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rameters" sheetId="2" state="visible" r:id="rId2"/>
    <sheet xmlns:r="http://schemas.openxmlformats.org/officeDocument/2006/relationships" name="S1 Match" sheetId="3" state="visible" r:id="rId3"/>
    <sheet xmlns:r="http://schemas.openxmlformats.org/officeDocument/2006/relationships" name="S1 Track B" sheetId="4" state="visible" r:id="rId4"/>
    <sheet xmlns:r="http://schemas.openxmlformats.org/officeDocument/2006/relationships" name="S2 Four lists" sheetId="5" state="visible" r:id="rId5"/>
    <sheet xmlns:r="http://schemas.openxmlformats.org/officeDocument/2006/relationships" name="S3 Network" sheetId="6" state="visible" r:id="rId6"/>
    <sheet xmlns:r="http://schemas.openxmlformats.org/officeDocument/2006/relationships" name="S4 Tax feeds customs" sheetId="7" state="visible" r:id="rId7"/>
    <sheet xmlns:r="http://schemas.openxmlformats.org/officeDocument/2006/relationships" name="Joint action" sheetId="8" state="visible" r:id="rId8"/>
    <sheet xmlns:r="http://schemas.openxmlformats.org/officeDocument/2006/relationships" name="Similarities" sheetId="9" state="visible" r:id="rId9"/>
    <sheet xmlns:r="http://schemas.openxmlformats.org/officeDocument/2006/relationships" name="Sectors" sheetId="10" state="visible" r:id="rId10"/>
    <sheet xmlns:r="http://schemas.openxmlformats.org/officeDocument/2006/relationships" name="Customs importers" sheetId="11" state="visible" r:id="rId11"/>
    <sheet xmlns:r="http://schemas.openxmlformats.org/officeDocument/2006/relationships" name="Consignees" sheetId="12" state="visible" r:id="rId12"/>
    <sheet xmlns:r="http://schemas.openxmlformats.org/officeDocument/2006/relationships" name="Brokers" sheetId="13" state="visible" r:id="rId13"/>
    <sheet xmlns:r="http://schemas.openxmlformats.org/officeDocument/2006/relationships" name="Tax register" sheetId="14" state="visible" r:id="rId14"/>
    <sheet xmlns:r="http://schemas.openxmlformats.org/officeDocument/2006/relationships" name="VAT returns" sheetId="15" state="visible" r:id="rId15"/>
    <sheet xmlns:r="http://schemas.openxmlformats.org/officeDocument/2006/relationships" name="VAT filings" sheetId="16" state="visible" r:id="rId16"/>
    <sheet xmlns:r="http://schemas.openxmlformats.org/officeDocument/2006/relationships" name="Declarations" sheetId="17" state="visible" r:id="rId17"/>
    <sheet xmlns:r="http://schemas.openxmlformats.org/officeDocument/2006/relationships" name="Controls" sheetId="18" state="visible" r:id="rId18"/>
    <sheet xmlns:r="http://schemas.openxmlformats.org/officeDocument/2006/relationships" name="Tax audits" sheetId="19" state="visible" r:id="rId19"/>
    <sheet xmlns:r="http://schemas.openxmlformats.org/officeDocument/2006/relationships" name="Fields" sheetId="20" state="visible" r:id="rId20"/>
    <sheet xmlns:r="http://schemas.openxmlformats.org/officeDocument/2006/relationships" name="Hints" sheetId="21" state="visible" r:id="rId21"/>
    <sheet xmlns:r="http://schemas.openxmlformats.org/officeDocument/2006/relationships" name="_check" sheetId="22" state="hidden" r:id="rId22"/>
  </sheets>
  <definedNames>
    <definedName name="_xlnm._FilterDatabase" localSheetId="10" hidden="1">'Customs importers'!$A$4:$L$1506</definedName>
    <definedName name="_xlnm._FilterDatabase" localSheetId="11" hidden="1">'Consignees'!$A$4:$F$2006</definedName>
    <definedName name="_xlnm._FilterDatabase" localSheetId="12" hidden="1">'Brokers'!$A$4:$D$84</definedName>
    <definedName name="_xlnm._FilterDatabase" localSheetId="13" hidden="1">'Tax register'!$A$4:$K$1803</definedName>
    <definedName name="_xlnm._FilterDatabase" localSheetId="14" hidden="1">'VAT returns'!$A$4:$F$604</definedName>
    <definedName name="_xlnm._FilterDatabase" localSheetId="15" hidden="1">'VAT filings'!$A$4:$G$604</definedName>
    <definedName name="_xlnm._FilterDatabase" localSheetId="16" hidden="1">'Declarations'!$A$4:$G$13521</definedName>
    <definedName name="_xlnm._FilterDatabase" localSheetId="17" hidden="1">'Controls'!$A$4:$D$1418</definedName>
    <definedName name="_xlnm._FilterDatabase" localSheetId="18" hidden="1">'Tax audits'!$A$4:$L$288</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name val="Arial"/>
      <b val="1"/>
      <color rgb="000E2F5A"/>
      <sz val="14"/>
    </font>
    <font>
      <name val="Arial"/>
      <color rgb="003C4A5E"/>
      <sz val="10"/>
    </font>
    <font>
      <name val="Arial"/>
      <b val="1"/>
      <color rgb="00FFFFFF"/>
      <sz val="10"/>
    </font>
    <font>
      <name val="Arial"/>
      <b val="1"/>
      <color rgb="000E2F5A"/>
      <sz val="10"/>
    </font>
    <font>
      <name val="Arial"/>
      <color rgb="006A7686"/>
      <sz val="9"/>
    </font>
    <font>
      <name val="Consolas"/>
      <color rgb="006A7686"/>
      <sz val="9"/>
    </font>
    <font>
      <name val="Consolas"/>
      <color rgb="000E2F5A"/>
      <sz val="10"/>
    </font>
  </fonts>
  <fills count="6">
    <fill>
      <patternFill/>
    </fill>
    <fill>
      <patternFill patternType="gray125"/>
    </fill>
    <fill>
      <patternFill patternType="solid">
        <fgColor rgb="000E2F5A"/>
      </patternFill>
    </fill>
    <fill>
      <patternFill patternType="solid">
        <fgColor rgb="00FFF2CC"/>
      </patternFill>
    </fill>
    <fill>
      <patternFill patternType="solid">
        <fgColor rgb="00EFE7F7"/>
      </patternFill>
    </fill>
    <fill>
      <patternFill patternType="solid">
        <fgColor rgb="00E9EEF5"/>
      </patternFill>
    </fill>
  </fills>
  <borders count="2">
    <border>
      <left/>
      <right/>
      <top/>
      <bottom/>
      <diagonal/>
    </border>
    <border>
      <left style="thin">
        <color rgb="00D9E0EA"/>
      </left>
      <right style="thin">
        <color rgb="00D9E0EA"/>
      </right>
      <top style="thin">
        <color rgb="00D9E0EA"/>
      </top>
      <bottom style="thin">
        <color rgb="00D9E0EA"/>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3" borderId="0" pivotButton="0" quotePrefix="0" xfId="0"/>
    <xf numFmtId="0" fontId="0" fillId="2" borderId="0" pivotButton="0" quotePrefix="0" xfId="0"/>
    <xf numFmtId="0" fontId="4" fillId="0" borderId="0" applyAlignment="1" pivotButton="0" quotePrefix="0" xfId="0">
      <alignment vertical="top"/>
    </xf>
    <xf numFmtId="1" fontId="4" fillId="3" borderId="1" applyAlignment="1" pivotButton="0" quotePrefix="0" xfId="0">
      <alignment vertical="top"/>
    </xf>
    <xf numFmtId="164" fontId="4" fillId="3" borderId="1" applyAlignment="1" pivotButton="0" quotePrefix="0" xfId="0">
      <alignment vertical="top"/>
    </xf>
    <xf numFmtId="0" fontId="3" fillId="2" borderId="0" applyAlignment="1" pivotButton="0" quotePrefix="0" xfId="0">
      <alignment vertical="center" wrapText="1"/>
    </xf>
    <xf numFmtId="0" fontId="4" fillId="4" borderId="0" applyAlignment="1" pivotButton="0" quotePrefix="0" xfId="0">
      <alignment vertical="center" wrapText="1"/>
    </xf>
    <xf numFmtId="0" fontId="4" fillId="3" borderId="0" applyAlignment="1" pivotButton="0" quotePrefix="0" xfId="0">
      <alignment vertical="center" wrapText="1"/>
    </xf>
    <xf numFmtId="0" fontId="2" fillId="0" borderId="0" pivotButton="0" quotePrefix="0" xfId="0"/>
    <xf numFmtId="0" fontId="2" fillId="4" borderId="0" pivotButton="0" quotePrefix="0" xfId="0"/>
    <xf numFmtId="0" fontId="2" fillId="5" borderId="0" pivotButton="0" quotePrefix="0" xfId="0"/>
    <xf numFmtId="164" fontId="2" fillId="4" borderId="0" pivotButton="0" quotePrefix="0" xfId="0"/>
    <xf numFmtId="1" fontId="2" fillId="5" borderId="0" pivotButton="0" quotePrefix="0" xfId="0"/>
    <xf numFmtId="164" fontId="2" fillId="5" borderId="0" pivotButton="0" quotePrefix="0" xfId="0"/>
    <xf numFmtId="0" fontId="4" fillId="3" borderId="1" applyAlignment="1" pivotButton="0" quotePrefix="0" xfId="0">
      <alignment vertical="top"/>
    </xf>
    <xf numFmtId="2" fontId="3" fillId="2" borderId="0" pivotButton="0" quotePrefix="0" xfId="0"/>
    <xf numFmtId="3" fontId="2" fillId="5" borderId="0" pivotButton="0" quotePrefix="0" xfId="0"/>
    <xf numFmtId="3" fontId="4" fillId="3" borderId="1" applyAlignment="1" pivotButton="0" quotePrefix="0" xfId="0">
      <alignment vertical="top"/>
    </xf>
    <xf numFmtId="165" fontId="2" fillId="5" borderId="0" pivotButton="0" quotePrefix="0" xfId="0"/>
    <xf numFmtId="165" fontId="4" fillId="3" borderId="1" applyAlignment="1" pivotButton="0" quotePrefix="0" xfId="0">
      <alignment vertical="top"/>
    </xf>
    <xf numFmtId="164" fontId="4" fillId="3"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center" wrapText="1"/>
    </xf>
    <xf numFmtId="9" fontId="2" fillId="5" borderId="0" pivotButton="0" quotePrefix="0" xfId="0"/>
    <xf numFmtId="2" fontId="2" fillId="5" borderId="0" pivotButton="0" quotePrefix="0" xfId="0"/>
    <xf numFmtId="3" fontId="0" fillId="0" borderId="0" pivotButton="0" quotePrefix="0" xfId="0"/>
    <xf numFmtId="9" fontId="4" fillId="3" borderId="1" applyAlignment="1" pivotButton="0" quotePrefix="0" xfId="0">
      <alignment vertical="top"/>
    </xf>
    <xf numFmtId="2" fontId="4" fillId="3" borderId="1" applyAlignment="1" pivotButton="0" quotePrefix="0" xfId="0">
      <alignment vertical="top"/>
    </xf>
    <xf numFmtId="1" fontId="4" fillId="3" borderId="0" pivotButton="0" quotePrefix="0" xfId="0"/>
    <xf numFmtId="0" fontId="4" fillId="3" borderId="1" applyAlignment="1" pivotButton="0" quotePrefix="0" xfId="0">
      <alignment vertical="top" wrapText="1"/>
    </xf>
    <xf numFmtId="0" fontId="5" fillId="0" borderId="0" applyAlignment="1" pivotButton="0" quotePrefix="0" xfId="0">
      <alignment vertical="bottom" wrapText="1"/>
    </xf>
    <xf numFmtId="0" fontId="0" fillId="4" borderId="0" pivotButton="0" quotePrefix="0" xfId="0"/>
    <xf numFmtId="1" fontId="2" fillId="0" borderId="0" pivotButton="0" quotePrefix="0" xfId="0"/>
    <xf numFmtId="0" fontId="6" fillId="5" borderId="0" pivotButton="0" quotePrefix="0" xfId="0"/>
    <xf numFmtId="0" fontId="7" fillId="0" borderId="0" applyAlignment="1" pivotButton="0" quotePrefix="0" xfId="0">
      <alignment vertical="top" wrapText="1"/>
    </xf>
  </cellXfs>
  <cellStyles count="1">
    <cellStyle name="Normal" xfId="0" builtinId="0" hidden="0"/>
  </cellStyles>
  <dxfs count="2">
    <dxf>
      <font>
        <name val="Arial"/>
        <b val="1"/>
        <color rgb="002D7A48"/>
      </font>
      <fill>
        <patternFill patternType="solid">
          <fgColor rgb="00E3F2E8"/>
        </patternFill>
      </fill>
    </dxf>
    <dxf>
      <font>
        <name val="Arial"/>
        <b val="1"/>
        <color rgb="00A8322A"/>
      </font>
      <fill>
        <patternFill patternType="solid">
          <fgColor rgb="00F9E1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2F5A"/>
    <outlinePr summaryBelow="1" summaryRight="1"/>
    <pageSetUpPr/>
  </sheetPr>
  <dimension ref="A1:M18"/>
  <sheetViews>
    <sheetView showGridLines="0" zoomScale="110"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Breakout 4B · compute it yourself · WORKED VERSION (every formula filled in)</t>
        </is>
      </c>
    </row>
    <row r="3" ht="46" customHeight="1">
      <c r="A3" s="2" t="inlineStr">
        <is>
          <t>Each sprint has a worksheet where your group computes its numbers with ordinary Excel tools, from the raw rows both administrations hold (the customs registers and declaration lines, the tax register, the VAT returns, the tax audits), and records its findings. 4B_lab.xlsx shows every number already computed; here you learn how they are made. When your number is right, the Check cell turns green.</t>
        </is>
      </c>
    </row>
    <row r="4" ht="74" customHeight="1">
      <c r="A4" s="2" t="inlineStr">
        <is>
          <t>Three kinds of sheets. Worksheets (S1 Match to S4 Tax feeds customs): your steps, your answers and their checks; their raw columns are rows copied from the raw sheets (the line above each block says which). Raw sheets (Customs importers, Consignees, Brokers, Tax register, VAT returns, VAT filings, Declarations, Controls, Tax audits): the rows of workshop_extract.xlsx unchanged, under the extract's headers (row 3) and codes (row 4); the first line of each says how to rebuild it from the extract and how many rows it has, the second which of the extract's columns it carries. Tax audits is CSV only (tax_audits.csv). Helper sheets (Similarities, Sectors): computed for you, because they need a script; the first lines say how.</t>
        </is>
      </c>
    </row>
    <row r="5" ht="60" customHeight="1">
      <c r="A5" s="2" t="inlineStr">
        <is>
          <t>Colours: yellow = you type here (a number or a formula). Grey = given or worked for you (I01 and its number T103629 through every sheet; I17 on S1 Match too). Purple = computed for you (a helper: string similarity, a model score, a median per sector; the Fields sheet and the sheet's first lines say how). White = as recorded. Navy = column names. Every threshold sits on the Parameters sheet: change one there and every formula follows. A formula always starts with = . To copy a formula down a whole column: click the cell, then double-click the small square at its bottom-right corner.</t>
        </is>
      </c>
    </row>
    <row r="6" ht="46" customHeight="1">
      <c r="A6" s="2" t="inlineStr">
        <is>
          <t>Step 0, for confident groups: open workshop_extract.xlsx, rebuild a raw sheet (or a worksheet's block) with the filter its first line gives, and compare the row count; on S2 Four lists, type the count of the lines block in AD6. Stuck? Hint 1 is beside each step. Hint 2, the full formula, is on the Hints sheet and on the site. The coach (coach-4b) helps one step at a time. 4B_compute_worked.xlsx shows every formula filled in.</t>
        </is>
      </c>
    </row>
    <row r="8">
      <c r="A8" s="3" t="inlineStr">
        <is>
          <t>When</t>
        </is>
      </c>
      <c r="B8" s="3" t="inlineStr">
        <is>
          <t>Sheet</t>
        </is>
      </c>
      <c r="D8" s="3" t="inlineStr">
        <is>
          <t>What you compute</t>
        </is>
      </c>
    </row>
    <row r="9" ht="30" customHeight="1">
      <c r="A9" s="4" t="inlineStr">
        <is>
          <t>Sprint 1</t>
        </is>
      </c>
      <c r="B9" s="4" t="inlineStr">
        <is>
          <t>S1 Match</t>
        </is>
      </c>
      <c r="D9" s="2" t="inlineStr">
        <is>
          <t>The 25 importers against the tax register: the exact join on the tax number, the candidate's record and the phone match (joins on the Tax register), the match confidence from the similarities (computed for you), the class at the dial. I17 is worked.</t>
        </is>
      </c>
    </row>
    <row r="10" ht="30" customHeight="1">
      <c r="A10" s="4" t="inlineStr">
        <is>
          <t>Sprint 1</t>
        </is>
      </c>
      <c r="B10" s="4" t="inlineStr">
        <is>
          <t>S1 Track B</t>
        </is>
      </c>
      <c r="D10" s="2" t="inlineStr">
        <is>
          <t>A real register: precision and recall on the labelled sample at three settings of the dial.</t>
        </is>
      </c>
    </row>
    <row r="11" ht="44" customHeight="1">
      <c r="A11" s="4" t="inlineStr">
        <is>
          <t>Sprint 2</t>
        </is>
      </c>
      <c r="B11" s="4" t="inlineStr">
        <is>
          <t>S2 Four lists</t>
        </is>
      </c>
      <c r="D11" s="2" t="inlineStr">
        <is>
          <t>From the raw lines and returns: the month of each line and the period number of each return, then imports and import VAT paid, returns filed, import VAT deducted, sales; the four questions in order; VAT at stake; list 4 ranked and cut at the capacity. I01 is worked.</t>
        </is>
      </c>
    </row>
    <row r="12" ht="30" customHeight="1">
      <c r="A12" s="4" t="inlineStr">
        <is>
          <t>Sprint 3</t>
        </is>
      </c>
      <c r="B12" s="4" t="inlineStr">
        <is>
          <t>S3 Network</t>
        </is>
      </c>
      <c r="D12" s="2" t="inlineStr">
        <is>
          <t>From the customs registers: what each tax number serves (names, consignees, addresses, brokers, the first two from a block of the register's rows), the rule, and what the tax register says about its director.</t>
        </is>
      </c>
    </row>
    <row r="13" ht="30" customHeight="1">
      <c r="A13" s="4" t="inlineStr">
        <is>
          <t>Sprint 4</t>
        </is>
      </c>
      <c r="B13" s="4" t="inlineStr">
        <is>
          <t>S4 Tax feeds customs</t>
        </is>
      </c>
      <c r="D13" s="2" t="inlineStr">
        <is>
          <t>With the tax audit file: does a tax adjustment found at random point to customs findings? Each line's control result (Controls), the customs hit rate with and without a tax adjustment, and the lift.</t>
        </is>
      </c>
    </row>
    <row r="14" ht="30" customHeight="1">
      <c r="A14" s="4" t="inlineStr">
        <is>
          <t>Thresholds</t>
        </is>
      </c>
      <c r="B14" s="4" t="inlineStr">
        <is>
          <t>Parameters</t>
        </is>
      </c>
      <c r="D14" s="2" t="inlineStr">
        <is>
          <t>Every threshold of the breakout: the weights and the dial, the VAT rate, the periods and months of the last six and twelve, the four questions, the capacity, the network rule, and where the months and the VAT periods start.</t>
        </is>
      </c>
    </row>
    <row r="15" ht="30" customHeight="1">
      <c r="A15" s="4" t="inlineStr">
        <is>
          <t>Helpers</t>
        </is>
      </c>
      <c r="B15" s="4" t="inlineStr">
        <is>
          <t>Similarities, Sectors</t>
        </is>
      </c>
      <c r="D15" s="2" t="inlineStr">
        <is>
          <t>Computed for you (purple), each with one line on how.</t>
        </is>
      </c>
    </row>
    <row r="16" ht="44" customHeight="1">
      <c r="A16" s="4" t="inlineStr">
        <is>
          <t>Raw sheets</t>
        </is>
      </c>
      <c r="B16" s="4" t="inlineStr">
        <is>
          <t>Customs importers, Consignees, Brokers, Tax register, VAT returns, VAT filings, Declarations, Controls, Tax audits</t>
        </is>
      </c>
      <c r="D16" s="2" t="inlineStr">
        <is>
          <t>Customs importers: 1,502 rows; Consignees: 2,002 rows; Brokers: 80 rows; Tax register: 1,799 rows; VAT returns: 600 rows; VAT filings: 600 rows; Declarations: 13,517 rows; Controls: 1,414 rows; Tax audits: 284 rows. Each first line says how to rebuild it from the extract.</t>
        </is>
      </c>
    </row>
    <row r="18" ht="32" customHeight="1">
      <c r="A18" s="5" t="inlineStr">
        <is>
          <t>Everything in this workbook is synthetic (release data-v13). Published customs datasets record an irregularity on 1 to 8 lines in 100; in this lab the random draw finds 3 in 100.</t>
        </is>
      </c>
    </row>
  </sheetData>
  <mergeCells count="23">
    <mergeCell ref="B16:C16"/>
    <mergeCell ref="A5:M5"/>
    <mergeCell ref="D12:M12"/>
    <mergeCell ref="D9:M9"/>
    <mergeCell ref="A4:M4"/>
    <mergeCell ref="D8:M8"/>
    <mergeCell ref="D15:M15"/>
    <mergeCell ref="D14:M14"/>
    <mergeCell ref="B12:C12"/>
    <mergeCell ref="B11:C11"/>
    <mergeCell ref="B14:C14"/>
    <mergeCell ref="D10:M10"/>
    <mergeCell ref="B8:C8"/>
    <mergeCell ref="B13:C13"/>
    <mergeCell ref="A6:M6"/>
    <mergeCell ref="B10:C10"/>
    <mergeCell ref="B9:C9"/>
    <mergeCell ref="D13:M13"/>
    <mergeCell ref="D11:M11"/>
    <mergeCell ref="B15:C15"/>
    <mergeCell ref="A18:M18"/>
    <mergeCell ref="A3:M3"/>
    <mergeCell ref="D16:M16"/>
  </mergeCells>
  <pageMargins left="0.75" right="0.75" top="1" bottom="1" header="0.5" footer="0.5"/>
</worksheet>
</file>

<file path=xl/worksheets/sheet2.xml><?xml version="1.0" encoding="utf-8"?>
<worksheet xmlns="http://schemas.openxmlformats.org/spreadsheetml/2006/main">
  <sheetPr>
    <tabColor rgb="00C98A1C"/>
    <outlinePr summaryBelow="1" summaryRight="1"/>
    <pageSetUpPr/>
  </sheetPr>
  <dimension ref="A1:C24"/>
  <sheetViews>
    <sheetView showGridLines="0" zoomScale="110" workbookViewId="0">
      <selection activeCell="A1" sqref="A1"/>
    </sheetView>
  </sheetViews>
  <sheetFormatPr baseColWidth="8" defaultRowHeight="15"/>
  <cols>
    <col width="56" customWidth="1" min="1" max="1"/>
    <col width="12" customWidth="1" min="2" max="2"/>
    <col width="84" customWidth="1" min="3" max="3"/>
  </cols>
  <sheetData>
    <row r="1">
      <c r="A1" s="1" t="inlineStr">
        <is>
          <t>Parameters · every threshold of the breakout in one place</t>
        </is>
      </c>
    </row>
    <row r="2" ht="32" customHeight="1">
      <c r="A2" s="2" t="inlineStr">
        <is>
          <t>Every formula reads its threshold here. Change one, and every sheet follows. The weights and the dial are choices: say them out loud. Rows 21 to 24 say where the months and the VAT periods start, for the month and the period number you derive on S2 Four lists.</t>
        </is>
      </c>
    </row>
    <row r="4">
      <c r="A4" s="3" t="inlineStr">
        <is>
          <t>parameter</t>
        </is>
      </c>
      <c r="B4" s="3" t="inlineStr">
        <is>
          <t>value</t>
        </is>
      </c>
      <c r="C4" s="3" t="inlineStr">
        <is>
          <t>note</t>
        </is>
      </c>
    </row>
    <row r="5">
      <c r="A5" s="4" t="inlineStr">
        <is>
          <t>Weight of the name similarity</t>
        </is>
      </c>
      <c r="B5" s="6" t="n">
        <v>0.4</v>
      </c>
      <c r="C5" s="5" t="inlineStr">
        <is>
          <t>The deck's recipe; a choice, not a measurement.</t>
        </is>
      </c>
    </row>
    <row r="6">
      <c r="A6" s="4" t="inlineStr">
        <is>
          <t>Weight of the address similarity</t>
        </is>
      </c>
      <c r="B6" s="6" t="n">
        <v>0.3</v>
      </c>
      <c r="C6" s="5" t="inlineStr">
        <is>
          <t>Idem.</t>
        </is>
      </c>
    </row>
    <row r="7">
      <c r="A7" s="4" t="inlineStr">
        <is>
          <t>Weight of the director similarity</t>
        </is>
      </c>
      <c r="B7" s="6" t="n">
        <v>0.3</v>
      </c>
      <c r="C7" s="5" t="inlineStr">
        <is>
          <t>Idem.</t>
        </is>
      </c>
    </row>
    <row r="8">
      <c r="A8" s="4" t="inlineStr">
        <is>
          <t>Dial: a link at or above</t>
        </is>
      </c>
      <c r="B8" s="6" t="n">
        <v>0.9</v>
      </c>
      <c r="C8" s="5" t="inlineStr">
        <is>
          <t>Set on the labelled sample (S1 Track B).</t>
        </is>
      </c>
    </row>
    <row r="9">
      <c r="A9" s="4" t="inlineStr">
        <is>
          <t>Dial: a person reviews at or above</t>
        </is>
      </c>
      <c r="B9" s="6" t="n">
        <v>0.7</v>
      </c>
      <c r="C9" s="5" t="inlineStr">
        <is>
          <t>Below it: no link.</t>
        </is>
      </c>
    </row>
    <row r="10">
      <c r="A10" s="4" t="inlineStr">
        <is>
          <t>VAT rate</t>
        </is>
      </c>
      <c r="B10" s="6" t="n">
        <v>0.1</v>
      </c>
      <c r="C10" s="5" t="inlineStr">
        <is>
          <t>The lab's rate.</t>
        </is>
      </c>
    </row>
    <row r="11">
      <c r="A11" s="4" t="inlineStr">
        <is>
          <t>First period number of the last six returns</t>
        </is>
      </c>
      <c r="B11" s="6" t="n">
        <v>19</v>
      </c>
      <c r="C11" s="5" t="inlineStr">
        <is>
          <t>Periods 19 to 24 = 2026-04 to 2026-09.</t>
        </is>
      </c>
    </row>
    <row r="12">
      <c r="A12" s="4" t="inlineStr">
        <is>
          <t>First period number of the last twelve returns</t>
        </is>
      </c>
      <c r="B12" s="6" t="n">
        <v>13</v>
      </c>
      <c r="C12" s="5" t="inlineStr">
        <is>
          <t>Periods 13 to 24 = 2025-10 to 2026-09.</t>
        </is>
      </c>
    </row>
    <row r="13">
      <c r="A13" s="4" t="inlineStr">
        <is>
          <t>First customs month of the last twelve months</t>
        </is>
      </c>
      <c r="B13" s="6" t="n">
        <v>25</v>
      </c>
      <c r="C13" s="5" t="inlineStr">
        <is>
          <t>Months 25 to 36 = 2025-10 to 2026-09.</t>
        </is>
      </c>
    </row>
    <row r="14">
      <c r="A14" s="4" t="inlineStr">
        <is>
          <t>Filing: at least this many of the last six returns</t>
        </is>
      </c>
      <c r="B14" s="6" t="n">
        <v>5</v>
      </c>
      <c r="C14" s="5" t="inlineStr">
        <is>
          <t>Question 2.</t>
        </is>
      </c>
    </row>
    <row r="15">
      <c r="A15" s="4" t="inlineStr">
        <is>
          <t>Imports in its books: deducted ÷ paid at least</t>
        </is>
      </c>
      <c r="B15" s="6" t="n">
        <v>0.5</v>
      </c>
      <c r="C15" s="5" t="inlineStr">
        <is>
          <t>Question 3.</t>
        </is>
      </c>
    </row>
    <row r="16">
      <c r="A16" s="4" t="inlineStr">
        <is>
          <t>Sold: sales ÷ imports at least</t>
        </is>
      </c>
      <c r="B16" s="6" t="n">
        <v>1</v>
      </c>
      <c r="C16" s="5" t="inlineStr">
        <is>
          <t>Question 4.</t>
        </is>
      </c>
    </row>
    <row r="17">
      <c r="A17" s="4" t="inlineStr">
        <is>
          <t>Capacity: desk audits the unit can open this quarter</t>
        </is>
      </c>
      <c r="B17" s="6" t="n">
        <v>3</v>
      </c>
      <c r="C17" s="5" t="inlineStr">
        <is>
          <t>List 4 is cut here.</t>
        </is>
      </c>
    </row>
    <row r="18">
      <c r="A18" s="4" t="inlineStr">
        <is>
          <t>Network rule: consignees at least</t>
        </is>
      </c>
      <c r="B18" s="6" t="n">
        <v>8</v>
      </c>
      <c r="C18" s="5" t="inlineStr">
        <is>
          <t>The 4B rule.</t>
        </is>
      </c>
    </row>
    <row r="19">
      <c r="A19" s="4" t="inlineStr">
        <is>
          <t>Network rule: addresses at most</t>
        </is>
      </c>
      <c r="B19" s="6" t="n">
        <v>1</v>
      </c>
      <c r="C19" s="5" t="inlineStr">
        <is>
          <t>The 4B rule.</t>
        </is>
      </c>
    </row>
    <row r="20">
      <c r="A20" s="4" t="inlineStr">
        <is>
          <t>Network rule: turnover ÷ imports under</t>
        </is>
      </c>
      <c r="B20" s="6" t="n">
        <v>0.2</v>
      </c>
      <c r="C20" s="5" t="inlineStr">
        <is>
          <t>The 4B rule.</t>
        </is>
      </c>
    </row>
    <row r="21">
      <c r="A21" s="4" t="inlineStr">
        <is>
          <t>VAT period 1: its year</t>
        </is>
      </c>
      <c r="B21" s="6" t="n">
        <v>2024</v>
      </c>
      <c r="C21" s="5" t="inlineStr">
        <is>
          <t>Period number 1 = 2024-10, 24 = 2026-09: period number = (year − this) × 12 + month − the row below + 1.</t>
        </is>
      </c>
    </row>
    <row r="22">
      <c r="A22" s="4" t="inlineStr">
        <is>
          <t>VAT period 1: its calendar month</t>
        </is>
      </c>
      <c r="B22" s="6" t="n">
        <v>10</v>
      </c>
      <c r="C22" s="5" t="inlineStr"/>
    </row>
    <row r="23">
      <c r="A23" s="4" t="inlineStr">
        <is>
          <t>Customs month 1: its year</t>
        </is>
      </c>
      <c r="B23" s="6" t="n">
        <v>2023</v>
      </c>
      <c r="C23" s="5" t="inlineStr">
        <is>
          <t>Month 1 = October 2023, month 36 = September 2026: month = (year − this) × 12 + calendar month − the row below + 1.</t>
        </is>
      </c>
    </row>
    <row r="24">
      <c r="A24" s="4" t="inlineStr">
        <is>
          <t>Customs month 1: its calendar month</t>
        </is>
      </c>
      <c r="B24" s="6" t="n">
        <v>10</v>
      </c>
      <c r="C24" s="5" t="inlineStr"/>
    </row>
  </sheetData>
  <mergeCells count="1">
    <mergeCell ref="A2:C2"/>
  </mergeCells>
  <pageMargins left="0.75" right="0.75" top="1" bottom="1" header="0.5" footer="0.5"/>
</worksheet>
</file>

<file path=xl/worksheets/sheet3.xml><?xml version="1.0" encoding="utf-8"?>
<worksheet xmlns="http://schemas.openxmlformats.org/spreadsheetml/2006/main">
  <sheetPr>
    <tabColor rgb="001F6FC2"/>
    <outlinePr summaryBelow="1" summaryRight="1"/>
    <pageSetUpPr/>
  </sheetPr>
  <dimension ref="A1:T42"/>
  <sheetViews>
    <sheetView showGridLines="0" zoomScale="110" workbookViewId="0">
      <selection activeCell="A1" sqref="A1"/>
    </sheetView>
  </sheetViews>
  <sheetFormatPr baseColWidth="8" defaultRowHeight="15"/>
  <cols>
    <col width="6" customWidth="1" min="1" max="1"/>
    <col width="30" customWidth="1" min="2" max="2"/>
    <col width="10" customWidth="1" min="3" max="3"/>
    <col width="26" customWidth="1" min="4" max="4"/>
    <col width="13" customWidth="1" min="5" max="5"/>
    <col width="13" customWidth="1" min="6" max="6"/>
    <col width="10" customWidth="1" min="7" max="7"/>
    <col width="30" customWidth="1" min="8" max="8"/>
    <col width="30" customWidth="1" min="9" max="9"/>
    <col width="18" customWidth="1" min="10" max="10"/>
    <col width="10" customWidth="1" min="11" max="11"/>
    <col width="10" customWidth="1" min="12" max="12"/>
    <col width="10" customWidth="1" min="13" max="13"/>
    <col width="10" customWidth="1" min="14" max="14"/>
    <col width="9" customWidth="1" min="15" max="15"/>
    <col width="12" customWidth="1" min="16" max="16"/>
    <col width="13" customWidth="1" min="17" max="17"/>
    <col width="18" customWidth="1" min="18" max="18"/>
    <col width="18" customWidth="1" min="19" max="19"/>
    <col width="11" customWidth="1" min="20" max="20"/>
  </cols>
  <sheetData>
    <row r="1">
      <c r="A1" s="1" t="inlineStr">
        <is>
          <t>Sprint 1 · the 25 importers against the tax register: who is who</t>
        </is>
      </c>
    </row>
    <row r="2" ht="46" customHeight="1">
      <c r="A2" s="2" t="inlineStr">
        <is>
          <t>Each row: the importer as customs holds it (columns A to F and T, rows copied from the Customs importers sheet for the 25 importer codes of the breakout), and the tax register's best candidate (column G, found by a search on name and address). The candidate and the similarities are computed for you (purple, from the Similarities sheet): how alike the two strings are once cleaned. I01 and I17 are worked in grey.</t>
        </is>
      </c>
    </row>
    <row r="3" ht="18" customHeight="1">
      <c r="A3" s="5" t="inlineStr">
        <is>
          <t>Your choice: 4B_lab.xlsx (sheet Match A) already has every confidence, and 4B_compute_worked.xlsx every formula.</t>
        </is>
      </c>
    </row>
    <row r="5">
      <c r="A5" s="3" t="inlineStr">
        <is>
          <t>Step</t>
        </is>
      </c>
      <c r="B5" s="3" t="inlineStr">
        <is>
          <t>What to do</t>
        </is>
      </c>
      <c r="H5" s="3" t="inlineStr">
        <is>
          <t>Your answer</t>
        </is>
      </c>
      <c r="I5" s="3" t="inlineStr">
        <is>
          <t>Check</t>
        </is>
      </c>
      <c r="J5" s="3" t="inlineStr">
        <is>
          <t>Hint 1 · the tool (the full formula is on the Hints sheet)</t>
        </is>
      </c>
    </row>
    <row r="6" ht="46.5" customHeight="1">
      <c r="A6" s="8" t="inlineStr">
        <is>
          <t>1</t>
        </is>
      </c>
      <c r="B6" s="2" t="inlineStr">
        <is>
          <t>Column K: does the tax number on the declaration exist in the tax register, as typed? "matched", "not in the register" or "blank". Then: how many rows match exactly?</t>
        </is>
      </c>
      <c r="H6" s="9">
        <f>COUNTIF(K16:K40,"matched")</f>
        <v/>
      </c>
      <c r="I6" s="4">
        <f>IF(H6="","",IF(ISNUMBER(H6),IF(ABS(H6-_check!$B$2)&lt;=0.5,"✓ matches","✗ not yet: see the hint"),"✗ not yet: see the hint"))</f>
        <v/>
      </c>
      <c r="J6" s="5" t="inlineStr">
        <is>
          <t>COUNTIF counts the number in the register's tax ID column; IF turns the count into a word.</t>
        </is>
      </c>
    </row>
    <row r="7" ht="46.5" customHeight="1">
      <c r="A7" s="8" t="inlineStr">
        <is>
          <t>2</t>
        </is>
      </c>
      <c r="B7" s="2" t="inlineStr">
        <is>
          <t>Column P: the match confidence: name × 0.4 + address × 0.3 + director × 0.3, a missing field left out and the weights rescaled over the fields present. Then: I17's confidence.</t>
        </is>
      </c>
      <c r="H7" s="10">
        <f>P32</f>
        <v/>
      </c>
      <c r="I7" s="4">
        <f>IF(H7="","",IF(ISNUMBER(H7),IF(ABS(H7-_check!$B$3)&lt;=0.0006,"✓ matches","✗ not yet: see the hint"),"✗ not yet: see the hint"))</f>
        <v/>
      </c>
      <c r="J7" s="5" t="inlineStr">
        <is>
          <t>N() turns an empty cell into 0; ISNUMBER says which fields are present, so the division rescales the weights.</t>
        </is>
      </c>
    </row>
    <row r="8" ht="60" customHeight="1">
      <c r="A8" s="8" t="inlineStr">
        <is>
          <t>3</t>
        </is>
      </c>
      <c r="B8" s="2" t="inlineStr">
        <is>
          <t>Column Q: the class at the dial: exact when the number matched; validated probable at or above the link line; review between the two lines (a person decides); no link below. Then: how many rows wait in the review band?</t>
        </is>
      </c>
      <c r="H8" s="9">
        <f>COUNTIF(Q16:Q40,"review")</f>
        <v/>
      </c>
      <c r="I8" s="4">
        <f>IF(H8="","",IF(ISNUMBER(H8),IF(ABS(H8-_check!$B$4)&lt;=0.5,"✓ matches","✗ not yet: see the hint"),"✗ not yet: see the hint"))</f>
        <v/>
      </c>
      <c r="J8" s="5" t="inlineStr">
        <is>
          <t>IF inside IF, reading the two lines of the dial on the Parameters sheet.</t>
        </is>
      </c>
    </row>
    <row r="9" ht="46.5" customHeight="1">
      <c r="A9" s="8" t="inlineStr">
        <is>
          <t>4</t>
        </is>
      </c>
      <c r="B9" s="2" t="inlineStr">
        <is>
          <t>Column R: the tax number on the tax side: the declared number when exact; the register's candidate when validated probable; nothing otherwise. Then: how many of the 25 rows have a tax number on the tax side?</t>
        </is>
      </c>
      <c r="H9" s="9">
        <f>SUMPRODUCT(--(R16:R40&lt;&gt;""))</f>
        <v/>
      </c>
      <c r="I9" s="4">
        <f>IF(H9="","",IF(ISNUMBER(H9),IF(ABS(H9-_check!$B$5)&lt;=0.5,"✓ matches","✗ not yet: see the hint"),"✗ not yet: see the hint"))</f>
        <v/>
      </c>
      <c r="J9" s="5" t="inlineStr">
        <is>
          <t>IF on the class. Then count the cells of column R that are not empty.</t>
        </is>
      </c>
    </row>
    <row r="10" ht="46.5" customHeight="1">
      <c r="A10" s="8" t="inlineStr">
        <is>
          <t>5</t>
        </is>
      </c>
      <c r="B10" s="2" t="inlineStr">
        <is>
          <t>Your class (column S): the class at the dial, unless your group decides a review-band pair after reading both records. Lock class and confidence for the 25 on the site.</t>
        </is>
      </c>
      <c r="J10" s="5" t="inlineStr">
        <is>
          <t>A wrong link costs more than a missed one: a letter to the wrong trader. Count the four classes; do not quote one match rate.</t>
        </is>
      </c>
    </row>
    <row r="11" ht="60" customHeight="1">
      <c r="A11" s="8" t="inlineStr">
        <is>
          <t>6</t>
        </is>
      </c>
      <c r="B11" s="2" t="inlineStr">
        <is>
          <t>Before step 5, columns H to J: the candidate's record from the Tax register (legal name, address, director), so that a person can read both records; column O: 1 when the candidate's phone is the customs phone. Then: how many of the 25 pairs share the phone?</t>
        </is>
      </c>
      <c r="H11" s="9">
        <f>SUM(O16:O40)</f>
        <v/>
      </c>
      <c r="I11" s="4">
        <f>IF(H11="","",IF(ISNUMBER(H11),IF(ABS(H11-_check!$B$164)&lt;=0.5,"✓ matches","✗ not yet: see the hint"),"✗ not yet: see the hint"))</f>
        <v/>
      </c>
      <c r="J11" s="5" t="inlineStr">
        <is>
          <t>VLOOKUP finds the candidate's tax number (column G) in the first column of the Tax register and returns its 2nd column (legal name), 4th (address), 7th (director) or 6th (phone); IFERROR leaves a missing one empty.</t>
        </is>
      </c>
    </row>
    <row r="15" ht="44" customHeight="1">
      <c r="A15" s="11" t="inlineStr">
        <is>
          <t>ref</t>
        </is>
      </c>
      <c r="B15" s="11" t="inlineStr">
        <is>
          <t>importer (customs)</t>
        </is>
      </c>
      <c r="C15" s="11" t="inlineStr">
        <is>
          <t>tax number on the declaration</t>
        </is>
      </c>
      <c r="D15" s="11" t="inlineStr">
        <is>
          <t>address (customs)</t>
        </is>
      </c>
      <c r="E15" s="11" t="inlineStr">
        <is>
          <t>phone (customs)</t>
        </is>
      </c>
      <c r="F15" s="11" t="inlineStr">
        <is>
          <t>director (customs)</t>
        </is>
      </c>
      <c r="G15" s="12" t="inlineStr">
        <is>
          <t>best candidate: tax ID · computed for you</t>
        </is>
      </c>
      <c r="H15" s="13" t="inlineStr">
        <is>
          <t>best candidate: legal name (you)</t>
        </is>
      </c>
      <c r="I15" s="13" t="inlineStr">
        <is>
          <t>best candidate: address (you)</t>
        </is>
      </c>
      <c r="J15" s="13" t="inlineStr">
        <is>
          <t>best candidate: director (you)</t>
        </is>
      </c>
      <c r="K15" s="13" t="inlineStr">
        <is>
          <t>tax number as typed</t>
        </is>
      </c>
      <c r="L15" s="12" t="inlineStr">
        <is>
          <t>name similarity · computed for you</t>
        </is>
      </c>
      <c r="M15" s="12" t="inlineStr">
        <is>
          <t>address similarity · computed for you</t>
        </is>
      </c>
      <c r="N15" s="12" t="inlineStr">
        <is>
          <t>director similarity · computed for you</t>
        </is>
      </c>
      <c r="O15" s="13" t="inlineStr">
        <is>
          <t>phone match (1/0) · you</t>
        </is>
      </c>
      <c r="P15" s="13" t="inlineStr">
        <is>
          <t>confidence</t>
        </is>
      </c>
      <c r="Q15" s="13" t="inlineStr">
        <is>
          <t>class at the dial</t>
        </is>
      </c>
      <c r="R15" s="13" t="inlineStr">
        <is>
          <t>tax number on the tax side</t>
        </is>
      </c>
      <c r="S15" s="13" t="inlineStr">
        <is>
          <t>your class</t>
        </is>
      </c>
      <c r="T15" s="11" t="inlineStr">
        <is>
          <t>importer code</t>
        </is>
      </c>
    </row>
    <row r="16">
      <c r="A16" s="14" t="inlineStr">
        <is>
          <t>I01</t>
        </is>
      </c>
      <c r="B16" s="14" t="inlineStr">
        <is>
          <t>Ocean Electronics Co., Ltd</t>
        </is>
      </c>
      <c r="C16" s="14" t="inlineStr">
        <is>
          <t>T103629</t>
        </is>
      </c>
      <c r="D16" s="14" t="inlineStr">
        <is>
          <t>222 Mill Road</t>
        </is>
      </c>
      <c r="E16" s="14" t="inlineStr">
        <is>
          <t>0817809823</t>
        </is>
      </c>
      <c r="F16" s="14" t="inlineStr">
        <is>
          <t>Somchai Rahman</t>
        </is>
      </c>
      <c r="G16" s="15" t="inlineStr">
        <is>
          <t>T103629</t>
        </is>
      </c>
      <c r="H16" s="16">
        <f>IFERROR(VLOOKUP($G16,'Tax register'!$A$5:$K$1803,2,FALSE),"")</f>
        <v/>
      </c>
      <c r="I16" s="16">
        <f>IFERROR(VLOOKUP($G16,'Tax register'!$A$5:$K$1803,4,FALSE),"")</f>
        <v/>
      </c>
      <c r="J16" s="16">
        <f>IFERROR(VLOOKUP($G16,'Tax register'!$A$5:$K$1803,7,FALSE),"")</f>
        <v/>
      </c>
      <c r="K16" s="16">
        <f>IF(C16="","blank",IF(COUNTIF('Tax register'!$A$5:$A$1803,C16)&gt;0,"matched","not in the register"))</f>
        <v/>
      </c>
      <c r="L16" s="17" t="n">
        <v>1</v>
      </c>
      <c r="M16" s="17" t="n">
        <v>1</v>
      </c>
      <c r="N16" s="17" t="n">
        <v>1</v>
      </c>
      <c r="O16" s="18">
        <f>IF(IFERROR(VLOOKUP($G16,'Tax register'!$A$5:$K$1803,6,FALSE),"")=E16,1,0)</f>
        <v/>
      </c>
      <c r="P16" s="19">
        <f>IF(COUNT(L16:N16)=0,0,(Parameters!$B$5*N(L16)+Parameters!$B$6*N(M16)+Parameters!$B$7*N(N16))/(Parameters!$B$5*ISNUMBER(L16)+Parameters!$B$6*ISNUMBER(M16)+Parameters!$B$7*ISNUMBER(N16)))</f>
        <v/>
      </c>
      <c r="Q16" s="16">
        <f>IF(K16="matched","exact",IF(P16&gt;=Parameters!$B$8,"validated probable",IF(P16&gt;=Parameters!$B$9,"review","no link")))</f>
        <v/>
      </c>
      <c r="R16" s="16">
        <f>IF(S16="exact",C16,IF(S16="validated probable",G16,""))</f>
        <v/>
      </c>
      <c r="S16" s="16">
        <f>Q16</f>
        <v/>
      </c>
      <c r="T16" s="14" t="inlineStr">
        <is>
          <t>IMP00519</t>
        </is>
      </c>
    </row>
    <row r="17">
      <c r="A17" s="14" t="inlineStr">
        <is>
          <t>I02</t>
        </is>
      </c>
      <c r="B17" s="14" t="inlineStr">
        <is>
          <t>Phoenix Glow Limited</t>
        </is>
      </c>
      <c r="C17" s="14" t="inlineStr">
        <is>
          <t>T105264</t>
        </is>
      </c>
      <c r="D17" s="14" t="inlineStr">
        <is>
          <t>248 Industrial Estate</t>
        </is>
      </c>
      <c r="E17" s="14" t="inlineStr">
        <is>
          <t>0496195011</t>
        </is>
      </c>
      <c r="F17" s="14" t="inlineStr">
        <is>
          <t>Tomas Tanaka</t>
        </is>
      </c>
      <c r="G17" s="15" t="inlineStr">
        <is>
          <t>T105264</t>
        </is>
      </c>
      <c r="H17" s="20">
        <f>IFERROR(VLOOKUP($G17,'Tax register'!$A$5:$K$1803,2,FALSE),"")</f>
        <v/>
      </c>
      <c r="I17" s="20">
        <f>IFERROR(VLOOKUP($G17,'Tax register'!$A$5:$K$1803,4,FALSE),"")</f>
        <v/>
      </c>
      <c r="J17" s="20">
        <f>IFERROR(VLOOKUP($G17,'Tax register'!$A$5:$K$1803,7,FALSE),"")</f>
        <v/>
      </c>
      <c r="K17" s="20">
        <f>IF(C17="","blank",IF(COUNTIF('Tax register'!$A$5:$A$1803,C17)&gt;0,"matched","not in the register"))</f>
        <v/>
      </c>
      <c r="L17" s="17" t="n">
        <v>1</v>
      </c>
      <c r="M17" s="17" t="n">
        <v>1</v>
      </c>
      <c r="N17" s="17" t="n">
        <v>1</v>
      </c>
      <c r="O17" s="9">
        <f>IF(IFERROR(VLOOKUP($G17,'Tax register'!$A$5:$K$1803,6,FALSE),"")=E17,1,0)</f>
        <v/>
      </c>
      <c r="P17" s="10">
        <f>IF(COUNT(L17:N17)=0,0,(Parameters!$B$5*N(L17)+Parameters!$B$6*N(M17)+Parameters!$B$7*N(N17))/(Parameters!$B$5*ISNUMBER(L17)+Parameters!$B$6*ISNUMBER(M17)+Parameters!$B$7*ISNUMBER(N17)))</f>
        <v/>
      </c>
      <c r="Q17" s="20">
        <f>IF(K17="matched","exact",IF(P17&gt;=Parameters!$B$8,"validated probable",IF(P17&gt;=Parameters!$B$9,"review","no link")))</f>
        <v/>
      </c>
      <c r="R17" s="20">
        <f>IF(S17="exact",C17,IF(S17="validated probable",G17,""))</f>
        <v/>
      </c>
      <c r="S17" s="20">
        <f>Q17</f>
        <v/>
      </c>
      <c r="T17" s="14" t="inlineStr">
        <is>
          <t>IMP00753</t>
        </is>
      </c>
    </row>
    <row r="18">
      <c r="A18" s="14" t="inlineStr">
        <is>
          <t>I03</t>
        </is>
      </c>
      <c r="B18" s="14" t="inlineStr">
        <is>
          <t>Delta Fruits Holdings Ltd</t>
        </is>
      </c>
      <c r="C18" s="14" t="inlineStr">
        <is>
          <t>T106240</t>
        </is>
      </c>
      <c r="D18" s="14" t="inlineStr">
        <is>
          <t>340 Industrial Estate</t>
        </is>
      </c>
      <c r="E18" s="14" t="inlineStr">
        <is>
          <t>0459640429</t>
        </is>
      </c>
      <c r="F18" s="14" t="inlineStr">
        <is>
          <t>Joseph Rahman</t>
        </is>
      </c>
      <c r="G18" s="15" t="inlineStr">
        <is>
          <t>T106240</t>
        </is>
      </c>
      <c r="H18" s="20">
        <f>IFERROR(VLOOKUP($G18,'Tax register'!$A$5:$K$1803,2,FALSE),"")</f>
        <v/>
      </c>
      <c r="I18" s="20">
        <f>IFERROR(VLOOKUP($G18,'Tax register'!$A$5:$K$1803,4,FALSE),"")</f>
        <v/>
      </c>
      <c r="J18" s="20">
        <f>IFERROR(VLOOKUP($G18,'Tax register'!$A$5:$K$1803,7,FALSE),"")</f>
        <v/>
      </c>
      <c r="K18" s="20">
        <f>IF(C18="","blank",IF(COUNTIF('Tax register'!$A$5:$A$1803,C18)&gt;0,"matched","not in the register"))</f>
        <v/>
      </c>
      <c r="L18" s="17" t="n">
        <v>1</v>
      </c>
      <c r="M18" s="17" t="n">
        <v>1</v>
      </c>
      <c r="N18" s="17" t="n">
        <v>1</v>
      </c>
      <c r="O18" s="9">
        <f>IF(IFERROR(VLOOKUP($G18,'Tax register'!$A$5:$K$1803,6,FALSE),"")=E18,1,0)</f>
        <v/>
      </c>
      <c r="P18" s="10">
        <f>IF(COUNT(L18:N18)=0,0,(Parameters!$B$5*N(L18)+Parameters!$B$6*N(M18)+Parameters!$B$7*N(N18))/(Parameters!$B$5*ISNUMBER(L18)+Parameters!$B$6*ISNUMBER(M18)+Parameters!$B$7*ISNUMBER(N18)))</f>
        <v/>
      </c>
      <c r="Q18" s="20">
        <f>IF(K18="matched","exact",IF(P18&gt;=Parameters!$B$8,"validated probable",IF(P18&gt;=Parameters!$B$9,"review","no link")))</f>
        <v/>
      </c>
      <c r="R18" s="20">
        <f>IF(S18="exact",C18,IF(S18="validated probable",G18,""))</f>
        <v/>
      </c>
      <c r="S18" s="20">
        <f>Q18</f>
        <v/>
      </c>
      <c r="T18" s="14" t="inlineStr">
        <is>
          <t>IMP00892</t>
        </is>
      </c>
    </row>
    <row r="19">
      <c r="A19" s="14" t="inlineStr">
        <is>
          <t>I04</t>
        </is>
      </c>
      <c r="B19" s="14" t="inlineStr">
        <is>
          <t>Great Vellmoor Steel Enterprises</t>
        </is>
      </c>
      <c r="C19" s="14" t="inlineStr">
        <is>
          <t>T102376</t>
        </is>
      </c>
      <c r="D19" s="14" t="inlineStr">
        <is>
          <t>43 Riverside</t>
        </is>
      </c>
      <c r="E19" s="14" t="inlineStr">
        <is>
          <t>0913214249</t>
        </is>
      </c>
      <c r="F19" s="14" t="inlineStr">
        <is>
          <t>Elena Haddad</t>
        </is>
      </c>
      <c r="G19" s="15" t="inlineStr">
        <is>
          <t>T102376</t>
        </is>
      </c>
      <c r="H19" s="20">
        <f>IFERROR(VLOOKUP($G19,'Tax register'!$A$5:$K$1803,2,FALSE),"")</f>
        <v/>
      </c>
      <c r="I19" s="20">
        <f>IFERROR(VLOOKUP($G19,'Tax register'!$A$5:$K$1803,4,FALSE),"")</f>
        <v/>
      </c>
      <c r="J19" s="20">
        <f>IFERROR(VLOOKUP($G19,'Tax register'!$A$5:$K$1803,7,FALSE),"")</f>
        <v/>
      </c>
      <c r="K19" s="20">
        <f>IF(C19="","blank",IF(COUNTIF('Tax register'!$A$5:$A$1803,C19)&gt;0,"matched","not in the register"))</f>
        <v/>
      </c>
      <c r="L19" s="17" t="n">
        <v>1</v>
      </c>
      <c r="M19" s="17" t="n">
        <v>1</v>
      </c>
      <c r="N19" s="17" t="n">
        <v>1</v>
      </c>
      <c r="O19" s="9">
        <f>IF(IFERROR(VLOOKUP($G19,'Tax register'!$A$5:$K$1803,6,FALSE),"")=E19,1,0)</f>
        <v/>
      </c>
      <c r="P19" s="10">
        <f>IF(COUNT(L19:N19)=0,0,(Parameters!$B$5*N(L19)+Parameters!$B$6*N(M19)+Parameters!$B$7*N(N19))/(Parameters!$B$5*ISNUMBER(L19)+Parameters!$B$6*ISNUMBER(M19)+Parameters!$B$7*ISNUMBER(N19)))</f>
        <v/>
      </c>
      <c r="Q19" s="20">
        <f>IF(K19="matched","exact",IF(P19&gt;=Parameters!$B$8,"validated probable",IF(P19&gt;=Parameters!$B$9,"review","no link")))</f>
        <v/>
      </c>
      <c r="R19" s="20">
        <f>IF(S19="exact",C19,IF(S19="validated probable",G19,""))</f>
        <v/>
      </c>
      <c r="S19" s="20">
        <f>Q19</f>
        <v/>
      </c>
      <c r="T19" s="14" t="inlineStr">
        <is>
          <t>IMP00340</t>
        </is>
      </c>
    </row>
    <row r="20">
      <c r="A20" s="14" t="inlineStr">
        <is>
          <t>I05</t>
        </is>
      </c>
      <c r="B20" s="14" t="inlineStr">
        <is>
          <t>Carrick Electronics Group Ltd</t>
        </is>
      </c>
      <c r="C20" s="14" t="inlineStr">
        <is>
          <t>T106987</t>
        </is>
      </c>
      <c r="D20" s="14" t="inlineStr">
        <is>
          <t>375 Industrial Estate</t>
        </is>
      </c>
      <c r="E20" s="14" t="inlineStr">
        <is>
          <t>0719832200</t>
        </is>
      </c>
      <c r="F20" s="14" t="inlineStr">
        <is>
          <t>Farid Okafor</t>
        </is>
      </c>
      <c r="G20" s="15" t="inlineStr">
        <is>
          <t>T106987</t>
        </is>
      </c>
      <c r="H20" s="20">
        <f>IFERROR(VLOOKUP($G20,'Tax register'!$A$5:$K$1803,2,FALSE),"")</f>
        <v/>
      </c>
      <c r="I20" s="20">
        <f>IFERROR(VLOOKUP($G20,'Tax register'!$A$5:$K$1803,4,FALSE),"")</f>
        <v/>
      </c>
      <c r="J20" s="20">
        <f>IFERROR(VLOOKUP($G20,'Tax register'!$A$5:$K$1803,7,FALSE),"")</f>
        <v/>
      </c>
      <c r="K20" s="20">
        <f>IF(C20="","blank",IF(COUNTIF('Tax register'!$A$5:$A$1803,C20)&gt;0,"matched","not in the register"))</f>
        <v/>
      </c>
      <c r="L20" s="17" t="n">
        <v>1</v>
      </c>
      <c r="M20" s="17" t="n">
        <v>1</v>
      </c>
      <c r="N20" s="17" t="n">
        <v>1</v>
      </c>
      <c r="O20" s="9">
        <f>IF(IFERROR(VLOOKUP($G20,'Tax register'!$A$5:$K$1803,6,FALSE),"")=E20,1,0)</f>
        <v/>
      </c>
      <c r="P20" s="10">
        <f>IF(COUNT(L20:N20)=0,0,(Parameters!$B$5*N(L20)+Parameters!$B$6*N(M20)+Parameters!$B$7*N(N20))/(Parameters!$B$5*ISNUMBER(L20)+Parameters!$B$6*ISNUMBER(M20)+Parameters!$B$7*ISNUMBER(N20)))</f>
        <v/>
      </c>
      <c r="Q20" s="20">
        <f>IF(K20="matched","exact",IF(P20&gt;=Parameters!$B$8,"validated probable",IF(P20&gt;=Parameters!$B$9,"review","no link")))</f>
        <v/>
      </c>
      <c r="R20" s="20">
        <f>IF(S20="exact",C20,IF(S20="validated probable",G20,""))</f>
        <v/>
      </c>
      <c r="S20" s="20">
        <f>Q20</f>
        <v/>
      </c>
      <c r="T20" s="14" t="inlineStr">
        <is>
          <t>IMP00999</t>
        </is>
      </c>
    </row>
    <row r="21">
      <c r="A21" s="14" t="inlineStr">
        <is>
          <t>I06</t>
        </is>
      </c>
      <c r="B21" s="14" t="inlineStr">
        <is>
          <t>Carrick Agro Enterprises</t>
        </is>
      </c>
      <c r="C21" s="14" t="inlineStr">
        <is>
          <t>T107258</t>
        </is>
      </c>
      <c r="D21" s="14" t="inlineStr">
        <is>
          <t>18 Market Street</t>
        </is>
      </c>
      <c r="E21" s="14" t="inlineStr">
        <is>
          <t>0545102251</t>
        </is>
      </c>
      <c r="F21" s="14" t="inlineStr">
        <is>
          <t>Kenji Haddad</t>
        </is>
      </c>
      <c r="G21" s="15" t="inlineStr">
        <is>
          <t>T107258</t>
        </is>
      </c>
      <c r="H21" s="20">
        <f>IFERROR(VLOOKUP($G21,'Tax register'!$A$5:$K$1803,2,FALSE),"")</f>
        <v/>
      </c>
      <c r="I21" s="20">
        <f>IFERROR(VLOOKUP($G21,'Tax register'!$A$5:$K$1803,4,FALSE),"")</f>
        <v/>
      </c>
      <c r="J21" s="20">
        <f>IFERROR(VLOOKUP($G21,'Tax register'!$A$5:$K$1803,7,FALSE),"")</f>
        <v/>
      </c>
      <c r="K21" s="20">
        <f>IF(C21="","blank",IF(COUNTIF('Tax register'!$A$5:$A$1803,C21)&gt;0,"matched","not in the register"))</f>
        <v/>
      </c>
      <c r="L21" s="17" t="n">
        <v>1</v>
      </c>
      <c r="M21" s="17" t="n">
        <v>1</v>
      </c>
      <c r="N21" s="17" t="n">
        <v>1</v>
      </c>
      <c r="O21" s="9">
        <f>IF(IFERROR(VLOOKUP($G21,'Tax register'!$A$5:$K$1803,6,FALSE),"")=E21,1,0)</f>
        <v/>
      </c>
      <c r="P21" s="10">
        <f>IF(COUNT(L21:N21)=0,0,(Parameters!$B$5*N(L21)+Parameters!$B$6*N(M21)+Parameters!$B$7*N(N21))/(Parameters!$B$5*ISNUMBER(L21)+Parameters!$B$6*ISNUMBER(M21)+Parameters!$B$7*ISNUMBER(N21)))</f>
        <v/>
      </c>
      <c r="Q21" s="20">
        <f>IF(K21="matched","exact",IF(P21&gt;=Parameters!$B$8,"validated probable",IF(P21&gt;=Parameters!$B$9,"review","no link")))</f>
        <v/>
      </c>
      <c r="R21" s="20">
        <f>IF(S21="exact",C21,IF(S21="validated probable",G21,""))</f>
        <v/>
      </c>
      <c r="S21" s="20">
        <f>Q21</f>
        <v/>
      </c>
      <c r="T21" s="14" t="inlineStr">
        <is>
          <t>IMP01037</t>
        </is>
      </c>
    </row>
    <row r="22">
      <c r="A22" s="14" t="inlineStr">
        <is>
          <t>I07</t>
        </is>
      </c>
      <c r="B22" s="14" t="inlineStr">
        <is>
          <t>Cobalt Mobile &amp; Sons</t>
        </is>
      </c>
      <c r="C22" s="14" t="inlineStr">
        <is>
          <t>T102141</t>
        </is>
      </c>
      <c r="D22" s="14" t="inlineStr">
        <is>
          <t>314 Industrial Estate</t>
        </is>
      </c>
      <c r="E22" s="14" t="inlineStr">
        <is>
          <t>0965281846</t>
        </is>
      </c>
      <c r="F22" s="14" t="inlineStr">
        <is>
          <t>Elena Haddad</t>
        </is>
      </c>
      <c r="G22" s="15" t="inlineStr">
        <is>
          <t>T102141</t>
        </is>
      </c>
      <c r="H22" s="20">
        <f>IFERROR(VLOOKUP($G22,'Tax register'!$A$5:$K$1803,2,FALSE),"")</f>
        <v/>
      </c>
      <c r="I22" s="20">
        <f>IFERROR(VLOOKUP($G22,'Tax register'!$A$5:$K$1803,4,FALSE),"")</f>
        <v/>
      </c>
      <c r="J22" s="20">
        <f>IFERROR(VLOOKUP($G22,'Tax register'!$A$5:$K$1803,7,FALSE),"")</f>
        <v/>
      </c>
      <c r="K22" s="20">
        <f>IF(C22="","blank",IF(COUNTIF('Tax register'!$A$5:$A$1803,C22)&gt;0,"matched","not in the register"))</f>
        <v/>
      </c>
      <c r="L22" s="17" t="n">
        <v>1</v>
      </c>
      <c r="M22" s="17" t="n">
        <v>1</v>
      </c>
      <c r="N22" s="17" t="n">
        <v>1</v>
      </c>
      <c r="O22" s="9">
        <f>IF(IFERROR(VLOOKUP($G22,'Tax register'!$A$5:$K$1803,6,FALSE),"")=E22,1,0)</f>
        <v/>
      </c>
      <c r="P22" s="10">
        <f>IF(COUNT(L22:N22)=0,0,(Parameters!$B$5*N(L22)+Parameters!$B$6*N(M22)+Parameters!$B$7*N(N22))/(Parameters!$B$5*ISNUMBER(L22)+Parameters!$B$6*ISNUMBER(M22)+Parameters!$B$7*ISNUMBER(N22)))</f>
        <v/>
      </c>
      <c r="Q22" s="20">
        <f>IF(K22="matched","exact",IF(P22&gt;=Parameters!$B$8,"validated probable",IF(P22&gt;=Parameters!$B$9,"review","no link")))</f>
        <v/>
      </c>
      <c r="R22" s="20">
        <f>IF(S22="exact",C22,IF(S22="validated probable",G22,""))</f>
        <v/>
      </c>
      <c r="S22" s="20">
        <f>Q22</f>
        <v/>
      </c>
      <c r="T22" s="14" t="inlineStr">
        <is>
          <t>IMP00306</t>
        </is>
      </c>
    </row>
    <row r="23">
      <c r="A23" s="14" t="inlineStr">
        <is>
          <t>I08</t>
        </is>
      </c>
      <c r="B23" s="14" t="inlineStr">
        <is>
          <t>Central Imports International Ltd</t>
        </is>
      </c>
      <c r="D23" s="14" t="inlineStr">
        <is>
          <t>350 Garden Lane</t>
        </is>
      </c>
      <c r="E23" s="14" t="inlineStr">
        <is>
          <t>0471338762</t>
        </is>
      </c>
      <c r="F23" s="14" t="inlineStr">
        <is>
          <t>Kenji Haddad</t>
        </is>
      </c>
      <c r="G23" s="15" t="inlineStr">
        <is>
          <t>T102182</t>
        </is>
      </c>
      <c r="H23" s="20">
        <f>IFERROR(VLOOKUP($G23,'Tax register'!$A$5:$K$1803,2,FALSE),"")</f>
        <v/>
      </c>
      <c r="I23" s="20">
        <f>IFERROR(VLOOKUP($G23,'Tax register'!$A$5:$K$1803,4,FALSE),"")</f>
        <v/>
      </c>
      <c r="J23" s="20">
        <f>IFERROR(VLOOKUP($G23,'Tax register'!$A$5:$K$1803,7,FALSE),"")</f>
        <v/>
      </c>
      <c r="K23" s="20">
        <f>IF(C23="","blank",IF(COUNTIF('Tax register'!$A$5:$A$1803,C23)&gt;0,"matched","not in the register"))</f>
        <v/>
      </c>
      <c r="L23" s="17" t="n">
        <v>1</v>
      </c>
      <c r="M23" s="17" t="n">
        <v>0.615</v>
      </c>
      <c r="N23" s="17" t="n">
        <v>0.345</v>
      </c>
      <c r="O23" s="9">
        <f>IF(IFERROR(VLOOKUP($G23,'Tax register'!$A$5:$K$1803,6,FALSE),"")=E23,1,0)</f>
        <v/>
      </c>
      <c r="P23" s="10">
        <f>IF(COUNT(L23:N23)=0,0,(Parameters!$B$5*N(L23)+Parameters!$B$6*N(M23)+Parameters!$B$7*N(N23))/(Parameters!$B$5*ISNUMBER(L23)+Parameters!$B$6*ISNUMBER(M23)+Parameters!$B$7*ISNUMBER(N23)))</f>
        <v/>
      </c>
      <c r="Q23" s="20">
        <f>IF(K23="matched","exact",IF(P23&gt;=Parameters!$B$8,"validated probable",IF(P23&gt;=Parameters!$B$9,"review","no link")))</f>
        <v/>
      </c>
      <c r="R23" s="20">
        <f>IF(S23="exact",C23,IF(S23="validated probable",G23,""))</f>
        <v/>
      </c>
      <c r="S23" s="20">
        <f>Q23</f>
        <v/>
      </c>
      <c r="T23" s="14" t="inlineStr">
        <is>
          <t>IMP00147</t>
        </is>
      </c>
    </row>
    <row r="24">
      <c r="A24" s="14" t="inlineStr">
        <is>
          <t>I09</t>
        </is>
      </c>
      <c r="B24" s="14" t="inlineStr">
        <is>
          <t>Phoenix Imports Partners Ltd</t>
        </is>
      </c>
      <c r="D24" s="14" t="inlineStr">
        <is>
          <t>171 Garden Lane</t>
        </is>
      </c>
      <c r="E24" s="14" t="inlineStr">
        <is>
          <t>0887356246</t>
        </is>
      </c>
      <c r="F24" s="14" t="inlineStr">
        <is>
          <t>Nadia Chen</t>
        </is>
      </c>
      <c r="G24" s="15" t="inlineStr">
        <is>
          <t>T514418</t>
        </is>
      </c>
      <c r="H24" s="20">
        <f>IFERROR(VLOOKUP($G24,'Tax register'!$A$5:$K$1803,2,FALSE),"")</f>
        <v/>
      </c>
      <c r="I24" s="20">
        <f>IFERROR(VLOOKUP($G24,'Tax register'!$A$5:$K$1803,4,FALSE),"")</f>
        <v/>
      </c>
      <c r="J24" s="20">
        <f>IFERROR(VLOOKUP($G24,'Tax register'!$A$5:$K$1803,7,FALSE),"")</f>
        <v/>
      </c>
      <c r="K24" s="20">
        <f>IF(C24="","blank",IF(COUNTIF('Tax register'!$A$5:$A$1803,C24)&gt;0,"matched","not in the register"))</f>
        <v/>
      </c>
      <c r="L24" s="17" t="n">
        <v>1</v>
      </c>
      <c r="M24" s="17" t="n">
        <v>0.417</v>
      </c>
      <c r="N24" s="17" t="n">
        <v>0.4</v>
      </c>
      <c r="O24" s="9">
        <f>IF(IFERROR(VLOOKUP($G24,'Tax register'!$A$5:$K$1803,6,FALSE),"")=E24,1,0)</f>
        <v/>
      </c>
      <c r="P24" s="10">
        <f>IF(COUNT(L24:N24)=0,0,(Parameters!$B$5*N(L24)+Parameters!$B$6*N(M24)+Parameters!$B$7*N(N24))/(Parameters!$B$5*ISNUMBER(L24)+Parameters!$B$6*ISNUMBER(M24)+Parameters!$B$7*ISNUMBER(N24)))</f>
        <v/>
      </c>
      <c r="Q24" s="20">
        <f>IF(K24="matched","exact",IF(P24&gt;=Parameters!$B$8,"validated probable",IF(P24&gt;=Parameters!$B$9,"review","no link")))</f>
        <v/>
      </c>
      <c r="R24" s="20">
        <f>IF(S24="exact",C24,IF(S24="validated probable",G24,""))</f>
        <v/>
      </c>
      <c r="S24" s="20">
        <f>Q24</f>
        <v/>
      </c>
      <c r="T24" s="14" t="inlineStr">
        <is>
          <t>IMP00721</t>
        </is>
      </c>
    </row>
    <row r="25">
      <c r="A25" s="14" t="inlineStr">
        <is>
          <t>I10</t>
        </is>
      </c>
      <c r="B25" s="14" t="inlineStr">
        <is>
          <t>Global Electronics International Ltd</t>
        </is>
      </c>
      <c r="C25" s="14" t="inlineStr">
        <is>
          <t>T103130</t>
        </is>
      </c>
      <c r="D25" s="14" t="inlineStr">
        <is>
          <t>296 Temple Street</t>
        </is>
      </c>
      <c r="E25" s="14" t="inlineStr">
        <is>
          <t>0941933516</t>
        </is>
      </c>
      <c r="F25" s="14" t="inlineStr">
        <is>
          <t>Amina Al-Sayed</t>
        </is>
      </c>
      <c r="G25" s="15" t="inlineStr">
        <is>
          <t>T103130</t>
        </is>
      </c>
      <c r="H25" s="20">
        <f>IFERROR(VLOOKUP($G25,'Tax register'!$A$5:$K$1803,2,FALSE),"")</f>
        <v/>
      </c>
      <c r="I25" s="20">
        <f>IFERROR(VLOOKUP($G25,'Tax register'!$A$5:$K$1803,4,FALSE),"")</f>
        <v/>
      </c>
      <c r="J25" s="20">
        <f>IFERROR(VLOOKUP($G25,'Tax register'!$A$5:$K$1803,7,FALSE),"")</f>
        <v/>
      </c>
      <c r="K25" s="20">
        <f>IF(C25="","blank",IF(COUNTIF('Tax register'!$A$5:$A$1803,C25)&gt;0,"matched","not in the register"))</f>
        <v/>
      </c>
      <c r="L25" s="17" t="n">
        <v>1</v>
      </c>
      <c r="N25" s="17" t="n">
        <v>1</v>
      </c>
      <c r="O25" s="9">
        <f>IF(IFERROR(VLOOKUP($G25,'Tax register'!$A$5:$K$1803,6,FALSE),"")=E25,1,0)</f>
        <v/>
      </c>
      <c r="P25" s="10">
        <f>IF(COUNT(L25:N25)=0,0,(Parameters!$B$5*N(L25)+Parameters!$B$6*N(M25)+Parameters!$B$7*N(N25))/(Parameters!$B$5*ISNUMBER(L25)+Parameters!$B$6*ISNUMBER(M25)+Parameters!$B$7*ISNUMBER(N25)))</f>
        <v/>
      </c>
      <c r="Q25" s="20">
        <f>IF(K25="matched","exact",IF(P25&gt;=Parameters!$B$8,"validated probable",IF(P25&gt;=Parameters!$B$9,"review","no link")))</f>
        <v/>
      </c>
      <c r="R25" s="20">
        <f>IF(S25="exact",C25,IF(S25="validated probable",G25,""))</f>
        <v/>
      </c>
      <c r="S25" s="20">
        <f>Q25</f>
        <v/>
      </c>
      <c r="T25" s="14" t="inlineStr">
        <is>
          <t>IMP00448</t>
        </is>
      </c>
    </row>
    <row r="26">
      <c r="A26" s="14" t="inlineStr">
        <is>
          <t>I11</t>
        </is>
      </c>
      <c r="B26" s="14" t="inlineStr">
        <is>
          <t>Central Foods Limited</t>
        </is>
      </c>
      <c r="C26" s="14" t="inlineStr">
        <is>
          <t>T100033</t>
        </is>
      </c>
      <c r="D26" s="14" t="inlineStr">
        <is>
          <t>24 Harbour Road</t>
        </is>
      </c>
      <c r="E26" s="14" t="inlineStr">
        <is>
          <t>0401520138</t>
        </is>
      </c>
      <c r="F26" s="14" t="inlineStr">
        <is>
          <t>Farid Ibrahim</t>
        </is>
      </c>
      <c r="G26" s="15" t="inlineStr">
        <is>
          <t>T100033</t>
        </is>
      </c>
      <c r="H26" s="20">
        <f>IFERROR(VLOOKUP($G26,'Tax register'!$A$5:$K$1803,2,FALSE),"")</f>
        <v/>
      </c>
      <c r="I26" s="20">
        <f>IFERROR(VLOOKUP($G26,'Tax register'!$A$5:$K$1803,4,FALSE),"")</f>
        <v/>
      </c>
      <c r="J26" s="20">
        <f>IFERROR(VLOOKUP($G26,'Tax register'!$A$5:$K$1803,7,FALSE),"")</f>
        <v/>
      </c>
      <c r="K26" s="20">
        <f>IF(C26="","blank",IF(COUNTIF('Tax register'!$A$5:$A$1803,C26)&gt;0,"matched","not in the register"))</f>
        <v/>
      </c>
      <c r="L26" s="17" t="n">
        <v>1</v>
      </c>
      <c r="M26" s="17" t="n">
        <v>1</v>
      </c>
      <c r="N26" s="17" t="n">
        <v>1</v>
      </c>
      <c r="O26" s="9">
        <f>IF(IFERROR(VLOOKUP($G26,'Tax register'!$A$5:$K$1803,6,FALSE),"")=E26,1,0)</f>
        <v/>
      </c>
      <c r="P26" s="10">
        <f>IF(COUNT(L26:N26)=0,0,(Parameters!$B$5*N(L26)+Parameters!$B$6*N(M26)+Parameters!$B$7*N(N26))/(Parameters!$B$5*ISNUMBER(L26)+Parameters!$B$6*ISNUMBER(M26)+Parameters!$B$7*ISNUMBER(N26)))</f>
        <v/>
      </c>
      <c r="Q26" s="20">
        <f>IF(K26="matched","exact",IF(P26&gt;=Parameters!$B$8,"validated probable",IF(P26&gt;=Parameters!$B$9,"review","no link")))</f>
        <v/>
      </c>
      <c r="R26" s="20">
        <f>IF(S26="exact",C26,IF(S26="validated probable",G26,""))</f>
        <v/>
      </c>
      <c r="S26" s="20">
        <f>Q26</f>
        <v/>
      </c>
      <c r="T26" s="14" t="inlineStr">
        <is>
          <t>IMP00005</t>
        </is>
      </c>
    </row>
    <row r="27">
      <c r="A27" s="14" t="inlineStr">
        <is>
          <t>I12</t>
        </is>
      </c>
      <c r="B27" s="14" t="inlineStr">
        <is>
          <t>Ocean Medical Co., Ltd</t>
        </is>
      </c>
      <c r="D27" s="14" t="inlineStr">
        <is>
          <t>362 Temple Street</t>
        </is>
      </c>
      <c r="E27" s="14" t="inlineStr">
        <is>
          <t>0482336020</t>
        </is>
      </c>
      <c r="F27" s="14" t="inlineStr">
        <is>
          <t>Hassan Tanaka</t>
        </is>
      </c>
      <c r="G27" s="15" t="inlineStr">
        <is>
          <t>T109212</t>
        </is>
      </c>
      <c r="H27" s="20">
        <f>IFERROR(VLOOKUP($G27,'Tax register'!$A$5:$K$1803,2,FALSE),"")</f>
        <v/>
      </c>
      <c r="I27" s="20">
        <f>IFERROR(VLOOKUP($G27,'Tax register'!$A$5:$K$1803,4,FALSE),"")</f>
        <v/>
      </c>
      <c r="J27" s="20">
        <f>IFERROR(VLOOKUP($G27,'Tax register'!$A$5:$K$1803,7,FALSE),"")</f>
        <v/>
      </c>
      <c r="K27" s="20">
        <f>IF(C27="","blank",IF(COUNTIF('Tax register'!$A$5:$A$1803,C27)&gt;0,"matched","not in the register"))</f>
        <v/>
      </c>
      <c r="L27" s="17" t="n">
        <v>1</v>
      </c>
      <c r="M27" s="17" t="n">
        <v>0.846</v>
      </c>
      <c r="N27" s="17" t="n">
        <v>0.32</v>
      </c>
      <c r="O27" s="9">
        <f>IF(IFERROR(VLOOKUP($G27,'Tax register'!$A$5:$K$1803,6,FALSE),"")=E27,1,0)</f>
        <v/>
      </c>
      <c r="P27" s="10">
        <f>IF(COUNT(L27:N27)=0,0,(Parameters!$B$5*N(L27)+Parameters!$B$6*N(M27)+Parameters!$B$7*N(N27))/(Parameters!$B$5*ISNUMBER(L27)+Parameters!$B$6*ISNUMBER(M27)+Parameters!$B$7*ISNUMBER(N27)))</f>
        <v/>
      </c>
      <c r="Q27" s="20">
        <f>IF(K27="matched","exact",IF(P27&gt;=Parameters!$B$8,"validated probable",IF(P27&gt;=Parameters!$B$9,"review","no link")))</f>
        <v/>
      </c>
      <c r="R27" s="20">
        <f>IF(S27="exact",C27,IF(S27="validated probable",G27,""))</f>
        <v/>
      </c>
      <c r="S27" s="20">
        <f>Q27</f>
        <v/>
      </c>
      <c r="T27" s="14" t="inlineStr">
        <is>
          <t>IMP00156</t>
        </is>
      </c>
    </row>
    <row r="28">
      <c r="A28" s="14" t="inlineStr">
        <is>
          <t>I13</t>
        </is>
      </c>
      <c r="B28" s="14" t="inlineStr">
        <is>
          <t>Central Enterprises Co.</t>
        </is>
      </c>
      <c r="D28" s="14" t="inlineStr">
        <is>
          <t>191 Garden Lane</t>
        </is>
      </c>
      <c r="E28" s="14" t="inlineStr">
        <is>
          <t>0946646378</t>
        </is>
      </c>
      <c r="F28" s="14" t="inlineStr">
        <is>
          <t>Hassan Kowalski</t>
        </is>
      </c>
      <c r="G28" s="15" t="inlineStr">
        <is>
          <t>T110150</t>
        </is>
      </c>
      <c r="H28" s="20">
        <f>IFERROR(VLOOKUP($G28,'Tax register'!$A$5:$K$1803,2,FALSE),"")</f>
        <v/>
      </c>
      <c r="I28" s="20">
        <f>IFERROR(VLOOKUP($G28,'Tax register'!$A$5:$K$1803,4,FALSE),"")</f>
        <v/>
      </c>
      <c r="J28" s="20">
        <f>IFERROR(VLOOKUP($G28,'Tax register'!$A$5:$K$1803,7,FALSE),"")</f>
        <v/>
      </c>
      <c r="K28" s="20">
        <f>IF(C28="","blank",IF(COUNTIF('Tax register'!$A$5:$A$1803,C28)&gt;0,"matched","not in the register"))</f>
        <v/>
      </c>
      <c r="L28" s="17" t="n">
        <v>1</v>
      </c>
      <c r="M28" s="17" t="n">
        <v>0.846</v>
      </c>
      <c r="N28" s="17" t="n">
        <v>0.4</v>
      </c>
      <c r="O28" s="9">
        <f>IF(IFERROR(VLOOKUP($G28,'Tax register'!$A$5:$K$1803,6,FALSE),"")=E28,1,0)</f>
        <v/>
      </c>
      <c r="P28" s="10">
        <f>IF(COUNT(L28:N28)=0,0,(Parameters!$B$5*N(L28)+Parameters!$B$6*N(M28)+Parameters!$B$7*N(N28))/(Parameters!$B$5*ISNUMBER(L28)+Parameters!$B$6*ISNUMBER(M28)+Parameters!$B$7*ISNUMBER(N28)))</f>
        <v/>
      </c>
      <c r="Q28" s="20">
        <f>IF(K28="matched","exact",IF(P28&gt;=Parameters!$B$8,"validated probable",IF(P28&gt;=Parameters!$B$9,"review","no link")))</f>
        <v/>
      </c>
      <c r="R28" s="20">
        <f>IF(S28="exact",C28,IF(S28="validated probable",G28,""))</f>
        <v/>
      </c>
      <c r="S28" s="20">
        <f>Q28</f>
        <v/>
      </c>
      <c r="T28" s="14" t="inlineStr">
        <is>
          <t>IMP00950</t>
        </is>
      </c>
    </row>
    <row r="29">
      <c r="A29" s="14" t="inlineStr">
        <is>
          <t>I14</t>
        </is>
      </c>
      <c r="B29" s="14" t="inlineStr">
        <is>
          <t>Royal Agro Co., Ltd</t>
        </is>
      </c>
      <c r="C29" s="14" t="inlineStr">
        <is>
          <t>T108692</t>
        </is>
      </c>
      <c r="D29" s="14" t="inlineStr">
        <is>
          <t>191 Bazaar Lane</t>
        </is>
      </c>
      <c r="E29" s="14" t="inlineStr">
        <is>
          <t>0382439044</t>
        </is>
      </c>
      <c r="F29" s="14" t="inlineStr">
        <is>
          <t>Somchai Silva</t>
        </is>
      </c>
      <c r="G29" s="15" t="inlineStr">
        <is>
          <t>T108692</t>
        </is>
      </c>
      <c r="H29" s="20">
        <f>IFERROR(VLOOKUP($G29,'Tax register'!$A$5:$K$1803,2,FALSE),"")</f>
        <v/>
      </c>
      <c r="I29" s="20">
        <f>IFERROR(VLOOKUP($G29,'Tax register'!$A$5:$K$1803,4,FALSE),"")</f>
        <v/>
      </c>
      <c r="J29" s="20">
        <f>IFERROR(VLOOKUP($G29,'Tax register'!$A$5:$K$1803,7,FALSE),"")</f>
        <v/>
      </c>
      <c r="K29" s="20">
        <f>IF(C29="","blank",IF(COUNTIF('Tax register'!$A$5:$A$1803,C29)&gt;0,"matched","not in the register"))</f>
        <v/>
      </c>
      <c r="L29" s="17" t="n">
        <v>1</v>
      </c>
      <c r="M29" s="17" t="n">
        <v>1</v>
      </c>
      <c r="N29" s="17" t="n">
        <v>1</v>
      </c>
      <c r="O29" s="9">
        <f>IF(IFERROR(VLOOKUP($G29,'Tax register'!$A$5:$K$1803,6,FALSE),"")=E29,1,0)</f>
        <v/>
      </c>
      <c r="P29" s="10">
        <f>IF(COUNT(L29:N29)=0,0,(Parameters!$B$5*N(L29)+Parameters!$B$6*N(M29)+Parameters!$B$7*N(N29))/(Parameters!$B$5*ISNUMBER(L29)+Parameters!$B$6*ISNUMBER(M29)+Parameters!$B$7*ISNUMBER(N29)))</f>
        <v/>
      </c>
      <c r="Q29" s="20">
        <f>IF(K29="matched","exact",IF(P29&gt;=Parameters!$B$8,"validated probable",IF(P29&gt;=Parameters!$B$9,"review","no link")))</f>
        <v/>
      </c>
      <c r="R29" s="20">
        <f>IF(S29="exact",C29,IF(S29="validated probable",G29,""))</f>
        <v/>
      </c>
      <c r="S29" s="20">
        <f>Q29</f>
        <v/>
      </c>
      <c r="T29" s="14" t="inlineStr">
        <is>
          <t>IMP01242</t>
        </is>
      </c>
    </row>
    <row r="30">
      <c r="A30" s="14" t="inlineStr">
        <is>
          <t>I15</t>
        </is>
      </c>
      <c r="B30" s="14" t="inlineStr">
        <is>
          <t>Silk Road Steel Co.</t>
        </is>
      </c>
      <c r="C30" s="14" t="inlineStr">
        <is>
          <t>T100070</t>
        </is>
      </c>
      <c r="D30" s="14" t="inlineStr">
        <is>
          <t>346 Market Street</t>
        </is>
      </c>
      <c r="E30" s="14" t="inlineStr">
        <is>
          <t>0519965779</t>
        </is>
      </c>
      <c r="F30" s="14" t="inlineStr">
        <is>
          <t>Farid Haddad</t>
        </is>
      </c>
      <c r="G30" s="15" t="inlineStr">
        <is>
          <t>T100070</t>
        </is>
      </c>
      <c r="H30" s="20">
        <f>IFERROR(VLOOKUP($G30,'Tax register'!$A$5:$K$1803,2,FALSE),"")</f>
        <v/>
      </c>
      <c r="I30" s="20">
        <f>IFERROR(VLOOKUP($G30,'Tax register'!$A$5:$K$1803,4,FALSE),"")</f>
        <v/>
      </c>
      <c r="J30" s="20">
        <f>IFERROR(VLOOKUP($G30,'Tax register'!$A$5:$K$1803,7,FALSE),"")</f>
        <v/>
      </c>
      <c r="K30" s="20">
        <f>IF(C30="","blank",IF(COUNTIF('Tax register'!$A$5:$A$1803,C30)&gt;0,"matched","not in the register"))</f>
        <v/>
      </c>
      <c r="L30" s="17" t="n">
        <v>1</v>
      </c>
      <c r="M30" s="17" t="n">
        <v>1</v>
      </c>
      <c r="N30" s="17" t="n">
        <v>1</v>
      </c>
      <c r="O30" s="9">
        <f>IF(IFERROR(VLOOKUP($G30,'Tax register'!$A$5:$K$1803,6,FALSE),"")=E30,1,0)</f>
        <v/>
      </c>
      <c r="P30" s="10">
        <f>IF(COUNT(L30:N30)=0,0,(Parameters!$B$5*N(L30)+Parameters!$B$6*N(M30)+Parameters!$B$7*N(N30))/(Parameters!$B$5*ISNUMBER(L30)+Parameters!$B$6*ISNUMBER(M30)+Parameters!$B$7*ISNUMBER(N30)))</f>
        <v/>
      </c>
      <c r="Q30" s="20">
        <f>IF(K30="matched","exact",IF(P30&gt;=Parameters!$B$8,"validated probable",IF(P30&gt;=Parameters!$B$9,"review","no link")))</f>
        <v/>
      </c>
      <c r="R30" s="20">
        <f>IF(S30="exact",C30,IF(S30="validated probable",G30,""))</f>
        <v/>
      </c>
      <c r="S30" s="20">
        <f>Q30</f>
        <v/>
      </c>
      <c r="T30" s="14" t="inlineStr">
        <is>
          <t>IMP00011</t>
        </is>
      </c>
    </row>
    <row r="31">
      <c r="A31" s="14" t="inlineStr">
        <is>
          <t>I16</t>
        </is>
      </c>
      <c r="B31" s="14" t="inlineStr">
        <is>
          <t>Carrick Trading &amp; Sons</t>
        </is>
      </c>
      <c r="C31" s="14" t="inlineStr">
        <is>
          <t>T107617</t>
        </is>
      </c>
      <c r="D31" s="14" t="inlineStr">
        <is>
          <t>172 Airport Road</t>
        </is>
      </c>
      <c r="E31" s="14" t="inlineStr">
        <is>
          <t>0803847861</t>
        </is>
      </c>
      <c r="F31" s="14" t="inlineStr">
        <is>
          <t>Ingrid Sato</t>
        </is>
      </c>
      <c r="G31" s="15" t="inlineStr">
        <is>
          <t>T107617</t>
        </is>
      </c>
      <c r="H31" s="20">
        <f>IFERROR(VLOOKUP($G31,'Tax register'!$A$5:$K$1803,2,FALSE),"")</f>
        <v/>
      </c>
      <c r="I31" s="20">
        <f>IFERROR(VLOOKUP($G31,'Tax register'!$A$5:$K$1803,4,FALSE),"")</f>
        <v/>
      </c>
      <c r="J31" s="20">
        <f>IFERROR(VLOOKUP($G31,'Tax register'!$A$5:$K$1803,7,FALSE),"")</f>
        <v/>
      </c>
      <c r="K31" s="20">
        <f>IF(C31="","blank",IF(COUNTIF('Tax register'!$A$5:$A$1803,C31)&gt;0,"matched","not in the register"))</f>
        <v/>
      </c>
      <c r="L31" s="17" t="n">
        <v>1</v>
      </c>
      <c r="M31" s="17" t="n">
        <v>1</v>
      </c>
      <c r="N31" s="17" t="n">
        <v>1</v>
      </c>
      <c r="O31" s="9">
        <f>IF(IFERROR(VLOOKUP($G31,'Tax register'!$A$5:$K$1803,6,FALSE),"")=E31,1,0)</f>
        <v/>
      </c>
      <c r="P31" s="10">
        <f>IF(COUNT(L31:N31)=0,0,(Parameters!$B$5*N(L31)+Parameters!$B$6*N(M31)+Parameters!$B$7*N(N31))/(Parameters!$B$5*ISNUMBER(L31)+Parameters!$B$6*ISNUMBER(M31)+Parameters!$B$7*ISNUMBER(N31)))</f>
        <v/>
      </c>
      <c r="Q31" s="20">
        <f>IF(K31="matched","exact",IF(P31&gt;=Parameters!$B$8,"validated probable",IF(P31&gt;=Parameters!$B$9,"review","no link")))</f>
        <v/>
      </c>
      <c r="R31" s="20">
        <f>IF(S31="exact",C31,IF(S31="validated probable",G31,""))</f>
        <v/>
      </c>
      <c r="S31" s="20">
        <f>Q31</f>
        <v/>
      </c>
      <c r="T31" s="14" t="inlineStr">
        <is>
          <t>IMP01089</t>
        </is>
      </c>
    </row>
    <row r="32">
      <c r="A32" s="14" t="inlineStr">
        <is>
          <t>I17</t>
        </is>
      </c>
      <c r="B32" s="14" t="inlineStr">
        <is>
          <t>Ocean Industries Holdings Ltd</t>
        </is>
      </c>
      <c r="D32" s="14" t="inlineStr">
        <is>
          <t>323 Station Road</t>
        </is>
      </c>
      <c r="E32" s="14" t="inlineStr">
        <is>
          <t>0924121092</t>
        </is>
      </c>
      <c r="F32" s="14" t="inlineStr">
        <is>
          <t>Joseph Tanaka</t>
        </is>
      </c>
      <c r="G32" s="15" t="inlineStr">
        <is>
          <t>T106372</t>
        </is>
      </c>
      <c r="H32" s="16">
        <f>IFERROR(VLOOKUP($G32,'Tax register'!$A$5:$K$1803,2,FALSE),"")</f>
        <v/>
      </c>
      <c r="I32" s="16">
        <f>IFERROR(VLOOKUP($G32,'Tax register'!$A$5:$K$1803,4,FALSE),"")</f>
        <v/>
      </c>
      <c r="J32" s="16">
        <f>IFERROR(VLOOKUP($G32,'Tax register'!$A$5:$K$1803,7,FALSE),"")</f>
        <v/>
      </c>
      <c r="K32" s="16">
        <f>IF(C32="","blank",IF(COUNTIF('Tax register'!$A$5:$A$1803,C32)&gt;0,"matched","not in the register"))</f>
        <v/>
      </c>
      <c r="L32" s="17" t="n">
        <v>1</v>
      </c>
      <c r="M32" s="17" t="n">
        <v>0.857</v>
      </c>
      <c r="N32" s="17" t="n">
        <v>0.4</v>
      </c>
      <c r="O32" s="18">
        <f>IF(IFERROR(VLOOKUP($G32,'Tax register'!$A$5:$K$1803,6,FALSE),"")=E32,1,0)</f>
        <v/>
      </c>
      <c r="P32" s="19">
        <f>IF(COUNT(L32:N32)=0,0,(Parameters!$B$5*N(L32)+Parameters!$B$6*N(M32)+Parameters!$B$7*N(N32))/(Parameters!$B$5*ISNUMBER(L32)+Parameters!$B$6*ISNUMBER(M32)+Parameters!$B$7*ISNUMBER(N32)))</f>
        <v/>
      </c>
      <c r="Q32" s="16">
        <f>IF(K32="matched","exact",IF(P32&gt;=Parameters!$B$8,"validated probable",IF(P32&gt;=Parameters!$B$9,"review","no link")))</f>
        <v/>
      </c>
      <c r="R32" s="16">
        <f>IF(S32="exact",C32,IF(S32="validated probable",G32,""))</f>
        <v/>
      </c>
      <c r="S32" s="16">
        <f>Q32</f>
        <v/>
      </c>
      <c r="T32" s="14" t="inlineStr">
        <is>
          <t>IMP01481</t>
        </is>
      </c>
    </row>
    <row r="33">
      <c r="A33" s="14" t="inlineStr">
        <is>
          <t>I18</t>
        </is>
      </c>
      <c r="B33" s="14" t="inlineStr">
        <is>
          <t>Arden Living Co.</t>
        </is>
      </c>
      <c r="C33" s="14" t="inlineStr">
        <is>
          <t>T107992</t>
        </is>
      </c>
      <c r="D33" s="14" t="inlineStr">
        <is>
          <t>144 Riverside</t>
        </is>
      </c>
      <c r="E33" s="14" t="inlineStr">
        <is>
          <t>0894167333</t>
        </is>
      </c>
      <c r="F33" s="14" t="inlineStr">
        <is>
          <t>Samuel Kowalski</t>
        </is>
      </c>
      <c r="G33" s="15" t="inlineStr">
        <is>
          <t>T107992</t>
        </is>
      </c>
      <c r="H33" s="20">
        <f>IFERROR(VLOOKUP($G33,'Tax register'!$A$5:$K$1803,2,FALSE),"")</f>
        <v/>
      </c>
      <c r="I33" s="20">
        <f>IFERROR(VLOOKUP($G33,'Tax register'!$A$5:$K$1803,4,FALSE),"")</f>
        <v/>
      </c>
      <c r="J33" s="20">
        <f>IFERROR(VLOOKUP($G33,'Tax register'!$A$5:$K$1803,7,FALSE),"")</f>
        <v/>
      </c>
      <c r="K33" s="20">
        <f>IF(C33="","blank",IF(COUNTIF('Tax register'!$A$5:$A$1803,C33)&gt;0,"matched","not in the register"))</f>
        <v/>
      </c>
      <c r="L33" s="17" t="n">
        <v>1</v>
      </c>
      <c r="M33" s="17" t="n">
        <v>1</v>
      </c>
      <c r="N33" s="17" t="n">
        <v>1</v>
      </c>
      <c r="O33" s="9">
        <f>IF(IFERROR(VLOOKUP($G33,'Tax register'!$A$5:$K$1803,6,FALSE),"")=E33,1,0)</f>
        <v/>
      </c>
      <c r="P33" s="10">
        <f>IF(COUNT(L33:N33)=0,0,(Parameters!$B$5*N(L33)+Parameters!$B$6*N(M33)+Parameters!$B$7*N(N33))/(Parameters!$B$5*ISNUMBER(L33)+Parameters!$B$6*ISNUMBER(M33)+Parameters!$B$7*ISNUMBER(N33)))</f>
        <v/>
      </c>
      <c r="Q33" s="20">
        <f>IF(K33="matched","exact",IF(P33&gt;=Parameters!$B$8,"validated probable",IF(P33&gt;=Parameters!$B$9,"review","no link")))</f>
        <v/>
      </c>
      <c r="R33" s="20">
        <f>IF(S33="exact",C33,IF(S33="validated probable",G33,""))</f>
        <v/>
      </c>
      <c r="S33" s="20">
        <f>Q33</f>
        <v/>
      </c>
      <c r="T33" s="14" t="inlineStr">
        <is>
          <t>IMP01142</t>
        </is>
      </c>
    </row>
    <row r="34">
      <c r="A34" s="14" t="inlineStr">
        <is>
          <t>I19</t>
        </is>
      </c>
      <c r="B34" s="14" t="inlineStr">
        <is>
          <t>Pacific Living Co.</t>
        </is>
      </c>
      <c r="C34" s="14" t="inlineStr">
        <is>
          <t>T109167</t>
        </is>
      </c>
      <c r="D34" s="14" t="inlineStr">
        <is>
          <t>329 Riverside</t>
        </is>
      </c>
      <c r="E34" s="14" t="inlineStr">
        <is>
          <t>0346234502</t>
        </is>
      </c>
      <c r="F34" s="14" t="inlineStr">
        <is>
          <t>Aisha Reyes</t>
        </is>
      </c>
      <c r="G34" s="15" t="inlineStr">
        <is>
          <t>T109167</t>
        </is>
      </c>
      <c r="H34" s="20">
        <f>IFERROR(VLOOKUP($G34,'Tax register'!$A$5:$K$1803,2,FALSE),"")</f>
        <v/>
      </c>
      <c r="I34" s="20">
        <f>IFERROR(VLOOKUP($G34,'Tax register'!$A$5:$K$1803,4,FALSE),"")</f>
        <v/>
      </c>
      <c r="J34" s="20">
        <f>IFERROR(VLOOKUP($G34,'Tax register'!$A$5:$K$1803,7,FALSE),"")</f>
        <v/>
      </c>
      <c r="K34" s="20">
        <f>IF(C34="","blank",IF(COUNTIF('Tax register'!$A$5:$A$1803,C34)&gt;0,"matched","not in the register"))</f>
        <v/>
      </c>
      <c r="L34" s="17" t="n">
        <v>1</v>
      </c>
      <c r="M34" s="17" t="n">
        <v>1</v>
      </c>
      <c r="N34" s="17" t="n">
        <v>1</v>
      </c>
      <c r="O34" s="9">
        <f>IF(IFERROR(VLOOKUP($G34,'Tax register'!$A$5:$K$1803,6,FALSE),"")=E34,1,0)</f>
        <v/>
      </c>
      <c r="P34" s="10">
        <f>IF(COUNT(L34:N34)=0,0,(Parameters!$B$5*N(L34)+Parameters!$B$6*N(M34)+Parameters!$B$7*N(N34))/(Parameters!$B$5*ISNUMBER(L34)+Parameters!$B$6*ISNUMBER(M34)+Parameters!$B$7*ISNUMBER(N34)))</f>
        <v/>
      </c>
      <c r="Q34" s="20">
        <f>IF(K34="matched","exact",IF(P34&gt;=Parameters!$B$8,"validated probable",IF(P34&gt;=Parameters!$B$9,"review","no link")))</f>
        <v/>
      </c>
      <c r="R34" s="20">
        <f>IF(S34="exact",C34,IF(S34="validated probable",G34,""))</f>
        <v/>
      </c>
      <c r="S34" s="20">
        <f>Q34</f>
        <v/>
      </c>
      <c r="T34" s="14" t="inlineStr">
        <is>
          <t>IMP01310</t>
        </is>
      </c>
    </row>
    <row r="35">
      <c r="A35" s="14" t="inlineStr">
        <is>
          <t>I20</t>
        </is>
      </c>
      <c r="B35" s="14" t="inlineStr">
        <is>
          <t>Ocean Trading International Ltd</t>
        </is>
      </c>
      <c r="C35" s="14" t="inlineStr">
        <is>
          <t>T103425</t>
        </is>
      </c>
      <c r="D35" s="14" t="inlineStr">
        <is>
          <t>115 Harbour Road</t>
        </is>
      </c>
      <c r="E35" s="14" t="inlineStr">
        <is>
          <t>0731410108</t>
        </is>
      </c>
      <c r="F35" s="14" t="inlineStr">
        <is>
          <t>Nadia Al-Sayed</t>
        </is>
      </c>
      <c r="G35" s="15" t="inlineStr">
        <is>
          <t>T103425</t>
        </is>
      </c>
      <c r="H35" s="20">
        <f>IFERROR(VLOOKUP($G35,'Tax register'!$A$5:$K$1803,2,FALSE),"")</f>
        <v/>
      </c>
      <c r="I35" s="20">
        <f>IFERROR(VLOOKUP($G35,'Tax register'!$A$5:$K$1803,4,FALSE),"")</f>
        <v/>
      </c>
      <c r="J35" s="20">
        <f>IFERROR(VLOOKUP($G35,'Tax register'!$A$5:$K$1803,7,FALSE),"")</f>
        <v/>
      </c>
      <c r="K35" s="20">
        <f>IF(C35="","blank",IF(COUNTIF('Tax register'!$A$5:$A$1803,C35)&gt;0,"matched","not in the register"))</f>
        <v/>
      </c>
      <c r="L35" s="17" t="n">
        <v>1</v>
      </c>
      <c r="M35" s="17" t="n">
        <v>1</v>
      </c>
      <c r="N35" s="17" t="n">
        <v>1</v>
      </c>
      <c r="O35" s="9">
        <f>IF(IFERROR(VLOOKUP($G35,'Tax register'!$A$5:$K$1803,6,FALSE),"")=E35,1,0)</f>
        <v/>
      </c>
      <c r="P35" s="10">
        <f>IF(COUNT(L35:N35)=0,0,(Parameters!$B$5*N(L35)+Parameters!$B$6*N(M35)+Parameters!$B$7*N(N35))/(Parameters!$B$5*ISNUMBER(L35)+Parameters!$B$6*ISNUMBER(M35)+Parameters!$B$7*ISNUMBER(N35)))</f>
        <v/>
      </c>
      <c r="Q35" s="20">
        <f>IF(K35="matched","exact",IF(P35&gt;=Parameters!$B$8,"validated probable",IF(P35&gt;=Parameters!$B$9,"review","no link")))</f>
        <v/>
      </c>
      <c r="R35" s="20">
        <f>IF(S35="exact",C35,IF(S35="validated probable",G35,""))</f>
        <v/>
      </c>
      <c r="S35" s="20">
        <f>Q35</f>
        <v/>
      </c>
      <c r="T35" s="14" t="inlineStr">
        <is>
          <t>IMP00490</t>
        </is>
      </c>
    </row>
    <row r="36">
      <c r="A36" s="14" t="inlineStr">
        <is>
          <t>I21</t>
        </is>
      </c>
      <c r="B36" s="14" t="inlineStr">
        <is>
          <t>Metro Motors Co., Ltd</t>
        </is>
      </c>
      <c r="C36" s="14" t="inlineStr">
        <is>
          <t>T100440</t>
        </is>
      </c>
      <c r="D36" s="14" t="inlineStr">
        <is>
          <t>215 Bazaar Lane</t>
        </is>
      </c>
      <c r="E36" s="14" t="inlineStr">
        <is>
          <t>0929915234</t>
        </is>
      </c>
      <c r="F36" s="14" t="inlineStr">
        <is>
          <t>Ingrid Al-Sayed</t>
        </is>
      </c>
      <c r="G36" s="15" t="inlineStr">
        <is>
          <t>T100440</t>
        </is>
      </c>
      <c r="H36" s="20">
        <f>IFERROR(VLOOKUP($G36,'Tax register'!$A$5:$K$1803,2,FALSE),"")</f>
        <v/>
      </c>
      <c r="I36" s="20">
        <f>IFERROR(VLOOKUP($G36,'Tax register'!$A$5:$K$1803,4,FALSE),"")</f>
        <v/>
      </c>
      <c r="J36" s="20">
        <f>IFERROR(VLOOKUP($G36,'Tax register'!$A$5:$K$1803,7,FALSE),"")</f>
        <v/>
      </c>
      <c r="K36" s="20">
        <f>IF(C36="","blank",IF(COUNTIF('Tax register'!$A$5:$A$1803,C36)&gt;0,"matched","not in the register"))</f>
        <v/>
      </c>
      <c r="L36" s="17" t="n">
        <v>1</v>
      </c>
      <c r="M36" s="17" t="n">
        <v>1</v>
      </c>
      <c r="N36" s="17" t="n">
        <v>1</v>
      </c>
      <c r="O36" s="9">
        <f>IF(IFERROR(VLOOKUP($G36,'Tax register'!$A$5:$K$1803,6,FALSE),"")=E36,1,0)</f>
        <v/>
      </c>
      <c r="P36" s="10">
        <f>IF(COUNT(L36:N36)=0,0,(Parameters!$B$5*N(L36)+Parameters!$B$6*N(M36)+Parameters!$B$7*N(N36))/(Parameters!$B$5*ISNUMBER(L36)+Parameters!$B$6*ISNUMBER(M36)+Parameters!$B$7*ISNUMBER(N36)))</f>
        <v/>
      </c>
      <c r="Q36" s="20">
        <f>IF(K36="matched","exact",IF(P36&gt;=Parameters!$B$8,"validated probable",IF(P36&gt;=Parameters!$B$9,"review","no link")))</f>
        <v/>
      </c>
      <c r="R36" s="20">
        <f>IF(S36="exact",C36,IF(S36="validated probable",G36,""))</f>
        <v/>
      </c>
      <c r="S36" s="20">
        <f>Q36</f>
        <v/>
      </c>
      <c r="T36" s="14" t="inlineStr">
        <is>
          <t>IMP00063</t>
        </is>
      </c>
    </row>
    <row r="37">
      <c r="A37" s="14" t="inlineStr">
        <is>
          <t>I22</t>
        </is>
      </c>
      <c r="B37" s="14" t="inlineStr">
        <is>
          <t>Metro Steel Partners Ltd</t>
        </is>
      </c>
      <c r="C37" s="14" t="inlineStr">
        <is>
          <t>T106477</t>
        </is>
      </c>
      <c r="D37" s="14" t="inlineStr">
        <is>
          <t>358 Market Street</t>
        </is>
      </c>
      <c r="E37" s="14" t="inlineStr">
        <is>
          <t>0402667378</t>
        </is>
      </c>
      <c r="F37" s="14" t="inlineStr">
        <is>
          <t>Amina Bauer</t>
        </is>
      </c>
      <c r="G37" s="15" t="inlineStr">
        <is>
          <t>T106477</t>
        </is>
      </c>
      <c r="H37" s="20">
        <f>IFERROR(VLOOKUP($G37,'Tax register'!$A$5:$K$1803,2,FALSE),"")</f>
        <v/>
      </c>
      <c r="I37" s="20">
        <f>IFERROR(VLOOKUP($G37,'Tax register'!$A$5:$K$1803,4,FALSE),"")</f>
        <v/>
      </c>
      <c r="J37" s="20">
        <f>IFERROR(VLOOKUP($G37,'Tax register'!$A$5:$K$1803,7,FALSE),"")</f>
        <v/>
      </c>
      <c r="K37" s="20">
        <f>IF(C37="","blank",IF(COUNTIF('Tax register'!$A$5:$A$1803,C37)&gt;0,"matched","not in the register"))</f>
        <v/>
      </c>
      <c r="L37" s="17" t="n">
        <v>1</v>
      </c>
      <c r="M37" s="17" t="n">
        <v>1</v>
      </c>
      <c r="N37" s="17" t="n">
        <v>1</v>
      </c>
      <c r="O37" s="9">
        <f>IF(IFERROR(VLOOKUP($G37,'Tax register'!$A$5:$K$1803,6,FALSE),"")=E37,1,0)</f>
        <v/>
      </c>
      <c r="P37" s="10">
        <f>IF(COUNT(L37:N37)=0,0,(Parameters!$B$5*N(L37)+Parameters!$B$6*N(M37)+Parameters!$B$7*N(N37))/(Parameters!$B$5*ISNUMBER(L37)+Parameters!$B$6*ISNUMBER(M37)+Parameters!$B$7*ISNUMBER(N37)))</f>
        <v/>
      </c>
      <c r="Q37" s="20">
        <f>IF(K37="matched","exact",IF(P37&gt;=Parameters!$B$8,"validated probable",IF(P37&gt;=Parameters!$B$9,"review","no link")))</f>
        <v/>
      </c>
      <c r="R37" s="20">
        <f>IF(S37="exact",C37,IF(S37="validated probable",G37,""))</f>
        <v/>
      </c>
      <c r="S37" s="20">
        <f>Q37</f>
        <v/>
      </c>
      <c r="T37" s="14" t="inlineStr">
        <is>
          <t>IMP00926</t>
        </is>
      </c>
    </row>
    <row r="38">
      <c r="A38" s="14" t="inlineStr">
        <is>
          <t>I23</t>
        </is>
      </c>
      <c r="B38" s="14" t="inlineStr">
        <is>
          <t>Aldergate Agro Holdings Ltd</t>
        </is>
      </c>
      <c r="C38" s="14" t="inlineStr">
        <is>
          <t>T104498</t>
        </is>
      </c>
      <c r="D38" s="14" t="inlineStr">
        <is>
          <t>340 Garden Lane</t>
        </is>
      </c>
      <c r="E38" s="14" t="inlineStr">
        <is>
          <t>0612702458</t>
        </is>
      </c>
      <c r="F38" s="14" t="inlineStr">
        <is>
          <t>Daniel Osei</t>
        </is>
      </c>
      <c r="G38" s="15" t="inlineStr">
        <is>
          <t>T104498</t>
        </is>
      </c>
      <c r="H38" s="20">
        <f>IFERROR(VLOOKUP($G38,'Tax register'!$A$5:$K$1803,2,FALSE),"")</f>
        <v/>
      </c>
      <c r="I38" s="20">
        <f>IFERROR(VLOOKUP($G38,'Tax register'!$A$5:$K$1803,4,FALSE),"")</f>
        <v/>
      </c>
      <c r="J38" s="20">
        <f>IFERROR(VLOOKUP($G38,'Tax register'!$A$5:$K$1803,7,FALSE),"")</f>
        <v/>
      </c>
      <c r="K38" s="20">
        <f>IF(C38="","blank",IF(COUNTIF('Tax register'!$A$5:$A$1803,C38)&gt;0,"matched","not in the register"))</f>
        <v/>
      </c>
      <c r="L38" s="17" t="n">
        <v>1</v>
      </c>
      <c r="M38" s="17" t="n">
        <v>1</v>
      </c>
      <c r="N38" s="17" t="n">
        <v>1</v>
      </c>
      <c r="O38" s="9">
        <f>IF(IFERROR(VLOOKUP($G38,'Tax register'!$A$5:$K$1803,6,FALSE),"")=E38,1,0)</f>
        <v/>
      </c>
      <c r="P38" s="10">
        <f>IF(COUNT(L38:N38)=0,0,(Parameters!$B$5*N(L38)+Parameters!$B$6*N(M38)+Parameters!$B$7*N(N38))/(Parameters!$B$5*ISNUMBER(L38)+Parameters!$B$6*ISNUMBER(M38)+Parameters!$B$7*ISNUMBER(N38)))</f>
        <v/>
      </c>
      <c r="Q38" s="20">
        <f>IF(K38="matched","exact",IF(P38&gt;=Parameters!$B$8,"validated probable",IF(P38&gt;=Parameters!$B$9,"review","no link")))</f>
        <v/>
      </c>
      <c r="R38" s="20">
        <f>IF(S38="exact",C38,IF(S38="validated probable",G38,""))</f>
        <v/>
      </c>
      <c r="S38" s="20">
        <f>Q38</f>
        <v/>
      </c>
      <c r="T38" s="14" t="inlineStr">
        <is>
          <t>IMP00643</t>
        </is>
      </c>
    </row>
    <row r="39">
      <c r="A39" s="14" t="inlineStr">
        <is>
          <t>I24</t>
        </is>
      </c>
      <c r="B39" s="14" t="inlineStr">
        <is>
          <t>Pacific Enterprises Holdings Ltd</t>
        </is>
      </c>
      <c r="C39" s="14" t="inlineStr">
        <is>
          <t>T100466</t>
        </is>
      </c>
      <c r="D39" s="14" t="inlineStr">
        <is>
          <t>356 Station Road</t>
        </is>
      </c>
      <c r="E39" s="14" t="inlineStr">
        <is>
          <t>0254736740</t>
        </is>
      </c>
      <c r="F39" s="14" t="inlineStr">
        <is>
          <t>Farid Sato</t>
        </is>
      </c>
      <c r="G39" s="15" t="inlineStr">
        <is>
          <t>T100466</t>
        </is>
      </c>
      <c r="H39" s="20">
        <f>IFERROR(VLOOKUP($G39,'Tax register'!$A$5:$K$1803,2,FALSE),"")</f>
        <v/>
      </c>
      <c r="I39" s="20">
        <f>IFERROR(VLOOKUP($G39,'Tax register'!$A$5:$K$1803,4,FALSE),"")</f>
        <v/>
      </c>
      <c r="J39" s="20">
        <f>IFERROR(VLOOKUP($G39,'Tax register'!$A$5:$K$1803,7,FALSE),"")</f>
        <v/>
      </c>
      <c r="K39" s="20">
        <f>IF(C39="","blank",IF(COUNTIF('Tax register'!$A$5:$A$1803,C39)&gt;0,"matched","not in the register"))</f>
        <v/>
      </c>
      <c r="L39" s="17" t="n">
        <v>1</v>
      </c>
      <c r="M39" s="17" t="n">
        <v>1</v>
      </c>
      <c r="N39" s="17" t="n">
        <v>1</v>
      </c>
      <c r="O39" s="9">
        <f>IF(IFERROR(VLOOKUP($G39,'Tax register'!$A$5:$K$1803,6,FALSE),"")=E39,1,0)</f>
        <v/>
      </c>
      <c r="P39" s="10">
        <f>IF(COUNT(L39:N39)=0,0,(Parameters!$B$5*N(L39)+Parameters!$B$6*N(M39)+Parameters!$B$7*N(N39))/(Parameters!$B$5*ISNUMBER(L39)+Parameters!$B$6*ISNUMBER(M39)+Parameters!$B$7*ISNUMBER(N39)))</f>
        <v/>
      </c>
      <c r="Q39" s="20">
        <f>IF(K39="matched","exact",IF(P39&gt;=Parameters!$B$8,"validated probable",IF(P39&gt;=Parameters!$B$9,"review","no link")))</f>
        <v/>
      </c>
      <c r="R39" s="20">
        <f>IF(S39="exact",C39,IF(S39="validated probable",G39,""))</f>
        <v/>
      </c>
      <c r="S39" s="20">
        <f>Q39</f>
        <v/>
      </c>
      <c r="T39" s="14" t="inlineStr">
        <is>
          <t>IMP00067</t>
        </is>
      </c>
    </row>
    <row r="40">
      <c r="A40" s="14" t="inlineStr">
        <is>
          <t>I25</t>
        </is>
      </c>
      <c r="B40" s="14" t="inlineStr">
        <is>
          <t>Arden Fruits Enterprises</t>
        </is>
      </c>
      <c r="C40" s="14" t="inlineStr">
        <is>
          <t>T102011</t>
        </is>
      </c>
      <c r="D40" s="14" t="inlineStr">
        <is>
          <t>360 Harbour Road</t>
        </is>
      </c>
      <c r="E40" s="14" t="inlineStr">
        <is>
          <t>0225352118</t>
        </is>
      </c>
      <c r="F40" s="14" t="inlineStr">
        <is>
          <t>Mei Okafor</t>
        </is>
      </c>
      <c r="G40" s="15" t="inlineStr">
        <is>
          <t>T102015</t>
        </is>
      </c>
      <c r="H40" s="20">
        <f>IFERROR(VLOOKUP($G40,'Tax register'!$A$5:$K$1803,2,FALSE),"")</f>
        <v/>
      </c>
      <c r="I40" s="20">
        <f>IFERROR(VLOOKUP($G40,'Tax register'!$A$5:$K$1803,4,FALSE),"")</f>
        <v/>
      </c>
      <c r="J40" s="20">
        <f>IFERROR(VLOOKUP($G40,'Tax register'!$A$5:$K$1803,7,FALSE),"")</f>
        <v/>
      </c>
      <c r="K40" s="20">
        <f>IF(C40="","blank",IF(COUNTIF('Tax register'!$A$5:$A$1803,C40)&gt;0,"matched","not in the register"))</f>
        <v/>
      </c>
      <c r="L40" s="17" t="n">
        <v>1</v>
      </c>
      <c r="M40" s="17" t="n">
        <v>1</v>
      </c>
      <c r="N40" s="17" t="n">
        <v>1</v>
      </c>
      <c r="O40" s="9">
        <f>IF(IFERROR(VLOOKUP($G40,'Tax register'!$A$5:$K$1803,6,FALSE),"")=E40,1,0)</f>
        <v/>
      </c>
      <c r="P40" s="10">
        <f>IF(COUNT(L40:N40)=0,0,(Parameters!$B$5*N(L40)+Parameters!$B$6*N(M40)+Parameters!$B$7*N(N40))/(Parameters!$B$5*ISNUMBER(L40)+Parameters!$B$6*ISNUMBER(M40)+Parameters!$B$7*ISNUMBER(N40)))</f>
        <v/>
      </c>
      <c r="Q40" s="20">
        <f>IF(K40="matched","exact",IF(P40&gt;=Parameters!$B$8,"validated probable",IF(P40&gt;=Parameters!$B$9,"review","no link")))</f>
        <v/>
      </c>
      <c r="R40" s="20">
        <f>IF(S40="exact",C40,IF(S40="validated probable",G40,""))</f>
        <v/>
      </c>
      <c r="S40" s="20">
        <f>Q40</f>
        <v/>
      </c>
      <c r="T40" s="14" t="inlineStr">
        <is>
          <t>IMP00288</t>
        </is>
      </c>
    </row>
    <row r="42" ht="32" customHeight="1">
      <c r="A42" s="5" t="inlineStr">
        <is>
          <t>The worked case, I17: no number on the declaration; the register's best candidate T106372 · name 1.00, address 0.857, director 0.40: 0.4 × 1.00 + 0.3 × 0.857 + 0.3 × 0.40 = 0.777, in the review band. A person reads both records before any letter.</t>
        </is>
      </c>
    </row>
  </sheetData>
  <mergeCells count="17">
    <mergeCell ref="J10:M10"/>
    <mergeCell ref="B10:G10"/>
    <mergeCell ref="B5:G5"/>
    <mergeCell ref="J9:M9"/>
    <mergeCell ref="J8:M8"/>
    <mergeCell ref="B9:G9"/>
    <mergeCell ref="B8:G8"/>
    <mergeCell ref="J11:M11"/>
    <mergeCell ref="A3:M3"/>
    <mergeCell ref="A42:M42"/>
    <mergeCell ref="J6:M6"/>
    <mergeCell ref="J7:M7"/>
    <mergeCell ref="J5:M5"/>
    <mergeCell ref="A2:M2"/>
    <mergeCell ref="B7:G7"/>
    <mergeCell ref="B11:G11"/>
    <mergeCell ref="B6:G6"/>
  </mergeCells>
  <conditionalFormatting sqref="I6:I11">
    <cfRule type="expression" priority="1" dxfId="0">
      <formula>LEFT(I6,1)="✓"</formula>
    </cfRule>
    <cfRule type="expression" priority="2" dxfId="1">
      <formula>LEFT(I6,1)="✗"</formula>
    </cfRule>
  </conditionalFormatting>
  <dataValidations count="1">
    <dataValidation sqref="S16:S40" showDropDown="0" showInputMessage="0" showErrorMessage="0" allowBlank="1" type="list">
      <formula1>"exact,validated probable,review,no link,known exception"</formula1>
    </dataValidation>
  </dataValidations>
  <pageMargins left="0.75" right="0.75" top="1" bottom="1" header="0.5" footer="0.5"/>
</worksheet>
</file>

<file path=xl/worksheets/sheet4.xml><?xml version="1.0" encoding="utf-8"?>
<worksheet xmlns="http://schemas.openxmlformats.org/spreadsheetml/2006/main">
  <sheetPr>
    <tabColor rgb="001F6FC2"/>
    <outlinePr summaryBelow="1" summaryRight="1"/>
    <pageSetUpPr/>
  </sheetPr>
  <dimension ref="A1:N3205"/>
  <sheetViews>
    <sheetView showGridLines="0" zoomScale="110" workbookViewId="0">
      <selection activeCell="A1" sqref="A1"/>
    </sheetView>
  </sheetViews>
  <sheetFormatPr baseColWidth="8" defaultRowHeight="15"/>
  <cols>
    <col width="11" customWidth="1" min="1" max="1"/>
    <col width="11" customWidth="1" min="2" max="2"/>
    <col width="10" customWidth="1" min="3" max="3"/>
    <col width="9" customWidth="1" min="4" max="4"/>
    <col width="4" customWidth="1" min="5" max="5"/>
    <col width="11" customWidth="1" min="6" max="6"/>
    <col width="11" customWidth="1" min="7" max="7"/>
    <col width="7" customWidth="1" min="8" max="8"/>
    <col width="12" customWidth="1" min="9" max="9"/>
    <col width="4" customWidth="1" min="10" max="10"/>
    <col width="20" customWidth="1" min="11" max="11"/>
    <col width="11" customWidth="1" min="12" max="12"/>
    <col width="11" customWidth="1" min="13" max="13"/>
    <col width="11" customWidth="1" min="14" max="14"/>
    <col width="11" customWidth="1" min="15" max="15"/>
  </cols>
  <sheetData>
    <row r="1">
      <c r="A1" s="1" t="inlineStr">
        <is>
          <t>Sprint 1 · Track B: a real register, and where to set the dial</t>
        </is>
      </c>
    </row>
    <row r="2" ht="32" customHeight="1">
      <c r="A2" s="2" t="inlineStr">
        <is>
          <t>Left: the matching recipe's best candidate for each of 3,200 customs rows, with its score (computed for you). Middle: 300 pairs a clerk checked by hand (1 = the same trader, 0 = not). Rows by number only; no name is read aloud.</t>
        </is>
      </c>
    </row>
    <row r="3" ht="32" customHeight="1">
      <c r="A3" s="5" t="inlineStr">
        <is>
          <t>Computed for you (purple): the score, by a script that compares cleaned names and addresses of a public register (match_scores.csv). The labels are a clerk's (trackB_labelled_sample.csv). Both are lab files: the extract does not carry them.</t>
        </is>
      </c>
    </row>
    <row r="5" ht="44" customHeight="1">
      <c r="A5" s="11" t="inlineStr">
        <is>
          <t>customs row</t>
        </is>
      </c>
      <c r="B5" s="11" t="inlineStr">
        <is>
          <t>register row</t>
        </is>
      </c>
      <c r="C5" s="12" t="inlineStr">
        <is>
          <t>score</t>
        </is>
      </c>
      <c r="D5" s="11" t="inlineStr">
        <is>
          <t>band</t>
        </is>
      </c>
      <c r="F5" s="11" t="inlineStr">
        <is>
          <t>customs row</t>
        </is>
      </c>
      <c r="G5" s="11" t="inlineStr">
        <is>
          <t>register row</t>
        </is>
      </c>
      <c r="H5" s="11" t="inlineStr">
        <is>
          <t>label (1 = same)</t>
        </is>
      </c>
      <c r="I5" s="13" t="inlineStr">
        <is>
          <t>its score</t>
        </is>
      </c>
      <c r="K5" s="3" t="inlineStr">
        <is>
          <t>at the dial</t>
        </is>
      </c>
      <c r="L5" s="21" t="n">
        <v>0.5</v>
      </c>
      <c r="M5" s="21" t="n">
        <v>0.7</v>
      </c>
      <c r="N5" s="21" t="n">
        <v>0.9</v>
      </c>
    </row>
    <row r="6" ht="30" customHeight="1">
      <c r="A6" s="14" t="inlineStr">
        <is>
          <t>C00001</t>
        </is>
      </c>
      <c r="B6" s="14" t="inlineStr">
        <is>
          <t>R01223</t>
        </is>
      </c>
      <c r="C6" s="17" t="n">
        <v>1</v>
      </c>
      <c r="D6" s="14" t="inlineStr">
        <is>
          <t>exact</t>
        </is>
      </c>
      <c r="F6" t="inlineStr">
        <is>
          <t>C00018</t>
        </is>
      </c>
      <c r="G6" t="inlineStr">
        <is>
          <t>R00507</t>
        </is>
      </c>
      <c r="H6" t="n">
        <v>0</v>
      </c>
      <c r="I6" s="19">
        <f>VLOOKUP(F6,$A$6:$C$3205,3,FALSE)</f>
        <v/>
      </c>
      <c r="K6" s="4" t="inlineStr">
        <is>
          <t>pairs at or above (all rows)</t>
        </is>
      </c>
      <c r="L6" s="22">
        <f>COUNTIF($C$6:$C$3205,"&gt;="&amp;L$5)</f>
        <v/>
      </c>
      <c r="M6" s="23">
        <f>COUNTIF($C$6:$C$3205,"&gt;="&amp;M$5)</f>
        <v/>
      </c>
      <c r="N6" s="23">
        <f>COUNTIF($C$6:$C$3205,"&gt;="&amp;N$5)</f>
        <v/>
      </c>
    </row>
    <row r="7" ht="30" customHeight="1">
      <c r="A7" s="14" t="inlineStr">
        <is>
          <t>C00002</t>
        </is>
      </c>
      <c r="B7" s="14" t="inlineStr">
        <is>
          <t>R00398</t>
        </is>
      </c>
      <c r="C7" s="17" t="n">
        <v>1</v>
      </c>
      <c r="D7" s="14" t="inlineStr">
        <is>
          <t>exact</t>
        </is>
      </c>
      <c r="F7" t="inlineStr">
        <is>
          <t>C00020</t>
        </is>
      </c>
      <c r="G7" t="inlineStr">
        <is>
          <t>R01739</t>
        </is>
      </c>
      <c r="H7" t="n">
        <v>1</v>
      </c>
      <c r="I7" s="19">
        <f>VLOOKUP(F7,$A$6:$C$3205,3,FALSE)</f>
        <v/>
      </c>
      <c r="K7" s="4" t="inlineStr">
        <is>
          <t>sample pairs at or above</t>
        </is>
      </c>
      <c r="L7" s="18">
        <f>COUNTIF($I$6:$I$305,"&gt;="&amp;L$5)</f>
        <v/>
      </c>
      <c r="M7" s="9">
        <f>COUNTIF($I$6:$I$305,"&gt;="&amp;M$5)</f>
        <v/>
      </c>
      <c r="N7" s="9">
        <f>COUNTIF($I$6:$I$305,"&gt;="&amp;N$5)</f>
        <v/>
      </c>
    </row>
    <row r="8" ht="30" customHeight="1">
      <c r="A8" s="14" t="inlineStr">
        <is>
          <t>C00003</t>
        </is>
      </c>
      <c r="B8" s="14" t="inlineStr">
        <is>
          <t>R02417</t>
        </is>
      </c>
      <c r="C8" s="17" t="n">
        <v>1</v>
      </c>
      <c r="D8" s="14" t="inlineStr">
        <is>
          <t>exact</t>
        </is>
      </c>
      <c r="F8" t="inlineStr">
        <is>
          <t>C00028</t>
        </is>
      </c>
      <c r="G8" t="inlineStr">
        <is>
          <t>R01517</t>
        </is>
      </c>
      <c r="H8" t="n">
        <v>1</v>
      </c>
      <c r="I8" s="19">
        <f>VLOOKUP(F8,$A$6:$C$3205,3,FALSE)</f>
        <v/>
      </c>
      <c r="K8" s="4" t="inlineStr">
        <is>
          <t>precision: true links ÷ sample pairs at or above</t>
        </is>
      </c>
      <c r="L8" s="24">
        <f>IFERROR(COUNTIFS($I$6:$I$305,"&gt;="&amp;L$5,$H$6:$H$305,1)/L7,"")</f>
        <v/>
      </c>
      <c r="M8" s="25">
        <f>IFERROR(COUNTIFS($I$6:$I$305,"&gt;="&amp;M$5,$H$6:$H$305,1)/M7,"")</f>
        <v/>
      </c>
      <c r="N8" s="25">
        <f>IFERROR(COUNTIFS($I$6:$I$305,"&gt;="&amp;N$5,$H$6:$H$305,1)/N7,"")</f>
        <v/>
      </c>
    </row>
    <row r="9" ht="30" customHeight="1">
      <c r="A9" s="14" t="inlineStr">
        <is>
          <t>C00004</t>
        </is>
      </c>
      <c r="B9" s="14" t="inlineStr">
        <is>
          <t>R01899</t>
        </is>
      </c>
      <c r="C9" s="17" t="n">
        <v>1</v>
      </c>
      <c r="D9" s="14" t="inlineStr">
        <is>
          <t>exact</t>
        </is>
      </c>
      <c r="F9" t="inlineStr">
        <is>
          <t>C00031</t>
        </is>
      </c>
      <c r="G9" t="inlineStr">
        <is>
          <t>R01600</t>
        </is>
      </c>
      <c r="H9" t="n">
        <v>1</v>
      </c>
      <c r="I9" s="19">
        <f>VLOOKUP(F9,$A$6:$C$3205,3,FALSE)</f>
        <v/>
      </c>
      <c r="K9" s="4" t="inlineStr">
        <is>
          <t>recall: true links at or above ÷ all true links</t>
        </is>
      </c>
      <c r="L9" s="24">
        <f>IFERROR(COUNTIFS($I$6:$I$305,"&gt;="&amp;L$5,$H$6:$H$305,1)/COUNTIF($H$6:$H$305,1),"")</f>
        <v/>
      </c>
      <c r="M9" s="25">
        <f>IFERROR(COUNTIFS($I$6:$I$305,"&gt;="&amp;M$5,$H$6:$H$305,1)/COUNTIF($H$6:$H$305,1),"")</f>
        <v/>
      </c>
      <c r="N9" s="25">
        <f>IFERROR(COUNTIFS($I$6:$I$305,"&gt;="&amp;N$5,$H$6:$H$305,1)/COUNTIF($H$6:$H$305,1),"")</f>
        <v/>
      </c>
    </row>
    <row r="10">
      <c r="A10" s="14" t="inlineStr">
        <is>
          <t>C00005</t>
        </is>
      </c>
      <c r="B10" s="14" t="inlineStr">
        <is>
          <t>R02666</t>
        </is>
      </c>
      <c r="C10" s="17" t="n">
        <v>1</v>
      </c>
      <c r="D10" s="14" t="inlineStr">
        <is>
          <t>exact</t>
        </is>
      </c>
      <c r="F10" t="inlineStr">
        <is>
          <t>C00037</t>
        </is>
      </c>
      <c r="G10" t="inlineStr">
        <is>
          <t>R02691</t>
        </is>
      </c>
      <c r="H10" t="n">
        <v>1</v>
      </c>
      <c r="I10" s="19">
        <f>VLOOKUP(F10,$A$6:$C$3205,3,FALSE)</f>
        <v/>
      </c>
    </row>
    <row r="11">
      <c r="A11" s="14" t="inlineStr">
        <is>
          <t>C00006</t>
        </is>
      </c>
      <c r="B11" s="14" t="inlineStr">
        <is>
          <t>R02060</t>
        </is>
      </c>
      <c r="C11" s="17" t="n">
        <v>1</v>
      </c>
      <c r="D11" s="14" t="inlineStr">
        <is>
          <t>exact</t>
        </is>
      </c>
      <c r="F11" t="inlineStr">
        <is>
          <t>C00049</t>
        </is>
      </c>
      <c r="G11" t="inlineStr">
        <is>
          <t>R00866</t>
        </is>
      </c>
      <c r="H11" t="n">
        <v>1</v>
      </c>
      <c r="I11" s="26">
        <f>VLOOKUP(F11,$A$6:$C$3205,3,FALSE)</f>
        <v/>
      </c>
      <c r="K11" s="27" t="inlineStr">
        <is>
          <t>checks (rows 6 to 9)</t>
        </is>
      </c>
      <c r="L11" s="28">
        <f>IF(COUNT($I$6:$I$305)&lt;300,"",IF(L6="","",IF(ISNUMBER(L6),IF(ABS(L6-_check!$B$6)&lt;=0.5,"✓","✗"),"✗")))</f>
        <v/>
      </c>
      <c r="M11" s="28">
        <f>IF(COUNT($I$6:$I$305)&lt;300,"",IF(M6="","",IF(ISNUMBER(M6),IF(ABS(M6-_check!$B$7)&lt;=0.5,"✓","✗"),"✗")))</f>
        <v/>
      </c>
      <c r="N11" s="28">
        <f>IF(COUNT($I$6:$I$305)&lt;300,"",IF(N6="","",IF(ISNUMBER(N6),IF(ABS(N6-_check!$B$8)&lt;=0.5,"✓","✗"),"✗")))</f>
        <v/>
      </c>
    </row>
    <row r="12">
      <c r="A12" s="14" t="inlineStr">
        <is>
          <t>C00007</t>
        </is>
      </c>
      <c r="B12" s="14" t="inlineStr">
        <is>
          <t>R01228</t>
        </is>
      </c>
      <c r="C12" s="17" t="n">
        <v>1</v>
      </c>
      <c r="D12" s="14" t="inlineStr">
        <is>
          <t>exact</t>
        </is>
      </c>
      <c r="F12" t="inlineStr">
        <is>
          <t>C00059</t>
        </is>
      </c>
      <c r="G12" t="inlineStr">
        <is>
          <t>R00785</t>
        </is>
      </c>
      <c r="H12" t="n">
        <v>1</v>
      </c>
      <c r="I12" s="26">
        <f>VLOOKUP(F12,$A$6:$C$3205,3,FALSE)</f>
        <v/>
      </c>
      <c r="L12" s="28">
        <f>IF(COUNT($I$6:$I$305)&lt;300,"",IF(L7="","",IF(ISNUMBER(L7),IF(ABS(L7-_check!$B$9)&lt;=0.5,"✓","✗"),"✗")))</f>
        <v/>
      </c>
      <c r="M12" s="28">
        <f>IF(COUNT($I$6:$I$305)&lt;300,"",IF(M7="","",IF(ISNUMBER(M7),IF(ABS(M7-_check!$B$10)&lt;=0.5,"✓","✗"),"✗")))</f>
        <v/>
      </c>
      <c r="N12" s="28">
        <f>IF(COUNT($I$6:$I$305)&lt;300,"",IF(N7="","",IF(ISNUMBER(N7),IF(ABS(N7-_check!$B$11)&lt;=0.5,"✓","✗"),"✗")))</f>
        <v/>
      </c>
    </row>
    <row r="13">
      <c r="A13" s="14" t="inlineStr">
        <is>
          <t>C00008</t>
        </is>
      </c>
      <c r="B13" s="14" t="inlineStr">
        <is>
          <t>R00709</t>
        </is>
      </c>
      <c r="C13" s="17" t="n">
        <v>1</v>
      </c>
      <c r="D13" s="14" t="inlineStr">
        <is>
          <t>exact</t>
        </is>
      </c>
      <c r="F13" t="inlineStr">
        <is>
          <t>C00062</t>
        </is>
      </c>
      <c r="G13" t="inlineStr">
        <is>
          <t>R02603</t>
        </is>
      </c>
      <c r="H13" t="n">
        <v>1</v>
      </c>
      <c r="I13" s="26">
        <f>VLOOKUP(F13,$A$6:$C$3205,3,FALSE)</f>
        <v/>
      </c>
      <c r="L13" s="28">
        <f>IF(COUNT($I$6:$I$305)&lt;300,"",IF(L8="","",IF(ISNUMBER(L8),IF(ABS(L8-_check!$B$12)&lt;=0.0006,"✓","✗"),"✗")))</f>
        <v/>
      </c>
      <c r="M13" s="28">
        <f>IF(COUNT($I$6:$I$305)&lt;300,"",IF(M8="","",IF(ISNUMBER(M8),IF(ABS(M8-_check!$B$13)&lt;=0.0006,"✓","✗"),"✗")))</f>
        <v/>
      </c>
      <c r="N13" s="28">
        <f>IF(COUNT($I$6:$I$305)&lt;300,"",IF(N8="","",IF(ISNUMBER(N8),IF(ABS(N8-_check!$B$14)&lt;=0.0006,"✓","✗"),"✗")))</f>
        <v/>
      </c>
    </row>
    <row r="14">
      <c r="A14" s="14" t="inlineStr">
        <is>
          <t>C00009</t>
        </is>
      </c>
      <c r="B14" s="14" t="inlineStr">
        <is>
          <t>R01515</t>
        </is>
      </c>
      <c r="C14" s="17" t="n">
        <v>0.4259</v>
      </c>
      <c r="D14" s="14" t="inlineStr">
        <is>
          <t>no match</t>
        </is>
      </c>
      <c r="F14" t="inlineStr">
        <is>
          <t>C00073</t>
        </is>
      </c>
      <c r="G14" t="inlineStr">
        <is>
          <t>R00465</t>
        </is>
      </c>
      <c r="H14" t="n">
        <v>1</v>
      </c>
      <c r="I14" s="26">
        <f>VLOOKUP(F14,$A$6:$C$3205,3,FALSE)</f>
        <v/>
      </c>
      <c r="L14" s="28">
        <f>IF(COUNT($I$6:$I$305)&lt;300,"",IF(L9="","",IF(ISNUMBER(L9),IF(ABS(L9-_check!$B$15)&lt;=0.0006,"✓","✗"),"✗")))</f>
        <v/>
      </c>
      <c r="M14" s="28">
        <f>IF(COUNT($I$6:$I$305)&lt;300,"",IF(M9="","",IF(ISNUMBER(M9),IF(ABS(M9-_check!$B$16)&lt;=0.0006,"✓","✗"),"✗")))</f>
        <v/>
      </c>
      <c r="N14" s="28">
        <f>IF(COUNT($I$6:$I$305)&lt;300,"",IF(N9="","",IF(ISNUMBER(N9),IF(ABS(N9-_check!$B$17)&lt;=0.0006,"✓","✗"),"✗")))</f>
        <v/>
      </c>
    </row>
    <row r="15">
      <c r="A15" s="14" t="inlineStr">
        <is>
          <t>C00010</t>
        </is>
      </c>
      <c r="B15" s="14" t="inlineStr">
        <is>
          <t>R00624</t>
        </is>
      </c>
      <c r="C15" s="17" t="n">
        <v>0.6541</v>
      </c>
      <c r="D15" s="14" t="inlineStr">
        <is>
          <t>no match</t>
        </is>
      </c>
      <c r="F15" t="inlineStr">
        <is>
          <t>C00079</t>
        </is>
      </c>
      <c r="G15" t="inlineStr">
        <is>
          <t>R01142</t>
        </is>
      </c>
      <c r="H15" t="n">
        <v>1</v>
      </c>
      <c r="I15" s="26">
        <f>VLOOKUP(F15,$A$6:$C$3205,3,FALSE)</f>
        <v/>
      </c>
    </row>
    <row r="16" ht="74" customHeight="1">
      <c r="A16" s="14" t="inlineStr">
        <is>
          <t>C00011</t>
        </is>
      </c>
      <c r="B16" s="14" t="inlineStr">
        <is>
          <t>R00446</t>
        </is>
      </c>
      <c r="C16" s="17" t="n">
        <v>1</v>
      </c>
      <c r="D16" s="14" t="inlineStr">
        <is>
          <t>exact</t>
        </is>
      </c>
      <c r="F16" t="inlineStr">
        <is>
          <t>C00102</t>
        </is>
      </c>
      <c r="G16" t="inlineStr">
        <is>
          <t>R01427</t>
        </is>
      </c>
      <c r="H16" t="n">
        <v>1</v>
      </c>
      <c r="I16" s="26">
        <f>VLOOKUP(F16,$A$6:$C$3205,3,FALSE)</f>
        <v/>
      </c>
      <c r="K16" s="5" t="inlineStr">
        <is>
          <t>Read the trade-off: a strict dial (0.9) is almost always right and misses most true links; a loose one (0.5) finds them and sends letters to the wrong trader. The sample is 300 pairs: a precision of 87% on 200 pairs can be anything from about 81% to 91%.</t>
        </is>
      </c>
    </row>
    <row r="17">
      <c r="A17" s="14" t="inlineStr">
        <is>
          <t>C00012</t>
        </is>
      </c>
      <c r="B17" s="14" t="inlineStr">
        <is>
          <t>R01431</t>
        </is>
      </c>
      <c r="C17" s="17" t="n">
        <v>1</v>
      </c>
      <c r="D17" s="14" t="inlineStr">
        <is>
          <t>exact</t>
        </is>
      </c>
      <c r="F17" t="inlineStr">
        <is>
          <t>C00113</t>
        </is>
      </c>
      <c r="G17" t="inlineStr">
        <is>
          <t>R00350</t>
        </is>
      </c>
      <c r="H17" t="n">
        <v>1</v>
      </c>
      <c r="I17" s="26">
        <f>VLOOKUP(F17,$A$6:$C$3205,3,FALSE)</f>
        <v/>
      </c>
    </row>
    <row r="18">
      <c r="A18" s="14" t="inlineStr">
        <is>
          <t>C00013</t>
        </is>
      </c>
      <c r="B18" s="14" t="inlineStr">
        <is>
          <t>R02150</t>
        </is>
      </c>
      <c r="C18" s="17" t="n">
        <v>1</v>
      </c>
      <c r="D18" s="14" t="inlineStr">
        <is>
          <t>exact</t>
        </is>
      </c>
      <c r="F18" t="inlineStr">
        <is>
          <t>C00120</t>
        </is>
      </c>
      <c r="G18" t="inlineStr">
        <is>
          <t>R01761</t>
        </is>
      </c>
      <c r="H18" t="n">
        <v>1</v>
      </c>
      <c r="I18" s="26">
        <f>VLOOKUP(F18,$A$6:$C$3205,3,FALSE)</f>
        <v/>
      </c>
    </row>
    <row r="19">
      <c r="A19" s="14" t="inlineStr">
        <is>
          <t>C00014</t>
        </is>
      </c>
      <c r="B19" s="14" t="inlineStr">
        <is>
          <t>R01423</t>
        </is>
      </c>
      <c r="C19" s="17" t="n">
        <v>1</v>
      </c>
      <c r="D19" s="14" t="inlineStr">
        <is>
          <t>exact</t>
        </is>
      </c>
      <c r="F19" t="inlineStr">
        <is>
          <t>C00122</t>
        </is>
      </c>
      <c r="G19" t="inlineStr">
        <is>
          <t>R01080</t>
        </is>
      </c>
      <c r="H19" t="n">
        <v>1</v>
      </c>
      <c r="I19" s="26">
        <f>VLOOKUP(F19,$A$6:$C$3205,3,FALSE)</f>
        <v/>
      </c>
    </row>
    <row r="20">
      <c r="A20" s="14" t="inlineStr">
        <is>
          <t>C00015</t>
        </is>
      </c>
      <c r="B20" s="14" t="inlineStr">
        <is>
          <t>R01242</t>
        </is>
      </c>
      <c r="C20" s="17" t="n">
        <v>0.6541</v>
      </c>
      <c r="D20" s="14" t="inlineStr">
        <is>
          <t>no match</t>
        </is>
      </c>
      <c r="F20" t="inlineStr">
        <is>
          <t>C00140</t>
        </is>
      </c>
      <c r="G20" t="inlineStr">
        <is>
          <t>R00812</t>
        </is>
      </c>
      <c r="H20" t="n">
        <v>1</v>
      </c>
      <c r="I20" s="26">
        <f>VLOOKUP(F20,$A$6:$C$3205,3,FALSE)</f>
        <v/>
      </c>
    </row>
    <row r="21">
      <c r="A21" s="14" t="inlineStr">
        <is>
          <t>C00016</t>
        </is>
      </c>
      <c r="B21" s="14" t="inlineStr">
        <is>
          <t>R02239</t>
        </is>
      </c>
      <c r="C21" s="17" t="n">
        <v>1</v>
      </c>
      <c r="D21" s="14" t="inlineStr">
        <is>
          <t>exact</t>
        </is>
      </c>
      <c r="F21" t="inlineStr">
        <is>
          <t>C00142</t>
        </is>
      </c>
      <c r="G21" t="inlineStr">
        <is>
          <t>R02154</t>
        </is>
      </c>
      <c r="H21" t="n">
        <v>1</v>
      </c>
      <c r="I21" s="26">
        <f>VLOOKUP(F21,$A$6:$C$3205,3,FALSE)</f>
        <v/>
      </c>
    </row>
    <row r="22">
      <c r="A22" s="14" t="inlineStr">
        <is>
          <t>C00017</t>
        </is>
      </c>
      <c r="B22" s="14" t="inlineStr">
        <is>
          <t>R01133</t>
        </is>
      </c>
      <c r="C22" s="17" t="n">
        <v>0.6541</v>
      </c>
      <c r="D22" s="14" t="inlineStr">
        <is>
          <t>no match</t>
        </is>
      </c>
      <c r="F22" t="inlineStr">
        <is>
          <t>C00147</t>
        </is>
      </c>
      <c r="G22" t="inlineStr">
        <is>
          <t>R02873</t>
        </is>
      </c>
      <c r="H22" t="n">
        <v>1</v>
      </c>
      <c r="I22" s="26">
        <f>VLOOKUP(F22,$A$6:$C$3205,3,FALSE)</f>
        <v/>
      </c>
    </row>
    <row r="23">
      <c r="A23" s="14" t="inlineStr">
        <is>
          <t>C00018</t>
        </is>
      </c>
      <c r="B23" s="14" t="inlineStr">
        <is>
          <t>R00507</t>
        </is>
      </c>
      <c r="C23" s="17" t="n">
        <v>0.2202</v>
      </c>
      <c r="D23" s="14" t="inlineStr">
        <is>
          <t>no match</t>
        </is>
      </c>
      <c r="F23" t="inlineStr">
        <is>
          <t>C00148</t>
        </is>
      </c>
      <c r="G23" t="inlineStr">
        <is>
          <t>R02192</t>
        </is>
      </c>
      <c r="H23" t="n">
        <v>1</v>
      </c>
      <c r="I23" s="26">
        <f>VLOOKUP(F23,$A$6:$C$3205,3,FALSE)</f>
        <v/>
      </c>
    </row>
    <row r="24">
      <c r="A24" s="14" t="inlineStr">
        <is>
          <t>C00019</t>
        </is>
      </c>
      <c r="B24" s="14" t="inlineStr">
        <is>
          <t>R02036</t>
        </is>
      </c>
      <c r="C24" s="17" t="n">
        <v>1</v>
      </c>
      <c r="D24" s="14" t="inlineStr">
        <is>
          <t>exact</t>
        </is>
      </c>
      <c r="F24" t="inlineStr">
        <is>
          <t>C00169</t>
        </is>
      </c>
      <c r="G24" t="inlineStr">
        <is>
          <t>R02168</t>
        </is>
      </c>
      <c r="H24" t="n">
        <v>1</v>
      </c>
      <c r="I24" s="26">
        <f>VLOOKUP(F24,$A$6:$C$3205,3,FALSE)</f>
        <v/>
      </c>
    </row>
    <row r="25">
      <c r="A25" s="14" t="inlineStr">
        <is>
          <t>C00020</t>
        </is>
      </c>
      <c r="B25" s="14" t="inlineStr">
        <is>
          <t>R01739</t>
        </is>
      </c>
      <c r="C25" s="17" t="n">
        <v>0.7718</v>
      </c>
      <c r="D25" s="14" t="inlineStr">
        <is>
          <t>review</t>
        </is>
      </c>
      <c r="F25" t="inlineStr">
        <is>
          <t>C00171</t>
        </is>
      </c>
      <c r="G25" t="inlineStr">
        <is>
          <t>R01471</t>
        </is>
      </c>
      <c r="H25" t="n">
        <v>1</v>
      </c>
      <c r="I25" s="26">
        <f>VLOOKUP(F25,$A$6:$C$3205,3,FALSE)</f>
        <v/>
      </c>
    </row>
    <row r="26">
      <c r="A26" s="14" t="inlineStr">
        <is>
          <t>C00021</t>
        </is>
      </c>
      <c r="B26" s="14" t="inlineStr">
        <is>
          <t>R02476</t>
        </is>
      </c>
      <c r="C26" s="17" t="n">
        <v>1</v>
      </c>
      <c r="D26" s="14" t="inlineStr">
        <is>
          <t>exact</t>
        </is>
      </c>
      <c r="F26" t="inlineStr">
        <is>
          <t>C00174</t>
        </is>
      </c>
      <c r="G26" t="inlineStr">
        <is>
          <t>R01045</t>
        </is>
      </c>
      <c r="H26" t="n">
        <v>1</v>
      </c>
      <c r="I26" s="26">
        <f>VLOOKUP(F26,$A$6:$C$3205,3,FALSE)</f>
        <v/>
      </c>
    </row>
    <row r="27">
      <c r="A27" s="14" t="inlineStr">
        <is>
          <t>C00022</t>
        </is>
      </c>
      <c r="B27" s="14" t="inlineStr">
        <is>
          <t>R00487</t>
        </is>
      </c>
      <c r="C27" s="17" t="n">
        <v>1</v>
      </c>
      <c r="D27" s="14" t="inlineStr">
        <is>
          <t>exact</t>
        </is>
      </c>
      <c r="F27" t="inlineStr">
        <is>
          <t>C00190</t>
        </is>
      </c>
      <c r="G27" t="inlineStr">
        <is>
          <t>R01903</t>
        </is>
      </c>
      <c r="H27" t="n">
        <v>1</v>
      </c>
      <c r="I27" s="26">
        <f>VLOOKUP(F27,$A$6:$C$3205,3,FALSE)</f>
        <v/>
      </c>
    </row>
    <row r="28">
      <c r="A28" s="14" t="inlineStr">
        <is>
          <t>C00023</t>
        </is>
      </c>
      <c r="B28" s="14" t="inlineStr">
        <is>
          <t>R01823</t>
        </is>
      </c>
      <c r="C28" s="17" t="n">
        <v>1</v>
      </c>
      <c r="D28" s="14" t="inlineStr">
        <is>
          <t>exact</t>
        </is>
      </c>
      <c r="F28" t="inlineStr">
        <is>
          <t>C00192</t>
        </is>
      </c>
      <c r="G28" t="inlineStr">
        <is>
          <t>R01868</t>
        </is>
      </c>
      <c r="H28" t="n">
        <v>1</v>
      </c>
      <c r="I28" s="26">
        <f>VLOOKUP(F28,$A$6:$C$3205,3,FALSE)</f>
        <v/>
      </c>
    </row>
    <row r="29">
      <c r="A29" s="14" t="inlineStr">
        <is>
          <t>C00024</t>
        </is>
      </c>
      <c r="B29" s="14" t="inlineStr">
        <is>
          <t>R02865</t>
        </is>
      </c>
      <c r="C29" s="17" t="n">
        <v>1</v>
      </c>
      <c r="D29" s="14" t="inlineStr">
        <is>
          <t>exact</t>
        </is>
      </c>
      <c r="F29" t="inlineStr">
        <is>
          <t>C00203</t>
        </is>
      </c>
      <c r="G29" t="inlineStr">
        <is>
          <t>R02984</t>
        </is>
      </c>
      <c r="H29" t="n">
        <v>1</v>
      </c>
      <c r="I29" s="26">
        <f>VLOOKUP(F29,$A$6:$C$3205,3,FALSE)</f>
        <v/>
      </c>
    </row>
    <row r="30">
      <c r="A30" s="14" t="inlineStr">
        <is>
          <t>C00025</t>
        </is>
      </c>
      <c r="B30" s="14" t="inlineStr">
        <is>
          <t>R01822</t>
        </is>
      </c>
      <c r="C30" s="17" t="n">
        <v>1</v>
      </c>
      <c r="D30" s="14" t="inlineStr">
        <is>
          <t>exact</t>
        </is>
      </c>
      <c r="F30" t="inlineStr">
        <is>
          <t>C00207</t>
        </is>
      </c>
      <c r="G30" t="inlineStr">
        <is>
          <t>R01971</t>
        </is>
      </c>
      <c r="H30" t="n">
        <v>1</v>
      </c>
      <c r="I30" s="26">
        <f>VLOOKUP(F30,$A$6:$C$3205,3,FALSE)</f>
        <v/>
      </c>
    </row>
    <row r="31">
      <c r="A31" s="14" t="inlineStr">
        <is>
          <t>C00026</t>
        </is>
      </c>
      <c r="B31" s="14" t="inlineStr">
        <is>
          <t>R02127</t>
        </is>
      </c>
      <c r="C31" s="17" t="n">
        <v>1</v>
      </c>
      <c r="D31" s="14" t="inlineStr">
        <is>
          <t>exact</t>
        </is>
      </c>
      <c r="F31" t="inlineStr">
        <is>
          <t>C00220</t>
        </is>
      </c>
      <c r="G31" t="inlineStr">
        <is>
          <t>R00484</t>
        </is>
      </c>
      <c r="H31" t="n">
        <v>1</v>
      </c>
      <c r="I31" s="26">
        <f>VLOOKUP(F31,$A$6:$C$3205,3,FALSE)</f>
        <v/>
      </c>
    </row>
    <row r="32">
      <c r="A32" s="14" t="inlineStr">
        <is>
          <t>C00027</t>
        </is>
      </c>
      <c r="B32" s="14" t="inlineStr">
        <is>
          <t>R02459</t>
        </is>
      </c>
      <c r="C32" s="17" t="n">
        <v>1</v>
      </c>
      <c r="D32" s="14" t="inlineStr">
        <is>
          <t>exact</t>
        </is>
      </c>
      <c r="F32" t="inlineStr">
        <is>
          <t>C00222</t>
        </is>
      </c>
      <c r="G32" t="inlineStr">
        <is>
          <t>R01595</t>
        </is>
      </c>
      <c r="H32" t="n">
        <v>0</v>
      </c>
      <c r="I32" s="26">
        <f>VLOOKUP(F32,$A$6:$C$3205,3,FALSE)</f>
        <v/>
      </c>
    </row>
    <row r="33">
      <c r="A33" s="14" t="inlineStr">
        <is>
          <t>C00028</t>
        </is>
      </c>
      <c r="B33" s="14" t="inlineStr">
        <is>
          <t>R01517</t>
        </is>
      </c>
      <c r="C33" s="17" t="n">
        <v>0.7718</v>
      </c>
      <c r="D33" s="14" t="inlineStr">
        <is>
          <t>review</t>
        </is>
      </c>
      <c r="F33" t="inlineStr">
        <is>
          <t>C00244</t>
        </is>
      </c>
      <c r="G33" t="inlineStr">
        <is>
          <t>R01148</t>
        </is>
      </c>
      <c r="H33" t="n">
        <v>1</v>
      </c>
      <c r="I33" s="26">
        <f>VLOOKUP(F33,$A$6:$C$3205,3,FALSE)</f>
        <v/>
      </c>
    </row>
    <row r="34">
      <c r="A34" s="14" t="inlineStr">
        <is>
          <t>C00029</t>
        </is>
      </c>
      <c r="B34" s="14" t="inlineStr">
        <is>
          <t>R02736</t>
        </is>
      </c>
      <c r="C34" s="17" t="n">
        <v>0.6541</v>
      </c>
      <c r="D34" s="14" t="inlineStr">
        <is>
          <t>no match</t>
        </is>
      </c>
      <c r="F34" t="inlineStr">
        <is>
          <t>C00248</t>
        </is>
      </c>
      <c r="G34" t="inlineStr">
        <is>
          <t>R01054</t>
        </is>
      </c>
      <c r="H34" t="n">
        <v>1</v>
      </c>
      <c r="I34" s="26">
        <f>VLOOKUP(F34,$A$6:$C$3205,3,FALSE)</f>
        <v/>
      </c>
    </row>
    <row r="35">
      <c r="A35" s="14" t="inlineStr">
        <is>
          <t>C00030</t>
        </is>
      </c>
      <c r="B35" s="14" t="inlineStr">
        <is>
          <t>R01183</t>
        </is>
      </c>
      <c r="C35" s="17" t="n">
        <v>1</v>
      </c>
      <c r="D35" s="14" t="inlineStr">
        <is>
          <t>exact</t>
        </is>
      </c>
      <c r="F35" t="inlineStr">
        <is>
          <t>C00276</t>
        </is>
      </c>
      <c r="G35" t="inlineStr">
        <is>
          <t>R00722</t>
        </is>
      </c>
      <c r="H35" t="n">
        <v>1</v>
      </c>
      <c r="I35" s="26">
        <f>VLOOKUP(F35,$A$6:$C$3205,3,FALSE)</f>
        <v/>
      </c>
    </row>
    <row r="36">
      <c r="A36" s="14" t="inlineStr">
        <is>
          <t>C00031</t>
        </is>
      </c>
      <c r="B36" s="14" t="inlineStr">
        <is>
          <t>R01600</t>
        </is>
      </c>
      <c r="C36" s="17" t="n">
        <v>0.7718</v>
      </c>
      <c r="D36" s="14" t="inlineStr">
        <is>
          <t>review</t>
        </is>
      </c>
      <c r="F36" t="inlineStr">
        <is>
          <t>C00277</t>
        </is>
      </c>
      <c r="G36" t="inlineStr">
        <is>
          <t>R01129</t>
        </is>
      </c>
      <c r="H36" t="n">
        <v>1</v>
      </c>
      <c r="I36" s="26">
        <f>VLOOKUP(F36,$A$6:$C$3205,3,FALSE)</f>
        <v/>
      </c>
    </row>
    <row r="37">
      <c r="A37" s="14" t="inlineStr">
        <is>
          <t>C00032</t>
        </is>
      </c>
      <c r="B37" s="14" t="inlineStr">
        <is>
          <t>R02958</t>
        </is>
      </c>
      <c r="C37" s="17" t="n">
        <v>1</v>
      </c>
      <c r="D37" s="14" t="inlineStr">
        <is>
          <t>exact</t>
        </is>
      </c>
      <c r="F37" t="inlineStr">
        <is>
          <t>C00296</t>
        </is>
      </c>
      <c r="G37" t="inlineStr">
        <is>
          <t>R02158</t>
        </is>
      </c>
      <c r="H37" t="n">
        <v>0</v>
      </c>
      <c r="I37" s="26">
        <f>VLOOKUP(F37,$A$6:$C$3205,3,FALSE)</f>
        <v/>
      </c>
    </row>
    <row r="38">
      <c r="A38" s="14" t="inlineStr">
        <is>
          <t>C00033</t>
        </is>
      </c>
      <c r="B38" s="14" t="inlineStr">
        <is>
          <t>R02290</t>
        </is>
      </c>
      <c r="C38" s="17" t="n">
        <v>0.6541</v>
      </c>
      <c r="D38" s="14" t="inlineStr">
        <is>
          <t>no match</t>
        </is>
      </c>
      <c r="F38" t="inlineStr">
        <is>
          <t>C00302</t>
        </is>
      </c>
      <c r="G38" t="inlineStr">
        <is>
          <t>R02400</t>
        </is>
      </c>
      <c r="H38" t="n">
        <v>1</v>
      </c>
      <c r="I38" s="26">
        <f>VLOOKUP(F38,$A$6:$C$3205,3,FALSE)</f>
        <v/>
      </c>
    </row>
    <row r="39">
      <c r="A39" s="14" t="inlineStr">
        <is>
          <t>C00034</t>
        </is>
      </c>
      <c r="B39" s="14" t="inlineStr">
        <is>
          <t>R00121</t>
        </is>
      </c>
      <c r="C39" s="17" t="n">
        <v>1</v>
      </c>
      <c r="D39" s="14" t="inlineStr">
        <is>
          <t>exact</t>
        </is>
      </c>
      <c r="F39" t="inlineStr">
        <is>
          <t>C00309</t>
        </is>
      </c>
      <c r="G39" t="inlineStr">
        <is>
          <t>R02629</t>
        </is>
      </c>
      <c r="H39" t="n">
        <v>1</v>
      </c>
      <c r="I39" s="26">
        <f>VLOOKUP(F39,$A$6:$C$3205,3,FALSE)</f>
        <v/>
      </c>
    </row>
    <row r="40">
      <c r="A40" s="14" t="inlineStr">
        <is>
          <t>C00035</t>
        </is>
      </c>
      <c r="B40" s="14" t="inlineStr">
        <is>
          <t>R00145</t>
        </is>
      </c>
      <c r="C40" s="17" t="n">
        <v>1</v>
      </c>
      <c r="D40" s="14" t="inlineStr">
        <is>
          <t>exact</t>
        </is>
      </c>
      <c r="F40" t="inlineStr">
        <is>
          <t>C00314</t>
        </is>
      </c>
      <c r="G40" t="inlineStr">
        <is>
          <t>R01792</t>
        </is>
      </c>
      <c r="H40" t="n">
        <v>1</v>
      </c>
      <c r="I40" s="26">
        <f>VLOOKUP(F40,$A$6:$C$3205,3,FALSE)</f>
        <v/>
      </c>
    </row>
    <row r="41">
      <c r="A41" s="14" t="inlineStr">
        <is>
          <t>C00036</t>
        </is>
      </c>
      <c r="B41" s="14" t="inlineStr">
        <is>
          <t>R01852</t>
        </is>
      </c>
      <c r="C41" s="17" t="n">
        <v>0.7718</v>
      </c>
      <c r="D41" s="14" t="inlineStr">
        <is>
          <t>review</t>
        </is>
      </c>
      <c r="F41" t="inlineStr">
        <is>
          <t>C00342</t>
        </is>
      </c>
      <c r="G41" t="inlineStr">
        <is>
          <t>R00813</t>
        </is>
      </c>
      <c r="H41" t="n">
        <v>1</v>
      </c>
      <c r="I41" s="26">
        <f>VLOOKUP(F41,$A$6:$C$3205,3,FALSE)</f>
        <v/>
      </c>
    </row>
    <row r="42">
      <c r="A42" s="14" t="inlineStr">
        <is>
          <t>C00037</t>
        </is>
      </c>
      <c r="B42" s="14" t="inlineStr">
        <is>
          <t>R02691</t>
        </is>
      </c>
      <c r="C42" s="17" t="n">
        <v>0.6541</v>
      </c>
      <c r="D42" s="14" t="inlineStr">
        <is>
          <t>no match</t>
        </is>
      </c>
      <c r="F42" t="inlineStr">
        <is>
          <t>C00345</t>
        </is>
      </c>
      <c r="G42" t="inlineStr">
        <is>
          <t>R02850</t>
        </is>
      </c>
      <c r="H42" t="n">
        <v>1</v>
      </c>
      <c r="I42" s="26">
        <f>VLOOKUP(F42,$A$6:$C$3205,3,FALSE)</f>
        <v/>
      </c>
    </row>
    <row r="43">
      <c r="A43" s="14" t="inlineStr">
        <is>
          <t>C00038</t>
        </is>
      </c>
      <c r="B43" s="14" t="inlineStr">
        <is>
          <t>R02630</t>
        </is>
      </c>
      <c r="C43" s="17" t="n">
        <v>1</v>
      </c>
      <c r="D43" s="14" t="inlineStr">
        <is>
          <t>exact</t>
        </is>
      </c>
      <c r="F43" t="inlineStr">
        <is>
          <t>C00366</t>
        </is>
      </c>
      <c r="G43" t="inlineStr">
        <is>
          <t>R00663</t>
        </is>
      </c>
      <c r="H43" t="n">
        <v>1</v>
      </c>
      <c r="I43" s="26">
        <f>VLOOKUP(F43,$A$6:$C$3205,3,FALSE)</f>
        <v/>
      </c>
    </row>
    <row r="44">
      <c r="A44" s="14" t="inlineStr">
        <is>
          <t>C00039</t>
        </is>
      </c>
      <c r="B44" s="14" t="inlineStr">
        <is>
          <t>R01384</t>
        </is>
      </c>
      <c r="C44" s="17" t="n">
        <v>1</v>
      </c>
      <c r="D44" s="14" t="inlineStr">
        <is>
          <t>exact</t>
        </is>
      </c>
      <c r="F44" t="inlineStr">
        <is>
          <t>C00368</t>
        </is>
      </c>
      <c r="G44" t="inlineStr">
        <is>
          <t>R01294</t>
        </is>
      </c>
      <c r="H44" t="n">
        <v>0</v>
      </c>
      <c r="I44" s="26">
        <f>VLOOKUP(F44,$A$6:$C$3205,3,FALSE)</f>
        <v/>
      </c>
    </row>
    <row r="45">
      <c r="A45" s="14" t="inlineStr">
        <is>
          <t>C00040</t>
        </is>
      </c>
      <c r="B45" s="14" t="inlineStr">
        <is>
          <t>R00248</t>
        </is>
      </c>
      <c r="C45" s="17" t="n">
        <v>1</v>
      </c>
      <c r="D45" s="14" t="inlineStr">
        <is>
          <t>exact</t>
        </is>
      </c>
      <c r="F45" t="inlineStr">
        <is>
          <t>C00372</t>
        </is>
      </c>
      <c r="G45" t="inlineStr">
        <is>
          <t>R00029</t>
        </is>
      </c>
      <c r="H45" t="n">
        <v>1</v>
      </c>
      <c r="I45" s="26">
        <f>VLOOKUP(F45,$A$6:$C$3205,3,FALSE)</f>
        <v/>
      </c>
    </row>
    <row r="46">
      <c r="A46" s="14" t="inlineStr">
        <is>
          <t>C00041</t>
        </is>
      </c>
      <c r="B46" s="14" t="inlineStr">
        <is>
          <t>R01121</t>
        </is>
      </c>
      <c r="C46" s="17" t="n">
        <v>0.7718</v>
      </c>
      <c r="D46" s="14" t="inlineStr">
        <is>
          <t>review</t>
        </is>
      </c>
      <c r="F46" t="inlineStr">
        <is>
          <t>C00384</t>
        </is>
      </c>
      <c r="G46" t="inlineStr">
        <is>
          <t>R01877</t>
        </is>
      </c>
      <c r="H46" t="n">
        <v>1</v>
      </c>
      <c r="I46" s="26">
        <f>VLOOKUP(F46,$A$6:$C$3205,3,FALSE)</f>
        <v/>
      </c>
    </row>
    <row r="47">
      <c r="A47" s="14" t="inlineStr">
        <is>
          <t>C00042</t>
        </is>
      </c>
      <c r="B47" s="14" t="inlineStr">
        <is>
          <t>R00365</t>
        </is>
      </c>
      <c r="C47" s="17" t="n">
        <v>1</v>
      </c>
      <c r="D47" s="14" t="inlineStr">
        <is>
          <t>exact</t>
        </is>
      </c>
      <c r="F47" t="inlineStr">
        <is>
          <t>C00392</t>
        </is>
      </c>
      <c r="G47" t="inlineStr">
        <is>
          <t>R01244</t>
        </is>
      </c>
      <c r="H47" t="n">
        <v>1</v>
      </c>
      <c r="I47" s="26">
        <f>VLOOKUP(F47,$A$6:$C$3205,3,FALSE)</f>
        <v/>
      </c>
    </row>
    <row r="48">
      <c r="A48" s="14" t="inlineStr">
        <is>
          <t>C00043</t>
        </is>
      </c>
      <c r="B48" s="14" t="inlineStr">
        <is>
          <t>R00423</t>
        </is>
      </c>
      <c r="C48" s="17" t="n">
        <v>1</v>
      </c>
      <c r="D48" s="14" t="inlineStr">
        <is>
          <t>exact</t>
        </is>
      </c>
      <c r="F48" t="inlineStr">
        <is>
          <t>C00408</t>
        </is>
      </c>
      <c r="G48" t="inlineStr">
        <is>
          <t>R00905</t>
        </is>
      </c>
      <c r="H48" t="n">
        <v>1</v>
      </c>
      <c r="I48" s="26">
        <f>VLOOKUP(F48,$A$6:$C$3205,3,FALSE)</f>
        <v/>
      </c>
    </row>
    <row r="49">
      <c r="A49" s="14" t="inlineStr">
        <is>
          <t>C00044</t>
        </is>
      </c>
      <c r="B49" s="14" t="inlineStr">
        <is>
          <t>R00754</t>
        </is>
      </c>
      <c r="C49" s="17" t="n">
        <v>0.6541</v>
      </c>
      <c r="D49" s="14" t="inlineStr">
        <is>
          <t>no match</t>
        </is>
      </c>
      <c r="F49" t="inlineStr">
        <is>
          <t>C00412</t>
        </is>
      </c>
      <c r="G49" t="inlineStr">
        <is>
          <t>R01540</t>
        </is>
      </c>
      <c r="H49" t="n">
        <v>1</v>
      </c>
      <c r="I49" s="26">
        <f>VLOOKUP(F49,$A$6:$C$3205,3,FALSE)</f>
        <v/>
      </c>
    </row>
    <row r="50">
      <c r="A50" s="14" t="inlineStr">
        <is>
          <t>C00045</t>
        </is>
      </c>
      <c r="B50" s="14" t="inlineStr">
        <is>
          <t>R02961</t>
        </is>
      </c>
      <c r="C50" s="17" t="n">
        <v>0.6541</v>
      </c>
      <c r="D50" s="14" t="inlineStr">
        <is>
          <t>no match</t>
        </is>
      </c>
      <c r="F50" t="inlineStr">
        <is>
          <t>C00420</t>
        </is>
      </c>
      <c r="G50" t="inlineStr">
        <is>
          <t>R00459</t>
        </is>
      </c>
      <c r="H50" t="n">
        <v>1</v>
      </c>
      <c r="I50" s="26">
        <f>VLOOKUP(F50,$A$6:$C$3205,3,FALSE)</f>
        <v/>
      </c>
    </row>
    <row r="51">
      <c r="A51" s="14" t="inlineStr">
        <is>
          <t>C00046</t>
        </is>
      </c>
      <c r="B51" s="14" t="inlineStr">
        <is>
          <t>R00231</t>
        </is>
      </c>
      <c r="C51" s="17" t="n">
        <v>1</v>
      </c>
      <c r="D51" s="14" t="inlineStr">
        <is>
          <t>exact</t>
        </is>
      </c>
      <c r="F51" t="inlineStr">
        <is>
          <t>C00424</t>
        </is>
      </c>
      <c r="G51" t="inlineStr">
        <is>
          <t>R01814</t>
        </is>
      </c>
      <c r="H51" t="n">
        <v>0</v>
      </c>
      <c r="I51" s="26">
        <f>VLOOKUP(F51,$A$6:$C$3205,3,FALSE)</f>
        <v/>
      </c>
    </row>
    <row r="52">
      <c r="A52" s="14" t="inlineStr">
        <is>
          <t>C00047</t>
        </is>
      </c>
      <c r="B52" s="14" t="inlineStr">
        <is>
          <t>R01075</t>
        </is>
      </c>
      <c r="C52" s="17" t="n">
        <v>1</v>
      </c>
      <c r="D52" s="14" t="inlineStr">
        <is>
          <t>exact</t>
        </is>
      </c>
      <c r="F52" t="inlineStr">
        <is>
          <t>C00436</t>
        </is>
      </c>
      <c r="G52" t="inlineStr">
        <is>
          <t>R00117</t>
        </is>
      </c>
      <c r="H52" t="n">
        <v>0</v>
      </c>
      <c r="I52" s="26">
        <f>VLOOKUP(F52,$A$6:$C$3205,3,FALSE)</f>
        <v/>
      </c>
    </row>
    <row r="53">
      <c r="A53" s="14" t="inlineStr">
        <is>
          <t>C00048</t>
        </is>
      </c>
      <c r="B53" s="14" t="inlineStr">
        <is>
          <t>R02101</t>
        </is>
      </c>
      <c r="C53" s="17" t="n">
        <v>1</v>
      </c>
      <c r="D53" s="14" t="inlineStr">
        <is>
          <t>exact</t>
        </is>
      </c>
      <c r="F53" t="inlineStr">
        <is>
          <t>C00455</t>
        </is>
      </c>
      <c r="G53" t="inlineStr">
        <is>
          <t>R01847</t>
        </is>
      </c>
      <c r="H53" t="n">
        <v>1</v>
      </c>
      <c r="I53" s="26">
        <f>VLOOKUP(F53,$A$6:$C$3205,3,FALSE)</f>
        <v/>
      </c>
    </row>
    <row r="54">
      <c r="A54" s="14" t="inlineStr">
        <is>
          <t>C00049</t>
        </is>
      </c>
      <c r="B54" s="14" t="inlineStr">
        <is>
          <t>R00866</t>
        </is>
      </c>
      <c r="C54" s="17" t="n">
        <v>0.7074</v>
      </c>
      <c r="D54" s="14" t="inlineStr">
        <is>
          <t>review</t>
        </is>
      </c>
      <c r="F54" t="inlineStr">
        <is>
          <t>C00470</t>
        </is>
      </c>
      <c r="G54" t="inlineStr">
        <is>
          <t>R02252</t>
        </is>
      </c>
      <c r="H54" t="n">
        <v>1</v>
      </c>
      <c r="I54" s="26">
        <f>VLOOKUP(F54,$A$6:$C$3205,3,FALSE)</f>
        <v/>
      </c>
    </row>
    <row r="55">
      <c r="A55" s="14" t="inlineStr">
        <is>
          <t>C00050</t>
        </is>
      </c>
      <c r="B55" s="14" t="inlineStr">
        <is>
          <t>R02382</t>
        </is>
      </c>
      <c r="C55" s="17" t="n">
        <v>1</v>
      </c>
      <c r="D55" s="14" t="inlineStr">
        <is>
          <t>exact</t>
        </is>
      </c>
      <c r="F55" t="inlineStr">
        <is>
          <t>C00473</t>
        </is>
      </c>
      <c r="G55" t="inlineStr">
        <is>
          <t>R00482</t>
        </is>
      </c>
      <c r="H55" t="n">
        <v>1</v>
      </c>
      <c r="I55" s="26">
        <f>VLOOKUP(F55,$A$6:$C$3205,3,FALSE)</f>
        <v/>
      </c>
    </row>
    <row r="56">
      <c r="A56" s="14" t="inlineStr">
        <is>
          <t>C00051</t>
        </is>
      </c>
      <c r="B56" s="14" t="inlineStr">
        <is>
          <t>R01218</t>
        </is>
      </c>
      <c r="C56" s="17" t="n">
        <v>1</v>
      </c>
      <c r="D56" s="14" t="inlineStr">
        <is>
          <t>exact</t>
        </is>
      </c>
      <c r="F56" t="inlineStr">
        <is>
          <t>C00483</t>
        </is>
      </c>
      <c r="G56" t="inlineStr">
        <is>
          <t>R00383</t>
        </is>
      </c>
      <c r="H56" t="n">
        <v>1</v>
      </c>
      <c r="I56" s="26">
        <f>VLOOKUP(F56,$A$6:$C$3205,3,FALSE)</f>
        <v/>
      </c>
    </row>
    <row r="57">
      <c r="A57" s="14" t="inlineStr">
        <is>
          <t>C00052</t>
        </is>
      </c>
      <c r="B57" s="14" t="inlineStr">
        <is>
          <t>R02855</t>
        </is>
      </c>
      <c r="C57" s="17" t="n">
        <v>1</v>
      </c>
      <c r="D57" s="14" t="inlineStr">
        <is>
          <t>exact</t>
        </is>
      </c>
      <c r="F57" t="inlineStr">
        <is>
          <t>C00501</t>
        </is>
      </c>
      <c r="G57" t="inlineStr">
        <is>
          <t>R02282</t>
        </is>
      </c>
      <c r="H57" t="n">
        <v>1</v>
      </c>
      <c r="I57" s="26">
        <f>VLOOKUP(F57,$A$6:$C$3205,3,FALSE)</f>
        <v/>
      </c>
    </row>
    <row r="58">
      <c r="A58" s="14" t="inlineStr">
        <is>
          <t>C00053</t>
        </is>
      </c>
      <c r="B58" s="14" t="inlineStr">
        <is>
          <t>R02035</t>
        </is>
      </c>
      <c r="C58" s="17" t="n">
        <v>1</v>
      </c>
      <c r="D58" s="14" t="inlineStr">
        <is>
          <t>exact</t>
        </is>
      </c>
      <c r="F58" t="inlineStr">
        <is>
          <t>C00543</t>
        </is>
      </c>
      <c r="G58" t="inlineStr">
        <is>
          <t>R00316</t>
        </is>
      </c>
      <c r="H58" t="n">
        <v>1</v>
      </c>
      <c r="I58" s="26">
        <f>VLOOKUP(F58,$A$6:$C$3205,3,FALSE)</f>
        <v/>
      </c>
    </row>
    <row r="59">
      <c r="A59" s="14" t="inlineStr">
        <is>
          <t>C00054</t>
        </is>
      </c>
      <c r="B59" s="14" t="inlineStr">
        <is>
          <t>R02653</t>
        </is>
      </c>
      <c r="C59" s="17" t="n">
        <v>1</v>
      </c>
      <c r="D59" s="14" t="inlineStr">
        <is>
          <t>exact</t>
        </is>
      </c>
      <c r="F59" t="inlineStr">
        <is>
          <t>C00550</t>
        </is>
      </c>
      <c r="G59" t="inlineStr">
        <is>
          <t>R00081</t>
        </is>
      </c>
      <c r="H59" t="n">
        <v>1</v>
      </c>
      <c r="I59" s="26">
        <f>VLOOKUP(F59,$A$6:$C$3205,3,FALSE)</f>
        <v/>
      </c>
    </row>
    <row r="60">
      <c r="A60" s="14" t="inlineStr">
        <is>
          <t>C00055</t>
        </is>
      </c>
      <c r="B60" s="14" t="inlineStr">
        <is>
          <t>R00515</t>
        </is>
      </c>
      <c r="C60" s="17" t="n">
        <v>1</v>
      </c>
      <c r="D60" s="14" t="inlineStr">
        <is>
          <t>exact</t>
        </is>
      </c>
      <c r="F60" t="inlineStr">
        <is>
          <t>C00567</t>
        </is>
      </c>
      <c r="G60" t="inlineStr">
        <is>
          <t>R00381</t>
        </is>
      </c>
      <c r="H60" t="n">
        <v>1</v>
      </c>
      <c r="I60" s="26">
        <f>VLOOKUP(F60,$A$6:$C$3205,3,FALSE)</f>
        <v/>
      </c>
    </row>
    <row r="61">
      <c r="A61" s="14" t="inlineStr">
        <is>
          <t>C00056</t>
        </is>
      </c>
      <c r="B61" s="14" t="inlineStr">
        <is>
          <t>R01282</t>
        </is>
      </c>
      <c r="C61" s="17" t="n">
        <v>1</v>
      </c>
      <c r="D61" s="14" t="inlineStr">
        <is>
          <t>exact</t>
        </is>
      </c>
      <c r="F61" t="inlineStr">
        <is>
          <t>C00570</t>
        </is>
      </c>
      <c r="G61" t="inlineStr">
        <is>
          <t>R00303</t>
        </is>
      </c>
      <c r="H61" t="n">
        <v>1</v>
      </c>
      <c r="I61" s="26">
        <f>VLOOKUP(F61,$A$6:$C$3205,3,FALSE)</f>
        <v/>
      </c>
    </row>
    <row r="62">
      <c r="A62" s="14" t="inlineStr">
        <is>
          <t>C00057</t>
        </is>
      </c>
      <c r="B62" s="14" t="inlineStr">
        <is>
          <t>R02206</t>
        </is>
      </c>
      <c r="C62" s="17" t="n">
        <v>1</v>
      </c>
      <c r="D62" s="14" t="inlineStr">
        <is>
          <t>exact</t>
        </is>
      </c>
      <c r="F62" t="inlineStr">
        <is>
          <t>C00579</t>
        </is>
      </c>
      <c r="G62" t="inlineStr">
        <is>
          <t>R02754</t>
        </is>
      </c>
      <c r="H62" t="n">
        <v>1</v>
      </c>
      <c r="I62" s="26">
        <f>VLOOKUP(F62,$A$6:$C$3205,3,FALSE)</f>
        <v/>
      </c>
    </row>
    <row r="63">
      <c r="A63" s="14" t="inlineStr">
        <is>
          <t>C00058</t>
        </is>
      </c>
      <c r="B63" s="14" t="inlineStr">
        <is>
          <t>R01292</t>
        </is>
      </c>
      <c r="C63" s="17" t="n">
        <v>1</v>
      </c>
      <c r="D63" s="14" t="inlineStr">
        <is>
          <t>exact</t>
        </is>
      </c>
      <c r="F63" t="inlineStr">
        <is>
          <t>C00592</t>
        </is>
      </c>
      <c r="G63" t="inlineStr">
        <is>
          <t>R00661</t>
        </is>
      </c>
      <c r="H63" t="n">
        <v>1</v>
      </c>
      <c r="I63" s="26">
        <f>VLOOKUP(F63,$A$6:$C$3205,3,FALSE)</f>
        <v/>
      </c>
    </row>
    <row r="64">
      <c r="A64" s="14" t="inlineStr">
        <is>
          <t>C00059</t>
        </is>
      </c>
      <c r="B64" s="14" t="inlineStr">
        <is>
          <t>R00785</t>
        </is>
      </c>
      <c r="C64" s="17" t="n">
        <v>0.7074</v>
      </c>
      <c r="D64" s="14" t="inlineStr">
        <is>
          <t>review</t>
        </is>
      </c>
      <c r="F64" t="inlineStr">
        <is>
          <t>C00594</t>
        </is>
      </c>
      <c r="G64" t="inlineStr">
        <is>
          <t>R02077</t>
        </is>
      </c>
      <c r="H64" t="n">
        <v>1</v>
      </c>
      <c r="I64" s="26">
        <f>VLOOKUP(F64,$A$6:$C$3205,3,FALSE)</f>
        <v/>
      </c>
    </row>
    <row r="65">
      <c r="A65" s="14" t="inlineStr">
        <is>
          <t>C00060</t>
        </is>
      </c>
      <c r="B65" s="14" t="inlineStr">
        <is>
          <t>R00382</t>
        </is>
      </c>
      <c r="C65" s="17" t="n">
        <v>0.7718</v>
      </c>
      <c r="D65" s="14" t="inlineStr">
        <is>
          <t>review</t>
        </is>
      </c>
      <c r="F65" t="inlineStr">
        <is>
          <t>C00601</t>
        </is>
      </c>
      <c r="G65" t="inlineStr">
        <is>
          <t>R02939</t>
        </is>
      </c>
      <c r="H65" t="n">
        <v>1</v>
      </c>
      <c r="I65" s="26">
        <f>VLOOKUP(F65,$A$6:$C$3205,3,FALSE)</f>
        <v/>
      </c>
    </row>
    <row r="66">
      <c r="A66" s="14" t="inlineStr">
        <is>
          <t>C00061</t>
        </is>
      </c>
      <c r="B66" s="14" t="inlineStr">
        <is>
          <t>R00193</t>
        </is>
      </c>
      <c r="C66" s="17" t="n">
        <v>1</v>
      </c>
      <c r="D66" s="14" t="inlineStr">
        <is>
          <t>exact</t>
        </is>
      </c>
      <c r="F66" t="inlineStr">
        <is>
          <t>C00606</t>
        </is>
      </c>
      <c r="G66" t="inlineStr">
        <is>
          <t>R01762</t>
        </is>
      </c>
      <c r="H66" t="n">
        <v>1</v>
      </c>
      <c r="I66" s="26">
        <f>VLOOKUP(F66,$A$6:$C$3205,3,FALSE)</f>
        <v/>
      </c>
    </row>
    <row r="67">
      <c r="A67" s="14" t="inlineStr">
        <is>
          <t>C00062</t>
        </is>
      </c>
      <c r="B67" s="14" t="inlineStr">
        <is>
          <t>R02603</t>
        </is>
      </c>
      <c r="C67" s="17" t="n">
        <v>1</v>
      </c>
      <c r="D67" s="14" t="inlineStr">
        <is>
          <t>exact</t>
        </is>
      </c>
      <c r="F67" t="inlineStr">
        <is>
          <t>C00619</t>
        </is>
      </c>
      <c r="G67" t="inlineStr">
        <is>
          <t>R00150</t>
        </is>
      </c>
      <c r="H67" t="n">
        <v>1</v>
      </c>
      <c r="I67" s="26">
        <f>VLOOKUP(F67,$A$6:$C$3205,3,FALSE)</f>
        <v/>
      </c>
    </row>
    <row r="68">
      <c r="A68" s="14" t="inlineStr">
        <is>
          <t>C00063</t>
        </is>
      </c>
      <c r="B68" s="14" t="inlineStr">
        <is>
          <t>R02155</t>
        </is>
      </c>
      <c r="C68" s="17" t="n">
        <v>1</v>
      </c>
      <c r="D68" s="14" t="inlineStr">
        <is>
          <t>exact</t>
        </is>
      </c>
      <c r="F68" t="inlineStr">
        <is>
          <t>C00622</t>
        </is>
      </c>
      <c r="G68" t="inlineStr">
        <is>
          <t>R02010</t>
        </is>
      </c>
      <c r="H68" t="n">
        <v>1</v>
      </c>
      <c r="I68" s="26">
        <f>VLOOKUP(F68,$A$6:$C$3205,3,FALSE)</f>
        <v/>
      </c>
    </row>
    <row r="69">
      <c r="A69" s="14" t="inlineStr">
        <is>
          <t>C00064</t>
        </is>
      </c>
      <c r="B69" s="14" t="inlineStr">
        <is>
          <t>R02441</t>
        </is>
      </c>
      <c r="C69" s="17" t="n">
        <v>1</v>
      </c>
      <c r="D69" s="14" t="inlineStr">
        <is>
          <t>exact</t>
        </is>
      </c>
      <c r="F69" t="inlineStr">
        <is>
          <t>C00623</t>
        </is>
      </c>
      <c r="G69" t="inlineStr">
        <is>
          <t>R02727</t>
        </is>
      </c>
      <c r="H69" t="n">
        <v>1</v>
      </c>
      <c r="I69" s="26">
        <f>VLOOKUP(F69,$A$6:$C$3205,3,FALSE)</f>
        <v/>
      </c>
    </row>
    <row r="70">
      <c r="A70" s="14" t="inlineStr">
        <is>
          <t>C00065</t>
        </is>
      </c>
      <c r="B70" s="14" t="inlineStr">
        <is>
          <t>R01011</t>
        </is>
      </c>
      <c r="C70" s="17" t="n">
        <v>1</v>
      </c>
      <c r="D70" s="14" t="inlineStr">
        <is>
          <t>exact</t>
        </is>
      </c>
      <c r="F70" t="inlineStr">
        <is>
          <t>C00627</t>
        </is>
      </c>
      <c r="G70" t="inlineStr">
        <is>
          <t>R00893</t>
        </is>
      </c>
      <c r="H70" t="n">
        <v>1</v>
      </c>
      <c r="I70" s="26">
        <f>VLOOKUP(F70,$A$6:$C$3205,3,FALSE)</f>
        <v/>
      </c>
    </row>
    <row r="71">
      <c r="A71" s="14" t="inlineStr">
        <is>
          <t>C00066</t>
        </is>
      </c>
      <c r="B71" s="14" t="inlineStr">
        <is>
          <t>R00256</t>
        </is>
      </c>
      <c r="C71" s="17" t="n">
        <v>1</v>
      </c>
      <c r="D71" s="14" t="inlineStr">
        <is>
          <t>exact</t>
        </is>
      </c>
      <c r="F71" t="inlineStr">
        <is>
          <t>C00680</t>
        </is>
      </c>
      <c r="G71" t="inlineStr">
        <is>
          <t>R01382</t>
        </is>
      </c>
      <c r="H71" t="n">
        <v>1</v>
      </c>
      <c r="I71" s="26">
        <f>VLOOKUP(F71,$A$6:$C$3205,3,FALSE)</f>
        <v/>
      </c>
    </row>
    <row r="72">
      <c r="A72" s="14" t="inlineStr">
        <is>
          <t>C00067</t>
        </is>
      </c>
      <c r="B72" s="14" t="inlineStr">
        <is>
          <t>R00009</t>
        </is>
      </c>
      <c r="C72" s="17" t="n">
        <v>1</v>
      </c>
      <c r="D72" s="14" t="inlineStr">
        <is>
          <t>exact</t>
        </is>
      </c>
      <c r="F72" t="inlineStr">
        <is>
          <t>C00682</t>
        </is>
      </c>
      <c r="G72" t="inlineStr">
        <is>
          <t>R00409</t>
        </is>
      </c>
      <c r="H72" t="n">
        <v>1</v>
      </c>
      <c r="I72" s="26">
        <f>VLOOKUP(F72,$A$6:$C$3205,3,FALSE)</f>
        <v/>
      </c>
    </row>
    <row r="73">
      <c r="A73" s="14" t="inlineStr">
        <is>
          <t>C00068</t>
        </is>
      </c>
      <c r="B73" s="14" t="inlineStr">
        <is>
          <t>R01994</t>
        </is>
      </c>
      <c r="C73" s="17" t="n">
        <v>1</v>
      </c>
      <c r="D73" s="14" t="inlineStr">
        <is>
          <t>exact</t>
        </is>
      </c>
      <c r="F73" t="inlineStr">
        <is>
          <t>C00685</t>
        </is>
      </c>
      <c r="G73" t="inlineStr">
        <is>
          <t>R02240</t>
        </is>
      </c>
      <c r="H73" t="n">
        <v>1</v>
      </c>
      <c r="I73" s="26">
        <f>VLOOKUP(F73,$A$6:$C$3205,3,FALSE)</f>
        <v/>
      </c>
    </row>
    <row r="74">
      <c r="A74" s="14" t="inlineStr">
        <is>
          <t>C00069</t>
        </is>
      </c>
      <c r="B74" s="14" t="inlineStr">
        <is>
          <t>R01102</t>
        </is>
      </c>
      <c r="C74" s="17" t="n">
        <v>1</v>
      </c>
      <c r="D74" s="14" t="inlineStr">
        <is>
          <t>exact</t>
        </is>
      </c>
      <c r="F74" t="inlineStr">
        <is>
          <t>C00698</t>
        </is>
      </c>
      <c r="G74" t="inlineStr">
        <is>
          <t>R02500</t>
        </is>
      </c>
      <c r="H74" t="n">
        <v>1</v>
      </c>
      <c r="I74" s="26">
        <f>VLOOKUP(F74,$A$6:$C$3205,3,FALSE)</f>
        <v/>
      </c>
    </row>
    <row r="75">
      <c r="A75" s="14" t="inlineStr">
        <is>
          <t>C00070</t>
        </is>
      </c>
      <c r="B75" s="14" t="inlineStr">
        <is>
          <t>R02090</t>
        </is>
      </c>
      <c r="C75" s="17" t="n">
        <v>1</v>
      </c>
      <c r="D75" s="14" t="inlineStr">
        <is>
          <t>exact</t>
        </is>
      </c>
      <c r="F75" t="inlineStr">
        <is>
          <t>C00724</t>
        </is>
      </c>
      <c r="G75" t="inlineStr">
        <is>
          <t>R02397</t>
        </is>
      </c>
      <c r="H75" t="n">
        <v>1</v>
      </c>
      <c r="I75" s="26">
        <f>VLOOKUP(F75,$A$6:$C$3205,3,FALSE)</f>
        <v/>
      </c>
    </row>
    <row r="76">
      <c r="A76" s="14" t="inlineStr">
        <is>
          <t>C00071</t>
        </is>
      </c>
      <c r="B76" s="14" t="inlineStr">
        <is>
          <t>R01110</t>
        </is>
      </c>
      <c r="C76" s="17" t="n">
        <v>1</v>
      </c>
      <c r="D76" s="14" t="inlineStr">
        <is>
          <t>exact</t>
        </is>
      </c>
      <c r="F76" t="inlineStr">
        <is>
          <t>C00765</t>
        </is>
      </c>
      <c r="G76" t="inlineStr">
        <is>
          <t>R00249</t>
        </is>
      </c>
      <c r="H76" t="n">
        <v>1</v>
      </c>
      <c r="I76" s="26">
        <f>VLOOKUP(F76,$A$6:$C$3205,3,FALSE)</f>
        <v/>
      </c>
    </row>
    <row r="77">
      <c r="A77" s="14" t="inlineStr">
        <is>
          <t>C00072</t>
        </is>
      </c>
      <c r="B77" s="14" t="inlineStr">
        <is>
          <t>R02162</t>
        </is>
      </c>
      <c r="C77" s="17" t="n">
        <v>1</v>
      </c>
      <c r="D77" s="14" t="inlineStr">
        <is>
          <t>exact</t>
        </is>
      </c>
      <c r="F77" t="inlineStr">
        <is>
          <t>C00770</t>
        </is>
      </c>
      <c r="G77" t="inlineStr">
        <is>
          <t>R01759</t>
        </is>
      </c>
      <c r="H77" t="n">
        <v>1</v>
      </c>
      <c r="I77" s="26">
        <f>VLOOKUP(F77,$A$6:$C$3205,3,FALSE)</f>
        <v/>
      </c>
    </row>
    <row r="78">
      <c r="A78" s="14" t="inlineStr">
        <is>
          <t>C00073</t>
        </is>
      </c>
      <c r="B78" s="14" t="inlineStr">
        <is>
          <t>R00465</t>
        </is>
      </c>
      <c r="C78" s="17" t="n">
        <v>0.6541</v>
      </c>
      <c r="D78" s="14" t="inlineStr">
        <is>
          <t>no match</t>
        </is>
      </c>
      <c r="F78" t="inlineStr">
        <is>
          <t>C00771</t>
        </is>
      </c>
      <c r="G78" t="inlineStr">
        <is>
          <t>R01825</t>
        </is>
      </c>
      <c r="H78" t="n">
        <v>1</v>
      </c>
      <c r="I78" s="26">
        <f>VLOOKUP(F78,$A$6:$C$3205,3,FALSE)</f>
        <v/>
      </c>
    </row>
    <row r="79">
      <c r="A79" s="14" t="inlineStr">
        <is>
          <t>C00074</t>
        </is>
      </c>
      <c r="B79" s="14" t="inlineStr">
        <is>
          <t>R01927</t>
        </is>
      </c>
      <c r="C79" s="17" t="n">
        <v>0.7718</v>
      </c>
      <c r="D79" s="14" t="inlineStr">
        <is>
          <t>review</t>
        </is>
      </c>
      <c r="F79" t="inlineStr">
        <is>
          <t>C00772</t>
        </is>
      </c>
      <c r="G79" t="inlineStr">
        <is>
          <t>R02095</t>
        </is>
      </c>
      <c r="H79" t="n">
        <v>0</v>
      </c>
      <c r="I79" s="26">
        <f>VLOOKUP(F79,$A$6:$C$3205,3,FALSE)</f>
        <v/>
      </c>
    </row>
    <row r="80">
      <c r="A80" s="14" t="inlineStr">
        <is>
          <t>C00075</t>
        </is>
      </c>
      <c r="B80" s="14" t="inlineStr">
        <is>
          <t>R00760</t>
        </is>
      </c>
      <c r="C80" s="17" t="n">
        <v>1</v>
      </c>
      <c r="D80" s="14" t="inlineStr">
        <is>
          <t>exact</t>
        </is>
      </c>
      <c r="F80" t="inlineStr">
        <is>
          <t>C00787</t>
        </is>
      </c>
      <c r="G80" t="inlineStr">
        <is>
          <t>R00815</t>
        </is>
      </c>
      <c r="H80" t="n">
        <v>1</v>
      </c>
      <c r="I80" s="26">
        <f>VLOOKUP(F80,$A$6:$C$3205,3,FALSE)</f>
        <v/>
      </c>
    </row>
    <row r="81">
      <c r="A81" s="14" t="inlineStr">
        <is>
          <t>C00076</t>
        </is>
      </c>
      <c r="B81" s="14" t="inlineStr">
        <is>
          <t>R00087</t>
        </is>
      </c>
      <c r="C81" s="17" t="n">
        <v>1</v>
      </c>
      <c r="D81" s="14" t="inlineStr">
        <is>
          <t>exact</t>
        </is>
      </c>
      <c r="F81" t="inlineStr">
        <is>
          <t>C00800</t>
        </is>
      </c>
      <c r="G81" t="inlineStr">
        <is>
          <t>R02312</t>
        </is>
      </c>
      <c r="H81" t="n">
        <v>1</v>
      </c>
      <c r="I81" s="26">
        <f>VLOOKUP(F81,$A$6:$C$3205,3,FALSE)</f>
        <v/>
      </c>
    </row>
    <row r="82">
      <c r="A82" s="14" t="inlineStr">
        <is>
          <t>C00077</t>
        </is>
      </c>
      <c r="B82" s="14" t="inlineStr">
        <is>
          <t>R02489</t>
        </is>
      </c>
      <c r="C82" s="17" t="n">
        <v>1</v>
      </c>
      <c r="D82" s="14" t="inlineStr">
        <is>
          <t>exact</t>
        </is>
      </c>
      <c r="F82" t="inlineStr">
        <is>
          <t>C00810</t>
        </is>
      </c>
      <c r="G82" t="inlineStr">
        <is>
          <t>R01130</t>
        </is>
      </c>
      <c r="H82" t="n">
        <v>1</v>
      </c>
      <c r="I82" s="26">
        <f>VLOOKUP(F82,$A$6:$C$3205,3,FALSE)</f>
        <v/>
      </c>
    </row>
    <row r="83">
      <c r="A83" s="14" t="inlineStr">
        <is>
          <t>C00078</t>
        </is>
      </c>
      <c r="B83" s="14" t="inlineStr">
        <is>
          <t>R02327</t>
        </is>
      </c>
      <c r="C83" s="17" t="n">
        <v>1</v>
      </c>
      <c r="D83" s="14" t="inlineStr">
        <is>
          <t>exact</t>
        </is>
      </c>
      <c r="F83" t="inlineStr">
        <is>
          <t>C00821</t>
        </is>
      </c>
      <c r="G83" t="inlineStr">
        <is>
          <t>R00525</t>
        </is>
      </c>
      <c r="H83" t="n">
        <v>1</v>
      </c>
      <c r="I83" s="26">
        <f>VLOOKUP(F83,$A$6:$C$3205,3,FALSE)</f>
        <v/>
      </c>
    </row>
    <row r="84">
      <c r="A84" s="14" t="inlineStr">
        <is>
          <t>C00079</t>
        </is>
      </c>
      <c r="B84" s="14" t="inlineStr">
        <is>
          <t>R01142</t>
        </is>
      </c>
      <c r="C84" s="17" t="n">
        <v>0.7718</v>
      </c>
      <c r="D84" s="14" t="inlineStr">
        <is>
          <t>review</t>
        </is>
      </c>
      <c r="F84" t="inlineStr">
        <is>
          <t>C00830</t>
        </is>
      </c>
      <c r="G84" t="inlineStr">
        <is>
          <t>R00843</t>
        </is>
      </c>
      <c r="H84" t="n">
        <v>1</v>
      </c>
      <c r="I84" s="26">
        <f>VLOOKUP(F84,$A$6:$C$3205,3,FALSE)</f>
        <v/>
      </c>
    </row>
    <row r="85">
      <c r="A85" s="14" t="inlineStr">
        <is>
          <t>C00080</t>
        </is>
      </c>
      <c r="B85" s="14" t="inlineStr">
        <is>
          <t>R00146</t>
        </is>
      </c>
      <c r="C85" s="17" t="n">
        <v>1</v>
      </c>
      <c r="D85" s="14" t="inlineStr">
        <is>
          <t>exact</t>
        </is>
      </c>
      <c r="F85" t="inlineStr">
        <is>
          <t>C00843</t>
        </is>
      </c>
      <c r="G85" t="inlineStr">
        <is>
          <t>R00419</t>
        </is>
      </c>
      <c r="H85" t="n">
        <v>1</v>
      </c>
      <c r="I85" s="26">
        <f>VLOOKUP(F85,$A$6:$C$3205,3,FALSE)</f>
        <v/>
      </c>
    </row>
    <row r="86">
      <c r="A86" s="14" t="inlineStr">
        <is>
          <t>C00081</t>
        </is>
      </c>
      <c r="B86" s="14" t="inlineStr">
        <is>
          <t>R02890</t>
        </is>
      </c>
      <c r="C86" s="17" t="n">
        <v>1</v>
      </c>
      <c r="D86" s="14" t="inlineStr">
        <is>
          <t>exact</t>
        </is>
      </c>
      <c r="F86" t="inlineStr">
        <is>
          <t>C00849</t>
        </is>
      </c>
      <c r="G86" t="inlineStr">
        <is>
          <t>R01674</t>
        </is>
      </c>
      <c r="H86" t="n">
        <v>1</v>
      </c>
      <c r="I86" s="26">
        <f>VLOOKUP(F86,$A$6:$C$3205,3,FALSE)</f>
        <v/>
      </c>
    </row>
    <row r="87">
      <c r="A87" s="14" t="inlineStr">
        <is>
          <t>C00082</t>
        </is>
      </c>
      <c r="B87" s="14" t="inlineStr">
        <is>
          <t>R02023</t>
        </is>
      </c>
      <c r="C87" s="17" t="n">
        <v>1</v>
      </c>
      <c r="D87" s="14" t="inlineStr">
        <is>
          <t>exact</t>
        </is>
      </c>
      <c r="F87" t="inlineStr">
        <is>
          <t>C00858</t>
        </is>
      </c>
      <c r="G87" t="inlineStr">
        <is>
          <t>R00595</t>
        </is>
      </c>
      <c r="H87" t="n">
        <v>1</v>
      </c>
      <c r="I87" s="26">
        <f>VLOOKUP(F87,$A$6:$C$3205,3,FALSE)</f>
        <v/>
      </c>
    </row>
    <row r="88">
      <c r="A88" s="14" t="inlineStr">
        <is>
          <t>C00083</t>
        </is>
      </c>
      <c r="B88" s="14" t="inlineStr">
        <is>
          <t>R02498</t>
        </is>
      </c>
      <c r="C88" s="17" t="n">
        <v>1</v>
      </c>
      <c r="D88" s="14" t="inlineStr">
        <is>
          <t>exact</t>
        </is>
      </c>
      <c r="F88" t="inlineStr">
        <is>
          <t>C00860</t>
        </is>
      </c>
      <c r="G88" t="inlineStr">
        <is>
          <t>R02938</t>
        </is>
      </c>
      <c r="H88" t="n">
        <v>1</v>
      </c>
      <c r="I88" s="26">
        <f>VLOOKUP(F88,$A$6:$C$3205,3,FALSE)</f>
        <v/>
      </c>
    </row>
    <row r="89">
      <c r="A89" s="14" t="inlineStr">
        <is>
          <t>C00084</t>
        </is>
      </c>
      <c r="B89" s="14" t="inlineStr">
        <is>
          <t>R02897</t>
        </is>
      </c>
      <c r="C89" s="17" t="n">
        <v>1</v>
      </c>
      <c r="D89" s="14" t="inlineStr">
        <is>
          <t>exact</t>
        </is>
      </c>
      <c r="F89" t="inlineStr">
        <is>
          <t>C00875</t>
        </is>
      </c>
      <c r="G89" t="inlineStr">
        <is>
          <t>R00404</t>
        </is>
      </c>
      <c r="H89" t="n">
        <v>1</v>
      </c>
      <c r="I89" s="26">
        <f>VLOOKUP(F89,$A$6:$C$3205,3,FALSE)</f>
        <v/>
      </c>
    </row>
    <row r="90">
      <c r="A90" s="14" t="inlineStr">
        <is>
          <t>C00085</t>
        </is>
      </c>
      <c r="B90" s="14" t="inlineStr">
        <is>
          <t>R02729</t>
        </is>
      </c>
      <c r="C90" s="17" t="n">
        <v>0.7942</v>
      </c>
      <c r="D90" s="14" t="inlineStr">
        <is>
          <t>review</t>
        </is>
      </c>
      <c r="F90" t="inlineStr">
        <is>
          <t>C00876</t>
        </is>
      </c>
      <c r="G90" t="inlineStr">
        <is>
          <t>R02846</t>
        </is>
      </c>
      <c r="H90" t="n">
        <v>1</v>
      </c>
      <c r="I90" s="26">
        <f>VLOOKUP(F90,$A$6:$C$3205,3,FALSE)</f>
        <v/>
      </c>
    </row>
    <row r="91">
      <c r="A91" s="14" t="inlineStr">
        <is>
          <t>C00086</t>
        </is>
      </c>
      <c r="B91" s="14" t="inlineStr">
        <is>
          <t>R02515</t>
        </is>
      </c>
      <c r="C91" s="17" t="n">
        <v>1</v>
      </c>
      <c r="D91" s="14" t="inlineStr">
        <is>
          <t>exact</t>
        </is>
      </c>
      <c r="F91" t="inlineStr">
        <is>
          <t>C00895</t>
        </is>
      </c>
      <c r="G91" t="inlineStr">
        <is>
          <t>R01013</t>
        </is>
      </c>
      <c r="H91" t="n">
        <v>1</v>
      </c>
      <c r="I91" s="26">
        <f>VLOOKUP(F91,$A$6:$C$3205,3,FALSE)</f>
        <v/>
      </c>
    </row>
    <row r="92">
      <c r="A92" s="14" t="inlineStr">
        <is>
          <t>C00087</t>
        </is>
      </c>
      <c r="B92" s="14" t="inlineStr">
        <is>
          <t>R01221</t>
        </is>
      </c>
      <c r="C92" s="17" t="n">
        <v>1</v>
      </c>
      <c r="D92" s="14" t="inlineStr">
        <is>
          <t>exact</t>
        </is>
      </c>
      <c r="F92" t="inlineStr">
        <is>
          <t>C00899</t>
        </is>
      </c>
      <c r="G92" t="inlineStr">
        <is>
          <t>R02701</t>
        </is>
      </c>
      <c r="H92" t="n">
        <v>1</v>
      </c>
      <c r="I92" s="26">
        <f>VLOOKUP(F92,$A$6:$C$3205,3,FALSE)</f>
        <v/>
      </c>
    </row>
    <row r="93">
      <c r="A93" s="14" t="inlineStr">
        <is>
          <t>C00088</t>
        </is>
      </c>
      <c r="B93" s="14" t="inlineStr">
        <is>
          <t>R01154</t>
        </is>
      </c>
      <c r="C93" s="17" t="n">
        <v>1</v>
      </c>
      <c r="D93" s="14" t="inlineStr">
        <is>
          <t>exact</t>
        </is>
      </c>
      <c r="F93" t="inlineStr">
        <is>
          <t>C00908</t>
        </is>
      </c>
      <c r="G93" t="inlineStr">
        <is>
          <t>R00448</t>
        </is>
      </c>
      <c r="H93" t="n">
        <v>1</v>
      </c>
      <c r="I93" s="26">
        <f>VLOOKUP(F93,$A$6:$C$3205,3,FALSE)</f>
        <v/>
      </c>
    </row>
    <row r="94">
      <c r="A94" s="14" t="inlineStr">
        <is>
          <t>C00089</t>
        </is>
      </c>
      <c r="B94" s="14" t="inlineStr">
        <is>
          <t>R02830</t>
        </is>
      </c>
      <c r="C94" s="17" t="n">
        <v>1</v>
      </c>
      <c r="D94" s="14" t="inlineStr">
        <is>
          <t>exact</t>
        </is>
      </c>
      <c r="F94" t="inlineStr">
        <is>
          <t>C00918</t>
        </is>
      </c>
      <c r="G94" t="inlineStr">
        <is>
          <t>R02405</t>
        </is>
      </c>
      <c r="H94" t="n">
        <v>1</v>
      </c>
      <c r="I94" s="26">
        <f>VLOOKUP(F94,$A$6:$C$3205,3,FALSE)</f>
        <v/>
      </c>
    </row>
    <row r="95">
      <c r="A95" s="14" t="inlineStr">
        <is>
          <t>C00090</t>
        </is>
      </c>
      <c r="B95" s="14" t="inlineStr">
        <is>
          <t>R01851</t>
        </is>
      </c>
      <c r="C95" s="17" t="n">
        <v>1</v>
      </c>
      <c r="D95" s="14" t="inlineStr">
        <is>
          <t>exact</t>
        </is>
      </c>
      <c r="F95" t="inlineStr">
        <is>
          <t>C00925</t>
        </is>
      </c>
      <c r="G95" t="inlineStr">
        <is>
          <t>R01324</t>
        </is>
      </c>
      <c r="H95" t="n">
        <v>1</v>
      </c>
      <c r="I95" s="26">
        <f>VLOOKUP(F95,$A$6:$C$3205,3,FALSE)</f>
        <v/>
      </c>
    </row>
    <row r="96">
      <c r="A96" s="14" t="inlineStr">
        <is>
          <t>C00091</t>
        </is>
      </c>
      <c r="B96" s="14" t="inlineStr">
        <is>
          <t>R02989</t>
        </is>
      </c>
      <c r="C96" s="17" t="n">
        <v>1</v>
      </c>
      <c r="D96" s="14" t="inlineStr">
        <is>
          <t>exact</t>
        </is>
      </c>
      <c r="F96" t="inlineStr">
        <is>
          <t>C00927</t>
        </is>
      </c>
      <c r="G96" t="inlineStr">
        <is>
          <t>R02517</t>
        </is>
      </c>
      <c r="H96" t="n">
        <v>1</v>
      </c>
      <c r="I96" s="26">
        <f>VLOOKUP(F96,$A$6:$C$3205,3,FALSE)</f>
        <v/>
      </c>
    </row>
    <row r="97">
      <c r="A97" s="14" t="inlineStr">
        <is>
          <t>C00092</t>
        </is>
      </c>
      <c r="B97" s="14" t="inlineStr">
        <is>
          <t>R00982</t>
        </is>
      </c>
      <c r="C97" s="17" t="n">
        <v>1</v>
      </c>
      <c r="D97" s="14" t="inlineStr">
        <is>
          <t>exact</t>
        </is>
      </c>
      <c r="F97" t="inlineStr">
        <is>
          <t>C00928</t>
        </is>
      </c>
      <c r="G97" t="inlineStr">
        <is>
          <t>R02411</t>
        </is>
      </c>
      <c r="H97" t="n">
        <v>1</v>
      </c>
      <c r="I97" s="26">
        <f>VLOOKUP(F97,$A$6:$C$3205,3,FALSE)</f>
        <v/>
      </c>
    </row>
    <row r="98">
      <c r="A98" s="14" t="inlineStr">
        <is>
          <t>C00093</t>
        </is>
      </c>
      <c r="B98" s="14" t="inlineStr">
        <is>
          <t>R01089</t>
        </is>
      </c>
      <c r="C98" s="17" t="n">
        <v>0.7942</v>
      </c>
      <c r="D98" s="14" t="inlineStr">
        <is>
          <t>review</t>
        </is>
      </c>
      <c r="F98" t="inlineStr">
        <is>
          <t>C00932</t>
        </is>
      </c>
      <c r="G98" t="inlineStr">
        <is>
          <t>R02174</t>
        </is>
      </c>
      <c r="H98" t="n">
        <v>1</v>
      </c>
      <c r="I98" s="26">
        <f>VLOOKUP(F98,$A$6:$C$3205,3,FALSE)</f>
        <v/>
      </c>
    </row>
    <row r="99">
      <c r="A99" s="14" t="inlineStr">
        <is>
          <t>C00094</t>
        </is>
      </c>
      <c r="B99" s="14" t="inlineStr">
        <is>
          <t>R01688</t>
        </is>
      </c>
      <c r="C99" s="17" t="n">
        <v>1</v>
      </c>
      <c r="D99" s="14" t="inlineStr">
        <is>
          <t>exact</t>
        </is>
      </c>
      <c r="F99" t="inlineStr">
        <is>
          <t>C00939</t>
        </is>
      </c>
      <c r="G99" t="inlineStr">
        <is>
          <t>R02468</t>
        </is>
      </c>
      <c r="H99" t="n">
        <v>1</v>
      </c>
      <c r="I99" s="26">
        <f>VLOOKUP(F99,$A$6:$C$3205,3,FALSE)</f>
        <v/>
      </c>
    </row>
    <row r="100">
      <c r="A100" s="14" t="inlineStr">
        <is>
          <t>C00095</t>
        </is>
      </c>
      <c r="B100" s="14" t="inlineStr">
        <is>
          <t>R01709</t>
        </is>
      </c>
      <c r="C100" s="17" t="n">
        <v>1</v>
      </c>
      <c r="D100" s="14" t="inlineStr">
        <is>
          <t>exact</t>
        </is>
      </c>
      <c r="F100" t="inlineStr">
        <is>
          <t>C00989</t>
        </is>
      </c>
      <c r="G100" t="inlineStr">
        <is>
          <t>R01758</t>
        </is>
      </c>
      <c r="H100" t="n">
        <v>0</v>
      </c>
      <c r="I100" s="26">
        <f>VLOOKUP(F100,$A$6:$C$3205,3,FALSE)</f>
        <v/>
      </c>
    </row>
    <row r="101">
      <c r="A101" s="14" t="inlineStr">
        <is>
          <t>C00096</t>
        </is>
      </c>
      <c r="B101" s="14" t="inlineStr">
        <is>
          <t>R01166</t>
        </is>
      </c>
      <c r="C101" s="17" t="n">
        <v>1</v>
      </c>
      <c r="D101" s="14" t="inlineStr">
        <is>
          <t>exact</t>
        </is>
      </c>
      <c r="F101" t="inlineStr">
        <is>
          <t>C00991</t>
        </is>
      </c>
      <c r="G101" t="inlineStr">
        <is>
          <t>R00322</t>
        </is>
      </c>
      <c r="H101" t="n">
        <v>1</v>
      </c>
      <c r="I101" s="26">
        <f>VLOOKUP(F101,$A$6:$C$3205,3,FALSE)</f>
        <v/>
      </c>
    </row>
    <row r="102">
      <c r="A102" s="14" t="inlineStr">
        <is>
          <t>C00097</t>
        </is>
      </c>
      <c r="B102" s="14" t="inlineStr">
        <is>
          <t>R02963</t>
        </is>
      </c>
      <c r="C102" s="17" t="n">
        <v>0.6541</v>
      </c>
      <c r="D102" s="14" t="inlineStr">
        <is>
          <t>no match</t>
        </is>
      </c>
      <c r="F102" t="inlineStr">
        <is>
          <t>C01001</t>
        </is>
      </c>
      <c r="G102" t="inlineStr">
        <is>
          <t>R00177</t>
        </is>
      </c>
      <c r="H102" t="n">
        <v>1</v>
      </c>
      <c r="I102" s="26">
        <f>VLOOKUP(F102,$A$6:$C$3205,3,FALSE)</f>
        <v/>
      </c>
    </row>
    <row r="103">
      <c r="A103" s="14" t="inlineStr">
        <is>
          <t>C00098</t>
        </is>
      </c>
      <c r="B103" s="14" t="inlineStr">
        <is>
          <t>R01916</t>
        </is>
      </c>
      <c r="C103" s="17" t="n">
        <v>0.7942</v>
      </c>
      <c r="D103" s="14" t="inlineStr">
        <is>
          <t>review</t>
        </is>
      </c>
      <c r="F103" t="inlineStr">
        <is>
          <t>C01021</t>
        </is>
      </c>
      <c r="G103" t="inlineStr">
        <is>
          <t>R00284</t>
        </is>
      </c>
      <c r="H103" t="n">
        <v>0</v>
      </c>
      <c r="I103" s="26">
        <f>VLOOKUP(F103,$A$6:$C$3205,3,FALSE)</f>
        <v/>
      </c>
    </row>
    <row r="104">
      <c r="A104" s="14" t="inlineStr">
        <is>
          <t>C00099</t>
        </is>
      </c>
      <c r="B104" s="14" t="inlineStr">
        <is>
          <t>R01420</t>
        </is>
      </c>
      <c r="C104" s="17" t="n">
        <v>1</v>
      </c>
      <c r="D104" s="14" t="inlineStr">
        <is>
          <t>exact</t>
        </is>
      </c>
      <c r="F104" t="inlineStr">
        <is>
          <t>C01026</t>
        </is>
      </c>
      <c r="G104" t="inlineStr">
        <is>
          <t>R00427</t>
        </is>
      </c>
      <c r="H104" t="n">
        <v>1</v>
      </c>
      <c r="I104" s="26">
        <f>VLOOKUP(F104,$A$6:$C$3205,3,FALSE)</f>
        <v/>
      </c>
    </row>
    <row r="105">
      <c r="A105" s="14" t="inlineStr">
        <is>
          <t>C00100</t>
        </is>
      </c>
      <c r="B105" s="14" t="inlineStr">
        <is>
          <t>R01588</t>
        </is>
      </c>
      <c r="C105" s="17" t="n">
        <v>1</v>
      </c>
      <c r="D105" s="14" t="inlineStr">
        <is>
          <t>exact</t>
        </is>
      </c>
      <c r="F105" t="inlineStr">
        <is>
          <t>C01043</t>
        </is>
      </c>
      <c r="G105" t="inlineStr">
        <is>
          <t>R00551</t>
        </is>
      </c>
      <c r="H105" t="n">
        <v>0</v>
      </c>
      <c r="I105" s="26">
        <f>VLOOKUP(F105,$A$6:$C$3205,3,FALSE)</f>
        <v/>
      </c>
    </row>
    <row r="106">
      <c r="A106" s="14" t="inlineStr">
        <is>
          <t>C00101</t>
        </is>
      </c>
      <c r="B106" s="14" t="inlineStr">
        <is>
          <t>R01630</t>
        </is>
      </c>
      <c r="C106" s="17" t="n">
        <v>0.7718</v>
      </c>
      <c r="D106" s="14" t="inlineStr">
        <is>
          <t>review</t>
        </is>
      </c>
      <c r="F106" t="inlineStr">
        <is>
          <t>C01047</t>
        </is>
      </c>
      <c r="G106" t="inlineStr">
        <is>
          <t>R00050</t>
        </is>
      </c>
      <c r="H106" t="n">
        <v>1</v>
      </c>
      <c r="I106" s="26">
        <f>VLOOKUP(F106,$A$6:$C$3205,3,FALSE)</f>
        <v/>
      </c>
    </row>
    <row r="107">
      <c r="A107" s="14" t="inlineStr">
        <is>
          <t>C00102</t>
        </is>
      </c>
      <c r="B107" s="14" t="inlineStr">
        <is>
          <t>R01427</t>
        </is>
      </c>
      <c r="C107" s="17" t="n">
        <v>1</v>
      </c>
      <c r="D107" s="14" t="inlineStr">
        <is>
          <t>exact</t>
        </is>
      </c>
      <c r="F107" t="inlineStr">
        <is>
          <t>C01078</t>
        </is>
      </c>
      <c r="G107" t="inlineStr">
        <is>
          <t>R00033</t>
        </is>
      </c>
      <c r="H107" t="n">
        <v>1</v>
      </c>
      <c r="I107" s="26">
        <f>VLOOKUP(F107,$A$6:$C$3205,3,FALSE)</f>
        <v/>
      </c>
    </row>
    <row r="108">
      <c r="A108" s="14" t="inlineStr">
        <is>
          <t>C00103</t>
        </is>
      </c>
      <c r="B108" s="14" t="inlineStr">
        <is>
          <t>R00429</t>
        </is>
      </c>
      <c r="C108" s="17" t="n">
        <v>1</v>
      </c>
      <c r="D108" s="14" t="inlineStr">
        <is>
          <t>exact</t>
        </is>
      </c>
      <c r="F108" t="inlineStr">
        <is>
          <t>C01090</t>
        </is>
      </c>
      <c r="G108" t="inlineStr">
        <is>
          <t>R00003</t>
        </is>
      </c>
      <c r="H108" t="n">
        <v>0</v>
      </c>
      <c r="I108" s="26">
        <f>VLOOKUP(F108,$A$6:$C$3205,3,FALSE)</f>
        <v/>
      </c>
    </row>
    <row r="109">
      <c r="A109" s="14" t="inlineStr">
        <is>
          <t>C00104</t>
        </is>
      </c>
      <c r="B109" s="14" t="inlineStr">
        <is>
          <t>R02186</t>
        </is>
      </c>
      <c r="C109" s="17" t="n">
        <v>1</v>
      </c>
      <c r="D109" s="14" t="inlineStr">
        <is>
          <t>exact</t>
        </is>
      </c>
      <c r="F109" t="inlineStr">
        <is>
          <t>C01095</t>
        </is>
      </c>
      <c r="G109" t="inlineStr">
        <is>
          <t>R00670</t>
        </is>
      </c>
      <c r="H109" t="n">
        <v>1</v>
      </c>
      <c r="I109" s="26">
        <f>VLOOKUP(F109,$A$6:$C$3205,3,FALSE)</f>
        <v/>
      </c>
    </row>
    <row r="110">
      <c r="A110" s="14" t="inlineStr">
        <is>
          <t>C00105</t>
        </is>
      </c>
      <c r="B110" s="14" t="inlineStr">
        <is>
          <t>R00598</t>
        </is>
      </c>
      <c r="C110" s="17" t="n">
        <v>1</v>
      </c>
      <c r="D110" s="14" t="inlineStr">
        <is>
          <t>exact</t>
        </is>
      </c>
      <c r="F110" t="inlineStr">
        <is>
          <t>C01097</t>
        </is>
      </c>
      <c r="G110" t="inlineStr">
        <is>
          <t>R02813</t>
        </is>
      </c>
      <c r="H110" t="n">
        <v>1</v>
      </c>
      <c r="I110" s="26">
        <f>VLOOKUP(F110,$A$6:$C$3205,3,FALSE)</f>
        <v/>
      </c>
    </row>
    <row r="111">
      <c r="A111" s="14" t="inlineStr">
        <is>
          <t>C00106</t>
        </is>
      </c>
      <c r="B111" s="14" t="inlineStr">
        <is>
          <t>R02359</t>
        </is>
      </c>
      <c r="C111" s="17" t="n">
        <v>1</v>
      </c>
      <c r="D111" s="14" t="inlineStr">
        <is>
          <t>exact</t>
        </is>
      </c>
      <c r="F111" t="inlineStr">
        <is>
          <t>C01119</t>
        </is>
      </c>
      <c r="G111" t="inlineStr">
        <is>
          <t>R02913</t>
        </is>
      </c>
      <c r="H111" t="n">
        <v>1</v>
      </c>
      <c r="I111" s="26">
        <f>VLOOKUP(F111,$A$6:$C$3205,3,FALSE)</f>
        <v/>
      </c>
    </row>
    <row r="112">
      <c r="A112" s="14" t="inlineStr">
        <is>
          <t>C00107</t>
        </is>
      </c>
      <c r="B112" s="14" t="inlineStr">
        <is>
          <t>R02006</t>
        </is>
      </c>
      <c r="C112" s="17" t="n">
        <v>1</v>
      </c>
      <c r="D112" s="14" t="inlineStr">
        <is>
          <t>exact</t>
        </is>
      </c>
      <c r="F112" t="inlineStr">
        <is>
          <t>C01124</t>
        </is>
      </c>
      <c r="G112" t="inlineStr">
        <is>
          <t>R00635</t>
        </is>
      </c>
      <c r="H112" t="n">
        <v>1</v>
      </c>
      <c r="I112" s="26">
        <f>VLOOKUP(F112,$A$6:$C$3205,3,FALSE)</f>
        <v/>
      </c>
    </row>
    <row r="113">
      <c r="A113" s="14" t="inlineStr">
        <is>
          <t>C00108</t>
        </is>
      </c>
      <c r="B113" s="14" t="inlineStr">
        <is>
          <t>R02811</t>
        </is>
      </c>
      <c r="C113" s="17" t="n">
        <v>1</v>
      </c>
      <c r="D113" s="14" t="inlineStr">
        <is>
          <t>exact</t>
        </is>
      </c>
      <c r="F113" t="inlineStr">
        <is>
          <t>C01147</t>
        </is>
      </c>
      <c r="G113" t="inlineStr">
        <is>
          <t>R01336</t>
        </is>
      </c>
      <c r="H113" t="n">
        <v>1</v>
      </c>
      <c r="I113" s="26">
        <f>VLOOKUP(F113,$A$6:$C$3205,3,FALSE)</f>
        <v/>
      </c>
    </row>
    <row r="114">
      <c r="A114" s="14" t="inlineStr">
        <is>
          <t>C00109</t>
        </is>
      </c>
      <c r="B114" s="14" t="inlineStr">
        <is>
          <t>R02681</t>
        </is>
      </c>
      <c r="C114" s="17" t="n">
        <v>1</v>
      </c>
      <c r="D114" s="14" t="inlineStr">
        <is>
          <t>exact</t>
        </is>
      </c>
      <c r="F114" t="inlineStr">
        <is>
          <t>C01149</t>
        </is>
      </c>
      <c r="G114" t="inlineStr">
        <is>
          <t>R02244</t>
        </is>
      </c>
      <c r="H114" t="n">
        <v>0</v>
      </c>
      <c r="I114" s="26">
        <f>VLOOKUP(F114,$A$6:$C$3205,3,FALSE)</f>
        <v/>
      </c>
    </row>
    <row r="115">
      <c r="A115" s="14" t="inlineStr">
        <is>
          <t>C00110</t>
        </is>
      </c>
      <c r="B115" s="14" t="inlineStr">
        <is>
          <t>R00098</t>
        </is>
      </c>
      <c r="C115" s="17" t="n">
        <v>1</v>
      </c>
      <c r="D115" s="14" t="inlineStr">
        <is>
          <t>exact</t>
        </is>
      </c>
      <c r="F115" t="inlineStr">
        <is>
          <t>C01156</t>
        </is>
      </c>
      <c r="G115" t="inlineStr">
        <is>
          <t>R01514</t>
        </is>
      </c>
      <c r="H115" t="n">
        <v>1</v>
      </c>
      <c r="I115" s="26">
        <f>VLOOKUP(F115,$A$6:$C$3205,3,FALSE)</f>
        <v/>
      </c>
    </row>
    <row r="116">
      <c r="A116" s="14" t="inlineStr">
        <is>
          <t>C00111</t>
        </is>
      </c>
      <c r="B116" s="14" t="inlineStr">
        <is>
          <t>R01786</t>
        </is>
      </c>
      <c r="C116" s="17" t="n">
        <v>0.6541</v>
      </c>
      <c r="D116" s="14" t="inlineStr">
        <is>
          <t>no match</t>
        </is>
      </c>
      <c r="F116" t="inlineStr">
        <is>
          <t>C01157</t>
        </is>
      </c>
      <c r="G116" t="inlineStr">
        <is>
          <t>R00753</t>
        </is>
      </c>
      <c r="H116" t="n">
        <v>1</v>
      </c>
      <c r="I116" s="26">
        <f>VLOOKUP(F116,$A$6:$C$3205,3,FALSE)</f>
        <v/>
      </c>
    </row>
    <row r="117">
      <c r="A117" s="14" t="inlineStr">
        <is>
          <t>C00112</t>
        </is>
      </c>
      <c r="B117" s="14" t="inlineStr">
        <is>
          <t>R00872</t>
        </is>
      </c>
      <c r="C117" s="17" t="n">
        <v>0.7718</v>
      </c>
      <c r="D117" s="14" t="inlineStr">
        <is>
          <t>review</t>
        </is>
      </c>
      <c r="F117" t="inlineStr">
        <is>
          <t>C01159</t>
        </is>
      </c>
      <c r="G117" t="inlineStr">
        <is>
          <t>R00899</t>
        </is>
      </c>
      <c r="H117" t="n">
        <v>1</v>
      </c>
      <c r="I117" s="26">
        <f>VLOOKUP(F117,$A$6:$C$3205,3,FALSE)</f>
        <v/>
      </c>
    </row>
    <row r="118">
      <c r="A118" s="14" t="inlineStr">
        <is>
          <t>C00113</t>
        </is>
      </c>
      <c r="B118" s="14" t="inlineStr">
        <is>
          <t>R00350</t>
        </is>
      </c>
      <c r="C118" s="17" t="n">
        <v>0.7718</v>
      </c>
      <c r="D118" s="14" t="inlineStr">
        <is>
          <t>review</t>
        </is>
      </c>
      <c r="F118" t="inlineStr">
        <is>
          <t>C01169</t>
        </is>
      </c>
      <c r="G118" t="inlineStr">
        <is>
          <t>R00010</t>
        </is>
      </c>
      <c r="H118" t="n">
        <v>1</v>
      </c>
      <c r="I118" s="26">
        <f>VLOOKUP(F118,$A$6:$C$3205,3,FALSE)</f>
        <v/>
      </c>
    </row>
    <row r="119">
      <c r="A119" s="14" t="inlineStr">
        <is>
          <t>C00114</t>
        </is>
      </c>
      <c r="B119" s="14" t="inlineStr">
        <is>
          <t>R00330</t>
        </is>
      </c>
      <c r="C119" s="17" t="n">
        <v>1</v>
      </c>
      <c r="D119" s="14" t="inlineStr">
        <is>
          <t>exact</t>
        </is>
      </c>
      <c r="F119" t="inlineStr">
        <is>
          <t>C01174</t>
        </is>
      </c>
      <c r="G119" t="inlineStr">
        <is>
          <t>R02706</t>
        </is>
      </c>
      <c r="H119" t="n">
        <v>1</v>
      </c>
      <c r="I119" s="26">
        <f>VLOOKUP(F119,$A$6:$C$3205,3,FALSE)</f>
        <v/>
      </c>
    </row>
    <row r="120">
      <c r="A120" s="14" t="inlineStr">
        <is>
          <t>C00115</t>
        </is>
      </c>
      <c r="B120" s="14" t="inlineStr">
        <is>
          <t>R02416</t>
        </is>
      </c>
      <c r="C120" s="17" t="n">
        <v>1</v>
      </c>
      <c r="D120" s="14" t="inlineStr">
        <is>
          <t>exact</t>
        </is>
      </c>
      <c r="F120" t="inlineStr">
        <is>
          <t>C01175</t>
        </is>
      </c>
      <c r="G120" t="inlineStr">
        <is>
          <t>R02034</t>
        </is>
      </c>
      <c r="H120" t="n">
        <v>0</v>
      </c>
      <c r="I120" s="26">
        <f>VLOOKUP(F120,$A$6:$C$3205,3,FALSE)</f>
        <v/>
      </c>
    </row>
    <row r="121">
      <c r="A121" s="14" t="inlineStr">
        <is>
          <t>C00116</t>
        </is>
      </c>
      <c r="B121" s="14" t="inlineStr">
        <is>
          <t>R01880</t>
        </is>
      </c>
      <c r="C121" s="17" t="n">
        <v>1</v>
      </c>
      <c r="D121" s="14" t="inlineStr">
        <is>
          <t>exact</t>
        </is>
      </c>
      <c r="F121" t="inlineStr">
        <is>
          <t>C01188</t>
        </is>
      </c>
      <c r="G121" t="inlineStr">
        <is>
          <t>R00628</t>
        </is>
      </c>
      <c r="H121" t="n">
        <v>1</v>
      </c>
      <c r="I121" s="26">
        <f>VLOOKUP(F121,$A$6:$C$3205,3,FALSE)</f>
        <v/>
      </c>
    </row>
    <row r="122">
      <c r="A122" s="14" t="inlineStr">
        <is>
          <t>C00117</t>
        </is>
      </c>
      <c r="B122" s="14" t="inlineStr">
        <is>
          <t>R02142</t>
        </is>
      </c>
      <c r="C122" s="17" t="n">
        <v>1</v>
      </c>
      <c r="D122" s="14" t="inlineStr">
        <is>
          <t>exact</t>
        </is>
      </c>
      <c r="F122" t="inlineStr">
        <is>
          <t>C01194</t>
        </is>
      </c>
      <c r="G122" t="inlineStr">
        <is>
          <t>R00474</t>
        </is>
      </c>
      <c r="H122" t="n">
        <v>1</v>
      </c>
      <c r="I122" s="26">
        <f>VLOOKUP(F122,$A$6:$C$3205,3,FALSE)</f>
        <v/>
      </c>
    </row>
    <row r="123">
      <c r="A123" s="14" t="inlineStr">
        <is>
          <t>C00118</t>
        </is>
      </c>
      <c r="B123" s="14" t="inlineStr">
        <is>
          <t>R00238</t>
        </is>
      </c>
      <c r="C123" s="17" t="n">
        <v>1</v>
      </c>
      <c r="D123" s="14" t="inlineStr">
        <is>
          <t>exact</t>
        </is>
      </c>
      <c r="F123" t="inlineStr">
        <is>
          <t>C01203</t>
        </is>
      </c>
      <c r="G123" t="inlineStr">
        <is>
          <t>R00685</t>
        </is>
      </c>
      <c r="H123" t="n">
        <v>1</v>
      </c>
      <c r="I123" s="26">
        <f>VLOOKUP(F123,$A$6:$C$3205,3,FALSE)</f>
        <v/>
      </c>
    </row>
    <row r="124">
      <c r="A124" s="14" t="inlineStr">
        <is>
          <t>C00119</t>
        </is>
      </c>
      <c r="B124" s="14" t="inlineStr">
        <is>
          <t>R01005</t>
        </is>
      </c>
      <c r="C124" s="17" t="n">
        <v>1</v>
      </c>
      <c r="D124" s="14" t="inlineStr">
        <is>
          <t>exact</t>
        </is>
      </c>
      <c r="F124" t="inlineStr">
        <is>
          <t>C01218</t>
        </is>
      </c>
      <c r="G124" t="inlineStr">
        <is>
          <t>R02507</t>
        </is>
      </c>
      <c r="H124" t="n">
        <v>1</v>
      </c>
      <c r="I124" s="26">
        <f>VLOOKUP(F124,$A$6:$C$3205,3,FALSE)</f>
        <v/>
      </c>
    </row>
    <row r="125">
      <c r="A125" s="14" t="inlineStr">
        <is>
          <t>C00120</t>
        </is>
      </c>
      <c r="B125" s="14" t="inlineStr">
        <is>
          <t>R01761</t>
        </is>
      </c>
      <c r="C125" s="17" t="n">
        <v>1</v>
      </c>
      <c r="D125" s="14" t="inlineStr">
        <is>
          <t>exact</t>
        </is>
      </c>
      <c r="F125" t="inlineStr">
        <is>
          <t>C01220</t>
        </is>
      </c>
      <c r="G125" t="inlineStr">
        <is>
          <t>R01833</t>
        </is>
      </c>
      <c r="H125" t="n">
        <v>1</v>
      </c>
      <c r="I125" s="26">
        <f>VLOOKUP(F125,$A$6:$C$3205,3,FALSE)</f>
        <v/>
      </c>
    </row>
    <row r="126">
      <c r="A126" s="14" t="inlineStr">
        <is>
          <t>C00121</t>
        </is>
      </c>
      <c r="B126" s="14" t="inlineStr">
        <is>
          <t>R01400</t>
        </is>
      </c>
      <c r="C126" s="17" t="n">
        <v>1</v>
      </c>
      <c r="D126" s="14" t="inlineStr">
        <is>
          <t>exact</t>
        </is>
      </c>
      <c r="F126" t="inlineStr">
        <is>
          <t>C01222</t>
        </is>
      </c>
      <c r="G126" t="inlineStr">
        <is>
          <t>R00479</t>
        </is>
      </c>
      <c r="H126" t="n">
        <v>1</v>
      </c>
      <c r="I126" s="26">
        <f>VLOOKUP(F126,$A$6:$C$3205,3,FALSE)</f>
        <v/>
      </c>
    </row>
    <row r="127">
      <c r="A127" s="14" t="inlineStr">
        <is>
          <t>C00122</t>
        </is>
      </c>
      <c r="B127" s="14" t="inlineStr">
        <is>
          <t>R01080</t>
        </is>
      </c>
      <c r="C127" s="17" t="n">
        <v>1</v>
      </c>
      <c r="D127" s="14" t="inlineStr">
        <is>
          <t>exact</t>
        </is>
      </c>
      <c r="F127" t="inlineStr">
        <is>
          <t>C01226</t>
        </is>
      </c>
      <c r="G127" t="inlineStr">
        <is>
          <t>R00147</t>
        </is>
      </c>
      <c r="H127" t="n">
        <v>1</v>
      </c>
      <c r="I127" s="26">
        <f>VLOOKUP(F127,$A$6:$C$3205,3,FALSE)</f>
        <v/>
      </c>
    </row>
    <row r="128">
      <c r="A128" s="14" t="inlineStr">
        <is>
          <t>C00123</t>
        </is>
      </c>
      <c r="B128" s="14" t="inlineStr">
        <is>
          <t>R02076</t>
        </is>
      </c>
      <c r="C128" s="17" t="n">
        <v>1</v>
      </c>
      <c r="D128" s="14" t="inlineStr">
        <is>
          <t>exact</t>
        </is>
      </c>
      <c r="F128" t="inlineStr">
        <is>
          <t>C01248</t>
        </is>
      </c>
      <c r="G128" t="inlineStr">
        <is>
          <t>R00561</t>
        </is>
      </c>
      <c r="H128" t="n">
        <v>1</v>
      </c>
      <c r="I128" s="26">
        <f>VLOOKUP(F128,$A$6:$C$3205,3,FALSE)</f>
        <v/>
      </c>
    </row>
    <row r="129">
      <c r="A129" s="14" t="inlineStr">
        <is>
          <t>C00124</t>
        </is>
      </c>
      <c r="B129" s="14" t="inlineStr">
        <is>
          <t>R00066</t>
        </is>
      </c>
      <c r="C129" s="17" t="n">
        <v>0.7942</v>
      </c>
      <c r="D129" s="14" t="inlineStr">
        <is>
          <t>review</t>
        </is>
      </c>
      <c r="F129" t="inlineStr">
        <is>
          <t>C01258</t>
        </is>
      </c>
      <c r="G129" t="inlineStr">
        <is>
          <t>R00213</t>
        </is>
      </c>
      <c r="H129" t="n">
        <v>0</v>
      </c>
      <c r="I129" s="26">
        <f>VLOOKUP(F129,$A$6:$C$3205,3,FALSE)</f>
        <v/>
      </c>
    </row>
    <row r="130">
      <c r="A130" s="14" t="inlineStr">
        <is>
          <t>C00125</t>
        </is>
      </c>
      <c r="B130" s="14" t="inlineStr">
        <is>
          <t>R00436</t>
        </is>
      </c>
      <c r="C130" s="17" t="n">
        <v>1</v>
      </c>
      <c r="D130" s="14" t="inlineStr">
        <is>
          <t>exact</t>
        </is>
      </c>
      <c r="F130" t="inlineStr">
        <is>
          <t>C01259</t>
        </is>
      </c>
      <c r="G130" t="inlineStr">
        <is>
          <t>R01015</t>
        </is>
      </c>
      <c r="H130" t="n">
        <v>1</v>
      </c>
      <c r="I130" s="26">
        <f>VLOOKUP(F130,$A$6:$C$3205,3,FALSE)</f>
        <v/>
      </c>
    </row>
    <row r="131">
      <c r="A131" s="14" t="inlineStr">
        <is>
          <t>C00126</t>
        </is>
      </c>
      <c r="B131" s="14" t="inlineStr">
        <is>
          <t>R00869</t>
        </is>
      </c>
      <c r="C131" s="17" t="n">
        <v>1</v>
      </c>
      <c r="D131" s="14" t="inlineStr">
        <is>
          <t>exact</t>
        </is>
      </c>
      <c r="F131" t="inlineStr">
        <is>
          <t>C01273</t>
        </is>
      </c>
      <c r="G131" t="inlineStr">
        <is>
          <t>R00169</t>
        </is>
      </c>
      <c r="H131" t="n">
        <v>1</v>
      </c>
      <c r="I131" s="26">
        <f>VLOOKUP(F131,$A$6:$C$3205,3,FALSE)</f>
        <v/>
      </c>
    </row>
    <row r="132">
      <c r="A132" s="14" t="inlineStr">
        <is>
          <t>C00127</t>
        </is>
      </c>
      <c r="B132" s="14" t="inlineStr">
        <is>
          <t>R01599</t>
        </is>
      </c>
      <c r="C132" s="17" t="n">
        <v>0.7718</v>
      </c>
      <c r="D132" s="14" t="inlineStr">
        <is>
          <t>review</t>
        </is>
      </c>
      <c r="F132" t="inlineStr">
        <is>
          <t>C01300</t>
        </is>
      </c>
      <c r="G132" t="inlineStr">
        <is>
          <t>R02234</t>
        </is>
      </c>
      <c r="H132" t="n">
        <v>0</v>
      </c>
      <c r="I132" s="26">
        <f>VLOOKUP(F132,$A$6:$C$3205,3,FALSE)</f>
        <v/>
      </c>
    </row>
    <row r="133">
      <c r="A133" s="14" t="inlineStr">
        <is>
          <t>C00128</t>
        </is>
      </c>
      <c r="B133" s="14" t="inlineStr">
        <is>
          <t>R02647</t>
        </is>
      </c>
      <c r="C133" s="17" t="n">
        <v>0.6541</v>
      </c>
      <c r="D133" s="14" t="inlineStr">
        <is>
          <t>no match</t>
        </is>
      </c>
      <c r="F133" t="inlineStr">
        <is>
          <t>C01306</t>
        </is>
      </c>
      <c r="G133" t="inlineStr">
        <is>
          <t>R01980</t>
        </is>
      </c>
      <c r="H133" t="n">
        <v>0</v>
      </c>
      <c r="I133" s="26">
        <f>VLOOKUP(F133,$A$6:$C$3205,3,FALSE)</f>
        <v/>
      </c>
    </row>
    <row r="134">
      <c r="A134" s="14" t="inlineStr">
        <is>
          <t>C00129</t>
        </is>
      </c>
      <c r="B134" s="14" t="inlineStr">
        <is>
          <t>R02251</t>
        </is>
      </c>
      <c r="C134" s="17" t="n">
        <v>1</v>
      </c>
      <c r="D134" s="14" t="inlineStr">
        <is>
          <t>exact</t>
        </is>
      </c>
      <c r="F134" t="inlineStr">
        <is>
          <t>C01317</t>
        </is>
      </c>
      <c r="G134" t="inlineStr">
        <is>
          <t>R02924</t>
        </is>
      </c>
      <c r="H134" t="n">
        <v>1</v>
      </c>
      <c r="I134" s="26">
        <f>VLOOKUP(F134,$A$6:$C$3205,3,FALSE)</f>
        <v/>
      </c>
    </row>
    <row r="135">
      <c r="A135" s="14" t="inlineStr">
        <is>
          <t>C00130</t>
        </is>
      </c>
      <c r="B135" s="14" t="inlineStr">
        <is>
          <t>R00747</t>
        </is>
      </c>
      <c r="C135" s="17" t="n">
        <v>1</v>
      </c>
      <c r="D135" s="14" t="inlineStr">
        <is>
          <t>exact</t>
        </is>
      </c>
      <c r="F135" t="inlineStr">
        <is>
          <t>C01323</t>
        </is>
      </c>
      <c r="G135" t="inlineStr">
        <is>
          <t>R02415</t>
        </is>
      </c>
      <c r="H135" t="n">
        <v>1</v>
      </c>
      <c r="I135" s="26">
        <f>VLOOKUP(F135,$A$6:$C$3205,3,FALSE)</f>
        <v/>
      </c>
    </row>
    <row r="136">
      <c r="A136" s="14" t="inlineStr">
        <is>
          <t>C00131</t>
        </is>
      </c>
      <c r="B136" s="14" t="inlineStr">
        <is>
          <t>R02606</t>
        </is>
      </c>
      <c r="C136" s="17" t="n">
        <v>1</v>
      </c>
      <c r="D136" s="14" t="inlineStr">
        <is>
          <t>exact</t>
        </is>
      </c>
      <c r="F136" t="inlineStr">
        <is>
          <t>C01369</t>
        </is>
      </c>
      <c r="G136" t="inlineStr">
        <is>
          <t>R01814</t>
        </is>
      </c>
      <c r="H136" t="n">
        <v>1</v>
      </c>
      <c r="I136" s="26">
        <f>VLOOKUP(F136,$A$6:$C$3205,3,FALSE)</f>
        <v/>
      </c>
    </row>
    <row r="137">
      <c r="A137" s="14" t="inlineStr">
        <is>
          <t>C00132</t>
        </is>
      </c>
      <c r="B137" s="14" t="inlineStr">
        <is>
          <t>R02381</t>
        </is>
      </c>
      <c r="C137" s="17" t="n">
        <v>1</v>
      </c>
      <c r="D137" s="14" t="inlineStr">
        <is>
          <t>exact</t>
        </is>
      </c>
      <c r="F137" t="inlineStr">
        <is>
          <t>C01375</t>
        </is>
      </c>
      <c r="G137" t="inlineStr">
        <is>
          <t>R02852</t>
        </is>
      </c>
      <c r="H137" t="n">
        <v>1</v>
      </c>
      <c r="I137" s="26">
        <f>VLOOKUP(F137,$A$6:$C$3205,3,FALSE)</f>
        <v/>
      </c>
    </row>
    <row r="138">
      <c r="A138" s="14" t="inlineStr">
        <is>
          <t>C00133</t>
        </is>
      </c>
      <c r="B138" s="14" t="inlineStr">
        <is>
          <t>R00859</t>
        </is>
      </c>
      <c r="C138" s="17" t="n">
        <v>1</v>
      </c>
      <c r="D138" s="14" t="inlineStr">
        <is>
          <t>exact</t>
        </is>
      </c>
      <c r="F138" t="inlineStr">
        <is>
          <t>C01394</t>
        </is>
      </c>
      <c r="G138" t="inlineStr">
        <is>
          <t>R01393</t>
        </is>
      </c>
      <c r="H138" t="n">
        <v>1</v>
      </c>
      <c r="I138" s="26">
        <f>VLOOKUP(F138,$A$6:$C$3205,3,FALSE)</f>
        <v/>
      </c>
    </row>
    <row r="139">
      <c r="A139" s="14" t="inlineStr">
        <is>
          <t>C00134</t>
        </is>
      </c>
      <c r="B139" s="14" t="inlineStr">
        <is>
          <t>R01029</t>
        </is>
      </c>
      <c r="C139" s="17" t="n">
        <v>0.6541</v>
      </c>
      <c r="D139" s="14" t="inlineStr">
        <is>
          <t>no match</t>
        </is>
      </c>
      <c r="F139" t="inlineStr">
        <is>
          <t>C01403</t>
        </is>
      </c>
      <c r="G139" t="inlineStr">
        <is>
          <t>R01112</t>
        </is>
      </c>
      <c r="H139" t="n">
        <v>1</v>
      </c>
      <c r="I139" s="26">
        <f>VLOOKUP(F139,$A$6:$C$3205,3,FALSE)</f>
        <v/>
      </c>
    </row>
    <row r="140">
      <c r="A140" s="14" t="inlineStr">
        <is>
          <t>C00135</t>
        </is>
      </c>
      <c r="B140" s="14" t="inlineStr">
        <is>
          <t>R02388</t>
        </is>
      </c>
      <c r="C140" s="17" t="n">
        <v>1</v>
      </c>
      <c r="D140" s="14" t="inlineStr">
        <is>
          <t>exact</t>
        </is>
      </c>
      <c r="F140" t="inlineStr">
        <is>
          <t>C01406</t>
        </is>
      </c>
      <c r="G140" t="inlineStr">
        <is>
          <t>R00716</t>
        </is>
      </c>
      <c r="H140" t="n">
        <v>1</v>
      </c>
      <c r="I140" s="26">
        <f>VLOOKUP(F140,$A$6:$C$3205,3,FALSE)</f>
        <v/>
      </c>
    </row>
    <row r="141">
      <c r="A141" s="14" t="inlineStr">
        <is>
          <t>C00136</t>
        </is>
      </c>
      <c r="B141" s="14" t="inlineStr">
        <is>
          <t>R02385</t>
        </is>
      </c>
      <c r="C141" s="17" t="n">
        <v>1</v>
      </c>
      <c r="D141" s="14" t="inlineStr">
        <is>
          <t>exact</t>
        </is>
      </c>
      <c r="F141" t="inlineStr">
        <is>
          <t>C01447</t>
        </is>
      </c>
      <c r="G141" t="inlineStr">
        <is>
          <t>R01622</t>
        </is>
      </c>
      <c r="H141" t="n">
        <v>1</v>
      </c>
      <c r="I141" s="26">
        <f>VLOOKUP(F141,$A$6:$C$3205,3,FALSE)</f>
        <v/>
      </c>
    </row>
    <row r="142">
      <c r="A142" s="14" t="inlineStr">
        <is>
          <t>C00137</t>
        </is>
      </c>
      <c r="B142" s="14" t="inlineStr">
        <is>
          <t>R01337</t>
        </is>
      </c>
      <c r="C142" s="17" t="n">
        <v>0.2202</v>
      </c>
      <c r="D142" s="14" t="inlineStr">
        <is>
          <t>no match</t>
        </is>
      </c>
      <c r="F142" t="inlineStr">
        <is>
          <t>C01451</t>
        </is>
      </c>
      <c r="G142" t="inlineStr">
        <is>
          <t>R01126</t>
        </is>
      </c>
      <c r="H142" t="n">
        <v>1</v>
      </c>
      <c r="I142" s="26">
        <f>VLOOKUP(F142,$A$6:$C$3205,3,FALSE)</f>
        <v/>
      </c>
    </row>
    <row r="143">
      <c r="A143" s="14" t="inlineStr">
        <is>
          <t>C00138</t>
        </is>
      </c>
      <c r="B143" s="14" t="inlineStr">
        <is>
          <t>R01629</t>
        </is>
      </c>
      <c r="C143" s="17" t="n">
        <v>1</v>
      </c>
      <c r="D143" s="14" t="inlineStr">
        <is>
          <t>exact</t>
        </is>
      </c>
      <c r="F143" t="inlineStr">
        <is>
          <t>C01470</t>
        </is>
      </c>
      <c r="G143" t="inlineStr">
        <is>
          <t>R02297</t>
        </is>
      </c>
      <c r="H143" t="n">
        <v>1</v>
      </c>
      <c r="I143" s="26">
        <f>VLOOKUP(F143,$A$6:$C$3205,3,FALSE)</f>
        <v/>
      </c>
    </row>
    <row r="144">
      <c r="A144" s="14" t="inlineStr">
        <is>
          <t>C00139</t>
        </is>
      </c>
      <c r="B144" s="14" t="inlineStr">
        <is>
          <t>R00247</t>
        </is>
      </c>
      <c r="C144" s="17" t="n">
        <v>0.7942</v>
      </c>
      <c r="D144" s="14" t="inlineStr">
        <is>
          <t>review</t>
        </is>
      </c>
      <c r="F144" t="inlineStr">
        <is>
          <t>C01472</t>
        </is>
      </c>
      <c r="G144" t="inlineStr">
        <is>
          <t>R01067</t>
        </is>
      </c>
      <c r="H144" t="n">
        <v>1</v>
      </c>
      <c r="I144" s="26">
        <f>VLOOKUP(F144,$A$6:$C$3205,3,FALSE)</f>
        <v/>
      </c>
    </row>
    <row r="145">
      <c r="A145" s="14" t="inlineStr">
        <is>
          <t>C00140</t>
        </is>
      </c>
      <c r="B145" s="14" t="inlineStr">
        <is>
          <t>R00812</t>
        </is>
      </c>
      <c r="C145" s="17" t="n">
        <v>0.4259</v>
      </c>
      <c r="D145" s="14" t="inlineStr">
        <is>
          <t>no match</t>
        </is>
      </c>
      <c r="F145" t="inlineStr">
        <is>
          <t>C01490</t>
        </is>
      </c>
      <c r="G145" t="inlineStr">
        <is>
          <t>R00560</t>
        </is>
      </c>
      <c r="H145" t="n">
        <v>1</v>
      </c>
      <c r="I145" s="26">
        <f>VLOOKUP(F145,$A$6:$C$3205,3,FALSE)</f>
        <v/>
      </c>
    </row>
    <row r="146">
      <c r="A146" s="14" t="inlineStr">
        <is>
          <t>C00141</t>
        </is>
      </c>
      <c r="B146" s="14" t="inlineStr">
        <is>
          <t>R02698</t>
        </is>
      </c>
      <c r="C146" s="17" t="n">
        <v>0.7942</v>
      </c>
      <c r="D146" s="14" t="inlineStr">
        <is>
          <t>review</t>
        </is>
      </c>
      <c r="F146" t="inlineStr">
        <is>
          <t>C01497</t>
        </is>
      </c>
      <c r="G146" t="inlineStr">
        <is>
          <t>R00984</t>
        </is>
      </c>
      <c r="H146" t="n">
        <v>1</v>
      </c>
      <c r="I146" s="26">
        <f>VLOOKUP(F146,$A$6:$C$3205,3,FALSE)</f>
        <v/>
      </c>
    </row>
    <row r="147">
      <c r="A147" s="14" t="inlineStr">
        <is>
          <t>C00142</t>
        </is>
      </c>
      <c r="B147" s="14" t="inlineStr">
        <is>
          <t>R02154</t>
        </is>
      </c>
      <c r="C147" s="17" t="n">
        <v>0.6541</v>
      </c>
      <c r="D147" s="14" t="inlineStr">
        <is>
          <t>no match</t>
        </is>
      </c>
      <c r="F147" t="inlineStr">
        <is>
          <t>C01502</t>
        </is>
      </c>
      <c r="G147" t="inlineStr">
        <is>
          <t>R00119</t>
        </is>
      </c>
      <c r="H147" t="n">
        <v>1</v>
      </c>
      <c r="I147" s="26">
        <f>VLOOKUP(F147,$A$6:$C$3205,3,FALSE)</f>
        <v/>
      </c>
    </row>
    <row r="148">
      <c r="A148" s="14" t="inlineStr">
        <is>
          <t>C00143</t>
        </is>
      </c>
      <c r="B148" s="14" t="inlineStr">
        <is>
          <t>R00648</t>
        </is>
      </c>
      <c r="C148" s="17" t="n">
        <v>1</v>
      </c>
      <c r="D148" s="14" t="inlineStr">
        <is>
          <t>exact</t>
        </is>
      </c>
      <c r="F148" t="inlineStr">
        <is>
          <t>C01510</t>
        </is>
      </c>
      <c r="G148" t="inlineStr">
        <is>
          <t>R01019</t>
        </is>
      </c>
      <c r="H148" t="n">
        <v>1</v>
      </c>
      <c r="I148" s="26">
        <f>VLOOKUP(F148,$A$6:$C$3205,3,FALSE)</f>
        <v/>
      </c>
    </row>
    <row r="149">
      <c r="A149" s="14" t="inlineStr">
        <is>
          <t>C00144</t>
        </is>
      </c>
      <c r="B149" s="14" t="inlineStr">
        <is>
          <t>R01355</t>
        </is>
      </c>
      <c r="C149" s="17" t="n">
        <v>0.7718</v>
      </c>
      <c r="D149" s="14" t="inlineStr">
        <is>
          <t>review</t>
        </is>
      </c>
      <c r="F149" t="inlineStr">
        <is>
          <t>C01511</t>
        </is>
      </c>
      <c r="G149" t="inlineStr">
        <is>
          <t>R02567</t>
        </is>
      </c>
      <c r="H149" t="n">
        <v>1</v>
      </c>
      <c r="I149" s="26">
        <f>VLOOKUP(F149,$A$6:$C$3205,3,FALSE)</f>
        <v/>
      </c>
    </row>
    <row r="150">
      <c r="A150" s="14" t="inlineStr">
        <is>
          <t>C00145</t>
        </is>
      </c>
      <c r="B150" s="14" t="inlineStr">
        <is>
          <t>R00228</t>
        </is>
      </c>
      <c r="C150" s="17" t="n">
        <v>1</v>
      </c>
      <c r="D150" s="14" t="inlineStr">
        <is>
          <t>exact</t>
        </is>
      </c>
      <c r="F150" t="inlineStr">
        <is>
          <t>C01514</t>
        </is>
      </c>
      <c r="G150" t="inlineStr">
        <is>
          <t>R02549</t>
        </is>
      </c>
      <c r="H150" t="n">
        <v>0</v>
      </c>
      <c r="I150" s="26">
        <f>VLOOKUP(F150,$A$6:$C$3205,3,FALSE)</f>
        <v/>
      </c>
    </row>
    <row r="151">
      <c r="A151" s="14" t="inlineStr">
        <is>
          <t>C00146</t>
        </is>
      </c>
      <c r="B151" s="14" t="inlineStr">
        <is>
          <t>R00532</t>
        </is>
      </c>
      <c r="C151" s="17" t="n">
        <v>0.7718</v>
      </c>
      <c r="D151" s="14" t="inlineStr">
        <is>
          <t>review</t>
        </is>
      </c>
      <c r="F151" t="inlineStr">
        <is>
          <t>C01515</t>
        </is>
      </c>
      <c r="G151" t="inlineStr">
        <is>
          <t>R00963</t>
        </is>
      </c>
      <c r="H151" t="n">
        <v>1</v>
      </c>
      <c r="I151" s="26">
        <f>VLOOKUP(F151,$A$6:$C$3205,3,FALSE)</f>
        <v/>
      </c>
    </row>
    <row r="152">
      <c r="A152" s="14" t="inlineStr">
        <is>
          <t>C00147</t>
        </is>
      </c>
      <c r="B152" s="14" t="inlineStr">
        <is>
          <t>R02873</t>
        </is>
      </c>
      <c r="C152" s="17" t="n">
        <v>0.6541</v>
      </c>
      <c r="D152" s="14" t="inlineStr">
        <is>
          <t>no match</t>
        </is>
      </c>
      <c r="F152" t="inlineStr">
        <is>
          <t>C01518</t>
        </is>
      </c>
      <c r="G152" t="inlineStr">
        <is>
          <t>R02526</t>
        </is>
      </c>
      <c r="H152" t="n">
        <v>0</v>
      </c>
      <c r="I152" s="26">
        <f>VLOOKUP(F152,$A$6:$C$3205,3,FALSE)</f>
        <v/>
      </c>
    </row>
    <row r="153">
      <c r="A153" s="14" t="inlineStr">
        <is>
          <t>C00148</t>
        </is>
      </c>
      <c r="B153" s="14" t="inlineStr">
        <is>
          <t>R02192</t>
        </is>
      </c>
      <c r="C153" s="17" t="n">
        <v>1</v>
      </c>
      <c r="D153" s="14" t="inlineStr">
        <is>
          <t>exact</t>
        </is>
      </c>
      <c r="F153" t="inlineStr">
        <is>
          <t>C01536</t>
        </is>
      </c>
      <c r="G153" t="inlineStr">
        <is>
          <t>R00186</t>
        </is>
      </c>
      <c r="H153" t="n">
        <v>0</v>
      </c>
      <c r="I153" s="26">
        <f>VLOOKUP(F153,$A$6:$C$3205,3,FALSE)</f>
        <v/>
      </c>
    </row>
    <row r="154">
      <c r="A154" s="14" t="inlineStr">
        <is>
          <t>C00149</t>
        </is>
      </c>
      <c r="B154" s="14" t="inlineStr">
        <is>
          <t>R02992</t>
        </is>
      </c>
      <c r="C154" s="17" t="n">
        <v>1</v>
      </c>
      <c r="D154" s="14" t="inlineStr">
        <is>
          <t>exact</t>
        </is>
      </c>
      <c r="F154" t="inlineStr">
        <is>
          <t>C01544</t>
        </is>
      </c>
      <c r="G154" t="inlineStr">
        <is>
          <t>R00006</t>
        </is>
      </c>
      <c r="H154" t="n">
        <v>1</v>
      </c>
      <c r="I154" s="26">
        <f>VLOOKUP(F154,$A$6:$C$3205,3,FALSE)</f>
        <v/>
      </c>
    </row>
    <row r="155">
      <c r="A155" s="14" t="inlineStr">
        <is>
          <t>C00150</t>
        </is>
      </c>
      <c r="B155" s="14" t="inlineStr">
        <is>
          <t>R01955</t>
        </is>
      </c>
      <c r="C155" s="17" t="n">
        <v>1</v>
      </c>
      <c r="D155" s="14" t="inlineStr">
        <is>
          <t>exact</t>
        </is>
      </c>
      <c r="F155" t="inlineStr">
        <is>
          <t>C01554</t>
        </is>
      </c>
      <c r="G155" t="inlineStr">
        <is>
          <t>R00835</t>
        </is>
      </c>
      <c r="H155" t="n">
        <v>0</v>
      </c>
      <c r="I155" s="26">
        <f>VLOOKUP(F155,$A$6:$C$3205,3,FALSE)</f>
        <v/>
      </c>
    </row>
    <row r="156">
      <c r="A156" s="14" t="inlineStr">
        <is>
          <t>C00151</t>
        </is>
      </c>
      <c r="B156" s="14" t="inlineStr">
        <is>
          <t>R01665</t>
        </is>
      </c>
      <c r="C156" s="17" t="n">
        <v>1</v>
      </c>
      <c r="D156" s="14" t="inlineStr">
        <is>
          <t>exact</t>
        </is>
      </c>
      <c r="F156" t="inlineStr">
        <is>
          <t>C01563</t>
        </is>
      </c>
      <c r="G156" t="inlineStr">
        <is>
          <t>R00486</t>
        </is>
      </c>
      <c r="H156" t="n">
        <v>0</v>
      </c>
      <c r="I156" s="26">
        <f>VLOOKUP(F156,$A$6:$C$3205,3,FALSE)</f>
        <v/>
      </c>
    </row>
    <row r="157">
      <c r="A157" s="14" t="inlineStr">
        <is>
          <t>C00152</t>
        </is>
      </c>
      <c r="B157" s="14" t="inlineStr">
        <is>
          <t>R01961</t>
        </is>
      </c>
      <c r="C157" s="17" t="n">
        <v>1</v>
      </c>
      <c r="D157" s="14" t="inlineStr">
        <is>
          <t>exact</t>
        </is>
      </c>
      <c r="F157" t="inlineStr">
        <is>
          <t>C01569</t>
        </is>
      </c>
      <c r="G157" t="inlineStr">
        <is>
          <t>R02807</t>
        </is>
      </c>
      <c r="H157" t="n">
        <v>1</v>
      </c>
      <c r="I157" s="26">
        <f>VLOOKUP(F157,$A$6:$C$3205,3,FALSE)</f>
        <v/>
      </c>
    </row>
    <row r="158">
      <c r="A158" s="14" t="inlineStr">
        <is>
          <t>C00153</t>
        </is>
      </c>
      <c r="B158" s="14" t="inlineStr">
        <is>
          <t>R02250</t>
        </is>
      </c>
      <c r="C158" s="17" t="n">
        <v>1</v>
      </c>
      <c r="D158" s="14" t="inlineStr">
        <is>
          <t>exact</t>
        </is>
      </c>
      <c r="F158" t="inlineStr">
        <is>
          <t>C01578</t>
        </is>
      </c>
      <c r="G158" t="inlineStr">
        <is>
          <t>R02696</t>
        </is>
      </c>
      <c r="H158" t="n">
        <v>1</v>
      </c>
      <c r="I158" s="26">
        <f>VLOOKUP(F158,$A$6:$C$3205,3,FALSE)</f>
        <v/>
      </c>
    </row>
    <row r="159">
      <c r="A159" s="14" t="inlineStr">
        <is>
          <t>C00154</t>
        </is>
      </c>
      <c r="B159" s="14" t="inlineStr">
        <is>
          <t>R00194</t>
        </is>
      </c>
      <c r="C159" s="17" t="n">
        <v>1</v>
      </c>
      <c r="D159" s="14" t="inlineStr">
        <is>
          <t>exact</t>
        </is>
      </c>
      <c r="F159" t="inlineStr">
        <is>
          <t>C01585</t>
        </is>
      </c>
      <c r="G159" t="inlineStr">
        <is>
          <t>R00310</t>
        </is>
      </c>
      <c r="H159" t="n">
        <v>1</v>
      </c>
      <c r="I159" s="26">
        <f>VLOOKUP(F159,$A$6:$C$3205,3,FALSE)</f>
        <v/>
      </c>
    </row>
    <row r="160">
      <c r="A160" s="14" t="inlineStr">
        <is>
          <t>C00155</t>
        </is>
      </c>
      <c r="B160" s="14" t="inlineStr">
        <is>
          <t>R00090</t>
        </is>
      </c>
      <c r="C160" s="17" t="n">
        <v>1</v>
      </c>
      <c r="D160" s="14" t="inlineStr">
        <is>
          <t>exact</t>
        </is>
      </c>
      <c r="F160" t="inlineStr">
        <is>
          <t>C01586</t>
        </is>
      </c>
      <c r="G160" t="inlineStr">
        <is>
          <t>R01637</t>
        </is>
      </c>
      <c r="H160" t="n">
        <v>1</v>
      </c>
      <c r="I160" s="26">
        <f>VLOOKUP(F160,$A$6:$C$3205,3,FALSE)</f>
        <v/>
      </c>
    </row>
    <row r="161">
      <c r="A161" s="14" t="inlineStr">
        <is>
          <t>C00156</t>
        </is>
      </c>
      <c r="B161" s="14" t="inlineStr">
        <is>
          <t>R01078</t>
        </is>
      </c>
      <c r="C161" s="17" t="n">
        <v>1</v>
      </c>
      <c r="D161" s="14" t="inlineStr">
        <is>
          <t>exact</t>
        </is>
      </c>
      <c r="F161" t="inlineStr">
        <is>
          <t>C01588</t>
        </is>
      </c>
      <c r="G161" t="inlineStr">
        <is>
          <t>R02046</t>
        </is>
      </c>
      <c r="H161" t="n">
        <v>1</v>
      </c>
      <c r="I161" s="26">
        <f>VLOOKUP(F161,$A$6:$C$3205,3,FALSE)</f>
        <v/>
      </c>
    </row>
    <row r="162">
      <c r="A162" s="14" t="inlineStr">
        <is>
          <t>C00157</t>
        </is>
      </c>
      <c r="B162" s="14" t="inlineStr">
        <is>
          <t>R00319</t>
        </is>
      </c>
      <c r="C162" s="17" t="n">
        <v>1</v>
      </c>
      <c r="D162" s="14" t="inlineStr">
        <is>
          <t>exact</t>
        </is>
      </c>
      <c r="F162" t="inlineStr">
        <is>
          <t>C01592</t>
        </is>
      </c>
      <c r="G162" t="inlineStr">
        <is>
          <t>R00833</t>
        </is>
      </c>
      <c r="H162" t="n">
        <v>1</v>
      </c>
      <c r="I162" s="26">
        <f>VLOOKUP(F162,$A$6:$C$3205,3,FALSE)</f>
        <v/>
      </c>
    </row>
    <row r="163">
      <c r="A163" s="14" t="inlineStr">
        <is>
          <t>C00158</t>
        </is>
      </c>
      <c r="B163" s="14" t="inlineStr">
        <is>
          <t>R01861</t>
        </is>
      </c>
      <c r="C163" s="17" t="n">
        <v>1</v>
      </c>
      <c r="D163" s="14" t="inlineStr">
        <is>
          <t>exact</t>
        </is>
      </c>
      <c r="F163" t="inlineStr">
        <is>
          <t>C01600</t>
        </is>
      </c>
      <c r="G163" t="inlineStr">
        <is>
          <t>R00613</t>
        </is>
      </c>
      <c r="H163" t="n">
        <v>1</v>
      </c>
      <c r="I163" s="26">
        <f>VLOOKUP(F163,$A$6:$C$3205,3,FALSE)</f>
        <v/>
      </c>
    </row>
    <row r="164">
      <c r="A164" s="14" t="inlineStr">
        <is>
          <t>C00159</t>
        </is>
      </c>
      <c r="B164" s="14" t="inlineStr">
        <is>
          <t>R00535</t>
        </is>
      </c>
      <c r="C164" s="17" t="n">
        <v>1</v>
      </c>
      <c r="D164" s="14" t="inlineStr">
        <is>
          <t>exact</t>
        </is>
      </c>
      <c r="F164" t="inlineStr">
        <is>
          <t>C01608</t>
        </is>
      </c>
      <c r="G164" t="inlineStr">
        <is>
          <t>R00424</t>
        </is>
      </c>
      <c r="H164" t="n">
        <v>1</v>
      </c>
      <c r="I164" s="26">
        <f>VLOOKUP(F164,$A$6:$C$3205,3,FALSE)</f>
        <v/>
      </c>
    </row>
    <row r="165">
      <c r="A165" s="14" t="inlineStr">
        <is>
          <t>C00160</t>
        </is>
      </c>
      <c r="B165" s="14" t="inlineStr">
        <is>
          <t>R02493</t>
        </is>
      </c>
      <c r="C165" s="17" t="n">
        <v>1</v>
      </c>
      <c r="D165" s="14" t="inlineStr">
        <is>
          <t>exact</t>
        </is>
      </c>
      <c r="F165" t="inlineStr">
        <is>
          <t>C01617</t>
        </is>
      </c>
      <c r="G165" t="inlineStr">
        <is>
          <t>R02492</t>
        </is>
      </c>
      <c r="H165" t="n">
        <v>1</v>
      </c>
      <c r="I165" s="26">
        <f>VLOOKUP(F165,$A$6:$C$3205,3,FALSE)</f>
        <v/>
      </c>
    </row>
    <row r="166">
      <c r="A166" s="14" t="inlineStr">
        <is>
          <t>C00161</t>
        </is>
      </c>
      <c r="B166" s="14" t="inlineStr">
        <is>
          <t>R02413</t>
        </is>
      </c>
      <c r="C166" s="17" t="n">
        <v>1</v>
      </c>
      <c r="D166" s="14" t="inlineStr">
        <is>
          <t>exact</t>
        </is>
      </c>
      <c r="F166" t="inlineStr">
        <is>
          <t>C01618</t>
        </is>
      </c>
      <c r="G166" t="inlineStr">
        <is>
          <t>R00974</t>
        </is>
      </c>
      <c r="H166" t="n">
        <v>1</v>
      </c>
      <c r="I166" s="26">
        <f>VLOOKUP(F166,$A$6:$C$3205,3,FALSE)</f>
        <v/>
      </c>
    </row>
    <row r="167">
      <c r="A167" s="14" t="inlineStr">
        <is>
          <t>C00162</t>
        </is>
      </c>
      <c r="B167" s="14" t="inlineStr">
        <is>
          <t>R00425</t>
        </is>
      </c>
      <c r="C167" s="17" t="n">
        <v>1</v>
      </c>
      <c r="D167" s="14" t="inlineStr">
        <is>
          <t>exact</t>
        </is>
      </c>
      <c r="F167" t="inlineStr">
        <is>
          <t>C01649</t>
        </is>
      </c>
      <c r="G167" t="inlineStr">
        <is>
          <t>R02839</t>
        </is>
      </c>
      <c r="H167" t="n">
        <v>1</v>
      </c>
      <c r="I167" s="26">
        <f>VLOOKUP(F167,$A$6:$C$3205,3,FALSE)</f>
        <v/>
      </c>
    </row>
    <row r="168">
      <c r="A168" s="14" t="inlineStr">
        <is>
          <t>C00163</t>
        </is>
      </c>
      <c r="B168" s="14" t="inlineStr">
        <is>
          <t>R02436</t>
        </is>
      </c>
      <c r="C168" s="17" t="n">
        <v>1</v>
      </c>
      <c r="D168" s="14" t="inlineStr">
        <is>
          <t>exact</t>
        </is>
      </c>
      <c r="F168" t="inlineStr">
        <is>
          <t>C01656</t>
        </is>
      </c>
      <c r="G168" t="inlineStr">
        <is>
          <t>R02341</t>
        </is>
      </c>
      <c r="H168" t="n">
        <v>1</v>
      </c>
      <c r="I168" s="26">
        <f>VLOOKUP(F168,$A$6:$C$3205,3,FALSE)</f>
        <v/>
      </c>
    </row>
    <row r="169">
      <c r="A169" s="14" t="inlineStr">
        <is>
          <t>C00164</t>
        </is>
      </c>
      <c r="B169" s="14" t="inlineStr">
        <is>
          <t>R00002</t>
        </is>
      </c>
      <c r="C169" s="17" t="n">
        <v>1</v>
      </c>
      <c r="D169" s="14" t="inlineStr">
        <is>
          <t>exact</t>
        </is>
      </c>
      <c r="F169" t="inlineStr">
        <is>
          <t>C01662</t>
        </is>
      </c>
      <c r="G169" t="inlineStr">
        <is>
          <t>R02113</t>
        </is>
      </c>
      <c r="H169" t="n">
        <v>1</v>
      </c>
      <c r="I169" s="26">
        <f>VLOOKUP(F169,$A$6:$C$3205,3,FALSE)</f>
        <v/>
      </c>
    </row>
    <row r="170">
      <c r="A170" s="14" t="inlineStr">
        <is>
          <t>C00165</t>
        </is>
      </c>
      <c r="B170" s="14" t="inlineStr">
        <is>
          <t>R00133</t>
        </is>
      </c>
      <c r="C170" s="17" t="n">
        <v>0.6541</v>
      </c>
      <c r="D170" s="14" t="inlineStr">
        <is>
          <t>no match</t>
        </is>
      </c>
      <c r="F170" t="inlineStr">
        <is>
          <t>C01670</t>
        </is>
      </c>
      <c r="G170" t="inlineStr">
        <is>
          <t>R02651</t>
        </is>
      </c>
      <c r="H170" t="n">
        <v>1</v>
      </c>
      <c r="I170" s="26">
        <f>VLOOKUP(F170,$A$6:$C$3205,3,FALSE)</f>
        <v/>
      </c>
    </row>
    <row r="171">
      <c r="A171" s="14" t="inlineStr">
        <is>
          <t>C00166</t>
        </is>
      </c>
      <c r="B171" s="14" t="inlineStr">
        <is>
          <t>R00204</t>
        </is>
      </c>
      <c r="C171" s="17" t="n">
        <v>0.6541</v>
      </c>
      <c r="D171" s="14" t="inlineStr">
        <is>
          <t>no match</t>
        </is>
      </c>
      <c r="F171" t="inlineStr">
        <is>
          <t>C01677</t>
        </is>
      </c>
      <c r="G171" t="inlineStr">
        <is>
          <t>R00014</t>
        </is>
      </c>
      <c r="H171" t="n">
        <v>1</v>
      </c>
      <c r="I171" s="26">
        <f>VLOOKUP(F171,$A$6:$C$3205,3,FALSE)</f>
        <v/>
      </c>
    </row>
    <row r="172">
      <c r="A172" s="14" t="inlineStr">
        <is>
          <t>C00167</t>
        </is>
      </c>
      <c r="B172" s="14" t="inlineStr">
        <is>
          <t>R00607</t>
        </is>
      </c>
      <c r="C172" s="17" t="n">
        <v>1</v>
      </c>
      <c r="D172" s="14" t="inlineStr">
        <is>
          <t>exact</t>
        </is>
      </c>
      <c r="F172" t="inlineStr">
        <is>
          <t>C01680</t>
        </is>
      </c>
      <c r="G172" t="inlineStr">
        <is>
          <t>R01481</t>
        </is>
      </c>
      <c r="H172" t="n">
        <v>1</v>
      </c>
      <c r="I172" s="26">
        <f>VLOOKUP(F172,$A$6:$C$3205,3,FALSE)</f>
        <v/>
      </c>
    </row>
    <row r="173">
      <c r="A173" s="14" t="inlineStr">
        <is>
          <t>C00168</t>
        </is>
      </c>
      <c r="B173" s="14" t="inlineStr">
        <is>
          <t>R02677</t>
        </is>
      </c>
      <c r="C173" s="17" t="n">
        <v>1</v>
      </c>
      <c r="D173" s="14" t="inlineStr">
        <is>
          <t>exact</t>
        </is>
      </c>
      <c r="F173" t="inlineStr">
        <is>
          <t>C01704</t>
        </is>
      </c>
      <c r="G173" t="inlineStr">
        <is>
          <t>R01621</t>
        </is>
      </c>
      <c r="H173" t="n">
        <v>1</v>
      </c>
      <c r="I173" s="26">
        <f>VLOOKUP(F173,$A$6:$C$3205,3,FALSE)</f>
        <v/>
      </c>
    </row>
    <row r="174">
      <c r="A174" s="14" t="inlineStr">
        <is>
          <t>C00169</t>
        </is>
      </c>
      <c r="B174" s="14" t="inlineStr">
        <is>
          <t>R02168</t>
        </is>
      </c>
      <c r="C174" s="17" t="n">
        <v>0.6541</v>
      </c>
      <c r="D174" s="14" t="inlineStr">
        <is>
          <t>no match</t>
        </is>
      </c>
      <c r="F174" t="inlineStr">
        <is>
          <t>C01705</t>
        </is>
      </c>
      <c r="G174" t="inlineStr">
        <is>
          <t>R01033</t>
        </is>
      </c>
      <c r="H174" t="n">
        <v>1</v>
      </c>
      <c r="I174" s="26">
        <f>VLOOKUP(F174,$A$6:$C$3205,3,FALSE)</f>
        <v/>
      </c>
    </row>
    <row r="175">
      <c r="A175" s="14" t="inlineStr">
        <is>
          <t>C00170</t>
        </is>
      </c>
      <c r="B175" s="14" t="inlineStr">
        <is>
          <t>R01649</t>
        </is>
      </c>
      <c r="C175" s="17" t="n">
        <v>1</v>
      </c>
      <c r="D175" s="14" t="inlineStr">
        <is>
          <t>exact</t>
        </is>
      </c>
      <c r="F175" t="inlineStr">
        <is>
          <t>C01734</t>
        </is>
      </c>
      <c r="G175" t="inlineStr">
        <is>
          <t>R02232</t>
        </is>
      </c>
      <c r="H175" t="n">
        <v>1</v>
      </c>
      <c r="I175" s="26">
        <f>VLOOKUP(F175,$A$6:$C$3205,3,FALSE)</f>
        <v/>
      </c>
    </row>
    <row r="176">
      <c r="A176" s="14" t="inlineStr">
        <is>
          <t>C00171</t>
        </is>
      </c>
      <c r="B176" s="14" t="inlineStr">
        <is>
          <t>R01471</t>
        </is>
      </c>
      <c r="C176" s="17" t="n">
        <v>1</v>
      </c>
      <c r="D176" s="14" t="inlineStr">
        <is>
          <t>exact</t>
        </is>
      </c>
      <c r="F176" t="inlineStr">
        <is>
          <t>C01749</t>
        </is>
      </c>
      <c r="G176" t="inlineStr">
        <is>
          <t>R02838</t>
        </is>
      </c>
      <c r="H176" t="n">
        <v>1</v>
      </c>
      <c r="I176" s="26">
        <f>VLOOKUP(F176,$A$6:$C$3205,3,FALSE)</f>
        <v/>
      </c>
    </row>
    <row r="177">
      <c r="A177" s="14" t="inlineStr">
        <is>
          <t>C00172</t>
        </is>
      </c>
      <c r="B177" s="14" t="inlineStr">
        <is>
          <t>R01172</t>
        </is>
      </c>
      <c r="C177" s="17" t="n">
        <v>1</v>
      </c>
      <c r="D177" s="14" t="inlineStr">
        <is>
          <t>exact</t>
        </is>
      </c>
      <c r="F177" t="inlineStr">
        <is>
          <t>C01751</t>
        </is>
      </c>
      <c r="G177" t="inlineStr">
        <is>
          <t>R00288</t>
        </is>
      </c>
      <c r="H177" t="n">
        <v>0</v>
      </c>
      <c r="I177" s="26">
        <f>VLOOKUP(F177,$A$6:$C$3205,3,FALSE)</f>
        <v/>
      </c>
    </row>
    <row r="178">
      <c r="A178" s="14" t="inlineStr">
        <is>
          <t>C00173</t>
        </is>
      </c>
      <c r="B178" s="14" t="inlineStr">
        <is>
          <t>R01992</t>
        </is>
      </c>
      <c r="C178" s="17" t="n">
        <v>0.7718</v>
      </c>
      <c r="D178" s="14" t="inlineStr">
        <is>
          <t>review</t>
        </is>
      </c>
      <c r="F178" t="inlineStr">
        <is>
          <t>C01763</t>
        </is>
      </c>
      <c r="G178" t="inlineStr">
        <is>
          <t>R01198</t>
        </is>
      </c>
      <c r="H178" t="n">
        <v>1</v>
      </c>
      <c r="I178" s="26">
        <f>VLOOKUP(F178,$A$6:$C$3205,3,FALSE)</f>
        <v/>
      </c>
    </row>
    <row r="179">
      <c r="A179" s="14" t="inlineStr">
        <is>
          <t>C00174</t>
        </is>
      </c>
      <c r="B179" s="14" t="inlineStr">
        <is>
          <t>R01045</t>
        </is>
      </c>
      <c r="C179" s="17" t="n">
        <v>0.7718</v>
      </c>
      <c r="D179" s="14" t="inlineStr">
        <is>
          <t>review</t>
        </is>
      </c>
      <c r="F179" t="inlineStr">
        <is>
          <t>C01779</t>
        </is>
      </c>
      <c r="G179" t="inlineStr">
        <is>
          <t>R01462</t>
        </is>
      </c>
      <c r="H179" t="n">
        <v>1</v>
      </c>
      <c r="I179" s="26">
        <f>VLOOKUP(F179,$A$6:$C$3205,3,FALSE)</f>
        <v/>
      </c>
    </row>
    <row r="180">
      <c r="A180" s="14" t="inlineStr">
        <is>
          <t>C00175</t>
        </is>
      </c>
      <c r="B180" s="14" t="inlineStr">
        <is>
          <t>R01906</t>
        </is>
      </c>
      <c r="C180" s="17" t="n">
        <v>0.7942</v>
      </c>
      <c r="D180" s="14" t="inlineStr">
        <is>
          <t>review</t>
        </is>
      </c>
      <c r="F180" t="inlineStr">
        <is>
          <t>C01787</t>
        </is>
      </c>
      <c r="G180" t="inlineStr">
        <is>
          <t>R02756</t>
        </is>
      </c>
      <c r="H180" t="n">
        <v>0</v>
      </c>
      <c r="I180" s="26">
        <f>VLOOKUP(F180,$A$6:$C$3205,3,FALSE)</f>
        <v/>
      </c>
    </row>
    <row r="181">
      <c r="A181" s="14" t="inlineStr">
        <is>
          <t>C00176</t>
        </is>
      </c>
      <c r="B181" s="14" t="inlineStr">
        <is>
          <t>R00805</t>
        </is>
      </c>
      <c r="C181" s="17" t="n">
        <v>1</v>
      </c>
      <c r="D181" s="14" t="inlineStr">
        <is>
          <t>exact</t>
        </is>
      </c>
      <c r="F181" t="inlineStr">
        <is>
          <t>C01793</t>
        </is>
      </c>
      <c r="G181" t="inlineStr">
        <is>
          <t>R01993</t>
        </is>
      </c>
      <c r="H181" t="n">
        <v>0</v>
      </c>
      <c r="I181" s="26">
        <f>VLOOKUP(F181,$A$6:$C$3205,3,FALSE)</f>
        <v/>
      </c>
    </row>
    <row r="182">
      <c r="A182" s="14" t="inlineStr">
        <is>
          <t>C00177</t>
        </is>
      </c>
      <c r="B182" s="14" t="inlineStr">
        <is>
          <t>R02583</t>
        </is>
      </c>
      <c r="C182" s="17" t="n">
        <v>1</v>
      </c>
      <c r="D182" s="14" t="inlineStr">
        <is>
          <t>exact</t>
        </is>
      </c>
      <c r="F182" t="inlineStr">
        <is>
          <t>C01800</t>
        </is>
      </c>
      <c r="G182" t="inlineStr">
        <is>
          <t>R02990</t>
        </is>
      </c>
      <c r="H182" t="n">
        <v>1</v>
      </c>
      <c r="I182" s="26">
        <f>VLOOKUP(F182,$A$6:$C$3205,3,FALSE)</f>
        <v/>
      </c>
    </row>
    <row r="183">
      <c r="A183" s="14" t="inlineStr">
        <is>
          <t>C00178</t>
        </is>
      </c>
      <c r="B183" s="14" t="inlineStr">
        <is>
          <t>R00187</t>
        </is>
      </c>
      <c r="C183" s="17" t="n">
        <v>1</v>
      </c>
      <c r="D183" s="14" t="inlineStr">
        <is>
          <t>exact</t>
        </is>
      </c>
      <c r="F183" t="inlineStr">
        <is>
          <t>C01812</t>
        </is>
      </c>
      <c r="G183" t="inlineStr">
        <is>
          <t>R02285</t>
        </is>
      </c>
      <c r="H183" t="n">
        <v>1</v>
      </c>
      <c r="I183" s="26">
        <f>VLOOKUP(F183,$A$6:$C$3205,3,FALSE)</f>
        <v/>
      </c>
    </row>
    <row r="184">
      <c r="A184" s="14" t="inlineStr">
        <is>
          <t>C00179</t>
        </is>
      </c>
      <c r="B184" s="14" t="inlineStr">
        <is>
          <t>R00639</t>
        </is>
      </c>
      <c r="C184" s="17" t="n">
        <v>0.7718</v>
      </c>
      <c r="D184" s="14" t="inlineStr">
        <is>
          <t>review</t>
        </is>
      </c>
      <c r="F184" t="inlineStr">
        <is>
          <t>C01813</t>
        </is>
      </c>
      <c r="G184" t="inlineStr">
        <is>
          <t>R00220</t>
        </is>
      </c>
      <c r="H184" t="n">
        <v>0</v>
      </c>
      <c r="I184" s="26">
        <f>VLOOKUP(F184,$A$6:$C$3205,3,FALSE)</f>
        <v/>
      </c>
    </row>
    <row r="185">
      <c r="A185" s="14" t="inlineStr">
        <is>
          <t>C00180</t>
        </is>
      </c>
      <c r="B185" s="14" t="inlineStr">
        <is>
          <t>R01432</t>
        </is>
      </c>
      <c r="C185" s="17" t="n">
        <v>1</v>
      </c>
      <c r="D185" s="14" t="inlineStr">
        <is>
          <t>exact</t>
        </is>
      </c>
      <c r="F185" t="inlineStr">
        <is>
          <t>C01817</t>
        </is>
      </c>
      <c r="G185" t="inlineStr">
        <is>
          <t>R02266</t>
        </is>
      </c>
      <c r="H185" t="n">
        <v>0</v>
      </c>
      <c r="I185" s="26">
        <f>VLOOKUP(F185,$A$6:$C$3205,3,FALSE)</f>
        <v/>
      </c>
    </row>
    <row r="186">
      <c r="A186" s="14" t="inlineStr">
        <is>
          <t>C00181</t>
        </is>
      </c>
      <c r="B186" s="14" t="inlineStr">
        <is>
          <t>R02464</t>
        </is>
      </c>
      <c r="C186" s="17" t="n">
        <v>1</v>
      </c>
      <c r="D186" s="14" t="inlineStr">
        <is>
          <t>exact</t>
        </is>
      </c>
      <c r="F186" t="inlineStr">
        <is>
          <t>C01818</t>
        </is>
      </c>
      <c r="G186" t="inlineStr">
        <is>
          <t>R02999</t>
        </is>
      </c>
      <c r="H186" t="n">
        <v>1</v>
      </c>
      <c r="I186" s="26">
        <f>VLOOKUP(F186,$A$6:$C$3205,3,FALSE)</f>
        <v/>
      </c>
    </row>
    <row r="187">
      <c r="A187" s="14" t="inlineStr">
        <is>
          <t>C00182</t>
        </is>
      </c>
      <c r="B187" s="14" t="inlineStr">
        <is>
          <t>R02804</t>
        </is>
      </c>
      <c r="C187" s="17" t="n">
        <v>0.7942</v>
      </c>
      <c r="D187" s="14" t="inlineStr">
        <is>
          <t>review</t>
        </is>
      </c>
      <c r="F187" t="inlineStr">
        <is>
          <t>C01819</t>
        </is>
      </c>
      <c r="G187" t="inlineStr">
        <is>
          <t>R01181</t>
        </is>
      </c>
      <c r="H187" t="n">
        <v>0</v>
      </c>
      <c r="I187" s="26">
        <f>VLOOKUP(F187,$A$6:$C$3205,3,FALSE)</f>
        <v/>
      </c>
    </row>
    <row r="188">
      <c r="A188" s="14" t="inlineStr">
        <is>
          <t>C00183</t>
        </is>
      </c>
      <c r="B188" s="14" t="inlineStr">
        <is>
          <t>R01767</t>
        </is>
      </c>
      <c r="C188" s="17" t="n">
        <v>0.6541</v>
      </c>
      <c r="D188" s="14" t="inlineStr">
        <is>
          <t>no match</t>
        </is>
      </c>
      <c r="F188" t="inlineStr">
        <is>
          <t>C01822</t>
        </is>
      </c>
      <c r="G188" t="inlineStr">
        <is>
          <t>R00711</t>
        </is>
      </c>
      <c r="H188" t="n">
        <v>1</v>
      </c>
      <c r="I188" s="26">
        <f>VLOOKUP(F188,$A$6:$C$3205,3,FALSE)</f>
        <v/>
      </c>
    </row>
    <row r="189">
      <c r="A189" s="14" t="inlineStr">
        <is>
          <t>C00184</t>
        </is>
      </c>
      <c r="B189" s="14" t="inlineStr">
        <is>
          <t>R01006</t>
        </is>
      </c>
      <c r="C189" s="17" t="n">
        <v>1</v>
      </c>
      <c r="D189" s="14" t="inlineStr">
        <is>
          <t>exact</t>
        </is>
      </c>
      <c r="F189" t="inlineStr">
        <is>
          <t>C01827</t>
        </is>
      </c>
      <c r="G189" t="inlineStr">
        <is>
          <t>R00283</t>
        </is>
      </c>
      <c r="H189" t="n">
        <v>0</v>
      </c>
      <c r="I189" s="26">
        <f>VLOOKUP(F189,$A$6:$C$3205,3,FALSE)</f>
        <v/>
      </c>
    </row>
    <row r="190">
      <c r="A190" s="14" t="inlineStr">
        <is>
          <t>C00185</t>
        </is>
      </c>
      <c r="B190" s="14" t="inlineStr">
        <is>
          <t>R00742</t>
        </is>
      </c>
      <c r="C190" s="17" t="n">
        <v>1</v>
      </c>
      <c r="D190" s="14" t="inlineStr">
        <is>
          <t>exact</t>
        </is>
      </c>
      <c r="F190" t="inlineStr">
        <is>
          <t>C01851</t>
        </is>
      </c>
      <c r="G190" t="inlineStr">
        <is>
          <t>R02820</t>
        </is>
      </c>
      <c r="H190" t="n">
        <v>1</v>
      </c>
      <c r="I190" s="26">
        <f>VLOOKUP(F190,$A$6:$C$3205,3,FALSE)</f>
        <v/>
      </c>
    </row>
    <row r="191">
      <c r="A191" s="14" t="inlineStr">
        <is>
          <t>C00186</t>
        </is>
      </c>
      <c r="B191" s="14" t="inlineStr">
        <is>
          <t>R01707</t>
        </is>
      </c>
      <c r="C191" s="17" t="n">
        <v>0.7718</v>
      </c>
      <c r="D191" s="14" t="inlineStr">
        <is>
          <t>review</t>
        </is>
      </c>
      <c r="F191" t="inlineStr">
        <is>
          <t>C01863</t>
        </is>
      </c>
      <c r="G191" t="inlineStr">
        <is>
          <t>R00064</t>
        </is>
      </c>
      <c r="H191" t="n">
        <v>1</v>
      </c>
      <c r="I191" s="26">
        <f>VLOOKUP(F191,$A$6:$C$3205,3,FALSE)</f>
        <v/>
      </c>
    </row>
    <row r="192">
      <c r="A192" s="14" t="inlineStr">
        <is>
          <t>C00187</t>
        </is>
      </c>
      <c r="B192" s="14" t="inlineStr">
        <is>
          <t>R01059</t>
        </is>
      </c>
      <c r="C192" s="17" t="n">
        <v>1</v>
      </c>
      <c r="D192" s="14" t="inlineStr">
        <is>
          <t>exact</t>
        </is>
      </c>
      <c r="F192" t="inlineStr">
        <is>
          <t>C01865</t>
        </is>
      </c>
      <c r="G192" t="inlineStr">
        <is>
          <t>R00773</t>
        </is>
      </c>
      <c r="H192" t="n">
        <v>1</v>
      </c>
      <c r="I192" s="26">
        <f>VLOOKUP(F192,$A$6:$C$3205,3,FALSE)</f>
        <v/>
      </c>
    </row>
    <row r="193">
      <c r="A193" s="14" t="inlineStr">
        <is>
          <t>C00188</t>
        </is>
      </c>
      <c r="B193" s="14" t="inlineStr">
        <is>
          <t>R00043</t>
        </is>
      </c>
      <c r="C193" s="17" t="n">
        <v>0.2282</v>
      </c>
      <c r="D193" s="14" t="inlineStr">
        <is>
          <t>no match</t>
        </is>
      </c>
      <c r="F193" t="inlineStr">
        <is>
          <t>C01867</t>
        </is>
      </c>
      <c r="G193" t="inlineStr">
        <is>
          <t>R01940</t>
        </is>
      </c>
      <c r="H193" t="n">
        <v>1</v>
      </c>
      <c r="I193" s="26">
        <f>VLOOKUP(F193,$A$6:$C$3205,3,FALSE)</f>
        <v/>
      </c>
    </row>
    <row r="194">
      <c r="A194" s="14" t="inlineStr">
        <is>
          <t>C00189</t>
        </is>
      </c>
      <c r="B194" s="14" t="inlineStr">
        <is>
          <t>R01689</t>
        </is>
      </c>
      <c r="C194" s="17" t="n">
        <v>1</v>
      </c>
      <c r="D194" s="14" t="inlineStr">
        <is>
          <t>exact</t>
        </is>
      </c>
      <c r="F194" t="inlineStr">
        <is>
          <t>C01877</t>
        </is>
      </c>
      <c r="G194" t="inlineStr">
        <is>
          <t>R02528</t>
        </is>
      </c>
      <c r="H194" t="n">
        <v>1</v>
      </c>
      <c r="I194" s="26">
        <f>VLOOKUP(F194,$A$6:$C$3205,3,FALSE)</f>
        <v/>
      </c>
    </row>
    <row r="195">
      <c r="A195" s="14" t="inlineStr">
        <is>
          <t>C00190</t>
        </is>
      </c>
      <c r="B195" s="14" t="inlineStr">
        <is>
          <t>R01903</t>
        </is>
      </c>
      <c r="C195" s="17" t="n">
        <v>1</v>
      </c>
      <c r="D195" s="14" t="inlineStr">
        <is>
          <t>exact</t>
        </is>
      </c>
      <c r="F195" t="inlineStr">
        <is>
          <t>C01890</t>
        </is>
      </c>
      <c r="G195" t="inlineStr">
        <is>
          <t>R00076</t>
        </is>
      </c>
      <c r="H195" t="n">
        <v>1</v>
      </c>
      <c r="I195" s="26">
        <f>VLOOKUP(F195,$A$6:$C$3205,3,FALSE)</f>
        <v/>
      </c>
    </row>
    <row r="196">
      <c r="A196" s="14" t="inlineStr">
        <is>
          <t>C00191</t>
        </is>
      </c>
      <c r="B196" s="14" t="inlineStr">
        <is>
          <t>R01402</t>
        </is>
      </c>
      <c r="C196" s="17" t="n">
        <v>1</v>
      </c>
      <c r="D196" s="14" t="inlineStr">
        <is>
          <t>exact</t>
        </is>
      </c>
      <c r="F196" t="inlineStr">
        <is>
          <t>C01897</t>
        </is>
      </c>
      <c r="G196" t="inlineStr">
        <is>
          <t>R02194</t>
        </is>
      </c>
      <c r="H196" t="n">
        <v>0</v>
      </c>
      <c r="I196" s="26">
        <f>VLOOKUP(F196,$A$6:$C$3205,3,FALSE)</f>
        <v/>
      </c>
    </row>
    <row r="197">
      <c r="A197" s="14" t="inlineStr">
        <is>
          <t>C00192</t>
        </is>
      </c>
      <c r="B197" s="14" t="inlineStr">
        <is>
          <t>R01868</t>
        </is>
      </c>
      <c r="C197" s="17" t="n">
        <v>0.6541</v>
      </c>
      <c r="D197" s="14" t="inlineStr">
        <is>
          <t>no match</t>
        </is>
      </c>
      <c r="F197" t="inlineStr">
        <is>
          <t>C01908</t>
        </is>
      </c>
      <c r="G197" t="inlineStr">
        <is>
          <t>R02760</t>
        </is>
      </c>
      <c r="H197" t="n">
        <v>1</v>
      </c>
      <c r="I197" s="26">
        <f>VLOOKUP(F197,$A$6:$C$3205,3,FALSE)</f>
        <v/>
      </c>
    </row>
    <row r="198">
      <c r="A198" s="14" t="inlineStr">
        <is>
          <t>C00193</t>
        </is>
      </c>
      <c r="B198" s="14" t="inlineStr">
        <is>
          <t>R02346</t>
        </is>
      </c>
      <c r="C198" s="17" t="n">
        <v>0.7718</v>
      </c>
      <c r="D198" s="14" t="inlineStr">
        <is>
          <t>review</t>
        </is>
      </c>
      <c r="F198" t="inlineStr">
        <is>
          <t>C01921</t>
        </is>
      </c>
      <c r="G198" t="inlineStr">
        <is>
          <t>R02800</t>
        </is>
      </c>
      <c r="H198" t="n">
        <v>1</v>
      </c>
      <c r="I198" s="26">
        <f>VLOOKUP(F198,$A$6:$C$3205,3,FALSE)</f>
        <v/>
      </c>
    </row>
    <row r="199">
      <c r="A199" s="14" t="inlineStr">
        <is>
          <t>C00194</t>
        </is>
      </c>
      <c r="B199" s="14" t="inlineStr">
        <is>
          <t>R02494</t>
        </is>
      </c>
      <c r="C199" s="17" t="n">
        <v>1</v>
      </c>
      <c r="D199" s="14" t="inlineStr">
        <is>
          <t>exact</t>
        </is>
      </c>
      <c r="F199" t="inlineStr">
        <is>
          <t>C01932</t>
        </is>
      </c>
      <c r="G199" t="inlineStr">
        <is>
          <t>R00407</t>
        </is>
      </c>
      <c r="H199" t="n">
        <v>0</v>
      </c>
      <c r="I199" s="26">
        <f>VLOOKUP(F199,$A$6:$C$3205,3,FALSE)</f>
        <v/>
      </c>
    </row>
    <row r="200">
      <c r="A200" s="14" t="inlineStr">
        <is>
          <t>C00195</t>
        </is>
      </c>
      <c r="B200" s="14" t="inlineStr">
        <is>
          <t>R00122</t>
        </is>
      </c>
      <c r="C200" s="17" t="n">
        <v>1</v>
      </c>
      <c r="D200" s="14" t="inlineStr">
        <is>
          <t>exact</t>
        </is>
      </c>
      <c r="F200" t="inlineStr">
        <is>
          <t>C01936</t>
        </is>
      </c>
      <c r="G200" t="inlineStr">
        <is>
          <t>R00244</t>
        </is>
      </c>
      <c r="H200" t="n">
        <v>1</v>
      </c>
      <c r="I200" s="26">
        <f>VLOOKUP(F200,$A$6:$C$3205,3,FALSE)</f>
        <v/>
      </c>
    </row>
    <row r="201">
      <c r="A201" s="14" t="inlineStr">
        <is>
          <t>C00196</t>
        </is>
      </c>
      <c r="B201" s="14" t="inlineStr">
        <is>
          <t>R01764</t>
        </is>
      </c>
      <c r="C201" s="17" t="n">
        <v>1</v>
      </c>
      <c r="D201" s="14" t="inlineStr">
        <is>
          <t>exact</t>
        </is>
      </c>
      <c r="F201" t="inlineStr">
        <is>
          <t>C01976</t>
        </is>
      </c>
      <c r="G201" t="inlineStr">
        <is>
          <t>R01138</t>
        </is>
      </c>
      <c r="H201" t="n">
        <v>1</v>
      </c>
      <c r="I201" s="26">
        <f>VLOOKUP(F201,$A$6:$C$3205,3,FALSE)</f>
        <v/>
      </c>
    </row>
    <row r="202">
      <c r="A202" s="14" t="inlineStr">
        <is>
          <t>C00197</t>
        </is>
      </c>
      <c r="B202" s="14" t="inlineStr">
        <is>
          <t>R00730</t>
        </is>
      </c>
      <c r="C202" s="17" t="n">
        <v>1</v>
      </c>
      <c r="D202" s="14" t="inlineStr">
        <is>
          <t>exact</t>
        </is>
      </c>
      <c r="F202" t="inlineStr">
        <is>
          <t>C01977</t>
        </is>
      </c>
      <c r="G202" t="inlineStr">
        <is>
          <t>R01904</t>
        </is>
      </c>
      <c r="H202" t="n">
        <v>1</v>
      </c>
      <c r="I202" s="26">
        <f>VLOOKUP(F202,$A$6:$C$3205,3,FALSE)</f>
        <v/>
      </c>
    </row>
    <row r="203">
      <c r="A203" s="14" t="inlineStr">
        <is>
          <t>C00198</t>
        </is>
      </c>
      <c r="B203" s="14" t="inlineStr">
        <is>
          <t>R00358</t>
        </is>
      </c>
      <c r="C203" s="17" t="n">
        <v>1</v>
      </c>
      <c r="D203" s="14" t="inlineStr">
        <is>
          <t>exact</t>
        </is>
      </c>
      <c r="F203" t="inlineStr">
        <is>
          <t>C02022</t>
        </is>
      </c>
      <c r="G203" t="inlineStr">
        <is>
          <t>R00931</t>
        </is>
      </c>
      <c r="H203" t="n">
        <v>0</v>
      </c>
      <c r="I203" s="26">
        <f>VLOOKUP(F203,$A$6:$C$3205,3,FALSE)</f>
        <v/>
      </c>
    </row>
    <row r="204">
      <c r="A204" s="14" t="inlineStr">
        <is>
          <t>C00199</t>
        </is>
      </c>
      <c r="B204" s="14" t="inlineStr">
        <is>
          <t>R00410</t>
        </is>
      </c>
      <c r="C204" s="17" t="n">
        <v>1</v>
      </c>
      <c r="D204" s="14" t="inlineStr">
        <is>
          <t>exact</t>
        </is>
      </c>
      <c r="F204" t="inlineStr">
        <is>
          <t>C02035</t>
        </is>
      </c>
      <c r="G204" t="inlineStr">
        <is>
          <t>R02280</t>
        </is>
      </c>
      <c r="H204" t="n">
        <v>1</v>
      </c>
      <c r="I204" s="26">
        <f>VLOOKUP(F204,$A$6:$C$3205,3,FALSE)</f>
        <v/>
      </c>
    </row>
    <row r="205">
      <c r="A205" s="14" t="inlineStr">
        <is>
          <t>C00200</t>
        </is>
      </c>
      <c r="B205" s="14" t="inlineStr">
        <is>
          <t>R02707</t>
        </is>
      </c>
      <c r="C205" s="17" t="n">
        <v>1</v>
      </c>
      <c r="D205" s="14" t="inlineStr">
        <is>
          <t>exact</t>
        </is>
      </c>
      <c r="F205" t="inlineStr">
        <is>
          <t>C02056</t>
        </is>
      </c>
      <c r="G205" t="inlineStr">
        <is>
          <t>R01838</t>
        </is>
      </c>
      <c r="H205" t="n">
        <v>1</v>
      </c>
      <c r="I205" s="26">
        <f>VLOOKUP(F205,$A$6:$C$3205,3,FALSE)</f>
        <v/>
      </c>
    </row>
    <row r="206">
      <c r="A206" s="14" t="inlineStr">
        <is>
          <t>C00201</t>
        </is>
      </c>
      <c r="B206" s="14" t="inlineStr">
        <is>
          <t>R00178</t>
        </is>
      </c>
      <c r="C206" s="17" t="n">
        <v>0.4259</v>
      </c>
      <c r="D206" s="14" t="inlineStr">
        <is>
          <t>no match</t>
        </is>
      </c>
      <c r="F206" t="inlineStr">
        <is>
          <t>C02066</t>
        </is>
      </c>
      <c r="G206" t="inlineStr">
        <is>
          <t>R01415</t>
        </is>
      </c>
      <c r="H206" t="n">
        <v>1</v>
      </c>
      <c r="I206" s="26">
        <f>VLOOKUP(F206,$A$6:$C$3205,3,FALSE)</f>
        <v/>
      </c>
    </row>
    <row r="207">
      <c r="A207" s="14" t="inlineStr">
        <is>
          <t>C00202</t>
        </is>
      </c>
      <c r="B207" s="14" t="inlineStr">
        <is>
          <t>R01259</t>
        </is>
      </c>
      <c r="C207" s="17" t="n">
        <v>1</v>
      </c>
      <c r="D207" s="14" t="inlineStr">
        <is>
          <t>exact</t>
        </is>
      </c>
      <c r="F207" t="inlineStr">
        <is>
          <t>C02080</t>
        </is>
      </c>
      <c r="G207" t="inlineStr">
        <is>
          <t>R02138</t>
        </is>
      </c>
      <c r="H207" t="n">
        <v>0</v>
      </c>
      <c r="I207" s="26">
        <f>VLOOKUP(F207,$A$6:$C$3205,3,FALSE)</f>
        <v/>
      </c>
    </row>
    <row r="208">
      <c r="A208" s="14" t="inlineStr">
        <is>
          <t>C00203</t>
        </is>
      </c>
      <c r="B208" s="14" t="inlineStr">
        <is>
          <t>R02984</t>
        </is>
      </c>
      <c r="C208" s="17" t="n">
        <v>1</v>
      </c>
      <c r="D208" s="14" t="inlineStr">
        <is>
          <t>exact</t>
        </is>
      </c>
      <c r="F208" t="inlineStr">
        <is>
          <t>C02087</t>
        </is>
      </c>
      <c r="G208" t="inlineStr">
        <is>
          <t>R00053</t>
        </is>
      </c>
      <c r="H208" t="n">
        <v>1</v>
      </c>
      <c r="I208" s="26">
        <f>VLOOKUP(F208,$A$6:$C$3205,3,FALSE)</f>
        <v/>
      </c>
    </row>
    <row r="209">
      <c r="A209" s="14" t="inlineStr">
        <is>
          <t>C00204</t>
        </is>
      </c>
      <c r="B209" s="14" t="inlineStr">
        <is>
          <t>R01047</t>
        </is>
      </c>
      <c r="C209" s="17" t="n">
        <v>1</v>
      </c>
      <c r="D209" s="14" t="inlineStr">
        <is>
          <t>exact</t>
        </is>
      </c>
      <c r="F209" t="inlineStr">
        <is>
          <t>C02103</t>
        </is>
      </c>
      <c r="G209" t="inlineStr">
        <is>
          <t>R00908</t>
        </is>
      </c>
      <c r="H209" t="n">
        <v>1</v>
      </c>
      <c r="I209" s="26">
        <f>VLOOKUP(F209,$A$6:$C$3205,3,FALSE)</f>
        <v/>
      </c>
    </row>
    <row r="210">
      <c r="A210" s="14" t="inlineStr">
        <is>
          <t>C00205</t>
        </is>
      </c>
      <c r="B210" s="14" t="inlineStr">
        <is>
          <t>R02962</t>
        </is>
      </c>
      <c r="C210" s="17" t="n">
        <v>1</v>
      </c>
      <c r="D210" s="14" t="inlineStr">
        <is>
          <t>exact</t>
        </is>
      </c>
      <c r="F210" t="inlineStr">
        <is>
          <t>C02116</t>
        </is>
      </c>
      <c r="G210" t="inlineStr">
        <is>
          <t>R00961</t>
        </is>
      </c>
      <c r="H210" t="n">
        <v>1</v>
      </c>
      <c r="I210" s="26">
        <f>VLOOKUP(F210,$A$6:$C$3205,3,FALSE)</f>
        <v/>
      </c>
    </row>
    <row r="211">
      <c r="A211" s="14" t="inlineStr">
        <is>
          <t>C00206</t>
        </is>
      </c>
      <c r="B211" s="14" t="inlineStr">
        <is>
          <t>R01596</t>
        </is>
      </c>
      <c r="C211" s="17" t="n">
        <v>1</v>
      </c>
      <c r="D211" s="14" t="inlineStr">
        <is>
          <t>exact</t>
        </is>
      </c>
      <c r="F211" t="inlineStr">
        <is>
          <t>C02118</t>
        </is>
      </c>
      <c r="G211" t="inlineStr">
        <is>
          <t>R02417</t>
        </is>
      </c>
      <c r="H211" t="n">
        <v>0</v>
      </c>
      <c r="I211" s="26">
        <f>VLOOKUP(F211,$A$6:$C$3205,3,FALSE)</f>
        <v/>
      </c>
    </row>
    <row r="212">
      <c r="A212" s="14" t="inlineStr">
        <is>
          <t>C00207</t>
        </is>
      </c>
      <c r="B212" s="14" t="inlineStr">
        <is>
          <t>R01971</t>
        </is>
      </c>
      <c r="C212" s="17" t="n">
        <v>0.6541</v>
      </c>
      <c r="D212" s="14" t="inlineStr">
        <is>
          <t>no match</t>
        </is>
      </c>
      <c r="F212" t="inlineStr">
        <is>
          <t>C02122</t>
        </is>
      </c>
      <c r="G212" t="inlineStr">
        <is>
          <t>R01104</t>
        </is>
      </c>
      <c r="H212" t="n">
        <v>1</v>
      </c>
      <c r="I212" s="26">
        <f>VLOOKUP(F212,$A$6:$C$3205,3,FALSE)</f>
        <v/>
      </c>
    </row>
    <row r="213">
      <c r="A213" s="14" t="inlineStr">
        <is>
          <t>C00208</t>
        </is>
      </c>
      <c r="B213" s="14" t="inlineStr">
        <is>
          <t>R02257</t>
        </is>
      </c>
      <c r="C213" s="17" t="n">
        <v>0.6541</v>
      </c>
      <c r="D213" s="14" t="inlineStr">
        <is>
          <t>no match</t>
        </is>
      </c>
      <c r="F213" t="inlineStr">
        <is>
          <t>C02124</t>
        </is>
      </c>
      <c r="G213" t="inlineStr">
        <is>
          <t>R00110</t>
        </is>
      </c>
      <c r="H213" t="n">
        <v>1</v>
      </c>
      <c r="I213" s="26">
        <f>VLOOKUP(F213,$A$6:$C$3205,3,FALSE)</f>
        <v/>
      </c>
    </row>
    <row r="214">
      <c r="A214" s="14" t="inlineStr">
        <is>
          <t>C00209</t>
        </is>
      </c>
      <c r="B214" s="14" t="inlineStr">
        <is>
          <t>R02513</t>
        </is>
      </c>
      <c r="C214" s="17" t="n">
        <v>1</v>
      </c>
      <c r="D214" s="14" t="inlineStr">
        <is>
          <t>exact</t>
        </is>
      </c>
      <c r="F214" t="inlineStr">
        <is>
          <t>C02145</t>
        </is>
      </c>
      <c r="G214" t="inlineStr">
        <is>
          <t>R02655</t>
        </is>
      </c>
      <c r="H214" t="n">
        <v>1</v>
      </c>
      <c r="I214" s="26">
        <f>VLOOKUP(F214,$A$6:$C$3205,3,FALSE)</f>
        <v/>
      </c>
    </row>
    <row r="215">
      <c r="A215" s="14" t="inlineStr">
        <is>
          <t>C00210</t>
        </is>
      </c>
      <c r="B215" s="14" t="inlineStr">
        <is>
          <t>R00537</t>
        </is>
      </c>
      <c r="C215" s="17" t="n">
        <v>0.6541</v>
      </c>
      <c r="D215" s="14" t="inlineStr">
        <is>
          <t>no match</t>
        </is>
      </c>
      <c r="F215" t="inlineStr">
        <is>
          <t>C02147</t>
        </is>
      </c>
      <c r="G215" t="inlineStr">
        <is>
          <t>R01387</t>
        </is>
      </c>
      <c r="H215" t="n">
        <v>1</v>
      </c>
      <c r="I215" s="26">
        <f>VLOOKUP(F215,$A$6:$C$3205,3,FALSE)</f>
        <v/>
      </c>
    </row>
    <row r="216">
      <c r="A216" s="14" t="inlineStr">
        <is>
          <t>C00211</t>
        </is>
      </c>
      <c r="B216" s="14" t="inlineStr">
        <is>
          <t>R01433</t>
        </is>
      </c>
      <c r="C216" s="17" t="n">
        <v>1</v>
      </c>
      <c r="D216" s="14" t="inlineStr">
        <is>
          <t>exact</t>
        </is>
      </c>
      <c r="F216" t="inlineStr">
        <is>
          <t>C02153</t>
        </is>
      </c>
      <c r="G216" t="inlineStr">
        <is>
          <t>R01373</t>
        </is>
      </c>
      <c r="H216" t="n">
        <v>1</v>
      </c>
      <c r="I216" s="26">
        <f>VLOOKUP(F216,$A$6:$C$3205,3,FALSE)</f>
        <v/>
      </c>
    </row>
    <row r="217">
      <c r="A217" s="14" t="inlineStr">
        <is>
          <t>C00212</t>
        </is>
      </c>
      <c r="B217" s="14" t="inlineStr">
        <is>
          <t>R01322</t>
        </is>
      </c>
      <c r="C217" s="17" t="n">
        <v>0.6541</v>
      </c>
      <c r="D217" s="14" t="inlineStr">
        <is>
          <t>no match</t>
        </is>
      </c>
      <c r="F217" t="inlineStr">
        <is>
          <t>C02154</t>
        </is>
      </c>
      <c r="G217" t="inlineStr">
        <is>
          <t>R02132</t>
        </is>
      </c>
      <c r="H217" t="n">
        <v>1</v>
      </c>
      <c r="I217" s="26">
        <f>VLOOKUP(F217,$A$6:$C$3205,3,FALSE)</f>
        <v/>
      </c>
    </row>
    <row r="218">
      <c r="A218" s="14" t="inlineStr">
        <is>
          <t>C00213</t>
        </is>
      </c>
      <c r="B218" s="14" t="inlineStr">
        <is>
          <t>R00412</t>
        </is>
      </c>
      <c r="C218" s="17" t="n">
        <v>0.6541</v>
      </c>
      <c r="D218" s="14" t="inlineStr">
        <is>
          <t>no match</t>
        </is>
      </c>
      <c r="F218" t="inlineStr">
        <is>
          <t>C02174</t>
        </is>
      </c>
      <c r="G218" t="inlineStr">
        <is>
          <t>R00861</t>
        </is>
      </c>
      <c r="H218" t="n">
        <v>1</v>
      </c>
      <c r="I218" s="26">
        <f>VLOOKUP(F218,$A$6:$C$3205,3,FALSE)</f>
        <v/>
      </c>
    </row>
    <row r="219">
      <c r="A219" s="14" t="inlineStr">
        <is>
          <t>C00214</t>
        </is>
      </c>
      <c r="B219" s="14" t="inlineStr">
        <is>
          <t>R02700</t>
        </is>
      </c>
      <c r="C219" s="17" t="n">
        <v>1</v>
      </c>
      <c r="D219" s="14" t="inlineStr">
        <is>
          <t>exact</t>
        </is>
      </c>
      <c r="F219" t="inlineStr">
        <is>
          <t>C02175</t>
        </is>
      </c>
      <c r="G219" t="inlineStr">
        <is>
          <t>R02256</t>
        </is>
      </c>
      <c r="H219" t="n">
        <v>1</v>
      </c>
      <c r="I219" s="26">
        <f>VLOOKUP(F219,$A$6:$C$3205,3,FALSE)</f>
        <v/>
      </c>
    </row>
    <row r="220">
      <c r="A220" s="14" t="inlineStr">
        <is>
          <t>C00215</t>
        </is>
      </c>
      <c r="B220" s="14" t="inlineStr">
        <is>
          <t>R00302</t>
        </is>
      </c>
      <c r="C220" s="17" t="n">
        <v>1</v>
      </c>
      <c r="D220" s="14" t="inlineStr">
        <is>
          <t>exact</t>
        </is>
      </c>
      <c r="F220" t="inlineStr">
        <is>
          <t>C02183</t>
        </is>
      </c>
      <c r="G220" t="inlineStr">
        <is>
          <t>R00108</t>
        </is>
      </c>
      <c r="H220" t="n">
        <v>1</v>
      </c>
      <c r="I220" s="26">
        <f>VLOOKUP(F220,$A$6:$C$3205,3,FALSE)</f>
        <v/>
      </c>
    </row>
    <row r="221">
      <c r="A221" s="14" t="inlineStr">
        <is>
          <t>C00216</t>
        </is>
      </c>
      <c r="B221" s="14" t="inlineStr">
        <is>
          <t>R01480</t>
        </is>
      </c>
      <c r="C221" s="17" t="n">
        <v>1</v>
      </c>
      <c r="D221" s="14" t="inlineStr">
        <is>
          <t>exact</t>
        </is>
      </c>
      <c r="F221" t="inlineStr">
        <is>
          <t>C02184</t>
        </is>
      </c>
      <c r="G221" t="inlineStr">
        <is>
          <t>R01308</t>
        </is>
      </c>
      <c r="H221" t="n">
        <v>1</v>
      </c>
      <c r="I221" s="26">
        <f>VLOOKUP(F221,$A$6:$C$3205,3,FALSE)</f>
        <v/>
      </c>
    </row>
    <row r="222">
      <c r="A222" s="14" t="inlineStr">
        <is>
          <t>C00217</t>
        </is>
      </c>
      <c r="B222" s="14" t="inlineStr">
        <is>
          <t>R01870</t>
        </is>
      </c>
      <c r="C222" s="17" t="n">
        <v>1</v>
      </c>
      <c r="D222" s="14" t="inlineStr">
        <is>
          <t>exact</t>
        </is>
      </c>
      <c r="F222" t="inlineStr">
        <is>
          <t>C02191</t>
        </is>
      </c>
      <c r="G222" t="inlineStr">
        <is>
          <t>R00226</t>
        </is>
      </c>
      <c r="H222" t="n">
        <v>1</v>
      </c>
      <c r="I222" s="26">
        <f>VLOOKUP(F222,$A$6:$C$3205,3,FALSE)</f>
        <v/>
      </c>
    </row>
    <row r="223">
      <c r="A223" s="14" t="inlineStr">
        <is>
          <t>C00218</t>
        </is>
      </c>
      <c r="B223" s="14" t="inlineStr">
        <is>
          <t>R00658</t>
        </is>
      </c>
      <c r="C223" s="17" t="n">
        <v>0.6541</v>
      </c>
      <c r="D223" s="14" t="inlineStr">
        <is>
          <t>no match</t>
        </is>
      </c>
      <c r="F223" t="inlineStr">
        <is>
          <t>C02196</t>
        </is>
      </c>
      <c r="G223" t="inlineStr">
        <is>
          <t>R02960</t>
        </is>
      </c>
      <c r="H223" t="n">
        <v>0</v>
      </c>
      <c r="I223" s="26">
        <f>VLOOKUP(F223,$A$6:$C$3205,3,FALSE)</f>
        <v/>
      </c>
    </row>
    <row r="224">
      <c r="A224" s="14" t="inlineStr">
        <is>
          <t>C00219</t>
        </is>
      </c>
      <c r="B224" s="14" t="inlineStr">
        <is>
          <t>R00223</t>
        </is>
      </c>
      <c r="C224" s="17" t="n">
        <v>1</v>
      </c>
      <c r="D224" s="14" t="inlineStr">
        <is>
          <t>exact</t>
        </is>
      </c>
      <c r="F224" t="inlineStr">
        <is>
          <t>C02212</t>
        </is>
      </c>
      <c r="G224" t="inlineStr">
        <is>
          <t>R01882</t>
        </is>
      </c>
      <c r="H224" t="n">
        <v>1</v>
      </c>
      <c r="I224" s="26">
        <f>VLOOKUP(F224,$A$6:$C$3205,3,FALSE)</f>
        <v/>
      </c>
    </row>
    <row r="225">
      <c r="A225" s="14" t="inlineStr">
        <is>
          <t>C00220</t>
        </is>
      </c>
      <c r="B225" s="14" t="inlineStr">
        <is>
          <t>R00484</t>
        </is>
      </c>
      <c r="C225" s="17" t="n">
        <v>0.6541</v>
      </c>
      <c r="D225" s="14" t="inlineStr">
        <is>
          <t>no match</t>
        </is>
      </c>
      <c r="F225" t="inlineStr">
        <is>
          <t>C02214</t>
        </is>
      </c>
      <c r="G225" t="inlineStr">
        <is>
          <t>R00490</t>
        </is>
      </c>
      <c r="H225" t="n">
        <v>0</v>
      </c>
      <c r="I225" s="26">
        <f>VLOOKUP(F225,$A$6:$C$3205,3,FALSE)</f>
        <v/>
      </c>
    </row>
    <row r="226">
      <c r="A226" s="14" t="inlineStr">
        <is>
          <t>C00221</t>
        </is>
      </c>
      <c r="B226" s="14" t="inlineStr">
        <is>
          <t>R01472</t>
        </is>
      </c>
      <c r="C226" s="17" t="n">
        <v>0.6541</v>
      </c>
      <c r="D226" s="14" t="inlineStr">
        <is>
          <t>no match</t>
        </is>
      </c>
      <c r="F226" t="inlineStr">
        <is>
          <t>C02219</t>
        </is>
      </c>
      <c r="G226" t="inlineStr">
        <is>
          <t>R00218</t>
        </is>
      </c>
      <c r="H226" t="n">
        <v>1</v>
      </c>
      <c r="I226" s="26">
        <f>VLOOKUP(F226,$A$6:$C$3205,3,FALSE)</f>
        <v/>
      </c>
    </row>
    <row r="227">
      <c r="A227" s="14" t="inlineStr">
        <is>
          <t>C00222</t>
        </is>
      </c>
      <c r="B227" s="14" t="inlineStr">
        <is>
          <t>R01595</t>
        </is>
      </c>
      <c r="C227" s="17" t="n">
        <v>0.4259</v>
      </c>
      <c r="D227" s="14" t="inlineStr">
        <is>
          <t>no match</t>
        </is>
      </c>
      <c r="F227" t="inlineStr">
        <is>
          <t>C02239</t>
        </is>
      </c>
      <c r="G227" t="inlineStr">
        <is>
          <t>R01126</t>
        </is>
      </c>
      <c r="H227" t="n">
        <v>0</v>
      </c>
      <c r="I227" s="26">
        <f>VLOOKUP(F227,$A$6:$C$3205,3,FALSE)</f>
        <v/>
      </c>
    </row>
    <row r="228">
      <c r="A228" s="14" t="inlineStr">
        <is>
          <t>C00223</t>
        </is>
      </c>
      <c r="B228" s="14" t="inlineStr">
        <is>
          <t>R02261</t>
        </is>
      </c>
      <c r="C228" s="17" t="n">
        <v>1</v>
      </c>
      <c r="D228" s="14" t="inlineStr">
        <is>
          <t>exact</t>
        </is>
      </c>
      <c r="F228" t="inlineStr">
        <is>
          <t>C02244</t>
        </is>
      </c>
      <c r="G228" t="inlineStr">
        <is>
          <t>R01812</t>
        </is>
      </c>
      <c r="H228" t="n">
        <v>1</v>
      </c>
      <c r="I228" s="26">
        <f>VLOOKUP(F228,$A$6:$C$3205,3,FALSE)</f>
        <v/>
      </c>
    </row>
    <row r="229">
      <c r="A229" s="14" t="inlineStr">
        <is>
          <t>C00224</t>
        </is>
      </c>
      <c r="B229" s="14" t="inlineStr">
        <is>
          <t>R02994</t>
        </is>
      </c>
      <c r="C229" s="17" t="n">
        <v>1</v>
      </c>
      <c r="D229" s="14" t="inlineStr">
        <is>
          <t>exact</t>
        </is>
      </c>
      <c r="F229" t="inlineStr">
        <is>
          <t>C02263</t>
        </is>
      </c>
      <c r="G229" t="inlineStr">
        <is>
          <t>R01648</t>
        </is>
      </c>
      <c r="H229" t="n">
        <v>1</v>
      </c>
      <c r="I229" s="26">
        <f>VLOOKUP(F229,$A$6:$C$3205,3,FALSE)</f>
        <v/>
      </c>
    </row>
    <row r="230">
      <c r="A230" s="14" t="inlineStr">
        <is>
          <t>C00225</t>
        </is>
      </c>
      <c r="B230" s="14" t="inlineStr">
        <is>
          <t>R01042</t>
        </is>
      </c>
      <c r="C230" s="17" t="n">
        <v>1</v>
      </c>
      <c r="D230" s="14" t="inlineStr">
        <is>
          <t>exact</t>
        </is>
      </c>
      <c r="F230" t="inlineStr">
        <is>
          <t>C02266</t>
        </is>
      </c>
      <c r="G230" t="inlineStr">
        <is>
          <t>R00578</t>
        </is>
      </c>
      <c r="H230" t="n">
        <v>1</v>
      </c>
      <c r="I230" s="26">
        <f>VLOOKUP(F230,$A$6:$C$3205,3,FALSE)</f>
        <v/>
      </c>
    </row>
    <row r="231">
      <c r="A231" s="14" t="inlineStr">
        <is>
          <t>C00226</t>
        </is>
      </c>
      <c r="B231" s="14" t="inlineStr">
        <is>
          <t>R00851</t>
        </is>
      </c>
      <c r="C231" s="17" t="n">
        <v>1</v>
      </c>
      <c r="D231" s="14" t="inlineStr">
        <is>
          <t>exact</t>
        </is>
      </c>
      <c r="F231" t="inlineStr">
        <is>
          <t>C02283</t>
        </is>
      </c>
      <c r="G231" t="inlineStr">
        <is>
          <t>R02595</t>
        </is>
      </c>
      <c r="H231" t="n">
        <v>1</v>
      </c>
      <c r="I231" s="26">
        <f>VLOOKUP(F231,$A$6:$C$3205,3,FALSE)</f>
        <v/>
      </c>
    </row>
    <row r="232">
      <c r="A232" s="14" t="inlineStr">
        <is>
          <t>C00227</t>
        </is>
      </c>
      <c r="B232" s="14" t="inlineStr">
        <is>
          <t>R02627</t>
        </is>
      </c>
      <c r="C232" s="17" t="n">
        <v>1</v>
      </c>
      <c r="D232" s="14" t="inlineStr">
        <is>
          <t>exact</t>
        </is>
      </c>
      <c r="F232" t="inlineStr">
        <is>
          <t>C02297</t>
        </is>
      </c>
      <c r="G232" t="inlineStr">
        <is>
          <t>R03000</t>
        </is>
      </c>
      <c r="H232" t="n">
        <v>1</v>
      </c>
      <c r="I232" s="26">
        <f>VLOOKUP(F232,$A$6:$C$3205,3,FALSE)</f>
        <v/>
      </c>
    </row>
    <row r="233">
      <c r="A233" s="14" t="inlineStr">
        <is>
          <t>C00228</t>
        </is>
      </c>
      <c r="B233" s="14" t="inlineStr">
        <is>
          <t>R00520</t>
        </is>
      </c>
      <c r="C233" s="17" t="n">
        <v>1</v>
      </c>
      <c r="D233" s="14" t="inlineStr">
        <is>
          <t>exact</t>
        </is>
      </c>
      <c r="F233" t="inlineStr">
        <is>
          <t>C02308</t>
        </is>
      </c>
      <c r="G233" t="inlineStr">
        <is>
          <t>R01000</t>
        </is>
      </c>
      <c r="H233" t="n">
        <v>0</v>
      </c>
      <c r="I233" s="26">
        <f>VLOOKUP(F233,$A$6:$C$3205,3,FALSE)</f>
        <v/>
      </c>
    </row>
    <row r="234">
      <c r="A234" s="14" t="inlineStr">
        <is>
          <t>C00229</t>
        </is>
      </c>
      <c r="B234" s="14" t="inlineStr">
        <is>
          <t>R01562</t>
        </is>
      </c>
      <c r="C234" s="17" t="n">
        <v>1</v>
      </c>
      <c r="D234" s="14" t="inlineStr">
        <is>
          <t>exact</t>
        </is>
      </c>
      <c r="F234" t="inlineStr">
        <is>
          <t>C02316</t>
        </is>
      </c>
      <c r="G234" t="inlineStr">
        <is>
          <t>R01014</t>
        </is>
      </c>
      <c r="H234" t="n">
        <v>0</v>
      </c>
      <c r="I234" s="26">
        <f>VLOOKUP(F234,$A$6:$C$3205,3,FALSE)</f>
        <v/>
      </c>
    </row>
    <row r="235">
      <c r="A235" s="14" t="inlineStr">
        <is>
          <t>C00230</t>
        </is>
      </c>
      <c r="B235" s="14" t="inlineStr">
        <is>
          <t>R02133</t>
        </is>
      </c>
      <c r="C235" s="17" t="n">
        <v>1</v>
      </c>
      <c r="D235" s="14" t="inlineStr">
        <is>
          <t>exact</t>
        </is>
      </c>
      <c r="F235" t="inlineStr">
        <is>
          <t>C02318</t>
        </is>
      </c>
      <c r="G235" t="inlineStr">
        <is>
          <t>R01963</t>
        </is>
      </c>
      <c r="H235" t="n">
        <v>1</v>
      </c>
      <c r="I235" s="26">
        <f>VLOOKUP(F235,$A$6:$C$3205,3,FALSE)</f>
        <v/>
      </c>
    </row>
    <row r="236">
      <c r="A236" s="14" t="inlineStr">
        <is>
          <t>C00231</t>
        </is>
      </c>
      <c r="B236" s="14" t="inlineStr">
        <is>
          <t>R00268</t>
        </is>
      </c>
      <c r="C236" s="17" t="n">
        <v>1</v>
      </c>
      <c r="D236" s="14" t="inlineStr">
        <is>
          <t>exact</t>
        </is>
      </c>
      <c r="F236" t="inlineStr">
        <is>
          <t>C02323</t>
        </is>
      </c>
      <c r="G236" t="inlineStr">
        <is>
          <t>R00036</t>
        </is>
      </c>
      <c r="H236" t="n">
        <v>1</v>
      </c>
      <c r="I236" s="26">
        <f>VLOOKUP(F236,$A$6:$C$3205,3,FALSE)</f>
        <v/>
      </c>
    </row>
    <row r="237">
      <c r="A237" s="14" t="inlineStr">
        <is>
          <t>C00232</t>
        </is>
      </c>
      <c r="B237" s="14" t="inlineStr">
        <is>
          <t>R00548</t>
        </is>
      </c>
      <c r="C237" s="17" t="n">
        <v>0.7942</v>
      </c>
      <c r="D237" s="14" t="inlineStr">
        <is>
          <t>review</t>
        </is>
      </c>
      <c r="F237" t="inlineStr">
        <is>
          <t>C02329</t>
        </is>
      </c>
      <c r="G237" t="inlineStr">
        <is>
          <t>R00772</t>
        </is>
      </c>
      <c r="H237" t="n">
        <v>1</v>
      </c>
      <c r="I237" s="26">
        <f>VLOOKUP(F237,$A$6:$C$3205,3,FALSE)</f>
        <v/>
      </c>
    </row>
    <row r="238">
      <c r="A238" s="14" t="inlineStr">
        <is>
          <t>C00233</t>
        </is>
      </c>
      <c r="B238" s="14" t="inlineStr">
        <is>
          <t>R01654</t>
        </is>
      </c>
      <c r="C238" s="17" t="n">
        <v>0.6541</v>
      </c>
      <c r="D238" s="14" t="inlineStr">
        <is>
          <t>no match</t>
        </is>
      </c>
      <c r="F238" t="inlineStr">
        <is>
          <t>C02344</t>
        </is>
      </c>
      <c r="G238" t="inlineStr">
        <is>
          <t>R00372</t>
        </is>
      </c>
      <c r="H238" t="n">
        <v>0</v>
      </c>
      <c r="I238" s="26">
        <f>VLOOKUP(F238,$A$6:$C$3205,3,FALSE)</f>
        <v/>
      </c>
    </row>
    <row r="239">
      <c r="A239" s="14" t="inlineStr">
        <is>
          <t>C00234</t>
        </is>
      </c>
      <c r="B239" s="14" t="inlineStr">
        <is>
          <t>R02348</t>
        </is>
      </c>
      <c r="C239" s="17" t="n">
        <v>1</v>
      </c>
      <c r="D239" s="14" t="inlineStr">
        <is>
          <t>exact</t>
        </is>
      </c>
      <c r="F239" t="inlineStr">
        <is>
          <t>C02350</t>
        </is>
      </c>
      <c r="G239" t="inlineStr">
        <is>
          <t>R00534</t>
        </is>
      </c>
      <c r="H239" t="n">
        <v>1</v>
      </c>
      <c r="I239" s="26">
        <f>VLOOKUP(F239,$A$6:$C$3205,3,FALSE)</f>
        <v/>
      </c>
    </row>
    <row r="240">
      <c r="A240" s="14" t="inlineStr">
        <is>
          <t>C00235</t>
        </is>
      </c>
      <c r="B240" s="14" t="inlineStr">
        <is>
          <t>R01368</t>
        </is>
      </c>
      <c r="C240" s="17" t="n">
        <v>1</v>
      </c>
      <c r="D240" s="14" t="inlineStr">
        <is>
          <t>exact</t>
        </is>
      </c>
      <c r="F240" t="inlineStr">
        <is>
          <t>C02351</t>
        </is>
      </c>
      <c r="G240" t="inlineStr">
        <is>
          <t>R00639</t>
        </is>
      </c>
      <c r="H240" t="n">
        <v>1</v>
      </c>
      <c r="I240" s="26">
        <f>VLOOKUP(F240,$A$6:$C$3205,3,FALSE)</f>
        <v/>
      </c>
    </row>
    <row r="241">
      <c r="A241" s="14" t="inlineStr">
        <is>
          <t>C00236</t>
        </is>
      </c>
      <c r="B241" s="14" t="inlineStr">
        <is>
          <t>R00354</t>
        </is>
      </c>
      <c r="C241" s="17" t="n">
        <v>0.7718</v>
      </c>
      <c r="D241" s="14" t="inlineStr">
        <is>
          <t>review</t>
        </is>
      </c>
      <c r="F241" t="inlineStr">
        <is>
          <t>C02363</t>
        </is>
      </c>
      <c r="G241" t="inlineStr">
        <is>
          <t>R00849</t>
        </is>
      </c>
      <c r="H241" t="n">
        <v>1</v>
      </c>
      <c r="I241" s="26">
        <f>VLOOKUP(F241,$A$6:$C$3205,3,FALSE)</f>
        <v/>
      </c>
    </row>
    <row r="242">
      <c r="A242" s="14" t="inlineStr">
        <is>
          <t>C00237</t>
        </is>
      </c>
      <c r="B242" s="14" t="inlineStr">
        <is>
          <t>R02692</t>
        </is>
      </c>
      <c r="C242" s="17" t="n">
        <v>1</v>
      </c>
      <c r="D242" s="14" t="inlineStr">
        <is>
          <t>exact</t>
        </is>
      </c>
      <c r="F242" t="inlineStr">
        <is>
          <t>C02370</t>
        </is>
      </c>
      <c r="G242" t="inlineStr">
        <is>
          <t>R02335</t>
        </is>
      </c>
      <c r="H242" t="n">
        <v>0</v>
      </c>
      <c r="I242" s="26">
        <f>VLOOKUP(F242,$A$6:$C$3205,3,FALSE)</f>
        <v/>
      </c>
    </row>
    <row r="243">
      <c r="A243" s="14" t="inlineStr">
        <is>
          <t>C00238</t>
        </is>
      </c>
      <c r="B243" s="14" t="inlineStr">
        <is>
          <t>R00676</t>
        </is>
      </c>
      <c r="C243" s="17" t="n">
        <v>1</v>
      </c>
      <c r="D243" s="14" t="inlineStr">
        <is>
          <t>exact</t>
        </is>
      </c>
      <c r="F243" t="inlineStr">
        <is>
          <t>C02422</t>
        </is>
      </c>
      <c r="G243" t="inlineStr">
        <is>
          <t>R01277</t>
        </is>
      </c>
      <c r="H243" t="n">
        <v>1</v>
      </c>
      <c r="I243" s="26">
        <f>VLOOKUP(F243,$A$6:$C$3205,3,FALSE)</f>
        <v/>
      </c>
    </row>
    <row r="244">
      <c r="A244" s="14" t="inlineStr">
        <is>
          <t>C00239</t>
        </is>
      </c>
      <c r="B244" s="14" t="inlineStr">
        <is>
          <t>R02335</t>
        </is>
      </c>
      <c r="C244" s="17" t="n">
        <v>0.7718</v>
      </c>
      <c r="D244" s="14" t="inlineStr">
        <is>
          <t>review</t>
        </is>
      </c>
      <c r="F244" t="inlineStr">
        <is>
          <t>C02432</t>
        </is>
      </c>
      <c r="G244" t="inlineStr">
        <is>
          <t>R02856</t>
        </is>
      </c>
      <c r="H244" t="n">
        <v>1</v>
      </c>
      <c r="I244" s="26">
        <f>VLOOKUP(F244,$A$6:$C$3205,3,FALSE)</f>
        <v/>
      </c>
    </row>
    <row r="245">
      <c r="A245" s="14" t="inlineStr">
        <is>
          <t>C00240</t>
        </is>
      </c>
      <c r="B245" s="14" t="inlineStr">
        <is>
          <t>R02407</t>
        </is>
      </c>
      <c r="C245" s="17" t="n">
        <v>1</v>
      </c>
      <c r="D245" s="14" t="inlineStr">
        <is>
          <t>exact</t>
        </is>
      </c>
      <c r="F245" t="inlineStr">
        <is>
          <t>C02443</t>
        </is>
      </c>
      <c r="G245" t="inlineStr">
        <is>
          <t>R02687</t>
        </is>
      </c>
      <c r="H245" t="n">
        <v>1</v>
      </c>
      <c r="I245" s="26">
        <f>VLOOKUP(F245,$A$6:$C$3205,3,FALSE)</f>
        <v/>
      </c>
    </row>
    <row r="246">
      <c r="A246" s="14" t="inlineStr">
        <is>
          <t>C00241</t>
        </is>
      </c>
      <c r="B246" s="14" t="inlineStr">
        <is>
          <t>R02437</t>
        </is>
      </c>
      <c r="C246" s="17" t="n">
        <v>1</v>
      </c>
      <c r="D246" s="14" t="inlineStr">
        <is>
          <t>exact</t>
        </is>
      </c>
      <c r="F246" t="inlineStr">
        <is>
          <t>C02450</t>
        </is>
      </c>
      <c r="G246" t="inlineStr">
        <is>
          <t>R00287</t>
        </is>
      </c>
      <c r="H246" t="n">
        <v>0</v>
      </c>
      <c r="I246" s="26">
        <f>VLOOKUP(F246,$A$6:$C$3205,3,FALSE)</f>
        <v/>
      </c>
    </row>
    <row r="247">
      <c r="A247" s="14" t="inlineStr">
        <is>
          <t>C00242</t>
        </is>
      </c>
      <c r="B247" s="14" t="inlineStr">
        <is>
          <t>R02005</t>
        </is>
      </c>
      <c r="C247" s="17" t="n">
        <v>1</v>
      </c>
      <c r="D247" s="14" t="inlineStr">
        <is>
          <t>exact</t>
        </is>
      </c>
      <c r="F247" t="inlineStr">
        <is>
          <t>C02456</t>
        </is>
      </c>
      <c r="G247" t="inlineStr">
        <is>
          <t>R01039</t>
        </is>
      </c>
      <c r="H247" t="n">
        <v>1</v>
      </c>
      <c r="I247" s="26">
        <f>VLOOKUP(F247,$A$6:$C$3205,3,FALSE)</f>
        <v/>
      </c>
    </row>
    <row r="248">
      <c r="A248" s="14" t="inlineStr">
        <is>
          <t>C00243</t>
        </is>
      </c>
      <c r="B248" s="14" t="inlineStr">
        <is>
          <t>R00759</t>
        </is>
      </c>
      <c r="C248" s="17" t="n">
        <v>1</v>
      </c>
      <c r="D248" s="14" t="inlineStr">
        <is>
          <t>exact</t>
        </is>
      </c>
      <c r="F248" t="inlineStr">
        <is>
          <t>C02493</t>
        </is>
      </c>
      <c r="G248" t="inlineStr">
        <is>
          <t>R02570</t>
        </is>
      </c>
      <c r="H248" t="n">
        <v>0</v>
      </c>
      <c r="I248" s="26">
        <f>VLOOKUP(F248,$A$6:$C$3205,3,FALSE)</f>
        <v/>
      </c>
    </row>
    <row r="249">
      <c r="A249" s="14" t="inlineStr">
        <is>
          <t>C00244</t>
        </is>
      </c>
      <c r="B249" s="14" t="inlineStr">
        <is>
          <t>R01148</t>
        </is>
      </c>
      <c r="C249" s="17" t="n">
        <v>0.7718</v>
      </c>
      <c r="D249" s="14" t="inlineStr">
        <is>
          <t>review</t>
        </is>
      </c>
      <c r="F249" t="inlineStr">
        <is>
          <t>C02509</t>
        </is>
      </c>
      <c r="G249" t="inlineStr">
        <is>
          <t>R01577</t>
        </is>
      </c>
      <c r="H249" t="n">
        <v>1</v>
      </c>
      <c r="I249" s="26">
        <f>VLOOKUP(F249,$A$6:$C$3205,3,FALSE)</f>
        <v/>
      </c>
    </row>
    <row r="250">
      <c r="A250" s="14" t="inlineStr">
        <is>
          <t>C00245</t>
        </is>
      </c>
      <c r="B250" s="14" t="inlineStr">
        <is>
          <t>R00615</t>
        </is>
      </c>
      <c r="C250" s="17" t="n">
        <v>1</v>
      </c>
      <c r="D250" s="14" t="inlineStr">
        <is>
          <t>exact</t>
        </is>
      </c>
      <c r="F250" t="inlineStr">
        <is>
          <t>C02532</t>
        </is>
      </c>
      <c r="G250" t="inlineStr">
        <is>
          <t>R00493</t>
        </is>
      </c>
      <c r="H250" t="n">
        <v>1</v>
      </c>
      <c r="I250" s="26">
        <f>VLOOKUP(F250,$A$6:$C$3205,3,FALSE)</f>
        <v/>
      </c>
    </row>
    <row r="251">
      <c r="A251" s="14" t="inlineStr">
        <is>
          <t>C00246</t>
        </is>
      </c>
      <c r="B251" s="14" t="inlineStr">
        <is>
          <t>R02322</t>
        </is>
      </c>
      <c r="C251" s="17" t="n">
        <v>0.6541</v>
      </c>
      <c r="D251" s="14" t="inlineStr">
        <is>
          <t>no match</t>
        </is>
      </c>
      <c r="F251" t="inlineStr">
        <is>
          <t>C02536</t>
        </is>
      </c>
      <c r="G251" t="inlineStr">
        <is>
          <t>R01677</t>
        </is>
      </c>
      <c r="H251" t="n">
        <v>1</v>
      </c>
      <c r="I251" s="26">
        <f>VLOOKUP(F251,$A$6:$C$3205,3,FALSE)</f>
        <v/>
      </c>
    </row>
    <row r="252">
      <c r="A252" s="14" t="inlineStr">
        <is>
          <t>C00247</t>
        </is>
      </c>
      <c r="B252" s="14" t="inlineStr">
        <is>
          <t>R01340</t>
        </is>
      </c>
      <c r="C252" s="17" t="n">
        <v>1</v>
      </c>
      <c r="D252" s="14" t="inlineStr">
        <is>
          <t>exact</t>
        </is>
      </c>
      <c r="F252" t="inlineStr">
        <is>
          <t>C02537</t>
        </is>
      </c>
      <c r="G252" t="inlineStr">
        <is>
          <t>R02177</t>
        </is>
      </c>
      <c r="H252" t="n">
        <v>1</v>
      </c>
      <c r="I252" s="26">
        <f>VLOOKUP(F252,$A$6:$C$3205,3,FALSE)</f>
        <v/>
      </c>
    </row>
    <row r="253">
      <c r="A253" s="14" t="inlineStr">
        <is>
          <t>C00248</t>
        </is>
      </c>
      <c r="B253" s="14" t="inlineStr">
        <is>
          <t>R01054</t>
        </is>
      </c>
      <c r="C253" s="17" t="n">
        <v>0.7718</v>
      </c>
      <c r="D253" s="14" t="inlineStr">
        <is>
          <t>review</t>
        </is>
      </c>
      <c r="F253" t="inlineStr">
        <is>
          <t>C02557</t>
        </is>
      </c>
      <c r="G253" t="inlineStr">
        <is>
          <t>R02359</t>
        </is>
      </c>
      <c r="H253" t="n">
        <v>0</v>
      </c>
      <c r="I253" s="26">
        <f>VLOOKUP(F253,$A$6:$C$3205,3,FALSE)</f>
        <v/>
      </c>
    </row>
    <row r="254">
      <c r="A254" s="14" t="inlineStr">
        <is>
          <t>C00249</t>
        </is>
      </c>
      <c r="B254" s="14" t="inlineStr">
        <is>
          <t>R02333</t>
        </is>
      </c>
      <c r="C254" s="17" t="n">
        <v>1</v>
      </c>
      <c r="D254" s="14" t="inlineStr">
        <is>
          <t>exact</t>
        </is>
      </c>
      <c r="F254" t="inlineStr">
        <is>
          <t>C02558</t>
        </is>
      </c>
      <c r="G254" t="inlineStr">
        <is>
          <t>R00360</t>
        </is>
      </c>
      <c r="H254" t="n">
        <v>1</v>
      </c>
      <c r="I254" s="26">
        <f>VLOOKUP(F254,$A$6:$C$3205,3,FALSE)</f>
        <v/>
      </c>
    </row>
    <row r="255">
      <c r="A255" s="14" t="inlineStr">
        <is>
          <t>C00250</t>
        </is>
      </c>
      <c r="B255" s="14" t="inlineStr">
        <is>
          <t>R01651</t>
        </is>
      </c>
      <c r="C255" s="17" t="n">
        <v>1</v>
      </c>
      <c r="D255" s="14" t="inlineStr">
        <is>
          <t>exact</t>
        </is>
      </c>
      <c r="F255" t="inlineStr">
        <is>
          <t>C02574</t>
        </is>
      </c>
      <c r="G255" t="inlineStr">
        <is>
          <t>R01196</t>
        </is>
      </c>
      <c r="H255" t="n">
        <v>1</v>
      </c>
      <c r="I255" s="26">
        <f>VLOOKUP(F255,$A$6:$C$3205,3,FALSE)</f>
        <v/>
      </c>
    </row>
    <row r="256">
      <c r="A256" s="14" t="inlineStr">
        <is>
          <t>C00251</t>
        </is>
      </c>
      <c r="B256" s="14" t="inlineStr">
        <is>
          <t>R02740</t>
        </is>
      </c>
      <c r="C256" s="17" t="n">
        <v>1</v>
      </c>
      <c r="D256" s="14" t="inlineStr">
        <is>
          <t>exact</t>
        </is>
      </c>
      <c r="F256" t="inlineStr">
        <is>
          <t>C02615</t>
        </is>
      </c>
      <c r="G256" t="inlineStr">
        <is>
          <t>R00455</t>
        </is>
      </c>
      <c r="H256" t="n">
        <v>1</v>
      </c>
      <c r="I256" s="26">
        <f>VLOOKUP(F256,$A$6:$C$3205,3,FALSE)</f>
        <v/>
      </c>
    </row>
    <row r="257">
      <c r="A257" s="14" t="inlineStr">
        <is>
          <t>C00252</t>
        </is>
      </c>
      <c r="B257" s="14" t="inlineStr">
        <is>
          <t>R02166</t>
        </is>
      </c>
      <c r="C257" s="17" t="n">
        <v>1</v>
      </c>
      <c r="D257" s="14" t="inlineStr">
        <is>
          <t>exact</t>
        </is>
      </c>
      <c r="F257" t="inlineStr">
        <is>
          <t>C02618</t>
        </is>
      </c>
      <c r="G257" t="inlineStr">
        <is>
          <t>R01233</t>
        </is>
      </c>
      <c r="H257" t="n">
        <v>1</v>
      </c>
      <c r="I257" s="26">
        <f>VLOOKUP(F257,$A$6:$C$3205,3,FALSE)</f>
        <v/>
      </c>
    </row>
    <row r="258">
      <c r="A258" s="14" t="inlineStr">
        <is>
          <t>C00253</t>
        </is>
      </c>
      <c r="B258" s="14" t="inlineStr">
        <is>
          <t>R02229</t>
        </is>
      </c>
      <c r="C258" s="17" t="n">
        <v>1</v>
      </c>
      <c r="D258" s="14" t="inlineStr">
        <is>
          <t>exact</t>
        </is>
      </c>
      <c r="F258" t="inlineStr">
        <is>
          <t>C02646</t>
        </is>
      </c>
      <c r="G258" t="inlineStr">
        <is>
          <t>R02560</t>
        </is>
      </c>
      <c r="H258" t="n">
        <v>1</v>
      </c>
      <c r="I258" s="26">
        <f>VLOOKUP(F258,$A$6:$C$3205,3,FALSE)</f>
        <v/>
      </c>
    </row>
    <row r="259">
      <c r="A259" s="14" t="inlineStr">
        <is>
          <t>C00254</t>
        </is>
      </c>
      <c r="B259" s="14" t="inlineStr">
        <is>
          <t>R00203</t>
        </is>
      </c>
      <c r="C259" s="17" t="n">
        <v>1</v>
      </c>
      <c r="D259" s="14" t="inlineStr">
        <is>
          <t>exact</t>
        </is>
      </c>
      <c r="F259" t="inlineStr">
        <is>
          <t>C02649</t>
        </is>
      </c>
      <c r="G259" t="inlineStr">
        <is>
          <t>R00685</t>
        </is>
      </c>
      <c r="H259" t="n">
        <v>0</v>
      </c>
      <c r="I259" s="26">
        <f>VLOOKUP(F259,$A$6:$C$3205,3,FALSE)</f>
        <v/>
      </c>
    </row>
    <row r="260">
      <c r="A260" s="14" t="inlineStr">
        <is>
          <t>C00255</t>
        </is>
      </c>
      <c r="B260" s="14" t="inlineStr">
        <is>
          <t>R02792</t>
        </is>
      </c>
      <c r="C260" s="17" t="n">
        <v>1</v>
      </c>
      <c r="D260" s="14" t="inlineStr">
        <is>
          <t>exact</t>
        </is>
      </c>
      <c r="F260" t="inlineStr">
        <is>
          <t>C02660</t>
        </is>
      </c>
      <c r="G260" t="inlineStr">
        <is>
          <t>R00737</t>
        </is>
      </c>
      <c r="H260" t="n">
        <v>1</v>
      </c>
      <c r="I260" s="26">
        <f>VLOOKUP(F260,$A$6:$C$3205,3,FALSE)</f>
        <v/>
      </c>
    </row>
    <row r="261">
      <c r="A261" s="14" t="inlineStr">
        <is>
          <t>C00256</t>
        </is>
      </c>
      <c r="B261" s="14" t="inlineStr">
        <is>
          <t>R00385</t>
        </is>
      </c>
      <c r="C261" s="17" t="n">
        <v>0.7942</v>
      </c>
      <c r="D261" s="14" t="inlineStr">
        <is>
          <t>review</t>
        </is>
      </c>
      <c r="F261" t="inlineStr">
        <is>
          <t>C02672</t>
        </is>
      </c>
      <c r="G261" t="inlineStr">
        <is>
          <t>R02553</t>
        </is>
      </c>
      <c r="H261" t="n">
        <v>1</v>
      </c>
      <c r="I261" s="26">
        <f>VLOOKUP(F261,$A$6:$C$3205,3,FALSE)</f>
        <v/>
      </c>
    </row>
    <row r="262">
      <c r="A262" s="14" t="inlineStr">
        <is>
          <t>C00257</t>
        </is>
      </c>
      <c r="B262" s="14" t="inlineStr">
        <is>
          <t>R00916</t>
        </is>
      </c>
      <c r="C262" s="17" t="n">
        <v>1</v>
      </c>
      <c r="D262" s="14" t="inlineStr">
        <is>
          <t>exact</t>
        </is>
      </c>
      <c r="F262" t="inlineStr">
        <is>
          <t>C02693</t>
        </is>
      </c>
      <c r="G262" t="inlineStr">
        <is>
          <t>R00898</t>
        </is>
      </c>
      <c r="H262" t="n">
        <v>0</v>
      </c>
      <c r="I262" s="26">
        <f>VLOOKUP(F262,$A$6:$C$3205,3,FALSE)</f>
        <v/>
      </c>
    </row>
    <row r="263">
      <c r="A263" s="14" t="inlineStr">
        <is>
          <t>C00258</t>
        </is>
      </c>
      <c r="B263" s="14" t="inlineStr">
        <is>
          <t>R00021</t>
        </is>
      </c>
      <c r="C263" s="17" t="n">
        <v>1</v>
      </c>
      <c r="D263" s="14" t="inlineStr">
        <is>
          <t>exact</t>
        </is>
      </c>
      <c r="F263" t="inlineStr">
        <is>
          <t>C02699</t>
        </is>
      </c>
      <c r="G263" t="inlineStr">
        <is>
          <t>R00932</t>
        </is>
      </c>
      <c r="H263" t="n">
        <v>1</v>
      </c>
      <c r="I263" s="26">
        <f>VLOOKUP(F263,$A$6:$C$3205,3,FALSE)</f>
        <v/>
      </c>
    </row>
    <row r="264">
      <c r="A264" s="14" t="inlineStr">
        <is>
          <t>C00259</t>
        </is>
      </c>
      <c r="B264" s="14" t="inlineStr">
        <is>
          <t>R00933</t>
        </is>
      </c>
      <c r="C264" s="17" t="n">
        <v>0.7942</v>
      </c>
      <c r="D264" s="14" t="inlineStr">
        <is>
          <t>review</t>
        </is>
      </c>
      <c r="F264" t="inlineStr">
        <is>
          <t>C02725</t>
        </is>
      </c>
      <c r="G264" t="inlineStr">
        <is>
          <t>R01000</t>
        </is>
      </c>
      <c r="H264" t="n">
        <v>1</v>
      </c>
      <c r="I264" s="26">
        <f>VLOOKUP(F264,$A$6:$C$3205,3,FALSE)</f>
        <v/>
      </c>
    </row>
    <row r="265">
      <c r="A265" s="14" t="inlineStr">
        <is>
          <t>C00260</t>
        </is>
      </c>
      <c r="B265" s="14" t="inlineStr">
        <is>
          <t>R02339</t>
        </is>
      </c>
      <c r="C265" s="17" t="n">
        <v>1</v>
      </c>
      <c r="D265" s="14" t="inlineStr">
        <is>
          <t>exact</t>
        </is>
      </c>
      <c r="F265" t="inlineStr">
        <is>
          <t>C02730</t>
        </is>
      </c>
      <c r="G265" t="inlineStr">
        <is>
          <t>R01238</t>
        </is>
      </c>
      <c r="H265" t="n">
        <v>1</v>
      </c>
      <c r="I265" s="26">
        <f>VLOOKUP(F265,$A$6:$C$3205,3,FALSE)</f>
        <v/>
      </c>
    </row>
    <row r="266">
      <c r="A266" s="14" t="inlineStr">
        <is>
          <t>C00261</t>
        </is>
      </c>
      <c r="B266" s="14" t="inlineStr">
        <is>
          <t>R00133</t>
        </is>
      </c>
      <c r="C266" s="17" t="n">
        <v>1</v>
      </c>
      <c r="D266" s="14" t="inlineStr">
        <is>
          <t>exact</t>
        </is>
      </c>
      <c r="F266" t="inlineStr">
        <is>
          <t>C02734</t>
        </is>
      </c>
      <c r="G266" t="inlineStr">
        <is>
          <t>R01132</t>
        </is>
      </c>
      <c r="H266" t="n">
        <v>0</v>
      </c>
      <c r="I266" s="26">
        <f>VLOOKUP(F266,$A$6:$C$3205,3,FALSE)</f>
        <v/>
      </c>
    </row>
    <row r="267">
      <c r="A267" s="14" t="inlineStr">
        <is>
          <t>C00262</t>
        </is>
      </c>
      <c r="B267" s="14" t="inlineStr">
        <is>
          <t>R02444</t>
        </is>
      </c>
      <c r="C267" s="17" t="n">
        <v>1</v>
      </c>
      <c r="D267" s="14" t="inlineStr">
        <is>
          <t>exact</t>
        </is>
      </c>
      <c r="F267" t="inlineStr">
        <is>
          <t>C02736</t>
        </is>
      </c>
      <c r="G267" t="inlineStr">
        <is>
          <t>R00571</t>
        </is>
      </c>
      <c r="H267" t="n">
        <v>1</v>
      </c>
      <c r="I267" s="26">
        <f>VLOOKUP(F267,$A$6:$C$3205,3,FALSE)</f>
        <v/>
      </c>
    </row>
    <row r="268">
      <c r="A268" s="14" t="inlineStr">
        <is>
          <t>C00263</t>
        </is>
      </c>
      <c r="B268" s="14" t="inlineStr">
        <is>
          <t>R01843</t>
        </is>
      </c>
      <c r="C268" s="17" t="n">
        <v>1</v>
      </c>
      <c r="D268" s="14" t="inlineStr">
        <is>
          <t>exact</t>
        </is>
      </c>
      <c r="F268" t="inlineStr">
        <is>
          <t>C02766</t>
        </is>
      </c>
      <c r="G268" t="inlineStr">
        <is>
          <t>R01220</t>
        </is>
      </c>
      <c r="H268" t="n">
        <v>1</v>
      </c>
      <c r="I268" s="26">
        <f>VLOOKUP(F268,$A$6:$C$3205,3,FALSE)</f>
        <v/>
      </c>
    </row>
    <row r="269">
      <c r="A269" s="14" t="inlineStr">
        <is>
          <t>C00264</t>
        </is>
      </c>
      <c r="B269" s="14" t="inlineStr">
        <is>
          <t>R02430</t>
        </is>
      </c>
      <c r="C269" s="17" t="n">
        <v>1</v>
      </c>
      <c r="D269" s="14" t="inlineStr">
        <is>
          <t>exact</t>
        </is>
      </c>
      <c r="F269" t="inlineStr">
        <is>
          <t>C02798</t>
        </is>
      </c>
      <c r="G269" t="inlineStr">
        <is>
          <t>R01735</t>
        </is>
      </c>
      <c r="H269" t="n">
        <v>0</v>
      </c>
      <c r="I269" s="26">
        <f>VLOOKUP(F269,$A$6:$C$3205,3,FALSE)</f>
        <v/>
      </c>
    </row>
    <row r="270">
      <c r="A270" s="14" t="inlineStr">
        <is>
          <t>C00265</t>
        </is>
      </c>
      <c r="B270" s="14" t="inlineStr">
        <is>
          <t>R00942</t>
        </is>
      </c>
      <c r="C270" s="17" t="n">
        <v>0.6541</v>
      </c>
      <c r="D270" s="14" t="inlineStr">
        <is>
          <t>no match</t>
        </is>
      </c>
      <c r="F270" t="inlineStr">
        <is>
          <t>C02804</t>
        </is>
      </c>
      <c r="G270" t="inlineStr">
        <is>
          <t>R02931</t>
        </is>
      </c>
      <c r="H270" t="n">
        <v>1</v>
      </c>
      <c r="I270" s="26">
        <f>VLOOKUP(F270,$A$6:$C$3205,3,FALSE)</f>
        <v/>
      </c>
    </row>
    <row r="271">
      <c r="A271" s="14" t="inlineStr">
        <is>
          <t>C00266</t>
        </is>
      </c>
      <c r="B271" s="14" t="inlineStr">
        <is>
          <t>R02770</t>
        </is>
      </c>
      <c r="C271" s="17" t="n">
        <v>1</v>
      </c>
      <c r="D271" s="14" t="inlineStr">
        <is>
          <t>exact</t>
        </is>
      </c>
      <c r="F271" t="inlineStr">
        <is>
          <t>C02826</t>
        </is>
      </c>
      <c r="G271" t="inlineStr">
        <is>
          <t>R02912</t>
        </is>
      </c>
      <c r="H271" t="n">
        <v>1</v>
      </c>
      <c r="I271" s="26">
        <f>VLOOKUP(F271,$A$6:$C$3205,3,FALSE)</f>
        <v/>
      </c>
    </row>
    <row r="272">
      <c r="A272" s="14" t="inlineStr">
        <is>
          <t>C00267</t>
        </is>
      </c>
      <c r="B272" s="14" t="inlineStr">
        <is>
          <t>R02652</t>
        </is>
      </c>
      <c r="C272" s="17" t="n">
        <v>1</v>
      </c>
      <c r="D272" s="14" t="inlineStr">
        <is>
          <t>exact</t>
        </is>
      </c>
      <c r="F272" t="inlineStr">
        <is>
          <t>C02830</t>
        </is>
      </c>
      <c r="G272" t="inlineStr">
        <is>
          <t>R02040</t>
        </is>
      </c>
      <c r="H272" t="n">
        <v>1</v>
      </c>
      <c r="I272" s="26">
        <f>VLOOKUP(F272,$A$6:$C$3205,3,FALSE)</f>
        <v/>
      </c>
    </row>
    <row r="273">
      <c r="A273" s="14" t="inlineStr">
        <is>
          <t>C00268</t>
        </is>
      </c>
      <c r="B273" s="14" t="inlineStr">
        <is>
          <t>R01727</t>
        </is>
      </c>
      <c r="C273" s="17" t="n">
        <v>1</v>
      </c>
      <c r="D273" s="14" t="inlineStr">
        <is>
          <t>exact</t>
        </is>
      </c>
      <c r="F273" t="inlineStr">
        <is>
          <t>C02838</t>
        </is>
      </c>
      <c r="G273" t="inlineStr">
        <is>
          <t>R01755</t>
        </is>
      </c>
      <c r="H273" t="n">
        <v>1</v>
      </c>
      <c r="I273" s="26">
        <f>VLOOKUP(F273,$A$6:$C$3205,3,FALSE)</f>
        <v/>
      </c>
    </row>
    <row r="274">
      <c r="A274" s="14" t="inlineStr">
        <is>
          <t>C00269</t>
        </is>
      </c>
      <c r="B274" s="14" t="inlineStr">
        <is>
          <t>R00680</t>
        </is>
      </c>
      <c r="C274" s="17" t="n">
        <v>1</v>
      </c>
      <c r="D274" s="14" t="inlineStr">
        <is>
          <t>exact</t>
        </is>
      </c>
      <c r="F274" t="inlineStr">
        <is>
          <t>C02883</t>
        </is>
      </c>
      <c r="G274" t="inlineStr">
        <is>
          <t>R00142</t>
        </is>
      </c>
      <c r="H274" t="n">
        <v>1</v>
      </c>
      <c r="I274" s="26">
        <f>VLOOKUP(F274,$A$6:$C$3205,3,FALSE)</f>
        <v/>
      </c>
    </row>
    <row r="275">
      <c r="A275" s="14" t="inlineStr">
        <is>
          <t>C00270</t>
        </is>
      </c>
      <c r="B275" s="14" t="inlineStr">
        <is>
          <t>R02357</t>
        </is>
      </c>
      <c r="C275" s="17" t="n">
        <v>1</v>
      </c>
      <c r="D275" s="14" t="inlineStr">
        <is>
          <t>exact</t>
        </is>
      </c>
      <c r="F275" t="inlineStr">
        <is>
          <t>C02888</t>
        </is>
      </c>
      <c r="G275" t="inlineStr">
        <is>
          <t>R02972</t>
        </is>
      </c>
      <c r="H275" t="n">
        <v>1</v>
      </c>
      <c r="I275" s="26">
        <f>VLOOKUP(F275,$A$6:$C$3205,3,FALSE)</f>
        <v/>
      </c>
    </row>
    <row r="276">
      <c r="A276" s="14" t="inlineStr">
        <is>
          <t>C00271</t>
        </is>
      </c>
      <c r="B276" s="14" t="inlineStr">
        <is>
          <t>R00924</t>
        </is>
      </c>
      <c r="C276" s="17" t="n">
        <v>1</v>
      </c>
      <c r="D276" s="14" t="inlineStr">
        <is>
          <t>exact</t>
        </is>
      </c>
      <c r="F276" t="inlineStr">
        <is>
          <t>C02889</t>
        </is>
      </c>
      <c r="G276" t="inlineStr">
        <is>
          <t>R02918</t>
        </is>
      </c>
      <c r="H276" t="n">
        <v>1</v>
      </c>
      <c r="I276" s="26">
        <f>VLOOKUP(F276,$A$6:$C$3205,3,FALSE)</f>
        <v/>
      </c>
    </row>
    <row r="277">
      <c r="A277" s="14" t="inlineStr">
        <is>
          <t>C00272</t>
        </is>
      </c>
      <c r="B277" s="14" t="inlineStr">
        <is>
          <t>R00808</t>
        </is>
      </c>
      <c r="C277" s="17" t="n">
        <v>1</v>
      </c>
      <c r="D277" s="14" t="inlineStr">
        <is>
          <t>exact</t>
        </is>
      </c>
      <c r="F277" t="inlineStr">
        <is>
          <t>C02891</t>
        </is>
      </c>
      <c r="G277" t="inlineStr">
        <is>
          <t>R00342</t>
        </is>
      </c>
      <c r="H277" t="n">
        <v>1</v>
      </c>
      <c r="I277" s="26">
        <f>VLOOKUP(F277,$A$6:$C$3205,3,FALSE)</f>
        <v/>
      </c>
    </row>
    <row r="278">
      <c r="A278" s="14" t="inlineStr">
        <is>
          <t>C00273</t>
        </is>
      </c>
      <c r="B278" s="14" t="inlineStr">
        <is>
          <t>R00153</t>
        </is>
      </c>
      <c r="C278" s="17" t="n">
        <v>1</v>
      </c>
      <c r="D278" s="14" t="inlineStr">
        <is>
          <t>exact</t>
        </is>
      </c>
      <c r="F278" t="inlineStr">
        <is>
          <t>C02899</t>
        </is>
      </c>
      <c r="G278" t="inlineStr">
        <is>
          <t>R01602</t>
        </is>
      </c>
      <c r="H278" t="n">
        <v>1</v>
      </c>
      <c r="I278" s="26">
        <f>VLOOKUP(F278,$A$6:$C$3205,3,FALSE)</f>
        <v/>
      </c>
    </row>
    <row r="279">
      <c r="A279" s="14" t="inlineStr">
        <is>
          <t>C00274</t>
        </is>
      </c>
      <c r="B279" s="14" t="inlineStr">
        <is>
          <t>R01717</t>
        </is>
      </c>
      <c r="C279" s="17" t="n">
        <v>1</v>
      </c>
      <c r="D279" s="14" t="inlineStr">
        <is>
          <t>exact</t>
        </is>
      </c>
      <c r="F279" t="inlineStr">
        <is>
          <t>C02910</t>
        </is>
      </c>
      <c r="G279" t="inlineStr">
        <is>
          <t>R01269</t>
        </is>
      </c>
      <c r="H279" t="n">
        <v>1</v>
      </c>
      <c r="I279" s="26">
        <f>VLOOKUP(F279,$A$6:$C$3205,3,FALSE)</f>
        <v/>
      </c>
    </row>
    <row r="280">
      <c r="A280" s="14" t="inlineStr">
        <is>
          <t>C00275</t>
        </is>
      </c>
      <c r="B280" s="14" t="inlineStr">
        <is>
          <t>R02363</t>
        </is>
      </c>
      <c r="C280" s="17" t="n">
        <v>1</v>
      </c>
      <c r="D280" s="14" t="inlineStr">
        <is>
          <t>exact</t>
        </is>
      </c>
      <c r="F280" t="inlineStr">
        <is>
          <t>C02914</t>
        </is>
      </c>
      <c r="G280" t="inlineStr">
        <is>
          <t>R02650</t>
        </is>
      </c>
      <c r="H280" t="n">
        <v>0</v>
      </c>
      <c r="I280" s="26">
        <f>VLOOKUP(F280,$A$6:$C$3205,3,FALSE)</f>
        <v/>
      </c>
    </row>
    <row r="281">
      <c r="A281" s="14" t="inlineStr">
        <is>
          <t>C00276</t>
        </is>
      </c>
      <c r="B281" s="14" t="inlineStr">
        <is>
          <t>R00722</t>
        </is>
      </c>
      <c r="C281" s="17" t="n">
        <v>0.4259</v>
      </c>
      <c r="D281" s="14" t="inlineStr">
        <is>
          <t>no match</t>
        </is>
      </c>
      <c r="F281" t="inlineStr">
        <is>
          <t>C02916</t>
        </is>
      </c>
      <c r="G281" t="inlineStr">
        <is>
          <t>R00999</t>
        </is>
      </c>
      <c r="H281" t="n">
        <v>1</v>
      </c>
      <c r="I281" s="26">
        <f>VLOOKUP(F281,$A$6:$C$3205,3,FALSE)</f>
        <v/>
      </c>
    </row>
    <row r="282">
      <c r="A282" s="14" t="inlineStr">
        <is>
          <t>C00277</t>
        </is>
      </c>
      <c r="B282" s="14" t="inlineStr">
        <is>
          <t>R01129</t>
        </is>
      </c>
      <c r="C282" s="17" t="n">
        <v>1</v>
      </c>
      <c r="D282" s="14" t="inlineStr">
        <is>
          <t>exact</t>
        </is>
      </c>
      <c r="F282" t="inlineStr">
        <is>
          <t>C02923</t>
        </is>
      </c>
      <c r="G282" t="inlineStr">
        <is>
          <t>R02542</t>
        </is>
      </c>
      <c r="H282" t="n">
        <v>0</v>
      </c>
      <c r="I282" s="26">
        <f>VLOOKUP(F282,$A$6:$C$3205,3,FALSE)</f>
        <v/>
      </c>
    </row>
    <row r="283">
      <c r="A283" s="14" t="inlineStr">
        <is>
          <t>C00278</t>
        </is>
      </c>
      <c r="B283" s="14" t="inlineStr">
        <is>
          <t>R01573</t>
        </is>
      </c>
      <c r="C283" s="17" t="n">
        <v>1</v>
      </c>
      <c r="D283" s="14" t="inlineStr">
        <is>
          <t>exact</t>
        </is>
      </c>
      <c r="F283" t="inlineStr">
        <is>
          <t>C02928</t>
        </is>
      </c>
      <c r="G283" t="inlineStr">
        <is>
          <t>R02733</t>
        </is>
      </c>
      <c r="H283" t="n">
        <v>1</v>
      </c>
      <c r="I283" s="26">
        <f>VLOOKUP(F283,$A$6:$C$3205,3,FALSE)</f>
        <v/>
      </c>
    </row>
    <row r="284">
      <c r="A284" s="14" t="inlineStr">
        <is>
          <t>C00279</t>
        </is>
      </c>
      <c r="B284" s="14" t="inlineStr">
        <is>
          <t>R02355</t>
        </is>
      </c>
      <c r="C284" s="17" t="n">
        <v>1</v>
      </c>
      <c r="D284" s="14" t="inlineStr">
        <is>
          <t>exact</t>
        </is>
      </c>
      <c r="F284" t="inlineStr">
        <is>
          <t>C02929</t>
        </is>
      </c>
      <c r="G284" t="inlineStr">
        <is>
          <t>R01352</t>
        </is>
      </c>
      <c r="H284" t="n">
        <v>1</v>
      </c>
      <c r="I284" s="26">
        <f>VLOOKUP(F284,$A$6:$C$3205,3,FALSE)</f>
        <v/>
      </c>
    </row>
    <row r="285">
      <c r="A285" s="14" t="inlineStr">
        <is>
          <t>C00280</t>
        </is>
      </c>
      <c r="B285" s="14" t="inlineStr">
        <is>
          <t>R00219</t>
        </is>
      </c>
      <c r="C285" s="17" t="n">
        <v>1</v>
      </c>
      <c r="D285" s="14" t="inlineStr">
        <is>
          <t>exact</t>
        </is>
      </c>
      <c r="F285" t="inlineStr">
        <is>
          <t>C02936</t>
        </is>
      </c>
      <c r="G285" t="inlineStr">
        <is>
          <t>R01962</t>
        </is>
      </c>
      <c r="H285" t="n">
        <v>1</v>
      </c>
      <c r="I285" s="26">
        <f>VLOOKUP(F285,$A$6:$C$3205,3,FALSE)</f>
        <v/>
      </c>
    </row>
    <row r="286">
      <c r="A286" s="14" t="inlineStr">
        <is>
          <t>C00281</t>
        </is>
      </c>
      <c r="B286" s="14" t="inlineStr">
        <is>
          <t>R02767</t>
        </is>
      </c>
      <c r="C286" s="17" t="n">
        <v>1</v>
      </c>
      <c r="D286" s="14" t="inlineStr">
        <is>
          <t>exact</t>
        </is>
      </c>
      <c r="F286" t="inlineStr">
        <is>
          <t>C02944</t>
        </is>
      </c>
      <c r="G286" t="inlineStr">
        <is>
          <t>R00408</t>
        </is>
      </c>
      <c r="H286" t="n">
        <v>0</v>
      </c>
      <c r="I286" s="26">
        <f>VLOOKUP(F286,$A$6:$C$3205,3,FALSE)</f>
        <v/>
      </c>
    </row>
    <row r="287">
      <c r="A287" s="14" t="inlineStr">
        <is>
          <t>C00282</t>
        </is>
      </c>
      <c r="B287" s="14" t="inlineStr">
        <is>
          <t>R02293</t>
        </is>
      </c>
      <c r="C287" s="17" t="n">
        <v>1</v>
      </c>
      <c r="D287" s="14" t="inlineStr">
        <is>
          <t>exact</t>
        </is>
      </c>
      <c r="F287" t="inlineStr">
        <is>
          <t>C02966</t>
        </is>
      </c>
      <c r="G287" t="inlineStr">
        <is>
          <t>R02968</t>
        </is>
      </c>
      <c r="H287" t="n">
        <v>1</v>
      </c>
      <c r="I287" s="26">
        <f>VLOOKUP(F287,$A$6:$C$3205,3,FALSE)</f>
        <v/>
      </c>
    </row>
    <row r="288">
      <c r="A288" s="14" t="inlineStr">
        <is>
          <t>C00283</t>
        </is>
      </c>
      <c r="B288" s="14" t="inlineStr">
        <is>
          <t>R00069</t>
        </is>
      </c>
      <c r="C288" s="17" t="n">
        <v>1</v>
      </c>
      <c r="D288" s="14" t="inlineStr">
        <is>
          <t>exact</t>
        </is>
      </c>
      <c r="F288" t="inlineStr">
        <is>
          <t>C03006</t>
        </is>
      </c>
      <c r="G288" t="inlineStr">
        <is>
          <t>R00915</t>
        </is>
      </c>
      <c r="H288" t="n">
        <v>1</v>
      </c>
      <c r="I288" s="26">
        <f>VLOOKUP(F288,$A$6:$C$3205,3,FALSE)</f>
        <v/>
      </c>
    </row>
    <row r="289">
      <c r="A289" s="14" t="inlineStr">
        <is>
          <t>C00284</t>
        </is>
      </c>
      <c r="B289" s="14" t="inlineStr">
        <is>
          <t>R00675</t>
        </is>
      </c>
      <c r="C289" s="17" t="n">
        <v>1</v>
      </c>
      <c r="D289" s="14" t="inlineStr">
        <is>
          <t>exact</t>
        </is>
      </c>
      <c r="F289" t="inlineStr">
        <is>
          <t>C03019</t>
        </is>
      </c>
      <c r="G289" t="inlineStr">
        <is>
          <t>R01540</t>
        </is>
      </c>
      <c r="H289" t="n">
        <v>1</v>
      </c>
      <c r="I289" s="26">
        <f>VLOOKUP(F289,$A$6:$C$3205,3,FALSE)</f>
        <v/>
      </c>
    </row>
    <row r="290">
      <c r="A290" s="14" t="inlineStr">
        <is>
          <t>C00285</t>
        </is>
      </c>
      <c r="B290" s="14" t="inlineStr">
        <is>
          <t>R00363</t>
        </is>
      </c>
      <c r="C290" s="17" t="n">
        <v>1</v>
      </c>
      <c r="D290" s="14" t="inlineStr">
        <is>
          <t>exact</t>
        </is>
      </c>
      <c r="F290" t="inlineStr">
        <is>
          <t>C03027</t>
        </is>
      </c>
      <c r="G290" t="inlineStr">
        <is>
          <t>R02571</t>
        </is>
      </c>
      <c r="H290" t="n">
        <v>1</v>
      </c>
      <c r="I290" s="26">
        <f>VLOOKUP(F290,$A$6:$C$3205,3,FALSE)</f>
        <v/>
      </c>
    </row>
    <row r="291">
      <c r="A291" s="14" t="inlineStr">
        <is>
          <t>C00286</t>
        </is>
      </c>
      <c r="B291" s="14" t="inlineStr">
        <is>
          <t>R01593</t>
        </is>
      </c>
      <c r="C291" s="17" t="n">
        <v>1</v>
      </c>
      <c r="D291" s="14" t="inlineStr">
        <is>
          <t>exact</t>
        </is>
      </c>
      <c r="F291" t="inlineStr">
        <is>
          <t>C03064</t>
        </is>
      </c>
      <c r="G291" t="inlineStr">
        <is>
          <t>R02304</t>
        </is>
      </c>
      <c r="H291" t="n">
        <v>1</v>
      </c>
      <c r="I291" s="26">
        <f>VLOOKUP(F291,$A$6:$C$3205,3,FALSE)</f>
        <v/>
      </c>
    </row>
    <row r="292">
      <c r="A292" s="14" t="inlineStr">
        <is>
          <t>C00287</t>
        </is>
      </c>
      <c r="B292" s="14" t="inlineStr">
        <is>
          <t>R01098</t>
        </is>
      </c>
      <c r="C292" s="17" t="n">
        <v>1</v>
      </c>
      <c r="D292" s="14" t="inlineStr">
        <is>
          <t>exact</t>
        </is>
      </c>
      <c r="F292" t="inlineStr">
        <is>
          <t>C03072</t>
        </is>
      </c>
      <c r="G292" t="inlineStr">
        <is>
          <t>R02880</t>
        </is>
      </c>
      <c r="H292" t="n">
        <v>0</v>
      </c>
      <c r="I292" s="26">
        <f>VLOOKUP(F292,$A$6:$C$3205,3,FALSE)</f>
        <v/>
      </c>
    </row>
    <row r="293">
      <c r="A293" s="14" t="inlineStr">
        <is>
          <t>C00288</t>
        </is>
      </c>
      <c r="B293" s="14" t="inlineStr">
        <is>
          <t>R02202</t>
        </is>
      </c>
      <c r="C293" s="17" t="n">
        <v>1</v>
      </c>
      <c r="D293" s="14" t="inlineStr">
        <is>
          <t>exact</t>
        </is>
      </c>
      <c r="F293" t="inlineStr">
        <is>
          <t>C03077</t>
        </is>
      </c>
      <c r="G293" t="inlineStr">
        <is>
          <t>R01710</t>
        </is>
      </c>
      <c r="H293" t="n">
        <v>1</v>
      </c>
      <c r="I293" s="26">
        <f>VLOOKUP(F293,$A$6:$C$3205,3,FALSE)</f>
        <v/>
      </c>
    </row>
    <row r="294">
      <c r="A294" s="14" t="inlineStr">
        <is>
          <t>C00289</t>
        </is>
      </c>
      <c r="B294" s="14" t="inlineStr">
        <is>
          <t>R01919</t>
        </is>
      </c>
      <c r="C294" s="17" t="n">
        <v>1</v>
      </c>
      <c r="D294" s="14" t="inlineStr">
        <is>
          <t>exact</t>
        </is>
      </c>
      <c r="F294" t="inlineStr">
        <is>
          <t>C03103</t>
        </is>
      </c>
      <c r="G294" t="inlineStr">
        <is>
          <t>R01272</t>
        </is>
      </c>
      <c r="H294" t="n">
        <v>1</v>
      </c>
      <c r="I294" s="26">
        <f>VLOOKUP(F294,$A$6:$C$3205,3,FALSE)</f>
        <v/>
      </c>
    </row>
    <row r="295">
      <c r="A295" s="14" t="inlineStr">
        <is>
          <t>C00290</t>
        </is>
      </c>
      <c r="B295" s="14" t="inlineStr">
        <is>
          <t>R00822</t>
        </is>
      </c>
      <c r="C295" s="17" t="n">
        <v>1</v>
      </c>
      <c r="D295" s="14" t="inlineStr">
        <is>
          <t>exact</t>
        </is>
      </c>
      <c r="F295" t="inlineStr">
        <is>
          <t>C03127</t>
        </is>
      </c>
      <c r="G295" t="inlineStr">
        <is>
          <t>R02616</t>
        </is>
      </c>
      <c r="H295" t="n">
        <v>1</v>
      </c>
      <c r="I295" s="26">
        <f>VLOOKUP(F295,$A$6:$C$3205,3,FALSE)</f>
        <v/>
      </c>
    </row>
    <row r="296">
      <c r="A296" s="14" t="inlineStr">
        <is>
          <t>C00291</t>
        </is>
      </c>
      <c r="B296" s="14" t="inlineStr">
        <is>
          <t>R00569</t>
        </is>
      </c>
      <c r="C296" s="17" t="n">
        <v>0.7942</v>
      </c>
      <c r="D296" s="14" t="inlineStr">
        <is>
          <t>review</t>
        </is>
      </c>
      <c r="F296" t="inlineStr">
        <is>
          <t>C03140</t>
        </is>
      </c>
      <c r="G296" t="inlineStr">
        <is>
          <t>R01182</t>
        </is>
      </c>
      <c r="H296" t="n">
        <v>1</v>
      </c>
      <c r="I296" s="26">
        <f>VLOOKUP(F296,$A$6:$C$3205,3,FALSE)</f>
        <v/>
      </c>
    </row>
    <row r="297">
      <c r="A297" s="14" t="inlineStr">
        <is>
          <t>C00292</t>
        </is>
      </c>
      <c r="B297" s="14" t="inlineStr">
        <is>
          <t>R01929</t>
        </is>
      </c>
      <c r="C297" s="17" t="n">
        <v>0.4259</v>
      </c>
      <c r="D297" s="14" t="inlineStr">
        <is>
          <t>no match</t>
        </is>
      </c>
      <c r="F297" t="inlineStr">
        <is>
          <t>C03143</t>
        </is>
      </c>
      <c r="G297" t="inlineStr">
        <is>
          <t>R02833</t>
        </is>
      </c>
      <c r="H297" t="n">
        <v>1</v>
      </c>
      <c r="I297" s="26">
        <f>VLOOKUP(F297,$A$6:$C$3205,3,FALSE)</f>
        <v/>
      </c>
    </row>
    <row r="298">
      <c r="A298" s="14" t="inlineStr">
        <is>
          <t>C00293</t>
        </is>
      </c>
      <c r="B298" s="14" t="inlineStr">
        <is>
          <t>R01262</t>
        </is>
      </c>
      <c r="C298" s="17" t="n">
        <v>0.7718</v>
      </c>
      <c r="D298" s="14" t="inlineStr">
        <is>
          <t>review</t>
        </is>
      </c>
      <c r="F298" t="inlineStr">
        <is>
          <t>C03149</t>
        </is>
      </c>
      <c r="G298" t="inlineStr">
        <is>
          <t>R00184</t>
        </is>
      </c>
      <c r="H298" t="n">
        <v>1</v>
      </c>
      <c r="I298" s="26">
        <f>VLOOKUP(F298,$A$6:$C$3205,3,FALSE)</f>
        <v/>
      </c>
    </row>
    <row r="299">
      <c r="A299" s="14" t="inlineStr">
        <is>
          <t>C00294</t>
        </is>
      </c>
      <c r="B299" s="14" t="inlineStr">
        <is>
          <t>R02201</t>
        </is>
      </c>
      <c r="C299" s="17" t="n">
        <v>1</v>
      </c>
      <c r="D299" s="14" t="inlineStr">
        <is>
          <t>exact</t>
        </is>
      </c>
      <c r="F299" t="inlineStr">
        <is>
          <t>C03153</t>
        </is>
      </c>
      <c r="G299" t="inlineStr">
        <is>
          <t>R02896</t>
        </is>
      </c>
      <c r="H299" t="n">
        <v>1</v>
      </c>
      <c r="I299" s="26">
        <f>VLOOKUP(F299,$A$6:$C$3205,3,FALSE)</f>
        <v/>
      </c>
    </row>
    <row r="300">
      <c r="A300" s="14" t="inlineStr">
        <is>
          <t>C00295</t>
        </is>
      </c>
      <c r="B300" s="14" t="inlineStr">
        <is>
          <t>R00362</t>
        </is>
      </c>
      <c r="C300" s="17" t="n">
        <v>1</v>
      </c>
      <c r="D300" s="14" t="inlineStr">
        <is>
          <t>exact</t>
        </is>
      </c>
      <c r="F300" t="inlineStr">
        <is>
          <t>C03155</t>
        </is>
      </c>
      <c r="G300" t="inlineStr">
        <is>
          <t>R02723</t>
        </is>
      </c>
      <c r="H300" t="n">
        <v>1</v>
      </c>
      <c r="I300" s="26">
        <f>VLOOKUP(F300,$A$6:$C$3205,3,FALSE)</f>
        <v/>
      </c>
    </row>
    <row r="301">
      <c r="A301" s="14" t="inlineStr">
        <is>
          <t>C00296</t>
        </is>
      </c>
      <c r="B301" s="14" t="inlineStr">
        <is>
          <t>R02158</t>
        </is>
      </c>
      <c r="C301" s="17" t="n">
        <v>0.7718</v>
      </c>
      <c r="D301" s="14" t="inlineStr">
        <is>
          <t>review</t>
        </is>
      </c>
      <c r="F301" t="inlineStr">
        <is>
          <t>C03160</t>
        </is>
      </c>
      <c r="G301" t="inlineStr">
        <is>
          <t>R02730</t>
        </is>
      </c>
      <c r="H301" t="n">
        <v>1</v>
      </c>
      <c r="I301" s="26">
        <f>VLOOKUP(F301,$A$6:$C$3205,3,FALSE)</f>
        <v/>
      </c>
    </row>
    <row r="302">
      <c r="A302" s="14" t="inlineStr">
        <is>
          <t>C00297</t>
        </is>
      </c>
      <c r="B302" s="14" t="inlineStr">
        <is>
          <t>R00758</t>
        </is>
      </c>
      <c r="C302" s="17" t="n">
        <v>0.6541</v>
      </c>
      <c r="D302" s="14" t="inlineStr">
        <is>
          <t>no match</t>
        </is>
      </c>
      <c r="F302" t="inlineStr">
        <is>
          <t>C03161</t>
        </is>
      </c>
      <c r="G302" t="inlineStr">
        <is>
          <t>R00267</t>
        </is>
      </c>
      <c r="H302" t="n">
        <v>1</v>
      </c>
      <c r="I302" s="26">
        <f>VLOOKUP(F302,$A$6:$C$3205,3,FALSE)</f>
        <v/>
      </c>
    </row>
    <row r="303">
      <c r="A303" s="14" t="inlineStr">
        <is>
          <t>C00298</t>
        </is>
      </c>
      <c r="B303" s="14" t="inlineStr">
        <is>
          <t>R00596</t>
        </is>
      </c>
      <c r="C303" s="17" t="n">
        <v>1</v>
      </c>
      <c r="D303" s="14" t="inlineStr">
        <is>
          <t>exact</t>
        </is>
      </c>
      <c r="F303" t="inlineStr">
        <is>
          <t>C03166</t>
        </is>
      </c>
      <c r="G303" t="inlineStr">
        <is>
          <t>R01438</t>
        </is>
      </c>
      <c r="H303" t="n">
        <v>1</v>
      </c>
      <c r="I303" s="26">
        <f>VLOOKUP(F303,$A$6:$C$3205,3,FALSE)</f>
        <v/>
      </c>
    </row>
    <row r="304">
      <c r="A304" s="14" t="inlineStr">
        <is>
          <t>C00299</t>
        </is>
      </c>
      <c r="B304" s="14" t="inlineStr">
        <is>
          <t>R02713</t>
        </is>
      </c>
      <c r="C304" s="17" t="n">
        <v>1</v>
      </c>
      <c r="D304" s="14" t="inlineStr">
        <is>
          <t>exact</t>
        </is>
      </c>
      <c r="F304" t="inlineStr">
        <is>
          <t>C03173</t>
        </is>
      </c>
      <c r="G304" t="inlineStr">
        <is>
          <t>R01426</t>
        </is>
      </c>
      <c r="H304" t="n">
        <v>1</v>
      </c>
      <c r="I304" s="26">
        <f>VLOOKUP(F304,$A$6:$C$3205,3,FALSE)</f>
        <v/>
      </c>
    </row>
    <row r="305">
      <c r="A305" s="14" t="inlineStr">
        <is>
          <t>C00300</t>
        </is>
      </c>
      <c r="B305" s="14" t="inlineStr">
        <is>
          <t>R02870</t>
        </is>
      </c>
      <c r="C305" s="17" t="n">
        <v>1</v>
      </c>
      <c r="D305" s="14" t="inlineStr">
        <is>
          <t>exact</t>
        </is>
      </c>
      <c r="F305" t="inlineStr">
        <is>
          <t>C03177</t>
        </is>
      </c>
      <c r="G305" t="inlineStr">
        <is>
          <t>R00007</t>
        </is>
      </c>
      <c r="H305" t="n">
        <v>1</v>
      </c>
      <c r="I305" s="26">
        <f>VLOOKUP(F305,$A$6:$C$3205,3,FALSE)</f>
        <v/>
      </c>
    </row>
    <row r="306">
      <c r="A306" s="14" t="inlineStr">
        <is>
          <t>C00301</t>
        </is>
      </c>
      <c r="B306" s="14" t="inlineStr">
        <is>
          <t>R01894</t>
        </is>
      </c>
      <c r="C306" s="17" t="n">
        <v>0.7718</v>
      </c>
      <c r="D306" s="14" t="inlineStr">
        <is>
          <t>review</t>
        </is>
      </c>
    </row>
    <row r="307">
      <c r="A307" s="14" t="inlineStr">
        <is>
          <t>C00302</t>
        </is>
      </c>
      <c r="B307" s="14" t="inlineStr">
        <is>
          <t>R02400</t>
        </is>
      </c>
      <c r="C307" s="17" t="n">
        <v>0.6541</v>
      </c>
      <c r="D307" s="14" t="inlineStr">
        <is>
          <t>no match</t>
        </is>
      </c>
    </row>
    <row r="308">
      <c r="A308" s="14" t="inlineStr">
        <is>
          <t>C00303</t>
        </is>
      </c>
      <c r="B308" s="14" t="inlineStr">
        <is>
          <t>R00726</t>
        </is>
      </c>
      <c r="C308" s="17" t="n">
        <v>0.6541</v>
      </c>
      <c r="D308" s="14" t="inlineStr">
        <is>
          <t>no match</t>
        </is>
      </c>
    </row>
    <row r="309">
      <c r="A309" s="14" t="inlineStr">
        <is>
          <t>C00304</t>
        </is>
      </c>
      <c r="B309" s="14" t="inlineStr">
        <is>
          <t>R00152</t>
        </is>
      </c>
      <c r="C309" s="17" t="n">
        <v>1</v>
      </c>
      <c r="D309" s="14" t="inlineStr">
        <is>
          <t>exact</t>
        </is>
      </c>
    </row>
    <row r="310">
      <c r="A310" s="14" t="inlineStr">
        <is>
          <t>C00305</t>
        </is>
      </c>
      <c r="B310" s="14" t="inlineStr">
        <is>
          <t>R02105</t>
        </is>
      </c>
      <c r="C310" s="17" t="n">
        <v>0.7718</v>
      </c>
      <c r="D310" s="14" t="inlineStr">
        <is>
          <t>review</t>
        </is>
      </c>
    </row>
    <row r="311">
      <c r="A311" s="14" t="inlineStr">
        <is>
          <t>C00306</t>
        </is>
      </c>
      <c r="B311" s="14" t="inlineStr">
        <is>
          <t>R01953</t>
        </is>
      </c>
      <c r="C311" s="17" t="n">
        <v>0.7942</v>
      </c>
      <c r="D311" s="14" t="inlineStr">
        <is>
          <t>review</t>
        </is>
      </c>
    </row>
    <row r="312">
      <c r="A312" s="14" t="inlineStr">
        <is>
          <t>C00307</t>
        </is>
      </c>
      <c r="B312" s="14" t="inlineStr">
        <is>
          <t>R02188</t>
        </is>
      </c>
      <c r="C312" s="17" t="n">
        <v>1</v>
      </c>
      <c r="D312" s="14" t="inlineStr">
        <is>
          <t>exact</t>
        </is>
      </c>
    </row>
    <row r="313">
      <c r="A313" s="14" t="inlineStr">
        <is>
          <t>C00308</t>
        </is>
      </c>
      <c r="B313" s="14" t="inlineStr">
        <is>
          <t>R00577</t>
        </is>
      </c>
      <c r="C313" s="17" t="n">
        <v>1</v>
      </c>
      <c r="D313" s="14" t="inlineStr">
        <is>
          <t>exact</t>
        </is>
      </c>
    </row>
    <row r="314">
      <c r="A314" s="14" t="inlineStr">
        <is>
          <t>C00309</t>
        </is>
      </c>
      <c r="B314" s="14" t="inlineStr">
        <is>
          <t>R02629</t>
        </is>
      </c>
      <c r="C314" s="17" t="n">
        <v>0.6541</v>
      </c>
      <c r="D314" s="14" t="inlineStr">
        <is>
          <t>no match</t>
        </is>
      </c>
    </row>
    <row r="315">
      <c r="A315" s="14" t="inlineStr">
        <is>
          <t>C00310</t>
        </is>
      </c>
      <c r="B315" s="14" t="inlineStr">
        <is>
          <t>R01469</t>
        </is>
      </c>
      <c r="C315" s="17" t="n">
        <v>1</v>
      </c>
      <c r="D315" s="14" t="inlineStr">
        <is>
          <t>exact</t>
        </is>
      </c>
    </row>
    <row r="316">
      <c r="A316" s="14" t="inlineStr">
        <is>
          <t>C00311</t>
        </is>
      </c>
      <c r="B316" s="14" t="inlineStr">
        <is>
          <t>R00689</t>
        </is>
      </c>
      <c r="C316" s="17" t="n">
        <v>0.7718</v>
      </c>
      <c r="D316" s="14" t="inlineStr">
        <is>
          <t>review</t>
        </is>
      </c>
    </row>
    <row r="317">
      <c r="A317" s="14" t="inlineStr">
        <is>
          <t>C00312</t>
        </is>
      </c>
      <c r="B317" s="14" t="inlineStr">
        <is>
          <t>R00787</t>
        </is>
      </c>
      <c r="C317" s="17" t="n">
        <v>1</v>
      </c>
      <c r="D317" s="14" t="inlineStr">
        <is>
          <t>exact</t>
        </is>
      </c>
    </row>
    <row r="318">
      <c r="A318" s="14" t="inlineStr">
        <is>
          <t>C00313</t>
        </is>
      </c>
      <c r="B318" s="14" t="inlineStr">
        <is>
          <t>R02147</t>
        </is>
      </c>
      <c r="C318" s="17" t="n">
        <v>1</v>
      </c>
      <c r="D318" s="14" t="inlineStr">
        <is>
          <t>exact</t>
        </is>
      </c>
    </row>
    <row r="319">
      <c r="A319" s="14" t="inlineStr">
        <is>
          <t>C00314</t>
        </is>
      </c>
      <c r="B319" s="14" t="inlineStr">
        <is>
          <t>R01792</t>
        </is>
      </c>
      <c r="C319" s="17" t="n">
        <v>0.7718</v>
      </c>
      <c r="D319" s="14" t="inlineStr">
        <is>
          <t>review</t>
        </is>
      </c>
    </row>
    <row r="320">
      <c r="A320" s="14" t="inlineStr">
        <is>
          <t>C00315</t>
        </is>
      </c>
      <c r="B320" s="14" t="inlineStr">
        <is>
          <t>R02040</t>
        </is>
      </c>
      <c r="C320" s="17" t="n">
        <v>0.2202</v>
      </c>
      <c r="D320" s="14" t="inlineStr">
        <is>
          <t>no match</t>
        </is>
      </c>
    </row>
    <row r="321">
      <c r="A321" s="14" t="inlineStr">
        <is>
          <t>C00316</t>
        </is>
      </c>
      <c r="B321" s="14" t="inlineStr">
        <is>
          <t>R00620</t>
        </is>
      </c>
      <c r="C321" s="17" t="n">
        <v>1</v>
      </c>
      <c r="D321" s="14" t="inlineStr">
        <is>
          <t>exact</t>
        </is>
      </c>
    </row>
    <row r="322">
      <c r="A322" s="14" t="inlineStr">
        <is>
          <t>C00317</t>
        </is>
      </c>
      <c r="B322" s="14" t="inlineStr">
        <is>
          <t>R02872</t>
        </is>
      </c>
      <c r="C322" s="17" t="n">
        <v>1</v>
      </c>
      <c r="D322" s="14" t="inlineStr">
        <is>
          <t>exact</t>
        </is>
      </c>
    </row>
    <row r="323">
      <c r="A323" s="14" t="inlineStr">
        <is>
          <t>C00318</t>
        </is>
      </c>
      <c r="B323" s="14" t="inlineStr">
        <is>
          <t>R00952</t>
        </is>
      </c>
      <c r="C323" s="17" t="n">
        <v>1</v>
      </c>
      <c r="D323" s="14" t="inlineStr">
        <is>
          <t>exact</t>
        </is>
      </c>
    </row>
    <row r="324">
      <c r="A324" s="14" t="inlineStr">
        <is>
          <t>C00319</t>
        </is>
      </c>
      <c r="B324" s="14" t="inlineStr">
        <is>
          <t>R00865</t>
        </is>
      </c>
      <c r="C324" s="17" t="n">
        <v>1</v>
      </c>
      <c r="D324" s="14" t="inlineStr">
        <is>
          <t>exact</t>
        </is>
      </c>
    </row>
    <row r="325">
      <c r="A325" s="14" t="inlineStr">
        <is>
          <t>C00320</t>
        </is>
      </c>
      <c r="B325" s="14" t="inlineStr">
        <is>
          <t>R00008</t>
        </is>
      </c>
      <c r="C325" s="17" t="n">
        <v>0.6541</v>
      </c>
      <c r="D325" s="14" t="inlineStr">
        <is>
          <t>no match</t>
        </is>
      </c>
    </row>
    <row r="326">
      <c r="A326" s="14" t="inlineStr">
        <is>
          <t>C00321</t>
        </is>
      </c>
      <c r="B326" s="14" t="inlineStr">
        <is>
          <t>R00645</t>
        </is>
      </c>
      <c r="C326" s="17" t="n">
        <v>1</v>
      </c>
      <c r="D326" s="14" t="inlineStr">
        <is>
          <t>exact</t>
        </is>
      </c>
    </row>
    <row r="327">
      <c r="A327" s="14" t="inlineStr">
        <is>
          <t>C00322</t>
        </is>
      </c>
      <c r="B327" s="14" t="inlineStr">
        <is>
          <t>R01287</t>
        </is>
      </c>
      <c r="C327" s="17" t="n">
        <v>1</v>
      </c>
      <c r="D327" s="14" t="inlineStr">
        <is>
          <t>exact</t>
        </is>
      </c>
    </row>
    <row r="328">
      <c r="A328" s="14" t="inlineStr">
        <is>
          <t>C00323</t>
        </is>
      </c>
      <c r="B328" s="14" t="inlineStr">
        <is>
          <t>R02334</t>
        </is>
      </c>
      <c r="C328" s="17" t="n">
        <v>1</v>
      </c>
      <c r="D328" s="14" t="inlineStr">
        <is>
          <t>exact</t>
        </is>
      </c>
    </row>
    <row r="329">
      <c r="A329" s="14" t="inlineStr">
        <is>
          <t>C00324</t>
        </is>
      </c>
      <c r="B329" s="14" t="inlineStr">
        <is>
          <t>R02233</t>
        </is>
      </c>
      <c r="C329" s="17" t="n">
        <v>1</v>
      </c>
      <c r="D329" s="14" t="inlineStr">
        <is>
          <t>exact</t>
        </is>
      </c>
    </row>
    <row r="330">
      <c r="A330" s="14" t="inlineStr">
        <is>
          <t>C00325</t>
        </is>
      </c>
      <c r="B330" s="14" t="inlineStr">
        <is>
          <t>R01542</t>
        </is>
      </c>
      <c r="C330" s="17" t="n">
        <v>1</v>
      </c>
      <c r="D330" s="14" t="inlineStr">
        <is>
          <t>exact</t>
        </is>
      </c>
    </row>
    <row r="331">
      <c r="A331" s="14" t="inlineStr">
        <is>
          <t>C00326</t>
        </is>
      </c>
      <c r="B331" s="14" t="inlineStr">
        <is>
          <t>R02953</t>
        </is>
      </c>
      <c r="C331" s="17" t="n">
        <v>1</v>
      </c>
      <c r="D331" s="14" t="inlineStr">
        <is>
          <t>exact</t>
        </is>
      </c>
    </row>
    <row r="332">
      <c r="A332" s="14" t="inlineStr">
        <is>
          <t>C00327</t>
        </is>
      </c>
      <c r="B332" s="14" t="inlineStr">
        <is>
          <t>R00954</t>
        </is>
      </c>
      <c r="C332" s="17" t="n">
        <v>1</v>
      </c>
      <c r="D332" s="14" t="inlineStr">
        <is>
          <t>exact</t>
        </is>
      </c>
    </row>
    <row r="333">
      <c r="A333" s="14" t="inlineStr">
        <is>
          <t>C00328</t>
        </is>
      </c>
      <c r="B333" s="14" t="inlineStr">
        <is>
          <t>R01477</t>
        </is>
      </c>
      <c r="C333" s="17" t="n">
        <v>1</v>
      </c>
      <c r="D333" s="14" t="inlineStr">
        <is>
          <t>exact</t>
        </is>
      </c>
    </row>
    <row r="334">
      <c r="A334" s="14" t="inlineStr">
        <is>
          <t>C00329</t>
        </is>
      </c>
      <c r="B334" s="14" t="inlineStr">
        <is>
          <t>R00307</t>
        </is>
      </c>
      <c r="C334" s="17" t="n">
        <v>1</v>
      </c>
      <c r="D334" s="14" t="inlineStr">
        <is>
          <t>exact</t>
        </is>
      </c>
    </row>
    <row r="335">
      <c r="A335" s="14" t="inlineStr">
        <is>
          <t>C00330</t>
        </is>
      </c>
      <c r="B335" s="14" t="inlineStr">
        <is>
          <t>R01570</t>
        </is>
      </c>
      <c r="C335" s="17" t="n">
        <v>0.7718</v>
      </c>
      <c r="D335" s="14" t="inlineStr">
        <is>
          <t>review</t>
        </is>
      </c>
    </row>
    <row r="336">
      <c r="A336" s="14" t="inlineStr">
        <is>
          <t>C00331</t>
        </is>
      </c>
      <c r="B336" s="14" t="inlineStr">
        <is>
          <t>R01900</t>
        </is>
      </c>
      <c r="C336" s="17" t="n">
        <v>1</v>
      </c>
      <c r="D336" s="14" t="inlineStr">
        <is>
          <t>exact</t>
        </is>
      </c>
    </row>
    <row r="337">
      <c r="A337" s="14" t="inlineStr">
        <is>
          <t>C00332</t>
        </is>
      </c>
      <c r="B337" s="14" t="inlineStr">
        <is>
          <t>R02377</t>
        </is>
      </c>
      <c r="C337" s="17" t="n">
        <v>0.6541</v>
      </c>
      <c r="D337" s="14" t="inlineStr">
        <is>
          <t>no match</t>
        </is>
      </c>
    </row>
    <row r="338">
      <c r="A338" s="14" t="inlineStr">
        <is>
          <t>C00333</t>
        </is>
      </c>
      <c r="B338" s="14" t="inlineStr">
        <is>
          <t>R02305</t>
        </is>
      </c>
      <c r="C338" s="17" t="n">
        <v>1</v>
      </c>
      <c r="D338" s="14" t="inlineStr">
        <is>
          <t>exact</t>
        </is>
      </c>
    </row>
    <row r="339">
      <c r="A339" s="14" t="inlineStr">
        <is>
          <t>C00334</t>
        </is>
      </c>
      <c r="B339" s="14" t="inlineStr">
        <is>
          <t>R00243</t>
        </is>
      </c>
      <c r="C339" s="17" t="n">
        <v>0.6541</v>
      </c>
      <c r="D339" s="14" t="inlineStr">
        <is>
          <t>no match</t>
        </is>
      </c>
    </row>
    <row r="340">
      <c r="A340" s="14" t="inlineStr">
        <is>
          <t>C00335</t>
        </is>
      </c>
      <c r="B340" s="14" t="inlineStr">
        <is>
          <t>R00305</t>
        </is>
      </c>
      <c r="C340" s="17" t="n">
        <v>1</v>
      </c>
      <c r="D340" s="14" t="inlineStr">
        <is>
          <t>exact</t>
        </is>
      </c>
    </row>
    <row r="341">
      <c r="A341" s="14" t="inlineStr">
        <is>
          <t>C00336</t>
        </is>
      </c>
      <c r="B341" s="14" t="inlineStr">
        <is>
          <t>R00078</t>
        </is>
      </c>
      <c r="C341" s="17" t="n">
        <v>1</v>
      </c>
      <c r="D341" s="14" t="inlineStr">
        <is>
          <t>exact</t>
        </is>
      </c>
    </row>
    <row r="342">
      <c r="A342" s="14" t="inlineStr">
        <is>
          <t>C00337</t>
        </is>
      </c>
      <c r="B342" s="14" t="inlineStr">
        <is>
          <t>R00627</t>
        </is>
      </c>
      <c r="C342" s="17" t="n">
        <v>0.6541</v>
      </c>
      <c r="D342" s="14" t="inlineStr">
        <is>
          <t>no match</t>
        </is>
      </c>
    </row>
    <row r="343">
      <c r="A343" s="14" t="inlineStr">
        <is>
          <t>C00338</t>
        </is>
      </c>
      <c r="B343" s="14" t="inlineStr">
        <is>
          <t>R01003</t>
        </is>
      </c>
      <c r="C343" s="17" t="n">
        <v>1</v>
      </c>
      <c r="D343" s="14" t="inlineStr">
        <is>
          <t>exact</t>
        </is>
      </c>
    </row>
    <row r="344">
      <c r="A344" s="14" t="inlineStr">
        <is>
          <t>C00339</t>
        </is>
      </c>
      <c r="B344" s="14" t="inlineStr">
        <is>
          <t>R02116</t>
        </is>
      </c>
      <c r="C344" s="17" t="n">
        <v>1</v>
      </c>
      <c r="D344" s="14" t="inlineStr">
        <is>
          <t>exact</t>
        </is>
      </c>
    </row>
    <row r="345">
      <c r="A345" s="14" t="inlineStr">
        <is>
          <t>C00340</t>
        </is>
      </c>
      <c r="B345" s="14" t="inlineStr">
        <is>
          <t>R02901</t>
        </is>
      </c>
      <c r="C345" s="17" t="n">
        <v>1</v>
      </c>
      <c r="D345" s="14" t="inlineStr">
        <is>
          <t>exact</t>
        </is>
      </c>
    </row>
    <row r="346">
      <c r="A346" s="14" t="inlineStr">
        <is>
          <t>C00341</t>
        </is>
      </c>
      <c r="B346" s="14" t="inlineStr">
        <is>
          <t>R01510</t>
        </is>
      </c>
      <c r="C346" s="17" t="n">
        <v>0.6541</v>
      </c>
      <c r="D346" s="14" t="inlineStr">
        <is>
          <t>no match</t>
        </is>
      </c>
    </row>
    <row r="347">
      <c r="A347" s="14" t="inlineStr">
        <is>
          <t>C00342</t>
        </is>
      </c>
      <c r="B347" s="14" t="inlineStr">
        <is>
          <t>R00813</t>
        </is>
      </c>
      <c r="C347" s="17" t="n">
        <v>1</v>
      </c>
      <c r="D347" s="14" t="inlineStr">
        <is>
          <t>exact</t>
        </is>
      </c>
    </row>
    <row r="348">
      <c r="A348" s="14" t="inlineStr">
        <is>
          <t>C00343</t>
        </is>
      </c>
      <c r="B348" s="14" t="inlineStr">
        <is>
          <t>R02771</t>
        </is>
      </c>
      <c r="C348" s="17" t="n">
        <v>1</v>
      </c>
      <c r="D348" s="14" t="inlineStr">
        <is>
          <t>exact</t>
        </is>
      </c>
    </row>
    <row r="349">
      <c r="A349" s="14" t="inlineStr">
        <is>
          <t>C00344</t>
        </is>
      </c>
      <c r="B349" s="14" t="inlineStr">
        <is>
          <t>R02847</t>
        </is>
      </c>
      <c r="C349" s="17" t="n">
        <v>1</v>
      </c>
      <c r="D349" s="14" t="inlineStr">
        <is>
          <t>exact</t>
        </is>
      </c>
    </row>
    <row r="350">
      <c r="A350" s="14" t="inlineStr">
        <is>
          <t>C00345</t>
        </is>
      </c>
      <c r="B350" s="14" t="inlineStr">
        <is>
          <t>R02850</t>
        </is>
      </c>
      <c r="C350" s="17" t="n">
        <v>1</v>
      </c>
      <c r="D350" s="14" t="inlineStr">
        <is>
          <t>exact</t>
        </is>
      </c>
    </row>
    <row r="351">
      <c r="A351" s="14" t="inlineStr">
        <is>
          <t>C00346</t>
        </is>
      </c>
      <c r="B351" s="14" t="inlineStr">
        <is>
          <t>R00377</t>
        </is>
      </c>
      <c r="C351" s="17" t="n">
        <v>1</v>
      </c>
      <c r="D351" s="14" t="inlineStr">
        <is>
          <t>exact</t>
        </is>
      </c>
    </row>
    <row r="352">
      <c r="A352" s="14" t="inlineStr">
        <is>
          <t>C00347</t>
        </is>
      </c>
      <c r="B352" s="14" t="inlineStr">
        <is>
          <t>R01508</t>
        </is>
      </c>
      <c r="C352" s="17" t="n">
        <v>1</v>
      </c>
      <c r="D352" s="14" t="inlineStr">
        <is>
          <t>exact</t>
        </is>
      </c>
    </row>
    <row r="353">
      <c r="A353" s="14" t="inlineStr">
        <is>
          <t>C00348</t>
        </is>
      </c>
      <c r="B353" s="14" t="inlineStr">
        <is>
          <t>R02131</t>
        </is>
      </c>
      <c r="C353" s="17" t="n">
        <v>1</v>
      </c>
      <c r="D353" s="14" t="inlineStr">
        <is>
          <t>exact</t>
        </is>
      </c>
    </row>
    <row r="354">
      <c r="A354" s="14" t="inlineStr">
        <is>
          <t>C00349</t>
        </is>
      </c>
      <c r="B354" s="14" t="inlineStr">
        <is>
          <t>R00168</t>
        </is>
      </c>
      <c r="C354" s="17" t="n">
        <v>1</v>
      </c>
      <c r="D354" s="14" t="inlineStr">
        <is>
          <t>exact</t>
        </is>
      </c>
    </row>
    <row r="355">
      <c r="A355" s="14" t="inlineStr">
        <is>
          <t>C00350</t>
        </is>
      </c>
      <c r="B355" s="14" t="inlineStr">
        <is>
          <t>R01975</t>
        </is>
      </c>
      <c r="C355" s="17" t="n">
        <v>1</v>
      </c>
      <c r="D355" s="14" t="inlineStr">
        <is>
          <t>exact</t>
        </is>
      </c>
    </row>
    <row r="356">
      <c r="A356" s="14" t="inlineStr">
        <is>
          <t>C00351</t>
        </is>
      </c>
      <c r="B356" s="14" t="inlineStr">
        <is>
          <t>R00771</t>
        </is>
      </c>
      <c r="C356" s="17" t="n">
        <v>1</v>
      </c>
      <c r="D356" s="14" t="inlineStr">
        <is>
          <t>exact</t>
        </is>
      </c>
    </row>
    <row r="357">
      <c r="A357" s="14" t="inlineStr">
        <is>
          <t>C00352</t>
        </is>
      </c>
      <c r="B357" s="14" t="inlineStr">
        <is>
          <t>R00131</t>
        </is>
      </c>
      <c r="C357" s="17" t="n">
        <v>1</v>
      </c>
      <c r="D357" s="14" t="inlineStr">
        <is>
          <t>exact</t>
        </is>
      </c>
    </row>
    <row r="358">
      <c r="A358" s="14" t="inlineStr">
        <is>
          <t>C00353</t>
        </is>
      </c>
      <c r="B358" s="14" t="inlineStr">
        <is>
          <t>R02732</t>
        </is>
      </c>
      <c r="C358" s="17" t="n">
        <v>1</v>
      </c>
      <c r="D358" s="14" t="inlineStr">
        <is>
          <t>exact</t>
        </is>
      </c>
    </row>
    <row r="359">
      <c r="A359" s="14" t="inlineStr">
        <is>
          <t>C00354</t>
        </is>
      </c>
      <c r="B359" s="14" t="inlineStr">
        <is>
          <t>R02024</t>
        </is>
      </c>
      <c r="C359" s="17" t="n">
        <v>1</v>
      </c>
      <c r="D359" s="14" t="inlineStr">
        <is>
          <t>exact</t>
        </is>
      </c>
    </row>
    <row r="360">
      <c r="A360" s="14" t="inlineStr">
        <is>
          <t>C00355</t>
        </is>
      </c>
      <c r="B360" s="14" t="inlineStr">
        <is>
          <t>R02523</t>
        </is>
      </c>
      <c r="C360" s="17" t="n">
        <v>1</v>
      </c>
      <c r="D360" s="14" t="inlineStr">
        <is>
          <t>exact</t>
        </is>
      </c>
    </row>
    <row r="361">
      <c r="A361" s="14" t="inlineStr">
        <is>
          <t>C00356</t>
        </is>
      </c>
      <c r="B361" s="14" t="inlineStr">
        <is>
          <t>R01841</t>
        </is>
      </c>
      <c r="C361" s="17" t="n">
        <v>0.6541</v>
      </c>
      <c r="D361" s="14" t="inlineStr">
        <is>
          <t>no match</t>
        </is>
      </c>
    </row>
    <row r="362">
      <c r="A362" s="14" t="inlineStr">
        <is>
          <t>C00357</t>
        </is>
      </c>
      <c r="B362" s="14" t="inlineStr">
        <is>
          <t>R02212</t>
        </is>
      </c>
      <c r="C362" s="17" t="n">
        <v>1</v>
      </c>
      <c r="D362" s="14" t="inlineStr">
        <is>
          <t>exact</t>
        </is>
      </c>
    </row>
    <row r="363">
      <c r="A363" s="14" t="inlineStr">
        <is>
          <t>C00358</t>
        </is>
      </c>
      <c r="B363" s="14" t="inlineStr">
        <is>
          <t>R02548</t>
        </is>
      </c>
      <c r="C363" s="17" t="n">
        <v>1</v>
      </c>
      <c r="D363" s="14" t="inlineStr">
        <is>
          <t>exact</t>
        </is>
      </c>
    </row>
    <row r="364">
      <c r="A364" s="14" t="inlineStr">
        <is>
          <t>C00359</t>
        </is>
      </c>
      <c r="B364" s="14" t="inlineStr">
        <is>
          <t>R02129</t>
        </is>
      </c>
      <c r="C364" s="17" t="n">
        <v>1</v>
      </c>
      <c r="D364" s="14" t="inlineStr">
        <is>
          <t>exact</t>
        </is>
      </c>
    </row>
    <row r="365">
      <c r="A365" s="14" t="inlineStr">
        <is>
          <t>C00360</t>
        </is>
      </c>
      <c r="B365" s="14" t="inlineStr">
        <is>
          <t>R01289</t>
        </is>
      </c>
      <c r="C365" s="17" t="n">
        <v>1</v>
      </c>
      <c r="D365" s="14" t="inlineStr">
        <is>
          <t>exact</t>
        </is>
      </c>
    </row>
    <row r="366">
      <c r="A366" s="14" t="inlineStr">
        <is>
          <t>C00361</t>
        </is>
      </c>
      <c r="B366" s="14" t="inlineStr">
        <is>
          <t>R02214</t>
        </is>
      </c>
      <c r="C366" s="17" t="n">
        <v>1</v>
      </c>
      <c r="D366" s="14" t="inlineStr">
        <is>
          <t>exact</t>
        </is>
      </c>
    </row>
    <row r="367">
      <c r="A367" s="14" t="inlineStr">
        <is>
          <t>C00362</t>
        </is>
      </c>
      <c r="B367" s="14" t="inlineStr">
        <is>
          <t>R01501</t>
        </is>
      </c>
      <c r="C367" s="17" t="n">
        <v>1</v>
      </c>
      <c r="D367" s="14" t="inlineStr">
        <is>
          <t>exact</t>
        </is>
      </c>
    </row>
    <row r="368">
      <c r="A368" s="14" t="inlineStr">
        <is>
          <t>C00363</t>
        </is>
      </c>
      <c r="B368" s="14" t="inlineStr">
        <is>
          <t>R02053</t>
        </is>
      </c>
      <c r="C368" s="17" t="n">
        <v>0.6541</v>
      </c>
      <c r="D368" s="14" t="inlineStr">
        <is>
          <t>no match</t>
        </is>
      </c>
    </row>
    <row r="369">
      <c r="A369" s="14" t="inlineStr">
        <is>
          <t>C00364</t>
        </is>
      </c>
      <c r="B369" s="14" t="inlineStr">
        <is>
          <t>R02483</t>
        </is>
      </c>
      <c r="C369" s="17" t="n">
        <v>1</v>
      </c>
      <c r="D369" s="14" t="inlineStr">
        <is>
          <t>exact</t>
        </is>
      </c>
    </row>
    <row r="370">
      <c r="A370" s="14" t="inlineStr">
        <is>
          <t>C00365</t>
        </is>
      </c>
      <c r="B370" s="14" t="inlineStr">
        <is>
          <t>R01924</t>
        </is>
      </c>
      <c r="C370" s="17" t="n">
        <v>1</v>
      </c>
      <c r="D370" s="14" t="inlineStr">
        <is>
          <t>exact</t>
        </is>
      </c>
    </row>
    <row r="371">
      <c r="A371" s="14" t="inlineStr">
        <is>
          <t>C00366</t>
        </is>
      </c>
      <c r="B371" s="14" t="inlineStr">
        <is>
          <t>R00663</t>
        </is>
      </c>
      <c r="C371" s="17" t="n">
        <v>0.5661</v>
      </c>
      <c r="D371" s="14" t="inlineStr">
        <is>
          <t>no match</t>
        </is>
      </c>
    </row>
    <row r="372">
      <c r="A372" s="14" t="inlineStr">
        <is>
          <t>C00367</t>
        </is>
      </c>
      <c r="B372" s="14" t="inlineStr">
        <is>
          <t>R01587</t>
        </is>
      </c>
      <c r="C372" s="17" t="n">
        <v>0.7942</v>
      </c>
      <c r="D372" s="14" t="inlineStr">
        <is>
          <t>review</t>
        </is>
      </c>
    </row>
    <row r="373">
      <c r="A373" s="14" t="inlineStr">
        <is>
          <t>C00368</t>
        </is>
      </c>
      <c r="B373" s="14" t="inlineStr">
        <is>
          <t>R01294</t>
        </is>
      </c>
      <c r="C373" s="17" t="n">
        <v>0.4259</v>
      </c>
      <c r="D373" s="14" t="inlineStr">
        <is>
          <t>no match</t>
        </is>
      </c>
    </row>
    <row r="374">
      <c r="A374" s="14" t="inlineStr">
        <is>
          <t>C00369</t>
        </is>
      </c>
      <c r="B374" s="14" t="inlineStr">
        <is>
          <t>R02887</t>
        </is>
      </c>
      <c r="C374" s="17" t="n">
        <v>1</v>
      </c>
      <c r="D374" s="14" t="inlineStr">
        <is>
          <t>exact</t>
        </is>
      </c>
    </row>
    <row r="375">
      <c r="A375" s="14" t="inlineStr">
        <is>
          <t>C00370</t>
        </is>
      </c>
      <c r="B375" s="14" t="inlineStr">
        <is>
          <t>R01185</t>
        </is>
      </c>
      <c r="C375" s="17" t="n">
        <v>0.6541</v>
      </c>
      <c r="D375" s="14" t="inlineStr">
        <is>
          <t>no match</t>
        </is>
      </c>
    </row>
    <row r="376">
      <c r="A376" s="14" t="inlineStr">
        <is>
          <t>C00371</t>
        </is>
      </c>
      <c r="B376" s="14" t="inlineStr">
        <is>
          <t>R01793</t>
        </is>
      </c>
      <c r="C376" s="17" t="n">
        <v>1</v>
      </c>
      <c r="D376" s="14" t="inlineStr">
        <is>
          <t>exact</t>
        </is>
      </c>
    </row>
    <row r="377">
      <c r="A377" s="14" t="inlineStr">
        <is>
          <t>C00372</t>
        </is>
      </c>
      <c r="B377" s="14" t="inlineStr">
        <is>
          <t>R00029</t>
        </is>
      </c>
      <c r="C377" s="17" t="n">
        <v>0.7718</v>
      </c>
      <c r="D377" s="14" t="inlineStr">
        <is>
          <t>review</t>
        </is>
      </c>
    </row>
    <row r="378">
      <c r="A378" s="14" t="inlineStr">
        <is>
          <t>C00373</t>
        </is>
      </c>
      <c r="B378" s="14" t="inlineStr">
        <is>
          <t>R01058</t>
        </is>
      </c>
      <c r="C378" s="17" t="n">
        <v>0.7718</v>
      </c>
      <c r="D378" s="14" t="inlineStr">
        <is>
          <t>review</t>
        </is>
      </c>
    </row>
    <row r="379">
      <c r="A379" s="14" t="inlineStr">
        <is>
          <t>C00374</t>
        </is>
      </c>
      <c r="B379" s="14" t="inlineStr">
        <is>
          <t>R02907</t>
        </is>
      </c>
      <c r="C379" s="17" t="n">
        <v>1</v>
      </c>
      <c r="D379" s="14" t="inlineStr">
        <is>
          <t>exact</t>
        </is>
      </c>
    </row>
    <row r="380">
      <c r="A380" s="14" t="inlineStr">
        <is>
          <t>C00375</t>
        </is>
      </c>
      <c r="B380" s="14" t="inlineStr">
        <is>
          <t>R02089</t>
        </is>
      </c>
      <c r="C380" s="17" t="n">
        <v>1</v>
      </c>
      <c r="D380" s="14" t="inlineStr">
        <is>
          <t>exact</t>
        </is>
      </c>
    </row>
    <row r="381">
      <c r="A381" s="14" t="inlineStr">
        <is>
          <t>C00376</t>
        </is>
      </c>
      <c r="B381" s="14" t="inlineStr">
        <is>
          <t>R00397</t>
        </is>
      </c>
      <c r="C381" s="17" t="n">
        <v>0.6541</v>
      </c>
      <c r="D381" s="14" t="inlineStr">
        <is>
          <t>no match</t>
        </is>
      </c>
    </row>
    <row r="382">
      <c r="A382" s="14" t="inlineStr">
        <is>
          <t>C00377</t>
        </is>
      </c>
      <c r="B382" s="14" t="inlineStr">
        <is>
          <t>R02176</t>
        </is>
      </c>
      <c r="C382" s="17" t="n">
        <v>1</v>
      </c>
      <c r="D382" s="14" t="inlineStr">
        <is>
          <t>exact</t>
        </is>
      </c>
    </row>
    <row r="383">
      <c r="A383" s="14" t="inlineStr">
        <is>
          <t>C00378</t>
        </is>
      </c>
      <c r="B383" s="14" t="inlineStr">
        <is>
          <t>R01533</t>
        </is>
      </c>
      <c r="C383" s="17" t="n">
        <v>1</v>
      </c>
      <c r="D383" s="14" t="inlineStr">
        <is>
          <t>exact</t>
        </is>
      </c>
    </row>
    <row r="384">
      <c r="A384" s="14" t="inlineStr">
        <is>
          <t>C00379</t>
        </is>
      </c>
      <c r="B384" s="14" t="inlineStr">
        <is>
          <t>R02328</t>
        </is>
      </c>
      <c r="C384" s="17" t="n">
        <v>0.6541</v>
      </c>
      <c r="D384" s="14" t="inlineStr">
        <is>
          <t>no match</t>
        </is>
      </c>
    </row>
    <row r="385">
      <c r="A385" s="14" t="inlineStr">
        <is>
          <t>C00380</t>
        </is>
      </c>
      <c r="B385" s="14" t="inlineStr">
        <is>
          <t>R00947</t>
        </is>
      </c>
      <c r="C385" s="17" t="n">
        <v>0.7718</v>
      </c>
      <c r="D385" s="14" t="inlineStr">
        <is>
          <t>review</t>
        </is>
      </c>
    </row>
    <row r="386">
      <c r="A386" s="14" t="inlineStr">
        <is>
          <t>C00381</t>
        </is>
      </c>
      <c r="B386" s="14" t="inlineStr">
        <is>
          <t>R01222</t>
        </is>
      </c>
      <c r="C386" s="17" t="n">
        <v>0.7718</v>
      </c>
      <c r="D386" s="14" t="inlineStr">
        <is>
          <t>review</t>
        </is>
      </c>
    </row>
    <row r="387">
      <c r="A387" s="14" t="inlineStr">
        <is>
          <t>C00382</t>
        </is>
      </c>
      <c r="B387" s="14" t="inlineStr">
        <is>
          <t>R02323</t>
        </is>
      </c>
      <c r="C387" s="17" t="n">
        <v>1</v>
      </c>
      <c r="D387" s="14" t="inlineStr">
        <is>
          <t>exact</t>
        </is>
      </c>
    </row>
    <row r="388">
      <c r="A388" s="14" t="inlineStr">
        <is>
          <t>C00383</t>
        </is>
      </c>
      <c r="B388" s="14" t="inlineStr">
        <is>
          <t>R00968</t>
        </is>
      </c>
      <c r="C388" s="17" t="n">
        <v>1</v>
      </c>
      <c r="D388" s="14" t="inlineStr">
        <is>
          <t>exact</t>
        </is>
      </c>
    </row>
    <row r="389">
      <c r="A389" s="14" t="inlineStr">
        <is>
          <t>C00384</t>
        </is>
      </c>
      <c r="B389" s="14" t="inlineStr">
        <is>
          <t>R01877</t>
        </is>
      </c>
      <c r="C389" s="17" t="n">
        <v>0.7718</v>
      </c>
      <c r="D389" s="14" t="inlineStr">
        <is>
          <t>review</t>
        </is>
      </c>
    </row>
    <row r="390">
      <c r="A390" s="14" t="inlineStr">
        <is>
          <t>C00385</t>
        </is>
      </c>
      <c r="B390" s="14" t="inlineStr">
        <is>
          <t>R01581</t>
        </is>
      </c>
      <c r="C390" s="17" t="n">
        <v>1</v>
      </c>
      <c r="D390" s="14" t="inlineStr">
        <is>
          <t>exact</t>
        </is>
      </c>
    </row>
    <row r="391">
      <c r="A391" s="14" t="inlineStr">
        <is>
          <t>C00386</t>
        </is>
      </c>
      <c r="B391" s="14" t="inlineStr">
        <is>
          <t>R01435</t>
        </is>
      </c>
      <c r="C391" s="17" t="n">
        <v>0.6541</v>
      </c>
      <c r="D391" s="14" t="inlineStr">
        <is>
          <t>no match</t>
        </is>
      </c>
    </row>
    <row r="392">
      <c r="A392" s="14" t="inlineStr">
        <is>
          <t>C00387</t>
        </is>
      </c>
      <c r="B392" s="14" t="inlineStr">
        <is>
          <t>R02383</t>
        </is>
      </c>
      <c r="C392" s="17" t="n">
        <v>1</v>
      </c>
      <c r="D392" s="14" t="inlineStr">
        <is>
          <t>exact</t>
        </is>
      </c>
    </row>
    <row r="393">
      <c r="A393" s="14" t="inlineStr">
        <is>
          <t>C00388</t>
        </is>
      </c>
      <c r="B393" s="14" t="inlineStr">
        <is>
          <t>R00128</t>
        </is>
      </c>
      <c r="C393" s="17" t="n">
        <v>1</v>
      </c>
      <c r="D393" s="14" t="inlineStr">
        <is>
          <t>exact</t>
        </is>
      </c>
    </row>
    <row r="394">
      <c r="A394" s="14" t="inlineStr">
        <is>
          <t>C00389</t>
        </is>
      </c>
      <c r="B394" s="14" t="inlineStr">
        <is>
          <t>R01582</t>
        </is>
      </c>
      <c r="C394" s="17" t="n">
        <v>1</v>
      </c>
      <c r="D394" s="14" t="inlineStr">
        <is>
          <t>exact</t>
        </is>
      </c>
    </row>
    <row r="395">
      <c r="A395" s="14" t="inlineStr">
        <is>
          <t>C00390</t>
        </is>
      </c>
      <c r="B395" s="14" t="inlineStr">
        <is>
          <t>R02352</t>
        </is>
      </c>
      <c r="C395" s="17" t="n">
        <v>1</v>
      </c>
      <c r="D395" s="14" t="inlineStr">
        <is>
          <t>exact</t>
        </is>
      </c>
    </row>
    <row r="396">
      <c r="A396" s="14" t="inlineStr">
        <is>
          <t>C00391</t>
        </is>
      </c>
      <c r="B396" s="14" t="inlineStr">
        <is>
          <t>R00528</t>
        </is>
      </c>
      <c r="C396" s="17" t="n">
        <v>0.7942</v>
      </c>
      <c r="D396" s="14" t="inlineStr">
        <is>
          <t>review</t>
        </is>
      </c>
    </row>
    <row r="397">
      <c r="A397" s="14" t="inlineStr">
        <is>
          <t>C00392</t>
        </is>
      </c>
      <c r="B397" s="14" t="inlineStr">
        <is>
          <t>R01244</t>
        </is>
      </c>
      <c r="C397" s="17" t="n">
        <v>0.6541</v>
      </c>
      <c r="D397" s="14" t="inlineStr">
        <is>
          <t>no match</t>
        </is>
      </c>
    </row>
    <row r="398">
      <c r="A398" s="14" t="inlineStr">
        <is>
          <t>C00393</t>
        </is>
      </c>
      <c r="B398" s="14" t="inlineStr">
        <is>
          <t>R00882</t>
        </is>
      </c>
      <c r="C398" s="17" t="n">
        <v>1</v>
      </c>
      <c r="D398" s="14" t="inlineStr">
        <is>
          <t>exact</t>
        </is>
      </c>
    </row>
    <row r="399">
      <c r="A399" s="14" t="inlineStr">
        <is>
          <t>C00394</t>
        </is>
      </c>
      <c r="B399" s="14" t="inlineStr">
        <is>
          <t>R00003</t>
        </is>
      </c>
      <c r="C399" s="17" t="n">
        <v>1</v>
      </c>
      <c r="D399" s="14" t="inlineStr">
        <is>
          <t>exact</t>
        </is>
      </c>
    </row>
    <row r="400">
      <c r="A400" s="14" t="inlineStr">
        <is>
          <t>C00395</t>
        </is>
      </c>
      <c r="B400" s="14" t="inlineStr">
        <is>
          <t>R01881</t>
        </is>
      </c>
      <c r="C400" s="17" t="n">
        <v>1</v>
      </c>
      <c r="D400" s="14" t="inlineStr">
        <is>
          <t>exact</t>
        </is>
      </c>
    </row>
    <row r="401">
      <c r="A401" s="14" t="inlineStr">
        <is>
          <t>C00396</t>
        </is>
      </c>
      <c r="B401" s="14" t="inlineStr">
        <is>
          <t>R02170</t>
        </is>
      </c>
      <c r="C401" s="17" t="n">
        <v>1</v>
      </c>
      <c r="D401" s="14" t="inlineStr">
        <is>
          <t>exact</t>
        </is>
      </c>
    </row>
    <row r="402">
      <c r="A402" s="14" t="inlineStr">
        <is>
          <t>C00397</t>
        </is>
      </c>
      <c r="B402" s="14" t="inlineStr">
        <is>
          <t>R01597</t>
        </is>
      </c>
      <c r="C402" s="17" t="n">
        <v>0.7718</v>
      </c>
      <c r="D402" s="14" t="inlineStr">
        <is>
          <t>review</t>
        </is>
      </c>
    </row>
    <row r="403">
      <c r="A403" s="14" t="inlineStr">
        <is>
          <t>C00398</t>
        </is>
      </c>
      <c r="B403" s="14" t="inlineStr">
        <is>
          <t>R02446</t>
        </is>
      </c>
      <c r="C403" s="17" t="n">
        <v>1</v>
      </c>
      <c r="D403" s="14" t="inlineStr">
        <is>
          <t>exact</t>
        </is>
      </c>
    </row>
    <row r="404">
      <c r="A404" s="14" t="inlineStr">
        <is>
          <t>C00399</t>
        </is>
      </c>
      <c r="B404" s="14" t="inlineStr">
        <is>
          <t>R00801</t>
        </is>
      </c>
      <c r="C404" s="17" t="n">
        <v>1</v>
      </c>
      <c r="D404" s="14" t="inlineStr">
        <is>
          <t>exact</t>
        </is>
      </c>
    </row>
    <row r="405">
      <c r="A405" s="14" t="inlineStr">
        <is>
          <t>C00400</t>
        </is>
      </c>
      <c r="B405" s="14" t="inlineStr">
        <is>
          <t>R01645</t>
        </is>
      </c>
      <c r="C405" s="17" t="n">
        <v>1</v>
      </c>
      <c r="D405" s="14" t="inlineStr">
        <is>
          <t>exact</t>
        </is>
      </c>
    </row>
    <row r="406">
      <c r="A406" s="14" t="inlineStr">
        <is>
          <t>C00401</t>
        </is>
      </c>
      <c r="B406" s="14" t="inlineStr">
        <is>
          <t>R02362</t>
        </is>
      </c>
      <c r="C406" s="17" t="n">
        <v>1</v>
      </c>
      <c r="D406" s="14" t="inlineStr">
        <is>
          <t>exact</t>
        </is>
      </c>
    </row>
    <row r="407">
      <c r="A407" s="14" t="inlineStr">
        <is>
          <t>C00402</t>
        </is>
      </c>
      <c r="B407" s="14" t="inlineStr">
        <is>
          <t>R00170</t>
        </is>
      </c>
      <c r="C407" s="17" t="n">
        <v>1</v>
      </c>
      <c r="D407" s="14" t="inlineStr">
        <is>
          <t>exact</t>
        </is>
      </c>
    </row>
    <row r="408">
      <c r="A408" s="14" t="inlineStr">
        <is>
          <t>C00403</t>
        </is>
      </c>
      <c r="B408" s="14" t="inlineStr">
        <is>
          <t>R00210</t>
        </is>
      </c>
      <c r="C408" s="17" t="n">
        <v>1</v>
      </c>
      <c r="D408" s="14" t="inlineStr">
        <is>
          <t>exact</t>
        </is>
      </c>
    </row>
    <row r="409">
      <c r="A409" s="14" t="inlineStr">
        <is>
          <t>C00404</t>
        </is>
      </c>
      <c r="B409" s="14" t="inlineStr">
        <is>
          <t>R02197</t>
        </is>
      </c>
      <c r="C409" s="17" t="n">
        <v>1</v>
      </c>
      <c r="D409" s="14" t="inlineStr">
        <is>
          <t>exact</t>
        </is>
      </c>
    </row>
    <row r="410">
      <c r="A410" s="14" t="inlineStr">
        <is>
          <t>C00405</t>
        </is>
      </c>
      <c r="B410" s="14" t="inlineStr">
        <is>
          <t>R02836</t>
        </is>
      </c>
      <c r="C410" s="17" t="n">
        <v>1</v>
      </c>
      <c r="D410" s="14" t="inlineStr">
        <is>
          <t>exact</t>
        </is>
      </c>
    </row>
    <row r="411">
      <c r="A411" s="14" t="inlineStr">
        <is>
          <t>C00406</t>
        </is>
      </c>
      <c r="B411" s="14" t="inlineStr">
        <is>
          <t>R01104</t>
        </is>
      </c>
      <c r="C411" s="17" t="n">
        <v>0.7718</v>
      </c>
      <c r="D411" s="14" t="inlineStr">
        <is>
          <t>review</t>
        </is>
      </c>
    </row>
    <row r="412">
      <c r="A412" s="14" t="inlineStr">
        <is>
          <t>C00407</t>
        </is>
      </c>
      <c r="B412" s="14" t="inlineStr">
        <is>
          <t>R01816</t>
        </is>
      </c>
      <c r="C412" s="17" t="n">
        <v>1</v>
      </c>
      <c r="D412" s="14" t="inlineStr">
        <is>
          <t>exact</t>
        </is>
      </c>
    </row>
    <row r="413">
      <c r="A413" s="14" t="inlineStr">
        <is>
          <t>C00408</t>
        </is>
      </c>
      <c r="B413" s="14" t="inlineStr">
        <is>
          <t>R00905</t>
        </is>
      </c>
      <c r="C413" s="17" t="n">
        <v>0.7718</v>
      </c>
      <c r="D413" s="14" t="inlineStr">
        <is>
          <t>review</t>
        </is>
      </c>
    </row>
    <row r="414">
      <c r="A414" s="14" t="inlineStr">
        <is>
          <t>C00409</t>
        </is>
      </c>
      <c r="B414" s="14" t="inlineStr">
        <is>
          <t>R00236</t>
        </is>
      </c>
      <c r="C414" s="17" t="n">
        <v>0.7942</v>
      </c>
      <c r="D414" s="14" t="inlineStr">
        <is>
          <t>review</t>
        </is>
      </c>
    </row>
    <row r="415">
      <c r="A415" s="14" t="inlineStr">
        <is>
          <t>C00410</t>
        </is>
      </c>
      <c r="B415" s="14" t="inlineStr">
        <is>
          <t>R00890</t>
        </is>
      </c>
      <c r="C415" s="17" t="n">
        <v>1</v>
      </c>
      <c r="D415" s="14" t="inlineStr">
        <is>
          <t>exact</t>
        </is>
      </c>
    </row>
    <row r="416">
      <c r="A416" s="14" t="inlineStr">
        <is>
          <t>C00411</t>
        </is>
      </c>
      <c r="B416" s="14" t="inlineStr">
        <is>
          <t>R01726</t>
        </is>
      </c>
      <c r="C416" s="17" t="n">
        <v>1</v>
      </c>
      <c r="D416" s="14" t="inlineStr">
        <is>
          <t>exact</t>
        </is>
      </c>
    </row>
    <row r="417">
      <c r="A417" s="14" t="inlineStr">
        <is>
          <t>C00412</t>
        </is>
      </c>
      <c r="B417" s="14" t="inlineStr">
        <is>
          <t>R01540</t>
        </is>
      </c>
      <c r="C417" s="17" t="n">
        <v>1</v>
      </c>
      <c r="D417" s="14" t="inlineStr">
        <is>
          <t>exact</t>
        </is>
      </c>
    </row>
    <row r="418">
      <c r="A418" s="14" t="inlineStr">
        <is>
          <t>C00413</t>
        </is>
      </c>
      <c r="B418" s="14" t="inlineStr">
        <is>
          <t>R02944</t>
        </is>
      </c>
      <c r="C418" s="17" t="n">
        <v>0.7942</v>
      </c>
      <c r="D418" s="14" t="inlineStr">
        <is>
          <t>review</t>
        </is>
      </c>
    </row>
    <row r="419">
      <c r="A419" s="14" t="inlineStr">
        <is>
          <t>C00414</t>
        </is>
      </c>
      <c r="B419" s="14" t="inlineStr">
        <is>
          <t>R00655</t>
        </is>
      </c>
      <c r="C419" s="17" t="n">
        <v>1</v>
      </c>
      <c r="D419" s="14" t="inlineStr">
        <is>
          <t>exact</t>
        </is>
      </c>
    </row>
    <row r="420">
      <c r="A420" s="14" t="inlineStr">
        <is>
          <t>C00415</t>
        </is>
      </c>
      <c r="B420" s="14" t="inlineStr">
        <is>
          <t>R02806</t>
        </is>
      </c>
      <c r="C420" s="17" t="n">
        <v>1</v>
      </c>
      <c r="D420" s="14" t="inlineStr">
        <is>
          <t>exact</t>
        </is>
      </c>
    </row>
    <row r="421">
      <c r="A421" s="14" t="inlineStr">
        <is>
          <t>C00416</t>
        </is>
      </c>
      <c r="B421" s="14" t="inlineStr">
        <is>
          <t>R01414</t>
        </is>
      </c>
      <c r="C421" s="17" t="n">
        <v>0.2202</v>
      </c>
      <c r="D421" s="14" t="inlineStr">
        <is>
          <t>no match</t>
        </is>
      </c>
    </row>
    <row r="422">
      <c r="A422" s="14" t="inlineStr">
        <is>
          <t>C00417</t>
        </is>
      </c>
      <c r="B422" s="14" t="inlineStr">
        <is>
          <t>R01576</t>
        </is>
      </c>
      <c r="C422" s="17" t="n">
        <v>1</v>
      </c>
      <c r="D422" s="14" t="inlineStr">
        <is>
          <t>exact</t>
        </is>
      </c>
    </row>
    <row r="423">
      <c r="A423" s="14" t="inlineStr">
        <is>
          <t>C00418</t>
        </is>
      </c>
      <c r="B423" s="14" t="inlineStr">
        <is>
          <t>R01855</t>
        </is>
      </c>
      <c r="C423" s="17" t="n">
        <v>1</v>
      </c>
      <c r="D423" s="14" t="inlineStr">
        <is>
          <t>exact</t>
        </is>
      </c>
    </row>
    <row r="424">
      <c r="A424" s="14" t="inlineStr">
        <is>
          <t>C00419</t>
        </is>
      </c>
      <c r="B424" s="14" t="inlineStr">
        <is>
          <t>R01974</t>
        </is>
      </c>
      <c r="C424" s="17" t="n">
        <v>1</v>
      </c>
      <c r="D424" s="14" t="inlineStr">
        <is>
          <t>exact</t>
        </is>
      </c>
    </row>
    <row r="425">
      <c r="A425" s="14" t="inlineStr">
        <is>
          <t>C00420</t>
        </is>
      </c>
      <c r="B425" s="14" t="inlineStr">
        <is>
          <t>R00459</t>
        </is>
      </c>
      <c r="C425" s="17" t="n">
        <v>0.7718</v>
      </c>
      <c r="D425" s="14" t="inlineStr">
        <is>
          <t>review</t>
        </is>
      </c>
    </row>
    <row r="426">
      <c r="A426" s="14" t="inlineStr">
        <is>
          <t>C00421</t>
        </is>
      </c>
      <c r="B426" s="14" t="inlineStr">
        <is>
          <t>R01328</t>
        </is>
      </c>
      <c r="C426" s="17" t="n">
        <v>1</v>
      </c>
      <c r="D426" s="14" t="inlineStr">
        <is>
          <t>exact</t>
        </is>
      </c>
    </row>
    <row r="427">
      <c r="A427" s="14" t="inlineStr">
        <is>
          <t>C00422</t>
        </is>
      </c>
      <c r="B427" s="14" t="inlineStr">
        <is>
          <t>R00543</t>
        </is>
      </c>
      <c r="C427" s="17" t="n">
        <v>1</v>
      </c>
      <c r="D427" s="14" t="inlineStr">
        <is>
          <t>exact</t>
        </is>
      </c>
    </row>
    <row r="428">
      <c r="A428" s="14" t="inlineStr">
        <is>
          <t>C00423</t>
        </is>
      </c>
      <c r="B428" s="14" t="inlineStr">
        <is>
          <t>R01827</t>
        </is>
      </c>
      <c r="C428" s="17" t="n">
        <v>1</v>
      </c>
      <c r="D428" s="14" t="inlineStr">
        <is>
          <t>exact</t>
        </is>
      </c>
    </row>
    <row r="429">
      <c r="A429" s="14" t="inlineStr">
        <is>
          <t>C00424</t>
        </is>
      </c>
      <c r="B429" s="14" t="inlineStr">
        <is>
          <t>R01814</t>
        </is>
      </c>
      <c r="C429" s="17" t="n">
        <v>0.7718</v>
      </c>
      <c r="D429" s="14" t="inlineStr">
        <is>
          <t>review</t>
        </is>
      </c>
    </row>
    <row r="430">
      <c r="A430" s="14" t="inlineStr">
        <is>
          <t>C00425</t>
        </is>
      </c>
      <c r="B430" s="14" t="inlineStr">
        <is>
          <t>R01552</t>
        </is>
      </c>
      <c r="C430" s="17" t="n">
        <v>0.6541</v>
      </c>
      <c r="D430" s="14" t="inlineStr">
        <is>
          <t>no match</t>
        </is>
      </c>
    </row>
    <row r="431">
      <c r="A431" s="14" t="inlineStr">
        <is>
          <t>C00426</t>
        </is>
      </c>
      <c r="B431" s="14" t="inlineStr">
        <is>
          <t>R02686</t>
        </is>
      </c>
      <c r="C431" s="17" t="n">
        <v>1</v>
      </c>
      <c r="D431" s="14" t="inlineStr">
        <is>
          <t>exact</t>
        </is>
      </c>
    </row>
    <row r="432">
      <c r="A432" s="14" t="inlineStr">
        <is>
          <t>C00427</t>
        </is>
      </c>
      <c r="B432" s="14" t="inlineStr">
        <is>
          <t>R01051</t>
        </is>
      </c>
      <c r="C432" s="17" t="n">
        <v>0.6541</v>
      </c>
      <c r="D432" s="14" t="inlineStr">
        <is>
          <t>no match</t>
        </is>
      </c>
    </row>
    <row r="433">
      <c r="A433" s="14" t="inlineStr">
        <is>
          <t>C00428</t>
        </is>
      </c>
      <c r="B433" s="14" t="inlineStr">
        <is>
          <t>R00524</t>
        </is>
      </c>
      <c r="C433" s="17" t="n">
        <v>1</v>
      </c>
      <c r="D433" s="14" t="inlineStr">
        <is>
          <t>exact</t>
        </is>
      </c>
    </row>
    <row r="434">
      <c r="A434" s="14" t="inlineStr">
        <is>
          <t>C00429</t>
        </is>
      </c>
      <c r="B434" s="14" t="inlineStr">
        <is>
          <t>R00502</t>
        </is>
      </c>
      <c r="C434" s="17" t="n">
        <v>1</v>
      </c>
      <c r="D434" s="14" t="inlineStr">
        <is>
          <t>exact</t>
        </is>
      </c>
    </row>
    <row r="435">
      <c r="A435" s="14" t="inlineStr">
        <is>
          <t>C00430</t>
        </is>
      </c>
      <c r="B435" s="14" t="inlineStr">
        <is>
          <t>R00139</t>
        </is>
      </c>
      <c r="C435" s="17" t="n">
        <v>1</v>
      </c>
      <c r="D435" s="14" t="inlineStr">
        <is>
          <t>exact</t>
        </is>
      </c>
    </row>
    <row r="436">
      <c r="A436" s="14" t="inlineStr">
        <is>
          <t>C00431</t>
        </is>
      </c>
      <c r="B436" s="14" t="inlineStr">
        <is>
          <t>R01197</t>
        </is>
      </c>
      <c r="C436" s="17" t="n">
        <v>1</v>
      </c>
      <c r="D436" s="14" t="inlineStr">
        <is>
          <t>exact</t>
        </is>
      </c>
    </row>
    <row r="437">
      <c r="A437" s="14" t="inlineStr">
        <is>
          <t>C00432</t>
        </is>
      </c>
      <c r="B437" s="14" t="inlineStr">
        <is>
          <t>R01370</t>
        </is>
      </c>
      <c r="C437" s="17" t="n">
        <v>1</v>
      </c>
      <c r="D437" s="14" t="inlineStr">
        <is>
          <t>exact</t>
        </is>
      </c>
    </row>
    <row r="438">
      <c r="A438" s="14" t="inlineStr">
        <is>
          <t>C00433</t>
        </is>
      </c>
      <c r="B438" s="14" t="inlineStr">
        <is>
          <t>R00778</t>
        </is>
      </c>
      <c r="C438" s="17" t="n">
        <v>1</v>
      </c>
      <c r="D438" s="14" t="inlineStr">
        <is>
          <t>exact</t>
        </is>
      </c>
    </row>
    <row r="439">
      <c r="A439" s="14" t="inlineStr">
        <is>
          <t>C00434</t>
        </is>
      </c>
      <c r="B439" s="14" t="inlineStr">
        <is>
          <t>R02903</t>
        </is>
      </c>
      <c r="C439" s="17" t="n">
        <v>1</v>
      </c>
      <c r="D439" s="14" t="inlineStr">
        <is>
          <t>exact</t>
        </is>
      </c>
    </row>
    <row r="440">
      <c r="A440" s="14" t="inlineStr">
        <is>
          <t>C00435</t>
        </is>
      </c>
      <c r="B440" s="14" t="inlineStr">
        <is>
          <t>R02969</t>
        </is>
      </c>
      <c r="C440" s="17" t="n">
        <v>1</v>
      </c>
      <c r="D440" s="14" t="inlineStr">
        <is>
          <t>exact</t>
        </is>
      </c>
    </row>
    <row r="441">
      <c r="A441" s="14" t="inlineStr">
        <is>
          <t>C00436</t>
        </is>
      </c>
      <c r="B441" s="14" t="inlineStr">
        <is>
          <t>R00117</t>
        </is>
      </c>
      <c r="C441" s="17" t="n">
        <v>0.2202</v>
      </c>
      <c r="D441" s="14" t="inlineStr">
        <is>
          <t>no match</t>
        </is>
      </c>
    </row>
    <row r="442">
      <c r="A442" s="14" t="inlineStr">
        <is>
          <t>C00437</t>
        </is>
      </c>
      <c r="B442" s="14" t="inlineStr">
        <is>
          <t>R00200</t>
        </is>
      </c>
      <c r="C442" s="17" t="n">
        <v>1</v>
      </c>
      <c r="D442" s="14" t="inlineStr">
        <is>
          <t>exact</t>
        </is>
      </c>
    </row>
    <row r="443">
      <c r="A443" s="14" t="inlineStr">
        <is>
          <t>C00438</t>
        </is>
      </c>
      <c r="B443" s="14" t="inlineStr">
        <is>
          <t>R00937</t>
        </is>
      </c>
      <c r="C443" s="17" t="n">
        <v>1</v>
      </c>
      <c r="D443" s="14" t="inlineStr">
        <is>
          <t>exact</t>
        </is>
      </c>
    </row>
    <row r="444">
      <c r="A444" s="14" t="inlineStr">
        <is>
          <t>C00439</t>
        </is>
      </c>
      <c r="B444" s="14" t="inlineStr">
        <is>
          <t>R00617</t>
        </is>
      </c>
      <c r="C444" s="17" t="n">
        <v>1</v>
      </c>
      <c r="D444" s="14" t="inlineStr">
        <is>
          <t>exact</t>
        </is>
      </c>
    </row>
    <row r="445">
      <c r="A445" s="14" t="inlineStr">
        <is>
          <t>C00440</t>
        </is>
      </c>
      <c r="B445" s="14" t="inlineStr">
        <is>
          <t>R00198</t>
        </is>
      </c>
      <c r="C445" s="17" t="n">
        <v>0.6541</v>
      </c>
      <c r="D445" s="14" t="inlineStr">
        <is>
          <t>no match</t>
        </is>
      </c>
    </row>
    <row r="446">
      <c r="A446" s="14" t="inlineStr">
        <is>
          <t>C00441</t>
        </is>
      </c>
      <c r="B446" s="14" t="inlineStr">
        <is>
          <t>R00359</t>
        </is>
      </c>
      <c r="C446" s="17" t="n">
        <v>1</v>
      </c>
      <c r="D446" s="14" t="inlineStr">
        <is>
          <t>exact</t>
        </is>
      </c>
    </row>
    <row r="447">
      <c r="A447" s="14" t="inlineStr">
        <is>
          <t>C00442</t>
        </is>
      </c>
      <c r="B447" s="14" t="inlineStr">
        <is>
          <t>R01750</t>
        </is>
      </c>
      <c r="C447" s="17" t="n">
        <v>0.6541</v>
      </c>
      <c r="D447" s="14" t="inlineStr">
        <is>
          <t>no match</t>
        </is>
      </c>
    </row>
    <row r="448">
      <c r="A448" s="14" t="inlineStr">
        <is>
          <t>C00443</t>
        </is>
      </c>
      <c r="B448" s="14" t="inlineStr">
        <is>
          <t>R01052</t>
        </is>
      </c>
      <c r="C448" s="17" t="n">
        <v>1</v>
      </c>
      <c r="D448" s="14" t="inlineStr">
        <is>
          <t>exact</t>
        </is>
      </c>
    </row>
    <row r="449">
      <c r="A449" s="14" t="inlineStr">
        <is>
          <t>C00444</t>
        </is>
      </c>
      <c r="B449" s="14" t="inlineStr">
        <is>
          <t>R00277</t>
        </is>
      </c>
      <c r="C449" s="17" t="n">
        <v>0.6541</v>
      </c>
      <c r="D449" s="14" t="inlineStr">
        <is>
          <t>no match</t>
        </is>
      </c>
    </row>
    <row r="450">
      <c r="A450" s="14" t="inlineStr">
        <is>
          <t>C00445</t>
        </is>
      </c>
      <c r="B450" s="14" t="inlineStr">
        <is>
          <t>R02313</t>
        </is>
      </c>
      <c r="C450" s="17" t="n">
        <v>1</v>
      </c>
      <c r="D450" s="14" t="inlineStr">
        <is>
          <t>exact</t>
        </is>
      </c>
    </row>
    <row r="451">
      <c r="A451" s="14" t="inlineStr">
        <is>
          <t>C00446</t>
        </is>
      </c>
      <c r="B451" s="14" t="inlineStr">
        <is>
          <t>R00766</t>
        </is>
      </c>
      <c r="C451" s="17" t="n">
        <v>1</v>
      </c>
      <c r="D451" s="14" t="inlineStr">
        <is>
          <t>exact</t>
        </is>
      </c>
    </row>
    <row r="452">
      <c r="A452" s="14" t="inlineStr">
        <is>
          <t>C00447</t>
        </is>
      </c>
      <c r="B452" s="14" t="inlineStr">
        <is>
          <t>R00746</t>
        </is>
      </c>
      <c r="C452" s="17" t="n">
        <v>0.7942</v>
      </c>
      <c r="D452" s="14" t="inlineStr">
        <is>
          <t>review</t>
        </is>
      </c>
    </row>
    <row r="453">
      <c r="A453" s="14" t="inlineStr">
        <is>
          <t>C00448</t>
        </is>
      </c>
      <c r="B453" s="14" t="inlineStr">
        <is>
          <t>R00728</t>
        </is>
      </c>
      <c r="C453" s="17" t="n">
        <v>1</v>
      </c>
      <c r="D453" s="14" t="inlineStr">
        <is>
          <t>exact</t>
        </is>
      </c>
    </row>
    <row r="454">
      <c r="A454" s="14" t="inlineStr">
        <is>
          <t>C00449</t>
        </is>
      </c>
      <c r="B454" s="14" t="inlineStr">
        <is>
          <t>R01662</t>
        </is>
      </c>
      <c r="C454" s="17" t="n">
        <v>1</v>
      </c>
      <c r="D454" s="14" t="inlineStr">
        <is>
          <t>exact</t>
        </is>
      </c>
    </row>
    <row r="455">
      <c r="A455" s="14" t="inlineStr">
        <is>
          <t>C00450</t>
        </is>
      </c>
      <c r="B455" s="14" t="inlineStr">
        <is>
          <t>R02048</t>
        </is>
      </c>
      <c r="C455" s="17" t="n">
        <v>1</v>
      </c>
      <c r="D455" s="14" t="inlineStr">
        <is>
          <t>exact</t>
        </is>
      </c>
    </row>
    <row r="456">
      <c r="A456" s="14" t="inlineStr">
        <is>
          <t>C00451</t>
        </is>
      </c>
      <c r="B456" s="14" t="inlineStr">
        <is>
          <t>R00086</t>
        </is>
      </c>
      <c r="C456" s="17" t="n">
        <v>1</v>
      </c>
      <c r="D456" s="14" t="inlineStr">
        <is>
          <t>exact</t>
        </is>
      </c>
    </row>
    <row r="457">
      <c r="A457" s="14" t="inlineStr">
        <is>
          <t>C00452</t>
        </is>
      </c>
      <c r="B457" s="14" t="inlineStr">
        <is>
          <t>R02194</t>
        </is>
      </c>
      <c r="C457" s="17" t="n">
        <v>1</v>
      </c>
      <c r="D457" s="14" t="inlineStr">
        <is>
          <t>exact</t>
        </is>
      </c>
    </row>
    <row r="458">
      <c r="A458" s="14" t="inlineStr">
        <is>
          <t>C00453</t>
        </is>
      </c>
      <c r="B458" s="14" t="inlineStr">
        <is>
          <t>R02439</t>
        </is>
      </c>
      <c r="C458" s="17" t="n">
        <v>1</v>
      </c>
      <c r="D458" s="14" t="inlineStr">
        <is>
          <t>exact</t>
        </is>
      </c>
    </row>
    <row r="459">
      <c r="A459" s="14" t="inlineStr">
        <is>
          <t>C00454</t>
        </is>
      </c>
      <c r="B459" s="14" t="inlineStr">
        <is>
          <t>R01224</t>
        </is>
      </c>
      <c r="C459" s="17" t="n">
        <v>1</v>
      </c>
      <c r="D459" s="14" t="inlineStr">
        <is>
          <t>exact</t>
        </is>
      </c>
    </row>
    <row r="460">
      <c r="A460" s="14" t="inlineStr">
        <is>
          <t>C00455</t>
        </is>
      </c>
      <c r="B460" s="14" t="inlineStr">
        <is>
          <t>R01847</t>
        </is>
      </c>
      <c r="C460" s="17" t="n">
        <v>0.6541</v>
      </c>
      <c r="D460" s="14" t="inlineStr">
        <is>
          <t>no match</t>
        </is>
      </c>
    </row>
    <row r="461">
      <c r="A461" s="14" t="inlineStr">
        <is>
          <t>C00456</t>
        </is>
      </c>
      <c r="B461" s="14" t="inlineStr">
        <is>
          <t>R02663</t>
        </is>
      </c>
      <c r="C461" s="17" t="n">
        <v>1</v>
      </c>
      <c r="D461" s="14" t="inlineStr">
        <is>
          <t>exact</t>
        </is>
      </c>
    </row>
    <row r="462">
      <c r="A462" s="14" t="inlineStr">
        <is>
          <t>C00457</t>
        </is>
      </c>
      <c r="B462" s="14" t="inlineStr">
        <is>
          <t>R02580</t>
        </is>
      </c>
      <c r="C462" s="17" t="n">
        <v>1</v>
      </c>
      <c r="D462" s="14" t="inlineStr">
        <is>
          <t>exact</t>
        </is>
      </c>
    </row>
    <row r="463">
      <c r="A463" s="14" t="inlineStr">
        <is>
          <t>C00458</t>
        </is>
      </c>
      <c r="B463" s="14" t="inlineStr">
        <is>
          <t>R02283</t>
        </is>
      </c>
      <c r="C463" s="17" t="n">
        <v>1</v>
      </c>
      <c r="D463" s="14" t="inlineStr">
        <is>
          <t>exact</t>
        </is>
      </c>
    </row>
    <row r="464">
      <c r="A464" s="14" t="inlineStr">
        <is>
          <t>C00459</t>
        </is>
      </c>
      <c r="B464" s="14" t="inlineStr">
        <is>
          <t>R02911</t>
        </is>
      </c>
      <c r="C464" s="17" t="n">
        <v>1</v>
      </c>
      <c r="D464" s="14" t="inlineStr">
        <is>
          <t>exact</t>
        </is>
      </c>
    </row>
    <row r="465">
      <c r="A465" s="14" t="inlineStr">
        <is>
          <t>C00460</t>
        </is>
      </c>
      <c r="B465" s="14" t="inlineStr">
        <is>
          <t>R01177</t>
        </is>
      </c>
      <c r="C465" s="17" t="n">
        <v>0.6541</v>
      </c>
      <c r="D465" s="14" t="inlineStr">
        <is>
          <t>no match</t>
        </is>
      </c>
    </row>
    <row r="466">
      <c r="A466" s="14" t="inlineStr">
        <is>
          <t>C00461</t>
        </is>
      </c>
      <c r="B466" s="14" t="inlineStr">
        <is>
          <t>R00181</t>
        </is>
      </c>
      <c r="C466" s="17" t="n">
        <v>1</v>
      </c>
      <c r="D466" s="14" t="inlineStr">
        <is>
          <t>exact</t>
        </is>
      </c>
    </row>
    <row r="467">
      <c r="A467" s="14" t="inlineStr">
        <is>
          <t>C00462</t>
        </is>
      </c>
      <c r="B467" s="14" t="inlineStr">
        <is>
          <t>R02882</t>
        </is>
      </c>
      <c r="C467" s="17" t="n">
        <v>1</v>
      </c>
      <c r="D467" s="14" t="inlineStr">
        <is>
          <t>exact</t>
        </is>
      </c>
    </row>
    <row r="468">
      <c r="A468" s="14" t="inlineStr">
        <is>
          <t>C00463</t>
        </is>
      </c>
      <c r="B468" s="14" t="inlineStr">
        <is>
          <t>R02991</t>
        </is>
      </c>
      <c r="C468" s="17" t="n">
        <v>1</v>
      </c>
      <c r="D468" s="14" t="inlineStr">
        <is>
          <t>exact</t>
        </is>
      </c>
    </row>
    <row r="469">
      <c r="A469" s="14" t="inlineStr">
        <is>
          <t>C00464</t>
        </is>
      </c>
      <c r="B469" s="14" t="inlineStr">
        <is>
          <t>R00852</t>
        </is>
      </c>
      <c r="C469" s="17" t="n">
        <v>1</v>
      </c>
      <c r="D469" s="14" t="inlineStr">
        <is>
          <t>exact</t>
        </is>
      </c>
    </row>
    <row r="470">
      <c r="A470" s="14" t="inlineStr">
        <is>
          <t>C00465</t>
        </is>
      </c>
      <c r="B470" s="14" t="inlineStr">
        <is>
          <t>R02199</t>
        </is>
      </c>
      <c r="C470" s="17" t="n">
        <v>1</v>
      </c>
      <c r="D470" s="14" t="inlineStr">
        <is>
          <t>exact</t>
        </is>
      </c>
    </row>
    <row r="471">
      <c r="A471" s="14" t="inlineStr">
        <is>
          <t>C00466</t>
        </is>
      </c>
      <c r="B471" s="14" t="inlineStr">
        <is>
          <t>R01831</t>
        </is>
      </c>
      <c r="C471" s="17" t="n">
        <v>1</v>
      </c>
      <c r="D471" s="14" t="inlineStr">
        <is>
          <t>exact</t>
        </is>
      </c>
    </row>
    <row r="472">
      <c r="A472" s="14" t="inlineStr">
        <is>
          <t>C00467</t>
        </is>
      </c>
      <c r="B472" s="14" t="inlineStr">
        <is>
          <t>R00591</t>
        </is>
      </c>
      <c r="C472" s="17" t="n">
        <v>0.7718</v>
      </c>
      <c r="D472" s="14" t="inlineStr">
        <is>
          <t>review</t>
        </is>
      </c>
    </row>
    <row r="473">
      <c r="A473" s="14" t="inlineStr">
        <is>
          <t>C00468</t>
        </is>
      </c>
      <c r="B473" s="14" t="inlineStr">
        <is>
          <t>R02012</t>
        </is>
      </c>
      <c r="C473" s="17" t="n">
        <v>1</v>
      </c>
      <c r="D473" s="14" t="inlineStr">
        <is>
          <t>exact</t>
        </is>
      </c>
    </row>
    <row r="474">
      <c r="A474" s="14" t="inlineStr">
        <is>
          <t>C00469</t>
        </is>
      </c>
      <c r="B474" s="14" t="inlineStr">
        <is>
          <t>R02387</t>
        </is>
      </c>
      <c r="C474" s="17" t="n">
        <v>1</v>
      </c>
      <c r="D474" s="14" t="inlineStr">
        <is>
          <t>exact</t>
        </is>
      </c>
    </row>
    <row r="475">
      <c r="A475" s="14" t="inlineStr">
        <is>
          <t>C00470</t>
        </is>
      </c>
      <c r="B475" s="14" t="inlineStr">
        <is>
          <t>R02252</t>
        </is>
      </c>
      <c r="C475" s="17" t="n">
        <v>1</v>
      </c>
      <c r="D475" s="14" t="inlineStr">
        <is>
          <t>exact</t>
        </is>
      </c>
    </row>
    <row r="476">
      <c r="A476" s="14" t="inlineStr">
        <is>
          <t>C00471</t>
        </is>
      </c>
      <c r="B476" s="14" t="inlineStr">
        <is>
          <t>R02403</t>
        </is>
      </c>
      <c r="C476" s="17" t="n">
        <v>1</v>
      </c>
      <c r="D476" s="14" t="inlineStr">
        <is>
          <t>exact</t>
        </is>
      </c>
    </row>
    <row r="477">
      <c r="A477" s="14" t="inlineStr">
        <is>
          <t>C00472</t>
        </is>
      </c>
      <c r="B477" s="14" t="inlineStr">
        <is>
          <t>R02058</t>
        </is>
      </c>
      <c r="C477" s="17" t="n">
        <v>1</v>
      </c>
      <c r="D477" s="14" t="inlineStr">
        <is>
          <t>exact</t>
        </is>
      </c>
    </row>
    <row r="478">
      <c r="A478" s="14" t="inlineStr">
        <is>
          <t>C00473</t>
        </is>
      </c>
      <c r="B478" s="14" t="inlineStr">
        <is>
          <t>R00482</t>
        </is>
      </c>
      <c r="C478" s="17" t="n">
        <v>0.6541</v>
      </c>
      <c r="D478" s="14" t="inlineStr">
        <is>
          <t>no match</t>
        </is>
      </c>
    </row>
    <row r="479">
      <c r="A479" s="14" t="inlineStr">
        <is>
          <t>C00474</t>
        </is>
      </c>
      <c r="B479" s="14" t="inlineStr">
        <is>
          <t>R02100</t>
        </is>
      </c>
      <c r="C479" s="17" t="n">
        <v>1</v>
      </c>
      <c r="D479" s="14" t="inlineStr">
        <is>
          <t>exact</t>
        </is>
      </c>
    </row>
    <row r="480">
      <c r="A480" s="14" t="inlineStr">
        <is>
          <t>C00475</t>
        </is>
      </c>
      <c r="B480" s="14" t="inlineStr">
        <is>
          <t>R01893</t>
        </is>
      </c>
      <c r="C480" s="17" t="n">
        <v>1</v>
      </c>
      <c r="D480" s="14" t="inlineStr">
        <is>
          <t>exact</t>
        </is>
      </c>
    </row>
    <row r="481">
      <c r="A481" s="14" t="inlineStr">
        <is>
          <t>C00476</t>
        </is>
      </c>
      <c r="B481" s="14" t="inlineStr">
        <is>
          <t>R00485</t>
        </is>
      </c>
      <c r="C481" s="17" t="n">
        <v>0.7942</v>
      </c>
      <c r="D481" s="14" t="inlineStr">
        <is>
          <t>review</t>
        </is>
      </c>
    </row>
    <row r="482">
      <c r="A482" s="14" t="inlineStr">
        <is>
          <t>C00477</t>
        </is>
      </c>
      <c r="B482" s="14" t="inlineStr">
        <is>
          <t>R01363</t>
        </is>
      </c>
      <c r="C482" s="17" t="n">
        <v>1</v>
      </c>
      <c r="D482" s="14" t="inlineStr">
        <is>
          <t>exact</t>
        </is>
      </c>
    </row>
    <row r="483">
      <c r="A483" s="14" t="inlineStr">
        <is>
          <t>C00478</t>
        </is>
      </c>
      <c r="B483" s="14" t="inlineStr">
        <is>
          <t>R02935</t>
        </is>
      </c>
      <c r="C483" s="17" t="n">
        <v>1</v>
      </c>
      <c r="D483" s="14" t="inlineStr">
        <is>
          <t>exact</t>
        </is>
      </c>
    </row>
    <row r="484">
      <c r="A484" s="14" t="inlineStr">
        <is>
          <t>C00479</t>
        </is>
      </c>
      <c r="B484" s="14" t="inlineStr">
        <is>
          <t>R02218</t>
        </is>
      </c>
      <c r="C484" s="17" t="n">
        <v>0.6541</v>
      </c>
      <c r="D484" s="14" t="inlineStr">
        <is>
          <t>no match</t>
        </is>
      </c>
    </row>
    <row r="485">
      <c r="A485" s="14" t="inlineStr">
        <is>
          <t>C00480</t>
        </is>
      </c>
      <c r="B485" s="14" t="inlineStr">
        <is>
          <t>R01572</t>
        </is>
      </c>
      <c r="C485" s="17" t="n">
        <v>1</v>
      </c>
      <c r="D485" s="14" t="inlineStr">
        <is>
          <t>exact</t>
        </is>
      </c>
    </row>
    <row r="486">
      <c r="A486" s="14" t="inlineStr">
        <is>
          <t>C00481</t>
        </is>
      </c>
      <c r="B486" s="14" t="inlineStr">
        <is>
          <t>R00326</t>
        </is>
      </c>
      <c r="C486" s="17" t="n">
        <v>1</v>
      </c>
      <c r="D486" s="14" t="inlineStr">
        <is>
          <t>exact</t>
        </is>
      </c>
    </row>
    <row r="487">
      <c r="A487" s="14" t="inlineStr">
        <is>
          <t>C00482</t>
        </is>
      </c>
      <c r="B487" s="14" t="inlineStr">
        <is>
          <t>R00367</t>
        </is>
      </c>
      <c r="C487" s="17" t="n">
        <v>1</v>
      </c>
      <c r="D487" s="14" t="inlineStr">
        <is>
          <t>exact</t>
        </is>
      </c>
    </row>
    <row r="488">
      <c r="A488" s="14" t="inlineStr">
        <is>
          <t>C00483</t>
        </is>
      </c>
      <c r="B488" s="14" t="inlineStr">
        <is>
          <t>R00383</t>
        </is>
      </c>
      <c r="C488" s="17" t="n">
        <v>0.7718</v>
      </c>
      <c r="D488" s="14" t="inlineStr">
        <is>
          <t>review</t>
        </is>
      </c>
    </row>
    <row r="489">
      <c r="A489" s="14" t="inlineStr">
        <is>
          <t>C00484</t>
        </is>
      </c>
      <c r="B489" s="14" t="inlineStr">
        <is>
          <t>R02184</t>
        </is>
      </c>
      <c r="C489" s="17" t="n">
        <v>1</v>
      </c>
      <c r="D489" s="14" t="inlineStr">
        <is>
          <t>exact</t>
        </is>
      </c>
    </row>
    <row r="490">
      <c r="A490" s="14" t="inlineStr">
        <is>
          <t>C00485</t>
        </is>
      </c>
      <c r="B490" s="14" t="inlineStr">
        <is>
          <t>R00045</t>
        </is>
      </c>
      <c r="C490" s="17" t="n">
        <v>1</v>
      </c>
      <c r="D490" s="14" t="inlineStr">
        <is>
          <t>exact</t>
        </is>
      </c>
    </row>
    <row r="491">
      <c r="A491" s="14" t="inlineStr">
        <is>
          <t>C00486</t>
        </is>
      </c>
      <c r="B491" s="14" t="inlineStr">
        <is>
          <t>R00616</t>
        </is>
      </c>
      <c r="C491" s="17" t="n">
        <v>1</v>
      </c>
      <c r="D491" s="14" t="inlineStr">
        <is>
          <t>exact</t>
        </is>
      </c>
    </row>
    <row r="492">
      <c r="A492" s="14" t="inlineStr">
        <is>
          <t>C00487</t>
        </is>
      </c>
      <c r="B492" s="14" t="inlineStr">
        <is>
          <t>R01141</t>
        </is>
      </c>
      <c r="C492" s="17" t="n">
        <v>1</v>
      </c>
      <c r="D492" s="14" t="inlineStr">
        <is>
          <t>exact</t>
        </is>
      </c>
    </row>
    <row r="493">
      <c r="A493" s="14" t="inlineStr">
        <is>
          <t>C00488</t>
        </is>
      </c>
      <c r="B493" s="14" t="inlineStr">
        <is>
          <t>R00945</t>
        </is>
      </c>
      <c r="C493" s="17" t="n">
        <v>1</v>
      </c>
      <c r="D493" s="14" t="inlineStr">
        <is>
          <t>exact</t>
        </is>
      </c>
    </row>
    <row r="494">
      <c r="A494" s="14" t="inlineStr">
        <is>
          <t>C00489</t>
        </is>
      </c>
      <c r="B494" s="14" t="inlineStr">
        <is>
          <t>R02859</t>
        </is>
      </c>
      <c r="C494" s="17" t="n">
        <v>0.6541</v>
      </c>
      <c r="D494" s="14" t="inlineStr">
        <is>
          <t>no match</t>
        </is>
      </c>
    </row>
    <row r="495">
      <c r="A495" s="14" t="inlineStr">
        <is>
          <t>C00490</t>
        </is>
      </c>
      <c r="B495" s="14" t="inlineStr">
        <is>
          <t>R00989</t>
        </is>
      </c>
      <c r="C495" s="17" t="n">
        <v>1</v>
      </c>
      <c r="D495" s="14" t="inlineStr">
        <is>
          <t>exact</t>
        </is>
      </c>
    </row>
    <row r="496">
      <c r="A496" s="14" t="inlineStr">
        <is>
          <t>C00491</t>
        </is>
      </c>
      <c r="B496" s="14" t="inlineStr">
        <is>
          <t>R01466</t>
        </is>
      </c>
      <c r="C496" s="17" t="n">
        <v>1</v>
      </c>
      <c r="D496" s="14" t="inlineStr">
        <is>
          <t>exact</t>
        </is>
      </c>
    </row>
    <row r="497">
      <c r="A497" s="14" t="inlineStr">
        <is>
          <t>C00492</t>
        </is>
      </c>
      <c r="B497" s="14" t="inlineStr">
        <is>
          <t>R00183</t>
        </is>
      </c>
      <c r="C497" s="17" t="n">
        <v>0.7718</v>
      </c>
      <c r="D497" s="14" t="inlineStr">
        <is>
          <t>review</t>
        </is>
      </c>
    </row>
    <row r="498">
      <c r="A498" s="14" t="inlineStr">
        <is>
          <t>C00493</t>
        </is>
      </c>
      <c r="B498" s="14" t="inlineStr">
        <is>
          <t>R00245</t>
        </is>
      </c>
      <c r="C498" s="17" t="n">
        <v>1</v>
      </c>
      <c r="D498" s="14" t="inlineStr">
        <is>
          <t>exact</t>
        </is>
      </c>
    </row>
    <row r="499">
      <c r="A499" s="14" t="inlineStr">
        <is>
          <t>C00494</t>
        </is>
      </c>
      <c r="B499" s="14" t="inlineStr">
        <is>
          <t>R00986</t>
        </is>
      </c>
      <c r="C499" s="17" t="n">
        <v>1</v>
      </c>
      <c r="D499" s="14" t="inlineStr">
        <is>
          <t>exact</t>
        </is>
      </c>
    </row>
    <row r="500">
      <c r="A500" s="14" t="inlineStr">
        <is>
          <t>C00495</t>
        </is>
      </c>
      <c r="B500" s="14" t="inlineStr">
        <is>
          <t>R00255</t>
        </is>
      </c>
      <c r="C500" s="17" t="n">
        <v>1</v>
      </c>
      <c r="D500" s="14" t="inlineStr">
        <is>
          <t>exact</t>
        </is>
      </c>
    </row>
    <row r="501">
      <c r="A501" s="14" t="inlineStr">
        <is>
          <t>C00496</t>
        </is>
      </c>
      <c r="B501" s="14" t="inlineStr">
        <is>
          <t>R00664</t>
        </is>
      </c>
      <c r="C501" s="17" t="n">
        <v>1</v>
      </c>
      <c r="D501" s="14" t="inlineStr">
        <is>
          <t>exact</t>
        </is>
      </c>
    </row>
    <row r="502">
      <c r="A502" s="14" t="inlineStr">
        <is>
          <t>C00497</t>
        </is>
      </c>
      <c r="B502" s="14" t="inlineStr">
        <is>
          <t>R02541</t>
        </is>
      </c>
      <c r="C502" s="17" t="n">
        <v>1</v>
      </c>
      <c r="D502" s="14" t="inlineStr">
        <is>
          <t>exact</t>
        </is>
      </c>
    </row>
    <row r="503">
      <c r="A503" s="14" t="inlineStr">
        <is>
          <t>C00498</t>
        </is>
      </c>
      <c r="B503" s="14" t="inlineStr">
        <is>
          <t>R01255</t>
        </is>
      </c>
      <c r="C503" s="17" t="n">
        <v>1</v>
      </c>
      <c r="D503" s="14" t="inlineStr">
        <is>
          <t>exact</t>
        </is>
      </c>
    </row>
    <row r="504">
      <c r="A504" s="14" t="inlineStr">
        <is>
          <t>C00499</t>
        </is>
      </c>
      <c r="B504" s="14" t="inlineStr">
        <is>
          <t>R01270</t>
        </is>
      </c>
      <c r="C504" s="17" t="n">
        <v>1</v>
      </c>
      <c r="D504" s="14" t="inlineStr">
        <is>
          <t>exact</t>
        </is>
      </c>
    </row>
    <row r="505">
      <c r="A505" s="14" t="inlineStr">
        <is>
          <t>C00500</t>
        </is>
      </c>
      <c r="B505" s="14" t="inlineStr">
        <is>
          <t>R00829</t>
        </is>
      </c>
      <c r="C505" s="17" t="n">
        <v>1</v>
      </c>
      <c r="D505" s="14" t="inlineStr">
        <is>
          <t>exact</t>
        </is>
      </c>
    </row>
    <row r="506">
      <c r="A506" s="14" t="inlineStr">
        <is>
          <t>C00501</t>
        </is>
      </c>
      <c r="B506" s="14" t="inlineStr">
        <is>
          <t>R02282</t>
        </is>
      </c>
      <c r="C506" s="17" t="n">
        <v>1</v>
      </c>
      <c r="D506" s="14" t="inlineStr">
        <is>
          <t>exact</t>
        </is>
      </c>
    </row>
    <row r="507">
      <c r="A507" s="14" t="inlineStr">
        <is>
          <t>C00502</t>
        </is>
      </c>
      <c r="B507" s="14" t="inlineStr">
        <is>
          <t>R01418</t>
        </is>
      </c>
      <c r="C507" s="17" t="n">
        <v>1</v>
      </c>
      <c r="D507" s="14" t="inlineStr">
        <is>
          <t>exact</t>
        </is>
      </c>
    </row>
    <row r="508">
      <c r="A508" s="14" t="inlineStr">
        <is>
          <t>C00503</t>
        </is>
      </c>
      <c r="B508" s="14" t="inlineStr">
        <is>
          <t>R00447</t>
        </is>
      </c>
      <c r="C508" s="17" t="n">
        <v>1</v>
      </c>
      <c r="D508" s="14" t="inlineStr">
        <is>
          <t>exact</t>
        </is>
      </c>
    </row>
    <row r="509">
      <c r="A509" s="14" t="inlineStr">
        <is>
          <t>C00504</t>
        </is>
      </c>
      <c r="B509" s="14" t="inlineStr">
        <is>
          <t>R00631</t>
        </is>
      </c>
      <c r="C509" s="17" t="n">
        <v>0.6541</v>
      </c>
      <c r="D509" s="14" t="inlineStr">
        <is>
          <t>no match</t>
        </is>
      </c>
    </row>
    <row r="510">
      <c r="A510" s="14" t="inlineStr">
        <is>
          <t>C00505</t>
        </is>
      </c>
      <c r="B510" s="14" t="inlineStr">
        <is>
          <t>R02139</t>
        </is>
      </c>
      <c r="C510" s="17" t="n">
        <v>1</v>
      </c>
      <c r="D510" s="14" t="inlineStr">
        <is>
          <t>exact</t>
        </is>
      </c>
    </row>
    <row r="511">
      <c r="A511" s="14" t="inlineStr">
        <is>
          <t>C00506</t>
        </is>
      </c>
      <c r="B511" s="14" t="inlineStr">
        <is>
          <t>R02637</t>
        </is>
      </c>
      <c r="C511" s="17" t="n">
        <v>1</v>
      </c>
      <c r="D511" s="14" t="inlineStr">
        <is>
          <t>exact</t>
        </is>
      </c>
    </row>
    <row r="512">
      <c r="A512" s="14" t="inlineStr">
        <is>
          <t>C00507</t>
        </is>
      </c>
      <c r="B512" s="14" t="inlineStr">
        <is>
          <t>R01901</t>
        </is>
      </c>
      <c r="C512" s="17" t="n">
        <v>1</v>
      </c>
      <c r="D512" s="14" t="inlineStr">
        <is>
          <t>exact</t>
        </is>
      </c>
    </row>
    <row r="513">
      <c r="A513" s="14" t="inlineStr">
        <is>
          <t>C00508</t>
        </is>
      </c>
      <c r="B513" s="14" t="inlineStr">
        <is>
          <t>R01497</t>
        </is>
      </c>
      <c r="C513" s="17" t="n">
        <v>1</v>
      </c>
      <c r="D513" s="14" t="inlineStr">
        <is>
          <t>exact</t>
        </is>
      </c>
    </row>
    <row r="514">
      <c r="A514" s="14" t="inlineStr">
        <is>
          <t>C00509</t>
        </is>
      </c>
      <c r="B514" s="14" t="inlineStr">
        <is>
          <t>R00956</t>
        </is>
      </c>
      <c r="C514" s="17" t="n">
        <v>1</v>
      </c>
      <c r="D514" s="14" t="inlineStr">
        <is>
          <t>exact</t>
        </is>
      </c>
    </row>
    <row r="515">
      <c r="A515" s="14" t="inlineStr">
        <is>
          <t>C00510</t>
        </is>
      </c>
      <c r="B515" s="14" t="inlineStr">
        <is>
          <t>R00902</t>
        </is>
      </c>
      <c r="C515" s="17" t="n">
        <v>1</v>
      </c>
      <c r="D515" s="14" t="inlineStr">
        <is>
          <t>exact</t>
        </is>
      </c>
    </row>
    <row r="516">
      <c r="A516" s="14" t="inlineStr">
        <is>
          <t>C00511</t>
        </is>
      </c>
      <c r="B516" s="14" t="inlineStr">
        <is>
          <t>R01839</t>
        </is>
      </c>
      <c r="C516" s="17" t="n">
        <v>1</v>
      </c>
      <c r="D516" s="14" t="inlineStr">
        <is>
          <t>exact</t>
        </is>
      </c>
    </row>
    <row r="517">
      <c r="A517" s="14" t="inlineStr">
        <is>
          <t>C00512</t>
        </is>
      </c>
      <c r="B517" s="14" t="inlineStr">
        <is>
          <t>R02759</t>
        </is>
      </c>
      <c r="C517" s="17" t="n">
        <v>1</v>
      </c>
      <c r="D517" s="14" t="inlineStr">
        <is>
          <t>exact</t>
        </is>
      </c>
    </row>
    <row r="518">
      <c r="A518" s="14" t="inlineStr">
        <is>
          <t>C00513</t>
        </is>
      </c>
      <c r="B518" s="14" t="inlineStr">
        <is>
          <t>R00349</t>
        </is>
      </c>
      <c r="C518" s="17" t="n">
        <v>1</v>
      </c>
      <c r="D518" s="14" t="inlineStr">
        <is>
          <t>exact</t>
        </is>
      </c>
    </row>
    <row r="519">
      <c r="A519" s="14" t="inlineStr">
        <is>
          <t>C00514</t>
        </is>
      </c>
      <c r="B519" s="14" t="inlineStr">
        <is>
          <t>R01796</t>
        </is>
      </c>
      <c r="C519" s="17" t="n">
        <v>1</v>
      </c>
      <c r="D519" s="14" t="inlineStr">
        <is>
          <t>exact</t>
        </is>
      </c>
    </row>
    <row r="520">
      <c r="A520" s="14" t="inlineStr">
        <is>
          <t>C00515</t>
        </is>
      </c>
      <c r="B520" s="14" t="inlineStr">
        <is>
          <t>R00824</t>
        </is>
      </c>
      <c r="C520" s="17" t="n">
        <v>1</v>
      </c>
      <c r="D520" s="14" t="inlineStr">
        <is>
          <t>exact</t>
        </is>
      </c>
    </row>
    <row r="521">
      <c r="A521" s="14" t="inlineStr">
        <is>
          <t>C00516</t>
        </is>
      </c>
      <c r="B521" s="14" t="inlineStr">
        <is>
          <t>R00939</t>
        </is>
      </c>
      <c r="C521" s="17" t="n">
        <v>1</v>
      </c>
      <c r="D521" s="14" t="inlineStr">
        <is>
          <t>exact</t>
        </is>
      </c>
    </row>
    <row r="522">
      <c r="A522" s="14" t="inlineStr">
        <is>
          <t>C00517</t>
        </is>
      </c>
      <c r="B522" s="14" t="inlineStr">
        <is>
          <t>R00796</t>
        </is>
      </c>
      <c r="C522" s="17" t="n">
        <v>1</v>
      </c>
      <c r="D522" s="14" t="inlineStr">
        <is>
          <t>exact</t>
        </is>
      </c>
    </row>
    <row r="523">
      <c r="A523" s="14" t="inlineStr">
        <is>
          <t>C00518</t>
        </is>
      </c>
      <c r="B523" s="14" t="inlineStr">
        <is>
          <t>R02530</t>
        </is>
      </c>
      <c r="C523" s="17" t="n">
        <v>1</v>
      </c>
      <c r="D523" s="14" t="inlineStr">
        <is>
          <t>exact</t>
        </is>
      </c>
    </row>
    <row r="524">
      <c r="A524" s="14" t="inlineStr">
        <is>
          <t>C00519</t>
        </is>
      </c>
      <c r="B524" s="14" t="inlineStr">
        <is>
          <t>R02947</t>
        </is>
      </c>
      <c r="C524" s="17" t="n">
        <v>0.6541</v>
      </c>
      <c r="D524" s="14" t="inlineStr">
        <is>
          <t>no match</t>
        </is>
      </c>
    </row>
    <row r="525">
      <c r="A525" s="14" t="inlineStr">
        <is>
          <t>C00520</t>
        </is>
      </c>
      <c r="B525" s="14" t="inlineStr">
        <is>
          <t>R00120</t>
        </is>
      </c>
      <c r="C525" s="17" t="n">
        <v>0.2202</v>
      </c>
      <c r="D525" s="14" t="inlineStr">
        <is>
          <t>no match</t>
        </is>
      </c>
    </row>
    <row r="526">
      <c r="A526" s="14" t="inlineStr">
        <is>
          <t>C00521</t>
        </is>
      </c>
      <c r="B526" s="14" t="inlineStr">
        <is>
          <t>R00348</t>
        </is>
      </c>
      <c r="C526" s="17" t="n">
        <v>0.7718</v>
      </c>
      <c r="D526" s="14" t="inlineStr">
        <is>
          <t>review</t>
        </is>
      </c>
    </row>
    <row r="527">
      <c r="A527" s="14" t="inlineStr">
        <is>
          <t>C00522</t>
        </is>
      </c>
      <c r="B527" s="14" t="inlineStr">
        <is>
          <t>R01189</t>
        </is>
      </c>
      <c r="C527" s="17" t="n">
        <v>1</v>
      </c>
      <c r="D527" s="14" t="inlineStr">
        <is>
          <t>exact</t>
        </is>
      </c>
    </row>
    <row r="528">
      <c r="A528" s="14" t="inlineStr">
        <is>
          <t>C00523</t>
        </is>
      </c>
      <c r="B528" s="14" t="inlineStr">
        <is>
          <t>R01529</t>
        </is>
      </c>
      <c r="C528" s="17" t="n">
        <v>0.6541</v>
      </c>
      <c r="D528" s="14" t="inlineStr">
        <is>
          <t>no match</t>
        </is>
      </c>
    </row>
    <row r="529">
      <c r="A529" s="14" t="inlineStr">
        <is>
          <t>C00524</t>
        </is>
      </c>
      <c r="B529" s="14" t="inlineStr">
        <is>
          <t>R01970</t>
        </is>
      </c>
      <c r="C529" s="17" t="n">
        <v>0.7718</v>
      </c>
      <c r="D529" s="14" t="inlineStr">
        <is>
          <t>review</t>
        </is>
      </c>
    </row>
    <row r="530">
      <c r="A530" s="14" t="inlineStr">
        <is>
          <t>C00525</t>
        </is>
      </c>
      <c r="B530" s="14" t="inlineStr">
        <is>
          <t>R01339</t>
        </is>
      </c>
      <c r="C530" s="17" t="n">
        <v>1</v>
      </c>
      <c r="D530" s="14" t="inlineStr">
        <is>
          <t>exact</t>
        </is>
      </c>
    </row>
    <row r="531">
      <c r="A531" s="14" t="inlineStr">
        <is>
          <t>C00526</t>
        </is>
      </c>
      <c r="B531" s="14" t="inlineStr">
        <is>
          <t>R00787</t>
        </is>
      </c>
      <c r="C531" s="17" t="n">
        <v>1</v>
      </c>
      <c r="D531" s="14" t="inlineStr">
        <is>
          <t>exact</t>
        </is>
      </c>
    </row>
    <row r="532">
      <c r="A532" s="14" t="inlineStr">
        <is>
          <t>C00527</t>
        </is>
      </c>
      <c r="B532" s="14" t="inlineStr">
        <is>
          <t>R00216</t>
        </is>
      </c>
      <c r="C532" s="17" t="n">
        <v>1</v>
      </c>
      <c r="D532" s="14" t="inlineStr">
        <is>
          <t>exact</t>
        </is>
      </c>
    </row>
    <row r="533">
      <c r="A533" s="14" t="inlineStr">
        <is>
          <t>C00528</t>
        </is>
      </c>
      <c r="B533" s="14" t="inlineStr">
        <is>
          <t>R00294</t>
        </is>
      </c>
      <c r="C533" s="17" t="n">
        <v>1</v>
      </c>
      <c r="D533" s="14" t="inlineStr">
        <is>
          <t>exact</t>
        </is>
      </c>
    </row>
    <row r="534">
      <c r="A534" s="14" t="inlineStr">
        <is>
          <t>C00529</t>
        </is>
      </c>
      <c r="B534" s="14" t="inlineStr">
        <is>
          <t>R00582</t>
        </is>
      </c>
      <c r="C534" s="17" t="n">
        <v>1</v>
      </c>
      <c r="D534" s="14" t="inlineStr">
        <is>
          <t>exact</t>
        </is>
      </c>
    </row>
    <row r="535">
      <c r="A535" s="14" t="inlineStr">
        <is>
          <t>C00530</t>
        </is>
      </c>
      <c r="B535" s="14" t="inlineStr">
        <is>
          <t>R02709</t>
        </is>
      </c>
      <c r="C535" s="17" t="n">
        <v>1</v>
      </c>
      <c r="D535" s="14" t="inlineStr">
        <is>
          <t>exact</t>
        </is>
      </c>
    </row>
    <row r="536">
      <c r="A536" s="14" t="inlineStr">
        <is>
          <t>C00531</t>
        </is>
      </c>
      <c r="B536" s="14" t="inlineStr">
        <is>
          <t>R02866</t>
        </is>
      </c>
      <c r="C536" s="17" t="n">
        <v>1</v>
      </c>
      <c r="D536" s="14" t="inlineStr">
        <is>
          <t>exact</t>
        </is>
      </c>
    </row>
    <row r="537">
      <c r="A537" s="14" t="inlineStr">
        <is>
          <t>C00532</t>
        </is>
      </c>
      <c r="B537" s="14" t="inlineStr">
        <is>
          <t>R02764</t>
        </is>
      </c>
      <c r="C537" s="17" t="n">
        <v>1</v>
      </c>
      <c r="D537" s="14" t="inlineStr">
        <is>
          <t>exact</t>
        </is>
      </c>
    </row>
    <row r="538">
      <c r="A538" s="14" t="inlineStr">
        <is>
          <t>C00533</t>
        </is>
      </c>
      <c r="B538" s="14" t="inlineStr">
        <is>
          <t>R01996</t>
        </is>
      </c>
      <c r="C538" s="17" t="n">
        <v>1</v>
      </c>
      <c r="D538" s="14" t="inlineStr">
        <is>
          <t>exact</t>
        </is>
      </c>
    </row>
    <row r="539">
      <c r="A539" s="14" t="inlineStr">
        <is>
          <t>C00534</t>
        </is>
      </c>
      <c r="B539" s="14" t="inlineStr">
        <is>
          <t>R01864</t>
        </is>
      </c>
      <c r="C539" s="17" t="n">
        <v>1</v>
      </c>
      <c r="D539" s="14" t="inlineStr">
        <is>
          <t>exact</t>
        </is>
      </c>
    </row>
    <row r="540">
      <c r="A540" s="14" t="inlineStr">
        <is>
          <t>C00535</t>
        </is>
      </c>
      <c r="B540" s="14" t="inlineStr">
        <is>
          <t>R02569</t>
        </is>
      </c>
      <c r="C540" s="17" t="n">
        <v>1</v>
      </c>
      <c r="D540" s="14" t="inlineStr">
        <is>
          <t>exact</t>
        </is>
      </c>
    </row>
    <row r="541">
      <c r="A541" s="14" t="inlineStr">
        <is>
          <t>C00536</t>
        </is>
      </c>
      <c r="B541" s="14" t="inlineStr">
        <is>
          <t>R02510</t>
        </is>
      </c>
      <c r="C541" s="17" t="n">
        <v>1</v>
      </c>
      <c r="D541" s="14" t="inlineStr">
        <is>
          <t>exact</t>
        </is>
      </c>
    </row>
    <row r="542">
      <c r="A542" s="14" t="inlineStr">
        <is>
          <t>C00537</t>
        </is>
      </c>
      <c r="B542" s="14" t="inlineStr">
        <is>
          <t>R01694</t>
        </is>
      </c>
      <c r="C542" s="17" t="n">
        <v>1</v>
      </c>
      <c r="D542" s="14" t="inlineStr">
        <is>
          <t>exact</t>
        </is>
      </c>
    </row>
    <row r="543">
      <c r="A543" s="14" t="inlineStr">
        <is>
          <t>C00538</t>
        </is>
      </c>
      <c r="B543" s="14" t="inlineStr">
        <is>
          <t>R01930</t>
        </is>
      </c>
      <c r="C543" s="17" t="n">
        <v>1</v>
      </c>
      <c r="D543" s="14" t="inlineStr">
        <is>
          <t>exact</t>
        </is>
      </c>
    </row>
    <row r="544">
      <c r="A544" s="14" t="inlineStr">
        <is>
          <t>C00539</t>
        </is>
      </c>
      <c r="B544" s="14" t="inlineStr">
        <is>
          <t>R01443</t>
        </is>
      </c>
      <c r="C544" s="17" t="n">
        <v>1</v>
      </c>
      <c r="D544" s="14" t="inlineStr">
        <is>
          <t>exact</t>
        </is>
      </c>
    </row>
    <row r="545">
      <c r="A545" s="14" t="inlineStr">
        <is>
          <t>C00540</t>
        </is>
      </c>
      <c r="B545" s="14" t="inlineStr">
        <is>
          <t>R00688</t>
        </is>
      </c>
      <c r="C545" s="17" t="n">
        <v>1</v>
      </c>
      <c r="D545" s="14" t="inlineStr">
        <is>
          <t>exact</t>
        </is>
      </c>
    </row>
    <row r="546">
      <c r="A546" s="14" t="inlineStr">
        <is>
          <t>C00541</t>
        </is>
      </c>
      <c r="B546" s="14" t="inlineStr">
        <is>
          <t>R01206</t>
        </is>
      </c>
      <c r="C546" s="17" t="n">
        <v>0.7718</v>
      </c>
      <c r="D546" s="14" t="inlineStr">
        <is>
          <t>review</t>
        </is>
      </c>
    </row>
    <row r="547">
      <c r="A547" s="14" t="inlineStr">
        <is>
          <t>C00542</t>
        </is>
      </c>
      <c r="B547" s="14" t="inlineStr">
        <is>
          <t>R01937</t>
        </is>
      </c>
      <c r="C547" s="17" t="n">
        <v>1</v>
      </c>
      <c r="D547" s="14" t="inlineStr">
        <is>
          <t>exact</t>
        </is>
      </c>
    </row>
    <row r="548">
      <c r="A548" s="14" t="inlineStr">
        <is>
          <t>C00543</t>
        </is>
      </c>
      <c r="B548" s="14" t="inlineStr">
        <is>
          <t>R00316</t>
        </is>
      </c>
      <c r="C548" s="17" t="n">
        <v>0.7718</v>
      </c>
      <c r="D548" s="14" t="inlineStr">
        <is>
          <t>review</t>
        </is>
      </c>
    </row>
    <row r="549">
      <c r="A549" s="14" t="inlineStr">
        <is>
          <t>C00544</t>
        </is>
      </c>
      <c r="B549" s="14" t="inlineStr">
        <is>
          <t>R02879</t>
        </is>
      </c>
      <c r="C549" s="17" t="n">
        <v>1</v>
      </c>
      <c r="D549" s="14" t="inlineStr">
        <is>
          <t>exact</t>
        </is>
      </c>
    </row>
    <row r="550">
      <c r="A550" s="14" t="inlineStr">
        <is>
          <t>C00545</t>
        </is>
      </c>
      <c r="B550" s="14" t="inlineStr">
        <is>
          <t>R02936</t>
        </is>
      </c>
      <c r="C550" s="17" t="n">
        <v>1</v>
      </c>
      <c r="D550" s="14" t="inlineStr">
        <is>
          <t>exact</t>
        </is>
      </c>
    </row>
    <row r="551">
      <c r="A551" s="14" t="inlineStr">
        <is>
          <t>C00546</t>
        </is>
      </c>
      <c r="B551" s="14" t="inlineStr">
        <is>
          <t>R02439</t>
        </is>
      </c>
      <c r="C551" s="17" t="n">
        <v>0.7718</v>
      </c>
      <c r="D551" s="14" t="inlineStr">
        <is>
          <t>review</t>
        </is>
      </c>
    </row>
    <row r="552">
      <c r="A552" s="14" t="inlineStr">
        <is>
          <t>C00547</t>
        </is>
      </c>
      <c r="B552" s="14" t="inlineStr">
        <is>
          <t>R02187</t>
        </is>
      </c>
      <c r="C552" s="17" t="n">
        <v>0.6541</v>
      </c>
      <c r="D552" s="14" t="inlineStr">
        <is>
          <t>no match</t>
        </is>
      </c>
    </row>
    <row r="553">
      <c r="A553" s="14" t="inlineStr">
        <is>
          <t>C00548</t>
        </is>
      </c>
      <c r="B553" s="14" t="inlineStr">
        <is>
          <t>R02919</t>
        </is>
      </c>
      <c r="C553" s="17" t="n">
        <v>1</v>
      </c>
      <c r="D553" s="14" t="inlineStr">
        <is>
          <t>exact</t>
        </is>
      </c>
    </row>
    <row r="554">
      <c r="A554" s="14" t="inlineStr">
        <is>
          <t>C00549</t>
        </is>
      </c>
      <c r="B554" s="14" t="inlineStr">
        <is>
          <t>R02545</t>
        </is>
      </c>
      <c r="C554" s="17" t="n">
        <v>1</v>
      </c>
      <c r="D554" s="14" t="inlineStr">
        <is>
          <t>exact</t>
        </is>
      </c>
    </row>
    <row r="555">
      <c r="A555" s="14" t="inlineStr">
        <is>
          <t>C00550</t>
        </is>
      </c>
      <c r="B555" s="14" t="inlineStr">
        <is>
          <t>R00081</t>
        </is>
      </c>
      <c r="C555" s="17" t="n">
        <v>0.7942</v>
      </c>
      <c r="D555" s="14" t="inlineStr">
        <is>
          <t>review</t>
        </is>
      </c>
    </row>
    <row r="556">
      <c r="A556" s="14" t="inlineStr">
        <is>
          <t>C00551</t>
        </is>
      </c>
      <c r="B556" s="14" t="inlineStr">
        <is>
          <t>R01254</t>
        </is>
      </c>
      <c r="C556" s="17" t="n">
        <v>1</v>
      </c>
      <c r="D556" s="14" t="inlineStr">
        <is>
          <t>exact</t>
        </is>
      </c>
    </row>
    <row r="557">
      <c r="A557" s="14" t="inlineStr">
        <is>
          <t>C00552</t>
        </is>
      </c>
      <c r="B557" s="14" t="inlineStr">
        <is>
          <t>R01723</t>
        </is>
      </c>
      <c r="C557" s="17" t="n">
        <v>1</v>
      </c>
      <c r="D557" s="14" t="inlineStr">
        <is>
          <t>exact</t>
        </is>
      </c>
    </row>
    <row r="558">
      <c r="A558" s="14" t="inlineStr">
        <is>
          <t>C00553</t>
        </is>
      </c>
      <c r="B558" s="14" t="inlineStr">
        <is>
          <t>R02908</t>
        </is>
      </c>
      <c r="C558" s="17" t="n">
        <v>0.6541</v>
      </c>
      <c r="D558" s="14" t="inlineStr">
        <is>
          <t>no match</t>
        </is>
      </c>
    </row>
    <row r="559">
      <c r="A559" s="14" t="inlineStr">
        <is>
          <t>C00554</t>
        </is>
      </c>
      <c r="B559" s="14" t="inlineStr">
        <is>
          <t>R01377</t>
        </is>
      </c>
      <c r="C559" s="17" t="n">
        <v>1</v>
      </c>
      <c r="D559" s="14" t="inlineStr">
        <is>
          <t>exact</t>
        </is>
      </c>
    </row>
    <row r="560">
      <c r="A560" s="14" t="inlineStr">
        <is>
          <t>C00555</t>
        </is>
      </c>
      <c r="B560" s="14" t="inlineStr">
        <is>
          <t>R02080</t>
        </is>
      </c>
      <c r="C560" s="17" t="n">
        <v>0.7718</v>
      </c>
      <c r="D560" s="14" t="inlineStr">
        <is>
          <t>review</t>
        </is>
      </c>
    </row>
    <row r="561">
      <c r="A561" s="14" t="inlineStr">
        <is>
          <t>C00556</t>
        </is>
      </c>
      <c r="B561" s="14" t="inlineStr">
        <is>
          <t>R00314</t>
        </is>
      </c>
      <c r="C561" s="17" t="n">
        <v>1</v>
      </c>
      <c r="D561" s="14" t="inlineStr">
        <is>
          <t>exact</t>
        </is>
      </c>
    </row>
    <row r="562">
      <c r="A562" s="14" t="inlineStr">
        <is>
          <t>C00557</t>
        </is>
      </c>
      <c r="B562" s="14" t="inlineStr">
        <is>
          <t>R01776</t>
        </is>
      </c>
      <c r="C562" s="17" t="n">
        <v>0.6541</v>
      </c>
      <c r="D562" s="14" t="inlineStr">
        <is>
          <t>no match</t>
        </is>
      </c>
    </row>
    <row r="563">
      <c r="A563" s="14" t="inlineStr">
        <is>
          <t>C00558</t>
        </is>
      </c>
      <c r="B563" s="14" t="inlineStr">
        <is>
          <t>R02518</t>
        </is>
      </c>
      <c r="C563" s="17" t="n">
        <v>1</v>
      </c>
      <c r="D563" s="14" t="inlineStr">
        <is>
          <t>exact</t>
        </is>
      </c>
    </row>
    <row r="564">
      <c r="A564" s="14" t="inlineStr">
        <is>
          <t>C00559</t>
        </is>
      </c>
      <c r="B564" s="14" t="inlineStr">
        <is>
          <t>R02302</t>
        </is>
      </c>
      <c r="C564" s="17" t="n">
        <v>1</v>
      </c>
      <c r="D564" s="14" t="inlineStr">
        <is>
          <t>exact</t>
        </is>
      </c>
    </row>
    <row r="565">
      <c r="A565" s="14" t="inlineStr">
        <is>
          <t>C00560</t>
        </is>
      </c>
      <c r="B565" s="14" t="inlineStr">
        <is>
          <t>R00854</t>
        </is>
      </c>
      <c r="C565" s="17" t="n">
        <v>1</v>
      </c>
      <c r="D565" s="14" t="inlineStr">
        <is>
          <t>exact</t>
        </is>
      </c>
    </row>
    <row r="566">
      <c r="A566" s="14" t="inlineStr">
        <is>
          <t>C00561</t>
        </is>
      </c>
      <c r="B566" s="14" t="inlineStr">
        <is>
          <t>R01215</t>
        </is>
      </c>
      <c r="C566" s="17" t="n">
        <v>0.7718</v>
      </c>
      <c r="D566" s="14" t="inlineStr">
        <is>
          <t>review</t>
        </is>
      </c>
    </row>
    <row r="567">
      <c r="A567" s="14" t="inlineStr">
        <is>
          <t>C00562</t>
        </is>
      </c>
      <c r="B567" s="14" t="inlineStr">
        <is>
          <t>R00948</t>
        </is>
      </c>
      <c r="C567" s="17" t="n">
        <v>1</v>
      </c>
      <c r="D567" s="14" t="inlineStr">
        <is>
          <t>exact</t>
        </is>
      </c>
    </row>
    <row r="568">
      <c r="A568" s="14" t="inlineStr">
        <is>
          <t>C00563</t>
        </is>
      </c>
      <c r="B568" s="14" t="inlineStr">
        <is>
          <t>R02310</t>
        </is>
      </c>
      <c r="C568" s="17" t="n">
        <v>1</v>
      </c>
      <c r="D568" s="14" t="inlineStr">
        <is>
          <t>exact</t>
        </is>
      </c>
    </row>
    <row r="569">
      <c r="A569" s="14" t="inlineStr">
        <is>
          <t>C00564</t>
        </is>
      </c>
      <c r="B569" s="14" t="inlineStr">
        <is>
          <t>R00397</t>
        </is>
      </c>
      <c r="C569" s="17" t="n">
        <v>1</v>
      </c>
      <c r="D569" s="14" t="inlineStr">
        <is>
          <t>exact</t>
        </is>
      </c>
    </row>
    <row r="570">
      <c r="A570" s="14" t="inlineStr">
        <is>
          <t>C00565</t>
        </is>
      </c>
      <c r="B570" s="14" t="inlineStr">
        <is>
          <t>R02788</t>
        </is>
      </c>
      <c r="C570" s="17" t="n">
        <v>1</v>
      </c>
      <c r="D570" s="14" t="inlineStr">
        <is>
          <t>exact</t>
        </is>
      </c>
    </row>
    <row r="571">
      <c r="A571" s="14" t="inlineStr">
        <is>
          <t>C00566</t>
        </is>
      </c>
      <c r="B571" s="14" t="inlineStr">
        <is>
          <t>R02081</t>
        </is>
      </c>
      <c r="C571" s="17" t="n">
        <v>1</v>
      </c>
      <c r="D571" s="14" t="inlineStr">
        <is>
          <t>exact</t>
        </is>
      </c>
    </row>
    <row r="572">
      <c r="A572" s="14" t="inlineStr">
        <is>
          <t>C00567</t>
        </is>
      </c>
      <c r="B572" s="14" t="inlineStr">
        <is>
          <t>R00381</t>
        </is>
      </c>
      <c r="C572" s="17" t="n">
        <v>0.6541</v>
      </c>
      <c r="D572" s="14" t="inlineStr">
        <is>
          <t>no match</t>
        </is>
      </c>
    </row>
    <row r="573">
      <c r="A573" s="14" t="inlineStr">
        <is>
          <t>C00568</t>
        </is>
      </c>
      <c r="B573" s="14" t="inlineStr">
        <is>
          <t>R00296</t>
        </is>
      </c>
      <c r="C573" s="17" t="n">
        <v>1</v>
      </c>
      <c r="D573" s="14" t="inlineStr">
        <is>
          <t>exact</t>
        </is>
      </c>
    </row>
    <row r="574">
      <c r="A574" s="14" t="inlineStr">
        <is>
          <t>C00569</t>
        </is>
      </c>
      <c r="B574" s="14" t="inlineStr">
        <is>
          <t>R00673</t>
        </is>
      </c>
      <c r="C574" s="17" t="n">
        <v>1</v>
      </c>
      <c r="D574" s="14" t="inlineStr">
        <is>
          <t>exact</t>
        </is>
      </c>
    </row>
    <row r="575">
      <c r="A575" s="14" t="inlineStr">
        <is>
          <t>C00570</t>
        </is>
      </c>
      <c r="B575" s="14" t="inlineStr">
        <is>
          <t>R00303</t>
        </is>
      </c>
      <c r="C575" s="17" t="n">
        <v>1</v>
      </c>
      <c r="D575" s="14" t="inlineStr">
        <is>
          <t>exact</t>
        </is>
      </c>
    </row>
    <row r="576">
      <c r="A576" s="14" t="inlineStr">
        <is>
          <t>C00571</t>
        </is>
      </c>
      <c r="B576" s="14" t="inlineStr">
        <is>
          <t>R02014</t>
        </is>
      </c>
      <c r="C576" s="17" t="n">
        <v>1</v>
      </c>
      <c r="D576" s="14" t="inlineStr">
        <is>
          <t>exact</t>
        </is>
      </c>
    </row>
    <row r="577">
      <c r="A577" s="14" t="inlineStr">
        <is>
          <t>C00572</t>
        </is>
      </c>
      <c r="B577" s="14" t="inlineStr">
        <is>
          <t>R00768</t>
        </is>
      </c>
      <c r="C577" s="17" t="n">
        <v>1</v>
      </c>
      <c r="D577" s="14" t="inlineStr">
        <is>
          <t>exact</t>
        </is>
      </c>
    </row>
    <row r="578">
      <c r="A578" s="14" t="inlineStr">
        <is>
          <t>C00573</t>
        </is>
      </c>
      <c r="B578" s="14" t="inlineStr">
        <is>
          <t>R01902</t>
        </is>
      </c>
      <c r="C578" s="17" t="n">
        <v>0.6541</v>
      </c>
      <c r="D578" s="14" t="inlineStr">
        <is>
          <t>no match</t>
        </is>
      </c>
    </row>
    <row r="579">
      <c r="A579" s="14" t="inlineStr">
        <is>
          <t>C00574</t>
        </is>
      </c>
      <c r="B579" s="14" t="inlineStr">
        <is>
          <t>R00199</t>
        </is>
      </c>
      <c r="C579" s="17" t="n">
        <v>1</v>
      </c>
      <c r="D579" s="14" t="inlineStr">
        <is>
          <t>exact</t>
        </is>
      </c>
    </row>
    <row r="580">
      <c r="A580" s="14" t="inlineStr">
        <is>
          <t>C00575</t>
        </is>
      </c>
      <c r="B580" s="14" t="inlineStr">
        <is>
          <t>R01631</t>
        </is>
      </c>
      <c r="C580" s="17" t="n">
        <v>1</v>
      </c>
      <c r="D580" s="14" t="inlineStr">
        <is>
          <t>exact</t>
        </is>
      </c>
    </row>
    <row r="581">
      <c r="A581" s="14" t="inlineStr">
        <is>
          <t>C00576</t>
        </is>
      </c>
      <c r="B581" s="14" t="inlineStr">
        <is>
          <t>R02661</t>
        </is>
      </c>
      <c r="C581" s="17" t="n">
        <v>1</v>
      </c>
      <c r="D581" s="14" t="inlineStr">
        <is>
          <t>exact</t>
        </is>
      </c>
    </row>
    <row r="582">
      <c r="A582" s="14" t="inlineStr">
        <is>
          <t>C00577</t>
        </is>
      </c>
      <c r="B582" s="14" t="inlineStr">
        <is>
          <t>R00323</t>
        </is>
      </c>
      <c r="C582" s="17" t="n">
        <v>1</v>
      </c>
      <c r="D582" s="14" t="inlineStr">
        <is>
          <t>exact</t>
        </is>
      </c>
    </row>
    <row r="583">
      <c r="A583" s="14" t="inlineStr">
        <is>
          <t>C00578</t>
        </is>
      </c>
      <c r="B583" s="14" t="inlineStr">
        <is>
          <t>R01049</t>
        </is>
      </c>
      <c r="C583" s="17" t="n">
        <v>1</v>
      </c>
      <c r="D583" s="14" t="inlineStr">
        <is>
          <t>exact</t>
        </is>
      </c>
    </row>
    <row r="584">
      <c r="A584" s="14" t="inlineStr">
        <is>
          <t>C00579</t>
        </is>
      </c>
      <c r="B584" s="14" t="inlineStr">
        <is>
          <t>R02754</t>
        </is>
      </c>
      <c r="C584" s="17" t="n">
        <v>1</v>
      </c>
      <c r="D584" s="14" t="inlineStr">
        <is>
          <t>exact</t>
        </is>
      </c>
    </row>
    <row r="585">
      <c r="A585" s="14" t="inlineStr">
        <is>
          <t>C00580</t>
        </is>
      </c>
      <c r="B585" s="14" t="inlineStr">
        <is>
          <t>R00011</t>
        </is>
      </c>
      <c r="C585" s="17" t="n">
        <v>1</v>
      </c>
      <c r="D585" s="14" t="inlineStr">
        <is>
          <t>exact</t>
        </is>
      </c>
    </row>
    <row r="586">
      <c r="A586" s="14" t="inlineStr">
        <is>
          <t>C00581</t>
        </is>
      </c>
      <c r="B586" s="14" t="inlineStr">
        <is>
          <t>R00825</t>
        </is>
      </c>
      <c r="C586" s="17" t="n">
        <v>1</v>
      </c>
      <c r="D586" s="14" t="inlineStr">
        <is>
          <t>exact</t>
        </is>
      </c>
    </row>
    <row r="587">
      <c r="A587" s="14" t="inlineStr">
        <is>
          <t>C00582</t>
        </is>
      </c>
      <c r="B587" s="14" t="inlineStr">
        <is>
          <t>R00280</t>
        </is>
      </c>
      <c r="C587" s="17" t="n">
        <v>1</v>
      </c>
      <c r="D587" s="14" t="inlineStr">
        <is>
          <t>exact</t>
        </is>
      </c>
    </row>
    <row r="588">
      <c r="A588" s="14" t="inlineStr">
        <is>
          <t>C00583</t>
        </is>
      </c>
      <c r="B588" s="14" t="inlineStr">
        <is>
          <t>R02386</t>
        </is>
      </c>
      <c r="C588" s="17" t="n">
        <v>0.4259</v>
      </c>
      <c r="D588" s="14" t="inlineStr">
        <is>
          <t>no match</t>
        </is>
      </c>
    </row>
    <row r="589">
      <c r="A589" s="14" t="inlineStr">
        <is>
          <t>C00584</t>
        </is>
      </c>
      <c r="B589" s="14" t="inlineStr">
        <is>
          <t>R02049</t>
        </is>
      </c>
      <c r="C589" s="17" t="n">
        <v>1</v>
      </c>
      <c r="D589" s="14" t="inlineStr">
        <is>
          <t>exact</t>
        </is>
      </c>
    </row>
    <row r="590">
      <c r="A590" s="14" t="inlineStr">
        <is>
          <t>C00585</t>
        </is>
      </c>
      <c r="B590" s="14" t="inlineStr">
        <is>
          <t>R01061</t>
        </is>
      </c>
      <c r="C590" s="17" t="n">
        <v>1</v>
      </c>
      <c r="D590" s="14" t="inlineStr">
        <is>
          <t>exact</t>
        </is>
      </c>
    </row>
    <row r="591">
      <c r="A591" s="14" t="inlineStr">
        <is>
          <t>C00586</t>
        </is>
      </c>
      <c r="B591" s="14" t="inlineStr">
        <is>
          <t>R02092</t>
        </is>
      </c>
      <c r="C591" s="17" t="n">
        <v>1</v>
      </c>
      <c r="D591" s="14" t="inlineStr">
        <is>
          <t>exact</t>
        </is>
      </c>
    </row>
    <row r="592">
      <c r="A592" s="14" t="inlineStr">
        <is>
          <t>C00587</t>
        </is>
      </c>
      <c r="B592" s="14" t="inlineStr">
        <is>
          <t>R02720</t>
        </is>
      </c>
      <c r="C592" s="17" t="n">
        <v>1</v>
      </c>
      <c r="D592" s="14" t="inlineStr">
        <is>
          <t>exact</t>
        </is>
      </c>
    </row>
    <row r="593">
      <c r="A593" s="14" t="inlineStr">
        <is>
          <t>C00588</t>
        </is>
      </c>
      <c r="B593" s="14" t="inlineStr">
        <is>
          <t>R01778</t>
        </is>
      </c>
      <c r="C593" s="17" t="n">
        <v>0.7718</v>
      </c>
      <c r="D593" s="14" t="inlineStr">
        <is>
          <t>review</t>
        </is>
      </c>
    </row>
    <row r="594">
      <c r="A594" s="14" t="inlineStr">
        <is>
          <t>C00589</t>
        </is>
      </c>
      <c r="B594" s="14" t="inlineStr">
        <is>
          <t>R01206</t>
        </is>
      </c>
      <c r="C594" s="17" t="n">
        <v>0.6541</v>
      </c>
      <c r="D594" s="14" t="inlineStr">
        <is>
          <t>no match</t>
        </is>
      </c>
    </row>
    <row r="595">
      <c r="A595" s="14" t="inlineStr">
        <is>
          <t>C00590</t>
        </is>
      </c>
      <c r="B595" s="14" t="inlineStr">
        <is>
          <t>R01326</t>
        </is>
      </c>
      <c r="C595" s="17" t="n">
        <v>1</v>
      </c>
      <c r="D595" s="14" t="inlineStr">
        <is>
          <t>exact</t>
        </is>
      </c>
    </row>
    <row r="596">
      <c r="A596" s="14" t="inlineStr">
        <is>
          <t>C00591</t>
        </is>
      </c>
      <c r="B596" s="14" t="inlineStr">
        <is>
          <t>R02525</t>
        </is>
      </c>
      <c r="C596" s="17" t="n">
        <v>1</v>
      </c>
      <c r="D596" s="14" t="inlineStr">
        <is>
          <t>exact</t>
        </is>
      </c>
    </row>
    <row r="597">
      <c r="A597" s="14" t="inlineStr">
        <is>
          <t>C00592</t>
        </is>
      </c>
      <c r="B597" s="14" t="inlineStr">
        <is>
          <t>R00661</t>
        </is>
      </c>
      <c r="C597" s="17" t="n">
        <v>1</v>
      </c>
      <c r="D597" s="14" t="inlineStr">
        <is>
          <t>exact</t>
        </is>
      </c>
    </row>
    <row r="598">
      <c r="A598" s="14" t="inlineStr">
        <is>
          <t>C00593</t>
        </is>
      </c>
      <c r="B598" s="14" t="inlineStr">
        <is>
          <t>R01853</t>
        </is>
      </c>
      <c r="C598" s="17" t="n">
        <v>0.6541</v>
      </c>
      <c r="D598" s="14" t="inlineStr">
        <is>
          <t>no match</t>
        </is>
      </c>
    </row>
    <row r="599">
      <c r="A599" s="14" t="inlineStr">
        <is>
          <t>C00594</t>
        </is>
      </c>
      <c r="B599" s="14" t="inlineStr">
        <is>
          <t>R02077</t>
        </is>
      </c>
      <c r="C599" s="17" t="n">
        <v>0.6541</v>
      </c>
      <c r="D599" s="14" t="inlineStr">
        <is>
          <t>no match</t>
        </is>
      </c>
    </row>
    <row r="600">
      <c r="A600" s="14" t="inlineStr">
        <is>
          <t>C00595</t>
        </is>
      </c>
      <c r="B600" s="14" t="inlineStr">
        <is>
          <t>R02948</t>
        </is>
      </c>
      <c r="C600" s="17" t="n">
        <v>1</v>
      </c>
      <c r="D600" s="14" t="inlineStr">
        <is>
          <t>exact</t>
        </is>
      </c>
    </row>
    <row r="601">
      <c r="A601" s="14" t="inlineStr">
        <is>
          <t>C00596</t>
        </is>
      </c>
      <c r="B601" s="14" t="inlineStr">
        <is>
          <t>R01281</t>
        </is>
      </c>
      <c r="C601" s="17" t="n">
        <v>1</v>
      </c>
      <c r="D601" s="14" t="inlineStr">
        <is>
          <t>exact</t>
        </is>
      </c>
    </row>
    <row r="602">
      <c r="A602" s="14" t="inlineStr">
        <is>
          <t>C00597</t>
        </is>
      </c>
      <c r="B602" s="14" t="inlineStr">
        <is>
          <t>R01195</t>
        </is>
      </c>
      <c r="C602" s="17" t="n">
        <v>1</v>
      </c>
      <c r="D602" s="14" t="inlineStr">
        <is>
          <t>exact</t>
        </is>
      </c>
    </row>
    <row r="603">
      <c r="A603" s="14" t="inlineStr">
        <is>
          <t>C00598</t>
        </is>
      </c>
      <c r="B603" s="14" t="inlineStr">
        <is>
          <t>R00453</t>
        </is>
      </c>
      <c r="C603" s="17" t="n">
        <v>1</v>
      </c>
      <c r="D603" s="14" t="inlineStr">
        <is>
          <t>exact</t>
        </is>
      </c>
    </row>
    <row r="604">
      <c r="A604" s="14" t="inlineStr">
        <is>
          <t>C00599</t>
        </is>
      </c>
      <c r="B604" s="14" t="inlineStr">
        <is>
          <t>R00877</t>
        </is>
      </c>
      <c r="C604" s="17" t="n">
        <v>1</v>
      </c>
      <c r="D604" s="14" t="inlineStr">
        <is>
          <t>exact</t>
        </is>
      </c>
    </row>
    <row r="605">
      <c r="A605" s="14" t="inlineStr">
        <is>
          <t>C00600</t>
        </is>
      </c>
      <c r="B605" s="14" t="inlineStr">
        <is>
          <t>R01077</t>
        </is>
      </c>
      <c r="C605" s="17" t="n">
        <v>1</v>
      </c>
      <c r="D605" s="14" t="inlineStr">
        <is>
          <t>exact</t>
        </is>
      </c>
    </row>
    <row r="606">
      <c r="A606" s="14" t="inlineStr">
        <is>
          <t>C00601</t>
        </is>
      </c>
      <c r="B606" s="14" t="inlineStr">
        <is>
          <t>R02939</t>
        </is>
      </c>
      <c r="C606" s="17" t="n">
        <v>1</v>
      </c>
      <c r="D606" s="14" t="inlineStr">
        <is>
          <t>exact</t>
        </is>
      </c>
    </row>
    <row r="607">
      <c r="A607" s="14" t="inlineStr">
        <is>
          <t>C00602</t>
        </is>
      </c>
      <c r="B607" s="14" t="inlineStr">
        <is>
          <t>R01679</t>
        </is>
      </c>
      <c r="C607" s="17" t="n">
        <v>1</v>
      </c>
      <c r="D607" s="14" t="inlineStr">
        <is>
          <t>exact</t>
        </is>
      </c>
    </row>
    <row r="608">
      <c r="A608" s="14" t="inlineStr">
        <is>
          <t>C00603</t>
        </is>
      </c>
      <c r="B608" s="14" t="inlineStr">
        <is>
          <t>R00733</t>
        </is>
      </c>
      <c r="C608" s="17" t="n">
        <v>1</v>
      </c>
      <c r="D608" s="14" t="inlineStr">
        <is>
          <t>exact</t>
        </is>
      </c>
    </row>
    <row r="609">
      <c r="A609" s="14" t="inlineStr">
        <is>
          <t>C00604</t>
        </is>
      </c>
      <c r="B609" s="14" t="inlineStr">
        <is>
          <t>R00063</t>
        </is>
      </c>
      <c r="C609" s="17" t="n">
        <v>1</v>
      </c>
      <c r="D609" s="14" t="inlineStr">
        <is>
          <t>exact</t>
        </is>
      </c>
    </row>
    <row r="610">
      <c r="A610" s="14" t="inlineStr">
        <is>
          <t>C00605</t>
        </is>
      </c>
      <c r="B610" s="14" t="inlineStr">
        <is>
          <t>R01118</t>
        </is>
      </c>
      <c r="C610" s="17" t="n">
        <v>1</v>
      </c>
      <c r="D610" s="14" t="inlineStr">
        <is>
          <t>exact</t>
        </is>
      </c>
    </row>
    <row r="611">
      <c r="A611" s="14" t="inlineStr">
        <is>
          <t>C00606</t>
        </is>
      </c>
      <c r="B611" s="14" t="inlineStr">
        <is>
          <t>R01762</t>
        </is>
      </c>
      <c r="C611" s="17" t="n">
        <v>0.6541</v>
      </c>
      <c r="D611" s="14" t="inlineStr">
        <is>
          <t>no match</t>
        </is>
      </c>
    </row>
    <row r="612">
      <c r="A612" s="14" t="inlineStr">
        <is>
          <t>C00607</t>
        </is>
      </c>
      <c r="B612" s="14" t="inlineStr">
        <is>
          <t>R00304</t>
        </is>
      </c>
      <c r="C612" s="17" t="n">
        <v>1</v>
      </c>
      <c r="D612" s="14" t="inlineStr">
        <is>
          <t>exact</t>
        </is>
      </c>
    </row>
    <row r="613">
      <c r="A613" s="14" t="inlineStr">
        <is>
          <t>C00608</t>
        </is>
      </c>
      <c r="B613" s="14" t="inlineStr">
        <is>
          <t>R02368</t>
        </is>
      </c>
      <c r="C613" s="17" t="n">
        <v>1</v>
      </c>
      <c r="D613" s="14" t="inlineStr">
        <is>
          <t>exact</t>
        </is>
      </c>
    </row>
    <row r="614">
      <c r="A614" s="14" t="inlineStr">
        <is>
          <t>C00609</t>
        </is>
      </c>
      <c r="B614" s="14" t="inlineStr">
        <is>
          <t>R02920</t>
        </is>
      </c>
      <c r="C614" s="17" t="n">
        <v>1</v>
      </c>
      <c r="D614" s="14" t="inlineStr">
        <is>
          <t>exact</t>
        </is>
      </c>
    </row>
    <row r="615">
      <c r="A615" s="14" t="inlineStr">
        <is>
          <t>C00610</t>
        </is>
      </c>
      <c r="B615" s="14" t="inlineStr">
        <is>
          <t>R00411</t>
        </is>
      </c>
      <c r="C615" s="17" t="n">
        <v>1</v>
      </c>
      <c r="D615" s="14" t="inlineStr">
        <is>
          <t>exact</t>
        </is>
      </c>
    </row>
    <row r="616">
      <c r="A616" s="14" t="inlineStr">
        <is>
          <t>C00611</t>
        </is>
      </c>
      <c r="B616" s="14" t="inlineStr">
        <is>
          <t>R01852</t>
        </is>
      </c>
      <c r="C616" s="17" t="n">
        <v>1</v>
      </c>
      <c r="D616" s="14" t="inlineStr">
        <is>
          <t>exact</t>
        </is>
      </c>
    </row>
    <row r="617">
      <c r="A617" s="14" t="inlineStr">
        <is>
          <t>C00612</t>
        </is>
      </c>
      <c r="B617" s="14" t="inlineStr">
        <is>
          <t>R01272</t>
        </is>
      </c>
      <c r="C617" s="17" t="n">
        <v>0.7718</v>
      </c>
      <c r="D617" s="14" t="inlineStr">
        <is>
          <t>review</t>
        </is>
      </c>
    </row>
    <row r="618">
      <c r="A618" s="14" t="inlineStr">
        <is>
          <t>C00613</t>
        </is>
      </c>
      <c r="B618" s="14" t="inlineStr">
        <is>
          <t>R01729</t>
        </is>
      </c>
      <c r="C618" s="17" t="n">
        <v>0.7718</v>
      </c>
      <c r="D618" s="14" t="inlineStr">
        <is>
          <t>review</t>
        </is>
      </c>
    </row>
    <row r="619">
      <c r="A619" s="14" t="inlineStr">
        <is>
          <t>C00614</t>
        </is>
      </c>
      <c r="B619" s="14" t="inlineStr">
        <is>
          <t>R02274</t>
        </is>
      </c>
      <c r="C619" s="17" t="n">
        <v>1</v>
      </c>
      <c r="D619" s="14" t="inlineStr">
        <is>
          <t>exact</t>
        </is>
      </c>
    </row>
    <row r="620">
      <c r="A620" s="14" t="inlineStr">
        <is>
          <t>C00615</t>
        </is>
      </c>
      <c r="B620" s="14" t="inlineStr">
        <is>
          <t>R02062</t>
        </is>
      </c>
      <c r="C620" s="17" t="n">
        <v>1</v>
      </c>
      <c r="D620" s="14" t="inlineStr">
        <is>
          <t>exact</t>
        </is>
      </c>
    </row>
    <row r="621">
      <c r="A621" s="14" t="inlineStr">
        <is>
          <t>C00616</t>
        </is>
      </c>
      <c r="B621" s="14" t="inlineStr">
        <is>
          <t>R00720</t>
        </is>
      </c>
      <c r="C621" s="17" t="n">
        <v>0.6541</v>
      </c>
      <c r="D621" s="14" t="inlineStr">
        <is>
          <t>no match</t>
        </is>
      </c>
    </row>
    <row r="622">
      <c r="A622" s="14" t="inlineStr">
        <is>
          <t>C00617</t>
        </is>
      </c>
      <c r="B622" s="14" t="inlineStr">
        <is>
          <t>R00428</t>
        </is>
      </c>
      <c r="C622" s="17" t="n">
        <v>1</v>
      </c>
      <c r="D622" s="14" t="inlineStr">
        <is>
          <t>exact</t>
        </is>
      </c>
    </row>
    <row r="623">
      <c r="A623" s="14" t="inlineStr">
        <is>
          <t>C00618</t>
        </is>
      </c>
      <c r="B623" s="14" t="inlineStr">
        <is>
          <t>R02512</t>
        </is>
      </c>
      <c r="C623" s="17" t="n">
        <v>1</v>
      </c>
      <c r="D623" s="14" t="inlineStr">
        <is>
          <t>exact</t>
        </is>
      </c>
    </row>
    <row r="624">
      <c r="A624" s="14" t="inlineStr">
        <is>
          <t>C00619</t>
        </is>
      </c>
      <c r="B624" s="14" t="inlineStr">
        <is>
          <t>R00150</t>
        </is>
      </c>
      <c r="C624" s="17" t="n">
        <v>0.7942</v>
      </c>
      <c r="D624" s="14" t="inlineStr">
        <is>
          <t>review</t>
        </is>
      </c>
    </row>
    <row r="625">
      <c r="A625" s="14" t="inlineStr">
        <is>
          <t>C00620</t>
        </is>
      </c>
      <c r="B625" s="14" t="inlineStr">
        <is>
          <t>R00254</t>
        </is>
      </c>
      <c r="C625" s="17" t="n">
        <v>1</v>
      </c>
      <c r="D625" s="14" t="inlineStr">
        <is>
          <t>exact</t>
        </is>
      </c>
    </row>
    <row r="626">
      <c r="A626" s="14" t="inlineStr">
        <is>
          <t>C00621</t>
        </is>
      </c>
      <c r="B626" s="14" t="inlineStr">
        <is>
          <t>R02505</t>
        </is>
      </c>
      <c r="C626" s="17" t="n">
        <v>1</v>
      </c>
      <c r="D626" s="14" t="inlineStr">
        <is>
          <t>exact</t>
        </is>
      </c>
    </row>
    <row r="627">
      <c r="A627" s="14" t="inlineStr">
        <is>
          <t>C00622</t>
        </is>
      </c>
      <c r="B627" s="14" t="inlineStr">
        <is>
          <t>R02010</t>
        </is>
      </c>
      <c r="C627" s="17" t="n">
        <v>0.6541</v>
      </c>
      <c r="D627" s="14" t="inlineStr">
        <is>
          <t>no match</t>
        </is>
      </c>
    </row>
    <row r="628">
      <c r="A628" s="14" t="inlineStr">
        <is>
          <t>C00623</t>
        </is>
      </c>
      <c r="B628" s="14" t="inlineStr">
        <is>
          <t>R02727</t>
        </is>
      </c>
      <c r="C628" s="17" t="n">
        <v>0.6541</v>
      </c>
      <c r="D628" s="14" t="inlineStr">
        <is>
          <t>no match</t>
        </is>
      </c>
    </row>
    <row r="629">
      <c r="A629" s="14" t="inlineStr">
        <is>
          <t>C00624</t>
        </is>
      </c>
      <c r="B629" s="14" t="inlineStr">
        <is>
          <t>R01457</t>
        </is>
      </c>
      <c r="C629" s="17" t="n">
        <v>1</v>
      </c>
      <c r="D629" s="14" t="inlineStr">
        <is>
          <t>exact</t>
        </is>
      </c>
    </row>
    <row r="630">
      <c r="A630" s="14" t="inlineStr">
        <is>
          <t>C00625</t>
        </is>
      </c>
      <c r="B630" s="14" t="inlineStr">
        <is>
          <t>R01243</t>
        </is>
      </c>
      <c r="C630" s="17" t="n">
        <v>1</v>
      </c>
      <c r="D630" s="14" t="inlineStr">
        <is>
          <t>exact</t>
        </is>
      </c>
    </row>
    <row r="631">
      <c r="A631" s="14" t="inlineStr">
        <is>
          <t>C00626</t>
        </is>
      </c>
      <c r="B631" s="14" t="inlineStr">
        <is>
          <t>R01702</t>
        </is>
      </c>
      <c r="C631" s="17" t="n">
        <v>1</v>
      </c>
      <c r="D631" s="14" t="inlineStr">
        <is>
          <t>exact</t>
        </is>
      </c>
    </row>
    <row r="632">
      <c r="A632" s="14" t="inlineStr">
        <is>
          <t>C00627</t>
        </is>
      </c>
      <c r="B632" s="14" t="inlineStr">
        <is>
          <t>R00893</t>
        </is>
      </c>
      <c r="C632" s="17" t="n">
        <v>1</v>
      </c>
      <c r="D632" s="14" t="inlineStr">
        <is>
          <t>exact</t>
        </is>
      </c>
    </row>
    <row r="633">
      <c r="A633" s="14" t="inlineStr">
        <is>
          <t>C00628</t>
        </is>
      </c>
      <c r="B633" s="14" t="inlineStr">
        <is>
          <t>R01436</t>
        </is>
      </c>
      <c r="C633" s="17" t="n">
        <v>0.6541</v>
      </c>
      <c r="D633" s="14" t="inlineStr">
        <is>
          <t>no match</t>
        </is>
      </c>
    </row>
    <row r="634">
      <c r="A634" s="14" t="inlineStr">
        <is>
          <t>C00629</t>
        </is>
      </c>
      <c r="B634" s="14" t="inlineStr">
        <is>
          <t>R01949</t>
        </is>
      </c>
      <c r="C634" s="17" t="n">
        <v>1</v>
      </c>
      <c r="D634" s="14" t="inlineStr">
        <is>
          <t>exact</t>
        </is>
      </c>
    </row>
    <row r="635">
      <c r="A635" s="14" t="inlineStr">
        <is>
          <t>C00630</t>
        </is>
      </c>
      <c r="B635" s="14" t="inlineStr">
        <is>
          <t>R02735</t>
        </is>
      </c>
      <c r="C635" s="17" t="n">
        <v>1</v>
      </c>
      <c r="D635" s="14" t="inlineStr">
        <is>
          <t>exact</t>
        </is>
      </c>
    </row>
    <row r="636">
      <c r="A636" s="14" t="inlineStr">
        <is>
          <t>C00631</t>
        </is>
      </c>
      <c r="B636" s="14" t="inlineStr">
        <is>
          <t>R02914</t>
        </is>
      </c>
      <c r="C636" s="17" t="n">
        <v>1</v>
      </c>
      <c r="D636" s="14" t="inlineStr">
        <is>
          <t>exact</t>
        </is>
      </c>
    </row>
    <row r="637">
      <c r="A637" s="14" t="inlineStr">
        <is>
          <t>C00632</t>
        </is>
      </c>
      <c r="B637" s="14" t="inlineStr">
        <is>
          <t>R02531</t>
        </is>
      </c>
      <c r="C637" s="17" t="n">
        <v>1</v>
      </c>
      <c r="D637" s="14" t="inlineStr">
        <is>
          <t>exact</t>
        </is>
      </c>
    </row>
    <row r="638">
      <c r="A638" s="14" t="inlineStr">
        <is>
          <t>C00633</t>
        </is>
      </c>
      <c r="B638" s="14" t="inlineStr">
        <is>
          <t>R01271</t>
        </is>
      </c>
      <c r="C638" s="17" t="n">
        <v>1</v>
      </c>
      <c r="D638" s="14" t="inlineStr">
        <is>
          <t>exact</t>
        </is>
      </c>
    </row>
    <row r="639">
      <c r="A639" s="14" t="inlineStr">
        <is>
          <t>C00634</t>
        </is>
      </c>
      <c r="B639" s="14" t="inlineStr">
        <is>
          <t>R02095</t>
        </is>
      </c>
      <c r="C639" s="17" t="n">
        <v>1</v>
      </c>
      <c r="D639" s="14" t="inlineStr">
        <is>
          <t>exact</t>
        </is>
      </c>
    </row>
    <row r="640">
      <c r="A640" s="14" t="inlineStr">
        <is>
          <t>C00635</t>
        </is>
      </c>
      <c r="B640" s="14" t="inlineStr">
        <is>
          <t>R00562</t>
        </is>
      </c>
      <c r="C640" s="17" t="n">
        <v>1</v>
      </c>
      <c r="D640" s="14" t="inlineStr">
        <is>
          <t>exact</t>
        </is>
      </c>
    </row>
    <row r="641">
      <c r="A641" s="14" t="inlineStr">
        <is>
          <t>C00636</t>
        </is>
      </c>
      <c r="B641" s="14" t="inlineStr">
        <is>
          <t>R01350</t>
        </is>
      </c>
      <c r="C641" s="17" t="n">
        <v>1</v>
      </c>
      <c r="D641" s="14" t="inlineStr">
        <is>
          <t>exact</t>
        </is>
      </c>
    </row>
    <row r="642">
      <c r="A642" s="14" t="inlineStr">
        <is>
          <t>C00637</t>
        </is>
      </c>
      <c r="B642" s="14" t="inlineStr">
        <is>
          <t>R02521</t>
        </is>
      </c>
      <c r="C642" s="17" t="n">
        <v>1</v>
      </c>
      <c r="D642" s="14" t="inlineStr">
        <is>
          <t>exact</t>
        </is>
      </c>
    </row>
    <row r="643">
      <c r="A643" s="14" t="inlineStr">
        <is>
          <t>C00638</t>
        </is>
      </c>
      <c r="B643" s="14" t="inlineStr">
        <is>
          <t>R00464</t>
        </is>
      </c>
      <c r="C643" s="17" t="n">
        <v>1</v>
      </c>
      <c r="D643" s="14" t="inlineStr">
        <is>
          <t>exact</t>
        </is>
      </c>
    </row>
    <row r="644">
      <c r="A644" s="14" t="inlineStr">
        <is>
          <t>C00639</t>
        </is>
      </c>
      <c r="B644" s="14" t="inlineStr">
        <is>
          <t>R01664</t>
        </is>
      </c>
      <c r="C644" s="17" t="n">
        <v>1</v>
      </c>
      <c r="D644" s="14" t="inlineStr">
        <is>
          <t>exact</t>
        </is>
      </c>
    </row>
    <row r="645">
      <c r="A645" s="14" t="inlineStr">
        <is>
          <t>C00640</t>
        </is>
      </c>
      <c r="B645" s="14" t="inlineStr">
        <is>
          <t>R02621</t>
        </is>
      </c>
      <c r="C645" s="17" t="n">
        <v>0.6541</v>
      </c>
      <c r="D645" s="14" t="inlineStr">
        <is>
          <t>no match</t>
        </is>
      </c>
    </row>
    <row r="646">
      <c r="A646" s="14" t="inlineStr">
        <is>
          <t>C00641</t>
        </is>
      </c>
      <c r="B646" s="14" t="inlineStr">
        <is>
          <t>R00089</t>
        </is>
      </c>
      <c r="C646" s="17" t="n">
        <v>0.2202</v>
      </c>
      <c r="D646" s="14" t="inlineStr">
        <is>
          <t>no match</t>
        </is>
      </c>
    </row>
    <row r="647">
      <c r="A647" s="14" t="inlineStr">
        <is>
          <t>C00642</t>
        </is>
      </c>
      <c r="B647" s="14" t="inlineStr">
        <is>
          <t>R00681</t>
        </is>
      </c>
      <c r="C647" s="17" t="n">
        <v>1</v>
      </c>
      <c r="D647" s="14" t="inlineStr">
        <is>
          <t>exact</t>
        </is>
      </c>
    </row>
    <row r="648">
      <c r="A648" s="14" t="inlineStr">
        <is>
          <t>C00643</t>
        </is>
      </c>
      <c r="B648" s="14" t="inlineStr">
        <is>
          <t>R01323</t>
        </is>
      </c>
      <c r="C648" s="17" t="n">
        <v>1</v>
      </c>
      <c r="D648" s="14" t="inlineStr">
        <is>
          <t>exact</t>
        </is>
      </c>
    </row>
    <row r="649">
      <c r="A649" s="14" t="inlineStr">
        <is>
          <t>C00644</t>
        </is>
      </c>
      <c r="B649" s="14" t="inlineStr">
        <is>
          <t>R01157</t>
        </is>
      </c>
      <c r="C649" s="17" t="n">
        <v>1</v>
      </c>
      <c r="D649" s="14" t="inlineStr">
        <is>
          <t>exact</t>
        </is>
      </c>
    </row>
    <row r="650">
      <c r="A650" s="14" t="inlineStr">
        <is>
          <t>C00645</t>
        </is>
      </c>
      <c r="B650" s="14" t="inlineStr">
        <is>
          <t>R01655</t>
        </is>
      </c>
      <c r="C650" s="17" t="n">
        <v>1</v>
      </c>
      <c r="D650" s="14" t="inlineStr">
        <is>
          <t>exact</t>
        </is>
      </c>
    </row>
    <row r="651">
      <c r="A651" s="14" t="inlineStr">
        <is>
          <t>C00646</t>
        </is>
      </c>
      <c r="B651" s="14" t="inlineStr">
        <is>
          <t>R00609</t>
        </is>
      </c>
      <c r="C651" s="17" t="n">
        <v>1</v>
      </c>
      <c r="D651" s="14" t="inlineStr">
        <is>
          <t>exact</t>
        </is>
      </c>
    </row>
    <row r="652">
      <c r="A652" s="14" t="inlineStr">
        <is>
          <t>C00647</t>
        </is>
      </c>
      <c r="B652" s="14" t="inlineStr">
        <is>
          <t>R02840</t>
        </is>
      </c>
      <c r="C652" s="17" t="n">
        <v>1</v>
      </c>
      <c r="D652" s="14" t="inlineStr">
        <is>
          <t>exact</t>
        </is>
      </c>
    </row>
    <row r="653">
      <c r="A653" s="14" t="inlineStr">
        <is>
          <t>C00648</t>
        </is>
      </c>
      <c r="B653" s="14" t="inlineStr">
        <is>
          <t>R01230</t>
        </is>
      </c>
      <c r="C653" s="17" t="n">
        <v>1</v>
      </c>
      <c r="D653" s="14" t="inlineStr">
        <is>
          <t>exact</t>
        </is>
      </c>
    </row>
    <row r="654">
      <c r="A654" s="14" t="inlineStr">
        <is>
          <t>C00649</t>
        </is>
      </c>
      <c r="B654" s="14" t="inlineStr">
        <is>
          <t>R01524</t>
        </is>
      </c>
      <c r="C654" s="17" t="n">
        <v>1</v>
      </c>
      <c r="D654" s="14" t="inlineStr">
        <is>
          <t>exact</t>
        </is>
      </c>
    </row>
    <row r="655">
      <c r="A655" s="14" t="inlineStr">
        <is>
          <t>C00650</t>
        </is>
      </c>
      <c r="B655" s="14" t="inlineStr">
        <is>
          <t>R02001</t>
        </is>
      </c>
      <c r="C655" s="17" t="n">
        <v>1</v>
      </c>
      <c r="D655" s="14" t="inlineStr">
        <is>
          <t>exact</t>
        </is>
      </c>
    </row>
    <row r="656">
      <c r="A656" s="14" t="inlineStr">
        <is>
          <t>C00651</t>
        </is>
      </c>
      <c r="B656" s="14" t="inlineStr">
        <is>
          <t>R00891</t>
        </is>
      </c>
      <c r="C656" s="17" t="n">
        <v>1</v>
      </c>
      <c r="D656" s="14" t="inlineStr">
        <is>
          <t>exact</t>
        </is>
      </c>
    </row>
    <row r="657">
      <c r="A657" s="14" t="inlineStr">
        <is>
          <t>C00652</t>
        </is>
      </c>
      <c r="B657" s="14" t="inlineStr">
        <is>
          <t>R01925</t>
        </is>
      </c>
      <c r="C657" s="17" t="n">
        <v>1</v>
      </c>
      <c r="D657" s="14" t="inlineStr">
        <is>
          <t>exact</t>
        </is>
      </c>
    </row>
    <row r="658">
      <c r="A658" s="14" t="inlineStr">
        <is>
          <t>C00653</t>
        </is>
      </c>
      <c r="B658" s="14" t="inlineStr">
        <is>
          <t>R01167</t>
        </is>
      </c>
      <c r="C658" s="17" t="n">
        <v>1</v>
      </c>
      <c r="D658" s="14" t="inlineStr">
        <is>
          <t>exact</t>
        </is>
      </c>
    </row>
    <row r="659">
      <c r="A659" s="14" t="inlineStr">
        <is>
          <t>C00654</t>
        </is>
      </c>
      <c r="B659" s="14" t="inlineStr">
        <is>
          <t>R02291</t>
        </is>
      </c>
      <c r="C659" s="17" t="n">
        <v>1</v>
      </c>
      <c r="D659" s="14" t="inlineStr">
        <is>
          <t>exact</t>
        </is>
      </c>
    </row>
    <row r="660">
      <c r="A660" s="14" t="inlineStr">
        <is>
          <t>C00655</t>
        </is>
      </c>
      <c r="B660" s="14" t="inlineStr">
        <is>
          <t>R01754</t>
        </is>
      </c>
      <c r="C660" s="17" t="n">
        <v>0.7942</v>
      </c>
      <c r="D660" s="14" t="inlineStr">
        <is>
          <t>review</t>
        </is>
      </c>
    </row>
    <row r="661">
      <c r="A661" s="14" t="inlineStr">
        <is>
          <t>C00656</t>
        </is>
      </c>
      <c r="B661" s="14" t="inlineStr">
        <is>
          <t>R01301</t>
        </is>
      </c>
      <c r="C661" s="17" t="n">
        <v>1</v>
      </c>
      <c r="D661" s="14" t="inlineStr">
        <is>
          <t>exact</t>
        </is>
      </c>
    </row>
    <row r="662">
      <c r="A662" s="14" t="inlineStr">
        <is>
          <t>C00657</t>
        </is>
      </c>
      <c r="B662" s="14" t="inlineStr">
        <is>
          <t>R02928</t>
        </is>
      </c>
      <c r="C662" s="17" t="n">
        <v>1</v>
      </c>
      <c r="D662" s="14" t="inlineStr">
        <is>
          <t>exact</t>
        </is>
      </c>
    </row>
    <row r="663">
      <c r="A663" s="14" t="inlineStr">
        <is>
          <t>C00658</t>
        </is>
      </c>
      <c r="B663" s="14" t="inlineStr">
        <is>
          <t>R02173</t>
        </is>
      </c>
      <c r="C663" s="17" t="n">
        <v>1</v>
      </c>
      <c r="D663" s="14" t="inlineStr">
        <is>
          <t>exact</t>
        </is>
      </c>
    </row>
    <row r="664">
      <c r="A664" s="14" t="inlineStr">
        <is>
          <t>C00659</t>
        </is>
      </c>
      <c r="B664" s="14" t="inlineStr">
        <is>
          <t>R00137</t>
        </is>
      </c>
      <c r="C664" s="17" t="n">
        <v>1</v>
      </c>
      <c r="D664" s="14" t="inlineStr">
        <is>
          <t>exact</t>
        </is>
      </c>
    </row>
    <row r="665">
      <c r="A665" s="14" t="inlineStr">
        <is>
          <t>C00660</t>
        </is>
      </c>
      <c r="B665" s="14" t="inlineStr">
        <is>
          <t>R02772</t>
        </is>
      </c>
      <c r="C665" s="17" t="n">
        <v>1</v>
      </c>
      <c r="D665" s="14" t="inlineStr">
        <is>
          <t>exact</t>
        </is>
      </c>
    </row>
    <row r="666">
      <c r="A666" s="14" t="inlineStr">
        <is>
          <t>C00661</t>
        </is>
      </c>
      <c r="B666" s="14" t="inlineStr">
        <is>
          <t>R02927</t>
        </is>
      </c>
      <c r="C666" s="17" t="n">
        <v>1</v>
      </c>
      <c r="D666" s="14" t="inlineStr">
        <is>
          <t>exact</t>
        </is>
      </c>
    </row>
    <row r="667">
      <c r="A667" s="14" t="inlineStr">
        <is>
          <t>C00662</t>
        </is>
      </c>
      <c r="B667" s="14" t="inlineStr">
        <is>
          <t>R01361</t>
        </is>
      </c>
      <c r="C667" s="17" t="n">
        <v>0.6541</v>
      </c>
      <c r="D667" s="14" t="inlineStr">
        <is>
          <t>no match</t>
        </is>
      </c>
    </row>
    <row r="668">
      <c r="A668" s="14" t="inlineStr">
        <is>
          <t>C00663</t>
        </is>
      </c>
      <c r="B668" s="14" t="inlineStr">
        <is>
          <t>R01137</t>
        </is>
      </c>
      <c r="C668" s="17" t="n">
        <v>1</v>
      </c>
      <c r="D668" s="14" t="inlineStr">
        <is>
          <t>exact</t>
        </is>
      </c>
    </row>
    <row r="669">
      <c r="A669" s="14" t="inlineStr">
        <is>
          <t>C00664</t>
        </is>
      </c>
      <c r="B669" s="14" t="inlineStr">
        <is>
          <t>R01653</t>
        </is>
      </c>
      <c r="C669" s="17" t="n">
        <v>1</v>
      </c>
      <c r="D669" s="14" t="inlineStr">
        <is>
          <t>exact</t>
        </is>
      </c>
    </row>
    <row r="670">
      <c r="A670" s="14" t="inlineStr">
        <is>
          <t>C00665</t>
        </is>
      </c>
      <c r="B670" s="14" t="inlineStr">
        <is>
          <t>R02096</t>
        </is>
      </c>
      <c r="C670" s="17" t="n">
        <v>1</v>
      </c>
      <c r="D670" s="14" t="inlineStr">
        <is>
          <t>exact</t>
        </is>
      </c>
    </row>
    <row r="671">
      <c r="A671" s="14" t="inlineStr">
        <is>
          <t>C00666</t>
        </is>
      </c>
      <c r="B671" s="14" t="inlineStr">
        <is>
          <t>R01091</t>
        </is>
      </c>
      <c r="C671" s="17" t="n">
        <v>1</v>
      </c>
      <c r="D671" s="14" t="inlineStr">
        <is>
          <t>exact</t>
        </is>
      </c>
    </row>
    <row r="672">
      <c r="A672" s="14" t="inlineStr">
        <is>
          <t>C00667</t>
        </is>
      </c>
      <c r="B672" s="14" t="inlineStr">
        <is>
          <t>R00782</t>
        </is>
      </c>
      <c r="C672" s="17" t="n">
        <v>1</v>
      </c>
      <c r="D672" s="14" t="inlineStr">
        <is>
          <t>exact</t>
        </is>
      </c>
    </row>
    <row r="673">
      <c r="A673" s="14" t="inlineStr">
        <is>
          <t>C00668</t>
        </is>
      </c>
      <c r="B673" s="14" t="inlineStr">
        <is>
          <t>R00344</t>
        </is>
      </c>
      <c r="C673" s="17" t="n">
        <v>1</v>
      </c>
      <c r="D673" s="14" t="inlineStr">
        <is>
          <t>exact</t>
        </is>
      </c>
    </row>
    <row r="674">
      <c r="A674" s="14" t="inlineStr">
        <is>
          <t>C00669</t>
        </is>
      </c>
      <c r="B674" s="14" t="inlineStr">
        <is>
          <t>R00731</t>
        </is>
      </c>
      <c r="C674" s="17" t="n">
        <v>1</v>
      </c>
      <c r="D674" s="14" t="inlineStr">
        <is>
          <t>exact</t>
        </is>
      </c>
    </row>
    <row r="675">
      <c r="A675" s="14" t="inlineStr">
        <is>
          <t>C00670</t>
        </is>
      </c>
      <c r="B675" s="14" t="inlineStr">
        <is>
          <t>R02650</t>
        </is>
      </c>
      <c r="C675" s="17" t="n">
        <v>1</v>
      </c>
      <c r="D675" s="14" t="inlineStr">
        <is>
          <t>exact</t>
        </is>
      </c>
    </row>
    <row r="676">
      <c r="A676" s="14" t="inlineStr">
        <is>
          <t>C00671</t>
        </is>
      </c>
      <c r="B676" s="14" t="inlineStr">
        <is>
          <t>R00085</t>
        </is>
      </c>
      <c r="C676" s="17" t="n">
        <v>1</v>
      </c>
      <c r="D676" s="14" t="inlineStr">
        <is>
          <t>exact</t>
        </is>
      </c>
    </row>
    <row r="677">
      <c r="A677" s="14" t="inlineStr">
        <is>
          <t>C00672</t>
        </is>
      </c>
      <c r="B677" s="14" t="inlineStr">
        <is>
          <t>R02979</t>
        </is>
      </c>
      <c r="C677" s="17" t="n">
        <v>1</v>
      </c>
      <c r="D677" s="14" t="inlineStr">
        <is>
          <t>exact</t>
        </is>
      </c>
    </row>
    <row r="678">
      <c r="A678" s="14" t="inlineStr">
        <is>
          <t>C00673</t>
        </is>
      </c>
      <c r="B678" s="14" t="inlineStr">
        <is>
          <t>R00555</t>
        </is>
      </c>
      <c r="C678" s="17" t="n">
        <v>1</v>
      </c>
      <c r="D678" s="14" t="inlineStr">
        <is>
          <t>exact</t>
        </is>
      </c>
    </row>
    <row r="679">
      <c r="A679" s="14" t="inlineStr">
        <is>
          <t>C00674</t>
        </is>
      </c>
      <c r="B679" s="14" t="inlineStr">
        <is>
          <t>R01094</t>
        </is>
      </c>
      <c r="C679" s="17" t="n">
        <v>1</v>
      </c>
      <c r="D679" s="14" t="inlineStr">
        <is>
          <t>exact</t>
        </is>
      </c>
    </row>
    <row r="680">
      <c r="A680" s="14" t="inlineStr">
        <is>
          <t>C00675</t>
        </is>
      </c>
      <c r="B680" s="14" t="inlineStr">
        <is>
          <t>R01068</t>
        </is>
      </c>
      <c r="C680" s="17" t="n">
        <v>0.4259</v>
      </c>
      <c r="D680" s="14" t="inlineStr">
        <is>
          <t>no match</t>
        </is>
      </c>
    </row>
    <row r="681">
      <c r="A681" s="14" t="inlineStr">
        <is>
          <t>C00676</t>
        </is>
      </c>
      <c r="B681" s="14" t="inlineStr">
        <is>
          <t>R02693</t>
        </is>
      </c>
      <c r="C681" s="17" t="n">
        <v>1</v>
      </c>
      <c r="D681" s="14" t="inlineStr">
        <is>
          <t>exact</t>
        </is>
      </c>
    </row>
    <row r="682">
      <c r="A682" s="14" t="inlineStr">
        <is>
          <t>C00677</t>
        </is>
      </c>
      <c r="B682" s="14" t="inlineStr">
        <is>
          <t>R01607</t>
        </is>
      </c>
      <c r="C682" s="17" t="n">
        <v>0.7942</v>
      </c>
      <c r="D682" s="14" t="inlineStr">
        <is>
          <t>review</t>
        </is>
      </c>
    </row>
    <row r="683">
      <c r="A683" s="14" t="inlineStr">
        <is>
          <t>C00678</t>
        </is>
      </c>
      <c r="B683" s="14" t="inlineStr">
        <is>
          <t>R01748</t>
        </is>
      </c>
      <c r="C683" s="17" t="n">
        <v>0.6541</v>
      </c>
      <c r="D683" s="14" t="inlineStr">
        <is>
          <t>no match</t>
        </is>
      </c>
    </row>
    <row r="684">
      <c r="A684" s="14" t="inlineStr">
        <is>
          <t>C00679</t>
        </is>
      </c>
      <c r="B684" s="14" t="inlineStr">
        <is>
          <t>R02083</t>
        </is>
      </c>
      <c r="C684" s="17" t="n">
        <v>1</v>
      </c>
      <c r="D684" s="14" t="inlineStr">
        <is>
          <t>exact</t>
        </is>
      </c>
    </row>
    <row r="685">
      <c r="A685" s="14" t="inlineStr">
        <is>
          <t>C00680</t>
        </is>
      </c>
      <c r="B685" s="14" t="inlineStr">
        <is>
          <t>R01382</t>
        </is>
      </c>
      <c r="C685" s="17" t="n">
        <v>1</v>
      </c>
      <c r="D685" s="14" t="inlineStr">
        <is>
          <t>exact</t>
        </is>
      </c>
    </row>
    <row r="686">
      <c r="A686" s="14" t="inlineStr">
        <is>
          <t>C00681</t>
        </is>
      </c>
      <c r="B686" s="14" t="inlineStr">
        <is>
          <t>R00770</t>
        </is>
      </c>
      <c r="C686" s="17" t="n">
        <v>0.7718</v>
      </c>
      <c r="D686" s="14" t="inlineStr">
        <is>
          <t>review</t>
        </is>
      </c>
    </row>
    <row r="687">
      <c r="A687" s="14" t="inlineStr">
        <is>
          <t>C00682</t>
        </is>
      </c>
      <c r="B687" s="14" t="inlineStr">
        <is>
          <t>R00409</t>
        </is>
      </c>
      <c r="C687" s="17" t="n">
        <v>0.7718</v>
      </c>
      <c r="D687" s="14" t="inlineStr">
        <is>
          <t>review</t>
        </is>
      </c>
    </row>
    <row r="688">
      <c r="A688" s="14" t="inlineStr">
        <is>
          <t>C00683</t>
        </is>
      </c>
      <c r="B688" s="14" t="inlineStr">
        <is>
          <t>R01921</t>
        </is>
      </c>
      <c r="C688" s="17" t="n">
        <v>1</v>
      </c>
      <c r="D688" s="14" t="inlineStr">
        <is>
          <t>exact</t>
        </is>
      </c>
    </row>
    <row r="689">
      <c r="A689" s="14" t="inlineStr">
        <is>
          <t>C00684</t>
        </is>
      </c>
      <c r="B689" s="14" t="inlineStr">
        <is>
          <t>R01430</t>
        </is>
      </c>
      <c r="C689" s="17" t="n">
        <v>1</v>
      </c>
      <c r="D689" s="14" t="inlineStr">
        <is>
          <t>exact</t>
        </is>
      </c>
    </row>
    <row r="690">
      <c r="A690" s="14" t="inlineStr">
        <is>
          <t>C00685</t>
        </is>
      </c>
      <c r="B690" s="14" t="inlineStr">
        <is>
          <t>R02240</t>
        </is>
      </c>
      <c r="C690" s="17" t="n">
        <v>1</v>
      </c>
      <c r="D690" s="14" t="inlineStr">
        <is>
          <t>exact</t>
        </is>
      </c>
    </row>
    <row r="691">
      <c r="A691" s="14" t="inlineStr">
        <is>
          <t>C00686</t>
        </is>
      </c>
      <c r="B691" s="14" t="inlineStr">
        <is>
          <t>R01284</t>
        </is>
      </c>
      <c r="C691" s="17" t="n">
        <v>1</v>
      </c>
      <c r="D691" s="14" t="inlineStr">
        <is>
          <t>exact</t>
        </is>
      </c>
    </row>
    <row r="692">
      <c r="A692" s="14" t="inlineStr">
        <is>
          <t>C00687</t>
        </is>
      </c>
      <c r="B692" s="14" t="inlineStr">
        <is>
          <t>R02215</t>
        </is>
      </c>
      <c r="C692" s="17" t="n">
        <v>1</v>
      </c>
      <c r="D692" s="14" t="inlineStr">
        <is>
          <t>exact</t>
        </is>
      </c>
    </row>
    <row r="693">
      <c r="A693" s="14" t="inlineStr">
        <is>
          <t>C00688</t>
        </is>
      </c>
      <c r="B693" s="14" t="inlineStr">
        <is>
          <t>R01163</t>
        </is>
      </c>
      <c r="C693" s="17" t="n">
        <v>1</v>
      </c>
      <c r="D693" s="14" t="inlineStr">
        <is>
          <t>exact</t>
        </is>
      </c>
    </row>
    <row r="694">
      <c r="A694" s="14" t="inlineStr">
        <is>
          <t>C00689</t>
        </is>
      </c>
      <c r="B694" s="14" t="inlineStr">
        <is>
          <t>R01933</t>
        </is>
      </c>
      <c r="C694" s="17" t="n">
        <v>1</v>
      </c>
      <c r="D694" s="14" t="inlineStr">
        <is>
          <t>exact</t>
        </is>
      </c>
    </row>
    <row r="695">
      <c r="A695" s="14" t="inlineStr">
        <is>
          <t>C00690</t>
        </is>
      </c>
      <c r="B695" s="14" t="inlineStr">
        <is>
          <t>R01447</t>
        </is>
      </c>
      <c r="C695" s="17" t="n">
        <v>1</v>
      </c>
      <c r="D695" s="14" t="inlineStr">
        <is>
          <t>exact</t>
        </is>
      </c>
    </row>
    <row r="696">
      <c r="A696" s="14" t="inlineStr">
        <is>
          <t>C00691</t>
        </is>
      </c>
      <c r="B696" s="14" t="inlineStr">
        <is>
          <t>R01204</t>
        </is>
      </c>
      <c r="C696" s="17" t="n">
        <v>0.7718</v>
      </c>
      <c r="D696" s="14" t="inlineStr">
        <is>
          <t>review</t>
        </is>
      </c>
    </row>
    <row r="697">
      <c r="A697" s="14" t="inlineStr">
        <is>
          <t>C00692</t>
        </is>
      </c>
      <c r="B697" s="14" t="inlineStr">
        <is>
          <t>R01040</t>
        </is>
      </c>
      <c r="C697" s="17" t="n">
        <v>1</v>
      </c>
      <c r="D697" s="14" t="inlineStr">
        <is>
          <t>exact</t>
        </is>
      </c>
    </row>
    <row r="698">
      <c r="A698" s="14" t="inlineStr">
        <is>
          <t>C00693</t>
        </is>
      </c>
      <c r="B698" s="14" t="inlineStr">
        <is>
          <t>R02960</t>
        </is>
      </c>
      <c r="C698" s="17" t="n">
        <v>1</v>
      </c>
      <c r="D698" s="14" t="inlineStr">
        <is>
          <t>exact</t>
        </is>
      </c>
    </row>
    <row r="699">
      <c r="A699" s="14" t="inlineStr">
        <is>
          <t>C00694</t>
        </is>
      </c>
      <c r="B699" s="14" t="inlineStr">
        <is>
          <t>R00297</t>
        </is>
      </c>
      <c r="C699" s="17" t="n">
        <v>1</v>
      </c>
      <c r="D699" s="14" t="inlineStr">
        <is>
          <t>exact</t>
        </is>
      </c>
    </row>
    <row r="700">
      <c r="A700" s="14" t="inlineStr">
        <is>
          <t>C00695</t>
        </is>
      </c>
      <c r="B700" s="14" t="inlineStr">
        <is>
          <t>R00489</t>
        </is>
      </c>
      <c r="C700" s="17" t="n">
        <v>1</v>
      </c>
      <c r="D700" s="14" t="inlineStr">
        <is>
          <t>exact</t>
        </is>
      </c>
    </row>
    <row r="701">
      <c r="A701" s="14" t="inlineStr">
        <is>
          <t>C00696</t>
        </is>
      </c>
      <c r="B701" s="14" t="inlineStr">
        <is>
          <t>R02763</t>
        </is>
      </c>
      <c r="C701" s="17" t="n">
        <v>1</v>
      </c>
      <c r="D701" s="14" t="inlineStr">
        <is>
          <t>exact</t>
        </is>
      </c>
    </row>
    <row r="702">
      <c r="A702" s="14" t="inlineStr">
        <is>
          <t>C00697</t>
        </is>
      </c>
      <c r="B702" s="14" t="inlineStr">
        <is>
          <t>R00118</t>
        </is>
      </c>
      <c r="C702" s="17" t="n">
        <v>0.6541</v>
      </c>
      <c r="D702" s="14" t="inlineStr">
        <is>
          <t>no match</t>
        </is>
      </c>
    </row>
    <row r="703">
      <c r="A703" s="14" t="inlineStr">
        <is>
          <t>C00698</t>
        </is>
      </c>
      <c r="B703" s="14" t="inlineStr">
        <is>
          <t>R02500</t>
        </is>
      </c>
      <c r="C703" s="17" t="n">
        <v>0.4259</v>
      </c>
      <c r="D703" s="14" t="inlineStr">
        <is>
          <t>no match</t>
        </is>
      </c>
    </row>
    <row r="704">
      <c r="A704" s="14" t="inlineStr">
        <is>
          <t>C00699</t>
        </is>
      </c>
      <c r="B704" s="14" t="inlineStr">
        <is>
          <t>R01439</t>
        </is>
      </c>
      <c r="C704" s="17" t="n">
        <v>1</v>
      </c>
      <c r="D704" s="14" t="inlineStr">
        <is>
          <t>exact</t>
        </is>
      </c>
    </row>
    <row r="705">
      <c r="A705" s="14" t="inlineStr">
        <is>
          <t>C00700</t>
        </is>
      </c>
      <c r="B705" s="14" t="inlineStr">
        <is>
          <t>R01486</t>
        </is>
      </c>
      <c r="C705" s="17" t="n">
        <v>0.7718</v>
      </c>
      <c r="D705" s="14" t="inlineStr">
        <is>
          <t>review</t>
        </is>
      </c>
    </row>
    <row r="706">
      <c r="A706" s="14" t="inlineStr">
        <is>
          <t>C00701</t>
        </is>
      </c>
      <c r="B706" s="14" t="inlineStr">
        <is>
          <t>R01149</t>
        </is>
      </c>
      <c r="C706" s="17" t="n">
        <v>0.6541</v>
      </c>
      <c r="D706" s="14" t="inlineStr">
        <is>
          <t>no match</t>
        </is>
      </c>
    </row>
    <row r="707">
      <c r="A707" s="14" t="inlineStr">
        <is>
          <t>C00702</t>
        </is>
      </c>
      <c r="B707" s="14" t="inlineStr">
        <is>
          <t>R02960</t>
        </is>
      </c>
      <c r="C707" s="17" t="n">
        <v>0.7718</v>
      </c>
      <c r="D707" s="14" t="inlineStr">
        <is>
          <t>review</t>
        </is>
      </c>
    </row>
    <row r="708">
      <c r="A708" s="14" t="inlineStr">
        <is>
          <t>C00703</t>
        </is>
      </c>
      <c r="B708" s="14" t="inlineStr">
        <is>
          <t>R01954</t>
        </is>
      </c>
      <c r="C708" s="17" t="n">
        <v>1</v>
      </c>
      <c r="D708" s="14" t="inlineStr">
        <is>
          <t>exact</t>
        </is>
      </c>
    </row>
    <row r="709">
      <c r="A709" s="14" t="inlineStr">
        <is>
          <t>C00704</t>
        </is>
      </c>
      <c r="B709" s="14" t="inlineStr">
        <is>
          <t>R00052</t>
        </is>
      </c>
      <c r="C709" s="17" t="n">
        <v>1</v>
      </c>
      <c r="D709" s="14" t="inlineStr">
        <is>
          <t>exact</t>
        </is>
      </c>
    </row>
    <row r="710">
      <c r="A710" s="14" t="inlineStr">
        <is>
          <t>C00705</t>
        </is>
      </c>
      <c r="B710" s="14" t="inlineStr">
        <is>
          <t>R00371</t>
        </is>
      </c>
      <c r="C710" s="17" t="n">
        <v>1</v>
      </c>
      <c r="D710" s="14" t="inlineStr">
        <is>
          <t>exact</t>
        </is>
      </c>
    </row>
    <row r="711">
      <c r="A711" s="14" t="inlineStr">
        <is>
          <t>C00706</t>
        </is>
      </c>
      <c r="B711" s="14" t="inlineStr">
        <is>
          <t>R01824</t>
        </is>
      </c>
      <c r="C711" s="17" t="n">
        <v>1</v>
      </c>
      <c r="D711" s="14" t="inlineStr">
        <is>
          <t>exact</t>
        </is>
      </c>
    </row>
    <row r="712">
      <c r="A712" s="14" t="inlineStr">
        <is>
          <t>C00707</t>
        </is>
      </c>
      <c r="B712" s="14" t="inlineStr">
        <is>
          <t>R02306</t>
        </is>
      </c>
      <c r="C712" s="17" t="n">
        <v>0.7718</v>
      </c>
      <c r="D712" s="14" t="inlineStr">
        <is>
          <t>review</t>
        </is>
      </c>
    </row>
    <row r="713">
      <c r="A713" s="14" t="inlineStr">
        <is>
          <t>C00708</t>
        </is>
      </c>
      <c r="B713" s="14" t="inlineStr">
        <is>
          <t>R02996</t>
        </is>
      </c>
      <c r="C713" s="17" t="n">
        <v>0.6541</v>
      </c>
      <c r="D713" s="14" t="inlineStr">
        <is>
          <t>no match</t>
        </is>
      </c>
    </row>
    <row r="714">
      <c r="A714" s="14" t="inlineStr">
        <is>
          <t>C00709</t>
        </is>
      </c>
      <c r="B714" s="14" t="inlineStr">
        <is>
          <t>R00473</t>
        </is>
      </c>
      <c r="C714" s="17" t="n">
        <v>1</v>
      </c>
      <c r="D714" s="14" t="inlineStr">
        <is>
          <t>exact</t>
        </is>
      </c>
    </row>
    <row r="715">
      <c r="A715" s="14" t="inlineStr">
        <is>
          <t>C00710</t>
        </is>
      </c>
      <c r="B715" s="14" t="inlineStr">
        <is>
          <t>R00729</t>
        </is>
      </c>
      <c r="C715" s="17" t="n">
        <v>1</v>
      </c>
      <c r="D715" s="14" t="inlineStr">
        <is>
          <t>exact</t>
        </is>
      </c>
    </row>
    <row r="716">
      <c r="A716" s="14" t="inlineStr">
        <is>
          <t>C00711</t>
        </is>
      </c>
      <c r="B716" s="14" t="inlineStr">
        <is>
          <t>R00994</t>
        </is>
      </c>
      <c r="C716" s="17" t="n">
        <v>1</v>
      </c>
      <c r="D716" s="14" t="inlineStr">
        <is>
          <t>exact</t>
        </is>
      </c>
    </row>
    <row r="717">
      <c r="A717" s="14" t="inlineStr">
        <is>
          <t>C00712</t>
        </is>
      </c>
      <c r="B717" s="14" t="inlineStr">
        <is>
          <t>R00864</t>
        </is>
      </c>
      <c r="C717" s="17" t="n">
        <v>1</v>
      </c>
      <c r="D717" s="14" t="inlineStr">
        <is>
          <t>exact</t>
        </is>
      </c>
    </row>
    <row r="718">
      <c r="A718" s="14" t="inlineStr">
        <is>
          <t>C00713</t>
        </is>
      </c>
      <c r="B718" s="14" t="inlineStr">
        <is>
          <t>R02645</t>
        </is>
      </c>
      <c r="C718" s="17" t="n">
        <v>1</v>
      </c>
      <c r="D718" s="14" t="inlineStr">
        <is>
          <t>exact</t>
        </is>
      </c>
    </row>
    <row r="719">
      <c r="A719" s="14" t="inlineStr">
        <is>
          <t>C00714</t>
        </is>
      </c>
      <c r="B719" s="14" t="inlineStr">
        <is>
          <t>R02793</t>
        </is>
      </c>
      <c r="C719" s="17" t="n">
        <v>0.7942</v>
      </c>
      <c r="D719" s="14" t="inlineStr">
        <is>
          <t>review</t>
        </is>
      </c>
    </row>
    <row r="720">
      <c r="A720" s="14" t="inlineStr">
        <is>
          <t>C00715</t>
        </is>
      </c>
      <c r="B720" s="14" t="inlineStr">
        <is>
          <t>R00590</t>
        </is>
      </c>
      <c r="C720" s="17" t="n">
        <v>1</v>
      </c>
      <c r="D720" s="14" t="inlineStr">
        <is>
          <t>exact</t>
        </is>
      </c>
    </row>
    <row r="721">
      <c r="A721" s="14" t="inlineStr">
        <is>
          <t>C00716</t>
        </is>
      </c>
      <c r="B721" s="14" t="inlineStr">
        <is>
          <t>R01097</t>
        </is>
      </c>
      <c r="C721" s="17" t="n">
        <v>0.6541</v>
      </c>
      <c r="D721" s="14" t="inlineStr">
        <is>
          <t>no match</t>
        </is>
      </c>
    </row>
    <row r="722">
      <c r="A722" s="14" t="inlineStr">
        <is>
          <t>C00717</t>
        </is>
      </c>
      <c r="B722" s="14" t="inlineStr">
        <is>
          <t>R02473</t>
        </is>
      </c>
      <c r="C722" s="17" t="n">
        <v>1</v>
      </c>
      <c r="D722" s="14" t="inlineStr">
        <is>
          <t>exact</t>
        </is>
      </c>
    </row>
    <row r="723">
      <c r="A723" s="14" t="inlineStr">
        <is>
          <t>C00718</t>
        </is>
      </c>
      <c r="B723" s="14" t="inlineStr">
        <is>
          <t>R00396</t>
        </is>
      </c>
      <c r="C723" s="17" t="n">
        <v>1</v>
      </c>
      <c r="D723" s="14" t="inlineStr">
        <is>
          <t>exact</t>
        </is>
      </c>
    </row>
    <row r="724">
      <c r="A724" s="14" t="inlineStr">
        <is>
          <t>C00719</t>
        </is>
      </c>
      <c r="B724" s="14" t="inlineStr">
        <is>
          <t>R02191</t>
        </is>
      </c>
      <c r="C724" s="17" t="n">
        <v>1</v>
      </c>
      <c r="D724" s="14" t="inlineStr">
        <is>
          <t>exact</t>
        </is>
      </c>
    </row>
    <row r="725">
      <c r="A725" s="14" t="inlineStr">
        <is>
          <t>C00720</t>
        </is>
      </c>
      <c r="B725" s="14" t="inlineStr">
        <is>
          <t>R00838</t>
        </is>
      </c>
      <c r="C725" s="17" t="n">
        <v>1</v>
      </c>
      <c r="D725" s="14" t="inlineStr">
        <is>
          <t>exact</t>
        </is>
      </c>
    </row>
    <row r="726">
      <c r="A726" s="14" t="inlineStr">
        <is>
          <t>C00721</t>
        </is>
      </c>
      <c r="B726" s="14" t="inlineStr">
        <is>
          <t>R00024</t>
        </is>
      </c>
      <c r="C726" s="17" t="n">
        <v>1</v>
      </c>
      <c r="D726" s="14" t="inlineStr">
        <is>
          <t>exact</t>
        </is>
      </c>
    </row>
    <row r="727">
      <c r="A727" s="14" t="inlineStr">
        <is>
          <t>C00722</t>
        </is>
      </c>
      <c r="B727" s="14" t="inlineStr">
        <is>
          <t>R00501</t>
        </is>
      </c>
      <c r="C727" s="17" t="n">
        <v>1</v>
      </c>
      <c r="D727" s="14" t="inlineStr">
        <is>
          <t>exact</t>
        </is>
      </c>
    </row>
    <row r="728">
      <c r="A728" s="14" t="inlineStr">
        <is>
          <t>C00723</t>
        </is>
      </c>
      <c r="B728" s="14" t="inlineStr">
        <is>
          <t>R02921</t>
        </is>
      </c>
      <c r="C728" s="17" t="n">
        <v>1</v>
      </c>
      <c r="D728" s="14" t="inlineStr">
        <is>
          <t>exact</t>
        </is>
      </c>
    </row>
    <row r="729">
      <c r="A729" s="14" t="inlineStr">
        <is>
          <t>C00724</t>
        </is>
      </c>
      <c r="B729" s="14" t="inlineStr">
        <is>
          <t>R02397</t>
        </is>
      </c>
      <c r="C729" s="17" t="n">
        <v>0.6541</v>
      </c>
      <c r="D729" s="14" t="inlineStr">
        <is>
          <t>no match</t>
        </is>
      </c>
    </row>
    <row r="730">
      <c r="A730" s="14" t="inlineStr">
        <is>
          <t>C00725</t>
        </is>
      </c>
      <c r="B730" s="14" t="inlineStr">
        <is>
          <t>R01837</t>
        </is>
      </c>
      <c r="C730" s="17" t="n">
        <v>1</v>
      </c>
      <c r="D730" s="14" t="inlineStr">
        <is>
          <t>exact</t>
        </is>
      </c>
    </row>
    <row r="731">
      <c r="A731" s="14" t="inlineStr">
        <is>
          <t>C00726</t>
        </is>
      </c>
      <c r="B731" s="14" t="inlineStr">
        <is>
          <t>R02542</t>
        </is>
      </c>
      <c r="C731" s="17" t="n">
        <v>1</v>
      </c>
      <c r="D731" s="14" t="inlineStr">
        <is>
          <t>exact</t>
        </is>
      </c>
    </row>
    <row r="732">
      <c r="A732" s="14" t="inlineStr">
        <is>
          <t>C00727</t>
        </is>
      </c>
      <c r="B732" s="14" t="inlineStr">
        <is>
          <t>R01414</t>
        </is>
      </c>
      <c r="C732" s="17" t="n">
        <v>1</v>
      </c>
      <c r="D732" s="14" t="inlineStr">
        <is>
          <t>exact</t>
        </is>
      </c>
    </row>
    <row r="733">
      <c r="A733" s="14" t="inlineStr">
        <is>
          <t>C00728</t>
        </is>
      </c>
      <c r="B733" s="14" t="inlineStr">
        <is>
          <t>R02586</t>
        </is>
      </c>
      <c r="C733" s="17" t="n">
        <v>0.6541</v>
      </c>
      <c r="D733" s="14" t="inlineStr">
        <is>
          <t>no match</t>
        </is>
      </c>
    </row>
    <row r="734">
      <c r="A734" s="14" t="inlineStr">
        <is>
          <t>C00729</t>
        </is>
      </c>
      <c r="B734" s="14" t="inlineStr">
        <is>
          <t>R02757</t>
        </is>
      </c>
      <c r="C734" s="17" t="n">
        <v>1</v>
      </c>
      <c r="D734" s="14" t="inlineStr">
        <is>
          <t>exact</t>
        </is>
      </c>
    </row>
    <row r="735">
      <c r="A735" s="14" t="inlineStr">
        <is>
          <t>C00730</t>
        </is>
      </c>
      <c r="B735" s="14" t="inlineStr">
        <is>
          <t>R01601</t>
        </is>
      </c>
      <c r="C735" s="17" t="n">
        <v>1</v>
      </c>
      <c r="D735" s="14" t="inlineStr">
        <is>
          <t>exact</t>
        </is>
      </c>
    </row>
    <row r="736">
      <c r="A736" s="14" t="inlineStr">
        <is>
          <t>C00731</t>
        </is>
      </c>
      <c r="B736" s="14" t="inlineStr">
        <is>
          <t>R01041</t>
        </is>
      </c>
      <c r="C736" s="17" t="n">
        <v>1</v>
      </c>
      <c r="D736" s="14" t="inlineStr">
        <is>
          <t>exact</t>
        </is>
      </c>
    </row>
    <row r="737">
      <c r="A737" s="14" t="inlineStr">
        <is>
          <t>C00732</t>
        </is>
      </c>
      <c r="B737" s="14" t="inlineStr">
        <is>
          <t>R02365</t>
        </is>
      </c>
      <c r="C737" s="17" t="n">
        <v>1</v>
      </c>
      <c r="D737" s="14" t="inlineStr">
        <is>
          <t>exact</t>
        </is>
      </c>
    </row>
    <row r="738">
      <c r="A738" s="14" t="inlineStr">
        <is>
          <t>C00733</t>
        </is>
      </c>
      <c r="B738" s="14" t="inlineStr">
        <is>
          <t>R00794</t>
        </is>
      </c>
      <c r="C738" s="17" t="n">
        <v>1</v>
      </c>
      <c r="D738" s="14" t="inlineStr">
        <is>
          <t>exact</t>
        </is>
      </c>
    </row>
    <row r="739">
      <c r="A739" s="14" t="inlineStr">
        <is>
          <t>C00734</t>
        </is>
      </c>
      <c r="B739" s="14" t="inlineStr">
        <is>
          <t>R00799</t>
        </is>
      </c>
      <c r="C739" s="17" t="n">
        <v>1</v>
      </c>
      <c r="D739" s="14" t="inlineStr">
        <is>
          <t>exact</t>
        </is>
      </c>
    </row>
    <row r="740">
      <c r="A740" s="14" t="inlineStr">
        <is>
          <t>C00735</t>
        </is>
      </c>
      <c r="B740" s="14" t="inlineStr">
        <is>
          <t>R00058</t>
        </is>
      </c>
      <c r="C740" s="17" t="n">
        <v>0.6541</v>
      </c>
      <c r="D740" s="14" t="inlineStr">
        <is>
          <t>no match</t>
        </is>
      </c>
    </row>
    <row r="741">
      <c r="A741" s="14" t="inlineStr">
        <is>
          <t>C00736</t>
        </is>
      </c>
      <c r="B741" s="14" t="inlineStr">
        <is>
          <t>R01854</t>
        </is>
      </c>
      <c r="C741" s="17" t="n">
        <v>1</v>
      </c>
      <c r="D741" s="14" t="inlineStr">
        <is>
          <t>exact</t>
        </is>
      </c>
    </row>
    <row r="742">
      <c r="A742" s="14" t="inlineStr">
        <is>
          <t>C00737</t>
        </is>
      </c>
      <c r="B742" s="14" t="inlineStr">
        <is>
          <t>R00967</t>
        </is>
      </c>
      <c r="C742" s="17" t="n">
        <v>1</v>
      </c>
      <c r="D742" s="14" t="inlineStr">
        <is>
          <t>exact</t>
        </is>
      </c>
    </row>
    <row r="743">
      <c r="A743" s="14" t="inlineStr">
        <is>
          <t>C00738</t>
        </is>
      </c>
      <c r="B743" s="14" t="inlineStr">
        <is>
          <t>R00201</t>
        </is>
      </c>
      <c r="C743" s="17" t="n">
        <v>1</v>
      </c>
      <c r="D743" s="14" t="inlineStr">
        <is>
          <t>exact</t>
        </is>
      </c>
    </row>
    <row r="744">
      <c r="A744" s="14" t="inlineStr">
        <is>
          <t>C00739</t>
        </is>
      </c>
      <c r="B744" s="14" t="inlineStr">
        <is>
          <t>R00904</t>
        </is>
      </c>
      <c r="C744" s="17" t="n">
        <v>1</v>
      </c>
      <c r="D744" s="14" t="inlineStr">
        <is>
          <t>exact</t>
        </is>
      </c>
    </row>
    <row r="745">
      <c r="A745" s="14" t="inlineStr">
        <is>
          <t>C00740</t>
        </is>
      </c>
      <c r="B745" s="14" t="inlineStr">
        <is>
          <t>R02027</t>
        </is>
      </c>
      <c r="C745" s="17" t="n">
        <v>1</v>
      </c>
      <c r="D745" s="14" t="inlineStr">
        <is>
          <t>exact</t>
        </is>
      </c>
    </row>
    <row r="746">
      <c r="A746" s="14" t="inlineStr">
        <is>
          <t>C00741</t>
        </is>
      </c>
      <c r="B746" s="14" t="inlineStr">
        <is>
          <t>R00856</t>
        </is>
      </c>
      <c r="C746" s="17" t="n">
        <v>0.6541</v>
      </c>
      <c r="D746" s="14" t="inlineStr">
        <is>
          <t>no match</t>
        </is>
      </c>
    </row>
    <row r="747">
      <c r="A747" s="14" t="inlineStr">
        <is>
          <t>C00742</t>
        </is>
      </c>
      <c r="B747" s="14" t="inlineStr">
        <is>
          <t>R02636</t>
        </is>
      </c>
      <c r="C747" s="17" t="n">
        <v>1</v>
      </c>
      <c r="D747" s="14" t="inlineStr">
        <is>
          <t>exact</t>
        </is>
      </c>
    </row>
    <row r="748">
      <c r="A748" s="14" t="inlineStr">
        <is>
          <t>C00743</t>
        </is>
      </c>
      <c r="B748" s="14" t="inlineStr">
        <is>
          <t>R00682</t>
        </is>
      </c>
      <c r="C748" s="17" t="n">
        <v>0.7718</v>
      </c>
      <c r="D748" s="14" t="inlineStr">
        <is>
          <t>review</t>
        </is>
      </c>
    </row>
    <row r="749">
      <c r="A749" s="14" t="inlineStr">
        <is>
          <t>C00744</t>
        </is>
      </c>
      <c r="B749" s="14" t="inlineStr">
        <is>
          <t>R01285</t>
        </is>
      </c>
      <c r="C749" s="17" t="n">
        <v>1</v>
      </c>
      <c r="D749" s="14" t="inlineStr">
        <is>
          <t>exact</t>
        </is>
      </c>
    </row>
    <row r="750">
      <c r="A750" s="14" t="inlineStr">
        <is>
          <t>C00745</t>
        </is>
      </c>
      <c r="B750" s="14" t="inlineStr">
        <is>
          <t>R00301</t>
        </is>
      </c>
      <c r="C750" s="17" t="n">
        <v>0.7942</v>
      </c>
      <c r="D750" s="14" t="inlineStr">
        <is>
          <t>review</t>
        </is>
      </c>
    </row>
    <row r="751">
      <c r="A751" s="14" t="inlineStr">
        <is>
          <t>C00746</t>
        </is>
      </c>
      <c r="B751" s="14" t="inlineStr">
        <is>
          <t>R02853</t>
        </is>
      </c>
      <c r="C751" s="17" t="n">
        <v>1</v>
      </c>
      <c r="D751" s="14" t="inlineStr">
        <is>
          <t>exact</t>
        </is>
      </c>
    </row>
    <row r="752">
      <c r="A752" s="14" t="inlineStr">
        <is>
          <t>C00747</t>
        </is>
      </c>
      <c r="B752" s="14" t="inlineStr">
        <is>
          <t>R01335</t>
        </is>
      </c>
      <c r="C752" s="17" t="n">
        <v>0.7718</v>
      </c>
      <c r="D752" s="14" t="inlineStr">
        <is>
          <t>review</t>
        </is>
      </c>
    </row>
    <row r="753">
      <c r="A753" s="14" t="inlineStr">
        <is>
          <t>C00748</t>
        </is>
      </c>
      <c r="B753" s="14" t="inlineStr">
        <is>
          <t>R02491</t>
        </is>
      </c>
      <c r="C753" s="17" t="n">
        <v>1</v>
      </c>
      <c r="D753" s="14" t="inlineStr">
        <is>
          <t>exact</t>
        </is>
      </c>
    </row>
    <row r="754">
      <c r="A754" s="14" t="inlineStr">
        <is>
          <t>C00749</t>
        </is>
      </c>
      <c r="B754" s="14" t="inlineStr">
        <is>
          <t>R01379</t>
        </is>
      </c>
      <c r="C754" s="17" t="n">
        <v>1</v>
      </c>
      <c r="D754" s="14" t="inlineStr">
        <is>
          <t>exact</t>
        </is>
      </c>
    </row>
    <row r="755">
      <c r="A755" s="14" t="inlineStr">
        <is>
          <t>C00750</t>
        </is>
      </c>
      <c r="B755" s="14" t="inlineStr">
        <is>
          <t>R01333</t>
        </is>
      </c>
      <c r="C755" s="17" t="n">
        <v>0.6541</v>
      </c>
      <c r="D755" s="14" t="inlineStr">
        <is>
          <t>no match</t>
        </is>
      </c>
    </row>
    <row r="756">
      <c r="A756" s="14" t="inlineStr">
        <is>
          <t>C00751</t>
        </is>
      </c>
      <c r="B756" s="14" t="inlineStr">
        <is>
          <t>R00225</t>
        </is>
      </c>
      <c r="C756" s="17" t="n">
        <v>1</v>
      </c>
      <c r="D756" s="14" t="inlineStr">
        <is>
          <t>exact</t>
        </is>
      </c>
    </row>
    <row r="757">
      <c r="A757" s="14" t="inlineStr">
        <is>
          <t>C00752</t>
        </is>
      </c>
      <c r="B757" s="14" t="inlineStr">
        <is>
          <t>R02281</t>
        </is>
      </c>
      <c r="C757" s="17" t="n">
        <v>1</v>
      </c>
      <c r="D757" s="14" t="inlineStr">
        <is>
          <t>exact</t>
        </is>
      </c>
    </row>
    <row r="758">
      <c r="A758" s="14" t="inlineStr">
        <is>
          <t>C00753</t>
        </is>
      </c>
      <c r="B758" s="14" t="inlineStr">
        <is>
          <t>R02183</t>
        </is>
      </c>
      <c r="C758" s="17" t="n">
        <v>1</v>
      </c>
      <c r="D758" s="14" t="inlineStr">
        <is>
          <t>exact</t>
        </is>
      </c>
    </row>
    <row r="759">
      <c r="A759" s="14" t="inlineStr">
        <is>
          <t>C00754</t>
        </is>
      </c>
      <c r="B759" s="14" t="inlineStr">
        <is>
          <t>R00176</t>
        </is>
      </c>
      <c r="C759" s="17" t="n">
        <v>1</v>
      </c>
      <c r="D759" s="14" t="inlineStr">
        <is>
          <t>exact</t>
        </is>
      </c>
    </row>
    <row r="760">
      <c r="A760" s="14" t="inlineStr">
        <is>
          <t>C00755</t>
        </is>
      </c>
      <c r="B760" s="14" t="inlineStr">
        <is>
          <t>R02248</t>
        </is>
      </c>
      <c r="C760" s="17" t="n">
        <v>0.7718</v>
      </c>
      <c r="D760" s="14" t="inlineStr">
        <is>
          <t>review</t>
        </is>
      </c>
    </row>
    <row r="761">
      <c r="A761" s="14" t="inlineStr">
        <is>
          <t>C00756</t>
        </is>
      </c>
      <c r="B761" s="14" t="inlineStr">
        <is>
          <t>R01001</t>
        </is>
      </c>
      <c r="C761" s="17" t="n">
        <v>1</v>
      </c>
      <c r="D761" s="14" t="inlineStr">
        <is>
          <t>exact</t>
        </is>
      </c>
    </row>
    <row r="762">
      <c r="A762" s="14" t="inlineStr">
        <is>
          <t>C00757</t>
        </is>
      </c>
      <c r="B762" s="14" t="inlineStr">
        <is>
          <t>R01505</t>
        </is>
      </c>
      <c r="C762" s="17" t="n">
        <v>1</v>
      </c>
      <c r="D762" s="14" t="inlineStr">
        <is>
          <t>exact</t>
        </is>
      </c>
    </row>
    <row r="763">
      <c r="A763" s="14" t="inlineStr">
        <is>
          <t>C00758</t>
        </is>
      </c>
      <c r="B763" s="14" t="inlineStr">
        <is>
          <t>R02642</t>
        </is>
      </c>
      <c r="C763" s="17" t="n">
        <v>1</v>
      </c>
      <c r="D763" s="14" t="inlineStr">
        <is>
          <t>exact</t>
        </is>
      </c>
    </row>
    <row r="764">
      <c r="A764" s="14" t="inlineStr">
        <is>
          <t>C00759</t>
        </is>
      </c>
      <c r="B764" s="14" t="inlineStr">
        <is>
          <t>R01713</t>
        </is>
      </c>
      <c r="C764" s="17" t="n">
        <v>1</v>
      </c>
      <c r="D764" s="14" t="inlineStr">
        <is>
          <t>exact</t>
        </is>
      </c>
    </row>
    <row r="765">
      <c r="A765" s="14" t="inlineStr">
        <is>
          <t>C00760</t>
        </is>
      </c>
      <c r="B765" s="14" t="inlineStr">
        <is>
          <t>R00126</t>
        </is>
      </c>
      <c r="C765" s="17" t="n">
        <v>1</v>
      </c>
      <c r="D765" s="14" t="inlineStr">
        <is>
          <t>exact</t>
        </is>
      </c>
    </row>
    <row r="766">
      <c r="A766" s="14" t="inlineStr">
        <is>
          <t>C00761</t>
        </is>
      </c>
      <c r="B766" s="14" t="inlineStr">
        <is>
          <t>R02499</t>
        </is>
      </c>
      <c r="C766" s="17" t="n">
        <v>1</v>
      </c>
      <c r="D766" s="14" t="inlineStr">
        <is>
          <t>exact</t>
        </is>
      </c>
    </row>
    <row r="767">
      <c r="A767" s="14" t="inlineStr">
        <is>
          <t>C00762</t>
        </is>
      </c>
      <c r="B767" s="14" t="inlineStr">
        <is>
          <t>R02775</t>
        </is>
      </c>
      <c r="C767" s="17" t="n">
        <v>1</v>
      </c>
      <c r="D767" s="14" t="inlineStr">
        <is>
          <t>exact</t>
        </is>
      </c>
    </row>
    <row r="768">
      <c r="A768" s="14" t="inlineStr">
        <is>
          <t>C00763</t>
        </is>
      </c>
      <c r="B768" s="14" t="inlineStr">
        <is>
          <t>R02278</t>
        </is>
      </c>
      <c r="C768" s="17" t="n">
        <v>1</v>
      </c>
      <c r="D768" s="14" t="inlineStr">
        <is>
          <t>exact</t>
        </is>
      </c>
    </row>
    <row r="769">
      <c r="A769" s="14" t="inlineStr">
        <is>
          <t>C00764</t>
        </is>
      </c>
      <c r="B769" s="14" t="inlineStr">
        <is>
          <t>R01985</t>
        </is>
      </c>
      <c r="C769" s="17" t="n">
        <v>0.7718</v>
      </c>
      <c r="D769" s="14" t="inlineStr">
        <is>
          <t>review</t>
        </is>
      </c>
    </row>
    <row r="770">
      <c r="A770" s="14" t="inlineStr">
        <is>
          <t>C00765</t>
        </is>
      </c>
      <c r="B770" s="14" t="inlineStr">
        <is>
          <t>R00249</t>
        </is>
      </c>
      <c r="C770" s="17" t="n">
        <v>0.7074</v>
      </c>
      <c r="D770" s="14" t="inlineStr">
        <is>
          <t>review</t>
        </is>
      </c>
    </row>
    <row r="771">
      <c r="A771" s="14" t="inlineStr">
        <is>
          <t>C00766</t>
        </is>
      </c>
      <c r="B771" s="14" t="inlineStr">
        <is>
          <t>R00390</t>
        </is>
      </c>
      <c r="C771" s="17" t="n">
        <v>1</v>
      </c>
      <c r="D771" s="14" t="inlineStr">
        <is>
          <t>exact</t>
        </is>
      </c>
    </row>
    <row r="772">
      <c r="A772" s="14" t="inlineStr">
        <is>
          <t>C00767</t>
        </is>
      </c>
      <c r="B772" s="14" t="inlineStr">
        <is>
          <t>R02536</t>
        </is>
      </c>
      <c r="C772" s="17" t="n">
        <v>0.6541</v>
      </c>
      <c r="D772" s="14" t="inlineStr">
        <is>
          <t>no match</t>
        </is>
      </c>
    </row>
    <row r="773">
      <c r="A773" s="14" t="inlineStr">
        <is>
          <t>C00768</t>
        </is>
      </c>
      <c r="B773" s="14" t="inlineStr">
        <is>
          <t>R00454</t>
        </is>
      </c>
      <c r="C773" s="17" t="n">
        <v>0.7718</v>
      </c>
      <c r="D773" s="14" t="inlineStr">
        <is>
          <t>review</t>
        </is>
      </c>
    </row>
    <row r="774">
      <c r="A774" s="14" t="inlineStr">
        <is>
          <t>C00769</t>
        </is>
      </c>
      <c r="B774" s="14" t="inlineStr">
        <is>
          <t>R02222</t>
        </is>
      </c>
      <c r="C774" s="17" t="n">
        <v>1</v>
      </c>
      <c r="D774" s="14" t="inlineStr">
        <is>
          <t>exact</t>
        </is>
      </c>
    </row>
    <row r="775">
      <c r="A775" s="14" t="inlineStr">
        <is>
          <t>C00770</t>
        </is>
      </c>
      <c r="B775" s="14" t="inlineStr">
        <is>
          <t>R01759</t>
        </is>
      </c>
      <c r="C775" s="17" t="n">
        <v>0.6541</v>
      </c>
      <c r="D775" s="14" t="inlineStr">
        <is>
          <t>no match</t>
        </is>
      </c>
    </row>
    <row r="776">
      <c r="A776" s="14" t="inlineStr">
        <is>
          <t>C00771</t>
        </is>
      </c>
      <c r="B776" s="14" t="inlineStr">
        <is>
          <t>R01825</t>
        </is>
      </c>
      <c r="C776" s="17" t="n">
        <v>1</v>
      </c>
      <c r="D776" s="14" t="inlineStr">
        <is>
          <t>exact</t>
        </is>
      </c>
    </row>
    <row r="777">
      <c r="A777" s="14" t="inlineStr">
        <is>
          <t>C00772</t>
        </is>
      </c>
      <c r="B777" s="14" t="inlineStr">
        <is>
          <t>R02095</t>
        </is>
      </c>
      <c r="C777" s="17" t="n">
        <v>0.7718</v>
      </c>
      <c r="D777" s="14" t="inlineStr">
        <is>
          <t>review</t>
        </is>
      </c>
    </row>
    <row r="778">
      <c r="A778" s="14" t="inlineStr">
        <is>
          <t>C00773</t>
        </is>
      </c>
      <c r="B778" s="14" t="inlineStr">
        <is>
          <t>R01537</t>
        </is>
      </c>
      <c r="C778" s="17" t="n">
        <v>1</v>
      </c>
      <c r="D778" s="14" t="inlineStr">
        <is>
          <t>exact</t>
        </is>
      </c>
    </row>
    <row r="779">
      <c r="A779" s="14" t="inlineStr">
        <is>
          <t>C00774</t>
        </is>
      </c>
      <c r="B779" s="14" t="inlineStr">
        <is>
          <t>R00786</t>
        </is>
      </c>
      <c r="C779" s="17" t="n">
        <v>1</v>
      </c>
      <c r="D779" s="14" t="inlineStr">
        <is>
          <t>exact</t>
        </is>
      </c>
    </row>
    <row r="780">
      <c r="A780" s="14" t="inlineStr">
        <is>
          <t>C00775</t>
        </is>
      </c>
      <c r="B780" s="14" t="inlineStr">
        <is>
          <t>R01031</t>
        </is>
      </c>
      <c r="C780" s="17" t="n">
        <v>1</v>
      </c>
      <c r="D780" s="14" t="inlineStr">
        <is>
          <t>exact</t>
        </is>
      </c>
    </row>
    <row r="781">
      <c r="A781" s="14" t="inlineStr">
        <is>
          <t>C00776</t>
        </is>
      </c>
      <c r="B781" s="14" t="inlineStr">
        <is>
          <t>R00442</t>
        </is>
      </c>
      <c r="C781" s="17" t="n">
        <v>1</v>
      </c>
      <c r="D781" s="14" t="inlineStr">
        <is>
          <t>exact</t>
        </is>
      </c>
    </row>
    <row r="782">
      <c r="A782" s="14" t="inlineStr">
        <is>
          <t>C00777</t>
        </is>
      </c>
      <c r="B782" s="14" t="inlineStr">
        <is>
          <t>R02827</t>
        </is>
      </c>
      <c r="C782" s="17" t="n">
        <v>1</v>
      </c>
      <c r="D782" s="14" t="inlineStr">
        <is>
          <t>exact</t>
        </is>
      </c>
    </row>
    <row r="783">
      <c r="A783" s="14" t="inlineStr">
        <is>
          <t>C00778</t>
        </is>
      </c>
      <c r="B783" s="14" t="inlineStr">
        <is>
          <t>R02785</t>
        </is>
      </c>
      <c r="C783" s="17" t="n">
        <v>1</v>
      </c>
      <c r="D783" s="14" t="inlineStr">
        <is>
          <t>exact</t>
        </is>
      </c>
    </row>
    <row r="784">
      <c r="A784" s="14" t="inlineStr">
        <is>
          <t>C00779</t>
        </is>
      </c>
      <c r="B784" s="14" t="inlineStr">
        <is>
          <t>R00495</t>
        </is>
      </c>
      <c r="C784" s="17" t="n">
        <v>1</v>
      </c>
      <c r="D784" s="14" t="inlineStr">
        <is>
          <t>exact</t>
        </is>
      </c>
    </row>
    <row r="785">
      <c r="A785" s="14" t="inlineStr">
        <is>
          <t>C00780</t>
        </is>
      </c>
      <c r="B785" s="14" t="inlineStr">
        <is>
          <t>R02311</t>
        </is>
      </c>
      <c r="C785" s="17" t="n">
        <v>1</v>
      </c>
      <c r="D785" s="14" t="inlineStr">
        <is>
          <t>exact</t>
        </is>
      </c>
    </row>
    <row r="786">
      <c r="A786" s="14" t="inlineStr">
        <is>
          <t>C00781</t>
        </is>
      </c>
      <c r="B786" s="14" t="inlineStr">
        <is>
          <t>R01578</t>
        </is>
      </c>
      <c r="C786" s="17" t="n">
        <v>1</v>
      </c>
      <c r="D786" s="14" t="inlineStr">
        <is>
          <t>exact</t>
        </is>
      </c>
    </row>
    <row r="787">
      <c r="A787" s="14" t="inlineStr">
        <is>
          <t>C00782</t>
        </is>
      </c>
      <c r="B787" s="14" t="inlineStr">
        <is>
          <t>R00993</t>
        </is>
      </c>
      <c r="C787" s="17" t="n">
        <v>0.6541</v>
      </c>
      <c r="D787" s="14" t="inlineStr">
        <is>
          <t>no match</t>
        </is>
      </c>
    </row>
    <row r="788">
      <c r="A788" s="14" t="inlineStr">
        <is>
          <t>C00783</t>
        </is>
      </c>
      <c r="B788" s="14" t="inlineStr">
        <is>
          <t>R00355</t>
        </is>
      </c>
      <c r="C788" s="17" t="n">
        <v>1</v>
      </c>
      <c r="D788" s="14" t="inlineStr">
        <is>
          <t>exact</t>
        </is>
      </c>
    </row>
    <row r="789">
      <c r="A789" s="14" t="inlineStr">
        <is>
          <t>C00784</t>
        </is>
      </c>
      <c r="B789" s="14" t="inlineStr">
        <is>
          <t>R01191</t>
        </is>
      </c>
      <c r="C789" s="17" t="n">
        <v>1</v>
      </c>
      <c r="D789" s="14" t="inlineStr">
        <is>
          <t>exact</t>
        </is>
      </c>
    </row>
    <row r="790">
      <c r="A790" s="14" t="inlineStr">
        <is>
          <t>C00785</t>
        </is>
      </c>
      <c r="B790" s="14" t="inlineStr">
        <is>
          <t>R01539</t>
        </is>
      </c>
      <c r="C790" s="17" t="n">
        <v>1</v>
      </c>
      <c r="D790" s="14" t="inlineStr">
        <is>
          <t>exact</t>
        </is>
      </c>
    </row>
    <row r="791">
      <c r="A791" s="14" t="inlineStr">
        <is>
          <t>C00786</t>
        </is>
      </c>
      <c r="B791" s="14" t="inlineStr">
        <is>
          <t>R02158</t>
        </is>
      </c>
      <c r="C791" s="17" t="n">
        <v>1</v>
      </c>
      <c r="D791" s="14" t="inlineStr">
        <is>
          <t>exact</t>
        </is>
      </c>
    </row>
    <row r="792">
      <c r="A792" s="14" t="inlineStr">
        <is>
          <t>C00787</t>
        </is>
      </c>
      <c r="B792" s="14" t="inlineStr">
        <is>
          <t>R00815</t>
        </is>
      </c>
      <c r="C792" s="17" t="n">
        <v>0.7718</v>
      </c>
      <c r="D792" s="14" t="inlineStr">
        <is>
          <t>review</t>
        </is>
      </c>
    </row>
    <row r="793">
      <c r="A793" s="14" t="inlineStr">
        <is>
          <t>C00788</t>
        </is>
      </c>
      <c r="B793" s="14" t="inlineStr">
        <is>
          <t>R02869</t>
        </is>
      </c>
      <c r="C793" s="17" t="n">
        <v>1</v>
      </c>
      <c r="D793" s="14" t="inlineStr">
        <is>
          <t>exact</t>
        </is>
      </c>
    </row>
    <row r="794">
      <c r="A794" s="14" t="inlineStr">
        <is>
          <t>C00789</t>
        </is>
      </c>
      <c r="B794" s="14" t="inlineStr">
        <is>
          <t>R01959</t>
        </is>
      </c>
      <c r="C794" s="17" t="n">
        <v>1</v>
      </c>
      <c r="D794" s="14" t="inlineStr">
        <is>
          <t>exact</t>
        </is>
      </c>
    </row>
    <row r="795">
      <c r="A795" s="14" t="inlineStr">
        <is>
          <t>C00790</t>
        </is>
      </c>
      <c r="B795" s="14" t="inlineStr">
        <is>
          <t>R02122</t>
        </is>
      </c>
      <c r="C795" s="17" t="n">
        <v>1</v>
      </c>
      <c r="D795" s="14" t="inlineStr">
        <is>
          <t>exact</t>
        </is>
      </c>
    </row>
    <row r="796">
      <c r="A796" s="14" t="inlineStr">
        <is>
          <t>C00791</t>
        </is>
      </c>
      <c r="B796" s="14" t="inlineStr">
        <is>
          <t>R01652</t>
        </is>
      </c>
      <c r="C796" s="17" t="n">
        <v>1</v>
      </c>
      <c r="D796" s="14" t="inlineStr">
        <is>
          <t>exact</t>
        </is>
      </c>
    </row>
    <row r="797">
      <c r="A797" s="14" t="inlineStr">
        <is>
          <t>C00792</t>
        </is>
      </c>
      <c r="B797" s="14" t="inlineStr">
        <is>
          <t>R01658</t>
        </is>
      </c>
      <c r="C797" s="17" t="n">
        <v>1</v>
      </c>
      <c r="D797" s="14" t="inlineStr">
        <is>
          <t>exact</t>
        </is>
      </c>
    </row>
    <row r="798">
      <c r="A798" s="14" t="inlineStr">
        <is>
          <t>C00793</t>
        </is>
      </c>
      <c r="B798" s="14" t="inlineStr">
        <is>
          <t>R00957</t>
        </is>
      </c>
      <c r="C798" s="17" t="n">
        <v>0.7718</v>
      </c>
      <c r="D798" s="14" t="inlineStr">
        <is>
          <t>review</t>
        </is>
      </c>
    </row>
    <row r="799">
      <c r="A799" s="14" t="inlineStr">
        <is>
          <t>C00794</t>
        </is>
      </c>
      <c r="B799" s="14" t="inlineStr">
        <is>
          <t>R01875</t>
        </is>
      </c>
      <c r="C799" s="17" t="n">
        <v>1</v>
      </c>
      <c r="D799" s="14" t="inlineStr">
        <is>
          <t>exact</t>
        </is>
      </c>
    </row>
    <row r="800">
      <c r="A800" s="14" t="inlineStr">
        <is>
          <t>C00795</t>
        </is>
      </c>
      <c r="B800" s="14" t="inlineStr">
        <is>
          <t>R00919</t>
        </is>
      </c>
      <c r="C800" s="17" t="n">
        <v>1</v>
      </c>
      <c r="D800" s="14" t="inlineStr">
        <is>
          <t>exact</t>
        </is>
      </c>
    </row>
    <row r="801">
      <c r="A801" s="14" t="inlineStr">
        <is>
          <t>C00796</t>
        </is>
      </c>
      <c r="B801" s="14" t="inlineStr">
        <is>
          <t>R00815</t>
        </is>
      </c>
      <c r="C801" s="17" t="n">
        <v>0.7074</v>
      </c>
      <c r="D801" s="14" t="inlineStr">
        <is>
          <t>review</t>
        </is>
      </c>
    </row>
    <row r="802">
      <c r="A802" s="14" t="inlineStr">
        <is>
          <t>C00797</t>
        </is>
      </c>
      <c r="B802" s="14" t="inlineStr">
        <is>
          <t>R01399</t>
        </is>
      </c>
      <c r="C802" s="17" t="n">
        <v>1</v>
      </c>
      <c r="D802" s="14" t="inlineStr">
        <is>
          <t>exact</t>
        </is>
      </c>
    </row>
    <row r="803">
      <c r="A803" s="14" t="inlineStr">
        <is>
          <t>C00798</t>
        </is>
      </c>
      <c r="B803" s="14" t="inlineStr">
        <is>
          <t>R00023</t>
        </is>
      </c>
      <c r="C803" s="17" t="n">
        <v>1</v>
      </c>
      <c r="D803" s="14" t="inlineStr">
        <is>
          <t>exact</t>
        </is>
      </c>
    </row>
    <row r="804">
      <c r="A804" s="14" t="inlineStr">
        <is>
          <t>C00799</t>
        </is>
      </c>
      <c r="B804" s="14" t="inlineStr">
        <is>
          <t>R00015</t>
        </is>
      </c>
      <c r="C804" s="17" t="n">
        <v>1</v>
      </c>
      <c r="D804" s="14" t="inlineStr">
        <is>
          <t>exact</t>
        </is>
      </c>
    </row>
    <row r="805">
      <c r="A805" s="14" t="inlineStr">
        <is>
          <t>C00800</t>
        </is>
      </c>
      <c r="B805" s="14" t="inlineStr">
        <is>
          <t>R02312</t>
        </is>
      </c>
      <c r="C805" s="17" t="n">
        <v>0.7942</v>
      </c>
      <c r="D805" s="14" t="inlineStr">
        <is>
          <t>review</t>
        </is>
      </c>
    </row>
    <row r="806">
      <c r="A806" s="14" t="inlineStr">
        <is>
          <t>C00801</t>
        </is>
      </c>
      <c r="B806" s="14" t="inlineStr">
        <is>
          <t>R00125</t>
        </is>
      </c>
      <c r="C806" s="17" t="n">
        <v>1</v>
      </c>
      <c r="D806" s="14" t="inlineStr">
        <is>
          <t>exact</t>
        </is>
      </c>
    </row>
    <row r="807">
      <c r="A807" s="14" t="inlineStr">
        <is>
          <t>C00802</t>
        </is>
      </c>
      <c r="B807" s="14" t="inlineStr">
        <is>
          <t>R00528</t>
        </is>
      </c>
      <c r="C807" s="17" t="n">
        <v>0.4259</v>
      </c>
      <c r="D807" s="14" t="inlineStr">
        <is>
          <t>no match</t>
        </is>
      </c>
    </row>
    <row r="808">
      <c r="A808" s="14" t="inlineStr">
        <is>
          <t>C00803</t>
        </is>
      </c>
      <c r="B808" s="14" t="inlineStr">
        <is>
          <t>R01896</t>
        </is>
      </c>
      <c r="C808" s="17" t="n">
        <v>1</v>
      </c>
      <c r="D808" s="14" t="inlineStr">
        <is>
          <t>exact</t>
        </is>
      </c>
    </row>
    <row r="809">
      <c r="A809" s="14" t="inlineStr">
        <is>
          <t>C00804</t>
        </is>
      </c>
      <c r="B809" s="14" t="inlineStr">
        <is>
          <t>R00639</t>
        </is>
      </c>
      <c r="C809" s="17" t="n">
        <v>0.7718</v>
      </c>
      <c r="D809" s="14" t="inlineStr">
        <is>
          <t>review</t>
        </is>
      </c>
    </row>
    <row r="810">
      <c r="A810" s="14" t="inlineStr">
        <is>
          <t>C00805</t>
        </is>
      </c>
      <c r="B810" s="14" t="inlineStr">
        <is>
          <t>R02449</t>
        </is>
      </c>
      <c r="C810" s="17" t="n">
        <v>1</v>
      </c>
      <c r="D810" s="14" t="inlineStr">
        <is>
          <t>exact</t>
        </is>
      </c>
    </row>
    <row r="811">
      <c r="A811" s="14" t="inlineStr">
        <is>
          <t>C00806</t>
        </is>
      </c>
      <c r="B811" s="14" t="inlineStr">
        <is>
          <t>R01991</t>
        </is>
      </c>
      <c r="C811" s="17" t="n">
        <v>0.6541</v>
      </c>
      <c r="D811" s="14" t="inlineStr">
        <is>
          <t>no match</t>
        </is>
      </c>
    </row>
    <row r="812">
      <c r="A812" s="14" t="inlineStr">
        <is>
          <t>C00807</t>
        </is>
      </c>
      <c r="B812" s="14" t="inlineStr">
        <is>
          <t>R02080</t>
        </is>
      </c>
      <c r="C812" s="17" t="n">
        <v>1</v>
      </c>
      <c r="D812" s="14" t="inlineStr">
        <is>
          <t>exact</t>
        </is>
      </c>
    </row>
    <row r="813">
      <c r="A813" s="14" t="inlineStr">
        <is>
          <t>C00808</t>
        </is>
      </c>
      <c r="B813" s="14" t="inlineStr">
        <is>
          <t>R01009</t>
        </is>
      </c>
      <c r="C813" s="17" t="n">
        <v>1</v>
      </c>
      <c r="D813" s="14" t="inlineStr">
        <is>
          <t>exact</t>
        </is>
      </c>
    </row>
    <row r="814">
      <c r="A814" s="14" t="inlineStr">
        <is>
          <t>C00809</t>
        </is>
      </c>
      <c r="B814" s="14" t="inlineStr">
        <is>
          <t>R02422</t>
        </is>
      </c>
      <c r="C814" s="17" t="n">
        <v>1</v>
      </c>
      <c r="D814" s="14" t="inlineStr">
        <is>
          <t>exact</t>
        </is>
      </c>
    </row>
    <row r="815">
      <c r="A815" s="14" t="inlineStr">
        <is>
          <t>C00810</t>
        </is>
      </c>
      <c r="B815" s="14" t="inlineStr">
        <is>
          <t>R01130</t>
        </is>
      </c>
      <c r="C815" s="17" t="n">
        <v>0.7718</v>
      </c>
      <c r="D815" s="14" t="inlineStr">
        <is>
          <t>review</t>
        </is>
      </c>
    </row>
    <row r="816">
      <c r="A816" s="14" t="inlineStr">
        <is>
          <t>C00811</t>
        </is>
      </c>
      <c r="B816" s="14" t="inlineStr">
        <is>
          <t>R01887</t>
        </is>
      </c>
      <c r="C816" s="17" t="n">
        <v>1</v>
      </c>
      <c r="D816" s="14" t="inlineStr">
        <is>
          <t>exact</t>
        </is>
      </c>
    </row>
    <row r="817">
      <c r="A817" s="14" t="inlineStr">
        <is>
          <t>C00812</t>
        </is>
      </c>
      <c r="B817" s="14" t="inlineStr">
        <is>
          <t>R02260</t>
        </is>
      </c>
      <c r="C817" s="17" t="n">
        <v>1</v>
      </c>
      <c r="D817" s="14" t="inlineStr">
        <is>
          <t>exact</t>
        </is>
      </c>
    </row>
    <row r="818">
      <c r="A818" s="14" t="inlineStr">
        <is>
          <t>C00813</t>
        </is>
      </c>
      <c r="B818" s="14" t="inlineStr">
        <is>
          <t>R00449</t>
        </is>
      </c>
      <c r="C818" s="17" t="n">
        <v>1</v>
      </c>
      <c r="D818" s="14" t="inlineStr">
        <is>
          <t>exact</t>
        </is>
      </c>
    </row>
    <row r="819">
      <c r="A819" s="14" t="inlineStr">
        <is>
          <t>C00814</t>
        </is>
      </c>
      <c r="B819" s="14" t="inlineStr">
        <is>
          <t>R00364</t>
        </is>
      </c>
      <c r="C819" s="17" t="n">
        <v>1</v>
      </c>
      <c r="D819" s="14" t="inlineStr">
        <is>
          <t>exact</t>
        </is>
      </c>
    </row>
    <row r="820">
      <c r="A820" s="14" t="inlineStr">
        <is>
          <t>C00815</t>
        </is>
      </c>
      <c r="B820" s="14" t="inlineStr">
        <is>
          <t>R01671</t>
        </is>
      </c>
      <c r="C820" s="17" t="n">
        <v>0.2282</v>
      </c>
      <c r="D820" s="14" t="inlineStr">
        <is>
          <t>no match</t>
        </is>
      </c>
    </row>
    <row r="821">
      <c r="A821" s="14" t="inlineStr">
        <is>
          <t>C00816</t>
        </is>
      </c>
      <c r="B821" s="14" t="inlineStr">
        <is>
          <t>R01741</t>
        </is>
      </c>
      <c r="C821" s="17" t="n">
        <v>1</v>
      </c>
      <c r="D821" s="14" t="inlineStr">
        <is>
          <t>exact</t>
        </is>
      </c>
    </row>
    <row r="822">
      <c r="A822" s="14" t="inlineStr">
        <is>
          <t>C00817</t>
        </is>
      </c>
      <c r="B822" s="14" t="inlineStr">
        <is>
          <t>R00765</t>
        </is>
      </c>
      <c r="C822" s="17" t="n">
        <v>0.7942</v>
      </c>
      <c r="D822" s="14" t="inlineStr">
        <is>
          <t>review</t>
        </is>
      </c>
    </row>
    <row r="823">
      <c r="A823" s="14" t="inlineStr">
        <is>
          <t>C00818</t>
        </is>
      </c>
      <c r="B823" s="14" t="inlineStr">
        <is>
          <t>R02009</t>
        </is>
      </c>
      <c r="C823" s="17" t="n">
        <v>1</v>
      </c>
      <c r="D823" s="14" t="inlineStr">
        <is>
          <t>exact</t>
        </is>
      </c>
    </row>
    <row r="824">
      <c r="A824" s="14" t="inlineStr">
        <is>
          <t>C00819</t>
        </is>
      </c>
      <c r="B824" s="14" t="inlineStr">
        <is>
          <t>R00374</t>
        </is>
      </c>
      <c r="C824" s="17" t="n">
        <v>1</v>
      </c>
      <c r="D824" s="14" t="inlineStr">
        <is>
          <t>exact</t>
        </is>
      </c>
    </row>
    <row r="825">
      <c r="A825" s="14" t="inlineStr">
        <is>
          <t>C00820</t>
        </is>
      </c>
      <c r="B825" s="14" t="inlineStr">
        <is>
          <t>R02308</t>
        </is>
      </c>
      <c r="C825" s="17" t="n">
        <v>1</v>
      </c>
      <c r="D825" s="14" t="inlineStr">
        <is>
          <t>exact</t>
        </is>
      </c>
    </row>
    <row r="826">
      <c r="A826" s="14" t="inlineStr">
        <is>
          <t>C00821</t>
        </is>
      </c>
      <c r="B826" s="14" t="inlineStr">
        <is>
          <t>R00525</t>
        </is>
      </c>
      <c r="C826" s="17" t="n">
        <v>1</v>
      </c>
      <c r="D826" s="14" t="inlineStr">
        <is>
          <t>exact</t>
        </is>
      </c>
    </row>
    <row r="827">
      <c r="A827" s="14" t="inlineStr">
        <is>
          <t>C00822</t>
        </is>
      </c>
      <c r="B827" s="14" t="inlineStr">
        <is>
          <t>R02039</t>
        </is>
      </c>
      <c r="C827" s="17" t="n">
        <v>0.6541</v>
      </c>
      <c r="D827" s="14" t="inlineStr">
        <is>
          <t>no match</t>
        </is>
      </c>
    </row>
    <row r="828">
      <c r="A828" s="14" t="inlineStr">
        <is>
          <t>C00823</t>
        </is>
      </c>
      <c r="B828" s="14" t="inlineStr">
        <is>
          <t>R00878</t>
        </is>
      </c>
      <c r="C828" s="17" t="n">
        <v>1</v>
      </c>
      <c r="D828" s="14" t="inlineStr">
        <is>
          <t>exact</t>
        </is>
      </c>
    </row>
    <row r="829">
      <c r="A829" s="14" t="inlineStr">
        <is>
          <t>C00824</t>
        </is>
      </c>
      <c r="B829" s="14" t="inlineStr">
        <is>
          <t>R00476</t>
        </is>
      </c>
      <c r="C829" s="17" t="n">
        <v>0.6541</v>
      </c>
      <c r="D829" s="14" t="inlineStr">
        <is>
          <t>no match</t>
        </is>
      </c>
    </row>
    <row r="830">
      <c r="A830" s="14" t="inlineStr">
        <is>
          <t>C00825</t>
        </is>
      </c>
      <c r="B830" s="14" t="inlineStr">
        <is>
          <t>R01249</t>
        </is>
      </c>
      <c r="C830" s="17" t="n">
        <v>1</v>
      </c>
      <c r="D830" s="14" t="inlineStr">
        <is>
          <t>exact</t>
        </is>
      </c>
    </row>
    <row r="831">
      <c r="A831" s="14" t="inlineStr">
        <is>
          <t>C00826</t>
        </is>
      </c>
      <c r="B831" s="14" t="inlineStr">
        <is>
          <t>R02216</t>
        </is>
      </c>
      <c r="C831" s="17" t="n">
        <v>1</v>
      </c>
      <c r="D831" s="14" t="inlineStr">
        <is>
          <t>exact</t>
        </is>
      </c>
    </row>
    <row r="832">
      <c r="A832" s="14" t="inlineStr">
        <is>
          <t>C00827</t>
        </is>
      </c>
      <c r="B832" s="14" t="inlineStr">
        <is>
          <t>R02351</t>
        </is>
      </c>
      <c r="C832" s="17" t="n">
        <v>1</v>
      </c>
      <c r="D832" s="14" t="inlineStr">
        <is>
          <t>exact</t>
        </is>
      </c>
    </row>
    <row r="833">
      <c r="A833" s="14" t="inlineStr">
        <is>
          <t>C00828</t>
        </is>
      </c>
      <c r="B833" s="14" t="inlineStr">
        <is>
          <t>R01838</t>
        </is>
      </c>
      <c r="C833" s="17" t="n">
        <v>0.7718</v>
      </c>
      <c r="D833" s="14" t="inlineStr">
        <is>
          <t>review</t>
        </is>
      </c>
    </row>
    <row r="834">
      <c r="A834" s="14" t="inlineStr">
        <is>
          <t>C00829</t>
        </is>
      </c>
      <c r="B834" s="14" t="inlineStr">
        <is>
          <t>R01442</t>
        </is>
      </c>
      <c r="C834" s="17" t="n">
        <v>1</v>
      </c>
      <c r="D834" s="14" t="inlineStr">
        <is>
          <t>exact</t>
        </is>
      </c>
    </row>
    <row r="835">
      <c r="A835" s="14" t="inlineStr">
        <is>
          <t>C00830</t>
        </is>
      </c>
      <c r="B835" s="14" t="inlineStr">
        <is>
          <t>R00843</t>
        </is>
      </c>
      <c r="C835" s="17" t="n">
        <v>0.6541</v>
      </c>
      <c r="D835" s="14" t="inlineStr">
        <is>
          <t>no match</t>
        </is>
      </c>
    </row>
    <row r="836">
      <c r="A836" s="14" t="inlineStr">
        <is>
          <t>C00831</t>
        </is>
      </c>
      <c r="B836" s="14" t="inlineStr">
        <is>
          <t>R02973</t>
        </is>
      </c>
      <c r="C836" s="17" t="n">
        <v>1</v>
      </c>
      <c r="D836" s="14" t="inlineStr">
        <is>
          <t>exact</t>
        </is>
      </c>
    </row>
    <row r="837">
      <c r="A837" s="14" t="inlineStr">
        <is>
          <t>C00832</t>
        </is>
      </c>
      <c r="B837" s="14" t="inlineStr">
        <is>
          <t>R01485</t>
        </is>
      </c>
      <c r="C837" s="17" t="n">
        <v>0.6541</v>
      </c>
      <c r="D837" s="14" t="inlineStr">
        <is>
          <t>no match</t>
        </is>
      </c>
    </row>
    <row r="838">
      <c r="A838" s="14" t="inlineStr">
        <is>
          <t>C00833</t>
        </is>
      </c>
      <c r="B838" s="14" t="inlineStr">
        <is>
          <t>R01716</t>
        </is>
      </c>
      <c r="C838" s="17" t="n">
        <v>1</v>
      </c>
      <c r="D838" s="14" t="inlineStr">
        <is>
          <t>exact</t>
        </is>
      </c>
    </row>
    <row r="839">
      <c r="A839" s="14" t="inlineStr">
        <is>
          <t>C00834</t>
        </is>
      </c>
      <c r="B839" s="14" t="inlineStr">
        <is>
          <t>R02752</t>
        </is>
      </c>
      <c r="C839" s="17" t="n">
        <v>1</v>
      </c>
      <c r="D839" s="14" t="inlineStr">
        <is>
          <t>exact</t>
        </is>
      </c>
    </row>
    <row r="840">
      <c r="A840" s="14" t="inlineStr">
        <is>
          <t>C00835</t>
        </is>
      </c>
      <c r="B840" s="14" t="inlineStr">
        <is>
          <t>R02349</t>
        </is>
      </c>
      <c r="C840" s="17" t="n">
        <v>1</v>
      </c>
      <c r="D840" s="14" t="inlineStr">
        <is>
          <t>exact</t>
        </is>
      </c>
    </row>
    <row r="841">
      <c r="A841" s="14" t="inlineStr">
        <is>
          <t>C00836</t>
        </is>
      </c>
      <c r="B841" s="14" t="inlineStr">
        <is>
          <t>R01336</t>
        </is>
      </c>
      <c r="C841" s="17" t="n">
        <v>1</v>
      </c>
      <c r="D841" s="14" t="inlineStr">
        <is>
          <t>exact</t>
        </is>
      </c>
    </row>
    <row r="842">
      <c r="A842" s="14" t="inlineStr">
        <is>
          <t>C00837</t>
        </is>
      </c>
      <c r="B842" s="14" t="inlineStr">
        <is>
          <t>R00599</t>
        </is>
      </c>
      <c r="C842" s="17" t="n">
        <v>1</v>
      </c>
      <c r="D842" s="14" t="inlineStr">
        <is>
          <t>exact</t>
        </is>
      </c>
    </row>
    <row r="843">
      <c r="A843" s="14" t="inlineStr">
        <is>
          <t>C00838</t>
        </is>
      </c>
      <c r="B843" s="14" t="inlineStr">
        <is>
          <t>R02457</t>
        </is>
      </c>
      <c r="C843" s="17" t="n">
        <v>1</v>
      </c>
      <c r="D843" s="14" t="inlineStr">
        <is>
          <t>exact</t>
        </is>
      </c>
    </row>
    <row r="844">
      <c r="A844" s="14" t="inlineStr">
        <is>
          <t>C00839</t>
        </is>
      </c>
      <c r="B844" s="14" t="inlineStr">
        <is>
          <t>R01784</t>
        </is>
      </c>
      <c r="C844" s="17" t="n">
        <v>0.7074</v>
      </c>
      <c r="D844" s="14" t="inlineStr">
        <is>
          <t>review</t>
        </is>
      </c>
    </row>
    <row r="845">
      <c r="A845" s="14" t="inlineStr">
        <is>
          <t>C00840</t>
        </is>
      </c>
      <c r="B845" s="14" t="inlineStr">
        <is>
          <t>R02658</t>
        </is>
      </c>
      <c r="C845" s="17" t="n">
        <v>0.6541</v>
      </c>
      <c r="D845" s="14" t="inlineStr">
        <is>
          <t>no match</t>
        </is>
      </c>
    </row>
    <row r="846">
      <c r="A846" s="14" t="inlineStr">
        <is>
          <t>C00841</t>
        </is>
      </c>
      <c r="B846" s="14" t="inlineStr">
        <is>
          <t>R00037</t>
        </is>
      </c>
      <c r="C846" s="17" t="n">
        <v>0.6541</v>
      </c>
      <c r="D846" s="14" t="inlineStr">
        <is>
          <t>no match</t>
        </is>
      </c>
    </row>
    <row r="847">
      <c r="A847" s="14" t="inlineStr">
        <is>
          <t>C00842</t>
        </is>
      </c>
      <c r="B847" s="14" t="inlineStr">
        <is>
          <t>R02608</t>
        </is>
      </c>
      <c r="C847" s="17" t="n">
        <v>1</v>
      </c>
      <c r="D847" s="14" t="inlineStr">
        <is>
          <t>exact</t>
        </is>
      </c>
    </row>
    <row r="848">
      <c r="A848" s="14" t="inlineStr">
        <is>
          <t>C00843</t>
        </is>
      </c>
      <c r="B848" s="14" t="inlineStr">
        <is>
          <t>R00419</t>
        </is>
      </c>
      <c r="C848" s="17" t="n">
        <v>0.7718</v>
      </c>
      <c r="D848" s="14" t="inlineStr">
        <is>
          <t>review</t>
        </is>
      </c>
    </row>
    <row r="849">
      <c r="A849" s="14" t="inlineStr">
        <is>
          <t>C00844</t>
        </is>
      </c>
      <c r="B849" s="14" t="inlineStr">
        <is>
          <t>R00205</t>
        </is>
      </c>
      <c r="C849" s="17" t="n">
        <v>0.7718</v>
      </c>
      <c r="D849" s="14" t="inlineStr">
        <is>
          <t>review</t>
        </is>
      </c>
    </row>
    <row r="850">
      <c r="A850" s="14" t="inlineStr">
        <is>
          <t>C00845</t>
        </is>
      </c>
      <c r="B850" s="14" t="inlineStr">
        <is>
          <t>R02433</t>
        </is>
      </c>
      <c r="C850" s="17" t="n">
        <v>1</v>
      </c>
      <c r="D850" s="14" t="inlineStr">
        <is>
          <t>exact</t>
        </is>
      </c>
    </row>
    <row r="851">
      <c r="A851" s="14" t="inlineStr">
        <is>
          <t>C00846</t>
        </is>
      </c>
      <c r="B851" s="14" t="inlineStr">
        <is>
          <t>R00512</t>
        </is>
      </c>
      <c r="C851" s="17" t="n">
        <v>1</v>
      </c>
      <c r="D851" s="14" t="inlineStr">
        <is>
          <t>exact</t>
        </is>
      </c>
    </row>
    <row r="852">
      <c r="A852" s="14" t="inlineStr">
        <is>
          <t>C00847</t>
        </is>
      </c>
      <c r="B852" s="14" t="inlineStr">
        <is>
          <t>R02353</t>
        </is>
      </c>
      <c r="C852" s="17" t="n">
        <v>1</v>
      </c>
      <c r="D852" s="14" t="inlineStr">
        <is>
          <t>exact</t>
        </is>
      </c>
    </row>
    <row r="853">
      <c r="A853" s="14" t="inlineStr">
        <is>
          <t>C00848</t>
        </is>
      </c>
      <c r="B853" s="14" t="inlineStr">
        <is>
          <t>R00403</t>
        </is>
      </c>
      <c r="C853" s="17" t="n">
        <v>0.7718</v>
      </c>
      <c r="D853" s="14" t="inlineStr">
        <is>
          <t>review</t>
        </is>
      </c>
    </row>
    <row r="854">
      <c r="A854" s="14" t="inlineStr">
        <is>
          <t>C00849</t>
        </is>
      </c>
      <c r="B854" s="14" t="inlineStr">
        <is>
          <t>R01674</t>
        </is>
      </c>
      <c r="C854" s="17" t="n">
        <v>0.7942</v>
      </c>
      <c r="D854" s="14" t="inlineStr">
        <is>
          <t>review</t>
        </is>
      </c>
    </row>
    <row r="855">
      <c r="A855" s="14" t="inlineStr">
        <is>
          <t>C00850</t>
        </is>
      </c>
      <c r="B855" s="14" t="inlineStr">
        <is>
          <t>R00918</t>
        </is>
      </c>
      <c r="C855" s="17" t="n">
        <v>0.6541</v>
      </c>
      <c r="D855" s="14" t="inlineStr">
        <is>
          <t>no match</t>
        </is>
      </c>
    </row>
    <row r="856">
      <c r="A856" s="14" t="inlineStr">
        <is>
          <t>C00851</t>
        </is>
      </c>
      <c r="B856" s="14" t="inlineStr">
        <is>
          <t>R02021</t>
        </is>
      </c>
      <c r="C856" s="17" t="n">
        <v>1</v>
      </c>
      <c r="D856" s="14" t="inlineStr">
        <is>
          <t>exact</t>
        </is>
      </c>
    </row>
    <row r="857">
      <c r="A857" s="14" t="inlineStr">
        <is>
          <t>C00852</t>
        </is>
      </c>
      <c r="B857" s="14" t="inlineStr">
        <is>
          <t>R02983</t>
        </is>
      </c>
      <c r="C857" s="17" t="n">
        <v>0.6541</v>
      </c>
      <c r="D857" s="14" t="inlineStr">
        <is>
          <t>no match</t>
        </is>
      </c>
    </row>
    <row r="858">
      <c r="A858" s="14" t="inlineStr">
        <is>
          <t>C00853</t>
        </is>
      </c>
      <c r="B858" s="14" t="inlineStr">
        <is>
          <t>R02576</t>
        </is>
      </c>
      <c r="C858" s="17" t="n">
        <v>1</v>
      </c>
      <c r="D858" s="14" t="inlineStr">
        <is>
          <t>exact</t>
        </is>
      </c>
    </row>
    <row r="859">
      <c r="A859" s="14" t="inlineStr">
        <is>
          <t>C00854</t>
        </is>
      </c>
      <c r="B859" s="14" t="inlineStr">
        <is>
          <t>R01766</t>
        </is>
      </c>
      <c r="C859" s="17" t="n">
        <v>0.6541</v>
      </c>
      <c r="D859" s="14" t="inlineStr">
        <is>
          <t>no match</t>
        </is>
      </c>
    </row>
    <row r="860">
      <c r="A860" s="14" t="inlineStr">
        <is>
          <t>C00855</t>
        </is>
      </c>
      <c r="B860" s="14" t="inlineStr">
        <is>
          <t>R00739</t>
        </is>
      </c>
      <c r="C860" s="17" t="n">
        <v>1</v>
      </c>
      <c r="D860" s="14" t="inlineStr">
        <is>
          <t>exact</t>
        </is>
      </c>
    </row>
    <row r="861">
      <c r="A861" s="14" t="inlineStr">
        <is>
          <t>C00856</t>
        </is>
      </c>
      <c r="B861" s="14" t="inlineStr">
        <is>
          <t>R00518</t>
        </is>
      </c>
      <c r="C861" s="17" t="n">
        <v>1</v>
      </c>
      <c r="D861" s="14" t="inlineStr">
        <is>
          <t>exact</t>
        </is>
      </c>
    </row>
    <row r="862">
      <c r="A862" s="14" t="inlineStr">
        <is>
          <t>C00857</t>
        </is>
      </c>
      <c r="B862" s="14" t="inlineStr">
        <is>
          <t>R01244</t>
        </is>
      </c>
      <c r="C862" s="17" t="n">
        <v>0.6541</v>
      </c>
      <c r="D862" s="14" t="inlineStr">
        <is>
          <t>no match</t>
        </is>
      </c>
    </row>
    <row r="863">
      <c r="A863" s="14" t="inlineStr">
        <is>
          <t>C00858</t>
        </is>
      </c>
      <c r="B863" s="14" t="inlineStr">
        <is>
          <t>R00595</t>
        </is>
      </c>
      <c r="C863" s="17" t="n">
        <v>0.4259</v>
      </c>
      <c r="D863" s="14" t="inlineStr">
        <is>
          <t>no match</t>
        </is>
      </c>
    </row>
    <row r="864">
      <c r="A864" s="14" t="inlineStr">
        <is>
          <t>C00859</t>
        </is>
      </c>
      <c r="B864" s="14" t="inlineStr">
        <is>
          <t>R00189</t>
        </is>
      </c>
      <c r="C864" s="17" t="n">
        <v>1</v>
      </c>
      <c r="D864" s="14" t="inlineStr">
        <is>
          <t>exact</t>
        </is>
      </c>
    </row>
    <row r="865">
      <c r="A865" s="14" t="inlineStr">
        <is>
          <t>C00860</t>
        </is>
      </c>
      <c r="B865" s="14" t="inlineStr">
        <is>
          <t>R02938</t>
        </is>
      </c>
      <c r="C865" s="17" t="n">
        <v>0.7718</v>
      </c>
      <c r="D865" s="14" t="inlineStr">
        <is>
          <t>review</t>
        </is>
      </c>
    </row>
    <row r="866">
      <c r="A866" s="14" t="inlineStr">
        <is>
          <t>C00861</t>
        </is>
      </c>
      <c r="B866" s="14" t="inlineStr">
        <is>
          <t>R00998</t>
        </is>
      </c>
      <c r="C866" s="17" t="n">
        <v>1</v>
      </c>
      <c r="D866" s="14" t="inlineStr">
        <is>
          <t>exact</t>
        </is>
      </c>
    </row>
    <row r="867">
      <c r="A867" s="14" t="inlineStr">
        <is>
          <t>C00862</t>
        </is>
      </c>
      <c r="B867" s="14" t="inlineStr">
        <is>
          <t>R02371</t>
        </is>
      </c>
      <c r="C867" s="17" t="n">
        <v>1</v>
      </c>
      <c r="D867" s="14" t="inlineStr">
        <is>
          <t>exact</t>
        </is>
      </c>
    </row>
    <row r="868">
      <c r="A868" s="14" t="inlineStr">
        <is>
          <t>C00863</t>
        </is>
      </c>
      <c r="B868" s="14" t="inlineStr">
        <is>
          <t>R00538</t>
        </is>
      </c>
      <c r="C868" s="17" t="n">
        <v>1</v>
      </c>
      <c r="D868" s="14" t="inlineStr">
        <is>
          <t>exact</t>
        </is>
      </c>
    </row>
    <row r="869">
      <c r="A869" s="14" t="inlineStr">
        <is>
          <t>C00864</t>
        </is>
      </c>
      <c r="B869" s="14" t="inlineStr">
        <is>
          <t>R00357</t>
        </is>
      </c>
      <c r="C869" s="17" t="n">
        <v>0.6541</v>
      </c>
      <c r="D869" s="14" t="inlineStr">
        <is>
          <t>no match</t>
        </is>
      </c>
    </row>
    <row r="870">
      <c r="A870" s="14" t="inlineStr">
        <is>
          <t>C00865</t>
        </is>
      </c>
      <c r="B870" s="14" t="inlineStr">
        <is>
          <t>R00339</t>
        </is>
      </c>
      <c r="C870" s="17" t="n">
        <v>1</v>
      </c>
      <c r="D870" s="14" t="inlineStr">
        <is>
          <t>exact</t>
        </is>
      </c>
    </row>
    <row r="871">
      <c r="A871" s="14" t="inlineStr">
        <is>
          <t>C00866</t>
        </is>
      </c>
      <c r="B871" s="14" t="inlineStr">
        <is>
          <t>R00519</t>
        </is>
      </c>
      <c r="C871" s="17" t="n">
        <v>1</v>
      </c>
      <c r="D871" s="14" t="inlineStr">
        <is>
          <t>exact</t>
        </is>
      </c>
    </row>
    <row r="872">
      <c r="A872" s="14" t="inlineStr">
        <is>
          <t>C00867</t>
        </is>
      </c>
      <c r="B872" s="14" t="inlineStr">
        <is>
          <t>R00783</t>
        </is>
      </c>
      <c r="C872" s="17" t="n">
        <v>0.4259</v>
      </c>
      <c r="D872" s="14" t="inlineStr">
        <is>
          <t>no match</t>
        </is>
      </c>
    </row>
    <row r="873">
      <c r="A873" s="14" t="inlineStr">
        <is>
          <t>C00868</t>
        </is>
      </c>
      <c r="B873" s="14" t="inlineStr">
        <is>
          <t>R02964</t>
        </is>
      </c>
      <c r="C873" s="17" t="n">
        <v>1</v>
      </c>
      <c r="D873" s="14" t="inlineStr">
        <is>
          <t>exact</t>
        </is>
      </c>
    </row>
    <row r="874">
      <c r="A874" s="14" t="inlineStr">
        <is>
          <t>C00869</t>
        </is>
      </c>
      <c r="B874" s="14" t="inlineStr">
        <is>
          <t>R01043</t>
        </is>
      </c>
      <c r="C874" s="17" t="n">
        <v>1</v>
      </c>
      <c r="D874" s="14" t="inlineStr">
        <is>
          <t>exact</t>
        </is>
      </c>
    </row>
    <row r="875">
      <c r="A875" s="14" t="inlineStr">
        <is>
          <t>C00870</t>
        </is>
      </c>
      <c r="B875" s="14" t="inlineStr">
        <is>
          <t>R01396</t>
        </is>
      </c>
      <c r="C875" s="17" t="n">
        <v>1</v>
      </c>
      <c r="D875" s="14" t="inlineStr">
        <is>
          <t>exact</t>
        </is>
      </c>
    </row>
    <row r="876">
      <c r="A876" s="14" t="inlineStr">
        <is>
          <t>C00871</t>
        </is>
      </c>
      <c r="B876" s="14" t="inlineStr">
        <is>
          <t>R02234</t>
        </is>
      </c>
      <c r="C876" s="17" t="n">
        <v>1</v>
      </c>
      <c r="D876" s="14" t="inlineStr">
        <is>
          <t>exact</t>
        </is>
      </c>
    </row>
    <row r="877">
      <c r="A877" s="14" t="inlineStr">
        <is>
          <t>C00872</t>
        </is>
      </c>
      <c r="B877" s="14" t="inlineStr">
        <is>
          <t>R01202</t>
        </is>
      </c>
      <c r="C877" s="17" t="n">
        <v>1</v>
      </c>
      <c r="D877" s="14" t="inlineStr">
        <is>
          <t>exact</t>
        </is>
      </c>
    </row>
    <row r="878">
      <c r="A878" s="14" t="inlineStr">
        <is>
          <t>C00873</t>
        </is>
      </c>
      <c r="B878" s="14" t="inlineStr">
        <is>
          <t>R02731</t>
        </is>
      </c>
      <c r="C878" s="17" t="n">
        <v>1</v>
      </c>
      <c r="D878" s="14" t="inlineStr">
        <is>
          <t>exact</t>
        </is>
      </c>
    </row>
    <row r="879">
      <c r="A879" s="14" t="inlineStr">
        <is>
          <t>C00874</t>
        </is>
      </c>
      <c r="B879" s="14" t="inlineStr">
        <is>
          <t>R01021</t>
        </is>
      </c>
      <c r="C879" s="17" t="n">
        <v>1</v>
      </c>
      <c r="D879" s="14" t="inlineStr">
        <is>
          <t>exact</t>
        </is>
      </c>
    </row>
    <row r="880">
      <c r="A880" s="14" t="inlineStr">
        <is>
          <t>C00875</t>
        </is>
      </c>
      <c r="B880" s="14" t="inlineStr">
        <is>
          <t>R00404</t>
        </is>
      </c>
      <c r="C880" s="17" t="n">
        <v>0.6541</v>
      </c>
      <c r="D880" s="14" t="inlineStr">
        <is>
          <t>no match</t>
        </is>
      </c>
    </row>
    <row r="881">
      <c r="A881" s="14" t="inlineStr">
        <is>
          <t>C00876</t>
        </is>
      </c>
      <c r="B881" s="14" t="inlineStr">
        <is>
          <t>R02846</t>
        </is>
      </c>
      <c r="C881" s="17" t="n">
        <v>0.7942</v>
      </c>
      <c r="D881" s="14" t="inlineStr">
        <is>
          <t>review</t>
        </is>
      </c>
    </row>
    <row r="882">
      <c r="A882" s="14" t="inlineStr">
        <is>
          <t>C00877</t>
        </is>
      </c>
      <c r="B882" s="14" t="inlineStr">
        <is>
          <t>R00239</t>
        </is>
      </c>
      <c r="C882" s="17" t="n">
        <v>1</v>
      </c>
      <c r="D882" s="14" t="inlineStr">
        <is>
          <t>exact</t>
        </is>
      </c>
    </row>
    <row r="883">
      <c r="A883" s="14" t="inlineStr">
        <is>
          <t>C00878</t>
        </is>
      </c>
      <c r="B883" s="14" t="inlineStr">
        <is>
          <t>R01302</t>
        </is>
      </c>
      <c r="C883" s="17" t="n">
        <v>1</v>
      </c>
      <c r="D883" s="14" t="inlineStr">
        <is>
          <t>exact</t>
        </is>
      </c>
    </row>
    <row r="884">
      <c r="A884" s="14" t="inlineStr">
        <is>
          <t>C00879</t>
        </is>
      </c>
      <c r="B884" s="14" t="inlineStr">
        <is>
          <t>R02395</t>
        </is>
      </c>
      <c r="C884" s="17" t="n">
        <v>1</v>
      </c>
      <c r="D884" s="14" t="inlineStr">
        <is>
          <t>exact</t>
        </is>
      </c>
    </row>
    <row r="885">
      <c r="A885" s="14" t="inlineStr">
        <is>
          <t>C00880</t>
        </is>
      </c>
      <c r="B885" s="14" t="inlineStr">
        <is>
          <t>R01660</t>
        </is>
      </c>
      <c r="C885" s="17" t="n">
        <v>0.6541</v>
      </c>
      <c r="D885" s="14" t="inlineStr">
        <is>
          <t>no match</t>
        </is>
      </c>
    </row>
    <row r="886">
      <c r="A886" s="14" t="inlineStr">
        <is>
          <t>C00881</t>
        </is>
      </c>
      <c r="B886" s="14" t="inlineStr">
        <is>
          <t>R01708</t>
        </is>
      </c>
      <c r="C886" s="17" t="n">
        <v>0.6541</v>
      </c>
      <c r="D886" s="14" t="inlineStr">
        <is>
          <t>no match</t>
        </is>
      </c>
    </row>
    <row r="887">
      <c r="A887" s="14" t="inlineStr">
        <is>
          <t>C00882</t>
        </is>
      </c>
      <c r="B887" s="14" t="inlineStr">
        <is>
          <t>R01657</t>
        </is>
      </c>
      <c r="C887" s="17" t="n">
        <v>1</v>
      </c>
      <c r="D887" s="14" t="inlineStr">
        <is>
          <t>exact</t>
        </is>
      </c>
    </row>
    <row r="888">
      <c r="A888" s="14" t="inlineStr">
        <is>
          <t>C00883</t>
        </is>
      </c>
      <c r="B888" s="14" t="inlineStr">
        <is>
          <t>R00428</t>
        </is>
      </c>
      <c r="C888" s="17" t="n">
        <v>0.7718</v>
      </c>
      <c r="D888" s="14" t="inlineStr">
        <is>
          <t>review</t>
        </is>
      </c>
    </row>
    <row r="889">
      <c r="A889" s="14" t="inlineStr">
        <is>
          <t>C00884</t>
        </is>
      </c>
      <c r="B889" s="14" t="inlineStr">
        <is>
          <t>R02043</t>
        </is>
      </c>
      <c r="C889" s="17" t="n">
        <v>0.7718</v>
      </c>
      <c r="D889" s="14" t="inlineStr">
        <is>
          <t>review</t>
        </is>
      </c>
    </row>
    <row r="890">
      <c r="A890" s="14" t="inlineStr">
        <is>
          <t>C00885</t>
        </is>
      </c>
      <c r="B890" s="14" t="inlineStr">
        <is>
          <t>R02959</t>
        </is>
      </c>
      <c r="C890" s="17" t="n">
        <v>1</v>
      </c>
      <c r="D890" s="14" t="inlineStr">
        <is>
          <t>exact</t>
        </is>
      </c>
    </row>
    <row r="891">
      <c r="A891" s="14" t="inlineStr">
        <is>
          <t>C00886</t>
        </is>
      </c>
      <c r="B891" s="14" t="inlineStr">
        <is>
          <t>R02189</t>
        </is>
      </c>
      <c r="C891" s="17" t="n">
        <v>1</v>
      </c>
      <c r="D891" s="14" t="inlineStr">
        <is>
          <t>exact</t>
        </is>
      </c>
    </row>
    <row r="892">
      <c r="A892" s="14" t="inlineStr">
        <is>
          <t>C00887</t>
        </is>
      </c>
      <c r="B892" s="14" t="inlineStr">
        <is>
          <t>R02744</t>
        </is>
      </c>
      <c r="C892" s="17" t="n">
        <v>0.7718</v>
      </c>
      <c r="D892" s="14" t="inlineStr">
        <is>
          <t>review</t>
        </is>
      </c>
    </row>
    <row r="893">
      <c r="A893" s="14" t="inlineStr">
        <is>
          <t>C00888</t>
        </is>
      </c>
      <c r="B893" s="14" t="inlineStr">
        <is>
          <t>R01675</t>
        </is>
      </c>
      <c r="C893" s="17" t="n">
        <v>1</v>
      </c>
      <c r="D893" s="14" t="inlineStr">
        <is>
          <t>exact</t>
        </is>
      </c>
    </row>
    <row r="894">
      <c r="A894" s="14" t="inlineStr">
        <is>
          <t>C00889</t>
        </is>
      </c>
      <c r="B894" s="14" t="inlineStr">
        <is>
          <t>R01925</t>
        </is>
      </c>
      <c r="C894" s="17" t="n">
        <v>1</v>
      </c>
      <c r="D894" s="14" t="inlineStr">
        <is>
          <t>exact</t>
        </is>
      </c>
    </row>
    <row r="895">
      <c r="A895" s="14" t="inlineStr">
        <is>
          <t>C00890</t>
        </is>
      </c>
      <c r="B895" s="14" t="inlineStr">
        <is>
          <t>R01943</t>
        </is>
      </c>
      <c r="C895" s="17" t="n">
        <v>1</v>
      </c>
      <c r="D895" s="14" t="inlineStr">
        <is>
          <t>exact</t>
        </is>
      </c>
    </row>
    <row r="896">
      <c r="A896" s="14" t="inlineStr">
        <is>
          <t>C00891</t>
        </is>
      </c>
      <c r="B896" s="14" t="inlineStr">
        <is>
          <t>R00217</t>
        </is>
      </c>
      <c r="C896" s="17" t="n">
        <v>1</v>
      </c>
      <c r="D896" s="14" t="inlineStr">
        <is>
          <t>exact</t>
        </is>
      </c>
    </row>
    <row r="897">
      <c r="A897" s="14" t="inlineStr">
        <is>
          <t>C00892</t>
        </is>
      </c>
      <c r="B897" s="14" t="inlineStr">
        <is>
          <t>R00456</t>
        </is>
      </c>
      <c r="C897" s="17" t="n">
        <v>1</v>
      </c>
      <c r="D897" s="14" t="inlineStr">
        <is>
          <t>exact</t>
        </is>
      </c>
    </row>
    <row r="898">
      <c r="A898" s="14" t="inlineStr">
        <is>
          <t>C00893</t>
        </is>
      </c>
      <c r="B898" s="14" t="inlineStr">
        <is>
          <t>R02592</t>
        </is>
      </c>
      <c r="C898" s="17" t="n">
        <v>1</v>
      </c>
      <c r="D898" s="14" t="inlineStr">
        <is>
          <t>exact</t>
        </is>
      </c>
    </row>
    <row r="899">
      <c r="A899" s="14" t="inlineStr">
        <is>
          <t>C00894</t>
        </is>
      </c>
      <c r="B899" s="14" t="inlineStr">
        <is>
          <t>R00340</t>
        </is>
      </c>
      <c r="C899" s="17" t="n">
        <v>1</v>
      </c>
      <c r="D899" s="14" t="inlineStr">
        <is>
          <t>exact</t>
        </is>
      </c>
    </row>
    <row r="900">
      <c r="A900" s="14" t="inlineStr">
        <is>
          <t>C00895</t>
        </is>
      </c>
      <c r="B900" s="14" t="inlineStr">
        <is>
          <t>R01013</t>
        </is>
      </c>
      <c r="C900" s="17" t="n">
        <v>0.6541</v>
      </c>
      <c r="D900" s="14" t="inlineStr">
        <is>
          <t>no match</t>
        </is>
      </c>
    </row>
    <row r="901">
      <c r="A901" s="14" t="inlineStr">
        <is>
          <t>C00896</t>
        </is>
      </c>
      <c r="B901" s="14" t="inlineStr">
        <is>
          <t>R01479</t>
        </is>
      </c>
      <c r="C901" s="17" t="n">
        <v>1</v>
      </c>
      <c r="D901" s="14" t="inlineStr">
        <is>
          <t>exact</t>
        </is>
      </c>
    </row>
    <row r="902">
      <c r="A902" s="14" t="inlineStr">
        <is>
          <t>C00897</t>
        </is>
      </c>
      <c r="B902" s="14" t="inlineStr">
        <is>
          <t>R02159</t>
        </is>
      </c>
      <c r="C902" s="17" t="n">
        <v>1</v>
      </c>
      <c r="D902" s="14" t="inlineStr">
        <is>
          <t>exact</t>
        </is>
      </c>
    </row>
    <row r="903">
      <c r="A903" s="14" t="inlineStr">
        <is>
          <t>C00898</t>
        </is>
      </c>
      <c r="B903" s="14" t="inlineStr">
        <is>
          <t>R01965</t>
        </is>
      </c>
      <c r="C903" s="17" t="n">
        <v>1</v>
      </c>
      <c r="D903" s="14" t="inlineStr">
        <is>
          <t>exact</t>
        </is>
      </c>
    </row>
    <row r="904">
      <c r="A904" s="14" t="inlineStr">
        <is>
          <t>C00899</t>
        </is>
      </c>
      <c r="B904" s="14" t="inlineStr">
        <is>
          <t>R02701</t>
        </is>
      </c>
      <c r="C904" s="17" t="n">
        <v>0.7718</v>
      </c>
      <c r="D904" s="14" t="inlineStr">
        <is>
          <t>review</t>
        </is>
      </c>
    </row>
    <row r="905">
      <c r="A905" s="14" t="inlineStr">
        <is>
          <t>C00900</t>
        </is>
      </c>
      <c r="B905" s="14" t="inlineStr">
        <is>
          <t>R02057</t>
        </is>
      </c>
      <c r="C905" s="17" t="n">
        <v>1</v>
      </c>
      <c r="D905" s="14" t="inlineStr">
        <is>
          <t>exact</t>
        </is>
      </c>
    </row>
    <row r="906">
      <c r="A906" s="14" t="inlineStr">
        <is>
          <t>C00901</t>
        </is>
      </c>
      <c r="B906" s="14" t="inlineStr">
        <is>
          <t>R01986</t>
        </is>
      </c>
      <c r="C906" s="17" t="n">
        <v>1</v>
      </c>
      <c r="D906" s="14" t="inlineStr">
        <is>
          <t>exact</t>
        </is>
      </c>
    </row>
    <row r="907">
      <c r="A907" s="14" t="inlineStr">
        <is>
          <t>C00902</t>
        </is>
      </c>
      <c r="B907" s="14" t="inlineStr">
        <is>
          <t>R01939</t>
        </is>
      </c>
      <c r="C907" s="17" t="n">
        <v>1</v>
      </c>
      <c r="D907" s="14" t="inlineStr">
        <is>
          <t>exact</t>
        </is>
      </c>
    </row>
    <row r="908">
      <c r="A908" s="14" t="inlineStr">
        <is>
          <t>C00903</t>
        </is>
      </c>
      <c r="B908" s="14" t="inlineStr">
        <is>
          <t>R01210</t>
        </is>
      </c>
      <c r="C908" s="17" t="n">
        <v>1</v>
      </c>
      <c r="D908" s="14" t="inlineStr">
        <is>
          <t>exact</t>
        </is>
      </c>
    </row>
    <row r="909">
      <c r="A909" s="14" t="inlineStr">
        <is>
          <t>C00904</t>
        </is>
      </c>
      <c r="B909" s="14" t="inlineStr">
        <is>
          <t>R02486</t>
        </is>
      </c>
      <c r="C909" s="17" t="n">
        <v>1</v>
      </c>
      <c r="D909" s="14" t="inlineStr">
        <is>
          <t>exact</t>
        </is>
      </c>
    </row>
    <row r="910">
      <c r="A910" s="14" t="inlineStr">
        <is>
          <t>C00905</t>
        </is>
      </c>
      <c r="B910" s="14" t="inlineStr">
        <is>
          <t>R01548</t>
        </is>
      </c>
      <c r="C910" s="17" t="n">
        <v>1</v>
      </c>
      <c r="D910" s="14" t="inlineStr">
        <is>
          <t>exact</t>
        </is>
      </c>
    </row>
    <row r="911">
      <c r="A911" s="14" t="inlineStr">
        <is>
          <t>C00906</t>
        </is>
      </c>
      <c r="B911" s="14" t="inlineStr">
        <is>
          <t>R01016</t>
        </is>
      </c>
      <c r="C911" s="17" t="n">
        <v>0.6541</v>
      </c>
      <c r="D911" s="14" t="inlineStr">
        <is>
          <t>no match</t>
        </is>
      </c>
    </row>
    <row r="912">
      <c r="A912" s="14" t="inlineStr">
        <is>
          <t>C00907</t>
        </is>
      </c>
      <c r="B912" s="14" t="inlineStr">
        <is>
          <t>R02321</t>
        </is>
      </c>
      <c r="C912" s="17" t="n">
        <v>1</v>
      </c>
      <c r="D912" s="14" t="inlineStr">
        <is>
          <t>exact</t>
        </is>
      </c>
    </row>
    <row r="913">
      <c r="A913" s="14" t="inlineStr">
        <is>
          <t>C00908</t>
        </is>
      </c>
      <c r="B913" s="14" t="inlineStr">
        <is>
          <t>R00448</t>
        </is>
      </c>
      <c r="C913" s="17" t="n">
        <v>0.6541</v>
      </c>
      <c r="D913" s="14" t="inlineStr">
        <is>
          <t>no match</t>
        </is>
      </c>
    </row>
    <row r="914">
      <c r="A914" s="14" t="inlineStr">
        <is>
          <t>C00909</t>
        </is>
      </c>
      <c r="B914" s="14" t="inlineStr">
        <is>
          <t>R02116</t>
        </is>
      </c>
      <c r="C914" s="17" t="n">
        <v>0.2202</v>
      </c>
      <c r="D914" s="14" t="inlineStr">
        <is>
          <t>no match</t>
        </is>
      </c>
    </row>
    <row r="915">
      <c r="A915" s="14" t="inlineStr">
        <is>
          <t>C00910</t>
        </is>
      </c>
      <c r="B915" s="14" t="inlineStr">
        <is>
          <t>R00596</t>
        </is>
      </c>
      <c r="C915" s="17" t="n">
        <v>0.7718</v>
      </c>
      <c r="D915" s="14" t="inlineStr">
        <is>
          <t>review</t>
        </is>
      </c>
    </row>
    <row r="916">
      <c r="A916" s="14" t="inlineStr">
        <is>
          <t>C00911</t>
        </is>
      </c>
      <c r="B916" s="14" t="inlineStr">
        <is>
          <t>R01275</t>
        </is>
      </c>
      <c r="C916" s="17" t="n">
        <v>0.6541</v>
      </c>
      <c r="D916" s="14" t="inlineStr">
        <is>
          <t>no match</t>
        </is>
      </c>
    </row>
    <row r="917">
      <c r="A917" s="14" t="inlineStr">
        <is>
          <t>C00912</t>
        </is>
      </c>
      <c r="B917" s="14" t="inlineStr">
        <is>
          <t>R01235</t>
        </is>
      </c>
      <c r="C917" s="17" t="n">
        <v>1</v>
      </c>
      <c r="D917" s="14" t="inlineStr">
        <is>
          <t>exact</t>
        </is>
      </c>
    </row>
    <row r="918">
      <c r="A918" s="14" t="inlineStr">
        <is>
          <t>C00913</t>
        </is>
      </c>
      <c r="B918" s="14" t="inlineStr">
        <is>
          <t>R02926</t>
        </is>
      </c>
      <c r="C918" s="17" t="n">
        <v>1</v>
      </c>
      <c r="D918" s="14" t="inlineStr">
        <is>
          <t>exact</t>
        </is>
      </c>
    </row>
    <row r="919">
      <c r="A919" s="14" t="inlineStr">
        <is>
          <t>C00914</t>
        </is>
      </c>
      <c r="B919" s="14" t="inlineStr">
        <is>
          <t>R02146</t>
        </is>
      </c>
      <c r="C919" s="17" t="n">
        <v>1</v>
      </c>
      <c r="D919" s="14" t="inlineStr">
        <is>
          <t>exact</t>
        </is>
      </c>
    </row>
    <row r="920">
      <c r="A920" s="14" t="inlineStr">
        <is>
          <t>C00915</t>
        </is>
      </c>
      <c r="B920" s="14" t="inlineStr">
        <is>
          <t>R01565</t>
        </is>
      </c>
      <c r="C920" s="17" t="n">
        <v>1</v>
      </c>
      <c r="D920" s="14" t="inlineStr">
        <is>
          <t>exact</t>
        </is>
      </c>
    </row>
    <row r="921">
      <c r="A921" s="14" t="inlineStr">
        <is>
          <t>C00916</t>
        </is>
      </c>
      <c r="B921" s="14" t="inlineStr">
        <is>
          <t>R00369</t>
        </is>
      </c>
      <c r="C921" s="17" t="n">
        <v>1</v>
      </c>
      <c r="D921" s="14" t="inlineStr">
        <is>
          <t>exact</t>
        </is>
      </c>
    </row>
    <row r="922">
      <c r="A922" s="14" t="inlineStr">
        <is>
          <t>C00917</t>
        </is>
      </c>
      <c r="B922" s="14" t="inlineStr">
        <is>
          <t>R02693</t>
        </is>
      </c>
      <c r="C922" s="17" t="n">
        <v>0.7718</v>
      </c>
      <c r="D922" s="14" t="inlineStr">
        <is>
          <t>review</t>
        </is>
      </c>
    </row>
    <row r="923">
      <c r="A923" s="14" t="inlineStr">
        <is>
          <t>C00918</t>
        </is>
      </c>
      <c r="B923" s="14" t="inlineStr">
        <is>
          <t>R02405</t>
        </is>
      </c>
      <c r="C923" s="17" t="n">
        <v>0.6541</v>
      </c>
      <c r="D923" s="14" t="inlineStr">
        <is>
          <t>no match</t>
        </is>
      </c>
    </row>
    <row r="924">
      <c r="A924" s="14" t="inlineStr">
        <is>
          <t>C00919</t>
        </is>
      </c>
      <c r="B924" s="14" t="inlineStr">
        <is>
          <t>R01978</t>
        </is>
      </c>
      <c r="C924" s="17" t="n">
        <v>1</v>
      </c>
      <c r="D924" s="14" t="inlineStr">
        <is>
          <t>exact</t>
        </is>
      </c>
    </row>
    <row r="925">
      <c r="A925" s="14" t="inlineStr">
        <is>
          <t>C00920</t>
        </is>
      </c>
      <c r="B925" s="14" t="inlineStr">
        <is>
          <t>R00679</t>
        </is>
      </c>
      <c r="C925" s="17" t="n">
        <v>1</v>
      </c>
      <c r="D925" s="14" t="inlineStr">
        <is>
          <t>exact</t>
        </is>
      </c>
    </row>
    <row r="926">
      <c r="A926" s="14" t="inlineStr">
        <is>
          <t>C00921</t>
        </is>
      </c>
      <c r="B926" s="14" t="inlineStr">
        <is>
          <t>R00099</t>
        </is>
      </c>
      <c r="C926" s="17" t="n">
        <v>1</v>
      </c>
      <c r="D926" s="14" t="inlineStr">
        <is>
          <t>exact</t>
        </is>
      </c>
    </row>
    <row r="927">
      <c r="A927" s="14" t="inlineStr">
        <is>
          <t>C00922</t>
        </is>
      </c>
      <c r="B927" s="14" t="inlineStr">
        <is>
          <t>R02601</t>
        </is>
      </c>
      <c r="C927" s="17" t="n">
        <v>1</v>
      </c>
      <c r="D927" s="14" t="inlineStr">
        <is>
          <t>exact</t>
        </is>
      </c>
    </row>
    <row r="928">
      <c r="A928" s="14" t="inlineStr">
        <is>
          <t>C00923</t>
        </is>
      </c>
      <c r="B928" s="14" t="inlineStr">
        <is>
          <t>R02454</t>
        </is>
      </c>
      <c r="C928" s="17" t="n">
        <v>1</v>
      </c>
      <c r="D928" s="14" t="inlineStr">
        <is>
          <t>exact</t>
        </is>
      </c>
    </row>
    <row r="929">
      <c r="A929" s="14" t="inlineStr">
        <is>
          <t>C00924</t>
        </is>
      </c>
      <c r="B929" s="14" t="inlineStr">
        <is>
          <t>R01409</t>
        </is>
      </c>
      <c r="C929" s="17" t="n">
        <v>1</v>
      </c>
      <c r="D929" s="14" t="inlineStr">
        <is>
          <t>exact</t>
        </is>
      </c>
    </row>
    <row r="930">
      <c r="A930" s="14" t="inlineStr">
        <is>
          <t>C00925</t>
        </is>
      </c>
      <c r="B930" s="14" t="inlineStr">
        <is>
          <t>R01324</t>
        </is>
      </c>
      <c r="C930" s="17" t="n">
        <v>0.6541</v>
      </c>
      <c r="D930" s="14" t="inlineStr">
        <is>
          <t>no match</t>
        </is>
      </c>
    </row>
    <row r="931">
      <c r="A931" s="14" t="inlineStr">
        <is>
          <t>C00926</t>
        </is>
      </c>
      <c r="B931" s="14" t="inlineStr">
        <is>
          <t>R01055</t>
        </is>
      </c>
      <c r="C931" s="17" t="n">
        <v>0.7718</v>
      </c>
      <c r="D931" s="14" t="inlineStr">
        <is>
          <t>review</t>
        </is>
      </c>
    </row>
    <row r="932">
      <c r="A932" s="14" t="inlineStr">
        <is>
          <t>C00927</t>
        </is>
      </c>
      <c r="B932" s="14" t="inlineStr">
        <is>
          <t>R02517</t>
        </is>
      </c>
      <c r="C932" s="17" t="n">
        <v>1</v>
      </c>
      <c r="D932" s="14" t="inlineStr">
        <is>
          <t>exact</t>
        </is>
      </c>
    </row>
    <row r="933">
      <c r="A933" s="14" t="inlineStr">
        <is>
          <t>C00928</t>
        </is>
      </c>
      <c r="B933" s="14" t="inlineStr">
        <is>
          <t>R02411</t>
        </is>
      </c>
      <c r="C933" s="17" t="n">
        <v>0.6541</v>
      </c>
      <c r="D933" s="14" t="inlineStr">
        <is>
          <t>no match</t>
        </is>
      </c>
    </row>
    <row r="934">
      <c r="A934" s="14" t="inlineStr">
        <is>
          <t>C00929</t>
        </is>
      </c>
      <c r="B934" s="14" t="inlineStr">
        <is>
          <t>R02259</t>
        </is>
      </c>
      <c r="C934" s="17" t="n">
        <v>1</v>
      </c>
      <c r="D934" s="14" t="inlineStr">
        <is>
          <t>exact</t>
        </is>
      </c>
    </row>
    <row r="935">
      <c r="A935" s="14" t="inlineStr">
        <is>
          <t>C00930</t>
        </is>
      </c>
      <c r="B935" s="14" t="inlineStr">
        <is>
          <t>R00432</t>
        </is>
      </c>
      <c r="C935" s="17" t="n">
        <v>1</v>
      </c>
      <c r="D935" s="14" t="inlineStr">
        <is>
          <t>exact</t>
        </is>
      </c>
    </row>
    <row r="936">
      <c r="A936" s="14" t="inlineStr">
        <is>
          <t>C00931</t>
        </is>
      </c>
      <c r="B936" s="14" t="inlineStr">
        <is>
          <t>R02450</t>
        </is>
      </c>
      <c r="C936" s="17" t="n">
        <v>1</v>
      </c>
      <c r="D936" s="14" t="inlineStr">
        <is>
          <t>exact</t>
        </is>
      </c>
    </row>
    <row r="937">
      <c r="A937" s="14" t="inlineStr">
        <is>
          <t>C00932</t>
        </is>
      </c>
      <c r="B937" s="14" t="inlineStr">
        <is>
          <t>R02174</t>
        </is>
      </c>
      <c r="C937" s="17" t="n">
        <v>0.7718</v>
      </c>
      <c r="D937" s="14" t="inlineStr">
        <is>
          <t>review</t>
        </is>
      </c>
    </row>
    <row r="938">
      <c r="A938" s="14" t="inlineStr">
        <is>
          <t>C00933</t>
        </is>
      </c>
      <c r="B938" s="14" t="inlineStr">
        <is>
          <t>R02171</t>
        </is>
      </c>
      <c r="C938" s="17" t="n">
        <v>1</v>
      </c>
      <c r="D938" s="14" t="inlineStr">
        <is>
          <t>exact</t>
        </is>
      </c>
    </row>
    <row r="939">
      <c r="A939" s="14" t="inlineStr">
        <is>
          <t>C00934</t>
        </is>
      </c>
      <c r="B939" s="14" t="inlineStr">
        <is>
          <t>R02774</t>
        </is>
      </c>
      <c r="C939" s="17" t="n">
        <v>1</v>
      </c>
      <c r="D939" s="14" t="inlineStr">
        <is>
          <t>exact</t>
        </is>
      </c>
    </row>
    <row r="940">
      <c r="A940" s="14" t="inlineStr">
        <is>
          <t>C00935</t>
        </is>
      </c>
      <c r="B940" s="14" t="inlineStr">
        <is>
          <t>R00389</t>
        </is>
      </c>
      <c r="C940" s="17" t="n">
        <v>0.6541</v>
      </c>
      <c r="D940" s="14" t="inlineStr">
        <is>
          <t>no match</t>
        </is>
      </c>
    </row>
    <row r="941">
      <c r="A941" s="14" t="inlineStr">
        <is>
          <t>C00936</t>
        </is>
      </c>
      <c r="B941" s="14" t="inlineStr">
        <is>
          <t>R01187</t>
        </is>
      </c>
      <c r="C941" s="17" t="n">
        <v>1</v>
      </c>
      <c r="D941" s="14" t="inlineStr">
        <is>
          <t>exact</t>
        </is>
      </c>
    </row>
    <row r="942">
      <c r="A942" s="14" t="inlineStr">
        <is>
          <t>C00937</t>
        </is>
      </c>
      <c r="B942" s="14" t="inlineStr">
        <is>
          <t>R02714</t>
        </is>
      </c>
      <c r="C942" s="17" t="n">
        <v>0.6541</v>
      </c>
      <c r="D942" s="14" t="inlineStr">
        <is>
          <t>no match</t>
        </is>
      </c>
    </row>
    <row r="943">
      <c r="A943" s="14" t="inlineStr">
        <is>
          <t>C00938</t>
        </is>
      </c>
      <c r="B943" s="14" t="inlineStr">
        <is>
          <t>R00154</t>
        </is>
      </c>
      <c r="C943" s="17" t="n">
        <v>1</v>
      </c>
      <c r="D943" s="14" t="inlineStr">
        <is>
          <t>exact</t>
        </is>
      </c>
    </row>
    <row r="944">
      <c r="A944" s="14" t="inlineStr">
        <is>
          <t>C00939</t>
        </is>
      </c>
      <c r="B944" s="14" t="inlineStr">
        <is>
          <t>R02468</t>
        </is>
      </c>
      <c r="C944" s="17" t="n">
        <v>0.7942</v>
      </c>
      <c r="D944" s="14" t="inlineStr">
        <is>
          <t>review</t>
        </is>
      </c>
    </row>
    <row r="945">
      <c r="A945" s="14" t="inlineStr">
        <is>
          <t>C00940</t>
        </is>
      </c>
      <c r="B945" s="14" t="inlineStr">
        <is>
          <t>R00533</t>
        </is>
      </c>
      <c r="C945" s="17" t="n">
        <v>1</v>
      </c>
      <c r="D945" s="14" t="inlineStr">
        <is>
          <t>exact</t>
        </is>
      </c>
    </row>
    <row r="946">
      <c r="A946" s="14" t="inlineStr">
        <is>
          <t>C00941</t>
        </is>
      </c>
      <c r="B946" s="14" t="inlineStr">
        <is>
          <t>R02946</t>
        </is>
      </c>
      <c r="C946" s="17" t="n">
        <v>1</v>
      </c>
      <c r="D946" s="14" t="inlineStr">
        <is>
          <t>exact</t>
        </is>
      </c>
    </row>
    <row r="947">
      <c r="A947" s="14" t="inlineStr">
        <is>
          <t>C00942</t>
        </is>
      </c>
      <c r="B947" s="14" t="inlineStr">
        <is>
          <t>R02121</t>
        </is>
      </c>
      <c r="C947" s="17" t="n">
        <v>1</v>
      </c>
      <c r="D947" s="14" t="inlineStr">
        <is>
          <t>exact</t>
        </is>
      </c>
    </row>
    <row r="948">
      <c r="A948" s="14" t="inlineStr">
        <is>
          <t>C00943</t>
        </is>
      </c>
      <c r="B948" s="14" t="inlineStr">
        <is>
          <t>R00214</t>
        </is>
      </c>
      <c r="C948" s="17" t="n">
        <v>1</v>
      </c>
      <c r="D948" s="14" t="inlineStr">
        <is>
          <t>exact</t>
        </is>
      </c>
    </row>
    <row r="949">
      <c r="A949" s="14" t="inlineStr">
        <is>
          <t>C00944</t>
        </is>
      </c>
      <c r="B949" s="14" t="inlineStr">
        <is>
          <t>R01334</t>
        </is>
      </c>
      <c r="C949" s="17" t="n">
        <v>1</v>
      </c>
      <c r="D949" s="14" t="inlineStr">
        <is>
          <t>exact</t>
        </is>
      </c>
    </row>
    <row r="950">
      <c r="A950" s="14" t="inlineStr">
        <is>
          <t>C00945</t>
        </is>
      </c>
      <c r="B950" s="14" t="inlineStr">
        <is>
          <t>R00031</t>
        </is>
      </c>
      <c r="C950" s="17" t="n">
        <v>1</v>
      </c>
      <c r="D950" s="14" t="inlineStr">
        <is>
          <t>exact</t>
        </is>
      </c>
    </row>
    <row r="951">
      <c r="A951" s="14" t="inlineStr">
        <is>
          <t>C00946</t>
        </is>
      </c>
      <c r="B951" s="14" t="inlineStr">
        <is>
          <t>R02607</t>
        </is>
      </c>
      <c r="C951" s="17" t="n">
        <v>1</v>
      </c>
      <c r="D951" s="14" t="inlineStr">
        <is>
          <t>exact</t>
        </is>
      </c>
    </row>
    <row r="952">
      <c r="A952" s="14" t="inlineStr">
        <is>
          <t>C00947</t>
        </is>
      </c>
      <c r="B952" s="14" t="inlineStr">
        <is>
          <t>R02641</t>
        </is>
      </c>
      <c r="C952" s="17" t="n">
        <v>1</v>
      </c>
      <c r="D952" s="14" t="inlineStr">
        <is>
          <t>exact</t>
        </is>
      </c>
    </row>
    <row r="953">
      <c r="A953" s="14" t="inlineStr">
        <is>
          <t>C00948</t>
        </is>
      </c>
      <c r="B953" s="14" t="inlineStr">
        <is>
          <t>R02412</t>
        </is>
      </c>
      <c r="C953" s="17" t="n">
        <v>0.6541</v>
      </c>
      <c r="D953" s="14" t="inlineStr">
        <is>
          <t>no match</t>
        </is>
      </c>
    </row>
    <row r="954">
      <c r="A954" s="14" t="inlineStr">
        <is>
          <t>C00949</t>
        </is>
      </c>
      <c r="B954" s="14" t="inlineStr">
        <is>
          <t>R00337</t>
        </is>
      </c>
      <c r="C954" s="17" t="n">
        <v>1</v>
      </c>
      <c r="D954" s="14" t="inlineStr">
        <is>
          <t>exact</t>
        </is>
      </c>
    </row>
    <row r="955">
      <c r="A955" s="14" t="inlineStr">
        <is>
          <t>C00950</t>
        </is>
      </c>
      <c r="B955" s="14" t="inlineStr">
        <is>
          <t>R01023</t>
        </is>
      </c>
      <c r="C955" s="17" t="n">
        <v>1</v>
      </c>
      <c r="D955" s="14" t="inlineStr">
        <is>
          <t>exact</t>
        </is>
      </c>
    </row>
    <row r="956">
      <c r="A956" s="14" t="inlineStr">
        <is>
          <t>C00951</t>
        </is>
      </c>
      <c r="B956" s="14" t="inlineStr">
        <is>
          <t>R01075</t>
        </is>
      </c>
      <c r="C956" s="17" t="n">
        <v>0.7718</v>
      </c>
      <c r="D956" s="14" t="inlineStr">
        <is>
          <t>review</t>
        </is>
      </c>
    </row>
    <row r="957">
      <c r="A957" s="14" t="inlineStr">
        <is>
          <t>C00952</t>
        </is>
      </c>
      <c r="B957" s="14" t="inlineStr">
        <is>
          <t>R02427</t>
        </is>
      </c>
      <c r="C957" s="17" t="n">
        <v>1</v>
      </c>
      <c r="D957" s="14" t="inlineStr">
        <is>
          <t>exact</t>
        </is>
      </c>
    </row>
    <row r="958">
      <c r="A958" s="14" t="inlineStr">
        <is>
          <t>C00953</t>
        </is>
      </c>
      <c r="B958" s="14" t="inlineStr">
        <is>
          <t>R00530</t>
        </is>
      </c>
      <c r="C958" s="17" t="n">
        <v>1</v>
      </c>
      <c r="D958" s="14" t="inlineStr">
        <is>
          <t>exact</t>
        </is>
      </c>
    </row>
    <row r="959">
      <c r="A959" s="14" t="inlineStr">
        <is>
          <t>C00954</t>
        </is>
      </c>
      <c r="B959" s="14" t="inlineStr">
        <is>
          <t>R00802</t>
        </is>
      </c>
      <c r="C959" s="17" t="n">
        <v>1</v>
      </c>
      <c r="D959" s="14" t="inlineStr">
        <is>
          <t>exact</t>
        </is>
      </c>
    </row>
    <row r="960">
      <c r="A960" s="14" t="inlineStr">
        <is>
          <t>C00955</t>
        </is>
      </c>
      <c r="B960" s="14" t="inlineStr">
        <is>
          <t>R00811</t>
        </is>
      </c>
      <c r="C960" s="17" t="n">
        <v>0.2202</v>
      </c>
      <c r="D960" s="14" t="inlineStr">
        <is>
          <t>no match</t>
        </is>
      </c>
    </row>
    <row r="961">
      <c r="A961" s="14" t="inlineStr">
        <is>
          <t>C00956</t>
        </is>
      </c>
      <c r="B961" s="14" t="inlineStr">
        <is>
          <t>R02618</t>
        </is>
      </c>
      <c r="C961" s="17" t="n">
        <v>1</v>
      </c>
      <c r="D961" s="14" t="inlineStr">
        <is>
          <t>exact</t>
        </is>
      </c>
    </row>
    <row r="962">
      <c r="A962" s="14" t="inlineStr">
        <is>
          <t>C00957</t>
        </is>
      </c>
      <c r="B962" s="14" t="inlineStr">
        <is>
          <t>R02659</t>
        </is>
      </c>
      <c r="C962" s="17" t="n">
        <v>1</v>
      </c>
      <c r="D962" s="14" t="inlineStr">
        <is>
          <t>exact</t>
        </is>
      </c>
    </row>
    <row r="963">
      <c r="A963" s="14" t="inlineStr">
        <is>
          <t>C00958</t>
        </is>
      </c>
      <c r="B963" s="14" t="inlineStr">
        <is>
          <t>R00104</t>
        </is>
      </c>
      <c r="C963" s="17" t="n">
        <v>1</v>
      </c>
      <c r="D963" s="14" t="inlineStr">
        <is>
          <t>exact</t>
        </is>
      </c>
    </row>
    <row r="964">
      <c r="A964" s="14" t="inlineStr">
        <is>
          <t>C00959</t>
        </is>
      </c>
      <c r="B964" s="14" t="inlineStr">
        <is>
          <t>R00767</t>
        </is>
      </c>
      <c r="C964" s="17" t="n">
        <v>1</v>
      </c>
      <c r="D964" s="14" t="inlineStr">
        <is>
          <t>exact</t>
        </is>
      </c>
    </row>
    <row r="965">
      <c r="A965" s="14" t="inlineStr">
        <is>
          <t>C00960</t>
        </is>
      </c>
      <c r="B965" s="14" t="inlineStr">
        <is>
          <t>R01205</t>
        </is>
      </c>
      <c r="C965" s="17" t="n">
        <v>1</v>
      </c>
      <c r="D965" s="14" t="inlineStr">
        <is>
          <t>exact</t>
        </is>
      </c>
    </row>
    <row r="966">
      <c r="A966" s="14" t="inlineStr">
        <is>
          <t>C00961</t>
        </is>
      </c>
      <c r="B966" s="14" t="inlineStr">
        <is>
          <t>R01810</t>
        </is>
      </c>
      <c r="C966" s="17" t="n">
        <v>1</v>
      </c>
      <c r="D966" s="14" t="inlineStr">
        <is>
          <t>exact</t>
        </is>
      </c>
    </row>
    <row r="967">
      <c r="A967" s="14" t="inlineStr">
        <is>
          <t>C00962</t>
        </is>
      </c>
      <c r="B967" s="14" t="inlineStr">
        <is>
          <t>R00048</t>
        </is>
      </c>
      <c r="C967" s="17" t="n">
        <v>1</v>
      </c>
      <c r="D967" s="14" t="inlineStr">
        <is>
          <t>exact</t>
        </is>
      </c>
    </row>
    <row r="968">
      <c r="A968" s="14" t="inlineStr">
        <is>
          <t>C00963</t>
        </is>
      </c>
      <c r="B968" s="14" t="inlineStr">
        <is>
          <t>R00732</t>
        </is>
      </c>
      <c r="C968" s="17" t="n">
        <v>1</v>
      </c>
      <c r="D968" s="14" t="inlineStr">
        <is>
          <t>exact</t>
        </is>
      </c>
    </row>
    <row r="969">
      <c r="A969" s="14" t="inlineStr">
        <is>
          <t>C00964</t>
        </is>
      </c>
      <c r="B969" s="14" t="inlineStr">
        <is>
          <t>R00430</t>
        </is>
      </c>
      <c r="C969" s="17" t="n">
        <v>1</v>
      </c>
      <c r="D969" s="14" t="inlineStr">
        <is>
          <t>exact</t>
        </is>
      </c>
    </row>
    <row r="970">
      <c r="A970" s="14" t="inlineStr">
        <is>
          <t>C00965</t>
        </is>
      </c>
      <c r="B970" s="14" t="inlineStr">
        <is>
          <t>R00553</t>
        </is>
      </c>
      <c r="C970" s="17" t="n">
        <v>1</v>
      </c>
      <c r="D970" s="14" t="inlineStr">
        <is>
          <t>exact</t>
        </is>
      </c>
    </row>
    <row r="971">
      <c r="A971" s="14" t="inlineStr">
        <is>
          <t>C00966</t>
        </is>
      </c>
      <c r="B971" s="14" t="inlineStr">
        <is>
          <t>R00039</t>
        </is>
      </c>
      <c r="C971" s="17" t="n">
        <v>1</v>
      </c>
      <c r="D971" s="14" t="inlineStr">
        <is>
          <t>exact</t>
        </is>
      </c>
    </row>
    <row r="972">
      <c r="A972" s="14" t="inlineStr">
        <is>
          <t>C00967</t>
        </is>
      </c>
      <c r="B972" s="14" t="inlineStr">
        <is>
          <t>R00250</t>
        </is>
      </c>
      <c r="C972" s="17" t="n">
        <v>1</v>
      </c>
      <c r="D972" s="14" t="inlineStr">
        <is>
          <t>exact</t>
        </is>
      </c>
    </row>
    <row r="973">
      <c r="A973" s="14" t="inlineStr">
        <is>
          <t>C00968</t>
        </is>
      </c>
      <c r="B973" s="14" t="inlineStr">
        <is>
          <t>R00148</t>
        </is>
      </c>
      <c r="C973" s="17" t="n">
        <v>1</v>
      </c>
      <c r="D973" s="14" t="inlineStr">
        <is>
          <t>exact</t>
        </is>
      </c>
    </row>
    <row r="974">
      <c r="A974" s="14" t="inlineStr">
        <is>
          <t>C00969</t>
        </is>
      </c>
      <c r="B974" s="14" t="inlineStr">
        <is>
          <t>R02737</t>
        </is>
      </c>
      <c r="C974" s="17" t="n">
        <v>1</v>
      </c>
      <c r="D974" s="14" t="inlineStr">
        <is>
          <t>exact</t>
        </is>
      </c>
    </row>
    <row r="975">
      <c r="A975" s="14" t="inlineStr">
        <is>
          <t>C00970</t>
        </is>
      </c>
      <c r="B975" s="14" t="inlineStr">
        <is>
          <t>R00477</t>
        </is>
      </c>
      <c r="C975" s="17" t="n">
        <v>1</v>
      </c>
      <c r="D975" s="14" t="inlineStr">
        <is>
          <t>exact</t>
        </is>
      </c>
    </row>
    <row r="976">
      <c r="A976" s="14" t="inlineStr">
        <is>
          <t>C00971</t>
        </is>
      </c>
      <c r="B976" s="14" t="inlineStr">
        <is>
          <t>R00005</t>
        </is>
      </c>
      <c r="C976" s="17" t="n">
        <v>1</v>
      </c>
      <c r="D976" s="14" t="inlineStr">
        <is>
          <t>exact</t>
        </is>
      </c>
    </row>
    <row r="977">
      <c r="A977" s="14" t="inlineStr">
        <is>
          <t>C00972</t>
        </is>
      </c>
      <c r="B977" s="14" t="inlineStr">
        <is>
          <t>R00258</t>
        </is>
      </c>
      <c r="C977" s="17" t="n">
        <v>1</v>
      </c>
      <c r="D977" s="14" t="inlineStr">
        <is>
          <t>exact</t>
        </is>
      </c>
    </row>
    <row r="978">
      <c r="A978" s="14" t="inlineStr">
        <is>
          <t>C00973</t>
        </is>
      </c>
      <c r="B978" s="14" t="inlineStr">
        <is>
          <t>R02228</t>
        </is>
      </c>
      <c r="C978" s="17" t="n">
        <v>1</v>
      </c>
      <c r="D978" s="14" t="inlineStr">
        <is>
          <t>exact</t>
        </is>
      </c>
    </row>
    <row r="979">
      <c r="A979" s="14" t="inlineStr">
        <is>
          <t>C00974</t>
        </is>
      </c>
      <c r="B979" s="14" t="inlineStr">
        <is>
          <t>R00780</t>
        </is>
      </c>
      <c r="C979" s="17" t="n">
        <v>1</v>
      </c>
      <c r="D979" s="14" t="inlineStr">
        <is>
          <t>exact</t>
        </is>
      </c>
    </row>
    <row r="980">
      <c r="A980" s="14" t="inlineStr">
        <is>
          <t>C00975</t>
        </is>
      </c>
      <c r="B980" s="14" t="inlineStr">
        <is>
          <t>R00101</t>
        </is>
      </c>
      <c r="C980" s="17" t="n">
        <v>1</v>
      </c>
      <c r="D980" s="14" t="inlineStr">
        <is>
          <t>exact</t>
        </is>
      </c>
    </row>
    <row r="981">
      <c r="A981" s="14" t="inlineStr">
        <is>
          <t>C00976</t>
        </is>
      </c>
      <c r="B981" s="14" t="inlineStr">
        <is>
          <t>R01608</t>
        </is>
      </c>
      <c r="C981" s="17" t="n">
        <v>1</v>
      </c>
      <c r="D981" s="14" t="inlineStr">
        <is>
          <t>exact</t>
        </is>
      </c>
    </row>
    <row r="982">
      <c r="A982" s="14" t="inlineStr">
        <is>
          <t>C00977</t>
        </is>
      </c>
      <c r="B982" s="14" t="inlineStr">
        <is>
          <t>R01101</t>
        </is>
      </c>
      <c r="C982" s="17" t="n">
        <v>1</v>
      </c>
      <c r="D982" s="14" t="inlineStr">
        <is>
          <t>exact</t>
        </is>
      </c>
    </row>
    <row r="983">
      <c r="A983" s="14" t="inlineStr">
        <is>
          <t>C00978</t>
        </is>
      </c>
      <c r="B983" s="14" t="inlineStr">
        <is>
          <t>R02563</t>
        </is>
      </c>
      <c r="C983" s="17" t="n">
        <v>1</v>
      </c>
      <c r="D983" s="14" t="inlineStr">
        <is>
          <t>exact</t>
        </is>
      </c>
    </row>
    <row r="984">
      <c r="A984" s="14" t="inlineStr">
        <is>
          <t>C00979</t>
        </is>
      </c>
      <c r="B984" s="14" t="inlineStr">
        <is>
          <t>R01184</t>
        </is>
      </c>
      <c r="C984" s="17" t="n">
        <v>1</v>
      </c>
      <c r="D984" s="14" t="inlineStr">
        <is>
          <t>exact</t>
        </is>
      </c>
    </row>
    <row r="985">
      <c r="A985" s="14" t="inlineStr">
        <is>
          <t>C00980</t>
        </is>
      </c>
      <c r="B985" s="14" t="inlineStr">
        <is>
          <t>R02479</t>
        </is>
      </c>
      <c r="C985" s="17" t="n">
        <v>0.6541</v>
      </c>
      <c r="D985" s="14" t="inlineStr">
        <is>
          <t>no match</t>
        </is>
      </c>
    </row>
    <row r="986">
      <c r="A986" s="14" t="inlineStr">
        <is>
          <t>C00981</t>
        </is>
      </c>
      <c r="B986" s="14" t="inlineStr">
        <is>
          <t>R02822</t>
        </is>
      </c>
      <c r="C986" s="17" t="n">
        <v>1</v>
      </c>
      <c r="D986" s="14" t="inlineStr">
        <is>
          <t>exact</t>
        </is>
      </c>
    </row>
    <row r="987">
      <c r="A987" s="14" t="inlineStr">
        <is>
          <t>C00982</t>
        </is>
      </c>
      <c r="B987" s="14" t="inlineStr">
        <is>
          <t>R02344</t>
        </is>
      </c>
      <c r="C987" s="17" t="n">
        <v>1</v>
      </c>
      <c r="D987" s="14" t="inlineStr">
        <is>
          <t>exact</t>
        </is>
      </c>
    </row>
    <row r="988">
      <c r="A988" s="14" t="inlineStr">
        <is>
          <t>C00983</t>
        </is>
      </c>
      <c r="B988" s="14" t="inlineStr">
        <is>
          <t>R00027</t>
        </is>
      </c>
      <c r="C988" s="17" t="n">
        <v>1</v>
      </c>
      <c r="D988" s="14" t="inlineStr">
        <is>
          <t>exact</t>
        </is>
      </c>
    </row>
    <row r="989">
      <c r="A989" s="14" t="inlineStr">
        <is>
          <t>C00984</t>
        </is>
      </c>
      <c r="B989" s="14" t="inlineStr">
        <is>
          <t>R00084</t>
        </is>
      </c>
      <c r="C989" s="17" t="n">
        <v>1</v>
      </c>
      <c r="D989" s="14" t="inlineStr">
        <is>
          <t>exact</t>
        </is>
      </c>
    </row>
    <row r="990">
      <c r="A990" s="14" t="inlineStr">
        <is>
          <t>C00985</t>
        </is>
      </c>
      <c r="B990" s="14" t="inlineStr">
        <is>
          <t>R01781</t>
        </is>
      </c>
      <c r="C990" s="17" t="n">
        <v>1</v>
      </c>
      <c r="D990" s="14" t="inlineStr">
        <is>
          <t>exact</t>
        </is>
      </c>
    </row>
    <row r="991">
      <c r="A991" s="14" t="inlineStr">
        <is>
          <t>C00986</t>
        </is>
      </c>
      <c r="B991" s="14" t="inlineStr">
        <is>
          <t>R01057</t>
        </is>
      </c>
      <c r="C991" s="17" t="n">
        <v>1</v>
      </c>
      <c r="D991" s="14" t="inlineStr">
        <is>
          <t>exact</t>
        </is>
      </c>
    </row>
    <row r="992">
      <c r="A992" s="14" t="inlineStr">
        <is>
          <t>C00987</t>
        </is>
      </c>
      <c r="B992" s="14" t="inlineStr">
        <is>
          <t>R01838</t>
        </is>
      </c>
      <c r="C992" s="17" t="n">
        <v>0.6541</v>
      </c>
      <c r="D992" s="14" t="inlineStr">
        <is>
          <t>no match</t>
        </is>
      </c>
    </row>
    <row r="993">
      <c r="A993" s="14" t="inlineStr">
        <is>
          <t>C00988</t>
        </is>
      </c>
      <c r="B993" s="14" t="inlineStr">
        <is>
          <t>R01752</t>
        </is>
      </c>
      <c r="C993" s="17" t="n">
        <v>1</v>
      </c>
      <c r="D993" s="14" t="inlineStr">
        <is>
          <t>exact</t>
        </is>
      </c>
    </row>
    <row r="994">
      <c r="A994" s="14" t="inlineStr">
        <is>
          <t>C00989</t>
        </is>
      </c>
      <c r="B994" s="14" t="inlineStr">
        <is>
          <t>R01758</t>
        </is>
      </c>
      <c r="C994" s="17" t="n">
        <v>0.7718</v>
      </c>
      <c r="D994" s="14" t="inlineStr">
        <is>
          <t>review</t>
        </is>
      </c>
    </row>
    <row r="995">
      <c r="A995" s="14" t="inlineStr">
        <is>
          <t>C00990</t>
        </is>
      </c>
      <c r="B995" s="14" t="inlineStr">
        <is>
          <t>R00173</t>
        </is>
      </c>
      <c r="C995" s="17" t="n">
        <v>1</v>
      </c>
      <c r="D995" s="14" t="inlineStr">
        <is>
          <t>exact</t>
        </is>
      </c>
    </row>
    <row r="996">
      <c r="A996" s="14" t="inlineStr">
        <is>
          <t>C00991</t>
        </is>
      </c>
      <c r="B996" s="14" t="inlineStr">
        <is>
          <t>R00322</t>
        </is>
      </c>
      <c r="C996" s="17" t="n">
        <v>0.6541</v>
      </c>
      <c r="D996" s="14" t="inlineStr">
        <is>
          <t>no match</t>
        </is>
      </c>
    </row>
    <row r="997">
      <c r="A997" s="14" t="inlineStr">
        <is>
          <t>C00992</t>
        </is>
      </c>
      <c r="B997" s="14" t="inlineStr">
        <is>
          <t>R01680</t>
        </is>
      </c>
      <c r="C997" s="17" t="n">
        <v>1</v>
      </c>
      <c r="D997" s="14" t="inlineStr">
        <is>
          <t>exact</t>
        </is>
      </c>
    </row>
    <row r="998">
      <c r="A998" s="14" t="inlineStr">
        <is>
          <t>C00993</t>
        </is>
      </c>
      <c r="B998" s="14" t="inlineStr">
        <is>
          <t>R02087</t>
        </is>
      </c>
      <c r="C998" s="17" t="n">
        <v>1</v>
      </c>
      <c r="D998" s="14" t="inlineStr">
        <is>
          <t>exact</t>
        </is>
      </c>
    </row>
    <row r="999">
      <c r="A999" s="14" t="inlineStr">
        <is>
          <t>C00994</t>
        </is>
      </c>
      <c r="B999" s="14" t="inlineStr">
        <is>
          <t>R02631</t>
        </is>
      </c>
      <c r="C999" s="17" t="n">
        <v>1</v>
      </c>
      <c r="D999" s="14" t="inlineStr">
        <is>
          <t>exact</t>
        </is>
      </c>
    </row>
    <row r="1000">
      <c r="A1000" s="14" t="inlineStr">
        <is>
          <t>C00995</t>
        </is>
      </c>
      <c r="B1000" s="14" t="inlineStr">
        <is>
          <t>R01874</t>
        </is>
      </c>
      <c r="C1000" s="17" t="n">
        <v>0.7718</v>
      </c>
      <c r="D1000" s="14" t="inlineStr">
        <is>
          <t>review</t>
        </is>
      </c>
    </row>
    <row r="1001">
      <c r="A1001" s="14" t="inlineStr">
        <is>
          <t>C00996</t>
        </is>
      </c>
      <c r="B1001" s="14" t="inlineStr">
        <is>
          <t>R01460</t>
        </is>
      </c>
      <c r="C1001" s="17" t="n">
        <v>1</v>
      </c>
      <c r="D1001" s="14" t="inlineStr">
        <is>
          <t>exact</t>
        </is>
      </c>
    </row>
    <row r="1002">
      <c r="A1002" s="14" t="inlineStr">
        <is>
          <t>C00997</t>
        </is>
      </c>
      <c r="B1002" s="14" t="inlineStr">
        <is>
          <t>R02670</t>
        </is>
      </c>
      <c r="C1002" s="17" t="n">
        <v>1</v>
      </c>
      <c r="D1002" s="14" t="inlineStr">
        <is>
          <t>exact</t>
        </is>
      </c>
    </row>
    <row r="1003">
      <c r="A1003" s="14" t="inlineStr">
        <is>
          <t>C00998</t>
        </is>
      </c>
      <c r="B1003" s="14" t="inlineStr">
        <is>
          <t>R00513</t>
        </is>
      </c>
      <c r="C1003" s="17" t="n">
        <v>1</v>
      </c>
      <c r="D1003" s="14" t="inlineStr">
        <is>
          <t>exact</t>
        </is>
      </c>
    </row>
    <row r="1004">
      <c r="A1004" s="14" t="inlineStr">
        <is>
          <t>C00999</t>
        </is>
      </c>
      <c r="B1004" s="14" t="inlineStr">
        <is>
          <t>R00951</t>
        </is>
      </c>
      <c r="C1004" s="17" t="n">
        <v>1</v>
      </c>
      <c r="D1004" s="14" t="inlineStr">
        <is>
          <t>exact</t>
        </is>
      </c>
    </row>
    <row r="1005">
      <c r="A1005" s="14" t="inlineStr">
        <is>
          <t>C01000</t>
        </is>
      </c>
      <c r="B1005" s="14" t="inlineStr">
        <is>
          <t>R00016</t>
        </is>
      </c>
      <c r="C1005" s="17" t="n">
        <v>0.7718</v>
      </c>
      <c r="D1005" s="14" t="inlineStr">
        <is>
          <t>review</t>
        </is>
      </c>
    </row>
    <row r="1006">
      <c r="A1006" s="14" t="inlineStr">
        <is>
          <t>C01001</t>
        </is>
      </c>
      <c r="B1006" s="14" t="inlineStr">
        <is>
          <t>R00177</t>
        </is>
      </c>
      <c r="C1006" s="17" t="n">
        <v>0.6541</v>
      </c>
      <c r="D1006" s="14" t="inlineStr">
        <is>
          <t>no match</t>
        </is>
      </c>
    </row>
    <row r="1007">
      <c r="A1007" s="14" t="inlineStr">
        <is>
          <t>C01002</t>
        </is>
      </c>
      <c r="B1007" s="14" t="inlineStr">
        <is>
          <t>R00847</t>
        </is>
      </c>
      <c r="C1007" s="17" t="n">
        <v>1</v>
      </c>
      <c r="D1007" s="14" t="inlineStr">
        <is>
          <t>exact</t>
        </is>
      </c>
    </row>
    <row r="1008">
      <c r="A1008" s="14" t="inlineStr">
        <is>
          <t>C01003</t>
        </is>
      </c>
      <c r="B1008" s="14" t="inlineStr">
        <is>
          <t>R01632</t>
        </is>
      </c>
      <c r="C1008" s="17" t="n">
        <v>1</v>
      </c>
      <c r="D1008" s="14" t="inlineStr">
        <is>
          <t>exact</t>
        </is>
      </c>
    </row>
    <row r="1009">
      <c r="A1009" s="14" t="inlineStr">
        <is>
          <t>C01004</t>
        </is>
      </c>
      <c r="B1009" s="14" t="inlineStr">
        <is>
          <t>R02664</t>
        </is>
      </c>
      <c r="C1009" s="17" t="n">
        <v>1</v>
      </c>
      <c r="D1009" s="14" t="inlineStr">
        <is>
          <t>exact</t>
        </is>
      </c>
    </row>
    <row r="1010">
      <c r="A1010" s="14" t="inlineStr">
        <is>
          <t>C01005</t>
        </is>
      </c>
      <c r="B1010" s="14" t="inlineStr">
        <is>
          <t>R01695</t>
        </is>
      </c>
      <c r="C1010" s="17" t="n">
        <v>1</v>
      </c>
      <c r="D1010" s="14" t="inlineStr">
        <is>
          <t>exact</t>
        </is>
      </c>
    </row>
    <row r="1011">
      <c r="A1011" s="14" t="inlineStr">
        <is>
          <t>C01006</t>
        </is>
      </c>
      <c r="B1011" s="14" t="inlineStr">
        <is>
          <t>R00420</t>
        </is>
      </c>
      <c r="C1011" s="17" t="n">
        <v>1</v>
      </c>
      <c r="D1011" s="14" t="inlineStr">
        <is>
          <t>exact</t>
        </is>
      </c>
    </row>
    <row r="1012">
      <c r="A1012" s="14" t="inlineStr">
        <is>
          <t>C01007</t>
        </is>
      </c>
      <c r="B1012" s="14" t="inlineStr">
        <is>
          <t>R01288</t>
        </is>
      </c>
      <c r="C1012" s="17" t="n">
        <v>1</v>
      </c>
      <c r="D1012" s="14" t="inlineStr">
        <is>
          <t>exact</t>
        </is>
      </c>
    </row>
    <row r="1013">
      <c r="A1013" s="14" t="inlineStr">
        <is>
          <t>C01008</t>
        </is>
      </c>
      <c r="B1013" s="14" t="inlineStr">
        <is>
          <t>R00443</t>
        </is>
      </c>
      <c r="C1013" s="17" t="n">
        <v>1</v>
      </c>
      <c r="D1013" s="14" t="inlineStr">
        <is>
          <t>exact</t>
        </is>
      </c>
    </row>
    <row r="1014">
      <c r="A1014" s="14" t="inlineStr">
        <is>
          <t>C01009</t>
        </is>
      </c>
      <c r="B1014" s="14" t="inlineStr">
        <is>
          <t>R01109</t>
        </is>
      </c>
      <c r="C1014" s="17" t="n">
        <v>1</v>
      </c>
      <c r="D1014" s="14" t="inlineStr">
        <is>
          <t>exact</t>
        </is>
      </c>
    </row>
    <row r="1015">
      <c r="A1015" s="14" t="inlineStr">
        <is>
          <t>C01010</t>
        </is>
      </c>
      <c r="B1015" s="14" t="inlineStr">
        <is>
          <t>R01219</t>
        </is>
      </c>
      <c r="C1015" s="17" t="n">
        <v>1</v>
      </c>
      <c r="D1015" s="14" t="inlineStr">
        <is>
          <t>exact</t>
        </is>
      </c>
    </row>
    <row r="1016">
      <c r="A1016" s="14" t="inlineStr">
        <is>
          <t>C01011</t>
        </is>
      </c>
      <c r="B1016" s="14" t="inlineStr">
        <is>
          <t>R01330</t>
        </is>
      </c>
      <c r="C1016" s="17" t="n">
        <v>1</v>
      </c>
      <c r="D1016" s="14" t="inlineStr">
        <is>
          <t>exact</t>
        </is>
      </c>
    </row>
    <row r="1017">
      <c r="A1017" s="14" t="inlineStr">
        <is>
          <t>C01012</t>
        </is>
      </c>
      <c r="B1017" s="14" t="inlineStr">
        <is>
          <t>R02072</t>
        </is>
      </c>
      <c r="C1017" s="17" t="n">
        <v>0.6541</v>
      </c>
      <c r="D1017" s="14" t="inlineStr">
        <is>
          <t>no match</t>
        </is>
      </c>
    </row>
    <row r="1018">
      <c r="A1018" s="14" t="inlineStr">
        <is>
          <t>C01013</t>
        </is>
      </c>
      <c r="B1018" s="14" t="inlineStr">
        <is>
          <t>R01668</t>
        </is>
      </c>
      <c r="C1018" s="17" t="n">
        <v>1</v>
      </c>
      <c r="D1018" s="14" t="inlineStr">
        <is>
          <t>exact</t>
        </is>
      </c>
    </row>
    <row r="1019">
      <c r="A1019" s="14" t="inlineStr">
        <is>
          <t>C01014</t>
        </is>
      </c>
      <c r="B1019" s="14" t="inlineStr">
        <is>
          <t>R01472</t>
        </is>
      </c>
      <c r="C1019" s="17" t="n">
        <v>0.7718</v>
      </c>
      <c r="D1019" s="14" t="inlineStr">
        <is>
          <t>review</t>
        </is>
      </c>
    </row>
    <row r="1020">
      <c r="A1020" s="14" t="inlineStr">
        <is>
          <t>C01015</t>
        </is>
      </c>
      <c r="B1020" s="14" t="inlineStr">
        <is>
          <t>R02324</t>
        </is>
      </c>
      <c r="C1020" s="17" t="n">
        <v>0.6541</v>
      </c>
      <c r="D1020" s="14" t="inlineStr">
        <is>
          <t>no match</t>
        </is>
      </c>
    </row>
    <row r="1021">
      <c r="A1021" s="14" t="inlineStr">
        <is>
          <t>C01016</t>
        </is>
      </c>
      <c r="B1021" s="14" t="inlineStr">
        <is>
          <t>R00040</t>
        </is>
      </c>
      <c r="C1021" s="17" t="n">
        <v>1</v>
      </c>
      <c r="D1021" s="14" t="inlineStr">
        <is>
          <t>exact</t>
        </is>
      </c>
    </row>
    <row r="1022">
      <c r="A1022" s="14" t="inlineStr">
        <is>
          <t>C01017</t>
        </is>
      </c>
      <c r="B1022" s="14" t="inlineStr">
        <is>
          <t>R01544</t>
        </is>
      </c>
      <c r="C1022" s="17" t="n">
        <v>1</v>
      </c>
      <c r="D1022" s="14" t="inlineStr">
        <is>
          <t>exact</t>
        </is>
      </c>
    </row>
    <row r="1023">
      <c r="A1023" s="14" t="inlineStr">
        <is>
          <t>C01018</t>
        </is>
      </c>
      <c r="B1023" s="14" t="inlineStr">
        <is>
          <t>R01450</t>
        </is>
      </c>
      <c r="C1023" s="17" t="n">
        <v>1</v>
      </c>
      <c r="D1023" s="14" t="inlineStr">
        <is>
          <t>exact</t>
        </is>
      </c>
    </row>
    <row r="1024">
      <c r="A1024" s="14" t="inlineStr">
        <is>
          <t>C01019</t>
        </is>
      </c>
      <c r="B1024" s="14" t="inlineStr">
        <is>
          <t>R01802</t>
        </is>
      </c>
      <c r="C1024" s="17" t="n">
        <v>0.7718</v>
      </c>
      <c r="D1024" s="14" t="inlineStr">
        <is>
          <t>review</t>
        </is>
      </c>
    </row>
    <row r="1025">
      <c r="A1025" s="14" t="inlineStr">
        <is>
          <t>C01020</t>
        </is>
      </c>
      <c r="B1025" s="14" t="inlineStr">
        <is>
          <t>R01703</t>
        </is>
      </c>
      <c r="C1025" s="17" t="n">
        <v>1</v>
      </c>
      <c r="D1025" s="14" t="inlineStr">
        <is>
          <t>exact</t>
        </is>
      </c>
    </row>
    <row r="1026">
      <c r="A1026" s="14" t="inlineStr">
        <is>
          <t>C01021</t>
        </is>
      </c>
      <c r="B1026" s="14" t="inlineStr">
        <is>
          <t>R00284</t>
        </is>
      </c>
      <c r="C1026" s="17" t="n">
        <v>0.7718</v>
      </c>
      <c r="D1026" s="14" t="inlineStr">
        <is>
          <t>review</t>
        </is>
      </c>
    </row>
    <row r="1027">
      <c r="A1027" s="14" t="inlineStr">
        <is>
          <t>C01022</t>
        </is>
      </c>
      <c r="B1027" s="14" t="inlineStr">
        <is>
          <t>R01835</t>
        </is>
      </c>
      <c r="C1027" s="17" t="n">
        <v>1</v>
      </c>
      <c r="D1027" s="14" t="inlineStr">
        <is>
          <t>exact</t>
        </is>
      </c>
    </row>
    <row r="1028">
      <c r="A1028" s="14" t="inlineStr">
        <is>
          <t>C01023</t>
        </is>
      </c>
      <c r="B1028" s="14" t="inlineStr">
        <is>
          <t>R02540</t>
        </is>
      </c>
      <c r="C1028" s="17" t="n">
        <v>1</v>
      </c>
      <c r="D1028" s="14" t="inlineStr">
        <is>
          <t>exact</t>
        </is>
      </c>
    </row>
    <row r="1029">
      <c r="A1029" s="14" t="inlineStr">
        <is>
          <t>C01024</t>
        </is>
      </c>
      <c r="B1029" s="14" t="inlineStr">
        <is>
          <t>R02160</t>
        </is>
      </c>
      <c r="C1029" s="17" t="n">
        <v>1</v>
      </c>
      <c r="D1029" s="14" t="inlineStr">
        <is>
          <t>exact</t>
        </is>
      </c>
    </row>
    <row r="1030">
      <c r="A1030" s="14" t="inlineStr">
        <is>
          <t>C01025</t>
        </is>
      </c>
      <c r="B1030" s="14" t="inlineStr">
        <is>
          <t>R00584</t>
        </is>
      </c>
      <c r="C1030" s="17" t="n">
        <v>0.7718</v>
      </c>
      <c r="D1030" s="14" t="inlineStr">
        <is>
          <t>review</t>
        </is>
      </c>
    </row>
    <row r="1031">
      <c r="A1031" s="14" t="inlineStr">
        <is>
          <t>C01026</t>
        </is>
      </c>
      <c r="B1031" s="14" t="inlineStr">
        <is>
          <t>R00427</t>
        </is>
      </c>
      <c r="C1031" s="17" t="n">
        <v>0.7718</v>
      </c>
      <c r="D1031" s="14" t="inlineStr">
        <is>
          <t>review</t>
        </is>
      </c>
    </row>
    <row r="1032">
      <c r="A1032" s="14" t="inlineStr">
        <is>
          <t>C01027</t>
        </is>
      </c>
      <c r="B1032" s="14" t="inlineStr">
        <is>
          <t>R01692</t>
        </is>
      </c>
      <c r="C1032" s="17" t="n">
        <v>1</v>
      </c>
      <c r="D1032" s="14" t="inlineStr">
        <is>
          <t>exact</t>
        </is>
      </c>
    </row>
    <row r="1033">
      <c r="A1033" s="14" t="inlineStr">
        <is>
          <t>C01028</t>
        </is>
      </c>
      <c r="B1033" s="14" t="inlineStr">
        <is>
          <t>R02848</t>
        </is>
      </c>
      <c r="C1033" s="17" t="n">
        <v>1</v>
      </c>
      <c r="D1033" s="14" t="inlineStr">
        <is>
          <t>exact</t>
        </is>
      </c>
    </row>
    <row r="1034">
      <c r="A1034" s="14" t="inlineStr">
        <is>
          <t>C01029</t>
        </is>
      </c>
      <c r="B1034" s="14" t="inlineStr">
        <is>
          <t>R02920</t>
        </is>
      </c>
      <c r="C1034" s="17" t="n">
        <v>0.7718</v>
      </c>
      <c r="D1034" s="14" t="inlineStr">
        <is>
          <t>review</t>
        </is>
      </c>
    </row>
    <row r="1035">
      <c r="A1035" s="14" t="inlineStr">
        <is>
          <t>C01030</t>
        </is>
      </c>
      <c r="B1035" s="14" t="inlineStr">
        <is>
          <t>R02247</t>
        </is>
      </c>
      <c r="C1035" s="17" t="n">
        <v>1</v>
      </c>
      <c r="D1035" s="14" t="inlineStr">
        <is>
          <t>exact</t>
        </is>
      </c>
    </row>
    <row r="1036">
      <c r="A1036" s="14" t="inlineStr">
        <is>
          <t>C01031</t>
        </is>
      </c>
      <c r="B1036" s="14" t="inlineStr">
        <is>
          <t>R01216</t>
        </is>
      </c>
      <c r="C1036" s="17" t="n">
        <v>1</v>
      </c>
      <c r="D1036" s="14" t="inlineStr">
        <is>
          <t>exact</t>
        </is>
      </c>
    </row>
    <row r="1037">
      <c r="A1037" s="14" t="inlineStr">
        <is>
          <t>C01032</t>
        </is>
      </c>
      <c r="B1037" s="14" t="inlineStr">
        <is>
          <t>R02605</t>
        </is>
      </c>
      <c r="C1037" s="17" t="n">
        <v>1</v>
      </c>
      <c r="D1037" s="14" t="inlineStr">
        <is>
          <t>exact</t>
        </is>
      </c>
    </row>
    <row r="1038">
      <c r="A1038" s="14" t="inlineStr">
        <is>
          <t>C01033</t>
        </is>
      </c>
      <c r="B1038" s="14" t="inlineStr">
        <is>
          <t>R02052</t>
        </is>
      </c>
      <c r="C1038" s="17" t="n">
        <v>1</v>
      </c>
      <c r="D1038" s="14" t="inlineStr">
        <is>
          <t>exact</t>
        </is>
      </c>
    </row>
    <row r="1039">
      <c r="A1039" s="14" t="inlineStr">
        <is>
          <t>C01034</t>
        </is>
      </c>
      <c r="B1039" s="14" t="inlineStr">
        <is>
          <t>R00947</t>
        </is>
      </c>
      <c r="C1039" s="17" t="n">
        <v>1</v>
      </c>
      <c r="D1039" s="14" t="inlineStr">
        <is>
          <t>exact</t>
        </is>
      </c>
    </row>
    <row r="1040">
      <c r="A1040" s="14" t="inlineStr">
        <is>
          <t>C01035</t>
        </is>
      </c>
      <c r="B1040" s="14" t="inlineStr">
        <is>
          <t>R00291</t>
        </is>
      </c>
      <c r="C1040" s="17" t="n">
        <v>1</v>
      </c>
      <c r="D1040" s="14" t="inlineStr">
        <is>
          <t>exact</t>
        </is>
      </c>
    </row>
    <row r="1041">
      <c r="A1041" s="14" t="inlineStr">
        <is>
          <t>C01036</t>
        </is>
      </c>
      <c r="B1041" s="14" t="inlineStr">
        <is>
          <t>R01375</t>
        </is>
      </c>
      <c r="C1041" s="17" t="n">
        <v>1</v>
      </c>
      <c r="D1041" s="14" t="inlineStr">
        <is>
          <t>exact</t>
        </is>
      </c>
    </row>
    <row r="1042">
      <c r="A1042" s="14" t="inlineStr">
        <is>
          <t>C01037</t>
        </is>
      </c>
      <c r="B1042" s="14" t="inlineStr">
        <is>
          <t>R01634</t>
        </is>
      </c>
      <c r="C1042" s="17" t="n">
        <v>1</v>
      </c>
      <c r="D1042" s="14" t="inlineStr">
        <is>
          <t>exact</t>
        </is>
      </c>
    </row>
    <row r="1043">
      <c r="A1043" s="14" t="inlineStr">
        <is>
          <t>C01038</t>
        </is>
      </c>
      <c r="B1043" s="14" t="inlineStr">
        <is>
          <t>R02871</t>
        </is>
      </c>
      <c r="C1043" s="17" t="n">
        <v>1</v>
      </c>
      <c r="D1043" s="14" t="inlineStr">
        <is>
          <t>exact</t>
        </is>
      </c>
    </row>
    <row r="1044">
      <c r="A1044" s="14" t="inlineStr">
        <is>
          <t>C01039</t>
        </is>
      </c>
      <c r="B1044" s="14" t="inlineStr">
        <is>
          <t>R02203</t>
        </is>
      </c>
      <c r="C1044" s="17" t="n">
        <v>1</v>
      </c>
      <c r="D1044" s="14" t="inlineStr">
        <is>
          <t>exact</t>
        </is>
      </c>
    </row>
    <row r="1045">
      <c r="A1045" s="14" t="inlineStr">
        <is>
          <t>C01040</t>
        </is>
      </c>
      <c r="B1045" s="14" t="inlineStr">
        <is>
          <t>R01095</t>
        </is>
      </c>
      <c r="C1045" s="17" t="n">
        <v>1</v>
      </c>
      <c r="D1045" s="14" t="inlineStr">
        <is>
          <t>exact</t>
        </is>
      </c>
    </row>
    <row r="1046">
      <c r="A1046" s="14" t="inlineStr">
        <is>
          <t>C01041</t>
        </is>
      </c>
      <c r="B1046" s="14" t="inlineStr">
        <is>
          <t>R00386</t>
        </is>
      </c>
      <c r="C1046" s="17" t="n">
        <v>0.6541</v>
      </c>
      <c r="D1046" s="14" t="inlineStr">
        <is>
          <t>no match</t>
        </is>
      </c>
    </row>
    <row r="1047">
      <c r="A1047" s="14" t="inlineStr">
        <is>
          <t>C01042</t>
        </is>
      </c>
      <c r="B1047" s="14" t="inlineStr">
        <is>
          <t>R02063</t>
        </is>
      </c>
      <c r="C1047" s="17" t="n">
        <v>1</v>
      </c>
      <c r="D1047" s="14" t="inlineStr">
        <is>
          <t>exact</t>
        </is>
      </c>
    </row>
    <row r="1048">
      <c r="A1048" s="14" t="inlineStr">
        <is>
          <t>C01043</t>
        </is>
      </c>
      <c r="B1048" s="14" t="inlineStr">
        <is>
          <t>R00551</t>
        </is>
      </c>
      <c r="C1048" s="17" t="n">
        <v>0.7718</v>
      </c>
      <c r="D1048" s="14" t="inlineStr">
        <is>
          <t>review</t>
        </is>
      </c>
    </row>
    <row r="1049">
      <c r="A1049" s="14" t="inlineStr">
        <is>
          <t>C01044</t>
        </is>
      </c>
      <c r="B1049" s="14" t="inlineStr">
        <is>
          <t>R00964</t>
        </is>
      </c>
      <c r="C1049" s="17" t="n">
        <v>1</v>
      </c>
      <c r="D1049" s="14" t="inlineStr">
        <is>
          <t>exact</t>
        </is>
      </c>
    </row>
    <row r="1050">
      <c r="A1050" s="14" t="inlineStr">
        <is>
          <t>C01045</t>
        </is>
      </c>
      <c r="B1050" s="14" t="inlineStr">
        <is>
          <t>R00038</t>
        </is>
      </c>
      <c r="C1050" s="17" t="n">
        <v>1</v>
      </c>
      <c r="D1050" s="14" t="inlineStr">
        <is>
          <t>exact</t>
        </is>
      </c>
    </row>
    <row r="1051">
      <c r="A1051" s="14" t="inlineStr">
        <is>
          <t>C01046</t>
        </is>
      </c>
      <c r="B1051" s="14" t="inlineStr">
        <is>
          <t>R02391</t>
        </is>
      </c>
      <c r="C1051" s="17" t="n">
        <v>1</v>
      </c>
      <c r="D1051" s="14" t="inlineStr">
        <is>
          <t>exact</t>
        </is>
      </c>
    </row>
    <row r="1052">
      <c r="A1052" s="14" t="inlineStr">
        <is>
          <t>C01047</t>
        </is>
      </c>
      <c r="B1052" s="14" t="inlineStr">
        <is>
          <t>R00050</t>
        </is>
      </c>
      <c r="C1052" s="17" t="n">
        <v>0.6541</v>
      </c>
      <c r="D1052" s="14" t="inlineStr">
        <is>
          <t>no match</t>
        </is>
      </c>
    </row>
    <row r="1053">
      <c r="A1053" s="14" t="inlineStr">
        <is>
          <t>C01048</t>
        </is>
      </c>
      <c r="B1053" s="14" t="inlineStr">
        <is>
          <t>R01493</t>
        </is>
      </c>
      <c r="C1053" s="17" t="n">
        <v>0.7718</v>
      </c>
      <c r="D1053" s="14" t="inlineStr">
        <is>
          <t>review</t>
        </is>
      </c>
    </row>
    <row r="1054">
      <c r="A1054" s="14" t="inlineStr">
        <is>
          <t>C01049</t>
        </is>
      </c>
      <c r="B1054" s="14" t="inlineStr">
        <is>
          <t>R00574</t>
        </is>
      </c>
      <c r="C1054" s="17" t="n">
        <v>0.6541</v>
      </c>
      <c r="D1054" s="14" t="inlineStr">
        <is>
          <t>no match</t>
        </is>
      </c>
    </row>
    <row r="1055">
      <c r="A1055" s="14" t="inlineStr">
        <is>
          <t>C01050</t>
        </is>
      </c>
      <c r="B1055" s="14" t="inlineStr">
        <is>
          <t>R01728</t>
        </is>
      </c>
      <c r="C1055" s="17" t="n">
        <v>1</v>
      </c>
      <c r="D1055" s="14" t="inlineStr">
        <is>
          <t>exact</t>
        </is>
      </c>
    </row>
    <row r="1056">
      <c r="A1056" s="14" t="inlineStr">
        <is>
          <t>C01051</t>
        </is>
      </c>
      <c r="B1056" s="14" t="inlineStr">
        <is>
          <t>R02826</t>
        </is>
      </c>
      <c r="C1056" s="17" t="n">
        <v>1</v>
      </c>
      <c r="D1056" s="14" t="inlineStr">
        <is>
          <t>exact</t>
        </is>
      </c>
    </row>
    <row r="1057">
      <c r="A1057" s="14" t="inlineStr">
        <is>
          <t>C01052</t>
        </is>
      </c>
      <c r="B1057" s="14" t="inlineStr">
        <is>
          <t>R00575</t>
        </is>
      </c>
      <c r="C1057" s="17" t="n">
        <v>1</v>
      </c>
      <c r="D1057" s="14" t="inlineStr">
        <is>
          <t>exact</t>
        </is>
      </c>
    </row>
    <row r="1058">
      <c r="A1058" s="14" t="inlineStr">
        <is>
          <t>C01053</t>
        </is>
      </c>
      <c r="B1058" s="14" t="inlineStr">
        <is>
          <t>R00149</t>
        </is>
      </c>
      <c r="C1058" s="17" t="n">
        <v>1</v>
      </c>
      <c r="D1058" s="14" t="inlineStr">
        <is>
          <t>exact</t>
        </is>
      </c>
    </row>
    <row r="1059">
      <c r="A1059" s="14" t="inlineStr">
        <is>
          <t>C01054</t>
        </is>
      </c>
      <c r="B1059" s="14" t="inlineStr">
        <is>
          <t>R00241</t>
        </is>
      </c>
      <c r="C1059" s="17" t="n">
        <v>0.7718</v>
      </c>
      <c r="D1059" s="14" t="inlineStr">
        <is>
          <t>review</t>
        </is>
      </c>
    </row>
    <row r="1060">
      <c r="A1060" s="14" t="inlineStr">
        <is>
          <t>C01055</t>
        </is>
      </c>
      <c r="B1060" s="14" t="inlineStr">
        <is>
          <t>R00614</t>
        </is>
      </c>
      <c r="C1060" s="17" t="n">
        <v>1</v>
      </c>
      <c r="D1060" s="14" t="inlineStr">
        <is>
          <t>exact</t>
        </is>
      </c>
    </row>
    <row r="1061">
      <c r="A1061" s="14" t="inlineStr">
        <is>
          <t>C01056</t>
        </is>
      </c>
      <c r="B1061" s="14" t="inlineStr">
        <is>
          <t>R01208</t>
        </is>
      </c>
      <c r="C1061" s="17" t="n">
        <v>1</v>
      </c>
      <c r="D1061" s="14" t="inlineStr">
        <is>
          <t>exact</t>
        </is>
      </c>
    </row>
    <row r="1062">
      <c r="A1062" s="14" t="inlineStr">
        <is>
          <t>C01057</t>
        </is>
      </c>
      <c r="B1062" s="14" t="inlineStr">
        <is>
          <t>R01543</t>
        </is>
      </c>
      <c r="C1062" s="17" t="n">
        <v>1</v>
      </c>
      <c r="D1062" s="14" t="inlineStr">
        <is>
          <t>exact</t>
        </is>
      </c>
    </row>
    <row r="1063">
      <c r="A1063" s="14" t="inlineStr">
        <is>
          <t>C01058</t>
        </is>
      </c>
      <c r="B1063" s="14" t="inlineStr">
        <is>
          <t>R00444</t>
        </is>
      </c>
      <c r="C1063" s="17" t="n">
        <v>0.7942</v>
      </c>
      <c r="D1063" s="14" t="inlineStr">
        <is>
          <t>review</t>
        </is>
      </c>
    </row>
    <row r="1064">
      <c r="A1064" s="14" t="inlineStr">
        <is>
          <t>C01059</t>
        </is>
      </c>
      <c r="B1064" s="14" t="inlineStr">
        <is>
          <t>R00272</t>
        </is>
      </c>
      <c r="C1064" s="17" t="n">
        <v>0.7718</v>
      </c>
      <c r="D1064" s="14" t="inlineStr">
        <is>
          <t>review</t>
        </is>
      </c>
    </row>
    <row r="1065">
      <c r="A1065" s="14" t="inlineStr">
        <is>
          <t>C01060</t>
        </is>
      </c>
      <c r="B1065" s="14" t="inlineStr">
        <is>
          <t>R00834</t>
        </is>
      </c>
      <c r="C1065" s="17" t="n">
        <v>0.6541</v>
      </c>
      <c r="D1065" s="14" t="inlineStr">
        <is>
          <t>no match</t>
        </is>
      </c>
    </row>
    <row r="1066">
      <c r="A1066" s="14" t="inlineStr">
        <is>
          <t>C01061</t>
        </is>
      </c>
      <c r="B1066" s="14" t="inlineStr">
        <is>
          <t>R02533</t>
        </is>
      </c>
      <c r="C1066" s="17" t="n">
        <v>1</v>
      </c>
      <c r="D1066" s="14" t="inlineStr">
        <is>
          <t>exact</t>
        </is>
      </c>
    </row>
    <row r="1067">
      <c r="A1067" s="14" t="inlineStr">
        <is>
          <t>C01062</t>
        </is>
      </c>
      <c r="B1067" s="14" t="inlineStr">
        <is>
          <t>R01152</t>
        </is>
      </c>
      <c r="C1067" s="17" t="n">
        <v>1</v>
      </c>
      <c r="D1067" s="14" t="inlineStr">
        <is>
          <t>exact</t>
        </is>
      </c>
    </row>
    <row r="1068">
      <c r="A1068" s="14" t="inlineStr">
        <is>
          <t>C01063</t>
        </is>
      </c>
      <c r="B1068" s="14" t="inlineStr">
        <is>
          <t>R00690</t>
        </is>
      </c>
      <c r="C1068" s="17" t="n">
        <v>1</v>
      </c>
      <c r="D1068" s="14" t="inlineStr">
        <is>
          <t>exact</t>
        </is>
      </c>
    </row>
    <row r="1069">
      <c r="A1069" s="14" t="inlineStr">
        <is>
          <t>C01064</t>
        </is>
      </c>
      <c r="B1069" s="14" t="inlineStr">
        <is>
          <t>R01845</t>
        </is>
      </c>
      <c r="C1069" s="17" t="n">
        <v>1</v>
      </c>
      <c r="D1069" s="14" t="inlineStr">
        <is>
          <t>exact</t>
        </is>
      </c>
    </row>
    <row r="1070">
      <c r="A1070" s="14" t="inlineStr">
        <is>
          <t>C01065</t>
        </is>
      </c>
      <c r="B1070" s="14" t="inlineStr">
        <is>
          <t>R01201</t>
        </is>
      </c>
      <c r="C1070" s="17" t="n">
        <v>1</v>
      </c>
      <c r="D1070" s="14" t="inlineStr">
        <is>
          <t>exact</t>
        </is>
      </c>
    </row>
    <row r="1071">
      <c r="A1071" s="14" t="inlineStr">
        <is>
          <t>C01066</t>
        </is>
      </c>
      <c r="B1071" s="14" t="inlineStr">
        <is>
          <t>R01234</t>
        </is>
      </c>
      <c r="C1071" s="17" t="n">
        <v>0.6541</v>
      </c>
      <c r="D1071" s="14" t="inlineStr">
        <is>
          <t>no match</t>
        </is>
      </c>
    </row>
    <row r="1072">
      <c r="A1072" s="14" t="inlineStr">
        <is>
          <t>C01067</t>
        </is>
      </c>
      <c r="B1072" s="14" t="inlineStr">
        <is>
          <t>R01553</t>
        </is>
      </c>
      <c r="C1072" s="17" t="n">
        <v>1</v>
      </c>
      <c r="D1072" s="14" t="inlineStr">
        <is>
          <t>exact</t>
        </is>
      </c>
    </row>
    <row r="1073">
      <c r="A1073" s="14" t="inlineStr">
        <is>
          <t>C01068</t>
        </is>
      </c>
      <c r="B1073" s="14" t="inlineStr">
        <is>
          <t>R02625</t>
        </is>
      </c>
      <c r="C1073" s="17" t="n">
        <v>1</v>
      </c>
      <c r="D1073" s="14" t="inlineStr">
        <is>
          <t>exact</t>
        </is>
      </c>
    </row>
    <row r="1074">
      <c r="A1074" s="14" t="inlineStr">
        <is>
          <t>C01069</t>
        </is>
      </c>
      <c r="B1074" s="14" t="inlineStr">
        <is>
          <t>R02434</t>
        </is>
      </c>
      <c r="C1074" s="17" t="n">
        <v>1</v>
      </c>
      <c r="D1074" s="14" t="inlineStr">
        <is>
          <t>exact</t>
        </is>
      </c>
    </row>
    <row r="1075">
      <c r="A1075" s="14" t="inlineStr">
        <is>
          <t>C01070</t>
        </is>
      </c>
      <c r="B1075" s="14" t="inlineStr">
        <is>
          <t>R02346</t>
        </is>
      </c>
      <c r="C1075" s="17" t="n">
        <v>1</v>
      </c>
      <c r="D1075" s="14" t="inlineStr">
        <is>
          <t>exact</t>
        </is>
      </c>
    </row>
    <row r="1076">
      <c r="A1076" s="14" t="inlineStr">
        <is>
          <t>C01071</t>
        </is>
      </c>
      <c r="B1076" s="14" t="inlineStr">
        <is>
          <t>R00725</t>
        </is>
      </c>
      <c r="C1076" s="17" t="n">
        <v>1</v>
      </c>
      <c r="D1076" s="14" t="inlineStr">
        <is>
          <t>exact</t>
        </is>
      </c>
    </row>
    <row r="1077">
      <c r="A1077" s="14" t="inlineStr">
        <is>
          <t>C01072</t>
        </is>
      </c>
      <c r="B1077" s="14" t="inlineStr">
        <is>
          <t>R02488</t>
        </is>
      </c>
      <c r="C1077" s="17" t="n">
        <v>1</v>
      </c>
      <c r="D1077" s="14" t="inlineStr">
        <is>
          <t>exact</t>
        </is>
      </c>
    </row>
    <row r="1078">
      <c r="A1078" s="14" t="inlineStr">
        <is>
          <t>C01073</t>
        </is>
      </c>
      <c r="B1078" s="14" t="inlineStr">
        <is>
          <t>R00927</t>
        </is>
      </c>
      <c r="C1078" s="17" t="n">
        <v>1</v>
      </c>
      <c r="D1078" s="14" t="inlineStr">
        <is>
          <t>exact</t>
        </is>
      </c>
    </row>
    <row r="1079">
      <c r="A1079" s="14" t="inlineStr">
        <is>
          <t>C01074</t>
        </is>
      </c>
      <c r="B1079" s="14" t="inlineStr">
        <is>
          <t>R01048</t>
        </is>
      </c>
      <c r="C1079" s="17" t="n">
        <v>1</v>
      </c>
      <c r="D1079" s="14" t="inlineStr">
        <is>
          <t>exact</t>
        </is>
      </c>
    </row>
    <row r="1080">
      <c r="A1080" s="14" t="inlineStr">
        <is>
          <t>C01075</t>
        </is>
      </c>
      <c r="B1080" s="14" t="inlineStr">
        <is>
          <t>R02745</t>
        </is>
      </c>
      <c r="C1080" s="17" t="n">
        <v>0.6541</v>
      </c>
      <c r="D1080" s="14" t="inlineStr">
        <is>
          <t>no match</t>
        </is>
      </c>
    </row>
    <row r="1081">
      <c r="A1081" s="14" t="inlineStr">
        <is>
          <t>C01076</t>
        </is>
      </c>
      <c r="B1081" s="14" t="inlineStr">
        <is>
          <t>R00164</t>
        </is>
      </c>
      <c r="C1081" s="17" t="n">
        <v>1</v>
      </c>
      <c r="D1081" s="14" t="inlineStr">
        <is>
          <t>exact</t>
        </is>
      </c>
    </row>
    <row r="1082">
      <c r="A1082" s="14" t="inlineStr">
        <is>
          <t>C01077</t>
        </is>
      </c>
      <c r="B1082" s="14" t="inlineStr">
        <is>
          <t>R02204</t>
        </is>
      </c>
      <c r="C1082" s="17" t="n">
        <v>0.4259</v>
      </c>
      <c r="D1082" s="14" t="inlineStr">
        <is>
          <t>no match</t>
        </is>
      </c>
    </row>
    <row r="1083">
      <c r="A1083" s="14" t="inlineStr">
        <is>
          <t>C01078</t>
        </is>
      </c>
      <c r="B1083" s="14" t="inlineStr">
        <is>
          <t>R00033</t>
        </is>
      </c>
      <c r="C1083" s="17" t="n">
        <v>1</v>
      </c>
      <c r="D1083" s="14" t="inlineStr">
        <is>
          <t>exact</t>
        </is>
      </c>
    </row>
    <row r="1084">
      <c r="A1084" s="14" t="inlineStr">
        <is>
          <t>C01079</t>
        </is>
      </c>
      <c r="B1084" s="14" t="inlineStr">
        <is>
          <t>R01492</t>
        </is>
      </c>
      <c r="C1084" s="17" t="n">
        <v>0.5661</v>
      </c>
      <c r="D1084" s="14" t="inlineStr">
        <is>
          <t>no match</t>
        </is>
      </c>
    </row>
    <row r="1085">
      <c r="A1085" s="14" t="inlineStr">
        <is>
          <t>C01080</t>
        </is>
      </c>
      <c r="B1085" s="14" t="inlineStr">
        <is>
          <t>R00445</t>
        </is>
      </c>
      <c r="C1085" s="17" t="n">
        <v>1</v>
      </c>
      <c r="D1085" s="14" t="inlineStr">
        <is>
          <t>exact</t>
        </is>
      </c>
    </row>
    <row r="1086">
      <c r="A1086" s="14" t="inlineStr">
        <is>
          <t>C01081</t>
        </is>
      </c>
      <c r="B1086" s="14" t="inlineStr">
        <is>
          <t>R00741</t>
        </is>
      </c>
      <c r="C1086" s="17" t="n">
        <v>1</v>
      </c>
      <c r="D1086" s="14" t="inlineStr">
        <is>
          <t>exact</t>
        </is>
      </c>
    </row>
    <row r="1087">
      <c r="A1087" s="14" t="inlineStr">
        <is>
          <t>C01082</t>
        </is>
      </c>
      <c r="B1087" s="14" t="inlineStr">
        <is>
          <t>R01936</t>
        </is>
      </c>
      <c r="C1087" s="17" t="n">
        <v>1</v>
      </c>
      <c r="D1087" s="14" t="inlineStr">
        <is>
          <t>exact</t>
        </is>
      </c>
    </row>
    <row r="1088">
      <c r="A1088" s="14" t="inlineStr">
        <is>
          <t>C01083</t>
        </is>
      </c>
      <c r="B1088" s="14" t="inlineStr">
        <is>
          <t>R00935</t>
        </is>
      </c>
      <c r="C1088" s="17" t="n">
        <v>1</v>
      </c>
      <c r="D1088" s="14" t="inlineStr">
        <is>
          <t>exact</t>
        </is>
      </c>
    </row>
    <row r="1089">
      <c r="A1089" s="14" t="inlineStr">
        <is>
          <t>C01084</t>
        </is>
      </c>
      <c r="B1089" s="14" t="inlineStr">
        <is>
          <t>R01164</t>
        </is>
      </c>
      <c r="C1089" s="17" t="n">
        <v>0.6541</v>
      </c>
      <c r="D1089" s="14" t="inlineStr">
        <is>
          <t>no match</t>
        </is>
      </c>
    </row>
    <row r="1090">
      <c r="A1090" s="14" t="inlineStr">
        <is>
          <t>C01085</t>
        </is>
      </c>
      <c r="B1090" s="14" t="inlineStr">
        <is>
          <t>R01730</t>
        </is>
      </c>
      <c r="C1090" s="17" t="n">
        <v>1</v>
      </c>
      <c r="D1090" s="14" t="inlineStr">
        <is>
          <t>exact</t>
        </is>
      </c>
    </row>
    <row r="1091">
      <c r="A1091" s="14" t="inlineStr">
        <is>
          <t>C01086</t>
        </is>
      </c>
      <c r="B1091" s="14" t="inlineStr">
        <is>
          <t>R00895</t>
        </is>
      </c>
      <c r="C1091" s="17" t="n">
        <v>1</v>
      </c>
      <c r="D1091" s="14" t="inlineStr">
        <is>
          <t>exact</t>
        </is>
      </c>
    </row>
    <row r="1092">
      <c r="A1092" s="14" t="inlineStr">
        <is>
          <t>C01087</t>
        </is>
      </c>
      <c r="B1092" s="14" t="inlineStr">
        <is>
          <t>R02000</t>
        </is>
      </c>
      <c r="C1092" s="17" t="n">
        <v>1</v>
      </c>
      <c r="D1092" s="14" t="inlineStr">
        <is>
          <t>exact</t>
        </is>
      </c>
    </row>
    <row r="1093">
      <c r="A1093" s="14" t="inlineStr">
        <is>
          <t>C01088</t>
        </is>
      </c>
      <c r="B1093" s="14" t="inlineStr">
        <is>
          <t>R02667</t>
        </is>
      </c>
      <c r="C1093" s="17" t="n">
        <v>1</v>
      </c>
      <c r="D1093" s="14" t="inlineStr">
        <is>
          <t>exact</t>
        </is>
      </c>
    </row>
    <row r="1094">
      <c r="A1094" s="14" t="inlineStr">
        <is>
          <t>C01089</t>
        </is>
      </c>
      <c r="B1094" s="14" t="inlineStr">
        <is>
          <t>R02480</t>
        </is>
      </c>
      <c r="C1094" s="17" t="n">
        <v>0.6541</v>
      </c>
      <c r="D1094" s="14" t="inlineStr">
        <is>
          <t>no match</t>
        </is>
      </c>
    </row>
    <row r="1095">
      <c r="A1095" s="14" t="inlineStr">
        <is>
          <t>C01090</t>
        </is>
      </c>
      <c r="B1095" s="14" t="inlineStr">
        <is>
          <t>R00003</t>
        </is>
      </c>
      <c r="C1095" s="17" t="n">
        <v>1</v>
      </c>
      <c r="D1095" s="14" t="inlineStr">
        <is>
          <t>exact</t>
        </is>
      </c>
    </row>
    <row r="1096">
      <c r="A1096" s="14" t="inlineStr">
        <is>
          <t>C01091</t>
        </is>
      </c>
      <c r="B1096" s="14" t="inlineStr">
        <is>
          <t>R02477</t>
        </is>
      </c>
      <c r="C1096" s="17" t="n">
        <v>1</v>
      </c>
      <c r="D1096" s="14" t="inlineStr">
        <is>
          <t>exact</t>
        </is>
      </c>
    </row>
    <row r="1097">
      <c r="A1097" s="14" t="inlineStr">
        <is>
          <t>C01092</t>
        </is>
      </c>
      <c r="B1097" s="14" t="inlineStr">
        <is>
          <t>R01867</t>
        </is>
      </c>
      <c r="C1097" s="17" t="n">
        <v>1</v>
      </c>
      <c r="D1097" s="14" t="inlineStr">
        <is>
          <t>exact</t>
        </is>
      </c>
    </row>
    <row r="1098">
      <c r="A1098" s="14" t="inlineStr">
        <is>
          <t>C01093</t>
        </is>
      </c>
      <c r="B1098" s="14" t="inlineStr">
        <is>
          <t>R01180</t>
        </is>
      </c>
      <c r="C1098" s="17" t="n">
        <v>1</v>
      </c>
      <c r="D1098" s="14" t="inlineStr">
        <is>
          <t>exact</t>
        </is>
      </c>
    </row>
    <row r="1099">
      <c r="A1099" s="14" t="inlineStr">
        <is>
          <t>C01094</t>
        </is>
      </c>
      <c r="B1099" s="14" t="inlineStr">
        <is>
          <t>R01084</t>
        </is>
      </c>
      <c r="C1099" s="17" t="n">
        <v>1</v>
      </c>
      <c r="D1099" s="14" t="inlineStr">
        <is>
          <t>exact</t>
        </is>
      </c>
    </row>
    <row r="1100">
      <c r="A1100" s="14" t="inlineStr">
        <is>
          <t>C01095</t>
        </is>
      </c>
      <c r="B1100" s="14" t="inlineStr">
        <is>
          <t>R00670</t>
        </is>
      </c>
      <c r="C1100" s="17" t="n">
        <v>1</v>
      </c>
      <c r="D1100" s="14" t="inlineStr">
        <is>
          <t>exact</t>
        </is>
      </c>
    </row>
    <row r="1101">
      <c r="A1101" s="14" t="inlineStr">
        <is>
          <t>C01096</t>
        </is>
      </c>
      <c r="B1101" s="14" t="inlineStr">
        <is>
          <t>R00394</t>
        </is>
      </c>
      <c r="C1101" s="17" t="n">
        <v>1</v>
      </c>
      <c r="D1101" s="14" t="inlineStr">
        <is>
          <t>exact</t>
        </is>
      </c>
    </row>
    <row r="1102">
      <c r="A1102" s="14" t="inlineStr">
        <is>
          <t>C01097</t>
        </is>
      </c>
      <c r="B1102" s="14" t="inlineStr">
        <is>
          <t>R02813</t>
        </is>
      </c>
      <c r="C1102" s="17" t="n">
        <v>0.6541</v>
      </c>
      <c r="D1102" s="14" t="inlineStr">
        <is>
          <t>no match</t>
        </is>
      </c>
    </row>
    <row r="1103">
      <c r="A1103" s="14" t="inlineStr">
        <is>
          <t>C01098</t>
        </is>
      </c>
      <c r="B1103" s="14" t="inlineStr">
        <is>
          <t>R02246</t>
        </is>
      </c>
      <c r="C1103" s="17" t="n">
        <v>1</v>
      </c>
      <c r="D1103" s="14" t="inlineStr">
        <is>
          <t>exact</t>
        </is>
      </c>
    </row>
    <row r="1104">
      <c r="A1104" s="14" t="inlineStr">
        <is>
          <t>C01099</t>
        </is>
      </c>
      <c r="B1104" s="14" t="inlineStr">
        <is>
          <t>R01708</t>
        </is>
      </c>
      <c r="C1104" s="17" t="n">
        <v>1</v>
      </c>
      <c r="D1104" s="14" t="inlineStr">
        <is>
          <t>exact</t>
        </is>
      </c>
    </row>
    <row r="1105">
      <c r="A1105" s="14" t="inlineStr">
        <is>
          <t>C01100</t>
        </is>
      </c>
      <c r="B1105" s="14" t="inlineStr">
        <is>
          <t>R00044</t>
        </is>
      </c>
      <c r="C1105" s="17" t="n">
        <v>1</v>
      </c>
      <c r="D1105" s="14" t="inlineStr">
        <is>
          <t>exact</t>
        </is>
      </c>
    </row>
    <row r="1106">
      <c r="A1106" s="14" t="inlineStr">
        <is>
          <t>C01101</t>
        </is>
      </c>
      <c r="B1106" s="14" t="inlineStr">
        <is>
          <t>R02258</t>
        </is>
      </c>
      <c r="C1106" s="17" t="n">
        <v>1</v>
      </c>
      <c r="D1106" s="14" t="inlineStr">
        <is>
          <t>exact</t>
        </is>
      </c>
    </row>
    <row r="1107">
      <c r="A1107" s="14" t="inlineStr">
        <is>
          <t>C01102</t>
        </is>
      </c>
      <c r="B1107" s="14" t="inlineStr">
        <is>
          <t>R02511</t>
        </is>
      </c>
      <c r="C1107" s="17" t="n">
        <v>1</v>
      </c>
      <c r="D1107" s="14" t="inlineStr">
        <is>
          <t>exact</t>
        </is>
      </c>
    </row>
    <row r="1108">
      <c r="A1108" s="14" t="inlineStr">
        <is>
          <t>C01103</t>
        </is>
      </c>
      <c r="B1108" s="14" t="inlineStr">
        <is>
          <t>R02185</t>
        </is>
      </c>
      <c r="C1108" s="17" t="n">
        <v>1</v>
      </c>
      <c r="D1108" s="14" t="inlineStr">
        <is>
          <t>exact</t>
        </is>
      </c>
    </row>
    <row r="1109">
      <c r="A1109" s="14" t="inlineStr">
        <is>
          <t>C01104</t>
        </is>
      </c>
      <c r="B1109" s="14" t="inlineStr">
        <is>
          <t>R01232</t>
        </is>
      </c>
      <c r="C1109" s="17" t="n">
        <v>1</v>
      </c>
      <c r="D1109" s="14" t="inlineStr">
        <is>
          <t>exact</t>
        </is>
      </c>
    </row>
    <row r="1110">
      <c r="A1110" s="14" t="inlineStr">
        <is>
          <t>C01105</t>
        </is>
      </c>
      <c r="B1110" s="14" t="inlineStr">
        <is>
          <t>R02226</t>
        </is>
      </c>
      <c r="C1110" s="17" t="n">
        <v>0.7942</v>
      </c>
      <c r="D1110" s="14" t="inlineStr">
        <is>
          <t>review</t>
        </is>
      </c>
    </row>
    <row r="1111">
      <c r="A1111" s="14" t="inlineStr">
        <is>
          <t>C01106</t>
        </is>
      </c>
      <c r="B1111" s="14" t="inlineStr">
        <is>
          <t>R02469</t>
        </is>
      </c>
      <c r="C1111" s="17" t="n">
        <v>1</v>
      </c>
      <c r="D1111" s="14" t="inlineStr">
        <is>
          <t>exact</t>
        </is>
      </c>
    </row>
    <row r="1112">
      <c r="A1112" s="14" t="inlineStr">
        <is>
          <t>C01107</t>
        </is>
      </c>
      <c r="B1112" s="14" t="inlineStr">
        <is>
          <t>R00978</t>
        </is>
      </c>
      <c r="C1112" s="17" t="n">
        <v>1</v>
      </c>
      <c r="D1112" s="14" t="inlineStr">
        <is>
          <t>exact</t>
        </is>
      </c>
    </row>
    <row r="1113">
      <c r="A1113" s="14" t="inlineStr">
        <is>
          <t>C01108</t>
        </is>
      </c>
      <c r="B1113" s="14" t="inlineStr">
        <is>
          <t>R01998</t>
        </is>
      </c>
      <c r="C1113" s="17" t="n">
        <v>1</v>
      </c>
      <c r="D1113" s="14" t="inlineStr">
        <is>
          <t>exact</t>
        </is>
      </c>
    </row>
    <row r="1114">
      <c r="A1114" s="14" t="inlineStr">
        <is>
          <t>C01109</t>
        </is>
      </c>
      <c r="B1114" s="14" t="inlineStr">
        <is>
          <t>R01583</t>
        </is>
      </c>
      <c r="C1114" s="17" t="n">
        <v>1</v>
      </c>
      <c r="D1114" s="14" t="inlineStr">
        <is>
          <t>exact</t>
        </is>
      </c>
    </row>
    <row r="1115">
      <c r="A1115" s="14" t="inlineStr">
        <is>
          <t>C01110</t>
        </is>
      </c>
      <c r="B1115" s="14" t="inlineStr">
        <is>
          <t>R00536</t>
        </is>
      </c>
      <c r="C1115" s="17" t="n">
        <v>0.7942</v>
      </c>
      <c r="D1115" s="14" t="inlineStr">
        <is>
          <t>review</t>
        </is>
      </c>
    </row>
    <row r="1116">
      <c r="A1116" s="14" t="inlineStr">
        <is>
          <t>C01111</t>
        </is>
      </c>
      <c r="B1116" s="14" t="inlineStr">
        <is>
          <t>R01073</t>
        </is>
      </c>
      <c r="C1116" s="17" t="n">
        <v>1</v>
      </c>
      <c r="D1116" s="14" t="inlineStr">
        <is>
          <t>exact</t>
        </is>
      </c>
    </row>
    <row r="1117">
      <c r="A1117" s="14" t="inlineStr">
        <is>
          <t>C01112</t>
        </is>
      </c>
      <c r="B1117" s="14" t="inlineStr">
        <is>
          <t>R02107</t>
        </is>
      </c>
      <c r="C1117" s="17" t="n">
        <v>1</v>
      </c>
      <c r="D1117" s="14" t="inlineStr">
        <is>
          <t>exact</t>
        </is>
      </c>
    </row>
    <row r="1118">
      <c r="A1118" s="14" t="inlineStr">
        <is>
          <t>C01113</t>
        </is>
      </c>
      <c r="B1118" s="14" t="inlineStr">
        <is>
          <t>R01139</t>
        </is>
      </c>
      <c r="C1118" s="17" t="n">
        <v>0.6541</v>
      </c>
      <c r="D1118" s="14" t="inlineStr">
        <is>
          <t>no match</t>
        </is>
      </c>
    </row>
    <row r="1119">
      <c r="A1119" s="14" t="inlineStr">
        <is>
          <t>C01114</t>
        </is>
      </c>
      <c r="B1119" s="14" t="inlineStr">
        <is>
          <t>R01740</t>
        </is>
      </c>
      <c r="C1119" s="17" t="n">
        <v>0.6541</v>
      </c>
      <c r="D1119" s="14" t="inlineStr">
        <is>
          <t>no match</t>
        </is>
      </c>
    </row>
    <row r="1120">
      <c r="A1120" s="14" t="inlineStr">
        <is>
          <t>C01115</t>
        </is>
      </c>
      <c r="B1120" s="14" t="inlineStr">
        <is>
          <t>R01941</t>
        </is>
      </c>
      <c r="C1120" s="17" t="n">
        <v>1</v>
      </c>
      <c r="D1120" s="14" t="inlineStr">
        <is>
          <t>exact</t>
        </is>
      </c>
    </row>
    <row r="1121">
      <c r="A1121" s="14" t="inlineStr">
        <is>
          <t>C01116</t>
        </is>
      </c>
      <c r="B1121" s="14" t="inlineStr">
        <is>
          <t>R00934</t>
        </is>
      </c>
      <c r="C1121" s="17" t="n">
        <v>1</v>
      </c>
      <c r="D1121" s="14" t="inlineStr">
        <is>
          <t>exact</t>
        </is>
      </c>
    </row>
    <row r="1122">
      <c r="A1122" s="14" t="inlineStr">
        <is>
          <t>C01117</t>
        </is>
      </c>
      <c r="B1122" s="14" t="inlineStr">
        <is>
          <t>R01050</t>
        </is>
      </c>
      <c r="C1122" s="17" t="n">
        <v>1</v>
      </c>
      <c r="D1122" s="14" t="inlineStr">
        <is>
          <t>exact</t>
        </is>
      </c>
    </row>
    <row r="1123">
      <c r="A1123" s="14" t="inlineStr">
        <is>
          <t>C01118</t>
        </is>
      </c>
      <c r="B1123" s="14" t="inlineStr">
        <is>
          <t>R01246</t>
        </is>
      </c>
      <c r="C1123" s="17" t="n">
        <v>1</v>
      </c>
      <c r="D1123" s="14" t="inlineStr">
        <is>
          <t>exact</t>
        </is>
      </c>
    </row>
    <row r="1124">
      <c r="A1124" s="14" t="inlineStr">
        <is>
          <t>C01119</t>
        </is>
      </c>
      <c r="B1124" s="14" t="inlineStr">
        <is>
          <t>R02913</t>
        </is>
      </c>
      <c r="C1124" s="17" t="n">
        <v>1</v>
      </c>
      <c r="D1124" s="14" t="inlineStr">
        <is>
          <t>exact</t>
        </is>
      </c>
    </row>
    <row r="1125">
      <c r="A1125" s="14" t="inlineStr">
        <is>
          <t>C01120</t>
        </is>
      </c>
      <c r="B1125" s="14" t="inlineStr">
        <is>
          <t>R02554</t>
        </is>
      </c>
      <c r="C1125" s="17" t="n">
        <v>0.2202</v>
      </c>
      <c r="D1125" s="14" t="inlineStr">
        <is>
          <t>no match</t>
        </is>
      </c>
    </row>
    <row r="1126">
      <c r="A1126" s="14" t="inlineStr">
        <is>
          <t>C01121</t>
        </is>
      </c>
      <c r="B1126" s="14" t="inlineStr">
        <is>
          <t>R01624</t>
        </is>
      </c>
      <c r="C1126" s="17" t="n">
        <v>1</v>
      </c>
      <c r="D1126" s="14" t="inlineStr">
        <is>
          <t>exact</t>
        </is>
      </c>
    </row>
    <row r="1127">
      <c r="A1127" s="14" t="inlineStr">
        <is>
          <t>C01122</t>
        </is>
      </c>
      <c r="B1127" s="14" t="inlineStr">
        <is>
          <t>R01153</t>
        </is>
      </c>
      <c r="C1127" s="17" t="n">
        <v>1</v>
      </c>
      <c r="D1127" s="14" t="inlineStr">
        <is>
          <t>exact</t>
        </is>
      </c>
    </row>
    <row r="1128">
      <c r="A1128" s="14" t="inlineStr">
        <is>
          <t>C01123</t>
        </is>
      </c>
      <c r="B1128" s="14" t="inlineStr">
        <is>
          <t>R02392</t>
        </is>
      </c>
      <c r="C1128" s="17" t="n">
        <v>1</v>
      </c>
      <c r="D1128" s="14" t="inlineStr">
        <is>
          <t>exact</t>
        </is>
      </c>
    </row>
    <row r="1129">
      <c r="A1129" s="14" t="inlineStr">
        <is>
          <t>C01124</t>
        </is>
      </c>
      <c r="B1129" s="14" t="inlineStr">
        <is>
          <t>R00635</t>
        </is>
      </c>
      <c r="C1129" s="17" t="n">
        <v>1</v>
      </c>
      <c r="D1129" s="14" t="inlineStr">
        <is>
          <t>exact</t>
        </is>
      </c>
    </row>
    <row r="1130">
      <c r="A1130" s="14" t="inlineStr">
        <is>
          <t>C01125</t>
        </is>
      </c>
      <c r="B1130" s="14" t="inlineStr">
        <is>
          <t>R02172</t>
        </is>
      </c>
      <c r="C1130" s="17" t="n">
        <v>1</v>
      </c>
      <c r="D1130" s="14" t="inlineStr">
        <is>
          <t>exact</t>
        </is>
      </c>
    </row>
    <row r="1131">
      <c r="A1131" s="14" t="inlineStr">
        <is>
          <t>C01126</t>
        </is>
      </c>
      <c r="B1131" s="14" t="inlineStr">
        <is>
          <t>R01563</t>
        </is>
      </c>
      <c r="C1131" s="17" t="n">
        <v>1</v>
      </c>
      <c r="D1131" s="14" t="inlineStr">
        <is>
          <t>exact</t>
        </is>
      </c>
    </row>
    <row r="1132">
      <c r="A1132" s="14" t="inlineStr">
        <is>
          <t>C01127</t>
        </is>
      </c>
      <c r="B1132" s="14" t="inlineStr">
        <is>
          <t>R00790</t>
        </is>
      </c>
      <c r="C1132" s="17" t="n">
        <v>1</v>
      </c>
      <c r="D1132" s="14" t="inlineStr">
        <is>
          <t>exact</t>
        </is>
      </c>
    </row>
    <row r="1133">
      <c r="A1133" s="14" t="inlineStr">
        <is>
          <t>C01128</t>
        </is>
      </c>
      <c r="B1133" s="14" t="inlineStr">
        <is>
          <t>R02249</t>
        </is>
      </c>
      <c r="C1133" s="17" t="n">
        <v>1</v>
      </c>
      <c r="D1133" s="14" t="inlineStr">
        <is>
          <t>exact</t>
        </is>
      </c>
    </row>
    <row r="1134">
      <c r="A1134" s="14" t="inlineStr">
        <is>
          <t>C01129</t>
        </is>
      </c>
      <c r="B1134" s="14" t="inlineStr">
        <is>
          <t>R00028</t>
        </is>
      </c>
      <c r="C1134" s="17" t="n">
        <v>1</v>
      </c>
      <c r="D1134" s="14" t="inlineStr">
        <is>
          <t>exact</t>
        </is>
      </c>
    </row>
    <row r="1135">
      <c r="A1135" s="14" t="inlineStr">
        <is>
          <t>C01130</t>
        </is>
      </c>
      <c r="B1135" s="14" t="inlineStr">
        <is>
          <t>R00901</t>
        </is>
      </c>
      <c r="C1135" s="17" t="n">
        <v>1</v>
      </c>
      <c r="D1135" s="14" t="inlineStr">
        <is>
          <t>exact</t>
        </is>
      </c>
    </row>
    <row r="1136">
      <c r="A1136" s="14" t="inlineStr">
        <is>
          <t>C01131</t>
        </is>
      </c>
      <c r="B1136" s="14" t="inlineStr">
        <is>
          <t>R00826</t>
        </is>
      </c>
      <c r="C1136" s="17" t="n">
        <v>0.7942</v>
      </c>
      <c r="D1136" s="14" t="inlineStr">
        <is>
          <t>review</t>
        </is>
      </c>
    </row>
    <row r="1137">
      <c r="A1137" s="14" t="inlineStr">
        <is>
          <t>C01132</t>
        </is>
      </c>
      <c r="B1137" s="14" t="inlineStr">
        <is>
          <t>R01203</t>
        </is>
      </c>
      <c r="C1137" s="17" t="n">
        <v>1</v>
      </c>
      <c r="D1137" s="14" t="inlineStr">
        <is>
          <t>exact</t>
        </is>
      </c>
    </row>
    <row r="1138">
      <c r="A1138" s="14" t="inlineStr">
        <is>
          <t>C01133</t>
        </is>
      </c>
      <c r="B1138" s="14" t="inlineStr">
        <is>
          <t>R00485</t>
        </is>
      </c>
      <c r="C1138" s="17" t="n">
        <v>1</v>
      </c>
      <c r="D1138" s="14" t="inlineStr">
        <is>
          <t>exact</t>
        </is>
      </c>
    </row>
    <row r="1139">
      <c r="A1139" s="14" t="inlineStr">
        <is>
          <t>C01134</t>
        </is>
      </c>
      <c r="B1139" s="14" t="inlineStr">
        <is>
          <t>R00656</t>
        </is>
      </c>
      <c r="C1139" s="17" t="n">
        <v>1</v>
      </c>
      <c r="D1139" s="14" t="inlineStr">
        <is>
          <t>exact</t>
        </is>
      </c>
    </row>
    <row r="1140">
      <c r="A1140" s="14" t="inlineStr">
        <is>
          <t>C01135</t>
        </is>
      </c>
      <c r="B1140" s="14" t="inlineStr">
        <is>
          <t>R02937</t>
        </is>
      </c>
      <c r="C1140" s="17" t="n">
        <v>1</v>
      </c>
      <c r="D1140" s="14" t="inlineStr">
        <is>
          <t>exact</t>
        </is>
      </c>
    </row>
    <row r="1141">
      <c r="A1141" s="14" t="inlineStr">
        <is>
          <t>C01136</t>
        </is>
      </c>
      <c r="B1141" s="14" t="inlineStr">
        <is>
          <t>R00646</t>
        </is>
      </c>
      <c r="C1141" s="17" t="n">
        <v>0.7942</v>
      </c>
      <c r="D1141" s="14" t="inlineStr">
        <is>
          <t>review</t>
        </is>
      </c>
    </row>
    <row r="1142">
      <c r="A1142" s="14" t="inlineStr">
        <is>
          <t>C01137</t>
        </is>
      </c>
      <c r="B1142" s="14" t="inlineStr">
        <is>
          <t>R01474</t>
        </is>
      </c>
      <c r="C1142" s="17" t="n">
        <v>1</v>
      </c>
      <c r="D1142" s="14" t="inlineStr">
        <is>
          <t>exact</t>
        </is>
      </c>
    </row>
    <row r="1143">
      <c r="A1143" s="14" t="inlineStr">
        <is>
          <t>C01138</t>
        </is>
      </c>
      <c r="B1143" s="14" t="inlineStr">
        <is>
          <t>R01241</t>
        </is>
      </c>
      <c r="C1143" s="17" t="n">
        <v>1</v>
      </c>
      <c r="D1143" s="14" t="inlineStr">
        <is>
          <t>exact</t>
        </is>
      </c>
    </row>
    <row r="1144">
      <c r="A1144" s="14" t="inlineStr">
        <is>
          <t>C01139</t>
        </is>
      </c>
      <c r="B1144" s="14" t="inlineStr">
        <is>
          <t>R01140</t>
        </is>
      </c>
      <c r="C1144" s="17" t="n">
        <v>1</v>
      </c>
      <c r="D1144" s="14" t="inlineStr">
        <is>
          <t>exact</t>
        </is>
      </c>
    </row>
    <row r="1145">
      <c r="A1145" s="14" t="inlineStr">
        <is>
          <t>C01140</t>
        </is>
      </c>
      <c r="B1145" s="14" t="inlineStr">
        <is>
          <t>R02237</t>
        </is>
      </c>
      <c r="C1145" s="17" t="n">
        <v>1</v>
      </c>
      <c r="D1145" s="14" t="inlineStr">
        <is>
          <t>exact</t>
        </is>
      </c>
    </row>
    <row r="1146">
      <c r="A1146" s="14" t="inlineStr">
        <is>
          <t>C01141</t>
        </is>
      </c>
      <c r="B1146" s="14" t="inlineStr">
        <is>
          <t>R02373</t>
        </is>
      </c>
      <c r="C1146" s="17" t="n">
        <v>1</v>
      </c>
      <c r="D1146" s="14" t="inlineStr">
        <is>
          <t>exact</t>
        </is>
      </c>
    </row>
    <row r="1147">
      <c r="A1147" s="14" t="inlineStr">
        <is>
          <t>C01142</t>
        </is>
      </c>
      <c r="B1147" s="14" t="inlineStr">
        <is>
          <t>R01304</t>
        </is>
      </c>
      <c r="C1147" s="17" t="n">
        <v>1</v>
      </c>
      <c r="D1147" s="14" t="inlineStr">
        <is>
          <t>exact</t>
        </is>
      </c>
    </row>
    <row r="1148">
      <c r="A1148" s="14" t="inlineStr">
        <is>
          <t>C01143</t>
        </is>
      </c>
      <c r="B1148" s="14" t="inlineStr">
        <is>
          <t>R02546</t>
        </is>
      </c>
      <c r="C1148" s="17" t="n">
        <v>1</v>
      </c>
      <c r="D1148" s="14" t="inlineStr">
        <is>
          <t>exact</t>
        </is>
      </c>
    </row>
    <row r="1149">
      <c r="A1149" s="14" t="inlineStr">
        <is>
          <t>C01144</t>
        </is>
      </c>
      <c r="B1149" s="14" t="inlineStr">
        <is>
          <t>R01026</t>
        </is>
      </c>
      <c r="C1149" s="17" t="n">
        <v>0.7718</v>
      </c>
      <c r="D1149" s="14" t="inlineStr">
        <is>
          <t>review</t>
        </is>
      </c>
    </row>
    <row r="1150">
      <c r="A1150" s="14" t="inlineStr">
        <is>
          <t>C01145</t>
        </is>
      </c>
      <c r="B1150" s="14" t="inlineStr">
        <is>
          <t>R01684</t>
        </is>
      </c>
      <c r="C1150" s="17" t="n">
        <v>1</v>
      </c>
      <c r="D1150" s="14" t="inlineStr">
        <is>
          <t>exact</t>
        </is>
      </c>
    </row>
    <row r="1151">
      <c r="A1151" s="14" t="inlineStr">
        <is>
          <t>C01146</t>
        </is>
      </c>
      <c r="B1151" s="14" t="inlineStr">
        <is>
          <t>R00654</t>
        </is>
      </c>
      <c r="C1151" s="17" t="n">
        <v>1</v>
      </c>
      <c r="D1151" s="14" t="inlineStr">
        <is>
          <t>exact</t>
        </is>
      </c>
    </row>
    <row r="1152">
      <c r="A1152" s="14" t="inlineStr">
        <is>
          <t>C01147</t>
        </is>
      </c>
      <c r="B1152" s="14" t="inlineStr">
        <is>
          <t>R01336</t>
        </is>
      </c>
      <c r="C1152" s="17" t="n">
        <v>1</v>
      </c>
      <c r="D1152" s="14" t="inlineStr">
        <is>
          <t>exact</t>
        </is>
      </c>
    </row>
    <row r="1153">
      <c r="A1153" s="14" t="inlineStr">
        <is>
          <t>C01148</t>
        </is>
      </c>
      <c r="B1153" s="14" t="inlineStr">
        <is>
          <t>R00470</t>
        </is>
      </c>
      <c r="C1153" s="17" t="n">
        <v>1</v>
      </c>
      <c r="D1153" s="14" t="inlineStr">
        <is>
          <t>exact</t>
        </is>
      </c>
    </row>
    <row r="1154">
      <c r="A1154" s="14" t="inlineStr">
        <is>
          <t>C01149</t>
        </is>
      </c>
      <c r="B1154" s="14" t="inlineStr">
        <is>
          <t>R02244</t>
        </is>
      </c>
      <c r="C1154" s="17" t="n">
        <v>0.7718</v>
      </c>
      <c r="D1154" s="14" t="inlineStr">
        <is>
          <t>review</t>
        </is>
      </c>
    </row>
    <row r="1155">
      <c r="A1155" s="14" t="inlineStr">
        <is>
          <t>C01150</t>
        </is>
      </c>
      <c r="B1155" s="14" t="inlineStr">
        <is>
          <t>R02941</t>
        </is>
      </c>
      <c r="C1155" s="17" t="n">
        <v>0.6541</v>
      </c>
      <c r="D1155" s="14" t="inlineStr">
        <is>
          <t>no match</t>
        </is>
      </c>
    </row>
    <row r="1156">
      <c r="A1156" s="14" t="inlineStr">
        <is>
          <t>C01151</t>
        </is>
      </c>
      <c r="B1156" s="14" t="inlineStr">
        <is>
          <t>R01122</t>
        </is>
      </c>
      <c r="C1156" s="17" t="n">
        <v>1</v>
      </c>
      <c r="D1156" s="14" t="inlineStr">
        <is>
          <t>exact</t>
        </is>
      </c>
    </row>
    <row r="1157">
      <c r="A1157" s="14" t="inlineStr">
        <is>
          <t>C01152</t>
        </is>
      </c>
      <c r="B1157" s="14" t="inlineStr">
        <is>
          <t>R02600</t>
        </is>
      </c>
      <c r="C1157" s="17" t="n">
        <v>0.6541</v>
      </c>
      <c r="D1157" s="14" t="inlineStr">
        <is>
          <t>no match</t>
        </is>
      </c>
    </row>
    <row r="1158">
      <c r="A1158" s="14" t="inlineStr">
        <is>
          <t>C01153</t>
        </is>
      </c>
      <c r="B1158" s="14" t="inlineStr">
        <is>
          <t>R00092</t>
        </is>
      </c>
      <c r="C1158" s="17" t="n">
        <v>1</v>
      </c>
      <c r="D1158" s="14" t="inlineStr">
        <is>
          <t>exact</t>
        </is>
      </c>
    </row>
    <row r="1159">
      <c r="A1159" s="14" t="inlineStr">
        <is>
          <t>C01154</t>
        </is>
      </c>
      <c r="B1159" s="14" t="inlineStr">
        <is>
          <t>R02829</t>
        </is>
      </c>
      <c r="C1159" s="17" t="n">
        <v>1</v>
      </c>
      <c r="D1159" s="14" t="inlineStr">
        <is>
          <t>exact</t>
        </is>
      </c>
    </row>
    <row r="1160">
      <c r="A1160" s="14" t="inlineStr">
        <is>
          <t>C01155</t>
        </is>
      </c>
      <c r="B1160" s="14" t="inlineStr">
        <is>
          <t>R02421</t>
        </is>
      </c>
      <c r="C1160" s="17" t="n">
        <v>1</v>
      </c>
      <c r="D1160" s="14" t="inlineStr">
        <is>
          <t>exact</t>
        </is>
      </c>
    </row>
    <row r="1161">
      <c r="A1161" s="14" t="inlineStr">
        <is>
          <t>C01156</t>
        </is>
      </c>
      <c r="B1161" s="14" t="inlineStr">
        <is>
          <t>R01514</t>
        </is>
      </c>
      <c r="C1161" s="17" t="n">
        <v>0.6541</v>
      </c>
      <c r="D1161" s="14" t="inlineStr">
        <is>
          <t>no match</t>
        </is>
      </c>
    </row>
    <row r="1162">
      <c r="A1162" s="14" t="inlineStr">
        <is>
          <t>C01157</t>
        </is>
      </c>
      <c r="B1162" s="14" t="inlineStr">
        <is>
          <t>R00753</t>
        </is>
      </c>
      <c r="C1162" s="17" t="n">
        <v>0.6541</v>
      </c>
      <c r="D1162" s="14" t="inlineStr">
        <is>
          <t>no match</t>
        </is>
      </c>
    </row>
    <row r="1163">
      <c r="A1163" s="14" t="inlineStr">
        <is>
          <t>C01158</t>
        </is>
      </c>
      <c r="B1163" s="14" t="inlineStr">
        <is>
          <t>R00835</t>
        </is>
      </c>
      <c r="C1163" s="17" t="n">
        <v>1</v>
      </c>
      <c r="D1163" s="14" t="inlineStr">
        <is>
          <t>exact</t>
        </is>
      </c>
    </row>
    <row r="1164">
      <c r="A1164" s="14" t="inlineStr">
        <is>
          <t>C01159</t>
        </is>
      </c>
      <c r="B1164" s="14" t="inlineStr">
        <is>
          <t>R00899</t>
        </is>
      </c>
      <c r="C1164" s="17" t="n">
        <v>0.7718</v>
      </c>
      <c r="D1164" s="14" t="inlineStr">
        <is>
          <t>review</t>
        </is>
      </c>
    </row>
    <row r="1165">
      <c r="A1165" s="14" t="inlineStr">
        <is>
          <t>C01160</t>
        </is>
      </c>
      <c r="B1165" s="14" t="inlineStr">
        <is>
          <t>R02374</t>
        </is>
      </c>
      <c r="C1165" s="17" t="n">
        <v>1</v>
      </c>
      <c r="D1165" s="14" t="inlineStr">
        <is>
          <t>exact</t>
        </is>
      </c>
    </row>
    <row r="1166">
      <c r="A1166" s="14" t="inlineStr">
        <is>
          <t>C01161</t>
        </is>
      </c>
      <c r="B1166" s="14" t="inlineStr">
        <is>
          <t>R01531</t>
        </is>
      </c>
      <c r="C1166" s="17" t="n">
        <v>0.2202</v>
      </c>
      <c r="D1166" s="14" t="inlineStr">
        <is>
          <t>no match</t>
        </is>
      </c>
    </row>
    <row r="1167">
      <c r="A1167" s="14" t="inlineStr">
        <is>
          <t>C01162</t>
        </is>
      </c>
      <c r="B1167" s="14" t="inlineStr">
        <is>
          <t>R02750</t>
        </is>
      </c>
      <c r="C1167" s="17" t="n">
        <v>1</v>
      </c>
      <c r="D1167" s="14" t="inlineStr">
        <is>
          <t>exact</t>
        </is>
      </c>
    </row>
    <row r="1168">
      <c r="A1168" s="14" t="inlineStr">
        <is>
          <t>C01163</t>
        </is>
      </c>
      <c r="B1168" s="14" t="inlineStr">
        <is>
          <t>R02552</t>
        </is>
      </c>
      <c r="C1168" s="17" t="n">
        <v>1</v>
      </c>
      <c r="D1168" s="14" t="inlineStr">
        <is>
          <t>exact</t>
        </is>
      </c>
    </row>
    <row r="1169">
      <c r="A1169" s="14" t="inlineStr">
        <is>
          <t>C01164</t>
        </is>
      </c>
      <c r="B1169" s="14" t="inlineStr">
        <is>
          <t>R00251</t>
        </is>
      </c>
      <c r="C1169" s="17" t="n">
        <v>1</v>
      </c>
      <c r="D1169" s="14" t="inlineStr">
        <is>
          <t>exact</t>
        </is>
      </c>
    </row>
    <row r="1170">
      <c r="A1170" s="14" t="inlineStr">
        <is>
          <t>C01165</t>
        </is>
      </c>
      <c r="B1170" s="14" t="inlineStr">
        <is>
          <t>R01774</t>
        </is>
      </c>
      <c r="C1170" s="17" t="n">
        <v>1</v>
      </c>
      <c r="D1170" s="14" t="inlineStr">
        <is>
          <t>exact</t>
        </is>
      </c>
    </row>
    <row r="1171">
      <c r="A1171" s="14" t="inlineStr">
        <is>
          <t>C01166</t>
        </is>
      </c>
      <c r="B1171" s="14" t="inlineStr">
        <is>
          <t>R00057</t>
        </is>
      </c>
      <c r="C1171" s="17" t="n">
        <v>1</v>
      </c>
      <c r="D1171" s="14" t="inlineStr">
        <is>
          <t>exact</t>
        </is>
      </c>
    </row>
    <row r="1172">
      <c r="A1172" s="14" t="inlineStr">
        <is>
          <t>C01167</t>
        </is>
      </c>
      <c r="B1172" s="14" t="inlineStr">
        <is>
          <t>R02217</t>
        </is>
      </c>
      <c r="C1172" s="17" t="n">
        <v>1</v>
      </c>
      <c r="D1172" s="14" t="inlineStr">
        <is>
          <t>exact</t>
        </is>
      </c>
    </row>
    <row r="1173">
      <c r="A1173" s="14" t="inlineStr">
        <is>
          <t>C01168</t>
        </is>
      </c>
      <c r="B1173" s="14" t="inlineStr">
        <is>
          <t>R01973</t>
        </is>
      </c>
      <c r="C1173" s="17" t="n">
        <v>1</v>
      </c>
      <c r="D1173" s="14" t="inlineStr">
        <is>
          <t>exact</t>
        </is>
      </c>
    </row>
    <row r="1174">
      <c r="A1174" s="14" t="inlineStr">
        <is>
          <t>C01169</t>
        </is>
      </c>
      <c r="B1174" s="14" t="inlineStr">
        <is>
          <t>R00010</t>
        </is>
      </c>
      <c r="C1174" s="17" t="n">
        <v>0.6541</v>
      </c>
      <c r="D1174" s="14" t="inlineStr">
        <is>
          <t>no match</t>
        </is>
      </c>
    </row>
    <row r="1175">
      <c r="A1175" s="14" t="inlineStr">
        <is>
          <t>C01170</t>
        </is>
      </c>
      <c r="B1175" s="14" t="inlineStr">
        <is>
          <t>R02570</t>
        </is>
      </c>
      <c r="C1175" s="17" t="n">
        <v>1</v>
      </c>
      <c r="D1175" s="14" t="inlineStr">
        <is>
          <t>exact</t>
        </is>
      </c>
    </row>
    <row r="1176">
      <c r="A1176" s="14" t="inlineStr">
        <is>
          <t>C01171</t>
        </is>
      </c>
      <c r="B1176" s="14" t="inlineStr">
        <is>
          <t>R00929</t>
        </is>
      </c>
      <c r="C1176" s="17" t="n">
        <v>0.7942</v>
      </c>
      <c r="D1176" s="14" t="inlineStr">
        <is>
          <t>review</t>
        </is>
      </c>
    </row>
    <row r="1177">
      <c r="A1177" s="14" t="inlineStr">
        <is>
          <t>C01172</t>
        </is>
      </c>
      <c r="B1177" s="14" t="inlineStr">
        <is>
          <t>R00565</t>
        </is>
      </c>
      <c r="C1177" s="17" t="n">
        <v>0.7718</v>
      </c>
      <c r="D1177" s="14" t="inlineStr">
        <is>
          <t>review</t>
        </is>
      </c>
    </row>
    <row r="1178">
      <c r="A1178" s="14" t="inlineStr">
        <is>
          <t>C01173</t>
        </is>
      </c>
      <c r="B1178" s="14" t="inlineStr">
        <is>
          <t>R01170</t>
        </is>
      </c>
      <c r="C1178" s="17" t="n">
        <v>0.6541</v>
      </c>
      <c r="D1178" s="14" t="inlineStr">
        <is>
          <t>no match</t>
        </is>
      </c>
    </row>
    <row r="1179">
      <c r="A1179" s="14" t="inlineStr">
        <is>
          <t>C01174</t>
        </is>
      </c>
      <c r="B1179" s="14" t="inlineStr">
        <is>
          <t>R02706</t>
        </is>
      </c>
      <c r="C1179" s="17" t="n">
        <v>0.6541</v>
      </c>
      <c r="D1179" s="14" t="inlineStr">
        <is>
          <t>no match</t>
        </is>
      </c>
    </row>
    <row r="1180">
      <c r="A1180" s="14" t="inlineStr">
        <is>
          <t>C01175</t>
        </is>
      </c>
      <c r="B1180" s="14" t="inlineStr">
        <is>
          <t>R02034</t>
        </is>
      </c>
      <c r="C1180" s="17" t="n">
        <v>0.6541</v>
      </c>
      <c r="D1180" s="14" t="inlineStr">
        <is>
          <t>no match</t>
        </is>
      </c>
    </row>
    <row r="1181">
      <c r="A1181" s="14" t="inlineStr">
        <is>
          <t>C01176</t>
        </is>
      </c>
      <c r="B1181" s="14" t="inlineStr">
        <is>
          <t>R01981</t>
        </is>
      </c>
      <c r="C1181" s="17" t="n">
        <v>0.7718</v>
      </c>
      <c r="D1181" s="14" t="inlineStr">
        <is>
          <t>review</t>
        </is>
      </c>
    </row>
    <row r="1182">
      <c r="A1182" s="14" t="inlineStr">
        <is>
          <t>C01177</t>
        </is>
      </c>
      <c r="B1182" s="14" t="inlineStr">
        <is>
          <t>R02673</t>
        </is>
      </c>
      <c r="C1182" s="17" t="n">
        <v>0.7942</v>
      </c>
      <c r="D1182" s="14" t="inlineStr">
        <is>
          <t>review</t>
        </is>
      </c>
    </row>
    <row r="1183">
      <c r="A1183" s="14" t="inlineStr">
        <is>
          <t>C01178</t>
        </is>
      </c>
      <c r="B1183" s="14" t="inlineStr">
        <is>
          <t>R01276</t>
        </is>
      </c>
      <c r="C1183" s="17" t="n">
        <v>1</v>
      </c>
      <c r="D1183" s="14" t="inlineStr">
        <is>
          <t>exact</t>
        </is>
      </c>
    </row>
    <row r="1184">
      <c r="A1184" s="14" t="inlineStr">
        <is>
          <t>C01179</t>
        </is>
      </c>
      <c r="B1184" s="14" t="inlineStr">
        <is>
          <t>R01604</t>
        </is>
      </c>
      <c r="C1184" s="17" t="n">
        <v>0.7718</v>
      </c>
      <c r="D1184" s="14" t="inlineStr">
        <is>
          <t>review</t>
        </is>
      </c>
    </row>
    <row r="1185">
      <c r="A1185" s="14" t="inlineStr">
        <is>
          <t>C01180</t>
        </is>
      </c>
      <c r="B1185" s="14" t="inlineStr">
        <is>
          <t>R00232</t>
        </is>
      </c>
      <c r="C1185" s="17" t="n">
        <v>0.7718</v>
      </c>
      <c r="D1185" s="14" t="inlineStr">
        <is>
          <t>review</t>
        </is>
      </c>
    </row>
    <row r="1186">
      <c r="A1186" s="14" t="inlineStr">
        <is>
          <t>C01181</t>
        </is>
      </c>
      <c r="B1186" s="14" t="inlineStr">
        <is>
          <t>R02164</t>
        </is>
      </c>
      <c r="C1186" s="17" t="n">
        <v>1</v>
      </c>
      <c r="D1186" s="14" t="inlineStr">
        <is>
          <t>exact</t>
        </is>
      </c>
    </row>
    <row r="1187">
      <c r="A1187" s="14" t="inlineStr">
        <is>
          <t>C01182</t>
        </is>
      </c>
      <c r="B1187" s="14" t="inlineStr">
        <is>
          <t>R00559</t>
        </is>
      </c>
      <c r="C1187" s="17" t="n">
        <v>1</v>
      </c>
      <c r="D1187" s="14" t="inlineStr">
        <is>
          <t>exact</t>
        </is>
      </c>
    </row>
    <row r="1188">
      <c r="A1188" s="14" t="inlineStr">
        <is>
          <t>C01183</t>
        </is>
      </c>
      <c r="B1188" s="14" t="inlineStr">
        <is>
          <t>R01267</t>
        </is>
      </c>
      <c r="C1188" s="17" t="n">
        <v>1</v>
      </c>
      <c r="D1188" s="14" t="inlineStr">
        <is>
          <t>exact</t>
        </is>
      </c>
    </row>
    <row r="1189">
      <c r="A1189" s="14" t="inlineStr">
        <is>
          <t>C01184</t>
        </is>
      </c>
      <c r="B1189" s="14" t="inlineStr">
        <is>
          <t>R00887</t>
        </is>
      </c>
      <c r="C1189" s="17" t="n">
        <v>1</v>
      </c>
      <c r="D1189" s="14" t="inlineStr">
        <is>
          <t>exact</t>
        </is>
      </c>
    </row>
    <row r="1190">
      <c r="A1190" s="14" t="inlineStr">
        <is>
          <t>C01185</t>
        </is>
      </c>
      <c r="B1190" s="14" t="inlineStr">
        <is>
          <t>R01298</t>
        </is>
      </c>
      <c r="C1190" s="17" t="n">
        <v>1</v>
      </c>
      <c r="D1190" s="14" t="inlineStr">
        <is>
          <t>exact</t>
        </is>
      </c>
    </row>
    <row r="1191">
      <c r="A1191" s="14" t="inlineStr">
        <is>
          <t>C01186</t>
        </is>
      </c>
      <c r="B1191" s="14" t="inlineStr">
        <is>
          <t>R02429</t>
        </is>
      </c>
      <c r="C1191" s="17" t="n">
        <v>0.7942</v>
      </c>
      <c r="D1191" s="14" t="inlineStr">
        <is>
          <t>review</t>
        </is>
      </c>
    </row>
    <row r="1192">
      <c r="A1192" s="14" t="inlineStr">
        <is>
          <t>C01187</t>
        </is>
      </c>
      <c r="B1192" s="14" t="inlineStr">
        <is>
          <t>R01331</t>
        </is>
      </c>
      <c r="C1192" s="17" t="n">
        <v>0.7718</v>
      </c>
      <c r="D1192" s="14" t="inlineStr">
        <is>
          <t>review</t>
        </is>
      </c>
    </row>
    <row r="1193">
      <c r="A1193" s="14" t="inlineStr">
        <is>
          <t>C01188</t>
        </is>
      </c>
      <c r="B1193" s="14" t="inlineStr">
        <is>
          <t>R00628</t>
        </is>
      </c>
      <c r="C1193" s="17" t="n">
        <v>1</v>
      </c>
      <c r="D1193" s="14" t="inlineStr">
        <is>
          <t>exact</t>
        </is>
      </c>
    </row>
    <row r="1194">
      <c r="A1194" s="14" t="inlineStr">
        <is>
          <t>C01189</t>
        </is>
      </c>
      <c r="B1194" s="14" t="inlineStr">
        <is>
          <t>R01765</t>
        </is>
      </c>
      <c r="C1194" s="17" t="n">
        <v>1</v>
      </c>
      <c r="D1194" s="14" t="inlineStr">
        <is>
          <t>exact</t>
        </is>
      </c>
    </row>
    <row r="1195">
      <c r="A1195" s="14" t="inlineStr">
        <is>
          <t>C01190</t>
        </is>
      </c>
      <c r="B1195" s="14" t="inlineStr">
        <is>
          <t>R01359</t>
        </is>
      </c>
      <c r="C1195" s="17" t="n">
        <v>0.6541</v>
      </c>
      <c r="D1195" s="14" t="inlineStr">
        <is>
          <t>no match</t>
        </is>
      </c>
    </row>
    <row r="1196">
      <c r="A1196" s="14" t="inlineStr">
        <is>
          <t>C01191</t>
        </is>
      </c>
      <c r="B1196" s="14" t="inlineStr">
        <is>
          <t>R02622</t>
        </is>
      </c>
      <c r="C1196" s="17" t="n">
        <v>1</v>
      </c>
      <c r="D1196" s="14" t="inlineStr">
        <is>
          <t>exact</t>
        </is>
      </c>
    </row>
    <row r="1197">
      <c r="A1197" s="14" t="inlineStr">
        <is>
          <t>C01192</t>
        </is>
      </c>
      <c r="B1197" s="14" t="inlineStr">
        <is>
          <t>R00071</t>
        </is>
      </c>
      <c r="C1197" s="17" t="n">
        <v>1</v>
      </c>
      <c r="D1197" s="14" t="inlineStr">
        <is>
          <t>exact</t>
        </is>
      </c>
    </row>
    <row r="1198">
      <c r="A1198" s="14" t="inlineStr">
        <is>
          <t>C01193</t>
        </is>
      </c>
      <c r="B1198" s="14" t="inlineStr">
        <is>
          <t>R01538</t>
        </is>
      </c>
      <c r="C1198" s="17" t="n">
        <v>0.4259</v>
      </c>
      <c r="D1198" s="14" t="inlineStr">
        <is>
          <t>no match</t>
        </is>
      </c>
    </row>
    <row r="1199">
      <c r="A1199" s="14" t="inlineStr">
        <is>
          <t>C01194</t>
        </is>
      </c>
      <c r="B1199" s="14" t="inlineStr">
        <is>
          <t>R00474</t>
        </is>
      </c>
      <c r="C1199" s="17" t="n">
        <v>1</v>
      </c>
      <c r="D1199" s="14" t="inlineStr">
        <is>
          <t>exact</t>
        </is>
      </c>
    </row>
    <row r="1200">
      <c r="A1200" s="14" t="inlineStr">
        <is>
          <t>C01195</t>
        </is>
      </c>
      <c r="B1200" s="14" t="inlineStr">
        <is>
          <t>R01261</t>
        </is>
      </c>
      <c r="C1200" s="17" t="n">
        <v>1</v>
      </c>
      <c r="D1200" s="14" t="inlineStr">
        <is>
          <t>exact</t>
        </is>
      </c>
    </row>
    <row r="1201">
      <c r="A1201" s="14" t="inlineStr">
        <is>
          <t>C01196</t>
        </is>
      </c>
      <c r="B1201" s="14" t="inlineStr">
        <is>
          <t>R02524</t>
        </is>
      </c>
      <c r="C1201" s="17" t="n">
        <v>0.6541</v>
      </c>
      <c r="D1201" s="14" t="inlineStr">
        <is>
          <t>no match</t>
        </is>
      </c>
    </row>
    <row r="1202">
      <c r="A1202" s="14" t="inlineStr">
        <is>
          <t>C01197</t>
        </is>
      </c>
      <c r="B1202" s="14" t="inlineStr">
        <is>
          <t>R00941</t>
        </is>
      </c>
      <c r="C1202" s="17" t="n">
        <v>1</v>
      </c>
      <c r="D1202" s="14" t="inlineStr">
        <is>
          <t>exact</t>
        </is>
      </c>
    </row>
    <row r="1203">
      <c r="A1203" s="14" t="inlineStr">
        <is>
          <t>C01198</t>
        </is>
      </c>
      <c r="B1203" s="14" t="inlineStr">
        <is>
          <t>R01913</t>
        </is>
      </c>
      <c r="C1203" s="17" t="n">
        <v>1</v>
      </c>
      <c r="D1203" s="14" t="inlineStr">
        <is>
          <t>exact</t>
        </is>
      </c>
    </row>
    <row r="1204">
      <c r="A1204" s="14" t="inlineStr">
        <is>
          <t>C01199</t>
        </is>
      </c>
      <c r="B1204" s="14" t="inlineStr">
        <is>
          <t>R02167</t>
        </is>
      </c>
      <c r="C1204" s="17" t="n">
        <v>0.4259</v>
      </c>
      <c r="D1204" s="14" t="inlineStr">
        <is>
          <t>no match</t>
        </is>
      </c>
    </row>
    <row r="1205">
      <c r="A1205" s="14" t="inlineStr">
        <is>
          <t>C01200</t>
        </is>
      </c>
      <c r="B1205" s="14" t="inlineStr">
        <is>
          <t>R02065</t>
        </is>
      </c>
      <c r="C1205" s="17" t="n">
        <v>1</v>
      </c>
      <c r="D1205" s="14" t="inlineStr">
        <is>
          <t>exact</t>
        </is>
      </c>
    </row>
    <row r="1206">
      <c r="A1206" s="14" t="inlineStr">
        <is>
          <t>C01201</t>
        </is>
      </c>
      <c r="B1206" s="14" t="inlineStr">
        <is>
          <t>R01188</t>
        </is>
      </c>
      <c r="C1206" s="17" t="n">
        <v>1</v>
      </c>
      <c r="D1206" s="14" t="inlineStr">
        <is>
          <t>exact</t>
        </is>
      </c>
    </row>
    <row r="1207">
      <c r="A1207" s="14" t="inlineStr">
        <is>
          <t>C01202</t>
        </is>
      </c>
      <c r="B1207" s="14" t="inlineStr">
        <is>
          <t>R01699</t>
        </is>
      </c>
      <c r="C1207" s="17" t="n">
        <v>0.5661</v>
      </c>
      <c r="D1207" s="14" t="inlineStr">
        <is>
          <t>no match</t>
        </is>
      </c>
    </row>
    <row r="1208">
      <c r="A1208" s="14" t="inlineStr">
        <is>
          <t>C01203</t>
        </is>
      </c>
      <c r="B1208" s="14" t="inlineStr">
        <is>
          <t>R00685</t>
        </is>
      </c>
      <c r="C1208" s="17" t="n">
        <v>0.7942</v>
      </c>
      <c r="D1208" s="14" t="inlineStr">
        <is>
          <t>review</t>
        </is>
      </c>
    </row>
    <row r="1209">
      <c r="A1209" s="14" t="inlineStr">
        <is>
          <t>C01204</t>
        </is>
      </c>
      <c r="B1209" s="14" t="inlineStr">
        <is>
          <t>R00805</t>
        </is>
      </c>
      <c r="C1209" s="17" t="n">
        <v>0.6541</v>
      </c>
      <c r="D1209" s="14" t="inlineStr">
        <is>
          <t>no match</t>
        </is>
      </c>
    </row>
    <row r="1210">
      <c r="A1210" s="14" t="inlineStr">
        <is>
          <t>C01205</t>
        </is>
      </c>
      <c r="B1210" s="14" t="inlineStr">
        <is>
          <t>R01892</t>
        </is>
      </c>
      <c r="C1210" s="17" t="n">
        <v>1</v>
      </c>
      <c r="D1210" s="14" t="inlineStr">
        <is>
          <t>exact</t>
        </is>
      </c>
    </row>
    <row r="1211">
      <c r="A1211" s="14" t="inlineStr">
        <is>
          <t>C01206</t>
        </is>
      </c>
      <c r="B1211" s="14" t="inlineStr">
        <is>
          <t>R02432</t>
        </is>
      </c>
      <c r="C1211" s="17" t="n">
        <v>0.6541</v>
      </c>
      <c r="D1211" s="14" t="inlineStr">
        <is>
          <t>no match</t>
        </is>
      </c>
    </row>
    <row r="1212">
      <c r="A1212" s="14" t="inlineStr">
        <is>
          <t>C01207</t>
        </is>
      </c>
      <c r="B1212" s="14" t="inlineStr">
        <is>
          <t>R01483</t>
        </is>
      </c>
      <c r="C1212" s="17" t="n">
        <v>1</v>
      </c>
      <c r="D1212" s="14" t="inlineStr">
        <is>
          <t>exact</t>
        </is>
      </c>
    </row>
    <row r="1213">
      <c r="A1213" s="14" t="inlineStr">
        <is>
          <t>C01208</t>
        </is>
      </c>
      <c r="B1213" s="14" t="inlineStr">
        <is>
          <t>R01398</t>
        </is>
      </c>
      <c r="C1213" s="17" t="n">
        <v>0.6541</v>
      </c>
      <c r="D1213" s="14" t="inlineStr">
        <is>
          <t>no match</t>
        </is>
      </c>
    </row>
    <row r="1214">
      <c r="A1214" s="14" t="inlineStr">
        <is>
          <t>C01209</t>
        </is>
      </c>
      <c r="B1214" s="14" t="inlineStr">
        <is>
          <t>R02915</t>
        </is>
      </c>
      <c r="C1214" s="17" t="n">
        <v>1</v>
      </c>
      <c r="D1214" s="14" t="inlineStr">
        <is>
          <t>exact</t>
        </is>
      </c>
    </row>
    <row r="1215">
      <c r="A1215" s="14" t="inlineStr">
        <is>
          <t>C01210</t>
        </is>
      </c>
      <c r="B1215" s="14" t="inlineStr">
        <is>
          <t>R02199</t>
        </is>
      </c>
      <c r="C1215" s="17" t="n">
        <v>0.7718</v>
      </c>
      <c r="D1215" s="14" t="inlineStr">
        <is>
          <t>review</t>
        </is>
      </c>
    </row>
    <row r="1216">
      <c r="A1216" s="14" t="inlineStr">
        <is>
          <t>C01211</t>
        </is>
      </c>
      <c r="B1216" s="14" t="inlineStr">
        <is>
          <t>R02484</t>
        </is>
      </c>
      <c r="C1216" s="17" t="n">
        <v>0.7942</v>
      </c>
      <c r="D1216" s="14" t="inlineStr">
        <is>
          <t>review</t>
        </is>
      </c>
    </row>
    <row r="1217">
      <c r="A1217" s="14" t="inlineStr">
        <is>
          <t>C01212</t>
        </is>
      </c>
      <c r="B1217" s="14" t="inlineStr">
        <is>
          <t>R01950</t>
        </is>
      </c>
      <c r="C1217" s="17" t="n">
        <v>1</v>
      </c>
      <c r="D1217" s="14" t="inlineStr">
        <is>
          <t>exact</t>
        </is>
      </c>
    </row>
    <row r="1218">
      <c r="A1218" s="14" t="inlineStr">
        <is>
          <t>C01213</t>
        </is>
      </c>
      <c r="B1218" s="14" t="inlineStr">
        <is>
          <t>R01609</t>
        </is>
      </c>
      <c r="C1218" s="17" t="n">
        <v>0.6541</v>
      </c>
      <c r="D1218" s="14" t="inlineStr">
        <is>
          <t>no match</t>
        </is>
      </c>
    </row>
    <row r="1219">
      <c r="A1219" s="14" t="inlineStr">
        <is>
          <t>C01214</t>
        </is>
      </c>
      <c r="B1219" s="14" t="inlineStr">
        <is>
          <t>R00715</t>
        </is>
      </c>
      <c r="C1219" s="17" t="n">
        <v>0.7718</v>
      </c>
      <c r="D1219" s="14" t="inlineStr">
        <is>
          <t>review</t>
        </is>
      </c>
    </row>
    <row r="1220">
      <c r="A1220" s="14" t="inlineStr">
        <is>
          <t>C01215</t>
        </is>
      </c>
      <c r="B1220" s="14" t="inlineStr">
        <is>
          <t>R02520</t>
        </is>
      </c>
      <c r="C1220" s="17" t="n">
        <v>1</v>
      </c>
      <c r="D1220" s="14" t="inlineStr">
        <is>
          <t>exact</t>
        </is>
      </c>
    </row>
    <row r="1221">
      <c r="A1221" s="14" t="inlineStr">
        <is>
          <t>C01216</t>
        </is>
      </c>
      <c r="B1221" s="14" t="inlineStr">
        <is>
          <t>R01293</t>
        </is>
      </c>
      <c r="C1221" s="17" t="n">
        <v>1</v>
      </c>
      <c r="D1221" s="14" t="inlineStr">
        <is>
          <t>exact</t>
        </is>
      </c>
    </row>
    <row r="1222">
      <c r="A1222" s="14" t="inlineStr">
        <is>
          <t>C01217</t>
        </is>
      </c>
      <c r="B1222" s="14" t="inlineStr">
        <is>
          <t>R02264</t>
        </is>
      </c>
      <c r="C1222" s="17" t="n">
        <v>1</v>
      </c>
      <c r="D1222" s="14" t="inlineStr">
        <is>
          <t>exact</t>
        </is>
      </c>
    </row>
    <row r="1223">
      <c r="A1223" s="14" t="inlineStr">
        <is>
          <t>C01218</t>
        </is>
      </c>
      <c r="B1223" s="14" t="inlineStr">
        <is>
          <t>R02507</t>
        </is>
      </c>
      <c r="C1223" s="17" t="n">
        <v>1</v>
      </c>
      <c r="D1223" s="14" t="inlineStr">
        <is>
          <t>exact</t>
        </is>
      </c>
    </row>
    <row r="1224">
      <c r="A1224" s="14" t="inlineStr">
        <is>
          <t>C01219</t>
        </is>
      </c>
      <c r="B1224" s="14" t="inlineStr">
        <is>
          <t>R02744</t>
        </is>
      </c>
      <c r="C1224" s="17" t="n">
        <v>0.7942</v>
      </c>
      <c r="D1224" s="14" t="inlineStr">
        <is>
          <t>review</t>
        </is>
      </c>
    </row>
    <row r="1225">
      <c r="A1225" s="14" t="inlineStr">
        <is>
          <t>C01220</t>
        </is>
      </c>
      <c r="B1225" s="14" t="inlineStr">
        <is>
          <t>R01833</t>
        </is>
      </c>
      <c r="C1225" s="17" t="n">
        <v>0.7718</v>
      </c>
      <c r="D1225" s="14" t="inlineStr">
        <is>
          <t>review</t>
        </is>
      </c>
    </row>
    <row r="1226">
      <c r="A1226" s="14" t="inlineStr">
        <is>
          <t>C01221</t>
        </is>
      </c>
      <c r="B1226" s="14" t="inlineStr">
        <is>
          <t>R02857</t>
        </is>
      </c>
      <c r="C1226" s="17" t="n">
        <v>1</v>
      </c>
      <c r="D1226" s="14" t="inlineStr">
        <is>
          <t>exact</t>
        </is>
      </c>
    </row>
    <row r="1227">
      <c r="A1227" s="14" t="inlineStr">
        <is>
          <t>C01222</t>
        </is>
      </c>
      <c r="B1227" s="14" t="inlineStr">
        <is>
          <t>R00479</t>
        </is>
      </c>
      <c r="C1227" s="17" t="n">
        <v>1</v>
      </c>
      <c r="D1227" s="14" t="inlineStr">
        <is>
          <t>exact</t>
        </is>
      </c>
    </row>
    <row r="1228">
      <c r="A1228" s="14" t="inlineStr">
        <is>
          <t>C01223</t>
        </is>
      </c>
      <c r="B1228" s="14" t="inlineStr">
        <is>
          <t>R01898</t>
        </is>
      </c>
      <c r="C1228" s="17" t="n">
        <v>1</v>
      </c>
      <c r="D1228" s="14" t="inlineStr">
        <is>
          <t>exact</t>
        </is>
      </c>
    </row>
    <row r="1229">
      <c r="A1229" s="14" t="inlineStr">
        <is>
          <t>C01224</t>
        </is>
      </c>
      <c r="B1229" s="14" t="inlineStr">
        <is>
          <t>R01859</t>
        </is>
      </c>
      <c r="C1229" s="17" t="n">
        <v>0.7942</v>
      </c>
      <c r="D1229" s="14" t="inlineStr">
        <is>
          <t>review</t>
        </is>
      </c>
    </row>
    <row r="1230">
      <c r="A1230" s="14" t="inlineStr">
        <is>
          <t>C01225</t>
        </is>
      </c>
      <c r="B1230" s="14" t="inlineStr">
        <is>
          <t>R00418</t>
        </is>
      </c>
      <c r="C1230" s="17" t="n">
        <v>1</v>
      </c>
      <c r="D1230" s="14" t="inlineStr">
        <is>
          <t>exact</t>
        </is>
      </c>
    </row>
    <row r="1231">
      <c r="A1231" s="14" t="inlineStr">
        <is>
          <t>C01226</t>
        </is>
      </c>
      <c r="B1231" s="14" t="inlineStr">
        <is>
          <t>R00147</t>
        </is>
      </c>
      <c r="C1231" s="17" t="n">
        <v>0.7718</v>
      </c>
      <c r="D1231" s="14" t="inlineStr">
        <is>
          <t>review</t>
        </is>
      </c>
    </row>
    <row r="1232">
      <c r="A1232" s="14" t="inlineStr">
        <is>
          <t>C01227</t>
        </is>
      </c>
      <c r="B1232" s="14" t="inlineStr">
        <is>
          <t>R02268</t>
        </is>
      </c>
      <c r="C1232" s="17" t="n">
        <v>1</v>
      </c>
      <c r="D1232" s="14" t="inlineStr">
        <is>
          <t>exact</t>
        </is>
      </c>
    </row>
    <row r="1233">
      <c r="A1233" s="14" t="inlineStr">
        <is>
          <t>C01228</t>
        </is>
      </c>
      <c r="B1233" s="14" t="inlineStr">
        <is>
          <t>R00668</t>
        </is>
      </c>
      <c r="C1233" s="17" t="n">
        <v>1</v>
      </c>
      <c r="D1233" s="14" t="inlineStr">
        <is>
          <t>exact</t>
        </is>
      </c>
    </row>
    <row r="1234">
      <c r="A1234" s="14" t="inlineStr">
        <is>
          <t>C01229</t>
        </is>
      </c>
      <c r="B1234" s="14" t="inlineStr">
        <is>
          <t>R01268</t>
        </is>
      </c>
      <c r="C1234" s="17" t="n">
        <v>1</v>
      </c>
      <c r="D1234" s="14" t="inlineStr">
        <is>
          <t>exact</t>
        </is>
      </c>
    </row>
    <row r="1235">
      <c r="A1235" s="14" t="inlineStr">
        <is>
          <t>C01230</t>
        </is>
      </c>
      <c r="B1235" s="14" t="inlineStr">
        <is>
          <t>R01428</t>
        </is>
      </c>
      <c r="C1235" s="17" t="n">
        <v>1</v>
      </c>
      <c r="D1235" s="14" t="inlineStr">
        <is>
          <t>exact</t>
        </is>
      </c>
    </row>
    <row r="1236">
      <c r="A1236" s="14" t="inlineStr">
        <is>
          <t>C01231</t>
        </is>
      </c>
      <c r="B1236" s="14" t="inlineStr">
        <is>
          <t>R02106</t>
        </is>
      </c>
      <c r="C1236" s="17" t="n">
        <v>1</v>
      </c>
      <c r="D1236" s="14" t="inlineStr">
        <is>
          <t>exact</t>
        </is>
      </c>
    </row>
    <row r="1237">
      <c r="A1237" s="14" t="inlineStr">
        <is>
          <t>C01232</t>
        </is>
      </c>
      <c r="B1237" s="14" t="inlineStr">
        <is>
          <t>R02378</t>
        </is>
      </c>
      <c r="C1237" s="17" t="n">
        <v>0.7718</v>
      </c>
      <c r="D1237" s="14" t="inlineStr">
        <is>
          <t>review</t>
        </is>
      </c>
    </row>
    <row r="1238">
      <c r="A1238" s="14" t="inlineStr">
        <is>
          <t>C01233</t>
        </is>
      </c>
      <c r="B1238" s="14" t="inlineStr">
        <is>
          <t>R01888</t>
        </is>
      </c>
      <c r="C1238" s="17" t="n">
        <v>1</v>
      </c>
      <c r="D1238" s="14" t="inlineStr">
        <is>
          <t>exact</t>
        </is>
      </c>
    </row>
    <row r="1239">
      <c r="A1239" s="14" t="inlineStr">
        <is>
          <t>C01234</t>
        </is>
      </c>
      <c r="B1239" s="14" t="inlineStr">
        <is>
          <t>R01096</t>
        </is>
      </c>
      <c r="C1239" s="17" t="n">
        <v>1</v>
      </c>
      <c r="D1239" s="14" t="inlineStr">
        <is>
          <t>exact</t>
        </is>
      </c>
    </row>
    <row r="1240">
      <c r="A1240" s="14" t="inlineStr">
        <is>
          <t>C01235</t>
        </is>
      </c>
      <c r="B1240" s="14" t="inlineStr">
        <is>
          <t>R00862</t>
        </is>
      </c>
      <c r="C1240" s="17" t="n">
        <v>1</v>
      </c>
      <c r="D1240" s="14" t="inlineStr">
        <is>
          <t>exact</t>
        </is>
      </c>
    </row>
    <row r="1241">
      <c r="A1241" s="14" t="inlineStr">
        <is>
          <t>C01236</t>
        </is>
      </c>
      <c r="B1241" s="14" t="inlineStr">
        <is>
          <t>R00987</t>
        </is>
      </c>
      <c r="C1241" s="17" t="n">
        <v>1</v>
      </c>
      <c r="D1241" s="14" t="inlineStr">
        <is>
          <t>exact</t>
        </is>
      </c>
    </row>
    <row r="1242">
      <c r="A1242" s="14" t="inlineStr">
        <is>
          <t>C01237</t>
        </is>
      </c>
      <c r="B1242" s="14" t="inlineStr">
        <is>
          <t>R01145</t>
        </is>
      </c>
      <c r="C1242" s="17" t="n">
        <v>0.7942</v>
      </c>
      <c r="D1242" s="14" t="inlineStr">
        <is>
          <t>review</t>
        </is>
      </c>
    </row>
    <row r="1243">
      <c r="A1243" s="14" t="inlineStr">
        <is>
          <t>C01238</t>
        </is>
      </c>
      <c r="B1243" s="14" t="inlineStr">
        <is>
          <t>R01777</t>
        </is>
      </c>
      <c r="C1243" s="17" t="n">
        <v>1</v>
      </c>
      <c r="D1243" s="14" t="inlineStr">
        <is>
          <t>exact</t>
        </is>
      </c>
    </row>
    <row r="1244">
      <c r="A1244" s="14" t="inlineStr">
        <is>
          <t>C01239</t>
        </is>
      </c>
      <c r="B1244" s="14" t="inlineStr">
        <is>
          <t>R01456</t>
        </is>
      </c>
      <c r="C1244" s="17" t="n">
        <v>1</v>
      </c>
      <c r="D1244" s="14" t="inlineStr">
        <is>
          <t>exact</t>
        </is>
      </c>
    </row>
    <row r="1245">
      <c r="A1245" s="14" t="inlineStr">
        <is>
          <t>C01240</t>
        </is>
      </c>
      <c r="B1245" s="14" t="inlineStr">
        <is>
          <t>R00703</t>
        </is>
      </c>
      <c r="C1245" s="17" t="n">
        <v>0.2202</v>
      </c>
      <c r="D1245" s="14" t="inlineStr">
        <is>
          <t>no match</t>
        </is>
      </c>
    </row>
    <row r="1246">
      <c r="A1246" s="14" t="inlineStr">
        <is>
          <t>C01241</t>
        </is>
      </c>
      <c r="B1246" s="14" t="inlineStr">
        <is>
          <t>R01487</t>
        </is>
      </c>
      <c r="C1246" s="17" t="n">
        <v>1</v>
      </c>
      <c r="D1246" s="14" t="inlineStr">
        <is>
          <t>exact</t>
        </is>
      </c>
    </row>
    <row r="1247">
      <c r="A1247" s="14" t="inlineStr">
        <is>
          <t>C01242</t>
        </is>
      </c>
      <c r="B1247" s="14" t="inlineStr">
        <is>
          <t>R00351</t>
        </is>
      </c>
      <c r="C1247" s="17" t="n">
        <v>1</v>
      </c>
      <c r="D1247" s="14" t="inlineStr">
        <is>
          <t>exact</t>
        </is>
      </c>
    </row>
    <row r="1248">
      <c r="A1248" s="14" t="inlineStr">
        <is>
          <t>C01243</t>
        </is>
      </c>
      <c r="B1248" s="14" t="inlineStr">
        <is>
          <t>R02137</t>
        </is>
      </c>
      <c r="C1248" s="17" t="n">
        <v>1</v>
      </c>
      <c r="D1248" s="14" t="inlineStr">
        <is>
          <t>exact</t>
        </is>
      </c>
    </row>
    <row r="1249">
      <c r="A1249" s="14" t="inlineStr">
        <is>
          <t>C01244</t>
        </is>
      </c>
      <c r="B1249" s="14" t="inlineStr">
        <is>
          <t>R00936</t>
        </is>
      </c>
      <c r="C1249" s="17" t="n">
        <v>0.7718</v>
      </c>
      <c r="D1249" s="14" t="inlineStr">
        <is>
          <t>review</t>
        </is>
      </c>
    </row>
    <row r="1250">
      <c r="A1250" s="14" t="inlineStr">
        <is>
          <t>C01245</t>
        </is>
      </c>
      <c r="B1250" s="14" t="inlineStr">
        <is>
          <t>R02644</t>
        </is>
      </c>
      <c r="C1250" s="17" t="n">
        <v>0.6541</v>
      </c>
      <c r="D1250" s="14" t="inlineStr">
        <is>
          <t>no match</t>
        </is>
      </c>
    </row>
    <row r="1251">
      <c r="A1251" s="14" t="inlineStr">
        <is>
          <t>C01246</t>
        </is>
      </c>
      <c r="B1251" s="14" t="inlineStr">
        <is>
          <t>R00623</t>
        </is>
      </c>
      <c r="C1251" s="17" t="n">
        <v>0.7718</v>
      </c>
      <c r="D1251" s="14" t="inlineStr">
        <is>
          <t>review</t>
        </is>
      </c>
    </row>
    <row r="1252">
      <c r="A1252" s="14" t="inlineStr">
        <is>
          <t>C01247</t>
        </is>
      </c>
      <c r="B1252" s="14" t="inlineStr">
        <is>
          <t>R00674</t>
        </is>
      </c>
      <c r="C1252" s="17" t="n">
        <v>1</v>
      </c>
      <c r="D1252" s="14" t="inlineStr">
        <is>
          <t>exact</t>
        </is>
      </c>
    </row>
    <row r="1253">
      <c r="A1253" s="14" t="inlineStr">
        <is>
          <t>C01248</t>
        </is>
      </c>
      <c r="B1253" s="14" t="inlineStr">
        <is>
          <t>R00561</t>
        </is>
      </c>
      <c r="C1253" s="17" t="n">
        <v>0.7718</v>
      </c>
      <c r="D1253" s="14" t="inlineStr">
        <is>
          <t>review</t>
        </is>
      </c>
    </row>
    <row r="1254">
      <c r="A1254" s="14" t="inlineStr">
        <is>
          <t>C01249</t>
        </is>
      </c>
      <c r="B1254" s="14" t="inlineStr">
        <is>
          <t>R00160</t>
        </is>
      </c>
      <c r="C1254" s="17" t="n">
        <v>1</v>
      </c>
      <c r="D1254" s="14" t="inlineStr">
        <is>
          <t>exact</t>
        </is>
      </c>
    </row>
    <row r="1255">
      <c r="A1255" s="14" t="inlineStr">
        <is>
          <t>C01250</t>
        </is>
      </c>
      <c r="B1255" s="14" t="inlineStr">
        <is>
          <t>R02893</t>
        </is>
      </c>
      <c r="C1255" s="17" t="n">
        <v>0.6541</v>
      </c>
      <c r="D1255" s="14" t="inlineStr">
        <is>
          <t>no match</t>
        </is>
      </c>
    </row>
    <row r="1256">
      <c r="A1256" s="14" t="inlineStr">
        <is>
          <t>C01251</t>
        </is>
      </c>
      <c r="B1256" s="14" t="inlineStr">
        <is>
          <t>R02802</t>
        </is>
      </c>
      <c r="C1256" s="17" t="n">
        <v>1</v>
      </c>
      <c r="D1256" s="14" t="inlineStr">
        <is>
          <t>exact</t>
        </is>
      </c>
    </row>
    <row r="1257">
      <c r="A1257" s="14" t="inlineStr">
        <is>
          <t>C01252</t>
        </is>
      </c>
      <c r="B1257" s="14" t="inlineStr">
        <is>
          <t>R01446</t>
        </is>
      </c>
      <c r="C1257" s="17" t="n">
        <v>1</v>
      </c>
      <c r="D1257" s="14" t="inlineStr">
        <is>
          <t>exact</t>
        </is>
      </c>
    </row>
    <row r="1258">
      <c r="A1258" s="14" t="inlineStr">
        <is>
          <t>C01253</t>
        </is>
      </c>
      <c r="B1258" s="14" t="inlineStr">
        <is>
          <t>R00629</t>
        </is>
      </c>
      <c r="C1258" s="17" t="n">
        <v>1</v>
      </c>
      <c r="D1258" s="14" t="inlineStr">
        <is>
          <t>exact</t>
        </is>
      </c>
    </row>
    <row r="1259">
      <c r="A1259" s="14" t="inlineStr">
        <is>
          <t>C01254</t>
        </is>
      </c>
      <c r="B1259" s="14" t="inlineStr">
        <is>
          <t>R02751</t>
        </is>
      </c>
      <c r="C1259" s="17" t="n">
        <v>0.6541</v>
      </c>
      <c r="D1259" s="14" t="inlineStr">
        <is>
          <t>no match</t>
        </is>
      </c>
    </row>
    <row r="1260">
      <c r="A1260" s="14" t="inlineStr">
        <is>
          <t>C01255</t>
        </is>
      </c>
      <c r="B1260" s="14" t="inlineStr">
        <is>
          <t>R00600</t>
        </is>
      </c>
      <c r="C1260" s="17" t="n">
        <v>1</v>
      </c>
      <c r="D1260" s="14" t="inlineStr">
        <is>
          <t>exact</t>
        </is>
      </c>
    </row>
    <row r="1261">
      <c r="A1261" s="14" t="inlineStr">
        <is>
          <t>C01256</t>
        </is>
      </c>
      <c r="B1261" s="14" t="inlineStr">
        <is>
          <t>R00605</t>
        </is>
      </c>
      <c r="C1261" s="17" t="n">
        <v>1</v>
      </c>
      <c r="D1261" s="14" t="inlineStr">
        <is>
          <t>exact</t>
        </is>
      </c>
    </row>
    <row r="1262">
      <c r="A1262" s="14" t="inlineStr">
        <is>
          <t>C01257</t>
        </is>
      </c>
      <c r="B1262" s="14" t="inlineStr">
        <is>
          <t>R01775</t>
        </is>
      </c>
      <c r="C1262" s="17" t="n">
        <v>1</v>
      </c>
      <c r="D1262" s="14" t="inlineStr">
        <is>
          <t>exact</t>
        </is>
      </c>
    </row>
    <row r="1263">
      <c r="A1263" s="14" t="inlineStr">
        <is>
          <t>C01258</t>
        </is>
      </c>
      <c r="B1263" s="14" t="inlineStr">
        <is>
          <t>R00213</t>
        </is>
      </c>
      <c r="C1263" s="17" t="n">
        <v>0.7718</v>
      </c>
      <c r="D1263" s="14" t="inlineStr">
        <is>
          <t>review</t>
        </is>
      </c>
    </row>
    <row r="1264">
      <c r="A1264" s="14" t="inlineStr">
        <is>
          <t>C01259</t>
        </is>
      </c>
      <c r="B1264" s="14" t="inlineStr">
        <is>
          <t>R01015</t>
        </is>
      </c>
      <c r="C1264" s="17" t="n">
        <v>0.7942</v>
      </c>
      <c r="D1264" s="14" t="inlineStr">
        <is>
          <t>review</t>
        </is>
      </c>
    </row>
    <row r="1265">
      <c r="A1265" s="14" t="inlineStr">
        <is>
          <t>C01260</t>
        </is>
      </c>
      <c r="B1265" s="14" t="inlineStr">
        <is>
          <t>R00289</t>
        </is>
      </c>
      <c r="C1265" s="17" t="n">
        <v>0.7942</v>
      </c>
      <c r="D1265" s="14" t="inlineStr">
        <is>
          <t>review</t>
        </is>
      </c>
    </row>
    <row r="1266">
      <c r="A1266" s="14" t="inlineStr">
        <is>
          <t>C01261</t>
        </is>
      </c>
      <c r="B1266" s="14" t="inlineStr">
        <is>
          <t>R02562</t>
        </is>
      </c>
      <c r="C1266" s="17" t="n">
        <v>1</v>
      </c>
      <c r="D1266" s="14" t="inlineStr">
        <is>
          <t>exact</t>
        </is>
      </c>
    </row>
    <row r="1267">
      <c r="A1267" s="14" t="inlineStr">
        <is>
          <t>C01262</t>
        </is>
      </c>
      <c r="B1267" s="14" t="inlineStr">
        <is>
          <t>R02718</t>
        </is>
      </c>
      <c r="C1267" s="17" t="n">
        <v>1</v>
      </c>
      <c r="D1267" s="14" t="inlineStr">
        <is>
          <t>exact</t>
        </is>
      </c>
    </row>
    <row r="1268">
      <c r="A1268" s="14" t="inlineStr">
        <is>
          <t>C01263</t>
        </is>
      </c>
      <c r="B1268" s="14" t="inlineStr">
        <is>
          <t>R00817</t>
        </is>
      </c>
      <c r="C1268" s="17" t="n">
        <v>0.6541</v>
      </c>
      <c r="D1268" s="14" t="inlineStr">
        <is>
          <t>no match</t>
        </is>
      </c>
    </row>
    <row r="1269">
      <c r="A1269" s="14" t="inlineStr">
        <is>
          <t>C01264</t>
        </is>
      </c>
      <c r="B1269" s="14" t="inlineStr">
        <is>
          <t>R00208</t>
        </is>
      </c>
      <c r="C1269" s="17" t="n">
        <v>0.7718</v>
      </c>
      <c r="D1269" s="14" t="inlineStr">
        <is>
          <t>review</t>
        </is>
      </c>
    </row>
    <row r="1270">
      <c r="A1270" s="14" t="inlineStr">
        <is>
          <t>C01265</t>
        </is>
      </c>
      <c r="B1270" s="14" t="inlineStr">
        <is>
          <t>R00900</t>
        </is>
      </c>
      <c r="C1270" s="17" t="n">
        <v>1</v>
      </c>
      <c r="D1270" s="14" t="inlineStr">
        <is>
          <t>exact</t>
        </is>
      </c>
    </row>
    <row r="1271">
      <c r="A1271" s="14" t="inlineStr">
        <is>
          <t>C01266</t>
        </is>
      </c>
      <c r="B1271" s="14" t="inlineStr">
        <is>
          <t>R02708</t>
        </is>
      </c>
      <c r="C1271" s="17" t="n">
        <v>1</v>
      </c>
      <c r="D1271" s="14" t="inlineStr">
        <is>
          <t>exact</t>
        </is>
      </c>
    </row>
    <row r="1272">
      <c r="A1272" s="14" t="inlineStr">
        <is>
          <t>C01267</t>
        </is>
      </c>
      <c r="B1272" s="14" t="inlineStr">
        <is>
          <t>R00527</t>
        </is>
      </c>
      <c r="C1272" s="17" t="n">
        <v>1</v>
      </c>
      <c r="D1272" s="14" t="inlineStr">
        <is>
          <t>exact</t>
        </is>
      </c>
    </row>
    <row r="1273">
      <c r="A1273" s="14" t="inlineStr">
        <is>
          <t>C01268</t>
        </is>
      </c>
      <c r="B1273" s="14" t="inlineStr">
        <is>
          <t>R02335</t>
        </is>
      </c>
      <c r="C1273" s="17" t="n">
        <v>1</v>
      </c>
      <c r="D1273" s="14" t="inlineStr">
        <is>
          <t>exact</t>
        </is>
      </c>
    </row>
    <row r="1274">
      <c r="A1274" s="14" t="inlineStr">
        <is>
          <t>C01269</t>
        </is>
      </c>
      <c r="B1274" s="14" t="inlineStr">
        <is>
          <t>R00749</t>
        </is>
      </c>
      <c r="C1274" s="17" t="n">
        <v>1</v>
      </c>
      <c r="D1274" s="14" t="inlineStr">
        <is>
          <t>exact</t>
        </is>
      </c>
    </row>
    <row r="1275">
      <c r="A1275" s="14" t="inlineStr">
        <is>
          <t>C01270</t>
        </is>
      </c>
      <c r="B1275" s="14" t="inlineStr">
        <is>
          <t>R02523</t>
        </is>
      </c>
      <c r="C1275" s="17" t="n">
        <v>0.2202</v>
      </c>
      <c r="D1275" s="14" t="inlineStr">
        <is>
          <t>no match</t>
        </is>
      </c>
    </row>
    <row r="1276">
      <c r="A1276" s="14" t="inlineStr">
        <is>
          <t>C01271</t>
        </is>
      </c>
      <c r="B1276" s="14" t="inlineStr">
        <is>
          <t>R02175</t>
        </is>
      </c>
      <c r="C1276" s="17" t="n">
        <v>1</v>
      </c>
      <c r="D1276" s="14" t="inlineStr">
        <is>
          <t>exact</t>
        </is>
      </c>
    </row>
    <row r="1277">
      <c r="A1277" s="14" t="inlineStr">
        <is>
          <t>C01272</t>
        </is>
      </c>
      <c r="B1277" s="14" t="inlineStr">
        <is>
          <t>R00366</t>
        </is>
      </c>
      <c r="C1277" s="17" t="n">
        <v>1</v>
      </c>
      <c r="D1277" s="14" t="inlineStr">
        <is>
          <t>exact</t>
        </is>
      </c>
    </row>
    <row r="1278">
      <c r="A1278" s="14" t="inlineStr">
        <is>
          <t>C01273</t>
        </is>
      </c>
      <c r="B1278" s="14" t="inlineStr">
        <is>
          <t>R00169</t>
        </is>
      </c>
      <c r="C1278" s="17" t="n">
        <v>0.7718</v>
      </c>
      <c r="D1278" s="14" t="inlineStr">
        <is>
          <t>review</t>
        </is>
      </c>
    </row>
    <row r="1279">
      <c r="A1279" s="14" t="inlineStr">
        <is>
          <t>C01274</t>
        </is>
      </c>
      <c r="B1279" s="14" t="inlineStr">
        <is>
          <t>R00130</t>
        </is>
      </c>
      <c r="C1279" s="17" t="n">
        <v>0.7942</v>
      </c>
      <c r="D1279" s="14" t="inlineStr">
        <is>
          <t>review</t>
        </is>
      </c>
    </row>
    <row r="1280">
      <c r="A1280" s="14" t="inlineStr">
        <is>
          <t>C01275</t>
        </is>
      </c>
      <c r="B1280" s="14" t="inlineStr">
        <is>
          <t>R02799</t>
        </is>
      </c>
      <c r="C1280" s="17" t="n">
        <v>1</v>
      </c>
      <c r="D1280" s="14" t="inlineStr">
        <is>
          <t>exact</t>
        </is>
      </c>
    </row>
    <row r="1281">
      <c r="A1281" s="14" t="inlineStr">
        <is>
          <t>C01276</t>
        </is>
      </c>
      <c r="B1281" s="14" t="inlineStr">
        <is>
          <t>R00603</t>
        </is>
      </c>
      <c r="C1281" s="17" t="n">
        <v>0.6541</v>
      </c>
      <c r="D1281" s="14" t="inlineStr">
        <is>
          <t>no match</t>
        </is>
      </c>
    </row>
    <row r="1282">
      <c r="A1282" s="14" t="inlineStr">
        <is>
          <t>C01277</t>
        </is>
      </c>
      <c r="B1282" s="14" t="inlineStr">
        <is>
          <t>R02594</t>
        </is>
      </c>
      <c r="C1282" s="17" t="n">
        <v>0.7942</v>
      </c>
      <c r="D1282" s="14" t="inlineStr">
        <is>
          <t>review</t>
        </is>
      </c>
    </row>
    <row r="1283">
      <c r="A1283" s="14" t="inlineStr">
        <is>
          <t>C01278</t>
        </is>
      </c>
      <c r="B1283" s="14" t="inlineStr">
        <is>
          <t>R00421</t>
        </is>
      </c>
      <c r="C1283" s="17" t="n">
        <v>1</v>
      </c>
      <c r="D1283" s="14" t="inlineStr">
        <is>
          <t>exact</t>
        </is>
      </c>
    </row>
    <row r="1284">
      <c r="A1284" s="14" t="inlineStr">
        <is>
          <t>C01279</t>
        </is>
      </c>
      <c r="B1284" s="14" t="inlineStr">
        <is>
          <t>R01266</t>
        </is>
      </c>
      <c r="C1284" s="17" t="n">
        <v>1</v>
      </c>
      <c r="D1284" s="14" t="inlineStr">
        <is>
          <t>exact</t>
        </is>
      </c>
    </row>
    <row r="1285">
      <c r="A1285" s="14" t="inlineStr">
        <is>
          <t>C01280</t>
        </is>
      </c>
      <c r="B1285" s="14" t="inlineStr">
        <is>
          <t>R00143</t>
        </is>
      </c>
      <c r="C1285" s="17" t="n">
        <v>0.6541</v>
      </c>
      <c r="D1285" s="14" t="inlineStr">
        <is>
          <t>no match</t>
        </is>
      </c>
    </row>
    <row r="1286">
      <c r="A1286" s="14" t="inlineStr">
        <is>
          <t>C01281</t>
        </is>
      </c>
      <c r="B1286" s="14" t="inlineStr">
        <is>
          <t>R02634</t>
        </is>
      </c>
      <c r="C1286" s="17" t="n">
        <v>1</v>
      </c>
      <c r="D1286" s="14" t="inlineStr">
        <is>
          <t>exact</t>
        </is>
      </c>
    </row>
    <row r="1287">
      <c r="A1287" s="14" t="inlineStr">
        <is>
          <t>C01282</t>
        </is>
      </c>
      <c r="B1287" s="14" t="inlineStr">
        <is>
          <t>R02867</t>
        </is>
      </c>
      <c r="C1287" s="17" t="n">
        <v>1</v>
      </c>
      <c r="D1287" s="14" t="inlineStr">
        <is>
          <t>exact</t>
        </is>
      </c>
    </row>
    <row r="1288">
      <c r="A1288" s="14" t="inlineStr">
        <is>
          <t>C01283</t>
        </is>
      </c>
      <c r="B1288" s="14" t="inlineStr">
        <is>
          <t>R02803</t>
        </is>
      </c>
      <c r="C1288" s="17" t="n">
        <v>1</v>
      </c>
      <c r="D1288" s="14" t="inlineStr">
        <is>
          <t>exact</t>
        </is>
      </c>
    </row>
    <row r="1289">
      <c r="A1289" s="14" t="inlineStr">
        <is>
          <t>C01284</t>
        </is>
      </c>
      <c r="B1289" s="14" t="inlineStr">
        <is>
          <t>R02777</t>
        </is>
      </c>
      <c r="C1289" s="17" t="n">
        <v>1</v>
      </c>
      <c r="D1289" s="14" t="inlineStr">
        <is>
          <t>exact</t>
        </is>
      </c>
    </row>
    <row r="1290">
      <c r="A1290" s="14" t="inlineStr">
        <is>
          <t>C01285</t>
        </is>
      </c>
      <c r="B1290" s="14" t="inlineStr">
        <is>
          <t>R02945</t>
        </is>
      </c>
      <c r="C1290" s="17" t="n">
        <v>1</v>
      </c>
      <c r="D1290" s="14" t="inlineStr">
        <is>
          <t>exact</t>
        </is>
      </c>
    </row>
    <row r="1291">
      <c r="A1291" s="14" t="inlineStr">
        <is>
          <t>C01286</t>
        </is>
      </c>
      <c r="B1291" s="14" t="inlineStr">
        <is>
          <t>R00649</t>
        </is>
      </c>
      <c r="C1291" s="17" t="n">
        <v>1</v>
      </c>
      <c r="D1291" s="14" t="inlineStr">
        <is>
          <t>exact</t>
        </is>
      </c>
    </row>
    <row r="1292">
      <c r="A1292" s="14" t="inlineStr">
        <is>
          <t>C01287</t>
        </is>
      </c>
      <c r="B1292" s="14" t="inlineStr">
        <is>
          <t>R00810</t>
        </is>
      </c>
      <c r="C1292" s="17" t="n">
        <v>1</v>
      </c>
      <c r="D1292" s="14" t="inlineStr">
        <is>
          <t>exact</t>
        </is>
      </c>
    </row>
    <row r="1293">
      <c r="A1293" s="14" t="inlineStr">
        <is>
          <t>C01288</t>
        </is>
      </c>
      <c r="B1293" s="14" t="inlineStr">
        <is>
          <t>R01038</t>
        </is>
      </c>
      <c r="C1293" s="17" t="n">
        <v>0.6541</v>
      </c>
      <c r="D1293" s="14" t="inlineStr">
        <is>
          <t>no match</t>
        </is>
      </c>
    </row>
    <row r="1294">
      <c r="A1294" s="14" t="inlineStr">
        <is>
          <t>C01289</t>
        </is>
      </c>
      <c r="B1294" s="14" t="inlineStr">
        <is>
          <t>R00743</t>
        </is>
      </c>
      <c r="C1294" s="17" t="n">
        <v>1</v>
      </c>
      <c r="D1294" s="14" t="inlineStr">
        <is>
          <t>exact</t>
        </is>
      </c>
    </row>
    <row r="1295">
      <c r="A1295" s="14" t="inlineStr">
        <is>
          <t>C01290</t>
        </is>
      </c>
      <c r="B1295" s="14" t="inlineStr">
        <is>
          <t>R02588</t>
        </is>
      </c>
      <c r="C1295" s="17" t="n">
        <v>1</v>
      </c>
      <c r="D1295" s="14" t="inlineStr">
        <is>
          <t>exact</t>
        </is>
      </c>
    </row>
    <row r="1296">
      <c r="A1296" s="14" t="inlineStr">
        <is>
          <t>C01291</t>
        </is>
      </c>
      <c r="B1296" s="14" t="inlineStr">
        <is>
          <t>R02364</t>
        </is>
      </c>
      <c r="C1296" s="17" t="n">
        <v>1</v>
      </c>
      <c r="D1296" s="14" t="inlineStr">
        <is>
          <t>exact</t>
        </is>
      </c>
    </row>
    <row r="1297">
      <c r="A1297" s="14" t="inlineStr">
        <is>
          <t>C01292</t>
        </is>
      </c>
      <c r="B1297" s="14" t="inlineStr">
        <is>
          <t>R00019</t>
        </is>
      </c>
      <c r="C1297" s="17" t="n">
        <v>1</v>
      </c>
      <c r="D1297" s="14" t="inlineStr">
        <is>
          <t>exact</t>
        </is>
      </c>
    </row>
    <row r="1298">
      <c r="A1298" s="14" t="inlineStr">
        <is>
          <t>C01293</t>
        </is>
      </c>
      <c r="B1298" s="14" t="inlineStr">
        <is>
          <t>R02145</t>
        </is>
      </c>
      <c r="C1298" s="17" t="n">
        <v>1</v>
      </c>
      <c r="D1298" s="14" t="inlineStr">
        <is>
          <t>exact</t>
        </is>
      </c>
    </row>
    <row r="1299">
      <c r="A1299" s="14" t="inlineStr">
        <is>
          <t>C01294</t>
        </is>
      </c>
      <c r="B1299" s="14" t="inlineStr">
        <is>
          <t>R01521</t>
        </is>
      </c>
      <c r="C1299" s="17" t="n">
        <v>1</v>
      </c>
      <c r="D1299" s="14" t="inlineStr">
        <is>
          <t>exact</t>
        </is>
      </c>
    </row>
    <row r="1300">
      <c r="A1300" s="14" t="inlineStr">
        <is>
          <t>C01295</t>
        </is>
      </c>
      <c r="B1300" s="14" t="inlineStr">
        <is>
          <t>R01207</t>
        </is>
      </c>
      <c r="C1300" s="17" t="n">
        <v>0.6541</v>
      </c>
      <c r="D1300" s="14" t="inlineStr">
        <is>
          <t>no match</t>
        </is>
      </c>
    </row>
    <row r="1301">
      <c r="A1301" s="14" t="inlineStr">
        <is>
          <t>C01296</t>
        </is>
      </c>
      <c r="B1301" s="14" t="inlineStr">
        <is>
          <t>R00707</t>
        </is>
      </c>
      <c r="C1301" s="17" t="n">
        <v>1</v>
      </c>
      <c r="D1301" s="14" t="inlineStr">
        <is>
          <t>exact</t>
        </is>
      </c>
    </row>
    <row r="1302">
      <c r="A1302" s="14" t="inlineStr">
        <is>
          <t>C01297</t>
        </is>
      </c>
      <c r="B1302" s="14" t="inlineStr">
        <is>
          <t>R01522</t>
        </is>
      </c>
      <c r="C1302" s="17" t="n">
        <v>1</v>
      </c>
      <c r="D1302" s="14" t="inlineStr">
        <is>
          <t>exact</t>
        </is>
      </c>
    </row>
    <row r="1303">
      <c r="A1303" s="14" t="inlineStr">
        <is>
          <t>C01298</t>
        </is>
      </c>
      <c r="B1303" s="14" t="inlineStr">
        <is>
          <t>R01397</t>
        </is>
      </c>
      <c r="C1303" s="17" t="n">
        <v>0.6541</v>
      </c>
      <c r="D1303" s="14" t="inlineStr">
        <is>
          <t>no match</t>
        </is>
      </c>
    </row>
    <row r="1304">
      <c r="A1304" s="14" t="inlineStr">
        <is>
          <t>C01299</t>
        </is>
      </c>
      <c r="B1304" s="14" t="inlineStr">
        <is>
          <t>R00705</t>
        </is>
      </c>
      <c r="C1304" s="17" t="n">
        <v>0.6541</v>
      </c>
      <c r="D1304" s="14" t="inlineStr">
        <is>
          <t>no match</t>
        </is>
      </c>
    </row>
    <row r="1305">
      <c r="A1305" s="14" t="inlineStr">
        <is>
          <t>C01300</t>
        </is>
      </c>
      <c r="B1305" s="14" t="inlineStr">
        <is>
          <t>R02234</t>
        </is>
      </c>
      <c r="C1305" s="17" t="n">
        <v>0.6541</v>
      </c>
      <c r="D1305" s="14" t="inlineStr">
        <is>
          <t>no match</t>
        </is>
      </c>
    </row>
    <row r="1306">
      <c r="A1306" s="14" t="inlineStr">
        <is>
          <t>C01301</t>
        </is>
      </c>
      <c r="B1306" s="14" t="inlineStr">
        <is>
          <t>R01341</t>
        </is>
      </c>
      <c r="C1306" s="17" t="n">
        <v>1</v>
      </c>
      <c r="D1306" s="14" t="inlineStr">
        <is>
          <t>exact</t>
        </is>
      </c>
    </row>
    <row r="1307">
      <c r="A1307" s="14" t="inlineStr">
        <is>
          <t>C01302</t>
        </is>
      </c>
      <c r="B1307" s="14" t="inlineStr">
        <is>
          <t>R01392</t>
        </is>
      </c>
      <c r="C1307" s="17" t="n">
        <v>0.7718</v>
      </c>
      <c r="D1307" s="14" t="inlineStr">
        <is>
          <t>review</t>
        </is>
      </c>
    </row>
    <row r="1308">
      <c r="A1308" s="14" t="inlineStr">
        <is>
          <t>C01303</t>
        </is>
      </c>
      <c r="B1308" s="14" t="inlineStr">
        <is>
          <t>R01659</t>
        </is>
      </c>
      <c r="C1308" s="17" t="n">
        <v>1</v>
      </c>
      <c r="D1308" s="14" t="inlineStr">
        <is>
          <t>exact</t>
        </is>
      </c>
    </row>
    <row r="1309">
      <c r="A1309" s="14" t="inlineStr">
        <is>
          <t>C01304</t>
        </is>
      </c>
      <c r="B1309" s="14" t="inlineStr">
        <is>
          <t>R00192</t>
        </is>
      </c>
      <c r="C1309" s="17" t="n">
        <v>0.7718</v>
      </c>
      <c r="D1309" s="14" t="inlineStr">
        <is>
          <t>review</t>
        </is>
      </c>
    </row>
    <row r="1310">
      <c r="A1310" s="14" t="inlineStr">
        <is>
          <t>C01305</t>
        </is>
      </c>
      <c r="B1310" s="14" t="inlineStr">
        <is>
          <t>R01523</t>
        </is>
      </c>
      <c r="C1310" s="17" t="n">
        <v>1</v>
      </c>
      <c r="D1310" s="14" t="inlineStr">
        <is>
          <t>exact</t>
        </is>
      </c>
    </row>
    <row r="1311">
      <c r="A1311" s="14" t="inlineStr">
        <is>
          <t>C01306</t>
        </is>
      </c>
      <c r="B1311" s="14" t="inlineStr">
        <is>
          <t>R01980</t>
        </is>
      </c>
      <c r="C1311" s="17" t="n">
        <v>0.2202</v>
      </c>
      <c r="D1311" s="14" t="inlineStr">
        <is>
          <t>no match</t>
        </is>
      </c>
    </row>
    <row r="1312">
      <c r="A1312" s="14" t="inlineStr">
        <is>
          <t>C01307</t>
        </is>
      </c>
      <c r="B1312" s="14" t="inlineStr">
        <is>
          <t>R00521</t>
        </is>
      </c>
      <c r="C1312" s="17" t="n">
        <v>1</v>
      </c>
      <c r="D1312" s="14" t="inlineStr">
        <is>
          <t>exact</t>
        </is>
      </c>
    </row>
    <row r="1313">
      <c r="A1313" s="14" t="inlineStr">
        <is>
          <t>C01308</t>
        </is>
      </c>
      <c r="B1313" s="14" t="inlineStr">
        <is>
          <t>R02909</t>
        </is>
      </c>
      <c r="C1313" s="17" t="n">
        <v>1</v>
      </c>
      <c r="D1313" s="14" t="inlineStr">
        <is>
          <t>exact</t>
        </is>
      </c>
    </row>
    <row r="1314">
      <c r="A1314" s="14" t="inlineStr">
        <is>
          <t>C01309</t>
        </is>
      </c>
      <c r="B1314" s="14" t="inlineStr">
        <is>
          <t>R01106</t>
        </is>
      </c>
      <c r="C1314" s="17" t="n">
        <v>0.6541</v>
      </c>
      <c r="D1314" s="14" t="inlineStr">
        <is>
          <t>no match</t>
        </is>
      </c>
    </row>
    <row r="1315">
      <c r="A1315" s="14" t="inlineStr">
        <is>
          <t>C01310</t>
        </is>
      </c>
      <c r="B1315" s="14" t="inlineStr">
        <is>
          <t>R00211</t>
        </is>
      </c>
      <c r="C1315" s="17" t="n">
        <v>1</v>
      </c>
      <c r="D1315" s="14" t="inlineStr">
        <is>
          <t>exact</t>
        </is>
      </c>
    </row>
    <row r="1316">
      <c r="A1316" s="14" t="inlineStr">
        <is>
          <t>C01311</t>
        </is>
      </c>
      <c r="B1316" s="14" t="inlineStr">
        <is>
          <t>R01424</t>
        </is>
      </c>
      <c r="C1316" s="17" t="n">
        <v>1</v>
      </c>
      <c r="D1316" s="14" t="inlineStr">
        <is>
          <t>exact</t>
        </is>
      </c>
    </row>
    <row r="1317">
      <c r="A1317" s="14" t="inlineStr">
        <is>
          <t>C01312</t>
        </is>
      </c>
      <c r="B1317" s="14" t="inlineStr">
        <is>
          <t>R02835</t>
        </is>
      </c>
      <c r="C1317" s="17" t="n">
        <v>1</v>
      </c>
      <c r="D1317" s="14" t="inlineStr">
        <is>
          <t>exact</t>
        </is>
      </c>
    </row>
    <row r="1318">
      <c r="A1318" s="14" t="inlineStr">
        <is>
          <t>C01313</t>
        </is>
      </c>
      <c r="B1318" s="14" t="inlineStr">
        <is>
          <t>R01105</t>
        </is>
      </c>
      <c r="C1318" s="17" t="n">
        <v>1</v>
      </c>
      <c r="D1318" s="14" t="inlineStr">
        <is>
          <t>exact</t>
        </is>
      </c>
    </row>
    <row r="1319">
      <c r="A1319" s="14" t="inlineStr">
        <is>
          <t>C01314</t>
        </is>
      </c>
      <c r="B1319" s="14" t="inlineStr">
        <is>
          <t>R00233</t>
        </is>
      </c>
      <c r="C1319" s="17" t="n">
        <v>0.6541</v>
      </c>
      <c r="D1319" s="14" t="inlineStr">
        <is>
          <t>no match</t>
        </is>
      </c>
    </row>
    <row r="1320">
      <c r="A1320" s="14" t="inlineStr">
        <is>
          <t>C01315</t>
        </is>
      </c>
      <c r="B1320" s="14" t="inlineStr">
        <is>
          <t>R01318</t>
        </is>
      </c>
      <c r="C1320" s="17" t="n">
        <v>1</v>
      </c>
      <c r="D1320" s="14" t="inlineStr">
        <is>
          <t>exact</t>
        </is>
      </c>
    </row>
    <row r="1321">
      <c r="A1321" s="14" t="inlineStr">
        <is>
          <t>C01316</t>
        </is>
      </c>
      <c r="B1321" s="14" t="inlineStr">
        <is>
          <t>R00202</t>
        </is>
      </c>
      <c r="C1321" s="17" t="n">
        <v>1</v>
      </c>
      <c r="D1321" s="14" t="inlineStr">
        <is>
          <t>exact</t>
        </is>
      </c>
    </row>
    <row r="1322">
      <c r="A1322" s="14" t="inlineStr">
        <is>
          <t>C01317</t>
        </is>
      </c>
      <c r="B1322" s="14" t="inlineStr">
        <is>
          <t>R02924</t>
        </is>
      </c>
      <c r="C1322" s="17" t="n">
        <v>0.6541</v>
      </c>
      <c r="D1322" s="14" t="inlineStr">
        <is>
          <t>no match</t>
        </is>
      </c>
    </row>
    <row r="1323">
      <c r="A1323" s="14" t="inlineStr">
        <is>
          <t>C01318</t>
        </is>
      </c>
      <c r="B1323" s="14" t="inlineStr">
        <is>
          <t>R02317</t>
        </is>
      </c>
      <c r="C1323" s="17" t="n">
        <v>1</v>
      </c>
      <c r="D1323" s="14" t="inlineStr">
        <is>
          <t>exact</t>
        </is>
      </c>
    </row>
    <row r="1324">
      <c r="A1324" s="14" t="inlineStr">
        <is>
          <t>C01319</t>
        </is>
      </c>
      <c r="B1324" s="14" t="inlineStr">
        <is>
          <t>R02784</t>
        </is>
      </c>
      <c r="C1324" s="17" t="n">
        <v>1</v>
      </c>
      <c r="D1324" s="14" t="inlineStr">
        <is>
          <t>exact</t>
        </is>
      </c>
    </row>
    <row r="1325">
      <c r="A1325" s="14" t="inlineStr">
        <is>
          <t>C01320</t>
        </is>
      </c>
      <c r="B1325" s="14" t="inlineStr">
        <is>
          <t>R01661</t>
        </is>
      </c>
      <c r="C1325" s="17" t="n">
        <v>1</v>
      </c>
      <c r="D1325" s="14" t="inlineStr">
        <is>
          <t>exact</t>
        </is>
      </c>
    </row>
    <row r="1326">
      <c r="A1326" s="14" t="inlineStr">
        <is>
          <t>C01321</t>
        </is>
      </c>
      <c r="B1326" s="14" t="inlineStr">
        <is>
          <t>R02933</t>
        </is>
      </c>
      <c r="C1326" s="17" t="n">
        <v>1</v>
      </c>
      <c r="D1326" s="14" t="inlineStr">
        <is>
          <t>exact</t>
        </is>
      </c>
    </row>
    <row r="1327">
      <c r="A1327" s="14" t="inlineStr">
        <is>
          <t>C01322</t>
        </is>
      </c>
      <c r="B1327" s="14" t="inlineStr">
        <is>
          <t>R00622</t>
        </is>
      </c>
      <c r="C1327" s="17" t="n">
        <v>0.6541</v>
      </c>
      <c r="D1327" s="14" t="inlineStr">
        <is>
          <t>no match</t>
        </is>
      </c>
    </row>
    <row r="1328">
      <c r="A1328" s="14" t="inlineStr">
        <is>
          <t>C01323</t>
        </is>
      </c>
      <c r="B1328" s="14" t="inlineStr">
        <is>
          <t>R02415</t>
        </is>
      </c>
      <c r="C1328" s="17" t="n">
        <v>1</v>
      </c>
      <c r="D1328" s="14" t="inlineStr">
        <is>
          <t>exact</t>
        </is>
      </c>
    </row>
    <row r="1329">
      <c r="A1329" s="14" t="inlineStr">
        <is>
          <t>C01324</t>
        </is>
      </c>
      <c r="B1329" s="14" t="inlineStr">
        <is>
          <t>R01982</t>
        </is>
      </c>
      <c r="C1329" s="17" t="n">
        <v>1</v>
      </c>
      <c r="D1329" s="14" t="inlineStr">
        <is>
          <t>exact</t>
        </is>
      </c>
    </row>
    <row r="1330">
      <c r="A1330" s="14" t="inlineStr">
        <is>
          <t>C01325</t>
        </is>
      </c>
      <c r="B1330" s="14" t="inlineStr">
        <is>
          <t>R02314</t>
        </is>
      </c>
      <c r="C1330" s="17" t="n">
        <v>1</v>
      </c>
      <c r="D1330" s="14" t="inlineStr">
        <is>
          <t>exact</t>
        </is>
      </c>
    </row>
    <row r="1331">
      <c r="A1331" s="14" t="inlineStr">
        <is>
          <t>C01326</t>
        </is>
      </c>
      <c r="B1331" s="14" t="inlineStr">
        <is>
          <t>R01491</t>
        </is>
      </c>
      <c r="C1331" s="17" t="n">
        <v>1</v>
      </c>
      <c r="D1331" s="14" t="inlineStr">
        <is>
          <t>exact</t>
        </is>
      </c>
    </row>
    <row r="1332">
      <c r="A1332" s="14" t="inlineStr">
        <is>
          <t>C01327</t>
        </is>
      </c>
      <c r="B1332" s="14" t="inlineStr">
        <is>
          <t>R01258</t>
        </is>
      </c>
      <c r="C1332" s="17" t="n">
        <v>1</v>
      </c>
      <c r="D1332" s="14" t="inlineStr">
        <is>
          <t>exact</t>
        </is>
      </c>
    </row>
    <row r="1333">
      <c r="A1333" s="14" t="inlineStr">
        <is>
          <t>C01328</t>
        </is>
      </c>
      <c r="B1333" s="14" t="inlineStr">
        <is>
          <t>R01516</t>
        </is>
      </c>
      <c r="C1333" s="17" t="n">
        <v>1</v>
      </c>
      <c r="D1333" s="14" t="inlineStr">
        <is>
          <t>exact</t>
        </is>
      </c>
    </row>
    <row r="1334">
      <c r="A1334" s="14" t="inlineStr">
        <is>
          <t>C01329</t>
        </is>
      </c>
      <c r="B1334" s="14" t="inlineStr">
        <is>
          <t>R00100</t>
        </is>
      </c>
      <c r="C1334" s="17" t="n">
        <v>1</v>
      </c>
      <c r="D1334" s="14" t="inlineStr">
        <is>
          <t>exact</t>
        </is>
      </c>
    </row>
    <row r="1335">
      <c r="A1335" s="14" t="inlineStr">
        <is>
          <t>C01330</t>
        </is>
      </c>
      <c r="B1335" s="14" t="inlineStr">
        <is>
          <t>R02602</t>
        </is>
      </c>
      <c r="C1335" s="17" t="n">
        <v>1</v>
      </c>
      <c r="D1335" s="14" t="inlineStr">
        <is>
          <t>exact</t>
        </is>
      </c>
    </row>
    <row r="1336">
      <c r="A1336" s="14" t="inlineStr">
        <is>
          <t>C01331</t>
        </is>
      </c>
      <c r="B1336" s="14" t="inlineStr">
        <is>
          <t>R01567</t>
        </is>
      </c>
      <c r="C1336" s="17" t="n">
        <v>1</v>
      </c>
      <c r="D1336" s="14" t="inlineStr">
        <is>
          <t>exact</t>
        </is>
      </c>
    </row>
    <row r="1337">
      <c r="A1337" s="14" t="inlineStr">
        <is>
          <t>C01332</t>
        </is>
      </c>
      <c r="B1337" s="14" t="inlineStr">
        <is>
          <t>R02307</t>
        </is>
      </c>
      <c r="C1337" s="17" t="n">
        <v>1</v>
      </c>
      <c r="D1337" s="14" t="inlineStr">
        <is>
          <t>exact</t>
        </is>
      </c>
    </row>
    <row r="1338">
      <c r="A1338" s="14" t="inlineStr">
        <is>
          <t>C01333</t>
        </is>
      </c>
      <c r="B1338" s="14" t="inlineStr">
        <is>
          <t>R02205</t>
        </is>
      </c>
      <c r="C1338" s="17" t="n">
        <v>1</v>
      </c>
      <c r="D1338" s="14" t="inlineStr">
        <is>
          <t>exact</t>
        </is>
      </c>
    </row>
    <row r="1339">
      <c r="A1339" s="14" t="inlineStr">
        <is>
          <t>C01334</t>
        </is>
      </c>
      <c r="B1339" s="14" t="inlineStr">
        <is>
          <t>R00678</t>
        </is>
      </c>
      <c r="C1339" s="17" t="n">
        <v>1</v>
      </c>
      <c r="D1339" s="14" t="inlineStr">
        <is>
          <t>exact</t>
        </is>
      </c>
    </row>
    <row r="1340">
      <c r="A1340" s="14" t="inlineStr">
        <is>
          <t>C01335</t>
        </is>
      </c>
      <c r="B1340" s="14" t="inlineStr">
        <is>
          <t>R00756</t>
        </is>
      </c>
      <c r="C1340" s="17" t="n">
        <v>1</v>
      </c>
      <c r="D1340" s="14" t="inlineStr">
        <is>
          <t>exact</t>
        </is>
      </c>
    </row>
    <row r="1341">
      <c r="A1341" s="14" t="inlineStr">
        <is>
          <t>C01336</t>
        </is>
      </c>
      <c r="B1341" s="14" t="inlineStr">
        <is>
          <t>R02163</t>
        </is>
      </c>
      <c r="C1341" s="17" t="n">
        <v>1</v>
      </c>
      <c r="D1341" s="14" t="inlineStr">
        <is>
          <t>exact</t>
        </is>
      </c>
    </row>
    <row r="1342">
      <c r="A1342" s="14" t="inlineStr">
        <is>
          <t>C01337</t>
        </is>
      </c>
      <c r="B1342" s="14" t="inlineStr">
        <is>
          <t>R02656</t>
        </is>
      </c>
      <c r="C1342" s="17" t="n">
        <v>1</v>
      </c>
      <c r="D1342" s="14" t="inlineStr">
        <is>
          <t>exact</t>
        </is>
      </c>
    </row>
    <row r="1343">
      <c r="A1343" s="14" t="inlineStr">
        <is>
          <t>C01338</t>
        </is>
      </c>
      <c r="B1343" s="14" t="inlineStr">
        <is>
          <t>R01509</t>
        </is>
      </c>
      <c r="C1343" s="17" t="n">
        <v>0.6541</v>
      </c>
      <c r="D1343" s="14" t="inlineStr">
        <is>
          <t>no match</t>
        </is>
      </c>
    </row>
    <row r="1344">
      <c r="A1344" s="14" t="inlineStr">
        <is>
          <t>C01339</t>
        </is>
      </c>
      <c r="B1344" s="14" t="inlineStr">
        <is>
          <t>R00946</t>
        </is>
      </c>
      <c r="C1344" s="17" t="n">
        <v>1</v>
      </c>
      <c r="D1344" s="14" t="inlineStr">
        <is>
          <t>exact</t>
        </is>
      </c>
    </row>
    <row r="1345">
      <c r="A1345" s="14" t="inlineStr">
        <is>
          <t>C01340</t>
        </is>
      </c>
      <c r="B1345" s="14" t="inlineStr">
        <is>
          <t>R01260</t>
        </is>
      </c>
      <c r="C1345" s="17" t="n">
        <v>1</v>
      </c>
      <c r="D1345" s="14" t="inlineStr">
        <is>
          <t>exact</t>
        </is>
      </c>
    </row>
    <row r="1346">
      <c r="A1346" s="14" t="inlineStr">
        <is>
          <t>C01341</t>
        </is>
      </c>
      <c r="B1346" s="14" t="inlineStr">
        <is>
          <t>R00235</t>
        </is>
      </c>
      <c r="C1346" s="17" t="n">
        <v>0.7718</v>
      </c>
      <c r="D1346" s="14" t="inlineStr">
        <is>
          <t>review</t>
        </is>
      </c>
    </row>
    <row r="1347">
      <c r="A1347" s="14" t="inlineStr">
        <is>
          <t>C01342</t>
        </is>
      </c>
      <c r="B1347" s="14" t="inlineStr">
        <is>
          <t>R00791</t>
        </is>
      </c>
      <c r="C1347" s="17" t="n">
        <v>1</v>
      </c>
      <c r="D1347" s="14" t="inlineStr">
        <is>
          <t>exact</t>
        </is>
      </c>
    </row>
    <row r="1348">
      <c r="A1348" s="14" t="inlineStr">
        <is>
          <t>C01343</t>
        </is>
      </c>
      <c r="B1348" s="14" t="inlineStr">
        <is>
          <t>R02369</t>
        </is>
      </c>
      <c r="C1348" s="17" t="n">
        <v>1</v>
      </c>
      <c r="D1348" s="14" t="inlineStr">
        <is>
          <t>exact</t>
        </is>
      </c>
    </row>
    <row r="1349">
      <c r="A1349" s="14" t="inlineStr">
        <is>
          <t>C01344</t>
        </is>
      </c>
      <c r="B1349" s="14" t="inlineStr">
        <is>
          <t>R02078</t>
        </is>
      </c>
      <c r="C1349" s="17" t="n">
        <v>1</v>
      </c>
      <c r="D1349" s="14" t="inlineStr">
        <is>
          <t>exact</t>
        </is>
      </c>
    </row>
    <row r="1350">
      <c r="A1350" s="14" t="inlineStr">
        <is>
          <t>C01345</t>
        </is>
      </c>
      <c r="B1350" s="14" t="inlineStr">
        <is>
          <t>R01778</t>
        </is>
      </c>
      <c r="C1350" s="17" t="n">
        <v>0.7718</v>
      </c>
      <c r="D1350" s="14" t="inlineStr">
        <is>
          <t>review</t>
        </is>
      </c>
    </row>
    <row r="1351">
      <c r="A1351" s="14" t="inlineStr">
        <is>
          <t>C01346</t>
        </is>
      </c>
      <c r="B1351" s="14" t="inlineStr">
        <is>
          <t>R00752</t>
        </is>
      </c>
      <c r="C1351" s="17" t="n">
        <v>0.6541</v>
      </c>
      <c r="D1351" s="14" t="inlineStr">
        <is>
          <t>no match</t>
        </is>
      </c>
    </row>
    <row r="1352">
      <c r="A1352" s="14" t="inlineStr">
        <is>
          <t>C01347</t>
        </is>
      </c>
      <c r="B1352" s="14" t="inlineStr">
        <is>
          <t>R00779</t>
        </is>
      </c>
      <c r="C1352" s="17" t="n">
        <v>0.2202</v>
      </c>
      <c r="D1352" s="14" t="inlineStr">
        <is>
          <t>no match</t>
        </is>
      </c>
    </row>
    <row r="1353">
      <c r="A1353" s="14" t="inlineStr">
        <is>
          <t>C01348</t>
        </is>
      </c>
      <c r="B1353" s="14" t="inlineStr">
        <is>
          <t>R00234</t>
        </is>
      </c>
      <c r="C1353" s="17" t="n">
        <v>1</v>
      </c>
      <c r="D1353" s="14" t="inlineStr">
        <is>
          <t>exact</t>
        </is>
      </c>
    </row>
    <row r="1354">
      <c r="A1354" s="14" t="inlineStr">
        <is>
          <t>C01349</t>
        </is>
      </c>
      <c r="B1354" s="14" t="inlineStr">
        <is>
          <t>R02549</t>
        </is>
      </c>
      <c r="C1354" s="17" t="n">
        <v>1</v>
      </c>
      <c r="D1354" s="14" t="inlineStr">
        <is>
          <t>exact</t>
        </is>
      </c>
    </row>
    <row r="1355">
      <c r="A1355" s="14" t="inlineStr">
        <is>
          <t>C01350</t>
        </is>
      </c>
      <c r="B1355" s="14" t="inlineStr">
        <is>
          <t>R01014</t>
        </is>
      </c>
      <c r="C1355" s="17" t="n">
        <v>0.5661</v>
      </c>
      <c r="D1355" s="14" t="inlineStr">
        <is>
          <t>no match</t>
        </is>
      </c>
    </row>
    <row r="1356">
      <c r="A1356" s="14" t="inlineStr">
        <is>
          <t>C01351</t>
        </is>
      </c>
      <c r="B1356" s="14" t="inlineStr">
        <is>
          <t>R02034</t>
        </is>
      </c>
      <c r="C1356" s="17" t="n">
        <v>1</v>
      </c>
      <c r="D1356" s="14" t="inlineStr">
        <is>
          <t>exact</t>
        </is>
      </c>
    </row>
    <row r="1357">
      <c r="A1357" s="14" t="inlineStr">
        <is>
          <t>C01352</t>
        </is>
      </c>
      <c r="B1357" s="14" t="inlineStr">
        <is>
          <t>R02910</t>
        </is>
      </c>
      <c r="C1357" s="17" t="n">
        <v>1</v>
      </c>
      <c r="D1357" s="14" t="inlineStr">
        <is>
          <t>exact</t>
        </is>
      </c>
    </row>
    <row r="1358">
      <c r="A1358" s="14" t="inlineStr">
        <is>
          <t>C01353</t>
        </is>
      </c>
      <c r="B1358" s="14" t="inlineStr">
        <is>
          <t>R00375</t>
        </is>
      </c>
      <c r="C1358" s="17" t="n">
        <v>1</v>
      </c>
      <c r="D1358" s="14" t="inlineStr">
        <is>
          <t>exact</t>
        </is>
      </c>
    </row>
    <row r="1359">
      <c r="A1359" s="14" t="inlineStr">
        <is>
          <t>C01354</t>
        </is>
      </c>
      <c r="B1359" s="14" t="inlineStr">
        <is>
          <t>R00270</t>
        </is>
      </c>
      <c r="C1359" s="17" t="n">
        <v>1</v>
      </c>
      <c r="D1359" s="14" t="inlineStr">
        <is>
          <t>exact</t>
        </is>
      </c>
    </row>
    <row r="1360">
      <c r="A1360" s="14" t="inlineStr">
        <is>
          <t>C01355</t>
        </is>
      </c>
      <c r="B1360" s="14" t="inlineStr">
        <is>
          <t>R00041</t>
        </is>
      </c>
      <c r="C1360" s="17" t="n">
        <v>1</v>
      </c>
      <c r="D1360" s="14" t="inlineStr">
        <is>
          <t>exact</t>
        </is>
      </c>
    </row>
    <row r="1361">
      <c r="A1361" s="14" t="inlineStr">
        <is>
          <t>C01356</t>
        </is>
      </c>
      <c r="B1361" s="14" t="inlineStr">
        <is>
          <t>R01054</t>
        </is>
      </c>
      <c r="C1361" s="17" t="n">
        <v>0.7718</v>
      </c>
      <c r="D1361" s="14" t="inlineStr">
        <is>
          <t>review</t>
        </is>
      </c>
    </row>
    <row r="1362">
      <c r="A1362" s="14" t="inlineStr">
        <is>
          <t>C01357</t>
        </is>
      </c>
      <c r="B1362" s="14" t="inlineStr">
        <is>
          <t>R01291</t>
        </is>
      </c>
      <c r="C1362" s="17" t="n">
        <v>1</v>
      </c>
      <c r="D1362" s="14" t="inlineStr">
        <is>
          <t>exact</t>
        </is>
      </c>
    </row>
    <row r="1363">
      <c r="A1363" s="14" t="inlineStr">
        <is>
          <t>C01358</t>
        </is>
      </c>
      <c r="B1363" s="14" t="inlineStr">
        <is>
          <t>R02824</t>
        </is>
      </c>
      <c r="C1363" s="17" t="n">
        <v>1</v>
      </c>
      <c r="D1363" s="14" t="inlineStr">
        <is>
          <t>exact</t>
        </is>
      </c>
    </row>
    <row r="1364">
      <c r="A1364" s="14" t="inlineStr">
        <is>
          <t>C01359</t>
        </is>
      </c>
      <c r="B1364" s="14" t="inlineStr">
        <is>
          <t>R00004</t>
        </is>
      </c>
      <c r="C1364" s="17" t="n">
        <v>1</v>
      </c>
      <c r="D1364" s="14" t="inlineStr">
        <is>
          <t>exact</t>
        </is>
      </c>
    </row>
    <row r="1365">
      <c r="A1365" s="14" t="inlineStr">
        <is>
          <t>C01360</t>
        </is>
      </c>
      <c r="B1365" s="14" t="inlineStr">
        <is>
          <t>R01434</t>
        </is>
      </c>
      <c r="C1365" s="17" t="n">
        <v>0.7942</v>
      </c>
      <c r="D1365" s="14" t="inlineStr">
        <is>
          <t>review</t>
        </is>
      </c>
    </row>
    <row r="1366">
      <c r="A1366" s="14" t="inlineStr">
        <is>
          <t>C01361</t>
        </is>
      </c>
      <c r="B1366" s="14" t="inlineStr">
        <is>
          <t>R02892</t>
        </is>
      </c>
      <c r="C1366" s="17" t="n">
        <v>1</v>
      </c>
      <c r="D1366" s="14" t="inlineStr">
        <is>
          <t>exact</t>
        </is>
      </c>
    </row>
    <row r="1367">
      <c r="A1367" s="14" t="inlineStr">
        <is>
          <t>C01362</t>
        </is>
      </c>
      <c r="B1367" s="14" t="inlineStr">
        <is>
          <t>R02577</t>
        </is>
      </c>
      <c r="C1367" s="17" t="n">
        <v>1</v>
      </c>
      <c r="D1367" s="14" t="inlineStr">
        <is>
          <t>exact</t>
        </is>
      </c>
    </row>
    <row r="1368">
      <c r="A1368" s="14" t="inlineStr">
        <is>
          <t>C01363</t>
        </is>
      </c>
      <c r="B1368" s="14" t="inlineStr">
        <is>
          <t>R01364</t>
        </is>
      </c>
      <c r="C1368" s="17" t="n">
        <v>1</v>
      </c>
      <c r="D1368" s="14" t="inlineStr">
        <is>
          <t>exact</t>
        </is>
      </c>
    </row>
    <row r="1369">
      <c r="A1369" s="14" t="inlineStr">
        <is>
          <t>C01364</t>
        </is>
      </c>
      <c r="B1369" s="14" t="inlineStr">
        <is>
          <t>R02347</t>
        </is>
      </c>
      <c r="C1369" s="17" t="n">
        <v>0.2202</v>
      </c>
      <c r="D1369" s="14" t="inlineStr">
        <is>
          <t>no match</t>
        </is>
      </c>
    </row>
    <row r="1370">
      <c r="A1370" s="14" t="inlineStr">
        <is>
          <t>C01365</t>
        </is>
      </c>
      <c r="B1370" s="14" t="inlineStr">
        <is>
          <t>R02380</t>
        </is>
      </c>
      <c r="C1370" s="17" t="n">
        <v>1</v>
      </c>
      <c r="D1370" s="14" t="inlineStr">
        <is>
          <t>exact</t>
        </is>
      </c>
    </row>
    <row r="1371">
      <c r="A1371" s="14" t="inlineStr">
        <is>
          <t>C01366</t>
        </is>
      </c>
      <c r="B1371" s="14" t="inlineStr">
        <is>
          <t>R02614</t>
        </is>
      </c>
      <c r="C1371" s="17" t="n">
        <v>0.6541</v>
      </c>
      <c r="D1371" s="14" t="inlineStr">
        <is>
          <t>no match</t>
        </is>
      </c>
    </row>
    <row r="1372">
      <c r="A1372" s="14" t="inlineStr">
        <is>
          <t>C01367</t>
        </is>
      </c>
      <c r="B1372" s="14" t="inlineStr">
        <is>
          <t>R01380</t>
        </is>
      </c>
      <c r="C1372" s="17" t="n">
        <v>1</v>
      </c>
      <c r="D1372" s="14" t="inlineStr">
        <is>
          <t>exact</t>
        </is>
      </c>
    </row>
    <row r="1373">
      <c r="A1373" s="14" t="inlineStr">
        <is>
          <t>C01368</t>
        </is>
      </c>
      <c r="B1373" s="14" t="inlineStr">
        <is>
          <t>R02178</t>
        </is>
      </c>
      <c r="C1373" s="17" t="n">
        <v>1</v>
      </c>
      <c r="D1373" s="14" t="inlineStr">
        <is>
          <t>exact</t>
        </is>
      </c>
    </row>
    <row r="1374">
      <c r="A1374" s="14" t="inlineStr">
        <is>
          <t>C01369</t>
        </is>
      </c>
      <c r="B1374" s="14" t="inlineStr">
        <is>
          <t>R01814</t>
        </is>
      </c>
      <c r="C1374" s="17" t="n">
        <v>1</v>
      </c>
      <c r="D1374" s="14" t="inlineStr">
        <is>
          <t>exact</t>
        </is>
      </c>
    </row>
    <row r="1375">
      <c r="A1375" s="14" t="inlineStr">
        <is>
          <t>C01370</t>
        </is>
      </c>
      <c r="B1375" s="14" t="inlineStr">
        <is>
          <t>R01489</t>
        </is>
      </c>
      <c r="C1375" s="17" t="n">
        <v>0.7942</v>
      </c>
      <c r="D1375" s="14" t="inlineStr">
        <is>
          <t>review</t>
        </is>
      </c>
    </row>
    <row r="1376">
      <c r="A1376" s="14" t="inlineStr">
        <is>
          <t>C01371</t>
        </is>
      </c>
      <c r="B1376" s="14" t="inlineStr">
        <is>
          <t>R02648</t>
        </is>
      </c>
      <c r="C1376" s="17" t="n">
        <v>1</v>
      </c>
      <c r="D1376" s="14" t="inlineStr">
        <is>
          <t>exact</t>
        </is>
      </c>
    </row>
    <row r="1377">
      <c r="A1377" s="14" t="inlineStr">
        <is>
          <t>C01372</t>
        </is>
      </c>
      <c r="B1377" s="14" t="inlineStr">
        <is>
          <t>R00091</t>
        </is>
      </c>
      <c r="C1377" s="17" t="n">
        <v>0.6541</v>
      </c>
      <c r="D1377" s="14" t="inlineStr">
        <is>
          <t>no match</t>
        </is>
      </c>
    </row>
    <row r="1378">
      <c r="A1378" s="14" t="inlineStr">
        <is>
          <t>C01373</t>
        </is>
      </c>
      <c r="B1378" s="14" t="inlineStr">
        <is>
          <t>R01964</t>
        </is>
      </c>
      <c r="C1378" s="17" t="n">
        <v>0.7718</v>
      </c>
      <c r="D1378" s="14" t="inlineStr">
        <is>
          <t>review</t>
        </is>
      </c>
    </row>
    <row r="1379">
      <c r="A1379" s="14" t="inlineStr">
        <is>
          <t>C01374</t>
        </is>
      </c>
      <c r="B1379" s="14" t="inlineStr">
        <is>
          <t>R02451</t>
        </is>
      </c>
      <c r="C1379" s="17" t="n">
        <v>1</v>
      </c>
      <c r="D1379" s="14" t="inlineStr">
        <is>
          <t>exact</t>
        </is>
      </c>
    </row>
    <row r="1380">
      <c r="A1380" s="14" t="inlineStr">
        <is>
          <t>C01375</t>
        </is>
      </c>
      <c r="B1380" s="14" t="inlineStr">
        <is>
          <t>R02852</t>
        </is>
      </c>
      <c r="C1380" s="17" t="n">
        <v>0.6541</v>
      </c>
      <c r="D1380" s="14" t="inlineStr">
        <is>
          <t>no match</t>
        </is>
      </c>
    </row>
    <row r="1381">
      <c r="A1381" s="14" t="inlineStr">
        <is>
          <t>C01376</t>
        </is>
      </c>
      <c r="B1381" s="14" t="inlineStr">
        <is>
          <t>R00516</t>
        </is>
      </c>
      <c r="C1381" s="17" t="n">
        <v>1</v>
      </c>
      <c r="D1381" s="14" t="inlineStr">
        <is>
          <t>exact</t>
        </is>
      </c>
    </row>
    <row r="1382">
      <c r="A1382" s="14" t="inlineStr">
        <is>
          <t>C01377</t>
        </is>
      </c>
      <c r="B1382" s="14" t="inlineStr">
        <is>
          <t>R00395</t>
        </is>
      </c>
      <c r="C1382" s="17" t="n">
        <v>0.6541</v>
      </c>
      <c r="D1382" s="14" t="inlineStr">
        <is>
          <t>no match</t>
        </is>
      </c>
    </row>
    <row r="1383">
      <c r="A1383" s="14" t="inlineStr">
        <is>
          <t>C01378</t>
        </is>
      </c>
      <c r="B1383" s="14" t="inlineStr">
        <is>
          <t>R02370</t>
        </is>
      </c>
      <c r="C1383" s="17" t="n">
        <v>1</v>
      </c>
      <c r="D1383" s="14" t="inlineStr">
        <is>
          <t>exact</t>
        </is>
      </c>
    </row>
    <row r="1384">
      <c r="A1384" s="14" t="inlineStr">
        <is>
          <t>C01379</t>
        </is>
      </c>
      <c r="B1384" s="14" t="inlineStr">
        <is>
          <t>R02394</t>
        </is>
      </c>
      <c r="C1384" s="17" t="n">
        <v>0.6541</v>
      </c>
      <c r="D1384" s="14" t="inlineStr">
        <is>
          <t>no match</t>
        </is>
      </c>
    </row>
    <row r="1385">
      <c r="A1385" s="14" t="inlineStr">
        <is>
          <t>C01380</t>
        </is>
      </c>
      <c r="B1385" s="14" t="inlineStr">
        <is>
          <t>R00539</t>
        </is>
      </c>
      <c r="C1385" s="17" t="n">
        <v>1</v>
      </c>
      <c r="D1385" s="14" t="inlineStr">
        <is>
          <t>exact</t>
        </is>
      </c>
    </row>
    <row r="1386">
      <c r="A1386" s="14" t="inlineStr">
        <is>
          <t>C01381</t>
        </is>
      </c>
      <c r="B1386" s="14" t="inlineStr">
        <is>
          <t>R02568</t>
        </is>
      </c>
      <c r="C1386" s="17" t="n">
        <v>0.7942</v>
      </c>
      <c r="D1386" s="14" t="inlineStr">
        <is>
          <t>review</t>
        </is>
      </c>
    </row>
    <row r="1387">
      <c r="A1387" s="14" t="inlineStr">
        <is>
          <t>C01382</t>
        </is>
      </c>
      <c r="B1387" s="14" t="inlineStr">
        <is>
          <t>R02091</t>
        </is>
      </c>
      <c r="C1387" s="17" t="n">
        <v>1</v>
      </c>
      <c r="D1387" s="14" t="inlineStr">
        <is>
          <t>exact</t>
        </is>
      </c>
    </row>
    <row r="1388">
      <c r="A1388" s="14" t="inlineStr">
        <is>
          <t>C01383</t>
        </is>
      </c>
      <c r="B1388" s="14" t="inlineStr">
        <is>
          <t>R01811</t>
        </is>
      </c>
      <c r="C1388" s="17" t="n">
        <v>1</v>
      </c>
      <c r="D1388" s="14" t="inlineStr">
        <is>
          <t>exact</t>
        </is>
      </c>
    </row>
    <row r="1389">
      <c r="A1389" s="14" t="inlineStr">
        <is>
          <t>C01384</t>
        </is>
      </c>
      <c r="B1389" s="14" t="inlineStr">
        <is>
          <t>R02445</t>
        </is>
      </c>
      <c r="C1389" s="17" t="n">
        <v>1</v>
      </c>
      <c r="D1389" s="14" t="inlineStr">
        <is>
          <t>exact</t>
        </is>
      </c>
    </row>
    <row r="1390">
      <c r="A1390" s="14" t="inlineStr">
        <is>
          <t>C01385</t>
        </is>
      </c>
      <c r="B1390" s="14" t="inlineStr">
        <is>
          <t>R02426</t>
        </is>
      </c>
      <c r="C1390" s="17" t="n">
        <v>1</v>
      </c>
      <c r="D1390" s="14" t="inlineStr">
        <is>
          <t>exact</t>
        </is>
      </c>
    </row>
    <row r="1391">
      <c r="A1391" s="14" t="inlineStr">
        <is>
          <t>C01386</t>
        </is>
      </c>
      <c r="B1391" s="14" t="inlineStr">
        <is>
          <t>R01923</t>
        </is>
      </c>
      <c r="C1391" s="17" t="n">
        <v>1</v>
      </c>
      <c r="D1391" s="14" t="inlineStr">
        <is>
          <t>exact</t>
        </is>
      </c>
    </row>
    <row r="1392">
      <c r="A1392" s="14" t="inlineStr">
        <is>
          <t>C01387</t>
        </is>
      </c>
      <c r="B1392" s="14" t="inlineStr">
        <is>
          <t>R02180</t>
        </is>
      </c>
      <c r="C1392" s="17" t="n">
        <v>1</v>
      </c>
      <c r="D1392" s="14" t="inlineStr">
        <is>
          <t>exact</t>
        </is>
      </c>
    </row>
    <row r="1393">
      <c r="A1393" s="14" t="inlineStr">
        <is>
          <t>C01388</t>
        </is>
      </c>
      <c r="B1393" s="14" t="inlineStr">
        <is>
          <t>R00013</t>
        </is>
      </c>
      <c r="C1393" s="17" t="n">
        <v>1</v>
      </c>
      <c r="D1393" s="14" t="inlineStr">
        <is>
          <t>exact</t>
        </is>
      </c>
    </row>
    <row r="1394">
      <c r="A1394" s="14" t="inlineStr">
        <is>
          <t>C01389</t>
        </is>
      </c>
      <c r="B1394" s="14" t="inlineStr">
        <is>
          <t>R00634</t>
        </is>
      </c>
      <c r="C1394" s="17" t="n">
        <v>1</v>
      </c>
      <c r="D1394" s="14" t="inlineStr">
        <is>
          <t>exact</t>
        </is>
      </c>
    </row>
    <row r="1395">
      <c r="A1395" s="14" t="inlineStr">
        <is>
          <t>C01390</t>
        </is>
      </c>
      <c r="B1395" s="14" t="inlineStr">
        <is>
          <t>R01646</t>
        </is>
      </c>
      <c r="C1395" s="17" t="n">
        <v>1</v>
      </c>
      <c r="D1395" s="14" t="inlineStr">
        <is>
          <t>exact</t>
        </is>
      </c>
    </row>
    <row r="1396">
      <c r="A1396" s="14" t="inlineStr">
        <is>
          <t>C01391</t>
        </is>
      </c>
      <c r="B1396" s="14" t="inlineStr">
        <is>
          <t>R02319</t>
        </is>
      </c>
      <c r="C1396" s="17" t="n">
        <v>1</v>
      </c>
      <c r="D1396" s="14" t="inlineStr">
        <is>
          <t>exact</t>
        </is>
      </c>
    </row>
    <row r="1397">
      <c r="A1397" s="14" t="inlineStr">
        <is>
          <t>C01392</t>
        </is>
      </c>
      <c r="B1397" s="14" t="inlineStr">
        <is>
          <t>R02503</t>
        </is>
      </c>
      <c r="C1397" s="17" t="n">
        <v>1</v>
      </c>
      <c r="D1397" s="14" t="inlineStr">
        <is>
          <t>exact</t>
        </is>
      </c>
    </row>
    <row r="1398">
      <c r="A1398" s="14" t="inlineStr">
        <is>
          <t>C01393</t>
        </is>
      </c>
      <c r="B1398" s="14" t="inlineStr">
        <is>
          <t>R02615</t>
        </is>
      </c>
      <c r="C1398" s="17" t="n">
        <v>1</v>
      </c>
      <c r="D1398" s="14" t="inlineStr">
        <is>
          <t>exact</t>
        </is>
      </c>
    </row>
    <row r="1399">
      <c r="A1399" s="14" t="inlineStr">
        <is>
          <t>C01394</t>
        </is>
      </c>
      <c r="B1399" s="14" t="inlineStr">
        <is>
          <t>R01393</t>
        </is>
      </c>
      <c r="C1399" s="17" t="n">
        <v>1</v>
      </c>
      <c r="D1399" s="14" t="inlineStr">
        <is>
          <t>exact</t>
        </is>
      </c>
    </row>
    <row r="1400">
      <c r="A1400" s="14" t="inlineStr">
        <is>
          <t>C01395</t>
        </is>
      </c>
      <c r="B1400" s="14" t="inlineStr">
        <is>
          <t>R00406</t>
        </is>
      </c>
      <c r="C1400" s="17" t="n">
        <v>1</v>
      </c>
      <c r="D1400" s="14" t="inlineStr">
        <is>
          <t>exact</t>
        </is>
      </c>
    </row>
    <row r="1401">
      <c r="A1401" s="14" t="inlineStr">
        <is>
          <t>C01396</t>
        </is>
      </c>
      <c r="B1401" s="14" t="inlineStr">
        <is>
          <t>R01972</t>
        </is>
      </c>
      <c r="C1401" s="17" t="n">
        <v>0.6541</v>
      </c>
      <c r="D1401" s="14" t="inlineStr">
        <is>
          <t>no match</t>
        </is>
      </c>
    </row>
    <row r="1402">
      <c r="A1402" s="14" t="inlineStr">
        <is>
          <t>C01397</t>
        </is>
      </c>
      <c r="B1402" s="14" t="inlineStr">
        <is>
          <t>R02447</t>
        </is>
      </c>
      <c r="C1402" s="17" t="n">
        <v>1</v>
      </c>
      <c r="D1402" s="14" t="inlineStr">
        <is>
          <t>exact</t>
        </is>
      </c>
    </row>
    <row r="1403">
      <c r="A1403" s="14" t="inlineStr">
        <is>
          <t>C01398</t>
        </is>
      </c>
      <c r="B1403" s="14" t="inlineStr">
        <is>
          <t>R02981</t>
        </is>
      </c>
      <c r="C1403" s="17" t="n">
        <v>1</v>
      </c>
      <c r="D1403" s="14" t="inlineStr">
        <is>
          <t>exact</t>
        </is>
      </c>
    </row>
    <row r="1404">
      <c r="A1404" s="14" t="inlineStr">
        <is>
          <t>C01399</t>
        </is>
      </c>
      <c r="B1404" s="14" t="inlineStr">
        <is>
          <t>R02715</t>
        </is>
      </c>
      <c r="C1404" s="17" t="n">
        <v>1</v>
      </c>
      <c r="D1404" s="14" t="inlineStr">
        <is>
          <t>exact</t>
        </is>
      </c>
    </row>
    <row r="1405">
      <c r="A1405" s="14" t="inlineStr">
        <is>
          <t>C01400</t>
        </is>
      </c>
      <c r="B1405" s="14" t="inlineStr">
        <is>
          <t>R02019</t>
        </is>
      </c>
      <c r="C1405" s="17" t="n">
        <v>0.7718</v>
      </c>
      <c r="D1405" s="14" t="inlineStr">
        <is>
          <t>review</t>
        </is>
      </c>
    </row>
    <row r="1406">
      <c r="A1406" s="14" t="inlineStr">
        <is>
          <t>C01401</t>
        </is>
      </c>
      <c r="B1406" s="14" t="inlineStr">
        <is>
          <t>R02465</t>
        </is>
      </c>
      <c r="C1406" s="17" t="n">
        <v>1</v>
      </c>
      <c r="D1406" s="14" t="inlineStr">
        <is>
          <t>exact</t>
        </is>
      </c>
    </row>
    <row r="1407">
      <c r="A1407" s="14" t="inlineStr">
        <is>
          <t>C01402</t>
        </is>
      </c>
      <c r="B1407" s="14" t="inlineStr">
        <is>
          <t>R00992</t>
        </is>
      </c>
      <c r="C1407" s="17" t="n">
        <v>1</v>
      </c>
      <c r="D1407" s="14" t="inlineStr">
        <is>
          <t>exact</t>
        </is>
      </c>
    </row>
    <row r="1408">
      <c r="A1408" s="14" t="inlineStr">
        <is>
          <t>C01403</t>
        </is>
      </c>
      <c r="B1408" s="14" t="inlineStr">
        <is>
          <t>R01112</t>
        </is>
      </c>
      <c r="C1408" s="17" t="n">
        <v>0.7942</v>
      </c>
      <c r="D1408" s="14" t="inlineStr">
        <is>
          <t>review</t>
        </is>
      </c>
    </row>
    <row r="1409">
      <c r="A1409" s="14" t="inlineStr">
        <is>
          <t>C01404</t>
        </is>
      </c>
      <c r="B1409" s="14" t="inlineStr">
        <is>
          <t>R01312</t>
        </is>
      </c>
      <c r="C1409" s="17" t="n">
        <v>1</v>
      </c>
      <c r="D1409" s="14" t="inlineStr">
        <is>
          <t>exact</t>
        </is>
      </c>
    </row>
    <row r="1410">
      <c r="A1410" s="14" t="inlineStr">
        <is>
          <t>C01405</t>
        </is>
      </c>
      <c r="B1410" s="14" t="inlineStr">
        <is>
          <t>R02347</t>
        </is>
      </c>
      <c r="C1410" s="17" t="n">
        <v>1</v>
      </c>
      <c r="D1410" s="14" t="inlineStr">
        <is>
          <t>exact</t>
        </is>
      </c>
    </row>
    <row r="1411">
      <c r="A1411" s="14" t="inlineStr">
        <is>
          <t>C01406</t>
        </is>
      </c>
      <c r="B1411" s="14" t="inlineStr">
        <is>
          <t>R00716</t>
        </is>
      </c>
      <c r="C1411" s="17" t="n">
        <v>1</v>
      </c>
      <c r="D1411" s="14" t="inlineStr">
        <is>
          <t>exact</t>
        </is>
      </c>
    </row>
    <row r="1412">
      <c r="A1412" s="14" t="inlineStr">
        <is>
          <t>C01407</t>
        </is>
      </c>
      <c r="B1412" s="14" t="inlineStr">
        <is>
          <t>R00868</t>
        </is>
      </c>
      <c r="C1412" s="17" t="n">
        <v>1</v>
      </c>
      <c r="D1412" s="14" t="inlineStr">
        <is>
          <t>exact</t>
        </is>
      </c>
    </row>
    <row r="1413">
      <c r="A1413" s="14" t="inlineStr">
        <is>
          <t>C01408</t>
        </is>
      </c>
      <c r="B1413" s="14" t="inlineStr">
        <is>
          <t>R01720</t>
        </is>
      </c>
      <c r="C1413" s="17" t="n">
        <v>1</v>
      </c>
      <c r="D1413" s="14" t="inlineStr">
        <is>
          <t>exact</t>
        </is>
      </c>
    </row>
    <row r="1414">
      <c r="A1414" s="14" t="inlineStr">
        <is>
          <t>C01409</t>
        </is>
      </c>
      <c r="B1414" s="14" t="inlineStr">
        <is>
          <t>R02561</t>
        </is>
      </c>
      <c r="C1414" s="17" t="n">
        <v>1</v>
      </c>
      <c r="D1414" s="14" t="inlineStr">
        <is>
          <t>exact</t>
        </is>
      </c>
    </row>
    <row r="1415">
      <c r="A1415" s="14" t="inlineStr">
        <is>
          <t>C01410</t>
        </is>
      </c>
      <c r="B1415" s="14" t="inlineStr">
        <is>
          <t>R02662</t>
        </is>
      </c>
      <c r="C1415" s="17" t="n">
        <v>1</v>
      </c>
      <c r="D1415" s="14" t="inlineStr">
        <is>
          <t>exact</t>
        </is>
      </c>
    </row>
    <row r="1416">
      <c r="A1416" s="14" t="inlineStr">
        <is>
          <t>C01411</t>
        </is>
      </c>
      <c r="B1416" s="14" t="inlineStr">
        <is>
          <t>R00686</t>
        </is>
      </c>
      <c r="C1416" s="17" t="n">
        <v>0.7718</v>
      </c>
      <c r="D1416" s="14" t="inlineStr">
        <is>
          <t>review</t>
        </is>
      </c>
    </row>
    <row r="1417">
      <c r="A1417" s="14" t="inlineStr">
        <is>
          <t>C01412</t>
        </is>
      </c>
      <c r="B1417" s="14" t="inlineStr">
        <is>
          <t>R02295</t>
        </is>
      </c>
      <c r="C1417" s="17" t="n">
        <v>1</v>
      </c>
      <c r="D1417" s="14" t="inlineStr">
        <is>
          <t>exact</t>
        </is>
      </c>
    </row>
    <row r="1418">
      <c r="A1418" s="14" t="inlineStr">
        <is>
          <t>C01413</t>
        </is>
      </c>
      <c r="B1418" s="14" t="inlineStr">
        <is>
          <t>R01465</t>
        </is>
      </c>
      <c r="C1418" s="17" t="n">
        <v>1</v>
      </c>
      <c r="D1418" s="14" t="inlineStr">
        <is>
          <t>exact</t>
        </is>
      </c>
    </row>
    <row r="1419">
      <c r="A1419" s="14" t="inlineStr">
        <is>
          <t>C01414</t>
        </is>
      </c>
      <c r="B1419" s="14" t="inlineStr">
        <is>
          <t>R01990</t>
        </is>
      </c>
      <c r="C1419" s="17" t="n">
        <v>1</v>
      </c>
      <c r="D1419" s="14" t="inlineStr">
        <is>
          <t>exact</t>
        </is>
      </c>
    </row>
    <row r="1420">
      <c r="A1420" s="14" t="inlineStr">
        <is>
          <t>C01415</t>
        </is>
      </c>
      <c r="B1420" s="14" t="inlineStr">
        <is>
          <t>R01499</t>
        </is>
      </c>
      <c r="C1420" s="17" t="n">
        <v>1</v>
      </c>
      <c r="D1420" s="14" t="inlineStr">
        <is>
          <t>exact</t>
        </is>
      </c>
    </row>
    <row r="1421">
      <c r="A1421" s="14" t="inlineStr">
        <is>
          <t>C01416</t>
        </is>
      </c>
      <c r="B1421" s="14" t="inlineStr">
        <is>
          <t>R02762</t>
        </is>
      </c>
      <c r="C1421" s="17" t="n">
        <v>1</v>
      </c>
      <c r="D1421" s="14" t="inlineStr">
        <is>
          <t>exact</t>
        </is>
      </c>
    </row>
    <row r="1422">
      <c r="A1422" s="14" t="inlineStr">
        <is>
          <t>C01417</t>
        </is>
      </c>
      <c r="B1422" s="14" t="inlineStr">
        <is>
          <t>R02547</t>
        </is>
      </c>
      <c r="C1422" s="17" t="n">
        <v>1</v>
      </c>
      <c r="D1422" s="14" t="inlineStr">
        <is>
          <t>exact</t>
        </is>
      </c>
    </row>
    <row r="1423">
      <c r="A1423" s="14" t="inlineStr">
        <is>
          <t>C01418</t>
        </is>
      </c>
      <c r="B1423" s="14" t="inlineStr">
        <is>
          <t>R02632</t>
        </is>
      </c>
      <c r="C1423" s="17" t="n">
        <v>1</v>
      </c>
      <c r="D1423" s="14" t="inlineStr">
        <is>
          <t>exact</t>
        </is>
      </c>
    </row>
    <row r="1424">
      <c r="A1424" s="14" t="inlineStr">
        <is>
          <t>C01419</t>
        </is>
      </c>
      <c r="B1424" s="14" t="inlineStr">
        <is>
          <t>R01086</t>
        </is>
      </c>
      <c r="C1424" s="17" t="n">
        <v>1</v>
      </c>
      <c r="D1424" s="14" t="inlineStr">
        <is>
          <t>exact</t>
        </is>
      </c>
    </row>
    <row r="1425">
      <c r="A1425" s="14" t="inlineStr">
        <is>
          <t>C01420</t>
        </is>
      </c>
      <c r="B1425" s="14" t="inlineStr">
        <is>
          <t>R02463</t>
        </is>
      </c>
      <c r="C1425" s="17" t="n">
        <v>1</v>
      </c>
      <c r="D1425" s="14" t="inlineStr">
        <is>
          <t>exact</t>
        </is>
      </c>
    </row>
    <row r="1426">
      <c r="A1426" s="14" t="inlineStr">
        <is>
          <t>C01421</t>
        </is>
      </c>
      <c r="B1426" s="14" t="inlineStr">
        <is>
          <t>R01736</t>
        </is>
      </c>
      <c r="C1426" s="17" t="n">
        <v>1</v>
      </c>
      <c r="D1426" s="14" t="inlineStr">
        <is>
          <t>exact</t>
        </is>
      </c>
    </row>
    <row r="1427">
      <c r="A1427" s="14" t="inlineStr">
        <is>
          <t>C01422</t>
        </is>
      </c>
      <c r="B1427" s="14" t="inlineStr">
        <is>
          <t>R01584</t>
        </is>
      </c>
      <c r="C1427" s="17" t="n">
        <v>1</v>
      </c>
      <c r="D1427" s="14" t="inlineStr">
        <is>
          <t>exact</t>
        </is>
      </c>
    </row>
    <row r="1428">
      <c r="A1428" s="14" t="inlineStr">
        <is>
          <t>C01423</t>
        </is>
      </c>
      <c r="B1428" s="14" t="inlineStr">
        <is>
          <t>R01506</t>
        </is>
      </c>
      <c r="C1428" s="17" t="n">
        <v>1</v>
      </c>
      <c r="D1428" s="14" t="inlineStr">
        <is>
          <t>exact</t>
        </is>
      </c>
    </row>
    <row r="1429">
      <c r="A1429" s="14" t="inlineStr">
        <is>
          <t>C01424</t>
        </is>
      </c>
      <c r="B1429" s="14" t="inlineStr">
        <is>
          <t>R00494</t>
        </is>
      </c>
      <c r="C1429" s="17" t="n">
        <v>1</v>
      </c>
      <c r="D1429" s="14" t="inlineStr">
        <is>
          <t>exact</t>
        </is>
      </c>
    </row>
    <row r="1430">
      <c r="A1430" s="14" t="inlineStr">
        <is>
          <t>C01425</t>
        </is>
      </c>
      <c r="B1430" s="14" t="inlineStr">
        <is>
          <t>R02635</t>
        </is>
      </c>
      <c r="C1430" s="17" t="n">
        <v>1</v>
      </c>
      <c r="D1430" s="14" t="inlineStr">
        <is>
          <t>exact</t>
        </is>
      </c>
    </row>
    <row r="1431">
      <c r="A1431" s="14" t="inlineStr">
        <is>
          <t>C01426</t>
        </is>
      </c>
      <c r="B1431" s="14" t="inlineStr">
        <is>
          <t>R00704</t>
        </is>
      </c>
      <c r="C1431" s="17" t="n">
        <v>1</v>
      </c>
      <c r="D1431" s="14" t="inlineStr">
        <is>
          <t>exact</t>
        </is>
      </c>
    </row>
    <row r="1432">
      <c r="A1432" s="14" t="inlineStr">
        <is>
          <t>C01427</t>
        </is>
      </c>
      <c r="B1432" s="14" t="inlineStr">
        <is>
          <t>R01785</t>
        </is>
      </c>
      <c r="C1432" s="17" t="n">
        <v>1</v>
      </c>
      <c r="D1432" s="14" t="inlineStr">
        <is>
          <t>exact</t>
        </is>
      </c>
    </row>
    <row r="1433">
      <c r="A1433" s="14" t="inlineStr">
        <is>
          <t>C01428</t>
        </is>
      </c>
      <c r="B1433" s="14" t="inlineStr">
        <is>
          <t>R00804</t>
        </is>
      </c>
      <c r="C1433" s="17" t="n">
        <v>1</v>
      </c>
      <c r="D1433" s="14" t="inlineStr">
        <is>
          <t>exact</t>
        </is>
      </c>
    </row>
    <row r="1434">
      <c r="A1434" s="14" t="inlineStr">
        <is>
          <t>C01429</t>
        </is>
      </c>
      <c r="B1434" s="14" t="inlineStr">
        <is>
          <t>R01944</t>
        </is>
      </c>
      <c r="C1434" s="17" t="n">
        <v>1</v>
      </c>
      <c r="D1434" s="14" t="inlineStr">
        <is>
          <t>exact</t>
        </is>
      </c>
    </row>
    <row r="1435">
      <c r="A1435" s="14" t="inlineStr">
        <is>
          <t>C01430</t>
        </is>
      </c>
      <c r="B1435" s="14" t="inlineStr">
        <is>
          <t>R02638</t>
        </is>
      </c>
      <c r="C1435" s="17" t="n">
        <v>1</v>
      </c>
      <c r="D1435" s="14" t="inlineStr">
        <is>
          <t>exact</t>
        </is>
      </c>
    </row>
    <row r="1436">
      <c r="A1436" s="14" t="inlineStr">
        <is>
          <t>C01431</t>
        </is>
      </c>
      <c r="B1436" s="14" t="inlineStr">
        <is>
          <t>R01557</t>
        </is>
      </c>
      <c r="C1436" s="17" t="n">
        <v>1</v>
      </c>
      <c r="D1436" s="14" t="inlineStr">
        <is>
          <t>exact</t>
        </is>
      </c>
    </row>
    <row r="1437">
      <c r="A1437" s="14" t="inlineStr">
        <is>
          <t>C01432</t>
        </is>
      </c>
      <c r="B1437" s="14" t="inlineStr">
        <is>
          <t>R00545</t>
        </is>
      </c>
      <c r="C1437" s="17" t="n">
        <v>1</v>
      </c>
      <c r="D1437" s="14" t="inlineStr">
        <is>
          <t>exact</t>
        </is>
      </c>
    </row>
    <row r="1438">
      <c r="A1438" s="14" t="inlineStr">
        <is>
          <t>C01433</t>
        </is>
      </c>
      <c r="B1438" s="14" t="inlineStr">
        <is>
          <t>R02527</t>
        </is>
      </c>
      <c r="C1438" s="17" t="n">
        <v>1</v>
      </c>
      <c r="D1438" s="14" t="inlineStr">
        <is>
          <t>exact</t>
        </is>
      </c>
    </row>
    <row r="1439">
      <c r="A1439" s="14" t="inlineStr">
        <is>
          <t>C01434</t>
        </is>
      </c>
      <c r="B1439" s="14" t="inlineStr">
        <is>
          <t>R02779</t>
        </is>
      </c>
      <c r="C1439" s="17" t="n">
        <v>1</v>
      </c>
      <c r="D1439" s="14" t="inlineStr">
        <is>
          <t>exact</t>
        </is>
      </c>
    </row>
    <row r="1440">
      <c r="A1440" s="14" t="inlineStr">
        <is>
          <t>C01435</t>
        </is>
      </c>
      <c r="B1440" s="14" t="inlineStr">
        <is>
          <t>R02654</t>
        </is>
      </c>
      <c r="C1440" s="17" t="n">
        <v>1</v>
      </c>
      <c r="D1440" s="14" t="inlineStr">
        <is>
          <t>exact</t>
        </is>
      </c>
    </row>
    <row r="1441">
      <c r="A1441" s="14" t="inlineStr">
        <is>
          <t>C01436</t>
        </is>
      </c>
      <c r="B1441" s="14" t="inlineStr">
        <is>
          <t>R00695</t>
        </is>
      </c>
      <c r="C1441" s="17" t="n">
        <v>1</v>
      </c>
      <c r="D1441" s="14" t="inlineStr">
        <is>
          <t>exact</t>
        </is>
      </c>
    </row>
    <row r="1442">
      <c r="A1442" s="14" t="inlineStr">
        <is>
          <t>C01437</t>
        </is>
      </c>
      <c r="B1442" s="14" t="inlineStr">
        <is>
          <t>R02923</t>
        </is>
      </c>
      <c r="C1442" s="17" t="n">
        <v>1</v>
      </c>
      <c r="D1442" s="14" t="inlineStr">
        <is>
          <t>exact</t>
        </is>
      </c>
    </row>
    <row r="1443">
      <c r="A1443" s="14" t="inlineStr">
        <is>
          <t>C01438</t>
        </is>
      </c>
      <c r="B1443" s="14" t="inlineStr">
        <is>
          <t>R01475</t>
        </is>
      </c>
      <c r="C1443" s="17" t="n">
        <v>1</v>
      </c>
      <c r="D1443" s="14" t="inlineStr">
        <is>
          <t>exact</t>
        </is>
      </c>
    </row>
    <row r="1444">
      <c r="A1444" s="14" t="inlineStr">
        <is>
          <t>C01439</t>
        </is>
      </c>
      <c r="B1444" s="14" t="inlineStr">
        <is>
          <t>R01912</t>
        </is>
      </c>
      <c r="C1444" s="17" t="n">
        <v>1</v>
      </c>
      <c r="D1444" s="14" t="inlineStr">
        <is>
          <t>exact</t>
        </is>
      </c>
    </row>
    <row r="1445">
      <c r="A1445" s="14" t="inlineStr">
        <is>
          <t>C01440</t>
        </is>
      </c>
      <c r="B1445" s="14" t="inlineStr">
        <is>
          <t>R01655</t>
        </is>
      </c>
      <c r="C1445" s="17" t="n">
        <v>0.7718</v>
      </c>
      <c r="D1445" s="14" t="inlineStr">
        <is>
          <t>review</t>
        </is>
      </c>
    </row>
    <row r="1446">
      <c r="A1446" s="14" t="inlineStr">
        <is>
          <t>C01441</t>
        </is>
      </c>
      <c r="B1446" s="14" t="inlineStr">
        <is>
          <t>R01193</t>
        </is>
      </c>
      <c r="C1446" s="17" t="n">
        <v>1</v>
      </c>
      <c r="D1446" s="14" t="inlineStr">
        <is>
          <t>exact</t>
        </is>
      </c>
    </row>
    <row r="1447">
      <c r="A1447" s="14" t="inlineStr">
        <is>
          <t>C01442</t>
        </is>
      </c>
      <c r="B1447" s="14" t="inlineStr">
        <is>
          <t>R02794</t>
        </is>
      </c>
      <c r="C1447" s="17" t="n">
        <v>1</v>
      </c>
      <c r="D1447" s="14" t="inlineStr">
        <is>
          <t>exact</t>
        </is>
      </c>
    </row>
    <row r="1448">
      <c r="A1448" s="14" t="inlineStr">
        <is>
          <t>C01443</t>
        </is>
      </c>
      <c r="B1448" s="14" t="inlineStr">
        <is>
          <t>R01372</t>
        </is>
      </c>
      <c r="C1448" s="17" t="n">
        <v>1</v>
      </c>
      <c r="D1448" s="14" t="inlineStr">
        <is>
          <t>exact</t>
        </is>
      </c>
    </row>
    <row r="1449">
      <c r="A1449" s="14" t="inlineStr">
        <is>
          <t>C01444</t>
        </is>
      </c>
      <c r="B1449" s="14" t="inlineStr">
        <is>
          <t>R00917</t>
        </is>
      </c>
      <c r="C1449" s="17" t="n">
        <v>1</v>
      </c>
      <c r="D1449" s="14" t="inlineStr">
        <is>
          <t>exact</t>
        </is>
      </c>
    </row>
    <row r="1450">
      <c r="A1450" s="14" t="inlineStr">
        <is>
          <t>C01445</t>
        </is>
      </c>
      <c r="B1450" s="14" t="inlineStr">
        <is>
          <t>R00051</t>
        </is>
      </c>
      <c r="C1450" s="17" t="n">
        <v>1</v>
      </c>
      <c r="D1450" s="14" t="inlineStr">
        <is>
          <t>exact</t>
        </is>
      </c>
    </row>
    <row r="1451">
      <c r="A1451" s="14" t="inlineStr">
        <is>
          <t>C01446</t>
        </is>
      </c>
      <c r="B1451" s="14" t="inlineStr">
        <is>
          <t>R01948</t>
        </is>
      </c>
      <c r="C1451" s="17" t="n">
        <v>1</v>
      </c>
      <c r="D1451" s="14" t="inlineStr">
        <is>
          <t>exact</t>
        </is>
      </c>
    </row>
    <row r="1452">
      <c r="A1452" s="14" t="inlineStr">
        <is>
          <t>C01447</t>
        </is>
      </c>
      <c r="B1452" s="14" t="inlineStr">
        <is>
          <t>R01622</t>
        </is>
      </c>
      <c r="C1452" s="17" t="n">
        <v>1</v>
      </c>
      <c r="D1452" s="14" t="inlineStr">
        <is>
          <t>exact</t>
        </is>
      </c>
    </row>
    <row r="1453">
      <c r="A1453" s="14" t="inlineStr">
        <is>
          <t>C01448</t>
        </is>
      </c>
      <c r="B1453" s="14" t="inlineStr">
        <is>
          <t>R00259</t>
        </is>
      </c>
      <c r="C1453" s="17" t="n">
        <v>0.7718</v>
      </c>
      <c r="D1453" s="14" t="inlineStr">
        <is>
          <t>review</t>
        </is>
      </c>
    </row>
    <row r="1454">
      <c r="A1454" s="14" t="inlineStr">
        <is>
          <t>C01449</t>
        </is>
      </c>
      <c r="B1454" s="14" t="inlineStr">
        <is>
          <t>R01306</t>
        </is>
      </c>
      <c r="C1454" s="17" t="n">
        <v>1</v>
      </c>
      <c r="D1454" s="14" t="inlineStr">
        <is>
          <t>exact</t>
        </is>
      </c>
    </row>
    <row r="1455">
      <c r="A1455" s="14" t="inlineStr">
        <is>
          <t>C01450</t>
        </is>
      </c>
      <c r="B1455" s="14" t="inlineStr">
        <is>
          <t>R01386</t>
        </is>
      </c>
      <c r="C1455" s="17" t="n">
        <v>0.6541</v>
      </c>
      <c r="D1455" s="14" t="inlineStr">
        <is>
          <t>no match</t>
        </is>
      </c>
    </row>
    <row r="1456">
      <c r="A1456" s="14" t="inlineStr">
        <is>
          <t>C01451</t>
        </is>
      </c>
      <c r="B1456" s="14" t="inlineStr">
        <is>
          <t>R01126</t>
        </is>
      </c>
      <c r="C1456" s="17" t="n">
        <v>0.6541</v>
      </c>
      <c r="D1456" s="14" t="inlineStr">
        <is>
          <t>no match</t>
        </is>
      </c>
    </row>
    <row r="1457">
      <c r="A1457" s="14" t="inlineStr">
        <is>
          <t>C01452</t>
        </is>
      </c>
      <c r="B1457" s="14" t="inlineStr">
        <is>
          <t>R00080</t>
        </is>
      </c>
      <c r="C1457" s="17" t="n">
        <v>1</v>
      </c>
      <c r="D1457" s="14" t="inlineStr">
        <is>
          <t>exact</t>
        </is>
      </c>
    </row>
    <row r="1458">
      <c r="A1458" s="14" t="inlineStr">
        <is>
          <t>C01453</t>
        </is>
      </c>
      <c r="B1458" s="14" t="inlineStr">
        <is>
          <t>R01773</t>
        </is>
      </c>
      <c r="C1458" s="17" t="n">
        <v>1</v>
      </c>
      <c r="D1458" s="14" t="inlineStr">
        <is>
          <t>exact</t>
        </is>
      </c>
    </row>
    <row r="1459">
      <c r="A1459" s="14" t="inlineStr">
        <is>
          <t>C01454</t>
        </is>
      </c>
      <c r="B1459" s="14" t="inlineStr">
        <is>
          <t>R00065</t>
        </is>
      </c>
      <c r="C1459" s="17" t="n">
        <v>1</v>
      </c>
      <c r="D1459" s="14" t="inlineStr">
        <is>
          <t>exact</t>
        </is>
      </c>
    </row>
    <row r="1460">
      <c r="A1460" s="14" t="inlineStr">
        <is>
          <t>C01455</t>
        </is>
      </c>
      <c r="B1460" s="14" t="inlineStr">
        <is>
          <t>R00171</t>
        </is>
      </c>
      <c r="C1460" s="17" t="n">
        <v>1</v>
      </c>
      <c r="D1460" s="14" t="inlineStr">
        <is>
          <t>exact</t>
        </is>
      </c>
    </row>
    <row r="1461">
      <c r="A1461" s="14" t="inlineStr">
        <is>
          <t>C01456</t>
        </is>
      </c>
      <c r="B1461" s="14" t="inlineStr">
        <is>
          <t>R02208</t>
        </is>
      </c>
      <c r="C1461" s="17" t="n">
        <v>0.7718</v>
      </c>
      <c r="D1461" s="14" t="inlineStr">
        <is>
          <t>review</t>
        </is>
      </c>
    </row>
    <row r="1462">
      <c r="A1462" s="14" t="inlineStr">
        <is>
          <t>C01457</t>
        </is>
      </c>
      <c r="B1462" s="14" t="inlineStr">
        <is>
          <t>R01062</t>
        </is>
      </c>
      <c r="C1462" s="17" t="n">
        <v>1</v>
      </c>
      <c r="D1462" s="14" t="inlineStr">
        <is>
          <t>exact</t>
        </is>
      </c>
    </row>
    <row r="1463">
      <c r="A1463" s="14" t="inlineStr">
        <is>
          <t>C01458</t>
        </is>
      </c>
      <c r="B1463" s="14" t="inlineStr">
        <is>
          <t>R01566</t>
        </is>
      </c>
      <c r="C1463" s="17" t="n">
        <v>1</v>
      </c>
      <c r="D1463" s="14" t="inlineStr">
        <is>
          <t>exact</t>
        </is>
      </c>
    </row>
    <row r="1464">
      <c r="A1464" s="14" t="inlineStr">
        <is>
          <t>C01459</t>
        </is>
      </c>
      <c r="B1464" s="14" t="inlineStr">
        <is>
          <t>R01046</t>
        </is>
      </c>
      <c r="C1464" s="17" t="n">
        <v>0.6541</v>
      </c>
      <c r="D1464" s="14" t="inlineStr">
        <is>
          <t>no match</t>
        </is>
      </c>
    </row>
    <row r="1465">
      <c r="A1465" s="14" t="inlineStr">
        <is>
          <t>C01460</t>
        </is>
      </c>
      <c r="B1465" s="14" t="inlineStr">
        <is>
          <t>R01692</t>
        </is>
      </c>
      <c r="C1465" s="17" t="n">
        <v>1</v>
      </c>
      <c r="D1465" s="14" t="inlineStr">
        <is>
          <t>exact</t>
        </is>
      </c>
    </row>
    <row r="1466">
      <c r="A1466" s="14" t="inlineStr">
        <is>
          <t>C01461</t>
        </is>
      </c>
      <c r="B1466" s="14" t="inlineStr">
        <is>
          <t>R02227</t>
        </is>
      </c>
      <c r="C1466" s="17" t="n">
        <v>0.6541</v>
      </c>
      <c r="D1466" s="14" t="inlineStr">
        <is>
          <t>no match</t>
        </is>
      </c>
    </row>
    <row r="1467">
      <c r="A1467" s="14" t="inlineStr">
        <is>
          <t>C01462</t>
        </is>
      </c>
      <c r="B1467" s="14" t="inlineStr">
        <is>
          <t>R00960</t>
        </is>
      </c>
      <c r="C1467" s="17" t="n">
        <v>1</v>
      </c>
      <c r="D1467" s="14" t="inlineStr">
        <is>
          <t>exact</t>
        </is>
      </c>
    </row>
    <row r="1468">
      <c r="A1468" s="14" t="inlineStr">
        <is>
          <t>C01463</t>
        </is>
      </c>
      <c r="B1468" s="14" t="inlineStr">
        <is>
          <t>R00042</t>
        </is>
      </c>
      <c r="C1468" s="17" t="n">
        <v>0.6541</v>
      </c>
      <c r="D1468" s="14" t="inlineStr">
        <is>
          <t>no match</t>
        </is>
      </c>
    </row>
    <row r="1469">
      <c r="A1469" s="14" t="inlineStr">
        <is>
          <t>C01464</t>
        </is>
      </c>
      <c r="B1469" s="14" t="inlineStr">
        <is>
          <t>R00500</t>
        </is>
      </c>
      <c r="C1469" s="17" t="n">
        <v>0.7718</v>
      </c>
      <c r="D1469" s="14" t="inlineStr">
        <is>
          <t>review</t>
        </is>
      </c>
    </row>
    <row r="1470">
      <c r="A1470" s="14" t="inlineStr">
        <is>
          <t>C01465</t>
        </is>
      </c>
      <c r="B1470" s="14" t="inlineStr">
        <is>
          <t>R01997</t>
        </is>
      </c>
      <c r="C1470" s="17" t="n">
        <v>1</v>
      </c>
      <c r="D1470" s="14" t="inlineStr">
        <is>
          <t>exact</t>
        </is>
      </c>
    </row>
    <row r="1471">
      <c r="A1471" s="14" t="inlineStr">
        <is>
          <t>C01466</t>
        </is>
      </c>
      <c r="B1471" s="14" t="inlineStr">
        <is>
          <t>R01468</t>
        </is>
      </c>
      <c r="C1471" s="17" t="n">
        <v>1</v>
      </c>
      <c r="D1471" s="14" t="inlineStr">
        <is>
          <t>exact</t>
        </is>
      </c>
    </row>
    <row r="1472">
      <c r="A1472" s="14" t="inlineStr">
        <is>
          <t>C01467</t>
        </is>
      </c>
      <c r="B1472" s="14" t="inlineStr">
        <is>
          <t>R01028</t>
        </is>
      </c>
      <c r="C1472" s="17" t="n">
        <v>0.6541</v>
      </c>
      <c r="D1472" s="14" t="inlineStr">
        <is>
          <t>no match</t>
        </is>
      </c>
    </row>
    <row r="1473">
      <c r="A1473" s="14" t="inlineStr">
        <is>
          <t>C01468</t>
        </is>
      </c>
      <c r="B1473" s="14" t="inlineStr">
        <is>
          <t>R01613</t>
        </is>
      </c>
      <c r="C1473" s="17" t="n">
        <v>0.6541</v>
      </c>
      <c r="D1473" s="14" t="inlineStr">
        <is>
          <t>no match</t>
        </is>
      </c>
    </row>
    <row r="1474">
      <c r="A1474" s="14" t="inlineStr">
        <is>
          <t>C01469</t>
        </is>
      </c>
      <c r="B1474" s="14" t="inlineStr">
        <is>
          <t>R01265</t>
        </is>
      </c>
      <c r="C1474" s="17" t="n">
        <v>0.7942</v>
      </c>
      <c r="D1474" s="14" t="inlineStr">
        <is>
          <t>review</t>
        </is>
      </c>
    </row>
    <row r="1475">
      <c r="A1475" s="14" t="inlineStr">
        <is>
          <t>C01470</t>
        </is>
      </c>
      <c r="B1475" s="14" t="inlineStr">
        <is>
          <t>R02297</t>
        </is>
      </c>
      <c r="C1475" s="17" t="n">
        <v>0.6541</v>
      </c>
      <c r="D1475" s="14" t="inlineStr">
        <is>
          <t>no match</t>
        </is>
      </c>
    </row>
    <row r="1476">
      <c r="A1476" s="14" t="inlineStr">
        <is>
          <t>C01471</t>
        </is>
      </c>
      <c r="B1476" s="14" t="inlineStr">
        <is>
          <t>R02674</t>
        </is>
      </c>
      <c r="C1476" s="17" t="n">
        <v>0.7718</v>
      </c>
      <c r="D1476" s="14" t="inlineStr">
        <is>
          <t>review</t>
        </is>
      </c>
    </row>
    <row r="1477">
      <c r="A1477" s="14" t="inlineStr">
        <is>
          <t>C01472</t>
        </is>
      </c>
      <c r="B1477" s="14" t="inlineStr">
        <is>
          <t>R01067</t>
        </is>
      </c>
      <c r="C1477" s="17" t="n">
        <v>0.7942</v>
      </c>
      <c r="D1477" s="14" t="inlineStr">
        <is>
          <t>review</t>
        </is>
      </c>
    </row>
    <row r="1478">
      <c r="A1478" s="14" t="inlineStr">
        <is>
          <t>C01473</t>
        </is>
      </c>
      <c r="B1478" s="14" t="inlineStr">
        <is>
          <t>R01367</t>
        </is>
      </c>
      <c r="C1478" s="17" t="n">
        <v>1</v>
      </c>
      <c r="D1478" s="14" t="inlineStr">
        <is>
          <t>exact</t>
        </is>
      </c>
    </row>
    <row r="1479">
      <c r="A1479" s="14" t="inlineStr">
        <is>
          <t>C01474</t>
        </is>
      </c>
      <c r="B1479" s="14" t="inlineStr">
        <is>
          <t>R02582</t>
        </is>
      </c>
      <c r="C1479" s="17" t="n">
        <v>1</v>
      </c>
      <c r="D1479" s="14" t="inlineStr">
        <is>
          <t>exact</t>
        </is>
      </c>
    </row>
    <row r="1480">
      <c r="A1480" s="14" t="inlineStr">
        <is>
          <t>C01475</t>
        </is>
      </c>
      <c r="B1480" s="14" t="inlineStr">
        <is>
          <t>R02055</t>
        </is>
      </c>
      <c r="C1480" s="17" t="n">
        <v>0.6541</v>
      </c>
      <c r="D1480" s="14" t="inlineStr">
        <is>
          <t>no match</t>
        </is>
      </c>
    </row>
    <row r="1481">
      <c r="A1481" s="14" t="inlineStr">
        <is>
          <t>C01476</t>
        </is>
      </c>
      <c r="B1481" s="14" t="inlineStr">
        <is>
          <t>R02325</t>
        </is>
      </c>
      <c r="C1481" s="17" t="n">
        <v>1</v>
      </c>
      <c r="D1481" s="14" t="inlineStr">
        <is>
          <t>exact</t>
        </is>
      </c>
    </row>
    <row r="1482">
      <c r="A1482" s="14" t="inlineStr">
        <is>
          <t>C01477</t>
        </is>
      </c>
      <c r="B1482" s="14" t="inlineStr">
        <is>
          <t>R02111</t>
        </is>
      </c>
      <c r="C1482" s="17" t="n">
        <v>0.6541</v>
      </c>
      <c r="D1482" s="14" t="inlineStr">
        <is>
          <t>no match</t>
        </is>
      </c>
    </row>
    <row r="1483">
      <c r="A1483" s="14" t="inlineStr">
        <is>
          <t>C01478</t>
        </is>
      </c>
      <c r="B1483" s="14" t="inlineStr">
        <is>
          <t>R01392</t>
        </is>
      </c>
      <c r="C1483" s="17" t="n">
        <v>1</v>
      </c>
      <c r="D1483" s="14" t="inlineStr">
        <is>
          <t>exact</t>
        </is>
      </c>
    </row>
    <row r="1484">
      <c r="A1484" s="14" t="inlineStr">
        <is>
          <t>C01479</t>
        </is>
      </c>
      <c r="B1484" s="14" t="inlineStr">
        <is>
          <t>R02987</t>
        </is>
      </c>
      <c r="C1484" s="17" t="n">
        <v>1</v>
      </c>
      <c r="D1484" s="14" t="inlineStr">
        <is>
          <t>exact</t>
        </is>
      </c>
    </row>
    <row r="1485">
      <c r="A1485" s="14" t="inlineStr">
        <is>
          <t>C01480</t>
        </is>
      </c>
      <c r="B1485" s="14" t="inlineStr">
        <is>
          <t>R01165</t>
        </is>
      </c>
      <c r="C1485" s="17" t="n">
        <v>1</v>
      </c>
      <c r="D1485" s="14" t="inlineStr">
        <is>
          <t>exact</t>
        </is>
      </c>
    </row>
    <row r="1486">
      <c r="A1486" s="14" t="inlineStr">
        <is>
          <t>C01481</t>
        </is>
      </c>
      <c r="B1486" s="14" t="inlineStr">
        <is>
          <t>R00907</t>
        </is>
      </c>
      <c r="C1486" s="17" t="n">
        <v>1</v>
      </c>
      <c r="D1486" s="14" t="inlineStr">
        <is>
          <t>exact</t>
        </is>
      </c>
    </row>
    <row r="1487">
      <c r="A1487" s="14" t="inlineStr">
        <is>
          <t>C01482</t>
        </is>
      </c>
      <c r="B1487" s="14" t="inlineStr">
        <is>
          <t>R01918</t>
        </is>
      </c>
      <c r="C1487" s="17" t="n">
        <v>1</v>
      </c>
      <c r="D1487" s="14" t="inlineStr">
        <is>
          <t>exact</t>
        </is>
      </c>
    </row>
    <row r="1488">
      <c r="A1488" s="14" t="inlineStr">
        <is>
          <t>C01483</t>
        </is>
      </c>
      <c r="B1488" s="14" t="inlineStr">
        <is>
          <t>R02823</t>
        </is>
      </c>
      <c r="C1488" s="17" t="n">
        <v>1</v>
      </c>
      <c r="D1488" s="14" t="inlineStr">
        <is>
          <t>exact</t>
        </is>
      </c>
    </row>
    <row r="1489">
      <c r="A1489" s="14" t="inlineStr">
        <is>
          <t>C01484</t>
        </is>
      </c>
      <c r="B1489" s="14" t="inlineStr">
        <is>
          <t>R01863</t>
        </is>
      </c>
      <c r="C1489" s="17" t="n">
        <v>1</v>
      </c>
      <c r="D1489" s="14" t="inlineStr">
        <is>
          <t>exact</t>
        </is>
      </c>
    </row>
    <row r="1490">
      <c r="A1490" s="14" t="inlineStr">
        <is>
          <t>C01485</t>
        </is>
      </c>
      <c r="B1490" s="14" t="inlineStr">
        <is>
          <t>R00259</t>
        </is>
      </c>
      <c r="C1490" s="17" t="n">
        <v>0.7718</v>
      </c>
      <c r="D1490" s="14" t="inlineStr">
        <is>
          <t>review</t>
        </is>
      </c>
    </row>
    <row r="1491">
      <c r="A1491" s="14" t="inlineStr">
        <is>
          <t>C01486</t>
        </is>
      </c>
      <c r="B1491" s="14" t="inlineStr">
        <is>
          <t>R00699</t>
        </is>
      </c>
      <c r="C1491" s="17" t="n">
        <v>1</v>
      </c>
      <c r="D1491" s="14" t="inlineStr">
        <is>
          <t>exact</t>
        </is>
      </c>
    </row>
    <row r="1492">
      <c r="A1492" s="14" t="inlineStr">
        <is>
          <t>C01487</t>
        </is>
      </c>
      <c r="B1492" s="14" t="inlineStr">
        <is>
          <t>R01273</t>
        </is>
      </c>
      <c r="C1492" s="17" t="n">
        <v>0.4259</v>
      </c>
      <c r="D1492" s="14" t="inlineStr">
        <is>
          <t>no match</t>
        </is>
      </c>
    </row>
    <row r="1493">
      <c r="A1493" s="14" t="inlineStr">
        <is>
          <t>C01488</t>
        </is>
      </c>
      <c r="B1493" s="14" t="inlineStr">
        <is>
          <t>R01128</t>
        </is>
      </c>
      <c r="C1493" s="17" t="n">
        <v>1</v>
      </c>
      <c r="D1493" s="14" t="inlineStr">
        <is>
          <t>exact</t>
        </is>
      </c>
    </row>
    <row r="1494">
      <c r="A1494" s="14" t="inlineStr">
        <is>
          <t>C01489</t>
        </is>
      </c>
      <c r="B1494" s="14" t="inlineStr">
        <is>
          <t>R02213</t>
        </is>
      </c>
      <c r="C1494" s="17" t="n">
        <v>1</v>
      </c>
      <c r="D1494" s="14" t="inlineStr">
        <is>
          <t>exact</t>
        </is>
      </c>
    </row>
    <row r="1495">
      <c r="A1495" s="14" t="inlineStr">
        <is>
          <t>C01490</t>
        </is>
      </c>
      <c r="B1495" s="14" t="inlineStr">
        <is>
          <t>R00560</t>
        </is>
      </c>
      <c r="C1495" s="17" t="n">
        <v>0.7718</v>
      </c>
      <c r="D1495" s="14" t="inlineStr">
        <is>
          <t>review</t>
        </is>
      </c>
    </row>
    <row r="1496">
      <c r="A1496" s="14" t="inlineStr">
        <is>
          <t>C01491</t>
        </is>
      </c>
      <c r="B1496" s="14" t="inlineStr">
        <is>
          <t>R00292</t>
        </is>
      </c>
      <c r="C1496" s="17" t="n">
        <v>0.7718</v>
      </c>
      <c r="D1496" s="14" t="inlineStr">
        <is>
          <t>review</t>
        </is>
      </c>
    </row>
    <row r="1497">
      <c r="A1497" s="14" t="inlineStr">
        <is>
          <t>C01492</t>
        </is>
      </c>
      <c r="B1497" s="14" t="inlineStr">
        <is>
          <t>R01421</t>
        </is>
      </c>
      <c r="C1497" s="17" t="n">
        <v>1</v>
      </c>
      <c r="D1497" s="14" t="inlineStr">
        <is>
          <t>exact</t>
        </is>
      </c>
    </row>
    <row r="1498">
      <c r="A1498" s="14" t="inlineStr">
        <is>
          <t>C01493</t>
        </is>
      </c>
      <c r="B1498" s="14" t="inlineStr">
        <is>
          <t>R01746</t>
        </is>
      </c>
      <c r="C1498" s="17" t="n">
        <v>0.6541</v>
      </c>
      <c r="D1498" s="14" t="inlineStr">
        <is>
          <t>no match</t>
        </is>
      </c>
    </row>
    <row r="1499">
      <c r="A1499" s="14" t="inlineStr">
        <is>
          <t>C01494</t>
        </is>
      </c>
      <c r="B1499" s="14" t="inlineStr">
        <is>
          <t>R01554</t>
        </is>
      </c>
      <c r="C1499" s="17" t="n">
        <v>0.7942</v>
      </c>
      <c r="D1499" s="14" t="inlineStr">
        <is>
          <t>review</t>
        </is>
      </c>
    </row>
    <row r="1500">
      <c r="A1500" s="14" t="inlineStr">
        <is>
          <t>C01495</t>
        </is>
      </c>
      <c r="B1500" s="14" t="inlineStr">
        <is>
          <t>R01413</t>
        </is>
      </c>
      <c r="C1500" s="17" t="n">
        <v>1</v>
      </c>
      <c r="D1500" s="14" t="inlineStr">
        <is>
          <t>exact</t>
        </is>
      </c>
    </row>
    <row r="1501">
      <c r="A1501" s="14" t="inlineStr">
        <is>
          <t>C01496</t>
        </is>
      </c>
      <c r="B1501" s="14" t="inlineStr">
        <is>
          <t>R02423</t>
        </is>
      </c>
      <c r="C1501" s="17" t="n">
        <v>1</v>
      </c>
      <c r="D1501" s="14" t="inlineStr">
        <is>
          <t>exact</t>
        </is>
      </c>
    </row>
    <row r="1502">
      <c r="A1502" s="14" t="inlineStr">
        <is>
          <t>C01497</t>
        </is>
      </c>
      <c r="B1502" s="14" t="inlineStr">
        <is>
          <t>R00984</t>
        </is>
      </c>
      <c r="C1502" s="17" t="n">
        <v>1</v>
      </c>
      <c r="D1502" s="14" t="inlineStr">
        <is>
          <t>exact</t>
        </is>
      </c>
    </row>
    <row r="1503">
      <c r="A1503" s="14" t="inlineStr">
        <is>
          <t>C01498</t>
        </is>
      </c>
      <c r="B1503" s="14" t="inlineStr">
        <is>
          <t>R00262</t>
        </is>
      </c>
      <c r="C1503" s="17" t="n">
        <v>1</v>
      </c>
      <c r="D1503" s="14" t="inlineStr">
        <is>
          <t>exact</t>
        </is>
      </c>
    </row>
    <row r="1504">
      <c r="A1504" s="14" t="inlineStr">
        <is>
          <t>C01499</t>
        </is>
      </c>
      <c r="B1504" s="14" t="inlineStr">
        <is>
          <t>R00566</t>
        </is>
      </c>
      <c r="C1504" s="17" t="n">
        <v>1</v>
      </c>
      <c r="D1504" s="14" t="inlineStr">
        <is>
          <t>exact</t>
        </is>
      </c>
    </row>
    <row r="1505">
      <c r="A1505" s="14" t="inlineStr">
        <is>
          <t>C01500</t>
        </is>
      </c>
      <c r="B1505" s="14" t="inlineStr">
        <is>
          <t>R00880</t>
        </is>
      </c>
      <c r="C1505" s="17" t="n">
        <v>1</v>
      </c>
      <c r="D1505" s="14" t="inlineStr">
        <is>
          <t>exact</t>
        </is>
      </c>
    </row>
    <row r="1506">
      <c r="A1506" s="14" t="inlineStr">
        <is>
          <t>C01501</t>
        </is>
      </c>
      <c r="B1506" s="14" t="inlineStr">
        <is>
          <t>R02336</t>
        </is>
      </c>
      <c r="C1506" s="17" t="n">
        <v>1</v>
      </c>
      <c r="D1506" s="14" t="inlineStr">
        <is>
          <t>exact</t>
        </is>
      </c>
    </row>
    <row r="1507">
      <c r="A1507" s="14" t="inlineStr">
        <is>
          <t>C01502</t>
        </is>
      </c>
      <c r="B1507" s="14" t="inlineStr">
        <is>
          <t>R00119</t>
        </is>
      </c>
      <c r="C1507" s="17" t="n">
        <v>0.7718</v>
      </c>
      <c r="D1507" s="14" t="inlineStr">
        <is>
          <t>review</t>
        </is>
      </c>
    </row>
    <row r="1508">
      <c r="A1508" s="14" t="inlineStr">
        <is>
          <t>C01503</t>
        </is>
      </c>
      <c r="B1508" s="14" t="inlineStr">
        <is>
          <t>R01388</t>
        </is>
      </c>
      <c r="C1508" s="17" t="n">
        <v>1</v>
      </c>
      <c r="D1508" s="14" t="inlineStr">
        <is>
          <t>exact</t>
        </is>
      </c>
    </row>
    <row r="1509">
      <c r="A1509" s="14" t="inlineStr">
        <is>
          <t>C01504</t>
        </is>
      </c>
      <c r="B1509" s="14" t="inlineStr">
        <is>
          <t>R00653</t>
        </is>
      </c>
      <c r="C1509" s="17" t="n">
        <v>0.6541</v>
      </c>
      <c r="D1509" s="14" t="inlineStr">
        <is>
          <t>no match</t>
        </is>
      </c>
    </row>
    <row r="1510">
      <c r="A1510" s="14" t="inlineStr">
        <is>
          <t>C01505</t>
        </is>
      </c>
      <c r="B1510" s="14" t="inlineStr">
        <is>
          <t>R01488</t>
        </is>
      </c>
      <c r="C1510" s="17" t="n">
        <v>1</v>
      </c>
      <c r="D1510" s="14" t="inlineStr">
        <is>
          <t>exact</t>
        </is>
      </c>
    </row>
    <row r="1511">
      <c r="A1511" s="14" t="inlineStr">
        <is>
          <t>C01506</t>
        </is>
      </c>
      <c r="B1511" s="14" t="inlineStr">
        <is>
          <t>R02899</t>
        </is>
      </c>
      <c r="C1511" s="17" t="n">
        <v>1</v>
      </c>
      <c r="D1511" s="14" t="inlineStr">
        <is>
          <t>exact</t>
        </is>
      </c>
    </row>
    <row r="1512">
      <c r="A1512" s="14" t="inlineStr">
        <is>
          <t>C01507</t>
        </is>
      </c>
      <c r="B1512" s="14" t="inlineStr">
        <is>
          <t>R02808</t>
        </is>
      </c>
      <c r="C1512" s="17" t="n">
        <v>1</v>
      </c>
      <c r="D1512" s="14" t="inlineStr">
        <is>
          <t>exact</t>
        </is>
      </c>
    </row>
    <row r="1513">
      <c r="A1513" s="14" t="inlineStr">
        <is>
          <t>C01508</t>
        </is>
      </c>
      <c r="B1513" s="14" t="inlineStr">
        <is>
          <t>R01897</t>
        </is>
      </c>
      <c r="C1513" s="17" t="n">
        <v>1</v>
      </c>
      <c r="D1513" s="14" t="inlineStr">
        <is>
          <t>exact</t>
        </is>
      </c>
    </row>
    <row r="1514">
      <c r="A1514" s="14" t="inlineStr">
        <is>
          <t>C01509</t>
        </is>
      </c>
      <c r="B1514" s="14" t="inlineStr">
        <is>
          <t>R02712</t>
        </is>
      </c>
      <c r="C1514" s="17" t="n">
        <v>0.7942</v>
      </c>
      <c r="D1514" s="14" t="inlineStr">
        <is>
          <t>review</t>
        </is>
      </c>
    </row>
    <row r="1515">
      <c r="A1515" s="14" t="inlineStr">
        <is>
          <t>C01510</t>
        </is>
      </c>
      <c r="B1515" s="14" t="inlineStr">
        <is>
          <t>R01019</t>
        </is>
      </c>
      <c r="C1515" s="17" t="n">
        <v>1</v>
      </c>
      <c r="D1515" s="14" t="inlineStr">
        <is>
          <t>exact</t>
        </is>
      </c>
    </row>
    <row r="1516">
      <c r="A1516" s="14" t="inlineStr">
        <is>
          <t>C01511</t>
        </is>
      </c>
      <c r="B1516" s="14" t="inlineStr">
        <is>
          <t>R02567</t>
        </is>
      </c>
      <c r="C1516" s="17" t="n">
        <v>1</v>
      </c>
      <c r="D1516" s="14" t="inlineStr">
        <is>
          <t>exact</t>
        </is>
      </c>
    </row>
    <row r="1517">
      <c r="A1517" s="14" t="inlineStr">
        <is>
          <t>C01512</t>
        </is>
      </c>
      <c r="B1517" s="14" t="inlineStr">
        <is>
          <t>R02497</t>
        </is>
      </c>
      <c r="C1517" s="17" t="n">
        <v>1</v>
      </c>
      <c r="D1517" s="14" t="inlineStr">
        <is>
          <t>exact</t>
        </is>
      </c>
    </row>
    <row r="1518">
      <c r="A1518" s="14" t="inlineStr">
        <is>
          <t>C01513</t>
        </is>
      </c>
      <c r="B1518" s="14" t="inlineStr">
        <is>
          <t>R02366</t>
        </is>
      </c>
      <c r="C1518" s="17" t="n">
        <v>1</v>
      </c>
      <c r="D1518" s="14" t="inlineStr">
        <is>
          <t>exact</t>
        </is>
      </c>
    </row>
    <row r="1519">
      <c r="A1519" s="14" t="inlineStr">
        <is>
          <t>C01514</t>
        </is>
      </c>
      <c r="B1519" s="14" t="inlineStr">
        <is>
          <t>R02549</t>
        </is>
      </c>
      <c r="C1519" s="17" t="n">
        <v>0.7718</v>
      </c>
      <c r="D1519" s="14" t="inlineStr">
        <is>
          <t>review</t>
        </is>
      </c>
    </row>
    <row r="1520">
      <c r="A1520" s="14" t="inlineStr">
        <is>
          <t>C01515</t>
        </is>
      </c>
      <c r="B1520" s="14" t="inlineStr">
        <is>
          <t>R00963</t>
        </is>
      </c>
      <c r="C1520" s="17" t="n">
        <v>0.7718</v>
      </c>
      <c r="D1520" s="14" t="inlineStr">
        <is>
          <t>review</t>
        </is>
      </c>
    </row>
    <row r="1521">
      <c r="A1521" s="14" t="inlineStr">
        <is>
          <t>C01516</t>
        </is>
      </c>
      <c r="B1521" s="14" t="inlineStr">
        <is>
          <t>R02797</t>
        </is>
      </c>
      <c r="C1521" s="17" t="n">
        <v>1</v>
      </c>
      <c r="D1521" s="14" t="inlineStr">
        <is>
          <t>exact</t>
        </is>
      </c>
    </row>
    <row r="1522">
      <c r="A1522" s="14" t="inlineStr">
        <is>
          <t>C01517</t>
        </is>
      </c>
      <c r="B1522" s="14" t="inlineStr">
        <is>
          <t>R01555</t>
        </is>
      </c>
      <c r="C1522" s="17" t="n">
        <v>1</v>
      </c>
      <c r="D1522" s="14" t="inlineStr">
        <is>
          <t>exact</t>
        </is>
      </c>
    </row>
    <row r="1523">
      <c r="A1523" s="14" t="inlineStr">
        <is>
          <t>C01518</t>
        </is>
      </c>
      <c r="B1523" s="14" t="inlineStr">
        <is>
          <t>R02526</t>
        </is>
      </c>
      <c r="C1523" s="17" t="n">
        <v>0.2202</v>
      </c>
      <c r="D1523" s="14" t="inlineStr">
        <is>
          <t>no match</t>
        </is>
      </c>
    </row>
    <row r="1524">
      <c r="A1524" s="14" t="inlineStr">
        <is>
          <t>C01519</t>
        </is>
      </c>
      <c r="B1524" s="14" t="inlineStr">
        <is>
          <t>R01737</t>
        </is>
      </c>
      <c r="C1524" s="17" t="n">
        <v>1</v>
      </c>
      <c r="D1524" s="14" t="inlineStr">
        <is>
          <t>exact</t>
        </is>
      </c>
    </row>
    <row r="1525">
      <c r="A1525" s="14" t="inlineStr">
        <is>
          <t>C01520</t>
        </is>
      </c>
      <c r="B1525" s="14" t="inlineStr">
        <is>
          <t>R02934</t>
        </is>
      </c>
      <c r="C1525" s="17" t="n">
        <v>0.7718</v>
      </c>
      <c r="D1525" s="14" t="inlineStr">
        <is>
          <t>review</t>
        </is>
      </c>
    </row>
    <row r="1526">
      <c r="A1526" s="14" t="inlineStr">
        <is>
          <t>C01521</t>
        </is>
      </c>
      <c r="B1526" s="14" t="inlineStr">
        <is>
          <t>R02386</t>
        </is>
      </c>
      <c r="C1526" s="17" t="n">
        <v>1</v>
      </c>
      <c r="D1526" s="14" t="inlineStr">
        <is>
          <t>exact</t>
        </is>
      </c>
    </row>
    <row r="1527">
      <c r="A1527" s="14" t="inlineStr">
        <is>
          <t>C01522</t>
        </is>
      </c>
      <c r="B1527" s="14" t="inlineStr">
        <is>
          <t>R00820</t>
        </is>
      </c>
      <c r="C1527" s="17" t="n">
        <v>0.6541</v>
      </c>
      <c r="D1527" s="14" t="inlineStr">
        <is>
          <t>no match</t>
        </is>
      </c>
    </row>
    <row r="1528">
      <c r="A1528" s="14" t="inlineStr">
        <is>
          <t>C01523</t>
        </is>
      </c>
      <c r="B1528" s="14" t="inlineStr">
        <is>
          <t>R00769</t>
        </is>
      </c>
      <c r="C1528" s="17" t="n">
        <v>0.7942</v>
      </c>
      <c r="D1528" s="14" t="inlineStr">
        <is>
          <t>review</t>
        </is>
      </c>
    </row>
    <row r="1529">
      <c r="A1529" s="14" t="inlineStr">
        <is>
          <t>C01524</t>
        </is>
      </c>
      <c r="B1529" s="14" t="inlineStr">
        <is>
          <t>R00116</t>
        </is>
      </c>
      <c r="C1529" s="17" t="n">
        <v>1</v>
      </c>
      <c r="D1529" s="14" t="inlineStr">
        <is>
          <t>exact</t>
        </is>
      </c>
    </row>
    <row r="1530">
      <c r="A1530" s="14" t="inlineStr">
        <is>
          <t>C01525</t>
        </is>
      </c>
      <c r="B1530" s="14" t="inlineStr">
        <is>
          <t>R01638</t>
        </is>
      </c>
      <c r="C1530" s="17" t="n">
        <v>1</v>
      </c>
      <c r="D1530" s="14" t="inlineStr">
        <is>
          <t>exact</t>
        </is>
      </c>
    </row>
    <row r="1531">
      <c r="A1531" s="14" t="inlineStr">
        <is>
          <t>C01526</t>
        </is>
      </c>
      <c r="B1531" s="14" t="inlineStr">
        <is>
          <t>R01290</t>
        </is>
      </c>
      <c r="C1531" s="17" t="n">
        <v>1</v>
      </c>
      <c r="D1531" s="14" t="inlineStr">
        <is>
          <t>exact</t>
        </is>
      </c>
    </row>
    <row r="1532">
      <c r="A1532" s="14" t="inlineStr">
        <is>
          <t>C01527</t>
        </is>
      </c>
      <c r="B1532" s="14" t="inlineStr">
        <is>
          <t>R01575</t>
        </is>
      </c>
      <c r="C1532" s="17" t="n">
        <v>1</v>
      </c>
      <c r="D1532" s="14" t="inlineStr">
        <is>
          <t>exact</t>
        </is>
      </c>
    </row>
    <row r="1533">
      <c r="A1533" s="14" t="inlineStr">
        <is>
          <t>C01528</t>
        </is>
      </c>
      <c r="B1533" s="14" t="inlineStr">
        <is>
          <t>R00978</t>
        </is>
      </c>
      <c r="C1533" s="17" t="n">
        <v>1</v>
      </c>
      <c r="D1533" s="14" t="inlineStr">
        <is>
          <t>exact</t>
        </is>
      </c>
    </row>
    <row r="1534">
      <c r="A1534" s="14" t="inlineStr">
        <is>
          <t>C01529</t>
        </is>
      </c>
      <c r="B1534" s="14" t="inlineStr">
        <is>
          <t>R02845</t>
        </is>
      </c>
      <c r="C1534" s="17" t="n">
        <v>1</v>
      </c>
      <c r="D1534" s="14" t="inlineStr">
        <is>
          <t>exact</t>
        </is>
      </c>
    </row>
    <row r="1535">
      <c r="A1535" s="14" t="inlineStr">
        <is>
          <t>C01530</t>
        </is>
      </c>
      <c r="B1535" s="14" t="inlineStr">
        <is>
          <t>R00151</t>
        </is>
      </c>
      <c r="C1535" s="17" t="n">
        <v>1</v>
      </c>
      <c r="D1535" s="14" t="inlineStr">
        <is>
          <t>exact</t>
        </is>
      </c>
    </row>
    <row r="1536">
      <c r="A1536" s="14" t="inlineStr">
        <is>
          <t>C01531</t>
        </is>
      </c>
      <c r="B1536" s="14" t="inlineStr">
        <is>
          <t>R00463</t>
        </is>
      </c>
      <c r="C1536" s="17" t="n">
        <v>1</v>
      </c>
      <c r="D1536" s="14" t="inlineStr">
        <is>
          <t>exact</t>
        </is>
      </c>
    </row>
    <row r="1537">
      <c r="A1537" s="14" t="inlineStr">
        <is>
          <t>C01532</t>
        </is>
      </c>
      <c r="B1537" s="14" t="inlineStr">
        <is>
          <t>R02746</t>
        </is>
      </c>
      <c r="C1537" s="17" t="n">
        <v>1</v>
      </c>
      <c r="D1537" s="14" t="inlineStr">
        <is>
          <t>exact</t>
        </is>
      </c>
    </row>
    <row r="1538">
      <c r="A1538" s="14" t="inlineStr">
        <is>
          <t>C01533</t>
        </is>
      </c>
      <c r="B1538" s="14" t="inlineStr">
        <is>
          <t>R00035</t>
        </is>
      </c>
      <c r="C1538" s="17" t="n">
        <v>1</v>
      </c>
      <c r="D1538" s="14" t="inlineStr">
        <is>
          <t>exact</t>
        </is>
      </c>
    </row>
    <row r="1539">
      <c r="A1539" s="14" t="inlineStr">
        <is>
          <t>C01534</t>
        </is>
      </c>
      <c r="B1539" s="14" t="inlineStr">
        <is>
          <t>R00659</t>
        </is>
      </c>
      <c r="C1539" s="17" t="n">
        <v>1</v>
      </c>
      <c r="D1539" s="14" t="inlineStr">
        <is>
          <t>exact</t>
        </is>
      </c>
    </row>
    <row r="1540">
      <c r="A1540" s="14" t="inlineStr">
        <is>
          <t>C01535</t>
        </is>
      </c>
      <c r="B1540" s="14" t="inlineStr">
        <is>
          <t>R01056</t>
        </is>
      </c>
      <c r="C1540" s="17" t="n">
        <v>1</v>
      </c>
      <c r="D1540" s="14" t="inlineStr">
        <is>
          <t>exact</t>
        </is>
      </c>
    </row>
    <row r="1541">
      <c r="A1541" s="14" t="inlineStr">
        <is>
          <t>C01536</t>
        </is>
      </c>
      <c r="B1541" s="14" t="inlineStr">
        <is>
          <t>R00186</t>
        </is>
      </c>
      <c r="C1541" s="17" t="n">
        <v>0.6541</v>
      </c>
      <c r="D1541" s="14" t="inlineStr">
        <is>
          <t>no match</t>
        </is>
      </c>
    </row>
    <row r="1542">
      <c r="A1542" s="14" t="inlineStr">
        <is>
          <t>C01537</t>
        </is>
      </c>
      <c r="B1542" s="14" t="inlineStr">
        <is>
          <t>R01610</t>
        </is>
      </c>
      <c r="C1542" s="17" t="n">
        <v>1</v>
      </c>
      <c r="D1542" s="14" t="inlineStr">
        <is>
          <t>exact</t>
        </is>
      </c>
    </row>
    <row r="1543">
      <c r="A1543" s="14" t="inlineStr">
        <is>
          <t>C01538</t>
        </is>
      </c>
      <c r="B1543" s="14" t="inlineStr">
        <is>
          <t>R00925</t>
        </is>
      </c>
      <c r="C1543" s="17" t="n">
        <v>1</v>
      </c>
      <c r="D1543" s="14" t="inlineStr">
        <is>
          <t>exact</t>
        </is>
      </c>
    </row>
    <row r="1544">
      <c r="A1544" s="14" t="inlineStr">
        <is>
          <t>C01539</t>
        </is>
      </c>
      <c r="B1544" s="14" t="inlineStr">
        <is>
          <t>R00353</t>
        </is>
      </c>
      <c r="C1544" s="17" t="n">
        <v>1</v>
      </c>
      <c r="D1544" s="14" t="inlineStr">
        <is>
          <t>exact</t>
        </is>
      </c>
    </row>
    <row r="1545">
      <c r="A1545" s="14" t="inlineStr">
        <is>
          <t>C01540</t>
        </is>
      </c>
      <c r="B1545" s="14" t="inlineStr">
        <is>
          <t>R02455</t>
        </is>
      </c>
      <c r="C1545" s="17" t="n">
        <v>0.7942</v>
      </c>
      <c r="D1545" s="14" t="inlineStr">
        <is>
          <t>review</t>
        </is>
      </c>
    </row>
    <row r="1546">
      <c r="A1546" s="14" t="inlineStr">
        <is>
          <t>C01541</t>
        </is>
      </c>
      <c r="B1546" s="14" t="inlineStr">
        <is>
          <t>R01161</t>
        </is>
      </c>
      <c r="C1546" s="17" t="n">
        <v>1</v>
      </c>
      <c r="D1546" s="14" t="inlineStr">
        <is>
          <t>exact</t>
        </is>
      </c>
    </row>
    <row r="1547">
      <c r="A1547" s="14" t="inlineStr">
        <is>
          <t>C01542</t>
        </is>
      </c>
      <c r="B1547" s="14" t="inlineStr">
        <is>
          <t>R01626</t>
        </is>
      </c>
      <c r="C1547" s="17" t="n">
        <v>1</v>
      </c>
      <c r="D1547" s="14" t="inlineStr">
        <is>
          <t>exact</t>
        </is>
      </c>
    </row>
    <row r="1548">
      <c r="A1548" s="14" t="inlineStr">
        <is>
          <t>C01543</t>
        </is>
      </c>
      <c r="B1548" s="14" t="inlineStr">
        <is>
          <t>R01004</t>
        </is>
      </c>
      <c r="C1548" s="17" t="n">
        <v>1</v>
      </c>
      <c r="D1548" s="14" t="inlineStr">
        <is>
          <t>exact</t>
        </is>
      </c>
    </row>
    <row r="1549">
      <c r="A1549" s="14" t="inlineStr">
        <is>
          <t>C01544</t>
        </is>
      </c>
      <c r="B1549" s="14" t="inlineStr">
        <is>
          <t>R00006</t>
        </is>
      </c>
      <c r="C1549" s="17" t="n">
        <v>0.6541</v>
      </c>
      <c r="D1549" s="14" t="inlineStr">
        <is>
          <t>no match</t>
        </is>
      </c>
    </row>
    <row r="1550">
      <c r="A1550" s="14" t="inlineStr">
        <is>
          <t>C01545</t>
        </is>
      </c>
      <c r="B1550" s="14" t="inlineStr">
        <is>
          <t>R02596</t>
        </is>
      </c>
      <c r="C1550" s="17" t="n">
        <v>1</v>
      </c>
      <c r="D1550" s="14" t="inlineStr">
        <is>
          <t>exact</t>
        </is>
      </c>
    </row>
    <row r="1551">
      <c r="A1551" s="14" t="inlineStr">
        <is>
          <t>C01546</t>
        </is>
      </c>
      <c r="B1551" s="14" t="inlineStr">
        <is>
          <t>R00797</t>
        </is>
      </c>
      <c r="C1551" s="17" t="n">
        <v>1</v>
      </c>
      <c r="D1551" s="14" t="inlineStr">
        <is>
          <t>exact</t>
        </is>
      </c>
    </row>
    <row r="1552">
      <c r="A1552" s="14" t="inlineStr">
        <is>
          <t>C01547</t>
        </is>
      </c>
      <c r="B1552" s="14" t="inlineStr">
        <is>
          <t>R02378</t>
        </is>
      </c>
      <c r="C1552" s="17" t="n">
        <v>1</v>
      </c>
      <c r="D1552" s="14" t="inlineStr">
        <is>
          <t>exact</t>
        </is>
      </c>
    </row>
    <row r="1553">
      <c r="A1553" s="14" t="inlineStr">
        <is>
          <t>C01548</t>
        </is>
      </c>
      <c r="B1553" s="14" t="inlineStr">
        <is>
          <t>R00299</t>
        </is>
      </c>
      <c r="C1553" s="17" t="n">
        <v>1</v>
      </c>
      <c r="D1553" s="14" t="inlineStr">
        <is>
          <t>exact</t>
        </is>
      </c>
    </row>
    <row r="1554">
      <c r="A1554" s="14" t="inlineStr">
        <is>
          <t>C01549</t>
        </is>
      </c>
      <c r="B1554" s="14" t="inlineStr">
        <is>
          <t>R01574</t>
        </is>
      </c>
      <c r="C1554" s="17" t="n">
        <v>1</v>
      </c>
      <c r="D1554" s="14" t="inlineStr">
        <is>
          <t>exact</t>
        </is>
      </c>
    </row>
    <row r="1555">
      <c r="A1555" s="14" t="inlineStr">
        <is>
          <t>C01550</t>
        </is>
      </c>
      <c r="B1555" s="14" t="inlineStr">
        <is>
          <t>R01483</t>
        </is>
      </c>
      <c r="C1555" s="17" t="n">
        <v>0.7718</v>
      </c>
      <c r="D1555" s="14" t="inlineStr">
        <is>
          <t>review</t>
        </is>
      </c>
    </row>
    <row r="1556">
      <c r="A1556" s="14" t="inlineStr">
        <is>
          <t>C01551</t>
        </is>
      </c>
      <c r="B1556" s="14" t="inlineStr">
        <is>
          <t>R00416</t>
        </is>
      </c>
      <c r="C1556" s="17" t="n">
        <v>0.6541</v>
      </c>
      <c r="D1556" s="14" t="inlineStr">
        <is>
          <t>no match</t>
        </is>
      </c>
    </row>
    <row r="1557">
      <c r="A1557" s="14" t="inlineStr">
        <is>
          <t>C01552</t>
        </is>
      </c>
      <c r="B1557" s="14" t="inlineStr">
        <is>
          <t>R01419</t>
        </is>
      </c>
      <c r="C1557" s="17" t="n">
        <v>1</v>
      </c>
      <c r="D1557" s="14" t="inlineStr">
        <is>
          <t>exact</t>
        </is>
      </c>
    </row>
    <row r="1558">
      <c r="A1558" s="14" t="inlineStr">
        <is>
          <t>C01553</t>
        </is>
      </c>
      <c r="B1558" s="14" t="inlineStr">
        <is>
          <t>R00604</t>
        </is>
      </c>
      <c r="C1558" s="17" t="n">
        <v>0.7718</v>
      </c>
      <c r="D1558" s="14" t="inlineStr">
        <is>
          <t>review</t>
        </is>
      </c>
    </row>
    <row r="1559">
      <c r="A1559" s="14" t="inlineStr">
        <is>
          <t>C01554</t>
        </is>
      </c>
      <c r="B1559" s="14" t="inlineStr">
        <is>
          <t>R00835</t>
        </is>
      </c>
      <c r="C1559" s="17" t="n">
        <v>0.7718</v>
      </c>
      <c r="D1559" s="14" t="inlineStr">
        <is>
          <t>review</t>
        </is>
      </c>
    </row>
    <row r="1560">
      <c r="A1560" s="14" t="inlineStr">
        <is>
          <t>C01555</t>
        </is>
      </c>
      <c r="B1560" s="14" t="inlineStr">
        <is>
          <t>R02574</t>
        </is>
      </c>
      <c r="C1560" s="17" t="n">
        <v>1</v>
      </c>
      <c r="D1560" s="14" t="inlineStr">
        <is>
          <t>exact</t>
        </is>
      </c>
    </row>
    <row r="1561">
      <c r="A1561" s="14" t="inlineStr">
        <is>
          <t>C01556</t>
        </is>
      </c>
      <c r="B1561" s="14" t="inlineStr">
        <is>
          <t>R01707</t>
        </is>
      </c>
      <c r="C1561" s="17" t="n">
        <v>1</v>
      </c>
      <c r="D1561" s="14" t="inlineStr">
        <is>
          <t>exact</t>
        </is>
      </c>
    </row>
    <row r="1562">
      <c r="A1562" s="14" t="inlineStr">
        <is>
          <t>C01557</t>
        </is>
      </c>
      <c r="B1562" s="14" t="inlineStr">
        <is>
          <t>R02894</t>
        </is>
      </c>
      <c r="C1562" s="17" t="n">
        <v>1</v>
      </c>
      <c r="D1562" s="14" t="inlineStr">
        <is>
          <t>exact</t>
        </is>
      </c>
    </row>
    <row r="1563">
      <c r="A1563" s="14" t="inlineStr">
        <is>
          <t>C01558</t>
        </is>
      </c>
      <c r="B1563" s="14" t="inlineStr">
        <is>
          <t>R02075</t>
        </is>
      </c>
      <c r="C1563" s="17" t="n">
        <v>1</v>
      </c>
      <c r="D1563" s="14" t="inlineStr">
        <is>
          <t>exact</t>
        </is>
      </c>
    </row>
    <row r="1564">
      <c r="A1564" s="14" t="inlineStr">
        <is>
          <t>C01559</t>
        </is>
      </c>
      <c r="B1564" s="14" t="inlineStr">
        <is>
          <t>R00845</t>
        </is>
      </c>
      <c r="C1564" s="17" t="n">
        <v>1</v>
      </c>
      <c r="D1564" s="14" t="inlineStr">
        <is>
          <t>exact</t>
        </is>
      </c>
    </row>
    <row r="1565">
      <c r="A1565" s="14" t="inlineStr">
        <is>
          <t>C01560</t>
        </is>
      </c>
      <c r="B1565" s="14" t="inlineStr">
        <is>
          <t>R00841</t>
        </is>
      </c>
      <c r="C1565" s="17" t="n">
        <v>0.6541</v>
      </c>
      <c r="D1565" s="14" t="inlineStr">
        <is>
          <t>no match</t>
        </is>
      </c>
    </row>
    <row r="1566">
      <c r="A1566" s="14" t="inlineStr">
        <is>
          <t>C01561</t>
        </is>
      </c>
      <c r="B1566" s="14" t="inlineStr">
        <is>
          <t>R00213</t>
        </is>
      </c>
      <c r="C1566" s="17" t="n">
        <v>0.7718</v>
      </c>
      <c r="D1566" s="14" t="inlineStr">
        <is>
          <t>review</t>
        </is>
      </c>
    </row>
    <row r="1567">
      <c r="A1567" s="14" t="inlineStr">
        <is>
          <t>C01562</t>
        </is>
      </c>
      <c r="B1567" s="14" t="inlineStr">
        <is>
          <t>R01149</t>
        </is>
      </c>
      <c r="C1567" s="17" t="n">
        <v>1</v>
      </c>
      <c r="D1567" s="14" t="inlineStr">
        <is>
          <t>exact</t>
        </is>
      </c>
    </row>
    <row r="1568">
      <c r="A1568" s="14" t="inlineStr">
        <is>
          <t>C01563</t>
        </is>
      </c>
      <c r="B1568" s="14" t="inlineStr">
        <is>
          <t>R00486</t>
        </is>
      </c>
      <c r="C1568" s="17" t="n">
        <v>0.6541</v>
      </c>
      <c r="D1568" s="14" t="inlineStr">
        <is>
          <t>no match</t>
        </is>
      </c>
    </row>
    <row r="1569">
      <c r="A1569" s="14" t="inlineStr">
        <is>
          <t>C01564</t>
        </is>
      </c>
      <c r="B1569" s="14" t="inlineStr">
        <is>
          <t>R01804</t>
        </is>
      </c>
      <c r="C1569" s="17" t="n">
        <v>0.4259</v>
      </c>
      <c r="D1569" s="14" t="inlineStr">
        <is>
          <t>no match</t>
        </is>
      </c>
    </row>
    <row r="1570">
      <c r="A1570" s="14" t="inlineStr">
        <is>
          <t>C01565</t>
        </is>
      </c>
      <c r="B1570" s="14" t="inlineStr">
        <is>
          <t>R00955</t>
        </is>
      </c>
      <c r="C1570" s="17" t="n">
        <v>1</v>
      </c>
      <c r="D1570" s="14" t="inlineStr">
        <is>
          <t>exact</t>
        </is>
      </c>
    </row>
    <row r="1571">
      <c r="A1571" s="14" t="inlineStr">
        <is>
          <t>C01566</t>
        </is>
      </c>
      <c r="B1571" s="14" t="inlineStr">
        <is>
          <t>R01984</t>
        </is>
      </c>
      <c r="C1571" s="17" t="n">
        <v>1</v>
      </c>
      <c r="D1571" s="14" t="inlineStr">
        <is>
          <t>exact</t>
        </is>
      </c>
    </row>
    <row r="1572">
      <c r="A1572" s="14" t="inlineStr">
        <is>
          <t>C01567</t>
        </is>
      </c>
      <c r="B1572" s="14" t="inlineStr">
        <is>
          <t>R00446</t>
        </is>
      </c>
      <c r="C1572" s="17" t="n">
        <v>1</v>
      </c>
      <c r="D1572" s="14" t="inlineStr">
        <is>
          <t>exact</t>
        </is>
      </c>
    </row>
    <row r="1573">
      <c r="A1573" s="14" t="inlineStr">
        <is>
          <t>C01568</t>
        </is>
      </c>
      <c r="B1573" s="14" t="inlineStr">
        <is>
          <t>R00437</t>
        </is>
      </c>
      <c r="C1573" s="17" t="n">
        <v>1</v>
      </c>
      <c r="D1573" s="14" t="inlineStr">
        <is>
          <t>exact</t>
        </is>
      </c>
    </row>
    <row r="1574">
      <c r="A1574" s="14" t="inlineStr">
        <is>
          <t>C01569</t>
        </is>
      </c>
      <c r="B1574" s="14" t="inlineStr">
        <is>
          <t>R02807</t>
        </is>
      </c>
      <c r="C1574" s="17" t="n">
        <v>0.7942</v>
      </c>
      <c r="D1574" s="14" t="inlineStr">
        <is>
          <t>review</t>
        </is>
      </c>
    </row>
    <row r="1575">
      <c r="A1575" s="14" t="inlineStr">
        <is>
          <t>C01570</t>
        </is>
      </c>
      <c r="B1575" s="14" t="inlineStr">
        <is>
          <t>R01448</t>
        </is>
      </c>
      <c r="C1575" s="17" t="n">
        <v>1</v>
      </c>
      <c r="D1575" s="14" t="inlineStr">
        <is>
          <t>exact</t>
        </is>
      </c>
    </row>
    <row r="1576">
      <c r="A1576" s="14" t="inlineStr">
        <is>
          <t>C01571</t>
        </is>
      </c>
      <c r="B1576" s="14" t="inlineStr">
        <is>
          <t>R02064</t>
        </is>
      </c>
      <c r="C1576" s="17" t="n">
        <v>1</v>
      </c>
      <c r="D1576" s="14" t="inlineStr">
        <is>
          <t>exact</t>
        </is>
      </c>
    </row>
    <row r="1577">
      <c r="A1577" s="14" t="inlineStr">
        <is>
          <t>C01572</t>
        </is>
      </c>
      <c r="B1577" s="14" t="inlineStr">
        <is>
          <t>R01751</t>
        </is>
      </c>
      <c r="C1577" s="17" t="n">
        <v>1</v>
      </c>
      <c r="D1577" s="14" t="inlineStr">
        <is>
          <t>exact</t>
        </is>
      </c>
    </row>
    <row r="1578">
      <c r="A1578" s="14" t="inlineStr">
        <is>
          <t>C01573</t>
        </is>
      </c>
      <c r="B1578" s="14" t="inlineStr">
        <is>
          <t>R00853</t>
        </is>
      </c>
      <c r="C1578" s="17" t="n">
        <v>1</v>
      </c>
      <c r="D1578" s="14" t="inlineStr">
        <is>
          <t>exact</t>
        </is>
      </c>
    </row>
    <row r="1579">
      <c r="A1579" s="14" t="inlineStr">
        <is>
          <t>C01574</t>
        </is>
      </c>
      <c r="B1579" s="14" t="inlineStr">
        <is>
          <t>R00718</t>
        </is>
      </c>
      <c r="C1579" s="17" t="n">
        <v>1</v>
      </c>
      <c r="D1579" s="14" t="inlineStr">
        <is>
          <t>exact</t>
        </is>
      </c>
    </row>
    <row r="1580">
      <c r="A1580" s="14" t="inlineStr">
        <is>
          <t>C01575</t>
        </is>
      </c>
      <c r="B1580" s="14" t="inlineStr">
        <is>
          <t>R01192</t>
        </is>
      </c>
      <c r="C1580" s="17" t="n">
        <v>1</v>
      </c>
      <c r="D1580" s="14" t="inlineStr">
        <is>
          <t>exact</t>
        </is>
      </c>
    </row>
    <row r="1581">
      <c r="A1581" s="14" t="inlineStr">
        <is>
          <t>C01576</t>
        </is>
      </c>
      <c r="B1581" s="14" t="inlineStr">
        <is>
          <t>R02221</t>
        </is>
      </c>
      <c r="C1581" s="17" t="n">
        <v>1</v>
      </c>
      <c r="D1581" s="14" t="inlineStr">
        <is>
          <t>exact</t>
        </is>
      </c>
    </row>
    <row r="1582">
      <c r="A1582" s="14" t="inlineStr">
        <is>
          <t>C01577</t>
        </is>
      </c>
      <c r="B1582" s="14" t="inlineStr">
        <is>
          <t>R00466</t>
        </is>
      </c>
      <c r="C1582" s="17" t="n">
        <v>1</v>
      </c>
      <c r="D1582" s="14" t="inlineStr">
        <is>
          <t>exact</t>
        </is>
      </c>
    </row>
    <row r="1583">
      <c r="A1583" s="14" t="inlineStr">
        <is>
          <t>C01578</t>
        </is>
      </c>
      <c r="B1583" s="14" t="inlineStr">
        <is>
          <t>R02696</t>
        </is>
      </c>
      <c r="C1583" s="17" t="n">
        <v>1</v>
      </c>
      <c r="D1583" s="14" t="inlineStr">
        <is>
          <t>exact</t>
        </is>
      </c>
    </row>
    <row r="1584">
      <c r="A1584" s="14" t="inlineStr">
        <is>
          <t>C01579</t>
        </is>
      </c>
      <c r="B1584" s="14" t="inlineStr">
        <is>
          <t>R00619</t>
        </is>
      </c>
      <c r="C1584" s="17" t="n">
        <v>0.7718</v>
      </c>
      <c r="D1584" s="14" t="inlineStr">
        <is>
          <t>review</t>
        </is>
      </c>
    </row>
    <row r="1585">
      <c r="A1585" s="14" t="inlineStr">
        <is>
          <t>C01580</t>
        </is>
      </c>
      <c r="B1585" s="14" t="inlineStr">
        <is>
          <t>R02028</t>
        </is>
      </c>
      <c r="C1585" s="17" t="n">
        <v>0.7942</v>
      </c>
      <c r="D1585" s="14" t="inlineStr">
        <is>
          <t>review</t>
        </is>
      </c>
    </row>
    <row r="1586">
      <c r="A1586" s="14" t="inlineStr">
        <is>
          <t>C01581</t>
        </is>
      </c>
      <c r="B1586" s="14" t="inlineStr">
        <is>
          <t>R02029</t>
        </is>
      </c>
      <c r="C1586" s="17" t="n">
        <v>1</v>
      </c>
      <c r="D1586" s="14" t="inlineStr">
        <is>
          <t>exact</t>
        </is>
      </c>
    </row>
    <row r="1587">
      <c r="A1587" s="14" t="inlineStr">
        <is>
          <t>C01582</t>
        </is>
      </c>
      <c r="B1587" s="14" t="inlineStr">
        <is>
          <t>R00195</t>
        </is>
      </c>
      <c r="C1587" s="17" t="n">
        <v>0.6541</v>
      </c>
      <c r="D1587" s="14" t="inlineStr">
        <is>
          <t>no match</t>
        </is>
      </c>
    </row>
    <row r="1588">
      <c r="A1588" s="14" t="inlineStr">
        <is>
          <t>C01583</t>
        </is>
      </c>
      <c r="B1588" s="14" t="inlineStr">
        <is>
          <t>R01135</t>
        </is>
      </c>
      <c r="C1588" s="17" t="n">
        <v>1</v>
      </c>
      <c r="D1588" s="14" t="inlineStr">
        <is>
          <t>exact</t>
        </is>
      </c>
    </row>
    <row r="1589">
      <c r="A1589" s="14" t="inlineStr">
        <is>
          <t>C01584</t>
        </is>
      </c>
      <c r="B1589" s="14" t="inlineStr">
        <is>
          <t>R00508</t>
        </is>
      </c>
      <c r="C1589" s="17" t="n">
        <v>0.6541</v>
      </c>
      <c r="D1589" s="14" t="inlineStr">
        <is>
          <t>no match</t>
        </is>
      </c>
    </row>
    <row r="1590">
      <c r="A1590" s="14" t="inlineStr">
        <is>
          <t>C01585</t>
        </is>
      </c>
      <c r="B1590" s="14" t="inlineStr">
        <is>
          <t>R00310</t>
        </is>
      </c>
      <c r="C1590" s="17" t="n">
        <v>0.6541</v>
      </c>
      <c r="D1590" s="14" t="inlineStr">
        <is>
          <t>no match</t>
        </is>
      </c>
    </row>
    <row r="1591">
      <c r="A1591" s="14" t="inlineStr">
        <is>
          <t>C01586</t>
        </is>
      </c>
      <c r="B1591" s="14" t="inlineStr">
        <is>
          <t>R01637</t>
        </is>
      </c>
      <c r="C1591" s="17" t="n">
        <v>0.7942</v>
      </c>
      <c r="D1591" s="14" t="inlineStr">
        <is>
          <t>review</t>
        </is>
      </c>
    </row>
    <row r="1592">
      <c r="A1592" s="14" t="inlineStr">
        <is>
          <t>C01587</t>
        </is>
      </c>
      <c r="B1592" s="14" t="inlineStr">
        <is>
          <t>R00775</t>
        </is>
      </c>
      <c r="C1592" s="17" t="n">
        <v>1</v>
      </c>
      <c r="D1592" s="14" t="inlineStr">
        <is>
          <t>exact</t>
        </is>
      </c>
    </row>
    <row r="1593">
      <c r="A1593" s="14" t="inlineStr">
        <is>
          <t>C01588</t>
        </is>
      </c>
      <c r="B1593" s="14" t="inlineStr">
        <is>
          <t>R02046</t>
        </is>
      </c>
      <c r="C1593" s="17" t="n">
        <v>1</v>
      </c>
      <c r="D1593" s="14" t="inlineStr">
        <is>
          <t>exact</t>
        </is>
      </c>
    </row>
    <row r="1594">
      <c r="A1594" s="14" t="inlineStr">
        <is>
          <t>C01589</t>
        </is>
      </c>
      <c r="B1594" s="14" t="inlineStr">
        <is>
          <t>R00871</t>
        </is>
      </c>
      <c r="C1594" s="17" t="n">
        <v>0.7718</v>
      </c>
      <c r="D1594" s="14" t="inlineStr">
        <is>
          <t>review</t>
        </is>
      </c>
    </row>
    <row r="1595">
      <c r="A1595" s="14" t="inlineStr">
        <is>
          <t>C01590</t>
        </is>
      </c>
      <c r="B1595" s="14" t="inlineStr">
        <is>
          <t>R01808</t>
        </is>
      </c>
      <c r="C1595" s="17" t="n">
        <v>1</v>
      </c>
      <c r="D1595" s="14" t="inlineStr">
        <is>
          <t>exact</t>
        </is>
      </c>
    </row>
    <row r="1596">
      <c r="A1596" s="14" t="inlineStr">
        <is>
          <t>C01591</t>
        </is>
      </c>
      <c r="B1596" s="14" t="inlineStr">
        <is>
          <t>R00724</t>
        </is>
      </c>
      <c r="C1596" s="17" t="n">
        <v>1</v>
      </c>
      <c r="D1596" s="14" t="inlineStr">
        <is>
          <t>exact</t>
        </is>
      </c>
    </row>
    <row r="1597">
      <c r="A1597" s="14" t="inlineStr">
        <is>
          <t>C01592</t>
        </is>
      </c>
      <c r="B1597" s="14" t="inlineStr">
        <is>
          <t>R00833</t>
        </is>
      </c>
      <c r="C1597" s="17" t="n">
        <v>0.7718</v>
      </c>
      <c r="D1597" s="14" t="inlineStr">
        <is>
          <t>review</t>
        </is>
      </c>
    </row>
    <row r="1598">
      <c r="A1598" s="14" t="inlineStr">
        <is>
          <t>C01593</t>
        </is>
      </c>
      <c r="B1598" s="14" t="inlineStr">
        <is>
          <t>R02020</t>
        </is>
      </c>
      <c r="C1598" s="17" t="n">
        <v>1</v>
      </c>
      <c r="D1598" s="14" t="inlineStr">
        <is>
          <t>exact</t>
        </is>
      </c>
    </row>
    <row r="1599">
      <c r="A1599" s="14" t="inlineStr">
        <is>
          <t>C01594</t>
        </is>
      </c>
      <c r="B1599" s="14" t="inlineStr">
        <is>
          <t>R02524</t>
        </is>
      </c>
      <c r="C1599" s="17" t="n">
        <v>1</v>
      </c>
      <c r="D1599" s="14" t="inlineStr">
        <is>
          <t>exact</t>
        </is>
      </c>
    </row>
    <row r="1600">
      <c r="A1600" s="14" t="inlineStr">
        <is>
          <t>C01595</t>
        </is>
      </c>
      <c r="B1600" s="14" t="inlineStr">
        <is>
          <t>R00441</t>
        </is>
      </c>
      <c r="C1600" s="17" t="n">
        <v>1</v>
      </c>
      <c r="D1600" s="14" t="inlineStr">
        <is>
          <t>exact</t>
        </is>
      </c>
    </row>
    <row r="1601">
      <c r="A1601" s="14" t="inlineStr">
        <is>
          <t>C01596</t>
        </is>
      </c>
      <c r="B1601" s="14" t="inlineStr">
        <is>
          <t>R01787</t>
        </is>
      </c>
      <c r="C1601" s="17" t="n">
        <v>1</v>
      </c>
      <c r="D1601" s="14" t="inlineStr">
        <is>
          <t>exact</t>
        </is>
      </c>
    </row>
    <row r="1602">
      <c r="A1602" s="14" t="inlineStr">
        <is>
          <t>C01597</t>
        </is>
      </c>
      <c r="B1602" s="14" t="inlineStr">
        <is>
          <t>R00993</t>
        </is>
      </c>
      <c r="C1602" s="17" t="n">
        <v>1</v>
      </c>
      <c r="D1602" s="14" t="inlineStr">
        <is>
          <t>exact</t>
        </is>
      </c>
    </row>
    <row r="1603">
      <c r="A1603" s="14" t="inlineStr">
        <is>
          <t>C01598</t>
        </is>
      </c>
      <c r="B1603" s="14" t="inlineStr">
        <is>
          <t>R02590</t>
        </is>
      </c>
      <c r="C1603" s="17" t="n">
        <v>1</v>
      </c>
      <c r="D1603" s="14" t="inlineStr">
        <is>
          <t>exact</t>
        </is>
      </c>
    </row>
    <row r="1604">
      <c r="A1604" s="14" t="inlineStr">
        <is>
          <t>C01599</t>
        </is>
      </c>
      <c r="B1604" s="14" t="inlineStr">
        <is>
          <t>R02120</t>
        </is>
      </c>
      <c r="C1604" s="17" t="n">
        <v>1</v>
      </c>
      <c r="D1604" s="14" t="inlineStr">
        <is>
          <t>exact</t>
        </is>
      </c>
    </row>
    <row r="1605">
      <c r="A1605" s="14" t="inlineStr">
        <is>
          <t>C01600</t>
        </is>
      </c>
      <c r="B1605" s="14" t="inlineStr">
        <is>
          <t>R00613</t>
        </is>
      </c>
      <c r="C1605" s="17" t="n">
        <v>1</v>
      </c>
      <c r="D1605" s="14" t="inlineStr">
        <is>
          <t>exact</t>
        </is>
      </c>
    </row>
    <row r="1606">
      <c r="A1606" s="14" t="inlineStr">
        <is>
          <t>C01601</t>
        </is>
      </c>
      <c r="B1606" s="14" t="inlineStr">
        <is>
          <t>R00640</t>
        </is>
      </c>
      <c r="C1606" s="17" t="n">
        <v>1</v>
      </c>
      <c r="D1606" s="14" t="inlineStr">
        <is>
          <t>exact</t>
        </is>
      </c>
    </row>
    <row r="1607">
      <c r="A1607" s="14" t="inlineStr">
        <is>
          <t>C01602</t>
        </is>
      </c>
      <c r="B1607" s="14" t="inlineStr">
        <is>
          <t>R00102</t>
        </is>
      </c>
      <c r="C1607" s="17" t="n">
        <v>1</v>
      </c>
      <c r="D1607" s="14" t="inlineStr">
        <is>
          <t>exact</t>
        </is>
      </c>
    </row>
    <row r="1608">
      <c r="A1608" s="14" t="inlineStr">
        <is>
          <t>C01603</t>
        </is>
      </c>
      <c r="B1608" s="14" t="inlineStr">
        <is>
          <t>R00373</t>
        </is>
      </c>
      <c r="C1608" s="17" t="n">
        <v>1</v>
      </c>
      <c r="D1608" s="14" t="inlineStr">
        <is>
          <t>exact</t>
        </is>
      </c>
    </row>
    <row r="1609">
      <c r="A1609" s="14" t="inlineStr">
        <is>
          <t>C01604</t>
        </is>
      </c>
      <c r="B1609" s="14" t="inlineStr">
        <is>
          <t>R01966</t>
        </is>
      </c>
      <c r="C1609" s="17" t="n">
        <v>1</v>
      </c>
      <c r="D1609" s="14" t="inlineStr">
        <is>
          <t>exact</t>
        </is>
      </c>
    </row>
    <row r="1610">
      <c r="A1610" s="14" t="inlineStr">
        <is>
          <t>C01605</t>
        </is>
      </c>
      <c r="B1610" s="14" t="inlineStr">
        <is>
          <t>R01425</t>
        </is>
      </c>
      <c r="C1610" s="17" t="n">
        <v>1</v>
      </c>
      <c r="D1610" s="14" t="inlineStr">
        <is>
          <t>exact</t>
        </is>
      </c>
    </row>
    <row r="1611">
      <c r="A1611" s="14" t="inlineStr">
        <is>
          <t>C01606</t>
        </is>
      </c>
      <c r="B1611" s="14" t="inlineStr">
        <is>
          <t>R00167</t>
        </is>
      </c>
      <c r="C1611" s="17" t="n">
        <v>0.7718</v>
      </c>
      <c r="D1611" s="14" t="inlineStr">
        <is>
          <t>review</t>
        </is>
      </c>
    </row>
    <row r="1612">
      <c r="A1612" s="14" t="inlineStr">
        <is>
          <t>C01607</t>
        </is>
      </c>
      <c r="B1612" s="14" t="inlineStr">
        <is>
          <t>R02171</t>
        </is>
      </c>
      <c r="C1612" s="17" t="n">
        <v>1</v>
      </c>
      <c r="D1612" s="14" t="inlineStr">
        <is>
          <t>exact</t>
        </is>
      </c>
    </row>
    <row r="1613">
      <c r="A1613" s="14" t="inlineStr">
        <is>
          <t>C01608</t>
        </is>
      </c>
      <c r="B1613" s="14" t="inlineStr">
        <is>
          <t>R00424</t>
        </is>
      </c>
      <c r="C1613" s="17" t="n">
        <v>0.7942</v>
      </c>
      <c r="D1613" s="14" t="inlineStr">
        <is>
          <t>review</t>
        </is>
      </c>
    </row>
    <row r="1614">
      <c r="A1614" s="14" t="inlineStr">
        <is>
          <t>C01609</t>
        </is>
      </c>
      <c r="B1614" s="14" t="inlineStr">
        <is>
          <t>R01989</t>
        </is>
      </c>
      <c r="C1614" s="17" t="n">
        <v>1</v>
      </c>
      <c r="D1614" s="14" t="inlineStr">
        <is>
          <t>exact</t>
        </is>
      </c>
    </row>
    <row r="1615">
      <c r="A1615" s="14" t="inlineStr">
        <is>
          <t>C01610</t>
        </is>
      </c>
      <c r="B1615" s="14" t="inlineStr">
        <is>
          <t>R02609</t>
        </is>
      </c>
      <c r="C1615" s="17" t="n">
        <v>1</v>
      </c>
      <c r="D1615" s="14" t="inlineStr">
        <is>
          <t>exact</t>
        </is>
      </c>
    </row>
    <row r="1616">
      <c r="A1616" s="14" t="inlineStr">
        <is>
          <t>C01611</t>
        </is>
      </c>
      <c r="B1616" s="14" t="inlineStr">
        <is>
          <t>R01884</t>
        </is>
      </c>
      <c r="C1616" s="17" t="n">
        <v>1</v>
      </c>
      <c r="D1616" s="14" t="inlineStr">
        <is>
          <t>exact</t>
        </is>
      </c>
    </row>
    <row r="1617">
      <c r="A1617" s="14" t="inlineStr">
        <is>
          <t>C01612</t>
        </is>
      </c>
      <c r="B1617" s="14" t="inlineStr">
        <is>
          <t>R01143</t>
        </is>
      </c>
      <c r="C1617" s="17" t="n">
        <v>1</v>
      </c>
      <c r="D1617" s="14" t="inlineStr">
        <is>
          <t>exact</t>
        </is>
      </c>
    </row>
    <row r="1618">
      <c r="A1618" s="14" t="inlineStr">
        <is>
          <t>C01613</t>
        </is>
      </c>
      <c r="B1618" s="14" t="inlineStr">
        <is>
          <t>R01594</t>
        </is>
      </c>
      <c r="C1618" s="17" t="n">
        <v>1</v>
      </c>
      <c r="D1618" s="14" t="inlineStr">
        <is>
          <t>exact</t>
        </is>
      </c>
    </row>
    <row r="1619">
      <c r="A1619" s="14" t="inlineStr">
        <is>
          <t>C01614</t>
        </is>
      </c>
      <c r="B1619" s="14" t="inlineStr">
        <is>
          <t>R00377</t>
        </is>
      </c>
      <c r="C1619" s="17" t="n">
        <v>0.6541</v>
      </c>
      <c r="D1619" s="14" t="inlineStr">
        <is>
          <t>no match</t>
        </is>
      </c>
    </row>
    <row r="1620">
      <c r="A1620" s="14" t="inlineStr">
        <is>
          <t>C01615</t>
        </is>
      </c>
      <c r="B1620" s="14" t="inlineStr">
        <is>
          <t>R02639</t>
        </is>
      </c>
      <c r="C1620" s="17" t="n">
        <v>1</v>
      </c>
      <c r="D1620" s="14" t="inlineStr">
        <is>
          <t>exact</t>
        </is>
      </c>
    </row>
    <row r="1621">
      <c r="A1621" s="14" t="inlineStr">
        <is>
          <t>C01616</t>
        </is>
      </c>
      <c r="B1621" s="14" t="inlineStr">
        <is>
          <t>R02350</t>
        </is>
      </c>
      <c r="C1621" s="17" t="n">
        <v>0.7718</v>
      </c>
      <c r="D1621" s="14" t="inlineStr">
        <is>
          <t>review</t>
        </is>
      </c>
    </row>
    <row r="1622">
      <c r="A1622" s="14" t="inlineStr">
        <is>
          <t>C01617</t>
        </is>
      </c>
      <c r="B1622" s="14" t="inlineStr">
        <is>
          <t>R02492</t>
        </is>
      </c>
      <c r="C1622" s="17" t="n">
        <v>0.6541</v>
      </c>
      <c r="D1622" s="14" t="inlineStr">
        <is>
          <t>no match</t>
        </is>
      </c>
    </row>
    <row r="1623">
      <c r="A1623" s="14" t="inlineStr">
        <is>
          <t>C01618</t>
        </is>
      </c>
      <c r="B1623" s="14" t="inlineStr">
        <is>
          <t>R00974</t>
        </is>
      </c>
      <c r="C1623" s="17" t="n">
        <v>0.7942</v>
      </c>
      <c r="D1623" s="14" t="inlineStr">
        <is>
          <t>review</t>
        </is>
      </c>
    </row>
    <row r="1624">
      <c r="A1624" s="14" t="inlineStr">
        <is>
          <t>C01619</t>
        </is>
      </c>
      <c r="B1624" s="14" t="inlineStr">
        <is>
          <t>R01027</t>
        </is>
      </c>
      <c r="C1624" s="17" t="n">
        <v>0.7718</v>
      </c>
      <c r="D1624" s="14" t="inlineStr">
        <is>
          <t>review</t>
        </is>
      </c>
    </row>
    <row r="1625">
      <c r="A1625" s="14" t="inlineStr">
        <is>
          <t>C01620</t>
        </is>
      </c>
      <c r="B1625" s="14" t="inlineStr">
        <is>
          <t>R01687</t>
        </is>
      </c>
      <c r="C1625" s="17" t="n">
        <v>1</v>
      </c>
      <c r="D1625" s="14" t="inlineStr">
        <is>
          <t>exact</t>
        </is>
      </c>
    </row>
    <row r="1626">
      <c r="A1626" s="14" t="inlineStr">
        <is>
          <t>C01621</t>
        </is>
      </c>
      <c r="B1626" s="14" t="inlineStr">
        <is>
          <t>R00229</t>
        </is>
      </c>
      <c r="C1626" s="17" t="n">
        <v>1</v>
      </c>
      <c r="D1626" s="14" t="inlineStr">
        <is>
          <t>exact</t>
        </is>
      </c>
    </row>
    <row r="1627">
      <c r="A1627" s="14" t="inlineStr">
        <is>
          <t>C01622</t>
        </is>
      </c>
      <c r="B1627" s="14" t="inlineStr">
        <is>
          <t>R01801</t>
        </is>
      </c>
      <c r="C1627" s="17" t="n">
        <v>1</v>
      </c>
      <c r="D1627" s="14" t="inlineStr">
        <is>
          <t>exact</t>
        </is>
      </c>
    </row>
    <row r="1628">
      <c r="A1628" s="14" t="inlineStr">
        <is>
          <t>C01623</t>
        </is>
      </c>
      <c r="B1628" s="14" t="inlineStr">
        <is>
          <t>R02755</t>
        </is>
      </c>
      <c r="C1628" s="17" t="n">
        <v>1</v>
      </c>
      <c r="D1628" s="14" t="inlineStr">
        <is>
          <t>exact</t>
        </is>
      </c>
    </row>
    <row r="1629">
      <c r="A1629" s="14" t="inlineStr">
        <is>
          <t>C01624</t>
        </is>
      </c>
      <c r="B1629" s="14" t="inlineStr">
        <is>
          <t>R01915</t>
        </is>
      </c>
      <c r="C1629" s="17" t="n">
        <v>0.7942</v>
      </c>
      <c r="D1629" s="14" t="inlineStr">
        <is>
          <t>review</t>
        </is>
      </c>
    </row>
    <row r="1630">
      <c r="A1630" s="14" t="inlineStr">
        <is>
          <t>C01625</t>
        </is>
      </c>
      <c r="B1630" s="14" t="inlineStr">
        <is>
          <t>R01883</t>
        </is>
      </c>
      <c r="C1630" s="17" t="n">
        <v>0.6541</v>
      </c>
      <c r="D1630" s="14" t="inlineStr">
        <is>
          <t>no match</t>
        </is>
      </c>
    </row>
    <row r="1631">
      <c r="A1631" s="14" t="inlineStr">
        <is>
          <t>C01626</t>
        </is>
      </c>
      <c r="B1631" s="14" t="inlineStr">
        <is>
          <t>R00529</t>
        </is>
      </c>
      <c r="C1631" s="17" t="n">
        <v>1</v>
      </c>
      <c r="D1631" s="14" t="inlineStr">
        <is>
          <t>exact</t>
        </is>
      </c>
    </row>
    <row r="1632">
      <c r="A1632" s="14" t="inlineStr">
        <is>
          <t>C01627</t>
        </is>
      </c>
      <c r="B1632" s="14" t="inlineStr">
        <is>
          <t>R01731</t>
        </is>
      </c>
      <c r="C1632" s="17" t="n">
        <v>1</v>
      </c>
      <c r="D1632" s="14" t="inlineStr">
        <is>
          <t>exact</t>
        </is>
      </c>
    </row>
    <row r="1633">
      <c r="A1633" s="14" t="inlineStr">
        <is>
          <t>C01628</t>
        </is>
      </c>
      <c r="B1633" s="14" t="inlineStr">
        <is>
          <t>R00433</t>
        </is>
      </c>
      <c r="C1633" s="17" t="n">
        <v>1</v>
      </c>
      <c r="D1633" s="14" t="inlineStr">
        <is>
          <t>exact</t>
        </is>
      </c>
    </row>
    <row r="1634">
      <c r="A1634" s="14" t="inlineStr">
        <is>
          <t>C01629</t>
        </is>
      </c>
      <c r="B1634" s="14" t="inlineStr">
        <is>
          <t>R00107</t>
        </is>
      </c>
      <c r="C1634" s="17" t="n">
        <v>1</v>
      </c>
      <c r="D1634" s="14" t="inlineStr">
        <is>
          <t>exact</t>
        </is>
      </c>
    </row>
    <row r="1635">
      <c r="A1635" s="14" t="inlineStr">
        <is>
          <t>C01630</t>
        </is>
      </c>
      <c r="B1635" s="14" t="inlineStr">
        <is>
          <t>R02697</t>
        </is>
      </c>
      <c r="C1635" s="17" t="n">
        <v>0.6541</v>
      </c>
      <c r="D1635" s="14" t="inlineStr">
        <is>
          <t>no match</t>
        </is>
      </c>
    </row>
    <row r="1636">
      <c r="A1636" s="14" t="inlineStr">
        <is>
          <t>C01631</t>
        </is>
      </c>
      <c r="B1636" s="14" t="inlineStr">
        <is>
          <t>R02678</t>
        </is>
      </c>
      <c r="C1636" s="17" t="n">
        <v>1</v>
      </c>
      <c r="D1636" s="14" t="inlineStr">
        <is>
          <t>exact</t>
        </is>
      </c>
    </row>
    <row r="1637">
      <c r="A1637" s="14" t="inlineStr">
        <is>
          <t>C01632</t>
        </is>
      </c>
      <c r="B1637" s="14" t="inlineStr">
        <is>
          <t>R01307</t>
        </is>
      </c>
      <c r="C1637" s="17" t="n">
        <v>0.7718</v>
      </c>
      <c r="D1637" s="14" t="inlineStr">
        <is>
          <t>review</t>
        </is>
      </c>
    </row>
    <row r="1638">
      <c r="A1638" s="14" t="inlineStr">
        <is>
          <t>C01633</t>
        </is>
      </c>
      <c r="B1638" s="14" t="inlineStr">
        <is>
          <t>R02285</t>
        </is>
      </c>
      <c r="C1638" s="17" t="n">
        <v>1</v>
      </c>
      <c r="D1638" s="14" t="inlineStr">
        <is>
          <t>exact</t>
        </is>
      </c>
    </row>
    <row r="1639">
      <c r="A1639" s="14" t="inlineStr">
        <is>
          <t>C01634</t>
        </is>
      </c>
      <c r="B1639" s="14" t="inlineStr">
        <is>
          <t>R02801</t>
        </is>
      </c>
      <c r="C1639" s="17" t="n">
        <v>1</v>
      </c>
      <c r="D1639" s="14" t="inlineStr">
        <is>
          <t>exact</t>
        </is>
      </c>
    </row>
    <row r="1640">
      <c r="A1640" s="14" t="inlineStr">
        <is>
          <t>C01635</t>
        </is>
      </c>
      <c r="B1640" s="14" t="inlineStr">
        <is>
          <t>R02474</t>
        </is>
      </c>
      <c r="C1640" s="17" t="n">
        <v>0.7942</v>
      </c>
      <c r="D1640" s="14" t="inlineStr">
        <is>
          <t>review</t>
        </is>
      </c>
    </row>
    <row r="1641">
      <c r="A1641" s="14" t="inlineStr">
        <is>
          <t>C01636</t>
        </is>
      </c>
      <c r="B1641" s="14" t="inlineStr">
        <is>
          <t>R02410</t>
        </is>
      </c>
      <c r="C1641" s="17" t="n">
        <v>1</v>
      </c>
      <c r="D1641" s="14" t="inlineStr">
        <is>
          <t>exact</t>
        </is>
      </c>
    </row>
    <row r="1642">
      <c r="A1642" s="14" t="inlineStr">
        <is>
          <t>C01637</t>
        </is>
      </c>
      <c r="B1642" s="14" t="inlineStr">
        <is>
          <t>R02509</t>
        </is>
      </c>
      <c r="C1642" s="17" t="n">
        <v>1</v>
      </c>
      <c r="D1642" s="14" t="inlineStr">
        <is>
          <t>exact</t>
        </is>
      </c>
    </row>
    <row r="1643">
      <c r="A1643" s="14" t="inlineStr">
        <is>
          <t>C01638</t>
        </is>
      </c>
      <c r="B1643" s="14" t="inlineStr">
        <is>
          <t>R02610</t>
        </is>
      </c>
      <c r="C1643" s="17" t="n">
        <v>1</v>
      </c>
      <c r="D1643" s="14" t="inlineStr">
        <is>
          <t>exact</t>
        </is>
      </c>
    </row>
    <row r="1644">
      <c r="A1644" s="14" t="inlineStr">
        <is>
          <t>C01639</t>
        </is>
      </c>
      <c r="B1644" s="14" t="inlineStr">
        <is>
          <t>R00903</t>
        </is>
      </c>
      <c r="C1644" s="17" t="n">
        <v>1</v>
      </c>
      <c r="D1644" s="14" t="inlineStr">
        <is>
          <t>exact</t>
        </is>
      </c>
    </row>
    <row r="1645">
      <c r="A1645" s="14" t="inlineStr">
        <is>
          <t>C01640</t>
        </is>
      </c>
      <c r="B1645" s="14" t="inlineStr">
        <is>
          <t>R01559</t>
        </is>
      </c>
      <c r="C1645" s="17" t="n">
        <v>1</v>
      </c>
      <c r="D1645" s="14" t="inlineStr">
        <is>
          <t>exact</t>
        </is>
      </c>
    </row>
    <row r="1646">
      <c r="A1646" s="14" t="inlineStr">
        <is>
          <t>C01641</t>
        </is>
      </c>
      <c r="B1646" s="14" t="inlineStr">
        <is>
          <t>R00136</t>
        </is>
      </c>
      <c r="C1646" s="17" t="n">
        <v>1</v>
      </c>
      <c r="D1646" s="14" t="inlineStr">
        <is>
          <t>exact</t>
        </is>
      </c>
    </row>
    <row r="1647">
      <c r="A1647" s="14" t="inlineStr">
        <is>
          <t>C01642</t>
        </is>
      </c>
      <c r="B1647" s="14" t="inlineStr">
        <is>
          <t>R02480</t>
        </is>
      </c>
      <c r="C1647" s="17" t="n">
        <v>0.6541</v>
      </c>
      <c r="D1647" s="14" t="inlineStr">
        <is>
          <t>no match</t>
        </is>
      </c>
    </row>
    <row r="1648">
      <c r="A1648" s="14" t="inlineStr">
        <is>
          <t>C01643</t>
        </is>
      </c>
      <c r="B1648" s="14" t="inlineStr">
        <is>
          <t>R01625</t>
        </is>
      </c>
      <c r="C1648" s="17" t="n">
        <v>1</v>
      </c>
      <c r="D1648" s="14" t="inlineStr">
        <is>
          <t>exact</t>
        </is>
      </c>
    </row>
    <row r="1649">
      <c r="A1649" s="14" t="inlineStr">
        <is>
          <t>C01644</t>
        </is>
      </c>
      <c r="B1649" s="14" t="inlineStr">
        <is>
          <t>R02997</t>
        </is>
      </c>
      <c r="C1649" s="17" t="n">
        <v>0.6541</v>
      </c>
      <c r="D1649" s="14" t="inlineStr">
        <is>
          <t>no match</t>
        </is>
      </c>
    </row>
    <row r="1650">
      <c r="A1650" s="14" t="inlineStr">
        <is>
          <t>C01645</t>
        </is>
      </c>
      <c r="B1650" s="14" t="inlineStr">
        <is>
          <t>R00287</t>
        </is>
      </c>
      <c r="C1650" s="17" t="n">
        <v>1</v>
      </c>
      <c r="D1650" s="14" t="inlineStr">
        <is>
          <t>exact</t>
        </is>
      </c>
    </row>
    <row r="1651">
      <c r="A1651" s="14" t="inlineStr">
        <is>
          <t>C01646</t>
        </is>
      </c>
      <c r="B1651" s="14" t="inlineStr">
        <is>
          <t>R01932</t>
        </is>
      </c>
      <c r="C1651" s="17" t="n">
        <v>1</v>
      </c>
      <c r="D1651" s="14" t="inlineStr">
        <is>
          <t>exact</t>
        </is>
      </c>
    </row>
    <row r="1652">
      <c r="A1652" s="14" t="inlineStr">
        <is>
          <t>C01647</t>
        </is>
      </c>
      <c r="B1652" s="14" t="inlineStr">
        <is>
          <t>R00333</t>
        </is>
      </c>
      <c r="C1652" s="17" t="n">
        <v>1</v>
      </c>
      <c r="D1652" s="14" t="inlineStr">
        <is>
          <t>exact</t>
        </is>
      </c>
    </row>
    <row r="1653">
      <c r="A1653" s="14" t="inlineStr">
        <is>
          <t>C01648</t>
        </is>
      </c>
      <c r="B1653" s="14" t="inlineStr">
        <is>
          <t>R00068</t>
        </is>
      </c>
      <c r="C1653" s="17" t="n">
        <v>1</v>
      </c>
      <c r="D1653" s="14" t="inlineStr">
        <is>
          <t>exact</t>
        </is>
      </c>
    </row>
    <row r="1654">
      <c r="A1654" s="14" t="inlineStr">
        <is>
          <t>C01649</t>
        </is>
      </c>
      <c r="B1654" s="14" t="inlineStr">
        <is>
          <t>R02839</t>
        </is>
      </c>
      <c r="C1654" s="17" t="n">
        <v>1</v>
      </c>
      <c r="D1654" s="14" t="inlineStr">
        <is>
          <t>exact</t>
        </is>
      </c>
    </row>
    <row r="1655">
      <c r="A1655" s="14" t="inlineStr">
        <is>
          <t>C01650</t>
        </is>
      </c>
      <c r="B1655" s="14" t="inlineStr">
        <is>
          <t>R01676</t>
        </is>
      </c>
      <c r="C1655" s="17" t="n">
        <v>1</v>
      </c>
      <c r="D1655" s="14" t="inlineStr">
        <is>
          <t>exact</t>
        </is>
      </c>
    </row>
    <row r="1656">
      <c r="A1656" s="14" t="inlineStr">
        <is>
          <t>C01651</t>
        </is>
      </c>
      <c r="B1656" s="14" t="inlineStr">
        <is>
          <t>R01504</t>
        </is>
      </c>
      <c r="C1656" s="17" t="n">
        <v>1</v>
      </c>
      <c r="D1656" s="14" t="inlineStr">
        <is>
          <t>exact</t>
        </is>
      </c>
    </row>
    <row r="1657">
      <c r="A1657" s="14" t="inlineStr">
        <is>
          <t>C01652</t>
        </is>
      </c>
      <c r="B1657" s="14" t="inlineStr">
        <is>
          <t>R01800</t>
        </is>
      </c>
      <c r="C1657" s="17" t="n">
        <v>1</v>
      </c>
      <c r="D1657" s="14" t="inlineStr">
        <is>
          <t>exact</t>
        </is>
      </c>
    </row>
    <row r="1658">
      <c r="A1658" s="14" t="inlineStr">
        <is>
          <t>C01653</t>
        </is>
      </c>
      <c r="B1658" s="14" t="inlineStr">
        <is>
          <t>R02734</t>
        </is>
      </c>
      <c r="C1658" s="17" t="n">
        <v>1</v>
      </c>
      <c r="D1658" s="14" t="inlineStr">
        <is>
          <t>exact</t>
        </is>
      </c>
    </row>
    <row r="1659">
      <c r="A1659" s="14" t="inlineStr">
        <is>
          <t>C01654</t>
        </is>
      </c>
      <c r="B1659" s="14" t="inlineStr">
        <is>
          <t>R02694</t>
        </is>
      </c>
      <c r="C1659" s="17" t="n">
        <v>1</v>
      </c>
      <c r="D1659" s="14" t="inlineStr">
        <is>
          <t>exact</t>
        </is>
      </c>
    </row>
    <row r="1660">
      <c r="A1660" s="14" t="inlineStr">
        <is>
          <t>C01655</t>
        </is>
      </c>
      <c r="B1660" s="14" t="inlineStr">
        <is>
          <t>R02330</t>
        </is>
      </c>
      <c r="C1660" s="17" t="n">
        <v>1</v>
      </c>
      <c r="D1660" s="14" t="inlineStr">
        <is>
          <t>exact</t>
        </is>
      </c>
    </row>
    <row r="1661">
      <c r="A1661" s="14" t="inlineStr">
        <is>
          <t>C01656</t>
        </is>
      </c>
      <c r="B1661" s="14" t="inlineStr">
        <is>
          <t>R02341</t>
        </is>
      </c>
      <c r="C1661" s="17" t="n">
        <v>0.6541</v>
      </c>
      <c r="D1661" s="14" t="inlineStr">
        <is>
          <t>no match</t>
        </is>
      </c>
    </row>
    <row r="1662">
      <c r="A1662" s="14" t="inlineStr">
        <is>
          <t>C01657</t>
        </is>
      </c>
      <c r="B1662" s="14" t="inlineStr">
        <is>
          <t>R02196</t>
        </is>
      </c>
      <c r="C1662" s="17" t="n">
        <v>1</v>
      </c>
      <c r="D1662" s="14" t="inlineStr">
        <is>
          <t>exact</t>
        </is>
      </c>
    </row>
    <row r="1663">
      <c r="A1663" s="14" t="inlineStr">
        <is>
          <t>C01658</t>
        </is>
      </c>
      <c r="B1663" s="14" t="inlineStr">
        <is>
          <t>R01672</t>
        </is>
      </c>
      <c r="C1663" s="17" t="n">
        <v>1</v>
      </c>
      <c r="D1663" s="14" t="inlineStr">
        <is>
          <t>exact</t>
        </is>
      </c>
    </row>
    <row r="1664">
      <c r="A1664" s="14" t="inlineStr">
        <is>
          <t>C01659</t>
        </is>
      </c>
      <c r="B1664" s="14" t="inlineStr">
        <is>
          <t>R00354</t>
        </is>
      </c>
      <c r="C1664" s="17" t="n">
        <v>1</v>
      </c>
      <c r="D1664" s="14" t="inlineStr">
        <is>
          <t>exact</t>
        </is>
      </c>
    </row>
    <row r="1665">
      <c r="A1665" s="14" t="inlineStr">
        <is>
          <t>C01660</t>
        </is>
      </c>
      <c r="B1665" s="14" t="inlineStr">
        <is>
          <t>R02551</t>
        </is>
      </c>
      <c r="C1665" s="17" t="n">
        <v>1</v>
      </c>
      <c r="D1665" s="14" t="inlineStr">
        <is>
          <t>exact</t>
        </is>
      </c>
    </row>
    <row r="1666">
      <c r="A1666" s="14" t="inlineStr">
        <is>
          <t>C01661</t>
        </is>
      </c>
      <c r="B1666" s="14" t="inlineStr">
        <is>
          <t>R00345</t>
        </is>
      </c>
      <c r="C1666" s="17" t="n">
        <v>1</v>
      </c>
      <c r="D1666" s="14" t="inlineStr">
        <is>
          <t>exact</t>
        </is>
      </c>
    </row>
    <row r="1667">
      <c r="A1667" s="14" t="inlineStr">
        <is>
          <t>C01662</t>
        </is>
      </c>
      <c r="B1667" s="14" t="inlineStr">
        <is>
          <t>R02113</t>
        </is>
      </c>
      <c r="C1667" s="17" t="n">
        <v>1</v>
      </c>
      <c r="D1667" s="14" t="inlineStr">
        <is>
          <t>exact</t>
        </is>
      </c>
    </row>
    <row r="1668">
      <c r="A1668" s="14" t="inlineStr">
        <is>
          <t>C01663</t>
        </is>
      </c>
      <c r="B1668" s="14" t="inlineStr">
        <is>
          <t>R02501</t>
        </is>
      </c>
      <c r="C1668" s="17" t="n">
        <v>1</v>
      </c>
      <c r="D1668" s="14" t="inlineStr">
        <is>
          <t>exact</t>
        </is>
      </c>
    </row>
    <row r="1669">
      <c r="A1669" s="14" t="inlineStr">
        <is>
          <t>C01664</t>
        </is>
      </c>
      <c r="B1669" s="14" t="inlineStr">
        <is>
          <t>R02435</t>
        </is>
      </c>
      <c r="C1669" s="17" t="n">
        <v>1</v>
      </c>
      <c r="D1669" s="14" t="inlineStr">
        <is>
          <t>exact</t>
        </is>
      </c>
    </row>
    <row r="1670">
      <c r="A1670" s="14" t="inlineStr">
        <is>
          <t>C01665</t>
        </is>
      </c>
      <c r="B1670" s="14" t="inlineStr">
        <is>
          <t>R01495</t>
        </is>
      </c>
      <c r="C1670" s="17" t="n">
        <v>1</v>
      </c>
      <c r="D1670" s="14" t="inlineStr">
        <is>
          <t>exact</t>
        </is>
      </c>
    </row>
    <row r="1671">
      <c r="A1671" s="14" t="inlineStr">
        <is>
          <t>C01666</t>
        </is>
      </c>
      <c r="B1671" s="14" t="inlineStr">
        <is>
          <t>R01060</t>
        </is>
      </c>
      <c r="C1671" s="17" t="n">
        <v>1</v>
      </c>
      <c r="D1671" s="14" t="inlineStr">
        <is>
          <t>exact</t>
        </is>
      </c>
    </row>
    <row r="1672">
      <c r="A1672" s="14" t="inlineStr">
        <is>
          <t>C01667</t>
        </is>
      </c>
      <c r="B1672" s="14" t="inlineStr">
        <is>
          <t>R02781</t>
        </is>
      </c>
      <c r="C1672" s="17" t="n">
        <v>1</v>
      </c>
      <c r="D1672" s="14" t="inlineStr">
        <is>
          <t>exact</t>
        </is>
      </c>
    </row>
    <row r="1673">
      <c r="A1673" s="14" t="inlineStr">
        <is>
          <t>C01668</t>
        </is>
      </c>
      <c r="B1673" s="14" t="inlineStr">
        <is>
          <t>R00625</t>
        </is>
      </c>
      <c r="C1673" s="17" t="n">
        <v>1</v>
      </c>
      <c r="D1673" s="14" t="inlineStr">
        <is>
          <t>exact</t>
        </is>
      </c>
    </row>
    <row r="1674">
      <c r="A1674" s="14" t="inlineStr">
        <is>
          <t>C01669</t>
        </is>
      </c>
      <c r="B1674" s="14" t="inlineStr">
        <is>
          <t>R02705</t>
        </is>
      </c>
      <c r="C1674" s="17" t="n">
        <v>1</v>
      </c>
      <c r="D1674" s="14" t="inlineStr">
        <is>
          <t>exact</t>
        </is>
      </c>
    </row>
    <row r="1675">
      <c r="A1675" s="14" t="inlineStr">
        <is>
          <t>C01670</t>
        </is>
      </c>
      <c r="B1675" s="14" t="inlineStr">
        <is>
          <t>R02651</t>
        </is>
      </c>
      <c r="C1675" s="17" t="n">
        <v>0.6541</v>
      </c>
      <c r="D1675" s="14" t="inlineStr">
        <is>
          <t>no match</t>
        </is>
      </c>
    </row>
    <row r="1676">
      <c r="A1676" s="14" t="inlineStr">
        <is>
          <t>C01671</t>
        </is>
      </c>
      <c r="B1676" s="14" t="inlineStr">
        <is>
          <t>R01945</t>
        </is>
      </c>
      <c r="C1676" s="17" t="n">
        <v>0.6541</v>
      </c>
      <c r="D1676" s="14" t="inlineStr">
        <is>
          <t>no match</t>
        </is>
      </c>
    </row>
    <row r="1677">
      <c r="A1677" s="14" t="inlineStr">
        <is>
          <t>C01672</t>
        </is>
      </c>
      <c r="B1677" s="14" t="inlineStr">
        <is>
          <t>R00022</t>
        </is>
      </c>
      <c r="C1677" s="17" t="n">
        <v>0.6541</v>
      </c>
      <c r="D1677" s="14" t="inlineStr">
        <is>
          <t>no match</t>
        </is>
      </c>
    </row>
    <row r="1678">
      <c r="A1678" s="14" t="inlineStr">
        <is>
          <t>C01673</t>
        </is>
      </c>
      <c r="B1678" s="14" t="inlineStr">
        <is>
          <t>R01669</t>
        </is>
      </c>
      <c r="C1678" s="17" t="n">
        <v>0.7942</v>
      </c>
      <c r="D1678" s="14" t="inlineStr">
        <is>
          <t>review</t>
        </is>
      </c>
    </row>
    <row r="1679">
      <c r="A1679" s="14" t="inlineStr">
        <is>
          <t>C01674</t>
        </is>
      </c>
      <c r="B1679" s="14" t="inlineStr">
        <is>
          <t>R00402</t>
        </is>
      </c>
      <c r="C1679" s="17" t="n">
        <v>1</v>
      </c>
      <c r="D1679" s="14" t="inlineStr">
        <is>
          <t>exact</t>
        </is>
      </c>
    </row>
    <row r="1680">
      <c r="A1680" s="14" t="inlineStr">
        <is>
          <t>C01675</t>
        </is>
      </c>
      <c r="B1680" s="14" t="inlineStr">
        <is>
          <t>R00111</t>
        </is>
      </c>
      <c r="C1680" s="17" t="n">
        <v>1</v>
      </c>
      <c r="D1680" s="14" t="inlineStr">
        <is>
          <t>exact</t>
        </is>
      </c>
    </row>
    <row r="1681">
      <c r="A1681" s="14" t="inlineStr">
        <is>
          <t>C01676</t>
        </is>
      </c>
      <c r="B1681" s="14" t="inlineStr">
        <is>
          <t>R00638</t>
        </is>
      </c>
      <c r="C1681" s="17" t="n">
        <v>1</v>
      </c>
      <c r="D1681" s="14" t="inlineStr">
        <is>
          <t>exact</t>
        </is>
      </c>
    </row>
    <row r="1682">
      <c r="A1682" s="14" t="inlineStr">
        <is>
          <t>C01677</t>
        </is>
      </c>
      <c r="B1682" s="14" t="inlineStr">
        <is>
          <t>R00014</t>
        </is>
      </c>
      <c r="C1682" s="17" t="n">
        <v>0.7718</v>
      </c>
      <c r="D1682" s="14" t="inlineStr">
        <is>
          <t>review</t>
        </is>
      </c>
    </row>
    <row r="1683">
      <c r="A1683" s="14" t="inlineStr">
        <is>
          <t>C01678</t>
        </is>
      </c>
      <c r="B1683" s="14" t="inlineStr">
        <is>
          <t>R00335</t>
        </is>
      </c>
      <c r="C1683" s="17" t="n">
        <v>1</v>
      </c>
      <c r="D1683" s="14" t="inlineStr">
        <is>
          <t>exact</t>
        </is>
      </c>
    </row>
    <row r="1684">
      <c r="A1684" s="14" t="inlineStr">
        <is>
          <t>C01679</t>
        </is>
      </c>
      <c r="B1684" s="14" t="inlineStr">
        <is>
          <t>R00781</t>
        </is>
      </c>
      <c r="C1684" s="17" t="n">
        <v>1</v>
      </c>
      <c r="D1684" s="14" t="inlineStr">
        <is>
          <t>exact</t>
        </is>
      </c>
    </row>
    <row r="1685">
      <c r="A1685" s="14" t="inlineStr">
        <is>
          <t>C01680</t>
        </is>
      </c>
      <c r="B1685" s="14" t="inlineStr">
        <is>
          <t>R01481</t>
        </is>
      </c>
      <c r="C1685" s="17" t="n">
        <v>1</v>
      </c>
      <c r="D1685" s="14" t="inlineStr">
        <is>
          <t>exact</t>
        </is>
      </c>
    </row>
    <row r="1686">
      <c r="A1686" s="14" t="inlineStr">
        <is>
          <t>C01681</t>
        </is>
      </c>
      <c r="B1686" s="14" t="inlineStr">
        <is>
          <t>R02998</t>
        </is>
      </c>
      <c r="C1686" s="17" t="n">
        <v>1</v>
      </c>
      <c r="D1686" s="14" t="inlineStr">
        <is>
          <t>exact</t>
        </is>
      </c>
    </row>
    <row r="1687">
      <c r="A1687" s="14" t="inlineStr">
        <is>
          <t>C01682</t>
        </is>
      </c>
      <c r="B1687" s="14" t="inlineStr">
        <is>
          <t>R01527</t>
        </is>
      </c>
      <c r="C1687" s="17" t="n">
        <v>1</v>
      </c>
      <c r="D1687" s="14" t="inlineStr">
        <is>
          <t>exact</t>
        </is>
      </c>
    </row>
    <row r="1688">
      <c r="A1688" s="14" t="inlineStr">
        <is>
          <t>C01683</t>
        </is>
      </c>
      <c r="B1688" s="14" t="inlineStr">
        <is>
          <t>R00570</t>
        </is>
      </c>
      <c r="C1688" s="17" t="n">
        <v>1</v>
      </c>
      <c r="D1688" s="14" t="inlineStr">
        <is>
          <t>exact</t>
        </is>
      </c>
    </row>
    <row r="1689">
      <c r="A1689" s="14" t="inlineStr">
        <is>
          <t>C01684</t>
        </is>
      </c>
      <c r="B1689" s="14" t="inlineStr">
        <is>
          <t>R01756</t>
        </is>
      </c>
      <c r="C1689" s="17" t="n">
        <v>0.6541</v>
      </c>
      <c r="D1689" s="14" t="inlineStr">
        <is>
          <t>no match</t>
        </is>
      </c>
    </row>
    <row r="1690">
      <c r="A1690" s="14" t="inlineStr">
        <is>
          <t>C01685</t>
        </is>
      </c>
      <c r="B1690" s="14" t="inlineStr">
        <is>
          <t>R00049</t>
        </is>
      </c>
      <c r="C1690" s="17" t="n">
        <v>1</v>
      </c>
      <c r="D1690" s="14" t="inlineStr">
        <is>
          <t>exact</t>
        </is>
      </c>
    </row>
    <row r="1691">
      <c r="A1691" s="14" t="inlineStr">
        <is>
          <t>C01686</t>
        </is>
      </c>
      <c r="B1691" s="14" t="inlineStr">
        <is>
          <t>R00727</t>
        </is>
      </c>
      <c r="C1691" s="17" t="n">
        <v>1</v>
      </c>
      <c r="D1691" s="14" t="inlineStr">
        <is>
          <t>exact</t>
        </is>
      </c>
    </row>
    <row r="1692">
      <c r="A1692" s="14" t="inlineStr">
        <is>
          <t>C01687</t>
        </is>
      </c>
      <c r="B1692" s="14" t="inlineStr">
        <is>
          <t>R01656</t>
        </is>
      </c>
      <c r="C1692" s="17" t="n">
        <v>1</v>
      </c>
      <c r="D1692" s="14" t="inlineStr">
        <is>
          <t>exact</t>
        </is>
      </c>
    </row>
    <row r="1693">
      <c r="A1693" s="14" t="inlineStr">
        <is>
          <t>C01688</t>
        </is>
      </c>
      <c r="B1693" s="14" t="inlineStr">
        <is>
          <t>R02428</t>
        </is>
      </c>
      <c r="C1693" s="17" t="n">
        <v>1</v>
      </c>
      <c r="D1693" s="14" t="inlineStr">
        <is>
          <t>exact</t>
        </is>
      </c>
    </row>
    <row r="1694">
      <c r="A1694" s="14" t="inlineStr">
        <is>
          <t>C01689</t>
        </is>
      </c>
      <c r="B1694" s="14" t="inlineStr">
        <is>
          <t>R00510</t>
        </is>
      </c>
      <c r="C1694" s="17" t="n">
        <v>1</v>
      </c>
      <c r="D1694" s="14" t="inlineStr">
        <is>
          <t>exact</t>
        </is>
      </c>
    </row>
    <row r="1695">
      <c r="A1695" s="14" t="inlineStr">
        <is>
          <t>C01690</t>
        </is>
      </c>
      <c r="B1695" s="14" t="inlineStr">
        <is>
          <t>R00966</t>
        </is>
      </c>
      <c r="C1695" s="17" t="n">
        <v>1</v>
      </c>
      <c r="D1695" s="14" t="inlineStr">
        <is>
          <t>exact</t>
        </is>
      </c>
    </row>
    <row r="1696">
      <c r="A1696" s="14" t="inlineStr">
        <is>
          <t>C01691</t>
        </is>
      </c>
      <c r="B1696" s="14" t="inlineStr">
        <is>
          <t>R01718</t>
        </is>
      </c>
      <c r="C1696" s="17" t="n">
        <v>1</v>
      </c>
      <c r="D1696" s="14" t="inlineStr">
        <is>
          <t>exact</t>
        </is>
      </c>
    </row>
    <row r="1697">
      <c r="A1697" s="14" t="inlineStr">
        <is>
          <t>C01692</t>
        </is>
      </c>
      <c r="B1697" s="14" t="inlineStr">
        <is>
          <t>R00196</t>
        </is>
      </c>
      <c r="C1697" s="17" t="n">
        <v>1</v>
      </c>
      <c r="D1697" s="14" t="inlineStr">
        <is>
          <t>exact</t>
        </is>
      </c>
    </row>
    <row r="1698">
      <c r="A1698" s="14" t="inlineStr">
        <is>
          <t>C01693</t>
        </is>
      </c>
      <c r="B1698" s="14" t="inlineStr">
        <is>
          <t>R00975</t>
        </is>
      </c>
      <c r="C1698" s="17" t="n">
        <v>0.4483</v>
      </c>
      <c r="D1698" s="14" t="inlineStr">
        <is>
          <t>no match</t>
        </is>
      </c>
    </row>
    <row r="1699">
      <c r="A1699" s="14" t="inlineStr">
        <is>
          <t>C01694</t>
        </is>
      </c>
      <c r="B1699" s="14" t="inlineStr">
        <is>
          <t>R00717</t>
        </is>
      </c>
      <c r="C1699" s="17" t="n">
        <v>0.2202</v>
      </c>
      <c r="D1699" s="14" t="inlineStr">
        <is>
          <t>no match</t>
        </is>
      </c>
    </row>
    <row r="1700">
      <c r="A1700" s="14" t="inlineStr">
        <is>
          <t>C01695</t>
        </is>
      </c>
      <c r="B1700" s="14" t="inlineStr">
        <is>
          <t>R02254</t>
        </is>
      </c>
      <c r="C1700" s="17" t="n">
        <v>1</v>
      </c>
      <c r="D1700" s="14" t="inlineStr">
        <is>
          <t>exact</t>
        </is>
      </c>
    </row>
    <row r="1701">
      <c r="A1701" s="14" t="inlineStr">
        <is>
          <t>C01696</t>
        </is>
      </c>
      <c r="B1701" s="14" t="inlineStr">
        <is>
          <t>R00844</t>
        </is>
      </c>
      <c r="C1701" s="17" t="n">
        <v>1</v>
      </c>
      <c r="D1701" s="14" t="inlineStr">
        <is>
          <t>exact</t>
        </is>
      </c>
    </row>
    <row r="1702">
      <c r="A1702" s="14" t="inlineStr">
        <is>
          <t>C01697</t>
        </is>
      </c>
      <c r="B1702" s="14" t="inlineStr">
        <is>
          <t>R00721</t>
        </is>
      </c>
      <c r="C1702" s="17" t="n">
        <v>1</v>
      </c>
      <c r="D1702" s="14" t="inlineStr">
        <is>
          <t>exact</t>
        </is>
      </c>
    </row>
    <row r="1703">
      <c r="A1703" s="14" t="inlineStr">
        <is>
          <t>C01698</t>
        </is>
      </c>
      <c r="B1703" s="14" t="inlineStr">
        <is>
          <t>R01410</t>
        </is>
      </c>
      <c r="C1703" s="17" t="n">
        <v>1</v>
      </c>
      <c r="D1703" s="14" t="inlineStr">
        <is>
          <t>exact</t>
        </is>
      </c>
    </row>
    <row r="1704">
      <c r="A1704" s="14" t="inlineStr">
        <is>
          <t>C01699</t>
        </is>
      </c>
      <c r="B1704" s="14" t="inlineStr">
        <is>
          <t>R00563</t>
        </is>
      </c>
      <c r="C1704" s="17" t="n">
        <v>0.7718</v>
      </c>
      <c r="D1704" s="14" t="inlineStr">
        <is>
          <t>review</t>
        </is>
      </c>
    </row>
    <row r="1705">
      <c r="A1705" s="14" t="inlineStr">
        <is>
          <t>C01700</t>
        </is>
      </c>
      <c r="B1705" s="14" t="inlineStr">
        <is>
          <t>R02384</t>
        </is>
      </c>
      <c r="C1705" s="17" t="n">
        <v>1</v>
      </c>
      <c r="D1705" s="14" t="inlineStr">
        <is>
          <t>exact</t>
        </is>
      </c>
    </row>
    <row r="1706">
      <c r="A1706" s="14" t="inlineStr">
        <is>
          <t>C01701</t>
        </is>
      </c>
      <c r="B1706" s="14" t="inlineStr">
        <is>
          <t>R02942</t>
        </is>
      </c>
      <c r="C1706" s="17" t="n">
        <v>0.6541</v>
      </c>
      <c r="D1706" s="14" t="inlineStr">
        <is>
          <t>no match</t>
        </is>
      </c>
    </row>
    <row r="1707">
      <c r="A1707" s="14" t="inlineStr">
        <is>
          <t>C01702</t>
        </is>
      </c>
      <c r="B1707" s="14" t="inlineStr">
        <is>
          <t>R02003</t>
        </is>
      </c>
      <c r="C1707" s="17" t="n">
        <v>1</v>
      </c>
      <c r="D1707" s="14" t="inlineStr">
        <is>
          <t>exact</t>
        </is>
      </c>
    </row>
    <row r="1708">
      <c r="A1708" s="14" t="inlineStr">
        <is>
          <t>C01703</t>
        </is>
      </c>
      <c r="B1708" s="14" t="inlineStr">
        <is>
          <t>R02832</t>
        </is>
      </c>
      <c r="C1708" s="17" t="n">
        <v>1</v>
      </c>
      <c r="D1708" s="14" t="inlineStr">
        <is>
          <t>exact</t>
        </is>
      </c>
    </row>
    <row r="1709">
      <c r="A1709" s="14" t="inlineStr">
        <is>
          <t>C01704</t>
        </is>
      </c>
      <c r="B1709" s="14" t="inlineStr">
        <is>
          <t>R01621</t>
        </is>
      </c>
      <c r="C1709" s="17" t="n">
        <v>0.6541</v>
      </c>
      <c r="D1709" s="14" t="inlineStr">
        <is>
          <t>no match</t>
        </is>
      </c>
    </row>
    <row r="1710">
      <c r="A1710" s="14" t="inlineStr">
        <is>
          <t>C01705</t>
        </is>
      </c>
      <c r="B1710" s="14" t="inlineStr">
        <is>
          <t>R01033</t>
        </is>
      </c>
      <c r="C1710" s="17" t="n">
        <v>0.6541</v>
      </c>
      <c r="D1710" s="14" t="inlineStr">
        <is>
          <t>no match</t>
        </is>
      </c>
    </row>
    <row r="1711">
      <c r="A1711" s="14" t="inlineStr">
        <is>
          <t>C01706</t>
        </is>
      </c>
      <c r="B1711" s="14" t="inlineStr">
        <is>
          <t>R02211</t>
        </is>
      </c>
      <c r="C1711" s="17" t="n">
        <v>1</v>
      </c>
      <c r="D1711" s="14" t="inlineStr">
        <is>
          <t>exact</t>
        </is>
      </c>
    </row>
    <row r="1712">
      <c r="A1712" s="14" t="inlineStr">
        <is>
          <t>C01707</t>
        </is>
      </c>
      <c r="B1712" s="14" t="inlineStr">
        <is>
          <t>R02980</t>
        </is>
      </c>
      <c r="C1712" s="17" t="n">
        <v>0.7718</v>
      </c>
      <c r="D1712" s="14" t="inlineStr">
        <is>
          <t>review</t>
        </is>
      </c>
    </row>
    <row r="1713">
      <c r="A1713" s="14" t="inlineStr">
        <is>
          <t>C01708</t>
        </is>
      </c>
      <c r="B1713" s="14" t="inlineStr">
        <is>
          <t>R02593</t>
        </is>
      </c>
      <c r="C1713" s="17" t="n">
        <v>1</v>
      </c>
      <c r="D1713" s="14" t="inlineStr">
        <is>
          <t>exact</t>
        </is>
      </c>
    </row>
    <row r="1714">
      <c r="A1714" s="14" t="inlineStr">
        <is>
          <t>C01709</t>
        </is>
      </c>
      <c r="B1714" s="14" t="inlineStr">
        <is>
          <t>R00106</t>
        </is>
      </c>
      <c r="C1714" s="17" t="n">
        <v>1</v>
      </c>
      <c r="D1714" s="14" t="inlineStr">
        <is>
          <t>exact</t>
        </is>
      </c>
    </row>
    <row r="1715">
      <c r="A1715" s="14" t="inlineStr">
        <is>
          <t>C01710</t>
        </is>
      </c>
      <c r="B1715" s="14" t="inlineStr">
        <is>
          <t>R01250</t>
        </is>
      </c>
      <c r="C1715" s="17" t="n">
        <v>1</v>
      </c>
      <c r="D1715" s="14" t="inlineStr">
        <is>
          <t>exact</t>
        </is>
      </c>
    </row>
    <row r="1716">
      <c r="A1716" s="14" t="inlineStr">
        <is>
          <t>C01711</t>
        </is>
      </c>
      <c r="B1716" s="14" t="inlineStr">
        <is>
          <t>R01338</t>
        </is>
      </c>
      <c r="C1716" s="17" t="n">
        <v>1</v>
      </c>
      <c r="D1716" s="14" t="inlineStr">
        <is>
          <t>exact</t>
        </is>
      </c>
    </row>
    <row r="1717">
      <c r="A1717" s="14" t="inlineStr">
        <is>
          <t>C01712</t>
        </is>
      </c>
      <c r="B1717" s="14" t="inlineStr">
        <is>
          <t>R02441</t>
        </is>
      </c>
      <c r="C1717" s="17" t="n">
        <v>0.7718</v>
      </c>
      <c r="D1717" s="14" t="inlineStr">
        <is>
          <t>review</t>
        </is>
      </c>
    </row>
    <row r="1718">
      <c r="A1718" s="14" t="inlineStr">
        <is>
          <t>C01713</t>
        </is>
      </c>
      <c r="B1718" s="14" t="inlineStr">
        <is>
          <t>R02815</t>
        </is>
      </c>
      <c r="C1718" s="17" t="n">
        <v>1</v>
      </c>
      <c r="D1718" s="14" t="inlineStr">
        <is>
          <t>exact</t>
        </is>
      </c>
    </row>
    <row r="1719">
      <c r="A1719" s="14" t="inlineStr">
        <is>
          <t>C01714</t>
        </is>
      </c>
      <c r="B1719" s="14" t="inlineStr">
        <is>
          <t>R01648</t>
        </is>
      </c>
      <c r="C1719" s="17" t="n">
        <v>0.7718</v>
      </c>
      <c r="D1719" s="14" t="inlineStr">
        <is>
          <t>review</t>
        </is>
      </c>
    </row>
    <row r="1720">
      <c r="A1720" s="14" t="inlineStr">
        <is>
          <t>C01715</t>
        </is>
      </c>
      <c r="B1720" s="14" t="inlineStr">
        <is>
          <t>R02975</t>
        </is>
      </c>
      <c r="C1720" s="17" t="n">
        <v>1</v>
      </c>
      <c r="D1720" s="14" t="inlineStr">
        <is>
          <t>exact</t>
        </is>
      </c>
    </row>
    <row r="1721">
      <c r="A1721" s="14" t="inlineStr">
        <is>
          <t>C01716</t>
        </is>
      </c>
      <c r="B1721" s="14" t="inlineStr">
        <is>
          <t>R02097</t>
        </is>
      </c>
      <c r="C1721" s="17" t="n">
        <v>1</v>
      </c>
      <c r="D1721" s="14" t="inlineStr">
        <is>
          <t>exact</t>
        </is>
      </c>
    </row>
    <row r="1722">
      <c r="A1722" s="14" t="inlineStr">
        <is>
          <t>C01717</t>
        </is>
      </c>
      <c r="B1722" s="14" t="inlineStr">
        <is>
          <t>R01735</t>
        </is>
      </c>
      <c r="C1722" s="17" t="n">
        <v>1</v>
      </c>
      <c r="D1722" s="14" t="inlineStr">
        <is>
          <t>exact</t>
        </is>
      </c>
    </row>
    <row r="1723">
      <c r="A1723" s="14" t="inlineStr">
        <is>
          <t>C01718</t>
        </is>
      </c>
      <c r="B1723" s="14" t="inlineStr">
        <is>
          <t>R02396</t>
        </is>
      </c>
      <c r="C1723" s="17" t="n">
        <v>1</v>
      </c>
      <c r="D1723" s="14" t="inlineStr">
        <is>
          <t>exact</t>
        </is>
      </c>
    </row>
    <row r="1724">
      <c r="A1724" s="14" t="inlineStr">
        <is>
          <t>C01719</t>
        </is>
      </c>
      <c r="B1724" s="14" t="inlineStr">
        <is>
          <t>R01969</t>
        </is>
      </c>
      <c r="C1724" s="17" t="n">
        <v>1</v>
      </c>
      <c r="D1724" s="14" t="inlineStr">
        <is>
          <t>exact</t>
        </is>
      </c>
    </row>
    <row r="1725">
      <c r="A1725" s="14" t="inlineStr">
        <is>
          <t>C01720</t>
        </is>
      </c>
      <c r="B1725" s="14" t="inlineStr">
        <is>
          <t>R01458</t>
        </is>
      </c>
      <c r="C1725" s="17" t="n">
        <v>0.7718</v>
      </c>
      <c r="D1725" s="14" t="inlineStr">
        <is>
          <t>review</t>
        </is>
      </c>
    </row>
    <row r="1726">
      <c r="A1726" s="14" t="inlineStr">
        <is>
          <t>C01721</t>
        </is>
      </c>
      <c r="B1726" s="14" t="inlineStr">
        <is>
          <t>R01277</t>
        </is>
      </c>
      <c r="C1726" s="17" t="n">
        <v>1</v>
      </c>
      <c r="D1726" s="14" t="inlineStr">
        <is>
          <t>exact</t>
        </is>
      </c>
    </row>
    <row r="1727">
      <c r="A1727" s="14" t="inlineStr">
        <is>
          <t>C01722</t>
        </is>
      </c>
      <c r="B1727" s="14" t="inlineStr">
        <is>
          <t>R01467</t>
        </is>
      </c>
      <c r="C1727" s="17" t="n">
        <v>1</v>
      </c>
      <c r="D1727" s="14" t="inlineStr">
        <is>
          <t>exact</t>
        </is>
      </c>
    </row>
    <row r="1728">
      <c r="A1728" s="14" t="inlineStr">
        <is>
          <t>C01723</t>
        </is>
      </c>
      <c r="B1728" s="14" t="inlineStr">
        <is>
          <t>R01150</t>
        </is>
      </c>
      <c r="C1728" s="17" t="n">
        <v>1</v>
      </c>
      <c r="D1728" s="14" t="inlineStr">
        <is>
          <t>exact</t>
        </is>
      </c>
    </row>
    <row r="1729">
      <c r="A1729" s="14" t="inlineStr">
        <is>
          <t>C01724</t>
        </is>
      </c>
      <c r="B1729" s="14" t="inlineStr">
        <is>
          <t>R01274</t>
        </is>
      </c>
      <c r="C1729" s="17" t="n">
        <v>1</v>
      </c>
      <c r="D1729" s="14" t="inlineStr">
        <is>
          <t>exact</t>
        </is>
      </c>
    </row>
    <row r="1730">
      <c r="A1730" s="14" t="inlineStr">
        <is>
          <t>C01725</t>
        </is>
      </c>
      <c r="B1730" s="14" t="inlineStr">
        <is>
          <t>R00265</t>
        </is>
      </c>
      <c r="C1730" s="17" t="n">
        <v>0.6541</v>
      </c>
      <c r="D1730" s="14" t="inlineStr">
        <is>
          <t>no match</t>
        </is>
      </c>
    </row>
    <row r="1731">
      <c r="A1731" s="14" t="inlineStr">
        <is>
          <t>C01726</t>
        </is>
      </c>
      <c r="B1731" s="14" t="inlineStr">
        <is>
          <t>R00237</t>
        </is>
      </c>
      <c r="C1731" s="17" t="n">
        <v>0.7718</v>
      </c>
      <c r="D1731" s="14" t="inlineStr">
        <is>
          <t>review</t>
        </is>
      </c>
    </row>
    <row r="1732">
      <c r="A1732" s="14" t="inlineStr">
        <is>
          <t>C01727</t>
        </is>
      </c>
      <c r="B1732" s="14" t="inlineStr">
        <is>
          <t>R02810</t>
        </is>
      </c>
      <c r="C1732" s="17" t="n">
        <v>1</v>
      </c>
      <c r="D1732" s="14" t="inlineStr">
        <is>
          <t>exact</t>
        </is>
      </c>
    </row>
    <row r="1733">
      <c r="A1733" s="14" t="inlineStr">
        <is>
          <t>C01728</t>
        </is>
      </c>
      <c r="B1733" s="14" t="inlineStr">
        <is>
          <t>R02118</t>
        </is>
      </c>
      <c r="C1733" s="17" t="n">
        <v>1</v>
      </c>
      <c r="D1733" s="14" t="inlineStr">
        <is>
          <t>exact</t>
        </is>
      </c>
    </row>
    <row r="1734">
      <c r="A1734" s="14" t="inlineStr">
        <is>
          <t>C01729</t>
        </is>
      </c>
      <c r="B1734" s="14" t="inlineStr">
        <is>
          <t>R01037</t>
        </is>
      </c>
      <c r="C1734" s="17" t="n">
        <v>1</v>
      </c>
      <c r="D1734" s="14" t="inlineStr">
        <is>
          <t>exact</t>
        </is>
      </c>
    </row>
    <row r="1735">
      <c r="A1735" s="14" t="inlineStr">
        <is>
          <t>C01730</t>
        </is>
      </c>
      <c r="B1735" s="14" t="inlineStr">
        <is>
          <t>R01256</t>
        </is>
      </c>
      <c r="C1735" s="17" t="n">
        <v>0.2202</v>
      </c>
      <c r="D1735" s="14" t="inlineStr">
        <is>
          <t>no match</t>
        </is>
      </c>
    </row>
    <row r="1736">
      <c r="A1736" s="14" t="inlineStr">
        <is>
          <t>C01731</t>
        </is>
      </c>
      <c r="B1736" s="14" t="inlineStr">
        <is>
          <t>R01828</t>
        </is>
      </c>
      <c r="C1736" s="17" t="n">
        <v>1</v>
      </c>
      <c r="D1736" s="14" t="inlineStr">
        <is>
          <t>exact</t>
        </is>
      </c>
    </row>
    <row r="1737">
      <c r="A1737" s="14" t="inlineStr">
        <is>
          <t>C01732</t>
        </is>
      </c>
      <c r="B1737" s="14" t="inlineStr">
        <is>
          <t>R01279</t>
        </is>
      </c>
      <c r="C1737" s="17" t="n">
        <v>1</v>
      </c>
      <c r="D1737" s="14" t="inlineStr">
        <is>
          <t>exact</t>
        </is>
      </c>
    </row>
    <row r="1738">
      <c r="A1738" s="14" t="inlineStr">
        <is>
          <t>C01733</t>
        </is>
      </c>
      <c r="B1738" s="14" t="inlineStr">
        <is>
          <t>R00848</t>
        </is>
      </c>
      <c r="C1738" s="17" t="n">
        <v>0.7942</v>
      </c>
      <c r="D1738" s="14" t="inlineStr">
        <is>
          <t>review</t>
        </is>
      </c>
    </row>
    <row r="1739">
      <c r="A1739" s="14" t="inlineStr">
        <is>
          <t>C01734</t>
        </is>
      </c>
      <c r="B1739" s="14" t="inlineStr">
        <is>
          <t>R02232</t>
        </is>
      </c>
      <c r="C1739" s="17" t="n">
        <v>1</v>
      </c>
      <c r="D1739" s="14" t="inlineStr">
        <is>
          <t>exact</t>
        </is>
      </c>
    </row>
    <row r="1740">
      <c r="A1740" s="14" t="inlineStr">
        <is>
          <t>C01735</t>
        </is>
      </c>
      <c r="B1740" s="14" t="inlineStr">
        <is>
          <t>R00486</t>
        </is>
      </c>
      <c r="C1740" s="17" t="n">
        <v>1</v>
      </c>
      <c r="D1740" s="14" t="inlineStr">
        <is>
          <t>exact</t>
        </is>
      </c>
    </row>
    <row r="1741">
      <c r="A1741" s="14" t="inlineStr">
        <is>
          <t>C01736</t>
        </is>
      </c>
      <c r="B1741" s="14" t="inlineStr">
        <is>
          <t>R02782</t>
        </is>
      </c>
      <c r="C1741" s="17" t="n">
        <v>1</v>
      </c>
      <c r="D1741" s="14" t="inlineStr">
        <is>
          <t>exact</t>
        </is>
      </c>
    </row>
    <row r="1742">
      <c r="A1742" s="14" t="inlineStr">
        <is>
          <t>C01737</t>
        </is>
      </c>
      <c r="B1742" s="14" t="inlineStr">
        <is>
          <t>R02277</t>
        </is>
      </c>
      <c r="C1742" s="17" t="n">
        <v>1</v>
      </c>
      <c r="D1742" s="14" t="inlineStr">
        <is>
          <t>exact</t>
        </is>
      </c>
    </row>
    <row r="1743">
      <c r="A1743" s="14" t="inlineStr">
        <is>
          <t>C01738</t>
        </is>
      </c>
      <c r="B1743" s="14" t="inlineStr">
        <is>
          <t>R00846</t>
        </is>
      </c>
      <c r="C1743" s="17" t="n">
        <v>1</v>
      </c>
      <c r="D1743" s="14" t="inlineStr">
        <is>
          <t>exact</t>
        </is>
      </c>
    </row>
    <row r="1744">
      <c r="A1744" s="14" t="inlineStr">
        <is>
          <t>C01739</t>
        </is>
      </c>
      <c r="B1744" s="14" t="inlineStr">
        <is>
          <t>R00979</t>
        </is>
      </c>
      <c r="C1744" s="17" t="n">
        <v>1</v>
      </c>
      <c r="D1744" s="14" t="inlineStr">
        <is>
          <t>exact</t>
        </is>
      </c>
    </row>
    <row r="1745">
      <c r="A1745" s="14" t="inlineStr">
        <is>
          <t>C01740</t>
        </is>
      </c>
      <c r="B1745" s="14" t="inlineStr">
        <is>
          <t>R00440</t>
        </is>
      </c>
      <c r="C1745" s="17" t="n">
        <v>1</v>
      </c>
      <c r="D1745" s="14" t="inlineStr">
        <is>
          <t>exact</t>
        </is>
      </c>
    </row>
    <row r="1746">
      <c r="A1746" s="14" t="inlineStr">
        <is>
          <t>C01741</t>
        </is>
      </c>
      <c r="B1746" s="14" t="inlineStr">
        <is>
          <t>R00886</t>
        </is>
      </c>
      <c r="C1746" s="17" t="n">
        <v>1</v>
      </c>
      <c r="D1746" s="14" t="inlineStr">
        <is>
          <t>exact</t>
        </is>
      </c>
    </row>
    <row r="1747">
      <c r="A1747" s="14" t="inlineStr">
        <is>
          <t>C01742</t>
        </is>
      </c>
      <c r="B1747" s="14" t="inlineStr">
        <is>
          <t>R02982</t>
        </is>
      </c>
      <c r="C1747" s="17" t="n">
        <v>1</v>
      </c>
      <c r="D1747" s="14" t="inlineStr">
        <is>
          <t>exact</t>
        </is>
      </c>
    </row>
    <row r="1748">
      <c r="A1748" s="14" t="inlineStr">
        <is>
          <t>C01743</t>
        </is>
      </c>
      <c r="B1748" s="14" t="inlineStr">
        <is>
          <t>R00962</t>
        </is>
      </c>
      <c r="C1748" s="17" t="n">
        <v>1</v>
      </c>
      <c r="D1748" s="14" t="inlineStr">
        <is>
          <t>exact</t>
        </is>
      </c>
    </row>
    <row r="1749">
      <c r="A1749" s="14" t="inlineStr">
        <is>
          <t>C01744</t>
        </is>
      </c>
      <c r="B1749" s="14" t="inlineStr">
        <is>
          <t>R00876</t>
        </is>
      </c>
      <c r="C1749" s="17" t="n">
        <v>1</v>
      </c>
      <c r="D1749" s="14" t="inlineStr">
        <is>
          <t>exact</t>
        </is>
      </c>
    </row>
    <row r="1750">
      <c r="A1750" s="14" t="inlineStr">
        <is>
          <t>C01745</t>
        </is>
      </c>
      <c r="B1750" s="14" t="inlineStr">
        <is>
          <t>R00346</t>
        </is>
      </c>
      <c r="C1750" s="17" t="n">
        <v>1</v>
      </c>
      <c r="D1750" s="14" t="inlineStr">
        <is>
          <t>exact</t>
        </is>
      </c>
    </row>
    <row r="1751">
      <c r="A1751" s="14" t="inlineStr">
        <is>
          <t>C01746</t>
        </is>
      </c>
      <c r="B1751" s="14" t="inlineStr">
        <is>
          <t>R02471</t>
        </is>
      </c>
      <c r="C1751" s="17" t="n">
        <v>1</v>
      </c>
      <c r="D1751" s="14" t="inlineStr">
        <is>
          <t>exact</t>
        </is>
      </c>
    </row>
    <row r="1752">
      <c r="A1752" s="14" t="inlineStr">
        <is>
          <t>C01747</t>
        </is>
      </c>
      <c r="B1752" s="14" t="inlineStr">
        <is>
          <t>R01869</t>
        </is>
      </c>
      <c r="C1752" s="17" t="n">
        <v>1</v>
      </c>
      <c r="D1752" s="14" t="inlineStr">
        <is>
          <t>exact</t>
        </is>
      </c>
    </row>
    <row r="1753">
      <c r="A1753" s="14" t="inlineStr">
        <is>
          <t>C01748</t>
        </is>
      </c>
      <c r="B1753" s="14" t="inlineStr">
        <is>
          <t>R02442</t>
        </is>
      </c>
      <c r="C1753" s="17" t="n">
        <v>0.7718</v>
      </c>
      <c r="D1753" s="14" t="inlineStr">
        <is>
          <t>review</t>
        </is>
      </c>
    </row>
    <row r="1754">
      <c r="A1754" s="14" t="inlineStr">
        <is>
          <t>C01749</t>
        </is>
      </c>
      <c r="B1754" s="14" t="inlineStr">
        <is>
          <t>R02838</t>
        </is>
      </c>
      <c r="C1754" s="17" t="n">
        <v>0.6541</v>
      </c>
      <c r="D1754" s="14" t="inlineStr">
        <is>
          <t>no match</t>
        </is>
      </c>
    </row>
    <row r="1755">
      <c r="A1755" s="14" t="inlineStr">
        <is>
          <t>C01750</t>
        </is>
      </c>
      <c r="B1755" s="14" t="inlineStr">
        <is>
          <t>R02738</t>
        </is>
      </c>
      <c r="C1755" s="17" t="n">
        <v>1</v>
      </c>
      <c r="D1755" s="14" t="inlineStr">
        <is>
          <t>exact</t>
        </is>
      </c>
    </row>
    <row r="1756">
      <c r="A1756" s="14" t="inlineStr">
        <is>
          <t>C01751</t>
        </is>
      </c>
      <c r="B1756" s="14" t="inlineStr">
        <is>
          <t>R00288</t>
        </is>
      </c>
      <c r="C1756" s="17" t="n">
        <v>0.7718</v>
      </c>
      <c r="D1756" s="14" t="inlineStr">
        <is>
          <t>review</t>
        </is>
      </c>
    </row>
    <row r="1757">
      <c r="A1757" s="14" t="inlineStr">
        <is>
          <t>C01752</t>
        </is>
      </c>
      <c r="B1757" s="14" t="inlineStr">
        <is>
          <t>R01283</t>
        </is>
      </c>
      <c r="C1757" s="17" t="n">
        <v>1</v>
      </c>
      <c r="D1757" s="14" t="inlineStr">
        <is>
          <t>exact</t>
        </is>
      </c>
    </row>
    <row r="1758">
      <c r="A1758" s="14" t="inlineStr">
        <is>
          <t>C01753</t>
        </is>
      </c>
      <c r="B1758" s="14" t="inlineStr">
        <is>
          <t>R02085</t>
        </is>
      </c>
      <c r="C1758" s="17" t="n">
        <v>1</v>
      </c>
      <c r="D1758" s="14" t="inlineStr">
        <is>
          <t>exact</t>
        </is>
      </c>
    </row>
    <row r="1759">
      <c r="A1759" s="14" t="inlineStr">
        <is>
          <t>C01754</t>
        </is>
      </c>
      <c r="B1759" s="14" t="inlineStr">
        <is>
          <t>R02331</t>
        </is>
      </c>
      <c r="C1759" s="17" t="n">
        <v>1</v>
      </c>
      <c r="D1759" s="14" t="inlineStr">
        <is>
          <t>exact</t>
        </is>
      </c>
    </row>
    <row r="1760">
      <c r="A1760" s="14" t="inlineStr">
        <is>
          <t>C01755</t>
        </is>
      </c>
      <c r="B1760" s="14" t="inlineStr">
        <is>
          <t>R01980</t>
        </is>
      </c>
      <c r="C1760" s="17" t="n">
        <v>1</v>
      </c>
      <c r="D1760" s="14" t="inlineStr">
        <is>
          <t>exact</t>
        </is>
      </c>
    </row>
    <row r="1761">
      <c r="A1761" s="14" t="inlineStr">
        <is>
          <t>C01756</t>
        </is>
      </c>
      <c r="B1761" s="14" t="inlineStr">
        <is>
          <t>R01403</t>
        </is>
      </c>
      <c r="C1761" s="17" t="n">
        <v>1</v>
      </c>
      <c r="D1761" s="14" t="inlineStr">
        <is>
          <t>exact</t>
        </is>
      </c>
    </row>
    <row r="1762">
      <c r="A1762" s="14" t="inlineStr">
        <is>
          <t>C01757</t>
        </is>
      </c>
      <c r="B1762" s="14" t="inlineStr">
        <is>
          <t>R01836</t>
        </is>
      </c>
      <c r="C1762" s="17" t="n">
        <v>0.6541</v>
      </c>
      <c r="D1762" s="14" t="inlineStr">
        <is>
          <t>no match</t>
        </is>
      </c>
    </row>
    <row r="1763">
      <c r="A1763" s="14" t="inlineStr">
        <is>
          <t>C01758</t>
        </is>
      </c>
      <c r="B1763" s="14" t="inlineStr">
        <is>
          <t>R01371</t>
        </is>
      </c>
      <c r="C1763" s="17" t="n">
        <v>1</v>
      </c>
      <c r="D1763" s="14" t="inlineStr">
        <is>
          <t>exact</t>
        </is>
      </c>
    </row>
    <row r="1764">
      <c r="A1764" s="14" t="inlineStr">
        <is>
          <t>C01759</t>
        </is>
      </c>
      <c r="B1764" s="14" t="inlineStr">
        <is>
          <t>R00798</t>
        </is>
      </c>
      <c r="C1764" s="17" t="n">
        <v>1</v>
      </c>
      <c r="D1764" s="14" t="inlineStr">
        <is>
          <t>exact</t>
        </is>
      </c>
    </row>
    <row r="1765">
      <c r="A1765" s="14" t="inlineStr">
        <is>
          <t>C01760</t>
        </is>
      </c>
      <c r="B1765" s="14" t="inlineStr">
        <is>
          <t>R02143</t>
        </is>
      </c>
      <c r="C1765" s="17" t="n">
        <v>1</v>
      </c>
      <c r="D1765" s="14" t="inlineStr">
        <is>
          <t>exact</t>
        </is>
      </c>
    </row>
    <row r="1766">
      <c r="A1766" s="14" t="inlineStr">
        <is>
          <t>C01761</t>
        </is>
      </c>
      <c r="B1766" s="14" t="inlineStr">
        <is>
          <t>R02033</t>
        </is>
      </c>
      <c r="C1766" s="17" t="n">
        <v>1</v>
      </c>
      <c r="D1766" s="14" t="inlineStr">
        <is>
          <t>exact</t>
        </is>
      </c>
    </row>
    <row r="1767">
      <c r="A1767" s="14" t="inlineStr">
        <is>
          <t>C01762</t>
        </is>
      </c>
      <c r="B1767" s="14" t="inlineStr">
        <is>
          <t>R01035</t>
        </is>
      </c>
      <c r="C1767" s="17" t="n">
        <v>1</v>
      </c>
      <c r="D1767" s="14" t="inlineStr">
        <is>
          <t>exact</t>
        </is>
      </c>
    </row>
    <row r="1768">
      <c r="A1768" s="14" t="inlineStr">
        <is>
          <t>C01763</t>
        </is>
      </c>
      <c r="B1768" s="14" t="inlineStr">
        <is>
          <t>R01198</t>
        </is>
      </c>
      <c r="C1768" s="17" t="n">
        <v>1</v>
      </c>
      <c r="D1768" s="14" t="inlineStr">
        <is>
          <t>exact</t>
        </is>
      </c>
    </row>
    <row r="1769">
      <c r="A1769" s="14" t="inlineStr">
        <is>
          <t>C01764</t>
        </is>
      </c>
      <c r="B1769" s="14" t="inlineStr">
        <is>
          <t>R00190</t>
        </is>
      </c>
      <c r="C1769" s="17" t="n">
        <v>1</v>
      </c>
      <c r="D1769" s="14" t="inlineStr">
        <is>
          <t>exact</t>
        </is>
      </c>
    </row>
    <row r="1770">
      <c r="A1770" s="14" t="inlineStr">
        <is>
          <t>C01765</t>
        </is>
      </c>
      <c r="B1770" s="14" t="inlineStr">
        <is>
          <t>R00550</t>
        </is>
      </c>
      <c r="C1770" s="17" t="n">
        <v>0.7718</v>
      </c>
      <c r="D1770" s="14" t="inlineStr">
        <is>
          <t>review</t>
        </is>
      </c>
    </row>
    <row r="1771">
      <c r="A1771" s="14" t="inlineStr">
        <is>
          <t>C01766</t>
        </is>
      </c>
      <c r="B1771" s="14" t="inlineStr">
        <is>
          <t>R02557</t>
        </is>
      </c>
      <c r="C1771" s="17" t="n">
        <v>1</v>
      </c>
      <c r="D1771" s="14" t="inlineStr">
        <is>
          <t>exact</t>
        </is>
      </c>
    </row>
    <row r="1772">
      <c r="A1772" s="14" t="inlineStr">
        <is>
          <t>C01767</t>
        </is>
      </c>
      <c r="B1772" s="14" t="inlineStr">
        <is>
          <t>R00740</t>
        </is>
      </c>
      <c r="C1772" s="17" t="n">
        <v>1</v>
      </c>
      <c r="D1772" s="14" t="inlineStr">
        <is>
          <t>exact</t>
        </is>
      </c>
    </row>
    <row r="1773">
      <c r="A1773" s="14" t="inlineStr">
        <is>
          <t>C01768</t>
        </is>
      </c>
      <c r="B1773" s="14" t="inlineStr">
        <is>
          <t>R02273</t>
        </is>
      </c>
      <c r="C1773" s="17" t="n">
        <v>0.7718</v>
      </c>
      <c r="D1773" s="14" t="inlineStr">
        <is>
          <t>review</t>
        </is>
      </c>
    </row>
    <row r="1774">
      <c r="A1774" s="14" t="inlineStr">
        <is>
          <t>C01769</t>
        </is>
      </c>
      <c r="B1774" s="14" t="inlineStr">
        <is>
          <t>R02102</t>
        </is>
      </c>
      <c r="C1774" s="17" t="n">
        <v>1</v>
      </c>
      <c r="D1774" s="14" t="inlineStr">
        <is>
          <t>exact</t>
        </is>
      </c>
    </row>
    <row r="1775">
      <c r="A1775" s="14" t="inlineStr">
        <is>
          <t>C01770</t>
        </is>
      </c>
      <c r="B1775" s="14" t="inlineStr">
        <is>
          <t>R02275</t>
        </is>
      </c>
      <c r="C1775" s="17" t="n">
        <v>1</v>
      </c>
      <c r="D1775" s="14" t="inlineStr">
        <is>
          <t>exact</t>
        </is>
      </c>
    </row>
    <row r="1776">
      <c r="A1776" s="14" t="inlineStr">
        <is>
          <t>C01771</t>
        </is>
      </c>
      <c r="B1776" s="14" t="inlineStr">
        <is>
          <t>R00045</t>
        </is>
      </c>
      <c r="C1776" s="17" t="n">
        <v>1</v>
      </c>
      <c r="D1776" s="14" t="inlineStr">
        <is>
          <t>exact</t>
        </is>
      </c>
    </row>
    <row r="1777">
      <c r="A1777" s="14" t="inlineStr">
        <is>
          <t>C01772</t>
        </is>
      </c>
      <c r="B1777" s="14" t="inlineStr">
        <is>
          <t>R01725</t>
        </is>
      </c>
      <c r="C1777" s="17" t="n">
        <v>0.7942</v>
      </c>
      <c r="D1777" s="14" t="inlineStr">
        <is>
          <t>review</t>
        </is>
      </c>
    </row>
    <row r="1778">
      <c r="A1778" s="14" t="inlineStr">
        <is>
          <t>C01773</t>
        </is>
      </c>
      <c r="B1778" s="14" t="inlineStr">
        <is>
          <t>R02617</t>
        </is>
      </c>
      <c r="C1778" s="17" t="n">
        <v>1</v>
      </c>
      <c r="D1778" s="14" t="inlineStr">
        <is>
          <t>exact</t>
        </is>
      </c>
    </row>
    <row r="1779">
      <c r="A1779" s="14" t="inlineStr">
        <is>
          <t>C01774</t>
        </is>
      </c>
      <c r="B1779" s="14" t="inlineStr">
        <is>
          <t>R02966</t>
        </is>
      </c>
      <c r="C1779" s="17" t="n">
        <v>1</v>
      </c>
      <c r="D1779" s="14" t="inlineStr">
        <is>
          <t>exact</t>
        </is>
      </c>
    </row>
    <row r="1780">
      <c r="A1780" s="14" t="inlineStr">
        <is>
          <t>C01775</t>
        </is>
      </c>
      <c r="B1780" s="14" t="inlineStr">
        <is>
          <t>R01934</t>
        </is>
      </c>
      <c r="C1780" s="17" t="n">
        <v>1</v>
      </c>
      <c r="D1780" s="14" t="inlineStr">
        <is>
          <t>exact</t>
        </is>
      </c>
    </row>
    <row r="1781">
      <c r="A1781" s="14" t="inlineStr">
        <is>
          <t>C01776</t>
        </is>
      </c>
      <c r="B1781" s="14" t="inlineStr">
        <is>
          <t>R01332</t>
        </is>
      </c>
      <c r="C1781" s="17" t="n">
        <v>0.5661</v>
      </c>
      <c r="D1781" s="14" t="inlineStr">
        <is>
          <t>no match</t>
        </is>
      </c>
    </row>
    <row r="1782">
      <c r="A1782" s="14" t="inlineStr">
        <is>
          <t>C01777</t>
        </is>
      </c>
      <c r="B1782" s="14" t="inlineStr">
        <is>
          <t>R00043</t>
        </is>
      </c>
      <c r="C1782" s="17" t="n">
        <v>1</v>
      </c>
      <c r="D1782" s="14" t="inlineStr">
        <is>
          <t>exact</t>
        </is>
      </c>
    </row>
    <row r="1783">
      <c r="A1783" s="14" t="inlineStr">
        <is>
          <t>C01778</t>
        </is>
      </c>
      <c r="B1783" s="14" t="inlineStr">
        <is>
          <t>R00284</t>
        </is>
      </c>
      <c r="C1783" s="17" t="n">
        <v>0.6541</v>
      </c>
      <c r="D1783" s="14" t="inlineStr">
        <is>
          <t>no match</t>
        </is>
      </c>
    </row>
    <row r="1784">
      <c r="A1784" s="14" t="inlineStr">
        <is>
          <t>C01779</t>
        </is>
      </c>
      <c r="B1784" s="14" t="inlineStr">
        <is>
          <t>R01462</t>
        </is>
      </c>
      <c r="C1784" s="17" t="n">
        <v>1</v>
      </c>
      <c r="D1784" s="14" t="inlineStr">
        <is>
          <t>exact</t>
        </is>
      </c>
    </row>
    <row r="1785">
      <c r="A1785" s="14" t="inlineStr">
        <is>
          <t>C01780</t>
        </is>
      </c>
      <c r="B1785" s="14" t="inlineStr">
        <is>
          <t>R02104</t>
        </is>
      </c>
      <c r="C1785" s="17" t="n">
        <v>1</v>
      </c>
      <c r="D1785" s="14" t="inlineStr">
        <is>
          <t>exact</t>
        </is>
      </c>
    </row>
    <row r="1786">
      <c r="A1786" s="14" t="inlineStr">
        <is>
          <t>C01781</t>
        </is>
      </c>
      <c r="B1786" s="14" t="inlineStr">
        <is>
          <t>R01772</t>
        </is>
      </c>
      <c r="C1786" s="17" t="n">
        <v>1</v>
      </c>
      <c r="D1786" s="14" t="inlineStr">
        <is>
          <t>exact</t>
        </is>
      </c>
    </row>
    <row r="1787">
      <c r="A1787" s="14" t="inlineStr">
        <is>
          <t>C01782</t>
        </is>
      </c>
      <c r="B1787" s="14" t="inlineStr">
        <is>
          <t>R01561</t>
        </is>
      </c>
      <c r="C1787" s="17" t="n">
        <v>1</v>
      </c>
      <c r="D1787" s="14" t="inlineStr">
        <is>
          <t>exact</t>
        </is>
      </c>
    </row>
    <row r="1788">
      <c r="A1788" s="14" t="inlineStr">
        <is>
          <t>C01783</t>
        </is>
      </c>
      <c r="B1788" s="14" t="inlineStr">
        <is>
          <t>R01560</t>
        </is>
      </c>
      <c r="C1788" s="17" t="n">
        <v>1</v>
      </c>
      <c r="D1788" s="14" t="inlineStr">
        <is>
          <t>exact</t>
        </is>
      </c>
    </row>
    <row r="1789">
      <c r="A1789" s="14" t="inlineStr">
        <is>
          <t>C01784</t>
        </is>
      </c>
      <c r="B1789" s="14" t="inlineStr">
        <is>
          <t>R02276</t>
        </is>
      </c>
      <c r="C1789" s="17" t="n">
        <v>1</v>
      </c>
      <c r="D1789" s="14" t="inlineStr">
        <is>
          <t>exact</t>
        </is>
      </c>
    </row>
    <row r="1790">
      <c r="A1790" s="14" t="inlineStr">
        <is>
          <t>C01785</t>
        </is>
      </c>
      <c r="B1790" s="14" t="inlineStr">
        <is>
          <t>R00585</t>
        </is>
      </c>
      <c r="C1790" s="17" t="n">
        <v>1</v>
      </c>
      <c r="D1790" s="14" t="inlineStr">
        <is>
          <t>exact</t>
        </is>
      </c>
    </row>
    <row r="1791">
      <c r="A1791" s="14" t="inlineStr">
        <is>
          <t>C01786</t>
        </is>
      </c>
      <c r="B1791" s="14" t="inlineStr">
        <is>
          <t>R00583</t>
        </is>
      </c>
      <c r="C1791" s="17" t="n">
        <v>0.7718</v>
      </c>
      <c r="D1791" s="14" t="inlineStr">
        <is>
          <t>review</t>
        </is>
      </c>
    </row>
    <row r="1792">
      <c r="A1792" s="14" t="inlineStr">
        <is>
          <t>C01787</t>
        </is>
      </c>
      <c r="B1792" s="14" t="inlineStr">
        <is>
          <t>R02756</t>
        </is>
      </c>
      <c r="C1792" s="17" t="n">
        <v>0.7718</v>
      </c>
      <c r="D1792" s="14" t="inlineStr">
        <is>
          <t>review</t>
        </is>
      </c>
    </row>
    <row r="1793">
      <c r="A1793" s="14" t="inlineStr">
        <is>
          <t>C01788</t>
        </is>
      </c>
      <c r="B1793" s="14" t="inlineStr">
        <is>
          <t>R00788</t>
        </is>
      </c>
      <c r="C1793" s="17" t="n">
        <v>1</v>
      </c>
      <c r="D1793" s="14" t="inlineStr">
        <is>
          <t>exact</t>
        </is>
      </c>
    </row>
    <row r="1794">
      <c r="A1794" s="14" t="inlineStr">
        <is>
          <t>C01789</t>
        </is>
      </c>
      <c r="B1794" s="14" t="inlineStr">
        <is>
          <t>R01511</t>
        </is>
      </c>
      <c r="C1794" s="17" t="n">
        <v>1</v>
      </c>
      <c r="D1794" s="14" t="inlineStr">
        <is>
          <t>exact</t>
        </is>
      </c>
    </row>
    <row r="1795">
      <c r="A1795" s="14" t="inlineStr">
        <is>
          <t>C01790</t>
        </is>
      </c>
      <c r="B1795" s="14" t="inlineStr">
        <is>
          <t>R01705</t>
        </is>
      </c>
      <c r="C1795" s="17" t="n">
        <v>0.6541</v>
      </c>
      <c r="D1795" s="14" t="inlineStr">
        <is>
          <t>no match</t>
        </is>
      </c>
    </row>
    <row r="1796">
      <c r="A1796" s="14" t="inlineStr">
        <is>
          <t>C01791</t>
        </is>
      </c>
      <c r="B1796" s="14" t="inlineStr">
        <is>
          <t>R00885</t>
        </is>
      </c>
      <c r="C1796" s="17" t="n">
        <v>1</v>
      </c>
      <c r="D1796" s="14" t="inlineStr">
        <is>
          <t>exact</t>
        </is>
      </c>
    </row>
    <row r="1797">
      <c r="A1797" s="14" t="inlineStr">
        <is>
          <t>C01792</t>
        </is>
      </c>
      <c r="B1797" s="14" t="inlineStr">
        <is>
          <t>R02408</t>
        </is>
      </c>
      <c r="C1797" s="17" t="n">
        <v>1</v>
      </c>
      <c r="D1797" s="14" t="inlineStr">
        <is>
          <t>exact</t>
        </is>
      </c>
    </row>
    <row r="1798">
      <c r="A1798" s="14" t="inlineStr">
        <is>
          <t>C01793</t>
        </is>
      </c>
      <c r="B1798" s="14" t="inlineStr">
        <is>
          <t>R01993</t>
        </is>
      </c>
      <c r="C1798" s="17" t="n">
        <v>0.2282</v>
      </c>
      <c r="D1798" s="14" t="inlineStr">
        <is>
          <t>no match</t>
        </is>
      </c>
    </row>
    <row r="1799">
      <c r="A1799" s="14" t="inlineStr">
        <is>
          <t>C01794</t>
        </is>
      </c>
      <c r="B1799" s="14" t="inlineStr">
        <is>
          <t>R02564</t>
        </is>
      </c>
      <c r="C1799" s="17" t="n">
        <v>1</v>
      </c>
      <c r="D1799" s="14" t="inlineStr">
        <is>
          <t>exact</t>
        </is>
      </c>
    </row>
    <row r="1800">
      <c r="A1800" s="14" t="inlineStr">
        <is>
          <t>C01795</t>
        </is>
      </c>
      <c r="B1800" s="14" t="inlineStr">
        <is>
          <t>R00531</t>
        </is>
      </c>
      <c r="C1800" s="17" t="n">
        <v>1</v>
      </c>
      <c r="D1800" s="14" t="inlineStr">
        <is>
          <t>exact</t>
        </is>
      </c>
    </row>
    <row r="1801">
      <c r="A1801" s="14" t="inlineStr">
        <is>
          <t>C01796</t>
        </is>
      </c>
      <c r="B1801" s="14" t="inlineStr">
        <is>
          <t>R02885</t>
        </is>
      </c>
      <c r="C1801" s="17" t="n">
        <v>0.6541</v>
      </c>
      <c r="D1801" s="14" t="inlineStr">
        <is>
          <t>no match</t>
        </is>
      </c>
    </row>
    <row r="1802">
      <c r="A1802" s="14" t="inlineStr">
        <is>
          <t>C01797</t>
        </is>
      </c>
      <c r="B1802" s="14" t="inlineStr">
        <is>
          <t>R00093</t>
        </is>
      </c>
      <c r="C1802" s="17" t="n">
        <v>1</v>
      </c>
      <c r="D1802" s="14" t="inlineStr">
        <is>
          <t>exact</t>
        </is>
      </c>
    </row>
    <row r="1803">
      <c r="A1803" s="14" t="inlineStr">
        <is>
          <t>C01798</t>
        </is>
      </c>
      <c r="B1803" s="14" t="inlineStr">
        <is>
          <t>R01590</t>
        </is>
      </c>
      <c r="C1803" s="17" t="n">
        <v>1</v>
      </c>
      <c r="D1803" s="14" t="inlineStr">
        <is>
          <t>exact</t>
        </is>
      </c>
    </row>
    <row r="1804">
      <c r="A1804" s="14" t="inlineStr">
        <is>
          <t>C01799</t>
        </is>
      </c>
      <c r="B1804" s="14" t="inlineStr">
        <is>
          <t>R02536</t>
        </is>
      </c>
      <c r="C1804" s="17" t="n">
        <v>0.5661</v>
      </c>
      <c r="D1804" s="14" t="inlineStr">
        <is>
          <t>no match</t>
        </is>
      </c>
    </row>
    <row r="1805">
      <c r="A1805" s="14" t="inlineStr">
        <is>
          <t>C01800</t>
        </is>
      </c>
      <c r="B1805" s="14" t="inlineStr">
        <is>
          <t>R02990</t>
        </is>
      </c>
      <c r="C1805" s="17" t="n">
        <v>0.6541</v>
      </c>
      <c r="D1805" s="14" t="inlineStr">
        <is>
          <t>no match</t>
        </is>
      </c>
    </row>
    <row r="1806">
      <c r="A1806" s="14" t="inlineStr">
        <is>
          <t>C01801</t>
        </is>
      </c>
      <c r="B1806" s="14" t="inlineStr">
        <is>
          <t>R02025</t>
        </is>
      </c>
      <c r="C1806" s="17" t="n">
        <v>1</v>
      </c>
      <c r="D1806" s="14" t="inlineStr">
        <is>
          <t>exact</t>
        </is>
      </c>
    </row>
    <row r="1807">
      <c r="A1807" s="14" t="inlineStr">
        <is>
          <t>C01802</t>
        </is>
      </c>
      <c r="B1807" s="14" t="inlineStr">
        <is>
          <t>R00779</t>
        </is>
      </c>
      <c r="C1807" s="17" t="n">
        <v>0.6541</v>
      </c>
      <c r="D1807" s="14" t="inlineStr">
        <is>
          <t>no match</t>
        </is>
      </c>
    </row>
    <row r="1808">
      <c r="A1808" s="14" t="inlineStr">
        <is>
          <t>C01803</t>
        </is>
      </c>
      <c r="B1808" s="14" t="inlineStr">
        <is>
          <t>R01408</t>
        </is>
      </c>
      <c r="C1808" s="17" t="n">
        <v>1</v>
      </c>
      <c r="D1808" s="14" t="inlineStr">
        <is>
          <t>exact</t>
        </is>
      </c>
    </row>
    <row r="1809">
      <c r="A1809" s="14" t="inlineStr">
        <is>
          <t>C01804</t>
        </is>
      </c>
      <c r="B1809" s="14" t="inlineStr">
        <is>
          <t>R01885</t>
        </is>
      </c>
      <c r="C1809" s="17" t="n">
        <v>1</v>
      </c>
      <c r="D1809" s="14" t="inlineStr">
        <is>
          <t>exact</t>
        </is>
      </c>
    </row>
    <row r="1810">
      <c r="A1810" s="14" t="inlineStr">
        <is>
          <t>C01805</t>
        </is>
      </c>
      <c r="B1810" s="14" t="inlineStr">
        <is>
          <t>R01908</t>
        </is>
      </c>
      <c r="C1810" s="17" t="n">
        <v>1</v>
      </c>
      <c r="D1810" s="14" t="inlineStr">
        <is>
          <t>exact</t>
        </is>
      </c>
    </row>
    <row r="1811">
      <c r="A1811" s="14" t="inlineStr">
        <is>
          <t>C01806</t>
        </is>
      </c>
      <c r="B1811" s="14" t="inlineStr">
        <is>
          <t>R02299</t>
        </is>
      </c>
      <c r="C1811" s="17" t="n">
        <v>1</v>
      </c>
      <c r="D1811" s="14" t="inlineStr">
        <is>
          <t>exact</t>
        </is>
      </c>
    </row>
    <row r="1812">
      <c r="A1812" s="14" t="inlineStr">
        <is>
          <t>C01807</t>
        </is>
      </c>
      <c r="B1812" s="14" t="inlineStr">
        <is>
          <t>R02980</t>
        </is>
      </c>
      <c r="C1812" s="17" t="n">
        <v>1</v>
      </c>
      <c r="D1812" s="14" t="inlineStr">
        <is>
          <t>exact</t>
        </is>
      </c>
    </row>
    <row r="1813">
      <c r="A1813" s="14" t="inlineStr">
        <is>
          <t>C01808</t>
        </is>
      </c>
      <c r="B1813" s="14" t="inlineStr">
        <is>
          <t>R02182</t>
        </is>
      </c>
      <c r="C1813" s="17" t="n">
        <v>1</v>
      </c>
      <c r="D1813" s="14" t="inlineStr">
        <is>
          <t>exact</t>
        </is>
      </c>
    </row>
    <row r="1814">
      <c r="A1814" s="14" t="inlineStr">
        <is>
          <t>C01809</t>
        </is>
      </c>
      <c r="B1814" s="14" t="inlineStr">
        <is>
          <t>R01693</t>
        </is>
      </c>
      <c r="C1814" s="17" t="n">
        <v>0.6541</v>
      </c>
      <c r="D1814" s="14" t="inlineStr">
        <is>
          <t>no match</t>
        </is>
      </c>
    </row>
    <row r="1815">
      <c r="A1815" s="14" t="inlineStr">
        <is>
          <t>C01810</t>
        </is>
      </c>
      <c r="B1815" s="14" t="inlineStr">
        <is>
          <t>R02375</t>
        </is>
      </c>
      <c r="C1815" s="17" t="n">
        <v>1</v>
      </c>
      <c r="D1815" s="14" t="inlineStr">
        <is>
          <t>exact</t>
        </is>
      </c>
    </row>
    <row r="1816">
      <c r="A1816" s="14" t="inlineStr">
        <is>
          <t>C01811</t>
        </is>
      </c>
      <c r="B1816" s="14" t="inlineStr">
        <is>
          <t>R00972</t>
        </is>
      </c>
      <c r="C1816" s="17" t="n">
        <v>1</v>
      </c>
      <c r="D1816" s="14" t="inlineStr">
        <is>
          <t>exact</t>
        </is>
      </c>
    </row>
    <row r="1817">
      <c r="A1817" s="14" t="inlineStr">
        <is>
          <t>C01812</t>
        </is>
      </c>
      <c r="B1817" s="14" t="inlineStr">
        <is>
          <t>R02285</t>
        </is>
      </c>
      <c r="C1817" s="17" t="n">
        <v>0.6541</v>
      </c>
      <c r="D1817" s="14" t="inlineStr">
        <is>
          <t>no match</t>
        </is>
      </c>
    </row>
    <row r="1818">
      <c r="A1818" s="14" t="inlineStr">
        <is>
          <t>C01813</t>
        </is>
      </c>
      <c r="B1818" s="14" t="inlineStr">
        <is>
          <t>R00220</t>
        </is>
      </c>
      <c r="C1818" s="17" t="n">
        <v>0.6541</v>
      </c>
      <c r="D1818" s="14" t="inlineStr">
        <is>
          <t>no match</t>
        </is>
      </c>
    </row>
    <row r="1819">
      <c r="A1819" s="14" t="inlineStr">
        <is>
          <t>C01814</t>
        </is>
      </c>
      <c r="B1819" s="14" t="inlineStr">
        <is>
          <t>R01644</t>
        </is>
      </c>
      <c r="C1819" s="17" t="n">
        <v>1</v>
      </c>
      <c r="D1819" s="14" t="inlineStr">
        <is>
          <t>exact</t>
        </is>
      </c>
    </row>
    <row r="1820">
      <c r="A1820" s="14" t="inlineStr">
        <is>
          <t>C01815</t>
        </is>
      </c>
      <c r="B1820" s="14" t="inlineStr">
        <is>
          <t>R00188</t>
        </is>
      </c>
      <c r="C1820" s="17" t="n">
        <v>1</v>
      </c>
      <c r="D1820" s="14" t="inlineStr">
        <is>
          <t>exact</t>
        </is>
      </c>
    </row>
    <row r="1821">
      <c r="A1821" s="14" t="inlineStr">
        <is>
          <t>C01816</t>
        </is>
      </c>
      <c r="B1821" s="14" t="inlineStr">
        <is>
          <t>R00669</t>
        </is>
      </c>
      <c r="C1821" s="17" t="n">
        <v>1</v>
      </c>
      <c r="D1821" s="14" t="inlineStr">
        <is>
          <t>exact</t>
        </is>
      </c>
    </row>
    <row r="1822">
      <c r="A1822" s="14" t="inlineStr">
        <is>
          <t>C01817</t>
        </is>
      </c>
      <c r="B1822" s="14" t="inlineStr">
        <is>
          <t>R02266</t>
        </is>
      </c>
      <c r="C1822" s="17" t="n">
        <v>0.6541</v>
      </c>
      <c r="D1822" s="14" t="inlineStr">
        <is>
          <t>no match</t>
        </is>
      </c>
    </row>
    <row r="1823">
      <c r="A1823" s="14" t="inlineStr">
        <is>
          <t>C01818</t>
        </is>
      </c>
      <c r="B1823" s="14" t="inlineStr">
        <is>
          <t>R02999</t>
        </is>
      </c>
      <c r="C1823" s="17" t="n">
        <v>0.6541</v>
      </c>
      <c r="D1823" s="14" t="inlineStr">
        <is>
          <t>no match</t>
        </is>
      </c>
    </row>
    <row r="1824">
      <c r="A1824" s="14" t="inlineStr">
        <is>
          <t>C01819</t>
        </is>
      </c>
      <c r="B1824" s="14" t="inlineStr">
        <is>
          <t>R01181</t>
        </is>
      </c>
      <c r="C1824" s="17" t="n">
        <v>0.2202</v>
      </c>
      <c r="D1824" s="14" t="inlineStr">
        <is>
          <t>no match</t>
        </is>
      </c>
    </row>
    <row r="1825">
      <c r="A1825" s="14" t="inlineStr">
        <is>
          <t>C01820</t>
        </is>
      </c>
      <c r="B1825" s="14" t="inlineStr">
        <is>
          <t>R02956</t>
        </is>
      </c>
      <c r="C1825" s="17" t="n">
        <v>1</v>
      </c>
      <c r="D1825" s="14" t="inlineStr">
        <is>
          <t>exact</t>
        </is>
      </c>
    </row>
    <row r="1826">
      <c r="A1826" s="14" t="inlineStr">
        <is>
          <t>C01821</t>
        </is>
      </c>
      <c r="B1826" s="14" t="inlineStr">
        <is>
          <t>R00795</t>
        </is>
      </c>
      <c r="C1826" s="17" t="n">
        <v>0.4259</v>
      </c>
      <c r="D1826" s="14" t="inlineStr">
        <is>
          <t>no match</t>
        </is>
      </c>
    </row>
    <row r="1827">
      <c r="A1827" s="14" t="inlineStr">
        <is>
          <t>C01822</t>
        </is>
      </c>
      <c r="B1827" s="14" t="inlineStr">
        <is>
          <t>R00711</t>
        </is>
      </c>
      <c r="C1827" s="17" t="n">
        <v>1</v>
      </c>
      <c r="D1827" s="14" t="inlineStr">
        <is>
          <t>exact</t>
        </is>
      </c>
    </row>
    <row r="1828">
      <c r="A1828" s="14" t="inlineStr">
        <is>
          <t>C01823</t>
        </is>
      </c>
      <c r="B1828" s="14" t="inlineStr">
        <is>
          <t>R00422</t>
        </is>
      </c>
      <c r="C1828" s="17" t="n">
        <v>1</v>
      </c>
      <c r="D1828" s="14" t="inlineStr">
        <is>
          <t>exact</t>
        </is>
      </c>
    </row>
    <row r="1829">
      <c r="A1829" s="14" t="inlineStr">
        <is>
          <t>C01824</t>
        </is>
      </c>
      <c r="B1829" s="14" t="inlineStr">
        <is>
          <t>R00087</t>
        </is>
      </c>
      <c r="C1829" s="17" t="n">
        <v>1</v>
      </c>
      <c r="D1829" s="14" t="inlineStr">
        <is>
          <t>exact</t>
        </is>
      </c>
    </row>
    <row r="1830">
      <c r="A1830" s="14" t="inlineStr">
        <is>
          <t>C01825</t>
        </is>
      </c>
      <c r="B1830" s="14" t="inlineStr">
        <is>
          <t>R02930</t>
        </is>
      </c>
      <c r="C1830" s="17" t="n">
        <v>1</v>
      </c>
      <c r="D1830" s="14" t="inlineStr">
        <is>
          <t>exact</t>
        </is>
      </c>
    </row>
    <row r="1831">
      <c r="A1831" s="14" t="inlineStr">
        <is>
          <t>C01826</t>
        </is>
      </c>
      <c r="B1831" s="14" t="inlineStr">
        <is>
          <t>R01357</t>
        </is>
      </c>
      <c r="C1831" s="17" t="n">
        <v>0.7718</v>
      </c>
      <c r="D1831" s="14" t="inlineStr">
        <is>
          <t>review</t>
        </is>
      </c>
    </row>
    <row r="1832">
      <c r="A1832" s="14" t="inlineStr">
        <is>
          <t>C01827</t>
        </is>
      </c>
      <c r="B1832" s="14" t="inlineStr">
        <is>
          <t>R00283</t>
        </is>
      </c>
      <c r="C1832" s="17" t="n">
        <v>0.7718</v>
      </c>
      <c r="D1832" s="14" t="inlineStr">
        <is>
          <t>review</t>
        </is>
      </c>
    </row>
    <row r="1833">
      <c r="A1833" s="14" t="inlineStr">
        <is>
          <t>C01828</t>
        </is>
      </c>
      <c r="B1833" s="14" t="inlineStr">
        <is>
          <t>R02056</t>
        </is>
      </c>
      <c r="C1833" s="17" t="n">
        <v>1</v>
      </c>
      <c r="D1833" s="14" t="inlineStr">
        <is>
          <t>exact</t>
        </is>
      </c>
    </row>
    <row r="1834">
      <c r="A1834" s="14" t="inlineStr">
        <is>
          <t>C01829</t>
        </is>
      </c>
      <c r="B1834" s="14" t="inlineStr">
        <is>
          <t>R01127</t>
        </is>
      </c>
      <c r="C1834" s="17" t="n">
        <v>1</v>
      </c>
      <c r="D1834" s="14" t="inlineStr">
        <is>
          <t>exact</t>
        </is>
      </c>
    </row>
    <row r="1835">
      <c r="A1835" s="14" t="inlineStr">
        <is>
          <t>C01830</t>
        </is>
      </c>
      <c r="B1835" s="14" t="inlineStr">
        <is>
          <t>R02724</t>
        </is>
      </c>
      <c r="C1835" s="17" t="n">
        <v>1</v>
      </c>
      <c r="D1835" s="14" t="inlineStr">
        <is>
          <t>exact</t>
        </is>
      </c>
    </row>
    <row r="1836">
      <c r="A1836" s="14" t="inlineStr">
        <is>
          <t>C01831</t>
        </is>
      </c>
      <c r="B1836" s="14" t="inlineStr">
        <is>
          <t>R01199</t>
        </is>
      </c>
      <c r="C1836" s="17" t="n">
        <v>1</v>
      </c>
      <c r="D1836" s="14" t="inlineStr">
        <is>
          <t>exact</t>
        </is>
      </c>
    </row>
    <row r="1837">
      <c r="A1837" s="14" t="inlineStr">
        <is>
          <t>C01832</t>
        </is>
      </c>
      <c r="B1837" s="14" t="inlineStr">
        <is>
          <t>R02138</t>
        </is>
      </c>
      <c r="C1837" s="17" t="n">
        <v>1</v>
      </c>
      <c r="D1837" s="14" t="inlineStr">
        <is>
          <t>exact</t>
        </is>
      </c>
    </row>
    <row r="1838">
      <c r="A1838" s="14" t="inlineStr">
        <is>
          <t>C01833</t>
        </is>
      </c>
      <c r="B1838" s="14" t="inlineStr">
        <is>
          <t>R00115</t>
        </is>
      </c>
      <c r="C1838" s="17" t="n">
        <v>0.7718</v>
      </c>
      <c r="D1838" s="14" t="inlineStr">
        <is>
          <t>review</t>
        </is>
      </c>
    </row>
    <row r="1839">
      <c r="A1839" s="14" t="inlineStr">
        <is>
          <t>C01834</t>
        </is>
      </c>
      <c r="B1839" s="14" t="inlineStr">
        <is>
          <t>R01401</t>
        </is>
      </c>
      <c r="C1839" s="17" t="n">
        <v>1</v>
      </c>
      <c r="D1839" s="14" t="inlineStr">
        <is>
          <t>exact</t>
        </is>
      </c>
    </row>
    <row r="1840">
      <c r="A1840" s="14" t="inlineStr">
        <is>
          <t>C01835</t>
        </is>
      </c>
      <c r="B1840" s="14" t="inlineStr">
        <is>
          <t>R02198</t>
        </is>
      </c>
      <c r="C1840" s="17" t="n">
        <v>1</v>
      </c>
      <c r="D1840" s="14" t="inlineStr">
        <is>
          <t>exact</t>
        </is>
      </c>
    </row>
    <row r="1841">
      <c r="A1841" s="14" t="inlineStr">
        <is>
          <t>C01836</t>
        </is>
      </c>
      <c r="B1841" s="14" t="inlineStr">
        <is>
          <t>R01853</t>
        </is>
      </c>
      <c r="C1841" s="17" t="n">
        <v>1</v>
      </c>
      <c r="D1841" s="14" t="inlineStr">
        <is>
          <t>exact</t>
        </is>
      </c>
    </row>
    <row r="1842">
      <c r="A1842" s="14" t="inlineStr">
        <is>
          <t>C01837</t>
        </is>
      </c>
      <c r="B1842" s="14" t="inlineStr">
        <is>
          <t>R01496</t>
        </is>
      </c>
      <c r="C1842" s="17" t="n">
        <v>1</v>
      </c>
      <c r="D1842" s="14" t="inlineStr">
        <is>
          <t>exact</t>
        </is>
      </c>
    </row>
    <row r="1843">
      <c r="A1843" s="14" t="inlineStr">
        <is>
          <t>C01838</t>
        </is>
      </c>
      <c r="B1843" s="14" t="inlineStr">
        <is>
          <t>R01251</t>
        </is>
      </c>
      <c r="C1843" s="17" t="n">
        <v>1</v>
      </c>
      <c r="D1843" s="14" t="inlineStr">
        <is>
          <t>exact</t>
        </is>
      </c>
    </row>
    <row r="1844">
      <c r="A1844" s="14" t="inlineStr">
        <is>
          <t>C01839</t>
        </is>
      </c>
      <c r="B1844" s="14" t="inlineStr">
        <is>
          <t>R02022</t>
        </is>
      </c>
      <c r="C1844" s="17" t="n">
        <v>1</v>
      </c>
      <c r="D1844" s="14" t="inlineStr">
        <is>
          <t>exact</t>
        </is>
      </c>
    </row>
    <row r="1845">
      <c r="A1845" s="14" t="inlineStr">
        <is>
          <t>C01840</t>
        </is>
      </c>
      <c r="B1845" s="14" t="inlineStr">
        <is>
          <t>R00609</t>
        </is>
      </c>
      <c r="C1845" s="17" t="n">
        <v>1</v>
      </c>
      <c r="D1845" s="14" t="inlineStr">
        <is>
          <t>exact</t>
        </is>
      </c>
    </row>
    <row r="1846">
      <c r="A1846" s="14" t="inlineStr">
        <is>
          <t>C01841</t>
        </is>
      </c>
      <c r="B1846" s="14" t="inlineStr">
        <is>
          <t>R01194</t>
        </is>
      </c>
      <c r="C1846" s="17" t="n">
        <v>1</v>
      </c>
      <c r="D1846" s="14" t="inlineStr">
        <is>
          <t>exact</t>
        </is>
      </c>
    </row>
    <row r="1847">
      <c r="A1847" s="14" t="inlineStr">
        <is>
          <t>C01842</t>
        </is>
      </c>
      <c r="B1847" s="14" t="inlineStr">
        <is>
          <t>R00182</t>
        </is>
      </c>
      <c r="C1847" s="17" t="n">
        <v>1</v>
      </c>
      <c r="D1847" s="14" t="inlineStr">
        <is>
          <t>exact</t>
        </is>
      </c>
    </row>
    <row r="1848">
      <c r="A1848" s="14" t="inlineStr">
        <is>
          <t>C01843</t>
        </is>
      </c>
      <c r="B1848" s="14" t="inlineStr">
        <is>
          <t>R00687</t>
        </is>
      </c>
      <c r="C1848" s="17" t="n">
        <v>0.7074</v>
      </c>
      <c r="D1848" s="14" t="inlineStr">
        <is>
          <t>review</t>
        </is>
      </c>
    </row>
    <row r="1849">
      <c r="A1849" s="14" t="inlineStr">
        <is>
          <t>C01844</t>
        </is>
      </c>
      <c r="B1849" s="14" t="inlineStr">
        <is>
          <t>R01606</t>
        </is>
      </c>
      <c r="C1849" s="17" t="n">
        <v>1</v>
      </c>
      <c r="D1849" s="14" t="inlineStr">
        <is>
          <t>exact</t>
        </is>
      </c>
    </row>
    <row r="1850">
      <c r="A1850" s="14" t="inlineStr">
        <is>
          <t>C01845</t>
        </is>
      </c>
      <c r="B1850" s="14" t="inlineStr">
        <is>
          <t>R01579</t>
        </is>
      </c>
      <c r="C1850" s="17" t="n">
        <v>1</v>
      </c>
      <c r="D1850" s="14" t="inlineStr">
        <is>
          <t>exact</t>
        </is>
      </c>
    </row>
    <row r="1851">
      <c r="A1851" s="14" t="inlineStr">
        <is>
          <t>C01846</t>
        </is>
      </c>
      <c r="B1851" s="14" t="inlineStr">
        <is>
          <t>R00593</t>
        </is>
      </c>
      <c r="C1851" s="17" t="n">
        <v>1</v>
      </c>
      <c r="D1851" s="14" t="inlineStr">
        <is>
          <t>exact</t>
        </is>
      </c>
    </row>
    <row r="1852">
      <c r="A1852" s="14" t="inlineStr">
        <is>
          <t>C01847</t>
        </is>
      </c>
      <c r="B1852" s="14" t="inlineStr">
        <is>
          <t>R02419</t>
        </is>
      </c>
      <c r="C1852" s="17" t="n">
        <v>1</v>
      </c>
      <c r="D1852" s="14" t="inlineStr">
        <is>
          <t>exact</t>
        </is>
      </c>
    </row>
    <row r="1853">
      <c r="A1853" s="14" t="inlineStr">
        <is>
          <t>C01848</t>
        </is>
      </c>
      <c r="B1853" s="14" t="inlineStr">
        <is>
          <t>R00778</t>
        </is>
      </c>
      <c r="C1853" s="17" t="n">
        <v>1</v>
      </c>
      <c r="D1853" s="14" t="inlineStr">
        <is>
          <t>exact</t>
        </is>
      </c>
    </row>
    <row r="1854">
      <c r="A1854" s="14" t="inlineStr">
        <is>
          <t>C01849</t>
        </is>
      </c>
      <c r="B1854" s="14" t="inlineStr">
        <is>
          <t>R02668</t>
        </is>
      </c>
      <c r="C1854" s="17" t="n">
        <v>1</v>
      </c>
      <c r="D1854" s="14" t="inlineStr">
        <is>
          <t>exact</t>
        </is>
      </c>
    </row>
    <row r="1855">
      <c r="A1855" s="14" t="inlineStr">
        <is>
          <t>C01850</t>
        </is>
      </c>
      <c r="B1855" s="14" t="inlineStr">
        <is>
          <t>R00306</t>
        </is>
      </c>
      <c r="C1855" s="17" t="n">
        <v>1</v>
      </c>
      <c r="D1855" s="14" t="inlineStr">
        <is>
          <t>exact</t>
        </is>
      </c>
    </row>
    <row r="1856">
      <c r="A1856" s="14" t="inlineStr">
        <is>
          <t>C01851</t>
        </is>
      </c>
      <c r="B1856" s="14" t="inlineStr">
        <is>
          <t>R02820</t>
        </is>
      </c>
      <c r="C1856" s="17" t="n">
        <v>0.7942</v>
      </c>
      <c r="D1856" s="14" t="inlineStr">
        <is>
          <t>review</t>
        </is>
      </c>
    </row>
    <row r="1857">
      <c r="A1857" s="14" t="inlineStr">
        <is>
          <t>C01852</t>
        </is>
      </c>
      <c r="B1857" s="14" t="inlineStr">
        <is>
          <t>R01320</t>
        </is>
      </c>
      <c r="C1857" s="17" t="n">
        <v>0.6541</v>
      </c>
      <c r="D1857" s="14" t="inlineStr">
        <is>
          <t>no match</t>
        </is>
      </c>
    </row>
    <row r="1858">
      <c r="A1858" s="14" t="inlineStr">
        <is>
          <t>C01853</t>
        </is>
      </c>
      <c r="B1858" s="14" t="inlineStr">
        <is>
          <t>R02115</t>
        </is>
      </c>
      <c r="C1858" s="17" t="n">
        <v>1</v>
      </c>
      <c r="D1858" s="14" t="inlineStr">
        <is>
          <t>exact</t>
        </is>
      </c>
    </row>
    <row r="1859">
      <c r="A1859" s="14" t="inlineStr">
        <is>
          <t>C01854</t>
        </is>
      </c>
      <c r="B1859" s="14" t="inlineStr">
        <is>
          <t>R00264</t>
        </is>
      </c>
      <c r="C1859" s="17" t="n">
        <v>1</v>
      </c>
      <c r="D1859" s="14" t="inlineStr">
        <is>
          <t>exact</t>
        </is>
      </c>
    </row>
    <row r="1860">
      <c r="A1860" s="14" t="inlineStr">
        <is>
          <t>C01855</t>
        </is>
      </c>
      <c r="B1860" s="14" t="inlineStr">
        <is>
          <t>R00712</t>
        </is>
      </c>
      <c r="C1860" s="17" t="n">
        <v>1</v>
      </c>
      <c r="D1860" s="14" t="inlineStr">
        <is>
          <t>exact</t>
        </is>
      </c>
    </row>
    <row r="1861">
      <c r="A1861" s="14" t="inlineStr">
        <is>
          <t>C01856</t>
        </is>
      </c>
      <c r="B1861" s="14" t="inlineStr">
        <is>
          <t>R00971</t>
        </is>
      </c>
      <c r="C1861" s="17" t="n">
        <v>1</v>
      </c>
      <c r="D1861" s="14" t="inlineStr">
        <is>
          <t>exact</t>
        </is>
      </c>
    </row>
    <row r="1862">
      <c r="A1862" s="14" t="inlineStr">
        <is>
          <t>C01857</t>
        </is>
      </c>
      <c r="B1862" s="14" t="inlineStr">
        <is>
          <t>R00708</t>
        </is>
      </c>
      <c r="C1862" s="17" t="n">
        <v>0.6541</v>
      </c>
      <c r="D1862" s="14" t="inlineStr">
        <is>
          <t>no match</t>
        </is>
      </c>
    </row>
    <row r="1863">
      <c r="A1863" s="14" t="inlineStr">
        <is>
          <t>C01858</t>
        </is>
      </c>
      <c r="B1863" s="14" t="inlineStr">
        <is>
          <t>R01391</t>
        </is>
      </c>
      <c r="C1863" s="17" t="n">
        <v>0.6541</v>
      </c>
      <c r="D1863" s="14" t="inlineStr">
        <is>
          <t>no match</t>
        </is>
      </c>
    </row>
    <row r="1864">
      <c r="A1864" s="14" t="inlineStr">
        <is>
          <t>C01859</t>
        </is>
      </c>
      <c r="B1864" s="14" t="inlineStr">
        <is>
          <t>R00944</t>
        </is>
      </c>
      <c r="C1864" s="17" t="n">
        <v>1</v>
      </c>
      <c r="D1864" s="14" t="inlineStr">
        <is>
          <t>exact</t>
        </is>
      </c>
    </row>
    <row r="1865">
      <c r="A1865" s="14" t="inlineStr">
        <is>
          <t>C01860</t>
        </is>
      </c>
      <c r="B1865" s="14" t="inlineStr">
        <is>
          <t>R00610</t>
        </is>
      </c>
      <c r="C1865" s="17" t="n">
        <v>1</v>
      </c>
      <c r="D1865" s="14" t="inlineStr">
        <is>
          <t>exact</t>
        </is>
      </c>
    </row>
    <row r="1866">
      <c r="A1866" s="14" t="inlineStr">
        <is>
          <t>C01861</t>
        </is>
      </c>
      <c r="B1866" s="14" t="inlineStr">
        <is>
          <t>R02393</t>
        </is>
      </c>
      <c r="C1866" s="17" t="n">
        <v>1</v>
      </c>
      <c r="D1866" s="14" t="inlineStr">
        <is>
          <t>exact</t>
        </is>
      </c>
    </row>
    <row r="1867">
      <c r="A1867" s="14" t="inlineStr">
        <is>
          <t>C01862</t>
        </is>
      </c>
      <c r="B1867" s="14" t="inlineStr">
        <is>
          <t>R02736</t>
        </is>
      </c>
      <c r="C1867" s="17" t="n">
        <v>1</v>
      </c>
      <c r="D1867" s="14" t="inlineStr">
        <is>
          <t>exact</t>
        </is>
      </c>
    </row>
    <row r="1868">
      <c r="A1868" s="14" t="inlineStr">
        <is>
          <t>C01863</t>
        </is>
      </c>
      <c r="B1868" s="14" t="inlineStr">
        <is>
          <t>R00064</t>
        </is>
      </c>
      <c r="C1868" s="17" t="n">
        <v>0.4259</v>
      </c>
      <c r="D1868" s="14" t="inlineStr">
        <is>
          <t>no match</t>
        </is>
      </c>
    </row>
    <row r="1869">
      <c r="A1869" s="14" t="inlineStr">
        <is>
          <t>C01864</t>
        </is>
      </c>
      <c r="B1869" s="14" t="inlineStr">
        <is>
          <t>R01591</t>
        </is>
      </c>
      <c r="C1869" s="17" t="n">
        <v>1</v>
      </c>
      <c r="D1869" s="14" t="inlineStr">
        <is>
          <t>exact</t>
        </is>
      </c>
    </row>
    <row r="1870">
      <c r="A1870" s="14" t="inlineStr">
        <is>
          <t>C01865</t>
        </is>
      </c>
      <c r="B1870" s="14" t="inlineStr">
        <is>
          <t>R00773</t>
        </is>
      </c>
      <c r="C1870" s="17" t="n">
        <v>1</v>
      </c>
      <c r="D1870" s="14" t="inlineStr">
        <is>
          <t>exact</t>
        </is>
      </c>
    </row>
    <row r="1871">
      <c r="A1871" s="14" t="inlineStr">
        <is>
          <t>C01866</t>
        </is>
      </c>
      <c r="B1871" s="14" t="inlineStr">
        <is>
          <t>R00097</t>
        </is>
      </c>
      <c r="C1871" s="17" t="n">
        <v>1</v>
      </c>
      <c r="D1871" s="14" t="inlineStr">
        <is>
          <t>exact</t>
        </is>
      </c>
    </row>
    <row r="1872">
      <c r="A1872" s="14" t="inlineStr">
        <is>
          <t>C01867</t>
        </is>
      </c>
      <c r="B1872" s="14" t="inlineStr">
        <is>
          <t>R01940</t>
        </is>
      </c>
      <c r="C1872" s="17" t="n">
        <v>0.6541</v>
      </c>
      <c r="D1872" s="14" t="inlineStr">
        <is>
          <t>no match</t>
        </is>
      </c>
    </row>
    <row r="1873">
      <c r="A1873" s="14" t="inlineStr">
        <is>
          <t>C01868</t>
        </is>
      </c>
      <c r="B1873" s="14" t="inlineStr">
        <is>
          <t>R02230</t>
        </is>
      </c>
      <c r="C1873" s="17" t="n">
        <v>1</v>
      </c>
      <c r="D1873" s="14" t="inlineStr">
        <is>
          <t>exact</t>
        </is>
      </c>
    </row>
    <row r="1874">
      <c r="A1874" s="14" t="inlineStr">
        <is>
          <t>C01869</t>
        </is>
      </c>
      <c r="B1874" s="14" t="inlineStr">
        <is>
          <t>R00020</t>
        </is>
      </c>
      <c r="C1874" s="17" t="n">
        <v>0.6541</v>
      </c>
      <c r="D1874" s="14" t="inlineStr">
        <is>
          <t>no match</t>
        </is>
      </c>
    </row>
    <row r="1875">
      <c r="A1875" s="14" t="inlineStr">
        <is>
          <t>C01870</t>
        </is>
      </c>
      <c r="B1875" s="14" t="inlineStr">
        <is>
          <t>R01264</t>
        </is>
      </c>
      <c r="C1875" s="17" t="n">
        <v>1</v>
      </c>
      <c r="D1875" s="14" t="inlineStr">
        <is>
          <t>exact</t>
        </is>
      </c>
    </row>
    <row r="1876">
      <c r="A1876" s="14" t="inlineStr">
        <is>
          <t>C01871</t>
        </is>
      </c>
      <c r="B1876" s="14" t="inlineStr">
        <is>
          <t>R01464</t>
        </is>
      </c>
      <c r="C1876" s="17" t="n">
        <v>1</v>
      </c>
      <c r="D1876" s="14" t="inlineStr">
        <is>
          <t>exact</t>
        </is>
      </c>
    </row>
    <row r="1877">
      <c r="A1877" s="14" t="inlineStr">
        <is>
          <t>C01872</t>
        </is>
      </c>
      <c r="B1877" s="14" t="inlineStr">
        <is>
          <t>R02745</t>
        </is>
      </c>
      <c r="C1877" s="17" t="n">
        <v>0.2202</v>
      </c>
      <c r="D1877" s="14" t="inlineStr">
        <is>
          <t>no match</t>
        </is>
      </c>
    </row>
    <row r="1878">
      <c r="A1878" s="14" t="inlineStr">
        <is>
          <t>C01873</t>
        </is>
      </c>
      <c r="B1878" s="14" t="inlineStr">
        <is>
          <t>R01470</t>
        </is>
      </c>
      <c r="C1878" s="17" t="n">
        <v>1</v>
      </c>
      <c r="D1878" s="14" t="inlineStr">
        <is>
          <t>exact</t>
        </is>
      </c>
    </row>
    <row r="1879">
      <c r="A1879" s="14" t="inlineStr">
        <is>
          <t>C01874</t>
        </is>
      </c>
      <c r="B1879" s="14" t="inlineStr">
        <is>
          <t>R01615</t>
        </is>
      </c>
      <c r="C1879" s="17" t="n">
        <v>0.7718</v>
      </c>
      <c r="D1879" s="14" t="inlineStr">
        <is>
          <t>review</t>
        </is>
      </c>
    </row>
    <row r="1880">
      <c r="A1880" s="14" t="inlineStr">
        <is>
          <t>C01875</t>
        </is>
      </c>
      <c r="B1880" s="14" t="inlineStr">
        <is>
          <t>R01976</t>
        </is>
      </c>
      <c r="C1880" s="17" t="n">
        <v>1</v>
      </c>
      <c r="D1880" s="14" t="inlineStr">
        <is>
          <t>exact</t>
        </is>
      </c>
    </row>
    <row r="1881">
      <c r="A1881" s="14" t="inlineStr">
        <is>
          <t>C01876</t>
        </is>
      </c>
      <c r="B1881" s="14" t="inlineStr">
        <is>
          <t>R02265</t>
        </is>
      </c>
      <c r="C1881" s="17" t="n">
        <v>1</v>
      </c>
      <c r="D1881" s="14" t="inlineStr">
        <is>
          <t>exact</t>
        </is>
      </c>
    </row>
    <row r="1882">
      <c r="A1882" s="14" t="inlineStr">
        <is>
          <t>C01877</t>
        </is>
      </c>
      <c r="B1882" s="14" t="inlineStr">
        <is>
          <t>R02528</t>
        </is>
      </c>
      <c r="C1882" s="17" t="n">
        <v>0.6541</v>
      </c>
      <c r="D1882" s="14" t="inlineStr">
        <is>
          <t>no match</t>
        </is>
      </c>
    </row>
    <row r="1883">
      <c r="A1883" s="14" t="inlineStr">
        <is>
          <t>C01878</t>
        </is>
      </c>
      <c r="B1883" s="14" t="inlineStr">
        <is>
          <t>R02038</t>
        </is>
      </c>
      <c r="C1883" s="17" t="n">
        <v>0.6541</v>
      </c>
      <c r="D1883" s="14" t="inlineStr">
        <is>
          <t>no match</t>
        </is>
      </c>
    </row>
    <row r="1884">
      <c r="A1884" s="14" t="inlineStr">
        <is>
          <t>C01879</t>
        </is>
      </c>
      <c r="B1884" s="14" t="inlineStr">
        <is>
          <t>R00260</t>
        </is>
      </c>
      <c r="C1884" s="17" t="n">
        <v>0.7718</v>
      </c>
      <c r="D1884" s="14" t="inlineStr">
        <is>
          <t>review</t>
        </is>
      </c>
    </row>
    <row r="1885">
      <c r="A1885" s="14" t="inlineStr">
        <is>
          <t>C01880</t>
        </is>
      </c>
      <c r="B1885" s="14" t="inlineStr">
        <is>
          <t>R01842</t>
        </is>
      </c>
      <c r="C1885" s="17" t="n">
        <v>1</v>
      </c>
      <c r="D1885" s="14" t="inlineStr">
        <is>
          <t>exact</t>
        </is>
      </c>
    </row>
    <row r="1886">
      <c r="A1886" s="14" t="inlineStr">
        <is>
          <t>C01881</t>
        </is>
      </c>
      <c r="B1886" s="14" t="inlineStr">
        <is>
          <t>R01715</t>
        </is>
      </c>
      <c r="C1886" s="17" t="n">
        <v>1</v>
      </c>
      <c r="D1886" s="14" t="inlineStr">
        <is>
          <t>exact</t>
        </is>
      </c>
    </row>
    <row r="1887">
      <c r="A1887" s="14" t="inlineStr">
        <is>
          <t>C01882</t>
        </is>
      </c>
      <c r="B1887" s="14" t="inlineStr">
        <is>
          <t>R00981</t>
        </is>
      </c>
      <c r="C1887" s="17" t="n">
        <v>1</v>
      </c>
      <c r="D1887" s="14" t="inlineStr">
        <is>
          <t>exact</t>
        </is>
      </c>
    </row>
    <row r="1888">
      <c r="A1888" s="14" t="inlineStr">
        <is>
          <t>C01883</t>
        </is>
      </c>
      <c r="B1888" s="14" t="inlineStr">
        <is>
          <t>R02841</t>
        </is>
      </c>
      <c r="C1888" s="17" t="n">
        <v>1</v>
      </c>
      <c r="D1888" s="14" t="inlineStr">
        <is>
          <t>exact</t>
        </is>
      </c>
    </row>
    <row r="1889">
      <c r="A1889" s="14" t="inlineStr">
        <is>
          <t>C01884</t>
        </is>
      </c>
      <c r="B1889" s="14" t="inlineStr">
        <is>
          <t>R02125</t>
        </is>
      </c>
      <c r="C1889" s="17" t="n">
        <v>1</v>
      </c>
      <c r="D1889" s="14" t="inlineStr">
        <is>
          <t>exact</t>
        </is>
      </c>
    </row>
    <row r="1890">
      <c r="A1890" s="14" t="inlineStr">
        <is>
          <t>C01885</t>
        </is>
      </c>
      <c r="B1890" s="14" t="inlineStr">
        <is>
          <t>R01778</t>
        </is>
      </c>
      <c r="C1890" s="17" t="n">
        <v>0.7718</v>
      </c>
      <c r="D1890" s="14" t="inlineStr">
        <is>
          <t>review</t>
        </is>
      </c>
    </row>
    <row r="1891">
      <c r="A1891" s="14" t="inlineStr">
        <is>
          <t>C01886</t>
        </is>
      </c>
      <c r="B1891" s="14" t="inlineStr">
        <is>
          <t>R02134</t>
        </is>
      </c>
      <c r="C1891" s="17" t="n">
        <v>1</v>
      </c>
      <c r="D1891" s="14" t="inlineStr">
        <is>
          <t>exact</t>
        </is>
      </c>
    </row>
    <row r="1892">
      <c r="A1892" s="14" t="inlineStr">
        <is>
          <t>C01887</t>
        </is>
      </c>
      <c r="B1892" s="14" t="inlineStr">
        <is>
          <t>R00697</t>
        </is>
      </c>
      <c r="C1892" s="17" t="n">
        <v>0.6541</v>
      </c>
      <c r="D1892" s="14" t="inlineStr">
        <is>
          <t>no match</t>
        </is>
      </c>
    </row>
    <row r="1893">
      <c r="A1893" s="14" t="inlineStr">
        <is>
          <t>C01888</t>
        </is>
      </c>
      <c r="B1893" s="14" t="inlineStr">
        <is>
          <t>R01286</t>
        </is>
      </c>
      <c r="C1893" s="17" t="n">
        <v>1</v>
      </c>
      <c r="D1893" s="14" t="inlineStr">
        <is>
          <t>exact</t>
        </is>
      </c>
    </row>
    <row r="1894">
      <c r="A1894" s="14" t="inlineStr">
        <is>
          <t>C01889</t>
        </is>
      </c>
      <c r="B1894" s="14" t="inlineStr">
        <is>
          <t>R00980</t>
        </is>
      </c>
      <c r="C1894" s="17" t="n">
        <v>1</v>
      </c>
      <c r="D1894" s="14" t="inlineStr">
        <is>
          <t>exact</t>
        </is>
      </c>
    </row>
    <row r="1895">
      <c r="A1895" s="14" t="inlineStr">
        <is>
          <t>C01890</t>
        </is>
      </c>
      <c r="B1895" s="14" t="inlineStr">
        <is>
          <t>R00076</t>
        </is>
      </c>
      <c r="C1895" s="17" t="n">
        <v>0.7718</v>
      </c>
      <c r="D1895" s="14" t="inlineStr">
        <is>
          <t>review</t>
        </is>
      </c>
    </row>
    <row r="1896">
      <c r="A1896" s="14" t="inlineStr">
        <is>
          <t>C01891</t>
        </is>
      </c>
      <c r="B1896" s="14" t="inlineStr">
        <is>
          <t>R00109</t>
        </is>
      </c>
      <c r="C1896" s="17" t="n">
        <v>1</v>
      </c>
      <c r="D1896" s="14" t="inlineStr">
        <is>
          <t>exact</t>
        </is>
      </c>
    </row>
    <row r="1897">
      <c r="A1897" s="14" t="inlineStr">
        <is>
          <t>C01892</t>
        </is>
      </c>
      <c r="B1897" s="14" t="inlineStr">
        <is>
          <t>R01090</t>
        </is>
      </c>
      <c r="C1897" s="17" t="n">
        <v>1</v>
      </c>
      <c r="D1897" s="14" t="inlineStr">
        <is>
          <t>exact</t>
        </is>
      </c>
    </row>
    <row r="1898">
      <c r="A1898" s="14" t="inlineStr">
        <is>
          <t>C01893</t>
        </is>
      </c>
      <c r="B1898" s="14" t="inlineStr">
        <is>
          <t>R01125</t>
        </is>
      </c>
      <c r="C1898" s="17" t="n">
        <v>1</v>
      </c>
      <c r="D1898" s="14" t="inlineStr">
        <is>
          <t>exact</t>
        </is>
      </c>
    </row>
    <row r="1899">
      <c r="A1899" s="14" t="inlineStr">
        <is>
          <t>C01894</t>
        </is>
      </c>
      <c r="B1899" s="14" t="inlineStr">
        <is>
          <t>R02105</t>
        </is>
      </c>
      <c r="C1899" s="17" t="n">
        <v>1</v>
      </c>
      <c r="D1899" s="14" t="inlineStr">
        <is>
          <t>exact</t>
        </is>
      </c>
    </row>
    <row r="1900">
      <c r="A1900" s="14" t="inlineStr">
        <is>
          <t>C01895</t>
        </is>
      </c>
      <c r="B1900" s="14" t="inlineStr">
        <is>
          <t>R02271</t>
        </is>
      </c>
      <c r="C1900" s="17" t="n">
        <v>1</v>
      </c>
      <c r="D1900" s="14" t="inlineStr">
        <is>
          <t>exact</t>
        </is>
      </c>
    </row>
    <row r="1901">
      <c r="A1901" s="14" t="inlineStr">
        <is>
          <t>C01896</t>
        </is>
      </c>
      <c r="B1901" s="14" t="inlineStr">
        <is>
          <t>R00018</t>
        </is>
      </c>
      <c r="C1901" s="17" t="n">
        <v>1</v>
      </c>
      <c r="D1901" s="14" t="inlineStr">
        <is>
          <t>exact</t>
        </is>
      </c>
    </row>
    <row r="1902">
      <c r="A1902" s="14" t="inlineStr">
        <is>
          <t>C01897</t>
        </is>
      </c>
      <c r="B1902" s="14" t="inlineStr">
        <is>
          <t>R02194</t>
        </is>
      </c>
      <c r="C1902" s="17" t="n">
        <v>0.2202</v>
      </c>
      <c r="D1902" s="14" t="inlineStr">
        <is>
          <t>no match</t>
        </is>
      </c>
    </row>
    <row r="1903">
      <c r="A1903" s="14" t="inlineStr">
        <is>
          <t>C01898</t>
        </is>
      </c>
      <c r="B1903" s="14" t="inlineStr">
        <is>
          <t>R01534</t>
        </is>
      </c>
      <c r="C1903" s="17" t="n">
        <v>1</v>
      </c>
      <c r="D1903" s="14" t="inlineStr">
        <is>
          <t>exact</t>
        </is>
      </c>
    </row>
    <row r="1904">
      <c r="A1904" s="14" t="inlineStr">
        <is>
          <t>C01899</t>
        </is>
      </c>
      <c r="B1904" s="14" t="inlineStr">
        <is>
          <t>R02542</t>
        </is>
      </c>
      <c r="C1904" s="17" t="n">
        <v>1</v>
      </c>
      <c r="D1904" s="14" t="inlineStr">
        <is>
          <t>exact</t>
        </is>
      </c>
    </row>
    <row r="1905">
      <c r="A1905" s="14" t="inlineStr">
        <is>
          <t>C01900</t>
        </is>
      </c>
      <c r="B1905" s="14" t="inlineStr">
        <is>
          <t>R01724</t>
        </is>
      </c>
      <c r="C1905" s="17" t="n">
        <v>1</v>
      </c>
      <c r="D1905" s="14" t="inlineStr">
        <is>
          <t>exact</t>
        </is>
      </c>
    </row>
    <row r="1906">
      <c r="A1906" s="14" t="inlineStr">
        <is>
          <t>C01901</t>
        </is>
      </c>
      <c r="B1906" s="14" t="inlineStr">
        <is>
          <t>R02238</t>
        </is>
      </c>
      <c r="C1906" s="17" t="n">
        <v>0.6541</v>
      </c>
      <c r="D1906" s="14" t="inlineStr">
        <is>
          <t>no match</t>
        </is>
      </c>
    </row>
    <row r="1907">
      <c r="A1907" s="14" t="inlineStr">
        <is>
          <t>C01902</t>
        </is>
      </c>
      <c r="B1907" s="14" t="inlineStr">
        <is>
          <t>R01704</t>
        </is>
      </c>
      <c r="C1907" s="17" t="n">
        <v>1</v>
      </c>
      <c r="D1907" s="14" t="inlineStr">
        <is>
          <t>exact</t>
        </is>
      </c>
    </row>
    <row r="1908">
      <c r="A1908" s="14" t="inlineStr">
        <is>
          <t>C01903</t>
        </is>
      </c>
      <c r="B1908" s="14" t="inlineStr">
        <is>
          <t>R01595</t>
        </is>
      </c>
      <c r="C1908" s="17" t="n">
        <v>1</v>
      </c>
      <c r="D1908" s="14" t="inlineStr">
        <is>
          <t>exact</t>
        </is>
      </c>
    </row>
    <row r="1909">
      <c r="A1909" s="14" t="inlineStr">
        <is>
          <t>C01904</t>
        </is>
      </c>
      <c r="B1909" s="14" t="inlineStr">
        <is>
          <t>R01519</t>
        </is>
      </c>
      <c r="C1909" s="17" t="n">
        <v>1</v>
      </c>
      <c r="D1909" s="14" t="inlineStr">
        <is>
          <t>exact</t>
        </is>
      </c>
    </row>
    <row r="1910">
      <c r="A1910" s="14" t="inlineStr">
        <is>
          <t>C01905</t>
        </is>
      </c>
      <c r="B1910" s="14" t="inlineStr">
        <is>
          <t>R01236</t>
        </is>
      </c>
      <c r="C1910" s="17" t="n">
        <v>0.7942</v>
      </c>
      <c r="D1910" s="14" t="inlineStr">
        <is>
          <t>review</t>
        </is>
      </c>
    </row>
    <row r="1911">
      <c r="A1911" s="14" t="inlineStr">
        <is>
          <t>C01906</t>
        </is>
      </c>
      <c r="B1911" s="14" t="inlineStr">
        <is>
          <t>R01829</t>
        </is>
      </c>
      <c r="C1911" s="17" t="n">
        <v>1</v>
      </c>
      <c r="D1911" s="14" t="inlineStr">
        <is>
          <t>exact</t>
        </is>
      </c>
    </row>
    <row r="1912">
      <c r="A1912" s="14" t="inlineStr">
        <is>
          <t>C01907</t>
        </is>
      </c>
      <c r="B1912" s="14" t="inlineStr">
        <is>
          <t>R00185</t>
        </is>
      </c>
      <c r="C1912" s="17" t="n">
        <v>1</v>
      </c>
      <c r="D1912" s="14" t="inlineStr">
        <is>
          <t>exact</t>
        </is>
      </c>
    </row>
    <row r="1913">
      <c r="A1913" s="14" t="inlineStr">
        <is>
          <t>C01908</t>
        </is>
      </c>
      <c r="B1913" s="14" t="inlineStr">
        <is>
          <t>R02760</t>
        </is>
      </c>
      <c r="C1913" s="17" t="n">
        <v>1</v>
      </c>
      <c r="D1913" s="14" t="inlineStr">
        <is>
          <t>exact</t>
        </is>
      </c>
    </row>
    <row r="1914">
      <c r="A1914" s="14" t="inlineStr">
        <is>
          <t>C01909</t>
        </is>
      </c>
      <c r="B1914" s="14" t="inlineStr">
        <is>
          <t>R01693</t>
        </is>
      </c>
      <c r="C1914" s="17" t="n">
        <v>1</v>
      </c>
      <c r="D1914" s="14" t="inlineStr">
        <is>
          <t>exact</t>
        </is>
      </c>
    </row>
    <row r="1915">
      <c r="A1915" s="14" t="inlineStr">
        <is>
          <t>C01910</t>
        </is>
      </c>
      <c r="B1915" s="14" t="inlineStr">
        <is>
          <t>R02144</t>
        </is>
      </c>
      <c r="C1915" s="17" t="n">
        <v>1</v>
      </c>
      <c r="D1915" s="14" t="inlineStr">
        <is>
          <t>exact</t>
        </is>
      </c>
    </row>
    <row r="1916">
      <c r="A1916" s="14" t="inlineStr">
        <is>
          <t>C01911</t>
        </is>
      </c>
      <c r="B1916" s="14" t="inlineStr">
        <is>
          <t>R02337</t>
        </is>
      </c>
      <c r="C1916" s="17" t="n">
        <v>0.7942</v>
      </c>
      <c r="D1916" s="14" t="inlineStr">
        <is>
          <t>review</t>
        </is>
      </c>
    </row>
    <row r="1917">
      <c r="A1917" s="14" t="inlineStr">
        <is>
          <t>C01912</t>
        </is>
      </c>
      <c r="B1917" s="14" t="inlineStr">
        <is>
          <t>R01942</t>
        </is>
      </c>
      <c r="C1917" s="17" t="n">
        <v>1</v>
      </c>
      <c r="D1917" s="14" t="inlineStr">
        <is>
          <t>exact</t>
        </is>
      </c>
    </row>
    <row r="1918">
      <c r="A1918" s="14" t="inlineStr">
        <is>
          <t>C01913</t>
        </is>
      </c>
      <c r="B1918" s="14" t="inlineStr">
        <is>
          <t>R00522</t>
        </is>
      </c>
      <c r="C1918" s="17" t="n">
        <v>1</v>
      </c>
      <c r="D1918" s="14" t="inlineStr">
        <is>
          <t>exact</t>
        </is>
      </c>
    </row>
    <row r="1919">
      <c r="A1919" s="14" t="inlineStr">
        <is>
          <t>C01914</t>
        </is>
      </c>
      <c r="B1919" s="14" t="inlineStr">
        <is>
          <t>R02660</t>
        </is>
      </c>
      <c r="C1919" s="17" t="n">
        <v>1</v>
      </c>
      <c r="D1919" s="14" t="inlineStr">
        <is>
          <t>exact</t>
        </is>
      </c>
    </row>
    <row r="1920">
      <c r="A1920" s="14" t="inlineStr">
        <is>
          <t>C01915</t>
        </is>
      </c>
      <c r="B1920" s="14" t="inlineStr">
        <is>
          <t>R01650</t>
        </is>
      </c>
      <c r="C1920" s="17" t="n">
        <v>1</v>
      </c>
      <c r="D1920" s="14" t="inlineStr">
        <is>
          <t>exact</t>
        </is>
      </c>
    </row>
    <row r="1921">
      <c r="A1921" s="14" t="inlineStr">
        <is>
          <t>C01916</t>
        </is>
      </c>
      <c r="B1921" s="14" t="inlineStr">
        <is>
          <t>R01316</t>
        </is>
      </c>
      <c r="C1921" s="17" t="n">
        <v>0.4259</v>
      </c>
      <c r="D1921" s="14" t="inlineStr">
        <is>
          <t>no match</t>
        </is>
      </c>
    </row>
    <row r="1922">
      <c r="A1922" s="14" t="inlineStr">
        <is>
          <t>C01917</t>
        </is>
      </c>
      <c r="B1922" s="14" t="inlineStr">
        <is>
          <t>R01660</t>
        </is>
      </c>
      <c r="C1922" s="17" t="n">
        <v>1</v>
      </c>
      <c r="D1922" s="14" t="inlineStr">
        <is>
          <t>exact</t>
        </is>
      </c>
    </row>
    <row r="1923">
      <c r="A1923" s="14" t="inlineStr">
        <is>
          <t>C01918</t>
        </is>
      </c>
      <c r="B1923" s="14" t="inlineStr">
        <is>
          <t>R01618</t>
        </is>
      </c>
      <c r="C1923" s="17" t="n">
        <v>1</v>
      </c>
      <c r="D1923" s="14" t="inlineStr">
        <is>
          <t>exact</t>
        </is>
      </c>
    </row>
    <row r="1924">
      <c r="A1924" s="14" t="inlineStr">
        <is>
          <t>C01919</t>
        </is>
      </c>
      <c r="B1924" s="14" t="inlineStr">
        <is>
          <t>R01714</t>
        </is>
      </c>
      <c r="C1924" s="17" t="n">
        <v>1</v>
      </c>
      <c r="D1924" s="14" t="inlineStr">
        <is>
          <t>exact</t>
        </is>
      </c>
    </row>
    <row r="1925">
      <c r="A1925" s="14" t="inlineStr">
        <is>
          <t>C01920</t>
        </is>
      </c>
      <c r="B1925" s="14" t="inlineStr">
        <is>
          <t>R02726</t>
        </is>
      </c>
      <c r="C1925" s="17" t="n">
        <v>1</v>
      </c>
      <c r="D1925" s="14" t="inlineStr">
        <is>
          <t>exact</t>
        </is>
      </c>
    </row>
    <row r="1926">
      <c r="A1926" s="14" t="inlineStr">
        <is>
          <t>C01921</t>
        </is>
      </c>
      <c r="B1926" s="14" t="inlineStr">
        <is>
          <t>R02800</t>
        </is>
      </c>
      <c r="C1926" s="17" t="n">
        <v>1</v>
      </c>
      <c r="D1926" s="14" t="inlineStr">
        <is>
          <t>exact</t>
        </is>
      </c>
    </row>
    <row r="1927">
      <c r="A1927" s="14" t="inlineStr">
        <is>
          <t>C01922</t>
        </is>
      </c>
      <c r="B1927" s="14" t="inlineStr">
        <is>
          <t>R01804</t>
        </is>
      </c>
      <c r="C1927" s="17" t="n">
        <v>1</v>
      </c>
      <c r="D1927" s="14" t="inlineStr">
        <is>
          <t>exact</t>
        </is>
      </c>
    </row>
    <row r="1928">
      <c r="A1928" s="14" t="inlineStr">
        <is>
          <t>C01923</t>
        </is>
      </c>
      <c r="B1928" s="14" t="inlineStr">
        <is>
          <t>R02195</t>
        </is>
      </c>
      <c r="C1928" s="17" t="n">
        <v>1</v>
      </c>
      <c r="D1928" s="14" t="inlineStr">
        <is>
          <t>exact</t>
        </is>
      </c>
    </row>
    <row r="1929">
      <c r="A1929" s="14" t="inlineStr">
        <is>
          <t>C01924</t>
        </is>
      </c>
      <c r="B1929" s="14" t="inlineStr">
        <is>
          <t>R02573</t>
        </is>
      </c>
      <c r="C1929" s="17" t="n">
        <v>1</v>
      </c>
      <c r="D1929" s="14" t="inlineStr">
        <is>
          <t>exact</t>
        </is>
      </c>
    </row>
    <row r="1930">
      <c r="A1930" s="14" t="inlineStr">
        <is>
          <t>C01925</t>
        </is>
      </c>
      <c r="B1930" s="14" t="inlineStr">
        <is>
          <t>R01580</t>
        </is>
      </c>
      <c r="C1930" s="17" t="n">
        <v>1</v>
      </c>
      <c r="D1930" s="14" t="inlineStr">
        <is>
          <t>exact</t>
        </is>
      </c>
    </row>
    <row r="1931">
      <c r="A1931" s="14" t="inlineStr">
        <is>
          <t>C01926</t>
        </is>
      </c>
      <c r="B1931" s="14" t="inlineStr">
        <is>
          <t>R01002</t>
        </is>
      </c>
      <c r="C1931" s="17" t="n">
        <v>1</v>
      </c>
      <c r="D1931" s="14" t="inlineStr">
        <is>
          <t>exact</t>
        </is>
      </c>
    </row>
    <row r="1932">
      <c r="A1932" s="14" t="inlineStr">
        <is>
          <t>C01927</t>
        </is>
      </c>
      <c r="B1932" s="14" t="inlineStr">
        <is>
          <t>R00970</t>
        </is>
      </c>
      <c r="C1932" s="17" t="n">
        <v>1</v>
      </c>
      <c r="D1932" s="14" t="inlineStr">
        <is>
          <t>exact</t>
        </is>
      </c>
    </row>
    <row r="1933">
      <c r="A1933" s="14" t="inlineStr">
        <is>
          <t>C01928</t>
        </is>
      </c>
      <c r="B1933" s="14" t="inlineStr">
        <is>
          <t>R00105</t>
        </is>
      </c>
      <c r="C1933" s="17" t="n">
        <v>1</v>
      </c>
      <c r="D1933" s="14" t="inlineStr">
        <is>
          <t>exact</t>
        </is>
      </c>
    </row>
    <row r="1934">
      <c r="A1934" s="14" t="inlineStr">
        <is>
          <t>C01929</t>
        </is>
      </c>
      <c r="B1934" s="14" t="inlineStr">
        <is>
          <t>R00141</t>
        </is>
      </c>
      <c r="C1934" s="17" t="n">
        <v>1</v>
      </c>
      <c r="D1934" s="14" t="inlineStr">
        <is>
          <t>exact</t>
        </is>
      </c>
    </row>
    <row r="1935">
      <c r="A1935" s="14" t="inlineStr">
        <is>
          <t>C01930</t>
        </is>
      </c>
      <c r="B1935" s="14" t="inlineStr">
        <is>
          <t>R02074</t>
        </is>
      </c>
      <c r="C1935" s="17" t="n">
        <v>1</v>
      </c>
      <c r="D1935" s="14" t="inlineStr">
        <is>
          <t>exact</t>
        </is>
      </c>
    </row>
    <row r="1936">
      <c r="A1936" s="14" t="inlineStr">
        <is>
          <t>C01931</t>
        </is>
      </c>
      <c r="B1936" s="14" t="inlineStr">
        <is>
          <t>R02789</t>
        </is>
      </c>
      <c r="C1936" s="17" t="n">
        <v>1</v>
      </c>
      <c r="D1936" s="14" t="inlineStr">
        <is>
          <t>exact</t>
        </is>
      </c>
    </row>
    <row r="1937">
      <c r="A1937" s="14" t="inlineStr">
        <is>
          <t>C01932</t>
        </is>
      </c>
      <c r="B1937" s="14" t="inlineStr">
        <is>
          <t>R00407</t>
        </is>
      </c>
      <c r="C1937" s="17" t="n">
        <v>0.2202</v>
      </c>
      <c r="D1937" s="14" t="inlineStr">
        <is>
          <t>no match</t>
        </is>
      </c>
    </row>
    <row r="1938">
      <c r="A1938" s="14" t="inlineStr">
        <is>
          <t>C01933</t>
        </is>
      </c>
      <c r="B1938" s="14" t="inlineStr">
        <is>
          <t>R02402</t>
        </is>
      </c>
      <c r="C1938" s="17" t="n">
        <v>1</v>
      </c>
      <c r="D1938" s="14" t="inlineStr">
        <is>
          <t>exact</t>
        </is>
      </c>
    </row>
    <row r="1939">
      <c r="A1939" s="14" t="inlineStr">
        <is>
          <t>C01934</t>
        </is>
      </c>
      <c r="B1939" s="14" t="inlineStr">
        <is>
          <t>R00124</t>
        </is>
      </c>
      <c r="C1939" s="17" t="n">
        <v>1</v>
      </c>
      <c r="D1939" s="14" t="inlineStr">
        <is>
          <t>exact</t>
        </is>
      </c>
    </row>
    <row r="1940">
      <c r="A1940" s="14" t="inlineStr">
        <is>
          <t>C01935</t>
        </is>
      </c>
      <c r="B1940" s="14" t="inlineStr">
        <is>
          <t>R01866</t>
        </is>
      </c>
      <c r="C1940" s="17" t="n">
        <v>1</v>
      </c>
      <c r="D1940" s="14" t="inlineStr">
        <is>
          <t>exact</t>
        </is>
      </c>
    </row>
    <row r="1941">
      <c r="A1941" s="14" t="inlineStr">
        <is>
          <t>C01936</t>
        </is>
      </c>
      <c r="B1941" s="14" t="inlineStr">
        <is>
          <t>R00244</t>
        </is>
      </c>
      <c r="C1941" s="17" t="n">
        <v>1</v>
      </c>
      <c r="D1941" s="14" t="inlineStr">
        <is>
          <t>exact</t>
        </is>
      </c>
    </row>
    <row r="1942">
      <c r="A1942" s="14" t="inlineStr">
        <is>
          <t>C01937</t>
        </is>
      </c>
      <c r="B1942" s="14" t="inlineStr">
        <is>
          <t>R00157</t>
        </is>
      </c>
      <c r="C1942" s="17" t="n">
        <v>1</v>
      </c>
      <c r="D1942" s="14" t="inlineStr">
        <is>
          <t>exact</t>
        </is>
      </c>
    </row>
    <row r="1943">
      <c r="A1943" s="14" t="inlineStr">
        <is>
          <t>C01938</t>
        </is>
      </c>
      <c r="B1943" s="14" t="inlineStr">
        <is>
          <t>R00298</t>
        </is>
      </c>
      <c r="C1943" s="17" t="n">
        <v>0.7942</v>
      </c>
      <c r="D1943" s="14" t="inlineStr">
        <is>
          <t>review</t>
        </is>
      </c>
    </row>
    <row r="1944">
      <c r="A1944" s="14" t="inlineStr">
        <is>
          <t>C01939</t>
        </is>
      </c>
      <c r="B1944" s="14" t="inlineStr">
        <is>
          <t>R01663</t>
        </is>
      </c>
      <c r="C1944" s="17" t="n">
        <v>0.7718</v>
      </c>
      <c r="D1944" s="14" t="inlineStr">
        <is>
          <t>review</t>
        </is>
      </c>
    </row>
    <row r="1945">
      <c r="A1945" s="14" t="inlineStr">
        <is>
          <t>C01940</t>
        </is>
      </c>
      <c r="B1945" s="14" t="inlineStr">
        <is>
          <t>R00467</t>
        </is>
      </c>
      <c r="C1945" s="17" t="n">
        <v>1</v>
      </c>
      <c r="D1945" s="14" t="inlineStr">
        <is>
          <t>exact</t>
        </is>
      </c>
    </row>
    <row r="1946">
      <c r="A1946" s="14" t="inlineStr">
        <is>
          <t>C01941</t>
        </is>
      </c>
      <c r="B1946" s="14" t="inlineStr">
        <is>
          <t>R02377</t>
        </is>
      </c>
      <c r="C1946" s="17" t="n">
        <v>1</v>
      </c>
      <c r="D1946" s="14" t="inlineStr">
        <is>
          <t>exact</t>
        </is>
      </c>
    </row>
    <row r="1947">
      <c r="A1947" s="14" t="inlineStr">
        <is>
          <t>C01942</t>
        </is>
      </c>
      <c r="B1947" s="14" t="inlineStr">
        <is>
          <t>R02432</t>
        </is>
      </c>
      <c r="C1947" s="17" t="n">
        <v>1</v>
      </c>
      <c r="D1947" s="14" t="inlineStr">
        <is>
          <t>exact</t>
        </is>
      </c>
    </row>
    <row r="1948">
      <c r="A1948" s="14" t="inlineStr">
        <is>
          <t>C01943</t>
        </is>
      </c>
      <c r="B1948" s="14" t="inlineStr">
        <is>
          <t>R02404</t>
        </is>
      </c>
      <c r="C1948" s="17" t="n">
        <v>1</v>
      </c>
      <c r="D1948" s="14" t="inlineStr">
        <is>
          <t>exact</t>
        </is>
      </c>
    </row>
    <row r="1949">
      <c r="A1949" s="14" t="inlineStr">
        <is>
          <t>C01944</t>
        </is>
      </c>
      <c r="B1949" s="14" t="inlineStr">
        <is>
          <t>R02741</t>
        </is>
      </c>
      <c r="C1949" s="17" t="n">
        <v>1</v>
      </c>
      <c r="D1949" s="14" t="inlineStr">
        <is>
          <t>exact</t>
        </is>
      </c>
    </row>
    <row r="1950">
      <c r="A1950" s="14" t="inlineStr">
        <is>
          <t>C01945</t>
        </is>
      </c>
      <c r="B1950" s="14" t="inlineStr">
        <is>
          <t>R00800</t>
        </is>
      </c>
      <c r="C1950" s="17" t="n">
        <v>0.6541</v>
      </c>
      <c r="D1950" s="14" t="inlineStr">
        <is>
          <t>no match</t>
        </is>
      </c>
    </row>
    <row r="1951">
      <c r="A1951" s="14" t="inlineStr">
        <is>
          <t>C01946</t>
        </is>
      </c>
      <c r="B1951" s="14" t="inlineStr">
        <is>
          <t>R01862</t>
        </is>
      </c>
      <c r="C1951" s="17" t="n">
        <v>1</v>
      </c>
      <c r="D1951" s="14" t="inlineStr">
        <is>
          <t>exact</t>
        </is>
      </c>
    </row>
    <row r="1952">
      <c r="A1952" s="14" t="inlineStr">
        <is>
          <t>C01947</t>
        </is>
      </c>
      <c r="B1952" s="14" t="inlineStr">
        <is>
          <t>R02077</t>
        </is>
      </c>
      <c r="C1952" s="17" t="n">
        <v>0.7718</v>
      </c>
      <c r="D1952" s="14" t="inlineStr">
        <is>
          <t>review</t>
        </is>
      </c>
    </row>
    <row r="1953">
      <c r="A1953" s="14" t="inlineStr">
        <is>
          <t>C01948</t>
        </is>
      </c>
      <c r="B1953" s="14" t="inlineStr">
        <is>
          <t>R02828</t>
        </is>
      </c>
      <c r="C1953" s="17" t="n">
        <v>1</v>
      </c>
      <c r="D1953" s="14" t="inlineStr">
        <is>
          <t>exact</t>
        </is>
      </c>
    </row>
    <row r="1954">
      <c r="A1954" s="14" t="inlineStr">
        <is>
          <t>C01949</t>
        </is>
      </c>
      <c r="B1954" s="14" t="inlineStr">
        <is>
          <t>R02877</t>
        </is>
      </c>
      <c r="C1954" s="17" t="n">
        <v>1</v>
      </c>
      <c r="D1954" s="14" t="inlineStr">
        <is>
          <t>exact</t>
        </is>
      </c>
    </row>
    <row r="1955">
      <c r="A1955" s="14" t="inlineStr">
        <is>
          <t>C01950</t>
        </is>
      </c>
      <c r="B1955" s="14" t="inlineStr">
        <is>
          <t>R02123</t>
        </is>
      </c>
      <c r="C1955" s="17" t="n">
        <v>0.7942</v>
      </c>
      <c r="D1955" s="14" t="inlineStr">
        <is>
          <t>review</t>
        </is>
      </c>
    </row>
    <row r="1956">
      <c r="A1956" s="14" t="inlineStr">
        <is>
          <t>C01951</t>
        </is>
      </c>
      <c r="B1956" s="14" t="inlineStr">
        <is>
          <t>R01124</t>
        </is>
      </c>
      <c r="C1956" s="17" t="n">
        <v>1</v>
      </c>
      <c r="D1956" s="14" t="inlineStr">
        <is>
          <t>exact</t>
        </is>
      </c>
    </row>
    <row r="1957">
      <c r="A1957" s="14" t="inlineStr">
        <is>
          <t>C01952</t>
        </is>
      </c>
      <c r="B1957" s="14" t="inlineStr">
        <is>
          <t>R02664</t>
        </is>
      </c>
      <c r="C1957" s="17" t="n">
        <v>0.6541</v>
      </c>
      <c r="D1957" s="14" t="inlineStr">
        <is>
          <t>no match</t>
        </is>
      </c>
    </row>
    <row r="1958">
      <c r="A1958" s="14" t="inlineStr">
        <is>
          <t>C01953</t>
        </is>
      </c>
      <c r="B1958" s="14" t="inlineStr">
        <is>
          <t>R01922</t>
        </is>
      </c>
      <c r="C1958" s="17" t="n">
        <v>1</v>
      </c>
      <c r="D1958" s="14" t="inlineStr">
        <is>
          <t>exact</t>
        </is>
      </c>
    </row>
    <row r="1959">
      <c r="A1959" s="14" t="inlineStr">
        <is>
          <t>C01954</t>
        </is>
      </c>
      <c r="B1959" s="14" t="inlineStr">
        <is>
          <t>R01358</t>
        </is>
      </c>
      <c r="C1959" s="17" t="n">
        <v>1</v>
      </c>
      <c r="D1959" s="14" t="inlineStr">
        <is>
          <t>exact</t>
        </is>
      </c>
    </row>
    <row r="1960">
      <c r="A1960" s="14" t="inlineStr">
        <is>
          <t>C01955</t>
        </is>
      </c>
      <c r="B1960" s="14" t="inlineStr">
        <is>
          <t>R02526</t>
        </is>
      </c>
      <c r="C1960" s="17" t="n">
        <v>1</v>
      </c>
      <c r="D1960" s="14" t="inlineStr">
        <is>
          <t>exact</t>
        </is>
      </c>
    </row>
    <row r="1961">
      <c r="A1961" s="14" t="inlineStr">
        <is>
          <t>C01956</t>
        </is>
      </c>
      <c r="B1961" s="14" t="inlineStr">
        <is>
          <t>R00197</t>
        </is>
      </c>
      <c r="C1961" s="17" t="n">
        <v>1</v>
      </c>
      <c r="D1961" s="14" t="inlineStr">
        <is>
          <t>exact</t>
        </is>
      </c>
    </row>
    <row r="1962">
      <c r="A1962" s="14" t="inlineStr">
        <is>
          <t>C01957</t>
        </is>
      </c>
      <c r="B1962" s="14" t="inlineStr">
        <is>
          <t>R00950</t>
        </is>
      </c>
      <c r="C1962" s="17" t="n">
        <v>1</v>
      </c>
      <c r="D1962" s="14" t="inlineStr">
        <is>
          <t>exact</t>
        </is>
      </c>
    </row>
    <row r="1963">
      <c r="A1963" s="14" t="inlineStr">
        <is>
          <t>C01958</t>
        </is>
      </c>
      <c r="B1963" s="14" t="inlineStr">
        <is>
          <t>R02372</t>
        </is>
      </c>
      <c r="C1963" s="17" t="n">
        <v>1</v>
      </c>
      <c r="D1963" s="14" t="inlineStr">
        <is>
          <t>exact</t>
        </is>
      </c>
    </row>
    <row r="1964">
      <c r="A1964" s="14" t="inlineStr">
        <is>
          <t>C01959</t>
        </is>
      </c>
      <c r="B1964" s="14" t="inlineStr">
        <is>
          <t>R01697</t>
        </is>
      </c>
      <c r="C1964" s="17" t="n">
        <v>0.6541</v>
      </c>
      <c r="D1964" s="14" t="inlineStr">
        <is>
          <t>no match</t>
        </is>
      </c>
    </row>
    <row r="1965">
      <c r="A1965" s="14" t="inlineStr">
        <is>
          <t>C01960</t>
        </is>
      </c>
      <c r="B1965" s="14" t="inlineStr">
        <is>
          <t>R02716</t>
        </is>
      </c>
      <c r="C1965" s="17" t="n">
        <v>0.6541</v>
      </c>
      <c r="D1965" s="14" t="inlineStr">
        <is>
          <t>no match</t>
        </is>
      </c>
    </row>
    <row r="1966">
      <c r="A1966" s="14" t="inlineStr">
        <is>
          <t>C01961</t>
        </is>
      </c>
      <c r="B1966" s="14" t="inlineStr">
        <is>
          <t>R02916</t>
        </is>
      </c>
      <c r="C1966" s="17" t="n">
        <v>1</v>
      </c>
      <c r="D1966" s="14" t="inlineStr">
        <is>
          <t>exact</t>
        </is>
      </c>
    </row>
    <row r="1967">
      <c r="A1967" s="14" t="inlineStr">
        <is>
          <t>C01962</t>
        </is>
      </c>
      <c r="B1967" s="14" t="inlineStr">
        <is>
          <t>R00923</t>
        </is>
      </c>
      <c r="C1967" s="17" t="n">
        <v>1</v>
      </c>
      <c r="D1967" s="14" t="inlineStr">
        <is>
          <t>exact</t>
        </is>
      </c>
    </row>
    <row r="1968">
      <c r="A1968" s="14" t="inlineStr">
        <is>
          <t>C01963</t>
        </is>
      </c>
      <c r="B1968" s="14" t="inlineStr">
        <is>
          <t>R02236</t>
        </is>
      </c>
      <c r="C1968" s="17" t="n">
        <v>1</v>
      </c>
      <c r="D1968" s="14" t="inlineStr">
        <is>
          <t>exact</t>
        </is>
      </c>
    </row>
    <row r="1969">
      <c r="A1969" s="14" t="inlineStr">
        <is>
          <t>C01964</t>
        </is>
      </c>
      <c r="B1969" s="14" t="inlineStr">
        <is>
          <t>R01616</t>
        </is>
      </c>
      <c r="C1969" s="17" t="n">
        <v>1</v>
      </c>
      <c r="D1969" s="14" t="inlineStr">
        <is>
          <t>exact</t>
        </is>
      </c>
    </row>
    <row r="1970">
      <c r="A1970" s="14" t="inlineStr">
        <is>
          <t>C01965</t>
        </is>
      </c>
      <c r="B1970" s="14" t="inlineStr">
        <is>
          <t>R00764</t>
        </is>
      </c>
      <c r="C1970" s="17" t="n">
        <v>1</v>
      </c>
      <c r="D1970" s="14" t="inlineStr">
        <is>
          <t>exact</t>
        </is>
      </c>
    </row>
    <row r="1971">
      <c r="A1971" s="14" t="inlineStr">
        <is>
          <t>C01966</t>
        </is>
      </c>
      <c r="B1971" s="14" t="inlineStr">
        <is>
          <t>R01500</t>
        </is>
      </c>
      <c r="C1971" s="17" t="n">
        <v>1</v>
      </c>
      <c r="D1971" s="14" t="inlineStr">
        <is>
          <t>exact</t>
        </is>
      </c>
    </row>
    <row r="1972">
      <c r="A1972" s="14" t="inlineStr">
        <is>
          <t>C01967</t>
        </is>
      </c>
      <c r="B1972" s="14" t="inlineStr">
        <is>
          <t>R00328</t>
        </is>
      </c>
      <c r="C1972" s="17" t="n">
        <v>1</v>
      </c>
      <c r="D1972" s="14" t="inlineStr">
        <is>
          <t>exact</t>
        </is>
      </c>
    </row>
    <row r="1973">
      <c r="A1973" s="14" t="inlineStr">
        <is>
          <t>C01968</t>
        </is>
      </c>
      <c r="B1973" s="14" t="inlineStr">
        <is>
          <t>R02898</t>
        </is>
      </c>
      <c r="C1973" s="17" t="n">
        <v>1</v>
      </c>
      <c r="D1973" s="14" t="inlineStr">
        <is>
          <t>exact</t>
        </is>
      </c>
    </row>
    <row r="1974">
      <c r="A1974" s="14" t="inlineStr">
        <is>
          <t>C01969</t>
        </is>
      </c>
      <c r="B1974" s="14" t="inlineStr">
        <is>
          <t>R00763</t>
        </is>
      </c>
      <c r="C1974" s="17" t="n">
        <v>0.7942</v>
      </c>
      <c r="D1974" s="14" t="inlineStr">
        <is>
          <t>review</t>
        </is>
      </c>
    </row>
    <row r="1975">
      <c r="A1975" s="14" t="inlineStr">
        <is>
          <t>C01970</t>
        </is>
      </c>
      <c r="B1975" s="14" t="inlineStr">
        <is>
          <t>R00480</t>
        </is>
      </c>
      <c r="C1975" s="17" t="n">
        <v>0.7718</v>
      </c>
      <c r="D1975" s="14" t="inlineStr">
        <is>
          <t>review</t>
        </is>
      </c>
    </row>
    <row r="1976">
      <c r="A1976" s="14" t="inlineStr">
        <is>
          <t>C01971</t>
        </is>
      </c>
      <c r="B1976" s="14" t="inlineStr">
        <is>
          <t>R01771</t>
        </is>
      </c>
      <c r="C1976" s="17" t="n">
        <v>1</v>
      </c>
      <c r="D1976" s="14" t="inlineStr">
        <is>
          <t>exact</t>
        </is>
      </c>
    </row>
    <row r="1977">
      <c r="A1977" s="14" t="inlineStr">
        <is>
          <t>C01972</t>
        </is>
      </c>
      <c r="B1977" s="14" t="inlineStr">
        <is>
          <t>R01734</t>
        </is>
      </c>
      <c r="C1977" s="17" t="n">
        <v>1</v>
      </c>
      <c r="D1977" s="14" t="inlineStr">
        <is>
          <t>exact</t>
        </is>
      </c>
    </row>
    <row r="1978">
      <c r="A1978" s="14" t="inlineStr">
        <is>
          <t>C01973</t>
        </is>
      </c>
      <c r="B1978" s="14" t="inlineStr">
        <is>
          <t>R01611</t>
        </is>
      </c>
      <c r="C1978" s="17" t="n">
        <v>1</v>
      </c>
      <c r="D1978" s="14" t="inlineStr">
        <is>
          <t>exact</t>
        </is>
      </c>
    </row>
    <row r="1979">
      <c r="A1979" s="14" t="inlineStr">
        <is>
          <t>C01974</t>
        </is>
      </c>
      <c r="B1979" s="14" t="inlineStr">
        <is>
          <t>R00266</t>
        </is>
      </c>
      <c r="C1979" s="17" t="n">
        <v>1</v>
      </c>
      <c r="D1979" s="14" t="inlineStr">
        <is>
          <t>exact</t>
        </is>
      </c>
    </row>
    <row r="1980">
      <c r="A1980" s="14" t="inlineStr">
        <is>
          <t>C01975</t>
        </is>
      </c>
      <c r="B1980" s="14" t="inlineStr">
        <is>
          <t>R01162</t>
        </is>
      </c>
      <c r="C1980" s="17" t="n">
        <v>1</v>
      </c>
      <c r="D1980" s="14" t="inlineStr">
        <is>
          <t>exact</t>
        </is>
      </c>
    </row>
    <row r="1981">
      <c r="A1981" s="14" t="inlineStr">
        <is>
          <t>C01976</t>
        </is>
      </c>
      <c r="B1981" s="14" t="inlineStr">
        <is>
          <t>R01138</t>
        </is>
      </c>
      <c r="C1981" s="17" t="n">
        <v>1</v>
      </c>
      <c r="D1981" s="14" t="inlineStr">
        <is>
          <t>exact</t>
        </is>
      </c>
    </row>
    <row r="1982">
      <c r="A1982" s="14" t="inlineStr">
        <is>
          <t>C01977</t>
        </is>
      </c>
      <c r="B1982" s="14" t="inlineStr">
        <is>
          <t>R01904</t>
        </is>
      </c>
      <c r="C1982" s="17" t="n">
        <v>0.7718</v>
      </c>
      <c r="D1982" s="14" t="inlineStr">
        <is>
          <t>review</t>
        </is>
      </c>
    </row>
    <row r="1983">
      <c r="A1983" s="14" t="inlineStr">
        <is>
          <t>C01978</t>
        </is>
      </c>
      <c r="B1983" s="14" t="inlineStr">
        <is>
          <t>R02161</t>
        </is>
      </c>
      <c r="C1983" s="17" t="n">
        <v>1</v>
      </c>
      <c r="D1983" s="14" t="inlineStr">
        <is>
          <t>exact</t>
        </is>
      </c>
    </row>
    <row r="1984">
      <c r="A1984" s="14" t="inlineStr">
        <is>
          <t>C01979</t>
        </is>
      </c>
      <c r="B1984" s="14" t="inlineStr">
        <is>
          <t>R00772</t>
        </is>
      </c>
      <c r="C1984" s="17" t="n">
        <v>0.2202</v>
      </c>
      <c r="D1984" s="14" t="inlineStr">
        <is>
          <t>no match</t>
        </is>
      </c>
    </row>
    <row r="1985">
      <c r="A1985" s="14" t="inlineStr">
        <is>
          <t>C01980</t>
        </is>
      </c>
      <c r="B1985" s="14" t="inlineStr">
        <is>
          <t>R01127</t>
        </is>
      </c>
      <c r="C1985" s="17" t="n">
        <v>0.6541</v>
      </c>
      <c r="D1985" s="14" t="inlineStr">
        <is>
          <t>no match</t>
        </is>
      </c>
    </row>
    <row r="1986">
      <c r="A1986" s="14" t="inlineStr">
        <is>
          <t>C01981</t>
        </is>
      </c>
      <c r="B1986" s="14" t="inlineStr">
        <is>
          <t>R02725</t>
        </is>
      </c>
      <c r="C1986" s="17" t="n">
        <v>1</v>
      </c>
      <c r="D1986" s="14" t="inlineStr">
        <is>
          <t>exact</t>
        </is>
      </c>
    </row>
    <row r="1987">
      <c r="A1987" s="14" t="inlineStr">
        <is>
          <t>C01982</t>
        </is>
      </c>
      <c r="B1987" s="14" t="inlineStr">
        <is>
          <t>R00220</t>
        </is>
      </c>
      <c r="C1987" s="17" t="n">
        <v>1</v>
      </c>
      <c r="D1987" s="14" t="inlineStr">
        <is>
          <t>exact</t>
        </is>
      </c>
    </row>
    <row r="1988">
      <c r="A1988" s="14" t="inlineStr">
        <is>
          <t>C01983</t>
        </is>
      </c>
      <c r="B1988" s="14" t="inlineStr">
        <is>
          <t>R02854</t>
        </is>
      </c>
      <c r="C1988" s="17" t="n">
        <v>1</v>
      </c>
      <c r="D1988" s="14" t="inlineStr">
        <is>
          <t>exact</t>
        </is>
      </c>
    </row>
    <row r="1989">
      <c r="A1989" s="14" t="inlineStr">
        <is>
          <t>C01984</t>
        </is>
      </c>
      <c r="B1989" s="14" t="inlineStr">
        <is>
          <t>R00523</t>
        </is>
      </c>
      <c r="C1989" s="17" t="n">
        <v>1</v>
      </c>
      <c r="D1989" s="14" t="inlineStr">
        <is>
          <t>exact</t>
        </is>
      </c>
    </row>
    <row r="1990">
      <c r="A1990" s="14" t="inlineStr">
        <is>
          <t>C01985</t>
        </is>
      </c>
      <c r="B1990" s="14" t="inlineStr">
        <is>
          <t>R01667</t>
        </is>
      </c>
      <c r="C1990" s="17" t="n">
        <v>1</v>
      </c>
      <c r="D1990" s="14" t="inlineStr">
        <is>
          <t>exact</t>
        </is>
      </c>
    </row>
    <row r="1991">
      <c r="A1991" s="14" t="inlineStr">
        <is>
          <t>C01986</t>
        </is>
      </c>
      <c r="B1991" s="14" t="inlineStr">
        <is>
          <t>R00540</t>
        </is>
      </c>
      <c r="C1991" s="17" t="n">
        <v>0.6541</v>
      </c>
      <c r="D1991" s="14" t="inlineStr">
        <is>
          <t>no match</t>
        </is>
      </c>
    </row>
    <row r="1992">
      <c r="A1992" s="14" t="inlineStr">
        <is>
          <t>C01987</t>
        </is>
      </c>
      <c r="B1992" s="14" t="inlineStr">
        <is>
          <t>R01451</t>
        </is>
      </c>
      <c r="C1992" s="17" t="n">
        <v>1</v>
      </c>
      <c r="D1992" s="14" t="inlineStr">
        <is>
          <t>exact</t>
        </is>
      </c>
    </row>
    <row r="1993">
      <c r="A1993" s="14" t="inlineStr">
        <is>
          <t>C01988</t>
        </is>
      </c>
      <c r="B1993" s="14" t="inlineStr">
        <is>
          <t>R02335</t>
        </is>
      </c>
      <c r="C1993" s="17" t="n">
        <v>0.7718</v>
      </c>
      <c r="D1993" s="14" t="inlineStr">
        <is>
          <t>review</t>
        </is>
      </c>
    </row>
    <row r="1994">
      <c r="A1994" s="14" t="inlineStr">
        <is>
          <t>C01989</t>
        </is>
      </c>
      <c r="B1994" s="14" t="inlineStr">
        <is>
          <t>R00983</t>
        </is>
      </c>
      <c r="C1994" s="17" t="n">
        <v>1</v>
      </c>
      <c r="D1994" s="14" t="inlineStr">
        <is>
          <t>exact</t>
        </is>
      </c>
    </row>
    <row r="1995">
      <c r="A1995" s="14" t="inlineStr">
        <is>
          <t>C01990</t>
        </is>
      </c>
      <c r="B1995" s="14" t="inlineStr">
        <is>
          <t>R01696</t>
        </is>
      </c>
      <c r="C1995" s="17" t="n">
        <v>1</v>
      </c>
      <c r="D1995" s="14" t="inlineStr">
        <is>
          <t>exact</t>
        </is>
      </c>
    </row>
    <row r="1996">
      <c r="A1996" s="14" t="inlineStr">
        <is>
          <t>C01991</t>
        </is>
      </c>
      <c r="B1996" s="14" t="inlineStr">
        <is>
          <t>R00546</t>
        </is>
      </c>
      <c r="C1996" s="17" t="n">
        <v>0.7942</v>
      </c>
      <c r="D1996" s="14" t="inlineStr">
        <is>
          <t>review</t>
        </is>
      </c>
    </row>
    <row r="1997">
      <c r="A1997" s="14" t="inlineStr">
        <is>
          <t>C01992</t>
        </is>
      </c>
      <c r="B1997" s="14" t="inlineStr">
        <is>
          <t>R02689</t>
        </is>
      </c>
      <c r="C1997" s="17" t="n">
        <v>1</v>
      </c>
      <c r="D1997" s="14" t="inlineStr">
        <is>
          <t>exact</t>
        </is>
      </c>
    </row>
    <row r="1998">
      <c r="A1998" s="14" t="inlineStr">
        <is>
          <t>C01993</t>
        </is>
      </c>
      <c r="B1998" s="14" t="inlineStr">
        <is>
          <t>R01329</t>
        </is>
      </c>
      <c r="C1998" s="17" t="n">
        <v>1</v>
      </c>
      <c r="D1998" s="14" t="inlineStr">
        <is>
          <t>exact</t>
        </is>
      </c>
    </row>
    <row r="1999">
      <c r="A1999" s="14" t="inlineStr">
        <is>
          <t>C01994</t>
        </is>
      </c>
      <c r="B1999" s="14" t="inlineStr">
        <is>
          <t>R02858</t>
        </is>
      </c>
      <c r="C1999" s="17" t="n">
        <v>1</v>
      </c>
      <c r="D1999" s="14" t="inlineStr">
        <is>
          <t>exact</t>
        </is>
      </c>
    </row>
    <row r="2000">
      <c r="A2000" s="14" t="inlineStr">
        <is>
          <t>C01995</t>
        </is>
      </c>
      <c r="B2000" s="14" t="inlineStr">
        <is>
          <t>R00866</t>
        </is>
      </c>
      <c r="C2000" s="17" t="n">
        <v>0.5661</v>
      </c>
      <c r="D2000" s="14" t="inlineStr">
        <is>
          <t>no match</t>
        </is>
      </c>
    </row>
    <row r="2001">
      <c r="A2001" s="14" t="inlineStr">
        <is>
          <t>C01996</t>
        </is>
      </c>
      <c r="B2001" s="14" t="inlineStr">
        <is>
          <t>R02581</t>
        </is>
      </c>
      <c r="C2001" s="17" t="n">
        <v>1</v>
      </c>
      <c r="D2001" s="14" t="inlineStr">
        <is>
          <t>exact</t>
        </is>
      </c>
    </row>
    <row r="2002">
      <c r="A2002" s="14" t="inlineStr">
        <is>
          <t>C01997</t>
        </is>
      </c>
      <c r="B2002" s="14" t="inlineStr">
        <is>
          <t>R01803</t>
        </is>
      </c>
      <c r="C2002" s="17" t="n">
        <v>0.5661</v>
      </c>
      <c r="D2002" s="14" t="inlineStr">
        <is>
          <t>no match</t>
        </is>
      </c>
    </row>
    <row r="2003">
      <c r="A2003" s="14" t="inlineStr">
        <is>
          <t>C01998</t>
        </is>
      </c>
      <c r="B2003" s="14" t="inlineStr">
        <is>
          <t>R02532</t>
        </is>
      </c>
      <c r="C2003" s="17" t="n">
        <v>0.7718</v>
      </c>
      <c r="D2003" s="14" t="inlineStr">
        <is>
          <t>review</t>
        </is>
      </c>
    </row>
    <row r="2004">
      <c r="A2004" s="14" t="inlineStr">
        <is>
          <t>C01999</t>
        </is>
      </c>
      <c r="B2004" s="14" t="inlineStr">
        <is>
          <t>R02223</t>
        </is>
      </c>
      <c r="C2004" s="17" t="n">
        <v>1</v>
      </c>
      <c r="D2004" s="14" t="inlineStr">
        <is>
          <t>exact</t>
        </is>
      </c>
    </row>
    <row r="2005">
      <c r="A2005" s="14" t="inlineStr">
        <is>
          <t>C02000</t>
        </is>
      </c>
      <c r="B2005" s="14" t="inlineStr">
        <is>
          <t>R01907</t>
        </is>
      </c>
      <c r="C2005" s="17" t="n">
        <v>0.7942</v>
      </c>
      <c r="D2005" s="14" t="inlineStr">
        <is>
          <t>review</t>
        </is>
      </c>
    </row>
    <row r="2006">
      <c r="A2006" s="14" t="inlineStr">
        <is>
          <t>C02001</t>
        </is>
      </c>
      <c r="B2006" s="14" t="inlineStr">
        <is>
          <t>R00783</t>
        </is>
      </c>
      <c r="C2006" s="17" t="n">
        <v>0.7718</v>
      </c>
      <c r="D2006" s="14" t="inlineStr">
        <is>
          <t>review</t>
        </is>
      </c>
    </row>
    <row r="2007">
      <c r="A2007" s="14" t="inlineStr">
        <is>
          <t>C02002</t>
        </is>
      </c>
      <c r="B2007" s="14" t="inlineStr">
        <is>
          <t>R02502</t>
        </is>
      </c>
      <c r="C2007" s="17" t="n">
        <v>1</v>
      </c>
      <c r="D2007" s="14" t="inlineStr">
        <is>
          <t>exact</t>
        </is>
      </c>
    </row>
    <row r="2008">
      <c r="A2008" s="14" t="inlineStr">
        <is>
          <t>C02003</t>
        </is>
      </c>
      <c r="B2008" s="14" t="inlineStr">
        <is>
          <t>R00806</t>
        </is>
      </c>
      <c r="C2008" s="17" t="n">
        <v>1</v>
      </c>
      <c r="D2008" s="14" t="inlineStr">
        <is>
          <t>exact</t>
        </is>
      </c>
    </row>
    <row r="2009">
      <c r="A2009" s="14" t="inlineStr">
        <is>
          <t>C02004</t>
        </is>
      </c>
      <c r="B2009" s="14" t="inlineStr">
        <is>
          <t>R00677</t>
        </is>
      </c>
      <c r="C2009" s="17" t="n">
        <v>1</v>
      </c>
      <c r="D2009" s="14" t="inlineStr">
        <is>
          <t>exact</t>
        </is>
      </c>
    </row>
    <row r="2010">
      <c r="A2010" s="14" t="inlineStr">
        <is>
          <t>C02005</t>
        </is>
      </c>
      <c r="B2010" s="14" t="inlineStr">
        <is>
          <t>R00938</t>
        </is>
      </c>
      <c r="C2010" s="17" t="n">
        <v>0.7718</v>
      </c>
      <c r="D2010" s="14" t="inlineStr">
        <is>
          <t>review</t>
        </is>
      </c>
    </row>
    <row r="2011">
      <c r="A2011" s="14" t="inlineStr">
        <is>
          <t>C02006</t>
        </is>
      </c>
      <c r="B2011" s="14" t="inlineStr">
        <is>
          <t>R00587</t>
        </is>
      </c>
      <c r="C2011" s="17" t="n">
        <v>0.7718</v>
      </c>
      <c r="D2011" s="14" t="inlineStr">
        <is>
          <t>review</t>
        </is>
      </c>
    </row>
    <row r="2012">
      <c r="A2012" s="14" t="inlineStr">
        <is>
          <t>C02007</t>
        </is>
      </c>
      <c r="B2012" s="14" t="inlineStr">
        <is>
          <t>R01213</t>
        </is>
      </c>
      <c r="C2012" s="17" t="n">
        <v>1</v>
      </c>
      <c r="D2012" s="14" t="inlineStr">
        <is>
          <t>exact</t>
        </is>
      </c>
    </row>
    <row r="2013">
      <c r="A2013" s="14" t="inlineStr">
        <is>
          <t>C02008</t>
        </is>
      </c>
      <c r="B2013" s="14" t="inlineStr">
        <is>
          <t>R01603</t>
        </is>
      </c>
      <c r="C2013" s="17" t="n">
        <v>1</v>
      </c>
      <c r="D2013" s="14" t="inlineStr">
        <is>
          <t>exact</t>
        </is>
      </c>
    </row>
    <row r="2014">
      <c r="A2014" s="14" t="inlineStr">
        <is>
          <t>C02009</t>
        </is>
      </c>
      <c r="B2014" s="14" t="inlineStr">
        <is>
          <t>R00117</t>
        </is>
      </c>
      <c r="C2014" s="17" t="n">
        <v>1</v>
      </c>
      <c r="D2014" s="14" t="inlineStr">
        <is>
          <t>exact</t>
        </is>
      </c>
    </row>
    <row r="2015">
      <c r="A2015" s="14" t="inlineStr">
        <is>
          <t>C02010</t>
        </is>
      </c>
      <c r="B2015" s="14" t="inlineStr">
        <is>
          <t>R00606</t>
        </is>
      </c>
      <c r="C2015" s="17" t="n">
        <v>1</v>
      </c>
      <c r="D2015" s="14" t="inlineStr">
        <is>
          <t>exact</t>
        </is>
      </c>
    </row>
    <row r="2016">
      <c r="A2016" s="14" t="inlineStr">
        <is>
          <t>C02011</t>
        </is>
      </c>
      <c r="B2016" s="14" t="inlineStr">
        <is>
          <t>R02676</t>
        </is>
      </c>
      <c r="C2016" s="17" t="n">
        <v>1</v>
      </c>
      <c r="D2016" s="14" t="inlineStr">
        <is>
          <t>exact</t>
        </is>
      </c>
    </row>
    <row r="2017">
      <c r="A2017" s="14" t="inlineStr">
        <is>
          <t>C02012</t>
        </is>
      </c>
      <c r="B2017" s="14" t="inlineStr">
        <is>
          <t>R00062</t>
        </is>
      </c>
      <c r="C2017" s="17" t="n">
        <v>1</v>
      </c>
      <c r="D2017" s="14" t="inlineStr">
        <is>
          <t>exact</t>
        </is>
      </c>
    </row>
    <row r="2018">
      <c r="A2018" s="14" t="inlineStr">
        <is>
          <t>C02013</t>
        </is>
      </c>
      <c r="B2018" s="14" t="inlineStr">
        <is>
          <t>R02190</t>
        </is>
      </c>
      <c r="C2018" s="17" t="n">
        <v>1</v>
      </c>
      <c r="D2018" s="14" t="inlineStr">
        <is>
          <t>exact</t>
        </is>
      </c>
    </row>
    <row r="2019">
      <c r="A2019" s="14" t="inlineStr">
        <is>
          <t>C02014</t>
        </is>
      </c>
      <c r="B2019" s="14" t="inlineStr">
        <is>
          <t>R00828</t>
        </is>
      </c>
      <c r="C2019" s="17" t="n">
        <v>1</v>
      </c>
      <c r="D2019" s="14" t="inlineStr">
        <is>
          <t>exact</t>
        </is>
      </c>
    </row>
    <row r="2020">
      <c r="A2020" s="14" t="inlineStr">
        <is>
          <t>C02015</t>
        </is>
      </c>
      <c r="B2020" s="14" t="inlineStr">
        <is>
          <t>R02805</t>
        </is>
      </c>
      <c r="C2020" s="17" t="n">
        <v>0.6541</v>
      </c>
      <c r="D2020" s="14" t="inlineStr">
        <is>
          <t>no match</t>
        </is>
      </c>
    </row>
    <row r="2021">
      <c r="A2021" s="14" t="inlineStr">
        <is>
          <t>C02016</t>
        </is>
      </c>
      <c r="B2021" s="14" t="inlineStr">
        <is>
          <t>R00001</t>
        </is>
      </c>
      <c r="C2021" s="17" t="n">
        <v>1</v>
      </c>
      <c r="D2021" s="14" t="inlineStr">
        <is>
          <t>exact</t>
        </is>
      </c>
    </row>
    <row r="2022">
      <c r="A2022" s="14" t="inlineStr">
        <is>
          <t>C02017</t>
        </is>
      </c>
      <c r="B2022" s="14" t="inlineStr">
        <is>
          <t>R00809</t>
        </is>
      </c>
      <c r="C2022" s="17" t="n">
        <v>1</v>
      </c>
      <c r="D2022" s="14" t="inlineStr">
        <is>
          <t>exact</t>
        </is>
      </c>
    </row>
    <row r="2023">
      <c r="A2023" s="14" t="inlineStr">
        <is>
          <t>C02018</t>
        </is>
      </c>
      <c r="B2023" s="14" t="inlineStr">
        <is>
          <t>R00336</t>
        </is>
      </c>
      <c r="C2023" s="17" t="n">
        <v>1</v>
      </c>
      <c r="D2023" s="14" t="inlineStr">
        <is>
          <t>exact</t>
        </is>
      </c>
    </row>
    <row r="2024">
      <c r="A2024" s="14" t="inlineStr">
        <is>
          <t>C02019</t>
        </is>
      </c>
      <c r="B2024" s="14" t="inlineStr">
        <is>
          <t>R00481</t>
        </is>
      </c>
      <c r="C2024" s="17" t="n">
        <v>1</v>
      </c>
      <c r="D2024" s="14" t="inlineStr">
        <is>
          <t>exact</t>
        </is>
      </c>
    </row>
    <row r="2025">
      <c r="A2025" s="14" t="inlineStr">
        <is>
          <t>C02020</t>
        </is>
      </c>
      <c r="B2025" s="14" t="inlineStr">
        <is>
          <t>R02032</t>
        </is>
      </c>
      <c r="C2025" s="17" t="n">
        <v>1</v>
      </c>
      <c r="D2025" s="14" t="inlineStr">
        <is>
          <t>exact</t>
        </is>
      </c>
    </row>
    <row r="2026">
      <c r="A2026" s="14" t="inlineStr">
        <is>
          <t>C02021</t>
        </is>
      </c>
      <c r="B2026" s="14" t="inlineStr">
        <is>
          <t>R00246</t>
        </is>
      </c>
      <c r="C2026" s="17" t="n">
        <v>1</v>
      </c>
      <c r="D2026" s="14" t="inlineStr">
        <is>
          <t>exact</t>
        </is>
      </c>
    </row>
    <row r="2027">
      <c r="A2027" s="14" t="inlineStr">
        <is>
          <t>C02022</t>
        </is>
      </c>
      <c r="B2027" s="14" t="inlineStr">
        <is>
          <t>R00931</t>
        </is>
      </c>
      <c r="C2027" s="17" t="n">
        <v>0.2202</v>
      </c>
      <c r="D2027" s="14" t="inlineStr">
        <is>
          <t>no match</t>
        </is>
      </c>
    </row>
    <row r="2028">
      <c r="A2028" s="14" t="inlineStr">
        <is>
          <t>C02023</t>
        </is>
      </c>
      <c r="B2028" s="14" t="inlineStr">
        <is>
          <t>R01568</t>
        </is>
      </c>
      <c r="C2028" s="17" t="n">
        <v>1</v>
      </c>
      <c r="D2028" s="14" t="inlineStr">
        <is>
          <t>exact</t>
        </is>
      </c>
    </row>
    <row r="2029">
      <c r="A2029" s="14" t="inlineStr">
        <is>
          <t>C02024</t>
        </is>
      </c>
      <c r="B2029" s="14" t="inlineStr">
        <is>
          <t>R00717</t>
        </is>
      </c>
      <c r="C2029" s="17" t="n">
        <v>1</v>
      </c>
      <c r="D2029" s="14" t="inlineStr">
        <is>
          <t>exact</t>
        </is>
      </c>
    </row>
    <row r="2030">
      <c r="A2030" s="14" t="inlineStr">
        <is>
          <t>C02025</t>
        </is>
      </c>
      <c r="B2030" s="14" t="inlineStr">
        <is>
          <t>R02112</t>
        </is>
      </c>
      <c r="C2030" s="17" t="n">
        <v>0.7942</v>
      </c>
      <c r="D2030" s="14" t="inlineStr">
        <is>
          <t>review</t>
        </is>
      </c>
    </row>
    <row r="2031">
      <c r="A2031" s="14" t="inlineStr">
        <is>
          <t>C02026</t>
        </is>
      </c>
      <c r="B2031" s="14" t="inlineStr">
        <is>
          <t>R01876</t>
        </is>
      </c>
      <c r="C2031" s="17" t="n">
        <v>1</v>
      </c>
      <c r="D2031" s="14" t="inlineStr">
        <is>
          <t>exact</t>
        </is>
      </c>
    </row>
    <row r="2032">
      <c r="A2032" s="14" t="inlineStr">
        <is>
          <t>C02027</t>
        </is>
      </c>
      <c r="B2032" s="14" t="inlineStr">
        <is>
          <t>R00315</t>
        </is>
      </c>
      <c r="C2032" s="17" t="n">
        <v>1</v>
      </c>
      <c r="D2032" s="14" t="inlineStr">
        <is>
          <t>exact</t>
        </is>
      </c>
    </row>
    <row r="2033">
      <c r="A2033" s="14" t="inlineStr">
        <is>
          <t>C02028</t>
        </is>
      </c>
      <c r="B2033" s="14" t="inlineStr">
        <is>
          <t>R02272</t>
        </is>
      </c>
      <c r="C2033" s="17" t="n">
        <v>0.7718</v>
      </c>
      <c r="D2033" s="14" t="inlineStr">
        <is>
          <t>review</t>
        </is>
      </c>
    </row>
    <row r="2034">
      <c r="A2034" s="14" t="inlineStr">
        <is>
          <t>C02029</t>
        </is>
      </c>
      <c r="B2034" s="14" t="inlineStr">
        <is>
          <t>R01030</t>
        </is>
      </c>
      <c r="C2034" s="17" t="n">
        <v>1</v>
      </c>
      <c r="D2034" s="14" t="inlineStr">
        <is>
          <t>exact</t>
        </is>
      </c>
    </row>
    <row r="2035">
      <c r="A2035" s="14" t="inlineStr">
        <is>
          <t>C02030</t>
        </is>
      </c>
      <c r="B2035" s="14" t="inlineStr">
        <is>
          <t>R01492</t>
        </is>
      </c>
      <c r="C2035" s="17" t="n">
        <v>0.7718</v>
      </c>
      <c r="D2035" s="14" t="inlineStr">
        <is>
          <t>review</t>
        </is>
      </c>
    </row>
    <row r="2036">
      <c r="A2036" s="14" t="inlineStr">
        <is>
          <t>C02031</t>
        </is>
      </c>
      <c r="B2036" s="14" t="inlineStr">
        <is>
          <t>R01178</t>
        </is>
      </c>
      <c r="C2036" s="17" t="n">
        <v>0.6541</v>
      </c>
      <c r="D2036" s="14" t="inlineStr">
        <is>
          <t>no match</t>
        </is>
      </c>
    </row>
    <row r="2037">
      <c r="A2037" s="14" t="inlineStr">
        <is>
          <t>C02032</t>
        </is>
      </c>
      <c r="B2037" s="14" t="inlineStr">
        <is>
          <t>R02335</t>
        </is>
      </c>
      <c r="C2037" s="17" t="n">
        <v>0.7718</v>
      </c>
      <c r="D2037" s="14" t="inlineStr">
        <is>
          <t>review</t>
        </is>
      </c>
    </row>
    <row r="2038">
      <c r="A2038" s="14" t="inlineStr">
        <is>
          <t>C02033</t>
        </is>
      </c>
      <c r="B2038" s="14" t="inlineStr">
        <is>
          <t>R02082</t>
        </is>
      </c>
      <c r="C2038" s="17" t="n">
        <v>1</v>
      </c>
      <c r="D2038" s="14" t="inlineStr">
        <is>
          <t>exact</t>
        </is>
      </c>
    </row>
    <row r="2039">
      <c r="A2039" s="14" t="inlineStr">
        <is>
          <t>C02034</t>
        </is>
      </c>
      <c r="B2039" s="14" t="inlineStr">
        <is>
          <t>R01389</t>
        </is>
      </c>
      <c r="C2039" s="17" t="n">
        <v>1</v>
      </c>
      <c r="D2039" s="14" t="inlineStr">
        <is>
          <t>exact</t>
        </is>
      </c>
    </row>
    <row r="2040">
      <c r="A2040" s="14" t="inlineStr">
        <is>
          <t>C02035</t>
        </is>
      </c>
      <c r="B2040" s="14" t="inlineStr">
        <is>
          <t>R02280</t>
        </is>
      </c>
      <c r="C2040" s="17" t="n">
        <v>1</v>
      </c>
      <c r="D2040" s="14" t="inlineStr">
        <is>
          <t>exact</t>
        </is>
      </c>
    </row>
    <row r="2041">
      <c r="A2041" s="14" t="inlineStr">
        <is>
          <t>C02036</t>
        </is>
      </c>
      <c r="B2041" s="14" t="inlineStr">
        <is>
          <t>R00235</t>
        </is>
      </c>
      <c r="C2041" s="17" t="n">
        <v>0.7718</v>
      </c>
      <c r="D2041" s="14" t="inlineStr">
        <is>
          <t>review</t>
        </is>
      </c>
    </row>
    <row r="2042">
      <c r="A2042" s="14" t="inlineStr">
        <is>
          <t>C02037</t>
        </is>
      </c>
      <c r="B2042" s="14" t="inlineStr">
        <is>
          <t>R01445</t>
        </is>
      </c>
      <c r="C2042" s="17" t="n">
        <v>1</v>
      </c>
      <c r="D2042" s="14" t="inlineStr">
        <is>
          <t>exact</t>
        </is>
      </c>
    </row>
    <row r="2043">
      <c r="A2043" s="14" t="inlineStr">
        <is>
          <t>C02038</t>
        </is>
      </c>
      <c r="B2043" s="14" t="inlineStr">
        <is>
          <t>R02657</t>
        </is>
      </c>
      <c r="C2043" s="17" t="n">
        <v>1</v>
      </c>
      <c r="D2043" s="14" t="inlineStr">
        <is>
          <t>exact</t>
        </is>
      </c>
    </row>
    <row r="2044">
      <c r="A2044" s="14" t="inlineStr">
        <is>
          <t>C02039</t>
        </is>
      </c>
      <c r="B2044" s="14" t="inlineStr">
        <is>
          <t>R02963</t>
        </is>
      </c>
      <c r="C2044" s="17" t="n">
        <v>1</v>
      </c>
      <c r="D2044" s="14" t="inlineStr">
        <is>
          <t>exact</t>
        </is>
      </c>
    </row>
    <row r="2045">
      <c r="A2045" s="14" t="inlineStr">
        <is>
          <t>C02040</t>
        </is>
      </c>
      <c r="B2045" s="14" t="inlineStr">
        <is>
          <t>R02539</t>
        </is>
      </c>
      <c r="C2045" s="17" t="n">
        <v>1</v>
      </c>
      <c r="D2045" s="14" t="inlineStr">
        <is>
          <t>exact</t>
        </is>
      </c>
    </row>
    <row r="2046">
      <c r="A2046" s="14" t="inlineStr">
        <is>
          <t>C02041</t>
        </is>
      </c>
      <c r="B2046" s="14" t="inlineStr">
        <is>
          <t>R01844</t>
        </is>
      </c>
      <c r="C2046" s="17" t="n">
        <v>1</v>
      </c>
      <c r="D2046" s="14" t="inlineStr">
        <is>
          <t>exact</t>
        </is>
      </c>
    </row>
    <row r="2047">
      <c r="A2047" s="14" t="inlineStr">
        <is>
          <t>C02042</t>
        </is>
      </c>
      <c r="B2047" s="14" t="inlineStr">
        <is>
          <t>R00943</t>
        </is>
      </c>
      <c r="C2047" s="17" t="n">
        <v>1</v>
      </c>
      <c r="D2047" s="14" t="inlineStr">
        <is>
          <t>exact</t>
        </is>
      </c>
    </row>
    <row r="2048">
      <c r="A2048" s="14" t="inlineStr">
        <is>
          <t>C02043</t>
        </is>
      </c>
      <c r="B2048" s="14" t="inlineStr">
        <is>
          <t>R01494</t>
        </is>
      </c>
      <c r="C2048" s="17" t="n">
        <v>1</v>
      </c>
      <c r="D2048" s="14" t="inlineStr">
        <is>
          <t>exact</t>
        </is>
      </c>
    </row>
    <row r="2049">
      <c r="A2049" s="14" t="inlineStr">
        <is>
          <t>C02044</t>
        </is>
      </c>
      <c r="B2049" s="14" t="inlineStr">
        <is>
          <t>R01294</t>
        </is>
      </c>
      <c r="C2049" s="17" t="n">
        <v>1</v>
      </c>
      <c r="D2049" s="14" t="inlineStr">
        <is>
          <t>exact</t>
        </is>
      </c>
    </row>
    <row r="2050">
      <c r="A2050" s="14" t="inlineStr">
        <is>
          <t>C02045</t>
        </is>
      </c>
      <c r="B2050" s="14" t="inlineStr">
        <is>
          <t>R01107</t>
        </is>
      </c>
      <c r="C2050" s="17" t="n">
        <v>1</v>
      </c>
      <c r="D2050" s="14" t="inlineStr">
        <is>
          <t>exact</t>
        </is>
      </c>
    </row>
    <row r="2051">
      <c r="A2051" s="14" t="inlineStr">
        <is>
          <t>C02046</t>
        </is>
      </c>
      <c r="B2051" s="14" t="inlineStr">
        <is>
          <t>R00642</t>
        </is>
      </c>
      <c r="C2051" s="17" t="n">
        <v>1</v>
      </c>
      <c r="D2051" s="14" t="inlineStr">
        <is>
          <t>exact</t>
        </is>
      </c>
    </row>
    <row r="2052">
      <c r="A2052" s="14" t="inlineStr">
        <is>
          <t>C02047</t>
        </is>
      </c>
      <c r="B2052" s="14" t="inlineStr">
        <is>
          <t>R00701</t>
        </is>
      </c>
      <c r="C2052" s="17" t="n">
        <v>0.4259</v>
      </c>
      <c r="D2052" s="14" t="inlineStr">
        <is>
          <t>no match</t>
        </is>
      </c>
    </row>
    <row r="2053">
      <c r="A2053" s="14" t="inlineStr">
        <is>
          <t>C02048</t>
        </is>
      </c>
      <c r="B2053" s="14" t="inlineStr">
        <is>
          <t>R02181</t>
        </is>
      </c>
      <c r="C2053" s="17" t="n">
        <v>1</v>
      </c>
      <c r="D2053" s="14" t="inlineStr">
        <is>
          <t>exact</t>
        </is>
      </c>
    </row>
    <row r="2054">
      <c r="A2054" s="14" t="inlineStr">
        <is>
          <t>C02049</t>
        </is>
      </c>
      <c r="B2054" s="14" t="inlineStr">
        <is>
          <t>R02084</t>
        </is>
      </c>
      <c r="C2054" s="17" t="n">
        <v>1</v>
      </c>
      <c r="D2054" s="14" t="inlineStr">
        <is>
          <t>exact</t>
        </is>
      </c>
    </row>
    <row r="2055">
      <c r="A2055" s="14" t="inlineStr">
        <is>
          <t>C02050</t>
        </is>
      </c>
      <c r="B2055" s="14" t="inlineStr">
        <is>
          <t>R02055</t>
        </is>
      </c>
      <c r="C2055" s="17" t="n">
        <v>1</v>
      </c>
      <c r="D2055" s="14" t="inlineStr">
        <is>
          <t>exact</t>
        </is>
      </c>
    </row>
    <row r="2056">
      <c r="A2056" s="14" t="inlineStr">
        <is>
          <t>C02051</t>
        </is>
      </c>
      <c r="B2056" s="14" t="inlineStr">
        <is>
          <t>R00514</t>
        </is>
      </c>
      <c r="C2056" s="17" t="n">
        <v>1</v>
      </c>
      <c r="D2056" s="14" t="inlineStr">
        <is>
          <t>exact</t>
        </is>
      </c>
    </row>
    <row r="2057">
      <c r="A2057" s="14" t="inlineStr">
        <is>
          <t>C02052</t>
        </is>
      </c>
      <c r="B2057" s="14" t="inlineStr">
        <is>
          <t>R01217</t>
        </is>
      </c>
      <c r="C2057" s="17" t="n">
        <v>0.6541</v>
      </c>
      <c r="D2057" s="14" t="inlineStr">
        <is>
          <t>no match</t>
        </is>
      </c>
    </row>
    <row r="2058">
      <c r="A2058" s="14" t="inlineStr">
        <is>
          <t>C02053</t>
        </is>
      </c>
      <c r="B2058" s="14" t="inlineStr">
        <is>
          <t>R02776</t>
        </is>
      </c>
      <c r="C2058" s="17" t="n">
        <v>1</v>
      </c>
      <c r="D2058" s="14" t="inlineStr">
        <is>
          <t>exact</t>
        </is>
      </c>
    </row>
    <row r="2059">
      <c r="A2059" s="14" t="inlineStr">
        <is>
          <t>C02054</t>
        </is>
      </c>
      <c r="B2059" s="14" t="inlineStr">
        <is>
          <t>R02756</t>
        </is>
      </c>
      <c r="C2059" s="17" t="n">
        <v>1</v>
      </c>
      <c r="D2059" s="14" t="inlineStr">
        <is>
          <t>exact</t>
        </is>
      </c>
    </row>
    <row r="2060">
      <c r="A2060" s="14" t="inlineStr">
        <is>
          <t>C02055</t>
        </is>
      </c>
      <c r="B2060" s="14" t="inlineStr">
        <is>
          <t>R00611</t>
        </is>
      </c>
      <c r="C2060" s="17" t="n">
        <v>1</v>
      </c>
      <c r="D2060" s="14" t="inlineStr">
        <is>
          <t>exact</t>
        </is>
      </c>
    </row>
    <row r="2061">
      <c r="A2061" s="14" t="inlineStr">
        <is>
          <t>C02056</t>
        </is>
      </c>
      <c r="B2061" s="14" t="inlineStr">
        <is>
          <t>R01838</t>
        </is>
      </c>
      <c r="C2061" s="17" t="n">
        <v>0.6541</v>
      </c>
      <c r="D2061" s="14" t="inlineStr">
        <is>
          <t>no match</t>
        </is>
      </c>
    </row>
    <row r="2062">
      <c r="A2062" s="14" t="inlineStr">
        <is>
          <t>C02057</t>
        </is>
      </c>
      <c r="B2062" s="14" t="inlineStr">
        <is>
          <t>R00378</t>
        </is>
      </c>
      <c r="C2062" s="17" t="n">
        <v>1</v>
      </c>
      <c r="D2062" s="14" t="inlineStr">
        <is>
          <t>exact</t>
        </is>
      </c>
    </row>
    <row r="2063">
      <c r="A2063" s="14" t="inlineStr">
        <is>
          <t>C02058</t>
        </is>
      </c>
      <c r="B2063" s="14" t="inlineStr">
        <is>
          <t>R00875</t>
        </is>
      </c>
      <c r="C2063" s="17" t="n">
        <v>1</v>
      </c>
      <c r="D2063" s="14" t="inlineStr">
        <is>
          <t>exact</t>
        </is>
      </c>
    </row>
    <row r="2064">
      <c r="A2064" s="14" t="inlineStr">
        <is>
          <t>C02059</t>
        </is>
      </c>
      <c r="B2064" s="14" t="inlineStr">
        <is>
          <t>R01022</t>
        </is>
      </c>
      <c r="C2064" s="17" t="n">
        <v>1</v>
      </c>
      <c r="D2064" s="14" t="inlineStr">
        <is>
          <t>exact</t>
        </is>
      </c>
    </row>
    <row r="2065">
      <c r="A2065" s="14" t="inlineStr">
        <is>
          <t>C02060</t>
        </is>
      </c>
      <c r="B2065" s="14" t="inlineStr">
        <is>
          <t>R02015</t>
        </is>
      </c>
      <c r="C2065" s="17" t="n">
        <v>1</v>
      </c>
      <c r="D2065" s="14" t="inlineStr">
        <is>
          <t>exact</t>
        </is>
      </c>
    </row>
    <row r="2066">
      <c r="A2066" s="14" t="inlineStr">
        <is>
          <t>C02061</t>
        </is>
      </c>
      <c r="B2066" s="14" t="inlineStr">
        <is>
          <t>R02420</t>
        </is>
      </c>
      <c r="C2066" s="17" t="n">
        <v>1</v>
      </c>
      <c r="D2066" s="14" t="inlineStr">
        <is>
          <t>exact</t>
        </is>
      </c>
    </row>
    <row r="2067">
      <c r="A2067" s="14" t="inlineStr">
        <is>
          <t>C02062</t>
        </is>
      </c>
      <c r="B2067" s="14" t="inlineStr">
        <is>
          <t>R02298</t>
        </is>
      </c>
      <c r="C2067" s="17" t="n">
        <v>0.7718</v>
      </c>
      <c r="D2067" s="14" t="inlineStr">
        <is>
          <t>review</t>
        </is>
      </c>
    </row>
    <row r="2068">
      <c r="A2068" s="14" t="inlineStr">
        <is>
          <t>C02063</t>
        </is>
      </c>
      <c r="B2068" s="14" t="inlineStr">
        <is>
          <t>R00776</t>
        </is>
      </c>
      <c r="C2068" s="17" t="n">
        <v>0.7718</v>
      </c>
      <c r="D2068" s="14" t="inlineStr">
        <is>
          <t>review</t>
        </is>
      </c>
    </row>
    <row r="2069">
      <c r="A2069" s="14" t="inlineStr">
        <is>
          <t>C02064</t>
        </is>
      </c>
      <c r="B2069" s="14" t="inlineStr">
        <is>
          <t>R00997</t>
        </is>
      </c>
      <c r="C2069" s="17" t="n">
        <v>0.6541</v>
      </c>
      <c r="D2069" s="14" t="inlineStr">
        <is>
          <t>no match</t>
        </is>
      </c>
    </row>
    <row r="2070">
      <c r="A2070" s="14" t="inlineStr">
        <is>
          <t>C02065</t>
        </is>
      </c>
      <c r="B2070" s="14" t="inlineStr">
        <is>
          <t>R00991</t>
        </is>
      </c>
      <c r="C2070" s="17" t="n">
        <v>1</v>
      </c>
      <c r="D2070" s="14" t="inlineStr">
        <is>
          <t>exact</t>
        </is>
      </c>
    </row>
    <row r="2071">
      <c r="A2071" s="14" t="inlineStr">
        <is>
          <t>C02066</t>
        </is>
      </c>
      <c r="B2071" s="14" t="inlineStr">
        <is>
          <t>R01415</t>
        </is>
      </c>
      <c r="C2071" s="17" t="n">
        <v>0.7074</v>
      </c>
      <c r="D2071" s="14" t="inlineStr">
        <is>
          <t>review</t>
        </is>
      </c>
    </row>
    <row r="2072">
      <c r="A2072" s="14" t="inlineStr">
        <is>
          <t>C02067</t>
        </is>
      </c>
      <c r="B2072" s="14" t="inlineStr">
        <is>
          <t>R00172</t>
        </is>
      </c>
      <c r="C2072" s="17" t="n">
        <v>1</v>
      </c>
      <c r="D2072" s="14" t="inlineStr">
        <is>
          <t>exact</t>
        </is>
      </c>
    </row>
    <row r="2073">
      <c r="A2073" s="14" t="inlineStr">
        <is>
          <t>C02068</t>
        </is>
      </c>
      <c r="B2073" s="14" t="inlineStr">
        <is>
          <t>R02482</t>
        </is>
      </c>
      <c r="C2073" s="17" t="n">
        <v>1</v>
      </c>
      <c r="D2073" s="14" t="inlineStr">
        <is>
          <t>exact</t>
        </is>
      </c>
    </row>
    <row r="2074">
      <c r="A2074" s="14" t="inlineStr">
        <is>
          <t>C02069</t>
        </is>
      </c>
      <c r="B2074" s="14" t="inlineStr">
        <is>
          <t>R01395</t>
        </is>
      </c>
      <c r="C2074" s="17" t="n">
        <v>1</v>
      </c>
      <c r="D2074" s="14" t="inlineStr">
        <is>
          <t>exact</t>
        </is>
      </c>
    </row>
    <row r="2075">
      <c r="A2075" s="14" t="inlineStr">
        <is>
          <t>C02070</t>
        </is>
      </c>
      <c r="B2075" s="14" t="inlineStr">
        <is>
          <t>R01305</t>
        </is>
      </c>
      <c r="C2075" s="17" t="n">
        <v>1</v>
      </c>
      <c r="D2075" s="14" t="inlineStr">
        <is>
          <t>exact</t>
        </is>
      </c>
    </row>
    <row r="2076">
      <c r="A2076" s="14" t="inlineStr">
        <is>
          <t>C02071</t>
        </is>
      </c>
      <c r="B2076" s="14" t="inlineStr">
        <is>
          <t>R02932</t>
        </is>
      </c>
      <c r="C2076" s="17" t="n">
        <v>0.6541</v>
      </c>
      <c r="D2076" s="14" t="inlineStr">
        <is>
          <t>no match</t>
        </is>
      </c>
    </row>
    <row r="2077">
      <c r="A2077" s="14" t="inlineStr">
        <is>
          <t>C02072</t>
        </is>
      </c>
      <c r="B2077" s="14" t="inlineStr">
        <is>
          <t>R02200</t>
        </is>
      </c>
      <c r="C2077" s="17" t="n">
        <v>1</v>
      </c>
      <c r="D2077" s="14" t="inlineStr">
        <is>
          <t>exact</t>
        </is>
      </c>
    </row>
    <row r="2078">
      <c r="A2078" s="14" t="inlineStr">
        <is>
          <t>C02073</t>
        </is>
      </c>
      <c r="B2078" s="14" t="inlineStr">
        <is>
          <t>R01958</t>
        </is>
      </c>
      <c r="C2078" s="17" t="n">
        <v>1</v>
      </c>
      <c r="D2078" s="14" t="inlineStr">
        <is>
          <t>exact</t>
        </is>
      </c>
    </row>
    <row r="2079">
      <c r="A2079" s="14" t="inlineStr">
        <is>
          <t>C02074</t>
        </is>
      </c>
      <c r="B2079" s="14" t="inlineStr">
        <is>
          <t>R02050</t>
        </is>
      </c>
      <c r="C2079" s="17" t="n">
        <v>0.7942</v>
      </c>
      <c r="D2079" s="14" t="inlineStr">
        <is>
          <t>review</t>
        </is>
      </c>
    </row>
    <row r="2080">
      <c r="A2080" s="14" t="inlineStr">
        <is>
          <t>C02075</t>
        </is>
      </c>
      <c r="B2080" s="14" t="inlineStr">
        <is>
          <t>R01640</t>
        </is>
      </c>
      <c r="C2080" s="17" t="n">
        <v>0.6541</v>
      </c>
      <c r="D2080" s="14" t="inlineStr">
        <is>
          <t>no match</t>
        </is>
      </c>
    </row>
    <row r="2081">
      <c r="A2081" s="14" t="inlineStr">
        <is>
          <t>C02076</t>
        </is>
      </c>
      <c r="B2081" s="14" t="inlineStr">
        <is>
          <t>R01092</t>
        </is>
      </c>
      <c r="C2081" s="17" t="n">
        <v>1</v>
      </c>
      <c r="D2081" s="14" t="inlineStr">
        <is>
          <t>exact</t>
        </is>
      </c>
    </row>
    <row r="2082">
      <c r="A2082" s="14" t="inlineStr">
        <is>
          <t>C02077</t>
        </is>
      </c>
      <c r="B2082" s="14" t="inlineStr">
        <is>
          <t>R02110</t>
        </is>
      </c>
      <c r="C2082" s="17" t="n">
        <v>1</v>
      </c>
      <c r="D2082" s="14" t="inlineStr">
        <is>
          <t>exact</t>
        </is>
      </c>
    </row>
    <row r="2083">
      <c r="A2083" s="14" t="inlineStr">
        <is>
          <t>C02078</t>
        </is>
      </c>
      <c r="B2083" s="14" t="inlineStr">
        <is>
          <t>R01983</t>
        </is>
      </c>
      <c r="C2083" s="17" t="n">
        <v>1</v>
      </c>
      <c r="D2083" s="14" t="inlineStr">
        <is>
          <t>exact</t>
        </is>
      </c>
    </row>
    <row r="2084">
      <c r="A2084" s="14" t="inlineStr">
        <is>
          <t>C02079</t>
        </is>
      </c>
      <c r="B2084" s="14" t="inlineStr">
        <is>
          <t>R02633</t>
        </is>
      </c>
      <c r="C2084" s="17" t="n">
        <v>1</v>
      </c>
      <c r="D2084" s="14" t="inlineStr">
        <is>
          <t>exact</t>
        </is>
      </c>
    </row>
    <row r="2085">
      <c r="A2085" s="14" t="inlineStr">
        <is>
          <t>C02080</t>
        </is>
      </c>
      <c r="B2085" s="14" t="inlineStr">
        <is>
          <t>R02138</t>
        </is>
      </c>
      <c r="C2085" s="17" t="n">
        <v>0.7074</v>
      </c>
      <c r="D2085" s="14" t="inlineStr">
        <is>
          <t>review</t>
        </is>
      </c>
    </row>
    <row r="2086">
      <c r="A2086" s="14" t="inlineStr">
        <is>
          <t>C02081</t>
        </is>
      </c>
      <c r="B2086" s="14" t="inlineStr">
        <is>
          <t>R01490</t>
        </is>
      </c>
      <c r="C2086" s="17" t="n">
        <v>1</v>
      </c>
      <c r="D2086" s="14" t="inlineStr">
        <is>
          <t>exact</t>
        </is>
      </c>
    </row>
    <row r="2087">
      <c r="A2087" s="14" t="inlineStr">
        <is>
          <t>C02082</t>
        </is>
      </c>
      <c r="B2087" s="14" t="inlineStr">
        <is>
          <t>R01920</t>
        </is>
      </c>
      <c r="C2087" s="17" t="n">
        <v>1</v>
      </c>
      <c r="D2087" s="14" t="inlineStr">
        <is>
          <t>exact</t>
        </is>
      </c>
    </row>
    <row r="2088">
      <c r="A2088" s="14" t="inlineStr">
        <is>
          <t>C02083</t>
        </is>
      </c>
      <c r="B2088" s="14" t="inlineStr">
        <is>
          <t>R01995</t>
        </is>
      </c>
      <c r="C2088" s="17" t="n">
        <v>1</v>
      </c>
      <c r="D2088" s="14" t="inlineStr">
        <is>
          <t>exact</t>
        </is>
      </c>
    </row>
    <row r="2089">
      <c r="A2089" s="14" t="inlineStr">
        <is>
          <t>C02084</t>
        </is>
      </c>
      <c r="B2089" s="14" t="inlineStr">
        <is>
          <t>R02361</t>
        </is>
      </c>
      <c r="C2089" s="17" t="n">
        <v>1</v>
      </c>
      <c r="D2089" s="14" t="inlineStr">
        <is>
          <t>exact</t>
        </is>
      </c>
    </row>
    <row r="2090">
      <c r="A2090" s="14" t="inlineStr">
        <is>
          <t>C02085</t>
        </is>
      </c>
      <c r="B2090" s="14" t="inlineStr">
        <is>
          <t>R01531</t>
        </is>
      </c>
      <c r="C2090" s="17" t="n">
        <v>1</v>
      </c>
      <c r="D2090" s="14" t="inlineStr">
        <is>
          <t>exact</t>
        </is>
      </c>
    </row>
    <row r="2091">
      <c r="A2091" s="14" t="inlineStr">
        <is>
          <t>C02086</t>
        </is>
      </c>
      <c r="B2091" s="14" t="inlineStr">
        <is>
          <t>R00671</t>
        </is>
      </c>
      <c r="C2091" s="17" t="n">
        <v>0.7718</v>
      </c>
      <c r="D2091" s="14" t="inlineStr">
        <is>
          <t>review</t>
        </is>
      </c>
    </row>
    <row r="2092">
      <c r="A2092" s="14" t="inlineStr">
        <is>
          <t>C02087</t>
        </is>
      </c>
      <c r="B2092" s="14" t="inlineStr">
        <is>
          <t>R00053</t>
        </is>
      </c>
      <c r="C2092" s="17" t="n">
        <v>0.6541</v>
      </c>
      <c r="D2092" s="14" t="inlineStr">
        <is>
          <t>no match</t>
        </is>
      </c>
    </row>
    <row r="2093">
      <c r="A2093" s="14" t="inlineStr">
        <is>
          <t>C02088</t>
        </is>
      </c>
      <c r="B2093" s="14" t="inlineStr">
        <is>
          <t>R02452</t>
        </is>
      </c>
      <c r="C2093" s="17" t="n">
        <v>1</v>
      </c>
      <c r="D2093" s="14" t="inlineStr">
        <is>
          <t>exact</t>
        </is>
      </c>
    </row>
    <row r="2094">
      <c r="A2094" s="14" t="inlineStr">
        <is>
          <t>C02089</t>
        </is>
      </c>
      <c r="B2094" s="14" t="inlineStr">
        <is>
          <t>R00702</t>
        </is>
      </c>
      <c r="C2094" s="17" t="n">
        <v>0.7718</v>
      </c>
      <c r="D2094" s="14" t="inlineStr">
        <is>
          <t>review</t>
        </is>
      </c>
    </row>
    <row r="2095">
      <c r="A2095" s="14" t="inlineStr">
        <is>
          <t>C02090</t>
        </is>
      </c>
      <c r="B2095" s="14" t="inlineStr">
        <is>
          <t>R01342</t>
        </is>
      </c>
      <c r="C2095" s="17" t="n">
        <v>1</v>
      </c>
      <c r="D2095" s="14" t="inlineStr">
        <is>
          <t>exact</t>
        </is>
      </c>
    </row>
    <row r="2096">
      <c r="A2096" s="14" t="inlineStr">
        <is>
          <t>C02091</t>
        </is>
      </c>
      <c r="B2096" s="14" t="inlineStr">
        <is>
          <t>R01008</t>
        </is>
      </c>
      <c r="C2096" s="17" t="n">
        <v>0.7942</v>
      </c>
      <c r="D2096" s="14" t="inlineStr">
        <is>
          <t>review</t>
        </is>
      </c>
    </row>
    <row r="2097">
      <c r="A2097" s="14" t="inlineStr">
        <is>
          <t>C02092</t>
        </is>
      </c>
      <c r="B2097" s="14" t="inlineStr">
        <is>
          <t>R02267</t>
        </is>
      </c>
      <c r="C2097" s="17" t="n">
        <v>1</v>
      </c>
      <c r="D2097" s="14" t="inlineStr">
        <is>
          <t>exact</t>
        </is>
      </c>
    </row>
    <row r="2098">
      <c r="A2098" s="14" t="inlineStr">
        <is>
          <t>C02093</t>
        </is>
      </c>
      <c r="B2098" s="14" t="inlineStr">
        <is>
          <t>R00320</t>
        </is>
      </c>
      <c r="C2098" s="17" t="n">
        <v>1</v>
      </c>
      <c r="D2098" s="14" t="inlineStr">
        <is>
          <t>exact</t>
        </is>
      </c>
    </row>
    <row r="2099">
      <c r="A2099" s="14" t="inlineStr">
        <is>
          <t>C02094</t>
        </is>
      </c>
      <c r="B2099" s="14" t="inlineStr">
        <is>
          <t>R00451</t>
        </is>
      </c>
      <c r="C2099" s="17" t="n">
        <v>1</v>
      </c>
      <c r="D2099" s="14" t="inlineStr">
        <is>
          <t>exact</t>
        </is>
      </c>
    </row>
    <row r="2100">
      <c r="A2100" s="14" t="inlineStr">
        <is>
          <t>C02095</t>
        </is>
      </c>
      <c r="B2100" s="14" t="inlineStr">
        <is>
          <t>R01858</t>
        </is>
      </c>
      <c r="C2100" s="17" t="n">
        <v>0.7718</v>
      </c>
      <c r="D2100" s="14" t="inlineStr">
        <is>
          <t>review</t>
        </is>
      </c>
    </row>
    <row r="2101">
      <c r="A2101" s="14" t="inlineStr">
        <is>
          <t>C02096</t>
        </is>
      </c>
      <c r="B2101" s="14" t="inlineStr">
        <is>
          <t>R02409</t>
        </is>
      </c>
      <c r="C2101" s="17" t="n">
        <v>1</v>
      </c>
      <c r="D2101" s="14" t="inlineStr">
        <is>
          <t>exact</t>
        </is>
      </c>
    </row>
    <row r="2102">
      <c r="A2102" s="14" t="inlineStr">
        <is>
          <t>C02097</t>
        </is>
      </c>
      <c r="B2102" s="14" t="inlineStr">
        <is>
          <t>R00995</t>
        </is>
      </c>
      <c r="C2102" s="17" t="n">
        <v>1</v>
      </c>
      <c r="D2102" s="14" t="inlineStr">
        <is>
          <t>exact</t>
        </is>
      </c>
    </row>
    <row r="2103">
      <c r="A2103" s="14" t="inlineStr">
        <is>
          <t>C02098</t>
        </is>
      </c>
      <c r="B2103" s="14" t="inlineStr">
        <is>
          <t>R01132</t>
        </is>
      </c>
      <c r="C2103" s="17" t="n">
        <v>1</v>
      </c>
      <c r="D2103" s="14" t="inlineStr">
        <is>
          <t>exact</t>
        </is>
      </c>
    </row>
    <row r="2104">
      <c r="A2104" s="14" t="inlineStr">
        <is>
          <t>C02099</t>
        </is>
      </c>
      <c r="B2104" s="14" t="inlineStr">
        <is>
          <t>R02804</t>
        </is>
      </c>
      <c r="C2104" s="17" t="n">
        <v>0.6541</v>
      </c>
      <c r="D2104" s="14" t="inlineStr">
        <is>
          <t>no match</t>
        </is>
      </c>
    </row>
    <row r="2105">
      <c r="A2105" s="14" t="inlineStr">
        <is>
          <t>C02100</t>
        </is>
      </c>
      <c r="B2105" s="14" t="inlineStr">
        <is>
          <t>R02695</t>
        </is>
      </c>
      <c r="C2105" s="17" t="n">
        <v>0.6541</v>
      </c>
      <c r="D2105" s="14" t="inlineStr">
        <is>
          <t>no match</t>
        </is>
      </c>
    </row>
    <row r="2106">
      <c r="A2106" s="14" t="inlineStr">
        <is>
          <t>C02101</t>
        </is>
      </c>
      <c r="B2106" s="14" t="inlineStr">
        <is>
          <t>R01873</t>
        </is>
      </c>
      <c r="C2106" s="17" t="n">
        <v>0.4259</v>
      </c>
      <c r="D2106" s="14" t="inlineStr">
        <is>
          <t>no match</t>
        </is>
      </c>
    </row>
    <row r="2107">
      <c r="A2107" s="14" t="inlineStr">
        <is>
          <t>C02102</t>
        </is>
      </c>
      <c r="B2107" s="14" t="inlineStr">
        <is>
          <t>R01156</t>
        </is>
      </c>
      <c r="C2107" s="17" t="n">
        <v>1</v>
      </c>
      <c r="D2107" s="14" t="inlineStr">
        <is>
          <t>exact</t>
        </is>
      </c>
    </row>
    <row r="2108">
      <c r="A2108" s="14" t="inlineStr">
        <is>
          <t>C02103</t>
        </is>
      </c>
      <c r="B2108" s="14" t="inlineStr">
        <is>
          <t>R00908</t>
        </is>
      </c>
      <c r="C2108" s="17" t="n">
        <v>0.7718</v>
      </c>
      <c r="D2108" s="14" t="inlineStr">
        <is>
          <t>review</t>
        </is>
      </c>
    </row>
    <row r="2109">
      <c r="A2109" s="14" t="inlineStr">
        <is>
          <t>C02104</t>
        </is>
      </c>
      <c r="B2109" s="14" t="inlineStr">
        <is>
          <t>R00222</t>
        </is>
      </c>
      <c r="C2109" s="17" t="n">
        <v>1</v>
      </c>
      <c r="D2109" s="14" t="inlineStr">
        <is>
          <t>exact</t>
        </is>
      </c>
    </row>
    <row r="2110">
      <c r="A2110" s="14" t="inlineStr">
        <is>
          <t>C02105</t>
        </is>
      </c>
      <c r="B2110" s="14" t="inlineStr">
        <is>
          <t>R00415</t>
        </is>
      </c>
      <c r="C2110" s="17" t="n">
        <v>1</v>
      </c>
      <c r="D2110" s="14" t="inlineStr">
        <is>
          <t>exact</t>
        </is>
      </c>
    </row>
    <row r="2111">
      <c r="A2111" s="14" t="inlineStr">
        <is>
          <t>C02106</t>
        </is>
      </c>
      <c r="B2111" s="14" t="inlineStr">
        <is>
          <t>R01173</t>
        </is>
      </c>
      <c r="C2111" s="17" t="n">
        <v>1</v>
      </c>
      <c r="D2111" s="14" t="inlineStr">
        <is>
          <t>exact</t>
        </is>
      </c>
    </row>
    <row r="2112">
      <c r="A2112" s="14" t="inlineStr">
        <is>
          <t>C02107</t>
        </is>
      </c>
      <c r="B2112" s="14" t="inlineStr">
        <is>
          <t>R01240</t>
        </is>
      </c>
      <c r="C2112" s="17" t="n">
        <v>1</v>
      </c>
      <c r="D2112" s="14" t="inlineStr">
        <is>
          <t>exact</t>
        </is>
      </c>
    </row>
    <row r="2113">
      <c r="A2113" s="14" t="inlineStr">
        <is>
          <t>C02108</t>
        </is>
      </c>
      <c r="B2113" s="14" t="inlineStr">
        <is>
          <t>R01461</t>
        </is>
      </c>
      <c r="C2113" s="17" t="n">
        <v>1</v>
      </c>
      <c r="D2113" s="14" t="inlineStr">
        <is>
          <t>exact</t>
        </is>
      </c>
    </row>
    <row r="2114">
      <c r="A2114" s="14" t="inlineStr">
        <is>
          <t>C02109</t>
        </is>
      </c>
      <c r="B2114" s="14" t="inlineStr">
        <is>
          <t>R00990</t>
        </is>
      </c>
      <c r="C2114" s="17" t="n">
        <v>1</v>
      </c>
      <c r="D2114" s="14" t="inlineStr">
        <is>
          <t>exact</t>
        </is>
      </c>
    </row>
    <row r="2115">
      <c r="A2115" s="14" t="inlineStr">
        <is>
          <t>C02110</t>
        </is>
      </c>
      <c r="B2115" s="14" t="inlineStr">
        <is>
          <t>R01088</t>
        </is>
      </c>
      <c r="C2115" s="17" t="n">
        <v>1</v>
      </c>
      <c r="D2115" s="14" t="inlineStr">
        <is>
          <t>exact</t>
        </is>
      </c>
    </row>
    <row r="2116">
      <c r="A2116" s="14" t="inlineStr">
        <is>
          <t>C02111</t>
        </is>
      </c>
      <c r="B2116" s="14" t="inlineStr">
        <is>
          <t>R02279</t>
        </is>
      </c>
      <c r="C2116" s="17" t="n">
        <v>0.7942</v>
      </c>
      <c r="D2116" s="14" t="inlineStr">
        <is>
          <t>review</t>
        </is>
      </c>
    </row>
    <row r="2117">
      <c r="A2117" s="14" t="inlineStr">
        <is>
          <t>C02112</t>
        </is>
      </c>
      <c r="B2117" s="14" t="inlineStr">
        <is>
          <t>R02361</t>
        </is>
      </c>
      <c r="C2117" s="17" t="n">
        <v>0.6541</v>
      </c>
      <c r="D2117" s="14" t="inlineStr">
        <is>
          <t>no match</t>
        </is>
      </c>
    </row>
    <row r="2118">
      <c r="A2118" s="14" t="inlineStr">
        <is>
          <t>C02113</t>
        </is>
      </c>
      <c r="B2118" s="14" t="inlineStr">
        <is>
          <t>R02876</t>
        </is>
      </c>
      <c r="C2118" s="17" t="n">
        <v>0.7942</v>
      </c>
      <c r="D2118" s="14" t="inlineStr">
        <is>
          <t>review</t>
        </is>
      </c>
    </row>
    <row r="2119">
      <c r="A2119" s="14" t="inlineStr">
        <is>
          <t>C02114</t>
        </is>
      </c>
      <c r="B2119" s="14" t="inlineStr">
        <is>
          <t>R01087</t>
        </is>
      </c>
      <c r="C2119" s="17" t="n">
        <v>1</v>
      </c>
      <c r="D2119" s="14" t="inlineStr">
        <is>
          <t>exact</t>
        </is>
      </c>
    </row>
    <row r="2120">
      <c r="A2120" s="14" t="inlineStr">
        <is>
          <t>C02115</t>
        </is>
      </c>
      <c r="B2120" s="14" t="inlineStr">
        <is>
          <t>R00773</t>
        </is>
      </c>
      <c r="C2120" s="17" t="n">
        <v>0.2282</v>
      </c>
      <c r="D2120" s="14" t="inlineStr">
        <is>
          <t>no match</t>
        </is>
      </c>
    </row>
    <row r="2121">
      <c r="A2121" s="14" t="inlineStr">
        <is>
          <t>C02116</t>
        </is>
      </c>
      <c r="B2121" s="14" t="inlineStr">
        <is>
          <t>R00961</t>
        </is>
      </c>
      <c r="C2121" s="17" t="n">
        <v>1</v>
      </c>
      <c r="D2121" s="14" t="inlineStr">
        <is>
          <t>exact</t>
        </is>
      </c>
    </row>
    <row r="2122">
      <c r="A2122" s="14" t="inlineStr">
        <is>
          <t>C02117</t>
        </is>
      </c>
      <c r="B2122" s="14" t="inlineStr">
        <is>
          <t>R02722</t>
        </is>
      </c>
      <c r="C2122" s="17" t="n">
        <v>1</v>
      </c>
      <c r="D2122" s="14" t="inlineStr">
        <is>
          <t>exact</t>
        </is>
      </c>
    </row>
    <row r="2123">
      <c r="A2123" s="14" t="inlineStr">
        <is>
          <t>C02118</t>
        </is>
      </c>
      <c r="B2123" s="14" t="inlineStr">
        <is>
          <t>R02417</t>
        </is>
      </c>
      <c r="C2123" s="17" t="n">
        <v>0.7718</v>
      </c>
      <c r="D2123" s="14" t="inlineStr">
        <is>
          <t>review</t>
        </is>
      </c>
    </row>
    <row r="2124">
      <c r="A2124" s="14" t="inlineStr">
        <is>
          <t>C02119</t>
        </is>
      </c>
      <c r="B2124" s="14" t="inlineStr">
        <is>
          <t>R01722</t>
        </is>
      </c>
      <c r="C2124" s="17" t="n">
        <v>1</v>
      </c>
      <c r="D2124" s="14" t="inlineStr">
        <is>
          <t>exact</t>
        </is>
      </c>
    </row>
    <row r="2125">
      <c r="A2125" s="14" t="inlineStr">
        <is>
          <t>C02120</t>
        </is>
      </c>
      <c r="B2125" s="14" t="inlineStr">
        <is>
          <t>R01231</t>
        </is>
      </c>
      <c r="C2125" s="17" t="n">
        <v>1</v>
      </c>
      <c r="D2125" s="14" t="inlineStr">
        <is>
          <t>exact</t>
        </is>
      </c>
    </row>
    <row r="2126">
      <c r="A2126" s="14" t="inlineStr">
        <is>
          <t>C02121</t>
        </is>
      </c>
      <c r="B2126" s="14" t="inlineStr">
        <is>
          <t>R02249</t>
        </is>
      </c>
      <c r="C2126" s="17" t="n">
        <v>0.7718</v>
      </c>
      <c r="D2126" s="14" t="inlineStr">
        <is>
          <t>review</t>
        </is>
      </c>
    </row>
    <row r="2127">
      <c r="A2127" s="14" t="inlineStr">
        <is>
          <t>C02122</t>
        </is>
      </c>
      <c r="B2127" s="14" t="inlineStr">
        <is>
          <t>R01104</t>
        </is>
      </c>
      <c r="C2127" s="17" t="n">
        <v>1</v>
      </c>
      <c r="D2127" s="14" t="inlineStr">
        <is>
          <t>exact</t>
        </is>
      </c>
    </row>
    <row r="2128">
      <c r="A2128" s="14" t="inlineStr">
        <is>
          <t>C02123</t>
        </is>
      </c>
      <c r="B2128" s="14" t="inlineStr">
        <is>
          <t>R02894</t>
        </is>
      </c>
      <c r="C2128" s="17" t="n">
        <v>0.2202</v>
      </c>
      <c r="D2128" s="14" t="inlineStr">
        <is>
          <t>no match</t>
        </is>
      </c>
    </row>
    <row r="2129">
      <c r="A2129" s="14" t="inlineStr">
        <is>
          <t>C02124</t>
        </is>
      </c>
      <c r="B2129" s="14" t="inlineStr">
        <is>
          <t>R00110</t>
        </is>
      </c>
      <c r="C2129" s="17" t="n">
        <v>0.7718</v>
      </c>
      <c r="D2129" s="14" t="inlineStr">
        <is>
          <t>review</t>
        </is>
      </c>
    </row>
    <row r="2130">
      <c r="A2130" s="14" t="inlineStr">
        <is>
          <t>C02125</t>
        </is>
      </c>
      <c r="B2130" s="14" t="inlineStr">
        <is>
          <t>R01545</t>
        </is>
      </c>
      <c r="C2130" s="17" t="n">
        <v>1</v>
      </c>
      <c r="D2130" s="14" t="inlineStr">
        <is>
          <t>exact</t>
        </is>
      </c>
    </row>
    <row r="2131">
      <c r="A2131" s="14" t="inlineStr">
        <is>
          <t>C02126</t>
        </is>
      </c>
      <c r="B2131" s="14" t="inlineStr">
        <is>
          <t>R01817</t>
        </is>
      </c>
      <c r="C2131" s="17" t="n">
        <v>1</v>
      </c>
      <c r="D2131" s="14" t="inlineStr">
        <is>
          <t>exact</t>
        </is>
      </c>
    </row>
    <row r="2132">
      <c r="A2132" s="14" t="inlineStr">
        <is>
          <t>C02127</t>
        </is>
      </c>
      <c r="B2132" s="14" t="inlineStr">
        <is>
          <t>R00407</t>
        </is>
      </c>
      <c r="C2132" s="17" t="n">
        <v>1</v>
      </c>
      <c r="D2132" s="14" t="inlineStr">
        <is>
          <t>exact</t>
        </is>
      </c>
    </row>
    <row r="2133">
      <c r="A2133" s="14" t="inlineStr">
        <is>
          <t>C02128</t>
        </is>
      </c>
      <c r="B2133" s="14" t="inlineStr">
        <is>
          <t>R01113</t>
        </is>
      </c>
      <c r="C2133" s="17" t="n">
        <v>0.6541</v>
      </c>
      <c r="D2133" s="14" t="inlineStr">
        <is>
          <t>no match</t>
        </is>
      </c>
    </row>
    <row r="2134">
      <c r="A2134" s="14" t="inlineStr">
        <is>
          <t>C02129</t>
        </is>
      </c>
      <c r="B2134" s="14" t="inlineStr">
        <is>
          <t>R00276</t>
        </is>
      </c>
      <c r="C2134" s="17" t="n">
        <v>1</v>
      </c>
      <c r="D2134" s="14" t="inlineStr">
        <is>
          <t>exact</t>
        </is>
      </c>
    </row>
    <row r="2135">
      <c r="A2135" s="14" t="inlineStr">
        <is>
          <t>C02130</t>
        </is>
      </c>
      <c r="B2135" s="14" t="inlineStr">
        <is>
          <t>R02466</t>
        </is>
      </c>
      <c r="C2135" s="17" t="n">
        <v>1</v>
      </c>
      <c r="D2135" s="14" t="inlineStr">
        <is>
          <t>exact</t>
        </is>
      </c>
    </row>
    <row r="2136">
      <c r="A2136" s="14" t="inlineStr">
        <is>
          <t>C02131</t>
        </is>
      </c>
      <c r="B2136" s="14" t="inlineStr">
        <is>
          <t>R00692</t>
        </is>
      </c>
      <c r="C2136" s="17" t="n">
        <v>1</v>
      </c>
      <c r="D2136" s="14" t="inlineStr">
        <is>
          <t>exact</t>
        </is>
      </c>
    </row>
    <row r="2137">
      <c r="A2137" s="14" t="inlineStr">
        <is>
          <t>C02132</t>
        </is>
      </c>
      <c r="B2137" s="14" t="inlineStr">
        <is>
          <t>R01353</t>
        </is>
      </c>
      <c r="C2137" s="17" t="n">
        <v>1</v>
      </c>
      <c r="D2137" s="14" t="inlineStr">
        <is>
          <t>exact</t>
        </is>
      </c>
    </row>
    <row r="2138">
      <c r="A2138" s="14" t="inlineStr">
        <is>
          <t>C02133</t>
        </is>
      </c>
      <c r="B2138" s="14" t="inlineStr">
        <is>
          <t>R00621</t>
        </is>
      </c>
      <c r="C2138" s="17" t="n">
        <v>1</v>
      </c>
      <c r="D2138" s="14" t="inlineStr">
        <is>
          <t>exact</t>
        </is>
      </c>
    </row>
    <row r="2139">
      <c r="A2139" s="14" t="inlineStr">
        <is>
          <t>C02134</t>
        </is>
      </c>
      <c r="B2139" s="14" t="inlineStr">
        <is>
          <t>R02703</t>
        </is>
      </c>
      <c r="C2139" s="17" t="n">
        <v>1</v>
      </c>
      <c r="D2139" s="14" t="inlineStr">
        <is>
          <t>exact</t>
        </is>
      </c>
    </row>
    <row r="2140">
      <c r="A2140" s="14" t="inlineStr">
        <is>
          <t>C02135</t>
        </is>
      </c>
      <c r="B2140" s="14" t="inlineStr">
        <is>
          <t>R01221</t>
        </is>
      </c>
      <c r="C2140" s="17" t="n">
        <v>0.6541</v>
      </c>
      <c r="D2140" s="14" t="inlineStr">
        <is>
          <t>no match</t>
        </is>
      </c>
    </row>
    <row r="2141">
      <c r="A2141" s="14" t="inlineStr">
        <is>
          <t>C02136</t>
        </is>
      </c>
      <c r="B2141" s="14" t="inlineStr">
        <is>
          <t>R02225</t>
        </is>
      </c>
      <c r="C2141" s="17" t="n">
        <v>1</v>
      </c>
      <c r="D2141" s="14" t="inlineStr">
        <is>
          <t>exact</t>
        </is>
      </c>
    </row>
    <row r="2142">
      <c r="A2142" s="14" t="inlineStr">
        <is>
          <t>C02137</t>
        </is>
      </c>
      <c r="B2142" s="14" t="inlineStr">
        <is>
          <t>R02819</t>
        </is>
      </c>
      <c r="C2142" s="17" t="n">
        <v>1</v>
      </c>
      <c r="D2142" s="14" t="inlineStr">
        <is>
          <t>exact</t>
        </is>
      </c>
    </row>
    <row r="2143">
      <c r="A2143" s="14" t="inlineStr">
        <is>
          <t>C02138</t>
        </is>
      </c>
      <c r="B2143" s="14" t="inlineStr">
        <is>
          <t>R01926</t>
        </is>
      </c>
      <c r="C2143" s="17" t="n">
        <v>1</v>
      </c>
      <c r="D2143" s="14" t="inlineStr">
        <is>
          <t>exact</t>
        </is>
      </c>
    </row>
    <row r="2144">
      <c r="A2144" s="14" t="inlineStr">
        <is>
          <t>C02139</t>
        </is>
      </c>
      <c r="B2144" s="14" t="inlineStr">
        <is>
          <t>R01536</t>
        </is>
      </c>
      <c r="C2144" s="17" t="n">
        <v>1</v>
      </c>
      <c r="D2144" s="14" t="inlineStr">
        <is>
          <t>exact</t>
        </is>
      </c>
    </row>
    <row r="2145">
      <c r="A2145" s="14" t="inlineStr">
        <is>
          <t>C02140</t>
        </is>
      </c>
      <c r="B2145" s="14" t="inlineStr">
        <is>
          <t>R01378</t>
        </is>
      </c>
      <c r="C2145" s="17" t="n">
        <v>1</v>
      </c>
      <c r="D2145" s="14" t="inlineStr">
        <is>
          <t>exact</t>
        </is>
      </c>
    </row>
    <row r="2146">
      <c r="A2146" s="14" t="inlineStr">
        <is>
          <t>C02141</t>
        </is>
      </c>
      <c r="B2146" s="14" t="inlineStr">
        <is>
          <t>R00698</t>
        </is>
      </c>
      <c r="C2146" s="17" t="n">
        <v>1</v>
      </c>
      <c r="D2146" s="14" t="inlineStr">
        <is>
          <t>exact</t>
        </is>
      </c>
    </row>
    <row r="2147">
      <c r="A2147" s="14" t="inlineStr">
        <is>
          <t>C02142</t>
        </is>
      </c>
      <c r="B2147" s="14" t="inlineStr">
        <is>
          <t>R02922</t>
        </is>
      </c>
      <c r="C2147" s="17" t="n">
        <v>1</v>
      </c>
      <c r="D2147" s="14" t="inlineStr">
        <is>
          <t>exact</t>
        </is>
      </c>
    </row>
    <row r="2148">
      <c r="A2148" s="14" t="inlineStr">
        <is>
          <t>C02143</t>
        </is>
      </c>
      <c r="B2148" s="14" t="inlineStr">
        <is>
          <t>R01321</t>
        </is>
      </c>
      <c r="C2148" s="17" t="n">
        <v>1</v>
      </c>
      <c r="D2148" s="14" t="inlineStr">
        <is>
          <t>exact</t>
        </is>
      </c>
    </row>
    <row r="2149">
      <c r="A2149" s="14" t="inlineStr">
        <is>
          <t>C02144</t>
        </is>
      </c>
      <c r="B2149" s="14" t="inlineStr">
        <is>
          <t>R01678</t>
        </is>
      </c>
      <c r="C2149" s="17" t="n">
        <v>1</v>
      </c>
      <c r="D2149" s="14" t="inlineStr">
        <is>
          <t>exact</t>
        </is>
      </c>
    </row>
    <row r="2150">
      <c r="A2150" s="14" t="inlineStr">
        <is>
          <t>C02145</t>
        </is>
      </c>
      <c r="B2150" s="14" t="inlineStr">
        <is>
          <t>R02655</t>
        </is>
      </c>
      <c r="C2150" s="17" t="n">
        <v>1</v>
      </c>
      <c r="D2150" s="14" t="inlineStr">
        <is>
          <t>exact</t>
        </is>
      </c>
    </row>
    <row r="2151">
      <c r="A2151" s="14" t="inlineStr">
        <is>
          <t>C02146</t>
        </is>
      </c>
      <c r="B2151" s="14" t="inlineStr">
        <is>
          <t>R02124</t>
        </is>
      </c>
      <c r="C2151" s="17" t="n">
        <v>1</v>
      </c>
      <c r="D2151" s="14" t="inlineStr">
        <is>
          <t>exact</t>
        </is>
      </c>
    </row>
    <row r="2152">
      <c r="A2152" s="14" t="inlineStr">
        <is>
          <t>C02147</t>
        </is>
      </c>
      <c r="B2152" s="14" t="inlineStr">
        <is>
          <t>R01387</t>
        </is>
      </c>
      <c r="C2152" s="17" t="n">
        <v>0.6541</v>
      </c>
      <c r="D2152" s="14" t="inlineStr">
        <is>
          <t>no match</t>
        </is>
      </c>
    </row>
    <row r="2153">
      <c r="A2153" s="14" t="inlineStr">
        <is>
          <t>C02148</t>
        </is>
      </c>
      <c r="B2153" s="14" t="inlineStr">
        <is>
          <t>R01614</t>
        </is>
      </c>
      <c r="C2153" s="17" t="n">
        <v>0.6541</v>
      </c>
      <c r="D2153" s="14" t="inlineStr">
        <is>
          <t>no match</t>
        </is>
      </c>
    </row>
    <row r="2154">
      <c r="A2154" s="14" t="inlineStr">
        <is>
          <t>C02149</t>
        </is>
      </c>
      <c r="B2154" s="14" t="inlineStr">
        <is>
          <t>R02690</t>
        </is>
      </c>
      <c r="C2154" s="17" t="n">
        <v>0.6541</v>
      </c>
      <c r="D2154" s="14" t="inlineStr">
        <is>
          <t>no match</t>
        </is>
      </c>
    </row>
    <row r="2155">
      <c r="A2155" s="14" t="inlineStr">
        <is>
          <t>C02150</t>
        </is>
      </c>
      <c r="B2155" s="14" t="inlineStr">
        <is>
          <t>R00179</t>
        </is>
      </c>
      <c r="C2155" s="17" t="n">
        <v>1</v>
      </c>
      <c r="D2155" s="14" t="inlineStr">
        <is>
          <t>exact</t>
        </is>
      </c>
    </row>
    <row r="2156">
      <c r="A2156" s="14" t="inlineStr">
        <is>
          <t>C02151</t>
        </is>
      </c>
      <c r="B2156" s="14" t="inlineStr">
        <is>
          <t>R00504</t>
        </is>
      </c>
      <c r="C2156" s="17" t="n">
        <v>1</v>
      </c>
      <c r="D2156" s="14" t="inlineStr">
        <is>
          <t>exact</t>
        </is>
      </c>
    </row>
    <row r="2157">
      <c r="A2157" s="14" t="inlineStr">
        <is>
          <t>C02152</t>
        </is>
      </c>
      <c r="B2157" s="14" t="inlineStr">
        <is>
          <t>R01394</t>
        </is>
      </c>
      <c r="C2157" s="17" t="n">
        <v>1</v>
      </c>
      <c r="D2157" s="14" t="inlineStr">
        <is>
          <t>exact</t>
        </is>
      </c>
    </row>
    <row r="2158">
      <c r="A2158" s="14" t="inlineStr">
        <is>
          <t>C02153</t>
        </is>
      </c>
      <c r="B2158" s="14" t="inlineStr">
        <is>
          <t>R01373</t>
        </is>
      </c>
      <c r="C2158" s="17" t="n">
        <v>0.7718</v>
      </c>
      <c r="D2158" s="14" t="inlineStr">
        <is>
          <t>review</t>
        </is>
      </c>
    </row>
    <row r="2159">
      <c r="A2159" s="14" t="inlineStr">
        <is>
          <t>C02154</t>
        </is>
      </c>
      <c r="B2159" s="14" t="inlineStr">
        <is>
          <t>R02132</t>
        </is>
      </c>
      <c r="C2159" s="17" t="n">
        <v>1</v>
      </c>
      <c r="D2159" s="14" t="inlineStr">
        <is>
          <t>exact</t>
        </is>
      </c>
    </row>
    <row r="2160">
      <c r="A2160" s="14" t="inlineStr">
        <is>
          <t>C02155</t>
        </is>
      </c>
      <c r="B2160" s="14" t="inlineStr">
        <is>
          <t>R02967</t>
        </is>
      </c>
      <c r="C2160" s="17" t="n">
        <v>1</v>
      </c>
      <c r="D2160" s="14" t="inlineStr">
        <is>
          <t>exact</t>
        </is>
      </c>
    </row>
    <row r="2161">
      <c r="A2161" s="14" t="inlineStr">
        <is>
          <t>C02156</t>
        </is>
      </c>
      <c r="B2161" s="14" t="inlineStr">
        <is>
          <t>R00693</t>
        </is>
      </c>
      <c r="C2161" s="17" t="n">
        <v>1</v>
      </c>
      <c r="D2161" s="14" t="inlineStr">
        <is>
          <t>exact</t>
        </is>
      </c>
    </row>
    <row r="2162">
      <c r="A2162" s="14" t="inlineStr">
        <is>
          <t>C02157</t>
        </is>
      </c>
      <c r="B2162" s="14" t="inlineStr">
        <is>
          <t>R00171</t>
        </is>
      </c>
      <c r="C2162" s="17" t="n">
        <v>1</v>
      </c>
      <c r="D2162" s="14" t="inlineStr">
        <is>
          <t>exact</t>
        </is>
      </c>
    </row>
    <row r="2163">
      <c r="A2163" s="14" t="inlineStr">
        <is>
          <t>C02158</t>
        </is>
      </c>
      <c r="B2163" s="14" t="inlineStr">
        <is>
          <t>R01826</t>
        </is>
      </c>
      <c r="C2163" s="17" t="n">
        <v>1</v>
      </c>
      <c r="D2163" s="14" t="inlineStr">
        <is>
          <t>exact</t>
        </is>
      </c>
    </row>
    <row r="2164">
      <c r="A2164" s="14" t="inlineStr">
        <is>
          <t>C02159</t>
        </is>
      </c>
      <c r="B2164" s="14" t="inlineStr">
        <is>
          <t>R01806</t>
        </is>
      </c>
      <c r="C2164" s="17" t="n">
        <v>1</v>
      </c>
      <c r="D2164" s="14" t="inlineStr">
        <is>
          <t>exact</t>
        </is>
      </c>
    </row>
    <row r="2165">
      <c r="A2165" s="14" t="inlineStr">
        <is>
          <t>C02160</t>
        </is>
      </c>
      <c r="B2165" s="14" t="inlineStr">
        <is>
          <t>R01749</t>
        </is>
      </c>
      <c r="C2165" s="17" t="n">
        <v>1</v>
      </c>
      <c r="D2165" s="14" t="inlineStr">
        <is>
          <t>exact</t>
        </is>
      </c>
    </row>
    <row r="2166">
      <c r="A2166" s="14" t="inlineStr">
        <is>
          <t>C02161</t>
        </is>
      </c>
      <c r="B2166" s="14" t="inlineStr">
        <is>
          <t>R02881</t>
        </is>
      </c>
      <c r="C2166" s="17" t="n">
        <v>1</v>
      </c>
      <c r="D2166" s="14" t="inlineStr">
        <is>
          <t>exact</t>
        </is>
      </c>
    </row>
    <row r="2167">
      <c r="A2167" s="14" t="inlineStr">
        <is>
          <t>C02162</t>
        </is>
      </c>
      <c r="B2167" s="14" t="inlineStr">
        <is>
          <t>R00032</t>
        </is>
      </c>
      <c r="C2167" s="17" t="n">
        <v>1</v>
      </c>
      <c r="D2167" s="14" t="inlineStr">
        <is>
          <t>exact</t>
        </is>
      </c>
    </row>
    <row r="2168">
      <c r="A2168" s="14" t="inlineStr">
        <is>
          <t>C02163</t>
        </is>
      </c>
      <c r="B2168" s="14" t="inlineStr">
        <is>
          <t>R02030</t>
        </is>
      </c>
      <c r="C2168" s="17" t="n">
        <v>1</v>
      </c>
      <c r="D2168" s="14" t="inlineStr">
        <is>
          <t>exact</t>
        </is>
      </c>
    </row>
    <row r="2169">
      <c r="A2169" s="14" t="inlineStr">
        <is>
          <t>C02164</t>
        </is>
      </c>
      <c r="B2169" s="14" t="inlineStr">
        <is>
          <t>R00988</t>
        </is>
      </c>
      <c r="C2169" s="17" t="n">
        <v>1</v>
      </c>
      <c r="D2169" s="14" t="inlineStr">
        <is>
          <t>exact</t>
        </is>
      </c>
    </row>
    <row r="2170">
      <c r="A2170" s="14" t="inlineStr">
        <is>
          <t>C02165</t>
        </is>
      </c>
      <c r="B2170" s="14" t="inlineStr">
        <is>
          <t>R00922</t>
        </is>
      </c>
      <c r="C2170" s="17" t="n">
        <v>1</v>
      </c>
      <c r="D2170" s="14" t="inlineStr">
        <is>
          <t>exact</t>
        </is>
      </c>
    </row>
    <row r="2171">
      <c r="A2171" s="14" t="inlineStr">
        <is>
          <t>C02166</t>
        </is>
      </c>
      <c r="B2171" s="14" t="inlineStr">
        <is>
          <t>R02343</t>
        </is>
      </c>
      <c r="C2171" s="17" t="n">
        <v>0.6541</v>
      </c>
      <c r="D2171" s="14" t="inlineStr">
        <is>
          <t>no match</t>
        </is>
      </c>
    </row>
    <row r="2172">
      <c r="A2172" s="14" t="inlineStr">
        <is>
          <t>C02167</t>
        </is>
      </c>
      <c r="B2172" s="14" t="inlineStr">
        <is>
          <t>R01690</t>
        </is>
      </c>
      <c r="C2172" s="17" t="n">
        <v>1</v>
      </c>
      <c r="D2172" s="14" t="inlineStr">
        <is>
          <t>exact</t>
        </is>
      </c>
    </row>
    <row r="2173">
      <c r="A2173" s="14" t="inlineStr">
        <is>
          <t>C02168</t>
        </is>
      </c>
      <c r="B2173" s="14" t="inlineStr">
        <is>
          <t>R00657</t>
        </is>
      </c>
      <c r="C2173" s="17" t="n">
        <v>0.6541</v>
      </c>
      <c r="D2173" s="14" t="inlineStr">
        <is>
          <t>no match</t>
        </is>
      </c>
    </row>
    <row r="2174">
      <c r="A2174" s="14" t="inlineStr">
        <is>
          <t>C02169</t>
        </is>
      </c>
      <c r="B2174" s="14" t="inlineStr">
        <is>
          <t>R02972</t>
        </is>
      </c>
      <c r="C2174" s="17" t="n">
        <v>1</v>
      </c>
      <c r="D2174" s="14" t="inlineStr">
        <is>
          <t>exact</t>
        </is>
      </c>
    </row>
    <row r="2175">
      <c r="A2175" s="14" t="inlineStr">
        <is>
          <t>C02170</t>
        </is>
      </c>
      <c r="B2175" s="14" t="inlineStr">
        <is>
          <t>R02628</t>
        </is>
      </c>
      <c r="C2175" s="17" t="n">
        <v>1</v>
      </c>
      <c r="D2175" s="14" t="inlineStr">
        <is>
          <t>exact</t>
        </is>
      </c>
    </row>
    <row r="2176">
      <c r="A2176" s="14" t="inlineStr">
        <is>
          <t>C02171</t>
        </is>
      </c>
      <c r="B2176" s="14" t="inlineStr">
        <is>
          <t>R02760</t>
        </is>
      </c>
      <c r="C2176" s="17" t="n">
        <v>0.7718</v>
      </c>
      <c r="D2176" s="14" t="inlineStr">
        <is>
          <t>review</t>
        </is>
      </c>
    </row>
    <row r="2177">
      <c r="A2177" s="14" t="inlineStr">
        <is>
          <t>C02172</t>
        </is>
      </c>
      <c r="B2177" s="14" t="inlineStr">
        <is>
          <t>R01319</t>
        </is>
      </c>
      <c r="C2177" s="17" t="n">
        <v>1</v>
      </c>
      <c r="D2177" s="14" t="inlineStr">
        <is>
          <t>exact</t>
        </is>
      </c>
    </row>
    <row r="2178">
      <c r="A2178" s="14" t="inlineStr">
        <is>
          <t>C02173</t>
        </is>
      </c>
      <c r="B2178" s="14" t="inlineStr">
        <is>
          <t>R02758</t>
        </is>
      </c>
      <c r="C2178" s="17" t="n">
        <v>1</v>
      </c>
      <c r="D2178" s="14" t="inlineStr">
        <is>
          <t>exact</t>
        </is>
      </c>
    </row>
    <row r="2179">
      <c r="A2179" s="14" t="inlineStr">
        <is>
          <t>C02174</t>
        </is>
      </c>
      <c r="B2179" s="14" t="inlineStr">
        <is>
          <t>R00861</t>
        </is>
      </c>
      <c r="C2179" s="17" t="n">
        <v>1</v>
      </c>
      <c r="D2179" s="14" t="inlineStr">
        <is>
          <t>exact</t>
        </is>
      </c>
    </row>
    <row r="2180">
      <c r="A2180" s="14" t="inlineStr">
        <is>
          <t>C02175</t>
        </is>
      </c>
      <c r="B2180" s="14" t="inlineStr">
        <is>
          <t>R02256</t>
        </is>
      </c>
      <c r="C2180" s="17" t="n">
        <v>1</v>
      </c>
      <c r="D2180" s="14" t="inlineStr">
        <is>
          <t>exact</t>
        </is>
      </c>
    </row>
    <row r="2181">
      <c r="A2181" s="14" t="inlineStr">
        <is>
          <t>C02176</t>
        </is>
      </c>
      <c r="B2181" s="14" t="inlineStr">
        <is>
          <t>R02862</t>
        </is>
      </c>
      <c r="C2181" s="17" t="n">
        <v>1</v>
      </c>
      <c r="D2181" s="14" t="inlineStr">
        <is>
          <t>exact</t>
        </is>
      </c>
    </row>
    <row r="2182">
      <c r="A2182" s="14" t="inlineStr">
        <is>
          <t>C02177</t>
        </is>
      </c>
      <c r="B2182" s="14" t="inlineStr">
        <is>
          <t>R00541</t>
        </is>
      </c>
      <c r="C2182" s="17" t="n">
        <v>1</v>
      </c>
      <c r="D2182" s="14" t="inlineStr">
        <is>
          <t>exact</t>
        </is>
      </c>
    </row>
    <row r="2183">
      <c r="A2183" s="14" t="inlineStr">
        <is>
          <t>C02178</t>
        </is>
      </c>
      <c r="B2183" s="14" t="inlineStr">
        <is>
          <t>R02685</t>
        </is>
      </c>
      <c r="C2183" s="17" t="n">
        <v>1</v>
      </c>
      <c r="D2183" s="14" t="inlineStr">
        <is>
          <t>exact</t>
        </is>
      </c>
    </row>
    <row r="2184">
      <c r="A2184" s="14" t="inlineStr">
        <is>
          <t>C02179</t>
        </is>
      </c>
      <c r="B2184" s="14" t="inlineStr">
        <is>
          <t>R02508</t>
        </is>
      </c>
      <c r="C2184" s="17" t="n">
        <v>1</v>
      </c>
      <c r="D2184" s="14" t="inlineStr">
        <is>
          <t>exact</t>
        </is>
      </c>
    </row>
    <row r="2185">
      <c r="A2185" s="14" t="inlineStr">
        <is>
          <t>C02180</t>
        </is>
      </c>
      <c r="B2185" s="14" t="inlineStr">
        <is>
          <t>R02157</t>
        </is>
      </c>
      <c r="C2185" s="17" t="n">
        <v>1</v>
      </c>
      <c r="D2185" s="14" t="inlineStr">
        <is>
          <t>exact</t>
        </is>
      </c>
    </row>
    <row r="2186">
      <c r="A2186" s="14" t="inlineStr">
        <is>
          <t>C02181</t>
        </is>
      </c>
      <c r="B2186" s="14" t="inlineStr">
        <is>
          <t>R02904</t>
        </is>
      </c>
      <c r="C2186" s="17" t="n">
        <v>0.6541</v>
      </c>
      <c r="D2186" s="14" t="inlineStr">
        <is>
          <t>no match</t>
        </is>
      </c>
    </row>
    <row r="2187">
      <c r="A2187" s="14" t="inlineStr">
        <is>
          <t>C02182</t>
        </is>
      </c>
      <c r="B2187" s="14" t="inlineStr">
        <is>
          <t>R02795</t>
        </is>
      </c>
      <c r="C2187" s="17" t="n">
        <v>1</v>
      </c>
      <c r="D2187" s="14" t="inlineStr">
        <is>
          <t>exact</t>
        </is>
      </c>
    </row>
    <row r="2188">
      <c r="A2188" s="14" t="inlineStr">
        <is>
          <t>C02183</t>
        </is>
      </c>
      <c r="B2188" s="14" t="inlineStr">
        <is>
          <t>R00108</t>
        </is>
      </c>
      <c r="C2188" s="17" t="n">
        <v>0.7718</v>
      </c>
      <c r="D2188" s="14" t="inlineStr">
        <is>
          <t>review</t>
        </is>
      </c>
    </row>
    <row r="2189">
      <c r="A2189" s="14" t="inlineStr">
        <is>
          <t>C02184</t>
        </is>
      </c>
      <c r="B2189" s="14" t="inlineStr">
        <is>
          <t>R01308</t>
        </is>
      </c>
      <c r="C2189" s="17" t="n">
        <v>0.7718</v>
      </c>
      <c r="D2189" s="14" t="inlineStr">
        <is>
          <t>review</t>
        </is>
      </c>
    </row>
    <row r="2190">
      <c r="A2190" s="14" t="inlineStr">
        <is>
          <t>C02185</t>
        </is>
      </c>
      <c r="B2190" s="14" t="inlineStr">
        <is>
          <t>R02904</t>
        </is>
      </c>
      <c r="C2190" s="17" t="n">
        <v>1</v>
      </c>
      <c r="D2190" s="14" t="inlineStr">
        <is>
          <t>exact</t>
        </is>
      </c>
    </row>
    <row r="2191">
      <c r="A2191" s="14" t="inlineStr">
        <is>
          <t>C02186</t>
        </is>
      </c>
      <c r="B2191" s="14" t="inlineStr">
        <is>
          <t>R02475</t>
        </is>
      </c>
      <c r="C2191" s="17" t="n">
        <v>1</v>
      </c>
      <c r="D2191" s="14" t="inlineStr">
        <is>
          <t>exact</t>
        </is>
      </c>
    </row>
    <row r="2192">
      <c r="A2192" s="14" t="inlineStr">
        <is>
          <t>C02187</t>
        </is>
      </c>
      <c r="B2192" s="14" t="inlineStr">
        <is>
          <t>R01960</t>
        </is>
      </c>
      <c r="C2192" s="17" t="n">
        <v>1</v>
      </c>
      <c r="D2192" s="14" t="inlineStr">
        <is>
          <t>exact</t>
        </is>
      </c>
    </row>
    <row r="2193">
      <c r="A2193" s="14" t="inlineStr">
        <is>
          <t>C02188</t>
        </is>
      </c>
      <c r="B2193" s="14" t="inlineStr">
        <is>
          <t>R01666</t>
        </is>
      </c>
      <c r="C2193" s="17" t="n">
        <v>1</v>
      </c>
      <c r="D2193" s="14" t="inlineStr">
        <is>
          <t>exact</t>
        </is>
      </c>
    </row>
    <row r="2194">
      <c r="A2194" s="14" t="inlineStr">
        <is>
          <t>C02189</t>
        </is>
      </c>
      <c r="B2194" s="14" t="inlineStr">
        <is>
          <t>R00206</t>
        </is>
      </c>
      <c r="C2194" s="17" t="n">
        <v>0.6541</v>
      </c>
      <c r="D2194" s="14" t="inlineStr">
        <is>
          <t>no match</t>
        </is>
      </c>
    </row>
    <row r="2195">
      <c r="A2195" s="14" t="inlineStr">
        <is>
          <t>C02190</t>
        </is>
      </c>
      <c r="B2195" s="14" t="inlineStr">
        <is>
          <t>R01390</t>
        </is>
      </c>
      <c r="C2195" s="17" t="n">
        <v>1</v>
      </c>
      <c r="D2195" s="14" t="inlineStr">
        <is>
          <t>exact</t>
        </is>
      </c>
    </row>
    <row r="2196">
      <c r="A2196" s="14" t="inlineStr">
        <is>
          <t>C02191</t>
        </is>
      </c>
      <c r="B2196" s="14" t="inlineStr">
        <is>
          <t>R00226</t>
        </is>
      </c>
      <c r="C2196" s="17" t="n">
        <v>1</v>
      </c>
      <c r="D2196" s="14" t="inlineStr">
        <is>
          <t>exact</t>
        </is>
      </c>
    </row>
    <row r="2197">
      <c r="A2197" s="14" t="inlineStr">
        <is>
          <t>C02192</t>
        </is>
      </c>
      <c r="B2197" s="14" t="inlineStr">
        <is>
          <t>R00503</t>
        </is>
      </c>
      <c r="C2197" s="17" t="n">
        <v>1</v>
      </c>
      <c r="D2197" s="14" t="inlineStr">
        <is>
          <t>exact</t>
        </is>
      </c>
    </row>
    <row r="2198">
      <c r="A2198" s="14" t="inlineStr">
        <is>
          <t>C02193</t>
        </is>
      </c>
      <c r="B2198" s="14" t="inlineStr">
        <is>
          <t>R02778</t>
        </is>
      </c>
      <c r="C2198" s="17" t="n">
        <v>1</v>
      </c>
      <c r="D2198" s="14" t="inlineStr">
        <is>
          <t>exact</t>
        </is>
      </c>
    </row>
    <row r="2199">
      <c r="A2199" s="14" t="inlineStr">
        <is>
          <t>C02194</t>
        </is>
      </c>
      <c r="B2199" s="14" t="inlineStr">
        <is>
          <t>R01463</t>
        </is>
      </c>
      <c r="C2199" s="17" t="n">
        <v>0.6541</v>
      </c>
      <c r="D2199" s="14" t="inlineStr">
        <is>
          <t>no match</t>
        </is>
      </c>
    </row>
    <row r="2200">
      <c r="A2200" s="14" t="inlineStr">
        <is>
          <t>C02195</t>
        </is>
      </c>
      <c r="B2200" s="14" t="inlineStr">
        <is>
          <t>R02861</t>
        </is>
      </c>
      <c r="C2200" s="17" t="n">
        <v>1</v>
      </c>
      <c r="D2200" s="14" t="inlineStr">
        <is>
          <t>exact</t>
        </is>
      </c>
    </row>
    <row r="2201">
      <c r="A2201" s="14" t="inlineStr">
        <is>
          <t>C02196</t>
        </is>
      </c>
      <c r="B2201" s="14" t="inlineStr">
        <is>
          <t>R02960</t>
        </is>
      </c>
      <c r="C2201" s="17" t="n">
        <v>0.7718</v>
      </c>
      <c r="D2201" s="14" t="inlineStr">
        <is>
          <t>review</t>
        </is>
      </c>
    </row>
    <row r="2202">
      <c r="A2202" s="14" t="inlineStr">
        <is>
          <t>C02197</t>
        </is>
      </c>
      <c r="B2202" s="14" t="inlineStr">
        <is>
          <t>R01399</t>
        </is>
      </c>
      <c r="C2202" s="17" t="n">
        <v>1</v>
      </c>
      <c r="D2202" s="14" t="inlineStr">
        <is>
          <t>exact</t>
        </is>
      </c>
    </row>
    <row r="2203">
      <c r="A2203" s="14" t="inlineStr">
        <is>
          <t>C02198</t>
        </is>
      </c>
      <c r="B2203" s="14" t="inlineStr">
        <is>
          <t>R01454</t>
        </is>
      </c>
      <c r="C2203" s="17" t="n">
        <v>1</v>
      </c>
      <c r="D2203" s="14" t="inlineStr">
        <is>
          <t>exact</t>
        </is>
      </c>
    </row>
    <row r="2204">
      <c r="A2204" s="14" t="inlineStr">
        <is>
          <t>C02199</t>
        </is>
      </c>
      <c r="B2204" s="14" t="inlineStr">
        <is>
          <t>R01280</t>
        </is>
      </c>
      <c r="C2204" s="17" t="n">
        <v>1</v>
      </c>
      <c r="D2204" s="14" t="inlineStr">
        <is>
          <t>exact</t>
        </is>
      </c>
    </row>
    <row r="2205">
      <c r="A2205" s="14" t="inlineStr">
        <is>
          <t>C02200</t>
        </is>
      </c>
      <c r="B2205" s="14" t="inlineStr">
        <is>
          <t>R01200</t>
        </is>
      </c>
      <c r="C2205" s="17" t="n">
        <v>0.7718</v>
      </c>
      <c r="D2205" s="14" t="inlineStr">
        <is>
          <t>review</t>
        </is>
      </c>
    </row>
    <row r="2206">
      <c r="A2206" s="14" t="inlineStr">
        <is>
          <t>C02201</t>
        </is>
      </c>
      <c r="B2206" s="14" t="inlineStr">
        <is>
          <t>R01849</t>
        </is>
      </c>
      <c r="C2206" s="17" t="n">
        <v>1</v>
      </c>
      <c r="D2206" s="14" t="inlineStr">
        <is>
          <t>exact</t>
        </is>
      </c>
    </row>
    <row r="2207">
      <c r="A2207" s="14" t="inlineStr">
        <is>
          <t>C02202</t>
        </is>
      </c>
      <c r="B2207" s="14" t="inlineStr">
        <is>
          <t>R00909</t>
        </is>
      </c>
      <c r="C2207" s="17" t="n">
        <v>1</v>
      </c>
      <c r="D2207" s="14" t="inlineStr">
        <is>
          <t>exact</t>
        </is>
      </c>
    </row>
    <row r="2208">
      <c r="A2208" s="14" t="inlineStr">
        <is>
          <t>C02203</t>
        </is>
      </c>
      <c r="B2208" s="14" t="inlineStr">
        <is>
          <t>R01186</t>
        </is>
      </c>
      <c r="C2208" s="17" t="n">
        <v>0.7718</v>
      </c>
      <c r="D2208" s="14" t="inlineStr">
        <is>
          <t>review</t>
        </is>
      </c>
    </row>
    <row r="2209">
      <c r="A2209" s="14" t="inlineStr">
        <is>
          <t>C02204</t>
        </is>
      </c>
      <c r="B2209" s="14" t="inlineStr">
        <is>
          <t>R02294</t>
        </is>
      </c>
      <c r="C2209" s="17" t="n">
        <v>1</v>
      </c>
      <c r="D2209" s="14" t="inlineStr">
        <is>
          <t>exact</t>
        </is>
      </c>
    </row>
    <row r="2210">
      <c r="A2210" s="14" t="inlineStr">
        <is>
          <t>C02205</t>
        </is>
      </c>
      <c r="B2210" s="14" t="inlineStr">
        <is>
          <t>R00461</t>
        </is>
      </c>
      <c r="C2210" s="17" t="n">
        <v>0.7718</v>
      </c>
      <c r="D2210" s="14" t="inlineStr">
        <is>
          <t>review</t>
        </is>
      </c>
    </row>
    <row r="2211">
      <c r="A2211" s="14" t="inlineStr">
        <is>
          <t>C02206</t>
        </is>
      </c>
      <c r="B2211" s="14" t="inlineStr">
        <is>
          <t>R01147</t>
        </is>
      </c>
      <c r="C2211" s="17" t="n">
        <v>1</v>
      </c>
      <c r="D2211" s="14" t="inlineStr">
        <is>
          <t>exact</t>
        </is>
      </c>
    </row>
    <row r="2212">
      <c r="A2212" s="14" t="inlineStr">
        <is>
          <t>C02207</t>
        </is>
      </c>
      <c r="B2212" s="14" t="inlineStr">
        <is>
          <t>R00630</t>
        </is>
      </c>
      <c r="C2212" s="17" t="n">
        <v>1</v>
      </c>
      <c r="D2212" s="14" t="inlineStr">
        <is>
          <t>exact</t>
        </is>
      </c>
    </row>
    <row r="2213">
      <c r="A2213" s="14" t="inlineStr">
        <is>
          <t>C02208</t>
        </is>
      </c>
      <c r="B2213" s="14" t="inlineStr">
        <is>
          <t>R02864</t>
        </is>
      </c>
      <c r="C2213" s="17" t="n">
        <v>1</v>
      </c>
      <c r="D2213" s="14" t="inlineStr">
        <is>
          <t>exact</t>
        </is>
      </c>
    </row>
    <row r="2214">
      <c r="A2214" s="14" t="inlineStr">
        <is>
          <t>C02209</t>
        </is>
      </c>
      <c r="B2214" s="14" t="inlineStr">
        <is>
          <t>R02296</t>
        </is>
      </c>
      <c r="C2214" s="17" t="n">
        <v>0.6541</v>
      </c>
      <c r="D2214" s="14" t="inlineStr">
        <is>
          <t>no match</t>
        </is>
      </c>
    </row>
    <row r="2215">
      <c r="A2215" s="14" t="inlineStr">
        <is>
          <t>C02210</t>
        </is>
      </c>
      <c r="B2215" s="14" t="inlineStr">
        <is>
          <t>R01256</t>
        </is>
      </c>
      <c r="C2215" s="17" t="n">
        <v>1</v>
      </c>
      <c r="D2215" s="14" t="inlineStr">
        <is>
          <t>exact</t>
        </is>
      </c>
    </row>
    <row r="2216">
      <c r="A2216" s="14" t="inlineStr">
        <is>
          <t>C02211</t>
        </is>
      </c>
      <c r="B2216" s="14" t="inlineStr">
        <is>
          <t>R00338</t>
        </is>
      </c>
      <c r="C2216" s="17" t="n">
        <v>1</v>
      </c>
      <c r="D2216" s="14" t="inlineStr">
        <is>
          <t>exact</t>
        </is>
      </c>
    </row>
    <row r="2217">
      <c r="A2217" s="14" t="inlineStr">
        <is>
          <t>C02212</t>
        </is>
      </c>
      <c r="B2217" s="14" t="inlineStr">
        <is>
          <t>R01882</t>
        </is>
      </c>
      <c r="C2217" s="17" t="n">
        <v>1</v>
      </c>
      <c r="D2217" s="14" t="inlineStr">
        <is>
          <t>exact</t>
        </is>
      </c>
    </row>
    <row r="2218">
      <c r="A2218" s="14" t="inlineStr">
        <is>
          <t>C02213</t>
        </is>
      </c>
      <c r="B2218" s="14" t="inlineStr">
        <is>
          <t>R00870</t>
        </is>
      </c>
      <c r="C2218" s="17" t="n">
        <v>1</v>
      </c>
      <c r="D2218" s="14" t="inlineStr">
        <is>
          <t>exact</t>
        </is>
      </c>
    </row>
    <row r="2219">
      <c r="A2219" s="14" t="inlineStr">
        <is>
          <t>C02214</t>
        </is>
      </c>
      <c r="B2219" s="14" t="inlineStr">
        <is>
          <t>R00490</t>
        </is>
      </c>
      <c r="C2219" s="17" t="n">
        <v>0.7718</v>
      </c>
      <c r="D2219" s="14" t="inlineStr">
        <is>
          <t>review</t>
        </is>
      </c>
    </row>
    <row r="2220">
      <c r="A2220" s="14" t="inlineStr">
        <is>
          <t>C02215</t>
        </is>
      </c>
      <c r="B2220" s="14" t="inlineStr">
        <is>
          <t>R00867</t>
        </is>
      </c>
      <c r="C2220" s="17" t="n">
        <v>0.7718</v>
      </c>
      <c r="D2220" s="14" t="inlineStr">
        <is>
          <t>review</t>
        </is>
      </c>
    </row>
    <row r="2221">
      <c r="A2221" s="14" t="inlineStr">
        <is>
          <t>C02216</t>
        </is>
      </c>
      <c r="B2221" s="14" t="inlineStr">
        <is>
          <t>R02472</t>
        </is>
      </c>
      <c r="C2221" s="17" t="n">
        <v>1</v>
      </c>
      <c r="D2221" s="14" t="inlineStr">
        <is>
          <t>exact</t>
        </is>
      </c>
    </row>
    <row r="2222">
      <c r="A2222" s="14" t="inlineStr">
        <is>
          <t>C02217</t>
        </is>
      </c>
      <c r="B2222" s="14" t="inlineStr">
        <is>
          <t>R00719</t>
        </is>
      </c>
      <c r="C2222" s="17" t="n">
        <v>1</v>
      </c>
      <c r="D2222" s="14" t="inlineStr">
        <is>
          <t>exact</t>
        </is>
      </c>
    </row>
    <row r="2223">
      <c r="A2223" s="14" t="inlineStr">
        <is>
          <t>C02218</t>
        </is>
      </c>
      <c r="B2223" s="14" t="inlineStr">
        <is>
          <t>R02496</t>
        </is>
      </c>
      <c r="C2223" s="17" t="n">
        <v>0.6541</v>
      </c>
      <c r="D2223" s="14" t="inlineStr">
        <is>
          <t>no match</t>
        </is>
      </c>
    </row>
    <row r="2224">
      <c r="A2224" s="14" t="inlineStr">
        <is>
          <t>C02219</t>
        </is>
      </c>
      <c r="B2224" s="14" t="inlineStr">
        <is>
          <t>R00218</t>
        </is>
      </c>
      <c r="C2224" s="17" t="n">
        <v>0.6541</v>
      </c>
      <c r="D2224" s="14" t="inlineStr">
        <is>
          <t>no match</t>
        </is>
      </c>
    </row>
    <row r="2225">
      <c r="A2225" s="14" t="inlineStr">
        <is>
          <t>C02220</t>
        </is>
      </c>
      <c r="B2225" s="14" t="inlineStr">
        <is>
          <t>R00926</t>
        </is>
      </c>
      <c r="C2225" s="17" t="n">
        <v>0.7942</v>
      </c>
      <c r="D2225" s="14" t="inlineStr">
        <is>
          <t>review</t>
        </is>
      </c>
    </row>
    <row r="2226">
      <c r="A2226" s="14" t="inlineStr">
        <is>
          <t>C02221</t>
        </is>
      </c>
      <c r="B2226" s="14" t="inlineStr">
        <is>
          <t>R00612</t>
        </is>
      </c>
      <c r="C2226" s="17" t="n">
        <v>1</v>
      </c>
      <c r="D2226" s="14" t="inlineStr">
        <is>
          <t>exact</t>
        </is>
      </c>
    </row>
    <row r="2227">
      <c r="A2227" s="14" t="inlineStr">
        <is>
          <t>C02222</t>
        </is>
      </c>
      <c r="B2227" s="14" t="inlineStr">
        <is>
          <t>R00135</t>
        </is>
      </c>
      <c r="C2227" s="17" t="n">
        <v>1</v>
      </c>
      <c r="D2227" s="14" t="inlineStr">
        <is>
          <t>exact</t>
        </is>
      </c>
    </row>
    <row r="2228">
      <c r="A2228" s="14" t="inlineStr">
        <is>
          <t>C02223</t>
        </is>
      </c>
      <c r="B2228" s="14" t="inlineStr">
        <is>
          <t>R00641</t>
        </is>
      </c>
      <c r="C2228" s="17" t="n">
        <v>0.5661</v>
      </c>
      <c r="D2228" s="14" t="inlineStr">
        <is>
          <t>no match</t>
        </is>
      </c>
    </row>
    <row r="2229">
      <c r="A2229" s="14" t="inlineStr">
        <is>
          <t>C02224</t>
        </is>
      </c>
      <c r="B2229" s="14" t="inlineStr">
        <is>
          <t>R01478</t>
        </is>
      </c>
      <c r="C2229" s="17" t="n">
        <v>1</v>
      </c>
      <c r="D2229" s="14" t="inlineStr">
        <is>
          <t>exact</t>
        </is>
      </c>
    </row>
    <row r="2230">
      <c r="A2230" s="14" t="inlineStr">
        <is>
          <t>C02225</t>
        </is>
      </c>
      <c r="B2230" s="14" t="inlineStr">
        <is>
          <t>R01769</t>
        </is>
      </c>
      <c r="C2230" s="17" t="n">
        <v>1</v>
      </c>
      <c r="D2230" s="14" t="inlineStr">
        <is>
          <t>exact</t>
        </is>
      </c>
    </row>
    <row r="2231">
      <c r="A2231" s="14" t="inlineStr">
        <is>
          <t>C02226</t>
        </is>
      </c>
      <c r="B2231" s="14" t="inlineStr">
        <is>
          <t>R02266</t>
        </is>
      </c>
      <c r="C2231" s="17" t="n">
        <v>1</v>
      </c>
      <c r="D2231" s="14" t="inlineStr">
        <is>
          <t>exact</t>
        </is>
      </c>
    </row>
    <row r="2232">
      <c r="A2232" s="14" t="inlineStr">
        <is>
          <t>C02227</t>
        </is>
      </c>
      <c r="B2232" s="14" t="inlineStr">
        <is>
          <t>R00542</t>
        </is>
      </c>
      <c r="C2232" s="17" t="n">
        <v>1</v>
      </c>
      <c r="D2232" s="14" t="inlineStr">
        <is>
          <t>exact</t>
        </is>
      </c>
    </row>
    <row r="2233">
      <c r="A2233" s="14" t="inlineStr">
        <is>
          <t>C02228</t>
        </is>
      </c>
      <c r="B2233" s="14" t="inlineStr">
        <is>
          <t>R00593</t>
        </is>
      </c>
      <c r="C2233" s="17" t="n">
        <v>1</v>
      </c>
      <c r="D2233" s="14" t="inlineStr">
        <is>
          <t>exact</t>
        </is>
      </c>
    </row>
    <row r="2234">
      <c r="A2234" s="14" t="inlineStr">
        <is>
          <t>C02229</t>
        </is>
      </c>
      <c r="B2234" s="14" t="inlineStr">
        <is>
          <t>R01753</t>
        </is>
      </c>
      <c r="C2234" s="17" t="n">
        <v>1</v>
      </c>
      <c r="D2234" s="14" t="inlineStr">
        <is>
          <t>exact</t>
        </is>
      </c>
    </row>
    <row r="2235">
      <c r="A2235" s="14" t="inlineStr">
        <is>
          <t>C02230</t>
        </is>
      </c>
      <c r="B2235" s="14" t="inlineStr">
        <is>
          <t>R00562</t>
        </is>
      </c>
      <c r="C2235" s="17" t="n">
        <v>0.6541</v>
      </c>
      <c r="D2235" s="14" t="inlineStr">
        <is>
          <t>no match</t>
        </is>
      </c>
    </row>
    <row r="2236">
      <c r="A2236" s="14" t="inlineStr">
        <is>
          <t>C02231</t>
        </is>
      </c>
      <c r="B2236" s="14" t="inlineStr">
        <is>
          <t>R00665</t>
        </is>
      </c>
      <c r="C2236" s="17" t="n">
        <v>1</v>
      </c>
      <c r="D2236" s="14" t="inlineStr">
        <is>
          <t>exact</t>
        </is>
      </c>
    </row>
    <row r="2237">
      <c r="A2237" s="14" t="inlineStr">
        <is>
          <t>C02232</t>
        </is>
      </c>
      <c r="B2237" s="14" t="inlineStr">
        <is>
          <t>R01160</t>
        </is>
      </c>
      <c r="C2237" s="17" t="n">
        <v>1</v>
      </c>
      <c r="D2237" s="14" t="inlineStr">
        <is>
          <t>exact</t>
        </is>
      </c>
    </row>
    <row r="2238">
      <c r="A2238" s="14" t="inlineStr">
        <is>
          <t>C02233</t>
        </is>
      </c>
      <c r="B2238" s="14" t="inlineStr">
        <is>
          <t>R00376</t>
        </is>
      </c>
      <c r="C2238" s="17" t="n">
        <v>0.6541</v>
      </c>
      <c r="D2238" s="14" t="inlineStr">
        <is>
          <t>no match</t>
        </is>
      </c>
    </row>
    <row r="2239">
      <c r="A2239" s="14" t="inlineStr">
        <is>
          <t>C02234</t>
        </is>
      </c>
      <c r="B2239" s="14" t="inlineStr">
        <is>
          <t>R02303</t>
        </is>
      </c>
      <c r="C2239" s="17" t="n">
        <v>1</v>
      </c>
      <c r="D2239" s="14" t="inlineStr">
        <is>
          <t>exact</t>
        </is>
      </c>
    </row>
    <row r="2240">
      <c r="A2240" s="14" t="inlineStr">
        <is>
          <t>C02235</t>
        </is>
      </c>
      <c r="B2240" s="14" t="inlineStr">
        <is>
          <t>R01719</t>
        </is>
      </c>
      <c r="C2240" s="17" t="n">
        <v>1</v>
      </c>
      <c r="D2240" s="14" t="inlineStr">
        <is>
          <t>exact</t>
        </is>
      </c>
    </row>
    <row r="2241">
      <c r="A2241" s="14" t="inlineStr">
        <is>
          <t>C02236</t>
        </is>
      </c>
      <c r="B2241" s="14" t="inlineStr">
        <is>
          <t>R01802</t>
        </is>
      </c>
      <c r="C2241" s="17" t="n">
        <v>1</v>
      </c>
      <c r="D2241" s="14" t="inlineStr">
        <is>
          <t>exact</t>
        </is>
      </c>
    </row>
    <row r="2242">
      <c r="A2242" s="14" t="inlineStr">
        <is>
          <t>C02237</t>
        </is>
      </c>
      <c r="B2242" s="14" t="inlineStr">
        <is>
          <t>R01883</t>
        </is>
      </c>
      <c r="C2242" s="17" t="n">
        <v>0.6541</v>
      </c>
      <c r="D2242" s="14" t="inlineStr">
        <is>
          <t>no match</t>
        </is>
      </c>
    </row>
    <row r="2243">
      <c r="A2243" s="14" t="inlineStr">
        <is>
          <t>C02238</t>
        </is>
      </c>
      <c r="B2243" s="14" t="inlineStr">
        <is>
          <t>R00626</t>
        </is>
      </c>
      <c r="C2243" s="17" t="n">
        <v>0.2202</v>
      </c>
      <c r="D2243" s="14" t="inlineStr">
        <is>
          <t>no match</t>
        </is>
      </c>
    </row>
    <row r="2244">
      <c r="A2244" s="14" t="inlineStr">
        <is>
          <t>C02239</t>
        </is>
      </c>
      <c r="B2244" s="14" t="inlineStr">
        <is>
          <t>R01126</t>
        </is>
      </c>
      <c r="C2244" s="17" t="n">
        <v>0.5661</v>
      </c>
      <c r="D2244" s="14" t="inlineStr">
        <is>
          <t>no match</t>
        </is>
      </c>
    </row>
    <row r="2245">
      <c r="A2245" s="14" t="inlineStr">
        <is>
          <t>C02240</t>
        </is>
      </c>
      <c r="B2245" s="14" t="inlineStr">
        <is>
          <t>R01706</t>
        </is>
      </c>
      <c r="C2245" s="17" t="n">
        <v>1</v>
      </c>
      <c r="D2245" s="14" t="inlineStr">
        <is>
          <t>exact</t>
        </is>
      </c>
    </row>
    <row r="2246">
      <c r="A2246" s="14" t="inlineStr">
        <is>
          <t>C02241</t>
        </is>
      </c>
      <c r="B2246" s="14" t="inlineStr">
        <is>
          <t>R00588</t>
        </is>
      </c>
      <c r="C2246" s="17" t="n">
        <v>1</v>
      </c>
      <c r="D2246" s="14" t="inlineStr">
        <is>
          <t>exact</t>
        </is>
      </c>
    </row>
    <row r="2247">
      <c r="A2247" s="14" t="inlineStr">
        <is>
          <t>C02242</t>
        </is>
      </c>
      <c r="B2247" s="14" t="inlineStr">
        <is>
          <t>R00551</t>
        </is>
      </c>
      <c r="C2247" s="17" t="n">
        <v>1</v>
      </c>
      <c r="D2247" s="14" t="inlineStr">
        <is>
          <t>exact</t>
        </is>
      </c>
    </row>
    <row r="2248">
      <c r="A2248" s="14" t="inlineStr">
        <is>
          <t>C02243</t>
        </is>
      </c>
      <c r="B2248" s="14" t="inlineStr">
        <is>
          <t>R02209</t>
        </is>
      </c>
      <c r="C2248" s="17" t="n">
        <v>1</v>
      </c>
      <c r="D2248" s="14" t="inlineStr">
        <is>
          <t>exact</t>
        </is>
      </c>
    </row>
    <row r="2249">
      <c r="A2249" s="14" t="inlineStr">
        <is>
          <t>C02244</t>
        </is>
      </c>
      <c r="B2249" s="14" t="inlineStr">
        <is>
          <t>R01812</t>
        </is>
      </c>
      <c r="C2249" s="17" t="n">
        <v>1</v>
      </c>
      <c r="D2249" s="14" t="inlineStr">
        <is>
          <t>exact</t>
        </is>
      </c>
    </row>
    <row r="2250">
      <c r="A2250" s="14" t="inlineStr">
        <is>
          <t>C02245</t>
        </is>
      </c>
      <c r="B2250" s="14" t="inlineStr">
        <is>
          <t>R01227</t>
        </is>
      </c>
      <c r="C2250" s="17" t="n">
        <v>0.7942</v>
      </c>
      <c r="D2250" s="14" t="inlineStr">
        <is>
          <t>review</t>
        </is>
      </c>
    </row>
    <row r="2251">
      <c r="A2251" s="14" t="inlineStr">
        <is>
          <t>C02246</t>
        </is>
      </c>
      <c r="B2251" s="14" t="inlineStr">
        <is>
          <t>R01209</t>
        </is>
      </c>
      <c r="C2251" s="17" t="n">
        <v>1</v>
      </c>
      <c r="D2251" s="14" t="inlineStr">
        <is>
          <t>exact</t>
        </is>
      </c>
    </row>
    <row r="2252">
      <c r="A2252" s="14" t="inlineStr">
        <is>
          <t>C02247</t>
        </is>
      </c>
      <c r="B2252" s="14" t="inlineStr">
        <is>
          <t>R01526</t>
        </is>
      </c>
      <c r="C2252" s="17" t="n">
        <v>1</v>
      </c>
      <c r="D2252" s="14" t="inlineStr">
        <is>
          <t>exact</t>
        </is>
      </c>
    </row>
    <row r="2253">
      <c r="A2253" s="14" t="inlineStr">
        <is>
          <t>C02248</t>
        </is>
      </c>
      <c r="B2253" s="14" t="inlineStr">
        <is>
          <t>R01044</t>
        </is>
      </c>
      <c r="C2253" s="17" t="n">
        <v>1</v>
      </c>
      <c r="D2253" s="14" t="inlineStr">
        <is>
          <t>exact</t>
        </is>
      </c>
    </row>
    <row r="2254">
      <c r="A2254" s="14" t="inlineStr">
        <is>
          <t>C02249</t>
        </is>
      </c>
      <c r="B2254" s="14" t="inlineStr">
        <is>
          <t>R00012</t>
        </is>
      </c>
      <c r="C2254" s="17" t="n">
        <v>1</v>
      </c>
      <c r="D2254" s="14" t="inlineStr">
        <is>
          <t>exact</t>
        </is>
      </c>
    </row>
    <row r="2255">
      <c r="A2255" s="14" t="inlineStr">
        <is>
          <t>C02250</t>
        </is>
      </c>
      <c r="B2255" s="14" t="inlineStr">
        <is>
          <t>R00488</t>
        </is>
      </c>
      <c r="C2255" s="17" t="n">
        <v>1</v>
      </c>
      <c r="D2255" s="14" t="inlineStr">
        <is>
          <t>exact</t>
        </is>
      </c>
    </row>
    <row r="2256">
      <c r="A2256" s="14" t="inlineStr">
        <is>
          <t>C02251</t>
        </is>
      </c>
      <c r="B2256" s="14" t="inlineStr">
        <is>
          <t>R00912</t>
        </is>
      </c>
      <c r="C2256" s="17" t="n">
        <v>1</v>
      </c>
      <c r="D2256" s="14" t="inlineStr">
        <is>
          <t>exact</t>
        </is>
      </c>
    </row>
    <row r="2257">
      <c r="A2257" s="14" t="inlineStr">
        <is>
          <t>C02252</t>
        </is>
      </c>
      <c r="B2257" s="14" t="inlineStr">
        <is>
          <t>R01247</t>
        </is>
      </c>
      <c r="C2257" s="17" t="n">
        <v>1</v>
      </c>
      <c r="D2257" s="14" t="inlineStr">
        <is>
          <t>exact</t>
        </is>
      </c>
    </row>
    <row r="2258">
      <c r="A2258" s="14" t="inlineStr">
        <is>
          <t>C02253</t>
        </is>
      </c>
      <c r="B2258" s="14" t="inlineStr">
        <is>
          <t>R02424</t>
        </is>
      </c>
      <c r="C2258" s="17" t="n">
        <v>1</v>
      </c>
      <c r="D2258" s="14" t="inlineStr">
        <is>
          <t>exact</t>
        </is>
      </c>
    </row>
    <row r="2259">
      <c r="A2259" s="14" t="inlineStr">
        <is>
          <t>C02254</t>
        </is>
      </c>
      <c r="B2259" s="14" t="inlineStr">
        <is>
          <t>R00462</t>
        </is>
      </c>
      <c r="C2259" s="17" t="n">
        <v>1</v>
      </c>
      <c r="D2259" s="14" t="inlineStr">
        <is>
          <t>exact</t>
        </is>
      </c>
    </row>
    <row r="2260">
      <c r="A2260" s="14" t="inlineStr">
        <is>
          <t>C02255</t>
        </is>
      </c>
      <c r="B2260" s="14" t="inlineStr">
        <is>
          <t>R01598</t>
        </is>
      </c>
      <c r="C2260" s="17" t="n">
        <v>0.6541</v>
      </c>
      <c r="D2260" s="14" t="inlineStr">
        <is>
          <t>no match</t>
        </is>
      </c>
    </row>
    <row r="2261">
      <c r="A2261" s="14" t="inlineStr">
        <is>
          <t>C02256</t>
        </is>
      </c>
      <c r="B2261" s="14" t="inlineStr">
        <is>
          <t>R00472</t>
        </is>
      </c>
      <c r="C2261" s="17" t="n">
        <v>1</v>
      </c>
      <c r="D2261" s="14" t="inlineStr">
        <is>
          <t>exact</t>
        </is>
      </c>
    </row>
    <row r="2262">
      <c r="A2262" s="14" t="inlineStr">
        <is>
          <t>C02257</t>
        </is>
      </c>
      <c r="B2262" s="14" t="inlineStr">
        <is>
          <t>R02288</t>
        </is>
      </c>
      <c r="C2262" s="17" t="n">
        <v>1</v>
      </c>
      <c r="D2262" s="14" t="inlineStr">
        <is>
          <t>exact</t>
        </is>
      </c>
    </row>
    <row r="2263">
      <c r="A2263" s="14" t="inlineStr">
        <is>
          <t>C02258</t>
        </is>
      </c>
      <c r="B2263" s="14" t="inlineStr">
        <is>
          <t>R00884</t>
        </is>
      </c>
      <c r="C2263" s="17" t="n">
        <v>0.6541</v>
      </c>
      <c r="D2263" s="14" t="inlineStr">
        <is>
          <t>no match</t>
        </is>
      </c>
    </row>
    <row r="2264">
      <c r="A2264" s="14" t="inlineStr">
        <is>
          <t>C02259</t>
        </is>
      </c>
      <c r="B2264" s="14" t="inlineStr">
        <is>
          <t>R01867</t>
        </is>
      </c>
      <c r="C2264" s="17" t="n">
        <v>0.6541</v>
      </c>
      <c r="D2264" s="14" t="inlineStr">
        <is>
          <t>no match</t>
        </is>
      </c>
    </row>
    <row r="2265">
      <c r="A2265" s="14" t="inlineStr">
        <is>
          <t>C02260</t>
        </is>
      </c>
      <c r="B2265" s="14" t="inlineStr">
        <is>
          <t>R01066</t>
        </is>
      </c>
      <c r="C2265" s="17" t="n">
        <v>1</v>
      </c>
      <c r="D2265" s="14" t="inlineStr">
        <is>
          <t>exact</t>
        </is>
      </c>
    </row>
    <row r="2266">
      <c r="A2266" s="14" t="inlineStr">
        <is>
          <t>C02261</t>
        </is>
      </c>
      <c r="B2266" s="14" t="inlineStr">
        <is>
          <t>R00700</t>
        </is>
      </c>
      <c r="C2266" s="17" t="n">
        <v>0.6541</v>
      </c>
      <c r="D2266" s="14" t="inlineStr">
        <is>
          <t>no match</t>
        </is>
      </c>
    </row>
    <row r="2267">
      <c r="A2267" s="14" t="inlineStr">
        <is>
          <t>C02262</t>
        </is>
      </c>
      <c r="B2267" s="14" t="inlineStr">
        <is>
          <t>R00491</t>
        </is>
      </c>
      <c r="C2267" s="17" t="n">
        <v>1</v>
      </c>
      <c r="D2267" s="14" t="inlineStr">
        <is>
          <t>exact</t>
        </is>
      </c>
    </row>
    <row r="2268">
      <c r="A2268" s="14" t="inlineStr">
        <is>
          <t>C02263</t>
        </is>
      </c>
      <c r="B2268" s="14" t="inlineStr">
        <is>
          <t>R01648</t>
        </is>
      </c>
      <c r="C2268" s="17" t="n">
        <v>0.6541</v>
      </c>
      <c r="D2268" s="14" t="inlineStr">
        <is>
          <t>no match</t>
        </is>
      </c>
    </row>
    <row r="2269">
      <c r="A2269" s="14" t="inlineStr">
        <is>
          <t>C02264</t>
        </is>
      </c>
      <c r="B2269" s="14" t="inlineStr">
        <is>
          <t>R02248</t>
        </is>
      </c>
      <c r="C2269" s="17" t="n">
        <v>0.6541</v>
      </c>
      <c r="D2269" s="14" t="inlineStr">
        <is>
          <t>no match</t>
        </is>
      </c>
    </row>
    <row r="2270">
      <c r="A2270" s="14" t="inlineStr">
        <is>
          <t>C02265</t>
        </is>
      </c>
      <c r="B2270" s="14" t="inlineStr">
        <is>
          <t>R00370</t>
        </is>
      </c>
      <c r="C2270" s="17" t="n">
        <v>1</v>
      </c>
      <c r="D2270" s="14" t="inlineStr">
        <is>
          <t>exact</t>
        </is>
      </c>
    </row>
    <row r="2271">
      <c r="A2271" s="14" t="inlineStr">
        <is>
          <t>C02266</t>
        </is>
      </c>
      <c r="B2271" s="14" t="inlineStr">
        <is>
          <t>R00578</t>
        </is>
      </c>
      <c r="C2271" s="17" t="n">
        <v>0.6541</v>
      </c>
      <c r="D2271" s="14" t="inlineStr">
        <is>
          <t>no match</t>
        </is>
      </c>
    </row>
    <row r="2272">
      <c r="A2272" s="14" t="inlineStr">
        <is>
          <t>C02267</t>
        </is>
      </c>
      <c r="B2272" s="14" t="inlineStr">
        <is>
          <t>R01168</t>
        </is>
      </c>
      <c r="C2272" s="17" t="n">
        <v>1</v>
      </c>
      <c r="D2272" s="14" t="inlineStr">
        <is>
          <t>exact</t>
        </is>
      </c>
    </row>
    <row r="2273">
      <c r="A2273" s="14" t="inlineStr">
        <is>
          <t>C02268</t>
        </is>
      </c>
      <c r="B2273" s="14" t="inlineStr">
        <is>
          <t>R00215</t>
        </is>
      </c>
      <c r="C2273" s="17" t="n">
        <v>1</v>
      </c>
      <c r="D2273" s="14" t="inlineStr">
        <is>
          <t>exact</t>
        </is>
      </c>
    </row>
    <row r="2274">
      <c r="A2274" s="14" t="inlineStr">
        <is>
          <t>C02269</t>
        </is>
      </c>
      <c r="B2274" s="14" t="inlineStr">
        <is>
          <t>R02066</t>
        </is>
      </c>
      <c r="C2274" s="17" t="n">
        <v>1</v>
      </c>
      <c r="D2274" s="14" t="inlineStr">
        <is>
          <t>exact</t>
        </is>
      </c>
    </row>
    <row r="2275">
      <c r="A2275" s="14" t="inlineStr">
        <is>
          <t>C02270</t>
        </is>
      </c>
      <c r="B2275" s="14" t="inlineStr">
        <is>
          <t>R02440</t>
        </is>
      </c>
      <c r="C2275" s="17" t="n">
        <v>1</v>
      </c>
      <c r="D2275" s="14" t="inlineStr">
        <is>
          <t>exact</t>
        </is>
      </c>
    </row>
    <row r="2276">
      <c r="A2276" s="14" t="inlineStr">
        <is>
          <t>C02271</t>
        </is>
      </c>
      <c r="B2276" s="14" t="inlineStr">
        <is>
          <t>R01116</t>
        </is>
      </c>
      <c r="C2276" s="17" t="n">
        <v>0.6541</v>
      </c>
      <c r="D2276" s="14" t="inlineStr">
        <is>
          <t>no match</t>
        </is>
      </c>
    </row>
    <row r="2277">
      <c r="A2277" s="14" t="inlineStr">
        <is>
          <t>C02272</t>
        </is>
      </c>
      <c r="B2277" s="14" t="inlineStr">
        <is>
          <t>R00347</t>
        </is>
      </c>
      <c r="C2277" s="17" t="n">
        <v>1</v>
      </c>
      <c r="D2277" s="14" t="inlineStr">
        <is>
          <t>exact</t>
        </is>
      </c>
    </row>
    <row r="2278">
      <c r="A2278" s="14" t="inlineStr">
        <is>
          <t>C02273</t>
        </is>
      </c>
      <c r="B2278" s="14" t="inlineStr">
        <is>
          <t>R00568</t>
        </is>
      </c>
      <c r="C2278" s="17" t="n">
        <v>0.7718</v>
      </c>
      <c r="D2278" s="14" t="inlineStr">
        <is>
          <t>review</t>
        </is>
      </c>
    </row>
    <row r="2279">
      <c r="A2279" s="14" t="inlineStr">
        <is>
          <t>C02274</t>
        </is>
      </c>
      <c r="B2279" s="14" t="inlineStr">
        <is>
          <t>R02619</t>
        </is>
      </c>
      <c r="C2279" s="17" t="n">
        <v>1</v>
      </c>
      <c r="D2279" s="14" t="inlineStr">
        <is>
          <t>exact</t>
        </is>
      </c>
    </row>
    <row r="2280">
      <c r="A2280" s="14" t="inlineStr">
        <is>
          <t>C02275</t>
        </is>
      </c>
      <c r="B2280" s="14" t="inlineStr">
        <is>
          <t>R02993</t>
        </is>
      </c>
      <c r="C2280" s="17" t="n">
        <v>0.7942</v>
      </c>
      <c r="D2280" s="14" t="inlineStr">
        <is>
          <t>review</t>
        </is>
      </c>
    </row>
    <row r="2281">
      <c r="A2281" s="14" t="inlineStr">
        <is>
          <t>C02276</t>
        </is>
      </c>
      <c r="B2281" s="14" t="inlineStr">
        <is>
          <t>R00517</t>
        </is>
      </c>
      <c r="C2281" s="17" t="n">
        <v>0.7942</v>
      </c>
      <c r="D2281" s="14" t="inlineStr">
        <is>
          <t>review</t>
        </is>
      </c>
    </row>
    <row r="2282">
      <c r="A2282" s="14" t="inlineStr">
        <is>
          <t>C02277</t>
        </is>
      </c>
      <c r="B2282" s="14" t="inlineStr">
        <is>
          <t>R00457</t>
        </is>
      </c>
      <c r="C2282" s="17" t="n">
        <v>1</v>
      </c>
      <c r="D2282" s="14" t="inlineStr">
        <is>
          <t>exact</t>
        </is>
      </c>
    </row>
    <row r="2283">
      <c r="A2283" s="14" t="inlineStr">
        <is>
          <t>C02278</t>
        </is>
      </c>
      <c r="B2283" s="14" t="inlineStr">
        <is>
          <t>R02495</t>
        </is>
      </c>
      <c r="C2283" s="17" t="n">
        <v>1</v>
      </c>
      <c r="D2283" s="14" t="inlineStr">
        <is>
          <t>exact</t>
        </is>
      </c>
    </row>
    <row r="2284">
      <c r="A2284" s="14" t="inlineStr">
        <is>
          <t>C02279</t>
        </is>
      </c>
      <c r="B2284" s="14" t="inlineStr">
        <is>
          <t>R01848</t>
        </is>
      </c>
      <c r="C2284" s="17" t="n">
        <v>1</v>
      </c>
      <c r="D2284" s="14" t="inlineStr">
        <is>
          <t>exact</t>
        </is>
      </c>
    </row>
    <row r="2285">
      <c r="A2285" s="14" t="inlineStr">
        <is>
          <t>C02280</t>
        </is>
      </c>
      <c r="B2285" s="14" t="inlineStr">
        <is>
          <t>R01647</t>
        </is>
      </c>
      <c r="C2285" s="17" t="n">
        <v>0.6541</v>
      </c>
      <c r="D2285" s="14" t="inlineStr">
        <is>
          <t>no match</t>
        </is>
      </c>
    </row>
    <row r="2286">
      <c r="A2286" s="14" t="inlineStr">
        <is>
          <t>C02281</t>
        </is>
      </c>
      <c r="B2286" s="14" t="inlineStr">
        <is>
          <t>R02706</t>
        </is>
      </c>
      <c r="C2286" s="17" t="n">
        <v>0.2202</v>
      </c>
      <c r="D2286" s="14" t="inlineStr">
        <is>
          <t>no match</t>
        </is>
      </c>
    </row>
    <row r="2287">
      <c r="A2287" s="14" t="inlineStr">
        <is>
          <t>C02282</t>
        </is>
      </c>
      <c r="B2287" s="14" t="inlineStr">
        <is>
          <t>R00855</t>
        </is>
      </c>
      <c r="C2287" s="17" t="n">
        <v>1</v>
      </c>
      <c r="D2287" s="14" t="inlineStr">
        <is>
          <t>exact</t>
        </is>
      </c>
    </row>
    <row r="2288">
      <c r="A2288" s="14" t="inlineStr">
        <is>
          <t>C02283</t>
        </is>
      </c>
      <c r="B2288" s="14" t="inlineStr">
        <is>
          <t>R02595</t>
        </is>
      </c>
      <c r="C2288" s="17" t="n">
        <v>1</v>
      </c>
      <c r="D2288" s="14" t="inlineStr">
        <is>
          <t>exact</t>
        </is>
      </c>
    </row>
    <row r="2289">
      <c r="A2289" s="14" t="inlineStr">
        <is>
          <t>C02284</t>
        </is>
      </c>
      <c r="B2289" s="14" t="inlineStr">
        <is>
          <t>R02891</t>
        </is>
      </c>
      <c r="C2289" s="17" t="n">
        <v>1</v>
      </c>
      <c r="D2289" s="14" t="inlineStr">
        <is>
          <t>exact</t>
        </is>
      </c>
    </row>
    <row r="2290">
      <c r="A2290" s="14" t="inlineStr">
        <is>
          <t>C02285</t>
        </is>
      </c>
      <c r="B2290" s="14" t="inlineStr">
        <is>
          <t>R01412</t>
        </is>
      </c>
      <c r="C2290" s="17" t="n">
        <v>1</v>
      </c>
      <c r="D2290" s="14" t="inlineStr">
        <is>
          <t>exact</t>
        </is>
      </c>
    </row>
    <row r="2291">
      <c r="A2291" s="14" t="inlineStr">
        <is>
          <t>C02286</t>
        </is>
      </c>
      <c r="B2291" s="14" t="inlineStr">
        <is>
          <t>R01643</t>
        </is>
      </c>
      <c r="C2291" s="17" t="n">
        <v>0.6541</v>
      </c>
      <c r="D2291" s="14" t="inlineStr">
        <is>
          <t>no match</t>
        </is>
      </c>
    </row>
    <row r="2292">
      <c r="A2292" s="14" t="inlineStr">
        <is>
          <t>C02287</t>
        </is>
      </c>
      <c r="B2292" s="14" t="inlineStr">
        <is>
          <t>R00426</t>
        </is>
      </c>
      <c r="C2292" s="17" t="n">
        <v>0.7718</v>
      </c>
      <c r="D2292" s="14" t="inlineStr">
        <is>
          <t>review</t>
        </is>
      </c>
    </row>
    <row r="2293">
      <c r="A2293" s="14" t="inlineStr">
        <is>
          <t>C02288</t>
        </is>
      </c>
      <c r="B2293" s="14" t="inlineStr">
        <is>
          <t>R00463</t>
        </is>
      </c>
      <c r="C2293" s="17" t="n">
        <v>1</v>
      </c>
      <c r="D2293" s="14" t="inlineStr">
        <is>
          <t>exact</t>
        </is>
      </c>
    </row>
    <row r="2294">
      <c r="A2294" s="14" t="inlineStr">
        <is>
          <t>C02289</t>
        </is>
      </c>
      <c r="B2294" s="14" t="inlineStr">
        <is>
          <t>R02255</t>
        </is>
      </c>
      <c r="C2294" s="17" t="n">
        <v>1</v>
      </c>
      <c r="D2294" s="14" t="inlineStr">
        <is>
          <t>exact</t>
        </is>
      </c>
    </row>
    <row r="2295">
      <c r="A2295" s="14" t="inlineStr">
        <is>
          <t>C02290</t>
        </is>
      </c>
      <c r="B2295" s="14" t="inlineStr">
        <is>
          <t>R01550</t>
        </is>
      </c>
      <c r="C2295" s="17" t="n">
        <v>1</v>
      </c>
      <c r="D2295" s="14" t="inlineStr">
        <is>
          <t>exact</t>
        </is>
      </c>
    </row>
    <row r="2296">
      <c r="A2296" s="14" t="inlineStr">
        <is>
          <t>C02291</t>
        </is>
      </c>
      <c r="B2296" s="14" t="inlineStr">
        <is>
          <t>R02875</t>
        </is>
      </c>
      <c r="C2296" s="17" t="n">
        <v>1</v>
      </c>
      <c r="D2296" s="14" t="inlineStr">
        <is>
          <t>exact</t>
        </is>
      </c>
    </row>
    <row r="2297">
      <c r="A2297" s="14" t="inlineStr">
        <is>
          <t>C02292</t>
        </is>
      </c>
      <c r="B2297" s="14" t="inlineStr">
        <is>
          <t>R01017</t>
        </is>
      </c>
      <c r="C2297" s="17" t="n">
        <v>1</v>
      </c>
      <c r="D2297" s="14" t="inlineStr">
        <is>
          <t>exact</t>
        </is>
      </c>
    </row>
    <row r="2298">
      <c r="A2298" s="14" t="inlineStr">
        <is>
          <t>C02293</t>
        </is>
      </c>
      <c r="B2298" s="14" t="inlineStr">
        <is>
          <t>R00468</t>
        </is>
      </c>
      <c r="C2298" s="17" t="n">
        <v>1</v>
      </c>
      <c r="D2298" s="14" t="inlineStr">
        <is>
          <t>exact</t>
        </is>
      </c>
    </row>
    <row r="2299">
      <c r="A2299" s="14" t="inlineStr">
        <is>
          <t>C02294</t>
        </is>
      </c>
      <c r="B2299" s="14" t="inlineStr">
        <is>
          <t>R00191</t>
        </is>
      </c>
      <c r="C2299" s="17" t="n">
        <v>0.7942</v>
      </c>
      <c r="D2299" s="14" t="inlineStr">
        <is>
          <t>review</t>
        </is>
      </c>
    </row>
    <row r="2300">
      <c r="A2300" s="14" t="inlineStr">
        <is>
          <t>C02295</t>
        </is>
      </c>
      <c r="B2300" s="14" t="inlineStr">
        <is>
          <t>R02728</t>
        </is>
      </c>
      <c r="C2300" s="17" t="n">
        <v>1</v>
      </c>
      <c r="D2300" s="14" t="inlineStr">
        <is>
          <t>exact</t>
        </is>
      </c>
    </row>
    <row r="2301">
      <c r="A2301" s="14" t="inlineStr">
        <is>
          <t>C02296</t>
        </is>
      </c>
      <c r="B2301" s="14" t="inlineStr">
        <is>
          <t>R00405</t>
        </is>
      </c>
      <c r="C2301" s="17" t="n">
        <v>1</v>
      </c>
      <c r="D2301" s="14" t="inlineStr">
        <is>
          <t>exact</t>
        </is>
      </c>
    </row>
    <row r="2302">
      <c r="A2302" s="14" t="inlineStr">
        <is>
          <t>C02297</t>
        </is>
      </c>
      <c r="B2302" s="14" t="inlineStr">
        <is>
          <t>R03000</t>
        </is>
      </c>
      <c r="C2302" s="17" t="n">
        <v>1</v>
      </c>
      <c r="D2302" s="14" t="inlineStr">
        <is>
          <t>exact</t>
        </is>
      </c>
    </row>
    <row r="2303">
      <c r="A2303" s="14" t="inlineStr">
        <is>
          <t>C02298</t>
        </is>
      </c>
      <c r="B2303" s="14" t="inlineStr">
        <is>
          <t>R01788</t>
        </is>
      </c>
      <c r="C2303" s="17" t="n">
        <v>1</v>
      </c>
      <c r="D2303" s="14" t="inlineStr">
        <is>
          <t>exact</t>
        </is>
      </c>
    </row>
    <row r="2304">
      <c r="A2304" s="14" t="inlineStr">
        <is>
          <t>C02299</t>
        </is>
      </c>
      <c r="B2304" s="14" t="inlineStr">
        <is>
          <t>R02672</t>
        </is>
      </c>
      <c r="C2304" s="17" t="n">
        <v>1</v>
      </c>
      <c r="D2304" s="14" t="inlineStr">
        <is>
          <t>exact</t>
        </is>
      </c>
    </row>
    <row r="2305">
      <c r="A2305" s="14" t="inlineStr">
        <is>
          <t>C02300</t>
        </is>
      </c>
      <c r="B2305" s="14" t="inlineStr">
        <is>
          <t>R01910</t>
        </is>
      </c>
      <c r="C2305" s="17" t="n">
        <v>1</v>
      </c>
      <c r="D2305" s="14" t="inlineStr">
        <is>
          <t>exact</t>
        </is>
      </c>
    </row>
    <row r="2306">
      <c r="A2306" s="14" t="inlineStr">
        <is>
          <t>C02301</t>
        </is>
      </c>
      <c r="B2306" s="14" t="inlineStr">
        <is>
          <t>R02818</t>
        </is>
      </c>
      <c r="C2306" s="17" t="n">
        <v>0.6541</v>
      </c>
      <c r="D2306" s="14" t="inlineStr">
        <is>
          <t>no match</t>
        </is>
      </c>
    </row>
    <row r="2307">
      <c r="A2307" s="14" t="inlineStr">
        <is>
          <t>C02302</t>
        </is>
      </c>
      <c r="B2307" s="14" t="inlineStr">
        <is>
          <t>R02320</t>
        </is>
      </c>
      <c r="C2307" s="17" t="n">
        <v>1</v>
      </c>
      <c r="D2307" s="14" t="inlineStr">
        <is>
          <t>exact</t>
        </is>
      </c>
    </row>
    <row r="2308">
      <c r="A2308" s="14" t="inlineStr">
        <is>
          <t>C02303</t>
        </is>
      </c>
      <c r="B2308" s="14" t="inlineStr">
        <is>
          <t>R00949</t>
        </is>
      </c>
      <c r="C2308" s="17" t="n">
        <v>1</v>
      </c>
      <c r="D2308" s="14" t="inlineStr">
        <is>
          <t>exact</t>
        </is>
      </c>
    </row>
    <row r="2309">
      <c r="A2309" s="14" t="inlineStr">
        <is>
          <t>C02304</t>
        </is>
      </c>
      <c r="B2309" s="14" t="inlineStr">
        <is>
          <t>R00490</t>
        </is>
      </c>
      <c r="C2309" s="17" t="n">
        <v>1</v>
      </c>
      <c r="D2309" s="14" t="inlineStr">
        <is>
          <t>exact</t>
        </is>
      </c>
    </row>
    <row r="2310">
      <c r="A2310" s="14" t="inlineStr">
        <is>
          <t>C02305</t>
        </is>
      </c>
      <c r="B2310" s="14" t="inlineStr">
        <is>
          <t>R00144</t>
        </is>
      </c>
      <c r="C2310" s="17" t="n">
        <v>0.6541</v>
      </c>
      <c r="D2310" s="14" t="inlineStr">
        <is>
          <t>no match</t>
        </is>
      </c>
    </row>
    <row r="2311">
      <c r="A2311" s="14" t="inlineStr">
        <is>
          <t>C02306</t>
        </is>
      </c>
      <c r="B2311" s="14" t="inlineStr">
        <is>
          <t>R02796</t>
        </is>
      </c>
      <c r="C2311" s="17" t="n">
        <v>1</v>
      </c>
      <c r="D2311" s="14" t="inlineStr">
        <is>
          <t>exact</t>
        </is>
      </c>
    </row>
    <row r="2312">
      <c r="A2312" s="14" t="inlineStr">
        <is>
          <t>C02307</t>
        </is>
      </c>
      <c r="B2312" s="14" t="inlineStr">
        <is>
          <t>R02970</t>
        </is>
      </c>
      <c r="C2312" s="17" t="n">
        <v>1</v>
      </c>
      <c r="D2312" s="14" t="inlineStr">
        <is>
          <t>exact</t>
        </is>
      </c>
    </row>
    <row r="2313">
      <c r="A2313" s="14" t="inlineStr">
        <is>
          <t>C02308</t>
        </is>
      </c>
      <c r="B2313" s="14" t="inlineStr">
        <is>
          <t>R01000</t>
        </is>
      </c>
      <c r="C2313" s="17" t="n">
        <v>0.7718</v>
      </c>
      <c r="D2313" s="14" t="inlineStr">
        <is>
          <t>review</t>
        </is>
      </c>
    </row>
    <row r="2314">
      <c r="A2314" s="14" t="inlineStr">
        <is>
          <t>C02309</t>
        </is>
      </c>
      <c r="B2314" s="14" t="inlineStr">
        <is>
          <t>R02974</t>
        </is>
      </c>
      <c r="C2314" s="17" t="n">
        <v>1</v>
      </c>
      <c r="D2314" s="14" t="inlineStr">
        <is>
          <t>exact</t>
        </is>
      </c>
    </row>
    <row r="2315">
      <c r="A2315" s="14" t="inlineStr">
        <is>
          <t>C02310</t>
        </is>
      </c>
      <c r="B2315" s="14" t="inlineStr">
        <is>
          <t>R00736</t>
        </is>
      </c>
      <c r="C2315" s="17" t="n">
        <v>0.6541</v>
      </c>
      <c r="D2315" s="14" t="inlineStr">
        <is>
          <t>no match</t>
        </is>
      </c>
    </row>
    <row r="2316">
      <c r="A2316" s="14" t="inlineStr">
        <is>
          <t>C02311</t>
        </is>
      </c>
      <c r="B2316" s="14" t="inlineStr">
        <is>
          <t>R01070</t>
        </is>
      </c>
      <c r="C2316" s="17" t="n">
        <v>1</v>
      </c>
      <c r="D2316" s="14" t="inlineStr">
        <is>
          <t>exact</t>
        </is>
      </c>
    </row>
    <row r="2317">
      <c r="A2317" s="14" t="inlineStr">
        <is>
          <t>C02312</t>
        </is>
      </c>
      <c r="B2317" s="14" t="inlineStr">
        <is>
          <t>R01317</t>
        </is>
      </c>
      <c r="C2317" s="17" t="n">
        <v>1</v>
      </c>
      <c r="D2317" s="14" t="inlineStr">
        <is>
          <t>exact</t>
        </is>
      </c>
    </row>
    <row r="2318">
      <c r="A2318" s="14" t="inlineStr">
        <is>
          <t>C02313</t>
        </is>
      </c>
      <c r="B2318" s="14" t="inlineStr">
        <is>
          <t>R00387</t>
        </is>
      </c>
      <c r="C2318" s="17" t="n">
        <v>0.7718</v>
      </c>
      <c r="D2318" s="14" t="inlineStr">
        <is>
          <t>review</t>
        </is>
      </c>
    </row>
    <row r="2319">
      <c r="A2319" s="14" t="inlineStr">
        <is>
          <t>C02314</t>
        </is>
      </c>
      <c r="B2319" s="14" t="inlineStr">
        <is>
          <t>R02844</t>
        </is>
      </c>
      <c r="C2319" s="17" t="n">
        <v>1</v>
      </c>
      <c r="D2319" s="14" t="inlineStr">
        <is>
          <t>exact</t>
        </is>
      </c>
    </row>
    <row r="2320">
      <c r="A2320" s="14" t="inlineStr">
        <is>
          <t>C02315</t>
        </is>
      </c>
      <c r="B2320" s="14" t="inlineStr">
        <is>
          <t>R00054</t>
        </is>
      </c>
      <c r="C2320" s="17" t="n">
        <v>0.7718</v>
      </c>
      <c r="D2320" s="14" t="inlineStr">
        <is>
          <t>review</t>
        </is>
      </c>
    </row>
    <row r="2321">
      <c r="A2321" s="14" t="inlineStr">
        <is>
          <t>C02316</t>
        </is>
      </c>
      <c r="B2321" s="14" t="inlineStr">
        <is>
          <t>R01014</t>
        </is>
      </c>
      <c r="C2321" s="17" t="n">
        <v>0.7718</v>
      </c>
      <c r="D2321" s="14" t="inlineStr">
        <is>
          <t>review</t>
        </is>
      </c>
    </row>
    <row r="2322">
      <c r="A2322" s="14" t="inlineStr">
        <is>
          <t>C02317</t>
        </is>
      </c>
      <c r="B2322" s="14" t="inlineStr">
        <is>
          <t>R02620</t>
        </is>
      </c>
      <c r="C2322" s="17" t="n">
        <v>0.7718</v>
      </c>
      <c r="D2322" s="14" t="inlineStr">
        <is>
          <t>review</t>
        </is>
      </c>
    </row>
    <row r="2323">
      <c r="A2323" s="14" t="inlineStr">
        <is>
          <t>C02318</t>
        </is>
      </c>
      <c r="B2323" s="14" t="inlineStr">
        <is>
          <t>R01963</t>
        </is>
      </c>
      <c r="C2323" s="17" t="n">
        <v>0.6541</v>
      </c>
      <c r="D2323" s="14" t="inlineStr">
        <is>
          <t>no match</t>
        </is>
      </c>
    </row>
    <row r="2324">
      <c r="A2324" s="14" t="inlineStr">
        <is>
          <t>C02319</t>
        </is>
      </c>
      <c r="B2324" s="14" t="inlineStr">
        <is>
          <t>R02053</t>
        </is>
      </c>
      <c r="C2324" s="17" t="n">
        <v>0.6541</v>
      </c>
      <c r="D2324" s="14" t="inlineStr">
        <is>
          <t>no match</t>
        </is>
      </c>
    </row>
    <row r="2325">
      <c r="A2325" s="14" t="inlineStr">
        <is>
          <t>C02320</t>
        </is>
      </c>
      <c r="B2325" s="14" t="inlineStr">
        <is>
          <t>R00401</t>
        </is>
      </c>
      <c r="C2325" s="17" t="n">
        <v>1</v>
      </c>
      <c r="D2325" s="14" t="inlineStr">
        <is>
          <t>exact</t>
        </is>
      </c>
    </row>
    <row r="2326">
      <c r="A2326" s="14" t="inlineStr">
        <is>
          <t>C02321</t>
        </is>
      </c>
      <c r="B2326" s="14" t="inlineStr">
        <is>
          <t>R01520</t>
        </is>
      </c>
      <c r="C2326" s="17" t="n">
        <v>1</v>
      </c>
      <c r="D2326" s="14" t="inlineStr">
        <is>
          <t>exact</t>
        </is>
      </c>
    </row>
    <row r="2327">
      <c r="A2327" s="14" t="inlineStr">
        <is>
          <t>C02322</t>
        </is>
      </c>
      <c r="B2327" s="14" t="inlineStr">
        <is>
          <t>R00278</t>
        </is>
      </c>
      <c r="C2327" s="17" t="n">
        <v>1</v>
      </c>
      <c r="D2327" s="14" t="inlineStr">
        <is>
          <t>exact</t>
        </is>
      </c>
    </row>
    <row r="2328">
      <c r="A2328" s="14" t="inlineStr">
        <is>
          <t>C02323</t>
        </is>
      </c>
      <c r="B2328" s="14" t="inlineStr">
        <is>
          <t>R00036</t>
        </is>
      </c>
      <c r="C2328" s="17" t="n">
        <v>1</v>
      </c>
      <c r="D2328" s="14" t="inlineStr">
        <is>
          <t>exact</t>
        </is>
      </c>
    </row>
    <row r="2329">
      <c r="A2329" s="14" t="inlineStr">
        <is>
          <t>C02324</t>
        </is>
      </c>
      <c r="B2329" s="14" t="inlineStr">
        <is>
          <t>R02812</t>
        </is>
      </c>
      <c r="C2329" s="17" t="n">
        <v>1</v>
      </c>
      <c r="D2329" s="14" t="inlineStr">
        <is>
          <t>exact</t>
        </is>
      </c>
    </row>
    <row r="2330">
      <c r="A2330" s="14" t="inlineStr">
        <is>
          <t>C02325</t>
        </is>
      </c>
      <c r="B2330" s="14" t="inlineStr">
        <is>
          <t>R02649</t>
        </is>
      </c>
      <c r="C2330" s="17" t="n">
        <v>1</v>
      </c>
      <c r="D2330" s="14" t="inlineStr">
        <is>
          <t>exact</t>
        </is>
      </c>
    </row>
    <row r="2331">
      <c r="A2331" s="14" t="inlineStr">
        <is>
          <t>C02326</t>
        </is>
      </c>
      <c r="B2331" s="14" t="inlineStr">
        <is>
          <t>R02321</t>
        </is>
      </c>
      <c r="C2331" s="17" t="n">
        <v>0.2202</v>
      </c>
      <c r="D2331" s="14" t="inlineStr">
        <is>
          <t>no match</t>
        </is>
      </c>
    </row>
    <row r="2332">
      <c r="A2332" s="14" t="inlineStr">
        <is>
          <t>C02327</t>
        </is>
      </c>
      <c r="B2332" s="14" t="inlineStr">
        <is>
          <t>R00368</t>
        </is>
      </c>
      <c r="C2332" s="17" t="n">
        <v>1</v>
      </c>
      <c r="D2332" s="14" t="inlineStr">
        <is>
          <t>exact</t>
        </is>
      </c>
    </row>
    <row r="2333">
      <c r="A2333" s="14" t="inlineStr">
        <is>
          <t>C02328</t>
        </is>
      </c>
      <c r="B2333" s="14" t="inlineStr">
        <is>
          <t>R01980</t>
        </is>
      </c>
      <c r="C2333" s="17" t="n">
        <v>0.7942</v>
      </c>
      <c r="D2333" s="14" t="inlineStr">
        <is>
          <t>review</t>
        </is>
      </c>
    </row>
    <row r="2334">
      <c r="A2334" s="14" t="inlineStr">
        <is>
          <t>C02329</t>
        </is>
      </c>
      <c r="B2334" s="14" t="inlineStr">
        <is>
          <t>R00772</t>
        </is>
      </c>
      <c r="C2334" s="17" t="n">
        <v>0.4259</v>
      </c>
      <c r="D2334" s="14" t="inlineStr">
        <is>
          <t>no match</t>
        </is>
      </c>
    </row>
    <row r="2335">
      <c r="A2335" s="14" t="inlineStr">
        <is>
          <t>C02330</t>
        </is>
      </c>
      <c r="B2335" s="14" t="inlineStr">
        <is>
          <t>R02902</t>
        </is>
      </c>
      <c r="C2335" s="17" t="n">
        <v>1</v>
      </c>
      <c r="D2335" s="14" t="inlineStr">
        <is>
          <t>exact</t>
        </is>
      </c>
    </row>
    <row r="2336">
      <c r="A2336" s="14" t="inlineStr">
        <is>
          <t>C02331</t>
        </is>
      </c>
      <c r="B2336" s="14" t="inlineStr">
        <is>
          <t>R00660</t>
        </is>
      </c>
      <c r="C2336" s="17" t="n">
        <v>1</v>
      </c>
      <c r="D2336" s="14" t="inlineStr">
        <is>
          <t>exact</t>
        </is>
      </c>
    </row>
    <row r="2337">
      <c r="A2337" s="14" t="inlineStr">
        <is>
          <t>C02332</t>
        </is>
      </c>
      <c r="B2337" s="14" t="inlineStr">
        <is>
          <t>R01528</t>
        </is>
      </c>
      <c r="C2337" s="17" t="n">
        <v>1</v>
      </c>
      <c r="D2337" s="14" t="inlineStr">
        <is>
          <t>exact</t>
        </is>
      </c>
    </row>
    <row r="2338">
      <c r="A2338" s="14" t="inlineStr">
        <is>
          <t>C02333</t>
        </is>
      </c>
      <c r="B2338" s="14" t="inlineStr">
        <is>
          <t>R02141</t>
        </is>
      </c>
      <c r="C2338" s="17" t="n">
        <v>0.7942</v>
      </c>
      <c r="D2338" s="14" t="inlineStr">
        <is>
          <t>review</t>
        </is>
      </c>
    </row>
    <row r="2339">
      <c r="A2339" s="14" t="inlineStr">
        <is>
          <t>C02334</t>
        </is>
      </c>
      <c r="B2339" s="14" t="inlineStr">
        <is>
          <t>R02575</t>
        </is>
      </c>
      <c r="C2339" s="17" t="n">
        <v>1</v>
      </c>
      <c r="D2339" s="14" t="inlineStr">
        <is>
          <t>exact</t>
        </is>
      </c>
    </row>
    <row r="2340">
      <c r="A2340" s="14" t="inlineStr">
        <is>
          <t>C02335</t>
        </is>
      </c>
      <c r="B2340" s="14" t="inlineStr">
        <is>
          <t>R02743</t>
        </is>
      </c>
      <c r="C2340" s="17" t="n">
        <v>1</v>
      </c>
      <c r="D2340" s="14" t="inlineStr">
        <is>
          <t>exact</t>
        </is>
      </c>
    </row>
    <row r="2341">
      <c r="A2341" s="14" t="inlineStr">
        <is>
          <t>C02336</t>
        </is>
      </c>
      <c r="B2341" s="14" t="inlineStr">
        <is>
          <t>R00156</t>
        </is>
      </c>
      <c r="C2341" s="17" t="n">
        <v>1</v>
      </c>
      <c r="D2341" s="14" t="inlineStr">
        <is>
          <t>exact</t>
        </is>
      </c>
    </row>
    <row r="2342">
      <c r="A2342" s="14" t="inlineStr">
        <is>
          <t>C02337</t>
        </is>
      </c>
      <c r="B2342" s="14" t="inlineStr">
        <is>
          <t>R02955</t>
        </is>
      </c>
      <c r="C2342" s="17" t="n">
        <v>1</v>
      </c>
      <c r="D2342" s="14" t="inlineStr">
        <is>
          <t>exact</t>
        </is>
      </c>
    </row>
    <row r="2343">
      <c r="A2343" s="14" t="inlineStr">
        <is>
          <t>C02338</t>
        </is>
      </c>
      <c r="B2343" s="14" t="inlineStr">
        <is>
          <t>R00263</t>
        </is>
      </c>
      <c r="C2343" s="17" t="n">
        <v>0.7718</v>
      </c>
      <c r="D2343" s="14" t="inlineStr">
        <is>
          <t>review</t>
        </is>
      </c>
    </row>
    <row r="2344">
      <c r="A2344" s="14" t="inlineStr">
        <is>
          <t>C02339</t>
        </is>
      </c>
      <c r="B2344" s="14" t="inlineStr">
        <is>
          <t>R01564</t>
        </is>
      </c>
      <c r="C2344" s="17" t="n">
        <v>1</v>
      </c>
      <c r="D2344" s="14" t="inlineStr">
        <is>
          <t>exact</t>
        </is>
      </c>
    </row>
    <row r="2345">
      <c r="A2345" s="14" t="inlineStr">
        <is>
          <t>C02340</t>
        </is>
      </c>
      <c r="B2345" s="14" t="inlineStr">
        <is>
          <t>R02589</t>
        </is>
      </c>
      <c r="C2345" s="17" t="n">
        <v>1</v>
      </c>
      <c r="D2345" s="14" t="inlineStr">
        <is>
          <t>exact</t>
        </is>
      </c>
    </row>
    <row r="2346">
      <c r="A2346" s="14" t="inlineStr">
        <is>
          <t>C02341</t>
        </is>
      </c>
      <c r="B2346" s="14" t="inlineStr">
        <is>
          <t>R02289</t>
        </is>
      </c>
      <c r="C2346" s="17" t="n">
        <v>1</v>
      </c>
      <c r="D2346" s="14" t="inlineStr">
        <is>
          <t>exact</t>
        </is>
      </c>
    </row>
    <row r="2347">
      <c r="A2347" s="14" t="inlineStr">
        <is>
          <t>C02342</t>
        </is>
      </c>
      <c r="B2347" s="14" t="inlineStr">
        <is>
          <t>R00594</t>
        </is>
      </c>
      <c r="C2347" s="17" t="n">
        <v>1</v>
      </c>
      <c r="D2347" s="14" t="inlineStr">
        <is>
          <t>exact</t>
        </is>
      </c>
    </row>
    <row r="2348">
      <c r="A2348" s="14" t="inlineStr">
        <is>
          <t>C02343</t>
        </is>
      </c>
      <c r="B2348" s="14" t="inlineStr">
        <is>
          <t>R00434</t>
        </is>
      </c>
      <c r="C2348" s="17" t="n">
        <v>1</v>
      </c>
      <c r="D2348" s="14" t="inlineStr">
        <is>
          <t>exact</t>
        </is>
      </c>
    </row>
    <row r="2349">
      <c r="A2349" s="14" t="inlineStr">
        <is>
          <t>C02344</t>
        </is>
      </c>
      <c r="B2349" s="14" t="inlineStr">
        <is>
          <t>R00372</t>
        </is>
      </c>
      <c r="C2349" s="17" t="n">
        <v>0.2202</v>
      </c>
      <c r="D2349" s="14" t="inlineStr">
        <is>
          <t>no match</t>
        </is>
      </c>
    </row>
    <row r="2350">
      <c r="A2350" s="14" t="inlineStr">
        <is>
          <t>C02345</t>
        </is>
      </c>
      <c r="B2350" s="14" t="inlineStr">
        <is>
          <t>R00906</t>
        </is>
      </c>
      <c r="C2350" s="17" t="n">
        <v>1</v>
      </c>
      <c r="D2350" s="14" t="inlineStr">
        <is>
          <t>exact</t>
        </is>
      </c>
    </row>
    <row r="2351">
      <c r="A2351" s="14" t="inlineStr">
        <is>
          <t>C02346</t>
        </is>
      </c>
      <c r="B2351" s="14" t="inlineStr">
        <is>
          <t>R02860</t>
        </is>
      </c>
      <c r="C2351" s="17" t="n">
        <v>1</v>
      </c>
      <c r="D2351" s="14" t="inlineStr">
        <is>
          <t>exact</t>
        </is>
      </c>
    </row>
    <row r="2352">
      <c r="A2352" s="14" t="inlineStr">
        <is>
          <t>C02347</t>
        </is>
      </c>
      <c r="B2352" s="14" t="inlineStr">
        <is>
          <t>R00492</t>
        </is>
      </c>
      <c r="C2352" s="17" t="n">
        <v>1</v>
      </c>
      <c r="D2352" s="14" t="inlineStr">
        <is>
          <t>exact</t>
        </is>
      </c>
    </row>
    <row r="2353">
      <c r="A2353" s="14" t="inlineStr">
        <is>
          <t>C02348</t>
        </is>
      </c>
      <c r="B2353" s="14" t="inlineStr">
        <is>
          <t>R00714</t>
        </is>
      </c>
      <c r="C2353" s="17" t="n">
        <v>1</v>
      </c>
      <c r="D2353" s="14" t="inlineStr">
        <is>
          <t>exact</t>
        </is>
      </c>
    </row>
    <row r="2354">
      <c r="A2354" s="14" t="inlineStr">
        <is>
          <t>C02349</t>
        </is>
      </c>
      <c r="B2354" s="14" t="inlineStr">
        <is>
          <t>R02688</t>
        </is>
      </c>
      <c r="C2354" s="17" t="n">
        <v>1</v>
      </c>
      <c r="D2354" s="14" t="inlineStr">
        <is>
          <t>exact</t>
        </is>
      </c>
    </row>
    <row r="2355">
      <c r="A2355" s="14" t="inlineStr">
        <is>
          <t>C02350</t>
        </is>
      </c>
      <c r="B2355" s="14" t="inlineStr">
        <is>
          <t>R00534</t>
        </is>
      </c>
      <c r="C2355" s="17" t="n">
        <v>1</v>
      </c>
      <c r="D2355" s="14" t="inlineStr">
        <is>
          <t>exact</t>
        </is>
      </c>
    </row>
    <row r="2356">
      <c r="A2356" s="14" t="inlineStr">
        <is>
          <t>C02351</t>
        </is>
      </c>
      <c r="B2356" s="14" t="inlineStr">
        <is>
          <t>R00639</t>
        </is>
      </c>
      <c r="C2356" s="17" t="n">
        <v>1</v>
      </c>
      <c r="D2356" s="14" t="inlineStr">
        <is>
          <t>exact</t>
        </is>
      </c>
    </row>
    <row r="2357">
      <c r="A2357" s="14" t="inlineStr">
        <is>
          <t>C02352</t>
        </is>
      </c>
      <c r="B2357" s="14" t="inlineStr">
        <is>
          <t>R01502</t>
        </is>
      </c>
      <c r="C2357" s="17" t="n">
        <v>1</v>
      </c>
      <c r="D2357" s="14" t="inlineStr">
        <is>
          <t>exact</t>
        </is>
      </c>
    </row>
    <row r="2358">
      <c r="A2358" s="14" t="inlineStr">
        <is>
          <t>C02353</t>
        </is>
      </c>
      <c r="B2358" s="14" t="inlineStr">
        <is>
          <t>R01072</t>
        </is>
      </c>
      <c r="C2358" s="17" t="n">
        <v>1</v>
      </c>
      <c r="D2358" s="14" t="inlineStr">
        <is>
          <t>exact</t>
        </is>
      </c>
    </row>
    <row r="2359">
      <c r="A2359" s="14" t="inlineStr">
        <is>
          <t>C02354</t>
        </is>
      </c>
      <c r="B2359" s="14" t="inlineStr">
        <is>
          <t>R02613</t>
        </is>
      </c>
      <c r="C2359" s="17" t="n">
        <v>1</v>
      </c>
      <c r="D2359" s="14" t="inlineStr">
        <is>
          <t>exact</t>
        </is>
      </c>
    </row>
    <row r="2360">
      <c r="A2360" s="14" t="inlineStr">
        <is>
          <t>C02355</t>
        </is>
      </c>
      <c r="B2360" s="14" t="inlineStr">
        <is>
          <t>R00300</t>
        </is>
      </c>
      <c r="C2360" s="17" t="n">
        <v>1</v>
      </c>
      <c r="D2360" s="14" t="inlineStr">
        <is>
          <t>exact</t>
        </is>
      </c>
    </row>
    <row r="2361">
      <c r="A2361" s="14" t="inlineStr">
        <is>
          <t>C02356</t>
        </is>
      </c>
      <c r="B2361" s="14" t="inlineStr">
        <is>
          <t>R00324</t>
        </is>
      </c>
      <c r="C2361" s="17" t="n">
        <v>0.7942</v>
      </c>
      <c r="D2361" s="14" t="inlineStr">
        <is>
          <t>review</t>
        </is>
      </c>
    </row>
    <row r="2362">
      <c r="A2362" s="14" t="inlineStr">
        <is>
          <t>C02357</t>
        </is>
      </c>
      <c r="B2362" s="14" t="inlineStr">
        <is>
          <t>R02269</t>
        </is>
      </c>
      <c r="C2362" s="17" t="n">
        <v>1</v>
      </c>
      <c r="D2362" s="14" t="inlineStr">
        <is>
          <t>exact</t>
        </is>
      </c>
    </row>
    <row r="2363">
      <c r="A2363" s="14" t="inlineStr">
        <is>
          <t>C02358</t>
        </is>
      </c>
      <c r="B2363" s="14" t="inlineStr">
        <is>
          <t>R01770</t>
        </is>
      </c>
      <c r="C2363" s="17" t="n">
        <v>0.6541</v>
      </c>
      <c r="D2363" s="14" t="inlineStr">
        <is>
          <t>no match</t>
        </is>
      </c>
    </row>
    <row r="2364">
      <c r="A2364" s="14" t="inlineStr">
        <is>
          <t>C02359</t>
        </is>
      </c>
      <c r="B2364" s="14" t="inlineStr">
        <is>
          <t>R02401</t>
        </is>
      </c>
      <c r="C2364" s="17" t="n">
        <v>1</v>
      </c>
      <c r="D2364" s="14" t="inlineStr">
        <is>
          <t>exact</t>
        </is>
      </c>
    </row>
    <row r="2365">
      <c r="A2365" s="14" t="inlineStr">
        <is>
          <t>C02360</t>
        </is>
      </c>
      <c r="B2365" s="14" t="inlineStr">
        <is>
          <t>R02851</t>
        </is>
      </c>
      <c r="C2365" s="17" t="n">
        <v>1</v>
      </c>
      <c r="D2365" s="14" t="inlineStr">
        <is>
          <t>exact</t>
        </is>
      </c>
    </row>
    <row r="2366">
      <c r="A2366" s="14" t="inlineStr">
        <is>
          <t>C02361</t>
        </is>
      </c>
      <c r="B2366" s="14" t="inlineStr">
        <is>
          <t>R02889</t>
        </is>
      </c>
      <c r="C2366" s="17" t="n">
        <v>0.6541</v>
      </c>
      <c r="D2366" s="14" t="inlineStr">
        <is>
          <t>no match</t>
        </is>
      </c>
    </row>
    <row r="2367">
      <c r="A2367" s="14" t="inlineStr">
        <is>
          <t>C02362</t>
        </is>
      </c>
      <c r="B2367" s="14" t="inlineStr">
        <is>
          <t>R02624</t>
        </is>
      </c>
      <c r="C2367" s="17" t="n">
        <v>1</v>
      </c>
      <c r="D2367" s="14" t="inlineStr">
        <is>
          <t>exact</t>
        </is>
      </c>
    </row>
    <row r="2368">
      <c r="A2368" s="14" t="inlineStr">
        <is>
          <t>C02363</t>
        </is>
      </c>
      <c r="B2368" s="14" t="inlineStr">
        <is>
          <t>R00849</t>
        </is>
      </c>
      <c r="C2368" s="17" t="n">
        <v>1</v>
      </c>
      <c r="D2368" s="14" t="inlineStr">
        <is>
          <t>exact</t>
        </is>
      </c>
    </row>
    <row r="2369">
      <c r="A2369" s="14" t="inlineStr">
        <is>
          <t>C02364</t>
        </is>
      </c>
      <c r="B2369" s="14" t="inlineStr">
        <is>
          <t>R00706</t>
        </is>
      </c>
      <c r="C2369" s="17" t="n">
        <v>1</v>
      </c>
      <c r="D2369" s="14" t="inlineStr">
        <is>
          <t>exact</t>
        </is>
      </c>
    </row>
    <row r="2370">
      <c r="A2370" s="14" t="inlineStr">
        <is>
          <t>C02365</t>
        </is>
      </c>
      <c r="B2370" s="14" t="inlineStr">
        <is>
          <t>R02208</t>
        </is>
      </c>
      <c r="C2370" s="17" t="n">
        <v>0.7718</v>
      </c>
      <c r="D2370" s="14" t="inlineStr">
        <is>
          <t>review</t>
        </is>
      </c>
    </row>
    <row r="2371">
      <c r="A2371" s="14" t="inlineStr">
        <is>
          <t>C02366</t>
        </is>
      </c>
      <c r="B2371" s="14" t="inlineStr">
        <is>
          <t>R00309</t>
        </is>
      </c>
      <c r="C2371" s="17" t="n">
        <v>0.6541</v>
      </c>
      <c r="D2371" s="14" t="inlineStr">
        <is>
          <t>no match</t>
        </is>
      </c>
    </row>
    <row r="2372">
      <c r="A2372" s="14" t="inlineStr">
        <is>
          <t>C02367</t>
        </is>
      </c>
      <c r="B2372" s="14" t="inlineStr">
        <is>
          <t>R02438</t>
        </is>
      </c>
      <c r="C2372" s="17" t="n">
        <v>0.7942</v>
      </c>
      <c r="D2372" s="14" t="inlineStr">
        <is>
          <t>review</t>
        </is>
      </c>
    </row>
    <row r="2373">
      <c r="A2373" s="14" t="inlineStr">
        <is>
          <t>C02368</t>
        </is>
      </c>
      <c r="B2373" s="14" t="inlineStr">
        <is>
          <t>R01239</t>
        </is>
      </c>
      <c r="C2373" s="17" t="n">
        <v>1</v>
      </c>
      <c r="D2373" s="14" t="inlineStr">
        <is>
          <t>exact</t>
        </is>
      </c>
    </row>
    <row r="2374">
      <c r="A2374" s="14" t="inlineStr">
        <is>
          <t>C02369</t>
        </is>
      </c>
      <c r="B2374" s="14" t="inlineStr">
        <is>
          <t>R01159</t>
        </is>
      </c>
      <c r="C2374" s="17" t="n">
        <v>1</v>
      </c>
      <c r="D2374" s="14" t="inlineStr">
        <is>
          <t>exact</t>
        </is>
      </c>
    </row>
    <row r="2375">
      <c r="A2375" s="14" t="inlineStr">
        <is>
          <t>C02370</t>
        </is>
      </c>
      <c r="B2375" s="14" t="inlineStr">
        <is>
          <t>R02335</t>
        </is>
      </c>
      <c r="C2375" s="17" t="n">
        <v>0.4259</v>
      </c>
      <c r="D2375" s="14" t="inlineStr">
        <is>
          <t>no match</t>
        </is>
      </c>
    </row>
    <row r="2376">
      <c r="A2376" s="14" t="inlineStr">
        <is>
          <t>C02371</t>
        </is>
      </c>
      <c r="B2376" s="14" t="inlineStr">
        <is>
          <t>R00283</t>
        </is>
      </c>
      <c r="C2376" s="17" t="n">
        <v>1</v>
      </c>
      <c r="D2376" s="14" t="inlineStr">
        <is>
          <t>exact</t>
        </is>
      </c>
    </row>
    <row r="2377">
      <c r="A2377" s="14" t="inlineStr">
        <is>
          <t>C02372</t>
        </is>
      </c>
      <c r="B2377" s="14" t="inlineStr">
        <is>
          <t>R00140</t>
        </is>
      </c>
      <c r="C2377" s="17" t="n">
        <v>1</v>
      </c>
      <c r="D2377" s="14" t="inlineStr">
        <is>
          <t>exact</t>
        </is>
      </c>
    </row>
    <row r="2378">
      <c r="A2378" s="14" t="inlineStr">
        <is>
          <t>C02373</t>
        </is>
      </c>
      <c r="B2378" s="14" t="inlineStr">
        <is>
          <t>R01952</t>
        </is>
      </c>
      <c r="C2378" s="17" t="n">
        <v>1</v>
      </c>
      <c r="D2378" s="14" t="inlineStr">
        <is>
          <t>exact</t>
        </is>
      </c>
    </row>
    <row r="2379">
      <c r="A2379" s="14" t="inlineStr">
        <is>
          <t>C02374</t>
        </is>
      </c>
      <c r="B2379" s="14" t="inlineStr">
        <is>
          <t>R00209</t>
        </is>
      </c>
      <c r="C2379" s="17" t="n">
        <v>1</v>
      </c>
      <c r="D2379" s="14" t="inlineStr">
        <is>
          <t>exact</t>
        </is>
      </c>
    </row>
    <row r="2380">
      <c r="A2380" s="14" t="inlineStr">
        <is>
          <t>C02375</t>
        </is>
      </c>
      <c r="B2380" s="14" t="inlineStr">
        <is>
          <t>R02309</t>
        </is>
      </c>
      <c r="C2380" s="17" t="n">
        <v>1</v>
      </c>
      <c r="D2380" s="14" t="inlineStr">
        <is>
          <t>exact</t>
        </is>
      </c>
    </row>
    <row r="2381">
      <c r="A2381" s="14" t="inlineStr">
        <is>
          <t>C02376</t>
        </is>
      </c>
      <c r="B2381" s="14" t="inlineStr">
        <is>
          <t>R00573</t>
        </is>
      </c>
      <c r="C2381" s="17" t="n">
        <v>1</v>
      </c>
      <c r="D2381" s="14" t="inlineStr">
        <is>
          <t>exact</t>
        </is>
      </c>
    </row>
    <row r="2382">
      <c r="A2382" s="14" t="inlineStr">
        <is>
          <t>C02377</t>
        </is>
      </c>
      <c r="B2382" s="14" t="inlineStr">
        <is>
          <t>R02061</t>
        </is>
      </c>
      <c r="C2382" s="17" t="n">
        <v>1</v>
      </c>
      <c r="D2382" s="14" t="inlineStr">
        <is>
          <t>exact</t>
        </is>
      </c>
    </row>
    <row r="2383">
      <c r="A2383" s="14" t="inlineStr">
        <is>
          <t>C02378</t>
        </is>
      </c>
      <c r="B2383" s="14" t="inlineStr">
        <is>
          <t>R02988</t>
        </is>
      </c>
      <c r="C2383" s="17" t="n">
        <v>1</v>
      </c>
      <c r="D2383" s="14" t="inlineStr">
        <is>
          <t>exact</t>
        </is>
      </c>
    </row>
    <row r="2384">
      <c r="A2384" s="14" t="inlineStr">
        <is>
          <t>C02379</t>
        </is>
      </c>
      <c r="B2384" s="14" t="inlineStr">
        <is>
          <t>R02135</t>
        </is>
      </c>
      <c r="C2384" s="17" t="n">
        <v>1</v>
      </c>
      <c r="D2384" s="14" t="inlineStr">
        <is>
          <t>exact</t>
        </is>
      </c>
    </row>
    <row r="2385">
      <c r="A2385" s="14" t="inlineStr">
        <is>
          <t>C02380</t>
        </is>
      </c>
      <c r="B2385" s="14" t="inlineStr">
        <is>
          <t>R01628</t>
        </is>
      </c>
      <c r="C2385" s="17" t="n">
        <v>1</v>
      </c>
      <c r="D2385" s="14" t="inlineStr">
        <is>
          <t>exact</t>
        </is>
      </c>
    </row>
    <row r="2386">
      <c r="A2386" s="14" t="inlineStr">
        <is>
          <t>C02381</t>
        </is>
      </c>
      <c r="B2386" s="14" t="inlineStr">
        <is>
          <t>R00061</t>
        </is>
      </c>
      <c r="C2386" s="17" t="n">
        <v>0.7718</v>
      </c>
      <c r="D2386" s="14" t="inlineStr">
        <is>
          <t>review</t>
        </is>
      </c>
    </row>
    <row r="2387">
      <c r="A2387" s="14" t="inlineStr">
        <is>
          <t>C02382</t>
        </is>
      </c>
      <c r="B2387" s="14" t="inlineStr">
        <is>
          <t>R02698</t>
        </is>
      </c>
      <c r="C2387" s="17" t="n">
        <v>0.6541</v>
      </c>
      <c r="D2387" s="14" t="inlineStr">
        <is>
          <t>no match</t>
        </is>
      </c>
    </row>
    <row r="2388">
      <c r="A2388" s="14" t="inlineStr">
        <is>
          <t>C02383</t>
        </is>
      </c>
      <c r="B2388" s="14" t="inlineStr">
        <is>
          <t>R00413</t>
        </is>
      </c>
      <c r="C2388" s="17" t="n">
        <v>0.7718</v>
      </c>
      <c r="D2388" s="14" t="inlineStr">
        <is>
          <t>review</t>
        </is>
      </c>
    </row>
    <row r="2389">
      <c r="A2389" s="14" t="inlineStr">
        <is>
          <t>C02384</t>
        </is>
      </c>
      <c r="B2389" s="14" t="inlineStr">
        <is>
          <t>R01768</t>
        </is>
      </c>
      <c r="C2389" s="17" t="n">
        <v>1</v>
      </c>
      <c r="D2389" s="14" t="inlineStr">
        <is>
          <t>exact</t>
        </is>
      </c>
    </row>
    <row r="2390">
      <c r="A2390" s="14" t="inlineStr">
        <is>
          <t>C02385</t>
        </is>
      </c>
      <c r="B2390" s="14" t="inlineStr">
        <is>
          <t>R02067</t>
        </is>
      </c>
      <c r="C2390" s="17" t="n">
        <v>1</v>
      </c>
      <c r="D2390" s="14" t="inlineStr">
        <is>
          <t>exact</t>
        </is>
      </c>
    </row>
    <row r="2391">
      <c r="A2391" s="14" t="inlineStr">
        <is>
          <t>C02386</t>
        </is>
      </c>
      <c r="B2391" s="14" t="inlineStr">
        <is>
          <t>R02780</t>
        </is>
      </c>
      <c r="C2391" s="17" t="n">
        <v>1</v>
      </c>
      <c r="D2391" s="14" t="inlineStr">
        <is>
          <t>exact</t>
        </is>
      </c>
    </row>
    <row r="2392">
      <c r="A2392" s="14" t="inlineStr">
        <is>
          <t>C02387</t>
        </is>
      </c>
      <c r="B2392" s="14" t="inlineStr">
        <is>
          <t>R01651</t>
        </is>
      </c>
      <c r="C2392" s="17" t="n">
        <v>0.6541</v>
      </c>
      <c r="D2392" s="14" t="inlineStr">
        <is>
          <t>no match</t>
        </is>
      </c>
    </row>
    <row r="2393">
      <c r="A2393" s="14" t="inlineStr">
        <is>
          <t>C02388</t>
        </is>
      </c>
      <c r="B2393" s="14" t="inlineStr">
        <is>
          <t>R00580</t>
        </is>
      </c>
      <c r="C2393" s="17" t="n">
        <v>1</v>
      </c>
      <c r="D2393" s="14" t="inlineStr">
        <is>
          <t>exact</t>
        </is>
      </c>
    </row>
    <row r="2394">
      <c r="A2394" s="14" t="inlineStr">
        <is>
          <t>C02389</t>
        </is>
      </c>
      <c r="B2394" s="14" t="inlineStr">
        <is>
          <t>R00965</t>
        </is>
      </c>
      <c r="C2394" s="17" t="n">
        <v>1</v>
      </c>
      <c r="D2394" s="14" t="inlineStr">
        <is>
          <t>exact</t>
        </is>
      </c>
    </row>
    <row r="2395">
      <c r="A2395" s="14" t="inlineStr">
        <is>
          <t>C02390</t>
        </is>
      </c>
      <c r="B2395" s="14" t="inlineStr">
        <is>
          <t>R00273</t>
        </is>
      </c>
      <c r="C2395" s="17" t="n">
        <v>0.6541</v>
      </c>
      <c r="D2395" s="14" t="inlineStr">
        <is>
          <t>no match</t>
        </is>
      </c>
    </row>
    <row r="2396">
      <c r="A2396" s="14" t="inlineStr">
        <is>
          <t>C02391</t>
        </is>
      </c>
      <c r="B2396" s="14" t="inlineStr">
        <is>
          <t>R00308</t>
        </is>
      </c>
      <c r="C2396" s="17" t="n">
        <v>1</v>
      </c>
      <c r="D2396" s="14" t="inlineStr">
        <is>
          <t>exact</t>
        </is>
      </c>
    </row>
    <row r="2397">
      <c r="A2397" s="14" t="inlineStr">
        <is>
          <t>C02392</t>
        </is>
      </c>
      <c r="B2397" s="14" t="inlineStr">
        <is>
          <t>R01871</t>
        </is>
      </c>
      <c r="C2397" s="17" t="n">
        <v>1</v>
      </c>
      <c r="D2397" s="14" t="inlineStr">
        <is>
          <t>exact</t>
        </is>
      </c>
    </row>
    <row r="2398">
      <c r="A2398" s="14" t="inlineStr">
        <is>
          <t>C02393</t>
        </is>
      </c>
      <c r="B2398" s="14" t="inlineStr">
        <is>
          <t>R00379</t>
        </is>
      </c>
      <c r="C2398" s="17" t="n">
        <v>0.7718</v>
      </c>
      <c r="D2398" s="14" t="inlineStr">
        <is>
          <t>review</t>
        </is>
      </c>
    </row>
    <row r="2399">
      <c r="A2399" s="14" t="inlineStr">
        <is>
          <t>C02394</t>
        </is>
      </c>
      <c r="B2399" s="14" t="inlineStr">
        <is>
          <t>R02149</t>
        </is>
      </c>
      <c r="C2399" s="17" t="n">
        <v>0.6541</v>
      </c>
      <c r="D2399" s="14" t="inlineStr">
        <is>
          <t>no match</t>
        </is>
      </c>
    </row>
    <row r="2400">
      <c r="A2400" s="14" t="inlineStr">
        <is>
          <t>C02395</t>
        </is>
      </c>
      <c r="B2400" s="14" t="inlineStr">
        <is>
          <t>R01115</t>
        </is>
      </c>
      <c r="C2400" s="17" t="n">
        <v>1</v>
      </c>
      <c r="D2400" s="14" t="inlineStr">
        <is>
          <t>exact</t>
        </is>
      </c>
    </row>
    <row r="2401">
      <c r="A2401" s="14" t="inlineStr">
        <is>
          <t>C02396</t>
        </is>
      </c>
      <c r="B2401" s="14" t="inlineStr">
        <is>
          <t>R00240</t>
        </is>
      </c>
      <c r="C2401" s="17" t="n">
        <v>1</v>
      </c>
      <c r="D2401" s="14" t="inlineStr">
        <is>
          <t>exact</t>
        </is>
      </c>
    </row>
    <row r="2402">
      <c r="A2402" s="14" t="inlineStr">
        <is>
          <t>C02397</t>
        </is>
      </c>
      <c r="B2402" s="14" t="inlineStr">
        <is>
          <t>R02008</t>
        </is>
      </c>
      <c r="C2402" s="17" t="n">
        <v>0.7942</v>
      </c>
      <c r="D2402" s="14" t="inlineStr">
        <is>
          <t>review</t>
        </is>
      </c>
    </row>
    <row r="2403">
      <c r="A2403" s="14" t="inlineStr">
        <is>
          <t>C02398</t>
        </is>
      </c>
      <c r="B2403" s="14" t="inlineStr">
        <is>
          <t>R00162</t>
        </is>
      </c>
      <c r="C2403" s="17" t="n">
        <v>1</v>
      </c>
      <c r="D2403" s="14" t="inlineStr">
        <is>
          <t>exact</t>
        </is>
      </c>
    </row>
    <row r="2404">
      <c r="A2404" s="14" t="inlineStr">
        <is>
          <t>C02399</t>
        </is>
      </c>
      <c r="B2404" s="14" t="inlineStr">
        <is>
          <t>R02263</t>
        </is>
      </c>
      <c r="C2404" s="17" t="n">
        <v>1</v>
      </c>
      <c r="D2404" s="14" t="inlineStr">
        <is>
          <t>exact</t>
        </is>
      </c>
    </row>
    <row r="2405">
      <c r="A2405" s="14" t="inlineStr">
        <is>
          <t>C02400</t>
        </is>
      </c>
      <c r="B2405" s="14" t="inlineStr">
        <is>
          <t>R00832</t>
        </is>
      </c>
      <c r="C2405" s="17" t="n">
        <v>1</v>
      </c>
      <c r="D2405" s="14" t="inlineStr">
        <is>
          <t>exact</t>
        </is>
      </c>
    </row>
    <row r="2406">
      <c r="A2406" s="14" t="inlineStr">
        <is>
          <t>C02401</t>
        </is>
      </c>
      <c r="B2406" s="14" t="inlineStr">
        <is>
          <t>R01174</t>
        </is>
      </c>
      <c r="C2406" s="17" t="n">
        <v>1</v>
      </c>
      <c r="D2406" s="14" t="inlineStr">
        <is>
          <t>exact</t>
        </is>
      </c>
    </row>
    <row r="2407">
      <c r="A2407" s="14" t="inlineStr">
        <is>
          <t>C02402</t>
        </is>
      </c>
      <c r="B2407" s="14" t="inlineStr">
        <is>
          <t>R01641</t>
        </is>
      </c>
      <c r="C2407" s="17" t="n">
        <v>1</v>
      </c>
      <c r="D2407" s="14" t="inlineStr">
        <is>
          <t>exact</t>
        </is>
      </c>
    </row>
    <row r="2408">
      <c r="A2408" s="14" t="inlineStr">
        <is>
          <t>C02403</t>
        </is>
      </c>
      <c r="B2408" s="14" t="inlineStr">
        <is>
          <t>R01778</t>
        </is>
      </c>
      <c r="C2408" s="17" t="n">
        <v>0.7718</v>
      </c>
      <c r="D2408" s="14" t="inlineStr">
        <is>
          <t>review</t>
        </is>
      </c>
    </row>
    <row r="2409">
      <c r="A2409" s="14" t="inlineStr">
        <is>
          <t>C02404</t>
        </is>
      </c>
      <c r="B2409" s="14" t="inlineStr">
        <is>
          <t>R01190</t>
        </is>
      </c>
      <c r="C2409" s="17" t="n">
        <v>1</v>
      </c>
      <c r="D2409" s="14" t="inlineStr">
        <is>
          <t>exact</t>
        </is>
      </c>
    </row>
    <row r="2410">
      <c r="A2410" s="14" t="inlineStr">
        <is>
          <t>C02405</t>
        </is>
      </c>
      <c r="B2410" s="14" t="inlineStr">
        <is>
          <t>R00271</t>
        </is>
      </c>
      <c r="C2410" s="17" t="n">
        <v>1</v>
      </c>
      <c r="D2410" s="14" t="inlineStr">
        <is>
          <t>exact</t>
        </is>
      </c>
    </row>
    <row r="2411">
      <c r="A2411" s="14" t="inlineStr">
        <is>
          <t>C02406</t>
        </is>
      </c>
      <c r="B2411" s="14" t="inlineStr">
        <is>
          <t>R00483</t>
        </is>
      </c>
      <c r="C2411" s="17" t="n">
        <v>1</v>
      </c>
      <c r="D2411" s="14" t="inlineStr">
        <is>
          <t>exact</t>
        </is>
      </c>
    </row>
    <row r="2412">
      <c r="A2412" s="14" t="inlineStr">
        <is>
          <t>C02407</t>
        </is>
      </c>
      <c r="B2412" s="14" t="inlineStr">
        <is>
          <t>R00602</t>
        </is>
      </c>
      <c r="C2412" s="17" t="n">
        <v>1</v>
      </c>
      <c r="D2412" s="14" t="inlineStr">
        <is>
          <t>exact</t>
        </is>
      </c>
    </row>
    <row r="2413">
      <c r="A2413" s="14" t="inlineStr">
        <is>
          <t>C02408</t>
        </is>
      </c>
      <c r="B2413" s="14" t="inlineStr">
        <is>
          <t>R00059</t>
        </is>
      </c>
      <c r="C2413" s="17" t="n">
        <v>0.6541</v>
      </c>
      <c r="D2413" s="14" t="inlineStr">
        <is>
          <t>no match</t>
        </is>
      </c>
    </row>
    <row r="2414">
      <c r="A2414" s="14" t="inlineStr">
        <is>
          <t>C02409</t>
        </is>
      </c>
      <c r="B2414" s="14" t="inlineStr">
        <is>
          <t>R01999</t>
        </is>
      </c>
      <c r="C2414" s="17" t="n">
        <v>1</v>
      </c>
      <c r="D2414" s="14" t="inlineStr">
        <is>
          <t>exact</t>
        </is>
      </c>
    </row>
    <row r="2415">
      <c r="A2415" s="14" t="inlineStr">
        <is>
          <t>C02410</t>
        </is>
      </c>
      <c r="B2415" s="14" t="inlineStr">
        <is>
          <t>R01803</t>
        </is>
      </c>
      <c r="C2415" s="17" t="n">
        <v>1</v>
      </c>
      <c r="D2415" s="14" t="inlineStr">
        <is>
          <t>exact</t>
        </is>
      </c>
    </row>
    <row r="2416">
      <c r="A2416" s="14" t="inlineStr">
        <is>
          <t>C02411</t>
        </is>
      </c>
      <c r="B2416" s="14" t="inlineStr">
        <is>
          <t>R01108</t>
        </is>
      </c>
      <c r="C2416" s="17" t="n">
        <v>0.2202</v>
      </c>
      <c r="D2416" s="14" t="inlineStr">
        <is>
          <t>no match</t>
        </is>
      </c>
    </row>
    <row r="2417">
      <c r="A2417" s="14" t="inlineStr">
        <is>
          <t>C02412</t>
        </is>
      </c>
      <c r="B2417" s="14" t="inlineStr">
        <is>
          <t>R02978</t>
        </is>
      </c>
      <c r="C2417" s="17" t="n">
        <v>1</v>
      </c>
      <c r="D2417" s="14" t="inlineStr">
        <is>
          <t>exact</t>
        </is>
      </c>
    </row>
    <row r="2418">
      <c r="A2418" s="14" t="inlineStr">
        <is>
          <t>C02413</t>
        </is>
      </c>
      <c r="B2418" s="14" t="inlineStr">
        <is>
          <t>R01927</t>
        </is>
      </c>
      <c r="C2418" s="17" t="n">
        <v>0.7718</v>
      </c>
      <c r="D2418" s="14" t="inlineStr">
        <is>
          <t>review</t>
        </is>
      </c>
    </row>
    <row r="2419">
      <c r="A2419" s="14" t="inlineStr">
        <is>
          <t>C02414</t>
        </is>
      </c>
      <c r="B2419" s="14" t="inlineStr">
        <is>
          <t>R00795</t>
        </is>
      </c>
      <c r="C2419" s="17" t="n">
        <v>0.7718</v>
      </c>
      <c r="D2419" s="14" t="inlineStr">
        <is>
          <t>review</t>
        </is>
      </c>
    </row>
    <row r="2420">
      <c r="A2420" s="14" t="inlineStr">
        <is>
          <t>C02415</t>
        </is>
      </c>
      <c r="B2420" s="14" t="inlineStr">
        <is>
          <t>R02739</t>
        </is>
      </c>
      <c r="C2420" s="17" t="n">
        <v>1</v>
      </c>
      <c r="D2420" s="14" t="inlineStr">
        <is>
          <t>exact</t>
        </is>
      </c>
    </row>
    <row r="2421">
      <c r="A2421" s="14" t="inlineStr">
        <is>
          <t>C02416</t>
        </is>
      </c>
      <c r="B2421" s="14" t="inlineStr">
        <is>
          <t>R01472</t>
        </is>
      </c>
      <c r="C2421" s="17" t="n">
        <v>0.5661</v>
      </c>
      <c r="D2421" s="14" t="inlineStr">
        <is>
          <t>no match</t>
        </is>
      </c>
    </row>
    <row r="2422">
      <c r="A2422" s="14" t="inlineStr">
        <is>
          <t>C02417</t>
        </is>
      </c>
      <c r="B2422" s="14" t="inlineStr">
        <is>
          <t>R00920</t>
        </is>
      </c>
      <c r="C2422" s="17" t="n">
        <v>1</v>
      </c>
      <c r="D2422" s="14" t="inlineStr">
        <is>
          <t>exact</t>
        </is>
      </c>
    </row>
    <row r="2423">
      <c r="A2423" s="14" t="inlineStr">
        <is>
          <t>C02418</t>
        </is>
      </c>
      <c r="B2423" s="14" t="inlineStr">
        <is>
          <t>R01417</t>
        </is>
      </c>
      <c r="C2423" s="17" t="n">
        <v>0.7942</v>
      </c>
      <c r="D2423" s="14" t="inlineStr">
        <is>
          <t>review</t>
        </is>
      </c>
    </row>
    <row r="2424">
      <c r="A2424" s="14" t="inlineStr">
        <is>
          <t>C02419</t>
        </is>
      </c>
      <c r="B2424" s="14" t="inlineStr">
        <is>
          <t>R00352</t>
        </is>
      </c>
      <c r="C2424" s="17" t="n">
        <v>1</v>
      </c>
      <c r="D2424" s="14" t="inlineStr">
        <is>
          <t>exact</t>
        </is>
      </c>
    </row>
    <row r="2425">
      <c r="A2425" s="14" t="inlineStr">
        <is>
          <t>C02420</t>
        </is>
      </c>
      <c r="B2425" s="14" t="inlineStr">
        <is>
          <t>R01476</t>
        </is>
      </c>
      <c r="C2425" s="17" t="n">
        <v>1</v>
      </c>
      <c r="D2425" s="14" t="inlineStr">
        <is>
          <t>exact</t>
        </is>
      </c>
    </row>
    <row r="2426">
      <c r="A2426" s="14" t="inlineStr">
        <is>
          <t>C02421</t>
        </is>
      </c>
      <c r="B2426" s="14" t="inlineStr">
        <is>
          <t>R02607</t>
        </is>
      </c>
      <c r="C2426" s="17" t="n">
        <v>1</v>
      </c>
      <c r="D2426" s="14" t="inlineStr">
        <is>
          <t>exact</t>
        </is>
      </c>
    </row>
    <row r="2427">
      <c r="A2427" s="14" t="inlineStr">
        <is>
          <t>C02422</t>
        </is>
      </c>
      <c r="B2427" s="14" t="inlineStr">
        <is>
          <t>R01277</t>
        </is>
      </c>
      <c r="C2427" s="17" t="n">
        <v>0.6541</v>
      </c>
      <c r="D2427" s="14" t="inlineStr">
        <is>
          <t>no match</t>
        </is>
      </c>
    </row>
    <row r="2428">
      <c r="A2428" s="14" t="inlineStr">
        <is>
          <t>C02423</t>
        </is>
      </c>
      <c r="B2428" s="14" t="inlineStr">
        <is>
          <t>R00856</t>
        </is>
      </c>
      <c r="C2428" s="17" t="n">
        <v>0.6541</v>
      </c>
      <c r="D2428" s="14" t="inlineStr">
        <is>
          <t>no match</t>
        </is>
      </c>
    </row>
    <row r="2429">
      <c r="A2429" s="14" t="inlineStr">
        <is>
          <t>C02424</t>
        </is>
      </c>
      <c r="B2429" s="14" t="inlineStr">
        <is>
          <t>R02244</t>
        </is>
      </c>
      <c r="C2429" s="17" t="n">
        <v>1</v>
      </c>
      <c r="D2429" s="14" t="inlineStr">
        <is>
          <t>exact</t>
        </is>
      </c>
    </row>
    <row r="2430">
      <c r="A2430" s="14" t="inlineStr">
        <is>
          <t>C02425</t>
        </is>
      </c>
      <c r="B2430" s="14" t="inlineStr">
        <is>
          <t>R01951</t>
        </is>
      </c>
      <c r="C2430" s="17" t="n">
        <v>1</v>
      </c>
      <c r="D2430" s="14" t="inlineStr">
        <is>
          <t>exact</t>
        </is>
      </c>
    </row>
    <row r="2431">
      <c r="A2431" s="14" t="inlineStr">
        <is>
          <t>C02426</t>
        </is>
      </c>
      <c r="B2431" s="14" t="inlineStr">
        <is>
          <t>R02742</t>
        </is>
      </c>
      <c r="C2431" s="17" t="n">
        <v>1</v>
      </c>
      <c r="D2431" s="14" t="inlineStr">
        <is>
          <t>exact</t>
        </is>
      </c>
    </row>
    <row r="2432">
      <c r="A2432" s="14" t="inlineStr">
        <is>
          <t>C02427</t>
        </is>
      </c>
      <c r="B2432" s="14" t="inlineStr">
        <is>
          <t>R00576</t>
        </is>
      </c>
      <c r="C2432" s="17" t="n">
        <v>1</v>
      </c>
      <c r="D2432" s="14" t="inlineStr">
        <is>
          <t>exact</t>
        </is>
      </c>
    </row>
    <row r="2433">
      <c r="A2433" s="14" t="inlineStr">
        <is>
          <t>C02428</t>
        </is>
      </c>
      <c r="B2433" s="14" t="inlineStr">
        <is>
          <t>R00897</t>
        </is>
      </c>
      <c r="C2433" s="17" t="n">
        <v>1</v>
      </c>
      <c r="D2433" s="14" t="inlineStr">
        <is>
          <t>exact</t>
        </is>
      </c>
    </row>
    <row r="2434">
      <c r="A2434" s="14" t="inlineStr">
        <is>
          <t>C02429</t>
        </is>
      </c>
      <c r="B2434" s="14" t="inlineStr">
        <is>
          <t>R00275</t>
        </is>
      </c>
      <c r="C2434" s="17" t="n">
        <v>0.6541</v>
      </c>
      <c r="D2434" s="14" t="inlineStr">
        <is>
          <t>no match</t>
        </is>
      </c>
    </row>
    <row r="2435">
      <c r="A2435" s="14" t="inlineStr">
        <is>
          <t>C02430</t>
        </is>
      </c>
      <c r="B2435" s="14" t="inlineStr">
        <is>
          <t>R01503</t>
        </is>
      </c>
      <c r="C2435" s="17" t="n">
        <v>0.6541</v>
      </c>
      <c r="D2435" s="14" t="inlineStr">
        <is>
          <t>no match</t>
        </is>
      </c>
    </row>
    <row r="2436">
      <c r="A2436" s="14" t="inlineStr">
        <is>
          <t>C02431</t>
        </is>
      </c>
      <c r="B2436" s="14" t="inlineStr">
        <is>
          <t>R00025</t>
        </is>
      </c>
      <c r="C2436" s="17" t="n">
        <v>1</v>
      </c>
      <c r="D2436" s="14" t="inlineStr">
        <is>
          <t>exact</t>
        </is>
      </c>
    </row>
    <row r="2437">
      <c r="A2437" s="14" t="inlineStr">
        <is>
          <t>C02432</t>
        </is>
      </c>
      <c r="B2437" s="14" t="inlineStr">
        <is>
          <t>R02856</t>
        </is>
      </c>
      <c r="C2437" s="17" t="n">
        <v>1</v>
      </c>
      <c r="D2437" s="14" t="inlineStr">
        <is>
          <t>exact</t>
        </is>
      </c>
    </row>
    <row r="2438">
      <c r="A2438" s="14" t="inlineStr">
        <is>
          <t>C02433</t>
        </is>
      </c>
      <c r="B2438" s="14" t="inlineStr">
        <is>
          <t>R02997</t>
        </is>
      </c>
      <c r="C2438" s="17" t="n">
        <v>1</v>
      </c>
      <c r="D2438" s="14" t="inlineStr">
        <is>
          <t>exact</t>
        </is>
      </c>
    </row>
    <row r="2439">
      <c r="A2439" s="14" t="inlineStr">
        <is>
          <t>C02434</t>
        </is>
      </c>
      <c r="B2439" s="14" t="inlineStr">
        <is>
          <t>R02943</t>
        </is>
      </c>
      <c r="C2439" s="17" t="n">
        <v>0.2202</v>
      </c>
      <c r="D2439" s="14" t="inlineStr">
        <is>
          <t>no match</t>
        </is>
      </c>
    </row>
    <row r="2440">
      <c r="A2440" s="14" t="inlineStr">
        <is>
          <t>C02435</t>
        </is>
      </c>
      <c r="B2440" s="14" t="inlineStr">
        <is>
          <t>R01365</t>
        </is>
      </c>
      <c r="C2440" s="17" t="n">
        <v>0.6541</v>
      </c>
      <c r="D2440" s="14" t="inlineStr">
        <is>
          <t>no match</t>
        </is>
      </c>
    </row>
    <row r="2441">
      <c r="A2441" s="14" t="inlineStr">
        <is>
          <t>C02436</t>
        </is>
      </c>
      <c r="B2441" s="14" t="inlineStr">
        <is>
          <t>R02016</t>
        </is>
      </c>
      <c r="C2441" s="17" t="n">
        <v>1</v>
      </c>
      <c r="D2441" s="14" t="inlineStr">
        <is>
          <t>exact</t>
        </is>
      </c>
    </row>
    <row r="2442">
      <c r="A2442" s="14" t="inlineStr">
        <is>
          <t>C02437</t>
        </is>
      </c>
      <c r="B2442" s="14" t="inlineStr">
        <is>
          <t>R00269</t>
        </is>
      </c>
      <c r="C2442" s="17" t="n">
        <v>1</v>
      </c>
      <c r="D2442" s="14" t="inlineStr">
        <is>
          <t>exact</t>
        </is>
      </c>
    </row>
    <row r="2443">
      <c r="A2443" s="14" t="inlineStr">
        <is>
          <t>C02438</t>
        </is>
      </c>
      <c r="B2443" s="14" t="inlineStr">
        <is>
          <t>R01111</t>
        </is>
      </c>
      <c r="C2443" s="17" t="n">
        <v>0.7942</v>
      </c>
      <c r="D2443" s="14" t="inlineStr">
        <is>
          <t>review</t>
        </is>
      </c>
    </row>
    <row r="2444">
      <c r="A2444" s="14" t="inlineStr">
        <is>
          <t>C02439</t>
        </is>
      </c>
      <c r="B2444" s="14" t="inlineStr">
        <is>
          <t>R01873</t>
        </is>
      </c>
      <c r="C2444" s="17" t="n">
        <v>0.4259</v>
      </c>
      <c r="D2444" s="14" t="inlineStr">
        <is>
          <t>no match</t>
        </is>
      </c>
    </row>
    <row r="2445">
      <c r="A2445" s="14" t="inlineStr">
        <is>
          <t>C02440</t>
        </is>
      </c>
      <c r="B2445" s="14" t="inlineStr">
        <is>
          <t>R02514</t>
        </is>
      </c>
      <c r="C2445" s="17" t="n">
        <v>1</v>
      </c>
      <c r="D2445" s="14" t="inlineStr">
        <is>
          <t>exact</t>
        </is>
      </c>
    </row>
    <row r="2446">
      <c r="A2446" s="14" t="inlineStr">
        <is>
          <t>C02441</t>
        </is>
      </c>
      <c r="B2446" s="14" t="inlineStr">
        <is>
          <t>R01612</t>
        </is>
      </c>
      <c r="C2446" s="17" t="n">
        <v>1</v>
      </c>
      <c r="D2446" s="14" t="inlineStr">
        <is>
          <t>exact</t>
        </is>
      </c>
    </row>
    <row r="2447">
      <c r="A2447" s="14" t="inlineStr">
        <is>
          <t>C02442</t>
        </is>
      </c>
      <c r="B2447" s="14" t="inlineStr">
        <is>
          <t>R02126</t>
        </is>
      </c>
      <c r="C2447" s="17" t="n">
        <v>1</v>
      </c>
      <c r="D2447" s="14" t="inlineStr">
        <is>
          <t>exact</t>
        </is>
      </c>
    </row>
    <row r="2448">
      <c r="A2448" s="14" t="inlineStr">
        <is>
          <t>C02443</t>
        </is>
      </c>
      <c r="B2448" s="14" t="inlineStr">
        <is>
          <t>R02687</t>
        </is>
      </c>
      <c r="C2448" s="17" t="n">
        <v>0.7942</v>
      </c>
      <c r="D2448" s="14" t="inlineStr">
        <is>
          <t>review</t>
        </is>
      </c>
    </row>
    <row r="2449">
      <c r="A2449" s="14" t="inlineStr">
        <is>
          <t>C02444</t>
        </is>
      </c>
      <c r="B2449" s="14" t="inlineStr">
        <is>
          <t>R01760</t>
        </is>
      </c>
      <c r="C2449" s="17" t="n">
        <v>1</v>
      </c>
      <c r="D2449" s="14" t="inlineStr">
        <is>
          <t>exact</t>
        </is>
      </c>
    </row>
    <row r="2450">
      <c r="A2450" s="14" t="inlineStr">
        <is>
          <t>C02445</t>
        </is>
      </c>
      <c r="B2450" s="14" t="inlineStr">
        <is>
          <t>R02156</t>
        </is>
      </c>
      <c r="C2450" s="17" t="n">
        <v>1</v>
      </c>
      <c r="D2450" s="14" t="inlineStr">
        <is>
          <t>exact</t>
        </is>
      </c>
    </row>
    <row r="2451">
      <c r="A2451" s="14" t="inlineStr">
        <is>
          <t>C02446</t>
        </is>
      </c>
      <c r="B2451" s="14" t="inlineStr">
        <is>
          <t>R02414</t>
        </is>
      </c>
      <c r="C2451" s="17" t="n">
        <v>1</v>
      </c>
      <c r="D2451" s="14" t="inlineStr">
        <is>
          <t>exact</t>
        </is>
      </c>
    </row>
    <row r="2452">
      <c r="A2452" s="14" t="inlineStr">
        <is>
          <t>C02447</t>
        </is>
      </c>
      <c r="B2452" s="14" t="inlineStr">
        <is>
          <t>R02790</t>
        </is>
      </c>
      <c r="C2452" s="17" t="n">
        <v>1</v>
      </c>
      <c r="D2452" s="14" t="inlineStr">
        <is>
          <t>exact</t>
        </is>
      </c>
    </row>
    <row r="2453">
      <c r="A2453" s="14" t="inlineStr">
        <is>
          <t>C02448</t>
        </is>
      </c>
      <c r="B2453" s="14" t="inlineStr">
        <is>
          <t>R01394</t>
        </is>
      </c>
      <c r="C2453" s="17" t="n">
        <v>1</v>
      </c>
      <c r="D2453" s="14" t="inlineStr">
        <is>
          <t>exact</t>
        </is>
      </c>
    </row>
    <row r="2454">
      <c r="A2454" s="14" t="inlineStr">
        <is>
          <t>C02449</t>
        </is>
      </c>
      <c r="B2454" s="14" t="inlineStr">
        <is>
          <t>R02269</t>
        </is>
      </c>
      <c r="C2454" s="17" t="n">
        <v>0.7718</v>
      </c>
      <c r="D2454" s="14" t="inlineStr">
        <is>
          <t>review</t>
        </is>
      </c>
    </row>
    <row r="2455">
      <c r="A2455" s="14" t="inlineStr">
        <is>
          <t>C02450</t>
        </is>
      </c>
      <c r="B2455" s="14" t="inlineStr">
        <is>
          <t>R00287</t>
        </is>
      </c>
      <c r="C2455" s="17" t="n">
        <v>0.7718</v>
      </c>
      <c r="D2455" s="14" t="inlineStr">
        <is>
          <t>review</t>
        </is>
      </c>
    </row>
    <row r="2456">
      <c r="A2456" s="14" t="inlineStr">
        <is>
          <t>C02451</t>
        </is>
      </c>
      <c r="B2456" s="14" t="inlineStr">
        <is>
          <t>R01081</t>
        </is>
      </c>
      <c r="C2456" s="17" t="n">
        <v>1</v>
      </c>
      <c r="D2456" s="14" t="inlineStr">
        <is>
          <t>exact</t>
        </is>
      </c>
    </row>
    <row r="2457">
      <c r="A2457" s="14" t="inlineStr">
        <is>
          <t>C02452</t>
        </is>
      </c>
      <c r="B2457" s="14" t="inlineStr">
        <is>
          <t>R02895</t>
        </is>
      </c>
      <c r="C2457" s="17" t="n">
        <v>1</v>
      </c>
      <c r="D2457" s="14" t="inlineStr">
        <is>
          <t>exact</t>
        </is>
      </c>
    </row>
    <row r="2458">
      <c r="A2458" s="14" t="inlineStr">
        <is>
          <t>C02453</t>
        </is>
      </c>
      <c r="B2458" s="14" t="inlineStr">
        <is>
          <t>R01110</t>
        </is>
      </c>
      <c r="C2458" s="17" t="n">
        <v>1</v>
      </c>
      <c r="D2458" s="14" t="inlineStr">
        <is>
          <t>exact</t>
        </is>
      </c>
    </row>
    <row r="2459">
      <c r="A2459" s="14" t="inlineStr">
        <is>
          <t>C02454</t>
        </is>
      </c>
      <c r="B2459" s="14" t="inlineStr">
        <is>
          <t>R00777</t>
        </is>
      </c>
      <c r="C2459" s="17" t="n">
        <v>0.6541</v>
      </c>
      <c r="D2459" s="14" t="inlineStr">
        <is>
          <t>no match</t>
        </is>
      </c>
    </row>
    <row r="2460">
      <c r="A2460" s="14" t="inlineStr">
        <is>
          <t>C02455</t>
        </is>
      </c>
      <c r="B2460" s="14" t="inlineStr">
        <is>
          <t>R02885</t>
        </is>
      </c>
      <c r="C2460" s="17" t="n">
        <v>0.7942</v>
      </c>
      <c r="D2460" s="14" t="inlineStr">
        <is>
          <t>review</t>
        </is>
      </c>
    </row>
    <row r="2461">
      <c r="A2461" s="14" t="inlineStr">
        <is>
          <t>C02456</t>
        </is>
      </c>
      <c r="B2461" s="14" t="inlineStr">
        <is>
          <t>R01039</t>
        </is>
      </c>
      <c r="C2461" s="17" t="n">
        <v>0.7718</v>
      </c>
      <c r="D2461" s="14" t="inlineStr">
        <is>
          <t>review</t>
        </is>
      </c>
    </row>
    <row r="2462">
      <c r="A2462" s="14" t="inlineStr">
        <is>
          <t>C02457</t>
        </is>
      </c>
      <c r="B2462" s="14" t="inlineStr">
        <is>
          <t>R02051</t>
        </is>
      </c>
      <c r="C2462" s="17" t="n">
        <v>1</v>
      </c>
      <c r="D2462" s="14" t="inlineStr">
        <is>
          <t>exact</t>
        </is>
      </c>
    </row>
    <row r="2463">
      <c r="A2463" s="14" t="inlineStr">
        <is>
          <t>C02458</t>
        </is>
      </c>
      <c r="B2463" s="14" t="inlineStr">
        <is>
          <t>R00751</t>
        </is>
      </c>
      <c r="C2463" s="17" t="n">
        <v>0.7718</v>
      </c>
      <c r="D2463" s="14" t="inlineStr">
        <is>
          <t>review</t>
        </is>
      </c>
    </row>
    <row r="2464">
      <c r="A2464" s="14" t="inlineStr">
        <is>
          <t>C02459</t>
        </is>
      </c>
      <c r="B2464" s="14" t="inlineStr">
        <is>
          <t>R02550</t>
        </is>
      </c>
      <c r="C2464" s="17" t="n">
        <v>1</v>
      </c>
      <c r="D2464" s="14" t="inlineStr">
        <is>
          <t>exact</t>
        </is>
      </c>
    </row>
    <row r="2465">
      <c r="A2465" s="14" t="inlineStr">
        <is>
          <t>C02460</t>
        </is>
      </c>
      <c r="B2465" s="14" t="inlineStr">
        <is>
          <t>R01546</t>
        </is>
      </c>
      <c r="C2465" s="17" t="n">
        <v>1</v>
      </c>
      <c r="D2465" s="14" t="inlineStr">
        <is>
          <t>exact</t>
        </is>
      </c>
    </row>
    <row r="2466">
      <c r="A2466" s="14" t="inlineStr">
        <is>
          <t>C02461</t>
        </is>
      </c>
      <c r="B2466" s="14" t="inlineStr">
        <is>
          <t>R00958</t>
        </is>
      </c>
      <c r="C2466" s="17" t="n">
        <v>0.6541</v>
      </c>
      <c r="D2466" s="14" t="inlineStr">
        <is>
          <t>no match</t>
        </is>
      </c>
    </row>
    <row r="2467">
      <c r="A2467" s="14" t="inlineStr">
        <is>
          <t>C02462</t>
        </is>
      </c>
      <c r="B2467" s="14" t="inlineStr">
        <is>
          <t>R02478</t>
        </is>
      </c>
      <c r="C2467" s="17" t="n">
        <v>1</v>
      </c>
      <c r="D2467" s="14" t="inlineStr">
        <is>
          <t>exact</t>
        </is>
      </c>
    </row>
    <row r="2468">
      <c r="A2468" s="14" t="inlineStr">
        <is>
          <t>C02463</t>
        </is>
      </c>
      <c r="B2468" s="14" t="inlineStr">
        <is>
          <t>R00475</t>
        </is>
      </c>
      <c r="C2468" s="17" t="n">
        <v>0.5661</v>
      </c>
      <c r="D2468" s="14" t="inlineStr">
        <is>
          <t>no match</t>
        </is>
      </c>
    </row>
    <row r="2469">
      <c r="A2469" s="14" t="inlineStr">
        <is>
          <t>C02464</t>
        </is>
      </c>
      <c r="B2469" s="14" t="inlineStr">
        <is>
          <t>R02153</t>
        </is>
      </c>
      <c r="C2469" s="17" t="n">
        <v>0.4259</v>
      </c>
      <c r="D2469" s="14" t="inlineStr">
        <is>
          <t>no match</t>
        </is>
      </c>
    </row>
    <row r="2470">
      <c r="A2470" s="14" t="inlineStr">
        <is>
          <t>C02465</t>
        </is>
      </c>
      <c r="B2470" s="14" t="inlineStr">
        <is>
          <t>R01807</t>
        </is>
      </c>
      <c r="C2470" s="17" t="n">
        <v>1</v>
      </c>
      <c r="D2470" s="14" t="inlineStr">
        <is>
          <t>exact</t>
        </is>
      </c>
    </row>
    <row r="2471">
      <c r="A2471" s="14" t="inlineStr">
        <is>
          <t>C02466</t>
        </is>
      </c>
      <c r="B2471" s="14" t="inlineStr">
        <is>
          <t>R02099</t>
        </is>
      </c>
      <c r="C2471" s="17" t="n">
        <v>1</v>
      </c>
      <c r="D2471" s="14" t="inlineStr">
        <is>
          <t>exact</t>
        </is>
      </c>
    </row>
    <row r="2472">
      <c r="A2472" s="14" t="inlineStr">
        <is>
          <t>C02467</t>
        </is>
      </c>
      <c r="B2472" s="14" t="inlineStr">
        <is>
          <t>R01914</t>
        </is>
      </c>
      <c r="C2472" s="17" t="n">
        <v>0.6541</v>
      </c>
      <c r="D2472" s="14" t="inlineStr">
        <is>
          <t>no match</t>
        </is>
      </c>
    </row>
    <row r="2473">
      <c r="A2473" s="14" t="inlineStr">
        <is>
          <t>C02468</t>
        </is>
      </c>
      <c r="B2473" s="14" t="inlineStr">
        <is>
          <t>R02837</t>
        </is>
      </c>
      <c r="C2473" s="17" t="n">
        <v>0.6541</v>
      </c>
      <c r="D2473" s="14" t="inlineStr">
        <is>
          <t>no match</t>
        </is>
      </c>
    </row>
    <row r="2474">
      <c r="A2474" s="14" t="inlineStr">
        <is>
          <t>C02469</t>
        </is>
      </c>
      <c r="B2474" s="14" t="inlineStr">
        <is>
          <t>R01053</t>
        </is>
      </c>
      <c r="C2474" s="17" t="n">
        <v>1</v>
      </c>
      <c r="D2474" s="14" t="inlineStr">
        <is>
          <t>exact</t>
        </is>
      </c>
    </row>
    <row r="2475">
      <c r="A2475" s="14" t="inlineStr">
        <is>
          <t>C02470</t>
        </is>
      </c>
      <c r="B2475" s="14" t="inlineStr">
        <is>
          <t>R01440</t>
        </is>
      </c>
      <c r="C2475" s="17" t="n">
        <v>0.7718</v>
      </c>
      <c r="D2475" s="14" t="inlineStr">
        <is>
          <t>review</t>
        </is>
      </c>
    </row>
    <row r="2476">
      <c r="A2476" s="14" t="inlineStr">
        <is>
          <t>C02471</t>
        </is>
      </c>
      <c r="B2476" s="14" t="inlineStr">
        <is>
          <t>R02554</t>
        </is>
      </c>
      <c r="C2476" s="17" t="n">
        <v>1</v>
      </c>
      <c r="D2476" s="14" t="inlineStr">
        <is>
          <t>exact</t>
        </is>
      </c>
    </row>
    <row r="2477">
      <c r="A2477" s="14" t="inlineStr">
        <is>
          <t>C02472</t>
        </is>
      </c>
      <c r="B2477" s="14" t="inlineStr">
        <is>
          <t>R02461</t>
        </is>
      </c>
      <c r="C2477" s="17" t="n">
        <v>1</v>
      </c>
      <c r="D2477" s="14" t="inlineStr">
        <is>
          <t>exact</t>
        </is>
      </c>
    </row>
    <row r="2478">
      <c r="A2478" s="14" t="inlineStr">
        <is>
          <t>C02473</t>
        </is>
      </c>
      <c r="B2478" s="14" t="inlineStr">
        <is>
          <t>R02332</t>
        </is>
      </c>
      <c r="C2478" s="17" t="n">
        <v>1</v>
      </c>
      <c r="D2478" s="14" t="inlineStr">
        <is>
          <t>exact</t>
        </is>
      </c>
    </row>
    <row r="2479">
      <c r="A2479" s="14" t="inlineStr">
        <is>
          <t>C02474</t>
        </is>
      </c>
      <c r="B2479" s="14" t="inlineStr">
        <is>
          <t>R02950</t>
        </is>
      </c>
      <c r="C2479" s="17" t="n">
        <v>0.6541</v>
      </c>
      <c r="D2479" s="14" t="inlineStr">
        <is>
          <t>no match</t>
        </is>
      </c>
    </row>
    <row r="2480">
      <c r="A2480" s="14" t="inlineStr">
        <is>
          <t>C02475</t>
        </is>
      </c>
      <c r="B2480" s="14" t="inlineStr">
        <is>
          <t>R00194</t>
        </is>
      </c>
      <c r="C2480" s="17" t="n">
        <v>1</v>
      </c>
      <c r="D2480" s="14" t="inlineStr">
        <is>
          <t>exact</t>
        </is>
      </c>
    </row>
    <row r="2481">
      <c r="A2481" s="14" t="inlineStr">
        <is>
          <t>C02476</t>
        </is>
      </c>
      <c r="B2481" s="14" t="inlineStr">
        <is>
          <t>R02702</t>
        </is>
      </c>
      <c r="C2481" s="17" t="n">
        <v>1</v>
      </c>
      <c r="D2481" s="14" t="inlineStr">
        <is>
          <t>exact</t>
        </is>
      </c>
    </row>
    <row r="2482">
      <c r="A2482" s="14" t="inlineStr">
        <is>
          <t>C02477</t>
        </is>
      </c>
      <c r="B2482" s="14" t="inlineStr">
        <is>
          <t>R01309</t>
        </is>
      </c>
      <c r="C2482" s="17" t="n">
        <v>1</v>
      </c>
      <c r="D2482" s="14" t="inlineStr">
        <is>
          <t>exact</t>
        </is>
      </c>
    </row>
    <row r="2483">
      <c r="A2483" s="14" t="inlineStr">
        <is>
          <t>C02478</t>
        </is>
      </c>
      <c r="B2483" s="14" t="inlineStr">
        <is>
          <t>R02831</t>
        </is>
      </c>
      <c r="C2483" s="17" t="n">
        <v>0.7718</v>
      </c>
      <c r="D2483" s="14" t="inlineStr">
        <is>
          <t>review</t>
        </is>
      </c>
    </row>
    <row r="2484">
      <c r="A2484" s="14" t="inlineStr">
        <is>
          <t>C02479</t>
        </is>
      </c>
      <c r="B2484" s="14" t="inlineStr">
        <is>
          <t>R00478</t>
        </is>
      </c>
      <c r="C2484" s="17" t="n">
        <v>1</v>
      </c>
      <c r="D2484" s="14" t="inlineStr">
        <is>
          <t>exact</t>
        </is>
      </c>
    </row>
    <row r="2485">
      <c r="A2485" s="14" t="inlineStr">
        <is>
          <t>C02480</t>
        </is>
      </c>
      <c r="B2485" s="14" t="inlineStr">
        <is>
          <t>R02345</t>
        </is>
      </c>
      <c r="C2485" s="17" t="n">
        <v>0.7942</v>
      </c>
      <c r="D2485" s="14" t="inlineStr">
        <is>
          <t>review</t>
        </is>
      </c>
    </row>
    <row r="2486">
      <c r="A2486" s="14" t="inlineStr">
        <is>
          <t>C02481</t>
        </is>
      </c>
      <c r="B2486" s="14" t="inlineStr">
        <is>
          <t>R00526</t>
        </is>
      </c>
      <c r="C2486" s="17" t="n">
        <v>1</v>
      </c>
      <c r="D2486" s="14" t="inlineStr">
        <is>
          <t>exact</t>
        </is>
      </c>
    </row>
    <row r="2487">
      <c r="A2487" s="14" t="inlineStr">
        <is>
          <t>C02482</t>
        </is>
      </c>
      <c r="B2487" s="14" t="inlineStr">
        <is>
          <t>R02165</t>
        </is>
      </c>
      <c r="C2487" s="17" t="n">
        <v>1</v>
      </c>
      <c r="D2487" s="14" t="inlineStr">
        <is>
          <t>exact</t>
        </is>
      </c>
    </row>
    <row r="2488">
      <c r="A2488" s="14" t="inlineStr">
        <is>
          <t>C02483</t>
        </is>
      </c>
      <c r="B2488" s="14" t="inlineStr">
        <is>
          <t>R01342</t>
        </is>
      </c>
      <c r="C2488" s="17" t="n">
        <v>0.6541</v>
      </c>
      <c r="D2488" s="14" t="inlineStr">
        <is>
          <t>no match</t>
        </is>
      </c>
    </row>
    <row r="2489">
      <c r="A2489" s="14" t="inlineStr">
        <is>
          <t>C02484</t>
        </is>
      </c>
      <c r="B2489" s="14" t="inlineStr">
        <is>
          <t>R00077</t>
        </is>
      </c>
      <c r="C2489" s="17" t="n">
        <v>1</v>
      </c>
      <c r="D2489" s="14" t="inlineStr">
        <is>
          <t>exact</t>
        </is>
      </c>
    </row>
    <row r="2490">
      <c r="A2490" s="14" t="inlineStr">
        <is>
          <t>C02485</t>
        </is>
      </c>
      <c r="B2490" s="14" t="inlineStr">
        <is>
          <t>R00132</t>
        </is>
      </c>
      <c r="C2490" s="17" t="n">
        <v>0.7718</v>
      </c>
      <c r="D2490" s="14" t="inlineStr">
        <is>
          <t>review</t>
        </is>
      </c>
    </row>
    <row r="2491">
      <c r="A2491" s="14" t="inlineStr">
        <is>
          <t>C02486</t>
        </is>
      </c>
      <c r="B2491" s="14" t="inlineStr">
        <is>
          <t>R02351</t>
        </is>
      </c>
      <c r="C2491" s="17" t="n">
        <v>0.7718</v>
      </c>
      <c r="D2491" s="14" t="inlineStr">
        <is>
          <t>review</t>
        </is>
      </c>
    </row>
    <row r="2492">
      <c r="A2492" s="14" t="inlineStr">
        <is>
          <t>C02487</t>
        </is>
      </c>
      <c r="B2492" s="14" t="inlineStr">
        <is>
          <t>R00103</t>
        </is>
      </c>
      <c r="C2492" s="17" t="n">
        <v>0.7942</v>
      </c>
      <c r="D2492" s="14" t="inlineStr">
        <is>
          <t>review</t>
        </is>
      </c>
    </row>
    <row r="2493">
      <c r="A2493" s="14" t="inlineStr">
        <is>
          <t>C02488</t>
        </is>
      </c>
      <c r="B2493" s="14" t="inlineStr">
        <is>
          <t>R00745</t>
        </is>
      </c>
      <c r="C2493" s="17" t="n">
        <v>0.7718</v>
      </c>
      <c r="D2493" s="14" t="inlineStr">
        <is>
          <t>review</t>
        </is>
      </c>
    </row>
    <row r="2494">
      <c r="A2494" s="14" t="inlineStr">
        <is>
          <t>C02489</t>
        </is>
      </c>
      <c r="B2494" s="14" t="inlineStr">
        <is>
          <t>R02358</t>
        </is>
      </c>
      <c r="C2494" s="17" t="n">
        <v>1</v>
      </c>
      <c r="D2494" s="14" t="inlineStr">
        <is>
          <t>exact</t>
        </is>
      </c>
    </row>
    <row r="2495">
      <c r="A2495" s="14" t="inlineStr">
        <is>
          <t>C02490</t>
        </is>
      </c>
      <c r="B2495" s="14" t="inlineStr">
        <is>
          <t>R01429</t>
        </is>
      </c>
      <c r="C2495" s="17" t="n">
        <v>0.7942</v>
      </c>
      <c r="D2495" s="14" t="inlineStr">
        <is>
          <t>review</t>
        </is>
      </c>
    </row>
    <row r="2496">
      <c r="A2496" s="14" t="inlineStr">
        <is>
          <t>C02491</t>
        </is>
      </c>
      <c r="B2496" s="14" t="inlineStr">
        <is>
          <t>R02965</t>
        </is>
      </c>
      <c r="C2496" s="17" t="n">
        <v>1</v>
      </c>
      <c r="D2496" s="14" t="inlineStr">
        <is>
          <t>exact</t>
        </is>
      </c>
    </row>
    <row r="2497">
      <c r="A2497" s="14" t="inlineStr">
        <is>
          <t>C02492</t>
        </is>
      </c>
      <c r="B2497" s="14" t="inlineStr">
        <is>
          <t>R00946</t>
        </is>
      </c>
      <c r="C2497" s="17" t="n">
        <v>0.7718</v>
      </c>
      <c r="D2497" s="14" t="inlineStr">
        <is>
          <t>review</t>
        </is>
      </c>
    </row>
    <row r="2498">
      <c r="A2498" s="14" t="inlineStr">
        <is>
          <t>C02493</t>
        </is>
      </c>
      <c r="B2498" s="14" t="inlineStr">
        <is>
          <t>R02570</t>
        </is>
      </c>
      <c r="C2498" s="17" t="n">
        <v>0.7718</v>
      </c>
      <c r="D2498" s="14" t="inlineStr">
        <is>
          <t>review</t>
        </is>
      </c>
    </row>
    <row r="2499">
      <c r="A2499" s="14" t="inlineStr">
        <is>
          <t>C02494</t>
        </is>
      </c>
      <c r="B2499" s="14" t="inlineStr">
        <is>
          <t>R00083</t>
        </is>
      </c>
      <c r="C2499" s="17" t="n">
        <v>1</v>
      </c>
      <c r="D2499" s="14" t="inlineStr">
        <is>
          <t>exact</t>
        </is>
      </c>
    </row>
    <row r="2500">
      <c r="A2500" s="14" t="inlineStr">
        <is>
          <t>C02495</t>
        </is>
      </c>
      <c r="B2500" s="14" t="inlineStr">
        <is>
          <t>R01956</t>
        </is>
      </c>
      <c r="C2500" s="17" t="n">
        <v>1</v>
      </c>
      <c r="D2500" s="14" t="inlineStr">
        <is>
          <t>exact</t>
        </is>
      </c>
    </row>
    <row r="2501">
      <c r="A2501" s="14" t="inlineStr">
        <is>
          <t>C02496</t>
        </is>
      </c>
      <c r="B2501" s="14" t="inlineStr">
        <is>
          <t>R02007</t>
        </is>
      </c>
      <c r="C2501" s="17" t="n">
        <v>1</v>
      </c>
      <c r="D2501" s="14" t="inlineStr">
        <is>
          <t>exact</t>
        </is>
      </c>
    </row>
    <row r="2502">
      <c r="A2502" s="14" t="inlineStr">
        <is>
          <t>C02497</t>
        </is>
      </c>
      <c r="B2502" s="14" t="inlineStr">
        <is>
          <t>R00572</t>
        </is>
      </c>
      <c r="C2502" s="17" t="n">
        <v>0.7718</v>
      </c>
      <c r="D2502" s="14" t="inlineStr">
        <is>
          <t>review</t>
        </is>
      </c>
    </row>
    <row r="2503">
      <c r="A2503" s="14" t="inlineStr">
        <is>
          <t>C02498</t>
        </is>
      </c>
      <c r="B2503" s="14" t="inlineStr">
        <is>
          <t>R01176</t>
        </is>
      </c>
      <c r="C2503" s="17" t="n">
        <v>1</v>
      </c>
      <c r="D2503" s="14" t="inlineStr">
        <is>
          <t>exact</t>
        </is>
      </c>
    </row>
    <row r="2504">
      <c r="A2504" s="14" t="inlineStr">
        <is>
          <t>C02499</t>
        </is>
      </c>
      <c r="B2504" s="14" t="inlineStr">
        <is>
          <t>R02036</t>
        </is>
      </c>
      <c r="C2504" s="17" t="n">
        <v>0.2202</v>
      </c>
      <c r="D2504" s="14" t="inlineStr">
        <is>
          <t>no match</t>
        </is>
      </c>
    </row>
    <row r="2505">
      <c r="A2505" s="14" t="inlineStr">
        <is>
          <t>C02500</t>
        </is>
      </c>
      <c r="B2505" s="14" t="inlineStr">
        <is>
          <t>R02175</t>
        </is>
      </c>
      <c r="C2505" s="17" t="n">
        <v>1</v>
      </c>
      <c r="D2505" s="14" t="inlineStr">
        <is>
          <t>exact</t>
        </is>
      </c>
    </row>
    <row r="2506">
      <c r="A2506" s="14" t="inlineStr">
        <is>
          <t>C02501</t>
        </is>
      </c>
      <c r="B2506" s="14" t="inlineStr">
        <is>
          <t>R01383</t>
        </is>
      </c>
      <c r="C2506" s="17" t="n">
        <v>1</v>
      </c>
      <c r="D2506" s="14" t="inlineStr">
        <is>
          <t>exact</t>
        </is>
      </c>
    </row>
    <row r="2507">
      <c r="A2507" s="14" t="inlineStr">
        <is>
          <t>C02502</t>
        </is>
      </c>
      <c r="B2507" s="14" t="inlineStr">
        <is>
          <t>R00499</t>
        </is>
      </c>
      <c r="C2507" s="17" t="n">
        <v>1</v>
      </c>
      <c r="D2507" s="14" t="inlineStr">
        <is>
          <t>exact</t>
        </is>
      </c>
    </row>
    <row r="2508">
      <c r="A2508" s="14" t="inlineStr">
        <is>
          <t>C02503</t>
        </is>
      </c>
      <c r="B2508" s="14" t="inlineStr">
        <is>
          <t>R00973</t>
        </is>
      </c>
      <c r="C2508" s="17" t="n">
        <v>1</v>
      </c>
      <c r="D2508" s="14" t="inlineStr">
        <is>
          <t>exact</t>
        </is>
      </c>
    </row>
    <row r="2509">
      <c r="A2509" s="14" t="inlineStr">
        <is>
          <t>C02504</t>
        </is>
      </c>
      <c r="B2509" s="14" t="inlineStr">
        <is>
          <t>R00896</t>
        </is>
      </c>
      <c r="C2509" s="17" t="n">
        <v>1</v>
      </c>
      <c r="D2509" s="14" t="inlineStr">
        <is>
          <t>exact</t>
        </is>
      </c>
    </row>
    <row r="2510">
      <c r="A2510" s="14" t="inlineStr">
        <is>
          <t>C02505</t>
        </is>
      </c>
      <c r="B2510" s="14" t="inlineStr">
        <is>
          <t>R00710</t>
        </is>
      </c>
      <c r="C2510" s="17" t="n">
        <v>1</v>
      </c>
      <c r="D2510" s="14" t="inlineStr">
        <is>
          <t>exact</t>
        </is>
      </c>
    </row>
    <row r="2511">
      <c r="A2511" s="14" t="inlineStr">
        <is>
          <t>C02506</t>
        </is>
      </c>
      <c r="B2511" s="14" t="inlineStr">
        <is>
          <t>R00977</t>
        </is>
      </c>
      <c r="C2511" s="17" t="n">
        <v>0.6541</v>
      </c>
      <c r="D2511" s="14" t="inlineStr">
        <is>
          <t>no match</t>
        </is>
      </c>
    </row>
    <row r="2512">
      <c r="A2512" s="14" t="inlineStr">
        <is>
          <t>C02507</t>
        </is>
      </c>
      <c r="B2512" s="14" t="inlineStr">
        <is>
          <t>R00872</t>
        </is>
      </c>
      <c r="C2512" s="17" t="n">
        <v>1</v>
      </c>
      <c r="D2512" s="14" t="inlineStr">
        <is>
          <t>exact</t>
        </is>
      </c>
    </row>
    <row r="2513">
      <c r="A2513" s="14" t="inlineStr">
        <is>
          <t>C02508</t>
        </is>
      </c>
      <c r="B2513" s="14" t="inlineStr">
        <is>
          <t>R01064</t>
        </is>
      </c>
      <c r="C2513" s="17" t="n">
        <v>1</v>
      </c>
      <c r="D2513" s="14" t="inlineStr">
        <is>
          <t>exact</t>
        </is>
      </c>
    </row>
    <row r="2514">
      <c r="A2514" s="14" t="inlineStr">
        <is>
          <t>C02509</t>
        </is>
      </c>
      <c r="B2514" s="14" t="inlineStr">
        <is>
          <t>R01577</t>
        </is>
      </c>
      <c r="C2514" s="17" t="n">
        <v>1</v>
      </c>
      <c r="D2514" s="14" t="inlineStr">
        <is>
          <t>exact</t>
        </is>
      </c>
    </row>
    <row r="2515">
      <c r="A2515" s="14" t="inlineStr">
        <is>
          <t>C02510</t>
        </is>
      </c>
      <c r="B2515" s="14" t="inlineStr">
        <is>
          <t>R00928</t>
        </is>
      </c>
      <c r="C2515" s="17" t="n">
        <v>1</v>
      </c>
      <c r="D2515" s="14" t="inlineStr">
        <is>
          <t>exact</t>
        </is>
      </c>
    </row>
    <row r="2516">
      <c r="A2516" s="14" t="inlineStr">
        <is>
          <t>C02511</t>
        </is>
      </c>
      <c r="B2516" s="14" t="inlineStr">
        <is>
          <t>R00839</t>
        </is>
      </c>
      <c r="C2516" s="17" t="n">
        <v>0.7718</v>
      </c>
      <c r="D2516" s="14" t="inlineStr">
        <is>
          <t>review</t>
        </is>
      </c>
    </row>
    <row r="2517">
      <c r="A2517" s="14" t="inlineStr">
        <is>
          <t>C02512</t>
        </is>
      </c>
      <c r="B2517" s="14" t="inlineStr">
        <is>
          <t>R00604</t>
        </is>
      </c>
      <c r="C2517" s="17" t="n">
        <v>0.6541</v>
      </c>
      <c r="D2517" s="14" t="inlineStr">
        <is>
          <t>no match</t>
        </is>
      </c>
    </row>
    <row r="2518">
      <c r="A2518" s="14" t="inlineStr">
        <is>
          <t>C02513</t>
        </is>
      </c>
      <c r="B2518" s="14" t="inlineStr">
        <is>
          <t>R02093</t>
        </is>
      </c>
      <c r="C2518" s="17" t="n">
        <v>1</v>
      </c>
      <c r="D2518" s="14" t="inlineStr">
        <is>
          <t>exact</t>
        </is>
      </c>
    </row>
    <row r="2519">
      <c r="A2519" s="14" t="inlineStr">
        <is>
          <t>C02514</t>
        </is>
      </c>
      <c r="B2519" s="14" t="inlineStr">
        <is>
          <t>R02506</t>
        </is>
      </c>
      <c r="C2519" s="17" t="n">
        <v>1</v>
      </c>
      <c r="D2519" s="14" t="inlineStr">
        <is>
          <t>exact</t>
        </is>
      </c>
    </row>
    <row r="2520">
      <c r="A2520" s="14" t="inlineStr">
        <is>
          <t>C02515</t>
        </is>
      </c>
      <c r="B2520" s="14" t="inlineStr">
        <is>
          <t>R00684</t>
        </is>
      </c>
      <c r="C2520" s="17" t="n">
        <v>1</v>
      </c>
      <c r="D2520" s="14" t="inlineStr">
        <is>
          <t>exact</t>
        </is>
      </c>
    </row>
    <row r="2521">
      <c r="A2521" s="14" t="inlineStr">
        <is>
          <t>C02516</t>
        </is>
      </c>
      <c r="B2521" s="14" t="inlineStr">
        <is>
          <t>R00438</t>
        </is>
      </c>
      <c r="C2521" s="17" t="n">
        <v>0.7718</v>
      </c>
      <c r="D2521" s="14" t="inlineStr">
        <is>
          <t>review</t>
        </is>
      </c>
    </row>
    <row r="2522">
      <c r="A2522" s="14" t="inlineStr">
        <is>
          <t>C02517</t>
        </is>
      </c>
      <c r="B2522" s="14" t="inlineStr">
        <is>
          <t>R02957</t>
        </is>
      </c>
      <c r="C2522" s="17" t="n">
        <v>1</v>
      </c>
      <c r="D2522" s="14" t="inlineStr">
        <is>
          <t>exact</t>
        </is>
      </c>
    </row>
    <row r="2523">
      <c r="A2523" s="14" t="inlineStr">
        <is>
          <t>C02518</t>
        </is>
      </c>
      <c r="B2523" s="14" t="inlineStr">
        <is>
          <t>R00850</t>
        </is>
      </c>
      <c r="C2523" s="17" t="n">
        <v>1</v>
      </c>
      <c r="D2523" s="14" t="inlineStr">
        <is>
          <t>exact</t>
        </is>
      </c>
    </row>
    <row r="2524">
      <c r="A2524" s="14" t="inlineStr">
        <is>
          <t>C02519</t>
        </is>
      </c>
      <c r="B2524" s="14" t="inlineStr">
        <is>
          <t>R02643</t>
        </is>
      </c>
      <c r="C2524" s="17" t="n">
        <v>0.6541</v>
      </c>
      <c r="D2524" s="14" t="inlineStr">
        <is>
          <t>no match</t>
        </is>
      </c>
    </row>
    <row r="2525">
      <c r="A2525" s="14" t="inlineStr">
        <is>
          <t>C02520</t>
        </is>
      </c>
      <c r="B2525" s="14" t="inlineStr">
        <is>
          <t>R01175</t>
        </is>
      </c>
      <c r="C2525" s="17" t="n">
        <v>1</v>
      </c>
      <c r="D2525" s="14" t="inlineStr">
        <is>
          <t>exact</t>
        </is>
      </c>
    </row>
    <row r="2526">
      <c r="A2526" s="14" t="inlineStr">
        <is>
          <t>C02521</t>
        </is>
      </c>
      <c r="B2526" s="14" t="inlineStr">
        <is>
          <t>R00647</t>
        </is>
      </c>
      <c r="C2526" s="17" t="n">
        <v>0.7718</v>
      </c>
      <c r="D2526" s="14" t="inlineStr">
        <is>
          <t>review</t>
        </is>
      </c>
    </row>
    <row r="2527">
      <c r="A2527" s="14" t="inlineStr">
        <is>
          <t>C02522</t>
        </is>
      </c>
      <c r="B2527" s="14" t="inlineStr">
        <is>
          <t>R00842</t>
        </is>
      </c>
      <c r="C2527" s="17" t="n">
        <v>1</v>
      </c>
      <c r="D2527" s="14" t="inlineStr">
        <is>
          <t>exact</t>
        </is>
      </c>
    </row>
    <row r="2528">
      <c r="A2528" s="14" t="inlineStr">
        <is>
          <t>C02523</t>
        </is>
      </c>
      <c r="B2528" s="14" t="inlineStr">
        <is>
          <t>R01314</t>
        </is>
      </c>
      <c r="C2528" s="17" t="n">
        <v>1</v>
      </c>
      <c r="D2528" s="14" t="inlineStr">
        <is>
          <t>exact</t>
        </is>
      </c>
    </row>
    <row r="2529">
      <c r="A2529" s="14" t="inlineStr">
        <is>
          <t>C02524</t>
        </is>
      </c>
      <c r="B2529" s="14" t="inlineStr">
        <is>
          <t>R01832</t>
        </is>
      </c>
      <c r="C2529" s="17" t="n">
        <v>1</v>
      </c>
      <c r="D2529" s="14" t="inlineStr">
        <is>
          <t>exact</t>
        </is>
      </c>
    </row>
    <row r="2530">
      <c r="A2530" s="14" t="inlineStr">
        <is>
          <t>C02525</t>
        </is>
      </c>
      <c r="B2530" s="14" t="inlineStr">
        <is>
          <t>R02925</t>
        </is>
      </c>
      <c r="C2530" s="17" t="n">
        <v>0.7942</v>
      </c>
      <c r="D2530" s="14" t="inlineStr">
        <is>
          <t>review</t>
        </is>
      </c>
    </row>
    <row r="2531">
      <c r="A2531" s="14" t="inlineStr">
        <is>
          <t>C02526</t>
        </is>
      </c>
      <c r="B2531" s="14" t="inlineStr">
        <is>
          <t>R01340</t>
        </is>
      </c>
      <c r="C2531" s="17" t="n">
        <v>0.7718</v>
      </c>
      <c r="D2531" s="14" t="inlineStr">
        <is>
          <t>review</t>
        </is>
      </c>
    </row>
    <row r="2532">
      <c r="A2532" s="14" t="inlineStr">
        <is>
          <t>C02527</t>
        </is>
      </c>
      <c r="B2532" s="14" t="inlineStr">
        <is>
          <t>R02555</t>
        </is>
      </c>
      <c r="C2532" s="17" t="n">
        <v>1</v>
      </c>
      <c r="D2532" s="14" t="inlineStr">
        <is>
          <t>exact</t>
        </is>
      </c>
    </row>
    <row r="2533">
      <c r="A2533" s="14" t="inlineStr">
        <is>
          <t>C02528</t>
        </is>
      </c>
      <c r="B2533" s="14" t="inlineStr">
        <is>
          <t>R02494</t>
        </is>
      </c>
      <c r="C2533" s="17" t="n">
        <v>0.7718</v>
      </c>
      <c r="D2533" s="14" t="inlineStr">
        <is>
          <t>review</t>
        </is>
      </c>
    </row>
    <row r="2534">
      <c r="A2534" s="14" t="inlineStr">
        <is>
          <t>C02529</t>
        </is>
      </c>
      <c r="B2534" s="14" t="inlineStr">
        <is>
          <t>R01635</t>
        </is>
      </c>
      <c r="C2534" s="17" t="n">
        <v>1</v>
      </c>
      <c r="D2534" s="14" t="inlineStr">
        <is>
          <t>exact</t>
        </is>
      </c>
    </row>
    <row r="2535">
      <c r="A2535" s="14" t="inlineStr">
        <is>
          <t>C02530</t>
        </is>
      </c>
      <c r="B2535" s="14" t="inlineStr">
        <is>
          <t>R00592</t>
        </is>
      </c>
      <c r="C2535" s="17" t="n">
        <v>1</v>
      </c>
      <c r="D2535" s="14" t="inlineStr">
        <is>
          <t>exact</t>
        </is>
      </c>
    </row>
    <row r="2536">
      <c r="A2536" s="14" t="inlineStr">
        <is>
          <t>C02531</t>
        </is>
      </c>
      <c r="B2536" s="14" t="inlineStr">
        <is>
          <t>R02079</t>
        </is>
      </c>
      <c r="C2536" s="17" t="n">
        <v>1</v>
      </c>
      <c r="D2536" s="14" t="inlineStr">
        <is>
          <t>exact</t>
        </is>
      </c>
    </row>
    <row r="2537">
      <c r="A2537" s="14" t="inlineStr">
        <is>
          <t>C02532</t>
        </is>
      </c>
      <c r="B2537" s="14" t="inlineStr">
        <is>
          <t>R00493</t>
        </is>
      </c>
      <c r="C2537" s="17" t="n">
        <v>0.7942</v>
      </c>
      <c r="D2537" s="14" t="inlineStr">
        <is>
          <t>review</t>
        </is>
      </c>
    </row>
    <row r="2538">
      <c r="A2538" s="14" t="inlineStr">
        <is>
          <t>C02533</t>
        </is>
      </c>
      <c r="B2538" s="14" t="inlineStr">
        <is>
          <t>R02880</t>
        </is>
      </c>
      <c r="C2538" s="17" t="n">
        <v>1</v>
      </c>
      <c r="D2538" s="14" t="inlineStr">
        <is>
          <t>exact</t>
        </is>
      </c>
    </row>
    <row r="2539">
      <c r="A2539" s="14" t="inlineStr">
        <is>
          <t>C02534</t>
        </is>
      </c>
      <c r="B2539" s="14" t="inlineStr">
        <is>
          <t>R00683</t>
        </is>
      </c>
      <c r="C2539" s="17" t="n">
        <v>1</v>
      </c>
      <c r="D2539" s="14" t="inlineStr">
        <is>
          <t>exact</t>
        </is>
      </c>
    </row>
    <row r="2540">
      <c r="A2540" s="14" t="inlineStr">
        <is>
          <t>C02535</t>
        </is>
      </c>
      <c r="B2540" s="14" t="inlineStr">
        <is>
          <t>R01374</t>
        </is>
      </c>
      <c r="C2540" s="17" t="n">
        <v>1</v>
      </c>
      <c r="D2540" s="14" t="inlineStr">
        <is>
          <t>exact</t>
        </is>
      </c>
    </row>
    <row r="2541">
      <c r="A2541" s="14" t="inlineStr">
        <is>
          <t>C02536</t>
        </is>
      </c>
      <c r="B2541" s="14" t="inlineStr">
        <is>
          <t>R01677</t>
        </is>
      </c>
      <c r="C2541" s="17" t="n">
        <v>1</v>
      </c>
      <c r="D2541" s="14" t="inlineStr">
        <is>
          <t>exact</t>
        </is>
      </c>
    </row>
    <row r="2542">
      <c r="A2542" s="14" t="inlineStr">
        <is>
          <t>C02537</t>
        </is>
      </c>
      <c r="B2542" s="14" t="inlineStr">
        <is>
          <t>R02177</t>
        </is>
      </c>
      <c r="C2542" s="17" t="n">
        <v>1</v>
      </c>
      <c r="D2542" s="14" t="inlineStr">
        <is>
          <t>exact</t>
        </is>
      </c>
    </row>
    <row r="2543">
      <c r="A2543" s="14" t="inlineStr">
        <is>
          <t>C02538</t>
        </is>
      </c>
      <c r="B2543" s="14" t="inlineStr">
        <is>
          <t>R01977</t>
        </is>
      </c>
      <c r="C2543" s="17" t="n">
        <v>1</v>
      </c>
      <c r="D2543" s="14" t="inlineStr">
        <is>
          <t>exact</t>
        </is>
      </c>
    </row>
    <row r="2544">
      <c r="A2544" s="14" t="inlineStr">
        <is>
          <t>C02539</t>
        </is>
      </c>
      <c r="B2544" s="14" t="inlineStr">
        <is>
          <t>R02773</t>
        </is>
      </c>
      <c r="C2544" s="17" t="n">
        <v>1</v>
      </c>
      <c r="D2544" s="14" t="inlineStr">
        <is>
          <t>exact</t>
        </is>
      </c>
    </row>
    <row r="2545">
      <c r="A2545" s="14" t="inlineStr">
        <is>
          <t>C02540</t>
        </is>
      </c>
      <c r="B2545" s="14" t="inlineStr">
        <is>
          <t>R02448</t>
        </is>
      </c>
      <c r="C2545" s="17" t="n">
        <v>1</v>
      </c>
      <c r="D2545" s="14" t="inlineStr">
        <is>
          <t>exact</t>
        </is>
      </c>
    </row>
    <row r="2546">
      <c r="A2546" s="14" t="inlineStr">
        <is>
          <t>C02541</t>
        </is>
      </c>
      <c r="B2546" s="14" t="inlineStr">
        <is>
          <t>R01131</t>
        </is>
      </c>
      <c r="C2546" s="17" t="n">
        <v>1</v>
      </c>
      <c r="D2546" s="14" t="inlineStr">
        <is>
          <t>exact</t>
        </is>
      </c>
    </row>
    <row r="2547">
      <c r="A2547" s="14" t="inlineStr">
        <is>
          <t>C02542</t>
        </is>
      </c>
      <c r="B2547" s="14" t="inlineStr">
        <is>
          <t>R02109</t>
        </is>
      </c>
      <c r="C2547" s="17" t="n">
        <v>1</v>
      </c>
      <c r="D2547" s="14" t="inlineStr">
        <is>
          <t>exact</t>
        </is>
      </c>
    </row>
    <row r="2548">
      <c r="A2548" s="14" t="inlineStr">
        <is>
          <t>C02543</t>
        </is>
      </c>
      <c r="B2548" s="14" t="inlineStr">
        <is>
          <t>R01879</t>
        </is>
      </c>
      <c r="C2548" s="17" t="n">
        <v>1</v>
      </c>
      <c r="D2548" s="14" t="inlineStr">
        <is>
          <t>exact</t>
        </is>
      </c>
    </row>
    <row r="2549">
      <c r="A2549" s="14" t="inlineStr">
        <is>
          <t>C02544</t>
        </is>
      </c>
      <c r="B2549" s="14" t="inlineStr">
        <is>
          <t>R01630</t>
        </is>
      </c>
      <c r="C2549" s="17" t="n">
        <v>1</v>
      </c>
      <c r="D2549" s="14" t="inlineStr">
        <is>
          <t>exact</t>
        </is>
      </c>
    </row>
    <row r="2550">
      <c r="A2550" s="14" t="inlineStr">
        <is>
          <t>C02545</t>
        </is>
      </c>
      <c r="B2550" s="14" t="inlineStr">
        <is>
          <t>R00616</t>
        </is>
      </c>
      <c r="C2550" s="17" t="n">
        <v>0.7718</v>
      </c>
      <c r="D2550" s="14" t="inlineStr">
        <is>
          <t>review</t>
        </is>
      </c>
    </row>
    <row r="2551">
      <c r="A2551" s="14" t="inlineStr">
        <is>
          <t>C02546</t>
        </is>
      </c>
      <c r="B2551" s="14" t="inlineStr">
        <is>
          <t>R00251</t>
        </is>
      </c>
      <c r="C2551" s="17" t="n">
        <v>0.6541</v>
      </c>
      <c r="D2551" s="14" t="inlineStr">
        <is>
          <t>no match</t>
        </is>
      </c>
    </row>
    <row r="2552">
      <c r="A2552" s="14" t="inlineStr">
        <is>
          <t>C02547</t>
        </is>
      </c>
      <c r="B2552" s="14" t="inlineStr">
        <is>
          <t>R02572</t>
        </is>
      </c>
      <c r="C2552" s="17" t="n">
        <v>1</v>
      </c>
      <c r="D2552" s="14" t="inlineStr">
        <is>
          <t>exact</t>
        </is>
      </c>
    </row>
    <row r="2553">
      <c r="A2553" s="14" t="inlineStr">
        <is>
          <t>C02548</t>
        </is>
      </c>
      <c r="B2553" s="14" t="inlineStr">
        <is>
          <t>R00652</t>
        </is>
      </c>
      <c r="C2553" s="17" t="n">
        <v>1</v>
      </c>
      <c r="D2553" s="14" t="inlineStr">
        <is>
          <t>exact</t>
        </is>
      </c>
    </row>
    <row r="2554">
      <c r="A2554" s="14" t="inlineStr">
        <is>
          <t>C02549</t>
        </is>
      </c>
      <c r="B2554" s="14" t="inlineStr">
        <is>
          <t>R02717</t>
        </is>
      </c>
      <c r="C2554" s="17" t="n">
        <v>1</v>
      </c>
      <c r="D2554" s="14" t="inlineStr">
        <is>
          <t>exact</t>
        </is>
      </c>
    </row>
    <row r="2555">
      <c r="A2555" s="14" t="inlineStr">
        <is>
          <t>C02550</t>
        </is>
      </c>
      <c r="B2555" s="14" t="inlineStr">
        <is>
          <t>R02238</t>
        </is>
      </c>
      <c r="C2555" s="17" t="n">
        <v>0.7942</v>
      </c>
      <c r="D2555" s="14" t="inlineStr">
        <is>
          <t>review</t>
        </is>
      </c>
    </row>
    <row r="2556">
      <c r="A2556" s="14" t="inlineStr">
        <is>
          <t>C02551</t>
        </is>
      </c>
      <c r="B2556" s="14" t="inlineStr">
        <is>
          <t>R00857</t>
        </is>
      </c>
      <c r="C2556" s="17" t="n">
        <v>0.6541</v>
      </c>
      <c r="D2556" s="14" t="inlineStr">
        <is>
          <t>no match</t>
        </is>
      </c>
    </row>
    <row r="2557">
      <c r="A2557" s="14" t="inlineStr">
        <is>
          <t>C02552</t>
        </is>
      </c>
      <c r="B2557" s="14" t="inlineStr">
        <is>
          <t>R02460</t>
        </is>
      </c>
      <c r="C2557" s="17" t="n">
        <v>1</v>
      </c>
      <c r="D2557" s="14" t="inlineStr">
        <is>
          <t>exact</t>
        </is>
      </c>
    </row>
    <row r="2558">
      <c r="A2558" s="14" t="inlineStr">
        <is>
          <t>C02553</t>
        </is>
      </c>
      <c r="B2558" s="14" t="inlineStr">
        <is>
          <t>R01034</t>
        </is>
      </c>
      <c r="C2558" s="17" t="n">
        <v>0.6541</v>
      </c>
      <c r="D2558" s="14" t="inlineStr">
        <is>
          <t>no match</t>
        </is>
      </c>
    </row>
    <row r="2559">
      <c r="A2559" s="14" t="inlineStr">
        <is>
          <t>C02554</t>
        </is>
      </c>
      <c r="B2559" s="14" t="inlineStr">
        <is>
          <t>R00134</t>
        </is>
      </c>
      <c r="C2559" s="17" t="n">
        <v>1</v>
      </c>
      <c r="D2559" s="14" t="inlineStr">
        <is>
          <t>exact</t>
        </is>
      </c>
    </row>
    <row r="2560">
      <c r="A2560" s="14" t="inlineStr">
        <is>
          <t>C02555</t>
        </is>
      </c>
      <c r="B2560" s="14" t="inlineStr">
        <is>
          <t>R01079</t>
        </is>
      </c>
      <c r="C2560" s="17" t="n">
        <v>0.6541</v>
      </c>
      <c r="D2560" s="14" t="inlineStr">
        <is>
          <t>no match</t>
        </is>
      </c>
    </row>
    <row r="2561">
      <c r="A2561" s="14" t="inlineStr">
        <is>
          <t>C02556</t>
        </is>
      </c>
      <c r="B2561" s="14" t="inlineStr">
        <is>
          <t>R01362</t>
        </is>
      </c>
      <c r="C2561" s="17" t="n">
        <v>1</v>
      </c>
      <c r="D2561" s="14" t="inlineStr">
        <is>
          <t>exact</t>
        </is>
      </c>
    </row>
    <row r="2562">
      <c r="A2562" s="14" t="inlineStr">
        <is>
          <t>C02557</t>
        </is>
      </c>
      <c r="B2562" s="14" t="inlineStr">
        <is>
          <t>R02359</t>
        </is>
      </c>
      <c r="C2562" s="17" t="n">
        <v>0.2202</v>
      </c>
      <c r="D2562" s="14" t="inlineStr">
        <is>
          <t>no match</t>
        </is>
      </c>
    </row>
    <row r="2563">
      <c r="A2563" s="14" t="inlineStr">
        <is>
          <t>C02558</t>
        </is>
      </c>
      <c r="B2563" s="14" t="inlineStr">
        <is>
          <t>R00360</t>
        </is>
      </c>
      <c r="C2563" s="17" t="n">
        <v>0.7942</v>
      </c>
      <c r="D2563" s="14" t="inlineStr">
        <is>
          <t>review</t>
        </is>
      </c>
    </row>
    <row r="2564">
      <c r="A2564" s="14" t="inlineStr">
        <is>
          <t>C02559</t>
        </is>
      </c>
      <c r="B2564" s="14" t="inlineStr">
        <is>
          <t>R00056</t>
        </is>
      </c>
      <c r="C2564" s="17" t="n">
        <v>1</v>
      </c>
      <c r="D2564" s="14" t="inlineStr">
        <is>
          <t>exact</t>
        </is>
      </c>
    </row>
    <row r="2565">
      <c r="A2565" s="14" t="inlineStr">
        <is>
          <t>C02560</t>
        </is>
      </c>
      <c r="B2565" s="14" t="inlineStr">
        <is>
          <t>R02360</t>
        </is>
      </c>
      <c r="C2565" s="17" t="n">
        <v>1</v>
      </c>
      <c r="D2565" s="14" t="inlineStr">
        <is>
          <t>exact</t>
        </is>
      </c>
    </row>
    <row r="2566">
      <c r="A2566" s="14" t="inlineStr">
        <is>
          <t>C02561</t>
        </is>
      </c>
      <c r="B2566" s="14" t="inlineStr">
        <is>
          <t>R02018</t>
        </is>
      </c>
      <c r="C2566" s="17" t="n">
        <v>1</v>
      </c>
      <c r="D2566" s="14" t="inlineStr">
        <is>
          <t>exact</t>
        </is>
      </c>
    </row>
    <row r="2567">
      <c r="A2567" s="14" t="inlineStr">
        <is>
          <t>C02562</t>
        </is>
      </c>
      <c r="B2567" s="14" t="inlineStr">
        <is>
          <t>R00567</t>
        </is>
      </c>
      <c r="C2567" s="17" t="n">
        <v>0.6541</v>
      </c>
      <c r="D2567" s="14" t="inlineStr">
        <is>
          <t>no match</t>
        </is>
      </c>
    </row>
    <row r="2568">
      <c r="A2568" s="14" t="inlineStr">
        <is>
          <t>C02563</t>
        </is>
      </c>
      <c r="B2568" s="14" t="inlineStr">
        <is>
          <t>R02940</t>
        </is>
      </c>
      <c r="C2568" s="17" t="n">
        <v>1</v>
      </c>
      <c r="D2568" s="14" t="inlineStr">
        <is>
          <t>exact</t>
        </is>
      </c>
    </row>
    <row r="2569">
      <c r="A2569" s="14" t="inlineStr">
        <is>
          <t>C02564</t>
        </is>
      </c>
      <c r="B2569" s="14" t="inlineStr">
        <is>
          <t>R02145</t>
        </is>
      </c>
      <c r="C2569" s="17" t="n">
        <v>0.7718</v>
      </c>
      <c r="D2569" s="14" t="inlineStr">
        <is>
          <t>review</t>
        </is>
      </c>
    </row>
    <row r="2570">
      <c r="A2570" s="14" t="inlineStr">
        <is>
          <t>C02565</t>
        </is>
      </c>
      <c r="B2570" s="14" t="inlineStr">
        <is>
          <t>R01123</t>
        </is>
      </c>
      <c r="C2570" s="17" t="n">
        <v>1</v>
      </c>
      <c r="D2570" s="14" t="inlineStr">
        <is>
          <t>exact</t>
        </is>
      </c>
    </row>
    <row r="2571">
      <c r="A2571" s="14" t="inlineStr">
        <is>
          <t>C02566</t>
        </is>
      </c>
      <c r="B2571" s="14" t="inlineStr">
        <is>
          <t>R00361</t>
        </is>
      </c>
      <c r="C2571" s="17" t="n">
        <v>1</v>
      </c>
      <c r="D2571" s="14" t="inlineStr">
        <is>
          <t>exact</t>
        </is>
      </c>
    </row>
    <row r="2572">
      <c r="A2572" s="14" t="inlineStr">
        <is>
          <t>C02567</t>
        </is>
      </c>
      <c r="B2572" s="14" t="inlineStr">
        <is>
          <t>R00858</t>
        </is>
      </c>
      <c r="C2572" s="17" t="n">
        <v>1</v>
      </c>
      <c r="D2572" s="14" t="inlineStr">
        <is>
          <t>exact</t>
        </is>
      </c>
    </row>
    <row r="2573">
      <c r="A2573" s="14" t="inlineStr">
        <is>
          <t>C02568</t>
        </is>
      </c>
      <c r="B2573" s="14" t="inlineStr">
        <is>
          <t>R02329</t>
        </is>
      </c>
      <c r="C2573" s="17" t="n">
        <v>1</v>
      </c>
      <c r="D2573" s="14" t="inlineStr">
        <is>
          <t>exact</t>
        </is>
      </c>
    </row>
    <row r="2574">
      <c r="A2574" s="14" t="inlineStr">
        <is>
          <t>C02569</t>
        </is>
      </c>
      <c r="B2574" s="14" t="inlineStr">
        <is>
          <t>R01452</t>
        </is>
      </c>
      <c r="C2574" s="17" t="n">
        <v>1</v>
      </c>
      <c r="D2574" s="14" t="inlineStr">
        <is>
          <t>exact</t>
        </is>
      </c>
    </row>
    <row r="2575">
      <c r="A2575" s="14" t="inlineStr">
        <is>
          <t>C02570</t>
        </is>
      </c>
      <c r="B2575" s="14" t="inlineStr">
        <is>
          <t>R00511</t>
        </is>
      </c>
      <c r="C2575" s="17" t="n">
        <v>1</v>
      </c>
      <c r="D2575" s="14" t="inlineStr">
        <is>
          <t>exact</t>
        </is>
      </c>
    </row>
    <row r="2576">
      <c r="A2576" s="14" t="inlineStr">
        <is>
          <t>C02571</t>
        </is>
      </c>
      <c r="B2576" s="14" t="inlineStr">
        <is>
          <t>R01535</t>
        </is>
      </c>
      <c r="C2576" s="17" t="n">
        <v>1</v>
      </c>
      <c r="D2576" s="14" t="inlineStr">
        <is>
          <t>exact</t>
        </is>
      </c>
    </row>
    <row r="2577">
      <c r="A2577" s="14" t="inlineStr">
        <is>
          <t>C02572</t>
        </is>
      </c>
      <c r="B2577" s="14" t="inlineStr">
        <is>
          <t>R00129</t>
        </is>
      </c>
      <c r="C2577" s="17" t="n">
        <v>1</v>
      </c>
      <c r="D2577" s="14" t="inlineStr">
        <is>
          <t>exact</t>
        </is>
      </c>
    </row>
    <row r="2578">
      <c r="A2578" s="14" t="inlineStr">
        <is>
          <t>C02573</t>
        </is>
      </c>
      <c r="B2578" s="14" t="inlineStr">
        <is>
          <t>R00792</t>
        </is>
      </c>
      <c r="C2578" s="17" t="n">
        <v>1</v>
      </c>
      <c r="D2578" s="14" t="inlineStr">
        <is>
          <t>exact</t>
        </is>
      </c>
    </row>
    <row r="2579">
      <c r="A2579" s="14" t="inlineStr">
        <is>
          <t>C02574</t>
        </is>
      </c>
      <c r="B2579" s="14" t="inlineStr">
        <is>
          <t>R01196</t>
        </is>
      </c>
      <c r="C2579" s="17" t="n">
        <v>0.7942</v>
      </c>
      <c r="D2579" s="14" t="inlineStr">
        <is>
          <t>review</t>
        </is>
      </c>
    </row>
    <row r="2580">
      <c r="A2580" s="14" t="inlineStr">
        <is>
          <t>C02575</t>
        </is>
      </c>
      <c r="B2580" s="14" t="inlineStr">
        <is>
          <t>R01411</t>
        </is>
      </c>
      <c r="C2580" s="17" t="n">
        <v>1</v>
      </c>
      <c r="D2580" s="14" t="inlineStr">
        <is>
          <t>exact</t>
        </is>
      </c>
    </row>
    <row r="2581">
      <c r="A2581" s="14" t="inlineStr">
        <is>
          <t>C02576</t>
        </is>
      </c>
      <c r="B2581" s="14" t="inlineStr">
        <is>
          <t>R02037</t>
        </is>
      </c>
      <c r="C2581" s="17" t="n">
        <v>1</v>
      </c>
      <c r="D2581" s="14" t="inlineStr">
        <is>
          <t>exact</t>
        </is>
      </c>
    </row>
    <row r="2582">
      <c r="A2582" s="14" t="inlineStr">
        <is>
          <t>C02577</t>
        </is>
      </c>
      <c r="B2582" s="14" t="inlineStr">
        <is>
          <t>R01146</t>
        </is>
      </c>
      <c r="C2582" s="17" t="n">
        <v>0.7718</v>
      </c>
      <c r="D2582" s="14" t="inlineStr">
        <is>
          <t>review</t>
        </is>
      </c>
    </row>
    <row r="2583">
      <c r="A2583" s="14" t="inlineStr">
        <is>
          <t>C02578</t>
        </is>
      </c>
      <c r="B2583" s="14" t="inlineStr">
        <is>
          <t>R02286</t>
        </is>
      </c>
      <c r="C2583" s="17" t="n">
        <v>1</v>
      </c>
      <c r="D2583" s="14" t="inlineStr">
        <is>
          <t>exact</t>
        </is>
      </c>
    </row>
    <row r="2584">
      <c r="A2584" s="14" t="inlineStr">
        <is>
          <t>C02579</t>
        </is>
      </c>
      <c r="B2584" s="14" t="inlineStr">
        <is>
          <t>R01818</t>
        </is>
      </c>
      <c r="C2584" s="17" t="n">
        <v>0.6541</v>
      </c>
      <c r="D2584" s="14" t="inlineStr">
        <is>
          <t>no match</t>
        </is>
      </c>
    </row>
    <row r="2585">
      <c r="A2585" s="14" t="inlineStr">
        <is>
          <t>C02580</t>
        </is>
      </c>
      <c r="B2585" s="14" t="inlineStr">
        <is>
          <t>R02809</t>
        </is>
      </c>
      <c r="C2585" s="17" t="n">
        <v>1</v>
      </c>
      <c r="D2585" s="14" t="inlineStr">
        <is>
          <t>exact</t>
        </is>
      </c>
    </row>
    <row r="2586">
      <c r="A2586" s="14" t="inlineStr">
        <is>
          <t>C02581</t>
        </is>
      </c>
      <c r="B2586" s="14" t="inlineStr">
        <is>
          <t>R02086</t>
        </is>
      </c>
      <c r="C2586" s="17" t="n">
        <v>1</v>
      </c>
      <c r="D2586" s="14" t="inlineStr">
        <is>
          <t>exact</t>
        </is>
      </c>
    </row>
    <row r="2587">
      <c r="A2587" s="14" t="inlineStr">
        <is>
          <t>C02582</t>
        </is>
      </c>
      <c r="B2587" s="14" t="inlineStr">
        <is>
          <t>R02376</t>
        </is>
      </c>
      <c r="C2587" s="17" t="n">
        <v>1</v>
      </c>
      <c r="D2587" s="14" t="inlineStr">
        <is>
          <t>exact</t>
        </is>
      </c>
    </row>
    <row r="2588">
      <c r="A2588" s="14" t="inlineStr">
        <is>
          <t>C02583</t>
        </is>
      </c>
      <c r="B2588" s="14" t="inlineStr">
        <is>
          <t>R01103</t>
        </is>
      </c>
      <c r="C2588" s="17" t="n">
        <v>1</v>
      </c>
      <c r="D2588" s="14" t="inlineStr">
        <is>
          <t>exact</t>
        </is>
      </c>
    </row>
    <row r="2589">
      <c r="A2589" s="14" t="inlineStr">
        <is>
          <t>C02584</t>
        </is>
      </c>
      <c r="B2589" s="14" t="inlineStr">
        <is>
          <t>R01376</t>
        </is>
      </c>
      <c r="C2589" s="17" t="n">
        <v>1</v>
      </c>
      <c r="D2589" s="14" t="inlineStr">
        <is>
          <t>exact</t>
        </is>
      </c>
    </row>
    <row r="2590">
      <c r="A2590" s="14" t="inlineStr">
        <is>
          <t>C02585</t>
        </is>
      </c>
      <c r="B2590" s="14" t="inlineStr">
        <is>
          <t>R02761</t>
        </is>
      </c>
      <c r="C2590" s="17" t="n">
        <v>1</v>
      </c>
      <c r="D2590" s="14" t="inlineStr">
        <is>
          <t>exact</t>
        </is>
      </c>
    </row>
    <row r="2591">
      <c r="A2591" s="14" t="inlineStr">
        <is>
          <t>C02586</t>
        </is>
      </c>
      <c r="B2591" s="14" t="inlineStr">
        <is>
          <t>R01366</t>
        </is>
      </c>
      <c r="C2591" s="17" t="n">
        <v>1</v>
      </c>
      <c r="D2591" s="14" t="inlineStr">
        <is>
          <t>exact</t>
        </is>
      </c>
    </row>
    <row r="2592">
      <c r="A2592" s="14" t="inlineStr">
        <is>
          <t>C02587</t>
        </is>
      </c>
      <c r="B2592" s="14" t="inlineStr">
        <is>
          <t>R01844</t>
        </is>
      </c>
      <c r="C2592" s="17" t="n">
        <v>0.2202</v>
      </c>
      <c r="D2592" s="14" t="inlineStr">
        <is>
          <t>no match</t>
        </is>
      </c>
    </row>
    <row r="2593">
      <c r="A2593" s="14" t="inlineStr">
        <is>
          <t>C02588</t>
        </is>
      </c>
      <c r="B2593" s="14" t="inlineStr">
        <is>
          <t>R02900</t>
        </is>
      </c>
      <c r="C2593" s="17" t="n">
        <v>1</v>
      </c>
      <c r="D2593" s="14" t="inlineStr">
        <is>
          <t>exact</t>
        </is>
      </c>
    </row>
    <row r="2594">
      <c r="A2594" s="14" t="inlineStr">
        <is>
          <t>C02589</t>
        </is>
      </c>
      <c r="B2594" s="14" t="inlineStr">
        <is>
          <t>R00636</t>
        </is>
      </c>
      <c r="C2594" s="17" t="n">
        <v>0.6541</v>
      </c>
      <c r="D2594" s="14" t="inlineStr">
        <is>
          <t>no match</t>
        </is>
      </c>
    </row>
    <row r="2595">
      <c r="A2595" s="14" t="inlineStr">
        <is>
          <t>C02590</t>
        </is>
      </c>
      <c r="B2595" s="14" t="inlineStr">
        <is>
          <t>R02151</t>
        </is>
      </c>
      <c r="C2595" s="17" t="n">
        <v>1</v>
      </c>
      <c r="D2595" s="14" t="inlineStr">
        <is>
          <t>exact</t>
        </is>
      </c>
    </row>
    <row r="2596">
      <c r="A2596" s="14" t="inlineStr">
        <is>
          <t>C02591</t>
        </is>
      </c>
      <c r="B2596" s="14" t="inlineStr">
        <is>
          <t>R00227</t>
        </is>
      </c>
      <c r="C2596" s="17" t="n">
        <v>1</v>
      </c>
      <c r="D2596" s="14" t="inlineStr">
        <is>
          <t>exact</t>
        </is>
      </c>
    </row>
    <row r="2597">
      <c r="A2597" s="14" t="inlineStr">
        <is>
          <t>C02592</t>
        </is>
      </c>
      <c r="B2597" s="14" t="inlineStr">
        <is>
          <t>R01625</t>
        </is>
      </c>
      <c r="C2597" s="17" t="n">
        <v>0.7718</v>
      </c>
      <c r="D2597" s="14" t="inlineStr">
        <is>
          <t>review</t>
        </is>
      </c>
    </row>
    <row r="2598">
      <c r="A2598" s="14" t="inlineStr">
        <is>
          <t>C02593</t>
        </is>
      </c>
      <c r="B2598" s="14" t="inlineStr">
        <is>
          <t>R02681</t>
        </is>
      </c>
      <c r="C2598" s="17" t="n">
        <v>0.7718</v>
      </c>
      <c r="D2598" s="14" t="inlineStr">
        <is>
          <t>review</t>
        </is>
      </c>
    </row>
    <row r="2599">
      <c r="A2599" s="14" t="inlineStr">
        <is>
          <t>C02594</t>
        </is>
      </c>
      <c r="B2599" s="14" t="inlineStr">
        <is>
          <t>R01252</t>
        </is>
      </c>
      <c r="C2599" s="17" t="n">
        <v>1</v>
      </c>
      <c r="D2599" s="14" t="inlineStr">
        <is>
          <t>exact</t>
        </is>
      </c>
    </row>
    <row r="2600">
      <c r="A2600" s="14" t="inlineStr">
        <is>
          <t>C02595</t>
        </is>
      </c>
      <c r="B2600" s="14" t="inlineStr">
        <is>
          <t>R02224</t>
        </is>
      </c>
      <c r="C2600" s="17" t="n">
        <v>0.7942</v>
      </c>
      <c r="D2600" s="14" t="inlineStr">
        <is>
          <t>review</t>
        </is>
      </c>
    </row>
    <row r="2601">
      <c r="A2601" s="14" t="inlineStr">
        <is>
          <t>C02596</t>
        </is>
      </c>
      <c r="B2601" s="14" t="inlineStr">
        <is>
          <t>R02073</t>
        </is>
      </c>
      <c r="C2601" s="17" t="n">
        <v>1</v>
      </c>
      <c r="D2601" s="14" t="inlineStr">
        <is>
          <t>exact</t>
        </is>
      </c>
    </row>
    <row r="2602">
      <c r="A2602" s="14" t="inlineStr">
        <is>
          <t>C02597</t>
        </is>
      </c>
      <c r="B2602" s="14" t="inlineStr">
        <is>
          <t>R01343</t>
        </is>
      </c>
      <c r="C2602" s="17" t="n">
        <v>1</v>
      </c>
      <c r="D2602" s="14" t="inlineStr">
        <is>
          <t>exact</t>
        </is>
      </c>
    </row>
    <row r="2603">
      <c r="A2603" s="14" t="inlineStr">
        <is>
          <t>C02598</t>
        </is>
      </c>
      <c r="B2603" s="14" t="inlineStr">
        <is>
          <t>R00174</t>
        </is>
      </c>
      <c r="C2603" s="17" t="n">
        <v>1</v>
      </c>
      <c r="D2603" s="14" t="inlineStr">
        <is>
          <t>exact</t>
        </is>
      </c>
    </row>
    <row r="2604">
      <c r="A2604" s="14" t="inlineStr">
        <is>
          <t>C02599</t>
        </is>
      </c>
      <c r="B2604" s="14" t="inlineStr">
        <is>
          <t>R02769</t>
        </is>
      </c>
      <c r="C2604" s="17" t="n">
        <v>1</v>
      </c>
      <c r="D2604" s="14" t="inlineStr">
        <is>
          <t>exact</t>
        </is>
      </c>
    </row>
    <row r="2605">
      <c r="A2605" s="14" t="inlineStr">
        <is>
          <t>C02600</t>
        </is>
      </c>
      <c r="B2605" s="14" t="inlineStr">
        <is>
          <t>R02068</t>
        </is>
      </c>
      <c r="C2605" s="17" t="n">
        <v>1</v>
      </c>
      <c r="D2605" s="14" t="inlineStr">
        <is>
          <t>exact</t>
        </is>
      </c>
    </row>
    <row r="2606">
      <c r="A2606" s="14" t="inlineStr">
        <is>
          <t>C02601</t>
        </is>
      </c>
      <c r="B2606" s="14" t="inlineStr">
        <is>
          <t>R02242</t>
        </is>
      </c>
      <c r="C2606" s="17" t="n">
        <v>1</v>
      </c>
      <c r="D2606" s="14" t="inlineStr">
        <is>
          <t>exact</t>
        </is>
      </c>
    </row>
    <row r="2607">
      <c r="A2607" s="14" t="inlineStr">
        <is>
          <t>C02602</t>
        </is>
      </c>
      <c r="B2607" s="14" t="inlineStr">
        <is>
          <t>R00290</t>
        </is>
      </c>
      <c r="C2607" s="17" t="n">
        <v>0.6541</v>
      </c>
      <c r="D2607" s="14" t="inlineStr">
        <is>
          <t>no match</t>
        </is>
      </c>
    </row>
    <row r="2608">
      <c r="A2608" s="14" t="inlineStr">
        <is>
          <t>C02603</t>
        </is>
      </c>
      <c r="B2608" s="14" t="inlineStr">
        <is>
          <t>R02215</t>
        </is>
      </c>
      <c r="C2608" s="17" t="n">
        <v>0.7718</v>
      </c>
      <c r="D2608" s="14" t="inlineStr">
        <is>
          <t>review</t>
        </is>
      </c>
    </row>
    <row r="2609">
      <c r="A2609" s="14" t="inlineStr">
        <is>
          <t>C02604</t>
        </is>
      </c>
      <c r="B2609" s="14" t="inlineStr">
        <is>
          <t>R01278</t>
        </is>
      </c>
      <c r="C2609" s="17" t="n">
        <v>1</v>
      </c>
      <c r="D2609" s="14" t="inlineStr">
        <is>
          <t>exact</t>
        </is>
      </c>
    </row>
    <row r="2610">
      <c r="A2610" s="14" t="inlineStr">
        <is>
          <t>C02605</t>
        </is>
      </c>
      <c r="B2610" s="14" t="inlineStr">
        <is>
          <t>R00392</t>
        </is>
      </c>
      <c r="C2610" s="17" t="n">
        <v>1</v>
      </c>
      <c r="D2610" s="14" t="inlineStr">
        <is>
          <t>exact</t>
        </is>
      </c>
    </row>
    <row r="2611">
      <c r="A2611" s="14" t="inlineStr">
        <is>
          <t>C02606</t>
        </is>
      </c>
      <c r="B2611" s="14" t="inlineStr">
        <is>
          <t>R01300</t>
        </is>
      </c>
      <c r="C2611" s="17" t="n">
        <v>0.7718</v>
      </c>
      <c r="D2611" s="14" t="inlineStr">
        <is>
          <t>review</t>
        </is>
      </c>
    </row>
    <row r="2612">
      <c r="A2612" s="14" t="inlineStr">
        <is>
          <t>C02607</t>
        </is>
      </c>
      <c r="B2612" s="14" t="inlineStr">
        <is>
          <t>R00165</t>
        </is>
      </c>
      <c r="C2612" s="17" t="n">
        <v>0.7718</v>
      </c>
      <c r="D2612" s="14" t="inlineStr">
        <is>
          <t>review</t>
        </is>
      </c>
    </row>
    <row r="2613">
      <c r="A2613" s="14" t="inlineStr">
        <is>
          <t>C02608</t>
        </is>
      </c>
      <c r="B2613" s="14" t="inlineStr">
        <is>
          <t>R02425</t>
        </is>
      </c>
      <c r="C2613" s="17" t="n">
        <v>0.6541</v>
      </c>
      <c r="D2613" s="14" t="inlineStr">
        <is>
          <t>no match</t>
        </is>
      </c>
    </row>
    <row r="2614">
      <c r="A2614" s="14" t="inlineStr">
        <is>
          <t>C02609</t>
        </is>
      </c>
      <c r="B2614" s="14" t="inlineStr">
        <is>
          <t>R00564</t>
        </is>
      </c>
      <c r="C2614" s="17" t="n">
        <v>1</v>
      </c>
      <c r="D2614" s="14" t="inlineStr">
        <is>
          <t>exact</t>
        </is>
      </c>
    </row>
    <row r="2615">
      <c r="A2615" s="14" t="inlineStr">
        <is>
          <t>C02610</t>
        </is>
      </c>
      <c r="B2615" s="14" t="inlineStr">
        <is>
          <t>R02748</t>
        </is>
      </c>
      <c r="C2615" s="17" t="n">
        <v>1</v>
      </c>
      <c r="D2615" s="14" t="inlineStr">
        <is>
          <t>exact</t>
        </is>
      </c>
    </row>
    <row r="2616">
      <c r="A2616" s="14" t="inlineStr">
        <is>
          <t>C02611</t>
        </is>
      </c>
      <c r="B2616" s="14" t="inlineStr">
        <is>
          <t>R01784</t>
        </is>
      </c>
      <c r="C2616" s="17" t="n">
        <v>1</v>
      </c>
      <c r="D2616" s="14" t="inlineStr">
        <is>
          <t>exact</t>
        </is>
      </c>
    </row>
    <row r="2617">
      <c r="A2617" s="14" t="inlineStr">
        <is>
          <t>C02612</t>
        </is>
      </c>
      <c r="B2617" s="14" t="inlineStr">
        <is>
          <t>R02868</t>
        </is>
      </c>
      <c r="C2617" s="17" t="n">
        <v>1</v>
      </c>
      <c r="D2617" s="14" t="inlineStr">
        <is>
          <t>exact</t>
        </is>
      </c>
    </row>
    <row r="2618">
      <c r="A2618" s="14" t="inlineStr">
        <is>
          <t>C02613</t>
        </is>
      </c>
      <c r="B2618" s="14" t="inlineStr">
        <is>
          <t>R00776</t>
        </is>
      </c>
      <c r="C2618" s="17" t="n">
        <v>1</v>
      </c>
      <c r="D2618" s="14" t="inlineStr">
        <is>
          <t>exact</t>
        </is>
      </c>
    </row>
    <row r="2619">
      <c r="A2619" s="14" t="inlineStr">
        <is>
          <t>C02614</t>
        </is>
      </c>
      <c r="B2619" s="14" t="inlineStr">
        <is>
          <t>R01744</t>
        </is>
      </c>
      <c r="C2619" s="17" t="n">
        <v>1</v>
      </c>
      <c r="D2619" s="14" t="inlineStr">
        <is>
          <t>exact</t>
        </is>
      </c>
    </row>
    <row r="2620">
      <c r="A2620" s="14" t="inlineStr">
        <is>
          <t>C02615</t>
        </is>
      </c>
      <c r="B2620" s="14" t="inlineStr">
        <is>
          <t>R00455</t>
        </is>
      </c>
      <c r="C2620" s="17" t="n">
        <v>0.6541</v>
      </c>
      <c r="D2620" s="14" t="inlineStr">
        <is>
          <t>no match</t>
        </is>
      </c>
    </row>
    <row r="2621">
      <c r="A2621" s="14" t="inlineStr">
        <is>
          <t>C02616</t>
        </is>
      </c>
      <c r="B2621" s="14" t="inlineStr">
        <is>
          <t>R02069</t>
        </is>
      </c>
      <c r="C2621" s="17" t="n">
        <v>1</v>
      </c>
      <c r="D2621" s="14" t="inlineStr">
        <is>
          <t>exact</t>
        </is>
      </c>
    </row>
    <row r="2622">
      <c r="A2622" s="14" t="inlineStr">
        <is>
          <t>C02617</t>
        </is>
      </c>
      <c r="B2622" s="14" t="inlineStr">
        <is>
          <t>R01245</t>
        </is>
      </c>
      <c r="C2622" s="17" t="n">
        <v>0.5661</v>
      </c>
      <c r="D2622" s="14" t="inlineStr">
        <is>
          <t>no match</t>
        </is>
      </c>
    </row>
    <row r="2623">
      <c r="A2623" s="14" t="inlineStr">
        <is>
          <t>C02618</t>
        </is>
      </c>
      <c r="B2623" s="14" t="inlineStr">
        <is>
          <t>R01233</t>
        </is>
      </c>
      <c r="C2623" s="17" t="n">
        <v>1</v>
      </c>
      <c r="D2623" s="14" t="inlineStr">
        <is>
          <t>exact</t>
        </is>
      </c>
    </row>
    <row r="2624">
      <c r="A2624" s="14" t="inlineStr">
        <is>
          <t>C02619</t>
        </is>
      </c>
      <c r="B2624" s="14" t="inlineStr">
        <is>
          <t>R00837</t>
        </is>
      </c>
      <c r="C2624" s="17" t="n">
        <v>0.7942</v>
      </c>
      <c r="D2624" s="14" t="inlineStr">
        <is>
          <t>review</t>
        </is>
      </c>
    </row>
    <row r="2625">
      <c r="A2625" s="14" t="inlineStr">
        <is>
          <t>C02620</t>
        </is>
      </c>
      <c r="B2625" s="14" t="inlineStr">
        <is>
          <t>R02579</t>
        </is>
      </c>
      <c r="C2625" s="17" t="n">
        <v>1</v>
      </c>
      <c r="D2625" s="14" t="inlineStr">
        <is>
          <t>exact</t>
        </is>
      </c>
    </row>
    <row r="2626">
      <c r="A2626" s="14" t="inlineStr">
        <is>
          <t>C02621</t>
        </is>
      </c>
      <c r="B2626" s="14" t="inlineStr">
        <is>
          <t>R00672</t>
        </is>
      </c>
      <c r="C2626" s="17" t="n">
        <v>1</v>
      </c>
      <c r="D2626" s="14" t="inlineStr">
        <is>
          <t>exact</t>
        </is>
      </c>
    </row>
    <row r="2627">
      <c r="A2627" s="14" t="inlineStr">
        <is>
          <t>C02622</t>
        </is>
      </c>
      <c r="B2627" s="14" t="inlineStr">
        <is>
          <t>R02326</t>
        </is>
      </c>
      <c r="C2627" s="17" t="n">
        <v>1</v>
      </c>
      <c r="D2627" s="14" t="inlineStr">
        <is>
          <t>exact</t>
        </is>
      </c>
    </row>
    <row r="2628">
      <c r="A2628" s="14" t="inlineStr">
        <is>
          <t>C02623</t>
        </is>
      </c>
      <c r="B2628" s="14" t="inlineStr">
        <is>
          <t>R00694</t>
        </is>
      </c>
      <c r="C2628" s="17" t="n">
        <v>0.7074</v>
      </c>
      <c r="D2628" s="14" t="inlineStr">
        <is>
          <t>review</t>
        </is>
      </c>
    </row>
    <row r="2629">
      <c r="A2629" s="14" t="inlineStr">
        <is>
          <t>C02624</t>
        </is>
      </c>
      <c r="B2629" s="14" t="inlineStr">
        <is>
          <t>R02538</t>
        </is>
      </c>
      <c r="C2629" s="17" t="n">
        <v>1</v>
      </c>
      <c r="D2629" s="14" t="inlineStr">
        <is>
          <t>exact</t>
        </is>
      </c>
    </row>
    <row r="2630">
      <c r="A2630" s="14" t="inlineStr">
        <is>
          <t>C02625</t>
        </is>
      </c>
      <c r="B2630" s="14" t="inlineStr">
        <is>
          <t>R00161</t>
        </is>
      </c>
      <c r="C2630" s="17" t="n">
        <v>1</v>
      </c>
      <c r="D2630" s="14" t="inlineStr">
        <is>
          <t>exact</t>
        </is>
      </c>
    </row>
    <row r="2631">
      <c r="A2631" s="14" t="inlineStr">
        <is>
          <t>C02626</t>
        </is>
      </c>
      <c r="B2631" s="14" t="inlineStr">
        <is>
          <t>R00913</t>
        </is>
      </c>
      <c r="C2631" s="17" t="n">
        <v>1</v>
      </c>
      <c r="D2631" s="14" t="inlineStr">
        <is>
          <t>exact</t>
        </is>
      </c>
    </row>
    <row r="2632">
      <c r="A2632" s="14" t="inlineStr">
        <is>
          <t>C02627</t>
        </is>
      </c>
      <c r="B2632" s="14" t="inlineStr">
        <is>
          <t>R02103</t>
        </is>
      </c>
      <c r="C2632" s="17" t="n">
        <v>1</v>
      </c>
      <c r="D2632" s="14" t="inlineStr">
        <is>
          <t>exact</t>
        </is>
      </c>
    </row>
    <row r="2633">
      <c r="A2633" s="14" t="inlineStr">
        <is>
          <t>C02628</t>
        </is>
      </c>
      <c r="B2633" s="14" t="inlineStr">
        <is>
          <t>R01605</t>
        </is>
      </c>
      <c r="C2633" s="17" t="n">
        <v>0.6541</v>
      </c>
      <c r="D2633" s="14" t="inlineStr">
        <is>
          <t>no match</t>
        </is>
      </c>
    </row>
    <row r="2634">
      <c r="A2634" s="14" t="inlineStr">
        <is>
          <t>C02629</t>
        </is>
      </c>
      <c r="B2634" s="14" t="inlineStr">
        <is>
          <t>R02367</t>
        </is>
      </c>
      <c r="C2634" s="17" t="n">
        <v>1</v>
      </c>
      <c r="D2634" s="14" t="inlineStr">
        <is>
          <t>exact</t>
        </is>
      </c>
    </row>
    <row r="2635">
      <c r="A2635" s="14" t="inlineStr">
        <is>
          <t>C02630</t>
        </is>
      </c>
      <c r="B2635" s="14" t="inlineStr">
        <is>
          <t>R02874</t>
        </is>
      </c>
      <c r="C2635" s="17" t="n">
        <v>1</v>
      </c>
      <c r="D2635" s="14" t="inlineStr">
        <is>
          <t>exact</t>
        </is>
      </c>
    </row>
    <row r="2636">
      <c r="A2636" s="14" t="inlineStr">
        <is>
          <t>C02631</t>
        </is>
      </c>
      <c r="B2636" s="14" t="inlineStr">
        <is>
          <t>R00821</t>
        </is>
      </c>
      <c r="C2636" s="17" t="n">
        <v>1</v>
      </c>
      <c r="D2636" s="14" t="inlineStr">
        <is>
          <t>exact</t>
        </is>
      </c>
    </row>
    <row r="2637">
      <c r="A2637" s="14" t="inlineStr">
        <is>
          <t>C02632</t>
        </is>
      </c>
      <c r="B2637" s="14" t="inlineStr">
        <is>
          <t>R02418</t>
        </is>
      </c>
      <c r="C2637" s="17" t="n">
        <v>1</v>
      </c>
      <c r="D2637" s="14" t="inlineStr">
        <is>
          <t>exact</t>
        </is>
      </c>
    </row>
    <row r="2638">
      <c r="A2638" s="14" t="inlineStr">
        <is>
          <t>C02633</t>
        </is>
      </c>
      <c r="B2638" s="14" t="inlineStr">
        <is>
          <t>R01214</t>
        </is>
      </c>
      <c r="C2638" s="17" t="n">
        <v>1</v>
      </c>
      <c r="D2638" s="14" t="inlineStr">
        <is>
          <t>exact</t>
        </is>
      </c>
    </row>
    <row r="2639">
      <c r="A2639" s="14" t="inlineStr">
        <is>
          <t>C02634</t>
        </is>
      </c>
      <c r="B2639" s="14" t="inlineStr">
        <is>
          <t>R02379</t>
        </is>
      </c>
      <c r="C2639" s="17" t="n">
        <v>1</v>
      </c>
      <c r="D2639" s="14" t="inlineStr">
        <is>
          <t>exact</t>
        </is>
      </c>
    </row>
    <row r="2640">
      <c r="A2640" s="14" t="inlineStr">
        <is>
          <t>C02635</t>
        </is>
      </c>
      <c r="B2640" s="14" t="inlineStr">
        <is>
          <t>R00644</t>
        </is>
      </c>
      <c r="C2640" s="17" t="n">
        <v>1</v>
      </c>
      <c r="D2640" s="14" t="inlineStr">
        <is>
          <t>exact</t>
        </is>
      </c>
    </row>
    <row r="2641">
      <c r="A2641" s="14" t="inlineStr">
        <is>
          <t>C02636</t>
        </is>
      </c>
      <c r="B2641" s="14" t="inlineStr">
        <is>
          <t>R02456</t>
        </is>
      </c>
      <c r="C2641" s="17" t="n">
        <v>1</v>
      </c>
      <c r="D2641" s="14" t="inlineStr">
        <is>
          <t>exact</t>
        </is>
      </c>
    </row>
    <row r="2642">
      <c r="A2642" s="14" t="inlineStr">
        <is>
          <t>C02637</t>
        </is>
      </c>
      <c r="B2642" s="14" t="inlineStr">
        <is>
          <t>R01317</t>
        </is>
      </c>
      <c r="C2642" s="17" t="n">
        <v>0.2202</v>
      </c>
      <c r="D2642" s="14" t="inlineStr">
        <is>
          <t>no match</t>
        </is>
      </c>
    </row>
    <row r="2643">
      <c r="A2643" s="14" t="inlineStr">
        <is>
          <t>C02638</t>
        </is>
      </c>
      <c r="B2643" s="14" t="inlineStr">
        <is>
          <t>R00281</t>
        </is>
      </c>
      <c r="C2643" s="17" t="n">
        <v>1</v>
      </c>
      <c r="D2643" s="14" t="inlineStr">
        <is>
          <t>exact</t>
        </is>
      </c>
    </row>
    <row r="2644">
      <c r="A2644" s="14" t="inlineStr">
        <is>
          <t>C02639</t>
        </is>
      </c>
      <c r="B2644" s="14" t="inlineStr">
        <is>
          <t>R00556</t>
        </is>
      </c>
      <c r="C2644" s="17" t="n">
        <v>0.7718</v>
      </c>
      <c r="D2644" s="14" t="inlineStr">
        <is>
          <t>review</t>
        </is>
      </c>
    </row>
    <row r="2645">
      <c r="A2645" s="14" t="inlineStr">
        <is>
          <t>C02640</t>
        </is>
      </c>
      <c r="B2645" s="14" t="inlineStr">
        <is>
          <t>R02044</t>
        </is>
      </c>
      <c r="C2645" s="17" t="n">
        <v>1</v>
      </c>
      <c r="D2645" s="14" t="inlineStr">
        <is>
          <t>exact</t>
        </is>
      </c>
    </row>
    <row r="2646">
      <c r="A2646" s="14" t="inlineStr">
        <is>
          <t>C02641</t>
        </is>
      </c>
      <c r="B2646" s="14" t="inlineStr">
        <is>
          <t>R01369</t>
        </is>
      </c>
      <c r="C2646" s="17" t="n">
        <v>1</v>
      </c>
      <c r="D2646" s="14" t="inlineStr">
        <is>
          <t>exact</t>
        </is>
      </c>
    </row>
    <row r="2647">
      <c r="A2647" s="14" t="inlineStr">
        <is>
          <t>C02642</t>
        </is>
      </c>
      <c r="B2647" s="14" t="inlineStr">
        <is>
          <t>R00279</t>
        </is>
      </c>
      <c r="C2647" s="17" t="n">
        <v>1</v>
      </c>
      <c r="D2647" s="14" t="inlineStr">
        <is>
          <t>exact</t>
        </is>
      </c>
    </row>
    <row r="2648">
      <c r="A2648" s="14" t="inlineStr">
        <is>
          <t>C02643</t>
        </is>
      </c>
      <c r="B2648" s="14" t="inlineStr">
        <is>
          <t>R01120</t>
        </is>
      </c>
      <c r="C2648" s="17" t="n">
        <v>1</v>
      </c>
      <c r="D2648" s="14" t="inlineStr">
        <is>
          <t>exact</t>
        </is>
      </c>
    </row>
    <row r="2649">
      <c r="A2649" s="14" t="inlineStr">
        <is>
          <t>C02644</t>
        </is>
      </c>
      <c r="B2649" s="14" t="inlineStr">
        <is>
          <t>R01586</t>
        </is>
      </c>
      <c r="C2649" s="17" t="n">
        <v>1</v>
      </c>
      <c r="D2649" s="14" t="inlineStr">
        <is>
          <t>exact</t>
        </is>
      </c>
    </row>
    <row r="2650">
      <c r="A2650" s="14" t="inlineStr">
        <is>
          <t>C02645</t>
        </is>
      </c>
      <c r="B2650" s="14" t="inlineStr">
        <is>
          <t>R00557</t>
        </is>
      </c>
      <c r="C2650" s="17" t="n">
        <v>0.7942</v>
      </c>
      <c r="D2650" s="14" t="inlineStr">
        <is>
          <t>review</t>
        </is>
      </c>
    </row>
    <row r="2651">
      <c r="A2651" s="14" t="inlineStr">
        <is>
          <t>C02646</t>
        </is>
      </c>
      <c r="B2651" s="14" t="inlineStr">
        <is>
          <t>R02560</t>
        </is>
      </c>
      <c r="C2651" s="17" t="n">
        <v>0.7942</v>
      </c>
      <c r="D2651" s="14" t="inlineStr">
        <is>
          <t>review</t>
        </is>
      </c>
    </row>
    <row r="2652">
      <c r="A2652" s="14" t="inlineStr">
        <is>
          <t>C02647</t>
        </is>
      </c>
      <c r="B2652" s="14" t="inlineStr">
        <is>
          <t>R01571</t>
        </is>
      </c>
      <c r="C2652" s="17" t="n">
        <v>1</v>
      </c>
      <c r="D2652" s="14" t="inlineStr">
        <is>
          <t>exact</t>
        </is>
      </c>
    </row>
    <row r="2653">
      <c r="A2653" s="14" t="inlineStr">
        <is>
          <t>C02648</t>
        </is>
      </c>
      <c r="B2653" s="14" t="inlineStr">
        <is>
          <t>R01890</t>
        </is>
      </c>
      <c r="C2653" s="17" t="n">
        <v>1</v>
      </c>
      <c r="D2653" s="14" t="inlineStr">
        <is>
          <t>exact</t>
        </is>
      </c>
    </row>
    <row r="2654">
      <c r="A2654" s="14" t="inlineStr">
        <is>
          <t>C02649</t>
        </is>
      </c>
      <c r="B2654" s="14" t="inlineStr">
        <is>
          <t>R00685</t>
        </is>
      </c>
      <c r="C2654" s="17" t="n">
        <v>1</v>
      </c>
      <c r="D2654" s="14" t="inlineStr">
        <is>
          <t>exact</t>
        </is>
      </c>
    </row>
    <row r="2655">
      <c r="A2655" s="14" t="inlineStr">
        <is>
          <t>C02650</t>
        </is>
      </c>
      <c r="B2655" s="14" t="inlineStr">
        <is>
          <t>R02943</t>
        </is>
      </c>
      <c r="C2655" s="17" t="n">
        <v>1</v>
      </c>
      <c r="D2655" s="14" t="inlineStr">
        <is>
          <t>exact</t>
        </is>
      </c>
    </row>
    <row r="2656">
      <c r="A2656" s="14" t="inlineStr">
        <is>
          <t>C02651</t>
        </is>
      </c>
      <c r="B2656" s="14" t="inlineStr">
        <is>
          <t>R01846</t>
        </is>
      </c>
      <c r="C2656" s="17" t="n">
        <v>1</v>
      </c>
      <c r="D2656" s="14" t="inlineStr">
        <is>
          <t>exact</t>
        </is>
      </c>
    </row>
    <row r="2657">
      <c r="A2657" s="14" t="inlineStr">
        <is>
          <t>C02652</t>
        </is>
      </c>
      <c r="B2657" s="14" t="inlineStr">
        <is>
          <t>R01212</t>
        </is>
      </c>
      <c r="C2657" s="17" t="n">
        <v>1</v>
      </c>
      <c r="D2657" s="14" t="inlineStr">
        <is>
          <t>exact</t>
        </is>
      </c>
    </row>
    <row r="2658">
      <c r="A2658" s="14" t="inlineStr">
        <is>
          <t>C02653</t>
        </is>
      </c>
      <c r="B2658" s="14" t="inlineStr">
        <is>
          <t>R01931</t>
        </is>
      </c>
      <c r="C2658" s="17" t="n">
        <v>1</v>
      </c>
      <c r="D2658" s="14" t="inlineStr">
        <is>
          <t>exact</t>
        </is>
      </c>
    </row>
    <row r="2659">
      <c r="A2659" s="14" t="inlineStr">
        <is>
          <t>C02654</t>
        </is>
      </c>
      <c r="B2659" s="14" t="inlineStr">
        <is>
          <t>R00163</t>
        </is>
      </c>
      <c r="C2659" s="17" t="n">
        <v>0.7718</v>
      </c>
      <c r="D2659" s="14" t="inlineStr">
        <is>
          <t>review</t>
        </is>
      </c>
    </row>
    <row r="2660">
      <c r="A2660" s="14" t="inlineStr">
        <is>
          <t>C02655</t>
        </is>
      </c>
      <c r="B2660" s="14" t="inlineStr">
        <is>
          <t>R00498</t>
        </is>
      </c>
      <c r="C2660" s="17" t="n">
        <v>0.6541</v>
      </c>
      <c r="D2660" s="14" t="inlineStr">
        <is>
          <t>no match</t>
        </is>
      </c>
    </row>
    <row r="2661">
      <c r="A2661" s="14" t="inlineStr">
        <is>
          <t>C02656</t>
        </is>
      </c>
      <c r="B2661" s="14" t="inlineStr">
        <is>
          <t>R02269</t>
        </is>
      </c>
      <c r="C2661" s="17" t="n">
        <v>1</v>
      </c>
      <c r="D2661" s="14" t="inlineStr">
        <is>
          <t>exact</t>
        </is>
      </c>
    </row>
    <row r="2662">
      <c r="A2662" s="14" t="inlineStr">
        <is>
          <t>C02657</t>
        </is>
      </c>
      <c r="B2662" s="14" t="inlineStr">
        <is>
          <t>R00586</t>
        </is>
      </c>
      <c r="C2662" s="17" t="n">
        <v>0.6541</v>
      </c>
      <c r="D2662" s="14" t="inlineStr">
        <is>
          <t>no match</t>
        </is>
      </c>
    </row>
    <row r="2663">
      <c r="A2663" s="14" t="inlineStr">
        <is>
          <t>C02658</t>
        </is>
      </c>
      <c r="B2663" s="14" t="inlineStr">
        <is>
          <t>R00372</t>
        </is>
      </c>
      <c r="C2663" s="17" t="n">
        <v>0.6541</v>
      </c>
      <c r="D2663" s="14" t="inlineStr">
        <is>
          <t>no match</t>
        </is>
      </c>
    </row>
    <row r="2664">
      <c r="A2664" s="14" t="inlineStr">
        <is>
          <t>C02659</t>
        </is>
      </c>
      <c r="B2664" s="14" t="inlineStr">
        <is>
          <t>R00581</t>
        </is>
      </c>
      <c r="C2664" s="17" t="n">
        <v>0.6541</v>
      </c>
      <c r="D2664" s="14" t="inlineStr">
        <is>
          <t>no match</t>
        </is>
      </c>
    </row>
    <row r="2665">
      <c r="A2665" s="14" t="inlineStr">
        <is>
          <t>C02660</t>
        </is>
      </c>
      <c r="B2665" s="14" t="inlineStr">
        <is>
          <t>R00737</t>
        </is>
      </c>
      <c r="C2665" s="17" t="n">
        <v>1</v>
      </c>
      <c r="D2665" s="14" t="inlineStr">
        <is>
          <t>exact</t>
        </is>
      </c>
    </row>
    <row r="2666">
      <c r="A2666" s="14" t="inlineStr">
        <is>
          <t>C02661</t>
        </is>
      </c>
      <c r="B2666" s="14" t="inlineStr">
        <is>
          <t>R00976</t>
        </is>
      </c>
      <c r="C2666" s="17" t="n">
        <v>1</v>
      </c>
      <c r="D2666" s="14" t="inlineStr">
        <is>
          <t>exact</t>
        </is>
      </c>
    </row>
    <row r="2667">
      <c r="A2667" s="14" t="inlineStr">
        <is>
          <t>C02662</t>
        </is>
      </c>
      <c r="B2667" s="14" t="inlineStr">
        <is>
          <t>R01129</t>
        </is>
      </c>
      <c r="C2667" s="17" t="n">
        <v>0.2202</v>
      </c>
      <c r="D2667" s="14" t="inlineStr">
        <is>
          <t>no match</t>
        </is>
      </c>
    </row>
    <row r="2668">
      <c r="A2668" s="14" t="inlineStr">
        <is>
          <t>C02663</t>
        </is>
      </c>
      <c r="B2668" s="14" t="inlineStr">
        <is>
          <t>R00597</t>
        </is>
      </c>
      <c r="C2668" s="17" t="n">
        <v>1</v>
      </c>
      <c r="D2668" s="14" t="inlineStr">
        <is>
          <t>exact</t>
        </is>
      </c>
    </row>
    <row r="2669">
      <c r="A2669" s="14" t="inlineStr">
        <is>
          <t>C02664</t>
        </is>
      </c>
      <c r="B2669" s="14" t="inlineStr">
        <is>
          <t>R01136</t>
        </is>
      </c>
      <c r="C2669" s="17" t="n">
        <v>1</v>
      </c>
      <c r="D2669" s="14" t="inlineStr">
        <is>
          <t>exact</t>
        </is>
      </c>
    </row>
    <row r="2670">
      <c r="A2670" s="14" t="inlineStr">
        <is>
          <t>C02665</t>
        </is>
      </c>
      <c r="B2670" s="14" t="inlineStr">
        <is>
          <t>R01085</t>
        </is>
      </c>
      <c r="C2670" s="17" t="n">
        <v>1</v>
      </c>
      <c r="D2670" s="14" t="inlineStr">
        <is>
          <t>exact</t>
        </is>
      </c>
    </row>
    <row r="2671">
      <c r="A2671" s="14" t="inlineStr">
        <is>
          <t>C02666</t>
        </is>
      </c>
      <c r="B2671" s="14" t="inlineStr">
        <is>
          <t>R00088</t>
        </is>
      </c>
      <c r="C2671" s="17" t="n">
        <v>1</v>
      </c>
      <c r="D2671" s="14" t="inlineStr">
        <is>
          <t>exact</t>
        </is>
      </c>
    </row>
    <row r="2672">
      <c r="A2672" s="14" t="inlineStr">
        <is>
          <t>C02667</t>
        </is>
      </c>
      <c r="B2672" s="14" t="inlineStr">
        <is>
          <t>R01623</t>
        </is>
      </c>
      <c r="C2672" s="17" t="n">
        <v>1</v>
      </c>
      <c r="D2672" s="14" t="inlineStr">
        <is>
          <t>exact</t>
        </is>
      </c>
    </row>
    <row r="2673">
      <c r="A2673" s="14" t="inlineStr">
        <is>
          <t>C02668</t>
        </is>
      </c>
      <c r="B2673" s="14" t="inlineStr">
        <is>
          <t>R02235</t>
        </is>
      </c>
      <c r="C2673" s="17" t="n">
        <v>1</v>
      </c>
      <c r="D2673" s="14" t="inlineStr">
        <is>
          <t>exact</t>
        </is>
      </c>
    </row>
    <row r="2674">
      <c r="A2674" s="14" t="inlineStr">
        <is>
          <t>C02669</t>
        </is>
      </c>
      <c r="B2674" s="14" t="inlineStr">
        <is>
          <t>R00312</t>
        </is>
      </c>
      <c r="C2674" s="17" t="n">
        <v>1</v>
      </c>
      <c r="D2674" s="14" t="inlineStr">
        <is>
          <t>exact</t>
        </is>
      </c>
    </row>
    <row r="2675">
      <c r="A2675" s="14" t="inlineStr">
        <is>
          <t>C02670</t>
        </is>
      </c>
      <c r="B2675" s="14" t="inlineStr">
        <is>
          <t>R01968</t>
        </is>
      </c>
      <c r="C2675" s="17" t="n">
        <v>1</v>
      </c>
      <c r="D2675" s="14" t="inlineStr">
        <is>
          <t>exact</t>
        </is>
      </c>
    </row>
    <row r="2676">
      <c r="A2676" s="14" t="inlineStr">
        <is>
          <t>C02671</t>
        </is>
      </c>
      <c r="B2676" s="14" t="inlineStr">
        <is>
          <t>R02566</t>
        </is>
      </c>
      <c r="C2676" s="17" t="n">
        <v>1</v>
      </c>
      <c r="D2676" s="14" t="inlineStr">
        <is>
          <t>exact</t>
        </is>
      </c>
    </row>
    <row r="2677">
      <c r="A2677" s="14" t="inlineStr">
        <is>
          <t>C02672</t>
        </is>
      </c>
      <c r="B2677" s="14" t="inlineStr">
        <is>
          <t>R02553</t>
        </is>
      </c>
      <c r="C2677" s="17" t="n">
        <v>1</v>
      </c>
      <c r="D2677" s="14" t="inlineStr">
        <is>
          <t>exact</t>
        </is>
      </c>
    </row>
    <row r="2678">
      <c r="A2678" s="14" t="inlineStr">
        <is>
          <t>C02673</t>
        </is>
      </c>
      <c r="B2678" s="14" t="inlineStr">
        <is>
          <t>R01158</t>
        </is>
      </c>
      <c r="C2678" s="17" t="n">
        <v>1</v>
      </c>
      <c r="D2678" s="14" t="inlineStr">
        <is>
          <t>exact</t>
        </is>
      </c>
    </row>
    <row r="2679">
      <c r="A2679" s="14" t="inlineStr">
        <is>
          <t>C02674</t>
        </is>
      </c>
      <c r="B2679" s="14" t="inlineStr">
        <is>
          <t>R00561</t>
        </is>
      </c>
      <c r="C2679" s="17" t="n">
        <v>0.4259</v>
      </c>
      <c r="D2679" s="14" t="inlineStr">
        <is>
          <t>no match</t>
        </is>
      </c>
    </row>
    <row r="2680">
      <c r="A2680" s="14" t="inlineStr">
        <is>
          <t>C02675</t>
        </is>
      </c>
      <c r="B2680" s="14" t="inlineStr">
        <is>
          <t>R01171</t>
        </is>
      </c>
      <c r="C2680" s="17" t="n">
        <v>1</v>
      </c>
      <c r="D2680" s="14" t="inlineStr">
        <is>
          <t>exact</t>
        </is>
      </c>
    </row>
    <row r="2681">
      <c r="A2681" s="14" t="inlineStr">
        <is>
          <t>C02676</t>
        </is>
      </c>
      <c r="B2681" s="14" t="inlineStr">
        <is>
          <t>R00450</t>
        </is>
      </c>
      <c r="C2681" s="17" t="n">
        <v>1</v>
      </c>
      <c r="D2681" s="14" t="inlineStr">
        <is>
          <t>exact</t>
        </is>
      </c>
    </row>
    <row r="2682">
      <c r="A2682" s="14" t="inlineStr">
        <is>
          <t>C02677</t>
        </is>
      </c>
      <c r="B2682" s="14" t="inlineStr">
        <is>
          <t>R02719</t>
        </is>
      </c>
      <c r="C2682" s="17" t="n">
        <v>1</v>
      </c>
      <c r="D2682" s="14" t="inlineStr">
        <is>
          <t>exact</t>
        </is>
      </c>
    </row>
    <row r="2683">
      <c r="A2683" s="14" t="inlineStr">
        <is>
          <t>C02678</t>
        </is>
      </c>
      <c r="B2683" s="14" t="inlineStr">
        <is>
          <t>R02952</t>
        </is>
      </c>
      <c r="C2683" s="17" t="n">
        <v>1</v>
      </c>
      <c r="D2683" s="14" t="inlineStr">
        <is>
          <t>exact</t>
        </is>
      </c>
    </row>
    <row r="2684">
      <c r="A2684" s="14" t="inlineStr">
        <is>
          <t>C02679</t>
        </is>
      </c>
      <c r="B2684" s="14" t="inlineStr">
        <is>
          <t>R02169</t>
        </is>
      </c>
      <c r="C2684" s="17" t="n">
        <v>1</v>
      </c>
      <c r="D2684" s="14" t="inlineStr">
        <is>
          <t>exact</t>
        </is>
      </c>
    </row>
    <row r="2685">
      <c r="A2685" s="14" t="inlineStr">
        <is>
          <t>C02680</t>
        </is>
      </c>
      <c r="B2685" s="14" t="inlineStr">
        <is>
          <t>R00274</t>
        </is>
      </c>
      <c r="C2685" s="17" t="n">
        <v>1</v>
      </c>
      <c r="D2685" s="14" t="inlineStr">
        <is>
          <t>exact</t>
        </is>
      </c>
    </row>
    <row r="2686">
      <c r="A2686" s="14" t="inlineStr">
        <is>
          <t>C02681</t>
        </is>
      </c>
      <c r="B2686" s="14" t="inlineStr">
        <is>
          <t>R02747</t>
        </is>
      </c>
      <c r="C2686" s="17" t="n">
        <v>1</v>
      </c>
      <c r="D2686" s="14" t="inlineStr">
        <is>
          <t>exact</t>
        </is>
      </c>
    </row>
    <row r="2687">
      <c r="A2687" s="14" t="inlineStr">
        <is>
          <t>C02682</t>
        </is>
      </c>
      <c r="B2687" s="14" t="inlineStr">
        <is>
          <t>R02711</t>
        </is>
      </c>
      <c r="C2687" s="17" t="n">
        <v>1</v>
      </c>
      <c r="D2687" s="14" t="inlineStr">
        <is>
          <t>exact</t>
        </is>
      </c>
    </row>
    <row r="2688">
      <c r="A2688" s="14" t="inlineStr">
        <is>
          <t>C02683</t>
        </is>
      </c>
      <c r="B2688" s="14" t="inlineStr">
        <is>
          <t>R02534</t>
        </is>
      </c>
      <c r="C2688" s="17" t="n">
        <v>1</v>
      </c>
      <c r="D2688" s="14" t="inlineStr">
        <is>
          <t>exact</t>
        </is>
      </c>
    </row>
    <row r="2689">
      <c r="A2689" s="14" t="inlineStr">
        <is>
          <t>C02684</t>
        </is>
      </c>
      <c r="B2689" s="14" t="inlineStr">
        <is>
          <t>R02467</t>
        </is>
      </c>
      <c r="C2689" s="17" t="n">
        <v>1</v>
      </c>
      <c r="D2689" s="14" t="inlineStr">
        <is>
          <t>exact</t>
        </is>
      </c>
    </row>
    <row r="2690">
      <c r="A2690" s="14" t="inlineStr">
        <is>
          <t>C02685</t>
        </is>
      </c>
      <c r="B2690" s="14" t="inlineStr">
        <is>
          <t>R00331</t>
        </is>
      </c>
      <c r="C2690" s="17" t="n">
        <v>1</v>
      </c>
      <c r="D2690" s="14" t="inlineStr">
        <is>
          <t>exact</t>
        </is>
      </c>
    </row>
    <row r="2691">
      <c r="A2691" s="14" t="inlineStr">
        <is>
          <t>C02686</t>
        </is>
      </c>
      <c r="B2691" s="14" t="inlineStr">
        <is>
          <t>R01979</t>
        </is>
      </c>
      <c r="C2691" s="17" t="n">
        <v>1</v>
      </c>
      <c r="D2691" s="14" t="inlineStr">
        <is>
          <t>exact</t>
        </is>
      </c>
    </row>
    <row r="2692">
      <c r="A2692" s="14" t="inlineStr">
        <is>
          <t>C02687</t>
        </is>
      </c>
      <c r="B2692" s="14" t="inlineStr">
        <is>
          <t>R01988</t>
        </is>
      </c>
      <c r="C2692" s="17" t="n">
        <v>1</v>
      </c>
      <c r="D2692" s="14" t="inlineStr">
        <is>
          <t>exact</t>
        </is>
      </c>
    </row>
    <row r="2693">
      <c r="A2693" s="14" t="inlineStr">
        <is>
          <t>C02688</t>
        </is>
      </c>
      <c r="B2693" s="14" t="inlineStr">
        <is>
          <t>R01024</t>
        </is>
      </c>
      <c r="C2693" s="17" t="n">
        <v>1</v>
      </c>
      <c r="D2693" s="14" t="inlineStr">
        <is>
          <t>exact</t>
        </is>
      </c>
    </row>
    <row r="2694">
      <c r="A2694" s="14" t="inlineStr">
        <is>
          <t>C02689</t>
        </is>
      </c>
      <c r="B2694" s="14" t="inlineStr">
        <is>
          <t>R01225</t>
        </is>
      </c>
      <c r="C2694" s="17" t="n">
        <v>0.4259</v>
      </c>
      <c r="D2694" s="14" t="inlineStr">
        <is>
          <t>no match</t>
        </is>
      </c>
    </row>
    <row r="2695">
      <c r="A2695" s="14" t="inlineStr">
        <is>
          <t>C02690</t>
        </is>
      </c>
      <c r="B2695" s="14" t="inlineStr">
        <is>
          <t>R01263</t>
        </is>
      </c>
      <c r="C2695" s="17" t="n">
        <v>0.7942</v>
      </c>
      <c r="D2695" s="14" t="inlineStr">
        <is>
          <t>review</t>
        </is>
      </c>
    </row>
    <row r="2696">
      <c r="A2696" s="14" t="inlineStr">
        <is>
          <t>C02691</t>
        </is>
      </c>
      <c r="B2696" s="14" t="inlineStr">
        <is>
          <t>R02817</t>
        </is>
      </c>
      <c r="C2696" s="17" t="n">
        <v>1</v>
      </c>
      <c r="D2696" s="14" t="inlineStr">
        <is>
          <t>exact</t>
        </is>
      </c>
    </row>
    <row r="2697">
      <c r="A2697" s="14" t="inlineStr">
        <is>
          <t>C02692</t>
        </is>
      </c>
      <c r="B2697" s="14" t="inlineStr">
        <is>
          <t>R00321</t>
        </is>
      </c>
      <c r="C2697" s="17" t="n">
        <v>1</v>
      </c>
      <c r="D2697" s="14" t="inlineStr">
        <is>
          <t>exact</t>
        </is>
      </c>
    </row>
    <row r="2698">
      <c r="A2698" s="14" t="inlineStr">
        <is>
          <t>C02693</t>
        </is>
      </c>
      <c r="B2698" s="14" t="inlineStr">
        <is>
          <t>R00898</t>
        </is>
      </c>
      <c r="C2698" s="17" t="n">
        <v>0.2202</v>
      </c>
      <c r="D2698" s="14" t="inlineStr">
        <is>
          <t>no match</t>
        </is>
      </c>
    </row>
    <row r="2699">
      <c r="A2699" s="14" t="inlineStr">
        <is>
          <t>C02694</t>
        </is>
      </c>
      <c r="B2699" s="14" t="inlineStr">
        <is>
          <t>R01891</t>
        </is>
      </c>
      <c r="C2699" s="17" t="n">
        <v>0.6541</v>
      </c>
      <c r="D2699" s="14" t="inlineStr">
        <is>
          <t>no match</t>
        </is>
      </c>
    </row>
    <row r="2700">
      <c r="A2700" s="14" t="inlineStr">
        <is>
          <t>C02695</t>
        </is>
      </c>
      <c r="B2700" s="14" t="inlineStr">
        <is>
          <t>R02612</t>
        </is>
      </c>
      <c r="C2700" s="17" t="n">
        <v>1</v>
      </c>
      <c r="D2700" s="14" t="inlineStr">
        <is>
          <t>exact</t>
        </is>
      </c>
    </row>
    <row r="2701">
      <c r="A2701" s="14" t="inlineStr">
        <is>
          <t>C02696</t>
        </is>
      </c>
      <c r="B2701" s="14" t="inlineStr">
        <is>
          <t>R02287</t>
        </is>
      </c>
      <c r="C2701" s="17" t="n">
        <v>1</v>
      </c>
      <c r="D2701" s="14" t="inlineStr">
        <is>
          <t>exact</t>
        </is>
      </c>
    </row>
    <row r="2702">
      <c r="A2702" s="14" t="inlineStr">
        <is>
          <t>C02697</t>
        </is>
      </c>
      <c r="B2702" s="14" t="inlineStr">
        <is>
          <t>R01530</t>
        </is>
      </c>
      <c r="C2702" s="17" t="n">
        <v>1</v>
      </c>
      <c r="D2702" s="14" t="inlineStr">
        <is>
          <t>exact</t>
        </is>
      </c>
    </row>
    <row r="2703">
      <c r="A2703" s="14" t="inlineStr">
        <is>
          <t>C02698</t>
        </is>
      </c>
      <c r="B2703" s="14" t="inlineStr">
        <is>
          <t>R00286</t>
        </is>
      </c>
      <c r="C2703" s="17" t="n">
        <v>1</v>
      </c>
      <c r="D2703" s="14" t="inlineStr">
        <is>
          <t>exact</t>
        </is>
      </c>
    </row>
    <row r="2704">
      <c r="A2704" s="14" t="inlineStr">
        <is>
          <t>C02699</t>
        </is>
      </c>
      <c r="B2704" s="14" t="inlineStr">
        <is>
          <t>R00932</t>
        </is>
      </c>
      <c r="C2704" s="17" t="n">
        <v>1</v>
      </c>
      <c r="D2704" s="14" t="inlineStr">
        <is>
          <t>exact</t>
        </is>
      </c>
    </row>
    <row r="2705">
      <c r="A2705" s="14" t="inlineStr">
        <is>
          <t>C02700</t>
        </is>
      </c>
      <c r="B2705" s="14" t="inlineStr">
        <is>
          <t>R00652</t>
        </is>
      </c>
      <c r="C2705" s="17" t="n">
        <v>0.4259</v>
      </c>
      <c r="D2705" s="14" t="inlineStr">
        <is>
          <t>no match</t>
        </is>
      </c>
    </row>
    <row r="2706">
      <c r="A2706" s="14" t="inlineStr">
        <is>
          <t>C02701</t>
        </is>
      </c>
      <c r="B2706" s="14" t="inlineStr">
        <is>
          <t>R01327</t>
        </is>
      </c>
      <c r="C2706" s="17" t="n">
        <v>1</v>
      </c>
      <c r="D2706" s="14" t="inlineStr">
        <is>
          <t>exact</t>
        </is>
      </c>
    </row>
    <row r="2707">
      <c r="A2707" s="14" t="inlineStr">
        <is>
          <t>C02702</t>
        </is>
      </c>
      <c r="B2707" s="14" t="inlineStr">
        <is>
          <t>R01982</t>
        </is>
      </c>
      <c r="C2707" s="17" t="n">
        <v>0.2202</v>
      </c>
      <c r="D2707" s="14" t="inlineStr">
        <is>
          <t>no match</t>
        </is>
      </c>
    </row>
    <row r="2708">
      <c r="A2708" s="14" t="inlineStr">
        <is>
          <t>C02703</t>
        </is>
      </c>
      <c r="B2708" s="14" t="inlineStr">
        <is>
          <t>R01813</t>
        </is>
      </c>
      <c r="C2708" s="17" t="n">
        <v>1</v>
      </c>
      <c r="D2708" s="14" t="inlineStr">
        <is>
          <t>exact</t>
        </is>
      </c>
    </row>
    <row r="2709">
      <c r="A2709" s="14" t="inlineStr">
        <is>
          <t>C02704</t>
        </is>
      </c>
      <c r="B2709" s="14" t="inlineStr">
        <is>
          <t>R01108</t>
        </is>
      </c>
      <c r="C2709" s="17" t="n">
        <v>1</v>
      </c>
      <c r="D2709" s="14" t="inlineStr">
        <is>
          <t>exact</t>
        </is>
      </c>
    </row>
    <row r="2710">
      <c r="A2710" s="14" t="inlineStr">
        <is>
          <t>C02705</t>
        </is>
      </c>
      <c r="B2710" s="14" t="inlineStr">
        <is>
          <t>R00682</t>
        </is>
      </c>
      <c r="C2710" s="17" t="n">
        <v>0.7718</v>
      </c>
      <c r="D2710" s="14" t="inlineStr">
        <is>
          <t>review</t>
        </is>
      </c>
    </row>
    <row r="2711">
      <c r="A2711" s="14" t="inlineStr">
        <is>
          <t>C02706</t>
        </is>
      </c>
      <c r="B2711" s="14" t="inlineStr">
        <is>
          <t>R02002</t>
        </is>
      </c>
      <c r="C2711" s="17" t="n">
        <v>1</v>
      </c>
      <c r="D2711" s="14" t="inlineStr">
        <is>
          <t>exact</t>
        </is>
      </c>
    </row>
    <row r="2712">
      <c r="A2712" s="14" t="inlineStr">
        <is>
          <t>C02707</t>
        </is>
      </c>
      <c r="B2712" s="14" t="inlineStr">
        <is>
          <t>R02253</t>
        </is>
      </c>
      <c r="C2712" s="17" t="n">
        <v>1</v>
      </c>
      <c r="D2712" s="14" t="inlineStr">
        <is>
          <t>exact</t>
        </is>
      </c>
    </row>
    <row r="2713">
      <c r="A2713" s="14" t="inlineStr">
        <is>
          <t>C02708</t>
        </is>
      </c>
      <c r="B2713" s="14" t="inlineStr">
        <is>
          <t>R00074</t>
        </is>
      </c>
      <c r="C2713" s="17" t="n">
        <v>1</v>
      </c>
      <c r="D2713" s="14" t="inlineStr">
        <is>
          <t>exact</t>
        </is>
      </c>
    </row>
    <row r="2714">
      <c r="A2714" s="14" t="inlineStr">
        <is>
          <t>C02709</t>
        </is>
      </c>
      <c r="B2714" s="14" t="inlineStr">
        <is>
          <t>R00391</t>
        </is>
      </c>
      <c r="C2714" s="17" t="n">
        <v>0.6541</v>
      </c>
      <c r="D2714" s="14" t="inlineStr">
        <is>
          <t>no match</t>
        </is>
      </c>
    </row>
    <row r="2715">
      <c r="A2715" s="14" t="inlineStr">
        <is>
          <t>C02710</t>
        </is>
      </c>
      <c r="B2715" s="14" t="inlineStr">
        <is>
          <t>R01441</t>
        </is>
      </c>
      <c r="C2715" s="17" t="n">
        <v>1</v>
      </c>
      <c r="D2715" s="14" t="inlineStr">
        <is>
          <t>exact</t>
        </is>
      </c>
    </row>
    <row r="2716">
      <c r="A2716" s="14" t="inlineStr">
        <is>
          <t>C02711</t>
        </is>
      </c>
      <c r="B2716" s="14" t="inlineStr">
        <is>
          <t>R02140</t>
        </is>
      </c>
      <c r="C2716" s="17" t="n">
        <v>1</v>
      </c>
      <c r="D2716" s="14" t="inlineStr">
        <is>
          <t>exact</t>
        </is>
      </c>
    </row>
    <row r="2717">
      <c r="A2717" s="14" t="inlineStr">
        <is>
          <t>C02712</t>
        </is>
      </c>
      <c r="B2717" s="14" t="inlineStr">
        <is>
          <t>R01795</t>
        </is>
      </c>
      <c r="C2717" s="17" t="n">
        <v>1</v>
      </c>
      <c r="D2717" s="14" t="inlineStr">
        <is>
          <t>exact</t>
        </is>
      </c>
    </row>
    <row r="2718">
      <c r="A2718" s="14" t="inlineStr">
        <is>
          <t>C02713</t>
        </is>
      </c>
      <c r="B2718" s="14" t="inlineStr">
        <is>
          <t>R01783</t>
        </is>
      </c>
      <c r="C2718" s="17" t="n">
        <v>1</v>
      </c>
      <c r="D2718" s="14" t="inlineStr">
        <is>
          <t>exact</t>
        </is>
      </c>
    </row>
    <row r="2719">
      <c r="A2719" s="14" t="inlineStr">
        <is>
          <t>C02714</t>
        </is>
      </c>
      <c r="B2719" s="14" t="inlineStr">
        <is>
          <t>R00469</t>
        </is>
      </c>
      <c r="C2719" s="17" t="n">
        <v>1</v>
      </c>
      <c r="D2719" s="14" t="inlineStr">
        <is>
          <t>exact</t>
        </is>
      </c>
    </row>
    <row r="2720">
      <c r="A2720" s="14" t="inlineStr">
        <is>
          <t>C02715</t>
        </is>
      </c>
      <c r="B2720" s="14" t="inlineStr">
        <is>
          <t>R02442</t>
        </is>
      </c>
      <c r="C2720" s="17" t="n">
        <v>1</v>
      </c>
      <c r="D2720" s="14" t="inlineStr">
        <is>
          <t>exact</t>
        </is>
      </c>
    </row>
    <row r="2721">
      <c r="A2721" s="14" t="inlineStr">
        <is>
          <t>C02716</t>
        </is>
      </c>
      <c r="B2721" s="14" t="inlineStr">
        <is>
          <t>R00618</t>
        </is>
      </c>
      <c r="C2721" s="17" t="n">
        <v>1</v>
      </c>
      <c r="D2721" s="14" t="inlineStr">
        <is>
          <t>exact</t>
        </is>
      </c>
    </row>
    <row r="2722">
      <c r="A2722" s="14" t="inlineStr">
        <is>
          <t>C02717</t>
        </is>
      </c>
      <c r="B2722" s="14" t="inlineStr">
        <is>
          <t>R02626</t>
        </is>
      </c>
      <c r="C2722" s="17" t="n">
        <v>1</v>
      </c>
      <c r="D2722" s="14" t="inlineStr">
        <is>
          <t>exact</t>
        </is>
      </c>
    </row>
    <row r="2723">
      <c r="A2723" s="14" t="inlineStr">
        <is>
          <t>C02718</t>
        </is>
      </c>
      <c r="B2723" s="14" t="inlineStr">
        <is>
          <t>R00242</t>
        </is>
      </c>
      <c r="C2723" s="17" t="n">
        <v>1</v>
      </c>
      <c r="D2723" s="14" t="inlineStr">
        <is>
          <t>exact</t>
        </is>
      </c>
    </row>
    <row r="2724">
      <c r="A2724" s="14" t="inlineStr">
        <is>
          <t>C02719</t>
        </is>
      </c>
      <c r="B2724" s="14" t="inlineStr">
        <is>
          <t>R02039</t>
        </is>
      </c>
      <c r="C2724" s="17" t="n">
        <v>1</v>
      </c>
      <c r="D2724" s="14" t="inlineStr">
        <is>
          <t>exact</t>
        </is>
      </c>
    </row>
    <row r="2725">
      <c r="A2725" s="14" t="inlineStr">
        <is>
          <t>C02720</t>
        </is>
      </c>
      <c r="B2725" s="14" t="inlineStr">
        <is>
          <t>R00380</t>
        </is>
      </c>
      <c r="C2725" s="17" t="n">
        <v>0.6541</v>
      </c>
      <c r="D2725" s="14" t="inlineStr">
        <is>
          <t>no match</t>
        </is>
      </c>
    </row>
    <row r="2726">
      <c r="A2726" s="14" t="inlineStr">
        <is>
          <t>C02721</t>
        </is>
      </c>
      <c r="B2726" s="14" t="inlineStr">
        <is>
          <t>R02462</t>
        </is>
      </c>
      <c r="C2726" s="17" t="n">
        <v>1</v>
      </c>
      <c r="D2726" s="14" t="inlineStr">
        <is>
          <t>exact</t>
        </is>
      </c>
    </row>
    <row r="2727">
      <c r="A2727" s="14" t="inlineStr">
        <is>
          <t>C02722</t>
        </is>
      </c>
      <c r="B2727" s="14" t="inlineStr">
        <is>
          <t>R01872</t>
        </is>
      </c>
      <c r="C2727" s="17" t="n">
        <v>1</v>
      </c>
      <c r="D2727" s="14" t="inlineStr">
        <is>
          <t>exact</t>
        </is>
      </c>
    </row>
    <row r="2728">
      <c r="A2728" s="14" t="inlineStr">
        <is>
          <t>C02723</t>
        </is>
      </c>
      <c r="B2728" s="14" t="inlineStr">
        <is>
          <t>R01856</t>
        </is>
      </c>
      <c r="C2728" s="17" t="n">
        <v>1</v>
      </c>
      <c r="D2728" s="14" t="inlineStr">
        <is>
          <t>exact</t>
        </is>
      </c>
    </row>
    <row r="2729">
      <c r="A2729" s="14" t="inlineStr">
        <is>
          <t>C02724</t>
        </is>
      </c>
      <c r="B2729" s="14" t="inlineStr">
        <is>
          <t>R01928</t>
        </is>
      </c>
      <c r="C2729" s="17" t="n">
        <v>1</v>
      </c>
      <c r="D2729" s="14" t="inlineStr">
        <is>
          <t>exact</t>
        </is>
      </c>
    </row>
    <row r="2730">
      <c r="A2730" s="14" t="inlineStr">
        <is>
          <t>C02725</t>
        </is>
      </c>
      <c r="B2730" s="14" t="inlineStr">
        <is>
          <t>R01000</t>
        </is>
      </c>
      <c r="C2730" s="17" t="n">
        <v>1</v>
      </c>
      <c r="D2730" s="14" t="inlineStr">
        <is>
          <t>exact</t>
        </is>
      </c>
    </row>
    <row r="2731">
      <c r="A2731" s="14" t="inlineStr">
        <is>
          <t>C02726</t>
        </is>
      </c>
      <c r="B2731" s="14" t="inlineStr">
        <is>
          <t>R02453</t>
        </is>
      </c>
      <c r="C2731" s="17" t="n">
        <v>1</v>
      </c>
      <c r="D2731" s="14" t="inlineStr">
        <is>
          <t>exact</t>
        </is>
      </c>
    </row>
    <row r="2732">
      <c r="A2732" s="14" t="inlineStr">
        <is>
          <t>C02727</t>
        </is>
      </c>
      <c r="B2732" s="14" t="inlineStr">
        <is>
          <t>R02316</t>
        </is>
      </c>
      <c r="C2732" s="17" t="n">
        <v>1</v>
      </c>
      <c r="D2732" s="14" t="inlineStr">
        <is>
          <t>exact</t>
        </is>
      </c>
    </row>
    <row r="2733">
      <c r="A2733" s="14" t="inlineStr">
        <is>
          <t>C02728</t>
        </is>
      </c>
      <c r="B2733" s="14" t="inlineStr">
        <is>
          <t>R01230</t>
        </is>
      </c>
      <c r="C2733" s="17" t="n">
        <v>1</v>
      </c>
      <c r="D2733" s="14" t="inlineStr">
        <is>
          <t>exact</t>
        </is>
      </c>
    </row>
    <row r="2734">
      <c r="A2734" s="14" t="inlineStr">
        <is>
          <t>C02729</t>
        </is>
      </c>
      <c r="B2734" s="14" t="inlineStr">
        <is>
          <t>R01295</t>
        </is>
      </c>
      <c r="C2734" s="17" t="n">
        <v>1</v>
      </c>
      <c r="D2734" s="14" t="inlineStr">
        <is>
          <t>exact</t>
        </is>
      </c>
    </row>
    <row r="2735">
      <c r="A2735" s="14" t="inlineStr">
        <is>
          <t>C02730</t>
        </is>
      </c>
      <c r="B2735" s="14" t="inlineStr">
        <is>
          <t>R01238</t>
        </is>
      </c>
      <c r="C2735" s="17" t="n">
        <v>0.6541</v>
      </c>
      <c r="D2735" s="14" t="inlineStr">
        <is>
          <t>no match</t>
        </is>
      </c>
    </row>
    <row r="2736">
      <c r="A2736" s="14" t="inlineStr">
        <is>
          <t>C02731</t>
        </is>
      </c>
      <c r="B2736" s="14" t="inlineStr">
        <is>
          <t>R00327</t>
        </is>
      </c>
      <c r="C2736" s="17" t="n">
        <v>0.7718</v>
      </c>
      <c r="D2736" s="14" t="inlineStr">
        <is>
          <t>review</t>
        </is>
      </c>
    </row>
    <row r="2737">
      <c r="A2737" s="14" t="inlineStr">
        <is>
          <t>C02732</t>
        </is>
      </c>
      <c r="B2737" s="14" t="inlineStr">
        <is>
          <t>R02119</t>
        </is>
      </c>
      <c r="C2737" s="17" t="n">
        <v>0.6541</v>
      </c>
      <c r="D2737" s="14" t="inlineStr">
        <is>
          <t>no match</t>
        </is>
      </c>
    </row>
    <row r="2738">
      <c r="A2738" s="14" t="inlineStr">
        <is>
          <t>C02733</t>
        </is>
      </c>
      <c r="B2738" s="14" t="inlineStr">
        <is>
          <t>R00182</t>
        </is>
      </c>
      <c r="C2738" s="17" t="n">
        <v>0.7718</v>
      </c>
      <c r="D2738" s="14" t="inlineStr">
        <is>
          <t>review</t>
        </is>
      </c>
    </row>
    <row r="2739">
      <c r="A2739" s="14" t="inlineStr">
        <is>
          <t>C02734</t>
        </is>
      </c>
      <c r="B2739" s="14" t="inlineStr">
        <is>
          <t>R01132</t>
        </is>
      </c>
      <c r="C2739" s="17" t="n">
        <v>0.7718</v>
      </c>
      <c r="D2739" s="14" t="inlineStr">
        <is>
          <t>review</t>
        </is>
      </c>
    </row>
    <row r="2740">
      <c r="A2740" s="14" t="inlineStr">
        <is>
          <t>C02735</t>
        </is>
      </c>
      <c r="B2740" s="14" t="inlineStr">
        <is>
          <t>R01803</t>
        </is>
      </c>
      <c r="C2740" s="17" t="n">
        <v>0.7718</v>
      </c>
      <c r="D2740" s="14" t="inlineStr">
        <is>
          <t>review</t>
        </is>
      </c>
    </row>
    <row r="2741">
      <c r="A2741" s="14" t="inlineStr">
        <is>
          <t>C02736</t>
        </is>
      </c>
      <c r="B2741" s="14" t="inlineStr">
        <is>
          <t>R00571</t>
        </is>
      </c>
      <c r="C2741" s="17" t="n">
        <v>0.7718</v>
      </c>
      <c r="D2741" s="14" t="inlineStr">
        <is>
          <t>review</t>
        </is>
      </c>
    </row>
    <row r="2742">
      <c r="A2742" s="14" t="inlineStr">
        <is>
          <t>C02737</t>
        </is>
      </c>
      <c r="B2742" s="14" t="inlineStr">
        <is>
          <t>R01453</t>
        </is>
      </c>
      <c r="C2742" s="17" t="n">
        <v>0.6541</v>
      </c>
      <c r="D2742" s="14" t="inlineStr">
        <is>
          <t>no match</t>
        </is>
      </c>
    </row>
    <row r="2743">
      <c r="A2743" s="14" t="inlineStr">
        <is>
          <t>C02738</t>
        </is>
      </c>
      <c r="B2743" s="14" t="inlineStr">
        <is>
          <t>R02559</t>
        </is>
      </c>
      <c r="C2743" s="17" t="n">
        <v>1</v>
      </c>
      <c r="D2743" s="14" t="inlineStr">
        <is>
          <t>exact</t>
        </is>
      </c>
    </row>
    <row r="2744">
      <c r="A2744" s="14" t="inlineStr">
        <is>
          <t>C02739</t>
        </is>
      </c>
      <c r="B2744" s="14" t="inlineStr">
        <is>
          <t>R00400</t>
        </is>
      </c>
      <c r="C2744" s="17" t="n">
        <v>1</v>
      </c>
      <c r="D2744" s="14" t="inlineStr">
        <is>
          <t>exact</t>
        </is>
      </c>
    </row>
    <row r="2745">
      <c r="A2745" s="14" t="inlineStr">
        <is>
          <t>C02740</t>
        </is>
      </c>
      <c r="B2745" s="14" t="inlineStr">
        <is>
          <t>R01908</t>
        </is>
      </c>
      <c r="C2745" s="17" t="n">
        <v>0.6541</v>
      </c>
      <c r="D2745" s="14" t="inlineStr">
        <is>
          <t>no match</t>
        </is>
      </c>
    </row>
    <row r="2746">
      <c r="A2746" s="14" t="inlineStr">
        <is>
          <t>C02741</t>
        </is>
      </c>
      <c r="B2746" s="14" t="inlineStr">
        <is>
          <t>R00874</t>
        </is>
      </c>
      <c r="C2746" s="17" t="n">
        <v>1</v>
      </c>
      <c r="D2746" s="14" t="inlineStr">
        <is>
          <t>exact</t>
        </is>
      </c>
    </row>
    <row r="2747">
      <c r="A2747" s="14" t="inlineStr">
        <is>
          <t>C02742</t>
        </is>
      </c>
      <c r="B2747" s="14" t="inlineStr">
        <is>
          <t>R02683</t>
        </is>
      </c>
      <c r="C2747" s="17" t="n">
        <v>1</v>
      </c>
      <c r="D2747" s="14" t="inlineStr">
        <is>
          <t>exact</t>
        </is>
      </c>
    </row>
    <row r="2748">
      <c r="A2748" s="14" t="inlineStr">
        <is>
          <t>C02743</t>
        </is>
      </c>
      <c r="B2748" s="14" t="inlineStr">
        <is>
          <t>R02929</t>
        </is>
      </c>
      <c r="C2748" s="17" t="n">
        <v>1</v>
      </c>
      <c r="D2748" s="14" t="inlineStr">
        <is>
          <t>exact</t>
        </is>
      </c>
    </row>
    <row r="2749">
      <c r="A2749" s="14" t="inlineStr">
        <is>
          <t>C02744</t>
        </is>
      </c>
      <c r="B2749" s="14" t="inlineStr">
        <is>
          <t>R00082</t>
        </is>
      </c>
      <c r="C2749" s="17" t="n">
        <v>0.6541</v>
      </c>
      <c r="D2749" s="14" t="inlineStr">
        <is>
          <t>no match</t>
        </is>
      </c>
    </row>
    <row r="2750">
      <c r="A2750" s="14" t="inlineStr">
        <is>
          <t>C02745</t>
        </is>
      </c>
      <c r="B2750" s="14" t="inlineStr">
        <is>
          <t>R00793</t>
        </is>
      </c>
      <c r="C2750" s="17" t="n">
        <v>1</v>
      </c>
      <c r="D2750" s="14" t="inlineStr">
        <is>
          <t>exact</t>
        </is>
      </c>
    </row>
    <row r="2751">
      <c r="A2751" s="14" t="inlineStr">
        <is>
          <t>C02746</t>
        </is>
      </c>
      <c r="B2751" s="14" t="inlineStr">
        <is>
          <t>R00138</t>
        </is>
      </c>
      <c r="C2751" s="17" t="n">
        <v>1</v>
      </c>
      <c r="D2751" s="14" t="inlineStr">
        <is>
          <t>exact</t>
        </is>
      </c>
    </row>
    <row r="2752">
      <c r="A2752" s="14" t="inlineStr">
        <is>
          <t>C02747</t>
        </is>
      </c>
      <c r="B2752" s="14" t="inlineStr">
        <is>
          <t>R02011</t>
        </is>
      </c>
      <c r="C2752" s="17" t="n">
        <v>1</v>
      </c>
      <c r="D2752" s="14" t="inlineStr">
        <is>
          <t>exact</t>
        </is>
      </c>
    </row>
    <row r="2753">
      <c r="A2753" s="14" t="inlineStr">
        <is>
          <t>C02748</t>
        </is>
      </c>
      <c r="B2753" s="14" t="inlineStr">
        <is>
          <t>R00095</t>
        </is>
      </c>
      <c r="C2753" s="17" t="n">
        <v>1</v>
      </c>
      <c r="D2753" s="14" t="inlineStr">
        <is>
          <t>exact</t>
        </is>
      </c>
    </row>
    <row r="2754">
      <c r="A2754" s="14" t="inlineStr">
        <is>
          <t>C02749</t>
        </is>
      </c>
      <c r="B2754" s="14" t="inlineStr">
        <is>
          <t>R00921</t>
        </is>
      </c>
      <c r="C2754" s="17" t="n">
        <v>0.6541</v>
      </c>
      <c r="D2754" s="14" t="inlineStr">
        <is>
          <t>no match</t>
        </is>
      </c>
    </row>
    <row r="2755">
      <c r="A2755" s="14" t="inlineStr">
        <is>
          <t>C02750</t>
        </is>
      </c>
      <c r="B2755" s="14" t="inlineStr">
        <is>
          <t>R00914</t>
        </is>
      </c>
      <c r="C2755" s="17" t="n">
        <v>1</v>
      </c>
      <c r="D2755" s="14" t="inlineStr">
        <is>
          <t>exact</t>
        </is>
      </c>
    </row>
    <row r="2756">
      <c r="A2756" s="14" t="inlineStr">
        <is>
          <t>C02751</t>
        </is>
      </c>
      <c r="B2756" s="14" t="inlineStr">
        <is>
          <t>R01569</t>
        </is>
      </c>
      <c r="C2756" s="17" t="n">
        <v>1</v>
      </c>
      <c r="D2756" s="14" t="inlineStr">
        <is>
          <t>exact</t>
        </is>
      </c>
    </row>
    <row r="2757">
      <c r="A2757" s="14" t="inlineStr">
        <is>
          <t>C02752</t>
        </is>
      </c>
      <c r="B2757" s="14" t="inlineStr">
        <is>
          <t>R02431</t>
        </is>
      </c>
      <c r="C2757" s="17" t="n">
        <v>0.6541</v>
      </c>
      <c r="D2757" s="14" t="inlineStr">
        <is>
          <t>no match</t>
        </is>
      </c>
    </row>
    <row r="2758">
      <c r="A2758" s="14" t="inlineStr">
        <is>
          <t>C02753</t>
        </is>
      </c>
      <c r="B2758" s="14" t="inlineStr">
        <is>
          <t>R00159</t>
        </is>
      </c>
      <c r="C2758" s="17" t="n">
        <v>1</v>
      </c>
      <c r="D2758" s="14" t="inlineStr">
        <is>
          <t>exact</t>
        </is>
      </c>
    </row>
    <row r="2759">
      <c r="A2759" s="14" t="inlineStr">
        <is>
          <t>C02754</t>
        </is>
      </c>
      <c r="B2759" s="14" t="inlineStr">
        <is>
          <t>R01444</t>
        </is>
      </c>
      <c r="C2759" s="17" t="n">
        <v>1</v>
      </c>
      <c r="D2759" s="14" t="inlineStr">
        <is>
          <t>exact</t>
        </is>
      </c>
    </row>
    <row r="2760">
      <c r="A2760" s="14" t="inlineStr">
        <is>
          <t>C02755</t>
        </is>
      </c>
      <c r="B2760" s="14" t="inlineStr">
        <is>
          <t>R02340</t>
        </is>
      </c>
      <c r="C2760" s="17" t="n">
        <v>0.6541</v>
      </c>
      <c r="D2760" s="14" t="inlineStr">
        <is>
          <t>no match</t>
        </is>
      </c>
    </row>
    <row r="2761">
      <c r="A2761" s="14" t="inlineStr">
        <is>
          <t>C02756</t>
        </is>
      </c>
      <c r="B2761" s="14" t="inlineStr">
        <is>
          <t>R01407</t>
        </is>
      </c>
      <c r="C2761" s="17" t="n">
        <v>1</v>
      </c>
      <c r="D2761" s="14" t="inlineStr">
        <is>
          <t>exact</t>
        </is>
      </c>
    </row>
    <row r="2762">
      <c r="A2762" s="14" t="inlineStr">
        <is>
          <t>C02757</t>
        </is>
      </c>
      <c r="B2762" s="14" t="inlineStr">
        <is>
          <t>R00112</t>
        </is>
      </c>
      <c r="C2762" s="17" t="n">
        <v>1</v>
      </c>
      <c r="D2762" s="14" t="inlineStr">
        <is>
          <t>exact</t>
        </is>
      </c>
    </row>
    <row r="2763">
      <c r="A2763" s="14" t="inlineStr">
        <is>
          <t>C02758</t>
        </is>
      </c>
      <c r="B2763" s="14" t="inlineStr">
        <is>
          <t>R00931</t>
        </is>
      </c>
      <c r="C2763" s="17" t="n">
        <v>1</v>
      </c>
      <c r="D2763" s="14" t="inlineStr">
        <is>
          <t>exact</t>
        </is>
      </c>
    </row>
    <row r="2764">
      <c r="A2764" s="14" t="inlineStr">
        <is>
          <t>C02759</t>
        </is>
      </c>
      <c r="B2764" s="14" t="inlineStr">
        <is>
          <t>R02608</t>
        </is>
      </c>
      <c r="C2764" s="17" t="n">
        <v>0.2202</v>
      </c>
      <c r="D2764" s="14" t="inlineStr">
        <is>
          <t>no match</t>
        </is>
      </c>
    </row>
    <row r="2765">
      <c r="A2765" s="14" t="inlineStr">
        <is>
          <t>C02760</t>
        </is>
      </c>
      <c r="B2765" s="14" t="inlineStr">
        <is>
          <t>R02842</t>
        </is>
      </c>
      <c r="C2765" s="17" t="n">
        <v>0.6541</v>
      </c>
      <c r="D2765" s="14" t="inlineStr">
        <is>
          <t>no match</t>
        </is>
      </c>
    </row>
    <row r="2766">
      <c r="A2766" s="14" t="inlineStr">
        <is>
          <t>C02761</t>
        </is>
      </c>
      <c r="B2766" s="14" t="inlineStr">
        <is>
          <t>R02765</t>
        </is>
      </c>
      <c r="C2766" s="17" t="n">
        <v>1</v>
      </c>
      <c r="D2766" s="14" t="inlineStr">
        <is>
          <t>exact</t>
        </is>
      </c>
    </row>
    <row r="2767">
      <c r="A2767" s="14" t="inlineStr">
        <is>
          <t>C02762</t>
        </is>
      </c>
      <c r="B2767" s="14" t="inlineStr">
        <is>
          <t>R02017</t>
        </is>
      </c>
      <c r="C2767" s="17" t="n">
        <v>1</v>
      </c>
      <c r="D2767" s="14" t="inlineStr">
        <is>
          <t>exact</t>
        </is>
      </c>
    </row>
    <row r="2768">
      <c r="A2768" s="14" t="inlineStr">
        <is>
          <t>C02763</t>
        </is>
      </c>
      <c r="B2768" s="14" t="inlineStr">
        <is>
          <t>R00969</t>
        </is>
      </c>
      <c r="C2768" s="17" t="n">
        <v>0.6541</v>
      </c>
      <c r="D2768" s="14" t="inlineStr">
        <is>
          <t>no match</t>
        </is>
      </c>
    </row>
    <row r="2769">
      <c r="A2769" s="14" t="inlineStr">
        <is>
          <t>C02764</t>
        </is>
      </c>
      <c r="B2769" s="14" t="inlineStr">
        <is>
          <t>R01592</t>
        </is>
      </c>
      <c r="C2769" s="17" t="n">
        <v>1</v>
      </c>
      <c r="D2769" s="14" t="inlineStr">
        <is>
          <t>exact</t>
        </is>
      </c>
    </row>
    <row r="2770">
      <c r="A2770" s="14" t="inlineStr">
        <is>
          <t>C02765</t>
        </is>
      </c>
      <c r="B2770" s="14" t="inlineStr">
        <is>
          <t>R02543</t>
        </is>
      </c>
      <c r="C2770" s="17" t="n">
        <v>1</v>
      </c>
      <c r="D2770" s="14" t="inlineStr">
        <is>
          <t>exact</t>
        </is>
      </c>
    </row>
    <row r="2771">
      <c r="A2771" s="14" t="inlineStr">
        <is>
          <t>C02766</t>
        </is>
      </c>
      <c r="B2771" s="14" t="inlineStr">
        <is>
          <t>R01220</t>
        </is>
      </c>
      <c r="C2771" s="17" t="n">
        <v>1</v>
      </c>
      <c r="D2771" s="14" t="inlineStr">
        <is>
          <t>exact</t>
        </is>
      </c>
    </row>
    <row r="2772">
      <c r="A2772" s="14" t="inlineStr">
        <is>
          <t>C02767</t>
        </is>
      </c>
      <c r="B2772" s="14" t="inlineStr">
        <is>
          <t>R01639</t>
        </is>
      </c>
      <c r="C2772" s="17" t="n">
        <v>1</v>
      </c>
      <c r="D2772" s="14" t="inlineStr">
        <is>
          <t>exact</t>
        </is>
      </c>
    </row>
    <row r="2773">
      <c r="A2773" s="14" t="inlineStr">
        <is>
          <t>C02768</t>
        </is>
      </c>
      <c r="B2773" s="14" t="inlineStr">
        <is>
          <t>R00709</t>
        </is>
      </c>
      <c r="C2773" s="17" t="n">
        <v>0.7718</v>
      </c>
      <c r="D2773" s="14" t="inlineStr">
        <is>
          <t>review</t>
        </is>
      </c>
    </row>
    <row r="2774">
      <c r="A2774" s="14" t="inlineStr">
        <is>
          <t>C02769</t>
        </is>
      </c>
      <c r="B2774" s="14" t="inlineStr">
        <is>
          <t>R02292</t>
        </is>
      </c>
      <c r="C2774" s="17" t="n">
        <v>1</v>
      </c>
      <c r="D2774" s="14" t="inlineStr">
        <is>
          <t>exact</t>
        </is>
      </c>
    </row>
    <row r="2775">
      <c r="A2775" s="14" t="inlineStr">
        <is>
          <t>C02770</t>
        </is>
      </c>
      <c r="B2775" s="14" t="inlineStr">
        <is>
          <t>R01337</t>
        </is>
      </c>
      <c r="C2775" s="17" t="n">
        <v>1</v>
      </c>
      <c r="D2775" s="14" t="inlineStr">
        <is>
          <t>exact</t>
        </is>
      </c>
    </row>
    <row r="2776">
      <c r="A2776" s="14" t="inlineStr">
        <is>
          <t>C02771</t>
        </is>
      </c>
      <c r="B2776" s="14" t="inlineStr">
        <is>
          <t>R00750</t>
        </is>
      </c>
      <c r="C2776" s="17" t="n">
        <v>0.7942</v>
      </c>
      <c r="D2776" s="14" t="inlineStr">
        <is>
          <t>review</t>
        </is>
      </c>
    </row>
    <row r="2777">
      <c r="A2777" s="14" t="inlineStr">
        <is>
          <t>C02772</t>
        </is>
      </c>
      <c r="B2777" s="14" t="inlineStr">
        <is>
          <t>R02179</t>
        </is>
      </c>
      <c r="C2777" s="17" t="n">
        <v>1</v>
      </c>
      <c r="D2777" s="14" t="inlineStr">
        <is>
          <t>exact</t>
        </is>
      </c>
    </row>
    <row r="2778">
      <c r="A2778" s="14" t="inlineStr">
        <is>
          <t>C02773</t>
        </is>
      </c>
      <c r="B2778" s="14" t="inlineStr">
        <is>
          <t>R02906</t>
        </is>
      </c>
      <c r="C2778" s="17" t="n">
        <v>0.6541</v>
      </c>
      <c r="D2778" s="14" t="inlineStr">
        <is>
          <t>no match</t>
        </is>
      </c>
    </row>
    <row r="2779">
      <c r="A2779" s="14" t="inlineStr">
        <is>
          <t>C02774</t>
        </is>
      </c>
      <c r="B2779" s="14" t="inlineStr">
        <is>
          <t>R00180</t>
        </is>
      </c>
      <c r="C2779" s="17" t="n">
        <v>0.7718</v>
      </c>
      <c r="D2779" s="14" t="inlineStr">
        <is>
          <t>review</t>
        </is>
      </c>
    </row>
    <row r="2780">
      <c r="A2780" s="14" t="inlineStr">
        <is>
          <t>C02775</t>
        </is>
      </c>
      <c r="B2780" s="14" t="inlineStr">
        <is>
          <t>R00471</t>
        </is>
      </c>
      <c r="C2780" s="17" t="n">
        <v>1</v>
      </c>
      <c r="D2780" s="14" t="inlineStr">
        <is>
          <t>exact</t>
        </is>
      </c>
    </row>
    <row r="2781">
      <c r="A2781" s="14" t="inlineStr">
        <is>
          <t>C02776</t>
        </is>
      </c>
      <c r="B2781" s="14" t="inlineStr">
        <is>
          <t>R01385</t>
        </is>
      </c>
      <c r="C2781" s="17" t="n">
        <v>1</v>
      </c>
      <c r="D2781" s="14" t="inlineStr">
        <is>
          <t>exact</t>
        </is>
      </c>
    </row>
    <row r="2782">
      <c r="A2782" s="14" t="inlineStr">
        <is>
          <t>C02777</t>
        </is>
      </c>
      <c r="B2782" s="14" t="inlineStr">
        <is>
          <t>R02443</t>
        </is>
      </c>
      <c r="C2782" s="17" t="n">
        <v>1</v>
      </c>
      <c r="D2782" s="14" t="inlineStr">
        <is>
          <t>exact</t>
        </is>
      </c>
    </row>
    <row r="2783">
      <c r="A2783" s="14" t="inlineStr">
        <is>
          <t>C02778</t>
        </is>
      </c>
      <c r="B2783" s="14" t="inlineStr">
        <is>
          <t>R01834</t>
        </is>
      </c>
      <c r="C2783" s="17" t="n">
        <v>0.7942</v>
      </c>
      <c r="D2783" s="14" t="inlineStr">
        <is>
          <t>review</t>
        </is>
      </c>
    </row>
    <row r="2784">
      <c r="A2784" s="14" t="inlineStr">
        <is>
          <t>C02779</t>
        </is>
      </c>
      <c r="B2784" s="14" t="inlineStr">
        <is>
          <t>R01712</t>
        </is>
      </c>
      <c r="C2784" s="17" t="n">
        <v>1</v>
      </c>
      <c r="D2784" s="14" t="inlineStr">
        <is>
          <t>exact</t>
        </is>
      </c>
    </row>
    <row r="2785">
      <c r="A2785" s="14" t="inlineStr">
        <is>
          <t>C02780</t>
        </is>
      </c>
      <c r="B2785" s="14" t="inlineStr">
        <is>
          <t>R01237</t>
        </is>
      </c>
      <c r="C2785" s="17" t="n">
        <v>1</v>
      </c>
      <c r="D2785" s="14" t="inlineStr">
        <is>
          <t>exact</t>
        </is>
      </c>
    </row>
    <row r="2786">
      <c r="A2786" s="14" t="inlineStr">
        <is>
          <t>C02781</t>
        </is>
      </c>
      <c r="B2786" s="14" t="inlineStr">
        <is>
          <t>R00127</t>
        </is>
      </c>
      <c r="C2786" s="17" t="n">
        <v>1</v>
      </c>
      <c r="D2786" s="14" t="inlineStr">
        <is>
          <t>exact</t>
        </is>
      </c>
    </row>
    <row r="2787">
      <c r="A2787" s="14" t="inlineStr">
        <is>
          <t>C02782</t>
        </is>
      </c>
      <c r="B2787" s="14" t="inlineStr">
        <is>
          <t>R02558</t>
        </is>
      </c>
      <c r="C2787" s="17" t="n">
        <v>1</v>
      </c>
      <c r="D2787" s="14" t="inlineStr">
        <is>
          <t>exact</t>
        </is>
      </c>
    </row>
    <row r="2788">
      <c r="A2788" s="14" t="inlineStr">
        <is>
          <t>C02783</t>
        </is>
      </c>
      <c r="B2788" s="14" t="inlineStr">
        <is>
          <t>R01743</t>
        </is>
      </c>
      <c r="C2788" s="17" t="n">
        <v>1</v>
      </c>
      <c r="D2788" s="14" t="inlineStr">
        <is>
          <t>exact</t>
        </is>
      </c>
    </row>
    <row r="2789">
      <c r="A2789" s="14" t="inlineStr">
        <is>
          <t>C02784</t>
        </is>
      </c>
      <c r="B2789" s="14" t="inlineStr">
        <is>
          <t>R00285</t>
        </is>
      </c>
      <c r="C2789" s="17" t="n">
        <v>1</v>
      </c>
      <c r="D2789" s="14" t="inlineStr">
        <is>
          <t>exact</t>
        </is>
      </c>
    </row>
    <row r="2790">
      <c r="A2790" s="14" t="inlineStr">
        <is>
          <t>C02785</t>
        </is>
      </c>
      <c r="B2790" s="14" t="inlineStr">
        <is>
          <t>R02883</t>
        </is>
      </c>
      <c r="C2790" s="17" t="n">
        <v>1</v>
      </c>
      <c r="D2790" s="14" t="inlineStr">
        <is>
          <t>exact</t>
        </is>
      </c>
    </row>
    <row r="2791">
      <c r="A2791" s="14" t="inlineStr">
        <is>
          <t>C02786</t>
        </is>
      </c>
      <c r="B2791" s="14" t="inlineStr">
        <is>
          <t>R01987</t>
        </is>
      </c>
      <c r="C2791" s="17" t="n">
        <v>1</v>
      </c>
      <c r="D2791" s="14" t="inlineStr">
        <is>
          <t>exact</t>
        </is>
      </c>
    </row>
    <row r="2792">
      <c r="A2792" s="14" t="inlineStr">
        <is>
          <t>C02787</t>
        </is>
      </c>
      <c r="B2792" s="14" t="inlineStr">
        <is>
          <t>R00439</t>
        </is>
      </c>
      <c r="C2792" s="17" t="n">
        <v>1</v>
      </c>
      <c r="D2792" s="14" t="inlineStr">
        <is>
          <t>exact</t>
        </is>
      </c>
    </row>
    <row r="2793">
      <c r="A2793" s="14" t="inlineStr">
        <is>
          <t>C02788</t>
        </is>
      </c>
      <c r="B2793" s="14" t="inlineStr">
        <is>
          <t>R02042</t>
        </is>
      </c>
      <c r="C2793" s="17" t="n">
        <v>1</v>
      </c>
      <c r="D2793" s="14" t="inlineStr">
        <is>
          <t>exact</t>
        </is>
      </c>
    </row>
    <row r="2794">
      <c r="A2794" s="14" t="inlineStr">
        <is>
          <t>C02789</t>
        </is>
      </c>
      <c r="B2794" s="14" t="inlineStr">
        <is>
          <t>R02884</t>
        </is>
      </c>
      <c r="C2794" s="17" t="n">
        <v>0.7942</v>
      </c>
      <c r="D2794" s="14" t="inlineStr">
        <is>
          <t>review</t>
        </is>
      </c>
    </row>
    <row r="2795">
      <c r="A2795" s="14" t="inlineStr">
        <is>
          <t>C02790</t>
        </is>
      </c>
      <c r="B2795" s="14" t="inlineStr">
        <is>
          <t>R02825</t>
        </is>
      </c>
      <c r="C2795" s="17" t="n">
        <v>1</v>
      </c>
      <c r="D2795" s="14" t="inlineStr">
        <is>
          <t>exact</t>
        </is>
      </c>
    </row>
    <row r="2796">
      <c r="A2796" s="14" t="inlineStr">
        <is>
          <t>C02791</t>
        </is>
      </c>
      <c r="B2796" s="14" t="inlineStr">
        <is>
          <t>R02665</t>
        </is>
      </c>
      <c r="C2796" s="17" t="n">
        <v>1</v>
      </c>
      <c r="D2796" s="14" t="inlineStr">
        <is>
          <t>exact</t>
        </is>
      </c>
    </row>
    <row r="2797">
      <c r="A2797" s="14" t="inlineStr">
        <is>
          <t>C02792</t>
        </is>
      </c>
      <c r="B2797" s="14" t="inlineStr">
        <is>
          <t>R02070</t>
        </is>
      </c>
      <c r="C2797" s="17" t="n">
        <v>1</v>
      </c>
      <c r="D2797" s="14" t="inlineStr">
        <is>
          <t>exact</t>
        </is>
      </c>
    </row>
    <row r="2798">
      <c r="A2798" s="14" t="inlineStr">
        <is>
          <t>C02793</t>
        </is>
      </c>
      <c r="B2798" s="14" t="inlineStr">
        <is>
          <t>R01895</t>
        </is>
      </c>
      <c r="C2798" s="17" t="n">
        <v>1</v>
      </c>
      <c r="D2798" s="14" t="inlineStr">
        <is>
          <t>exact</t>
        </is>
      </c>
    </row>
    <row r="2799">
      <c r="A2799" s="14" t="inlineStr">
        <is>
          <t>C02794</t>
        </is>
      </c>
      <c r="B2799" s="14" t="inlineStr">
        <is>
          <t>R02977</t>
        </is>
      </c>
      <c r="C2799" s="17" t="n">
        <v>1</v>
      </c>
      <c r="D2799" s="14" t="inlineStr">
        <is>
          <t>exact</t>
        </is>
      </c>
    </row>
    <row r="2800">
      <c r="A2800" s="14" t="inlineStr">
        <is>
          <t>C02795</t>
        </is>
      </c>
      <c r="B2800" s="14" t="inlineStr">
        <is>
          <t>R02152</t>
        </is>
      </c>
      <c r="C2800" s="17" t="n">
        <v>1</v>
      </c>
      <c r="D2800" s="14" t="inlineStr">
        <is>
          <t>exact</t>
        </is>
      </c>
    </row>
    <row r="2801">
      <c r="A2801" s="14" t="inlineStr">
        <is>
          <t>C02796</t>
        </is>
      </c>
      <c r="B2801" s="14" t="inlineStr">
        <is>
          <t>R00789</t>
        </is>
      </c>
      <c r="C2801" s="17" t="n">
        <v>0.7942</v>
      </c>
      <c r="D2801" s="14" t="inlineStr">
        <is>
          <t>review</t>
        </is>
      </c>
    </row>
    <row r="2802">
      <c r="A2802" s="14" t="inlineStr">
        <is>
          <t>C02797</t>
        </is>
      </c>
      <c r="B2802" s="14" t="inlineStr">
        <is>
          <t>R00863</t>
        </is>
      </c>
      <c r="C2802" s="17" t="n">
        <v>1</v>
      </c>
      <c r="D2802" s="14" t="inlineStr">
        <is>
          <t>exact</t>
        </is>
      </c>
    </row>
    <row r="2803">
      <c r="A2803" s="14" t="inlineStr">
        <is>
          <t>C02798</t>
        </is>
      </c>
      <c r="B2803" s="14" t="inlineStr">
        <is>
          <t>R01735</t>
        </is>
      </c>
      <c r="C2803" s="17" t="n">
        <v>0.7718</v>
      </c>
      <c r="D2803" s="14" t="inlineStr">
        <is>
          <t>review</t>
        </is>
      </c>
    </row>
    <row r="2804">
      <c r="A2804" s="14" t="inlineStr">
        <is>
          <t>C02799</t>
        </is>
      </c>
      <c r="B2804" s="14" t="inlineStr">
        <is>
          <t>R02985</t>
        </is>
      </c>
      <c r="C2804" s="17" t="n">
        <v>1</v>
      </c>
      <c r="D2804" s="14" t="inlineStr">
        <is>
          <t>exact</t>
        </is>
      </c>
    </row>
    <row r="2805">
      <c r="A2805" s="14" t="inlineStr">
        <is>
          <t>C02800</t>
        </is>
      </c>
      <c r="B2805" s="14" t="inlineStr">
        <is>
          <t>R01391</t>
        </is>
      </c>
      <c r="C2805" s="17" t="n">
        <v>0.7718</v>
      </c>
      <c r="D2805" s="14" t="inlineStr">
        <is>
          <t>review</t>
        </is>
      </c>
    </row>
    <row r="2806">
      <c r="A2806" s="14" t="inlineStr">
        <is>
          <t>C02801</t>
        </is>
      </c>
      <c r="B2806" s="14" t="inlineStr">
        <is>
          <t>R02470</t>
        </is>
      </c>
      <c r="C2806" s="17" t="n">
        <v>1</v>
      </c>
      <c r="D2806" s="14" t="inlineStr">
        <is>
          <t>exact</t>
        </is>
      </c>
    </row>
    <row r="2807">
      <c r="A2807" s="14" t="inlineStr">
        <is>
          <t>C02802</t>
        </is>
      </c>
      <c r="B2807" s="14" t="inlineStr">
        <is>
          <t>R00953</t>
        </is>
      </c>
      <c r="C2807" s="17" t="n">
        <v>1</v>
      </c>
      <c r="D2807" s="14" t="inlineStr">
        <is>
          <t>exact</t>
        </is>
      </c>
    </row>
    <row r="2808">
      <c r="A2808" s="14" t="inlineStr">
        <is>
          <t>C02803</t>
        </is>
      </c>
      <c r="B2808" s="14" t="inlineStr">
        <is>
          <t>R01422</t>
        </is>
      </c>
      <c r="C2808" s="17" t="n">
        <v>1</v>
      </c>
      <c r="D2808" s="14" t="inlineStr">
        <is>
          <t>exact</t>
        </is>
      </c>
    </row>
    <row r="2809">
      <c r="A2809" s="14" t="inlineStr">
        <is>
          <t>C02804</t>
        </is>
      </c>
      <c r="B2809" s="14" t="inlineStr">
        <is>
          <t>R02931</t>
        </is>
      </c>
      <c r="C2809" s="17" t="n">
        <v>1</v>
      </c>
      <c r="D2809" s="14" t="inlineStr">
        <is>
          <t>exact</t>
        </is>
      </c>
    </row>
    <row r="2810">
      <c r="A2810" s="14" t="inlineStr">
        <is>
          <t>C02805</t>
        </is>
      </c>
      <c r="B2810" s="14" t="inlineStr">
        <is>
          <t>R00261</t>
        </is>
      </c>
      <c r="C2810" s="17" t="n">
        <v>0.7718</v>
      </c>
      <c r="D2810" s="14" t="inlineStr">
        <is>
          <t>review</t>
        </is>
      </c>
    </row>
    <row r="2811">
      <c r="A2811" s="14" t="inlineStr">
        <is>
          <t>C02806</t>
        </is>
      </c>
      <c r="B2811" s="14" t="inlineStr">
        <is>
          <t>R01549</t>
        </is>
      </c>
      <c r="C2811" s="17" t="n">
        <v>1</v>
      </c>
      <c r="D2811" s="14" t="inlineStr">
        <is>
          <t>exact</t>
        </is>
      </c>
    </row>
    <row r="2812">
      <c r="A2812" s="14" t="inlineStr">
        <is>
          <t>C02807</t>
        </is>
      </c>
      <c r="B2812" s="14" t="inlineStr">
        <is>
          <t>R01449</t>
        </is>
      </c>
      <c r="C2812" s="17" t="n">
        <v>1</v>
      </c>
      <c r="D2812" s="14" t="inlineStr">
        <is>
          <t>exact</t>
        </is>
      </c>
    </row>
    <row r="2813">
      <c r="A2813" s="14" t="inlineStr">
        <is>
          <t>C02808</t>
        </is>
      </c>
      <c r="B2813" s="14" t="inlineStr">
        <is>
          <t>R00552</t>
        </is>
      </c>
      <c r="C2813" s="17" t="n">
        <v>0.4259</v>
      </c>
      <c r="D2813" s="14" t="inlineStr">
        <is>
          <t>no match</t>
        </is>
      </c>
    </row>
    <row r="2814">
      <c r="A2814" s="14" t="inlineStr">
        <is>
          <t>C02809</t>
        </is>
      </c>
      <c r="B2814" s="14" t="inlineStr">
        <is>
          <t>R00017</t>
        </is>
      </c>
      <c r="C2814" s="17" t="n">
        <v>1</v>
      </c>
      <c r="D2814" s="14" t="inlineStr">
        <is>
          <t>exact</t>
        </is>
      </c>
    </row>
    <row r="2815">
      <c r="A2815" s="14" t="inlineStr">
        <is>
          <t>C02810</t>
        </is>
      </c>
      <c r="B2815" s="14" t="inlineStr">
        <is>
          <t>R00376</t>
        </is>
      </c>
      <c r="C2815" s="17" t="n">
        <v>0.7718</v>
      </c>
      <c r="D2815" s="14" t="inlineStr">
        <is>
          <t>review</t>
        </is>
      </c>
    </row>
    <row r="2816">
      <c r="A2816" s="14" t="inlineStr">
        <is>
          <t>C02811</t>
        </is>
      </c>
      <c r="B2816" s="14" t="inlineStr">
        <is>
          <t>R01181</t>
        </is>
      </c>
      <c r="C2816" s="17" t="n">
        <v>0.7942</v>
      </c>
      <c r="D2816" s="14" t="inlineStr">
        <is>
          <t>review</t>
        </is>
      </c>
    </row>
    <row r="2817">
      <c r="A2817" s="14" t="inlineStr">
        <is>
          <t>C02812</t>
        </is>
      </c>
      <c r="B2817" s="14" t="inlineStr">
        <is>
          <t>R01732</t>
        </is>
      </c>
      <c r="C2817" s="17" t="n">
        <v>1</v>
      </c>
      <c r="D2817" s="14" t="inlineStr">
        <is>
          <t>exact</t>
        </is>
      </c>
    </row>
    <row r="2818">
      <c r="A2818" s="14" t="inlineStr">
        <is>
          <t>C02813</t>
        </is>
      </c>
      <c r="B2818" s="14" t="inlineStr">
        <is>
          <t>R02346</t>
        </is>
      </c>
      <c r="C2818" s="17" t="n">
        <v>0.7718</v>
      </c>
      <c r="D2818" s="14" t="inlineStr">
        <is>
          <t>review</t>
        </is>
      </c>
    </row>
    <row r="2819">
      <c r="A2819" s="14" t="inlineStr">
        <is>
          <t>C02814</t>
        </is>
      </c>
      <c r="B2819" s="14" t="inlineStr">
        <is>
          <t>R02986</t>
        </is>
      </c>
      <c r="C2819" s="17" t="n">
        <v>1</v>
      </c>
      <c r="D2819" s="14" t="inlineStr">
        <is>
          <t>exact</t>
        </is>
      </c>
    </row>
    <row r="2820">
      <c r="A2820" s="14" t="inlineStr">
        <is>
          <t>C02815</t>
        </is>
      </c>
      <c r="B2820" s="14" t="inlineStr">
        <is>
          <t>R02148</t>
        </is>
      </c>
      <c r="C2820" s="17" t="n">
        <v>1</v>
      </c>
      <c r="D2820" s="14" t="inlineStr">
        <is>
          <t>exact</t>
        </is>
      </c>
    </row>
    <row r="2821">
      <c r="A2821" s="14" t="inlineStr">
        <is>
          <t>C02816</t>
        </is>
      </c>
      <c r="B2821" s="14" t="inlineStr">
        <is>
          <t>R01700</t>
        </is>
      </c>
      <c r="C2821" s="17" t="n">
        <v>0.7942</v>
      </c>
      <c r="D2821" s="14" t="inlineStr">
        <is>
          <t>review</t>
        </is>
      </c>
    </row>
    <row r="2822">
      <c r="A2822" s="14" t="inlineStr">
        <is>
          <t>C02817</t>
        </is>
      </c>
      <c r="B2822" s="14" t="inlineStr">
        <is>
          <t>R02749</t>
        </is>
      </c>
      <c r="C2822" s="17" t="n">
        <v>1</v>
      </c>
      <c r="D2822" s="14" t="inlineStr">
        <is>
          <t>exact</t>
        </is>
      </c>
    </row>
    <row r="2823">
      <c r="A2823" s="14" t="inlineStr">
        <is>
          <t>C02818</t>
        </is>
      </c>
      <c r="B2823" s="14" t="inlineStr">
        <is>
          <t>R01812</t>
        </is>
      </c>
      <c r="C2823" s="17" t="n">
        <v>0.6541</v>
      </c>
      <c r="D2823" s="14" t="inlineStr">
        <is>
          <t>no match</t>
        </is>
      </c>
    </row>
    <row r="2824">
      <c r="A2824" s="14" t="inlineStr">
        <is>
          <t>C02819</t>
        </is>
      </c>
      <c r="B2824" s="14" t="inlineStr">
        <is>
          <t>R02684</t>
        </is>
      </c>
      <c r="C2824" s="17" t="n">
        <v>1</v>
      </c>
      <c r="D2824" s="14" t="inlineStr">
        <is>
          <t>exact</t>
        </is>
      </c>
    </row>
    <row r="2825">
      <c r="A2825" s="14" t="inlineStr">
        <is>
          <t>C02820</t>
        </is>
      </c>
      <c r="B2825" s="14" t="inlineStr">
        <is>
          <t>R01815</t>
        </is>
      </c>
      <c r="C2825" s="17" t="n">
        <v>1</v>
      </c>
      <c r="D2825" s="14" t="inlineStr">
        <is>
          <t>exact</t>
        </is>
      </c>
    </row>
    <row r="2826">
      <c r="A2826" s="14" t="inlineStr">
        <is>
          <t>C02821</t>
        </is>
      </c>
      <c r="B2826" s="14" t="inlineStr">
        <is>
          <t>R00343</t>
        </is>
      </c>
      <c r="C2826" s="17" t="n">
        <v>1</v>
      </c>
      <c r="D2826" s="14" t="inlineStr">
        <is>
          <t>exact</t>
        </is>
      </c>
    </row>
    <row r="2827">
      <c r="A2827" s="14" t="inlineStr">
        <is>
          <t>C02822</t>
        </is>
      </c>
      <c r="B2827" s="14" t="inlineStr">
        <is>
          <t>R02535</t>
        </is>
      </c>
      <c r="C2827" s="17" t="n">
        <v>1</v>
      </c>
      <c r="D2827" s="14" t="inlineStr">
        <is>
          <t>exact</t>
        </is>
      </c>
    </row>
    <row r="2828">
      <c r="A2828" s="14" t="inlineStr">
        <is>
          <t>C02823</t>
        </is>
      </c>
      <c r="B2828" s="14" t="inlineStr">
        <is>
          <t>R01636</t>
        </is>
      </c>
      <c r="C2828" s="17" t="n">
        <v>1</v>
      </c>
      <c r="D2828" s="14" t="inlineStr">
        <is>
          <t>exact</t>
        </is>
      </c>
    </row>
    <row r="2829">
      <c r="A2829" s="14" t="inlineStr">
        <is>
          <t>C02824</t>
        </is>
      </c>
      <c r="B2829" s="14" t="inlineStr">
        <is>
          <t>R01144</t>
        </is>
      </c>
      <c r="C2829" s="17" t="n">
        <v>1</v>
      </c>
      <c r="D2829" s="14" t="inlineStr">
        <is>
          <t>exact</t>
        </is>
      </c>
    </row>
    <row r="2830">
      <c r="A2830" s="14" t="inlineStr">
        <is>
          <t>C02825</t>
        </is>
      </c>
      <c r="B2830" s="14" t="inlineStr">
        <is>
          <t>R02399</t>
        </is>
      </c>
      <c r="C2830" s="17" t="n">
        <v>1</v>
      </c>
      <c r="D2830" s="14" t="inlineStr">
        <is>
          <t>exact</t>
        </is>
      </c>
    </row>
    <row r="2831">
      <c r="A2831" s="14" t="inlineStr">
        <is>
          <t>C02826</t>
        </is>
      </c>
      <c r="B2831" s="14" t="inlineStr">
        <is>
          <t>R02912</t>
        </is>
      </c>
      <c r="C2831" s="17" t="n">
        <v>1</v>
      </c>
      <c r="D2831" s="14" t="inlineStr">
        <is>
          <t>exact</t>
        </is>
      </c>
    </row>
    <row r="2832">
      <c r="A2832" s="14" t="inlineStr">
        <is>
          <t>C02827</t>
        </is>
      </c>
      <c r="B2832" s="14" t="inlineStr">
        <is>
          <t>R00072</t>
        </is>
      </c>
      <c r="C2832" s="17" t="n">
        <v>1</v>
      </c>
      <c r="D2832" s="14" t="inlineStr">
        <is>
          <t>exact</t>
        </is>
      </c>
    </row>
    <row r="2833">
      <c r="A2833" s="14" t="inlineStr">
        <is>
          <t>C02828</t>
        </is>
      </c>
      <c r="B2833" s="14" t="inlineStr">
        <is>
          <t>R02949</t>
        </is>
      </c>
      <c r="C2833" s="17" t="n">
        <v>0.7942</v>
      </c>
      <c r="D2833" s="14" t="inlineStr">
        <is>
          <t>review</t>
        </is>
      </c>
    </row>
    <row r="2834">
      <c r="A2834" s="14" t="inlineStr">
        <is>
          <t>C02829</t>
        </is>
      </c>
      <c r="B2834" s="14" t="inlineStr">
        <is>
          <t>R00637</t>
        </is>
      </c>
      <c r="C2834" s="17" t="n">
        <v>0.7942</v>
      </c>
      <c r="D2834" s="14" t="inlineStr">
        <is>
          <t>review</t>
        </is>
      </c>
    </row>
    <row r="2835">
      <c r="A2835" s="14" t="inlineStr">
        <is>
          <t>C02830</t>
        </is>
      </c>
      <c r="B2835" s="14" t="inlineStr">
        <is>
          <t>R02040</t>
        </is>
      </c>
      <c r="C2835" s="17" t="n">
        <v>1</v>
      </c>
      <c r="D2835" s="14" t="inlineStr">
        <is>
          <t>exact</t>
        </is>
      </c>
    </row>
    <row r="2836">
      <c r="A2836" s="14" t="inlineStr">
        <is>
          <t>C02831</t>
        </is>
      </c>
      <c r="B2836" s="14" t="inlineStr">
        <is>
          <t>R00257</t>
        </is>
      </c>
      <c r="C2836" s="17" t="n">
        <v>1</v>
      </c>
      <c r="D2836" s="14" t="inlineStr">
        <is>
          <t>exact</t>
        </is>
      </c>
    </row>
    <row r="2837">
      <c r="A2837" s="14" t="inlineStr">
        <is>
          <t>C02832</t>
        </is>
      </c>
      <c r="B2837" s="14" t="inlineStr">
        <is>
          <t>R01721</t>
        </is>
      </c>
      <c r="C2837" s="17" t="n">
        <v>0.6541</v>
      </c>
      <c r="D2837" s="14" t="inlineStr">
        <is>
          <t>no match</t>
        </is>
      </c>
    </row>
    <row r="2838">
      <c r="A2838" s="14" t="inlineStr">
        <is>
          <t>C02833</t>
        </is>
      </c>
      <c r="B2838" s="14" t="inlineStr">
        <is>
          <t>R00060</t>
        </is>
      </c>
      <c r="C2838" s="17" t="n">
        <v>1</v>
      </c>
      <c r="D2838" s="14" t="inlineStr">
        <is>
          <t>exact</t>
        </is>
      </c>
    </row>
    <row r="2839">
      <c r="A2839" s="14" t="inlineStr">
        <is>
          <t>C02834</t>
        </is>
      </c>
      <c r="B2839" s="14" t="inlineStr">
        <is>
          <t>R00458</t>
        </is>
      </c>
      <c r="C2839" s="17" t="n">
        <v>0.7718</v>
      </c>
      <c r="D2839" s="14" t="inlineStr">
        <is>
          <t>review</t>
        </is>
      </c>
    </row>
    <row r="2840">
      <c r="A2840" s="14" t="inlineStr">
        <is>
          <t>C02835</t>
        </is>
      </c>
      <c r="B2840" s="14" t="inlineStr">
        <is>
          <t>R00883</t>
        </is>
      </c>
      <c r="C2840" s="17" t="n">
        <v>1</v>
      </c>
      <c r="D2840" s="14" t="inlineStr">
        <is>
          <t>exact</t>
        </is>
      </c>
    </row>
    <row r="2841">
      <c r="A2841" s="14" t="inlineStr">
        <is>
          <t>C02836</t>
        </is>
      </c>
      <c r="B2841" s="14" t="inlineStr">
        <is>
          <t>R00738</t>
        </is>
      </c>
      <c r="C2841" s="17" t="n">
        <v>1</v>
      </c>
      <c r="D2841" s="14" t="inlineStr">
        <is>
          <t>exact</t>
        </is>
      </c>
    </row>
    <row r="2842">
      <c r="A2842" s="14" t="inlineStr">
        <is>
          <t>C02837</t>
        </is>
      </c>
      <c r="B2842" s="14" t="inlineStr">
        <is>
          <t>R01083</t>
        </is>
      </c>
      <c r="C2842" s="17" t="n">
        <v>1</v>
      </c>
      <c r="D2842" s="14" t="inlineStr">
        <is>
          <t>exact</t>
        </is>
      </c>
    </row>
    <row r="2843">
      <c r="A2843" s="14" t="inlineStr">
        <is>
          <t>C02838</t>
        </is>
      </c>
      <c r="B2843" s="14" t="inlineStr">
        <is>
          <t>R01755</t>
        </is>
      </c>
      <c r="C2843" s="17" t="n">
        <v>0.6541</v>
      </c>
      <c r="D2843" s="14" t="inlineStr">
        <is>
          <t>no match</t>
        </is>
      </c>
    </row>
    <row r="2844">
      <c r="A2844" s="14" t="inlineStr">
        <is>
          <t>C02839</t>
        </is>
      </c>
      <c r="B2844" s="14" t="inlineStr">
        <is>
          <t>R01296</t>
        </is>
      </c>
      <c r="C2844" s="17" t="n">
        <v>1</v>
      </c>
      <c r="D2844" s="14" t="inlineStr">
        <is>
          <t>exact</t>
        </is>
      </c>
    </row>
    <row r="2845">
      <c r="A2845" s="14" t="inlineStr">
        <is>
          <t>C02840</t>
        </is>
      </c>
      <c r="B2845" s="14" t="inlineStr">
        <is>
          <t>R02623</t>
        </is>
      </c>
      <c r="C2845" s="17" t="n">
        <v>1</v>
      </c>
      <c r="D2845" s="14" t="inlineStr">
        <is>
          <t>exact</t>
        </is>
      </c>
    </row>
    <row r="2846">
      <c r="A2846" s="14" t="inlineStr">
        <is>
          <t>C02841</t>
        </is>
      </c>
      <c r="B2846" s="14" t="inlineStr">
        <is>
          <t>R00329</t>
        </is>
      </c>
      <c r="C2846" s="17" t="n">
        <v>1</v>
      </c>
      <c r="D2846" s="14" t="inlineStr">
        <is>
          <t>exact</t>
        </is>
      </c>
    </row>
    <row r="2847">
      <c r="A2847" s="14" t="inlineStr">
        <is>
          <t>C02842</t>
        </is>
      </c>
      <c r="B2847" s="14" t="inlineStr">
        <is>
          <t>R00070</t>
        </is>
      </c>
      <c r="C2847" s="17" t="n">
        <v>1</v>
      </c>
      <c r="D2847" s="14" t="inlineStr">
        <is>
          <t>exact</t>
        </is>
      </c>
    </row>
    <row r="2848">
      <c r="A2848" s="14" t="inlineStr">
        <is>
          <t>C02843</t>
        </is>
      </c>
      <c r="B2848" s="14" t="inlineStr">
        <is>
          <t>R00282</t>
        </is>
      </c>
      <c r="C2848" s="17" t="n">
        <v>1</v>
      </c>
      <c r="D2848" s="14" t="inlineStr">
        <is>
          <t>exact</t>
        </is>
      </c>
    </row>
    <row r="2849">
      <c r="A2849" s="14" t="inlineStr">
        <is>
          <t>C02844</t>
        </is>
      </c>
      <c r="B2849" s="14" t="inlineStr">
        <is>
          <t>R01711</t>
        </is>
      </c>
      <c r="C2849" s="17" t="n">
        <v>1</v>
      </c>
      <c r="D2849" s="14" t="inlineStr">
        <is>
          <t>exact</t>
        </is>
      </c>
    </row>
    <row r="2850">
      <c r="A2850" s="14" t="inlineStr">
        <is>
          <t>C02845</t>
        </is>
      </c>
      <c r="B2850" s="14" t="inlineStr">
        <is>
          <t>R00505</t>
        </is>
      </c>
      <c r="C2850" s="17" t="n">
        <v>1</v>
      </c>
      <c r="D2850" s="14" t="inlineStr">
        <is>
          <t>exact</t>
        </is>
      </c>
    </row>
    <row r="2851">
      <c r="A2851" s="14" t="inlineStr">
        <is>
          <t>C02846</t>
        </is>
      </c>
      <c r="B2851" s="14" t="inlineStr">
        <is>
          <t>R01798</t>
        </is>
      </c>
      <c r="C2851" s="17" t="n">
        <v>1</v>
      </c>
      <c r="D2851" s="14" t="inlineStr">
        <is>
          <t>exact</t>
        </is>
      </c>
    </row>
    <row r="2852">
      <c r="A2852" s="14" t="inlineStr">
        <is>
          <t>C02847</t>
        </is>
      </c>
      <c r="B2852" s="14" t="inlineStr">
        <is>
          <t>R01169</t>
        </is>
      </c>
      <c r="C2852" s="17" t="n">
        <v>1</v>
      </c>
      <c r="D2852" s="14" t="inlineStr">
        <is>
          <t>exact</t>
        </is>
      </c>
    </row>
    <row r="2853">
      <c r="A2853" s="14" t="inlineStr">
        <is>
          <t>C02848</t>
        </is>
      </c>
      <c r="B2853" s="14" t="inlineStr">
        <is>
          <t>R00816</t>
        </is>
      </c>
      <c r="C2853" s="17" t="n">
        <v>1</v>
      </c>
      <c r="D2853" s="14" t="inlineStr">
        <is>
          <t>exact</t>
        </is>
      </c>
    </row>
    <row r="2854">
      <c r="A2854" s="14" t="inlineStr">
        <is>
          <t>C02849</t>
        </is>
      </c>
      <c r="B2854" s="14" t="inlineStr">
        <is>
          <t>R02406</t>
        </is>
      </c>
      <c r="C2854" s="17" t="n">
        <v>1</v>
      </c>
      <c r="D2854" s="14" t="inlineStr">
        <is>
          <t>exact</t>
        </is>
      </c>
    </row>
    <row r="2855">
      <c r="A2855" s="14" t="inlineStr">
        <is>
          <t>C02850</t>
        </is>
      </c>
      <c r="B2855" s="14" t="inlineStr">
        <is>
          <t>R02516</t>
        </is>
      </c>
      <c r="C2855" s="17" t="n">
        <v>1</v>
      </c>
      <c r="D2855" s="14" t="inlineStr">
        <is>
          <t>exact</t>
        </is>
      </c>
    </row>
    <row r="2856">
      <c r="A2856" s="14" t="inlineStr">
        <is>
          <t>C02851</t>
        </is>
      </c>
      <c r="B2856" s="14" t="inlineStr">
        <is>
          <t>R00643</t>
        </is>
      </c>
      <c r="C2856" s="17" t="n">
        <v>1</v>
      </c>
      <c r="D2856" s="14" t="inlineStr">
        <is>
          <t>exact</t>
        </is>
      </c>
    </row>
    <row r="2857">
      <c r="A2857" s="14" t="inlineStr">
        <is>
          <t>C02852</t>
        </is>
      </c>
      <c r="B2857" s="14" t="inlineStr">
        <is>
          <t>R01214</t>
        </is>
      </c>
      <c r="C2857" s="17" t="n">
        <v>0.7718</v>
      </c>
      <c r="D2857" s="14" t="inlineStr">
        <is>
          <t>review</t>
        </is>
      </c>
    </row>
    <row r="2858">
      <c r="A2858" s="14" t="inlineStr">
        <is>
          <t>C02853</t>
        </is>
      </c>
      <c r="B2858" s="14" t="inlineStr">
        <is>
          <t>R01179</t>
        </is>
      </c>
      <c r="C2858" s="17" t="n">
        <v>1</v>
      </c>
      <c r="D2858" s="14" t="inlineStr">
        <is>
          <t>exact</t>
        </is>
      </c>
    </row>
    <row r="2859">
      <c r="A2859" s="14" t="inlineStr">
        <is>
          <t>C02854</t>
        </is>
      </c>
      <c r="B2859" s="14" t="inlineStr">
        <is>
          <t>R02954</t>
        </is>
      </c>
      <c r="C2859" s="17" t="n">
        <v>1</v>
      </c>
      <c r="D2859" s="14" t="inlineStr">
        <is>
          <t>exact</t>
        </is>
      </c>
    </row>
    <row r="2860">
      <c r="A2860" s="14" t="inlineStr">
        <is>
          <t>C02855</t>
        </is>
      </c>
      <c r="B2860" s="14" t="inlineStr">
        <is>
          <t>R01023</t>
        </is>
      </c>
      <c r="C2860" s="17" t="n">
        <v>0.6541</v>
      </c>
      <c r="D2860" s="14" t="inlineStr">
        <is>
          <t>no match</t>
        </is>
      </c>
    </row>
    <row r="2861">
      <c r="A2861" s="14" t="inlineStr">
        <is>
          <t>C02856</t>
        </is>
      </c>
      <c r="B2861" s="14" t="inlineStr">
        <is>
          <t>R02487</t>
        </is>
      </c>
      <c r="C2861" s="17" t="n">
        <v>0.6541</v>
      </c>
      <c r="D2861" s="14" t="inlineStr">
        <is>
          <t>no match</t>
        </is>
      </c>
    </row>
    <row r="2862">
      <c r="A2862" s="14" t="inlineStr">
        <is>
          <t>C02857</t>
        </is>
      </c>
      <c r="B2862" s="14" t="inlineStr">
        <is>
          <t>R02611</t>
        </is>
      </c>
      <c r="C2862" s="17" t="n">
        <v>0.6541</v>
      </c>
      <c r="D2862" s="14" t="inlineStr">
        <is>
          <t>no match</t>
        </is>
      </c>
    </row>
    <row r="2863">
      <c r="A2863" s="14" t="inlineStr">
        <is>
          <t>C02858</t>
        </is>
      </c>
      <c r="B2863" s="14" t="inlineStr">
        <is>
          <t>R01018</t>
        </is>
      </c>
      <c r="C2863" s="17" t="n">
        <v>1</v>
      </c>
      <c r="D2863" s="14" t="inlineStr">
        <is>
          <t>exact</t>
        </is>
      </c>
    </row>
    <row r="2864">
      <c r="A2864" s="14" t="inlineStr">
        <is>
          <t>C02859</t>
        </is>
      </c>
      <c r="B2864" s="14" t="inlineStr">
        <is>
          <t>R01076</t>
        </is>
      </c>
      <c r="C2864" s="17" t="n">
        <v>1</v>
      </c>
      <c r="D2864" s="14" t="inlineStr">
        <is>
          <t>exact</t>
        </is>
      </c>
    </row>
    <row r="2865">
      <c r="A2865" s="14" t="inlineStr">
        <is>
          <t>C02860</t>
        </is>
      </c>
      <c r="B2865" s="14" t="inlineStr">
        <is>
          <t>R00313</t>
        </is>
      </c>
      <c r="C2865" s="17" t="n">
        <v>0.4259</v>
      </c>
      <c r="D2865" s="14" t="inlineStr">
        <is>
          <t>no match</t>
        </is>
      </c>
    </row>
    <row r="2866">
      <c r="A2866" s="14" t="inlineStr">
        <is>
          <t>C02861</t>
        </is>
      </c>
      <c r="B2866" s="14" t="inlineStr">
        <is>
          <t>R01733</t>
        </is>
      </c>
      <c r="C2866" s="17" t="n">
        <v>0.6541</v>
      </c>
      <c r="D2866" s="14" t="inlineStr">
        <is>
          <t>no match</t>
        </is>
      </c>
    </row>
    <row r="2867">
      <c r="A2867" s="14" t="inlineStr">
        <is>
          <t>C02862</t>
        </is>
      </c>
      <c r="B2867" s="14" t="inlineStr">
        <is>
          <t>R01701</t>
        </is>
      </c>
      <c r="C2867" s="17" t="n">
        <v>1</v>
      </c>
      <c r="D2867" s="14" t="inlineStr">
        <is>
          <t>exact</t>
        </is>
      </c>
    </row>
    <row r="2868">
      <c r="A2868" s="14" t="inlineStr">
        <is>
          <t>C02863</t>
        </is>
      </c>
      <c r="B2868" s="14" t="inlineStr">
        <is>
          <t>R01532</t>
        </is>
      </c>
      <c r="C2868" s="17" t="n">
        <v>1</v>
      </c>
      <c r="D2868" s="14" t="inlineStr">
        <is>
          <t>exact</t>
        </is>
      </c>
    </row>
    <row r="2869">
      <c r="A2869" s="14" t="inlineStr">
        <is>
          <t>C02864</t>
        </is>
      </c>
      <c r="B2869" s="14" t="inlineStr">
        <is>
          <t>R02863</t>
        </is>
      </c>
      <c r="C2869" s="17" t="n">
        <v>1</v>
      </c>
      <c r="D2869" s="14" t="inlineStr">
        <is>
          <t>exact</t>
        </is>
      </c>
    </row>
    <row r="2870">
      <c r="A2870" s="14" t="inlineStr">
        <is>
          <t>C02865</t>
        </is>
      </c>
      <c r="B2870" s="14" t="inlineStr">
        <is>
          <t>R01860</t>
        </is>
      </c>
      <c r="C2870" s="17" t="n">
        <v>1</v>
      </c>
      <c r="D2870" s="14" t="inlineStr">
        <is>
          <t>exact</t>
        </is>
      </c>
    </row>
    <row r="2871">
      <c r="A2871" s="14" t="inlineStr">
        <is>
          <t>C02866</t>
        </is>
      </c>
      <c r="B2871" s="14" t="inlineStr">
        <is>
          <t>R00507</t>
        </is>
      </c>
      <c r="C2871" s="17" t="n">
        <v>1</v>
      </c>
      <c r="D2871" s="14" t="inlineStr">
        <is>
          <t>exact</t>
        </is>
      </c>
    </row>
    <row r="2872">
      <c r="A2872" s="14" t="inlineStr">
        <is>
          <t>C02867</t>
        </is>
      </c>
      <c r="B2872" s="14" t="inlineStr">
        <is>
          <t>R00207</t>
        </is>
      </c>
      <c r="C2872" s="17" t="n">
        <v>1</v>
      </c>
      <c r="D2872" s="14" t="inlineStr">
        <is>
          <t>exact</t>
        </is>
      </c>
    </row>
    <row r="2873">
      <c r="A2873" s="14" t="inlineStr">
        <is>
          <t>C02868</t>
        </is>
      </c>
      <c r="B2873" s="14" t="inlineStr">
        <is>
          <t>R01313</t>
        </is>
      </c>
      <c r="C2873" s="17" t="n">
        <v>0.6541</v>
      </c>
      <c r="D2873" s="14" t="inlineStr">
        <is>
          <t>no match</t>
        </is>
      </c>
    </row>
    <row r="2874">
      <c r="A2874" s="14" t="inlineStr">
        <is>
          <t>C02869</t>
        </is>
      </c>
      <c r="B2874" s="14" t="inlineStr">
        <is>
          <t>R00703</t>
        </is>
      </c>
      <c r="C2874" s="17" t="n">
        <v>1</v>
      </c>
      <c r="D2874" s="14" t="inlineStr">
        <is>
          <t>exact</t>
        </is>
      </c>
    </row>
    <row r="2875">
      <c r="A2875" s="14" t="inlineStr">
        <is>
          <t>C02870</t>
        </is>
      </c>
      <c r="B2875" s="14" t="inlineStr">
        <is>
          <t>R02390</t>
        </is>
      </c>
      <c r="C2875" s="17" t="n">
        <v>1</v>
      </c>
      <c r="D2875" s="14" t="inlineStr">
        <is>
          <t>exact</t>
        </is>
      </c>
    </row>
    <row r="2876">
      <c r="A2876" s="14" t="inlineStr">
        <is>
          <t>C02871</t>
        </is>
      </c>
      <c r="B2876" s="14" t="inlineStr">
        <is>
          <t>R02094</t>
        </is>
      </c>
      <c r="C2876" s="17" t="n">
        <v>1</v>
      </c>
      <c r="D2876" s="14" t="inlineStr">
        <is>
          <t>exact</t>
        </is>
      </c>
    </row>
    <row r="2877">
      <c r="A2877" s="14" t="inlineStr">
        <is>
          <t>C02872</t>
        </is>
      </c>
      <c r="B2877" s="14" t="inlineStr">
        <is>
          <t>R01556</t>
        </is>
      </c>
      <c r="C2877" s="17" t="n">
        <v>1</v>
      </c>
      <c r="D2877" s="14" t="inlineStr">
        <is>
          <t>exact</t>
        </is>
      </c>
    </row>
    <row r="2878">
      <c r="A2878" s="14" t="inlineStr">
        <is>
          <t>C02873</t>
        </is>
      </c>
      <c r="B2878" s="14" t="inlineStr">
        <is>
          <t>R01782</t>
        </is>
      </c>
      <c r="C2878" s="17" t="n">
        <v>1</v>
      </c>
      <c r="D2878" s="14" t="inlineStr">
        <is>
          <t>exact</t>
        </is>
      </c>
    </row>
    <row r="2879">
      <c r="A2879" s="14" t="inlineStr">
        <is>
          <t>C02874</t>
        </is>
      </c>
      <c r="B2879" s="14" t="inlineStr">
        <is>
          <t>R02598</t>
        </is>
      </c>
      <c r="C2879" s="17" t="n">
        <v>1</v>
      </c>
      <c r="D2879" s="14" t="inlineStr">
        <is>
          <t>exact</t>
        </is>
      </c>
    </row>
    <row r="2880">
      <c r="A2880" s="14" t="inlineStr">
        <is>
          <t>C02875</t>
        </is>
      </c>
      <c r="B2880" s="14" t="inlineStr">
        <is>
          <t>R01819</t>
        </is>
      </c>
      <c r="C2880" s="17" t="n">
        <v>1</v>
      </c>
      <c r="D2880" s="14" t="inlineStr">
        <is>
          <t>exact</t>
        </is>
      </c>
    </row>
    <row r="2881">
      <c r="A2881" s="14" t="inlineStr">
        <is>
          <t>C02876</t>
        </is>
      </c>
      <c r="B2881" s="14" t="inlineStr">
        <is>
          <t>R00166</t>
        </is>
      </c>
      <c r="C2881" s="17" t="n">
        <v>0.7718</v>
      </c>
      <c r="D2881" s="14" t="inlineStr">
        <is>
          <t>review</t>
        </is>
      </c>
    </row>
    <row r="2882">
      <c r="A2882" s="14" t="inlineStr">
        <is>
          <t>C02877</t>
        </is>
      </c>
      <c r="B2882" s="14" t="inlineStr">
        <is>
          <t>R02098</t>
        </is>
      </c>
      <c r="C2882" s="17" t="n">
        <v>1</v>
      </c>
      <c r="D2882" s="14" t="inlineStr">
        <is>
          <t>exact</t>
        </is>
      </c>
    </row>
    <row r="2883">
      <c r="A2883" s="14" t="inlineStr">
        <is>
          <t>C02878</t>
        </is>
      </c>
      <c r="B2883" s="14" t="inlineStr">
        <is>
          <t>R02245</t>
        </is>
      </c>
      <c r="C2883" s="17" t="n">
        <v>1</v>
      </c>
      <c r="D2883" s="14" t="inlineStr">
        <is>
          <t>exact</t>
        </is>
      </c>
    </row>
    <row r="2884">
      <c r="A2884" s="14" t="inlineStr">
        <is>
          <t>C02879</t>
        </is>
      </c>
      <c r="B2884" s="14" t="inlineStr">
        <is>
          <t>R02786</t>
        </is>
      </c>
      <c r="C2884" s="17" t="n">
        <v>1</v>
      </c>
      <c r="D2884" s="14" t="inlineStr">
        <is>
          <t>exact</t>
        </is>
      </c>
    </row>
    <row r="2885">
      <c r="A2885" s="14" t="inlineStr">
        <is>
          <t>C02880</t>
        </is>
      </c>
      <c r="B2885" s="14" t="inlineStr">
        <is>
          <t>R00651</t>
        </is>
      </c>
      <c r="C2885" s="17" t="n">
        <v>1</v>
      </c>
      <c r="D2885" s="14" t="inlineStr">
        <is>
          <t>exact</t>
        </is>
      </c>
    </row>
    <row r="2886">
      <c r="A2886" s="14" t="inlineStr">
        <is>
          <t>C02881</t>
        </is>
      </c>
      <c r="B2886" s="14" t="inlineStr">
        <is>
          <t>R02679</t>
        </is>
      </c>
      <c r="C2886" s="17" t="n">
        <v>1</v>
      </c>
      <c r="D2886" s="14" t="inlineStr">
        <is>
          <t>exact</t>
        </is>
      </c>
    </row>
    <row r="2887">
      <c r="A2887" s="14" t="inlineStr">
        <is>
          <t>C02882</t>
        </is>
      </c>
      <c r="B2887" s="14" t="inlineStr">
        <is>
          <t>R02798</t>
        </is>
      </c>
      <c r="C2887" s="17" t="n">
        <v>1</v>
      </c>
      <c r="D2887" s="14" t="inlineStr">
        <is>
          <t>exact</t>
        </is>
      </c>
    </row>
    <row r="2888">
      <c r="A2888" s="14" t="inlineStr">
        <is>
          <t>C02883</t>
        </is>
      </c>
      <c r="B2888" s="14" t="inlineStr">
        <is>
          <t>R00142</t>
        </is>
      </c>
      <c r="C2888" s="17" t="n">
        <v>0.6541</v>
      </c>
      <c r="D2888" s="14" t="inlineStr">
        <is>
          <t>no match</t>
        </is>
      </c>
    </row>
    <row r="2889">
      <c r="A2889" s="14" t="inlineStr">
        <is>
          <t>C02884</t>
        </is>
      </c>
      <c r="B2889" s="14" t="inlineStr">
        <is>
          <t>R02783</t>
        </is>
      </c>
      <c r="C2889" s="17" t="n">
        <v>0.7942</v>
      </c>
      <c r="D2889" s="14" t="inlineStr">
        <is>
          <t>review</t>
        </is>
      </c>
    </row>
    <row r="2890">
      <c r="A2890" s="14" t="inlineStr">
        <is>
          <t>C02885</t>
        </is>
      </c>
      <c r="B2890" s="14" t="inlineStr">
        <is>
          <t>R01082</t>
        </is>
      </c>
      <c r="C2890" s="17" t="n">
        <v>1</v>
      </c>
      <c r="D2890" s="14" t="inlineStr">
        <is>
          <t>exact</t>
        </is>
      </c>
    </row>
    <row r="2891">
      <c r="A2891" s="14" t="inlineStr">
        <is>
          <t>C02886</t>
        </is>
      </c>
      <c r="B2891" s="14" t="inlineStr">
        <is>
          <t>R01878</t>
        </is>
      </c>
      <c r="C2891" s="17" t="n">
        <v>1</v>
      </c>
      <c r="D2891" s="14" t="inlineStr">
        <is>
          <t>exact</t>
        </is>
      </c>
    </row>
    <row r="2892">
      <c r="A2892" s="14" t="inlineStr">
        <is>
          <t>C02887</t>
        </is>
      </c>
      <c r="B2892" s="14" t="inlineStr">
        <is>
          <t>R01134</t>
        </is>
      </c>
      <c r="C2892" s="17" t="n">
        <v>0.6541</v>
      </c>
      <c r="D2892" s="14" t="inlineStr">
        <is>
          <t>no match</t>
        </is>
      </c>
    </row>
    <row r="2893">
      <c r="A2893" s="14" t="inlineStr">
        <is>
          <t>C02888</t>
        </is>
      </c>
      <c r="B2893" s="14" t="inlineStr">
        <is>
          <t>R02972</t>
        </is>
      </c>
      <c r="C2893" s="17" t="n">
        <v>1</v>
      </c>
      <c r="D2893" s="14" t="inlineStr">
        <is>
          <t>exact</t>
        </is>
      </c>
    </row>
    <row r="2894">
      <c r="A2894" s="14" t="inlineStr">
        <is>
          <t>C02889</t>
        </is>
      </c>
      <c r="B2894" s="14" t="inlineStr">
        <is>
          <t>R02918</t>
        </is>
      </c>
      <c r="C2894" s="17" t="n">
        <v>1</v>
      </c>
      <c r="D2894" s="14" t="inlineStr">
        <is>
          <t>exact</t>
        </is>
      </c>
    </row>
    <row r="2895">
      <c r="A2895" s="14" t="inlineStr">
        <is>
          <t>C02890</t>
        </is>
      </c>
      <c r="B2895" s="14" t="inlineStr">
        <is>
          <t>R00241</t>
        </is>
      </c>
      <c r="C2895" s="17" t="n">
        <v>1</v>
      </c>
      <c r="D2895" s="14" t="inlineStr">
        <is>
          <t>exact</t>
        </is>
      </c>
    </row>
    <row r="2896">
      <c r="A2896" s="14" t="inlineStr">
        <is>
          <t>C02891</t>
        </is>
      </c>
      <c r="B2896" s="14" t="inlineStr">
        <is>
          <t>R00342</t>
        </is>
      </c>
      <c r="C2896" s="17" t="n">
        <v>1</v>
      </c>
      <c r="D2896" s="14" t="inlineStr">
        <is>
          <t>exact</t>
        </is>
      </c>
    </row>
    <row r="2897">
      <c r="A2897" s="14" t="inlineStr">
        <is>
          <t>C02892</t>
        </is>
      </c>
      <c r="B2897" s="14" t="inlineStr">
        <is>
          <t>R01348</t>
        </is>
      </c>
      <c r="C2897" s="17" t="n">
        <v>1</v>
      </c>
      <c r="D2897" s="14" t="inlineStr">
        <is>
          <t>exact</t>
        </is>
      </c>
    </row>
    <row r="2898">
      <c r="A2898" s="14" t="inlineStr">
        <is>
          <t>C02893</t>
        </is>
      </c>
      <c r="B2898" s="14" t="inlineStr">
        <is>
          <t>R00291</t>
        </is>
      </c>
      <c r="C2898" s="17" t="n">
        <v>1</v>
      </c>
      <c r="D2898" s="14" t="inlineStr">
        <is>
          <t>exact</t>
        </is>
      </c>
    </row>
    <row r="2899">
      <c r="A2899" s="14" t="inlineStr">
        <is>
          <t>C02894</t>
        </is>
      </c>
      <c r="B2899" s="14" t="inlineStr">
        <is>
          <t>R02556</t>
        </is>
      </c>
      <c r="C2899" s="17" t="n">
        <v>0.6541</v>
      </c>
      <c r="D2899" s="14" t="inlineStr">
        <is>
          <t>no match</t>
        </is>
      </c>
    </row>
    <row r="2900">
      <c r="A2900" s="14" t="inlineStr">
        <is>
          <t>C02895</t>
        </is>
      </c>
      <c r="B2900" s="14" t="inlineStr">
        <is>
          <t>R02585</t>
        </is>
      </c>
      <c r="C2900" s="17" t="n">
        <v>1</v>
      </c>
      <c r="D2900" s="14" t="inlineStr">
        <is>
          <t>exact</t>
        </is>
      </c>
    </row>
    <row r="2901">
      <c r="A2901" s="14" t="inlineStr">
        <is>
          <t>C02896</t>
        </is>
      </c>
      <c r="B2901" s="14" t="inlineStr">
        <is>
          <t>R00959</t>
        </is>
      </c>
      <c r="C2901" s="17" t="n">
        <v>0.7942</v>
      </c>
      <c r="D2901" s="14" t="inlineStr">
        <is>
          <t>review</t>
        </is>
      </c>
    </row>
    <row r="2902">
      <c r="A2902" s="14" t="inlineStr">
        <is>
          <t>C02897</t>
        </is>
      </c>
      <c r="B2902" s="14" t="inlineStr">
        <is>
          <t>R02768</t>
        </is>
      </c>
      <c r="C2902" s="17" t="n">
        <v>1</v>
      </c>
      <c r="D2902" s="14" t="inlineStr">
        <is>
          <t>exact</t>
        </is>
      </c>
    </row>
    <row r="2903">
      <c r="A2903" s="14" t="inlineStr">
        <is>
          <t>C02898</t>
        </is>
      </c>
      <c r="B2903" s="14" t="inlineStr">
        <is>
          <t>R01585</t>
        </is>
      </c>
      <c r="C2903" s="17" t="n">
        <v>0.7718</v>
      </c>
      <c r="D2903" s="14" t="inlineStr">
        <is>
          <t>review</t>
        </is>
      </c>
    </row>
    <row r="2904">
      <c r="A2904" s="14" t="inlineStr">
        <is>
          <t>C02899</t>
        </is>
      </c>
      <c r="B2904" s="14" t="inlineStr">
        <is>
          <t>R01602</t>
        </is>
      </c>
      <c r="C2904" s="17" t="n">
        <v>0.7718</v>
      </c>
      <c r="D2904" s="14" t="inlineStr">
        <is>
          <t>review</t>
        </is>
      </c>
    </row>
    <row r="2905">
      <c r="A2905" s="14" t="inlineStr">
        <is>
          <t>C02900</t>
        </is>
      </c>
      <c r="B2905" s="14" t="inlineStr">
        <is>
          <t>R01541</t>
        </is>
      </c>
      <c r="C2905" s="17" t="n">
        <v>1</v>
      </c>
      <c r="D2905" s="14" t="inlineStr">
        <is>
          <t>exact</t>
        </is>
      </c>
    </row>
    <row r="2906">
      <c r="A2906" s="14" t="inlineStr">
        <is>
          <t>C02901</t>
        </is>
      </c>
      <c r="B2906" s="14" t="inlineStr">
        <is>
          <t>R02117</t>
        </is>
      </c>
      <c r="C2906" s="17" t="n">
        <v>1</v>
      </c>
      <c r="D2906" s="14" t="inlineStr">
        <is>
          <t>exact</t>
        </is>
      </c>
    </row>
    <row r="2907">
      <c r="A2907" s="14" t="inlineStr">
        <is>
          <t>C02902</t>
        </is>
      </c>
      <c r="B2907" s="14" t="inlineStr">
        <is>
          <t>R00830</t>
        </is>
      </c>
      <c r="C2907" s="17" t="n">
        <v>0.6541</v>
      </c>
      <c r="D2907" s="14" t="inlineStr">
        <is>
          <t>no match</t>
        </is>
      </c>
    </row>
    <row r="2908">
      <c r="A2908" s="14" t="inlineStr">
        <is>
          <t>C02903</t>
        </is>
      </c>
      <c r="B2908" s="14" t="inlineStr">
        <is>
          <t>R00558</t>
        </is>
      </c>
      <c r="C2908" s="17" t="n">
        <v>1</v>
      </c>
      <c r="D2908" s="14" t="inlineStr">
        <is>
          <t>exact</t>
        </is>
      </c>
    </row>
    <row r="2909">
      <c r="A2909" s="14" t="inlineStr">
        <is>
          <t>C02904</t>
        </is>
      </c>
      <c r="B2909" s="14" t="inlineStr">
        <is>
          <t>R00224</t>
        </is>
      </c>
      <c r="C2909" s="17" t="n">
        <v>0.6541</v>
      </c>
      <c r="D2909" s="14" t="inlineStr">
        <is>
          <t>no match</t>
        </is>
      </c>
    </row>
    <row r="2910">
      <c r="A2910" s="14" t="inlineStr">
        <is>
          <t>C02905</t>
        </is>
      </c>
      <c r="B2910" s="14" t="inlineStr">
        <is>
          <t>R02389</t>
        </is>
      </c>
      <c r="C2910" s="17" t="n">
        <v>1</v>
      </c>
      <c r="D2910" s="14" t="inlineStr">
        <is>
          <t>exact</t>
        </is>
      </c>
    </row>
    <row r="2911">
      <c r="A2911" s="14" t="inlineStr">
        <is>
          <t>C02906</t>
        </is>
      </c>
      <c r="B2911" s="14" t="inlineStr">
        <is>
          <t>R02578</t>
        </is>
      </c>
      <c r="C2911" s="17" t="n">
        <v>0.6541</v>
      </c>
      <c r="D2911" s="14" t="inlineStr">
        <is>
          <t>no match</t>
        </is>
      </c>
    </row>
    <row r="2912">
      <c r="A2912" s="14" t="inlineStr">
        <is>
          <t>C02907</t>
        </is>
      </c>
      <c r="B2912" s="14" t="inlineStr">
        <is>
          <t>R01484</t>
        </is>
      </c>
      <c r="C2912" s="17" t="n">
        <v>1</v>
      </c>
      <c r="D2912" s="14" t="inlineStr">
        <is>
          <t>exact</t>
        </is>
      </c>
    </row>
    <row r="2913">
      <c r="A2913" s="14" t="inlineStr">
        <is>
          <t>C02908</t>
        </is>
      </c>
      <c r="B2913" s="14" t="inlineStr">
        <is>
          <t>R01957</t>
        </is>
      </c>
      <c r="C2913" s="17" t="n">
        <v>1</v>
      </c>
      <c r="D2913" s="14" t="inlineStr">
        <is>
          <t>exact</t>
        </is>
      </c>
    </row>
    <row r="2914">
      <c r="A2914" s="14" t="inlineStr">
        <is>
          <t>C02909</t>
        </is>
      </c>
      <c r="B2914" s="14" t="inlineStr">
        <is>
          <t>R01558</t>
        </is>
      </c>
      <c r="C2914" s="17" t="n">
        <v>1</v>
      </c>
      <c r="D2914" s="14" t="inlineStr">
        <is>
          <t>exact</t>
        </is>
      </c>
    </row>
    <row r="2915">
      <c r="A2915" s="14" t="inlineStr">
        <is>
          <t>C02910</t>
        </is>
      </c>
      <c r="B2915" s="14" t="inlineStr">
        <is>
          <t>R01269</t>
        </is>
      </c>
      <c r="C2915" s="17" t="n">
        <v>1</v>
      </c>
      <c r="D2915" s="14" t="inlineStr">
        <is>
          <t>exact</t>
        </is>
      </c>
    </row>
    <row r="2916">
      <c r="A2916" s="14" t="inlineStr">
        <is>
          <t>C02911</t>
        </is>
      </c>
      <c r="B2916" s="14" t="inlineStr">
        <is>
          <t>R01909</t>
        </is>
      </c>
      <c r="C2916" s="17" t="n">
        <v>0.6541</v>
      </c>
      <c r="D2916" s="14" t="inlineStr">
        <is>
          <t>no match</t>
        </is>
      </c>
    </row>
    <row r="2917">
      <c r="A2917" s="14" t="inlineStr">
        <is>
          <t>C02912</t>
        </is>
      </c>
      <c r="B2917" s="14" t="inlineStr">
        <is>
          <t>R02680</t>
        </is>
      </c>
      <c r="C2917" s="17" t="n">
        <v>1</v>
      </c>
      <c r="D2917" s="14" t="inlineStr">
        <is>
          <t>exact</t>
        </is>
      </c>
    </row>
    <row r="2918">
      <c r="A2918" s="14" t="inlineStr">
        <is>
          <t>C02913</t>
        </is>
      </c>
      <c r="B2918" s="14" t="inlineStr">
        <is>
          <t>R02519</t>
        </is>
      </c>
      <c r="C2918" s="17" t="n">
        <v>1</v>
      </c>
      <c r="D2918" s="14" t="inlineStr">
        <is>
          <t>exact</t>
        </is>
      </c>
    </row>
    <row r="2919">
      <c r="A2919" s="14" t="inlineStr">
        <is>
          <t>C02914</t>
        </is>
      </c>
      <c r="B2919" s="14" t="inlineStr">
        <is>
          <t>R02650</t>
        </is>
      </c>
      <c r="C2919" s="17" t="n">
        <v>0.7718</v>
      </c>
      <c r="D2919" s="14" t="inlineStr">
        <is>
          <t>review</t>
        </is>
      </c>
    </row>
    <row r="2920">
      <c r="A2920" s="14" t="inlineStr">
        <is>
          <t>C02915</t>
        </is>
      </c>
      <c r="B2920" s="14" t="inlineStr">
        <is>
          <t>R00910</t>
        </is>
      </c>
      <c r="C2920" s="17" t="n">
        <v>1</v>
      </c>
      <c r="D2920" s="14" t="inlineStr">
        <is>
          <t>exact</t>
        </is>
      </c>
    </row>
    <row r="2921">
      <c r="A2921" s="14" t="inlineStr">
        <is>
          <t>C02916</t>
        </is>
      </c>
      <c r="B2921" s="14" t="inlineStr">
        <is>
          <t>R00999</t>
        </is>
      </c>
      <c r="C2921" s="17" t="n">
        <v>1</v>
      </c>
      <c r="D2921" s="14" t="inlineStr">
        <is>
          <t>exact</t>
        </is>
      </c>
    </row>
    <row r="2922">
      <c r="A2922" s="14" t="inlineStr">
        <is>
          <t>C02917</t>
        </is>
      </c>
      <c r="B2922" s="14" t="inlineStr">
        <is>
          <t>R01525</t>
        </is>
      </c>
      <c r="C2922" s="17" t="n">
        <v>0.7718</v>
      </c>
      <c r="D2922" s="14" t="inlineStr">
        <is>
          <t>review</t>
        </is>
      </c>
    </row>
    <row r="2923">
      <c r="A2923" s="14" t="inlineStr">
        <is>
          <t>C02918</t>
        </is>
      </c>
      <c r="B2923" s="14" t="inlineStr">
        <is>
          <t>R02834</t>
        </is>
      </c>
      <c r="C2923" s="17" t="n">
        <v>0.7942</v>
      </c>
      <c r="D2923" s="14" t="inlineStr">
        <is>
          <t>review</t>
        </is>
      </c>
    </row>
    <row r="2924">
      <c r="A2924" s="14" t="inlineStr">
        <is>
          <t>C02919</t>
        </is>
      </c>
      <c r="B2924" s="14" t="inlineStr">
        <is>
          <t>R02526</t>
        </is>
      </c>
      <c r="C2924" s="17" t="n">
        <v>0.7718</v>
      </c>
      <c r="D2924" s="14" t="inlineStr">
        <is>
          <t>review</t>
        </is>
      </c>
    </row>
    <row r="2925">
      <c r="A2925" s="14" t="inlineStr">
        <is>
          <t>C02920</t>
        </is>
      </c>
      <c r="B2925" s="14" t="inlineStr">
        <is>
          <t>R01498</t>
        </is>
      </c>
      <c r="C2925" s="17" t="n">
        <v>1</v>
      </c>
      <c r="D2925" s="14" t="inlineStr">
        <is>
          <t>exact</t>
        </is>
      </c>
    </row>
    <row r="2926">
      <c r="A2926" s="14" t="inlineStr">
        <is>
          <t>C02921</t>
        </is>
      </c>
      <c r="B2926" s="14" t="inlineStr">
        <is>
          <t>R02640</t>
        </is>
      </c>
      <c r="C2926" s="17" t="n">
        <v>1</v>
      </c>
      <c r="D2926" s="14" t="inlineStr">
        <is>
          <t>exact</t>
        </is>
      </c>
    </row>
    <row r="2927">
      <c r="A2927" s="14" t="inlineStr">
        <is>
          <t>C02922</t>
        </is>
      </c>
      <c r="B2927" s="14" t="inlineStr">
        <is>
          <t>R01299</t>
        </is>
      </c>
      <c r="C2927" s="17" t="n">
        <v>1</v>
      </c>
      <c r="D2927" s="14" t="inlineStr">
        <is>
          <t>exact</t>
        </is>
      </c>
    </row>
    <row r="2928">
      <c r="A2928" s="14" t="inlineStr">
        <is>
          <t>C02923</t>
        </is>
      </c>
      <c r="B2928" s="14" t="inlineStr">
        <is>
          <t>R02542</t>
        </is>
      </c>
      <c r="C2928" s="17" t="n">
        <v>0.4483</v>
      </c>
      <c r="D2928" s="14" t="inlineStr">
        <is>
          <t>no match</t>
        </is>
      </c>
    </row>
    <row r="2929">
      <c r="A2929" s="14" t="inlineStr">
        <is>
          <t>C02924</t>
        </is>
      </c>
      <c r="B2929" s="14" t="inlineStr">
        <is>
          <t>R01253</t>
        </is>
      </c>
      <c r="C2929" s="17" t="n">
        <v>1</v>
      </c>
      <c r="D2929" s="14" t="inlineStr">
        <is>
          <t>exact</t>
        </is>
      </c>
    </row>
    <row r="2930">
      <c r="A2930" s="14" t="inlineStr">
        <is>
          <t>C02925</t>
        </is>
      </c>
      <c r="B2930" s="14" t="inlineStr">
        <is>
          <t>R01297</t>
        </is>
      </c>
      <c r="C2930" s="17" t="n">
        <v>1</v>
      </c>
      <c r="D2930" s="14" t="inlineStr">
        <is>
          <t>exact</t>
        </is>
      </c>
    </row>
    <row r="2931">
      <c r="A2931" s="14" t="inlineStr">
        <is>
          <t>C02926</t>
        </is>
      </c>
      <c r="B2931" s="14" t="inlineStr">
        <is>
          <t>R00713</t>
        </is>
      </c>
      <c r="C2931" s="17" t="n">
        <v>0.6541</v>
      </c>
      <c r="D2931" s="14" t="inlineStr">
        <is>
          <t>no match</t>
        </is>
      </c>
    </row>
    <row r="2932">
      <c r="A2932" s="14" t="inlineStr">
        <is>
          <t>C02927</t>
        </is>
      </c>
      <c r="B2932" s="14" t="inlineStr">
        <is>
          <t>R01780</t>
        </is>
      </c>
      <c r="C2932" s="17" t="n">
        <v>1</v>
      </c>
      <c r="D2932" s="14" t="inlineStr">
        <is>
          <t>exact</t>
        </is>
      </c>
    </row>
    <row r="2933">
      <c r="A2933" s="14" t="inlineStr">
        <is>
          <t>C02928</t>
        </is>
      </c>
      <c r="B2933" s="14" t="inlineStr">
        <is>
          <t>R02733</t>
        </is>
      </c>
      <c r="C2933" s="17" t="n">
        <v>0.7942</v>
      </c>
      <c r="D2933" s="14" t="inlineStr">
        <is>
          <t>review</t>
        </is>
      </c>
    </row>
    <row r="2934">
      <c r="A2934" s="14" t="inlineStr">
        <is>
          <t>C02929</t>
        </is>
      </c>
      <c r="B2934" s="14" t="inlineStr">
        <is>
          <t>R01352</t>
        </is>
      </c>
      <c r="C2934" s="17" t="n">
        <v>0.7718</v>
      </c>
      <c r="D2934" s="14" t="inlineStr">
        <is>
          <t>review</t>
        </is>
      </c>
    </row>
    <row r="2935">
      <c r="A2935" s="14" t="inlineStr">
        <is>
          <t>C02930</t>
        </is>
      </c>
      <c r="B2935" s="14" t="inlineStr">
        <is>
          <t>R02059</t>
        </is>
      </c>
      <c r="C2935" s="17" t="n">
        <v>0.6541</v>
      </c>
      <c r="D2935" s="14" t="inlineStr">
        <is>
          <t>no match</t>
        </is>
      </c>
    </row>
    <row r="2936">
      <c r="A2936" s="14" t="inlineStr">
        <is>
          <t>C02931</t>
        </is>
      </c>
      <c r="B2936" s="14" t="inlineStr">
        <is>
          <t>R00691</t>
        </is>
      </c>
      <c r="C2936" s="17" t="n">
        <v>1</v>
      </c>
      <c r="D2936" s="14" t="inlineStr">
        <is>
          <t>exact</t>
        </is>
      </c>
    </row>
    <row r="2937">
      <c r="A2937" s="14" t="inlineStr">
        <is>
          <t>C02932</t>
        </is>
      </c>
      <c r="B2937" s="14" t="inlineStr">
        <is>
          <t>R02300</t>
        </is>
      </c>
      <c r="C2937" s="17" t="n">
        <v>0.6541</v>
      </c>
      <c r="D2937" s="14" t="inlineStr">
        <is>
          <t>no match</t>
        </is>
      </c>
    </row>
    <row r="2938">
      <c r="A2938" s="14" t="inlineStr">
        <is>
          <t>C02933</t>
        </is>
      </c>
      <c r="B2938" s="14" t="inlineStr">
        <is>
          <t>R01938</t>
        </is>
      </c>
      <c r="C2938" s="17" t="n">
        <v>1</v>
      </c>
      <c r="D2938" s="14" t="inlineStr">
        <is>
          <t>exact</t>
        </is>
      </c>
    </row>
    <row r="2939">
      <c r="A2939" s="14" t="inlineStr">
        <is>
          <t>C02934</t>
        </is>
      </c>
      <c r="B2939" s="14" t="inlineStr">
        <is>
          <t>R01857</t>
        </is>
      </c>
      <c r="C2939" s="17" t="n">
        <v>1</v>
      </c>
      <c r="D2939" s="14" t="inlineStr">
        <is>
          <t>exact</t>
        </is>
      </c>
    </row>
    <row r="2940">
      <c r="A2940" s="14" t="inlineStr">
        <is>
          <t>C02935</t>
        </is>
      </c>
      <c r="B2940" s="14" t="inlineStr">
        <is>
          <t>R00167</t>
        </is>
      </c>
      <c r="C2940" s="17" t="n">
        <v>1</v>
      </c>
      <c r="D2940" s="14" t="inlineStr">
        <is>
          <t>exact</t>
        </is>
      </c>
    </row>
    <row r="2941">
      <c r="A2941" s="14" t="inlineStr">
        <is>
          <t>C02936</t>
        </is>
      </c>
      <c r="B2941" s="14" t="inlineStr">
        <is>
          <t>R01962</t>
        </is>
      </c>
      <c r="C2941" s="17" t="n">
        <v>1</v>
      </c>
      <c r="D2941" s="14" t="inlineStr">
        <is>
          <t>exact</t>
        </is>
      </c>
    </row>
    <row r="2942">
      <c r="A2942" s="14" t="inlineStr">
        <is>
          <t>C02937</t>
        </is>
      </c>
      <c r="B2942" s="14" t="inlineStr">
        <is>
          <t>R02816</t>
        </is>
      </c>
      <c r="C2942" s="17" t="n">
        <v>1</v>
      </c>
      <c r="D2942" s="14" t="inlineStr">
        <is>
          <t>exact</t>
        </is>
      </c>
    </row>
    <row r="2943">
      <c r="A2943" s="14" t="inlineStr">
        <is>
          <t>C02938</t>
        </is>
      </c>
      <c r="B2943" s="14" t="inlineStr">
        <is>
          <t>R01947</t>
        </is>
      </c>
      <c r="C2943" s="17" t="n">
        <v>0.6541</v>
      </c>
      <c r="D2943" s="14" t="inlineStr">
        <is>
          <t>no match</t>
        </is>
      </c>
    </row>
    <row r="2944">
      <c r="A2944" s="14" t="inlineStr">
        <is>
          <t>C02939</t>
        </is>
      </c>
      <c r="B2944" s="14" t="inlineStr">
        <is>
          <t>R00940</t>
        </is>
      </c>
      <c r="C2944" s="17" t="n">
        <v>1</v>
      </c>
      <c r="D2944" s="14" t="inlineStr">
        <is>
          <t>exact</t>
        </is>
      </c>
    </row>
    <row r="2945">
      <c r="A2945" s="14" t="inlineStr">
        <is>
          <t>C02940</t>
        </is>
      </c>
      <c r="B2945" s="14" t="inlineStr">
        <is>
          <t>R00414</t>
        </is>
      </c>
      <c r="C2945" s="17" t="n">
        <v>1</v>
      </c>
      <c r="D2945" s="14" t="inlineStr">
        <is>
          <t>exact</t>
        </is>
      </c>
    </row>
    <row r="2946">
      <c r="A2946" s="14" t="inlineStr">
        <is>
          <t>C02941</t>
        </is>
      </c>
      <c r="B2946" s="14" t="inlineStr">
        <is>
          <t>R01732</t>
        </is>
      </c>
      <c r="C2946" s="17" t="n">
        <v>1</v>
      </c>
      <c r="D2946" s="14" t="inlineStr">
        <is>
          <t>exact</t>
        </is>
      </c>
    </row>
    <row r="2947">
      <c r="A2947" s="14" t="inlineStr">
        <is>
          <t>C02942</t>
        </is>
      </c>
      <c r="B2947" s="14" t="inlineStr">
        <is>
          <t>R01518</t>
        </is>
      </c>
      <c r="C2947" s="17" t="n">
        <v>1</v>
      </c>
      <c r="D2947" s="14" t="inlineStr">
        <is>
          <t>exact</t>
        </is>
      </c>
    </row>
    <row r="2948">
      <c r="A2948" s="14" t="inlineStr">
        <is>
          <t>C02943</t>
        </is>
      </c>
      <c r="B2948" s="14" t="inlineStr">
        <is>
          <t>R01619</t>
        </is>
      </c>
      <c r="C2948" s="17" t="n">
        <v>1</v>
      </c>
      <c r="D2948" s="14" t="inlineStr">
        <is>
          <t>exact</t>
        </is>
      </c>
    </row>
    <row r="2949">
      <c r="A2949" s="14" t="inlineStr">
        <is>
          <t>C02944</t>
        </is>
      </c>
      <c r="B2949" s="14" t="inlineStr">
        <is>
          <t>R00408</t>
        </is>
      </c>
      <c r="C2949" s="17" t="n">
        <v>0.6541</v>
      </c>
      <c r="D2949" s="14" t="inlineStr">
        <is>
          <t>no match</t>
        </is>
      </c>
    </row>
    <row r="2950">
      <c r="A2950" s="14" t="inlineStr">
        <is>
          <t>C02945</t>
        </is>
      </c>
      <c r="B2950" s="14" t="inlineStr">
        <is>
          <t>R01686</t>
        </is>
      </c>
      <c r="C2950" s="17" t="n">
        <v>1</v>
      </c>
      <c r="D2950" s="14" t="inlineStr">
        <is>
          <t>exact</t>
        </is>
      </c>
    </row>
    <row r="2951">
      <c r="A2951" s="14" t="inlineStr">
        <is>
          <t>C02946</t>
        </is>
      </c>
      <c r="B2951" s="14" t="inlineStr">
        <is>
          <t>R00384</t>
        </is>
      </c>
      <c r="C2951" s="17" t="n">
        <v>1</v>
      </c>
      <c r="D2951" s="14" t="inlineStr">
        <is>
          <t>exact</t>
        </is>
      </c>
    </row>
    <row r="2952">
      <c r="A2952" s="14" t="inlineStr">
        <is>
          <t>C02947</t>
        </is>
      </c>
      <c r="B2952" s="14" t="inlineStr">
        <is>
          <t>R02485</t>
        </is>
      </c>
      <c r="C2952" s="17" t="n">
        <v>1</v>
      </c>
      <c r="D2952" s="14" t="inlineStr">
        <is>
          <t>exact</t>
        </is>
      </c>
    </row>
    <row r="2953">
      <c r="A2953" s="14" t="inlineStr">
        <is>
          <t>C02948</t>
        </is>
      </c>
      <c r="B2953" s="14" t="inlineStr">
        <is>
          <t>R00579</t>
        </is>
      </c>
      <c r="C2953" s="17" t="n">
        <v>1</v>
      </c>
      <c r="D2953" s="14" t="inlineStr">
        <is>
          <t>exact</t>
        </is>
      </c>
    </row>
    <row r="2954">
      <c r="A2954" s="14" t="inlineStr">
        <is>
          <t>C02949</t>
        </is>
      </c>
      <c r="B2954" s="14" t="inlineStr">
        <is>
          <t>R01685</t>
        </is>
      </c>
      <c r="C2954" s="17" t="n">
        <v>1</v>
      </c>
      <c r="D2954" s="14" t="inlineStr">
        <is>
          <t>exact</t>
        </is>
      </c>
    </row>
    <row r="2955">
      <c r="A2955" s="14" t="inlineStr">
        <is>
          <t>C02950</t>
        </is>
      </c>
      <c r="B2955" s="14" t="inlineStr">
        <is>
          <t>R00723</t>
        </is>
      </c>
      <c r="C2955" s="17" t="n">
        <v>0.6541</v>
      </c>
      <c r="D2955" s="14" t="inlineStr">
        <is>
          <t>no match</t>
        </is>
      </c>
    </row>
    <row r="2956">
      <c r="A2956" s="14" t="inlineStr">
        <is>
          <t>C02951</t>
        </is>
      </c>
      <c r="B2956" s="14" t="inlineStr">
        <is>
          <t>R00038</t>
        </is>
      </c>
      <c r="C2956" s="17" t="n">
        <v>0.4483</v>
      </c>
      <c r="D2956" s="14" t="inlineStr">
        <is>
          <t>no match</t>
        </is>
      </c>
    </row>
    <row r="2957">
      <c r="A2957" s="14" t="inlineStr">
        <is>
          <t>C02952</t>
        </is>
      </c>
      <c r="B2957" s="14" t="inlineStr">
        <is>
          <t>R00818</t>
        </is>
      </c>
      <c r="C2957" s="17" t="n">
        <v>1</v>
      </c>
      <c r="D2957" s="14" t="inlineStr">
        <is>
          <t>exact</t>
        </is>
      </c>
    </row>
    <row r="2958">
      <c r="A2958" s="14" t="inlineStr">
        <is>
          <t>C02953</t>
        </is>
      </c>
      <c r="B2958" s="14" t="inlineStr">
        <is>
          <t>R00762</t>
        </is>
      </c>
      <c r="C2958" s="17" t="n">
        <v>1</v>
      </c>
      <c r="D2958" s="14" t="inlineStr">
        <is>
          <t>exact</t>
        </is>
      </c>
    </row>
    <row r="2959">
      <c r="A2959" s="14" t="inlineStr">
        <is>
          <t>C02954</t>
        </is>
      </c>
      <c r="B2959" s="14" t="inlineStr">
        <is>
          <t>R02905</t>
        </is>
      </c>
      <c r="C2959" s="17" t="n">
        <v>1</v>
      </c>
      <c r="D2959" s="14" t="inlineStr">
        <is>
          <t>exact</t>
        </is>
      </c>
    </row>
    <row r="2960">
      <c r="A2960" s="14" t="inlineStr">
        <is>
          <t>C02955</t>
        </is>
      </c>
      <c r="B2960" s="14" t="inlineStr">
        <is>
          <t>R00390</t>
        </is>
      </c>
      <c r="C2960" s="17" t="n">
        <v>0.6541</v>
      </c>
      <c r="D2960" s="14" t="inlineStr">
        <is>
          <t>no match</t>
        </is>
      </c>
    </row>
    <row r="2961">
      <c r="A2961" s="14" t="inlineStr">
        <is>
          <t>C02956</t>
        </is>
      </c>
      <c r="B2961" s="14" t="inlineStr">
        <is>
          <t>R00608</t>
        </is>
      </c>
      <c r="C2961" s="17" t="n">
        <v>1</v>
      </c>
      <c r="D2961" s="14" t="inlineStr">
        <is>
          <t>exact</t>
        </is>
      </c>
    </row>
    <row r="2962">
      <c r="A2962" s="14" t="inlineStr">
        <is>
          <t>C02957</t>
        </is>
      </c>
      <c r="B2962" s="14" t="inlineStr">
        <is>
          <t>R00911</t>
        </is>
      </c>
      <c r="C2962" s="17" t="n">
        <v>1</v>
      </c>
      <c r="D2962" s="14" t="inlineStr">
        <is>
          <t>exact</t>
        </is>
      </c>
    </row>
    <row r="2963">
      <c r="A2963" s="14" t="inlineStr">
        <is>
          <t>C02958</t>
        </is>
      </c>
      <c r="B2963" s="14" t="inlineStr">
        <is>
          <t>R01169</t>
        </is>
      </c>
      <c r="C2963" s="17" t="n">
        <v>0.2282</v>
      </c>
      <c r="D2963" s="14" t="inlineStr">
        <is>
          <t>no match</t>
        </is>
      </c>
    </row>
    <row r="2964">
      <c r="A2964" s="14" t="inlineStr">
        <is>
          <t>C02959</t>
        </is>
      </c>
      <c r="B2964" s="14" t="inlineStr">
        <is>
          <t>R01406</t>
        </is>
      </c>
      <c r="C2964" s="17" t="n">
        <v>1</v>
      </c>
      <c r="D2964" s="14" t="inlineStr">
        <is>
          <t>exact</t>
        </is>
      </c>
    </row>
    <row r="2965">
      <c r="A2965" s="14" t="inlineStr">
        <is>
          <t>C02960</t>
        </is>
      </c>
      <c r="B2965" s="14" t="inlineStr">
        <is>
          <t>R02013</t>
        </is>
      </c>
      <c r="C2965" s="17" t="n">
        <v>0.6541</v>
      </c>
      <c r="D2965" s="14" t="inlineStr">
        <is>
          <t>no match</t>
        </is>
      </c>
    </row>
    <row r="2966">
      <c r="A2966" s="14" t="inlineStr">
        <is>
          <t>C02961</t>
        </is>
      </c>
      <c r="B2966" s="14" t="inlineStr">
        <is>
          <t>R02699</t>
        </is>
      </c>
      <c r="C2966" s="17" t="n">
        <v>1</v>
      </c>
      <c r="D2966" s="14" t="inlineStr">
        <is>
          <t>exact</t>
        </is>
      </c>
    </row>
    <row r="2967">
      <c r="A2967" s="14" t="inlineStr">
        <is>
          <t>C02962</t>
        </is>
      </c>
      <c r="B2967" s="14" t="inlineStr">
        <is>
          <t>R02976</t>
        </is>
      </c>
      <c r="C2967" s="17" t="n">
        <v>1</v>
      </c>
      <c r="D2967" s="14" t="inlineStr">
        <is>
          <t>exact</t>
        </is>
      </c>
    </row>
    <row r="2968">
      <c r="A2968" s="14" t="inlineStr">
        <is>
          <t>C02963</t>
        </is>
      </c>
      <c r="B2968" s="14" t="inlineStr">
        <is>
          <t>R02587</t>
        </is>
      </c>
      <c r="C2968" s="17" t="n">
        <v>1</v>
      </c>
      <c r="D2968" s="14" t="inlineStr">
        <is>
          <t>exact</t>
        </is>
      </c>
    </row>
    <row r="2969">
      <c r="A2969" s="14" t="inlineStr">
        <is>
          <t>C02964</t>
        </is>
      </c>
      <c r="B2969" s="14" t="inlineStr">
        <is>
          <t>R00696</t>
        </is>
      </c>
      <c r="C2969" s="17" t="n">
        <v>1</v>
      </c>
      <c r="D2969" s="14" t="inlineStr">
        <is>
          <t>exact</t>
        </is>
      </c>
    </row>
    <row r="2970">
      <c r="A2970" s="14" t="inlineStr">
        <is>
          <t>C02965</t>
        </is>
      </c>
      <c r="B2970" s="14" t="inlineStr">
        <is>
          <t>R01683</t>
        </is>
      </c>
      <c r="C2970" s="17" t="n">
        <v>0.6541</v>
      </c>
      <c r="D2970" s="14" t="inlineStr">
        <is>
          <t>no match</t>
        </is>
      </c>
    </row>
    <row r="2971">
      <c r="A2971" s="14" t="inlineStr">
        <is>
          <t>C02966</t>
        </is>
      </c>
      <c r="B2971" s="14" t="inlineStr">
        <is>
          <t>R02968</t>
        </is>
      </c>
      <c r="C2971" s="17" t="n">
        <v>0.7942</v>
      </c>
      <c r="D2971" s="14" t="inlineStr">
        <is>
          <t>review</t>
        </is>
      </c>
    </row>
    <row r="2972">
      <c r="A2972" s="14" t="inlineStr">
        <is>
          <t>C02967</t>
        </is>
      </c>
      <c r="B2972" s="14" t="inlineStr">
        <is>
          <t>R02114</t>
        </is>
      </c>
      <c r="C2972" s="17" t="n">
        <v>1</v>
      </c>
      <c r="D2972" s="14" t="inlineStr">
        <is>
          <t>exact</t>
        </is>
      </c>
    </row>
    <row r="2973">
      <c r="A2973" s="14" t="inlineStr">
        <is>
          <t>C02968</t>
        </is>
      </c>
      <c r="B2973" s="14" t="inlineStr">
        <is>
          <t>R02971</t>
        </is>
      </c>
      <c r="C2973" s="17" t="n">
        <v>1</v>
      </c>
      <c r="D2973" s="14" t="inlineStr">
        <is>
          <t>exact</t>
        </is>
      </c>
    </row>
    <row r="2974">
      <c r="A2974" s="14" t="inlineStr">
        <is>
          <t>C02969</t>
        </is>
      </c>
      <c r="B2974" s="14" t="inlineStr">
        <is>
          <t>R01512</t>
        </is>
      </c>
      <c r="C2974" s="17" t="n">
        <v>1</v>
      </c>
      <c r="D2974" s="14" t="inlineStr">
        <is>
          <t>exact</t>
        </is>
      </c>
    </row>
    <row r="2975">
      <c r="A2975" s="14" t="inlineStr">
        <is>
          <t>C02970</t>
        </is>
      </c>
      <c r="B2975" s="14" t="inlineStr">
        <is>
          <t>R00508</t>
        </is>
      </c>
      <c r="C2975" s="17" t="n">
        <v>1</v>
      </c>
      <c r="D2975" s="14" t="inlineStr">
        <is>
          <t>exact</t>
        </is>
      </c>
    </row>
    <row r="2976">
      <c r="A2976" s="14" t="inlineStr">
        <is>
          <t>C02971</t>
        </is>
      </c>
      <c r="B2976" s="14" t="inlineStr">
        <is>
          <t>R00842</t>
        </is>
      </c>
      <c r="C2976" s="17" t="n">
        <v>1</v>
      </c>
      <c r="D2976" s="14" t="inlineStr">
        <is>
          <t>exact</t>
        </is>
      </c>
    </row>
    <row r="2977">
      <c r="A2977" s="14" t="inlineStr">
        <is>
          <t>C02972</t>
        </is>
      </c>
      <c r="B2977" s="14" t="inlineStr">
        <is>
          <t>R00212</t>
        </is>
      </c>
      <c r="C2977" s="17" t="n">
        <v>1</v>
      </c>
      <c r="D2977" s="14" t="inlineStr">
        <is>
          <t>exact</t>
        </is>
      </c>
    </row>
    <row r="2978">
      <c r="A2978" s="14" t="inlineStr">
        <is>
          <t>C02973</t>
        </is>
      </c>
      <c r="B2978" s="14" t="inlineStr">
        <is>
          <t>R00393</t>
        </is>
      </c>
      <c r="C2978" s="17" t="n">
        <v>1</v>
      </c>
      <c r="D2978" s="14" t="inlineStr">
        <is>
          <t>exact</t>
        </is>
      </c>
    </row>
    <row r="2979">
      <c r="A2979" s="14" t="inlineStr">
        <is>
          <t>C02974</t>
        </is>
      </c>
      <c r="B2979" s="14" t="inlineStr">
        <is>
          <t>R02243</t>
        </is>
      </c>
      <c r="C2979" s="17" t="n">
        <v>1</v>
      </c>
      <c r="D2979" s="14" t="inlineStr">
        <is>
          <t>exact</t>
        </is>
      </c>
    </row>
    <row r="2980">
      <c r="A2980" s="14" t="inlineStr">
        <is>
          <t>C02975</t>
        </is>
      </c>
      <c r="B2980" s="14" t="inlineStr">
        <is>
          <t>R01381</t>
        </is>
      </c>
      <c r="C2980" s="17" t="n">
        <v>1</v>
      </c>
      <c r="D2980" s="14" t="inlineStr">
        <is>
          <t>exact</t>
        </is>
      </c>
    </row>
    <row r="2981">
      <c r="A2981" s="14" t="inlineStr">
        <is>
          <t>C02976</t>
        </is>
      </c>
      <c r="B2981" s="14" t="inlineStr">
        <is>
          <t>R01547</t>
        </is>
      </c>
      <c r="C2981" s="17" t="n">
        <v>1</v>
      </c>
      <c r="D2981" s="14" t="inlineStr">
        <is>
          <t>exact</t>
        </is>
      </c>
    </row>
    <row r="2982">
      <c r="A2982" s="14" t="inlineStr">
        <is>
          <t>C02977</t>
        </is>
      </c>
      <c r="B2982" s="14" t="inlineStr">
        <is>
          <t>R00930</t>
        </is>
      </c>
      <c r="C2982" s="17" t="n">
        <v>1</v>
      </c>
      <c r="D2982" s="14" t="inlineStr">
        <is>
          <t>exact</t>
        </is>
      </c>
    </row>
    <row r="2983">
      <c r="A2983" s="14" t="inlineStr">
        <is>
          <t>C02978</t>
        </is>
      </c>
      <c r="B2983" s="14" t="inlineStr">
        <is>
          <t>R00814</t>
        </is>
      </c>
      <c r="C2983" s="17" t="n">
        <v>1</v>
      </c>
      <c r="D2983" s="14" t="inlineStr">
        <is>
          <t>exact</t>
        </is>
      </c>
    </row>
    <row r="2984">
      <c r="A2984" s="14" t="inlineStr">
        <is>
          <t>C02979</t>
        </is>
      </c>
      <c r="B2984" s="14" t="inlineStr">
        <is>
          <t>R02995</t>
        </is>
      </c>
      <c r="C2984" s="17" t="n">
        <v>1</v>
      </c>
      <c r="D2984" s="14" t="inlineStr">
        <is>
          <t>exact</t>
        </is>
      </c>
    </row>
    <row r="2985">
      <c r="A2985" s="14" t="inlineStr">
        <is>
          <t>C02980</t>
        </is>
      </c>
      <c r="B2985" s="14" t="inlineStr">
        <is>
          <t>R00840</t>
        </is>
      </c>
      <c r="C2985" s="17" t="n">
        <v>1</v>
      </c>
      <c r="D2985" s="14" t="inlineStr">
        <is>
          <t>exact</t>
        </is>
      </c>
    </row>
    <row r="2986">
      <c r="A2986" s="14" t="inlineStr">
        <is>
          <t>C02981</t>
        </is>
      </c>
      <c r="B2986" s="14" t="inlineStr">
        <is>
          <t>R02713</t>
        </is>
      </c>
      <c r="C2986" s="17" t="n">
        <v>0.7718</v>
      </c>
      <c r="D2986" s="14" t="inlineStr">
        <is>
          <t>review</t>
        </is>
      </c>
    </row>
    <row r="2987">
      <c r="A2987" s="14" t="inlineStr">
        <is>
          <t>C02982</t>
        </is>
      </c>
      <c r="B2987" s="14" t="inlineStr">
        <is>
          <t>R01756</t>
        </is>
      </c>
      <c r="C2987" s="17" t="n">
        <v>1</v>
      </c>
      <c r="D2987" s="14" t="inlineStr">
        <is>
          <t>exact</t>
        </is>
      </c>
    </row>
    <row r="2988">
      <c r="A2988" s="14" t="inlineStr">
        <is>
          <t>C02983</t>
        </is>
      </c>
      <c r="B2988" s="14" t="inlineStr">
        <is>
          <t>R02301</t>
        </is>
      </c>
      <c r="C2988" s="17" t="n">
        <v>1</v>
      </c>
      <c r="D2988" s="14" t="inlineStr">
        <is>
          <t>exact</t>
        </is>
      </c>
    </row>
    <row r="2989">
      <c r="A2989" s="14" t="inlineStr">
        <is>
          <t>C02984</t>
        </is>
      </c>
      <c r="B2989" s="14" t="inlineStr">
        <is>
          <t>R01008</t>
        </is>
      </c>
      <c r="C2989" s="17" t="n">
        <v>0.5661</v>
      </c>
      <c r="D2989" s="14" t="inlineStr">
        <is>
          <t>no match</t>
        </is>
      </c>
    </row>
    <row r="2990">
      <c r="A2990" s="14" t="inlineStr">
        <is>
          <t>C02985</t>
        </is>
      </c>
      <c r="B2990" s="14" t="inlineStr">
        <is>
          <t>R01889</t>
        </is>
      </c>
      <c r="C2990" s="17" t="n">
        <v>1</v>
      </c>
      <c r="D2990" s="14" t="inlineStr">
        <is>
          <t>exact</t>
        </is>
      </c>
    </row>
    <row r="2991">
      <c r="A2991" s="14" t="inlineStr">
        <is>
          <t>C02986</t>
        </is>
      </c>
      <c r="B2991" s="14" t="inlineStr">
        <is>
          <t>R02721</t>
        </is>
      </c>
      <c r="C2991" s="17" t="n">
        <v>1</v>
      </c>
      <c r="D2991" s="14" t="inlineStr">
        <is>
          <t>exact</t>
        </is>
      </c>
    </row>
    <row r="2992">
      <c r="A2992" s="14" t="inlineStr">
        <is>
          <t>C02987</t>
        </is>
      </c>
      <c r="B2992" s="14" t="inlineStr">
        <is>
          <t>R00662</t>
        </is>
      </c>
      <c r="C2992" s="17" t="n">
        <v>1</v>
      </c>
      <c r="D2992" s="14" t="inlineStr">
        <is>
          <t>exact</t>
        </is>
      </c>
    </row>
    <row r="2993">
      <c r="A2993" s="14" t="inlineStr">
        <is>
          <t>C02988</t>
        </is>
      </c>
      <c r="B2993" s="14" t="inlineStr">
        <is>
          <t>R02041</t>
        </is>
      </c>
      <c r="C2993" s="17" t="n">
        <v>1</v>
      </c>
      <c r="D2993" s="14" t="inlineStr">
        <is>
          <t>exact</t>
        </is>
      </c>
    </row>
    <row r="2994">
      <c r="A2994" s="14" t="inlineStr">
        <is>
          <t>C02989</t>
        </is>
      </c>
      <c r="B2994" s="14" t="inlineStr">
        <is>
          <t>R01805</t>
        </is>
      </c>
      <c r="C2994" s="17" t="n">
        <v>1</v>
      </c>
      <c r="D2994" s="14" t="inlineStr">
        <is>
          <t>exact</t>
        </is>
      </c>
    </row>
    <row r="2995">
      <c r="A2995" s="14" t="inlineStr">
        <is>
          <t>C02990</t>
        </is>
      </c>
      <c r="B2995" s="14" t="inlineStr">
        <is>
          <t>R00075</t>
        </is>
      </c>
      <c r="C2995" s="17" t="n">
        <v>1</v>
      </c>
      <c r="D2995" s="14" t="inlineStr">
        <is>
          <t>exact</t>
        </is>
      </c>
    </row>
    <row r="2996">
      <c r="A2996" s="14" t="inlineStr">
        <is>
          <t>C02991</t>
        </is>
      </c>
      <c r="B2996" s="14" t="inlineStr">
        <is>
          <t>R00873</t>
        </is>
      </c>
      <c r="C2996" s="17" t="n">
        <v>1</v>
      </c>
      <c r="D2996" s="14" t="inlineStr">
        <is>
          <t>exact</t>
        </is>
      </c>
    </row>
    <row r="2997">
      <c r="A2997" s="14" t="inlineStr">
        <is>
          <t>C02992</t>
        </is>
      </c>
      <c r="B2997" s="14" t="inlineStr">
        <is>
          <t>R01114</t>
        </is>
      </c>
      <c r="C2997" s="17" t="n">
        <v>1</v>
      </c>
      <c r="D2997" s="14" t="inlineStr">
        <is>
          <t>exact</t>
        </is>
      </c>
    </row>
    <row r="2998">
      <c r="A2998" s="14" t="inlineStr">
        <is>
          <t>C02993</t>
        </is>
      </c>
      <c r="B2998" s="14" t="inlineStr">
        <is>
          <t>R00601</t>
        </is>
      </c>
      <c r="C2998" s="17" t="n">
        <v>0.6541</v>
      </c>
      <c r="D2998" s="14" t="inlineStr">
        <is>
          <t>no match</t>
        </is>
      </c>
    </row>
    <row r="2999">
      <c r="A2999" s="14" t="inlineStr">
        <is>
          <t>C02994</t>
        </is>
      </c>
      <c r="B2999" s="14" t="inlineStr">
        <is>
          <t>R01020</t>
        </is>
      </c>
      <c r="C2999" s="17" t="n">
        <v>1</v>
      </c>
      <c r="D2999" s="14" t="inlineStr">
        <is>
          <t>exact</t>
        </is>
      </c>
    </row>
    <row r="3000">
      <c r="A3000" s="14" t="inlineStr">
        <is>
          <t>C02995</t>
        </is>
      </c>
      <c r="B3000" s="14" t="inlineStr">
        <is>
          <t>R02490</t>
        </is>
      </c>
      <c r="C3000" s="17" t="n">
        <v>1</v>
      </c>
      <c r="D3000" s="14" t="inlineStr">
        <is>
          <t>exact</t>
        </is>
      </c>
    </row>
    <row r="3001">
      <c r="A3001" s="14" t="inlineStr">
        <is>
          <t>C02996</t>
        </is>
      </c>
      <c r="B3001" s="14" t="inlineStr">
        <is>
          <t>R02917</t>
        </is>
      </c>
      <c r="C3001" s="17" t="n">
        <v>1</v>
      </c>
      <c r="D3001" s="14" t="inlineStr">
        <is>
          <t>exact</t>
        </is>
      </c>
    </row>
    <row r="3002">
      <c r="A3002" s="14" t="inlineStr">
        <is>
          <t>C02997</t>
        </is>
      </c>
      <c r="B3002" s="14" t="inlineStr">
        <is>
          <t>R00889</t>
        </is>
      </c>
      <c r="C3002" s="17" t="n">
        <v>1</v>
      </c>
      <c r="D3002" s="14" t="inlineStr">
        <is>
          <t>exact</t>
        </is>
      </c>
    </row>
    <row r="3003">
      <c r="A3003" s="14" t="inlineStr">
        <is>
          <t>C02998</t>
        </is>
      </c>
      <c r="B3003" s="14" t="inlineStr">
        <is>
          <t>R02020</t>
        </is>
      </c>
      <c r="C3003" s="17" t="n">
        <v>0.6541</v>
      </c>
      <c r="D3003" s="14" t="inlineStr">
        <is>
          <t>no match</t>
        </is>
      </c>
    </row>
    <row r="3004">
      <c r="A3004" s="14" t="inlineStr">
        <is>
          <t>C02999</t>
        </is>
      </c>
      <c r="B3004" s="14" t="inlineStr">
        <is>
          <t>R01778</t>
        </is>
      </c>
      <c r="C3004" s="17" t="n">
        <v>0.7718</v>
      </c>
      <c r="D3004" s="14" t="inlineStr">
        <is>
          <t>review</t>
        </is>
      </c>
    </row>
    <row r="3005">
      <c r="A3005" s="14" t="inlineStr">
        <is>
          <t>C03000</t>
        </is>
      </c>
      <c r="B3005" s="14" t="inlineStr">
        <is>
          <t>R01248</t>
        </is>
      </c>
      <c r="C3005" s="17" t="n">
        <v>0.6541</v>
      </c>
      <c r="D3005" s="14" t="inlineStr">
        <is>
          <t>no match</t>
        </is>
      </c>
    </row>
    <row r="3006">
      <c r="A3006" s="14" t="inlineStr">
        <is>
          <t>C03001</t>
        </is>
      </c>
      <c r="B3006" s="14" t="inlineStr">
        <is>
          <t>R01325</t>
        </is>
      </c>
      <c r="C3006" s="17" t="n">
        <v>1</v>
      </c>
      <c r="D3006" s="14" t="inlineStr">
        <is>
          <t>exact</t>
        </is>
      </c>
    </row>
    <row r="3007">
      <c r="A3007" s="14" t="inlineStr">
        <is>
          <t>C03002</t>
        </is>
      </c>
      <c r="B3007" s="14" t="inlineStr">
        <is>
          <t>R01705</t>
        </is>
      </c>
      <c r="C3007" s="17" t="n">
        <v>0.6541</v>
      </c>
      <c r="D3007" s="14" t="inlineStr">
        <is>
          <t>no match</t>
        </is>
      </c>
    </row>
    <row r="3008">
      <c r="A3008" s="14" t="inlineStr">
        <is>
          <t>C03003</t>
        </is>
      </c>
      <c r="B3008" s="14" t="inlineStr">
        <is>
          <t>R02481</t>
        </is>
      </c>
      <c r="C3008" s="17" t="n">
        <v>1</v>
      </c>
      <c r="D3008" s="14" t="inlineStr">
        <is>
          <t>exact</t>
        </is>
      </c>
    </row>
    <row r="3009">
      <c r="A3009" s="14" t="inlineStr">
        <is>
          <t>C03004</t>
        </is>
      </c>
      <c r="B3009" s="14" t="inlineStr">
        <is>
          <t>R02136</t>
        </is>
      </c>
      <c r="C3009" s="17" t="n">
        <v>1</v>
      </c>
      <c r="D3009" s="14" t="inlineStr">
        <is>
          <t>exact</t>
        </is>
      </c>
    </row>
    <row r="3010">
      <c r="A3010" s="14" t="inlineStr">
        <is>
          <t>C03005</t>
        </is>
      </c>
      <c r="B3010" s="14" t="inlineStr">
        <is>
          <t>R00898</t>
        </is>
      </c>
      <c r="C3010" s="17" t="n">
        <v>1</v>
      </c>
      <c r="D3010" s="14" t="inlineStr">
        <is>
          <t>exact</t>
        </is>
      </c>
    </row>
    <row r="3011">
      <c r="A3011" s="14" t="inlineStr">
        <is>
          <t>C03006</t>
        </is>
      </c>
      <c r="B3011" s="14" t="inlineStr">
        <is>
          <t>R00915</t>
        </is>
      </c>
      <c r="C3011" s="17" t="n">
        <v>0.6541</v>
      </c>
      <c r="D3011" s="14" t="inlineStr">
        <is>
          <t>no match</t>
        </is>
      </c>
    </row>
    <row r="3012">
      <c r="A3012" s="14" t="inlineStr">
        <is>
          <t>C03007</t>
        </is>
      </c>
      <c r="B3012" s="14" t="inlineStr">
        <is>
          <t>R00823</t>
        </is>
      </c>
      <c r="C3012" s="17" t="n">
        <v>0.7718</v>
      </c>
      <c r="D3012" s="14" t="inlineStr">
        <is>
          <t>review</t>
        </is>
      </c>
    </row>
    <row r="3013">
      <c r="A3013" s="14" t="inlineStr">
        <is>
          <t>C03008</t>
        </is>
      </c>
      <c r="B3013" s="14" t="inlineStr">
        <is>
          <t>R02207</t>
        </is>
      </c>
      <c r="C3013" s="17" t="n">
        <v>1</v>
      </c>
      <c r="D3013" s="14" t="inlineStr">
        <is>
          <t>exact</t>
        </is>
      </c>
    </row>
    <row r="3014">
      <c r="A3014" s="14" t="inlineStr">
        <is>
          <t>C03009</t>
        </is>
      </c>
      <c r="B3014" s="14" t="inlineStr">
        <is>
          <t>R01010</t>
        </is>
      </c>
      <c r="C3014" s="17" t="n">
        <v>1</v>
      </c>
      <c r="D3014" s="14" t="inlineStr">
        <is>
          <t>exact</t>
        </is>
      </c>
    </row>
    <row r="3015">
      <c r="A3015" s="14" t="inlineStr">
        <is>
          <t>C03010</t>
        </is>
      </c>
      <c r="B3015" s="14" t="inlineStr">
        <is>
          <t>R01063</t>
        </is>
      </c>
      <c r="C3015" s="17" t="n">
        <v>1</v>
      </c>
      <c r="D3015" s="14" t="inlineStr">
        <is>
          <t>exact</t>
        </is>
      </c>
    </row>
    <row r="3016">
      <c r="A3016" s="14" t="inlineStr">
        <is>
          <t>C03011</t>
        </is>
      </c>
      <c r="B3016" s="14" t="inlineStr">
        <is>
          <t>R01032</t>
        </is>
      </c>
      <c r="C3016" s="17" t="n">
        <v>1</v>
      </c>
      <c r="D3016" s="14" t="inlineStr">
        <is>
          <t>exact</t>
        </is>
      </c>
    </row>
    <row r="3017">
      <c r="A3017" s="14" t="inlineStr">
        <is>
          <t>C03012</t>
        </is>
      </c>
      <c r="B3017" s="14" t="inlineStr">
        <is>
          <t>R00288</t>
        </is>
      </c>
      <c r="C3017" s="17" t="n">
        <v>1</v>
      </c>
      <c r="D3017" s="14" t="inlineStr">
        <is>
          <t>exact</t>
        </is>
      </c>
    </row>
    <row r="3018">
      <c r="A3018" s="14" t="inlineStr">
        <is>
          <t>C03013</t>
        </is>
      </c>
      <c r="B3018" s="14" t="inlineStr">
        <is>
          <t>R00067</t>
        </is>
      </c>
      <c r="C3018" s="17" t="n">
        <v>0.7718</v>
      </c>
      <c r="D3018" s="14" t="inlineStr">
        <is>
          <t>review</t>
        </is>
      </c>
    </row>
    <row r="3019">
      <c r="A3019" s="14" t="inlineStr">
        <is>
          <t>C03014</t>
        </is>
      </c>
      <c r="B3019" s="14" t="inlineStr">
        <is>
          <t>R02560</t>
        </is>
      </c>
      <c r="C3019" s="17" t="n">
        <v>1</v>
      </c>
      <c r="D3019" s="14" t="inlineStr">
        <is>
          <t>exact</t>
        </is>
      </c>
    </row>
    <row r="3020">
      <c r="A3020" s="14" t="inlineStr">
        <is>
          <t>C03015</t>
        </is>
      </c>
      <c r="B3020" s="14" t="inlineStr">
        <is>
          <t>R01820</t>
        </is>
      </c>
      <c r="C3020" s="17" t="n">
        <v>1</v>
      </c>
      <c r="D3020" s="14" t="inlineStr">
        <is>
          <t>exact</t>
        </is>
      </c>
    </row>
    <row r="3021">
      <c r="A3021" s="14" t="inlineStr">
        <is>
          <t>C03016</t>
        </is>
      </c>
      <c r="B3021" s="14" t="inlineStr">
        <is>
          <t>R01093</t>
        </is>
      </c>
      <c r="C3021" s="17" t="n">
        <v>0.7718</v>
      </c>
      <c r="D3021" s="14" t="inlineStr">
        <is>
          <t>review</t>
        </is>
      </c>
    </row>
    <row r="3022">
      <c r="A3022" s="14" t="inlineStr">
        <is>
          <t>C03017</t>
        </is>
      </c>
      <c r="B3022" s="14" t="inlineStr">
        <is>
          <t>R02338</t>
        </is>
      </c>
      <c r="C3022" s="17" t="n">
        <v>1</v>
      </c>
      <c r="D3022" s="14" t="inlineStr">
        <is>
          <t>exact</t>
        </is>
      </c>
    </row>
    <row r="3023">
      <c r="A3023" s="14" t="inlineStr">
        <is>
          <t>C03018</t>
        </is>
      </c>
      <c r="B3023" s="14" t="inlineStr">
        <is>
          <t>R00399</t>
        </is>
      </c>
      <c r="C3023" s="17" t="n">
        <v>1</v>
      </c>
      <c r="D3023" s="14" t="inlineStr">
        <is>
          <t>exact</t>
        </is>
      </c>
    </row>
    <row r="3024">
      <c r="A3024" s="14" t="inlineStr">
        <is>
          <t>C03019</t>
        </is>
      </c>
      <c r="B3024" s="14" t="inlineStr">
        <is>
          <t>R01540</t>
        </is>
      </c>
      <c r="C3024" s="17" t="n">
        <v>0.6541</v>
      </c>
      <c r="D3024" s="14" t="inlineStr">
        <is>
          <t>no match</t>
        </is>
      </c>
    </row>
    <row r="3025">
      <c r="A3025" s="14" t="inlineStr">
        <is>
          <t>C03020</t>
        </is>
      </c>
      <c r="B3025" s="14" t="inlineStr">
        <is>
          <t>R01226</t>
        </is>
      </c>
      <c r="C3025" s="17" t="n">
        <v>1</v>
      </c>
      <c r="D3025" s="14" t="inlineStr">
        <is>
          <t>exact</t>
        </is>
      </c>
    </row>
    <row r="3026">
      <c r="A3026" s="14" t="inlineStr">
        <is>
          <t>C03021</t>
        </is>
      </c>
      <c r="B3026" s="14" t="inlineStr">
        <is>
          <t>R00646</t>
        </is>
      </c>
      <c r="C3026" s="17" t="n">
        <v>0.7718</v>
      </c>
      <c r="D3026" s="14" t="inlineStr">
        <is>
          <t>review</t>
        </is>
      </c>
    </row>
    <row r="3027">
      <c r="A3027" s="14" t="inlineStr">
        <is>
          <t>C03022</t>
        </is>
      </c>
      <c r="B3027" s="14" t="inlineStr">
        <is>
          <t>R01459</t>
        </is>
      </c>
      <c r="C3027" s="17" t="n">
        <v>1</v>
      </c>
      <c r="D3027" s="14" t="inlineStr">
        <is>
          <t>exact</t>
        </is>
      </c>
    </row>
    <row r="3028">
      <c r="A3028" s="14" t="inlineStr">
        <is>
          <t>C03023</t>
        </is>
      </c>
      <c r="B3028" s="14" t="inlineStr">
        <is>
          <t>R00506</t>
        </is>
      </c>
      <c r="C3028" s="17" t="n">
        <v>1</v>
      </c>
      <c r="D3028" s="14" t="inlineStr">
        <is>
          <t>exact</t>
        </is>
      </c>
    </row>
    <row r="3029">
      <c r="A3029" s="14" t="inlineStr">
        <is>
          <t>C03024</t>
        </is>
      </c>
      <c r="B3029" s="14" t="inlineStr">
        <is>
          <t>R00230</t>
        </is>
      </c>
      <c r="C3029" s="17" t="n">
        <v>1</v>
      </c>
      <c r="D3029" s="14" t="inlineStr">
        <is>
          <t>exact</t>
        </is>
      </c>
    </row>
    <row r="3030">
      <c r="A3030" s="14" t="inlineStr">
        <is>
          <t>C03025</t>
        </is>
      </c>
      <c r="B3030" s="14" t="inlineStr">
        <is>
          <t>R01414</t>
        </is>
      </c>
      <c r="C3030" s="17" t="n">
        <v>1</v>
      </c>
      <c r="D3030" s="14" t="inlineStr">
        <is>
          <t>exact</t>
        </is>
      </c>
    </row>
    <row r="3031">
      <c r="A3031" s="14" t="inlineStr">
        <is>
          <t>C03026</t>
        </is>
      </c>
      <c r="B3031" s="14" t="inlineStr">
        <is>
          <t>R01757</t>
        </is>
      </c>
      <c r="C3031" s="17" t="n">
        <v>1</v>
      </c>
      <c r="D3031" s="14" t="inlineStr">
        <is>
          <t>exact</t>
        </is>
      </c>
    </row>
    <row r="3032">
      <c r="A3032" s="14" t="inlineStr">
        <is>
          <t>C03027</t>
        </is>
      </c>
      <c r="B3032" s="14" t="inlineStr">
        <is>
          <t>R02571</t>
        </is>
      </c>
      <c r="C3032" s="17" t="n">
        <v>0.7718</v>
      </c>
      <c r="D3032" s="14" t="inlineStr">
        <is>
          <t>review</t>
        </is>
      </c>
    </row>
    <row r="3033">
      <c r="A3033" s="14" t="inlineStr">
        <is>
          <t>C03028</t>
        </is>
      </c>
      <c r="B3033" s="14" t="inlineStr">
        <is>
          <t>R02284</t>
        </is>
      </c>
      <c r="C3033" s="17" t="n">
        <v>1</v>
      </c>
      <c r="D3033" s="14" t="inlineStr">
        <is>
          <t>exact</t>
        </is>
      </c>
    </row>
    <row r="3034">
      <c r="A3034" s="14" t="inlineStr">
        <is>
          <t>C03029</t>
        </is>
      </c>
      <c r="B3034" s="14" t="inlineStr">
        <is>
          <t>R00734</t>
        </is>
      </c>
      <c r="C3034" s="17" t="n">
        <v>1</v>
      </c>
      <c r="D3034" s="14" t="inlineStr">
        <is>
          <t>exact</t>
        </is>
      </c>
    </row>
    <row r="3035">
      <c r="A3035" s="14" t="inlineStr">
        <is>
          <t>C03030</t>
        </is>
      </c>
      <c r="B3035" s="14" t="inlineStr">
        <is>
          <t>R00755</t>
        </is>
      </c>
      <c r="C3035" s="17" t="n">
        <v>1</v>
      </c>
      <c r="D3035" s="14" t="inlineStr">
        <is>
          <t>exact</t>
        </is>
      </c>
    </row>
    <row r="3036">
      <c r="A3036" s="14" t="inlineStr">
        <is>
          <t>C03031</t>
        </is>
      </c>
      <c r="B3036" s="14" t="inlineStr">
        <is>
          <t>R00682</t>
        </is>
      </c>
      <c r="C3036" s="17" t="n">
        <v>1</v>
      </c>
      <c r="D3036" s="14" t="inlineStr">
        <is>
          <t>exact</t>
        </is>
      </c>
    </row>
    <row r="3037">
      <c r="A3037" s="14" t="inlineStr">
        <is>
          <t>C03032</t>
        </is>
      </c>
      <c r="B3037" s="14" t="inlineStr">
        <is>
          <t>R01967</t>
        </is>
      </c>
      <c r="C3037" s="17" t="n">
        <v>1</v>
      </c>
      <c r="D3037" s="14" t="inlineStr">
        <is>
          <t>exact</t>
        </is>
      </c>
    </row>
    <row r="3038">
      <c r="A3038" s="14" t="inlineStr">
        <is>
          <t>C03033</t>
        </is>
      </c>
      <c r="B3038" s="14" t="inlineStr">
        <is>
          <t>R00175</t>
        </is>
      </c>
      <c r="C3038" s="17" t="n">
        <v>1</v>
      </c>
      <c r="D3038" s="14" t="inlineStr">
        <is>
          <t>exact</t>
        </is>
      </c>
    </row>
    <row r="3039">
      <c r="A3039" s="14" t="inlineStr">
        <is>
          <t>C03034</t>
        </is>
      </c>
      <c r="B3039" s="14" t="inlineStr">
        <is>
          <t>R02814</t>
        </is>
      </c>
      <c r="C3039" s="17" t="n">
        <v>1</v>
      </c>
      <c r="D3039" s="14" t="inlineStr">
        <is>
          <t>exact</t>
        </is>
      </c>
    </row>
    <row r="3040">
      <c r="A3040" s="14" t="inlineStr">
        <is>
          <t>C03035</t>
        </is>
      </c>
      <c r="B3040" s="14" t="inlineStr">
        <is>
          <t>R01007</t>
        </is>
      </c>
      <c r="C3040" s="17" t="n">
        <v>1</v>
      </c>
      <c r="D3040" s="14" t="inlineStr">
        <is>
          <t>exact</t>
        </is>
      </c>
    </row>
    <row r="3041">
      <c r="A3041" s="14" t="inlineStr">
        <is>
          <t>C03036</t>
        </is>
      </c>
      <c r="B3041" s="14" t="inlineStr">
        <is>
          <t>R01310</t>
        </is>
      </c>
      <c r="C3041" s="17" t="n">
        <v>1</v>
      </c>
      <c r="D3041" s="14" t="inlineStr">
        <is>
          <t>exact</t>
        </is>
      </c>
    </row>
    <row r="3042">
      <c r="A3042" s="14" t="inlineStr">
        <is>
          <t>C03037</t>
        </is>
      </c>
      <c r="B3042" s="14" t="inlineStr">
        <is>
          <t>R02071</t>
        </is>
      </c>
      <c r="C3042" s="17" t="n">
        <v>1</v>
      </c>
      <c r="D3042" s="14" t="inlineStr">
        <is>
          <t>exact</t>
        </is>
      </c>
    </row>
    <row r="3043">
      <c r="A3043" s="14" t="inlineStr">
        <is>
          <t>C03038</t>
        </is>
      </c>
      <c r="B3043" s="14" t="inlineStr">
        <is>
          <t>R01794</t>
        </is>
      </c>
      <c r="C3043" s="17" t="n">
        <v>1</v>
      </c>
      <c r="D3043" s="14" t="inlineStr">
        <is>
          <t>exact</t>
        </is>
      </c>
    </row>
    <row r="3044">
      <c r="A3044" s="14" t="inlineStr">
        <is>
          <t>C03039</t>
        </is>
      </c>
      <c r="B3044" s="14" t="inlineStr">
        <is>
          <t>R02843</t>
        </is>
      </c>
      <c r="C3044" s="17" t="n">
        <v>1</v>
      </c>
      <c r="D3044" s="14" t="inlineStr">
        <is>
          <t>exact</t>
        </is>
      </c>
    </row>
    <row r="3045">
      <c r="A3045" s="14" t="inlineStr">
        <is>
          <t>C03040</t>
        </is>
      </c>
      <c r="B3045" s="14" t="inlineStr">
        <is>
          <t>R02669</t>
        </is>
      </c>
      <c r="C3045" s="17" t="n">
        <v>0.6541</v>
      </c>
      <c r="D3045" s="14" t="inlineStr">
        <is>
          <t>no match</t>
        </is>
      </c>
    </row>
    <row r="3046">
      <c r="A3046" s="14" t="inlineStr">
        <is>
          <t>C03041</t>
        </is>
      </c>
      <c r="B3046" s="14" t="inlineStr">
        <is>
          <t>R02849</t>
        </is>
      </c>
      <c r="C3046" s="17" t="n">
        <v>1</v>
      </c>
      <c r="D3046" s="14" t="inlineStr">
        <is>
          <t>exact</t>
        </is>
      </c>
    </row>
    <row r="3047">
      <c r="A3047" s="14" t="inlineStr">
        <is>
          <t>C03042</t>
        </is>
      </c>
      <c r="B3047" s="14" t="inlineStr">
        <is>
          <t>R02565</t>
        </is>
      </c>
      <c r="C3047" s="17" t="n">
        <v>1</v>
      </c>
      <c r="D3047" s="14" t="inlineStr">
        <is>
          <t>exact</t>
        </is>
      </c>
    </row>
    <row r="3048">
      <c r="A3048" s="14" t="inlineStr">
        <is>
          <t>C03043</t>
        </is>
      </c>
      <c r="B3048" s="14" t="inlineStr">
        <is>
          <t>R01993</t>
        </is>
      </c>
      <c r="C3048" s="17" t="n">
        <v>1</v>
      </c>
      <c r="D3048" s="14" t="inlineStr">
        <is>
          <t>exact</t>
        </is>
      </c>
    </row>
    <row r="3049">
      <c r="A3049" s="14" t="inlineStr">
        <is>
          <t>C03044</t>
        </is>
      </c>
      <c r="B3049" s="14" t="inlineStr">
        <is>
          <t>R00761</t>
        </is>
      </c>
      <c r="C3049" s="17" t="n">
        <v>0.6541</v>
      </c>
      <c r="D3049" s="14" t="inlineStr">
        <is>
          <t>no match</t>
        </is>
      </c>
    </row>
    <row r="3050">
      <c r="A3050" s="14" t="inlineStr">
        <is>
          <t>C03045</t>
        </is>
      </c>
      <c r="B3050" s="14" t="inlineStr">
        <is>
          <t>R00819</t>
        </is>
      </c>
      <c r="C3050" s="17" t="n">
        <v>1</v>
      </c>
      <c r="D3050" s="14" t="inlineStr">
        <is>
          <t>exact</t>
        </is>
      </c>
    </row>
    <row r="3051">
      <c r="A3051" s="14" t="inlineStr">
        <is>
          <t>C03046</t>
        </is>
      </c>
      <c r="B3051" s="14" t="inlineStr">
        <is>
          <t>R00547</t>
        </is>
      </c>
      <c r="C3051" s="17" t="n">
        <v>1</v>
      </c>
      <c r="D3051" s="14" t="inlineStr">
        <is>
          <t>exact</t>
        </is>
      </c>
    </row>
    <row r="3052">
      <c r="A3052" s="14" t="inlineStr">
        <is>
          <t>C03047</t>
        </is>
      </c>
      <c r="B3052" s="14" t="inlineStr">
        <is>
          <t>R00836</t>
        </is>
      </c>
      <c r="C3052" s="17" t="n">
        <v>1</v>
      </c>
      <c r="D3052" s="14" t="inlineStr">
        <is>
          <t>exact</t>
        </is>
      </c>
    </row>
    <row r="3053">
      <c r="A3053" s="14" t="inlineStr">
        <is>
          <t>C03048</t>
        </is>
      </c>
      <c r="B3053" s="14" t="inlineStr">
        <is>
          <t>R02537</t>
        </is>
      </c>
      <c r="C3053" s="17" t="n">
        <v>1</v>
      </c>
      <c r="D3053" s="14" t="inlineStr">
        <is>
          <t>exact</t>
        </is>
      </c>
    </row>
    <row r="3054">
      <c r="A3054" s="14" t="inlineStr">
        <is>
          <t>C03049</t>
        </is>
      </c>
      <c r="B3054" s="14" t="inlineStr">
        <is>
          <t>R00341</t>
        </is>
      </c>
      <c r="C3054" s="17" t="n">
        <v>0.5661</v>
      </c>
      <c r="D3054" s="14" t="inlineStr">
        <is>
          <t>no match</t>
        </is>
      </c>
    </row>
    <row r="3055">
      <c r="A3055" s="14" t="inlineStr">
        <is>
          <t>C03050</t>
        </is>
      </c>
      <c r="B3055" s="14" t="inlineStr">
        <is>
          <t>R02052</t>
        </is>
      </c>
      <c r="C3055" s="17" t="n">
        <v>0.7718</v>
      </c>
      <c r="D3055" s="14" t="inlineStr">
        <is>
          <t>review</t>
        </is>
      </c>
    </row>
    <row r="3056">
      <c r="A3056" s="14" t="inlineStr">
        <is>
          <t>C03051</t>
        </is>
      </c>
      <c r="B3056" s="14" t="inlineStr">
        <is>
          <t>R02241</t>
        </is>
      </c>
      <c r="C3056" s="17" t="n">
        <v>1</v>
      </c>
      <c r="D3056" s="14" t="inlineStr">
        <is>
          <t>exact</t>
        </is>
      </c>
    </row>
    <row r="3057">
      <c r="A3057" s="14" t="inlineStr">
        <is>
          <t>C03052</t>
        </is>
      </c>
      <c r="B3057" s="14" t="inlineStr">
        <is>
          <t>R02088</t>
        </is>
      </c>
      <c r="C3057" s="17" t="n">
        <v>1</v>
      </c>
      <c r="D3057" s="14" t="inlineStr">
        <is>
          <t>exact</t>
        </is>
      </c>
    </row>
    <row r="3058">
      <c r="A3058" s="14" t="inlineStr">
        <is>
          <t>C03053</t>
        </is>
      </c>
      <c r="B3058" s="14" t="inlineStr">
        <is>
          <t>R00803</t>
        </is>
      </c>
      <c r="C3058" s="17" t="n">
        <v>1</v>
      </c>
      <c r="D3058" s="14" t="inlineStr">
        <is>
          <t>exact</t>
        </is>
      </c>
    </row>
    <row r="3059">
      <c r="A3059" s="14" t="inlineStr">
        <is>
          <t>C03054</t>
        </is>
      </c>
      <c r="B3059" s="14" t="inlineStr">
        <is>
          <t>R00549</t>
        </is>
      </c>
      <c r="C3059" s="17" t="n">
        <v>1</v>
      </c>
      <c r="D3059" s="14" t="inlineStr">
        <is>
          <t>exact</t>
        </is>
      </c>
    </row>
    <row r="3060">
      <c r="A3060" s="14" t="inlineStr">
        <is>
          <t>C03055</t>
        </is>
      </c>
      <c r="B3060" s="14" t="inlineStr">
        <is>
          <t>R01349</t>
        </is>
      </c>
      <c r="C3060" s="17" t="n">
        <v>0.7942</v>
      </c>
      <c r="D3060" s="14" t="inlineStr">
        <is>
          <t>review</t>
        </is>
      </c>
    </row>
    <row r="3061">
      <c r="A3061" s="14" t="inlineStr">
        <is>
          <t>C03056</t>
        </is>
      </c>
      <c r="B3061" s="14" t="inlineStr">
        <is>
          <t>R00039</t>
        </is>
      </c>
      <c r="C3061" s="17" t="n">
        <v>1</v>
      </c>
      <c r="D3061" s="14" t="inlineStr">
        <is>
          <t>exact</t>
        </is>
      </c>
    </row>
    <row r="3062">
      <c r="A3062" s="14" t="inlineStr">
        <is>
          <t>C03057</t>
        </is>
      </c>
      <c r="B3062" s="14" t="inlineStr">
        <is>
          <t>R01012</t>
        </is>
      </c>
      <c r="C3062" s="17" t="n">
        <v>1</v>
      </c>
      <c r="D3062" s="14" t="inlineStr">
        <is>
          <t>exact</t>
        </is>
      </c>
    </row>
    <row r="3063">
      <c r="A3063" s="14" t="inlineStr">
        <is>
          <t>C03058</t>
        </is>
      </c>
      <c r="B3063" s="14" t="inlineStr">
        <is>
          <t>R02604</t>
        </is>
      </c>
      <c r="C3063" s="17" t="n">
        <v>1</v>
      </c>
      <c r="D3063" s="14" t="inlineStr">
        <is>
          <t>exact</t>
        </is>
      </c>
    </row>
    <row r="3064">
      <c r="A3064" s="14" t="inlineStr">
        <is>
          <t>C03059</t>
        </is>
      </c>
      <c r="B3064" s="14" t="inlineStr">
        <is>
          <t>R01886</t>
        </is>
      </c>
      <c r="C3064" s="17" t="n">
        <v>1</v>
      </c>
      <c r="D3064" s="14" t="inlineStr">
        <is>
          <t>exact</t>
        </is>
      </c>
    </row>
    <row r="3065">
      <c r="A3065" s="14" t="inlineStr">
        <is>
          <t>C03060</t>
        </is>
      </c>
      <c r="B3065" s="14" t="inlineStr">
        <is>
          <t>R02026</t>
        </is>
      </c>
      <c r="C3065" s="17" t="n">
        <v>1</v>
      </c>
      <c r="D3065" s="14" t="inlineStr">
        <is>
          <t>exact</t>
        </is>
      </c>
    </row>
    <row r="3066">
      <c r="A3066" s="14" t="inlineStr">
        <is>
          <t>C03061</t>
        </is>
      </c>
      <c r="B3066" s="14" t="inlineStr">
        <is>
          <t>R02878</t>
        </is>
      </c>
      <c r="C3066" s="17" t="n">
        <v>1</v>
      </c>
      <c r="D3066" s="14" t="inlineStr">
        <is>
          <t>exact</t>
        </is>
      </c>
    </row>
    <row r="3067">
      <c r="A3067" s="14" t="inlineStr">
        <is>
          <t>C03062</t>
        </is>
      </c>
      <c r="B3067" s="14" t="inlineStr">
        <is>
          <t>R00554</t>
        </is>
      </c>
      <c r="C3067" s="17" t="n">
        <v>1</v>
      </c>
      <c r="D3067" s="14" t="inlineStr">
        <is>
          <t>exact</t>
        </is>
      </c>
    </row>
    <row r="3068">
      <c r="A3068" s="14" t="inlineStr">
        <is>
          <t>C03063</t>
        </is>
      </c>
      <c r="B3068" s="14" t="inlineStr">
        <is>
          <t>R01100</t>
        </is>
      </c>
      <c r="C3068" s="17" t="n">
        <v>1</v>
      </c>
      <c r="D3068" s="14" t="inlineStr">
        <is>
          <t>exact</t>
        </is>
      </c>
    </row>
    <row r="3069">
      <c r="A3069" s="14" t="inlineStr">
        <is>
          <t>C03064</t>
        </is>
      </c>
      <c r="B3069" s="14" t="inlineStr">
        <is>
          <t>R02304</t>
        </is>
      </c>
      <c r="C3069" s="17" t="n">
        <v>1</v>
      </c>
      <c r="D3069" s="14" t="inlineStr">
        <is>
          <t>exact</t>
        </is>
      </c>
    </row>
    <row r="3070">
      <c r="A3070" s="14" t="inlineStr">
        <is>
          <t>C03065</t>
        </is>
      </c>
      <c r="B3070" s="14" t="inlineStr">
        <is>
          <t>R02045</t>
        </is>
      </c>
      <c r="C3070" s="17" t="n">
        <v>1</v>
      </c>
      <c r="D3070" s="14" t="inlineStr">
        <is>
          <t>exact</t>
        </is>
      </c>
    </row>
    <row r="3071">
      <c r="A3071" s="14" t="inlineStr">
        <is>
          <t>C03066</t>
        </is>
      </c>
      <c r="B3071" s="14" t="inlineStr">
        <is>
          <t>R02584</t>
        </is>
      </c>
      <c r="C3071" s="17" t="n">
        <v>1</v>
      </c>
      <c r="D3071" s="14" t="inlineStr">
        <is>
          <t>exact</t>
        </is>
      </c>
    </row>
    <row r="3072">
      <c r="A3072" s="14" t="inlineStr">
        <is>
          <t>C03067</t>
        </is>
      </c>
      <c r="B3072" s="14" t="inlineStr">
        <is>
          <t>R02354</t>
        </is>
      </c>
      <c r="C3072" s="17" t="n">
        <v>1</v>
      </c>
      <c r="D3072" s="14" t="inlineStr">
        <is>
          <t>exact</t>
        </is>
      </c>
    </row>
    <row r="3073">
      <c r="A3073" s="14" t="inlineStr">
        <is>
          <t>C03068</t>
        </is>
      </c>
      <c r="B3073" s="14" t="inlineStr">
        <is>
          <t>R02951</t>
        </is>
      </c>
      <c r="C3073" s="17" t="n">
        <v>1</v>
      </c>
      <c r="D3073" s="14" t="inlineStr">
        <is>
          <t>exact</t>
        </is>
      </c>
    </row>
    <row r="3074">
      <c r="A3074" s="14" t="inlineStr">
        <is>
          <t>C03069</t>
        </is>
      </c>
      <c r="B3074" s="14" t="inlineStr">
        <is>
          <t>R01229</t>
        </is>
      </c>
      <c r="C3074" s="17" t="n">
        <v>0.6541</v>
      </c>
      <c r="D3074" s="14" t="inlineStr">
        <is>
          <t>no match</t>
        </is>
      </c>
    </row>
    <row r="3075">
      <c r="A3075" s="14" t="inlineStr">
        <is>
          <t>C03070</t>
        </is>
      </c>
      <c r="B3075" s="14" t="inlineStr">
        <is>
          <t>R00735</t>
        </is>
      </c>
      <c r="C3075" s="17" t="n">
        <v>1</v>
      </c>
      <c r="D3075" s="14" t="inlineStr">
        <is>
          <t>exact</t>
        </is>
      </c>
    </row>
    <row r="3076">
      <c r="A3076" s="14" t="inlineStr">
        <is>
          <t>C03071</t>
        </is>
      </c>
      <c r="B3076" s="14" t="inlineStr">
        <is>
          <t>R02054</t>
        </is>
      </c>
      <c r="C3076" s="17" t="n">
        <v>1</v>
      </c>
      <c r="D3076" s="14" t="inlineStr">
        <is>
          <t>exact</t>
        </is>
      </c>
    </row>
    <row r="3077">
      <c r="A3077" s="14" t="inlineStr">
        <is>
          <t>C03072</t>
        </is>
      </c>
      <c r="B3077" s="14" t="inlineStr">
        <is>
          <t>R02880</t>
        </is>
      </c>
      <c r="C3077" s="17" t="n">
        <v>0.7718</v>
      </c>
      <c r="D3077" s="14" t="inlineStr">
        <is>
          <t>review</t>
        </is>
      </c>
    </row>
    <row r="3078">
      <c r="A3078" s="14" t="inlineStr">
        <is>
          <t>C03073</t>
        </is>
      </c>
      <c r="B3078" s="14" t="inlineStr">
        <is>
          <t>R00888</t>
        </is>
      </c>
      <c r="C3078" s="17" t="n">
        <v>1</v>
      </c>
      <c r="D3078" s="14" t="inlineStr">
        <is>
          <t>exact</t>
        </is>
      </c>
    </row>
    <row r="3079">
      <c r="A3079" s="14" t="inlineStr">
        <is>
          <t>C03074</t>
        </is>
      </c>
      <c r="B3079" s="14" t="inlineStr">
        <is>
          <t>R01627</t>
        </is>
      </c>
      <c r="C3079" s="17" t="n">
        <v>1</v>
      </c>
      <c r="D3079" s="14" t="inlineStr">
        <is>
          <t>exact</t>
        </is>
      </c>
    </row>
    <row r="3080">
      <c r="A3080" s="14" t="inlineStr">
        <is>
          <t>C03075</t>
        </is>
      </c>
      <c r="B3080" s="14" t="inlineStr">
        <is>
          <t>R00123</t>
        </is>
      </c>
      <c r="C3080" s="17" t="n">
        <v>1</v>
      </c>
      <c r="D3080" s="14" t="inlineStr">
        <is>
          <t>exact</t>
        </is>
      </c>
    </row>
    <row r="3081">
      <c r="A3081" s="14" t="inlineStr">
        <is>
          <t>C03076</t>
        </is>
      </c>
      <c r="B3081" s="14" t="inlineStr">
        <is>
          <t>R01681</t>
        </is>
      </c>
      <c r="C3081" s="17" t="n">
        <v>1</v>
      </c>
      <c r="D3081" s="14" t="inlineStr">
        <is>
          <t>exact</t>
        </is>
      </c>
    </row>
    <row r="3082">
      <c r="A3082" s="14" t="inlineStr">
        <is>
          <t>C03077</t>
        </is>
      </c>
      <c r="B3082" s="14" t="inlineStr">
        <is>
          <t>R01710</t>
        </is>
      </c>
      <c r="C3082" s="17" t="n">
        <v>1</v>
      </c>
      <c r="D3082" s="14" t="inlineStr">
        <is>
          <t>exact</t>
        </is>
      </c>
    </row>
    <row r="3083">
      <c r="A3083" s="14" t="inlineStr">
        <is>
          <t>C03078</t>
        </is>
      </c>
      <c r="B3083" s="14" t="inlineStr">
        <is>
          <t>R01119</t>
        </is>
      </c>
      <c r="C3083" s="17" t="n">
        <v>1</v>
      </c>
      <c r="D3083" s="14" t="inlineStr">
        <is>
          <t>exact</t>
        </is>
      </c>
    </row>
    <row r="3084">
      <c r="A3084" s="14" t="inlineStr">
        <is>
          <t>C03079</t>
        </is>
      </c>
      <c r="B3084" s="14" t="inlineStr">
        <is>
          <t>R01069</t>
        </is>
      </c>
      <c r="C3084" s="17" t="n">
        <v>1</v>
      </c>
      <c r="D3084" s="14" t="inlineStr">
        <is>
          <t>exact</t>
        </is>
      </c>
    </row>
    <row r="3085">
      <c r="A3085" s="14" t="inlineStr">
        <is>
          <t>C03080</t>
        </is>
      </c>
      <c r="B3085" s="14" t="inlineStr">
        <is>
          <t>R02045</t>
        </is>
      </c>
      <c r="C3085" s="17" t="n">
        <v>0.2202</v>
      </c>
      <c r="D3085" s="14" t="inlineStr">
        <is>
          <t>no match</t>
        </is>
      </c>
    </row>
    <row r="3086">
      <c r="A3086" s="14" t="inlineStr">
        <is>
          <t>C03081</t>
        </is>
      </c>
      <c r="B3086" s="14" t="inlineStr">
        <is>
          <t>R00089</t>
        </is>
      </c>
      <c r="C3086" s="17" t="n">
        <v>1</v>
      </c>
      <c r="D3086" s="14" t="inlineStr">
        <is>
          <t>exact</t>
        </is>
      </c>
    </row>
    <row r="3087">
      <c r="A3087" s="14" t="inlineStr">
        <is>
          <t>C03082</t>
        </is>
      </c>
      <c r="B3087" s="14" t="inlineStr">
        <is>
          <t>R01551</t>
        </is>
      </c>
      <c r="C3087" s="17" t="n">
        <v>1</v>
      </c>
      <c r="D3087" s="14" t="inlineStr">
        <is>
          <t>exact</t>
        </is>
      </c>
    </row>
    <row r="3088">
      <c r="A3088" s="14" t="inlineStr">
        <is>
          <t>C03083</t>
        </is>
      </c>
      <c r="B3088" s="14" t="inlineStr">
        <is>
          <t>R00996</t>
        </is>
      </c>
      <c r="C3088" s="17" t="n">
        <v>1</v>
      </c>
      <c r="D3088" s="14" t="inlineStr">
        <is>
          <t>exact</t>
        </is>
      </c>
    </row>
    <row r="3089">
      <c r="A3089" s="14" t="inlineStr">
        <is>
          <t>C03084</t>
        </is>
      </c>
      <c r="B3089" s="14" t="inlineStr">
        <is>
          <t>R00325</t>
        </is>
      </c>
      <c r="C3089" s="17" t="n">
        <v>1</v>
      </c>
      <c r="D3089" s="14" t="inlineStr">
        <is>
          <t>exact</t>
        </is>
      </c>
    </row>
    <row r="3090">
      <c r="A3090" s="14" t="inlineStr">
        <is>
          <t>C03085</t>
        </is>
      </c>
      <c r="B3090" s="14" t="inlineStr">
        <is>
          <t>R02342</t>
        </is>
      </c>
      <c r="C3090" s="17" t="n">
        <v>1</v>
      </c>
      <c r="D3090" s="14" t="inlineStr">
        <is>
          <t>exact</t>
        </is>
      </c>
    </row>
    <row r="3091">
      <c r="A3091" s="14" t="inlineStr">
        <is>
          <t>C03086</t>
        </is>
      </c>
      <c r="B3091" s="14" t="inlineStr">
        <is>
          <t>R02671</t>
        </is>
      </c>
      <c r="C3091" s="17" t="n">
        <v>1</v>
      </c>
      <c r="D3091" s="14" t="inlineStr">
        <is>
          <t>exact</t>
        </is>
      </c>
    </row>
    <row r="3092">
      <c r="A3092" s="14" t="inlineStr">
        <is>
          <t>C03087</t>
        </is>
      </c>
      <c r="B3092" s="14" t="inlineStr">
        <is>
          <t>R00408</t>
        </is>
      </c>
      <c r="C3092" s="17" t="n">
        <v>1</v>
      </c>
      <c r="D3092" s="14" t="inlineStr">
        <is>
          <t>exact</t>
        </is>
      </c>
    </row>
    <row r="3093">
      <c r="A3093" s="14" t="inlineStr">
        <is>
          <t>C03088</t>
        </is>
      </c>
      <c r="B3093" s="14" t="inlineStr">
        <is>
          <t>R01799</t>
        </is>
      </c>
      <c r="C3093" s="17" t="n">
        <v>1</v>
      </c>
      <c r="D3093" s="14" t="inlineStr">
        <is>
          <t>exact</t>
        </is>
      </c>
    </row>
    <row r="3094">
      <c r="A3094" s="14" t="inlineStr">
        <is>
          <t>C03089</t>
        </is>
      </c>
      <c r="B3094" s="14" t="inlineStr">
        <is>
          <t>R01344</t>
        </is>
      </c>
      <c r="C3094" s="17" t="n">
        <v>1</v>
      </c>
      <c r="D3094" s="14" t="inlineStr">
        <is>
          <t>exact</t>
        </is>
      </c>
    </row>
    <row r="3095">
      <c r="A3095" s="14" t="inlineStr">
        <is>
          <t>C03090</t>
        </is>
      </c>
      <c r="B3095" s="14" t="inlineStr">
        <is>
          <t>R02675</t>
        </is>
      </c>
      <c r="C3095" s="17" t="n">
        <v>1</v>
      </c>
      <c r="D3095" s="14" t="inlineStr">
        <is>
          <t>exact</t>
        </is>
      </c>
    </row>
    <row r="3096">
      <c r="A3096" s="14" t="inlineStr">
        <is>
          <t>C03091</t>
        </is>
      </c>
      <c r="B3096" s="14" t="inlineStr">
        <is>
          <t>R00807</t>
        </is>
      </c>
      <c r="C3096" s="17" t="n">
        <v>1</v>
      </c>
      <c r="D3096" s="14" t="inlineStr">
        <is>
          <t>exact</t>
        </is>
      </c>
    </row>
    <row r="3097">
      <c r="A3097" s="14" t="inlineStr">
        <is>
          <t>C03092</t>
        </is>
      </c>
      <c r="B3097" s="14" t="inlineStr">
        <is>
          <t>R02710</t>
        </is>
      </c>
      <c r="C3097" s="17" t="n">
        <v>1</v>
      </c>
      <c r="D3097" s="14" t="inlineStr">
        <is>
          <t>exact</t>
        </is>
      </c>
    </row>
    <row r="3098">
      <c r="A3098" s="14" t="inlineStr">
        <is>
          <t>C03093</t>
        </is>
      </c>
      <c r="B3098" s="14" t="inlineStr">
        <is>
          <t>R00860</t>
        </is>
      </c>
      <c r="C3098" s="17" t="n">
        <v>1</v>
      </c>
      <c r="D3098" s="14" t="inlineStr">
        <is>
          <t>exact</t>
        </is>
      </c>
    </row>
    <row r="3099">
      <c r="A3099" s="14" t="inlineStr">
        <is>
          <t>C03094</t>
        </is>
      </c>
      <c r="B3099" s="14" t="inlineStr">
        <is>
          <t>R02787</t>
        </is>
      </c>
      <c r="C3099" s="17" t="n">
        <v>0.6541</v>
      </c>
      <c r="D3099" s="14" t="inlineStr">
        <is>
          <t>no match</t>
        </is>
      </c>
    </row>
    <row r="3100">
      <c r="A3100" s="14" t="inlineStr">
        <is>
          <t>C03095</t>
        </is>
      </c>
      <c r="B3100" s="14" t="inlineStr">
        <is>
          <t>R02210</t>
        </is>
      </c>
      <c r="C3100" s="17" t="n">
        <v>0.7718</v>
      </c>
      <c r="D3100" s="14" t="inlineStr">
        <is>
          <t>review</t>
        </is>
      </c>
    </row>
    <row r="3101">
      <c r="A3101" s="14" t="inlineStr">
        <is>
          <t>C03096</t>
        </is>
      </c>
      <c r="B3101" s="14" t="inlineStr">
        <is>
          <t>R00388</t>
        </is>
      </c>
      <c r="C3101" s="17" t="n">
        <v>1</v>
      </c>
      <c r="D3101" s="14" t="inlineStr">
        <is>
          <t>exact</t>
        </is>
      </c>
    </row>
    <row r="3102">
      <c r="A3102" s="14" t="inlineStr">
        <is>
          <t>C03097</t>
        </is>
      </c>
      <c r="B3102" s="14" t="inlineStr">
        <is>
          <t>R02356</t>
        </is>
      </c>
      <c r="C3102" s="17" t="n">
        <v>1</v>
      </c>
      <c r="D3102" s="14" t="inlineStr">
        <is>
          <t>exact</t>
        </is>
      </c>
    </row>
    <row r="3103">
      <c r="A3103" s="14" t="inlineStr">
        <is>
          <t>C03098</t>
        </is>
      </c>
      <c r="B3103" s="14" t="inlineStr">
        <is>
          <t>R00460</t>
        </is>
      </c>
      <c r="C3103" s="17" t="n">
        <v>0.7718</v>
      </c>
      <c r="D3103" s="14" t="inlineStr">
        <is>
          <t>review</t>
        </is>
      </c>
    </row>
    <row r="3104">
      <c r="A3104" s="14" t="inlineStr">
        <is>
          <t>C03099</t>
        </is>
      </c>
      <c r="B3104" s="14" t="inlineStr">
        <is>
          <t>R02262</t>
        </is>
      </c>
      <c r="C3104" s="17" t="n">
        <v>1</v>
      </c>
      <c r="D3104" s="14" t="inlineStr">
        <is>
          <t>exact</t>
        </is>
      </c>
    </row>
    <row r="3105">
      <c r="A3105" s="14" t="inlineStr">
        <is>
          <t>C03100</t>
        </is>
      </c>
      <c r="B3105" s="14" t="inlineStr">
        <is>
          <t>R00879</t>
        </is>
      </c>
      <c r="C3105" s="17" t="n">
        <v>1</v>
      </c>
      <c r="D3105" s="14" t="inlineStr">
        <is>
          <t>exact</t>
        </is>
      </c>
    </row>
    <row r="3106">
      <c r="A3106" s="14" t="inlineStr">
        <is>
          <t>C03101</t>
        </is>
      </c>
      <c r="B3106" s="14" t="inlineStr">
        <is>
          <t>R02292</t>
        </is>
      </c>
      <c r="C3106" s="17" t="n">
        <v>1</v>
      </c>
      <c r="D3106" s="14" t="inlineStr">
        <is>
          <t>exact</t>
        </is>
      </c>
    </row>
    <row r="3107">
      <c r="A3107" s="14" t="inlineStr">
        <is>
          <t>C03102</t>
        </is>
      </c>
      <c r="B3107" s="14" t="inlineStr">
        <is>
          <t>R01946</t>
        </is>
      </c>
      <c r="C3107" s="17" t="n">
        <v>1</v>
      </c>
      <c r="D3107" s="14" t="inlineStr">
        <is>
          <t>exact</t>
        </is>
      </c>
    </row>
    <row r="3108">
      <c r="A3108" s="14" t="inlineStr">
        <is>
          <t>C03103</t>
        </is>
      </c>
      <c r="B3108" s="14" t="inlineStr">
        <is>
          <t>R01272</t>
        </is>
      </c>
      <c r="C3108" s="17" t="n">
        <v>0.5661</v>
      </c>
      <c r="D3108" s="14" t="inlineStr">
        <is>
          <t>no match</t>
        </is>
      </c>
    </row>
    <row r="3109">
      <c r="A3109" s="14" t="inlineStr">
        <is>
          <t>C03104</t>
        </is>
      </c>
      <c r="B3109" s="14" t="inlineStr">
        <is>
          <t>R00158</t>
        </is>
      </c>
      <c r="C3109" s="17" t="n">
        <v>1</v>
      </c>
      <c r="D3109" s="14" t="inlineStr">
        <is>
          <t>exact</t>
        </is>
      </c>
    </row>
    <row r="3110">
      <c r="A3110" s="14" t="inlineStr">
        <is>
          <t>C03105</t>
        </is>
      </c>
      <c r="B3110" s="14" t="inlineStr">
        <is>
          <t>R02505</t>
        </is>
      </c>
      <c r="C3110" s="17" t="n">
        <v>1</v>
      </c>
      <c r="D3110" s="14" t="inlineStr">
        <is>
          <t>exact</t>
        </is>
      </c>
    </row>
    <row r="3111">
      <c r="A3111" s="14" t="inlineStr">
        <is>
          <t>C03106</t>
        </is>
      </c>
      <c r="B3111" s="14" t="inlineStr">
        <is>
          <t>R02831</t>
        </is>
      </c>
      <c r="C3111" s="17" t="n">
        <v>1</v>
      </c>
      <c r="D3111" s="14" t="inlineStr">
        <is>
          <t>exact</t>
        </is>
      </c>
    </row>
    <row r="3112">
      <c r="A3112" s="14" t="inlineStr">
        <is>
          <t>C03107</t>
        </is>
      </c>
      <c r="B3112" s="14" t="inlineStr">
        <is>
          <t>R00030</t>
        </is>
      </c>
      <c r="C3112" s="17" t="n">
        <v>1</v>
      </c>
      <c r="D3112" s="14" t="inlineStr">
        <is>
          <t>exact</t>
        </is>
      </c>
    </row>
    <row r="3113">
      <c r="A3113" s="14" t="inlineStr">
        <is>
          <t>C03108</t>
        </is>
      </c>
      <c r="B3113" s="14" t="inlineStr">
        <is>
          <t>R01405</t>
        </is>
      </c>
      <c r="C3113" s="17" t="n">
        <v>1</v>
      </c>
      <c r="D3113" s="14" t="inlineStr">
        <is>
          <t>exact</t>
        </is>
      </c>
    </row>
    <row r="3114">
      <c r="A3114" s="14" t="inlineStr">
        <is>
          <t>C03109</t>
        </is>
      </c>
      <c r="B3114" s="14" t="inlineStr">
        <is>
          <t>R02522</t>
        </is>
      </c>
      <c r="C3114" s="17" t="n">
        <v>1</v>
      </c>
      <c r="D3114" s="14" t="inlineStr">
        <is>
          <t>exact</t>
        </is>
      </c>
    </row>
    <row r="3115">
      <c r="A3115" s="14" t="inlineStr">
        <is>
          <t>C03110</t>
        </is>
      </c>
      <c r="B3115" s="14" t="inlineStr">
        <is>
          <t>R01691</t>
        </is>
      </c>
      <c r="C3115" s="17" t="n">
        <v>1</v>
      </c>
      <c r="D3115" s="14" t="inlineStr">
        <is>
          <t>exact</t>
        </is>
      </c>
    </row>
    <row r="3116">
      <c r="A3116" s="14" t="inlineStr">
        <is>
          <t>C03111</t>
        </is>
      </c>
      <c r="B3116" s="14" t="inlineStr">
        <is>
          <t>R02646</t>
        </is>
      </c>
      <c r="C3116" s="17" t="n">
        <v>0.6541</v>
      </c>
      <c r="D3116" s="14" t="inlineStr">
        <is>
          <t>no match</t>
        </is>
      </c>
    </row>
    <row r="3117">
      <c r="A3117" s="14" t="inlineStr">
        <is>
          <t>C03112</t>
        </is>
      </c>
      <c r="B3117" s="14" t="inlineStr">
        <is>
          <t>R00744</t>
        </is>
      </c>
      <c r="C3117" s="17" t="n">
        <v>1</v>
      </c>
      <c r="D3117" s="14" t="inlineStr">
        <is>
          <t>exact</t>
        </is>
      </c>
    </row>
    <row r="3118">
      <c r="A3118" s="14" t="inlineStr">
        <is>
          <t>C03113</t>
        </is>
      </c>
      <c r="B3118" s="14" t="inlineStr">
        <is>
          <t>R02219</t>
        </is>
      </c>
      <c r="C3118" s="17" t="n">
        <v>0.6541</v>
      </c>
      <c r="D3118" s="14" t="inlineStr">
        <is>
          <t>no match</t>
        </is>
      </c>
    </row>
    <row r="3119">
      <c r="A3119" s="14" t="inlineStr">
        <is>
          <t>C03114</t>
        </is>
      </c>
      <c r="B3119" s="14" t="inlineStr">
        <is>
          <t>R00667</t>
        </is>
      </c>
      <c r="C3119" s="17" t="n">
        <v>1</v>
      </c>
      <c r="D3119" s="14" t="inlineStr">
        <is>
          <t>exact</t>
        </is>
      </c>
    </row>
    <row r="3120">
      <c r="A3120" s="14" t="inlineStr">
        <is>
          <t>C03115</t>
        </is>
      </c>
      <c r="B3120" s="14" t="inlineStr">
        <is>
          <t>R01416</t>
        </is>
      </c>
      <c r="C3120" s="17" t="n">
        <v>1</v>
      </c>
      <c r="D3120" s="14" t="inlineStr">
        <is>
          <t>exact</t>
        </is>
      </c>
    </row>
    <row r="3121">
      <c r="A3121" s="14" t="inlineStr">
        <is>
          <t>C03116</t>
        </is>
      </c>
      <c r="B3121" s="14" t="inlineStr">
        <is>
          <t>R01809</t>
        </is>
      </c>
      <c r="C3121" s="17" t="n">
        <v>1</v>
      </c>
      <c r="D3121" s="14" t="inlineStr">
        <is>
          <t>exact</t>
        </is>
      </c>
    </row>
    <row r="3122">
      <c r="A3122" s="14" t="inlineStr">
        <is>
          <t>C03117</t>
        </is>
      </c>
      <c r="B3122" s="14" t="inlineStr">
        <is>
          <t>R02504</t>
        </is>
      </c>
      <c r="C3122" s="17" t="n">
        <v>0.6541</v>
      </c>
      <c r="D3122" s="14" t="inlineStr">
        <is>
          <t>no match</t>
        </is>
      </c>
    </row>
    <row r="3123">
      <c r="A3123" s="14" t="inlineStr">
        <is>
          <t>C03118</t>
        </is>
      </c>
      <c r="B3123" s="14" t="inlineStr">
        <is>
          <t>R02591</t>
        </is>
      </c>
      <c r="C3123" s="17" t="n">
        <v>0.6541</v>
      </c>
      <c r="D3123" s="14" t="inlineStr">
        <is>
          <t>no match</t>
        </is>
      </c>
    </row>
    <row r="3124">
      <c r="A3124" s="14" t="inlineStr">
        <is>
          <t>C03119</t>
        </is>
      </c>
      <c r="B3124" s="14" t="inlineStr">
        <is>
          <t>R02130</t>
        </is>
      </c>
      <c r="C3124" s="17" t="n">
        <v>0.6541</v>
      </c>
      <c r="D3124" s="14" t="inlineStr">
        <is>
          <t>no match</t>
        </is>
      </c>
    </row>
    <row r="3125">
      <c r="A3125" s="14" t="inlineStr">
        <is>
          <t>C03120</t>
        </is>
      </c>
      <c r="B3125" s="14" t="inlineStr">
        <is>
          <t>R00589</t>
        </is>
      </c>
      <c r="C3125" s="17" t="n">
        <v>0.6541</v>
      </c>
      <c r="D3125" s="14" t="inlineStr">
        <is>
          <t>no match</t>
        </is>
      </c>
    </row>
    <row r="3126">
      <c r="A3126" s="14" t="inlineStr">
        <is>
          <t>C03121</t>
        </is>
      </c>
      <c r="B3126" s="14" t="inlineStr">
        <is>
          <t>R00034</t>
        </is>
      </c>
      <c r="C3126" s="17" t="n">
        <v>1</v>
      </c>
      <c r="D3126" s="14" t="inlineStr">
        <is>
          <t>exact</t>
        </is>
      </c>
    </row>
    <row r="3127">
      <c r="A3127" s="14" t="inlineStr">
        <is>
          <t>C03122</t>
        </is>
      </c>
      <c r="B3127" s="14" t="inlineStr">
        <is>
          <t>R01790</t>
        </is>
      </c>
      <c r="C3127" s="17" t="n">
        <v>1</v>
      </c>
      <c r="D3127" s="14" t="inlineStr">
        <is>
          <t>exact</t>
        </is>
      </c>
    </row>
    <row r="3128">
      <c r="A3128" s="14" t="inlineStr">
        <is>
          <t>C03123</t>
        </is>
      </c>
      <c r="B3128" s="14" t="inlineStr">
        <is>
          <t>R00957</t>
        </is>
      </c>
      <c r="C3128" s="17" t="n">
        <v>0.7718</v>
      </c>
      <c r="D3128" s="14" t="inlineStr">
        <is>
          <t>review</t>
        </is>
      </c>
    </row>
    <row r="3129">
      <c r="A3129" s="14" t="inlineStr">
        <is>
          <t>C03124</t>
        </is>
      </c>
      <c r="B3129" s="14" t="inlineStr">
        <is>
          <t>R00666</t>
        </is>
      </c>
      <c r="C3129" s="17" t="n">
        <v>0.6541</v>
      </c>
      <c r="D3129" s="14" t="inlineStr">
        <is>
          <t>no match</t>
        </is>
      </c>
    </row>
    <row r="3130">
      <c r="A3130" s="14" t="inlineStr">
        <is>
          <t>C03125</t>
        </is>
      </c>
      <c r="B3130" s="14" t="inlineStr">
        <is>
          <t>R02128</t>
        </is>
      </c>
      <c r="C3130" s="17" t="n">
        <v>1</v>
      </c>
      <c r="D3130" s="14" t="inlineStr">
        <is>
          <t>exact</t>
        </is>
      </c>
    </row>
    <row r="3131">
      <c r="A3131" s="14" t="inlineStr">
        <is>
          <t>C03126</t>
        </is>
      </c>
      <c r="B3131" s="14" t="inlineStr">
        <is>
          <t>R00214</t>
        </is>
      </c>
      <c r="C3131" s="17" t="n">
        <v>1</v>
      </c>
      <c r="D3131" s="14" t="inlineStr">
        <is>
          <t>exact</t>
        </is>
      </c>
    </row>
    <row r="3132">
      <c r="A3132" s="14" t="inlineStr">
        <is>
          <t>C03127</t>
        </is>
      </c>
      <c r="B3132" s="14" t="inlineStr">
        <is>
          <t>R02616</t>
        </is>
      </c>
      <c r="C3132" s="17" t="n">
        <v>1</v>
      </c>
      <c r="D3132" s="14" t="inlineStr">
        <is>
          <t>exact</t>
        </is>
      </c>
    </row>
    <row r="3133">
      <c r="A3133" s="14" t="inlineStr">
        <is>
          <t>C03128</t>
        </is>
      </c>
      <c r="B3133" s="14" t="inlineStr">
        <is>
          <t>R01585</t>
        </is>
      </c>
      <c r="C3133" s="17" t="n">
        <v>1</v>
      </c>
      <c r="D3133" s="14" t="inlineStr">
        <is>
          <t>exact</t>
        </is>
      </c>
    </row>
    <row r="3134">
      <c r="A3134" s="14" t="inlineStr">
        <is>
          <t>C03129</t>
        </is>
      </c>
      <c r="B3134" s="14" t="inlineStr">
        <is>
          <t>R02220</t>
        </is>
      </c>
      <c r="C3134" s="17" t="n">
        <v>1</v>
      </c>
      <c r="D3134" s="14" t="inlineStr">
        <is>
          <t>exact</t>
        </is>
      </c>
    </row>
    <row r="3135">
      <c r="A3135" s="14" t="inlineStr">
        <is>
          <t>C03130</t>
        </is>
      </c>
      <c r="B3135" s="14" t="inlineStr">
        <is>
          <t>R00047</t>
        </is>
      </c>
      <c r="C3135" s="17" t="n">
        <v>0.6541</v>
      </c>
      <c r="D3135" s="14" t="inlineStr">
        <is>
          <t>no match</t>
        </is>
      </c>
    </row>
    <row r="3136">
      <c r="A3136" s="14" t="inlineStr">
        <is>
          <t>C03131</t>
        </is>
      </c>
      <c r="B3136" s="14" t="inlineStr">
        <is>
          <t>R01065</t>
        </is>
      </c>
      <c r="C3136" s="17" t="n">
        <v>0.6541</v>
      </c>
      <c r="D3136" s="14" t="inlineStr">
        <is>
          <t>no match</t>
        </is>
      </c>
    </row>
    <row r="3137">
      <c r="A3137" s="14" t="inlineStr">
        <is>
          <t>C03132</t>
        </is>
      </c>
      <c r="B3137" s="14" t="inlineStr">
        <is>
          <t>R02108</t>
        </is>
      </c>
      <c r="C3137" s="17" t="n">
        <v>1</v>
      </c>
      <c r="D3137" s="14" t="inlineStr">
        <is>
          <t>exact</t>
        </is>
      </c>
    </row>
    <row r="3138">
      <c r="A3138" s="14" t="inlineStr">
        <is>
          <t>C03133</t>
        </is>
      </c>
      <c r="B3138" s="14" t="inlineStr">
        <is>
          <t>R02231</t>
        </is>
      </c>
      <c r="C3138" s="17" t="n">
        <v>0.6541</v>
      </c>
      <c r="D3138" s="14" t="inlineStr">
        <is>
          <t>no match</t>
        </is>
      </c>
    </row>
    <row r="3139">
      <c r="A3139" s="14" t="inlineStr">
        <is>
          <t>C03134</t>
        </is>
      </c>
      <c r="B3139" s="14" t="inlineStr">
        <is>
          <t>R01670</t>
        </is>
      </c>
      <c r="C3139" s="17" t="n">
        <v>1</v>
      </c>
      <c r="D3139" s="14" t="inlineStr">
        <is>
          <t>exact</t>
        </is>
      </c>
    </row>
    <row r="3140">
      <c r="A3140" s="14" t="inlineStr">
        <is>
          <t>C03135</t>
        </is>
      </c>
      <c r="B3140" s="14" t="inlineStr">
        <is>
          <t>R01991</t>
        </is>
      </c>
      <c r="C3140" s="17" t="n">
        <v>1</v>
      </c>
      <c r="D3140" s="14" t="inlineStr">
        <is>
          <t>exact</t>
        </is>
      </c>
    </row>
    <row r="3141">
      <c r="A3141" s="14" t="inlineStr">
        <is>
          <t>C03136</t>
        </is>
      </c>
      <c r="B3141" s="14" t="inlineStr">
        <is>
          <t>R01099</t>
        </is>
      </c>
      <c r="C3141" s="17" t="n">
        <v>1</v>
      </c>
      <c r="D3141" s="14" t="inlineStr">
        <is>
          <t>exact</t>
        </is>
      </c>
    </row>
    <row r="3142">
      <c r="A3142" s="14" t="inlineStr">
        <is>
          <t>C03137</t>
        </is>
      </c>
      <c r="B3142" s="14" t="inlineStr">
        <is>
          <t>R01917</t>
        </is>
      </c>
      <c r="C3142" s="17" t="n">
        <v>1</v>
      </c>
      <c r="D3142" s="14" t="inlineStr">
        <is>
          <t>exact</t>
        </is>
      </c>
    </row>
    <row r="3143">
      <c r="A3143" s="14" t="inlineStr">
        <is>
          <t>C03138</t>
        </is>
      </c>
      <c r="B3143" s="14" t="inlineStr">
        <is>
          <t>R00892</t>
        </is>
      </c>
      <c r="C3143" s="17" t="n">
        <v>1</v>
      </c>
      <c r="D3143" s="14" t="inlineStr">
        <is>
          <t>exact</t>
        </is>
      </c>
    </row>
    <row r="3144">
      <c r="A3144" s="14" t="inlineStr">
        <is>
          <t>C03139</t>
        </is>
      </c>
      <c r="B3144" s="14" t="inlineStr">
        <is>
          <t>R01356</t>
        </is>
      </c>
      <c r="C3144" s="17" t="n">
        <v>1</v>
      </c>
      <c r="D3144" s="14" t="inlineStr">
        <is>
          <t>exact</t>
        </is>
      </c>
    </row>
    <row r="3145">
      <c r="A3145" s="14" t="inlineStr">
        <is>
          <t>C03140</t>
        </is>
      </c>
      <c r="B3145" s="14" t="inlineStr">
        <is>
          <t>R01182</t>
        </is>
      </c>
      <c r="C3145" s="17" t="n">
        <v>0.6541</v>
      </c>
      <c r="D3145" s="14" t="inlineStr">
        <is>
          <t>no match</t>
        </is>
      </c>
    </row>
    <row r="3146">
      <c r="A3146" s="14" t="inlineStr">
        <is>
          <t>C03141</t>
        </is>
      </c>
      <c r="B3146" s="14" t="inlineStr">
        <is>
          <t>R00509</t>
        </is>
      </c>
      <c r="C3146" s="17" t="n">
        <v>1</v>
      </c>
      <c r="D3146" s="14" t="inlineStr">
        <is>
          <t>exact</t>
        </is>
      </c>
    </row>
    <row r="3147">
      <c r="A3147" s="14" t="inlineStr">
        <is>
          <t>C03142</t>
        </is>
      </c>
      <c r="B3147" s="14" t="inlineStr">
        <is>
          <t>R02458</t>
        </is>
      </c>
      <c r="C3147" s="17" t="n">
        <v>1</v>
      </c>
      <c r="D3147" s="14" t="inlineStr">
        <is>
          <t>exact</t>
        </is>
      </c>
    </row>
    <row r="3148">
      <c r="A3148" s="14" t="inlineStr">
        <is>
          <t>C03143</t>
        </is>
      </c>
      <c r="B3148" s="14" t="inlineStr">
        <is>
          <t>R02833</t>
        </is>
      </c>
      <c r="C3148" s="17" t="n">
        <v>0.7718</v>
      </c>
      <c r="D3148" s="14" t="inlineStr">
        <is>
          <t>review</t>
        </is>
      </c>
    </row>
    <row r="3149">
      <c r="A3149" s="14" t="inlineStr">
        <is>
          <t>C03144</t>
        </is>
      </c>
      <c r="B3149" s="14" t="inlineStr">
        <is>
          <t>R00192</t>
        </is>
      </c>
      <c r="C3149" s="17" t="n">
        <v>1</v>
      </c>
      <c r="D3149" s="14" t="inlineStr">
        <is>
          <t>exact</t>
        </is>
      </c>
    </row>
    <row r="3150">
      <c r="A3150" s="14" t="inlineStr">
        <is>
          <t>C03145</t>
        </is>
      </c>
      <c r="B3150" s="14" t="inlineStr">
        <is>
          <t>R00811</t>
        </is>
      </c>
      <c r="C3150" s="17" t="n">
        <v>0.6541</v>
      </c>
      <c r="D3150" s="14" t="inlineStr">
        <is>
          <t>no match</t>
        </is>
      </c>
    </row>
    <row r="3151">
      <c r="A3151" s="14" t="inlineStr">
        <is>
          <t>C03146</t>
        </is>
      </c>
      <c r="B3151" s="14" t="inlineStr">
        <is>
          <t>R02597</t>
        </is>
      </c>
      <c r="C3151" s="17" t="n">
        <v>0.6541</v>
      </c>
      <c r="D3151" s="14" t="inlineStr">
        <is>
          <t>no match</t>
        </is>
      </c>
    </row>
    <row r="3152">
      <c r="A3152" s="14" t="inlineStr">
        <is>
          <t>C03147</t>
        </is>
      </c>
      <c r="B3152" s="14" t="inlineStr">
        <is>
          <t>R02888</t>
        </is>
      </c>
      <c r="C3152" s="17" t="n">
        <v>1</v>
      </c>
      <c r="D3152" s="14" t="inlineStr">
        <is>
          <t>exact</t>
        </is>
      </c>
    </row>
    <row r="3153">
      <c r="A3153" s="14" t="inlineStr">
        <is>
          <t>C03148</t>
        </is>
      </c>
      <c r="B3153" s="14" t="inlineStr">
        <is>
          <t>R02821</t>
        </is>
      </c>
      <c r="C3153" s="17" t="n">
        <v>0.6541</v>
      </c>
      <c r="D3153" s="14" t="inlineStr">
        <is>
          <t>no match</t>
        </is>
      </c>
    </row>
    <row r="3154">
      <c r="A3154" s="14" t="inlineStr">
        <is>
          <t>C03149</t>
        </is>
      </c>
      <c r="B3154" s="14" t="inlineStr">
        <is>
          <t>R00184</t>
        </is>
      </c>
      <c r="C3154" s="17" t="n">
        <v>0.7942</v>
      </c>
      <c r="D3154" s="14" t="inlineStr">
        <is>
          <t>review</t>
        </is>
      </c>
    </row>
    <row r="3155">
      <c r="A3155" s="14" t="inlineStr">
        <is>
          <t>C03150</t>
        </is>
      </c>
      <c r="B3155" s="14" t="inlineStr">
        <is>
          <t>R02325</t>
        </is>
      </c>
      <c r="C3155" s="17" t="n">
        <v>0.2202</v>
      </c>
      <c r="D3155" s="14" t="inlineStr">
        <is>
          <t>no match</t>
        </is>
      </c>
    </row>
    <row r="3156">
      <c r="A3156" s="14" t="inlineStr">
        <is>
          <t>C03151</t>
        </is>
      </c>
      <c r="B3156" s="14" t="inlineStr">
        <is>
          <t>R02682</t>
        </is>
      </c>
      <c r="C3156" s="17" t="n">
        <v>0.7942</v>
      </c>
      <c r="D3156" s="14" t="inlineStr">
        <is>
          <t>review</t>
        </is>
      </c>
    </row>
    <row r="3157">
      <c r="A3157" s="14" t="inlineStr">
        <is>
          <t>C03152</t>
        </is>
      </c>
      <c r="B3157" s="14" t="inlineStr">
        <is>
          <t>R01257</t>
        </is>
      </c>
      <c r="C3157" s="17" t="n">
        <v>0.6541</v>
      </c>
      <c r="D3157" s="14" t="inlineStr">
        <is>
          <t>no match</t>
        </is>
      </c>
    </row>
    <row r="3158">
      <c r="A3158" s="14" t="inlineStr">
        <is>
          <t>C03153</t>
        </is>
      </c>
      <c r="B3158" s="14" t="inlineStr">
        <is>
          <t>R02896</t>
        </is>
      </c>
      <c r="C3158" s="17" t="n">
        <v>0.6541</v>
      </c>
      <c r="D3158" s="14" t="inlineStr">
        <is>
          <t>no match</t>
        </is>
      </c>
    </row>
    <row r="3159">
      <c r="A3159" s="14" t="inlineStr">
        <is>
          <t>C03154</t>
        </is>
      </c>
      <c r="B3159" s="14" t="inlineStr">
        <is>
          <t>R01620</t>
        </is>
      </c>
      <c r="C3159" s="17" t="n">
        <v>1</v>
      </c>
      <c r="D3159" s="14" t="inlineStr">
        <is>
          <t>exact</t>
        </is>
      </c>
    </row>
    <row r="3160">
      <c r="A3160" s="14" t="inlineStr">
        <is>
          <t>C03155</t>
        </is>
      </c>
      <c r="B3160" s="14" t="inlineStr">
        <is>
          <t>R02723</t>
        </is>
      </c>
      <c r="C3160" s="17" t="n">
        <v>1</v>
      </c>
      <c r="D3160" s="14" t="inlineStr">
        <is>
          <t>exact</t>
        </is>
      </c>
    </row>
    <row r="3161">
      <c r="A3161" s="14" t="inlineStr">
        <is>
          <t>C03156</t>
        </is>
      </c>
      <c r="B3161" s="14" t="inlineStr">
        <is>
          <t>R02193</t>
        </is>
      </c>
      <c r="C3161" s="17" t="n">
        <v>1</v>
      </c>
      <c r="D3161" s="14" t="inlineStr">
        <is>
          <t>exact</t>
        </is>
      </c>
    </row>
    <row r="3162">
      <c r="A3162" s="14" t="inlineStr">
        <is>
          <t>C03157</t>
        </is>
      </c>
      <c r="B3162" s="14" t="inlineStr">
        <is>
          <t>R01513</t>
        </is>
      </c>
      <c r="C3162" s="17" t="n">
        <v>1</v>
      </c>
      <c r="D3162" s="14" t="inlineStr">
        <is>
          <t>exact</t>
        </is>
      </c>
    </row>
    <row r="3163">
      <c r="A3163" s="14" t="inlineStr">
        <is>
          <t>C03158</t>
        </is>
      </c>
      <c r="B3163" s="14" t="inlineStr">
        <is>
          <t>R02544</t>
        </is>
      </c>
      <c r="C3163" s="17" t="n">
        <v>0.6541</v>
      </c>
      <c r="D3163" s="14" t="inlineStr">
        <is>
          <t>no match</t>
        </is>
      </c>
    </row>
    <row r="3164">
      <c r="A3164" s="14" t="inlineStr">
        <is>
          <t>C03159</t>
        </is>
      </c>
      <c r="B3164" s="14" t="inlineStr">
        <is>
          <t>R00894</t>
        </is>
      </c>
      <c r="C3164" s="17" t="n">
        <v>0.7718</v>
      </c>
      <c r="D3164" s="14" t="inlineStr">
        <is>
          <t>review</t>
        </is>
      </c>
    </row>
    <row r="3165">
      <c r="A3165" s="14" t="inlineStr">
        <is>
          <t>C03160</t>
        </is>
      </c>
      <c r="B3165" s="14" t="inlineStr">
        <is>
          <t>R02730</t>
        </is>
      </c>
      <c r="C3165" s="17" t="n">
        <v>1</v>
      </c>
      <c r="D3165" s="14" t="inlineStr">
        <is>
          <t>exact</t>
        </is>
      </c>
    </row>
    <row r="3166">
      <c r="A3166" s="14" t="inlineStr">
        <is>
          <t>C03161</t>
        </is>
      </c>
      <c r="B3166" s="14" t="inlineStr">
        <is>
          <t>R00267</t>
        </is>
      </c>
      <c r="C3166" s="17" t="n">
        <v>0.7718</v>
      </c>
      <c r="D3166" s="14" t="inlineStr">
        <is>
          <t>review</t>
        </is>
      </c>
    </row>
    <row r="3167">
      <c r="A3167" s="14" t="inlineStr">
        <is>
          <t>C03162</t>
        </is>
      </c>
      <c r="B3167" s="14" t="inlineStr">
        <is>
          <t>R00186</t>
        </is>
      </c>
      <c r="C3167" s="17" t="n">
        <v>0.6541</v>
      </c>
      <c r="D3167" s="14" t="inlineStr">
        <is>
          <t>no match</t>
        </is>
      </c>
    </row>
    <row r="3168">
      <c r="A3168" s="14" t="inlineStr">
        <is>
          <t>C03163</t>
        </is>
      </c>
      <c r="B3168" s="14" t="inlineStr">
        <is>
          <t>R01633</t>
        </is>
      </c>
      <c r="C3168" s="17" t="n">
        <v>1</v>
      </c>
      <c r="D3168" s="14" t="inlineStr">
        <is>
          <t>exact</t>
        </is>
      </c>
    </row>
    <row r="3169">
      <c r="A3169" s="14" t="inlineStr">
        <is>
          <t>C03164</t>
        </is>
      </c>
      <c r="B3169" s="14" t="inlineStr">
        <is>
          <t>R01745</t>
        </is>
      </c>
      <c r="C3169" s="17" t="n">
        <v>1</v>
      </c>
      <c r="D3169" s="14" t="inlineStr">
        <is>
          <t>exact</t>
        </is>
      </c>
    </row>
    <row r="3170">
      <c r="A3170" s="14" t="inlineStr">
        <is>
          <t>C03165</t>
        </is>
      </c>
      <c r="B3170" s="14" t="inlineStr">
        <is>
          <t>R00318</t>
        </is>
      </c>
      <c r="C3170" s="17" t="n">
        <v>1</v>
      </c>
      <c r="D3170" s="14" t="inlineStr">
        <is>
          <t>exact</t>
        </is>
      </c>
    </row>
    <row r="3171">
      <c r="A3171" s="14" t="inlineStr">
        <is>
          <t>C03166</t>
        </is>
      </c>
      <c r="B3171" s="14" t="inlineStr">
        <is>
          <t>R01438</t>
        </is>
      </c>
      <c r="C3171" s="17" t="n">
        <v>0.7718</v>
      </c>
      <c r="D3171" s="14" t="inlineStr">
        <is>
          <t>review</t>
        </is>
      </c>
    </row>
    <row r="3172">
      <c r="A3172" s="14" t="inlineStr">
        <is>
          <t>C03167</t>
        </is>
      </c>
      <c r="B3172" s="14" t="inlineStr">
        <is>
          <t>R02295</t>
        </is>
      </c>
      <c r="C3172" s="17" t="n">
        <v>0.7718</v>
      </c>
      <c r="D3172" s="14" t="inlineStr">
        <is>
          <t>review</t>
        </is>
      </c>
    </row>
    <row r="3173">
      <c r="A3173" s="14" t="inlineStr">
        <is>
          <t>C03168</t>
        </is>
      </c>
      <c r="B3173" s="14" t="inlineStr">
        <is>
          <t>R02791</t>
        </is>
      </c>
      <c r="C3173" s="17" t="n">
        <v>1</v>
      </c>
      <c r="D3173" s="14" t="inlineStr">
        <is>
          <t>exact</t>
        </is>
      </c>
    </row>
    <row r="3174">
      <c r="A3174" s="14" t="inlineStr">
        <is>
          <t>C03169</t>
        </is>
      </c>
      <c r="B3174" s="14" t="inlineStr">
        <is>
          <t>R00155</t>
        </is>
      </c>
      <c r="C3174" s="17" t="n">
        <v>1</v>
      </c>
      <c r="D3174" s="14" t="inlineStr">
        <is>
          <t>exact</t>
        </is>
      </c>
    </row>
    <row r="3175">
      <c r="A3175" s="14" t="inlineStr">
        <is>
          <t>C03170</t>
        </is>
      </c>
      <c r="B3175" s="14" t="inlineStr">
        <is>
          <t>R01746</t>
        </is>
      </c>
      <c r="C3175" s="17" t="n">
        <v>1</v>
      </c>
      <c r="D3175" s="14" t="inlineStr">
        <is>
          <t>exact</t>
        </is>
      </c>
    </row>
    <row r="3176">
      <c r="A3176" s="14" t="inlineStr">
        <is>
          <t>C03171</t>
        </is>
      </c>
      <c r="B3176" s="14" t="inlineStr">
        <is>
          <t>R01724</t>
        </is>
      </c>
      <c r="C3176" s="17" t="n">
        <v>1</v>
      </c>
      <c r="D3176" s="14" t="inlineStr">
        <is>
          <t>exact</t>
        </is>
      </c>
    </row>
    <row r="3177">
      <c r="A3177" s="14" t="inlineStr">
        <is>
          <t>C03172</t>
        </is>
      </c>
      <c r="B3177" s="14" t="inlineStr">
        <is>
          <t>R00496</t>
        </is>
      </c>
      <c r="C3177" s="17" t="n">
        <v>1</v>
      </c>
      <c r="D3177" s="14" t="inlineStr">
        <is>
          <t>exact</t>
        </is>
      </c>
    </row>
    <row r="3178">
      <c r="A3178" s="14" t="inlineStr">
        <is>
          <t>C03173</t>
        </is>
      </c>
      <c r="B3178" s="14" t="inlineStr">
        <is>
          <t>R01426</t>
        </is>
      </c>
      <c r="C3178" s="17" t="n">
        <v>1</v>
      </c>
      <c r="D3178" s="14" t="inlineStr">
        <is>
          <t>exact</t>
        </is>
      </c>
    </row>
    <row r="3179">
      <c r="A3179" s="14" t="inlineStr">
        <is>
          <t>C03174</t>
        </is>
      </c>
      <c r="B3179" s="14" t="inlineStr">
        <is>
          <t>R01473</t>
        </is>
      </c>
      <c r="C3179" s="17" t="n">
        <v>1</v>
      </c>
      <c r="D3179" s="14" t="inlineStr">
        <is>
          <t>exact</t>
        </is>
      </c>
    </row>
    <row r="3180">
      <c r="A3180" s="14" t="inlineStr">
        <is>
          <t>C03175</t>
        </is>
      </c>
      <c r="B3180" s="14" t="inlineStr">
        <is>
          <t>R01789</t>
        </is>
      </c>
      <c r="C3180" s="17" t="n">
        <v>1</v>
      </c>
      <c r="D3180" s="14" t="inlineStr">
        <is>
          <t>exact</t>
        </is>
      </c>
    </row>
    <row r="3181">
      <c r="A3181" s="14" t="inlineStr">
        <is>
          <t>C03176</t>
        </is>
      </c>
      <c r="B3181" s="14" t="inlineStr">
        <is>
          <t>R02315</t>
        </is>
      </c>
      <c r="C3181" s="17" t="n">
        <v>1</v>
      </c>
      <c r="D3181" s="14" t="inlineStr">
        <is>
          <t>exact</t>
        </is>
      </c>
    </row>
    <row r="3182">
      <c r="A3182" s="14" t="inlineStr">
        <is>
          <t>C03177</t>
        </is>
      </c>
      <c r="B3182" s="14" t="inlineStr">
        <is>
          <t>R00007</t>
        </is>
      </c>
      <c r="C3182" s="17" t="n">
        <v>1</v>
      </c>
      <c r="D3182" s="14" t="inlineStr">
        <is>
          <t>exact</t>
        </is>
      </c>
    </row>
    <row r="3183">
      <c r="A3183" s="14" t="inlineStr">
        <is>
          <t>C03178</t>
        </is>
      </c>
      <c r="B3183" s="14" t="inlineStr">
        <is>
          <t>R01747</t>
        </is>
      </c>
      <c r="C3183" s="17" t="n">
        <v>1</v>
      </c>
      <c r="D3183" s="14" t="inlineStr">
        <is>
          <t>exact</t>
        </is>
      </c>
    </row>
    <row r="3184">
      <c r="A3184" s="14" t="inlineStr">
        <is>
          <t>C03179</t>
        </is>
      </c>
      <c r="B3184" s="14" t="inlineStr">
        <is>
          <t>R00831</t>
        </is>
      </c>
      <c r="C3184" s="17" t="n">
        <v>1</v>
      </c>
      <c r="D3184" s="14" t="inlineStr">
        <is>
          <t>exact</t>
        </is>
      </c>
    </row>
    <row r="3185">
      <c r="A3185" s="14" t="inlineStr">
        <is>
          <t>C03180</t>
        </is>
      </c>
      <c r="B3185" s="14" t="inlineStr">
        <is>
          <t>R00756</t>
        </is>
      </c>
      <c r="C3185" s="17" t="n">
        <v>0.6541</v>
      </c>
      <c r="D3185" s="14" t="inlineStr">
        <is>
          <t>no match</t>
        </is>
      </c>
    </row>
    <row r="3186">
      <c r="A3186" s="14" t="inlineStr">
        <is>
          <t>C03181</t>
        </is>
      </c>
      <c r="B3186" s="14" t="inlineStr">
        <is>
          <t>R00073</t>
        </is>
      </c>
      <c r="C3186" s="17" t="n">
        <v>1</v>
      </c>
      <c r="D3186" s="14" t="inlineStr">
        <is>
          <t>exact</t>
        </is>
      </c>
    </row>
    <row r="3187">
      <c r="A3187" s="14" t="inlineStr">
        <is>
          <t>C03182</t>
        </is>
      </c>
      <c r="B3187" s="14" t="inlineStr">
        <is>
          <t>R02753</t>
        </is>
      </c>
      <c r="C3187" s="17" t="n">
        <v>1</v>
      </c>
      <c r="D3187" s="14" t="inlineStr">
        <is>
          <t>exact</t>
        </is>
      </c>
    </row>
    <row r="3188">
      <c r="A3188" s="14" t="inlineStr">
        <is>
          <t>C03183</t>
        </is>
      </c>
      <c r="B3188" s="14" t="inlineStr">
        <is>
          <t>R01671</t>
        </is>
      </c>
      <c r="C3188" s="17" t="n">
        <v>1</v>
      </c>
      <c r="D3188" s="14" t="inlineStr">
        <is>
          <t>exact</t>
        </is>
      </c>
    </row>
    <row r="3189">
      <c r="A3189" s="14" t="inlineStr">
        <is>
          <t>C03184</t>
        </is>
      </c>
      <c r="B3189" s="14" t="inlineStr">
        <is>
          <t>R02529</t>
        </is>
      </c>
      <c r="C3189" s="17" t="n">
        <v>1</v>
      </c>
      <c r="D3189" s="14" t="inlineStr">
        <is>
          <t>exact</t>
        </is>
      </c>
    </row>
    <row r="3190">
      <c r="A3190" s="14" t="inlineStr">
        <is>
          <t>C03185</t>
        </is>
      </c>
      <c r="B3190" s="14" t="inlineStr">
        <is>
          <t>R00657</t>
        </is>
      </c>
      <c r="C3190" s="17" t="n">
        <v>1</v>
      </c>
      <c r="D3190" s="14" t="inlineStr">
        <is>
          <t>exact</t>
        </is>
      </c>
    </row>
    <row r="3191">
      <c r="A3191" s="14" t="inlineStr">
        <is>
          <t>C03186</t>
        </is>
      </c>
      <c r="B3191" s="14" t="inlineStr">
        <is>
          <t>R00113</t>
        </is>
      </c>
      <c r="C3191" s="17" t="n">
        <v>1</v>
      </c>
      <c r="D3191" s="14" t="inlineStr">
        <is>
          <t>exact</t>
        </is>
      </c>
    </row>
    <row r="3192">
      <c r="A3192" s="14" t="inlineStr">
        <is>
          <t>C03187</t>
        </is>
      </c>
      <c r="B3192" s="14" t="inlineStr">
        <is>
          <t>R01935</t>
        </is>
      </c>
      <c r="C3192" s="17" t="n">
        <v>1</v>
      </c>
      <c r="D3192" s="14" t="inlineStr">
        <is>
          <t>exact</t>
        </is>
      </c>
    </row>
    <row r="3193">
      <c r="A3193" s="14" t="inlineStr">
        <is>
          <t>C03188</t>
        </is>
      </c>
      <c r="B3193" s="14" t="inlineStr">
        <is>
          <t>R00026</t>
        </is>
      </c>
      <c r="C3193" s="17" t="n">
        <v>1</v>
      </c>
      <c r="D3193" s="14" t="inlineStr">
        <is>
          <t>exact</t>
        </is>
      </c>
    </row>
    <row r="3194">
      <c r="A3194" s="14" t="inlineStr">
        <is>
          <t>C03189</t>
        </is>
      </c>
      <c r="B3194" s="14" t="inlineStr">
        <is>
          <t>R01360</t>
        </is>
      </c>
      <c r="C3194" s="17" t="n">
        <v>0.7942</v>
      </c>
      <c r="D3194" s="14" t="inlineStr">
        <is>
          <t>review</t>
        </is>
      </c>
    </row>
    <row r="3195">
      <c r="A3195" s="14" t="inlineStr">
        <is>
          <t>C03190</t>
        </is>
      </c>
      <c r="B3195" s="14" t="inlineStr">
        <is>
          <t>R00334</t>
        </is>
      </c>
      <c r="C3195" s="17" t="n">
        <v>1</v>
      </c>
      <c r="D3195" s="14" t="inlineStr">
        <is>
          <t>exact</t>
        </is>
      </c>
    </row>
    <row r="3196">
      <c r="A3196" s="14" t="inlineStr">
        <is>
          <t>C03191</t>
        </is>
      </c>
      <c r="B3196" s="14" t="inlineStr">
        <is>
          <t>R00431</t>
        </is>
      </c>
      <c r="C3196" s="17" t="n">
        <v>1</v>
      </c>
      <c r="D3196" s="14" t="inlineStr">
        <is>
          <t>exact</t>
        </is>
      </c>
    </row>
    <row r="3197">
      <c r="A3197" s="14" t="inlineStr">
        <is>
          <t>C03192</t>
        </is>
      </c>
      <c r="B3197" s="14" t="inlineStr">
        <is>
          <t>R02766</t>
        </is>
      </c>
      <c r="C3197" s="17" t="n">
        <v>1</v>
      </c>
      <c r="D3197" s="14" t="inlineStr">
        <is>
          <t>exact</t>
        </is>
      </c>
    </row>
    <row r="3198">
      <c r="A3198" s="14" t="inlineStr">
        <is>
          <t>C03193</t>
        </is>
      </c>
      <c r="B3198" s="14" t="inlineStr">
        <is>
          <t>R02270</t>
        </is>
      </c>
      <c r="C3198" s="17" t="n">
        <v>1</v>
      </c>
      <c r="D3198" s="14" t="inlineStr">
        <is>
          <t>exact</t>
        </is>
      </c>
    </row>
    <row r="3199">
      <c r="A3199" s="14" t="inlineStr">
        <is>
          <t>C03194</t>
        </is>
      </c>
      <c r="B3199" s="14" t="inlineStr">
        <is>
          <t>R02398</t>
        </is>
      </c>
      <c r="C3199" s="17" t="n">
        <v>1</v>
      </c>
      <c r="D3199" s="14" t="inlineStr">
        <is>
          <t>exact</t>
        </is>
      </c>
    </row>
    <row r="3200">
      <c r="A3200" s="14" t="inlineStr">
        <is>
          <t>C03195</t>
        </is>
      </c>
      <c r="B3200" s="14" t="inlineStr">
        <is>
          <t>R01905</t>
        </is>
      </c>
      <c r="C3200" s="17" t="n">
        <v>1</v>
      </c>
      <c r="D3200" s="14" t="inlineStr">
        <is>
          <t>exact</t>
        </is>
      </c>
    </row>
    <row r="3201">
      <c r="A3201" s="14" t="inlineStr">
        <is>
          <t>C03196</t>
        </is>
      </c>
      <c r="B3201" s="14" t="inlineStr">
        <is>
          <t>R02886</t>
        </is>
      </c>
      <c r="C3201" s="17" t="n">
        <v>1</v>
      </c>
      <c r="D3201" s="14" t="inlineStr">
        <is>
          <t>exact</t>
        </is>
      </c>
    </row>
    <row r="3202">
      <c r="A3202" s="14" t="inlineStr">
        <is>
          <t>C03197</t>
        </is>
      </c>
      <c r="B3202" s="14" t="inlineStr">
        <is>
          <t>R00544</t>
        </is>
      </c>
      <c r="C3202" s="17" t="n">
        <v>1</v>
      </c>
      <c r="D3202" s="14" t="inlineStr">
        <is>
          <t>exact</t>
        </is>
      </c>
    </row>
    <row r="3203">
      <c r="A3203" s="14" t="inlineStr">
        <is>
          <t>C03198</t>
        </is>
      </c>
      <c r="B3203" s="14" t="inlineStr">
        <is>
          <t>R00114</t>
        </is>
      </c>
      <c r="C3203" s="17" t="n">
        <v>0.6541</v>
      </c>
      <c r="D3203" s="14" t="inlineStr">
        <is>
          <t>no match</t>
        </is>
      </c>
    </row>
    <row r="3204">
      <c r="A3204" s="14" t="inlineStr">
        <is>
          <t>C03199</t>
        </is>
      </c>
      <c r="B3204" s="14" t="inlineStr">
        <is>
          <t>R00827</t>
        </is>
      </c>
      <c r="C3204" s="17" t="n">
        <v>1</v>
      </c>
      <c r="D3204" s="14" t="inlineStr">
        <is>
          <t>exact</t>
        </is>
      </c>
    </row>
    <row r="3205">
      <c r="A3205" s="14" t="inlineStr">
        <is>
          <t>C03200</t>
        </is>
      </c>
      <c r="B3205" s="14" t="inlineStr">
        <is>
          <t>R02031</t>
        </is>
      </c>
      <c r="C3205" s="17" t="n">
        <v>0.6541</v>
      </c>
      <c r="D3205" s="14" t="inlineStr">
        <is>
          <t>no match</t>
        </is>
      </c>
    </row>
  </sheetData>
  <mergeCells count="3">
    <mergeCell ref="K16:N16"/>
    <mergeCell ref="A2:M2"/>
    <mergeCell ref="A3:M3"/>
  </mergeCells>
  <conditionalFormatting sqref="L11:N14">
    <cfRule type="expression" priority="1" dxfId="0">
      <formula>LEFT(L11,1)="✓"</formula>
    </cfRule>
    <cfRule type="expression" priority="2" dxfId="1">
      <formula>LEFT(L11,1)="✗"</formula>
    </cfRule>
  </conditionalFormatting>
  <pageMargins left="0.75" right="0.75" top="1" bottom="1" header="0.5" footer="0.5"/>
</worksheet>
</file>

<file path=xl/worksheets/sheet5.xml><?xml version="1.0" encoding="utf-8"?>
<worksheet xmlns="http://schemas.openxmlformats.org/spreadsheetml/2006/main">
  <sheetPr>
    <tabColor rgb="001F6FC2"/>
    <outlinePr summaryBelow="1" summaryRight="1"/>
    <pageSetUpPr/>
  </sheetPr>
  <dimension ref="A1:AM12336"/>
  <sheetViews>
    <sheetView showGridLines="0" zoomScale="110" workbookViewId="0">
      <selection activeCell="A1" sqref="A1"/>
    </sheetView>
  </sheetViews>
  <sheetFormatPr baseColWidth="8" defaultRowHeight="15"/>
  <cols>
    <col width="6" customWidth="1" min="1" max="1"/>
    <col width="28" customWidth="1" min="2" max="2"/>
    <col width="10" customWidth="1" min="3" max="3"/>
    <col width="22" customWidth="1" min="4" max="4"/>
    <col width="16" customWidth="1" min="5" max="5"/>
    <col width="10" customWidth="1" min="6" max="6"/>
    <col width="12" customWidth="1" min="7" max="7"/>
    <col width="16" customWidth="1" min="8" max="8"/>
    <col width="16" customWidth="1" min="9" max="9"/>
    <col width="9" customWidth="1" min="10" max="10"/>
    <col width="16" customWidth="1" min="11" max="11"/>
    <col width="9" customWidth="1" min="12" max="12"/>
    <col width="16" customWidth="1" min="13" max="13"/>
    <col width="9" customWidth="1" min="14" max="14"/>
    <col width="9" customWidth="1" min="15" max="15"/>
    <col width="9" customWidth="1" min="16" max="16"/>
    <col width="15" customWidth="1" min="17" max="17"/>
    <col width="7" customWidth="1" min="18" max="18"/>
    <col width="30" customWidth="1" min="19" max="19"/>
    <col width="12" customWidth="1" min="20" max="20"/>
    <col width="26" customWidth="1" min="21" max="21"/>
    <col width="14" customWidth="1" min="22" max="22"/>
    <col width="3" customWidth="1" min="23" max="23"/>
    <col width="11" customWidth="1" min="24" max="24"/>
    <col width="11" customWidth="1" min="25" max="25"/>
    <col width="12" customWidth="1" min="26" max="26"/>
    <col width="11" customWidth="1" min="27" max="27"/>
    <col width="12" customWidth="1" min="28" max="28"/>
    <col width="14" customWidth="1" min="29" max="29"/>
    <col width="14" customWidth="1" min="30" max="30"/>
    <col width="10" customWidth="1" min="31" max="31"/>
    <col width="3" customWidth="1" min="32" max="32"/>
    <col width="10" customWidth="1" min="33" max="33"/>
    <col width="9" customWidth="1" min="34" max="34"/>
    <col width="8" customWidth="1" min="35" max="35"/>
    <col width="13" customWidth="1" min="36" max="36"/>
    <col width="13" customWidth="1" min="37" max="37"/>
    <col width="14" customWidth="1" min="38" max="38"/>
    <col width="11" customWidth="1" min="39" max="39"/>
  </cols>
  <sheetData>
    <row r="1">
      <c r="A1" s="1" t="inlineStr">
        <is>
          <t>Sprint 2 · follow one import through both administrations: four questions, four lists</t>
        </is>
      </c>
    </row>
    <row r="2" ht="60" customHeight="1">
      <c r="A2" s="2" t="inlineStr">
        <is>
          <t>A trader goes on the list of the first question it fails: 1 not known to tax, 2 not filing, 3 import not in its books, 4 sells below what it imports, else consistent for now. I01 is worked in grey. Your class comes from S1 Match, column S. You compute from the two blocks on the right: the lines that bear VAT (rows copied from the Declarations sheet) and the VAT returns (rows copied from the VAT returns sheet); first the steps above them (0, 6 and 7).</t>
        </is>
      </c>
    </row>
    <row r="3" ht="32" customHeight="1">
      <c r="A3" s="5" t="inlineStr">
        <is>
          <t>Your choice: 4B_lab.xlsx (sheet Lists) already has every number. The checks assume the classes at the dial; if your group linked a review-band pair, its row will differ, and that is your call.</t>
        </is>
      </c>
    </row>
    <row r="5">
      <c r="A5" s="3" t="inlineStr">
        <is>
          <t>Step</t>
        </is>
      </c>
      <c r="B5" s="3" t="inlineStr">
        <is>
          <t>What to do</t>
        </is>
      </c>
      <c r="H5" s="3" t="inlineStr">
        <is>
          <t>Your answer</t>
        </is>
      </c>
      <c r="I5" s="3" t="inlineStr">
        <is>
          <t>Check</t>
        </is>
      </c>
      <c r="J5" s="3" t="inlineStr">
        <is>
          <t>Hint 1 · the tool (the full formula is on the Hints sheet)</t>
        </is>
      </c>
      <c r="X5" s="11" t="inlineStr">
        <is>
          <t>Step</t>
        </is>
      </c>
      <c r="Y5" s="11" t="inlineStr">
        <is>
          <t>What to do (the columns the extract does not carry: before step 1)</t>
        </is>
      </c>
      <c r="AD5" s="11" t="inlineStr">
        <is>
          <t>Your answer</t>
        </is>
      </c>
      <c r="AE5" s="11" t="inlineStr">
        <is>
          <t>Check</t>
        </is>
      </c>
      <c r="AG5" s="11" t="inlineStr">
        <is>
          <t>Hint 1 (the full formula is on the Hints sheet)</t>
        </is>
      </c>
    </row>
    <row r="6" ht="73.5" customHeight="1">
      <c r="A6" s="8" t="inlineStr">
        <is>
          <t>1</t>
        </is>
      </c>
      <c r="B6" s="2" t="inlineStr">
        <is>
          <t>Columns H and I: imports and import VAT paid over the last twelve months (month 25 on, Parameters), adding up the lines of the lines block on the right (columns X to AE) under the tax number used to clear; with no number, under the importer's own code. They read the month of each line (step 6). Then: the imports of the 25, added up.</t>
        </is>
      </c>
      <c r="H6" s="23">
        <f>SUM(H17:H41)</f>
        <v/>
      </c>
      <c r="I6" s="4">
        <f>IF(H6="","",IF(ISNUMBER(H6),IF(ABS(H6-_check!$B$18)&lt;=1,"✓ matches","✗ not yet: see the hint"),"✗ not yet: see the hint"))</f>
        <v/>
      </c>
      <c r="J6" s="5" t="inlineStr">
        <is>
          <t>SUMIFS on the lines block: the value column, by tax number and from the first month of the last twelve; IF the number is blank, by importer code.</t>
        </is>
      </c>
      <c r="X6" s="8" t="inlineStr">
        <is>
          <t>0</t>
        </is>
      </c>
      <c r="Y6" s="2" t="inlineStr">
        <is>
          <t>Step 0, for confident groups: rebuild the lines block from the extract (the line above it says how) and compare the row count. How many lines does the block hold?</t>
        </is>
      </c>
      <c r="AD6" s="23">
        <f>COUNTA(X17:X12336)</f>
        <v/>
      </c>
      <c r="AE6" s="4">
        <f>IF(AD6="","",IF(ISNUMBER(AD6),IF(ABS(AD6-_check!$B$165)&lt;=0.5,"✓ matches","✗ not yet: see the hint"),"✗ not yet: see the hint"))</f>
        <v/>
      </c>
      <c r="AG6" s="5" t="inlineStr">
        <is>
          <t>On the extract, filter Declarations on the regime, the date lodged and the tax numbers. Here, COUNTA counts the filled cells of the block's line column.</t>
        </is>
      </c>
    </row>
    <row r="7" ht="73.5" customHeight="1">
      <c r="A7" s="8" t="inlineStr">
        <is>
          <t>2</t>
        </is>
      </c>
      <c r="B7" s="2" t="inlineStr">
        <is>
          <t>Columns J to M: on the tax side (column G), from the returns block on the right (columns AG to AM; they read the period number, step 7): the returns filed of the last six, the import VAT deducted and the sales over twelve months, and booked = deducted ÷ paid. Then: how many of the 25 filed all six of their last six returns?</t>
        </is>
      </c>
      <c r="H7" s="9">
        <f>COUNTIF(J17:J41,6)</f>
        <v/>
      </c>
      <c r="I7" s="4">
        <f>IF(H7="","",IF(ISNUMBER(H7),IF(ABS(H7-_check!$B$19)&lt;=0.5,"✓ matches","✗ not yet: see the hint"),"✗ not yet: see the hint"))</f>
        <v/>
      </c>
      <c r="J7" s="5" t="inlineStr">
        <is>
          <t>COUNTIFS on the returns block: the tax number, filed = 1, period number ≥ 19. SUMIFS for the amounts, period number ≥ 13.</t>
        </is>
      </c>
      <c r="X7" s="8" t="inlineStr">
        <is>
          <t>6</t>
        </is>
      </c>
      <c r="Y7" s="2" t="inlineStr">
        <is>
          <t>In the lines block, column AE: the month (1 to 36) of each line, from the date lodged: October 2023 is month 1 (Parameters). T103629's lines are worked; copy down to the last row. How many lines were lodged in month 36?</t>
        </is>
      </c>
      <c r="AD7" s="23">
        <f>COUNTIF(AE17:AE12336,36)</f>
        <v/>
      </c>
      <c r="AE7" s="4">
        <f>IF(AD7="","",IF(ISNUMBER(AD7),IF(ABS(AD7-_check!$B$166)&lt;=0.5,"✓ matches","✗ not yet: see the hint"),"✗ not yet: see the hint"))</f>
        <v/>
      </c>
      <c r="AG7" s="5" t="inlineStr">
        <is>
          <t>The date is text (year-month-day): LEFT takes the year, MID the calendar month. Then COUNTIF.</t>
        </is>
      </c>
    </row>
    <row r="8" ht="60" customHeight="1">
      <c r="A8" s="8" t="inlineStr">
        <is>
          <t>3</t>
        </is>
      </c>
      <c r="B8" s="2" t="inlineStr">
        <is>
          <t>Columns N and O: sales ÷ imports, and the sector's usual (Sectors sheet). Column P: the first question failed (1 to 5). Column Q: the VAT at stake. Then: how many importers fail question 2 (not filing)?</t>
        </is>
      </c>
      <c r="H8" s="9">
        <f>COUNTIF(P17:P41,2)</f>
        <v/>
      </c>
      <c r="I8" s="4">
        <f>IF(H8="","",IF(ISNUMBER(H8),IF(ABS(H8-_check!$B$20)&lt;=0.5,"✓ matches","✗ not yet: see the hint"),"✗ not yet: see the hint"))</f>
        <v/>
      </c>
      <c r="J8" s="5" t="inlineStr">
        <is>
          <t>IF inside IF, in the order of the four questions. VAT at stake, 10%: lists 1-2, VAT × imports × (usual − 1); lists 3-4, VAT × (imports × usual − sales); never below 0.</t>
        </is>
      </c>
      <c r="X8" s="8" t="inlineStr">
        <is>
          <t>7</t>
        </is>
      </c>
      <c r="Y8" s="2" t="inlineStr">
        <is>
          <t>In the returns block, column AM: the period number (1 to 24) of each return, from the period: 2024-10 is period 1 (Parameters). T103629's returns are worked; copy down. How many returns fall in the last twelve periods (period number 13 or more)?</t>
        </is>
      </c>
      <c r="AD8" s="23">
        <f>COUNTIF(AM17:AM616,"&gt;="&amp;Parameters!$B$12)</f>
        <v/>
      </c>
      <c r="AE8" s="4">
        <f>IF(AD8="","",IF(ISNUMBER(AD8),IF(ABS(AD8-_check!$B$167)&lt;=0.5,"✓ matches","✗ not yet: see the hint"),"✗ not yet: see the hint"))</f>
        <v/>
      </c>
      <c r="AG8" s="5" t="inlineStr">
        <is>
          <t>The period is text (year-month): LEFT and MID again. COUNTIF with "&gt;="&amp; the first period number of the last twelve (Parameters).</t>
        </is>
      </c>
    </row>
    <row r="9" ht="46.5" customHeight="1">
      <c r="A9" s="8" t="inlineStr">
        <is>
          <t>4</t>
        </is>
      </c>
      <c r="B9" s="2" t="inlineStr">
        <is>
          <t>Column R: list 4 ranked by VAT at stake. Column S: the list, cut at the capacity. Then: the VAT at stake within capacity (lists 1 to 3, and list 4 up to the capacity).</t>
        </is>
      </c>
      <c r="H9" s="23">
        <f>SUMIF(P17:P41,"&lt;=3",Q17:Q41)+SUMIFS(Q17:Q41,P17:P41,4,R17:R41,"&lt;="&amp;Parameters!$B$17)</f>
        <v/>
      </c>
      <c r="I9" s="4">
        <f>IF(H9="","",IF(ISNUMBER(H9),IF(ABS(H9-_check!$B$21)&lt;=1000,"✓ matches","✗ not yet: see the hint"),"✗ not yet: see the hint"))</f>
        <v/>
      </c>
      <c r="J9" s="5" t="inlineStr">
        <is>
          <t>COUNTIFS counts the list-4 importers with more at stake. The summary table below adds up by list.</t>
        </is>
      </c>
    </row>
    <row r="10" ht="46.5" customHeight="1">
      <c r="A10" s="8" t="inlineStr">
        <is>
          <t>5</t>
        </is>
      </c>
      <c r="B10" s="2" t="inlineStr">
        <is>
          <t>Columns T and U: the lead and the action for each list. Lock list, reason, lead and VAT at stake for the 25 on the site.</t>
        </is>
      </c>
      <c r="J10" s="5" t="inlineStr">
        <is>
          <t>List 1: tax, registration letter. List 2: tax, stop-filer letter. List 3: joint, ask for the books. List 4: tax with the customs data, desk audit, largest first.</t>
        </is>
      </c>
    </row>
    <row r="14" ht="74" customHeight="1">
      <c r="X14" s="4" t="inlineStr">
        <is>
          <t>The lines block (row 17 on): rows copied from the Declarations sheet, as recorded: the lines that bear VAT (home use or release from a warehouse) lodged in months 25 to 36 under the 20 tax numbers of column C, and the lines with no number of the five importers that have none; T103629's first (48 lines, the worked number), then by tax number: 12,320 rows. Column AE is yours (step 6).</t>
        </is>
      </c>
    </row>
    <row r="15" ht="60" customHeight="1">
      <c r="AG15" s="4" t="inlineStr">
        <is>
          <t>The returns block (row 17 on): rows copied from the VAT returns sheet, as recorded: the 600 returns of the 25 tax numbers the 25 importers can link to (column C, and the register's candidates of S1 Match column G), T103629's first. Column AM is yours (step 7).</t>
        </is>
      </c>
    </row>
    <row r="16" ht="44" customHeight="1">
      <c r="A16" s="11" t="inlineStr">
        <is>
          <t>ref</t>
        </is>
      </c>
      <c r="B16" s="11" t="inlineStr">
        <is>
          <t>importer code</t>
        </is>
      </c>
      <c r="C16" s="11" t="inlineStr">
        <is>
          <t>tax number on the declaration</t>
        </is>
      </c>
      <c r="D16" s="11" t="inlineStr">
        <is>
          <t>importer (customs)</t>
        </is>
      </c>
      <c r="E16" s="11" t="inlineStr">
        <is>
          <t>sector</t>
        </is>
      </c>
      <c r="F16" s="29" t="inlineStr">
        <is>
          <t>your class (S1 Match)</t>
        </is>
      </c>
      <c r="G16" s="29" t="inlineStr">
        <is>
          <t>tax number on the tax side</t>
        </is>
      </c>
      <c r="H16" s="13" t="inlineStr">
        <is>
          <t>imports, 12 months (LCU)</t>
        </is>
      </c>
      <c r="I16" s="13" t="inlineStr">
        <is>
          <t>import VAT paid, 12 months (LCU)</t>
        </is>
      </c>
      <c r="J16" s="13" t="inlineStr">
        <is>
          <t>returns filed of the last 6</t>
        </is>
      </c>
      <c r="K16" s="13" t="inlineStr">
        <is>
          <t>import VAT deducted, 12 months (LCU)</t>
        </is>
      </c>
      <c r="L16" s="13" t="inlineStr">
        <is>
          <t>booked (deducted ÷ paid)</t>
        </is>
      </c>
      <c r="M16" s="13" t="inlineStr">
        <is>
          <t>sales, 12 months (LCU)</t>
        </is>
      </c>
      <c r="N16" s="13" t="inlineStr">
        <is>
          <t>sales ÷ imports</t>
        </is>
      </c>
      <c r="O16" s="13" t="inlineStr">
        <is>
          <t>sector usual</t>
        </is>
      </c>
      <c r="P16" s="13" t="inlineStr">
        <is>
          <t>first question failed (1-5)</t>
        </is>
      </c>
      <c r="Q16" s="13" t="inlineStr">
        <is>
          <t>VAT at stake (LCU)</t>
        </is>
      </c>
      <c r="R16" s="13" t="inlineStr">
        <is>
          <t>rank on list 4</t>
        </is>
      </c>
      <c r="S16" s="13" t="inlineStr">
        <is>
          <t>list</t>
        </is>
      </c>
      <c r="T16" s="11" t="inlineStr">
        <is>
          <t>check</t>
        </is>
      </c>
      <c r="U16" s="13" t="inlineStr">
        <is>
          <t>lead</t>
        </is>
      </c>
      <c r="V16" s="13" t="inlineStr">
        <is>
          <t>action</t>
        </is>
      </c>
      <c r="X16" s="11" t="inlineStr">
        <is>
          <t>line</t>
        </is>
      </c>
      <c r="Y16" s="11" t="inlineStr">
        <is>
          <t>date lodged</t>
        </is>
      </c>
      <c r="Z16" s="11" t="inlineStr">
        <is>
          <t>regime</t>
        </is>
      </c>
      <c r="AA16" s="11" t="inlineStr">
        <is>
          <t>importer</t>
        </is>
      </c>
      <c r="AB16" s="11" t="inlineStr">
        <is>
          <t>tax number as declared</t>
        </is>
      </c>
      <c r="AC16" s="11" t="inlineStr">
        <is>
          <t>customs value (LCU)</t>
        </is>
      </c>
      <c r="AD16" s="11" t="inlineStr">
        <is>
          <t>import VAT (LCU)</t>
        </is>
      </c>
      <c r="AE16" s="13" t="inlineStr">
        <is>
          <t>month (1-36) · you</t>
        </is>
      </c>
      <c r="AG16" s="11" t="inlineStr">
        <is>
          <t>tax number</t>
        </is>
      </c>
      <c r="AH16" s="11" t="inlineStr">
        <is>
          <t>period</t>
        </is>
      </c>
      <c r="AI16" s="11" t="inlineStr">
        <is>
          <t>filed (1 = yes)</t>
        </is>
      </c>
      <c r="AJ16" s="11" t="inlineStr">
        <is>
          <t>sales (LCU)</t>
        </is>
      </c>
      <c r="AK16" s="11" t="inlineStr">
        <is>
          <t>purchases (LCU)</t>
        </is>
      </c>
      <c r="AL16" s="11" t="inlineStr">
        <is>
          <t>import VAT deducted (LCU)</t>
        </is>
      </c>
      <c r="AM16" s="13" t="inlineStr">
        <is>
          <t>period number (1-24) · you</t>
        </is>
      </c>
    </row>
    <row r="17">
      <c r="A17" s="14" t="inlineStr">
        <is>
          <t>I01</t>
        </is>
      </c>
      <c r="B17" s="14" t="inlineStr">
        <is>
          <t>IMP00519</t>
        </is>
      </c>
      <c r="C17" s="14" t="inlineStr">
        <is>
          <t>T103629</t>
        </is>
      </c>
      <c r="D17" s="14" t="inlineStr">
        <is>
          <t>Ocean Electronics Co., Ltd</t>
        </is>
      </c>
      <c r="E17" s="14" t="inlineStr">
        <is>
          <t>Fuel and chemicals</t>
        </is>
      </c>
      <c r="F17" s="16">
        <f>IF('S1 Match'!S16="","",'S1 Match'!S16)</f>
        <v/>
      </c>
      <c r="G17" s="16">
        <f>IF('S1 Match'!R16="","",'S1 Match'!R16)</f>
        <v/>
      </c>
      <c r="H17" s="22">
        <f>IF(C17="",SUMIFS($AC$17:$AC$12336,$AA$17:$AA$12336,B17,$AE$17:$AE$12336,"&gt;="&amp;Parameters!$B$13),SUMIFS($AC$17:$AC$12336,$AB$17:$AB$12336,C17,$AE$17:$AE$12336,"&gt;="&amp;Parameters!$B$13))</f>
        <v/>
      </c>
      <c r="I17" s="22">
        <f>IF(C17="",SUMIFS($AD$17:$AD$12336,$AA$17:$AA$12336,B17,$AE$17:$AE$12336,"&gt;="&amp;Parameters!$B$13),SUMIFS($AD$17:$AD$12336,$AB$17:$AB$12336,C17,$AE$17:$AE$12336,"&gt;="&amp;Parameters!$B$13))</f>
        <v/>
      </c>
      <c r="J17" s="18">
        <f>IF(G17="","",COUNTIFS($AG$17:$AG$616,G17,$AI$17:$AI$616,1,$AM$17:$AM$616,"&gt;="&amp;Parameters!$B$11))</f>
        <v/>
      </c>
      <c r="K17" s="22">
        <f>IF(G17="","",SUMIFS($AL$17:$AL$616,$AG$17:$AG$616,G17,$AM$17:$AM$616,"&gt;="&amp;Parameters!$B$12))</f>
        <v/>
      </c>
      <c r="L17" s="30">
        <f>IF(OR(G17="",N(I17)=0),"",K17/I17)</f>
        <v/>
      </c>
      <c r="M17" s="22">
        <f>IF(G17="","",SUMIFS($AJ$17:$AJ$616,$AG$17:$AG$616,G17,$AM$17:$AM$616,"&gt;="&amp;Parameters!$B$12))</f>
        <v/>
      </c>
      <c r="N17" s="31">
        <f>IF(OR(M17="",N(H17)=0),"",M17/H17)</f>
        <v/>
      </c>
      <c r="O17" s="19">
        <f>IFERROR(VLOOKUP(E17,Sectors!$A$5:$B$17,2,FALSE),"")</f>
        <v/>
      </c>
      <c r="P17" s="18">
        <f>IF(G17="",1,IF(J17&lt;Parameters!$B$14,2,IF(L17&lt;Parameters!$B$15,3,IF(N17&lt;Parameters!$B$16,4,5))))</f>
        <v/>
      </c>
      <c r="Q17" s="22">
        <f>IF(P17&lt;=2,MAX(0,Parameters!$B$10*H17*(O17-1)),IF(P17&lt;=4,MAX(0,Parameters!$B$10*(H17*O17-M17)),0))</f>
        <v/>
      </c>
      <c r="R17" s="18">
        <f>IF(COUNT($Q$17:$Q$41)&lt;25,"",IF(P17=4,COUNTIFS($P$17:$P$41,4,$Q$17:$Q$41,"&gt;"&amp;Q17)+1,""))</f>
        <v/>
      </c>
      <c r="S17" s="16">
        <f>IF(P17=4,IF(R17="","4 desk audit, ranked by VAT at stake",IF(R17&lt;=Parameters!$B$17,"4 desk audit, ranked by VAT at stake","4b below imports, beyond capacity")),CHOOSE(P17,"1 not known to tax","2 not filing","3 import not booked","","5 consistent for now"))</f>
        <v/>
      </c>
      <c r="T17" s="28">
        <f>IF(OR(H17="",S17="",F17=""),"",IFERROR(IF(AND(ABS(H17-_check!$B$22)&lt;=1,J17=_check!$B$23,ABS(N17-_check!$B$24)&lt;=0.0006),"✓","✗"),"✗"))</f>
        <v/>
      </c>
      <c r="U17" s="20" t="n"/>
      <c r="V17" s="20" t="n"/>
      <c r="X17" t="inlineStr">
        <is>
          <t>L0167865</t>
        </is>
      </c>
      <c r="Y17" t="inlineStr">
        <is>
          <t>2025-10-07</t>
        </is>
      </c>
      <c r="Z17" t="inlineStr">
        <is>
          <t>home_use</t>
        </is>
      </c>
      <c r="AA17" t="inlineStr">
        <is>
          <t>IMP00519</t>
        </is>
      </c>
      <c r="AB17" t="inlineStr">
        <is>
          <t>T103629</t>
        </is>
      </c>
      <c r="AC17" s="32" t="n">
        <v>2591057.55</v>
      </c>
      <c r="AD17" s="32" t="n">
        <v>272061.04</v>
      </c>
      <c r="AE17" s="18">
        <f>(LEFT(Y17,4)-Parameters!$B$23)*12+MID(Y17,6,2)-Parameters!$B$24+1</f>
        <v/>
      </c>
      <c r="AG17" t="inlineStr">
        <is>
          <t>T103629</t>
        </is>
      </c>
      <c r="AH17" t="inlineStr">
        <is>
          <t>2024-10</t>
        </is>
      </c>
      <c r="AI17" t="n">
        <v>1</v>
      </c>
      <c r="AJ17" s="32" t="n">
        <v>135204943</v>
      </c>
      <c r="AK17" s="32" t="n">
        <v>141092703</v>
      </c>
      <c r="AL17" s="32" t="n">
        <v>13054509</v>
      </c>
      <c r="AM17" s="18">
        <f>(LEFT(AH17,4)-Parameters!$B$21)*12+MID(AH17,6,2)-Parameters!$B$22+1</f>
        <v/>
      </c>
    </row>
    <row r="18">
      <c r="A18" s="14" t="inlineStr">
        <is>
          <t>I02</t>
        </is>
      </c>
      <c r="B18" s="14" t="inlineStr">
        <is>
          <t>IMP00753</t>
        </is>
      </c>
      <c r="C18" s="14" t="inlineStr">
        <is>
          <t>T105264</t>
        </is>
      </c>
      <c r="D18" s="14" t="inlineStr">
        <is>
          <t>Phoenix Glow Limited</t>
        </is>
      </c>
      <c r="E18" s="14" t="inlineStr">
        <is>
          <t>Textiles and apparel</t>
        </is>
      </c>
      <c r="F18" s="16">
        <f>IF('S1 Match'!S17="","",'S1 Match'!S17)</f>
        <v/>
      </c>
      <c r="G18" s="16">
        <f>IF('S1 Match'!R17="","",'S1 Match'!R17)</f>
        <v/>
      </c>
      <c r="H18" s="23">
        <f>IF(C18="",SUMIFS($AC$17:$AC$12336,$AA$17:$AA$12336,B18,$AE$17:$AE$12336,"&gt;="&amp;Parameters!$B$13),SUMIFS($AC$17:$AC$12336,$AB$17:$AB$12336,C18,$AE$17:$AE$12336,"&gt;="&amp;Parameters!$B$13))</f>
        <v/>
      </c>
      <c r="I18" s="23">
        <f>IF(C18="",SUMIFS($AD$17:$AD$12336,$AA$17:$AA$12336,B18,$AE$17:$AE$12336,"&gt;="&amp;Parameters!$B$13),SUMIFS($AD$17:$AD$12336,$AB$17:$AB$12336,C18,$AE$17:$AE$12336,"&gt;="&amp;Parameters!$B$13))</f>
        <v/>
      </c>
      <c r="J18" s="9">
        <f>IF(G18="","",COUNTIFS($AG$17:$AG$616,G18,$AI$17:$AI$616,1,$AM$17:$AM$616,"&gt;="&amp;Parameters!$B$11))</f>
        <v/>
      </c>
      <c r="K18" s="23">
        <f>IF(G18="","",SUMIFS($AL$17:$AL$616,$AG$17:$AG$616,G18,$AM$17:$AM$616,"&gt;="&amp;Parameters!$B$12))</f>
        <v/>
      </c>
      <c r="L18" s="33">
        <f>IF(OR(G18="",N(I18)=0),"",K18/I18)</f>
        <v/>
      </c>
      <c r="M18" s="23">
        <f>IF(G18="","",SUMIFS($AJ$17:$AJ$616,$AG$17:$AG$616,G18,$AM$17:$AM$616,"&gt;="&amp;Parameters!$B$12))</f>
        <v/>
      </c>
      <c r="N18" s="34">
        <f>IF(OR(M18="",N(H18)=0),"",M18/H18)</f>
        <v/>
      </c>
      <c r="O18" s="10">
        <f>IFERROR(VLOOKUP(E18,Sectors!$A$5:$B$17,2,FALSE),"")</f>
        <v/>
      </c>
      <c r="P18" s="9">
        <f>IF(G18="",1,IF(J18&lt;Parameters!$B$14,2,IF(L18&lt;Parameters!$B$15,3,IF(N18&lt;Parameters!$B$16,4,5))))</f>
        <v/>
      </c>
      <c r="Q18" s="23">
        <f>IF(P18&lt;=2,MAX(0,Parameters!$B$10*H18*(O18-1)),IF(P18&lt;=4,MAX(0,Parameters!$B$10*(H18*O18-M18)),0))</f>
        <v/>
      </c>
      <c r="R18" s="9">
        <f>IF(P18=4,COUNTIFS($P$17:$P$41,4,$Q$17:$Q$41,"&gt;"&amp;Q18)+1,"")</f>
        <v/>
      </c>
      <c r="S18" s="20">
        <f>IF(P18=4,IF(R18&lt;=Parameters!$B$17,"4 desk audit, ranked by VAT at stake","4b below imports, beyond capacity"),CHOOSE(P18,"1 not known to tax","2 not filing","3 import not booked","","5 consistent for now"))</f>
        <v/>
      </c>
      <c r="T18" s="28">
        <f>IF(OR(H18="",S18="",F18=""),"",IFERROR(IF(AND(ABS(H18-_check!$B$25)&lt;=1,J18=_check!$B$26,ABS(N18-_check!$B$27)&lt;=0.0006),"✓","✗"),"✗"))</f>
        <v/>
      </c>
      <c r="U18" s="20" t="n"/>
      <c r="V18" s="20" t="n"/>
      <c r="X18" t="inlineStr">
        <is>
          <t>L0169800</t>
        </is>
      </c>
      <c r="Y18" t="inlineStr">
        <is>
          <t>2025-10-16</t>
        </is>
      </c>
      <c r="Z18" t="inlineStr">
        <is>
          <t>home_use</t>
        </is>
      </c>
      <c r="AA18" t="inlineStr">
        <is>
          <t>IMP00519</t>
        </is>
      </c>
      <c r="AB18" t="inlineStr">
        <is>
          <t>T103629</t>
        </is>
      </c>
      <c r="AC18" s="32" t="n">
        <v>18915339.37</v>
      </c>
      <c r="AD18" s="32" t="n">
        <v>1891533.94</v>
      </c>
      <c r="AE18" s="18">
        <f>(LEFT(Y18,4)-Parameters!$B$23)*12+MID(Y18,6,2)-Parameters!$B$24+1</f>
        <v/>
      </c>
      <c r="AG18" t="inlineStr">
        <is>
          <t>T103629</t>
        </is>
      </c>
      <c r="AH18" t="inlineStr">
        <is>
          <t>2024-11</t>
        </is>
      </c>
      <c r="AI18" t="n">
        <v>1</v>
      </c>
      <c r="AJ18" s="32" t="n">
        <v>139784358</v>
      </c>
      <c r="AK18" s="32" t="n">
        <v>145871538</v>
      </c>
      <c r="AL18" s="32" t="n">
        <v>13303999</v>
      </c>
      <c r="AM18" s="18">
        <f>(LEFT(AH18,4)-Parameters!$B$21)*12+MID(AH18,6,2)-Parameters!$B$22+1</f>
        <v/>
      </c>
    </row>
    <row r="19">
      <c r="A19" s="14" t="inlineStr">
        <is>
          <t>I03</t>
        </is>
      </c>
      <c r="B19" s="14" t="inlineStr">
        <is>
          <t>IMP00892</t>
        </is>
      </c>
      <c r="C19" s="14" t="inlineStr">
        <is>
          <t>T106240</t>
        </is>
      </c>
      <c r="D19" s="14" t="inlineStr">
        <is>
          <t>Delta Fruits Holdings Ltd</t>
        </is>
      </c>
      <c r="E19" s="14" t="inlineStr">
        <is>
          <t>General trading</t>
        </is>
      </c>
      <c r="F19" s="16">
        <f>IF('S1 Match'!S18="","",'S1 Match'!S18)</f>
        <v/>
      </c>
      <c r="G19" s="16">
        <f>IF('S1 Match'!R18="","",'S1 Match'!R18)</f>
        <v/>
      </c>
      <c r="H19" s="23">
        <f>IF(C19="",SUMIFS($AC$17:$AC$12336,$AA$17:$AA$12336,B19,$AE$17:$AE$12336,"&gt;="&amp;Parameters!$B$13),SUMIFS($AC$17:$AC$12336,$AB$17:$AB$12336,C19,$AE$17:$AE$12336,"&gt;="&amp;Parameters!$B$13))</f>
        <v/>
      </c>
      <c r="I19" s="23">
        <f>IF(C19="",SUMIFS($AD$17:$AD$12336,$AA$17:$AA$12336,B19,$AE$17:$AE$12336,"&gt;="&amp;Parameters!$B$13),SUMIFS($AD$17:$AD$12336,$AB$17:$AB$12336,C19,$AE$17:$AE$12336,"&gt;="&amp;Parameters!$B$13))</f>
        <v/>
      </c>
      <c r="J19" s="9">
        <f>IF(G19="","",COUNTIFS($AG$17:$AG$616,G19,$AI$17:$AI$616,1,$AM$17:$AM$616,"&gt;="&amp;Parameters!$B$11))</f>
        <v/>
      </c>
      <c r="K19" s="23">
        <f>IF(G19="","",SUMIFS($AL$17:$AL$616,$AG$17:$AG$616,G19,$AM$17:$AM$616,"&gt;="&amp;Parameters!$B$12))</f>
        <v/>
      </c>
      <c r="L19" s="33">
        <f>IF(OR(G19="",N(I19)=0),"",K19/I19)</f>
        <v/>
      </c>
      <c r="M19" s="23">
        <f>IF(G19="","",SUMIFS($AJ$17:$AJ$616,$AG$17:$AG$616,G19,$AM$17:$AM$616,"&gt;="&amp;Parameters!$B$12))</f>
        <v/>
      </c>
      <c r="N19" s="34">
        <f>IF(OR(M19="",N(H19)=0),"",M19/H19)</f>
        <v/>
      </c>
      <c r="O19" s="10">
        <f>IFERROR(VLOOKUP(E19,Sectors!$A$5:$B$17,2,FALSE),"")</f>
        <v/>
      </c>
      <c r="P19" s="9">
        <f>IF(G19="",1,IF(J19&lt;Parameters!$B$14,2,IF(L19&lt;Parameters!$B$15,3,IF(N19&lt;Parameters!$B$16,4,5))))</f>
        <v/>
      </c>
      <c r="Q19" s="23">
        <f>IF(P19&lt;=2,MAX(0,Parameters!$B$10*H19*(O19-1)),IF(P19&lt;=4,MAX(0,Parameters!$B$10*(H19*O19-M19)),0))</f>
        <v/>
      </c>
      <c r="R19" s="9">
        <f>IF(P19=4,COUNTIFS($P$17:$P$41,4,$Q$17:$Q$41,"&gt;"&amp;Q19)+1,"")</f>
        <v/>
      </c>
      <c r="S19" s="20">
        <f>IF(P19=4,IF(R19&lt;=Parameters!$B$17,"4 desk audit, ranked by VAT at stake","4b below imports, beyond capacity"),CHOOSE(P19,"1 not known to tax","2 not filing","3 import not booked","","5 consistent for now"))</f>
        <v/>
      </c>
      <c r="T19" s="28">
        <f>IF(OR(H19="",S19="",F19=""),"",IFERROR(IF(AND(ABS(H19-_check!$B$28)&lt;=1,J19=_check!$B$29,ABS(N19-_check!$B$30)&lt;=0.0006),"✓","✗"),"✗"))</f>
        <v/>
      </c>
      <c r="U19" s="20" t="n"/>
      <c r="V19" s="20" t="n"/>
      <c r="X19" t="inlineStr">
        <is>
          <t>L0170266</t>
        </is>
      </c>
      <c r="Y19" t="inlineStr">
        <is>
          <t>2025-10-18</t>
        </is>
      </c>
      <c r="Z19" t="inlineStr">
        <is>
          <t>home_use</t>
        </is>
      </c>
      <c r="AA19" t="inlineStr">
        <is>
          <t>IMP00519</t>
        </is>
      </c>
      <c r="AB19" t="inlineStr">
        <is>
          <t>T103629</t>
        </is>
      </c>
      <c r="AC19" s="32" t="n">
        <v>11895689.2</v>
      </c>
      <c r="AD19" s="32" t="n">
        <v>1368004.26</v>
      </c>
      <c r="AE19" s="18">
        <f>(LEFT(Y19,4)-Parameters!$B$23)*12+MID(Y19,6,2)-Parameters!$B$24+1</f>
        <v/>
      </c>
      <c r="AG19" t="inlineStr">
        <is>
          <t>T103629</t>
        </is>
      </c>
      <c r="AH19" t="inlineStr">
        <is>
          <t>2024-12</t>
        </is>
      </c>
      <c r="AI19" t="n">
        <v>1</v>
      </c>
      <c r="AJ19" s="32" t="n">
        <v>189409600</v>
      </c>
      <c r="AK19" s="32" t="n">
        <v>197657807</v>
      </c>
      <c r="AL19" s="32" t="n">
        <v>17993668</v>
      </c>
      <c r="AM19" s="18">
        <f>(LEFT(AH19,4)-Parameters!$B$21)*12+MID(AH19,6,2)-Parameters!$B$22+1</f>
        <v/>
      </c>
    </row>
    <row r="20">
      <c r="A20" s="14" t="inlineStr">
        <is>
          <t>I04</t>
        </is>
      </c>
      <c r="B20" s="14" t="inlineStr">
        <is>
          <t>IMP00340</t>
        </is>
      </c>
      <c r="C20" s="14" t="inlineStr">
        <is>
          <t>T102376</t>
        </is>
      </c>
      <c r="D20" s="14" t="inlineStr">
        <is>
          <t>Great Vellmoor Steel Enterprises</t>
        </is>
      </c>
      <c r="E20" s="14" t="inlineStr">
        <is>
          <t>Fuel and chemicals</t>
        </is>
      </c>
      <c r="F20" s="16">
        <f>IF('S1 Match'!S19="","",'S1 Match'!S19)</f>
        <v/>
      </c>
      <c r="G20" s="16">
        <f>IF('S1 Match'!R19="","",'S1 Match'!R19)</f>
        <v/>
      </c>
      <c r="H20" s="23">
        <f>IF(C20="",SUMIFS($AC$17:$AC$12336,$AA$17:$AA$12336,B20,$AE$17:$AE$12336,"&gt;="&amp;Parameters!$B$13),SUMIFS($AC$17:$AC$12336,$AB$17:$AB$12336,C20,$AE$17:$AE$12336,"&gt;="&amp;Parameters!$B$13))</f>
        <v/>
      </c>
      <c r="I20" s="23">
        <f>IF(C20="",SUMIFS($AD$17:$AD$12336,$AA$17:$AA$12336,B20,$AE$17:$AE$12336,"&gt;="&amp;Parameters!$B$13),SUMIFS($AD$17:$AD$12336,$AB$17:$AB$12336,C20,$AE$17:$AE$12336,"&gt;="&amp;Parameters!$B$13))</f>
        <v/>
      </c>
      <c r="J20" s="9">
        <f>IF(G20="","",COUNTIFS($AG$17:$AG$616,G20,$AI$17:$AI$616,1,$AM$17:$AM$616,"&gt;="&amp;Parameters!$B$11))</f>
        <v/>
      </c>
      <c r="K20" s="23">
        <f>IF(G20="","",SUMIFS($AL$17:$AL$616,$AG$17:$AG$616,G20,$AM$17:$AM$616,"&gt;="&amp;Parameters!$B$12))</f>
        <v/>
      </c>
      <c r="L20" s="33">
        <f>IF(OR(G20="",N(I20)=0),"",K20/I20)</f>
        <v/>
      </c>
      <c r="M20" s="23">
        <f>IF(G20="","",SUMIFS($AJ$17:$AJ$616,$AG$17:$AG$616,G20,$AM$17:$AM$616,"&gt;="&amp;Parameters!$B$12))</f>
        <v/>
      </c>
      <c r="N20" s="34">
        <f>IF(OR(M20="",N(H20)=0),"",M20/H20)</f>
        <v/>
      </c>
      <c r="O20" s="10">
        <f>IFERROR(VLOOKUP(E20,Sectors!$A$5:$B$17,2,FALSE),"")</f>
        <v/>
      </c>
      <c r="P20" s="9">
        <f>IF(G20="",1,IF(J20&lt;Parameters!$B$14,2,IF(L20&lt;Parameters!$B$15,3,IF(N20&lt;Parameters!$B$16,4,5))))</f>
        <v/>
      </c>
      <c r="Q20" s="23">
        <f>IF(P20&lt;=2,MAX(0,Parameters!$B$10*H20*(O20-1)),IF(P20&lt;=4,MAX(0,Parameters!$B$10*(H20*O20-M20)),0))</f>
        <v/>
      </c>
      <c r="R20" s="9">
        <f>IF(P20=4,COUNTIFS($P$17:$P$41,4,$Q$17:$Q$41,"&gt;"&amp;Q20)+1,"")</f>
        <v/>
      </c>
      <c r="S20" s="20">
        <f>IF(P20=4,IF(R20&lt;=Parameters!$B$17,"4 desk audit, ranked by VAT at stake","4b below imports, beyond capacity"),CHOOSE(P20,"1 not known to tax","2 not filing","3 import not booked","","5 consistent for now"))</f>
        <v/>
      </c>
      <c r="T20" s="28">
        <f>IF(OR(H20="",S20="",F20=""),"",IFERROR(IF(AND(ABS(H20-_check!$B$31)&lt;=1,J20=_check!$B$32,ABS(N20-_check!$B$33)&lt;=0.0006),"✓","✗"),"✗"))</f>
        <v/>
      </c>
      <c r="U20" s="20" t="n"/>
      <c r="V20" s="20" t="n"/>
      <c r="X20" t="inlineStr">
        <is>
          <t>L0172414</t>
        </is>
      </c>
      <c r="Y20" t="inlineStr">
        <is>
          <t>2025-10-28</t>
        </is>
      </c>
      <c r="Z20" t="inlineStr">
        <is>
          <t>home_use</t>
        </is>
      </c>
      <c r="AA20" t="inlineStr">
        <is>
          <t>IMP00519</t>
        </is>
      </c>
      <c r="AB20" t="inlineStr">
        <is>
          <t>T103629</t>
        </is>
      </c>
      <c r="AC20" s="32" t="n">
        <v>7420869</v>
      </c>
      <c r="AD20" s="32" t="n">
        <v>779191.24</v>
      </c>
      <c r="AE20" s="18">
        <f>(LEFT(Y20,4)-Parameters!$B$23)*12+MID(Y20,6,2)-Parameters!$B$24+1</f>
        <v/>
      </c>
      <c r="AG20" t="inlineStr">
        <is>
          <t>T103629</t>
        </is>
      </c>
      <c r="AH20" t="inlineStr">
        <is>
          <t>2025-01</t>
        </is>
      </c>
      <c r="AI20" t="n">
        <v>1</v>
      </c>
      <c r="AJ20" s="32" t="n">
        <v>53949516</v>
      </c>
      <c r="AK20" s="32" t="n">
        <v>56298852</v>
      </c>
      <c r="AL20" s="32" t="n">
        <v>5207983</v>
      </c>
      <c r="AM20" s="18">
        <f>(LEFT(AH20,4)-Parameters!$B$21)*12+MID(AH20,6,2)-Parameters!$B$22+1</f>
        <v/>
      </c>
    </row>
    <row r="21">
      <c r="A21" s="14" t="inlineStr">
        <is>
          <t>I05</t>
        </is>
      </c>
      <c r="B21" s="14" t="inlineStr">
        <is>
          <t>IMP00999</t>
        </is>
      </c>
      <c r="C21" s="14" t="inlineStr">
        <is>
          <t>T106987</t>
        </is>
      </c>
      <c r="D21" s="14" t="inlineStr">
        <is>
          <t>Carrick Electronics Group Ltd</t>
        </is>
      </c>
      <c r="E21" s="14" t="inlineStr">
        <is>
          <t>Electronics</t>
        </is>
      </c>
      <c r="F21" s="16">
        <f>IF('S1 Match'!S20="","",'S1 Match'!S20)</f>
        <v/>
      </c>
      <c r="G21" s="16">
        <f>IF('S1 Match'!R20="","",'S1 Match'!R20)</f>
        <v/>
      </c>
      <c r="H21" s="23">
        <f>IF(C21="",SUMIFS($AC$17:$AC$12336,$AA$17:$AA$12336,B21,$AE$17:$AE$12336,"&gt;="&amp;Parameters!$B$13),SUMIFS($AC$17:$AC$12336,$AB$17:$AB$12336,C21,$AE$17:$AE$12336,"&gt;="&amp;Parameters!$B$13))</f>
        <v/>
      </c>
      <c r="I21" s="23">
        <f>IF(C21="",SUMIFS($AD$17:$AD$12336,$AA$17:$AA$12336,B21,$AE$17:$AE$12336,"&gt;="&amp;Parameters!$B$13),SUMIFS($AD$17:$AD$12336,$AB$17:$AB$12336,C21,$AE$17:$AE$12336,"&gt;="&amp;Parameters!$B$13))</f>
        <v/>
      </c>
      <c r="J21" s="9">
        <f>IF(G21="","",COUNTIFS($AG$17:$AG$616,G21,$AI$17:$AI$616,1,$AM$17:$AM$616,"&gt;="&amp;Parameters!$B$11))</f>
        <v/>
      </c>
      <c r="K21" s="23">
        <f>IF(G21="","",SUMIFS($AL$17:$AL$616,$AG$17:$AG$616,G21,$AM$17:$AM$616,"&gt;="&amp;Parameters!$B$12))</f>
        <v/>
      </c>
      <c r="L21" s="33">
        <f>IF(OR(G21="",N(I21)=0),"",K21/I21)</f>
        <v/>
      </c>
      <c r="M21" s="23">
        <f>IF(G21="","",SUMIFS($AJ$17:$AJ$616,$AG$17:$AG$616,G21,$AM$17:$AM$616,"&gt;="&amp;Parameters!$B$12))</f>
        <v/>
      </c>
      <c r="N21" s="34">
        <f>IF(OR(M21="",N(H21)=0),"",M21/H21)</f>
        <v/>
      </c>
      <c r="O21" s="10">
        <f>IFERROR(VLOOKUP(E21,Sectors!$A$5:$B$17,2,FALSE),"")</f>
        <v/>
      </c>
      <c r="P21" s="9">
        <f>IF(G21="",1,IF(J21&lt;Parameters!$B$14,2,IF(L21&lt;Parameters!$B$15,3,IF(N21&lt;Parameters!$B$16,4,5))))</f>
        <v/>
      </c>
      <c r="Q21" s="23">
        <f>IF(P21&lt;=2,MAX(0,Parameters!$B$10*H21*(O21-1)),IF(P21&lt;=4,MAX(0,Parameters!$B$10*(H21*O21-M21)),0))</f>
        <v/>
      </c>
      <c r="R21" s="9">
        <f>IF(P21=4,COUNTIFS($P$17:$P$41,4,$Q$17:$Q$41,"&gt;"&amp;Q21)+1,"")</f>
        <v/>
      </c>
      <c r="S21" s="20">
        <f>IF(P21=4,IF(R21&lt;=Parameters!$B$17,"4 desk audit, ranked by VAT at stake","4b below imports, beyond capacity"),CHOOSE(P21,"1 not known to tax","2 not filing","3 import not booked","","5 consistent for now"))</f>
        <v/>
      </c>
      <c r="T21" s="28">
        <f>IF(OR(H21="",S21="",F21=""),"",IFERROR(IF(AND(ABS(H21-_check!$B$34)&lt;=1,J21=_check!$B$35,ABS(N21-_check!$B$36)&lt;=0.0006),"✓","✗"),"✗"))</f>
        <v/>
      </c>
      <c r="U21" s="20" t="n"/>
      <c r="V21" s="20" t="n"/>
      <c r="X21" t="inlineStr">
        <is>
          <t>L0175617</t>
        </is>
      </c>
      <c r="Y21" t="inlineStr">
        <is>
          <t>2025-11-14</t>
        </is>
      </c>
      <c r="Z21" t="inlineStr">
        <is>
          <t>home_use</t>
        </is>
      </c>
      <c r="AA21" t="inlineStr">
        <is>
          <t>IMP00519</t>
        </is>
      </c>
      <c r="AB21" t="inlineStr">
        <is>
          <t>T103629</t>
        </is>
      </c>
      <c r="AC21" s="32" t="n">
        <v>2962327.77</v>
      </c>
      <c r="AD21" s="32" t="n">
        <v>311044.42</v>
      </c>
      <c r="AE21" s="18">
        <f>(LEFT(Y21,4)-Parameters!$B$23)*12+MID(Y21,6,2)-Parameters!$B$24+1</f>
        <v/>
      </c>
      <c r="AG21" t="inlineStr">
        <is>
          <t>T103629</t>
        </is>
      </c>
      <c r="AH21" t="inlineStr">
        <is>
          <t>2025-02</t>
        </is>
      </c>
      <c r="AI21" t="n">
        <v>1</v>
      </c>
      <c r="AJ21" s="32" t="n">
        <v>162229768</v>
      </c>
      <c r="AK21" s="32" t="n">
        <v>169294377</v>
      </c>
      <c r="AL21" s="32" t="n">
        <v>14947581</v>
      </c>
      <c r="AM21" s="18">
        <f>(LEFT(AH21,4)-Parameters!$B$21)*12+MID(AH21,6,2)-Parameters!$B$22+1</f>
        <v/>
      </c>
    </row>
    <row r="22">
      <c r="A22" s="14" t="inlineStr">
        <is>
          <t>I06</t>
        </is>
      </c>
      <c r="B22" s="14" t="inlineStr">
        <is>
          <t>IMP01037</t>
        </is>
      </c>
      <c r="C22" s="14" t="inlineStr">
        <is>
          <t>T107258</t>
        </is>
      </c>
      <c r="D22" s="14" t="inlineStr">
        <is>
          <t>Carrick Agro Enterprises</t>
        </is>
      </c>
      <c r="E22" s="14" t="inlineStr">
        <is>
          <t>Medical devices</t>
        </is>
      </c>
      <c r="F22" s="16">
        <f>IF('S1 Match'!S21="","",'S1 Match'!S21)</f>
        <v/>
      </c>
      <c r="G22" s="16">
        <f>IF('S1 Match'!R21="","",'S1 Match'!R21)</f>
        <v/>
      </c>
      <c r="H22" s="23">
        <f>IF(C22="",SUMIFS($AC$17:$AC$12336,$AA$17:$AA$12336,B22,$AE$17:$AE$12336,"&gt;="&amp;Parameters!$B$13),SUMIFS($AC$17:$AC$12336,$AB$17:$AB$12336,C22,$AE$17:$AE$12336,"&gt;="&amp;Parameters!$B$13))</f>
        <v/>
      </c>
      <c r="I22" s="23">
        <f>IF(C22="",SUMIFS($AD$17:$AD$12336,$AA$17:$AA$12336,B22,$AE$17:$AE$12336,"&gt;="&amp;Parameters!$B$13),SUMIFS($AD$17:$AD$12336,$AB$17:$AB$12336,C22,$AE$17:$AE$12336,"&gt;="&amp;Parameters!$B$13))</f>
        <v/>
      </c>
      <c r="J22" s="9">
        <f>IF(G22="","",COUNTIFS($AG$17:$AG$616,G22,$AI$17:$AI$616,1,$AM$17:$AM$616,"&gt;="&amp;Parameters!$B$11))</f>
        <v/>
      </c>
      <c r="K22" s="23">
        <f>IF(G22="","",SUMIFS($AL$17:$AL$616,$AG$17:$AG$616,G22,$AM$17:$AM$616,"&gt;="&amp;Parameters!$B$12))</f>
        <v/>
      </c>
      <c r="L22" s="33">
        <f>IF(OR(G22="",N(I22)=0),"",K22/I22)</f>
        <v/>
      </c>
      <c r="M22" s="23">
        <f>IF(G22="","",SUMIFS($AJ$17:$AJ$616,$AG$17:$AG$616,G22,$AM$17:$AM$616,"&gt;="&amp;Parameters!$B$12))</f>
        <v/>
      </c>
      <c r="N22" s="34">
        <f>IF(OR(M22="",N(H22)=0),"",M22/H22)</f>
        <v/>
      </c>
      <c r="O22" s="10">
        <f>IFERROR(VLOOKUP(E22,Sectors!$A$5:$B$17,2,FALSE),"")</f>
        <v/>
      </c>
      <c r="P22" s="9">
        <f>IF(G22="",1,IF(J22&lt;Parameters!$B$14,2,IF(L22&lt;Parameters!$B$15,3,IF(N22&lt;Parameters!$B$16,4,5))))</f>
        <v/>
      </c>
      <c r="Q22" s="23">
        <f>IF(P22&lt;=2,MAX(0,Parameters!$B$10*H22*(O22-1)),IF(P22&lt;=4,MAX(0,Parameters!$B$10*(H22*O22-M22)),0))</f>
        <v/>
      </c>
      <c r="R22" s="9">
        <f>IF(P22=4,COUNTIFS($P$17:$P$41,4,$Q$17:$Q$41,"&gt;"&amp;Q22)+1,"")</f>
        <v/>
      </c>
      <c r="S22" s="20">
        <f>IF(P22=4,IF(R22&lt;=Parameters!$B$17,"4 desk audit, ranked by VAT at stake","4b below imports, beyond capacity"),CHOOSE(P22,"1 not known to tax","2 not filing","3 import not booked","","5 consistent for now"))</f>
        <v/>
      </c>
      <c r="T22" s="28">
        <f>IF(OR(H22="",S22="",F22=""),"",IFERROR(IF(AND(ABS(H22-_check!$B$37)&lt;=1,J22=_check!$B$38,ABS(N22-_check!$B$39)&lt;=0.0006),"✓","✗"),"✗"))</f>
        <v/>
      </c>
      <c r="U22" s="20" t="n"/>
      <c r="V22" s="20" t="n"/>
      <c r="X22" t="inlineStr">
        <is>
          <t>L0177147</t>
        </is>
      </c>
      <c r="Y22" t="inlineStr">
        <is>
          <t>2025-11-21</t>
        </is>
      </c>
      <c r="Z22" t="inlineStr">
        <is>
          <t>home_use</t>
        </is>
      </c>
      <c r="AA22" t="inlineStr">
        <is>
          <t>IMP00519</t>
        </is>
      </c>
      <c r="AB22" t="inlineStr">
        <is>
          <t>T103629</t>
        </is>
      </c>
      <c r="AC22" s="32" t="n">
        <v>1838070.01</v>
      </c>
      <c r="AD22" s="32" t="n">
        <v>211378.05</v>
      </c>
      <c r="AE22" s="18">
        <f>(LEFT(Y22,4)-Parameters!$B$23)*12+MID(Y22,6,2)-Parameters!$B$24+1</f>
        <v/>
      </c>
      <c r="AG22" t="inlineStr">
        <is>
          <t>T103629</t>
        </is>
      </c>
      <c r="AH22" t="inlineStr">
        <is>
          <t>2025-03</t>
        </is>
      </c>
      <c r="AI22" t="n">
        <v>1</v>
      </c>
      <c r="AJ22" s="32" t="n">
        <v>144600399</v>
      </c>
      <c r="AK22" s="32" t="n">
        <v>150897303</v>
      </c>
      <c r="AL22" s="32" t="n">
        <v>13289978</v>
      </c>
      <c r="AM22" s="18">
        <f>(LEFT(AH22,4)-Parameters!$B$21)*12+MID(AH22,6,2)-Parameters!$B$22+1</f>
        <v/>
      </c>
    </row>
    <row r="23">
      <c r="A23" s="14" t="inlineStr">
        <is>
          <t>I07</t>
        </is>
      </c>
      <c r="B23" s="14" t="inlineStr">
        <is>
          <t>IMP00306</t>
        </is>
      </c>
      <c r="C23" s="14" t="inlineStr">
        <is>
          <t>T102141</t>
        </is>
      </c>
      <c r="D23" s="14" t="inlineStr">
        <is>
          <t>Cobalt Mobile &amp; Sons</t>
        </is>
      </c>
      <c r="E23" s="14" t="inlineStr">
        <is>
          <t>Furniture and household</t>
        </is>
      </c>
      <c r="F23" s="16">
        <f>IF('S1 Match'!S22="","",'S1 Match'!S22)</f>
        <v/>
      </c>
      <c r="G23" s="16">
        <f>IF('S1 Match'!R22="","",'S1 Match'!R22)</f>
        <v/>
      </c>
      <c r="H23" s="23">
        <f>IF(C23="",SUMIFS($AC$17:$AC$12336,$AA$17:$AA$12336,B23,$AE$17:$AE$12336,"&gt;="&amp;Parameters!$B$13),SUMIFS($AC$17:$AC$12336,$AB$17:$AB$12336,C23,$AE$17:$AE$12336,"&gt;="&amp;Parameters!$B$13))</f>
        <v/>
      </c>
      <c r="I23" s="23">
        <f>IF(C23="",SUMIFS($AD$17:$AD$12336,$AA$17:$AA$12336,B23,$AE$17:$AE$12336,"&gt;="&amp;Parameters!$B$13),SUMIFS($AD$17:$AD$12336,$AB$17:$AB$12336,C23,$AE$17:$AE$12336,"&gt;="&amp;Parameters!$B$13))</f>
        <v/>
      </c>
      <c r="J23" s="9">
        <f>IF(G23="","",COUNTIFS($AG$17:$AG$616,G23,$AI$17:$AI$616,1,$AM$17:$AM$616,"&gt;="&amp;Parameters!$B$11))</f>
        <v/>
      </c>
      <c r="K23" s="23">
        <f>IF(G23="","",SUMIFS($AL$17:$AL$616,$AG$17:$AG$616,G23,$AM$17:$AM$616,"&gt;="&amp;Parameters!$B$12))</f>
        <v/>
      </c>
      <c r="L23" s="33">
        <f>IF(OR(G23="",N(I23)=0),"",K23/I23)</f>
        <v/>
      </c>
      <c r="M23" s="23">
        <f>IF(G23="","",SUMIFS($AJ$17:$AJ$616,$AG$17:$AG$616,G23,$AM$17:$AM$616,"&gt;="&amp;Parameters!$B$12))</f>
        <v/>
      </c>
      <c r="N23" s="34">
        <f>IF(OR(M23="",N(H23)=0),"",M23/H23)</f>
        <v/>
      </c>
      <c r="O23" s="10">
        <f>IFERROR(VLOOKUP(E23,Sectors!$A$5:$B$17,2,FALSE),"")</f>
        <v/>
      </c>
      <c r="P23" s="9">
        <f>IF(G23="",1,IF(J23&lt;Parameters!$B$14,2,IF(L23&lt;Parameters!$B$15,3,IF(N23&lt;Parameters!$B$16,4,5))))</f>
        <v/>
      </c>
      <c r="Q23" s="23">
        <f>IF(P23&lt;=2,MAX(0,Parameters!$B$10*H23*(O23-1)),IF(P23&lt;=4,MAX(0,Parameters!$B$10*(H23*O23-M23)),0))</f>
        <v/>
      </c>
      <c r="R23" s="9">
        <f>IF(P23=4,COUNTIFS($P$17:$P$41,4,$Q$17:$Q$41,"&gt;"&amp;Q23)+1,"")</f>
        <v/>
      </c>
      <c r="S23" s="20">
        <f>IF(P23=4,IF(R23&lt;=Parameters!$B$17,"4 desk audit, ranked by VAT at stake","4b below imports, beyond capacity"),CHOOSE(P23,"1 not known to tax","2 not filing","3 import not booked","","5 consistent for now"))</f>
        <v/>
      </c>
      <c r="T23" s="28">
        <f>IF(OR(H23="",S23="",F23=""),"",IFERROR(IF(AND(ABS(H23-_check!$B$40)&lt;=1,J23=_check!$B$41,ABS(N23-_check!$B$42)&lt;=0.0006),"✓","✗"),"✗"))</f>
        <v/>
      </c>
      <c r="U23" s="20" t="n"/>
      <c r="V23" s="20" t="n"/>
      <c r="X23" t="inlineStr">
        <is>
          <t>L0178969</t>
        </is>
      </c>
      <c r="Y23" t="inlineStr">
        <is>
          <t>2025-12-01</t>
        </is>
      </c>
      <c r="Z23" t="inlineStr">
        <is>
          <t>home_use</t>
        </is>
      </c>
      <c r="AA23" t="inlineStr">
        <is>
          <t>IMP00519</t>
        </is>
      </c>
      <c r="AB23" t="inlineStr">
        <is>
          <t>T103629</t>
        </is>
      </c>
      <c r="AC23" s="32" t="n">
        <v>7242997.7</v>
      </c>
      <c r="AD23" s="32" t="n">
        <v>760514.76</v>
      </c>
      <c r="AE23" s="18">
        <f>(LEFT(Y23,4)-Parameters!$B$23)*12+MID(Y23,6,2)-Parameters!$B$24+1</f>
        <v/>
      </c>
      <c r="AG23" t="inlineStr">
        <is>
          <t>T103629</t>
        </is>
      </c>
      <c r="AH23" t="inlineStr">
        <is>
          <t>2025-04</t>
        </is>
      </c>
      <c r="AI23" t="n">
        <v>1</v>
      </c>
      <c r="AJ23" s="32" t="n">
        <v>257832175</v>
      </c>
      <c r="AK23" s="32" t="n">
        <v>269059975</v>
      </c>
      <c r="AL23" s="32" t="n">
        <v>24432952</v>
      </c>
      <c r="AM23" s="18">
        <f>(LEFT(AH23,4)-Parameters!$B$21)*12+MID(AH23,6,2)-Parameters!$B$22+1</f>
        <v/>
      </c>
    </row>
    <row r="24">
      <c r="A24" s="14" t="inlineStr">
        <is>
          <t>I08</t>
        </is>
      </c>
      <c r="B24" s="14" t="inlineStr">
        <is>
          <t>IMP00147</t>
        </is>
      </c>
      <c r="D24" s="14" t="inlineStr">
        <is>
          <t>Central Imports International Ltd</t>
        </is>
      </c>
      <c r="E24" s="14" t="inlineStr">
        <is>
          <t>Pharmaceuticals</t>
        </is>
      </c>
      <c r="F24" s="16">
        <f>IF('S1 Match'!S23="","",'S1 Match'!S23)</f>
        <v/>
      </c>
      <c r="G24" s="16">
        <f>IF('S1 Match'!R23="","",'S1 Match'!R23)</f>
        <v/>
      </c>
      <c r="H24" s="23">
        <f>IF(C24="",SUMIFS($AC$17:$AC$12336,$AA$17:$AA$12336,B24,$AE$17:$AE$12336,"&gt;="&amp;Parameters!$B$13),SUMIFS($AC$17:$AC$12336,$AB$17:$AB$12336,C24,$AE$17:$AE$12336,"&gt;="&amp;Parameters!$B$13))</f>
        <v/>
      </c>
      <c r="I24" s="23">
        <f>IF(C24="",SUMIFS($AD$17:$AD$12336,$AA$17:$AA$12336,B24,$AE$17:$AE$12336,"&gt;="&amp;Parameters!$B$13),SUMIFS($AD$17:$AD$12336,$AB$17:$AB$12336,C24,$AE$17:$AE$12336,"&gt;="&amp;Parameters!$B$13))</f>
        <v/>
      </c>
      <c r="J24" s="9">
        <f>IF(G24="","",COUNTIFS($AG$17:$AG$616,G24,$AI$17:$AI$616,1,$AM$17:$AM$616,"&gt;="&amp;Parameters!$B$11))</f>
        <v/>
      </c>
      <c r="K24" s="23">
        <f>IF(G24="","",SUMIFS($AL$17:$AL$616,$AG$17:$AG$616,G24,$AM$17:$AM$616,"&gt;="&amp;Parameters!$B$12))</f>
        <v/>
      </c>
      <c r="L24" s="33">
        <f>IF(OR(G24="",N(I24)=0),"",K24/I24)</f>
        <v/>
      </c>
      <c r="M24" s="23">
        <f>IF(G24="","",SUMIFS($AJ$17:$AJ$616,$AG$17:$AG$616,G24,$AM$17:$AM$616,"&gt;="&amp;Parameters!$B$12))</f>
        <v/>
      </c>
      <c r="N24" s="34">
        <f>IF(OR(M24="",N(H24)=0),"",M24/H24)</f>
        <v/>
      </c>
      <c r="O24" s="10">
        <f>IFERROR(VLOOKUP(E24,Sectors!$A$5:$B$17,2,FALSE),"")</f>
        <v/>
      </c>
      <c r="P24" s="9">
        <f>IF(G24="",1,IF(J24&lt;Parameters!$B$14,2,IF(L24&lt;Parameters!$B$15,3,IF(N24&lt;Parameters!$B$16,4,5))))</f>
        <v/>
      </c>
      <c r="Q24" s="23">
        <f>IF(P24&lt;=2,MAX(0,Parameters!$B$10*H24*(O24-1)),IF(P24&lt;=4,MAX(0,Parameters!$B$10*(H24*O24-M24)),0))</f>
        <v/>
      </c>
      <c r="R24" s="9">
        <f>IF(P24=4,COUNTIFS($P$17:$P$41,4,$Q$17:$Q$41,"&gt;"&amp;Q24)+1,"")</f>
        <v/>
      </c>
      <c r="S24" s="20">
        <f>IF(P24=4,IF(R24&lt;=Parameters!$B$17,"4 desk audit, ranked by VAT at stake","4b below imports, beyond capacity"),CHOOSE(P24,"1 not known to tax","2 not filing","3 import not booked","","5 consistent for now"))</f>
        <v/>
      </c>
      <c r="T24" s="28">
        <f>IF(OR(H24="",S24="",F24=""),"",IFERROR(IF(AND(ABS(H24-_check!$B$43)&lt;=1),"✓","✗"),"✗"))</f>
        <v/>
      </c>
      <c r="U24" s="20" t="n"/>
      <c r="V24" s="20" t="n"/>
      <c r="X24" t="inlineStr">
        <is>
          <t>L0182729</t>
        </is>
      </c>
      <c r="Y24" t="inlineStr">
        <is>
          <t>2025-12-17</t>
        </is>
      </c>
      <c r="Z24" t="inlineStr">
        <is>
          <t>home_use</t>
        </is>
      </c>
      <c r="AA24" t="inlineStr">
        <is>
          <t>IMP00519</t>
        </is>
      </c>
      <c r="AB24" t="inlineStr">
        <is>
          <t>T103629</t>
        </is>
      </c>
      <c r="AC24" s="32" t="n">
        <v>9354323.23</v>
      </c>
      <c r="AD24" s="32" t="n">
        <v>935432.3199999999</v>
      </c>
      <c r="AE24" s="18">
        <f>(LEFT(Y24,4)-Parameters!$B$23)*12+MID(Y24,6,2)-Parameters!$B$24+1</f>
        <v/>
      </c>
      <c r="AG24" t="inlineStr">
        <is>
          <t>T103629</t>
        </is>
      </c>
      <c r="AH24" t="inlineStr">
        <is>
          <t>2025-05</t>
        </is>
      </c>
      <c r="AI24" t="n">
        <v>1</v>
      </c>
      <c r="AJ24" s="32" t="n">
        <v>153838756</v>
      </c>
      <c r="AK24" s="32" t="n">
        <v>160537962</v>
      </c>
      <c r="AL24" s="32" t="n">
        <v>14160045</v>
      </c>
      <c r="AM24" s="18">
        <f>(LEFT(AH24,4)-Parameters!$B$21)*12+MID(AH24,6,2)-Parameters!$B$22+1</f>
        <v/>
      </c>
    </row>
    <row r="25">
      <c r="A25" s="14" t="inlineStr">
        <is>
          <t>I09</t>
        </is>
      </c>
      <c r="B25" s="14" t="inlineStr">
        <is>
          <t>IMP00721</t>
        </is>
      </c>
      <c r="D25" s="14" t="inlineStr">
        <is>
          <t>Phoenix Imports Partners Ltd</t>
        </is>
      </c>
      <c r="E25" s="14" t="inlineStr">
        <is>
          <t>General trading</t>
        </is>
      </c>
      <c r="F25" s="16">
        <f>IF('S1 Match'!S24="","",'S1 Match'!S24)</f>
        <v/>
      </c>
      <c r="G25" s="16">
        <f>IF('S1 Match'!R24="","",'S1 Match'!R24)</f>
        <v/>
      </c>
      <c r="H25" s="23">
        <f>IF(C25="",SUMIFS($AC$17:$AC$12336,$AA$17:$AA$12336,B25,$AE$17:$AE$12336,"&gt;="&amp;Parameters!$B$13),SUMIFS($AC$17:$AC$12336,$AB$17:$AB$12336,C25,$AE$17:$AE$12336,"&gt;="&amp;Parameters!$B$13))</f>
        <v/>
      </c>
      <c r="I25" s="23">
        <f>IF(C25="",SUMIFS($AD$17:$AD$12336,$AA$17:$AA$12336,B25,$AE$17:$AE$12336,"&gt;="&amp;Parameters!$B$13),SUMIFS($AD$17:$AD$12336,$AB$17:$AB$12336,C25,$AE$17:$AE$12336,"&gt;="&amp;Parameters!$B$13))</f>
        <v/>
      </c>
      <c r="J25" s="9">
        <f>IF(G25="","",COUNTIFS($AG$17:$AG$616,G25,$AI$17:$AI$616,1,$AM$17:$AM$616,"&gt;="&amp;Parameters!$B$11))</f>
        <v/>
      </c>
      <c r="K25" s="23">
        <f>IF(G25="","",SUMIFS($AL$17:$AL$616,$AG$17:$AG$616,G25,$AM$17:$AM$616,"&gt;="&amp;Parameters!$B$12))</f>
        <v/>
      </c>
      <c r="L25" s="33">
        <f>IF(OR(G25="",N(I25)=0),"",K25/I25)</f>
        <v/>
      </c>
      <c r="M25" s="23">
        <f>IF(G25="","",SUMIFS($AJ$17:$AJ$616,$AG$17:$AG$616,G25,$AM$17:$AM$616,"&gt;="&amp;Parameters!$B$12))</f>
        <v/>
      </c>
      <c r="N25" s="34">
        <f>IF(OR(M25="",N(H25)=0),"",M25/H25)</f>
        <v/>
      </c>
      <c r="O25" s="10">
        <f>IFERROR(VLOOKUP(E25,Sectors!$A$5:$B$17,2,FALSE),"")</f>
        <v/>
      </c>
      <c r="P25" s="9">
        <f>IF(G25="",1,IF(J25&lt;Parameters!$B$14,2,IF(L25&lt;Parameters!$B$15,3,IF(N25&lt;Parameters!$B$16,4,5))))</f>
        <v/>
      </c>
      <c r="Q25" s="23">
        <f>IF(P25&lt;=2,MAX(0,Parameters!$B$10*H25*(O25-1)),IF(P25&lt;=4,MAX(0,Parameters!$B$10*(H25*O25-M25)),0))</f>
        <v/>
      </c>
      <c r="R25" s="9">
        <f>IF(P25=4,COUNTIFS($P$17:$P$41,4,$Q$17:$Q$41,"&gt;"&amp;Q25)+1,"")</f>
        <v/>
      </c>
      <c r="S25" s="20">
        <f>IF(P25=4,IF(R25&lt;=Parameters!$B$17,"4 desk audit, ranked by VAT at stake","4b below imports, beyond capacity"),CHOOSE(P25,"1 not known to tax","2 not filing","3 import not booked","","5 consistent for now"))</f>
        <v/>
      </c>
      <c r="T25" s="28">
        <f>IF(OR(H25="",S25="",F25=""),"",IFERROR(IF(AND(ABS(H25-_check!$B$44)&lt;=1),"✓","✗"),"✗"))</f>
        <v/>
      </c>
      <c r="U25" s="20" t="n"/>
      <c r="V25" s="20" t="n"/>
      <c r="X25" t="inlineStr">
        <is>
          <t>L0184350</t>
        </is>
      </c>
      <c r="Y25" t="inlineStr">
        <is>
          <t>2025-12-24</t>
        </is>
      </c>
      <c r="Z25" t="inlineStr">
        <is>
          <t>home_use</t>
        </is>
      </c>
      <c r="AA25" t="inlineStr">
        <is>
          <t>IMP00519</t>
        </is>
      </c>
      <c r="AB25" t="inlineStr">
        <is>
          <t>T103629</t>
        </is>
      </c>
      <c r="AC25" s="32" t="n">
        <v>1252051.22</v>
      </c>
      <c r="AD25" s="32" t="n">
        <v>143985.89</v>
      </c>
      <c r="AE25" s="18">
        <f>(LEFT(Y25,4)-Parameters!$B$23)*12+MID(Y25,6,2)-Parameters!$B$24+1</f>
        <v/>
      </c>
      <c r="AG25" t="inlineStr">
        <is>
          <t>T103629</t>
        </is>
      </c>
      <c r="AH25" t="inlineStr">
        <is>
          <t>2025-06</t>
        </is>
      </c>
      <c r="AI25" t="n">
        <v>1</v>
      </c>
      <c r="AJ25" s="32" t="n">
        <v>90969784</v>
      </c>
      <c r="AK25" s="32" t="n">
        <v>94931239</v>
      </c>
      <c r="AL25" s="32" t="n">
        <v>8441798</v>
      </c>
      <c r="AM25" s="18">
        <f>(LEFT(AH25,4)-Parameters!$B$21)*12+MID(AH25,6,2)-Parameters!$B$22+1</f>
        <v/>
      </c>
    </row>
    <row r="26">
      <c r="A26" s="14" t="inlineStr">
        <is>
          <t>I10</t>
        </is>
      </c>
      <c r="B26" s="14" t="inlineStr">
        <is>
          <t>IMP00448</t>
        </is>
      </c>
      <c r="C26" s="14" t="inlineStr">
        <is>
          <t>T103130</t>
        </is>
      </c>
      <c r="D26" s="14" t="inlineStr">
        <is>
          <t>Global Electronics International Ltd</t>
        </is>
      </c>
      <c r="E26" s="14" t="inlineStr">
        <is>
          <t>Fuel and chemicals</t>
        </is>
      </c>
      <c r="F26" s="16">
        <f>IF('S1 Match'!S25="","",'S1 Match'!S25)</f>
        <v/>
      </c>
      <c r="G26" s="16">
        <f>IF('S1 Match'!R25="","",'S1 Match'!R25)</f>
        <v/>
      </c>
      <c r="H26" s="23">
        <f>IF(C26="",SUMIFS($AC$17:$AC$12336,$AA$17:$AA$12336,B26,$AE$17:$AE$12336,"&gt;="&amp;Parameters!$B$13),SUMIFS($AC$17:$AC$12336,$AB$17:$AB$12336,C26,$AE$17:$AE$12336,"&gt;="&amp;Parameters!$B$13))</f>
        <v/>
      </c>
      <c r="I26" s="23">
        <f>IF(C26="",SUMIFS($AD$17:$AD$12336,$AA$17:$AA$12336,B26,$AE$17:$AE$12336,"&gt;="&amp;Parameters!$B$13),SUMIFS($AD$17:$AD$12336,$AB$17:$AB$12336,C26,$AE$17:$AE$12336,"&gt;="&amp;Parameters!$B$13))</f>
        <v/>
      </c>
      <c r="J26" s="9">
        <f>IF(G26="","",COUNTIFS($AG$17:$AG$616,G26,$AI$17:$AI$616,1,$AM$17:$AM$616,"&gt;="&amp;Parameters!$B$11))</f>
        <v/>
      </c>
      <c r="K26" s="23">
        <f>IF(G26="","",SUMIFS($AL$17:$AL$616,$AG$17:$AG$616,G26,$AM$17:$AM$616,"&gt;="&amp;Parameters!$B$12))</f>
        <v/>
      </c>
      <c r="L26" s="33">
        <f>IF(OR(G26="",N(I26)=0),"",K26/I26)</f>
        <v/>
      </c>
      <c r="M26" s="23">
        <f>IF(G26="","",SUMIFS($AJ$17:$AJ$616,$AG$17:$AG$616,G26,$AM$17:$AM$616,"&gt;="&amp;Parameters!$B$12))</f>
        <v/>
      </c>
      <c r="N26" s="34">
        <f>IF(OR(M26="",N(H26)=0),"",M26/H26)</f>
        <v/>
      </c>
      <c r="O26" s="10">
        <f>IFERROR(VLOOKUP(E26,Sectors!$A$5:$B$17,2,FALSE),"")</f>
        <v/>
      </c>
      <c r="P26" s="9">
        <f>IF(G26="",1,IF(J26&lt;Parameters!$B$14,2,IF(L26&lt;Parameters!$B$15,3,IF(N26&lt;Parameters!$B$16,4,5))))</f>
        <v/>
      </c>
      <c r="Q26" s="23">
        <f>IF(P26&lt;=2,MAX(0,Parameters!$B$10*H26*(O26-1)),IF(P26&lt;=4,MAX(0,Parameters!$B$10*(H26*O26-M26)),0))</f>
        <v/>
      </c>
      <c r="R26" s="9">
        <f>IF(P26=4,COUNTIFS($P$17:$P$41,4,$Q$17:$Q$41,"&gt;"&amp;Q26)+1,"")</f>
        <v/>
      </c>
      <c r="S26" s="20">
        <f>IF(P26=4,IF(R26&lt;=Parameters!$B$17,"4 desk audit, ranked by VAT at stake","4b below imports, beyond capacity"),CHOOSE(P26,"1 not known to tax","2 not filing","3 import not booked","","5 consistent for now"))</f>
        <v/>
      </c>
      <c r="T26" s="28">
        <f>IF(OR(H26="",S26="",F26=""),"",IFERROR(IF(AND(ABS(H26-_check!$B$45)&lt;=1,J26=_check!$B$46,ABS(N26-_check!$B$47)&lt;=0.0006),"✓","✗"),"✗"))</f>
        <v/>
      </c>
      <c r="U26" s="20" t="n"/>
      <c r="V26" s="20" t="n"/>
      <c r="X26" t="inlineStr">
        <is>
          <t>L0186512</t>
        </is>
      </c>
      <c r="Y26" t="inlineStr">
        <is>
          <t>2026-01-05</t>
        </is>
      </c>
      <c r="Z26" t="inlineStr">
        <is>
          <t>home_use</t>
        </is>
      </c>
      <c r="AA26" t="inlineStr">
        <is>
          <t>IMP00519</t>
        </is>
      </c>
      <c r="AB26" t="inlineStr">
        <is>
          <t>T103629</t>
        </is>
      </c>
      <c r="AC26" s="32" t="n">
        <v>13421703.93</v>
      </c>
      <c r="AD26" s="32" t="n">
        <v>1342170.39</v>
      </c>
      <c r="AE26" s="18">
        <f>(LEFT(Y26,4)-Parameters!$B$23)*12+MID(Y26,6,2)-Parameters!$B$24+1</f>
        <v/>
      </c>
      <c r="AG26" t="inlineStr">
        <is>
          <t>T103629</t>
        </is>
      </c>
      <c r="AH26" t="inlineStr">
        <is>
          <t>2025-07</t>
        </is>
      </c>
      <c r="AI26" t="n">
        <v>1</v>
      </c>
      <c r="AJ26" s="32" t="n">
        <v>107883462</v>
      </c>
      <c r="AK26" s="32" t="n">
        <v>112581456</v>
      </c>
      <c r="AL26" s="32" t="n">
        <v>10397955</v>
      </c>
      <c r="AM26" s="18">
        <f>(LEFT(AH26,4)-Parameters!$B$21)*12+MID(AH26,6,2)-Parameters!$B$22+1</f>
        <v/>
      </c>
    </row>
    <row r="27">
      <c r="A27" s="14" t="inlineStr">
        <is>
          <t>I11</t>
        </is>
      </c>
      <c r="B27" s="14" t="inlineStr">
        <is>
          <t>IMP00005</t>
        </is>
      </c>
      <c r="C27" s="14" t="inlineStr">
        <is>
          <t>T100033</t>
        </is>
      </c>
      <c r="D27" s="14" t="inlineStr">
        <is>
          <t>Central Foods Limited</t>
        </is>
      </c>
      <c r="E27" s="14" t="inlineStr">
        <is>
          <t>Steel and construction</t>
        </is>
      </c>
      <c r="F27" s="16">
        <f>IF('S1 Match'!S26="","",'S1 Match'!S26)</f>
        <v/>
      </c>
      <c r="G27" s="16">
        <f>IF('S1 Match'!R26="","",'S1 Match'!R26)</f>
        <v/>
      </c>
      <c r="H27" s="23">
        <f>IF(C27="",SUMIFS($AC$17:$AC$12336,$AA$17:$AA$12336,B27,$AE$17:$AE$12336,"&gt;="&amp;Parameters!$B$13),SUMIFS($AC$17:$AC$12336,$AB$17:$AB$12336,C27,$AE$17:$AE$12336,"&gt;="&amp;Parameters!$B$13))</f>
        <v/>
      </c>
      <c r="I27" s="23">
        <f>IF(C27="",SUMIFS($AD$17:$AD$12336,$AA$17:$AA$12336,B27,$AE$17:$AE$12336,"&gt;="&amp;Parameters!$B$13),SUMIFS($AD$17:$AD$12336,$AB$17:$AB$12336,C27,$AE$17:$AE$12336,"&gt;="&amp;Parameters!$B$13))</f>
        <v/>
      </c>
      <c r="J27" s="9">
        <f>IF(G27="","",COUNTIFS($AG$17:$AG$616,G27,$AI$17:$AI$616,1,$AM$17:$AM$616,"&gt;="&amp;Parameters!$B$11))</f>
        <v/>
      </c>
      <c r="K27" s="23">
        <f>IF(G27="","",SUMIFS($AL$17:$AL$616,$AG$17:$AG$616,G27,$AM$17:$AM$616,"&gt;="&amp;Parameters!$B$12))</f>
        <v/>
      </c>
      <c r="L27" s="33">
        <f>IF(OR(G27="",N(I27)=0),"",K27/I27)</f>
        <v/>
      </c>
      <c r="M27" s="23">
        <f>IF(G27="","",SUMIFS($AJ$17:$AJ$616,$AG$17:$AG$616,G27,$AM$17:$AM$616,"&gt;="&amp;Parameters!$B$12))</f>
        <v/>
      </c>
      <c r="N27" s="34">
        <f>IF(OR(M27="",N(H27)=0),"",M27/H27)</f>
        <v/>
      </c>
      <c r="O27" s="10">
        <f>IFERROR(VLOOKUP(E27,Sectors!$A$5:$B$17,2,FALSE),"")</f>
        <v/>
      </c>
      <c r="P27" s="9">
        <f>IF(G27="",1,IF(J27&lt;Parameters!$B$14,2,IF(L27&lt;Parameters!$B$15,3,IF(N27&lt;Parameters!$B$16,4,5))))</f>
        <v/>
      </c>
      <c r="Q27" s="23">
        <f>IF(P27&lt;=2,MAX(0,Parameters!$B$10*H27*(O27-1)),IF(P27&lt;=4,MAX(0,Parameters!$B$10*(H27*O27-M27)),0))</f>
        <v/>
      </c>
      <c r="R27" s="9">
        <f>IF(P27=4,COUNTIFS($P$17:$P$41,4,$Q$17:$Q$41,"&gt;"&amp;Q27)+1,"")</f>
        <v/>
      </c>
      <c r="S27" s="20">
        <f>IF(P27=4,IF(R27&lt;=Parameters!$B$17,"4 desk audit, ranked by VAT at stake","4b below imports, beyond capacity"),CHOOSE(P27,"1 not known to tax","2 not filing","3 import not booked","","5 consistent for now"))</f>
        <v/>
      </c>
      <c r="T27" s="28">
        <f>IF(OR(H27="",S27="",F27=""),"",IFERROR(IF(AND(ABS(H27-_check!$B$48)&lt;=1,J27=_check!$B$49,ABS(N27-_check!$B$50)&lt;=0.0006),"✓","✗"),"✗"))</f>
        <v/>
      </c>
      <c r="U27" s="20" t="n"/>
      <c r="V27" s="20" t="n"/>
      <c r="X27" t="inlineStr">
        <is>
          <t>L0187799</t>
        </is>
      </c>
      <c r="Y27" t="inlineStr">
        <is>
          <t>2026-01-10</t>
        </is>
      </c>
      <c r="Z27" t="inlineStr">
        <is>
          <t>warehouse_out</t>
        </is>
      </c>
      <c r="AA27" t="inlineStr">
        <is>
          <t>IMP00519</t>
        </is>
      </c>
      <c r="AB27" t="inlineStr">
        <is>
          <t>T103629</t>
        </is>
      </c>
      <c r="AC27" s="32" t="n">
        <v>83000105.67</v>
      </c>
      <c r="AD27" s="32" t="n">
        <v>8300010.57</v>
      </c>
      <c r="AE27" s="18">
        <f>(LEFT(Y27,4)-Parameters!$B$23)*12+MID(Y27,6,2)-Parameters!$B$24+1</f>
        <v/>
      </c>
      <c r="AG27" t="inlineStr">
        <is>
          <t>T103629</t>
        </is>
      </c>
      <c r="AH27" t="inlineStr">
        <is>
          <t>2025-08</t>
        </is>
      </c>
      <c r="AI27" t="n">
        <v>1</v>
      </c>
      <c r="AJ27" s="32" t="n">
        <v>26613516</v>
      </c>
      <c r="AK27" s="32" t="n">
        <v>27772453</v>
      </c>
      <c r="AL27" s="32" t="n">
        <v>2431972</v>
      </c>
      <c r="AM27" s="18">
        <f>(LEFT(AH27,4)-Parameters!$B$21)*12+MID(AH27,6,2)-Parameters!$B$22+1</f>
        <v/>
      </c>
    </row>
    <row r="28">
      <c r="A28" s="14" t="inlineStr">
        <is>
          <t>I12</t>
        </is>
      </c>
      <c r="B28" s="14" t="inlineStr">
        <is>
          <t>IMP00156</t>
        </is>
      </c>
      <c r="D28" s="14" t="inlineStr">
        <is>
          <t>Ocean Medical Co., Ltd</t>
        </is>
      </c>
      <c r="E28" s="14" t="inlineStr">
        <is>
          <t>Tobacco and beverages</t>
        </is>
      </c>
      <c r="F28" s="16">
        <f>IF('S1 Match'!S27="","",'S1 Match'!S27)</f>
        <v/>
      </c>
      <c r="G28" s="16">
        <f>IF('S1 Match'!R27="","",'S1 Match'!R27)</f>
        <v/>
      </c>
      <c r="H28" s="23">
        <f>IF(C28="",SUMIFS($AC$17:$AC$12336,$AA$17:$AA$12336,B28,$AE$17:$AE$12336,"&gt;="&amp;Parameters!$B$13),SUMIFS($AC$17:$AC$12336,$AB$17:$AB$12336,C28,$AE$17:$AE$12336,"&gt;="&amp;Parameters!$B$13))</f>
        <v/>
      </c>
      <c r="I28" s="23">
        <f>IF(C28="",SUMIFS($AD$17:$AD$12336,$AA$17:$AA$12336,B28,$AE$17:$AE$12336,"&gt;="&amp;Parameters!$B$13),SUMIFS($AD$17:$AD$12336,$AB$17:$AB$12336,C28,$AE$17:$AE$12336,"&gt;="&amp;Parameters!$B$13))</f>
        <v/>
      </c>
      <c r="J28" s="9">
        <f>IF(G28="","",COUNTIFS($AG$17:$AG$616,G28,$AI$17:$AI$616,1,$AM$17:$AM$616,"&gt;="&amp;Parameters!$B$11))</f>
        <v/>
      </c>
      <c r="K28" s="23">
        <f>IF(G28="","",SUMIFS($AL$17:$AL$616,$AG$17:$AG$616,G28,$AM$17:$AM$616,"&gt;="&amp;Parameters!$B$12))</f>
        <v/>
      </c>
      <c r="L28" s="33">
        <f>IF(OR(G28="",N(I28)=0),"",K28/I28)</f>
        <v/>
      </c>
      <c r="M28" s="23">
        <f>IF(G28="","",SUMIFS($AJ$17:$AJ$616,$AG$17:$AG$616,G28,$AM$17:$AM$616,"&gt;="&amp;Parameters!$B$12))</f>
        <v/>
      </c>
      <c r="N28" s="34">
        <f>IF(OR(M28="",N(H28)=0),"",M28/H28)</f>
        <v/>
      </c>
      <c r="O28" s="10">
        <f>IFERROR(VLOOKUP(E28,Sectors!$A$5:$B$17,2,FALSE),"")</f>
        <v/>
      </c>
      <c r="P28" s="9">
        <f>IF(G28="",1,IF(J28&lt;Parameters!$B$14,2,IF(L28&lt;Parameters!$B$15,3,IF(N28&lt;Parameters!$B$16,4,5))))</f>
        <v/>
      </c>
      <c r="Q28" s="23">
        <f>IF(P28&lt;=2,MAX(0,Parameters!$B$10*H28*(O28-1)),IF(P28&lt;=4,MAX(0,Parameters!$B$10*(H28*O28-M28)),0))</f>
        <v/>
      </c>
      <c r="R28" s="9">
        <f>IF(P28=4,COUNTIFS($P$17:$P$41,4,$Q$17:$Q$41,"&gt;"&amp;Q28)+1,"")</f>
        <v/>
      </c>
      <c r="S28" s="20">
        <f>IF(P28=4,IF(R28&lt;=Parameters!$B$17,"4 desk audit, ranked by VAT at stake","4b below imports, beyond capacity"),CHOOSE(P28,"1 not known to tax","2 not filing","3 import not booked","","5 consistent for now"))</f>
        <v/>
      </c>
      <c r="T28" s="28">
        <f>IF(OR(H28="",S28="",F28=""),"",IFERROR(IF(AND(ABS(H28-_check!$B$51)&lt;=1),"✓","✗"),"✗"))</f>
        <v/>
      </c>
      <c r="U28" s="20" t="n"/>
      <c r="V28" s="20" t="n"/>
      <c r="X28" t="inlineStr">
        <is>
          <t>L0189342</t>
        </is>
      </c>
      <c r="Y28" t="inlineStr">
        <is>
          <t>2026-01-16</t>
        </is>
      </c>
      <c r="Z28" t="inlineStr">
        <is>
          <t>home_use</t>
        </is>
      </c>
      <c r="AA28" t="inlineStr">
        <is>
          <t>IMP00519</t>
        </is>
      </c>
      <c r="AB28" t="inlineStr">
        <is>
          <t>T103629</t>
        </is>
      </c>
      <c r="AC28" s="32" t="n">
        <v>39741614.16</v>
      </c>
      <c r="AD28" s="32" t="n">
        <v>3974161.42</v>
      </c>
      <c r="AE28" s="18">
        <f>(LEFT(Y28,4)-Parameters!$B$23)*12+MID(Y28,6,2)-Parameters!$B$24+1</f>
        <v/>
      </c>
      <c r="AG28" t="inlineStr">
        <is>
          <t>T103629</t>
        </is>
      </c>
      <c r="AH28" t="inlineStr">
        <is>
          <t>2025-09</t>
        </is>
      </c>
      <c r="AI28" t="n">
        <v>1</v>
      </c>
      <c r="AJ28" s="32" t="n">
        <v>17889049</v>
      </c>
      <c r="AK28" s="32" t="n">
        <v>18668062</v>
      </c>
      <c r="AL28" s="32" t="n">
        <v>1738749</v>
      </c>
      <c r="AM28" s="18">
        <f>(LEFT(AH28,4)-Parameters!$B$21)*12+MID(AH28,6,2)-Parameters!$B$22+1</f>
        <v/>
      </c>
    </row>
    <row r="29">
      <c r="A29" s="14" t="inlineStr">
        <is>
          <t>I13</t>
        </is>
      </c>
      <c r="B29" s="14" t="inlineStr">
        <is>
          <t>IMP00950</t>
        </is>
      </c>
      <c r="D29" s="14" t="inlineStr">
        <is>
          <t>Central Enterprises Co.</t>
        </is>
      </c>
      <c r="E29" s="14" t="inlineStr">
        <is>
          <t>Tobacco and beverages</t>
        </is>
      </c>
      <c r="F29" s="16">
        <f>IF('S1 Match'!S28="","",'S1 Match'!S28)</f>
        <v/>
      </c>
      <c r="G29" s="16">
        <f>IF('S1 Match'!R28="","",'S1 Match'!R28)</f>
        <v/>
      </c>
      <c r="H29" s="23">
        <f>IF(C29="",SUMIFS($AC$17:$AC$12336,$AA$17:$AA$12336,B29,$AE$17:$AE$12336,"&gt;="&amp;Parameters!$B$13),SUMIFS($AC$17:$AC$12336,$AB$17:$AB$12336,C29,$AE$17:$AE$12336,"&gt;="&amp;Parameters!$B$13))</f>
        <v/>
      </c>
      <c r="I29" s="23">
        <f>IF(C29="",SUMIFS($AD$17:$AD$12336,$AA$17:$AA$12336,B29,$AE$17:$AE$12336,"&gt;="&amp;Parameters!$B$13),SUMIFS($AD$17:$AD$12336,$AB$17:$AB$12336,C29,$AE$17:$AE$12336,"&gt;="&amp;Parameters!$B$13))</f>
        <v/>
      </c>
      <c r="J29" s="9">
        <f>IF(G29="","",COUNTIFS($AG$17:$AG$616,G29,$AI$17:$AI$616,1,$AM$17:$AM$616,"&gt;="&amp;Parameters!$B$11))</f>
        <v/>
      </c>
      <c r="K29" s="23">
        <f>IF(G29="","",SUMIFS($AL$17:$AL$616,$AG$17:$AG$616,G29,$AM$17:$AM$616,"&gt;="&amp;Parameters!$B$12))</f>
        <v/>
      </c>
      <c r="L29" s="33">
        <f>IF(OR(G29="",N(I29)=0),"",K29/I29)</f>
        <v/>
      </c>
      <c r="M29" s="23">
        <f>IF(G29="","",SUMIFS($AJ$17:$AJ$616,$AG$17:$AG$616,G29,$AM$17:$AM$616,"&gt;="&amp;Parameters!$B$12))</f>
        <v/>
      </c>
      <c r="N29" s="34">
        <f>IF(OR(M29="",N(H29)=0),"",M29/H29)</f>
        <v/>
      </c>
      <c r="O29" s="10">
        <f>IFERROR(VLOOKUP(E29,Sectors!$A$5:$B$17,2,FALSE),"")</f>
        <v/>
      </c>
      <c r="P29" s="9">
        <f>IF(G29="",1,IF(J29&lt;Parameters!$B$14,2,IF(L29&lt;Parameters!$B$15,3,IF(N29&lt;Parameters!$B$16,4,5))))</f>
        <v/>
      </c>
      <c r="Q29" s="23">
        <f>IF(P29&lt;=2,MAX(0,Parameters!$B$10*H29*(O29-1)),IF(P29&lt;=4,MAX(0,Parameters!$B$10*(H29*O29-M29)),0))</f>
        <v/>
      </c>
      <c r="R29" s="9">
        <f>IF(P29=4,COUNTIFS($P$17:$P$41,4,$Q$17:$Q$41,"&gt;"&amp;Q29)+1,"")</f>
        <v/>
      </c>
      <c r="S29" s="20">
        <f>IF(P29=4,IF(R29&lt;=Parameters!$B$17,"4 desk audit, ranked by VAT at stake","4b below imports, beyond capacity"),CHOOSE(P29,"1 not known to tax","2 not filing","3 import not booked","","5 consistent for now"))</f>
        <v/>
      </c>
      <c r="T29" s="28">
        <f>IF(OR(H29="",S29="",F29=""),"",IFERROR(IF(AND(ABS(H29-_check!$B$52)&lt;=1),"✓","✗"),"✗"))</f>
        <v/>
      </c>
      <c r="U29" s="20" t="n"/>
      <c r="V29" s="20" t="n"/>
      <c r="X29" t="inlineStr">
        <is>
          <t>L0191642</t>
        </is>
      </c>
      <c r="Y29" t="inlineStr">
        <is>
          <t>2026-01-25</t>
        </is>
      </c>
      <c r="Z29" t="inlineStr">
        <is>
          <t>home_use</t>
        </is>
      </c>
      <c r="AA29" t="inlineStr">
        <is>
          <t>IMP00519</t>
        </is>
      </c>
      <c r="AB29" t="inlineStr">
        <is>
          <t>T103629</t>
        </is>
      </c>
      <c r="AC29" s="32" t="n">
        <v>68765499.77</v>
      </c>
      <c r="AD29" s="32" t="n">
        <v>6876549.98</v>
      </c>
      <c r="AE29" s="18">
        <f>(LEFT(Y29,4)-Parameters!$B$23)*12+MID(Y29,6,2)-Parameters!$B$24+1</f>
        <v/>
      </c>
      <c r="AG29" t="inlineStr">
        <is>
          <t>T103629</t>
        </is>
      </c>
      <c r="AH29" t="inlineStr">
        <is>
          <t>2025-10</t>
        </is>
      </c>
      <c r="AI29" t="n">
        <v>1</v>
      </c>
      <c r="AJ29" s="32" t="n">
        <v>43422561</v>
      </c>
      <c r="AK29" s="32" t="n">
        <v>45313480</v>
      </c>
      <c r="AL29" s="32" t="n">
        <v>4371468</v>
      </c>
      <c r="AM29" s="18">
        <f>(LEFT(AH29,4)-Parameters!$B$21)*12+MID(AH29,6,2)-Parameters!$B$22+1</f>
        <v/>
      </c>
    </row>
    <row r="30">
      <c r="A30" s="14" t="inlineStr">
        <is>
          <t>I14</t>
        </is>
      </c>
      <c r="B30" s="14" t="inlineStr">
        <is>
          <t>IMP01242</t>
        </is>
      </c>
      <c r="C30" s="14" t="inlineStr">
        <is>
          <t>T108692</t>
        </is>
      </c>
      <c r="D30" s="14" t="inlineStr">
        <is>
          <t>Royal Agro Co., Ltd</t>
        </is>
      </c>
      <c r="E30" s="14" t="inlineStr">
        <is>
          <t>Electronics</t>
        </is>
      </c>
      <c r="F30" s="16">
        <f>IF('S1 Match'!S29="","",'S1 Match'!S29)</f>
        <v/>
      </c>
      <c r="G30" s="16">
        <f>IF('S1 Match'!R29="","",'S1 Match'!R29)</f>
        <v/>
      </c>
      <c r="H30" s="23">
        <f>IF(C30="",SUMIFS($AC$17:$AC$12336,$AA$17:$AA$12336,B30,$AE$17:$AE$12336,"&gt;="&amp;Parameters!$B$13),SUMIFS($AC$17:$AC$12336,$AB$17:$AB$12336,C30,$AE$17:$AE$12336,"&gt;="&amp;Parameters!$B$13))</f>
        <v/>
      </c>
      <c r="I30" s="23">
        <f>IF(C30="",SUMIFS($AD$17:$AD$12336,$AA$17:$AA$12336,B30,$AE$17:$AE$12336,"&gt;="&amp;Parameters!$B$13),SUMIFS($AD$17:$AD$12336,$AB$17:$AB$12336,C30,$AE$17:$AE$12336,"&gt;="&amp;Parameters!$B$13))</f>
        <v/>
      </c>
      <c r="J30" s="9">
        <f>IF(G30="","",COUNTIFS($AG$17:$AG$616,G30,$AI$17:$AI$616,1,$AM$17:$AM$616,"&gt;="&amp;Parameters!$B$11))</f>
        <v/>
      </c>
      <c r="K30" s="23">
        <f>IF(G30="","",SUMIFS($AL$17:$AL$616,$AG$17:$AG$616,G30,$AM$17:$AM$616,"&gt;="&amp;Parameters!$B$12))</f>
        <v/>
      </c>
      <c r="L30" s="33">
        <f>IF(OR(G30="",N(I30)=0),"",K30/I30)</f>
        <v/>
      </c>
      <c r="M30" s="23">
        <f>IF(G30="","",SUMIFS($AJ$17:$AJ$616,$AG$17:$AG$616,G30,$AM$17:$AM$616,"&gt;="&amp;Parameters!$B$12))</f>
        <v/>
      </c>
      <c r="N30" s="34">
        <f>IF(OR(M30="",N(H30)=0),"",M30/H30)</f>
        <v/>
      </c>
      <c r="O30" s="10">
        <f>IFERROR(VLOOKUP(E30,Sectors!$A$5:$B$17,2,FALSE),"")</f>
        <v/>
      </c>
      <c r="P30" s="9">
        <f>IF(G30="",1,IF(J30&lt;Parameters!$B$14,2,IF(L30&lt;Parameters!$B$15,3,IF(N30&lt;Parameters!$B$16,4,5))))</f>
        <v/>
      </c>
      <c r="Q30" s="23">
        <f>IF(P30&lt;=2,MAX(0,Parameters!$B$10*H30*(O30-1)),IF(P30&lt;=4,MAX(0,Parameters!$B$10*(H30*O30-M30)),0))</f>
        <v/>
      </c>
      <c r="R30" s="9">
        <f>IF(P30=4,COUNTIFS($P$17:$P$41,4,$Q$17:$Q$41,"&gt;"&amp;Q30)+1,"")</f>
        <v/>
      </c>
      <c r="S30" s="20">
        <f>IF(P30=4,IF(R30&lt;=Parameters!$B$17,"4 desk audit, ranked by VAT at stake","4b below imports, beyond capacity"),CHOOSE(P30,"1 not known to tax","2 not filing","3 import not booked","","5 consistent for now"))</f>
        <v/>
      </c>
      <c r="T30" s="28">
        <f>IF(OR(H30="",S30="",F30=""),"",IFERROR(IF(AND(ABS(H30-_check!$B$53)&lt;=1,J30=_check!$B$54,ABS(N30-_check!$B$55)&lt;=0.0006),"✓","✗"),"✗"))</f>
        <v/>
      </c>
      <c r="U30" s="20" t="n"/>
      <c r="V30" s="20" t="n"/>
      <c r="X30" t="inlineStr">
        <is>
          <t>L0193152</t>
        </is>
      </c>
      <c r="Y30" t="inlineStr">
        <is>
          <t>2026-02-03</t>
        </is>
      </c>
      <c r="Z30" t="inlineStr">
        <is>
          <t>home_use</t>
        </is>
      </c>
      <c r="AA30" t="inlineStr">
        <is>
          <t>IMP00519</t>
        </is>
      </c>
      <c r="AB30" t="inlineStr">
        <is>
          <t>T103629</t>
        </is>
      </c>
      <c r="AC30" s="32" t="n">
        <v>61258602.37</v>
      </c>
      <c r="AD30" s="32" t="n">
        <v>6125860.24</v>
      </c>
      <c r="AE30" s="18">
        <f>(LEFT(Y30,4)-Parameters!$B$23)*12+MID(Y30,6,2)-Parameters!$B$24+1</f>
        <v/>
      </c>
      <c r="AG30" t="inlineStr">
        <is>
          <t>T103629</t>
        </is>
      </c>
      <c r="AH30" t="inlineStr">
        <is>
          <t>2025-11</t>
        </is>
      </c>
      <c r="AI30" t="n">
        <v>1</v>
      </c>
      <c r="AJ30" s="32" t="n">
        <v>5106087</v>
      </c>
      <c r="AK30" s="32" t="n">
        <v>5328442</v>
      </c>
      <c r="AL30" s="32" t="n">
        <v>531339</v>
      </c>
      <c r="AM30" s="18">
        <f>(LEFT(AH30,4)-Parameters!$B$21)*12+MID(AH30,6,2)-Parameters!$B$22+1</f>
        <v/>
      </c>
    </row>
    <row r="31">
      <c r="A31" s="14" t="inlineStr">
        <is>
          <t>I15</t>
        </is>
      </c>
      <c r="B31" s="14" t="inlineStr">
        <is>
          <t>IMP00011</t>
        </is>
      </c>
      <c r="C31" s="14" t="inlineStr">
        <is>
          <t>T100070</t>
        </is>
      </c>
      <c r="D31" s="14" t="inlineStr">
        <is>
          <t>Silk Road Steel Co.</t>
        </is>
      </c>
      <c r="E31" s="14" t="inlineStr">
        <is>
          <t>Pharmaceuticals</t>
        </is>
      </c>
      <c r="F31" s="16">
        <f>IF('S1 Match'!S30="","",'S1 Match'!S30)</f>
        <v/>
      </c>
      <c r="G31" s="16">
        <f>IF('S1 Match'!R30="","",'S1 Match'!R30)</f>
        <v/>
      </c>
      <c r="H31" s="23">
        <f>IF(C31="",SUMIFS($AC$17:$AC$12336,$AA$17:$AA$12336,B31,$AE$17:$AE$12336,"&gt;="&amp;Parameters!$B$13),SUMIFS($AC$17:$AC$12336,$AB$17:$AB$12336,C31,$AE$17:$AE$12336,"&gt;="&amp;Parameters!$B$13))</f>
        <v/>
      </c>
      <c r="I31" s="23">
        <f>IF(C31="",SUMIFS($AD$17:$AD$12336,$AA$17:$AA$12336,B31,$AE$17:$AE$12336,"&gt;="&amp;Parameters!$B$13),SUMIFS($AD$17:$AD$12336,$AB$17:$AB$12336,C31,$AE$17:$AE$12336,"&gt;="&amp;Parameters!$B$13))</f>
        <v/>
      </c>
      <c r="J31" s="9">
        <f>IF(G31="","",COUNTIFS($AG$17:$AG$616,G31,$AI$17:$AI$616,1,$AM$17:$AM$616,"&gt;="&amp;Parameters!$B$11))</f>
        <v/>
      </c>
      <c r="K31" s="23">
        <f>IF(G31="","",SUMIFS($AL$17:$AL$616,$AG$17:$AG$616,G31,$AM$17:$AM$616,"&gt;="&amp;Parameters!$B$12))</f>
        <v/>
      </c>
      <c r="L31" s="33">
        <f>IF(OR(G31="",N(I31)=0),"",K31/I31)</f>
        <v/>
      </c>
      <c r="M31" s="23">
        <f>IF(G31="","",SUMIFS($AJ$17:$AJ$616,$AG$17:$AG$616,G31,$AM$17:$AM$616,"&gt;="&amp;Parameters!$B$12))</f>
        <v/>
      </c>
      <c r="N31" s="34">
        <f>IF(OR(M31="",N(H31)=0),"",M31/H31)</f>
        <v/>
      </c>
      <c r="O31" s="10">
        <f>IFERROR(VLOOKUP(E31,Sectors!$A$5:$B$17,2,FALSE),"")</f>
        <v/>
      </c>
      <c r="P31" s="9">
        <f>IF(G31="",1,IF(J31&lt;Parameters!$B$14,2,IF(L31&lt;Parameters!$B$15,3,IF(N31&lt;Parameters!$B$16,4,5))))</f>
        <v/>
      </c>
      <c r="Q31" s="23">
        <f>IF(P31&lt;=2,MAX(0,Parameters!$B$10*H31*(O31-1)),IF(P31&lt;=4,MAX(0,Parameters!$B$10*(H31*O31-M31)),0))</f>
        <v/>
      </c>
      <c r="R31" s="9">
        <f>IF(P31=4,COUNTIFS($P$17:$P$41,4,$Q$17:$Q$41,"&gt;"&amp;Q31)+1,"")</f>
        <v/>
      </c>
      <c r="S31" s="20">
        <f>IF(P31=4,IF(R31&lt;=Parameters!$B$17,"4 desk audit, ranked by VAT at stake","4b below imports, beyond capacity"),CHOOSE(P31,"1 not known to tax","2 not filing","3 import not booked","","5 consistent for now"))</f>
        <v/>
      </c>
      <c r="T31" s="28">
        <f>IF(OR(H31="",S31="",F31=""),"",IFERROR(IF(AND(ABS(H31-_check!$B$56)&lt;=1,J31=_check!$B$57,ABS(N31-_check!$B$58)&lt;=0.0006),"✓","✗"),"✗"))</f>
        <v/>
      </c>
      <c r="U31" s="20" t="n"/>
      <c r="V31" s="20" t="n"/>
      <c r="X31" t="inlineStr">
        <is>
          <t>L0194436</t>
        </is>
      </c>
      <c r="Y31" t="inlineStr">
        <is>
          <t>2026-02-08</t>
        </is>
      </c>
      <c r="Z31" t="inlineStr">
        <is>
          <t>home_use</t>
        </is>
      </c>
      <c r="AA31" t="inlineStr">
        <is>
          <t>IMP00519</t>
        </is>
      </c>
      <c r="AB31" t="inlineStr">
        <is>
          <t>T103629</t>
        </is>
      </c>
      <c r="AC31" s="32" t="n">
        <v>5927045.98</v>
      </c>
      <c r="AD31" s="32" t="n">
        <v>622339.83</v>
      </c>
      <c r="AE31" s="18">
        <f>(LEFT(Y31,4)-Parameters!$B$23)*12+MID(Y31,6,2)-Parameters!$B$24+1</f>
        <v/>
      </c>
      <c r="AG31" t="inlineStr">
        <is>
          <t>T103629</t>
        </is>
      </c>
      <c r="AH31" t="inlineStr">
        <is>
          <t>2025-12</t>
        </is>
      </c>
      <c r="AI31" t="n">
        <v>0</v>
      </c>
      <c r="AM31" s="18">
        <f>(LEFT(AH31,4)-Parameters!$B$21)*12+MID(AH31,6,2)-Parameters!$B$22+1</f>
        <v/>
      </c>
    </row>
    <row r="32">
      <c r="A32" s="14" t="inlineStr">
        <is>
          <t>I16</t>
        </is>
      </c>
      <c r="B32" s="14" t="inlineStr">
        <is>
          <t>IMP01089</t>
        </is>
      </c>
      <c r="C32" s="14" t="inlineStr">
        <is>
          <t>T107617</t>
        </is>
      </c>
      <c r="D32" s="14" t="inlineStr">
        <is>
          <t>Carrick Trading &amp; Sons</t>
        </is>
      </c>
      <c r="E32" s="14" t="inlineStr">
        <is>
          <t>Machinery</t>
        </is>
      </c>
      <c r="F32" s="16">
        <f>IF('S1 Match'!S31="","",'S1 Match'!S31)</f>
        <v/>
      </c>
      <c r="G32" s="16">
        <f>IF('S1 Match'!R31="","",'S1 Match'!R31)</f>
        <v/>
      </c>
      <c r="H32" s="23">
        <f>IF(C32="",SUMIFS($AC$17:$AC$12336,$AA$17:$AA$12336,B32,$AE$17:$AE$12336,"&gt;="&amp;Parameters!$B$13),SUMIFS($AC$17:$AC$12336,$AB$17:$AB$12336,C32,$AE$17:$AE$12336,"&gt;="&amp;Parameters!$B$13))</f>
        <v/>
      </c>
      <c r="I32" s="23">
        <f>IF(C32="",SUMIFS($AD$17:$AD$12336,$AA$17:$AA$12336,B32,$AE$17:$AE$12336,"&gt;="&amp;Parameters!$B$13),SUMIFS($AD$17:$AD$12336,$AB$17:$AB$12336,C32,$AE$17:$AE$12336,"&gt;="&amp;Parameters!$B$13))</f>
        <v/>
      </c>
      <c r="J32" s="9">
        <f>IF(G32="","",COUNTIFS($AG$17:$AG$616,G32,$AI$17:$AI$616,1,$AM$17:$AM$616,"&gt;="&amp;Parameters!$B$11))</f>
        <v/>
      </c>
      <c r="K32" s="23">
        <f>IF(G32="","",SUMIFS($AL$17:$AL$616,$AG$17:$AG$616,G32,$AM$17:$AM$616,"&gt;="&amp;Parameters!$B$12))</f>
        <v/>
      </c>
      <c r="L32" s="33">
        <f>IF(OR(G32="",N(I32)=0),"",K32/I32)</f>
        <v/>
      </c>
      <c r="M32" s="23">
        <f>IF(G32="","",SUMIFS($AJ$17:$AJ$616,$AG$17:$AG$616,G32,$AM$17:$AM$616,"&gt;="&amp;Parameters!$B$12))</f>
        <v/>
      </c>
      <c r="N32" s="34">
        <f>IF(OR(M32="",N(H32)=0),"",M32/H32)</f>
        <v/>
      </c>
      <c r="O32" s="10">
        <f>IFERROR(VLOOKUP(E32,Sectors!$A$5:$B$17,2,FALSE),"")</f>
        <v/>
      </c>
      <c r="P32" s="9">
        <f>IF(G32="",1,IF(J32&lt;Parameters!$B$14,2,IF(L32&lt;Parameters!$B$15,3,IF(N32&lt;Parameters!$B$16,4,5))))</f>
        <v/>
      </c>
      <c r="Q32" s="23">
        <f>IF(P32&lt;=2,MAX(0,Parameters!$B$10*H32*(O32-1)),IF(P32&lt;=4,MAX(0,Parameters!$B$10*(H32*O32-M32)),0))</f>
        <v/>
      </c>
      <c r="R32" s="9">
        <f>IF(P32=4,COUNTIFS($P$17:$P$41,4,$Q$17:$Q$41,"&gt;"&amp;Q32)+1,"")</f>
        <v/>
      </c>
      <c r="S32" s="20">
        <f>IF(P32=4,IF(R32&lt;=Parameters!$B$17,"4 desk audit, ranked by VAT at stake","4b below imports, beyond capacity"),CHOOSE(P32,"1 not known to tax","2 not filing","3 import not booked","","5 consistent for now"))</f>
        <v/>
      </c>
      <c r="T32" s="28">
        <f>IF(OR(H32="",S32="",F32=""),"",IFERROR(IF(AND(ABS(H32-_check!$B$59)&lt;=1,J32=_check!$B$60,ABS(N32-_check!$B$61)&lt;=0.0006),"✓","✗"),"✗"))</f>
        <v/>
      </c>
      <c r="U32" s="20" t="n"/>
      <c r="V32" s="20" t="n"/>
      <c r="X32" t="inlineStr">
        <is>
          <t>L0194990</t>
        </is>
      </c>
      <c r="Y32" t="inlineStr">
        <is>
          <t>2026-02-10</t>
        </is>
      </c>
      <c r="Z32" t="inlineStr">
        <is>
          <t>home_use</t>
        </is>
      </c>
      <c r="AA32" t="inlineStr">
        <is>
          <t>IMP00519</t>
        </is>
      </c>
      <c r="AB32" t="inlineStr">
        <is>
          <t>T103629</t>
        </is>
      </c>
      <c r="AC32" s="32" t="n">
        <v>133457511.12</v>
      </c>
      <c r="AD32" s="32" t="n">
        <v>13345751.11</v>
      </c>
      <c r="AE32" s="18">
        <f>(LEFT(Y32,4)-Parameters!$B$23)*12+MID(Y32,6,2)-Parameters!$B$24+1</f>
        <v/>
      </c>
      <c r="AG32" t="inlineStr">
        <is>
          <t>T103629</t>
        </is>
      </c>
      <c r="AH32" t="inlineStr">
        <is>
          <t>2026-01</t>
        </is>
      </c>
      <c r="AI32" t="n">
        <v>1</v>
      </c>
      <c r="AJ32" s="32" t="n">
        <v>217978797</v>
      </c>
      <c r="AK32" s="32" t="n">
        <v>227471105</v>
      </c>
      <c r="AL32" s="32" t="n">
        <v>20421903</v>
      </c>
      <c r="AM32" s="18">
        <f>(LEFT(AH32,4)-Parameters!$B$21)*12+MID(AH32,6,2)-Parameters!$B$22+1</f>
        <v/>
      </c>
    </row>
    <row r="33">
      <c r="A33" s="14" t="inlineStr">
        <is>
          <t>I17</t>
        </is>
      </c>
      <c r="B33" s="14" t="inlineStr">
        <is>
          <t>IMP01481</t>
        </is>
      </c>
      <c r="D33" s="14" t="inlineStr">
        <is>
          <t>Ocean Industries Holdings Ltd</t>
        </is>
      </c>
      <c r="E33" s="14" t="inlineStr">
        <is>
          <t>Steel and construction</t>
        </is>
      </c>
      <c r="F33" s="16">
        <f>IF('S1 Match'!S32="","",'S1 Match'!S32)</f>
        <v/>
      </c>
      <c r="G33" s="16">
        <f>IF('S1 Match'!R32="","",'S1 Match'!R32)</f>
        <v/>
      </c>
      <c r="H33" s="23">
        <f>IF(C33="",SUMIFS($AC$17:$AC$12336,$AA$17:$AA$12336,B33,$AE$17:$AE$12336,"&gt;="&amp;Parameters!$B$13),SUMIFS($AC$17:$AC$12336,$AB$17:$AB$12336,C33,$AE$17:$AE$12336,"&gt;="&amp;Parameters!$B$13))</f>
        <v/>
      </c>
      <c r="I33" s="23">
        <f>IF(C33="",SUMIFS($AD$17:$AD$12336,$AA$17:$AA$12336,B33,$AE$17:$AE$12336,"&gt;="&amp;Parameters!$B$13),SUMIFS($AD$17:$AD$12336,$AB$17:$AB$12336,C33,$AE$17:$AE$12336,"&gt;="&amp;Parameters!$B$13))</f>
        <v/>
      </c>
      <c r="J33" s="9">
        <f>IF(G33="","",COUNTIFS($AG$17:$AG$616,G33,$AI$17:$AI$616,1,$AM$17:$AM$616,"&gt;="&amp;Parameters!$B$11))</f>
        <v/>
      </c>
      <c r="K33" s="23">
        <f>IF(G33="","",SUMIFS($AL$17:$AL$616,$AG$17:$AG$616,G33,$AM$17:$AM$616,"&gt;="&amp;Parameters!$B$12))</f>
        <v/>
      </c>
      <c r="L33" s="33">
        <f>IF(OR(G33="",N(I33)=0),"",K33/I33)</f>
        <v/>
      </c>
      <c r="M33" s="23">
        <f>IF(G33="","",SUMIFS($AJ$17:$AJ$616,$AG$17:$AG$616,G33,$AM$17:$AM$616,"&gt;="&amp;Parameters!$B$12))</f>
        <v/>
      </c>
      <c r="N33" s="34">
        <f>IF(OR(M33="",N(H33)=0),"",M33/H33)</f>
        <v/>
      </c>
      <c r="O33" s="10">
        <f>IFERROR(VLOOKUP(E33,Sectors!$A$5:$B$17,2,FALSE),"")</f>
        <v/>
      </c>
      <c r="P33" s="9">
        <f>IF(G33="",1,IF(J33&lt;Parameters!$B$14,2,IF(L33&lt;Parameters!$B$15,3,IF(N33&lt;Parameters!$B$16,4,5))))</f>
        <v/>
      </c>
      <c r="Q33" s="23">
        <f>IF(P33&lt;=2,MAX(0,Parameters!$B$10*H33*(O33-1)),IF(P33&lt;=4,MAX(0,Parameters!$B$10*(H33*O33-M33)),0))</f>
        <v/>
      </c>
      <c r="R33" s="9">
        <f>IF(P33=4,COUNTIFS($P$17:$P$41,4,$Q$17:$Q$41,"&gt;"&amp;Q33)+1,"")</f>
        <v/>
      </c>
      <c r="S33" s="20">
        <f>IF(P33=4,IF(R33&lt;=Parameters!$B$17,"4 desk audit, ranked by VAT at stake","4b below imports, beyond capacity"),CHOOSE(P33,"1 not known to tax","2 not filing","3 import not booked","","5 consistent for now"))</f>
        <v/>
      </c>
      <c r="T33" s="28">
        <f>IF(OR(H33="",S33="",F33=""),"",IFERROR(IF(AND(ABS(H33-_check!$B$62)&lt;=1),"✓","✗"),"✗"))</f>
        <v/>
      </c>
      <c r="U33" s="20" t="n"/>
      <c r="V33" s="20" t="n"/>
      <c r="X33" t="inlineStr">
        <is>
          <t>L0195784</t>
        </is>
      </c>
      <c r="Y33" t="inlineStr">
        <is>
          <t>2026-02-13</t>
        </is>
      </c>
      <c r="Z33" t="inlineStr">
        <is>
          <t>home_use</t>
        </is>
      </c>
      <c r="AA33" t="inlineStr">
        <is>
          <t>IMP00519</t>
        </is>
      </c>
      <c r="AB33" t="inlineStr">
        <is>
          <t>T103629</t>
        </is>
      </c>
      <c r="AC33" s="32" t="n">
        <v>33024089.6</v>
      </c>
      <c r="AD33" s="32" t="n">
        <v>3302408.96</v>
      </c>
      <c r="AE33" s="18">
        <f>(LEFT(Y33,4)-Parameters!$B$23)*12+MID(Y33,6,2)-Parameters!$B$24+1</f>
        <v/>
      </c>
      <c r="AG33" t="inlineStr">
        <is>
          <t>T103629</t>
        </is>
      </c>
      <c r="AH33" t="inlineStr">
        <is>
          <t>2026-02</t>
        </is>
      </c>
      <c r="AI33" t="n">
        <v>1</v>
      </c>
      <c r="AJ33" s="32" t="n">
        <v>310645644</v>
      </c>
      <c r="AK33" s="32" t="n">
        <v>324173309</v>
      </c>
      <c r="AL33" s="32" t="n">
        <v>29121908</v>
      </c>
      <c r="AM33" s="18">
        <f>(LEFT(AH33,4)-Parameters!$B$21)*12+MID(AH33,6,2)-Parameters!$B$22+1</f>
        <v/>
      </c>
    </row>
    <row r="34">
      <c r="A34" s="14" t="inlineStr">
        <is>
          <t>I18</t>
        </is>
      </c>
      <c r="B34" s="14" t="inlineStr">
        <is>
          <t>IMP01142</t>
        </is>
      </c>
      <c r="C34" s="14" t="inlineStr">
        <is>
          <t>T107992</t>
        </is>
      </c>
      <c r="D34" s="14" t="inlineStr">
        <is>
          <t>Arden Living Co.</t>
        </is>
      </c>
      <c r="E34" s="14" t="inlineStr">
        <is>
          <t>Fuel and chemicals</t>
        </is>
      </c>
      <c r="F34" s="16">
        <f>IF('S1 Match'!S33="","",'S1 Match'!S33)</f>
        <v/>
      </c>
      <c r="G34" s="16">
        <f>IF('S1 Match'!R33="","",'S1 Match'!R33)</f>
        <v/>
      </c>
      <c r="H34" s="23">
        <f>IF(C34="",SUMIFS($AC$17:$AC$12336,$AA$17:$AA$12336,B34,$AE$17:$AE$12336,"&gt;="&amp;Parameters!$B$13),SUMIFS($AC$17:$AC$12336,$AB$17:$AB$12336,C34,$AE$17:$AE$12336,"&gt;="&amp;Parameters!$B$13))</f>
        <v/>
      </c>
      <c r="I34" s="23">
        <f>IF(C34="",SUMIFS($AD$17:$AD$12336,$AA$17:$AA$12336,B34,$AE$17:$AE$12336,"&gt;="&amp;Parameters!$B$13),SUMIFS($AD$17:$AD$12336,$AB$17:$AB$12336,C34,$AE$17:$AE$12336,"&gt;="&amp;Parameters!$B$13))</f>
        <v/>
      </c>
      <c r="J34" s="9">
        <f>IF(G34="","",COUNTIFS($AG$17:$AG$616,G34,$AI$17:$AI$616,1,$AM$17:$AM$616,"&gt;="&amp;Parameters!$B$11))</f>
        <v/>
      </c>
      <c r="K34" s="23">
        <f>IF(G34="","",SUMIFS($AL$17:$AL$616,$AG$17:$AG$616,G34,$AM$17:$AM$616,"&gt;="&amp;Parameters!$B$12))</f>
        <v/>
      </c>
      <c r="L34" s="33">
        <f>IF(OR(G34="",N(I34)=0),"",K34/I34)</f>
        <v/>
      </c>
      <c r="M34" s="23">
        <f>IF(G34="","",SUMIFS($AJ$17:$AJ$616,$AG$17:$AG$616,G34,$AM$17:$AM$616,"&gt;="&amp;Parameters!$B$12))</f>
        <v/>
      </c>
      <c r="N34" s="34">
        <f>IF(OR(M34="",N(H34)=0),"",M34/H34)</f>
        <v/>
      </c>
      <c r="O34" s="10">
        <f>IFERROR(VLOOKUP(E34,Sectors!$A$5:$B$17,2,FALSE),"")</f>
        <v/>
      </c>
      <c r="P34" s="9">
        <f>IF(G34="",1,IF(J34&lt;Parameters!$B$14,2,IF(L34&lt;Parameters!$B$15,3,IF(N34&lt;Parameters!$B$16,4,5))))</f>
        <v/>
      </c>
      <c r="Q34" s="23">
        <f>IF(P34&lt;=2,MAX(0,Parameters!$B$10*H34*(O34-1)),IF(P34&lt;=4,MAX(0,Parameters!$B$10*(H34*O34-M34)),0))</f>
        <v/>
      </c>
      <c r="R34" s="9">
        <f>IF(P34=4,COUNTIFS($P$17:$P$41,4,$Q$17:$Q$41,"&gt;"&amp;Q34)+1,"")</f>
        <v/>
      </c>
      <c r="S34" s="20">
        <f>IF(P34=4,IF(R34&lt;=Parameters!$B$17,"4 desk audit, ranked by VAT at stake","4b below imports, beyond capacity"),CHOOSE(P34,"1 not known to tax","2 not filing","3 import not booked","","5 consistent for now"))</f>
        <v/>
      </c>
      <c r="T34" s="28">
        <f>IF(OR(H34="",S34="",F34=""),"",IFERROR(IF(AND(ABS(H34-_check!$B$63)&lt;=1,J34=_check!$B$64,ABS(N34-_check!$B$65)&lt;=0.0006),"✓","✗"),"✗"))</f>
        <v/>
      </c>
      <c r="U34" s="20" t="n"/>
      <c r="V34" s="20" t="n"/>
      <c r="X34" t="inlineStr">
        <is>
          <t>L0198435</t>
        </is>
      </c>
      <c r="Y34" t="inlineStr">
        <is>
          <t>2026-02-23</t>
        </is>
      </c>
      <c r="Z34" t="inlineStr">
        <is>
          <t>home_use</t>
        </is>
      </c>
      <c r="AA34" t="inlineStr">
        <is>
          <t>IMP00519</t>
        </is>
      </c>
      <c r="AB34" t="inlineStr">
        <is>
          <t>T103629</t>
        </is>
      </c>
      <c r="AC34" s="32" t="n">
        <v>58380776.9</v>
      </c>
      <c r="AD34" s="32" t="n">
        <v>5838077.69</v>
      </c>
      <c r="AE34" s="18">
        <f>(LEFT(Y34,4)-Parameters!$B$23)*12+MID(Y34,6,2)-Parameters!$B$24+1</f>
        <v/>
      </c>
      <c r="AG34" t="inlineStr">
        <is>
          <t>T103629</t>
        </is>
      </c>
      <c r="AH34" t="inlineStr">
        <is>
          <t>2026-03</t>
        </is>
      </c>
      <c r="AI34" t="n">
        <v>1</v>
      </c>
      <c r="AJ34" s="32" t="n">
        <v>23170540</v>
      </c>
      <c r="AK34" s="32" t="n">
        <v>24179546</v>
      </c>
      <c r="AL34" s="32" t="n">
        <v>2266273</v>
      </c>
      <c r="AM34" s="18">
        <f>(LEFT(AH34,4)-Parameters!$B$21)*12+MID(AH34,6,2)-Parameters!$B$22+1</f>
        <v/>
      </c>
    </row>
    <row r="35">
      <c r="A35" s="14" t="inlineStr">
        <is>
          <t>I19</t>
        </is>
      </c>
      <c r="B35" s="14" t="inlineStr">
        <is>
          <t>IMP01310</t>
        </is>
      </c>
      <c r="C35" s="14" t="inlineStr">
        <is>
          <t>T109167</t>
        </is>
      </c>
      <c r="D35" s="14" t="inlineStr">
        <is>
          <t>Pacific Living Co.</t>
        </is>
      </c>
      <c r="E35" s="14" t="inlineStr">
        <is>
          <t>Textiles and apparel</t>
        </is>
      </c>
      <c r="F35" s="16">
        <f>IF('S1 Match'!S34="","",'S1 Match'!S34)</f>
        <v/>
      </c>
      <c r="G35" s="16">
        <f>IF('S1 Match'!R34="","",'S1 Match'!R34)</f>
        <v/>
      </c>
      <c r="H35" s="23">
        <f>IF(C35="",SUMIFS($AC$17:$AC$12336,$AA$17:$AA$12336,B35,$AE$17:$AE$12336,"&gt;="&amp;Parameters!$B$13),SUMIFS($AC$17:$AC$12336,$AB$17:$AB$12336,C35,$AE$17:$AE$12336,"&gt;="&amp;Parameters!$B$13))</f>
        <v/>
      </c>
      <c r="I35" s="23">
        <f>IF(C35="",SUMIFS($AD$17:$AD$12336,$AA$17:$AA$12336,B35,$AE$17:$AE$12336,"&gt;="&amp;Parameters!$B$13),SUMIFS($AD$17:$AD$12336,$AB$17:$AB$12336,C35,$AE$17:$AE$12336,"&gt;="&amp;Parameters!$B$13))</f>
        <v/>
      </c>
      <c r="J35" s="9">
        <f>IF(G35="","",COUNTIFS($AG$17:$AG$616,G35,$AI$17:$AI$616,1,$AM$17:$AM$616,"&gt;="&amp;Parameters!$B$11))</f>
        <v/>
      </c>
      <c r="K35" s="23">
        <f>IF(G35="","",SUMIFS($AL$17:$AL$616,$AG$17:$AG$616,G35,$AM$17:$AM$616,"&gt;="&amp;Parameters!$B$12))</f>
        <v/>
      </c>
      <c r="L35" s="33">
        <f>IF(OR(G35="",N(I35)=0),"",K35/I35)</f>
        <v/>
      </c>
      <c r="M35" s="23">
        <f>IF(G35="","",SUMIFS($AJ$17:$AJ$616,$AG$17:$AG$616,G35,$AM$17:$AM$616,"&gt;="&amp;Parameters!$B$12))</f>
        <v/>
      </c>
      <c r="N35" s="34">
        <f>IF(OR(M35="",N(H35)=0),"",M35/H35)</f>
        <v/>
      </c>
      <c r="O35" s="10">
        <f>IFERROR(VLOOKUP(E35,Sectors!$A$5:$B$17,2,FALSE),"")</f>
        <v/>
      </c>
      <c r="P35" s="9">
        <f>IF(G35="",1,IF(J35&lt;Parameters!$B$14,2,IF(L35&lt;Parameters!$B$15,3,IF(N35&lt;Parameters!$B$16,4,5))))</f>
        <v/>
      </c>
      <c r="Q35" s="23">
        <f>IF(P35&lt;=2,MAX(0,Parameters!$B$10*H35*(O35-1)),IF(P35&lt;=4,MAX(0,Parameters!$B$10*(H35*O35-M35)),0))</f>
        <v/>
      </c>
      <c r="R35" s="9">
        <f>IF(P35=4,COUNTIFS($P$17:$P$41,4,$Q$17:$Q$41,"&gt;"&amp;Q35)+1,"")</f>
        <v/>
      </c>
      <c r="S35" s="20">
        <f>IF(P35=4,IF(R35&lt;=Parameters!$B$17,"4 desk audit, ranked by VAT at stake","4b below imports, beyond capacity"),CHOOSE(P35,"1 not known to tax","2 not filing","3 import not booked","","5 consistent for now"))</f>
        <v/>
      </c>
      <c r="T35" s="28">
        <f>IF(OR(H35="",S35="",F35=""),"",IFERROR(IF(AND(ABS(H35-_check!$B$66)&lt;=1,J35=_check!$B$67,ABS(N35-_check!$B$68)&lt;=0.0006),"✓","✗"),"✗"))</f>
        <v/>
      </c>
      <c r="U35" s="20" t="n"/>
      <c r="V35" s="20" t="n"/>
      <c r="X35" t="inlineStr">
        <is>
          <t>L0200511</t>
        </is>
      </c>
      <c r="Y35" t="inlineStr">
        <is>
          <t>2026-03-03</t>
        </is>
      </c>
      <c r="Z35" t="inlineStr">
        <is>
          <t>home_use</t>
        </is>
      </c>
      <c r="AA35" t="inlineStr">
        <is>
          <t>IMP00519</t>
        </is>
      </c>
      <c r="AB35" t="inlineStr">
        <is>
          <t>T103629</t>
        </is>
      </c>
      <c r="AC35" s="32" t="n">
        <v>12775719.13</v>
      </c>
      <c r="AD35" s="32" t="n">
        <v>1277571.91</v>
      </c>
      <c r="AE35" s="18">
        <f>(LEFT(Y35,4)-Parameters!$B$23)*12+MID(Y35,6,2)-Parameters!$B$24+1</f>
        <v/>
      </c>
      <c r="AG35" t="inlineStr">
        <is>
          <t>T103629</t>
        </is>
      </c>
      <c r="AH35" t="inlineStr">
        <is>
          <t>2026-04</t>
        </is>
      </c>
      <c r="AI35" t="n">
        <v>1</v>
      </c>
      <c r="AJ35" s="32" t="n">
        <v>136780865</v>
      </c>
      <c r="AK35" s="32" t="n">
        <v>142737252</v>
      </c>
      <c r="AL35" s="32" t="n">
        <v>13026730</v>
      </c>
      <c r="AM35" s="18">
        <f>(LEFT(AH35,4)-Parameters!$B$21)*12+MID(AH35,6,2)-Parameters!$B$22+1</f>
        <v/>
      </c>
    </row>
    <row r="36">
      <c r="A36" s="14" t="inlineStr">
        <is>
          <t>I20</t>
        </is>
      </c>
      <c r="B36" s="14" t="inlineStr">
        <is>
          <t>IMP00490</t>
        </is>
      </c>
      <c r="C36" s="14" t="inlineStr">
        <is>
          <t>T103425</t>
        </is>
      </c>
      <c r="D36" s="14" t="inlineStr">
        <is>
          <t>Ocean Trading International Ltd</t>
        </is>
      </c>
      <c r="E36" s="14" t="inlineStr">
        <is>
          <t>Machinery</t>
        </is>
      </c>
      <c r="F36" s="16">
        <f>IF('S1 Match'!S35="","",'S1 Match'!S35)</f>
        <v/>
      </c>
      <c r="G36" s="16">
        <f>IF('S1 Match'!R35="","",'S1 Match'!R35)</f>
        <v/>
      </c>
      <c r="H36" s="23">
        <f>IF(C36="",SUMIFS($AC$17:$AC$12336,$AA$17:$AA$12336,B36,$AE$17:$AE$12336,"&gt;="&amp;Parameters!$B$13),SUMIFS($AC$17:$AC$12336,$AB$17:$AB$12336,C36,$AE$17:$AE$12336,"&gt;="&amp;Parameters!$B$13))</f>
        <v/>
      </c>
      <c r="I36" s="23">
        <f>IF(C36="",SUMIFS($AD$17:$AD$12336,$AA$17:$AA$12336,B36,$AE$17:$AE$12336,"&gt;="&amp;Parameters!$B$13),SUMIFS($AD$17:$AD$12336,$AB$17:$AB$12336,C36,$AE$17:$AE$12336,"&gt;="&amp;Parameters!$B$13))</f>
        <v/>
      </c>
      <c r="J36" s="9">
        <f>IF(G36="","",COUNTIFS($AG$17:$AG$616,G36,$AI$17:$AI$616,1,$AM$17:$AM$616,"&gt;="&amp;Parameters!$B$11))</f>
        <v/>
      </c>
      <c r="K36" s="23">
        <f>IF(G36="","",SUMIFS($AL$17:$AL$616,$AG$17:$AG$616,G36,$AM$17:$AM$616,"&gt;="&amp;Parameters!$B$12))</f>
        <v/>
      </c>
      <c r="L36" s="33">
        <f>IF(OR(G36="",N(I36)=0),"",K36/I36)</f>
        <v/>
      </c>
      <c r="M36" s="23">
        <f>IF(G36="","",SUMIFS($AJ$17:$AJ$616,$AG$17:$AG$616,G36,$AM$17:$AM$616,"&gt;="&amp;Parameters!$B$12))</f>
        <v/>
      </c>
      <c r="N36" s="34">
        <f>IF(OR(M36="",N(H36)=0),"",M36/H36)</f>
        <v/>
      </c>
      <c r="O36" s="10">
        <f>IFERROR(VLOOKUP(E36,Sectors!$A$5:$B$17,2,FALSE),"")</f>
        <v/>
      </c>
      <c r="P36" s="9">
        <f>IF(G36="",1,IF(J36&lt;Parameters!$B$14,2,IF(L36&lt;Parameters!$B$15,3,IF(N36&lt;Parameters!$B$16,4,5))))</f>
        <v/>
      </c>
      <c r="Q36" s="23">
        <f>IF(P36&lt;=2,MAX(0,Parameters!$B$10*H36*(O36-1)),IF(P36&lt;=4,MAX(0,Parameters!$B$10*(H36*O36-M36)),0))</f>
        <v/>
      </c>
      <c r="R36" s="9">
        <f>IF(P36=4,COUNTIFS($P$17:$P$41,4,$Q$17:$Q$41,"&gt;"&amp;Q36)+1,"")</f>
        <v/>
      </c>
      <c r="S36" s="20">
        <f>IF(P36=4,IF(R36&lt;=Parameters!$B$17,"4 desk audit, ranked by VAT at stake","4b below imports, beyond capacity"),CHOOSE(P36,"1 not known to tax","2 not filing","3 import not booked","","5 consistent for now"))</f>
        <v/>
      </c>
      <c r="T36" s="28">
        <f>IF(OR(H36="",S36="",F36=""),"",IFERROR(IF(AND(ABS(H36-_check!$B$69)&lt;=1,J36=_check!$B$70,ABS(N36-_check!$B$71)&lt;=0.0006),"✓","✗"),"✗"))</f>
        <v/>
      </c>
      <c r="U36" s="20" t="n"/>
      <c r="V36" s="20" t="n"/>
      <c r="X36" t="inlineStr">
        <is>
          <t>L0201826</t>
        </is>
      </c>
      <c r="Y36" t="inlineStr">
        <is>
          <t>2026-03-08</t>
        </is>
      </c>
      <c r="Z36" t="inlineStr">
        <is>
          <t>home_use</t>
        </is>
      </c>
      <c r="AA36" t="inlineStr">
        <is>
          <t>IMP00519</t>
        </is>
      </c>
      <c r="AB36" t="inlineStr">
        <is>
          <t>T103629</t>
        </is>
      </c>
      <c r="AC36" s="32" t="n">
        <v>2084536.66</v>
      </c>
      <c r="AD36" s="32" t="n">
        <v>218876.35</v>
      </c>
      <c r="AE36" s="18">
        <f>(LEFT(Y36,4)-Parameters!$B$23)*12+MID(Y36,6,2)-Parameters!$B$24+1</f>
        <v/>
      </c>
      <c r="AG36" t="inlineStr">
        <is>
          <t>T103629</t>
        </is>
      </c>
      <c r="AH36" t="inlineStr">
        <is>
          <t>2026-05</t>
        </is>
      </c>
      <c r="AI36" t="n">
        <v>0</v>
      </c>
      <c r="AM36" s="18">
        <f>(LEFT(AH36,4)-Parameters!$B$21)*12+MID(AH36,6,2)-Parameters!$B$22+1</f>
        <v/>
      </c>
    </row>
    <row r="37">
      <c r="A37" s="14" t="inlineStr">
        <is>
          <t>I21</t>
        </is>
      </c>
      <c r="B37" s="14" t="inlineStr">
        <is>
          <t>IMP00063</t>
        </is>
      </c>
      <c r="C37" s="14" t="inlineStr">
        <is>
          <t>T100440</t>
        </is>
      </c>
      <c r="D37" s="14" t="inlineStr">
        <is>
          <t>Metro Motors Co., Ltd</t>
        </is>
      </c>
      <c r="E37" s="14" t="inlineStr">
        <is>
          <t>Vehicles and parts</t>
        </is>
      </c>
      <c r="F37" s="16">
        <f>IF('S1 Match'!S36="","",'S1 Match'!S36)</f>
        <v/>
      </c>
      <c r="G37" s="16">
        <f>IF('S1 Match'!R36="","",'S1 Match'!R36)</f>
        <v/>
      </c>
      <c r="H37" s="23">
        <f>IF(C37="",SUMIFS($AC$17:$AC$12336,$AA$17:$AA$12336,B37,$AE$17:$AE$12336,"&gt;="&amp;Parameters!$B$13),SUMIFS($AC$17:$AC$12336,$AB$17:$AB$12336,C37,$AE$17:$AE$12336,"&gt;="&amp;Parameters!$B$13))</f>
        <v/>
      </c>
      <c r="I37" s="23">
        <f>IF(C37="",SUMIFS($AD$17:$AD$12336,$AA$17:$AA$12336,B37,$AE$17:$AE$12336,"&gt;="&amp;Parameters!$B$13),SUMIFS($AD$17:$AD$12336,$AB$17:$AB$12336,C37,$AE$17:$AE$12336,"&gt;="&amp;Parameters!$B$13))</f>
        <v/>
      </c>
      <c r="J37" s="9">
        <f>IF(G37="","",COUNTIFS($AG$17:$AG$616,G37,$AI$17:$AI$616,1,$AM$17:$AM$616,"&gt;="&amp;Parameters!$B$11))</f>
        <v/>
      </c>
      <c r="K37" s="23">
        <f>IF(G37="","",SUMIFS($AL$17:$AL$616,$AG$17:$AG$616,G37,$AM$17:$AM$616,"&gt;="&amp;Parameters!$B$12))</f>
        <v/>
      </c>
      <c r="L37" s="33">
        <f>IF(OR(G37="",N(I37)=0),"",K37/I37)</f>
        <v/>
      </c>
      <c r="M37" s="23">
        <f>IF(G37="","",SUMIFS($AJ$17:$AJ$616,$AG$17:$AG$616,G37,$AM$17:$AM$616,"&gt;="&amp;Parameters!$B$12))</f>
        <v/>
      </c>
      <c r="N37" s="34">
        <f>IF(OR(M37="",N(H37)=0),"",M37/H37)</f>
        <v/>
      </c>
      <c r="O37" s="10">
        <f>IFERROR(VLOOKUP(E37,Sectors!$A$5:$B$17,2,FALSE),"")</f>
        <v/>
      </c>
      <c r="P37" s="9">
        <f>IF(G37="",1,IF(J37&lt;Parameters!$B$14,2,IF(L37&lt;Parameters!$B$15,3,IF(N37&lt;Parameters!$B$16,4,5))))</f>
        <v/>
      </c>
      <c r="Q37" s="23">
        <f>IF(P37&lt;=2,MAX(0,Parameters!$B$10*H37*(O37-1)),IF(P37&lt;=4,MAX(0,Parameters!$B$10*(H37*O37-M37)),0))</f>
        <v/>
      </c>
      <c r="R37" s="9">
        <f>IF(P37=4,COUNTIFS($P$17:$P$41,4,$Q$17:$Q$41,"&gt;"&amp;Q37)+1,"")</f>
        <v/>
      </c>
      <c r="S37" s="20">
        <f>IF(P37=4,IF(R37&lt;=Parameters!$B$17,"4 desk audit, ranked by VAT at stake","4b below imports, beyond capacity"),CHOOSE(P37,"1 not known to tax","2 not filing","3 import not booked","","5 consistent for now"))</f>
        <v/>
      </c>
      <c r="T37" s="28">
        <f>IF(OR(H37="",S37="",F37=""),"",IFERROR(IF(AND(ABS(H37-_check!$B$72)&lt;=1,J37=_check!$B$73,ABS(N37-_check!$B$74)&lt;=0.0006),"✓","✗"),"✗"))</f>
        <v/>
      </c>
      <c r="U37" s="20" t="n"/>
      <c r="V37" s="20" t="n"/>
      <c r="X37" t="inlineStr">
        <is>
          <t>L0203968</t>
        </is>
      </c>
      <c r="Y37" t="inlineStr">
        <is>
          <t>2026-03-16</t>
        </is>
      </c>
      <c r="Z37" t="inlineStr">
        <is>
          <t>home_use</t>
        </is>
      </c>
      <c r="AA37" t="inlineStr">
        <is>
          <t>IMP00519</t>
        </is>
      </c>
      <c r="AB37" t="inlineStr">
        <is>
          <t>T103629</t>
        </is>
      </c>
      <c r="AC37" s="32" t="n">
        <v>2068993.51</v>
      </c>
      <c r="AD37" s="32" t="n">
        <v>217244.32</v>
      </c>
      <c r="AE37" s="18">
        <f>(LEFT(Y37,4)-Parameters!$B$23)*12+MID(Y37,6,2)-Parameters!$B$24+1</f>
        <v/>
      </c>
      <c r="AG37" t="inlineStr">
        <is>
          <t>T103629</t>
        </is>
      </c>
      <c r="AH37" t="inlineStr">
        <is>
          <t>2026-06</t>
        </is>
      </c>
      <c r="AI37" t="n">
        <v>1</v>
      </c>
      <c r="AJ37" s="32" t="n">
        <v>63537301</v>
      </c>
      <c r="AK37" s="32" t="n">
        <v>66304156</v>
      </c>
      <c r="AL37" s="32" t="n">
        <v>6013239</v>
      </c>
      <c r="AM37" s="18">
        <f>(LEFT(AH37,4)-Parameters!$B$21)*12+MID(AH37,6,2)-Parameters!$B$22+1</f>
        <v/>
      </c>
    </row>
    <row r="38">
      <c r="A38" s="14" t="inlineStr">
        <is>
          <t>I22</t>
        </is>
      </c>
      <c r="B38" s="14" t="inlineStr">
        <is>
          <t>IMP00926</t>
        </is>
      </c>
      <c r="C38" s="14" t="inlineStr">
        <is>
          <t>T106477</t>
        </is>
      </c>
      <c r="D38" s="14" t="inlineStr">
        <is>
          <t>Metro Steel Partners Ltd</t>
        </is>
      </c>
      <c r="E38" s="14" t="inlineStr">
        <is>
          <t>Fuel and chemicals</t>
        </is>
      </c>
      <c r="F38" s="16">
        <f>IF('S1 Match'!S37="","",'S1 Match'!S37)</f>
        <v/>
      </c>
      <c r="G38" s="16">
        <f>IF('S1 Match'!R37="","",'S1 Match'!R37)</f>
        <v/>
      </c>
      <c r="H38" s="23">
        <f>IF(C38="",SUMIFS($AC$17:$AC$12336,$AA$17:$AA$12336,B38,$AE$17:$AE$12336,"&gt;="&amp;Parameters!$B$13),SUMIFS($AC$17:$AC$12336,$AB$17:$AB$12336,C38,$AE$17:$AE$12336,"&gt;="&amp;Parameters!$B$13))</f>
        <v/>
      </c>
      <c r="I38" s="23">
        <f>IF(C38="",SUMIFS($AD$17:$AD$12336,$AA$17:$AA$12336,B38,$AE$17:$AE$12336,"&gt;="&amp;Parameters!$B$13),SUMIFS($AD$17:$AD$12336,$AB$17:$AB$12336,C38,$AE$17:$AE$12336,"&gt;="&amp;Parameters!$B$13))</f>
        <v/>
      </c>
      <c r="J38" s="9">
        <f>IF(G38="","",COUNTIFS($AG$17:$AG$616,G38,$AI$17:$AI$616,1,$AM$17:$AM$616,"&gt;="&amp;Parameters!$B$11))</f>
        <v/>
      </c>
      <c r="K38" s="23">
        <f>IF(G38="","",SUMIFS($AL$17:$AL$616,$AG$17:$AG$616,G38,$AM$17:$AM$616,"&gt;="&amp;Parameters!$B$12))</f>
        <v/>
      </c>
      <c r="L38" s="33">
        <f>IF(OR(G38="",N(I38)=0),"",K38/I38)</f>
        <v/>
      </c>
      <c r="M38" s="23">
        <f>IF(G38="","",SUMIFS($AJ$17:$AJ$616,$AG$17:$AG$616,G38,$AM$17:$AM$616,"&gt;="&amp;Parameters!$B$12))</f>
        <v/>
      </c>
      <c r="N38" s="34">
        <f>IF(OR(M38="",N(H38)=0),"",M38/H38)</f>
        <v/>
      </c>
      <c r="O38" s="10">
        <f>IFERROR(VLOOKUP(E38,Sectors!$A$5:$B$17,2,FALSE),"")</f>
        <v/>
      </c>
      <c r="P38" s="9">
        <f>IF(G38="",1,IF(J38&lt;Parameters!$B$14,2,IF(L38&lt;Parameters!$B$15,3,IF(N38&lt;Parameters!$B$16,4,5))))</f>
        <v/>
      </c>
      <c r="Q38" s="23">
        <f>IF(P38&lt;=2,MAX(0,Parameters!$B$10*H38*(O38-1)),IF(P38&lt;=4,MAX(0,Parameters!$B$10*(H38*O38-M38)),0))</f>
        <v/>
      </c>
      <c r="R38" s="9">
        <f>IF(P38=4,COUNTIFS($P$17:$P$41,4,$Q$17:$Q$41,"&gt;"&amp;Q38)+1,"")</f>
        <v/>
      </c>
      <c r="S38" s="20">
        <f>IF(P38=4,IF(R38&lt;=Parameters!$B$17,"4 desk audit, ranked by VAT at stake","4b below imports, beyond capacity"),CHOOSE(P38,"1 not known to tax","2 not filing","3 import not booked","","5 consistent for now"))</f>
        <v/>
      </c>
      <c r="T38" s="28">
        <f>IF(OR(H38="",S38="",F38=""),"",IFERROR(IF(AND(ABS(H38-_check!$B$75)&lt;=1,J38=_check!$B$76,ABS(N38-_check!$B$77)&lt;=0.0006),"✓","✗"),"✗"))</f>
        <v/>
      </c>
      <c r="U38" s="20" t="n"/>
      <c r="V38" s="20" t="n"/>
      <c r="X38" t="inlineStr">
        <is>
          <t>L0204724</t>
        </is>
      </c>
      <c r="Y38" t="inlineStr">
        <is>
          <t>2026-03-19</t>
        </is>
      </c>
      <c r="Z38" t="inlineStr">
        <is>
          <t>home_use</t>
        </is>
      </c>
      <c r="AA38" t="inlineStr">
        <is>
          <t>IMP00519</t>
        </is>
      </c>
      <c r="AB38" t="inlineStr">
        <is>
          <t>T103629</t>
        </is>
      </c>
      <c r="AC38" s="32" t="n">
        <v>4854125.57</v>
      </c>
      <c r="AD38" s="32" t="n">
        <v>558224.4399999999</v>
      </c>
      <c r="AE38" s="18">
        <f>(LEFT(Y38,4)-Parameters!$B$23)*12+MID(Y38,6,2)-Parameters!$B$24+1</f>
        <v/>
      </c>
      <c r="AG38" t="inlineStr">
        <is>
          <t>T103629</t>
        </is>
      </c>
      <c r="AH38" t="inlineStr">
        <is>
          <t>2026-07</t>
        </is>
      </c>
      <c r="AI38" t="n">
        <v>1</v>
      </c>
      <c r="AJ38" s="32" t="n">
        <v>370016094</v>
      </c>
      <c r="AK38" s="32" t="n">
        <v>386129159</v>
      </c>
      <c r="AL38" s="32" t="n">
        <v>35245894</v>
      </c>
      <c r="AM38" s="18">
        <f>(LEFT(AH38,4)-Parameters!$B$21)*12+MID(AH38,6,2)-Parameters!$B$22+1</f>
        <v/>
      </c>
    </row>
    <row r="39">
      <c r="A39" s="14" t="inlineStr">
        <is>
          <t>I23</t>
        </is>
      </c>
      <c r="B39" s="14" t="inlineStr">
        <is>
          <t>IMP00643</t>
        </is>
      </c>
      <c r="C39" s="14" t="inlineStr">
        <is>
          <t>T104498</t>
        </is>
      </c>
      <c r="D39" s="14" t="inlineStr">
        <is>
          <t>Aldergate Agro Holdings Ltd</t>
        </is>
      </c>
      <c r="E39" s="14" t="inlineStr">
        <is>
          <t>Pharmaceuticals</t>
        </is>
      </c>
      <c r="F39" s="16">
        <f>IF('S1 Match'!S38="","",'S1 Match'!S38)</f>
        <v/>
      </c>
      <c r="G39" s="16">
        <f>IF('S1 Match'!R38="","",'S1 Match'!R38)</f>
        <v/>
      </c>
      <c r="H39" s="23">
        <f>IF(C39="",SUMIFS($AC$17:$AC$12336,$AA$17:$AA$12336,B39,$AE$17:$AE$12336,"&gt;="&amp;Parameters!$B$13),SUMIFS($AC$17:$AC$12336,$AB$17:$AB$12336,C39,$AE$17:$AE$12336,"&gt;="&amp;Parameters!$B$13))</f>
        <v/>
      </c>
      <c r="I39" s="23">
        <f>IF(C39="",SUMIFS($AD$17:$AD$12336,$AA$17:$AA$12336,B39,$AE$17:$AE$12336,"&gt;="&amp;Parameters!$B$13),SUMIFS($AD$17:$AD$12336,$AB$17:$AB$12336,C39,$AE$17:$AE$12336,"&gt;="&amp;Parameters!$B$13))</f>
        <v/>
      </c>
      <c r="J39" s="9">
        <f>IF(G39="","",COUNTIFS($AG$17:$AG$616,G39,$AI$17:$AI$616,1,$AM$17:$AM$616,"&gt;="&amp;Parameters!$B$11))</f>
        <v/>
      </c>
      <c r="K39" s="23">
        <f>IF(G39="","",SUMIFS($AL$17:$AL$616,$AG$17:$AG$616,G39,$AM$17:$AM$616,"&gt;="&amp;Parameters!$B$12))</f>
        <v/>
      </c>
      <c r="L39" s="33">
        <f>IF(OR(G39="",N(I39)=0),"",K39/I39)</f>
        <v/>
      </c>
      <c r="M39" s="23">
        <f>IF(G39="","",SUMIFS($AJ$17:$AJ$616,$AG$17:$AG$616,G39,$AM$17:$AM$616,"&gt;="&amp;Parameters!$B$12))</f>
        <v/>
      </c>
      <c r="N39" s="34">
        <f>IF(OR(M39="",N(H39)=0),"",M39/H39)</f>
        <v/>
      </c>
      <c r="O39" s="10">
        <f>IFERROR(VLOOKUP(E39,Sectors!$A$5:$B$17,2,FALSE),"")</f>
        <v/>
      </c>
      <c r="P39" s="9">
        <f>IF(G39="",1,IF(J39&lt;Parameters!$B$14,2,IF(L39&lt;Parameters!$B$15,3,IF(N39&lt;Parameters!$B$16,4,5))))</f>
        <v/>
      </c>
      <c r="Q39" s="23">
        <f>IF(P39&lt;=2,MAX(0,Parameters!$B$10*H39*(O39-1)),IF(P39&lt;=4,MAX(0,Parameters!$B$10*(H39*O39-M39)),0))</f>
        <v/>
      </c>
      <c r="R39" s="9">
        <f>IF(P39=4,COUNTIFS($P$17:$P$41,4,$Q$17:$Q$41,"&gt;"&amp;Q39)+1,"")</f>
        <v/>
      </c>
      <c r="S39" s="20">
        <f>IF(P39=4,IF(R39&lt;=Parameters!$B$17,"4 desk audit, ranked by VAT at stake","4b below imports, beyond capacity"),CHOOSE(P39,"1 not known to tax","2 not filing","3 import not booked","","5 consistent for now"))</f>
        <v/>
      </c>
      <c r="T39" s="28">
        <f>IF(OR(H39="",S39="",F39=""),"",IFERROR(IF(AND(ABS(H39-_check!$B$78)&lt;=1,J39=_check!$B$79,ABS(N39-_check!$B$80)&lt;=0.0006),"✓","✗"),"✗"))</f>
        <v/>
      </c>
      <c r="U39" s="20" t="n"/>
      <c r="V39" s="20" t="n"/>
      <c r="X39" t="inlineStr">
        <is>
          <t>L0207782</t>
        </is>
      </c>
      <c r="Y39" t="inlineStr">
        <is>
          <t>2026-04-02</t>
        </is>
      </c>
      <c r="Z39" t="inlineStr">
        <is>
          <t>home_use</t>
        </is>
      </c>
      <c r="AA39" t="inlineStr">
        <is>
          <t>IMP00519</t>
        </is>
      </c>
      <c r="AB39" t="inlineStr">
        <is>
          <t>T103629</t>
        </is>
      </c>
      <c r="AC39" s="32" t="n">
        <v>12389882.65</v>
      </c>
      <c r="AD39" s="32" t="n">
        <v>1238988.26</v>
      </c>
      <c r="AE39" s="18">
        <f>(LEFT(Y39,4)-Parameters!$B$23)*12+MID(Y39,6,2)-Parameters!$B$24+1</f>
        <v/>
      </c>
      <c r="AG39" t="inlineStr">
        <is>
          <t>T103629</t>
        </is>
      </c>
      <c r="AH39" t="inlineStr">
        <is>
          <t>2026-08</t>
        </is>
      </c>
      <c r="AI39" t="n">
        <v>1</v>
      </c>
      <c r="AJ39" s="32" t="n">
        <v>208119473</v>
      </c>
      <c r="AK39" s="32" t="n">
        <v>217182437</v>
      </c>
      <c r="AL39" s="32" t="n">
        <v>19071565</v>
      </c>
      <c r="AM39" s="18">
        <f>(LEFT(AH39,4)-Parameters!$B$21)*12+MID(AH39,6,2)-Parameters!$B$22+1</f>
        <v/>
      </c>
    </row>
    <row r="40">
      <c r="A40" s="14" t="inlineStr">
        <is>
          <t>I24</t>
        </is>
      </c>
      <c r="B40" s="14" t="inlineStr">
        <is>
          <t>IMP00067</t>
        </is>
      </c>
      <c r="C40" s="14" t="inlineStr">
        <is>
          <t>T100466</t>
        </is>
      </c>
      <c r="D40" s="14" t="inlineStr">
        <is>
          <t>Pacific Enterprises Holdings Ltd</t>
        </is>
      </c>
      <c r="E40" s="14" t="inlineStr">
        <is>
          <t>Fuel and chemicals</t>
        </is>
      </c>
      <c r="F40" s="16">
        <f>IF('S1 Match'!S39="","",'S1 Match'!S39)</f>
        <v/>
      </c>
      <c r="G40" s="16">
        <f>IF('S1 Match'!R39="","",'S1 Match'!R39)</f>
        <v/>
      </c>
      <c r="H40" s="23">
        <f>IF(C40="",SUMIFS($AC$17:$AC$12336,$AA$17:$AA$12336,B40,$AE$17:$AE$12336,"&gt;="&amp;Parameters!$B$13),SUMIFS($AC$17:$AC$12336,$AB$17:$AB$12336,C40,$AE$17:$AE$12336,"&gt;="&amp;Parameters!$B$13))</f>
        <v/>
      </c>
      <c r="I40" s="23">
        <f>IF(C40="",SUMIFS($AD$17:$AD$12336,$AA$17:$AA$12336,B40,$AE$17:$AE$12336,"&gt;="&amp;Parameters!$B$13),SUMIFS($AD$17:$AD$12336,$AB$17:$AB$12336,C40,$AE$17:$AE$12336,"&gt;="&amp;Parameters!$B$13))</f>
        <v/>
      </c>
      <c r="J40" s="9">
        <f>IF(G40="","",COUNTIFS($AG$17:$AG$616,G40,$AI$17:$AI$616,1,$AM$17:$AM$616,"&gt;="&amp;Parameters!$B$11))</f>
        <v/>
      </c>
      <c r="K40" s="23">
        <f>IF(G40="","",SUMIFS($AL$17:$AL$616,$AG$17:$AG$616,G40,$AM$17:$AM$616,"&gt;="&amp;Parameters!$B$12))</f>
        <v/>
      </c>
      <c r="L40" s="33">
        <f>IF(OR(G40="",N(I40)=0),"",K40/I40)</f>
        <v/>
      </c>
      <c r="M40" s="23">
        <f>IF(G40="","",SUMIFS($AJ$17:$AJ$616,$AG$17:$AG$616,G40,$AM$17:$AM$616,"&gt;="&amp;Parameters!$B$12))</f>
        <v/>
      </c>
      <c r="N40" s="34">
        <f>IF(OR(M40="",N(H40)=0),"",M40/H40)</f>
        <v/>
      </c>
      <c r="O40" s="10">
        <f>IFERROR(VLOOKUP(E40,Sectors!$A$5:$B$17,2,FALSE),"")</f>
        <v/>
      </c>
      <c r="P40" s="9">
        <f>IF(G40="",1,IF(J40&lt;Parameters!$B$14,2,IF(L40&lt;Parameters!$B$15,3,IF(N40&lt;Parameters!$B$16,4,5))))</f>
        <v/>
      </c>
      <c r="Q40" s="23">
        <f>IF(P40&lt;=2,MAX(0,Parameters!$B$10*H40*(O40-1)),IF(P40&lt;=4,MAX(0,Parameters!$B$10*(H40*O40-M40)),0))</f>
        <v/>
      </c>
      <c r="R40" s="9">
        <f>IF(P40=4,COUNTIFS($P$17:$P$41,4,$Q$17:$Q$41,"&gt;"&amp;Q40)+1,"")</f>
        <v/>
      </c>
      <c r="S40" s="20">
        <f>IF(P40=4,IF(R40&lt;=Parameters!$B$17,"4 desk audit, ranked by VAT at stake","4b below imports, beyond capacity"),CHOOSE(P40,"1 not known to tax","2 not filing","3 import not booked","","5 consistent for now"))</f>
        <v/>
      </c>
      <c r="T40" s="28">
        <f>IF(OR(H40="",S40="",F40=""),"",IFERROR(IF(AND(ABS(H40-_check!$B$81)&lt;=1,J40=_check!$B$82,ABS(N40-_check!$B$83)&lt;=0.0006),"✓","✗"),"✗"))</f>
        <v/>
      </c>
      <c r="U40" s="20" t="n"/>
      <c r="V40" s="20" t="n"/>
      <c r="X40" t="inlineStr">
        <is>
          <t>L0208650</t>
        </is>
      </c>
      <c r="Y40" t="inlineStr">
        <is>
          <t>2026-04-05</t>
        </is>
      </c>
      <c r="Z40" t="inlineStr">
        <is>
          <t>home_use</t>
        </is>
      </c>
      <c r="AA40" t="inlineStr">
        <is>
          <t>IMP00519</t>
        </is>
      </c>
      <c r="AB40" t="inlineStr">
        <is>
          <t>T103629</t>
        </is>
      </c>
      <c r="AC40" s="32" t="n">
        <v>3774426.95</v>
      </c>
      <c r="AD40" s="32" t="n">
        <v>396314.83</v>
      </c>
      <c r="AE40" s="18">
        <f>(LEFT(Y40,4)-Parameters!$B$23)*12+MID(Y40,6,2)-Parameters!$B$24+1</f>
        <v/>
      </c>
      <c r="AG40" t="inlineStr">
        <is>
          <t>T103629</t>
        </is>
      </c>
      <c r="AH40" t="inlineStr">
        <is>
          <t>2026-09</t>
        </is>
      </c>
      <c r="AI40" t="n">
        <v>1</v>
      </c>
      <c r="AJ40" s="32" t="n">
        <v>128715295</v>
      </c>
      <c r="AK40" s="32" t="n">
        <v>134320451</v>
      </c>
      <c r="AL40" s="32" t="n">
        <v>12435653</v>
      </c>
      <c r="AM40" s="18">
        <f>(LEFT(AH40,4)-Parameters!$B$21)*12+MID(AH40,6,2)-Parameters!$B$22+1</f>
        <v/>
      </c>
    </row>
    <row r="41">
      <c r="A41" s="14" t="inlineStr">
        <is>
          <t>I25</t>
        </is>
      </c>
      <c r="B41" s="14" t="inlineStr">
        <is>
          <t>IMP00288</t>
        </is>
      </c>
      <c r="C41" s="14" t="inlineStr">
        <is>
          <t>T102011</t>
        </is>
      </c>
      <c r="D41" s="14" t="inlineStr">
        <is>
          <t>Arden Fruits Enterprises</t>
        </is>
      </c>
      <c r="E41" s="14" t="inlineStr">
        <is>
          <t>Cosmetics and personal care</t>
        </is>
      </c>
      <c r="F41" s="16">
        <f>IF('S1 Match'!S40="","",'S1 Match'!S40)</f>
        <v/>
      </c>
      <c r="G41" s="16">
        <f>IF('S1 Match'!R40="","",'S1 Match'!R40)</f>
        <v/>
      </c>
      <c r="H41" s="23">
        <f>IF(C41="",SUMIFS($AC$17:$AC$12336,$AA$17:$AA$12336,B41,$AE$17:$AE$12336,"&gt;="&amp;Parameters!$B$13),SUMIFS($AC$17:$AC$12336,$AB$17:$AB$12336,C41,$AE$17:$AE$12336,"&gt;="&amp;Parameters!$B$13))</f>
        <v/>
      </c>
      <c r="I41" s="23">
        <f>IF(C41="",SUMIFS($AD$17:$AD$12336,$AA$17:$AA$12336,B41,$AE$17:$AE$12336,"&gt;="&amp;Parameters!$B$13),SUMIFS($AD$17:$AD$12336,$AB$17:$AB$12336,C41,$AE$17:$AE$12336,"&gt;="&amp;Parameters!$B$13))</f>
        <v/>
      </c>
      <c r="J41" s="9">
        <f>IF(G41="","",COUNTIFS($AG$17:$AG$616,G41,$AI$17:$AI$616,1,$AM$17:$AM$616,"&gt;="&amp;Parameters!$B$11))</f>
        <v/>
      </c>
      <c r="K41" s="23">
        <f>IF(G41="","",SUMIFS($AL$17:$AL$616,$AG$17:$AG$616,G41,$AM$17:$AM$616,"&gt;="&amp;Parameters!$B$12))</f>
        <v/>
      </c>
      <c r="L41" s="33">
        <f>IF(OR(G41="",N(I41)=0),"",K41/I41)</f>
        <v/>
      </c>
      <c r="M41" s="23">
        <f>IF(G41="","",SUMIFS($AJ$17:$AJ$616,$AG$17:$AG$616,G41,$AM$17:$AM$616,"&gt;="&amp;Parameters!$B$12))</f>
        <v/>
      </c>
      <c r="N41" s="34">
        <f>IF(OR(M41="",N(H41)=0),"",M41/H41)</f>
        <v/>
      </c>
      <c r="O41" s="10">
        <f>IFERROR(VLOOKUP(E41,Sectors!$A$5:$B$17,2,FALSE),"")</f>
        <v/>
      </c>
      <c r="P41" s="9">
        <f>IF(G41="",1,IF(J41&lt;Parameters!$B$14,2,IF(L41&lt;Parameters!$B$15,3,IF(N41&lt;Parameters!$B$16,4,5))))</f>
        <v/>
      </c>
      <c r="Q41" s="23">
        <f>IF(P41&lt;=2,MAX(0,Parameters!$B$10*H41*(O41-1)),IF(P41&lt;=4,MAX(0,Parameters!$B$10*(H41*O41-M41)),0))</f>
        <v/>
      </c>
      <c r="R41" s="9">
        <f>IF(P41=4,COUNTIFS($P$17:$P$41,4,$Q$17:$Q$41,"&gt;"&amp;Q41)+1,"")</f>
        <v/>
      </c>
      <c r="S41" s="20">
        <f>IF(P41=4,IF(R41&lt;=Parameters!$B$17,"4 desk audit, ranked by VAT at stake","4b below imports, beyond capacity"),CHOOSE(P41,"1 not known to tax","2 not filing","3 import not booked","","5 consistent for now"))</f>
        <v/>
      </c>
      <c r="T41" s="28">
        <f>IF(OR(H41="",S41="",F41=""),"",IFERROR(IF(AND(ABS(H41-_check!$B$84)&lt;=1,J41=_check!$B$85,ABS(N41-_check!$B$86)&lt;=0.0006),"✓","✗"),"✗"))</f>
        <v/>
      </c>
      <c r="U41" s="20" t="n"/>
      <c r="V41" s="20" t="n"/>
      <c r="X41" t="inlineStr">
        <is>
          <t>L0212170</t>
        </is>
      </c>
      <c r="Y41" t="inlineStr">
        <is>
          <t>2026-04-18</t>
        </is>
      </c>
      <c r="Z41" t="inlineStr">
        <is>
          <t>home_use</t>
        </is>
      </c>
      <c r="AA41" t="inlineStr">
        <is>
          <t>IMP00519</t>
        </is>
      </c>
      <c r="AB41" t="inlineStr">
        <is>
          <t>T103629</t>
        </is>
      </c>
      <c r="AC41" s="32" t="n">
        <v>83173198.86</v>
      </c>
      <c r="AD41" s="32" t="n">
        <v>8317319.89</v>
      </c>
      <c r="AE41" s="18">
        <f>(LEFT(Y41,4)-Parameters!$B$23)*12+MID(Y41,6,2)-Parameters!$B$24+1</f>
        <v/>
      </c>
      <c r="AG41" t="inlineStr">
        <is>
          <t>T100033</t>
        </is>
      </c>
      <c r="AH41" t="inlineStr">
        <is>
          <t>2024-10</t>
        </is>
      </c>
      <c r="AI41" t="n">
        <v>1</v>
      </c>
      <c r="AJ41" s="32" t="n">
        <v>59996</v>
      </c>
      <c r="AK41" s="32" t="n">
        <v>239984</v>
      </c>
      <c r="AL41" s="32" t="n">
        <v>0</v>
      </c>
      <c r="AM41" s="35">
        <f>(LEFT(AH41,4)-Parameters!$B$21)*12+MID(AH41,6,2)-Parameters!$B$22+1</f>
        <v/>
      </c>
    </row>
    <row r="42">
      <c r="X42" t="inlineStr">
        <is>
          <t>L0213249</t>
        </is>
      </c>
      <c r="Y42" t="inlineStr">
        <is>
          <t>2026-04-22</t>
        </is>
      </c>
      <c r="Z42" t="inlineStr">
        <is>
          <t>home_use</t>
        </is>
      </c>
      <c r="AA42" t="inlineStr">
        <is>
          <t>IMP00519</t>
        </is>
      </c>
      <c r="AB42" t="inlineStr">
        <is>
          <t>T103629</t>
        </is>
      </c>
      <c r="AC42" s="32" t="n">
        <v>29254610.1</v>
      </c>
      <c r="AD42" s="32" t="n">
        <v>2925461.01</v>
      </c>
      <c r="AE42" s="18">
        <f>(LEFT(Y42,4)-Parameters!$B$23)*12+MID(Y42,6,2)-Parameters!$B$24+1</f>
        <v/>
      </c>
      <c r="AG42" t="inlineStr">
        <is>
          <t>T100033</t>
        </is>
      </c>
      <c r="AH42" t="inlineStr">
        <is>
          <t>2024-11</t>
        </is>
      </c>
      <c r="AI42" t="n">
        <v>1</v>
      </c>
      <c r="AJ42" s="32" t="n">
        <v>66802</v>
      </c>
      <c r="AK42" s="32" t="n">
        <v>267207</v>
      </c>
      <c r="AL42" s="32" t="n">
        <v>0</v>
      </c>
      <c r="AM42" s="35">
        <f>(LEFT(AH42,4)-Parameters!$B$21)*12+MID(AH42,6,2)-Parameters!$B$22+1</f>
        <v/>
      </c>
    </row>
    <row r="43">
      <c r="X43" t="inlineStr">
        <is>
          <t>L0218229</t>
        </is>
      </c>
      <c r="Y43" t="inlineStr">
        <is>
          <t>2026-05-12</t>
        </is>
      </c>
      <c r="Z43" t="inlineStr">
        <is>
          <t>home_use</t>
        </is>
      </c>
      <c r="AA43" t="inlineStr">
        <is>
          <t>IMP00519</t>
        </is>
      </c>
      <c r="AB43" t="inlineStr">
        <is>
          <t>T103629</t>
        </is>
      </c>
      <c r="AC43" s="32" t="n">
        <v>42056207.96</v>
      </c>
      <c r="AD43" s="32" t="n">
        <v>4205620.8</v>
      </c>
      <c r="AE43" s="18">
        <f>(LEFT(Y43,4)-Parameters!$B$23)*12+MID(Y43,6,2)-Parameters!$B$24+1</f>
        <v/>
      </c>
      <c r="AG43" t="inlineStr">
        <is>
          <t>T100033</t>
        </is>
      </c>
      <c r="AH43" t="inlineStr">
        <is>
          <t>2024-12</t>
        </is>
      </c>
      <c r="AI43" t="n">
        <v>1</v>
      </c>
      <c r="AJ43" s="32" t="n">
        <v>47519</v>
      </c>
      <c r="AK43" s="32" t="n">
        <v>190077</v>
      </c>
      <c r="AL43" s="32" t="n">
        <v>0</v>
      </c>
      <c r="AM43" s="35">
        <f>(LEFT(AH43,4)-Parameters!$B$21)*12+MID(AH43,6,2)-Parameters!$B$22+1</f>
        <v/>
      </c>
    </row>
    <row r="44">
      <c r="A44" s="3" t="inlineStr">
        <is>
          <t>list</t>
        </is>
      </c>
      <c r="C44" s="3" t="inlineStr">
        <is>
          <t>importers</t>
        </is>
      </c>
      <c r="D44" s="3" t="inlineStr">
        <is>
          <t>imports (LCU)</t>
        </is>
      </c>
      <c r="E44" s="3" t="inlineStr">
        <is>
          <t>VAT at stake (LCU)</t>
        </is>
      </c>
      <c r="X44" t="inlineStr">
        <is>
          <t>L0219310</t>
        </is>
      </c>
      <c r="Y44" t="inlineStr">
        <is>
          <t>2026-05-16</t>
        </is>
      </c>
      <c r="Z44" t="inlineStr">
        <is>
          <t>warehouse_out</t>
        </is>
      </c>
      <c r="AA44" t="inlineStr">
        <is>
          <t>IMP00519</t>
        </is>
      </c>
      <c r="AB44" t="inlineStr">
        <is>
          <t>T103629</t>
        </is>
      </c>
      <c r="AC44" s="32" t="n">
        <v>49570827.29</v>
      </c>
      <c r="AD44" s="32" t="n">
        <v>4957082.73</v>
      </c>
      <c r="AE44" s="18">
        <f>(LEFT(Y44,4)-Parameters!$B$23)*12+MID(Y44,6,2)-Parameters!$B$24+1</f>
        <v/>
      </c>
      <c r="AG44" t="inlineStr">
        <is>
          <t>T100033</t>
        </is>
      </c>
      <c r="AH44" t="inlineStr">
        <is>
          <t>2025-01</t>
        </is>
      </c>
      <c r="AI44" t="n">
        <v>1</v>
      </c>
      <c r="AJ44" s="32" t="n">
        <v>302545</v>
      </c>
      <c r="AK44" s="32" t="n">
        <v>2093577</v>
      </c>
      <c r="AL44" s="32" t="n">
        <v>213366</v>
      </c>
      <c r="AM44" s="35">
        <f>(LEFT(AH44,4)-Parameters!$B$21)*12+MID(AH44,6,2)-Parameters!$B$22+1</f>
        <v/>
      </c>
    </row>
    <row r="45">
      <c r="A45" s="28" t="inlineStr">
        <is>
          <t>1 not known to tax</t>
        </is>
      </c>
      <c r="C45" s="18">
        <f>COUNTIF($S$17:$S$41,A45)</f>
        <v/>
      </c>
      <c r="D45" s="22">
        <f>SUMIF($S$17:$S$41,A45,$H$17:$H$41)</f>
        <v/>
      </c>
      <c r="E45" s="22">
        <f>SUMIF($S$17:$S$41,A45,$Q$17:$Q$41)</f>
        <v/>
      </c>
      <c r="F45" s="28">
        <f>IF(COUNTA($S$17:$S$41)&lt;25,"",IF(C45="","",IF(ISNUMBER(C45),IF(ABS(C45-_check!$B$87)&lt;=0.5,"✓","✗"),"✗")))</f>
        <v/>
      </c>
      <c r="G45" s="28">
        <f>IF(COUNTA($S$17:$S$41)&lt;25,"",IF(E45="","",IF(ISNUMBER(E45),IF(ABS(E45-_check!$B$88)&lt;=1000,"✓","✗"),"✗")))</f>
        <v/>
      </c>
      <c r="X45" t="inlineStr">
        <is>
          <t>L0219311</t>
        </is>
      </c>
      <c r="Y45" t="inlineStr">
        <is>
          <t>2026-05-16</t>
        </is>
      </c>
      <c r="Z45" t="inlineStr">
        <is>
          <t>home_use</t>
        </is>
      </c>
      <c r="AA45" t="inlineStr">
        <is>
          <t>IMP00519</t>
        </is>
      </c>
      <c r="AB45" t="inlineStr">
        <is>
          <t>T103629</t>
        </is>
      </c>
      <c r="AC45" s="32" t="n">
        <v>7043288.57</v>
      </c>
      <c r="AD45" s="32" t="n">
        <v>704328.86</v>
      </c>
      <c r="AE45" s="18">
        <f>(LEFT(Y45,4)-Parameters!$B$23)*12+MID(Y45,6,2)-Parameters!$B$24+1</f>
        <v/>
      </c>
      <c r="AG45" t="inlineStr">
        <is>
          <t>T100033</t>
        </is>
      </c>
      <c r="AH45" t="inlineStr">
        <is>
          <t>2025-02</t>
        </is>
      </c>
      <c r="AI45" t="n">
        <v>1</v>
      </c>
      <c r="AJ45" s="32" t="n">
        <v>51355</v>
      </c>
      <c r="AK45" s="32" t="n">
        <v>205421</v>
      </c>
      <c r="AL45" s="32" t="n">
        <v>0</v>
      </c>
      <c r="AM45" s="35">
        <f>(LEFT(AH45,4)-Parameters!$B$21)*12+MID(AH45,6,2)-Parameters!$B$22+1</f>
        <v/>
      </c>
    </row>
    <row r="46">
      <c r="A46" s="28" t="inlineStr">
        <is>
          <t>2 not filing</t>
        </is>
      </c>
      <c r="C46" s="18">
        <f>COUNTIF($S$17:$S$41,A46)</f>
        <v/>
      </c>
      <c r="D46" s="22">
        <f>SUMIF($S$17:$S$41,A46,$H$17:$H$41)</f>
        <v/>
      </c>
      <c r="E46" s="22">
        <f>SUMIF($S$17:$S$41,A46,$Q$17:$Q$41)</f>
        <v/>
      </c>
      <c r="F46" s="28">
        <f>IF(COUNTA($S$17:$S$41)&lt;25,"",IF(C46="","",IF(ISNUMBER(C46),IF(ABS(C46-_check!$B$89)&lt;=0.5,"✓","✗"),"✗")))</f>
        <v/>
      </c>
      <c r="G46" s="28">
        <f>IF(COUNTA($S$17:$S$41)&lt;25,"",IF(E46="","",IF(ISNUMBER(E46),IF(ABS(E46-_check!$B$90)&lt;=1000,"✓","✗"),"✗")))</f>
        <v/>
      </c>
      <c r="X46" t="inlineStr">
        <is>
          <t>L0219831</t>
        </is>
      </c>
      <c r="Y46" t="inlineStr">
        <is>
          <t>2026-05-18</t>
        </is>
      </c>
      <c r="Z46" t="inlineStr">
        <is>
          <t>home_use</t>
        </is>
      </c>
      <c r="AA46" t="inlineStr">
        <is>
          <t>IMP00519</t>
        </is>
      </c>
      <c r="AB46" t="inlineStr">
        <is>
          <t>T103629</t>
        </is>
      </c>
      <c r="AC46" s="32" t="n">
        <v>10345190.31</v>
      </c>
      <c r="AD46" s="32" t="n">
        <v>1086244.98</v>
      </c>
      <c r="AE46" s="18">
        <f>(LEFT(Y46,4)-Parameters!$B$23)*12+MID(Y46,6,2)-Parameters!$B$24+1</f>
        <v/>
      </c>
      <c r="AG46" t="inlineStr">
        <is>
          <t>T100033</t>
        </is>
      </c>
      <c r="AH46" t="inlineStr">
        <is>
          <t>2025-03</t>
        </is>
      </c>
      <c r="AI46" t="n">
        <v>1</v>
      </c>
      <c r="AJ46" s="32" t="n">
        <v>55410</v>
      </c>
      <c r="AK46" s="32" t="n">
        <v>221639</v>
      </c>
      <c r="AL46" s="32" t="n">
        <v>0</v>
      </c>
      <c r="AM46" s="35">
        <f>(LEFT(AH46,4)-Parameters!$B$21)*12+MID(AH46,6,2)-Parameters!$B$22+1</f>
        <v/>
      </c>
    </row>
    <row r="47">
      <c r="A47" s="28" t="inlineStr">
        <is>
          <t>3 import not booked</t>
        </is>
      </c>
      <c r="C47" s="18">
        <f>COUNTIF($S$17:$S$41,A47)</f>
        <v/>
      </c>
      <c r="D47" s="22">
        <f>SUMIF($S$17:$S$41,A47,$H$17:$H$41)</f>
        <v/>
      </c>
      <c r="E47" s="22">
        <f>SUMIF($S$17:$S$41,A47,$Q$17:$Q$41)</f>
        <v/>
      </c>
      <c r="F47" s="28">
        <f>IF(COUNTA($S$17:$S$41)&lt;25,"",IF(C47="","",IF(ISNUMBER(C47),IF(ABS(C47-_check!$B$91)&lt;=0.5,"✓","✗"),"✗")))</f>
        <v/>
      </c>
      <c r="G47" s="28">
        <f>IF(COUNTA($S$17:$S$41)&lt;25,"",IF(E47="","",IF(ISNUMBER(E47),IF(ABS(E47-_check!$B$92)&lt;=1000,"✓","✗"),"✗")))</f>
        <v/>
      </c>
      <c r="X47" t="inlineStr">
        <is>
          <t>L0219832</t>
        </is>
      </c>
      <c r="Y47" t="inlineStr">
        <is>
          <t>2026-05-18</t>
        </is>
      </c>
      <c r="Z47" t="inlineStr">
        <is>
          <t>home_use</t>
        </is>
      </c>
      <c r="AA47" t="inlineStr">
        <is>
          <t>IMP00519</t>
        </is>
      </c>
      <c r="AB47" t="inlineStr">
        <is>
          <t>T103629</t>
        </is>
      </c>
      <c r="AC47" s="32" t="n">
        <v>31659563.17</v>
      </c>
      <c r="AD47" s="32" t="n">
        <v>3165956.32</v>
      </c>
      <c r="AE47" s="18">
        <f>(LEFT(Y47,4)-Parameters!$B$23)*12+MID(Y47,6,2)-Parameters!$B$24+1</f>
        <v/>
      </c>
      <c r="AG47" t="inlineStr">
        <is>
          <t>T100033</t>
        </is>
      </c>
      <c r="AH47" t="inlineStr">
        <is>
          <t>2025-04</t>
        </is>
      </c>
      <c r="AI47" t="n">
        <v>1</v>
      </c>
      <c r="AJ47" s="32" t="n">
        <v>84624</v>
      </c>
      <c r="AK47" s="32" t="n">
        <v>338494</v>
      </c>
      <c r="AL47" s="32" t="n">
        <v>0</v>
      </c>
      <c r="AM47" s="35">
        <f>(LEFT(AH47,4)-Parameters!$B$21)*12+MID(AH47,6,2)-Parameters!$B$22+1</f>
        <v/>
      </c>
    </row>
    <row r="48">
      <c r="A48" s="28" t="inlineStr">
        <is>
          <t>4 desk audit, ranked by VAT at stake</t>
        </is>
      </c>
      <c r="C48" s="18">
        <f>COUNTIF($S$17:$S$41,A48)</f>
        <v/>
      </c>
      <c r="D48" s="22">
        <f>SUMIF($S$17:$S$41,A48,$H$17:$H$41)</f>
        <v/>
      </c>
      <c r="E48" s="22">
        <f>SUMIF($S$17:$S$41,A48,$Q$17:$Q$41)</f>
        <v/>
      </c>
      <c r="F48" s="28">
        <f>IF(COUNTA($S$17:$S$41)&lt;25,"",IF(C48="","",IF(ISNUMBER(C48),IF(ABS(C48-_check!$B$93)&lt;=0.5,"✓","✗"),"✗")))</f>
        <v/>
      </c>
      <c r="G48" s="28">
        <f>IF(COUNTA($S$17:$S$41)&lt;25,"",IF(E48="","",IF(ISNUMBER(E48),IF(ABS(E48-_check!$B$94)&lt;=1000,"✓","✗"),"✗")))</f>
        <v/>
      </c>
      <c r="X48" t="inlineStr">
        <is>
          <t>L0223296</t>
        </is>
      </c>
      <c r="Y48" t="inlineStr">
        <is>
          <t>2026-06-03</t>
        </is>
      </c>
      <c r="Z48" t="inlineStr">
        <is>
          <t>home_use</t>
        </is>
      </c>
      <c r="AA48" t="inlineStr">
        <is>
          <t>IMP00519</t>
        </is>
      </c>
      <c r="AB48" t="inlineStr">
        <is>
          <t>T103629</t>
        </is>
      </c>
      <c r="AC48" s="32" t="n">
        <v>25666384.7</v>
      </c>
      <c r="AD48" s="32" t="n">
        <v>2566638.47</v>
      </c>
      <c r="AE48" s="18">
        <f>(LEFT(Y48,4)-Parameters!$B$23)*12+MID(Y48,6,2)-Parameters!$B$24+1</f>
        <v/>
      </c>
      <c r="AG48" t="inlineStr">
        <is>
          <t>T100033</t>
        </is>
      </c>
      <c r="AH48" t="inlineStr">
        <is>
          <t>2025-05</t>
        </is>
      </c>
      <c r="AI48" t="n">
        <v>1</v>
      </c>
      <c r="AJ48" s="32" t="n">
        <v>103876</v>
      </c>
      <c r="AK48" s="32" t="n">
        <v>415504</v>
      </c>
      <c r="AL48" s="32" t="n">
        <v>0</v>
      </c>
      <c r="AM48" s="35">
        <f>(LEFT(AH48,4)-Parameters!$B$21)*12+MID(AH48,6,2)-Parameters!$B$22+1</f>
        <v/>
      </c>
    </row>
    <row r="49">
      <c r="A49" s="28" t="inlineStr">
        <is>
          <t>4b below imports, beyond capacity</t>
        </is>
      </c>
      <c r="C49" s="18">
        <f>COUNTIF($S$17:$S$41,A49)</f>
        <v/>
      </c>
      <c r="D49" s="22">
        <f>SUMIF($S$17:$S$41,A49,$H$17:$H$41)</f>
        <v/>
      </c>
      <c r="E49" s="22">
        <f>SUMIF($S$17:$S$41,A49,$Q$17:$Q$41)</f>
        <v/>
      </c>
      <c r="F49" s="28">
        <f>IF(COUNTA($S$17:$S$41)&lt;25,"",IF(C49="","",IF(ISNUMBER(C49),IF(ABS(C49-_check!$B$95)&lt;=0.5,"✓","✗"),"✗")))</f>
        <v/>
      </c>
      <c r="G49" s="28">
        <f>IF(COUNTA($S$17:$S$41)&lt;25,"",IF(E49="","",IF(ISNUMBER(E49),IF(ABS(E49-_check!$B$96)&lt;=1000,"✓","✗"),"✗")))</f>
        <v/>
      </c>
      <c r="X49" t="inlineStr">
        <is>
          <t>L0223824</t>
        </is>
      </c>
      <c r="Y49" t="inlineStr">
        <is>
          <t>2026-06-05</t>
        </is>
      </c>
      <c r="Z49" t="inlineStr">
        <is>
          <t>home_use</t>
        </is>
      </c>
      <c r="AA49" t="inlineStr">
        <is>
          <t>IMP00519</t>
        </is>
      </c>
      <c r="AB49" t="inlineStr">
        <is>
          <t>T103629</t>
        </is>
      </c>
      <c r="AC49" s="32" t="n">
        <v>1963988.9</v>
      </c>
      <c r="AD49" s="32" t="n">
        <v>206218.83</v>
      </c>
      <c r="AE49" s="18">
        <f>(LEFT(Y49,4)-Parameters!$B$23)*12+MID(Y49,6,2)-Parameters!$B$24+1</f>
        <v/>
      </c>
      <c r="AG49" t="inlineStr">
        <is>
          <t>T100033</t>
        </is>
      </c>
      <c r="AH49" t="inlineStr">
        <is>
          <t>2025-06</t>
        </is>
      </c>
      <c r="AI49" t="n">
        <v>1</v>
      </c>
      <c r="AJ49" s="32" t="n">
        <v>124243</v>
      </c>
      <c r="AK49" s="32" t="n">
        <v>496972</v>
      </c>
      <c r="AL49" s="32" t="n">
        <v>0</v>
      </c>
      <c r="AM49" s="35">
        <f>(LEFT(AH49,4)-Parameters!$B$21)*12+MID(AH49,6,2)-Parameters!$B$22+1</f>
        <v/>
      </c>
    </row>
    <row r="50">
      <c r="A50" s="28" t="inlineStr">
        <is>
          <t>5 consistent for now</t>
        </is>
      </c>
      <c r="C50" s="18">
        <f>COUNTIF($S$17:$S$41,A50)</f>
        <v/>
      </c>
      <c r="D50" s="22">
        <f>SUMIF($S$17:$S$41,A50,$H$17:$H$41)</f>
        <v/>
      </c>
      <c r="E50" s="22">
        <f>SUMIF($S$17:$S$41,A50,$Q$17:$Q$41)</f>
        <v/>
      </c>
      <c r="F50" s="28">
        <f>IF(COUNTA($S$17:$S$41)&lt;25,"",IF(C50="","",IF(ISNUMBER(C50),IF(ABS(C50-_check!$B$97)&lt;=0.5,"✓","✗"),"✗")))</f>
        <v/>
      </c>
      <c r="G50" s="28">
        <f>IF(COUNTA($S$17:$S$41)&lt;25,"",IF(E50="","",IF(ISNUMBER(E50),IF(ABS(E50-_check!$B$98)&lt;=1000,"✓","✗"),"✗")))</f>
        <v/>
      </c>
      <c r="X50" t="inlineStr">
        <is>
          <t>L0225181</t>
        </is>
      </c>
      <c r="Y50" t="inlineStr">
        <is>
          <t>2026-06-10</t>
        </is>
      </c>
      <c r="Z50" t="inlineStr">
        <is>
          <t>home_use</t>
        </is>
      </c>
      <c r="AA50" t="inlineStr">
        <is>
          <t>IMP00519</t>
        </is>
      </c>
      <c r="AB50" t="inlineStr">
        <is>
          <t>T103629</t>
        </is>
      </c>
      <c r="AC50" s="32" t="n">
        <v>2284763.28</v>
      </c>
      <c r="AD50" s="32" t="n">
        <v>239900.14</v>
      </c>
      <c r="AE50" s="18">
        <f>(LEFT(Y50,4)-Parameters!$B$23)*12+MID(Y50,6,2)-Parameters!$B$24+1</f>
        <v/>
      </c>
      <c r="AG50" t="inlineStr">
        <is>
          <t>T100033</t>
        </is>
      </c>
      <c r="AH50" t="inlineStr">
        <is>
          <t>2025-07</t>
        </is>
      </c>
      <c r="AI50" t="n">
        <v>1</v>
      </c>
      <c r="AJ50" s="32" t="n">
        <v>88143</v>
      </c>
      <c r="AK50" s="32" t="n">
        <v>352570</v>
      </c>
      <c r="AL50" s="32" t="n">
        <v>0</v>
      </c>
      <c r="AM50" s="35">
        <f>(LEFT(AH50,4)-Parameters!$B$21)*12+MID(AH50,6,2)-Parameters!$B$22+1</f>
        <v/>
      </c>
    </row>
    <row r="51">
      <c r="X51" t="inlineStr">
        <is>
          <t>L0226478</t>
        </is>
      </c>
      <c r="Y51" t="inlineStr">
        <is>
          <t>2026-06-15</t>
        </is>
      </c>
      <c r="Z51" t="inlineStr">
        <is>
          <t>home_use</t>
        </is>
      </c>
      <c r="AA51" t="inlineStr">
        <is>
          <t>IMP00519</t>
        </is>
      </c>
      <c r="AB51" t="inlineStr">
        <is>
          <t>T103629</t>
        </is>
      </c>
      <c r="AC51" s="32" t="n">
        <v>1714025.5</v>
      </c>
      <c r="AD51" s="32" t="n">
        <v>179972.68</v>
      </c>
      <c r="AE51" s="18">
        <f>(LEFT(Y51,4)-Parameters!$B$23)*12+MID(Y51,6,2)-Parameters!$B$24+1</f>
        <v/>
      </c>
      <c r="AG51" t="inlineStr">
        <is>
          <t>T100033</t>
        </is>
      </c>
      <c r="AH51" t="inlineStr">
        <is>
          <t>2025-08</t>
        </is>
      </c>
      <c r="AI51" t="n">
        <v>1</v>
      </c>
      <c r="AJ51" s="32" t="n">
        <v>70396</v>
      </c>
      <c r="AK51" s="32" t="n">
        <v>281583</v>
      </c>
      <c r="AL51" s="32" t="n">
        <v>0</v>
      </c>
      <c r="AM51" s="35">
        <f>(LEFT(AH51,4)-Parameters!$B$21)*12+MID(AH51,6,2)-Parameters!$B$22+1</f>
        <v/>
      </c>
    </row>
    <row r="52" ht="46" customHeight="1">
      <c r="A52" s="5" t="inlineStr">
        <is>
          <t>The worked case, I01: it filed 5 of its last six returns (at least 5: it files); it deducts 90% of the import VAT it paid (at least half: in its books); its sales are 0.96 times its imports (under 1): list 4, VAT at stake 0.10 × (imports × 1.343 − sales) = 60.9 M LCU. Its rank on list 4 shows once your rows are in: it ranks every row's VAT at stake; until then its list reads list 4, before the cut at the capacity.</t>
        </is>
      </c>
      <c r="X52" t="inlineStr">
        <is>
          <t>L0229393</t>
        </is>
      </c>
      <c r="Y52" t="inlineStr">
        <is>
          <t>2026-06-26</t>
        </is>
      </c>
      <c r="Z52" t="inlineStr">
        <is>
          <t>home_use</t>
        </is>
      </c>
      <c r="AA52" t="inlineStr">
        <is>
          <t>IMP00519</t>
        </is>
      </c>
      <c r="AB52" t="inlineStr">
        <is>
          <t>T103629</t>
        </is>
      </c>
      <c r="AC52" s="32" t="n">
        <v>28104311.22</v>
      </c>
      <c r="AD52" s="32" t="n">
        <v>2810431.12</v>
      </c>
      <c r="AE52" s="18">
        <f>(LEFT(Y52,4)-Parameters!$B$23)*12+MID(Y52,6,2)-Parameters!$B$24+1</f>
        <v/>
      </c>
      <c r="AG52" t="inlineStr">
        <is>
          <t>T100033</t>
        </is>
      </c>
      <c r="AH52" t="inlineStr">
        <is>
          <t>2025-09</t>
        </is>
      </c>
      <c r="AI52" t="n">
        <v>1</v>
      </c>
      <c r="AJ52" s="32" t="n">
        <v>52869</v>
      </c>
      <c r="AK52" s="32" t="n">
        <v>211476</v>
      </c>
      <c r="AL52" s="32" t="n">
        <v>0</v>
      </c>
      <c r="AM52" s="35">
        <f>(LEFT(AH52,4)-Parameters!$B$21)*12+MID(AH52,6,2)-Parameters!$B$22+1</f>
        <v/>
      </c>
    </row>
    <row r="53">
      <c r="X53" t="inlineStr">
        <is>
          <t>L0230900</t>
        </is>
      </c>
      <c r="Y53" t="inlineStr">
        <is>
          <t>2026-07-04</t>
        </is>
      </c>
      <c r="Z53" t="inlineStr">
        <is>
          <t>home_use</t>
        </is>
      </c>
      <c r="AA53" t="inlineStr">
        <is>
          <t>IMP00519</t>
        </is>
      </c>
      <c r="AB53" t="inlineStr">
        <is>
          <t>T103629</t>
        </is>
      </c>
      <c r="AC53" s="32" t="n">
        <v>229262668.08</v>
      </c>
      <c r="AD53" s="32" t="n">
        <v>22926266.81</v>
      </c>
      <c r="AE53" s="18">
        <f>(LEFT(Y53,4)-Parameters!$B$23)*12+MID(Y53,6,2)-Parameters!$B$24+1</f>
        <v/>
      </c>
      <c r="AG53" t="inlineStr">
        <is>
          <t>T100033</t>
        </is>
      </c>
      <c r="AH53" t="inlineStr">
        <is>
          <t>2025-10</t>
        </is>
      </c>
      <c r="AI53" t="n">
        <v>1</v>
      </c>
      <c r="AJ53" s="32" t="n">
        <v>320744</v>
      </c>
      <c r="AK53" s="32" t="n">
        <v>2219515</v>
      </c>
      <c r="AL53" s="32" t="n">
        <v>204865</v>
      </c>
      <c r="AM53" s="35">
        <f>(LEFT(AH53,4)-Parameters!$B$21)*12+MID(AH53,6,2)-Parameters!$B$22+1</f>
        <v/>
      </c>
    </row>
    <row r="54">
      <c r="X54" t="inlineStr">
        <is>
          <t>L0232659</t>
        </is>
      </c>
      <c r="Y54" t="inlineStr">
        <is>
          <t>2026-07-11</t>
        </is>
      </c>
      <c r="Z54" t="inlineStr">
        <is>
          <t>home_use</t>
        </is>
      </c>
      <c r="AA54" t="inlineStr">
        <is>
          <t>IMP00519</t>
        </is>
      </c>
      <c r="AB54" t="inlineStr">
        <is>
          <t>T103629</t>
        </is>
      </c>
      <c r="AC54" s="32" t="n">
        <v>12933972.5</v>
      </c>
      <c r="AD54" s="32" t="n">
        <v>1293397.25</v>
      </c>
      <c r="AE54" s="18">
        <f>(LEFT(Y54,4)-Parameters!$B$23)*12+MID(Y54,6,2)-Parameters!$B$24+1</f>
        <v/>
      </c>
      <c r="AG54" t="inlineStr">
        <is>
          <t>T100033</t>
        </is>
      </c>
      <c r="AH54" t="inlineStr">
        <is>
          <t>2025-11</t>
        </is>
      </c>
      <c r="AI54" t="n">
        <v>1</v>
      </c>
      <c r="AJ54" s="32" t="n">
        <v>43500</v>
      </c>
      <c r="AK54" s="32" t="n">
        <v>174001</v>
      </c>
      <c r="AL54" s="32" t="n">
        <v>0</v>
      </c>
      <c r="AM54" s="35">
        <f>(LEFT(AH54,4)-Parameters!$B$21)*12+MID(AH54,6,2)-Parameters!$B$22+1</f>
        <v/>
      </c>
    </row>
    <row r="55">
      <c r="X55" t="inlineStr">
        <is>
          <t>L0234421</t>
        </is>
      </c>
      <c r="Y55" t="inlineStr">
        <is>
          <t>2026-07-18</t>
        </is>
      </c>
      <c r="Z55" t="inlineStr">
        <is>
          <t>home_use</t>
        </is>
      </c>
      <c r="AA55" t="inlineStr">
        <is>
          <t>IMP00519</t>
        </is>
      </c>
      <c r="AB55" t="inlineStr">
        <is>
          <t>T103629</t>
        </is>
      </c>
      <c r="AC55" s="32" t="n">
        <v>41193962.58</v>
      </c>
      <c r="AD55" s="32" t="n">
        <v>4119396.26</v>
      </c>
      <c r="AE55" s="18">
        <f>(LEFT(Y55,4)-Parameters!$B$23)*12+MID(Y55,6,2)-Parameters!$B$24+1</f>
        <v/>
      </c>
      <c r="AG55" t="inlineStr">
        <is>
          <t>T100033</t>
        </is>
      </c>
      <c r="AH55" t="inlineStr">
        <is>
          <t>2025-12</t>
        </is>
      </c>
      <c r="AI55" t="n">
        <v>1</v>
      </c>
      <c r="AJ55" s="32" t="n">
        <v>49252</v>
      </c>
      <c r="AK55" s="32" t="n">
        <v>197007</v>
      </c>
      <c r="AL55" s="32" t="n">
        <v>0</v>
      </c>
      <c r="AM55" s="35">
        <f>(LEFT(AH55,4)-Parameters!$B$21)*12+MID(AH55,6,2)-Parameters!$B$22+1</f>
        <v/>
      </c>
    </row>
    <row r="56">
      <c r="X56" t="inlineStr">
        <is>
          <t>L0235930</t>
        </is>
      </c>
      <c r="Y56" t="inlineStr">
        <is>
          <t>2026-07-24</t>
        </is>
      </c>
      <c r="Z56" t="inlineStr">
        <is>
          <t>home_use</t>
        </is>
      </c>
      <c r="AA56" t="inlineStr">
        <is>
          <t>IMP00519</t>
        </is>
      </c>
      <c r="AB56" t="inlineStr">
        <is>
          <t>T103629</t>
        </is>
      </c>
      <c r="AC56" s="32" t="n">
        <v>64473504.27</v>
      </c>
      <c r="AD56" s="32" t="n">
        <v>6447350.43</v>
      </c>
      <c r="AE56" s="18">
        <f>(LEFT(Y56,4)-Parameters!$B$23)*12+MID(Y56,6,2)-Parameters!$B$24+1</f>
        <v/>
      </c>
      <c r="AG56" t="inlineStr">
        <is>
          <t>T100033</t>
        </is>
      </c>
      <c r="AH56" t="inlineStr">
        <is>
          <t>2026-01</t>
        </is>
      </c>
      <c r="AI56" t="n">
        <v>1</v>
      </c>
      <c r="AJ56" s="32" t="n">
        <v>88113</v>
      </c>
      <c r="AK56" s="32" t="n">
        <v>352452</v>
      </c>
      <c r="AL56" s="32" t="n">
        <v>0</v>
      </c>
      <c r="AM56" s="35">
        <f>(LEFT(AH56,4)-Parameters!$B$21)*12+MID(AH56,6,2)-Parameters!$B$22+1</f>
        <v/>
      </c>
    </row>
    <row r="57">
      <c r="X57" t="inlineStr">
        <is>
          <t>L0237642</t>
        </is>
      </c>
      <c r="Y57" t="inlineStr">
        <is>
          <t>2026-08-03</t>
        </is>
      </c>
      <c r="Z57" t="inlineStr">
        <is>
          <t>home_use</t>
        </is>
      </c>
      <c r="AA57" t="inlineStr">
        <is>
          <t>IMP00519</t>
        </is>
      </c>
      <c r="AB57" t="inlineStr">
        <is>
          <t>T103629</t>
        </is>
      </c>
      <c r="AC57" s="32" t="n">
        <v>63033047.68</v>
      </c>
      <c r="AD57" s="32" t="n">
        <v>6303304.77</v>
      </c>
      <c r="AE57" s="18">
        <f>(LEFT(Y57,4)-Parameters!$B$23)*12+MID(Y57,6,2)-Parameters!$B$24+1</f>
        <v/>
      </c>
      <c r="AG57" t="inlineStr">
        <is>
          <t>T100033</t>
        </is>
      </c>
      <c r="AH57" t="inlineStr">
        <is>
          <t>2026-02</t>
        </is>
      </c>
      <c r="AI57" t="n">
        <v>1</v>
      </c>
      <c r="AJ57" s="32" t="n">
        <v>62045</v>
      </c>
      <c r="AK57" s="32" t="n">
        <v>248181</v>
      </c>
      <c r="AL57" s="32" t="n">
        <v>0</v>
      </c>
      <c r="AM57" s="35">
        <f>(LEFT(AH57,4)-Parameters!$B$21)*12+MID(AH57,6,2)-Parameters!$B$22+1</f>
        <v/>
      </c>
    </row>
    <row r="58">
      <c r="X58" t="inlineStr">
        <is>
          <t>L0237643</t>
        </is>
      </c>
      <c r="Y58" t="inlineStr">
        <is>
          <t>2026-08-03</t>
        </is>
      </c>
      <c r="Z58" t="inlineStr">
        <is>
          <t>home_use</t>
        </is>
      </c>
      <c r="AA58" t="inlineStr">
        <is>
          <t>IMP00519</t>
        </is>
      </c>
      <c r="AB58" t="inlineStr">
        <is>
          <t>T103629</t>
        </is>
      </c>
      <c r="AC58" s="32" t="n">
        <v>38309344.68</v>
      </c>
      <c r="AD58" s="32" t="n">
        <v>3830934.47</v>
      </c>
      <c r="AE58" s="18">
        <f>(LEFT(Y58,4)-Parameters!$B$23)*12+MID(Y58,6,2)-Parameters!$B$24+1</f>
        <v/>
      </c>
      <c r="AG58" t="inlineStr">
        <is>
          <t>T100033</t>
        </is>
      </c>
      <c r="AH58" t="inlineStr">
        <is>
          <t>2026-03</t>
        </is>
      </c>
      <c r="AI58" t="n">
        <v>1</v>
      </c>
      <c r="AJ58" s="32" t="n">
        <v>72841</v>
      </c>
      <c r="AK58" s="32" t="n">
        <v>291364</v>
      </c>
      <c r="AL58" s="32" t="n">
        <v>0</v>
      </c>
      <c r="AM58" s="35">
        <f>(LEFT(AH58,4)-Parameters!$B$21)*12+MID(AH58,6,2)-Parameters!$B$22+1</f>
        <v/>
      </c>
    </row>
    <row r="59">
      <c r="X59" t="inlineStr">
        <is>
          <t>L0237644</t>
        </is>
      </c>
      <c r="Y59" t="inlineStr">
        <is>
          <t>2026-08-03</t>
        </is>
      </c>
      <c r="Z59" t="inlineStr">
        <is>
          <t>home_use</t>
        </is>
      </c>
      <c r="AA59" t="inlineStr">
        <is>
          <t>IMP00519</t>
        </is>
      </c>
      <c r="AB59" t="inlineStr">
        <is>
          <t>T103629</t>
        </is>
      </c>
      <c r="AC59" s="32" t="n">
        <v>18825317.74</v>
      </c>
      <c r="AD59" s="32" t="n">
        <v>1882531.77</v>
      </c>
      <c r="AE59" s="18">
        <f>(LEFT(Y59,4)-Parameters!$B$23)*12+MID(Y59,6,2)-Parameters!$B$24+1</f>
        <v/>
      </c>
      <c r="AG59" t="inlineStr">
        <is>
          <t>T100033</t>
        </is>
      </c>
      <c r="AH59" t="inlineStr">
        <is>
          <t>2026-04</t>
        </is>
      </c>
      <c r="AI59" t="n">
        <v>1</v>
      </c>
      <c r="AJ59" s="32" t="n">
        <v>75573</v>
      </c>
      <c r="AK59" s="32" t="n">
        <v>302292</v>
      </c>
      <c r="AL59" s="32" t="n">
        <v>0</v>
      </c>
      <c r="AM59" s="35">
        <f>(LEFT(AH59,4)-Parameters!$B$21)*12+MID(AH59,6,2)-Parameters!$B$22+1</f>
        <v/>
      </c>
    </row>
    <row r="60">
      <c r="X60" t="inlineStr">
        <is>
          <t>L0237877</t>
        </is>
      </c>
      <c r="Y60" t="inlineStr">
        <is>
          <t>2026-08-04</t>
        </is>
      </c>
      <c r="Z60" t="inlineStr">
        <is>
          <t>home_use</t>
        </is>
      </c>
      <c r="AA60" t="inlineStr">
        <is>
          <t>IMP00519</t>
        </is>
      </c>
      <c r="AB60" t="inlineStr">
        <is>
          <t>T103629</t>
        </is>
      </c>
      <c r="AC60" s="32" t="n">
        <v>19155440.31</v>
      </c>
      <c r="AD60" s="32" t="n">
        <v>1915544.03</v>
      </c>
      <c r="AE60" s="18">
        <f>(LEFT(Y60,4)-Parameters!$B$23)*12+MID(Y60,6,2)-Parameters!$B$24+1</f>
        <v/>
      </c>
      <c r="AG60" t="inlineStr">
        <is>
          <t>T100033</t>
        </is>
      </c>
      <c r="AH60" t="inlineStr">
        <is>
          <t>2026-05</t>
        </is>
      </c>
      <c r="AI60" t="n">
        <v>1</v>
      </c>
      <c r="AJ60" s="32" t="n">
        <v>36257</v>
      </c>
      <c r="AK60" s="32" t="n">
        <v>145027</v>
      </c>
      <c r="AL60" s="32" t="n">
        <v>0</v>
      </c>
      <c r="AM60" s="35">
        <f>(LEFT(AH60,4)-Parameters!$B$21)*12+MID(AH60,6,2)-Parameters!$B$22+1</f>
        <v/>
      </c>
    </row>
    <row r="61">
      <c r="X61" t="inlineStr">
        <is>
          <t>L0241701</t>
        </is>
      </c>
      <c r="Y61" t="inlineStr">
        <is>
          <t>2026-08-20</t>
        </is>
      </c>
      <c r="Z61" t="inlineStr">
        <is>
          <t>home_use</t>
        </is>
      </c>
      <c r="AA61" t="inlineStr">
        <is>
          <t>IMP00519</t>
        </is>
      </c>
      <c r="AB61" t="inlineStr">
        <is>
          <t>T103629</t>
        </is>
      </c>
      <c r="AC61" s="32" t="n">
        <v>56336702.9</v>
      </c>
      <c r="AD61" s="32" t="n">
        <v>5633670.29</v>
      </c>
      <c r="AE61" s="18">
        <f>(LEFT(Y61,4)-Parameters!$B$23)*12+MID(Y61,6,2)-Parameters!$B$24+1</f>
        <v/>
      </c>
      <c r="AG61" t="inlineStr">
        <is>
          <t>T100033</t>
        </is>
      </c>
      <c r="AH61" t="inlineStr">
        <is>
          <t>2026-06</t>
        </is>
      </c>
      <c r="AI61" t="n">
        <v>1</v>
      </c>
      <c r="AJ61" s="32" t="n">
        <v>27686</v>
      </c>
      <c r="AK61" s="32" t="n">
        <v>110746</v>
      </c>
      <c r="AL61" s="32" t="n">
        <v>0</v>
      </c>
      <c r="AM61" s="35">
        <f>(LEFT(AH61,4)-Parameters!$B$21)*12+MID(AH61,6,2)-Parameters!$B$22+1</f>
        <v/>
      </c>
    </row>
    <row r="62">
      <c r="X62" t="inlineStr">
        <is>
          <t>L0244293</t>
        </is>
      </c>
      <c r="Y62" t="inlineStr">
        <is>
          <t>2026-09-03</t>
        </is>
      </c>
      <c r="Z62" t="inlineStr">
        <is>
          <t>home_use</t>
        </is>
      </c>
      <c r="AA62" t="inlineStr">
        <is>
          <t>IMP00519</t>
        </is>
      </c>
      <c r="AB62" t="inlineStr">
        <is>
          <t>T103629</t>
        </is>
      </c>
      <c r="AC62" s="32" t="n">
        <v>39028556.67</v>
      </c>
      <c r="AD62" s="32" t="n">
        <v>3902855.67</v>
      </c>
      <c r="AE62" s="18">
        <f>(LEFT(Y62,4)-Parameters!$B$23)*12+MID(Y62,6,2)-Parameters!$B$24+1</f>
        <v/>
      </c>
      <c r="AG62" t="inlineStr">
        <is>
          <t>T100033</t>
        </is>
      </c>
      <c r="AH62" t="inlineStr">
        <is>
          <t>2026-07</t>
        </is>
      </c>
      <c r="AI62" t="n">
        <v>1</v>
      </c>
      <c r="AJ62" s="32" t="n">
        <v>60447</v>
      </c>
      <c r="AK62" s="32" t="n">
        <v>241789</v>
      </c>
      <c r="AL62" s="32" t="n">
        <v>0</v>
      </c>
      <c r="AM62" s="35">
        <f>(LEFT(AH62,4)-Parameters!$B$21)*12+MID(AH62,6,2)-Parameters!$B$22+1</f>
        <v/>
      </c>
    </row>
    <row r="63">
      <c r="X63" t="inlineStr">
        <is>
          <t>L0245222</t>
        </is>
      </c>
      <c r="Y63" t="inlineStr">
        <is>
          <t>2026-09-07</t>
        </is>
      </c>
      <c r="Z63" t="inlineStr">
        <is>
          <t>home_use</t>
        </is>
      </c>
      <c r="AA63" t="inlineStr">
        <is>
          <t>IMP00519</t>
        </is>
      </c>
      <c r="AB63" t="inlineStr">
        <is>
          <t>T103629</t>
        </is>
      </c>
      <c r="AC63" s="32" t="n">
        <v>55459770.59</v>
      </c>
      <c r="AD63" s="32" t="n">
        <v>5545977.06</v>
      </c>
      <c r="AE63" s="18">
        <f>(LEFT(Y63,4)-Parameters!$B$23)*12+MID(Y63,6,2)-Parameters!$B$24+1</f>
        <v/>
      </c>
      <c r="AG63" t="inlineStr">
        <is>
          <t>T100033</t>
        </is>
      </c>
      <c r="AH63" t="inlineStr">
        <is>
          <t>2026-08</t>
        </is>
      </c>
      <c r="AI63" t="n">
        <v>0</v>
      </c>
      <c r="AM63" s="35">
        <f>(LEFT(AH63,4)-Parameters!$B$21)*12+MID(AH63,6,2)-Parameters!$B$22+1</f>
        <v/>
      </c>
    </row>
    <row r="64">
      <c r="X64" t="inlineStr">
        <is>
          <t>L0247487</t>
        </is>
      </c>
      <c r="Y64" t="inlineStr">
        <is>
          <t>2026-09-17</t>
        </is>
      </c>
      <c r="Z64" t="inlineStr">
        <is>
          <t>home_use</t>
        </is>
      </c>
      <c r="AA64" t="inlineStr">
        <is>
          <t>IMP00519</t>
        </is>
      </c>
      <c r="AB64" t="inlineStr">
        <is>
          <t>T103629</t>
        </is>
      </c>
      <c r="AC64" s="32" t="n">
        <v>26521087.85</v>
      </c>
      <c r="AD64" s="32" t="n">
        <v>2652108.79</v>
      </c>
      <c r="AE64" s="18">
        <f>(LEFT(Y64,4)-Parameters!$B$23)*12+MID(Y64,6,2)-Parameters!$B$24+1</f>
        <v/>
      </c>
      <c r="AG64" t="inlineStr">
        <is>
          <t>T100033</t>
        </is>
      </c>
      <c r="AH64" t="inlineStr">
        <is>
          <t>2026-09</t>
        </is>
      </c>
      <c r="AI64" t="n">
        <v>1</v>
      </c>
      <c r="AJ64" s="32" t="n">
        <v>692083</v>
      </c>
      <c r="AK64" s="32" t="n">
        <v>4789146</v>
      </c>
      <c r="AL64" s="32" t="n">
        <v>467491</v>
      </c>
      <c r="AM64" s="35">
        <f>(LEFT(AH64,4)-Parameters!$B$21)*12+MID(AH64,6,2)-Parameters!$B$22+1</f>
        <v/>
      </c>
    </row>
    <row r="65">
      <c r="X65" t="inlineStr">
        <is>
          <t>L0171734</t>
        </is>
      </c>
      <c r="Y65" t="inlineStr">
        <is>
          <t>2025-10-25</t>
        </is>
      </c>
      <c r="Z65" t="inlineStr">
        <is>
          <t>home_use</t>
        </is>
      </c>
      <c r="AA65" t="inlineStr">
        <is>
          <t>IMP00005</t>
        </is>
      </c>
      <c r="AB65" t="inlineStr">
        <is>
          <t>T100033</t>
        </is>
      </c>
      <c r="AC65" s="32" t="n">
        <v>1999563.4</v>
      </c>
      <c r="AD65" s="32" t="n">
        <v>199956.34</v>
      </c>
      <c r="AE65" s="35">
        <f>(LEFT(Y65,4)-Parameters!$B$23)*12+MID(Y65,6,2)-Parameters!$B$24+1</f>
        <v/>
      </c>
      <c r="AG65" t="inlineStr">
        <is>
          <t>T100070</t>
        </is>
      </c>
      <c r="AH65" t="inlineStr">
        <is>
          <t>2024-10</t>
        </is>
      </c>
      <c r="AI65" t="n">
        <v>1</v>
      </c>
      <c r="AJ65" s="32" t="n">
        <v>306833</v>
      </c>
      <c r="AK65" s="32" t="n">
        <v>1833154</v>
      </c>
      <c r="AL65" s="32" t="n">
        <v>167257</v>
      </c>
      <c r="AM65" s="35">
        <f>(LEFT(AH65,4)-Parameters!$B$21)*12+MID(AH65,6,2)-Parameters!$B$22+1</f>
        <v/>
      </c>
    </row>
    <row r="66">
      <c r="X66" t="inlineStr">
        <is>
          <t>L0247648</t>
        </is>
      </c>
      <c r="Y66" t="inlineStr">
        <is>
          <t>2026-09-18</t>
        </is>
      </c>
      <c r="Z66" t="inlineStr">
        <is>
          <t>home_use</t>
        </is>
      </c>
      <c r="AA66" t="inlineStr">
        <is>
          <t>IMP00005</t>
        </is>
      </c>
      <c r="AB66" t="inlineStr">
        <is>
          <t>T100033</t>
        </is>
      </c>
      <c r="AC66" s="32" t="n">
        <v>4314546.31</v>
      </c>
      <c r="AD66" s="32" t="n">
        <v>474600.09</v>
      </c>
      <c r="AE66" s="35">
        <f>(LEFT(Y66,4)-Parameters!$B$23)*12+MID(Y66,6,2)-Parameters!$B$24+1</f>
        <v/>
      </c>
      <c r="AG66" t="inlineStr">
        <is>
          <t>T100070</t>
        </is>
      </c>
      <c r="AH66" t="inlineStr">
        <is>
          <t>2024-11</t>
        </is>
      </c>
      <c r="AI66" t="n">
        <v>1</v>
      </c>
      <c r="AJ66" s="32" t="n">
        <v>2145197</v>
      </c>
      <c r="AK66" s="32" t="n">
        <v>12816349</v>
      </c>
      <c r="AL66" s="32" t="n">
        <v>1176098</v>
      </c>
      <c r="AM66" s="35">
        <f>(LEFT(AH66,4)-Parameters!$B$21)*12+MID(AH66,6,2)-Parameters!$B$22+1</f>
        <v/>
      </c>
    </row>
    <row r="67">
      <c r="X67" t="inlineStr">
        <is>
          <t>L0236106</t>
        </is>
      </c>
      <c r="Y67" t="inlineStr">
        <is>
          <t>2026-07-25</t>
        </is>
      </c>
      <c r="Z67" t="inlineStr">
        <is>
          <t>home_use</t>
        </is>
      </c>
      <c r="AA67" t="inlineStr">
        <is>
          <t>IMP00006</t>
        </is>
      </c>
      <c r="AB67" t="inlineStr">
        <is>
          <t>T100033</t>
        </is>
      </c>
      <c r="AC67" s="32" t="n">
        <v>2729997.28</v>
      </c>
      <c r="AD67" s="32" t="n">
        <v>354899.65</v>
      </c>
      <c r="AE67" s="35">
        <f>(LEFT(Y67,4)-Parameters!$B$23)*12+MID(Y67,6,2)-Parameters!$B$24+1</f>
        <v/>
      </c>
      <c r="AG67" t="inlineStr">
        <is>
          <t>T100070</t>
        </is>
      </c>
      <c r="AH67" t="inlineStr">
        <is>
          <t>2024-12</t>
        </is>
      </c>
      <c r="AI67" t="n">
        <v>1</v>
      </c>
      <c r="AJ67" s="32" t="n">
        <v>1159576</v>
      </c>
      <c r="AK67" s="32" t="n">
        <v>6927817</v>
      </c>
      <c r="AL67" s="32" t="n">
        <v>629721</v>
      </c>
      <c r="AM67" s="35">
        <f>(LEFT(AH67,4)-Parameters!$B$21)*12+MID(AH67,6,2)-Parameters!$B$22+1</f>
        <v/>
      </c>
    </row>
    <row r="68">
      <c r="X68" t="inlineStr">
        <is>
          <t>L0240642</t>
        </is>
      </c>
      <c r="Y68" t="inlineStr">
        <is>
          <t>2026-08-16</t>
        </is>
      </c>
      <c r="Z68" t="inlineStr">
        <is>
          <t>home_use</t>
        </is>
      </c>
      <c r="AA68" t="inlineStr">
        <is>
          <t>IMP00006</t>
        </is>
      </c>
      <c r="AB68" t="inlineStr">
        <is>
          <t>T100033</t>
        </is>
      </c>
      <c r="AC68" s="32" t="n">
        <v>2091558.85</v>
      </c>
      <c r="AD68" s="32" t="n">
        <v>271902.65</v>
      </c>
      <c r="AE68" s="35">
        <f>(LEFT(Y68,4)-Parameters!$B$23)*12+MID(Y68,6,2)-Parameters!$B$24+1</f>
        <v/>
      </c>
      <c r="AG68" t="inlineStr">
        <is>
          <t>T100070</t>
        </is>
      </c>
      <c r="AH68" t="inlineStr">
        <is>
          <t>2025-01</t>
        </is>
      </c>
      <c r="AI68" t="n">
        <v>1</v>
      </c>
      <c r="AJ68" s="32" t="n">
        <v>2558377</v>
      </c>
      <c r="AK68" s="32" t="n">
        <v>15284868</v>
      </c>
      <c r="AL68" s="32" t="n">
        <v>1402999</v>
      </c>
      <c r="AM68" s="35">
        <f>(LEFT(AH68,4)-Parameters!$B$21)*12+MID(AH68,6,2)-Parameters!$B$22+1</f>
        <v/>
      </c>
    </row>
    <row r="69">
      <c r="X69" t="inlineStr">
        <is>
          <t>L0166737</t>
        </is>
      </c>
      <c r="Y69" t="inlineStr">
        <is>
          <t>2025-10-02</t>
        </is>
      </c>
      <c r="Z69" t="inlineStr">
        <is>
          <t>home_use</t>
        </is>
      </c>
      <c r="AA69" t="inlineStr">
        <is>
          <t>IMP00095</t>
        </is>
      </c>
      <c r="AB69" t="inlineStr">
        <is>
          <t>T100033</t>
        </is>
      </c>
      <c r="AC69" s="32" t="n">
        <v>947982.4</v>
      </c>
      <c r="AD69" s="32" t="n">
        <v>118497.8</v>
      </c>
      <c r="AE69" s="35">
        <f>(LEFT(Y69,4)-Parameters!$B$23)*12+MID(Y69,6,2)-Parameters!$B$24+1</f>
        <v/>
      </c>
      <c r="AG69" t="inlineStr">
        <is>
          <t>T100070</t>
        </is>
      </c>
      <c r="AH69" t="inlineStr">
        <is>
          <t>2025-02</t>
        </is>
      </c>
      <c r="AI69" t="n">
        <v>1</v>
      </c>
      <c r="AJ69" s="32" t="n">
        <v>1332125</v>
      </c>
      <c r="AK69" s="32" t="n">
        <v>7958697</v>
      </c>
      <c r="AL69" s="32" t="n">
        <v>710312</v>
      </c>
      <c r="AM69" s="35">
        <f>(LEFT(AH69,4)-Parameters!$B$21)*12+MID(AH69,6,2)-Parameters!$B$22+1</f>
        <v/>
      </c>
    </row>
    <row r="70">
      <c r="X70" t="inlineStr">
        <is>
          <t>L0166961</t>
        </is>
      </c>
      <c r="Y70" t="inlineStr">
        <is>
          <t>2025-10-03</t>
        </is>
      </c>
      <c r="Z70" t="inlineStr">
        <is>
          <t>home_use</t>
        </is>
      </c>
      <c r="AA70" t="inlineStr">
        <is>
          <t>IMP00095</t>
        </is>
      </c>
      <c r="AB70" t="inlineStr">
        <is>
          <t>T100033</t>
        </is>
      </c>
      <c r="AC70" s="32" t="n">
        <v>784222.67</v>
      </c>
      <c r="AD70" s="32" t="n">
        <v>98027.83</v>
      </c>
      <c r="AE70" s="35">
        <f>(LEFT(Y70,4)-Parameters!$B$23)*12+MID(Y70,6,2)-Parameters!$B$24+1</f>
        <v/>
      </c>
      <c r="AG70" t="inlineStr">
        <is>
          <t>T100070</t>
        </is>
      </c>
      <c r="AH70" t="inlineStr">
        <is>
          <t>2025-03</t>
        </is>
      </c>
      <c r="AI70" t="n">
        <v>1</v>
      </c>
      <c r="AJ70" s="32" t="n">
        <v>960419</v>
      </c>
      <c r="AK70" s="32" t="n">
        <v>5737963</v>
      </c>
      <c r="AL70" s="32" t="n">
        <v>507189</v>
      </c>
      <c r="AM70" s="35">
        <f>(LEFT(AH70,4)-Parameters!$B$21)*12+MID(AH70,6,2)-Parameters!$B$22+1</f>
        <v/>
      </c>
    </row>
    <row r="71">
      <c r="X71" t="inlineStr">
        <is>
          <t>L0169099</t>
        </is>
      </c>
      <c r="Y71" t="inlineStr">
        <is>
          <t>2025-10-13</t>
        </is>
      </c>
      <c r="Z71" t="inlineStr">
        <is>
          <t>home_use</t>
        </is>
      </c>
      <c r="AA71" t="inlineStr">
        <is>
          <t>IMP00095</t>
        </is>
      </c>
      <c r="AB71" t="inlineStr">
        <is>
          <t>T100033</t>
        </is>
      </c>
      <c r="AC71" s="32" t="n">
        <v>81699.61</v>
      </c>
      <c r="AD71" s="32" t="n">
        <v>8578.459999999999</v>
      </c>
      <c r="AE71" s="35">
        <f>(LEFT(Y71,4)-Parameters!$B$23)*12+MID(Y71,6,2)-Parameters!$B$24+1</f>
        <v/>
      </c>
      <c r="AG71" t="inlineStr">
        <is>
          <t>T100070</t>
        </is>
      </c>
      <c r="AH71" t="inlineStr">
        <is>
          <t>2025-04</t>
        </is>
      </c>
      <c r="AI71" t="n">
        <v>1</v>
      </c>
      <c r="AJ71" s="32" t="n">
        <v>2667385</v>
      </c>
      <c r="AK71" s="32" t="n">
        <v>15936129</v>
      </c>
      <c r="AL71" s="32" t="n">
        <v>1404238</v>
      </c>
      <c r="AM71" s="35">
        <f>(LEFT(AH71,4)-Parameters!$B$21)*12+MID(AH71,6,2)-Parameters!$B$22+1</f>
        <v/>
      </c>
    </row>
    <row r="72">
      <c r="X72" t="inlineStr">
        <is>
          <t>L0170649</t>
        </is>
      </c>
      <c r="Y72" t="inlineStr">
        <is>
          <t>2025-10-20</t>
        </is>
      </c>
      <c r="Z72" t="inlineStr">
        <is>
          <t>home_use</t>
        </is>
      </c>
      <c r="AA72" t="inlineStr">
        <is>
          <t>IMP00095</t>
        </is>
      </c>
      <c r="AB72" t="inlineStr">
        <is>
          <t>T100033</t>
        </is>
      </c>
      <c r="AC72" s="32" t="n">
        <v>501484.92</v>
      </c>
      <c r="AD72" s="32" t="n">
        <v>65193.04</v>
      </c>
      <c r="AE72" s="35">
        <f>(LEFT(Y72,4)-Parameters!$B$23)*12+MID(Y72,6,2)-Parameters!$B$24+1</f>
        <v/>
      </c>
      <c r="AG72" t="inlineStr">
        <is>
          <t>T100070</t>
        </is>
      </c>
      <c r="AH72" t="inlineStr">
        <is>
          <t>2025-05</t>
        </is>
      </c>
      <c r="AI72" t="n">
        <v>1</v>
      </c>
      <c r="AJ72" s="32" t="n">
        <v>97298</v>
      </c>
      <c r="AK72" s="32" t="n">
        <v>581300</v>
      </c>
      <c r="AL72" s="32" t="n">
        <v>60641</v>
      </c>
      <c r="AM72" s="35">
        <f>(LEFT(AH72,4)-Parameters!$B$21)*12+MID(AH72,6,2)-Parameters!$B$22+1</f>
        <v/>
      </c>
    </row>
    <row r="73">
      <c r="X73" t="inlineStr">
        <is>
          <t>L0173037</t>
        </is>
      </c>
      <c r="Y73" t="inlineStr">
        <is>
          <t>2025-11-03</t>
        </is>
      </c>
      <c r="Z73" t="inlineStr">
        <is>
          <t>home_use</t>
        </is>
      </c>
      <c r="AA73" t="inlineStr">
        <is>
          <t>IMP00095</t>
        </is>
      </c>
      <c r="AB73" t="inlineStr">
        <is>
          <t>T100033</t>
        </is>
      </c>
      <c r="AC73" s="32" t="n">
        <v>908907.54</v>
      </c>
      <c r="AD73" s="32" t="n">
        <v>106342.18</v>
      </c>
      <c r="AE73" s="35">
        <f>(LEFT(Y73,4)-Parameters!$B$23)*12+MID(Y73,6,2)-Parameters!$B$24+1</f>
        <v/>
      </c>
      <c r="AG73" t="inlineStr">
        <is>
          <t>T100070</t>
        </is>
      </c>
      <c r="AH73" t="inlineStr">
        <is>
          <t>2025-06</t>
        </is>
      </c>
      <c r="AI73" t="n">
        <v>1</v>
      </c>
      <c r="AJ73" s="32" t="n">
        <v>1372214</v>
      </c>
      <c r="AK73" s="32" t="n">
        <v>8198210</v>
      </c>
      <c r="AL73" s="32" t="n">
        <v>749700</v>
      </c>
      <c r="AM73" s="35">
        <f>(LEFT(AH73,4)-Parameters!$B$21)*12+MID(AH73,6,2)-Parameters!$B$22+1</f>
        <v/>
      </c>
    </row>
    <row r="74">
      <c r="X74" t="inlineStr">
        <is>
          <t>L0184043</t>
        </is>
      </c>
      <c r="Y74" t="inlineStr">
        <is>
          <t>2025-12-23</t>
        </is>
      </c>
      <c r="Z74" t="inlineStr">
        <is>
          <t>home_use</t>
        </is>
      </c>
      <c r="AA74" t="inlineStr">
        <is>
          <t>IMP00095</t>
        </is>
      </c>
      <c r="AB74" t="inlineStr">
        <is>
          <t>T100033</t>
        </is>
      </c>
      <c r="AC74" s="32" t="n">
        <v>1660461.17</v>
      </c>
      <c r="AD74" s="32" t="n">
        <v>215859.95</v>
      </c>
      <c r="AE74" s="35">
        <f>(LEFT(Y74,4)-Parameters!$B$23)*12+MID(Y74,6,2)-Parameters!$B$24+1</f>
        <v/>
      </c>
      <c r="AG74" t="inlineStr">
        <is>
          <t>T100070</t>
        </is>
      </c>
      <c r="AH74" t="inlineStr">
        <is>
          <t>2025-07</t>
        </is>
      </c>
      <c r="AI74" t="n">
        <v>1</v>
      </c>
      <c r="AJ74" s="32" t="n">
        <v>1528694</v>
      </c>
      <c r="AK74" s="32" t="n">
        <v>9133091</v>
      </c>
      <c r="AL74" s="32" t="n">
        <v>844821</v>
      </c>
      <c r="AM74" s="35">
        <f>(LEFT(AH74,4)-Parameters!$B$21)*12+MID(AH74,6,2)-Parameters!$B$22+1</f>
        <v/>
      </c>
    </row>
    <row r="75">
      <c r="X75" t="inlineStr">
        <is>
          <t>L0184294</t>
        </is>
      </c>
      <c r="Y75" t="inlineStr">
        <is>
          <t>2025-12-24</t>
        </is>
      </c>
      <c r="Z75" t="inlineStr">
        <is>
          <t>home_use</t>
        </is>
      </c>
      <c r="AA75" t="inlineStr">
        <is>
          <t>IMP00095</t>
        </is>
      </c>
      <c r="AB75" t="inlineStr">
        <is>
          <t>T100033</t>
        </is>
      </c>
      <c r="AC75" s="32" t="n">
        <v>3006136.67</v>
      </c>
      <c r="AD75" s="32" t="n">
        <v>375767.08</v>
      </c>
      <c r="AE75" s="35">
        <f>(LEFT(Y75,4)-Parameters!$B$23)*12+MID(Y75,6,2)-Parameters!$B$24+1</f>
        <v/>
      </c>
      <c r="AG75" t="inlineStr">
        <is>
          <t>T100070</t>
        </is>
      </c>
      <c r="AH75" t="inlineStr">
        <is>
          <t>2025-08</t>
        </is>
      </c>
      <c r="AI75" t="n">
        <v>1</v>
      </c>
      <c r="AJ75" s="32" t="n">
        <v>254227</v>
      </c>
      <c r="AK75" s="32" t="n">
        <v>1518865</v>
      </c>
      <c r="AL75" s="32" t="n">
        <v>135626</v>
      </c>
      <c r="AM75" s="35">
        <f>(LEFT(AH75,4)-Parameters!$B$21)*12+MID(AH75,6,2)-Parameters!$B$22+1</f>
        <v/>
      </c>
    </row>
    <row r="76">
      <c r="X76" t="inlineStr">
        <is>
          <t>L0184748</t>
        </is>
      </c>
      <c r="Y76" t="inlineStr">
        <is>
          <t>2025-12-26</t>
        </is>
      </c>
      <c r="Z76" t="inlineStr">
        <is>
          <t>home_use</t>
        </is>
      </c>
      <c r="AA76" t="inlineStr">
        <is>
          <t>IMP00095</t>
        </is>
      </c>
      <c r="AB76" t="inlineStr">
        <is>
          <t>T100033</t>
        </is>
      </c>
      <c r="AC76" s="32" t="n">
        <v>532623.14</v>
      </c>
      <c r="AD76" s="32" t="n">
        <v>69241.00999999999</v>
      </c>
      <c r="AE76" s="35">
        <f>(LEFT(Y76,4)-Parameters!$B$23)*12+MID(Y76,6,2)-Parameters!$B$24+1</f>
        <v/>
      </c>
      <c r="AG76" t="inlineStr">
        <is>
          <t>T100070</t>
        </is>
      </c>
      <c r="AH76" t="inlineStr">
        <is>
          <t>2025-09</t>
        </is>
      </c>
      <c r="AI76" t="n">
        <v>1</v>
      </c>
      <c r="AJ76" s="32" t="n">
        <v>1257702</v>
      </c>
      <c r="AK76" s="32" t="n">
        <v>7514062</v>
      </c>
      <c r="AL76" s="32" t="n">
        <v>680243</v>
      </c>
      <c r="AM76" s="35">
        <f>(LEFT(AH76,4)-Parameters!$B$21)*12+MID(AH76,6,2)-Parameters!$B$22+1</f>
        <v/>
      </c>
    </row>
    <row r="77">
      <c r="X77" t="inlineStr">
        <is>
          <t>L0186438</t>
        </is>
      </c>
      <c r="Y77" t="inlineStr">
        <is>
          <t>2026-01-05</t>
        </is>
      </c>
      <c r="Z77" t="inlineStr">
        <is>
          <t>home_use</t>
        </is>
      </c>
      <c r="AA77" t="inlineStr">
        <is>
          <t>IMP00095</t>
        </is>
      </c>
      <c r="AB77" t="inlineStr">
        <is>
          <t>T100033</t>
        </is>
      </c>
      <c r="AC77" s="32" t="n">
        <v>967895.79</v>
      </c>
      <c r="AD77" s="32" t="n">
        <v>120986.97</v>
      </c>
      <c r="AE77" s="35">
        <f>(LEFT(Y77,4)-Parameters!$B$23)*12+MID(Y77,6,2)-Parameters!$B$24+1</f>
        <v/>
      </c>
      <c r="AG77" t="inlineStr">
        <is>
          <t>T100070</t>
        </is>
      </c>
      <c r="AH77" t="inlineStr">
        <is>
          <t>2025-10</t>
        </is>
      </c>
      <c r="AI77" t="n">
        <v>1</v>
      </c>
      <c r="AJ77" s="32" t="n">
        <v>1639760</v>
      </c>
      <c r="AK77" s="32" t="n">
        <v>9796647</v>
      </c>
      <c r="AL77" s="32" t="n">
        <v>906872</v>
      </c>
      <c r="AM77" s="35">
        <f>(LEFT(AH77,4)-Parameters!$B$21)*12+MID(AH77,6,2)-Parameters!$B$22+1</f>
        <v/>
      </c>
    </row>
    <row r="78">
      <c r="X78" t="inlineStr">
        <is>
          <t>L0188745</t>
        </is>
      </c>
      <c r="Y78" t="inlineStr">
        <is>
          <t>2026-01-14</t>
        </is>
      </c>
      <c r="Z78" t="inlineStr">
        <is>
          <t>home_use</t>
        </is>
      </c>
      <c r="AA78" t="inlineStr">
        <is>
          <t>IMP00095</t>
        </is>
      </c>
      <c r="AB78" t="inlineStr">
        <is>
          <t>T100033</t>
        </is>
      </c>
      <c r="AC78" s="32" t="n">
        <v>56503.59</v>
      </c>
      <c r="AD78" s="32" t="n">
        <v>5932.88</v>
      </c>
      <c r="AE78" s="35">
        <f>(LEFT(Y78,4)-Parameters!$B$23)*12+MID(Y78,6,2)-Parameters!$B$24+1</f>
        <v/>
      </c>
      <c r="AG78" t="inlineStr">
        <is>
          <t>T100070</t>
        </is>
      </c>
      <c r="AH78" t="inlineStr">
        <is>
          <t>2025-11</t>
        </is>
      </c>
      <c r="AI78" t="n">
        <v>1</v>
      </c>
      <c r="AJ78" s="32" t="n">
        <v>661778</v>
      </c>
      <c r="AK78" s="32" t="n">
        <v>3953752</v>
      </c>
      <c r="AL78" s="32" t="n">
        <v>365132</v>
      </c>
      <c r="AM78" s="35">
        <f>(LEFT(AH78,4)-Parameters!$B$21)*12+MID(AH78,6,2)-Parameters!$B$22+1</f>
        <v/>
      </c>
    </row>
    <row r="79">
      <c r="X79" t="inlineStr">
        <is>
          <t>L0189537</t>
        </is>
      </c>
      <c r="Y79" t="inlineStr">
        <is>
          <t>2026-01-17</t>
        </is>
      </c>
      <c r="Z79" t="inlineStr">
        <is>
          <t>home_use</t>
        </is>
      </c>
      <c r="AA79" t="inlineStr">
        <is>
          <t>IMP00095</t>
        </is>
      </c>
      <c r="AB79" t="inlineStr">
        <is>
          <t>T100033</t>
        </is>
      </c>
      <c r="AC79" s="32" t="n">
        <v>1688830.35</v>
      </c>
      <c r="AD79" s="32" t="n">
        <v>219547.95</v>
      </c>
      <c r="AE79" s="35">
        <f>(LEFT(Y79,4)-Parameters!$B$23)*12+MID(Y79,6,2)-Parameters!$B$24+1</f>
        <v/>
      </c>
      <c r="AG79" t="inlineStr">
        <is>
          <t>T100070</t>
        </is>
      </c>
      <c r="AH79" t="inlineStr">
        <is>
          <t>2025-12</t>
        </is>
      </c>
      <c r="AI79" t="n">
        <v>0</v>
      </c>
      <c r="AM79" s="35">
        <f>(LEFT(AH79,4)-Parameters!$B$21)*12+MID(AH79,6,2)-Parameters!$B$22+1</f>
        <v/>
      </c>
    </row>
    <row r="80">
      <c r="X80" t="inlineStr">
        <is>
          <t>L0190557</t>
        </is>
      </c>
      <c r="Y80" t="inlineStr">
        <is>
          <t>2026-01-21</t>
        </is>
      </c>
      <c r="Z80" t="inlineStr">
        <is>
          <t>home_use</t>
        </is>
      </c>
      <c r="AA80" t="inlineStr">
        <is>
          <t>IMP00095</t>
        </is>
      </c>
      <c r="AB80" t="inlineStr">
        <is>
          <t>T100033</t>
        </is>
      </c>
      <c r="AC80" s="32" t="n">
        <v>259775.85</v>
      </c>
      <c r="AD80" s="32" t="n">
        <v>27276.46</v>
      </c>
      <c r="AE80" s="35">
        <f>(LEFT(Y80,4)-Parameters!$B$23)*12+MID(Y80,6,2)-Parameters!$B$24+1</f>
        <v/>
      </c>
      <c r="AG80" t="inlineStr">
        <is>
          <t>T100070</t>
        </is>
      </c>
      <c r="AH80" t="inlineStr">
        <is>
          <t>2026-01</t>
        </is>
      </c>
      <c r="AI80" t="n">
        <v>1</v>
      </c>
      <c r="AJ80" s="32" t="n">
        <v>1121984</v>
      </c>
      <c r="AK80" s="32" t="n">
        <v>6703224</v>
      </c>
      <c r="AL80" s="32" t="n">
        <v>646984</v>
      </c>
      <c r="AM80" s="35">
        <f>(LEFT(AH80,4)-Parameters!$B$21)*12+MID(AH80,6,2)-Parameters!$B$22+1</f>
        <v/>
      </c>
    </row>
    <row r="81">
      <c r="X81" t="inlineStr">
        <is>
          <t>L0190782</t>
        </is>
      </c>
      <c r="Y81" t="inlineStr">
        <is>
          <t>2026-01-22</t>
        </is>
      </c>
      <c r="Z81" t="inlineStr">
        <is>
          <t>home_use</t>
        </is>
      </c>
      <c r="AA81" t="inlineStr">
        <is>
          <t>IMP00095</t>
        </is>
      </c>
      <c r="AB81" t="inlineStr">
        <is>
          <t>T100033</t>
        </is>
      </c>
      <c r="AC81" s="32" t="n">
        <v>1119471.11</v>
      </c>
      <c r="AD81" s="32" t="n">
        <v>117544.47</v>
      </c>
      <c r="AE81" s="35">
        <f>(LEFT(Y81,4)-Parameters!$B$23)*12+MID(Y81,6,2)-Parameters!$B$24+1</f>
        <v/>
      </c>
      <c r="AG81" t="inlineStr">
        <is>
          <t>T100070</t>
        </is>
      </c>
      <c r="AH81" t="inlineStr">
        <is>
          <t>2026-02</t>
        </is>
      </c>
      <c r="AI81" t="n">
        <v>1</v>
      </c>
      <c r="AJ81" s="32" t="n">
        <v>1260182</v>
      </c>
      <c r="AK81" s="32" t="n">
        <v>7528880</v>
      </c>
      <c r="AL81" s="32" t="n">
        <v>685844</v>
      </c>
      <c r="AM81" s="35">
        <f>(LEFT(AH81,4)-Parameters!$B$21)*12+MID(AH81,6,2)-Parameters!$B$22+1</f>
        <v/>
      </c>
    </row>
    <row r="82">
      <c r="X82" t="inlineStr">
        <is>
          <t>L0193583</t>
        </is>
      </c>
      <c r="Y82" t="inlineStr">
        <is>
          <t>2026-02-05</t>
        </is>
      </c>
      <c r="Z82" t="inlineStr">
        <is>
          <t>home_use</t>
        </is>
      </c>
      <c r="AA82" t="inlineStr">
        <is>
          <t>IMP00095</t>
        </is>
      </c>
      <c r="AB82" t="inlineStr">
        <is>
          <t>T100033</t>
        </is>
      </c>
      <c r="AC82" s="32" t="n">
        <v>157101.58</v>
      </c>
      <c r="AD82" s="32" t="n">
        <v>16495.67</v>
      </c>
      <c r="AE82" s="35">
        <f>(LEFT(Y82,4)-Parameters!$B$23)*12+MID(Y82,6,2)-Parameters!$B$24+1</f>
        <v/>
      </c>
      <c r="AG82" t="inlineStr">
        <is>
          <t>T100070</t>
        </is>
      </c>
      <c r="AH82" t="inlineStr">
        <is>
          <t>2026-03</t>
        </is>
      </c>
      <c r="AI82" t="n">
        <v>1</v>
      </c>
      <c r="AJ82" s="32" t="n">
        <v>1202667</v>
      </c>
      <c r="AK82" s="32" t="n">
        <v>7185261</v>
      </c>
      <c r="AL82" s="32" t="n">
        <v>631723</v>
      </c>
      <c r="AM82" s="35">
        <f>(LEFT(AH82,4)-Parameters!$B$21)*12+MID(AH82,6,2)-Parameters!$B$22+1</f>
        <v/>
      </c>
    </row>
    <row r="83">
      <c r="X83" t="inlineStr">
        <is>
          <t>L0195463</t>
        </is>
      </c>
      <c r="Y83" t="inlineStr">
        <is>
          <t>2026-02-12</t>
        </is>
      </c>
      <c r="Z83" t="inlineStr">
        <is>
          <t>home_use</t>
        </is>
      </c>
      <c r="AA83" t="inlineStr">
        <is>
          <t>IMP00095</t>
        </is>
      </c>
      <c r="AB83" t="inlineStr">
        <is>
          <t>T100033</t>
        </is>
      </c>
      <c r="AC83" s="32" t="n">
        <v>1356837.45</v>
      </c>
      <c r="AD83" s="32" t="n">
        <v>176388.87</v>
      </c>
      <c r="AE83" s="35">
        <f>(LEFT(Y83,4)-Parameters!$B$23)*12+MID(Y83,6,2)-Parameters!$B$24+1</f>
        <v/>
      </c>
      <c r="AG83" t="inlineStr">
        <is>
          <t>T100070</t>
        </is>
      </c>
      <c r="AH83" t="inlineStr">
        <is>
          <t>2026-04</t>
        </is>
      </c>
      <c r="AI83" t="n">
        <v>1</v>
      </c>
      <c r="AJ83" s="32" t="n">
        <v>3066290</v>
      </c>
      <c r="AK83" s="32" t="n">
        <v>18319362</v>
      </c>
      <c r="AL83" s="32" t="n">
        <v>1673697</v>
      </c>
      <c r="AM83" s="35">
        <f>(LEFT(AH83,4)-Parameters!$B$21)*12+MID(AH83,6,2)-Parameters!$B$22+1</f>
        <v/>
      </c>
    </row>
    <row r="84">
      <c r="X84" t="inlineStr">
        <is>
          <t>L0198065</t>
        </is>
      </c>
      <c r="Y84" t="inlineStr">
        <is>
          <t>2026-02-22</t>
        </is>
      </c>
      <c r="Z84" t="inlineStr">
        <is>
          <t>home_use</t>
        </is>
      </c>
      <c r="AA84" t="inlineStr">
        <is>
          <t>IMP00095</t>
        </is>
      </c>
      <c r="AB84" t="inlineStr">
        <is>
          <t>T100033</t>
        </is>
      </c>
      <c r="AC84" s="32" t="n">
        <v>3177831.59</v>
      </c>
      <c r="AD84" s="32" t="n">
        <v>397228.95</v>
      </c>
      <c r="AE84" s="35">
        <f>(LEFT(Y84,4)-Parameters!$B$23)*12+MID(Y84,6,2)-Parameters!$B$24+1</f>
        <v/>
      </c>
      <c r="AG84" t="inlineStr">
        <is>
          <t>T100070</t>
        </is>
      </c>
      <c r="AH84" t="inlineStr">
        <is>
          <t>2026-05</t>
        </is>
      </c>
      <c r="AI84" t="n">
        <v>1</v>
      </c>
      <c r="AJ84" s="32" t="n">
        <v>1322678</v>
      </c>
      <c r="AK84" s="32" t="n">
        <v>7902259</v>
      </c>
      <c r="AL84" s="32" t="n">
        <v>695307</v>
      </c>
      <c r="AM84" s="35">
        <f>(LEFT(AH84,4)-Parameters!$B$21)*12+MID(AH84,6,2)-Parameters!$B$22+1</f>
        <v/>
      </c>
    </row>
    <row r="85">
      <c r="X85" t="inlineStr">
        <is>
          <t>L0198880</t>
        </is>
      </c>
      <c r="Y85" t="inlineStr">
        <is>
          <t>2026-02-25</t>
        </is>
      </c>
      <c r="Z85" t="inlineStr">
        <is>
          <t>home_use</t>
        </is>
      </c>
      <c r="AA85" t="inlineStr">
        <is>
          <t>IMP00095</t>
        </is>
      </c>
      <c r="AB85" t="inlineStr">
        <is>
          <t>T100033</t>
        </is>
      </c>
      <c r="AC85" s="32" t="n">
        <v>1712153.55</v>
      </c>
      <c r="AD85" s="32" t="n">
        <v>222579.96</v>
      </c>
      <c r="AE85" s="35">
        <f>(LEFT(Y85,4)-Parameters!$B$23)*12+MID(Y85,6,2)-Parameters!$B$24+1</f>
        <v/>
      </c>
      <c r="AG85" t="inlineStr">
        <is>
          <t>T100070</t>
        </is>
      </c>
      <c r="AH85" t="inlineStr">
        <is>
          <t>2026-06</t>
        </is>
      </c>
      <c r="AI85" t="n">
        <v>1</v>
      </c>
      <c r="AJ85" s="32" t="n">
        <v>545344</v>
      </c>
      <c r="AK85" s="32" t="n">
        <v>3258124</v>
      </c>
      <c r="AL85" s="32" t="n">
        <v>296724</v>
      </c>
      <c r="AM85" s="35">
        <f>(LEFT(AH85,4)-Parameters!$B$21)*12+MID(AH85,6,2)-Parameters!$B$22+1</f>
        <v/>
      </c>
    </row>
    <row r="86">
      <c r="X86" t="inlineStr">
        <is>
          <t>L0199142</t>
        </is>
      </c>
      <c r="Y86" t="inlineStr">
        <is>
          <t>2026-02-26</t>
        </is>
      </c>
      <c r="Z86" t="inlineStr">
        <is>
          <t>home_use</t>
        </is>
      </c>
      <c r="AA86" t="inlineStr">
        <is>
          <t>IMP00095</t>
        </is>
      </c>
      <c r="AB86" t="inlineStr">
        <is>
          <t>T100033</t>
        </is>
      </c>
      <c r="AC86" s="32" t="n">
        <v>1755713.08</v>
      </c>
      <c r="AD86" s="32" t="n">
        <v>219464.14</v>
      </c>
      <c r="AE86" s="35">
        <f>(LEFT(Y86,4)-Parameters!$B$23)*12+MID(Y86,6,2)-Parameters!$B$24+1</f>
        <v/>
      </c>
      <c r="AG86" t="inlineStr">
        <is>
          <t>T100070</t>
        </is>
      </c>
      <c r="AH86" t="inlineStr">
        <is>
          <t>2026-07</t>
        </is>
      </c>
      <c r="AI86" t="n">
        <v>1</v>
      </c>
      <c r="AJ86" s="32" t="n">
        <v>2967925</v>
      </c>
      <c r="AK86" s="32" t="n">
        <v>17731687</v>
      </c>
      <c r="AL86" s="32" t="n">
        <v>1634659</v>
      </c>
      <c r="AM86" s="35">
        <f>(LEFT(AH86,4)-Parameters!$B$21)*12+MID(AH86,6,2)-Parameters!$B$22+1</f>
        <v/>
      </c>
    </row>
    <row r="87">
      <c r="X87" t="inlineStr">
        <is>
          <t>L0203394</t>
        </is>
      </c>
      <c r="Y87" t="inlineStr">
        <is>
          <t>2026-03-14</t>
        </is>
      </c>
      <c r="Z87" t="inlineStr">
        <is>
          <t>home_use</t>
        </is>
      </c>
      <c r="AA87" t="inlineStr">
        <is>
          <t>IMP00095</t>
        </is>
      </c>
      <c r="AB87" t="inlineStr">
        <is>
          <t>T100033</t>
        </is>
      </c>
      <c r="AC87" s="32" t="n">
        <v>8375626.94</v>
      </c>
      <c r="AD87" s="32" t="n">
        <v>1046953.37</v>
      </c>
      <c r="AE87" s="35">
        <f>(LEFT(Y87,4)-Parameters!$B$23)*12+MID(Y87,6,2)-Parameters!$B$24+1</f>
        <v/>
      </c>
      <c r="AG87" t="inlineStr">
        <is>
          <t>T100070</t>
        </is>
      </c>
      <c r="AH87" t="inlineStr">
        <is>
          <t>2026-08</t>
        </is>
      </c>
      <c r="AI87" t="n">
        <v>1</v>
      </c>
      <c r="AJ87" s="32" t="n">
        <v>374374</v>
      </c>
      <c r="AK87" s="32" t="n">
        <v>2236672</v>
      </c>
      <c r="AL87" s="32" t="n">
        <v>205384</v>
      </c>
      <c r="AM87" s="35">
        <f>(LEFT(AH87,4)-Parameters!$B$21)*12+MID(AH87,6,2)-Parameters!$B$22+1</f>
        <v/>
      </c>
    </row>
    <row r="88">
      <c r="X88" t="inlineStr">
        <is>
          <t>L0207436</t>
        </is>
      </c>
      <c r="Y88" t="inlineStr">
        <is>
          <t>2026-04-01</t>
        </is>
      </c>
      <c r="Z88" t="inlineStr">
        <is>
          <t>home_use</t>
        </is>
      </c>
      <c r="AA88" t="inlineStr">
        <is>
          <t>IMP00095</t>
        </is>
      </c>
      <c r="AB88" t="inlineStr">
        <is>
          <t>T100033</t>
        </is>
      </c>
      <c r="AC88" s="32" t="n">
        <v>1163091.42</v>
      </c>
      <c r="AD88" s="32" t="n">
        <v>151201.88</v>
      </c>
      <c r="AE88" s="35">
        <f>(LEFT(Y88,4)-Parameters!$B$23)*12+MID(Y88,6,2)-Parameters!$B$24+1</f>
        <v/>
      </c>
      <c r="AG88" t="inlineStr">
        <is>
          <t>T100070</t>
        </is>
      </c>
      <c r="AH88" t="inlineStr">
        <is>
          <t>2026-09</t>
        </is>
      </c>
      <c r="AI88" t="n">
        <v>1</v>
      </c>
      <c r="AJ88" s="32" t="n">
        <v>3866425</v>
      </c>
      <c r="AK88" s="32" t="n">
        <v>23099720</v>
      </c>
      <c r="AL88" s="32" t="n">
        <v>2119023</v>
      </c>
      <c r="AM88" s="35">
        <f>(LEFT(AH88,4)-Parameters!$B$21)*12+MID(AH88,6,2)-Parameters!$B$22+1</f>
        <v/>
      </c>
    </row>
    <row r="89">
      <c r="X89" t="inlineStr">
        <is>
          <t>L0210728</t>
        </is>
      </c>
      <c r="Y89" t="inlineStr">
        <is>
          <t>2026-04-13</t>
        </is>
      </c>
      <c r="Z89" t="inlineStr">
        <is>
          <t>home_use</t>
        </is>
      </c>
      <c r="AA89" t="inlineStr">
        <is>
          <t>IMP00095</t>
        </is>
      </c>
      <c r="AB89" t="inlineStr">
        <is>
          <t>T100033</t>
        </is>
      </c>
      <c r="AC89" s="32" t="n">
        <v>1211163.75</v>
      </c>
      <c r="AD89" s="32" t="n">
        <v>157451.29</v>
      </c>
      <c r="AE89" s="35">
        <f>(LEFT(Y89,4)-Parameters!$B$23)*12+MID(Y89,6,2)-Parameters!$B$24+1</f>
        <v/>
      </c>
      <c r="AG89" t="inlineStr">
        <is>
          <t>T100440</t>
        </is>
      </c>
      <c r="AH89" t="inlineStr">
        <is>
          <t>2024-10</t>
        </is>
      </c>
      <c r="AI89" t="n">
        <v>1</v>
      </c>
      <c r="AJ89" s="32" t="n">
        <v>423210207</v>
      </c>
      <c r="AK89" s="32" t="n">
        <v>330121806</v>
      </c>
      <c r="AL89" s="32" t="n">
        <v>35467173</v>
      </c>
      <c r="AM89" s="35">
        <f>(LEFT(AH89,4)-Parameters!$B$21)*12+MID(AH89,6,2)-Parameters!$B$22+1</f>
        <v/>
      </c>
    </row>
    <row r="90">
      <c r="X90" t="inlineStr">
        <is>
          <t>L0211581</t>
        </is>
      </c>
      <c r="Y90" t="inlineStr">
        <is>
          <t>2026-04-16</t>
        </is>
      </c>
      <c r="Z90" t="inlineStr">
        <is>
          <t>home_use</t>
        </is>
      </c>
      <c r="AA90" t="inlineStr">
        <is>
          <t>IMP00095</t>
        </is>
      </c>
      <c r="AB90" t="inlineStr">
        <is>
          <t>T100033</t>
        </is>
      </c>
      <c r="AC90" s="32" t="n">
        <v>139623.61</v>
      </c>
      <c r="AD90" s="32" t="n">
        <v>14660.48</v>
      </c>
      <c r="AE90" s="35">
        <f>(LEFT(Y90,4)-Parameters!$B$23)*12+MID(Y90,6,2)-Parameters!$B$24+1</f>
        <v/>
      </c>
      <c r="AG90" t="inlineStr">
        <is>
          <t>T100440</t>
        </is>
      </c>
      <c r="AH90" t="inlineStr">
        <is>
          <t>2024-11</t>
        </is>
      </c>
      <c r="AI90" t="n">
        <v>0</v>
      </c>
      <c r="AM90" s="35">
        <f>(LEFT(AH90,4)-Parameters!$B$21)*12+MID(AH90,6,2)-Parameters!$B$22+1</f>
        <v/>
      </c>
    </row>
    <row r="91">
      <c r="X91" t="inlineStr">
        <is>
          <t>L0214304</t>
        </is>
      </c>
      <c r="Y91" t="inlineStr">
        <is>
          <t>2026-04-26</t>
        </is>
      </c>
      <c r="Z91" t="inlineStr">
        <is>
          <t>home_use</t>
        </is>
      </c>
      <c r="AA91" t="inlineStr">
        <is>
          <t>IMP00095</t>
        </is>
      </c>
      <c r="AB91" t="inlineStr">
        <is>
          <t>T100033</t>
        </is>
      </c>
      <c r="AC91" s="32" t="n">
        <v>1494319.95</v>
      </c>
      <c r="AD91" s="32" t="n">
        <v>156903.59</v>
      </c>
      <c r="AE91" s="35">
        <f>(LEFT(Y91,4)-Parameters!$B$23)*12+MID(Y91,6,2)-Parameters!$B$24+1</f>
        <v/>
      </c>
      <c r="AG91" t="inlineStr">
        <is>
          <t>T100440</t>
        </is>
      </c>
      <c r="AH91" t="inlineStr">
        <is>
          <t>2024-12</t>
        </is>
      </c>
      <c r="AI91" t="n">
        <v>1</v>
      </c>
      <c r="AJ91" s="32" t="n">
        <v>438848620</v>
      </c>
      <c r="AK91" s="32" t="n">
        <v>342320427</v>
      </c>
      <c r="AL91" s="32" t="n">
        <v>37177767</v>
      </c>
      <c r="AM91" s="35">
        <f>(LEFT(AH91,4)-Parameters!$B$21)*12+MID(AH91,6,2)-Parameters!$B$22+1</f>
        <v/>
      </c>
    </row>
    <row r="92">
      <c r="X92" t="inlineStr">
        <is>
          <t>L0214826</t>
        </is>
      </c>
      <c r="Y92" t="inlineStr">
        <is>
          <t>2026-04-28</t>
        </is>
      </c>
      <c r="Z92" t="inlineStr">
        <is>
          <t>home_use</t>
        </is>
      </c>
      <c r="AA92" t="inlineStr">
        <is>
          <t>IMP00095</t>
        </is>
      </c>
      <c r="AB92" t="inlineStr">
        <is>
          <t>T100033</t>
        </is>
      </c>
      <c r="AC92" s="32" t="n">
        <v>2675346.26</v>
      </c>
      <c r="AD92" s="32" t="n">
        <v>347795.01</v>
      </c>
      <c r="AE92" s="35">
        <f>(LEFT(Y92,4)-Parameters!$B$23)*12+MID(Y92,6,2)-Parameters!$B$24+1</f>
        <v/>
      </c>
      <c r="AG92" t="inlineStr">
        <is>
          <t>T100440</t>
        </is>
      </c>
      <c r="AH92" t="inlineStr">
        <is>
          <t>2025-01</t>
        </is>
      </c>
      <c r="AI92" t="n">
        <v>1</v>
      </c>
      <c r="AJ92" s="32" t="n">
        <v>407888742</v>
      </c>
      <c r="AK92" s="32" t="n">
        <v>318170417</v>
      </c>
      <c r="AL92" s="32" t="n">
        <v>34067870</v>
      </c>
      <c r="AM92" s="35">
        <f>(LEFT(AH92,4)-Parameters!$B$21)*12+MID(AH92,6,2)-Parameters!$B$22+1</f>
        <v/>
      </c>
    </row>
    <row r="93">
      <c r="X93" t="inlineStr">
        <is>
          <t>L0214827</t>
        </is>
      </c>
      <c r="Y93" t="inlineStr">
        <is>
          <t>2026-04-28</t>
        </is>
      </c>
      <c r="Z93" t="inlineStr">
        <is>
          <t>warehouse_out</t>
        </is>
      </c>
      <c r="AA93" t="inlineStr">
        <is>
          <t>IMP00095</t>
        </is>
      </c>
      <c r="AB93" t="inlineStr">
        <is>
          <t>T100033</t>
        </is>
      </c>
      <c r="AC93" s="32" t="n">
        <v>247965.74</v>
      </c>
      <c r="AD93" s="32" t="n">
        <v>27276.23</v>
      </c>
      <c r="AE93" s="35">
        <f>(LEFT(Y93,4)-Parameters!$B$23)*12+MID(Y93,6,2)-Parameters!$B$24+1</f>
        <v/>
      </c>
      <c r="AG93" t="inlineStr">
        <is>
          <t>T100440</t>
        </is>
      </c>
      <c r="AH93" t="inlineStr">
        <is>
          <t>2025-02</t>
        </is>
      </c>
      <c r="AI93" t="n">
        <v>1</v>
      </c>
      <c r="AJ93" s="32" t="n">
        <v>503249474</v>
      </c>
      <c r="AK93" s="32" t="n">
        <v>392555809</v>
      </c>
      <c r="AL93" s="32" t="n">
        <v>43420354</v>
      </c>
      <c r="AM93" s="35">
        <f>(LEFT(AH93,4)-Parameters!$B$21)*12+MID(AH93,6,2)-Parameters!$B$22+1</f>
        <v/>
      </c>
    </row>
    <row r="94">
      <c r="X94" t="inlineStr">
        <is>
          <t>L0215126</t>
        </is>
      </c>
      <c r="Y94" t="inlineStr">
        <is>
          <t>2026-05-01</t>
        </is>
      </c>
      <c r="Z94" t="inlineStr">
        <is>
          <t>home_use</t>
        </is>
      </c>
      <c r="AA94" t="inlineStr">
        <is>
          <t>IMP00095</t>
        </is>
      </c>
      <c r="AB94" t="inlineStr">
        <is>
          <t>T100033</t>
        </is>
      </c>
      <c r="AC94" s="32" t="n">
        <v>1838081.24</v>
      </c>
      <c r="AD94" s="32" t="n">
        <v>238950.56</v>
      </c>
      <c r="AE94" s="35">
        <f>(LEFT(Y94,4)-Parameters!$B$23)*12+MID(Y94,6,2)-Parameters!$B$24+1</f>
        <v/>
      </c>
      <c r="AG94" t="inlineStr">
        <is>
          <t>T100440</t>
        </is>
      </c>
      <c r="AH94" t="inlineStr">
        <is>
          <t>2025-03</t>
        </is>
      </c>
      <c r="AI94" t="n">
        <v>1</v>
      </c>
      <c r="AJ94" s="32" t="n">
        <v>448469767</v>
      </c>
      <c r="AK94" s="32" t="n">
        <v>349825328</v>
      </c>
      <c r="AL94" s="32" t="n">
        <v>38988742</v>
      </c>
      <c r="AM94" s="35">
        <f>(LEFT(AH94,4)-Parameters!$B$21)*12+MID(AH94,6,2)-Parameters!$B$22+1</f>
        <v/>
      </c>
    </row>
    <row r="95">
      <c r="X95" t="inlineStr">
        <is>
          <t>L0216216</t>
        </is>
      </c>
      <c r="Y95" t="inlineStr">
        <is>
          <t>2026-05-05</t>
        </is>
      </c>
      <c r="Z95" t="inlineStr">
        <is>
          <t>home_use</t>
        </is>
      </c>
      <c r="AA95" t="inlineStr">
        <is>
          <t>IMP00095</t>
        </is>
      </c>
      <c r="AB95" t="inlineStr">
        <is>
          <t>T100033</t>
        </is>
      </c>
      <c r="AC95" s="32" t="n">
        <v>769789.77</v>
      </c>
      <c r="AD95" s="32" t="n">
        <v>80827.92999999999</v>
      </c>
      <c r="AE95" s="35">
        <f>(LEFT(Y95,4)-Parameters!$B$23)*12+MID(Y95,6,2)-Parameters!$B$24+1</f>
        <v/>
      </c>
      <c r="AG95" t="inlineStr">
        <is>
          <t>T100440</t>
        </is>
      </c>
      <c r="AH95" t="inlineStr">
        <is>
          <t>2025-04</t>
        </is>
      </c>
      <c r="AI95" t="n">
        <v>1</v>
      </c>
      <c r="AJ95" s="32" t="n">
        <v>510556320</v>
      </c>
      <c r="AK95" s="32" t="n">
        <v>398255457</v>
      </c>
      <c r="AL95" s="32" t="n">
        <v>43335596</v>
      </c>
      <c r="AM95" s="35">
        <f>(LEFT(AH95,4)-Parameters!$B$21)*12+MID(AH95,6,2)-Parameters!$B$22+1</f>
        <v/>
      </c>
    </row>
    <row r="96">
      <c r="X96" t="inlineStr">
        <is>
          <t>L0216777</t>
        </is>
      </c>
      <c r="Y96" t="inlineStr">
        <is>
          <t>2026-05-07</t>
        </is>
      </c>
      <c r="Z96" t="inlineStr">
        <is>
          <t>home_use</t>
        </is>
      </c>
      <c r="AA96" t="inlineStr">
        <is>
          <t>IMP00095</t>
        </is>
      </c>
      <c r="AB96" t="inlineStr">
        <is>
          <t>T100033</t>
        </is>
      </c>
      <c r="AC96" s="32" t="n">
        <v>1103842.12</v>
      </c>
      <c r="AD96" s="32" t="n">
        <v>143499.48</v>
      </c>
      <c r="AE96" s="35">
        <f>(LEFT(Y96,4)-Parameters!$B$23)*12+MID(Y96,6,2)-Parameters!$B$24+1</f>
        <v/>
      </c>
      <c r="AG96" t="inlineStr">
        <is>
          <t>T100440</t>
        </is>
      </c>
      <c r="AH96" t="inlineStr">
        <is>
          <t>2025-05</t>
        </is>
      </c>
      <c r="AI96" t="n">
        <v>1</v>
      </c>
      <c r="AJ96" s="32" t="n">
        <v>453023532</v>
      </c>
      <c r="AK96" s="32" t="n">
        <v>353377457</v>
      </c>
      <c r="AL96" s="32" t="n">
        <v>37659425</v>
      </c>
      <c r="AM96" s="35">
        <f>(LEFT(AH96,4)-Parameters!$B$21)*12+MID(AH96,6,2)-Parameters!$B$22+1</f>
        <v/>
      </c>
    </row>
    <row r="97">
      <c r="X97" t="inlineStr">
        <is>
          <t>L0230574</t>
        </is>
      </c>
      <c r="Y97" t="inlineStr">
        <is>
          <t>2026-07-03</t>
        </is>
      </c>
      <c r="Z97" t="inlineStr">
        <is>
          <t>home_use</t>
        </is>
      </c>
      <c r="AA97" t="inlineStr">
        <is>
          <t>IMP00095</t>
        </is>
      </c>
      <c r="AB97" t="inlineStr">
        <is>
          <t>T100033</t>
        </is>
      </c>
      <c r="AC97" s="32" t="n">
        <v>248514.66</v>
      </c>
      <c r="AD97" s="32" t="n">
        <v>27336.61</v>
      </c>
      <c r="AE97" s="35">
        <f>(LEFT(Y97,4)-Parameters!$B$23)*12+MID(Y97,6,2)-Parameters!$B$24+1</f>
        <v/>
      </c>
      <c r="AG97" t="inlineStr">
        <is>
          <t>T100440</t>
        </is>
      </c>
      <c r="AH97" t="inlineStr">
        <is>
          <t>2025-06</t>
        </is>
      </c>
      <c r="AI97" t="n">
        <v>1</v>
      </c>
      <c r="AJ97" s="32" t="n">
        <v>494594746</v>
      </c>
      <c r="AK97" s="32" t="n">
        <v>385804756</v>
      </c>
      <c r="AL97" s="32" t="n">
        <v>42997238</v>
      </c>
      <c r="AM97" s="35">
        <f>(LEFT(AH97,4)-Parameters!$B$21)*12+MID(AH97,6,2)-Parameters!$B$22+1</f>
        <v/>
      </c>
    </row>
    <row r="98">
      <c r="X98" t="inlineStr">
        <is>
          <t>L0238265</t>
        </is>
      </c>
      <c r="Y98" t="inlineStr">
        <is>
          <t>2026-08-06</t>
        </is>
      </c>
      <c r="Z98" t="inlineStr">
        <is>
          <t>home_use</t>
        </is>
      </c>
      <c r="AA98" t="inlineStr">
        <is>
          <t>IMP00095</t>
        </is>
      </c>
      <c r="AB98" t="inlineStr">
        <is>
          <t>T100033</t>
        </is>
      </c>
      <c r="AC98" s="32" t="n">
        <v>5752777.41</v>
      </c>
      <c r="AD98" s="32" t="n">
        <v>719097.1800000001</v>
      </c>
      <c r="AE98" s="35">
        <f>(LEFT(Y98,4)-Parameters!$B$23)*12+MID(Y98,6,2)-Parameters!$B$24+1</f>
        <v/>
      </c>
      <c r="AG98" t="inlineStr">
        <is>
          <t>T100440</t>
        </is>
      </c>
      <c r="AH98" t="inlineStr">
        <is>
          <t>2025-07</t>
        </is>
      </c>
      <c r="AI98" t="n">
        <v>1</v>
      </c>
      <c r="AJ98" s="32" t="n">
        <v>556005046</v>
      </c>
      <c r="AK98" s="32" t="n">
        <v>433707379</v>
      </c>
      <c r="AL98" s="32" t="n">
        <v>48127396</v>
      </c>
      <c r="AM98" s="35">
        <f>(LEFT(AH98,4)-Parameters!$B$21)*12+MID(AH98,6,2)-Parameters!$B$22+1</f>
        <v/>
      </c>
    </row>
    <row r="99">
      <c r="X99" t="inlineStr">
        <is>
          <t>L0248114</t>
        </is>
      </c>
      <c r="Y99" t="inlineStr">
        <is>
          <t>2026-09-20</t>
        </is>
      </c>
      <c r="Z99" t="inlineStr">
        <is>
          <t>home_use</t>
        </is>
      </c>
      <c r="AA99" t="inlineStr">
        <is>
          <t>IMP00095</t>
        </is>
      </c>
      <c r="AB99" t="inlineStr">
        <is>
          <t>T100033</t>
        </is>
      </c>
      <c r="AC99" s="32" t="n">
        <v>1153406.93</v>
      </c>
      <c r="AD99" s="32" t="n">
        <v>149942.9</v>
      </c>
      <c r="AE99" s="35">
        <f>(LEFT(Y99,4)-Parameters!$B$23)*12+MID(Y99,6,2)-Parameters!$B$24+1</f>
        <v/>
      </c>
      <c r="AG99" t="inlineStr">
        <is>
          <t>T100440</t>
        </is>
      </c>
      <c r="AH99" t="inlineStr">
        <is>
          <t>2025-08</t>
        </is>
      </c>
      <c r="AI99" t="n">
        <v>1</v>
      </c>
      <c r="AJ99" s="32" t="n">
        <v>435208032</v>
      </c>
      <c r="AK99" s="32" t="n">
        <v>339480616</v>
      </c>
      <c r="AL99" s="32" t="n">
        <v>37578394</v>
      </c>
      <c r="AM99" s="35">
        <f>(LEFT(AH99,4)-Parameters!$B$21)*12+MID(AH99,6,2)-Parameters!$B$22+1</f>
        <v/>
      </c>
    </row>
    <row r="100">
      <c r="X100" t="inlineStr">
        <is>
          <t>L0248115</t>
        </is>
      </c>
      <c r="Y100" t="inlineStr">
        <is>
          <t>2026-09-20</t>
        </is>
      </c>
      <c r="Z100" t="inlineStr">
        <is>
          <t>home_use</t>
        </is>
      </c>
      <c r="AA100" t="inlineStr">
        <is>
          <t>IMP00095</t>
        </is>
      </c>
      <c r="AB100" t="inlineStr">
        <is>
          <t>T100033</t>
        </is>
      </c>
      <c r="AC100" s="32" t="n">
        <v>1653223.45</v>
      </c>
      <c r="AD100" s="32" t="n">
        <v>214919.05</v>
      </c>
      <c r="AE100" s="35">
        <f>(LEFT(Y100,4)-Parameters!$B$23)*12+MID(Y100,6,2)-Parameters!$B$24+1</f>
        <v/>
      </c>
      <c r="AG100" t="inlineStr">
        <is>
          <t>T100440</t>
        </is>
      </c>
      <c r="AH100" t="inlineStr">
        <is>
          <t>2025-09</t>
        </is>
      </c>
      <c r="AI100" t="n">
        <v>1</v>
      </c>
      <c r="AJ100" s="32" t="n">
        <v>434578364</v>
      </c>
      <c r="AK100" s="32" t="n">
        <v>338989448</v>
      </c>
      <c r="AL100" s="32" t="n">
        <v>37177853</v>
      </c>
      <c r="AM100" s="35">
        <f>(LEFT(AH100,4)-Parameters!$B$21)*12+MID(AH100,6,2)-Parameters!$B$22+1</f>
        <v/>
      </c>
    </row>
    <row r="101">
      <c r="X101" t="inlineStr">
        <is>
          <t>L0249699</t>
        </is>
      </c>
      <c r="Y101" t="inlineStr">
        <is>
          <t>2026-09-27</t>
        </is>
      </c>
      <c r="Z101" t="inlineStr">
        <is>
          <t>home_use</t>
        </is>
      </c>
      <c r="AA101" t="inlineStr">
        <is>
          <t>IMP00095</t>
        </is>
      </c>
      <c r="AB101" t="inlineStr">
        <is>
          <t>T100033</t>
        </is>
      </c>
      <c r="AC101" s="32" t="n">
        <v>1331415.44</v>
      </c>
      <c r="AD101" s="32" t="n">
        <v>173084.01</v>
      </c>
      <c r="AE101" s="35">
        <f>(LEFT(Y101,4)-Parameters!$B$23)*12+MID(Y101,6,2)-Parameters!$B$24+1</f>
        <v/>
      </c>
      <c r="AG101" t="inlineStr">
        <is>
          <t>T100440</t>
        </is>
      </c>
      <c r="AH101" t="inlineStr">
        <is>
          <t>2025-10</t>
        </is>
      </c>
      <c r="AI101" t="n">
        <v>1</v>
      </c>
      <c r="AJ101" s="32" t="n">
        <v>424952459</v>
      </c>
      <c r="AK101" s="32" t="n">
        <v>331480836</v>
      </c>
      <c r="AL101" s="32" t="n">
        <v>37493467</v>
      </c>
      <c r="AM101" s="35">
        <f>(LEFT(AH101,4)-Parameters!$B$21)*12+MID(AH101,6,2)-Parameters!$B$22+1</f>
        <v/>
      </c>
    </row>
    <row r="102">
      <c r="X102" t="inlineStr">
        <is>
          <t>L0178914</t>
        </is>
      </c>
      <c r="Y102" t="inlineStr">
        <is>
          <t>2025-12-01</t>
        </is>
      </c>
      <c r="Z102" t="inlineStr">
        <is>
          <t>home_use</t>
        </is>
      </c>
      <c r="AA102" t="inlineStr">
        <is>
          <t>IMP00133</t>
        </is>
      </c>
      <c r="AB102" t="inlineStr">
        <is>
          <t>T100033</t>
        </is>
      </c>
      <c r="AC102" s="32" t="n">
        <v>206283.99</v>
      </c>
      <c r="AD102" s="32" t="n">
        <v>24754.08</v>
      </c>
      <c r="AE102" s="35">
        <f>(LEFT(Y102,4)-Parameters!$B$23)*12+MID(Y102,6,2)-Parameters!$B$24+1</f>
        <v/>
      </c>
      <c r="AG102" t="inlineStr">
        <is>
          <t>T100440</t>
        </is>
      </c>
      <c r="AH102" t="inlineStr">
        <is>
          <t>2025-11</t>
        </is>
      </c>
      <c r="AI102" t="n">
        <v>1</v>
      </c>
      <c r="AJ102" s="32" t="n">
        <v>373429345</v>
      </c>
      <c r="AK102" s="32" t="n">
        <v>291290634</v>
      </c>
      <c r="AL102" s="32" t="n">
        <v>32740124</v>
      </c>
      <c r="AM102" s="35">
        <f>(LEFT(AH102,4)-Parameters!$B$21)*12+MID(AH102,6,2)-Parameters!$B$22+1</f>
        <v/>
      </c>
    </row>
    <row r="103">
      <c r="X103" t="inlineStr">
        <is>
          <t>L0186445</t>
        </is>
      </c>
      <c r="Y103" t="inlineStr">
        <is>
          <t>2026-01-05</t>
        </is>
      </c>
      <c r="Z103" t="inlineStr">
        <is>
          <t>home_use</t>
        </is>
      </c>
      <c r="AA103" t="inlineStr">
        <is>
          <t>IMP00133</t>
        </is>
      </c>
      <c r="AB103" t="inlineStr">
        <is>
          <t>T100033</t>
        </is>
      </c>
      <c r="AC103" s="32" t="n">
        <v>158035.85</v>
      </c>
      <c r="AD103" s="32" t="n">
        <v>18964.3</v>
      </c>
      <c r="AE103" s="35">
        <f>(LEFT(Y103,4)-Parameters!$B$23)*12+MID(Y103,6,2)-Parameters!$B$24+1</f>
        <v/>
      </c>
      <c r="AG103" t="inlineStr">
        <is>
          <t>T100440</t>
        </is>
      </c>
      <c r="AH103" t="inlineStr">
        <is>
          <t>2025-12</t>
        </is>
      </c>
      <c r="AI103" t="n">
        <v>1</v>
      </c>
      <c r="AJ103" s="32" t="n">
        <v>501554204</v>
      </c>
      <c r="AK103" s="32" t="n">
        <v>391233427</v>
      </c>
      <c r="AL103" s="32" t="n">
        <v>41844731</v>
      </c>
      <c r="AM103" s="35">
        <f>(LEFT(AH103,4)-Parameters!$B$21)*12+MID(AH103,6,2)-Parameters!$B$22+1</f>
        <v/>
      </c>
    </row>
    <row r="104">
      <c r="X104" t="inlineStr">
        <is>
          <t>L0194373</t>
        </is>
      </c>
      <c r="Y104" t="inlineStr">
        <is>
          <t>2026-02-08</t>
        </is>
      </c>
      <c r="Z104" t="inlineStr">
        <is>
          <t>home_use</t>
        </is>
      </c>
      <c r="AA104" t="inlineStr">
        <is>
          <t>IMP00133</t>
        </is>
      </c>
      <c r="AB104" t="inlineStr">
        <is>
          <t>T100033</t>
        </is>
      </c>
      <c r="AC104" s="32" t="n">
        <v>1363715.46</v>
      </c>
      <c r="AD104" s="32" t="n">
        <v>166373.29</v>
      </c>
      <c r="AE104" s="35">
        <f>(LEFT(Y104,4)-Parameters!$B$23)*12+MID(Y104,6,2)-Parameters!$B$24+1</f>
        <v/>
      </c>
      <c r="AG104" t="inlineStr">
        <is>
          <t>T100440</t>
        </is>
      </c>
      <c r="AH104" t="inlineStr">
        <is>
          <t>2026-01</t>
        </is>
      </c>
      <c r="AI104" t="n">
        <v>1</v>
      </c>
      <c r="AJ104" s="32" t="n">
        <v>572667135</v>
      </c>
      <c r="AK104" s="32" t="n">
        <v>446704512</v>
      </c>
      <c r="AL104" s="32" t="n">
        <v>50442771</v>
      </c>
      <c r="AM104" s="35">
        <f>(LEFT(AH104,4)-Parameters!$B$21)*12+MID(AH104,6,2)-Parameters!$B$22+1</f>
        <v/>
      </c>
    </row>
    <row r="105">
      <c r="X105" t="inlineStr">
        <is>
          <t>L0199660</t>
        </is>
      </c>
      <c r="Y105" t="inlineStr">
        <is>
          <t>2026-02-28</t>
        </is>
      </c>
      <c r="Z105" t="inlineStr">
        <is>
          <t>home_use</t>
        </is>
      </c>
      <c r="AA105" t="inlineStr">
        <is>
          <t>IMP00133</t>
        </is>
      </c>
      <c r="AB105" t="inlineStr">
        <is>
          <t>T100033</t>
        </is>
      </c>
      <c r="AC105" s="32" t="n">
        <v>2541353.55</v>
      </c>
      <c r="AD105" s="32" t="n">
        <v>330375.96</v>
      </c>
      <c r="AE105" s="35">
        <f>(LEFT(Y105,4)-Parameters!$B$23)*12+MID(Y105,6,2)-Parameters!$B$24+1</f>
        <v/>
      </c>
      <c r="AG105" t="inlineStr">
        <is>
          <t>T100440</t>
        </is>
      </c>
      <c r="AH105" t="inlineStr">
        <is>
          <t>2026-02</t>
        </is>
      </c>
      <c r="AI105" t="n">
        <v>1</v>
      </c>
      <c r="AJ105" s="32" t="n">
        <v>524288665</v>
      </c>
      <c r="AK105" s="32" t="n">
        <v>408967265</v>
      </c>
      <c r="AL105" s="32" t="n">
        <v>43104957</v>
      </c>
      <c r="AM105" s="35">
        <f>(LEFT(AH105,4)-Parameters!$B$21)*12+MID(AH105,6,2)-Parameters!$B$22+1</f>
        <v/>
      </c>
    </row>
    <row r="106">
      <c r="X106" t="inlineStr">
        <is>
          <t>L0215137</t>
        </is>
      </c>
      <c r="Y106" t="inlineStr">
        <is>
          <t>2026-05-01</t>
        </is>
      </c>
      <c r="Z106" t="inlineStr">
        <is>
          <t>home_use</t>
        </is>
      </c>
      <c r="AA106" t="inlineStr">
        <is>
          <t>IMP00133</t>
        </is>
      </c>
      <c r="AB106" t="inlineStr">
        <is>
          <t>T100033</t>
        </is>
      </c>
      <c r="AC106" s="32" t="n">
        <v>2235532.98</v>
      </c>
      <c r="AD106" s="32" t="n">
        <v>272735.02</v>
      </c>
      <c r="AE106" s="35">
        <f>(LEFT(Y106,4)-Parameters!$B$23)*12+MID(Y106,6,2)-Parameters!$B$24+1</f>
        <v/>
      </c>
      <c r="AG106" t="inlineStr">
        <is>
          <t>T100440</t>
        </is>
      </c>
      <c r="AH106" t="inlineStr">
        <is>
          <t>2026-03</t>
        </is>
      </c>
      <c r="AI106" t="n">
        <v>1</v>
      </c>
      <c r="AJ106" s="32" t="n">
        <v>543004735</v>
      </c>
      <c r="AK106" s="32" t="n">
        <v>423566589</v>
      </c>
      <c r="AL106" s="32" t="n">
        <v>47593854</v>
      </c>
      <c r="AM106" s="35">
        <f>(LEFT(AH106,4)-Parameters!$B$21)*12+MID(AH106,6,2)-Parameters!$B$22+1</f>
        <v/>
      </c>
    </row>
    <row r="107">
      <c r="X107" t="inlineStr">
        <is>
          <t>L0217646</t>
        </is>
      </c>
      <c r="Y107" t="inlineStr">
        <is>
          <t>2026-05-10</t>
        </is>
      </c>
      <c r="Z107" t="inlineStr">
        <is>
          <t>home_use</t>
        </is>
      </c>
      <c r="AA107" t="inlineStr">
        <is>
          <t>IMP00133</t>
        </is>
      </c>
      <c r="AB107" t="inlineStr">
        <is>
          <t>T100033</t>
        </is>
      </c>
      <c r="AC107" s="32" t="n">
        <v>1768309.35</v>
      </c>
      <c r="AD107" s="32" t="n">
        <v>215733.74</v>
      </c>
      <c r="AE107" s="35">
        <f>(LEFT(Y107,4)-Parameters!$B$23)*12+MID(Y107,6,2)-Parameters!$B$24+1</f>
        <v/>
      </c>
      <c r="AG107" t="inlineStr">
        <is>
          <t>T100440</t>
        </is>
      </c>
      <c r="AH107" t="inlineStr">
        <is>
          <t>2026-04</t>
        </is>
      </c>
      <c r="AI107" t="n">
        <v>0</v>
      </c>
      <c r="AM107" s="35">
        <f>(LEFT(AH107,4)-Parameters!$B$21)*12+MID(AH107,6,2)-Parameters!$B$22+1</f>
        <v/>
      </c>
    </row>
    <row r="108">
      <c r="X108" t="inlineStr">
        <is>
          <t>L0224062</t>
        </is>
      </c>
      <c r="Y108" t="inlineStr">
        <is>
          <t>2026-06-06</t>
        </is>
      </c>
      <c r="Z108" t="inlineStr">
        <is>
          <t>home_use</t>
        </is>
      </c>
      <c r="AA108" t="inlineStr">
        <is>
          <t>IMP00133</t>
        </is>
      </c>
      <c r="AB108" t="inlineStr">
        <is>
          <t>T100033</t>
        </is>
      </c>
      <c r="AC108" s="32" t="n">
        <v>1499923.43</v>
      </c>
      <c r="AD108" s="32" t="n">
        <v>175491.04</v>
      </c>
      <c r="AE108" s="35">
        <f>(LEFT(Y108,4)-Parameters!$B$23)*12+MID(Y108,6,2)-Parameters!$B$24+1</f>
        <v/>
      </c>
      <c r="AG108" t="inlineStr">
        <is>
          <t>T100440</t>
        </is>
      </c>
      <c r="AH108" t="inlineStr">
        <is>
          <t>2026-05</t>
        </is>
      </c>
      <c r="AI108" t="n">
        <v>1</v>
      </c>
      <c r="AJ108" s="32" t="n">
        <v>526197991</v>
      </c>
      <c r="AK108" s="32" t="n">
        <v>410456619</v>
      </c>
      <c r="AL108" s="32" t="n">
        <v>44764706</v>
      </c>
      <c r="AM108" s="35">
        <f>(LEFT(AH108,4)-Parameters!$B$21)*12+MID(AH108,6,2)-Parameters!$B$22+1</f>
        <v/>
      </c>
    </row>
    <row r="109">
      <c r="X109" t="inlineStr">
        <is>
          <t>L0229078</t>
        </is>
      </c>
      <c r="Y109" t="inlineStr">
        <is>
          <t>2026-06-25</t>
        </is>
      </c>
      <c r="Z109" t="inlineStr">
        <is>
          <t>home_use</t>
        </is>
      </c>
      <c r="AA109" t="inlineStr">
        <is>
          <t>IMP00133</t>
        </is>
      </c>
      <c r="AB109" t="inlineStr">
        <is>
          <t>T100033</t>
        </is>
      </c>
      <c r="AC109" s="32" t="n">
        <v>403721.21</v>
      </c>
      <c r="AD109" s="32" t="n">
        <v>52483.76</v>
      </c>
      <c r="AE109" s="35">
        <f>(LEFT(Y109,4)-Parameters!$B$23)*12+MID(Y109,6,2)-Parameters!$B$24+1</f>
        <v/>
      </c>
      <c r="AG109" t="inlineStr">
        <is>
          <t>T100440</t>
        </is>
      </c>
      <c r="AH109" t="inlineStr">
        <is>
          <t>2026-06</t>
        </is>
      </c>
      <c r="AI109" t="n">
        <v>1</v>
      </c>
      <c r="AJ109" s="32" t="n">
        <v>515872165</v>
      </c>
      <c r="AK109" s="32" t="n">
        <v>402209265</v>
      </c>
      <c r="AL109" s="32" t="n">
        <v>44939706</v>
      </c>
      <c r="AM109" s="35">
        <f>(LEFT(AH109,4)-Parameters!$B$21)*12+MID(AH109,6,2)-Parameters!$B$22+1</f>
        <v/>
      </c>
    </row>
    <row r="110">
      <c r="X110" t="inlineStr">
        <is>
          <t>L0231351</t>
        </is>
      </c>
      <c r="Y110" t="inlineStr">
        <is>
          <t>2026-07-06</t>
        </is>
      </c>
      <c r="Z110" t="inlineStr">
        <is>
          <t>home_use</t>
        </is>
      </c>
      <c r="AA110" t="inlineStr">
        <is>
          <t>IMP00133</t>
        </is>
      </c>
      <c r="AB110" t="inlineStr">
        <is>
          <t>T100033</t>
        </is>
      </c>
      <c r="AC110" s="32" t="n">
        <v>1421397.88</v>
      </c>
      <c r="AD110" s="32" t="n">
        <v>173410.54</v>
      </c>
      <c r="AE110" s="35">
        <f>(LEFT(Y110,4)-Parameters!$B$23)*12+MID(Y110,6,2)-Parameters!$B$24+1</f>
        <v/>
      </c>
      <c r="AG110" t="inlineStr">
        <is>
          <t>T100440</t>
        </is>
      </c>
      <c r="AH110" t="inlineStr">
        <is>
          <t>2026-07</t>
        </is>
      </c>
      <c r="AI110" t="n">
        <v>1</v>
      </c>
      <c r="AJ110" s="32" t="n">
        <v>432199483</v>
      </c>
      <c r="AK110" s="32" t="n">
        <v>337133820</v>
      </c>
      <c r="AL110" s="32" t="n">
        <v>36045203</v>
      </c>
      <c r="AM110" s="35">
        <f>(LEFT(AH110,4)-Parameters!$B$21)*12+MID(AH110,6,2)-Parameters!$B$22+1</f>
        <v/>
      </c>
    </row>
    <row r="111">
      <c r="X111" t="inlineStr">
        <is>
          <t>L0232064</t>
        </is>
      </c>
      <c r="Y111" t="inlineStr">
        <is>
          <t>2026-07-09</t>
        </is>
      </c>
      <c r="Z111" t="inlineStr">
        <is>
          <t>home_use</t>
        </is>
      </c>
      <c r="AA111" t="inlineStr">
        <is>
          <t>IMP00133</t>
        </is>
      </c>
      <c r="AB111" t="inlineStr">
        <is>
          <t>T100033</t>
        </is>
      </c>
      <c r="AC111" s="32" t="n">
        <v>3126341.43</v>
      </c>
      <c r="AD111" s="32" t="n">
        <v>365781.95</v>
      </c>
      <c r="AE111" s="35">
        <f>(LEFT(Y111,4)-Parameters!$B$23)*12+MID(Y111,6,2)-Parameters!$B$24+1</f>
        <v/>
      </c>
      <c r="AG111" t="inlineStr">
        <is>
          <t>T100440</t>
        </is>
      </c>
      <c r="AH111" t="inlineStr">
        <is>
          <t>2026-08</t>
        </is>
      </c>
      <c r="AI111" t="n">
        <v>1</v>
      </c>
      <c r="AJ111" s="32" t="n">
        <v>443035494</v>
      </c>
      <c r="AK111" s="32" t="n">
        <v>345586365</v>
      </c>
      <c r="AL111" s="32" t="n">
        <v>37763365</v>
      </c>
      <c r="AM111" s="35">
        <f>(LEFT(AH111,4)-Parameters!$B$21)*12+MID(AH111,6,2)-Parameters!$B$22+1</f>
        <v/>
      </c>
    </row>
    <row r="112">
      <c r="X112" t="inlineStr">
        <is>
          <t>L0237129</t>
        </is>
      </c>
      <c r="Y112" t="inlineStr">
        <is>
          <t>2026-08-01</t>
        </is>
      </c>
      <c r="Z112" t="inlineStr">
        <is>
          <t>home_use</t>
        </is>
      </c>
      <c r="AA112" t="inlineStr">
        <is>
          <t>IMP00133</t>
        </is>
      </c>
      <c r="AB112" t="inlineStr">
        <is>
          <t>T100033</t>
        </is>
      </c>
      <c r="AC112" s="32" t="n">
        <v>814700.1800000001</v>
      </c>
      <c r="AD112" s="32" t="n">
        <v>99393.42</v>
      </c>
      <c r="AE112" s="35">
        <f>(LEFT(Y112,4)-Parameters!$B$23)*12+MID(Y112,6,2)-Parameters!$B$24+1</f>
        <v/>
      </c>
      <c r="AG112" t="inlineStr">
        <is>
          <t>T100440</t>
        </is>
      </c>
      <c r="AH112" t="inlineStr">
        <is>
          <t>2026-09</t>
        </is>
      </c>
      <c r="AI112" t="n">
        <v>1</v>
      </c>
      <c r="AJ112" s="32" t="n">
        <v>414582272</v>
      </c>
      <c r="AK112" s="32" t="n">
        <v>323391653</v>
      </c>
      <c r="AL112" s="32" t="n">
        <v>35617370</v>
      </c>
      <c r="AM112" s="35">
        <f>(LEFT(AH112,4)-Parameters!$B$21)*12+MID(AH112,6,2)-Parameters!$B$22+1</f>
        <v/>
      </c>
    </row>
    <row r="113">
      <c r="X113" t="inlineStr">
        <is>
          <t>L0238759</t>
        </is>
      </c>
      <c r="Y113" t="inlineStr">
        <is>
          <t>2026-08-08</t>
        </is>
      </c>
      <c r="Z113" t="inlineStr">
        <is>
          <t>home_use</t>
        </is>
      </c>
      <c r="AA113" t="inlineStr">
        <is>
          <t>IMP00133</t>
        </is>
      </c>
      <c r="AB113" t="inlineStr">
        <is>
          <t>T100033</t>
        </is>
      </c>
      <c r="AC113" s="32" t="n">
        <v>1778661.63</v>
      </c>
      <c r="AD113" s="32" t="n">
        <v>231226.01</v>
      </c>
      <c r="AE113" s="35">
        <f>(LEFT(Y113,4)-Parameters!$B$23)*12+MID(Y113,6,2)-Parameters!$B$24+1</f>
        <v/>
      </c>
      <c r="AG113" t="inlineStr">
        <is>
          <t>T100466</t>
        </is>
      </c>
      <c r="AH113" t="inlineStr">
        <is>
          <t>2024-10</t>
        </is>
      </c>
      <c r="AI113" t="n">
        <v>1</v>
      </c>
      <c r="AJ113" s="32" t="n">
        <v>92434314</v>
      </c>
      <c r="AK113" s="32" t="n">
        <v>99937456</v>
      </c>
      <c r="AL113" s="32" t="n">
        <v>9221528</v>
      </c>
      <c r="AM113" s="35">
        <f>(LEFT(AH113,4)-Parameters!$B$21)*12+MID(AH113,6,2)-Parameters!$B$22+1</f>
        <v/>
      </c>
    </row>
    <row r="114">
      <c r="X114" t="inlineStr">
        <is>
          <t>L0166787</t>
        </is>
      </c>
      <c r="Y114" t="inlineStr">
        <is>
          <t>2025-10-02</t>
        </is>
      </c>
      <c r="Z114" t="inlineStr">
        <is>
          <t>home_use</t>
        </is>
      </c>
      <c r="AA114" t="inlineStr">
        <is>
          <t>IMP00464</t>
        </is>
      </c>
      <c r="AB114" t="inlineStr">
        <is>
          <t>T100033</t>
        </is>
      </c>
      <c r="AC114" s="32" t="n">
        <v>450903.02</v>
      </c>
      <c r="AD114" s="32" t="n">
        <v>54108.36</v>
      </c>
      <c r="AE114" s="35">
        <f>(LEFT(Y114,4)-Parameters!$B$23)*12+MID(Y114,6,2)-Parameters!$B$24+1</f>
        <v/>
      </c>
      <c r="AG114" t="inlineStr">
        <is>
          <t>T100466</t>
        </is>
      </c>
      <c r="AH114" t="inlineStr">
        <is>
          <t>2024-11</t>
        </is>
      </c>
      <c r="AI114" t="n">
        <v>1</v>
      </c>
      <c r="AJ114" s="32" t="n">
        <v>99898295</v>
      </c>
      <c r="AK114" s="32" t="n">
        <v>108007308</v>
      </c>
      <c r="AL114" s="32" t="n">
        <v>9994179</v>
      </c>
      <c r="AM114" s="35">
        <f>(LEFT(AH114,4)-Parameters!$B$21)*12+MID(AH114,6,2)-Parameters!$B$22+1</f>
        <v/>
      </c>
    </row>
    <row r="115">
      <c r="X115" t="inlineStr">
        <is>
          <t>L0167009</t>
        </is>
      </c>
      <c r="Y115" t="inlineStr">
        <is>
          <t>2025-10-03</t>
        </is>
      </c>
      <c r="Z115" t="inlineStr">
        <is>
          <t>home_use</t>
        </is>
      </c>
      <c r="AA115" t="inlineStr">
        <is>
          <t>IMP00464</t>
        </is>
      </c>
      <c r="AB115" t="inlineStr">
        <is>
          <t>T100033</t>
        </is>
      </c>
      <c r="AC115" s="32" t="n">
        <v>1759326.9</v>
      </c>
      <c r="AD115" s="32" t="n">
        <v>175932.69</v>
      </c>
      <c r="AE115" s="35">
        <f>(LEFT(Y115,4)-Parameters!$B$23)*12+MID(Y115,6,2)-Parameters!$B$24+1</f>
        <v/>
      </c>
      <c r="AG115" t="inlineStr">
        <is>
          <t>T100466</t>
        </is>
      </c>
      <c r="AH115" t="inlineStr">
        <is>
          <t>2024-12</t>
        </is>
      </c>
      <c r="AI115" t="n">
        <v>1</v>
      </c>
      <c r="AJ115" s="32" t="n">
        <v>131820078</v>
      </c>
      <c r="AK115" s="32" t="n">
        <v>142520269</v>
      </c>
      <c r="AL115" s="32" t="n">
        <v>12920568</v>
      </c>
      <c r="AM115" s="35">
        <f>(LEFT(AH115,4)-Parameters!$B$21)*12+MID(AH115,6,2)-Parameters!$B$22+1</f>
        <v/>
      </c>
    </row>
    <row r="116">
      <c r="X116" t="inlineStr">
        <is>
          <t>L0168502</t>
        </is>
      </c>
      <c r="Y116" t="inlineStr">
        <is>
          <t>2025-10-10</t>
        </is>
      </c>
      <c r="Z116" t="inlineStr">
        <is>
          <t>home_use</t>
        </is>
      </c>
      <c r="AA116" t="inlineStr">
        <is>
          <t>IMP00464</t>
        </is>
      </c>
      <c r="AB116" t="inlineStr">
        <is>
          <t>T100033</t>
        </is>
      </c>
      <c r="AC116" s="32" t="n">
        <v>757047.1800000001</v>
      </c>
      <c r="AD116" s="32" t="n">
        <v>75704.72</v>
      </c>
      <c r="AE116" s="35">
        <f>(LEFT(Y116,4)-Parameters!$B$23)*12+MID(Y116,6,2)-Parameters!$B$24+1</f>
        <v/>
      </c>
      <c r="AG116" t="inlineStr">
        <is>
          <t>T100466</t>
        </is>
      </c>
      <c r="AH116" t="inlineStr">
        <is>
          <t>2025-01</t>
        </is>
      </c>
      <c r="AI116" t="n">
        <v>1</v>
      </c>
      <c r="AJ116" s="32" t="n">
        <v>21245576</v>
      </c>
      <c r="AK116" s="32" t="n">
        <v>22844264</v>
      </c>
      <c r="AL116" s="32" t="n">
        <v>2059328</v>
      </c>
      <c r="AM116" s="35">
        <f>(LEFT(AH116,4)-Parameters!$B$21)*12+MID(AH116,6,2)-Parameters!$B$22+1</f>
        <v/>
      </c>
    </row>
    <row r="117">
      <c r="X117" t="inlineStr">
        <is>
          <t>L0169136</t>
        </is>
      </c>
      <c r="Y117" t="inlineStr">
        <is>
          <t>2025-10-13</t>
        </is>
      </c>
      <c r="Z117" t="inlineStr">
        <is>
          <t>home_use</t>
        </is>
      </c>
      <c r="AA117" t="inlineStr">
        <is>
          <t>IMP00464</t>
        </is>
      </c>
      <c r="AB117" t="inlineStr">
        <is>
          <t>T100033</t>
        </is>
      </c>
      <c r="AC117" s="32" t="n">
        <v>3160310.64</v>
      </c>
      <c r="AD117" s="32" t="n">
        <v>316031.06</v>
      </c>
      <c r="AE117" s="35">
        <f>(LEFT(Y117,4)-Parameters!$B$23)*12+MID(Y117,6,2)-Parameters!$B$24+1</f>
        <v/>
      </c>
      <c r="AG117" t="inlineStr">
        <is>
          <t>T100466</t>
        </is>
      </c>
      <c r="AH117" t="inlineStr">
        <is>
          <t>2025-02</t>
        </is>
      </c>
      <c r="AI117" t="n">
        <v>1</v>
      </c>
      <c r="AJ117" s="32" t="n">
        <v>130935200</v>
      </c>
      <c r="AK117" s="32" t="n">
        <v>141563563</v>
      </c>
      <c r="AL117" s="32" t="n">
        <v>12840169</v>
      </c>
      <c r="AM117" s="35">
        <f>(LEFT(AH117,4)-Parameters!$B$21)*12+MID(AH117,6,2)-Parameters!$B$22+1</f>
        <v/>
      </c>
    </row>
    <row r="118">
      <c r="X118" t="inlineStr">
        <is>
          <t>L0170921</t>
        </is>
      </c>
      <c r="Y118" t="inlineStr">
        <is>
          <t>2025-10-21</t>
        </is>
      </c>
      <c r="Z118" t="inlineStr">
        <is>
          <t>home_use</t>
        </is>
      </c>
      <c r="AA118" t="inlineStr">
        <is>
          <t>IMP00464</t>
        </is>
      </c>
      <c r="AB118" t="inlineStr">
        <is>
          <t>T100033</t>
        </is>
      </c>
      <c r="AC118" s="32" t="n">
        <v>1053372.89</v>
      </c>
      <c r="AD118" s="32" t="n">
        <v>131671.61</v>
      </c>
      <c r="AE118" s="35">
        <f>(LEFT(Y118,4)-Parameters!$B$23)*12+MID(Y118,6,2)-Parameters!$B$24+1</f>
        <v/>
      </c>
      <c r="AG118" t="inlineStr">
        <is>
          <t>T100466</t>
        </is>
      </c>
      <c r="AH118" t="inlineStr">
        <is>
          <t>2025-03</t>
        </is>
      </c>
      <c r="AI118" t="n">
        <v>1</v>
      </c>
      <c r="AJ118" s="32" t="n">
        <v>84951846</v>
      </c>
      <c r="AK118" s="32" t="n">
        <v>91847616</v>
      </c>
      <c r="AL118" s="32" t="n">
        <v>8438615</v>
      </c>
      <c r="AM118" s="35">
        <f>(LEFT(AH118,4)-Parameters!$B$21)*12+MID(AH118,6,2)-Parameters!$B$22+1</f>
        <v/>
      </c>
    </row>
    <row r="119">
      <c r="X119" t="inlineStr">
        <is>
          <t>L0171371</t>
        </is>
      </c>
      <c r="Y119" t="inlineStr">
        <is>
          <t>2025-10-23</t>
        </is>
      </c>
      <c r="Z119" t="inlineStr">
        <is>
          <t>home_use</t>
        </is>
      </c>
      <c r="AA119" t="inlineStr">
        <is>
          <t>IMP00464</t>
        </is>
      </c>
      <c r="AB119" t="inlineStr">
        <is>
          <t>T100033</t>
        </is>
      </c>
      <c r="AC119" s="32" t="n">
        <v>3499598.8</v>
      </c>
      <c r="AD119" s="32" t="n">
        <v>419951.86</v>
      </c>
      <c r="AE119" s="35">
        <f>(LEFT(Y119,4)-Parameters!$B$23)*12+MID(Y119,6,2)-Parameters!$B$24+1</f>
        <v/>
      </c>
      <c r="AG119" t="inlineStr">
        <is>
          <t>T100466</t>
        </is>
      </c>
      <c r="AH119" t="inlineStr">
        <is>
          <t>2025-04</t>
        </is>
      </c>
      <c r="AI119" t="n">
        <v>1</v>
      </c>
      <c r="AJ119" s="32" t="n">
        <v>133476792</v>
      </c>
      <c r="AK119" s="32" t="n">
        <v>144311463</v>
      </c>
      <c r="AL119" s="32" t="n">
        <v>13206198</v>
      </c>
      <c r="AM119" s="35">
        <f>(LEFT(AH119,4)-Parameters!$B$21)*12+MID(AH119,6,2)-Parameters!$B$22+1</f>
        <v/>
      </c>
    </row>
    <row r="120">
      <c r="X120" t="inlineStr">
        <is>
          <t>L0173752</t>
        </is>
      </c>
      <c r="Y120" t="inlineStr">
        <is>
          <t>2025-11-06</t>
        </is>
      </c>
      <c r="Z120" t="inlineStr">
        <is>
          <t>home_use</t>
        </is>
      </c>
      <c r="AA120" t="inlineStr">
        <is>
          <t>IMP00464</t>
        </is>
      </c>
      <c r="AB120" t="inlineStr">
        <is>
          <t>T100033</t>
        </is>
      </c>
      <c r="AC120" s="32" t="n">
        <v>822840.5699999999</v>
      </c>
      <c r="AD120" s="32" t="n">
        <v>98740.87</v>
      </c>
      <c r="AE120" s="35">
        <f>(LEFT(Y120,4)-Parameters!$B$23)*12+MID(Y120,6,2)-Parameters!$B$24+1</f>
        <v/>
      </c>
      <c r="AG120" t="inlineStr">
        <is>
          <t>T100466</t>
        </is>
      </c>
      <c r="AH120" t="inlineStr">
        <is>
          <t>2025-05</t>
        </is>
      </c>
      <c r="AI120" t="n">
        <v>1</v>
      </c>
      <c r="AJ120" s="32" t="n">
        <v>330187033</v>
      </c>
      <c r="AK120" s="32" t="n">
        <v>356989204</v>
      </c>
      <c r="AL120" s="32" t="n">
        <v>32327065</v>
      </c>
      <c r="AM120" s="35">
        <f>(LEFT(AH120,4)-Parameters!$B$21)*12+MID(AH120,6,2)-Parameters!$B$22+1</f>
        <v/>
      </c>
    </row>
    <row r="121">
      <c r="X121" t="inlineStr">
        <is>
          <t>L0183410</t>
        </is>
      </c>
      <c r="Y121" t="inlineStr">
        <is>
          <t>2025-12-20</t>
        </is>
      </c>
      <c r="Z121" t="inlineStr">
        <is>
          <t>warehouse_out</t>
        </is>
      </c>
      <c r="AA121" t="inlineStr">
        <is>
          <t>IMP00464</t>
        </is>
      </c>
      <c r="AB121" t="inlineStr">
        <is>
          <t>T100033</t>
        </is>
      </c>
      <c r="AC121" s="32" t="n">
        <v>449083.4</v>
      </c>
      <c r="AD121" s="32" t="n">
        <v>53890.01</v>
      </c>
      <c r="AE121" s="35">
        <f>(LEFT(Y121,4)-Parameters!$B$23)*12+MID(Y121,6,2)-Parameters!$B$24+1</f>
        <v/>
      </c>
      <c r="AG121" t="inlineStr">
        <is>
          <t>T100466</t>
        </is>
      </c>
      <c r="AH121" t="inlineStr">
        <is>
          <t>2025-06</t>
        </is>
      </c>
      <c r="AI121" t="n">
        <v>1</v>
      </c>
      <c r="AJ121" s="32" t="n">
        <v>63475922</v>
      </c>
      <c r="AK121" s="32" t="n">
        <v>68628433</v>
      </c>
      <c r="AL121" s="32" t="n">
        <v>6213931</v>
      </c>
      <c r="AM121" s="35">
        <f>(LEFT(AH121,4)-Parameters!$B$21)*12+MID(AH121,6,2)-Parameters!$B$22+1</f>
        <v/>
      </c>
    </row>
    <row r="122">
      <c r="X122" t="inlineStr">
        <is>
          <t>L0184792</t>
        </is>
      </c>
      <c r="Y122" t="inlineStr">
        <is>
          <t>2025-12-26</t>
        </is>
      </c>
      <c r="Z122" t="inlineStr">
        <is>
          <t>home_use</t>
        </is>
      </c>
      <c r="AA122" t="inlineStr">
        <is>
          <t>IMP00464</t>
        </is>
      </c>
      <c r="AB122" t="inlineStr">
        <is>
          <t>T100033</t>
        </is>
      </c>
      <c r="AC122" s="32" t="n">
        <v>3827622.04</v>
      </c>
      <c r="AD122" s="32" t="n">
        <v>478452.75</v>
      </c>
      <c r="AE122" s="35">
        <f>(LEFT(Y122,4)-Parameters!$B$23)*12+MID(Y122,6,2)-Parameters!$B$24+1</f>
        <v/>
      </c>
      <c r="AG122" t="inlineStr">
        <is>
          <t>T100466</t>
        </is>
      </c>
      <c r="AH122" t="inlineStr">
        <is>
          <t>2025-07</t>
        </is>
      </c>
      <c r="AI122" t="n">
        <v>1</v>
      </c>
      <c r="AJ122" s="32" t="n">
        <v>152314611</v>
      </c>
      <c r="AK122" s="32" t="n">
        <v>164678398</v>
      </c>
      <c r="AL122" s="32" t="n">
        <v>14737386</v>
      </c>
      <c r="AM122" s="35">
        <f>(LEFT(AH122,4)-Parameters!$B$21)*12+MID(AH122,6,2)-Parameters!$B$22+1</f>
        <v/>
      </c>
    </row>
    <row r="123">
      <c r="X123" t="inlineStr">
        <is>
          <t>L0186232</t>
        </is>
      </c>
      <c r="Y123" t="inlineStr">
        <is>
          <t>2026-01-04</t>
        </is>
      </c>
      <c r="Z123" t="inlineStr">
        <is>
          <t>home_use</t>
        </is>
      </c>
      <c r="AA123" t="inlineStr">
        <is>
          <t>IMP00464</t>
        </is>
      </c>
      <c r="AB123" t="inlineStr">
        <is>
          <t>T100033</t>
        </is>
      </c>
      <c r="AC123" s="32" t="n">
        <v>2782729.84</v>
      </c>
      <c r="AD123" s="32" t="n">
        <v>347841.23</v>
      </c>
      <c r="AE123" s="35">
        <f>(LEFT(Y123,4)-Parameters!$B$23)*12+MID(Y123,6,2)-Parameters!$B$24+1</f>
        <v/>
      </c>
      <c r="AG123" t="inlineStr">
        <is>
          <t>T100466</t>
        </is>
      </c>
      <c r="AH123" t="inlineStr">
        <is>
          <t>2025-08</t>
        </is>
      </c>
      <c r="AI123" t="n">
        <v>1</v>
      </c>
      <c r="AJ123" s="32" t="n">
        <v>57141729</v>
      </c>
      <c r="AK123" s="32" t="n">
        <v>61780076</v>
      </c>
      <c r="AL123" s="32" t="n">
        <v>5452115</v>
      </c>
      <c r="AM123" s="35">
        <f>(LEFT(AH123,4)-Parameters!$B$21)*12+MID(AH123,6,2)-Parameters!$B$22+1</f>
        <v/>
      </c>
    </row>
    <row r="124">
      <c r="X124" t="inlineStr">
        <is>
          <t>L0186233</t>
        </is>
      </c>
      <c r="Y124" t="inlineStr">
        <is>
          <t>2026-01-04</t>
        </is>
      </c>
      <c r="Z124" t="inlineStr">
        <is>
          <t>home_use</t>
        </is>
      </c>
      <c r="AA124" t="inlineStr">
        <is>
          <t>IMP00464</t>
        </is>
      </c>
      <c r="AB124" t="inlineStr">
        <is>
          <t>T100033</t>
        </is>
      </c>
      <c r="AC124" s="32" t="n">
        <v>2137339.8</v>
      </c>
      <c r="AD124" s="32" t="n">
        <v>267167.48</v>
      </c>
      <c r="AE124" s="35">
        <f>(LEFT(Y124,4)-Parameters!$B$23)*12+MID(Y124,6,2)-Parameters!$B$24+1</f>
        <v/>
      </c>
      <c r="AG124" t="inlineStr">
        <is>
          <t>T100466</t>
        </is>
      </c>
      <c r="AH124" t="inlineStr">
        <is>
          <t>2025-09</t>
        </is>
      </c>
      <c r="AI124" t="n">
        <v>1</v>
      </c>
      <c r="AJ124" s="32" t="n">
        <v>60807569</v>
      </c>
      <c r="AK124" s="32" t="n">
        <v>65743483</v>
      </c>
      <c r="AL124" s="32" t="n">
        <v>5925654</v>
      </c>
      <c r="AM124" s="35">
        <f>(LEFT(AH124,4)-Parameters!$B$21)*12+MID(AH124,6,2)-Parameters!$B$22+1</f>
        <v/>
      </c>
    </row>
    <row r="125">
      <c r="X125" t="inlineStr">
        <is>
          <t>L0186502</t>
        </is>
      </c>
      <c r="Y125" t="inlineStr">
        <is>
          <t>2026-01-05</t>
        </is>
      </c>
      <c r="Z125" t="inlineStr">
        <is>
          <t>home_use</t>
        </is>
      </c>
      <c r="AA125" t="inlineStr">
        <is>
          <t>IMP00464</t>
        </is>
      </c>
      <c r="AB125" t="inlineStr">
        <is>
          <t>T100033</t>
        </is>
      </c>
      <c r="AC125" s="32" t="n">
        <v>833432.4399999999</v>
      </c>
      <c r="AD125" s="32" t="n">
        <v>100011.89</v>
      </c>
      <c r="AE125" s="35">
        <f>(LEFT(Y125,4)-Parameters!$B$23)*12+MID(Y125,6,2)-Parameters!$B$24+1</f>
        <v/>
      </c>
      <c r="AG125" t="inlineStr">
        <is>
          <t>T100466</t>
        </is>
      </c>
      <c r="AH125" t="inlineStr">
        <is>
          <t>2025-10</t>
        </is>
      </c>
      <c r="AI125" t="n">
        <v>1</v>
      </c>
      <c r="AJ125" s="32" t="n">
        <v>145633658</v>
      </c>
      <c r="AK125" s="32" t="n">
        <v>157455134</v>
      </c>
      <c r="AL125" s="32" t="n">
        <v>14069238</v>
      </c>
      <c r="AM125" s="35">
        <f>(LEFT(AH125,4)-Parameters!$B$21)*12+MID(AH125,6,2)-Parameters!$B$22+1</f>
        <v/>
      </c>
    </row>
    <row r="126">
      <c r="X126" t="inlineStr">
        <is>
          <t>L0191118</t>
        </is>
      </c>
      <c r="Y126" t="inlineStr">
        <is>
          <t>2026-01-23</t>
        </is>
      </c>
      <c r="Z126" t="inlineStr">
        <is>
          <t>home_use</t>
        </is>
      </c>
      <c r="AA126" t="inlineStr">
        <is>
          <t>IMP00464</t>
        </is>
      </c>
      <c r="AB126" t="inlineStr">
        <is>
          <t>T100033</t>
        </is>
      </c>
      <c r="AC126" s="32" t="n">
        <v>1239776.09</v>
      </c>
      <c r="AD126" s="32" t="n">
        <v>148773.13</v>
      </c>
      <c r="AE126" s="35">
        <f>(LEFT(Y126,4)-Parameters!$B$23)*12+MID(Y126,6,2)-Parameters!$B$24+1</f>
        <v/>
      </c>
      <c r="AG126" t="inlineStr">
        <is>
          <t>T100466</t>
        </is>
      </c>
      <c r="AH126" t="inlineStr">
        <is>
          <t>2025-11</t>
        </is>
      </c>
      <c r="AI126" t="n">
        <v>1</v>
      </c>
      <c r="AJ126" s="32" t="n">
        <v>98417190</v>
      </c>
      <c r="AK126" s="32" t="n">
        <v>106405978</v>
      </c>
      <c r="AL126" s="32" t="n">
        <v>9548428</v>
      </c>
      <c r="AM126" s="35">
        <f>(LEFT(AH126,4)-Parameters!$B$21)*12+MID(AH126,6,2)-Parameters!$B$22+1</f>
        <v/>
      </c>
    </row>
    <row r="127">
      <c r="X127" t="inlineStr">
        <is>
          <t>L0192899</t>
        </is>
      </c>
      <c r="Y127" t="inlineStr">
        <is>
          <t>2026-02-02</t>
        </is>
      </c>
      <c r="Z127" t="inlineStr">
        <is>
          <t>home_use</t>
        </is>
      </c>
      <c r="AA127" t="inlineStr">
        <is>
          <t>IMP00464</t>
        </is>
      </c>
      <c r="AB127" t="inlineStr">
        <is>
          <t>T100033</t>
        </is>
      </c>
      <c r="AC127" s="32" t="n">
        <v>805937.95</v>
      </c>
      <c r="AD127" s="32" t="n">
        <v>96712.55</v>
      </c>
      <c r="AE127" s="35">
        <f>(LEFT(Y127,4)-Parameters!$B$23)*12+MID(Y127,6,2)-Parameters!$B$24+1</f>
        <v/>
      </c>
      <c r="AG127" t="inlineStr">
        <is>
          <t>T100466</t>
        </is>
      </c>
      <c r="AH127" t="inlineStr">
        <is>
          <t>2025-12</t>
        </is>
      </c>
      <c r="AI127" t="n">
        <v>1</v>
      </c>
      <c r="AJ127" s="32" t="n">
        <v>194973311</v>
      </c>
      <c r="AK127" s="32" t="n">
        <v>210799819</v>
      </c>
      <c r="AL127" s="32" t="n">
        <v>18522200</v>
      </c>
      <c r="AM127" s="35">
        <f>(LEFT(AH127,4)-Parameters!$B$21)*12+MID(AH127,6,2)-Parameters!$B$22+1</f>
        <v/>
      </c>
    </row>
    <row r="128">
      <c r="X128" t="inlineStr">
        <is>
          <t>L0196548</t>
        </is>
      </c>
      <c r="Y128" t="inlineStr">
        <is>
          <t>2026-02-16</t>
        </is>
      </c>
      <c r="Z128" t="inlineStr">
        <is>
          <t>home_use</t>
        </is>
      </c>
      <c r="AA128" t="inlineStr">
        <is>
          <t>IMP00464</t>
        </is>
      </c>
      <c r="AB128" t="inlineStr">
        <is>
          <t>T100033</t>
        </is>
      </c>
      <c r="AC128" s="32" t="n">
        <v>2623118.56</v>
      </c>
      <c r="AD128" s="32" t="n">
        <v>327889.82</v>
      </c>
      <c r="AE128" s="35">
        <f>(LEFT(Y128,4)-Parameters!$B$23)*12+MID(Y128,6,2)-Parameters!$B$24+1</f>
        <v/>
      </c>
      <c r="AG128" t="inlineStr">
        <is>
          <t>T100466</t>
        </is>
      </c>
      <c r="AH128" t="inlineStr">
        <is>
          <t>2026-01</t>
        </is>
      </c>
      <c r="AI128" t="n">
        <v>1</v>
      </c>
      <c r="AJ128" s="32" t="n">
        <v>69276104</v>
      </c>
      <c r="AK128" s="32" t="n">
        <v>74899432</v>
      </c>
      <c r="AL128" s="32" t="n">
        <v>6939634</v>
      </c>
      <c r="AM128" s="35">
        <f>(LEFT(AH128,4)-Parameters!$B$21)*12+MID(AH128,6,2)-Parameters!$B$22+1</f>
        <v/>
      </c>
    </row>
    <row r="129">
      <c r="X129" t="inlineStr">
        <is>
          <t>L0198132</t>
        </is>
      </c>
      <c r="Y129" t="inlineStr">
        <is>
          <t>2026-02-22</t>
        </is>
      </c>
      <c r="Z129" t="inlineStr">
        <is>
          <t>home_use</t>
        </is>
      </c>
      <c r="AA129" t="inlineStr">
        <is>
          <t>IMP00464</t>
        </is>
      </c>
      <c r="AB129" t="inlineStr">
        <is>
          <t>T100033</t>
        </is>
      </c>
      <c r="AC129" s="32" t="n">
        <v>3334506.04</v>
      </c>
      <c r="AD129" s="32" t="n">
        <v>416813.25</v>
      </c>
      <c r="AE129" s="35">
        <f>(LEFT(Y129,4)-Parameters!$B$23)*12+MID(Y129,6,2)-Parameters!$B$24+1</f>
        <v/>
      </c>
      <c r="AG129" t="inlineStr">
        <is>
          <t>T100466</t>
        </is>
      </c>
      <c r="AH129" t="inlineStr">
        <is>
          <t>2026-02</t>
        </is>
      </c>
      <c r="AI129" t="n">
        <v>1</v>
      </c>
      <c r="AJ129" s="32" t="n">
        <v>65607065</v>
      </c>
      <c r="AK129" s="32" t="n">
        <v>70932567</v>
      </c>
      <c r="AL129" s="32" t="n">
        <v>6427276</v>
      </c>
      <c r="AM129" s="35">
        <f>(LEFT(AH129,4)-Parameters!$B$21)*12+MID(AH129,6,2)-Parameters!$B$22+1</f>
        <v/>
      </c>
    </row>
    <row r="130">
      <c r="X130" t="inlineStr">
        <is>
          <t>L0200230</t>
        </is>
      </c>
      <c r="Y130" t="inlineStr">
        <is>
          <t>2026-03-02</t>
        </is>
      </c>
      <c r="Z130" t="inlineStr">
        <is>
          <t>home_use</t>
        </is>
      </c>
      <c r="AA130" t="inlineStr">
        <is>
          <t>IMP00464</t>
        </is>
      </c>
      <c r="AB130" t="inlineStr">
        <is>
          <t>T100033</t>
        </is>
      </c>
      <c r="AC130" s="32" t="n">
        <v>827211.9300000001</v>
      </c>
      <c r="AD130" s="32" t="n">
        <v>99265.42999999999</v>
      </c>
      <c r="AE130" s="35">
        <f>(LEFT(Y130,4)-Parameters!$B$23)*12+MID(Y130,6,2)-Parameters!$B$24+1</f>
        <v/>
      </c>
      <c r="AG130" t="inlineStr">
        <is>
          <t>T100466</t>
        </is>
      </c>
      <c r="AH130" t="inlineStr">
        <is>
          <t>2026-03</t>
        </is>
      </c>
      <c r="AI130" t="n">
        <v>1</v>
      </c>
      <c r="AJ130" s="32" t="n">
        <v>179741551</v>
      </c>
      <c r="AK130" s="32" t="n">
        <v>194331656</v>
      </c>
      <c r="AL130" s="32" t="n">
        <v>17547450</v>
      </c>
      <c r="AM130" s="35">
        <f>(LEFT(AH130,4)-Parameters!$B$21)*12+MID(AH130,6,2)-Parameters!$B$22+1</f>
        <v/>
      </c>
    </row>
    <row r="131">
      <c r="X131" t="inlineStr">
        <is>
          <t>L0203450</t>
        </is>
      </c>
      <c r="Y131" t="inlineStr">
        <is>
          <t>2026-03-14</t>
        </is>
      </c>
      <c r="Z131" t="inlineStr">
        <is>
          <t>home_use</t>
        </is>
      </c>
      <c r="AA131" t="inlineStr">
        <is>
          <t>IMP00464</t>
        </is>
      </c>
      <c r="AB131" t="inlineStr">
        <is>
          <t>T100033</t>
        </is>
      </c>
      <c r="AC131" s="32" t="n">
        <v>1723943.16</v>
      </c>
      <c r="AD131" s="32" t="n">
        <v>206873.18</v>
      </c>
      <c r="AE131" s="35">
        <f>(LEFT(Y131,4)-Parameters!$B$23)*12+MID(Y131,6,2)-Parameters!$B$24+1</f>
        <v/>
      </c>
      <c r="AG131" t="inlineStr">
        <is>
          <t>T100466</t>
        </is>
      </c>
      <c r="AH131" t="inlineStr">
        <is>
          <t>2026-04</t>
        </is>
      </c>
      <c r="AI131" t="n">
        <v>1</v>
      </c>
      <c r="AJ131" s="32" t="n">
        <v>122038890</v>
      </c>
      <c r="AK131" s="32" t="n">
        <v>131945115</v>
      </c>
      <c r="AL131" s="32" t="n">
        <v>12174308</v>
      </c>
      <c r="AM131" s="35">
        <f>(LEFT(AH131,4)-Parameters!$B$21)*12+MID(AH131,6,2)-Parameters!$B$22+1</f>
        <v/>
      </c>
    </row>
    <row r="132">
      <c r="X132" t="inlineStr">
        <is>
          <t>L0206896</t>
        </is>
      </c>
      <c r="Y132" t="inlineStr">
        <is>
          <t>2026-03-27</t>
        </is>
      </c>
      <c r="Z132" t="inlineStr">
        <is>
          <t>home_use</t>
        </is>
      </c>
      <c r="AA132" t="inlineStr">
        <is>
          <t>IMP00464</t>
        </is>
      </c>
      <c r="AB132" t="inlineStr">
        <is>
          <t>T100033</t>
        </is>
      </c>
      <c r="AC132" s="32" t="n">
        <v>5763043.09</v>
      </c>
      <c r="AD132" s="32" t="n">
        <v>720380.39</v>
      </c>
      <c r="AE132" s="35">
        <f>(LEFT(Y132,4)-Parameters!$B$23)*12+MID(Y132,6,2)-Parameters!$B$24+1</f>
        <v/>
      </c>
      <c r="AG132" t="inlineStr">
        <is>
          <t>T100466</t>
        </is>
      </c>
      <c r="AH132" t="inlineStr">
        <is>
          <t>2026-05</t>
        </is>
      </c>
      <c r="AI132" t="n">
        <v>1</v>
      </c>
      <c r="AJ132" s="32" t="n">
        <v>143468580</v>
      </c>
      <c r="AK132" s="32" t="n">
        <v>155114311</v>
      </c>
      <c r="AL132" s="32" t="n">
        <v>13884493</v>
      </c>
      <c r="AM132" s="35">
        <f>(LEFT(AH132,4)-Parameters!$B$21)*12+MID(AH132,6,2)-Parameters!$B$22+1</f>
        <v/>
      </c>
    </row>
    <row r="133">
      <c r="X133" t="inlineStr">
        <is>
          <t>L0208922</t>
        </is>
      </c>
      <c r="Y133" t="inlineStr">
        <is>
          <t>2026-04-06</t>
        </is>
      </c>
      <c r="Z133" t="inlineStr">
        <is>
          <t>home_use</t>
        </is>
      </c>
      <c r="AA133" t="inlineStr">
        <is>
          <t>IMP00464</t>
        </is>
      </c>
      <c r="AB133" t="inlineStr">
        <is>
          <t>T100033</t>
        </is>
      </c>
      <c r="AC133" s="32" t="n">
        <v>3929065.63</v>
      </c>
      <c r="AD133" s="32" t="n">
        <v>491133.2</v>
      </c>
      <c r="AE133" s="35">
        <f>(LEFT(Y133,4)-Parameters!$B$23)*12+MID(Y133,6,2)-Parameters!$B$24+1</f>
        <v/>
      </c>
      <c r="AG133" t="inlineStr">
        <is>
          <t>T100466</t>
        </is>
      </c>
      <c r="AH133" t="inlineStr">
        <is>
          <t>2026-06</t>
        </is>
      </c>
      <c r="AI133" t="n">
        <v>1</v>
      </c>
      <c r="AJ133" s="32" t="n">
        <v>106721665</v>
      </c>
      <c r="AK133" s="32" t="n">
        <v>115384550</v>
      </c>
      <c r="AL133" s="32" t="n">
        <v>10134576</v>
      </c>
      <c r="AM133" s="35">
        <f>(LEFT(AH133,4)-Parameters!$B$21)*12+MID(AH133,6,2)-Parameters!$B$22+1</f>
        <v/>
      </c>
    </row>
    <row r="134">
      <c r="X134" t="inlineStr">
        <is>
          <t>L0209451</t>
        </is>
      </c>
      <c r="Y134" t="inlineStr">
        <is>
          <t>2026-04-08</t>
        </is>
      </c>
      <c r="Z134" t="inlineStr">
        <is>
          <t>home_use</t>
        </is>
      </c>
      <c r="AA134" t="inlineStr">
        <is>
          <t>IMP00464</t>
        </is>
      </c>
      <c r="AB134" t="inlineStr">
        <is>
          <t>T100033</t>
        </is>
      </c>
      <c r="AC134" s="32" t="n">
        <v>2159863.38</v>
      </c>
      <c r="AD134" s="32" t="n">
        <v>269982.92</v>
      </c>
      <c r="AE134" s="35">
        <f>(LEFT(Y134,4)-Parameters!$B$23)*12+MID(Y134,6,2)-Parameters!$B$24+1</f>
        <v/>
      </c>
      <c r="AG134" t="inlineStr">
        <is>
          <t>T100466</t>
        </is>
      </c>
      <c r="AH134" t="inlineStr">
        <is>
          <t>2026-07</t>
        </is>
      </c>
      <c r="AI134" t="n">
        <v>1</v>
      </c>
      <c r="AJ134" s="32" t="n">
        <v>101432284</v>
      </c>
      <c r="AK134" s="32" t="n">
        <v>109665816</v>
      </c>
      <c r="AL134" s="32" t="n">
        <v>9769268</v>
      </c>
      <c r="AM134" s="35">
        <f>(LEFT(AH134,4)-Parameters!$B$21)*12+MID(AH134,6,2)-Parameters!$B$22+1</f>
        <v/>
      </c>
    </row>
    <row r="135">
      <c r="X135" t="inlineStr">
        <is>
          <t>L0211079</t>
        </is>
      </c>
      <c r="Y135" t="inlineStr">
        <is>
          <t>2026-04-14</t>
        </is>
      </c>
      <c r="Z135" t="inlineStr">
        <is>
          <t>home_use</t>
        </is>
      </c>
      <c r="AA135" t="inlineStr">
        <is>
          <t>IMP00464</t>
        </is>
      </c>
      <c r="AB135" t="inlineStr">
        <is>
          <t>T100033</t>
        </is>
      </c>
      <c r="AC135" s="32" t="n">
        <v>1722545.25</v>
      </c>
      <c r="AD135" s="32" t="n">
        <v>206705.43</v>
      </c>
      <c r="AE135" s="35">
        <f>(LEFT(Y135,4)-Parameters!$B$23)*12+MID(Y135,6,2)-Parameters!$B$24+1</f>
        <v/>
      </c>
      <c r="AG135" t="inlineStr">
        <is>
          <t>T100466</t>
        </is>
      </c>
      <c r="AH135" t="inlineStr">
        <is>
          <t>2026-08</t>
        </is>
      </c>
      <c r="AI135" t="n">
        <v>1</v>
      </c>
      <c r="AJ135" s="32" t="n">
        <v>56177048</v>
      </c>
      <c r="AK135" s="32" t="n">
        <v>60737090</v>
      </c>
      <c r="AL135" s="32" t="n">
        <v>5510368</v>
      </c>
      <c r="AM135" s="35">
        <f>(LEFT(AH135,4)-Parameters!$B$21)*12+MID(AH135,6,2)-Parameters!$B$22+1</f>
        <v/>
      </c>
    </row>
    <row r="136">
      <c r="X136" t="inlineStr">
        <is>
          <t>L0214365</t>
        </is>
      </c>
      <c r="Y136" t="inlineStr">
        <is>
          <t>2026-04-26</t>
        </is>
      </c>
      <c r="Z136" t="inlineStr">
        <is>
          <t>home_use</t>
        </is>
      </c>
      <c r="AA136" t="inlineStr">
        <is>
          <t>IMP00464</t>
        </is>
      </c>
      <c r="AB136" t="inlineStr">
        <is>
          <t>T100033</t>
        </is>
      </c>
      <c r="AC136" s="32" t="n">
        <v>4589737.04</v>
      </c>
      <c r="AD136" s="32" t="n">
        <v>573717.13</v>
      </c>
      <c r="AE136" s="35">
        <f>(LEFT(Y136,4)-Parameters!$B$23)*12+MID(Y136,6,2)-Parameters!$B$24+1</f>
        <v/>
      </c>
      <c r="AG136" t="inlineStr">
        <is>
          <t>T100466</t>
        </is>
      </c>
      <c r="AH136" t="inlineStr">
        <is>
          <t>2026-09</t>
        </is>
      </c>
      <c r="AI136" t="n">
        <v>1</v>
      </c>
      <c r="AJ136" s="32" t="n">
        <v>6820873</v>
      </c>
      <c r="AK136" s="32" t="n">
        <v>7374541</v>
      </c>
      <c r="AL136" s="32" t="n">
        <v>646072</v>
      </c>
      <c r="AM136" s="35">
        <f>(LEFT(AH136,4)-Parameters!$B$21)*12+MID(AH136,6,2)-Parameters!$B$22+1</f>
        <v/>
      </c>
    </row>
    <row r="137">
      <c r="X137" t="inlineStr">
        <is>
          <t>L0214366</t>
        </is>
      </c>
      <c r="Y137" t="inlineStr">
        <is>
          <t>2026-04-26</t>
        </is>
      </c>
      <c r="Z137" t="inlineStr">
        <is>
          <t>home_use</t>
        </is>
      </c>
      <c r="AA137" t="inlineStr">
        <is>
          <t>IMP00464</t>
        </is>
      </c>
      <c r="AB137" t="inlineStr">
        <is>
          <t>T100033</t>
        </is>
      </c>
      <c r="AC137" s="32" t="n">
        <v>1355441</v>
      </c>
      <c r="AD137" s="32" t="n">
        <v>169430.12</v>
      </c>
      <c r="AE137" s="35">
        <f>(LEFT(Y137,4)-Parameters!$B$23)*12+MID(Y137,6,2)-Parameters!$B$24+1</f>
        <v/>
      </c>
      <c r="AG137" t="inlineStr">
        <is>
          <t>T102015</t>
        </is>
      </c>
      <c r="AH137" t="inlineStr">
        <is>
          <t>2024-10</t>
        </is>
      </c>
      <c r="AI137" t="n">
        <v>1</v>
      </c>
      <c r="AJ137" s="32" t="n">
        <v>3992733</v>
      </c>
      <c r="AK137" s="32" t="n">
        <v>5821327</v>
      </c>
      <c r="AL137" s="32" t="n">
        <v>652825</v>
      </c>
      <c r="AM137" s="35">
        <f>(LEFT(AH137,4)-Parameters!$B$21)*12+MID(AH137,6,2)-Parameters!$B$22+1</f>
        <v/>
      </c>
    </row>
    <row r="138">
      <c r="X138" t="inlineStr">
        <is>
          <t>L0219541</t>
        </is>
      </c>
      <c r="Y138" t="inlineStr">
        <is>
          <t>2026-05-17</t>
        </is>
      </c>
      <c r="Z138" t="inlineStr">
        <is>
          <t>home_use</t>
        </is>
      </c>
      <c r="AA138" t="inlineStr">
        <is>
          <t>IMP00464</t>
        </is>
      </c>
      <c r="AB138" t="inlineStr">
        <is>
          <t>T100033</t>
        </is>
      </c>
      <c r="AC138" s="32" t="n">
        <v>1176152.96</v>
      </c>
      <c r="AD138" s="32" t="n">
        <v>147019.12</v>
      </c>
      <c r="AE138" s="35">
        <f>(LEFT(Y138,4)-Parameters!$B$23)*12+MID(Y138,6,2)-Parameters!$B$24+1</f>
        <v/>
      </c>
      <c r="AG138" t="inlineStr">
        <is>
          <t>T102015</t>
        </is>
      </c>
      <c r="AH138" t="inlineStr">
        <is>
          <t>2024-11</t>
        </is>
      </c>
      <c r="AI138" t="n">
        <v>1</v>
      </c>
      <c r="AJ138" s="32" t="n">
        <v>7972471</v>
      </c>
      <c r="AK138" s="32" t="n">
        <v>10246081</v>
      </c>
      <c r="AL138" s="32" t="n">
        <v>1199326</v>
      </c>
      <c r="AM138" s="35">
        <f>(LEFT(AH138,4)-Parameters!$B$21)*12+MID(AH138,6,2)-Parameters!$B$22+1</f>
        <v/>
      </c>
    </row>
    <row r="139">
      <c r="X139" t="inlineStr">
        <is>
          <t>L0221146</t>
        </is>
      </c>
      <c r="Y139" t="inlineStr">
        <is>
          <t>2026-05-23</t>
        </is>
      </c>
      <c r="Z139" t="inlineStr">
        <is>
          <t>home_use</t>
        </is>
      </c>
      <c r="AA139" t="inlineStr">
        <is>
          <t>IMP00464</t>
        </is>
      </c>
      <c r="AB139" t="inlineStr">
        <is>
          <t>T100033</t>
        </is>
      </c>
      <c r="AC139" s="32" t="n">
        <v>3962425.35</v>
      </c>
      <c r="AD139" s="32" t="n">
        <v>495303.17</v>
      </c>
      <c r="AE139" s="35">
        <f>(LEFT(Y139,4)-Parameters!$B$23)*12+MID(Y139,6,2)-Parameters!$B$24+1</f>
        <v/>
      </c>
      <c r="AG139" t="inlineStr">
        <is>
          <t>T102015</t>
        </is>
      </c>
      <c r="AH139" t="inlineStr">
        <is>
          <t>2024-12</t>
        </is>
      </c>
      <c r="AI139" t="n">
        <v>1</v>
      </c>
      <c r="AJ139" s="32" t="n">
        <v>2471358</v>
      </c>
      <c r="AK139" s="32" t="n">
        <v>4191630</v>
      </c>
      <c r="AL139" s="32" t="n">
        <v>484630</v>
      </c>
      <c r="AM139" s="35">
        <f>(LEFT(AH139,4)-Parameters!$B$21)*12+MID(AH139,6,2)-Parameters!$B$22+1</f>
        <v/>
      </c>
    </row>
    <row r="140">
      <c r="X140" t="inlineStr">
        <is>
          <t>L0221706</t>
        </is>
      </c>
      <c r="Y140" t="inlineStr">
        <is>
          <t>2026-05-25</t>
        </is>
      </c>
      <c r="Z140" t="inlineStr">
        <is>
          <t>home_use</t>
        </is>
      </c>
      <c r="AA140" t="inlineStr">
        <is>
          <t>IMP00464</t>
        </is>
      </c>
      <c r="AB140" t="inlineStr">
        <is>
          <t>T100033</t>
        </is>
      </c>
      <c r="AC140" s="32" t="n">
        <v>4443514.64</v>
      </c>
      <c r="AD140" s="32" t="n">
        <v>555439.33</v>
      </c>
      <c r="AE140" s="35">
        <f>(LEFT(Y140,4)-Parameters!$B$23)*12+MID(Y140,6,2)-Parameters!$B$24+1</f>
        <v/>
      </c>
      <c r="AG140" t="inlineStr">
        <is>
          <t>T102015</t>
        </is>
      </c>
      <c r="AH140" t="inlineStr">
        <is>
          <t>2025-01</t>
        </is>
      </c>
      <c r="AI140" t="n">
        <v>1</v>
      </c>
      <c r="AJ140" s="32" t="n">
        <v>5144121</v>
      </c>
      <c r="AK140" s="32" t="n">
        <v>7026384</v>
      </c>
      <c r="AL140" s="32" t="n">
        <v>803985</v>
      </c>
      <c r="AM140" s="35">
        <f>(LEFT(AH140,4)-Parameters!$B$21)*12+MID(AH140,6,2)-Parameters!$B$22+1</f>
        <v/>
      </c>
    </row>
    <row r="141">
      <c r="X141" t="inlineStr">
        <is>
          <t>L0223548</t>
        </is>
      </c>
      <c r="Y141" t="inlineStr">
        <is>
          <t>2026-06-04</t>
        </is>
      </c>
      <c r="Z141" t="inlineStr">
        <is>
          <t>home_use</t>
        </is>
      </c>
      <c r="AA141" t="inlineStr">
        <is>
          <t>IMP00464</t>
        </is>
      </c>
      <c r="AB141" t="inlineStr">
        <is>
          <t>T100033</t>
        </is>
      </c>
      <c r="AC141" s="32" t="n">
        <v>2590884.33</v>
      </c>
      <c r="AD141" s="32" t="n">
        <v>323860.54</v>
      </c>
      <c r="AE141" s="35">
        <f>(LEFT(Y141,4)-Parameters!$B$23)*12+MID(Y141,6,2)-Parameters!$B$24+1</f>
        <v/>
      </c>
      <c r="AG141" t="inlineStr">
        <is>
          <t>T102015</t>
        </is>
      </c>
      <c r="AH141" t="inlineStr">
        <is>
          <t>2025-02</t>
        </is>
      </c>
      <c r="AI141" t="n">
        <v>1</v>
      </c>
      <c r="AJ141" s="32" t="n">
        <v>3007478</v>
      </c>
      <c r="AK141" s="32" t="n">
        <v>3734820</v>
      </c>
      <c r="AL141" s="32" t="n">
        <v>427338</v>
      </c>
      <c r="AM141" s="35">
        <f>(LEFT(AH141,4)-Parameters!$B$21)*12+MID(AH141,6,2)-Parameters!$B$22+1</f>
        <v/>
      </c>
    </row>
    <row r="142">
      <c r="X142" t="inlineStr">
        <is>
          <t>L0224388</t>
        </is>
      </c>
      <c r="Y142" t="inlineStr">
        <is>
          <t>2026-06-07</t>
        </is>
      </c>
      <c r="Z142" t="inlineStr">
        <is>
          <t>home_use</t>
        </is>
      </c>
      <c r="AA142" t="inlineStr">
        <is>
          <t>IMP00464</t>
        </is>
      </c>
      <c r="AB142" t="inlineStr">
        <is>
          <t>T100033</t>
        </is>
      </c>
      <c r="AC142" s="32" t="n">
        <v>5255318.9</v>
      </c>
      <c r="AD142" s="32" t="n">
        <v>630638.27</v>
      </c>
      <c r="AE142" s="35">
        <f>(LEFT(Y142,4)-Parameters!$B$23)*12+MID(Y142,6,2)-Parameters!$B$24+1</f>
        <v/>
      </c>
      <c r="AG142" t="inlineStr">
        <is>
          <t>T102015</t>
        </is>
      </c>
      <c r="AH142" t="inlineStr">
        <is>
          <t>2025-03</t>
        </is>
      </c>
      <c r="AI142" t="n">
        <v>1</v>
      </c>
      <c r="AJ142" s="32" t="n">
        <v>9327426</v>
      </c>
      <c r="AK142" s="32" t="n">
        <v>14445894</v>
      </c>
      <c r="AL142" s="32" t="n">
        <v>1652440</v>
      </c>
      <c r="AM142" s="35">
        <f>(LEFT(AH142,4)-Parameters!$B$21)*12+MID(AH142,6,2)-Parameters!$B$22+1</f>
        <v/>
      </c>
    </row>
    <row r="143">
      <c r="X143" t="inlineStr">
        <is>
          <t>L0225965</t>
        </is>
      </c>
      <c r="Y143" t="inlineStr">
        <is>
          <t>2026-06-13</t>
        </is>
      </c>
      <c r="Z143" t="inlineStr">
        <is>
          <t>home_use</t>
        </is>
      </c>
      <c r="AA143" t="inlineStr">
        <is>
          <t>IMP00464</t>
        </is>
      </c>
      <c r="AB143" t="inlineStr">
        <is>
          <t>T100033</t>
        </is>
      </c>
      <c r="AC143" s="32" t="n">
        <v>247977.65</v>
      </c>
      <c r="AD143" s="32" t="n">
        <v>29757.32</v>
      </c>
      <c r="AE143" s="35">
        <f>(LEFT(Y143,4)-Parameters!$B$23)*12+MID(Y143,6,2)-Parameters!$B$24+1</f>
        <v/>
      </c>
      <c r="AG143" t="inlineStr">
        <is>
          <t>T102015</t>
        </is>
      </c>
      <c r="AH143" t="inlineStr">
        <is>
          <t>2025-04</t>
        </is>
      </c>
      <c r="AI143" t="n">
        <v>1</v>
      </c>
      <c r="AJ143" s="32" t="n">
        <v>7739804</v>
      </c>
      <c r="AK143" s="32" t="n">
        <v>10612819</v>
      </c>
      <c r="AL143" s="32" t="n">
        <v>1210281</v>
      </c>
      <c r="AM143" s="35">
        <f>(LEFT(AH143,4)-Parameters!$B$21)*12+MID(AH143,6,2)-Parameters!$B$22+1</f>
        <v/>
      </c>
    </row>
    <row r="144">
      <c r="X144" t="inlineStr">
        <is>
          <t>L0228594</t>
        </is>
      </c>
      <c r="Y144" t="inlineStr">
        <is>
          <t>2026-06-23</t>
        </is>
      </c>
      <c r="Z144" t="inlineStr">
        <is>
          <t>home_use</t>
        </is>
      </c>
      <c r="AA144" t="inlineStr">
        <is>
          <t>IMP00464</t>
        </is>
      </c>
      <c r="AB144" t="inlineStr">
        <is>
          <t>T100033</t>
        </is>
      </c>
      <c r="AC144" s="32" t="n">
        <v>438532.66</v>
      </c>
      <c r="AD144" s="32" t="n">
        <v>52623.92</v>
      </c>
      <c r="AE144" s="35">
        <f>(LEFT(Y144,4)-Parameters!$B$23)*12+MID(Y144,6,2)-Parameters!$B$24+1</f>
        <v/>
      </c>
      <c r="AG144" t="inlineStr">
        <is>
          <t>T102015</t>
        </is>
      </c>
      <c r="AH144" t="inlineStr">
        <is>
          <t>2025-05</t>
        </is>
      </c>
      <c r="AI144" t="n">
        <v>1</v>
      </c>
      <c r="AJ144" s="32" t="n">
        <v>10746282</v>
      </c>
      <c r="AK144" s="32" t="n">
        <v>14590455</v>
      </c>
      <c r="AL144" s="32" t="n">
        <v>1711654</v>
      </c>
      <c r="AM144" s="35">
        <f>(LEFT(AH144,4)-Parameters!$B$21)*12+MID(AH144,6,2)-Parameters!$B$22+1</f>
        <v/>
      </c>
    </row>
    <row r="145">
      <c r="X145" t="inlineStr">
        <is>
          <t>L0233158</t>
        </is>
      </c>
      <c r="Y145" t="inlineStr">
        <is>
          <t>2026-07-13</t>
        </is>
      </c>
      <c r="Z145" t="inlineStr">
        <is>
          <t>home_use</t>
        </is>
      </c>
      <c r="AA145" t="inlineStr">
        <is>
          <t>IMP00464</t>
        </is>
      </c>
      <c r="AB145" t="inlineStr">
        <is>
          <t>T100033</t>
        </is>
      </c>
      <c r="AC145" s="32" t="n">
        <v>4131206.03</v>
      </c>
      <c r="AD145" s="32" t="n">
        <v>516400.75</v>
      </c>
      <c r="AE145" s="35">
        <f>(LEFT(Y145,4)-Parameters!$B$23)*12+MID(Y145,6,2)-Parameters!$B$24+1</f>
        <v/>
      </c>
      <c r="AG145" t="inlineStr">
        <is>
          <t>T102015</t>
        </is>
      </c>
      <c r="AH145" t="inlineStr">
        <is>
          <t>2025-06</t>
        </is>
      </c>
      <c r="AI145" t="n">
        <v>1</v>
      </c>
      <c r="AJ145" s="32" t="n">
        <v>8208896</v>
      </c>
      <c r="AK145" s="32" t="n">
        <v>10467490</v>
      </c>
      <c r="AL145" s="32" t="n">
        <v>1205050</v>
      </c>
      <c r="AM145" s="35">
        <f>(LEFT(AH145,4)-Parameters!$B$21)*12+MID(AH145,6,2)-Parameters!$B$22+1</f>
        <v/>
      </c>
    </row>
    <row r="146">
      <c r="X146" t="inlineStr">
        <is>
          <t>L0234144</t>
        </is>
      </c>
      <c r="Y146" t="inlineStr">
        <is>
          <t>2026-07-17</t>
        </is>
      </c>
      <c r="Z146" t="inlineStr">
        <is>
          <t>home_use</t>
        </is>
      </c>
      <c r="AA146" t="inlineStr">
        <is>
          <t>IMP00464</t>
        </is>
      </c>
      <c r="AB146" t="inlineStr">
        <is>
          <t>T100033</t>
        </is>
      </c>
      <c r="AC146" s="32" t="n">
        <v>2394363.79</v>
      </c>
      <c r="AD146" s="32" t="n">
        <v>287323.65</v>
      </c>
      <c r="AE146" s="35">
        <f>(LEFT(Y146,4)-Parameters!$B$23)*12+MID(Y146,6,2)-Parameters!$B$24+1</f>
        <v/>
      </c>
      <c r="AG146" t="inlineStr">
        <is>
          <t>T102015</t>
        </is>
      </c>
      <c r="AH146" t="inlineStr">
        <is>
          <t>2025-07</t>
        </is>
      </c>
      <c r="AI146" t="n">
        <v>1</v>
      </c>
      <c r="AJ146" s="32" t="n">
        <v>2289413</v>
      </c>
      <c r="AK146" s="32" t="n">
        <v>3727743</v>
      </c>
      <c r="AL146" s="32" t="n">
        <v>421553</v>
      </c>
      <c r="AM146" s="35">
        <f>(LEFT(AH146,4)-Parameters!$B$21)*12+MID(AH146,6,2)-Parameters!$B$22+1</f>
        <v/>
      </c>
    </row>
    <row r="147">
      <c r="X147" t="inlineStr">
        <is>
          <t>L0234145</t>
        </is>
      </c>
      <c r="Y147" t="inlineStr">
        <is>
          <t>2026-07-17</t>
        </is>
      </c>
      <c r="Z147" t="inlineStr">
        <is>
          <t>home_use</t>
        </is>
      </c>
      <c r="AA147" t="inlineStr">
        <is>
          <t>IMP00464</t>
        </is>
      </c>
      <c r="AB147" t="inlineStr">
        <is>
          <t>T100033</t>
        </is>
      </c>
      <c r="AC147" s="32" t="n">
        <v>1025765.26</v>
      </c>
      <c r="AD147" s="32" t="n">
        <v>123091.83</v>
      </c>
      <c r="AE147" s="35">
        <f>(LEFT(Y147,4)-Parameters!$B$23)*12+MID(Y147,6,2)-Parameters!$B$24+1</f>
        <v/>
      </c>
      <c r="AG147" t="inlineStr">
        <is>
          <t>T102015</t>
        </is>
      </c>
      <c r="AH147" t="inlineStr">
        <is>
          <t>2025-08</t>
        </is>
      </c>
      <c r="AI147" t="n">
        <v>1</v>
      </c>
      <c r="AJ147" s="32" t="n">
        <v>2392140</v>
      </c>
      <c r="AK147" s="32" t="n">
        <v>4095629</v>
      </c>
      <c r="AL147" s="32" t="n">
        <v>425866</v>
      </c>
      <c r="AM147" s="35">
        <f>(LEFT(AH147,4)-Parameters!$B$21)*12+MID(AH147,6,2)-Parameters!$B$22+1</f>
        <v/>
      </c>
    </row>
    <row r="148">
      <c r="X148" t="inlineStr">
        <is>
          <t>L0234672</t>
        </is>
      </c>
      <c r="Y148" t="inlineStr">
        <is>
          <t>2026-07-19</t>
        </is>
      </c>
      <c r="Z148" t="inlineStr">
        <is>
          <t>home_use</t>
        </is>
      </c>
      <c r="AA148" t="inlineStr">
        <is>
          <t>IMP00464</t>
        </is>
      </c>
      <c r="AB148" t="inlineStr">
        <is>
          <t>T100033</t>
        </is>
      </c>
      <c r="AC148" s="32" t="n">
        <v>681087.28</v>
      </c>
      <c r="AD148" s="32" t="n">
        <v>81730.47</v>
      </c>
      <c r="AE148" s="35">
        <f>(LEFT(Y148,4)-Parameters!$B$23)*12+MID(Y148,6,2)-Parameters!$B$24+1</f>
        <v/>
      </c>
      <c r="AG148" t="inlineStr">
        <is>
          <t>T102015</t>
        </is>
      </c>
      <c r="AH148" t="inlineStr">
        <is>
          <t>2025-09</t>
        </is>
      </c>
      <c r="AI148" t="n">
        <v>1</v>
      </c>
      <c r="AJ148" s="32" t="n">
        <v>3027968</v>
      </c>
      <c r="AK148" s="32" t="n">
        <v>3926436</v>
      </c>
      <c r="AL148" s="32" t="n">
        <v>447893</v>
      </c>
      <c r="AM148" s="35">
        <f>(LEFT(AH148,4)-Parameters!$B$21)*12+MID(AH148,6,2)-Parameters!$B$22+1</f>
        <v/>
      </c>
    </row>
    <row r="149">
      <c r="X149" t="inlineStr">
        <is>
          <t>L0234673</t>
        </is>
      </c>
      <c r="Y149" t="inlineStr">
        <is>
          <t>2026-07-19</t>
        </is>
      </c>
      <c r="Z149" t="inlineStr">
        <is>
          <t>home_use</t>
        </is>
      </c>
      <c r="AA149" t="inlineStr">
        <is>
          <t>IMP00464</t>
        </is>
      </c>
      <c r="AB149" t="inlineStr">
        <is>
          <t>T100033</t>
        </is>
      </c>
      <c r="AC149" s="32" t="n">
        <v>345280.26</v>
      </c>
      <c r="AD149" s="32" t="n">
        <v>41433.63</v>
      </c>
      <c r="AE149" s="35">
        <f>(LEFT(Y149,4)-Parameters!$B$23)*12+MID(Y149,6,2)-Parameters!$B$24+1</f>
        <v/>
      </c>
      <c r="AG149" t="inlineStr">
        <is>
          <t>T102015</t>
        </is>
      </c>
      <c r="AH149" t="inlineStr">
        <is>
          <t>2025-10</t>
        </is>
      </c>
      <c r="AI149" t="n">
        <v>1</v>
      </c>
      <c r="AJ149" s="32" t="n">
        <v>2759523</v>
      </c>
      <c r="AK149" s="32" t="n">
        <v>4501143</v>
      </c>
      <c r="AL149" s="32" t="n">
        <v>510648</v>
      </c>
      <c r="AM149" s="35">
        <f>(LEFT(AH149,4)-Parameters!$B$21)*12+MID(AH149,6,2)-Parameters!$B$22+1</f>
        <v/>
      </c>
    </row>
    <row r="150">
      <c r="X150" t="inlineStr">
        <is>
          <t>L0235655</t>
        </is>
      </c>
      <c r="Y150" t="inlineStr">
        <is>
          <t>2026-07-23</t>
        </is>
      </c>
      <c r="Z150" t="inlineStr">
        <is>
          <t>home_use</t>
        </is>
      </c>
      <c r="AA150" t="inlineStr">
        <is>
          <t>IMP00464</t>
        </is>
      </c>
      <c r="AB150" t="inlineStr">
        <is>
          <t>T100033</t>
        </is>
      </c>
      <c r="AC150" s="32" t="n">
        <v>1324353.38</v>
      </c>
      <c r="AD150" s="32" t="n">
        <v>158922.41</v>
      </c>
      <c r="AE150" s="35">
        <f>(LEFT(Y150,4)-Parameters!$B$23)*12+MID(Y150,6,2)-Parameters!$B$24+1</f>
        <v/>
      </c>
      <c r="AG150" t="inlineStr">
        <is>
          <t>T102015</t>
        </is>
      </c>
      <c r="AH150" t="inlineStr">
        <is>
          <t>2025-11</t>
        </is>
      </c>
      <c r="AI150" t="n">
        <v>1</v>
      </c>
      <c r="AJ150" s="32" t="n">
        <v>5134713</v>
      </c>
      <c r="AK150" s="32" t="n">
        <v>6836084</v>
      </c>
      <c r="AL150" s="32" t="n">
        <v>750947</v>
      </c>
      <c r="AM150" s="35">
        <f>(LEFT(AH150,4)-Parameters!$B$21)*12+MID(AH150,6,2)-Parameters!$B$22+1</f>
        <v/>
      </c>
    </row>
    <row r="151">
      <c r="X151" t="inlineStr">
        <is>
          <t>L0240235</t>
        </is>
      </c>
      <c r="Y151" t="inlineStr">
        <is>
          <t>2026-08-14</t>
        </is>
      </c>
      <c r="Z151" t="inlineStr">
        <is>
          <t>home_use</t>
        </is>
      </c>
      <c r="AA151" t="inlineStr">
        <is>
          <t>IMP00464</t>
        </is>
      </c>
      <c r="AB151" t="inlineStr">
        <is>
          <t>T100033</t>
        </is>
      </c>
      <c r="AC151" s="32" t="n">
        <v>1497793.22</v>
      </c>
      <c r="AD151" s="32" t="n">
        <v>187224.15</v>
      </c>
      <c r="AE151" s="35">
        <f>(LEFT(Y151,4)-Parameters!$B$23)*12+MID(Y151,6,2)-Parameters!$B$24+1</f>
        <v/>
      </c>
      <c r="AG151" t="inlineStr">
        <is>
          <t>T102015</t>
        </is>
      </c>
      <c r="AH151" t="inlineStr">
        <is>
          <t>2025-12</t>
        </is>
      </c>
      <c r="AI151" t="n">
        <v>1</v>
      </c>
      <c r="AJ151" s="32" t="n">
        <v>5127610</v>
      </c>
      <c r="AK151" s="32" t="n">
        <v>6886814</v>
      </c>
      <c r="AL151" s="32" t="n">
        <v>750523</v>
      </c>
      <c r="AM151" s="35">
        <f>(LEFT(AH151,4)-Parameters!$B$21)*12+MID(AH151,6,2)-Parameters!$B$22+1</f>
        <v/>
      </c>
    </row>
    <row r="152">
      <c r="X152" t="inlineStr">
        <is>
          <t>L0241941</t>
        </is>
      </c>
      <c r="Y152" t="inlineStr">
        <is>
          <t>2026-08-21</t>
        </is>
      </c>
      <c r="Z152" t="inlineStr">
        <is>
          <t>home_use</t>
        </is>
      </c>
      <c r="AA152" t="inlineStr">
        <is>
          <t>IMP00464</t>
        </is>
      </c>
      <c r="AB152" t="inlineStr">
        <is>
          <t>T100033</t>
        </is>
      </c>
      <c r="AC152" s="32" t="n">
        <v>866685.54</v>
      </c>
      <c r="AD152" s="32" t="n">
        <v>104002.26</v>
      </c>
      <c r="AE152" s="35">
        <f>(LEFT(Y152,4)-Parameters!$B$23)*12+MID(Y152,6,2)-Parameters!$B$24+1</f>
        <v/>
      </c>
      <c r="AG152" t="inlineStr">
        <is>
          <t>T102015</t>
        </is>
      </c>
      <c r="AH152" t="inlineStr">
        <is>
          <t>2026-01</t>
        </is>
      </c>
      <c r="AI152" t="n">
        <v>1</v>
      </c>
      <c r="AJ152" s="32" t="n">
        <v>2261369</v>
      </c>
      <c r="AK152" s="32" t="n">
        <v>3588919</v>
      </c>
      <c r="AL152" s="32" t="n">
        <v>396905</v>
      </c>
      <c r="AM152" s="35">
        <f>(LEFT(AH152,4)-Parameters!$B$21)*12+MID(AH152,6,2)-Parameters!$B$22+1</f>
        <v/>
      </c>
    </row>
    <row r="153">
      <c r="X153" t="inlineStr">
        <is>
          <t>L0242427</t>
        </is>
      </c>
      <c r="Y153" t="inlineStr">
        <is>
          <t>2026-08-23</t>
        </is>
      </c>
      <c r="Z153" t="inlineStr">
        <is>
          <t>home_use</t>
        </is>
      </c>
      <c r="AA153" t="inlineStr">
        <is>
          <t>IMP00464</t>
        </is>
      </c>
      <c r="AB153" t="inlineStr">
        <is>
          <t>T100033</t>
        </is>
      </c>
      <c r="AC153" s="32" t="n">
        <v>11700562.54</v>
      </c>
      <c r="AD153" s="32" t="n">
        <v>1462570.32</v>
      </c>
      <c r="AE153" s="35">
        <f>(LEFT(Y153,4)-Parameters!$B$23)*12+MID(Y153,6,2)-Parameters!$B$24+1</f>
        <v/>
      </c>
      <c r="AG153" t="inlineStr">
        <is>
          <t>T102015</t>
        </is>
      </c>
      <c r="AH153" t="inlineStr">
        <is>
          <t>2026-02</t>
        </is>
      </c>
      <c r="AI153" t="n">
        <v>1</v>
      </c>
      <c r="AJ153" s="32" t="n">
        <v>11621250</v>
      </c>
      <c r="AK153" s="32" t="n">
        <v>17800957</v>
      </c>
      <c r="AL153" s="32" t="n">
        <v>1977297</v>
      </c>
      <c r="AM153" s="35">
        <f>(LEFT(AH153,4)-Parameters!$B$21)*12+MID(AH153,6,2)-Parameters!$B$22+1</f>
        <v/>
      </c>
    </row>
    <row r="154">
      <c r="X154" t="inlineStr">
        <is>
          <t>L0244992</t>
        </is>
      </c>
      <c r="Y154" t="inlineStr">
        <is>
          <t>2026-09-06</t>
        </is>
      </c>
      <c r="Z154" t="inlineStr">
        <is>
          <t>home_use</t>
        </is>
      </c>
      <c r="AA154" t="inlineStr">
        <is>
          <t>IMP00464</t>
        </is>
      </c>
      <c r="AB154" t="inlineStr">
        <is>
          <t>T100033</t>
        </is>
      </c>
      <c r="AC154" s="32" t="n">
        <v>1195720.9</v>
      </c>
      <c r="AD154" s="32" t="n">
        <v>143486.51</v>
      </c>
      <c r="AE154" s="35">
        <f>(LEFT(Y154,4)-Parameters!$B$23)*12+MID(Y154,6,2)-Parameters!$B$24+1</f>
        <v/>
      </c>
      <c r="AG154" t="inlineStr">
        <is>
          <t>T102015</t>
        </is>
      </c>
      <c r="AH154" t="inlineStr">
        <is>
          <t>2026-03</t>
        </is>
      </c>
      <c r="AI154" t="n">
        <v>1</v>
      </c>
      <c r="AJ154" s="32" t="n">
        <v>3912272</v>
      </c>
      <c r="AK154" s="32" t="n">
        <v>6533725</v>
      </c>
      <c r="AL154" s="32" t="n">
        <v>750297</v>
      </c>
      <c r="AM154" s="35">
        <f>(LEFT(AH154,4)-Parameters!$B$21)*12+MID(AH154,6,2)-Parameters!$B$22+1</f>
        <v/>
      </c>
    </row>
    <row r="155">
      <c r="X155" t="inlineStr">
        <is>
          <t>L0246145</t>
        </is>
      </c>
      <c r="Y155" t="inlineStr">
        <is>
          <t>2026-09-11</t>
        </is>
      </c>
      <c r="Z155" t="inlineStr">
        <is>
          <t>home_use</t>
        </is>
      </c>
      <c r="AA155" t="inlineStr">
        <is>
          <t>IMP00464</t>
        </is>
      </c>
      <c r="AB155" t="inlineStr">
        <is>
          <t>T100033</t>
        </is>
      </c>
      <c r="AC155" s="32" t="n">
        <v>1961555.16</v>
      </c>
      <c r="AD155" s="32" t="n">
        <v>245194.39</v>
      </c>
      <c r="AE155" s="35">
        <f>(LEFT(Y155,4)-Parameters!$B$23)*12+MID(Y155,6,2)-Parameters!$B$24+1</f>
        <v/>
      </c>
      <c r="AG155" t="inlineStr">
        <is>
          <t>T102015</t>
        </is>
      </c>
      <c r="AH155" t="inlineStr">
        <is>
          <t>2026-04</t>
        </is>
      </c>
      <c r="AI155" t="n">
        <v>1</v>
      </c>
      <c r="AJ155" s="32" t="n">
        <v>1816862</v>
      </c>
      <c r="AK155" s="32" t="n">
        <v>2739884</v>
      </c>
      <c r="AL155" s="32" t="n">
        <v>309392</v>
      </c>
      <c r="AM155" s="35">
        <f>(LEFT(AH155,4)-Parameters!$B$21)*12+MID(AH155,6,2)-Parameters!$B$22+1</f>
        <v/>
      </c>
    </row>
    <row r="156">
      <c r="X156" t="inlineStr">
        <is>
          <t>L0246365</t>
        </is>
      </c>
      <c r="Y156" t="inlineStr">
        <is>
          <t>2026-09-12</t>
        </is>
      </c>
      <c r="Z156" t="inlineStr">
        <is>
          <t>home_use</t>
        </is>
      </c>
      <c r="AA156" t="inlineStr">
        <is>
          <t>IMP00464</t>
        </is>
      </c>
      <c r="AB156" t="inlineStr">
        <is>
          <t>T100033</t>
        </is>
      </c>
      <c r="AC156" s="32" t="n">
        <v>3911064.7</v>
      </c>
      <c r="AD156" s="32" t="n">
        <v>488883.09</v>
      </c>
      <c r="AE156" s="35">
        <f>(LEFT(Y156,4)-Parameters!$B$23)*12+MID(Y156,6,2)-Parameters!$B$24+1</f>
        <v/>
      </c>
      <c r="AG156" t="inlineStr">
        <is>
          <t>T102015</t>
        </is>
      </c>
      <c r="AH156" t="inlineStr">
        <is>
          <t>2026-05</t>
        </is>
      </c>
      <c r="AI156" t="n">
        <v>1</v>
      </c>
      <c r="AJ156" s="32" t="n">
        <v>7104819</v>
      </c>
      <c r="AK156" s="32" t="n">
        <v>12292509</v>
      </c>
      <c r="AL156" s="32" t="n">
        <v>1399169</v>
      </c>
      <c r="AM156" s="35">
        <f>(LEFT(AH156,4)-Parameters!$B$21)*12+MID(AH156,6,2)-Parameters!$B$22+1</f>
        <v/>
      </c>
    </row>
    <row r="157">
      <c r="X157" t="inlineStr">
        <is>
          <t>L0246811</t>
        </is>
      </c>
      <c r="Y157" t="inlineStr">
        <is>
          <t>2026-09-14</t>
        </is>
      </c>
      <c r="Z157" t="inlineStr">
        <is>
          <t>home_use</t>
        </is>
      </c>
      <c r="AA157" t="inlineStr">
        <is>
          <t>IMP00464</t>
        </is>
      </c>
      <c r="AB157" t="inlineStr">
        <is>
          <t>T100033</t>
        </is>
      </c>
      <c r="AC157" s="32" t="n">
        <v>1763141.21</v>
      </c>
      <c r="AD157" s="32" t="n">
        <v>220392.65</v>
      </c>
      <c r="AE157" s="35">
        <f>(LEFT(Y157,4)-Parameters!$B$23)*12+MID(Y157,6,2)-Parameters!$B$24+1</f>
        <v/>
      </c>
      <c r="AG157" t="inlineStr">
        <is>
          <t>T102015</t>
        </is>
      </c>
      <c r="AH157" t="inlineStr">
        <is>
          <t>2026-06</t>
        </is>
      </c>
      <c r="AI157" t="n">
        <v>1</v>
      </c>
      <c r="AJ157" s="32" t="n">
        <v>4904503</v>
      </c>
      <c r="AK157" s="32" t="n">
        <v>8559974</v>
      </c>
      <c r="AL157" s="32" t="n">
        <v>967921</v>
      </c>
      <c r="AM157" s="35">
        <f>(LEFT(AH157,4)-Parameters!$B$21)*12+MID(AH157,6,2)-Parameters!$B$22+1</f>
        <v/>
      </c>
    </row>
    <row r="158">
      <c r="X158" t="inlineStr">
        <is>
          <t>L0247482</t>
        </is>
      </c>
      <c r="Y158" t="inlineStr">
        <is>
          <t>2026-09-17</t>
        </is>
      </c>
      <c r="Z158" t="inlineStr">
        <is>
          <t>home_use</t>
        </is>
      </c>
      <c r="AA158" t="inlineStr">
        <is>
          <t>IMP00464</t>
        </is>
      </c>
      <c r="AB158" t="inlineStr">
        <is>
          <t>T100033</t>
        </is>
      </c>
      <c r="AC158" s="32" t="n">
        <v>4089106.03</v>
      </c>
      <c r="AD158" s="32" t="n">
        <v>511138.25</v>
      </c>
      <c r="AE158" s="35">
        <f>(LEFT(Y158,4)-Parameters!$B$23)*12+MID(Y158,6,2)-Parameters!$B$24+1</f>
        <v/>
      </c>
      <c r="AG158" t="inlineStr">
        <is>
          <t>T102015</t>
        </is>
      </c>
      <c r="AH158" t="inlineStr">
        <is>
          <t>2026-07</t>
        </is>
      </c>
      <c r="AI158" t="n">
        <v>1</v>
      </c>
      <c r="AJ158" s="32" t="n">
        <v>12127264</v>
      </c>
      <c r="AK158" s="32" t="n">
        <v>17201353</v>
      </c>
      <c r="AL158" s="32" t="n">
        <v>1929298</v>
      </c>
      <c r="AM158" s="35">
        <f>(LEFT(AH158,4)-Parameters!$B$21)*12+MID(AH158,6,2)-Parameters!$B$22+1</f>
        <v/>
      </c>
    </row>
    <row r="159">
      <c r="X159" t="inlineStr">
        <is>
          <t>L0248156</t>
        </is>
      </c>
      <c r="Y159" t="inlineStr">
        <is>
          <t>2026-09-20</t>
        </is>
      </c>
      <c r="Z159" t="inlineStr">
        <is>
          <t>home_use</t>
        </is>
      </c>
      <c r="AA159" t="inlineStr">
        <is>
          <t>IMP00464</t>
        </is>
      </c>
      <c r="AB159" t="inlineStr">
        <is>
          <t>T100033</t>
        </is>
      </c>
      <c r="AC159" s="32" t="n">
        <v>4385424.65</v>
      </c>
      <c r="AD159" s="32" t="n">
        <v>438542.46</v>
      </c>
      <c r="AE159" s="35">
        <f>(LEFT(Y159,4)-Parameters!$B$23)*12+MID(Y159,6,2)-Parameters!$B$24+1</f>
        <v/>
      </c>
      <c r="AG159" t="inlineStr">
        <is>
          <t>T102015</t>
        </is>
      </c>
      <c r="AH159" t="inlineStr">
        <is>
          <t>2026-08</t>
        </is>
      </c>
      <c r="AI159" t="n">
        <v>1</v>
      </c>
      <c r="AJ159" s="32" t="n">
        <v>7650917</v>
      </c>
      <c r="AK159" s="32" t="n">
        <v>12027964</v>
      </c>
      <c r="AL159" s="32" t="n">
        <v>1402881</v>
      </c>
      <c r="AM159" s="35">
        <f>(LEFT(AH159,4)-Parameters!$B$21)*12+MID(AH159,6,2)-Parameters!$B$22+1</f>
        <v/>
      </c>
    </row>
    <row r="160">
      <c r="X160" t="inlineStr">
        <is>
          <t>L0170084</t>
        </is>
      </c>
      <c r="Y160" t="inlineStr">
        <is>
          <t>2025-10-17</t>
        </is>
      </c>
      <c r="Z160" t="inlineStr">
        <is>
          <t>home_use</t>
        </is>
      </c>
      <c r="AA160" t="inlineStr">
        <is>
          <t>IMP00742</t>
        </is>
      </c>
      <c r="AB160" t="inlineStr">
        <is>
          <t>T100033</t>
        </is>
      </c>
      <c r="AC160" s="32" t="n">
        <v>387699.39</v>
      </c>
      <c r="AD160" s="32" t="n">
        <v>44585.43</v>
      </c>
      <c r="AE160" s="35">
        <f>(LEFT(Y160,4)-Parameters!$B$23)*12+MID(Y160,6,2)-Parameters!$B$24+1</f>
        <v/>
      </c>
      <c r="AG160" t="inlineStr">
        <is>
          <t>T102015</t>
        </is>
      </c>
      <c r="AH160" t="inlineStr">
        <is>
          <t>2026-09</t>
        </is>
      </c>
      <c r="AI160" t="n">
        <v>1</v>
      </c>
      <c r="AJ160" s="32" t="n">
        <v>1290017</v>
      </c>
      <c r="AK160" s="32" t="n">
        <v>1629085</v>
      </c>
      <c r="AL160" s="32" t="n">
        <v>187916</v>
      </c>
      <c r="AM160" s="35">
        <f>(LEFT(AH160,4)-Parameters!$B$21)*12+MID(AH160,6,2)-Parameters!$B$22+1</f>
        <v/>
      </c>
    </row>
    <row r="161">
      <c r="X161" t="inlineStr">
        <is>
          <t>L0200810</t>
        </is>
      </c>
      <c r="Y161" t="inlineStr">
        <is>
          <t>2026-03-04</t>
        </is>
      </c>
      <c r="Z161" t="inlineStr">
        <is>
          <t>home_use</t>
        </is>
      </c>
      <c r="AA161" t="inlineStr">
        <is>
          <t>IMP00742</t>
        </is>
      </c>
      <c r="AB161" t="inlineStr">
        <is>
          <t>T100033</t>
        </is>
      </c>
      <c r="AC161" s="32" t="n">
        <v>615507.75</v>
      </c>
      <c r="AD161" s="32" t="n">
        <v>67705.85000000001</v>
      </c>
      <c r="AE161" s="35">
        <f>(LEFT(Y161,4)-Parameters!$B$23)*12+MID(Y161,6,2)-Parameters!$B$24+1</f>
        <v/>
      </c>
      <c r="AG161" t="inlineStr">
        <is>
          <t>T102141</t>
        </is>
      </c>
      <c r="AH161" t="inlineStr">
        <is>
          <t>2024-10</t>
        </is>
      </c>
      <c r="AI161" t="n">
        <v>1</v>
      </c>
      <c r="AJ161" s="32" t="n">
        <v>83759542</v>
      </c>
      <c r="AK161" s="32" t="n">
        <v>65335975</v>
      </c>
      <c r="AL161" s="32" t="n">
        <v>6745173</v>
      </c>
      <c r="AM161" s="35">
        <f>(LEFT(AH161,4)-Parameters!$B$21)*12+MID(AH161,6,2)-Parameters!$B$22+1</f>
        <v/>
      </c>
    </row>
    <row r="162">
      <c r="X162" t="inlineStr">
        <is>
          <t>L0220412</t>
        </is>
      </c>
      <c r="Y162" t="inlineStr">
        <is>
          <t>2026-05-20</t>
        </is>
      </c>
      <c r="Z162" t="inlineStr">
        <is>
          <t>home_use</t>
        </is>
      </c>
      <c r="AA162" t="inlineStr">
        <is>
          <t>IMP00742</t>
        </is>
      </c>
      <c r="AB162" t="inlineStr">
        <is>
          <t>T100033</t>
        </is>
      </c>
      <c r="AC162" s="32" t="n">
        <v>411644.29</v>
      </c>
      <c r="AD162" s="32" t="n">
        <v>45280.87</v>
      </c>
      <c r="AE162" s="35">
        <f>(LEFT(Y162,4)-Parameters!$B$23)*12+MID(Y162,6,2)-Parameters!$B$24+1</f>
        <v/>
      </c>
      <c r="AG162" t="inlineStr">
        <is>
          <t>T102141</t>
        </is>
      </c>
      <c r="AH162" t="inlineStr">
        <is>
          <t>2024-11</t>
        </is>
      </c>
      <c r="AI162" t="n">
        <v>1</v>
      </c>
      <c r="AJ162" s="32" t="n">
        <v>153828864</v>
      </c>
      <c r="AK162" s="32" t="n">
        <v>119993000</v>
      </c>
      <c r="AL162" s="32" t="n">
        <v>11839816</v>
      </c>
      <c r="AM162" s="35">
        <f>(LEFT(AH162,4)-Parameters!$B$21)*12+MID(AH162,6,2)-Parameters!$B$22+1</f>
        <v/>
      </c>
    </row>
    <row r="163">
      <c r="X163" t="inlineStr">
        <is>
          <t>L0169450</t>
        </is>
      </c>
      <c r="Y163" t="inlineStr">
        <is>
          <t>2025-10-14</t>
        </is>
      </c>
      <c r="Z163" t="inlineStr">
        <is>
          <t>home_use</t>
        </is>
      </c>
      <c r="AA163" t="inlineStr">
        <is>
          <t>IMP00990</t>
        </is>
      </c>
      <c r="AB163" t="inlineStr">
        <is>
          <t>T100033</t>
        </is>
      </c>
      <c r="AC163" s="32" t="n">
        <v>987258.16</v>
      </c>
      <c r="AD163" s="32" t="n">
        <v>98725.82000000001</v>
      </c>
      <c r="AE163" s="35">
        <f>(LEFT(Y163,4)-Parameters!$B$23)*12+MID(Y163,6,2)-Parameters!$B$24+1</f>
        <v/>
      </c>
      <c r="AG163" t="inlineStr">
        <is>
          <t>T102141</t>
        </is>
      </c>
      <c r="AH163" t="inlineStr">
        <is>
          <t>2024-12</t>
        </is>
      </c>
      <c r="AI163" t="n">
        <v>1</v>
      </c>
      <c r="AJ163" s="32" t="n">
        <v>96655794</v>
      </c>
      <c r="AK163" s="32" t="n">
        <v>75395595</v>
      </c>
      <c r="AL163" s="32" t="n">
        <v>7798388</v>
      </c>
      <c r="AM163" s="35">
        <f>(LEFT(AH163,4)-Parameters!$B$21)*12+MID(AH163,6,2)-Parameters!$B$22+1</f>
        <v/>
      </c>
    </row>
    <row r="164">
      <c r="X164" t="inlineStr">
        <is>
          <t>L0180516</t>
        </is>
      </c>
      <c r="Y164" t="inlineStr">
        <is>
          <t>2025-12-07</t>
        </is>
      </c>
      <c r="Z164" t="inlineStr">
        <is>
          <t>home_use</t>
        </is>
      </c>
      <c r="AA164" t="inlineStr">
        <is>
          <t>IMP00990</t>
        </is>
      </c>
      <c r="AB164" t="inlineStr">
        <is>
          <t>T100033</t>
        </is>
      </c>
      <c r="AC164" s="32" t="n">
        <v>3463651.67</v>
      </c>
      <c r="AD164" s="32" t="n">
        <v>346365.17</v>
      </c>
      <c r="AE164" s="35">
        <f>(LEFT(Y164,4)-Parameters!$B$23)*12+MID(Y164,6,2)-Parameters!$B$24+1</f>
        <v/>
      </c>
      <c r="AG164" t="inlineStr">
        <is>
          <t>T102141</t>
        </is>
      </c>
      <c r="AH164" t="inlineStr">
        <is>
          <t>2025-01</t>
        </is>
      </c>
      <c r="AI164" t="n">
        <v>1</v>
      </c>
      <c r="AJ164" s="32" t="n">
        <v>110423710</v>
      </c>
      <c r="AK164" s="32" t="n">
        <v>86135150</v>
      </c>
      <c r="AL164" s="32" t="n">
        <v>8844211</v>
      </c>
      <c r="AM164" s="35">
        <f>(LEFT(AH164,4)-Parameters!$B$21)*12+MID(AH164,6,2)-Parameters!$B$22+1</f>
        <v/>
      </c>
    </row>
    <row r="165">
      <c r="X165" t="inlineStr">
        <is>
          <t>L0185101</t>
        </is>
      </c>
      <c r="Y165" t="inlineStr">
        <is>
          <t>2025-12-27</t>
        </is>
      </c>
      <c r="Z165" t="inlineStr">
        <is>
          <t>home_use</t>
        </is>
      </c>
      <c r="AA165" t="inlineStr">
        <is>
          <t>IMP00990</t>
        </is>
      </c>
      <c r="AB165" t="inlineStr">
        <is>
          <t>T100033</t>
        </is>
      </c>
      <c r="AC165" s="32" t="n">
        <v>162603.66</v>
      </c>
      <c r="AD165" s="32" t="n">
        <v>21138.48</v>
      </c>
      <c r="AE165" s="35">
        <f>(LEFT(Y165,4)-Parameters!$B$23)*12+MID(Y165,6,2)-Parameters!$B$24+1</f>
        <v/>
      </c>
      <c r="AG165" t="inlineStr">
        <is>
          <t>T102141</t>
        </is>
      </c>
      <c r="AH165" t="inlineStr">
        <is>
          <t>2025-02</t>
        </is>
      </c>
      <c r="AI165" t="n">
        <v>1</v>
      </c>
      <c r="AJ165" s="32" t="n">
        <v>95053627</v>
      </c>
      <c r="AK165" s="32" t="n">
        <v>74145837</v>
      </c>
      <c r="AL165" s="32" t="n">
        <v>7546425</v>
      </c>
      <c r="AM165" s="35">
        <f>(LEFT(AH165,4)-Parameters!$B$21)*12+MID(AH165,6,2)-Parameters!$B$22+1</f>
        <v/>
      </c>
    </row>
    <row r="166">
      <c r="X166" t="inlineStr">
        <is>
          <t>L0197943</t>
        </is>
      </c>
      <c r="Y166" t="inlineStr">
        <is>
          <t>2026-02-21</t>
        </is>
      </c>
      <c r="Z166" t="inlineStr">
        <is>
          <t>home_use</t>
        </is>
      </c>
      <c r="AA166" t="inlineStr">
        <is>
          <t>IMP00990</t>
        </is>
      </c>
      <c r="AB166" t="inlineStr">
        <is>
          <t>T100033</t>
        </is>
      </c>
      <c r="AC166" s="32" t="n">
        <v>5497627.51</v>
      </c>
      <c r="AD166" s="32" t="n">
        <v>549762.75</v>
      </c>
      <c r="AE166" s="35">
        <f>(LEFT(Y166,4)-Parameters!$B$23)*12+MID(Y166,6,2)-Parameters!$B$24+1</f>
        <v/>
      </c>
      <c r="AG166" t="inlineStr">
        <is>
          <t>T102141</t>
        </is>
      </c>
      <c r="AH166" t="inlineStr">
        <is>
          <t>2025-03</t>
        </is>
      </c>
      <c r="AI166" t="n">
        <v>1</v>
      </c>
      <c r="AJ166" s="32" t="n">
        <v>118417325</v>
      </c>
      <c r="AK166" s="32" t="n">
        <v>92370507</v>
      </c>
      <c r="AL166" s="32" t="n">
        <v>9010181</v>
      </c>
      <c r="AM166" s="35">
        <f>(LEFT(AH166,4)-Parameters!$B$21)*12+MID(AH166,6,2)-Parameters!$B$22+1</f>
        <v/>
      </c>
    </row>
    <row r="167">
      <c r="X167" t="inlineStr">
        <is>
          <t>L0201141</t>
        </is>
      </c>
      <c r="Y167" t="inlineStr">
        <is>
          <t>2026-03-05</t>
        </is>
      </c>
      <c r="Z167" t="inlineStr">
        <is>
          <t>home_use</t>
        </is>
      </c>
      <c r="AA167" t="inlineStr">
        <is>
          <t>IMP00990</t>
        </is>
      </c>
      <c r="AB167" t="inlineStr">
        <is>
          <t>T100033</t>
        </is>
      </c>
      <c r="AC167" s="32" t="n">
        <v>260467.83</v>
      </c>
      <c r="AD167" s="32" t="n">
        <v>33860.82</v>
      </c>
      <c r="AE167" s="35">
        <f>(LEFT(Y167,4)-Parameters!$B$23)*12+MID(Y167,6,2)-Parameters!$B$24+1</f>
        <v/>
      </c>
      <c r="AG167" t="inlineStr">
        <is>
          <t>T102141</t>
        </is>
      </c>
      <c r="AH167" t="inlineStr">
        <is>
          <t>2025-04</t>
        </is>
      </c>
      <c r="AI167" t="n">
        <v>1</v>
      </c>
      <c r="AJ167" s="32" t="n">
        <v>109895162</v>
      </c>
      <c r="AK167" s="32" t="n">
        <v>85722860</v>
      </c>
      <c r="AL167" s="32" t="n">
        <v>8439186</v>
      </c>
      <c r="AM167" s="35">
        <f>(LEFT(AH167,4)-Parameters!$B$21)*12+MID(AH167,6,2)-Parameters!$B$22+1</f>
        <v/>
      </c>
    </row>
    <row r="168">
      <c r="X168" t="inlineStr">
        <is>
          <t>L0211483</t>
        </is>
      </c>
      <c r="Y168" t="inlineStr">
        <is>
          <t>2026-04-15</t>
        </is>
      </c>
      <c r="Z168" t="inlineStr">
        <is>
          <t>home_use</t>
        </is>
      </c>
      <c r="AA168" t="inlineStr">
        <is>
          <t>IMP00990</t>
        </is>
      </c>
      <c r="AB168" t="inlineStr">
        <is>
          <t>T100033</t>
        </is>
      </c>
      <c r="AC168" s="32" t="n">
        <v>745413.48</v>
      </c>
      <c r="AD168" s="32" t="n">
        <v>74541.35000000001</v>
      </c>
      <c r="AE168" s="35">
        <f>(LEFT(Y168,4)-Parameters!$B$23)*12+MID(Y168,6,2)-Parameters!$B$24+1</f>
        <v/>
      </c>
      <c r="AG168" t="inlineStr">
        <is>
          <t>T102141</t>
        </is>
      </c>
      <c r="AH168" t="inlineStr">
        <is>
          <t>2025-05</t>
        </is>
      </c>
      <c r="AI168" t="n">
        <v>1</v>
      </c>
      <c r="AJ168" s="32" t="n">
        <v>79584447</v>
      </c>
      <c r="AK168" s="32" t="n">
        <v>62079225</v>
      </c>
      <c r="AL168" s="32" t="n">
        <v>6470003</v>
      </c>
      <c r="AM168" s="35">
        <f>(LEFT(AH168,4)-Parameters!$B$21)*12+MID(AH168,6,2)-Parameters!$B$22+1</f>
        <v/>
      </c>
    </row>
    <row r="169">
      <c r="X169" t="inlineStr">
        <is>
          <t>L0214454</t>
        </is>
      </c>
      <c r="Y169" t="inlineStr">
        <is>
          <t>2026-04-26</t>
        </is>
      </c>
      <c r="Z169" t="inlineStr">
        <is>
          <t>home_use</t>
        </is>
      </c>
      <c r="AA169" t="inlineStr">
        <is>
          <t>IMP00990</t>
        </is>
      </c>
      <c r="AB169" t="inlineStr">
        <is>
          <t>T100033</t>
        </is>
      </c>
      <c r="AC169" s="32" t="n">
        <v>820385.51</v>
      </c>
      <c r="AD169" s="32" t="n">
        <v>82038.55</v>
      </c>
      <c r="AE169" s="35">
        <f>(LEFT(Y169,4)-Parameters!$B$23)*12+MID(Y169,6,2)-Parameters!$B$24+1</f>
        <v/>
      </c>
      <c r="AG169" t="inlineStr">
        <is>
          <t>T102141</t>
        </is>
      </c>
      <c r="AH169" t="inlineStr">
        <is>
          <t>2025-06</t>
        </is>
      </c>
      <c r="AI169" t="n">
        <v>1</v>
      </c>
      <c r="AJ169" s="32" t="n">
        <v>112907282</v>
      </c>
      <c r="AK169" s="32" t="n">
        <v>88072440</v>
      </c>
      <c r="AL169" s="32" t="n">
        <v>9108087</v>
      </c>
      <c r="AM169" s="35">
        <f>(LEFT(AH169,4)-Parameters!$B$21)*12+MID(AH169,6,2)-Parameters!$B$22+1</f>
        <v/>
      </c>
    </row>
    <row r="170">
      <c r="X170" t="inlineStr">
        <is>
          <t>L0218845</t>
        </is>
      </c>
      <c r="Y170" t="inlineStr">
        <is>
          <t>2026-05-14</t>
        </is>
      </c>
      <c r="Z170" t="inlineStr">
        <is>
          <t>home_use</t>
        </is>
      </c>
      <c r="AA170" t="inlineStr">
        <is>
          <t>IMP00990</t>
        </is>
      </c>
      <c r="AB170" t="inlineStr">
        <is>
          <t>T100033</t>
        </is>
      </c>
      <c r="AC170" s="32" t="n">
        <v>897424.89</v>
      </c>
      <c r="AD170" s="32" t="n">
        <v>89742.49000000001</v>
      </c>
      <c r="AE170" s="35">
        <f>(LEFT(Y170,4)-Parameters!$B$23)*12+MID(Y170,6,2)-Parameters!$B$24+1</f>
        <v/>
      </c>
      <c r="AG170" t="inlineStr">
        <is>
          <t>T102141</t>
        </is>
      </c>
      <c r="AH170" t="inlineStr">
        <is>
          <t>2025-07</t>
        </is>
      </c>
      <c r="AI170" t="n">
        <v>1</v>
      </c>
      <c r="AJ170" s="32" t="n">
        <v>101794376</v>
      </c>
      <c r="AK170" s="32" t="n">
        <v>79403905</v>
      </c>
      <c r="AL170" s="32" t="n">
        <v>8122081</v>
      </c>
      <c r="AM170" s="35">
        <f>(LEFT(AH170,4)-Parameters!$B$21)*12+MID(AH170,6,2)-Parameters!$B$22+1</f>
        <v/>
      </c>
    </row>
    <row r="171">
      <c r="X171" t="inlineStr">
        <is>
          <t>L0221246</t>
        </is>
      </c>
      <c r="Y171" t="inlineStr">
        <is>
          <t>2026-05-23</t>
        </is>
      </c>
      <c r="Z171" t="inlineStr">
        <is>
          <t>home_use</t>
        </is>
      </c>
      <c r="AA171" t="inlineStr">
        <is>
          <t>IMP00990</t>
        </is>
      </c>
      <c r="AB171" t="inlineStr">
        <is>
          <t>T100033</t>
        </is>
      </c>
      <c r="AC171" s="32" t="n">
        <v>1046745.98</v>
      </c>
      <c r="AD171" s="32" t="n">
        <v>104674.6</v>
      </c>
      <c r="AE171" s="35">
        <f>(LEFT(Y171,4)-Parameters!$B$23)*12+MID(Y171,6,2)-Parameters!$B$24+1</f>
        <v/>
      </c>
      <c r="AG171" t="inlineStr">
        <is>
          <t>T102141</t>
        </is>
      </c>
      <c r="AH171" t="inlineStr">
        <is>
          <t>2025-08</t>
        </is>
      </c>
      <c r="AI171" t="n">
        <v>0</v>
      </c>
      <c r="AM171" s="35">
        <f>(LEFT(AH171,4)-Parameters!$B$21)*12+MID(AH171,6,2)-Parameters!$B$22+1</f>
        <v/>
      </c>
    </row>
    <row r="172">
      <c r="X172" t="inlineStr">
        <is>
          <t>L0223120</t>
        </is>
      </c>
      <c r="Y172" t="inlineStr">
        <is>
          <t>2026-06-02</t>
        </is>
      </c>
      <c r="Z172" t="inlineStr">
        <is>
          <t>home_use</t>
        </is>
      </c>
      <c r="AA172" t="inlineStr">
        <is>
          <t>IMP00990</t>
        </is>
      </c>
      <c r="AB172" t="inlineStr">
        <is>
          <t>T100033</t>
        </is>
      </c>
      <c r="AC172" s="32" t="n">
        <v>1342859.28</v>
      </c>
      <c r="AD172" s="32" t="n">
        <v>134285.93</v>
      </c>
      <c r="AE172" s="35">
        <f>(LEFT(Y172,4)-Parameters!$B$23)*12+MID(Y172,6,2)-Parameters!$B$24+1</f>
        <v/>
      </c>
      <c r="AG172" t="inlineStr">
        <is>
          <t>T102141</t>
        </is>
      </c>
      <c r="AH172" t="inlineStr">
        <is>
          <t>2025-09</t>
        </is>
      </c>
      <c r="AI172" t="n">
        <v>1</v>
      </c>
      <c r="AJ172" s="32" t="n">
        <v>81679831</v>
      </c>
      <c r="AK172" s="32" t="n">
        <v>63713712</v>
      </c>
      <c r="AL172" s="32" t="n">
        <v>6380429</v>
      </c>
      <c r="AM172" s="35">
        <f>(LEFT(AH172,4)-Parameters!$B$21)*12+MID(AH172,6,2)-Parameters!$B$22+1</f>
        <v/>
      </c>
    </row>
    <row r="173">
      <c r="X173" t="inlineStr">
        <is>
          <t>L0225548</t>
        </is>
      </c>
      <c r="Y173" t="inlineStr">
        <is>
          <t>2026-06-11</t>
        </is>
      </c>
      <c r="Z173" t="inlineStr">
        <is>
          <t>home_use</t>
        </is>
      </c>
      <c r="AA173" t="inlineStr">
        <is>
          <t>IMP00990</t>
        </is>
      </c>
      <c r="AB173" t="inlineStr">
        <is>
          <t>T100033</t>
        </is>
      </c>
      <c r="AC173" s="32" t="n">
        <v>1072049.42</v>
      </c>
      <c r="AD173" s="32" t="n">
        <v>139366.43</v>
      </c>
      <c r="AE173" s="35">
        <f>(LEFT(Y173,4)-Parameters!$B$23)*12+MID(Y173,6,2)-Parameters!$B$24+1</f>
        <v/>
      </c>
      <c r="AG173" t="inlineStr">
        <is>
          <t>T102141</t>
        </is>
      </c>
      <c r="AH173" t="inlineStr">
        <is>
          <t>2025-10</t>
        </is>
      </c>
      <c r="AI173" t="n">
        <v>0</v>
      </c>
      <c r="AM173" s="35">
        <f>(LEFT(AH173,4)-Parameters!$B$21)*12+MID(AH173,6,2)-Parameters!$B$22+1</f>
        <v/>
      </c>
    </row>
    <row r="174">
      <c r="X174" t="inlineStr">
        <is>
          <t>L0226830</t>
        </is>
      </c>
      <c r="Y174" t="inlineStr">
        <is>
          <t>2026-06-16</t>
        </is>
      </c>
      <c r="Z174" t="inlineStr">
        <is>
          <t>home_use</t>
        </is>
      </c>
      <c r="AA174" t="inlineStr">
        <is>
          <t>IMP00990</t>
        </is>
      </c>
      <c r="AB174" t="inlineStr">
        <is>
          <t>T100033</t>
        </is>
      </c>
      <c r="AC174" s="32" t="n">
        <v>2250646.73</v>
      </c>
      <c r="AD174" s="32" t="n">
        <v>225064.67</v>
      </c>
      <c r="AE174" s="35">
        <f>(LEFT(Y174,4)-Parameters!$B$23)*12+MID(Y174,6,2)-Parameters!$B$24+1</f>
        <v/>
      </c>
      <c r="AG174" t="inlineStr">
        <is>
          <t>T102141</t>
        </is>
      </c>
      <c r="AH174" t="inlineStr">
        <is>
          <t>2025-11</t>
        </is>
      </c>
      <c r="AI174" t="n">
        <v>1</v>
      </c>
      <c r="AJ174" s="32" t="n">
        <v>88771099</v>
      </c>
      <c r="AK174" s="32" t="n">
        <v>69245200</v>
      </c>
      <c r="AL174" s="32" t="n">
        <v>7108146</v>
      </c>
      <c r="AM174" s="35">
        <f>(LEFT(AH174,4)-Parameters!$B$21)*12+MID(AH174,6,2)-Parameters!$B$22+1</f>
        <v/>
      </c>
    </row>
    <row r="175">
      <c r="X175" t="inlineStr">
        <is>
          <t>L0233253</t>
        </is>
      </c>
      <c r="Y175" t="inlineStr">
        <is>
          <t>2026-07-13</t>
        </is>
      </c>
      <c r="Z175" t="inlineStr">
        <is>
          <t>home_use</t>
        </is>
      </c>
      <c r="AA175" t="inlineStr">
        <is>
          <t>IMP00990</t>
        </is>
      </c>
      <c r="AB175" t="inlineStr">
        <is>
          <t>T100033</t>
        </is>
      </c>
      <c r="AC175" s="32" t="n">
        <v>207689.67</v>
      </c>
      <c r="AD175" s="32" t="n">
        <v>26999.66</v>
      </c>
      <c r="AE175" s="35">
        <f>(LEFT(Y175,4)-Parameters!$B$23)*12+MID(Y175,6,2)-Parameters!$B$24+1</f>
        <v/>
      </c>
      <c r="AG175" t="inlineStr">
        <is>
          <t>T102141</t>
        </is>
      </c>
      <c r="AH175" t="inlineStr">
        <is>
          <t>2025-12</t>
        </is>
      </c>
      <c r="AI175" t="n">
        <v>1</v>
      </c>
      <c r="AJ175" s="32" t="n">
        <v>135309034</v>
      </c>
      <c r="AK175" s="32" t="n">
        <v>105546751</v>
      </c>
      <c r="AL175" s="32" t="n">
        <v>11158712</v>
      </c>
      <c r="AM175" s="35">
        <f>(LEFT(AH175,4)-Parameters!$B$21)*12+MID(AH175,6,2)-Parameters!$B$22+1</f>
        <v/>
      </c>
    </row>
    <row r="176">
      <c r="X176" t="inlineStr">
        <is>
          <t>L0235482</t>
        </is>
      </c>
      <c r="Y176" t="inlineStr">
        <is>
          <t>2026-07-22</t>
        </is>
      </c>
      <c r="Z176" t="inlineStr">
        <is>
          <t>home_use</t>
        </is>
      </c>
      <c r="AA176" t="inlineStr">
        <is>
          <t>IMP00990</t>
        </is>
      </c>
      <c r="AB176" t="inlineStr">
        <is>
          <t>T100033</t>
        </is>
      </c>
      <c r="AC176" s="32" t="n">
        <v>2187256.87</v>
      </c>
      <c r="AD176" s="32" t="n">
        <v>284343.39</v>
      </c>
      <c r="AE176" s="35">
        <f>(LEFT(Y176,4)-Parameters!$B$23)*12+MID(Y176,6,2)-Parameters!$B$24+1</f>
        <v/>
      </c>
      <c r="AG176" t="inlineStr">
        <is>
          <t>T102141</t>
        </is>
      </c>
      <c r="AH176" t="inlineStr">
        <is>
          <t>2026-01</t>
        </is>
      </c>
      <c r="AI176" t="n">
        <v>1</v>
      </c>
      <c r="AJ176" s="32" t="n">
        <v>98946965</v>
      </c>
      <c r="AK176" s="32" t="n">
        <v>77182805</v>
      </c>
      <c r="AL176" s="32" t="n">
        <v>7793395</v>
      </c>
      <c r="AM176" s="35">
        <f>(LEFT(AH176,4)-Parameters!$B$21)*12+MID(AH176,6,2)-Parameters!$B$22+1</f>
        <v/>
      </c>
    </row>
    <row r="177">
      <c r="X177" t="inlineStr">
        <is>
          <t>L0244137</t>
        </is>
      </c>
      <c r="Y177" t="inlineStr">
        <is>
          <t>2026-09-02</t>
        </is>
      </c>
      <c r="Z177" t="inlineStr">
        <is>
          <t>home_use</t>
        </is>
      </c>
      <c r="AA177" t="inlineStr">
        <is>
          <t>IMP00990</t>
        </is>
      </c>
      <c r="AB177" t="inlineStr">
        <is>
          <t>T100033</t>
        </is>
      </c>
      <c r="AC177" s="32" t="n">
        <v>284494.98</v>
      </c>
      <c r="AD177" s="32" t="n">
        <v>36984.35</v>
      </c>
      <c r="AE177" s="35">
        <f>(LEFT(Y177,4)-Parameters!$B$23)*12+MID(Y177,6,2)-Parameters!$B$24+1</f>
        <v/>
      </c>
      <c r="AG177" t="inlineStr">
        <is>
          <t>T102141</t>
        </is>
      </c>
      <c r="AH177" t="inlineStr">
        <is>
          <t>2026-02</t>
        </is>
      </c>
      <c r="AI177" t="n">
        <v>1</v>
      </c>
      <c r="AJ177" s="32" t="n">
        <v>98546238</v>
      </c>
      <c r="AK177" s="32" t="n">
        <v>76870221</v>
      </c>
      <c r="AL177" s="32" t="n">
        <v>7919779</v>
      </c>
      <c r="AM177" s="35">
        <f>(LEFT(AH177,4)-Parameters!$B$21)*12+MID(AH177,6,2)-Parameters!$B$22+1</f>
        <v/>
      </c>
    </row>
    <row r="178">
      <c r="X178" t="inlineStr">
        <is>
          <t>L0170350</t>
        </is>
      </c>
      <c r="Y178" t="inlineStr">
        <is>
          <t>2025-10-18</t>
        </is>
      </c>
      <c r="Z178" t="inlineStr">
        <is>
          <t>home_use</t>
        </is>
      </c>
      <c r="AA178" t="inlineStr">
        <is>
          <t>IMP01005</t>
        </is>
      </c>
      <c r="AB178" t="inlineStr">
        <is>
          <t>T100033</t>
        </is>
      </c>
      <c r="AC178" s="32" t="n">
        <v>305861.32</v>
      </c>
      <c r="AD178" s="32" t="n">
        <v>34256.47</v>
      </c>
      <c r="AE178" s="35">
        <f>(LEFT(Y178,4)-Parameters!$B$23)*12+MID(Y178,6,2)-Parameters!$B$24+1</f>
        <v/>
      </c>
      <c r="AG178" t="inlineStr">
        <is>
          <t>T102141</t>
        </is>
      </c>
      <c r="AH178" t="inlineStr">
        <is>
          <t>2026-03</t>
        </is>
      </c>
      <c r="AI178" t="n">
        <v>1</v>
      </c>
      <c r="AJ178" s="32" t="n">
        <v>110872431</v>
      </c>
      <c r="AK178" s="32" t="n">
        <v>86485171</v>
      </c>
      <c r="AL178" s="32" t="n">
        <v>8986307</v>
      </c>
      <c r="AM178" s="35">
        <f>(LEFT(AH178,4)-Parameters!$B$21)*12+MID(AH178,6,2)-Parameters!$B$22+1</f>
        <v/>
      </c>
    </row>
    <row r="179">
      <c r="X179" t="inlineStr">
        <is>
          <t>L0180019</t>
        </is>
      </c>
      <c r="Y179" t="inlineStr">
        <is>
          <t>2025-12-05</t>
        </is>
      </c>
      <c r="Z179" t="inlineStr">
        <is>
          <t>home_use</t>
        </is>
      </c>
      <c r="AA179" t="inlineStr">
        <is>
          <t>IMP01005</t>
        </is>
      </c>
      <c r="AB179" t="inlineStr">
        <is>
          <t>T100033</t>
        </is>
      </c>
      <c r="AC179" s="32" t="n">
        <v>990880.46</v>
      </c>
      <c r="AD179" s="32" t="n">
        <v>120887.42</v>
      </c>
      <c r="AE179" s="35">
        <f>(LEFT(Y179,4)-Parameters!$B$23)*12+MID(Y179,6,2)-Parameters!$B$24+1</f>
        <v/>
      </c>
      <c r="AG179" t="inlineStr">
        <is>
          <t>T102141</t>
        </is>
      </c>
      <c r="AH179" t="inlineStr">
        <is>
          <t>2026-04</t>
        </is>
      </c>
      <c r="AI179" t="n">
        <v>1</v>
      </c>
      <c r="AJ179" s="32" t="n">
        <v>120779563</v>
      </c>
      <c r="AK179" s="32" t="n">
        <v>94213152</v>
      </c>
      <c r="AL179" s="32" t="n">
        <v>9594453</v>
      </c>
      <c r="AM179" s="35">
        <f>(LEFT(AH179,4)-Parameters!$B$21)*12+MID(AH179,6,2)-Parameters!$B$22+1</f>
        <v/>
      </c>
    </row>
    <row r="180">
      <c r="X180" t="inlineStr">
        <is>
          <t>L0186326</t>
        </is>
      </c>
      <c r="Y180" t="inlineStr">
        <is>
          <t>2026-01-04</t>
        </is>
      </c>
      <c r="Z180" t="inlineStr">
        <is>
          <t>home_use</t>
        </is>
      </c>
      <c r="AA180" t="inlineStr">
        <is>
          <t>IMP01005</t>
        </is>
      </c>
      <c r="AB180" t="inlineStr">
        <is>
          <t>T100033</t>
        </is>
      </c>
      <c r="AC180" s="32" t="n">
        <v>764688.41</v>
      </c>
      <c r="AD180" s="32" t="n">
        <v>93291.99000000001</v>
      </c>
      <c r="AE180" s="35">
        <f>(LEFT(Y180,4)-Parameters!$B$23)*12+MID(Y180,6,2)-Parameters!$B$24+1</f>
        <v/>
      </c>
      <c r="AG180" t="inlineStr">
        <is>
          <t>T102141</t>
        </is>
      </c>
      <c r="AH180" t="inlineStr">
        <is>
          <t>2026-05</t>
        </is>
      </c>
      <c r="AI180" t="n">
        <v>1</v>
      </c>
      <c r="AJ180" s="32" t="n">
        <v>123260081</v>
      </c>
      <c r="AK180" s="32" t="n">
        <v>96148060</v>
      </c>
      <c r="AL180" s="32" t="n">
        <v>10141142</v>
      </c>
      <c r="AM180" s="35">
        <f>(LEFT(AH180,4)-Parameters!$B$21)*12+MID(AH180,6,2)-Parameters!$B$22+1</f>
        <v/>
      </c>
    </row>
    <row r="181">
      <c r="X181" t="inlineStr">
        <is>
          <t>L0197173</t>
        </is>
      </c>
      <c r="Y181" t="inlineStr">
        <is>
          <t>2026-02-18</t>
        </is>
      </c>
      <c r="Z181" t="inlineStr">
        <is>
          <t>home_use</t>
        </is>
      </c>
      <c r="AA181" t="inlineStr">
        <is>
          <t>IMP01005</t>
        </is>
      </c>
      <c r="AB181" t="inlineStr">
        <is>
          <t>T100033</t>
        </is>
      </c>
      <c r="AC181" s="32" t="n">
        <v>360237.96</v>
      </c>
      <c r="AD181" s="32" t="n">
        <v>43949.03</v>
      </c>
      <c r="AE181" s="35">
        <f>(LEFT(Y181,4)-Parameters!$B$23)*12+MID(Y181,6,2)-Parameters!$B$24+1</f>
        <v/>
      </c>
      <c r="AG181" t="inlineStr">
        <is>
          <t>T102141</t>
        </is>
      </c>
      <c r="AH181" t="inlineStr">
        <is>
          <t>2026-06</t>
        </is>
      </c>
      <c r="AI181" t="n">
        <v>0</v>
      </c>
      <c r="AM181" s="35">
        <f>(LEFT(AH181,4)-Parameters!$B$21)*12+MID(AH181,6,2)-Parameters!$B$22+1</f>
        <v/>
      </c>
    </row>
    <row r="182">
      <c r="X182" t="inlineStr">
        <is>
          <t>L0207010</t>
        </is>
      </c>
      <c r="Y182" t="inlineStr">
        <is>
          <t>2026-03-27</t>
        </is>
      </c>
      <c r="Z182" t="inlineStr">
        <is>
          <t>home_use</t>
        </is>
      </c>
      <c r="AA182" t="inlineStr">
        <is>
          <t>IMP01005</t>
        </is>
      </c>
      <c r="AB182" t="inlineStr">
        <is>
          <t>T100033</t>
        </is>
      </c>
      <c r="AC182" s="32" t="n">
        <v>152372.28</v>
      </c>
      <c r="AD182" s="32" t="n">
        <v>17065.69</v>
      </c>
      <c r="AE182" s="35">
        <f>(LEFT(Y182,4)-Parameters!$B$23)*12+MID(Y182,6,2)-Parameters!$B$24+1</f>
        <v/>
      </c>
      <c r="AG182" t="inlineStr">
        <is>
          <t>T102141</t>
        </is>
      </c>
      <c r="AH182" t="inlineStr">
        <is>
          <t>2026-07</t>
        </is>
      </c>
      <c r="AI182" t="n">
        <v>1</v>
      </c>
      <c r="AJ182" s="32" t="n">
        <v>105232169</v>
      </c>
      <c r="AK182" s="32" t="n">
        <v>82085529</v>
      </c>
      <c r="AL182" s="32" t="n">
        <v>8575426</v>
      </c>
      <c r="AM182" s="35">
        <f>(LEFT(AH182,4)-Parameters!$B$21)*12+MID(AH182,6,2)-Parameters!$B$22+1</f>
        <v/>
      </c>
    </row>
    <row r="183">
      <c r="X183" t="inlineStr">
        <is>
          <t>L0230990</t>
        </is>
      </c>
      <c r="Y183" t="inlineStr">
        <is>
          <t>2026-07-04</t>
        </is>
      </c>
      <c r="Z183" t="inlineStr">
        <is>
          <t>home_use</t>
        </is>
      </c>
      <c r="AA183" t="inlineStr">
        <is>
          <t>IMP01005</t>
        </is>
      </c>
      <c r="AB183" t="inlineStr">
        <is>
          <t>T100033</t>
        </is>
      </c>
      <c r="AC183" s="32" t="n">
        <v>1179303.79</v>
      </c>
      <c r="AD183" s="32" t="n">
        <v>143875.06</v>
      </c>
      <c r="AE183" s="35">
        <f>(LEFT(Y183,4)-Parameters!$B$23)*12+MID(Y183,6,2)-Parameters!$B$24+1</f>
        <v/>
      </c>
      <c r="AG183" t="inlineStr">
        <is>
          <t>T102141</t>
        </is>
      </c>
      <c r="AH183" t="inlineStr">
        <is>
          <t>2026-08</t>
        </is>
      </c>
      <c r="AI183" t="n">
        <v>0</v>
      </c>
      <c r="AM183" s="35">
        <f>(LEFT(AH183,4)-Parameters!$B$21)*12+MID(AH183,6,2)-Parameters!$B$22+1</f>
        <v/>
      </c>
    </row>
    <row r="184">
      <c r="X184" t="inlineStr">
        <is>
          <t>L0234996</t>
        </is>
      </c>
      <c r="Y184" t="inlineStr">
        <is>
          <t>2026-07-20</t>
        </is>
      </c>
      <c r="Z184" t="inlineStr">
        <is>
          <t>warehouse_out</t>
        </is>
      </c>
      <c r="AA184" t="inlineStr">
        <is>
          <t>IMP01005</t>
        </is>
      </c>
      <c r="AB184" t="inlineStr">
        <is>
          <t>T100033</t>
        </is>
      </c>
      <c r="AC184" s="32" t="n">
        <v>838523.1</v>
      </c>
      <c r="AD184" s="32" t="n">
        <v>104815.39</v>
      </c>
      <c r="AE184" s="35">
        <f>(LEFT(Y184,4)-Parameters!$B$23)*12+MID(Y184,6,2)-Parameters!$B$24+1</f>
        <v/>
      </c>
      <c r="AG184" t="inlineStr">
        <is>
          <t>T102141</t>
        </is>
      </c>
      <c r="AH184" t="inlineStr">
        <is>
          <t>2026-09</t>
        </is>
      </c>
      <c r="AI184" t="n">
        <v>1</v>
      </c>
      <c r="AJ184" s="32" t="n">
        <v>77168790</v>
      </c>
      <c r="AK184" s="32" t="n">
        <v>60194910</v>
      </c>
      <c r="AL184" s="32" t="n">
        <v>6258622</v>
      </c>
      <c r="AM184" s="35">
        <f>(LEFT(AH184,4)-Parameters!$B$21)*12+MID(AH184,6,2)-Parameters!$B$22+1</f>
        <v/>
      </c>
    </row>
    <row r="185">
      <c r="X185" t="inlineStr">
        <is>
          <t>L0247140</t>
        </is>
      </c>
      <c r="Y185" t="inlineStr">
        <is>
          <t>2026-09-15</t>
        </is>
      </c>
      <c r="Z185" t="inlineStr">
        <is>
          <t>home_use</t>
        </is>
      </c>
      <c r="AA185" t="inlineStr">
        <is>
          <t>IMP01005</t>
        </is>
      </c>
      <c r="AB185" t="inlineStr">
        <is>
          <t>T100033</t>
        </is>
      </c>
      <c r="AC185" s="32" t="n">
        <v>698897.01</v>
      </c>
      <c r="AD185" s="32" t="n">
        <v>81770.95</v>
      </c>
      <c r="AE185" s="35">
        <f>(LEFT(Y185,4)-Parameters!$B$23)*12+MID(Y185,6,2)-Parameters!$B$24+1</f>
        <v/>
      </c>
      <c r="AG185" t="inlineStr">
        <is>
          <t>T102182</t>
        </is>
      </c>
      <c r="AH185" t="inlineStr">
        <is>
          <t>2024-10</t>
        </is>
      </c>
      <c r="AI185" t="n">
        <v>1</v>
      </c>
      <c r="AJ185" s="32" t="n">
        <v>365205</v>
      </c>
      <c r="AK185" s="32" t="n">
        <v>219123</v>
      </c>
      <c r="AL185" s="32" t="n">
        <v>0</v>
      </c>
      <c r="AM185" s="35">
        <f>(LEFT(AH185,4)-Parameters!$B$21)*12+MID(AH185,6,2)-Parameters!$B$22+1</f>
        <v/>
      </c>
    </row>
    <row r="186">
      <c r="X186" t="inlineStr">
        <is>
          <t>L0170143</t>
        </is>
      </c>
      <c r="Y186" t="inlineStr">
        <is>
          <t>2025-10-17</t>
        </is>
      </c>
      <c r="Z186" t="inlineStr">
        <is>
          <t>home_use</t>
        </is>
      </c>
      <c r="AA186" t="inlineStr">
        <is>
          <t>IMP01223</t>
        </is>
      </c>
      <c r="AB186" t="inlineStr">
        <is>
          <t>T100033</t>
        </is>
      </c>
      <c r="AC186" s="32" t="n">
        <v>1203427.66</v>
      </c>
      <c r="AD186" s="32" t="n">
        <v>126359.9</v>
      </c>
      <c r="AE186" s="35">
        <f>(LEFT(Y186,4)-Parameters!$B$23)*12+MID(Y186,6,2)-Parameters!$B$24+1</f>
        <v/>
      </c>
      <c r="AG186" t="inlineStr">
        <is>
          <t>T102182</t>
        </is>
      </c>
      <c r="AH186" t="inlineStr">
        <is>
          <t>2024-11</t>
        </is>
      </c>
      <c r="AI186" t="n">
        <v>1</v>
      </c>
      <c r="AJ186" s="32" t="n">
        <v>562410</v>
      </c>
      <c r="AK186" s="32" t="n">
        <v>337446</v>
      </c>
      <c r="AL186" s="32" t="n">
        <v>0</v>
      </c>
      <c r="AM186" s="35">
        <f>(LEFT(AH186,4)-Parameters!$B$21)*12+MID(AH186,6,2)-Parameters!$B$22+1</f>
        <v/>
      </c>
    </row>
    <row r="187">
      <c r="X187" t="inlineStr">
        <is>
          <t>L0170391</t>
        </is>
      </c>
      <c r="Y187" t="inlineStr">
        <is>
          <t>2025-10-18</t>
        </is>
      </c>
      <c r="Z187" t="inlineStr">
        <is>
          <t>home_use</t>
        </is>
      </c>
      <c r="AA187" t="inlineStr">
        <is>
          <t>IMP01223</t>
        </is>
      </c>
      <c r="AB187" t="inlineStr">
        <is>
          <t>T100033</t>
        </is>
      </c>
      <c r="AC187" s="32" t="n">
        <v>535737.22</v>
      </c>
      <c r="AD187" s="32" t="n">
        <v>56252.41</v>
      </c>
      <c r="AE187" s="35">
        <f>(LEFT(Y187,4)-Parameters!$B$23)*12+MID(Y187,6,2)-Parameters!$B$24+1</f>
        <v/>
      </c>
      <c r="AG187" t="inlineStr">
        <is>
          <t>T102182</t>
        </is>
      </c>
      <c r="AH187" t="inlineStr">
        <is>
          <t>2024-12</t>
        </is>
      </c>
      <c r="AI187" t="n">
        <v>1</v>
      </c>
      <c r="AJ187" s="32" t="n">
        <v>189864</v>
      </c>
      <c r="AK187" s="32" t="n">
        <v>113918</v>
      </c>
      <c r="AL187" s="32" t="n">
        <v>0</v>
      </c>
      <c r="AM187" s="35">
        <f>(LEFT(AH187,4)-Parameters!$B$21)*12+MID(AH187,6,2)-Parameters!$B$22+1</f>
        <v/>
      </c>
    </row>
    <row r="188">
      <c r="X188" t="inlineStr">
        <is>
          <t>L0179818</t>
        </is>
      </c>
      <c r="Y188" t="inlineStr">
        <is>
          <t>2025-12-04</t>
        </is>
      </c>
      <c r="Z188" t="inlineStr">
        <is>
          <t>home_use</t>
        </is>
      </c>
      <c r="AA188" t="inlineStr">
        <is>
          <t>IMP01223</t>
        </is>
      </c>
      <c r="AB188" t="inlineStr">
        <is>
          <t>T100033</t>
        </is>
      </c>
      <c r="AC188" s="32" t="n">
        <v>3247619.76</v>
      </c>
      <c r="AD188" s="32" t="n">
        <v>341000.07</v>
      </c>
      <c r="AE188" s="35">
        <f>(LEFT(Y188,4)-Parameters!$B$23)*12+MID(Y188,6,2)-Parameters!$B$24+1</f>
        <v/>
      </c>
      <c r="AG188" t="inlineStr">
        <is>
          <t>T102182</t>
        </is>
      </c>
      <c r="AH188" t="inlineStr">
        <is>
          <t>2025-01</t>
        </is>
      </c>
      <c r="AI188" t="n">
        <v>1</v>
      </c>
      <c r="AJ188" s="32" t="n">
        <v>1421627</v>
      </c>
      <c r="AK188" s="32" t="n">
        <v>1036797</v>
      </c>
      <c r="AL188" s="32" t="n">
        <v>98932</v>
      </c>
      <c r="AM188" s="35">
        <f>(LEFT(AH188,4)-Parameters!$B$21)*12+MID(AH188,6,2)-Parameters!$B$22+1</f>
        <v/>
      </c>
    </row>
    <row r="189">
      <c r="X189" t="inlineStr">
        <is>
          <t>L0180791</t>
        </is>
      </c>
      <c r="Y189" t="inlineStr">
        <is>
          <t>2025-12-08</t>
        </is>
      </c>
      <c r="Z189" t="inlineStr">
        <is>
          <t>home_use</t>
        </is>
      </c>
      <c r="AA189" t="inlineStr">
        <is>
          <t>IMP01223</t>
        </is>
      </c>
      <c r="AB189" t="inlineStr">
        <is>
          <t>T100033</t>
        </is>
      </c>
      <c r="AC189" s="32" t="n">
        <v>2551198.74</v>
      </c>
      <c r="AD189" s="32" t="n">
        <v>267875.87</v>
      </c>
      <c r="AE189" s="35">
        <f>(LEFT(Y189,4)-Parameters!$B$23)*12+MID(Y189,6,2)-Parameters!$B$24+1</f>
        <v/>
      </c>
      <c r="AG189" t="inlineStr">
        <is>
          <t>T102182</t>
        </is>
      </c>
      <c r="AH189" t="inlineStr">
        <is>
          <t>2025-02</t>
        </is>
      </c>
      <c r="AI189" t="n">
        <v>1</v>
      </c>
      <c r="AJ189" s="32" t="n">
        <v>3663023</v>
      </c>
      <c r="AK189" s="32" t="n">
        <v>2671456</v>
      </c>
      <c r="AL189" s="32" t="n">
        <v>249690</v>
      </c>
      <c r="AM189" s="35">
        <f>(LEFT(AH189,4)-Parameters!$B$21)*12+MID(AH189,6,2)-Parameters!$B$22+1</f>
        <v/>
      </c>
    </row>
    <row r="190">
      <c r="X190" t="inlineStr">
        <is>
          <t>L0184233</t>
        </is>
      </c>
      <c r="Y190" t="inlineStr">
        <is>
          <t>2025-12-23</t>
        </is>
      </c>
      <c r="Z190" t="inlineStr">
        <is>
          <t>home_use</t>
        </is>
      </c>
      <c r="AA190" t="inlineStr">
        <is>
          <t>IMP01223</t>
        </is>
      </c>
      <c r="AB190" t="inlineStr">
        <is>
          <t>T100033</t>
        </is>
      </c>
      <c r="AC190" s="32" t="n">
        <v>4529052.75</v>
      </c>
      <c r="AD190" s="32" t="n">
        <v>475550.54</v>
      </c>
      <c r="AE190" s="35">
        <f>(LEFT(Y190,4)-Parameters!$B$23)*12+MID(Y190,6,2)-Parameters!$B$24+1</f>
        <v/>
      </c>
      <c r="AG190" t="inlineStr">
        <is>
          <t>T102182</t>
        </is>
      </c>
      <c r="AH190" t="inlineStr">
        <is>
          <t>2025-03</t>
        </is>
      </c>
      <c r="AI190" t="n">
        <v>1</v>
      </c>
      <c r="AJ190" s="32" t="n">
        <v>524659</v>
      </c>
      <c r="AK190" s="32" t="n">
        <v>314795</v>
      </c>
      <c r="AL190" s="32" t="n">
        <v>0</v>
      </c>
      <c r="AM190" s="35">
        <f>(LEFT(AH190,4)-Parameters!$B$21)*12+MID(AH190,6,2)-Parameters!$B$22+1</f>
        <v/>
      </c>
    </row>
    <row r="191">
      <c r="X191" t="inlineStr">
        <is>
          <t>L0194565</t>
        </is>
      </c>
      <c r="Y191" t="inlineStr">
        <is>
          <t>2026-02-08</t>
        </is>
      </c>
      <c r="Z191" t="inlineStr">
        <is>
          <t>home_use</t>
        </is>
      </c>
      <c r="AA191" t="inlineStr">
        <is>
          <t>IMP01223</t>
        </is>
      </c>
      <c r="AB191" t="inlineStr">
        <is>
          <t>T100033</t>
        </is>
      </c>
      <c r="AC191" s="32" t="n">
        <v>3508579.25</v>
      </c>
      <c r="AD191" s="32" t="n">
        <v>368400.82</v>
      </c>
      <c r="AE191" s="35">
        <f>(LEFT(Y191,4)-Parameters!$B$23)*12+MID(Y191,6,2)-Parameters!$B$24+1</f>
        <v/>
      </c>
      <c r="AG191" t="inlineStr">
        <is>
          <t>T102182</t>
        </is>
      </c>
      <c r="AH191" t="inlineStr">
        <is>
          <t>2025-04</t>
        </is>
      </c>
      <c r="AI191" t="n">
        <v>1</v>
      </c>
      <c r="AJ191" s="32" t="n">
        <v>360238</v>
      </c>
      <c r="AK191" s="32" t="n">
        <v>262723</v>
      </c>
      <c r="AL191" s="32" t="n">
        <v>29554</v>
      </c>
      <c r="AM191" s="35">
        <f>(LEFT(AH191,4)-Parameters!$B$21)*12+MID(AH191,6,2)-Parameters!$B$22+1</f>
        <v/>
      </c>
    </row>
    <row r="192">
      <c r="X192" t="inlineStr">
        <is>
          <t>L0197728</t>
        </is>
      </c>
      <c r="Y192" t="inlineStr">
        <is>
          <t>2026-02-20</t>
        </is>
      </c>
      <c r="Z192" t="inlineStr">
        <is>
          <t>home_use</t>
        </is>
      </c>
      <c r="AA192" t="inlineStr">
        <is>
          <t>IMP01223</t>
        </is>
      </c>
      <c r="AB192" t="inlineStr">
        <is>
          <t>T100033</t>
        </is>
      </c>
      <c r="AC192" s="32" t="n">
        <v>2454875.61</v>
      </c>
      <c r="AD192" s="32" t="n">
        <v>257761.94</v>
      </c>
      <c r="AE192" s="35">
        <f>(LEFT(Y192,4)-Parameters!$B$23)*12+MID(Y192,6,2)-Parameters!$B$24+1</f>
        <v/>
      </c>
      <c r="AG192" t="inlineStr">
        <is>
          <t>T102182</t>
        </is>
      </c>
      <c r="AH192" t="inlineStr">
        <is>
          <t>2025-05</t>
        </is>
      </c>
      <c r="AI192" t="n">
        <v>1</v>
      </c>
      <c r="AJ192" s="32" t="n">
        <v>608291</v>
      </c>
      <c r="AK192" s="32" t="n">
        <v>364975</v>
      </c>
      <c r="AL192" s="32" t="n">
        <v>0</v>
      </c>
      <c r="AM192" s="35">
        <f>(LEFT(AH192,4)-Parameters!$B$21)*12+MID(AH192,6,2)-Parameters!$B$22+1</f>
        <v/>
      </c>
    </row>
    <row r="193">
      <c r="X193" t="inlineStr">
        <is>
          <t>L0201177</t>
        </is>
      </c>
      <c r="Y193" t="inlineStr">
        <is>
          <t>2026-03-05</t>
        </is>
      </c>
      <c r="Z193" t="inlineStr">
        <is>
          <t>home_use</t>
        </is>
      </c>
      <c r="AA193" t="inlineStr">
        <is>
          <t>IMP01223</t>
        </is>
      </c>
      <c r="AB193" t="inlineStr">
        <is>
          <t>T100033</t>
        </is>
      </c>
      <c r="AC193" s="32" t="n">
        <v>1149283.25</v>
      </c>
      <c r="AD193" s="32" t="n">
        <v>120674.74</v>
      </c>
      <c r="AE193" s="35">
        <f>(LEFT(Y193,4)-Parameters!$B$23)*12+MID(Y193,6,2)-Parameters!$B$24+1</f>
        <v/>
      </c>
      <c r="AG193" t="inlineStr">
        <is>
          <t>T102182</t>
        </is>
      </c>
      <c r="AH193" t="inlineStr">
        <is>
          <t>2025-06</t>
        </is>
      </c>
      <c r="AI193" t="n">
        <v>1</v>
      </c>
      <c r="AJ193" s="32" t="n">
        <v>1754653</v>
      </c>
      <c r="AK193" s="32" t="n">
        <v>1279674</v>
      </c>
      <c r="AL193" s="32" t="n">
        <v>120273</v>
      </c>
      <c r="AM193" s="35">
        <f>(LEFT(AH193,4)-Parameters!$B$21)*12+MID(AH193,6,2)-Parameters!$B$22+1</f>
        <v/>
      </c>
    </row>
    <row r="194">
      <c r="X194" t="inlineStr">
        <is>
          <t>L0208240</t>
        </is>
      </c>
      <c r="Y194" t="inlineStr">
        <is>
          <t>2026-04-03</t>
        </is>
      </c>
      <c r="Z194" t="inlineStr">
        <is>
          <t>home_use</t>
        </is>
      </c>
      <c r="AA194" t="inlineStr">
        <is>
          <t>IMP01223</t>
        </is>
      </c>
      <c r="AB194" t="inlineStr">
        <is>
          <t>T100033</t>
        </is>
      </c>
      <c r="AC194" s="32" t="n">
        <v>2084541.05</v>
      </c>
      <c r="AD194" s="32" t="n">
        <v>218876.81</v>
      </c>
      <c r="AE194" s="35">
        <f>(LEFT(Y194,4)-Parameters!$B$23)*12+MID(Y194,6,2)-Parameters!$B$24+1</f>
        <v/>
      </c>
      <c r="AG194" t="inlineStr">
        <is>
          <t>T102182</t>
        </is>
      </c>
      <c r="AH194" t="inlineStr">
        <is>
          <t>2025-07</t>
        </is>
      </c>
      <c r="AI194" t="n">
        <v>1</v>
      </c>
      <c r="AJ194" s="32" t="n">
        <v>11477450</v>
      </c>
      <c r="AK194" s="32" t="n">
        <v>8370545</v>
      </c>
      <c r="AL194" s="32" t="n">
        <v>863094</v>
      </c>
      <c r="AM194" s="35">
        <f>(LEFT(AH194,4)-Parameters!$B$21)*12+MID(AH194,6,2)-Parameters!$B$22+1</f>
        <v/>
      </c>
    </row>
    <row r="195">
      <c r="X195" t="inlineStr">
        <is>
          <t>L0213413</t>
        </is>
      </c>
      <c r="Y195" t="inlineStr">
        <is>
          <t>2026-04-22</t>
        </is>
      </c>
      <c r="Z195" t="inlineStr">
        <is>
          <t>home_use</t>
        </is>
      </c>
      <c r="AA195" t="inlineStr">
        <is>
          <t>IMP01223</t>
        </is>
      </c>
      <c r="AB195" t="inlineStr">
        <is>
          <t>T100033</t>
        </is>
      </c>
      <c r="AC195" s="32" t="n">
        <v>3879358.23</v>
      </c>
      <c r="AD195" s="32" t="n">
        <v>407332.61</v>
      </c>
      <c r="AE195" s="35">
        <f>(LEFT(Y195,4)-Parameters!$B$23)*12+MID(Y195,6,2)-Parameters!$B$24+1</f>
        <v/>
      </c>
      <c r="AG195" t="inlineStr">
        <is>
          <t>T102182</t>
        </is>
      </c>
      <c r="AH195" t="inlineStr">
        <is>
          <t>2025-08</t>
        </is>
      </c>
      <c r="AI195" t="n">
        <v>1</v>
      </c>
      <c r="AJ195" s="32" t="n">
        <v>449401</v>
      </c>
      <c r="AK195" s="32" t="n">
        <v>269641</v>
      </c>
      <c r="AL195" s="32" t="n">
        <v>0</v>
      </c>
      <c r="AM195" s="35">
        <f>(LEFT(AH195,4)-Parameters!$B$21)*12+MID(AH195,6,2)-Parameters!$B$22+1</f>
        <v/>
      </c>
    </row>
    <row r="196">
      <c r="X196" t="inlineStr">
        <is>
          <t>L0224528</t>
        </is>
      </c>
      <c r="Y196" t="inlineStr">
        <is>
          <t>2026-06-07</t>
        </is>
      </c>
      <c r="Z196" t="inlineStr">
        <is>
          <t>home_use</t>
        </is>
      </c>
      <c r="AA196" t="inlineStr">
        <is>
          <t>IMP01223</t>
        </is>
      </c>
      <c r="AB196" t="inlineStr">
        <is>
          <t>T100033</t>
        </is>
      </c>
      <c r="AC196" s="32" t="n">
        <v>730580.41</v>
      </c>
      <c r="AD196" s="32" t="n">
        <v>76710.94</v>
      </c>
      <c r="AE196" s="35">
        <f>(LEFT(Y196,4)-Parameters!$B$23)*12+MID(Y196,6,2)-Parameters!$B$24+1</f>
        <v/>
      </c>
      <c r="AG196" t="inlineStr">
        <is>
          <t>T102182</t>
        </is>
      </c>
      <c r="AH196" t="inlineStr">
        <is>
          <t>2025-09</t>
        </is>
      </c>
      <c r="AI196" t="n">
        <v>1</v>
      </c>
      <c r="AJ196" s="32" t="n">
        <v>3833671</v>
      </c>
      <c r="AK196" s="32" t="n">
        <v>2795910</v>
      </c>
      <c r="AL196" s="32" t="n">
        <v>300439</v>
      </c>
      <c r="AM196" s="35">
        <f>(LEFT(AH196,4)-Parameters!$B$21)*12+MID(AH196,6,2)-Parameters!$B$22+1</f>
        <v/>
      </c>
    </row>
    <row r="197">
      <c r="X197" t="inlineStr">
        <is>
          <t>L0229805</t>
        </is>
      </c>
      <c r="Y197" t="inlineStr">
        <is>
          <t>2026-06-27</t>
        </is>
      </c>
      <c r="Z197" t="inlineStr">
        <is>
          <t>home_use</t>
        </is>
      </c>
      <c r="AA197" t="inlineStr">
        <is>
          <t>IMP01223</t>
        </is>
      </c>
      <c r="AB197" t="inlineStr">
        <is>
          <t>T100033</t>
        </is>
      </c>
      <c r="AC197" s="32" t="n">
        <v>994542.48</v>
      </c>
      <c r="AD197" s="32" t="n">
        <v>104426.96</v>
      </c>
      <c r="AE197" s="35">
        <f>(LEFT(Y197,4)-Parameters!$B$23)*12+MID(Y197,6,2)-Parameters!$B$24+1</f>
        <v/>
      </c>
      <c r="AG197" t="inlineStr">
        <is>
          <t>T102182</t>
        </is>
      </c>
      <c r="AH197" t="inlineStr">
        <is>
          <t>2025-10</t>
        </is>
      </c>
      <c r="AI197" t="n">
        <v>1</v>
      </c>
      <c r="AJ197" s="32" t="n">
        <v>3109077</v>
      </c>
      <c r="AK197" s="32" t="n">
        <v>2267461</v>
      </c>
      <c r="AL197" s="32" t="n">
        <v>240949</v>
      </c>
      <c r="AM197" s="35">
        <f>(LEFT(AH197,4)-Parameters!$B$21)*12+MID(AH197,6,2)-Parameters!$B$22+1</f>
        <v/>
      </c>
    </row>
    <row r="198">
      <c r="X198" t="inlineStr">
        <is>
          <t>L0230285</t>
        </is>
      </c>
      <c r="Y198" t="inlineStr">
        <is>
          <t>2026-07-01</t>
        </is>
      </c>
      <c r="Z198" t="inlineStr">
        <is>
          <t>home_use</t>
        </is>
      </c>
      <c r="AA198" t="inlineStr">
        <is>
          <t>IMP01223</t>
        </is>
      </c>
      <c r="AB198" t="inlineStr">
        <is>
          <t>T100033</t>
        </is>
      </c>
      <c r="AC198" s="32" t="n">
        <v>4985818.45</v>
      </c>
      <c r="AD198" s="32" t="n">
        <v>523510.94</v>
      </c>
      <c r="AE198" s="35">
        <f>(LEFT(Y198,4)-Parameters!$B$23)*12+MID(Y198,6,2)-Parameters!$B$24+1</f>
        <v/>
      </c>
      <c r="AG198" t="inlineStr">
        <is>
          <t>T102182</t>
        </is>
      </c>
      <c r="AH198" t="inlineStr">
        <is>
          <t>2025-11</t>
        </is>
      </c>
      <c r="AI198" t="n">
        <v>1</v>
      </c>
      <c r="AJ198" s="32" t="n">
        <v>5890840</v>
      </c>
      <c r="AK198" s="32" t="n">
        <v>4296211</v>
      </c>
      <c r="AL198" s="32" t="n">
        <v>394493</v>
      </c>
      <c r="AM198" s="35">
        <f>(LEFT(AH198,4)-Parameters!$B$21)*12+MID(AH198,6,2)-Parameters!$B$22+1</f>
        <v/>
      </c>
    </row>
    <row r="199">
      <c r="X199" t="inlineStr">
        <is>
          <t>L0243232</t>
        </is>
      </c>
      <c r="Y199" t="inlineStr">
        <is>
          <t>2026-08-26</t>
        </is>
      </c>
      <c r="Z199" t="inlineStr">
        <is>
          <t>home_use</t>
        </is>
      </c>
      <c r="AA199" t="inlineStr">
        <is>
          <t>IMP01223</t>
        </is>
      </c>
      <c r="AB199" t="inlineStr">
        <is>
          <t>T100033</t>
        </is>
      </c>
      <c r="AC199" s="32" t="n">
        <v>2205577.02</v>
      </c>
      <c r="AD199" s="32" t="n">
        <v>231585.59</v>
      </c>
      <c r="AE199" s="35">
        <f>(LEFT(Y199,4)-Parameters!$B$23)*12+MID(Y199,6,2)-Parameters!$B$24+1</f>
        <v/>
      </c>
      <c r="AG199" t="inlineStr">
        <is>
          <t>T102182</t>
        </is>
      </c>
      <c r="AH199" t="inlineStr">
        <is>
          <t>2025-12</t>
        </is>
      </c>
      <c r="AI199" t="n">
        <v>1</v>
      </c>
      <c r="AJ199" s="32" t="n">
        <v>718827</v>
      </c>
      <c r="AK199" s="32" t="n">
        <v>524243</v>
      </c>
      <c r="AL199" s="32" t="n">
        <v>58494</v>
      </c>
      <c r="AM199" s="35">
        <f>(LEFT(AH199,4)-Parameters!$B$21)*12+MID(AH199,6,2)-Parameters!$B$22+1</f>
        <v/>
      </c>
    </row>
    <row r="200">
      <c r="X200" t="inlineStr">
        <is>
          <t>L0166523</t>
        </is>
      </c>
      <c r="Y200" t="inlineStr">
        <is>
          <t>2025-10-01</t>
        </is>
      </c>
      <c r="Z200" t="inlineStr">
        <is>
          <t>home_use</t>
        </is>
      </c>
      <c r="AA200" t="inlineStr">
        <is>
          <t>IMP00011</t>
        </is>
      </c>
      <c r="AB200" t="inlineStr">
        <is>
          <t>T100070</t>
        </is>
      </c>
      <c r="AC200" s="32" t="n">
        <v>1343131.01</v>
      </c>
      <c r="AD200" s="32" t="n">
        <v>134313.1</v>
      </c>
      <c r="AE200" s="35">
        <f>(LEFT(Y200,4)-Parameters!$B$23)*12+MID(Y200,6,2)-Parameters!$B$24+1</f>
        <v/>
      </c>
      <c r="AG200" t="inlineStr">
        <is>
          <t>T102182</t>
        </is>
      </c>
      <c r="AH200" t="inlineStr">
        <is>
          <t>2026-01</t>
        </is>
      </c>
      <c r="AI200" t="n">
        <v>1</v>
      </c>
      <c r="AJ200" s="32" t="n">
        <v>5508297</v>
      </c>
      <c r="AK200" s="32" t="n">
        <v>4017220</v>
      </c>
      <c r="AL200" s="32" t="n">
        <v>388789</v>
      </c>
      <c r="AM200" s="35">
        <f>(LEFT(AH200,4)-Parameters!$B$21)*12+MID(AH200,6,2)-Parameters!$B$22+1</f>
        <v/>
      </c>
    </row>
    <row r="201">
      <c r="X201" t="inlineStr">
        <is>
          <t>L0167168</t>
        </is>
      </c>
      <c r="Y201" t="inlineStr">
        <is>
          <t>2025-10-04</t>
        </is>
      </c>
      <c r="Z201" t="inlineStr">
        <is>
          <t>home_use</t>
        </is>
      </c>
      <c r="AA201" t="inlineStr">
        <is>
          <t>IMP00011</t>
        </is>
      </c>
      <c r="AB201" t="inlineStr">
        <is>
          <t>T100070</t>
        </is>
      </c>
      <c r="AC201" s="32" t="n">
        <v>1107136.43</v>
      </c>
      <c r="AD201" s="32" t="n">
        <v>110713.64</v>
      </c>
      <c r="AE201" s="35">
        <f>(LEFT(Y201,4)-Parameters!$B$23)*12+MID(Y201,6,2)-Parameters!$B$24+1</f>
        <v/>
      </c>
      <c r="AG201" t="inlineStr">
        <is>
          <t>T102182</t>
        </is>
      </c>
      <c r="AH201" t="inlineStr">
        <is>
          <t>2026-02</t>
        </is>
      </c>
      <c r="AI201" t="n">
        <v>1</v>
      </c>
      <c r="AJ201" s="32" t="n">
        <v>2301800</v>
      </c>
      <c r="AK201" s="32" t="n">
        <v>1678711</v>
      </c>
      <c r="AL201" s="32" t="n">
        <v>154477</v>
      </c>
      <c r="AM201" s="35">
        <f>(LEFT(AH201,4)-Parameters!$B$21)*12+MID(AH201,6,2)-Parameters!$B$22+1</f>
        <v/>
      </c>
    </row>
    <row r="202">
      <c r="X202" t="inlineStr">
        <is>
          <t>L0168225</t>
        </is>
      </c>
      <c r="Y202" t="inlineStr">
        <is>
          <t>2025-10-09</t>
        </is>
      </c>
      <c r="Z202" t="inlineStr">
        <is>
          <t>home_use</t>
        </is>
      </c>
      <c r="AA202" t="inlineStr">
        <is>
          <t>IMP00011</t>
        </is>
      </c>
      <c r="AB202" t="inlineStr">
        <is>
          <t>T100070</t>
        </is>
      </c>
      <c r="AC202" s="32" t="n">
        <v>3733822.66</v>
      </c>
      <c r="AD202" s="32" t="n">
        <v>373382.27</v>
      </c>
      <c r="AE202" s="35">
        <f>(LEFT(Y202,4)-Parameters!$B$23)*12+MID(Y202,6,2)-Parameters!$B$24+1</f>
        <v/>
      </c>
      <c r="AG202" t="inlineStr">
        <is>
          <t>T102182</t>
        </is>
      </c>
      <c r="AH202" t="inlineStr">
        <is>
          <t>2026-03</t>
        </is>
      </c>
      <c r="AI202" t="n">
        <v>1</v>
      </c>
      <c r="AJ202" s="32" t="n">
        <v>335494</v>
      </c>
      <c r="AK202" s="32" t="n">
        <v>201297</v>
      </c>
      <c r="AL202" s="32" t="n">
        <v>0</v>
      </c>
      <c r="AM202" s="35">
        <f>(LEFT(AH202,4)-Parameters!$B$21)*12+MID(AH202,6,2)-Parameters!$B$22+1</f>
        <v/>
      </c>
    </row>
    <row r="203">
      <c r="X203" t="inlineStr">
        <is>
          <t>L0171519</t>
        </is>
      </c>
      <c r="Y203" t="inlineStr">
        <is>
          <t>2025-10-24</t>
        </is>
      </c>
      <c r="Z203" t="inlineStr">
        <is>
          <t>home_use</t>
        </is>
      </c>
      <c r="AA203" t="inlineStr">
        <is>
          <t>IMP00011</t>
        </is>
      </c>
      <c r="AB203" t="inlineStr">
        <is>
          <t>T100070</t>
        </is>
      </c>
      <c r="AC203" s="32" t="n">
        <v>2641717.89</v>
      </c>
      <c r="AD203" s="32" t="n">
        <v>264171.79</v>
      </c>
      <c r="AE203" s="35">
        <f>(LEFT(Y203,4)-Parameters!$B$23)*12+MID(Y203,6,2)-Parameters!$B$24+1</f>
        <v/>
      </c>
      <c r="AG203" t="inlineStr">
        <is>
          <t>T102182</t>
        </is>
      </c>
      <c r="AH203" t="inlineStr">
        <is>
          <t>2026-04</t>
        </is>
      </c>
      <c r="AI203" t="n">
        <v>1</v>
      </c>
      <c r="AJ203" s="32" t="n">
        <v>2670542</v>
      </c>
      <c r="AK203" s="32" t="n">
        <v>1947636</v>
      </c>
      <c r="AL203" s="32" t="n">
        <v>228253</v>
      </c>
      <c r="AM203" s="35">
        <f>(LEFT(AH203,4)-Parameters!$B$21)*12+MID(AH203,6,2)-Parameters!$B$22+1</f>
        <v/>
      </c>
    </row>
    <row r="204">
      <c r="X204" t="inlineStr">
        <is>
          <t>L0174844</t>
        </is>
      </c>
      <c r="Y204" t="inlineStr">
        <is>
          <t>2025-11-11</t>
        </is>
      </c>
      <c r="Z204" t="inlineStr">
        <is>
          <t>home_use</t>
        </is>
      </c>
      <c r="AA204" t="inlineStr">
        <is>
          <t>IMP00011</t>
        </is>
      </c>
      <c r="AB204" t="inlineStr">
        <is>
          <t>T100070</t>
        </is>
      </c>
      <c r="AC204" s="32" t="n">
        <v>3561939.03</v>
      </c>
      <c r="AD204" s="32" t="n">
        <v>356193.9</v>
      </c>
      <c r="AE204" s="35">
        <f>(LEFT(Y204,4)-Parameters!$B$23)*12+MID(Y204,6,2)-Parameters!$B$24+1</f>
        <v/>
      </c>
      <c r="AG204" t="inlineStr">
        <is>
          <t>T102182</t>
        </is>
      </c>
      <c r="AH204" t="inlineStr">
        <is>
          <t>2026-05</t>
        </is>
      </c>
      <c r="AI204" t="n">
        <v>1</v>
      </c>
      <c r="AJ204" s="32" t="n">
        <v>1220436</v>
      </c>
      <c r="AK204" s="32" t="n">
        <v>890068</v>
      </c>
      <c r="AL204" s="32" t="n">
        <v>83861</v>
      </c>
      <c r="AM204" s="35">
        <f>(LEFT(AH204,4)-Parameters!$B$21)*12+MID(AH204,6,2)-Parameters!$B$22+1</f>
        <v/>
      </c>
    </row>
    <row r="205">
      <c r="X205" t="inlineStr">
        <is>
          <t>L0178888</t>
        </is>
      </c>
      <c r="Y205" t="inlineStr">
        <is>
          <t>2025-12-01</t>
        </is>
      </c>
      <c r="Z205" t="inlineStr">
        <is>
          <t>home_use</t>
        </is>
      </c>
      <c r="AA205" t="inlineStr">
        <is>
          <t>IMP00011</t>
        </is>
      </c>
      <c r="AB205" t="inlineStr">
        <is>
          <t>T100070</t>
        </is>
      </c>
      <c r="AC205" s="32" t="n">
        <v>9015867.460000001</v>
      </c>
      <c r="AD205" s="32" t="n">
        <v>901586.75</v>
      </c>
      <c r="AE205" s="35">
        <f>(LEFT(Y205,4)-Parameters!$B$23)*12+MID(Y205,6,2)-Parameters!$B$24+1</f>
        <v/>
      </c>
      <c r="AG205" t="inlineStr">
        <is>
          <t>T102182</t>
        </is>
      </c>
      <c r="AH205" t="inlineStr">
        <is>
          <t>2026-06</t>
        </is>
      </c>
      <c r="AI205" t="n">
        <v>1</v>
      </c>
      <c r="AJ205" s="32" t="n">
        <v>1290980</v>
      </c>
      <c r="AK205" s="32" t="n">
        <v>941516</v>
      </c>
      <c r="AL205" s="32" t="n">
        <v>109133</v>
      </c>
      <c r="AM205" s="35">
        <f>(LEFT(AH205,4)-Parameters!$B$21)*12+MID(AH205,6,2)-Parameters!$B$22+1</f>
        <v/>
      </c>
    </row>
    <row r="206">
      <c r="X206" t="inlineStr">
        <is>
          <t>L0180344</t>
        </is>
      </c>
      <c r="Y206" t="inlineStr">
        <is>
          <t>2025-12-07</t>
        </is>
      </c>
      <c r="Z206" t="inlineStr">
        <is>
          <t>home_use</t>
        </is>
      </c>
      <c r="AA206" t="inlineStr">
        <is>
          <t>IMP00011</t>
        </is>
      </c>
      <c r="AB206" t="inlineStr">
        <is>
          <t>T100070</t>
        </is>
      </c>
      <c r="AC206" s="32" t="n">
        <v>646176.03</v>
      </c>
      <c r="AD206" s="32" t="n">
        <v>64617.6</v>
      </c>
      <c r="AE206" s="35">
        <f>(LEFT(Y206,4)-Parameters!$B$23)*12+MID(Y206,6,2)-Parameters!$B$24+1</f>
        <v/>
      </c>
      <c r="AG206" t="inlineStr">
        <is>
          <t>T102182</t>
        </is>
      </c>
      <c r="AH206" t="inlineStr">
        <is>
          <t>2026-07</t>
        </is>
      </c>
      <c r="AI206" t="n">
        <v>1</v>
      </c>
      <c r="AJ206" s="32" t="n">
        <v>472958</v>
      </c>
      <c r="AK206" s="32" t="n">
        <v>283775</v>
      </c>
      <c r="AL206" s="32" t="n">
        <v>0</v>
      </c>
      <c r="AM206" s="35">
        <f>(LEFT(AH206,4)-Parameters!$B$21)*12+MID(AH206,6,2)-Parameters!$B$22+1</f>
        <v/>
      </c>
    </row>
    <row r="207">
      <c r="X207" t="inlineStr">
        <is>
          <t>L0181537</t>
        </is>
      </c>
      <c r="Y207" t="inlineStr">
        <is>
          <t>2025-12-12</t>
        </is>
      </c>
      <c r="Z207" t="inlineStr">
        <is>
          <t>home_use</t>
        </is>
      </c>
      <c r="AA207" t="inlineStr">
        <is>
          <t>IMP00011</t>
        </is>
      </c>
      <c r="AB207" t="inlineStr">
        <is>
          <t>T100070</t>
        </is>
      </c>
      <c r="AC207" s="32" t="n">
        <v>3492159.18</v>
      </c>
      <c r="AD207" s="32" t="n">
        <v>349215.92</v>
      </c>
      <c r="AE207" s="35">
        <f>(LEFT(Y207,4)-Parameters!$B$23)*12+MID(Y207,6,2)-Parameters!$B$24+1</f>
        <v/>
      </c>
      <c r="AG207" t="inlineStr">
        <is>
          <t>T102182</t>
        </is>
      </c>
      <c r="AH207" t="inlineStr">
        <is>
          <t>2026-08</t>
        </is>
      </c>
      <c r="AI207" t="n">
        <v>1</v>
      </c>
      <c r="AJ207" s="32" t="n">
        <v>13520993</v>
      </c>
      <c r="AK207" s="32" t="n">
        <v>9860908</v>
      </c>
      <c r="AL207" s="32" t="n">
        <v>952761</v>
      </c>
      <c r="AM207" s="35">
        <f>(LEFT(AH207,4)-Parameters!$B$21)*12+MID(AH207,6,2)-Parameters!$B$22+1</f>
        <v/>
      </c>
    </row>
    <row r="208">
      <c r="X208" t="inlineStr">
        <is>
          <t>L0182900</t>
        </is>
      </c>
      <c r="Y208" t="inlineStr">
        <is>
          <t>2025-12-18</t>
        </is>
      </c>
      <c r="Z208" t="inlineStr">
        <is>
          <t>home_use</t>
        </is>
      </c>
      <c r="AA208" t="inlineStr">
        <is>
          <t>IMP00011</t>
        </is>
      </c>
      <c r="AB208" t="inlineStr">
        <is>
          <t>T100070</t>
        </is>
      </c>
      <c r="AC208" s="32" t="n">
        <v>1962760.92</v>
      </c>
      <c r="AD208" s="32" t="n">
        <v>196276.09</v>
      </c>
      <c r="AE208" s="35">
        <f>(LEFT(Y208,4)-Parameters!$B$23)*12+MID(Y208,6,2)-Parameters!$B$24+1</f>
        <v/>
      </c>
      <c r="AG208" t="inlineStr">
        <is>
          <t>T102182</t>
        </is>
      </c>
      <c r="AH208" t="inlineStr">
        <is>
          <t>2026-09</t>
        </is>
      </c>
      <c r="AI208" t="n">
        <v>1</v>
      </c>
      <c r="AJ208" s="32" t="n">
        <v>4022949</v>
      </c>
      <c r="AK208" s="32" t="n">
        <v>2933951</v>
      </c>
      <c r="AL208" s="32" t="n">
        <v>279437</v>
      </c>
      <c r="AM208" s="35">
        <f>(LEFT(AH208,4)-Parameters!$B$21)*12+MID(AH208,6,2)-Parameters!$B$22+1</f>
        <v/>
      </c>
    </row>
    <row r="209">
      <c r="X209" t="inlineStr">
        <is>
          <t>L0183809</t>
        </is>
      </c>
      <c r="Y209" t="inlineStr">
        <is>
          <t>2025-12-22</t>
        </is>
      </c>
      <c r="Z209" t="inlineStr">
        <is>
          <t>home_use</t>
        </is>
      </c>
      <c r="AA209" t="inlineStr">
        <is>
          <t>IMP00011</t>
        </is>
      </c>
      <c r="AB209" t="inlineStr">
        <is>
          <t>T100070</t>
        </is>
      </c>
      <c r="AC209" s="32" t="n">
        <v>5047542.09</v>
      </c>
      <c r="AD209" s="32" t="n">
        <v>504754.21</v>
      </c>
      <c r="AE209" s="35">
        <f>(LEFT(Y209,4)-Parameters!$B$23)*12+MID(Y209,6,2)-Parameters!$B$24+1</f>
        <v/>
      </c>
      <c r="AG209" t="inlineStr">
        <is>
          <t>T102376</t>
        </is>
      </c>
      <c r="AH209" t="inlineStr">
        <is>
          <t>2024-10</t>
        </is>
      </c>
      <c r="AI209" t="n">
        <v>1</v>
      </c>
      <c r="AJ209" s="32" t="n">
        <v>319786927</v>
      </c>
      <c r="AK209" s="32" t="n">
        <v>342641592</v>
      </c>
      <c r="AL209" s="32" t="n">
        <v>31765385</v>
      </c>
      <c r="AM209" s="35">
        <f>(LEFT(AH209,4)-Parameters!$B$21)*12+MID(AH209,6,2)-Parameters!$B$22+1</f>
        <v/>
      </c>
    </row>
    <row r="210">
      <c r="X210" t="inlineStr">
        <is>
          <t>L0185667</t>
        </is>
      </c>
      <c r="Y210" t="inlineStr">
        <is>
          <t>2026-01-02</t>
        </is>
      </c>
      <c r="Z210" t="inlineStr">
        <is>
          <t>home_use</t>
        </is>
      </c>
      <c r="AA210" t="inlineStr">
        <is>
          <t>IMP00011</t>
        </is>
      </c>
      <c r="AB210" t="inlineStr">
        <is>
          <t>T100070</t>
        </is>
      </c>
      <c r="AC210" s="32" t="n">
        <v>332689.32</v>
      </c>
      <c r="AD210" s="32" t="n">
        <v>38924.65</v>
      </c>
      <c r="AE210" s="35">
        <f>(LEFT(Y210,4)-Parameters!$B$23)*12+MID(Y210,6,2)-Parameters!$B$24+1</f>
        <v/>
      </c>
      <c r="AG210" t="inlineStr">
        <is>
          <t>T102376</t>
        </is>
      </c>
      <c r="AH210" t="inlineStr">
        <is>
          <t>2024-11</t>
        </is>
      </c>
      <c r="AI210" t="n">
        <v>1</v>
      </c>
      <c r="AJ210" s="32" t="n">
        <v>291125947</v>
      </c>
      <c r="AK210" s="32" t="n">
        <v>304519652</v>
      </c>
      <c r="AL210" s="32" t="n">
        <v>29052089</v>
      </c>
      <c r="AM210" s="35">
        <f>(LEFT(AH210,4)-Parameters!$B$21)*12+MID(AH210,6,2)-Parameters!$B$22+1</f>
        <v/>
      </c>
    </row>
    <row r="211">
      <c r="X211" t="inlineStr">
        <is>
          <t>L0188722</t>
        </is>
      </c>
      <c r="Y211" t="inlineStr">
        <is>
          <t>2026-01-14</t>
        </is>
      </c>
      <c r="Z211" t="inlineStr">
        <is>
          <t>home_use</t>
        </is>
      </c>
      <c r="AA211" t="inlineStr">
        <is>
          <t>IMP00011</t>
        </is>
      </c>
      <c r="AB211" t="inlineStr">
        <is>
          <t>T100070</t>
        </is>
      </c>
      <c r="AC211" s="32" t="n">
        <v>1183639.89</v>
      </c>
      <c r="AD211" s="32" t="n">
        <v>118363.99</v>
      </c>
      <c r="AE211" s="35">
        <f>(LEFT(Y211,4)-Parameters!$B$23)*12+MID(Y211,6,2)-Parameters!$B$24+1</f>
        <v/>
      </c>
      <c r="AG211" t="inlineStr">
        <is>
          <t>T102376</t>
        </is>
      </c>
      <c r="AH211" t="inlineStr">
        <is>
          <t>2024-12</t>
        </is>
      </c>
      <c r="AI211" t="n">
        <v>1</v>
      </c>
      <c r="AJ211" s="32" t="n">
        <v>361542738</v>
      </c>
      <c r="AK211" s="32" t="n">
        <v>370155406</v>
      </c>
      <c r="AL211" s="32" t="n">
        <v>35629457</v>
      </c>
      <c r="AM211" s="35">
        <f>(LEFT(AH211,4)-Parameters!$B$21)*12+MID(AH211,6,2)-Parameters!$B$22+1</f>
        <v/>
      </c>
    </row>
    <row r="212">
      <c r="X212" t="inlineStr">
        <is>
          <t>L0189002</t>
        </is>
      </c>
      <c r="Y212" t="inlineStr">
        <is>
          <t>2026-01-15</t>
        </is>
      </c>
      <c r="Z212" t="inlineStr">
        <is>
          <t>home_use</t>
        </is>
      </c>
      <c r="AA212" t="inlineStr">
        <is>
          <t>IMP00011</t>
        </is>
      </c>
      <c r="AB212" t="inlineStr">
        <is>
          <t>T100070</t>
        </is>
      </c>
      <c r="AC212" s="32" t="n">
        <v>887826.42</v>
      </c>
      <c r="AD212" s="32" t="n">
        <v>93221.77</v>
      </c>
      <c r="AE212" s="35">
        <f>(LEFT(Y212,4)-Parameters!$B$23)*12+MID(Y212,6,2)-Parameters!$B$24+1</f>
        <v/>
      </c>
      <c r="AG212" t="inlineStr">
        <is>
          <t>T102376</t>
        </is>
      </c>
      <c r="AH212" t="inlineStr">
        <is>
          <t>2025-01</t>
        </is>
      </c>
      <c r="AI212" t="n">
        <v>1</v>
      </c>
      <c r="AJ212" s="32" t="n">
        <v>379593608</v>
      </c>
      <c r="AK212" s="32" t="n">
        <v>410963849</v>
      </c>
      <c r="AL212" s="32" t="n">
        <v>38419354</v>
      </c>
      <c r="AM212" s="35">
        <f>(LEFT(AH212,4)-Parameters!$B$21)*12+MID(AH212,6,2)-Parameters!$B$22+1</f>
        <v/>
      </c>
    </row>
    <row r="213">
      <c r="X213" t="inlineStr">
        <is>
          <t>L0190296</t>
        </is>
      </c>
      <c r="Y213" t="inlineStr">
        <is>
          <t>2026-01-20</t>
        </is>
      </c>
      <c r="Z213" t="inlineStr">
        <is>
          <t>home_use</t>
        </is>
      </c>
      <c r="AA213" t="inlineStr">
        <is>
          <t>IMP00011</t>
        </is>
      </c>
      <c r="AB213" t="inlineStr">
        <is>
          <t>T100070</t>
        </is>
      </c>
      <c r="AC213" s="32" t="n">
        <v>906243.79</v>
      </c>
      <c r="AD213" s="32" t="n">
        <v>95155.60000000001</v>
      </c>
      <c r="AE213" s="35">
        <f>(LEFT(Y213,4)-Parameters!$B$23)*12+MID(Y213,6,2)-Parameters!$B$24+1</f>
        <v/>
      </c>
      <c r="AG213" t="inlineStr">
        <is>
          <t>T102376</t>
        </is>
      </c>
      <c r="AH213" t="inlineStr">
        <is>
          <t>2025-02</t>
        </is>
      </c>
      <c r="AI213" t="n">
        <v>1</v>
      </c>
      <c r="AJ213" s="32" t="n">
        <v>384730688</v>
      </c>
      <c r="AK213" s="32" t="n">
        <v>409676742</v>
      </c>
      <c r="AL213" s="32" t="n">
        <v>39432868</v>
      </c>
      <c r="AM213" s="35">
        <f>(LEFT(AH213,4)-Parameters!$B$21)*12+MID(AH213,6,2)-Parameters!$B$22+1</f>
        <v/>
      </c>
    </row>
    <row r="214">
      <c r="X214" t="inlineStr">
        <is>
          <t>L0190297</t>
        </is>
      </c>
      <c r="Y214" t="inlineStr">
        <is>
          <t>2026-01-20</t>
        </is>
      </c>
      <c r="Z214" t="inlineStr">
        <is>
          <t>home_use</t>
        </is>
      </c>
      <c r="AA214" t="inlineStr">
        <is>
          <t>IMP00011</t>
        </is>
      </c>
      <c r="AB214" t="inlineStr">
        <is>
          <t>T100070</t>
        </is>
      </c>
      <c r="AC214" s="32" t="n">
        <v>889836.29</v>
      </c>
      <c r="AD214" s="32" t="n">
        <v>104110.85</v>
      </c>
      <c r="AE214" s="35">
        <f>(LEFT(Y214,4)-Parameters!$B$23)*12+MID(Y214,6,2)-Parameters!$B$24+1</f>
        <v/>
      </c>
      <c r="AG214" t="inlineStr">
        <is>
          <t>T102376</t>
        </is>
      </c>
      <c r="AH214" t="inlineStr">
        <is>
          <t>2025-03</t>
        </is>
      </c>
      <c r="AI214" t="n">
        <v>1</v>
      </c>
      <c r="AJ214" s="32" t="n">
        <v>424864724</v>
      </c>
      <c r="AK214" s="32" t="n">
        <v>459976244</v>
      </c>
      <c r="AL214" s="32" t="n">
        <v>42044701</v>
      </c>
      <c r="AM214" s="35">
        <f>(LEFT(AH214,4)-Parameters!$B$21)*12+MID(AH214,6,2)-Parameters!$B$22+1</f>
        <v/>
      </c>
    </row>
    <row r="215">
      <c r="X215" t="inlineStr">
        <is>
          <t>L0191797</t>
        </is>
      </c>
      <c r="Y215" t="inlineStr">
        <is>
          <t>2026-01-26</t>
        </is>
      </c>
      <c r="Z215" t="inlineStr">
        <is>
          <t>home_use</t>
        </is>
      </c>
      <c r="AA215" t="inlineStr">
        <is>
          <t>IMP00011</t>
        </is>
      </c>
      <c r="AB215" t="inlineStr">
        <is>
          <t>T100070</t>
        </is>
      </c>
      <c r="AC215" s="32" t="n">
        <v>1838705.06</v>
      </c>
      <c r="AD215" s="32" t="n">
        <v>183870.51</v>
      </c>
      <c r="AE215" s="35">
        <f>(LEFT(Y215,4)-Parameters!$B$23)*12+MID(Y215,6,2)-Parameters!$B$24+1</f>
        <v/>
      </c>
      <c r="AG215" t="inlineStr">
        <is>
          <t>T102376</t>
        </is>
      </c>
      <c r="AH215" t="inlineStr">
        <is>
          <t>2025-04</t>
        </is>
      </c>
      <c r="AI215" t="n">
        <v>1</v>
      </c>
      <c r="AJ215" s="32" t="n">
        <v>423996263</v>
      </c>
      <c r="AK215" s="32" t="n">
        <v>459036012</v>
      </c>
      <c r="AL215" s="32" t="n">
        <v>44521885</v>
      </c>
      <c r="AM215" s="35">
        <f>(LEFT(AH215,4)-Parameters!$B$21)*12+MID(AH215,6,2)-Parameters!$B$22+1</f>
        <v/>
      </c>
    </row>
    <row r="216">
      <c r="X216" t="inlineStr">
        <is>
          <t>L0194904</t>
        </is>
      </c>
      <c r="Y216" t="inlineStr">
        <is>
          <t>2026-02-10</t>
        </is>
      </c>
      <c r="Z216" t="inlineStr">
        <is>
          <t>home_use</t>
        </is>
      </c>
      <c r="AA216" t="inlineStr">
        <is>
          <t>IMP00011</t>
        </is>
      </c>
      <c r="AB216" t="inlineStr">
        <is>
          <t>T100070</t>
        </is>
      </c>
      <c r="AC216" s="32" t="n">
        <v>5351173.6</v>
      </c>
      <c r="AD216" s="32" t="n">
        <v>535117.36</v>
      </c>
      <c r="AE216" s="35">
        <f>(LEFT(Y216,4)-Parameters!$B$23)*12+MID(Y216,6,2)-Parameters!$B$24+1</f>
        <v/>
      </c>
      <c r="AG216" t="inlineStr">
        <is>
          <t>T102376</t>
        </is>
      </c>
      <c r="AH216" t="inlineStr">
        <is>
          <t>2025-05</t>
        </is>
      </c>
      <c r="AI216" t="n">
        <v>1</v>
      </c>
      <c r="AJ216" s="32" t="n">
        <v>411649883</v>
      </c>
      <c r="AK216" s="32" t="n">
        <v>444080266</v>
      </c>
      <c r="AL216" s="32" t="n">
        <v>42870064</v>
      </c>
      <c r="AM216" s="35">
        <f>(LEFT(AH216,4)-Parameters!$B$21)*12+MID(AH216,6,2)-Parameters!$B$22+1</f>
        <v/>
      </c>
    </row>
    <row r="217">
      <c r="X217" t="inlineStr">
        <is>
          <t>L0198340</t>
        </is>
      </c>
      <c r="Y217" t="inlineStr">
        <is>
          <t>2026-02-23</t>
        </is>
      </c>
      <c r="Z217" t="inlineStr">
        <is>
          <t>home_use</t>
        </is>
      </c>
      <c r="AA217" t="inlineStr">
        <is>
          <t>IMP00011</t>
        </is>
      </c>
      <c r="AB217" t="inlineStr">
        <is>
          <t>T100070</t>
        </is>
      </c>
      <c r="AC217" s="32" t="n">
        <v>1431601.4</v>
      </c>
      <c r="AD217" s="32" t="n">
        <v>143160.14</v>
      </c>
      <c r="AE217" s="35">
        <f>(LEFT(Y217,4)-Parameters!$B$23)*12+MID(Y217,6,2)-Parameters!$B$24+1</f>
        <v/>
      </c>
      <c r="AG217" t="inlineStr">
        <is>
          <t>T102376</t>
        </is>
      </c>
      <c r="AH217" t="inlineStr">
        <is>
          <t>2025-06</t>
        </is>
      </c>
      <c r="AI217" t="n">
        <v>1</v>
      </c>
      <c r="AJ217" s="32" t="n">
        <v>234144385</v>
      </c>
      <c r="AK217" s="32" t="n">
        <v>245520703</v>
      </c>
      <c r="AL217" s="32" t="n">
        <v>22922655</v>
      </c>
      <c r="AM217" s="35">
        <f>(LEFT(AH217,4)-Parameters!$B$21)*12+MID(AH217,6,2)-Parameters!$B$22+1</f>
        <v/>
      </c>
    </row>
    <row r="218">
      <c r="X218" t="inlineStr">
        <is>
          <t>L0200958</t>
        </is>
      </c>
      <c r="Y218" t="inlineStr">
        <is>
          <t>2026-03-05</t>
        </is>
      </c>
      <c r="Z218" t="inlineStr">
        <is>
          <t>home_use</t>
        </is>
      </c>
      <c r="AA218" t="inlineStr">
        <is>
          <t>IMP00011</t>
        </is>
      </c>
      <c r="AB218" t="inlineStr">
        <is>
          <t>T100070</t>
        </is>
      </c>
      <c r="AC218" s="32" t="n">
        <v>1449184.11</v>
      </c>
      <c r="AD218" s="32" t="n">
        <v>144918.41</v>
      </c>
      <c r="AE218" s="35">
        <f>(LEFT(Y218,4)-Parameters!$B$23)*12+MID(Y218,6,2)-Parameters!$B$24+1</f>
        <v/>
      </c>
      <c r="AG218" t="inlineStr">
        <is>
          <t>T102376</t>
        </is>
      </c>
      <c r="AH218" t="inlineStr">
        <is>
          <t>2025-07</t>
        </is>
      </c>
      <c r="AI218" t="n">
        <v>1</v>
      </c>
      <c r="AJ218" s="32" t="n">
        <v>423088295</v>
      </c>
      <c r="AK218" s="32" t="n">
        <v>458053008</v>
      </c>
      <c r="AL218" s="32" t="n">
        <v>42139896</v>
      </c>
      <c r="AM218" s="35">
        <f>(LEFT(AH218,4)-Parameters!$B$21)*12+MID(AH218,6,2)-Parameters!$B$22+1</f>
        <v/>
      </c>
    </row>
    <row r="219">
      <c r="X219" t="inlineStr">
        <is>
          <t>L0201222</t>
        </is>
      </c>
      <c r="Y219" t="inlineStr">
        <is>
          <t>2026-03-06</t>
        </is>
      </c>
      <c r="Z219" t="inlineStr">
        <is>
          <t>home_use</t>
        </is>
      </c>
      <c r="AA219" t="inlineStr">
        <is>
          <t>IMP00011</t>
        </is>
      </c>
      <c r="AB219" t="inlineStr">
        <is>
          <t>T100070</t>
        </is>
      </c>
      <c r="AC219" s="32" t="n">
        <v>1033547.06</v>
      </c>
      <c r="AD219" s="32" t="n">
        <v>103354.71</v>
      </c>
      <c r="AE219" s="35">
        <f>(LEFT(Y219,4)-Parameters!$B$23)*12+MID(Y219,6,2)-Parameters!$B$24+1</f>
        <v/>
      </c>
      <c r="AG219" t="inlineStr">
        <is>
          <t>T102376</t>
        </is>
      </c>
      <c r="AH219" t="inlineStr">
        <is>
          <t>2025-08</t>
        </is>
      </c>
      <c r="AI219" t="n">
        <v>1</v>
      </c>
      <c r="AJ219" s="32" t="n">
        <v>401737857</v>
      </c>
      <c r="AK219" s="32" t="n">
        <v>428216191</v>
      </c>
      <c r="AL219" s="32" t="n">
        <v>41050234</v>
      </c>
      <c r="AM219" s="35">
        <f>(LEFT(AH219,4)-Parameters!$B$21)*12+MID(AH219,6,2)-Parameters!$B$22+1</f>
        <v/>
      </c>
    </row>
    <row r="220">
      <c r="X220" t="inlineStr">
        <is>
          <t>L0203380</t>
        </is>
      </c>
      <c r="Y220" t="inlineStr">
        <is>
          <t>2026-03-14</t>
        </is>
      </c>
      <c r="Z220" t="inlineStr">
        <is>
          <t>home_use</t>
        </is>
      </c>
      <c r="AA220" t="inlineStr">
        <is>
          <t>IMP00011</t>
        </is>
      </c>
      <c r="AB220" t="inlineStr">
        <is>
          <t>T100070</t>
        </is>
      </c>
      <c r="AC220" s="32" t="n">
        <v>1380222.44</v>
      </c>
      <c r="AD220" s="32" t="n">
        <v>138022.24</v>
      </c>
      <c r="AE220" s="35">
        <f>(LEFT(Y220,4)-Parameters!$B$23)*12+MID(Y220,6,2)-Parameters!$B$24+1</f>
        <v/>
      </c>
      <c r="AG220" t="inlineStr">
        <is>
          <t>T102376</t>
        </is>
      </c>
      <c r="AH220" t="inlineStr">
        <is>
          <t>2025-09</t>
        </is>
      </c>
      <c r="AI220" t="n">
        <v>1</v>
      </c>
      <c r="AJ220" s="32" t="n">
        <v>438477111</v>
      </c>
      <c r="AK220" s="32" t="n">
        <v>474713581</v>
      </c>
      <c r="AL220" s="32" t="n">
        <v>43638407</v>
      </c>
      <c r="AM220" s="35">
        <f>(LEFT(AH220,4)-Parameters!$B$21)*12+MID(AH220,6,2)-Parameters!$B$22+1</f>
        <v/>
      </c>
    </row>
    <row r="221">
      <c r="X221" t="inlineStr">
        <is>
          <t>L0204401</t>
        </is>
      </c>
      <c r="Y221" t="inlineStr">
        <is>
          <t>2026-03-18</t>
        </is>
      </c>
      <c r="Z221" t="inlineStr">
        <is>
          <t>home_use</t>
        </is>
      </c>
      <c r="AA221" t="inlineStr">
        <is>
          <t>IMP00011</t>
        </is>
      </c>
      <c r="AB221" t="inlineStr">
        <is>
          <t>T100070</t>
        </is>
      </c>
      <c r="AC221" s="32" t="n">
        <v>2610254.41</v>
      </c>
      <c r="AD221" s="32" t="n">
        <v>261025.44</v>
      </c>
      <c r="AE221" s="35">
        <f>(LEFT(Y221,4)-Parameters!$B$23)*12+MID(Y221,6,2)-Parameters!$B$24+1</f>
        <v/>
      </c>
      <c r="AG221" t="inlineStr">
        <is>
          <t>T102376</t>
        </is>
      </c>
      <c r="AH221" t="inlineStr">
        <is>
          <t>2025-10</t>
        </is>
      </c>
      <c r="AI221" t="n">
        <v>1</v>
      </c>
      <c r="AJ221" s="32" t="n">
        <v>311107819</v>
      </c>
      <c r="AK221" s="32" t="n">
        <v>336818281</v>
      </c>
      <c r="AL221" s="32" t="n">
        <v>31565344</v>
      </c>
      <c r="AM221" s="35">
        <f>(LEFT(AH221,4)-Parameters!$B$21)*12+MID(AH221,6,2)-Parameters!$B$22+1</f>
        <v/>
      </c>
    </row>
    <row r="222">
      <c r="X222" t="inlineStr">
        <is>
          <t>L0209102</t>
        </is>
      </c>
      <c r="Y222" t="inlineStr">
        <is>
          <t>2026-04-07</t>
        </is>
      </c>
      <c r="Z222" t="inlineStr">
        <is>
          <t>home_use</t>
        </is>
      </c>
      <c r="AA222" t="inlineStr">
        <is>
          <t>IMP00011</t>
        </is>
      </c>
      <c r="AB222" t="inlineStr">
        <is>
          <t>T100070</t>
        </is>
      </c>
      <c r="AC222" s="32" t="n">
        <v>982431.49</v>
      </c>
      <c r="AD222" s="32" t="n">
        <v>98243.14999999999</v>
      </c>
      <c r="AE222" s="35">
        <f>(LEFT(Y222,4)-Parameters!$B$23)*12+MID(Y222,6,2)-Parameters!$B$24+1</f>
        <v/>
      </c>
      <c r="AG222" t="inlineStr">
        <is>
          <t>T102376</t>
        </is>
      </c>
      <c r="AH222" t="inlineStr">
        <is>
          <t>2025-11</t>
        </is>
      </c>
      <c r="AI222" t="n">
        <v>1</v>
      </c>
      <c r="AJ222" s="32" t="n">
        <v>369739092</v>
      </c>
      <c r="AK222" s="32" t="n">
        <v>381095275</v>
      </c>
      <c r="AL222" s="32" t="n">
        <v>36137707</v>
      </c>
      <c r="AM222" s="35">
        <f>(LEFT(AH222,4)-Parameters!$B$21)*12+MID(AH222,6,2)-Parameters!$B$22+1</f>
        <v/>
      </c>
    </row>
    <row r="223">
      <c r="X223" t="inlineStr">
        <is>
          <t>L0210445</t>
        </is>
      </c>
      <c r="Y223" t="inlineStr">
        <is>
          <t>2026-04-12</t>
        </is>
      </c>
      <c r="Z223" t="inlineStr">
        <is>
          <t>home_use</t>
        </is>
      </c>
      <c r="AA223" t="inlineStr">
        <is>
          <t>IMP00011</t>
        </is>
      </c>
      <c r="AB223" t="inlineStr">
        <is>
          <t>T100070</t>
        </is>
      </c>
      <c r="AC223" s="32" t="n">
        <v>6375695.41</v>
      </c>
      <c r="AD223" s="32" t="n">
        <v>637569.54</v>
      </c>
      <c r="AE223" s="35">
        <f>(LEFT(Y223,4)-Parameters!$B$23)*12+MID(Y223,6,2)-Parameters!$B$24+1</f>
        <v/>
      </c>
      <c r="AG223" t="inlineStr">
        <is>
          <t>T102376</t>
        </is>
      </c>
      <c r="AH223" t="inlineStr">
        <is>
          <t>2025-12</t>
        </is>
      </c>
      <c r="AI223" t="n">
        <v>1</v>
      </c>
      <c r="AJ223" s="32" t="n">
        <v>334220784</v>
      </c>
      <c r="AK223" s="32" t="n">
        <v>351541962</v>
      </c>
      <c r="AL223" s="32" t="n">
        <v>33556011</v>
      </c>
      <c r="AM223" s="35">
        <f>(LEFT(AH223,4)-Parameters!$B$21)*12+MID(AH223,6,2)-Parameters!$B$22+1</f>
        <v/>
      </c>
    </row>
    <row r="224">
      <c r="X224" t="inlineStr">
        <is>
          <t>L0212879</t>
        </is>
      </c>
      <c r="Y224" t="inlineStr">
        <is>
          <t>2026-04-21</t>
        </is>
      </c>
      <c r="Z224" t="inlineStr">
        <is>
          <t>home_use</t>
        </is>
      </c>
      <c r="AA224" t="inlineStr">
        <is>
          <t>IMP00011</t>
        </is>
      </c>
      <c r="AB224" t="inlineStr">
        <is>
          <t>T100070</t>
        </is>
      </c>
      <c r="AC224" s="32" t="n">
        <v>9145802.800000001</v>
      </c>
      <c r="AD224" s="32" t="n">
        <v>914580.28</v>
      </c>
      <c r="AE224" s="35">
        <f>(LEFT(Y224,4)-Parameters!$B$23)*12+MID(Y224,6,2)-Parameters!$B$24+1</f>
        <v/>
      </c>
      <c r="AG224" t="inlineStr">
        <is>
          <t>T102376</t>
        </is>
      </c>
      <c r="AH224" t="inlineStr">
        <is>
          <t>2026-01</t>
        </is>
      </c>
      <c r="AI224" t="n">
        <v>1</v>
      </c>
      <c r="AJ224" s="32" t="n">
        <v>429123147</v>
      </c>
      <c r="AK224" s="32" t="n">
        <v>455731195</v>
      </c>
      <c r="AL224" s="32" t="n">
        <v>42276932</v>
      </c>
      <c r="AM224" s="35">
        <f>(LEFT(AH224,4)-Parameters!$B$21)*12+MID(AH224,6,2)-Parameters!$B$22+1</f>
        <v/>
      </c>
    </row>
    <row r="225">
      <c r="X225" t="inlineStr">
        <is>
          <t>L0217330</t>
        </is>
      </c>
      <c r="Y225" t="inlineStr">
        <is>
          <t>2026-05-09</t>
        </is>
      </c>
      <c r="Z225" t="inlineStr">
        <is>
          <t>home_use</t>
        </is>
      </c>
      <c r="AA225" t="inlineStr">
        <is>
          <t>IMP00011</t>
        </is>
      </c>
      <c r="AB225" t="inlineStr">
        <is>
          <t>T100070</t>
        </is>
      </c>
      <c r="AC225" s="32" t="n">
        <v>2639527.39</v>
      </c>
      <c r="AD225" s="32" t="n">
        <v>263952.74</v>
      </c>
      <c r="AE225" s="35">
        <f>(LEFT(Y225,4)-Parameters!$B$23)*12+MID(Y225,6,2)-Parameters!$B$24+1</f>
        <v/>
      </c>
      <c r="AG225" t="inlineStr">
        <is>
          <t>T102376</t>
        </is>
      </c>
      <c r="AH225" t="inlineStr">
        <is>
          <t>2026-02</t>
        </is>
      </c>
      <c r="AI225" t="n">
        <v>1</v>
      </c>
      <c r="AJ225" s="32" t="n">
        <v>334940522</v>
      </c>
      <c r="AK225" s="32" t="n">
        <v>385862011</v>
      </c>
      <c r="AL225" s="32" t="n">
        <v>35895912</v>
      </c>
      <c r="AM225" s="35">
        <f>(LEFT(AH225,4)-Parameters!$B$21)*12+MID(AH225,6,2)-Parameters!$B$22+1</f>
        <v/>
      </c>
    </row>
    <row r="226">
      <c r="X226" t="inlineStr">
        <is>
          <t>L0218943</t>
        </is>
      </c>
      <c r="Y226" t="inlineStr">
        <is>
          <t>2026-05-15</t>
        </is>
      </c>
      <c r="Z226" t="inlineStr">
        <is>
          <t>home_use</t>
        </is>
      </c>
      <c r="AA226" t="inlineStr">
        <is>
          <t>IMP00011</t>
        </is>
      </c>
      <c r="AB226" t="inlineStr">
        <is>
          <t>T100070</t>
        </is>
      </c>
      <c r="AC226" s="32" t="n">
        <v>1848833.58</v>
      </c>
      <c r="AD226" s="32" t="n">
        <v>184883.36</v>
      </c>
      <c r="AE226" s="35">
        <f>(LEFT(Y226,4)-Parameters!$B$23)*12+MID(Y226,6,2)-Parameters!$B$24+1</f>
        <v/>
      </c>
      <c r="AG226" t="inlineStr">
        <is>
          <t>T102376</t>
        </is>
      </c>
      <c r="AH226" t="inlineStr">
        <is>
          <t>2026-03</t>
        </is>
      </c>
      <c r="AI226" t="n">
        <v>1</v>
      </c>
      <c r="AJ226" s="32" t="n">
        <v>492034308</v>
      </c>
      <c r="AK226" s="32" t="n">
        <v>532142937</v>
      </c>
      <c r="AL226" s="32" t="n">
        <v>51055998</v>
      </c>
      <c r="AM226" s="35">
        <f>(LEFT(AH226,4)-Parameters!$B$21)*12+MID(AH226,6,2)-Parameters!$B$22+1</f>
        <v/>
      </c>
    </row>
    <row r="227">
      <c r="X227" t="inlineStr">
        <is>
          <t>L0219476</t>
        </is>
      </c>
      <c r="Y227" t="inlineStr">
        <is>
          <t>2026-05-17</t>
        </is>
      </c>
      <c r="Z227" t="inlineStr">
        <is>
          <t>home_use</t>
        </is>
      </c>
      <c r="AA227" t="inlineStr">
        <is>
          <t>IMP00011</t>
        </is>
      </c>
      <c r="AB227" t="inlineStr">
        <is>
          <t>T100070</t>
        </is>
      </c>
      <c r="AC227" s="32" t="n">
        <v>1264811.58</v>
      </c>
      <c r="AD227" s="32" t="n">
        <v>126481.16</v>
      </c>
      <c r="AE227" s="35">
        <f>(LEFT(Y227,4)-Parameters!$B$23)*12+MID(Y227,6,2)-Parameters!$B$24+1</f>
        <v/>
      </c>
      <c r="AG227" t="inlineStr">
        <is>
          <t>T102376</t>
        </is>
      </c>
      <c r="AH227" t="inlineStr">
        <is>
          <t>2026-04</t>
        </is>
      </c>
      <c r="AI227" t="n">
        <v>1</v>
      </c>
      <c r="AJ227" s="32" t="n">
        <v>459207208</v>
      </c>
      <c r="AK227" s="32" t="n">
        <v>489935294</v>
      </c>
      <c r="AL227" s="32" t="n">
        <v>44612964</v>
      </c>
      <c r="AM227" s="35">
        <f>(LEFT(AH227,4)-Parameters!$B$21)*12+MID(AH227,6,2)-Parameters!$B$22+1</f>
        <v/>
      </c>
    </row>
    <row r="228">
      <c r="X228" t="inlineStr">
        <is>
          <t>L0220824</t>
        </is>
      </c>
      <c r="Y228" t="inlineStr">
        <is>
          <t>2026-05-22</t>
        </is>
      </c>
      <c r="Z228" t="inlineStr">
        <is>
          <t>home_use</t>
        </is>
      </c>
      <c r="AA228" t="inlineStr">
        <is>
          <t>IMP00011</t>
        </is>
      </c>
      <c r="AB228" t="inlineStr">
        <is>
          <t>T100070</t>
        </is>
      </c>
      <c r="AC228" s="32" t="n">
        <v>547331.35</v>
      </c>
      <c r="AD228" s="32" t="n">
        <v>54733.14</v>
      </c>
      <c r="AE228" s="35">
        <f>(LEFT(Y228,4)-Parameters!$B$23)*12+MID(Y228,6,2)-Parameters!$B$24+1</f>
        <v/>
      </c>
      <c r="AG228" t="inlineStr">
        <is>
          <t>T102376</t>
        </is>
      </c>
      <c r="AH228" t="inlineStr">
        <is>
          <t>2026-05</t>
        </is>
      </c>
      <c r="AI228" t="n">
        <v>1</v>
      </c>
      <c r="AJ228" s="32" t="n">
        <v>380147096</v>
      </c>
      <c r="AK228" s="32" t="n">
        <v>411563078</v>
      </c>
      <c r="AL228" s="32" t="n">
        <v>39386883</v>
      </c>
      <c r="AM228" s="35">
        <f>(LEFT(AH228,4)-Parameters!$B$21)*12+MID(AH228,6,2)-Parameters!$B$22+1</f>
        <v/>
      </c>
    </row>
    <row r="229">
      <c r="X229" t="inlineStr">
        <is>
          <t>L0221903</t>
        </is>
      </c>
      <c r="Y229" t="inlineStr">
        <is>
          <t>2026-05-26</t>
        </is>
      </c>
      <c r="Z229" t="inlineStr">
        <is>
          <t>home_use</t>
        </is>
      </c>
      <c r="AA229" t="inlineStr">
        <is>
          <t>IMP00011</t>
        </is>
      </c>
      <c r="AB229" t="inlineStr">
        <is>
          <t>T100070</t>
        </is>
      </c>
      <c r="AC229" s="32" t="n">
        <v>818648.41</v>
      </c>
      <c r="AD229" s="32" t="n">
        <v>81864.84</v>
      </c>
      <c r="AE229" s="35">
        <f>(LEFT(Y229,4)-Parameters!$B$23)*12+MID(Y229,6,2)-Parameters!$B$24+1</f>
        <v/>
      </c>
      <c r="AG229" t="inlineStr">
        <is>
          <t>T102376</t>
        </is>
      </c>
      <c r="AH229" t="inlineStr">
        <is>
          <t>2026-06</t>
        </is>
      </c>
      <c r="AI229" t="n">
        <v>1</v>
      </c>
      <c r="AJ229" s="32" t="n">
        <v>291365744</v>
      </c>
      <c r="AK229" s="32" t="n">
        <v>315444689</v>
      </c>
      <c r="AL229" s="32" t="n">
        <v>30604803</v>
      </c>
      <c r="AM229" s="35">
        <f>(LEFT(AH229,4)-Parameters!$B$21)*12+MID(AH229,6,2)-Parameters!$B$22+1</f>
        <v/>
      </c>
    </row>
    <row r="230">
      <c r="X230" t="inlineStr">
        <is>
          <t>L0222700</t>
        </is>
      </c>
      <c r="Y230" t="inlineStr">
        <is>
          <t>2026-06-01</t>
        </is>
      </c>
      <c r="Z230" t="inlineStr">
        <is>
          <t>warehouse_out</t>
        </is>
      </c>
      <c r="AA230" t="inlineStr">
        <is>
          <t>IMP00011</t>
        </is>
      </c>
      <c r="AB230" t="inlineStr">
        <is>
          <t>T100070</t>
        </is>
      </c>
      <c r="AC230" s="32" t="n">
        <v>452041.37</v>
      </c>
      <c r="AD230" s="32" t="n">
        <v>52888.84</v>
      </c>
      <c r="AE230" s="35">
        <f>(LEFT(Y230,4)-Parameters!$B$23)*12+MID(Y230,6,2)-Parameters!$B$24+1</f>
        <v/>
      </c>
      <c r="AG230" t="inlineStr">
        <is>
          <t>T102376</t>
        </is>
      </c>
      <c r="AH230" t="inlineStr">
        <is>
          <t>2026-07</t>
        </is>
      </c>
      <c r="AI230" t="n">
        <v>1</v>
      </c>
      <c r="AJ230" s="32" t="n">
        <v>249989518</v>
      </c>
      <c r="AK230" s="32" t="n">
        <v>270649063</v>
      </c>
      <c r="AL230" s="32" t="n">
        <v>25724028</v>
      </c>
      <c r="AM230" s="35">
        <f>(LEFT(AH230,4)-Parameters!$B$21)*12+MID(AH230,6,2)-Parameters!$B$22+1</f>
        <v/>
      </c>
    </row>
    <row r="231">
      <c r="X231" t="inlineStr">
        <is>
          <t>L0224573</t>
        </is>
      </c>
      <c r="Y231" t="inlineStr">
        <is>
          <t>2026-06-08</t>
        </is>
      </c>
      <c r="Z231" t="inlineStr">
        <is>
          <t>home_use</t>
        </is>
      </c>
      <c r="AA231" t="inlineStr">
        <is>
          <t>IMP00011</t>
        </is>
      </c>
      <c r="AB231" t="inlineStr">
        <is>
          <t>T100070</t>
        </is>
      </c>
      <c r="AC231" s="32" t="n">
        <v>1472311.71</v>
      </c>
      <c r="AD231" s="32" t="n">
        <v>147231.17</v>
      </c>
      <c r="AE231" s="35">
        <f>(LEFT(Y231,4)-Parameters!$B$23)*12+MID(Y231,6,2)-Parameters!$B$24+1</f>
        <v/>
      </c>
      <c r="AG231" t="inlineStr">
        <is>
          <t>T102376</t>
        </is>
      </c>
      <c r="AH231" t="inlineStr">
        <is>
          <t>2026-08</t>
        </is>
      </c>
      <c r="AI231" t="n">
        <v>1</v>
      </c>
      <c r="AJ231" s="32" t="n">
        <v>230133400</v>
      </c>
      <c r="AK231" s="32" t="n">
        <v>249152003</v>
      </c>
      <c r="AL231" s="32" t="n">
        <v>23194640</v>
      </c>
      <c r="AM231" s="35">
        <f>(LEFT(AH231,4)-Parameters!$B$21)*12+MID(AH231,6,2)-Parameters!$B$22+1</f>
        <v/>
      </c>
    </row>
    <row r="232">
      <c r="X232" t="inlineStr">
        <is>
          <t>L0226659</t>
        </is>
      </c>
      <c r="Y232" t="inlineStr">
        <is>
          <t>2026-06-16</t>
        </is>
      </c>
      <c r="Z232" t="inlineStr">
        <is>
          <t>home_use</t>
        </is>
      </c>
      <c r="AA232" t="inlineStr">
        <is>
          <t>IMP00011</t>
        </is>
      </c>
      <c r="AB232" t="inlineStr">
        <is>
          <t>T100070</t>
        </is>
      </c>
      <c r="AC232" s="32" t="n">
        <v>1010893.36</v>
      </c>
      <c r="AD232" s="32" t="n">
        <v>101089.34</v>
      </c>
      <c r="AE232" s="35">
        <f>(LEFT(Y232,4)-Parameters!$B$23)*12+MID(Y232,6,2)-Parameters!$B$24+1</f>
        <v/>
      </c>
      <c r="AG232" t="inlineStr">
        <is>
          <t>T102376</t>
        </is>
      </c>
      <c r="AH232" t="inlineStr">
        <is>
          <t>2026-09</t>
        </is>
      </c>
      <c r="AI232" t="n">
        <v>1</v>
      </c>
      <c r="AJ232" s="32" t="n">
        <v>237271898</v>
      </c>
      <c r="AK232" s="32" t="n">
        <v>256880438</v>
      </c>
      <c r="AL232" s="32" t="n">
        <v>23984898</v>
      </c>
      <c r="AM232" s="35">
        <f>(LEFT(AH232,4)-Parameters!$B$21)*12+MID(AH232,6,2)-Parameters!$B$22+1</f>
        <v/>
      </c>
    </row>
    <row r="233">
      <c r="X233" t="inlineStr">
        <is>
          <t>L0230559</t>
        </is>
      </c>
      <c r="Y233" t="inlineStr">
        <is>
          <t>2026-07-03</t>
        </is>
      </c>
      <c r="Z233" t="inlineStr">
        <is>
          <t>home_use</t>
        </is>
      </c>
      <c r="AA233" t="inlineStr">
        <is>
          <t>IMP00011</t>
        </is>
      </c>
      <c r="AB233" t="inlineStr">
        <is>
          <t>T100070</t>
        </is>
      </c>
      <c r="AC233" s="32" t="n">
        <v>2929396.02</v>
      </c>
      <c r="AD233" s="32" t="n">
        <v>292939.6</v>
      </c>
      <c r="AE233" s="35">
        <f>(LEFT(Y233,4)-Parameters!$B$23)*12+MID(Y233,6,2)-Parameters!$B$24+1</f>
        <v/>
      </c>
      <c r="AG233" t="inlineStr">
        <is>
          <t>T103130</t>
        </is>
      </c>
      <c r="AH233" t="inlineStr">
        <is>
          <t>2024-10</t>
        </is>
      </c>
      <c r="AI233" t="n">
        <v>1</v>
      </c>
      <c r="AJ233" s="32" t="n">
        <v>1001521021</v>
      </c>
      <c r="AK233" s="32" t="n">
        <v>848617048</v>
      </c>
      <c r="AL233" s="32" t="n">
        <v>74473245</v>
      </c>
      <c r="AM233" s="35">
        <f>(LEFT(AH233,4)-Parameters!$B$21)*12+MID(AH233,6,2)-Parameters!$B$22+1</f>
        <v/>
      </c>
    </row>
    <row r="234">
      <c r="X234" t="inlineStr">
        <is>
          <t>L0232313</t>
        </is>
      </c>
      <c r="Y234" t="inlineStr">
        <is>
          <t>2026-07-10</t>
        </is>
      </c>
      <c r="Z234" t="inlineStr">
        <is>
          <t>home_use</t>
        </is>
      </c>
      <c r="AA234" t="inlineStr">
        <is>
          <t>IMP00011</t>
        </is>
      </c>
      <c r="AB234" t="inlineStr">
        <is>
          <t>T100070</t>
        </is>
      </c>
      <c r="AC234" s="32" t="n">
        <v>2459852.23</v>
      </c>
      <c r="AD234" s="32" t="n">
        <v>245985.22</v>
      </c>
      <c r="AE234" s="35">
        <f>(LEFT(Y234,4)-Parameters!$B$23)*12+MID(Y234,6,2)-Parameters!$B$24+1</f>
        <v/>
      </c>
      <c r="AG234" t="inlineStr">
        <is>
          <t>T103130</t>
        </is>
      </c>
      <c r="AH234" t="inlineStr">
        <is>
          <t>2024-11</t>
        </is>
      </c>
      <c r="AI234" t="n">
        <v>1</v>
      </c>
      <c r="AJ234" s="32" t="n">
        <v>1371715378</v>
      </c>
      <c r="AK234" s="32" t="n">
        <v>1162293183</v>
      </c>
      <c r="AL234" s="32" t="n">
        <v>106277322</v>
      </c>
      <c r="AM234" s="35">
        <f>(LEFT(AH234,4)-Parameters!$B$21)*12+MID(AH234,6,2)-Parameters!$B$22+1</f>
        <v/>
      </c>
    </row>
    <row r="235">
      <c r="X235" t="inlineStr">
        <is>
          <t>L0233083</t>
        </is>
      </c>
      <c r="Y235" t="inlineStr">
        <is>
          <t>2026-07-13</t>
        </is>
      </c>
      <c r="Z235" t="inlineStr">
        <is>
          <t>home_use</t>
        </is>
      </c>
      <c r="AA235" t="inlineStr">
        <is>
          <t>IMP00011</t>
        </is>
      </c>
      <c r="AB235" t="inlineStr">
        <is>
          <t>T100070</t>
        </is>
      </c>
      <c r="AC235" s="32" t="n">
        <v>4325705.22</v>
      </c>
      <c r="AD235" s="32" t="n">
        <v>432570.52</v>
      </c>
      <c r="AE235" s="35">
        <f>(LEFT(Y235,4)-Parameters!$B$23)*12+MID(Y235,6,2)-Parameters!$B$24+1</f>
        <v/>
      </c>
      <c r="AG235" t="inlineStr">
        <is>
          <t>T103130</t>
        </is>
      </c>
      <c r="AH235" t="inlineStr">
        <is>
          <t>2024-12</t>
        </is>
      </c>
      <c r="AI235" t="n">
        <v>1</v>
      </c>
      <c r="AJ235" s="32" t="n">
        <v>659918580</v>
      </c>
      <c r="AK235" s="32" t="n">
        <v>559167652</v>
      </c>
      <c r="AL235" s="32" t="n">
        <v>50385734</v>
      </c>
      <c r="AM235" s="35">
        <f>(LEFT(AH235,4)-Parameters!$B$21)*12+MID(AH235,6,2)-Parameters!$B$22+1</f>
        <v/>
      </c>
    </row>
    <row r="236">
      <c r="X236" t="inlineStr">
        <is>
          <t>L0234325</t>
        </is>
      </c>
      <c r="Y236" t="inlineStr">
        <is>
          <t>2026-07-18</t>
        </is>
      </c>
      <c r="Z236" t="inlineStr">
        <is>
          <t>home_use</t>
        </is>
      </c>
      <c r="AA236" t="inlineStr">
        <is>
          <t>IMP00011</t>
        </is>
      </c>
      <c r="AB236" t="inlineStr">
        <is>
          <t>T100070</t>
        </is>
      </c>
      <c r="AC236" s="32" t="n">
        <v>2086036.3</v>
      </c>
      <c r="AD236" s="32" t="n">
        <v>208603.63</v>
      </c>
      <c r="AE236" s="35">
        <f>(LEFT(Y236,4)-Parameters!$B$23)*12+MID(Y236,6,2)-Parameters!$B$24+1</f>
        <v/>
      </c>
      <c r="AG236" t="inlineStr">
        <is>
          <t>T103130</t>
        </is>
      </c>
      <c r="AH236" t="inlineStr">
        <is>
          <t>2025-01</t>
        </is>
      </c>
      <c r="AI236" t="n">
        <v>1</v>
      </c>
      <c r="AJ236" s="32" t="n">
        <v>1126665800</v>
      </c>
      <c r="AK236" s="32" t="n">
        <v>954655754</v>
      </c>
      <c r="AL236" s="32" t="n">
        <v>85270751</v>
      </c>
      <c r="AM236" s="35">
        <f>(LEFT(AH236,4)-Parameters!$B$21)*12+MID(AH236,6,2)-Parameters!$B$22+1</f>
        <v/>
      </c>
    </row>
    <row r="237">
      <c r="X237" t="inlineStr">
        <is>
          <t>L0236360</t>
        </is>
      </c>
      <c r="Y237" t="inlineStr">
        <is>
          <t>2026-07-26</t>
        </is>
      </c>
      <c r="Z237" t="inlineStr">
        <is>
          <t>home_use</t>
        </is>
      </c>
      <c r="AA237" t="inlineStr">
        <is>
          <t>IMP00011</t>
        </is>
      </c>
      <c r="AB237" t="inlineStr">
        <is>
          <t>T100070</t>
        </is>
      </c>
      <c r="AC237" s="32" t="n">
        <v>4173503.04</v>
      </c>
      <c r="AD237" s="32" t="n">
        <v>417350.3</v>
      </c>
      <c r="AE237" s="35">
        <f>(LEFT(Y237,4)-Parameters!$B$23)*12+MID(Y237,6,2)-Parameters!$B$24+1</f>
        <v/>
      </c>
      <c r="AG237" t="inlineStr">
        <is>
          <t>T103130</t>
        </is>
      </c>
      <c r="AH237" t="inlineStr">
        <is>
          <t>2025-02</t>
        </is>
      </c>
      <c r="AI237" t="n">
        <v>1</v>
      </c>
      <c r="AJ237" s="32" t="n">
        <v>1163355890</v>
      </c>
      <c r="AK237" s="32" t="n">
        <v>985744304</v>
      </c>
      <c r="AL237" s="32" t="n">
        <v>89504098</v>
      </c>
      <c r="AM237" s="35">
        <f>(LEFT(AH237,4)-Parameters!$B$21)*12+MID(AH237,6,2)-Parameters!$B$22+1</f>
        <v/>
      </c>
    </row>
    <row r="238">
      <c r="X238" t="inlineStr">
        <is>
          <t>L0237104</t>
        </is>
      </c>
      <c r="Y238" t="inlineStr">
        <is>
          <t>2026-08-01</t>
        </is>
      </c>
      <c r="Z238" t="inlineStr">
        <is>
          <t>home_use</t>
        </is>
      </c>
      <c r="AA238" t="inlineStr">
        <is>
          <t>IMP00011</t>
        </is>
      </c>
      <c r="AB238" t="inlineStr">
        <is>
          <t>T100070</t>
        </is>
      </c>
      <c r="AC238" s="32" t="n">
        <v>623442.35</v>
      </c>
      <c r="AD238" s="32" t="n">
        <v>62344.23</v>
      </c>
      <c r="AE238" s="35">
        <f>(LEFT(Y238,4)-Parameters!$B$23)*12+MID(Y238,6,2)-Parameters!$B$24+1</f>
        <v/>
      </c>
      <c r="AG238" t="inlineStr">
        <is>
          <t>T103130</t>
        </is>
      </c>
      <c r="AH238" t="inlineStr">
        <is>
          <t>2025-03</t>
        </is>
      </c>
      <c r="AI238" t="n">
        <v>1</v>
      </c>
      <c r="AJ238" s="32" t="n">
        <v>992454073</v>
      </c>
      <c r="AK238" s="32" t="n">
        <v>840934367</v>
      </c>
      <c r="AL238" s="32" t="n">
        <v>74222485</v>
      </c>
      <c r="AM238" s="35">
        <f>(LEFT(AH238,4)-Parameters!$B$21)*12+MID(AH238,6,2)-Parameters!$B$22+1</f>
        <v/>
      </c>
    </row>
    <row r="239">
      <c r="X239" t="inlineStr">
        <is>
          <t>L0239228</t>
        </is>
      </c>
      <c r="Y239" t="inlineStr">
        <is>
          <t>2026-08-10</t>
        </is>
      </c>
      <c r="Z239" t="inlineStr">
        <is>
          <t>home_use</t>
        </is>
      </c>
      <c r="AA239" t="inlineStr">
        <is>
          <t>IMP00011</t>
        </is>
      </c>
      <c r="AB239" t="inlineStr">
        <is>
          <t>T100070</t>
        </is>
      </c>
      <c r="AC239" s="32" t="n">
        <v>780040.3100000001</v>
      </c>
      <c r="AD239" s="32" t="n">
        <v>78004.03</v>
      </c>
      <c r="AE239" s="35">
        <f>(LEFT(Y239,4)-Parameters!$B$23)*12+MID(Y239,6,2)-Parameters!$B$24+1</f>
        <v/>
      </c>
      <c r="AG239" t="inlineStr">
        <is>
          <t>T103130</t>
        </is>
      </c>
      <c r="AH239" t="inlineStr">
        <is>
          <t>2025-04</t>
        </is>
      </c>
      <c r="AI239" t="n">
        <v>1</v>
      </c>
      <c r="AJ239" s="32" t="n">
        <v>2571392310</v>
      </c>
      <c r="AK239" s="32" t="n">
        <v>2178813332</v>
      </c>
      <c r="AL239" s="32" t="n">
        <v>191259041</v>
      </c>
      <c r="AM239" s="35">
        <f>(LEFT(AH239,4)-Parameters!$B$21)*12+MID(AH239,6,2)-Parameters!$B$22+1</f>
        <v/>
      </c>
    </row>
    <row r="240">
      <c r="X240" t="inlineStr">
        <is>
          <t>L0241878</t>
        </is>
      </c>
      <c r="Y240" t="inlineStr">
        <is>
          <t>2026-08-21</t>
        </is>
      </c>
      <c r="Z240" t="inlineStr">
        <is>
          <t>home_use</t>
        </is>
      </c>
      <c r="AA240" t="inlineStr">
        <is>
          <t>IMP00011</t>
        </is>
      </c>
      <c r="AB240" t="inlineStr">
        <is>
          <t>T100070</t>
        </is>
      </c>
      <c r="AC240" s="32" t="n">
        <v>611537.02</v>
      </c>
      <c r="AD240" s="32" t="n">
        <v>61153.7</v>
      </c>
      <c r="AE240" s="35">
        <f>(LEFT(Y240,4)-Parameters!$B$23)*12+MID(Y240,6,2)-Parameters!$B$24+1</f>
        <v/>
      </c>
      <c r="AG240" t="inlineStr">
        <is>
          <t>T103130</t>
        </is>
      </c>
      <c r="AH240" t="inlineStr">
        <is>
          <t>2025-05</t>
        </is>
      </c>
      <c r="AI240" t="n">
        <v>1</v>
      </c>
      <c r="AJ240" s="32" t="n">
        <v>687121556</v>
      </c>
      <c r="AK240" s="32" t="n">
        <v>582217502</v>
      </c>
      <c r="AL240" s="32" t="n">
        <v>51562437</v>
      </c>
      <c r="AM240" s="35">
        <f>(LEFT(AH240,4)-Parameters!$B$21)*12+MID(AH240,6,2)-Parameters!$B$22+1</f>
        <v/>
      </c>
    </row>
    <row r="241">
      <c r="X241" t="inlineStr">
        <is>
          <t>L0244223</t>
        </is>
      </c>
      <c r="Y241" t="inlineStr">
        <is>
          <t>2026-09-03</t>
        </is>
      </c>
      <c r="Z241" t="inlineStr">
        <is>
          <t>home_use</t>
        </is>
      </c>
      <c r="AA241" t="inlineStr">
        <is>
          <t>IMP00011</t>
        </is>
      </c>
      <c r="AB241" t="inlineStr">
        <is>
          <t>T100070</t>
        </is>
      </c>
      <c r="AC241" s="32" t="n">
        <v>1688449.45</v>
      </c>
      <c r="AD241" s="32" t="n">
        <v>168844.95</v>
      </c>
      <c r="AE241" s="35">
        <f>(LEFT(Y241,4)-Parameters!$B$23)*12+MID(Y241,6,2)-Parameters!$B$24+1</f>
        <v/>
      </c>
      <c r="AG241" t="inlineStr">
        <is>
          <t>T103130</t>
        </is>
      </c>
      <c r="AH241" t="inlineStr">
        <is>
          <t>2025-06</t>
        </is>
      </c>
      <c r="AI241" t="n">
        <v>1</v>
      </c>
      <c r="AJ241" s="32" t="n">
        <v>1089322478</v>
      </c>
      <c r="AK241" s="32" t="n">
        <v>923013702</v>
      </c>
      <c r="AL241" s="32" t="n">
        <v>83987001</v>
      </c>
      <c r="AM241" s="35">
        <f>(LEFT(AH241,4)-Parameters!$B$21)*12+MID(AH241,6,2)-Parameters!$B$22+1</f>
        <v/>
      </c>
    </row>
    <row r="242">
      <c r="X242" t="inlineStr">
        <is>
          <t>L0244684</t>
        </is>
      </c>
      <c r="Y242" t="inlineStr">
        <is>
          <t>2026-09-05</t>
        </is>
      </c>
      <c r="Z242" t="inlineStr">
        <is>
          <t>home_use</t>
        </is>
      </c>
      <c r="AA242" t="inlineStr">
        <is>
          <t>IMP00011</t>
        </is>
      </c>
      <c r="AB242" t="inlineStr">
        <is>
          <t>T100070</t>
        </is>
      </c>
      <c r="AC242" s="32" t="n">
        <v>10178356.77</v>
      </c>
      <c r="AD242" s="32" t="n">
        <v>1017835.68</v>
      </c>
      <c r="AE242" s="35">
        <f>(LEFT(Y242,4)-Parameters!$B$23)*12+MID(Y242,6,2)-Parameters!$B$24+1</f>
        <v/>
      </c>
      <c r="AG242" t="inlineStr">
        <is>
          <t>T103130</t>
        </is>
      </c>
      <c r="AH242" t="inlineStr">
        <is>
          <t>2025-07</t>
        </is>
      </c>
      <c r="AI242" t="n">
        <v>1</v>
      </c>
      <c r="AJ242" s="32" t="n">
        <v>392507015</v>
      </c>
      <c r="AK242" s="32" t="n">
        <v>332582280</v>
      </c>
      <c r="AL242" s="32" t="n">
        <v>30712654</v>
      </c>
      <c r="AM242" s="35">
        <f>(LEFT(AH242,4)-Parameters!$B$21)*12+MID(AH242,6,2)-Parameters!$B$22+1</f>
        <v/>
      </c>
    </row>
    <row r="243">
      <c r="X243" t="inlineStr">
        <is>
          <t>L0246982</t>
        </is>
      </c>
      <c r="Y243" t="inlineStr">
        <is>
          <t>2026-09-15</t>
        </is>
      </c>
      <c r="Z243" t="inlineStr">
        <is>
          <t>home_use</t>
        </is>
      </c>
      <c r="AA243" t="inlineStr">
        <is>
          <t>IMP00011</t>
        </is>
      </c>
      <c r="AB243" t="inlineStr">
        <is>
          <t>T100070</t>
        </is>
      </c>
      <c r="AC243" s="32" t="n">
        <v>132187.02</v>
      </c>
      <c r="AD243" s="32" t="n">
        <v>13879.64</v>
      </c>
      <c r="AE243" s="35">
        <f>(LEFT(Y243,4)-Parameters!$B$23)*12+MID(Y243,6,2)-Parameters!$B$24+1</f>
        <v/>
      </c>
      <c r="AG243" t="inlineStr">
        <is>
          <t>T103130</t>
        </is>
      </c>
      <c r="AH243" t="inlineStr">
        <is>
          <t>2025-08</t>
        </is>
      </c>
      <c r="AI243" t="n">
        <v>1</v>
      </c>
      <c r="AJ243" s="32" t="n">
        <v>649452029</v>
      </c>
      <c r="AK243" s="32" t="n">
        <v>550299048</v>
      </c>
      <c r="AL243" s="32" t="n">
        <v>50676012</v>
      </c>
      <c r="AM243" s="35">
        <f>(LEFT(AH243,4)-Parameters!$B$21)*12+MID(AH243,6,2)-Parameters!$B$22+1</f>
        <v/>
      </c>
    </row>
    <row r="244">
      <c r="X244" t="inlineStr">
        <is>
          <t>L0247205</t>
        </is>
      </c>
      <c r="Y244" t="inlineStr">
        <is>
          <t>2026-09-16</t>
        </is>
      </c>
      <c r="Z244" t="inlineStr">
        <is>
          <t>home_use</t>
        </is>
      </c>
      <c r="AA244" t="inlineStr">
        <is>
          <t>IMP00011</t>
        </is>
      </c>
      <c r="AB244" t="inlineStr">
        <is>
          <t>T100070</t>
        </is>
      </c>
      <c r="AC244" s="32" t="n">
        <v>3495710.24</v>
      </c>
      <c r="AD244" s="32" t="n">
        <v>349571.02</v>
      </c>
      <c r="AE244" s="35">
        <f>(LEFT(Y244,4)-Parameters!$B$23)*12+MID(Y244,6,2)-Parameters!$B$24+1</f>
        <v/>
      </c>
      <c r="AG244" t="inlineStr">
        <is>
          <t>T103130</t>
        </is>
      </c>
      <c r="AH244" t="inlineStr">
        <is>
          <t>2025-09</t>
        </is>
      </c>
      <c r="AI244" t="n">
        <v>1</v>
      </c>
      <c r="AJ244" s="32" t="n">
        <v>155640564</v>
      </c>
      <c r="AK244" s="32" t="n">
        <v>131878646</v>
      </c>
      <c r="AL244" s="32" t="n">
        <v>12023016</v>
      </c>
      <c r="AM244" s="35">
        <f>(LEFT(AH244,4)-Parameters!$B$21)*12+MID(AH244,6,2)-Parameters!$B$22+1</f>
        <v/>
      </c>
    </row>
    <row r="245">
      <c r="X245" t="inlineStr">
        <is>
          <t>L0247871</t>
        </is>
      </c>
      <c r="Y245" t="inlineStr">
        <is>
          <t>2026-09-19</t>
        </is>
      </c>
      <c r="Z245" t="inlineStr">
        <is>
          <t>home_use</t>
        </is>
      </c>
      <c r="AA245" t="inlineStr">
        <is>
          <t>IMP00011</t>
        </is>
      </c>
      <c r="AB245" t="inlineStr">
        <is>
          <t>T100070</t>
        </is>
      </c>
      <c r="AC245" s="32" t="n">
        <v>1859277.24</v>
      </c>
      <c r="AD245" s="32" t="n">
        <v>185927.72</v>
      </c>
      <c r="AE245" s="35">
        <f>(LEFT(Y245,4)-Parameters!$B$23)*12+MID(Y245,6,2)-Parameters!$B$24+1</f>
        <v/>
      </c>
      <c r="AG245" t="inlineStr">
        <is>
          <t>T103130</t>
        </is>
      </c>
      <c r="AH245" t="inlineStr">
        <is>
          <t>2025-10</t>
        </is>
      </c>
      <c r="AI245" t="n">
        <v>1</v>
      </c>
      <c r="AJ245" s="32" t="n">
        <v>700485375</v>
      </c>
      <c r="AK245" s="32" t="n">
        <v>593541043</v>
      </c>
      <c r="AL245" s="32" t="n">
        <v>52922874</v>
      </c>
      <c r="AM245" s="35">
        <f>(LEFT(AH245,4)-Parameters!$B$21)*12+MID(AH245,6,2)-Parameters!$B$22+1</f>
        <v/>
      </c>
    </row>
    <row r="246">
      <c r="X246" t="inlineStr">
        <is>
          <t>L0249893</t>
        </is>
      </c>
      <c r="Y246" t="inlineStr">
        <is>
          <t>2026-09-28</t>
        </is>
      </c>
      <c r="Z246" t="inlineStr">
        <is>
          <t>home_use</t>
        </is>
      </c>
      <c r="AA246" t="inlineStr">
        <is>
          <t>IMP00011</t>
        </is>
      </c>
      <c r="AB246" t="inlineStr">
        <is>
          <t>T100070</t>
        </is>
      </c>
      <c r="AC246" s="32" t="n">
        <v>3456577.78</v>
      </c>
      <c r="AD246" s="32" t="n">
        <v>345657.78</v>
      </c>
      <c r="AE246" s="35">
        <f>(LEFT(Y246,4)-Parameters!$B$23)*12+MID(Y246,6,2)-Parameters!$B$24+1</f>
        <v/>
      </c>
      <c r="AG246" t="inlineStr">
        <is>
          <t>T103130</t>
        </is>
      </c>
      <c r="AH246" t="inlineStr">
        <is>
          <t>2025-11</t>
        </is>
      </c>
      <c r="AI246" t="n">
        <v>1</v>
      </c>
      <c r="AJ246" s="32" t="n">
        <v>871352218</v>
      </c>
      <c r="AK246" s="32" t="n">
        <v>738321345</v>
      </c>
      <c r="AL246" s="32" t="n">
        <v>65373217</v>
      </c>
      <c r="AM246" s="35">
        <f>(LEFT(AH246,4)-Parameters!$B$21)*12+MID(AH246,6,2)-Parameters!$B$22+1</f>
        <v/>
      </c>
    </row>
    <row r="247">
      <c r="X247" t="inlineStr">
        <is>
          <t>L0197275</t>
        </is>
      </c>
      <c r="Y247" t="inlineStr">
        <is>
          <t>2026-02-19</t>
        </is>
      </c>
      <c r="Z247" t="inlineStr">
        <is>
          <t>home_use</t>
        </is>
      </c>
      <c r="AA247" t="inlineStr">
        <is>
          <t>IMP00129</t>
        </is>
      </c>
      <c r="AB247" t="inlineStr">
        <is>
          <t>T100070</t>
        </is>
      </c>
      <c r="AC247" s="32" t="n">
        <v>696496.8</v>
      </c>
      <c r="AD247" s="32" t="n">
        <v>90544.58</v>
      </c>
      <c r="AE247" s="35">
        <f>(LEFT(Y247,4)-Parameters!$B$23)*12+MID(Y247,6,2)-Parameters!$B$24+1</f>
        <v/>
      </c>
      <c r="AG247" t="inlineStr">
        <is>
          <t>T103130</t>
        </is>
      </c>
      <c r="AH247" t="inlineStr">
        <is>
          <t>2025-12</t>
        </is>
      </c>
      <c r="AI247" t="n">
        <v>1</v>
      </c>
      <c r="AJ247" s="32" t="n">
        <v>525245011</v>
      </c>
      <c r="AK247" s="32" t="n">
        <v>445054933</v>
      </c>
      <c r="AL247" s="32" t="n">
        <v>40491520</v>
      </c>
      <c r="AM247" s="35">
        <f>(LEFT(AH247,4)-Parameters!$B$21)*12+MID(AH247,6,2)-Parameters!$B$22+1</f>
        <v/>
      </c>
    </row>
    <row r="248">
      <c r="X248" t="inlineStr">
        <is>
          <t>L0225407</t>
        </is>
      </c>
      <c r="Y248" t="inlineStr">
        <is>
          <t>2026-06-11</t>
        </is>
      </c>
      <c r="Z248" t="inlineStr">
        <is>
          <t>home_use</t>
        </is>
      </c>
      <c r="AA248" t="inlineStr">
        <is>
          <t>IMP00129</t>
        </is>
      </c>
      <c r="AB248" t="inlineStr">
        <is>
          <t>T100070</t>
        </is>
      </c>
      <c r="AC248" s="32" t="n">
        <v>332214.9</v>
      </c>
      <c r="AD248" s="32" t="n">
        <v>36543.64</v>
      </c>
      <c r="AE248" s="35">
        <f>(LEFT(Y248,4)-Parameters!$B$23)*12+MID(Y248,6,2)-Parameters!$B$24+1</f>
        <v/>
      </c>
      <c r="AG248" t="inlineStr">
        <is>
          <t>T103130</t>
        </is>
      </c>
      <c r="AH248" t="inlineStr">
        <is>
          <t>2026-01</t>
        </is>
      </c>
      <c r="AI248" t="n">
        <v>1</v>
      </c>
      <c r="AJ248" s="32" t="n">
        <v>666438994</v>
      </c>
      <c r="AK248" s="32" t="n">
        <v>564692583</v>
      </c>
      <c r="AL248" s="32" t="n">
        <v>51923585</v>
      </c>
      <c r="AM248" s="35">
        <f>(LEFT(AH248,4)-Parameters!$B$21)*12+MID(AH248,6,2)-Parameters!$B$22+1</f>
        <v/>
      </c>
    </row>
    <row r="249">
      <c r="X249" t="inlineStr">
        <is>
          <t>L0240873</t>
        </is>
      </c>
      <c r="Y249" t="inlineStr">
        <is>
          <t>2026-08-17</t>
        </is>
      </c>
      <c r="Z249" t="inlineStr">
        <is>
          <t>home_use</t>
        </is>
      </c>
      <c r="AA249" t="inlineStr">
        <is>
          <t>IMP00129</t>
        </is>
      </c>
      <c r="AB249" t="inlineStr">
        <is>
          <t>T100070</t>
        </is>
      </c>
      <c r="AC249" s="32" t="n">
        <v>1151365.52</v>
      </c>
      <c r="AD249" s="32" t="n">
        <v>134709.77</v>
      </c>
      <c r="AE249" s="35">
        <f>(LEFT(Y249,4)-Parameters!$B$23)*12+MID(Y249,6,2)-Parameters!$B$24+1</f>
        <v/>
      </c>
      <c r="AG249" t="inlineStr">
        <is>
          <t>T103130</t>
        </is>
      </c>
      <c r="AH249" t="inlineStr">
        <is>
          <t>2026-02</t>
        </is>
      </c>
      <c r="AI249" t="n">
        <v>1</v>
      </c>
      <c r="AJ249" s="32" t="n">
        <v>1122884009</v>
      </c>
      <c r="AK249" s="32" t="n">
        <v>951451336</v>
      </c>
      <c r="AL249" s="32" t="n">
        <v>84094826</v>
      </c>
      <c r="AM249" s="35">
        <f>(LEFT(AH249,4)-Parameters!$B$21)*12+MID(AH249,6,2)-Parameters!$B$22+1</f>
        <v/>
      </c>
    </row>
    <row r="250">
      <c r="X250" t="inlineStr">
        <is>
          <t>L0204930</t>
        </is>
      </c>
      <c r="Y250" t="inlineStr">
        <is>
          <t>2026-03-20</t>
        </is>
      </c>
      <c r="Z250" t="inlineStr">
        <is>
          <t>warehouse_out</t>
        </is>
      </c>
      <c r="AA250" t="inlineStr">
        <is>
          <t>IMP00197</t>
        </is>
      </c>
      <c r="AB250" t="inlineStr">
        <is>
          <t>T100070</t>
        </is>
      </c>
      <c r="AC250" s="32" t="n">
        <v>646878.54</v>
      </c>
      <c r="AD250" s="32" t="n">
        <v>80859.82000000001</v>
      </c>
      <c r="AE250" s="35">
        <f>(LEFT(Y250,4)-Parameters!$B$23)*12+MID(Y250,6,2)-Parameters!$B$24+1</f>
        <v/>
      </c>
      <c r="AG250" t="inlineStr">
        <is>
          <t>T103130</t>
        </is>
      </c>
      <c r="AH250" t="inlineStr">
        <is>
          <t>2026-03</t>
        </is>
      </c>
      <c r="AI250" t="n">
        <v>0</v>
      </c>
      <c r="AM250" s="35">
        <f>(LEFT(AH250,4)-Parameters!$B$21)*12+MID(AH250,6,2)-Parameters!$B$22+1</f>
        <v/>
      </c>
    </row>
    <row r="251">
      <c r="X251" t="inlineStr">
        <is>
          <t>L0239258</t>
        </is>
      </c>
      <c r="Y251" t="inlineStr">
        <is>
          <t>2026-08-10</t>
        </is>
      </c>
      <c r="Z251" t="inlineStr">
        <is>
          <t>home_use</t>
        </is>
      </c>
      <c r="AA251" t="inlineStr">
        <is>
          <t>IMP00197</t>
        </is>
      </c>
      <c r="AB251" t="inlineStr">
        <is>
          <t>T100070</t>
        </is>
      </c>
      <c r="AC251" s="32" t="n">
        <v>841957.9300000001</v>
      </c>
      <c r="AD251" s="32" t="n">
        <v>92615.37</v>
      </c>
      <c r="AE251" s="35">
        <f>(LEFT(Y251,4)-Parameters!$B$23)*12+MID(Y251,6,2)-Parameters!$B$24+1</f>
        <v/>
      </c>
      <c r="AG251" t="inlineStr">
        <is>
          <t>T103130</t>
        </is>
      </c>
      <c r="AH251" t="inlineStr">
        <is>
          <t>2026-04</t>
        </is>
      </c>
      <c r="AI251" t="n">
        <v>1</v>
      </c>
      <c r="AJ251" s="32" t="n">
        <v>1135304625</v>
      </c>
      <c r="AK251" s="32" t="n">
        <v>961975674</v>
      </c>
      <c r="AL251" s="32" t="n">
        <v>84435134</v>
      </c>
      <c r="AM251" s="35">
        <f>(LEFT(AH251,4)-Parameters!$B$21)*12+MID(AH251,6,2)-Parameters!$B$22+1</f>
        <v/>
      </c>
    </row>
    <row r="252">
      <c r="X252" t="inlineStr">
        <is>
          <t>L0240879</t>
        </is>
      </c>
      <c r="Y252" t="inlineStr">
        <is>
          <t>2026-08-17</t>
        </is>
      </c>
      <c r="Z252" t="inlineStr">
        <is>
          <t>home_use</t>
        </is>
      </c>
      <c r="AA252" t="inlineStr">
        <is>
          <t>IMP00197</t>
        </is>
      </c>
      <c r="AB252" t="inlineStr">
        <is>
          <t>T100070</t>
        </is>
      </c>
      <c r="AC252" s="32" t="n">
        <v>600950.62</v>
      </c>
      <c r="AD252" s="32" t="n">
        <v>75118.83</v>
      </c>
      <c r="AE252" s="35">
        <f>(LEFT(Y252,4)-Parameters!$B$23)*12+MID(Y252,6,2)-Parameters!$B$24+1</f>
        <v/>
      </c>
      <c r="AG252" t="inlineStr">
        <is>
          <t>T103130</t>
        </is>
      </c>
      <c r="AH252" t="inlineStr">
        <is>
          <t>2026-05</t>
        </is>
      </c>
      <c r="AI252" t="n">
        <v>1</v>
      </c>
      <c r="AJ252" s="32" t="n">
        <v>1744551958</v>
      </c>
      <c r="AK252" s="32" t="n">
        <v>1478208147</v>
      </c>
      <c r="AL252" s="32" t="n">
        <v>134515009</v>
      </c>
      <c r="AM252" s="35">
        <f>(LEFT(AH252,4)-Parameters!$B$21)*12+MID(AH252,6,2)-Parameters!$B$22+1</f>
        <v/>
      </c>
    </row>
    <row r="253">
      <c r="X253" t="inlineStr">
        <is>
          <t>L0176727</t>
        </is>
      </c>
      <c r="Y253" t="inlineStr">
        <is>
          <t>2025-11-19</t>
        </is>
      </c>
      <c r="Z253" t="inlineStr">
        <is>
          <t>home_use</t>
        </is>
      </c>
      <c r="AA253" t="inlineStr">
        <is>
          <t>IMP00487</t>
        </is>
      </c>
      <c r="AB253" t="inlineStr">
        <is>
          <t>T100070</t>
        </is>
      </c>
      <c r="AC253" s="32" t="n">
        <v>2695317.07</v>
      </c>
      <c r="AD253" s="32" t="n">
        <v>269531.71</v>
      </c>
      <c r="AE253" s="35">
        <f>(LEFT(Y253,4)-Parameters!$B$23)*12+MID(Y253,6,2)-Parameters!$B$24+1</f>
        <v/>
      </c>
      <c r="AG253" t="inlineStr">
        <is>
          <t>T103130</t>
        </is>
      </c>
      <c r="AH253" t="inlineStr">
        <is>
          <t>2026-06</t>
        </is>
      </c>
      <c r="AI253" t="n">
        <v>1</v>
      </c>
      <c r="AJ253" s="32" t="n">
        <v>807474004</v>
      </c>
      <c r="AK253" s="32" t="n">
        <v>684195530</v>
      </c>
      <c r="AL253" s="32" t="n">
        <v>63465679</v>
      </c>
      <c r="AM253" s="35">
        <f>(LEFT(AH253,4)-Parameters!$B$21)*12+MID(AH253,6,2)-Parameters!$B$22+1</f>
        <v/>
      </c>
    </row>
    <row r="254">
      <c r="X254" t="inlineStr">
        <is>
          <t>L0178711</t>
        </is>
      </c>
      <c r="Y254" t="inlineStr">
        <is>
          <t>2025-11-28</t>
        </is>
      </c>
      <c r="Z254" t="inlineStr">
        <is>
          <t>home_use</t>
        </is>
      </c>
      <c r="AA254" t="inlineStr">
        <is>
          <t>IMP00487</t>
        </is>
      </c>
      <c r="AB254" t="inlineStr">
        <is>
          <t>T100070</t>
        </is>
      </c>
      <c r="AC254" s="32" t="n">
        <v>3503672.04</v>
      </c>
      <c r="AD254" s="32" t="n">
        <v>350367.2</v>
      </c>
      <c r="AE254" s="35">
        <f>(LEFT(Y254,4)-Parameters!$B$23)*12+MID(Y254,6,2)-Parameters!$B$24+1</f>
        <v/>
      </c>
      <c r="AG254" t="inlineStr">
        <is>
          <t>T103130</t>
        </is>
      </c>
      <c r="AH254" t="inlineStr">
        <is>
          <t>2026-07</t>
        </is>
      </c>
      <c r="AI254" t="n">
        <v>1</v>
      </c>
      <c r="AJ254" s="32" t="n">
        <v>639157270</v>
      </c>
      <c r="AK254" s="32" t="n">
        <v>541576007</v>
      </c>
      <c r="AL254" s="32" t="n">
        <v>47334735</v>
      </c>
      <c r="AM254" s="35">
        <f>(LEFT(AH254,4)-Parameters!$B$21)*12+MID(AH254,6,2)-Parameters!$B$22+1</f>
        <v/>
      </c>
    </row>
    <row r="255">
      <c r="X255" t="inlineStr">
        <is>
          <t>L0185028</t>
        </is>
      </c>
      <c r="Y255" t="inlineStr">
        <is>
          <t>2025-12-27</t>
        </is>
      </c>
      <c r="Z255" t="inlineStr">
        <is>
          <t>home_use</t>
        </is>
      </c>
      <c r="AA255" t="inlineStr">
        <is>
          <t>IMP00487</t>
        </is>
      </c>
      <c r="AB255" t="inlineStr">
        <is>
          <t>T100070</t>
        </is>
      </c>
      <c r="AC255" s="32" t="n">
        <v>547385.03</v>
      </c>
      <c r="AD255" s="32" t="n">
        <v>54738.5</v>
      </c>
      <c r="AE255" s="35">
        <f>(LEFT(Y255,4)-Parameters!$B$23)*12+MID(Y255,6,2)-Parameters!$B$24+1</f>
        <v/>
      </c>
      <c r="AG255" t="inlineStr">
        <is>
          <t>T103130</t>
        </is>
      </c>
      <c r="AH255" t="inlineStr">
        <is>
          <t>2026-08</t>
        </is>
      </c>
      <c r="AI255" t="n">
        <v>1</v>
      </c>
      <c r="AJ255" s="32" t="n">
        <v>299527307</v>
      </c>
      <c r="AK255" s="32" t="n">
        <v>253797948</v>
      </c>
      <c r="AL255" s="32" t="n">
        <v>22257249</v>
      </c>
      <c r="AM255" s="35">
        <f>(LEFT(AH255,4)-Parameters!$B$21)*12+MID(AH255,6,2)-Parameters!$B$22+1</f>
        <v/>
      </c>
    </row>
    <row r="256">
      <c r="X256" t="inlineStr">
        <is>
          <t>L0193380</t>
        </is>
      </c>
      <c r="Y256" t="inlineStr">
        <is>
          <t>2026-02-04</t>
        </is>
      </c>
      <c r="Z256" t="inlineStr">
        <is>
          <t>home_use</t>
        </is>
      </c>
      <c r="AA256" t="inlineStr">
        <is>
          <t>IMP00487</t>
        </is>
      </c>
      <c r="AB256" t="inlineStr">
        <is>
          <t>T100070</t>
        </is>
      </c>
      <c r="AC256" s="32" t="n">
        <v>1140413.7</v>
      </c>
      <c r="AD256" s="32" t="n">
        <v>114041.37</v>
      </c>
      <c r="AE256" s="35">
        <f>(LEFT(Y256,4)-Parameters!$B$23)*12+MID(Y256,6,2)-Parameters!$B$24+1</f>
        <v/>
      </c>
      <c r="AG256" t="inlineStr">
        <is>
          <t>T103130</t>
        </is>
      </c>
      <c r="AH256" t="inlineStr">
        <is>
          <t>2026-09</t>
        </is>
      </c>
      <c r="AI256" t="n">
        <v>1</v>
      </c>
      <c r="AJ256" s="32" t="n">
        <v>1142464442</v>
      </c>
      <c r="AK256" s="32" t="n">
        <v>968042390</v>
      </c>
      <c r="AL256" s="32" t="n">
        <v>87590906</v>
      </c>
      <c r="AM256" s="35">
        <f>(LEFT(AH256,4)-Parameters!$B$21)*12+MID(AH256,6,2)-Parameters!$B$22+1</f>
        <v/>
      </c>
    </row>
    <row r="257">
      <c r="X257" t="inlineStr">
        <is>
          <t>L0222521</t>
        </is>
      </c>
      <c r="Y257" t="inlineStr">
        <is>
          <t>2026-05-28</t>
        </is>
      </c>
      <c r="Z257" t="inlineStr">
        <is>
          <t>home_use</t>
        </is>
      </c>
      <c r="AA257" t="inlineStr">
        <is>
          <t>IMP00487</t>
        </is>
      </c>
      <c r="AB257" t="inlineStr">
        <is>
          <t>T100070</t>
        </is>
      </c>
      <c r="AC257" s="32" t="n">
        <v>834234.84</v>
      </c>
      <c r="AD257" s="32" t="n">
        <v>83423.48</v>
      </c>
      <c r="AE257" s="35">
        <f>(LEFT(Y257,4)-Parameters!$B$23)*12+MID(Y257,6,2)-Parameters!$B$24+1</f>
        <v/>
      </c>
      <c r="AG257" t="inlineStr">
        <is>
          <t>T103425</t>
        </is>
      </c>
      <c r="AH257" t="inlineStr">
        <is>
          <t>2024-10</t>
        </is>
      </c>
      <c r="AI257" t="n">
        <v>1</v>
      </c>
      <c r="AJ257" s="32" t="n">
        <v>71919704</v>
      </c>
      <c r="AK257" s="32" t="n">
        <v>64353526</v>
      </c>
      <c r="AL257" s="32" t="n">
        <v>6089461</v>
      </c>
      <c r="AM257" s="35">
        <f>(LEFT(AH257,4)-Parameters!$B$21)*12+MID(AH257,6,2)-Parameters!$B$22+1</f>
        <v/>
      </c>
    </row>
    <row r="258">
      <c r="X258" t="inlineStr">
        <is>
          <t>L0223288</t>
        </is>
      </c>
      <c r="Y258" t="inlineStr">
        <is>
          <t>2026-06-03</t>
        </is>
      </c>
      <c r="Z258" t="inlineStr">
        <is>
          <t>home_use</t>
        </is>
      </c>
      <c r="AA258" t="inlineStr">
        <is>
          <t>IMP00487</t>
        </is>
      </c>
      <c r="AB258" t="inlineStr">
        <is>
          <t>T100070</t>
        </is>
      </c>
      <c r="AC258" s="32" t="n">
        <v>1276289.84</v>
      </c>
      <c r="AD258" s="32" t="n">
        <v>127628.98</v>
      </c>
      <c r="AE258" s="35">
        <f>(LEFT(Y258,4)-Parameters!$B$23)*12+MID(Y258,6,2)-Parameters!$B$24+1</f>
        <v/>
      </c>
      <c r="AG258" t="inlineStr">
        <is>
          <t>T103425</t>
        </is>
      </c>
      <c r="AH258" t="inlineStr">
        <is>
          <t>2024-11</t>
        </is>
      </c>
      <c r="AI258" t="n">
        <v>1</v>
      </c>
      <c r="AJ258" s="32" t="n">
        <v>48925093</v>
      </c>
      <c r="AK258" s="32" t="n">
        <v>43778020</v>
      </c>
      <c r="AL258" s="32" t="n">
        <v>4240434</v>
      </c>
      <c r="AM258" s="35">
        <f>(LEFT(AH258,4)-Parameters!$B$21)*12+MID(AH258,6,2)-Parameters!$B$22+1</f>
        <v/>
      </c>
    </row>
    <row r="259">
      <c r="X259" t="inlineStr">
        <is>
          <t>L0224650</t>
        </is>
      </c>
      <c r="Y259" t="inlineStr">
        <is>
          <t>2026-06-08</t>
        </is>
      </c>
      <c r="Z259" t="inlineStr">
        <is>
          <t>home_use</t>
        </is>
      </c>
      <c r="AA259" t="inlineStr">
        <is>
          <t>IMP00487</t>
        </is>
      </c>
      <c r="AB259" t="inlineStr">
        <is>
          <t>T100070</t>
        </is>
      </c>
      <c r="AC259" s="32" t="n">
        <v>1408350.09</v>
      </c>
      <c r="AD259" s="32" t="n">
        <v>140835.01</v>
      </c>
      <c r="AE259" s="35">
        <f>(LEFT(Y259,4)-Parameters!$B$23)*12+MID(Y259,6,2)-Parameters!$B$24+1</f>
        <v/>
      </c>
      <c r="AG259" t="inlineStr">
        <is>
          <t>T103425</t>
        </is>
      </c>
      <c r="AH259" t="inlineStr">
        <is>
          <t>2024-12</t>
        </is>
      </c>
      <c r="AI259" t="n">
        <v>1</v>
      </c>
      <c r="AJ259" s="32" t="n">
        <v>78226567</v>
      </c>
      <c r="AK259" s="32" t="n">
        <v>67996296</v>
      </c>
      <c r="AL259" s="32" t="n">
        <v>6422032</v>
      </c>
      <c r="AM259" s="35">
        <f>(LEFT(AH259,4)-Parameters!$B$21)*12+MID(AH259,6,2)-Parameters!$B$22+1</f>
        <v/>
      </c>
    </row>
    <row r="260">
      <c r="X260" t="inlineStr">
        <is>
          <t>L0244051</t>
        </is>
      </c>
      <c r="Y260" t="inlineStr">
        <is>
          <t>2026-09-02</t>
        </is>
      </c>
      <c r="Z260" t="inlineStr">
        <is>
          <t>home_use</t>
        </is>
      </c>
      <c r="AA260" t="inlineStr">
        <is>
          <t>IMP00487</t>
        </is>
      </c>
      <c r="AB260" t="inlineStr">
        <is>
          <t>T100070</t>
        </is>
      </c>
      <c r="AC260" s="32" t="n">
        <v>534557.6800000001</v>
      </c>
      <c r="AD260" s="32" t="n">
        <v>66819.71000000001</v>
      </c>
      <c r="AE260" s="35">
        <f>(LEFT(Y260,4)-Parameters!$B$23)*12+MID(Y260,6,2)-Parameters!$B$24+1</f>
        <v/>
      </c>
      <c r="AG260" t="inlineStr">
        <is>
          <t>T103425</t>
        </is>
      </c>
      <c r="AH260" t="inlineStr">
        <is>
          <t>2025-01</t>
        </is>
      </c>
      <c r="AI260" t="n">
        <v>1</v>
      </c>
      <c r="AJ260" s="32" t="n">
        <v>67076057</v>
      </c>
      <c r="AK260" s="32" t="n">
        <v>60019446</v>
      </c>
      <c r="AL260" s="32" t="n">
        <v>5603430</v>
      </c>
      <c r="AM260" s="35">
        <f>(LEFT(AH260,4)-Parameters!$B$21)*12+MID(AH260,6,2)-Parameters!$B$22+1</f>
        <v/>
      </c>
    </row>
    <row r="261">
      <c r="X261" t="inlineStr">
        <is>
          <t>L0218837</t>
        </is>
      </c>
      <c r="Y261" t="inlineStr">
        <is>
          <t>2026-05-14</t>
        </is>
      </c>
      <c r="Z261" t="inlineStr">
        <is>
          <t>home_use</t>
        </is>
      </c>
      <c r="AA261" t="inlineStr">
        <is>
          <t>IMP00939</t>
        </is>
      </c>
      <c r="AB261" t="inlineStr">
        <is>
          <t>T100070</t>
        </is>
      </c>
      <c r="AC261" s="32" t="n">
        <v>16566952.96</v>
      </c>
      <c r="AD261" s="32" t="n">
        <v>1739530.06</v>
      </c>
      <c r="AE261" s="35">
        <f>(LEFT(Y261,4)-Parameters!$B$23)*12+MID(Y261,6,2)-Parameters!$B$24+1</f>
        <v/>
      </c>
      <c r="AG261" t="inlineStr">
        <is>
          <t>T103425</t>
        </is>
      </c>
      <c r="AH261" t="inlineStr">
        <is>
          <t>2025-02</t>
        </is>
      </c>
      <c r="AI261" t="n">
        <v>1</v>
      </c>
      <c r="AJ261" s="32" t="n">
        <v>61372654</v>
      </c>
      <c r="AK261" s="32" t="n">
        <v>54916059</v>
      </c>
      <c r="AL261" s="32" t="n">
        <v>5272277</v>
      </c>
      <c r="AM261" s="35">
        <f>(LEFT(AH261,4)-Parameters!$B$21)*12+MID(AH261,6,2)-Parameters!$B$22+1</f>
        <v/>
      </c>
    </row>
    <row r="262">
      <c r="X262" t="inlineStr">
        <is>
          <t>L0175019</t>
        </is>
      </c>
      <c r="Y262" t="inlineStr">
        <is>
          <t>2025-11-11</t>
        </is>
      </c>
      <c r="Z262" t="inlineStr">
        <is>
          <t>home_use</t>
        </is>
      </c>
      <c r="AA262" t="inlineStr">
        <is>
          <t>IMP01074</t>
        </is>
      </c>
      <c r="AB262" t="inlineStr">
        <is>
          <t>T100070</t>
        </is>
      </c>
      <c r="AC262" s="32" t="n">
        <v>2544816.26</v>
      </c>
      <c r="AD262" s="32" t="n">
        <v>267205.71</v>
      </c>
      <c r="AE262" s="35">
        <f>(LEFT(Y262,4)-Parameters!$B$23)*12+MID(Y262,6,2)-Parameters!$B$24+1</f>
        <v/>
      </c>
      <c r="AG262" t="inlineStr">
        <is>
          <t>T103425</t>
        </is>
      </c>
      <c r="AH262" t="inlineStr">
        <is>
          <t>2025-03</t>
        </is>
      </c>
      <c r="AI262" t="n">
        <v>1</v>
      </c>
      <c r="AJ262" s="32" t="n">
        <v>49516075</v>
      </c>
      <c r="AK262" s="32" t="n">
        <v>44306830</v>
      </c>
      <c r="AL262" s="32" t="n">
        <v>4055757</v>
      </c>
      <c r="AM262" s="35">
        <f>(LEFT(AH262,4)-Parameters!$B$21)*12+MID(AH262,6,2)-Parameters!$B$22+1</f>
        <v/>
      </c>
    </row>
    <row r="263">
      <c r="X263" t="inlineStr">
        <is>
          <t>L0179307</t>
        </is>
      </c>
      <c r="Y263" t="inlineStr">
        <is>
          <t>2025-12-02</t>
        </is>
      </c>
      <c r="Z263" t="inlineStr">
        <is>
          <t>home_use</t>
        </is>
      </c>
      <c r="AA263" t="inlineStr">
        <is>
          <t>IMP01074</t>
        </is>
      </c>
      <c r="AB263" t="inlineStr">
        <is>
          <t>T100070</t>
        </is>
      </c>
      <c r="AC263" s="32" t="n">
        <v>1262467.94</v>
      </c>
      <c r="AD263" s="32" t="n">
        <v>126246.79</v>
      </c>
      <c r="AE263" s="35">
        <f>(LEFT(Y263,4)-Parameters!$B$23)*12+MID(Y263,6,2)-Parameters!$B$24+1</f>
        <v/>
      </c>
      <c r="AG263" t="inlineStr">
        <is>
          <t>T103425</t>
        </is>
      </c>
      <c r="AH263" t="inlineStr">
        <is>
          <t>2025-04</t>
        </is>
      </c>
      <c r="AI263" t="n">
        <v>1</v>
      </c>
      <c r="AJ263" s="32" t="n">
        <v>47774242</v>
      </c>
      <c r="AK263" s="32" t="n">
        <v>42748242</v>
      </c>
      <c r="AL263" s="32" t="n">
        <v>3976673</v>
      </c>
      <c r="AM263" s="35">
        <f>(LEFT(AH263,4)-Parameters!$B$21)*12+MID(AH263,6,2)-Parameters!$B$22+1</f>
        <v/>
      </c>
    </row>
    <row r="264">
      <c r="X264" t="inlineStr">
        <is>
          <t>L0202489</t>
        </is>
      </c>
      <c r="Y264" t="inlineStr">
        <is>
          <t>2026-03-10</t>
        </is>
      </c>
      <c r="Z264" t="inlineStr">
        <is>
          <t>home_use</t>
        </is>
      </c>
      <c r="AA264" t="inlineStr">
        <is>
          <t>IMP01074</t>
        </is>
      </c>
      <c r="AB264" t="inlineStr">
        <is>
          <t>T100070</t>
        </is>
      </c>
      <c r="AC264" s="32" t="n">
        <v>1691937.68</v>
      </c>
      <c r="AD264" s="32" t="n">
        <v>177653.46</v>
      </c>
      <c r="AE264" s="35">
        <f>(LEFT(Y264,4)-Parameters!$B$23)*12+MID(Y264,6,2)-Parameters!$B$24+1</f>
        <v/>
      </c>
      <c r="AG264" t="inlineStr">
        <is>
          <t>T103425</t>
        </is>
      </c>
      <c r="AH264" t="inlineStr">
        <is>
          <t>2025-05</t>
        </is>
      </c>
      <c r="AI264" t="n">
        <v>0</v>
      </c>
      <c r="AM264" s="35">
        <f>(LEFT(AH264,4)-Parameters!$B$21)*12+MID(AH264,6,2)-Parameters!$B$22+1</f>
        <v/>
      </c>
    </row>
    <row r="265">
      <c r="X265" t="inlineStr">
        <is>
          <t>L0203566</t>
        </is>
      </c>
      <c r="Y265" t="inlineStr">
        <is>
          <t>2026-03-14</t>
        </is>
      </c>
      <c r="Z265" t="inlineStr">
        <is>
          <t>home_use</t>
        </is>
      </c>
      <c r="AA265" t="inlineStr">
        <is>
          <t>IMP01074</t>
        </is>
      </c>
      <c r="AB265" t="inlineStr">
        <is>
          <t>T100070</t>
        </is>
      </c>
      <c r="AC265" s="32" t="n">
        <v>1707444</v>
      </c>
      <c r="AD265" s="32" t="n">
        <v>179281.62</v>
      </c>
      <c r="AE265" s="35">
        <f>(LEFT(Y265,4)-Parameters!$B$23)*12+MID(Y265,6,2)-Parameters!$B$24+1</f>
        <v/>
      </c>
      <c r="AG265" t="inlineStr">
        <is>
          <t>T103425</t>
        </is>
      </c>
      <c r="AH265" t="inlineStr">
        <is>
          <t>2025-06</t>
        </is>
      </c>
      <c r="AI265" t="n">
        <v>1</v>
      </c>
      <c r="AJ265" s="32" t="n">
        <v>111542612</v>
      </c>
      <c r="AK265" s="32" t="n">
        <v>97927581</v>
      </c>
      <c r="AL265" s="32" t="n">
        <v>9373631</v>
      </c>
      <c r="AM265" s="35">
        <f>(LEFT(AH265,4)-Parameters!$B$21)*12+MID(AH265,6,2)-Parameters!$B$22+1</f>
        <v/>
      </c>
    </row>
    <row r="266">
      <c r="X266" t="inlineStr">
        <is>
          <t>L0231984</t>
        </is>
      </c>
      <c r="Y266" t="inlineStr">
        <is>
          <t>2026-07-08</t>
        </is>
      </c>
      <c r="Z266" t="inlineStr">
        <is>
          <t>home_use</t>
        </is>
      </c>
      <c r="AA266" t="inlineStr">
        <is>
          <t>IMP01074</t>
        </is>
      </c>
      <c r="AB266" t="inlineStr">
        <is>
          <t>T100070</t>
        </is>
      </c>
      <c r="AC266" s="32" t="n">
        <v>942436.2</v>
      </c>
      <c r="AD266" s="32" t="n">
        <v>110265.04</v>
      </c>
      <c r="AE266" s="35">
        <f>(LEFT(Y266,4)-Parameters!$B$23)*12+MID(Y266,6,2)-Parameters!$B$24+1</f>
        <v/>
      </c>
      <c r="AG266" t="inlineStr">
        <is>
          <t>T103425</t>
        </is>
      </c>
      <c r="AH266" t="inlineStr">
        <is>
          <t>2025-07</t>
        </is>
      </c>
      <c r="AI266" t="n">
        <v>1</v>
      </c>
      <c r="AJ266" s="32" t="n">
        <v>39556451</v>
      </c>
      <c r="AK266" s="32" t="n">
        <v>35394989</v>
      </c>
      <c r="AL266" s="32" t="n">
        <v>3406638</v>
      </c>
      <c r="AM266" s="35">
        <f>(LEFT(AH266,4)-Parameters!$B$21)*12+MID(AH266,6,2)-Parameters!$B$22+1</f>
        <v/>
      </c>
    </row>
    <row r="267">
      <c r="X267" t="inlineStr">
        <is>
          <t>L0234255</t>
        </is>
      </c>
      <c r="Y267" t="inlineStr">
        <is>
          <t>2026-07-17</t>
        </is>
      </c>
      <c r="Z267" t="inlineStr">
        <is>
          <t>home_use</t>
        </is>
      </c>
      <c r="AA267" t="inlineStr">
        <is>
          <t>IMP01074</t>
        </is>
      </c>
      <c r="AB267" t="inlineStr">
        <is>
          <t>T100070</t>
        </is>
      </c>
      <c r="AC267" s="32" t="n">
        <v>965569.7</v>
      </c>
      <c r="AD267" s="32" t="n">
        <v>96556.97</v>
      </c>
      <c r="AE267" s="35">
        <f>(LEFT(Y267,4)-Parameters!$B$23)*12+MID(Y267,6,2)-Parameters!$B$24+1</f>
        <v/>
      </c>
      <c r="AG267" t="inlineStr">
        <is>
          <t>T103425</t>
        </is>
      </c>
      <c r="AH267" t="inlineStr">
        <is>
          <t>2025-08</t>
        </is>
      </c>
      <c r="AI267" t="n">
        <v>1</v>
      </c>
      <c r="AJ267" s="32" t="n">
        <v>33000587</v>
      </c>
      <c r="AK267" s="32" t="n">
        <v>29528823</v>
      </c>
      <c r="AL267" s="32" t="n">
        <v>2862320</v>
      </c>
      <c r="AM267" s="35">
        <f>(LEFT(AH267,4)-Parameters!$B$21)*12+MID(AH267,6,2)-Parameters!$B$22+1</f>
        <v/>
      </c>
    </row>
    <row r="268">
      <c r="X268" t="inlineStr">
        <is>
          <t>L0236533</t>
        </is>
      </c>
      <c r="Y268" t="inlineStr">
        <is>
          <t>2026-07-26</t>
        </is>
      </c>
      <c r="Z268" t="inlineStr">
        <is>
          <t>home_use</t>
        </is>
      </c>
      <c r="AA268" t="inlineStr">
        <is>
          <t>IMP01074</t>
        </is>
      </c>
      <c r="AB268" t="inlineStr">
        <is>
          <t>T100070</t>
        </is>
      </c>
      <c r="AC268" s="32" t="n">
        <v>1786920.08</v>
      </c>
      <c r="AD268" s="32" t="n">
        <v>187626.61</v>
      </c>
      <c r="AE268" s="35">
        <f>(LEFT(Y268,4)-Parameters!$B$23)*12+MID(Y268,6,2)-Parameters!$B$24+1</f>
        <v/>
      </c>
      <c r="AG268" t="inlineStr">
        <is>
          <t>T103425</t>
        </is>
      </c>
      <c r="AH268" t="inlineStr">
        <is>
          <t>2025-09</t>
        </is>
      </c>
      <c r="AI268" t="n">
        <v>1</v>
      </c>
      <c r="AJ268" s="32" t="n">
        <v>30989434</v>
      </c>
      <c r="AK268" s="32" t="n">
        <v>27729248</v>
      </c>
      <c r="AL268" s="32" t="n">
        <v>2579375</v>
      </c>
      <c r="AM268" s="35">
        <f>(LEFT(AH268,4)-Parameters!$B$21)*12+MID(AH268,6,2)-Parameters!$B$22+1</f>
        <v/>
      </c>
    </row>
    <row r="269">
      <c r="X269" t="inlineStr">
        <is>
          <t>L0241010</t>
        </is>
      </c>
      <c r="Y269" t="inlineStr">
        <is>
          <t>2026-08-17</t>
        </is>
      </c>
      <c r="Z269" t="inlineStr">
        <is>
          <t>home_use</t>
        </is>
      </c>
      <c r="AA269" t="inlineStr">
        <is>
          <t>IMP01074</t>
        </is>
      </c>
      <c r="AB269" t="inlineStr">
        <is>
          <t>T100070</t>
        </is>
      </c>
      <c r="AC269" s="32" t="n">
        <v>2221030.89</v>
      </c>
      <c r="AD269" s="32" t="n">
        <v>233208.24</v>
      </c>
      <c r="AE269" s="35">
        <f>(LEFT(Y269,4)-Parameters!$B$23)*12+MID(Y269,6,2)-Parameters!$B$24+1</f>
        <v/>
      </c>
      <c r="AG269" t="inlineStr">
        <is>
          <t>T103425</t>
        </is>
      </c>
      <c r="AH269" t="inlineStr">
        <is>
          <t>2025-10</t>
        </is>
      </c>
      <c r="AI269" t="n">
        <v>1</v>
      </c>
      <c r="AJ269" s="32" t="n">
        <v>57006917</v>
      </c>
      <c r="AK269" s="32" t="n">
        <v>51009611</v>
      </c>
      <c r="AL269" s="32" t="n">
        <v>4881245</v>
      </c>
      <c r="AM269" s="35">
        <f>(LEFT(AH269,4)-Parameters!$B$21)*12+MID(AH269,6,2)-Parameters!$B$22+1</f>
        <v/>
      </c>
    </row>
    <row r="270">
      <c r="X270" t="inlineStr">
        <is>
          <t>L0243444</t>
        </is>
      </c>
      <c r="Y270" t="inlineStr">
        <is>
          <t>2026-08-27</t>
        </is>
      </c>
      <c r="Z270" t="inlineStr">
        <is>
          <t>home_use</t>
        </is>
      </c>
      <c r="AA270" t="inlineStr">
        <is>
          <t>IMP01074</t>
        </is>
      </c>
      <c r="AB270" t="inlineStr">
        <is>
          <t>T100070</t>
        </is>
      </c>
      <c r="AC270" s="32" t="n">
        <v>4343893.01</v>
      </c>
      <c r="AD270" s="32" t="n">
        <v>456108.77</v>
      </c>
      <c r="AE270" s="35">
        <f>(LEFT(Y270,4)-Parameters!$B$23)*12+MID(Y270,6,2)-Parameters!$B$24+1</f>
        <v/>
      </c>
      <c r="AG270" t="inlineStr">
        <is>
          <t>T103425</t>
        </is>
      </c>
      <c r="AH270" t="inlineStr">
        <is>
          <t>2025-11</t>
        </is>
      </c>
      <c r="AI270" t="n">
        <v>1</v>
      </c>
      <c r="AJ270" s="32" t="n">
        <v>54835621</v>
      </c>
      <c r="AK270" s="32" t="n">
        <v>60191003</v>
      </c>
      <c r="AL270" s="32" t="n">
        <v>5692166</v>
      </c>
      <c r="AM270" s="35">
        <f>(LEFT(AH270,4)-Parameters!$B$21)*12+MID(AH270,6,2)-Parameters!$B$22+1</f>
        <v/>
      </c>
    </row>
    <row r="271">
      <c r="X271" t="inlineStr">
        <is>
          <t>L0244397</t>
        </is>
      </c>
      <c r="Y271" t="inlineStr">
        <is>
          <t>2026-09-03</t>
        </is>
      </c>
      <c r="Z271" t="inlineStr">
        <is>
          <t>home_use</t>
        </is>
      </c>
      <c r="AA271" t="inlineStr">
        <is>
          <t>IMP01074</t>
        </is>
      </c>
      <c r="AB271" t="inlineStr">
        <is>
          <t>T100070</t>
        </is>
      </c>
      <c r="AC271" s="32" t="n">
        <v>1582748.54</v>
      </c>
      <c r="AD271" s="32" t="n">
        <v>166188.6</v>
      </c>
      <c r="AE271" s="35">
        <f>(LEFT(Y271,4)-Parameters!$B$23)*12+MID(Y271,6,2)-Parameters!$B$24+1</f>
        <v/>
      </c>
      <c r="AG271" t="inlineStr">
        <is>
          <t>T103425</t>
        </is>
      </c>
      <c r="AH271" t="inlineStr">
        <is>
          <t>2025-12</t>
        </is>
      </c>
      <c r="AI271" t="n">
        <v>1</v>
      </c>
      <c r="AJ271" s="32" t="n">
        <v>53239160</v>
      </c>
      <c r="AK271" s="32" t="n">
        <v>46735240</v>
      </c>
      <c r="AL271" s="32" t="n">
        <v>4320316</v>
      </c>
      <c r="AM271" s="35">
        <f>(LEFT(AH271,4)-Parameters!$B$21)*12+MID(AH271,6,2)-Parameters!$B$22+1</f>
        <v/>
      </c>
    </row>
    <row r="272">
      <c r="X272" t="inlineStr">
        <is>
          <t>L0167117</t>
        </is>
      </c>
      <c r="Y272" t="inlineStr">
        <is>
          <t>2025-10-03</t>
        </is>
      </c>
      <c r="Z272" t="inlineStr">
        <is>
          <t>home_use</t>
        </is>
      </c>
      <c r="AA272" t="inlineStr">
        <is>
          <t>IMP01181</t>
        </is>
      </c>
      <c r="AB272" t="inlineStr">
        <is>
          <t>T100070</t>
        </is>
      </c>
      <c r="AC272" s="32" t="n">
        <v>1629268.9</v>
      </c>
      <c r="AD272" s="32" t="n">
        <v>198770.81</v>
      </c>
      <c r="AE272" s="35">
        <f>(LEFT(Y272,4)-Parameters!$B$23)*12+MID(Y272,6,2)-Parameters!$B$24+1</f>
        <v/>
      </c>
      <c r="AG272" t="inlineStr">
        <is>
          <t>T103425</t>
        </is>
      </c>
      <c r="AH272" t="inlineStr">
        <is>
          <t>2026-01</t>
        </is>
      </c>
      <c r="AI272" t="n">
        <v>1</v>
      </c>
      <c r="AJ272" s="32" t="n">
        <v>101414764</v>
      </c>
      <c r="AK272" s="32" t="n">
        <v>90745614</v>
      </c>
      <c r="AL272" s="32" t="n">
        <v>8623334</v>
      </c>
      <c r="AM272" s="35">
        <f>(LEFT(AH272,4)-Parameters!$B$21)*12+MID(AH272,6,2)-Parameters!$B$22+1</f>
        <v/>
      </c>
    </row>
    <row r="273">
      <c r="X273" t="inlineStr">
        <is>
          <t>L0168395</t>
        </is>
      </c>
      <c r="Y273" t="inlineStr">
        <is>
          <t>2025-10-09</t>
        </is>
      </c>
      <c r="Z273" t="inlineStr">
        <is>
          <t>warehouse_out</t>
        </is>
      </c>
      <c r="AA273" t="inlineStr">
        <is>
          <t>IMP01181</t>
        </is>
      </c>
      <c r="AB273" t="inlineStr">
        <is>
          <t>T100070</t>
        </is>
      </c>
      <c r="AC273" s="32" t="n">
        <v>1885453.75</v>
      </c>
      <c r="AD273" s="32" t="n">
        <v>235681.72</v>
      </c>
      <c r="AE273" s="35">
        <f>(LEFT(Y273,4)-Parameters!$B$23)*12+MID(Y273,6,2)-Parameters!$B$24+1</f>
        <v/>
      </c>
      <c r="AG273" t="inlineStr">
        <is>
          <t>T103425</t>
        </is>
      </c>
      <c r="AH273" t="inlineStr">
        <is>
          <t>2026-02</t>
        </is>
      </c>
      <c r="AI273" t="n">
        <v>1</v>
      </c>
      <c r="AJ273" s="32" t="n">
        <v>99603523</v>
      </c>
      <c r="AK273" s="32" t="n">
        <v>83846519</v>
      </c>
      <c r="AL273" s="32" t="n">
        <v>7759395</v>
      </c>
      <c r="AM273" s="35">
        <f>(LEFT(AH273,4)-Parameters!$B$21)*12+MID(AH273,6,2)-Parameters!$B$22+1</f>
        <v/>
      </c>
    </row>
    <row r="274">
      <c r="X274" t="inlineStr">
        <is>
          <t>L0169692</t>
        </is>
      </c>
      <c r="Y274" t="inlineStr">
        <is>
          <t>2025-10-15</t>
        </is>
      </c>
      <c r="Z274" t="inlineStr">
        <is>
          <t>home_use</t>
        </is>
      </c>
      <c r="AA274" t="inlineStr">
        <is>
          <t>IMP01181</t>
        </is>
      </c>
      <c r="AB274" t="inlineStr">
        <is>
          <t>T100070</t>
        </is>
      </c>
      <c r="AC274" s="32" t="n">
        <v>5091245.8</v>
      </c>
      <c r="AD274" s="32" t="n">
        <v>661861.95</v>
      </c>
      <c r="AE274" s="35">
        <f>(LEFT(Y274,4)-Parameters!$B$23)*12+MID(Y274,6,2)-Parameters!$B$24+1</f>
        <v/>
      </c>
      <c r="AG274" t="inlineStr">
        <is>
          <t>T103425</t>
        </is>
      </c>
      <c r="AH274" t="inlineStr">
        <is>
          <t>2026-03</t>
        </is>
      </c>
      <c r="AI274" t="n">
        <v>1</v>
      </c>
      <c r="AJ274" s="32" t="n">
        <v>108710753</v>
      </c>
      <c r="AK274" s="32" t="n">
        <v>88951457</v>
      </c>
      <c r="AL274" s="32" t="n">
        <v>8583540</v>
      </c>
      <c r="AM274" s="35">
        <f>(LEFT(AH274,4)-Parameters!$B$21)*12+MID(AH274,6,2)-Parameters!$B$22+1</f>
        <v/>
      </c>
    </row>
    <row r="275">
      <c r="X275" t="inlineStr">
        <is>
          <t>L0175499</t>
        </is>
      </c>
      <c r="Y275" t="inlineStr">
        <is>
          <t>2025-11-13</t>
        </is>
      </c>
      <c r="Z275" t="inlineStr">
        <is>
          <t>home_use</t>
        </is>
      </c>
      <c r="AA275" t="inlineStr">
        <is>
          <t>IMP01181</t>
        </is>
      </c>
      <c r="AB275" t="inlineStr">
        <is>
          <t>T100070</t>
        </is>
      </c>
      <c r="AC275" s="32" t="n">
        <v>6492805.07</v>
      </c>
      <c r="AD275" s="32" t="n">
        <v>844064.66</v>
      </c>
      <c r="AE275" s="35">
        <f>(LEFT(Y275,4)-Parameters!$B$23)*12+MID(Y275,6,2)-Parameters!$B$24+1</f>
        <v/>
      </c>
      <c r="AG275" t="inlineStr">
        <is>
          <t>T103425</t>
        </is>
      </c>
      <c r="AH275" t="inlineStr">
        <is>
          <t>2026-04</t>
        </is>
      </c>
      <c r="AI275" t="n">
        <v>0</v>
      </c>
      <c r="AM275" s="35">
        <f>(LEFT(AH275,4)-Parameters!$B$21)*12+MID(AH275,6,2)-Parameters!$B$22+1</f>
        <v/>
      </c>
    </row>
    <row r="276">
      <c r="X276" t="inlineStr">
        <is>
          <t>L0177034</t>
        </is>
      </c>
      <c r="Y276" t="inlineStr">
        <is>
          <t>2025-11-20</t>
        </is>
      </c>
      <c r="Z276" t="inlineStr">
        <is>
          <t>home_use</t>
        </is>
      </c>
      <c r="AA276" t="inlineStr">
        <is>
          <t>IMP01181</t>
        </is>
      </c>
      <c r="AB276" t="inlineStr">
        <is>
          <t>T100070</t>
        </is>
      </c>
      <c r="AC276" s="32" t="n">
        <v>1845475.36</v>
      </c>
      <c r="AD276" s="32" t="n">
        <v>230684.42</v>
      </c>
      <c r="AE276" s="35">
        <f>(LEFT(Y276,4)-Parameters!$B$23)*12+MID(Y276,6,2)-Parameters!$B$24+1</f>
        <v/>
      </c>
      <c r="AG276" t="inlineStr">
        <is>
          <t>T103425</t>
        </is>
      </c>
      <c r="AH276" t="inlineStr">
        <is>
          <t>2026-05</t>
        </is>
      </c>
      <c r="AI276" t="n">
        <v>0</v>
      </c>
      <c r="AM276" s="35">
        <f>(LEFT(AH276,4)-Parameters!$B$21)*12+MID(AH276,6,2)-Parameters!$B$22+1</f>
        <v/>
      </c>
    </row>
    <row r="277">
      <c r="X277" t="inlineStr">
        <is>
          <t>L0186120</t>
        </is>
      </c>
      <c r="Y277" t="inlineStr">
        <is>
          <t>2026-01-03</t>
        </is>
      </c>
      <c r="Z277" t="inlineStr">
        <is>
          <t>home_use</t>
        </is>
      </c>
      <c r="AA277" t="inlineStr">
        <is>
          <t>IMP01181</t>
        </is>
      </c>
      <c r="AB277" t="inlineStr">
        <is>
          <t>T100070</t>
        </is>
      </c>
      <c r="AC277" s="32" t="n">
        <v>976194.36</v>
      </c>
      <c r="AD277" s="32" t="n">
        <v>119095.71</v>
      </c>
      <c r="AE277" s="35">
        <f>(LEFT(Y277,4)-Parameters!$B$23)*12+MID(Y277,6,2)-Parameters!$B$24+1</f>
        <v/>
      </c>
      <c r="AG277" t="inlineStr">
        <is>
          <t>T103425</t>
        </is>
      </c>
      <c r="AH277" t="inlineStr">
        <is>
          <t>2026-06</t>
        </is>
      </c>
      <c r="AI277" t="n">
        <v>1</v>
      </c>
      <c r="AJ277" s="32" t="n">
        <v>78264426</v>
      </c>
      <c r="AK277" s="32" t="n">
        <v>70030764</v>
      </c>
      <c r="AL277" s="32" t="n">
        <v>6486919</v>
      </c>
      <c r="AM277" s="35">
        <f>(LEFT(AH277,4)-Parameters!$B$21)*12+MID(AH277,6,2)-Parameters!$B$22+1</f>
        <v/>
      </c>
    </row>
    <row r="278">
      <c r="X278" t="inlineStr">
        <is>
          <t>L0191513</t>
        </is>
      </c>
      <c r="Y278" t="inlineStr">
        <is>
          <t>2026-01-24</t>
        </is>
      </c>
      <c r="Z278" t="inlineStr">
        <is>
          <t>home_use</t>
        </is>
      </c>
      <c r="AA278" t="inlineStr">
        <is>
          <t>IMP01181</t>
        </is>
      </c>
      <c r="AB278" t="inlineStr">
        <is>
          <t>T100070</t>
        </is>
      </c>
      <c r="AC278" s="32" t="n">
        <v>6537326.61</v>
      </c>
      <c r="AD278" s="32" t="n">
        <v>797553.85</v>
      </c>
      <c r="AE278" s="35">
        <f>(LEFT(Y278,4)-Parameters!$B$23)*12+MID(Y278,6,2)-Parameters!$B$24+1</f>
        <v/>
      </c>
      <c r="AG278" t="inlineStr">
        <is>
          <t>T103425</t>
        </is>
      </c>
      <c r="AH278" t="inlineStr">
        <is>
          <t>2026-07</t>
        </is>
      </c>
      <c r="AI278" t="n">
        <v>1</v>
      </c>
      <c r="AJ278" s="32" t="n">
        <v>60268815</v>
      </c>
      <c r="AK278" s="32" t="n">
        <v>53928348</v>
      </c>
      <c r="AL278" s="32" t="n">
        <v>5136689</v>
      </c>
      <c r="AM278" s="35">
        <f>(LEFT(AH278,4)-Parameters!$B$21)*12+MID(AH278,6,2)-Parameters!$B$22+1</f>
        <v/>
      </c>
    </row>
    <row r="279">
      <c r="X279" t="inlineStr">
        <is>
          <t>L0191514</t>
        </is>
      </c>
      <c r="Y279" t="inlineStr">
        <is>
          <t>2026-01-24</t>
        </is>
      </c>
      <c r="Z279" t="inlineStr">
        <is>
          <t>home_use</t>
        </is>
      </c>
      <c r="AA279" t="inlineStr">
        <is>
          <t>IMP01181</t>
        </is>
      </c>
      <c r="AB279" t="inlineStr">
        <is>
          <t>T100070</t>
        </is>
      </c>
      <c r="AC279" s="32" t="n">
        <v>1179202.87</v>
      </c>
      <c r="AD279" s="32" t="n">
        <v>143862.75</v>
      </c>
      <c r="AE279" s="35">
        <f>(LEFT(Y279,4)-Parameters!$B$23)*12+MID(Y279,6,2)-Parameters!$B$24+1</f>
        <v/>
      </c>
      <c r="AG279" t="inlineStr">
        <is>
          <t>T103425</t>
        </is>
      </c>
      <c r="AH279" t="inlineStr">
        <is>
          <t>2026-08</t>
        </is>
      </c>
      <c r="AI279" t="n">
        <v>1</v>
      </c>
      <c r="AJ279" s="32" t="n">
        <v>91714352</v>
      </c>
      <c r="AK279" s="32" t="n">
        <v>82065716</v>
      </c>
      <c r="AL279" s="32" t="n">
        <v>7820192</v>
      </c>
      <c r="AM279" s="35">
        <f>(LEFT(AH279,4)-Parameters!$B$21)*12+MID(AH279,6,2)-Parameters!$B$22+1</f>
        <v/>
      </c>
    </row>
    <row r="280">
      <c r="X280" t="inlineStr">
        <is>
          <t>L0194073</t>
        </is>
      </c>
      <c r="Y280" t="inlineStr">
        <is>
          <t>2026-02-06</t>
        </is>
      </c>
      <c r="Z280" t="inlineStr">
        <is>
          <t>home_use</t>
        </is>
      </c>
      <c r="AA280" t="inlineStr">
        <is>
          <t>IMP01181</t>
        </is>
      </c>
      <c r="AB280" t="inlineStr">
        <is>
          <t>T100070</t>
        </is>
      </c>
      <c r="AC280" s="32" t="n">
        <v>881093.1</v>
      </c>
      <c r="AD280" s="32" t="n">
        <v>114542.1</v>
      </c>
      <c r="AE280" s="35">
        <f>(LEFT(Y280,4)-Parameters!$B$23)*12+MID(Y280,6,2)-Parameters!$B$24+1</f>
        <v/>
      </c>
      <c r="AG280" t="inlineStr">
        <is>
          <t>T103425</t>
        </is>
      </c>
      <c r="AH280" t="inlineStr">
        <is>
          <t>2026-09</t>
        </is>
      </c>
      <c r="AI280" t="n">
        <v>1</v>
      </c>
      <c r="AJ280" s="32" t="n">
        <v>95012269</v>
      </c>
      <c r="AK280" s="32" t="n">
        <v>84508869</v>
      </c>
      <c r="AL280" s="32" t="n">
        <v>8101848</v>
      </c>
      <c r="AM280" s="35">
        <f>(LEFT(AH280,4)-Parameters!$B$21)*12+MID(AH280,6,2)-Parameters!$B$22+1</f>
        <v/>
      </c>
    </row>
    <row r="281">
      <c r="X281" t="inlineStr">
        <is>
          <t>L0197988</t>
        </is>
      </c>
      <c r="Y281" t="inlineStr">
        <is>
          <t>2026-02-21</t>
        </is>
      </c>
      <c r="Z281" t="inlineStr">
        <is>
          <t>home_use</t>
        </is>
      </c>
      <c r="AA281" t="inlineStr">
        <is>
          <t>IMP01181</t>
        </is>
      </c>
      <c r="AB281" t="inlineStr">
        <is>
          <t>T100070</t>
        </is>
      </c>
      <c r="AC281" s="32" t="n">
        <v>1848685.57</v>
      </c>
      <c r="AD281" s="32" t="n">
        <v>240329.12</v>
      </c>
      <c r="AE281" s="35">
        <f>(LEFT(Y281,4)-Parameters!$B$23)*12+MID(Y281,6,2)-Parameters!$B$24+1</f>
        <v/>
      </c>
      <c r="AG281" t="inlineStr">
        <is>
          <t>T104498</t>
        </is>
      </c>
      <c r="AH281" t="inlineStr">
        <is>
          <t>2024-10</t>
        </is>
      </c>
      <c r="AI281" t="n">
        <v>1</v>
      </c>
      <c r="AJ281" s="32" t="n">
        <v>176498291</v>
      </c>
      <c r="AK281" s="32" t="n">
        <v>123370972</v>
      </c>
      <c r="AL281" s="32" t="n">
        <v>11143589</v>
      </c>
      <c r="AM281" s="35">
        <f>(LEFT(AH281,4)-Parameters!$B$21)*12+MID(AH281,6,2)-Parameters!$B$22+1</f>
        <v/>
      </c>
    </row>
    <row r="282">
      <c r="X282" t="inlineStr">
        <is>
          <t>L0200362</t>
        </is>
      </c>
      <c r="Y282" t="inlineStr">
        <is>
          <t>2026-03-02</t>
        </is>
      </c>
      <c r="Z282" t="inlineStr">
        <is>
          <t>home_use</t>
        </is>
      </c>
      <c r="AA282" t="inlineStr">
        <is>
          <t>IMP01181</t>
        </is>
      </c>
      <c r="AB282" t="inlineStr">
        <is>
          <t>T100070</t>
        </is>
      </c>
      <c r="AC282" s="32" t="n">
        <v>592796.8</v>
      </c>
      <c r="AD282" s="32" t="n">
        <v>74099.60000000001</v>
      </c>
      <c r="AE282" s="35">
        <f>(LEFT(Y282,4)-Parameters!$B$23)*12+MID(Y282,6,2)-Parameters!$B$24+1</f>
        <v/>
      </c>
      <c r="AG282" t="inlineStr">
        <is>
          <t>T104498</t>
        </is>
      </c>
      <c r="AH282" t="inlineStr">
        <is>
          <t>2024-11</t>
        </is>
      </c>
      <c r="AI282" t="n">
        <v>1</v>
      </c>
      <c r="AJ282" s="32" t="n">
        <v>179957261</v>
      </c>
      <c r="AK282" s="32" t="n">
        <v>125788765</v>
      </c>
      <c r="AL282" s="32" t="n">
        <v>11578763</v>
      </c>
      <c r="AM282" s="35">
        <f>(LEFT(AH282,4)-Parameters!$B$21)*12+MID(AH282,6,2)-Parameters!$B$22+1</f>
        <v/>
      </c>
    </row>
    <row r="283">
      <c r="X283" t="inlineStr">
        <is>
          <t>L0202783</t>
        </is>
      </c>
      <c r="Y283" t="inlineStr">
        <is>
          <t>2026-03-11</t>
        </is>
      </c>
      <c r="Z283" t="inlineStr">
        <is>
          <t>home_use</t>
        </is>
      </c>
      <c r="AA283" t="inlineStr">
        <is>
          <t>IMP01181</t>
        </is>
      </c>
      <c r="AB283" t="inlineStr">
        <is>
          <t>T100070</t>
        </is>
      </c>
      <c r="AC283" s="32" t="n">
        <v>2774310.46</v>
      </c>
      <c r="AD283" s="32" t="n">
        <v>360660.36</v>
      </c>
      <c r="AE283" s="35">
        <f>(LEFT(Y283,4)-Parameters!$B$23)*12+MID(Y283,6,2)-Parameters!$B$24+1</f>
        <v/>
      </c>
      <c r="AG283" t="inlineStr">
        <is>
          <t>T104498</t>
        </is>
      </c>
      <c r="AH283" t="inlineStr">
        <is>
          <t>2024-12</t>
        </is>
      </c>
      <c r="AI283" t="n">
        <v>1</v>
      </c>
      <c r="AJ283" s="32" t="n">
        <v>180944277</v>
      </c>
      <c r="AK283" s="32" t="n">
        <v>126478682</v>
      </c>
      <c r="AL283" s="32" t="n">
        <v>11332779</v>
      </c>
      <c r="AM283" s="35">
        <f>(LEFT(AH283,4)-Parameters!$B$21)*12+MID(AH283,6,2)-Parameters!$B$22+1</f>
        <v/>
      </c>
    </row>
    <row r="284">
      <c r="X284" t="inlineStr">
        <is>
          <t>L0204607</t>
        </is>
      </c>
      <c r="Y284" t="inlineStr">
        <is>
          <t>2026-03-18</t>
        </is>
      </c>
      <c r="Z284" t="inlineStr">
        <is>
          <t>home_use</t>
        </is>
      </c>
      <c r="AA284" t="inlineStr">
        <is>
          <t>IMP01181</t>
        </is>
      </c>
      <c r="AB284" t="inlineStr">
        <is>
          <t>T100070</t>
        </is>
      </c>
      <c r="AC284" s="32" t="n">
        <v>1712509.41</v>
      </c>
      <c r="AD284" s="32" t="n">
        <v>214063.68</v>
      </c>
      <c r="AE284" s="35">
        <f>(LEFT(Y284,4)-Parameters!$B$23)*12+MID(Y284,6,2)-Parameters!$B$24+1</f>
        <v/>
      </c>
      <c r="AG284" t="inlineStr">
        <is>
          <t>T104498</t>
        </is>
      </c>
      <c r="AH284" t="inlineStr">
        <is>
          <t>2025-01</t>
        </is>
      </c>
      <c r="AI284" t="n">
        <v>1</v>
      </c>
      <c r="AJ284" s="32" t="n">
        <v>204058108</v>
      </c>
      <c r="AK284" s="32" t="n">
        <v>142635076</v>
      </c>
      <c r="AL284" s="32" t="n">
        <v>13109419</v>
      </c>
      <c r="AM284" s="35">
        <f>(LEFT(AH284,4)-Parameters!$B$21)*12+MID(AH284,6,2)-Parameters!$B$22+1</f>
        <v/>
      </c>
    </row>
    <row r="285">
      <c r="X285" t="inlineStr">
        <is>
          <t>L0211242</t>
        </is>
      </c>
      <c r="Y285" t="inlineStr">
        <is>
          <t>2026-04-14</t>
        </is>
      </c>
      <c r="Z285" t="inlineStr">
        <is>
          <t>home_use</t>
        </is>
      </c>
      <c r="AA285" t="inlineStr">
        <is>
          <t>IMP01181</t>
        </is>
      </c>
      <c r="AB285" t="inlineStr">
        <is>
          <t>T100070</t>
        </is>
      </c>
      <c r="AC285" s="32" t="n">
        <v>533159.04</v>
      </c>
      <c r="AD285" s="32" t="n">
        <v>66644.88</v>
      </c>
      <c r="AE285" s="35">
        <f>(LEFT(Y285,4)-Parameters!$B$23)*12+MID(Y285,6,2)-Parameters!$B$24+1</f>
        <v/>
      </c>
      <c r="AG285" t="inlineStr">
        <is>
          <t>T104498</t>
        </is>
      </c>
      <c r="AH285" t="inlineStr">
        <is>
          <t>2025-02</t>
        </is>
      </c>
      <c r="AI285" t="n">
        <v>1</v>
      </c>
      <c r="AJ285" s="32" t="n">
        <v>171936559</v>
      </c>
      <c r="AK285" s="32" t="n">
        <v>120182356</v>
      </c>
      <c r="AL285" s="32" t="n">
        <v>10985125</v>
      </c>
      <c r="AM285" s="35">
        <f>(LEFT(AH285,4)-Parameters!$B$21)*12+MID(AH285,6,2)-Parameters!$B$22+1</f>
        <v/>
      </c>
    </row>
    <row r="286">
      <c r="X286" t="inlineStr">
        <is>
          <t>L0213691</t>
        </is>
      </c>
      <c r="Y286" t="inlineStr">
        <is>
          <t>2026-04-23</t>
        </is>
      </c>
      <c r="Z286" t="inlineStr">
        <is>
          <t>home_use</t>
        </is>
      </c>
      <c r="AA286" t="inlineStr">
        <is>
          <t>IMP01181</t>
        </is>
      </c>
      <c r="AB286" t="inlineStr">
        <is>
          <t>T100070</t>
        </is>
      </c>
      <c r="AC286" s="32" t="n">
        <v>1651994.63</v>
      </c>
      <c r="AD286" s="32" t="n">
        <v>214759.3</v>
      </c>
      <c r="AE286" s="35">
        <f>(LEFT(Y286,4)-Parameters!$B$23)*12+MID(Y286,6,2)-Parameters!$B$24+1</f>
        <v/>
      </c>
      <c r="AG286" t="inlineStr">
        <is>
          <t>T104498</t>
        </is>
      </c>
      <c r="AH286" t="inlineStr">
        <is>
          <t>2025-03</t>
        </is>
      </c>
      <c r="AI286" t="n">
        <v>0</v>
      </c>
      <c r="AM286" s="35">
        <f>(LEFT(AH286,4)-Parameters!$B$21)*12+MID(AH286,6,2)-Parameters!$B$22+1</f>
        <v/>
      </c>
    </row>
    <row r="287">
      <c r="X287" t="inlineStr">
        <is>
          <t>L0215061</t>
        </is>
      </c>
      <c r="Y287" t="inlineStr">
        <is>
          <t>2026-04-28</t>
        </is>
      </c>
      <c r="Z287" t="inlineStr">
        <is>
          <t>home_use</t>
        </is>
      </c>
      <c r="AA287" t="inlineStr">
        <is>
          <t>IMP01181</t>
        </is>
      </c>
      <c r="AB287" t="inlineStr">
        <is>
          <t>T100070</t>
        </is>
      </c>
      <c r="AC287" s="32" t="n">
        <v>1504887.25</v>
      </c>
      <c r="AD287" s="32" t="n">
        <v>195635.34</v>
      </c>
      <c r="AE287" s="35">
        <f>(LEFT(Y287,4)-Parameters!$B$23)*12+MID(Y287,6,2)-Parameters!$B$24+1</f>
        <v/>
      </c>
      <c r="AG287" t="inlineStr">
        <is>
          <t>T104498</t>
        </is>
      </c>
      <c r="AH287" t="inlineStr">
        <is>
          <t>2025-04</t>
        </is>
      </c>
      <c r="AI287" t="n">
        <v>1</v>
      </c>
      <c r="AJ287" s="32" t="n">
        <v>212064559</v>
      </c>
      <c r="AK287" s="32" t="n">
        <v>148231524</v>
      </c>
      <c r="AL287" s="32" t="n">
        <v>13618048</v>
      </c>
      <c r="AM287" s="35">
        <f>(LEFT(AH287,4)-Parameters!$B$21)*12+MID(AH287,6,2)-Parameters!$B$22+1</f>
        <v/>
      </c>
    </row>
    <row r="288">
      <c r="X288" t="inlineStr">
        <is>
          <t>L0222147</t>
        </is>
      </c>
      <c r="Y288" t="inlineStr">
        <is>
          <t>2026-05-26</t>
        </is>
      </c>
      <c r="Z288" t="inlineStr">
        <is>
          <t>home_use</t>
        </is>
      </c>
      <c r="AA288" t="inlineStr">
        <is>
          <t>IMP01181</t>
        </is>
      </c>
      <c r="AB288" t="inlineStr">
        <is>
          <t>T100070</t>
        </is>
      </c>
      <c r="AC288" s="32" t="n">
        <v>350719.23</v>
      </c>
      <c r="AD288" s="32" t="n">
        <v>43839.9</v>
      </c>
      <c r="AE288" s="35">
        <f>(LEFT(Y288,4)-Parameters!$B$23)*12+MID(Y288,6,2)-Parameters!$B$24+1</f>
        <v/>
      </c>
      <c r="AG288" t="inlineStr">
        <is>
          <t>T104498</t>
        </is>
      </c>
      <c r="AH288" t="inlineStr">
        <is>
          <t>2025-05</t>
        </is>
      </c>
      <c r="AI288" t="n">
        <v>1</v>
      </c>
      <c r="AJ288" s="32" t="n">
        <v>252981005</v>
      </c>
      <c r="AK288" s="32" t="n">
        <v>176831811</v>
      </c>
      <c r="AL288" s="32" t="n">
        <v>15761558</v>
      </c>
      <c r="AM288" s="35">
        <f>(LEFT(AH288,4)-Parameters!$B$21)*12+MID(AH288,6,2)-Parameters!$B$22+1</f>
        <v/>
      </c>
    </row>
    <row r="289">
      <c r="X289" t="inlineStr">
        <is>
          <t>L0232538</t>
        </is>
      </c>
      <c r="Y289" t="inlineStr">
        <is>
          <t>2026-07-10</t>
        </is>
      </c>
      <c r="Z289" t="inlineStr">
        <is>
          <t>home_use</t>
        </is>
      </c>
      <c r="AA289" t="inlineStr">
        <is>
          <t>IMP01181</t>
        </is>
      </c>
      <c r="AB289" t="inlineStr">
        <is>
          <t>T100070</t>
        </is>
      </c>
      <c r="AC289" s="32" t="n">
        <v>778699.37</v>
      </c>
      <c r="AD289" s="32" t="n">
        <v>95001.32000000001</v>
      </c>
      <c r="AE289" s="35">
        <f>(LEFT(Y289,4)-Parameters!$B$23)*12+MID(Y289,6,2)-Parameters!$B$24+1</f>
        <v/>
      </c>
      <c r="AG289" t="inlineStr">
        <is>
          <t>T104498</t>
        </is>
      </c>
      <c r="AH289" t="inlineStr">
        <is>
          <t>2025-06</t>
        </is>
      </c>
      <c r="AI289" t="n">
        <v>1</v>
      </c>
      <c r="AJ289" s="32" t="n">
        <v>224278310</v>
      </c>
      <c r="AK289" s="32" t="n">
        <v>156768844</v>
      </c>
      <c r="AL289" s="32" t="n">
        <v>13933492</v>
      </c>
      <c r="AM289" s="35">
        <f>(LEFT(AH289,4)-Parameters!$B$21)*12+MID(AH289,6,2)-Parameters!$B$22+1</f>
        <v/>
      </c>
    </row>
    <row r="290">
      <c r="X290" t="inlineStr">
        <is>
          <t>L0233518</t>
        </is>
      </c>
      <c r="Y290" t="inlineStr">
        <is>
          <t>2026-07-14</t>
        </is>
      </c>
      <c r="Z290" t="inlineStr">
        <is>
          <t>home_use</t>
        </is>
      </c>
      <c r="AA290" t="inlineStr">
        <is>
          <t>IMP01181</t>
        </is>
      </c>
      <c r="AB290" t="inlineStr">
        <is>
          <t>T100070</t>
        </is>
      </c>
      <c r="AC290" s="32" t="n">
        <v>1195906.3</v>
      </c>
      <c r="AD290" s="32" t="n">
        <v>155467.82</v>
      </c>
      <c r="AE290" s="35">
        <f>(LEFT(Y290,4)-Parameters!$B$23)*12+MID(Y290,6,2)-Parameters!$B$24+1</f>
        <v/>
      </c>
      <c r="AG290" t="inlineStr">
        <is>
          <t>T104498</t>
        </is>
      </c>
      <c r="AH290" t="inlineStr">
        <is>
          <t>2025-07</t>
        </is>
      </c>
      <c r="AI290" t="n">
        <v>1</v>
      </c>
      <c r="AJ290" s="32" t="n">
        <v>180126011</v>
      </c>
      <c r="AK290" s="32" t="n">
        <v>125906720</v>
      </c>
      <c r="AL290" s="32" t="n">
        <v>11495507</v>
      </c>
      <c r="AM290" s="35">
        <f>(LEFT(AH290,4)-Parameters!$B$21)*12+MID(AH290,6,2)-Parameters!$B$22+1</f>
        <v/>
      </c>
    </row>
    <row r="291">
      <c r="X291" t="inlineStr">
        <is>
          <t>L0236312</t>
        </is>
      </c>
      <c r="Y291" t="inlineStr">
        <is>
          <t>2026-07-25</t>
        </is>
      </c>
      <c r="Z291" t="inlineStr">
        <is>
          <t>home_use</t>
        </is>
      </c>
      <c r="AA291" t="inlineStr">
        <is>
          <t>IMP01181</t>
        </is>
      </c>
      <c r="AB291" t="inlineStr">
        <is>
          <t>T100070</t>
        </is>
      </c>
      <c r="AC291" s="32" t="n">
        <v>841204.8199999999</v>
      </c>
      <c r="AD291" s="32" t="n">
        <v>102626.99</v>
      </c>
      <c r="AE291" s="35">
        <f>(LEFT(Y291,4)-Parameters!$B$23)*12+MID(Y291,6,2)-Parameters!$B$24+1</f>
        <v/>
      </c>
      <c r="AG291" t="inlineStr">
        <is>
          <t>T104498</t>
        </is>
      </c>
      <c r="AH291" t="inlineStr">
        <is>
          <t>2025-08</t>
        </is>
      </c>
      <c r="AI291" t="n">
        <v>1</v>
      </c>
      <c r="AJ291" s="32" t="n">
        <v>193831197</v>
      </c>
      <c r="AK291" s="32" t="n">
        <v>135486542</v>
      </c>
      <c r="AL291" s="32" t="n">
        <v>12432711</v>
      </c>
      <c r="AM291" s="35">
        <f>(LEFT(AH291,4)-Parameters!$B$21)*12+MID(AH291,6,2)-Parameters!$B$22+1</f>
        <v/>
      </c>
    </row>
    <row r="292">
      <c r="X292" t="inlineStr">
        <is>
          <t>L0242302</t>
        </is>
      </c>
      <c r="Y292" t="inlineStr">
        <is>
          <t>2026-08-22</t>
        </is>
      </c>
      <c r="Z292" t="inlineStr">
        <is>
          <t>home_use</t>
        </is>
      </c>
      <c r="AA292" t="inlineStr">
        <is>
          <t>IMP01181</t>
        </is>
      </c>
      <c r="AB292" t="inlineStr">
        <is>
          <t>T100070</t>
        </is>
      </c>
      <c r="AC292" s="32" t="n">
        <v>1511550.5</v>
      </c>
      <c r="AD292" s="32" t="n">
        <v>184409.16</v>
      </c>
      <c r="AE292" s="35">
        <f>(LEFT(Y292,4)-Parameters!$B$23)*12+MID(Y292,6,2)-Parameters!$B$24+1</f>
        <v/>
      </c>
      <c r="AG292" t="inlineStr">
        <is>
          <t>T104498</t>
        </is>
      </c>
      <c r="AH292" t="inlineStr">
        <is>
          <t>2025-09</t>
        </is>
      </c>
      <c r="AI292" t="n">
        <v>1</v>
      </c>
      <c r="AJ292" s="32" t="n">
        <v>182576725</v>
      </c>
      <c r="AK292" s="32" t="n">
        <v>127619751</v>
      </c>
      <c r="AL292" s="32" t="n">
        <v>11247125</v>
      </c>
      <c r="AM292" s="35">
        <f>(LEFT(AH292,4)-Parameters!$B$21)*12+MID(AH292,6,2)-Parameters!$B$22+1</f>
        <v/>
      </c>
    </row>
    <row r="293">
      <c r="X293" t="inlineStr">
        <is>
          <t>L0246482</t>
        </is>
      </c>
      <c r="Y293" t="inlineStr">
        <is>
          <t>2026-09-12</t>
        </is>
      </c>
      <c r="Z293" t="inlineStr">
        <is>
          <t>home_use</t>
        </is>
      </c>
      <c r="AA293" t="inlineStr">
        <is>
          <t>IMP01181</t>
        </is>
      </c>
      <c r="AB293" t="inlineStr">
        <is>
          <t>T100070</t>
        </is>
      </c>
      <c r="AC293" s="32" t="n">
        <v>292771.13</v>
      </c>
      <c r="AD293" s="32" t="n">
        <v>36596.39</v>
      </c>
      <c r="AE293" s="35">
        <f>(LEFT(Y293,4)-Parameters!$B$23)*12+MID(Y293,6,2)-Parameters!$B$24+1</f>
        <v/>
      </c>
      <c r="AG293" t="inlineStr">
        <is>
          <t>T104498</t>
        </is>
      </c>
      <c r="AH293" t="inlineStr">
        <is>
          <t>2025-10</t>
        </is>
      </c>
      <c r="AI293" t="n">
        <v>1</v>
      </c>
      <c r="AJ293" s="32" t="n">
        <v>180028164</v>
      </c>
      <c r="AK293" s="32" t="n">
        <v>125838326</v>
      </c>
      <c r="AL293" s="32" t="n">
        <v>11597184</v>
      </c>
      <c r="AM293" s="35">
        <f>(LEFT(AH293,4)-Parameters!$B$21)*12+MID(AH293,6,2)-Parameters!$B$22+1</f>
        <v/>
      </c>
    </row>
    <row r="294">
      <c r="X294" t="inlineStr">
        <is>
          <t>L0247603</t>
        </is>
      </c>
      <c r="Y294" t="inlineStr">
        <is>
          <t>2026-09-17</t>
        </is>
      </c>
      <c r="Z294" t="inlineStr">
        <is>
          <t>home_use</t>
        </is>
      </c>
      <c r="AA294" t="inlineStr">
        <is>
          <t>IMP01181</t>
        </is>
      </c>
      <c r="AB294" t="inlineStr">
        <is>
          <t>T100070</t>
        </is>
      </c>
      <c r="AC294" s="32" t="n">
        <v>2154120.17</v>
      </c>
      <c r="AD294" s="32" t="n">
        <v>280035.62</v>
      </c>
      <c r="AE294" s="35">
        <f>(LEFT(Y294,4)-Parameters!$B$23)*12+MID(Y294,6,2)-Parameters!$B$24+1</f>
        <v/>
      </c>
      <c r="AG294" t="inlineStr">
        <is>
          <t>T104498</t>
        </is>
      </c>
      <c r="AH294" t="inlineStr">
        <is>
          <t>2025-11</t>
        </is>
      </c>
      <c r="AI294" t="n">
        <v>1</v>
      </c>
      <c r="AJ294" s="32" t="n">
        <v>187234391</v>
      </c>
      <c r="AK294" s="32" t="n">
        <v>130875425</v>
      </c>
      <c r="AL294" s="32" t="n">
        <v>12160337</v>
      </c>
      <c r="AM294" s="35">
        <f>(LEFT(AH294,4)-Parameters!$B$21)*12+MID(AH294,6,2)-Parameters!$B$22+1</f>
        <v/>
      </c>
    </row>
    <row r="295">
      <c r="X295" t="inlineStr">
        <is>
          <t>L0249853</t>
        </is>
      </c>
      <c r="Y295" t="inlineStr">
        <is>
          <t>2026-09-27</t>
        </is>
      </c>
      <c r="Z295" t="inlineStr">
        <is>
          <t>home_use</t>
        </is>
      </c>
      <c r="AA295" t="inlineStr">
        <is>
          <t>IMP01181</t>
        </is>
      </c>
      <c r="AB295" t="inlineStr">
        <is>
          <t>T100070</t>
        </is>
      </c>
      <c r="AC295" s="32" t="n">
        <v>3988055.53</v>
      </c>
      <c r="AD295" s="32" t="n">
        <v>518447.22</v>
      </c>
      <c r="AE295" s="35">
        <f>(LEFT(Y295,4)-Parameters!$B$23)*12+MID(Y295,6,2)-Parameters!$B$24+1</f>
        <v/>
      </c>
      <c r="AG295" t="inlineStr">
        <is>
          <t>T104498</t>
        </is>
      </c>
      <c r="AH295" t="inlineStr">
        <is>
          <t>2025-12</t>
        </is>
      </c>
      <c r="AI295" t="n">
        <v>1</v>
      </c>
      <c r="AJ295" s="32" t="n">
        <v>188019767</v>
      </c>
      <c r="AK295" s="32" t="n">
        <v>131424396</v>
      </c>
      <c r="AL295" s="32" t="n">
        <v>11569120</v>
      </c>
      <c r="AM295" s="35">
        <f>(LEFT(AH295,4)-Parameters!$B$21)*12+MID(AH295,6,2)-Parameters!$B$22+1</f>
        <v/>
      </c>
    </row>
    <row r="296">
      <c r="X296" t="inlineStr">
        <is>
          <t>L0166719</t>
        </is>
      </c>
      <c r="Y296" t="inlineStr">
        <is>
          <t>2025-10-01</t>
        </is>
      </c>
      <c r="Z296" t="inlineStr">
        <is>
          <t>home_use</t>
        </is>
      </c>
      <c r="AA296" t="inlineStr">
        <is>
          <t>IMP01399</t>
        </is>
      </c>
      <c r="AB296" t="inlineStr">
        <is>
          <t>T100070</t>
        </is>
      </c>
      <c r="AC296" s="32" t="n">
        <v>704267.78</v>
      </c>
      <c r="AD296" s="32" t="n">
        <v>80990.78999999999</v>
      </c>
      <c r="AE296" s="35">
        <f>(LEFT(Y296,4)-Parameters!$B$23)*12+MID(Y296,6,2)-Parameters!$B$24+1</f>
        <v/>
      </c>
      <c r="AG296" t="inlineStr">
        <is>
          <t>T104498</t>
        </is>
      </c>
      <c r="AH296" t="inlineStr">
        <is>
          <t>2026-01</t>
        </is>
      </c>
      <c r="AI296" t="n">
        <v>1</v>
      </c>
      <c r="AJ296" s="32" t="n">
        <v>192884508</v>
      </c>
      <c r="AK296" s="32" t="n">
        <v>134824814</v>
      </c>
      <c r="AL296" s="32" t="n">
        <v>12425294</v>
      </c>
      <c r="AM296" s="35">
        <f>(LEFT(AH296,4)-Parameters!$B$21)*12+MID(AH296,6,2)-Parameters!$B$22+1</f>
        <v/>
      </c>
    </row>
    <row r="297">
      <c r="X297" t="inlineStr">
        <is>
          <t>L0172344</t>
        </is>
      </c>
      <c r="Y297" t="inlineStr">
        <is>
          <t>2025-10-27</t>
        </is>
      </c>
      <c r="Z297" t="inlineStr">
        <is>
          <t>home_use</t>
        </is>
      </c>
      <c r="AA297" t="inlineStr">
        <is>
          <t>IMP01399</t>
        </is>
      </c>
      <c r="AB297" t="inlineStr">
        <is>
          <t>T100070</t>
        </is>
      </c>
      <c r="AC297" s="32" t="n">
        <v>540887.03</v>
      </c>
      <c r="AD297" s="32" t="n">
        <v>54088.7</v>
      </c>
      <c r="AE297" s="35">
        <f>(LEFT(Y297,4)-Parameters!$B$23)*12+MID(Y297,6,2)-Parameters!$B$24+1</f>
        <v/>
      </c>
      <c r="AG297" t="inlineStr">
        <is>
          <t>T104498</t>
        </is>
      </c>
      <c r="AH297" t="inlineStr">
        <is>
          <t>2026-02</t>
        </is>
      </c>
      <c r="AI297" t="n">
        <v>1</v>
      </c>
      <c r="AJ297" s="32" t="n">
        <v>231479059</v>
      </c>
      <c r="AK297" s="32" t="n">
        <v>161802113</v>
      </c>
      <c r="AL297" s="32" t="n">
        <v>14664631</v>
      </c>
      <c r="AM297" s="35">
        <f>(LEFT(AH297,4)-Parameters!$B$21)*12+MID(AH297,6,2)-Parameters!$B$22+1</f>
        <v/>
      </c>
    </row>
    <row r="298">
      <c r="X298" t="inlineStr">
        <is>
          <t>L0175309</t>
        </is>
      </c>
      <c r="Y298" t="inlineStr">
        <is>
          <t>2025-11-12</t>
        </is>
      </c>
      <c r="Z298" t="inlineStr">
        <is>
          <t>home_use</t>
        </is>
      </c>
      <c r="AA298" t="inlineStr">
        <is>
          <t>IMP01399</t>
        </is>
      </c>
      <c r="AB298" t="inlineStr">
        <is>
          <t>T100070</t>
        </is>
      </c>
      <c r="AC298" s="32" t="n">
        <v>911397.6800000001</v>
      </c>
      <c r="AD298" s="32" t="n">
        <v>111190.52</v>
      </c>
      <c r="AE298" s="35">
        <f>(LEFT(Y298,4)-Parameters!$B$23)*12+MID(Y298,6,2)-Parameters!$B$24+1</f>
        <v/>
      </c>
      <c r="AG298" t="inlineStr">
        <is>
          <t>T104498</t>
        </is>
      </c>
      <c r="AH298" t="inlineStr">
        <is>
          <t>2026-03</t>
        </is>
      </c>
      <c r="AI298" t="n">
        <v>1</v>
      </c>
      <c r="AJ298" s="32" t="n">
        <v>223474467</v>
      </c>
      <c r="AK298" s="32" t="n">
        <v>156206964</v>
      </c>
      <c r="AL298" s="32" t="n">
        <v>14062918</v>
      </c>
      <c r="AM298" s="35">
        <f>(LEFT(AH298,4)-Parameters!$B$21)*12+MID(AH298,6,2)-Parameters!$B$22+1</f>
        <v/>
      </c>
    </row>
    <row r="299">
      <c r="X299" t="inlineStr">
        <is>
          <t>L0181739</t>
        </is>
      </c>
      <c r="Y299" t="inlineStr">
        <is>
          <t>2025-12-12</t>
        </is>
      </c>
      <c r="Z299" t="inlineStr">
        <is>
          <t>home_use</t>
        </is>
      </c>
      <c r="AA299" t="inlineStr">
        <is>
          <t>IMP01399</t>
        </is>
      </c>
      <c r="AB299" t="inlineStr">
        <is>
          <t>T100070</t>
        </is>
      </c>
      <c r="AC299" s="32" t="n">
        <v>1005916.55</v>
      </c>
      <c r="AD299" s="32" t="n">
        <v>100591.65</v>
      </c>
      <c r="AE299" s="35">
        <f>(LEFT(Y299,4)-Parameters!$B$23)*12+MID(Y299,6,2)-Parameters!$B$24+1</f>
        <v/>
      </c>
      <c r="AG299" t="inlineStr">
        <is>
          <t>T104498</t>
        </is>
      </c>
      <c r="AH299" t="inlineStr">
        <is>
          <t>2026-04</t>
        </is>
      </c>
      <c r="AI299" t="n">
        <v>1</v>
      </c>
      <c r="AJ299" s="32" t="n">
        <v>168709277</v>
      </c>
      <c r="AK299" s="32" t="n">
        <v>117926510</v>
      </c>
      <c r="AL299" s="32" t="n">
        <v>10727888</v>
      </c>
      <c r="AM299" s="35">
        <f>(LEFT(AH299,4)-Parameters!$B$21)*12+MID(AH299,6,2)-Parameters!$B$22+1</f>
        <v/>
      </c>
    </row>
    <row r="300">
      <c r="X300" t="inlineStr">
        <is>
          <t>L0181963</t>
        </is>
      </c>
      <c r="Y300" t="inlineStr">
        <is>
          <t>2025-12-13</t>
        </is>
      </c>
      <c r="Z300" t="inlineStr">
        <is>
          <t>home_use</t>
        </is>
      </c>
      <c r="AA300" t="inlineStr">
        <is>
          <t>IMP01399</t>
        </is>
      </c>
      <c r="AB300" t="inlineStr">
        <is>
          <t>T100070</t>
        </is>
      </c>
      <c r="AC300" s="32" t="n">
        <v>753543.17</v>
      </c>
      <c r="AD300" s="32" t="n">
        <v>75354.32000000001</v>
      </c>
      <c r="AE300" s="35">
        <f>(LEFT(Y300,4)-Parameters!$B$23)*12+MID(Y300,6,2)-Parameters!$B$24+1</f>
        <v/>
      </c>
      <c r="AG300" t="inlineStr">
        <is>
          <t>T104498</t>
        </is>
      </c>
      <c r="AH300" t="inlineStr">
        <is>
          <t>2026-05</t>
        </is>
      </c>
      <c r="AI300" t="n">
        <v>1</v>
      </c>
      <c r="AJ300" s="32" t="n">
        <v>186036458</v>
      </c>
      <c r="AK300" s="32" t="n">
        <v>130038078</v>
      </c>
      <c r="AL300" s="32" t="n">
        <v>11773096</v>
      </c>
      <c r="AM300" s="35">
        <f>(LEFT(AH300,4)-Parameters!$B$21)*12+MID(AH300,6,2)-Parameters!$B$22+1</f>
        <v/>
      </c>
    </row>
    <row r="301">
      <c r="X301" t="inlineStr">
        <is>
          <t>L0192533</t>
        </is>
      </c>
      <c r="Y301" t="inlineStr">
        <is>
          <t>2026-01-28</t>
        </is>
      </c>
      <c r="Z301" t="inlineStr">
        <is>
          <t>home_use</t>
        </is>
      </c>
      <c r="AA301" t="inlineStr">
        <is>
          <t>IMP01399</t>
        </is>
      </c>
      <c r="AB301" t="inlineStr">
        <is>
          <t>T100070</t>
        </is>
      </c>
      <c r="AC301" s="32" t="n">
        <v>1252355.69</v>
      </c>
      <c r="AD301" s="32" t="n">
        <v>156544.46</v>
      </c>
      <c r="AE301" s="35">
        <f>(LEFT(Y301,4)-Parameters!$B$23)*12+MID(Y301,6,2)-Parameters!$B$24+1</f>
        <v/>
      </c>
      <c r="AG301" t="inlineStr">
        <is>
          <t>T104498</t>
        </is>
      </c>
      <c r="AH301" t="inlineStr">
        <is>
          <t>2026-06</t>
        </is>
      </c>
      <c r="AI301" t="n">
        <v>1</v>
      </c>
      <c r="AJ301" s="32" t="n">
        <v>202590386</v>
      </c>
      <c r="AK301" s="32" t="n">
        <v>141609149</v>
      </c>
      <c r="AL301" s="32" t="n">
        <v>12744399</v>
      </c>
      <c r="AM301" s="35">
        <f>(LEFT(AH301,4)-Parameters!$B$21)*12+MID(AH301,6,2)-Parameters!$B$22+1</f>
        <v/>
      </c>
    </row>
    <row r="302">
      <c r="X302" t="inlineStr">
        <is>
          <t>L0197499</t>
        </is>
      </c>
      <c r="Y302" t="inlineStr">
        <is>
          <t>2026-02-19</t>
        </is>
      </c>
      <c r="Z302" t="inlineStr">
        <is>
          <t>home_use</t>
        </is>
      </c>
      <c r="AA302" t="inlineStr">
        <is>
          <t>IMP01399</t>
        </is>
      </c>
      <c r="AB302" t="inlineStr">
        <is>
          <t>T100070</t>
        </is>
      </c>
      <c r="AC302" s="32" t="n">
        <v>371942.56</v>
      </c>
      <c r="AD302" s="32" t="n">
        <v>46492.82</v>
      </c>
      <c r="AE302" s="35">
        <f>(LEFT(Y302,4)-Parameters!$B$23)*12+MID(Y302,6,2)-Parameters!$B$24+1</f>
        <v/>
      </c>
      <c r="AG302" t="inlineStr">
        <is>
          <t>T104498</t>
        </is>
      </c>
      <c r="AH302" t="inlineStr">
        <is>
          <t>2026-07</t>
        </is>
      </c>
      <c r="AI302" t="n">
        <v>1</v>
      </c>
      <c r="AJ302" s="32" t="n">
        <v>172579337</v>
      </c>
      <c r="AK302" s="32" t="n">
        <v>120631652</v>
      </c>
      <c r="AL302" s="32" t="n">
        <v>11174548</v>
      </c>
      <c r="AM302" s="35">
        <f>(LEFT(AH302,4)-Parameters!$B$21)*12+MID(AH302,6,2)-Parameters!$B$22+1</f>
        <v/>
      </c>
    </row>
    <row r="303">
      <c r="X303" t="inlineStr">
        <is>
          <t>L0201471</t>
        </is>
      </c>
      <c r="Y303" t="inlineStr">
        <is>
          <t>2026-03-06</t>
        </is>
      </c>
      <c r="Z303" t="inlineStr">
        <is>
          <t>home_use</t>
        </is>
      </c>
      <c r="AA303" t="inlineStr">
        <is>
          <t>IMP01399</t>
        </is>
      </c>
      <c r="AB303" t="inlineStr">
        <is>
          <t>T100070</t>
        </is>
      </c>
      <c r="AC303" s="32" t="n">
        <v>472478.9</v>
      </c>
      <c r="AD303" s="32" t="n">
        <v>54335.07</v>
      </c>
      <c r="AE303" s="35">
        <f>(LEFT(Y303,4)-Parameters!$B$23)*12+MID(Y303,6,2)-Parameters!$B$24+1</f>
        <v/>
      </c>
      <c r="AG303" t="inlineStr">
        <is>
          <t>T104498</t>
        </is>
      </c>
      <c r="AH303" t="inlineStr">
        <is>
          <t>2026-08</t>
        </is>
      </c>
      <c r="AI303" t="n">
        <v>1</v>
      </c>
      <c r="AJ303" s="32" t="n">
        <v>162399765</v>
      </c>
      <c r="AK303" s="32" t="n">
        <v>113516208</v>
      </c>
      <c r="AL303" s="32" t="n">
        <v>10467890</v>
      </c>
      <c r="AM303" s="35">
        <f>(LEFT(AH303,4)-Parameters!$B$21)*12+MID(AH303,6,2)-Parameters!$B$22+1</f>
        <v/>
      </c>
    </row>
    <row r="304">
      <c r="X304" t="inlineStr">
        <is>
          <t>L0203099</t>
        </is>
      </c>
      <c r="Y304" t="inlineStr">
        <is>
          <t>2026-03-12</t>
        </is>
      </c>
      <c r="Z304" t="inlineStr">
        <is>
          <t>home_use</t>
        </is>
      </c>
      <c r="AA304" t="inlineStr">
        <is>
          <t>IMP01399</t>
        </is>
      </c>
      <c r="AB304" t="inlineStr">
        <is>
          <t>T100070</t>
        </is>
      </c>
      <c r="AC304" s="32" t="n">
        <v>919987.54</v>
      </c>
      <c r="AD304" s="32" t="n">
        <v>114998.44</v>
      </c>
      <c r="AE304" s="35">
        <f>(LEFT(Y304,4)-Parameters!$B$23)*12+MID(Y304,6,2)-Parameters!$B$24+1</f>
        <v/>
      </c>
      <c r="AG304" t="inlineStr">
        <is>
          <t>T104498</t>
        </is>
      </c>
      <c r="AH304" t="inlineStr">
        <is>
          <t>2026-09</t>
        </is>
      </c>
      <c r="AI304" t="n">
        <v>1</v>
      </c>
      <c r="AJ304" s="32" t="n">
        <v>178549460</v>
      </c>
      <c r="AK304" s="32" t="n">
        <v>124804723</v>
      </c>
      <c r="AL304" s="32" t="n">
        <v>11248160</v>
      </c>
      <c r="AM304" s="35">
        <f>(LEFT(AH304,4)-Parameters!$B$21)*12+MID(AH304,6,2)-Parameters!$B$22+1</f>
        <v/>
      </c>
    </row>
    <row r="305">
      <c r="X305" t="inlineStr">
        <is>
          <t>L0215614</t>
        </is>
      </c>
      <c r="Y305" t="inlineStr">
        <is>
          <t>2026-05-02</t>
        </is>
      </c>
      <c r="Z305" t="inlineStr">
        <is>
          <t>home_use</t>
        </is>
      </c>
      <c r="AA305" t="inlineStr">
        <is>
          <t>IMP01399</t>
        </is>
      </c>
      <c r="AB305" t="inlineStr">
        <is>
          <t>T100070</t>
        </is>
      </c>
      <c r="AC305" s="32" t="n">
        <v>393265.85</v>
      </c>
      <c r="AD305" s="32" t="n">
        <v>47978.43</v>
      </c>
      <c r="AE305" s="35">
        <f>(LEFT(Y305,4)-Parameters!$B$23)*12+MID(Y305,6,2)-Parameters!$B$24+1</f>
        <v/>
      </c>
      <c r="AG305" t="inlineStr">
        <is>
          <t>T105264</t>
        </is>
      </c>
      <c r="AH305" t="inlineStr">
        <is>
          <t>2024-10</t>
        </is>
      </c>
      <c r="AI305" t="n">
        <v>1</v>
      </c>
      <c r="AJ305" s="32" t="n">
        <v>19197301</v>
      </c>
      <c r="AK305" s="32" t="n">
        <v>11130961</v>
      </c>
      <c r="AL305" s="32" t="n">
        <v>1185497</v>
      </c>
      <c r="AM305" s="35">
        <f>(LEFT(AH305,4)-Parameters!$B$21)*12+MID(AH305,6,2)-Parameters!$B$22+1</f>
        <v/>
      </c>
    </row>
    <row r="306">
      <c r="X306" t="inlineStr">
        <is>
          <t>L0217306</t>
        </is>
      </c>
      <c r="Y306" t="inlineStr">
        <is>
          <t>2026-05-08</t>
        </is>
      </c>
      <c r="Z306" t="inlineStr">
        <is>
          <t>home_use</t>
        </is>
      </c>
      <c r="AA306" t="inlineStr">
        <is>
          <t>IMP01399</t>
        </is>
      </c>
      <c r="AB306" t="inlineStr">
        <is>
          <t>T100070</t>
        </is>
      </c>
      <c r="AC306" s="32" t="n">
        <v>1640777.33</v>
      </c>
      <c r="AD306" s="32" t="n">
        <v>200174.83</v>
      </c>
      <c r="AE306" s="35">
        <f>(LEFT(Y306,4)-Parameters!$B$23)*12+MID(Y306,6,2)-Parameters!$B$24+1</f>
        <v/>
      </c>
      <c r="AG306" t="inlineStr">
        <is>
          <t>T105264</t>
        </is>
      </c>
      <c r="AH306" t="inlineStr">
        <is>
          <t>2024-11</t>
        </is>
      </c>
      <c r="AI306" t="n">
        <v>1</v>
      </c>
      <c r="AJ306" s="32" t="n">
        <v>20717781</v>
      </c>
      <c r="AK306" s="32" t="n">
        <v>12321915</v>
      </c>
      <c r="AL306" s="32" t="n">
        <v>1187733</v>
      </c>
      <c r="AM306" s="35">
        <f>(LEFT(AH306,4)-Parameters!$B$21)*12+MID(AH306,6,2)-Parameters!$B$22+1</f>
        <v/>
      </c>
    </row>
    <row r="307">
      <c r="X307" t="inlineStr">
        <is>
          <t>L0231775</t>
        </is>
      </c>
      <c r="Y307" t="inlineStr">
        <is>
          <t>2026-07-07</t>
        </is>
      </c>
      <c r="Z307" t="inlineStr">
        <is>
          <t>home_use</t>
        </is>
      </c>
      <c r="AA307" t="inlineStr">
        <is>
          <t>IMP01399</t>
        </is>
      </c>
      <c r="AB307" t="inlineStr">
        <is>
          <t>T100070</t>
        </is>
      </c>
      <c r="AC307" s="32" t="n">
        <v>632491.6899999999</v>
      </c>
      <c r="AD307" s="32" t="n">
        <v>79061.46000000001</v>
      </c>
      <c r="AE307" s="35">
        <f>(LEFT(Y307,4)-Parameters!$B$23)*12+MID(Y307,6,2)-Parameters!$B$24+1</f>
        <v/>
      </c>
      <c r="AG307" t="inlineStr">
        <is>
          <t>T105264</t>
        </is>
      </c>
      <c r="AH307" t="inlineStr">
        <is>
          <t>2024-12</t>
        </is>
      </c>
      <c r="AI307" t="n">
        <v>1</v>
      </c>
      <c r="AJ307" s="32" t="n">
        <v>18319941</v>
      </c>
      <c r="AK307" s="32" t="n">
        <v>10748554</v>
      </c>
      <c r="AL307" s="32" t="n">
        <v>1106674</v>
      </c>
      <c r="AM307" s="35">
        <f>(LEFT(AH307,4)-Parameters!$B$21)*12+MID(AH307,6,2)-Parameters!$B$22+1</f>
        <v/>
      </c>
    </row>
    <row r="308">
      <c r="X308" t="inlineStr">
        <is>
          <t>L0233814</t>
        </is>
      </c>
      <c r="Y308" t="inlineStr">
        <is>
          <t>2026-07-15</t>
        </is>
      </c>
      <c r="Z308" t="inlineStr">
        <is>
          <t>home_use</t>
        </is>
      </c>
      <c r="AA308" t="inlineStr">
        <is>
          <t>IMP01399</t>
        </is>
      </c>
      <c r="AB308" t="inlineStr">
        <is>
          <t>T100070</t>
        </is>
      </c>
      <c r="AC308" s="32" t="n">
        <v>1395419.46</v>
      </c>
      <c r="AD308" s="32" t="n">
        <v>170241.17</v>
      </c>
      <c r="AE308" s="35">
        <f>(LEFT(Y308,4)-Parameters!$B$23)*12+MID(Y308,6,2)-Parameters!$B$24+1</f>
        <v/>
      </c>
      <c r="AG308" t="inlineStr">
        <is>
          <t>T105264</t>
        </is>
      </c>
      <c r="AH308" t="inlineStr">
        <is>
          <t>2025-01</t>
        </is>
      </c>
      <c r="AI308" t="n">
        <v>1</v>
      </c>
      <c r="AJ308" s="32" t="n">
        <v>21945901</v>
      </c>
      <c r="AK308" s="32" t="n">
        <v>12618533</v>
      </c>
      <c r="AL308" s="32" t="n">
        <v>1312211</v>
      </c>
      <c r="AM308" s="35">
        <f>(LEFT(AH308,4)-Parameters!$B$21)*12+MID(AH308,6,2)-Parameters!$B$22+1</f>
        <v/>
      </c>
    </row>
    <row r="309">
      <c r="X309" t="inlineStr">
        <is>
          <t>L0237563</t>
        </is>
      </c>
      <c r="Y309" t="inlineStr">
        <is>
          <t>2026-08-02</t>
        </is>
      </c>
      <c r="Z309" t="inlineStr">
        <is>
          <t>warehouse_out</t>
        </is>
      </c>
      <c r="AA309" t="inlineStr">
        <is>
          <t>IMP01399</t>
        </is>
      </c>
      <c r="AB309" t="inlineStr">
        <is>
          <t>T100070</t>
        </is>
      </c>
      <c r="AC309" s="32" t="n">
        <v>852459.6800000001</v>
      </c>
      <c r="AD309" s="32" t="n">
        <v>98032.86</v>
      </c>
      <c r="AE309" s="35">
        <f>(LEFT(Y309,4)-Parameters!$B$23)*12+MID(Y309,6,2)-Parameters!$B$24+1</f>
        <v/>
      </c>
      <c r="AG309" t="inlineStr">
        <is>
          <t>T105264</t>
        </is>
      </c>
      <c r="AH309" t="inlineStr">
        <is>
          <t>2025-02</t>
        </is>
      </c>
      <c r="AI309" t="n">
        <v>1</v>
      </c>
      <c r="AJ309" s="32" t="n">
        <v>29252717</v>
      </c>
      <c r="AK309" s="32" t="n">
        <v>17303741</v>
      </c>
      <c r="AL309" s="32" t="n">
        <v>1732376</v>
      </c>
      <c r="AM309" s="35">
        <f>(LEFT(AH309,4)-Parameters!$B$21)*12+MID(AH309,6,2)-Parameters!$B$22+1</f>
        <v/>
      </c>
    </row>
    <row r="310">
      <c r="X310" t="inlineStr">
        <is>
          <t>L0239904</t>
        </is>
      </c>
      <c r="Y310" t="inlineStr">
        <is>
          <t>2026-08-12</t>
        </is>
      </c>
      <c r="Z310" t="inlineStr">
        <is>
          <t>home_use</t>
        </is>
      </c>
      <c r="AA310" t="inlineStr">
        <is>
          <t>IMP01399</t>
        </is>
      </c>
      <c r="AB310" t="inlineStr">
        <is>
          <t>T100070</t>
        </is>
      </c>
      <c r="AC310" s="32" t="n">
        <v>813820.35</v>
      </c>
      <c r="AD310" s="32" t="n">
        <v>101727.54</v>
      </c>
      <c r="AE310" s="35">
        <f>(LEFT(Y310,4)-Parameters!$B$23)*12+MID(Y310,6,2)-Parameters!$B$24+1</f>
        <v/>
      </c>
      <c r="AG310" t="inlineStr">
        <is>
          <t>T105264</t>
        </is>
      </c>
      <c r="AH310" t="inlineStr">
        <is>
          <t>2025-03</t>
        </is>
      </c>
      <c r="AI310" t="n">
        <v>1</v>
      </c>
      <c r="AJ310" s="32" t="n">
        <v>40519831</v>
      </c>
      <c r="AK310" s="32" t="n">
        <v>24204419</v>
      </c>
      <c r="AL310" s="32" t="n">
        <v>2435833</v>
      </c>
      <c r="AM310" s="35">
        <f>(LEFT(AH310,4)-Parameters!$B$21)*12+MID(AH310,6,2)-Parameters!$B$22+1</f>
        <v/>
      </c>
    </row>
    <row r="311">
      <c r="X311" t="inlineStr">
        <is>
          <t>L0241608</t>
        </is>
      </c>
      <c r="Y311" t="inlineStr">
        <is>
          <t>2026-08-19</t>
        </is>
      </c>
      <c r="Z311" t="inlineStr">
        <is>
          <t>home_use</t>
        </is>
      </c>
      <c r="AA311" t="inlineStr">
        <is>
          <t>IMP01399</t>
        </is>
      </c>
      <c r="AB311" t="inlineStr">
        <is>
          <t>T100070</t>
        </is>
      </c>
      <c r="AC311" s="32" t="n">
        <v>905121.89</v>
      </c>
      <c r="AD311" s="32" t="n">
        <v>117665.85</v>
      </c>
      <c r="AE311" s="35">
        <f>(LEFT(Y311,4)-Parameters!$B$23)*12+MID(Y311,6,2)-Parameters!$B$24+1</f>
        <v/>
      </c>
      <c r="AG311" t="inlineStr">
        <is>
          <t>T105264</t>
        </is>
      </c>
      <c r="AH311" t="inlineStr">
        <is>
          <t>2025-04</t>
        </is>
      </c>
      <c r="AI311" t="n">
        <v>1</v>
      </c>
      <c r="AJ311" s="32" t="n">
        <v>33493757</v>
      </c>
      <c r="AK311" s="32" t="n">
        <v>18712350</v>
      </c>
      <c r="AL311" s="32" t="n">
        <v>1964144</v>
      </c>
      <c r="AM311" s="35">
        <f>(LEFT(AH311,4)-Parameters!$B$21)*12+MID(AH311,6,2)-Parameters!$B$22+1</f>
        <v/>
      </c>
    </row>
    <row r="312">
      <c r="X312" t="inlineStr">
        <is>
          <t>L0243729</t>
        </is>
      </c>
      <c r="Y312" t="inlineStr">
        <is>
          <t>2026-08-28</t>
        </is>
      </c>
      <c r="Z312" t="inlineStr">
        <is>
          <t>warehouse_out</t>
        </is>
      </c>
      <c r="AA312" t="inlineStr">
        <is>
          <t>IMP01399</t>
        </is>
      </c>
      <c r="AB312" t="inlineStr">
        <is>
          <t>T100070</t>
        </is>
      </c>
      <c r="AC312" s="32" t="n">
        <v>5723342.19</v>
      </c>
      <c r="AD312" s="32" t="n">
        <v>698247.75</v>
      </c>
      <c r="AE312" s="35">
        <f>(LEFT(Y312,4)-Parameters!$B$23)*12+MID(Y312,6,2)-Parameters!$B$24+1</f>
        <v/>
      </c>
      <c r="AG312" t="inlineStr">
        <is>
          <t>T105264</t>
        </is>
      </c>
      <c r="AH312" t="inlineStr">
        <is>
          <t>2025-05</t>
        </is>
      </c>
      <c r="AI312" t="n">
        <v>1</v>
      </c>
      <c r="AJ312" s="32" t="n">
        <v>22522061</v>
      </c>
      <c r="AK312" s="32" t="n">
        <v>13866283</v>
      </c>
      <c r="AL312" s="32" t="n">
        <v>1408175</v>
      </c>
      <c r="AM312" s="35">
        <f>(LEFT(AH312,4)-Parameters!$B$21)*12+MID(AH312,6,2)-Parameters!$B$22+1</f>
        <v/>
      </c>
    </row>
    <row r="313">
      <c r="X313" t="inlineStr">
        <is>
          <t>L0166531</t>
        </is>
      </c>
      <c r="Y313" t="inlineStr">
        <is>
          <t>2025-10-01</t>
        </is>
      </c>
      <c r="Z313" t="inlineStr">
        <is>
          <t>home_use</t>
        </is>
      </c>
      <c r="AA313" t="inlineStr">
        <is>
          <t>IMP00063</t>
        </is>
      </c>
      <c r="AB313" t="inlineStr">
        <is>
          <t>T100440</t>
        </is>
      </c>
      <c r="AC313" s="32" t="n">
        <v>416248</v>
      </c>
      <c r="AD313" s="32" t="n">
        <v>47868.52</v>
      </c>
      <c r="AE313" s="35">
        <f>(LEFT(Y313,4)-Parameters!$B$23)*12+MID(Y313,6,2)-Parameters!$B$24+1</f>
        <v/>
      </c>
      <c r="AG313" t="inlineStr">
        <is>
          <t>T105264</t>
        </is>
      </c>
      <c r="AH313" t="inlineStr">
        <is>
          <t>2025-06</t>
        </is>
      </c>
      <c r="AI313" t="n">
        <v>1</v>
      </c>
      <c r="AJ313" s="32" t="n">
        <v>35592531</v>
      </c>
      <c r="AK313" s="32" t="n">
        <v>20730554</v>
      </c>
      <c r="AL313" s="32" t="n">
        <v>2091884</v>
      </c>
      <c r="AM313" s="35">
        <f>(LEFT(AH313,4)-Parameters!$B$21)*12+MID(AH313,6,2)-Parameters!$B$22+1</f>
        <v/>
      </c>
    </row>
    <row r="314">
      <c r="X314" t="inlineStr">
        <is>
          <t>L0166532</t>
        </is>
      </c>
      <c r="Y314" t="inlineStr">
        <is>
          <t>2025-10-01</t>
        </is>
      </c>
      <c r="Z314" t="inlineStr">
        <is>
          <t>home_use</t>
        </is>
      </c>
      <c r="AA314" t="inlineStr">
        <is>
          <t>IMP00063</t>
        </is>
      </c>
      <c r="AB314" t="inlineStr">
        <is>
          <t>T100440</t>
        </is>
      </c>
      <c r="AC314" s="32" t="n">
        <v>497090.43</v>
      </c>
      <c r="AD314" s="32" t="n">
        <v>57165.4</v>
      </c>
      <c r="AE314" s="35">
        <f>(LEFT(Y314,4)-Parameters!$B$23)*12+MID(Y314,6,2)-Parameters!$B$24+1</f>
        <v/>
      </c>
      <c r="AG314" t="inlineStr">
        <is>
          <t>T105264</t>
        </is>
      </c>
      <c r="AH314" t="inlineStr">
        <is>
          <t>2025-07</t>
        </is>
      </c>
      <c r="AI314" t="n">
        <v>0</v>
      </c>
      <c r="AM314" s="35">
        <f>(LEFT(AH314,4)-Parameters!$B$21)*12+MID(AH314,6,2)-Parameters!$B$22+1</f>
        <v/>
      </c>
    </row>
    <row r="315">
      <c r="X315" t="inlineStr">
        <is>
          <t>L0166533</t>
        </is>
      </c>
      <c r="Y315" t="inlineStr">
        <is>
          <t>2025-10-01</t>
        </is>
      </c>
      <c r="Z315" t="inlineStr">
        <is>
          <t>home_use</t>
        </is>
      </c>
      <c r="AA315" t="inlineStr">
        <is>
          <t>IMP00063</t>
        </is>
      </c>
      <c r="AB315" t="inlineStr">
        <is>
          <t>T100440</t>
        </is>
      </c>
      <c r="AC315" s="32" t="n">
        <v>680216.4399999999</v>
      </c>
      <c r="AD315" s="32" t="n">
        <v>88428.14</v>
      </c>
      <c r="AE315" s="35">
        <f>(LEFT(Y315,4)-Parameters!$B$23)*12+MID(Y315,6,2)-Parameters!$B$24+1</f>
        <v/>
      </c>
      <c r="AG315" t="inlineStr">
        <is>
          <t>T105264</t>
        </is>
      </c>
      <c r="AH315" t="inlineStr">
        <is>
          <t>2025-08</t>
        </is>
      </c>
      <c r="AI315" t="n">
        <v>1</v>
      </c>
      <c r="AJ315" s="32" t="n">
        <v>28302854</v>
      </c>
      <c r="AK315" s="32" t="n">
        <v>16299060</v>
      </c>
      <c r="AL315" s="32" t="n">
        <v>1715073</v>
      </c>
      <c r="AM315" s="35">
        <f>(LEFT(AH315,4)-Parameters!$B$21)*12+MID(AH315,6,2)-Parameters!$B$22+1</f>
        <v/>
      </c>
    </row>
    <row r="316">
      <c r="X316" t="inlineStr">
        <is>
          <t>L0166534</t>
        </is>
      </c>
      <c r="Y316" t="inlineStr">
        <is>
          <t>2025-10-01</t>
        </is>
      </c>
      <c r="Z316" t="inlineStr">
        <is>
          <t>home_use</t>
        </is>
      </c>
      <c r="AA316" t="inlineStr">
        <is>
          <t>IMP00063</t>
        </is>
      </c>
      <c r="AB316" t="inlineStr">
        <is>
          <t>T100440</t>
        </is>
      </c>
      <c r="AC316" s="32" t="n">
        <v>375875.57</v>
      </c>
      <c r="AD316" s="32" t="n">
        <v>43225.69</v>
      </c>
      <c r="AE316" s="35">
        <f>(LEFT(Y316,4)-Parameters!$B$23)*12+MID(Y316,6,2)-Parameters!$B$24+1</f>
        <v/>
      </c>
      <c r="AG316" t="inlineStr">
        <is>
          <t>T105264</t>
        </is>
      </c>
      <c r="AH316" t="inlineStr">
        <is>
          <t>2025-09</t>
        </is>
      </c>
      <c r="AI316" t="n">
        <v>1</v>
      </c>
      <c r="AJ316" s="32" t="n">
        <v>23413506</v>
      </c>
      <c r="AK316" s="32" t="n">
        <v>11491456</v>
      </c>
      <c r="AL316" s="32" t="n">
        <v>1154986</v>
      </c>
      <c r="AM316" s="35">
        <f>(LEFT(AH316,4)-Parameters!$B$21)*12+MID(AH316,6,2)-Parameters!$B$22+1</f>
        <v/>
      </c>
    </row>
    <row r="317">
      <c r="X317" t="inlineStr">
        <is>
          <t>L0166535</t>
        </is>
      </c>
      <c r="Y317" t="inlineStr">
        <is>
          <t>2025-10-01</t>
        </is>
      </c>
      <c r="Z317" t="inlineStr">
        <is>
          <t>home_use</t>
        </is>
      </c>
      <c r="AA317" t="inlineStr">
        <is>
          <t>IMP00063</t>
        </is>
      </c>
      <c r="AB317" t="inlineStr">
        <is>
          <t>T100440</t>
        </is>
      </c>
      <c r="AC317" s="32" t="n">
        <v>3943856.83</v>
      </c>
      <c r="AD317" s="32" t="n">
        <v>453543.54</v>
      </c>
      <c r="AE317" s="35">
        <f>(LEFT(Y317,4)-Parameters!$B$23)*12+MID(Y317,6,2)-Parameters!$B$24+1</f>
        <v/>
      </c>
      <c r="AG317" t="inlineStr">
        <is>
          <t>T105264</t>
        </is>
      </c>
      <c r="AH317" t="inlineStr">
        <is>
          <t>2025-10</t>
        </is>
      </c>
      <c r="AI317" t="n">
        <v>1</v>
      </c>
      <c r="AJ317" s="32" t="n">
        <v>23730598</v>
      </c>
      <c r="AK317" s="32" t="n">
        <v>15198297</v>
      </c>
      <c r="AL317" s="32" t="n">
        <v>1543527</v>
      </c>
      <c r="AM317" s="35">
        <f>(LEFT(AH317,4)-Parameters!$B$21)*12+MID(AH317,6,2)-Parameters!$B$22+1</f>
        <v/>
      </c>
    </row>
    <row r="318">
      <c r="X318" t="inlineStr">
        <is>
          <t>L0166536</t>
        </is>
      </c>
      <c r="Y318" t="inlineStr">
        <is>
          <t>2025-10-01</t>
        </is>
      </c>
      <c r="Z318" t="inlineStr">
        <is>
          <t>home_use</t>
        </is>
      </c>
      <c r="AA318" t="inlineStr">
        <is>
          <t>IMP00063</t>
        </is>
      </c>
      <c r="AB318" t="inlineStr">
        <is>
          <t>T100440</t>
        </is>
      </c>
      <c r="AC318" s="32" t="n">
        <v>740449.28</v>
      </c>
      <c r="AD318" s="32" t="n">
        <v>85151.67</v>
      </c>
      <c r="AE318" s="35">
        <f>(LEFT(Y318,4)-Parameters!$B$23)*12+MID(Y318,6,2)-Parameters!$B$24+1</f>
        <v/>
      </c>
      <c r="AG318" t="inlineStr">
        <is>
          <t>T105264</t>
        </is>
      </c>
      <c r="AH318" t="inlineStr">
        <is>
          <t>2025-11</t>
        </is>
      </c>
      <c r="AI318" t="n">
        <v>1</v>
      </c>
      <c r="AJ318" s="32" t="n">
        <v>22043486</v>
      </c>
      <c r="AK318" s="32" t="n">
        <v>11430944</v>
      </c>
      <c r="AL318" s="32" t="n">
        <v>1181924</v>
      </c>
      <c r="AM318" s="35">
        <f>(LEFT(AH318,4)-Parameters!$B$21)*12+MID(AH318,6,2)-Parameters!$B$22+1</f>
        <v/>
      </c>
    </row>
    <row r="319">
      <c r="X319" t="inlineStr">
        <is>
          <t>L0166537</t>
        </is>
      </c>
      <c r="Y319" t="inlineStr">
        <is>
          <t>2025-10-01</t>
        </is>
      </c>
      <c r="Z319" t="inlineStr">
        <is>
          <t>home_use</t>
        </is>
      </c>
      <c r="AA319" t="inlineStr">
        <is>
          <t>IMP00063</t>
        </is>
      </c>
      <c r="AB319" t="inlineStr">
        <is>
          <t>T100440</t>
        </is>
      </c>
      <c r="AC319" s="32" t="n">
        <v>731857.95</v>
      </c>
      <c r="AD319" s="32" t="n">
        <v>78308.8</v>
      </c>
      <c r="AE319" s="35">
        <f>(LEFT(Y319,4)-Parameters!$B$23)*12+MID(Y319,6,2)-Parameters!$B$24+1</f>
        <v/>
      </c>
      <c r="AG319" t="inlineStr">
        <is>
          <t>T105264</t>
        </is>
      </c>
      <c r="AH319" t="inlineStr">
        <is>
          <t>2025-12</t>
        </is>
      </c>
      <c r="AI319" t="n">
        <v>1</v>
      </c>
      <c r="AJ319" s="32" t="n">
        <v>29901388</v>
      </c>
      <c r="AK319" s="32" t="n">
        <v>17368507</v>
      </c>
      <c r="AL319" s="32" t="n">
        <v>1757135</v>
      </c>
      <c r="AM319" s="35">
        <f>(LEFT(AH319,4)-Parameters!$B$21)*12+MID(AH319,6,2)-Parameters!$B$22+1</f>
        <v/>
      </c>
    </row>
    <row r="320">
      <c r="X320" t="inlineStr">
        <is>
          <t>L0166732</t>
        </is>
      </c>
      <c r="Y320" t="inlineStr">
        <is>
          <t>2025-10-02</t>
        </is>
      </c>
      <c r="Z320" t="inlineStr">
        <is>
          <t>home_use</t>
        </is>
      </c>
      <c r="AA320" t="inlineStr">
        <is>
          <t>IMP00063</t>
        </is>
      </c>
      <c r="AB320" t="inlineStr">
        <is>
          <t>T100440</t>
        </is>
      </c>
      <c r="AC320" s="32" t="n">
        <v>834890.35</v>
      </c>
      <c r="AD320" s="32" t="n">
        <v>93507.72</v>
      </c>
      <c r="AE320" s="35">
        <f>(LEFT(Y320,4)-Parameters!$B$23)*12+MID(Y320,6,2)-Parameters!$B$24+1</f>
        <v/>
      </c>
      <c r="AG320" t="inlineStr">
        <is>
          <t>T105264</t>
        </is>
      </c>
      <c r="AH320" t="inlineStr">
        <is>
          <t>2026-01</t>
        </is>
      </c>
      <c r="AI320" t="n">
        <v>1</v>
      </c>
      <c r="AJ320" s="32" t="n">
        <v>39920291</v>
      </c>
      <c r="AK320" s="32" t="n">
        <v>23119243</v>
      </c>
      <c r="AL320" s="32" t="n">
        <v>2344299</v>
      </c>
      <c r="AM320" s="35">
        <f>(LEFT(AH320,4)-Parameters!$B$21)*12+MID(AH320,6,2)-Parameters!$B$22+1</f>
        <v/>
      </c>
    </row>
    <row r="321">
      <c r="X321" t="inlineStr">
        <is>
          <t>L0166733</t>
        </is>
      </c>
      <c r="Y321" t="inlineStr">
        <is>
          <t>2025-10-02</t>
        </is>
      </c>
      <c r="Z321" t="inlineStr">
        <is>
          <t>home_use</t>
        </is>
      </c>
      <c r="AA321" t="inlineStr">
        <is>
          <t>IMP00063</t>
        </is>
      </c>
      <c r="AB321" t="inlineStr">
        <is>
          <t>T100440</t>
        </is>
      </c>
      <c r="AC321" s="32" t="n">
        <v>1051295.98</v>
      </c>
      <c r="AD321" s="32" t="n">
        <v>120899.04</v>
      </c>
      <c r="AE321" s="35">
        <f>(LEFT(Y321,4)-Parameters!$B$23)*12+MID(Y321,6,2)-Parameters!$B$24+1</f>
        <v/>
      </c>
      <c r="AG321" t="inlineStr">
        <is>
          <t>T105264</t>
        </is>
      </c>
      <c r="AH321" t="inlineStr">
        <is>
          <t>2026-02</t>
        </is>
      </c>
      <c r="AI321" t="n">
        <v>1</v>
      </c>
      <c r="AJ321" s="32" t="n">
        <v>38173303</v>
      </c>
      <c r="AK321" s="32" t="n">
        <v>19287845</v>
      </c>
      <c r="AL321" s="32" t="n">
        <v>1852367</v>
      </c>
      <c r="AM321" s="35">
        <f>(LEFT(AH321,4)-Parameters!$B$21)*12+MID(AH321,6,2)-Parameters!$B$22+1</f>
        <v/>
      </c>
    </row>
    <row r="322">
      <c r="X322" t="inlineStr">
        <is>
          <t>L0166734</t>
        </is>
      </c>
      <c r="Y322" t="inlineStr">
        <is>
          <t>2025-10-02</t>
        </is>
      </c>
      <c r="Z322" t="inlineStr">
        <is>
          <t>home_use</t>
        </is>
      </c>
      <c r="AA322" t="inlineStr">
        <is>
          <t>IMP00063</t>
        </is>
      </c>
      <c r="AB322" t="inlineStr">
        <is>
          <t>T100440</t>
        </is>
      </c>
      <c r="AC322" s="32" t="n">
        <v>2906756.61</v>
      </c>
      <c r="AD322" s="32" t="n">
        <v>296489.17</v>
      </c>
      <c r="AE322" s="35">
        <f>(LEFT(Y322,4)-Parameters!$B$23)*12+MID(Y322,6,2)-Parameters!$B$24+1</f>
        <v/>
      </c>
      <c r="AG322" t="inlineStr">
        <is>
          <t>T105264</t>
        </is>
      </c>
      <c r="AH322" t="inlineStr">
        <is>
          <t>2026-03</t>
        </is>
      </c>
      <c r="AI322" t="n">
        <v>1</v>
      </c>
      <c r="AJ322" s="32" t="n">
        <v>39640869</v>
      </c>
      <c r="AK322" s="32" t="n">
        <v>27744600</v>
      </c>
      <c r="AL322" s="32" t="n">
        <v>2645548</v>
      </c>
      <c r="AM322" s="35">
        <f>(LEFT(AH322,4)-Parameters!$B$21)*12+MID(AH322,6,2)-Parameters!$B$22+1</f>
        <v/>
      </c>
    </row>
    <row r="323">
      <c r="X323" t="inlineStr">
        <is>
          <t>L0166735</t>
        </is>
      </c>
      <c r="Y323" t="inlineStr">
        <is>
          <t>2025-10-02</t>
        </is>
      </c>
      <c r="Z323" t="inlineStr">
        <is>
          <t>home_use</t>
        </is>
      </c>
      <c r="AA323" t="inlineStr">
        <is>
          <t>IMP00063</t>
        </is>
      </c>
      <c r="AB323" t="inlineStr">
        <is>
          <t>T100440</t>
        </is>
      </c>
      <c r="AC323" s="32" t="n">
        <v>177942.63</v>
      </c>
      <c r="AD323" s="32" t="n">
        <v>20463.4</v>
      </c>
      <c r="AE323" s="35">
        <f>(LEFT(Y323,4)-Parameters!$B$23)*12+MID(Y323,6,2)-Parameters!$B$24+1</f>
        <v/>
      </c>
      <c r="AG323" t="inlineStr">
        <is>
          <t>T105264</t>
        </is>
      </c>
      <c r="AH323" t="inlineStr">
        <is>
          <t>2026-04</t>
        </is>
      </c>
      <c r="AI323" t="n">
        <v>1</v>
      </c>
      <c r="AJ323" s="32" t="n">
        <v>26196234</v>
      </c>
      <c r="AK323" s="32" t="n">
        <v>18805008</v>
      </c>
      <c r="AL323" s="32" t="n">
        <v>1862856</v>
      </c>
      <c r="AM323" s="35">
        <f>(LEFT(AH323,4)-Parameters!$B$21)*12+MID(AH323,6,2)-Parameters!$B$22+1</f>
        <v/>
      </c>
    </row>
    <row r="324">
      <c r="X324" t="inlineStr">
        <is>
          <t>L0166955</t>
        </is>
      </c>
      <c r="Y324" t="inlineStr">
        <is>
          <t>2025-10-03</t>
        </is>
      </c>
      <c r="Z324" t="inlineStr">
        <is>
          <t>home_use</t>
        </is>
      </c>
      <c r="AA324" t="inlineStr">
        <is>
          <t>IMP00063</t>
        </is>
      </c>
      <c r="AB324" t="inlineStr">
        <is>
          <t>T100440</t>
        </is>
      </c>
      <c r="AC324" s="32" t="n">
        <v>839964.83</v>
      </c>
      <c r="AD324" s="32" t="n">
        <v>96595.96000000001</v>
      </c>
      <c r="AE324" s="35">
        <f>(LEFT(Y324,4)-Parameters!$B$23)*12+MID(Y324,6,2)-Parameters!$B$24+1</f>
        <v/>
      </c>
      <c r="AG324" t="inlineStr">
        <is>
          <t>T105264</t>
        </is>
      </c>
      <c r="AH324" t="inlineStr">
        <is>
          <t>2026-05</t>
        </is>
      </c>
      <c r="AI324" t="n">
        <v>1</v>
      </c>
      <c r="AJ324" s="32" t="n">
        <v>20584767</v>
      </c>
      <c r="AK324" s="32" t="n">
        <v>14080553</v>
      </c>
      <c r="AL324" s="32" t="n">
        <v>1398116</v>
      </c>
      <c r="AM324" s="35">
        <f>(LEFT(AH324,4)-Parameters!$B$21)*12+MID(AH324,6,2)-Parameters!$B$22+1</f>
        <v/>
      </c>
    </row>
    <row r="325">
      <c r="X325" t="inlineStr">
        <is>
          <t>L0166957</t>
        </is>
      </c>
      <c r="Y325" t="inlineStr">
        <is>
          <t>2025-10-03</t>
        </is>
      </c>
      <c r="Z325" t="inlineStr">
        <is>
          <t>home_use</t>
        </is>
      </c>
      <c r="AA325" t="inlineStr">
        <is>
          <t>IMP00063</t>
        </is>
      </c>
      <c r="AB325" t="inlineStr">
        <is>
          <t>T100440</t>
        </is>
      </c>
      <c r="AC325" s="32" t="n">
        <v>340688.71</v>
      </c>
      <c r="AD325" s="32" t="n">
        <v>39179.2</v>
      </c>
      <c r="AE325" s="35">
        <f>(LEFT(Y325,4)-Parameters!$B$23)*12+MID(Y325,6,2)-Parameters!$B$24+1</f>
        <v/>
      </c>
      <c r="AG325" t="inlineStr">
        <is>
          <t>T105264</t>
        </is>
      </c>
      <c r="AH325" t="inlineStr">
        <is>
          <t>2026-06</t>
        </is>
      </c>
      <c r="AI325" t="n">
        <v>1</v>
      </c>
      <c r="AJ325" s="32" t="n">
        <v>27878103</v>
      </c>
      <c r="AK325" s="32" t="n">
        <v>19239475</v>
      </c>
      <c r="AL325" s="32" t="n">
        <v>1906930</v>
      </c>
      <c r="AM325" s="35">
        <f>(LEFT(AH325,4)-Parameters!$B$21)*12+MID(AH325,6,2)-Parameters!$B$22+1</f>
        <v/>
      </c>
    </row>
    <row r="326">
      <c r="X326" t="inlineStr">
        <is>
          <t>L0166958</t>
        </is>
      </c>
      <c r="Y326" t="inlineStr">
        <is>
          <t>2025-10-03</t>
        </is>
      </c>
      <c r="Z326" t="inlineStr">
        <is>
          <t>home_use</t>
        </is>
      </c>
      <c r="AA326" t="inlineStr">
        <is>
          <t>IMP00063</t>
        </is>
      </c>
      <c r="AB326" t="inlineStr">
        <is>
          <t>T100440</t>
        </is>
      </c>
      <c r="AC326" s="32" t="n">
        <v>5152576.12</v>
      </c>
      <c r="AD326" s="32" t="n">
        <v>669834.9</v>
      </c>
      <c r="AE326" s="35">
        <f>(LEFT(Y326,4)-Parameters!$B$23)*12+MID(Y326,6,2)-Parameters!$B$24+1</f>
        <v/>
      </c>
      <c r="AG326" t="inlineStr">
        <is>
          <t>T105264</t>
        </is>
      </c>
      <c r="AH326" t="inlineStr">
        <is>
          <t>2026-07</t>
        </is>
      </c>
      <c r="AI326" t="n">
        <v>1</v>
      </c>
      <c r="AJ326" s="32" t="n">
        <v>21180373</v>
      </c>
      <c r="AK326" s="32" t="n">
        <v>15118905</v>
      </c>
      <c r="AL326" s="32" t="n">
        <v>1545109</v>
      </c>
      <c r="AM326" s="35">
        <f>(LEFT(AH326,4)-Parameters!$B$21)*12+MID(AH326,6,2)-Parameters!$B$22+1</f>
        <v/>
      </c>
    </row>
    <row r="327">
      <c r="X327" t="inlineStr">
        <is>
          <t>L0166959</t>
        </is>
      </c>
      <c r="Y327" t="inlineStr">
        <is>
          <t>2025-10-03</t>
        </is>
      </c>
      <c r="Z327" t="inlineStr">
        <is>
          <t>home_use</t>
        </is>
      </c>
      <c r="AA327" t="inlineStr">
        <is>
          <t>IMP00063</t>
        </is>
      </c>
      <c r="AB327" t="inlineStr">
        <is>
          <t>T100440</t>
        </is>
      </c>
      <c r="AC327" s="32" t="n">
        <v>900940.26</v>
      </c>
      <c r="AD327" s="32" t="n">
        <v>96400.61</v>
      </c>
      <c r="AE327" s="35">
        <f>(LEFT(Y327,4)-Parameters!$B$23)*12+MID(Y327,6,2)-Parameters!$B$24+1</f>
        <v/>
      </c>
      <c r="AG327" t="inlineStr">
        <is>
          <t>T105264</t>
        </is>
      </c>
      <c r="AH327" t="inlineStr">
        <is>
          <t>2026-08</t>
        </is>
      </c>
      <c r="AI327" t="n">
        <v>1</v>
      </c>
      <c r="AJ327" s="32" t="n">
        <v>27933744</v>
      </c>
      <c r="AK327" s="32" t="n">
        <v>20059302</v>
      </c>
      <c r="AL327" s="32" t="n">
        <v>1968578</v>
      </c>
      <c r="AM327" s="35">
        <f>(LEFT(AH327,4)-Parameters!$B$21)*12+MID(AH327,6,2)-Parameters!$B$22+1</f>
        <v/>
      </c>
    </row>
    <row r="328">
      <c r="X328" t="inlineStr">
        <is>
          <t>L0166960</t>
        </is>
      </c>
      <c r="Y328" t="inlineStr">
        <is>
          <t>2025-10-03</t>
        </is>
      </c>
      <c r="Z328" t="inlineStr">
        <is>
          <t>home_use</t>
        </is>
      </c>
      <c r="AA328" t="inlineStr">
        <is>
          <t>IMP00063</t>
        </is>
      </c>
      <c r="AB328" t="inlineStr">
        <is>
          <t>T100440</t>
        </is>
      </c>
      <c r="AC328" s="32" t="n">
        <v>293586.12</v>
      </c>
      <c r="AD328" s="32" t="n">
        <v>33762.4</v>
      </c>
      <c r="AE328" s="35">
        <f>(LEFT(Y328,4)-Parameters!$B$23)*12+MID(Y328,6,2)-Parameters!$B$24+1</f>
        <v/>
      </c>
      <c r="AG328" t="inlineStr">
        <is>
          <t>T105264</t>
        </is>
      </c>
      <c r="AH328" t="inlineStr">
        <is>
          <t>2026-09</t>
        </is>
      </c>
      <c r="AI328" t="n">
        <v>1</v>
      </c>
      <c r="AJ328" s="32" t="n">
        <v>30015760</v>
      </c>
      <c r="AK328" s="32" t="n">
        <v>21365733</v>
      </c>
      <c r="AL328" s="32" t="n">
        <v>2143381</v>
      </c>
      <c r="AM328" s="35">
        <f>(LEFT(AH328,4)-Parameters!$B$21)*12+MID(AH328,6,2)-Parameters!$B$22+1</f>
        <v/>
      </c>
    </row>
    <row r="329">
      <c r="X329" t="inlineStr">
        <is>
          <t>L0167177</t>
        </is>
      </c>
      <c r="Y329" t="inlineStr">
        <is>
          <t>2025-10-04</t>
        </is>
      </c>
      <c r="Z329" t="inlineStr">
        <is>
          <t>home_use</t>
        </is>
      </c>
      <c r="AA329" t="inlineStr">
        <is>
          <t>IMP00063</t>
        </is>
      </c>
      <c r="AB329" t="inlineStr">
        <is>
          <t>T100440</t>
        </is>
      </c>
      <c r="AC329" s="32" t="n">
        <v>467955.02</v>
      </c>
      <c r="AD329" s="32" t="n">
        <v>53814.83</v>
      </c>
      <c r="AE329" s="35">
        <f>(LEFT(Y329,4)-Parameters!$B$23)*12+MID(Y329,6,2)-Parameters!$B$24+1</f>
        <v/>
      </c>
      <c r="AG329" t="inlineStr">
        <is>
          <t>T106240</t>
        </is>
      </c>
      <c r="AH329" t="inlineStr">
        <is>
          <t>2024-10</t>
        </is>
      </c>
      <c r="AI329" t="n">
        <v>1</v>
      </c>
      <c r="AJ329" s="32" t="n">
        <v>4097984</v>
      </c>
      <c r="AK329" s="32" t="n">
        <v>47881703</v>
      </c>
      <c r="AL329" s="32" t="n">
        <v>4586631</v>
      </c>
      <c r="AM329" s="35">
        <f>(LEFT(AH329,4)-Parameters!$B$21)*12+MID(AH329,6,2)-Parameters!$B$22+1</f>
        <v/>
      </c>
    </row>
    <row r="330">
      <c r="X330" t="inlineStr">
        <is>
          <t>L0167178</t>
        </is>
      </c>
      <c r="Y330" t="inlineStr">
        <is>
          <t>2025-10-04</t>
        </is>
      </c>
      <c r="Z330" t="inlineStr">
        <is>
          <t>home_use</t>
        </is>
      </c>
      <c r="AA330" t="inlineStr">
        <is>
          <t>IMP00063</t>
        </is>
      </c>
      <c r="AB330" t="inlineStr">
        <is>
          <t>T100440</t>
        </is>
      </c>
      <c r="AC330" s="32" t="n">
        <v>1828218.66</v>
      </c>
      <c r="AD330" s="32" t="n">
        <v>204760.49</v>
      </c>
      <c r="AE330" s="35">
        <f>(LEFT(Y330,4)-Parameters!$B$23)*12+MID(Y330,6,2)-Parameters!$B$24+1</f>
        <v/>
      </c>
      <c r="AG330" t="inlineStr">
        <is>
          <t>T106240</t>
        </is>
      </c>
      <c r="AH330" t="inlineStr">
        <is>
          <t>2024-11</t>
        </is>
      </c>
      <c r="AI330" t="n">
        <v>1</v>
      </c>
      <c r="AJ330" s="32" t="n">
        <v>3690537</v>
      </c>
      <c r="AK330" s="32" t="n">
        <v>43121017</v>
      </c>
      <c r="AL330" s="32" t="n">
        <v>4242081</v>
      </c>
      <c r="AM330" s="35">
        <f>(LEFT(AH330,4)-Parameters!$B$21)*12+MID(AH330,6,2)-Parameters!$B$22+1</f>
        <v/>
      </c>
    </row>
    <row r="331">
      <c r="X331" t="inlineStr">
        <is>
          <t>L0167179</t>
        </is>
      </c>
      <c r="Y331" t="inlineStr">
        <is>
          <t>2025-10-04</t>
        </is>
      </c>
      <c r="Z331" t="inlineStr">
        <is>
          <t>home_use</t>
        </is>
      </c>
      <c r="AA331" t="inlineStr">
        <is>
          <t>IMP00063</t>
        </is>
      </c>
      <c r="AB331" t="inlineStr">
        <is>
          <t>T100440</t>
        </is>
      </c>
      <c r="AC331" s="32" t="n">
        <v>774145.84</v>
      </c>
      <c r="AD331" s="32" t="n">
        <v>89026.77</v>
      </c>
      <c r="AE331" s="35">
        <f>(LEFT(Y331,4)-Parameters!$B$23)*12+MID(Y331,6,2)-Parameters!$B$24+1</f>
        <v/>
      </c>
      <c r="AG331" t="inlineStr">
        <is>
          <t>T106240</t>
        </is>
      </c>
      <c r="AH331" t="inlineStr">
        <is>
          <t>2024-12</t>
        </is>
      </c>
      <c r="AI331" t="n">
        <v>1</v>
      </c>
      <c r="AJ331" s="32" t="n">
        <v>6121895</v>
      </c>
      <c r="AK331" s="32" t="n">
        <v>71529510</v>
      </c>
      <c r="AL331" s="32" t="n">
        <v>6795002</v>
      </c>
      <c r="AM331" s="35">
        <f>(LEFT(AH331,4)-Parameters!$B$21)*12+MID(AH331,6,2)-Parameters!$B$22+1</f>
        <v/>
      </c>
    </row>
    <row r="332">
      <c r="X332" t="inlineStr">
        <is>
          <t>L0167180</t>
        </is>
      </c>
      <c r="Y332" t="inlineStr">
        <is>
          <t>2025-10-04</t>
        </is>
      </c>
      <c r="Z332" t="inlineStr">
        <is>
          <t>home_use</t>
        </is>
      </c>
      <c r="AA332" t="inlineStr">
        <is>
          <t>IMP00063</t>
        </is>
      </c>
      <c r="AB332" t="inlineStr">
        <is>
          <t>T100440</t>
        </is>
      </c>
      <c r="AC332" s="32" t="n">
        <v>440394.16</v>
      </c>
      <c r="AD332" s="32" t="n">
        <v>50645.33</v>
      </c>
      <c r="AE332" s="35">
        <f>(LEFT(Y332,4)-Parameters!$B$23)*12+MID(Y332,6,2)-Parameters!$B$24+1</f>
        <v/>
      </c>
      <c r="AG332" t="inlineStr">
        <is>
          <t>T106240</t>
        </is>
      </c>
      <c r="AH332" t="inlineStr">
        <is>
          <t>2025-01</t>
        </is>
      </c>
      <c r="AI332" t="n">
        <v>1</v>
      </c>
      <c r="AJ332" s="32" t="n">
        <v>5899563</v>
      </c>
      <c r="AK332" s="32" t="n">
        <v>68931731</v>
      </c>
      <c r="AL332" s="32" t="n">
        <v>6693698</v>
      </c>
      <c r="AM332" s="35">
        <f>(LEFT(AH332,4)-Parameters!$B$21)*12+MID(AH332,6,2)-Parameters!$B$22+1</f>
        <v/>
      </c>
    </row>
    <row r="333">
      <c r="X333" t="inlineStr">
        <is>
          <t>L0167181</t>
        </is>
      </c>
      <c r="Y333" t="inlineStr">
        <is>
          <t>2025-10-04</t>
        </is>
      </c>
      <c r="Z333" t="inlineStr">
        <is>
          <t>home_use</t>
        </is>
      </c>
      <c r="AA333" t="inlineStr">
        <is>
          <t>IMP00063</t>
        </is>
      </c>
      <c r="AB333" t="inlineStr">
        <is>
          <t>T100440</t>
        </is>
      </c>
      <c r="AC333" s="32" t="n">
        <v>2982033.11</v>
      </c>
      <c r="AD333" s="32" t="n">
        <v>387664.3</v>
      </c>
      <c r="AE333" s="35">
        <f>(LEFT(Y333,4)-Parameters!$B$23)*12+MID(Y333,6,2)-Parameters!$B$24+1</f>
        <v/>
      </c>
      <c r="AG333" t="inlineStr">
        <is>
          <t>T106240</t>
        </is>
      </c>
      <c r="AH333" t="inlineStr">
        <is>
          <t>2025-02</t>
        </is>
      </c>
      <c r="AI333" t="n">
        <v>1</v>
      </c>
      <c r="AJ333" s="32" t="n">
        <v>5668237</v>
      </c>
      <c r="AK333" s="32" t="n">
        <v>66205174</v>
      </c>
      <c r="AL333" s="32" t="n">
        <v>6270880</v>
      </c>
      <c r="AM333" s="35">
        <f>(LEFT(AH333,4)-Parameters!$B$21)*12+MID(AH333,6,2)-Parameters!$B$22+1</f>
        <v/>
      </c>
    </row>
    <row r="334">
      <c r="X334" t="inlineStr">
        <is>
          <t>L0167373</t>
        </is>
      </c>
      <c r="Y334" t="inlineStr">
        <is>
          <t>2025-10-05</t>
        </is>
      </c>
      <c r="Z334" t="inlineStr">
        <is>
          <t>home_use</t>
        </is>
      </c>
      <c r="AA334" t="inlineStr">
        <is>
          <t>IMP00063</t>
        </is>
      </c>
      <c r="AB334" t="inlineStr">
        <is>
          <t>T100440</t>
        </is>
      </c>
      <c r="AC334" s="32" t="n">
        <v>912960</v>
      </c>
      <c r="AD334" s="32" t="n">
        <v>104990.4</v>
      </c>
      <c r="AE334" s="35">
        <f>(LEFT(Y334,4)-Parameters!$B$23)*12+MID(Y334,6,2)-Parameters!$B$24+1</f>
        <v/>
      </c>
      <c r="AG334" t="inlineStr">
        <is>
          <t>T106240</t>
        </is>
      </c>
      <c r="AH334" t="inlineStr">
        <is>
          <t>2025-03</t>
        </is>
      </c>
      <c r="AI334" t="n">
        <v>1</v>
      </c>
      <c r="AJ334" s="32" t="n">
        <v>6505901</v>
      </c>
      <c r="AK334" s="32" t="n">
        <v>75943150</v>
      </c>
      <c r="AL334" s="32" t="n">
        <v>7147901</v>
      </c>
      <c r="AM334" s="35">
        <f>(LEFT(AH334,4)-Parameters!$B$21)*12+MID(AH334,6,2)-Parameters!$B$22+1</f>
        <v/>
      </c>
    </row>
    <row r="335">
      <c r="X335" t="inlineStr">
        <is>
          <t>L0167374</t>
        </is>
      </c>
      <c r="Y335" t="inlineStr">
        <is>
          <t>2025-10-05</t>
        </is>
      </c>
      <c r="Z335" t="inlineStr">
        <is>
          <t>home_use</t>
        </is>
      </c>
      <c r="AA335" t="inlineStr">
        <is>
          <t>IMP00063</t>
        </is>
      </c>
      <c r="AB335" t="inlineStr">
        <is>
          <t>T100440</t>
        </is>
      </c>
      <c r="AC335" s="32" t="n">
        <v>744712.02</v>
      </c>
      <c r="AD335" s="32" t="n">
        <v>85641.88</v>
      </c>
      <c r="AE335" s="35">
        <f>(LEFT(Y335,4)-Parameters!$B$23)*12+MID(Y335,6,2)-Parameters!$B$24+1</f>
        <v/>
      </c>
      <c r="AG335" t="inlineStr">
        <is>
          <t>T106240</t>
        </is>
      </c>
      <c r="AH335" t="inlineStr">
        <is>
          <t>2025-04</t>
        </is>
      </c>
      <c r="AI335" t="n">
        <v>1</v>
      </c>
      <c r="AJ335" s="32" t="n">
        <v>6820128</v>
      </c>
      <c r="AK335" s="32" t="n">
        <v>79687816</v>
      </c>
      <c r="AL335" s="32" t="n">
        <v>7791080</v>
      </c>
      <c r="AM335" s="35">
        <f>(LEFT(AH335,4)-Parameters!$B$21)*12+MID(AH335,6,2)-Parameters!$B$22+1</f>
        <v/>
      </c>
    </row>
    <row r="336">
      <c r="X336" t="inlineStr">
        <is>
          <t>L0167375</t>
        </is>
      </c>
      <c r="Y336" t="inlineStr">
        <is>
          <t>2025-10-05</t>
        </is>
      </c>
      <c r="Z336" t="inlineStr">
        <is>
          <t>home_use</t>
        </is>
      </c>
      <c r="AA336" t="inlineStr">
        <is>
          <t>IMP00063</t>
        </is>
      </c>
      <c r="AB336" t="inlineStr">
        <is>
          <t>T100440</t>
        </is>
      </c>
      <c r="AC336" s="32" t="n">
        <v>1938604.76</v>
      </c>
      <c r="AD336" s="32" t="n">
        <v>222939.55</v>
      </c>
      <c r="AE336" s="35">
        <f>(LEFT(Y336,4)-Parameters!$B$23)*12+MID(Y336,6,2)-Parameters!$B$24+1</f>
        <v/>
      </c>
      <c r="AG336" t="inlineStr">
        <is>
          <t>T106240</t>
        </is>
      </c>
      <c r="AH336" t="inlineStr">
        <is>
          <t>2025-05</t>
        </is>
      </c>
      <c r="AI336" t="n">
        <v>1</v>
      </c>
      <c r="AJ336" s="32" t="n">
        <v>6887850</v>
      </c>
      <c r="AK336" s="32" t="n">
        <v>80479090</v>
      </c>
      <c r="AL336" s="32" t="n">
        <v>7786044</v>
      </c>
      <c r="AM336" s="35">
        <f>(LEFT(AH336,4)-Parameters!$B$21)*12+MID(AH336,6,2)-Parameters!$B$22+1</f>
        <v/>
      </c>
    </row>
    <row r="337">
      <c r="X337" t="inlineStr">
        <is>
          <t>L0167376</t>
        </is>
      </c>
      <c r="Y337" t="inlineStr">
        <is>
          <t>2025-10-05</t>
        </is>
      </c>
      <c r="Z337" t="inlineStr">
        <is>
          <t>home_use</t>
        </is>
      </c>
      <c r="AA337" t="inlineStr">
        <is>
          <t>IMP00063</t>
        </is>
      </c>
      <c r="AB337" t="inlineStr">
        <is>
          <t>T100440</t>
        </is>
      </c>
      <c r="AC337" s="32" t="n">
        <v>3285661.7</v>
      </c>
      <c r="AD337" s="32" t="n">
        <v>367994.11</v>
      </c>
      <c r="AE337" s="35">
        <f>(LEFT(Y337,4)-Parameters!$B$23)*12+MID(Y337,6,2)-Parameters!$B$24+1</f>
        <v/>
      </c>
      <c r="AG337" t="inlineStr">
        <is>
          <t>T106240</t>
        </is>
      </c>
      <c r="AH337" t="inlineStr">
        <is>
          <t>2025-06</t>
        </is>
      </c>
      <c r="AI337" t="n">
        <v>1</v>
      </c>
      <c r="AJ337" s="32" t="n">
        <v>5992300</v>
      </c>
      <c r="AK337" s="32" t="n">
        <v>70015293</v>
      </c>
      <c r="AL337" s="32" t="n">
        <v>6580809</v>
      </c>
      <c r="AM337" s="35">
        <f>(LEFT(AH337,4)-Parameters!$B$21)*12+MID(AH337,6,2)-Parameters!$B$22+1</f>
        <v/>
      </c>
    </row>
    <row r="338">
      <c r="X338" t="inlineStr">
        <is>
          <t>L0167377</t>
        </is>
      </c>
      <c r="Y338" t="inlineStr">
        <is>
          <t>2025-10-05</t>
        </is>
      </c>
      <c r="Z338" t="inlineStr">
        <is>
          <t>home_use</t>
        </is>
      </c>
      <c r="AA338" t="inlineStr">
        <is>
          <t>IMP00063</t>
        </is>
      </c>
      <c r="AB338" t="inlineStr">
        <is>
          <t>T100440</t>
        </is>
      </c>
      <c r="AC338" s="32" t="n">
        <v>1778871.2</v>
      </c>
      <c r="AD338" s="32" t="n">
        <v>199233.57</v>
      </c>
      <c r="AE338" s="35">
        <f>(LEFT(Y338,4)-Parameters!$B$23)*12+MID(Y338,6,2)-Parameters!$B$24+1</f>
        <v/>
      </c>
      <c r="AG338" t="inlineStr">
        <is>
          <t>T106240</t>
        </is>
      </c>
      <c r="AH338" t="inlineStr">
        <is>
          <t>2025-07</t>
        </is>
      </c>
      <c r="AI338" t="n">
        <v>1</v>
      </c>
      <c r="AJ338" s="32" t="n">
        <v>4492882</v>
      </c>
      <c r="AK338" s="32" t="n">
        <v>52495774</v>
      </c>
      <c r="AL338" s="32" t="n">
        <v>5182134</v>
      </c>
      <c r="AM338" s="35">
        <f>(LEFT(AH338,4)-Parameters!$B$21)*12+MID(AH338,6,2)-Parameters!$B$22+1</f>
        <v/>
      </c>
    </row>
    <row r="339">
      <c r="X339" t="inlineStr">
        <is>
          <t>L0167584</t>
        </is>
      </c>
      <c r="Y339" t="inlineStr">
        <is>
          <t>2025-10-06</t>
        </is>
      </c>
      <c r="Z339" t="inlineStr">
        <is>
          <t>home_use</t>
        </is>
      </c>
      <c r="AA339" t="inlineStr">
        <is>
          <t>IMP00063</t>
        </is>
      </c>
      <c r="AB339" t="inlineStr">
        <is>
          <t>T100440</t>
        </is>
      </c>
      <c r="AC339" s="32" t="n">
        <v>3771968.29</v>
      </c>
      <c r="AD339" s="32" t="n">
        <v>433776.35</v>
      </c>
      <c r="AE339" s="35">
        <f>(LEFT(Y339,4)-Parameters!$B$23)*12+MID(Y339,6,2)-Parameters!$B$24+1</f>
        <v/>
      </c>
      <c r="AG339" t="inlineStr">
        <is>
          <t>T106240</t>
        </is>
      </c>
      <c r="AH339" t="inlineStr">
        <is>
          <t>2025-08</t>
        </is>
      </c>
      <c r="AI339" t="n">
        <v>1</v>
      </c>
      <c r="AJ339" s="32" t="n">
        <v>4923239</v>
      </c>
      <c r="AK339" s="32" t="n">
        <v>57524166</v>
      </c>
      <c r="AL339" s="32" t="n">
        <v>5560716</v>
      </c>
      <c r="AM339" s="35">
        <f>(LEFT(AH339,4)-Parameters!$B$21)*12+MID(AH339,6,2)-Parameters!$B$22+1</f>
        <v/>
      </c>
    </row>
    <row r="340">
      <c r="X340" t="inlineStr">
        <is>
          <t>L0167585</t>
        </is>
      </c>
      <c r="Y340" t="inlineStr">
        <is>
          <t>2025-10-06</t>
        </is>
      </c>
      <c r="Z340" t="inlineStr">
        <is>
          <t>home_use</t>
        </is>
      </c>
      <c r="AA340" t="inlineStr">
        <is>
          <t>IMP00063</t>
        </is>
      </c>
      <c r="AB340" t="inlineStr">
        <is>
          <t>T100440</t>
        </is>
      </c>
      <c r="AC340" s="32" t="n">
        <v>381607.42</v>
      </c>
      <c r="AD340" s="32" t="n">
        <v>43884.85</v>
      </c>
      <c r="AE340" s="35">
        <f>(LEFT(Y340,4)-Parameters!$B$23)*12+MID(Y340,6,2)-Parameters!$B$24+1</f>
        <v/>
      </c>
      <c r="AG340" t="inlineStr">
        <is>
          <t>T106240</t>
        </is>
      </c>
      <c r="AH340" t="inlineStr">
        <is>
          <t>2025-09</t>
        </is>
      </c>
      <c r="AI340" t="n">
        <v>1</v>
      </c>
      <c r="AJ340" s="32" t="n">
        <v>4272156</v>
      </c>
      <c r="AK340" s="32" t="n">
        <v>49916774</v>
      </c>
      <c r="AL340" s="32" t="n">
        <v>4857796</v>
      </c>
      <c r="AM340" s="35">
        <f>(LEFT(AH340,4)-Parameters!$B$21)*12+MID(AH340,6,2)-Parameters!$B$22+1</f>
        <v/>
      </c>
    </row>
    <row r="341">
      <c r="X341" t="inlineStr">
        <is>
          <t>L0167586</t>
        </is>
      </c>
      <c r="Y341" t="inlineStr">
        <is>
          <t>2025-10-06</t>
        </is>
      </c>
      <c r="Z341" t="inlineStr">
        <is>
          <t>home_use</t>
        </is>
      </c>
      <c r="AA341" t="inlineStr">
        <is>
          <t>IMP00063</t>
        </is>
      </c>
      <c r="AB341" t="inlineStr">
        <is>
          <t>T100440</t>
        </is>
      </c>
      <c r="AC341" s="32" t="n">
        <v>1118362.66</v>
      </c>
      <c r="AD341" s="32" t="n">
        <v>128611.71</v>
      </c>
      <c r="AE341" s="35">
        <f>(LEFT(Y341,4)-Parameters!$B$23)*12+MID(Y341,6,2)-Parameters!$B$24+1</f>
        <v/>
      </c>
      <c r="AG341" t="inlineStr">
        <is>
          <t>T106240</t>
        </is>
      </c>
      <c r="AH341" t="inlineStr">
        <is>
          <t>2025-10</t>
        </is>
      </c>
      <c r="AI341" t="n">
        <v>1</v>
      </c>
      <c r="AJ341" s="32" t="n">
        <v>4055368</v>
      </c>
      <c r="AK341" s="32" t="n">
        <v>47383772</v>
      </c>
      <c r="AL341" s="32" t="n">
        <v>4700914</v>
      </c>
      <c r="AM341" s="35">
        <f>(LEFT(AH341,4)-Parameters!$B$21)*12+MID(AH341,6,2)-Parameters!$B$22+1</f>
        <v/>
      </c>
    </row>
    <row r="342">
      <c r="X342" t="inlineStr">
        <is>
          <t>L0167587</t>
        </is>
      </c>
      <c r="Y342" t="inlineStr">
        <is>
          <t>2025-10-06</t>
        </is>
      </c>
      <c r="Z342" t="inlineStr">
        <is>
          <t>home_use</t>
        </is>
      </c>
      <c r="AA342" t="inlineStr">
        <is>
          <t>IMP00063</t>
        </is>
      </c>
      <c r="AB342" t="inlineStr">
        <is>
          <t>T100440</t>
        </is>
      </c>
      <c r="AC342" s="32" t="n">
        <v>5405374.97</v>
      </c>
      <c r="AD342" s="32" t="n">
        <v>702698.75</v>
      </c>
      <c r="AE342" s="35">
        <f>(LEFT(Y342,4)-Parameters!$B$23)*12+MID(Y342,6,2)-Parameters!$B$24+1</f>
        <v/>
      </c>
      <c r="AG342" t="inlineStr">
        <is>
          <t>T106240</t>
        </is>
      </c>
      <c r="AH342" t="inlineStr">
        <is>
          <t>2025-11</t>
        </is>
      </c>
      <c r="AI342" t="n">
        <v>1</v>
      </c>
      <c r="AJ342" s="32" t="n">
        <v>4309758</v>
      </c>
      <c r="AK342" s="32" t="n">
        <v>50356124</v>
      </c>
      <c r="AL342" s="32" t="n">
        <v>4816431</v>
      </c>
      <c r="AM342" s="35">
        <f>(LEFT(AH342,4)-Parameters!$B$21)*12+MID(AH342,6,2)-Parameters!$B$22+1</f>
        <v/>
      </c>
    </row>
    <row r="343">
      <c r="X343" t="inlineStr">
        <is>
          <t>L0167588</t>
        </is>
      </c>
      <c r="Y343" t="inlineStr">
        <is>
          <t>2025-10-06</t>
        </is>
      </c>
      <c r="Z343" t="inlineStr">
        <is>
          <t>home_use</t>
        </is>
      </c>
      <c r="AA343" t="inlineStr">
        <is>
          <t>IMP00063</t>
        </is>
      </c>
      <c r="AB343" t="inlineStr">
        <is>
          <t>T100440</t>
        </is>
      </c>
      <c r="AC343" s="32" t="n">
        <v>798694.72</v>
      </c>
      <c r="AD343" s="32" t="n">
        <v>85460.34</v>
      </c>
      <c r="AE343" s="35">
        <f>(LEFT(Y343,4)-Parameters!$B$23)*12+MID(Y343,6,2)-Parameters!$B$24+1</f>
        <v/>
      </c>
      <c r="AG343" t="inlineStr">
        <is>
          <t>T106240</t>
        </is>
      </c>
      <c r="AH343" t="inlineStr">
        <is>
          <t>2025-12</t>
        </is>
      </c>
      <c r="AI343" t="n">
        <v>1</v>
      </c>
      <c r="AJ343" s="32" t="n">
        <v>4043573</v>
      </c>
      <c r="AK343" s="32" t="n">
        <v>47245962</v>
      </c>
      <c r="AL343" s="32" t="n">
        <v>4592826</v>
      </c>
      <c r="AM343" s="35">
        <f>(LEFT(AH343,4)-Parameters!$B$21)*12+MID(AH343,6,2)-Parameters!$B$22+1</f>
        <v/>
      </c>
    </row>
    <row r="344">
      <c r="X344" t="inlineStr">
        <is>
          <t>L0167589</t>
        </is>
      </c>
      <c r="Y344" t="inlineStr">
        <is>
          <t>2025-10-06</t>
        </is>
      </c>
      <c r="Z344" t="inlineStr">
        <is>
          <t>warehouse_out</t>
        </is>
      </c>
      <c r="AA344" t="inlineStr">
        <is>
          <t>IMP00063</t>
        </is>
      </c>
      <c r="AB344" t="inlineStr">
        <is>
          <t>T100440</t>
        </is>
      </c>
      <c r="AC344" s="32" t="n">
        <v>2932969.74</v>
      </c>
      <c r="AD344" s="32" t="n">
        <v>381286.07</v>
      </c>
      <c r="AE344" s="35">
        <f>(LEFT(Y344,4)-Parameters!$B$23)*12+MID(Y344,6,2)-Parameters!$B$24+1</f>
        <v/>
      </c>
      <c r="AG344" t="inlineStr">
        <is>
          <t>T106240</t>
        </is>
      </c>
      <c r="AH344" t="inlineStr">
        <is>
          <t>2026-01</t>
        </is>
      </c>
      <c r="AI344" t="n">
        <v>1</v>
      </c>
      <c r="AJ344" s="32" t="n">
        <v>8171959</v>
      </c>
      <c r="AK344" s="32" t="n">
        <v>95482887</v>
      </c>
      <c r="AL344" s="32" t="n">
        <v>9155769</v>
      </c>
      <c r="AM344" s="35">
        <f>(LEFT(AH344,4)-Parameters!$B$21)*12+MID(AH344,6,2)-Parameters!$B$22+1</f>
        <v/>
      </c>
    </row>
    <row r="345">
      <c r="X345" t="inlineStr">
        <is>
          <t>L0167590</t>
        </is>
      </c>
      <c r="Y345" t="inlineStr">
        <is>
          <t>2025-10-06</t>
        </is>
      </c>
      <c r="Z345" t="inlineStr">
        <is>
          <t>home_use</t>
        </is>
      </c>
      <c r="AA345" t="inlineStr">
        <is>
          <t>IMP00063</t>
        </is>
      </c>
      <c r="AB345" t="inlineStr">
        <is>
          <t>T100440</t>
        </is>
      </c>
      <c r="AC345" s="32" t="n">
        <v>269878.89</v>
      </c>
      <c r="AD345" s="32" t="n">
        <v>31036.07</v>
      </c>
      <c r="AE345" s="35">
        <f>(LEFT(Y345,4)-Parameters!$B$23)*12+MID(Y345,6,2)-Parameters!$B$24+1</f>
        <v/>
      </c>
      <c r="AG345" t="inlineStr">
        <is>
          <t>T106240</t>
        </is>
      </c>
      <c r="AH345" t="inlineStr">
        <is>
          <t>2026-02</t>
        </is>
      </c>
      <c r="AI345" t="n">
        <v>1</v>
      </c>
      <c r="AJ345" s="32" t="n">
        <v>5728486</v>
      </c>
      <c r="AK345" s="32" t="n">
        <v>66932832</v>
      </c>
      <c r="AL345" s="32" t="n">
        <v>6238111</v>
      </c>
      <c r="AM345" s="35">
        <f>(LEFT(AH345,4)-Parameters!$B$21)*12+MID(AH345,6,2)-Parameters!$B$22+1</f>
        <v/>
      </c>
    </row>
    <row r="346">
      <c r="X346" t="inlineStr">
        <is>
          <t>L0167795</t>
        </is>
      </c>
      <c r="Y346" t="inlineStr">
        <is>
          <t>2025-10-07</t>
        </is>
      </c>
      <c r="Z346" t="inlineStr">
        <is>
          <t>home_use</t>
        </is>
      </c>
      <c r="AA346" t="inlineStr">
        <is>
          <t>IMP00063</t>
        </is>
      </c>
      <c r="AB346" t="inlineStr">
        <is>
          <t>T100440</t>
        </is>
      </c>
      <c r="AC346" s="32" t="n">
        <v>6635303.01</v>
      </c>
      <c r="AD346" s="32" t="n">
        <v>862589.39</v>
      </c>
      <c r="AE346" s="35">
        <f>(LEFT(Y346,4)-Parameters!$B$23)*12+MID(Y346,6,2)-Parameters!$B$24+1</f>
        <v/>
      </c>
      <c r="AG346" t="inlineStr">
        <is>
          <t>T106240</t>
        </is>
      </c>
      <c r="AH346" t="inlineStr">
        <is>
          <t>2026-03</t>
        </is>
      </c>
      <c r="AI346" t="n">
        <v>1</v>
      </c>
      <c r="AJ346" s="32" t="n">
        <v>5609891</v>
      </c>
      <c r="AK346" s="32" t="n">
        <v>65547153</v>
      </c>
      <c r="AL346" s="32" t="n">
        <v>6577210</v>
      </c>
      <c r="AM346" s="35">
        <f>(LEFT(AH346,4)-Parameters!$B$21)*12+MID(AH346,6,2)-Parameters!$B$22+1</f>
        <v/>
      </c>
    </row>
    <row r="347">
      <c r="X347" t="inlineStr">
        <is>
          <t>L0167796</t>
        </is>
      </c>
      <c r="Y347" t="inlineStr">
        <is>
          <t>2025-10-07</t>
        </is>
      </c>
      <c r="Z347" t="inlineStr">
        <is>
          <t>warehouse_out</t>
        </is>
      </c>
      <c r="AA347" t="inlineStr">
        <is>
          <t>IMP00063</t>
        </is>
      </c>
      <c r="AB347" t="inlineStr">
        <is>
          <t>T100440</t>
        </is>
      </c>
      <c r="AC347" s="32" t="n">
        <v>245797.42</v>
      </c>
      <c r="AD347" s="32" t="n">
        <v>28266.7</v>
      </c>
      <c r="AE347" s="35">
        <f>(LEFT(Y347,4)-Parameters!$B$23)*12+MID(Y347,6,2)-Parameters!$B$24+1</f>
        <v/>
      </c>
      <c r="AG347" t="inlineStr">
        <is>
          <t>T106240</t>
        </is>
      </c>
      <c r="AH347" t="inlineStr">
        <is>
          <t>2026-04</t>
        </is>
      </c>
      <c r="AI347" t="n">
        <v>1</v>
      </c>
      <c r="AJ347" s="32" t="n">
        <v>5324704</v>
      </c>
      <c r="AK347" s="32" t="n">
        <v>62214962</v>
      </c>
      <c r="AL347" s="32" t="n">
        <v>6286414</v>
      </c>
      <c r="AM347" s="35">
        <f>(LEFT(AH347,4)-Parameters!$B$21)*12+MID(AH347,6,2)-Parameters!$B$22+1</f>
        <v/>
      </c>
    </row>
    <row r="348">
      <c r="X348" t="inlineStr">
        <is>
          <t>L0167797</t>
        </is>
      </c>
      <c r="Y348" t="inlineStr">
        <is>
          <t>2025-10-07</t>
        </is>
      </c>
      <c r="Z348" t="inlineStr">
        <is>
          <t>home_use</t>
        </is>
      </c>
      <c r="AA348" t="inlineStr">
        <is>
          <t>IMP00063</t>
        </is>
      </c>
      <c r="AB348" t="inlineStr">
        <is>
          <t>T100440</t>
        </is>
      </c>
      <c r="AC348" s="32" t="n">
        <v>229019.03</v>
      </c>
      <c r="AD348" s="32" t="n">
        <v>26337.19</v>
      </c>
      <c r="AE348" s="35">
        <f>(LEFT(Y348,4)-Parameters!$B$23)*12+MID(Y348,6,2)-Parameters!$B$24+1</f>
        <v/>
      </c>
      <c r="AG348" t="inlineStr">
        <is>
          <t>T106240</t>
        </is>
      </c>
      <c r="AH348" t="inlineStr">
        <is>
          <t>2026-05</t>
        </is>
      </c>
      <c r="AI348" t="n">
        <v>1</v>
      </c>
      <c r="AJ348" s="32" t="n">
        <v>5931807</v>
      </c>
      <c r="AK348" s="32" t="n">
        <v>69308483</v>
      </c>
      <c r="AL348" s="32" t="n">
        <v>6700305</v>
      </c>
      <c r="AM348" s="35">
        <f>(LEFT(AH348,4)-Parameters!$B$21)*12+MID(AH348,6,2)-Parameters!$B$22+1</f>
        <v/>
      </c>
    </row>
    <row r="349">
      <c r="X349" t="inlineStr">
        <is>
          <t>L0167798</t>
        </is>
      </c>
      <c r="Y349" t="inlineStr">
        <is>
          <t>2025-10-07</t>
        </is>
      </c>
      <c r="Z349" t="inlineStr">
        <is>
          <t>home_use</t>
        </is>
      </c>
      <c r="AA349" t="inlineStr">
        <is>
          <t>IMP00063</t>
        </is>
      </c>
      <c r="AB349" t="inlineStr">
        <is>
          <t>T100440</t>
        </is>
      </c>
      <c r="AC349" s="32" t="n">
        <v>420290.99</v>
      </c>
      <c r="AD349" s="32" t="n">
        <v>48333.46</v>
      </c>
      <c r="AE349" s="35">
        <f>(LEFT(Y349,4)-Parameters!$B$23)*12+MID(Y349,6,2)-Parameters!$B$24+1</f>
        <v/>
      </c>
      <c r="AG349" t="inlineStr">
        <is>
          <t>T106240</t>
        </is>
      </c>
      <c r="AH349" t="inlineStr">
        <is>
          <t>2026-06</t>
        </is>
      </c>
      <c r="AI349" t="n">
        <v>1</v>
      </c>
      <c r="AJ349" s="32" t="n">
        <v>6828505</v>
      </c>
      <c r="AK349" s="32" t="n">
        <v>79785686</v>
      </c>
      <c r="AL349" s="32" t="n">
        <v>8114706</v>
      </c>
      <c r="AM349" s="35">
        <f>(LEFT(AH349,4)-Parameters!$B$21)*12+MID(AH349,6,2)-Parameters!$B$22+1</f>
        <v/>
      </c>
    </row>
    <row r="350">
      <c r="X350" t="inlineStr">
        <is>
          <t>L0167799</t>
        </is>
      </c>
      <c r="Y350" t="inlineStr">
        <is>
          <t>2025-10-07</t>
        </is>
      </c>
      <c r="Z350" t="inlineStr">
        <is>
          <t>home_use</t>
        </is>
      </c>
      <c r="AA350" t="inlineStr">
        <is>
          <t>IMP00063</t>
        </is>
      </c>
      <c r="AB350" t="inlineStr">
        <is>
          <t>T100440</t>
        </is>
      </c>
      <c r="AC350" s="32" t="n">
        <v>823430.95</v>
      </c>
      <c r="AD350" s="32" t="n">
        <v>94694.56</v>
      </c>
      <c r="AE350" s="35">
        <f>(LEFT(Y350,4)-Parameters!$B$23)*12+MID(Y350,6,2)-Parameters!$B$24+1</f>
        <v/>
      </c>
      <c r="AG350" t="inlineStr">
        <is>
          <t>T106240</t>
        </is>
      </c>
      <c r="AH350" t="inlineStr">
        <is>
          <t>2026-07</t>
        </is>
      </c>
      <c r="AI350" t="n">
        <v>1</v>
      </c>
      <c r="AJ350" s="32" t="n">
        <v>5335921</v>
      </c>
      <c r="AK350" s="32" t="n">
        <v>62346029</v>
      </c>
      <c r="AL350" s="32" t="n">
        <v>6143741</v>
      </c>
      <c r="AM350" s="35">
        <f>(LEFT(AH350,4)-Parameters!$B$21)*12+MID(AH350,6,2)-Parameters!$B$22+1</f>
        <v/>
      </c>
    </row>
    <row r="351">
      <c r="X351" t="inlineStr">
        <is>
          <t>L0167800</t>
        </is>
      </c>
      <c r="Y351" t="inlineStr">
        <is>
          <t>2025-10-07</t>
        </is>
      </c>
      <c r="Z351" t="inlineStr">
        <is>
          <t>home_use</t>
        </is>
      </c>
      <c r="AA351" t="inlineStr">
        <is>
          <t>IMP00063</t>
        </is>
      </c>
      <c r="AB351" t="inlineStr">
        <is>
          <t>T100440</t>
        </is>
      </c>
      <c r="AC351" s="32" t="n">
        <v>524785.76</v>
      </c>
      <c r="AD351" s="32" t="n">
        <v>60350.36</v>
      </c>
      <c r="AE351" s="35">
        <f>(LEFT(Y351,4)-Parameters!$B$23)*12+MID(Y351,6,2)-Parameters!$B$24+1</f>
        <v/>
      </c>
      <c r="AG351" t="inlineStr">
        <is>
          <t>T106240</t>
        </is>
      </c>
      <c r="AH351" t="inlineStr">
        <is>
          <t>2026-08</t>
        </is>
      </c>
      <c r="AI351" t="n">
        <v>1</v>
      </c>
      <c r="AJ351" s="32" t="n">
        <v>3149775</v>
      </c>
      <c r="AK351" s="32" t="n">
        <v>36802630</v>
      </c>
      <c r="AL351" s="32" t="n">
        <v>3497291</v>
      </c>
      <c r="AM351" s="35">
        <f>(LEFT(AH351,4)-Parameters!$B$21)*12+MID(AH351,6,2)-Parameters!$B$22+1</f>
        <v/>
      </c>
    </row>
    <row r="352">
      <c r="X352" t="inlineStr">
        <is>
          <t>L0168011</t>
        </is>
      </c>
      <c r="Y352" t="inlineStr">
        <is>
          <t>2025-10-08</t>
        </is>
      </c>
      <c r="Z352" t="inlineStr">
        <is>
          <t>home_use</t>
        </is>
      </c>
      <c r="AA352" t="inlineStr">
        <is>
          <t>IMP00063</t>
        </is>
      </c>
      <c r="AB352" t="inlineStr">
        <is>
          <t>T100440</t>
        </is>
      </c>
      <c r="AC352" s="32" t="n">
        <v>6558494.81</v>
      </c>
      <c r="AD352" s="32" t="n">
        <v>852604.33</v>
      </c>
      <c r="AE352" s="35">
        <f>(LEFT(Y352,4)-Parameters!$B$23)*12+MID(Y352,6,2)-Parameters!$B$24+1</f>
        <v/>
      </c>
      <c r="AG352" t="inlineStr">
        <is>
          <t>T106240</t>
        </is>
      </c>
      <c r="AH352" t="inlineStr">
        <is>
          <t>2026-09</t>
        </is>
      </c>
      <c r="AI352" t="n">
        <v>1</v>
      </c>
      <c r="AJ352" s="32" t="n">
        <v>5231614</v>
      </c>
      <c r="AK352" s="32" t="n">
        <v>61127279</v>
      </c>
      <c r="AL352" s="32" t="n">
        <v>5968190</v>
      </c>
      <c r="AM352" s="35">
        <f>(LEFT(AH352,4)-Parameters!$B$21)*12+MID(AH352,6,2)-Parameters!$B$22+1</f>
        <v/>
      </c>
    </row>
    <row r="353">
      <c r="X353" t="inlineStr">
        <is>
          <t>L0168012</t>
        </is>
      </c>
      <c r="Y353" t="inlineStr">
        <is>
          <t>2025-10-08</t>
        </is>
      </c>
      <c r="Z353" t="inlineStr">
        <is>
          <t>warehouse_out</t>
        </is>
      </c>
      <c r="AA353" t="inlineStr">
        <is>
          <t>IMP00063</t>
        </is>
      </c>
      <c r="AB353" t="inlineStr">
        <is>
          <t>T100440</t>
        </is>
      </c>
      <c r="AC353" s="32" t="n">
        <v>476637.35</v>
      </c>
      <c r="AD353" s="32" t="n">
        <v>54813.29</v>
      </c>
      <c r="AE353" s="35">
        <f>(LEFT(Y353,4)-Parameters!$B$23)*12+MID(Y353,6,2)-Parameters!$B$24+1</f>
        <v/>
      </c>
      <c r="AG353" t="inlineStr">
        <is>
          <t>T106372</t>
        </is>
      </c>
      <c r="AH353" t="inlineStr">
        <is>
          <t>2024-10</t>
        </is>
      </c>
      <c r="AI353" t="n">
        <v>1</v>
      </c>
      <c r="AJ353" s="32" t="n">
        <v>269425</v>
      </c>
      <c r="AK353" s="32" t="n">
        <v>161655</v>
      </c>
      <c r="AL353" s="32" t="n">
        <v>0</v>
      </c>
      <c r="AM353" s="35">
        <f>(LEFT(AH353,4)-Parameters!$B$21)*12+MID(AH353,6,2)-Parameters!$B$22+1</f>
        <v/>
      </c>
    </row>
    <row r="354">
      <c r="X354" t="inlineStr">
        <is>
          <t>L0168013</t>
        </is>
      </c>
      <c r="Y354" t="inlineStr">
        <is>
          <t>2025-10-08</t>
        </is>
      </c>
      <c r="Z354" t="inlineStr">
        <is>
          <t>home_use</t>
        </is>
      </c>
      <c r="AA354" t="inlineStr">
        <is>
          <t>IMP00063</t>
        </is>
      </c>
      <c r="AB354" t="inlineStr">
        <is>
          <t>T100440</t>
        </is>
      </c>
      <c r="AC354" s="32" t="n">
        <v>1845702.25</v>
      </c>
      <c r="AD354" s="32" t="n">
        <v>212255.76</v>
      </c>
      <c r="AE354" s="35">
        <f>(LEFT(Y354,4)-Parameters!$B$23)*12+MID(Y354,6,2)-Parameters!$B$24+1</f>
        <v/>
      </c>
      <c r="AG354" t="inlineStr">
        <is>
          <t>T106372</t>
        </is>
      </c>
      <c r="AH354" t="inlineStr">
        <is>
          <t>2024-11</t>
        </is>
      </c>
      <c r="AI354" t="n">
        <v>1</v>
      </c>
      <c r="AJ354" s="32" t="n">
        <v>236127</v>
      </c>
      <c r="AK354" s="32" t="n">
        <v>141676</v>
      </c>
      <c r="AL354" s="32" t="n">
        <v>0</v>
      </c>
      <c r="AM354" s="35">
        <f>(LEFT(AH354,4)-Parameters!$B$21)*12+MID(AH354,6,2)-Parameters!$B$22+1</f>
        <v/>
      </c>
    </row>
    <row r="355">
      <c r="X355" t="inlineStr">
        <is>
          <t>L0168014</t>
        </is>
      </c>
      <c r="Y355" t="inlineStr">
        <is>
          <t>2025-10-08</t>
        </is>
      </c>
      <c r="Z355" t="inlineStr">
        <is>
          <t>home_use</t>
        </is>
      </c>
      <c r="AA355" t="inlineStr">
        <is>
          <t>IMP00063</t>
        </is>
      </c>
      <c r="AB355" t="inlineStr">
        <is>
          <t>T100440</t>
        </is>
      </c>
      <c r="AC355" s="32" t="n">
        <v>2180542.12</v>
      </c>
      <c r="AD355" s="32" t="n">
        <v>244220.72</v>
      </c>
      <c r="AE355" s="35">
        <f>(LEFT(Y355,4)-Parameters!$B$23)*12+MID(Y355,6,2)-Parameters!$B$24+1</f>
        <v/>
      </c>
      <c r="AG355" t="inlineStr">
        <is>
          <t>T106372</t>
        </is>
      </c>
      <c r="AH355" t="inlineStr">
        <is>
          <t>2024-12</t>
        </is>
      </c>
      <c r="AI355" t="n">
        <v>1</v>
      </c>
      <c r="AJ355" s="32" t="n">
        <v>310040</v>
      </c>
      <c r="AK355" s="32" t="n">
        <v>186024</v>
      </c>
      <c r="AL355" s="32" t="n">
        <v>0</v>
      </c>
      <c r="AM355" s="35">
        <f>(LEFT(AH355,4)-Parameters!$B$21)*12+MID(AH355,6,2)-Parameters!$B$22+1</f>
        <v/>
      </c>
    </row>
    <row r="356">
      <c r="X356" t="inlineStr">
        <is>
          <t>L0168230</t>
        </is>
      </c>
      <c r="Y356" t="inlineStr">
        <is>
          <t>2025-10-09</t>
        </is>
      </c>
      <c r="Z356" t="inlineStr">
        <is>
          <t>home_use</t>
        </is>
      </c>
      <c r="AA356" t="inlineStr">
        <is>
          <t>IMP00063</t>
        </is>
      </c>
      <c r="AB356" t="inlineStr">
        <is>
          <t>T100440</t>
        </is>
      </c>
      <c r="AC356" s="32" t="n">
        <v>281227.39</v>
      </c>
      <c r="AD356" s="32" t="n">
        <v>32341.15</v>
      </c>
      <c r="AE356" s="35">
        <f>(LEFT(Y356,4)-Parameters!$B$23)*12+MID(Y356,6,2)-Parameters!$B$24+1</f>
        <v/>
      </c>
      <c r="AG356" t="inlineStr">
        <is>
          <t>T106372</t>
        </is>
      </c>
      <c r="AH356" t="inlineStr">
        <is>
          <t>2025-01</t>
        </is>
      </c>
      <c r="AI356" t="n">
        <v>1</v>
      </c>
      <c r="AJ356" s="32" t="n">
        <v>158400</v>
      </c>
      <c r="AK356" s="32" t="n">
        <v>95040</v>
      </c>
      <c r="AL356" s="32" t="n">
        <v>0</v>
      </c>
      <c r="AM356" s="35">
        <f>(LEFT(AH356,4)-Parameters!$B$21)*12+MID(AH356,6,2)-Parameters!$B$22+1</f>
        <v/>
      </c>
    </row>
    <row r="357">
      <c r="X357" t="inlineStr">
        <is>
          <t>L0168231</t>
        </is>
      </c>
      <c r="Y357" t="inlineStr">
        <is>
          <t>2025-10-09</t>
        </is>
      </c>
      <c r="Z357" t="inlineStr">
        <is>
          <t>home_use</t>
        </is>
      </c>
      <c r="AA357" t="inlineStr">
        <is>
          <t>IMP00063</t>
        </is>
      </c>
      <c r="AB357" t="inlineStr">
        <is>
          <t>T100440</t>
        </is>
      </c>
      <c r="AC357" s="32" t="n">
        <v>2679494.07</v>
      </c>
      <c r="AD357" s="32" t="n">
        <v>348334.23</v>
      </c>
      <c r="AE357" s="35">
        <f>(LEFT(Y357,4)-Parameters!$B$23)*12+MID(Y357,6,2)-Parameters!$B$24+1</f>
        <v/>
      </c>
      <c r="AG357" t="inlineStr">
        <is>
          <t>T106372</t>
        </is>
      </c>
      <c r="AH357" t="inlineStr">
        <is>
          <t>2025-02</t>
        </is>
      </c>
      <c r="AI357" t="n">
        <v>1</v>
      </c>
      <c r="AJ357" s="32" t="n">
        <v>790152</v>
      </c>
      <c r="AK357" s="32" t="n">
        <v>474091</v>
      </c>
      <c r="AL357" s="32" t="n">
        <v>0</v>
      </c>
      <c r="AM357" s="35">
        <f>(LEFT(AH357,4)-Parameters!$B$21)*12+MID(AH357,6,2)-Parameters!$B$22+1</f>
        <v/>
      </c>
    </row>
    <row r="358">
      <c r="X358" t="inlineStr">
        <is>
          <t>L0168232</t>
        </is>
      </c>
      <c r="Y358" t="inlineStr">
        <is>
          <t>2025-10-09</t>
        </is>
      </c>
      <c r="Z358" t="inlineStr">
        <is>
          <t>home_use</t>
        </is>
      </c>
      <c r="AA358" t="inlineStr">
        <is>
          <t>IMP00063</t>
        </is>
      </c>
      <c r="AB358" t="inlineStr">
        <is>
          <t>T100440</t>
        </is>
      </c>
      <c r="AC358" s="32" t="n">
        <v>3773603.5</v>
      </c>
      <c r="AD358" s="32" t="n">
        <v>490568.46</v>
      </c>
      <c r="AE358" s="35">
        <f>(LEFT(Y358,4)-Parameters!$B$23)*12+MID(Y358,6,2)-Parameters!$B$24+1</f>
        <v/>
      </c>
      <c r="AG358" t="inlineStr">
        <is>
          <t>T106372</t>
        </is>
      </c>
      <c r="AH358" t="inlineStr">
        <is>
          <t>2025-03</t>
        </is>
      </c>
      <c r="AI358" t="n">
        <v>1</v>
      </c>
      <c r="AJ358" s="32" t="n">
        <v>394740</v>
      </c>
      <c r="AK358" s="32" t="n">
        <v>236844</v>
      </c>
      <c r="AL358" s="32" t="n">
        <v>0</v>
      </c>
      <c r="AM358" s="35">
        <f>(LEFT(AH358,4)-Parameters!$B$21)*12+MID(AH358,6,2)-Parameters!$B$22+1</f>
        <v/>
      </c>
    </row>
    <row r="359">
      <c r="X359" t="inlineStr">
        <is>
          <t>L0168233</t>
        </is>
      </c>
      <c r="Y359" t="inlineStr">
        <is>
          <t>2025-10-09</t>
        </is>
      </c>
      <c r="Z359" t="inlineStr">
        <is>
          <t>home_use</t>
        </is>
      </c>
      <c r="AA359" t="inlineStr">
        <is>
          <t>IMP00063</t>
        </is>
      </c>
      <c r="AB359" t="inlineStr">
        <is>
          <t>T100440</t>
        </is>
      </c>
      <c r="AC359" s="32" t="n">
        <v>773364.85</v>
      </c>
      <c r="AD359" s="32" t="n">
        <v>88936.96000000001</v>
      </c>
      <c r="AE359" s="35">
        <f>(LEFT(Y359,4)-Parameters!$B$23)*12+MID(Y359,6,2)-Parameters!$B$24+1</f>
        <v/>
      </c>
      <c r="AG359" t="inlineStr">
        <is>
          <t>T106372</t>
        </is>
      </c>
      <c r="AH359" t="inlineStr">
        <is>
          <t>2025-04</t>
        </is>
      </c>
      <c r="AI359" t="n">
        <v>1</v>
      </c>
      <c r="AJ359" s="32" t="n">
        <v>531119</v>
      </c>
      <c r="AK359" s="32" t="n">
        <v>318672</v>
      </c>
      <c r="AL359" s="32" t="n">
        <v>0</v>
      </c>
      <c r="AM359" s="35">
        <f>(LEFT(AH359,4)-Parameters!$B$21)*12+MID(AH359,6,2)-Parameters!$B$22+1</f>
        <v/>
      </c>
    </row>
    <row r="360">
      <c r="X360" t="inlineStr">
        <is>
          <t>L0168234</t>
        </is>
      </c>
      <c r="Y360" t="inlineStr">
        <is>
          <t>2025-10-09</t>
        </is>
      </c>
      <c r="Z360" t="inlineStr">
        <is>
          <t>home_use</t>
        </is>
      </c>
      <c r="AA360" t="inlineStr">
        <is>
          <t>IMP00063</t>
        </is>
      </c>
      <c r="AB360" t="inlineStr">
        <is>
          <t>T100440</t>
        </is>
      </c>
      <c r="AC360" s="32" t="n">
        <v>5942558.11</v>
      </c>
      <c r="AD360" s="32" t="n">
        <v>772532.55</v>
      </c>
      <c r="AE360" s="35">
        <f>(LEFT(Y360,4)-Parameters!$B$23)*12+MID(Y360,6,2)-Parameters!$B$24+1</f>
        <v/>
      </c>
      <c r="AG360" t="inlineStr">
        <is>
          <t>T106372</t>
        </is>
      </c>
      <c r="AH360" t="inlineStr">
        <is>
          <t>2025-05</t>
        </is>
      </c>
      <c r="AI360" t="n">
        <v>1</v>
      </c>
      <c r="AJ360" s="32" t="n">
        <v>597307</v>
      </c>
      <c r="AK360" s="32" t="n">
        <v>358384</v>
      </c>
      <c r="AL360" s="32" t="n">
        <v>0</v>
      </c>
      <c r="AM360" s="35">
        <f>(LEFT(AH360,4)-Parameters!$B$21)*12+MID(AH360,6,2)-Parameters!$B$22+1</f>
        <v/>
      </c>
    </row>
    <row r="361">
      <c r="X361" t="inlineStr">
        <is>
          <t>L0168235</t>
        </is>
      </c>
      <c r="Y361" t="inlineStr">
        <is>
          <t>2025-10-09</t>
        </is>
      </c>
      <c r="Z361" t="inlineStr">
        <is>
          <t>home_use</t>
        </is>
      </c>
      <c r="AA361" t="inlineStr">
        <is>
          <t>IMP00063</t>
        </is>
      </c>
      <c r="AB361" t="inlineStr">
        <is>
          <t>T100440</t>
        </is>
      </c>
      <c r="AC361" s="32" t="n">
        <v>285288.73</v>
      </c>
      <c r="AD361" s="32" t="n">
        <v>32808.2</v>
      </c>
      <c r="AE361" s="35">
        <f>(LEFT(Y361,4)-Parameters!$B$23)*12+MID(Y361,6,2)-Parameters!$B$24+1</f>
        <v/>
      </c>
      <c r="AG361" t="inlineStr">
        <is>
          <t>T106372</t>
        </is>
      </c>
      <c r="AH361" t="inlineStr">
        <is>
          <t>2025-06</t>
        </is>
      </c>
      <c r="AI361" t="n">
        <v>1</v>
      </c>
      <c r="AJ361" s="32" t="n">
        <v>866973</v>
      </c>
      <c r="AK361" s="32" t="n">
        <v>520184</v>
      </c>
      <c r="AL361" s="32" t="n">
        <v>0</v>
      </c>
      <c r="AM361" s="35">
        <f>(LEFT(AH361,4)-Parameters!$B$21)*12+MID(AH361,6,2)-Parameters!$B$22+1</f>
        <v/>
      </c>
    </row>
    <row r="362">
      <c r="X362" t="inlineStr">
        <is>
          <t>L0168236</t>
        </is>
      </c>
      <c r="Y362" t="inlineStr">
        <is>
          <t>2025-10-09</t>
        </is>
      </c>
      <c r="Z362" t="inlineStr">
        <is>
          <t>home_use</t>
        </is>
      </c>
      <c r="AA362" t="inlineStr">
        <is>
          <t>IMP00063</t>
        </is>
      </c>
      <c r="AB362" t="inlineStr">
        <is>
          <t>T100440</t>
        </is>
      </c>
      <c r="AC362" s="32" t="n">
        <v>1609840.61</v>
      </c>
      <c r="AD362" s="32" t="n">
        <v>185131.67</v>
      </c>
      <c r="AE362" s="35">
        <f>(LEFT(Y362,4)-Parameters!$B$23)*12+MID(Y362,6,2)-Parameters!$B$24+1</f>
        <v/>
      </c>
      <c r="AG362" t="inlineStr">
        <is>
          <t>T106372</t>
        </is>
      </c>
      <c r="AH362" t="inlineStr">
        <is>
          <t>2025-07</t>
        </is>
      </c>
      <c r="AI362" t="n">
        <v>1</v>
      </c>
      <c r="AJ362" s="32" t="n">
        <v>835322</v>
      </c>
      <c r="AK362" s="32" t="n">
        <v>501193</v>
      </c>
      <c r="AL362" s="32" t="n">
        <v>0</v>
      </c>
      <c r="AM362" s="35">
        <f>(LEFT(AH362,4)-Parameters!$B$21)*12+MID(AH362,6,2)-Parameters!$B$22+1</f>
        <v/>
      </c>
    </row>
    <row r="363">
      <c r="X363" t="inlineStr">
        <is>
          <t>L0168454</t>
        </is>
      </c>
      <c r="Y363" t="inlineStr">
        <is>
          <t>2025-10-10</t>
        </is>
      </c>
      <c r="Z363" t="inlineStr">
        <is>
          <t>home_use</t>
        </is>
      </c>
      <c r="AA363" t="inlineStr">
        <is>
          <t>IMP00063</t>
        </is>
      </c>
      <c r="AB363" t="inlineStr">
        <is>
          <t>T100440</t>
        </is>
      </c>
      <c r="AC363" s="32" t="n">
        <v>485387.06</v>
      </c>
      <c r="AD363" s="32" t="n">
        <v>55819.51</v>
      </c>
      <c r="AE363" s="35">
        <f>(LEFT(Y363,4)-Parameters!$B$23)*12+MID(Y363,6,2)-Parameters!$B$24+1</f>
        <v/>
      </c>
      <c r="AG363" t="inlineStr">
        <is>
          <t>T106372</t>
        </is>
      </c>
      <c r="AH363" t="inlineStr">
        <is>
          <t>2025-08</t>
        </is>
      </c>
      <c r="AI363" t="n">
        <v>1</v>
      </c>
      <c r="AJ363" s="32" t="n">
        <v>298041</v>
      </c>
      <c r="AK363" s="32" t="n">
        <v>178825</v>
      </c>
      <c r="AL363" s="32" t="n">
        <v>0</v>
      </c>
      <c r="AM363" s="35">
        <f>(LEFT(AH363,4)-Parameters!$B$21)*12+MID(AH363,6,2)-Parameters!$B$22+1</f>
        <v/>
      </c>
    </row>
    <row r="364">
      <c r="X364" t="inlineStr">
        <is>
          <t>L0168455</t>
        </is>
      </c>
      <c r="Y364" t="inlineStr">
        <is>
          <t>2025-10-10</t>
        </is>
      </c>
      <c r="Z364" t="inlineStr">
        <is>
          <t>home_use</t>
        </is>
      </c>
      <c r="AA364" t="inlineStr">
        <is>
          <t>IMP00063</t>
        </is>
      </c>
      <c r="AB364" t="inlineStr">
        <is>
          <t>T100440</t>
        </is>
      </c>
      <c r="AC364" s="32" t="n">
        <v>477569.85</v>
      </c>
      <c r="AD364" s="32" t="n">
        <v>51099.97</v>
      </c>
      <c r="AE364" s="35">
        <f>(LEFT(Y364,4)-Parameters!$B$23)*12+MID(Y364,6,2)-Parameters!$B$24+1</f>
        <v/>
      </c>
      <c r="AG364" t="inlineStr">
        <is>
          <t>T106372</t>
        </is>
      </c>
      <c r="AH364" t="inlineStr">
        <is>
          <t>2025-09</t>
        </is>
      </c>
      <c r="AI364" t="n">
        <v>1</v>
      </c>
      <c r="AJ364" s="32" t="n">
        <v>128611</v>
      </c>
      <c r="AK364" s="32" t="n">
        <v>77167</v>
      </c>
      <c r="AL364" s="32" t="n">
        <v>0</v>
      </c>
      <c r="AM364" s="35">
        <f>(LEFT(AH364,4)-Parameters!$B$21)*12+MID(AH364,6,2)-Parameters!$B$22+1</f>
        <v/>
      </c>
    </row>
    <row r="365">
      <c r="X365" t="inlineStr">
        <is>
          <t>L0168456</t>
        </is>
      </c>
      <c r="Y365" t="inlineStr">
        <is>
          <t>2025-10-10</t>
        </is>
      </c>
      <c r="Z365" t="inlineStr">
        <is>
          <t>home_use</t>
        </is>
      </c>
      <c r="AA365" t="inlineStr">
        <is>
          <t>IMP00063</t>
        </is>
      </c>
      <c r="AB365" t="inlineStr">
        <is>
          <t>T100440</t>
        </is>
      </c>
      <c r="AC365" s="32" t="n">
        <v>539199.47</v>
      </c>
      <c r="AD365" s="32" t="n">
        <v>62007.94</v>
      </c>
      <c r="AE365" s="35">
        <f>(LEFT(Y365,4)-Parameters!$B$23)*12+MID(Y365,6,2)-Parameters!$B$24+1</f>
        <v/>
      </c>
      <c r="AG365" t="inlineStr">
        <is>
          <t>T106372</t>
        </is>
      </c>
      <c r="AH365" t="inlineStr">
        <is>
          <t>2025-10</t>
        </is>
      </c>
      <c r="AI365" t="n">
        <v>1</v>
      </c>
      <c r="AJ365" s="32" t="n">
        <v>304493</v>
      </c>
      <c r="AK365" s="32" t="n">
        <v>182696</v>
      </c>
      <c r="AL365" s="32" t="n">
        <v>0</v>
      </c>
      <c r="AM365" s="35">
        <f>(LEFT(AH365,4)-Parameters!$B$21)*12+MID(AH365,6,2)-Parameters!$B$22+1</f>
        <v/>
      </c>
    </row>
    <row r="366">
      <c r="X366" t="inlineStr">
        <is>
          <t>L0168645</t>
        </is>
      </c>
      <c r="Y366" t="inlineStr">
        <is>
          <t>2025-10-11</t>
        </is>
      </c>
      <c r="Z366" t="inlineStr">
        <is>
          <t>home_use</t>
        </is>
      </c>
      <c r="AA366" t="inlineStr">
        <is>
          <t>IMP00063</t>
        </is>
      </c>
      <c r="AB366" t="inlineStr">
        <is>
          <t>T100440</t>
        </is>
      </c>
      <c r="AC366" s="32" t="n">
        <v>586183.9300000001</v>
      </c>
      <c r="AD366" s="32" t="n">
        <v>67411.14999999999</v>
      </c>
      <c r="AE366" s="35">
        <f>(LEFT(Y366,4)-Parameters!$B$23)*12+MID(Y366,6,2)-Parameters!$B$24+1</f>
        <v/>
      </c>
      <c r="AG366" t="inlineStr">
        <is>
          <t>T106372</t>
        </is>
      </c>
      <c r="AH366" t="inlineStr">
        <is>
          <t>2025-11</t>
        </is>
      </c>
      <c r="AI366" t="n">
        <v>1</v>
      </c>
      <c r="AJ366" s="32" t="n">
        <v>867394</v>
      </c>
      <c r="AK366" s="32" t="n">
        <v>520436</v>
      </c>
      <c r="AL366" s="32" t="n">
        <v>0</v>
      </c>
      <c r="AM366" s="35">
        <f>(LEFT(AH366,4)-Parameters!$B$21)*12+MID(AH366,6,2)-Parameters!$B$22+1</f>
        <v/>
      </c>
    </row>
    <row r="367">
      <c r="X367" t="inlineStr">
        <is>
          <t>L0168646</t>
        </is>
      </c>
      <c r="Y367" t="inlineStr">
        <is>
          <t>2025-10-11</t>
        </is>
      </c>
      <c r="Z367" t="inlineStr">
        <is>
          <t>home_use</t>
        </is>
      </c>
      <c r="AA367" t="inlineStr">
        <is>
          <t>IMP00063</t>
        </is>
      </c>
      <c r="AB367" t="inlineStr">
        <is>
          <t>T100440</t>
        </is>
      </c>
      <c r="AC367" s="32" t="n">
        <v>5882152.12</v>
      </c>
      <c r="AD367" s="32" t="n">
        <v>764679.78</v>
      </c>
      <c r="AE367" s="35">
        <f>(LEFT(Y367,4)-Parameters!$B$23)*12+MID(Y367,6,2)-Parameters!$B$24+1</f>
        <v/>
      </c>
      <c r="AG367" t="inlineStr">
        <is>
          <t>T106372</t>
        </is>
      </c>
      <c r="AH367" t="inlineStr">
        <is>
          <t>2025-12</t>
        </is>
      </c>
      <c r="AI367" t="n">
        <v>1</v>
      </c>
      <c r="AJ367" s="32" t="n">
        <v>52178237</v>
      </c>
      <c r="AK367" s="32" t="n">
        <v>43416674</v>
      </c>
      <c r="AL367" s="32" t="n">
        <v>3800669</v>
      </c>
      <c r="AM367" s="35">
        <f>(LEFT(AH367,4)-Parameters!$B$21)*12+MID(AH367,6,2)-Parameters!$B$22+1</f>
        <v/>
      </c>
    </row>
    <row r="368">
      <c r="X368" t="inlineStr">
        <is>
          <t>L0168647</t>
        </is>
      </c>
      <c r="Y368" t="inlineStr">
        <is>
          <t>2025-10-11</t>
        </is>
      </c>
      <c r="Z368" t="inlineStr">
        <is>
          <t>home_use</t>
        </is>
      </c>
      <c r="AA368" t="inlineStr">
        <is>
          <t>IMP00063</t>
        </is>
      </c>
      <c r="AB368" t="inlineStr">
        <is>
          <t>T100440</t>
        </is>
      </c>
      <c r="AC368" s="32" t="n">
        <v>967666.35</v>
      </c>
      <c r="AD368" s="32" t="n">
        <v>111281.63</v>
      </c>
      <c r="AE368" s="35">
        <f>(LEFT(Y368,4)-Parameters!$B$23)*12+MID(Y368,6,2)-Parameters!$B$24+1</f>
        <v/>
      </c>
      <c r="AG368" t="inlineStr">
        <is>
          <t>T106372</t>
        </is>
      </c>
      <c r="AH368" t="inlineStr">
        <is>
          <t>2026-01</t>
        </is>
      </c>
      <c r="AI368" t="n">
        <v>1</v>
      </c>
      <c r="AJ368" s="32" t="n">
        <v>147138</v>
      </c>
      <c r="AK368" s="32" t="n">
        <v>88283</v>
      </c>
      <c r="AL368" s="32" t="n">
        <v>0</v>
      </c>
      <c r="AM368" s="35">
        <f>(LEFT(AH368,4)-Parameters!$B$21)*12+MID(AH368,6,2)-Parameters!$B$22+1</f>
        <v/>
      </c>
    </row>
    <row r="369">
      <c r="X369" t="inlineStr">
        <is>
          <t>L0168648</t>
        </is>
      </c>
      <c r="Y369" t="inlineStr">
        <is>
          <t>2025-10-11</t>
        </is>
      </c>
      <c r="Z369" t="inlineStr">
        <is>
          <t>home_use</t>
        </is>
      </c>
      <c r="AA369" t="inlineStr">
        <is>
          <t>IMP00063</t>
        </is>
      </c>
      <c r="AB369" t="inlineStr">
        <is>
          <t>T100440</t>
        </is>
      </c>
      <c r="AC369" s="32" t="n">
        <v>260378.98</v>
      </c>
      <c r="AD369" s="32" t="n">
        <v>29943.58</v>
      </c>
      <c r="AE369" s="35">
        <f>(LEFT(Y369,4)-Parameters!$B$23)*12+MID(Y369,6,2)-Parameters!$B$24+1</f>
        <v/>
      </c>
      <c r="AG369" t="inlineStr">
        <is>
          <t>T106372</t>
        </is>
      </c>
      <c r="AH369" t="inlineStr">
        <is>
          <t>2026-02</t>
        </is>
      </c>
      <c r="AI369" t="n">
        <v>1</v>
      </c>
      <c r="AJ369" s="32" t="n">
        <v>401228</v>
      </c>
      <c r="AK369" s="32" t="n">
        <v>240737</v>
      </c>
      <c r="AL369" s="32" t="n">
        <v>0</v>
      </c>
      <c r="AM369" s="35">
        <f>(LEFT(AH369,4)-Parameters!$B$21)*12+MID(AH369,6,2)-Parameters!$B$22+1</f>
        <v/>
      </c>
    </row>
    <row r="370">
      <c r="X370" t="inlineStr">
        <is>
          <t>L0168649</t>
        </is>
      </c>
      <c r="Y370" t="inlineStr">
        <is>
          <t>2025-10-11</t>
        </is>
      </c>
      <c r="Z370" t="inlineStr">
        <is>
          <t>warehouse_out</t>
        </is>
      </c>
      <c r="AA370" t="inlineStr">
        <is>
          <t>IMP00063</t>
        </is>
      </c>
      <c r="AB370" t="inlineStr">
        <is>
          <t>T100440</t>
        </is>
      </c>
      <c r="AC370" s="32" t="n">
        <v>350083.27</v>
      </c>
      <c r="AD370" s="32" t="n">
        <v>40259.58</v>
      </c>
      <c r="AE370" s="35">
        <f>(LEFT(Y370,4)-Parameters!$B$23)*12+MID(Y370,6,2)-Parameters!$B$24+1</f>
        <v/>
      </c>
      <c r="AG370" t="inlineStr">
        <is>
          <t>T106372</t>
        </is>
      </c>
      <c r="AH370" t="inlineStr">
        <is>
          <t>2026-03</t>
        </is>
      </c>
      <c r="AI370" t="n">
        <v>1</v>
      </c>
      <c r="AJ370" s="32" t="n">
        <v>606863</v>
      </c>
      <c r="AK370" s="32" t="n">
        <v>364118</v>
      </c>
      <c r="AL370" s="32" t="n">
        <v>0</v>
      </c>
      <c r="AM370" s="35">
        <f>(LEFT(AH370,4)-Parameters!$B$21)*12+MID(AH370,6,2)-Parameters!$B$22+1</f>
        <v/>
      </c>
    </row>
    <row r="371">
      <c r="X371" t="inlineStr">
        <is>
          <t>L0168650</t>
        </is>
      </c>
      <c r="Y371" t="inlineStr">
        <is>
          <t>2025-10-11</t>
        </is>
      </c>
      <c r="Z371" t="inlineStr">
        <is>
          <t>home_use</t>
        </is>
      </c>
      <c r="AA371" t="inlineStr">
        <is>
          <t>IMP00063</t>
        </is>
      </c>
      <c r="AB371" t="inlineStr">
        <is>
          <t>T100440</t>
        </is>
      </c>
      <c r="AC371" s="32" t="n">
        <v>6306291</v>
      </c>
      <c r="AD371" s="32" t="n">
        <v>819817.83</v>
      </c>
      <c r="AE371" s="35">
        <f>(LEFT(Y371,4)-Parameters!$B$23)*12+MID(Y371,6,2)-Parameters!$B$24+1</f>
        <v/>
      </c>
      <c r="AG371" t="inlineStr">
        <is>
          <t>T106372</t>
        </is>
      </c>
      <c r="AH371" t="inlineStr">
        <is>
          <t>2026-04</t>
        </is>
      </c>
      <c r="AI371" t="n">
        <v>1</v>
      </c>
      <c r="AJ371" s="32" t="n">
        <v>503789</v>
      </c>
      <c r="AK371" s="32" t="n">
        <v>302273</v>
      </c>
      <c r="AL371" s="32" t="n">
        <v>0</v>
      </c>
      <c r="AM371" s="35">
        <f>(LEFT(AH371,4)-Parameters!$B$21)*12+MID(AH371,6,2)-Parameters!$B$22+1</f>
        <v/>
      </c>
    </row>
    <row r="372">
      <c r="X372" t="inlineStr">
        <is>
          <t>L0168846</t>
        </is>
      </c>
      <c r="Y372" t="inlineStr">
        <is>
          <t>2025-10-12</t>
        </is>
      </c>
      <c r="Z372" t="inlineStr">
        <is>
          <t>home_use</t>
        </is>
      </c>
      <c r="AA372" t="inlineStr">
        <is>
          <t>IMP00063</t>
        </is>
      </c>
      <c r="AB372" t="inlineStr">
        <is>
          <t>T100440</t>
        </is>
      </c>
      <c r="AC372" s="32" t="n">
        <v>241532.74</v>
      </c>
      <c r="AD372" s="32" t="n">
        <v>27776.26</v>
      </c>
      <c r="AE372" s="35">
        <f>(LEFT(Y372,4)-Parameters!$B$23)*12+MID(Y372,6,2)-Parameters!$B$24+1</f>
        <v/>
      </c>
      <c r="AG372" t="inlineStr">
        <is>
          <t>T106372</t>
        </is>
      </c>
      <c r="AH372" t="inlineStr">
        <is>
          <t>2026-05</t>
        </is>
      </c>
      <c r="AI372" t="n">
        <v>1</v>
      </c>
      <c r="AJ372" s="32" t="n">
        <v>721592</v>
      </c>
      <c r="AK372" s="32" t="n">
        <v>432955</v>
      </c>
      <c r="AL372" s="32" t="n">
        <v>0</v>
      </c>
      <c r="AM372" s="35">
        <f>(LEFT(AH372,4)-Parameters!$B$21)*12+MID(AH372,6,2)-Parameters!$B$22+1</f>
        <v/>
      </c>
    </row>
    <row r="373">
      <c r="X373" t="inlineStr">
        <is>
          <t>L0168847</t>
        </is>
      </c>
      <c r="Y373" t="inlineStr">
        <is>
          <t>2025-10-12</t>
        </is>
      </c>
      <c r="Z373" t="inlineStr">
        <is>
          <t>home_use</t>
        </is>
      </c>
      <c r="AA373" t="inlineStr">
        <is>
          <t>IMP00063</t>
        </is>
      </c>
      <c r="AB373" t="inlineStr">
        <is>
          <t>T100440</t>
        </is>
      </c>
      <c r="AC373" s="32" t="n">
        <v>3002999.48</v>
      </c>
      <c r="AD373" s="32" t="n">
        <v>390389.93</v>
      </c>
      <c r="AE373" s="35">
        <f>(LEFT(Y373,4)-Parameters!$B$23)*12+MID(Y373,6,2)-Parameters!$B$24+1</f>
        <v/>
      </c>
      <c r="AG373" t="inlineStr">
        <is>
          <t>T106372</t>
        </is>
      </c>
      <c r="AH373" t="inlineStr">
        <is>
          <t>2026-06</t>
        </is>
      </c>
      <c r="AI373" t="n">
        <v>1</v>
      </c>
      <c r="AJ373" s="32" t="n">
        <v>270401</v>
      </c>
      <c r="AK373" s="32" t="n">
        <v>162240</v>
      </c>
      <c r="AL373" s="32" t="n">
        <v>0</v>
      </c>
      <c r="AM373" s="35">
        <f>(LEFT(AH373,4)-Parameters!$B$21)*12+MID(AH373,6,2)-Parameters!$B$22+1</f>
        <v/>
      </c>
    </row>
    <row r="374">
      <c r="X374" t="inlineStr">
        <is>
          <t>L0168848</t>
        </is>
      </c>
      <c r="Y374" t="inlineStr">
        <is>
          <t>2025-10-12</t>
        </is>
      </c>
      <c r="Z374" t="inlineStr">
        <is>
          <t>home_use</t>
        </is>
      </c>
      <c r="AA374" t="inlineStr">
        <is>
          <t>IMP00063</t>
        </is>
      </c>
      <c r="AB374" t="inlineStr">
        <is>
          <t>T100440</t>
        </is>
      </c>
      <c r="AC374" s="32" t="n">
        <v>1833513.58</v>
      </c>
      <c r="AD374" s="32" t="n">
        <v>205353.52</v>
      </c>
      <c r="AE374" s="35">
        <f>(LEFT(Y374,4)-Parameters!$B$23)*12+MID(Y374,6,2)-Parameters!$B$24+1</f>
        <v/>
      </c>
      <c r="AG374" t="inlineStr">
        <is>
          <t>T106372</t>
        </is>
      </c>
      <c r="AH374" t="inlineStr">
        <is>
          <t>2026-07</t>
        </is>
      </c>
      <c r="AI374" t="n">
        <v>1</v>
      </c>
      <c r="AJ374" s="32" t="n">
        <v>429151</v>
      </c>
      <c r="AK374" s="32" t="n">
        <v>257491</v>
      </c>
      <c r="AL374" s="32" t="n">
        <v>0</v>
      </c>
      <c r="AM374" s="35">
        <f>(LEFT(AH374,4)-Parameters!$B$21)*12+MID(AH374,6,2)-Parameters!$B$22+1</f>
        <v/>
      </c>
    </row>
    <row r="375">
      <c r="X375" t="inlineStr">
        <is>
          <t>L0169088</t>
        </is>
      </c>
      <c r="Y375" t="inlineStr">
        <is>
          <t>2025-10-13</t>
        </is>
      </c>
      <c r="Z375" t="inlineStr">
        <is>
          <t>home_use</t>
        </is>
      </c>
      <c r="AA375" t="inlineStr">
        <is>
          <t>IMP00063</t>
        </is>
      </c>
      <c r="AB375" t="inlineStr">
        <is>
          <t>T100440</t>
        </is>
      </c>
      <c r="AC375" s="32" t="n">
        <v>322570.34</v>
      </c>
      <c r="AD375" s="32" t="n">
        <v>41934.14</v>
      </c>
      <c r="AE375" s="35">
        <f>(LEFT(Y375,4)-Parameters!$B$23)*12+MID(Y375,6,2)-Parameters!$B$24+1</f>
        <v/>
      </c>
      <c r="AG375" t="inlineStr">
        <is>
          <t>T106372</t>
        </is>
      </c>
      <c r="AH375" t="inlineStr">
        <is>
          <t>2026-08</t>
        </is>
      </c>
      <c r="AI375" t="n">
        <v>1</v>
      </c>
      <c r="AJ375" s="32" t="n">
        <v>589290</v>
      </c>
      <c r="AK375" s="32" t="n">
        <v>353574</v>
      </c>
      <c r="AL375" s="32" t="n">
        <v>0</v>
      </c>
      <c r="AM375" s="35">
        <f>(LEFT(AH375,4)-Parameters!$B$21)*12+MID(AH375,6,2)-Parameters!$B$22+1</f>
        <v/>
      </c>
    </row>
    <row r="376">
      <c r="X376" t="inlineStr">
        <is>
          <t>L0169090</t>
        </is>
      </c>
      <c r="Y376" t="inlineStr">
        <is>
          <t>2025-10-13</t>
        </is>
      </c>
      <c r="Z376" t="inlineStr">
        <is>
          <t>home_use</t>
        </is>
      </c>
      <c r="AA376" t="inlineStr">
        <is>
          <t>IMP00063</t>
        </is>
      </c>
      <c r="AB376" t="inlineStr">
        <is>
          <t>T100440</t>
        </is>
      </c>
      <c r="AC376" s="32" t="n">
        <v>415165.39</v>
      </c>
      <c r="AD376" s="32" t="n">
        <v>47744.02</v>
      </c>
      <c r="AE376" s="35">
        <f>(LEFT(Y376,4)-Parameters!$B$23)*12+MID(Y376,6,2)-Parameters!$B$24+1</f>
        <v/>
      </c>
      <c r="AG376" t="inlineStr">
        <is>
          <t>T106372</t>
        </is>
      </c>
      <c r="AH376" t="inlineStr">
        <is>
          <t>2026-09</t>
        </is>
      </c>
      <c r="AI376" t="n">
        <v>1</v>
      </c>
      <c r="AJ376" s="32" t="n">
        <v>343200</v>
      </c>
      <c r="AK376" s="32" t="n">
        <v>205920</v>
      </c>
      <c r="AL376" s="32" t="n">
        <v>0</v>
      </c>
      <c r="AM376" s="35">
        <f>(LEFT(AH376,4)-Parameters!$B$21)*12+MID(AH376,6,2)-Parameters!$B$22+1</f>
        <v/>
      </c>
    </row>
    <row r="377">
      <c r="X377" t="inlineStr">
        <is>
          <t>L0169091</t>
        </is>
      </c>
      <c r="Y377" t="inlineStr">
        <is>
          <t>2025-10-13</t>
        </is>
      </c>
      <c r="Z377" t="inlineStr">
        <is>
          <t>home_use</t>
        </is>
      </c>
      <c r="AA377" t="inlineStr">
        <is>
          <t>IMP00063</t>
        </is>
      </c>
      <c r="AB377" t="inlineStr">
        <is>
          <t>T100440</t>
        </is>
      </c>
      <c r="AC377" s="32" t="n">
        <v>2655940.3</v>
      </c>
      <c r="AD377" s="32" t="n">
        <v>297465.31</v>
      </c>
      <c r="AE377" s="35">
        <f>(LEFT(Y377,4)-Parameters!$B$23)*12+MID(Y377,6,2)-Parameters!$B$24+1</f>
        <v/>
      </c>
      <c r="AG377" t="inlineStr">
        <is>
          <t>T106477</t>
        </is>
      </c>
      <c r="AH377" t="inlineStr">
        <is>
          <t>2024-10</t>
        </is>
      </c>
      <c r="AI377" t="n">
        <v>1</v>
      </c>
      <c r="AJ377" s="32" t="n">
        <v>1001267319</v>
      </c>
      <c r="AK377" s="32" t="n">
        <v>1090121021</v>
      </c>
      <c r="AL377" s="32" t="n">
        <v>98693005</v>
      </c>
      <c r="AM377" s="35">
        <f>(LEFT(AH377,4)-Parameters!$B$21)*12+MID(AH377,6,2)-Parameters!$B$22+1</f>
        <v/>
      </c>
    </row>
    <row r="378">
      <c r="X378" t="inlineStr">
        <is>
          <t>L0169092</t>
        </is>
      </c>
      <c r="Y378" t="inlineStr">
        <is>
          <t>2025-10-13</t>
        </is>
      </c>
      <c r="Z378" t="inlineStr">
        <is>
          <t>home_use</t>
        </is>
      </c>
      <c r="AA378" t="inlineStr">
        <is>
          <t>IMP00063</t>
        </is>
      </c>
      <c r="AB378" t="inlineStr">
        <is>
          <t>T100440</t>
        </is>
      </c>
      <c r="AC378" s="32" t="n">
        <v>702983.86</v>
      </c>
      <c r="AD378" s="32" t="n">
        <v>75219.27</v>
      </c>
      <c r="AE378" s="35">
        <f>(LEFT(Y378,4)-Parameters!$B$23)*12+MID(Y378,6,2)-Parameters!$B$24+1</f>
        <v/>
      </c>
      <c r="AG378" t="inlineStr">
        <is>
          <t>T106477</t>
        </is>
      </c>
      <c r="AH378" t="inlineStr">
        <is>
          <t>2024-11</t>
        </is>
      </c>
      <c r="AI378" t="n">
        <v>1</v>
      </c>
      <c r="AJ378" s="32" t="n">
        <v>808091804</v>
      </c>
      <c r="AK378" s="32" t="n">
        <v>879802872</v>
      </c>
      <c r="AL378" s="32" t="n">
        <v>83234741</v>
      </c>
      <c r="AM378" s="35">
        <f>(LEFT(AH378,4)-Parameters!$B$21)*12+MID(AH378,6,2)-Parameters!$B$22+1</f>
        <v/>
      </c>
    </row>
    <row r="379">
      <c r="X379" t="inlineStr">
        <is>
          <t>L0169093</t>
        </is>
      </c>
      <c r="Y379" t="inlineStr">
        <is>
          <t>2025-10-13</t>
        </is>
      </c>
      <c r="Z379" t="inlineStr">
        <is>
          <t>home_use</t>
        </is>
      </c>
      <c r="AA379" t="inlineStr">
        <is>
          <t>IMP00063</t>
        </is>
      </c>
      <c r="AB379" t="inlineStr">
        <is>
          <t>T100440</t>
        </is>
      </c>
      <c r="AC379" s="32" t="n">
        <v>6964604.81</v>
      </c>
      <c r="AD379" s="32" t="n">
        <v>710389.6899999999</v>
      </c>
      <c r="AE379" s="35">
        <f>(LEFT(Y379,4)-Parameters!$B$23)*12+MID(Y379,6,2)-Parameters!$B$24+1</f>
        <v/>
      </c>
      <c r="AG379" t="inlineStr">
        <is>
          <t>T106477</t>
        </is>
      </c>
      <c r="AH379" t="inlineStr">
        <is>
          <t>2024-12</t>
        </is>
      </c>
      <c r="AI379" t="n">
        <v>1</v>
      </c>
      <c r="AJ379" s="32" t="n">
        <v>862785724</v>
      </c>
      <c r="AK379" s="32" t="n">
        <v>931690049</v>
      </c>
      <c r="AL379" s="32" t="n">
        <v>88232166</v>
      </c>
      <c r="AM379" s="35">
        <f>(LEFT(AH379,4)-Parameters!$B$21)*12+MID(AH379,6,2)-Parameters!$B$22+1</f>
        <v/>
      </c>
    </row>
    <row r="380">
      <c r="X380" t="inlineStr">
        <is>
          <t>L0169094</t>
        </is>
      </c>
      <c r="Y380" t="inlineStr">
        <is>
          <t>2025-10-13</t>
        </is>
      </c>
      <c r="Z380" t="inlineStr">
        <is>
          <t>home_use</t>
        </is>
      </c>
      <c r="AA380" t="inlineStr">
        <is>
          <t>IMP00063</t>
        </is>
      </c>
      <c r="AB380" t="inlineStr">
        <is>
          <t>T100440</t>
        </is>
      </c>
      <c r="AC380" s="32" t="n">
        <v>239453.84</v>
      </c>
      <c r="AD380" s="32" t="n">
        <v>27537.19</v>
      </c>
      <c r="AE380" s="35">
        <f>(LEFT(Y380,4)-Parameters!$B$23)*12+MID(Y380,6,2)-Parameters!$B$24+1</f>
        <v/>
      </c>
      <c r="AG380" t="inlineStr">
        <is>
          <t>T106477</t>
        </is>
      </c>
      <c r="AH380" t="inlineStr">
        <is>
          <t>2025-01</t>
        </is>
      </c>
      <c r="AI380" t="n">
        <v>1</v>
      </c>
      <c r="AJ380" s="32" t="n">
        <v>1272737480</v>
      </c>
      <c r="AK380" s="32" t="n">
        <v>1378220929</v>
      </c>
      <c r="AL380" s="32" t="n">
        <v>126597973</v>
      </c>
      <c r="AM380" s="35">
        <f>(LEFT(AH380,4)-Parameters!$B$21)*12+MID(AH380,6,2)-Parameters!$B$22+1</f>
        <v/>
      </c>
    </row>
    <row r="381">
      <c r="X381" t="inlineStr">
        <is>
          <t>L0169095</t>
        </is>
      </c>
      <c r="Y381" t="inlineStr">
        <is>
          <t>2025-10-13</t>
        </is>
      </c>
      <c r="Z381" t="inlineStr">
        <is>
          <t>home_use</t>
        </is>
      </c>
      <c r="AA381" t="inlineStr">
        <is>
          <t>IMP00063</t>
        </is>
      </c>
      <c r="AB381" t="inlineStr">
        <is>
          <t>T100440</t>
        </is>
      </c>
      <c r="AC381" s="32" t="n">
        <v>436681.79</v>
      </c>
      <c r="AD381" s="32" t="n">
        <v>50218.41</v>
      </c>
      <c r="AE381" s="35">
        <f>(LEFT(Y381,4)-Parameters!$B$23)*12+MID(Y381,6,2)-Parameters!$B$24+1</f>
        <v/>
      </c>
      <c r="AG381" t="inlineStr">
        <is>
          <t>T106477</t>
        </is>
      </c>
      <c r="AH381" t="inlineStr">
        <is>
          <t>2025-02</t>
        </is>
      </c>
      <c r="AI381" t="n">
        <v>1</v>
      </c>
      <c r="AJ381" s="32" t="n">
        <v>1380453900</v>
      </c>
      <c r="AK381" s="32" t="n">
        <v>1502859868</v>
      </c>
      <c r="AL381" s="32" t="n">
        <v>138589343</v>
      </c>
      <c r="AM381" s="35">
        <f>(LEFT(AH381,4)-Parameters!$B$21)*12+MID(AH381,6,2)-Parameters!$B$22+1</f>
        <v/>
      </c>
    </row>
    <row r="382">
      <c r="X382" t="inlineStr">
        <is>
          <t>L0169305</t>
        </is>
      </c>
      <c r="Y382" t="inlineStr">
        <is>
          <t>2025-10-14</t>
        </is>
      </c>
      <c r="Z382" t="inlineStr">
        <is>
          <t>home_use</t>
        </is>
      </c>
      <c r="AA382" t="inlineStr">
        <is>
          <t>IMP00063</t>
        </is>
      </c>
      <c r="AB382" t="inlineStr">
        <is>
          <t>T100440</t>
        </is>
      </c>
      <c r="AC382" s="32" t="n">
        <v>1042747.67</v>
      </c>
      <c r="AD382" s="32" t="n">
        <v>119915.98</v>
      </c>
      <c r="AE382" s="35">
        <f>(LEFT(Y382,4)-Parameters!$B$23)*12+MID(Y382,6,2)-Parameters!$B$24+1</f>
        <v/>
      </c>
      <c r="AG382" t="inlineStr">
        <is>
          <t>T106477</t>
        </is>
      </c>
      <c r="AH382" t="inlineStr">
        <is>
          <t>2025-03</t>
        </is>
      </c>
      <c r="AI382" t="n">
        <v>1</v>
      </c>
      <c r="AJ382" s="32" t="n">
        <v>1481521249</v>
      </c>
      <c r="AK382" s="32" t="n">
        <v>1612841898</v>
      </c>
      <c r="AL382" s="32" t="n">
        <v>154142127</v>
      </c>
      <c r="AM382" s="35">
        <f>(LEFT(AH382,4)-Parameters!$B$21)*12+MID(AH382,6,2)-Parameters!$B$22+1</f>
        <v/>
      </c>
    </row>
    <row r="383">
      <c r="X383" t="inlineStr">
        <is>
          <t>L0169307</t>
        </is>
      </c>
      <c r="Y383" t="inlineStr">
        <is>
          <t>2025-10-14</t>
        </is>
      </c>
      <c r="Z383" t="inlineStr">
        <is>
          <t>home_use</t>
        </is>
      </c>
      <c r="AA383" t="inlineStr">
        <is>
          <t>IMP00063</t>
        </is>
      </c>
      <c r="AB383" t="inlineStr">
        <is>
          <t>T100440</t>
        </is>
      </c>
      <c r="AC383" s="32" t="n">
        <v>439160.24</v>
      </c>
      <c r="AD383" s="32" t="n">
        <v>50503.43</v>
      </c>
      <c r="AE383" s="35">
        <f>(LEFT(Y383,4)-Parameters!$B$23)*12+MID(Y383,6,2)-Parameters!$B$24+1</f>
        <v/>
      </c>
      <c r="AG383" t="inlineStr">
        <is>
          <t>T106477</t>
        </is>
      </c>
      <c r="AH383" t="inlineStr">
        <is>
          <t>2025-04</t>
        </is>
      </c>
      <c r="AI383" t="n">
        <v>1</v>
      </c>
      <c r="AJ383" s="32" t="n">
        <v>1528825142</v>
      </c>
      <c r="AK383" s="32" t="n">
        <v>1648108932</v>
      </c>
      <c r="AL383" s="32" t="n">
        <v>158331945</v>
      </c>
      <c r="AM383" s="35">
        <f>(LEFT(AH383,4)-Parameters!$B$21)*12+MID(AH383,6,2)-Parameters!$B$22+1</f>
        <v/>
      </c>
    </row>
    <row r="384">
      <c r="X384" t="inlineStr">
        <is>
          <t>L0169310</t>
        </is>
      </c>
      <c r="Y384" t="inlineStr">
        <is>
          <t>2025-10-14</t>
        </is>
      </c>
      <c r="Z384" t="inlineStr">
        <is>
          <t>home_use</t>
        </is>
      </c>
      <c r="AA384" t="inlineStr">
        <is>
          <t>IMP00063</t>
        </is>
      </c>
      <c r="AB384" t="inlineStr">
        <is>
          <t>T100440</t>
        </is>
      </c>
      <c r="AC384" s="32" t="n">
        <v>890842.65</v>
      </c>
      <c r="AD384" s="32" t="n">
        <v>99774.38</v>
      </c>
      <c r="AE384" s="35">
        <f>(LEFT(Y384,4)-Parameters!$B$23)*12+MID(Y384,6,2)-Parameters!$B$24+1</f>
        <v/>
      </c>
      <c r="AG384" t="inlineStr">
        <is>
          <t>T106477</t>
        </is>
      </c>
      <c r="AH384" t="inlineStr">
        <is>
          <t>2025-05</t>
        </is>
      </c>
      <c r="AI384" t="n">
        <v>1</v>
      </c>
      <c r="AJ384" s="32" t="n">
        <v>1219748410</v>
      </c>
      <c r="AK384" s="32" t="n">
        <v>1314592989</v>
      </c>
      <c r="AL384" s="32" t="n">
        <v>122682617</v>
      </c>
      <c r="AM384" s="35">
        <f>(LEFT(AH384,4)-Parameters!$B$21)*12+MID(AH384,6,2)-Parameters!$B$22+1</f>
        <v/>
      </c>
    </row>
    <row r="385">
      <c r="X385" t="inlineStr">
        <is>
          <t>L0169311</t>
        </is>
      </c>
      <c r="Y385" t="inlineStr">
        <is>
          <t>2025-10-14</t>
        </is>
      </c>
      <c r="Z385" t="inlineStr">
        <is>
          <t>home_use</t>
        </is>
      </c>
      <c r="AA385" t="inlineStr">
        <is>
          <t>IMP00063</t>
        </is>
      </c>
      <c r="AB385" t="inlineStr">
        <is>
          <t>T100440</t>
        </is>
      </c>
      <c r="AC385" s="32" t="n">
        <v>3759383.21</v>
      </c>
      <c r="AD385" s="32" t="n">
        <v>488719.82</v>
      </c>
      <c r="AE385" s="35">
        <f>(LEFT(Y385,4)-Parameters!$B$23)*12+MID(Y385,6,2)-Parameters!$B$24+1</f>
        <v/>
      </c>
      <c r="AG385" t="inlineStr">
        <is>
          <t>T106477</t>
        </is>
      </c>
      <c r="AH385" t="inlineStr">
        <is>
          <t>2025-06</t>
        </is>
      </c>
      <c r="AI385" t="n">
        <v>1</v>
      </c>
      <c r="AJ385" s="32" t="n">
        <v>911674037</v>
      </c>
      <c r="AK385" s="32" t="n">
        <v>991547196</v>
      </c>
      <c r="AL385" s="32" t="n">
        <v>90320556</v>
      </c>
      <c r="AM385" s="35">
        <f>(LEFT(AH385,4)-Parameters!$B$21)*12+MID(AH385,6,2)-Parameters!$B$22+1</f>
        <v/>
      </c>
    </row>
    <row r="386">
      <c r="X386" t="inlineStr">
        <is>
          <t>L0169312</t>
        </is>
      </c>
      <c r="Y386" t="inlineStr">
        <is>
          <t>2025-10-14</t>
        </is>
      </c>
      <c r="Z386" t="inlineStr">
        <is>
          <t>home_use</t>
        </is>
      </c>
      <c r="AA386" t="inlineStr">
        <is>
          <t>IMP00063</t>
        </is>
      </c>
      <c r="AB386" t="inlineStr">
        <is>
          <t>T100440</t>
        </is>
      </c>
      <c r="AC386" s="32" t="n">
        <v>593655.92</v>
      </c>
      <c r="AD386" s="32" t="n">
        <v>63521.18</v>
      </c>
      <c r="AE386" s="35">
        <f>(LEFT(Y386,4)-Parameters!$B$23)*12+MID(Y386,6,2)-Parameters!$B$24+1</f>
        <v/>
      </c>
      <c r="AG386" t="inlineStr">
        <is>
          <t>T106477</t>
        </is>
      </c>
      <c r="AH386" t="inlineStr">
        <is>
          <t>2025-07</t>
        </is>
      </c>
      <c r="AI386" t="n">
        <v>1</v>
      </c>
      <c r="AJ386" s="32" t="n">
        <v>1145981523</v>
      </c>
      <c r="AK386" s="32" t="n">
        <v>1236312458</v>
      </c>
      <c r="AL386" s="32" t="n">
        <v>113201923</v>
      </c>
      <c r="AM386" s="35">
        <f>(LEFT(AH386,4)-Parameters!$B$21)*12+MID(AH386,6,2)-Parameters!$B$22+1</f>
        <v/>
      </c>
    </row>
    <row r="387">
      <c r="X387" t="inlineStr">
        <is>
          <t>L0169538</t>
        </is>
      </c>
      <c r="Y387" t="inlineStr">
        <is>
          <t>2025-10-15</t>
        </is>
      </c>
      <c r="Z387" t="inlineStr">
        <is>
          <t>home_use</t>
        </is>
      </c>
      <c r="AA387" t="inlineStr">
        <is>
          <t>IMP00063</t>
        </is>
      </c>
      <c r="AB387" t="inlineStr">
        <is>
          <t>T100440</t>
        </is>
      </c>
      <c r="AC387" s="32" t="n">
        <v>544498.5600000001</v>
      </c>
      <c r="AD387" s="32" t="n">
        <v>62617.33</v>
      </c>
      <c r="AE387" s="35">
        <f>(LEFT(Y387,4)-Parameters!$B$23)*12+MID(Y387,6,2)-Parameters!$B$24+1</f>
        <v/>
      </c>
      <c r="AG387" t="inlineStr">
        <is>
          <t>T106477</t>
        </is>
      </c>
      <c r="AH387" t="inlineStr">
        <is>
          <t>2025-08</t>
        </is>
      </c>
      <c r="AI387" t="n">
        <v>1</v>
      </c>
      <c r="AJ387" s="32" t="n">
        <v>665551468</v>
      </c>
      <c r="AK387" s="32" t="n">
        <v>721044316</v>
      </c>
      <c r="AL387" s="32" t="n">
        <v>65986680</v>
      </c>
      <c r="AM387" s="35">
        <f>(LEFT(AH387,4)-Parameters!$B$21)*12+MID(AH387,6,2)-Parameters!$B$22+1</f>
        <v/>
      </c>
    </row>
    <row r="388">
      <c r="X388" t="inlineStr">
        <is>
          <t>L0169540</t>
        </is>
      </c>
      <c r="Y388" t="inlineStr">
        <is>
          <t>2025-10-15</t>
        </is>
      </c>
      <c r="Z388" t="inlineStr">
        <is>
          <t>home_use</t>
        </is>
      </c>
      <c r="AA388" t="inlineStr">
        <is>
          <t>IMP00063</t>
        </is>
      </c>
      <c r="AB388" t="inlineStr">
        <is>
          <t>T100440</t>
        </is>
      </c>
      <c r="AC388" s="32" t="n">
        <v>664941.83</v>
      </c>
      <c r="AD388" s="32" t="n">
        <v>71148.78</v>
      </c>
      <c r="AE388" s="35">
        <f>(LEFT(Y388,4)-Parameters!$B$23)*12+MID(Y388,6,2)-Parameters!$B$24+1</f>
        <v/>
      </c>
      <c r="AG388" t="inlineStr">
        <is>
          <t>T106477</t>
        </is>
      </c>
      <c r="AH388" t="inlineStr">
        <is>
          <t>2025-09</t>
        </is>
      </c>
      <c r="AI388" t="n">
        <v>1</v>
      </c>
      <c r="AJ388" s="32" t="n">
        <v>729294162</v>
      </c>
      <c r="AK388" s="32" t="n">
        <v>793728812</v>
      </c>
      <c r="AL388" s="32" t="n">
        <v>76079927</v>
      </c>
      <c r="AM388" s="35">
        <f>(LEFT(AH388,4)-Parameters!$B$21)*12+MID(AH388,6,2)-Parameters!$B$22+1</f>
        <v/>
      </c>
    </row>
    <row r="389">
      <c r="X389" t="inlineStr">
        <is>
          <t>L0169541</t>
        </is>
      </c>
      <c r="Y389" t="inlineStr">
        <is>
          <t>2025-10-15</t>
        </is>
      </c>
      <c r="Z389" t="inlineStr">
        <is>
          <t>home_use</t>
        </is>
      </c>
      <c r="AA389" t="inlineStr">
        <is>
          <t>IMP00063</t>
        </is>
      </c>
      <c r="AB389" t="inlineStr">
        <is>
          <t>T100440</t>
        </is>
      </c>
      <c r="AC389" s="32" t="n">
        <v>980518.78</v>
      </c>
      <c r="AD389" s="32" t="n">
        <v>112759.66</v>
      </c>
      <c r="AE389" s="35">
        <f>(LEFT(Y389,4)-Parameters!$B$23)*12+MID(Y389,6,2)-Parameters!$B$24+1</f>
        <v/>
      </c>
      <c r="AG389" t="inlineStr">
        <is>
          <t>T106477</t>
        </is>
      </c>
      <c r="AH389" t="inlineStr">
        <is>
          <t>2025-10</t>
        </is>
      </c>
      <c r="AI389" t="n">
        <v>1</v>
      </c>
      <c r="AJ389" s="32" t="n">
        <v>1015734424</v>
      </c>
      <c r="AK389" s="32" t="n">
        <v>1101161552</v>
      </c>
      <c r="AL389" s="32" t="n">
        <v>100886291</v>
      </c>
      <c r="AM389" s="35">
        <f>(LEFT(AH389,4)-Parameters!$B$21)*12+MID(AH389,6,2)-Parameters!$B$22+1</f>
        <v/>
      </c>
    </row>
    <row r="390">
      <c r="X390" t="inlineStr">
        <is>
          <t>L0169748</t>
        </is>
      </c>
      <c r="Y390" t="inlineStr">
        <is>
          <t>2025-10-16</t>
        </is>
      </c>
      <c r="Z390" t="inlineStr">
        <is>
          <t>home_use</t>
        </is>
      </c>
      <c r="AA390" t="inlineStr">
        <is>
          <t>IMP00063</t>
        </is>
      </c>
      <c r="AB390" t="inlineStr">
        <is>
          <t>T100440</t>
        </is>
      </c>
      <c r="AC390" s="32" t="n">
        <v>470217.36</v>
      </c>
      <c r="AD390" s="32" t="n">
        <v>54075</v>
      </c>
      <c r="AE390" s="35">
        <f>(LEFT(Y390,4)-Parameters!$B$23)*12+MID(Y390,6,2)-Parameters!$B$24+1</f>
        <v/>
      </c>
      <c r="AG390" t="inlineStr">
        <is>
          <t>T106477</t>
        </is>
      </c>
      <c r="AH390" t="inlineStr">
        <is>
          <t>2025-11</t>
        </is>
      </c>
      <c r="AI390" t="n">
        <v>1</v>
      </c>
      <c r="AJ390" s="32" t="n">
        <v>742329535</v>
      </c>
      <c r="AK390" s="32" t="n">
        <v>806748520</v>
      </c>
      <c r="AL390" s="32" t="n">
        <v>75162914</v>
      </c>
      <c r="AM390" s="35">
        <f>(LEFT(AH390,4)-Parameters!$B$21)*12+MID(AH390,6,2)-Parameters!$B$22+1</f>
        <v/>
      </c>
    </row>
    <row r="391">
      <c r="X391" t="inlineStr">
        <is>
          <t>L0169749</t>
        </is>
      </c>
      <c r="Y391" t="inlineStr">
        <is>
          <t>2025-10-16</t>
        </is>
      </c>
      <c r="Z391" t="inlineStr">
        <is>
          <t>home_use</t>
        </is>
      </c>
      <c r="AA391" t="inlineStr">
        <is>
          <t>IMP00063</t>
        </is>
      </c>
      <c r="AB391" t="inlineStr">
        <is>
          <t>T100440</t>
        </is>
      </c>
      <c r="AC391" s="32" t="n">
        <v>730001.25</v>
      </c>
      <c r="AD391" s="32" t="n">
        <v>81760.14</v>
      </c>
      <c r="AE391" s="35">
        <f>(LEFT(Y391,4)-Parameters!$B$23)*12+MID(Y391,6,2)-Parameters!$B$24+1</f>
        <v/>
      </c>
      <c r="AG391" t="inlineStr">
        <is>
          <t>T106477</t>
        </is>
      </c>
      <c r="AH391" t="inlineStr">
        <is>
          <t>2025-12</t>
        </is>
      </c>
      <c r="AI391" t="n">
        <v>1</v>
      </c>
      <c r="AJ391" s="32" t="n">
        <v>1273601847</v>
      </c>
      <c r="AK391" s="32" t="n">
        <v>1378996364</v>
      </c>
      <c r="AL391" s="32" t="n">
        <v>129733968</v>
      </c>
      <c r="AM391" s="35">
        <f>(LEFT(AH391,4)-Parameters!$B$21)*12+MID(AH391,6,2)-Parameters!$B$22+1</f>
        <v/>
      </c>
    </row>
    <row r="392">
      <c r="X392" t="inlineStr">
        <is>
          <t>L0169751</t>
        </is>
      </c>
      <c r="Y392" t="inlineStr">
        <is>
          <t>2025-10-16</t>
        </is>
      </c>
      <c r="Z392" t="inlineStr">
        <is>
          <t>home_use</t>
        </is>
      </c>
      <c r="AA392" t="inlineStr">
        <is>
          <t>IMP00063</t>
        </is>
      </c>
      <c r="AB392" t="inlineStr">
        <is>
          <t>T100440</t>
        </is>
      </c>
      <c r="AC392" s="32" t="n">
        <v>338572.98</v>
      </c>
      <c r="AD392" s="32" t="n">
        <v>38935.89</v>
      </c>
      <c r="AE392" s="35">
        <f>(LEFT(Y392,4)-Parameters!$B$23)*12+MID(Y392,6,2)-Parameters!$B$24+1</f>
        <v/>
      </c>
      <c r="AG392" t="inlineStr">
        <is>
          <t>T106477</t>
        </is>
      </c>
      <c r="AH392" t="inlineStr">
        <is>
          <t>2026-01</t>
        </is>
      </c>
      <c r="AI392" t="n">
        <v>1</v>
      </c>
      <c r="AJ392" s="32" t="n">
        <v>921040672</v>
      </c>
      <c r="AK392" s="32" t="n">
        <v>1002774962</v>
      </c>
      <c r="AL392" s="32" t="n">
        <v>96530362</v>
      </c>
      <c r="AM392" s="35">
        <f>(LEFT(AH392,4)-Parameters!$B$21)*12+MID(AH392,6,2)-Parameters!$B$22+1</f>
        <v/>
      </c>
    </row>
    <row r="393">
      <c r="X393" t="inlineStr">
        <is>
          <t>L0169752</t>
        </is>
      </c>
      <c r="Y393" t="inlineStr">
        <is>
          <t>2025-10-16</t>
        </is>
      </c>
      <c r="Z393" t="inlineStr">
        <is>
          <t>home_use</t>
        </is>
      </c>
      <c r="AA393" t="inlineStr">
        <is>
          <t>IMP00063</t>
        </is>
      </c>
      <c r="AB393" t="inlineStr">
        <is>
          <t>T100440</t>
        </is>
      </c>
      <c r="AC393" s="32" t="n">
        <v>788081.88</v>
      </c>
      <c r="AD393" s="32" t="n">
        <v>90629.42</v>
      </c>
      <c r="AE393" s="35">
        <f>(LEFT(Y393,4)-Parameters!$B$23)*12+MID(Y393,6,2)-Parameters!$B$24+1</f>
        <v/>
      </c>
      <c r="AG393" t="inlineStr">
        <is>
          <t>T106477</t>
        </is>
      </c>
      <c r="AH393" t="inlineStr">
        <is>
          <t>2026-02</t>
        </is>
      </c>
      <c r="AI393" t="n">
        <v>1</v>
      </c>
      <c r="AJ393" s="32" t="n">
        <v>984058637</v>
      </c>
      <c r="AK393" s="32" t="n">
        <v>1071385220</v>
      </c>
      <c r="AL393" s="32" t="n">
        <v>101548906</v>
      </c>
      <c r="AM393" s="35">
        <f>(LEFT(AH393,4)-Parameters!$B$21)*12+MID(AH393,6,2)-Parameters!$B$22+1</f>
        <v/>
      </c>
    </row>
    <row r="394">
      <c r="X394" t="inlineStr">
        <is>
          <t>L0169971</t>
        </is>
      </c>
      <c r="Y394" t="inlineStr">
        <is>
          <t>2025-10-17</t>
        </is>
      </c>
      <c r="Z394" t="inlineStr">
        <is>
          <t>home_use</t>
        </is>
      </c>
      <c r="AA394" t="inlineStr">
        <is>
          <t>IMP00063</t>
        </is>
      </c>
      <c r="AB394" t="inlineStr">
        <is>
          <t>T100440</t>
        </is>
      </c>
      <c r="AC394" s="32" t="n">
        <v>2289339.29</v>
      </c>
      <c r="AD394" s="32" t="n">
        <v>263274.02</v>
      </c>
      <c r="AE394" s="35">
        <f>(LEFT(Y394,4)-Parameters!$B$23)*12+MID(Y394,6,2)-Parameters!$B$24+1</f>
        <v/>
      </c>
      <c r="AG394" t="inlineStr">
        <is>
          <t>T106477</t>
        </is>
      </c>
      <c r="AH394" t="inlineStr">
        <is>
          <t>2026-03</t>
        </is>
      </c>
      <c r="AI394" t="n">
        <v>1</v>
      </c>
      <c r="AJ394" s="32" t="n">
        <v>1202925924</v>
      </c>
      <c r="AK394" s="32" t="n">
        <v>1309191031</v>
      </c>
      <c r="AL394" s="32" t="n">
        <v>121657718</v>
      </c>
      <c r="AM394" s="35">
        <f>(LEFT(AH394,4)-Parameters!$B$21)*12+MID(AH394,6,2)-Parameters!$B$22+1</f>
        <v/>
      </c>
    </row>
    <row r="395">
      <c r="X395" t="inlineStr">
        <is>
          <t>L0169973</t>
        </is>
      </c>
      <c r="Y395" t="inlineStr">
        <is>
          <t>2025-10-17</t>
        </is>
      </c>
      <c r="Z395" t="inlineStr">
        <is>
          <t>home_use</t>
        </is>
      </c>
      <c r="AA395" t="inlineStr">
        <is>
          <t>IMP00063</t>
        </is>
      </c>
      <c r="AB395" t="inlineStr">
        <is>
          <t>T100440</t>
        </is>
      </c>
      <c r="AC395" s="32" t="n">
        <v>3386596.2</v>
      </c>
      <c r="AD395" s="32" t="n">
        <v>379298.77</v>
      </c>
      <c r="AE395" s="35">
        <f>(LEFT(Y395,4)-Parameters!$B$23)*12+MID(Y395,6,2)-Parameters!$B$24+1</f>
        <v/>
      </c>
      <c r="AG395" t="inlineStr">
        <is>
          <t>T106477</t>
        </is>
      </c>
      <c r="AH395" t="inlineStr">
        <is>
          <t>2026-04</t>
        </is>
      </c>
      <c r="AI395" t="n">
        <v>1</v>
      </c>
      <c r="AJ395" s="32" t="n">
        <v>1078028192</v>
      </c>
      <c r="AK395" s="32" t="n">
        <v>1165337891</v>
      </c>
      <c r="AL395" s="32" t="n">
        <v>109198684</v>
      </c>
      <c r="AM395" s="35">
        <f>(LEFT(AH395,4)-Parameters!$B$21)*12+MID(AH395,6,2)-Parameters!$B$22+1</f>
        <v/>
      </c>
    </row>
    <row r="396">
      <c r="X396" t="inlineStr">
        <is>
          <t>L0169974</t>
        </is>
      </c>
      <c r="Y396" t="inlineStr">
        <is>
          <t>2025-10-17</t>
        </is>
      </c>
      <c r="Z396" t="inlineStr">
        <is>
          <t>home_use</t>
        </is>
      </c>
      <c r="AA396" t="inlineStr">
        <is>
          <t>IMP00063</t>
        </is>
      </c>
      <c r="AB396" t="inlineStr">
        <is>
          <t>T100440</t>
        </is>
      </c>
      <c r="AC396" s="32" t="n">
        <v>830480.11</v>
      </c>
      <c r="AD396" s="32" t="n">
        <v>88861.37</v>
      </c>
      <c r="AE396" s="35">
        <f>(LEFT(Y396,4)-Parameters!$B$23)*12+MID(Y396,6,2)-Parameters!$B$24+1</f>
        <v/>
      </c>
      <c r="AG396" t="inlineStr">
        <is>
          <t>T106477</t>
        </is>
      </c>
      <c r="AH396" t="inlineStr">
        <is>
          <t>2026-05</t>
        </is>
      </c>
      <c r="AI396" t="n">
        <v>1</v>
      </c>
      <c r="AJ396" s="32" t="n">
        <v>1001037082</v>
      </c>
      <c r="AK396" s="32" t="n">
        <v>1089830286</v>
      </c>
      <c r="AL396" s="32" t="n">
        <v>99736930</v>
      </c>
      <c r="AM396" s="35">
        <f>(LEFT(AH396,4)-Parameters!$B$21)*12+MID(AH396,6,2)-Parameters!$B$22+1</f>
        <v/>
      </c>
    </row>
    <row r="397">
      <c r="X397" t="inlineStr">
        <is>
          <t>L0169975</t>
        </is>
      </c>
      <c r="Y397" t="inlineStr">
        <is>
          <t>2025-10-17</t>
        </is>
      </c>
      <c r="Z397" t="inlineStr">
        <is>
          <t>home_use</t>
        </is>
      </c>
      <c r="AA397" t="inlineStr">
        <is>
          <t>IMP00063</t>
        </is>
      </c>
      <c r="AB397" t="inlineStr">
        <is>
          <t>T100440</t>
        </is>
      </c>
      <c r="AC397" s="32" t="n">
        <v>1200856.23</v>
      </c>
      <c r="AD397" s="32" t="n">
        <v>128491.62</v>
      </c>
      <c r="AE397" s="35">
        <f>(LEFT(Y397,4)-Parameters!$B$23)*12+MID(Y397,6,2)-Parameters!$B$24+1</f>
        <v/>
      </c>
      <c r="AG397" t="inlineStr">
        <is>
          <t>T106477</t>
        </is>
      </c>
      <c r="AH397" t="inlineStr">
        <is>
          <t>2026-06</t>
        </is>
      </c>
      <c r="AI397" t="n">
        <v>1</v>
      </c>
      <c r="AJ397" s="32" t="n">
        <v>1106731038</v>
      </c>
      <c r="AK397" s="32" t="n">
        <v>1204919030</v>
      </c>
      <c r="AL397" s="32" t="n">
        <v>112813361</v>
      </c>
      <c r="AM397" s="35">
        <f>(LEFT(AH397,4)-Parameters!$B$21)*12+MID(AH397,6,2)-Parameters!$B$22+1</f>
        <v/>
      </c>
    </row>
    <row r="398">
      <c r="X398" t="inlineStr">
        <is>
          <t>L0170195</t>
        </is>
      </c>
      <c r="Y398" t="inlineStr">
        <is>
          <t>2025-10-18</t>
        </is>
      </c>
      <c r="Z398" t="inlineStr">
        <is>
          <t>home_use</t>
        </is>
      </c>
      <c r="AA398" t="inlineStr">
        <is>
          <t>IMP00063</t>
        </is>
      </c>
      <c r="AB398" t="inlineStr">
        <is>
          <t>T100440</t>
        </is>
      </c>
      <c r="AC398" s="32" t="n">
        <v>11038906.67</v>
      </c>
      <c r="AD398" s="32" t="n">
        <v>1125968.48</v>
      </c>
      <c r="AE398" s="35">
        <f>(LEFT(Y398,4)-Parameters!$B$23)*12+MID(Y398,6,2)-Parameters!$B$24+1</f>
        <v/>
      </c>
      <c r="AG398" t="inlineStr">
        <is>
          <t>T106477</t>
        </is>
      </c>
      <c r="AH398" t="inlineStr">
        <is>
          <t>2026-07</t>
        </is>
      </c>
      <c r="AI398" t="n">
        <v>1</v>
      </c>
      <c r="AJ398" s="32" t="n">
        <v>1195893189</v>
      </c>
      <c r="AK398" s="32" t="n">
        <v>1296663046</v>
      </c>
      <c r="AL398" s="32" t="n">
        <v>121608982</v>
      </c>
      <c r="AM398" s="35">
        <f>(LEFT(AH398,4)-Parameters!$B$21)*12+MID(AH398,6,2)-Parameters!$B$22+1</f>
        <v/>
      </c>
    </row>
    <row r="399">
      <c r="X399" t="inlineStr">
        <is>
          <t>L0170196</t>
        </is>
      </c>
      <c r="Y399" t="inlineStr">
        <is>
          <t>2025-10-18</t>
        </is>
      </c>
      <c r="Z399" t="inlineStr">
        <is>
          <t>home_use</t>
        </is>
      </c>
      <c r="AA399" t="inlineStr">
        <is>
          <t>IMP00063</t>
        </is>
      </c>
      <c r="AB399" t="inlineStr">
        <is>
          <t>T100440</t>
        </is>
      </c>
      <c r="AC399" s="32" t="n">
        <v>5793745.89</v>
      </c>
      <c r="AD399" s="32" t="n">
        <v>753186.97</v>
      </c>
      <c r="AE399" s="35">
        <f>(LEFT(Y399,4)-Parameters!$B$23)*12+MID(Y399,6,2)-Parameters!$B$24+1</f>
        <v/>
      </c>
      <c r="AG399" t="inlineStr">
        <is>
          <t>T106477</t>
        </is>
      </c>
      <c r="AH399" t="inlineStr">
        <is>
          <t>2026-08</t>
        </is>
      </c>
      <c r="AI399" t="n">
        <v>1</v>
      </c>
      <c r="AJ399" s="32" t="n">
        <v>1012747934</v>
      </c>
      <c r="AK399" s="32" t="n">
        <v>1095834207</v>
      </c>
      <c r="AL399" s="32" t="n">
        <v>103582177</v>
      </c>
      <c r="AM399" s="35">
        <f>(LEFT(AH399,4)-Parameters!$B$21)*12+MID(AH399,6,2)-Parameters!$B$22+1</f>
        <v/>
      </c>
    </row>
    <row r="400">
      <c r="X400" t="inlineStr">
        <is>
          <t>L0170197</t>
        </is>
      </c>
      <c r="Y400" t="inlineStr">
        <is>
          <t>2025-10-18</t>
        </is>
      </c>
      <c r="Z400" t="inlineStr">
        <is>
          <t>home_use</t>
        </is>
      </c>
      <c r="AA400" t="inlineStr">
        <is>
          <t>IMP00063</t>
        </is>
      </c>
      <c r="AB400" t="inlineStr">
        <is>
          <t>T100440</t>
        </is>
      </c>
      <c r="AC400" s="32" t="n">
        <v>482273.76</v>
      </c>
      <c r="AD400" s="32" t="n">
        <v>55461.48</v>
      </c>
      <c r="AE400" s="35">
        <f>(LEFT(Y400,4)-Parameters!$B$23)*12+MID(Y400,6,2)-Parameters!$B$24+1</f>
        <v/>
      </c>
      <c r="AG400" t="inlineStr">
        <is>
          <t>T106477</t>
        </is>
      </c>
      <c r="AH400" t="inlineStr">
        <is>
          <t>2026-09</t>
        </is>
      </c>
      <c r="AI400" t="n">
        <v>1</v>
      </c>
      <c r="AJ400" s="32" t="n">
        <v>933743289</v>
      </c>
      <c r="AK400" s="32" t="n">
        <v>1016346012</v>
      </c>
      <c r="AL400" s="32" t="n">
        <v>95721139</v>
      </c>
      <c r="AM400" s="35">
        <f>(LEFT(AH400,4)-Parameters!$B$21)*12+MID(AH400,6,2)-Parameters!$B$22+1</f>
        <v/>
      </c>
    </row>
    <row r="401">
      <c r="X401" t="inlineStr">
        <is>
          <t>L0170200</t>
        </is>
      </c>
      <c r="Y401" t="inlineStr">
        <is>
          <t>2025-10-18</t>
        </is>
      </c>
      <c r="Z401" t="inlineStr">
        <is>
          <t>home_use</t>
        </is>
      </c>
      <c r="AA401" t="inlineStr">
        <is>
          <t>IMP00063</t>
        </is>
      </c>
      <c r="AB401" t="inlineStr">
        <is>
          <t>T100440</t>
        </is>
      </c>
      <c r="AC401" s="32" t="n">
        <v>402020.86</v>
      </c>
      <c r="AD401" s="32" t="n">
        <v>46232.4</v>
      </c>
      <c r="AE401" s="35">
        <f>(LEFT(Y401,4)-Parameters!$B$23)*12+MID(Y401,6,2)-Parameters!$B$24+1</f>
        <v/>
      </c>
      <c r="AG401" t="inlineStr">
        <is>
          <t>T106987</t>
        </is>
      </c>
      <c r="AH401" t="inlineStr">
        <is>
          <t>2024-10</t>
        </is>
      </c>
      <c r="AI401" t="n">
        <v>1</v>
      </c>
      <c r="AJ401" s="32" t="n">
        <v>178506525</v>
      </c>
      <c r="AK401" s="32" t="n">
        <v>143062991</v>
      </c>
      <c r="AL401" s="32" t="n">
        <v>13072071</v>
      </c>
      <c r="AM401" s="35">
        <f>(LEFT(AH401,4)-Parameters!$B$21)*12+MID(AH401,6,2)-Parameters!$B$22+1</f>
        <v/>
      </c>
    </row>
    <row r="402">
      <c r="X402" t="inlineStr">
        <is>
          <t>L0170444</t>
        </is>
      </c>
      <c r="Y402" t="inlineStr">
        <is>
          <t>2025-10-19</t>
        </is>
      </c>
      <c r="Z402" t="inlineStr">
        <is>
          <t>home_use</t>
        </is>
      </c>
      <c r="AA402" t="inlineStr">
        <is>
          <t>IMP00063</t>
        </is>
      </c>
      <c r="AB402" t="inlineStr">
        <is>
          <t>T100440</t>
        </is>
      </c>
      <c r="AC402" s="32" t="n">
        <v>4973728.41</v>
      </c>
      <c r="AD402" s="32" t="n">
        <v>646584.6899999999</v>
      </c>
      <c r="AE402" s="35">
        <f>(LEFT(Y402,4)-Parameters!$B$23)*12+MID(Y402,6,2)-Parameters!$B$24+1</f>
        <v/>
      </c>
      <c r="AG402" t="inlineStr">
        <is>
          <t>T106987</t>
        </is>
      </c>
      <c r="AH402" t="inlineStr">
        <is>
          <t>2024-11</t>
        </is>
      </c>
      <c r="AI402" t="n">
        <v>1</v>
      </c>
      <c r="AJ402" s="32" t="n">
        <v>314844280</v>
      </c>
      <c r="AK402" s="32" t="n">
        <v>252330073</v>
      </c>
      <c r="AL402" s="32" t="n">
        <v>23773439</v>
      </c>
      <c r="AM402" s="35">
        <f>(LEFT(AH402,4)-Parameters!$B$21)*12+MID(AH402,6,2)-Parameters!$B$22+1</f>
        <v/>
      </c>
    </row>
    <row r="403">
      <c r="X403" t="inlineStr">
        <is>
          <t>L0170445</t>
        </is>
      </c>
      <c r="Y403" t="inlineStr">
        <is>
          <t>2025-10-19</t>
        </is>
      </c>
      <c r="Z403" t="inlineStr">
        <is>
          <t>home_use</t>
        </is>
      </c>
      <c r="AA403" t="inlineStr">
        <is>
          <t>IMP00063</t>
        </is>
      </c>
      <c r="AB403" t="inlineStr">
        <is>
          <t>T100440</t>
        </is>
      </c>
      <c r="AC403" s="32" t="n">
        <v>7897085.31</v>
      </c>
      <c r="AD403" s="32" t="n">
        <v>1026621.09</v>
      </c>
      <c r="AE403" s="35">
        <f>(LEFT(Y403,4)-Parameters!$B$23)*12+MID(Y403,6,2)-Parameters!$B$24+1</f>
        <v/>
      </c>
      <c r="AG403" t="inlineStr">
        <is>
          <t>T106987</t>
        </is>
      </c>
      <c r="AH403" t="inlineStr">
        <is>
          <t>2024-12</t>
        </is>
      </c>
      <c r="AI403" t="n">
        <v>1</v>
      </c>
      <c r="AJ403" s="32" t="n">
        <v>174859523</v>
      </c>
      <c r="AK403" s="32" t="n">
        <v>140140123</v>
      </c>
      <c r="AL403" s="32" t="n">
        <v>12737533</v>
      </c>
      <c r="AM403" s="35">
        <f>(LEFT(AH403,4)-Parameters!$B$21)*12+MID(AH403,6,2)-Parameters!$B$22+1</f>
        <v/>
      </c>
    </row>
    <row r="404">
      <c r="X404" t="inlineStr">
        <is>
          <t>L0170446</t>
        </is>
      </c>
      <c r="Y404" t="inlineStr">
        <is>
          <t>2025-10-19</t>
        </is>
      </c>
      <c r="Z404" t="inlineStr">
        <is>
          <t>home_use</t>
        </is>
      </c>
      <c r="AA404" t="inlineStr">
        <is>
          <t>IMP00063</t>
        </is>
      </c>
      <c r="AB404" t="inlineStr">
        <is>
          <t>T100440</t>
        </is>
      </c>
      <c r="AC404" s="32" t="n">
        <v>4655195.07</v>
      </c>
      <c r="AD404" s="32" t="n">
        <v>605175.36</v>
      </c>
      <c r="AE404" s="35">
        <f>(LEFT(Y404,4)-Parameters!$B$23)*12+MID(Y404,6,2)-Parameters!$B$24+1</f>
        <v/>
      </c>
      <c r="AG404" t="inlineStr">
        <is>
          <t>T106987</t>
        </is>
      </c>
      <c r="AH404" t="inlineStr">
        <is>
          <t>2025-01</t>
        </is>
      </c>
      <c r="AI404" t="n">
        <v>1</v>
      </c>
      <c r="AJ404" s="32" t="n">
        <v>287807370</v>
      </c>
      <c r="AK404" s="32" t="n">
        <v>230661502</v>
      </c>
      <c r="AL404" s="32" t="n">
        <v>21306478</v>
      </c>
      <c r="AM404" s="35">
        <f>(LEFT(AH404,4)-Parameters!$B$21)*12+MID(AH404,6,2)-Parameters!$B$22+1</f>
        <v/>
      </c>
    </row>
    <row r="405">
      <c r="X405" t="inlineStr">
        <is>
          <t>L0170643</t>
        </is>
      </c>
      <c r="Y405" t="inlineStr">
        <is>
          <t>2025-10-20</t>
        </is>
      </c>
      <c r="Z405" t="inlineStr">
        <is>
          <t>home_use</t>
        </is>
      </c>
      <c r="AA405" t="inlineStr">
        <is>
          <t>IMP00063</t>
        </is>
      </c>
      <c r="AB405" t="inlineStr">
        <is>
          <t>T100440</t>
        </is>
      </c>
      <c r="AC405" s="32" t="n">
        <v>859009.16</v>
      </c>
      <c r="AD405" s="32" t="n">
        <v>98786.05</v>
      </c>
      <c r="AE405" s="35">
        <f>(LEFT(Y405,4)-Parameters!$B$23)*12+MID(Y405,6,2)-Parameters!$B$24+1</f>
        <v/>
      </c>
      <c r="AG405" t="inlineStr">
        <is>
          <t>T106987</t>
        </is>
      </c>
      <c r="AH405" t="inlineStr">
        <is>
          <t>2025-02</t>
        </is>
      </c>
      <c r="AI405" t="n">
        <v>1</v>
      </c>
      <c r="AJ405" s="32" t="n">
        <v>219486091</v>
      </c>
      <c r="AK405" s="32" t="n">
        <v>175905820</v>
      </c>
      <c r="AL405" s="32" t="n">
        <v>16001155</v>
      </c>
      <c r="AM405" s="35">
        <f>(LEFT(AH405,4)-Parameters!$B$21)*12+MID(AH405,6,2)-Parameters!$B$22+1</f>
        <v/>
      </c>
    </row>
    <row r="406">
      <c r="X406" t="inlineStr">
        <is>
          <t>L0170645</t>
        </is>
      </c>
      <c r="Y406" t="inlineStr">
        <is>
          <t>2025-10-20</t>
        </is>
      </c>
      <c r="Z406" t="inlineStr">
        <is>
          <t>home_use</t>
        </is>
      </c>
      <c r="AA406" t="inlineStr">
        <is>
          <t>IMP00063</t>
        </is>
      </c>
      <c r="AB406" t="inlineStr">
        <is>
          <t>T100440</t>
        </is>
      </c>
      <c r="AC406" s="32" t="n">
        <v>360115.12</v>
      </c>
      <c r="AD406" s="32" t="n">
        <v>41413.24</v>
      </c>
      <c r="AE406" s="35">
        <f>(LEFT(Y406,4)-Parameters!$B$23)*12+MID(Y406,6,2)-Parameters!$B$24+1</f>
        <v/>
      </c>
      <c r="AG406" t="inlineStr">
        <is>
          <t>T106987</t>
        </is>
      </c>
      <c r="AH406" t="inlineStr">
        <is>
          <t>2025-03</t>
        </is>
      </c>
      <c r="AI406" t="n">
        <v>1</v>
      </c>
      <c r="AJ406" s="32" t="n">
        <v>292582041</v>
      </c>
      <c r="AK406" s="32" t="n">
        <v>234488134</v>
      </c>
      <c r="AL406" s="32" t="n">
        <v>22247850</v>
      </c>
      <c r="AM406" s="35">
        <f>(LEFT(AH406,4)-Parameters!$B$21)*12+MID(AH406,6,2)-Parameters!$B$22+1</f>
        <v/>
      </c>
    </row>
    <row r="407">
      <c r="X407" t="inlineStr">
        <is>
          <t>L0170855</t>
        </is>
      </c>
      <c r="Y407" t="inlineStr">
        <is>
          <t>2025-10-21</t>
        </is>
      </c>
      <c r="Z407" t="inlineStr">
        <is>
          <t>home_use</t>
        </is>
      </c>
      <c r="AA407" t="inlineStr">
        <is>
          <t>IMP00063</t>
        </is>
      </c>
      <c r="AB407" t="inlineStr">
        <is>
          <t>T100440</t>
        </is>
      </c>
      <c r="AC407" s="32" t="n">
        <v>2660235.01</v>
      </c>
      <c r="AD407" s="32" t="n">
        <v>297946.32</v>
      </c>
      <c r="AE407" s="35">
        <f>(LEFT(Y407,4)-Parameters!$B$23)*12+MID(Y407,6,2)-Parameters!$B$24+1</f>
        <v/>
      </c>
      <c r="AG407" t="inlineStr">
        <is>
          <t>T106987</t>
        </is>
      </c>
      <c r="AH407" t="inlineStr">
        <is>
          <t>2025-04</t>
        </is>
      </c>
      <c r="AI407" t="n">
        <v>1</v>
      </c>
      <c r="AJ407" s="32" t="n">
        <v>238030747</v>
      </c>
      <c r="AK407" s="32" t="n">
        <v>190768324</v>
      </c>
      <c r="AL407" s="32" t="n">
        <v>17750891</v>
      </c>
      <c r="AM407" s="35">
        <f>(LEFT(AH407,4)-Parameters!$B$21)*12+MID(AH407,6,2)-Parameters!$B$22+1</f>
        <v/>
      </c>
    </row>
    <row r="408">
      <c r="X408" t="inlineStr">
        <is>
          <t>L0170856</t>
        </is>
      </c>
      <c r="Y408" t="inlineStr">
        <is>
          <t>2025-10-21</t>
        </is>
      </c>
      <c r="Z408" t="inlineStr">
        <is>
          <t>home_use</t>
        </is>
      </c>
      <c r="AA408" t="inlineStr">
        <is>
          <t>IMP00063</t>
        </is>
      </c>
      <c r="AB408" t="inlineStr">
        <is>
          <t>T100440</t>
        </is>
      </c>
      <c r="AC408" s="32" t="n">
        <v>506372.11</v>
      </c>
      <c r="AD408" s="32" t="n">
        <v>58232.79</v>
      </c>
      <c r="AE408" s="35">
        <f>(LEFT(Y408,4)-Parameters!$B$23)*12+MID(Y408,6,2)-Parameters!$B$24+1</f>
        <v/>
      </c>
      <c r="AG408" t="inlineStr">
        <is>
          <t>T106987</t>
        </is>
      </c>
      <c r="AH408" t="inlineStr">
        <is>
          <t>2025-05</t>
        </is>
      </c>
      <c r="AI408" t="n">
        <v>1</v>
      </c>
      <c r="AJ408" s="32" t="n">
        <v>205560770</v>
      </c>
      <c r="AK408" s="32" t="n">
        <v>164745455</v>
      </c>
      <c r="AL408" s="32" t="n">
        <v>15157123</v>
      </c>
      <c r="AM408" s="35">
        <f>(LEFT(AH408,4)-Parameters!$B$21)*12+MID(AH408,6,2)-Parameters!$B$22+1</f>
        <v/>
      </c>
    </row>
    <row r="409">
      <c r="X409" t="inlineStr">
        <is>
          <t>L0170857</t>
        </is>
      </c>
      <c r="Y409" t="inlineStr">
        <is>
          <t>2025-10-21</t>
        </is>
      </c>
      <c r="Z409" t="inlineStr">
        <is>
          <t>home_use</t>
        </is>
      </c>
      <c r="AA409" t="inlineStr">
        <is>
          <t>IMP00063</t>
        </is>
      </c>
      <c r="AB409" t="inlineStr">
        <is>
          <t>T100440</t>
        </is>
      </c>
      <c r="AC409" s="32" t="n">
        <v>606055.89</v>
      </c>
      <c r="AD409" s="32" t="n">
        <v>64847.98</v>
      </c>
      <c r="AE409" s="35">
        <f>(LEFT(Y409,4)-Parameters!$B$23)*12+MID(Y409,6,2)-Parameters!$B$24+1</f>
        <v/>
      </c>
      <c r="AG409" t="inlineStr">
        <is>
          <t>T106987</t>
        </is>
      </c>
      <c r="AH409" t="inlineStr">
        <is>
          <t>2025-06</t>
        </is>
      </c>
      <c r="AI409" t="n">
        <v>1</v>
      </c>
      <c r="AJ409" s="32" t="n">
        <v>170406230</v>
      </c>
      <c r="AK409" s="32" t="n">
        <v>136571058</v>
      </c>
      <c r="AL409" s="32" t="n">
        <v>12407014</v>
      </c>
      <c r="AM409" s="35">
        <f>(LEFT(AH409,4)-Parameters!$B$21)*12+MID(AH409,6,2)-Parameters!$B$22+1</f>
        <v/>
      </c>
    </row>
    <row r="410">
      <c r="X410" t="inlineStr">
        <is>
          <t>L0170858</t>
        </is>
      </c>
      <c r="Y410" t="inlineStr">
        <is>
          <t>2025-10-21</t>
        </is>
      </c>
      <c r="Z410" t="inlineStr">
        <is>
          <t>home_use</t>
        </is>
      </c>
      <c r="AA410" t="inlineStr">
        <is>
          <t>IMP00063</t>
        </is>
      </c>
      <c r="AB410" t="inlineStr">
        <is>
          <t>T100440</t>
        </is>
      </c>
      <c r="AC410" s="32" t="n">
        <v>5456810.66</v>
      </c>
      <c r="AD410" s="32" t="n">
        <v>709385.39</v>
      </c>
      <c r="AE410" s="35">
        <f>(LEFT(Y410,4)-Parameters!$B$23)*12+MID(Y410,6,2)-Parameters!$B$24+1</f>
        <v/>
      </c>
      <c r="AG410" t="inlineStr">
        <is>
          <t>T106987</t>
        </is>
      </c>
      <c r="AH410" t="inlineStr">
        <is>
          <t>2025-07</t>
        </is>
      </c>
      <c r="AI410" t="n">
        <v>1</v>
      </c>
      <c r="AJ410" s="32" t="n">
        <v>161362836</v>
      </c>
      <c r="AK410" s="32" t="n">
        <v>129323283</v>
      </c>
      <c r="AL410" s="32" t="n">
        <v>11928733</v>
      </c>
      <c r="AM410" s="35">
        <f>(LEFT(AH410,4)-Parameters!$B$21)*12+MID(AH410,6,2)-Parameters!$B$22+1</f>
        <v/>
      </c>
    </row>
    <row r="411">
      <c r="X411" t="inlineStr">
        <is>
          <t>L0170859</t>
        </is>
      </c>
      <c r="Y411" t="inlineStr">
        <is>
          <t>2025-10-21</t>
        </is>
      </c>
      <c r="Z411" t="inlineStr">
        <is>
          <t>home_use</t>
        </is>
      </c>
      <c r="AA411" t="inlineStr">
        <is>
          <t>IMP00063</t>
        </is>
      </c>
      <c r="AB411" t="inlineStr">
        <is>
          <t>T100440</t>
        </is>
      </c>
      <c r="AC411" s="32" t="n">
        <v>21957035.01</v>
      </c>
      <c r="AD411" s="32" t="n">
        <v>2854414.55</v>
      </c>
      <c r="AE411" s="35">
        <f>(LEFT(Y411,4)-Parameters!$B$23)*12+MID(Y411,6,2)-Parameters!$B$24+1</f>
        <v/>
      </c>
      <c r="AG411" t="inlineStr">
        <is>
          <t>T106987</t>
        </is>
      </c>
      <c r="AH411" t="inlineStr">
        <is>
          <t>2025-08</t>
        </is>
      </c>
      <c r="AI411" t="n">
        <v>1</v>
      </c>
      <c r="AJ411" s="32" t="n">
        <v>247442116</v>
      </c>
      <c r="AK411" s="32" t="n">
        <v>198311010</v>
      </c>
      <c r="AL411" s="32" t="n">
        <v>17658527</v>
      </c>
      <c r="AM411" s="35">
        <f>(LEFT(AH411,4)-Parameters!$B$21)*12+MID(AH411,6,2)-Parameters!$B$22+1</f>
        <v/>
      </c>
    </row>
    <row r="412">
      <c r="X412" t="inlineStr">
        <is>
          <t>L0170860</t>
        </is>
      </c>
      <c r="Y412" t="inlineStr">
        <is>
          <t>2025-10-21</t>
        </is>
      </c>
      <c r="Z412" t="inlineStr">
        <is>
          <t>home_use</t>
        </is>
      </c>
      <c r="AA412" t="inlineStr">
        <is>
          <t>IMP00063</t>
        </is>
      </c>
      <c r="AB412" t="inlineStr">
        <is>
          <t>T100440</t>
        </is>
      </c>
      <c r="AC412" s="32" t="n">
        <v>590360.53</v>
      </c>
      <c r="AD412" s="32" t="n">
        <v>67891.46000000001</v>
      </c>
      <c r="AE412" s="35">
        <f>(LEFT(Y412,4)-Parameters!$B$23)*12+MID(Y412,6,2)-Parameters!$B$24+1</f>
        <v/>
      </c>
      <c r="AG412" t="inlineStr">
        <is>
          <t>T106987</t>
        </is>
      </c>
      <c r="AH412" t="inlineStr">
        <is>
          <t>2025-09</t>
        </is>
      </c>
      <c r="AI412" t="n">
        <v>1</v>
      </c>
      <c r="AJ412" s="32" t="n">
        <v>283393207</v>
      </c>
      <c r="AK412" s="32" t="n">
        <v>227123798</v>
      </c>
      <c r="AL412" s="32" t="n">
        <v>21248639</v>
      </c>
      <c r="AM412" s="35">
        <f>(LEFT(AH412,4)-Parameters!$B$21)*12+MID(AH412,6,2)-Parameters!$B$22+1</f>
        <v/>
      </c>
    </row>
    <row r="413">
      <c r="X413" t="inlineStr">
        <is>
          <t>L0170861</t>
        </is>
      </c>
      <c r="Y413" t="inlineStr">
        <is>
          <t>2025-10-21</t>
        </is>
      </c>
      <c r="Z413" t="inlineStr">
        <is>
          <t>home_use</t>
        </is>
      </c>
      <c r="AA413" t="inlineStr">
        <is>
          <t>IMP00063</t>
        </is>
      </c>
      <c r="AB413" t="inlineStr">
        <is>
          <t>T100440</t>
        </is>
      </c>
      <c r="AC413" s="32" t="n">
        <v>828036.48</v>
      </c>
      <c r="AD413" s="32" t="n">
        <v>95224.2</v>
      </c>
      <c r="AE413" s="35">
        <f>(LEFT(Y413,4)-Parameters!$B$23)*12+MID(Y413,6,2)-Parameters!$B$24+1</f>
        <v/>
      </c>
      <c r="AG413" t="inlineStr">
        <is>
          <t>T106987</t>
        </is>
      </c>
      <c r="AH413" t="inlineStr">
        <is>
          <t>2025-10</t>
        </is>
      </c>
      <c r="AI413" t="n">
        <v>1</v>
      </c>
      <c r="AJ413" s="32" t="n">
        <v>179455840</v>
      </c>
      <c r="AK413" s="32" t="n">
        <v>143823814</v>
      </c>
      <c r="AL413" s="32" t="n">
        <v>13124812</v>
      </c>
      <c r="AM413" s="35">
        <f>(LEFT(AH413,4)-Parameters!$B$21)*12+MID(AH413,6,2)-Parameters!$B$22+1</f>
        <v/>
      </c>
    </row>
    <row r="414">
      <c r="X414" t="inlineStr">
        <is>
          <t>L0170862</t>
        </is>
      </c>
      <c r="Y414" t="inlineStr">
        <is>
          <t>2025-10-21</t>
        </is>
      </c>
      <c r="Z414" t="inlineStr">
        <is>
          <t>home_use</t>
        </is>
      </c>
      <c r="AA414" t="inlineStr">
        <is>
          <t>IMP00063</t>
        </is>
      </c>
      <c r="AB414" t="inlineStr">
        <is>
          <t>T100440</t>
        </is>
      </c>
      <c r="AC414" s="32" t="n">
        <v>7515606.11</v>
      </c>
      <c r="AD414" s="32" t="n">
        <v>977028.79</v>
      </c>
      <c r="AE414" s="35">
        <f>(LEFT(Y414,4)-Parameters!$B$23)*12+MID(Y414,6,2)-Parameters!$B$24+1</f>
        <v/>
      </c>
      <c r="AG414" t="inlineStr">
        <is>
          <t>T106987</t>
        </is>
      </c>
      <c r="AH414" t="inlineStr">
        <is>
          <t>2025-11</t>
        </is>
      </c>
      <c r="AI414" t="n">
        <v>1</v>
      </c>
      <c r="AJ414" s="32" t="n">
        <v>228999114</v>
      </c>
      <c r="AK414" s="32" t="n">
        <v>183529976</v>
      </c>
      <c r="AL414" s="32" t="n">
        <v>17071351</v>
      </c>
      <c r="AM414" s="35">
        <f>(LEFT(AH414,4)-Parameters!$B$21)*12+MID(AH414,6,2)-Parameters!$B$22+1</f>
        <v/>
      </c>
    </row>
    <row r="415">
      <c r="X415" t="inlineStr">
        <is>
          <t>L0170864</t>
        </is>
      </c>
      <c r="Y415" t="inlineStr">
        <is>
          <t>2025-10-21</t>
        </is>
      </c>
      <c r="Z415" t="inlineStr">
        <is>
          <t>home_use</t>
        </is>
      </c>
      <c r="AA415" t="inlineStr">
        <is>
          <t>IMP00063</t>
        </is>
      </c>
      <c r="AB415" t="inlineStr">
        <is>
          <t>T100440</t>
        </is>
      </c>
      <c r="AC415" s="32" t="n">
        <v>911324.37</v>
      </c>
      <c r="AD415" s="32" t="n">
        <v>104802.3</v>
      </c>
      <c r="AE415" s="35">
        <f>(LEFT(Y415,4)-Parameters!$B$23)*12+MID(Y415,6,2)-Parameters!$B$24+1</f>
        <v/>
      </c>
      <c r="AG415" t="inlineStr">
        <is>
          <t>T106987</t>
        </is>
      </c>
      <c r="AH415" t="inlineStr">
        <is>
          <t>2025-12</t>
        </is>
      </c>
      <c r="AI415" t="n">
        <v>1</v>
      </c>
      <c r="AJ415" s="32" t="n">
        <v>203040249</v>
      </c>
      <c r="AK415" s="32" t="n">
        <v>162725398</v>
      </c>
      <c r="AL415" s="32" t="n">
        <v>14748251</v>
      </c>
      <c r="AM415" s="35">
        <f>(LEFT(AH415,4)-Parameters!$B$21)*12+MID(AH415,6,2)-Parameters!$B$22+1</f>
        <v/>
      </c>
    </row>
    <row r="416">
      <c r="X416" t="inlineStr">
        <is>
          <t>L0170865</t>
        </is>
      </c>
      <c r="Y416" t="inlineStr">
        <is>
          <t>2025-10-21</t>
        </is>
      </c>
      <c r="Z416" t="inlineStr">
        <is>
          <t>home_use</t>
        </is>
      </c>
      <c r="AA416" t="inlineStr">
        <is>
          <t>IMP00063</t>
        </is>
      </c>
      <c r="AB416" t="inlineStr">
        <is>
          <t>T100440</t>
        </is>
      </c>
      <c r="AC416" s="32" t="n">
        <v>894307.33</v>
      </c>
      <c r="AD416" s="32" t="n">
        <v>95690.88</v>
      </c>
      <c r="AE416" s="35">
        <f>(LEFT(Y416,4)-Parameters!$B$23)*12+MID(Y416,6,2)-Parameters!$B$24+1</f>
        <v/>
      </c>
      <c r="AG416" t="inlineStr">
        <is>
          <t>T106987</t>
        </is>
      </c>
      <c r="AH416" t="inlineStr">
        <is>
          <t>2026-01</t>
        </is>
      </c>
      <c r="AI416" t="n">
        <v>1</v>
      </c>
      <c r="AJ416" s="32" t="n">
        <v>178291806</v>
      </c>
      <c r="AK416" s="32" t="n">
        <v>142890906</v>
      </c>
      <c r="AL416" s="32" t="n">
        <v>13236585</v>
      </c>
      <c r="AM416" s="35">
        <f>(LEFT(AH416,4)-Parameters!$B$21)*12+MID(AH416,6,2)-Parameters!$B$22+1</f>
        <v/>
      </c>
    </row>
    <row r="417">
      <c r="X417" t="inlineStr">
        <is>
          <t>L0171095</t>
        </is>
      </c>
      <c r="Y417" t="inlineStr">
        <is>
          <t>2025-10-22</t>
        </is>
      </c>
      <c r="Z417" t="inlineStr">
        <is>
          <t>home_use</t>
        </is>
      </c>
      <c r="AA417" t="inlineStr">
        <is>
          <t>IMP00063</t>
        </is>
      </c>
      <c r="AB417" t="inlineStr">
        <is>
          <t>T100440</t>
        </is>
      </c>
      <c r="AC417" s="32" t="n">
        <v>5135522.35</v>
      </c>
      <c r="AD417" s="32" t="n">
        <v>667617.91</v>
      </c>
      <c r="AE417" s="35">
        <f>(LEFT(Y417,4)-Parameters!$B$23)*12+MID(Y417,6,2)-Parameters!$B$24+1</f>
        <v/>
      </c>
      <c r="AG417" t="inlineStr">
        <is>
          <t>T106987</t>
        </is>
      </c>
      <c r="AH417" t="inlineStr">
        <is>
          <t>2026-02</t>
        </is>
      </c>
      <c r="AI417" t="n">
        <v>1</v>
      </c>
      <c r="AJ417" s="32" t="n">
        <v>297418162</v>
      </c>
      <c r="AK417" s="32" t="n">
        <v>238364015</v>
      </c>
      <c r="AL417" s="32" t="n">
        <v>21470864</v>
      </c>
      <c r="AM417" s="35">
        <f>(LEFT(AH417,4)-Parameters!$B$21)*12+MID(AH417,6,2)-Parameters!$B$22+1</f>
        <v/>
      </c>
    </row>
    <row r="418">
      <c r="X418" t="inlineStr">
        <is>
          <t>L0171096</t>
        </is>
      </c>
      <c r="Y418" t="inlineStr">
        <is>
          <t>2025-10-22</t>
        </is>
      </c>
      <c r="Z418" t="inlineStr">
        <is>
          <t>home_use</t>
        </is>
      </c>
      <c r="AA418" t="inlineStr">
        <is>
          <t>IMP00063</t>
        </is>
      </c>
      <c r="AB418" t="inlineStr">
        <is>
          <t>T100440</t>
        </is>
      </c>
      <c r="AC418" s="32" t="n">
        <v>853075.5699999999</v>
      </c>
      <c r="AD418" s="32" t="n">
        <v>98103.69</v>
      </c>
      <c r="AE418" s="35">
        <f>(LEFT(Y418,4)-Parameters!$B$23)*12+MID(Y418,6,2)-Parameters!$B$24+1</f>
        <v/>
      </c>
      <c r="AG418" t="inlineStr">
        <is>
          <t>T106987</t>
        </is>
      </c>
      <c r="AH418" t="inlineStr">
        <is>
          <t>2026-03</t>
        </is>
      </c>
      <c r="AI418" t="n">
        <v>1</v>
      </c>
      <c r="AJ418" s="32" t="n">
        <v>267784531</v>
      </c>
      <c r="AK418" s="32" t="n">
        <v>214614318</v>
      </c>
      <c r="AL418" s="32" t="n">
        <v>19811758</v>
      </c>
      <c r="AM418" s="35">
        <f>(LEFT(AH418,4)-Parameters!$B$21)*12+MID(AH418,6,2)-Parameters!$B$22+1</f>
        <v/>
      </c>
    </row>
    <row r="419">
      <c r="X419" t="inlineStr">
        <is>
          <t>L0171097</t>
        </is>
      </c>
      <c r="Y419" t="inlineStr">
        <is>
          <t>2025-10-22</t>
        </is>
      </c>
      <c r="Z419" t="inlineStr">
        <is>
          <t>home_use</t>
        </is>
      </c>
      <c r="AA419" t="inlineStr">
        <is>
          <t>IMP00063</t>
        </is>
      </c>
      <c r="AB419" t="inlineStr">
        <is>
          <t>T100440</t>
        </is>
      </c>
      <c r="AC419" s="32" t="n">
        <v>562909.98</v>
      </c>
      <c r="AD419" s="32" t="n">
        <v>64734.65</v>
      </c>
      <c r="AE419" s="35">
        <f>(LEFT(Y419,4)-Parameters!$B$23)*12+MID(Y419,6,2)-Parameters!$B$24+1</f>
        <v/>
      </c>
      <c r="AG419" t="inlineStr">
        <is>
          <t>T106987</t>
        </is>
      </c>
      <c r="AH419" t="inlineStr">
        <is>
          <t>2026-04</t>
        </is>
      </c>
      <c r="AI419" t="n">
        <v>1</v>
      </c>
      <c r="AJ419" s="32" t="n">
        <v>180365421</v>
      </c>
      <c r="AK419" s="32" t="n">
        <v>144552793</v>
      </c>
      <c r="AL419" s="32" t="n">
        <v>13092281</v>
      </c>
      <c r="AM419" s="35">
        <f>(LEFT(AH419,4)-Parameters!$B$21)*12+MID(AH419,6,2)-Parameters!$B$22+1</f>
        <v/>
      </c>
    </row>
    <row r="420">
      <c r="X420" t="inlineStr">
        <is>
          <t>L0171098</t>
        </is>
      </c>
      <c r="Y420" t="inlineStr">
        <is>
          <t>2025-10-22</t>
        </is>
      </c>
      <c r="Z420" t="inlineStr">
        <is>
          <t>home_use</t>
        </is>
      </c>
      <c r="AA420" t="inlineStr">
        <is>
          <t>IMP00063</t>
        </is>
      </c>
      <c r="AB420" t="inlineStr">
        <is>
          <t>T100440</t>
        </is>
      </c>
      <c r="AC420" s="32" t="n">
        <v>19667019.32</v>
      </c>
      <c r="AD420" s="32" t="n">
        <v>2556712.51</v>
      </c>
      <c r="AE420" s="35">
        <f>(LEFT(Y420,4)-Parameters!$B$23)*12+MID(Y420,6,2)-Parameters!$B$24+1</f>
        <v/>
      </c>
      <c r="AG420" t="inlineStr">
        <is>
          <t>T106987</t>
        </is>
      </c>
      <c r="AH420" t="inlineStr">
        <is>
          <t>2026-05</t>
        </is>
      </c>
      <c r="AI420" t="n">
        <v>0</v>
      </c>
      <c r="AM420" s="35">
        <f>(LEFT(AH420,4)-Parameters!$B$21)*12+MID(AH420,6,2)-Parameters!$B$22+1</f>
        <v/>
      </c>
    </row>
    <row r="421">
      <c r="X421" t="inlineStr">
        <is>
          <t>L0171100</t>
        </is>
      </c>
      <c r="Y421" t="inlineStr">
        <is>
          <t>2025-10-22</t>
        </is>
      </c>
      <c r="Z421" t="inlineStr">
        <is>
          <t>home_use</t>
        </is>
      </c>
      <c r="AA421" t="inlineStr">
        <is>
          <t>IMP00063</t>
        </is>
      </c>
      <c r="AB421" t="inlineStr">
        <is>
          <t>T100440</t>
        </is>
      </c>
      <c r="AC421" s="32" t="n">
        <v>1060774.59</v>
      </c>
      <c r="AD421" s="32" t="n">
        <v>121989.08</v>
      </c>
      <c r="AE421" s="35">
        <f>(LEFT(Y421,4)-Parameters!$B$23)*12+MID(Y421,6,2)-Parameters!$B$24+1</f>
        <v/>
      </c>
      <c r="AG421" t="inlineStr">
        <is>
          <t>T106987</t>
        </is>
      </c>
      <c r="AH421" t="inlineStr">
        <is>
          <t>2026-06</t>
        </is>
      </c>
      <c r="AI421" t="n">
        <v>0</v>
      </c>
      <c r="AM421" s="35">
        <f>(LEFT(AH421,4)-Parameters!$B$21)*12+MID(AH421,6,2)-Parameters!$B$22+1</f>
        <v/>
      </c>
    </row>
    <row r="422">
      <c r="X422" t="inlineStr">
        <is>
          <t>L0171101</t>
        </is>
      </c>
      <c r="Y422" t="inlineStr">
        <is>
          <t>2025-10-22</t>
        </is>
      </c>
      <c r="Z422" t="inlineStr">
        <is>
          <t>home_use</t>
        </is>
      </c>
      <c r="AA422" t="inlineStr">
        <is>
          <t>IMP00063</t>
        </is>
      </c>
      <c r="AB422" t="inlineStr">
        <is>
          <t>T100440</t>
        </is>
      </c>
      <c r="AC422" s="32" t="n">
        <v>532148.62</v>
      </c>
      <c r="AD422" s="32" t="n">
        <v>61197.09</v>
      </c>
      <c r="AE422" s="35">
        <f>(LEFT(Y422,4)-Parameters!$B$23)*12+MID(Y422,6,2)-Parameters!$B$24+1</f>
        <v/>
      </c>
      <c r="AG422" t="inlineStr">
        <is>
          <t>T106987</t>
        </is>
      </c>
      <c r="AH422" t="inlineStr">
        <is>
          <t>2026-07</t>
        </is>
      </c>
      <c r="AI422" t="n">
        <v>0</v>
      </c>
      <c r="AM422" s="35">
        <f>(LEFT(AH422,4)-Parameters!$B$21)*12+MID(AH422,6,2)-Parameters!$B$22+1</f>
        <v/>
      </c>
    </row>
    <row r="423">
      <c r="X423" t="inlineStr">
        <is>
          <t>L0171102</t>
        </is>
      </c>
      <c r="Y423" t="inlineStr">
        <is>
          <t>2025-10-22</t>
        </is>
      </c>
      <c r="Z423" t="inlineStr">
        <is>
          <t>home_use</t>
        </is>
      </c>
      <c r="AA423" t="inlineStr">
        <is>
          <t>IMP00063</t>
        </is>
      </c>
      <c r="AB423" t="inlineStr">
        <is>
          <t>T100440</t>
        </is>
      </c>
      <c r="AC423" s="32" t="n">
        <v>976776.87</v>
      </c>
      <c r="AD423" s="32" t="n">
        <v>112329.34</v>
      </c>
      <c r="AE423" s="35">
        <f>(LEFT(Y423,4)-Parameters!$B$23)*12+MID(Y423,6,2)-Parameters!$B$24+1</f>
        <v/>
      </c>
      <c r="AG423" t="inlineStr">
        <is>
          <t>T106987</t>
        </is>
      </c>
      <c r="AH423" t="inlineStr">
        <is>
          <t>2026-08</t>
        </is>
      </c>
      <c r="AI423" t="n">
        <v>0</v>
      </c>
      <c r="AM423" s="35">
        <f>(LEFT(AH423,4)-Parameters!$B$21)*12+MID(AH423,6,2)-Parameters!$B$22+1</f>
        <v/>
      </c>
    </row>
    <row r="424">
      <c r="X424" t="inlineStr">
        <is>
          <t>L0171103</t>
        </is>
      </c>
      <c r="Y424" t="inlineStr">
        <is>
          <t>2025-10-22</t>
        </is>
      </c>
      <c r="Z424" t="inlineStr">
        <is>
          <t>home_use</t>
        </is>
      </c>
      <c r="AA424" t="inlineStr">
        <is>
          <t>IMP00063</t>
        </is>
      </c>
      <c r="AB424" t="inlineStr">
        <is>
          <t>T100440</t>
        </is>
      </c>
      <c r="AC424" s="32" t="n">
        <v>250532.84</v>
      </c>
      <c r="AD424" s="32" t="n">
        <v>28811.28</v>
      </c>
      <c r="AE424" s="35">
        <f>(LEFT(Y424,4)-Parameters!$B$23)*12+MID(Y424,6,2)-Parameters!$B$24+1</f>
        <v/>
      </c>
      <c r="AG424" t="inlineStr">
        <is>
          <t>T106987</t>
        </is>
      </c>
      <c r="AH424" t="inlineStr">
        <is>
          <t>2026-09</t>
        </is>
      </c>
      <c r="AI424" t="n">
        <v>1</v>
      </c>
      <c r="AJ424" s="32" t="n">
        <v>211278720</v>
      </c>
      <c r="AK424" s="32" t="n">
        <v>169328071</v>
      </c>
      <c r="AL424" s="32" t="n">
        <v>15519457</v>
      </c>
      <c r="AM424" s="35">
        <f>(LEFT(AH424,4)-Parameters!$B$21)*12+MID(AH424,6,2)-Parameters!$B$22+1</f>
        <v/>
      </c>
    </row>
    <row r="425">
      <c r="X425" t="inlineStr">
        <is>
          <t>L0171321</t>
        </is>
      </c>
      <c r="Y425" t="inlineStr">
        <is>
          <t>2025-10-23</t>
        </is>
      </c>
      <c r="Z425" t="inlineStr">
        <is>
          <t>home_use</t>
        </is>
      </c>
      <c r="AA425" t="inlineStr">
        <is>
          <t>IMP00063</t>
        </is>
      </c>
      <c r="AB425" t="inlineStr">
        <is>
          <t>T100440</t>
        </is>
      </c>
      <c r="AC425" s="32" t="n">
        <v>427503.63</v>
      </c>
      <c r="AD425" s="32" t="n">
        <v>49162.92</v>
      </c>
      <c r="AE425" s="35">
        <f>(LEFT(Y425,4)-Parameters!$B$23)*12+MID(Y425,6,2)-Parameters!$B$24+1</f>
        <v/>
      </c>
      <c r="AG425" t="inlineStr">
        <is>
          <t>T107258</t>
        </is>
      </c>
      <c r="AH425" t="inlineStr">
        <is>
          <t>2024-10</t>
        </is>
      </c>
      <c r="AI425" t="n">
        <v>1</v>
      </c>
      <c r="AJ425" s="32" t="n">
        <v>47352005</v>
      </c>
      <c r="AK425" s="32" t="n">
        <v>87601209</v>
      </c>
      <c r="AL425" s="32" t="n">
        <v>8076275</v>
      </c>
      <c r="AM425" s="35">
        <f>(LEFT(AH425,4)-Parameters!$B$21)*12+MID(AH425,6,2)-Parameters!$B$22+1</f>
        <v/>
      </c>
    </row>
    <row r="426">
      <c r="X426" t="inlineStr">
        <is>
          <t>L0171522</t>
        </is>
      </c>
      <c r="Y426" t="inlineStr">
        <is>
          <t>2025-10-24</t>
        </is>
      </c>
      <c r="Z426" t="inlineStr">
        <is>
          <t>home_use</t>
        </is>
      </c>
      <c r="AA426" t="inlineStr">
        <is>
          <t>IMP00063</t>
        </is>
      </c>
      <c r="AB426" t="inlineStr">
        <is>
          <t>T100440</t>
        </is>
      </c>
      <c r="AC426" s="32" t="n">
        <v>666851.54</v>
      </c>
      <c r="AD426" s="32" t="n">
        <v>76687.92999999999</v>
      </c>
      <c r="AE426" s="35">
        <f>(LEFT(Y426,4)-Parameters!$B$23)*12+MID(Y426,6,2)-Parameters!$B$24+1</f>
        <v/>
      </c>
      <c r="AG426" t="inlineStr">
        <is>
          <t>T107258</t>
        </is>
      </c>
      <c r="AH426" t="inlineStr">
        <is>
          <t>2024-11</t>
        </is>
      </c>
      <c r="AI426" t="n">
        <v>1</v>
      </c>
      <c r="AJ426" s="32" t="n">
        <v>72926065</v>
      </c>
      <c r="AK426" s="32" t="n">
        <v>134913221</v>
      </c>
      <c r="AL426" s="32" t="n">
        <v>12591690</v>
      </c>
      <c r="AM426" s="35">
        <f>(LEFT(AH426,4)-Parameters!$B$21)*12+MID(AH426,6,2)-Parameters!$B$22+1</f>
        <v/>
      </c>
    </row>
    <row r="427">
      <c r="X427" t="inlineStr">
        <is>
          <t>L0171523</t>
        </is>
      </c>
      <c r="Y427" t="inlineStr">
        <is>
          <t>2025-10-24</t>
        </is>
      </c>
      <c r="Z427" t="inlineStr">
        <is>
          <t>home_use</t>
        </is>
      </c>
      <c r="AA427" t="inlineStr">
        <is>
          <t>IMP00063</t>
        </is>
      </c>
      <c r="AB427" t="inlineStr">
        <is>
          <t>T100440</t>
        </is>
      </c>
      <c r="AC427" s="32" t="n">
        <v>1589824.7</v>
      </c>
      <c r="AD427" s="32" t="n">
        <v>178060.37</v>
      </c>
      <c r="AE427" s="35">
        <f>(LEFT(Y427,4)-Parameters!$B$23)*12+MID(Y427,6,2)-Parameters!$B$24+1</f>
        <v/>
      </c>
      <c r="AG427" t="inlineStr">
        <is>
          <t>T107258</t>
        </is>
      </c>
      <c r="AH427" t="inlineStr">
        <is>
          <t>2024-12</t>
        </is>
      </c>
      <c r="AI427" t="n">
        <v>1</v>
      </c>
      <c r="AJ427" s="32" t="n">
        <v>63847550</v>
      </c>
      <c r="AK427" s="32" t="n">
        <v>118117967</v>
      </c>
      <c r="AL427" s="32" t="n">
        <v>11048063</v>
      </c>
      <c r="AM427" s="35">
        <f>(LEFT(AH427,4)-Parameters!$B$21)*12+MID(AH427,6,2)-Parameters!$B$22+1</f>
        <v/>
      </c>
    </row>
    <row r="428">
      <c r="X428" t="inlineStr">
        <is>
          <t>L0171524</t>
        </is>
      </c>
      <c r="Y428" t="inlineStr">
        <is>
          <t>2025-10-24</t>
        </is>
      </c>
      <c r="Z428" t="inlineStr">
        <is>
          <t>home_use</t>
        </is>
      </c>
      <c r="AA428" t="inlineStr">
        <is>
          <t>IMP00063</t>
        </is>
      </c>
      <c r="AB428" t="inlineStr">
        <is>
          <t>T100440</t>
        </is>
      </c>
      <c r="AC428" s="32" t="n">
        <v>1553037.87</v>
      </c>
      <c r="AD428" s="32" t="n">
        <v>173940.24</v>
      </c>
      <c r="AE428" s="35">
        <f>(LEFT(Y428,4)-Parameters!$B$23)*12+MID(Y428,6,2)-Parameters!$B$24+1</f>
        <v/>
      </c>
      <c r="AG428" t="inlineStr">
        <is>
          <t>T107258</t>
        </is>
      </c>
      <c r="AH428" t="inlineStr">
        <is>
          <t>2025-01</t>
        </is>
      </c>
      <c r="AI428" t="n">
        <v>1</v>
      </c>
      <c r="AJ428" s="32" t="n">
        <v>76838841</v>
      </c>
      <c r="AK428" s="32" t="n">
        <v>142151855</v>
      </c>
      <c r="AL428" s="32" t="n">
        <v>13341449</v>
      </c>
      <c r="AM428" s="35">
        <f>(LEFT(AH428,4)-Parameters!$B$21)*12+MID(AH428,6,2)-Parameters!$B$22+1</f>
        <v/>
      </c>
    </row>
    <row r="429">
      <c r="X429" t="inlineStr">
        <is>
          <t>L0171525</t>
        </is>
      </c>
      <c r="Y429" t="inlineStr">
        <is>
          <t>2025-10-24</t>
        </is>
      </c>
      <c r="Z429" t="inlineStr">
        <is>
          <t>home_use</t>
        </is>
      </c>
      <c r="AA429" t="inlineStr">
        <is>
          <t>IMP00063</t>
        </is>
      </c>
      <c r="AB429" t="inlineStr">
        <is>
          <t>T100440</t>
        </is>
      </c>
      <c r="AC429" s="32" t="n">
        <v>805388.72</v>
      </c>
      <c r="AD429" s="32" t="n">
        <v>90203.53999999999</v>
      </c>
      <c r="AE429" s="35">
        <f>(LEFT(Y429,4)-Parameters!$B$23)*12+MID(Y429,6,2)-Parameters!$B$24+1</f>
        <v/>
      </c>
      <c r="AG429" t="inlineStr">
        <is>
          <t>T107258</t>
        </is>
      </c>
      <c r="AH429" t="inlineStr">
        <is>
          <t>2025-02</t>
        </is>
      </c>
      <c r="AI429" t="n">
        <v>1</v>
      </c>
      <c r="AJ429" s="32" t="n">
        <v>64213411</v>
      </c>
      <c r="AK429" s="32" t="n">
        <v>118794810</v>
      </c>
      <c r="AL429" s="32" t="n">
        <v>10638515</v>
      </c>
      <c r="AM429" s="35">
        <f>(LEFT(AH429,4)-Parameters!$B$21)*12+MID(AH429,6,2)-Parameters!$B$22+1</f>
        <v/>
      </c>
    </row>
    <row r="430">
      <c r="X430" t="inlineStr">
        <is>
          <t>L0171526</t>
        </is>
      </c>
      <c r="Y430" t="inlineStr">
        <is>
          <t>2025-10-24</t>
        </is>
      </c>
      <c r="Z430" t="inlineStr">
        <is>
          <t>home_use</t>
        </is>
      </c>
      <c r="AA430" t="inlineStr">
        <is>
          <t>IMP00063</t>
        </is>
      </c>
      <c r="AB430" t="inlineStr">
        <is>
          <t>T100440</t>
        </is>
      </c>
      <c r="AC430" s="32" t="n">
        <v>1089597.39</v>
      </c>
      <c r="AD430" s="32" t="n">
        <v>125303.7</v>
      </c>
      <c r="AE430" s="35">
        <f>(LEFT(Y430,4)-Parameters!$B$23)*12+MID(Y430,6,2)-Parameters!$B$24+1</f>
        <v/>
      </c>
      <c r="AG430" t="inlineStr">
        <is>
          <t>T107258</t>
        </is>
      </c>
      <c r="AH430" t="inlineStr">
        <is>
          <t>2025-03</t>
        </is>
      </c>
      <c r="AI430" t="n">
        <v>1</v>
      </c>
      <c r="AJ430" s="32" t="n">
        <v>78148213</v>
      </c>
      <c r="AK430" s="32" t="n">
        <v>144574193</v>
      </c>
      <c r="AL430" s="32" t="n">
        <v>13111886</v>
      </c>
      <c r="AM430" s="35">
        <f>(LEFT(AH430,4)-Parameters!$B$21)*12+MID(AH430,6,2)-Parameters!$B$22+1</f>
        <v/>
      </c>
    </row>
    <row r="431">
      <c r="X431" t="inlineStr">
        <is>
          <t>L0171527</t>
        </is>
      </c>
      <c r="Y431" t="inlineStr">
        <is>
          <t>2025-10-24</t>
        </is>
      </c>
      <c r="Z431" t="inlineStr">
        <is>
          <t>home_use</t>
        </is>
      </c>
      <c r="AA431" t="inlineStr">
        <is>
          <t>IMP00063</t>
        </is>
      </c>
      <c r="AB431" t="inlineStr">
        <is>
          <t>T100440</t>
        </is>
      </c>
      <c r="AC431" s="32" t="n">
        <v>364206.82</v>
      </c>
      <c r="AD431" s="32" t="n">
        <v>41883.78</v>
      </c>
      <c r="AE431" s="35">
        <f>(LEFT(Y431,4)-Parameters!$B$23)*12+MID(Y431,6,2)-Parameters!$B$24+1</f>
        <v/>
      </c>
      <c r="AG431" t="inlineStr">
        <is>
          <t>T107258</t>
        </is>
      </c>
      <c r="AH431" t="inlineStr">
        <is>
          <t>2025-04</t>
        </is>
      </c>
      <c r="AI431" t="n">
        <v>1</v>
      </c>
      <c r="AJ431" s="32" t="n">
        <v>96372226</v>
      </c>
      <c r="AK431" s="32" t="n">
        <v>178288619</v>
      </c>
      <c r="AL431" s="32" t="n">
        <v>16662772</v>
      </c>
      <c r="AM431" s="35">
        <f>(LEFT(AH431,4)-Parameters!$B$21)*12+MID(AH431,6,2)-Parameters!$B$22+1</f>
        <v/>
      </c>
    </row>
    <row r="432">
      <c r="X432" t="inlineStr">
        <is>
          <t>L0171528</t>
        </is>
      </c>
      <c r="Y432" t="inlineStr">
        <is>
          <t>2025-10-24</t>
        </is>
      </c>
      <c r="Z432" t="inlineStr">
        <is>
          <t>home_use</t>
        </is>
      </c>
      <c r="AA432" t="inlineStr">
        <is>
          <t>IMP00063</t>
        </is>
      </c>
      <c r="AB432" t="inlineStr">
        <is>
          <t>T100440</t>
        </is>
      </c>
      <c r="AC432" s="32" t="n">
        <v>1058849.7</v>
      </c>
      <c r="AD432" s="32" t="n">
        <v>137650.46</v>
      </c>
      <c r="AE432" s="35">
        <f>(LEFT(Y432,4)-Parameters!$B$23)*12+MID(Y432,6,2)-Parameters!$B$24+1</f>
        <v/>
      </c>
      <c r="AG432" t="inlineStr">
        <is>
          <t>T107258</t>
        </is>
      </c>
      <c r="AH432" t="inlineStr">
        <is>
          <t>2025-05</t>
        </is>
      </c>
      <c r="AI432" t="n">
        <v>1</v>
      </c>
      <c r="AJ432" s="32" t="n">
        <v>88398525</v>
      </c>
      <c r="AK432" s="32" t="n">
        <v>163537271</v>
      </c>
      <c r="AL432" s="32" t="n">
        <v>15144008</v>
      </c>
      <c r="AM432" s="35">
        <f>(LEFT(AH432,4)-Parameters!$B$21)*12+MID(AH432,6,2)-Parameters!$B$22+1</f>
        <v/>
      </c>
    </row>
    <row r="433">
      <c r="X433" t="inlineStr">
        <is>
          <t>L0171743</t>
        </is>
      </c>
      <c r="Y433" t="inlineStr">
        <is>
          <t>2025-10-25</t>
        </is>
      </c>
      <c r="Z433" t="inlineStr">
        <is>
          <t>home_use</t>
        </is>
      </c>
      <c r="AA433" t="inlineStr">
        <is>
          <t>IMP00063</t>
        </is>
      </c>
      <c r="AB433" t="inlineStr">
        <is>
          <t>T100440</t>
        </is>
      </c>
      <c r="AC433" s="32" t="n">
        <v>439943.95</v>
      </c>
      <c r="AD433" s="32" t="n">
        <v>50593.55</v>
      </c>
      <c r="AE433" s="35">
        <f>(LEFT(Y433,4)-Parameters!$B$23)*12+MID(Y433,6,2)-Parameters!$B$24+1</f>
        <v/>
      </c>
      <c r="AG433" t="inlineStr">
        <is>
          <t>T107258</t>
        </is>
      </c>
      <c r="AH433" t="inlineStr">
        <is>
          <t>2025-06</t>
        </is>
      </c>
      <c r="AI433" t="n">
        <v>1</v>
      </c>
      <c r="AJ433" s="32" t="n">
        <v>95909350</v>
      </c>
      <c r="AK433" s="32" t="n">
        <v>177432298</v>
      </c>
      <c r="AL433" s="32" t="n">
        <v>16528152</v>
      </c>
      <c r="AM433" s="35">
        <f>(LEFT(AH433,4)-Parameters!$B$21)*12+MID(AH433,6,2)-Parameters!$B$22+1</f>
        <v/>
      </c>
    </row>
    <row r="434">
      <c r="X434" t="inlineStr">
        <is>
          <t>L0171744</t>
        </is>
      </c>
      <c r="Y434" t="inlineStr">
        <is>
          <t>2025-10-25</t>
        </is>
      </c>
      <c r="Z434" t="inlineStr">
        <is>
          <t>home_use</t>
        </is>
      </c>
      <c r="AA434" t="inlineStr">
        <is>
          <t>IMP00063</t>
        </is>
      </c>
      <c r="AB434" t="inlineStr">
        <is>
          <t>T100440</t>
        </is>
      </c>
      <c r="AC434" s="32" t="n">
        <v>1174067.13</v>
      </c>
      <c r="AD434" s="32" t="n">
        <v>135017.72</v>
      </c>
      <c r="AE434" s="35">
        <f>(LEFT(Y434,4)-Parameters!$B$23)*12+MID(Y434,6,2)-Parameters!$B$24+1</f>
        <v/>
      </c>
      <c r="AG434" t="inlineStr">
        <is>
          <t>T107258</t>
        </is>
      </c>
      <c r="AH434" t="inlineStr">
        <is>
          <t>2025-07</t>
        </is>
      </c>
      <c r="AI434" t="n">
        <v>1</v>
      </c>
      <c r="AJ434" s="32" t="n">
        <v>60322707</v>
      </c>
      <c r="AK434" s="32" t="n">
        <v>111597007</v>
      </c>
      <c r="AL434" s="32" t="n">
        <v>10444725</v>
      </c>
      <c r="AM434" s="35">
        <f>(LEFT(AH434,4)-Parameters!$B$21)*12+MID(AH434,6,2)-Parameters!$B$22+1</f>
        <v/>
      </c>
    </row>
    <row r="435">
      <c r="X435" t="inlineStr">
        <is>
          <t>L0171745</t>
        </is>
      </c>
      <c r="Y435" t="inlineStr">
        <is>
          <t>2025-10-25</t>
        </is>
      </c>
      <c r="Z435" t="inlineStr">
        <is>
          <t>home_use</t>
        </is>
      </c>
      <c r="AA435" t="inlineStr">
        <is>
          <t>IMP00063</t>
        </is>
      </c>
      <c r="AB435" t="inlineStr">
        <is>
          <t>T100440</t>
        </is>
      </c>
      <c r="AC435" s="32" t="n">
        <v>109215.28</v>
      </c>
      <c r="AD435" s="32" t="n">
        <v>12559.76</v>
      </c>
      <c r="AE435" s="35">
        <f>(LEFT(Y435,4)-Parameters!$B$23)*12+MID(Y435,6,2)-Parameters!$B$24+1</f>
        <v/>
      </c>
      <c r="AG435" t="inlineStr">
        <is>
          <t>T107258</t>
        </is>
      </c>
      <c r="AH435" t="inlineStr">
        <is>
          <t>2025-08</t>
        </is>
      </c>
      <c r="AI435" t="n">
        <v>1</v>
      </c>
      <c r="AJ435" s="32" t="n">
        <v>76681950</v>
      </c>
      <c r="AK435" s="32" t="n">
        <v>141861607</v>
      </c>
      <c r="AL435" s="32" t="n">
        <v>13016616</v>
      </c>
      <c r="AM435" s="35">
        <f>(LEFT(AH435,4)-Parameters!$B$21)*12+MID(AH435,6,2)-Parameters!$B$22+1</f>
        <v/>
      </c>
    </row>
    <row r="436">
      <c r="X436" t="inlineStr">
        <is>
          <t>L0171746</t>
        </is>
      </c>
      <c r="Y436" t="inlineStr">
        <is>
          <t>2025-10-25</t>
        </is>
      </c>
      <c r="Z436" t="inlineStr">
        <is>
          <t>home_use</t>
        </is>
      </c>
      <c r="AA436" t="inlineStr">
        <is>
          <t>IMP00063</t>
        </is>
      </c>
      <c r="AB436" t="inlineStr">
        <is>
          <t>T100440</t>
        </is>
      </c>
      <c r="AC436" s="32" t="n">
        <v>2739206.4</v>
      </c>
      <c r="AD436" s="32" t="n">
        <v>356096.83</v>
      </c>
      <c r="AE436" s="35">
        <f>(LEFT(Y436,4)-Parameters!$B$23)*12+MID(Y436,6,2)-Parameters!$B$24+1</f>
        <v/>
      </c>
      <c r="AG436" t="inlineStr">
        <is>
          <t>T107258</t>
        </is>
      </c>
      <c r="AH436" t="inlineStr">
        <is>
          <t>2025-09</t>
        </is>
      </c>
      <c r="AI436" t="n">
        <v>0</v>
      </c>
      <c r="AM436" s="35">
        <f>(LEFT(AH436,4)-Parameters!$B$21)*12+MID(AH436,6,2)-Parameters!$B$22+1</f>
        <v/>
      </c>
    </row>
    <row r="437">
      <c r="X437" t="inlineStr">
        <is>
          <t>L0171747</t>
        </is>
      </c>
      <c r="Y437" t="inlineStr">
        <is>
          <t>2025-10-25</t>
        </is>
      </c>
      <c r="Z437" t="inlineStr">
        <is>
          <t>home_use</t>
        </is>
      </c>
      <c r="AA437" t="inlineStr">
        <is>
          <t>IMP00063</t>
        </is>
      </c>
      <c r="AB437" t="inlineStr">
        <is>
          <t>T100440</t>
        </is>
      </c>
      <c r="AC437" s="32" t="n">
        <v>2011352.97</v>
      </c>
      <c r="AD437" s="32" t="n">
        <v>231305.59</v>
      </c>
      <c r="AE437" s="35">
        <f>(LEFT(Y437,4)-Parameters!$B$23)*12+MID(Y437,6,2)-Parameters!$B$24+1</f>
        <v/>
      </c>
      <c r="AG437" t="inlineStr">
        <is>
          <t>T107258</t>
        </is>
      </c>
      <c r="AH437" t="inlineStr">
        <is>
          <t>2025-10</t>
        </is>
      </c>
      <c r="AI437" t="n">
        <v>1</v>
      </c>
      <c r="AJ437" s="32" t="n">
        <v>87750507</v>
      </c>
      <c r="AK437" s="32" t="n">
        <v>162351683</v>
      </c>
      <c r="AL437" s="32" t="n">
        <v>15047538</v>
      </c>
      <c r="AM437" s="35">
        <f>(LEFT(AH437,4)-Parameters!$B$21)*12+MID(AH437,6,2)-Parameters!$B$22+1</f>
        <v/>
      </c>
    </row>
    <row r="438">
      <c r="X438" t="inlineStr">
        <is>
          <t>L0171748</t>
        </is>
      </c>
      <c r="Y438" t="inlineStr">
        <is>
          <t>2025-10-25</t>
        </is>
      </c>
      <c r="Z438" t="inlineStr">
        <is>
          <t>home_use</t>
        </is>
      </c>
      <c r="AA438" t="inlineStr">
        <is>
          <t>IMP00063</t>
        </is>
      </c>
      <c r="AB438" t="inlineStr">
        <is>
          <t>T100440</t>
        </is>
      </c>
      <c r="AC438" s="32" t="n">
        <v>813101.4300000001</v>
      </c>
      <c r="AD438" s="32" t="n">
        <v>87001.85000000001</v>
      </c>
      <c r="AE438" s="35">
        <f>(LEFT(Y438,4)-Parameters!$B$23)*12+MID(Y438,6,2)-Parameters!$B$24+1</f>
        <v/>
      </c>
      <c r="AG438" t="inlineStr">
        <is>
          <t>T107258</t>
        </is>
      </c>
      <c r="AH438" t="inlineStr">
        <is>
          <t>2025-11</t>
        </is>
      </c>
      <c r="AI438" t="n">
        <v>1</v>
      </c>
      <c r="AJ438" s="32" t="n">
        <v>77795612</v>
      </c>
      <c r="AK438" s="32" t="n">
        <v>143921882</v>
      </c>
      <c r="AL438" s="32" t="n">
        <v>12809536</v>
      </c>
      <c r="AM438" s="35">
        <f>(LEFT(AH438,4)-Parameters!$B$21)*12+MID(AH438,6,2)-Parameters!$B$22+1</f>
        <v/>
      </c>
    </row>
    <row r="439">
      <c r="X439" t="inlineStr">
        <is>
          <t>L0171749</t>
        </is>
      </c>
      <c r="Y439" t="inlineStr">
        <is>
          <t>2025-10-25</t>
        </is>
      </c>
      <c r="Z439" t="inlineStr">
        <is>
          <t>home_use</t>
        </is>
      </c>
      <c r="AA439" t="inlineStr">
        <is>
          <t>IMP00063</t>
        </is>
      </c>
      <c r="AB439" t="inlineStr">
        <is>
          <t>T100440</t>
        </is>
      </c>
      <c r="AC439" s="32" t="n">
        <v>273769.23</v>
      </c>
      <c r="AD439" s="32" t="n">
        <v>31483.46</v>
      </c>
      <c r="AE439" s="35">
        <f>(LEFT(Y439,4)-Parameters!$B$23)*12+MID(Y439,6,2)-Parameters!$B$24+1</f>
        <v/>
      </c>
      <c r="AG439" t="inlineStr">
        <is>
          <t>T107258</t>
        </is>
      </c>
      <c r="AH439" t="inlineStr">
        <is>
          <t>2025-12</t>
        </is>
      </c>
      <c r="AI439" t="n">
        <v>1</v>
      </c>
      <c r="AJ439" s="32" t="n">
        <v>75996869</v>
      </c>
      <c r="AK439" s="32" t="n">
        <v>140594207</v>
      </c>
      <c r="AL439" s="32" t="n">
        <v>12955686</v>
      </c>
      <c r="AM439" s="35">
        <f>(LEFT(AH439,4)-Parameters!$B$21)*12+MID(AH439,6,2)-Parameters!$B$22+1</f>
        <v/>
      </c>
    </row>
    <row r="440">
      <c r="X440" t="inlineStr">
        <is>
          <t>L0171750</t>
        </is>
      </c>
      <c r="Y440" t="inlineStr">
        <is>
          <t>2025-10-25</t>
        </is>
      </c>
      <c r="Z440" t="inlineStr">
        <is>
          <t>home_use</t>
        </is>
      </c>
      <c r="AA440" t="inlineStr">
        <is>
          <t>IMP00063</t>
        </is>
      </c>
      <c r="AB440" t="inlineStr">
        <is>
          <t>T100440</t>
        </is>
      </c>
      <c r="AC440" s="32" t="n">
        <v>765457.26</v>
      </c>
      <c r="AD440" s="32" t="n">
        <v>81903.92999999999</v>
      </c>
      <c r="AE440" s="35">
        <f>(LEFT(Y440,4)-Parameters!$B$23)*12+MID(Y440,6,2)-Parameters!$B$24+1</f>
        <v/>
      </c>
      <c r="AG440" t="inlineStr">
        <is>
          <t>T107258</t>
        </is>
      </c>
      <c r="AH440" t="inlineStr">
        <is>
          <t>2026-01</t>
        </is>
      </c>
      <c r="AI440" t="n">
        <v>1</v>
      </c>
      <c r="AJ440" s="32" t="n">
        <v>60037349</v>
      </c>
      <c r="AK440" s="32" t="n">
        <v>111069095</v>
      </c>
      <c r="AL440" s="32" t="n">
        <v>10187174</v>
      </c>
      <c r="AM440" s="35">
        <f>(LEFT(AH440,4)-Parameters!$B$21)*12+MID(AH440,6,2)-Parameters!$B$22+1</f>
        <v/>
      </c>
    </row>
    <row r="441">
      <c r="X441" t="inlineStr">
        <is>
          <t>L0171751</t>
        </is>
      </c>
      <c r="Y441" t="inlineStr">
        <is>
          <t>2025-10-25</t>
        </is>
      </c>
      <c r="Z441" t="inlineStr">
        <is>
          <t>home_use</t>
        </is>
      </c>
      <c r="AA441" t="inlineStr">
        <is>
          <t>IMP00063</t>
        </is>
      </c>
      <c r="AB441" t="inlineStr">
        <is>
          <t>T100440</t>
        </is>
      </c>
      <c r="AC441" s="32" t="n">
        <v>8195414.54</v>
      </c>
      <c r="AD441" s="32" t="n">
        <v>1065403.89</v>
      </c>
      <c r="AE441" s="35">
        <f>(LEFT(Y441,4)-Parameters!$B$23)*12+MID(Y441,6,2)-Parameters!$B$24+1</f>
        <v/>
      </c>
      <c r="AG441" t="inlineStr">
        <is>
          <t>T107258</t>
        </is>
      </c>
      <c r="AH441" t="inlineStr">
        <is>
          <t>2026-02</t>
        </is>
      </c>
      <c r="AI441" t="n">
        <v>1</v>
      </c>
      <c r="AJ441" s="32" t="n">
        <v>79769324</v>
      </c>
      <c r="AK441" s="32" t="n">
        <v>147573249</v>
      </c>
      <c r="AL441" s="32" t="n">
        <v>13283115</v>
      </c>
      <c r="AM441" s="35">
        <f>(LEFT(AH441,4)-Parameters!$B$21)*12+MID(AH441,6,2)-Parameters!$B$22+1</f>
        <v/>
      </c>
    </row>
    <row r="442">
      <c r="X442" t="inlineStr">
        <is>
          <t>L0171752</t>
        </is>
      </c>
      <c r="Y442" t="inlineStr">
        <is>
          <t>2025-10-25</t>
        </is>
      </c>
      <c r="Z442" t="inlineStr">
        <is>
          <t>home_use</t>
        </is>
      </c>
      <c r="AA442" t="inlineStr">
        <is>
          <t>IMP00063</t>
        </is>
      </c>
      <c r="AB442" t="inlineStr">
        <is>
          <t>T100440</t>
        </is>
      </c>
      <c r="AC442" s="32" t="n">
        <v>476765.75</v>
      </c>
      <c r="AD442" s="32" t="n">
        <v>51013.94</v>
      </c>
      <c r="AE442" s="35">
        <f>(LEFT(Y442,4)-Parameters!$B$23)*12+MID(Y442,6,2)-Parameters!$B$24+1</f>
        <v/>
      </c>
      <c r="AG442" t="inlineStr">
        <is>
          <t>T107258</t>
        </is>
      </c>
      <c r="AH442" t="inlineStr">
        <is>
          <t>2026-03</t>
        </is>
      </c>
      <c r="AI442" t="n">
        <v>1</v>
      </c>
      <c r="AJ442" s="32" t="n">
        <v>94276004</v>
      </c>
      <c r="AK442" s="32" t="n">
        <v>174410607</v>
      </c>
      <c r="AL442" s="32" t="n">
        <v>15993154</v>
      </c>
      <c r="AM442" s="35">
        <f>(LEFT(AH442,4)-Parameters!$B$21)*12+MID(AH442,6,2)-Parameters!$B$22+1</f>
        <v/>
      </c>
    </row>
    <row r="443">
      <c r="X443" t="inlineStr">
        <is>
          <t>L0171964</t>
        </is>
      </c>
      <c r="Y443" t="inlineStr">
        <is>
          <t>2025-10-26</t>
        </is>
      </c>
      <c r="Z443" t="inlineStr">
        <is>
          <t>home_use</t>
        </is>
      </c>
      <c r="AA443" t="inlineStr">
        <is>
          <t>IMP00063</t>
        </is>
      </c>
      <c r="AB443" t="inlineStr">
        <is>
          <t>T100440</t>
        </is>
      </c>
      <c r="AC443" s="32" t="n">
        <v>484627.81</v>
      </c>
      <c r="AD443" s="32" t="n">
        <v>55732.2</v>
      </c>
      <c r="AE443" s="35">
        <f>(LEFT(Y443,4)-Parameters!$B$23)*12+MID(Y443,6,2)-Parameters!$B$24+1</f>
        <v/>
      </c>
      <c r="AG443" t="inlineStr">
        <is>
          <t>T107258</t>
        </is>
      </c>
      <c r="AH443" t="inlineStr">
        <is>
          <t>2026-04</t>
        </is>
      </c>
      <c r="AI443" t="n">
        <v>1</v>
      </c>
      <c r="AJ443" s="32" t="n">
        <v>106813194</v>
      </c>
      <c r="AK443" s="32" t="n">
        <v>197604409</v>
      </c>
      <c r="AL443" s="32" t="n">
        <v>17763707</v>
      </c>
      <c r="AM443" s="35">
        <f>(LEFT(AH443,4)-Parameters!$B$21)*12+MID(AH443,6,2)-Parameters!$B$22+1</f>
        <v/>
      </c>
    </row>
    <row r="444">
      <c r="X444" t="inlineStr">
        <is>
          <t>L0171965</t>
        </is>
      </c>
      <c r="Y444" t="inlineStr">
        <is>
          <t>2025-10-26</t>
        </is>
      </c>
      <c r="Z444" t="inlineStr">
        <is>
          <t>home_use</t>
        </is>
      </c>
      <c r="AA444" t="inlineStr">
        <is>
          <t>IMP00063</t>
        </is>
      </c>
      <c r="AB444" t="inlineStr">
        <is>
          <t>T100440</t>
        </is>
      </c>
      <c r="AC444" s="32" t="n">
        <v>1716181.47</v>
      </c>
      <c r="AD444" s="32" t="n">
        <v>223103.59</v>
      </c>
      <c r="AE444" s="35">
        <f>(LEFT(Y444,4)-Parameters!$B$23)*12+MID(Y444,6,2)-Parameters!$B$24+1</f>
        <v/>
      </c>
      <c r="AG444" t="inlineStr">
        <is>
          <t>T107258</t>
        </is>
      </c>
      <c r="AH444" t="inlineStr">
        <is>
          <t>2026-05</t>
        </is>
      </c>
      <c r="AI444" t="n">
        <v>1</v>
      </c>
      <c r="AJ444" s="32" t="n">
        <v>59419690</v>
      </c>
      <c r="AK444" s="32" t="n">
        <v>109926427</v>
      </c>
      <c r="AL444" s="32" t="n">
        <v>10286876</v>
      </c>
      <c r="AM444" s="35">
        <f>(LEFT(AH444,4)-Parameters!$B$21)*12+MID(AH444,6,2)-Parameters!$B$22+1</f>
        <v/>
      </c>
    </row>
    <row r="445">
      <c r="X445" t="inlineStr">
        <is>
          <t>L0171966</t>
        </is>
      </c>
      <c r="Y445" t="inlineStr">
        <is>
          <t>2025-10-26</t>
        </is>
      </c>
      <c r="Z445" t="inlineStr">
        <is>
          <t>home_use</t>
        </is>
      </c>
      <c r="AA445" t="inlineStr">
        <is>
          <t>IMP00063</t>
        </is>
      </c>
      <c r="AB445" t="inlineStr">
        <is>
          <t>T100440</t>
        </is>
      </c>
      <c r="AC445" s="32" t="n">
        <v>2199298.39</v>
      </c>
      <c r="AD445" s="32" t="n">
        <v>235324.93</v>
      </c>
      <c r="AE445" s="35">
        <f>(LEFT(Y445,4)-Parameters!$B$23)*12+MID(Y445,6,2)-Parameters!$B$24+1</f>
        <v/>
      </c>
      <c r="AG445" t="inlineStr">
        <is>
          <t>T107258</t>
        </is>
      </c>
      <c r="AH445" t="inlineStr">
        <is>
          <t>2026-06</t>
        </is>
      </c>
      <c r="AI445" t="n">
        <v>1</v>
      </c>
      <c r="AJ445" s="32" t="n">
        <v>94573685</v>
      </c>
      <c r="AK445" s="32" t="n">
        <v>174961316</v>
      </c>
      <c r="AL445" s="32" t="n">
        <v>16029577</v>
      </c>
      <c r="AM445" s="35">
        <f>(LEFT(AH445,4)-Parameters!$B$21)*12+MID(AH445,6,2)-Parameters!$B$22+1</f>
        <v/>
      </c>
    </row>
    <row r="446">
      <c r="X446" t="inlineStr">
        <is>
          <t>L0171967</t>
        </is>
      </c>
      <c r="Y446" t="inlineStr">
        <is>
          <t>2025-10-26</t>
        </is>
      </c>
      <c r="Z446" t="inlineStr">
        <is>
          <t>home_use</t>
        </is>
      </c>
      <c r="AA446" t="inlineStr">
        <is>
          <t>IMP00063</t>
        </is>
      </c>
      <c r="AB446" t="inlineStr">
        <is>
          <t>T100440</t>
        </is>
      </c>
      <c r="AC446" s="32" t="n">
        <v>717795.99</v>
      </c>
      <c r="AD446" s="32" t="n">
        <v>82546.53999999999</v>
      </c>
      <c r="AE446" s="35">
        <f>(LEFT(Y446,4)-Parameters!$B$23)*12+MID(Y446,6,2)-Parameters!$B$24+1</f>
        <v/>
      </c>
      <c r="AG446" t="inlineStr">
        <is>
          <t>T107258</t>
        </is>
      </c>
      <c r="AH446" t="inlineStr">
        <is>
          <t>2026-07</t>
        </is>
      </c>
      <c r="AI446" t="n">
        <v>1</v>
      </c>
      <c r="AJ446" s="32" t="n">
        <v>81594889</v>
      </c>
      <c r="AK446" s="32" t="n">
        <v>150950545</v>
      </c>
      <c r="AL446" s="32" t="n">
        <v>13807864</v>
      </c>
      <c r="AM446" s="35">
        <f>(LEFT(AH446,4)-Parameters!$B$21)*12+MID(AH446,6,2)-Parameters!$B$22+1</f>
        <v/>
      </c>
    </row>
    <row r="447">
      <c r="X447" t="inlineStr">
        <is>
          <t>L0172158</t>
        </is>
      </c>
      <c r="Y447" t="inlineStr">
        <is>
          <t>2025-10-27</t>
        </is>
      </c>
      <c r="Z447" t="inlineStr">
        <is>
          <t>home_use</t>
        </is>
      </c>
      <c r="AA447" t="inlineStr">
        <is>
          <t>IMP00063</t>
        </is>
      </c>
      <c r="AB447" t="inlineStr">
        <is>
          <t>T100440</t>
        </is>
      </c>
      <c r="AC447" s="32" t="n">
        <v>1246008.43</v>
      </c>
      <c r="AD447" s="32" t="n">
        <v>133322.9</v>
      </c>
      <c r="AE447" s="35">
        <f>(LEFT(Y447,4)-Parameters!$B$23)*12+MID(Y447,6,2)-Parameters!$B$24+1</f>
        <v/>
      </c>
      <c r="AG447" t="inlineStr">
        <is>
          <t>T107258</t>
        </is>
      </c>
      <c r="AH447" t="inlineStr">
        <is>
          <t>2026-08</t>
        </is>
      </c>
      <c r="AI447" t="n">
        <v>1</v>
      </c>
      <c r="AJ447" s="32" t="n">
        <v>75704202</v>
      </c>
      <c r="AK447" s="32" t="n">
        <v>140052774</v>
      </c>
      <c r="AL447" s="32" t="n">
        <v>12884950</v>
      </c>
      <c r="AM447" s="35">
        <f>(LEFT(AH447,4)-Parameters!$B$21)*12+MID(AH447,6,2)-Parameters!$B$22+1</f>
        <v/>
      </c>
    </row>
    <row r="448">
      <c r="X448" t="inlineStr">
        <is>
          <t>L0172159</t>
        </is>
      </c>
      <c r="Y448" t="inlineStr">
        <is>
          <t>2025-10-27</t>
        </is>
      </c>
      <c r="Z448" t="inlineStr">
        <is>
          <t>home_use</t>
        </is>
      </c>
      <c r="AA448" t="inlineStr">
        <is>
          <t>IMP00063</t>
        </is>
      </c>
      <c r="AB448" t="inlineStr">
        <is>
          <t>T100440</t>
        </is>
      </c>
      <c r="AC448" s="32" t="n">
        <v>341735.1</v>
      </c>
      <c r="AD448" s="32" t="n">
        <v>39299.54</v>
      </c>
      <c r="AE448" s="35">
        <f>(LEFT(Y448,4)-Parameters!$B$23)*12+MID(Y448,6,2)-Parameters!$B$24+1</f>
        <v/>
      </c>
      <c r="AG448" t="inlineStr">
        <is>
          <t>T107258</t>
        </is>
      </c>
      <c r="AH448" t="inlineStr">
        <is>
          <t>2026-09</t>
        </is>
      </c>
      <c r="AI448" t="n">
        <v>1</v>
      </c>
      <c r="AJ448" s="32" t="n">
        <v>76241278</v>
      </c>
      <c r="AK448" s="32" t="n">
        <v>141046364</v>
      </c>
      <c r="AL448" s="32" t="n">
        <v>13355374</v>
      </c>
      <c r="AM448" s="35">
        <f>(LEFT(AH448,4)-Parameters!$B$21)*12+MID(AH448,6,2)-Parameters!$B$22+1</f>
        <v/>
      </c>
    </row>
    <row r="449">
      <c r="X449" t="inlineStr">
        <is>
          <t>L0172358</t>
        </is>
      </c>
      <c r="Y449" t="inlineStr">
        <is>
          <t>2025-10-28</t>
        </is>
      </c>
      <c r="Z449" t="inlineStr">
        <is>
          <t>home_use</t>
        </is>
      </c>
      <c r="AA449" t="inlineStr">
        <is>
          <t>IMP00063</t>
        </is>
      </c>
      <c r="AB449" t="inlineStr">
        <is>
          <t>T100440</t>
        </is>
      </c>
      <c r="AC449" s="32" t="n">
        <v>12373230.02</v>
      </c>
      <c r="AD449" s="32" t="n">
        <v>1608519.9</v>
      </c>
      <c r="AE449" s="35">
        <f>(LEFT(Y449,4)-Parameters!$B$23)*12+MID(Y449,6,2)-Parameters!$B$24+1</f>
        <v/>
      </c>
      <c r="AG449" t="inlineStr">
        <is>
          <t>T107617</t>
        </is>
      </c>
      <c r="AH449" t="inlineStr">
        <is>
          <t>2024-10</t>
        </is>
      </c>
      <c r="AI449" t="n">
        <v>1</v>
      </c>
      <c r="AJ449" s="32" t="n">
        <v>30509581</v>
      </c>
      <c r="AK449" s="32" t="n">
        <v>23069234</v>
      </c>
      <c r="AL449" s="32" t="n">
        <v>2186289</v>
      </c>
      <c r="AM449" s="35">
        <f>(LEFT(AH449,4)-Parameters!$B$21)*12+MID(AH449,6,2)-Parameters!$B$22+1</f>
        <v/>
      </c>
    </row>
    <row r="450">
      <c r="X450" t="inlineStr">
        <is>
          <t>L0172360</t>
        </is>
      </c>
      <c r="Y450" t="inlineStr">
        <is>
          <t>2025-10-28</t>
        </is>
      </c>
      <c r="Z450" t="inlineStr">
        <is>
          <t>home_use</t>
        </is>
      </c>
      <c r="AA450" t="inlineStr">
        <is>
          <t>IMP00063</t>
        </is>
      </c>
      <c r="AB450" t="inlineStr">
        <is>
          <t>T100440</t>
        </is>
      </c>
      <c r="AC450" s="32" t="n">
        <v>8997655.220000001</v>
      </c>
      <c r="AD450" s="32" t="n">
        <v>1169695.18</v>
      </c>
      <c r="AE450" s="35">
        <f>(LEFT(Y450,4)-Parameters!$B$23)*12+MID(Y450,6,2)-Parameters!$B$24+1</f>
        <v/>
      </c>
      <c r="AG450" t="inlineStr">
        <is>
          <t>T107617</t>
        </is>
      </c>
      <c r="AH450" t="inlineStr">
        <is>
          <t>2024-11</t>
        </is>
      </c>
      <c r="AI450" t="n">
        <v>1</v>
      </c>
      <c r="AJ450" s="32" t="n">
        <v>31594370</v>
      </c>
      <c r="AK450" s="32" t="n">
        <v>23889476</v>
      </c>
      <c r="AL450" s="32" t="n">
        <v>2289370</v>
      </c>
      <c r="AM450" s="35">
        <f>(LEFT(AH450,4)-Parameters!$B$21)*12+MID(AH450,6,2)-Parameters!$B$22+1</f>
        <v/>
      </c>
    </row>
    <row r="451">
      <c r="X451" t="inlineStr">
        <is>
          <t>L0172361</t>
        </is>
      </c>
      <c r="Y451" t="inlineStr">
        <is>
          <t>2025-10-28</t>
        </is>
      </c>
      <c r="Z451" t="inlineStr">
        <is>
          <t>home_use</t>
        </is>
      </c>
      <c r="AA451" t="inlineStr">
        <is>
          <t>IMP00063</t>
        </is>
      </c>
      <c r="AB451" t="inlineStr">
        <is>
          <t>T100440</t>
        </is>
      </c>
      <c r="AC451" s="32" t="n">
        <v>508900.7</v>
      </c>
      <c r="AD451" s="32" t="n">
        <v>54452.38</v>
      </c>
      <c r="AE451" s="35">
        <f>(LEFT(Y451,4)-Parameters!$B$23)*12+MID(Y451,6,2)-Parameters!$B$24+1</f>
        <v/>
      </c>
      <c r="AG451" t="inlineStr">
        <is>
          <t>T107617</t>
        </is>
      </c>
      <c r="AH451" t="inlineStr">
        <is>
          <t>2024-12</t>
        </is>
      </c>
      <c r="AI451" t="n">
        <v>0</v>
      </c>
      <c r="AM451" s="35">
        <f>(LEFT(AH451,4)-Parameters!$B$21)*12+MID(AH451,6,2)-Parameters!$B$22+1</f>
        <v/>
      </c>
    </row>
    <row r="452">
      <c r="X452" t="inlineStr">
        <is>
          <t>L0172362</t>
        </is>
      </c>
      <c r="Y452" t="inlineStr">
        <is>
          <t>2025-10-28</t>
        </is>
      </c>
      <c r="Z452" t="inlineStr">
        <is>
          <t>home_use</t>
        </is>
      </c>
      <c r="AA452" t="inlineStr">
        <is>
          <t>IMP00063</t>
        </is>
      </c>
      <c r="AB452" t="inlineStr">
        <is>
          <t>T100440</t>
        </is>
      </c>
      <c r="AC452" s="32" t="n">
        <v>1443129.51</v>
      </c>
      <c r="AD452" s="32" t="n">
        <v>161630.51</v>
      </c>
      <c r="AE452" s="35">
        <f>(LEFT(Y452,4)-Parameters!$B$23)*12+MID(Y452,6,2)-Parameters!$B$24+1</f>
        <v/>
      </c>
      <c r="AG452" t="inlineStr">
        <is>
          <t>T107617</t>
        </is>
      </c>
      <c r="AH452" t="inlineStr">
        <is>
          <t>2025-01</t>
        </is>
      </c>
      <c r="AI452" t="n">
        <v>1</v>
      </c>
      <c r="AJ452" s="32" t="n">
        <v>110532626</v>
      </c>
      <c r="AK452" s="32" t="n">
        <v>83577122</v>
      </c>
      <c r="AL452" s="32" t="n">
        <v>7703562</v>
      </c>
      <c r="AM452" s="35">
        <f>(LEFT(AH452,4)-Parameters!$B$21)*12+MID(AH452,6,2)-Parameters!$B$22+1</f>
        <v/>
      </c>
    </row>
    <row r="453">
      <c r="X453" t="inlineStr">
        <is>
          <t>L0172563</t>
        </is>
      </c>
      <c r="Y453" t="inlineStr">
        <is>
          <t>2025-11-01</t>
        </is>
      </c>
      <c r="Z453" t="inlineStr">
        <is>
          <t>home_use</t>
        </is>
      </c>
      <c r="AA453" t="inlineStr">
        <is>
          <t>IMP00063</t>
        </is>
      </c>
      <c r="AB453" t="inlineStr">
        <is>
          <t>T100440</t>
        </is>
      </c>
      <c r="AC453" s="32" t="n">
        <v>232916.46</v>
      </c>
      <c r="AD453" s="32" t="n">
        <v>26785.39</v>
      </c>
      <c r="AE453" s="35">
        <f>(LEFT(Y453,4)-Parameters!$B$23)*12+MID(Y453,6,2)-Parameters!$B$24+1</f>
        <v/>
      </c>
      <c r="AG453" t="inlineStr">
        <is>
          <t>T107617</t>
        </is>
      </c>
      <c r="AH453" t="inlineStr">
        <is>
          <t>2025-02</t>
        </is>
      </c>
      <c r="AI453" t="n">
        <v>1</v>
      </c>
      <c r="AJ453" s="32" t="n">
        <v>35247770</v>
      </c>
      <c r="AK453" s="32" t="n">
        <v>26651924</v>
      </c>
      <c r="AL453" s="32" t="n">
        <v>2417783</v>
      </c>
      <c r="AM453" s="35">
        <f>(LEFT(AH453,4)-Parameters!$B$21)*12+MID(AH453,6,2)-Parameters!$B$22+1</f>
        <v/>
      </c>
    </row>
    <row r="454">
      <c r="X454" t="inlineStr">
        <is>
          <t>L0172564</t>
        </is>
      </c>
      <c r="Y454" t="inlineStr">
        <is>
          <t>2025-11-01</t>
        </is>
      </c>
      <c r="Z454" t="inlineStr">
        <is>
          <t>home_use</t>
        </is>
      </c>
      <c r="AA454" t="inlineStr">
        <is>
          <t>IMP00063</t>
        </is>
      </c>
      <c r="AB454" t="inlineStr">
        <is>
          <t>T100440</t>
        </is>
      </c>
      <c r="AC454" s="32" t="n">
        <v>1804931.23</v>
      </c>
      <c r="AD454" s="32" t="n">
        <v>234641.06</v>
      </c>
      <c r="AE454" s="35">
        <f>(LEFT(Y454,4)-Parameters!$B$23)*12+MID(Y454,6,2)-Parameters!$B$24+1</f>
        <v/>
      </c>
      <c r="AG454" t="inlineStr">
        <is>
          <t>T107617</t>
        </is>
      </c>
      <c r="AH454" t="inlineStr">
        <is>
          <t>2025-03</t>
        </is>
      </c>
      <c r="AI454" t="n">
        <v>1</v>
      </c>
      <c r="AJ454" s="32" t="n">
        <v>74490294</v>
      </c>
      <c r="AK454" s="32" t="n">
        <v>56324405</v>
      </c>
      <c r="AL454" s="32" t="n">
        <v>5276332</v>
      </c>
      <c r="AM454" s="35">
        <f>(LEFT(AH454,4)-Parameters!$B$21)*12+MID(AH454,6,2)-Parameters!$B$22+1</f>
        <v/>
      </c>
    </row>
    <row r="455">
      <c r="X455" t="inlineStr">
        <is>
          <t>L0172567</t>
        </is>
      </c>
      <c r="Y455" t="inlineStr">
        <is>
          <t>2025-11-01</t>
        </is>
      </c>
      <c r="Z455" t="inlineStr">
        <is>
          <t>home_use</t>
        </is>
      </c>
      <c r="AA455" t="inlineStr">
        <is>
          <t>IMP00063</t>
        </is>
      </c>
      <c r="AB455" t="inlineStr">
        <is>
          <t>T100440</t>
        </is>
      </c>
      <c r="AC455" s="32" t="n">
        <v>3446076.15</v>
      </c>
      <c r="AD455" s="32" t="n">
        <v>447989.9</v>
      </c>
      <c r="AE455" s="35">
        <f>(LEFT(Y455,4)-Parameters!$B$23)*12+MID(Y455,6,2)-Parameters!$B$24+1</f>
        <v/>
      </c>
      <c r="AG455" t="inlineStr">
        <is>
          <t>T107617</t>
        </is>
      </c>
      <c r="AH455" t="inlineStr">
        <is>
          <t>2025-04</t>
        </is>
      </c>
      <c r="AI455" t="n">
        <v>1</v>
      </c>
      <c r="AJ455" s="32" t="n">
        <v>78145761</v>
      </c>
      <c r="AK455" s="32" t="n">
        <v>59088416</v>
      </c>
      <c r="AL455" s="32" t="n">
        <v>5555822</v>
      </c>
      <c r="AM455" s="35">
        <f>(LEFT(AH455,4)-Parameters!$B$21)*12+MID(AH455,6,2)-Parameters!$B$22+1</f>
        <v/>
      </c>
    </row>
    <row r="456">
      <c r="X456" t="inlineStr">
        <is>
          <t>L0172569</t>
        </is>
      </c>
      <c r="Y456" t="inlineStr">
        <is>
          <t>2025-11-01</t>
        </is>
      </c>
      <c r="Z456" t="inlineStr">
        <is>
          <t>home_use</t>
        </is>
      </c>
      <c r="AA456" t="inlineStr">
        <is>
          <t>IMP00063</t>
        </is>
      </c>
      <c r="AB456" t="inlineStr">
        <is>
          <t>T100440</t>
        </is>
      </c>
      <c r="AC456" s="32" t="n">
        <v>3177093.06</v>
      </c>
      <c r="AD456" s="32" t="n">
        <v>413022.1</v>
      </c>
      <c r="AE456" s="35">
        <f>(LEFT(Y456,4)-Parameters!$B$23)*12+MID(Y456,6,2)-Parameters!$B$24+1</f>
        <v/>
      </c>
      <c r="AG456" t="inlineStr">
        <is>
          <t>T107617</t>
        </is>
      </c>
      <c r="AH456" t="inlineStr">
        <is>
          <t>2025-05</t>
        </is>
      </c>
      <c r="AI456" t="n">
        <v>1</v>
      </c>
      <c r="AJ456" s="32" t="n">
        <v>49991182</v>
      </c>
      <c r="AK456" s="32" t="n">
        <v>37799872</v>
      </c>
      <c r="AL456" s="32" t="n">
        <v>3575691</v>
      </c>
      <c r="AM456" s="35">
        <f>(LEFT(AH456,4)-Parameters!$B$21)*12+MID(AH456,6,2)-Parameters!$B$22+1</f>
        <v/>
      </c>
    </row>
    <row r="457">
      <c r="X457" t="inlineStr">
        <is>
          <t>L0172570</t>
        </is>
      </c>
      <c r="Y457" t="inlineStr">
        <is>
          <t>2025-11-01</t>
        </is>
      </c>
      <c r="Z457" t="inlineStr">
        <is>
          <t>home_use</t>
        </is>
      </c>
      <c r="AA457" t="inlineStr">
        <is>
          <t>IMP00063</t>
        </is>
      </c>
      <c r="AB457" t="inlineStr">
        <is>
          <t>T100440</t>
        </is>
      </c>
      <c r="AC457" s="32" t="n">
        <v>663972.54</v>
      </c>
      <c r="AD457" s="32" t="n">
        <v>76356.84</v>
      </c>
      <c r="AE457" s="35">
        <f>(LEFT(Y457,4)-Parameters!$B$23)*12+MID(Y457,6,2)-Parameters!$B$24+1</f>
        <v/>
      </c>
      <c r="AG457" t="inlineStr">
        <is>
          <t>T107617</t>
        </is>
      </c>
      <c r="AH457" t="inlineStr">
        <is>
          <t>2025-06</t>
        </is>
      </c>
      <c r="AI457" t="n">
        <v>1</v>
      </c>
      <c r="AJ457" s="32" t="n">
        <v>31113234</v>
      </c>
      <c r="AK457" s="32" t="n">
        <v>23525674</v>
      </c>
      <c r="AL457" s="32" t="n">
        <v>2162456</v>
      </c>
      <c r="AM457" s="35">
        <f>(LEFT(AH457,4)-Parameters!$B$21)*12+MID(AH457,6,2)-Parameters!$B$22+1</f>
        <v/>
      </c>
    </row>
    <row r="458">
      <c r="X458" t="inlineStr">
        <is>
          <t>L0172571</t>
        </is>
      </c>
      <c r="Y458" t="inlineStr">
        <is>
          <t>2025-11-01</t>
        </is>
      </c>
      <c r="Z458" t="inlineStr">
        <is>
          <t>home_use</t>
        </is>
      </c>
      <c r="AA458" t="inlineStr">
        <is>
          <t>IMP00063</t>
        </is>
      </c>
      <c r="AB458" t="inlineStr">
        <is>
          <t>T100440</t>
        </is>
      </c>
      <c r="AC458" s="32" t="n">
        <v>2631631.28</v>
      </c>
      <c r="AD458" s="32" t="n">
        <v>302637.6</v>
      </c>
      <c r="AE458" s="35">
        <f>(LEFT(Y458,4)-Parameters!$B$23)*12+MID(Y458,6,2)-Parameters!$B$24+1</f>
        <v/>
      </c>
      <c r="AG458" t="inlineStr">
        <is>
          <t>T107617</t>
        </is>
      </c>
      <c r="AH458" t="inlineStr">
        <is>
          <t>2025-07</t>
        </is>
      </c>
      <c r="AI458" t="n">
        <v>1</v>
      </c>
      <c r="AJ458" s="32" t="n">
        <v>62271060</v>
      </c>
      <c r="AK458" s="32" t="n">
        <v>47085066</v>
      </c>
      <c r="AL458" s="32" t="n">
        <v>4344070</v>
      </c>
      <c r="AM458" s="35">
        <f>(LEFT(AH458,4)-Parameters!$B$21)*12+MID(AH458,6,2)-Parameters!$B$22+1</f>
        <v/>
      </c>
    </row>
    <row r="459">
      <c r="X459" t="inlineStr">
        <is>
          <t>L0172572</t>
        </is>
      </c>
      <c r="Y459" t="inlineStr">
        <is>
          <t>2025-11-01</t>
        </is>
      </c>
      <c r="Z459" t="inlineStr">
        <is>
          <t>home_use</t>
        </is>
      </c>
      <c r="AA459" t="inlineStr">
        <is>
          <t>IMP00063</t>
        </is>
      </c>
      <c r="AB459" t="inlineStr">
        <is>
          <t>T100440</t>
        </is>
      </c>
      <c r="AC459" s="32" t="n">
        <v>5385816.72</v>
      </c>
      <c r="AD459" s="32" t="n">
        <v>603211.47</v>
      </c>
      <c r="AE459" s="35">
        <f>(LEFT(Y459,4)-Parameters!$B$23)*12+MID(Y459,6,2)-Parameters!$B$24+1</f>
        <v/>
      </c>
      <c r="AG459" t="inlineStr">
        <is>
          <t>T107617</t>
        </is>
      </c>
      <c r="AH459" t="inlineStr">
        <is>
          <t>2025-08</t>
        </is>
      </c>
      <c r="AI459" t="n">
        <v>1</v>
      </c>
      <c r="AJ459" s="32" t="n">
        <v>38029388</v>
      </c>
      <c r="AK459" s="32" t="n">
        <v>28755191</v>
      </c>
      <c r="AL459" s="32" t="n">
        <v>2689723</v>
      </c>
      <c r="AM459" s="35">
        <f>(LEFT(AH459,4)-Parameters!$B$21)*12+MID(AH459,6,2)-Parameters!$B$22+1</f>
        <v/>
      </c>
    </row>
    <row r="460">
      <c r="X460" t="inlineStr">
        <is>
          <t>L0172786</t>
        </is>
      </c>
      <c r="Y460" t="inlineStr">
        <is>
          <t>2025-11-02</t>
        </is>
      </c>
      <c r="Z460" t="inlineStr">
        <is>
          <t>home_use</t>
        </is>
      </c>
      <c r="AA460" t="inlineStr">
        <is>
          <t>IMP00063</t>
        </is>
      </c>
      <c r="AB460" t="inlineStr">
        <is>
          <t>T100440</t>
        </is>
      </c>
      <c r="AC460" s="32" t="n">
        <v>850355.64</v>
      </c>
      <c r="AD460" s="32" t="n">
        <v>97790.89999999999</v>
      </c>
      <c r="AE460" s="35">
        <f>(LEFT(Y460,4)-Parameters!$B$23)*12+MID(Y460,6,2)-Parameters!$B$24+1</f>
        <v/>
      </c>
      <c r="AG460" t="inlineStr">
        <is>
          <t>T107617</t>
        </is>
      </c>
      <c r="AH460" t="inlineStr">
        <is>
          <t>2025-09</t>
        </is>
      </c>
      <c r="AI460" t="n">
        <v>1</v>
      </c>
      <c r="AJ460" s="32" t="n">
        <v>50240867</v>
      </c>
      <c r="AK460" s="32" t="n">
        <v>37988666</v>
      </c>
      <c r="AL460" s="32" t="n">
        <v>3603869</v>
      </c>
      <c r="AM460" s="35">
        <f>(LEFT(AH460,4)-Parameters!$B$21)*12+MID(AH460,6,2)-Parameters!$B$22+1</f>
        <v/>
      </c>
    </row>
    <row r="461">
      <c r="X461" t="inlineStr">
        <is>
          <t>L0172788</t>
        </is>
      </c>
      <c r="Y461" t="inlineStr">
        <is>
          <t>2025-11-02</t>
        </is>
      </c>
      <c r="Z461" t="inlineStr">
        <is>
          <t>home_use</t>
        </is>
      </c>
      <c r="AA461" t="inlineStr">
        <is>
          <t>IMP00063</t>
        </is>
      </c>
      <c r="AB461" t="inlineStr">
        <is>
          <t>T100440</t>
        </is>
      </c>
      <c r="AC461" s="32" t="n">
        <v>1758187.99</v>
      </c>
      <c r="AD461" s="32" t="n">
        <v>228564.44</v>
      </c>
      <c r="AE461" s="35">
        <f>(LEFT(Y461,4)-Parameters!$B$23)*12+MID(Y461,6,2)-Parameters!$B$24+1</f>
        <v/>
      </c>
      <c r="AG461" t="inlineStr">
        <is>
          <t>T107617</t>
        </is>
      </c>
      <c r="AH461" t="inlineStr">
        <is>
          <t>2025-10</t>
        </is>
      </c>
      <c r="AI461" t="n">
        <v>1</v>
      </c>
      <c r="AJ461" s="32" t="n">
        <v>67303261</v>
      </c>
      <c r="AK461" s="32" t="n">
        <v>50890068</v>
      </c>
      <c r="AL461" s="32" t="n">
        <v>4805641</v>
      </c>
      <c r="AM461" s="35">
        <f>(LEFT(AH461,4)-Parameters!$B$21)*12+MID(AH461,6,2)-Parameters!$B$22+1</f>
        <v/>
      </c>
    </row>
    <row r="462">
      <c r="X462" t="inlineStr">
        <is>
          <t>L0172789</t>
        </is>
      </c>
      <c r="Y462" t="inlineStr">
        <is>
          <t>2025-11-02</t>
        </is>
      </c>
      <c r="Z462" t="inlineStr">
        <is>
          <t>home_use</t>
        </is>
      </c>
      <c r="AA462" t="inlineStr">
        <is>
          <t>IMP00063</t>
        </is>
      </c>
      <c r="AB462" t="inlineStr">
        <is>
          <t>T100440</t>
        </is>
      </c>
      <c r="AC462" s="32" t="n">
        <v>654371.24</v>
      </c>
      <c r="AD462" s="32" t="n">
        <v>75252.69</v>
      </c>
      <c r="AE462" s="35">
        <f>(LEFT(Y462,4)-Parameters!$B$23)*12+MID(Y462,6,2)-Parameters!$B$24+1</f>
        <v/>
      </c>
      <c r="AG462" t="inlineStr">
        <is>
          <t>T107617</t>
        </is>
      </c>
      <c r="AH462" t="inlineStr">
        <is>
          <t>2025-11</t>
        </is>
      </c>
      <c r="AI462" t="n">
        <v>1</v>
      </c>
      <c r="AJ462" s="32" t="n">
        <v>66968847</v>
      </c>
      <c r="AK462" s="32" t="n">
        <v>50637207</v>
      </c>
      <c r="AL462" s="32" t="n">
        <v>4810035</v>
      </c>
      <c r="AM462" s="35">
        <f>(LEFT(AH462,4)-Parameters!$B$21)*12+MID(AH462,6,2)-Parameters!$B$22+1</f>
        <v/>
      </c>
    </row>
    <row r="463">
      <c r="X463" t="inlineStr">
        <is>
          <t>L0172790</t>
        </is>
      </c>
      <c r="Y463" t="inlineStr">
        <is>
          <t>2025-11-02</t>
        </is>
      </c>
      <c r="Z463" t="inlineStr">
        <is>
          <t>home_use</t>
        </is>
      </c>
      <c r="AA463" t="inlineStr">
        <is>
          <t>IMP00063</t>
        </is>
      </c>
      <c r="AB463" t="inlineStr">
        <is>
          <t>T100440</t>
        </is>
      </c>
      <c r="AC463" s="32" t="n">
        <v>14496418</v>
      </c>
      <c r="AD463" s="32" t="n">
        <v>1884534.34</v>
      </c>
      <c r="AE463" s="35">
        <f>(LEFT(Y463,4)-Parameters!$B$23)*12+MID(Y463,6,2)-Parameters!$B$24+1</f>
        <v/>
      </c>
      <c r="AG463" t="inlineStr">
        <is>
          <t>T107617</t>
        </is>
      </c>
      <c r="AH463" t="inlineStr">
        <is>
          <t>2025-12</t>
        </is>
      </c>
      <c r="AI463" t="n">
        <v>1</v>
      </c>
      <c r="AJ463" s="32" t="n">
        <v>34011045</v>
      </c>
      <c r="AK463" s="32" t="n">
        <v>25716798</v>
      </c>
      <c r="AL463" s="32" t="n">
        <v>2396161</v>
      </c>
      <c r="AM463" s="35">
        <f>(LEFT(AH463,4)-Parameters!$B$21)*12+MID(AH463,6,2)-Parameters!$B$22+1</f>
        <v/>
      </c>
    </row>
    <row r="464">
      <c r="X464" t="inlineStr">
        <is>
          <t>L0172791</t>
        </is>
      </c>
      <c r="Y464" t="inlineStr">
        <is>
          <t>2025-11-02</t>
        </is>
      </c>
      <c r="Z464" t="inlineStr">
        <is>
          <t>home_use</t>
        </is>
      </c>
      <c r="AA464" t="inlineStr">
        <is>
          <t>IMP00063</t>
        </is>
      </c>
      <c r="AB464" t="inlineStr">
        <is>
          <t>T100440</t>
        </is>
      </c>
      <c r="AC464" s="32" t="n">
        <v>958681.34</v>
      </c>
      <c r="AD464" s="32" t="n">
        <v>107372.31</v>
      </c>
      <c r="AE464" s="35">
        <f>(LEFT(Y464,4)-Parameters!$B$23)*12+MID(Y464,6,2)-Parameters!$B$24+1</f>
        <v/>
      </c>
      <c r="AG464" t="inlineStr">
        <is>
          <t>T107617</t>
        </is>
      </c>
      <c r="AH464" t="inlineStr">
        <is>
          <t>2026-01</t>
        </is>
      </c>
      <c r="AI464" t="n">
        <v>1</v>
      </c>
      <c r="AJ464" s="32" t="n">
        <v>14358320</v>
      </c>
      <c r="AK464" s="32" t="n">
        <v>10856768</v>
      </c>
      <c r="AL464" s="32" t="n">
        <v>972467</v>
      </c>
      <c r="AM464" s="35">
        <f>(LEFT(AH464,4)-Parameters!$B$21)*12+MID(AH464,6,2)-Parameters!$B$22+1</f>
        <v/>
      </c>
    </row>
    <row r="465">
      <c r="X465" t="inlineStr">
        <is>
          <t>L0173022</t>
        </is>
      </c>
      <c r="Y465" t="inlineStr">
        <is>
          <t>2025-11-03</t>
        </is>
      </c>
      <c r="Z465" t="inlineStr">
        <is>
          <t>home_use</t>
        </is>
      </c>
      <c r="AA465" t="inlineStr">
        <is>
          <t>IMP00063</t>
        </is>
      </c>
      <c r="AB465" t="inlineStr">
        <is>
          <t>T100440</t>
        </is>
      </c>
      <c r="AC465" s="32" t="n">
        <v>397688.71</v>
      </c>
      <c r="AD465" s="32" t="n">
        <v>42552.69</v>
      </c>
      <c r="AE465" s="35">
        <f>(LEFT(Y465,4)-Parameters!$B$23)*12+MID(Y465,6,2)-Parameters!$B$24+1</f>
        <v/>
      </c>
      <c r="AG465" t="inlineStr">
        <is>
          <t>T107617</t>
        </is>
      </c>
      <c r="AH465" t="inlineStr">
        <is>
          <t>2026-02</t>
        </is>
      </c>
      <c r="AI465" t="n">
        <v>1</v>
      </c>
      <c r="AJ465" s="32" t="n">
        <v>51642015</v>
      </c>
      <c r="AK465" s="32" t="n">
        <v>39048117</v>
      </c>
      <c r="AL465" s="32" t="n">
        <v>3716759</v>
      </c>
      <c r="AM465" s="35">
        <f>(LEFT(AH465,4)-Parameters!$B$21)*12+MID(AH465,6,2)-Parameters!$B$22+1</f>
        <v/>
      </c>
    </row>
    <row r="466">
      <c r="X466" t="inlineStr">
        <is>
          <t>L0173023</t>
        </is>
      </c>
      <c r="Y466" t="inlineStr">
        <is>
          <t>2025-11-03</t>
        </is>
      </c>
      <c r="Z466" t="inlineStr">
        <is>
          <t>home_use</t>
        </is>
      </c>
      <c r="AA466" t="inlineStr">
        <is>
          <t>IMP00063</t>
        </is>
      </c>
      <c r="AB466" t="inlineStr">
        <is>
          <t>T100440</t>
        </is>
      </c>
      <c r="AC466" s="32" t="n">
        <v>1831089.73</v>
      </c>
      <c r="AD466" s="32" t="n">
        <v>186771.15</v>
      </c>
      <c r="AE466" s="35">
        <f>(LEFT(Y466,4)-Parameters!$B$23)*12+MID(Y466,6,2)-Parameters!$B$24+1</f>
        <v/>
      </c>
      <c r="AG466" t="inlineStr">
        <is>
          <t>T107617</t>
        </is>
      </c>
      <c r="AH466" t="inlineStr">
        <is>
          <t>2026-03</t>
        </is>
      </c>
      <c r="AI466" t="n">
        <v>1</v>
      </c>
      <c r="AJ466" s="32" t="n">
        <v>33834211</v>
      </c>
      <c r="AK466" s="32" t="n">
        <v>25583089</v>
      </c>
      <c r="AL466" s="32" t="n">
        <v>2396983</v>
      </c>
      <c r="AM466" s="35">
        <f>(LEFT(AH466,4)-Parameters!$B$21)*12+MID(AH466,6,2)-Parameters!$B$22+1</f>
        <v/>
      </c>
    </row>
    <row r="467">
      <c r="X467" t="inlineStr">
        <is>
          <t>L0173024</t>
        </is>
      </c>
      <c r="Y467" t="inlineStr">
        <is>
          <t>2025-11-03</t>
        </is>
      </c>
      <c r="Z467" t="inlineStr">
        <is>
          <t>home_use</t>
        </is>
      </c>
      <c r="AA467" t="inlineStr">
        <is>
          <t>IMP00063</t>
        </is>
      </c>
      <c r="AB467" t="inlineStr">
        <is>
          <t>T100440</t>
        </is>
      </c>
      <c r="AC467" s="32" t="n">
        <v>5182245.39</v>
      </c>
      <c r="AD467" s="32" t="n">
        <v>528589.03</v>
      </c>
      <c r="AE467" s="35">
        <f>(LEFT(Y467,4)-Parameters!$B$23)*12+MID(Y467,6,2)-Parameters!$B$24+1</f>
        <v/>
      </c>
      <c r="AG467" t="inlineStr">
        <is>
          <t>T107617</t>
        </is>
      </c>
      <c r="AH467" t="inlineStr">
        <is>
          <t>2026-04</t>
        </is>
      </c>
      <c r="AI467" t="n">
        <v>1</v>
      </c>
      <c r="AJ467" s="32" t="n">
        <v>45194982</v>
      </c>
      <c r="AK467" s="32" t="n">
        <v>34173317</v>
      </c>
      <c r="AL467" s="32" t="n">
        <v>3180471</v>
      </c>
      <c r="AM467" s="35">
        <f>(LEFT(AH467,4)-Parameters!$B$21)*12+MID(AH467,6,2)-Parameters!$B$22+1</f>
        <v/>
      </c>
    </row>
    <row r="468">
      <c r="X468" t="inlineStr">
        <is>
          <t>L0173025</t>
        </is>
      </c>
      <c r="Y468" t="inlineStr">
        <is>
          <t>2025-11-03</t>
        </is>
      </c>
      <c r="Z468" t="inlineStr">
        <is>
          <t>home_use</t>
        </is>
      </c>
      <c r="AA468" t="inlineStr">
        <is>
          <t>IMP00063</t>
        </is>
      </c>
      <c r="AB468" t="inlineStr">
        <is>
          <t>T100440</t>
        </is>
      </c>
      <c r="AC468" s="32" t="n">
        <v>676446.74</v>
      </c>
      <c r="AD468" s="32" t="n">
        <v>77791.37</v>
      </c>
      <c r="AE468" s="35">
        <f>(LEFT(Y468,4)-Parameters!$B$23)*12+MID(Y468,6,2)-Parameters!$B$24+1</f>
        <v/>
      </c>
      <c r="AG468" t="inlineStr">
        <is>
          <t>T107617</t>
        </is>
      </c>
      <c r="AH468" t="inlineStr">
        <is>
          <t>2026-05</t>
        </is>
      </c>
      <c r="AI468" t="n">
        <v>1</v>
      </c>
      <c r="AJ468" s="32" t="n">
        <v>58433004</v>
      </c>
      <c r="AK468" s="32" t="n">
        <v>44182993</v>
      </c>
      <c r="AL468" s="32" t="n">
        <v>4121885</v>
      </c>
      <c r="AM468" s="35">
        <f>(LEFT(AH468,4)-Parameters!$B$21)*12+MID(AH468,6,2)-Parameters!$B$22+1</f>
        <v/>
      </c>
    </row>
    <row r="469">
      <c r="X469" t="inlineStr">
        <is>
          <t>L0173026</t>
        </is>
      </c>
      <c r="Y469" t="inlineStr">
        <is>
          <t>2025-11-03</t>
        </is>
      </c>
      <c r="Z469" t="inlineStr">
        <is>
          <t>home_use</t>
        </is>
      </c>
      <c r="AA469" t="inlineStr">
        <is>
          <t>IMP00063</t>
        </is>
      </c>
      <c r="AB469" t="inlineStr">
        <is>
          <t>T100440</t>
        </is>
      </c>
      <c r="AC469" s="32" t="n">
        <v>1337167.53</v>
      </c>
      <c r="AD469" s="32" t="n">
        <v>153774.27</v>
      </c>
      <c r="AE469" s="35">
        <f>(LEFT(Y469,4)-Parameters!$B$23)*12+MID(Y469,6,2)-Parameters!$B$24+1</f>
        <v/>
      </c>
      <c r="AG469" t="inlineStr">
        <is>
          <t>T107617</t>
        </is>
      </c>
      <c r="AH469" t="inlineStr">
        <is>
          <t>2026-06</t>
        </is>
      </c>
      <c r="AI469" t="n">
        <v>0</v>
      </c>
      <c r="AM469" s="35">
        <f>(LEFT(AH469,4)-Parameters!$B$21)*12+MID(AH469,6,2)-Parameters!$B$22+1</f>
        <v/>
      </c>
    </row>
    <row r="470">
      <c r="X470" t="inlineStr">
        <is>
          <t>L0173027</t>
        </is>
      </c>
      <c r="Y470" t="inlineStr">
        <is>
          <t>2025-11-03</t>
        </is>
      </c>
      <c r="Z470" t="inlineStr">
        <is>
          <t>home_use</t>
        </is>
      </c>
      <c r="AA470" t="inlineStr">
        <is>
          <t>IMP00063</t>
        </is>
      </c>
      <c r="AB470" t="inlineStr">
        <is>
          <t>T100440</t>
        </is>
      </c>
      <c r="AC470" s="32" t="n">
        <v>719398.99</v>
      </c>
      <c r="AD470" s="32" t="n">
        <v>80572.69</v>
      </c>
      <c r="AE470" s="35">
        <f>(LEFT(Y470,4)-Parameters!$B$23)*12+MID(Y470,6,2)-Parameters!$B$24+1</f>
        <v/>
      </c>
      <c r="AG470" t="inlineStr">
        <is>
          <t>T107617</t>
        </is>
      </c>
      <c r="AH470" t="inlineStr">
        <is>
          <t>2026-07</t>
        </is>
      </c>
      <c r="AI470" t="n">
        <v>0</v>
      </c>
      <c r="AM470" s="35">
        <f>(LEFT(AH470,4)-Parameters!$B$21)*12+MID(AH470,6,2)-Parameters!$B$22+1</f>
        <v/>
      </c>
    </row>
    <row r="471">
      <c r="X471" t="inlineStr">
        <is>
          <t>L0173028</t>
        </is>
      </c>
      <c r="Y471" t="inlineStr">
        <is>
          <t>2025-11-03</t>
        </is>
      </c>
      <c r="Z471" t="inlineStr">
        <is>
          <t>home_use</t>
        </is>
      </c>
      <c r="AA471" t="inlineStr">
        <is>
          <t>IMP00063</t>
        </is>
      </c>
      <c r="AB471" t="inlineStr">
        <is>
          <t>T100440</t>
        </is>
      </c>
      <c r="AC471" s="32" t="n">
        <v>567047.65</v>
      </c>
      <c r="AD471" s="32" t="n">
        <v>65210.48</v>
      </c>
      <c r="AE471" s="35">
        <f>(LEFT(Y471,4)-Parameters!$B$23)*12+MID(Y471,6,2)-Parameters!$B$24+1</f>
        <v/>
      </c>
      <c r="AG471" t="inlineStr">
        <is>
          <t>T107617</t>
        </is>
      </c>
      <c r="AH471" t="inlineStr">
        <is>
          <t>2026-08</t>
        </is>
      </c>
      <c r="AI471" t="n">
        <v>1</v>
      </c>
      <c r="AJ471" s="32" t="n">
        <v>25883035</v>
      </c>
      <c r="AK471" s="32" t="n">
        <v>19570959</v>
      </c>
      <c r="AL471" s="32" t="n">
        <v>1860735</v>
      </c>
      <c r="AM471" s="35">
        <f>(LEFT(AH471,4)-Parameters!$B$21)*12+MID(AH471,6,2)-Parameters!$B$22+1</f>
        <v/>
      </c>
    </row>
    <row r="472">
      <c r="X472" t="inlineStr">
        <is>
          <t>L0173031</t>
        </is>
      </c>
      <c r="Y472" t="inlineStr">
        <is>
          <t>2025-11-03</t>
        </is>
      </c>
      <c r="Z472" t="inlineStr">
        <is>
          <t>home_use</t>
        </is>
      </c>
      <c r="AA472" t="inlineStr">
        <is>
          <t>IMP00063</t>
        </is>
      </c>
      <c r="AB472" t="inlineStr">
        <is>
          <t>T100440</t>
        </is>
      </c>
      <c r="AC472" s="32" t="n">
        <v>1884383.92</v>
      </c>
      <c r="AD472" s="32" t="n">
        <v>201629.08</v>
      </c>
      <c r="AE472" s="35">
        <f>(LEFT(Y472,4)-Parameters!$B$23)*12+MID(Y472,6,2)-Parameters!$B$24+1</f>
        <v/>
      </c>
      <c r="AG472" t="inlineStr">
        <is>
          <t>T107617</t>
        </is>
      </c>
      <c r="AH472" t="inlineStr">
        <is>
          <t>2026-09</t>
        </is>
      </c>
      <c r="AI472" t="n">
        <v>1</v>
      </c>
      <c r="AJ472" s="32" t="n">
        <v>33194956</v>
      </c>
      <c r="AK472" s="32" t="n">
        <v>25099729</v>
      </c>
      <c r="AL472" s="32" t="n">
        <v>2350868</v>
      </c>
      <c r="AM472" s="35">
        <f>(LEFT(AH472,4)-Parameters!$B$21)*12+MID(AH472,6,2)-Parameters!$B$22+1</f>
        <v/>
      </c>
    </row>
    <row r="473">
      <c r="X473" t="inlineStr">
        <is>
          <t>L0173032</t>
        </is>
      </c>
      <c r="Y473" t="inlineStr">
        <is>
          <t>2025-11-03</t>
        </is>
      </c>
      <c r="Z473" t="inlineStr">
        <is>
          <t>home_use</t>
        </is>
      </c>
      <c r="AA473" t="inlineStr">
        <is>
          <t>IMP00063</t>
        </is>
      </c>
      <c r="AB473" t="inlineStr">
        <is>
          <t>T100440</t>
        </is>
      </c>
      <c r="AC473" s="32" t="n">
        <v>2647720.71</v>
      </c>
      <c r="AD473" s="32" t="n">
        <v>283306.12</v>
      </c>
      <c r="AE473" s="35">
        <f>(LEFT(Y473,4)-Parameters!$B$23)*12+MID(Y473,6,2)-Parameters!$B$24+1</f>
        <v/>
      </c>
      <c r="AG473" t="inlineStr">
        <is>
          <t>T107992</t>
        </is>
      </c>
      <c r="AH473" t="inlineStr">
        <is>
          <t>2024-10</t>
        </is>
      </c>
      <c r="AI473" t="n">
        <v>1</v>
      </c>
      <c r="AJ473" s="32" t="n">
        <v>555289019</v>
      </c>
      <c r="AK473" s="32" t="n">
        <v>469437023</v>
      </c>
      <c r="AL473" s="32" t="n">
        <v>43771053</v>
      </c>
      <c r="AM473" s="35">
        <f>(LEFT(AH473,4)-Parameters!$B$21)*12+MID(AH473,6,2)-Parameters!$B$22+1</f>
        <v/>
      </c>
    </row>
    <row r="474">
      <c r="X474" t="inlineStr">
        <is>
          <t>L0173271</t>
        </is>
      </c>
      <c r="Y474" t="inlineStr">
        <is>
          <t>2025-11-04</t>
        </is>
      </c>
      <c r="Z474" t="inlineStr">
        <is>
          <t>home_use</t>
        </is>
      </c>
      <c r="AA474" t="inlineStr">
        <is>
          <t>IMP00063</t>
        </is>
      </c>
      <c r="AB474" t="inlineStr">
        <is>
          <t>T100440</t>
        </is>
      </c>
      <c r="AC474" s="32" t="n">
        <v>972621.8</v>
      </c>
      <c r="AD474" s="32" t="n">
        <v>111851.51</v>
      </c>
      <c r="AE474" s="35">
        <f>(LEFT(Y474,4)-Parameters!$B$23)*12+MID(Y474,6,2)-Parameters!$B$24+1</f>
        <v/>
      </c>
      <c r="AG474" t="inlineStr">
        <is>
          <t>T107992</t>
        </is>
      </c>
      <c r="AH474" t="inlineStr">
        <is>
          <t>2024-11</t>
        </is>
      </c>
      <c r="AI474" t="n">
        <v>1</v>
      </c>
      <c r="AJ474" s="32" t="n">
        <v>788227737</v>
      </c>
      <c r="AK474" s="32" t="n">
        <v>666361606</v>
      </c>
      <c r="AL474" s="32" t="n">
        <v>59881060</v>
      </c>
      <c r="AM474" s="35">
        <f>(LEFT(AH474,4)-Parameters!$B$21)*12+MID(AH474,6,2)-Parameters!$B$22+1</f>
        <v/>
      </c>
    </row>
    <row r="475">
      <c r="X475" t="inlineStr">
        <is>
          <t>L0173272</t>
        </is>
      </c>
      <c r="Y475" t="inlineStr">
        <is>
          <t>2025-11-04</t>
        </is>
      </c>
      <c r="Z475" t="inlineStr">
        <is>
          <t>home_use</t>
        </is>
      </c>
      <c r="AA475" t="inlineStr">
        <is>
          <t>IMP00063</t>
        </is>
      </c>
      <c r="AB475" t="inlineStr">
        <is>
          <t>T100440</t>
        </is>
      </c>
      <c r="AC475" s="32" t="n">
        <v>2083496.18</v>
      </c>
      <c r="AD475" s="32" t="n">
        <v>233351.57</v>
      </c>
      <c r="AE475" s="35">
        <f>(LEFT(Y475,4)-Parameters!$B$23)*12+MID(Y475,6,2)-Parameters!$B$24+1</f>
        <v/>
      </c>
      <c r="AG475" t="inlineStr">
        <is>
          <t>T107992</t>
        </is>
      </c>
      <c r="AH475" t="inlineStr">
        <is>
          <t>2024-12</t>
        </is>
      </c>
      <c r="AI475" t="n">
        <v>1</v>
      </c>
      <c r="AJ475" s="32" t="n">
        <v>546605440</v>
      </c>
      <c r="AK475" s="32" t="n">
        <v>462095992</v>
      </c>
      <c r="AL475" s="32" t="n">
        <v>43617328</v>
      </c>
      <c r="AM475" s="35">
        <f>(LEFT(AH475,4)-Parameters!$B$21)*12+MID(AH475,6,2)-Parameters!$B$22+1</f>
        <v/>
      </c>
    </row>
    <row r="476">
      <c r="X476" t="inlineStr">
        <is>
          <t>L0173273</t>
        </is>
      </c>
      <c r="Y476" t="inlineStr">
        <is>
          <t>2025-11-04</t>
        </is>
      </c>
      <c r="Z476" t="inlineStr">
        <is>
          <t>home_use</t>
        </is>
      </c>
      <c r="AA476" t="inlineStr">
        <is>
          <t>IMP00063</t>
        </is>
      </c>
      <c r="AB476" t="inlineStr">
        <is>
          <t>T100440</t>
        </is>
      </c>
      <c r="AC476" s="32" t="n">
        <v>7456256.71</v>
      </c>
      <c r="AD476" s="32" t="n">
        <v>969313.37</v>
      </c>
      <c r="AE476" s="35">
        <f>(LEFT(Y476,4)-Parameters!$B$23)*12+MID(Y476,6,2)-Parameters!$B$24+1</f>
        <v/>
      </c>
      <c r="AG476" t="inlineStr">
        <is>
          <t>T107992</t>
        </is>
      </c>
      <c r="AH476" t="inlineStr">
        <is>
          <t>2025-01</t>
        </is>
      </c>
      <c r="AI476" t="n">
        <v>1</v>
      </c>
      <c r="AJ476" s="32" t="n">
        <v>634231942</v>
      </c>
      <c r="AK476" s="32" t="n">
        <v>536174757</v>
      </c>
      <c r="AL476" s="32" t="n">
        <v>49490139</v>
      </c>
      <c r="AM476" s="35">
        <f>(LEFT(AH476,4)-Parameters!$B$21)*12+MID(AH476,6,2)-Parameters!$B$22+1</f>
        <v/>
      </c>
    </row>
    <row r="477">
      <c r="X477" t="inlineStr">
        <is>
          <t>L0173274</t>
        </is>
      </c>
      <c r="Y477" t="inlineStr">
        <is>
          <t>2025-11-04</t>
        </is>
      </c>
      <c r="Z477" t="inlineStr">
        <is>
          <t>home_use</t>
        </is>
      </c>
      <c r="AA477" t="inlineStr">
        <is>
          <t>IMP00063</t>
        </is>
      </c>
      <c r="AB477" t="inlineStr">
        <is>
          <t>T100440</t>
        </is>
      </c>
      <c r="AC477" s="32" t="n">
        <v>500423.5</v>
      </c>
      <c r="AD477" s="32" t="n">
        <v>53545.31</v>
      </c>
      <c r="AE477" s="35">
        <f>(LEFT(Y477,4)-Parameters!$B$23)*12+MID(Y477,6,2)-Parameters!$B$24+1</f>
        <v/>
      </c>
      <c r="AG477" t="inlineStr">
        <is>
          <t>T107992</t>
        </is>
      </c>
      <c r="AH477" t="inlineStr">
        <is>
          <t>2025-02</t>
        </is>
      </c>
      <c r="AI477" t="n">
        <v>1</v>
      </c>
      <c r="AJ477" s="32" t="n">
        <v>344317694</v>
      </c>
      <c r="AK477" s="32" t="n">
        <v>291083504</v>
      </c>
      <c r="AL477" s="32" t="n">
        <v>26763222</v>
      </c>
      <c r="AM477" s="35">
        <f>(LEFT(AH477,4)-Parameters!$B$21)*12+MID(AH477,6,2)-Parameters!$B$22+1</f>
        <v/>
      </c>
    </row>
    <row r="478">
      <c r="X478" t="inlineStr">
        <is>
          <t>L0173275</t>
        </is>
      </c>
      <c r="Y478" t="inlineStr">
        <is>
          <t>2025-11-04</t>
        </is>
      </c>
      <c r="Z478" t="inlineStr">
        <is>
          <t>home_use</t>
        </is>
      </c>
      <c r="AA478" t="inlineStr">
        <is>
          <t>IMP00063</t>
        </is>
      </c>
      <c r="AB478" t="inlineStr">
        <is>
          <t>T100440</t>
        </is>
      </c>
      <c r="AC478" s="32" t="n">
        <v>1768044.73</v>
      </c>
      <c r="AD478" s="32" t="n">
        <v>203325.14</v>
      </c>
      <c r="AE478" s="35">
        <f>(LEFT(Y478,4)-Parameters!$B$23)*12+MID(Y478,6,2)-Parameters!$B$24+1</f>
        <v/>
      </c>
      <c r="AG478" t="inlineStr">
        <is>
          <t>T107992</t>
        </is>
      </c>
      <c r="AH478" t="inlineStr">
        <is>
          <t>2025-03</t>
        </is>
      </c>
      <c r="AI478" t="n">
        <v>1</v>
      </c>
      <c r="AJ478" s="32" t="n">
        <v>612760731</v>
      </c>
      <c r="AK478" s="32" t="n">
        <v>518023162</v>
      </c>
      <c r="AL478" s="32" t="n">
        <v>47559503</v>
      </c>
      <c r="AM478" s="35">
        <f>(LEFT(AH478,4)-Parameters!$B$21)*12+MID(AH478,6,2)-Parameters!$B$22+1</f>
        <v/>
      </c>
    </row>
    <row r="479">
      <c r="X479" t="inlineStr">
        <is>
          <t>L0173490</t>
        </is>
      </c>
      <c r="Y479" t="inlineStr">
        <is>
          <t>2025-11-05</t>
        </is>
      </c>
      <c r="Z479" t="inlineStr">
        <is>
          <t>home_use</t>
        </is>
      </c>
      <c r="AA479" t="inlineStr">
        <is>
          <t>IMP00063</t>
        </is>
      </c>
      <c r="AB479" t="inlineStr">
        <is>
          <t>T100440</t>
        </is>
      </c>
      <c r="AC479" s="32" t="n">
        <v>1209671.46</v>
      </c>
      <c r="AD479" s="32" t="n">
        <v>139112.22</v>
      </c>
      <c r="AE479" s="35">
        <f>(LEFT(Y479,4)-Parameters!$B$23)*12+MID(Y479,6,2)-Parameters!$B$24+1</f>
        <v/>
      </c>
      <c r="AG479" t="inlineStr">
        <is>
          <t>T107992</t>
        </is>
      </c>
      <c r="AH479" t="inlineStr">
        <is>
          <t>2025-04</t>
        </is>
      </c>
      <c r="AI479" t="n">
        <v>1</v>
      </c>
      <c r="AJ479" s="32" t="n">
        <v>417507987</v>
      </c>
      <c r="AK479" s="32" t="n">
        <v>352958009</v>
      </c>
      <c r="AL479" s="32" t="n">
        <v>32657661</v>
      </c>
      <c r="AM479" s="35">
        <f>(LEFT(AH479,4)-Parameters!$B$21)*12+MID(AH479,6,2)-Parameters!$B$22+1</f>
        <v/>
      </c>
    </row>
    <row r="480">
      <c r="X480" t="inlineStr">
        <is>
          <t>L0173491</t>
        </is>
      </c>
      <c r="Y480" t="inlineStr">
        <is>
          <t>2025-11-05</t>
        </is>
      </c>
      <c r="Z480" t="inlineStr">
        <is>
          <t>home_use</t>
        </is>
      </c>
      <c r="AA480" t="inlineStr">
        <is>
          <t>IMP00063</t>
        </is>
      </c>
      <c r="AB480" t="inlineStr">
        <is>
          <t>T100440</t>
        </is>
      </c>
      <c r="AC480" s="32" t="n">
        <v>7106588.08</v>
      </c>
      <c r="AD480" s="32" t="n">
        <v>923856.45</v>
      </c>
      <c r="AE480" s="35">
        <f>(LEFT(Y480,4)-Parameters!$B$23)*12+MID(Y480,6,2)-Parameters!$B$24+1</f>
        <v/>
      </c>
      <c r="AG480" t="inlineStr">
        <is>
          <t>T107992</t>
        </is>
      </c>
      <c r="AH480" t="inlineStr">
        <is>
          <t>2025-05</t>
        </is>
      </c>
      <c r="AI480" t="n">
        <v>1</v>
      </c>
      <c r="AJ480" s="32" t="n">
        <v>1073517006</v>
      </c>
      <c r="AK480" s="32" t="n">
        <v>907542937</v>
      </c>
      <c r="AL480" s="32" t="n">
        <v>81499724</v>
      </c>
      <c r="AM480" s="35">
        <f>(LEFT(AH480,4)-Parameters!$B$21)*12+MID(AH480,6,2)-Parameters!$B$22+1</f>
        <v/>
      </c>
    </row>
    <row r="481">
      <c r="X481" t="inlineStr">
        <is>
          <t>L0173493</t>
        </is>
      </c>
      <c r="Y481" t="inlineStr">
        <is>
          <t>2025-11-05</t>
        </is>
      </c>
      <c r="Z481" t="inlineStr">
        <is>
          <t>home_use</t>
        </is>
      </c>
      <c r="AA481" t="inlineStr">
        <is>
          <t>IMP00063</t>
        </is>
      </c>
      <c r="AB481" t="inlineStr">
        <is>
          <t>T100440</t>
        </is>
      </c>
      <c r="AC481" s="32" t="n">
        <v>323311.07</v>
      </c>
      <c r="AD481" s="32" t="n">
        <v>37180.77</v>
      </c>
      <c r="AE481" s="35">
        <f>(LEFT(Y481,4)-Parameters!$B$23)*12+MID(Y481,6,2)-Parameters!$B$24+1</f>
        <v/>
      </c>
      <c r="AG481" t="inlineStr">
        <is>
          <t>T107992</t>
        </is>
      </c>
      <c r="AH481" t="inlineStr">
        <is>
          <t>2025-06</t>
        </is>
      </c>
      <c r="AI481" t="n">
        <v>1</v>
      </c>
      <c r="AJ481" s="32" t="n">
        <v>588233628</v>
      </c>
      <c r="AK481" s="32" t="n">
        <v>497288140</v>
      </c>
      <c r="AL481" s="32" t="n">
        <v>43823499</v>
      </c>
      <c r="AM481" s="35">
        <f>(LEFT(AH481,4)-Parameters!$B$21)*12+MID(AH481,6,2)-Parameters!$B$22+1</f>
        <v/>
      </c>
    </row>
    <row r="482">
      <c r="X482" t="inlineStr">
        <is>
          <t>L0173495</t>
        </is>
      </c>
      <c r="Y482" t="inlineStr">
        <is>
          <t>2025-11-05</t>
        </is>
      </c>
      <c r="Z482" t="inlineStr">
        <is>
          <t>home_use</t>
        </is>
      </c>
      <c r="AA482" t="inlineStr">
        <is>
          <t>IMP00063</t>
        </is>
      </c>
      <c r="AB482" t="inlineStr">
        <is>
          <t>T100440</t>
        </is>
      </c>
      <c r="AC482" s="32" t="n">
        <v>2079892.83</v>
      </c>
      <c r="AD482" s="32" t="n">
        <v>270386.07</v>
      </c>
      <c r="AE482" s="35">
        <f>(LEFT(Y482,4)-Parameters!$B$23)*12+MID(Y482,6,2)-Parameters!$B$24+1</f>
        <v/>
      </c>
      <c r="AG482" t="inlineStr">
        <is>
          <t>T107992</t>
        </is>
      </c>
      <c r="AH482" t="inlineStr">
        <is>
          <t>2025-07</t>
        </is>
      </c>
      <c r="AI482" t="n">
        <v>1</v>
      </c>
      <c r="AJ482" s="32" t="n">
        <v>820618405</v>
      </c>
      <c r="AK482" s="32" t="n">
        <v>693744425</v>
      </c>
      <c r="AL482" s="32" t="n">
        <v>64413200</v>
      </c>
      <c r="AM482" s="35">
        <f>(LEFT(AH482,4)-Parameters!$B$21)*12+MID(AH482,6,2)-Parameters!$B$22+1</f>
        <v/>
      </c>
    </row>
    <row r="483">
      <c r="X483" t="inlineStr">
        <is>
          <t>L0173496</t>
        </is>
      </c>
      <c r="Y483" t="inlineStr">
        <is>
          <t>2025-11-05</t>
        </is>
      </c>
      <c r="Z483" t="inlineStr">
        <is>
          <t>home_use</t>
        </is>
      </c>
      <c r="AA483" t="inlineStr">
        <is>
          <t>IMP00063</t>
        </is>
      </c>
      <c r="AB483" t="inlineStr">
        <is>
          <t>T100440</t>
        </is>
      </c>
      <c r="AC483" s="32" t="n">
        <v>336782.58</v>
      </c>
      <c r="AD483" s="32" t="n">
        <v>38730</v>
      </c>
      <c r="AE483" s="35">
        <f>(LEFT(Y483,4)-Parameters!$B$23)*12+MID(Y483,6,2)-Parameters!$B$24+1</f>
        <v/>
      </c>
      <c r="AG483" t="inlineStr">
        <is>
          <t>T107992</t>
        </is>
      </c>
      <c r="AH483" t="inlineStr">
        <is>
          <t>2025-08</t>
        </is>
      </c>
      <c r="AI483" t="n">
        <v>1</v>
      </c>
      <c r="AJ483" s="32" t="n">
        <v>854039638</v>
      </c>
      <c r="AK483" s="32" t="n">
        <v>721998476</v>
      </c>
      <c r="AL483" s="32" t="n">
        <v>66933217</v>
      </c>
      <c r="AM483" s="35">
        <f>(LEFT(AH483,4)-Parameters!$B$21)*12+MID(AH483,6,2)-Parameters!$B$22+1</f>
        <v/>
      </c>
    </row>
    <row r="484">
      <c r="X484" t="inlineStr">
        <is>
          <t>L0173690</t>
        </is>
      </c>
      <c r="Y484" t="inlineStr">
        <is>
          <t>2025-11-06</t>
        </is>
      </c>
      <c r="Z484" t="inlineStr">
        <is>
          <t>home_use</t>
        </is>
      </c>
      <c r="AA484" t="inlineStr">
        <is>
          <t>IMP00063</t>
        </is>
      </c>
      <c r="AB484" t="inlineStr">
        <is>
          <t>T100440</t>
        </is>
      </c>
      <c r="AC484" s="32" t="n">
        <v>651779.4300000001</v>
      </c>
      <c r="AD484" s="32" t="n">
        <v>74954.64</v>
      </c>
      <c r="AE484" s="35">
        <f>(LEFT(Y484,4)-Parameters!$B$23)*12+MID(Y484,6,2)-Parameters!$B$24+1</f>
        <v/>
      </c>
      <c r="AG484" t="inlineStr">
        <is>
          <t>T107992</t>
        </is>
      </c>
      <c r="AH484" t="inlineStr">
        <is>
          <t>2025-09</t>
        </is>
      </c>
      <c r="AI484" t="n">
        <v>1</v>
      </c>
      <c r="AJ484" s="32" t="n">
        <v>508835440</v>
      </c>
      <c r="AK484" s="32" t="n">
        <v>430165528</v>
      </c>
      <c r="AL484" s="32" t="n">
        <v>38726096</v>
      </c>
      <c r="AM484" s="35">
        <f>(LEFT(AH484,4)-Parameters!$B$21)*12+MID(AH484,6,2)-Parameters!$B$22+1</f>
        <v/>
      </c>
    </row>
    <row r="485">
      <c r="X485" t="inlineStr">
        <is>
          <t>L0173691</t>
        </is>
      </c>
      <c r="Y485" t="inlineStr">
        <is>
          <t>2025-11-06</t>
        </is>
      </c>
      <c r="Z485" t="inlineStr">
        <is>
          <t>home_use</t>
        </is>
      </c>
      <c r="AA485" t="inlineStr">
        <is>
          <t>IMP00063</t>
        </is>
      </c>
      <c r="AB485" t="inlineStr">
        <is>
          <t>T100440</t>
        </is>
      </c>
      <c r="AC485" s="32" t="n">
        <v>2180667.38</v>
      </c>
      <c r="AD485" s="32" t="n">
        <v>283486.76</v>
      </c>
      <c r="AE485" s="35">
        <f>(LEFT(Y485,4)-Parameters!$B$23)*12+MID(Y485,6,2)-Parameters!$B$24+1</f>
        <v/>
      </c>
      <c r="AG485" t="inlineStr">
        <is>
          <t>T107992</t>
        </is>
      </c>
      <c r="AH485" t="inlineStr">
        <is>
          <t>2025-10</t>
        </is>
      </c>
      <c r="AI485" t="n">
        <v>1</v>
      </c>
      <c r="AJ485" s="32" t="n">
        <v>621891877</v>
      </c>
      <c r="AK485" s="32" t="n">
        <v>525742562</v>
      </c>
      <c r="AL485" s="32" t="n">
        <v>48573854</v>
      </c>
      <c r="AM485" s="35">
        <f>(LEFT(AH485,4)-Parameters!$B$21)*12+MID(AH485,6,2)-Parameters!$B$22+1</f>
        <v/>
      </c>
    </row>
    <row r="486">
      <c r="X486" t="inlineStr">
        <is>
          <t>L0173692</t>
        </is>
      </c>
      <c r="Y486" t="inlineStr">
        <is>
          <t>2025-11-06</t>
        </is>
      </c>
      <c r="Z486" t="inlineStr">
        <is>
          <t>home_use</t>
        </is>
      </c>
      <c r="AA486" t="inlineStr">
        <is>
          <t>IMP00063</t>
        </is>
      </c>
      <c r="AB486" t="inlineStr">
        <is>
          <t>T100440</t>
        </is>
      </c>
      <c r="AC486" s="32" t="n">
        <v>1245167.77</v>
      </c>
      <c r="AD486" s="32" t="n">
        <v>133232.95</v>
      </c>
      <c r="AE486" s="35">
        <f>(LEFT(Y486,4)-Parameters!$B$23)*12+MID(Y486,6,2)-Parameters!$B$24+1</f>
        <v/>
      </c>
      <c r="AG486" t="inlineStr">
        <is>
          <t>T107992</t>
        </is>
      </c>
      <c r="AH486" t="inlineStr">
        <is>
          <t>2025-11</t>
        </is>
      </c>
      <c r="AI486" t="n">
        <v>1</v>
      </c>
      <c r="AJ486" s="32" t="n">
        <v>224408696</v>
      </c>
      <c r="AK486" s="32" t="n">
        <v>189713368</v>
      </c>
      <c r="AL486" s="32" t="n">
        <v>17411775</v>
      </c>
      <c r="AM486" s="35">
        <f>(LEFT(AH486,4)-Parameters!$B$21)*12+MID(AH486,6,2)-Parameters!$B$22+1</f>
        <v/>
      </c>
    </row>
    <row r="487">
      <c r="X487" t="inlineStr">
        <is>
          <t>L0173694</t>
        </is>
      </c>
      <c r="Y487" t="inlineStr">
        <is>
          <t>2025-11-06</t>
        </is>
      </c>
      <c r="Z487" t="inlineStr">
        <is>
          <t>warehouse_out</t>
        </is>
      </c>
      <c r="AA487" t="inlineStr">
        <is>
          <t>IMP00063</t>
        </is>
      </c>
      <c r="AB487" t="inlineStr">
        <is>
          <t>T100440</t>
        </is>
      </c>
      <c r="AC487" s="32" t="n">
        <v>1310335.28</v>
      </c>
      <c r="AD487" s="32" t="n">
        <v>150688.56</v>
      </c>
      <c r="AE487" s="35">
        <f>(LEFT(Y487,4)-Parameters!$B$23)*12+MID(Y487,6,2)-Parameters!$B$24+1</f>
        <v/>
      </c>
      <c r="AG487" t="inlineStr">
        <is>
          <t>T107992</t>
        </is>
      </c>
      <c r="AH487" t="inlineStr">
        <is>
          <t>2025-12</t>
        </is>
      </c>
      <c r="AI487" t="n">
        <v>1</v>
      </c>
      <c r="AJ487" s="32" t="n">
        <v>439101105</v>
      </c>
      <c r="AK487" s="32" t="n">
        <v>371212663</v>
      </c>
      <c r="AL487" s="32" t="n">
        <v>33875503</v>
      </c>
      <c r="AM487" s="35">
        <f>(LEFT(AH487,4)-Parameters!$B$21)*12+MID(AH487,6,2)-Parameters!$B$22+1</f>
        <v/>
      </c>
    </row>
    <row r="488">
      <c r="X488" t="inlineStr">
        <is>
          <t>L0173695</t>
        </is>
      </c>
      <c r="Y488" t="inlineStr">
        <is>
          <t>2025-11-06</t>
        </is>
      </c>
      <c r="Z488" t="inlineStr">
        <is>
          <t>home_use</t>
        </is>
      </c>
      <c r="AA488" t="inlineStr">
        <is>
          <t>IMP00063</t>
        </is>
      </c>
      <c r="AB488" t="inlineStr">
        <is>
          <t>T100440</t>
        </is>
      </c>
      <c r="AC488" s="32" t="n">
        <v>432381.75</v>
      </c>
      <c r="AD488" s="32" t="n">
        <v>49723.9</v>
      </c>
      <c r="AE488" s="35">
        <f>(LEFT(Y488,4)-Parameters!$B$23)*12+MID(Y488,6,2)-Parameters!$B$24+1</f>
        <v/>
      </c>
      <c r="AG488" t="inlineStr">
        <is>
          <t>T107992</t>
        </is>
      </c>
      <c r="AH488" t="inlineStr">
        <is>
          <t>2026-01</t>
        </is>
      </c>
      <c r="AI488" t="n">
        <v>1</v>
      </c>
      <c r="AJ488" s="32" t="n">
        <v>592235621</v>
      </c>
      <c r="AK488" s="32" t="n">
        <v>500671393</v>
      </c>
      <c r="AL488" s="32" t="n">
        <v>44212702</v>
      </c>
      <c r="AM488" s="35">
        <f>(LEFT(AH488,4)-Parameters!$B$21)*12+MID(AH488,6,2)-Parameters!$B$22+1</f>
        <v/>
      </c>
    </row>
    <row r="489">
      <c r="X489" t="inlineStr">
        <is>
          <t>L0173697</t>
        </is>
      </c>
      <c r="Y489" t="inlineStr">
        <is>
          <t>2025-11-06</t>
        </is>
      </c>
      <c r="Z489" t="inlineStr">
        <is>
          <t>home_use</t>
        </is>
      </c>
      <c r="AA489" t="inlineStr">
        <is>
          <t>IMP00063</t>
        </is>
      </c>
      <c r="AB489" t="inlineStr">
        <is>
          <t>T100440</t>
        </is>
      </c>
      <c r="AC489" s="32" t="n">
        <v>418120.31</v>
      </c>
      <c r="AD489" s="32" t="n">
        <v>48083.84</v>
      </c>
      <c r="AE489" s="35">
        <f>(LEFT(Y489,4)-Parameters!$B$23)*12+MID(Y489,6,2)-Parameters!$B$24+1</f>
        <v/>
      </c>
      <c r="AG489" t="inlineStr">
        <is>
          <t>T107992</t>
        </is>
      </c>
      <c r="AH489" t="inlineStr">
        <is>
          <t>2026-02</t>
        </is>
      </c>
      <c r="AI489" t="n">
        <v>1</v>
      </c>
      <c r="AJ489" s="32" t="n">
        <v>682252979</v>
      </c>
      <c r="AK489" s="32" t="n">
        <v>576771368</v>
      </c>
      <c r="AL489" s="32" t="n">
        <v>53765368</v>
      </c>
      <c r="AM489" s="35">
        <f>(LEFT(AH489,4)-Parameters!$B$21)*12+MID(AH489,6,2)-Parameters!$B$22+1</f>
        <v/>
      </c>
    </row>
    <row r="490">
      <c r="X490" t="inlineStr">
        <is>
          <t>L0173698</t>
        </is>
      </c>
      <c r="Y490" t="inlineStr">
        <is>
          <t>2025-11-06</t>
        </is>
      </c>
      <c r="Z490" t="inlineStr">
        <is>
          <t>home_use</t>
        </is>
      </c>
      <c r="AA490" t="inlineStr">
        <is>
          <t>IMP00063</t>
        </is>
      </c>
      <c r="AB490" t="inlineStr">
        <is>
          <t>T100440</t>
        </is>
      </c>
      <c r="AC490" s="32" t="n">
        <v>881147.38</v>
      </c>
      <c r="AD490" s="32" t="n">
        <v>101331.95</v>
      </c>
      <c r="AE490" s="35">
        <f>(LEFT(Y490,4)-Parameters!$B$23)*12+MID(Y490,6,2)-Parameters!$B$24+1</f>
        <v/>
      </c>
      <c r="AG490" t="inlineStr">
        <is>
          <t>T107992</t>
        </is>
      </c>
      <c r="AH490" t="inlineStr">
        <is>
          <t>2026-03</t>
        </is>
      </c>
      <c r="AI490" t="n">
        <v>1</v>
      </c>
      <c r="AJ490" s="32" t="n">
        <v>693463551</v>
      </c>
      <c r="AK490" s="32" t="n">
        <v>586248699</v>
      </c>
      <c r="AL490" s="32" t="n">
        <v>55099716</v>
      </c>
      <c r="AM490" s="35">
        <f>(LEFT(AH490,4)-Parameters!$B$21)*12+MID(AH490,6,2)-Parameters!$B$22+1</f>
        <v/>
      </c>
    </row>
    <row r="491">
      <c r="X491" t="inlineStr">
        <is>
          <t>L0173947</t>
        </is>
      </c>
      <c r="Y491" t="inlineStr">
        <is>
          <t>2025-11-07</t>
        </is>
      </c>
      <c r="Z491" t="inlineStr">
        <is>
          <t>home_use</t>
        </is>
      </c>
      <c r="AA491" t="inlineStr">
        <is>
          <t>IMP00063</t>
        </is>
      </c>
      <c r="AB491" t="inlineStr">
        <is>
          <t>T100440</t>
        </is>
      </c>
      <c r="AC491" s="32" t="n">
        <v>975167.17</v>
      </c>
      <c r="AD491" s="32" t="n">
        <v>112144.22</v>
      </c>
      <c r="AE491" s="35">
        <f>(LEFT(Y491,4)-Parameters!$B$23)*12+MID(Y491,6,2)-Parameters!$B$24+1</f>
        <v/>
      </c>
      <c r="AG491" t="inlineStr">
        <is>
          <t>T107992</t>
        </is>
      </c>
      <c r="AH491" t="inlineStr">
        <is>
          <t>2026-04</t>
        </is>
      </c>
      <c r="AI491" t="n">
        <v>1</v>
      </c>
      <c r="AJ491" s="32" t="n">
        <v>927995923</v>
      </c>
      <c r="AK491" s="32" t="n">
        <v>784520545</v>
      </c>
      <c r="AL491" s="32" t="n">
        <v>70641134</v>
      </c>
      <c r="AM491" s="35">
        <f>(LEFT(AH491,4)-Parameters!$B$21)*12+MID(AH491,6,2)-Parameters!$B$22+1</f>
        <v/>
      </c>
    </row>
    <row r="492">
      <c r="X492" t="inlineStr">
        <is>
          <t>L0173948</t>
        </is>
      </c>
      <c r="Y492" t="inlineStr">
        <is>
          <t>2025-11-07</t>
        </is>
      </c>
      <c r="Z492" t="inlineStr">
        <is>
          <t>home_use</t>
        </is>
      </c>
      <c r="AA492" t="inlineStr">
        <is>
          <t>IMP00063</t>
        </is>
      </c>
      <c r="AB492" t="inlineStr">
        <is>
          <t>T100440</t>
        </is>
      </c>
      <c r="AC492" s="32" t="n">
        <v>927189.58</v>
      </c>
      <c r="AD492" s="32" t="n">
        <v>106626.8</v>
      </c>
      <c r="AE492" s="35">
        <f>(LEFT(Y492,4)-Parameters!$B$23)*12+MID(Y492,6,2)-Parameters!$B$24+1</f>
        <v/>
      </c>
      <c r="AG492" t="inlineStr">
        <is>
          <t>T107992</t>
        </is>
      </c>
      <c r="AH492" t="inlineStr">
        <is>
          <t>2026-05</t>
        </is>
      </c>
      <c r="AI492" t="n">
        <v>1</v>
      </c>
      <c r="AJ492" s="32" t="n">
        <v>536303516</v>
      </c>
      <c r="AK492" s="32" t="n">
        <v>453386826</v>
      </c>
      <c r="AL492" s="32" t="n">
        <v>41274671</v>
      </c>
      <c r="AM492" s="35">
        <f>(LEFT(AH492,4)-Parameters!$B$21)*12+MID(AH492,6,2)-Parameters!$B$22+1</f>
        <v/>
      </c>
    </row>
    <row r="493">
      <c r="X493" t="inlineStr">
        <is>
          <t>L0173949</t>
        </is>
      </c>
      <c r="Y493" t="inlineStr">
        <is>
          <t>2025-11-07</t>
        </is>
      </c>
      <c r="Z493" t="inlineStr">
        <is>
          <t>home_use</t>
        </is>
      </c>
      <c r="AA493" t="inlineStr">
        <is>
          <t>IMP00063</t>
        </is>
      </c>
      <c r="AB493" t="inlineStr">
        <is>
          <t>T100440</t>
        </is>
      </c>
      <c r="AC493" s="32" t="n">
        <v>4284222.82</v>
      </c>
      <c r="AD493" s="32" t="n">
        <v>556948.97</v>
      </c>
      <c r="AE493" s="35">
        <f>(LEFT(Y493,4)-Parameters!$B$23)*12+MID(Y493,6,2)-Parameters!$B$24+1</f>
        <v/>
      </c>
      <c r="AG493" t="inlineStr">
        <is>
          <t>T107992</t>
        </is>
      </c>
      <c r="AH493" t="inlineStr">
        <is>
          <t>2026-06</t>
        </is>
      </c>
      <c r="AI493" t="n">
        <v>1</v>
      </c>
      <c r="AJ493" s="32" t="n">
        <v>284311793</v>
      </c>
      <c r="AK493" s="32" t="n">
        <v>240354981</v>
      </c>
      <c r="AL493" s="32" t="n">
        <v>21594619</v>
      </c>
      <c r="AM493" s="35">
        <f>(LEFT(AH493,4)-Parameters!$B$21)*12+MID(AH493,6,2)-Parameters!$B$22+1</f>
        <v/>
      </c>
    </row>
    <row r="494">
      <c r="X494" t="inlineStr">
        <is>
          <t>L0173952</t>
        </is>
      </c>
      <c r="Y494" t="inlineStr">
        <is>
          <t>2025-11-07</t>
        </is>
      </c>
      <c r="Z494" t="inlineStr">
        <is>
          <t>home_use</t>
        </is>
      </c>
      <c r="AA494" t="inlineStr">
        <is>
          <t>IMP00063</t>
        </is>
      </c>
      <c r="AB494" t="inlineStr">
        <is>
          <t>T100440</t>
        </is>
      </c>
      <c r="AC494" s="32" t="n">
        <v>1697667.84</v>
      </c>
      <c r="AD494" s="32" t="n">
        <v>181650.46</v>
      </c>
      <c r="AE494" s="35">
        <f>(LEFT(Y494,4)-Parameters!$B$23)*12+MID(Y494,6,2)-Parameters!$B$24+1</f>
        <v/>
      </c>
      <c r="AG494" t="inlineStr">
        <is>
          <t>T107992</t>
        </is>
      </c>
      <c r="AH494" t="inlineStr">
        <is>
          <t>2026-07</t>
        </is>
      </c>
      <c r="AI494" t="n">
        <v>1</v>
      </c>
      <c r="AJ494" s="32" t="n">
        <v>548613040</v>
      </c>
      <c r="AK494" s="32" t="n">
        <v>463793202</v>
      </c>
      <c r="AL494" s="32" t="n">
        <v>43351601</v>
      </c>
      <c r="AM494" s="35">
        <f>(LEFT(AH494,4)-Parameters!$B$21)*12+MID(AH494,6,2)-Parameters!$B$22+1</f>
        <v/>
      </c>
    </row>
    <row r="495">
      <c r="X495" t="inlineStr">
        <is>
          <t>L0174183</t>
        </is>
      </c>
      <c r="Y495" t="inlineStr">
        <is>
          <t>2025-11-08</t>
        </is>
      </c>
      <c r="Z495" t="inlineStr">
        <is>
          <t>home_use</t>
        </is>
      </c>
      <c r="AA495" t="inlineStr">
        <is>
          <t>IMP00063</t>
        </is>
      </c>
      <c r="AB495" t="inlineStr">
        <is>
          <t>T100440</t>
        </is>
      </c>
      <c r="AC495" s="32" t="n">
        <v>1558125.98</v>
      </c>
      <c r="AD495" s="32" t="n">
        <v>179184.49</v>
      </c>
      <c r="AE495" s="35">
        <f>(LEFT(Y495,4)-Parameters!$B$23)*12+MID(Y495,6,2)-Parameters!$B$24+1</f>
        <v/>
      </c>
      <c r="AG495" t="inlineStr">
        <is>
          <t>T107992</t>
        </is>
      </c>
      <c r="AH495" t="inlineStr">
        <is>
          <t>2026-08</t>
        </is>
      </c>
      <c r="AI495" t="n">
        <v>1</v>
      </c>
      <c r="AJ495" s="32" t="n">
        <v>380573867</v>
      </c>
      <c r="AK495" s="32" t="n">
        <v>321734191</v>
      </c>
      <c r="AL495" s="32" t="n">
        <v>29087650</v>
      </c>
      <c r="AM495" s="35">
        <f>(LEFT(AH495,4)-Parameters!$B$21)*12+MID(AH495,6,2)-Parameters!$B$22+1</f>
        <v/>
      </c>
    </row>
    <row r="496">
      <c r="X496" t="inlineStr">
        <is>
          <t>L0174184</t>
        </is>
      </c>
      <c r="Y496" t="inlineStr">
        <is>
          <t>2025-11-08</t>
        </is>
      </c>
      <c r="Z496" t="inlineStr">
        <is>
          <t>home_use</t>
        </is>
      </c>
      <c r="AA496" t="inlineStr">
        <is>
          <t>IMP00063</t>
        </is>
      </c>
      <c r="AB496" t="inlineStr">
        <is>
          <t>T100440</t>
        </is>
      </c>
      <c r="AC496" s="32" t="n">
        <v>717414.2</v>
      </c>
      <c r="AD496" s="32" t="n">
        <v>76763.32000000001</v>
      </c>
      <c r="AE496" s="35">
        <f>(LEFT(Y496,4)-Parameters!$B$23)*12+MID(Y496,6,2)-Parameters!$B$24+1</f>
        <v/>
      </c>
      <c r="AG496" t="inlineStr">
        <is>
          <t>T107992</t>
        </is>
      </c>
      <c r="AH496" t="inlineStr">
        <is>
          <t>2026-09</t>
        </is>
      </c>
      <c r="AI496" t="n">
        <v>1</v>
      </c>
      <c r="AJ496" s="32" t="n">
        <v>253692122</v>
      </c>
      <c r="AK496" s="32" t="n">
        <v>214469349</v>
      </c>
      <c r="AL496" s="32" t="n">
        <v>19811261</v>
      </c>
      <c r="AM496" s="35">
        <f>(LEFT(AH496,4)-Parameters!$B$21)*12+MID(AH496,6,2)-Parameters!$B$22+1</f>
        <v/>
      </c>
    </row>
    <row r="497">
      <c r="X497" t="inlineStr">
        <is>
          <t>L0174186</t>
        </is>
      </c>
      <c r="Y497" t="inlineStr">
        <is>
          <t>2025-11-08</t>
        </is>
      </c>
      <c r="Z497" t="inlineStr">
        <is>
          <t>home_use</t>
        </is>
      </c>
      <c r="AA497" t="inlineStr">
        <is>
          <t>IMP00063</t>
        </is>
      </c>
      <c r="AB497" t="inlineStr">
        <is>
          <t>T100440</t>
        </is>
      </c>
      <c r="AC497" s="32" t="n">
        <v>1323833.99</v>
      </c>
      <c r="AD497" s="32" t="n">
        <v>152240.91</v>
      </c>
      <c r="AE497" s="35">
        <f>(LEFT(Y497,4)-Parameters!$B$23)*12+MID(Y497,6,2)-Parameters!$B$24+1</f>
        <v/>
      </c>
      <c r="AG497" t="inlineStr">
        <is>
          <t>T108692</t>
        </is>
      </c>
      <c r="AH497" t="inlineStr">
        <is>
          <t>2024-10</t>
        </is>
      </c>
      <c r="AI497" t="n">
        <v>1</v>
      </c>
      <c r="AJ497" s="32" t="n">
        <v>18012179</v>
      </c>
      <c r="AK497" s="32" t="n">
        <v>14820992</v>
      </c>
      <c r="AL497" s="32" t="n">
        <v>1370347</v>
      </c>
      <c r="AM497" s="35">
        <f>(LEFT(AH497,4)-Parameters!$B$21)*12+MID(AH497,6,2)-Parameters!$B$22+1</f>
        <v/>
      </c>
    </row>
    <row r="498">
      <c r="X498" t="inlineStr">
        <is>
          <t>L0174187</t>
        </is>
      </c>
      <c r="Y498" t="inlineStr">
        <is>
          <t>2025-11-08</t>
        </is>
      </c>
      <c r="Z498" t="inlineStr">
        <is>
          <t>home_use</t>
        </is>
      </c>
      <c r="AA498" t="inlineStr">
        <is>
          <t>IMP00063</t>
        </is>
      </c>
      <c r="AB498" t="inlineStr">
        <is>
          <t>T100440</t>
        </is>
      </c>
      <c r="AC498" s="32" t="n">
        <v>11652772.85</v>
      </c>
      <c r="AD498" s="32" t="n">
        <v>1514860.47</v>
      </c>
      <c r="AE498" s="35">
        <f>(LEFT(Y498,4)-Parameters!$B$23)*12+MID(Y498,6,2)-Parameters!$B$24+1</f>
        <v/>
      </c>
      <c r="AG498" t="inlineStr">
        <is>
          <t>T108692</t>
        </is>
      </c>
      <c r="AH498" t="inlineStr">
        <is>
          <t>2024-11</t>
        </is>
      </c>
      <c r="AI498" t="n">
        <v>1</v>
      </c>
      <c r="AJ498" s="32" t="n">
        <v>14404050</v>
      </c>
      <c r="AK498" s="32" t="n">
        <v>11852109</v>
      </c>
      <c r="AL498" s="32" t="n">
        <v>1128277</v>
      </c>
      <c r="AM498" s="35">
        <f>(LEFT(AH498,4)-Parameters!$B$21)*12+MID(AH498,6,2)-Parameters!$B$22+1</f>
        <v/>
      </c>
    </row>
    <row r="499">
      <c r="X499" t="inlineStr">
        <is>
          <t>L0174188</t>
        </is>
      </c>
      <c r="Y499" t="inlineStr">
        <is>
          <t>2025-11-08</t>
        </is>
      </c>
      <c r="Z499" t="inlineStr">
        <is>
          <t>home_use</t>
        </is>
      </c>
      <c r="AA499" t="inlineStr">
        <is>
          <t>IMP00063</t>
        </is>
      </c>
      <c r="AB499" t="inlineStr">
        <is>
          <t>T100440</t>
        </is>
      </c>
      <c r="AC499" s="32" t="n">
        <v>1699823.45</v>
      </c>
      <c r="AD499" s="32" t="n">
        <v>195479.7</v>
      </c>
      <c r="AE499" s="35">
        <f>(LEFT(Y499,4)-Parameters!$B$23)*12+MID(Y499,6,2)-Parameters!$B$24+1</f>
        <v/>
      </c>
      <c r="AG499" t="inlineStr">
        <is>
          <t>T108692</t>
        </is>
      </c>
      <c r="AH499" t="inlineStr">
        <is>
          <t>2024-12</t>
        </is>
      </c>
      <c r="AI499" t="n">
        <v>1</v>
      </c>
      <c r="AJ499" s="32" t="n">
        <v>27614953</v>
      </c>
      <c r="AK499" s="32" t="n">
        <v>22722459</v>
      </c>
      <c r="AL499" s="32" t="n">
        <v>2093866</v>
      </c>
      <c r="AM499" s="35">
        <f>(LEFT(AH499,4)-Parameters!$B$21)*12+MID(AH499,6,2)-Parameters!$B$22+1</f>
        <v/>
      </c>
    </row>
    <row r="500">
      <c r="X500" t="inlineStr">
        <is>
          <t>L0174190</t>
        </is>
      </c>
      <c r="Y500" t="inlineStr">
        <is>
          <t>2025-11-08</t>
        </is>
      </c>
      <c r="Z500" t="inlineStr">
        <is>
          <t>home_use</t>
        </is>
      </c>
      <c r="AA500" t="inlineStr">
        <is>
          <t>IMP00063</t>
        </is>
      </c>
      <c r="AB500" t="inlineStr">
        <is>
          <t>T100440</t>
        </is>
      </c>
      <c r="AC500" s="32" t="n">
        <v>3678865.78</v>
      </c>
      <c r="AD500" s="32" t="n">
        <v>412032.97</v>
      </c>
      <c r="AE500" s="35">
        <f>(LEFT(Y500,4)-Parameters!$B$23)*12+MID(Y500,6,2)-Parameters!$B$24+1</f>
        <v/>
      </c>
      <c r="AG500" t="inlineStr">
        <is>
          <t>T108692</t>
        </is>
      </c>
      <c r="AH500" t="inlineStr">
        <is>
          <t>2025-01</t>
        </is>
      </c>
      <c r="AI500" t="n">
        <v>1</v>
      </c>
      <c r="AJ500" s="32" t="n">
        <v>40182495</v>
      </c>
      <c r="AK500" s="32" t="n">
        <v>33063432</v>
      </c>
      <c r="AL500" s="32" t="n">
        <v>3171129</v>
      </c>
      <c r="AM500" s="35">
        <f>(LEFT(AH500,4)-Parameters!$B$21)*12+MID(AH500,6,2)-Parameters!$B$22+1</f>
        <v/>
      </c>
    </row>
    <row r="501">
      <c r="X501" t="inlineStr">
        <is>
          <t>L0174408</t>
        </is>
      </c>
      <c r="Y501" t="inlineStr">
        <is>
          <t>2025-11-09</t>
        </is>
      </c>
      <c r="Z501" t="inlineStr">
        <is>
          <t>home_use</t>
        </is>
      </c>
      <c r="AA501" t="inlineStr">
        <is>
          <t>IMP00063</t>
        </is>
      </c>
      <c r="AB501" t="inlineStr">
        <is>
          <t>T100440</t>
        </is>
      </c>
      <c r="AC501" s="32" t="n">
        <v>193309.52</v>
      </c>
      <c r="AD501" s="32" t="n">
        <v>22230.6</v>
      </c>
      <c r="AE501" s="35">
        <f>(LEFT(Y501,4)-Parameters!$B$23)*12+MID(Y501,6,2)-Parameters!$B$24+1</f>
        <v/>
      </c>
      <c r="AG501" t="inlineStr">
        <is>
          <t>T108692</t>
        </is>
      </c>
      <c r="AH501" t="inlineStr">
        <is>
          <t>2025-02</t>
        </is>
      </c>
      <c r="AI501" t="n">
        <v>1</v>
      </c>
      <c r="AJ501" s="32" t="n">
        <v>24415943</v>
      </c>
      <c r="AK501" s="32" t="n">
        <v>20090213</v>
      </c>
      <c r="AL501" s="32" t="n">
        <v>1951515</v>
      </c>
      <c r="AM501" s="35">
        <f>(LEFT(AH501,4)-Parameters!$B$21)*12+MID(AH501,6,2)-Parameters!$B$22+1</f>
        <v/>
      </c>
    </row>
    <row r="502">
      <c r="X502" t="inlineStr">
        <is>
          <t>L0174409</t>
        </is>
      </c>
      <c r="Y502" t="inlineStr">
        <is>
          <t>2025-11-09</t>
        </is>
      </c>
      <c r="Z502" t="inlineStr">
        <is>
          <t>home_use</t>
        </is>
      </c>
      <c r="AA502" t="inlineStr">
        <is>
          <t>IMP00063</t>
        </is>
      </c>
      <c r="AB502" t="inlineStr">
        <is>
          <t>T100440</t>
        </is>
      </c>
      <c r="AC502" s="32" t="n">
        <v>3595244.74</v>
      </c>
      <c r="AD502" s="32" t="n">
        <v>402667.41</v>
      </c>
      <c r="AE502" s="35">
        <f>(LEFT(Y502,4)-Parameters!$B$23)*12+MID(Y502,6,2)-Parameters!$B$24+1</f>
        <v/>
      </c>
      <c r="AG502" t="inlineStr">
        <is>
          <t>T108692</t>
        </is>
      </c>
      <c r="AH502" t="inlineStr">
        <is>
          <t>2025-03</t>
        </is>
      </c>
      <c r="AI502" t="n">
        <v>1</v>
      </c>
      <c r="AJ502" s="32" t="n">
        <v>21102379</v>
      </c>
      <c r="AK502" s="32" t="n">
        <v>17363707</v>
      </c>
      <c r="AL502" s="32" t="n">
        <v>1601201</v>
      </c>
      <c r="AM502" s="35">
        <f>(LEFT(AH502,4)-Parameters!$B$21)*12+MID(AH502,6,2)-Parameters!$B$22+1</f>
        <v/>
      </c>
    </row>
    <row r="503">
      <c r="X503" t="inlineStr">
        <is>
          <t>L0174410</t>
        </is>
      </c>
      <c r="Y503" t="inlineStr">
        <is>
          <t>2025-11-09</t>
        </is>
      </c>
      <c r="Z503" t="inlineStr">
        <is>
          <t>home_use</t>
        </is>
      </c>
      <c r="AA503" t="inlineStr">
        <is>
          <t>IMP00063</t>
        </is>
      </c>
      <c r="AB503" t="inlineStr">
        <is>
          <t>T100440</t>
        </is>
      </c>
      <c r="AC503" s="32" t="n">
        <v>1783708.29</v>
      </c>
      <c r="AD503" s="32" t="n">
        <v>205126.45</v>
      </c>
      <c r="AE503" s="35">
        <f>(LEFT(Y503,4)-Parameters!$B$23)*12+MID(Y503,6,2)-Parameters!$B$24+1</f>
        <v/>
      </c>
      <c r="AG503" t="inlineStr">
        <is>
          <t>T108692</t>
        </is>
      </c>
      <c r="AH503" t="inlineStr">
        <is>
          <t>2025-04</t>
        </is>
      </c>
      <c r="AI503" t="n">
        <v>1</v>
      </c>
      <c r="AJ503" s="32" t="n">
        <v>44756318</v>
      </c>
      <c r="AK503" s="32" t="n">
        <v>36826918</v>
      </c>
      <c r="AL503" s="32" t="n">
        <v>3553855</v>
      </c>
      <c r="AM503" s="35">
        <f>(LEFT(AH503,4)-Parameters!$B$21)*12+MID(AH503,6,2)-Parameters!$B$22+1</f>
        <v/>
      </c>
    </row>
    <row r="504">
      <c r="X504" t="inlineStr">
        <is>
          <t>L0174411</t>
        </is>
      </c>
      <c r="Y504" t="inlineStr">
        <is>
          <t>2025-11-09</t>
        </is>
      </c>
      <c r="Z504" t="inlineStr">
        <is>
          <t>home_use</t>
        </is>
      </c>
      <c r="AA504" t="inlineStr">
        <is>
          <t>IMP00063</t>
        </is>
      </c>
      <c r="AB504" t="inlineStr">
        <is>
          <t>T100440</t>
        </is>
      </c>
      <c r="AC504" s="32" t="n">
        <v>2167502.69</v>
      </c>
      <c r="AD504" s="32" t="n">
        <v>242760.3</v>
      </c>
      <c r="AE504" s="35">
        <f>(LEFT(Y504,4)-Parameters!$B$23)*12+MID(Y504,6,2)-Parameters!$B$24+1</f>
        <v/>
      </c>
      <c r="AG504" t="inlineStr">
        <is>
          <t>T108692</t>
        </is>
      </c>
      <c r="AH504" t="inlineStr">
        <is>
          <t>2025-05</t>
        </is>
      </c>
      <c r="AI504" t="n">
        <v>1</v>
      </c>
      <c r="AJ504" s="32" t="n">
        <v>6380722</v>
      </c>
      <c r="AK504" s="32" t="n">
        <v>5250261</v>
      </c>
      <c r="AL504" s="32" t="n">
        <v>502470</v>
      </c>
      <c r="AM504" s="35">
        <f>(LEFT(AH504,4)-Parameters!$B$21)*12+MID(AH504,6,2)-Parameters!$B$22+1</f>
        <v/>
      </c>
    </row>
    <row r="505">
      <c r="X505" t="inlineStr">
        <is>
          <t>L0174412</t>
        </is>
      </c>
      <c r="Y505" t="inlineStr">
        <is>
          <t>2025-11-09</t>
        </is>
      </c>
      <c r="Z505" t="inlineStr">
        <is>
          <t>home_use</t>
        </is>
      </c>
      <c r="AA505" t="inlineStr">
        <is>
          <t>IMP00063</t>
        </is>
      </c>
      <c r="AB505" t="inlineStr">
        <is>
          <t>T100440</t>
        </is>
      </c>
      <c r="AC505" s="32" t="n">
        <v>2242663.32</v>
      </c>
      <c r="AD505" s="32" t="n">
        <v>251178.29</v>
      </c>
      <c r="AE505" s="35">
        <f>(LEFT(Y505,4)-Parameters!$B$23)*12+MID(Y505,6,2)-Parameters!$B$24+1</f>
        <v/>
      </c>
      <c r="AG505" t="inlineStr">
        <is>
          <t>T108692</t>
        </is>
      </c>
      <c r="AH505" t="inlineStr">
        <is>
          <t>2025-06</t>
        </is>
      </c>
      <c r="AI505" t="n">
        <v>1</v>
      </c>
      <c r="AJ505" s="32" t="n">
        <v>11726767</v>
      </c>
      <c r="AK505" s="32" t="n">
        <v>9649156</v>
      </c>
      <c r="AL505" s="32" t="n">
        <v>902288</v>
      </c>
      <c r="AM505" s="35">
        <f>(LEFT(AH505,4)-Parameters!$B$21)*12+MID(AH505,6,2)-Parameters!$B$22+1</f>
        <v/>
      </c>
    </row>
    <row r="506">
      <c r="X506" t="inlineStr">
        <is>
          <t>L0174413</t>
        </is>
      </c>
      <c r="Y506" t="inlineStr">
        <is>
          <t>2025-11-09</t>
        </is>
      </c>
      <c r="Z506" t="inlineStr">
        <is>
          <t>home_use</t>
        </is>
      </c>
      <c r="AA506" t="inlineStr">
        <is>
          <t>IMP00063</t>
        </is>
      </c>
      <c r="AB506" t="inlineStr">
        <is>
          <t>T100440</t>
        </is>
      </c>
      <c r="AC506" s="32" t="n">
        <v>237333.66</v>
      </c>
      <c r="AD506" s="32" t="n">
        <v>27293.37</v>
      </c>
      <c r="AE506" s="35">
        <f>(LEFT(Y506,4)-Parameters!$B$23)*12+MID(Y506,6,2)-Parameters!$B$24+1</f>
        <v/>
      </c>
      <c r="AG506" t="inlineStr">
        <is>
          <t>T108692</t>
        </is>
      </c>
      <c r="AH506" t="inlineStr">
        <is>
          <t>2025-07</t>
        </is>
      </c>
      <c r="AI506" t="n">
        <v>1</v>
      </c>
      <c r="AJ506" s="32" t="n">
        <v>5311820</v>
      </c>
      <c r="AK506" s="32" t="n">
        <v>4370734</v>
      </c>
      <c r="AL506" s="32" t="n">
        <v>407976</v>
      </c>
      <c r="AM506" s="35">
        <f>(LEFT(AH506,4)-Parameters!$B$21)*12+MID(AH506,6,2)-Parameters!$B$22+1</f>
        <v/>
      </c>
    </row>
    <row r="507">
      <c r="X507" t="inlineStr">
        <is>
          <t>L0174620</t>
        </is>
      </c>
      <c r="Y507" t="inlineStr">
        <is>
          <t>2025-11-10</t>
        </is>
      </c>
      <c r="Z507" t="inlineStr">
        <is>
          <t>home_use</t>
        </is>
      </c>
      <c r="AA507" t="inlineStr">
        <is>
          <t>IMP00063</t>
        </is>
      </c>
      <c r="AB507" t="inlineStr">
        <is>
          <t>T100440</t>
        </is>
      </c>
      <c r="AC507" s="32" t="n">
        <v>1159686.32</v>
      </c>
      <c r="AD507" s="32" t="n">
        <v>133363.93</v>
      </c>
      <c r="AE507" s="35">
        <f>(LEFT(Y507,4)-Parameters!$B$23)*12+MID(Y507,6,2)-Parameters!$B$24+1</f>
        <v/>
      </c>
      <c r="AG507" t="inlineStr">
        <is>
          <t>T108692</t>
        </is>
      </c>
      <c r="AH507" t="inlineStr">
        <is>
          <t>2025-08</t>
        </is>
      </c>
      <c r="AI507" t="n">
        <v>1</v>
      </c>
      <c r="AJ507" s="32" t="n">
        <v>33608857</v>
      </c>
      <c r="AK507" s="32" t="n">
        <v>27654434</v>
      </c>
      <c r="AL507" s="32" t="n">
        <v>2569153</v>
      </c>
      <c r="AM507" s="35">
        <f>(LEFT(AH507,4)-Parameters!$B$21)*12+MID(AH507,6,2)-Parameters!$B$22+1</f>
        <v/>
      </c>
    </row>
    <row r="508">
      <c r="X508" t="inlineStr">
        <is>
          <t>L0174621</t>
        </is>
      </c>
      <c r="Y508" t="inlineStr">
        <is>
          <t>2025-11-10</t>
        </is>
      </c>
      <c r="Z508" t="inlineStr">
        <is>
          <t>home_use</t>
        </is>
      </c>
      <c r="AA508" t="inlineStr">
        <is>
          <t>IMP00063</t>
        </is>
      </c>
      <c r="AB508" t="inlineStr">
        <is>
          <t>T100440</t>
        </is>
      </c>
      <c r="AC508" s="32" t="n">
        <v>188605.25</v>
      </c>
      <c r="AD508" s="32" t="n">
        <v>21689.6</v>
      </c>
      <c r="AE508" s="35">
        <f>(LEFT(Y508,4)-Parameters!$B$23)*12+MID(Y508,6,2)-Parameters!$B$24+1</f>
        <v/>
      </c>
      <c r="AG508" t="inlineStr">
        <is>
          <t>T108692</t>
        </is>
      </c>
      <c r="AH508" t="inlineStr">
        <is>
          <t>2025-09</t>
        </is>
      </c>
      <c r="AI508" t="n">
        <v>1</v>
      </c>
      <c r="AJ508" s="32" t="n">
        <v>271345</v>
      </c>
      <c r="AK508" s="32" t="n">
        <v>162807</v>
      </c>
      <c r="AL508" s="32" t="n">
        <v>0</v>
      </c>
      <c r="AM508" s="35">
        <f>(LEFT(AH508,4)-Parameters!$B$21)*12+MID(AH508,6,2)-Parameters!$B$22+1</f>
        <v/>
      </c>
    </row>
    <row r="509">
      <c r="X509" t="inlineStr">
        <is>
          <t>L0174622</t>
        </is>
      </c>
      <c r="Y509" t="inlineStr">
        <is>
          <t>2025-11-10</t>
        </is>
      </c>
      <c r="Z509" t="inlineStr">
        <is>
          <t>warehouse_out</t>
        </is>
      </c>
      <c r="AA509" t="inlineStr">
        <is>
          <t>IMP00063</t>
        </is>
      </c>
      <c r="AB509" t="inlineStr">
        <is>
          <t>T100440</t>
        </is>
      </c>
      <c r="AC509" s="32" t="n">
        <v>3385287.86</v>
      </c>
      <c r="AD509" s="32" t="n">
        <v>440087.42</v>
      </c>
      <c r="AE509" s="35">
        <f>(LEFT(Y509,4)-Parameters!$B$23)*12+MID(Y509,6,2)-Parameters!$B$24+1</f>
        <v/>
      </c>
      <c r="AG509" t="inlineStr">
        <is>
          <t>T108692</t>
        </is>
      </c>
      <c r="AH509" t="inlineStr">
        <is>
          <t>2025-10</t>
        </is>
      </c>
      <c r="AI509" t="n">
        <v>1</v>
      </c>
      <c r="AJ509" s="32" t="n">
        <v>32416645</v>
      </c>
      <c r="AK509" s="32" t="n">
        <v>26673444</v>
      </c>
      <c r="AL509" s="32" t="n">
        <v>2488789</v>
      </c>
      <c r="AM509" s="35">
        <f>(LEFT(AH509,4)-Parameters!$B$21)*12+MID(AH509,6,2)-Parameters!$B$22+1</f>
        <v/>
      </c>
    </row>
    <row r="510">
      <c r="X510" t="inlineStr">
        <is>
          <t>L0174623</t>
        </is>
      </c>
      <c r="Y510" t="inlineStr">
        <is>
          <t>2025-11-10</t>
        </is>
      </c>
      <c r="Z510" t="inlineStr">
        <is>
          <t>home_use</t>
        </is>
      </c>
      <c r="AA510" t="inlineStr">
        <is>
          <t>IMP00063</t>
        </is>
      </c>
      <c r="AB510" t="inlineStr">
        <is>
          <t>T100440</t>
        </is>
      </c>
      <c r="AC510" s="32" t="n">
        <v>694325.37</v>
      </c>
      <c r="AD510" s="32" t="n">
        <v>74292.81</v>
      </c>
      <c r="AE510" s="35">
        <f>(LEFT(Y510,4)-Parameters!$B$23)*12+MID(Y510,6,2)-Parameters!$B$24+1</f>
        <v/>
      </c>
      <c r="AG510" t="inlineStr">
        <is>
          <t>T108692</t>
        </is>
      </c>
      <c r="AH510" t="inlineStr">
        <is>
          <t>2025-11</t>
        </is>
      </c>
      <c r="AI510" t="n">
        <v>1</v>
      </c>
      <c r="AJ510" s="32" t="n">
        <v>25562536</v>
      </c>
      <c r="AK510" s="32" t="n">
        <v>21033665</v>
      </c>
      <c r="AL510" s="32" t="n">
        <v>1997940</v>
      </c>
      <c r="AM510" s="35">
        <f>(LEFT(AH510,4)-Parameters!$B$21)*12+MID(AH510,6,2)-Parameters!$B$22+1</f>
        <v/>
      </c>
    </row>
    <row r="511">
      <c r="X511" t="inlineStr">
        <is>
          <t>L0174624</t>
        </is>
      </c>
      <c r="Y511" t="inlineStr">
        <is>
          <t>2025-11-10</t>
        </is>
      </c>
      <c r="Z511" t="inlineStr">
        <is>
          <t>home_use</t>
        </is>
      </c>
      <c r="AA511" t="inlineStr">
        <is>
          <t>IMP00063</t>
        </is>
      </c>
      <c r="AB511" t="inlineStr">
        <is>
          <t>T100440</t>
        </is>
      </c>
      <c r="AC511" s="32" t="n">
        <v>626264.1899999999</v>
      </c>
      <c r="AD511" s="32" t="n">
        <v>72020.38</v>
      </c>
      <c r="AE511" s="35">
        <f>(LEFT(Y511,4)-Parameters!$B$23)*12+MID(Y511,6,2)-Parameters!$B$24+1</f>
        <v/>
      </c>
      <c r="AG511" t="inlineStr">
        <is>
          <t>T108692</t>
        </is>
      </c>
      <c r="AH511" t="inlineStr">
        <is>
          <t>2025-12</t>
        </is>
      </c>
      <c r="AI511" t="n">
        <v>1</v>
      </c>
      <c r="AJ511" s="32" t="n">
        <v>314889</v>
      </c>
      <c r="AK511" s="32" t="n">
        <v>188933</v>
      </c>
      <c r="AL511" s="32" t="n">
        <v>0</v>
      </c>
      <c r="AM511" s="35">
        <f>(LEFT(AH511,4)-Parameters!$B$21)*12+MID(AH511,6,2)-Parameters!$B$22+1</f>
        <v/>
      </c>
    </row>
    <row r="512">
      <c r="X512" t="inlineStr">
        <is>
          <t>L0174625</t>
        </is>
      </c>
      <c r="Y512" t="inlineStr">
        <is>
          <t>2025-11-10</t>
        </is>
      </c>
      <c r="Z512" t="inlineStr">
        <is>
          <t>home_use</t>
        </is>
      </c>
      <c r="AA512" t="inlineStr">
        <is>
          <t>IMP00063</t>
        </is>
      </c>
      <c r="AB512" t="inlineStr">
        <is>
          <t>T100440</t>
        </is>
      </c>
      <c r="AC512" s="32" t="n">
        <v>2380963.58</v>
      </c>
      <c r="AD512" s="32" t="n">
        <v>266667.92</v>
      </c>
      <c r="AE512" s="35">
        <f>(LEFT(Y512,4)-Parameters!$B$23)*12+MID(Y512,6,2)-Parameters!$B$24+1</f>
        <v/>
      </c>
      <c r="AG512" t="inlineStr">
        <is>
          <t>T108692</t>
        </is>
      </c>
      <c r="AH512" t="inlineStr">
        <is>
          <t>2026-01</t>
        </is>
      </c>
      <c r="AI512" t="n">
        <v>1</v>
      </c>
      <c r="AJ512" s="32" t="n">
        <v>5918534</v>
      </c>
      <c r="AK512" s="32" t="n">
        <v>4869958</v>
      </c>
      <c r="AL512" s="32" t="n">
        <v>447073</v>
      </c>
      <c r="AM512" s="35">
        <f>(LEFT(AH512,4)-Parameters!$B$21)*12+MID(AH512,6,2)-Parameters!$B$22+1</f>
        <v/>
      </c>
    </row>
    <row r="513">
      <c r="X513" t="inlineStr">
        <is>
          <t>L0174854</t>
        </is>
      </c>
      <c r="Y513" t="inlineStr">
        <is>
          <t>2025-11-11</t>
        </is>
      </c>
      <c r="Z513" t="inlineStr">
        <is>
          <t>home_use</t>
        </is>
      </c>
      <c r="AA513" t="inlineStr">
        <is>
          <t>IMP00063</t>
        </is>
      </c>
      <c r="AB513" t="inlineStr">
        <is>
          <t>T100440</t>
        </is>
      </c>
      <c r="AC513" s="32" t="n">
        <v>3302464.25</v>
      </c>
      <c r="AD513" s="32" t="n">
        <v>429320.35</v>
      </c>
      <c r="AE513" s="35">
        <f>(LEFT(Y513,4)-Parameters!$B$23)*12+MID(Y513,6,2)-Parameters!$B$24+1</f>
        <v/>
      </c>
      <c r="AG513" t="inlineStr">
        <is>
          <t>T108692</t>
        </is>
      </c>
      <c r="AH513" t="inlineStr">
        <is>
          <t>2026-02</t>
        </is>
      </c>
      <c r="AI513" t="n">
        <v>1</v>
      </c>
      <c r="AJ513" s="32" t="n">
        <v>56521960</v>
      </c>
      <c r="AK513" s="32" t="n">
        <v>46508062</v>
      </c>
      <c r="AL513" s="32" t="n">
        <v>4310038</v>
      </c>
      <c r="AM513" s="35">
        <f>(LEFT(AH513,4)-Parameters!$B$21)*12+MID(AH513,6,2)-Parameters!$B$22+1</f>
        <v/>
      </c>
    </row>
    <row r="514">
      <c r="X514" t="inlineStr">
        <is>
          <t>L0174855</t>
        </is>
      </c>
      <c r="Y514" t="inlineStr">
        <is>
          <t>2025-11-11</t>
        </is>
      </c>
      <c r="Z514" t="inlineStr">
        <is>
          <t>warehouse_out</t>
        </is>
      </c>
      <c r="AA514" t="inlineStr">
        <is>
          <t>IMP00063</t>
        </is>
      </c>
      <c r="AB514" t="inlineStr">
        <is>
          <t>T100440</t>
        </is>
      </c>
      <c r="AC514" s="32" t="n">
        <v>332262.43</v>
      </c>
      <c r="AD514" s="32" t="n">
        <v>38210.18</v>
      </c>
      <c r="AE514" s="35">
        <f>(LEFT(Y514,4)-Parameters!$B$23)*12+MID(Y514,6,2)-Parameters!$B$24+1</f>
        <v/>
      </c>
      <c r="AG514" t="inlineStr">
        <is>
          <t>T108692</t>
        </is>
      </c>
      <c r="AH514" t="inlineStr">
        <is>
          <t>2026-03</t>
        </is>
      </c>
      <c r="AI514" t="n">
        <v>1</v>
      </c>
      <c r="AJ514" s="32" t="n">
        <v>39870816</v>
      </c>
      <c r="AK514" s="32" t="n">
        <v>32806972</v>
      </c>
      <c r="AL514" s="32" t="n">
        <v>3136453</v>
      </c>
      <c r="AM514" s="35">
        <f>(LEFT(AH514,4)-Parameters!$B$21)*12+MID(AH514,6,2)-Parameters!$B$22+1</f>
        <v/>
      </c>
    </row>
    <row r="515">
      <c r="X515" t="inlineStr">
        <is>
          <t>L0174856</t>
        </is>
      </c>
      <c r="Y515" t="inlineStr">
        <is>
          <t>2025-11-11</t>
        </is>
      </c>
      <c r="Z515" t="inlineStr">
        <is>
          <t>home_use</t>
        </is>
      </c>
      <c r="AA515" t="inlineStr">
        <is>
          <t>IMP00063</t>
        </is>
      </c>
      <c r="AB515" t="inlineStr">
        <is>
          <t>T100440</t>
        </is>
      </c>
      <c r="AC515" s="32" t="n">
        <v>5241233.76</v>
      </c>
      <c r="AD515" s="32" t="n">
        <v>602741.88</v>
      </c>
      <c r="AE515" s="35">
        <f>(LEFT(Y515,4)-Parameters!$B$23)*12+MID(Y515,6,2)-Parameters!$B$24+1</f>
        <v/>
      </c>
      <c r="AG515" t="inlineStr">
        <is>
          <t>T108692</t>
        </is>
      </c>
      <c r="AH515" t="inlineStr">
        <is>
          <t>2026-04</t>
        </is>
      </c>
      <c r="AI515" t="n">
        <v>0</v>
      </c>
      <c r="AM515" s="35">
        <f>(LEFT(AH515,4)-Parameters!$B$21)*12+MID(AH515,6,2)-Parameters!$B$22+1</f>
        <v/>
      </c>
    </row>
    <row r="516">
      <c r="X516" t="inlineStr">
        <is>
          <t>L0174858</t>
        </is>
      </c>
      <c r="Y516" t="inlineStr">
        <is>
          <t>2025-11-11</t>
        </is>
      </c>
      <c r="Z516" t="inlineStr">
        <is>
          <t>home_use</t>
        </is>
      </c>
      <c r="AA516" t="inlineStr">
        <is>
          <t>IMP00063</t>
        </is>
      </c>
      <c r="AB516" t="inlineStr">
        <is>
          <t>T100440</t>
        </is>
      </c>
      <c r="AC516" s="32" t="n">
        <v>816221.8199999999</v>
      </c>
      <c r="AD516" s="32" t="n">
        <v>93865.50999999999</v>
      </c>
      <c r="AE516" s="35">
        <f>(LEFT(Y516,4)-Parameters!$B$23)*12+MID(Y516,6,2)-Parameters!$B$24+1</f>
        <v/>
      </c>
      <c r="AG516" t="inlineStr">
        <is>
          <t>T108692</t>
        </is>
      </c>
      <c r="AH516" t="inlineStr">
        <is>
          <t>2026-05</t>
        </is>
      </c>
      <c r="AI516" t="n">
        <v>1</v>
      </c>
      <c r="AJ516" s="32" t="n">
        <v>7739007</v>
      </c>
      <c r="AK516" s="32" t="n">
        <v>6367900</v>
      </c>
      <c r="AL516" s="32" t="n">
        <v>600135</v>
      </c>
      <c r="AM516" s="35">
        <f>(LEFT(AH516,4)-Parameters!$B$21)*12+MID(AH516,6,2)-Parameters!$B$22+1</f>
        <v/>
      </c>
    </row>
    <row r="517">
      <c r="X517" t="inlineStr">
        <is>
          <t>L0174859</t>
        </is>
      </c>
      <c r="Y517" t="inlineStr">
        <is>
          <t>2025-11-11</t>
        </is>
      </c>
      <c r="Z517" t="inlineStr">
        <is>
          <t>home_use</t>
        </is>
      </c>
      <c r="AA517" t="inlineStr">
        <is>
          <t>IMP00063</t>
        </is>
      </c>
      <c r="AB517" t="inlineStr">
        <is>
          <t>T100440</t>
        </is>
      </c>
      <c r="AC517" s="32" t="n">
        <v>2108692.22</v>
      </c>
      <c r="AD517" s="32" t="n">
        <v>274129.99</v>
      </c>
      <c r="AE517" s="35">
        <f>(LEFT(Y517,4)-Parameters!$B$23)*12+MID(Y517,6,2)-Parameters!$B$24+1</f>
        <v/>
      </c>
      <c r="AG517" t="inlineStr">
        <is>
          <t>T108692</t>
        </is>
      </c>
      <c r="AH517" t="inlineStr">
        <is>
          <t>2026-06</t>
        </is>
      </c>
      <c r="AI517" t="n">
        <v>0</v>
      </c>
      <c r="AM517" s="35">
        <f>(LEFT(AH517,4)-Parameters!$B$21)*12+MID(AH517,6,2)-Parameters!$B$22+1</f>
        <v/>
      </c>
    </row>
    <row r="518">
      <c r="X518" t="inlineStr">
        <is>
          <t>L0175089</t>
        </is>
      </c>
      <c r="Y518" t="inlineStr">
        <is>
          <t>2025-11-12</t>
        </is>
      </c>
      <c r="Z518" t="inlineStr">
        <is>
          <t>home_use</t>
        </is>
      </c>
      <c r="AA518" t="inlineStr">
        <is>
          <t>IMP00063</t>
        </is>
      </c>
      <c r="AB518" t="inlineStr">
        <is>
          <t>T100440</t>
        </is>
      </c>
      <c r="AC518" s="32" t="n">
        <v>584228.87</v>
      </c>
      <c r="AD518" s="32" t="n">
        <v>67186.32000000001</v>
      </c>
      <c r="AE518" s="35">
        <f>(LEFT(Y518,4)-Parameters!$B$23)*12+MID(Y518,6,2)-Parameters!$B$24+1</f>
        <v/>
      </c>
      <c r="AG518" t="inlineStr">
        <is>
          <t>T108692</t>
        </is>
      </c>
      <c r="AH518" t="inlineStr">
        <is>
          <t>2026-07</t>
        </is>
      </c>
      <c r="AI518" t="n">
        <v>1</v>
      </c>
      <c r="AJ518" s="32" t="n">
        <v>26957999</v>
      </c>
      <c r="AK518" s="32" t="n">
        <v>22181897</v>
      </c>
      <c r="AL518" s="32" t="n">
        <v>2117045</v>
      </c>
      <c r="AM518" s="35">
        <f>(LEFT(AH518,4)-Parameters!$B$21)*12+MID(AH518,6,2)-Parameters!$B$22+1</f>
        <v/>
      </c>
    </row>
    <row r="519">
      <c r="X519" t="inlineStr">
        <is>
          <t>L0175090</t>
        </is>
      </c>
      <c r="Y519" t="inlineStr">
        <is>
          <t>2025-11-12</t>
        </is>
      </c>
      <c r="Z519" t="inlineStr">
        <is>
          <t>home_use</t>
        </is>
      </c>
      <c r="AA519" t="inlineStr">
        <is>
          <t>IMP00063</t>
        </is>
      </c>
      <c r="AB519" t="inlineStr">
        <is>
          <t>T100440</t>
        </is>
      </c>
      <c r="AC519" s="32" t="n">
        <v>743519.9300000001</v>
      </c>
      <c r="AD519" s="32" t="n">
        <v>85504.78999999999</v>
      </c>
      <c r="AE519" s="35">
        <f>(LEFT(Y519,4)-Parameters!$B$23)*12+MID(Y519,6,2)-Parameters!$B$24+1</f>
        <v/>
      </c>
      <c r="AG519" t="inlineStr">
        <is>
          <t>T108692</t>
        </is>
      </c>
      <c r="AH519" t="inlineStr">
        <is>
          <t>2026-08</t>
        </is>
      </c>
      <c r="AI519" t="n">
        <v>1</v>
      </c>
      <c r="AJ519" s="32" t="n">
        <v>15479384</v>
      </c>
      <c r="AK519" s="32" t="n">
        <v>12736928</v>
      </c>
      <c r="AL519" s="32" t="n">
        <v>1168633</v>
      </c>
      <c r="AM519" s="35">
        <f>(LEFT(AH519,4)-Parameters!$B$21)*12+MID(AH519,6,2)-Parameters!$B$22+1</f>
        <v/>
      </c>
    </row>
    <row r="520">
      <c r="X520" t="inlineStr">
        <is>
          <t>L0175091</t>
        </is>
      </c>
      <c r="Y520" t="inlineStr">
        <is>
          <t>2025-11-12</t>
        </is>
      </c>
      <c r="Z520" t="inlineStr">
        <is>
          <t>home_use</t>
        </is>
      </c>
      <c r="AA520" t="inlineStr">
        <is>
          <t>IMP00063</t>
        </is>
      </c>
      <c r="AB520" t="inlineStr">
        <is>
          <t>T100440</t>
        </is>
      </c>
      <c r="AC520" s="32" t="n">
        <v>1807076.42</v>
      </c>
      <c r="AD520" s="32" t="n">
        <v>193357.18</v>
      </c>
      <c r="AE520" s="35">
        <f>(LEFT(Y520,4)-Parameters!$B$23)*12+MID(Y520,6,2)-Parameters!$B$24+1</f>
        <v/>
      </c>
      <c r="AG520" t="inlineStr">
        <is>
          <t>T108692</t>
        </is>
      </c>
      <c r="AH520" t="inlineStr">
        <is>
          <t>2026-09</t>
        </is>
      </c>
      <c r="AI520" t="n">
        <v>1</v>
      </c>
      <c r="AJ520" s="32" t="n">
        <v>38533716</v>
      </c>
      <c r="AK520" s="32" t="n">
        <v>31706764</v>
      </c>
      <c r="AL520" s="32" t="n">
        <v>3033199</v>
      </c>
      <c r="AM520" s="35">
        <f>(LEFT(AH520,4)-Parameters!$B$21)*12+MID(AH520,6,2)-Parameters!$B$22+1</f>
        <v/>
      </c>
    </row>
    <row r="521">
      <c r="X521" t="inlineStr">
        <is>
          <t>L0175093</t>
        </is>
      </c>
      <c r="Y521" t="inlineStr">
        <is>
          <t>2025-11-12</t>
        </is>
      </c>
      <c r="Z521" t="inlineStr">
        <is>
          <t>home_use</t>
        </is>
      </c>
      <c r="AA521" t="inlineStr">
        <is>
          <t>IMP00063</t>
        </is>
      </c>
      <c r="AB521" t="inlineStr">
        <is>
          <t>T100440</t>
        </is>
      </c>
      <c r="AC521" s="32" t="n">
        <v>570483.1899999999</v>
      </c>
      <c r="AD521" s="32" t="n">
        <v>61041.7</v>
      </c>
      <c r="AE521" s="35">
        <f>(LEFT(Y521,4)-Parameters!$B$23)*12+MID(Y521,6,2)-Parameters!$B$24+1</f>
        <v/>
      </c>
      <c r="AG521" t="inlineStr">
        <is>
          <t>T109167</t>
        </is>
      </c>
      <c r="AH521" t="inlineStr">
        <is>
          <t>2024-10</t>
        </is>
      </c>
      <c r="AI521" t="n">
        <v>1</v>
      </c>
      <c r="AJ521" s="32" t="n">
        <v>142678222</v>
      </c>
      <c r="AK521" s="32" t="n">
        <v>129339346</v>
      </c>
      <c r="AL521" s="32" t="n">
        <v>12958145</v>
      </c>
      <c r="AM521" s="35">
        <f>(LEFT(AH521,4)-Parameters!$B$21)*12+MID(AH521,6,2)-Parameters!$B$22+1</f>
        <v/>
      </c>
    </row>
    <row r="522">
      <c r="X522" t="inlineStr">
        <is>
          <t>L0175094</t>
        </is>
      </c>
      <c r="Y522" t="inlineStr">
        <is>
          <t>2025-11-12</t>
        </is>
      </c>
      <c r="Z522" t="inlineStr">
        <is>
          <t>home_use</t>
        </is>
      </c>
      <c r="AA522" t="inlineStr">
        <is>
          <t>IMP00063</t>
        </is>
      </c>
      <c r="AB522" t="inlineStr">
        <is>
          <t>T100440</t>
        </is>
      </c>
      <c r="AC522" s="32" t="n">
        <v>545581.28</v>
      </c>
      <c r="AD522" s="32" t="n">
        <v>58377.2</v>
      </c>
      <c r="AE522" s="35">
        <f>(LEFT(Y522,4)-Parameters!$B$23)*12+MID(Y522,6,2)-Parameters!$B$24+1</f>
        <v/>
      </c>
      <c r="AG522" t="inlineStr">
        <is>
          <t>T109167</t>
        </is>
      </c>
      <c r="AH522" t="inlineStr">
        <is>
          <t>2024-11</t>
        </is>
      </c>
      <c r="AI522" t="n">
        <v>1</v>
      </c>
      <c r="AJ522" s="32" t="n">
        <v>161992314</v>
      </c>
      <c r="AK522" s="32" t="n">
        <v>147955200</v>
      </c>
      <c r="AL522" s="32" t="n">
        <v>15002461</v>
      </c>
      <c r="AM522" s="35">
        <f>(LEFT(AH522,4)-Parameters!$B$21)*12+MID(AH522,6,2)-Parameters!$B$22+1</f>
        <v/>
      </c>
    </row>
    <row r="523">
      <c r="X523" t="inlineStr">
        <is>
          <t>L0175095</t>
        </is>
      </c>
      <c r="Y523" t="inlineStr">
        <is>
          <t>2025-11-12</t>
        </is>
      </c>
      <c r="Z523" t="inlineStr">
        <is>
          <t>home_use</t>
        </is>
      </c>
      <c r="AA523" t="inlineStr">
        <is>
          <t>IMP00063</t>
        </is>
      </c>
      <c r="AB523" t="inlineStr">
        <is>
          <t>T100440</t>
        </is>
      </c>
      <c r="AC523" s="32" t="n">
        <v>468002.26</v>
      </c>
      <c r="AD523" s="32" t="n">
        <v>50076.24</v>
      </c>
      <c r="AE523" s="35">
        <f>(LEFT(Y523,4)-Parameters!$B$23)*12+MID(Y523,6,2)-Parameters!$B$24+1</f>
        <v/>
      </c>
      <c r="AG523" t="inlineStr">
        <is>
          <t>T109167</t>
        </is>
      </c>
      <c r="AH523" t="inlineStr">
        <is>
          <t>2024-12</t>
        </is>
      </c>
      <c r="AI523" t="n">
        <v>1</v>
      </c>
      <c r="AJ523" s="32" t="n">
        <v>145029886</v>
      </c>
      <c r="AK523" s="32" t="n">
        <v>131735924</v>
      </c>
      <c r="AL523" s="32" t="n">
        <v>13417433</v>
      </c>
      <c r="AM523" s="35">
        <f>(LEFT(AH523,4)-Parameters!$B$21)*12+MID(AH523,6,2)-Parameters!$B$22+1</f>
        <v/>
      </c>
    </row>
    <row r="524">
      <c r="X524" t="inlineStr">
        <is>
          <t>L0175332</t>
        </is>
      </c>
      <c r="Y524" t="inlineStr">
        <is>
          <t>2025-11-13</t>
        </is>
      </c>
      <c r="Z524" t="inlineStr">
        <is>
          <t>home_use</t>
        </is>
      </c>
      <c r="AA524" t="inlineStr">
        <is>
          <t>IMP00063</t>
        </is>
      </c>
      <c r="AB524" t="inlineStr">
        <is>
          <t>T100440</t>
        </is>
      </c>
      <c r="AC524" s="32" t="n">
        <v>2634104.33</v>
      </c>
      <c r="AD524" s="32" t="n">
        <v>342433.56</v>
      </c>
      <c r="AE524" s="35">
        <f>(LEFT(Y524,4)-Parameters!$B$23)*12+MID(Y524,6,2)-Parameters!$B$24+1</f>
        <v/>
      </c>
      <c r="AG524" t="inlineStr">
        <is>
          <t>T109167</t>
        </is>
      </c>
      <c r="AH524" t="inlineStr">
        <is>
          <t>2025-01</t>
        </is>
      </c>
      <c r="AI524" t="n">
        <v>1</v>
      </c>
      <c r="AJ524" s="32" t="n">
        <v>165100509</v>
      </c>
      <c r="AK524" s="32" t="n">
        <v>150800078</v>
      </c>
      <c r="AL524" s="32" t="n">
        <v>14408733</v>
      </c>
      <c r="AM524" s="35">
        <f>(LEFT(AH524,4)-Parameters!$B$21)*12+MID(AH524,6,2)-Parameters!$B$22+1</f>
        <v/>
      </c>
    </row>
    <row r="525">
      <c r="X525" t="inlineStr">
        <is>
          <t>L0175333</t>
        </is>
      </c>
      <c r="Y525" t="inlineStr">
        <is>
          <t>2025-11-13</t>
        </is>
      </c>
      <c r="Z525" t="inlineStr">
        <is>
          <t>home_use</t>
        </is>
      </c>
      <c r="AA525" t="inlineStr">
        <is>
          <t>IMP00063</t>
        </is>
      </c>
      <c r="AB525" t="inlineStr">
        <is>
          <t>T100440</t>
        </is>
      </c>
      <c r="AC525" s="32" t="n">
        <v>1603499.08</v>
      </c>
      <c r="AD525" s="32" t="n">
        <v>179591.9</v>
      </c>
      <c r="AE525" s="35">
        <f>(LEFT(Y525,4)-Parameters!$B$23)*12+MID(Y525,6,2)-Parameters!$B$24+1</f>
        <v/>
      </c>
      <c r="AG525" t="inlineStr">
        <is>
          <t>T109167</t>
        </is>
      </c>
      <c r="AH525" t="inlineStr">
        <is>
          <t>2025-02</t>
        </is>
      </c>
      <c r="AI525" t="n">
        <v>1</v>
      </c>
      <c r="AJ525" s="32" t="n">
        <v>128789083</v>
      </c>
      <c r="AK525" s="32" t="n">
        <v>117221333</v>
      </c>
      <c r="AL525" s="32" t="n">
        <v>11434911</v>
      </c>
      <c r="AM525" s="35">
        <f>(LEFT(AH525,4)-Parameters!$B$21)*12+MID(AH525,6,2)-Parameters!$B$22+1</f>
        <v/>
      </c>
    </row>
    <row r="526">
      <c r="X526" t="inlineStr">
        <is>
          <t>L0175334</t>
        </is>
      </c>
      <c r="Y526" t="inlineStr">
        <is>
          <t>2025-11-13</t>
        </is>
      </c>
      <c r="Z526" t="inlineStr">
        <is>
          <t>home_use</t>
        </is>
      </c>
      <c r="AA526" t="inlineStr">
        <is>
          <t>IMP00063</t>
        </is>
      </c>
      <c r="AB526" t="inlineStr">
        <is>
          <t>T100440</t>
        </is>
      </c>
      <c r="AC526" s="32" t="n">
        <v>3488452.68</v>
      </c>
      <c r="AD526" s="32" t="n">
        <v>453498.85</v>
      </c>
      <c r="AE526" s="35">
        <f>(LEFT(Y526,4)-Parameters!$B$23)*12+MID(Y526,6,2)-Parameters!$B$24+1</f>
        <v/>
      </c>
      <c r="AG526" t="inlineStr">
        <is>
          <t>T109167</t>
        </is>
      </c>
      <c r="AH526" t="inlineStr">
        <is>
          <t>2025-03</t>
        </is>
      </c>
      <c r="AI526" t="n">
        <v>1</v>
      </c>
      <c r="AJ526" s="32" t="n">
        <v>245064400</v>
      </c>
      <c r="AK526" s="32" t="n">
        <v>223405460</v>
      </c>
      <c r="AL526" s="32" t="n">
        <v>22014625</v>
      </c>
      <c r="AM526" s="35">
        <f>(LEFT(AH526,4)-Parameters!$B$21)*12+MID(AH526,6,2)-Parameters!$B$22+1</f>
        <v/>
      </c>
    </row>
    <row r="527">
      <c r="X527" t="inlineStr">
        <is>
          <t>L0175336</t>
        </is>
      </c>
      <c r="Y527" t="inlineStr">
        <is>
          <t>2025-11-13</t>
        </is>
      </c>
      <c r="Z527" t="inlineStr">
        <is>
          <t>home_use</t>
        </is>
      </c>
      <c r="AA527" t="inlineStr">
        <is>
          <t>IMP00063</t>
        </is>
      </c>
      <c r="AB527" t="inlineStr">
        <is>
          <t>T100440</t>
        </is>
      </c>
      <c r="AC527" s="32" t="n">
        <v>857095.41</v>
      </c>
      <c r="AD527" s="32" t="n">
        <v>98565.97</v>
      </c>
      <c r="AE527" s="35">
        <f>(LEFT(Y527,4)-Parameters!$B$23)*12+MID(Y527,6,2)-Parameters!$B$24+1</f>
        <v/>
      </c>
      <c r="AG527" t="inlineStr">
        <is>
          <t>T109167</t>
        </is>
      </c>
      <c r="AH527" t="inlineStr">
        <is>
          <t>2025-04</t>
        </is>
      </c>
      <c r="AI527" t="n">
        <v>1</v>
      </c>
      <c r="AJ527" s="32" t="n">
        <v>171268056</v>
      </c>
      <c r="AK527" s="32" t="n">
        <v>156056401</v>
      </c>
      <c r="AL527" s="32" t="n">
        <v>15745174</v>
      </c>
      <c r="AM527" s="35">
        <f>(LEFT(AH527,4)-Parameters!$B$21)*12+MID(AH527,6,2)-Parameters!$B$22+1</f>
        <v/>
      </c>
    </row>
    <row r="528">
      <c r="X528" t="inlineStr">
        <is>
          <t>L0175337</t>
        </is>
      </c>
      <c r="Y528" t="inlineStr">
        <is>
          <t>2025-11-13</t>
        </is>
      </c>
      <c r="Z528" t="inlineStr">
        <is>
          <t>home_use</t>
        </is>
      </c>
      <c r="AA528" t="inlineStr">
        <is>
          <t>IMP00063</t>
        </is>
      </c>
      <c r="AB528" t="inlineStr">
        <is>
          <t>T100440</t>
        </is>
      </c>
      <c r="AC528" s="32" t="n">
        <v>3149956.27</v>
      </c>
      <c r="AD528" s="32" t="n">
        <v>409494.32</v>
      </c>
      <c r="AE528" s="35">
        <f>(LEFT(Y528,4)-Parameters!$B$23)*12+MID(Y528,6,2)-Parameters!$B$24+1</f>
        <v/>
      </c>
      <c r="AG528" t="inlineStr">
        <is>
          <t>T109167</t>
        </is>
      </c>
      <c r="AH528" t="inlineStr">
        <is>
          <t>2025-05</t>
        </is>
      </c>
      <c r="AI528" t="n">
        <v>1</v>
      </c>
      <c r="AJ528" s="32" t="n">
        <v>172518361</v>
      </c>
      <c r="AK528" s="32" t="n">
        <v>156755730</v>
      </c>
      <c r="AL528" s="32" t="n">
        <v>15521639</v>
      </c>
      <c r="AM528" s="35">
        <f>(LEFT(AH528,4)-Parameters!$B$21)*12+MID(AH528,6,2)-Parameters!$B$22+1</f>
        <v/>
      </c>
    </row>
    <row r="529">
      <c r="X529" t="inlineStr">
        <is>
          <t>L0175553</t>
        </is>
      </c>
      <c r="Y529" t="inlineStr">
        <is>
          <t>2025-11-14</t>
        </is>
      </c>
      <c r="Z529" t="inlineStr">
        <is>
          <t>home_use</t>
        </is>
      </c>
      <c r="AA529" t="inlineStr">
        <is>
          <t>IMP00063</t>
        </is>
      </c>
      <c r="AB529" t="inlineStr">
        <is>
          <t>T100440</t>
        </is>
      </c>
      <c r="AC529" s="32" t="n">
        <v>677506.65</v>
      </c>
      <c r="AD529" s="32" t="n">
        <v>77913.25999999999</v>
      </c>
      <c r="AE529" s="35">
        <f>(LEFT(Y529,4)-Parameters!$B$23)*12+MID(Y529,6,2)-Parameters!$B$24+1</f>
        <v/>
      </c>
      <c r="AG529" t="inlineStr">
        <is>
          <t>T109167</t>
        </is>
      </c>
      <c r="AH529" t="inlineStr">
        <is>
          <t>2025-06</t>
        </is>
      </c>
      <c r="AI529" t="n">
        <v>1</v>
      </c>
      <c r="AJ529" s="32" t="n">
        <v>190717636</v>
      </c>
      <c r="AK529" s="32" t="n">
        <v>172483675</v>
      </c>
      <c r="AL529" s="32" t="n">
        <v>16815879</v>
      </c>
      <c r="AM529" s="35">
        <f>(LEFT(AH529,4)-Parameters!$B$21)*12+MID(AH529,6,2)-Parameters!$B$22+1</f>
        <v/>
      </c>
    </row>
    <row r="530">
      <c r="X530" t="inlineStr">
        <is>
          <t>L0175554</t>
        </is>
      </c>
      <c r="Y530" t="inlineStr">
        <is>
          <t>2025-11-14</t>
        </is>
      </c>
      <c r="Z530" t="inlineStr">
        <is>
          <t>home_use</t>
        </is>
      </c>
      <c r="AA530" t="inlineStr">
        <is>
          <t>IMP00063</t>
        </is>
      </c>
      <c r="AB530" t="inlineStr">
        <is>
          <t>T100440</t>
        </is>
      </c>
      <c r="AC530" s="32" t="n">
        <v>1196732.71</v>
      </c>
      <c r="AD530" s="32" t="n">
        <v>137624.26</v>
      </c>
      <c r="AE530" s="35">
        <f>(LEFT(Y530,4)-Parameters!$B$23)*12+MID(Y530,6,2)-Parameters!$B$24+1</f>
        <v/>
      </c>
      <c r="AG530" t="inlineStr">
        <is>
          <t>T109167</t>
        </is>
      </c>
      <c r="AH530" t="inlineStr">
        <is>
          <t>2025-07</t>
        </is>
      </c>
      <c r="AI530" t="n">
        <v>1</v>
      </c>
      <c r="AJ530" s="32" t="n">
        <v>152729435</v>
      </c>
      <c r="AK530" s="32" t="n">
        <v>138469024</v>
      </c>
      <c r="AL530" s="32" t="n">
        <v>13818370</v>
      </c>
      <c r="AM530" s="35">
        <f>(LEFT(AH530,4)-Parameters!$B$21)*12+MID(AH530,6,2)-Parameters!$B$22+1</f>
        <v/>
      </c>
    </row>
    <row r="531">
      <c r="X531" t="inlineStr">
        <is>
          <t>L0175555</t>
        </is>
      </c>
      <c r="Y531" t="inlineStr">
        <is>
          <t>2025-11-14</t>
        </is>
      </c>
      <c r="Z531" t="inlineStr">
        <is>
          <t>home_use</t>
        </is>
      </c>
      <c r="AA531" t="inlineStr">
        <is>
          <t>IMP00063</t>
        </is>
      </c>
      <c r="AB531" t="inlineStr">
        <is>
          <t>T100440</t>
        </is>
      </c>
      <c r="AC531" s="32" t="n">
        <v>4149296.6</v>
      </c>
      <c r="AD531" s="32" t="n">
        <v>539408.5600000001</v>
      </c>
      <c r="AE531" s="35">
        <f>(LEFT(Y531,4)-Parameters!$B$23)*12+MID(Y531,6,2)-Parameters!$B$24+1</f>
        <v/>
      </c>
      <c r="AG531" t="inlineStr">
        <is>
          <t>T109167</t>
        </is>
      </c>
      <c r="AH531" t="inlineStr">
        <is>
          <t>2025-08</t>
        </is>
      </c>
      <c r="AI531" t="n">
        <v>1</v>
      </c>
      <c r="AJ531" s="32" t="n">
        <v>154685091</v>
      </c>
      <c r="AK531" s="32" t="n">
        <v>139611143</v>
      </c>
      <c r="AL531" s="32" t="n">
        <v>13500034</v>
      </c>
      <c r="AM531" s="35">
        <f>(LEFT(AH531,4)-Parameters!$B$21)*12+MID(AH531,6,2)-Parameters!$B$22+1</f>
        <v/>
      </c>
    </row>
    <row r="532">
      <c r="X532" t="inlineStr">
        <is>
          <t>L0175558</t>
        </is>
      </c>
      <c r="Y532" t="inlineStr">
        <is>
          <t>2025-11-14</t>
        </is>
      </c>
      <c r="Z532" t="inlineStr">
        <is>
          <t>home_use</t>
        </is>
      </c>
      <c r="AA532" t="inlineStr">
        <is>
          <t>IMP00063</t>
        </is>
      </c>
      <c r="AB532" t="inlineStr">
        <is>
          <t>T100440</t>
        </is>
      </c>
      <c r="AC532" s="32" t="n">
        <v>1936511.87</v>
      </c>
      <c r="AD532" s="32" t="n">
        <v>216889.33</v>
      </c>
      <c r="AE532" s="35">
        <f>(LEFT(Y532,4)-Parameters!$B$23)*12+MID(Y532,6,2)-Parameters!$B$24+1</f>
        <v/>
      </c>
      <c r="AG532" t="inlineStr">
        <is>
          <t>T109167</t>
        </is>
      </c>
      <c r="AH532" t="inlineStr">
        <is>
          <t>2025-09</t>
        </is>
      </c>
      <c r="AI532" t="n">
        <v>1</v>
      </c>
      <c r="AJ532" s="32" t="n">
        <v>120218876</v>
      </c>
      <c r="AK532" s="32" t="n">
        <v>109539474</v>
      </c>
      <c r="AL532" s="32" t="n">
        <v>10586477</v>
      </c>
      <c r="AM532" s="35">
        <f>(LEFT(AH532,4)-Parameters!$B$21)*12+MID(AH532,6,2)-Parameters!$B$22+1</f>
        <v/>
      </c>
    </row>
    <row r="533">
      <c r="X533" t="inlineStr">
        <is>
          <t>L0175559</t>
        </is>
      </c>
      <c r="Y533" t="inlineStr">
        <is>
          <t>2025-11-14</t>
        </is>
      </c>
      <c r="Z533" t="inlineStr">
        <is>
          <t>home_use</t>
        </is>
      </c>
      <c r="AA533" t="inlineStr">
        <is>
          <t>IMP00063</t>
        </is>
      </c>
      <c r="AB533" t="inlineStr">
        <is>
          <t>T100440</t>
        </is>
      </c>
      <c r="AC533" s="32" t="n">
        <v>396797.54</v>
      </c>
      <c r="AD533" s="32" t="n">
        <v>45631.72</v>
      </c>
      <c r="AE533" s="35">
        <f>(LEFT(Y533,4)-Parameters!$B$23)*12+MID(Y533,6,2)-Parameters!$B$24+1</f>
        <v/>
      </c>
      <c r="AG533" t="inlineStr">
        <is>
          <t>T109167</t>
        </is>
      </c>
      <c r="AH533" t="inlineStr">
        <is>
          <t>2025-10</t>
        </is>
      </c>
      <c r="AI533" t="n">
        <v>1</v>
      </c>
      <c r="AJ533" s="32" t="n">
        <v>155840488</v>
      </c>
      <c r="AK533" s="32" t="n">
        <v>142012150</v>
      </c>
      <c r="AL533" s="32" t="n">
        <v>14593238</v>
      </c>
      <c r="AM533" s="35">
        <f>(LEFT(AH533,4)-Parameters!$B$21)*12+MID(AH533,6,2)-Parameters!$B$22+1</f>
        <v/>
      </c>
    </row>
    <row r="534">
      <c r="X534" t="inlineStr">
        <is>
          <t>L0175788</t>
        </is>
      </c>
      <c r="Y534" t="inlineStr">
        <is>
          <t>2025-11-15</t>
        </is>
      </c>
      <c r="Z534" t="inlineStr">
        <is>
          <t>home_use</t>
        </is>
      </c>
      <c r="AA534" t="inlineStr">
        <is>
          <t>IMP00063</t>
        </is>
      </c>
      <c r="AB534" t="inlineStr">
        <is>
          <t>T100440</t>
        </is>
      </c>
      <c r="AC534" s="32" t="n">
        <v>1978332.87</v>
      </c>
      <c r="AD534" s="32" t="n">
        <v>257183.27</v>
      </c>
      <c r="AE534" s="35">
        <f>(LEFT(Y534,4)-Parameters!$B$23)*12+MID(Y534,6,2)-Parameters!$B$24+1</f>
        <v/>
      </c>
      <c r="AG534" t="inlineStr">
        <is>
          <t>T109167</t>
        </is>
      </c>
      <c r="AH534" t="inlineStr">
        <is>
          <t>2025-11</t>
        </is>
      </c>
      <c r="AI534" t="n">
        <v>1</v>
      </c>
      <c r="AJ534" s="32" t="n">
        <v>180862192</v>
      </c>
      <c r="AK534" s="32" t="n">
        <v>164255076</v>
      </c>
      <c r="AL534" s="32" t="n">
        <v>16846727</v>
      </c>
      <c r="AM534" s="35">
        <f>(LEFT(AH534,4)-Parameters!$B$21)*12+MID(AH534,6,2)-Parameters!$B$22+1</f>
        <v/>
      </c>
    </row>
    <row r="535">
      <c r="X535" t="inlineStr">
        <is>
          <t>L0175998</t>
        </is>
      </c>
      <c r="Y535" t="inlineStr">
        <is>
          <t>2025-11-16</t>
        </is>
      </c>
      <c r="Z535" t="inlineStr">
        <is>
          <t>home_use</t>
        </is>
      </c>
      <c r="AA535" t="inlineStr">
        <is>
          <t>IMP00063</t>
        </is>
      </c>
      <c r="AB535" t="inlineStr">
        <is>
          <t>T100440</t>
        </is>
      </c>
      <c r="AC535" s="32" t="n">
        <v>3638145.07</v>
      </c>
      <c r="AD535" s="32" t="n">
        <v>472958.86</v>
      </c>
      <c r="AE535" s="35">
        <f>(LEFT(Y535,4)-Parameters!$B$23)*12+MID(Y535,6,2)-Parameters!$B$24+1</f>
        <v/>
      </c>
      <c r="AG535" t="inlineStr">
        <is>
          <t>T109167</t>
        </is>
      </c>
      <c r="AH535" t="inlineStr">
        <is>
          <t>2025-12</t>
        </is>
      </c>
      <c r="AI535" t="n">
        <v>1</v>
      </c>
      <c r="AJ535" s="32" t="n">
        <v>146959242</v>
      </c>
      <c r="AK535" s="32" t="n">
        <v>132344924</v>
      </c>
      <c r="AL535" s="32" t="n">
        <v>13087347</v>
      </c>
      <c r="AM535" s="35">
        <f>(LEFT(AH535,4)-Parameters!$B$21)*12+MID(AH535,6,2)-Parameters!$B$22+1</f>
        <v/>
      </c>
    </row>
    <row r="536">
      <c r="X536" t="inlineStr">
        <is>
          <t>L0175999</t>
        </is>
      </c>
      <c r="Y536" t="inlineStr">
        <is>
          <t>2025-11-16</t>
        </is>
      </c>
      <c r="Z536" t="inlineStr">
        <is>
          <t>home_use</t>
        </is>
      </c>
      <c r="AA536" t="inlineStr">
        <is>
          <t>IMP00063</t>
        </is>
      </c>
      <c r="AB536" t="inlineStr">
        <is>
          <t>T100440</t>
        </is>
      </c>
      <c r="AC536" s="32" t="n">
        <v>134787.96</v>
      </c>
      <c r="AD536" s="32" t="n">
        <v>15500.62</v>
      </c>
      <c r="AE536" s="35">
        <f>(LEFT(Y536,4)-Parameters!$B$23)*12+MID(Y536,6,2)-Parameters!$B$24+1</f>
        <v/>
      </c>
      <c r="AG536" t="inlineStr">
        <is>
          <t>T109167</t>
        </is>
      </c>
      <c r="AH536" t="inlineStr">
        <is>
          <t>2026-01</t>
        </is>
      </c>
      <c r="AI536" t="n">
        <v>1</v>
      </c>
      <c r="AJ536" s="32" t="n">
        <v>165731076</v>
      </c>
      <c r="AK536" s="32" t="n">
        <v>149914251</v>
      </c>
      <c r="AL536" s="32" t="n">
        <v>14897389</v>
      </c>
      <c r="AM536" s="35">
        <f>(LEFT(AH536,4)-Parameters!$B$21)*12+MID(AH536,6,2)-Parameters!$B$22+1</f>
        <v/>
      </c>
    </row>
    <row r="537">
      <c r="X537" t="inlineStr">
        <is>
          <t>L0176000</t>
        </is>
      </c>
      <c r="Y537" t="inlineStr">
        <is>
          <t>2025-11-16</t>
        </is>
      </c>
      <c r="Z537" t="inlineStr">
        <is>
          <t>home_use</t>
        </is>
      </c>
      <c r="AA537" t="inlineStr">
        <is>
          <t>IMP00063</t>
        </is>
      </c>
      <c r="AB537" t="inlineStr">
        <is>
          <t>T100440</t>
        </is>
      </c>
      <c r="AC537" s="32" t="n">
        <v>323976.29</v>
      </c>
      <c r="AD537" s="32" t="n">
        <v>37257.27</v>
      </c>
      <c r="AE537" s="35">
        <f>(LEFT(Y537,4)-Parameters!$B$23)*12+MID(Y537,6,2)-Parameters!$B$24+1</f>
        <v/>
      </c>
      <c r="AG537" t="inlineStr">
        <is>
          <t>T109167</t>
        </is>
      </c>
      <c r="AH537" t="inlineStr">
        <is>
          <t>2026-02</t>
        </is>
      </c>
      <c r="AI537" t="n">
        <v>1</v>
      </c>
      <c r="AJ537" s="32" t="n">
        <v>147636333</v>
      </c>
      <c r="AK537" s="32" t="n">
        <v>132801820</v>
      </c>
      <c r="AL537" s="32" t="n">
        <v>13531581</v>
      </c>
      <c r="AM537" s="35">
        <f>(LEFT(AH537,4)-Parameters!$B$21)*12+MID(AH537,6,2)-Parameters!$B$22+1</f>
        <v/>
      </c>
    </row>
    <row r="538">
      <c r="X538" t="inlineStr">
        <is>
          <t>L0176215</t>
        </is>
      </c>
      <c r="Y538" t="inlineStr">
        <is>
          <t>2025-11-17</t>
        </is>
      </c>
      <c r="Z538" t="inlineStr">
        <is>
          <t>home_use</t>
        </is>
      </c>
      <c r="AA538" t="inlineStr">
        <is>
          <t>IMP00063</t>
        </is>
      </c>
      <c r="AB538" t="inlineStr">
        <is>
          <t>T100440</t>
        </is>
      </c>
      <c r="AC538" s="32" t="n">
        <v>249784.6</v>
      </c>
      <c r="AD538" s="32" t="n">
        <v>28725.23</v>
      </c>
      <c r="AE538" s="35">
        <f>(LEFT(Y538,4)-Parameters!$B$23)*12+MID(Y538,6,2)-Parameters!$B$24+1</f>
        <v/>
      </c>
      <c r="AG538" t="inlineStr">
        <is>
          <t>T109167</t>
        </is>
      </c>
      <c r="AH538" t="inlineStr">
        <is>
          <t>2026-03</t>
        </is>
      </c>
      <c r="AI538" t="n">
        <v>1</v>
      </c>
      <c r="AJ538" s="32" t="n">
        <v>167311552</v>
      </c>
      <c r="AK538" s="32" t="n">
        <v>152073931</v>
      </c>
      <c r="AL538" s="32" t="n">
        <v>15344722</v>
      </c>
      <c r="AM538" s="35">
        <f>(LEFT(AH538,4)-Parameters!$B$21)*12+MID(AH538,6,2)-Parameters!$B$22+1</f>
        <v/>
      </c>
    </row>
    <row r="539">
      <c r="X539" t="inlineStr">
        <is>
          <t>L0176216</t>
        </is>
      </c>
      <c r="Y539" t="inlineStr">
        <is>
          <t>2025-11-17</t>
        </is>
      </c>
      <c r="Z539" t="inlineStr">
        <is>
          <t>home_use</t>
        </is>
      </c>
      <c r="AA539" t="inlineStr">
        <is>
          <t>IMP00063</t>
        </is>
      </c>
      <c r="AB539" t="inlineStr">
        <is>
          <t>T100440</t>
        </is>
      </c>
      <c r="AC539" s="32" t="n">
        <v>763074.61</v>
      </c>
      <c r="AD539" s="32" t="n">
        <v>87753.58</v>
      </c>
      <c r="AE539" s="35">
        <f>(LEFT(Y539,4)-Parameters!$B$23)*12+MID(Y539,6,2)-Parameters!$B$24+1</f>
        <v/>
      </c>
      <c r="AG539" t="inlineStr">
        <is>
          <t>T109167</t>
        </is>
      </c>
      <c r="AH539" t="inlineStr">
        <is>
          <t>2026-04</t>
        </is>
      </c>
      <c r="AI539" t="n">
        <v>1</v>
      </c>
      <c r="AJ539" s="32" t="n">
        <v>171997547</v>
      </c>
      <c r="AK539" s="32" t="n">
        <v>156305816</v>
      </c>
      <c r="AL539" s="32" t="n">
        <v>15825269</v>
      </c>
      <c r="AM539" s="35">
        <f>(LEFT(AH539,4)-Parameters!$B$21)*12+MID(AH539,6,2)-Parameters!$B$22+1</f>
        <v/>
      </c>
    </row>
    <row r="540">
      <c r="X540" t="inlineStr">
        <is>
          <t>L0176217</t>
        </is>
      </c>
      <c r="Y540" t="inlineStr">
        <is>
          <t>2025-11-17</t>
        </is>
      </c>
      <c r="Z540" t="inlineStr">
        <is>
          <t>home_use</t>
        </is>
      </c>
      <c r="AA540" t="inlineStr">
        <is>
          <t>IMP00063</t>
        </is>
      </c>
      <c r="AB540" t="inlineStr">
        <is>
          <t>T100440</t>
        </is>
      </c>
      <c r="AC540" s="32" t="n">
        <v>6535302.95</v>
      </c>
      <c r="AD540" s="32" t="n">
        <v>849589.38</v>
      </c>
      <c r="AE540" s="35">
        <f>(LEFT(Y540,4)-Parameters!$B$23)*12+MID(Y540,6,2)-Parameters!$B$24+1</f>
        <v/>
      </c>
      <c r="AG540" t="inlineStr">
        <is>
          <t>T109167</t>
        </is>
      </c>
      <c r="AH540" t="inlineStr">
        <is>
          <t>2026-05</t>
        </is>
      </c>
      <c r="AI540" t="n">
        <v>1</v>
      </c>
      <c r="AJ540" s="32" t="n">
        <v>165165527</v>
      </c>
      <c r="AK540" s="32" t="n">
        <v>150889290</v>
      </c>
      <c r="AL540" s="32" t="n">
        <v>15046865</v>
      </c>
      <c r="AM540" s="35">
        <f>(LEFT(AH540,4)-Parameters!$B$21)*12+MID(AH540,6,2)-Parameters!$B$22+1</f>
        <v/>
      </c>
    </row>
    <row r="541">
      <c r="X541" t="inlineStr">
        <is>
          <t>L0176218</t>
        </is>
      </c>
      <c r="Y541" t="inlineStr">
        <is>
          <t>2025-11-17</t>
        </is>
      </c>
      <c r="Z541" t="inlineStr">
        <is>
          <t>home_use</t>
        </is>
      </c>
      <c r="AA541" t="inlineStr">
        <is>
          <t>IMP00063</t>
        </is>
      </c>
      <c r="AB541" t="inlineStr">
        <is>
          <t>T100440</t>
        </is>
      </c>
      <c r="AC541" s="32" t="n">
        <v>286420.84</v>
      </c>
      <c r="AD541" s="32" t="n">
        <v>32938.4</v>
      </c>
      <c r="AE541" s="35">
        <f>(LEFT(Y541,4)-Parameters!$B$23)*12+MID(Y541,6,2)-Parameters!$B$24+1</f>
        <v/>
      </c>
      <c r="AG541" t="inlineStr">
        <is>
          <t>T109167</t>
        </is>
      </c>
      <c r="AH541" t="inlineStr">
        <is>
          <t>2026-06</t>
        </is>
      </c>
      <c r="AI541" t="n">
        <v>1</v>
      </c>
      <c r="AJ541" s="32" t="n">
        <v>149404317</v>
      </c>
      <c r="AK541" s="32" t="n">
        <v>136526543</v>
      </c>
      <c r="AL541" s="32" t="n">
        <v>13534358</v>
      </c>
      <c r="AM541" s="35">
        <f>(LEFT(AH541,4)-Parameters!$B$21)*12+MID(AH541,6,2)-Parameters!$B$22+1</f>
        <v/>
      </c>
    </row>
    <row r="542">
      <c r="X542" t="inlineStr">
        <is>
          <t>L0176451</t>
        </is>
      </c>
      <c r="Y542" t="inlineStr">
        <is>
          <t>2025-11-18</t>
        </is>
      </c>
      <c r="Z542" t="inlineStr">
        <is>
          <t>home_use</t>
        </is>
      </c>
      <c r="AA542" t="inlineStr">
        <is>
          <t>IMP00063</t>
        </is>
      </c>
      <c r="AB542" t="inlineStr">
        <is>
          <t>T100440</t>
        </is>
      </c>
      <c r="AC542" s="32" t="n">
        <v>577213.17</v>
      </c>
      <c r="AD542" s="32" t="n">
        <v>64647.88</v>
      </c>
      <c r="AE542" s="35">
        <f>(LEFT(Y542,4)-Parameters!$B$23)*12+MID(Y542,6,2)-Parameters!$B$24+1</f>
        <v/>
      </c>
      <c r="AG542" t="inlineStr">
        <is>
          <t>T109167</t>
        </is>
      </c>
      <c r="AH542" t="inlineStr">
        <is>
          <t>2026-07</t>
        </is>
      </c>
      <c r="AI542" t="n">
        <v>0</v>
      </c>
      <c r="AM542" s="35">
        <f>(LEFT(AH542,4)-Parameters!$B$21)*12+MID(AH542,6,2)-Parameters!$B$22+1</f>
        <v/>
      </c>
    </row>
    <row r="543">
      <c r="X543" t="inlineStr">
        <is>
          <t>L0176452</t>
        </is>
      </c>
      <c r="Y543" t="inlineStr">
        <is>
          <t>2025-11-18</t>
        </is>
      </c>
      <c r="Z543" t="inlineStr">
        <is>
          <t>home_use</t>
        </is>
      </c>
      <c r="AA543" t="inlineStr">
        <is>
          <t>IMP00063</t>
        </is>
      </c>
      <c r="AB543" t="inlineStr">
        <is>
          <t>T100440</t>
        </is>
      </c>
      <c r="AC543" s="32" t="n">
        <v>1278597.57</v>
      </c>
      <c r="AD543" s="32" t="n">
        <v>147038.72</v>
      </c>
      <c r="AE543" s="35">
        <f>(LEFT(Y543,4)-Parameters!$B$23)*12+MID(Y543,6,2)-Parameters!$B$24+1</f>
        <v/>
      </c>
      <c r="AG543" t="inlineStr">
        <is>
          <t>T109167</t>
        </is>
      </c>
      <c r="AH543" t="inlineStr">
        <is>
          <t>2026-08</t>
        </is>
      </c>
      <c r="AI543" t="n">
        <v>1</v>
      </c>
      <c r="AJ543" s="32" t="n">
        <v>182022201</v>
      </c>
      <c r="AK543" s="32" t="n">
        <v>166068324</v>
      </c>
      <c r="AL543" s="32" t="n">
        <v>16624370</v>
      </c>
      <c r="AM543" s="35">
        <f>(LEFT(AH543,4)-Parameters!$B$21)*12+MID(AH543,6,2)-Parameters!$B$22+1</f>
        <v/>
      </c>
    </row>
    <row r="544">
      <c r="X544" t="inlineStr">
        <is>
          <t>L0176454</t>
        </is>
      </c>
      <c r="Y544" t="inlineStr">
        <is>
          <t>2025-11-18</t>
        </is>
      </c>
      <c r="Z544" t="inlineStr">
        <is>
          <t>home_use</t>
        </is>
      </c>
      <c r="AA544" t="inlineStr">
        <is>
          <t>IMP00063</t>
        </is>
      </c>
      <c r="AB544" t="inlineStr">
        <is>
          <t>T100440</t>
        </is>
      </c>
      <c r="AC544" s="32" t="n">
        <v>6444780.85</v>
      </c>
      <c r="AD544" s="32" t="n">
        <v>837821.51</v>
      </c>
      <c r="AE544" s="35">
        <f>(LEFT(Y544,4)-Parameters!$B$23)*12+MID(Y544,6,2)-Parameters!$B$24+1</f>
        <v/>
      </c>
      <c r="AG544" t="inlineStr">
        <is>
          <t>T109167</t>
        </is>
      </c>
      <c r="AH544" t="inlineStr">
        <is>
          <t>2026-09</t>
        </is>
      </c>
      <c r="AI544" t="n">
        <v>1</v>
      </c>
      <c r="AJ544" s="32" t="n">
        <v>120931598</v>
      </c>
      <c r="AK544" s="32" t="n">
        <v>110218609</v>
      </c>
      <c r="AL544" s="32" t="n">
        <v>11161241</v>
      </c>
      <c r="AM544" s="35">
        <f>(LEFT(AH544,4)-Parameters!$B$21)*12+MID(AH544,6,2)-Parameters!$B$22+1</f>
        <v/>
      </c>
    </row>
    <row r="545">
      <c r="X545" t="inlineStr">
        <is>
          <t>L0176455</t>
        </is>
      </c>
      <c r="Y545" t="inlineStr">
        <is>
          <t>2025-11-18</t>
        </is>
      </c>
      <c r="Z545" t="inlineStr">
        <is>
          <t>home_use</t>
        </is>
      </c>
      <c r="AA545" t="inlineStr">
        <is>
          <t>IMP00063</t>
        </is>
      </c>
      <c r="AB545" t="inlineStr">
        <is>
          <t>T100440</t>
        </is>
      </c>
      <c r="AC545" s="32" t="n">
        <v>373984.6</v>
      </c>
      <c r="AD545" s="32" t="n">
        <v>40016.35</v>
      </c>
      <c r="AE545" s="35">
        <f>(LEFT(Y545,4)-Parameters!$B$23)*12+MID(Y545,6,2)-Parameters!$B$24+1</f>
        <v/>
      </c>
      <c r="AG545" t="inlineStr">
        <is>
          <t>T109212</t>
        </is>
      </c>
      <c r="AH545" t="inlineStr">
        <is>
          <t>2024-10</t>
        </is>
      </c>
      <c r="AI545" t="n">
        <v>1</v>
      </c>
      <c r="AJ545" s="32" t="n">
        <v>347663</v>
      </c>
      <c r="AK545" s="32" t="n">
        <v>208598</v>
      </c>
      <c r="AL545" s="32" t="n">
        <v>0</v>
      </c>
      <c r="AM545" s="35">
        <f>(LEFT(AH545,4)-Parameters!$B$21)*12+MID(AH545,6,2)-Parameters!$B$22+1</f>
        <v/>
      </c>
    </row>
    <row r="546">
      <c r="X546" t="inlineStr">
        <is>
          <t>L0176456</t>
        </is>
      </c>
      <c r="Y546" t="inlineStr">
        <is>
          <t>2025-11-18</t>
        </is>
      </c>
      <c r="Z546" t="inlineStr">
        <is>
          <t>home_use</t>
        </is>
      </c>
      <c r="AA546" t="inlineStr">
        <is>
          <t>IMP00063</t>
        </is>
      </c>
      <c r="AB546" t="inlineStr">
        <is>
          <t>T100440</t>
        </is>
      </c>
      <c r="AC546" s="32" t="n">
        <v>323303.12</v>
      </c>
      <c r="AD546" s="32" t="n">
        <v>37179.86</v>
      </c>
      <c r="AE546" s="35">
        <f>(LEFT(Y546,4)-Parameters!$B$23)*12+MID(Y546,6,2)-Parameters!$B$24+1</f>
        <v/>
      </c>
      <c r="AG546" t="inlineStr">
        <is>
          <t>T109212</t>
        </is>
      </c>
      <c r="AH546" t="inlineStr">
        <is>
          <t>2024-11</t>
        </is>
      </c>
      <c r="AI546" t="n">
        <v>1</v>
      </c>
      <c r="AJ546" s="32" t="n">
        <v>5533845</v>
      </c>
      <c r="AK546" s="32" t="n">
        <v>4820892</v>
      </c>
      <c r="AL546" s="32" t="n">
        <v>444363</v>
      </c>
      <c r="AM546" s="35">
        <f>(LEFT(AH546,4)-Parameters!$B$21)*12+MID(AH546,6,2)-Parameters!$B$22+1</f>
        <v/>
      </c>
    </row>
    <row r="547">
      <c r="X547" t="inlineStr">
        <is>
          <t>L0176673</t>
        </is>
      </c>
      <c r="Y547" t="inlineStr">
        <is>
          <t>2025-11-19</t>
        </is>
      </c>
      <c r="Z547" t="inlineStr">
        <is>
          <t>home_use</t>
        </is>
      </c>
      <c r="AA547" t="inlineStr">
        <is>
          <t>IMP00063</t>
        </is>
      </c>
      <c r="AB547" t="inlineStr">
        <is>
          <t>T100440</t>
        </is>
      </c>
      <c r="AC547" s="32" t="n">
        <v>3594246.18</v>
      </c>
      <c r="AD547" s="32" t="n">
        <v>467252</v>
      </c>
      <c r="AE547" s="35">
        <f>(LEFT(Y547,4)-Parameters!$B$23)*12+MID(Y547,6,2)-Parameters!$B$24+1</f>
        <v/>
      </c>
      <c r="AG547" t="inlineStr">
        <is>
          <t>T109212</t>
        </is>
      </c>
      <c r="AH547" t="inlineStr">
        <is>
          <t>2024-12</t>
        </is>
      </c>
      <c r="AI547" t="n">
        <v>1</v>
      </c>
      <c r="AJ547" s="32" t="n">
        <v>710544</v>
      </c>
      <c r="AK547" s="32" t="n">
        <v>426326</v>
      </c>
      <c r="AL547" s="32" t="n">
        <v>0</v>
      </c>
      <c r="AM547" s="35">
        <f>(LEFT(AH547,4)-Parameters!$B$21)*12+MID(AH547,6,2)-Parameters!$B$22+1</f>
        <v/>
      </c>
    </row>
    <row r="548">
      <c r="X548" t="inlineStr">
        <is>
          <t>L0176674</t>
        </is>
      </c>
      <c r="Y548" t="inlineStr">
        <is>
          <t>2025-11-19</t>
        </is>
      </c>
      <c r="Z548" t="inlineStr">
        <is>
          <t>home_use</t>
        </is>
      </c>
      <c r="AA548" t="inlineStr">
        <is>
          <t>IMP00063</t>
        </is>
      </c>
      <c r="AB548" t="inlineStr">
        <is>
          <t>T100440</t>
        </is>
      </c>
      <c r="AC548" s="32" t="n">
        <v>228583.39</v>
      </c>
      <c r="AD548" s="32" t="n">
        <v>26287.09</v>
      </c>
      <c r="AE548" s="35">
        <f>(LEFT(Y548,4)-Parameters!$B$23)*12+MID(Y548,6,2)-Parameters!$B$24+1</f>
        <v/>
      </c>
      <c r="AG548" t="inlineStr">
        <is>
          <t>T109212</t>
        </is>
      </c>
      <c r="AH548" t="inlineStr">
        <is>
          <t>2025-01</t>
        </is>
      </c>
      <c r="AI548" t="n">
        <v>0</v>
      </c>
      <c r="AM548" s="35">
        <f>(LEFT(AH548,4)-Parameters!$B$21)*12+MID(AH548,6,2)-Parameters!$B$22+1</f>
        <v/>
      </c>
    </row>
    <row r="549">
      <c r="X549" t="inlineStr">
        <is>
          <t>L0176675</t>
        </is>
      </c>
      <c r="Y549" t="inlineStr">
        <is>
          <t>2025-11-19</t>
        </is>
      </c>
      <c r="Z549" t="inlineStr">
        <is>
          <t>home_use</t>
        </is>
      </c>
      <c r="AA549" t="inlineStr">
        <is>
          <t>IMP00063</t>
        </is>
      </c>
      <c r="AB549" t="inlineStr">
        <is>
          <t>T100440</t>
        </is>
      </c>
      <c r="AC549" s="32" t="n">
        <v>2200755.9</v>
      </c>
      <c r="AD549" s="32" t="n">
        <v>286098.27</v>
      </c>
      <c r="AE549" s="35">
        <f>(LEFT(Y549,4)-Parameters!$B$23)*12+MID(Y549,6,2)-Parameters!$B$24+1</f>
        <v/>
      </c>
      <c r="AG549" t="inlineStr">
        <is>
          <t>T109212</t>
        </is>
      </c>
      <c r="AH549" t="inlineStr">
        <is>
          <t>2025-02</t>
        </is>
      </c>
      <c r="AI549" t="n">
        <v>1</v>
      </c>
      <c r="AJ549" s="32" t="n">
        <v>589994</v>
      </c>
      <c r="AK549" s="32" t="n">
        <v>353997</v>
      </c>
      <c r="AL549" s="32" t="n">
        <v>0</v>
      </c>
      <c r="AM549" s="35">
        <f>(LEFT(AH549,4)-Parameters!$B$21)*12+MID(AH549,6,2)-Parameters!$B$22+1</f>
        <v/>
      </c>
    </row>
    <row r="550">
      <c r="X550" t="inlineStr">
        <is>
          <t>L0176677</t>
        </is>
      </c>
      <c r="Y550" t="inlineStr">
        <is>
          <t>2025-11-19</t>
        </is>
      </c>
      <c r="Z550" t="inlineStr">
        <is>
          <t>home_use</t>
        </is>
      </c>
      <c r="AA550" t="inlineStr">
        <is>
          <t>IMP00063</t>
        </is>
      </c>
      <c r="AB550" t="inlineStr">
        <is>
          <t>T100440</t>
        </is>
      </c>
      <c r="AC550" s="32" t="n">
        <v>370134.59</v>
      </c>
      <c r="AD550" s="32" t="n">
        <v>42565.48</v>
      </c>
      <c r="AE550" s="35">
        <f>(LEFT(Y550,4)-Parameters!$B$23)*12+MID(Y550,6,2)-Parameters!$B$24+1</f>
        <v/>
      </c>
      <c r="AG550" t="inlineStr">
        <is>
          <t>T109212</t>
        </is>
      </c>
      <c r="AH550" t="inlineStr">
        <is>
          <t>2025-03</t>
        </is>
      </c>
      <c r="AI550" t="n">
        <v>1</v>
      </c>
      <c r="AJ550" s="32" t="n">
        <v>647970</v>
      </c>
      <c r="AK550" s="32" t="n">
        <v>388782</v>
      </c>
      <c r="AL550" s="32" t="n">
        <v>0</v>
      </c>
      <c r="AM550" s="35">
        <f>(LEFT(AH550,4)-Parameters!$B$21)*12+MID(AH550,6,2)-Parameters!$B$22+1</f>
        <v/>
      </c>
    </row>
    <row r="551">
      <c r="X551" t="inlineStr">
        <is>
          <t>L0176678</t>
        </is>
      </c>
      <c r="Y551" t="inlineStr">
        <is>
          <t>2025-11-19</t>
        </is>
      </c>
      <c r="Z551" t="inlineStr">
        <is>
          <t>home_use</t>
        </is>
      </c>
      <c r="AA551" t="inlineStr">
        <is>
          <t>IMP00063</t>
        </is>
      </c>
      <c r="AB551" t="inlineStr">
        <is>
          <t>T100440</t>
        </is>
      </c>
      <c r="AC551" s="32" t="n">
        <v>647448.4300000001</v>
      </c>
      <c r="AD551" s="32" t="n">
        <v>74456.57000000001</v>
      </c>
      <c r="AE551" s="35">
        <f>(LEFT(Y551,4)-Parameters!$B$23)*12+MID(Y551,6,2)-Parameters!$B$24+1</f>
        <v/>
      </c>
      <c r="AG551" t="inlineStr">
        <is>
          <t>T109212</t>
        </is>
      </c>
      <c r="AH551" t="inlineStr">
        <is>
          <t>2025-04</t>
        </is>
      </c>
      <c r="AI551" t="n">
        <v>1</v>
      </c>
      <c r="AJ551" s="32" t="n">
        <v>395259</v>
      </c>
      <c r="AK551" s="32" t="n">
        <v>237155</v>
      </c>
      <c r="AL551" s="32" t="n">
        <v>0</v>
      </c>
      <c r="AM551" s="35">
        <f>(LEFT(AH551,4)-Parameters!$B$21)*12+MID(AH551,6,2)-Parameters!$B$22+1</f>
        <v/>
      </c>
    </row>
    <row r="552">
      <c r="X552" t="inlineStr">
        <is>
          <t>L0176893</t>
        </is>
      </c>
      <c r="Y552" t="inlineStr">
        <is>
          <t>2025-11-20</t>
        </is>
      </c>
      <c r="Z552" t="inlineStr">
        <is>
          <t>home_use</t>
        </is>
      </c>
      <c r="AA552" t="inlineStr">
        <is>
          <t>IMP00063</t>
        </is>
      </c>
      <c r="AB552" t="inlineStr">
        <is>
          <t>T100440</t>
        </is>
      </c>
      <c r="AC552" s="32" t="n">
        <v>1960657.79</v>
      </c>
      <c r="AD552" s="32" t="n">
        <v>219593.67</v>
      </c>
      <c r="AE552" s="35">
        <f>(LEFT(Y552,4)-Parameters!$B$23)*12+MID(Y552,6,2)-Parameters!$B$24+1</f>
        <v/>
      </c>
      <c r="AG552" t="inlineStr">
        <is>
          <t>T109212</t>
        </is>
      </c>
      <c r="AH552" t="inlineStr">
        <is>
          <t>2025-05</t>
        </is>
      </c>
      <c r="AI552" t="n">
        <v>1</v>
      </c>
      <c r="AJ552" s="32" t="n">
        <v>20888824</v>
      </c>
      <c r="AK552" s="32" t="n">
        <v>18197611</v>
      </c>
      <c r="AL552" s="32" t="n">
        <v>1635085</v>
      </c>
      <c r="AM552" s="35">
        <f>(LEFT(AH552,4)-Parameters!$B$21)*12+MID(AH552,6,2)-Parameters!$B$22+1</f>
        <v/>
      </c>
    </row>
    <row r="553">
      <c r="X553" t="inlineStr">
        <is>
          <t>L0176894</t>
        </is>
      </c>
      <c r="Y553" t="inlineStr">
        <is>
          <t>2025-11-20</t>
        </is>
      </c>
      <c r="Z553" t="inlineStr">
        <is>
          <t>home_use</t>
        </is>
      </c>
      <c r="AA553" t="inlineStr">
        <is>
          <t>IMP00063</t>
        </is>
      </c>
      <c r="AB553" t="inlineStr">
        <is>
          <t>T100440</t>
        </is>
      </c>
      <c r="AC553" s="32" t="n">
        <v>714776.7</v>
      </c>
      <c r="AD553" s="32" t="n">
        <v>82199.32000000001</v>
      </c>
      <c r="AE553" s="35">
        <f>(LEFT(Y553,4)-Parameters!$B$23)*12+MID(Y553,6,2)-Parameters!$B$24+1</f>
        <v/>
      </c>
      <c r="AG553" t="inlineStr">
        <is>
          <t>T109212</t>
        </is>
      </c>
      <c r="AH553" t="inlineStr">
        <is>
          <t>2025-06</t>
        </is>
      </c>
      <c r="AI553" t="n">
        <v>1</v>
      </c>
      <c r="AJ553" s="32" t="n">
        <v>190873</v>
      </c>
      <c r="AK553" s="32" t="n">
        <v>114524</v>
      </c>
      <c r="AL553" s="32" t="n">
        <v>0</v>
      </c>
      <c r="AM553" s="35">
        <f>(LEFT(AH553,4)-Parameters!$B$21)*12+MID(AH553,6,2)-Parameters!$B$22+1</f>
        <v/>
      </c>
    </row>
    <row r="554">
      <c r="X554" t="inlineStr">
        <is>
          <t>L0176895</t>
        </is>
      </c>
      <c r="Y554" t="inlineStr">
        <is>
          <t>2025-11-20</t>
        </is>
      </c>
      <c r="Z554" t="inlineStr">
        <is>
          <t>home_use</t>
        </is>
      </c>
      <c r="AA554" t="inlineStr">
        <is>
          <t>IMP00063</t>
        </is>
      </c>
      <c r="AB554" t="inlineStr">
        <is>
          <t>T100440</t>
        </is>
      </c>
      <c r="AC554" s="32" t="n">
        <v>395765.43</v>
      </c>
      <c r="AD554" s="32" t="n">
        <v>45513.02</v>
      </c>
      <c r="AE554" s="35">
        <f>(LEFT(Y554,4)-Parameters!$B$23)*12+MID(Y554,6,2)-Parameters!$B$24+1</f>
        <v/>
      </c>
      <c r="AG554" t="inlineStr">
        <is>
          <t>T109212</t>
        </is>
      </c>
      <c r="AH554" t="inlineStr">
        <is>
          <t>2025-07</t>
        </is>
      </c>
      <c r="AI554" t="n">
        <v>1</v>
      </c>
      <c r="AJ554" s="32" t="n">
        <v>233215</v>
      </c>
      <c r="AK554" s="32" t="n">
        <v>139929</v>
      </c>
      <c r="AL554" s="32" t="n">
        <v>0</v>
      </c>
      <c r="AM554" s="35">
        <f>(LEFT(AH554,4)-Parameters!$B$21)*12+MID(AH554,6,2)-Parameters!$B$22+1</f>
        <v/>
      </c>
    </row>
    <row r="555">
      <c r="X555" t="inlineStr">
        <is>
          <t>L0177093</t>
        </is>
      </c>
      <c r="Y555" t="inlineStr">
        <is>
          <t>2025-11-21</t>
        </is>
      </c>
      <c r="Z555" t="inlineStr">
        <is>
          <t>home_use</t>
        </is>
      </c>
      <c r="AA555" t="inlineStr">
        <is>
          <t>IMP00063</t>
        </is>
      </c>
      <c r="AB555" t="inlineStr">
        <is>
          <t>T100440</t>
        </is>
      </c>
      <c r="AC555" s="32" t="n">
        <v>3303062.51</v>
      </c>
      <c r="AD555" s="32" t="n">
        <v>369943</v>
      </c>
      <c r="AE555" s="35">
        <f>(LEFT(Y555,4)-Parameters!$B$23)*12+MID(Y555,6,2)-Parameters!$B$24+1</f>
        <v/>
      </c>
      <c r="AG555" t="inlineStr">
        <is>
          <t>T109212</t>
        </is>
      </c>
      <c r="AH555" t="inlineStr">
        <is>
          <t>2025-08</t>
        </is>
      </c>
      <c r="AI555" t="n">
        <v>1</v>
      </c>
      <c r="AJ555" s="32" t="n">
        <v>324459</v>
      </c>
      <c r="AK555" s="32" t="n">
        <v>194675</v>
      </c>
      <c r="AL555" s="32" t="n">
        <v>0</v>
      </c>
      <c r="AM555" s="35">
        <f>(LEFT(AH555,4)-Parameters!$B$21)*12+MID(AH555,6,2)-Parameters!$B$22+1</f>
        <v/>
      </c>
    </row>
    <row r="556">
      <c r="X556" t="inlineStr">
        <is>
          <t>L0177094</t>
        </is>
      </c>
      <c r="Y556" t="inlineStr">
        <is>
          <t>2025-11-21</t>
        </is>
      </c>
      <c r="Z556" t="inlineStr">
        <is>
          <t>home_use</t>
        </is>
      </c>
      <c r="AA556" t="inlineStr">
        <is>
          <t>IMP00063</t>
        </is>
      </c>
      <c r="AB556" t="inlineStr">
        <is>
          <t>T100440</t>
        </is>
      </c>
      <c r="AC556" s="32" t="n">
        <v>174455.07</v>
      </c>
      <c r="AD556" s="32" t="n">
        <v>20062.33</v>
      </c>
      <c r="AE556" s="35">
        <f>(LEFT(Y556,4)-Parameters!$B$23)*12+MID(Y556,6,2)-Parameters!$B$24+1</f>
        <v/>
      </c>
      <c r="AG556" t="inlineStr">
        <is>
          <t>T109212</t>
        </is>
      </c>
      <c r="AH556" t="inlineStr">
        <is>
          <t>2025-09</t>
        </is>
      </c>
      <c r="AI556" t="n">
        <v>1</v>
      </c>
      <c r="AJ556" s="32" t="n">
        <v>416611</v>
      </c>
      <c r="AK556" s="32" t="n">
        <v>249967</v>
      </c>
      <c r="AL556" s="32" t="n">
        <v>0</v>
      </c>
      <c r="AM556" s="35">
        <f>(LEFT(AH556,4)-Parameters!$B$21)*12+MID(AH556,6,2)-Parameters!$B$22+1</f>
        <v/>
      </c>
    </row>
    <row r="557">
      <c r="X557" t="inlineStr">
        <is>
          <t>L0177095</t>
        </is>
      </c>
      <c r="Y557" t="inlineStr">
        <is>
          <t>2025-11-21</t>
        </is>
      </c>
      <c r="Z557" t="inlineStr">
        <is>
          <t>home_use</t>
        </is>
      </c>
      <c r="AA557" t="inlineStr">
        <is>
          <t>IMP00063</t>
        </is>
      </c>
      <c r="AB557" t="inlineStr">
        <is>
          <t>T100440</t>
        </is>
      </c>
      <c r="AC557" s="32" t="n">
        <v>674531.78</v>
      </c>
      <c r="AD557" s="32" t="n">
        <v>77571.14999999999</v>
      </c>
      <c r="AE557" s="35">
        <f>(LEFT(Y557,4)-Parameters!$B$23)*12+MID(Y557,6,2)-Parameters!$B$24+1</f>
        <v/>
      </c>
      <c r="AG557" t="inlineStr">
        <is>
          <t>T109212</t>
        </is>
      </c>
      <c r="AH557" t="inlineStr">
        <is>
          <t>2025-10</t>
        </is>
      </c>
      <c r="AI557" t="n">
        <v>1</v>
      </c>
      <c r="AJ557" s="32" t="n">
        <v>525850</v>
      </c>
      <c r="AK557" s="32" t="n">
        <v>315510</v>
      </c>
      <c r="AL557" s="32" t="n">
        <v>0</v>
      </c>
      <c r="AM557" s="35">
        <f>(LEFT(AH557,4)-Parameters!$B$21)*12+MID(AH557,6,2)-Parameters!$B$22+1</f>
        <v/>
      </c>
    </row>
    <row r="558">
      <c r="X558" t="inlineStr">
        <is>
          <t>L0177096</t>
        </is>
      </c>
      <c r="Y558" t="inlineStr">
        <is>
          <t>2025-11-21</t>
        </is>
      </c>
      <c r="Z558" t="inlineStr">
        <is>
          <t>home_use</t>
        </is>
      </c>
      <c r="AA558" t="inlineStr">
        <is>
          <t>IMP00063</t>
        </is>
      </c>
      <c r="AB558" t="inlineStr">
        <is>
          <t>T100440</t>
        </is>
      </c>
      <c r="AC558" s="32" t="n">
        <v>5667308.33</v>
      </c>
      <c r="AD558" s="32" t="n">
        <v>736750.08</v>
      </c>
      <c r="AE558" s="35">
        <f>(LEFT(Y558,4)-Parameters!$B$23)*12+MID(Y558,6,2)-Parameters!$B$24+1</f>
        <v/>
      </c>
      <c r="AG558" t="inlineStr">
        <is>
          <t>T109212</t>
        </is>
      </c>
      <c r="AH558" t="inlineStr">
        <is>
          <t>2025-11</t>
        </is>
      </c>
      <c r="AI558" t="n">
        <v>1</v>
      </c>
      <c r="AJ558" s="32" t="n">
        <v>635576</v>
      </c>
      <c r="AK558" s="32" t="n">
        <v>381346</v>
      </c>
      <c r="AL558" s="32" t="n">
        <v>0</v>
      </c>
      <c r="AM558" s="35">
        <f>(LEFT(AH558,4)-Parameters!$B$21)*12+MID(AH558,6,2)-Parameters!$B$22+1</f>
        <v/>
      </c>
    </row>
    <row r="559">
      <c r="X559" t="inlineStr">
        <is>
          <t>L0177304</t>
        </is>
      </c>
      <c r="Y559" t="inlineStr">
        <is>
          <t>2025-11-22</t>
        </is>
      </c>
      <c r="Z559" t="inlineStr">
        <is>
          <t>home_use</t>
        </is>
      </c>
      <c r="AA559" t="inlineStr">
        <is>
          <t>IMP00063</t>
        </is>
      </c>
      <c r="AB559" t="inlineStr">
        <is>
          <t>T100440</t>
        </is>
      </c>
      <c r="AC559" s="32" t="n">
        <v>175470.85</v>
      </c>
      <c r="AD559" s="32" t="n">
        <v>20179.15</v>
      </c>
      <c r="AE559" s="35">
        <f>(LEFT(Y559,4)-Parameters!$B$23)*12+MID(Y559,6,2)-Parameters!$B$24+1</f>
        <v/>
      </c>
      <c r="AG559" t="inlineStr">
        <is>
          <t>T109212</t>
        </is>
      </c>
      <c r="AH559" t="inlineStr">
        <is>
          <t>2025-12</t>
        </is>
      </c>
      <c r="AI559" t="n">
        <v>1</v>
      </c>
      <c r="AJ559" s="32" t="n">
        <v>378127</v>
      </c>
      <c r="AK559" s="32" t="n">
        <v>226876</v>
      </c>
      <c r="AL559" s="32" t="n">
        <v>0</v>
      </c>
      <c r="AM559" s="35">
        <f>(LEFT(AH559,4)-Parameters!$B$21)*12+MID(AH559,6,2)-Parameters!$B$22+1</f>
        <v/>
      </c>
    </row>
    <row r="560">
      <c r="X560" t="inlineStr">
        <is>
          <t>L0177305</t>
        </is>
      </c>
      <c r="Y560" t="inlineStr">
        <is>
          <t>2025-11-22</t>
        </is>
      </c>
      <c r="Z560" t="inlineStr">
        <is>
          <t>warehouse_out</t>
        </is>
      </c>
      <c r="AA560" t="inlineStr">
        <is>
          <t>IMP00063</t>
        </is>
      </c>
      <c r="AB560" t="inlineStr">
        <is>
          <t>T100440</t>
        </is>
      </c>
      <c r="AC560" s="32" t="n">
        <v>950837.04</v>
      </c>
      <c r="AD560" s="32" t="n">
        <v>109346.26</v>
      </c>
      <c r="AE560" s="35">
        <f>(LEFT(Y560,4)-Parameters!$B$23)*12+MID(Y560,6,2)-Parameters!$B$24+1</f>
        <v/>
      </c>
      <c r="AG560" t="inlineStr">
        <is>
          <t>T109212</t>
        </is>
      </c>
      <c r="AH560" t="inlineStr">
        <is>
          <t>2026-01</t>
        </is>
      </c>
      <c r="AI560" t="n">
        <v>1</v>
      </c>
      <c r="AJ560" s="32" t="n">
        <v>498549</v>
      </c>
      <c r="AK560" s="32" t="n">
        <v>299130</v>
      </c>
      <c r="AL560" s="32" t="n">
        <v>0</v>
      </c>
      <c r="AM560" s="35">
        <f>(LEFT(AH560,4)-Parameters!$B$21)*12+MID(AH560,6,2)-Parameters!$B$22+1</f>
        <v/>
      </c>
    </row>
    <row r="561">
      <c r="X561" t="inlineStr">
        <is>
          <t>L0177306</t>
        </is>
      </c>
      <c r="Y561" t="inlineStr">
        <is>
          <t>2025-11-22</t>
        </is>
      </c>
      <c r="Z561" t="inlineStr">
        <is>
          <t>home_use</t>
        </is>
      </c>
      <c r="AA561" t="inlineStr">
        <is>
          <t>IMP00063</t>
        </is>
      </c>
      <c r="AB561" t="inlineStr">
        <is>
          <t>T100440</t>
        </is>
      </c>
      <c r="AC561" s="32" t="n">
        <v>890724.21</v>
      </c>
      <c r="AD561" s="32" t="n">
        <v>102433.28</v>
      </c>
      <c r="AE561" s="35">
        <f>(LEFT(Y561,4)-Parameters!$B$23)*12+MID(Y561,6,2)-Parameters!$B$24+1</f>
        <v/>
      </c>
      <c r="AG561" t="inlineStr">
        <is>
          <t>T109212</t>
        </is>
      </c>
      <c r="AH561" t="inlineStr">
        <is>
          <t>2026-02</t>
        </is>
      </c>
      <c r="AI561" t="n">
        <v>1</v>
      </c>
      <c r="AJ561" s="32" t="n">
        <v>229761</v>
      </c>
      <c r="AK561" s="32" t="n">
        <v>137856</v>
      </c>
      <c r="AL561" s="32" t="n">
        <v>0</v>
      </c>
      <c r="AM561" s="35">
        <f>(LEFT(AH561,4)-Parameters!$B$21)*12+MID(AH561,6,2)-Parameters!$B$22+1</f>
        <v/>
      </c>
    </row>
    <row r="562">
      <c r="X562" t="inlineStr">
        <is>
          <t>L0177307</t>
        </is>
      </c>
      <c r="Y562" t="inlineStr">
        <is>
          <t>2025-11-22</t>
        </is>
      </c>
      <c r="Z562" t="inlineStr">
        <is>
          <t>home_use</t>
        </is>
      </c>
      <c r="AA562" t="inlineStr">
        <is>
          <t>IMP00063</t>
        </is>
      </c>
      <c r="AB562" t="inlineStr">
        <is>
          <t>T100440</t>
        </is>
      </c>
      <c r="AC562" s="32" t="n">
        <v>3679745.15</v>
      </c>
      <c r="AD562" s="32" t="n">
        <v>478366.87</v>
      </c>
      <c r="AE562" s="35">
        <f>(LEFT(Y562,4)-Parameters!$B$23)*12+MID(Y562,6,2)-Parameters!$B$24+1</f>
        <v/>
      </c>
      <c r="AG562" t="inlineStr">
        <is>
          <t>T109212</t>
        </is>
      </c>
      <c r="AH562" t="inlineStr">
        <is>
          <t>2026-03</t>
        </is>
      </c>
      <c r="AI562" t="n">
        <v>1</v>
      </c>
      <c r="AJ562" s="32" t="n">
        <v>1368371</v>
      </c>
      <c r="AK562" s="32" t="n">
        <v>1192077</v>
      </c>
      <c r="AL562" s="32" t="n">
        <v>107397</v>
      </c>
      <c r="AM562" s="35">
        <f>(LEFT(AH562,4)-Parameters!$B$21)*12+MID(AH562,6,2)-Parameters!$B$22+1</f>
        <v/>
      </c>
    </row>
    <row r="563">
      <c r="X563" t="inlineStr">
        <is>
          <t>L0177310</t>
        </is>
      </c>
      <c r="Y563" t="inlineStr">
        <is>
          <t>2025-11-22</t>
        </is>
      </c>
      <c r="Z563" t="inlineStr">
        <is>
          <t>home_use</t>
        </is>
      </c>
      <c r="AA563" t="inlineStr">
        <is>
          <t>IMP00063</t>
        </is>
      </c>
      <c r="AB563" t="inlineStr">
        <is>
          <t>T100440</t>
        </is>
      </c>
      <c r="AC563" s="32" t="n">
        <v>3207793.31</v>
      </c>
      <c r="AD563" s="32" t="n">
        <v>359272.85</v>
      </c>
      <c r="AE563" s="35">
        <f>(LEFT(Y563,4)-Parameters!$B$23)*12+MID(Y563,6,2)-Parameters!$B$24+1</f>
        <v/>
      </c>
      <c r="AG563" t="inlineStr">
        <is>
          <t>T109212</t>
        </is>
      </c>
      <c r="AH563" t="inlineStr">
        <is>
          <t>2026-04</t>
        </is>
      </c>
      <c r="AI563" t="n">
        <v>1</v>
      </c>
      <c r="AJ563" s="32" t="n">
        <v>193808</v>
      </c>
      <c r="AK563" s="32" t="n">
        <v>116285</v>
      </c>
      <c r="AL563" s="32" t="n">
        <v>0</v>
      </c>
      <c r="AM563" s="35">
        <f>(LEFT(AH563,4)-Parameters!$B$21)*12+MID(AH563,6,2)-Parameters!$B$22+1</f>
        <v/>
      </c>
    </row>
    <row r="564">
      <c r="X564" t="inlineStr">
        <is>
          <t>L0177311</t>
        </is>
      </c>
      <c r="Y564" t="inlineStr">
        <is>
          <t>2025-11-22</t>
        </is>
      </c>
      <c r="Z564" t="inlineStr">
        <is>
          <t>home_use</t>
        </is>
      </c>
      <c r="AA564" t="inlineStr">
        <is>
          <t>IMP00063</t>
        </is>
      </c>
      <c r="AB564" t="inlineStr">
        <is>
          <t>T100440</t>
        </is>
      </c>
      <c r="AC564" s="32" t="n">
        <v>389154.13</v>
      </c>
      <c r="AD564" s="32" t="n">
        <v>41639.49</v>
      </c>
      <c r="AE564" s="35">
        <f>(LEFT(Y564,4)-Parameters!$B$23)*12+MID(Y564,6,2)-Parameters!$B$24+1</f>
        <v/>
      </c>
      <c r="AG564" t="inlineStr">
        <is>
          <t>T109212</t>
        </is>
      </c>
      <c r="AH564" t="inlineStr">
        <is>
          <t>2026-05</t>
        </is>
      </c>
      <c r="AI564" t="n">
        <v>0</v>
      </c>
      <c r="AM564" s="35">
        <f>(LEFT(AH564,4)-Parameters!$B$21)*12+MID(AH564,6,2)-Parameters!$B$22+1</f>
        <v/>
      </c>
    </row>
    <row r="565">
      <c r="X565" t="inlineStr">
        <is>
          <t>L0177312</t>
        </is>
      </c>
      <c r="Y565" t="inlineStr">
        <is>
          <t>2025-11-22</t>
        </is>
      </c>
      <c r="Z565" t="inlineStr">
        <is>
          <t>home_use</t>
        </is>
      </c>
      <c r="AA565" t="inlineStr">
        <is>
          <t>IMP00063</t>
        </is>
      </c>
      <c r="AB565" t="inlineStr">
        <is>
          <t>T100440</t>
        </is>
      </c>
      <c r="AC565" s="32" t="n">
        <v>872906.04</v>
      </c>
      <c r="AD565" s="32" t="n">
        <v>97765.48</v>
      </c>
      <c r="AE565" s="35">
        <f>(LEFT(Y565,4)-Parameters!$B$23)*12+MID(Y565,6,2)-Parameters!$B$24+1</f>
        <v/>
      </c>
      <c r="AG565" t="inlineStr">
        <is>
          <t>T109212</t>
        </is>
      </c>
      <c r="AH565" t="inlineStr">
        <is>
          <t>2026-06</t>
        </is>
      </c>
      <c r="AI565" t="n">
        <v>1</v>
      </c>
      <c r="AJ565" s="32" t="n">
        <v>285754</v>
      </c>
      <c r="AK565" s="32" t="n">
        <v>171452</v>
      </c>
      <c r="AL565" s="32" t="n">
        <v>0</v>
      </c>
      <c r="AM565" s="35">
        <f>(LEFT(AH565,4)-Parameters!$B$21)*12+MID(AH565,6,2)-Parameters!$B$22+1</f>
        <v/>
      </c>
    </row>
    <row r="566">
      <c r="X566" t="inlineStr">
        <is>
          <t>L0177314</t>
        </is>
      </c>
      <c r="Y566" t="inlineStr">
        <is>
          <t>2025-11-22</t>
        </is>
      </c>
      <c r="Z566" t="inlineStr">
        <is>
          <t>home_use</t>
        </is>
      </c>
      <c r="AA566" t="inlineStr">
        <is>
          <t>IMP00063</t>
        </is>
      </c>
      <c r="AB566" t="inlineStr">
        <is>
          <t>T100440</t>
        </is>
      </c>
      <c r="AC566" s="32" t="n">
        <v>316898.85</v>
      </c>
      <c r="AD566" s="32" t="n">
        <v>36443.37</v>
      </c>
      <c r="AE566" s="35">
        <f>(LEFT(Y566,4)-Parameters!$B$23)*12+MID(Y566,6,2)-Parameters!$B$24+1</f>
        <v/>
      </c>
      <c r="AG566" t="inlineStr">
        <is>
          <t>T109212</t>
        </is>
      </c>
      <c r="AH566" t="inlineStr">
        <is>
          <t>2026-07</t>
        </is>
      </c>
      <c r="AI566" t="n">
        <v>0</v>
      </c>
      <c r="AM566" s="35">
        <f>(LEFT(AH566,4)-Parameters!$B$21)*12+MID(AH566,6,2)-Parameters!$B$22+1</f>
        <v/>
      </c>
    </row>
    <row r="567">
      <c r="X567" t="inlineStr">
        <is>
          <t>L0177532</t>
        </is>
      </c>
      <c r="Y567" t="inlineStr">
        <is>
          <t>2025-11-23</t>
        </is>
      </c>
      <c r="Z567" t="inlineStr">
        <is>
          <t>home_use</t>
        </is>
      </c>
      <c r="AA567" t="inlineStr">
        <is>
          <t>IMP00063</t>
        </is>
      </c>
      <c r="AB567" t="inlineStr">
        <is>
          <t>T100440</t>
        </is>
      </c>
      <c r="AC567" s="32" t="n">
        <v>1208217.16</v>
      </c>
      <c r="AD567" s="32" t="n">
        <v>138944.97</v>
      </c>
      <c r="AE567" s="35">
        <f>(LEFT(Y567,4)-Parameters!$B$23)*12+MID(Y567,6,2)-Parameters!$B$24+1</f>
        <v/>
      </c>
      <c r="AG567" t="inlineStr">
        <is>
          <t>T109212</t>
        </is>
      </c>
      <c r="AH567" t="inlineStr">
        <is>
          <t>2026-08</t>
        </is>
      </c>
      <c r="AI567" t="n">
        <v>1</v>
      </c>
      <c r="AJ567" s="32" t="n">
        <v>273852</v>
      </c>
      <c r="AK567" s="32" t="n">
        <v>164311</v>
      </c>
      <c r="AL567" s="32" t="n">
        <v>0</v>
      </c>
      <c r="AM567" s="35">
        <f>(LEFT(AH567,4)-Parameters!$B$21)*12+MID(AH567,6,2)-Parameters!$B$22+1</f>
        <v/>
      </c>
    </row>
    <row r="568">
      <c r="X568" t="inlineStr">
        <is>
          <t>L0177533</t>
        </is>
      </c>
      <c r="Y568" t="inlineStr">
        <is>
          <t>2025-11-23</t>
        </is>
      </c>
      <c r="Z568" t="inlineStr">
        <is>
          <t>home_use</t>
        </is>
      </c>
      <c r="AA568" t="inlineStr">
        <is>
          <t>IMP00063</t>
        </is>
      </c>
      <c r="AB568" t="inlineStr">
        <is>
          <t>T100440</t>
        </is>
      </c>
      <c r="AC568" s="32" t="n">
        <v>135684.23</v>
      </c>
      <c r="AD568" s="32" t="n">
        <v>15603.69</v>
      </c>
      <c r="AE568" s="35">
        <f>(LEFT(Y568,4)-Parameters!$B$23)*12+MID(Y568,6,2)-Parameters!$B$24+1</f>
        <v/>
      </c>
      <c r="AG568" t="inlineStr">
        <is>
          <t>T109212</t>
        </is>
      </c>
      <c r="AH568" t="inlineStr">
        <is>
          <t>2026-09</t>
        </is>
      </c>
      <c r="AI568" t="n">
        <v>1</v>
      </c>
      <c r="AJ568" s="32" t="n">
        <v>348334</v>
      </c>
      <c r="AK568" s="32" t="n">
        <v>209000</v>
      </c>
      <c r="AL568" s="32" t="n">
        <v>0</v>
      </c>
      <c r="AM568" s="35">
        <f>(LEFT(AH568,4)-Parameters!$B$21)*12+MID(AH568,6,2)-Parameters!$B$22+1</f>
        <v/>
      </c>
    </row>
    <row r="569">
      <c r="X569" t="inlineStr">
        <is>
          <t>L0177534</t>
        </is>
      </c>
      <c r="Y569" t="inlineStr">
        <is>
          <t>2025-11-23</t>
        </is>
      </c>
      <c r="Z569" t="inlineStr">
        <is>
          <t>home_use</t>
        </is>
      </c>
      <c r="AA569" t="inlineStr">
        <is>
          <t>IMP00063</t>
        </is>
      </c>
      <c r="AB569" t="inlineStr">
        <is>
          <t>T100440</t>
        </is>
      </c>
      <c r="AC569" s="32" t="n">
        <v>1581552.82</v>
      </c>
      <c r="AD569" s="32" t="n">
        <v>205601.87</v>
      </c>
      <c r="AE569" s="35">
        <f>(LEFT(Y569,4)-Parameters!$B$23)*12+MID(Y569,6,2)-Parameters!$B$24+1</f>
        <v/>
      </c>
      <c r="AG569" t="inlineStr">
        <is>
          <t>T110150</t>
        </is>
      </c>
      <c r="AH569" t="inlineStr">
        <is>
          <t>2024-10</t>
        </is>
      </c>
      <c r="AI569" t="n">
        <v>1</v>
      </c>
      <c r="AJ569" s="32" t="n">
        <v>630789</v>
      </c>
      <c r="AK569" s="32" t="n">
        <v>378473</v>
      </c>
      <c r="AL569" s="32" t="n">
        <v>0</v>
      </c>
      <c r="AM569" s="35">
        <f>(LEFT(AH569,4)-Parameters!$B$21)*12+MID(AH569,6,2)-Parameters!$B$22+1</f>
        <v/>
      </c>
    </row>
    <row r="570">
      <c r="X570" t="inlineStr">
        <is>
          <t>L0177535</t>
        </is>
      </c>
      <c r="Y570" t="inlineStr">
        <is>
          <t>2025-11-23</t>
        </is>
      </c>
      <c r="Z570" t="inlineStr">
        <is>
          <t>home_use</t>
        </is>
      </c>
      <c r="AA570" t="inlineStr">
        <is>
          <t>IMP00063</t>
        </is>
      </c>
      <c r="AB570" t="inlineStr">
        <is>
          <t>T100440</t>
        </is>
      </c>
      <c r="AC570" s="32" t="n">
        <v>998998.74</v>
      </c>
      <c r="AD570" s="32" t="n">
        <v>114884.86</v>
      </c>
      <c r="AE570" s="35">
        <f>(LEFT(Y570,4)-Parameters!$B$23)*12+MID(Y570,6,2)-Parameters!$B$24+1</f>
        <v/>
      </c>
      <c r="AG570" t="inlineStr">
        <is>
          <t>T110150</t>
        </is>
      </c>
      <c r="AH570" t="inlineStr">
        <is>
          <t>2024-11</t>
        </is>
      </c>
      <c r="AI570" t="n">
        <v>1</v>
      </c>
      <c r="AJ570" s="32" t="n">
        <v>974837</v>
      </c>
      <c r="AK570" s="32" t="n">
        <v>584902</v>
      </c>
      <c r="AL570" s="32" t="n">
        <v>0</v>
      </c>
      <c r="AM570" s="35">
        <f>(LEFT(AH570,4)-Parameters!$B$21)*12+MID(AH570,6,2)-Parameters!$B$22+1</f>
        <v/>
      </c>
    </row>
    <row r="571">
      <c r="X571" t="inlineStr">
        <is>
          <t>L0177536</t>
        </is>
      </c>
      <c r="Y571" t="inlineStr">
        <is>
          <t>2025-11-23</t>
        </is>
      </c>
      <c r="Z571" t="inlineStr">
        <is>
          <t>home_use</t>
        </is>
      </c>
      <c r="AA571" t="inlineStr">
        <is>
          <t>IMP00063</t>
        </is>
      </c>
      <c r="AB571" t="inlineStr">
        <is>
          <t>T100440</t>
        </is>
      </c>
      <c r="AC571" s="32" t="n">
        <v>346601.26</v>
      </c>
      <c r="AD571" s="32" t="n">
        <v>39859.14</v>
      </c>
      <c r="AE571" s="35">
        <f>(LEFT(Y571,4)-Parameters!$B$23)*12+MID(Y571,6,2)-Parameters!$B$24+1</f>
        <v/>
      </c>
      <c r="AG571" t="inlineStr">
        <is>
          <t>T110150</t>
        </is>
      </c>
      <c r="AH571" t="inlineStr">
        <is>
          <t>2024-12</t>
        </is>
      </c>
      <c r="AI571" t="n">
        <v>1</v>
      </c>
      <c r="AJ571" s="32" t="n">
        <v>439256</v>
      </c>
      <c r="AK571" s="32" t="n">
        <v>263554</v>
      </c>
      <c r="AL571" s="32" t="n">
        <v>0</v>
      </c>
      <c r="AM571" s="35">
        <f>(LEFT(AH571,4)-Parameters!$B$21)*12+MID(AH571,6,2)-Parameters!$B$22+1</f>
        <v/>
      </c>
    </row>
    <row r="572">
      <c r="X572" t="inlineStr">
        <is>
          <t>L0177729</t>
        </is>
      </c>
      <c r="Y572" t="inlineStr">
        <is>
          <t>2025-11-24</t>
        </is>
      </c>
      <c r="Z572" t="inlineStr">
        <is>
          <t>home_use</t>
        </is>
      </c>
      <c r="AA572" t="inlineStr">
        <is>
          <t>IMP00063</t>
        </is>
      </c>
      <c r="AB572" t="inlineStr">
        <is>
          <t>T100440</t>
        </is>
      </c>
      <c r="AC572" s="32" t="n">
        <v>386988.5</v>
      </c>
      <c r="AD572" s="32" t="n">
        <v>44503.68</v>
      </c>
      <c r="AE572" s="35">
        <f>(LEFT(Y572,4)-Parameters!$B$23)*12+MID(Y572,6,2)-Parameters!$B$24+1</f>
        <v/>
      </c>
      <c r="AG572" t="inlineStr">
        <is>
          <t>T110150</t>
        </is>
      </c>
      <c r="AH572" t="inlineStr">
        <is>
          <t>2025-01</t>
        </is>
      </c>
      <c r="AI572" t="n">
        <v>1</v>
      </c>
      <c r="AJ572" s="32" t="n">
        <v>402300</v>
      </c>
      <c r="AK572" s="32" t="n">
        <v>241380</v>
      </c>
      <c r="AL572" s="32" t="n">
        <v>0</v>
      </c>
      <c r="AM572" s="35">
        <f>(LEFT(AH572,4)-Parameters!$B$21)*12+MID(AH572,6,2)-Parameters!$B$22+1</f>
        <v/>
      </c>
    </row>
    <row r="573">
      <c r="X573" t="inlineStr">
        <is>
          <t>L0177730</t>
        </is>
      </c>
      <c r="Y573" t="inlineStr">
        <is>
          <t>2025-11-24</t>
        </is>
      </c>
      <c r="Z573" t="inlineStr">
        <is>
          <t>home_use</t>
        </is>
      </c>
      <c r="AA573" t="inlineStr">
        <is>
          <t>IMP00063</t>
        </is>
      </c>
      <c r="AB573" t="inlineStr">
        <is>
          <t>T100440</t>
        </is>
      </c>
      <c r="AC573" s="32" t="n">
        <v>780897.6</v>
      </c>
      <c r="AD573" s="32" t="n">
        <v>89803.22</v>
      </c>
      <c r="AE573" s="35">
        <f>(LEFT(Y573,4)-Parameters!$B$23)*12+MID(Y573,6,2)-Parameters!$B$24+1</f>
        <v/>
      </c>
      <c r="AG573" t="inlineStr">
        <is>
          <t>T110150</t>
        </is>
      </c>
      <c r="AH573" t="inlineStr">
        <is>
          <t>2025-02</t>
        </is>
      </c>
      <c r="AI573" t="n">
        <v>1</v>
      </c>
      <c r="AJ573" s="32" t="n">
        <v>671784</v>
      </c>
      <c r="AK573" s="32" t="n">
        <v>403071</v>
      </c>
      <c r="AL573" s="32" t="n">
        <v>0</v>
      </c>
      <c r="AM573" s="35">
        <f>(LEFT(AH573,4)-Parameters!$B$21)*12+MID(AH573,6,2)-Parameters!$B$22+1</f>
        <v/>
      </c>
    </row>
    <row r="574">
      <c r="X574" t="inlineStr">
        <is>
          <t>L0177731</t>
        </is>
      </c>
      <c r="Y574" t="inlineStr">
        <is>
          <t>2025-11-24</t>
        </is>
      </c>
      <c r="Z574" t="inlineStr">
        <is>
          <t>home_use</t>
        </is>
      </c>
      <c r="AA574" t="inlineStr">
        <is>
          <t>IMP00063</t>
        </is>
      </c>
      <c r="AB574" t="inlineStr">
        <is>
          <t>T100440</t>
        </is>
      </c>
      <c r="AC574" s="32" t="n">
        <v>805756.54</v>
      </c>
      <c r="AD574" s="32" t="n">
        <v>92662</v>
      </c>
      <c r="AE574" s="35">
        <f>(LEFT(Y574,4)-Parameters!$B$23)*12+MID(Y574,6,2)-Parameters!$B$24+1</f>
        <v/>
      </c>
      <c r="AG574" t="inlineStr">
        <is>
          <t>T110150</t>
        </is>
      </c>
      <c r="AH574" t="inlineStr">
        <is>
          <t>2025-03</t>
        </is>
      </c>
      <c r="AI574" t="n">
        <v>1</v>
      </c>
      <c r="AJ574" s="32" t="n">
        <v>270868</v>
      </c>
      <c r="AK574" s="32" t="n">
        <v>162521</v>
      </c>
      <c r="AL574" s="32" t="n">
        <v>0</v>
      </c>
      <c r="AM574" s="35">
        <f>(LEFT(AH574,4)-Parameters!$B$21)*12+MID(AH574,6,2)-Parameters!$B$22+1</f>
        <v/>
      </c>
    </row>
    <row r="575">
      <c r="X575" t="inlineStr">
        <is>
          <t>L0177732</t>
        </is>
      </c>
      <c r="Y575" t="inlineStr">
        <is>
          <t>2025-11-24</t>
        </is>
      </c>
      <c r="Z575" t="inlineStr">
        <is>
          <t>warehouse_out</t>
        </is>
      </c>
      <c r="AA575" t="inlineStr">
        <is>
          <t>IMP00063</t>
        </is>
      </c>
      <c r="AB575" t="inlineStr">
        <is>
          <t>T100440</t>
        </is>
      </c>
      <c r="AC575" s="32" t="n">
        <v>196519.26</v>
      </c>
      <c r="AD575" s="32" t="n">
        <v>22599.72</v>
      </c>
      <c r="AE575" s="35">
        <f>(LEFT(Y575,4)-Parameters!$B$23)*12+MID(Y575,6,2)-Parameters!$B$24+1</f>
        <v/>
      </c>
      <c r="AG575" t="inlineStr">
        <is>
          <t>T110150</t>
        </is>
      </c>
      <c r="AH575" t="inlineStr">
        <is>
          <t>2025-04</t>
        </is>
      </c>
      <c r="AI575" t="n">
        <v>1</v>
      </c>
      <c r="AJ575" s="32" t="n">
        <v>303142</v>
      </c>
      <c r="AK575" s="32" t="n">
        <v>181885</v>
      </c>
      <c r="AL575" s="32" t="n">
        <v>0</v>
      </c>
      <c r="AM575" s="35">
        <f>(LEFT(AH575,4)-Parameters!$B$21)*12+MID(AH575,6,2)-Parameters!$B$22+1</f>
        <v/>
      </c>
    </row>
    <row r="576">
      <c r="X576" t="inlineStr">
        <is>
          <t>L0177733</t>
        </is>
      </c>
      <c r="Y576" t="inlineStr">
        <is>
          <t>2025-11-24</t>
        </is>
      </c>
      <c r="Z576" t="inlineStr">
        <is>
          <t>home_use</t>
        </is>
      </c>
      <c r="AA576" t="inlineStr">
        <is>
          <t>IMP00063</t>
        </is>
      </c>
      <c r="AB576" t="inlineStr">
        <is>
          <t>T100440</t>
        </is>
      </c>
      <c r="AC576" s="32" t="n">
        <v>139129.18</v>
      </c>
      <c r="AD576" s="32" t="n">
        <v>14886.82</v>
      </c>
      <c r="AE576" s="35">
        <f>(LEFT(Y576,4)-Parameters!$B$23)*12+MID(Y576,6,2)-Parameters!$B$24+1</f>
        <v/>
      </c>
      <c r="AG576" t="inlineStr">
        <is>
          <t>T110150</t>
        </is>
      </c>
      <c r="AH576" t="inlineStr">
        <is>
          <t>2025-05</t>
        </is>
      </c>
      <c r="AI576" t="n">
        <v>1</v>
      </c>
      <c r="AJ576" s="32" t="n">
        <v>801499</v>
      </c>
      <c r="AK576" s="32" t="n">
        <v>480899</v>
      </c>
      <c r="AL576" s="32" t="n">
        <v>0</v>
      </c>
      <c r="AM576" s="35">
        <f>(LEFT(AH576,4)-Parameters!$B$21)*12+MID(AH576,6,2)-Parameters!$B$22+1</f>
        <v/>
      </c>
    </row>
    <row r="577">
      <c r="X577" t="inlineStr">
        <is>
          <t>L0177735</t>
        </is>
      </c>
      <c r="Y577" t="inlineStr">
        <is>
          <t>2025-11-24</t>
        </is>
      </c>
      <c r="Z577" t="inlineStr">
        <is>
          <t>home_use</t>
        </is>
      </c>
      <c r="AA577" t="inlineStr">
        <is>
          <t>IMP00063</t>
        </is>
      </c>
      <c r="AB577" t="inlineStr">
        <is>
          <t>T100440</t>
        </is>
      </c>
      <c r="AC577" s="32" t="n">
        <v>9884221.449999999</v>
      </c>
      <c r="AD577" s="32" t="n">
        <v>1284948.79</v>
      </c>
      <c r="AE577" s="35">
        <f>(LEFT(Y577,4)-Parameters!$B$23)*12+MID(Y577,6,2)-Parameters!$B$24+1</f>
        <v/>
      </c>
      <c r="AG577" t="inlineStr">
        <is>
          <t>T110150</t>
        </is>
      </c>
      <c r="AH577" t="inlineStr">
        <is>
          <t>2025-06</t>
        </is>
      </c>
      <c r="AI577" t="n">
        <v>1</v>
      </c>
      <c r="AJ577" s="32" t="n">
        <v>700438</v>
      </c>
      <c r="AK577" s="32" t="n">
        <v>420263</v>
      </c>
      <c r="AL577" s="32" t="n">
        <v>0</v>
      </c>
      <c r="AM577" s="35">
        <f>(LEFT(AH577,4)-Parameters!$B$21)*12+MID(AH577,6,2)-Parameters!$B$22+1</f>
        <v/>
      </c>
    </row>
    <row r="578">
      <c r="X578" t="inlineStr">
        <is>
          <t>L0177974</t>
        </is>
      </c>
      <c r="Y578" t="inlineStr">
        <is>
          <t>2025-11-25</t>
        </is>
      </c>
      <c r="Z578" t="inlineStr">
        <is>
          <t>home_use</t>
        </is>
      </c>
      <c r="AA578" t="inlineStr">
        <is>
          <t>IMP00063</t>
        </is>
      </c>
      <c r="AB578" t="inlineStr">
        <is>
          <t>T100440</t>
        </is>
      </c>
      <c r="AC578" s="32" t="n">
        <v>2307400.69</v>
      </c>
      <c r="AD578" s="32" t="n">
        <v>299962.09</v>
      </c>
      <c r="AE578" s="35">
        <f>(LEFT(Y578,4)-Parameters!$B$23)*12+MID(Y578,6,2)-Parameters!$B$24+1</f>
        <v/>
      </c>
      <c r="AG578" t="inlineStr">
        <is>
          <t>T110150</t>
        </is>
      </c>
      <c r="AH578" t="inlineStr">
        <is>
          <t>2025-07</t>
        </is>
      </c>
      <c r="AI578" t="n">
        <v>1</v>
      </c>
      <c r="AJ578" s="32" t="n">
        <v>342922</v>
      </c>
      <c r="AK578" s="32" t="n">
        <v>205753</v>
      </c>
      <c r="AL578" s="32" t="n">
        <v>0</v>
      </c>
      <c r="AM578" s="35">
        <f>(LEFT(AH578,4)-Parameters!$B$21)*12+MID(AH578,6,2)-Parameters!$B$22+1</f>
        <v/>
      </c>
    </row>
    <row r="579">
      <c r="X579" t="inlineStr">
        <is>
          <t>L0177975</t>
        </is>
      </c>
      <c r="Y579" t="inlineStr">
        <is>
          <t>2025-11-25</t>
        </is>
      </c>
      <c r="Z579" t="inlineStr">
        <is>
          <t>home_use</t>
        </is>
      </c>
      <c r="AA579" t="inlineStr">
        <is>
          <t>IMP00063</t>
        </is>
      </c>
      <c r="AB579" t="inlineStr">
        <is>
          <t>T100440</t>
        </is>
      </c>
      <c r="AC579" s="32" t="n">
        <v>501487.9</v>
      </c>
      <c r="AD579" s="32" t="n">
        <v>57671.11</v>
      </c>
      <c r="AE579" s="35">
        <f>(LEFT(Y579,4)-Parameters!$B$23)*12+MID(Y579,6,2)-Parameters!$B$24+1</f>
        <v/>
      </c>
      <c r="AG579" t="inlineStr">
        <is>
          <t>T110150</t>
        </is>
      </c>
      <c r="AH579" t="inlineStr">
        <is>
          <t>2025-08</t>
        </is>
      </c>
      <c r="AI579" t="n">
        <v>1</v>
      </c>
      <c r="AJ579" s="32" t="n">
        <v>712750</v>
      </c>
      <c r="AK579" s="32" t="n">
        <v>427650</v>
      </c>
      <c r="AL579" s="32" t="n">
        <v>0</v>
      </c>
      <c r="AM579" s="35">
        <f>(LEFT(AH579,4)-Parameters!$B$21)*12+MID(AH579,6,2)-Parameters!$B$22+1</f>
        <v/>
      </c>
    </row>
    <row r="580">
      <c r="X580" t="inlineStr">
        <is>
          <t>L0177976</t>
        </is>
      </c>
      <c r="Y580" t="inlineStr">
        <is>
          <t>2025-11-25</t>
        </is>
      </c>
      <c r="Z580" t="inlineStr">
        <is>
          <t>home_use</t>
        </is>
      </c>
      <c r="AA580" t="inlineStr">
        <is>
          <t>IMP00063</t>
        </is>
      </c>
      <c r="AB580" t="inlineStr">
        <is>
          <t>T100440</t>
        </is>
      </c>
      <c r="AC580" s="32" t="n">
        <v>4384229.57</v>
      </c>
      <c r="AD580" s="32" t="n">
        <v>447191.42</v>
      </c>
      <c r="AE580" s="35">
        <f>(LEFT(Y580,4)-Parameters!$B$23)*12+MID(Y580,6,2)-Parameters!$B$24+1</f>
        <v/>
      </c>
      <c r="AG580" t="inlineStr">
        <is>
          <t>T110150</t>
        </is>
      </c>
      <c r="AH580" t="inlineStr">
        <is>
          <t>2025-09</t>
        </is>
      </c>
      <c r="AI580" t="n">
        <v>1</v>
      </c>
      <c r="AJ580" s="32" t="n">
        <v>358956</v>
      </c>
      <c r="AK580" s="32" t="n">
        <v>215374</v>
      </c>
      <c r="AL580" s="32" t="n">
        <v>0</v>
      </c>
      <c r="AM580" s="35">
        <f>(LEFT(AH580,4)-Parameters!$B$21)*12+MID(AH580,6,2)-Parameters!$B$22+1</f>
        <v/>
      </c>
    </row>
    <row r="581">
      <c r="X581" t="inlineStr">
        <is>
          <t>L0177977</t>
        </is>
      </c>
      <c r="Y581" t="inlineStr">
        <is>
          <t>2025-11-25</t>
        </is>
      </c>
      <c r="Z581" t="inlineStr">
        <is>
          <t>home_use</t>
        </is>
      </c>
      <c r="AA581" t="inlineStr">
        <is>
          <t>IMP00063</t>
        </is>
      </c>
      <c r="AB581" t="inlineStr">
        <is>
          <t>T100440</t>
        </is>
      </c>
      <c r="AC581" s="32" t="n">
        <v>432765.3</v>
      </c>
      <c r="AD581" s="32" t="n">
        <v>49768.01</v>
      </c>
      <c r="AE581" s="35">
        <f>(LEFT(Y581,4)-Parameters!$B$23)*12+MID(Y581,6,2)-Parameters!$B$24+1</f>
        <v/>
      </c>
      <c r="AG581" t="inlineStr">
        <is>
          <t>T110150</t>
        </is>
      </c>
      <c r="AH581" t="inlineStr">
        <is>
          <t>2025-10</t>
        </is>
      </c>
      <c r="AI581" t="n">
        <v>1</v>
      </c>
      <c r="AJ581" s="32" t="n">
        <v>415329</v>
      </c>
      <c r="AK581" s="32" t="n">
        <v>249198</v>
      </c>
      <c r="AL581" s="32" t="n">
        <v>0</v>
      </c>
      <c r="AM581" s="35">
        <f>(LEFT(AH581,4)-Parameters!$B$21)*12+MID(AH581,6,2)-Parameters!$B$22+1</f>
        <v/>
      </c>
    </row>
    <row r="582">
      <c r="X582" t="inlineStr">
        <is>
          <t>L0178228</t>
        </is>
      </c>
      <c r="Y582" t="inlineStr">
        <is>
          <t>2025-11-26</t>
        </is>
      </c>
      <c r="Z582" t="inlineStr">
        <is>
          <t>home_use</t>
        </is>
      </c>
      <c r="AA582" t="inlineStr">
        <is>
          <t>IMP00063</t>
        </is>
      </c>
      <c r="AB582" t="inlineStr">
        <is>
          <t>T100440</t>
        </is>
      </c>
      <c r="AC582" s="32" t="n">
        <v>408657.38</v>
      </c>
      <c r="AD582" s="32" t="n">
        <v>46995.6</v>
      </c>
      <c r="AE582" s="35">
        <f>(LEFT(Y582,4)-Parameters!$B$23)*12+MID(Y582,6,2)-Parameters!$B$24+1</f>
        <v/>
      </c>
      <c r="AG582" t="inlineStr">
        <is>
          <t>T110150</t>
        </is>
      </c>
      <c r="AH582" t="inlineStr">
        <is>
          <t>2025-11</t>
        </is>
      </c>
      <c r="AI582" t="n">
        <v>1</v>
      </c>
      <c r="AJ582" s="32" t="n">
        <v>568655</v>
      </c>
      <c r="AK582" s="32" t="n">
        <v>341193</v>
      </c>
      <c r="AL582" s="32" t="n">
        <v>0</v>
      </c>
      <c r="AM582" s="35">
        <f>(LEFT(AH582,4)-Parameters!$B$21)*12+MID(AH582,6,2)-Parameters!$B$22+1</f>
        <v/>
      </c>
    </row>
    <row r="583">
      <c r="X583" t="inlineStr">
        <is>
          <t>L0178229</t>
        </is>
      </c>
      <c r="Y583" t="inlineStr">
        <is>
          <t>2025-11-26</t>
        </is>
      </c>
      <c r="Z583" t="inlineStr">
        <is>
          <t>home_use</t>
        </is>
      </c>
      <c r="AA583" t="inlineStr">
        <is>
          <t>IMP00063</t>
        </is>
      </c>
      <c r="AB583" t="inlineStr">
        <is>
          <t>T100440</t>
        </is>
      </c>
      <c r="AC583" s="32" t="n">
        <v>384343.28</v>
      </c>
      <c r="AD583" s="32" t="n">
        <v>44199.48</v>
      </c>
      <c r="AE583" s="35">
        <f>(LEFT(Y583,4)-Parameters!$B$23)*12+MID(Y583,6,2)-Parameters!$B$24+1</f>
        <v/>
      </c>
      <c r="AG583" t="inlineStr">
        <is>
          <t>T110150</t>
        </is>
      </c>
      <c r="AH583" t="inlineStr">
        <is>
          <t>2025-12</t>
        </is>
      </c>
      <c r="AI583" t="n">
        <v>1</v>
      </c>
      <c r="AJ583" s="32" t="n">
        <v>309599</v>
      </c>
      <c r="AK583" s="32" t="n">
        <v>185760</v>
      </c>
      <c r="AL583" s="32" t="n">
        <v>0</v>
      </c>
      <c r="AM583" s="35">
        <f>(LEFT(AH583,4)-Parameters!$B$21)*12+MID(AH583,6,2)-Parameters!$B$22+1</f>
        <v/>
      </c>
    </row>
    <row r="584">
      <c r="X584" t="inlineStr">
        <is>
          <t>L0178445</t>
        </is>
      </c>
      <c r="Y584" t="inlineStr">
        <is>
          <t>2025-11-27</t>
        </is>
      </c>
      <c r="Z584" t="inlineStr">
        <is>
          <t>warehouse_out</t>
        </is>
      </c>
      <c r="AA584" t="inlineStr">
        <is>
          <t>IMP00063</t>
        </is>
      </c>
      <c r="AB584" t="inlineStr">
        <is>
          <t>T100440</t>
        </is>
      </c>
      <c r="AC584" s="32" t="n">
        <v>5891764.04</v>
      </c>
      <c r="AD584" s="32" t="n">
        <v>765929.3199999999</v>
      </c>
      <c r="AE584" s="35">
        <f>(LEFT(Y584,4)-Parameters!$B$23)*12+MID(Y584,6,2)-Parameters!$B$24+1</f>
        <v/>
      </c>
      <c r="AG584" t="inlineStr">
        <is>
          <t>T110150</t>
        </is>
      </c>
      <c r="AH584" t="inlineStr">
        <is>
          <t>2026-01</t>
        </is>
      </c>
      <c r="AI584" t="n">
        <v>1</v>
      </c>
      <c r="AJ584" s="32" t="n">
        <v>308797</v>
      </c>
      <c r="AK584" s="32" t="n">
        <v>185278</v>
      </c>
      <c r="AL584" s="32" t="n">
        <v>0</v>
      </c>
      <c r="AM584" s="35">
        <f>(LEFT(AH584,4)-Parameters!$B$21)*12+MID(AH584,6,2)-Parameters!$B$22+1</f>
        <v/>
      </c>
    </row>
    <row r="585">
      <c r="X585" t="inlineStr">
        <is>
          <t>L0178446</t>
        </is>
      </c>
      <c r="Y585" t="inlineStr">
        <is>
          <t>2025-11-27</t>
        </is>
      </c>
      <c r="Z585" t="inlineStr">
        <is>
          <t>home_use</t>
        </is>
      </c>
      <c r="AA585" t="inlineStr">
        <is>
          <t>IMP00063</t>
        </is>
      </c>
      <c r="AB585" t="inlineStr">
        <is>
          <t>T100440</t>
        </is>
      </c>
      <c r="AC585" s="32" t="n">
        <v>142908.57</v>
      </c>
      <c r="AD585" s="32" t="n">
        <v>16434.49</v>
      </c>
      <c r="AE585" s="35">
        <f>(LEFT(Y585,4)-Parameters!$B$23)*12+MID(Y585,6,2)-Parameters!$B$24+1</f>
        <v/>
      </c>
      <c r="AG585" t="inlineStr">
        <is>
          <t>T110150</t>
        </is>
      </c>
      <c r="AH585" t="inlineStr">
        <is>
          <t>2026-02</t>
        </is>
      </c>
      <c r="AI585" t="n">
        <v>1</v>
      </c>
      <c r="AJ585" s="32" t="n">
        <v>357629</v>
      </c>
      <c r="AK585" s="32" t="n">
        <v>214578</v>
      </c>
      <c r="AL585" s="32" t="n">
        <v>0</v>
      </c>
      <c r="AM585" s="35">
        <f>(LEFT(AH585,4)-Parameters!$B$21)*12+MID(AH585,6,2)-Parameters!$B$22+1</f>
        <v/>
      </c>
    </row>
    <row r="586">
      <c r="X586" t="inlineStr">
        <is>
          <t>L0178447</t>
        </is>
      </c>
      <c r="Y586" t="inlineStr">
        <is>
          <t>2025-11-27</t>
        </is>
      </c>
      <c r="Z586" t="inlineStr">
        <is>
          <t>home_use</t>
        </is>
      </c>
      <c r="AA586" t="inlineStr">
        <is>
          <t>IMP00063</t>
        </is>
      </c>
      <c r="AB586" t="inlineStr">
        <is>
          <t>T100440</t>
        </is>
      </c>
      <c r="AC586" s="32" t="n">
        <v>546931.03</v>
      </c>
      <c r="AD586" s="32" t="n">
        <v>58521.62</v>
      </c>
      <c r="AE586" s="35">
        <f>(LEFT(Y586,4)-Parameters!$B$23)*12+MID(Y586,6,2)-Parameters!$B$24+1</f>
        <v/>
      </c>
      <c r="AG586" t="inlineStr">
        <is>
          <t>T110150</t>
        </is>
      </c>
      <c r="AH586" t="inlineStr">
        <is>
          <t>2026-03</t>
        </is>
      </c>
      <c r="AI586" t="n">
        <v>1</v>
      </c>
      <c r="AJ586" s="32" t="n">
        <v>645618</v>
      </c>
      <c r="AK586" s="32" t="n">
        <v>387371</v>
      </c>
      <c r="AL586" s="32" t="n">
        <v>0</v>
      </c>
      <c r="AM586" s="35">
        <f>(LEFT(AH586,4)-Parameters!$B$21)*12+MID(AH586,6,2)-Parameters!$B$22+1</f>
        <v/>
      </c>
    </row>
    <row r="587">
      <c r="X587" t="inlineStr">
        <is>
          <t>L0178448</t>
        </is>
      </c>
      <c r="Y587" t="inlineStr">
        <is>
          <t>2025-11-27</t>
        </is>
      </c>
      <c r="Z587" t="inlineStr">
        <is>
          <t>home_use</t>
        </is>
      </c>
      <c r="AA587" t="inlineStr">
        <is>
          <t>IMP00063</t>
        </is>
      </c>
      <c r="AB587" t="inlineStr">
        <is>
          <t>T100440</t>
        </is>
      </c>
      <c r="AC587" s="32" t="n">
        <v>824091.05</v>
      </c>
      <c r="AD587" s="32" t="n">
        <v>94770.47</v>
      </c>
      <c r="AE587" s="35">
        <f>(LEFT(Y587,4)-Parameters!$B$23)*12+MID(Y587,6,2)-Parameters!$B$24+1</f>
        <v/>
      </c>
      <c r="AG587" t="inlineStr">
        <is>
          <t>T110150</t>
        </is>
      </c>
      <c r="AH587" t="inlineStr">
        <is>
          <t>2026-04</t>
        </is>
      </c>
      <c r="AI587" t="n">
        <v>1</v>
      </c>
      <c r="AJ587" s="32" t="n">
        <v>181264</v>
      </c>
      <c r="AK587" s="32" t="n">
        <v>108758</v>
      </c>
      <c r="AL587" s="32" t="n">
        <v>0</v>
      </c>
      <c r="AM587" s="35">
        <f>(LEFT(AH587,4)-Parameters!$B$21)*12+MID(AH587,6,2)-Parameters!$B$22+1</f>
        <v/>
      </c>
    </row>
    <row r="588">
      <c r="X588" t="inlineStr">
        <is>
          <t>L0178449</t>
        </is>
      </c>
      <c r="Y588" t="inlineStr">
        <is>
          <t>2025-11-27</t>
        </is>
      </c>
      <c r="Z588" t="inlineStr">
        <is>
          <t>home_use</t>
        </is>
      </c>
      <c r="AA588" t="inlineStr">
        <is>
          <t>IMP00063</t>
        </is>
      </c>
      <c r="AB588" t="inlineStr">
        <is>
          <t>T100440</t>
        </is>
      </c>
      <c r="AC588" s="32" t="n">
        <v>528558</v>
      </c>
      <c r="AD588" s="32" t="n">
        <v>60784.17</v>
      </c>
      <c r="AE588" s="35">
        <f>(LEFT(Y588,4)-Parameters!$B$23)*12+MID(Y588,6,2)-Parameters!$B$24+1</f>
        <v/>
      </c>
      <c r="AG588" t="inlineStr">
        <is>
          <t>T110150</t>
        </is>
      </c>
      <c r="AH588" t="inlineStr">
        <is>
          <t>2026-05</t>
        </is>
      </c>
      <c r="AI588" t="n">
        <v>1</v>
      </c>
      <c r="AJ588" s="32" t="n">
        <v>290364</v>
      </c>
      <c r="AK588" s="32" t="n">
        <v>174218</v>
      </c>
      <c r="AL588" s="32" t="n">
        <v>0</v>
      </c>
      <c r="AM588" s="35">
        <f>(LEFT(AH588,4)-Parameters!$B$21)*12+MID(AH588,6,2)-Parameters!$B$22+1</f>
        <v/>
      </c>
    </row>
    <row r="589">
      <c r="X589" t="inlineStr">
        <is>
          <t>L0178650</t>
        </is>
      </c>
      <c r="Y589" t="inlineStr">
        <is>
          <t>2025-11-28</t>
        </is>
      </c>
      <c r="Z589" t="inlineStr">
        <is>
          <t>home_use</t>
        </is>
      </c>
      <c r="AA589" t="inlineStr">
        <is>
          <t>IMP00063</t>
        </is>
      </c>
      <c r="AB589" t="inlineStr">
        <is>
          <t>T100440</t>
        </is>
      </c>
      <c r="AC589" s="32" t="n">
        <v>660596.02</v>
      </c>
      <c r="AD589" s="32" t="n">
        <v>75968.53999999999</v>
      </c>
      <c r="AE589" s="35">
        <f>(LEFT(Y589,4)-Parameters!$B$23)*12+MID(Y589,6,2)-Parameters!$B$24+1</f>
        <v/>
      </c>
      <c r="AG589" t="inlineStr">
        <is>
          <t>T110150</t>
        </is>
      </c>
      <c r="AH589" t="inlineStr">
        <is>
          <t>2026-06</t>
        </is>
      </c>
      <c r="AI589" t="n">
        <v>1</v>
      </c>
      <c r="AJ589" s="32" t="n">
        <v>181680</v>
      </c>
      <c r="AK589" s="32" t="n">
        <v>109008</v>
      </c>
      <c r="AL589" s="32" t="n">
        <v>0</v>
      </c>
      <c r="AM589" s="35">
        <f>(LEFT(AH589,4)-Parameters!$B$21)*12+MID(AH589,6,2)-Parameters!$B$22+1</f>
        <v/>
      </c>
    </row>
    <row r="590">
      <c r="X590" t="inlineStr">
        <is>
          <t>L0178653</t>
        </is>
      </c>
      <c r="Y590" t="inlineStr">
        <is>
          <t>2025-11-28</t>
        </is>
      </c>
      <c r="Z590" t="inlineStr">
        <is>
          <t>home_use</t>
        </is>
      </c>
      <c r="AA590" t="inlineStr">
        <is>
          <t>IMP00063</t>
        </is>
      </c>
      <c r="AB590" t="inlineStr">
        <is>
          <t>T100440</t>
        </is>
      </c>
      <c r="AC590" s="32" t="n">
        <v>442367.57</v>
      </c>
      <c r="AD590" s="32" t="n">
        <v>50872.27</v>
      </c>
      <c r="AE590" s="35">
        <f>(LEFT(Y590,4)-Parameters!$B$23)*12+MID(Y590,6,2)-Parameters!$B$24+1</f>
        <v/>
      </c>
      <c r="AG590" t="inlineStr">
        <is>
          <t>T110150</t>
        </is>
      </c>
      <c r="AH590" t="inlineStr">
        <is>
          <t>2026-07</t>
        </is>
      </c>
      <c r="AI590" t="n">
        <v>1</v>
      </c>
      <c r="AJ590" s="32" t="n">
        <v>418820</v>
      </c>
      <c r="AK590" s="32" t="n">
        <v>251292</v>
      </c>
      <c r="AL590" s="32" t="n">
        <v>0</v>
      </c>
      <c r="AM590" s="35">
        <f>(LEFT(AH590,4)-Parameters!$B$21)*12+MID(AH590,6,2)-Parameters!$B$22+1</f>
        <v/>
      </c>
    </row>
    <row r="591">
      <c r="X591" t="inlineStr">
        <is>
          <t>L0178654</t>
        </is>
      </c>
      <c r="Y591" t="inlineStr">
        <is>
          <t>2025-11-28</t>
        </is>
      </c>
      <c r="Z591" t="inlineStr">
        <is>
          <t>home_use</t>
        </is>
      </c>
      <c r="AA591" t="inlineStr">
        <is>
          <t>IMP00063</t>
        </is>
      </c>
      <c r="AB591" t="inlineStr">
        <is>
          <t>T100440</t>
        </is>
      </c>
      <c r="AC591" s="32" t="n">
        <v>4440811.17</v>
      </c>
      <c r="AD591" s="32" t="n">
        <v>577305.45</v>
      </c>
      <c r="AE591" s="35">
        <f>(LEFT(Y591,4)-Parameters!$B$23)*12+MID(Y591,6,2)-Parameters!$B$24+1</f>
        <v/>
      </c>
      <c r="AG591" t="inlineStr">
        <is>
          <t>T110150</t>
        </is>
      </c>
      <c r="AH591" t="inlineStr">
        <is>
          <t>2026-08</t>
        </is>
      </c>
      <c r="AI591" t="n">
        <v>0</v>
      </c>
      <c r="AM591" s="35">
        <f>(LEFT(AH591,4)-Parameters!$B$21)*12+MID(AH591,6,2)-Parameters!$B$22+1</f>
        <v/>
      </c>
    </row>
    <row r="592">
      <c r="X592" t="inlineStr">
        <is>
          <t>L0178655</t>
        </is>
      </c>
      <c r="Y592" t="inlineStr">
        <is>
          <t>2025-11-28</t>
        </is>
      </c>
      <c r="Z592" t="inlineStr">
        <is>
          <t>home_use</t>
        </is>
      </c>
      <c r="AA592" t="inlineStr">
        <is>
          <t>IMP00063</t>
        </is>
      </c>
      <c r="AB592" t="inlineStr">
        <is>
          <t>T100440</t>
        </is>
      </c>
      <c r="AC592" s="32" t="n">
        <v>3717513.7</v>
      </c>
      <c r="AD592" s="32" t="n">
        <v>483276.78</v>
      </c>
      <c r="AE592" s="35">
        <f>(LEFT(Y592,4)-Parameters!$B$23)*12+MID(Y592,6,2)-Parameters!$B$24+1</f>
        <v/>
      </c>
      <c r="AG592" t="inlineStr">
        <is>
          <t>T110150</t>
        </is>
      </c>
      <c r="AH592" t="inlineStr">
        <is>
          <t>2026-09</t>
        </is>
      </c>
      <c r="AI592" t="n">
        <v>1</v>
      </c>
      <c r="AJ592" s="32" t="n">
        <v>239000</v>
      </c>
      <c r="AK592" s="32" t="n">
        <v>143400</v>
      </c>
      <c r="AL592" s="32" t="n">
        <v>0</v>
      </c>
      <c r="AM592" s="35">
        <f>(LEFT(AH592,4)-Parameters!$B$21)*12+MID(AH592,6,2)-Parameters!$B$22+1</f>
        <v/>
      </c>
    </row>
    <row r="593">
      <c r="X593" t="inlineStr">
        <is>
          <t>L0178656</t>
        </is>
      </c>
      <c r="Y593" t="inlineStr">
        <is>
          <t>2025-11-28</t>
        </is>
      </c>
      <c r="Z593" t="inlineStr">
        <is>
          <t>home_use</t>
        </is>
      </c>
      <c r="AA593" t="inlineStr">
        <is>
          <t>IMP00063</t>
        </is>
      </c>
      <c r="AB593" t="inlineStr">
        <is>
          <t>T100440</t>
        </is>
      </c>
      <c r="AC593" s="32" t="n">
        <v>673439.48</v>
      </c>
      <c r="AD593" s="32" t="n">
        <v>77445.53999999999</v>
      </c>
      <c r="AE593" s="35">
        <f>(LEFT(Y593,4)-Parameters!$B$23)*12+MID(Y593,6,2)-Parameters!$B$24+1</f>
        <v/>
      </c>
      <c r="AG593" t="inlineStr">
        <is>
          <t>T514418</t>
        </is>
      </c>
      <c r="AH593" t="inlineStr">
        <is>
          <t>2024-10</t>
        </is>
      </c>
      <c r="AI593" t="n">
        <v>1</v>
      </c>
      <c r="AJ593" s="32" t="n">
        <v>67915</v>
      </c>
      <c r="AK593" s="32" t="n">
        <v>40749</v>
      </c>
      <c r="AL593" s="32" t="n">
        <v>0</v>
      </c>
      <c r="AM593" s="35">
        <f>(LEFT(AH593,4)-Parameters!$B$21)*12+MID(AH593,6,2)-Parameters!$B$22+1</f>
        <v/>
      </c>
    </row>
    <row r="594">
      <c r="X594" t="inlineStr">
        <is>
          <t>L0178658</t>
        </is>
      </c>
      <c r="Y594" t="inlineStr">
        <is>
          <t>2025-11-28</t>
        </is>
      </c>
      <c r="Z594" t="inlineStr">
        <is>
          <t>home_use</t>
        </is>
      </c>
      <c r="AA594" t="inlineStr">
        <is>
          <t>IMP00063</t>
        </is>
      </c>
      <c r="AB594" t="inlineStr">
        <is>
          <t>T100440</t>
        </is>
      </c>
      <c r="AC594" s="32" t="n">
        <v>308575.79</v>
      </c>
      <c r="AD594" s="32" t="n">
        <v>35486.22</v>
      </c>
      <c r="AE594" s="35">
        <f>(LEFT(Y594,4)-Parameters!$B$23)*12+MID(Y594,6,2)-Parameters!$B$24+1</f>
        <v/>
      </c>
      <c r="AG594" t="inlineStr">
        <is>
          <t>T514418</t>
        </is>
      </c>
      <c r="AH594" t="inlineStr">
        <is>
          <t>2024-11</t>
        </is>
      </c>
      <c r="AI594" t="n">
        <v>1</v>
      </c>
      <c r="AJ594" s="32" t="n">
        <v>398760</v>
      </c>
      <c r="AK594" s="32" t="n">
        <v>239256</v>
      </c>
      <c r="AL594" s="32" t="n">
        <v>0</v>
      </c>
      <c r="AM594" s="35">
        <f>(LEFT(AH594,4)-Parameters!$B$21)*12+MID(AH594,6,2)-Parameters!$B$22+1</f>
        <v/>
      </c>
    </row>
    <row r="595">
      <c r="X595" t="inlineStr">
        <is>
          <t>L0178896</t>
        </is>
      </c>
      <c r="Y595" t="inlineStr">
        <is>
          <t>2025-12-01</t>
        </is>
      </c>
      <c r="Z595" t="inlineStr">
        <is>
          <t>home_use</t>
        </is>
      </c>
      <c r="AA595" t="inlineStr">
        <is>
          <t>IMP00063</t>
        </is>
      </c>
      <c r="AB595" t="inlineStr">
        <is>
          <t>T100440</t>
        </is>
      </c>
      <c r="AC595" s="32" t="n">
        <v>385388.2</v>
      </c>
      <c r="AD595" s="32" t="n">
        <v>44319.64</v>
      </c>
      <c r="AE595" s="35">
        <f>(LEFT(Y595,4)-Parameters!$B$23)*12+MID(Y595,6,2)-Parameters!$B$24+1</f>
        <v/>
      </c>
      <c r="AG595" t="inlineStr">
        <is>
          <t>T514418</t>
        </is>
      </c>
      <c r="AH595" t="inlineStr">
        <is>
          <t>2024-12</t>
        </is>
      </c>
      <c r="AI595" t="n">
        <v>1</v>
      </c>
      <c r="AJ595" s="32" t="n">
        <v>176778</v>
      </c>
      <c r="AK595" s="32" t="n">
        <v>106067</v>
      </c>
      <c r="AL595" s="32" t="n">
        <v>0</v>
      </c>
      <c r="AM595" s="35">
        <f>(LEFT(AH595,4)-Parameters!$B$21)*12+MID(AH595,6,2)-Parameters!$B$22+1</f>
        <v/>
      </c>
    </row>
    <row r="596">
      <c r="X596" t="inlineStr">
        <is>
          <t>L0178897</t>
        </is>
      </c>
      <c r="Y596" t="inlineStr">
        <is>
          <t>2025-12-01</t>
        </is>
      </c>
      <c r="Z596" t="inlineStr">
        <is>
          <t>home_use</t>
        </is>
      </c>
      <c r="AA596" t="inlineStr">
        <is>
          <t>IMP00063</t>
        </is>
      </c>
      <c r="AB596" t="inlineStr">
        <is>
          <t>T100440</t>
        </is>
      </c>
      <c r="AC596" s="32" t="n">
        <v>160975.47</v>
      </c>
      <c r="AD596" s="32" t="n">
        <v>18512.18</v>
      </c>
      <c r="AE596" s="35">
        <f>(LEFT(Y596,4)-Parameters!$B$23)*12+MID(Y596,6,2)-Parameters!$B$24+1</f>
        <v/>
      </c>
      <c r="AG596" t="inlineStr">
        <is>
          <t>T514418</t>
        </is>
      </c>
      <c r="AH596" t="inlineStr">
        <is>
          <t>2025-01</t>
        </is>
      </c>
      <c r="AI596" t="n">
        <v>1</v>
      </c>
      <c r="AJ596" s="32" t="n">
        <v>293053</v>
      </c>
      <c r="AK596" s="32" t="n">
        <v>175832</v>
      </c>
      <c r="AL596" s="32" t="n">
        <v>0</v>
      </c>
      <c r="AM596" s="35">
        <f>(LEFT(AH596,4)-Parameters!$B$21)*12+MID(AH596,6,2)-Parameters!$B$22+1</f>
        <v/>
      </c>
    </row>
    <row r="597">
      <c r="X597" t="inlineStr">
        <is>
          <t>L0178898</t>
        </is>
      </c>
      <c r="Y597" t="inlineStr">
        <is>
          <t>2025-12-01</t>
        </is>
      </c>
      <c r="Z597" t="inlineStr">
        <is>
          <t>home_use</t>
        </is>
      </c>
      <c r="AA597" t="inlineStr">
        <is>
          <t>IMP00063</t>
        </is>
      </c>
      <c r="AB597" t="inlineStr">
        <is>
          <t>T100440</t>
        </is>
      </c>
      <c r="AC597" s="32" t="n">
        <v>2759597.39</v>
      </c>
      <c r="AD597" s="32" t="n">
        <v>295276.92</v>
      </c>
      <c r="AE597" s="35">
        <f>(LEFT(Y597,4)-Parameters!$B$23)*12+MID(Y597,6,2)-Parameters!$B$24+1</f>
        <v/>
      </c>
      <c r="AG597" t="inlineStr">
        <is>
          <t>T514418</t>
        </is>
      </c>
      <c r="AH597" t="inlineStr">
        <is>
          <t>2025-02</t>
        </is>
      </c>
      <c r="AI597" t="n">
        <v>1</v>
      </c>
      <c r="AJ597" s="32" t="n">
        <v>202052</v>
      </c>
      <c r="AK597" s="32" t="n">
        <v>121231</v>
      </c>
      <c r="AL597" s="32" t="n">
        <v>0</v>
      </c>
      <c r="AM597" s="35">
        <f>(LEFT(AH597,4)-Parameters!$B$21)*12+MID(AH597,6,2)-Parameters!$B$22+1</f>
        <v/>
      </c>
    </row>
    <row r="598">
      <c r="X598" t="inlineStr">
        <is>
          <t>L0178899</t>
        </is>
      </c>
      <c r="Y598" t="inlineStr">
        <is>
          <t>2025-12-01</t>
        </is>
      </c>
      <c r="Z598" t="inlineStr">
        <is>
          <t>home_use</t>
        </is>
      </c>
      <c r="AA598" t="inlineStr">
        <is>
          <t>IMP00063</t>
        </is>
      </c>
      <c r="AB598" t="inlineStr">
        <is>
          <t>T100440</t>
        </is>
      </c>
      <c r="AC598" s="32" t="n">
        <v>5398813.55</v>
      </c>
      <c r="AD598" s="32" t="n">
        <v>701845.76</v>
      </c>
      <c r="AE598" s="35">
        <f>(LEFT(Y598,4)-Parameters!$B$23)*12+MID(Y598,6,2)-Parameters!$B$24+1</f>
        <v/>
      </c>
      <c r="AG598" t="inlineStr">
        <is>
          <t>T514418</t>
        </is>
      </c>
      <c r="AH598" t="inlineStr">
        <is>
          <t>2025-03</t>
        </is>
      </c>
      <c r="AI598" t="n">
        <v>1</v>
      </c>
      <c r="AJ598" s="32" t="n">
        <v>309560</v>
      </c>
      <c r="AK598" s="32" t="n">
        <v>185736</v>
      </c>
      <c r="AL598" s="32" t="n">
        <v>0</v>
      </c>
      <c r="AM598" s="35">
        <f>(LEFT(AH598,4)-Parameters!$B$21)*12+MID(AH598,6,2)-Parameters!$B$22+1</f>
        <v/>
      </c>
    </row>
    <row r="599">
      <c r="X599" t="inlineStr">
        <is>
          <t>L0178900</t>
        </is>
      </c>
      <c r="Y599" t="inlineStr">
        <is>
          <t>2025-12-01</t>
        </is>
      </c>
      <c r="Z599" t="inlineStr">
        <is>
          <t>home_use</t>
        </is>
      </c>
      <c r="AA599" t="inlineStr">
        <is>
          <t>IMP00063</t>
        </is>
      </c>
      <c r="AB599" t="inlineStr">
        <is>
          <t>T100440</t>
        </is>
      </c>
      <c r="AC599" s="32" t="n">
        <v>673313.29</v>
      </c>
      <c r="AD599" s="32" t="n">
        <v>75411.09</v>
      </c>
      <c r="AE599" s="35">
        <f>(LEFT(Y599,4)-Parameters!$B$23)*12+MID(Y599,6,2)-Parameters!$B$24+1</f>
        <v/>
      </c>
      <c r="AG599" t="inlineStr">
        <is>
          <t>T514418</t>
        </is>
      </c>
      <c r="AH599" t="inlineStr">
        <is>
          <t>2025-04</t>
        </is>
      </c>
      <c r="AI599" t="n">
        <v>1</v>
      </c>
      <c r="AJ599" s="32" t="n">
        <v>483333</v>
      </c>
      <c r="AK599" s="32" t="n">
        <v>290000</v>
      </c>
      <c r="AL599" s="32" t="n">
        <v>0</v>
      </c>
      <c r="AM599" s="35">
        <f>(LEFT(AH599,4)-Parameters!$B$21)*12+MID(AH599,6,2)-Parameters!$B$22+1</f>
        <v/>
      </c>
    </row>
    <row r="600">
      <c r="X600" t="inlineStr">
        <is>
          <t>L0178902</t>
        </is>
      </c>
      <c r="Y600" t="inlineStr">
        <is>
          <t>2025-12-01</t>
        </is>
      </c>
      <c r="Z600" t="inlineStr">
        <is>
          <t>home_use</t>
        </is>
      </c>
      <c r="AA600" t="inlineStr">
        <is>
          <t>IMP00063</t>
        </is>
      </c>
      <c r="AB600" t="inlineStr">
        <is>
          <t>T100440</t>
        </is>
      </c>
      <c r="AC600" s="32" t="n">
        <v>2997283.62</v>
      </c>
      <c r="AD600" s="32" t="n">
        <v>389646.87</v>
      </c>
      <c r="AE600" s="35">
        <f>(LEFT(Y600,4)-Parameters!$B$23)*12+MID(Y600,6,2)-Parameters!$B$24+1</f>
        <v/>
      </c>
      <c r="AG600" t="inlineStr">
        <is>
          <t>T514418</t>
        </is>
      </c>
      <c r="AH600" t="inlineStr">
        <is>
          <t>2025-05</t>
        </is>
      </c>
      <c r="AI600" t="n">
        <v>1</v>
      </c>
      <c r="AJ600" s="32" t="n">
        <v>594773</v>
      </c>
      <c r="AK600" s="32" t="n">
        <v>356864</v>
      </c>
      <c r="AL600" s="32" t="n">
        <v>0</v>
      </c>
      <c r="AM600" s="35">
        <f>(LEFT(AH600,4)-Parameters!$B$21)*12+MID(AH600,6,2)-Parameters!$B$22+1</f>
        <v/>
      </c>
    </row>
    <row r="601">
      <c r="X601" t="inlineStr">
        <is>
          <t>L0178903</t>
        </is>
      </c>
      <c r="Y601" t="inlineStr">
        <is>
          <t>2025-12-01</t>
        </is>
      </c>
      <c r="Z601" t="inlineStr">
        <is>
          <t>home_use</t>
        </is>
      </c>
      <c r="AA601" t="inlineStr">
        <is>
          <t>IMP00063</t>
        </is>
      </c>
      <c r="AB601" t="inlineStr">
        <is>
          <t>T100440</t>
        </is>
      </c>
      <c r="AC601" s="32" t="n">
        <v>509029.55</v>
      </c>
      <c r="AD601" s="32" t="n">
        <v>54466.16</v>
      </c>
      <c r="AE601" s="35">
        <f>(LEFT(Y601,4)-Parameters!$B$23)*12+MID(Y601,6,2)-Parameters!$B$24+1</f>
        <v/>
      </c>
      <c r="AG601" t="inlineStr">
        <is>
          <t>T514418</t>
        </is>
      </c>
      <c r="AH601" t="inlineStr">
        <is>
          <t>2025-06</t>
        </is>
      </c>
      <c r="AI601" t="n">
        <v>1</v>
      </c>
      <c r="AJ601" s="32" t="n">
        <v>301691</v>
      </c>
      <c r="AK601" s="32" t="n">
        <v>181015</v>
      </c>
      <c r="AL601" s="32" t="n">
        <v>0</v>
      </c>
      <c r="AM601" s="35">
        <f>(LEFT(AH601,4)-Parameters!$B$21)*12+MID(AH601,6,2)-Parameters!$B$22+1</f>
        <v/>
      </c>
    </row>
    <row r="602">
      <c r="X602" t="inlineStr">
        <is>
          <t>L0178904</t>
        </is>
      </c>
      <c r="Y602" t="inlineStr">
        <is>
          <t>2025-12-01</t>
        </is>
      </c>
      <c r="Z602" t="inlineStr">
        <is>
          <t>home_use</t>
        </is>
      </c>
      <c r="AA602" t="inlineStr">
        <is>
          <t>IMP00063</t>
        </is>
      </c>
      <c r="AB602" t="inlineStr">
        <is>
          <t>T100440</t>
        </is>
      </c>
      <c r="AC602" s="32" t="n">
        <v>1476926.61</v>
      </c>
      <c r="AD602" s="32" t="n">
        <v>165415.78</v>
      </c>
      <c r="AE602" s="35">
        <f>(LEFT(Y602,4)-Parameters!$B$23)*12+MID(Y602,6,2)-Parameters!$B$24+1</f>
        <v/>
      </c>
      <c r="AG602" t="inlineStr">
        <is>
          <t>T514418</t>
        </is>
      </c>
      <c r="AH602" t="inlineStr">
        <is>
          <t>2025-07</t>
        </is>
      </c>
      <c r="AI602" t="n">
        <v>1</v>
      </c>
      <c r="AJ602" s="32" t="n">
        <v>361399</v>
      </c>
      <c r="AK602" s="32" t="n">
        <v>216839</v>
      </c>
      <c r="AL602" s="32" t="n">
        <v>0</v>
      </c>
      <c r="AM602" s="35">
        <f>(LEFT(AH602,4)-Parameters!$B$21)*12+MID(AH602,6,2)-Parameters!$B$22+1</f>
        <v/>
      </c>
    </row>
    <row r="603">
      <c r="X603" t="inlineStr">
        <is>
          <t>L0178905</t>
        </is>
      </c>
      <c r="Y603" t="inlineStr">
        <is>
          <t>2025-12-01</t>
        </is>
      </c>
      <c r="Z603" t="inlineStr">
        <is>
          <t>home_use</t>
        </is>
      </c>
      <c r="AA603" t="inlineStr">
        <is>
          <t>IMP00063</t>
        </is>
      </c>
      <c r="AB603" t="inlineStr">
        <is>
          <t>T100440</t>
        </is>
      </c>
      <c r="AC603" s="32" t="n">
        <v>482404.03</v>
      </c>
      <c r="AD603" s="32" t="n">
        <v>55476.46</v>
      </c>
      <c r="AE603" s="35">
        <f>(LEFT(Y603,4)-Parameters!$B$23)*12+MID(Y603,6,2)-Parameters!$B$24+1</f>
        <v/>
      </c>
      <c r="AG603" t="inlineStr">
        <is>
          <t>T514418</t>
        </is>
      </c>
      <c r="AH603" t="inlineStr">
        <is>
          <t>2025-08</t>
        </is>
      </c>
      <c r="AI603" t="n">
        <v>1</v>
      </c>
      <c r="AJ603" s="32" t="n">
        <v>452395</v>
      </c>
      <c r="AK603" s="32" t="n">
        <v>271437</v>
      </c>
      <c r="AL603" s="32" t="n">
        <v>0</v>
      </c>
      <c r="AM603" s="35">
        <f>(LEFT(AH603,4)-Parameters!$B$21)*12+MID(AH603,6,2)-Parameters!$B$22+1</f>
        <v/>
      </c>
    </row>
    <row r="604">
      <c r="X604" t="inlineStr">
        <is>
          <t>L0179135</t>
        </is>
      </c>
      <c r="Y604" t="inlineStr">
        <is>
          <t>2025-12-02</t>
        </is>
      </c>
      <c r="Z604" t="inlineStr">
        <is>
          <t>home_use</t>
        </is>
      </c>
      <c r="AA604" t="inlineStr">
        <is>
          <t>IMP00063</t>
        </is>
      </c>
      <c r="AB604" t="inlineStr">
        <is>
          <t>T100440</t>
        </is>
      </c>
      <c r="AC604" s="32" t="n">
        <v>1892806.85</v>
      </c>
      <c r="AD604" s="32" t="n">
        <v>202530.33</v>
      </c>
      <c r="AE604" s="35">
        <f>(LEFT(Y604,4)-Parameters!$B$23)*12+MID(Y604,6,2)-Parameters!$B$24+1</f>
        <v/>
      </c>
      <c r="AG604" t="inlineStr">
        <is>
          <t>T514418</t>
        </is>
      </c>
      <c r="AH604" t="inlineStr">
        <is>
          <t>2025-09</t>
        </is>
      </c>
      <c r="AI604" t="n">
        <v>1</v>
      </c>
      <c r="AJ604" s="32" t="n">
        <v>351599</v>
      </c>
      <c r="AK604" s="32" t="n">
        <v>210959</v>
      </c>
      <c r="AL604" s="32" t="n">
        <v>0</v>
      </c>
      <c r="AM604" s="35">
        <f>(LEFT(AH604,4)-Parameters!$B$21)*12+MID(AH604,6,2)-Parameters!$B$22+1</f>
        <v/>
      </c>
    </row>
    <row r="605">
      <c r="X605" t="inlineStr">
        <is>
          <t>L0179137</t>
        </is>
      </c>
      <c r="Y605" t="inlineStr">
        <is>
          <t>2025-12-02</t>
        </is>
      </c>
      <c r="Z605" t="inlineStr">
        <is>
          <t>home_use</t>
        </is>
      </c>
      <c r="AA605" t="inlineStr">
        <is>
          <t>IMP00063</t>
        </is>
      </c>
      <c r="AB605" t="inlineStr">
        <is>
          <t>T100440</t>
        </is>
      </c>
      <c r="AC605" s="32" t="n">
        <v>1718455.45</v>
      </c>
      <c r="AD605" s="32" t="n">
        <v>223399.21</v>
      </c>
      <c r="AE605" s="35">
        <f>(LEFT(Y605,4)-Parameters!$B$23)*12+MID(Y605,6,2)-Parameters!$B$24+1</f>
        <v/>
      </c>
      <c r="AG605" t="inlineStr">
        <is>
          <t>T514418</t>
        </is>
      </c>
      <c r="AH605" t="inlineStr">
        <is>
          <t>2025-10</t>
        </is>
      </c>
      <c r="AI605" t="n">
        <v>1</v>
      </c>
      <c r="AJ605" s="32" t="n">
        <v>346757</v>
      </c>
      <c r="AK605" s="32" t="n">
        <v>208054</v>
      </c>
      <c r="AL605" s="32" t="n">
        <v>0</v>
      </c>
      <c r="AM605" s="35">
        <f>(LEFT(AH605,4)-Parameters!$B$21)*12+MID(AH605,6,2)-Parameters!$B$22+1</f>
        <v/>
      </c>
    </row>
    <row r="606">
      <c r="X606" t="inlineStr">
        <is>
          <t>L0179138</t>
        </is>
      </c>
      <c r="Y606" t="inlineStr">
        <is>
          <t>2025-12-02</t>
        </is>
      </c>
      <c r="Z606" t="inlineStr">
        <is>
          <t>warehouse_out</t>
        </is>
      </c>
      <c r="AA606" t="inlineStr">
        <is>
          <t>IMP00063</t>
        </is>
      </c>
      <c r="AB606" t="inlineStr">
        <is>
          <t>T100440</t>
        </is>
      </c>
      <c r="AC606" s="32" t="n">
        <v>1555726.11</v>
      </c>
      <c r="AD606" s="32" t="n">
        <v>178908.5</v>
      </c>
      <c r="AE606" s="35">
        <f>(LEFT(Y606,4)-Parameters!$B$23)*12+MID(Y606,6,2)-Parameters!$B$24+1</f>
        <v/>
      </c>
      <c r="AG606" t="inlineStr">
        <is>
          <t>T514418</t>
        </is>
      </c>
      <c r="AH606" t="inlineStr">
        <is>
          <t>2025-11</t>
        </is>
      </c>
      <c r="AI606" t="n">
        <v>0</v>
      </c>
      <c r="AM606" s="35">
        <f>(LEFT(AH606,4)-Parameters!$B$21)*12+MID(AH606,6,2)-Parameters!$B$22+1</f>
        <v/>
      </c>
    </row>
    <row r="607">
      <c r="X607" t="inlineStr">
        <is>
          <t>L0179139</t>
        </is>
      </c>
      <c r="Y607" t="inlineStr">
        <is>
          <t>2025-12-02</t>
        </is>
      </c>
      <c r="Z607" t="inlineStr">
        <is>
          <t>home_use</t>
        </is>
      </c>
      <c r="AA607" t="inlineStr">
        <is>
          <t>IMP00063</t>
        </is>
      </c>
      <c r="AB607" t="inlineStr">
        <is>
          <t>T100440</t>
        </is>
      </c>
      <c r="AC607" s="32" t="n">
        <v>580783.53</v>
      </c>
      <c r="AD607" s="32" t="n">
        <v>66790.11</v>
      </c>
      <c r="AE607" s="35">
        <f>(LEFT(Y607,4)-Parameters!$B$23)*12+MID(Y607,6,2)-Parameters!$B$24+1</f>
        <v/>
      </c>
      <c r="AG607" t="inlineStr">
        <is>
          <t>T514418</t>
        </is>
      </c>
      <c r="AH607" t="inlineStr">
        <is>
          <t>2025-12</t>
        </is>
      </c>
      <c r="AI607" t="n">
        <v>1</v>
      </c>
      <c r="AJ607" s="32" t="n">
        <v>407799</v>
      </c>
      <c r="AK607" s="32" t="n">
        <v>244679</v>
      </c>
      <c r="AL607" s="32" t="n">
        <v>0</v>
      </c>
      <c r="AM607" s="35">
        <f>(LEFT(AH607,4)-Parameters!$B$21)*12+MID(AH607,6,2)-Parameters!$B$22+1</f>
        <v/>
      </c>
    </row>
    <row r="608">
      <c r="X608" t="inlineStr">
        <is>
          <t>L0179140</t>
        </is>
      </c>
      <c r="Y608" t="inlineStr">
        <is>
          <t>2025-12-02</t>
        </is>
      </c>
      <c r="Z608" t="inlineStr">
        <is>
          <t>home_use</t>
        </is>
      </c>
      <c r="AA608" t="inlineStr">
        <is>
          <t>IMP00063</t>
        </is>
      </c>
      <c r="AB608" t="inlineStr">
        <is>
          <t>T100440</t>
        </is>
      </c>
      <c r="AC608" s="32" t="n">
        <v>435528.3</v>
      </c>
      <c r="AD608" s="32" t="n">
        <v>46601.53</v>
      </c>
      <c r="AE608" s="35">
        <f>(LEFT(Y608,4)-Parameters!$B$23)*12+MID(Y608,6,2)-Parameters!$B$24+1</f>
        <v/>
      </c>
      <c r="AG608" t="inlineStr">
        <is>
          <t>T514418</t>
        </is>
      </c>
      <c r="AH608" t="inlineStr">
        <is>
          <t>2026-01</t>
        </is>
      </c>
      <c r="AI608" t="n">
        <v>1</v>
      </c>
      <c r="AJ608" s="32" t="n">
        <v>211607</v>
      </c>
      <c r="AK608" s="32" t="n">
        <v>126964</v>
      </c>
      <c r="AL608" s="32" t="n">
        <v>0</v>
      </c>
      <c r="AM608" s="35">
        <f>(LEFT(AH608,4)-Parameters!$B$21)*12+MID(AH608,6,2)-Parameters!$B$22+1</f>
        <v/>
      </c>
    </row>
    <row r="609">
      <c r="X609" t="inlineStr">
        <is>
          <t>L0179141</t>
        </is>
      </c>
      <c r="Y609" t="inlineStr">
        <is>
          <t>2025-12-02</t>
        </is>
      </c>
      <c r="Z609" t="inlineStr">
        <is>
          <t>home_use</t>
        </is>
      </c>
      <c r="AA609" t="inlineStr">
        <is>
          <t>IMP00063</t>
        </is>
      </c>
      <c r="AB609" t="inlineStr">
        <is>
          <t>T100440</t>
        </is>
      </c>
      <c r="AC609" s="32" t="n">
        <v>1124035.52</v>
      </c>
      <c r="AD609" s="32" t="n">
        <v>146124.62</v>
      </c>
      <c r="AE609" s="35">
        <f>(LEFT(Y609,4)-Parameters!$B$23)*12+MID(Y609,6,2)-Parameters!$B$24+1</f>
        <v/>
      </c>
      <c r="AG609" t="inlineStr">
        <is>
          <t>T514418</t>
        </is>
      </c>
      <c r="AH609" t="inlineStr">
        <is>
          <t>2026-02</t>
        </is>
      </c>
      <c r="AI609" t="n">
        <v>1</v>
      </c>
      <c r="AJ609" s="32" t="n">
        <v>515463</v>
      </c>
      <c r="AK609" s="32" t="n">
        <v>309278</v>
      </c>
      <c r="AL609" s="32" t="n">
        <v>0</v>
      </c>
      <c r="AM609" s="35">
        <f>(LEFT(AH609,4)-Parameters!$B$21)*12+MID(AH609,6,2)-Parameters!$B$22+1</f>
        <v/>
      </c>
    </row>
    <row r="610">
      <c r="X610" t="inlineStr">
        <is>
          <t>L0179358</t>
        </is>
      </c>
      <c r="Y610" t="inlineStr">
        <is>
          <t>2025-12-03</t>
        </is>
      </c>
      <c r="Z610" t="inlineStr">
        <is>
          <t>home_use</t>
        </is>
      </c>
      <c r="AA610" t="inlineStr">
        <is>
          <t>IMP00063</t>
        </is>
      </c>
      <c r="AB610" t="inlineStr">
        <is>
          <t>T100440</t>
        </is>
      </c>
      <c r="AC610" s="32" t="n">
        <v>10015831.48</v>
      </c>
      <c r="AD610" s="32" t="n">
        <v>1302058.09</v>
      </c>
      <c r="AE610" s="35">
        <f>(LEFT(Y610,4)-Parameters!$B$23)*12+MID(Y610,6,2)-Parameters!$B$24+1</f>
        <v/>
      </c>
      <c r="AG610" t="inlineStr">
        <is>
          <t>T514418</t>
        </is>
      </c>
      <c r="AH610" t="inlineStr">
        <is>
          <t>2026-03</t>
        </is>
      </c>
      <c r="AI610" t="n">
        <v>1</v>
      </c>
      <c r="AJ610" s="32" t="n">
        <v>538761</v>
      </c>
      <c r="AK610" s="32" t="n">
        <v>323257</v>
      </c>
      <c r="AL610" s="32" t="n">
        <v>0</v>
      </c>
      <c r="AM610" s="35">
        <f>(LEFT(AH610,4)-Parameters!$B$21)*12+MID(AH610,6,2)-Parameters!$B$22+1</f>
        <v/>
      </c>
    </row>
    <row r="611">
      <c r="X611" t="inlineStr">
        <is>
          <t>L0179359</t>
        </is>
      </c>
      <c r="Y611" t="inlineStr">
        <is>
          <t>2025-12-03</t>
        </is>
      </c>
      <c r="Z611" t="inlineStr">
        <is>
          <t>home_use</t>
        </is>
      </c>
      <c r="AA611" t="inlineStr">
        <is>
          <t>IMP00063</t>
        </is>
      </c>
      <c r="AB611" t="inlineStr">
        <is>
          <t>T100440</t>
        </is>
      </c>
      <c r="AC611" s="32" t="n">
        <v>191251.28</v>
      </c>
      <c r="AD611" s="32" t="n">
        <v>21993.9</v>
      </c>
      <c r="AE611" s="35">
        <f>(LEFT(Y611,4)-Parameters!$B$23)*12+MID(Y611,6,2)-Parameters!$B$24+1</f>
        <v/>
      </c>
      <c r="AG611" t="inlineStr">
        <is>
          <t>T514418</t>
        </is>
      </c>
      <c r="AH611" t="inlineStr">
        <is>
          <t>2026-04</t>
        </is>
      </c>
      <c r="AI611" t="n">
        <v>1</v>
      </c>
      <c r="AJ611" s="32" t="n">
        <v>781839</v>
      </c>
      <c r="AK611" s="32" t="n">
        <v>469103</v>
      </c>
      <c r="AL611" s="32" t="n">
        <v>0</v>
      </c>
      <c r="AM611" s="35">
        <f>(LEFT(AH611,4)-Parameters!$B$21)*12+MID(AH611,6,2)-Parameters!$B$22+1</f>
        <v/>
      </c>
    </row>
    <row r="612">
      <c r="X612" t="inlineStr">
        <is>
          <t>L0179360</t>
        </is>
      </c>
      <c r="Y612" t="inlineStr">
        <is>
          <t>2025-12-03</t>
        </is>
      </c>
      <c r="Z612" t="inlineStr">
        <is>
          <t>home_use</t>
        </is>
      </c>
      <c r="AA612" t="inlineStr">
        <is>
          <t>IMP00063</t>
        </is>
      </c>
      <c r="AB612" t="inlineStr">
        <is>
          <t>T100440</t>
        </is>
      </c>
      <c r="AC612" s="32" t="n">
        <v>299970.95</v>
      </c>
      <c r="AD612" s="32" t="n">
        <v>34496.66</v>
      </c>
      <c r="AE612" s="35">
        <f>(LEFT(Y612,4)-Parameters!$B$23)*12+MID(Y612,6,2)-Parameters!$B$24+1</f>
        <v/>
      </c>
      <c r="AG612" t="inlineStr">
        <is>
          <t>T514418</t>
        </is>
      </c>
      <c r="AH612" t="inlineStr">
        <is>
          <t>2026-05</t>
        </is>
      </c>
      <c r="AI612" t="n">
        <v>1</v>
      </c>
      <c r="AJ612" s="32" t="n">
        <v>500151</v>
      </c>
      <c r="AK612" s="32" t="n">
        <v>300090</v>
      </c>
      <c r="AL612" s="32" t="n">
        <v>0</v>
      </c>
      <c r="AM612" s="35">
        <f>(LEFT(AH612,4)-Parameters!$B$21)*12+MID(AH612,6,2)-Parameters!$B$22+1</f>
        <v/>
      </c>
    </row>
    <row r="613">
      <c r="X613" t="inlineStr">
        <is>
          <t>L0179361</t>
        </is>
      </c>
      <c r="Y613" t="inlineStr">
        <is>
          <t>2025-12-03</t>
        </is>
      </c>
      <c r="Z613" t="inlineStr">
        <is>
          <t>home_use</t>
        </is>
      </c>
      <c r="AA613" t="inlineStr">
        <is>
          <t>IMP00063</t>
        </is>
      </c>
      <c r="AB613" t="inlineStr">
        <is>
          <t>T100440</t>
        </is>
      </c>
      <c r="AC613" s="32" t="n">
        <v>418558.51</v>
      </c>
      <c r="AD613" s="32" t="n">
        <v>48134.23</v>
      </c>
      <c r="AE613" s="35">
        <f>(LEFT(Y613,4)-Parameters!$B$23)*12+MID(Y613,6,2)-Parameters!$B$24+1</f>
        <v/>
      </c>
      <c r="AG613" t="inlineStr">
        <is>
          <t>T514418</t>
        </is>
      </c>
      <c r="AH613" t="inlineStr">
        <is>
          <t>2026-06</t>
        </is>
      </c>
      <c r="AI613" t="n">
        <v>1</v>
      </c>
      <c r="AJ613" s="32" t="n">
        <v>232172</v>
      </c>
      <c r="AK613" s="32" t="n">
        <v>139303</v>
      </c>
      <c r="AL613" s="32" t="n">
        <v>0</v>
      </c>
      <c r="AM613" s="35">
        <f>(LEFT(AH613,4)-Parameters!$B$21)*12+MID(AH613,6,2)-Parameters!$B$22+1</f>
        <v/>
      </c>
    </row>
    <row r="614">
      <c r="X614" t="inlineStr">
        <is>
          <t>L0179362</t>
        </is>
      </c>
      <c r="Y614" t="inlineStr">
        <is>
          <t>2025-12-03</t>
        </is>
      </c>
      <c r="Z614" t="inlineStr">
        <is>
          <t>home_use</t>
        </is>
      </c>
      <c r="AA614" t="inlineStr">
        <is>
          <t>IMP00063</t>
        </is>
      </c>
      <c r="AB614" t="inlineStr">
        <is>
          <t>T100440</t>
        </is>
      </c>
      <c r="AC614" s="32" t="n">
        <v>6706797.68</v>
      </c>
      <c r="AD614" s="32" t="n">
        <v>871883.7</v>
      </c>
      <c r="AE614" s="35">
        <f>(LEFT(Y614,4)-Parameters!$B$23)*12+MID(Y614,6,2)-Parameters!$B$24+1</f>
        <v/>
      </c>
      <c r="AG614" t="inlineStr">
        <is>
          <t>T514418</t>
        </is>
      </c>
      <c r="AH614" t="inlineStr">
        <is>
          <t>2026-07</t>
        </is>
      </c>
      <c r="AI614" t="n">
        <v>1</v>
      </c>
      <c r="AJ614" s="32" t="n">
        <v>1607233</v>
      </c>
      <c r="AK614" s="32" t="n">
        <v>964340</v>
      </c>
      <c r="AL614" s="32" t="n">
        <v>0</v>
      </c>
      <c r="AM614" s="35">
        <f>(LEFT(AH614,4)-Parameters!$B$21)*12+MID(AH614,6,2)-Parameters!$B$22+1</f>
        <v/>
      </c>
    </row>
    <row r="615">
      <c r="X615" t="inlineStr">
        <is>
          <t>L0179363</t>
        </is>
      </c>
      <c r="Y615" t="inlineStr">
        <is>
          <t>2025-12-03</t>
        </is>
      </c>
      <c r="Z615" t="inlineStr">
        <is>
          <t>home_use</t>
        </is>
      </c>
      <c r="AA615" t="inlineStr">
        <is>
          <t>IMP00063</t>
        </is>
      </c>
      <c r="AB615" t="inlineStr">
        <is>
          <t>T100440</t>
        </is>
      </c>
      <c r="AC615" s="32" t="n">
        <v>1897720.28</v>
      </c>
      <c r="AD615" s="32" t="n">
        <v>212544.67</v>
      </c>
      <c r="AE615" s="35">
        <f>(LEFT(Y615,4)-Parameters!$B$23)*12+MID(Y615,6,2)-Parameters!$B$24+1</f>
        <v/>
      </c>
      <c r="AG615" t="inlineStr">
        <is>
          <t>T514418</t>
        </is>
      </c>
      <c r="AH615" t="inlineStr">
        <is>
          <t>2026-08</t>
        </is>
      </c>
      <c r="AI615" t="n">
        <v>1</v>
      </c>
      <c r="AJ615" s="32" t="n">
        <v>649061</v>
      </c>
      <c r="AK615" s="32" t="n">
        <v>389437</v>
      </c>
      <c r="AL615" s="32" t="n">
        <v>0</v>
      </c>
      <c r="AM615" s="35">
        <f>(LEFT(AH615,4)-Parameters!$B$21)*12+MID(AH615,6,2)-Parameters!$B$22+1</f>
        <v/>
      </c>
    </row>
    <row r="616">
      <c r="X616" t="inlineStr">
        <is>
          <t>L0179365</t>
        </is>
      </c>
      <c r="Y616" t="inlineStr">
        <is>
          <t>2025-12-03</t>
        </is>
      </c>
      <c r="Z616" t="inlineStr">
        <is>
          <t>home_use</t>
        </is>
      </c>
      <c r="AA616" t="inlineStr">
        <is>
          <t>IMP00063</t>
        </is>
      </c>
      <c r="AB616" t="inlineStr">
        <is>
          <t>T100440</t>
        </is>
      </c>
      <c r="AC616" s="32" t="n">
        <v>1602513.28</v>
      </c>
      <c r="AD616" s="32" t="n">
        <v>208326.73</v>
      </c>
      <c r="AE616" s="35">
        <f>(LEFT(Y616,4)-Parameters!$B$23)*12+MID(Y616,6,2)-Parameters!$B$24+1</f>
        <v/>
      </c>
      <c r="AG616" t="inlineStr">
        <is>
          <t>T514418</t>
        </is>
      </c>
      <c r="AH616" t="inlineStr">
        <is>
          <t>2026-09</t>
        </is>
      </c>
      <c r="AI616" t="n">
        <v>1</v>
      </c>
      <c r="AJ616" s="32" t="n">
        <v>155335</v>
      </c>
      <c r="AK616" s="32" t="n">
        <v>93201</v>
      </c>
      <c r="AL616" s="32" t="n">
        <v>0</v>
      </c>
      <c r="AM616" s="35">
        <f>(LEFT(AH616,4)-Parameters!$B$21)*12+MID(AH616,6,2)-Parameters!$B$22+1</f>
        <v/>
      </c>
    </row>
    <row r="617">
      <c r="X617" t="inlineStr">
        <is>
          <t>L0179366</t>
        </is>
      </c>
      <c r="Y617" t="inlineStr">
        <is>
          <t>2025-12-03</t>
        </is>
      </c>
      <c r="Z617" t="inlineStr">
        <is>
          <t>home_use</t>
        </is>
      </c>
      <c r="AA617" t="inlineStr">
        <is>
          <t>IMP00063</t>
        </is>
      </c>
      <c r="AB617" t="inlineStr">
        <is>
          <t>T100440</t>
        </is>
      </c>
      <c r="AC617" s="32" t="n">
        <v>1339340.37</v>
      </c>
      <c r="AD617" s="32" t="n">
        <v>154024.14</v>
      </c>
      <c r="AE617" s="35">
        <f>(LEFT(Y617,4)-Parameters!$B$23)*12+MID(Y617,6,2)-Parameters!$B$24+1</f>
        <v/>
      </c>
    </row>
    <row r="618">
      <c r="X618" t="inlineStr">
        <is>
          <t>L0179367</t>
        </is>
      </c>
      <c r="Y618" t="inlineStr">
        <is>
          <t>2025-12-03</t>
        </is>
      </c>
      <c r="Z618" t="inlineStr">
        <is>
          <t>home_use</t>
        </is>
      </c>
      <c r="AA618" t="inlineStr">
        <is>
          <t>IMP00063</t>
        </is>
      </c>
      <c r="AB618" t="inlineStr">
        <is>
          <t>T100440</t>
        </is>
      </c>
      <c r="AC618" s="32" t="n">
        <v>1502889.03</v>
      </c>
      <c r="AD618" s="32" t="n">
        <v>172832.24</v>
      </c>
      <c r="AE618" s="35">
        <f>(LEFT(Y618,4)-Parameters!$B$23)*12+MID(Y618,6,2)-Parameters!$B$24+1</f>
        <v/>
      </c>
    </row>
    <row r="619">
      <c r="X619" t="inlineStr">
        <is>
          <t>L0179368</t>
        </is>
      </c>
      <c r="Y619" t="inlineStr">
        <is>
          <t>2025-12-03</t>
        </is>
      </c>
      <c r="Z619" t="inlineStr">
        <is>
          <t>home_use</t>
        </is>
      </c>
      <c r="AA619" t="inlineStr">
        <is>
          <t>IMP00063</t>
        </is>
      </c>
      <c r="AB619" t="inlineStr">
        <is>
          <t>T100440</t>
        </is>
      </c>
      <c r="AC619" s="32" t="n">
        <v>616847.24</v>
      </c>
      <c r="AD619" s="32" t="n">
        <v>70937.42999999999</v>
      </c>
      <c r="AE619" s="35">
        <f>(LEFT(Y619,4)-Parameters!$B$23)*12+MID(Y619,6,2)-Parameters!$B$24+1</f>
        <v/>
      </c>
    </row>
    <row r="620">
      <c r="X620" t="inlineStr">
        <is>
          <t>L0179613</t>
        </is>
      </c>
      <c r="Y620" t="inlineStr">
        <is>
          <t>2025-12-04</t>
        </is>
      </c>
      <c r="Z620" t="inlineStr">
        <is>
          <t>home_use</t>
        </is>
      </c>
      <c r="AA620" t="inlineStr">
        <is>
          <t>IMP00063</t>
        </is>
      </c>
      <c r="AB620" t="inlineStr">
        <is>
          <t>T100440</t>
        </is>
      </c>
      <c r="AC620" s="32" t="n">
        <v>6675541.08</v>
      </c>
      <c r="AD620" s="32" t="n">
        <v>680905.1899999999</v>
      </c>
      <c r="AE620" s="35">
        <f>(LEFT(Y620,4)-Parameters!$B$23)*12+MID(Y620,6,2)-Parameters!$B$24+1</f>
        <v/>
      </c>
    </row>
    <row r="621">
      <c r="X621" t="inlineStr">
        <is>
          <t>L0179616</t>
        </is>
      </c>
      <c r="Y621" t="inlineStr">
        <is>
          <t>2025-12-04</t>
        </is>
      </c>
      <c r="Z621" t="inlineStr">
        <is>
          <t>home_use</t>
        </is>
      </c>
      <c r="AA621" t="inlineStr">
        <is>
          <t>IMP00063</t>
        </is>
      </c>
      <c r="AB621" t="inlineStr">
        <is>
          <t>T100440</t>
        </is>
      </c>
      <c r="AC621" s="32" t="n">
        <v>403504.45</v>
      </c>
      <c r="AD621" s="32" t="n">
        <v>43174.98</v>
      </c>
      <c r="AE621" s="35">
        <f>(LEFT(Y621,4)-Parameters!$B$23)*12+MID(Y621,6,2)-Parameters!$B$24+1</f>
        <v/>
      </c>
    </row>
    <row r="622">
      <c r="X622" t="inlineStr">
        <is>
          <t>L0179617</t>
        </is>
      </c>
      <c r="Y622" t="inlineStr">
        <is>
          <t>2025-12-04</t>
        </is>
      </c>
      <c r="Z622" t="inlineStr">
        <is>
          <t>home_use</t>
        </is>
      </c>
      <c r="AA622" t="inlineStr">
        <is>
          <t>IMP00063</t>
        </is>
      </c>
      <c r="AB622" t="inlineStr">
        <is>
          <t>T100440</t>
        </is>
      </c>
      <c r="AC622" s="32" t="n">
        <v>594006.28</v>
      </c>
      <c r="AD622" s="32" t="n">
        <v>68310.72</v>
      </c>
      <c r="AE622" s="35">
        <f>(LEFT(Y622,4)-Parameters!$B$23)*12+MID(Y622,6,2)-Parameters!$B$24+1</f>
        <v/>
      </c>
    </row>
    <row r="623">
      <c r="X623" t="inlineStr">
        <is>
          <t>L0179618</t>
        </is>
      </c>
      <c r="Y623" t="inlineStr">
        <is>
          <t>2025-12-04</t>
        </is>
      </c>
      <c r="Z623" t="inlineStr">
        <is>
          <t>home_use</t>
        </is>
      </c>
      <c r="AA623" t="inlineStr">
        <is>
          <t>IMP00063</t>
        </is>
      </c>
      <c r="AB623" t="inlineStr">
        <is>
          <t>T100440</t>
        </is>
      </c>
      <c r="AC623" s="32" t="n">
        <v>208177.58</v>
      </c>
      <c r="AD623" s="32" t="n">
        <v>23940.42</v>
      </c>
      <c r="AE623" s="35">
        <f>(LEFT(Y623,4)-Parameters!$B$23)*12+MID(Y623,6,2)-Parameters!$B$24+1</f>
        <v/>
      </c>
    </row>
    <row r="624">
      <c r="X624" t="inlineStr">
        <is>
          <t>L0179619</t>
        </is>
      </c>
      <c r="Y624" t="inlineStr">
        <is>
          <t>2025-12-04</t>
        </is>
      </c>
      <c r="Z624" t="inlineStr">
        <is>
          <t>home_use</t>
        </is>
      </c>
      <c r="AA624" t="inlineStr">
        <is>
          <t>IMP00063</t>
        </is>
      </c>
      <c r="AB624" t="inlineStr">
        <is>
          <t>T100440</t>
        </is>
      </c>
      <c r="AC624" s="32" t="n">
        <v>523012.3</v>
      </c>
      <c r="AD624" s="32" t="n">
        <v>60146.41</v>
      </c>
      <c r="AE624" s="35">
        <f>(LEFT(Y624,4)-Parameters!$B$23)*12+MID(Y624,6,2)-Parameters!$B$24+1</f>
        <v/>
      </c>
    </row>
    <row r="625">
      <c r="X625" t="inlineStr">
        <is>
          <t>L0179620</t>
        </is>
      </c>
      <c r="Y625" t="inlineStr">
        <is>
          <t>2025-12-04</t>
        </is>
      </c>
      <c r="Z625" t="inlineStr">
        <is>
          <t>home_use</t>
        </is>
      </c>
      <c r="AA625" t="inlineStr">
        <is>
          <t>IMP00063</t>
        </is>
      </c>
      <c r="AB625" t="inlineStr">
        <is>
          <t>T100440</t>
        </is>
      </c>
      <c r="AC625" s="32" t="n">
        <v>317982.34</v>
      </c>
      <c r="AD625" s="32" t="n">
        <v>36567.97</v>
      </c>
      <c r="AE625" s="35">
        <f>(LEFT(Y625,4)-Parameters!$B$23)*12+MID(Y625,6,2)-Parameters!$B$24+1</f>
        <v/>
      </c>
    </row>
    <row r="626">
      <c r="X626" t="inlineStr">
        <is>
          <t>L0179621</t>
        </is>
      </c>
      <c r="Y626" t="inlineStr">
        <is>
          <t>2025-12-04</t>
        </is>
      </c>
      <c r="Z626" t="inlineStr">
        <is>
          <t>home_use</t>
        </is>
      </c>
      <c r="AA626" t="inlineStr">
        <is>
          <t>IMP00063</t>
        </is>
      </c>
      <c r="AB626" t="inlineStr">
        <is>
          <t>T100440</t>
        </is>
      </c>
      <c r="AC626" s="32" t="n">
        <v>2806681.39</v>
      </c>
      <c r="AD626" s="32" t="n">
        <v>364868.58</v>
      </c>
      <c r="AE626" s="35">
        <f>(LEFT(Y626,4)-Parameters!$B$23)*12+MID(Y626,6,2)-Parameters!$B$24+1</f>
        <v/>
      </c>
    </row>
    <row r="627">
      <c r="X627" t="inlineStr">
        <is>
          <t>L0179622</t>
        </is>
      </c>
      <c r="Y627" t="inlineStr">
        <is>
          <t>2025-12-04</t>
        </is>
      </c>
      <c r="Z627" t="inlineStr">
        <is>
          <t>home_use</t>
        </is>
      </c>
      <c r="AA627" t="inlineStr">
        <is>
          <t>IMP00063</t>
        </is>
      </c>
      <c r="AB627" t="inlineStr">
        <is>
          <t>T100440</t>
        </is>
      </c>
      <c r="AC627" s="32" t="n">
        <v>693276.66</v>
      </c>
      <c r="AD627" s="32" t="n">
        <v>74180.60000000001</v>
      </c>
      <c r="AE627" s="35">
        <f>(LEFT(Y627,4)-Parameters!$B$23)*12+MID(Y627,6,2)-Parameters!$B$24+1</f>
        <v/>
      </c>
    </row>
    <row r="628">
      <c r="X628" t="inlineStr">
        <is>
          <t>L0179623</t>
        </is>
      </c>
      <c r="Y628" t="inlineStr">
        <is>
          <t>2025-12-04</t>
        </is>
      </c>
      <c r="Z628" t="inlineStr">
        <is>
          <t>home_use</t>
        </is>
      </c>
      <c r="AA628" t="inlineStr">
        <is>
          <t>IMP00063</t>
        </is>
      </c>
      <c r="AB628" t="inlineStr">
        <is>
          <t>T100440</t>
        </is>
      </c>
      <c r="AC628" s="32" t="n">
        <v>2306526.38</v>
      </c>
      <c r="AD628" s="32" t="n">
        <v>258330.96</v>
      </c>
      <c r="AE628" s="35">
        <f>(LEFT(Y628,4)-Parameters!$B$23)*12+MID(Y628,6,2)-Parameters!$B$24+1</f>
        <v/>
      </c>
    </row>
    <row r="629">
      <c r="X629" t="inlineStr">
        <is>
          <t>L0179624</t>
        </is>
      </c>
      <c r="Y629" t="inlineStr">
        <is>
          <t>2025-12-04</t>
        </is>
      </c>
      <c r="Z629" t="inlineStr">
        <is>
          <t>home_use</t>
        </is>
      </c>
      <c r="AA629" t="inlineStr">
        <is>
          <t>IMP00063</t>
        </is>
      </c>
      <c r="AB629" t="inlineStr">
        <is>
          <t>T100440</t>
        </is>
      </c>
      <c r="AC629" s="32" t="n">
        <v>573116.11</v>
      </c>
      <c r="AD629" s="32" t="n">
        <v>65908.35000000001</v>
      </c>
      <c r="AE629" s="35">
        <f>(LEFT(Y629,4)-Parameters!$B$23)*12+MID(Y629,6,2)-Parameters!$B$24+1</f>
        <v/>
      </c>
    </row>
    <row r="630">
      <c r="X630" t="inlineStr">
        <is>
          <t>L0179625</t>
        </is>
      </c>
      <c r="Y630" t="inlineStr">
        <is>
          <t>2025-12-04</t>
        </is>
      </c>
      <c r="Z630" t="inlineStr">
        <is>
          <t>home_use</t>
        </is>
      </c>
      <c r="AA630" t="inlineStr">
        <is>
          <t>IMP00063</t>
        </is>
      </c>
      <c r="AB630" t="inlineStr">
        <is>
          <t>T100440</t>
        </is>
      </c>
      <c r="AC630" s="32" t="n">
        <v>1880025.97</v>
      </c>
      <c r="AD630" s="32" t="n">
        <v>191762.65</v>
      </c>
      <c r="AE630" s="35">
        <f>(LEFT(Y630,4)-Parameters!$B$23)*12+MID(Y630,6,2)-Parameters!$B$24+1</f>
        <v/>
      </c>
    </row>
    <row r="631">
      <c r="X631" t="inlineStr">
        <is>
          <t>L0179626</t>
        </is>
      </c>
      <c r="Y631" t="inlineStr">
        <is>
          <t>2025-12-04</t>
        </is>
      </c>
      <c r="Z631" t="inlineStr">
        <is>
          <t>home_use</t>
        </is>
      </c>
      <c r="AA631" t="inlineStr">
        <is>
          <t>IMP00063</t>
        </is>
      </c>
      <c r="AB631" t="inlineStr">
        <is>
          <t>T100440</t>
        </is>
      </c>
      <c r="AC631" s="32" t="n">
        <v>1533296.95</v>
      </c>
      <c r="AD631" s="32" t="n">
        <v>199328.6</v>
      </c>
      <c r="AE631" s="35">
        <f>(LEFT(Y631,4)-Parameters!$B$23)*12+MID(Y631,6,2)-Parameters!$B$24+1</f>
        <v/>
      </c>
    </row>
    <row r="632">
      <c r="X632" t="inlineStr">
        <is>
          <t>L0179872</t>
        </is>
      </c>
      <c r="Y632" t="inlineStr">
        <is>
          <t>2025-12-05</t>
        </is>
      </c>
      <c r="Z632" t="inlineStr">
        <is>
          <t>home_use</t>
        </is>
      </c>
      <c r="AA632" t="inlineStr">
        <is>
          <t>IMP00063</t>
        </is>
      </c>
      <c r="AB632" t="inlineStr">
        <is>
          <t>T100440</t>
        </is>
      </c>
      <c r="AC632" s="32" t="n">
        <v>949860.49</v>
      </c>
      <c r="AD632" s="32" t="n">
        <v>109233.96</v>
      </c>
      <c r="AE632" s="35">
        <f>(LEFT(Y632,4)-Parameters!$B$23)*12+MID(Y632,6,2)-Parameters!$B$24+1</f>
        <v/>
      </c>
    </row>
    <row r="633">
      <c r="X633" t="inlineStr">
        <is>
          <t>L0179873</t>
        </is>
      </c>
      <c r="Y633" t="inlineStr">
        <is>
          <t>2025-12-05</t>
        </is>
      </c>
      <c r="Z633" t="inlineStr">
        <is>
          <t>home_use</t>
        </is>
      </c>
      <c r="AA633" t="inlineStr">
        <is>
          <t>IMP00063</t>
        </is>
      </c>
      <c r="AB633" t="inlineStr">
        <is>
          <t>T100440</t>
        </is>
      </c>
      <c r="AC633" s="32" t="n">
        <v>2091624.74</v>
      </c>
      <c r="AD633" s="32" t="n">
        <v>234261.97</v>
      </c>
      <c r="AE633" s="35">
        <f>(LEFT(Y633,4)-Parameters!$B$23)*12+MID(Y633,6,2)-Parameters!$B$24+1</f>
        <v/>
      </c>
    </row>
    <row r="634">
      <c r="X634" t="inlineStr">
        <is>
          <t>L0179874</t>
        </is>
      </c>
      <c r="Y634" t="inlineStr">
        <is>
          <t>2025-12-05</t>
        </is>
      </c>
      <c r="Z634" t="inlineStr">
        <is>
          <t>home_use</t>
        </is>
      </c>
      <c r="AA634" t="inlineStr">
        <is>
          <t>IMP00063</t>
        </is>
      </c>
      <c r="AB634" t="inlineStr">
        <is>
          <t>T100440</t>
        </is>
      </c>
      <c r="AC634" s="32" t="n">
        <v>291595.33</v>
      </c>
      <c r="AD634" s="32" t="n">
        <v>33533.46</v>
      </c>
      <c r="AE634" s="35">
        <f>(LEFT(Y634,4)-Parameters!$B$23)*12+MID(Y634,6,2)-Parameters!$B$24+1</f>
        <v/>
      </c>
    </row>
    <row r="635">
      <c r="X635" t="inlineStr">
        <is>
          <t>L0179876</t>
        </is>
      </c>
      <c r="Y635" t="inlineStr">
        <is>
          <t>2025-12-05</t>
        </is>
      </c>
      <c r="Z635" t="inlineStr">
        <is>
          <t>home_use</t>
        </is>
      </c>
      <c r="AA635" t="inlineStr">
        <is>
          <t>IMP00063</t>
        </is>
      </c>
      <c r="AB635" t="inlineStr">
        <is>
          <t>T100440</t>
        </is>
      </c>
      <c r="AC635" s="32" t="n">
        <v>449553</v>
      </c>
      <c r="AD635" s="32" t="n">
        <v>51698.6</v>
      </c>
      <c r="AE635" s="35">
        <f>(LEFT(Y635,4)-Parameters!$B$23)*12+MID(Y635,6,2)-Parameters!$B$24+1</f>
        <v/>
      </c>
    </row>
    <row r="636">
      <c r="X636" t="inlineStr">
        <is>
          <t>L0179877</t>
        </is>
      </c>
      <c r="Y636" t="inlineStr">
        <is>
          <t>2025-12-05</t>
        </is>
      </c>
      <c r="Z636" t="inlineStr">
        <is>
          <t>home_use</t>
        </is>
      </c>
      <c r="AA636" t="inlineStr">
        <is>
          <t>IMP00063</t>
        </is>
      </c>
      <c r="AB636" t="inlineStr">
        <is>
          <t>T100440</t>
        </is>
      </c>
      <c r="AC636" s="32" t="n">
        <v>2122478.31</v>
      </c>
      <c r="AD636" s="32" t="n">
        <v>244085.01</v>
      </c>
      <c r="AE636" s="35">
        <f>(LEFT(Y636,4)-Parameters!$B$23)*12+MID(Y636,6,2)-Parameters!$B$24+1</f>
        <v/>
      </c>
    </row>
    <row r="637">
      <c r="X637" t="inlineStr">
        <is>
          <t>L0179878</t>
        </is>
      </c>
      <c r="Y637" t="inlineStr">
        <is>
          <t>2025-12-05</t>
        </is>
      </c>
      <c r="Z637" t="inlineStr">
        <is>
          <t>home_use</t>
        </is>
      </c>
      <c r="AA637" t="inlineStr">
        <is>
          <t>IMP00063</t>
        </is>
      </c>
      <c r="AB637" t="inlineStr">
        <is>
          <t>T100440</t>
        </is>
      </c>
      <c r="AC637" s="32" t="n">
        <v>477557.4</v>
      </c>
      <c r="AD637" s="32" t="n">
        <v>54919.1</v>
      </c>
      <c r="AE637" s="35">
        <f>(LEFT(Y637,4)-Parameters!$B$23)*12+MID(Y637,6,2)-Parameters!$B$24+1</f>
        <v/>
      </c>
    </row>
    <row r="638">
      <c r="X638" t="inlineStr">
        <is>
          <t>L0179879</t>
        </is>
      </c>
      <c r="Y638" t="inlineStr">
        <is>
          <t>2025-12-05</t>
        </is>
      </c>
      <c r="Z638" t="inlineStr">
        <is>
          <t>home_use</t>
        </is>
      </c>
      <c r="AA638" t="inlineStr">
        <is>
          <t>IMP00063</t>
        </is>
      </c>
      <c r="AB638" t="inlineStr">
        <is>
          <t>T100440</t>
        </is>
      </c>
      <c r="AC638" s="32" t="n">
        <v>605745.42</v>
      </c>
      <c r="AD638" s="32" t="n">
        <v>64814.76</v>
      </c>
      <c r="AE638" s="35">
        <f>(LEFT(Y638,4)-Parameters!$B$23)*12+MID(Y638,6,2)-Parameters!$B$24+1</f>
        <v/>
      </c>
    </row>
    <row r="639">
      <c r="X639" t="inlineStr">
        <is>
          <t>L0179880</t>
        </is>
      </c>
      <c r="Y639" t="inlineStr">
        <is>
          <t>2025-12-05</t>
        </is>
      </c>
      <c r="Z639" t="inlineStr">
        <is>
          <t>home_use</t>
        </is>
      </c>
      <c r="AA639" t="inlineStr">
        <is>
          <t>IMP00063</t>
        </is>
      </c>
      <c r="AB639" t="inlineStr">
        <is>
          <t>T100440</t>
        </is>
      </c>
      <c r="AC639" s="32" t="n">
        <v>541546.5600000001</v>
      </c>
      <c r="AD639" s="32" t="n">
        <v>57945.48</v>
      </c>
      <c r="AE639" s="35">
        <f>(LEFT(Y639,4)-Parameters!$B$23)*12+MID(Y639,6,2)-Parameters!$B$24+1</f>
        <v/>
      </c>
    </row>
    <row r="640">
      <c r="X640" t="inlineStr">
        <is>
          <t>L0180103</t>
        </is>
      </c>
      <c r="Y640" t="inlineStr">
        <is>
          <t>2025-12-06</t>
        </is>
      </c>
      <c r="Z640" t="inlineStr">
        <is>
          <t>home_use</t>
        </is>
      </c>
      <c r="AA640" t="inlineStr">
        <is>
          <t>IMP00063</t>
        </is>
      </c>
      <c r="AB640" t="inlineStr">
        <is>
          <t>T100440</t>
        </is>
      </c>
      <c r="AC640" s="32" t="n">
        <v>2559237.04</v>
      </c>
      <c r="AD640" s="32" t="n">
        <v>286634.55</v>
      </c>
      <c r="AE640" s="35">
        <f>(LEFT(Y640,4)-Parameters!$B$23)*12+MID(Y640,6,2)-Parameters!$B$24+1</f>
        <v/>
      </c>
    </row>
    <row r="641">
      <c r="X641" t="inlineStr">
        <is>
          <t>L0180104</t>
        </is>
      </c>
      <c r="Y641" t="inlineStr">
        <is>
          <t>2025-12-06</t>
        </is>
      </c>
      <c r="Z641" t="inlineStr">
        <is>
          <t>home_use</t>
        </is>
      </c>
      <c r="AA641" t="inlineStr">
        <is>
          <t>IMP00063</t>
        </is>
      </c>
      <c r="AB641" t="inlineStr">
        <is>
          <t>T100440</t>
        </is>
      </c>
      <c r="AC641" s="32" t="n">
        <v>899334.08</v>
      </c>
      <c r="AD641" s="32" t="n">
        <v>103423.42</v>
      </c>
      <c r="AE641" s="35">
        <f>(LEFT(Y641,4)-Parameters!$B$23)*12+MID(Y641,6,2)-Parameters!$B$24+1</f>
        <v/>
      </c>
    </row>
    <row r="642">
      <c r="X642" t="inlineStr">
        <is>
          <t>L0180106</t>
        </is>
      </c>
      <c r="Y642" t="inlineStr">
        <is>
          <t>2025-12-06</t>
        </is>
      </c>
      <c r="Z642" t="inlineStr">
        <is>
          <t>home_use</t>
        </is>
      </c>
      <c r="AA642" t="inlineStr">
        <is>
          <t>IMP00063</t>
        </is>
      </c>
      <c r="AB642" t="inlineStr">
        <is>
          <t>T100440</t>
        </is>
      </c>
      <c r="AC642" s="32" t="n">
        <v>552144.05</v>
      </c>
      <c r="AD642" s="32" t="n">
        <v>63496.57</v>
      </c>
      <c r="AE642" s="35">
        <f>(LEFT(Y642,4)-Parameters!$B$23)*12+MID(Y642,6,2)-Parameters!$B$24+1</f>
        <v/>
      </c>
    </row>
    <row r="643">
      <c r="X643" t="inlineStr">
        <is>
          <t>L0180107</t>
        </is>
      </c>
      <c r="Y643" t="inlineStr">
        <is>
          <t>2025-12-06</t>
        </is>
      </c>
      <c r="Z643" t="inlineStr">
        <is>
          <t>home_use</t>
        </is>
      </c>
      <c r="AA643" t="inlineStr">
        <is>
          <t>IMP00063</t>
        </is>
      </c>
      <c r="AB643" t="inlineStr">
        <is>
          <t>T100440</t>
        </is>
      </c>
      <c r="AC643" s="32" t="n">
        <v>776086.1899999999</v>
      </c>
      <c r="AD643" s="32" t="n">
        <v>89249.91</v>
      </c>
      <c r="AE643" s="35">
        <f>(LEFT(Y643,4)-Parameters!$B$23)*12+MID(Y643,6,2)-Parameters!$B$24+1</f>
        <v/>
      </c>
    </row>
    <row r="644">
      <c r="X644" t="inlineStr">
        <is>
          <t>L0180108</t>
        </is>
      </c>
      <c r="Y644" t="inlineStr">
        <is>
          <t>2025-12-06</t>
        </is>
      </c>
      <c r="Z644" t="inlineStr">
        <is>
          <t>home_use</t>
        </is>
      </c>
      <c r="AA644" t="inlineStr">
        <is>
          <t>IMP00063</t>
        </is>
      </c>
      <c r="AB644" t="inlineStr">
        <is>
          <t>T100440</t>
        </is>
      </c>
      <c r="AC644" s="32" t="n">
        <v>1586799.23</v>
      </c>
      <c r="AD644" s="32" t="n">
        <v>182481.91</v>
      </c>
      <c r="AE644" s="35">
        <f>(LEFT(Y644,4)-Parameters!$B$23)*12+MID(Y644,6,2)-Parameters!$B$24+1</f>
        <v/>
      </c>
    </row>
    <row r="645">
      <c r="X645" t="inlineStr">
        <is>
          <t>L0180354</t>
        </is>
      </c>
      <c r="Y645" t="inlineStr">
        <is>
          <t>2025-12-07</t>
        </is>
      </c>
      <c r="Z645" t="inlineStr">
        <is>
          <t>warehouse_out</t>
        </is>
      </c>
      <c r="AA645" t="inlineStr">
        <is>
          <t>IMP00063</t>
        </is>
      </c>
      <c r="AB645" t="inlineStr">
        <is>
          <t>T100440</t>
        </is>
      </c>
      <c r="AC645" s="32" t="n">
        <v>2453104.04</v>
      </c>
      <c r="AD645" s="32" t="n">
        <v>274747.65</v>
      </c>
      <c r="AE645" s="35">
        <f>(LEFT(Y645,4)-Parameters!$B$23)*12+MID(Y645,6,2)-Parameters!$B$24+1</f>
        <v/>
      </c>
    </row>
    <row r="646">
      <c r="X646" t="inlineStr">
        <is>
          <t>L0180355</t>
        </is>
      </c>
      <c r="Y646" t="inlineStr">
        <is>
          <t>2025-12-07</t>
        </is>
      </c>
      <c r="Z646" t="inlineStr">
        <is>
          <t>home_use</t>
        </is>
      </c>
      <c r="AA646" t="inlineStr">
        <is>
          <t>IMP00063</t>
        </is>
      </c>
      <c r="AB646" t="inlineStr">
        <is>
          <t>T100440</t>
        </is>
      </c>
      <c r="AC646" s="32" t="n">
        <v>737961.6899999999</v>
      </c>
      <c r="AD646" s="32" t="n">
        <v>84865.59</v>
      </c>
      <c r="AE646" s="35">
        <f>(LEFT(Y646,4)-Parameters!$B$23)*12+MID(Y646,6,2)-Parameters!$B$24+1</f>
        <v/>
      </c>
    </row>
    <row r="647">
      <c r="X647" t="inlineStr">
        <is>
          <t>L0180356</t>
        </is>
      </c>
      <c r="Y647" t="inlineStr">
        <is>
          <t>2025-12-07</t>
        </is>
      </c>
      <c r="Z647" t="inlineStr">
        <is>
          <t>home_use</t>
        </is>
      </c>
      <c r="AA647" t="inlineStr">
        <is>
          <t>IMP00063</t>
        </is>
      </c>
      <c r="AB647" t="inlineStr">
        <is>
          <t>T100440</t>
        </is>
      </c>
      <c r="AC647" s="32" t="n">
        <v>204851.78</v>
      </c>
      <c r="AD647" s="32" t="n">
        <v>23557.95</v>
      </c>
      <c r="AE647" s="35">
        <f>(LEFT(Y647,4)-Parameters!$B$23)*12+MID(Y647,6,2)-Parameters!$B$24+1</f>
        <v/>
      </c>
    </row>
    <row r="648">
      <c r="X648" t="inlineStr">
        <is>
          <t>L0180358</t>
        </is>
      </c>
      <c r="Y648" t="inlineStr">
        <is>
          <t>2025-12-07</t>
        </is>
      </c>
      <c r="Z648" t="inlineStr">
        <is>
          <t>home_use</t>
        </is>
      </c>
      <c r="AA648" t="inlineStr">
        <is>
          <t>IMP00063</t>
        </is>
      </c>
      <c r="AB648" t="inlineStr">
        <is>
          <t>T100440</t>
        </is>
      </c>
      <c r="AC648" s="32" t="n">
        <v>325917.07</v>
      </c>
      <c r="AD648" s="32" t="n">
        <v>34873.13</v>
      </c>
      <c r="AE648" s="35">
        <f>(LEFT(Y648,4)-Parameters!$B$23)*12+MID(Y648,6,2)-Parameters!$B$24+1</f>
        <v/>
      </c>
    </row>
    <row r="649">
      <c r="X649" t="inlineStr">
        <is>
          <t>L0180359</t>
        </is>
      </c>
      <c r="Y649" t="inlineStr">
        <is>
          <t>2025-12-07</t>
        </is>
      </c>
      <c r="Z649" t="inlineStr">
        <is>
          <t>warehouse_out</t>
        </is>
      </c>
      <c r="AA649" t="inlineStr">
        <is>
          <t>IMP00063</t>
        </is>
      </c>
      <c r="AB649" t="inlineStr">
        <is>
          <t>T100440</t>
        </is>
      </c>
      <c r="AC649" s="32" t="n">
        <v>1099691.63</v>
      </c>
      <c r="AD649" s="32" t="n">
        <v>117667</v>
      </c>
      <c r="AE649" s="35">
        <f>(LEFT(Y649,4)-Parameters!$B$23)*12+MID(Y649,6,2)-Parameters!$B$24+1</f>
        <v/>
      </c>
    </row>
    <row r="650">
      <c r="X650" t="inlineStr">
        <is>
          <t>L0180589</t>
        </is>
      </c>
      <c r="Y650" t="inlineStr">
        <is>
          <t>2025-12-08</t>
        </is>
      </c>
      <c r="Z650" t="inlineStr">
        <is>
          <t>home_use</t>
        </is>
      </c>
      <c r="AA650" t="inlineStr">
        <is>
          <t>IMP00063</t>
        </is>
      </c>
      <c r="AB650" t="inlineStr">
        <is>
          <t>T100440</t>
        </is>
      </c>
      <c r="AC650" s="32" t="n">
        <v>1247711</v>
      </c>
      <c r="AD650" s="32" t="n">
        <v>143486.76</v>
      </c>
      <c r="AE650" s="35">
        <f>(LEFT(Y650,4)-Parameters!$B$23)*12+MID(Y650,6,2)-Parameters!$B$24+1</f>
        <v/>
      </c>
    </row>
    <row r="651">
      <c r="X651" t="inlineStr">
        <is>
          <t>L0180591</t>
        </is>
      </c>
      <c r="Y651" t="inlineStr">
        <is>
          <t>2025-12-08</t>
        </is>
      </c>
      <c r="Z651" t="inlineStr">
        <is>
          <t>home_use</t>
        </is>
      </c>
      <c r="AA651" t="inlineStr">
        <is>
          <t>IMP00063</t>
        </is>
      </c>
      <c r="AB651" t="inlineStr">
        <is>
          <t>T100440</t>
        </is>
      </c>
      <c r="AC651" s="32" t="n">
        <v>763987.08</v>
      </c>
      <c r="AD651" s="32" t="n">
        <v>81746.62</v>
      </c>
      <c r="AE651" s="35">
        <f>(LEFT(Y651,4)-Parameters!$B$23)*12+MID(Y651,6,2)-Parameters!$B$24+1</f>
        <v/>
      </c>
    </row>
    <row r="652">
      <c r="X652" t="inlineStr">
        <is>
          <t>L0180592</t>
        </is>
      </c>
      <c r="Y652" t="inlineStr">
        <is>
          <t>2025-12-08</t>
        </is>
      </c>
      <c r="Z652" t="inlineStr">
        <is>
          <t>home_use</t>
        </is>
      </c>
      <c r="AA652" t="inlineStr">
        <is>
          <t>IMP00063</t>
        </is>
      </c>
      <c r="AB652" t="inlineStr">
        <is>
          <t>T100440</t>
        </is>
      </c>
      <c r="AC652" s="32" t="n">
        <v>475689.35</v>
      </c>
      <c r="AD652" s="32" t="n">
        <v>54704.28</v>
      </c>
      <c r="AE652" s="35">
        <f>(LEFT(Y652,4)-Parameters!$B$23)*12+MID(Y652,6,2)-Parameters!$B$24+1</f>
        <v/>
      </c>
    </row>
    <row r="653">
      <c r="X653" t="inlineStr">
        <is>
          <t>L0180593</t>
        </is>
      </c>
      <c r="Y653" t="inlineStr">
        <is>
          <t>2025-12-08</t>
        </is>
      </c>
      <c r="Z653" t="inlineStr">
        <is>
          <t>home_use</t>
        </is>
      </c>
      <c r="AA653" t="inlineStr">
        <is>
          <t>IMP00063</t>
        </is>
      </c>
      <c r="AB653" t="inlineStr">
        <is>
          <t>T100440</t>
        </is>
      </c>
      <c r="AC653" s="32" t="n">
        <v>8863330.359999999</v>
      </c>
      <c r="AD653" s="32" t="n">
        <v>1152232.95</v>
      </c>
      <c r="AE653" s="35">
        <f>(LEFT(Y653,4)-Parameters!$B$23)*12+MID(Y653,6,2)-Parameters!$B$24+1</f>
        <v/>
      </c>
    </row>
    <row r="654">
      <c r="X654" t="inlineStr">
        <is>
          <t>L0180838</t>
        </is>
      </c>
      <c r="Y654" t="inlineStr">
        <is>
          <t>2025-12-09</t>
        </is>
      </c>
      <c r="Z654" t="inlineStr">
        <is>
          <t>home_use</t>
        </is>
      </c>
      <c r="AA654" t="inlineStr">
        <is>
          <t>IMP00063</t>
        </is>
      </c>
      <c r="AB654" t="inlineStr">
        <is>
          <t>T100440</t>
        </is>
      </c>
      <c r="AC654" s="32" t="n">
        <v>526132.34</v>
      </c>
      <c r="AD654" s="32" t="n">
        <v>60505.22</v>
      </c>
      <c r="AE654" s="35">
        <f>(LEFT(Y654,4)-Parameters!$B$23)*12+MID(Y654,6,2)-Parameters!$B$24+1</f>
        <v/>
      </c>
    </row>
    <row r="655">
      <c r="X655" t="inlineStr">
        <is>
          <t>L0180839</t>
        </is>
      </c>
      <c r="Y655" t="inlineStr">
        <is>
          <t>2025-12-09</t>
        </is>
      </c>
      <c r="Z655" t="inlineStr">
        <is>
          <t>home_use</t>
        </is>
      </c>
      <c r="AA655" t="inlineStr">
        <is>
          <t>IMP00063</t>
        </is>
      </c>
      <c r="AB655" t="inlineStr">
        <is>
          <t>T100440</t>
        </is>
      </c>
      <c r="AC655" s="32" t="n">
        <v>1433493.4</v>
      </c>
      <c r="AD655" s="32" t="n">
        <v>153383.79</v>
      </c>
      <c r="AE655" s="35">
        <f>(LEFT(Y655,4)-Parameters!$B$23)*12+MID(Y655,6,2)-Parameters!$B$24+1</f>
        <v/>
      </c>
    </row>
    <row r="656">
      <c r="X656" t="inlineStr">
        <is>
          <t>L0180840</t>
        </is>
      </c>
      <c r="Y656" t="inlineStr">
        <is>
          <t>2025-12-09</t>
        </is>
      </c>
      <c r="Z656" t="inlineStr">
        <is>
          <t>home_use</t>
        </is>
      </c>
      <c r="AA656" t="inlineStr">
        <is>
          <t>IMP00063</t>
        </is>
      </c>
      <c r="AB656" t="inlineStr">
        <is>
          <t>T100440</t>
        </is>
      </c>
      <c r="AC656" s="32" t="n">
        <v>603096.02</v>
      </c>
      <c r="AD656" s="32" t="n">
        <v>64531.27</v>
      </c>
      <c r="AE656" s="35">
        <f>(LEFT(Y656,4)-Parameters!$B$23)*12+MID(Y656,6,2)-Parameters!$B$24+1</f>
        <v/>
      </c>
    </row>
    <row r="657">
      <c r="X657" t="inlineStr">
        <is>
          <t>L0180841</t>
        </is>
      </c>
      <c r="Y657" t="inlineStr">
        <is>
          <t>2025-12-09</t>
        </is>
      </c>
      <c r="Z657" t="inlineStr">
        <is>
          <t>home_use</t>
        </is>
      </c>
      <c r="AA657" t="inlineStr">
        <is>
          <t>IMP00063</t>
        </is>
      </c>
      <c r="AB657" t="inlineStr">
        <is>
          <t>T100440</t>
        </is>
      </c>
      <c r="AC657" s="32" t="n">
        <v>1144897.17</v>
      </c>
      <c r="AD657" s="32" t="n">
        <v>131663.17</v>
      </c>
      <c r="AE657" s="35">
        <f>(LEFT(Y657,4)-Parameters!$B$23)*12+MID(Y657,6,2)-Parameters!$B$24+1</f>
        <v/>
      </c>
    </row>
    <row r="658">
      <c r="X658" t="inlineStr">
        <is>
          <t>L0180842</t>
        </is>
      </c>
      <c r="Y658" t="inlineStr">
        <is>
          <t>2025-12-09</t>
        </is>
      </c>
      <c r="Z658" t="inlineStr">
        <is>
          <t>home_use</t>
        </is>
      </c>
      <c r="AA658" t="inlineStr">
        <is>
          <t>IMP00063</t>
        </is>
      </c>
      <c r="AB658" t="inlineStr">
        <is>
          <t>T100440</t>
        </is>
      </c>
      <c r="AC658" s="32" t="n">
        <v>667318.72</v>
      </c>
      <c r="AD658" s="32" t="n">
        <v>76741.64999999999</v>
      </c>
      <c r="AE658" s="35">
        <f>(LEFT(Y658,4)-Parameters!$B$23)*12+MID(Y658,6,2)-Parameters!$B$24+1</f>
        <v/>
      </c>
    </row>
    <row r="659">
      <c r="X659" t="inlineStr">
        <is>
          <t>L0181073</t>
        </is>
      </c>
      <c r="Y659" t="inlineStr">
        <is>
          <t>2025-12-10</t>
        </is>
      </c>
      <c r="Z659" t="inlineStr">
        <is>
          <t>home_use</t>
        </is>
      </c>
      <c r="AA659" t="inlineStr">
        <is>
          <t>IMP00063</t>
        </is>
      </c>
      <c r="AB659" t="inlineStr">
        <is>
          <t>T100440</t>
        </is>
      </c>
      <c r="AC659" s="32" t="n">
        <v>1271114.13</v>
      </c>
      <c r="AD659" s="32" t="n">
        <v>146178.12</v>
      </c>
      <c r="AE659" s="35">
        <f>(LEFT(Y659,4)-Parameters!$B$23)*12+MID(Y659,6,2)-Parameters!$B$24+1</f>
        <v/>
      </c>
    </row>
    <row r="660">
      <c r="X660" t="inlineStr">
        <is>
          <t>L0181074</t>
        </is>
      </c>
      <c r="Y660" t="inlineStr">
        <is>
          <t>2025-12-10</t>
        </is>
      </c>
      <c r="Z660" t="inlineStr">
        <is>
          <t>home_use</t>
        </is>
      </c>
      <c r="AA660" t="inlineStr">
        <is>
          <t>IMP00063</t>
        </is>
      </c>
      <c r="AB660" t="inlineStr">
        <is>
          <t>T100440</t>
        </is>
      </c>
      <c r="AC660" s="32" t="n">
        <v>6156047.29</v>
      </c>
      <c r="AD660" s="32" t="n">
        <v>627916.8199999999</v>
      </c>
      <c r="AE660" s="35">
        <f>(LEFT(Y660,4)-Parameters!$B$23)*12+MID(Y660,6,2)-Parameters!$B$24+1</f>
        <v/>
      </c>
    </row>
    <row r="661">
      <c r="X661" t="inlineStr">
        <is>
          <t>L0181075</t>
        </is>
      </c>
      <c r="Y661" t="inlineStr">
        <is>
          <t>2025-12-10</t>
        </is>
      </c>
      <c r="Z661" t="inlineStr">
        <is>
          <t>home_use</t>
        </is>
      </c>
      <c r="AA661" t="inlineStr">
        <is>
          <t>IMP00063</t>
        </is>
      </c>
      <c r="AB661" t="inlineStr">
        <is>
          <t>T100440</t>
        </is>
      </c>
      <c r="AC661" s="32" t="n">
        <v>462170.82</v>
      </c>
      <c r="AD661" s="32" t="n">
        <v>53149.64</v>
      </c>
      <c r="AE661" s="35">
        <f>(LEFT(Y661,4)-Parameters!$B$23)*12+MID(Y661,6,2)-Parameters!$B$24+1</f>
        <v/>
      </c>
    </row>
    <row r="662">
      <c r="X662" t="inlineStr">
        <is>
          <t>L0181076</t>
        </is>
      </c>
      <c r="Y662" t="inlineStr">
        <is>
          <t>2025-12-10</t>
        </is>
      </c>
      <c r="Z662" t="inlineStr">
        <is>
          <t>home_use</t>
        </is>
      </c>
      <c r="AA662" t="inlineStr">
        <is>
          <t>IMP00063</t>
        </is>
      </c>
      <c r="AB662" t="inlineStr">
        <is>
          <t>T100440</t>
        </is>
      </c>
      <c r="AC662" s="32" t="n">
        <v>3365396.62</v>
      </c>
      <c r="AD662" s="32" t="n">
        <v>376924.42</v>
      </c>
      <c r="AE662" s="35">
        <f>(LEFT(Y662,4)-Parameters!$B$23)*12+MID(Y662,6,2)-Parameters!$B$24+1</f>
        <v/>
      </c>
    </row>
    <row r="663">
      <c r="X663" t="inlineStr">
        <is>
          <t>L0181077</t>
        </is>
      </c>
      <c r="Y663" t="inlineStr">
        <is>
          <t>2025-12-10</t>
        </is>
      </c>
      <c r="Z663" t="inlineStr">
        <is>
          <t>home_use</t>
        </is>
      </c>
      <c r="AA663" t="inlineStr">
        <is>
          <t>IMP00063</t>
        </is>
      </c>
      <c r="AB663" t="inlineStr">
        <is>
          <t>T100440</t>
        </is>
      </c>
      <c r="AC663" s="32" t="n">
        <v>1077802.47</v>
      </c>
      <c r="AD663" s="32" t="n">
        <v>123947.28</v>
      </c>
      <c r="AE663" s="35">
        <f>(LEFT(Y663,4)-Parameters!$B$23)*12+MID(Y663,6,2)-Parameters!$B$24+1</f>
        <v/>
      </c>
    </row>
    <row r="664">
      <c r="X664" t="inlineStr">
        <is>
          <t>L0181078</t>
        </is>
      </c>
      <c r="Y664" t="inlineStr">
        <is>
          <t>2025-12-10</t>
        </is>
      </c>
      <c r="Z664" t="inlineStr">
        <is>
          <t>home_use</t>
        </is>
      </c>
      <c r="AA664" t="inlineStr">
        <is>
          <t>IMP00063</t>
        </is>
      </c>
      <c r="AB664" t="inlineStr">
        <is>
          <t>T100440</t>
        </is>
      </c>
      <c r="AC664" s="32" t="n">
        <v>2523762.47</v>
      </c>
      <c r="AD664" s="32" t="n">
        <v>328089.12</v>
      </c>
      <c r="AE664" s="35">
        <f>(LEFT(Y664,4)-Parameters!$B$23)*12+MID(Y664,6,2)-Parameters!$B$24+1</f>
        <v/>
      </c>
    </row>
    <row r="665">
      <c r="X665" t="inlineStr">
        <is>
          <t>L0181079</t>
        </is>
      </c>
      <c r="Y665" t="inlineStr">
        <is>
          <t>2025-12-10</t>
        </is>
      </c>
      <c r="Z665" t="inlineStr">
        <is>
          <t>home_use</t>
        </is>
      </c>
      <c r="AA665" t="inlineStr">
        <is>
          <t>IMP00063</t>
        </is>
      </c>
      <c r="AB665" t="inlineStr">
        <is>
          <t>T100440</t>
        </is>
      </c>
      <c r="AC665" s="32" t="n">
        <v>1391084.96</v>
      </c>
      <c r="AD665" s="32" t="n">
        <v>159974.77</v>
      </c>
      <c r="AE665" s="35">
        <f>(LEFT(Y665,4)-Parameters!$B$23)*12+MID(Y665,6,2)-Parameters!$B$24+1</f>
        <v/>
      </c>
    </row>
    <row r="666">
      <c r="X666" t="inlineStr">
        <is>
          <t>L0181081</t>
        </is>
      </c>
      <c r="Y666" t="inlineStr">
        <is>
          <t>2025-12-10</t>
        </is>
      </c>
      <c r="Z666" t="inlineStr">
        <is>
          <t>home_use</t>
        </is>
      </c>
      <c r="AA666" t="inlineStr">
        <is>
          <t>IMP00063</t>
        </is>
      </c>
      <c r="AB666" t="inlineStr">
        <is>
          <t>T100440</t>
        </is>
      </c>
      <c r="AC666" s="32" t="n">
        <v>2132872.45</v>
      </c>
      <c r="AD666" s="32" t="n">
        <v>217552.99</v>
      </c>
      <c r="AE666" s="35">
        <f>(LEFT(Y666,4)-Parameters!$B$23)*12+MID(Y666,6,2)-Parameters!$B$24+1</f>
        <v/>
      </c>
    </row>
    <row r="667">
      <c r="X667" t="inlineStr">
        <is>
          <t>L0181082</t>
        </is>
      </c>
      <c r="Y667" t="inlineStr">
        <is>
          <t>2025-12-10</t>
        </is>
      </c>
      <c r="Z667" t="inlineStr">
        <is>
          <t>home_use</t>
        </is>
      </c>
      <c r="AA667" t="inlineStr">
        <is>
          <t>IMP00063</t>
        </is>
      </c>
      <c r="AB667" t="inlineStr">
        <is>
          <t>T100440</t>
        </is>
      </c>
      <c r="AC667" s="32" t="n">
        <v>794035.74</v>
      </c>
      <c r="AD667" s="32" t="n">
        <v>84961.82000000001</v>
      </c>
      <c r="AE667" s="35">
        <f>(LEFT(Y667,4)-Parameters!$B$23)*12+MID(Y667,6,2)-Parameters!$B$24+1</f>
        <v/>
      </c>
    </row>
    <row r="668">
      <c r="X668" t="inlineStr">
        <is>
          <t>L0181083</t>
        </is>
      </c>
      <c r="Y668" t="inlineStr">
        <is>
          <t>2025-12-10</t>
        </is>
      </c>
      <c r="Z668" t="inlineStr">
        <is>
          <t>home_use</t>
        </is>
      </c>
      <c r="AA668" t="inlineStr">
        <is>
          <t>IMP00063</t>
        </is>
      </c>
      <c r="AB668" t="inlineStr">
        <is>
          <t>T100440</t>
        </is>
      </c>
      <c r="AC668" s="32" t="n">
        <v>8286704.23</v>
      </c>
      <c r="AD668" s="32" t="n">
        <v>1077271.55</v>
      </c>
      <c r="AE668" s="35">
        <f>(LEFT(Y668,4)-Parameters!$B$23)*12+MID(Y668,6,2)-Parameters!$B$24+1</f>
        <v/>
      </c>
    </row>
    <row r="669">
      <c r="X669" t="inlineStr">
        <is>
          <t>L0181306</t>
        </is>
      </c>
      <c r="Y669" t="inlineStr">
        <is>
          <t>2025-12-11</t>
        </is>
      </c>
      <c r="Z669" t="inlineStr">
        <is>
          <t>home_use</t>
        </is>
      </c>
      <c r="AA669" t="inlineStr">
        <is>
          <t>IMP00063</t>
        </is>
      </c>
      <c r="AB669" t="inlineStr">
        <is>
          <t>T100440</t>
        </is>
      </c>
      <c r="AC669" s="32" t="n">
        <v>472707.61</v>
      </c>
      <c r="AD669" s="32" t="n">
        <v>54361.37</v>
      </c>
      <c r="AE669" s="35">
        <f>(LEFT(Y669,4)-Parameters!$B$23)*12+MID(Y669,6,2)-Parameters!$B$24+1</f>
        <v/>
      </c>
    </row>
    <row r="670">
      <c r="X670" t="inlineStr">
        <is>
          <t>L0181307</t>
        </is>
      </c>
      <c r="Y670" t="inlineStr">
        <is>
          <t>2025-12-11</t>
        </is>
      </c>
      <c r="Z670" t="inlineStr">
        <is>
          <t>home_use</t>
        </is>
      </c>
      <c r="AA670" t="inlineStr">
        <is>
          <t>IMP00063</t>
        </is>
      </c>
      <c r="AB670" t="inlineStr">
        <is>
          <t>T100440</t>
        </is>
      </c>
      <c r="AC670" s="32" t="n">
        <v>238693.98</v>
      </c>
      <c r="AD670" s="32" t="n">
        <v>27449.81</v>
      </c>
      <c r="AE670" s="35">
        <f>(LEFT(Y670,4)-Parameters!$B$23)*12+MID(Y670,6,2)-Parameters!$B$24+1</f>
        <v/>
      </c>
    </row>
    <row r="671">
      <c r="X671" t="inlineStr">
        <is>
          <t>L0181309</t>
        </is>
      </c>
      <c r="Y671" t="inlineStr">
        <is>
          <t>2025-12-11</t>
        </is>
      </c>
      <c r="Z671" t="inlineStr">
        <is>
          <t>home_use</t>
        </is>
      </c>
      <c r="AA671" t="inlineStr">
        <is>
          <t>IMP00063</t>
        </is>
      </c>
      <c r="AB671" t="inlineStr">
        <is>
          <t>T100440</t>
        </is>
      </c>
      <c r="AC671" s="32" t="n">
        <v>4490410.63</v>
      </c>
      <c r="AD671" s="32" t="n">
        <v>502925.99</v>
      </c>
      <c r="AE671" s="35">
        <f>(LEFT(Y671,4)-Parameters!$B$23)*12+MID(Y671,6,2)-Parameters!$B$24+1</f>
        <v/>
      </c>
    </row>
    <row r="672">
      <c r="X672" t="inlineStr">
        <is>
          <t>L0181310</t>
        </is>
      </c>
      <c r="Y672" t="inlineStr">
        <is>
          <t>2025-12-11</t>
        </is>
      </c>
      <c r="Z672" t="inlineStr">
        <is>
          <t>home_use</t>
        </is>
      </c>
      <c r="AA672" t="inlineStr">
        <is>
          <t>IMP00063</t>
        </is>
      </c>
      <c r="AB672" t="inlineStr">
        <is>
          <t>T100440</t>
        </is>
      </c>
      <c r="AC672" s="32" t="n">
        <v>1219557.82</v>
      </c>
      <c r="AD672" s="32" t="n">
        <v>130492.69</v>
      </c>
      <c r="AE672" s="35">
        <f>(LEFT(Y672,4)-Parameters!$B$23)*12+MID(Y672,6,2)-Parameters!$B$24+1</f>
        <v/>
      </c>
    </row>
    <row r="673">
      <c r="X673" t="inlineStr">
        <is>
          <t>L0181311</t>
        </is>
      </c>
      <c r="Y673" t="inlineStr">
        <is>
          <t>2025-12-11</t>
        </is>
      </c>
      <c r="Z673" t="inlineStr">
        <is>
          <t>home_use</t>
        </is>
      </c>
      <c r="AA673" t="inlineStr">
        <is>
          <t>IMP00063</t>
        </is>
      </c>
      <c r="AB673" t="inlineStr">
        <is>
          <t>T100440</t>
        </is>
      </c>
      <c r="AC673" s="32" t="n">
        <v>340853.16</v>
      </c>
      <c r="AD673" s="32" t="n">
        <v>39198.11</v>
      </c>
      <c r="AE673" s="35">
        <f>(LEFT(Y673,4)-Parameters!$B$23)*12+MID(Y673,6,2)-Parameters!$B$24+1</f>
        <v/>
      </c>
    </row>
    <row r="674">
      <c r="X674" t="inlineStr">
        <is>
          <t>L0181312</t>
        </is>
      </c>
      <c r="Y674" t="inlineStr">
        <is>
          <t>2025-12-11</t>
        </is>
      </c>
      <c r="Z674" t="inlineStr">
        <is>
          <t>home_use</t>
        </is>
      </c>
      <c r="AA674" t="inlineStr">
        <is>
          <t>IMP00063</t>
        </is>
      </c>
      <c r="AB674" t="inlineStr">
        <is>
          <t>T100440</t>
        </is>
      </c>
      <c r="AC674" s="32" t="n">
        <v>9859277.140000001</v>
      </c>
      <c r="AD674" s="32" t="n">
        <v>1281706.03</v>
      </c>
      <c r="AE674" s="35">
        <f>(LEFT(Y674,4)-Parameters!$B$23)*12+MID(Y674,6,2)-Parameters!$B$24+1</f>
        <v/>
      </c>
    </row>
    <row r="675">
      <c r="X675" t="inlineStr">
        <is>
          <t>L0181540</t>
        </is>
      </c>
      <c r="Y675" t="inlineStr">
        <is>
          <t>2025-12-12</t>
        </is>
      </c>
      <c r="Z675" t="inlineStr">
        <is>
          <t>home_use</t>
        </is>
      </c>
      <c r="AA675" t="inlineStr">
        <is>
          <t>IMP00063</t>
        </is>
      </c>
      <c r="AB675" t="inlineStr">
        <is>
          <t>T100440</t>
        </is>
      </c>
      <c r="AC675" s="32" t="n">
        <v>3050655.58</v>
      </c>
      <c r="AD675" s="32" t="n">
        <v>396585.23</v>
      </c>
      <c r="AE675" s="35">
        <f>(LEFT(Y675,4)-Parameters!$B$23)*12+MID(Y675,6,2)-Parameters!$B$24+1</f>
        <v/>
      </c>
    </row>
    <row r="676">
      <c r="X676" t="inlineStr">
        <is>
          <t>L0181541</t>
        </is>
      </c>
      <c r="Y676" t="inlineStr">
        <is>
          <t>2025-12-12</t>
        </is>
      </c>
      <c r="Z676" t="inlineStr">
        <is>
          <t>home_use</t>
        </is>
      </c>
      <c r="AA676" t="inlineStr">
        <is>
          <t>IMP00063</t>
        </is>
      </c>
      <c r="AB676" t="inlineStr">
        <is>
          <t>T100440</t>
        </is>
      </c>
      <c r="AC676" s="32" t="n">
        <v>956023.8199999999</v>
      </c>
      <c r="AD676" s="32" t="n">
        <v>124283.1</v>
      </c>
      <c r="AE676" s="35">
        <f>(LEFT(Y676,4)-Parameters!$B$23)*12+MID(Y676,6,2)-Parameters!$B$24+1</f>
        <v/>
      </c>
    </row>
    <row r="677">
      <c r="X677" t="inlineStr">
        <is>
          <t>L0181543</t>
        </is>
      </c>
      <c r="Y677" t="inlineStr">
        <is>
          <t>2025-12-12</t>
        </is>
      </c>
      <c r="Z677" t="inlineStr">
        <is>
          <t>home_use</t>
        </is>
      </c>
      <c r="AA677" t="inlineStr">
        <is>
          <t>IMP00063</t>
        </is>
      </c>
      <c r="AB677" t="inlineStr">
        <is>
          <t>T100440</t>
        </is>
      </c>
      <c r="AC677" s="32" t="n">
        <v>1367425.65</v>
      </c>
      <c r="AD677" s="32" t="n">
        <v>157253.95</v>
      </c>
      <c r="AE677" s="35">
        <f>(LEFT(Y677,4)-Parameters!$B$23)*12+MID(Y677,6,2)-Parameters!$B$24+1</f>
        <v/>
      </c>
    </row>
    <row r="678">
      <c r="X678" t="inlineStr">
        <is>
          <t>L0181544</t>
        </is>
      </c>
      <c r="Y678" t="inlineStr">
        <is>
          <t>2025-12-12</t>
        </is>
      </c>
      <c r="Z678" t="inlineStr">
        <is>
          <t>home_use</t>
        </is>
      </c>
      <c r="AA678" t="inlineStr">
        <is>
          <t>IMP00063</t>
        </is>
      </c>
      <c r="AB678" t="inlineStr">
        <is>
          <t>T100440</t>
        </is>
      </c>
      <c r="AC678" s="32" t="n">
        <v>936451.74</v>
      </c>
      <c r="AD678" s="32" t="n">
        <v>107691.95</v>
      </c>
      <c r="AE678" s="35">
        <f>(LEFT(Y678,4)-Parameters!$B$23)*12+MID(Y678,6,2)-Parameters!$B$24+1</f>
        <v/>
      </c>
    </row>
    <row r="679">
      <c r="X679" t="inlineStr">
        <is>
          <t>L0181545</t>
        </is>
      </c>
      <c r="Y679" t="inlineStr">
        <is>
          <t>2025-12-12</t>
        </is>
      </c>
      <c r="Z679" t="inlineStr">
        <is>
          <t>home_use</t>
        </is>
      </c>
      <c r="AA679" t="inlineStr">
        <is>
          <t>IMP00063</t>
        </is>
      </c>
      <c r="AB679" t="inlineStr">
        <is>
          <t>T100440</t>
        </is>
      </c>
      <c r="AC679" s="32" t="n">
        <v>666414.29</v>
      </c>
      <c r="AD679" s="32" t="n">
        <v>74638.39999999999</v>
      </c>
      <c r="AE679" s="35">
        <f>(LEFT(Y679,4)-Parameters!$B$23)*12+MID(Y679,6,2)-Parameters!$B$24+1</f>
        <v/>
      </c>
    </row>
    <row r="680">
      <c r="X680" t="inlineStr">
        <is>
          <t>L0181758</t>
        </is>
      </c>
      <c r="Y680" t="inlineStr">
        <is>
          <t>2025-12-13</t>
        </is>
      </c>
      <c r="Z680" t="inlineStr">
        <is>
          <t>home_use</t>
        </is>
      </c>
      <c r="AA680" t="inlineStr">
        <is>
          <t>IMP00063</t>
        </is>
      </c>
      <c r="AB680" t="inlineStr">
        <is>
          <t>T100440</t>
        </is>
      </c>
      <c r="AC680" s="32" t="n">
        <v>368282.31</v>
      </c>
      <c r="AD680" s="32" t="n">
        <v>39406.21</v>
      </c>
      <c r="AE680" s="35">
        <f>(LEFT(Y680,4)-Parameters!$B$23)*12+MID(Y680,6,2)-Parameters!$B$24+1</f>
        <v/>
      </c>
    </row>
    <row r="681">
      <c r="X681" t="inlineStr">
        <is>
          <t>L0181759</t>
        </is>
      </c>
      <c r="Y681" t="inlineStr">
        <is>
          <t>2025-12-13</t>
        </is>
      </c>
      <c r="Z681" t="inlineStr">
        <is>
          <t>home_use</t>
        </is>
      </c>
      <c r="AA681" t="inlineStr">
        <is>
          <t>IMP00063</t>
        </is>
      </c>
      <c r="AB681" t="inlineStr">
        <is>
          <t>T100440</t>
        </is>
      </c>
      <c r="AC681" s="32" t="n">
        <v>5558440.58</v>
      </c>
      <c r="AD681" s="32" t="n">
        <v>722597.28</v>
      </c>
      <c r="AE681" s="35">
        <f>(LEFT(Y681,4)-Parameters!$B$23)*12+MID(Y681,6,2)-Parameters!$B$24+1</f>
        <v/>
      </c>
    </row>
    <row r="682">
      <c r="X682" t="inlineStr">
        <is>
          <t>L0181760</t>
        </is>
      </c>
      <c r="Y682" t="inlineStr">
        <is>
          <t>2025-12-13</t>
        </is>
      </c>
      <c r="Z682" t="inlineStr">
        <is>
          <t>home_use</t>
        </is>
      </c>
      <c r="AA682" t="inlineStr">
        <is>
          <t>IMP00063</t>
        </is>
      </c>
      <c r="AB682" t="inlineStr">
        <is>
          <t>T100440</t>
        </is>
      </c>
      <c r="AC682" s="32" t="n">
        <v>17460186.38</v>
      </c>
      <c r="AD682" s="32" t="n">
        <v>2269824.23</v>
      </c>
      <c r="AE682" s="35">
        <f>(LEFT(Y682,4)-Parameters!$B$23)*12+MID(Y682,6,2)-Parameters!$B$24+1</f>
        <v/>
      </c>
    </row>
    <row r="683">
      <c r="X683" t="inlineStr">
        <is>
          <t>L0181761</t>
        </is>
      </c>
      <c r="Y683" t="inlineStr">
        <is>
          <t>2025-12-13</t>
        </is>
      </c>
      <c r="Z683" t="inlineStr">
        <is>
          <t>home_use</t>
        </is>
      </c>
      <c r="AA683" t="inlineStr">
        <is>
          <t>IMP00063</t>
        </is>
      </c>
      <c r="AB683" t="inlineStr">
        <is>
          <t>T100440</t>
        </is>
      </c>
      <c r="AC683" s="32" t="n">
        <v>296650.03</v>
      </c>
      <c r="AD683" s="32" t="n">
        <v>34114.75</v>
      </c>
      <c r="AE683" s="35">
        <f>(LEFT(Y683,4)-Parameters!$B$23)*12+MID(Y683,6,2)-Parameters!$B$24+1</f>
        <v/>
      </c>
    </row>
    <row r="684">
      <c r="X684" t="inlineStr">
        <is>
          <t>L0181762</t>
        </is>
      </c>
      <c r="Y684" t="inlineStr">
        <is>
          <t>2025-12-13</t>
        </is>
      </c>
      <c r="Z684" t="inlineStr">
        <is>
          <t>home_use</t>
        </is>
      </c>
      <c r="AA684" t="inlineStr">
        <is>
          <t>IMP00063</t>
        </is>
      </c>
      <c r="AB684" t="inlineStr">
        <is>
          <t>T100440</t>
        </is>
      </c>
      <c r="AC684" s="32" t="n">
        <v>448585.17</v>
      </c>
      <c r="AD684" s="32" t="n">
        <v>51587.29</v>
      </c>
      <c r="AE684" s="35">
        <f>(LEFT(Y684,4)-Parameters!$B$23)*12+MID(Y684,6,2)-Parameters!$B$24+1</f>
        <v/>
      </c>
    </row>
    <row r="685">
      <c r="X685" t="inlineStr">
        <is>
          <t>L0181765</t>
        </is>
      </c>
      <c r="Y685" t="inlineStr">
        <is>
          <t>2025-12-13</t>
        </is>
      </c>
      <c r="Z685" t="inlineStr">
        <is>
          <t>home_use</t>
        </is>
      </c>
      <c r="AA685" t="inlineStr">
        <is>
          <t>IMP00063</t>
        </is>
      </c>
      <c r="AB685" t="inlineStr">
        <is>
          <t>T100440</t>
        </is>
      </c>
      <c r="AC685" s="32" t="n">
        <v>522539.56</v>
      </c>
      <c r="AD685" s="32" t="n">
        <v>60092.05</v>
      </c>
      <c r="AE685" s="35">
        <f>(LEFT(Y685,4)-Parameters!$B$23)*12+MID(Y685,6,2)-Parameters!$B$24+1</f>
        <v/>
      </c>
    </row>
    <row r="686">
      <c r="X686" t="inlineStr">
        <is>
          <t>L0181988</t>
        </is>
      </c>
      <c r="Y686" t="inlineStr">
        <is>
          <t>2025-12-14</t>
        </is>
      </c>
      <c r="Z686" t="inlineStr">
        <is>
          <t>home_use</t>
        </is>
      </c>
      <c r="AA686" t="inlineStr">
        <is>
          <t>IMP00063</t>
        </is>
      </c>
      <c r="AB686" t="inlineStr">
        <is>
          <t>T100440</t>
        </is>
      </c>
      <c r="AC686" s="32" t="n">
        <v>2192097.5</v>
      </c>
      <c r="AD686" s="32" t="n">
        <v>245514.92</v>
      </c>
      <c r="AE686" s="35">
        <f>(LEFT(Y686,4)-Parameters!$B$23)*12+MID(Y686,6,2)-Parameters!$B$24+1</f>
        <v/>
      </c>
    </row>
    <row r="687">
      <c r="X687" t="inlineStr">
        <is>
          <t>L0181989</t>
        </is>
      </c>
      <c r="Y687" t="inlineStr">
        <is>
          <t>2025-12-14</t>
        </is>
      </c>
      <c r="Z687" t="inlineStr">
        <is>
          <t>home_use</t>
        </is>
      </c>
      <c r="AA687" t="inlineStr">
        <is>
          <t>IMP00063</t>
        </is>
      </c>
      <c r="AB687" t="inlineStr">
        <is>
          <t>T100440</t>
        </is>
      </c>
      <c r="AC687" s="32" t="n">
        <v>989134.09</v>
      </c>
      <c r="AD687" s="32" t="n">
        <v>105837.35</v>
      </c>
      <c r="AE687" s="35">
        <f>(LEFT(Y687,4)-Parameters!$B$23)*12+MID(Y687,6,2)-Parameters!$B$24+1</f>
        <v/>
      </c>
    </row>
    <row r="688">
      <c r="X688" t="inlineStr">
        <is>
          <t>L0181990</t>
        </is>
      </c>
      <c r="Y688" t="inlineStr">
        <is>
          <t>2025-12-14</t>
        </is>
      </c>
      <c r="Z688" t="inlineStr">
        <is>
          <t>home_use</t>
        </is>
      </c>
      <c r="AA688" t="inlineStr">
        <is>
          <t>IMP00063</t>
        </is>
      </c>
      <c r="AB688" t="inlineStr">
        <is>
          <t>T100440</t>
        </is>
      </c>
      <c r="AC688" s="32" t="n">
        <v>3453232.95</v>
      </c>
      <c r="AD688" s="32" t="n">
        <v>448920.28</v>
      </c>
      <c r="AE688" s="35">
        <f>(LEFT(Y688,4)-Parameters!$B$23)*12+MID(Y688,6,2)-Parameters!$B$24+1</f>
        <v/>
      </c>
    </row>
    <row r="689">
      <c r="X689" t="inlineStr">
        <is>
          <t>L0181991</t>
        </is>
      </c>
      <c r="Y689" t="inlineStr">
        <is>
          <t>2025-12-14</t>
        </is>
      </c>
      <c r="Z689" t="inlineStr">
        <is>
          <t>home_use</t>
        </is>
      </c>
      <c r="AA689" t="inlineStr">
        <is>
          <t>IMP00063</t>
        </is>
      </c>
      <c r="AB689" t="inlineStr">
        <is>
          <t>T100440</t>
        </is>
      </c>
      <c r="AC689" s="32" t="n">
        <v>365742.75</v>
      </c>
      <c r="AD689" s="32" t="n">
        <v>42060.42</v>
      </c>
      <c r="AE689" s="35">
        <f>(LEFT(Y689,4)-Parameters!$B$23)*12+MID(Y689,6,2)-Parameters!$B$24+1</f>
        <v/>
      </c>
    </row>
    <row r="690">
      <c r="X690" t="inlineStr">
        <is>
          <t>L0181992</t>
        </is>
      </c>
      <c r="Y690" t="inlineStr">
        <is>
          <t>2025-12-14</t>
        </is>
      </c>
      <c r="Z690" t="inlineStr">
        <is>
          <t>home_use</t>
        </is>
      </c>
      <c r="AA690" t="inlineStr">
        <is>
          <t>IMP00063</t>
        </is>
      </c>
      <c r="AB690" t="inlineStr">
        <is>
          <t>T100440</t>
        </is>
      </c>
      <c r="AC690" s="32" t="n">
        <v>1894586.9</v>
      </c>
      <c r="AD690" s="32" t="n">
        <v>246296.3</v>
      </c>
      <c r="AE690" s="35">
        <f>(LEFT(Y690,4)-Parameters!$B$23)*12+MID(Y690,6,2)-Parameters!$B$24+1</f>
        <v/>
      </c>
    </row>
    <row r="691">
      <c r="X691" t="inlineStr">
        <is>
          <t>L0181993</t>
        </is>
      </c>
      <c r="Y691" t="inlineStr">
        <is>
          <t>2025-12-14</t>
        </is>
      </c>
      <c r="Z691" t="inlineStr">
        <is>
          <t>home_use</t>
        </is>
      </c>
      <c r="AA691" t="inlineStr">
        <is>
          <t>IMP00063</t>
        </is>
      </c>
      <c r="AB691" t="inlineStr">
        <is>
          <t>T100440</t>
        </is>
      </c>
      <c r="AC691" s="32" t="n">
        <v>343392.28</v>
      </c>
      <c r="AD691" s="32" t="n">
        <v>39490.11</v>
      </c>
      <c r="AE691" s="35">
        <f>(LEFT(Y691,4)-Parameters!$B$23)*12+MID(Y691,6,2)-Parameters!$B$24+1</f>
        <v/>
      </c>
    </row>
    <row r="692">
      <c r="X692" t="inlineStr">
        <is>
          <t>L0181995</t>
        </is>
      </c>
      <c r="Y692" t="inlineStr">
        <is>
          <t>2025-12-14</t>
        </is>
      </c>
      <c r="Z692" t="inlineStr">
        <is>
          <t>home_use</t>
        </is>
      </c>
      <c r="AA692" t="inlineStr">
        <is>
          <t>IMP00063</t>
        </is>
      </c>
      <c r="AB692" t="inlineStr">
        <is>
          <t>T100440</t>
        </is>
      </c>
      <c r="AC692" s="32" t="n">
        <v>1206212.81</v>
      </c>
      <c r="AD692" s="32" t="n">
        <v>138714.47</v>
      </c>
      <c r="AE692" s="35">
        <f>(LEFT(Y692,4)-Parameters!$B$23)*12+MID(Y692,6,2)-Parameters!$B$24+1</f>
        <v/>
      </c>
    </row>
    <row r="693">
      <c r="X693" t="inlineStr">
        <is>
          <t>L0181996</t>
        </is>
      </c>
      <c r="Y693" t="inlineStr">
        <is>
          <t>2025-12-14</t>
        </is>
      </c>
      <c r="Z693" t="inlineStr">
        <is>
          <t>home_use</t>
        </is>
      </c>
      <c r="AA693" t="inlineStr">
        <is>
          <t>IMP00063</t>
        </is>
      </c>
      <c r="AB693" t="inlineStr">
        <is>
          <t>T100440</t>
        </is>
      </c>
      <c r="AC693" s="32" t="n">
        <v>852437.02</v>
      </c>
      <c r="AD693" s="32" t="n">
        <v>91210.75999999999</v>
      </c>
      <c r="AE693" s="35">
        <f>(LEFT(Y693,4)-Parameters!$B$23)*12+MID(Y693,6,2)-Parameters!$B$24+1</f>
        <v/>
      </c>
    </row>
    <row r="694">
      <c r="X694" t="inlineStr">
        <is>
          <t>L0181997</t>
        </is>
      </c>
      <c r="Y694" t="inlineStr">
        <is>
          <t>2025-12-14</t>
        </is>
      </c>
      <c r="Z694" t="inlineStr">
        <is>
          <t>home_use</t>
        </is>
      </c>
      <c r="AA694" t="inlineStr">
        <is>
          <t>IMP00063</t>
        </is>
      </c>
      <c r="AB694" t="inlineStr">
        <is>
          <t>T100440</t>
        </is>
      </c>
      <c r="AC694" s="32" t="n">
        <v>599577.59</v>
      </c>
      <c r="AD694" s="32" t="n">
        <v>68951.42</v>
      </c>
      <c r="AE694" s="35">
        <f>(LEFT(Y694,4)-Parameters!$B$23)*12+MID(Y694,6,2)-Parameters!$B$24+1</f>
        <v/>
      </c>
    </row>
    <row r="695">
      <c r="X695" t="inlineStr">
        <is>
          <t>L0182231</t>
        </is>
      </c>
      <c r="Y695" t="inlineStr">
        <is>
          <t>2025-12-15</t>
        </is>
      </c>
      <c r="Z695" t="inlineStr">
        <is>
          <t>home_use</t>
        </is>
      </c>
      <c r="AA695" t="inlineStr">
        <is>
          <t>IMP00063</t>
        </is>
      </c>
      <c r="AB695" t="inlineStr">
        <is>
          <t>T100440</t>
        </is>
      </c>
      <c r="AC695" s="32" t="n">
        <v>1220337.3</v>
      </c>
      <c r="AD695" s="32" t="n">
        <v>140338.79</v>
      </c>
      <c r="AE695" s="35">
        <f>(LEFT(Y695,4)-Parameters!$B$23)*12+MID(Y695,6,2)-Parameters!$B$24+1</f>
        <v/>
      </c>
    </row>
    <row r="696">
      <c r="X696" t="inlineStr">
        <is>
          <t>L0182232</t>
        </is>
      </c>
      <c r="Y696" t="inlineStr">
        <is>
          <t>2025-12-15</t>
        </is>
      </c>
      <c r="Z696" t="inlineStr">
        <is>
          <t>home_use</t>
        </is>
      </c>
      <c r="AA696" t="inlineStr">
        <is>
          <t>IMP00063</t>
        </is>
      </c>
      <c r="AB696" t="inlineStr">
        <is>
          <t>T100440</t>
        </is>
      </c>
      <c r="AC696" s="32" t="n">
        <v>1269453.53</v>
      </c>
      <c r="AD696" s="32" t="n">
        <v>135831.53</v>
      </c>
      <c r="AE696" s="35">
        <f>(LEFT(Y696,4)-Parameters!$B$23)*12+MID(Y696,6,2)-Parameters!$B$24+1</f>
        <v/>
      </c>
    </row>
    <row r="697">
      <c r="X697" t="inlineStr">
        <is>
          <t>L0182233</t>
        </is>
      </c>
      <c r="Y697" t="inlineStr">
        <is>
          <t>2025-12-15</t>
        </is>
      </c>
      <c r="Z697" t="inlineStr">
        <is>
          <t>home_use</t>
        </is>
      </c>
      <c r="AA697" t="inlineStr">
        <is>
          <t>IMP00063</t>
        </is>
      </c>
      <c r="AB697" t="inlineStr">
        <is>
          <t>T100440</t>
        </is>
      </c>
      <c r="AC697" s="32" t="n">
        <v>186801.13</v>
      </c>
      <c r="AD697" s="32" t="n">
        <v>21482.13</v>
      </c>
      <c r="AE697" s="35">
        <f>(LEFT(Y697,4)-Parameters!$B$23)*12+MID(Y697,6,2)-Parameters!$B$24+1</f>
        <v/>
      </c>
    </row>
    <row r="698">
      <c r="X698" t="inlineStr">
        <is>
          <t>L0182234</t>
        </is>
      </c>
      <c r="Y698" t="inlineStr">
        <is>
          <t>2025-12-15</t>
        </is>
      </c>
      <c r="Z698" t="inlineStr">
        <is>
          <t>home_use</t>
        </is>
      </c>
      <c r="AA698" t="inlineStr">
        <is>
          <t>IMP00063</t>
        </is>
      </c>
      <c r="AB698" t="inlineStr">
        <is>
          <t>T100440</t>
        </is>
      </c>
      <c r="AC698" s="32" t="n">
        <v>10371906.86</v>
      </c>
      <c r="AD698" s="32" t="n">
        <v>1348347.89</v>
      </c>
      <c r="AE698" s="35">
        <f>(LEFT(Y698,4)-Parameters!$B$23)*12+MID(Y698,6,2)-Parameters!$B$24+1</f>
        <v/>
      </c>
    </row>
    <row r="699">
      <c r="X699" t="inlineStr">
        <is>
          <t>L0182235</t>
        </is>
      </c>
      <c r="Y699" t="inlineStr">
        <is>
          <t>2025-12-15</t>
        </is>
      </c>
      <c r="Z699" t="inlineStr">
        <is>
          <t>home_use</t>
        </is>
      </c>
      <c r="AA699" t="inlineStr">
        <is>
          <t>IMP00063</t>
        </is>
      </c>
      <c r="AB699" t="inlineStr">
        <is>
          <t>T100440</t>
        </is>
      </c>
      <c r="AC699" s="32" t="n">
        <v>2350880.22</v>
      </c>
      <c r="AD699" s="32" t="n">
        <v>263298.58</v>
      </c>
      <c r="AE699" s="35">
        <f>(LEFT(Y699,4)-Parameters!$B$23)*12+MID(Y699,6,2)-Parameters!$B$24+1</f>
        <v/>
      </c>
    </row>
    <row r="700">
      <c r="X700" t="inlineStr">
        <is>
          <t>L0182236</t>
        </is>
      </c>
      <c r="Y700" t="inlineStr">
        <is>
          <t>2025-12-15</t>
        </is>
      </c>
      <c r="Z700" t="inlineStr">
        <is>
          <t>home_use</t>
        </is>
      </c>
      <c r="AA700" t="inlineStr">
        <is>
          <t>IMP00063</t>
        </is>
      </c>
      <c r="AB700" t="inlineStr">
        <is>
          <t>T100440</t>
        </is>
      </c>
      <c r="AC700" s="32" t="n">
        <v>531879.0600000001</v>
      </c>
      <c r="AD700" s="32" t="n">
        <v>61166.09</v>
      </c>
      <c r="AE700" s="35">
        <f>(LEFT(Y700,4)-Parameters!$B$23)*12+MID(Y700,6,2)-Parameters!$B$24+1</f>
        <v/>
      </c>
    </row>
    <row r="701">
      <c r="X701" t="inlineStr">
        <is>
          <t>L0182237</t>
        </is>
      </c>
      <c r="Y701" t="inlineStr">
        <is>
          <t>2025-12-15</t>
        </is>
      </c>
      <c r="Z701" t="inlineStr">
        <is>
          <t>home_use</t>
        </is>
      </c>
      <c r="AA701" t="inlineStr">
        <is>
          <t>IMP00063</t>
        </is>
      </c>
      <c r="AB701" t="inlineStr">
        <is>
          <t>T100440</t>
        </is>
      </c>
      <c r="AC701" s="32" t="n">
        <v>317292.38</v>
      </c>
      <c r="AD701" s="32" t="n">
        <v>36488.62</v>
      </c>
      <c r="AE701" s="35">
        <f>(LEFT(Y701,4)-Parameters!$B$23)*12+MID(Y701,6,2)-Parameters!$B$24+1</f>
        <v/>
      </c>
    </row>
    <row r="702">
      <c r="X702" t="inlineStr">
        <is>
          <t>L0182461</t>
        </is>
      </c>
      <c r="Y702" t="inlineStr">
        <is>
          <t>2025-12-16</t>
        </is>
      </c>
      <c r="Z702" t="inlineStr">
        <is>
          <t>home_use</t>
        </is>
      </c>
      <c r="AA702" t="inlineStr">
        <is>
          <t>IMP00063</t>
        </is>
      </c>
      <c r="AB702" t="inlineStr">
        <is>
          <t>T100440</t>
        </is>
      </c>
      <c r="AC702" s="32" t="n">
        <v>357000.85</v>
      </c>
      <c r="AD702" s="32" t="n">
        <v>41055.1</v>
      </c>
      <c r="AE702" s="35">
        <f>(LEFT(Y702,4)-Parameters!$B$23)*12+MID(Y702,6,2)-Parameters!$B$24+1</f>
        <v/>
      </c>
    </row>
    <row r="703">
      <c r="X703" t="inlineStr">
        <is>
          <t>L0182462</t>
        </is>
      </c>
      <c r="Y703" t="inlineStr">
        <is>
          <t>2025-12-16</t>
        </is>
      </c>
      <c r="Z703" t="inlineStr">
        <is>
          <t>home_use</t>
        </is>
      </c>
      <c r="AA703" t="inlineStr">
        <is>
          <t>IMP00063</t>
        </is>
      </c>
      <c r="AB703" t="inlineStr">
        <is>
          <t>T100440</t>
        </is>
      </c>
      <c r="AC703" s="32" t="n">
        <v>2559352.2</v>
      </c>
      <c r="AD703" s="32" t="n">
        <v>294325.5</v>
      </c>
      <c r="AE703" s="35">
        <f>(LEFT(Y703,4)-Parameters!$B$23)*12+MID(Y703,6,2)-Parameters!$B$24+1</f>
        <v/>
      </c>
    </row>
    <row r="704">
      <c r="X704" t="inlineStr">
        <is>
          <t>L0182463</t>
        </is>
      </c>
      <c r="Y704" t="inlineStr">
        <is>
          <t>2025-12-16</t>
        </is>
      </c>
      <c r="Z704" t="inlineStr">
        <is>
          <t>home_use</t>
        </is>
      </c>
      <c r="AA704" t="inlineStr">
        <is>
          <t>IMP00063</t>
        </is>
      </c>
      <c r="AB704" t="inlineStr">
        <is>
          <t>T100440</t>
        </is>
      </c>
      <c r="AC704" s="32" t="n">
        <v>1404786.91</v>
      </c>
      <c r="AD704" s="32" t="n">
        <v>161550.49</v>
      </c>
      <c r="AE704" s="35">
        <f>(LEFT(Y704,4)-Parameters!$B$23)*12+MID(Y704,6,2)-Parameters!$B$24+1</f>
        <v/>
      </c>
    </row>
    <row r="705">
      <c r="X705" t="inlineStr">
        <is>
          <t>L0182464</t>
        </is>
      </c>
      <c r="Y705" t="inlineStr">
        <is>
          <t>2025-12-16</t>
        </is>
      </c>
      <c r="Z705" t="inlineStr">
        <is>
          <t>home_use</t>
        </is>
      </c>
      <c r="AA705" t="inlineStr">
        <is>
          <t>IMP00063</t>
        </is>
      </c>
      <c r="AB705" t="inlineStr">
        <is>
          <t>T100440</t>
        </is>
      </c>
      <c r="AC705" s="32" t="n">
        <v>222338.44</v>
      </c>
      <c r="AD705" s="32" t="n">
        <v>25568.92</v>
      </c>
      <c r="AE705" s="35">
        <f>(LEFT(Y705,4)-Parameters!$B$23)*12+MID(Y705,6,2)-Parameters!$B$24+1</f>
        <v/>
      </c>
    </row>
    <row r="706">
      <c r="X706" t="inlineStr">
        <is>
          <t>L0182465</t>
        </is>
      </c>
      <c r="Y706" t="inlineStr">
        <is>
          <t>2025-12-16</t>
        </is>
      </c>
      <c r="Z706" t="inlineStr">
        <is>
          <t>home_use</t>
        </is>
      </c>
      <c r="AA706" t="inlineStr">
        <is>
          <t>IMP00063</t>
        </is>
      </c>
      <c r="AB706" t="inlineStr">
        <is>
          <t>T100440</t>
        </is>
      </c>
      <c r="AC706" s="32" t="n">
        <v>943973.37</v>
      </c>
      <c r="AD706" s="32" t="n">
        <v>101005.15</v>
      </c>
      <c r="AE706" s="35">
        <f>(LEFT(Y706,4)-Parameters!$B$23)*12+MID(Y706,6,2)-Parameters!$B$24+1</f>
        <v/>
      </c>
    </row>
    <row r="707">
      <c r="X707" t="inlineStr">
        <is>
          <t>L0182466</t>
        </is>
      </c>
      <c r="Y707" t="inlineStr">
        <is>
          <t>2025-12-16</t>
        </is>
      </c>
      <c r="Z707" t="inlineStr">
        <is>
          <t>home_use</t>
        </is>
      </c>
      <c r="AA707" t="inlineStr">
        <is>
          <t>IMP00063</t>
        </is>
      </c>
      <c r="AB707" t="inlineStr">
        <is>
          <t>T100440</t>
        </is>
      </c>
      <c r="AC707" s="32" t="n">
        <v>926089.26</v>
      </c>
      <c r="AD707" s="32" t="n">
        <v>99091.55</v>
      </c>
      <c r="AE707" s="35">
        <f>(LEFT(Y707,4)-Parameters!$B$23)*12+MID(Y707,6,2)-Parameters!$B$24+1</f>
        <v/>
      </c>
    </row>
    <row r="708">
      <c r="X708" t="inlineStr">
        <is>
          <t>L0182664</t>
        </is>
      </c>
      <c r="Y708" t="inlineStr">
        <is>
          <t>2025-12-17</t>
        </is>
      </c>
      <c r="Z708" t="inlineStr">
        <is>
          <t>home_use</t>
        </is>
      </c>
      <c r="AA708" t="inlineStr">
        <is>
          <t>IMP00063</t>
        </is>
      </c>
      <c r="AB708" t="inlineStr">
        <is>
          <t>T100440</t>
        </is>
      </c>
      <c r="AC708" s="32" t="n">
        <v>985291.3100000001</v>
      </c>
      <c r="AD708" s="32" t="n">
        <v>105426.17</v>
      </c>
      <c r="AE708" s="35">
        <f>(LEFT(Y708,4)-Parameters!$B$23)*12+MID(Y708,6,2)-Parameters!$B$24+1</f>
        <v/>
      </c>
    </row>
    <row r="709">
      <c r="X709" t="inlineStr">
        <is>
          <t>L0182666</t>
        </is>
      </c>
      <c r="Y709" t="inlineStr">
        <is>
          <t>2025-12-17</t>
        </is>
      </c>
      <c r="Z709" t="inlineStr">
        <is>
          <t>home_use</t>
        </is>
      </c>
      <c r="AA709" t="inlineStr">
        <is>
          <t>IMP00063</t>
        </is>
      </c>
      <c r="AB709" t="inlineStr">
        <is>
          <t>T100440</t>
        </is>
      </c>
      <c r="AC709" s="32" t="n">
        <v>172463.68</v>
      </c>
      <c r="AD709" s="32" t="n">
        <v>19833.32</v>
      </c>
      <c r="AE709" s="35">
        <f>(LEFT(Y709,4)-Parameters!$B$23)*12+MID(Y709,6,2)-Parameters!$B$24+1</f>
        <v/>
      </c>
    </row>
    <row r="710">
      <c r="X710" t="inlineStr">
        <is>
          <t>L0182668</t>
        </is>
      </c>
      <c r="Y710" t="inlineStr">
        <is>
          <t>2025-12-17</t>
        </is>
      </c>
      <c r="Z710" t="inlineStr">
        <is>
          <t>home_use</t>
        </is>
      </c>
      <c r="AA710" t="inlineStr">
        <is>
          <t>IMP00063</t>
        </is>
      </c>
      <c r="AB710" t="inlineStr">
        <is>
          <t>T100440</t>
        </is>
      </c>
      <c r="AC710" s="32" t="n">
        <v>569838.76</v>
      </c>
      <c r="AD710" s="32" t="n">
        <v>65531.46</v>
      </c>
      <c r="AE710" s="35">
        <f>(LEFT(Y710,4)-Parameters!$B$23)*12+MID(Y710,6,2)-Parameters!$B$24+1</f>
        <v/>
      </c>
    </row>
    <row r="711">
      <c r="X711" t="inlineStr">
        <is>
          <t>L0182669</t>
        </is>
      </c>
      <c r="Y711" t="inlineStr">
        <is>
          <t>2025-12-17</t>
        </is>
      </c>
      <c r="Z711" t="inlineStr">
        <is>
          <t>home_use</t>
        </is>
      </c>
      <c r="AA711" t="inlineStr">
        <is>
          <t>IMP00063</t>
        </is>
      </c>
      <c r="AB711" t="inlineStr">
        <is>
          <t>T100440</t>
        </is>
      </c>
      <c r="AC711" s="32" t="n">
        <v>1006840.14</v>
      </c>
      <c r="AD711" s="32" t="n">
        <v>130889.22</v>
      </c>
      <c r="AE711" s="35">
        <f>(LEFT(Y711,4)-Parameters!$B$23)*12+MID(Y711,6,2)-Parameters!$B$24+1</f>
        <v/>
      </c>
    </row>
    <row r="712">
      <c r="X712" t="inlineStr">
        <is>
          <t>L0182670</t>
        </is>
      </c>
      <c r="Y712" t="inlineStr">
        <is>
          <t>2025-12-17</t>
        </is>
      </c>
      <c r="Z712" t="inlineStr">
        <is>
          <t>home_use</t>
        </is>
      </c>
      <c r="AA712" t="inlineStr">
        <is>
          <t>IMP00063</t>
        </is>
      </c>
      <c r="AB712" t="inlineStr">
        <is>
          <t>T100440</t>
        </is>
      </c>
      <c r="AC712" s="32" t="n">
        <v>3787964.46</v>
      </c>
      <c r="AD712" s="32" t="n">
        <v>492435.38</v>
      </c>
      <c r="AE712" s="35">
        <f>(LEFT(Y712,4)-Parameters!$B$23)*12+MID(Y712,6,2)-Parameters!$B$24+1</f>
        <v/>
      </c>
    </row>
    <row r="713">
      <c r="X713" t="inlineStr">
        <is>
          <t>L0182671</t>
        </is>
      </c>
      <c r="Y713" t="inlineStr">
        <is>
          <t>2025-12-17</t>
        </is>
      </c>
      <c r="Z713" t="inlineStr">
        <is>
          <t>home_use</t>
        </is>
      </c>
      <c r="AA713" t="inlineStr">
        <is>
          <t>IMP00063</t>
        </is>
      </c>
      <c r="AB713" t="inlineStr">
        <is>
          <t>T100440</t>
        </is>
      </c>
      <c r="AC713" s="32" t="n">
        <v>330156.19</v>
      </c>
      <c r="AD713" s="32" t="n">
        <v>37967.96</v>
      </c>
      <c r="AE713" s="35">
        <f>(LEFT(Y713,4)-Parameters!$B$23)*12+MID(Y713,6,2)-Parameters!$B$24+1</f>
        <v/>
      </c>
    </row>
    <row r="714">
      <c r="X714" t="inlineStr">
        <is>
          <t>L0182672</t>
        </is>
      </c>
      <c r="Y714" t="inlineStr">
        <is>
          <t>2025-12-17</t>
        </is>
      </c>
      <c r="Z714" t="inlineStr">
        <is>
          <t>home_use</t>
        </is>
      </c>
      <c r="AA714" t="inlineStr">
        <is>
          <t>IMP00063</t>
        </is>
      </c>
      <c r="AB714" t="inlineStr">
        <is>
          <t>T100440</t>
        </is>
      </c>
      <c r="AC714" s="32" t="n">
        <v>456902.66</v>
      </c>
      <c r="AD714" s="32" t="n">
        <v>48888.58</v>
      </c>
      <c r="AE714" s="35">
        <f>(LEFT(Y714,4)-Parameters!$B$23)*12+MID(Y714,6,2)-Parameters!$B$24+1</f>
        <v/>
      </c>
    </row>
    <row r="715">
      <c r="X715" t="inlineStr">
        <is>
          <t>L0182673</t>
        </is>
      </c>
      <c r="Y715" t="inlineStr">
        <is>
          <t>2025-12-17</t>
        </is>
      </c>
      <c r="Z715" t="inlineStr">
        <is>
          <t>home_use</t>
        </is>
      </c>
      <c r="AA715" t="inlineStr">
        <is>
          <t>IMP00063</t>
        </is>
      </c>
      <c r="AB715" t="inlineStr">
        <is>
          <t>T100440</t>
        </is>
      </c>
      <c r="AC715" s="32" t="n">
        <v>733171.46</v>
      </c>
      <c r="AD715" s="32" t="n">
        <v>84314.72</v>
      </c>
      <c r="AE715" s="35">
        <f>(LEFT(Y715,4)-Parameters!$B$23)*12+MID(Y715,6,2)-Parameters!$B$24+1</f>
        <v/>
      </c>
    </row>
    <row r="716">
      <c r="X716" t="inlineStr">
        <is>
          <t>L0182674</t>
        </is>
      </c>
      <c r="Y716" t="inlineStr">
        <is>
          <t>2025-12-17</t>
        </is>
      </c>
      <c r="Z716" t="inlineStr">
        <is>
          <t>home_use</t>
        </is>
      </c>
      <c r="AA716" t="inlineStr">
        <is>
          <t>IMP00063</t>
        </is>
      </c>
      <c r="AB716" t="inlineStr">
        <is>
          <t>T100440</t>
        </is>
      </c>
      <c r="AC716" s="32" t="n">
        <v>6826509.81</v>
      </c>
      <c r="AD716" s="32" t="n">
        <v>887446.28</v>
      </c>
      <c r="AE716" s="35">
        <f>(LEFT(Y716,4)-Parameters!$B$23)*12+MID(Y716,6,2)-Parameters!$B$24+1</f>
        <v/>
      </c>
    </row>
    <row r="717">
      <c r="X717" t="inlineStr">
        <is>
          <t>L0182909</t>
        </is>
      </c>
      <c r="Y717" t="inlineStr">
        <is>
          <t>2025-12-18</t>
        </is>
      </c>
      <c r="Z717" t="inlineStr">
        <is>
          <t>home_use</t>
        </is>
      </c>
      <c r="AA717" t="inlineStr">
        <is>
          <t>IMP00063</t>
        </is>
      </c>
      <c r="AB717" t="inlineStr">
        <is>
          <t>T100440</t>
        </is>
      </c>
      <c r="AC717" s="32" t="n">
        <v>447652.8</v>
      </c>
      <c r="AD717" s="32" t="n">
        <v>51480.07</v>
      </c>
      <c r="AE717" s="35">
        <f>(LEFT(Y717,4)-Parameters!$B$23)*12+MID(Y717,6,2)-Parameters!$B$24+1</f>
        <v/>
      </c>
    </row>
    <row r="718">
      <c r="X718" t="inlineStr">
        <is>
          <t>L0182910</t>
        </is>
      </c>
      <c r="Y718" t="inlineStr">
        <is>
          <t>2025-12-18</t>
        </is>
      </c>
      <c r="Z718" t="inlineStr">
        <is>
          <t>home_use</t>
        </is>
      </c>
      <c r="AA718" t="inlineStr">
        <is>
          <t>IMP00063</t>
        </is>
      </c>
      <c r="AB718" t="inlineStr">
        <is>
          <t>T100440</t>
        </is>
      </c>
      <c r="AC718" s="32" t="n">
        <v>267505.37</v>
      </c>
      <c r="AD718" s="32" t="n">
        <v>30763.12</v>
      </c>
      <c r="AE718" s="35">
        <f>(LEFT(Y718,4)-Parameters!$B$23)*12+MID(Y718,6,2)-Parameters!$B$24+1</f>
        <v/>
      </c>
    </row>
    <row r="719">
      <c r="X719" t="inlineStr">
        <is>
          <t>L0182911</t>
        </is>
      </c>
      <c r="Y719" t="inlineStr">
        <is>
          <t>2025-12-18</t>
        </is>
      </c>
      <c r="Z719" t="inlineStr">
        <is>
          <t>home_use</t>
        </is>
      </c>
      <c r="AA719" t="inlineStr">
        <is>
          <t>IMP00063</t>
        </is>
      </c>
      <c r="AB719" t="inlineStr">
        <is>
          <t>T100440</t>
        </is>
      </c>
      <c r="AC719" s="32" t="n">
        <v>1666745.15</v>
      </c>
      <c r="AD719" s="32" t="n">
        <v>178341.73</v>
      </c>
      <c r="AE719" s="35">
        <f>(LEFT(Y719,4)-Parameters!$B$23)*12+MID(Y719,6,2)-Parameters!$B$24+1</f>
        <v/>
      </c>
    </row>
    <row r="720">
      <c r="X720" t="inlineStr">
        <is>
          <t>L0182912</t>
        </is>
      </c>
      <c r="Y720" t="inlineStr">
        <is>
          <t>2025-12-18</t>
        </is>
      </c>
      <c r="Z720" t="inlineStr">
        <is>
          <t>home_use</t>
        </is>
      </c>
      <c r="AA720" t="inlineStr">
        <is>
          <t>IMP00063</t>
        </is>
      </c>
      <c r="AB720" t="inlineStr">
        <is>
          <t>T100440</t>
        </is>
      </c>
      <c r="AC720" s="32" t="n">
        <v>1231663.84</v>
      </c>
      <c r="AD720" s="32" t="n">
        <v>141641.34</v>
      </c>
      <c r="AE720" s="35">
        <f>(LEFT(Y720,4)-Parameters!$B$23)*12+MID(Y720,6,2)-Parameters!$B$24+1</f>
        <v/>
      </c>
    </row>
    <row r="721">
      <c r="X721" t="inlineStr">
        <is>
          <t>L0182913</t>
        </is>
      </c>
      <c r="Y721" t="inlineStr">
        <is>
          <t>2025-12-18</t>
        </is>
      </c>
      <c r="Z721" t="inlineStr">
        <is>
          <t>home_use</t>
        </is>
      </c>
      <c r="AA721" t="inlineStr">
        <is>
          <t>IMP00063</t>
        </is>
      </c>
      <c r="AB721" t="inlineStr">
        <is>
          <t>T100440</t>
        </is>
      </c>
      <c r="AC721" s="32" t="n">
        <v>5088943.19</v>
      </c>
      <c r="AD721" s="32" t="n">
        <v>661562.61</v>
      </c>
      <c r="AE721" s="35">
        <f>(LEFT(Y721,4)-Parameters!$B$23)*12+MID(Y721,6,2)-Parameters!$B$24+1</f>
        <v/>
      </c>
    </row>
    <row r="722">
      <c r="X722" t="inlineStr">
        <is>
          <t>L0183148</t>
        </is>
      </c>
      <c r="Y722" t="inlineStr">
        <is>
          <t>2025-12-19</t>
        </is>
      </c>
      <c r="Z722" t="inlineStr">
        <is>
          <t>home_use</t>
        </is>
      </c>
      <c r="AA722" t="inlineStr">
        <is>
          <t>IMP00063</t>
        </is>
      </c>
      <c r="AB722" t="inlineStr">
        <is>
          <t>T100440</t>
        </is>
      </c>
      <c r="AC722" s="32" t="n">
        <v>581803.96</v>
      </c>
      <c r="AD722" s="32" t="n">
        <v>66907.45</v>
      </c>
      <c r="AE722" s="35">
        <f>(LEFT(Y722,4)-Parameters!$B$23)*12+MID(Y722,6,2)-Parameters!$B$24+1</f>
        <v/>
      </c>
    </row>
    <row r="723">
      <c r="X723" t="inlineStr">
        <is>
          <t>L0183149</t>
        </is>
      </c>
      <c r="Y723" t="inlineStr">
        <is>
          <t>2025-12-19</t>
        </is>
      </c>
      <c r="Z723" t="inlineStr">
        <is>
          <t>home_use</t>
        </is>
      </c>
      <c r="AA723" t="inlineStr">
        <is>
          <t>IMP00063</t>
        </is>
      </c>
      <c r="AB723" t="inlineStr">
        <is>
          <t>T100440</t>
        </is>
      </c>
      <c r="AC723" s="32" t="n">
        <v>120155.13</v>
      </c>
      <c r="AD723" s="32" t="n">
        <v>13817.84</v>
      </c>
      <c r="AE723" s="35">
        <f>(LEFT(Y723,4)-Parameters!$B$23)*12+MID(Y723,6,2)-Parameters!$B$24+1</f>
        <v/>
      </c>
    </row>
    <row r="724">
      <c r="X724" t="inlineStr">
        <is>
          <t>L0183150</t>
        </is>
      </c>
      <c r="Y724" t="inlineStr">
        <is>
          <t>2025-12-19</t>
        </is>
      </c>
      <c r="Z724" t="inlineStr">
        <is>
          <t>home_use</t>
        </is>
      </c>
      <c r="AA724" t="inlineStr">
        <is>
          <t>IMP00063</t>
        </is>
      </c>
      <c r="AB724" t="inlineStr">
        <is>
          <t>T100440</t>
        </is>
      </c>
      <c r="AC724" s="32" t="n">
        <v>4443618.28</v>
      </c>
      <c r="AD724" s="32" t="n">
        <v>577670.38</v>
      </c>
      <c r="AE724" s="35">
        <f>(LEFT(Y724,4)-Parameters!$B$23)*12+MID(Y724,6,2)-Parameters!$B$24+1</f>
        <v/>
      </c>
    </row>
    <row r="725">
      <c r="X725" t="inlineStr">
        <is>
          <t>L0183151</t>
        </is>
      </c>
      <c r="Y725" t="inlineStr">
        <is>
          <t>2025-12-19</t>
        </is>
      </c>
      <c r="Z725" t="inlineStr">
        <is>
          <t>home_use</t>
        </is>
      </c>
      <c r="AA725" t="inlineStr">
        <is>
          <t>IMP00063</t>
        </is>
      </c>
      <c r="AB725" t="inlineStr">
        <is>
          <t>T100440</t>
        </is>
      </c>
      <c r="AC725" s="32" t="n">
        <v>319235.61</v>
      </c>
      <c r="AD725" s="32" t="n">
        <v>36712.1</v>
      </c>
      <c r="AE725" s="35">
        <f>(LEFT(Y725,4)-Parameters!$B$23)*12+MID(Y725,6,2)-Parameters!$B$24+1</f>
        <v/>
      </c>
    </row>
    <row r="726">
      <c r="X726" t="inlineStr">
        <is>
          <t>L0183346</t>
        </is>
      </c>
      <c r="Y726" t="inlineStr">
        <is>
          <t>2025-12-20</t>
        </is>
      </c>
      <c r="Z726" t="inlineStr">
        <is>
          <t>home_use</t>
        </is>
      </c>
      <c r="AA726" t="inlineStr">
        <is>
          <t>IMP00063</t>
        </is>
      </c>
      <c r="AB726" t="inlineStr">
        <is>
          <t>T100440</t>
        </is>
      </c>
      <c r="AC726" s="32" t="n">
        <v>1021835.66</v>
      </c>
      <c r="AD726" s="32" t="n">
        <v>117511.1</v>
      </c>
      <c r="AE726" s="35">
        <f>(LEFT(Y726,4)-Parameters!$B$23)*12+MID(Y726,6,2)-Parameters!$B$24+1</f>
        <v/>
      </c>
    </row>
    <row r="727">
      <c r="X727" t="inlineStr">
        <is>
          <t>L0183347</t>
        </is>
      </c>
      <c r="Y727" t="inlineStr">
        <is>
          <t>2025-12-20</t>
        </is>
      </c>
      <c r="Z727" t="inlineStr">
        <is>
          <t>warehouse_out</t>
        </is>
      </c>
      <c r="AA727" t="inlineStr">
        <is>
          <t>IMP00063</t>
        </is>
      </c>
      <c r="AB727" t="inlineStr">
        <is>
          <t>T100440</t>
        </is>
      </c>
      <c r="AC727" s="32" t="n">
        <v>544914.53</v>
      </c>
      <c r="AD727" s="32" t="n">
        <v>62665.17</v>
      </c>
      <c r="AE727" s="35">
        <f>(LEFT(Y727,4)-Parameters!$B$23)*12+MID(Y727,6,2)-Parameters!$B$24+1</f>
        <v/>
      </c>
    </row>
    <row r="728">
      <c r="X728" t="inlineStr">
        <is>
          <t>L0183348</t>
        </is>
      </c>
      <c r="Y728" t="inlineStr">
        <is>
          <t>2025-12-20</t>
        </is>
      </c>
      <c r="Z728" t="inlineStr">
        <is>
          <t>home_use</t>
        </is>
      </c>
      <c r="AA728" t="inlineStr">
        <is>
          <t>IMP00063</t>
        </is>
      </c>
      <c r="AB728" t="inlineStr">
        <is>
          <t>T100440</t>
        </is>
      </c>
      <c r="AC728" s="32" t="n">
        <v>2891087.77</v>
      </c>
      <c r="AD728" s="32" t="n">
        <v>375841.41</v>
      </c>
      <c r="AE728" s="35">
        <f>(LEFT(Y728,4)-Parameters!$B$23)*12+MID(Y728,6,2)-Parameters!$B$24+1</f>
        <v/>
      </c>
    </row>
    <row r="729">
      <c r="X729" t="inlineStr">
        <is>
          <t>L0183349</t>
        </is>
      </c>
      <c r="Y729" t="inlineStr">
        <is>
          <t>2025-12-20</t>
        </is>
      </c>
      <c r="Z729" t="inlineStr">
        <is>
          <t>home_use</t>
        </is>
      </c>
      <c r="AA729" t="inlineStr">
        <is>
          <t>IMP00063</t>
        </is>
      </c>
      <c r="AB729" t="inlineStr">
        <is>
          <t>T100440</t>
        </is>
      </c>
      <c r="AC729" s="32" t="n">
        <v>4175874.38</v>
      </c>
      <c r="AD729" s="32" t="n">
        <v>542863.67</v>
      </c>
      <c r="AE729" s="35">
        <f>(LEFT(Y729,4)-Parameters!$B$23)*12+MID(Y729,6,2)-Parameters!$B$24+1</f>
        <v/>
      </c>
    </row>
    <row r="730">
      <c r="X730" t="inlineStr">
        <is>
          <t>L0183351</t>
        </is>
      </c>
      <c r="Y730" t="inlineStr">
        <is>
          <t>2025-12-20</t>
        </is>
      </c>
      <c r="Z730" t="inlineStr">
        <is>
          <t>home_use</t>
        </is>
      </c>
      <c r="AA730" t="inlineStr">
        <is>
          <t>IMP00063</t>
        </is>
      </c>
      <c r="AB730" t="inlineStr">
        <is>
          <t>T100440</t>
        </is>
      </c>
      <c r="AC730" s="32" t="n">
        <v>504198.11</v>
      </c>
      <c r="AD730" s="32" t="n">
        <v>57982.78</v>
      </c>
      <c r="AE730" s="35">
        <f>(LEFT(Y730,4)-Parameters!$B$23)*12+MID(Y730,6,2)-Parameters!$B$24+1</f>
        <v/>
      </c>
    </row>
    <row r="731">
      <c r="X731" t="inlineStr">
        <is>
          <t>L0183570</t>
        </is>
      </c>
      <c r="Y731" t="inlineStr">
        <is>
          <t>2025-12-21</t>
        </is>
      </c>
      <c r="Z731" t="inlineStr">
        <is>
          <t>home_use</t>
        </is>
      </c>
      <c r="AA731" t="inlineStr">
        <is>
          <t>IMP00063</t>
        </is>
      </c>
      <c r="AB731" t="inlineStr">
        <is>
          <t>T100440</t>
        </is>
      </c>
      <c r="AC731" s="32" t="n">
        <v>1625911.08</v>
      </c>
      <c r="AD731" s="32" t="n">
        <v>186979.77</v>
      </c>
      <c r="AE731" s="35">
        <f>(LEFT(Y731,4)-Parameters!$B$23)*12+MID(Y731,6,2)-Parameters!$B$24+1</f>
        <v/>
      </c>
    </row>
    <row r="732">
      <c r="X732" t="inlineStr">
        <is>
          <t>L0183571</t>
        </is>
      </c>
      <c r="Y732" t="inlineStr">
        <is>
          <t>2025-12-21</t>
        </is>
      </c>
      <c r="Z732" t="inlineStr">
        <is>
          <t>home_use</t>
        </is>
      </c>
      <c r="AA732" t="inlineStr">
        <is>
          <t>IMP00063</t>
        </is>
      </c>
      <c r="AB732" t="inlineStr">
        <is>
          <t>T100440</t>
        </is>
      </c>
      <c r="AC732" s="32" t="n">
        <v>2378410.79</v>
      </c>
      <c r="AD732" s="32" t="n">
        <v>309193.4</v>
      </c>
      <c r="AE732" s="35">
        <f>(LEFT(Y732,4)-Parameters!$B$23)*12+MID(Y732,6,2)-Parameters!$B$24+1</f>
        <v/>
      </c>
    </row>
    <row r="733">
      <c r="X733" t="inlineStr">
        <is>
          <t>L0183572</t>
        </is>
      </c>
      <c r="Y733" t="inlineStr">
        <is>
          <t>2025-12-21</t>
        </is>
      </c>
      <c r="Z733" t="inlineStr">
        <is>
          <t>home_use</t>
        </is>
      </c>
      <c r="AA733" t="inlineStr">
        <is>
          <t>IMP00063</t>
        </is>
      </c>
      <c r="AB733" t="inlineStr">
        <is>
          <t>T100440</t>
        </is>
      </c>
      <c r="AC733" s="32" t="n">
        <v>549289.87</v>
      </c>
      <c r="AD733" s="32" t="n">
        <v>63168.34</v>
      </c>
      <c r="AE733" s="35">
        <f>(LEFT(Y733,4)-Parameters!$B$23)*12+MID(Y733,6,2)-Parameters!$B$24+1</f>
        <v/>
      </c>
    </row>
    <row r="734">
      <c r="X734" t="inlineStr">
        <is>
          <t>L0183573</t>
        </is>
      </c>
      <c r="Y734" t="inlineStr">
        <is>
          <t>2025-12-21</t>
        </is>
      </c>
      <c r="Z734" t="inlineStr">
        <is>
          <t>home_use</t>
        </is>
      </c>
      <c r="AA734" t="inlineStr">
        <is>
          <t>IMP00063</t>
        </is>
      </c>
      <c r="AB734" t="inlineStr">
        <is>
          <t>T100440</t>
        </is>
      </c>
      <c r="AC734" s="32" t="n">
        <v>8187448.88</v>
      </c>
      <c r="AD734" s="32" t="n">
        <v>1064368.35</v>
      </c>
      <c r="AE734" s="35">
        <f>(LEFT(Y734,4)-Parameters!$B$23)*12+MID(Y734,6,2)-Parameters!$B$24+1</f>
        <v/>
      </c>
    </row>
    <row r="735">
      <c r="X735" t="inlineStr">
        <is>
          <t>L0183574</t>
        </is>
      </c>
      <c r="Y735" t="inlineStr">
        <is>
          <t>2025-12-21</t>
        </is>
      </c>
      <c r="Z735" t="inlineStr">
        <is>
          <t>home_use</t>
        </is>
      </c>
      <c r="AA735" t="inlineStr">
        <is>
          <t>IMP00063</t>
        </is>
      </c>
      <c r="AB735" t="inlineStr">
        <is>
          <t>T100440</t>
        </is>
      </c>
      <c r="AC735" s="32" t="n">
        <v>288855.96</v>
      </c>
      <c r="AD735" s="32" t="n">
        <v>33218.44</v>
      </c>
      <c r="AE735" s="35">
        <f>(LEFT(Y735,4)-Parameters!$B$23)*12+MID(Y735,6,2)-Parameters!$B$24+1</f>
        <v/>
      </c>
    </row>
    <row r="736">
      <c r="X736" t="inlineStr">
        <is>
          <t>L0183575</t>
        </is>
      </c>
      <c r="Y736" t="inlineStr">
        <is>
          <t>2025-12-21</t>
        </is>
      </c>
      <c r="Z736" t="inlineStr">
        <is>
          <t>home_use</t>
        </is>
      </c>
      <c r="AA736" t="inlineStr">
        <is>
          <t>IMP00063</t>
        </is>
      </c>
      <c r="AB736" t="inlineStr">
        <is>
          <t>T100440</t>
        </is>
      </c>
      <c r="AC736" s="32" t="n">
        <v>210002.48</v>
      </c>
      <c r="AD736" s="32" t="n">
        <v>24150.29</v>
      </c>
      <c r="AE736" s="35">
        <f>(LEFT(Y736,4)-Parameters!$B$23)*12+MID(Y736,6,2)-Parameters!$B$24+1</f>
        <v/>
      </c>
    </row>
    <row r="737">
      <c r="X737" t="inlineStr">
        <is>
          <t>L0183576</t>
        </is>
      </c>
      <c r="Y737" t="inlineStr">
        <is>
          <t>2025-12-21</t>
        </is>
      </c>
      <c r="Z737" t="inlineStr">
        <is>
          <t>home_use</t>
        </is>
      </c>
      <c r="AA737" t="inlineStr">
        <is>
          <t>IMP00063</t>
        </is>
      </c>
      <c r="AB737" t="inlineStr">
        <is>
          <t>T100440</t>
        </is>
      </c>
      <c r="AC737" s="32" t="n">
        <v>259532.21</v>
      </c>
      <c r="AD737" s="32" t="n">
        <v>29846.2</v>
      </c>
      <c r="AE737" s="35">
        <f>(LEFT(Y737,4)-Parameters!$B$23)*12+MID(Y737,6,2)-Parameters!$B$24+1</f>
        <v/>
      </c>
    </row>
    <row r="738">
      <c r="X738" t="inlineStr">
        <is>
          <t>L0183577</t>
        </is>
      </c>
      <c r="Y738" t="inlineStr">
        <is>
          <t>2025-12-21</t>
        </is>
      </c>
      <c r="Z738" t="inlineStr">
        <is>
          <t>home_use</t>
        </is>
      </c>
      <c r="AA738" t="inlineStr">
        <is>
          <t>IMP00063</t>
        </is>
      </c>
      <c r="AB738" t="inlineStr">
        <is>
          <t>T100440</t>
        </is>
      </c>
      <c r="AC738" s="32" t="n">
        <v>751753.3</v>
      </c>
      <c r="AD738" s="32" t="n">
        <v>80437.60000000001</v>
      </c>
      <c r="AE738" s="35">
        <f>(LEFT(Y738,4)-Parameters!$B$23)*12+MID(Y738,6,2)-Parameters!$B$24+1</f>
        <v/>
      </c>
    </row>
    <row r="739">
      <c r="X739" t="inlineStr">
        <is>
          <t>L0183578</t>
        </is>
      </c>
      <c r="Y739" t="inlineStr">
        <is>
          <t>2025-12-21</t>
        </is>
      </c>
      <c r="Z739" t="inlineStr">
        <is>
          <t>home_use</t>
        </is>
      </c>
      <c r="AA739" t="inlineStr">
        <is>
          <t>IMP00063</t>
        </is>
      </c>
      <c r="AB739" t="inlineStr">
        <is>
          <t>T100440</t>
        </is>
      </c>
      <c r="AC739" s="32" t="n">
        <v>2368476.18</v>
      </c>
      <c r="AD739" s="32" t="n">
        <v>253426.95</v>
      </c>
      <c r="AE739" s="35">
        <f>(LEFT(Y739,4)-Parameters!$B$23)*12+MID(Y739,6,2)-Parameters!$B$24+1</f>
        <v/>
      </c>
    </row>
    <row r="740">
      <c r="X740" t="inlineStr">
        <is>
          <t>L0183579</t>
        </is>
      </c>
      <c r="Y740" t="inlineStr">
        <is>
          <t>2025-12-21</t>
        </is>
      </c>
      <c r="Z740" t="inlineStr">
        <is>
          <t>home_use</t>
        </is>
      </c>
      <c r="AA740" t="inlineStr">
        <is>
          <t>IMP00063</t>
        </is>
      </c>
      <c r="AB740" t="inlineStr">
        <is>
          <t>T100440</t>
        </is>
      </c>
      <c r="AC740" s="32" t="n">
        <v>2847492.26</v>
      </c>
      <c r="AD740" s="32" t="n">
        <v>370173.99</v>
      </c>
      <c r="AE740" s="35">
        <f>(LEFT(Y740,4)-Parameters!$B$23)*12+MID(Y740,6,2)-Parameters!$B$24+1</f>
        <v/>
      </c>
    </row>
    <row r="741">
      <c r="X741" t="inlineStr">
        <is>
          <t>L0183580</t>
        </is>
      </c>
      <c r="Y741" t="inlineStr">
        <is>
          <t>2025-12-21</t>
        </is>
      </c>
      <c r="Z741" t="inlineStr">
        <is>
          <t>home_use</t>
        </is>
      </c>
      <c r="AA741" t="inlineStr">
        <is>
          <t>IMP00063</t>
        </is>
      </c>
      <c r="AB741" t="inlineStr">
        <is>
          <t>T100440</t>
        </is>
      </c>
      <c r="AC741" s="32" t="n">
        <v>262198.53</v>
      </c>
      <c r="AD741" s="32" t="n">
        <v>28055.24</v>
      </c>
      <c r="AE741" s="35">
        <f>(LEFT(Y741,4)-Parameters!$B$23)*12+MID(Y741,6,2)-Parameters!$B$24+1</f>
        <v/>
      </c>
    </row>
    <row r="742">
      <c r="X742" t="inlineStr">
        <is>
          <t>L0183581</t>
        </is>
      </c>
      <c r="Y742" t="inlineStr">
        <is>
          <t>2025-12-21</t>
        </is>
      </c>
      <c r="Z742" t="inlineStr">
        <is>
          <t>home_use</t>
        </is>
      </c>
      <c r="AA742" t="inlineStr">
        <is>
          <t>IMP00063</t>
        </is>
      </c>
      <c r="AB742" t="inlineStr">
        <is>
          <t>T100440</t>
        </is>
      </c>
      <c r="AC742" s="32" t="n">
        <v>330501.99</v>
      </c>
      <c r="AD742" s="32" t="n">
        <v>38007.73</v>
      </c>
      <c r="AE742" s="35">
        <f>(LEFT(Y742,4)-Parameters!$B$23)*12+MID(Y742,6,2)-Parameters!$B$24+1</f>
        <v/>
      </c>
    </row>
    <row r="743">
      <c r="X743" t="inlineStr">
        <is>
          <t>L0183812</t>
        </is>
      </c>
      <c r="Y743" t="inlineStr">
        <is>
          <t>2025-12-22</t>
        </is>
      </c>
      <c r="Z743" t="inlineStr">
        <is>
          <t>home_use</t>
        </is>
      </c>
      <c r="AA743" t="inlineStr">
        <is>
          <t>IMP00063</t>
        </is>
      </c>
      <c r="AB743" t="inlineStr">
        <is>
          <t>T100440</t>
        </is>
      </c>
      <c r="AC743" s="32" t="n">
        <v>516144.08</v>
      </c>
      <c r="AD743" s="32" t="n">
        <v>59356.57</v>
      </c>
      <c r="AE743" s="35">
        <f>(LEFT(Y743,4)-Parameters!$B$23)*12+MID(Y743,6,2)-Parameters!$B$24+1</f>
        <v/>
      </c>
    </row>
    <row r="744">
      <c r="X744" t="inlineStr">
        <is>
          <t>L0183813</t>
        </is>
      </c>
      <c r="Y744" t="inlineStr">
        <is>
          <t>2025-12-22</t>
        </is>
      </c>
      <c r="Z744" t="inlineStr">
        <is>
          <t>home_use</t>
        </is>
      </c>
      <c r="AA744" t="inlineStr">
        <is>
          <t>IMP00063</t>
        </is>
      </c>
      <c r="AB744" t="inlineStr">
        <is>
          <t>T100440</t>
        </is>
      </c>
      <c r="AC744" s="32" t="n">
        <v>4234061.81</v>
      </c>
      <c r="AD744" s="32" t="n">
        <v>550428.04</v>
      </c>
      <c r="AE744" s="35">
        <f>(LEFT(Y744,4)-Parameters!$B$23)*12+MID(Y744,6,2)-Parameters!$B$24+1</f>
        <v/>
      </c>
    </row>
    <row r="745">
      <c r="X745" t="inlineStr">
        <is>
          <t>L0183814</t>
        </is>
      </c>
      <c r="Y745" t="inlineStr">
        <is>
          <t>2025-12-22</t>
        </is>
      </c>
      <c r="Z745" t="inlineStr">
        <is>
          <t>warehouse_out</t>
        </is>
      </c>
      <c r="AA745" t="inlineStr">
        <is>
          <t>IMP00063</t>
        </is>
      </c>
      <c r="AB745" t="inlineStr">
        <is>
          <t>T100440</t>
        </is>
      </c>
      <c r="AC745" s="32" t="n">
        <v>771141.25</v>
      </c>
      <c r="AD745" s="32" t="n">
        <v>88681.24000000001</v>
      </c>
      <c r="AE745" s="35">
        <f>(LEFT(Y745,4)-Parameters!$B$23)*12+MID(Y745,6,2)-Parameters!$B$24+1</f>
        <v/>
      </c>
    </row>
    <row r="746">
      <c r="X746" t="inlineStr">
        <is>
          <t>L0183815</t>
        </is>
      </c>
      <c r="Y746" t="inlineStr">
        <is>
          <t>2025-12-22</t>
        </is>
      </c>
      <c r="Z746" t="inlineStr">
        <is>
          <t>home_use</t>
        </is>
      </c>
      <c r="AA746" t="inlineStr">
        <is>
          <t>IMP00063</t>
        </is>
      </c>
      <c r="AB746" t="inlineStr">
        <is>
          <t>T100440</t>
        </is>
      </c>
      <c r="AC746" s="32" t="n">
        <v>2736754.07</v>
      </c>
      <c r="AD746" s="32" t="n">
        <v>355778.03</v>
      </c>
      <c r="AE746" s="35">
        <f>(LEFT(Y746,4)-Parameters!$B$23)*12+MID(Y746,6,2)-Parameters!$B$24+1</f>
        <v/>
      </c>
    </row>
    <row r="747">
      <c r="X747" t="inlineStr">
        <is>
          <t>L0183816</t>
        </is>
      </c>
      <c r="Y747" t="inlineStr">
        <is>
          <t>2025-12-22</t>
        </is>
      </c>
      <c r="Z747" t="inlineStr">
        <is>
          <t>home_use</t>
        </is>
      </c>
      <c r="AA747" t="inlineStr">
        <is>
          <t>IMP00063</t>
        </is>
      </c>
      <c r="AB747" t="inlineStr">
        <is>
          <t>T100440</t>
        </is>
      </c>
      <c r="AC747" s="32" t="n">
        <v>1859839.57</v>
      </c>
      <c r="AD747" s="32" t="n">
        <v>189703.64</v>
      </c>
      <c r="AE747" s="35">
        <f>(LEFT(Y747,4)-Parameters!$B$23)*12+MID(Y747,6,2)-Parameters!$B$24+1</f>
        <v/>
      </c>
    </row>
    <row r="748">
      <c r="X748" t="inlineStr">
        <is>
          <t>L0183817</t>
        </is>
      </c>
      <c r="Y748" t="inlineStr">
        <is>
          <t>2025-12-22</t>
        </is>
      </c>
      <c r="Z748" t="inlineStr">
        <is>
          <t>home_use</t>
        </is>
      </c>
      <c r="AA748" t="inlineStr">
        <is>
          <t>IMP00063</t>
        </is>
      </c>
      <c r="AB748" t="inlineStr">
        <is>
          <t>T100440</t>
        </is>
      </c>
      <c r="AC748" s="32" t="n">
        <v>889169.64</v>
      </c>
      <c r="AD748" s="32" t="n">
        <v>102254.51</v>
      </c>
      <c r="AE748" s="35">
        <f>(LEFT(Y748,4)-Parameters!$B$23)*12+MID(Y748,6,2)-Parameters!$B$24+1</f>
        <v/>
      </c>
    </row>
    <row r="749">
      <c r="X749" t="inlineStr">
        <is>
          <t>L0183819</t>
        </is>
      </c>
      <c r="Y749" t="inlineStr">
        <is>
          <t>2025-12-22</t>
        </is>
      </c>
      <c r="Z749" t="inlineStr">
        <is>
          <t>home_use</t>
        </is>
      </c>
      <c r="AA749" t="inlineStr">
        <is>
          <t>IMP00063</t>
        </is>
      </c>
      <c r="AB749" t="inlineStr">
        <is>
          <t>T100440</t>
        </is>
      </c>
      <c r="AC749" s="32" t="n">
        <v>1537738.36</v>
      </c>
      <c r="AD749" s="32" t="n">
        <v>176839.91</v>
      </c>
      <c r="AE749" s="35">
        <f>(LEFT(Y749,4)-Parameters!$B$23)*12+MID(Y749,6,2)-Parameters!$B$24+1</f>
        <v/>
      </c>
    </row>
    <row r="750">
      <c r="X750" t="inlineStr">
        <is>
          <t>L0183821</t>
        </is>
      </c>
      <c r="Y750" t="inlineStr">
        <is>
          <t>2025-12-22</t>
        </is>
      </c>
      <c r="Z750" t="inlineStr">
        <is>
          <t>home_use</t>
        </is>
      </c>
      <c r="AA750" t="inlineStr">
        <is>
          <t>IMP00063</t>
        </is>
      </c>
      <c r="AB750" t="inlineStr">
        <is>
          <t>T100440</t>
        </is>
      </c>
      <c r="AC750" s="32" t="n">
        <v>479518.02</v>
      </c>
      <c r="AD750" s="32" t="n">
        <v>55144.57</v>
      </c>
      <c r="AE750" s="35">
        <f>(LEFT(Y750,4)-Parameters!$B$23)*12+MID(Y750,6,2)-Parameters!$B$24+1</f>
        <v/>
      </c>
    </row>
    <row r="751">
      <c r="X751" t="inlineStr">
        <is>
          <t>L0184036</t>
        </is>
      </c>
      <c r="Y751" t="inlineStr">
        <is>
          <t>2025-12-23</t>
        </is>
      </c>
      <c r="Z751" t="inlineStr">
        <is>
          <t>home_use</t>
        </is>
      </c>
      <c r="AA751" t="inlineStr">
        <is>
          <t>IMP00063</t>
        </is>
      </c>
      <c r="AB751" t="inlineStr">
        <is>
          <t>T100440</t>
        </is>
      </c>
      <c r="AC751" s="32" t="n">
        <v>1138150.19</v>
      </c>
      <c r="AD751" s="32" t="n">
        <v>127472.82</v>
      </c>
      <c r="AE751" s="35">
        <f>(LEFT(Y751,4)-Parameters!$B$23)*12+MID(Y751,6,2)-Parameters!$B$24+1</f>
        <v/>
      </c>
    </row>
    <row r="752">
      <c r="X752" t="inlineStr">
        <is>
          <t>L0184037</t>
        </is>
      </c>
      <c r="Y752" t="inlineStr">
        <is>
          <t>2025-12-23</t>
        </is>
      </c>
      <c r="Z752" t="inlineStr">
        <is>
          <t>home_use</t>
        </is>
      </c>
      <c r="AA752" t="inlineStr">
        <is>
          <t>IMP00063</t>
        </is>
      </c>
      <c r="AB752" t="inlineStr">
        <is>
          <t>T100440</t>
        </is>
      </c>
      <c r="AC752" s="32" t="n">
        <v>514672.55</v>
      </c>
      <c r="AD752" s="32" t="n">
        <v>59187.34</v>
      </c>
      <c r="AE752" s="35">
        <f>(LEFT(Y752,4)-Parameters!$B$23)*12+MID(Y752,6,2)-Parameters!$B$24+1</f>
        <v/>
      </c>
    </row>
    <row r="753">
      <c r="X753" t="inlineStr">
        <is>
          <t>L0184038</t>
        </is>
      </c>
      <c r="Y753" t="inlineStr">
        <is>
          <t>2025-12-23</t>
        </is>
      </c>
      <c r="Z753" t="inlineStr">
        <is>
          <t>home_use</t>
        </is>
      </c>
      <c r="AA753" t="inlineStr">
        <is>
          <t>IMP00063</t>
        </is>
      </c>
      <c r="AB753" t="inlineStr">
        <is>
          <t>T100440</t>
        </is>
      </c>
      <c r="AC753" s="32" t="n">
        <v>241765.72</v>
      </c>
      <c r="AD753" s="32" t="n">
        <v>27803.06</v>
      </c>
      <c r="AE753" s="35">
        <f>(LEFT(Y753,4)-Parameters!$B$23)*12+MID(Y753,6,2)-Parameters!$B$24+1</f>
        <v/>
      </c>
    </row>
    <row r="754">
      <c r="X754" t="inlineStr">
        <is>
          <t>L0184039</t>
        </is>
      </c>
      <c r="Y754" t="inlineStr">
        <is>
          <t>2025-12-23</t>
        </is>
      </c>
      <c r="Z754" t="inlineStr">
        <is>
          <t>warehouse_out</t>
        </is>
      </c>
      <c r="AA754" t="inlineStr">
        <is>
          <t>IMP00063</t>
        </is>
      </c>
      <c r="AB754" t="inlineStr">
        <is>
          <t>T100440</t>
        </is>
      </c>
      <c r="AC754" s="32" t="n">
        <v>8248615.25</v>
      </c>
      <c r="AD754" s="32" t="n">
        <v>841358.76</v>
      </c>
      <c r="AE754" s="35">
        <f>(LEFT(Y754,4)-Parameters!$B$23)*12+MID(Y754,6,2)-Parameters!$B$24+1</f>
        <v/>
      </c>
    </row>
    <row r="755">
      <c r="X755" t="inlineStr">
        <is>
          <t>L0184040</t>
        </is>
      </c>
      <c r="Y755" t="inlineStr">
        <is>
          <t>2025-12-23</t>
        </is>
      </c>
      <c r="Z755" t="inlineStr">
        <is>
          <t>home_use</t>
        </is>
      </c>
      <c r="AA755" t="inlineStr">
        <is>
          <t>IMP00063</t>
        </is>
      </c>
      <c r="AB755" t="inlineStr">
        <is>
          <t>T100440</t>
        </is>
      </c>
      <c r="AC755" s="32" t="n">
        <v>2319224.07</v>
      </c>
      <c r="AD755" s="32" t="n">
        <v>259753.1</v>
      </c>
      <c r="AE755" s="35">
        <f>(LEFT(Y755,4)-Parameters!$B$23)*12+MID(Y755,6,2)-Parameters!$B$24+1</f>
        <v/>
      </c>
    </row>
    <row r="756">
      <c r="X756" t="inlineStr">
        <is>
          <t>L0184041</t>
        </is>
      </c>
      <c r="Y756" t="inlineStr">
        <is>
          <t>2025-12-23</t>
        </is>
      </c>
      <c r="Z756" t="inlineStr">
        <is>
          <t>home_use</t>
        </is>
      </c>
      <c r="AA756" t="inlineStr">
        <is>
          <t>IMP00063</t>
        </is>
      </c>
      <c r="AB756" t="inlineStr">
        <is>
          <t>T100440</t>
        </is>
      </c>
      <c r="AC756" s="32" t="n">
        <v>304308.14</v>
      </c>
      <c r="AD756" s="32" t="n">
        <v>34995.44</v>
      </c>
      <c r="AE756" s="35">
        <f>(LEFT(Y756,4)-Parameters!$B$23)*12+MID(Y756,6,2)-Parameters!$B$24+1</f>
        <v/>
      </c>
    </row>
    <row r="757">
      <c r="X757" t="inlineStr">
        <is>
          <t>L0184278</t>
        </is>
      </c>
      <c r="Y757" t="inlineStr">
        <is>
          <t>2025-12-24</t>
        </is>
      </c>
      <c r="Z757" t="inlineStr">
        <is>
          <t>home_use</t>
        </is>
      </c>
      <c r="AA757" t="inlineStr">
        <is>
          <t>IMP00063</t>
        </is>
      </c>
      <c r="AB757" t="inlineStr">
        <is>
          <t>T100440</t>
        </is>
      </c>
      <c r="AC757" s="32" t="n">
        <v>4540188.03</v>
      </c>
      <c r="AD757" s="32" t="n">
        <v>590224.4399999999</v>
      </c>
      <c r="AE757" s="35">
        <f>(LEFT(Y757,4)-Parameters!$B$23)*12+MID(Y757,6,2)-Parameters!$B$24+1</f>
        <v/>
      </c>
    </row>
    <row r="758">
      <c r="X758" t="inlineStr">
        <is>
          <t>L0184279</t>
        </is>
      </c>
      <c r="Y758" t="inlineStr">
        <is>
          <t>2025-12-24</t>
        </is>
      </c>
      <c r="Z758" t="inlineStr">
        <is>
          <t>home_use</t>
        </is>
      </c>
      <c r="AA758" t="inlineStr">
        <is>
          <t>IMP00063</t>
        </is>
      </c>
      <c r="AB758" t="inlineStr">
        <is>
          <t>T100440</t>
        </is>
      </c>
      <c r="AC758" s="32" t="n">
        <v>466889.53</v>
      </c>
      <c r="AD758" s="32" t="n">
        <v>53692.3</v>
      </c>
      <c r="AE758" s="35">
        <f>(LEFT(Y758,4)-Parameters!$B$23)*12+MID(Y758,6,2)-Parameters!$B$24+1</f>
        <v/>
      </c>
    </row>
    <row r="759">
      <c r="X759" t="inlineStr">
        <is>
          <t>L0184281</t>
        </is>
      </c>
      <c r="Y759" t="inlineStr">
        <is>
          <t>2025-12-24</t>
        </is>
      </c>
      <c r="Z759" t="inlineStr">
        <is>
          <t>home_use</t>
        </is>
      </c>
      <c r="AA759" t="inlineStr">
        <is>
          <t>IMP00063</t>
        </is>
      </c>
      <c r="AB759" t="inlineStr">
        <is>
          <t>T100440</t>
        </is>
      </c>
      <c r="AC759" s="32" t="n">
        <v>434149.68</v>
      </c>
      <c r="AD759" s="32" t="n">
        <v>49927.21</v>
      </c>
      <c r="AE759" s="35">
        <f>(LEFT(Y759,4)-Parameters!$B$23)*12+MID(Y759,6,2)-Parameters!$B$24+1</f>
        <v/>
      </c>
    </row>
    <row r="760">
      <c r="X760" t="inlineStr">
        <is>
          <t>L0184282</t>
        </is>
      </c>
      <c r="Y760" t="inlineStr">
        <is>
          <t>2025-12-24</t>
        </is>
      </c>
      <c r="Z760" t="inlineStr">
        <is>
          <t>home_use</t>
        </is>
      </c>
      <c r="AA760" t="inlineStr">
        <is>
          <t>IMP00063</t>
        </is>
      </c>
      <c r="AB760" t="inlineStr">
        <is>
          <t>T100440</t>
        </is>
      </c>
      <c r="AC760" s="32" t="n">
        <v>245728.73</v>
      </c>
      <c r="AD760" s="32" t="n">
        <v>28258.8</v>
      </c>
      <c r="AE760" s="35">
        <f>(LEFT(Y760,4)-Parameters!$B$23)*12+MID(Y760,6,2)-Parameters!$B$24+1</f>
        <v/>
      </c>
    </row>
    <row r="761">
      <c r="X761" t="inlineStr">
        <is>
          <t>L0184283</t>
        </is>
      </c>
      <c r="Y761" t="inlineStr">
        <is>
          <t>2025-12-24</t>
        </is>
      </c>
      <c r="Z761" t="inlineStr">
        <is>
          <t>home_use</t>
        </is>
      </c>
      <c r="AA761" t="inlineStr">
        <is>
          <t>IMP00063</t>
        </is>
      </c>
      <c r="AB761" t="inlineStr">
        <is>
          <t>T100440</t>
        </is>
      </c>
      <c r="AC761" s="32" t="n">
        <v>930005.45</v>
      </c>
      <c r="AD761" s="32" t="n">
        <v>106950.63</v>
      </c>
      <c r="AE761" s="35">
        <f>(LEFT(Y761,4)-Parameters!$B$23)*12+MID(Y761,6,2)-Parameters!$B$24+1</f>
        <v/>
      </c>
    </row>
    <row r="762">
      <c r="X762" t="inlineStr">
        <is>
          <t>L0184284</t>
        </is>
      </c>
      <c r="Y762" t="inlineStr">
        <is>
          <t>2025-12-24</t>
        </is>
      </c>
      <c r="Z762" t="inlineStr">
        <is>
          <t>home_use</t>
        </is>
      </c>
      <c r="AA762" t="inlineStr">
        <is>
          <t>IMP00063</t>
        </is>
      </c>
      <c r="AB762" t="inlineStr">
        <is>
          <t>T100440</t>
        </is>
      </c>
      <c r="AC762" s="32" t="n">
        <v>889104.65</v>
      </c>
      <c r="AD762" s="32" t="n">
        <v>102247.03</v>
      </c>
      <c r="AE762" s="35">
        <f>(LEFT(Y762,4)-Parameters!$B$23)*12+MID(Y762,6,2)-Parameters!$B$24+1</f>
        <v/>
      </c>
    </row>
    <row r="763">
      <c r="X763" t="inlineStr">
        <is>
          <t>L0184286</t>
        </is>
      </c>
      <c r="Y763" t="inlineStr">
        <is>
          <t>2025-12-24</t>
        </is>
      </c>
      <c r="Z763" t="inlineStr">
        <is>
          <t>home_use</t>
        </is>
      </c>
      <c r="AA763" t="inlineStr">
        <is>
          <t>IMP00063</t>
        </is>
      </c>
      <c r="AB763" t="inlineStr">
        <is>
          <t>T100440</t>
        </is>
      </c>
      <c r="AC763" s="32" t="n">
        <v>2904781.16</v>
      </c>
      <c r="AD763" s="32" t="n">
        <v>310811.58</v>
      </c>
      <c r="AE763" s="35">
        <f>(LEFT(Y763,4)-Parameters!$B$23)*12+MID(Y763,6,2)-Parameters!$B$24+1</f>
        <v/>
      </c>
    </row>
    <row r="764">
      <c r="X764" t="inlineStr">
        <is>
          <t>L0184287</t>
        </is>
      </c>
      <c r="Y764" t="inlineStr">
        <is>
          <t>2025-12-24</t>
        </is>
      </c>
      <c r="Z764" t="inlineStr">
        <is>
          <t>home_use</t>
        </is>
      </c>
      <c r="AA764" t="inlineStr">
        <is>
          <t>IMP00063</t>
        </is>
      </c>
      <c r="AB764" t="inlineStr">
        <is>
          <t>T100440</t>
        </is>
      </c>
      <c r="AC764" s="32" t="n">
        <v>973693.67</v>
      </c>
      <c r="AD764" s="32" t="n">
        <v>109053.69</v>
      </c>
      <c r="AE764" s="35">
        <f>(LEFT(Y764,4)-Parameters!$B$23)*12+MID(Y764,6,2)-Parameters!$B$24+1</f>
        <v/>
      </c>
    </row>
    <row r="765">
      <c r="X765" t="inlineStr">
        <is>
          <t>L0184521</t>
        </is>
      </c>
      <c r="Y765" t="inlineStr">
        <is>
          <t>2025-12-25</t>
        </is>
      </c>
      <c r="Z765" t="inlineStr">
        <is>
          <t>home_use</t>
        </is>
      </c>
      <c r="AA765" t="inlineStr">
        <is>
          <t>IMP00063</t>
        </is>
      </c>
      <c r="AB765" t="inlineStr">
        <is>
          <t>T100440</t>
        </is>
      </c>
      <c r="AC765" s="32" t="n">
        <v>3937082.77</v>
      </c>
      <c r="AD765" s="32" t="n">
        <v>401582.44</v>
      </c>
      <c r="AE765" s="35">
        <f>(LEFT(Y765,4)-Parameters!$B$23)*12+MID(Y765,6,2)-Parameters!$B$24+1</f>
        <v/>
      </c>
    </row>
    <row r="766">
      <c r="X766" t="inlineStr">
        <is>
          <t>L0184522</t>
        </is>
      </c>
      <c r="Y766" t="inlineStr">
        <is>
          <t>2025-12-25</t>
        </is>
      </c>
      <c r="Z766" t="inlineStr">
        <is>
          <t>home_use</t>
        </is>
      </c>
      <c r="AA766" t="inlineStr">
        <is>
          <t>IMP00063</t>
        </is>
      </c>
      <c r="AB766" t="inlineStr">
        <is>
          <t>T100440</t>
        </is>
      </c>
      <c r="AC766" s="32" t="n">
        <v>634098.97</v>
      </c>
      <c r="AD766" s="32" t="n">
        <v>67848.59</v>
      </c>
      <c r="AE766" s="35">
        <f>(LEFT(Y766,4)-Parameters!$B$23)*12+MID(Y766,6,2)-Parameters!$B$24+1</f>
        <v/>
      </c>
    </row>
    <row r="767">
      <c r="X767" t="inlineStr">
        <is>
          <t>L0184523</t>
        </is>
      </c>
      <c r="Y767" t="inlineStr">
        <is>
          <t>2025-12-25</t>
        </is>
      </c>
      <c r="Z767" t="inlineStr">
        <is>
          <t>home_use</t>
        </is>
      </c>
      <c r="AA767" t="inlineStr">
        <is>
          <t>IMP00063</t>
        </is>
      </c>
      <c r="AB767" t="inlineStr">
        <is>
          <t>T100440</t>
        </is>
      </c>
      <c r="AC767" s="32" t="n">
        <v>1460038.53</v>
      </c>
      <c r="AD767" s="32" t="n">
        <v>156224.12</v>
      </c>
      <c r="AE767" s="35">
        <f>(LEFT(Y767,4)-Parameters!$B$23)*12+MID(Y767,6,2)-Parameters!$B$24+1</f>
        <v/>
      </c>
    </row>
    <row r="768">
      <c r="X768" t="inlineStr">
        <is>
          <t>L0184525</t>
        </is>
      </c>
      <c r="Y768" t="inlineStr">
        <is>
          <t>2025-12-25</t>
        </is>
      </c>
      <c r="Z768" t="inlineStr">
        <is>
          <t>warehouse_out</t>
        </is>
      </c>
      <c r="AA768" t="inlineStr">
        <is>
          <t>IMP00063</t>
        </is>
      </c>
      <c r="AB768" t="inlineStr">
        <is>
          <t>T100440</t>
        </is>
      </c>
      <c r="AC768" s="32" t="n">
        <v>5175253.41</v>
      </c>
      <c r="AD768" s="32" t="n">
        <v>672782.9399999999</v>
      </c>
      <c r="AE768" s="35">
        <f>(LEFT(Y768,4)-Parameters!$B$23)*12+MID(Y768,6,2)-Parameters!$B$24+1</f>
        <v/>
      </c>
    </row>
    <row r="769">
      <c r="X769" t="inlineStr">
        <is>
          <t>L0184526</t>
        </is>
      </c>
      <c r="Y769" t="inlineStr">
        <is>
          <t>2025-12-25</t>
        </is>
      </c>
      <c r="Z769" t="inlineStr">
        <is>
          <t>home_use</t>
        </is>
      </c>
      <c r="AA769" t="inlineStr">
        <is>
          <t>IMP00063</t>
        </is>
      </c>
      <c r="AB769" t="inlineStr">
        <is>
          <t>T100440</t>
        </is>
      </c>
      <c r="AC769" s="32" t="n">
        <v>646929.34</v>
      </c>
      <c r="AD769" s="32" t="n">
        <v>74396.87</v>
      </c>
      <c r="AE769" s="35">
        <f>(LEFT(Y769,4)-Parameters!$B$23)*12+MID(Y769,6,2)-Parameters!$B$24+1</f>
        <v/>
      </c>
    </row>
    <row r="770">
      <c r="X770" t="inlineStr">
        <is>
          <t>L0184527</t>
        </is>
      </c>
      <c r="Y770" t="inlineStr">
        <is>
          <t>2025-12-25</t>
        </is>
      </c>
      <c r="Z770" t="inlineStr">
        <is>
          <t>home_use</t>
        </is>
      </c>
      <c r="AA770" t="inlineStr">
        <is>
          <t>IMP00063</t>
        </is>
      </c>
      <c r="AB770" t="inlineStr">
        <is>
          <t>T100440</t>
        </is>
      </c>
      <c r="AC770" s="32" t="n">
        <v>456480.17</v>
      </c>
      <c r="AD770" s="32" t="n">
        <v>48843.38</v>
      </c>
      <c r="AE770" s="35">
        <f>(LEFT(Y770,4)-Parameters!$B$23)*12+MID(Y770,6,2)-Parameters!$B$24+1</f>
        <v/>
      </c>
    </row>
    <row r="771">
      <c r="X771" t="inlineStr">
        <is>
          <t>L0184528</t>
        </is>
      </c>
      <c r="Y771" t="inlineStr">
        <is>
          <t>2025-12-25</t>
        </is>
      </c>
      <c r="Z771" t="inlineStr">
        <is>
          <t>home_use</t>
        </is>
      </c>
      <c r="AA771" t="inlineStr">
        <is>
          <t>IMP00063</t>
        </is>
      </c>
      <c r="AB771" t="inlineStr">
        <is>
          <t>T100440</t>
        </is>
      </c>
      <c r="AC771" s="32" t="n">
        <v>640663.96</v>
      </c>
      <c r="AD771" s="32" t="n">
        <v>68551.03999999999</v>
      </c>
      <c r="AE771" s="35">
        <f>(LEFT(Y771,4)-Parameters!$B$23)*12+MID(Y771,6,2)-Parameters!$B$24+1</f>
        <v/>
      </c>
    </row>
    <row r="772">
      <c r="X772" t="inlineStr">
        <is>
          <t>L0184529</t>
        </is>
      </c>
      <c r="Y772" t="inlineStr">
        <is>
          <t>2025-12-25</t>
        </is>
      </c>
      <c r="Z772" t="inlineStr">
        <is>
          <t>home_use</t>
        </is>
      </c>
      <c r="AA772" t="inlineStr">
        <is>
          <t>IMP00063</t>
        </is>
      </c>
      <c r="AB772" t="inlineStr">
        <is>
          <t>T100440</t>
        </is>
      </c>
      <c r="AC772" s="32" t="n">
        <v>1213425.57</v>
      </c>
      <c r="AD772" s="32" t="n">
        <v>129836.54</v>
      </c>
      <c r="AE772" s="35">
        <f>(LEFT(Y772,4)-Parameters!$B$23)*12+MID(Y772,6,2)-Parameters!$B$24+1</f>
        <v/>
      </c>
    </row>
    <row r="773">
      <c r="X773" t="inlineStr">
        <is>
          <t>L0184530</t>
        </is>
      </c>
      <c r="Y773" t="inlineStr">
        <is>
          <t>2025-12-25</t>
        </is>
      </c>
      <c r="Z773" t="inlineStr">
        <is>
          <t>home_use</t>
        </is>
      </c>
      <c r="AA773" t="inlineStr">
        <is>
          <t>IMP00063</t>
        </is>
      </c>
      <c r="AB773" t="inlineStr">
        <is>
          <t>T100440</t>
        </is>
      </c>
      <c r="AC773" s="32" t="n">
        <v>1374581.07</v>
      </c>
      <c r="AD773" s="32" t="n">
        <v>158076.82</v>
      </c>
      <c r="AE773" s="35">
        <f>(LEFT(Y773,4)-Parameters!$B$23)*12+MID(Y773,6,2)-Parameters!$B$24+1</f>
        <v/>
      </c>
    </row>
    <row r="774">
      <c r="X774" t="inlineStr">
        <is>
          <t>L0184531</t>
        </is>
      </c>
      <c r="Y774" t="inlineStr">
        <is>
          <t>2025-12-25</t>
        </is>
      </c>
      <c r="Z774" t="inlineStr">
        <is>
          <t>home_use</t>
        </is>
      </c>
      <c r="AA774" t="inlineStr">
        <is>
          <t>IMP00063</t>
        </is>
      </c>
      <c r="AB774" t="inlineStr">
        <is>
          <t>T100440</t>
        </is>
      </c>
      <c r="AC774" s="32" t="n">
        <v>495848.84</v>
      </c>
      <c r="AD774" s="32" t="n">
        <v>57022.62</v>
      </c>
      <c r="AE774" s="35">
        <f>(LEFT(Y774,4)-Parameters!$B$23)*12+MID(Y774,6,2)-Parameters!$B$24+1</f>
        <v/>
      </c>
    </row>
    <row r="775">
      <c r="X775" t="inlineStr">
        <is>
          <t>L0184532</t>
        </is>
      </c>
      <c r="Y775" t="inlineStr">
        <is>
          <t>2025-12-25</t>
        </is>
      </c>
      <c r="Z775" t="inlineStr">
        <is>
          <t>home_use</t>
        </is>
      </c>
      <c r="AA775" t="inlineStr">
        <is>
          <t>IMP00063</t>
        </is>
      </c>
      <c r="AB775" t="inlineStr">
        <is>
          <t>T100440</t>
        </is>
      </c>
      <c r="AC775" s="32" t="n">
        <v>380430.8</v>
      </c>
      <c r="AD775" s="32" t="n">
        <v>43749.54</v>
      </c>
      <c r="AE775" s="35">
        <f>(LEFT(Y775,4)-Parameters!$B$23)*12+MID(Y775,6,2)-Parameters!$B$24+1</f>
        <v/>
      </c>
    </row>
    <row r="776">
      <c r="X776" t="inlineStr">
        <is>
          <t>L0184738</t>
        </is>
      </c>
      <c r="Y776" t="inlineStr">
        <is>
          <t>2025-12-26</t>
        </is>
      </c>
      <c r="Z776" t="inlineStr">
        <is>
          <t>home_use</t>
        </is>
      </c>
      <c r="AA776" t="inlineStr">
        <is>
          <t>IMP00063</t>
        </is>
      </c>
      <c r="AB776" t="inlineStr">
        <is>
          <t>T100440</t>
        </is>
      </c>
      <c r="AC776" s="32" t="n">
        <v>669699.04</v>
      </c>
      <c r="AD776" s="32" t="n">
        <v>77015.39</v>
      </c>
      <c r="AE776" s="35">
        <f>(LEFT(Y776,4)-Parameters!$B$23)*12+MID(Y776,6,2)-Parameters!$B$24+1</f>
        <v/>
      </c>
    </row>
    <row r="777">
      <c r="X777" t="inlineStr">
        <is>
          <t>L0184739</t>
        </is>
      </c>
      <c r="Y777" t="inlineStr">
        <is>
          <t>2025-12-26</t>
        </is>
      </c>
      <c r="Z777" t="inlineStr">
        <is>
          <t>home_use</t>
        </is>
      </c>
      <c r="AA777" t="inlineStr">
        <is>
          <t>IMP00063</t>
        </is>
      </c>
      <c r="AB777" t="inlineStr">
        <is>
          <t>T100440</t>
        </is>
      </c>
      <c r="AC777" s="32" t="n">
        <v>352512.07</v>
      </c>
      <c r="AD777" s="32" t="n">
        <v>40538.89</v>
      </c>
      <c r="AE777" s="35">
        <f>(LEFT(Y777,4)-Parameters!$B$23)*12+MID(Y777,6,2)-Parameters!$B$24+1</f>
        <v/>
      </c>
    </row>
    <row r="778">
      <c r="X778" t="inlineStr">
        <is>
          <t>L0184740</t>
        </is>
      </c>
      <c r="Y778" t="inlineStr">
        <is>
          <t>2025-12-26</t>
        </is>
      </c>
      <c r="Z778" t="inlineStr">
        <is>
          <t>home_use</t>
        </is>
      </c>
      <c r="AA778" t="inlineStr">
        <is>
          <t>IMP00063</t>
        </is>
      </c>
      <c r="AB778" t="inlineStr">
        <is>
          <t>T100440</t>
        </is>
      </c>
      <c r="AC778" s="32" t="n">
        <v>488816.33</v>
      </c>
      <c r="AD778" s="32" t="n">
        <v>56213.88</v>
      </c>
      <c r="AE778" s="35">
        <f>(LEFT(Y778,4)-Parameters!$B$23)*12+MID(Y778,6,2)-Parameters!$B$24+1</f>
        <v/>
      </c>
    </row>
    <row r="779">
      <c r="X779" t="inlineStr">
        <is>
          <t>L0184741</t>
        </is>
      </c>
      <c r="Y779" t="inlineStr">
        <is>
          <t>2025-12-26</t>
        </is>
      </c>
      <c r="Z779" t="inlineStr">
        <is>
          <t>home_use</t>
        </is>
      </c>
      <c r="AA779" t="inlineStr">
        <is>
          <t>IMP00063</t>
        </is>
      </c>
      <c r="AB779" t="inlineStr">
        <is>
          <t>T100440</t>
        </is>
      </c>
      <c r="AC779" s="32" t="n">
        <v>990380.53</v>
      </c>
      <c r="AD779" s="32" t="n">
        <v>113893.76</v>
      </c>
      <c r="AE779" s="35">
        <f>(LEFT(Y779,4)-Parameters!$B$23)*12+MID(Y779,6,2)-Parameters!$B$24+1</f>
        <v/>
      </c>
    </row>
    <row r="780">
      <c r="X780" t="inlineStr">
        <is>
          <t>L0184742</t>
        </is>
      </c>
      <c r="Y780" t="inlineStr">
        <is>
          <t>2025-12-26</t>
        </is>
      </c>
      <c r="Z780" t="inlineStr">
        <is>
          <t>home_use</t>
        </is>
      </c>
      <c r="AA780" t="inlineStr">
        <is>
          <t>IMP00063</t>
        </is>
      </c>
      <c r="AB780" t="inlineStr">
        <is>
          <t>T100440</t>
        </is>
      </c>
      <c r="AC780" s="32" t="n">
        <v>784898.9399999999</v>
      </c>
      <c r="AD780" s="32" t="n">
        <v>83984.19</v>
      </c>
      <c r="AE780" s="35">
        <f>(LEFT(Y780,4)-Parameters!$B$23)*12+MID(Y780,6,2)-Parameters!$B$24+1</f>
        <v/>
      </c>
    </row>
    <row r="781">
      <c r="X781" t="inlineStr">
        <is>
          <t>L0184743</t>
        </is>
      </c>
      <c r="Y781" t="inlineStr">
        <is>
          <t>2025-12-26</t>
        </is>
      </c>
      <c r="Z781" t="inlineStr">
        <is>
          <t>home_use</t>
        </is>
      </c>
      <c r="AA781" t="inlineStr">
        <is>
          <t>IMP00063</t>
        </is>
      </c>
      <c r="AB781" t="inlineStr">
        <is>
          <t>T100440</t>
        </is>
      </c>
      <c r="AC781" s="32" t="n">
        <v>665498.89</v>
      </c>
      <c r="AD781" s="32" t="n">
        <v>76532.37</v>
      </c>
      <c r="AE781" s="35">
        <f>(LEFT(Y781,4)-Parameters!$B$23)*12+MID(Y781,6,2)-Parameters!$B$24+1</f>
        <v/>
      </c>
    </row>
    <row r="782">
      <c r="X782" t="inlineStr">
        <is>
          <t>L0184957</t>
        </is>
      </c>
      <c r="Y782" t="inlineStr">
        <is>
          <t>2025-12-27</t>
        </is>
      </c>
      <c r="Z782" t="inlineStr">
        <is>
          <t>home_use</t>
        </is>
      </c>
      <c r="AA782" t="inlineStr">
        <is>
          <t>IMP00063</t>
        </is>
      </c>
      <c r="AB782" t="inlineStr">
        <is>
          <t>T100440</t>
        </is>
      </c>
      <c r="AC782" s="32" t="n">
        <v>673672.03</v>
      </c>
      <c r="AD782" s="32" t="n">
        <v>72082.91</v>
      </c>
      <c r="AE782" s="35">
        <f>(LEFT(Y782,4)-Parameters!$B$23)*12+MID(Y782,6,2)-Parameters!$B$24+1</f>
        <v/>
      </c>
    </row>
    <row r="783">
      <c r="X783" t="inlineStr">
        <is>
          <t>L0184958</t>
        </is>
      </c>
      <c r="Y783" t="inlineStr">
        <is>
          <t>2025-12-27</t>
        </is>
      </c>
      <c r="Z783" t="inlineStr">
        <is>
          <t>home_use</t>
        </is>
      </c>
      <c r="AA783" t="inlineStr">
        <is>
          <t>IMP00063</t>
        </is>
      </c>
      <c r="AB783" t="inlineStr">
        <is>
          <t>T100440</t>
        </is>
      </c>
      <c r="AC783" s="32" t="n">
        <v>495311.35</v>
      </c>
      <c r="AD783" s="32" t="n">
        <v>56960.81</v>
      </c>
      <c r="AE783" s="35">
        <f>(LEFT(Y783,4)-Parameters!$B$23)*12+MID(Y783,6,2)-Parameters!$B$24+1</f>
        <v/>
      </c>
    </row>
    <row r="784">
      <c r="X784" t="inlineStr">
        <is>
          <t>L0184959</t>
        </is>
      </c>
      <c r="Y784" t="inlineStr">
        <is>
          <t>2025-12-27</t>
        </is>
      </c>
      <c r="Z784" t="inlineStr">
        <is>
          <t>home_use</t>
        </is>
      </c>
      <c r="AA784" t="inlineStr">
        <is>
          <t>IMP00063</t>
        </is>
      </c>
      <c r="AB784" t="inlineStr">
        <is>
          <t>T100440</t>
        </is>
      </c>
      <c r="AC784" s="32" t="n">
        <v>2137669.1</v>
      </c>
      <c r="AD784" s="32" t="n">
        <v>239418.94</v>
      </c>
      <c r="AE784" s="35">
        <f>(LEFT(Y784,4)-Parameters!$B$23)*12+MID(Y784,6,2)-Parameters!$B$24+1</f>
        <v/>
      </c>
    </row>
    <row r="785">
      <c r="X785" t="inlineStr">
        <is>
          <t>L0184960</t>
        </is>
      </c>
      <c r="Y785" t="inlineStr">
        <is>
          <t>2025-12-27</t>
        </is>
      </c>
      <c r="Z785" t="inlineStr">
        <is>
          <t>home_use</t>
        </is>
      </c>
      <c r="AA785" t="inlineStr">
        <is>
          <t>IMP00063</t>
        </is>
      </c>
      <c r="AB785" t="inlineStr">
        <is>
          <t>T100440</t>
        </is>
      </c>
      <c r="AC785" s="32" t="n">
        <v>452662.27</v>
      </c>
      <c r="AD785" s="32" t="n">
        <v>52056.16</v>
      </c>
      <c r="AE785" s="35">
        <f>(LEFT(Y785,4)-Parameters!$B$23)*12+MID(Y785,6,2)-Parameters!$B$24+1</f>
        <v/>
      </c>
    </row>
    <row r="786">
      <c r="X786" t="inlineStr">
        <is>
          <t>L0184961</t>
        </is>
      </c>
      <c r="Y786" t="inlineStr">
        <is>
          <t>2025-12-27</t>
        </is>
      </c>
      <c r="Z786" t="inlineStr">
        <is>
          <t>home_use</t>
        </is>
      </c>
      <c r="AA786" t="inlineStr">
        <is>
          <t>IMP00063</t>
        </is>
      </c>
      <c r="AB786" t="inlineStr">
        <is>
          <t>T100440</t>
        </is>
      </c>
      <c r="AC786" s="32" t="n">
        <v>4960650.9</v>
      </c>
      <c r="AD786" s="32" t="n">
        <v>644884.62</v>
      </c>
      <c r="AE786" s="35">
        <f>(LEFT(Y786,4)-Parameters!$B$23)*12+MID(Y786,6,2)-Parameters!$B$24+1</f>
        <v/>
      </c>
    </row>
    <row r="787">
      <c r="X787" t="inlineStr">
        <is>
          <t>L0184962</t>
        </is>
      </c>
      <c r="Y787" t="inlineStr">
        <is>
          <t>2025-12-27</t>
        </is>
      </c>
      <c r="Z787" t="inlineStr">
        <is>
          <t>home_use</t>
        </is>
      </c>
      <c r="AA787" t="inlineStr">
        <is>
          <t>IMP00063</t>
        </is>
      </c>
      <c r="AB787" t="inlineStr">
        <is>
          <t>T100440</t>
        </is>
      </c>
      <c r="AC787" s="32" t="n">
        <v>400316.94</v>
      </c>
      <c r="AD787" s="32" t="n">
        <v>46036.45</v>
      </c>
      <c r="AE787" s="35">
        <f>(LEFT(Y787,4)-Parameters!$B$23)*12+MID(Y787,6,2)-Parameters!$B$24+1</f>
        <v/>
      </c>
    </row>
    <row r="788">
      <c r="X788" t="inlineStr">
        <is>
          <t>L0184963</t>
        </is>
      </c>
      <c r="Y788" t="inlineStr">
        <is>
          <t>2025-12-27</t>
        </is>
      </c>
      <c r="Z788" t="inlineStr">
        <is>
          <t>home_use</t>
        </is>
      </c>
      <c r="AA788" t="inlineStr">
        <is>
          <t>IMP00063</t>
        </is>
      </c>
      <c r="AB788" t="inlineStr">
        <is>
          <t>T100440</t>
        </is>
      </c>
      <c r="AC788" s="32" t="n">
        <v>787174.83</v>
      </c>
      <c r="AD788" s="32" t="n">
        <v>90525.10000000001</v>
      </c>
      <c r="AE788" s="35">
        <f>(LEFT(Y788,4)-Parameters!$B$23)*12+MID(Y788,6,2)-Parameters!$B$24+1</f>
        <v/>
      </c>
    </row>
    <row r="789">
      <c r="X789" t="inlineStr">
        <is>
          <t>L0184965</t>
        </is>
      </c>
      <c r="Y789" t="inlineStr">
        <is>
          <t>2025-12-27</t>
        </is>
      </c>
      <c r="Z789" t="inlineStr">
        <is>
          <t>home_use</t>
        </is>
      </c>
      <c r="AA789" t="inlineStr">
        <is>
          <t>IMP00063</t>
        </is>
      </c>
      <c r="AB789" t="inlineStr">
        <is>
          <t>T100440</t>
        </is>
      </c>
      <c r="AC789" s="32" t="n">
        <v>425901.68</v>
      </c>
      <c r="AD789" s="32" t="n">
        <v>45571.48</v>
      </c>
      <c r="AE789" s="35">
        <f>(LEFT(Y789,4)-Parameters!$B$23)*12+MID(Y789,6,2)-Parameters!$B$24+1</f>
        <v/>
      </c>
    </row>
    <row r="790">
      <c r="X790" t="inlineStr">
        <is>
          <t>L0184966</t>
        </is>
      </c>
      <c r="Y790" t="inlineStr">
        <is>
          <t>2025-12-27</t>
        </is>
      </c>
      <c r="Z790" t="inlineStr">
        <is>
          <t>home_use</t>
        </is>
      </c>
      <c r="AA790" t="inlineStr">
        <is>
          <t>IMP00063</t>
        </is>
      </c>
      <c r="AB790" t="inlineStr">
        <is>
          <t>T100440</t>
        </is>
      </c>
      <c r="AC790" s="32" t="n">
        <v>9924849.18</v>
      </c>
      <c r="AD790" s="32" t="n">
        <v>1290230.39</v>
      </c>
      <c r="AE790" s="35">
        <f>(LEFT(Y790,4)-Parameters!$B$23)*12+MID(Y790,6,2)-Parameters!$B$24+1</f>
        <v/>
      </c>
    </row>
    <row r="791">
      <c r="X791" t="inlineStr">
        <is>
          <t>L0185191</t>
        </is>
      </c>
      <c r="Y791" t="inlineStr">
        <is>
          <t>2025-12-28</t>
        </is>
      </c>
      <c r="Z791" t="inlineStr">
        <is>
          <t>home_use</t>
        </is>
      </c>
      <c r="AA791" t="inlineStr">
        <is>
          <t>IMP00063</t>
        </is>
      </c>
      <c r="AB791" t="inlineStr">
        <is>
          <t>T100440</t>
        </is>
      </c>
      <c r="AC791" s="32" t="n">
        <v>458572.83</v>
      </c>
      <c r="AD791" s="32" t="n">
        <v>59614.47</v>
      </c>
      <c r="AE791" s="35">
        <f>(LEFT(Y791,4)-Parameters!$B$23)*12+MID(Y791,6,2)-Parameters!$B$24+1</f>
        <v/>
      </c>
    </row>
    <row r="792">
      <c r="X792" t="inlineStr">
        <is>
          <t>L0185192</t>
        </is>
      </c>
      <c r="Y792" t="inlineStr">
        <is>
          <t>2025-12-28</t>
        </is>
      </c>
      <c r="Z792" t="inlineStr">
        <is>
          <t>home_use</t>
        </is>
      </c>
      <c r="AA792" t="inlineStr">
        <is>
          <t>IMP00063</t>
        </is>
      </c>
      <c r="AB792" t="inlineStr">
        <is>
          <t>T100440</t>
        </is>
      </c>
      <c r="AC792" s="32" t="n">
        <v>744009.08</v>
      </c>
      <c r="AD792" s="32" t="n">
        <v>96721.17999999999</v>
      </c>
      <c r="AE792" s="35">
        <f>(LEFT(Y792,4)-Parameters!$B$23)*12+MID(Y792,6,2)-Parameters!$B$24+1</f>
        <v/>
      </c>
    </row>
    <row r="793">
      <c r="X793" t="inlineStr">
        <is>
          <t>L0185193</t>
        </is>
      </c>
      <c r="Y793" t="inlineStr">
        <is>
          <t>2025-12-28</t>
        </is>
      </c>
      <c r="Z793" t="inlineStr">
        <is>
          <t>home_use</t>
        </is>
      </c>
      <c r="AA793" t="inlineStr">
        <is>
          <t>IMP00063</t>
        </is>
      </c>
      <c r="AB793" t="inlineStr">
        <is>
          <t>T100440</t>
        </is>
      </c>
      <c r="AC793" s="32" t="n">
        <v>940539.9399999999</v>
      </c>
      <c r="AD793" s="32" t="n">
        <v>108162.09</v>
      </c>
      <c r="AE793" s="35">
        <f>(LEFT(Y793,4)-Parameters!$B$23)*12+MID(Y793,6,2)-Parameters!$B$24+1</f>
        <v/>
      </c>
    </row>
    <row r="794">
      <c r="X794" t="inlineStr">
        <is>
          <t>L0185194</t>
        </is>
      </c>
      <c r="Y794" t="inlineStr">
        <is>
          <t>2025-12-28</t>
        </is>
      </c>
      <c r="Z794" t="inlineStr">
        <is>
          <t>home_use</t>
        </is>
      </c>
      <c r="AA794" t="inlineStr">
        <is>
          <t>IMP00063</t>
        </is>
      </c>
      <c r="AB794" t="inlineStr">
        <is>
          <t>T100440</t>
        </is>
      </c>
      <c r="AC794" s="32" t="n">
        <v>1767216.4</v>
      </c>
      <c r="AD794" s="32" t="n">
        <v>197928.24</v>
      </c>
      <c r="AE794" s="35">
        <f>(LEFT(Y794,4)-Parameters!$B$23)*12+MID(Y794,6,2)-Parameters!$B$24+1</f>
        <v/>
      </c>
    </row>
    <row r="795">
      <c r="X795" t="inlineStr">
        <is>
          <t>L0185195</t>
        </is>
      </c>
      <c r="Y795" t="inlineStr">
        <is>
          <t>2025-12-28</t>
        </is>
      </c>
      <c r="Z795" t="inlineStr">
        <is>
          <t>home_use</t>
        </is>
      </c>
      <c r="AA795" t="inlineStr">
        <is>
          <t>IMP00063</t>
        </is>
      </c>
      <c r="AB795" t="inlineStr">
        <is>
          <t>T100440</t>
        </is>
      </c>
      <c r="AC795" s="32" t="n">
        <v>307806.37</v>
      </c>
      <c r="AD795" s="32" t="n">
        <v>35397.73</v>
      </c>
      <c r="AE795" s="35">
        <f>(LEFT(Y795,4)-Parameters!$B$23)*12+MID(Y795,6,2)-Parameters!$B$24+1</f>
        <v/>
      </c>
    </row>
    <row r="796">
      <c r="X796" t="inlineStr">
        <is>
          <t>L0185196</t>
        </is>
      </c>
      <c r="Y796" t="inlineStr">
        <is>
          <t>2025-12-28</t>
        </is>
      </c>
      <c r="Z796" t="inlineStr">
        <is>
          <t>home_use</t>
        </is>
      </c>
      <c r="AA796" t="inlineStr">
        <is>
          <t>IMP00063</t>
        </is>
      </c>
      <c r="AB796" t="inlineStr">
        <is>
          <t>T100440</t>
        </is>
      </c>
      <c r="AC796" s="32" t="n">
        <v>1681868.79</v>
      </c>
      <c r="AD796" s="32" t="n">
        <v>193414.91</v>
      </c>
      <c r="AE796" s="35">
        <f>(LEFT(Y796,4)-Parameters!$B$23)*12+MID(Y796,6,2)-Parameters!$B$24+1</f>
        <v/>
      </c>
    </row>
    <row r="797">
      <c r="X797" t="inlineStr">
        <is>
          <t>L0185197</t>
        </is>
      </c>
      <c r="Y797" t="inlineStr">
        <is>
          <t>2025-12-28</t>
        </is>
      </c>
      <c r="Z797" t="inlineStr">
        <is>
          <t>home_use</t>
        </is>
      </c>
      <c r="AA797" t="inlineStr">
        <is>
          <t>IMP00063</t>
        </is>
      </c>
      <c r="AB797" t="inlineStr">
        <is>
          <t>T100440</t>
        </is>
      </c>
      <c r="AC797" s="32" t="n">
        <v>546465.84</v>
      </c>
      <c r="AD797" s="32" t="n">
        <v>58471.84</v>
      </c>
      <c r="AE797" s="35">
        <f>(LEFT(Y797,4)-Parameters!$B$23)*12+MID(Y797,6,2)-Parameters!$B$24+1</f>
        <v/>
      </c>
    </row>
    <row r="798">
      <c r="X798" t="inlineStr">
        <is>
          <t>L0185407</t>
        </is>
      </c>
      <c r="Y798" t="inlineStr">
        <is>
          <t>2026-01-01</t>
        </is>
      </c>
      <c r="Z798" t="inlineStr">
        <is>
          <t>home_use</t>
        </is>
      </c>
      <c r="AA798" t="inlineStr">
        <is>
          <t>IMP00063</t>
        </is>
      </c>
      <c r="AB798" t="inlineStr">
        <is>
          <t>T100440</t>
        </is>
      </c>
      <c r="AC798" s="32" t="n">
        <v>2252988.3</v>
      </c>
      <c r="AD798" s="32" t="n">
        <v>259093.65</v>
      </c>
      <c r="AE798" s="35">
        <f>(LEFT(Y798,4)-Parameters!$B$23)*12+MID(Y798,6,2)-Parameters!$B$24+1</f>
        <v/>
      </c>
    </row>
    <row r="799">
      <c r="X799" t="inlineStr">
        <is>
          <t>L0185408</t>
        </is>
      </c>
      <c r="Y799" t="inlineStr">
        <is>
          <t>2026-01-01</t>
        </is>
      </c>
      <c r="Z799" t="inlineStr">
        <is>
          <t>home_use</t>
        </is>
      </c>
      <c r="AA799" t="inlineStr">
        <is>
          <t>IMP00063</t>
        </is>
      </c>
      <c r="AB799" t="inlineStr">
        <is>
          <t>T100440</t>
        </is>
      </c>
      <c r="AC799" s="32" t="n">
        <v>708465.58</v>
      </c>
      <c r="AD799" s="32" t="n">
        <v>75805.82000000001</v>
      </c>
      <c r="AE799" s="35">
        <f>(LEFT(Y799,4)-Parameters!$B$23)*12+MID(Y799,6,2)-Parameters!$B$24+1</f>
        <v/>
      </c>
    </row>
    <row r="800">
      <c r="X800" t="inlineStr">
        <is>
          <t>L0185409</t>
        </is>
      </c>
      <c r="Y800" t="inlineStr">
        <is>
          <t>2026-01-01</t>
        </is>
      </c>
      <c r="Z800" t="inlineStr">
        <is>
          <t>home_use</t>
        </is>
      </c>
      <c r="AA800" t="inlineStr">
        <is>
          <t>IMP00063</t>
        </is>
      </c>
      <c r="AB800" t="inlineStr">
        <is>
          <t>T100440</t>
        </is>
      </c>
      <c r="AC800" s="32" t="n">
        <v>4816508.55</v>
      </c>
      <c r="AD800" s="32" t="n">
        <v>539448.96</v>
      </c>
      <c r="AE800" s="35">
        <f>(LEFT(Y800,4)-Parameters!$B$23)*12+MID(Y800,6,2)-Parameters!$B$24+1</f>
        <v/>
      </c>
    </row>
    <row r="801">
      <c r="X801" t="inlineStr">
        <is>
          <t>L0185673</t>
        </is>
      </c>
      <c r="Y801" t="inlineStr">
        <is>
          <t>2026-01-02</t>
        </is>
      </c>
      <c r="Z801" t="inlineStr">
        <is>
          <t>home_use</t>
        </is>
      </c>
      <c r="AA801" t="inlineStr">
        <is>
          <t>IMP00063</t>
        </is>
      </c>
      <c r="AB801" t="inlineStr">
        <is>
          <t>T100440</t>
        </is>
      </c>
      <c r="AC801" s="32" t="n">
        <v>702322.1800000001</v>
      </c>
      <c r="AD801" s="32" t="n">
        <v>75148.47</v>
      </c>
      <c r="AE801" s="35">
        <f>(LEFT(Y801,4)-Parameters!$B$23)*12+MID(Y801,6,2)-Parameters!$B$24+1</f>
        <v/>
      </c>
    </row>
    <row r="802">
      <c r="X802" t="inlineStr">
        <is>
          <t>L0185674</t>
        </is>
      </c>
      <c r="Y802" t="inlineStr">
        <is>
          <t>2026-01-02</t>
        </is>
      </c>
      <c r="Z802" t="inlineStr">
        <is>
          <t>home_use</t>
        </is>
      </c>
      <c r="AA802" t="inlineStr">
        <is>
          <t>IMP00063</t>
        </is>
      </c>
      <c r="AB802" t="inlineStr">
        <is>
          <t>T100440</t>
        </is>
      </c>
      <c r="AC802" s="32" t="n">
        <v>1304274.52</v>
      </c>
      <c r="AD802" s="32" t="n">
        <v>139557.37</v>
      </c>
      <c r="AE802" s="35">
        <f>(LEFT(Y802,4)-Parameters!$B$23)*12+MID(Y802,6,2)-Parameters!$B$24+1</f>
        <v/>
      </c>
    </row>
    <row r="803">
      <c r="X803" t="inlineStr">
        <is>
          <t>L0185675</t>
        </is>
      </c>
      <c r="Y803" t="inlineStr">
        <is>
          <t>2026-01-02</t>
        </is>
      </c>
      <c r="Z803" t="inlineStr">
        <is>
          <t>home_use</t>
        </is>
      </c>
      <c r="AA803" t="inlineStr">
        <is>
          <t>IMP00063</t>
        </is>
      </c>
      <c r="AB803" t="inlineStr">
        <is>
          <t>T100440</t>
        </is>
      </c>
      <c r="AC803" s="32" t="n">
        <v>3234629.8</v>
      </c>
      <c r="AD803" s="32" t="n">
        <v>362278.54</v>
      </c>
      <c r="AE803" s="35">
        <f>(LEFT(Y803,4)-Parameters!$B$23)*12+MID(Y803,6,2)-Parameters!$B$24+1</f>
        <v/>
      </c>
    </row>
    <row r="804">
      <c r="X804" t="inlineStr">
        <is>
          <t>L0185676</t>
        </is>
      </c>
      <c r="Y804" t="inlineStr">
        <is>
          <t>2026-01-02</t>
        </is>
      </c>
      <c r="Z804" t="inlineStr">
        <is>
          <t>home_use</t>
        </is>
      </c>
      <c r="AA804" t="inlineStr">
        <is>
          <t>IMP00063</t>
        </is>
      </c>
      <c r="AB804" t="inlineStr">
        <is>
          <t>T100440</t>
        </is>
      </c>
      <c r="AC804" s="32" t="n">
        <v>912824.78</v>
      </c>
      <c r="AD804" s="32" t="n">
        <v>104974.85</v>
      </c>
      <c r="AE804" s="35">
        <f>(LEFT(Y804,4)-Parameters!$B$23)*12+MID(Y804,6,2)-Parameters!$B$24+1</f>
        <v/>
      </c>
    </row>
    <row r="805">
      <c r="X805" t="inlineStr">
        <is>
          <t>L0185677</t>
        </is>
      </c>
      <c r="Y805" t="inlineStr">
        <is>
          <t>2026-01-02</t>
        </is>
      </c>
      <c r="Z805" t="inlineStr">
        <is>
          <t>home_use</t>
        </is>
      </c>
      <c r="AA805" t="inlineStr">
        <is>
          <t>IMP00063</t>
        </is>
      </c>
      <c r="AB805" t="inlineStr">
        <is>
          <t>T100440</t>
        </is>
      </c>
      <c r="AC805" s="32" t="n">
        <v>9031162.98</v>
      </c>
      <c r="AD805" s="32" t="n">
        <v>1174051.19</v>
      </c>
      <c r="AE805" s="35">
        <f>(LEFT(Y805,4)-Parameters!$B$23)*12+MID(Y805,6,2)-Parameters!$B$24+1</f>
        <v/>
      </c>
    </row>
    <row r="806">
      <c r="X806" t="inlineStr">
        <is>
          <t>L0185678</t>
        </is>
      </c>
      <c r="Y806" t="inlineStr">
        <is>
          <t>2026-01-02</t>
        </is>
      </c>
      <c r="Z806" t="inlineStr">
        <is>
          <t>home_use</t>
        </is>
      </c>
      <c r="AA806" t="inlineStr">
        <is>
          <t>IMP00063</t>
        </is>
      </c>
      <c r="AB806" t="inlineStr">
        <is>
          <t>T100440</t>
        </is>
      </c>
      <c r="AC806" s="32" t="n">
        <v>742112.37</v>
      </c>
      <c r="AD806" s="32" t="n">
        <v>85342.92</v>
      </c>
      <c r="AE806" s="35">
        <f>(LEFT(Y806,4)-Parameters!$B$23)*12+MID(Y806,6,2)-Parameters!$B$24+1</f>
        <v/>
      </c>
    </row>
    <row r="807">
      <c r="X807" t="inlineStr">
        <is>
          <t>L0185679</t>
        </is>
      </c>
      <c r="Y807" t="inlineStr">
        <is>
          <t>2026-01-02</t>
        </is>
      </c>
      <c r="Z807" t="inlineStr">
        <is>
          <t>home_use</t>
        </is>
      </c>
      <c r="AA807" t="inlineStr">
        <is>
          <t>IMP00063</t>
        </is>
      </c>
      <c r="AB807" t="inlineStr">
        <is>
          <t>T100440</t>
        </is>
      </c>
      <c r="AC807" s="32" t="n">
        <v>4663651.35</v>
      </c>
      <c r="AD807" s="32" t="n">
        <v>606274.6800000001</v>
      </c>
      <c r="AE807" s="35">
        <f>(LEFT(Y807,4)-Parameters!$B$23)*12+MID(Y807,6,2)-Parameters!$B$24+1</f>
        <v/>
      </c>
    </row>
    <row r="808">
      <c r="X808" t="inlineStr">
        <is>
          <t>L0185680</t>
        </is>
      </c>
      <c r="Y808" t="inlineStr">
        <is>
          <t>2026-01-02</t>
        </is>
      </c>
      <c r="Z808" t="inlineStr">
        <is>
          <t>home_use</t>
        </is>
      </c>
      <c r="AA808" t="inlineStr">
        <is>
          <t>IMP00063</t>
        </is>
      </c>
      <c r="AB808" t="inlineStr">
        <is>
          <t>T100440</t>
        </is>
      </c>
      <c r="AC808" s="32" t="n">
        <v>690872.64</v>
      </c>
      <c r="AD808" s="32" t="n">
        <v>79450.35000000001</v>
      </c>
      <c r="AE808" s="35">
        <f>(LEFT(Y808,4)-Parameters!$B$23)*12+MID(Y808,6,2)-Parameters!$B$24+1</f>
        <v/>
      </c>
    </row>
    <row r="809">
      <c r="X809" t="inlineStr">
        <is>
          <t>L0185681</t>
        </is>
      </c>
      <c r="Y809" t="inlineStr">
        <is>
          <t>2026-01-02</t>
        </is>
      </c>
      <c r="Z809" t="inlineStr">
        <is>
          <t>home_use</t>
        </is>
      </c>
      <c r="AA809" t="inlineStr">
        <is>
          <t>IMP00063</t>
        </is>
      </c>
      <c r="AB809" t="inlineStr">
        <is>
          <t>T100440</t>
        </is>
      </c>
      <c r="AC809" s="32" t="n">
        <v>393975.33</v>
      </c>
      <c r="AD809" s="32" t="n">
        <v>45307.16</v>
      </c>
      <c r="AE809" s="35">
        <f>(LEFT(Y809,4)-Parameters!$B$23)*12+MID(Y809,6,2)-Parameters!$B$24+1</f>
        <v/>
      </c>
    </row>
    <row r="810">
      <c r="X810" t="inlineStr">
        <is>
          <t>L0185931</t>
        </is>
      </c>
      <c r="Y810" t="inlineStr">
        <is>
          <t>2026-01-03</t>
        </is>
      </c>
      <c r="Z810" t="inlineStr">
        <is>
          <t>home_use</t>
        </is>
      </c>
      <c r="AA810" t="inlineStr">
        <is>
          <t>IMP00063</t>
        </is>
      </c>
      <c r="AB810" t="inlineStr">
        <is>
          <t>T100440</t>
        </is>
      </c>
      <c r="AC810" s="32" t="n">
        <v>316109.35</v>
      </c>
      <c r="AD810" s="32" t="n">
        <v>36352.58</v>
      </c>
      <c r="AE810" s="35">
        <f>(LEFT(Y810,4)-Parameters!$B$23)*12+MID(Y810,6,2)-Parameters!$B$24+1</f>
        <v/>
      </c>
    </row>
    <row r="811">
      <c r="X811" t="inlineStr">
        <is>
          <t>L0185932</t>
        </is>
      </c>
      <c r="Y811" t="inlineStr">
        <is>
          <t>2026-01-03</t>
        </is>
      </c>
      <c r="Z811" t="inlineStr">
        <is>
          <t>home_use</t>
        </is>
      </c>
      <c r="AA811" t="inlineStr">
        <is>
          <t>IMP00063</t>
        </is>
      </c>
      <c r="AB811" t="inlineStr">
        <is>
          <t>T100440</t>
        </is>
      </c>
      <c r="AC811" s="32" t="n">
        <v>389036.19</v>
      </c>
      <c r="AD811" s="32" t="n">
        <v>44739.16</v>
      </c>
      <c r="AE811" s="35">
        <f>(LEFT(Y811,4)-Parameters!$B$23)*12+MID(Y811,6,2)-Parameters!$B$24+1</f>
        <v/>
      </c>
    </row>
    <row r="812">
      <c r="X812" t="inlineStr">
        <is>
          <t>L0185933</t>
        </is>
      </c>
      <c r="Y812" t="inlineStr">
        <is>
          <t>2026-01-03</t>
        </is>
      </c>
      <c r="Z812" t="inlineStr">
        <is>
          <t>home_use</t>
        </is>
      </c>
      <c r="AA812" t="inlineStr">
        <is>
          <t>IMP00063</t>
        </is>
      </c>
      <c r="AB812" t="inlineStr">
        <is>
          <t>T100440</t>
        </is>
      </c>
      <c r="AC812" s="32" t="n">
        <v>1266181.88</v>
      </c>
      <c r="AD812" s="32" t="n">
        <v>145610.92</v>
      </c>
      <c r="AE812" s="35">
        <f>(LEFT(Y812,4)-Parameters!$B$23)*12+MID(Y812,6,2)-Parameters!$B$24+1</f>
        <v/>
      </c>
    </row>
    <row r="813">
      <c r="X813" t="inlineStr">
        <is>
          <t>L0185935</t>
        </is>
      </c>
      <c r="Y813" t="inlineStr">
        <is>
          <t>2026-01-03</t>
        </is>
      </c>
      <c r="Z813" t="inlineStr">
        <is>
          <t>home_use</t>
        </is>
      </c>
      <c r="AA813" t="inlineStr">
        <is>
          <t>IMP00063</t>
        </is>
      </c>
      <c r="AB813" t="inlineStr">
        <is>
          <t>T100440</t>
        </is>
      </c>
      <c r="AC813" s="32" t="n">
        <v>530450.75</v>
      </c>
      <c r="AD813" s="32" t="n">
        <v>59410.48</v>
      </c>
      <c r="AE813" s="35">
        <f>(LEFT(Y813,4)-Parameters!$B$23)*12+MID(Y813,6,2)-Parameters!$B$24+1</f>
        <v/>
      </c>
    </row>
    <row r="814">
      <c r="X814" t="inlineStr">
        <is>
          <t>L0185936</t>
        </is>
      </c>
      <c r="Y814" t="inlineStr">
        <is>
          <t>2026-01-03</t>
        </is>
      </c>
      <c r="Z814" t="inlineStr">
        <is>
          <t>home_use</t>
        </is>
      </c>
      <c r="AA814" t="inlineStr">
        <is>
          <t>IMP00063</t>
        </is>
      </c>
      <c r="AB814" t="inlineStr">
        <is>
          <t>T100440</t>
        </is>
      </c>
      <c r="AC814" s="32" t="n">
        <v>703399.6899999999</v>
      </c>
      <c r="AD814" s="32" t="n">
        <v>80890.96000000001</v>
      </c>
      <c r="AE814" s="35">
        <f>(LEFT(Y814,4)-Parameters!$B$23)*12+MID(Y814,6,2)-Parameters!$B$24+1</f>
        <v/>
      </c>
    </row>
    <row r="815">
      <c r="X815" t="inlineStr">
        <is>
          <t>L0185937</t>
        </is>
      </c>
      <c r="Y815" t="inlineStr">
        <is>
          <t>2026-01-03</t>
        </is>
      </c>
      <c r="Z815" t="inlineStr">
        <is>
          <t>home_use</t>
        </is>
      </c>
      <c r="AA815" t="inlineStr">
        <is>
          <t>IMP00063</t>
        </is>
      </c>
      <c r="AB815" t="inlineStr">
        <is>
          <t>T100440</t>
        </is>
      </c>
      <c r="AC815" s="32" t="n">
        <v>734300.3199999999</v>
      </c>
      <c r="AD815" s="32" t="n">
        <v>78570.13</v>
      </c>
      <c r="AE815" s="35">
        <f>(LEFT(Y815,4)-Parameters!$B$23)*12+MID(Y815,6,2)-Parameters!$B$24+1</f>
        <v/>
      </c>
    </row>
    <row r="816">
      <c r="X816" t="inlineStr">
        <is>
          <t>L0186168</t>
        </is>
      </c>
      <c r="Y816" t="inlineStr">
        <is>
          <t>2026-01-04</t>
        </is>
      </c>
      <c r="Z816" t="inlineStr">
        <is>
          <t>home_use</t>
        </is>
      </c>
      <c r="AA816" t="inlineStr">
        <is>
          <t>IMP00063</t>
        </is>
      </c>
      <c r="AB816" t="inlineStr">
        <is>
          <t>T100440</t>
        </is>
      </c>
      <c r="AC816" s="32" t="n">
        <v>4435697.06</v>
      </c>
      <c r="AD816" s="32" t="n">
        <v>496798.07</v>
      </c>
      <c r="AE816" s="35">
        <f>(LEFT(Y816,4)-Parameters!$B$23)*12+MID(Y816,6,2)-Parameters!$B$24+1</f>
        <v/>
      </c>
    </row>
    <row r="817">
      <c r="X817" t="inlineStr">
        <is>
          <t>L0186169</t>
        </is>
      </c>
      <c r="Y817" t="inlineStr">
        <is>
          <t>2026-01-04</t>
        </is>
      </c>
      <c r="Z817" t="inlineStr">
        <is>
          <t>home_use</t>
        </is>
      </c>
      <c r="AA817" t="inlineStr">
        <is>
          <t>IMP00063</t>
        </is>
      </c>
      <c r="AB817" t="inlineStr">
        <is>
          <t>T100440</t>
        </is>
      </c>
      <c r="AC817" s="32" t="n">
        <v>342417.35</v>
      </c>
      <c r="AD817" s="32" t="n">
        <v>39377.99</v>
      </c>
      <c r="AE817" s="35">
        <f>(LEFT(Y817,4)-Parameters!$B$23)*12+MID(Y817,6,2)-Parameters!$B$24+1</f>
        <v/>
      </c>
    </row>
    <row r="818">
      <c r="X818" t="inlineStr">
        <is>
          <t>L0186170</t>
        </is>
      </c>
      <c r="Y818" t="inlineStr">
        <is>
          <t>2026-01-04</t>
        </is>
      </c>
      <c r="Z818" t="inlineStr">
        <is>
          <t>home_use</t>
        </is>
      </c>
      <c r="AA818" t="inlineStr">
        <is>
          <t>IMP00063</t>
        </is>
      </c>
      <c r="AB818" t="inlineStr">
        <is>
          <t>T100440</t>
        </is>
      </c>
      <c r="AC818" s="32" t="n">
        <v>4203701.07</v>
      </c>
      <c r="AD818" s="32" t="n">
        <v>428777.51</v>
      </c>
      <c r="AE818" s="35">
        <f>(LEFT(Y818,4)-Parameters!$B$23)*12+MID(Y818,6,2)-Parameters!$B$24+1</f>
        <v/>
      </c>
    </row>
    <row r="819">
      <c r="X819" t="inlineStr">
        <is>
          <t>L0186171</t>
        </is>
      </c>
      <c r="Y819" t="inlineStr">
        <is>
          <t>2026-01-04</t>
        </is>
      </c>
      <c r="Z819" t="inlineStr">
        <is>
          <t>home_use</t>
        </is>
      </c>
      <c r="AA819" t="inlineStr">
        <is>
          <t>IMP00063</t>
        </is>
      </c>
      <c r="AB819" t="inlineStr">
        <is>
          <t>T100440</t>
        </is>
      </c>
      <c r="AC819" s="32" t="n">
        <v>4281079.03</v>
      </c>
      <c r="AD819" s="32" t="n">
        <v>556540.27</v>
      </c>
      <c r="AE819" s="35">
        <f>(LEFT(Y819,4)-Parameters!$B$23)*12+MID(Y819,6,2)-Parameters!$B$24+1</f>
        <v/>
      </c>
    </row>
    <row r="820">
      <c r="X820" t="inlineStr">
        <is>
          <t>L0186172</t>
        </is>
      </c>
      <c r="Y820" t="inlineStr">
        <is>
          <t>2026-01-04</t>
        </is>
      </c>
      <c r="Z820" t="inlineStr">
        <is>
          <t>home_use</t>
        </is>
      </c>
      <c r="AA820" t="inlineStr">
        <is>
          <t>IMP00063</t>
        </is>
      </c>
      <c r="AB820" t="inlineStr">
        <is>
          <t>T100440</t>
        </is>
      </c>
      <c r="AC820" s="32" t="n">
        <v>2433026.33</v>
      </c>
      <c r="AD820" s="32" t="n">
        <v>279798.03</v>
      </c>
      <c r="AE820" s="35">
        <f>(LEFT(Y820,4)-Parameters!$B$23)*12+MID(Y820,6,2)-Parameters!$B$24+1</f>
        <v/>
      </c>
    </row>
    <row r="821">
      <c r="X821" t="inlineStr">
        <is>
          <t>L0186174</t>
        </is>
      </c>
      <c r="Y821" t="inlineStr">
        <is>
          <t>2026-01-04</t>
        </is>
      </c>
      <c r="Z821" t="inlineStr">
        <is>
          <t>home_use</t>
        </is>
      </c>
      <c r="AA821" t="inlineStr">
        <is>
          <t>IMP00063</t>
        </is>
      </c>
      <c r="AB821" t="inlineStr">
        <is>
          <t>T100440</t>
        </is>
      </c>
      <c r="AC821" s="32" t="n">
        <v>454731.17</v>
      </c>
      <c r="AD821" s="32" t="n">
        <v>52294.08</v>
      </c>
      <c r="AE821" s="35">
        <f>(LEFT(Y821,4)-Parameters!$B$23)*12+MID(Y821,6,2)-Parameters!$B$24+1</f>
        <v/>
      </c>
    </row>
    <row r="822">
      <c r="X822" t="inlineStr">
        <is>
          <t>L0186428</t>
        </is>
      </c>
      <c r="Y822" t="inlineStr">
        <is>
          <t>2026-01-05</t>
        </is>
      </c>
      <c r="Z822" t="inlineStr">
        <is>
          <t>home_use</t>
        </is>
      </c>
      <c r="AA822" t="inlineStr">
        <is>
          <t>IMP00063</t>
        </is>
      </c>
      <c r="AB822" t="inlineStr">
        <is>
          <t>T100440</t>
        </is>
      </c>
      <c r="AC822" s="32" t="n">
        <v>763250.46</v>
      </c>
      <c r="AD822" s="32" t="n">
        <v>87773.8</v>
      </c>
      <c r="AE822" s="35">
        <f>(LEFT(Y822,4)-Parameters!$B$23)*12+MID(Y822,6,2)-Parameters!$B$24+1</f>
        <v/>
      </c>
    </row>
    <row r="823">
      <c r="X823" t="inlineStr">
        <is>
          <t>L0186429</t>
        </is>
      </c>
      <c r="Y823" t="inlineStr">
        <is>
          <t>2026-01-05</t>
        </is>
      </c>
      <c r="Z823" t="inlineStr">
        <is>
          <t>home_use</t>
        </is>
      </c>
      <c r="AA823" t="inlineStr">
        <is>
          <t>IMP00063</t>
        </is>
      </c>
      <c r="AB823" t="inlineStr">
        <is>
          <t>T100440</t>
        </is>
      </c>
      <c r="AC823" s="32" t="n">
        <v>1105298.13</v>
      </c>
      <c r="AD823" s="32" t="n">
        <v>123793.39</v>
      </c>
      <c r="AE823" s="35">
        <f>(LEFT(Y823,4)-Parameters!$B$23)*12+MID(Y823,6,2)-Parameters!$B$24+1</f>
        <v/>
      </c>
    </row>
    <row r="824">
      <c r="X824" t="inlineStr">
        <is>
          <t>L0186430</t>
        </is>
      </c>
      <c r="Y824" t="inlineStr">
        <is>
          <t>2026-01-05</t>
        </is>
      </c>
      <c r="Z824" t="inlineStr">
        <is>
          <t>home_use</t>
        </is>
      </c>
      <c r="AA824" t="inlineStr">
        <is>
          <t>IMP00063</t>
        </is>
      </c>
      <c r="AB824" t="inlineStr">
        <is>
          <t>T100440</t>
        </is>
      </c>
      <c r="AC824" s="32" t="n">
        <v>3030729.86</v>
      </c>
      <c r="AD824" s="32" t="n">
        <v>339441.74</v>
      </c>
      <c r="AE824" s="35">
        <f>(LEFT(Y824,4)-Parameters!$B$23)*12+MID(Y824,6,2)-Parameters!$B$24+1</f>
        <v/>
      </c>
    </row>
    <row r="825">
      <c r="X825" t="inlineStr">
        <is>
          <t>L0186431</t>
        </is>
      </c>
      <c r="Y825" t="inlineStr">
        <is>
          <t>2026-01-05</t>
        </is>
      </c>
      <c r="Z825" t="inlineStr">
        <is>
          <t>home_use</t>
        </is>
      </c>
      <c r="AA825" t="inlineStr">
        <is>
          <t>IMP00063</t>
        </is>
      </c>
      <c r="AB825" t="inlineStr">
        <is>
          <t>T100440</t>
        </is>
      </c>
      <c r="AC825" s="32" t="n">
        <v>424319.44</v>
      </c>
      <c r="AD825" s="32" t="n">
        <v>48796.74</v>
      </c>
      <c r="AE825" s="35">
        <f>(LEFT(Y825,4)-Parameters!$B$23)*12+MID(Y825,6,2)-Parameters!$B$24+1</f>
        <v/>
      </c>
    </row>
    <row r="826">
      <c r="X826" t="inlineStr">
        <is>
          <t>L0186432</t>
        </is>
      </c>
      <c r="Y826" t="inlineStr">
        <is>
          <t>2026-01-05</t>
        </is>
      </c>
      <c r="Z826" t="inlineStr">
        <is>
          <t>home_use</t>
        </is>
      </c>
      <c r="AA826" t="inlineStr">
        <is>
          <t>IMP00063</t>
        </is>
      </c>
      <c r="AB826" t="inlineStr">
        <is>
          <t>T100440</t>
        </is>
      </c>
      <c r="AC826" s="32" t="n">
        <v>66792.82000000001</v>
      </c>
      <c r="AD826" s="32" t="n">
        <v>7681.17</v>
      </c>
      <c r="AE826" s="35">
        <f>(LEFT(Y826,4)-Parameters!$B$23)*12+MID(Y826,6,2)-Parameters!$B$24+1</f>
        <v/>
      </c>
    </row>
    <row r="827">
      <c r="X827" t="inlineStr">
        <is>
          <t>L0186433</t>
        </is>
      </c>
      <c r="Y827" t="inlineStr">
        <is>
          <t>2026-01-05</t>
        </is>
      </c>
      <c r="Z827" t="inlineStr">
        <is>
          <t>home_use</t>
        </is>
      </c>
      <c r="AA827" t="inlineStr">
        <is>
          <t>IMP00063</t>
        </is>
      </c>
      <c r="AB827" t="inlineStr">
        <is>
          <t>T100440</t>
        </is>
      </c>
      <c r="AC827" s="32" t="n">
        <v>228379.99</v>
      </c>
      <c r="AD827" s="32" t="n">
        <v>26263.7</v>
      </c>
      <c r="AE827" s="35">
        <f>(LEFT(Y827,4)-Parameters!$B$23)*12+MID(Y827,6,2)-Parameters!$B$24+1</f>
        <v/>
      </c>
    </row>
    <row r="828">
      <c r="X828" t="inlineStr">
        <is>
          <t>L0186434</t>
        </is>
      </c>
      <c r="Y828" t="inlineStr">
        <is>
          <t>2026-01-05</t>
        </is>
      </c>
      <c r="Z828" t="inlineStr">
        <is>
          <t>home_use</t>
        </is>
      </c>
      <c r="AA828" t="inlineStr">
        <is>
          <t>IMP00063</t>
        </is>
      </c>
      <c r="AB828" t="inlineStr">
        <is>
          <t>T100440</t>
        </is>
      </c>
      <c r="AC828" s="32" t="n">
        <v>476991.23</v>
      </c>
      <c r="AD828" s="32" t="n">
        <v>54853.99</v>
      </c>
      <c r="AE828" s="35">
        <f>(LEFT(Y828,4)-Parameters!$B$23)*12+MID(Y828,6,2)-Parameters!$B$24+1</f>
        <v/>
      </c>
    </row>
    <row r="829">
      <c r="X829" t="inlineStr">
        <is>
          <t>L0186435</t>
        </is>
      </c>
      <c r="Y829" t="inlineStr">
        <is>
          <t>2026-01-05</t>
        </is>
      </c>
      <c r="Z829" t="inlineStr">
        <is>
          <t>home_use</t>
        </is>
      </c>
      <c r="AA829" t="inlineStr">
        <is>
          <t>IMP00063</t>
        </is>
      </c>
      <c r="AB829" t="inlineStr">
        <is>
          <t>T100440</t>
        </is>
      </c>
      <c r="AC829" s="32" t="n">
        <v>521602.1</v>
      </c>
      <c r="AD829" s="32" t="n">
        <v>59984.24</v>
      </c>
      <c r="AE829" s="35">
        <f>(LEFT(Y829,4)-Parameters!$B$23)*12+MID(Y829,6,2)-Parameters!$B$24+1</f>
        <v/>
      </c>
    </row>
    <row r="830">
      <c r="X830" t="inlineStr">
        <is>
          <t>L0186697</t>
        </is>
      </c>
      <c r="Y830" t="inlineStr">
        <is>
          <t>2026-01-06</t>
        </is>
      </c>
      <c r="Z830" t="inlineStr">
        <is>
          <t>home_use</t>
        </is>
      </c>
      <c r="AA830" t="inlineStr">
        <is>
          <t>IMP00063</t>
        </is>
      </c>
      <c r="AB830" t="inlineStr">
        <is>
          <t>T100440</t>
        </is>
      </c>
      <c r="AC830" s="32" t="n">
        <v>1022956.46</v>
      </c>
      <c r="AD830" s="32" t="n">
        <v>132984.34</v>
      </c>
      <c r="AE830" s="35">
        <f>(LEFT(Y830,4)-Parameters!$B$23)*12+MID(Y830,6,2)-Parameters!$B$24+1</f>
        <v/>
      </c>
    </row>
    <row r="831">
      <c r="X831" t="inlineStr">
        <is>
          <t>L0186698</t>
        </is>
      </c>
      <c r="Y831" t="inlineStr">
        <is>
          <t>2026-01-06</t>
        </is>
      </c>
      <c r="Z831" t="inlineStr">
        <is>
          <t>home_use</t>
        </is>
      </c>
      <c r="AA831" t="inlineStr">
        <is>
          <t>IMP00063</t>
        </is>
      </c>
      <c r="AB831" t="inlineStr">
        <is>
          <t>T100440</t>
        </is>
      </c>
      <c r="AC831" s="32" t="n">
        <v>1235798.74</v>
      </c>
      <c r="AD831" s="32" t="n">
        <v>142116.85</v>
      </c>
      <c r="AE831" s="35">
        <f>(LEFT(Y831,4)-Parameters!$B$23)*12+MID(Y831,6,2)-Parameters!$B$24+1</f>
        <v/>
      </c>
    </row>
    <row r="832">
      <c r="X832" t="inlineStr">
        <is>
          <t>L0186699</t>
        </is>
      </c>
      <c r="Y832" t="inlineStr">
        <is>
          <t>2026-01-06</t>
        </is>
      </c>
      <c r="Z832" t="inlineStr">
        <is>
          <t>home_use</t>
        </is>
      </c>
      <c r="AA832" t="inlineStr">
        <is>
          <t>IMP00063</t>
        </is>
      </c>
      <c r="AB832" t="inlineStr">
        <is>
          <t>T100440</t>
        </is>
      </c>
      <c r="AC832" s="32" t="n">
        <v>206182.12</v>
      </c>
      <c r="AD832" s="32" t="n">
        <v>23710.94</v>
      </c>
      <c r="AE832" s="35">
        <f>(LEFT(Y832,4)-Parameters!$B$23)*12+MID(Y832,6,2)-Parameters!$B$24+1</f>
        <v/>
      </c>
    </row>
    <row r="833">
      <c r="X833" t="inlineStr">
        <is>
          <t>L0186700</t>
        </is>
      </c>
      <c r="Y833" t="inlineStr">
        <is>
          <t>2026-01-06</t>
        </is>
      </c>
      <c r="Z833" t="inlineStr">
        <is>
          <t>home_use</t>
        </is>
      </c>
      <c r="AA833" t="inlineStr">
        <is>
          <t>IMP00063</t>
        </is>
      </c>
      <c r="AB833" t="inlineStr">
        <is>
          <t>T100440</t>
        </is>
      </c>
      <c r="AC833" s="32" t="n">
        <v>292920.08</v>
      </c>
      <c r="AD833" s="32" t="n">
        <v>33685.81</v>
      </c>
      <c r="AE833" s="35">
        <f>(LEFT(Y833,4)-Parameters!$B$23)*12+MID(Y833,6,2)-Parameters!$B$24+1</f>
        <v/>
      </c>
    </row>
    <row r="834">
      <c r="X834" t="inlineStr">
        <is>
          <t>L0186702</t>
        </is>
      </c>
      <c r="Y834" t="inlineStr">
        <is>
          <t>2026-01-06</t>
        </is>
      </c>
      <c r="Z834" t="inlineStr">
        <is>
          <t>home_use</t>
        </is>
      </c>
      <c r="AA834" t="inlineStr">
        <is>
          <t>IMP00063</t>
        </is>
      </c>
      <c r="AB834" t="inlineStr">
        <is>
          <t>T100440</t>
        </is>
      </c>
      <c r="AC834" s="32" t="n">
        <v>1306856.38</v>
      </c>
      <c r="AD834" s="32" t="n">
        <v>169891.33</v>
      </c>
      <c r="AE834" s="35">
        <f>(LEFT(Y834,4)-Parameters!$B$23)*12+MID(Y834,6,2)-Parameters!$B$24+1</f>
        <v/>
      </c>
    </row>
    <row r="835">
      <c r="X835" t="inlineStr">
        <is>
          <t>L0186703</t>
        </is>
      </c>
      <c r="Y835" t="inlineStr">
        <is>
          <t>2026-01-06</t>
        </is>
      </c>
      <c r="Z835" t="inlineStr">
        <is>
          <t>home_use</t>
        </is>
      </c>
      <c r="AA835" t="inlineStr">
        <is>
          <t>IMP00063</t>
        </is>
      </c>
      <c r="AB835" t="inlineStr">
        <is>
          <t>T100440</t>
        </is>
      </c>
      <c r="AC835" s="32" t="n">
        <v>2116223.39</v>
      </c>
      <c r="AD835" s="32" t="n">
        <v>275109.04</v>
      </c>
      <c r="AE835" s="35">
        <f>(LEFT(Y835,4)-Parameters!$B$23)*12+MID(Y835,6,2)-Parameters!$B$24+1</f>
        <v/>
      </c>
    </row>
    <row r="836">
      <c r="X836" t="inlineStr">
        <is>
          <t>L0186704</t>
        </is>
      </c>
      <c r="Y836" t="inlineStr">
        <is>
          <t>2026-01-06</t>
        </is>
      </c>
      <c r="Z836" t="inlineStr">
        <is>
          <t>home_use</t>
        </is>
      </c>
      <c r="AA836" t="inlineStr">
        <is>
          <t>IMP00063</t>
        </is>
      </c>
      <c r="AB836" t="inlineStr">
        <is>
          <t>T100440</t>
        </is>
      </c>
      <c r="AC836" s="32" t="n">
        <v>2723277.28</v>
      </c>
      <c r="AD836" s="32" t="n">
        <v>354026.05</v>
      </c>
      <c r="AE836" s="35">
        <f>(LEFT(Y836,4)-Parameters!$B$23)*12+MID(Y836,6,2)-Parameters!$B$24+1</f>
        <v/>
      </c>
    </row>
    <row r="837">
      <c r="X837" t="inlineStr">
        <is>
          <t>L0186928</t>
        </is>
      </c>
      <c r="Y837" t="inlineStr">
        <is>
          <t>2026-01-07</t>
        </is>
      </c>
      <c r="Z837" t="inlineStr">
        <is>
          <t>home_use</t>
        </is>
      </c>
      <c r="AA837" t="inlineStr">
        <is>
          <t>IMP00063</t>
        </is>
      </c>
      <c r="AB837" t="inlineStr">
        <is>
          <t>T100440</t>
        </is>
      </c>
      <c r="AC837" s="32" t="n">
        <v>443347.05</v>
      </c>
      <c r="AD837" s="32" t="n">
        <v>50984.91</v>
      </c>
      <c r="AE837" s="35">
        <f>(LEFT(Y837,4)-Parameters!$B$23)*12+MID(Y837,6,2)-Parameters!$B$24+1</f>
        <v/>
      </c>
    </row>
    <row r="838">
      <c r="X838" t="inlineStr">
        <is>
          <t>L0186929</t>
        </is>
      </c>
      <c r="Y838" t="inlineStr">
        <is>
          <t>2026-01-07</t>
        </is>
      </c>
      <c r="Z838" t="inlineStr">
        <is>
          <t>home_use</t>
        </is>
      </c>
      <c r="AA838" t="inlineStr">
        <is>
          <t>IMP00063</t>
        </is>
      </c>
      <c r="AB838" t="inlineStr">
        <is>
          <t>T100440</t>
        </is>
      </c>
      <c r="AC838" s="32" t="n">
        <v>1140218.09</v>
      </c>
      <c r="AD838" s="32" t="n">
        <v>116302.25</v>
      </c>
      <c r="AE838" s="35">
        <f>(LEFT(Y838,4)-Parameters!$B$23)*12+MID(Y838,6,2)-Parameters!$B$24+1</f>
        <v/>
      </c>
    </row>
    <row r="839">
      <c r="X839" t="inlineStr">
        <is>
          <t>L0186930</t>
        </is>
      </c>
      <c r="Y839" t="inlineStr">
        <is>
          <t>2026-01-07</t>
        </is>
      </c>
      <c r="Z839" t="inlineStr">
        <is>
          <t>home_use</t>
        </is>
      </c>
      <c r="AA839" t="inlineStr">
        <is>
          <t>IMP00063</t>
        </is>
      </c>
      <c r="AB839" t="inlineStr">
        <is>
          <t>T100440</t>
        </is>
      </c>
      <c r="AC839" s="32" t="n">
        <v>6590923.17</v>
      </c>
      <c r="AD839" s="32" t="n">
        <v>856820.01</v>
      </c>
      <c r="AE839" s="35">
        <f>(LEFT(Y839,4)-Parameters!$B$23)*12+MID(Y839,6,2)-Parameters!$B$24+1</f>
        <v/>
      </c>
    </row>
    <row r="840">
      <c r="X840" t="inlineStr">
        <is>
          <t>L0186931</t>
        </is>
      </c>
      <c r="Y840" t="inlineStr">
        <is>
          <t>2026-01-07</t>
        </is>
      </c>
      <c r="Z840" t="inlineStr">
        <is>
          <t>home_use</t>
        </is>
      </c>
      <c r="AA840" t="inlineStr">
        <is>
          <t>IMP00063</t>
        </is>
      </c>
      <c r="AB840" t="inlineStr">
        <is>
          <t>T100440</t>
        </is>
      </c>
      <c r="AC840" s="32" t="n">
        <v>3221676.75</v>
      </c>
      <c r="AD840" s="32" t="n">
        <v>418817.98</v>
      </c>
      <c r="AE840" s="35">
        <f>(LEFT(Y840,4)-Parameters!$B$23)*12+MID(Y840,6,2)-Parameters!$B$24+1</f>
        <v/>
      </c>
    </row>
    <row r="841">
      <c r="X841" t="inlineStr">
        <is>
          <t>L0186932</t>
        </is>
      </c>
      <c r="Y841" t="inlineStr">
        <is>
          <t>2026-01-07</t>
        </is>
      </c>
      <c r="Z841" t="inlineStr">
        <is>
          <t>home_use</t>
        </is>
      </c>
      <c r="AA841" t="inlineStr">
        <is>
          <t>IMP00063</t>
        </is>
      </c>
      <c r="AB841" t="inlineStr">
        <is>
          <t>T100440</t>
        </is>
      </c>
      <c r="AC841" s="32" t="n">
        <v>376882.27</v>
      </c>
      <c r="AD841" s="32" t="n">
        <v>43341.46</v>
      </c>
      <c r="AE841" s="35">
        <f>(LEFT(Y841,4)-Parameters!$B$23)*12+MID(Y841,6,2)-Parameters!$B$24+1</f>
        <v/>
      </c>
    </row>
    <row r="842">
      <c r="X842" t="inlineStr">
        <is>
          <t>L0186933</t>
        </is>
      </c>
      <c r="Y842" t="inlineStr">
        <is>
          <t>2026-01-07</t>
        </is>
      </c>
      <c r="Z842" t="inlineStr">
        <is>
          <t>home_use</t>
        </is>
      </c>
      <c r="AA842" t="inlineStr">
        <is>
          <t>IMP00063</t>
        </is>
      </c>
      <c r="AB842" t="inlineStr">
        <is>
          <t>T100440</t>
        </is>
      </c>
      <c r="AC842" s="32" t="n">
        <v>259481.58</v>
      </c>
      <c r="AD842" s="32" t="n">
        <v>29840.38</v>
      </c>
      <c r="AE842" s="35">
        <f>(LEFT(Y842,4)-Parameters!$B$23)*12+MID(Y842,6,2)-Parameters!$B$24+1</f>
        <v/>
      </c>
    </row>
    <row r="843">
      <c r="X843" t="inlineStr">
        <is>
          <t>L0186934</t>
        </is>
      </c>
      <c r="Y843" t="inlineStr">
        <is>
          <t>2026-01-07</t>
        </is>
      </c>
      <c r="Z843" t="inlineStr">
        <is>
          <t>home_use</t>
        </is>
      </c>
      <c r="AA843" t="inlineStr">
        <is>
          <t>IMP00063</t>
        </is>
      </c>
      <c r="AB843" t="inlineStr">
        <is>
          <t>T100440</t>
        </is>
      </c>
      <c r="AC843" s="32" t="n">
        <v>746223.98</v>
      </c>
      <c r="AD843" s="32" t="n">
        <v>85815.75999999999</v>
      </c>
      <c r="AE843" s="35">
        <f>(LEFT(Y843,4)-Parameters!$B$23)*12+MID(Y843,6,2)-Parameters!$B$24+1</f>
        <v/>
      </c>
    </row>
    <row r="844">
      <c r="X844" t="inlineStr">
        <is>
          <t>L0186936</t>
        </is>
      </c>
      <c r="Y844" t="inlineStr">
        <is>
          <t>2026-01-07</t>
        </is>
      </c>
      <c r="Z844" t="inlineStr">
        <is>
          <t>home_use</t>
        </is>
      </c>
      <c r="AA844" t="inlineStr">
        <is>
          <t>IMP00063</t>
        </is>
      </c>
      <c r="AB844" t="inlineStr">
        <is>
          <t>T100440</t>
        </is>
      </c>
      <c r="AC844" s="32" t="n">
        <v>337509.03</v>
      </c>
      <c r="AD844" s="32" t="n">
        <v>38813.54</v>
      </c>
      <c r="AE844" s="35">
        <f>(LEFT(Y844,4)-Parameters!$B$23)*12+MID(Y844,6,2)-Parameters!$B$24+1</f>
        <v/>
      </c>
    </row>
    <row r="845">
      <c r="X845" t="inlineStr">
        <is>
          <t>L0186937</t>
        </is>
      </c>
      <c r="Y845" t="inlineStr">
        <is>
          <t>2026-01-07</t>
        </is>
      </c>
      <c r="Z845" t="inlineStr">
        <is>
          <t>home_use</t>
        </is>
      </c>
      <c r="AA845" t="inlineStr">
        <is>
          <t>IMP00063</t>
        </is>
      </c>
      <c r="AB845" t="inlineStr">
        <is>
          <t>T100440</t>
        </is>
      </c>
      <c r="AC845" s="32" t="n">
        <v>519585.94</v>
      </c>
      <c r="AD845" s="32" t="n">
        <v>59752.38</v>
      </c>
      <c r="AE845" s="35">
        <f>(LEFT(Y845,4)-Parameters!$B$23)*12+MID(Y845,6,2)-Parameters!$B$24+1</f>
        <v/>
      </c>
    </row>
    <row r="846">
      <c r="X846" t="inlineStr">
        <is>
          <t>L0186938</t>
        </is>
      </c>
      <c r="Y846" t="inlineStr">
        <is>
          <t>2026-01-07</t>
        </is>
      </c>
      <c r="Z846" t="inlineStr">
        <is>
          <t>home_use</t>
        </is>
      </c>
      <c r="AA846" t="inlineStr">
        <is>
          <t>IMP00063</t>
        </is>
      </c>
      <c r="AB846" t="inlineStr">
        <is>
          <t>T100440</t>
        </is>
      </c>
      <c r="AC846" s="32" t="n">
        <v>9614548.98</v>
      </c>
      <c r="AD846" s="32" t="n">
        <v>1249891.37</v>
      </c>
      <c r="AE846" s="35">
        <f>(LEFT(Y846,4)-Parameters!$B$23)*12+MID(Y846,6,2)-Parameters!$B$24+1</f>
        <v/>
      </c>
    </row>
    <row r="847">
      <c r="X847" t="inlineStr">
        <is>
          <t>L0187200</t>
        </is>
      </c>
      <c r="Y847" t="inlineStr">
        <is>
          <t>2026-01-08</t>
        </is>
      </c>
      <c r="Z847" t="inlineStr">
        <is>
          <t>home_use</t>
        </is>
      </c>
      <c r="AA847" t="inlineStr">
        <is>
          <t>IMP00063</t>
        </is>
      </c>
      <c r="AB847" t="inlineStr">
        <is>
          <t>T100440</t>
        </is>
      </c>
      <c r="AC847" s="32" t="n">
        <v>8273699.28</v>
      </c>
      <c r="AD847" s="32" t="n">
        <v>1075580.91</v>
      </c>
      <c r="AE847" s="35">
        <f>(LEFT(Y847,4)-Parameters!$B$23)*12+MID(Y847,6,2)-Parameters!$B$24+1</f>
        <v/>
      </c>
    </row>
    <row r="848">
      <c r="X848" t="inlineStr">
        <is>
          <t>L0187201</t>
        </is>
      </c>
      <c r="Y848" t="inlineStr">
        <is>
          <t>2026-01-08</t>
        </is>
      </c>
      <c r="Z848" t="inlineStr">
        <is>
          <t>home_use</t>
        </is>
      </c>
      <c r="AA848" t="inlineStr">
        <is>
          <t>IMP00063</t>
        </is>
      </c>
      <c r="AB848" t="inlineStr">
        <is>
          <t>T100440</t>
        </is>
      </c>
      <c r="AC848" s="32" t="n">
        <v>226543.18</v>
      </c>
      <c r="AD848" s="32" t="n">
        <v>26052.47</v>
      </c>
      <c r="AE848" s="35">
        <f>(LEFT(Y848,4)-Parameters!$B$23)*12+MID(Y848,6,2)-Parameters!$B$24+1</f>
        <v/>
      </c>
    </row>
    <row r="849">
      <c r="X849" t="inlineStr">
        <is>
          <t>L0187205</t>
        </is>
      </c>
      <c r="Y849" t="inlineStr">
        <is>
          <t>2026-01-08</t>
        </is>
      </c>
      <c r="Z849" t="inlineStr">
        <is>
          <t>home_use</t>
        </is>
      </c>
      <c r="AA849" t="inlineStr">
        <is>
          <t>IMP00063</t>
        </is>
      </c>
      <c r="AB849" t="inlineStr">
        <is>
          <t>T100440</t>
        </is>
      </c>
      <c r="AC849" s="32" t="n">
        <v>694573.14</v>
      </c>
      <c r="AD849" s="32" t="n">
        <v>79875.91</v>
      </c>
      <c r="AE849" s="35">
        <f>(LEFT(Y849,4)-Parameters!$B$23)*12+MID(Y849,6,2)-Parameters!$B$24+1</f>
        <v/>
      </c>
    </row>
    <row r="850">
      <c r="X850" t="inlineStr">
        <is>
          <t>L0187206</t>
        </is>
      </c>
      <c r="Y850" t="inlineStr">
        <is>
          <t>2026-01-08</t>
        </is>
      </c>
      <c r="Z850" t="inlineStr">
        <is>
          <t>home_use</t>
        </is>
      </c>
      <c r="AA850" t="inlineStr">
        <is>
          <t>IMP00063</t>
        </is>
      </c>
      <c r="AB850" t="inlineStr">
        <is>
          <t>T100440</t>
        </is>
      </c>
      <c r="AC850" s="32" t="n">
        <v>365915.31</v>
      </c>
      <c r="AD850" s="32" t="n">
        <v>42080.26</v>
      </c>
      <c r="AE850" s="35">
        <f>(LEFT(Y850,4)-Parameters!$B$23)*12+MID(Y850,6,2)-Parameters!$B$24+1</f>
        <v/>
      </c>
    </row>
    <row r="851">
      <c r="X851" t="inlineStr">
        <is>
          <t>L0187460</t>
        </is>
      </c>
      <c r="Y851" t="inlineStr">
        <is>
          <t>2026-01-09</t>
        </is>
      </c>
      <c r="Z851" t="inlineStr">
        <is>
          <t>home_use</t>
        </is>
      </c>
      <c r="AA851" t="inlineStr">
        <is>
          <t>IMP00063</t>
        </is>
      </c>
      <c r="AB851" t="inlineStr">
        <is>
          <t>T100440</t>
        </is>
      </c>
      <c r="AC851" s="32" t="n">
        <v>817806.59</v>
      </c>
      <c r="AD851" s="32" t="n">
        <v>94047.75999999999</v>
      </c>
      <c r="AE851" s="35">
        <f>(LEFT(Y851,4)-Parameters!$B$23)*12+MID(Y851,6,2)-Parameters!$B$24+1</f>
        <v/>
      </c>
    </row>
    <row r="852">
      <c r="X852" t="inlineStr">
        <is>
          <t>L0187461</t>
        </is>
      </c>
      <c r="Y852" t="inlineStr">
        <is>
          <t>2026-01-09</t>
        </is>
      </c>
      <c r="Z852" t="inlineStr">
        <is>
          <t>home_use</t>
        </is>
      </c>
      <c r="AA852" t="inlineStr">
        <is>
          <t>IMP00063</t>
        </is>
      </c>
      <c r="AB852" t="inlineStr">
        <is>
          <t>T100440</t>
        </is>
      </c>
      <c r="AC852" s="32" t="n">
        <v>474071.57</v>
      </c>
      <c r="AD852" s="32" t="n">
        <v>54518.23</v>
      </c>
      <c r="AE852" s="35">
        <f>(LEFT(Y852,4)-Parameters!$B$23)*12+MID(Y852,6,2)-Parameters!$B$24+1</f>
        <v/>
      </c>
    </row>
    <row r="853">
      <c r="X853" t="inlineStr">
        <is>
          <t>L0187462</t>
        </is>
      </c>
      <c r="Y853" t="inlineStr">
        <is>
          <t>2026-01-09</t>
        </is>
      </c>
      <c r="Z853" t="inlineStr">
        <is>
          <t>home_use</t>
        </is>
      </c>
      <c r="AA853" t="inlineStr">
        <is>
          <t>IMP00063</t>
        </is>
      </c>
      <c r="AB853" t="inlineStr">
        <is>
          <t>T100440</t>
        </is>
      </c>
      <c r="AC853" s="32" t="n">
        <v>822398.61</v>
      </c>
      <c r="AD853" s="32" t="n">
        <v>94575.84</v>
      </c>
      <c r="AE853" s="35">
        <f>(LEFT(Y853,4)-Parameters!$B$23)*12+MID(Y853,6,2)-Parameters!$B$24+1</f>
        <v/>
      </c>
    </row>
    <row r="854">
      <c r="X854" t="inlineStr">
        <is>
          <t>L0187463</t>
        </is>
      </c>
      <c r="Y854" t="inlineStr">
        <is>
          <t>2026-01-09</t>
        </is>
      </c>
      <c r="Z854" t="inlineStr">
        <is>
          <t>warehouse_out</t>
        </is>
      </c>
      <c r="AA854" t="inlineStr">
        <is>
          <t>IMP00063</t>
        </is>
      </c>
      <c r="AB854" t="inlineStr">
        <is>
          <t>T100440</t>
        </is>
      </c>
      <c r="AC854" s="32" t="n">
        <v>574757.51</v>
      </c>
      <c r="AD854" s="32" t="n">
        <v>66097.11</v>
      </c>
      <c r="AE854" s="35">
        <f>(LEFT(Y854,4)-Parameters!$B$23)*12+MID(Y854,6,2)-Parameters!$B$24+1</f>
        <v/>
      </c>
    </row>
    <row r="855">
      <c r="X855" t="inlineStr">
        <is>
          <t>L0187464</t>
        </is>
      </c>
      <c r="Y855" t="inlineStr">
        <is>
          <t>2026-01-09</t>
        </is>
      </c>
      <c r="Z855" t="inlineStr">
        <is>
          <t>home_use</t>
        </is>
      </c>
      <c r="AA855" t="inlineStr">
        <is>
          <t>IMP00063</t>
        </is>
      </c>
      <c r="AB855" t="inlineStr">
        <is>
          <t>T100440</t>
        </is>
      </c>
      <c r="AC855" s="32" t="n">
        <v>271017.76</v>
      </c>
      <c r="AD855" s="32" t="n">
        <v>31167.04</v>
      </c>
      <c r="AE855" s="35">
        <f>(LEFT(Y855,4)-Parameters!$B$23)*12+MID(Y855,6,2)-Parameters!$B$24+1</f>
        <v/>
      </c>
    </row>
    <row r="856">
      <c r="X856" t="inlineStr">
        <is>
          <t>L0187465</t>
        </is>
      </c>
      <c r="Y856" t="inlineStr">
        <is>
          <t>2026-01-09</t>
        </is>
      </c>
      <c r="Z856" t="inlineStr">
        <is>
          <t>warehouse_out</t>
        </is>
      </c>
      <c r="AA856" t="inlineStr">
        <is>
          <t>IMP00063</t>
        </is>
      </c>
      <c r="AB856" t="inlineStr">
        <is>
          <t>T100440</t>
        </is>
      </c>
      <c r="AC856" s="32" t="n">
        <v>211949.8</v>
      </c>
      <c r="AD856" s="32" t="n">
        <v>24374.23</v>
      </c>
      <c r="AE856" s="35">
        <f>(LEFT(Y856,4)-Parameters!$B$23)*12+MID(Y856,6,2)-Parameters!$B$24+1</f>
        <v/>
      </c>
    </row>
    <row r="857">
      <c r="X857" t="inlineStr">
        <is>
          <t>L0187729</t>
        </is>
      </c>
      <c r="Y857" t="inlineStr">
        <is>
          <t>2026-01-10</t>
        </is>
      </c>
      <c r="Z857" t="inlineStr">
        <is>
          <t>home_use</t>
        </is>
      </c>
      <c r="AA857" t="inlineStr">
        <is>
          <t>IMP00063</t>
        </is>
      </c>
      <c r="AB857" t="inlineStr">
        <is>
          <t>T100440</t>
        </is>
      </c>
      <c r="AC857" s="32" t="n">
        <v>3245699.64</v>
      </c>
      <c r="AD857" s="32" t="n">
        <v>421940.95</v>
      </c>
      <c r="AE857" s="35">
        <f>(LEFT(Y857,4)-Parameters!$B$23)*12+MID(Y857,6,2)-Parameters!$B$24+1</f>
        <v/>
      </c>
    </row>
    <row r="858">
      <c r="X858" t="inlineStr">
        <is>
          <t>L0187730</t>
        </is>
      </c>
      <c r="Y858" t="inlineStr">
        <is>
          <t>2026-01-10</t>
        </is>
      </c>
      <c r="Z858" t="inlineStr">
        <is>
          <t>home_use</t>
        </is>
      </c>
      <c r="AA858" t="inlineStr">
        <is>
          <t>IMP00063</t>
        </is>
      </c>
      <c r="AB858" t="inlineStr">
        <is>
          <t>T100440</t>
        </is>
      </c>
      <c r="AC858" s="32" t="n">
        <v>259724.96</v>
      </c>
      <c r="AD858" s="32" t="n">
        <v>27790.57</v>
      </c>
      <c r="AE858" s="35">
        <f>(LEFT(Y858,4)-Parameters!$B$23)*12+MID(Y858,6,2)-Parameters!$B$24+1</f>
        <v/>
      </c>
    </row>
    <row r="859">
      <c r="X859" t="inlineStr">
        <is>
          <t>L0187731</t>
        </is>
      </c>
      <c r="Y859" t="inlineStr">
        <is>
          <t>2026-01-10</t>
        </is>
      </c>
      <c r="Z859" t="inlineStr">
        <is>
          <t>home_use</t>
        </is>
      </c>
      <c r="AA859" t="inlineStr">
        <is>
          <t>IMP00063</t>
        </is>
      </c>
      <c r="AB859" t="inlineStr">
        <is>
          <t>T100440</t>
        </is>
      </c>
      <c r="AC859" s="32" t="n">
        <v>1590668.56</v>
      </c>
      <c r="AD859" s="32" t="n">
        <v>178154.88</v>
      </c>
      <c r="AE859" s="35">
        <f>(LEFT(Y859,4)-Parameters!$B$23)*12+MID(Y859,6,2)-Parameters!$B$24+1</f>
        <v/>
      </c>
    </row>
    <row r="860">
      <c r="X860" t="inlineStr">
        <is>
          <t>L0187732</t>
        </is>
      </c>
      <c r="Y860" t="inlineStr">
        <is>
          <t>2026-01-10</t>
        </is>
      </c>
      <c r="Z860" t="inlineStr">
        <is>
          <t>home_use</t>
        </is>
      </c>
      <c r="AA860" t="inlineStr">
        <is>
          <t>IMP00063</t>
        </is>
      </c>
      <c r="AB860" t="inlineStr">
        <is>
          <t>T100440</t>
        </is>
      </c>
      <c r="AC860" s="32" t="n">
        <v>3356751.33</v>
      </c>
      <c r="AD860" s="32" t="n">
        <v>375956.15</v>
      </c>
      <c r="AE860" s="35">
        <f>(LEFT(Y860,4)-Parameters!$B$23)*12+MID(Y860,6,2)-Parameters!$B$24+1</f>
        <v/>
      </c>
    </row>
    <row r="861">
      <c r="X861" t="inlineStr">
        <is>
          <t>L0187733</t>
        </is>
      </c>
      <c r="Y861" t="inlineStr">
        <is>
          <t>2026-01-10</t>
        </is>
      </c>
      <c r="Z861" t="inlineStr">
        <is>
          <t>home_use</t>
        </is>
      </c>
      <c r="AA861" t="inlineStr">
        <is>
          <t>IMP00063</t>
        </is>
      </c>
      <c r="AB861" t="inlineStr">
        <is>
          <t>T100440</t>
        </is>
      </c>
      <c r="AC861" s="32" t="n">
        <v>224939.81</v>
      </c>
      <c r="AD861" s="32" t="n">
        <v>25868.08</v>
      </c>
      <c r="AE861" s="35">
        <f>(LEFT(Y861,4)-Parameters!$B$23)*12+MID(Y861,6,2)-Parameters!$B$24+1</f>
        <v/>
      </c>
    </row>
    <row r="862">
      <c r="X862" t="inlineStr">
        <is>
          <t>L0187734</t>
        </is>
      </c>
      <c r="Y862" t="inlineStr">
        <is>
          <t>2026-01-10</t>
        </is>
      </c>
      <c r="Z862" t="inlineStr">
        <is>
          <t>home_use</t>
        </is>
      </c>
      <c r="AA862" t="inlineStr">
        <is>
          <t>IMP00063</t>
        </is>
      </c>
      <c r="AB862" t="inlineStr">
        <is>
          <t>T100440</t>
        </is>
      </c>
      <c r="AC862" s="32" t="n">
        <v>2753751.67</v>
      </c>
      <c r="AD862" s="32" t="n">
        <v>308420.19</v>
      </c>
      <c r="AE862" s="35">
        <f>(LEFT(Y862,4)-Parameters!$B$23)*12+MID(Y862,6,2)-Parameters!$B$24+1</f>
        <v/>
      </c>
    </row>
    <row r="863">
      <c r="X863" t="inlineStr">
        <is>
          <t>L0187993</t>
        </is>
      </c>
      <c r="Y863" t="inlineStr">
        <is>
          <t>2026-01-11</t>
        </is>
      </c>
      <c r="Z863" t="inlineStr">
        <is>
          <t>home_use</t>
        </is>
      </c>
      <c r="AA863" t="inlineStr">
        <is>
          <t>IMP00063</t>
        </is>
      </c>
      <c r="AB863" t="inlineStr">
        <is>
          <t>T100440</t>
        </is>
      </c>
      <c r="AC863" s="32" t="n">
        <v>347082.92</v>
      </c>
      <c r="AD863" s="32" t="n">
        <v>39914.54</v>
      </c>
      <c r="AE863" s="35">
        <f>(LEFT(Y863,4)-Parameters!$B$23)*12+MID(Y863,6,2)-Parameters!$B$24+1</f>
        <v/>
      </c>
    </row>
    <row r="864">
      <c r="X864" t="inlineStr">
        <is>
          <t>L0187994</t>
        </is>
      </c>
      <c r="Y864" t="inlineStr">
        <is>
          <t>2026-01-11</t>
        </is>
      </c>
      <c r="Z864" t="inlineStr">
        <is>
          <t>home_use</t>
        </is>
      </c>
      <c r="AA864" t="inlineStr">
        <is>
          <t>IMP00063</t>
        </is>
      </c>
      <c r="AB864" t="inlineStr">
        <is>
          <t>T100440</t>
        </is>
      </c>
      <c r="AC864" s="32" t="n">
        <v>3359142.79</v>
      </c>
      <c r="AD864" s="32" t="n">
        <v>436688.56</v>
      </c>
      <c r="AE864" s="35">
        <f>(LEFT(Y864,4)-Parameters!$B$23)*12+MID(Y864,6,2)-Parameters!$B$24+1</f>
        <v/>
      </c>
    </row>
    <row r="865">
      <c r="X865" t="inlineStr">
        <is>
          <t>L0187995</t>
        </is>
      </c>
      <c r="Y865" t="inlineStr">
        <is>
          <t>2026-01-11</t>
        </is>
      </c>
      <c r="Z865" t="inlineStr">
        <is>
          <t>home_use</t>
        </is>
      </c>
      <c r="AA865" t="inlineStr">
        <is>
          <t>IMP00063</t>
        </is>
      </c>
      <c r="AB865" t="inlineStr">
        <is>
          <t>T100440</t>
        </is>
      </c>
      <c r="AC865" s="32" t="n">
        <v>960509.17</v>
      </c>
      <c r="AD865" s="32" t="n">
        <v>110458.55</v>
      </c>
      <c r="AE865" s="35">
        <f>(LEFT(Y865,4)-Parameters!$B$23)*12+MID(Y865,6,2)-Parameters!$B$24+1</f>
        <v/>
      </c>
    </row>
    <row r="866">
      <c r="X866" t="inlineStr">
        <is>
          <t>L0187996</t>
        </is>
      </c>
      <c r="Y866" t="inlineStr">
        <is>
          <t>2026-01-11</t>
        </is>
      </c>
      <c r="Z866" t="inlineStr">
        <is>
          <t>home_use</t>
        </is>
      </c>
      <c r="AA866" t="inlineStr">
        <is>
          <t>IMP00063</t>
        </is>
      </c>
      <c r="AB866" t="inlineStr">
        <is>
          <t>T100440</t>
        </is>
      </c>
      <c r="AC866" s="32" t="n">
        <v>554075.02</v>
      </c>
      <c r="AD866" s="32" t="n">
        <v>63718.63</v>
      </c>
      <c r="AE866" s="35">
        <f>(LEFT(Y866,4)-Parameters!$B$23)*12+MID(Y866,6,2)-Parameters!$B$24+1</f>
        <v/>
      </c>
    </row>
    <row r="867">
      <c r="X867" t="inlineStr">
        <is>
          <t>L0187997</t>
        </is>
      </c>
      <c r="Y867" t="inlineStr">
        <is>
          <t>2026-01-11</t>
        </is>
      </c>
      <c r="Z867" t="inlineStr">
        <is>
          <t>home_use</t>
        </is>
      </c>
      <c r="AA867" t="inlineStr">
        <is>
          <t>IMP00063</t>
        </is>
      </c>
      <c r="AB867" t="inlineStr">
        <is>
          <t>T100440</t>
        </is>
      </c>
      <c r="AC867" s="32" t="n">
        <v>2119518.24</v>
      </c>
      <c r="AD867" s="32" t="n">
        <v>275537.37</v>
      </c>
      <c r="AE867" s="35">
        <f>(LEFT(Y867,4)-Parameters!$B$23)*12+MID(Y867,6,2)-Parameters!$B$24+1</f>
        <v/>
      </c>
    </row>
    <row r="868">
      <c r="X868" t="inlineStr">
        <is>
          <t>L0188243</t>
        </is>
      </c>
      <c r="Y868" t="inlineStr">
        <is>
          <t>2026-01-12</t>
        </is>
      </c>
      <c r="Z868" t="inlineStr">
        <is>
          <t>home_use</t>
        </is>
      </c>
      <c r="AA868" t="inlineStr">
        <is>
          <t>IMP00063</t>
        </is>
      </c>
      <c r="AB868" t="inlineStr">
        <is>
          <t>T100440</t>
        </is>
      </c>
      <c r="AC868" s="32" t="n">
        <v>1300240.12</v>
      </c>
      <c r="AD868" s="32" t="n">
        <v>145626.89</v>
      </c>
      <c r="AE868" s="35">
        <f>(LEFT(Y868,4)-Parameters!$B$23)*12+MID(Y868,6,2)-Parameters!$B$24+1</f>
        <v/>
      </c>
    </row>
    <row r="869">
      <c r="X869" t="inlineStr">
        <is>
          <t>L0188244</t>
        </is>
      </c>
      <c r="Y869" t="inlineStr">
        <is>
          <t>2026-01-12</t>
        </is>
      </c>
      <c r="Z869" t="inlineStr">
        <is>
          <t>home_use</t>
        </is>
      </c>
      <c r="AA869" t="inlineStr">
        <is>
          <t>IMP00063</t>
        </is>
      </c>
      <c r="AB869" t="inlineStr">
        <is>
          <t>T100440</t>
        </is>
      </c>
      <c r="AC869" s="32" t="n">
        <v>8582824.99</v>
      </c>
      <c r="AD869" s="32" t="n">
        <v>1115767.25</v>
      </c>
      <c r="AE869" s="35">
        <f>(LEFT(Y869,4)-Parameters!$B$23)*12+MID(Y869,6,2)-Parameters!$B$24+1</f>
        <v/>
      </c>
    </row>
    <row r="870">
      <c r="X870" t="inlineStr">
        <is>
          <t>L0188245</t>
        </is>
      </c>
      <c r="Y870" t="inlineStr">
        <is>
          <t>2026-01-12</t>
        </is>
      </c>
      <c r="Z870" t="inlineStr">
        <is>
          <t>home_use</t>
        </is>
      </c>
      <c r="AA870" t="inlineStr">
        <is>
          <t>IMP00063</t>
        </is>
      </c>
      <c r="AB870" t="inlineStr">
        <is>
          <t>T100440</t>
        </is>
      </c>
      <c r="AC870" s="32" t="n">
        <v>218045.95</v>
      </c>
      <c r="AD870" s="32" t="n">
        <v>25075.28</v>
      </c>
      <c r="AE870" s="35">
        <f>(LEFT(Y870,4)-Parameters!$B$23)*12+MID(Y870,6,2)-Parameters!$B$24+1</f>
        <v/>
      </c>
    </row>
    <row r="871">
      <c r="X871" t="inlineStr">
        <is>
          <t>L0188246</t>
        </is>
      </c>
      <c r="Y871" t="inlineStr">
        <is>
          <t>2026-01-12</t>
        </is>
      </c>
      <c r="Z871" t="inlineStr">
        <is>
          <t>warehouse_out</t>
        </is>
      </c>
      <c r="AA871" t="inlineStr">
        <is>
          <t>IMP00063</t>
        </is>
      </c>
      <c r="AB871" t="inlineStr">
        <is>
          <t>T100440</t>
        </is>
      </c>
      <c r="AC871" s="32" t="n">
        <v>20797173.87</v>
      </c>
      <c r="AD871" s="32" t="n">
        <v>2703632.6</v>
      </c>
      <c r="AE871" s="35">
        <f>(LEFT(Y871,4)-Parameters!$B$23)*12+MID(Y871,6,2)-Parameters!$B$24+1</f>
        <v/>
      </c>
    </row>
    <row r="872">
      <c r="X872" t="inlineStr">
        <is>
          <t>L0188247</t>
        </is>
      </c>
      <c r="Y872" t="inlineStr">
        <is>
          <t>2026-01-12</t>
        </is>
      </c>
      <c r="Z872" t="inlineStr">
        <is>
          <t>home_use</t>
        </is>
      </c>
      <c r="AA872" t="inlineStr">
        <is>
          <t>IMP00063</t>
        </is>
      </c>
      <c r="AB872" t="inlineStr">
        <is>
          <t>T100440</t>
        </is>
      </c>
      <c r="AC872" s="32" t="n">
        <v>328749.2</v>
      </c>
      <c r="AD872" s="32" t="n">
        <v>37806.16</v>
      </c>
      <c r="AE872" s="35">
        <f>(LEFT(Y872,4)-Parameters!$B$23)*12+MID(Y872,6,2)-Parameters!$B$24+1</f>
        <v/>
      </c>
    </row>
    <row r="873">
      <c r="X873" t="inlineStr">
        <is>
          <t>L0188501</t>
        </is>
      </c>
      <c r="Y873" t="inlineStr">
        <is>
          <t>2026-01-13</t>
        </is>
      </c>
      <c r="Z873" t="inlineStr">
        <is>
          <t>home_use</t>
        </is>
      </c>
      <c r="AA873" t="inlineStr">
        <is>
          <t>IMP00063</t>
        </is>
      </c>
      <c r="AB873" t="inlineStr">
        <is>
          <t>T100440</t>
        </is>
      </c>
      <c r="AC873" s="32" t="n">
        <v>268348.59</v>
      </c>
      <c r="AD873" s="32" t="n">
        <v>30860.09</v>
      </c>
      <c r="AE873" s="35">
        <f>(LEFT(Y873,4)-Parameters!$B$23)*12+MID(Y873,6,2)-Parameters!$B$24+1</f>
        <v/>
      </c>
    </row>
    <row r="874">
      <c r="X874" t="inlineStr">
        <is>
          <t>L0188502</t>
        </is>
      </c>
      <c r="Y874" t="inlineStr">
        <is>
          <t>2026-01-13</t>
        </is>
      </c>
      <c r="Z874" t="inlineStr">
        <is>
          <t>home_use</t>
        </is>
      </c>
      <c r="AA874" t="inlineStr">
        <is>
          <t>IMP00063</t>
        </is>
      </c>
      <c r="AB874" t="inlineStr">
        <is>
          <t>T100440</t>
        </is>
      </c>
      <c r="AC874" s="32" t="n">
        <v>4363508.53</v>
      </c>
      <c r="AD874" s="32" t="n">
        <v>567256.11</v>
      </c>
      <c r="AE874" s="35">
        <f>(LEFT(Y874,4)-Parameters!$B$23)*12+MID(Y874,6,2)-Parameters!$B$24+1</f>
        <v/>
      </c>
    </row>
    <row r="875">
      <c r="X875" t="inlineStr">
        <is>
          <t>L0188503</t>
        </is>
      </c>
      <c r="Y875" t="inlineStr">
        <is>
          <t>2026-01-13</t>
        </is>
      </c>
      <c r="Z875" t="inlineStr">
        <is>
          <t>home_use</t>
        </is>
      </c>
      <c r="AA875" t="inlineStr">
        <is>
          <t>IMP00063</t>
        </is>
      </c>
      <c r="AB875" t="inlineStr">
        <is>
          <t>T100440</t>
        </is>
      </c>
      <c r="AC875" s="32" t="n">
        <v>275372.43</v>
      </c>
      <c r="AD875" s="32" t="n">
        <v>31667.83</v>
      </c>
      <c r="AE875" s="35">
        <f>(LEFT(Y875,4)-Parameters!$B$23)*12+MID(Y875,6,2)-Parameters!$B$24+1</f>
        <v/>
      </c>
    </row>
    <row r="876">
      <c r="X876" t="inlineStr">
        <is>
          <t>L0188504</t>
        </is>
      </c>
      <c r="Y876" t="inlineStr">
        <is>
          <t>2026-01-13</t>
        </is>
      </c>
      <c r="Z876" t="inlineStr">
        <is>
          <t>home_use</t>
        </is>
      </c>
      <c r="AA876" t="inlineStr">
        <is>
          <t>IMP00063</t>
        </is>
      </c>
      <c r="AB876" t="inlineStr">
        <is>
          <t>T100440</t>
        </is>
      </c>
      <c r="AC876" s="32" t="n">
        <v>459521.38</v>
      </c>
      <c r="AD876" s="32" t="n">
        <v>52844.96</v>
      </c>
      <c r="AE876" s="35">
        <f>(LEFT(Y876,4)-Parameters!$B$23)*12+MID(Y876,6,2)-Parameters!$B$24+1</f>
        <v/>
      </c>
    </row>
    <row r="877">
      <c r="X877" t="inlineStr">
        <is>
          <t>L0188731</t>
        </is>
      </c>
      <c r="Y877" t="inlineStr">
        <is>
          <t>2026-01-14</t>
        </is>
      </c>
      <c r="Z877" t="inlineStr">
        <is>
          <t>home_use</t>
        </is>
      </c>
      <c r="AA877" t="inlineStr">
        <is>
          <t>IMP00063</t>
        </is>
      </c>
      <c r="AB877" t="inlineStr">
        <is>
          <t>T100440</t>
        </is>
      </c>
      <c r="AC877" s="32" t="n">
        <v>29600814.32</v>
      </c>
      <c r="AD877" s="32" t="n">
        <v>3848105.86</v>
      </c>
      <c r="AE877" s="35">
        <f>(LEFT(Y877,4)-Parameters!$B$23)*12+MID(Y877,6,2)-Parameters!$B$24+1</f>
        <v/>
      </c>
    </row>
    <row r="878">
      <c r="X878" t="inlineStr">
        <is>
          <t>L0188732</t>
        </is>
      </c>
      <c r="Y878" t="inlineStr">
        <is>
          <t>2026-01-14</t>
        </is>
      </c>
      <c r="Z878" t="inlineStr">
        <is>
          <t>home_use</t>
        </is>
      </c>
      <c r="AA878" t="inlineStr">
        <is>
          <t>IMP00063</t>
        </is>
      </c>
      <c r="AB878" t="inlineStr">
        <is>
          <t>T100440</t>
        </is>
      </c>
      <c r="AC878" s="32" t="n">
        <v>4659017.95</v>
      </c>
      <c r="AD878" s="32" t="n">
        <v>605672.33</v>
      </c>
      <c r="AE878" s="35">
        <f>(LEFT(Y878,4)-Parameters!$B$23)*12+MID(Y878,6,2)-Parameters!$B$24+1</f>
        <v/>
      </c>
    </row>
    <row r="879">
      <c r="X879" t="inlineStr">
        <is>
          <t>L0188733</t>
        </is>
      </c>
      <c r="Y879" t="inlineStr">
        <is>
          <t>2026-01-14</t>
        </is>
      </c>
      <c r="Z879" t="inlineStr">
        <is>
          <t>home_use</t>
        </is>
      </c>
      <c r="AA879" t="inlineStr">
        <is>
          <t>IMP00063</t>
        </is>
      </c>
      <c r="AB879" t="inlineStr">
        <is>
          <t>T100440</t>
        </is>
      </c>
      <c r="AC879" s="32" t="n">
        <v>1092960.52</v>
      </c>
      <c r="AD879" s="32" t="n">
        <v>125690.46</v>
      </c>
      <c r="AE879" s="35">
        <f>(LEFT(Y879,4)-Parameters!$B$23)*12+MID(Y879,6,2)-Parameters!$B$24+1</f>
        <v/>
      </c>
    </row>
    <row r="880">
      <c r="X880" t="inlineStr">
        <is>
          <t>L0188734</t>
        </is>
      </c>
      <c r="Y880" t="inlineStr">
        <is>
          <t>2026-01-14</t>
        </is>
      </c>
      <c r="Z880" t="inlineStr">
        <is>
          <t>home_use</t>
        </is>
      </c>
      <c r="AA880" t="inlineStr">
        <is>
          <t>IMP00063</t>
        </is>
      </c>
      <c r="AB880" t="inlineStr">
        <is>
          <t>T100440</t>
        </is>
      </c>
      <c r="AC880" s="32" t="n">
        <v>394421.22</v>
      </c>
      <c r="AD880" s="32" t="n">
        <v>45358.44</v>
      </c>
      <c r="AE880" s="35">
        <f>(LEFT(Y880,4)-Parameters!$B$23)*12+MID(Y880,6,2)-Parameters!$B$24+1</f>
        <v/>
      </c>
    </row>
    <row r="881">
      <c r="X881" t="inlineStr">
        <is>
          <t>L0188735</t>
        </is>
      </c>
      <c r="Y881" t="inlineStr">
        <is>
          <t>2026-01-14</t>
        </is>
      </c>
      <c r="Z881" t="inlineStr">
        <is>
          <t>home_use</t>
        </is>
      </c>
      <c r="AA881" t="inlineStr">
        <is>
          <t>IMP00063</t>
        </is>
      </c>
      <c r="AB881" t="inlineStr">
        <is>
          <t>T100440</t>
        </is>
      </c>
      <c r="AC881" s="32" t="n">
        <v>1156230.94</v>
      </c>
      <c r="AD881" s="32" t="n">
        <v>129497.87</v>
      </c>
      <c r="AE881" s="35">
        <f>(LEFT(Y881,4)-Parameters!$B$23)*12+MID(Y881,6,2)-Parameters!$B$24+1</f>
        <v/>
      </c>
    </row>
    <row r="882">
      <c r="X882" t="inlineStr">
        <is>
          <t>L0188737</t>
        </is>
      </c>
      <c r="Y882" t="inlineStr">
        <is>
          <t>2026-01-14</t>
        </is>
      </c>
      <c r="Z882" t="inlineStr">
        <is>
          <t>home_use</t>
        </is>
      </c>
      <c r="AA882" t="inlineStr">
        <is>
          <t>IMP00063</t>
        </is>
      </c>
      <c r="AB882" t="inlineStr">
        <is>
          <t>T100440</t>
        </is>
      </c>
      <c r="AC882" s="32" t="n">
        <v>1362560.07</v>
      </c>
      <c r="AD882" s="32" t="n">
        <v>156694.41</v>
      </c>
      <c r="AE882" s="35">
        <f>(LEFT(Y882,4)-Parameters!$B$23)*12+MID(Y882,6,2)-Parameters!$B$24+1</f>
        <v/>
      </c>
    </row>
    <row r="883">
      <c r="X883" t="inlineStr">
        <is>
          <t>L0188738</t>
        </is>
      </c>
      <c r="Y883" t="inlineStr">
        <is>
          <t>2026-01-14</t>
        </is>
      </c>
      <c r="Z883" t="inlineStr">
        <is>
          <t>home_use</t>
        </is>
      </c>
      <c r="AA883" t="inlineStr">
        <is>
          <t>IMP00063</t>
        </is>
      </c>
      <c r="AB883" t="inlineStr">
        <is>
          <t>T100440</t>
        </is>
      </c>
      <c r="AC883" s="32" t="n">
        <v>4258175.14</v>
      </c>
      <c r="AD883" s="32" t="n">
        <v>553562.77</v>
      </c>
      <c r="AE883" s="35">
        <f>(LEFT(Y883,4)-Parameters!$B$23)*12+MID(Y883,6,2)-Parameters!$B$24+1</f>
        <v/>
      </c>
    </row>
    <row r="884">
      <c r="X884" t="inlineStr">
        <is>
          <t>L0188739</t>
        </is>
      </c>
      <c r="Y884" t="inlineStr">
        <is>
          <t>2026-01-14</t>
        </is>
      </c>
      <c r="Z884" t="inlineStr">
        <is>
          <t>home_use</t>
        </is>
      </c>
      <c r="AA884" t="inlineStr">
        <is>
          <t>IMP00063</t>
        </is>
      </c>
      <c r="AB884" t="inlineStr">
        <is>
          <t>T100440</t>
        </is>
      </c>
      <c r="AC884" s="32" t="n">
        <v>2283036.78</v>
      </c>
      <c r="AD884" s="32" t="n">
        <v>244284.94</v>
      </c>
      <c r="AE884" s="35">
        <f>(LEFT(Y884,4)-Parameters!$B$23)*12+MID(Y884,6,2)-Parameters!$B$24+1</f>
        <v/>
      </c>
    </row>
    <row r="885">
      <c r="X885" t="inlineStr">
        <is>
          <t>L0188740</t>
        </is>
      </c>
      <c r="Y885" t="inlineStr">
        <is>
          <t>2026-01-14</t>
        </is>
      </c>
      <c r="Z885" t="inlineStr">
        <is>
          <t>home_use</t>
        </is>
      </c>
      <c r="AA885" t="inlineStr">
        <is>
          <t>IMP00063</t>
        </is>
      </c>
      <c r="AB885" t="inlineStr">
        <is>
          <t>T100440</t>
        </is>
      </c>
      <c r="AC885" s="32" t="n">
        <v>840653.23</v>
      </c>
      <c r="AD885" s="32" t="n">
        <v>89949.89999999999</v>
      </c>
      <c r="AE885" s="35">
        <f>(LEFT(Y885,4)-Parameters!$B$23)*12+MID(Y885,6,2)-Parameters!$B$24+1</f>
        <v/>
      </c>
    </row>
    <row r="886">
      <c r="X886" t="inlineStr">
        <is>
          <t>L0189012</t>
        </is>
      </c>
      <c r="Y886" t="inlineStr">
        <is>
          <t>2026-01-15</t>
        </is>
      </c>
      <c r="Z886" t="inlineStr">
        <is>
          <t>home_use</t>
        </is>
      </c>
      <c r="AA886" t="inlineStr">
        <is>
          <t>IMP00063</t>
        </is>
      </c>
      <c r="AB886" t="inlineStr">
        <is>
          <t>T100440</t>
        </is>
      </c>
      <c r="AC886" s="32" t="n">
        <v>889424.36</v>
      </c>
      <c r="AD886" s="32" t="n">
        <v>102283.8</v>
      </c>
      <c r="AE886" s="35">
        <f>(LEFT(Y886,4)-Parameters!$B$23)*12+MID(Y886,6,2)-Parameters!$B$24+1</f>
        <v/>
      </c>
    </row>
    <row r="887">
      <c r="X887" t="inlineStr">
        <is>
          <t>L0189015</t>
        </is>
      </c>
      <c r="Y887" t="inlineStr">
        <is>
          <t>2026-01-15</t>
        </is>
      </c>
      <c r="Z887" t="inlineStr">
        <is>
          <t>home_use</t>
        </is>
      </c>
      <c r="AA887" t="inlineStr">
        <is>
          <t>IMP00063</t>
        </is>
      </c>
      <c r="AB887" t="inlineStr">
        <is>
          <t>T100440</t>
        </is>
      </c>
      <c r="AC887" s="32" t="n">
        <v>1783949.18</v>
      </c>
      <c r="AD887" s="32" t="n">
        <v>199802.31</v>
      </c>
      <c r="AE887" s="35">
        <f>(LEFT(Y887,4)-Parameters!$B$23)*12+MID(Y887,6,2)-Parameters!$B$24+1</f>
        <v/>
      </c>
    </row>
    <row r="888">
      <c r="X888" t="inlineStr">
        <is>
          <t>L0189016</t>
        </is>
      </c>
      <c r="Y888" t="inlineStr">
        <is>
          <t>2026-01-15</t>
        </is>
      </c>
      <c r="Z888" t="inlineStr">
        <is>
          <t>home_use</t>
        </is>
      </c>
      <c r="AA888" t="inlineStr">
        <is>
          <t>IMP00063</t>
        </is>
      </c>
      <c r="AB888" t="inlineStr">
        <is>
          <t>T100440</t>
        </is>
      </c>
      <c r="AC888" s="32" t="n">
        <v>1338535.59</v>
      </c>
      <c r="AD888" s="32" t="n">
        <v>149915.99</v>
      </c>
      <c r="AE888" s="35">
        <f>(LEFT(Y888,4)-Parameters!$B$23)*12+MID(Y888,6,2)-Parameters!$B$24+1</f>
        <v/>
      </c>
    </row>
    <row r="889">
      <c r="X889" t="inlineStr">
        <is>
          <t>L0189018</t>
        </is>
      </c>
      <c r="Y889" t="inlineStr">
        <is>
          <t>2026-01-15</t>
        </is>
      </c>
      <c r="Z889" t="inlineStr">
        <is>
          <t>home_use</t>
        </is>
      </c>
      <c r="AA889" t="inlineStr">
        <is>
          <t>IMP00063</t>
        </is>
      </c>
      <c r="AB889" t="inlineStr">
        <is>
          <t>T100440</t>
        </is>
      </c>
      <c r="AC889" s="32" t="n">
        <v>297006.3</v>
      </c>
      <c r="AD889" s="32" t="n">
        <v>34155.72</v>
      </c>
      <c r="AE889" s="35">
        <f>(LEFT(Y889,4)-Parameters!$B$23)*12+MID(Y889,6,2)-Parameters!$B$24+1</f>
        <v/>
      </c>
    </row>
    <row r="890">
      <c r="X890" t="inlineStr">
        <is>
          <t>L0189019</t>
        </is>
      </c>
      <c r="Y890" t="inlineStr">
        <is>
          <t>2026-01-15</t>
        </is>
      </c>
      <c r="Z890" t="inlineStr">
        <is>
          <t>home_use</t>
        </is>
      </c>
      <c r="AA890" t="inlineStr">
        <is>
          <t>IMP00063</t>
        </is>
      </c>
      <c r="AB890" t="inlineStr">
        <is>
          <t>T100440</t>
        </is>
      </c>
      <c r="AC890" s="32" t="n">
        <v>237379.1</v>
      </c>
      <c r="AD890" s="32" t="n">
        <v>27298.6</v>
      </c>
      <c r="AE890" s="35">
        <f>(LEFT(Y890,4)-Parameters!$B$23)*12+MID(Y890,6,2)-Parameters!$B$24+1</f>
        <v/>
      </c>
    </row>
    <row r="891">
      <c r="X891" t="inlineStr">
        <is>
          <t>L0189020</t>
        </is>
      </c>
      <c r="Y891" t="inlineStr">
        <is>
          <t>2026-01-15</t>
        </is>
      </c>
      <c r="Z891" t="inlineStr">
        <is>
          <t>home_use</t>
        </is>
      </c>
      <c r="AA891" t="inlineStr">
        <is>
          <t>IMP00063</t>
        </is>
      </c>
      <c r="AB891" t="inlineStr">
        <is>
          <t>T100440</t>
        </is>
      </c>
      <c r="AC891" s="32" t="n">
        <v>470691.47</v>
      </c>
      <c r="AD891" s="32" t="n">
        <v>54129.52</v>
      </c>
      <c r="AE891" s="35">
        <f>(LEFT(Y891,4)-Parameters!$B$23)*12+MID(Y891,6,2)-Parameters!$B$24+1</f>
        <v/>
      </c>
    </row>
    <row r="892">
      <c r="X892" t="inlineStr">
        <is>
          <t>L0189021</t>
        </is>
      </c>
      <c r="Y892" t="inlineStr">
        <is>
          <t>2026-01-15</t>
        </is>
      </c>
      <c r="Z892" t="inlineStr">
        <is>
          <t>home_use</t>
        </is>
      </c>
      <c r="AA892" t="inlineStr">
        <is>
          <t>IMP00063</t>
        </is>
      </c>
      <c r="AB892" t="inlineStr">
        <is>
          <t>T100440</t>
        </is>
      </c>
      <c r="AC892" s="32" t="n">
        <v>784312.35</v>
      </c>
      <c r="AD892" s="32" t="n">
        <v>90195.92</v>
      </c>
      <c r="AE892" s="35">
        <f>(LEFT(Y892,4)-Parameters!$B$23)*12+MID(Y892,6,2)-Parameters!$B$24+1</f>
        <v/>
      </c>
    </row>
    <row r="893">
      <c r="X893" t="inlineStr">
        <is>
          <t>L0189022</t>
        </is>
      </c>
      <c r="Y893" t="inlineStr">
        <is>
          <t>2026-01-15</t>
        </is>
      </c>
      <c r="Z893" t="inlineStr">
        <is>
          <t>home_use</t>
        </is>
      </c>
      <c r="AA893" t="inlineStr">
        <is>
          <t>IMP00063</t>
        </is>
      </c>
      <c r="AB893" t="inlineStr">
        <is>
          <t>T100440</t>
        </is>
      </c>
      <c r="AC893" s="32" t="n">
        <v>6097069.16</v>
      </c>
      <c r="AD893" s="32" t="n">
        <v>792618.99</v>
      </c>
      <c r="AE893" s="35">
        <f>(LEFT(Y893,4)-Parameters!$B$23)*12+MID(Y893,6,2)-Parameters!$B$24+1</f>
        <v/>
      </c>
    </row>
    <row r="894">
      <c r="X894" t="inlineStr">
        <is>
          <t>L0189262</t>
        </is>
      </c>
      <c r="Y894" t="inlineStr">
        <is>
          <t>2026-01-16</t>
        </is>
      </c>
      <c r="Z894" t="inlineStr">
        <is>
          <t>home_use</t>
        </is>
      </c>
      <c r="AA894" t="inlineStr">
        <is>
          <t>IMP00063</t>
        </is>
      </c>
      <c r="AB894" t="inlineStr">
        <is>
          <t>T100440</t>
        </is>
      </c>
      <c r="AC894" s="32" t="n">
        <v>372051.38</v>
      </c>
      <c r="AD894" s="32" t="n">
        <v>42785.91</v>
      </c>
      <c r="AE894" s="35">
        <f>(LEFT(Y894,4)-Parameters!$B$23)*12+MID(Y894,6,2)-Parameters!$B$24+1</f>
        <v/>
      </c>
    </row>
    <row r="895">
      <c r="X895" t="inlineStr">
        <is>
          <t>L0189264</t>
        </is>
      </c>
      <c r="Y895" t="inlineStr">
        <is>
          <t>2026-01-16</t>
        </is>
      </c>
      <c r="Z895" t="inlineStr">
        <is>
          <t>home_use</t>
        </is>
      </c>
      <c r="AA895" t="inlineStr">
        <is>
          <t>IMP00063</t>
        </is>
      </c>
      <c r="AB895" t="inlineStr">
        <is>
          <t>T100440</t>
        </is>
      </c>
      <c r="AC895" s="32" t="n">
        <v>1298431.93</v>
      </c>
      <c r="AD895" s="32" t="n">
        <v>149319.67</v>
      </c>
      <c r="AE895" s="35">
        <f>(LEFT(Y895,4)-Parameters!$B$23)*12+MID(Y895,6,2)-Parameters!$B$24+1</f>
        <v/>
      </c>
    </row>
    <row r="896">
      <c r="X896" t="inlineStr">
        <is>
          <t>L0189265</t>
        </is>
      </c>
      <c r="Y896" t="inlineStr">
        <is>
          <t>2026-01-16</t>
        </is>
      </c>
      <c r="Z896" t="inlineStr">
        <is>
          <t>home_use</t>
        </is>
      </c>
      <c r="AA896" t="inlineStr">
        <is>
          <t>IMP00063</t>
        </is>
      </c>
      <c r="AB896" t="inlineStr">
        <is>
          <t>T100440</t>
        </is>
      </c>
      <c r="AC896" s="32" t="n">
        <v>11430817.82</v>
      </c>
      <c r="AD896" s="32" t="n">
        <v>1486006.32</v>
      </c>
      <c r="AE896" s="35">
        <f>(LEFT(Y896,4)-Parameters!$B$23)*12+MID(Y896,6,2)-Parameters!$B$24+1</f>
        <v/>
      </c>
    </row>
    <row r="897">
      <c r="X897" t="inlineStr">
        <is>
          <t>L0189266</t>
        </is>
      </c>
      <c r="Y897" t="inlineStr">
        <is>
          <t>2026-01-16</t>
        </is>
      </c>
      <c r="Z897" t="inlineStr">
        <is>
          <t>home_use</t>
        </is>
      </c>
      <c r="AA897" t="inlineStr">
        <is>
          <t>IMP00063</t>
        </is>
      </c>
      <c r="AB897" t="inlineStr">
        <is>
          <t>T100440</t>
        </is>
      </c>
      <c r="AC897" s="32" t="n">
        <v>1051472.41</v>
      </c>
      <c r="AD897" s="32" t="n">
        <v>117764.91</v>
      </c>
      <c r="AE897" s="35">
        <f>(LEFT(Y897,4)-Parameters!$B$23)*12+MID(Y897,6,2)-Parameters!$B$24+1</f>
        <v/>
      </c>
    </row>
    <row r="898">
      <c r="X898" t="inlineStr">
        <is>
          <t>L0189267</t>
        </is>
      </c>
      <c r="Y898" t="inlineStr">
        <is>
          <t>2026-01-16</t>
        </is>
      </c>
      <c r="Z898" t="inlineStr">
        <is>
          <t>home_use</t>
        </is>
      </c>
      <c r="AA898" t="inlineStr">
        <is>
          <t>IMP00063</t>
        </is>
      </c>
      <c r="AB898" t="inlineStr">
        <is>
          <t>T100440</t>
        </is>
      </c>
      <c r="AC898" s="32" t="n">
        <v>3108083.53</v>
      </c>
      <c r="AD898" s="32" t="n">
        <v>348105.36</v>
      </c>
      <c r="AE898" s="35">
        <f>(LEFT(Y898,4)-Parameters!$B$23)*12+MID(Y898,6,2)-Parameters!$B$24+1</f>
        <v/>
      </c>
    </row>
    <row r="899">
      <c r="X899" t="inlineStr">
        <is>
          <t>L0189269</t>
        </is>
      </c>
      <c r="Y899" t="inlineStr">
        <is>
          <t>2026-01-16</t>
        </is>
      </c>
      <c r="Z899" t="inlineStr">
        <is>
          <t>home_use</t>
        </is>
      </c>
      <c r="AA899" t="inlineStr">
        <is>
          <t>IMP00063</t>
        </is>
      </c>
      <c r="AB899" t="inlineStr">
        <is>
          <t>T100440</t>
        </is>
      </c>
      <c r="AC899" s="32" t="n">
        <v>372419.46</v>
      </c>
      <c r="AD899" s="32" t="n">
        <v>42828.24</v>
      </c>
      <c r="AE899" s="35">
        <f>(LEFT(Y899,4)-Parameters!$B$23)*12+MID(Y899,6,2)-Parameters!$B$24+1</f>
        <v/>
      </c>
    </row>
    <row r="900">
      <c r="X900" t="inlineStr">
        <is>
          <t>L0189270</t>
        </is>
      </c>
      <c r="Y900" t="inlineStr">
        <is>
          <t>2026-01-16</t>
        </is>
      </c>
      <c r="Z900" t="inlineStr">
        <is>
          <t>home_use</t>
        </is>
      </c>
      <c r="AA900" t="inlineStr">
        <is>
          <t>IMP00063</t>
        </is>
      </c>
      <c r="AB900" t="inlineStr">
        <is>
          <t>T100440</t>
        </is>
      </c>
      <c r="AC900" s="32" t="n">
        <v>11394274.52</v>
      </c>
      <c r="AD900" s="32" t="n">
        <v>1481255.69</v>
      </c>
      <c r="AE900" s="35">
        <f>(LEFT(Y900,4)-Parameters!$B$23)*12+MID(Y900,6,2)-Parameters!$B$24+1</f>
        <v/>
      </c>
    </row>
    <row r="901">
      <c r="X901" t="inlineStr">
        <is>
          <t>L0189271</t>
        </is>
      </c>
      <c r="Y901" t="inlineStr">
        <is>
          <t>2026-01-16</t>
        </is>
      </c>
      <c r="Z901" t="inlineStr">
        <is>
          <t>home_use</t>
        </is>
      </c>
      <c r="AA901" t="inlineStr">
        <is>
          <t>IMP00063</t>
        </is>
      </c>
      <c r="AB901" t="inlineStr">
        <is>
          <t>T100440</t>
        </is>
      </c>
      <c r="AC901" s="32" t="n">
        <v>393958.57</v>
      </c>
      <c r="AD901" s="32" t="n">
        <v>42153.57</v>
      </c>
      <c r="AE901" s="35">
        <f>(LEFT(Y901,4)-Parameters!$B$23)*12+MID(Y901,6,2)-Parameters!$B$24+1</f>
        <v/>
      </c>
    </row>
    <row r="902">
      <c r="X902" t="inlineStr">
        <is>
          <t>L0189272</t>
        </is>
      </c>
      <c r="Y902" t="inlineStr">
        <is>
          <t>2026-01-16</t>
        </is>
      </c>
      <c r="Z902" t="inlineStr">
        <is>
          <t>home_use</t>
        </is>
      </c>
      <c r="AA902" t="inlineStr">
        <is>
          <t>IMP00063</t>
        </is>
      </c>
      <c r="AB902" t="inlineStr">
        <is>
          <t>T100440</t>
        </is>
      </c>
      <c r="AC902" s="32" t="n">
        <v>1457389.49</v>
      </c>
      <c r="AD902" s="32" t="n">
        <v>167599.79</v>
      </c>
      <c r="AE902" s="35">
        <f>(LEFT(Y902,4)-Parameters!$B$23)*12+MID(Y902,6,2)-Parameters!$B$24+1</f>
        <v/>
      </c>
    </row>
    <row r="903">
      <c r="X903" t="inlineStr">
        <is>
          <t>L0189273</t>
        </is>
      </c>
      <c r="Y903" t="inlineStr">
        <is>
          <t>2026-01-16</t>
        </is>
      </c>
      <c r="Z903" t="inlineStr">
        <is>
          <t>home_use</t>
        </is>
      </c>
      <c r="AA903" t="inlineStr">
        <is>
          <t>IMP00063</t>
        </is>
      </c>
      <c r="AB903" t="inlineStr">
        <is>
          <t>T100440</t>
        </is>
      </c>
      <c r="AC903" s="32" t="n">
        <v>529398.34</v>
      </c>
      <c r="AD903" s="32" t="n">
        <v>56645.62</v>
      </c>
      <c r="AE903" s="35">
        <f>(LEFT(Y903,4)-Parameters!$B$23)*12+MID(Y903,6,2)-Parameters!$B$24+1</f>
        <v/>
      </c>
    </row>
    <row r="904">
      <c r="X904" t="inlineStr">
        <is>
          <t>L0189528</t>
        </is>
      </c>
      <c r="Y904" t="inlineStr">
        <is>
          <t>2026-01-17</t>
        </is>
      </c>
      <c r="Z904" t="inlineStr">
        <is>
          <t>home_use</t>
        </is>
      </c>
      <c r="AA904" t="inlineStr">
        <is>
          <t>IMP00063</t>
        </is>
      </c>
      <c r="AB904" t="inlineStr">
        <is>
          <t>T100440</t>
        </is>
      </c>
      <c r="AC904" s="32" t="n">
        <v>1187393.26</v>
      </c>
      <c r="AD904" s="32" t="n">
        <v>136550.22</v>
      </c>
      <c r="AE904" s="35">
        <f>(LEFT(Y904,4)-Parameters!$B$23)*12+MID(Y904,6,2)-Parameters!$B$24+1</f>
        <v/>
      </c>
    </row>
    <row r="905">
      <c r="X905" t="inlineStr">
        <is>
          <t>L0189529</t>
        </is>
      </c>
      <c r="Y905" t="inlineStr">
        <is>
          <t>2026-01-17</t>
        </is>
      </c>
      <c r="Z905" t="inlineStr">
        <is>
          <t>home_use</t>
        </is>
      </c>
      <c r="AA905" t="inlineStr">
        <is>
          <t>IMP00063</t>
        </is>
      </c>
      <c r="AB905" t="inlineStr">
        <is>
          <t>T100440</t>
        </is>
      </c>
      <c r="AC905" s="32" t="n">
        <v>751518.98</v>
      </c>
      <c r="AD905" s="32" t="n">
        <v>80412.53</v>
      </c>
      <c r="AE905" s="35">
        <f>(LEFT(Y905,4)-Parameters!$B$23)*12+MID(Y905,6,2)-Parameters!$B$24+1</f>
        <v/>
      </c>
    </row>
    <row r="906">
      <c r="X906" t="inlineStr">
        <is>
          <t>L0189530</t>
        </is>
      </c>
      <c r="Y906" t="inlineStr">
        <is>
          <t>2026-01-17</t>
        </is>
      </c>
      <c r="Z906" t="inlineStr">
        <is>
          <t>home_use</t>
        </is>
      </c>
      <c r="AA906" t="inlineStr">
        <is>
          <t>IMP00063</t>
        </is>
      </c>
      <c r="AB906" t="inlineStr">
        <is>
          <t>T100440</t>
        </is>
      </c>
      <c r="AC906" s="32" t="n">
        <v>365268.02</v>
      </c>
      <c r="AD906" s="32" t="n">
        <v>42005.82</v>
      </c>
      <c r="AE906" s="35">
        <f>(LEFT(Y906,4)-Parameters!$B$23)*12+MID(Y906,6,2)-Parameters!$B$24+1</f>
        <v/>
      </c>
    </row>
    <row r="907">
      <c r="X907" t="inlineStr">
        <is>
          <t>L0189532</t>
        </is>
      </c>
      <c r="Y907" t="inlineStr">
        <is>
          <t>2026-01-17</t>
        </is>
      </c>
      <c r="Z907" t="inlineStr">
        <is>
          <t>home_use</t>
        </is>
      </c>
      <c r="AA907" t="inlineStr">
        <is>
          <t>IMP00063</t>
        </is>
      </c>
      <c r="AB907" t="inlineStr">
        <is>
          <t>T100440</t>
        </is>
      </c>
      <c r="AC907" s="32" t="n">
        <v>1706754.38</v>
      </c>
      <c r="AD907" s="32" t="n">
        <v>196276.75</v>
      </c>
      <c r="AE907" s="35">
        <f>(LEFT(Y907,4)-Parameters!$B$23)*12+MID(Y907,6,2)-Parameters!$B$24+1</f>
        <v/>
      </c>
    </row>
    <row r="908">
      <c r="X908" t="inlineStr">
        <is>
          <t>L0189782</t>
        </is>
      </c>
      <c r="Y908" t="inlineStr">
        <is>
          <t>2026-01-18</t>
        </is>
      </c>
      <c r="Z908" t="inlineStr">
        <is>
          <t>home_use</t>
        </is>
      </c>
      <c r="AA908" t="inlineStr">
        <is>
          <t>IMP00063</t>
        </is>
      </c>
      <c r="AB908" t="inlineStr">
        <is>
          <t>T100440</t>
        </is>
      </c>
      <c r="AC908" s="32" t="n">
        <v>3377804.09</v>
      </c>
      <c r="AD908" s="32" t="n">
        <v>439114.53</v>
      </c>
      <c r="AE908" s="35">
        <f>(LEFT(Y908,4)-Parameters!$B$23)*12+MID(Y908,6,2)-Parameters!$B$24+1</f>
        <v/>
      </c>
    </row>
    <row r="909">
      <c r="X909" t="inlineStr">
        <is>
          <t>L0189783</t>
        </is>
      </c>
      <c r="Y909" t="inlineStr">
        <is>
          <t>2026-01-18</t>
        </is>
      </c>
      <c r="Z909" t="inlineStr">
        <is>
          <t>warehouse_out</t>
        </is>
      </c>
      <c r="AA909" t="inlineStr">
        <is>
          <t>IMP00063</t>
        </is>
      </c>
      <c r="AB909" t="inlineStr">
        <is>
          <t>T100440</t>
        </is>
      </c>
      <c r="AC909" s="32" t="n">
        <v>2585302.51</v>
      </c>
      <c r="AD909" s="32" t="n">
        <v>336089.33</v>
      </c>
      <c r="AE909" s="35">
        <f>(LEFT(Y909,4)-Parameters!$B$23)*12+MID(Y909,6,2)-Parameters!$B$24+1</f>
        <v/>
      </c>
    </row>
    <row r="910">
      <c r="X910" t="inlineStr">
        <is>
          <t>L0189784</t>
        </is>
      </c>
      <c r="Y910" t="inlineStr">
        <is>
          <t>2026-01-18</t>
        </is>
      </c>
      <c r="Z910" t="inlineStr">
        <is>
          <t>home_use</t>
        </is>
      </c>
      <c r="AA910" t="inlineStr">
        <is>
          <t>IMP00063</t>
        </is>
      </c>
      <c r="AB910" t="inlineStr">
        <is>
          <t>T100440</t>
        </is>
      </c>
      <c r="AC910" s="32" t="n">
        <v>6544084.07</v>
      </c>
      <c r="AD910" s="32" t="n">
        <v>850730.9300000001</v>
      </c>
      <c r="AE910" s="35">
        <f>(LEFT(Y910,4)-Parameters!$B$23)*12+MID(Y910,6,2)-Parameters!$B$24+1</f>
        <v/>
      </c>
    </row>
    <row r="911">
      <c r="X911" t="inlineStr">
        <is>
          <t>L0189785</t>
        </is>
      </c>
      <c r="Y911" t="inlineStr">
        <is>
          <t>2026-01-18</t>
        </is>
      </c>
      <c r="Z911" t="inlineStr">
        <is>
          <t>home_use</t>
        </is>
      </c>
      <c r="AA911" t="inlineStr">
        <is>
          <t>IMP00063</t>
        </is>
      </c>
      <c r="AB911" t="inlineStr">
        <is>
          <t>T100440</t>
        </is>
      </c>
      <c r="AC911" s="32" t="n">
        <v>498881.29</v>
      </c>
      <c r="AD911" s="32" t="n">
        <v>53380.3</v>
      </c>
      <c r="AE911" s="35">
        <f>(LEFT(Y911,4)-Parameters!$B$23)*12+MID(Y911,6,2)-Parameters!$B$24+1</f>
        <v/>
      </c>
    </row>
    <row r="912">
      <c r="X912" t="inlineStr">
        <is>
          <t>L0189787</t>
        </is>
      </c>
      <c r="Y912" t="inlineStr">
        <is>
          <t>2026-01-18</t>
        </is>
      </c>
      <c r="Z912" t="inlineStr">
        <is>
          <t>home_use</t>
        </is>
      </c>
      <c r="AA912" t="inlineStr">
        <is>
          <t>IMP00063</t>
        </is>
      </c>
      <c r="AB912" t="inlineStr">
        <is>
          <t>T100440</t>
        </is>
      </c>
      <c r="AC912" s="32" t="n">
        <v>1208275.54</v>
      </c>
      <c r="AD912" s="32" t="n">
        <v>138951.69</v>
      </c>
      <c r="AE912" s="35">
        <f>(LEFT(Y912,4)-Parameters!$B$23)*12+MID(Y912,6,2)-Parameters!$B$24+1</f>
        <v/>
      </c>
    </row>
    <row r="913">
      <c r="X913" t="inlineStr">
        <is>
          <t>L0190036</t>
        </is>
      </c>
      <c r="Y913" t="inlineStr">
        <is>
          <t>2026-01-19</t>
        </is>
      </c>
      <c r="Z913" t="inlineStr">
        <is>
          <t>home_use</t>
        </is>
      </c>
      <c r="AA913" t="inlineStr">
        <is>
          <t>IMP00063</t>
        </is>
      </c>
      <c r="AB913" t="inlineStr">
        <is>
          <t>T100440</t>
        </is>
      </c>
      <c r="AC913" s="32" t="n">
        <v>4255804.77</v>
      </c>
      <c r="AD913" s="32" t="n">
        <v>553254.62</v>
      </c>
      <c r="AE913" s="35">
        <f>(LEFT(Y913,4)-Parameters!$B$23)*12+MID(Y913,6,2)-Parameters!$B$24+1</f>
        <v/>
      </c>
    </row>
    <row r="914">
      <c r="X914" t="inlineStr">
        <is>
          <t>L0190038</t>
        </is>
      </c>
      <c r="Y914" t="inlineStr">
        <is>
          <t>2026-01-19</t>
        </is>
      </c>
      <c r="Z914" t="inlineStr">
        <is>
          <t>home_use</t>
        </is>
      </c>
      <c r="AA914" t="inlineStr">
        <is>
          <t>IMP00063</t>
        </is>
      </c>
      <c r="AB914" t="inlineStr">
        <is>
          <t>T100440</t>
        </is>
      </c>
      <c r="AC914" s="32" t="n">
        <v>109508.06</v>
      </c>
      <c r="AD914" s="32" t="n">
        <v>12593.43</v>
      </c>
      <c r="AE914" s="35">
        <f>(LEFT(Y914,4)-Parameters!$B$23)*12+MID(Y914,6,2)-Parameters!$B$24+1</f>
        <v/>
      </c>
    </row>
    <row r="915">
      <c r="X915" t="inlineStr">
        <is>
          <t>L0190039</t>
        </is>
      </c>
      <c r="Y915" t="inlineStr">
        <is>
          <t>2026-01-19</t>
        </is>
      </c>
      <c r="Z915" t="inlineStr">
        <is>
          <t>home_use</t>
        </is>
      </c>
      <c r="AA915" t="inlineStr">
        <is>
          <t>IMP00063</t>
        </is>
      </c>
      <c r="AB915" t="inlineStr">
        <is>
          <t>T100440</t>
        </is>
      </c>
      <c r="AC915" s="32" t="n">
        <v>1222436.97</v>
      </c>
      <c r="AD915" s="32" t="n">
        <v>130800.76</v>
      </c>
      <c r="AE915" s="35">
        <f>(LEFT(Y915,4)-Parameters!$B$23)*12+MID(Y915,6,2)-Parameters!$B$24+1</f>
        <v/>
      </c>
    </row>
    <row r="916">
      <c r="X916" t="inlineStr">
        <is>
          <t>L0190041</t>
        </is>
      </c>
      <c r="Y916" t="inlineStr">
        <is>
          <t>2026-01-19</t>
        </is>
      </c>
      <c r="Z916" t="inlineStr">
        <is>
          <t>home_use</t>
        </is>
      </c>
      <c r="AA916" t="inlineStr">
        <is>
          <t>IMP00063</t>
        </is>
      </c>
      <c r="AB916" t="inlineStr">
        <is>
          <t>T100440</t>
        </is>
      </c>
      <c r="AC916" s="32" t="n">
        <v>468343.43</v>
      </c>
      <c r="AD916" s="32" t="n">
        <v>50112.75</v>
      </c>
      <c r="AE916" s="35">
        <f>(LEFT(Y916,4)-Parameters!$B$23)*12+MID(Y916,6,2)-Parameters!$B$24+1</f>
        <v/>
      </c>
    </row>
    <row r="917">
      <c r="X917" t="inlineStr">
        <is>
          <t>L0190042</t>
        </is>
      </c>
      <c r="Y917" t="inlineStr">
        <is>
          <t>2026-01-19</t>
        </is>
      </c>
      <c r="Z917" t="inlineStr">
        <is>
          <t>home_use</t>
        </is>
      </c>
      <c r="AA917" t="inlineStr">
        <is>
          <t>IMP00063</t>
        </is>
      </c>
      <c r="AB917" t="inlineStr">
        <is>
          <t>T100440</t>
        </is>
      </c>
      <c r="AC917" s="32" t="n">
        <v>1077736.8</v>
      </c>
      <c r="AD917" s="32" t="n">
        <v>120706.52</v>
      </c>
      <c r="AE917" s="35">
        <f>(LEFT(Y917,4)-Parameters!$B$23)*12+MID(Y917,6,2)-Parameters!$B$24+1</f>
        <v/>
      </c>
    </row>
    <row r="918">
      <c r="X918" t="inlineStr">
        <is>
          <t>L0190044</t>
        </is>
      </c>
      <c r="Y918" t="inlineStr">
        <is>
          <t>2026-01-19</t>
        </is>
      </c>
      <c r="Z918" t="inlineStr">
        <is>
          <t>home_use</t>
        </is>
      </c>
      <c r="AA918" t="inlineStr">
        <is>
          <t>IMP00063</t>
        </is>
      </c>
      <c r="AB918" t="inlineStr">
        <is>
          <t>T100440</t>
        </is>
      </c>
      <c r="AC918" s="32" t="n">
        <v>1622579.53</v>
      </c>
      <c r="AD918" s="32" t="n">
        <v>186596.65</v>
      </c>
      <c r="AE918" s="35">
        <f>(LEFT(Y918,4)-Parameters!$B$23)*12+MID(Y918,6,2)-Parameters!$B$24+1</f>
        <v/>
      </c>
    </row>
    <row r="919">
      <c r="X919" t="inlineStr">
        <is>
          <t>L0190302</t>
        </is>
      </c>
      <c r="Y919" t="inlineStr">
        <is>
          <t>2026-01-20</t>
        </is>
      </c>
      <c r="Z919" t="inlineStr">
        <is>
          <t>home_use</t>
        </is>
      </c>
      <c r="AA919" t="inlineStr">
        <is>
          <t>IMP00063</t>
        </is>
      </c>
      <c r="AB919" t="inlineStr">
        <is>
          <t>T100440</t>
        </is>
      </c>
      <c r="AC919" s="32" t="n">
        <v>3108524.29</v>
      </c>
      <c r="AD919" s="32" t="n">
        <v>404108.16</v>
      </c>
      <c r="AE919" s="35">
        <f>(LEFT(Y919,4)-Parameters!$B$23)*12+MID(Y919,6,2)-Parameters!$B$24+1</f>
        <v/>
      </c>
    </row>
    <row r="920">
      <c r="X920" t="inlineStr">
        <is>
          <t>L0190303</t>
        </is>
      </c>
      <c r="Y920" t="inlineStr">
        <is>
          <t>2026-01-20</t>
        </is>
      </c>
      <c r="Z920" t="inlineStr">
        <is>
          <t>home_use</t>
        </is>
      </c>
      <c r="AA920" t="inlineStr">
        <is>
          <t>IMP00063</t>
        </is>
      </c>
      <c r="AB920" t="inlineStr">
        <is>
          <t>T100440</t>
        </is>
      </c>
      <c r="AC920" s="32" t="n">
        <v>283849.43</v>
      </c>
      <c r="AD920" s="32" t="n">
        <v>32642.68</v>
      </c>
      <c r="AE920" s="35">
        <f>(LEFT(Y920,4)-Parameters!$B$23)*12+MID(Y920,6,2)-Parameters!$B$24+1</f>
        <v/>
      </c>
    </row>
    <row r="921">
      <c r="X921" t="inlineStr">
        <is>
          <t>L0190304</t>
        </is>
      </c>
      <c r="Y921" t="inlineStr">
        <is>
          <t>2026-01-20</t>
        </is>
      </c>
      <c r="Z921" t="inlineStr">
        <is>
          <t>home_use</t>
        </is>
      </c>
      <c r="AA921" t="inlineStr">
        <is>
          <t>IMP00063</t>
        </is>
      </c>
      <c r="AB921" t="inlineStr">
        <is>
          <t>T100440</t>
        </is>
      </c>
      <c r="AC921" s="32" t="n">
        <v>328162.25</v>
      </c>
      <c r="AD921" s="32" t="n">
        <v>35113.36</v>
      </c>
      <c r="AE921" s="35">
        <f>(LEFT(Y921,4)-Parameters!$B$23)*12+MID(Y921,6,2)-Parameters!$B$24+1</f>
        <v/>
      </c>
    </row>
    <row r="922">
      <c r="X922" t="inlineStr">
        <is>
          <t>L0190306</t>
        </is>
      </c>
      <c r="Y922" t="inlineStr">
        <is>
          <t>2026-01-20</t>
        </is>
      </c>
      <c r="Z922" t="inlineStr">
        <is>
          <t>home_use</t>
        </is>
      </c>
      <c r="AA922" t="inlineStr">
        <is>
          <t>IMP00063</t>
        </is>
      </c>
      <c r="AB922" t="inlineStr">
        <is>
          <t>T100440</t>
        </is>
      </c>
      <c r="AC922" s="32" t="n">
        <v>3903385.11</v>
      </c>
      <c r="AD922" s="32" t="n">
        <v>507440.06</v>
      </c>
      <c r="AE922" s="35">
        <f>(LEFT(Y922,4)-Parameters!$B$23)*12+MID(Y922,6,2)-Parameters!$B$24+1</f>
        <v/>
      </c>
    </row>
    <row r="923">
      <c r="X923" t="inlineStr">
        <is>
          <t>L0190307</t>
        </is>
      </c>
      <c r="Y923" t="inlineStr">
        <is>
          <t>2026-01-20</t>
        </is>
      </c>
      <c r="Z923" t="inlineStr">
        <is>
          <t>home_use</t>
        </is>
      </c>
      <c r="AA923" t="inlineStr">
        <is>
          <t>IMP00063</t>
        </is>
      </c>
      <c r="AB923" t="inlineStr">
        <is>
          <t>T100440</t>
        </is>
      </c>
      <c r="AC923" s="32" t="n">
        <v>10889862.03</v>
      </c>
      <c r="AD923" s="32" t="n">
        <v>1415682.06</v>
      </c>
      <c r="AE923" s="35">
        <f>(LEFT(Y923,4)-Parameters!$B$23)*12+MID(Y923,6,2)-Parameters!$B$24+1</f>
        <v/>
      </c>
    </row>
    <row r="924">
      <c r="X924" t="inlineStr">
        <is>
          <t>L0190308</t>
        </is>
      </c>
      <c r="Y924" t="inlineStr">
        <is>
          <t>2026-01-20</t>
        </is>
      </c>
      <c r="Z924" t="inlineStr">
        <is>
          <t>home_use</t>
        </is>
      </c>
      <c r="AA924" t="inlineStr">
        <is>
          <t>IMP00063</t>
        </is>
      </c>
      <c r="AB924" t="inlineStr">
        <is>
          <t>T100440</t>
        </is>
      </c>
      <c r="AC924" s="32" t="n">
        <v>642608.52</v>
      </c>
      <c r="AD924" s="32" t="n">
        <v>68759.11</v>
      </c>
      <c r="AE924" s="35">
        <f>(LEFT(Y924,4)-Parameters!$B$23)*12+MID(Y924,6,2)-Parameters!$B$24+1</f>
        <v/>
      </c>
    </row>
    <row r="925">
      <c r="X925" t="inlineStr">
        <is>
          <t>L0190309</t>
        </is>
      </c>
      <c r="Y925" t="inlineStr">
        <is>
          <t>2026-01-20</t>
        </is>
      </c>
      <c r="Z925" t="inlineStr">
        <is>
          <t>home_use</t>
        </is>
      </c>
      <c r="AA925" t="inlineStr">
        <is>
          <t>IMP00063</t>
        </is>
      </c>
      <c r="AB925" t="inlineStr">
        <is>
          <t>T100440</t>
        </is>
      </c>
      <c r="AC925" s="32" t="n">
        <v>1214806.98</v>
      </c>
      <c r="AD925" s="32" t="n">
        <v>157924.91</v>
      </c>
      <c r="AE925" s="35">
        <f>(LEFT(Y925,4)-Parameters!$B$23)*12+MID(Y925,6,2)-Parameters!$B$24+1</f>
        <v/>
      </c>
    </row>
    <row r="926">
      <c r="X926" t="inlineStr">
        <is>
          <t>L0190310</t>
        </is>
      </c>
      <c r="Y926" t="inlineStr">
        <is>
          <t>2026-01-20</t>
        </is>
      </c>
      <c r="Z926" t="inlineStr">
        <is>
          <t>warehouse_out</t>
        </is>
      </c>
      <c r="AA926" t="inlineStr">
        <is>
          <t>IMP00063</t>
        </is>
      </c>
      <c r="AB926" t="inlineStr">
        <is>
          <t>T100440</t>
        </is>
      </c>
      <c r="AC926" s="32" t="n">
        <v>349400.73</v>
      </c>
      <c r="AD926" s="32" t="n">
        <v>40181.08</v>
      </c>
      <c r="AE926" s="35">
        <f>(LEFT(Y926,4)-Parameters!$B$23)*12+MID(Y926,6,2)-Parameters!$B$24+1</f>
        <v/>
      </c>
    </row>
    <row r="927">
      <c r="X927" t="inlineStr">
        <is>
          <t>L0190311</t>
        </is>
      </c>
      <c r="Y927" t="inlineStr">
        <is>
          <t>2026-01-20</t>
        </is>
      </c>
      <c r="Z927" t="inlineStr">
        <is>
          <t>home_use</t>
        </is>
      </c>
      <c r="AA927" t="inlineStr">
        <is>
          <t>IMP00063</t>
        </is>
      </c>
      <c r="AB927" t="inlineStr">
        <is>
          <t>T100440</t>
        </is>
      </c>
      <c r="AC927" s="32" t="n">
        <v>434639.9</v>
      </c>
      <c r="AD927" s="32" t="n">
        <v>46506.47</v>
      </c>
      <c r="AE927" s="35">
        <f>(LEFT(Y927,4)-Parameters!$B$23)*12+MID(Y927,6,2)-Parameters!$B$24+1</f>
        <v/>
      </c>
    </row>
    <row r="928">
      <c r="X928" t="inlineStr">
        <is>
          <t>L0190548</t>
        </is>
      </c>
      <c r="Y928" t="inlineStr">
        <is>
          <t>2026-01-21</t>
        </is>
      </c>
      <c r="Z928" t="inlineStr">
        <is>
          <t>home_use</t>
        </is>
      </c>
      <c r="AA928" t="inlineStr">
        <is>
          <t>IMP00063</t>
        </is>
      </c>
      <c r="AB928" t="inlineStr">
        <is>
          <t>T100440</t>
        </is>
      </c>
      <c r="AC928" s="32" t="n">
        <v>7140130.37</v>
      </c>
      <c r="AD928" s="32" t="n">
        <v>928216.95</v>
      </c>
      <c r="AE928" s="35">
        <f>(LEFT(Y928,4)-Parameters!$B$23)*12+MID(Y928,6,2)-Parameters!$B$24+1</f>
        <v/>
      </c>
    </row>
    <row r="929">
      <c r="X929" t="inlineStr">
        <is>
          <t>L0190549</t>
        </is>
      </c>
      <c r="Y929" t="inlineStr">
        <is>
          <t>2026-01-21</t>
        </is>
      </c>
      <c r="Z929" t="inlineStr">
        <is>
          <t>home_use</t>
        </is>
      </c>
      <c r="AA929" t="inlineStr">
        <is>
          <t>IMP00063</t>
        </is>
      </c>
      <c r="AB929" t="inlineStr">
        <is>
          <t>T100440</t>
        </is>
      </c>
      <c r="AC929" s="32" t="n">
        <v>489916.97</v>
      </c>
      <c r="AD929" s="32" t="n">
        <v>56340.45</v>
      </c>
      <c r="AE929" s="35">
        <f>(LEFT(Y929,4)-Parameters!$B$23)*12+MID(Y929,6,2)-Parameters!$B$24+1</f>
        <v/>
      </c>
    </row>
    <row r="930">
      <c r="X930" t="inlineStr">
        <is>
          <t>L0190551</t>
        </is>
      </c>
      <c r="Y930" t="inlineStr">
        <is>
          <t>2026-01-21</t>
        </is>
      </c>
      <c r="Z930" t="inlineStr">
        <is>
          <t>home_use</t>
        </is>
      </c>
      <c r="AA930" t="inlineStr">
        <is>
          <t>IMP00063</t>
        </is>
      </c>
      <c r="AB930" t="inlineStr">
        <is>
          <t>T100440</t>
        </is>
      </c>
      <c r="AC930" s="32" t="n">
        <v>3208851.9</v>
      </c>
      <c r="AD930" s="32" t="n">
        <v>417150.75</v>
      </c>
      <c r="AE930" s="35">
        <f>(LEFT(Y930,4)-Parameters!$B$23)*12+MID(Y930,6,2)-Parameters!$B$24+1</f>
        <v/>
      </c>
    </row>
    <row r="931">
      <c r="X931" t="inlineStr">
        <is>
          <t>L0190552</t>
        </is>
      </c>
      <c r="Y931" t="inlineStr">
        <is>
          <t>2026-01-21</t>
        </is>
      </c>
      <c r="Z931" t="inlineStr">
        <is>
          <t>home_use</t>
        </is>
      </c>
      <c r="AA931" t="inlineStr">
        <is>
          <t>IMP00063</t>
        </is>
      </c>
      <c r="AB931" t="inlineStr">
        <is>
          <t>T100440</t>
        </is>
      </c>
      <c r="AC931" s="32" t="n">
        <v>1115690.87</v>
      </c>
      <c r="AD931" s="32" t="n">
        <v>124957.38</v>
      </c>
      <c r="AE931" s="35">
        <f>(LEFT(Y931,4)-Parameters!$B$23)*12+MID(Y931,6,2)-Parameters!$B$24+1</f>
        <v/>
      </c>
    </row>
    <row r="932">
      <c r="X932" t="inlineStr">
        <is>
          <t>L0190771</t>
        </is>
      </c>
      <c r="Y932" t="inlineStr">
        <is>
          <t>2026-01-22</t>
        </is>
      </c>
      <c r="Z932" t="inlineStr">
        <is>
          <t>home_use</t>
        </is>
      </c>
      <c r="AA932" t="inlineStr">
        <is>
          <t>IMP00063</t>
        </is>
      </c>
      <c r="AB932" t="inlineStr">
        <is>
          <t>T100440</t>
        </is>
      </c>
      <c r="AC932" s="32" t="n">
        <v>1734028.83</v>
      </c>
      <c r="AD932" s="32" t="n">
        <v>194211.23</v>
      </c>
      <c r="AE932" s="35">
        <f>(LEFT(Y932,4)-Parameters!$B$23)*12+MID(Y932,6,2)-Parameters!$B$24+1</f>
        <v/>
      </c>
    </row>
    <row r="933">
      <c r="X933" t="inlineStr">
        <is>
          <t>L0190772</t>
        </is>
      </c>
      <c r="Y933" t="inlineStr">
        <is>
          <t>2026-01-22</t>
        </is>
      </c>
      <c r="Z933" t="inlineStr">
        <is>
          <t>home_use</t>
        </is>
      </c>
      <c r="AA933" t="inlineStr">
        <is>
          <t>IMP00063</t>
        </is>
      </c>
      <c r="AB933" t="inlineStr">
        <is>
          <t>T100440</t>
        </is>
      </c>
      <c r="AC933" s="32" t="n">
        <v>3206916.27</v>
      </c>
      <c r="AD933" s="32" t="n">
        <v>359174.62</v>
      </c>
      <c r="AE933" s="35">
        <f>(LEFT(Y933,4)-Parameters!$B$23)*12+MID(Y933,6,2)-Parameters!$B$24+1</f>
        <v/>
      </c>
    </row>
    <row r="934">
      <c r="X934" t="inlineStr">
        <is>
          <t>L0190774</t>
        </is>
      </c>
      <c r="Y934" t="inlineStr">
        <is>
          <t>2026-01-22</t>
        </is>
      </c>
      <c r="Z934" t="inlineStr">
        <is>
          <t>warehouse_out</t>
        </is>
      </c>
      <c r="AA934" t="inlineStr">
        <is>
          <t>IMP00063</t>
        </is>
      </c>
      <c r="AB934" t="inlineStr">
        <is>
          <t>T100440</t>
        </is>
      </c>
      <c r="AC934" s="32" t="n">
        <v>6992415.79</v>
      </c>
      <c r="AD934" s="32" t="n">
        <v>909014.05</v>
      </c>
      <c r="AE934" s="35">
        <f>(LEFT(Y934,4)-Parameters!$B$23)*12+MID(Y934,6,2)-Parameters!$B$24+1</f>
        <v/>
      </c>
    </row>
    <row r="935">
      <c r="X935" t="inlineStr">
        <is>
          <t>L0190775</t>
        </is>
      </c>
      <c r="Y935" t="inlineStr">
        <is>
          <t>2026-01-22</t>
        </is>
      </c>
      <c r="Z935" t="inlineStr">
        <is>
          <t>home_use</t>
        </is>
      </c>
      <c r="AA935" t="inlineStr">
        <is>
          <t>IMP00063</t>
        </is>
      </c>
      <c r="AB935" t="inlineStr">
        <is>
          <t>T100440</t>
        </is>
      </c>
      <c r="AC935" s="32" t="n">
        <v>375819.39</v>
      </c>
      <c r="AD935" s="32" t="n">
        <v>43219.23</v>
      </c>
      <c r="AE935" s="35">
        <f>(LEFT(Y935,4)-Parameters!$B$23)*12+MID(Y935,6,2)-Parameters!$B$24+1</f>
        <v/>
      </c>
    </row>
    <row r="936">
      <c r="X936" t="inlineStr">
        <is>
          <t>L0190776</t>
        </is>
      </c>
      <c r="Y936" t="inlineStr">
        <is>
          <t>2026-01-22</t>
        </is>
      </c>
      <c r="Z936" t="inlineStr">
        <is>
          <t>home_use</t>
        </is>
      </c>
      <c r="AA936" t="inlineStr">
        <is>
          <t>IMP00063</t>
        </is>
      </c>
      <c r="AB936" t="inlineStr">
        <is>
          <t>T100440</t>
        </is>
      </c>
      <c r="AC936" s="32" t="n">
        <v>658448.09</v>
      </c>
      <c r="AD936" s="32" t="n">
        <v>75721.53</v>
      </c>
      <c r="AE936" s="35">
        <f>(LEFT(Y936,4)-Parameters!$B$23)*12+MID(Y936,6,2)-Parameters!$B$24+1</f>
        <v/>
      </c>
    </row>
    <row r="937">
      <c r="X937" t="inlineStr">
        <is>
          <t>L0190777</t>
        </is>
      </c>
      <c r="Y937" t="inlineStr">
        <is>
          <t>2026-01-22</t>
        </is>
      </c>
      <c r="Z937" t="inlineStr">
        <is>
          <t>home_use</t>
        </is>
      </c>
      <c r="AA937" t="inlineStr">
        <is>
          <t>IMP00063</t>
        </is>
      </c>
      <c r="AB937" t="inlineStr">
        <is>
          <t>T100440</t>
        </is>
      </c>
      <c r="AC937" s="32" t="n">
        <v>241278.42</v>
      </c>
      <c r="AD937" s="32" t="n">
        <v>27747.02</v>
      </c>
      <c r="AE937" s="35">
        <f>(LEFT(Y937,4)-Parameters!$B$23)*12+MID(Y937,6,2)-Parameters!$B$24+1</f>
        <v/>
      </c>
    </row>
    <row r="938">
      <c r="X938" t="inlineStr">
        <is>
          <t>L0190779</t>
        </is>
      </c>
      <c r="Y938" t="inlineStr">
        <is>
          <t>2026-01-22</t>
        </is>
      </c>
      <c r="Z938" t="inlineStr">
        <is>
          <t>home_use</t>
        </is>
      </c>
      <c r="AA938" t="inlineStr">
        <is>
          <t>IMP00063</t>
        </is>
      </c>
      <c r="AB938" t="inlineStr">
        <is>
          <t>T100440</t>
        </is>
      </c>
      <c r="AC938" s="32" t="n">
        <v>297842.16</v>
      </c>
      <c r="AD938" s="32" t="n">
        <v>34251.85</v>
      </c>
      <c r="AE938" s="35">
        <f>(LEFT(Y938,4)-Parameters!$B$23)*12+MID(Y938,6,2)-Parameters!$B$24+1</f>
        <v/>
      </c>
    </row>
    <row r="939">
      <c r="X939" t="inlineStr">
        <is>
          <t>L0191041</t>
        </is>
      </c>
      <c r="Y939" t="inlineStr">
        <is>
          <t>2026-01-23</t>
        </is>
      </c>
      <c r="Z939" t="inlineStr">
        <is>
          <t>home_use</t>
        </is>
      </c>
      <c r="AA939" t="inlineStr">
        <is>
          <t>IMP00063</t>
        </is>
      </c>
      <c r="AB939" t="inlineStr">
        <is>
          <t>T100440</t>
        </is>
      </c>
      <c r="AC939" s="32" t="n">
        <v>1284124.94</v>
      </c>
      <c r="AD939" s="32" t="n">
        <v>143821.99</v>
      </c>
      <c r="AE939" s="35">
        <f>(LEFT(Y939,4)-Parameters!$B$23)*12+MID(Y939,6,2)-Parameters!$B$24+1</f>
        <v/>
      </c>
    </row>
    <row r="940">
      <c r="X940" t="inlineStr">
        <is>
          <t>L0191042</t>
        </is>
      </c>
      <c r="Y940" t="inlineStr">
        <is>
          <t>2026-01-23</t>
        </is>
      </c>
      <c r="Z940" t="inlineStr">
        <is>
          <t>home_use</t>
        </is>
      </c>
      <c r="AA940" t="inlineStr">
        <is>
          <t>IMP00063</t>
        </is>
      </c>
      <c r="AB940" t="inlineStr">
        <is>
          <t>T100440</t>
        </is>
      </c>
      <c r="AC940" s="32" t="n">
        <v>1624708.54</v>
      </c>
      <c r="AD940" s="32" t="n">
        <v>186841.48</v>
      </c>
      <c r="AE940" s="35">
        <f>(LEFT(Y940,4)-Parameters!$B$23)*12+MID(Y940,6,2)-Parameters!$B$24+1</f>
        <v/>
      </c>
    </row>
    <row r="941">
      <c r="X941" t="inlineStr">
        <is>
          <t>L0191043</t>
        </is>
      </c>
      <c r="Y941" t="inlineStr">
        <is>
          <t>2026-01-23</t>
        </is>
      </c>
      <c r="Z941" t="inlineStr">
        <is>
          <t>home_use</t>
        </is>
      </c>
      <c r="AA941" t="inlineStr">
        <is>
          <t>IMP00063</t>
        </is>
      </c>
      <c r="AB941" t="inlineStr">
        <is>
          <t>T100440</t>
        </is>
      </c>
      <c r="AC941" s="32" t="n">
        <v>4025066.12</v>
      </c>
      <c r="AD941" s="32" t="n">
        <v>523258.6</v>
      </c>
      <c r="AE941" s="35">
        <f>(LEFT(Y941,4)-Parameters!$B$23)*12+MID(Y941,6,2)-Parameters!$B$24+1</f>
        <v/>
      </c>
    </row>
    <row r="942">
      <c r="X942" t="inlineStr">
        <is>
          <t>L0191045</t>
        </is>
      </c>
      <c r="Y942" t="inlineStr">
        <is>
          <t>2026-01-23</t>
        </is>
      </c>
      <c r="Z942" t="inlineStr">
        <is>
          <t>home_use</t>
        </is>
      </c>
      <c r="AA942" t="inlineStr">
        <is>
          <t>IMP00063</t>
        </is>
      </c>
      <c r="AB942" t="inlineStr">
        <is>
          <t>T100440</t>
        </is>
      </c>
      <c r="AC942" s="32" t="n">
        <v>1635122.4</v>
      </c>
      <c r="AD942" s="32" t="n">
        <v>188039.08</v>
      </c>
      <c r="AE942" s="35">
        <f>(LEFT(Y942,4)-Parameters!$B$23)*12+MID(Y942,6,2)-Parameters!$B$24+1</f>
        <v/>
      </c>
    </row>
    <row r="943">
      <c r="X943" t="inlineStr">
        <is>
          <t>L0191047</t>
        </is>
      </c>
      <c r="Y943" t="inlineStr">
        <is>
          <t>2026-01-23</t>
        </is>
      </c>
      <c r="Z943" t="inlineStr">
        <is>
          <t>home_use</t>
        </is>
      </c>
      <c r="AA943" t="inlineStr">
        <is>
          <t>IMP00063</t>
        </is>
      </c>
      <c r="AB943" t="inlineStr">
        <is>
          <t>T100440</t>
        </is>
      </c>
      <c r="AC943" s="32" t="n">
        <v>847054.98</v>
      </c>
      <c r="AD943" s="32" t="n">
        <v>97411.32000000001</v>
      </c>
      <c r="AE943" s="35">
        <f>(LEFT(Y943,4)-Parameters!$B$23)*12+MID(Y943,6,2)-Parameters!$B$24+1</f>
        <v/>
      </c>
    </row>
    <row r="944">
      <c r="X944" t="inlineStr">
        <is>
          <t>L0191048</t>
        </is>
      </c>
      <c r="Y944" t="inlineStr">
        <is>
          <t>2026-01-23</t>
        </is>
      </c>
      <c r="Z944" t="inlineStr">
        <is>
          <t>home_use</t>
        </is>
      </c>
      <c r="AA944" t="inlineStr">
        <is>
          <t>IMP00063</t>
        </is>
      </c>
      <c r="AB944" t="inlineStr">
        <is>
          <t>T100440</t>
        </is>
      </c>
      <c r="AC944" s="32" t="n">
        <v>653151.83</v>
      </c>
      <c r="AD944" s="32" t="n">
        <v>75112.46000000001</v>
      </c>
      <c r="AE944" s="35">
        <f>(LEFT(Y944,4)-Parameters!$B$23)*12+MID(Y944,6,2)-Parameters!$B$24+1</f>
        <v/>
      </c>
    </row>
    <row r="945">
      <c r="X945" t="inlineStr">
        <is>
          <t>L0191050</t>
        </is>
      </c>
      <c r="Y945" t="inlineStr">
        <is>
          <t>2026-01-23</t>
        </is>
      </c>
      <c r="Z945" t="inlineStr">
        <is>
          <t>warehouse_out</t>
        </is>
      </c>
      <c r="AA945" t="inlineStr">
        <is>
          <t>IMP00063</t>
        </is>
      </c>
      <c r="AB945" t="inlineStr">
        <is>
          <t>T100440</t>
        </is>
      </c>
      <c r="AC945" s="32" t="n">
        <v>8633185.42</v>
      </c>
      <c r="AD945" s="32" t="n">
        <v>1122314.1</v>
      </c>
      <c r="AE945" s="35">
        <f>(LEFT(Y945,4)-Parameters!$B$23)*12+MID(Y945,6,2)-Parameters!$B$24+1</f>
        <v/>
      </c>
    </row>
    <row r="946">
      <c r="X946" t="inlineStr">
        <is>
          <t>L0191051</t>
        </is>
      </c>
      <c r="Y946" t="inlineStr">
        <is>
          <t>2026-01-23</t>
        </is>
      </c>
      <c r="Z946" t="inlineStr">
        <is>
          <t>home_use</t>
        </is>
      </c>
      <c r="AA946" t="inlineStr">
        <is>
          <t>IMP00063</t>
        </is>
      </c>
      <c r="AB946" t="inlineStr">
        <is>
          <t>T100440</t>
        </is>
      </c>
      <c r="AC946" s="32" t="n">
        <v>441803.9</v>
      </c>
      <c r="AD946" s="32" t="n">
        <v>50807.45</v>
      </c>
      <c r="AE946" s="35">
        <f>(LEFT(Y946,4)-Parameters!$B$23)*12+MID(Y946,6,2)-Parameters!$B$24+1</f>
        <v/>
      </c>
    </row>
    <row r="947">
      <c r="X947" t="inlineStr">
        <is>
          <t>L0191052</t>
        </is>
      </c>
      <c r="Y947" t="inlineStr">
        <is>
          <t>2026-01-23</t>
        </is>
      </c>
      <c r="Z947" t="inlineStr">
        <is>
          <t>home_use</t>
        </is>
      </c>
      <c r="AA947" t="inlineStr">
        <is>
          <t>IMP00063</t>
        </is>
      </c>
      <c r="AB947" t="inlineStr">
        <is>
          <t>T100440</t>
        </is>
      </c>
      <c r="AC947" s="32" t="n">
        <v>11772340.49</v>
      </c>
      <c r="AD947" s="32" t="n">
        <v>1530404.26</v>
      </c>
      <c r="AE947" s="35">
        <f>(LEFT(Y947,4)-Parameters!$B$23)*12+MID(Y947,6,2)-Parameters!$B$24+1</f>
        <v/>
      </c>
    </row>
    <row r="948">
      <c r="X948" t="inlineStr">
        <is>
          <t>L0191053</t>
        </is>
      </c>
      <c r="Y948" t="inlineStr">
        <is>
          <t>2026-01-23</t>
        </is>
      </c>
      <c r="Z948" t="inlineStr">
        <is>
          <t>home_use</t>
        </is>
      </c>
      <c r="AA948" t="inlineStr">
        <is>
          <t>IMP00063</t>
        </is>
      </c>
      <c r="AB948" t="inlineStr">
        <is>
          <t>T100440</t>
        </is>
      </c>
      <c r="AC948" s="32" t="n">
        <v>5302465.62</v>
      </c>
      <c r="AD948" s="32" t="n">
        <v>689320.53</v>
      </c>
      <c r="AE948" s="35">
        <f>(LEFT(Y948,4)-Parameters!$B$23)*12+MID(Y948,6,2)-Parameters!$B$24+1</f>
        <v/>
      </c>
    </row>
    <row r="949">
      <c r="X949" t="inlineStr">
        <is>
          <t>L0191055</t>
        </is>
      </c>
      <c r="Y949" t="inlineStr">
        <is>
          <t>2026-01-23</t>
        </is>
      </c>
      <c r="Z949" t="inlineStr">
        <is>
          <t>home_use</t>
        </is>
      </c>
      <c r="AA949" t="inlineStr">
        <is>
          <t>IMP00063</t>
        </is>
      </c>
      <c r="AB949" t="inlineStr">
        <is>
          <t>T100440</t>
        </is>
      </c>
      <c r="AC949" s="32" t="n">
        <v>596544.1</v>
      </c>
      <c r="AD949" s="32" t="n">
        <v>68602.57000000001</v>
      </c>
      <c r="AE949" s="35">
        <f>(LEFT(Y949,4)-Parameters!$B$23)*12+MID(Y949,6,2)-Parameters!$B$24+1</f>
        <v/>
      </c>
    </row>
    <row r="950">
      <c r="X950" t="inlineStr">
        <is>
          <t>L0191056</t>
        </is>
      </c>
      <c r="Y950" t="inlineStr">
        <is>
          <t>2026-01-23</t>
        </is>
      </c>
      <c r="Z950" t="inlineStr">
        <is>
          <t>home_use</t>
        </is>
      </c>
      <c r="AA950" t="inlineStr">
        <is>
          <t>IMP00063</t>
        </is>
      </c>
      <c r="AB950" t="inlineStr">
        <is>
          <t>T100440</t>
        </is>
      </c>
      <c r="AC950" s="32" t="n">
        <v>265982.07</v>
      </c>
      <c r="AD950" s="32" t="n">
        <v>30587.94</v>
      </c>
      <c r="AE950" s="35">
        <f>(LEFT(Y950,4)-Parameters!$B$23)*12+MID(Y950,6,2)-Parameters!$B$24+1</f>
        <v/>
      </c>
    </row>
    <row r="951">
      <c r="X951" t="inlineStr">
        <is>
          <t>L0191057</t>
        </is>
      </c>
      <c r="Y951" t="inlineStr">
        <is>
          <t>2026-01-23</t>
        </is>
      </c>
      <c r="Z951" t="inlineStr">
        <is>
          <t>home_use</t>
        </is>
      </c>
      <c r="AA951" t="inlineStr">
        <is>
          <t>IMP00063</t>
        </is>
      </c>
      <c r="AB951" t="inlineStr">
        <is>
          <t>T100440</t>
        </is>
      </c>
      <c r="AC951" s="32" t="n">
        <v>6422729.39</v>
      </c>
      <c r="AD951" s="32" t="n">
        <v>834954.8199999999</v>
      </c>
      <c r="AE951" s="35">
        <f>(LEFT(Y951,4)-Parameters!$B$23)*12+MID(Y951,6,2)-Parameters!$B$24+1</f>
        <v/>
      </c>
    </row>
    <row r="952">
      <c r="X952" t="inlineStr">
        <is>
          <t>L0191304</t>
        </is>
      </c>
      <c r="Y952" t="inlineStr">
        <is>
          <t>2026-01-24</t>
        </is>
      </c>
      <c r="Z952" t="inlineStr">
        <is>
          <t>home_use</t>
        </is>
      </c>
      <c r="AA952" t="inlineStr">
        <is>
          <t>IMP00063</t>
        </is>
      </c>
      <c r="AB952" t="inlineStr">
        <is>
          <t>T100440</t>
        </is>
      </c>
      <c r="AC952" s="32" t="n">
        <v>227595.83</v>
      </c>
      <c r="AD952" s="32" t="n">
        <v>24352.75</v>
      </c>
      <c r="AE952" s="35">
        <f>(LEFT(Y952,4)-Parameters!$B$23)*12+MID(Y952,6,2)-Parameters!$B$24+1</f>
        <v/>
      </c>
    </row>
    <row r="953">
      <c r="X953" t="inlineStr">
        <is>
          <t>L0191305</t>
        </is>
      </c>
      <c r="Y953" t="inlineStr">
        <is>
          <t>2026-01-24</t>
        </is>
      </c>
      <c r="Z953" t="inlineStr">
        <is>
          <t>home_use</t>
        </is>
      </c>
      <c r="AA953" t="inlineStr">
        <is>
          <t>IMP00063</t>
        </is>
      </c>
      <c r="AB953" t="inlineStr">
        <is>
          <t>T100440</t>
        </is>
      </c>
      <c r="AC953" s="32" t="n">
        <v>273467.88</v>
      </c>
      <c r="AD953" s="32" t="n">
        <v>31448.81</v>
      </c>
      <c r="AE953" s="35">
        <f>(LEFT(Y953,4)-Parameters!$B$23)*12+MID(Y953,6,2)-Parameters!$B$24+1</f>
        <v/>
      </c>
    </row>
    <row r="954">
      <c r="X954" t="inlineStr">
        <is>
          <t>L0191307</t>
        </is>
      </c>
      <c r="Y954" t="inlineStr">
        <is>
          <t>2026-01-24</t>
        </is>
      </c>
      <c r="Z954" t="inlineStr">
        <is>
          <t>home_use</t>
        </is>
      </c>
      <c r="AA954" t="inlineStr">
        <is>
          <t>IMP00063</t>
        </is>
      </c>
      <c r="AB954" t="inlineStr">
        <is>
          <t>T100440</t>
        </is>
      </c>
      <c r="AC954" s="32" t="n">
        <v>735183.26</v>
      </c>
      <c r="AD954" s="32" t="n">
        <v>84546.08</v>
      </c>
      <c r="AE954" s="35">
        <f>(LEFT(Y954,4)-Parameters!$B$23)*12+MID(Y954,6,2)-Parameters!$B$24+1</f>
        <v/>
      </c>
    </row>
    <row r="955">
      <c r="X955" t="inlineStr">
        <is>
          <t>L0191308</t>
        </is>
      </c>
      <c r="Y955" t="inlineStr">
        <is>
          <t>2026-01-24</t>
        </is>
      </c>
      <c r="Z955" t="inlineStr">
        <is>
          <t>warehouse_out</t>
        </is>
      </c>
      <c r="AA955" t="inlineStr">
        <is>
          <t>IMP00063</t>
        </is>
      </c>
      <c r="AB955" t="inlineStr">
        <is>
          <t>T100440</t>
        </is>
      </c>
      <c r="AC955" s="32" t="n">
        <v>1059952.6</v>
      </c>
      <c r="AD955" s="32" t="n">
        <v>137793.84</v>
      </c>
      <c r="AE955" s="35">
        <f>(LEFT(Y955,4)-Parameters!$B$23)*12+MID(Y955,6,2)-Parameters!$B$24+1</f>
        <v/>
      </c>
    </row>
    <row r="956">
      <c r="X956" t="inlineStr">
        <is>
          <t>L0191310</t>
        </is>
      </c>
      <c r="Y956" t="inlineStr">
        <is>
          <t>2026-01-24</t>
        </is>
      </c>
      <c r="Z956" t="inlineStr">
        <is>
          <t>home_use</t>
        </is>
      </c>
      <c r="AA956" t="inlineStr">
        <is>
          <t>IMP00063</t>
        </is>
      </c>
      <c r="AB956" t="inlineStr">
        <is>
          <t>T100440</t>
        </is>
      </c>
      <c r="AC956" s="32" t="n">
        <v>1307857.9</v>
      </c>
      <c r="AD956" s="32" t="n">
        <v>150403.66</v>
      </c>
      <c r="AE956" s="35">
        <f>(LEFT(Y956,4)-Parameters!$B$23)*12+MID(Y956,6,2)-Parameters!$B$24+1</f>
        <v/>
      </c>
    </row>
    <row r="957">
      <c r="X957" t="inlineStr">
        <is>
          <t>L0191312</t>
        </is>
      </c>
      <c r="Y957" t="inlineStr">
        <is>
          <t>2026-01-24</t>
        </is>
      </c>
      <c r="Z957" t="inlineStr">
        <is>
          <t>home_use</t>
        </is>
      </c>
      <c r="AA957" t="inlineStr">
        <is>
          <t>IMP00063</t>
        </is>
      </c>
      <c r="AB957" t="inlineStr">
        <is>
          <t>T100440</t>
        </is>
      </c>
      <c r="AC957" s="32" t="n">
        <v>350490.04</v>
      </c>
      <c r="AD957" s="32" t="n">
        <v>40306.36</v>
      </c>
      <c r="AE957" s="35">
        <f>(LEFT(Y957,4)-Parameters!$B$23)*12+MID(Y957,6,2)-Parameters!$B$24+1</f>
        <v/>
      </c>
    </row>
    <row r="958">
      <c r="X958" t="inlineStr">
        <is>
          <t>L0191314</t>
        </is>
      </c>
      <c r="Y958" t="inlineStr">
        <is>
          <t>2026-01-24</t>
        </is>
      </c>
      <c r="Z958" t="inlineStr">
        <is>
          <t>home_use</t>
        </is>
      </c>
      <c r="AA958" t="inlineStr">
        <is>
          <t>IMP00063</t>
        </is>
      </c>
      <c r="AB958" t="inlineStr">
        <is>
          <t>T100440</t>
        </is>
      </c>
      <c r="AC958" s="32" t="n">
        <v>474815.69</v>
      </c>
      <c r="AD958" s="32" t="n">
        <v>50805.28</v>
      </c>
      <c r="AE958" s="35">
        <f>(LEFT(Y958,4)-Parameters!$B$23)*12+MID(Y958,6,2)-Parameters!$B$24+1</f>
        <v/>
      </c>
    </row>
    <row r="959">
      <c r="X959" t="inlineStr">
        <is>
          <t>L0191315</t>
        </is>
      </c>
      <c r="Y959" t="inlineStr">
        <is>
          <t>2026-01-24</t>
        </is>
      </c>
      <c r="Z959" t="inlineStr">
        <is>
          <t>home_use</t>
        </is>
      </c>
      <c r="AA959" t="inlineStr">
        <is>
          <t>IMP00063</t>
        </is>
      </c>
      <c r="AB959" t="inlineStr">
        <is>
          <t>T100440</t>
        </is>
      </c>
      <c r="AC959" s="32" t="n">
        <v>378754.76</v>
      </c>
      <c r="AD959" s="32" t="n">
        <v>43556.8</v>
      </c>
      <c r="AE959" s="35">
        <f>(LEFT(Y959,4)-Parameters!$B$23)*12+MID(Y959,6,2)-Parameters!$B$24+1</f>
        <v/>
      </c>
    </row>
    <row r="960">
      <c r="X960" t="inlineStr">
        <is>
          <t>L0191316</t>
        </is>
      </c>
      <c r="Y960" t="inlineStr">
        <is>
          <t>2026-01-24</t>
        </is>
      </c>
      <c r="Z960" t="inlineStr">
        <is>
          <t>home_use</t>
        </is>
      </c>
      <c r="AA960" t="inlineStr">
        <is>
          <t>IMP00063</t>
        </is>
      </c>
      <c r="AB960" t="inlineStr">
        <is>
          <t>T100440</t>
        </is>
      </c>
      <c r="AC960" s="32" t="n">
        <v>482585.3</v>
      </c>
      <c r="AD960" s="32" t="n">
        <v>55497.31</v>
      </c>
      <c r="AE960" s="35">
        <f>(LEFT(Y960,4)-Parameters!$B$23)*12+MID(Y960,6,2)-Parameters!$B$24+1</f>
        <v/>
      </c>
    </row>
    <row r="961">
      <c r="X961" t="inlineStr">
        <is>
          <t>L0191317</t>
        </is>
      </c>
      <c r="Y961" t="inlineStr">
        <is>
          <t>2026-01-24</t>
        </is>
      </c>
      <c r="Z961" t="inlineStr">
        <is>
          <t>home_use</t>
        </is>
      </c>
      <c r="AA961" t="inlineStr">
        <is>
          <t>IMP00063</t>
        </is>
      </c>
      <c r="AB961" t="inlineStr">
        <is>
          <t>T100440</t>
        </is>
      </c>
      <c r="AC961" s="32" t="n">
        <v>654933.6800000001</v>
      </c>
      <c r="AD961" s="32" t="n">
        <v>70077.89999999999</v>
      </c>
      <c r="AE961" s="35">
        <f>(LEFT(Y961,4)-Parameters!$B$23)*12+MID(Y961,6,2)-Parameters!$B$24+1</f>
        <v/>
      </c>
    </row>
    <row r="962">
      <c r="X962" t="inlineStr">
        <is>
          <t>L0191564</t>
        </is>
      </c>
      <c r="Y962" t="inlineStr">
        <is>
          <t>2026-01-25</t>
        </is>
      </c>
      <c r="Z962" t="inlineStr">
        <is>
          <t>home_use</t>
        </is>
      </c>
      <c r="AA962" t="inlineStr">
        <is>
          <t>IMP00063</t>
        </is>
      </c>
      <c r="AB962" t="inlineStr">
        <is>
          <t>T100440</t>
        </is>
      </c>
      <c r="AC962" s="32" t="n">
        <v>1438582</v>
      </c>
      <c r="AD962" s="32" t="n">
        <v>153928.27</v>
      </c>
      <c r="AE962" s="35">
        <f>(LEFT(Y962,4)-Parameters!$B$23)*12+MID(Y962,6,2)-Parameters!$B$24+1</f>
        <v/>
      </c>
    </row>
    <row r="963">
      <c r="X963" t="inlineStr">
        <is>
          <t>L0191565</t>
        </is>
      </c>
      <c r="Y963" t="inlineStr">
        <is>
          <t>2026-01-25</t>
        </is>
      </c>
      <c r="Z963" t="inlineStr">
        <is>
          <t>home_use</t>
        </is>
      </c>
      <c r="AA963" t="inlineStr">
        <is>
          <t>IMP00063</t>
        </is>
      </c>
      <c r="AB963" t="inlineStr">
        <is>
          <t>T100440</t>
        </is>
      </c>
      <c r="AC963" s="32" t="n">
        <v>387168.14</v>
      </c>
      <c r="AD963" s="32" t="n">
        <v>41426.99</v>
      </c>
      <c r="AE963" s="35">
        <f>(LEFT(Y963,4)-Parameters!$B$23)*12+MID(Y963,6,2)-Parameters!$B$24+1</f>
        <v/>
      </c>
    </row>
    <row r="964">
      <c r="X964" t="inlineStr">
        <is>
          <t>L0191567</t>
        </is>
      </c>
      <c r="Y964" t="inlineStr">
        <is>
          <t>2026-01-25</t>
        </is>
      </c>
      <c r="Z964" t="inlineStr">
        <is>
          <t>home_use</t>
        </is>
      </c>
      <c r="AA964" t="inlineStr">
        <is>
          <t>IMP00063</t>
        </is>
      </c>
      <c r="AB964" t="inlineStr">
        <is>
          <t>T100440</t>
        </is>
      </c>
      <c r="AC964" s="32" t="n">
        <v>559219.0600000001</v>
      </c>
      <c r="AD964" s="32" t="n">
        <v>59836.44</v>
      </c>
      <c r="AE964" s="35">
        <f>(LEFT(Y964,4)-Parameters!$B$23)*12+MID(Y964,6,2)-Parameters!$B$24+1</f>
        <v/>
      </c>
    </row>
    <row r="965">
      <c r="X965" t="inlineStr">
        <is>
          <t>L0191568</t>
        </is>
      </c>
      <c r="Y965" t="inlineStr">
        <is>
          <t>2026-01-25</t>
        </is>
      </c>
      <c r="Z965" t="inlineStr">
        <is>
          <t>home_use</t>
        </is>
      </c>
      <c r="AA965" t="inlineStr">
        <is>
          <t>IMP00063</t>
        </is>
      </c>
      <c r="AB965" t="inlineStr">
        <is>
          <t>T100440</t>
        </is>
      </c>
      <c r="AC965" s="32" t="n">
        <v>586644.47</v>
      </c>
      <c r="AD965" s="32" t="n">
        <v>62770.96</v>
      </c>
      <c r="AE965" s="35">
        <f>(LEFT(Y965,4)-Parameters!$B$23)*12+MID(Y965,6,2)-Parameters!$B$24+1</f>
        <v/>
      </c>
    </row>
    <row r="966">
      <c r="X966" t="inlineStr">
        <is>
          <t>L0191570</t>
        </is>
      </c>
      <c r="Y966" t="inlineStr">
        <is>
          <t>2026-01-25</t>
        </is>
      </c>
      <c r="Z966" t="inlineStr">
        <is>
          <t>home_use</t>
        </is>
      </c>
      <c r="AA966" t="inlineStr">
        <is>
          <t>IMP00063</t>
        </is>
      </c>
      <c r="AB966" t="inlineStr">
        <is>
          <t>T100440</t>
        </is>
      </c>
      <c r="AC966" s="32" t="n">
        <v>428667.17</v>
      </c>
      <c r="AD966" s="32" t="n">
        <v>49296.72</v>
      </c>
      <c r="AE966" s="35">
        <f>(LEFT(Y966,4)-Parameters!$B$23)*12+MID(Y966,6,2)-Parameters!$B$24+1</f>
        <v/>
      </c>
    </row>
    <row r="967">
      <c r="X967" t="inlineStr">
        <is>
          <t>L0191806</t>
        </is>
      </c>
      <c r="Y967" t="inlineStr">
        <is>
          <t>2026-01-26</t>
        </is>
      </c>
      <c r="Z967" t="inlineStr">
        <is>
          <t>home_use</t>
        </is>
      </c>
      <c r="AA967" t="inlineStr">
        <is>
          <t>IMP00063</t>
        </is>
      </c>
      <c r="AB967" t="inlineStr">
        <is>
          <t>T100440</t>
        </is>
      </c>
      <c r="AC967" s="32" t="n">
        <v>2452519.03</v>
      </c>
      <c r="AD967" s="32" t="n">
        <v>318827.47</v>
      </c>
      <c r="AE967" s="35">
        <f>(LEFT(Y967,4)-Parameters!$B$23)*12+MID(Y967,6,2)-Parameters!$B$24+1</f>
        <v/>
      </c>
    </row>
    <row r="968">
      <c r="X968" t="inlineStr">
        <is>
          <t>L0191807</t>
        </is>
      </c>
      <c r="Y968" t="inlineStr">
        <is>
          <t>2026-01-26</t>
        </is>
      </c>
      <c r="Z968" t="inlineStr">
        <is>
          <t>home_use</t>
        </is>
      </c>
      <c r="AA968" t="inlineStr">
        <is>
          <t>IMP00063</t>
        </is>
      </c>
      <c r="AB968" t="inlineStr">
        <is>
          <t>T100440</t>
        </is>
      </c>
      <c r="AC968" s="32" t="n">
        <v>2540927.69</v>
      </c>
      <c r="AD968" s="32" t="n">
        <v>284583.9</v>
      </c>
      <c r="AE968" s="35">
        <f>(LEFT(Y968,4)-Parameters!$B$23)*12+MID(Y968,6,2)-Parameters!$B$24+1</f>
        <v/>
      </c>
    </row>
    <row r="969">
      <c r="X969" t="inlineStr">
        <is>
          <t>L0191808</t>
        </is>
      </c>
      <c r="Y969" t="inlineStr">
        <is>
          <t>2026-01-26</t>
        </is>
      </c>
      <c r="Z969" t="inlineStr">
        <is>
          <t>home_use</t>
        </is>
      </c>
      <c r="AA969" t="inlineStr">
        <is>
          <t>IMP00063</t>
        </is>
      </c>
      <c r="AB969" t="inlineStr">
        <is>
          <t>T100440</t>
        </is>
      </c>
      <c r="AC969" s="32" t="n">
        <v>4369940.89</v>
      </c>
      <c r="AD969" s="32" t="n">
        <v>489433.38</v>
      </c>
      <c r="AE969" s="35">
        <f>(LEFT(Y969,4)-Parameters!$B$23)*12+MID(Y969,6,2)-Parameters!$B$24+1</f>
        <v/>
      </c>
    </row>
    <row r="970">
      <c r="X970" t="inlineStr">
        <is>
          <t>L0191809</t>
        </is>
      </c>
      <c r="Y970" t="inlineStr">
        <is>
          <t>2026-01-26</t>
        </is>
      </c>
      <c r="Z970" t="inlineStr">
        <is>
          <t>home_use</t>
        </is>
      </c>
      <c r="AA970" t="inlineStr">
        <is>
          <t>IMP00063</t>
        </is>
      </c>
      <c r="AB970" t="inlineStr">
        <is>
          <t>T100440</t>
        </is>
      </c>
      <c r="AC970" s="32" t="n">
        <v>5756209.7</v>
      </c>
      <c r="AD970" s="32" t="n">
        <v>748307.26</v>
      </c>
      <c r="AE970" s="35">
        <f>(LEFT(Y970,4)-Parameters!$B$23)*12+MID(Y970,6,2)-Parameters!$B$24+1</f>
        <v/>
      </c>
    </row>
    <row r="971">
      <c r="X971" t="inlineStr">
        <is>
          <t>L0191810</t>
        </is>
      </c>
      <c r="Y971" t="inlineStr">
        <is>
          <t>2026-01-26</t>
        </is>
      </c>
      <c r="Z971" t="inlineStr">
        <is>
          <t>home_use</t>
        </is>
      </c>
      <c r="AA971" t="inlineStr">
        <is>
          <t>IMP00063</t>
        </is>
      </c>
      <c r="AB971" t="inlineStr">
        <is>
          <t>T100440</t>
        </is>
      </c>
      <c r="AC971" s="32" t="n">
        <v>214103.61</v>
      </c>
      <c r="AD971" s="32" t="n">
        <v>24621.92</v>
      </c>
      <c r="AE971" s="35">
        <f>(LEFT(Y971,4)-Parameters!$B$23)*12+MID(Y971,6,2)-Parameters!$B$24+1</f>
        <v/>
      </c>
    </row>
    <row r="972">
      <c r="X972" t="inlineStr">
        <is>
          <t>L0191811</t>
        </is>
      </c>
      <c r="Y972" t="inlineStr">
        <is>
          <t>2026-01-26</t>
        </is>
      </c>
      <c r="Z972" t="inlineStr">
        <is>
          <t>home_use</t>
        </is>
      </c>
      <c r="AA972" t="inlineStr">
        <is>
          <t>IMP00063</t>
        </is>
      </c>
      <c r="AB972" t="inlineStr">
        <is>
          <t>T100440</t>
        </is>
      </c>
      <c r="AC972" s="32" t="n">
        <v>160841.83</v>
      </c>
      <c r="AD972" s="32" t="n">
        <v>18496.81</v>
      </c>
      <c r="AE972" s="35">
        <f>(LEFT(Y972,4)-Parameters!$B$23)*12+MID(Y972,6,2)-Parameters!$B$24+1</f>
        <v/>
      </c>
    </row>
    <row r="973">
      <c r="X973" t="inlineStr">
        <is>
          <t>L0191812</t>
        </is>
      </c>
      <c r="Y973" t="inlineStr">
        <is>
          <t>2026-01-26</t>
        </is>
      </c>
      <c r="Z973" t="inlineStr">
        <is>
          <t>warehouse_out</t>
        </is>
      </c>
      <c r="AA973" t="inlineStr">
        <is>
          <t>IMP00063</t>
        </is>
      </c>
      <c r="AB973" t="inlineStr">
        <is>
          <t>T100440</t>
        </is>
      </c>
      <c r="AC973" s="32" t="n">
        <v>794030.27</v>
      </c>
      <c r="AD973" s="32" t="n">
        <v>84961.24000000001</v>
      </c>
      <c r="AE973" s="35">
        <f>(LEFT(Y973,4)-Parameters!$B$23)*12+MID(Y973,6,2)-Parameters!$B$24+1</f>
        <v/>
      </c>
    </row>
    <row r="974">
      <c r="X974" t="inlineStr">
        <is>
          <t>L0191813</t>
        </is>
      </c>
      <c r="Y974" t="inlineStr">
        <is>
          <t>2026-01-26</t>
        </is>
      </c>
      <c r="Z974" t="inlineStr">
        <is>
          <t>home_use</t>
        </is>
      </c>
      <c r="AA974" t="inlineStr">
        <is>
          <t>IMP00063</t>
        </is>
      </c>
      <c r="AB974" t="inlineStr">
        <is>
          <t>T100440</t>
        </is>
      </c>
      <c r="AC974" s="32" t="n">
        <v>589668.24</v>
      </c>
      <c r="AD974" s="32" t="n">
        <v>63094.5</v>
      </c>
      <c r="AE974" s="35">
        <f>(LEFT(Y974,4)-Parameters!$B$23)*12+MID(Y974,6,2)-Parameters!$B$24+1</f>
        <v/>
      </c>
    </row>
    <row r="975">
      <c r="X975" t="inlineStr">
        <is>
          <t>L0191815</t>
        </is>
      </c>
      <c r="Y975" t="inlineStr">
        <is>
          <t>2026-01-26</t>
        </is>
      </c>
      <c r="Z975" t="inlineStr">
        <is>
          <t>home_use</t>
        </is>
      </c>
      <c r="AA975" t="inlineStr">
        <is>
          <t>IMP00063</t>
        </is>
      </c>
      <c r="AB975" t="inlineStr">
        <is>
          <t>T100440</t>
        </is>
      </c>
      <c r="AC975" s="32" t="n">
        <v>170105.63</v>
      </c>
      <c r="AD975" s="32" t="n">
        <v>19562.15</v>
      </c>
      <c r="AE975" s="35">
        <f>(LEFT(Y975,4)-Parameters!$B$23)*12+MID(Y975,6,2)-Parameters!$B$24+1</f>
        <v/>
      </c>
    </row>
    <row r="976">
      <c r="X976" t="inlineStr">
        <is>
          <t>L0191816</t>
        </is>
      </c>
      <c r="Y976" t="inlineStr">
        <is>
          <t>2026-01-26</t>
        </is>
      </c>
      <c r="Z976" t="inlineStr">
        <is>
          <t>home_use</t>
        </is>
      </c>
      <c r="AA976" t="inlineStr">
        <is>
          <t>IMP00063</t>
        </is>
      </c>
      <c r="AB976" t="inlineStr">
        <is>
          <t>T100440</t>
        </is>
      </c>
      <c r="AC976" s="32" t="n">
        <v>2307706.12</v>
      </c>
      <c r="AD976" s="32" t="n">
        <v>300001.8</v>
      </c>
      <c r="AE976" s="35">
        <f>(LEFT(Y976,4)-Parameters!$B$23)*12+MID(Y976,6,2)-Parameters!$B$24+1</f>
        <v/>
      </c>
    </row>
    <row r="977">
      <c r="X977" t="inlineStr">
        <is>
          <t>L0192046</t>
        </is>
      </c>
      <c r="Y977" t="inlineStr">
        <is>
          <t>2026-01-27</t>
        </is>
      </c>
      <c r="Z977" t="inlineStr">
        <is>
          <t>home_use</t>
        </is>
      </c>
      <c r="AA977" t="inlineStr">
        <is>
          <t>IMP00063</t>
        </is>
      </c>
      <c r="AB977" t="inlineStr">
        <is>
          <t>T100440</t>
        </is>
      </c>
      <c r="AC977" s="32" t="n">
        <v>1308296.33</v>
      </c>
      <c r="AD977" s="32" t="n">
        <v>150454.08</v>
      </c>
      <c r="AE977" s="35">
        <f>(LEFT(Y977,4)-Parameters!$B$23)*12+MID(Y977,6,2)-Parameters!$B$24+1</f>
        <v/>
      </c>
    </row>
    <row r="978">
      <c r="X978" t="inlineStr">
        <is>
          <t>L0192047</t>
        </is>
      </c>
      <c r="Y978" t="inlineStr">
        <is>
          <t>2026-01-27</t>
        </is>
      </c>
      <c r="Z978" t="inlineStr">
        <is>
          <t>home_use</t>
        </is>
      </c>
      <c r="AA978" t="inlineStr">
        <is>
          <t>IMP00063</t>
        </is>
      </c>
      <c r="AB978" t="inlineStr">
        <is>
          <t>T100440</t>
        </is>
      </c>
      <c r="AC978" s="32" t="n">
        <v>7007328.91</v>
      </c>
      <c r="AD978" s="32" t="n">
        <v>910952.76</v>
      </c>
      <c r="AE978" s="35">
        <f>(LEFT(Y978,4)-Parameters!$B$23)*12+MID(Y978,6,2)-Parameters!$B$24+1</f>
        <v/>
      </c>
    </row>
    <row r="979">
      <c r="X979" t="inlineStr">
        <is>
          <t>L0192048</t>
        </is>
      </c>
      <c r="Y979" t="inlineStr">
        <is>
          <t>2026-01-27</t>
        </is>
      </c>
      <c r="Z979" t="inlineStr">
        <is>
          <t>home_use</t>
        </is>
      </c>
      <c r="AA979" t="inlineStr">
        <is>
          <t>IMP00063</t>
        </is>
      </c>
      <c r="AB979" t="inlineStr">
        <is>
          <t>T100440</t>
        </is>
      </c>
      <c r="AC979" s="32" t="n">
        <v>685753.72</v>
      </c>
      <c r="AD979" s="32" t="n">
        <v>78861.67999999999</v>
      </c>
      <c r="AE979" s="35">
        <f>(LEFT(Y979,4)-Parameters!$B$23)*12+MID(Y979,6,2)-Parameters!$B$24+1</f>
        <v/>
      </c>
    </row>
    <row r="980">
      <c r="X980" t="inlineStr">
        <is>
          <t>L0192295</t>
        </is>
      </c>
      <c r="Y980" t="inlineStr">
        <is>
          <t>2026-01-28</t>
        </is>
      </c>
      <c r="Z980" t="inlineStr">
        <is>
          <t>home_use</t>
        </is>
      </c>
      <c r="AA980" t="inlineStr">
        <is>
          <t>IMP00063</t>
        </is>
      </c>
      <c r="AB980" t="inlineStr">
        <is>
          <t>T100440</t>
        </is>
      </c>
      <c r="AC980" s="32" t="n">
        <v>519596.15</v>
      </c>
      <c r="AD980" s="32" t="n">
        <v>59753.56</v>
      </c>
      <c r="AE980" s="35">
        <f>(LEFT(Y980,4)-Parameters!$B$23)*12+MID(Y980,6,2)-Parameters!$B$24+1</f>
        <v/>
      </c>
    </row>
    <row r="981">
      <c r="X981" t="inlineStr">
        <is>
          <t>L0192296</t>
        </is>
      </c>
      <c r="Y981" t="inlineStr">
        <is>
          <t>2026-01-28</t>
        </is>
      </c>
      <c r="Z981" t="inlineStr">
        <is>
          <t>home_use</t>
        </is>
      </c>
      <c r="AA981" t="inlineStr">
        <is>
          <t>IMP00063</t>
        </is>
      </c>
      <c r="AB981" t="inlineStr">
        <is>
          <t>T100440</t>
        </is>
      </c>
      <c r="AC981" s="32" t="n">
        <v>529743.48</v>
      </c>
      <c r="AD981" s="32" t="n">
        <v>59331.27</v>
      </c>
      <c r="AE981" s="35">
        <f>(LEFT(Y981,4)-Parameters!$B$23)*12+MID(Y981,6,2)-Parameters!$B$24+1</f>
        <v/>
      </c>
    </row>
    <row r="982">
      <c r="X982" t="inlineStr">
        <is>
          <t>L0192297</t>
        </is>
      </c>
      <c r="Y982" t="inlineStr">
        <is>
          <t>2026-01-28</t>
        </is>
      </c>
      <c r="Z982" t="inlineStr">
        <is>
          <t>home_use</t>
        </is>
      </c>
      <c r="AA982" t="inlineStr">
        <is>
          <t>IMP00063</t>
        </is>
      </c>
      <c r="AB982" t="inlineStr">
        <is>
          <t>T100440</t>
        </is>
      </c>
      <c r="AC982" s="32" t="n">
        <v>283742.17</v>
      </c>
      <c r="AD982" s="32" t="n">
        <v>32630.35</v>
      </c>
      <c r="AE982" s="35">
        <f>(LEFT(Y982,4)-Parameters!$B$23)*12+MID(Y982,6,2)-Parameters!$B$24+1</f>
        <v/>
      </c>
    </row>
    <row r="983">
      <c r="X983" t="inlineStr">
        <is>
          <t>L0192299</t>
        </is>
      </c>
      <c r="Y983" t="inlineStr">
        <is>
          <t>2026-01-28</t>
        </is>
      </c>
      <c r="Z983" t="inlineStr">
        <is>
          <t>home_use</t>
        </is>
      </c>
      <c r="AA983" t="inlineStr">
        <is>
          <t>IMP00063</t>
        </is>
      </c>
      <c r="AB983" t="inlineStr">
        <is>
          <t>T100440</t>
        </is>
      </c>
      <c r="AC983" s="32" t="n">
        <v>308509.89</v>
      </c>
      <c r="AD983" s="32" t="n">
        <v>35478.64</v>
      </c>
      <c r="AE983" s="35">
        <f>(LEFT(Y983,4)-Parameters!$B$23)*12+MID(Y983,6,2)-Parameters!$B$24+1</f>
        <v/>
      </c>
    </row>
    <row r="984">
      <c r="X984" t="inlineStr">
        <is>
          <t>L0192300</t>
        </is>
      </c>
      <c r="Y984" t="inlineStr">
        <is>
          <t>2026-01-28</t>
        </is>
      </c>
      <c r="Z984" t="inlineStr">
        <is>
          <t>home_use</t>
        </is>
      </c>
      <c r="AA984" t="inlineStr">
        <is>
          <t>IMP00063</t>
        </is>
      </c>
      <c r="AB984" t="inlineStr">
        <is>
          <t>T100440</t>
        </is>
      </c>
      <c r="AC984" s="32" t="n">
        <v>422942.7</v>
      </c>
      <c r="AD984" s="32" t="n">
        <v>48638.41</v>
      </c>
      <c r="AE984" s="35">
        <f>(LEFT(Y984,4)-Parameters!$B$23)*12+MID(Y984,6,2)-Parameters!$B$24+1</f>
        <v/>
      </c>
    </row>
    <row r="985">
      <c r="X985" t="inlineStr">
        <is>
          <t>L0192301</t>
        </is>
      </c>
      <c r="Y985" t="inlineStr">
        <is>
          <t>2026-01-28</t>
        </is>
      </c>
      <c r="Z985" t="inlineStr">
        <is>
          <t>home_use</t>
        </is>
      </c>
      <c r="AA985" t="inlineStr">
        <is>
          <t>IMP00063</t>
        </is>
      </c>
      <c r="AB985" t="inlineStr">
        <is>
          <t>T100440</t>
        </is>
      </c>
      <c r="AC985" s="32" t="n">
        <v>197252.13</v>
      </c>
      <c r="AD985" s="32" t="n">
        <v>22683.99</v>
      </c>
      <c r="AE985" s="35">
        <f>(LEFT(Y985,4)-Parameters!$B$23)*12+MID(Y985,6,2)-Parameters!$B$24+1</f>
        <v/>
      </c>
    </row>
    <row r="986">
      <c r="X986" t="inlineStr">
        <is>
          <t>L0192555</t>
        </is>
      </c>
      <c r="Y986" t="inlineStr">
        <is>
          <t>2026-02-01</t>
        </is>
      </c>
      <c r="Z986" t="inlineStr">
        <is>
          <t>home_use</t>
        </is>
      </c>
      <c r="AA986" t="inlineStr">
        <is>
          <t>IMP00063</t>
        </is>
      </c>
      <c r="AB986" t="inlineStr">
        <is>
          <t>T100440</t>
        </is>
      </c>
      <c r="AC986" s="32" t="n">
        <v>1053227.44</v>
      </c>
      <c r="AD986" s="32" t="n">
        <v>121121.16</v>
      </c>
      <c r="AE986" s="35">
        <f>(LEFT(Y986,4)-Parameters!$B$23)*12+MID(Y986,6,2)-Parameters!$B$24+1</f>
        <v/>
      </c>
    </row>
    <row r="987">
      <c r="X987" t="inlineStr">
        <is>
          <t>L0192556</t>
        </is>
      </c>
      <c r="Y987" t="inlineStr">
        <is>
          <t>2026-02-01</t>
        </is>
      </c>
      <c r="Z987" t="inlineStr">
        <is>
          <t>home_use</t>
        </is>
      </c>
      <c r="AA987" t="inlineStr">
        <is>
          <t>IMP00063</t>
        </is>
      </c>
      <c r="AB987" t="inlineStr">
        <is>
          <t>T100440</t>
        </is>
      </c>
      <c r="AC987" s="32" t="n">
        <v>878944.41</v>
      </c>
      <c r="AD987" s="32" t="n">
        <v>101078.61</v>
      </c>
      <c r="AE987" s="35">
        <f>(LEFT(Y987,4)-Parameters!$B$23)*12+MID(Y987,6,2)-Parameters!$B$24+1</f>
        <v/>
      </c>
    </row>
    <row r="988">
      <c r="X988" t="inlineStr">
        <is>
          <t>L0192557</t>
        </is>
      </c>
      <c r="Y988" t="inlineStr">
        <is>
          <t>2026-02-01</t>
        </is>
      </c>
      <c r="Z988" t="inlineStr">
        <is>
          <t>home_use</t>
        </is>
      </c>
      <c r="AA988" t="inlineStr">
        <is>
          <t>IMP00063</t>
        </is>
      </c>
      <c r="AB988" t="inlineStr">
        <is>
          <t>T100440</t>
        </is>
      </c>
      <c r="AC988" s="32" t="n">
        <v>1074154.95</v>
      </c>
      <c r="AD988" s="32" t="n">
        <v>139640.14</v>
      </c>
      <c r="AE988" s="35">
        <f>(LEFT(Y988,4)-Parameters!$B$23)*12+MID(Y988,6,2)-Parameters!$B$24+1</f>
        <v/>
      </c>
    </row>
    <row r="989">
      <c r="X989" t="inlineStr">
        <is>
          <t>L0192559</t>
        </is>
      </c>
      <c r="Y989" t="inlineStr">
        <is>
          <t>2026-02-01</t>
        </is>
      </c>
      <c r="Z989" t="inlineStr">
        <is>
          <t>home_use</t>
        </is>
      </c>
      <c r="AA989" t="inlineStr">
        <is>
          <t>IMP00063</t>
        </is>
      </c>
      <c r="AB989" t="inlineStr">
        <is>
          <t>T100440</t>
        </is>
      </c>
      <c r="AC989" s="32" t="n">
        <v>288633.47</v>
      </c>
      <c r="AD989" s="32" t="n">
        <v>33192.85</v>
      </c>
      <c r="AE989" s="35">
        <f>(LEFT(Y989,4)-Parameters!$B$23)*12+MID(Y989,6,2)-Parameters!$B$24+1</f>
        <v/>
      </c>
    </row>
    <row r="990">
      <c r="X990" t="inlineStr">
        <is>
          <t>L0192561</t>
        </is>
      </c>
      <c r="Y990" t="inlineStr">
        <is>
          <t>2026-02-01</t>
        </is>
      </c>
      <c r="Z990" t="inlineStr">
        <is>
          <t>home_use</t>
        </is>
      </c>
      <c r="AA990" t="inlineStr">
        <is>
          <t>IMP00063</t>
        </is>
      </c>
      <c r="AB990" t="inlineStr">
        <is>
          <t>T100440</t>
        </is>
      </c>
      <c r="AC990" s="32" t="n">
        <v>1918406.27</v>
      </c>
      <c r="AD990" s="32" t="n">
        <v>214861.5</v>
      </c>
      <c r="AE990" s="35">
        <f>(LEFT(Y990,4)-Parameters!$B$23)*12+MID(Y990,6,2)-Parameters!$B$24+1</f>
        <v/>
      </c>
    </row>
    <row r="991">
      <c r="X991" t="inlineStr">
        <is>
          <t>L0192562</t>
        </is>
      </c>
      <c r="Y991" t="inlineStr">
        <is>
          <t>2026-02-01</t>
        </is>
      </c>
      <c r="Z991" t="inlineStr">
        <is>
          <t>home_use</t>
        </is>
      </c>
      <c r="AA991" t="inlineStr">
        <is>
          <t>IMP00063</t>
        </is>
      </c>
      <c r="AB991" t="inlineStr">
        <is>
          <t>T100440</t>
        </is>
      </c>
      <c r="AC991" s="32" t="n">
        <v>620810.9300000001</v>
      </c>
      <c r="AD991" s="32" t="n">
        <v>66426.77</v>
      </c>
      <c r="AE991" s="35">
        <f>(LEFT(Y991,4)-Parameters!$B$23)*12+MID(Y991,6,2)-Parameters!$B$24+1</f>
        <v/>
      </c>
    </row>
    <row r="992">
      <c r="X992" t="inlineStr">
        <is>
          <t>L0192563</t>
        </is>
      </c>
      <c r="Y992" t="inlineStr">
        <is>
          <t>2026-02-01</t>
        </is>
      </c>
      <c r="Z992" t="inlineStr">
        <is>
          <t>home_use</t>
        </is>
      </c>
      <c r="AA992" t="inlineStr">
        <is>
          <t>IMP00063</t>
        </is>
      </c>
      <c r="AB992" t="inlineStr">
        <is>
          <t>T100440</t>
        </is>
      </c>
      <c r="AC992" s="32" t="n">
        <v>861161.53</v>
      </c>
      <c r="AD992" s="32" t="n">
        <v>99033.58</v>
      </c>
      <c r="AE992" s="35">
        <f>(LEFT(Y992,4)-Parameters!$B$23)*12+MID(Y992,6,2)-Parameters!$B$24+1</f>
        <v/>
      </c>
    </row>
    <row r="993">
      <c r="X993" t="inlineStr">
        <is>
          <t>L0192564</t>
        </is>
      </c>
      <c r="Y993" t="inlineStr">
        <is>
          <t>2026-02-01</t>
        </is>
      </c>
      <c r="Z993" t="inlineStr">
        <is>
          <t>home_use</t>
        </is>
      </c>
      <c r="AA993" t="inlineStr">
        <is>
          <t>IMP00063</t>
        </is>
      </c>
      <c r="AB993" t="inlineStr">
        <is>
          <t>T100440</t>
        </is>
      </c>
      <c r="AC993" s="32" t="n">
        <v>1073363.98</v>
      </c>
      <c r="AD993" s="32" t="n">
        <v>139537.32</v>
      </c>
      <c r="AE993" s="35">
        <f>(LEFT(Y993,4)-Parameters!$B$23)*12+MID(Y993,6,2)-Parameters!$B$24+1</f>
        <v/>
      </c>
    </row>
    <row r="994">
      <c r="X994" t="inlineStr">
        <is>
          <t>L0192565</t>
        </is>
      </c>
      <c r="Y994" t="inlineStr">
        <is>
          <t>2026-02-01</t>
        </is>
      </c>
      <c r="Z994" t="inlineStr">
        <is>
          <t>home_use</t>
        </is>
      </c>
      <c r="AA994" t="inlineStr">
        <is>
          <t>IMP00063</t>
        </is>
      </c>
      <c r="AB994" t="inlineStr">
        <is>
          <t>T100440</t>
        </is>
      </c>
      <c r="AC994" s="32" t="n">
        <v>492937.76</v>
      </c>
      <c r="AD994" s="32" t="n">
        <v>56687.84</v>
      </c>
      <c r="AE994" s="35">
        <f>(LEFT(Y994,4)-Parameters!$B$23)*12+MID(Y994,6,2)-Parameters!$B$24+1</f>
        <v/>
      </c>
    </row>
    <row r="995">
      <c r="X995" t="inlineStr">
        <is>
          <t>L0192566</t>
        </is>
      </c>
      <c r="Y995" t="inlineStr">
        <is>
          <t>2026-02-01</t>
        </is>
      </c>
      <c r="Z995" t="inlineStr">
        <is>
          <t>home_use</t>
        </is>
      </c>
      <c r="AA995" t="inlineStr">
        <is>
          <t>IMP00063</t>
        </is>
      </c>
      <c r="AB995" t="inlineStr">
        <is>
          <t>T100440</t>
        </is>
      </c>
      <c r="AC995" s="32" t="n">
        <v>7111287.04</v>
      </c>
      <c r="AD995" s="32" t="n">
        <v>924467.3199999999</v>
      </c>
      <c r="AE995" s="35">
        <f>(LEFT(Y995,4)-Parameters!$B$23)*12+MID(Y995,6,2)-Parameters!$B$24+1</f>
        <v/>
      </c>
    </row>
    <row r="996">
      <c r="X996" t="inlineStr">
        <is>
          <t>L0192567</t>
        </is>
      </c>
      <c r="Y996" t="inlineStr">
        <is>
          <t>2026-02-01</t>
        </is>
      </c>
      <c r="Z996" t="inlineStr">
        <is>
          <t>home_use</t>
        </is>
      </c>
      <c r="AA996" t="inlineStr">
        <is>
          <t>IMP00063</t>
        </is>
      </c>
      <c r="AB996" t="inlineStr">
        <is>
          <t>T100440</t>
        </is>
      </c>
      <c r="AC996" s="32" t="n">
        <v>6802113.2</v>
      </c>
      <c r="AD996" s="32" t="n">
        <v>884274.72</v>
      </c>
      <c r="AE996" s="35">
        <f>(LEFT(Y996,4)-Parameters!$B$23)*12+MID(Y996,6,2)-Parameters!$B$24+1</f>
        <v/>
      </c>
    </row>
    <row r="997">
      <c r="X997" t="inlineStr">
        <is>
          <t>L0192812</t>
        </is>
      </c>
      <c r="Y997" t="inlineStr">
        <is>
          <t>2026-02-02</t>
        </is>
      </c>
      <c r="Z997" t="inlineStr">
        <is>
          <t>home_use</t>
        </is>
      </c>
      <c r="AA997" t="inlineStr">
        <is>
          <t>IMP00063</t>
        </is>
      </c>
      <c r="AB997" t="inlineStr">
        <is>
          <t>T100440</t>
        </is>
      </c>
      <c r="AC997" s="32" t="n">
        <v>629522.08</v>
      </c>
      <c r="AD997" s="32" t="n">
        <v>72395.03999999999</v>
      </c>
      <c r="AE997" s="35">
        <f>(LEFT(Y997,4)-Parameters!$B$23)*12+MID(Y997,6,2)-Parameters!$B$24+1</f>
        <v/>
      </c>
    </row>
    <row r="998">
      <c r="X998" t="inlineStr">
        <is>
          <t>L0192813</t>
        </is>
      </c>
      <c r="Y998" t="inlineStr">
        <is>
          <t>2026-02-02</t>
        </is>
      </c>
      <c r="Z998" t="inlineStr">
        <is>
          <t>home_use</t>
        </is>
      </c>
      <c r="AA998" t="inlineStr">
        <is>
          <t>IMP00063</t>
        </is>
      </c>
      <c r="AB998" t="inlineStr">
        <is>
          <t>T100440</t>
        </is>
      </c>
      <c r="AC998" s="32" t="n">
        <v>3274201.53</v>
      </c>
      <c r="AD998" s="32" t="n">
        <v>425646.2</v>
      </c>
      <c r="AE998" s="35">
        <f>(LEFT(Y998,4)-Parameters!$B$23)*12+MID(Y998,6,2)-Parameters!$B$24+1</f>
        <v/>
      </c>
    </row>
    <row r="999">
      <c r="X999" t="inlineStr">
        <is>
          <t>L0192814</t>
        </is>
      </c>
      <c r="Y999" t="inlineStr">
        <is>
          <t>2026-02-02</t>
        </is>
      </c>
      <c r="Z999" t="inlineStr">
        <is>
          <t>home_use</t>
        </is>
      </c>
      <c r="AA999" t="inlineStr">
        <is>
          <t>IMP00063</t>
        </is>
      </c>
      <c r="AB999" t="inlineStr">
        <is>
          <t>T100440</t>
        </is>
      </c>
      <c r="AC999" s="32" t="n">
        <v>401394.08</v>
      </c>
      <c r="AD999" s="32" t="n">
        <v>46160.32</v>
      </c>
      <c r="AE999" s="35">
        <f>(LEFT(Y999,4)-Parameters!$B$23)*12+MID(Y999,6,2)-Parameters!$B$24+1</f>
        <v/>
      </c>
    </row>
    <row r="1000">
      <c r="X1000" t="inlineStr">
        <is>
          <t>L0192816</t>
        </is>
      </c>
      <c r="Y1000" t="inlineStr">
        <is>
          <t>2026-02-02</t>
        </is>
      </c>
      <c r="Z1000" t="inlineStr">
        <is>
          <t>home_use</t>
        </is>
      </c>
      <c r="AA1000" t="inlineStr">
        <is>
          <t>IMP00063</t>
        </is>
      </c>
      <c r="AB1000" t="inlineStr">
        <is>
          <t>T100440</t>
        </is>
      </c>
      <c r="AC1000" s="32" t="n">
        <v>506350.05</v>
      </c>
      <c r="AD1000" s="32" t="n">
        <v>58230.26</v>
      </c>
      <c r="AE1000" s="35">
        <f>(LEFT(Y1000,4)-Parameters!$B$23)*12+MID(Y1000,6,2)-Parameters!$B$24+1</f>
        <v/>
      </c>
    </row>
    <row r="1001">
      <c r="X1001" t="inlineStr">
        <is>
          <t>L0192818</t>
        </is>
      </c>
      <c r="Y1001" t="inlineStr">
        <is>
          <t>2026-02-02</t>
        </is>
      </c>
      <c r="Z1001" t="inlineStr">
        <is>
          <t>warehouse_out</t>
        </is>
      </c>
      <c r="AA1001" t="inlineStr">
        <is>
          <t>IMP00063</t>
        </is>
      </c>
      <c r="AB1001" t="inlineStr">
        <is>
          <t>T100440</t>
        </is>
      </c>
      <c r="AC1001" s="32" t="n">
        <v>657104.84</v>
      </c>
      <c r="AD1001" s="32" t="n">
        <v>75567.06</v>
      </c>
      <c r="AE1001" s="35">
        <f>(LEFT(Y1001,4)-Parameters!$B$23)*12+MID(Y1001,6,2)-Parameters!$B$24+1</f>
        <v/>
      </c>
    </row>
    <row r="1002">
      <c r="X1002" t="inlineStr">
        <is>
          <t>L0192819</t>
        </is>
      </c>
      <c r="Y1002" t="inlineStr">
        <is>
          <t>2026-02-02</t>
        </is>
      </c>
      <c r="Z1002" t="inlineStr">
        <is>
          <t>home_use</t>
        </is>
      </c>
      <c r="AA1002" t="inlineStr">
        <is>
          <t>IMP00063</t>
        </is>
      </c>
      <c r="AB1002" t="inlineStr">
        <is>
          <t>T100440</t>
        </is>
      </c>
      <c r="AC1002" s="32" t="n">
        <v>465048.15</v>
      </c>
      <c r="AD1002" s="32" t="n">
        <v>49760.15</v>
      </c>
      <c r="AE1002" s="35">
        <f>(LEFT(Y1002,4)-Parameters!$B$23)*12+MID(Y1002,6,2)-Parameters!$B$24+1</f>
        <v/>
      </c>
    </row>
    <row r="1003">
      <c r="X1003" t="inlineStr">
        <is>
          <t>L0192822</t>
        </is>
      </c>
      <c r="Y1003" t="inlineStr">
        <is>
          <t>2026-02-02</t>
        </is>
      </c>
      <c r="Z1003" t="inlineStr">
        <is>
          <t>home_use</t>
        </is>
      </c>
      <c r="AA1003" t="inlineStr">
        <is>
          <t>IMP00063</t>
        </is>
      </c>
      <c r="AB1003" t="inlineStr">
        <is>
          <t>T100440</t>
        </is>
      </c>
      <c r="AC1003" s="32" t="n">
        <v>1107060.95</v>
      </c>
      <c r="AD1003" s="32" t="n">
        <v>127312.01</v>
      </c>
      <c r="AE1003" s="35">
        <f>(LEFT(Y1003,4)-Parameters!$B$23)*12+MID(Y1003,6,2)-Parameters!$B$24+1</f>
        <v/>
      </c>
    </row>
    <row r="1004">
      <c r="X1004" t="inlineStr">
        <is>
          <t>L0192823</t>
        </is>
      </c>
      <c r="Y1004" t="inlineStr">
        <is>
          <t>2026-02-02</t>
        </is>
      </c>
      <c r="Z1004" t="inlineStr">
        <is>
          <t>home_use</t>
        </is>
      </c>
      <c r="AA1004" t="inlineStr">
        <is>
          <t>IMP00063</t>
        </is>
      </c>
      <c r="AB1004" t="inlineStr">
        <is>
          <t>T100440</t>
        </is>
      </c>
      <c r="AC1004" s="32" t="n">
        <v>523312.44</v>
      </c>
      <c r="AD1004" s="32" t="n">
        <v>55994.43</v>
      </c>
      <c r="AE1004" s="35">
        <f>(LEFT(Y1004,4)-Parameters!$B$23)*12+MID(Y1004,6,2)-Parameters!$B$24+1</f>
        <v/>
      </c>
    </row>
    <row r="1005">
      <c r="X1005" t="inlineStr">
        <is>
          <t>L0192824</t>
        </is>
      </c>
      <c r="Y1005" t="inlineStr">
        <is>
          <t>2026-02-02</t>
        </is>
      </c>
      <c r="Z1005" t="inlineStr">
        <is>
          <t>home_use</t>
        </is>
      </c>
      <c r="AA1005" t="inlineStr">
        <is>
          <t>IMP00063</t>
        </is>
      </c>
      <c r="AB1005" t="inlineStr">
        <is>
          <t>T100440</t>
        </is>
      </c>
      <c r="AC1005" s="32" t="n">
        <v>1292926.58</v>
      </c>
      <c r="AD1005" s="32" t="n">
        <v>138343.14</v>
      </c>
      <c r="AE1005" s="35">
        <f>(LEFT(Y1005,4)-Parameters!$B$23)*12+MID(Y1005,6,2)-Parameters!$B$24+1</f>
        <v/>
      </c>
    </row>
    <row r="1006">
      <c r="X1006" t="inlineStr">
        <is>
          <t>L0193098</t>
        </is>
      </c>
      <c r="Y1006" t="inlineStr">
        <is>
          <t>2026-02-03</t>
        </is>
      </c>
      <c r="Z1006" t="inlineStr">
        <is>
          <t>home_use</t>
        </is>
      </c>
      <c r="AA1006" t="inlineStr">
        <is>
          <t>IMP00063</t>
        </is>
      </c>
      <c r="AB1006" t="inlineStr">
        <is>
          <t>T100440</t>
        </is>
      </c>
      <c r="AC1006" s="32" t="n">
        <v>570925.16</v>
      </c>
      <c r="AD1006" s="32" t="n">
        <v>63943.62</v>
      </c>
      <c r="AE1006" s="35">
        <f>(LEFT(Y1006,4)-Parameters!$B$23)*12+MID(Y1006,6,2)-Parameters!$B$24+1</f>
        <v/>
      </c>
    </row>
    <row r="1007">
      <c r="X1007" t="inlineStr">
        <is>
          <t>L0193099</t>
        </is>
      </c>
      <c r="Y1007" t="inlineStr">
        <is>
          <t>2026-02-03</t>
        </is>
      </c>
      <c r="Z1007" t="inlineStr">
        <is>
          <t>home_use</t>
        </is>
      </c>
      <c r="AA1007" t="inlineStr">
        <is>
          <t>IMP00063</t>
        </is>
      </c>
      <c r="AB1007" t="inlineStr">
        <is>
          <t>T100440</t>
        </is>
      </c>
      <c r="AC1007" s="32" t="n">
        <v>2408931.57</v>
      </c>
      <c r="AD1007" s="32" t="n">
        <v>313161.1</v>
      </c>
      <c r="AE1007" s="35">
        <f>(LEFT(Y1007,4)-Parameters!$B$23)*12+MID(Y1007,6,2)-Parameters!$B$24+1</f>
        <v/>
      </c>
    </row>
    <row r="1008">
      <c r="X1008" t="inlineStr">
        <is>
          <t>L0193101</t>
        </is>
      </c>
      <c r="Y1008" t="inlineStr">
        <is>
          <t>2026-02-03</t>
        </is>
      </c>
      <c r="Z1008" t="inlineStr">
        <is>
          <t>home_use</t>
        </is>
      </c>
      <c r="AA1008" t="inlineStr">
        <is>
          <t>IMP00063</t>
        </is>
      </c>
      <c r="AB1008" t="inlineStr">
        <is>
          <t>T100440</t>
        </is>
      </c>
      <c r="AC1008" s="32" t="n">
        <v>1333549.26</v>
      </c>
      <c r="AD1008" s="32" t="n">
        <v>149357.52</v>
      </c>
      <c r="AE1008" s="35">
        <f>(LEFT(Y1008,4)-Parameters!$B$23)*12+MID(Y1008,6,2)-Parameters!$B$24+1</f>
        <v/>
      </c>
    </row>
    <row r="1009">
      <c r="X1009" t="inlineStr">
        <is>
          <t>L0193313</t>
        </is>
      </c>
      <c r="Y1009" t="inlineStr">
        <is>
          <t>2026-02-04</t>
        </is>
      </c>
      <c r="Z1009" t="inlineStr">
        <is>
          <t>home_use</t>
        </is>
      </c>
      <c r="AA1009" t="inlineStr">
        <is>
          <t>IMP00063</t>
        </is>
      </c>
      <c r="AB1009" t="inlineStr">
        <is>
          <t>T100440</t>
        </is>
      </c>
      <c r="AC1009" s="32" t="n">
        <v>3750904.86</v>
      </c>
      <c r="AD1009" s="32" t="n">
        <v>487617.63</v>
      </c>
      <c r="AE1009" s="35">
        <f>(LEFT(Y1009,4)-Parameters!$B$23)*12+MID(Y1009,6,2)-Parameters!$B$24+1</f>
        <v/>
      </c>
    </row>
    <row r="1010">
      <c r="X1010" t="inlineStr">
        <is>
          <t>L0193314</t>
        </is>
      </c>
      <c r="Y1010" t="inlineStr">
        <is>
          <t>2026-02-04</t>
        </is>
      </c>
      <c r="Z1010" t="inlineStr">
        <is>
          <t>home_use</t>
        </is>
      </c>
      <c r="AA1010" t="inlineStr">
        <is>
          <t>IMP00063</t>
        </is>
      </c>
      <c r="AB1010" t="inlineStr">
        <is>
          <t>T100440</t>
        </is>
      </c>
      <c r="AC1010" s="32" t="n">
        <v>10660500.37</v>
      </c>
      <c r="AD1010" s="32" t="n">
        <v>1385865.05</v>
      </c>
      <c r="AE1010" s="35">
        <f>(LEFT(Y1010,4)-Parameters!$B$23)*12+MID(Y1010,6,2)-Parameters!$B$24+1</f>
        <v/>
      </c>
    </row>
    <row r="1011">
      <c r="X1011" t="inlineStr">
        <is>
          <t>L0193315</t>
        </is>
      </c>
      <c r="Y1011" t="inlineStr">
        <is>
          <t>2026-02-04</t>
        </is>
      </c>
      <c r="Z1011" t="inlineStr">
        <is>
          <t>home_use</t>
        </is>
      </c>
      <c r="AA1011" t="inlineStr">
        <is>
          <t>IMP00063</t>
        </is>
      </c>
      <c r="AB1011" t="inlineStr">
        <is>
          <t>T100440</t>
        </is>
      </c>
      <c r="AC1011" s="32" t="n">
        <v>312273.19</v>
      </c>
      <c r="AD1011" s="32" t="n">
        <v>33413.23</v>
      </c>
      <c r="AE1011" s="35">
        <f>(LEFT(Y1011,4)-Parameters!$B$23)*12+MID(Y1011,6,2)-Parameters!$B$24+1</f>
        <v/>
      </c>
    </row>
    <row r="1012">
      <c r="X1012" t="inlineStr">
        <is>
          <t>L0193316</t>
        </is>
      </c>
      <c r="Y1012" t="inlineStr">
        <is>
          <t>2026-02-04</t>
        </is>
      </c>
      <c r="Z1012" t="inlineStr">
        <is>
          <t>home_use</t>
        </is>
      </c>
      <c r="AA1012" t="inlineStr">
        <is>
          <t>IMP00063</t>
        </is>
      </c>
      <c r="AB1012" t="inlineStr">
        <is>
          <t>T100440</t>
        </is>
      </c>
      <c r="AC1012" s="32" t="n">
        <v>1052508.94</v>
      </c>
      <c r="AD1012" s="32" t="n">
        <v>121038.53</v>
      </c>
      <c r="AE1012" s="35">
        <f>(LEFT(Y1012,4)-Parameters!$B$23)*12+MID(Y1012,6,2)-Parameters!$B$24+1</f>
        <v/>
      </c>
    </row>
    <row r="1013">
      <c r="X1013" t="inlineStr">
        <is>
          <t>L0193317</t>
        </is>
      </c>
      <c r="Y1013" t="inlineStr">
        <is>
          <t>2026-02-04</t>
        </is>
      </c>
      <c r="Z1013" t="inlineStr">
        <is>
          <t>warehouse_out</t>
        </is>
      </c>
      <c r="AA1013" t="inlineStr">
        <is>
          <t>IMP00063</t>
        </is>
      </c>
      <c r="AB1013" t="inlineStr">
        <is>
          <t>T100440</t>
        </is>
      </c>
      <c r="AC1013" s="32" t="n">
        <v>343954.84</v>
      </c>
      <c r="AD1013" s="32" t="n">
        <v>39554.81</v>
      </c>
      <c r="AE1013" s="35">
        <f>(LEFT(Y1013,4)-Parameters!$B$23)*12+MID(Y1013,6,2)-Parameters!$B$24+1</f>
        <v/>
      </c>
    </row>
    <row r="1014">
      <c r="X1014" t="inlineStr">
        <is>
          <t>L0193318</t>
        </is>
      </c>
      <c r="Y1014" t="inlineStr">
        <is>
          <t>2026-02-04</t>
        </is>
      </c>
      <c r="Z1014" t="inlineStr">
        <is>
          <t>home_use</t>
        </is>
      </c>
      <c r="AA1014" t="inlineStr">
        <is>
          <t>IMP00063</t>
        </is>
      </c>
      <c r="AB1014" t="inlineStr">
        <is>
          <t>T100440</t>
        </is>
      </c>
      <c r="AC1014" s="32" t="n">
        <v>2237698.8</v>
      </c>
      <c r="AD1014" s="32" t="n">
        <v>290900.84</v>
      </c>
      <c r="AE1014" s="35">
        <f>(LEFT(Y1014,4)-Parameters!$B$23)*12+MID(Y1014,6,2)-Parameters!$B$24+1</f>
        <v/>
      </c>
    </row>
    <row r="1015">
      <c r="X1015" t="inlineStr">
        <is>
          <t>L0193320</t>
        </is>
      </c>
      <c r="Y1015" t="inlineStr">
        <is>
          <t>2026-02-04</t>
        </is>
      </c>
      <c r="Z1015" t="inlineStr">
        <is>
          <t>home_use</t>
        </is>
      </c>
      <c r="AA1015" t="inlineStr">
        <is>
          <t>IMP00063</t>
        </is>
      </c>
      <c r="AB1015" t="inlineStr">
        <is>
          <t>T100440</t>
        </is>
      </c>
      <c r="AC1015" s="32" t="n">
        <v>7155085.44</v>
      </c>
      <c r="AD1015" s="32" t="n">
        <v>930161.11</v>
      </c>
      <c r="AE1015" s="35">
        <f>(LEFT(Y1015,4)-Parameters!$B$23)*12+MID(Y1015,6,2)-Parameters!$B$24+1</f>
        <v/>
      </c>
    </row>
    <row r="1016">
      <c r="X1016" t="inlineStr">
        <is>
          <t>L0193572</t>
        </is>
      </c>
      <c r="Y1016" t="inlineStr">
        <is>
          <t>2026-02-05</t>
        </is>
      </c>
      <c r="Z1016" t="inlineStr">
        <is>
          <t>home_use</t>
        </is>
      </c>
      <c r="AA1016" t="inlineStr">
        <is>
          <t>IMP00063</t>
        </is>
      </c>
      <c r="AB1016" t="inlineStr">
        <is>
          <t>T100440</t>
        </is>
      </c>
      <c r="AC1016" s="32" t="n">
        <v>828862.97</v>
      </c>
      <c r="AD1016" s="32" t="n">
        <v>95319.24000000001</v>
      </c>
      <c r="AE1016" s="35">
        <f>(LEFT(Y1016,4)-Parameters!$B$23)*12+MID(Y1016,6,2)-Parameters!$B$24+1</f>
        <v/>
      </c>
    </row>
    <row r="1017">
      <c r="X1017" t="inlineStr">
        <is>
          <t>L0193573</t>
        </is>
      </c>
      <c r="Y1017" t="inlineStr">
        <is>
          <t>2026-02-05</t>
        </is>
      </c>
      <c r="Z1017" t="inlineStr">
        <is>
          <t>home_use</t>
        </is>
      </c>
      <c r="AA1017" t="inlineStr">
        <is>
          <t>IMP00063</t>
        </is>
      </c>
      <c r="AB1017" t="inlineStr">
        <is>
          <t>T100440</t>
        </is>
      </c>
      <c r="AC1017" s="32" t="n">
        <v>1577239.49</v>
      </c>
      <c r="AD1017" s="32" t="n">
        <v>205041.13</v>
      </c>
      <c r="AE1017" s="35">
        <f>(LEFT(Y1017,4)-Parameters!$B$23)*12+MID(Y1017,6,2)-Parameters!$B$24+1</f>
        <v/>
      </c>
    </row>
    <row r="1018">
      <c r="X1018" t="inlineStr">
        <is>
          <t>L0193574</t>
        </is>
      </c>
      <c r="Y1018" t="inlineStr">
        <is>
          <t>2026-02-05</t>
        </is>
      </c>
      <c r="Z1018" t="inlineStr">
        <is>
          <t>home_use</t>
        </is>
      </c>
      <c r="AA1018" t="inlineStr">
        <is>
          <t>IMP00063</t>
        </is>
      </c>
      <c r="AB1018" t="inlineStr">
        <is>
          <t>T100440</t>
        </is>
      </c>
      <c r="AC1018" s="32" t="n">
        <v>807482.59</v>
      </c>
      <c r="AD1018" s="32" t="n">
        <v>92860.5</v>
      </c>
      <c r="AE1018" s="35">
        <f>(LEFT(Y1018,4)-Parameters!$B$23)*12+MID(Y1018,6,2)-Parameters!$B$24+1</f>
        <v/>
      </c>
    </row>
    <row r="1019">
      <c r="X1019" t="inlineStr">
        <is>
          <t>L0193575</t>
        </is>
      </c>
      <c r="Y1019" t="inlineStr">
        <is>
          <t>2026-02-05</t>
        </is>
      </c>
      <c r="Z1019" t="inlineStr">
        <is>
          <t>home_use</t>
        </is>
      </c>
      <c r="AA1019" t="inlineStr">
        <is>
          <t>IMP00063</t>
        </is>
      </c>
      <c r="AB1019" t="inlineStr">
        <is>
          <t>T100440</t>
        </is>
      </c>
      <c r="AC1019" s="32" t="n">
        <v>377520.9</v>
      </c>
      <c r="AD1019" s="32" t="n">
        <v>40394.74</v>
      </c>
      <c r="AE1019" s="35">
        <f>(LEFT(Y1019,4)-Parameters!$B$23)*12+MID(Y1019,6,2)-Parameters!$B$24+1</f>
        <v/>
      </c>
    </row>
    <row r="1020">
      <c r="X1020" t="inlineStr">
        <is>
          <t>L0193576</t>
        </is>
      </c>
      <c r="Y1020" t="inlineStr">
        <is>
          <t>2026-02-05</t>
        </is>
      </c>
      <c r="Z1020" t="inlineStr">
        <is>
          <t>home_use</t>
        </is>
      </c>
      <c r="AA1020" t="inlineStr">
        <is>
          <t>IMP00063</t>
        </is>
      </c>
      <c r="AB1020" t="inlineStr">
        <is>
          <t>T100440</t>
        </is>
      </c>
      <c r="AC1020" s="32" t="n">
        <v>509219.51</v>
      </c>
      <c r="AD1020" s="32" t="n">
        <v>58560.24</v>
      </c>
      <c r="AE1020" s="35">
        <f>(LEFT(Y1020,4)-Parameters!$B$23)*12+MID(Y1020,6,2)-Parameters!$B$24+1</f>
        <v/>
      </c>
    </row>
    <row r="1021">
      <c r="X1021" t="inlineStr">
        <is>
          <t>L0193578</t>
        </is>
      </c>
      <c r="Y1021" t="inlineStr">
        <is>
          <t>2026-02-05</t>
        </is>
      </c>
      <c r="Z1021" t="inlineStr">
        <is>
          <t>home_use</t>
        </is>
      </c>
      <c r="AA1021" t="inlineStr">
        <is>
          <t>IMP00063</t>
        </is>
      </c>
      <c r="AB1021" t="inlineStr">
        <is>
          <t>T100440</t>
        </is>
      </c>
      <c r="AC1021" s="32" t="n">
        <v>275783.95</v>
      </c>
      <c r="AD1021" s="32" t="n">
        <v>29508.88</v>
      </c>
      <c r="AE1021" s="35">
        <f>(LEFT(Y1021,4)-Parameters!$B$23)*12+MID(Y1021,6,2)-Parameters!$B$24+1</f>
        <v/>
      </c>
    </row>
    <row r="1022">
      <c r="X1022" t="inlineStr">
        <is>
          <t>L0193579</t>
        </is>
      </c>
      <c r="Y1022" t="inlineStr">
        <is>
          <t>2026-02-05</t>
        </is>
      </c>
      <c r="Z1022" t="inlineStr">
        <is>
          <t>home_use</t>
        </is>
      </c>
      <c r="AA1022" t="inlineStr">
        <is>
          <t>IMP00063</t>
        </is>
      </c>
      <c r="AB1022" t="inlineStr">
        <is>
          <t>T100440</t>
        </is>
      </c>
      <c r="AC1022" s="32" t="n">
        <v>8939758.970000001</v>
      </c>
      <c r="AD1022" s="32" t="n">
        <v>1162168.67</v>
      </c>
      <c r="AE1022" s="35">
        <f>(LEFT(Y1022,4)-Parameters!$B$23)*12+MID(Y1022,6,2)-Parameters!$B$24+1</f>
        <v/>
      </c>
    </row>
    <row r="1023">
      <c r="X1023" t="inlineStr">
        <is>
          <t>L0193847</t>
        </is>
      </c>
      <c r="Y1023" t="inlineStr">
        <is>
          <t>2026-02-06</t>
        </is>
      </c>
      <c r="Z1023" t="inlineStr">
        <is>
          <t>home_use</t>
        </is>
      </c>
      <c r="AA1023" t="inlineStr">
        <is>
          <t>IMP00063</t>
        </is>
      </c>
      <c r="AB1023" t="inlineStr">
        <is>
          <t>T100440</t>
        </is>
      </c>
      <c r="AC1023" s="32" t="n">
        <v>850023.22</v>
      </c>
      <c r="AD1023" s="32" t="n">
        <v>97752.67</v>
      </c>
      <c r="AE1023" s="35">
        <f>(LEFT(Y1023,4)-Parameters!$B$23)*12+MID(Y1023,6,2)-Parameters!$B$24+1</f>
        <v/>
      </c>
    </row>
    <row r="1024">
      <c r="X1024" t="inlineStr">
        <is>
          <t>L0193848</t>
        </is>
      </c>
      <c r="Y1024" t="inlineStr">
        <is>
          <t>2026-02-06</t>
        </is>
      </c>
      <c r="Z1024" t="inlineStr">
        <is>
          <t>home_use</t>
        </is>
      </c>
      <c r="AA1024" t="inlineStr">
        <is>
          <t>IMP00063</t>
        </is>
      </c>
      <c r="AB1024" t="inlineStr">
        <is>
          <t>T100440</t>
        </is>
      </c>
      <c r="AC1024" s="32" t="n">
        <v>248816.53</v>
      </c>
      <c r="AD1024" s="32" t="n">
        <v>28613.9</v>
      </c>
      <c r="AE1024" s="35">
        <f>(LEFT(Y1024,4)-Parameters!$B$23)*12+MID(Y1024,6,2)-Parameters!$B$24+1</f>
        <v/>
      </c>
    </row>
    <row r="1025">
      <c r="X1025" t="inlineStr">
        <is>
          <t>L0193849</t>
        </is>
      </c>
      <c r="Y1025" t="inlineStr">
        <is>
          <t>2026-02-06</t>
        </is>
      </c>
      <c r="Z1025" t="inlineStr">
        <is>
          <t>home_use</t>
        </is>
      </c>
      <c r="AA1025" t="inlineStr">
        <is>
          <t>IMP00063</t>
        </is>
      </c>
      <c r="AB1025" t="inlineStr">
        <is>
          <t>T100440</t>
        </is>
      </c>
      <c r="AC1025" s="32" t="n">
        <v>2900770.86</v>
      </c>
      <c r="AD1025" s="32" t="n">
        <v>310382.48</v>
      </c>
      <c r="AE1025" s="35">
        <f>(LEFT(Y1025,4)-Parameters!$B$23)*12+MID(Y1025,6,2)-Parameters!$B$24+1</f>
        <v/>
      </c>
    </row>
    <row r="1026">
      <c r="X1026" t="inlineStr">
        <is>
          <t>L0193850</t>
        </is>
      </c>
      <c r="Y1026" t="inlineStr">
        <is>
          <t>2026-02-06</t>
        </is>
      </c>
      <c r="Z1026" t="inlineStr">
        <is>
          <t>home_use</t>
        </is>
      </c>
      <c r="AA1026" t="inlineStr">
        <is>
          <t>IMP00063</t>
        </is>
      </c>
      <c r="AB1026" t="inlineStr">
        <is>
          <t>T100440</t>
        </is>
      </c>
      <c r="AC1026" s="32" t="n">
        <v>720140.3199999999</v>
      </c>
      <c r="AD1026" s="32" t="n">
        <v>77055.00999999999</v>
      </c>
      <c r="AE1026" s="35">
        <f>(LEFT(Y1026,4)-Parameters!$B$23)*12+MID(Y1026,6,2)-Parameters!$B$24+1</f>
        <v/>
      </c>
    </row>
    <row r="1027">
      <c r="X1027" t="inlineStr">
        <is>
          <t>L0194120</t>
        </is>
      </c>
      <c r="Y1027" t="inlineStr">
        <is>
          <t>2026-02-07</t>
        </is>
      </c>
      <c r="Z1027" t="inlineStr">
        <is>
          <t>home_use</t>
        </is>
      </c>
      <c r="AA1027" t="inlineStr">
        <is>
          <t>IMP00063</t>
        </is>
      </c>
      <c r="AB1027" t="inlineStr">
        <is>
          <t>T100440</t>
        </is>
      </c>
      <c r="AC1027" s="32" t="n">
        <v>1810256.4</v>
      </c>
      <c r="AD1027" s="32" t="n">
        <v>208179.49</v>
      </c>
      <c r="AE1027" s="35">
        <f>(LEFT(Y1027,4)-Parameters!$B$23)*12+MID(Y1027,6,2)-Parameters!$B$24+1</f>
        <v/>
      </c>
    </row>
    <row r="1028">
      <c r="X1028" t="inlineStr">
        <is>
          <t>L0194123</t>
        </is>
      </c>
      <c r="Y1028" t="inlineStr">
        <is>
          <t>2026-02-07</t>
        </is>
      </c>
      <c r="Z1028" t="inlineStr">
        <is>
          <t>home_use</t>
        </is>
      </c>
      <c r="AA1028" t="inlineStr">
        <is>
          <t>IMP00063</t>
        </is>
      </c>
      <c r="AB1028" t="inlineStr">
        <is>
          <t>T100440</t>
        </is>
      </c>
      <c r="AC1028" s="32" t="n">
        <v>1520636.46</v>
      </c>
      <c r="AD1028" s="32" t="n">
        <v>174873.19</v>
      </c>
      <c r="AE1028" s="35">
        <f>(LEFT(Y1028,4)-Parameters!$B$23)*12+MID(Y1028,6,2)-Parameters!$B$24+1</f>
        <v/>
      </c>
    </row>
    <row r="1029">
      <c r="X1029" t="inlineStr">
        <is>
          <t>L0194124</t>
        </is>
      </c>
      <c r="Y1029" t="inlineStr">
        <is>
          <t>2026-02-07</t>
        </is>
      </c>
      <c r="Z1029" t="inlineStr">
        <is>
          <t>home_use</t>
        </is>
      </c>
      <c r="AA1029" t="inlineStr">
        <is>
          <t>IMP00063</t>
        </is>
      </c>
      <c r="AB1029" t="inlineStr">
        <is>
          <t>T100440</t>
        </is>
      </c>
      <c r="AC1029" s="32" t="n">
        <v>2805254.29</v>
      </c>
      <c r="AD1029" s="32" t="n">
        <v>314188.48</v>
      </c>
      <c r="AE1029" s="35">
        <f>(LEFT(Y1029,4)-Parameters!$B$23)*12+MID(Y1029,6,2)-Parameters!$B$24+1</f>
        <v/>
      </c>
    </row>
    <row r="1030">
      <c r="X1030" t="inlineStr">
        <is>
          <t>L0194353</t>
        </is>
      </c>
      <c r="Y1030" t="inlineStr">
        <is>
          <t>2026-02-08</t>
        </is>
      </c>
      <c r="Z1030" t="inlineStr">
        <is>
          <t>home_use</t>
        </is>
      </c>
      <c r="AA1030" t="inlineStr">
        <is>
          <t>IMP00063</t>
        </is>
      </c>
      <c r="AB1030" t="inlineStr">
        <is>
          <t>T100440</t>
        </is>
      </c>
      <c r="AC1030" s="32" t="n">
        <v>2026161.94</v>
      </c>
      <c r="AD1030" s="32" t="n">
        <v>226930.14</v>
      </c>
      <c r="AE1030" s="35">
        <f>(LEFT(Y1030,4)-Parameters!$B$23)*12+MID(Y1030,6,2)-Parameters!$B$24+1</f>
        <v/>
      </c>
    </row>
    <row r="1031">
      <c r="X1031" t="inlineStr">
        <is>
          <t>L0194355</t>
        </is>
      </c>
      <c r="Y1031" t="inlineStr">
        <is>
          <t>2026-02-08</t>
        </is>
      </c>
      <c r="Z1031" t="inlineStr">
        <is>
          <t>home_use</t>
        </is>
      </c>
      <c r="AA1031" t="inlineStr">
        <is>
          <t>IMP00063</t>
        </is>
      </c>
      <c r="AB1031" t="inlineStr">
        <is>
          <t>T100440</t>
        </is>
      </c>
      <c r="AC1031" s="32" t="n">
        <v>143377.18</v>
      </c>
      <c r="AD1031" s="32" t="n">
        <v>16488.38</v>
      </c>
      <c r="AE1031" s="35">
        <f>(LEFT(Y1031,4)-Parameters!$B$23)*12+MID(Y1031,6,2)-Parameters!$B$24+1</f>
        <v/>
      </c>
    </row>
    <row r="1032">
      <c r="X1032" t="inlineStr">
        <is>
          <t>L0194356</t>
        </is>
      </c>
      <c r="Y1032" t="inlineStr">
        <is>
          <t>2026-02-08</t>
        </is>
      </c>
      <c r="Z1032" t="inlineStr">
        <is>
          <t>home_use</t>
        </is>
      </c>
      <c r="AA1032" t="inlineStr">
        <is>
          <t>IMP00063</t>
        </is>
      </c>
      <c r="AB1032" t="inlineStr">
        <is>
          <t>T100440</t>
        </is>
      </c>
      <c r="AC1032" s="32" t="n">
        <v>2187719.02</v>
      </c>
      <c r="AD1032" s="32" t="n">
        <v>284403.47</v>
      </c>
      <c r="AE1032" s="35">
        <f>(LEFT(Y1032,4)-Parameters!$B$23)*12+MID(Y1032,6,2)-Parameters!$B$24+1</f>
        <v/>
      </c>
    </row>
    <row r="1033">
      <c r="X1033" t="inlineStr">
        <is>
          <t>L0194357</t>
        </is>
      </c>
      <c r="Y1033" t="inlineStr">
        <is>
          <t>2026-02-08</t>
        </is>
      </c>
      <c r="Z1033" t="inlineStr">
        <is>
          <t>home_use</t>
        </is>
      </c>
      <c r="AA1033" t="inlineStr">
        <is>
          <t>IMP00063</t>
        </is>
      </c>
      <c r="AB1033" t="inlineStr">
        <is>
          <t>T100440</t>
        </is>
      </c>
      <c r="AC1033" s="32" t="n">
        <v>551965.6800000001</v>
      </c>
      <c r="AD1033" s="32" t="n">
        <v>63476.05</v>
      </c>
      <c r="AE1033" s="35">
        <f>(LEFT(Y1033,4)-Parameters!$B$23)*12+MID(Y1033,6,2)-Parameters!$B$24+1</f>
        <v/>
      </c>
    </row>
    <row r="1034">
      <c r="X1034" t="inlineStr">
        <is>
          <t>L0194358</t>
        </is>
      </c>
      <c r="Y1034" t="inlineStr">
        <is>
          <t>2026-02-08</t>
        </is>
      </c>
      <c r="Z1034" t="inlineStr">
        <is>
          <t>home_use</t>
        </is>
      </c>
      <c r="AA1034" t="inlineStr">
        <is>
          <t>IMP00063</t>
        </is>
      </c>
      <c r="AB1034" t="inlineStr">
        <is>
          <t>T100440</t>
        </is>
      </c>
      <c r="AC1034" s="32" t="n">
        <v>4143756.23</v>
      </c>
      <c r="AD1034" s="32" t="n">
        <v>538688.3100000001</v>
      </c>
      <c r="AE1034" s="35">
        <f>(LEFT(Y1034,4)-Parameters!$B$23)*12+MID(Y1034,6,2)-Parameters!$B$24+1</f>
        <v/>
      </c>
    </row>
    <row r="1035">
      <c r="X1035" t="inlineStr">
        <is>
          <t>L0194625</t>
        </is>
      </c>
      <c r="Y1035" t="inlineStr">
        <is>
          <t>2026-02-09</t>
        </is>
      </c>
      <c r="Z1035" t="inlineStr">
        <is>
          <t>home_use</t>
        </is>
      </c>
      <c r="AA1035" t="inlineStr">
        <is>
          <t>IMP00063</t>
        </is>
      </c>
      <c r="AB1035" t="inlineStr">
        <is>
          <t>T100440</t>
        </is>
      </c>
      <c r="AC1035" s="32" t="n">
        <v>765888.65</v>
      </c>
      <c r="AD1035" s="32" t="n">
        <v>85779.53</v>
      </c>
      <c r="AE1035" s="35">
        <f>(LEFT(Y1035,4)-Parameters!$B$23)*12+MID(Y1035,6,2)-Parameters!$B$24+1</f>
        <v/>
      </c>
    </row>
    <row r="1036">
      <c r="X1036" t="inlineStr">
        <is>
          <t>L0194626</t>
        </is>
      </c>
      <c r="Y1036" t="inlineStr">
        <is>
          <t>2026-02-09</t>
        </is>
      </c>
      <c r="Z1036" t="inlineStr">
        <is>
          <t>home_use</t>
        </is>
      </c>
      <c r="AA1036" t="inlineStr">
        <is>
          <t>IMP00063</t>
        </is>
      </c>
      <c r="AB1036" t="inlineStr">
        <is>
          <t>T100440</t>
        </is>
      </c>
      <c r="AC1036" s="32" t="n">
        <v>894276.5699999999</v>
      </c>
      <c r="AD1036" s="32" t="n">
        <v>102841.81</v>
      </c>
      <c r="AE1036" s="35">
        <f>(LEFT(Y1036,4)-Parameters!$B$23)*12+MID(Y1036,6,2)-Parameters!$B$24+1</f>
        <v/>
      </c>
    </row>
    <row r="1037">
      <c r="X1037" t="inlineStr">
        <is>
          <t>L0194627</t>
        </is>
      </c>
      <c r="Y1037" t="inlineStr">
        <is>
          <t>2026-02-09</t>
        </is>
      </c>
      <c r="Z1037" t="inlineStr">
        <is>
          <t>home_use</t>
        </is>
      </c>
      <c r="AA1037" t="inlineStr">
        <is>
          <t>IMP00063</t>
        </is>
      </c>
      <c r="AB1037" t="inlineStr">
        <is>
          <t>T100440</t>
        </is>
      </c>
      <c r="AC1037" s="32" t="n">
        <v>1818598.19</v>
      </c>
      <c r="AD1037" s="32" t="n">
        <v>236417.76</v>
      </c>
      <c r="AE1037" s="35">
        <f>(LEFT(Y1037,4)-Parameters!$B$23)*12+MID(Y1037,6,2)-Parameters!$B$24+1</f>
        <v/>
      </c>
    </row>
    <row r="1038">
      <c r="X1038" t="inlineStr">
        <is>
          <t>L0194628</t>
        </is>
      </c>
      <c r="Y1038" t="inlineStr">
        <is>
          <t>2026-02-09</t>
        </is>
      </c>
      <c r="Z1038" t="inlineStr">
        <is>
          <t>home_use</t>
        </is>
      </c>
      <c r="AA1038" t="inlineStr">
        <is>
          <t>IMP00063</t>
        </is>
      </c>
      <c r="AB1038" t="inlineStr">
        <is>
          <t>T100440</t>
        </is>
      </c>
      <c r="AC1038" s="32" t="n">
        <v>3552423.32</v>
      </c>
      <c r="AD1038" s="32" t="n">
        <v>461815.03</v>
      </c>
      <c r="AE1038" s="35">
        <f>(LEFT(Y1038,4)-Parameters!$B$23)*12+MID(Y1038,6,2)-Parameters!$B$24+1</f>
        <v/>
      </c>
    </row>
    <row r="1039">
      <c r="X1039" t="inlineStr">
        <is>
          <t>L0194633</t>
        </is>
      </c>
      <c r="Y1039" t="inlineStr">
        <is>
          <t>2026-02-09</t>
        </is>
      </c>
      <c r="Z1039" t="inlineStr">
        <is>
          <t>home_use</t>
        </is>
      </c>
      <c r="AA1039" t="inlineStr">
        <is>
          <t>IMP00063</t>
        </is>
      </c>
      <c r="AB1039" t="inlineStr">
        <is>
          <t>T100440</t>
        </is>
      </c>
      <c r="AC1039" s="32" t="n">
        <v>6309827.14</v>
      </c>
      <c r="AD1039" s="32" t="n">
        <v>820277.53</v>
      </c>
      <c r="AE1039" s="35">
        <f>(LEFT(Y1039,4)-Parameters!$B$23)*12+MID(Y1039,6,2)-Parameters!$B$24+1</f>
        <v/>
      </c>
    </row>
    <row r="1040">
      <c r="X1040" t="inlineStr">
        <is>
          <t>L0194634</t>
        </is>
      </c>
      <c r="Y1040" t="inlineStr">
        <is>
          <t>2026-02-09</t>
        </is>
      </c>
      <c r="Z1040" t="inlineStr">
        <is>
          <t>home_use</t>
        </is>
      </c>
      <c r="AA1040" t="inlineStr">
        <is>
          <t>IMP00063</t>
        </is>
      </c>
      <c r="AB1040" t="inlineStr">
        <is>
          <t>T100440</t>
        </is>
      </c>
      <c r="AC1040" s="32" t="n">
        <v>1110877.77</v>
      </c>
      <c r="AD1040" s="32" t="n">
        <v>118863.92</v>
      </c>
      <c r="AE1040" s="35">
        <f>(LEFT(Y1040,4)-Parameters!$B$23)*12+MID(Y1040,6,2)-Parameters!$B$24+1</f>
        <v/>
      </c>
    </row>
    <row r="1041">
      <c r="X1041" t="inlineStr">
        <is>
          <t>L0194910</t>
        </is>
      </c>
      <c r="Y1041" t="inlineStr">
        <is>
          <t>2026-02-10</t>
        </is>
      </c>
      <c r="Z1041" t="inlineStr">
        <is>
          <t>home_use</t>
        </is>
      </c>
      <c r="AA1041" t="inlineStr">
        <is>
          <t>IMP00063</t>
        </is>
      </c>
      <c r="AB1041" t="inlineStr">
        <is>
          <t>T100440</t>
        </is>
      </c>
      <c r="AC1041" s="32" t="n">
        <v>4401627.92</v>
      </c>
      <c r="AD1041" s="32" t="n">
        <v>572211.63</v>
      </c>
      <c r="AE1041" s="35">
        <f>(LEFT(Y1041,4)-Parameters!$B$23)*12+MID(Y1041,6,2)-Parameters!$B$24+1</f>
        <v/>
      </c>
    </row>
    <row r="1042">
      <c r="X1042" t="inlineStr">
        <is>
          <t>L0194911</t>
        </is>
      </c>
      <c r="Y1042" t="inlineStr">
        <is>
          <t>2026-02-10</t>
        </is>
      </c>
      <c r="Z1042" t="inlineStr">
        <is>
          <t>home_use</t>
        </is>
      </c>
      <c r="AA1042" t="inlineStr">
        <is>
          <t>IMP00063</t>
        </is>
      </c>
      <c r="AB1042" t="inlineStr">
        <is>
          <t>T100440</t>
        </is>
      </c>
      <c r="AC1042" s="32" t="n">
        <v>1622222.64</v>
      </c>
      <c r="AD1042" s="32" t="n">
        <v>181688.94</v>
      </c>
      <c r="AE1042" s="35">
        <f>(LEFT(Y1042,4)-Parameters!$B$23)*12+MID(Y1042,6,2)-Parameters!$B$24+1</f>
        <v/>
      </c>
    </row>
    <row r="1043">
      <c r="X1043" t="inlineStr">
        <is>
          <t>L0194912</t>
        </is>
      </c>
      <c r="Y1043" t="inlineStr">
        <is>
          <t>2026-02-10</t>
        </is>
      </c>
      <c r="Z1043" t="inlineStr">
        <is>
          <t>home_use</t>
        </is>
      </c>
      <c r="AA1043" t="inlineStr">
        <is>
          <t>IMP00063</t>
        </is>
      </c>
      <c r="AB1043" t="inlineStr">
        <is>
          <t>T100440</t>
        </is>
      </c>
      <c r="AC1043" s="32" t="n">
        <v>385987.81</v>
      </c>
      <c r="AD1043" s="32" t="n">
        <v>44388.6</v>
      </c>
      <c r="AE1043" s="35">
        <f>(LEFT(Y1043,4)-Parameters!$B$23)*12+MID(Y1043,6,2)-Parameters!$B$24+1</f>
        <v/>
      </c>
    </row>
    <row r="1044">
      <c r="X1044" t="inlineStr">
        <is>
          <t>L0194913</t>
        </is>
      </c>
      <c r="Y1044" t="inlineStr">
        <is>
          <t>2026-02-10</t>
        </is>
      </c>
      <c r="Z1044" t="inlineStr">
        <is>
          <t>home_use</t>
        </is>
      </c>
      <c r="AA1044" t="inlineStr">
        <is>
          <t>IMP00063</t>
        </is>
      </c>
      <c r="AB1044" t="inlineStr">
        <is>
          <t>T100440</t>
        </is>
      </c>
      <c r="AC1044" s="32" t="n">
        <v>722230.73</v>
      </c>
      <c r="AD1044" s="32" t="n">
        <v>83056.53</v>
      </c>
      <c r="AE1044" s="35">
        <f>(LEFT(Y1044,4)-Parameters!$B$23)*12+MID(Y1044,6,2)-Parameters!$B$24+1</f>
        <v/>
      </c>
    </row>
    <row r="1045">
      <c r="X1045" t="inlineStr">
        <is>
          <t>L0194914</t>
        </is>
      </c>
      <c r="Y1045" t="inlineStr">
        <is>
          <t>2026-02-10</t>
        </is>
      </c>
      <c r="Z1045" t="inlineStr">
        <is>
          <t>home_use</t>
        </is>
      </c>
      <c r="AA1045" t="inlineStr">
        <is>
          <t>IMP00063</t>
        </is>
      </c>
      <c r="AB1045" t="inlineStr">
        <is>
          <t>T100440</t>
        </is>
      </c>
      <c r="AC1045" s="32" t="n">
        <v>767958.23</v>
      </c>
      <c r="AD1045" s="32" t="n">
        <v>82171.53</v>
      </c>
      <c r="AE1045" s="35">
        <f>(LEFT(Y1045,4)-Parameters!$B$23)*12+MID(Y1045,6,2)-Parameters!$B$24+1</f>
        <v/>
      </c>
    </row>
    <row r="1046">
      <c r="X1046" t="inlineStr">
        <is>
          <t>L0194915</t>
        </is>
      </c>
      <c r="Y1046" t="inlineStr">
        <is>
          <t>2026-02-10</t>
        </is>
      </c>
      <c r="Z1046" t="inlineStr">
        <is>
          <t>warehouse_out</t>
        </is>
      </c>
      <c r="AA1046" t="inlineStr">
        <is>
          <t>IMP00063</t>
        </is>
      </c>
      <c r="AB1046" t="inlineStr">
        <is>
          <t>T100440</t>
        </is>
      </c>
      <c r="AC1046" s="32" t="n">
        <v>839395.54</v>
      </c>
      <c r="AD1046" s="32" t="n">
        <v>96530.49000000001</v>
      </c>
      <c r="AE1046" s="35">
        <f>(LEFT(Y1046,4)-Parameters!$B$23)*12+MID(Y1046,6,2)-Parameters!$B$24+1</f>
        <v/>
      </c>
    </row>
    <row r="1047">
      <c r="X1047" t="inlineStr">
        <is>
          <t>L0194916</t>
        </is>
      </c>
      <c r="Y1047" t="inlineStr">
        <is>
          <t>2026-02-10</t>
        </is>
      </c>
      <c r="Z1047" t="inlineStr">
        <is>
          <t>home_use</t>
        </is>
      </c>
      <c r="AA1047" t="inlineStr">
        <is>
          <t>IMP00063</t>
        </is>
      </c>
      <c r="AB1047" t="inlineStr">
        <is>
          <t>T100440</t>
        </is>
      </c>
      <c r="AC1047" s="32" t="n">
        <v>560472.73</v>
      </c>
      <c r="AD1047" s="32" t="n">
        <v>59970.58</v>
      </c>
      <c r="AE1047" s="35">
        <f>(LEFT(Y1047,4)-Parameters!$B$23)*12+MID(Y1047,6,2)-Parameters!$B$24+1</f>
        <v/>
      </c>
    </row>
    <row r="1048">
      <c r="X1048" t="inlineStr">
        <is>
          <t>L0195201</t>
        </is>
      </c>
      <c r="Y1048" t="inlineStr">
        <is>
          <t>2026-02-11</t>
        </is>
      </c>
      <c r="Z1048" t="inlineStr">
        <is>
          <t>home_use</t>
        </is>
      </c>
      <c r="AA1048" t="inlineStr">
        <is>
          <t>IMP00063</t>
        </is>
      </c>
      <c r="AB1048" t="inlineStr">
        <is>
          <t>T100440</t>
        </is>
      </c>
      <c r="AC1048" s="32" t="n">
        <v>1563074.08</v>
      </c>
      <c r="AD1048" s="32" t="n">
        <v>203199.63</v>
      </c>
      <c r="AE1048" s="35">
        <f>(LEFT(Y1048,4)-Parameters!$B$23)*12+MID(Y1048,6,2)-Parameters!$B$24+1</f>
        <v/>
      </c>
    </row>
    <row r="1049">
      <c r="X1049" t="inlineStr">
        <is>
          <t>L0195202</t>
        </is>
      </c>
      <c r="Y1049" t="inlineStr">
        <is>
          <t>2026-02-11</t>
        </is>
      </c>
      <c r="Z1049" t="inlineStr">
        <is>
          <t>home_use</t>
        </is>
      </c>
      <c r="AA1049" t="inlineStr">
        <is>
          <t>IMP00063</t>
        </is>
      </c>
      <c r="AB1049" t="inlineStr">
        <is>
          <t>T100440</t>
        </is>
      </c>
      <c r="AC1049" s="32" t="n">
        <v>749841.47</v>
      </c>
      <c r="AD1049" s="32" t="n">
        <v>80233.03999999999</v>
      </c>
      <c r="AE1049" s="35">
        <f>(LEFT(Y1049,4)-Parameters!$B$23)*12+MID(Y1049,6,2)-Parameters!$B$24+1</f>
        <v/>
      </c>
    </row>
    <row r="1050">
      <c r="X1050" t="inlineStr">
        <is>
          <t>L0195203</t>
        </is>
      </c>
      <c r="Y1050" t="inlineStr">
        <is>
          <t>2026-02-11</t>
        </is>
      </c>
      <c r="Z1050" t="inlineStr">
        <is>
          <t>home_use</t>
        </is>
      </c>
      <c r="AA1050" t="inlineStr">
        <is>
          <t>IMP00063</t>
        </is>
      </c>
      <c r="AB1050" t="inlineStr">
        <is>
          <t>T100440</t>
        </is>
      </c>
      <c r="AC1050" s="32" t="n">
        <v>268836.1</v>
      </c>
      <c r="AD1050" s="32" t="n">
        <v>30916.15</v>
      </c>
      <c r="AE1050" s="35">
        <f>(LEFT(Y1050,4)-Parameters!$B$23)*12+MID(Y1050,6,2)-Parameters!$B$24+1</f>
        <v/>
      </c>
    </row>
    <row r="1051">
      <c r="X1051" t="inlineStr">
        <is>
          <t>L0195204</t>
        </is>
      </c>
      <c r="Y1051" t="inlineStr">
        <is>
          <t>2026-02-11</t>
        </is>
      </c>
      <c r="Z1051" t="inlineStr">
        <is>
          <t>home_use</t>
        </is>
      </c>
      <c r="AA1051" t="inlineStr">
        <is>
          <t>IMP00063</t>
        </is>
      </c>
      <c r="AB1051" t="inlineStr">
        <is>
          <t>T100440</t>
        </is>
      </c>
      <c r="AC1051" s="32" t="n">
        <v>6831302.91</v>
      </c>
      <c r="AD1051" s="32" t="n">
        <v>888069.38</v>
      </c>
      <c r="AE1051" s="35">
        <f>(LEFT(Y1051,4)-Parameters!$B$23)*12+MID(Y1051,6,2)-Parameters!$B$24+1</f>
        <v/>
      </c>
    </row>
    <row r="1052">
      <c r="X1052" t="inlineStr">
        <is>
          <t>L0195206</t>
        </is>
      </c>
      <c r="Y1052" t="inlineStr">
        <is>
          <t>2026-02-11</t>
        </is>
      </c>
      <c r="Z1052" t="inlineStr">
        <is>
          <t>home_use</t>
        </is>
      </c>
      <c r="AA1052" t="inlineStr">
        <is>
          <t>IMP00063</t>
        </is>
      </c>
      <c r="AB1052" t="inlineStr">
        <is>
          <t>T100440</t>
        </is>
      </c>
      <c r="AC1052" s="32" t="n">
        <v>1935115.78</v>
      </c>
      <c r="AD1052" s="32" t="n">
        <v>251565.05</v>
      </c>
      <c r="AE1052" s="35">
        <f>(LEFT(Y1052,4)-Parameters!$B$23)*12+MID(Y1052,6,2)-Parameters!$B$24+1</f>
        <v/>
      </c>
    </row>
    <row r="1053">
      <c r="X1053" t="inlineStr">
        <is>
          <t>L0195209</t>
        </is>
      </c>
      <c r="Y1053" t="inlineStr">
        <is>
          <t>2026-02-11</t>
        </is>
      </c>
      <c r="Z1053" t="inlineStr">
        <is>
          <t>home_use</t>
        </is>
      </c>
      <c r="AA1053" t="inlineStr">
        <is>
          <t>IMP00063</t>
        </is>
      </c>
      <c r="AB1053" t="inlineStr">
        <is>
          <t>T100440</t>
        </is>
      </c>
      <c r="AC1053" s="32" t="n">
        <v>427144.41</v>
      </c>
      <c r="AD1053" s="32" t="n">
        <v>45704.45</v>
      </c>
      <c r="AE1053" s="35">
        <f>(LEFT(Y1053,4)-Parameters!$B$23)*12+MID(Y1053,6,2)-Parameters!$B$24+1</f>
        <v/>
      </c>
    </row>
    <row r="1054">
      <c r="X1054" t="inlineStr">
        <is>
          <t>L0195211</t>
        </is>
      </c>
      <c r="Y1054" t="inlineStr">
        <is>
          <t>2026-02-11</t>
        </is>
      </c>
      <c r="Z1054" t="inlineStr">
        <is>
          <t>home_use</t>
        </is>
      </c>
      <c r="AA1054" t="inlineStr">
        <is>
          <t>IMP00063</t>
        </is>
      </c>
      <c r="AB1054" t="inlineStr">
        <is>
          <t>T100440</t>
        </is>
      </c>
      <c r="AC1054" s="32" t="n">
        <v>452981.45</v>
      </c>
      <c r="AD1054" s="32" t="n">
        <v>52092.87</v>
      </c>
      <c r="AE1054" s="35">
        <f>(LEFT(Y1054,4)-Parameters!$B$23)*12+MID(Y1054,6,2)-Parameters!$B$24+1</f>
        <v/>
      </c>
    </row>
    <row r="1055">
      <c r="X1055" t="inlineStr">
        <is>
          <t>L0195212</t>
        </is>
      </c>
      <c r="Y1055" t="inlineStr">
        <is>
          <t>2026-02-11</t>
        </is>
      </c>
      <c r="Z1055" t="inlineStr">
        <is>
          <t>home_use</t>
        </is>
      </c>
      <c r="AA1055" t="inlineStr">
        <is>
          <t>IMP00063</t>
        </is>
      </c>
      <c r="AB1055" t="inlineStr">
        <is>
          <t>T100440</t>
        </is>
      </c>
      <c r="AC1055" s="32" t="n">
        <v>1241139.07</v>
      </c>
      <c r="AD1055" s="32" t="n">
        <v>132801.88</v>
      </c>
      <c r="AE1055" s="35">
        <f>(LEFT(Y1055,4)-Parameters!$B$23)*12+MID(Y1055,6,2)-Parameters!$B$24+1</f>
        <v/>
      </c>
    </row>
    <row r="1056">
      <c r="X1056" t="inlineStr">
        <is>
          <t>L0195459</t>
        </is>
      </c>
      <c r="Y1056" t="inlineStr">
        <is>
          <t>2026-02-12</t>
        </is>
      </c>
      <c r="Z1056" t="inlineStr">
        <is>
          <t>home_use</t>
        </is>
      </c>
      <c r="AA1056" t="inlineStr">
        <is>
          <t>IMP00063</t>
        </is>
      </c>
      <c r="AB1056" t="inlineStr">
        <is>
          <t>T100440</t>
        </is>
      </c>
      <c r="AC1056" s="32" t="n">
        <v>457925.78</v>
      </c>
      <c r="AD1056" s="32" t="n">
        <v>52661.47</v>
      </c>
      <c r="AE1056" s="35">
        <f>(LEFT(Y1056,4)-Parameters!$B$23)*12+MID(Y1056,6,2)-Parameters!$B$24+1</f>
        <v/>
      </c>
    </row>
    <row r="1057">
      <c r="X1057" t="inlineStr">
        <is>
          <t>L0195460</t>
        </is>
      </c>
      <c r="Y1057" t="inlineStr">
        <is>
          <t>2026-02-12</t>
        </is>
      </c>
      <c r="Z1057" t="inlineStr">
        <is>
          <t>home_use</t>
        </is>
      </c>
      <c r="AA1057" t="inlineStr">
        <is>
          <t>IMP00063</t>
        </is>
      </c>
      <c r="AB1057" t="inlineStr">
        <is>
          <t>T100440</t>
        </is>
      </c>
      <c r="AC1057" s="32" t="n">
        <v>476374.56</v>
      </c>
      <c r="AD1057" s="32" t="n">
        <v>54783.07</v>
      </c>
      <c r="AE1057" s="35">
        <f>(LEFT(Y1057,4)-Parameters!$B$23)*12+MID(Y1057,6,2)-Parameters!$B$24+1</f>
        <v/>
      </c>
    </row>
    <row r="1058">
      <c r="X1058" t="inlineStr">
        <is>
          <t>L0195461</t>
        </is>
      </c>
      <c r="Y1058" t="inlineStr">
        <is>
          <t>2026-02-12</t>
        </is>
      </c>
      <c r="Z1058" t="inlineStr">
        <is>
          <t>home_use</t>
        </is>
      </c>
      <c r="AA1058" t="inlineStr">
        <is>
          <t>IMP00063</t>
        </is>
      </c>
      <c r="AB1058" t="inlineStr">
        <is>
          <t>T100440</t>
        </is>
      </c>
      <c r="AC1058" s="32" t="n">
        <v>2075996.17</v>
      </c>
      <c r="AD1058" s="32" t="n">
        <v>269879.5</v>
      </c>
      <c r="AE1058" s="35">
        <f>(LEFT(Y1058,4)-Parameters!$B$23)*12+MID(Y1058,6,2)-Parameters!$B$24+1</f>
        <v/>
      </c>
    </row>
    <row r="1059">
      <c r="X1059" t="inlineStr">
        <is>
          <t>L0195462</t>
        </is>
      </c>
      <c r="Y1059" t="inlineStr">
        <is>
          <t>2026-02-12</t>
        </is>
      </c>
      <c r="Z1059" t="inlineStr">
        <is>
          <t>home_use</t>
        </is>
      </c>
      <c r="AA1059" t="inlineStr">
        <is>
          <t>IMP00063</t>
        </is>
      </c>
      <c r="AB1059" t="inlineStr">
        <is>
          <t>T100440</t>
        </is>
      </c>
      <c r="AC1059" s="32" t="n">
        <v>1349068.24</v>
      </c>
      <c r="AD1059" s="32" t="n">
        <v>144350.3</v>
      </c>
      <c r="AE1059" s="35">
        <f>(LEFT(Y1059,4)-Parameters!$B$23)*12+MID(Y1059,6,2)-Parameters!$B$24+1</f>
        <v/>
      </c>
    </row>
    <row r="1060">
      <c r="X1060" t="inlineStr">
        <is>
          <t>L0195697</t>
        </is>
      </c>
      <c r="Y1060" t="inlineStr">
        <is>
          <t>2026-02-13</t>
        </is>
      </c>
      <c r="Z1060" t="inlineStr">
        <is>
          <t>home_use</t>
        </is>
      </c>
      <c r="AA1060" t="inlineStr">
        <is>
          <t>IMP00063</t>
        </is>
      </c>
      <c r="AB1060" t="inlineStr">
        <is>
          <t>T100440</t>
        </is>
      </c>
      <c r="AC1060" s="32" t="n">
        <v>1036271.8</v>
      </c>
      <c r="AD1060" s="32" t="n">
        <v>110881.08</v>
      </c>
      <c r="AE1060" s="35">
        <f>(LEFT(Y1060,4)-Parameters!$B$23)*12+MID(Y1060,6,2)-Parameters!$B$24+1</f>
        <v/>
      </c>
    </row>
    <row r="1061">
      <c r="X1061" t="inlineStr">
        <is>
          <t>L0195698</t>
        </is>
      </c>
      <c r="Y1061" t="inlineStr">
        <is>
          <t>2026-02-13</t>
        </is>
      </c>
      <c r="Z1061" t="inlineStr">
        <is>
          <t>home_use</t>
        </is>
      </c>
      <c r="AA1061" t="inlineStr">
        <is>
          <t>IMP00063</t>
        </is>
      </c>
      <c r="AB1061" t="inlineStr">
        <is>
          <t>T100440</t>
        </is>
      </c>
      <c r="AC1061" s="32" t="n">
        <v>301593.84</v>
      </c>
      <c r="AD1061" s="32" t="n">
        <v>34683.29</v>
      </c>
      <c r="AE1061" s="35">
        <f>(LEFT(Y1061,4)-Parameters!$B$23)*12+MID(Y1061,6,2)-Parameters!$B$24+1</f>
        <v/>
      </c>
    </row>
    <row r="1062">
      <c r="X1062" t="inlineStr">
        <is>
          <t>L0195699</t>
        </is>
      </c>
      <c r="Y1062" t="inlineStr">
        <is>
          <t>2026-02-13</t>
        </is>
      </c>
      <c r="Z1062" t="inlineStr">
        <is>
          <t>home_use</t>
        </is>
      </c>
      <c r="AA1062" t="inlineStr">
        <is>
          <t>IMP00063</t>
        </is>
      </c>
      <c r="AB1062" t="inlineStr">
        <is>
          <t>T100440</t>
        </is>
      </c>
      <c r="AC1062" s="32" t="n">
        <v>1705888.3</v>
      </c>
      <c r="AD1062" s="32" t="n">
        <v>191059.49</v>
      </c>
      <c r="AE1062" s="35">
        <f>(LEFT(Y1062,4)-Parameters!$B$23)*12+MID(Y1062,6,2)-Parameters!$B$24+1</f>
        <v/>
      </c>
    </row>
    <row r="1063">
      <c r="X1063" t="inlineStr">
        <is>
          <t>L0195700</t>
        </is>
      </c>
      <c r="Y1063" t="inlineStr">
        <is>
          <t>2026-02-13</t>
        </is>
      </c>
      <c r="Z1063" t="inlineStr">
        <is>
          <t>home_use</t>
        </is>
      </c>
      <c r="AA1063" t="inlineStr">
        <is>
          <t>IMP00063</t>
        </is>
      </c>
      <c r="AB1063" t="inlineStr">
        <is>
          <t>T100440</t>
        </is>
      </c>
      <c r="AC1063" s="32" t="n">
        <v>422955.51</v>
      </c>
      <c r="AD1063" s="32" t="n">
        <v>48639.88</v>
      </c>
      <c r="AE1063" s="35">
        <f>(LEFT(Y1063,4)-Parameters!$B$23)*12+MID(Y1063,6,2)-Parameters!$B$24+1</f>
        <v/>
      </c>
    </row>
    <row r="1064">
      <c r="X1064" t="inlineStr">
        <is>
          <t>L0195702</t>
        </is>
      </c>
      <c r="Y1064" t="inlineStr">
        <is>
          <t>2026-02-13</t>
        </is>
      </c>
      <c r="Z1064" t="inlineStr">
        <is>
          <t>home_use</t>
        </is>
      </c>
      <c r="AA1064" t="inlineStr">
        <is>
          <t>IMP00063</t>
        </is>
      </c>
      <c r="AB1064" t="inlineStr">
        <is>
          <t>T100440</t>
        </is>
      </c>
      <c r="AC1064" s="32" t="n">
        <v>268999.16</v>
      </c>
      <c r="AD1064" s="32" t="n">
        <v>30127.91</v>
      </c>
      <c r="AE1064" s="35">
        <f>(LEFT(Y1064,4)-Parameters!$B$23)*12+MID(Y1064,6,2)-Parameters!$B$24+1</f>
        <v/>
      </c>
    </row>
    <row r="1065">
      <c r="X1065" t="inlineStr">
        <is>
          <t>L0195703</t>
        </is>
      </c>
      <c r="Y1065" t="inlineStr">
        <is>
          <t>2026-02-13</t>
        </is>
      </c>
      <c r="Z1065" t="inlineStr">
        <is>
          <t>home_use</t>
        </is>
      </c>
      <c r="AA1065" t="inlineStr">
        <is>
          <t>IMP00063</t>
        </is>
      </c>
      <c r="AB1065" t="inlineStr">
        <is>
          <t>T100440</t>
        </is>
      </c>
      <c r="AC1065" s="32" t="n">
        <v>757458.65</v>
      </c>
      <c r="AD1065" s="32" t="n">
        <v>87107.74000000001</v>
      </c>
      <c r="AE1065" s="35">
        <f>(LEFT(Y1065,4)-Parameters!$B$23)*12+MID(Y1065,6,2)-Parameters!$B$24+1</f>
        <v/>
      </c>
    </row>
    <row r="1066">
      <c r="X1066" t="inlineStr">
        <is>
          <t>L0195704</t>
        </is>
      </c>
      <c r="Y1066" t="inlineStr">
        <is>
          <t>2026-02-13</t>
        </is>
      </c>
      <c r="Z1066" t="inlineStr">
        <is>
          <t>home_use</t>
        </is>
      </c>
      <c r="AA1066" t="inlineStr">
        <is>
          <t>IMP00063</t>
        </is>
      </c>
      <c r="AB1066" t="inlineStr">
        <is>
          <t>T100440</t>
        </is>
      </c>
      <c r="AC1066" s="32" t="n">
        <v>357713.77</v>
      </c>
      <c r="AD1066" s="32" t="n">
        <v>41137.08</v>
      </c>
      <c r="AE1066" s="35">
        <f>(LEFT(Y1066,4)-Parameters!$B$23)*12+MID(Y1066,6,2)-Parameters!$B$24+1</f>
        <v/>
      </c>
    </row>
    <row r="1067">
      <c r="X1067" t="inlineStr">
        <is>
          <t>L0195705</t>
        </is>
      </c>
      <c r="Y1067" t="inlineStr">
        <is>
          <t>2026-02-13</t>
        </is>
      </c>
      <c r="Z1067" t="inlineStr">
        <is>
          <t>home_use</t>
        </is>
      </c>
      <c r="AA1067" t="inlineStr">
        <is>
          <t>IMP00063</t>
        </is>
      </c>
      <c r="AB1067" t="inlineStr">
        <is>
          <t>T100440</t>
        </is>
      </c>
      <c r="AC1067" s="32" t="n">
        <v>1151538.29</v>
      </c>
      <c r="AD1067" s="32" t="n">
        <v>128972.29</v>
      </c>
      <c r="AE1067" s="35">
        <f>(LEFT(Y1067,4)-Parameters!$B$23)*12+MID(Y1067,6,2)-Parameters!$B$24+1</f>
        <v/>
      </c>
    </row>
    <row r="1068">
      <c r="X1068" t="inlineStr">
        <is>
          <t>L0195706</t>
        </is>
      </c>
      <c r="Y1068" t="inlineStr">
        <is>
          <t>2026-02-13</t>
        </is>
      </c>
      <c r="Z1068" t="inlineStr">
        <is>
          <t>home_use</t>
        </is>
      </c>
      <c r="AA1068" t="inlineStr">
        <is>
          <t>IMP00063</t>
        </is>
      </c>
      <c r="AB1068" t="inlineStr">
        <is>
          <t>T100440</t>
        </is>
      </c>
      <c r="AC1068" s="32" t="n">
        <v>325743.89</v>
      </c>
      <c r="AD1068" s="32" t="n">
        <v>37460.55</v>
      </c>
      <c r="AE1068" s="35">
        <f>(LEFT(Y1068,4)-Parameters!$B$23)*12+MID(Y1068,6,2)-Parameters!$B$24+1</f>
        <v/>
      </c>
    </row>
    <row r="1069">
      <c r="X1069" t="inlineStr">
        <is>
          <t>L0195707</t>
        </is>
      </c>
      <c r="Y1069" t="inlineStr">
        <is>
          <t>2026-02-13</t>
        </is>
      </c>
      <c r="Z1069" t="inlineStr">
        <is>
          <t>home_use</t>
        </is>
      </c>
      <c r="AA1069" t="inlineStr">
        <is>
          <t>IMP00063</t>
        </is>
      </c>
      <c r="AB1069" t="inlineStr">
        <is>
          <t>T100440</t>
        </is>
      </c>
      <c r="AC1069" s="32" t="n">
        <v>5474097.85</v>
      </c>
      <c r="AD1069" s="32" t="n">
        <v>711632.72</v>
      </c>
      <c r="AE1069" s="35">
        <f>(LEFT(Y1069,4)-Parameters!$B$23)*12+MID(Y1069,6,2)-Parameters!$B$24+1</f>
        <v/>
      </c>
    </row>
    <row r="1070">
      <c r="X1070" t="inlineStr">
        <is>
          <t>L0195708</t>
        </is>
      </c>
      <c r="Y1070" t="inlineStr">
        <is>
          <t>2026-02-13</t>
        </is>
      </c>
      <c r="Z1070" t="inlineStr">
        <is>
          <t>home_use</t>
        </is>
      </c>
      <c r="AA1070" t="inlineStr">
        <is>
          <t>IMP00063</t>
        </is>
      </c>
      <c r="AB1070" t="inlineStr">
        <is>
          <t>T100440</t>
        </is>
      </c>
      <c r="AC1070" s="32" t="n">
        <v>672131.66</v>
      </c>
      <c r="AD1070" s="32" t="n">
        <v>77295.14</v>
      </c>
      <c r="AE1070" s="35">
        <f>(LEFT(Y1070,4)-Parameters!$B$23)*12+MID(Y1070,6,2)-Parameters!$B$24+1</f>
        <v/>
      </c>
    </row>
    <row r="1071">
      <c r="X1071" t="inlineStr">
        <is>
          <t>L0195966</t>
        </is>
      </c>
      <c r="Y1071" t="inlineStr">
        <is>
          <t>2026-02-14</t>
        </is>
      </c>
      <c r="Z1071" t="inlineStr">
        <is>
          <t>home_use</t>
        </is>
      </c>
      <c r="AA1071" t="inlineStr">
        <is>
          <t>IMP00063</t>
        </is>
      </c>
      <c r="AB1071" t="inlineStr">
        <is>
          <t>T100440</t>
        </is>
      </c>
      <c r="AC1071" s="32" t="n">
        <v>654468.28</v>
      </c>
      <c r="AD1071" s="32" t="n">
        <v>75263.85000000001</v>
      </c>
      <c r="AE1071" s="35">
        <f>(LEFT(Y1071,4)-Parameters!$B$23)*12+MID(Y1071,6,2)-Parameters!$B$24+1</f>
        <v/>
      </c>
    </row>
    <row r="1072">
      <c r="X1072" t="inlineStr">
        <is>
          <t>L0195968</t>
        </is>
      </c>
      <c r="Y1072" t="inlineStr">
        <is>
          <t>2026-02-14</t>
        </is>
      </c>
      <c r="Z1072" t="inlineStr">
        <is>
          <t>home_use</t>
        </is>
      </c>
      <c r="AA1072" t="inlineStr">
        <is>
          <t>IMP00063</t>
        </is>
      </c>
      <c r="AB1072" t="inlineStr">
        <is>
          <t>T100440</t>
        </is>
      </c>
      <c r="AC1072" s="32" t="n">
        <v>1716485.1</v>
      </c>
      <c r="AD1072" s="32" t="n">
        <v>192246.33</v>
      </c>
      <c r="AE1072" s="35">
        <f>(LEFT(Y1072,4)-Parameters!$B$23)*12+MID(Y1072,6,2)-Parameters!$B$24+1</f>
        <v/>
      </c>
    </row>
    <row r="1073">
      <c r="X1073" t="inlineStr">
        <is>
          <t>L0195969</t>
        </is>
      </c>
      <c r="Y1073" t="inlineStr">
        <is>
          <t>2026-02-14</t>
        </is>
      </c>
      <c r="Z1073" t="inlineStr">
        <is>
          <t>home_use</t>
        </is>
      </c>
      <c r="AA1073" t="inlineStr">
        <is>
          <t>IMP00063</t>
        </is>
      </c>
      <c r="AB1073" t="inlineStr">
        <is>
          <t>T100440</t>
        </is>
      </c>
      <c r="AC1073" s="32" t="n">
        <v>891733.12</v>
      </c>
      <c r="AD1073" s="32" t="n">
        <v>102549.31</v>
      </c>
      <c r="AE1073" s="35">
        <f>(LEFT(Y1073,4)-Parameters!$B$23)*12+MID(Y1073,6,2)-Parameters!$B$24+1</f>
        <v/>
      </c>
    </row>
    <row r="1074">
      <c r="X1074" t="inlineStr">
        <is>
          <t>L0195971</t>
        </is>
      </c>
      <c r="Y1074" t="inlineStr">
        <is>
          <t>2026-02-14</t>
        </is>
      </c>
      <c r="Z1074" t="inlineStr">
        <is>
          <t>home_use</t>
        </is>
      </c>
      <c r="AA1074" t="inlineStr">
        <is>
          <t>IMP00063</t>
        </is>
      </c>
      <c r="AB1074" t="inlineStr">
        <is>
          <t>T100440</t>
        </is>
      </c>
      <c r="AC1074" s="32" t="n">
        <v>4326188.61</v>
      </c>
      <c r="AD1074" s="32" t="n">
        <v>441271.24</v>
      </c>
      <c r="AE1074" s="35">
        <f>(LEFT(Y1074,4)-Parameters!$B$23)*12+MID(Y1074,6,2)-Parameters!$B$24+1</f>
        <v/>
      </c>
    </row>
    <row r="1075">
      <c r="X1075" t="inlineStr">
        <is>
          <t>L0196231</t>
        </is>
      </c>
      <c r="Y1075" t="inlineStr">
        <is>
          <t>2026-02-15</t>
        </is>
      </c>
      <c r="Z1075" t="inlineStr">
        <is>
          <t>home_use</t>
        </is>
      </c>
      <c r="AA1075" t="inlineStr">
        <is>
          <t>IMP00063</t>
        </is>
      </c>
      <c r="AB1075" t="inlineStr">
        <is>
          <t>T100440</t>
        </is>
      </c>
      <c r="AC1075" s="32" t="n">
        <v>997531.84</v>
      </c>
      <c r="AD1075" s="32" t="n">
        <v>114716.16</v>
      </c>
      <c r="AE1075" s="35">
        <f>(LEFT(Y1075,4)-Parameters!$B$23)*12+MID(Y1075,6,2)-Parameters!$B$24+1</f>
        <v/>
      </c>
    </row>
    <row r="1076">
      <c r="X1076" t="inlineStr">
        <is>
          <t>L0196232</t>
        </is>
      </c>
      <c r="Y1076" t="inlineStr">
        <is>
          <t>2026-02-15</t>
        </is>
      </c>
      <c r="Z1076" t="inlineStr">
        <is>
          <t>home_use</t>
        </is>
      </c>
      <c r="AA1076" t="inlineStr">
        <is>
          <t>IMP00063</t>
        </is>
      </c>
      <c r="AB1076" t="inlineStr">
        <is>
          <t>T100440</t>
        </is>
      </c>
      <c r="AC1076" s="32" t="n">
        <v>2342660.31</v>
      </c>
      <c r="AD1076" s="32" t="n">
        <v>304545.84</v>
      </c>
      <c r="AE1076" s="35">
        <f>(LEFT(Y1076,4)-Parameters!$B$23)*12+MID(Y1076,6,2)-Parameters!$B$24+1</f>
        <v/>
      </c>
    </row>
    <row r="1077">
      <c r="X1077" t="inlineStr">
        <is>
          <t>L0196233</t>
        </is>
      </c>
      <c r="Y1077" t="inlineStr">
        <is>
          <t>2026-02-15</t>
        </is>
      </c>
      <c r="Z1077" t="inlineStr">
        <is>
          <t>home_use</t>
        </is>
      </c>
      <c r="AA1077" t="inlineStr">
        <is>
          <t>IMP00063</t>
        </is>
      </c>
      <c r="AB1077" t="inlineStr">
        <is>
          <t>T100440</t>
        </is>
      </c>
      <c r="AC1077" s="32" t="n">
        <v>256903.3</v>
      </c>
      <c r="AD1077" s="32" t="n">
        <v>29543.88</v>
      </c>
      <c r="AE1077" s="35">
        <f>(LEFT(Y1077,4)-Parameters!$B$23)*12+MID(Y1077,6,2)-Parameters!$B$24+1</f>
        <v/>
      </c>
    </row>
    <row r="1078">
      <c r="X1078" t="inlineStr">
        <is>
          <t>L0196234</t>
        </is>
      </c>
      <c r="Y1078" t="inlineStr">
        <is>
          <t>2026-02-15</t>
        </is>
      </c>
      <c r="Z1078" t="inlineStr">
        <is>
          <t>home_use</t>
        </is>
      </c>
      <c r="AA1078" t="inlineStr">
        <is>
          <t>IMP00063</t>
        </is>
      </c>
      <c r="AB1078" t="inlineStr">
        <is>
          <t>T100440</t>
        </is>
      </c>
      <c r="AC1078" s="32" t="n">
        <v>5433753.78</v>
      </c>
      <c r="AD1078" s="32" t="n">
        <v>706387.99</v>
      </c>
      <c r="AE1078" s="35">
        <f>(LEFT(Y1078,4)-Parameters!$B$23)*12+MID(Y1078,6,2)-Parameters!$B$24+1</f>
        <v/>
      </c>
    </row>
    <row r="1079">
      <c r="X1079" t="inlineStr">
        <is>
          <t>L0196235</t>
        </is>
      </c>
      <c r="Y1079" t="inlineStr">
        <is>
          <t>2026-02-15</t>
        </is>
      </c>
      <c r="Z1079" t="inlineStr">
        <is>
          <t>home_use</t>
        </is>
      </c>
      <c r="AA1079" t="inlineStr">
        <is>
          <t>IMP00063</t>
        </is>
      </c>
      <c r="AB1079" t="inlineStr">
        <is>
          <t>T100440</t>
        </is>
      </c>
      <c r="AC1079" s="32" t="n">
        <v>5493788.83</v>
      </c>
      <c r="AD1079" s="32" t="n">
        <v>615304.35</v>
      </c>
      <c r="AE1079" s="35">
        <f>(LEFT(Y1079,4)-Parameters!$B$23)*12+MID(Y1079,6,2)-Parameters!$B$24+1</f>
        <v/>
      </c>
    </row>
    <row r="1080">
      <c r="X1080" t="inlineStr">
        <is>
          <t>L0196236</t>
        </is>
      </c>
      <c r="Y1080" t="inlineStr">
        <is>
          <t>2026-02-15</t>
        </is>
      </c>
      <c r="Z1080" t="inlineStr">
        <is>
          <t>home_use</t>
        </is>
      </c>
      <c r="AA1080" t="inlineStr">
        <is>
          <t>IMP00063</t>
        </is>
      </c>
      <c r="AB1080" t="inlineStr">
        <is>
          <t>T100440</t>
        </is>
      </c>
      <c r="AC1080" s="32" t="n">
        <v>946058.78</v>
      </c>
      <c r="AD1080" s="32" t="n">
        <v>108796.76</v>
      </c>
      <c r="AE1080" s="35">
        <f>(LEFT(Y1080,4)-Parameters!$B$23)*12+MID(Y1080,6,2)-Parameters!$B$24+1</f>
        <v/>
      </c>
    </row>
    <row r="1081">
      <c r="X1081" t="inlineStr">
        <is>
          <t>L0196238</t>
        </is>
      </c>
      <c r="Y1081" t="inlineStr">
        <is>
          <t>2026-02-15</t>
        </is>
      </c>
      <c r="Z1081" t="inlineStr">
        <is>
          <t>home_use</t>
        </is>
      </c>
      <c r="AA1081" t="inlineStr">
        <is>
          <t>IMP00063</t>
        </is>
      </c>
      <c r="AB1081" t="inlineStr">
        <is>
          <t>T100440</t>
        </is>
      </c>
      <c r="AC1081" s="32" t="n">
        <v>298409.21</v>
      </c>
      <c r="AD1081" s="32" t="n">
        <v>34317.06</v>
      </c>
      <c r="AE1081" s="35">
        <f>(LEFT(Y1081,4)-Parameters!$B$23)*12+MID(Y1081,6,2)-Parameters!$B$24+1</f>
        <v/>
      </c>
    </row>
    <row r="1082">
      <c r="X1082" t="inlineStr">
        <is>
          <t>L0196239</t>
        </is>
      </c>
      <c r="Y1082" t="inlineStr">
        <is>
          <t>2026-02-15</t>
        </is>
      </c>
      <c r="Z1082" t="inlineStr">
        <is>
          <t>home_use</t>
        </is>
      </c>
      <c r="AA1082" t="inlineStr">
        <is>
          <t>IMP00063</t>
        </is>
      </c>
      <c r="AB1082" t="inlineStr">
        <is>
          <t>T100440</t>
        </is>
      </c>
      <c r="AC1082" s="32" t="n">
        <v>396300.9</v>
      </c>
      <c r="AD1082" s="32" t="n">
        <v>45574.6</v>
      </c>
      <c r="AE1082" s="35">
        <f>(LEFT(Y1082,4)-Parameters!$B$23)*12+MID(Y1082,6,2)-Parameters!$B$24+1</f>
        <v/>
      </c>
    </row>
    <row r="1083">
      <c r="X1083" t="inlineStr">
        <is>
          <t>L0196240</t>
        </is>
      </c>
      <c r="Y1083" t="inlineStr">
        <is>
          <t>2026-02-15</t>
        </is>
      </c>
      <c r="Z1083" t="inlineStr">
        <is>
          <t>home_use</t>
        </is>
      </c>
      <c r="AA1083" t="inlineStr">
        <is>
          <t>IMP00063</t>
        </is>
      </c>
      <c r="AB1083" t="inlineStr">
        <is>
          <t>T100440</t>
        </is>
      </c>
      <c r="AC1083" s="32" t="n">
        <v>241308.68</v>
      </c>
      <c r="AD1083" s="32" t="n">
        <v>27750.5</v>
      </c>
      <c r="AE1083" s="35">
        <f>(LEFT(Y1083,4)-Parameters!$B$23)*12+MID(Y1083,6,2)-Parameters!$B$24+1</f>
        <v/>
      </c>
    </row>
    <row r="1084">
      <c r="X1084" t="inlineStr">
        <is>
          <t>L0196486</t>
        </is>
      </c>
      <c r="Y1084" t="inlineStr">
        <is>
          <t>2026-02-16</t>
        </is>
      </c>
      <c r="Z1084" t="inlineStr">
        <is>
          <t>home_use</t>
        </is>
      </c>
      <c r="AA1084" t="inlineStr">
        <is>
          <t>IMP00063</t>
        </is>
      </c>
      <c r="AB1084" t="inlineStr">
        <is>
          <t>T100440</t>
        </is>
      </c>
      <c r="AC1084" s="32" t="n">
        <v>1138039.8</v>
      </c>
      <c r="AD1084" s="32" t="n">
        <v>147945.17</v>
      </c>
      <c r="AE1084" s="35">
        <f>(LEFT(Y1084,4)-Parameters!$B$23)*12+MID(Y1084,6,2)-Parameters!$B$24+1</f>
        <v/>
      </c>
    </row>
    <row r="1085">
      <c r="X1085" t="inlineStr">
        <is>
          <t>L0196487</t>
        </is>
      </c>
      <c r="Y1085" t="inlineStr">
        <is>
          <t>2026-02-16</t>
        </is>
      </c>
      <c r="Z1085" t="inlineStr">
        <is>
          <t>home_use</t>
        </is>
      </c>
      <c r="AA1085" t="inlineStr">
        <is>
          <t>IMP00063</t>
        </is>
      </c>
      <c r="AB1085" t="inlineStr">
        <is>
          <t>T100440</t>
        </is>
      </c>
      <c r="AC1085" s="32" t="n">
        <v>221822.87</v>
      </c>
      <c r="AD1085" s="32" t="n">
        <v>25509.63</v>
      </c>
      <c r="AE1085" s="35">
        <f>(LEFT(Y1085,4)-Parameters!$B$23)*12+MID(Y1085,6,2)-Parameters!$B$24+1</f>
        <v/>
      </c>
    </row>
    <row r="1086">
      <c r="X1086" t="inlineStr">
        <is>
          <t>L0196490</t>
        </is>
      </c>
      <c r="Y1086" t="inlineStr">
        <is>
          <t>2026-02-16</t>
        </is>
      </c>
      <c r="Z1086" t="inlineStr">
        <is>
          <t>home_use</t>
        </is>
      </c>
      <c r="AA1086" t="inlineStr">
        <is>
          <t>IMP00063</t>
        </is>
      </c>
      <c r="AB1086" t="inlineStr">
        <is>
          <t>T100440</t>
        </is>
      </c>
      <c r="AC1086" s="32" t="n">
        <v>6832838.58</v>
      </c>
      <c r="AD1086" s="32" t="n">
        <v>888269.01</v>
      </c>
      <c r="AE1086" s="35">
        <f>(LEFT(Y1086,4)-Parameters!$B$23)*12+MID(Y1086,6,2)-Parameters!$B$24+1</f>
        <v/>
      </c>
    </row>
    <row r="1087">
      <c r="X1087" t="inlineStr">
        <is>
          <t>L0196492</t>
        </is>
      </c>
      <c r="Y1087" t="inlineStr">
        <is>
          <t>2026-02-16</t>
        </is>
      </c>
      <c r="Z1087" t="inlineStr">
        <is>
          <t>home_use</t>
        </is>
      </c>
      <c r="AA1087" t="inlineStr">
        <is>
          <t>IMP00063</t>
        </is>
      </c>
      <c r="AB1087" t="inlineStr">
        <is>
          <t>T100440</t>
        </is>
      </c>
      <c r="AC1087" s="32" t="n">
        <v>6339966.79</v>
      </c>
      <c r="AD1087" s="32" t="n">
        <v>646676.61</v>
      </c>
      <c r="AE1087" s="35">
        <f>(LEFT(Y1087,4)-Parameters!$B$23)*12+MID(Y1087,6,2)-Parameters!$B$24+1</f>
        <v/>
      </c>
    </row>
    <row r="1088">
      <c r="X1088" t="inlineStr">
        <is>
          <t>L0196493</t>
        </is>
      </c>
      <c r="Y1088" t="inlineStr">
        <is>
          <t>2026-02-16</t>
        </is>
      </c>
      <c r="Z1088" t="inlineStr">
        <is>
          <t>home_use</t>
        </is>
      </c>
      <c r="AA1088" t="inlineStr">
        <is>
          <t>IMP00063</t>
        </is>
      </c>
      <c r="AB1088" t="inlineStr">
        <is>
          <t>T100440</t>
        </is>
      </c>
      <c r="AC1088" s="32" t="n">
        <v>7255112.07</v>
      </c>
      <c r="AD1088" s="32" t="n">
        <v>943164.5699999999</v>
      </c>
      <c r="AE1088" s="35">
        <f>(LEFT(Y1088,4)-Parameters!$B$23)*12+MID(Y1088,6,2)-Parameters!$B$24+1</f>
        <v/>
      </c>
    </row>
    <row r="1089">
      <c r="X1089" t="inlineStr">
        <is>
          <t>L0196494</t>
        </is>
      </c>
      <c r="Y1089" t="inlineStr">
        <is>
          <t>2026-02-16</t>
        </is>
      </c>
      <c r="Z1089" t="inlineStr">
        <is>
          <t>home_use</t>
        </is>
      </c>
      <c r="AA1089" t="inlineStr">
        <is>
          <t>IMP00063</t>
        </is>
      </c>
      <c r="AB1089" t="inlineStr">
        <is>
          <t>T100440</t>
        </is>
      </c>
      <c r="AC1089" s="32" t="n">
        <v>1359540.37</v>
      </c>
      <c r="AD1089" s="32" t="n">
        <v>152268.52</v>
      </c>
      <c r="AE1089" s="35">
        <f>(LEFT(Y1089,4)-Parameters!$B$23)*12+MID(Y1089,6,2)-Parameters!$B$24+1</f>
        <v/>
      </c>
    </row>
    <row r="1090">
      <c r="X1090" t="inlineStr">
        <is>
          <t>L0196736</t>
        </is>
      </c>
      <c r="Y1090" t="inlineStr">
        <is>
          <t>2026-02-17</t>
        </is>
      </c>
      <c r="Z1090" t="inlineStr">
        <is>
          <t>home_use</t>
        </is>
      </c>
      <c r="AA1090" t="inlineStr">
        <is>
          <t>IMP00063</t>
        </is>
      </c>
      <c r="AB1090" t="inlineStr">
        <is>
          <t>T100440</t>
        </is>
      </c>
      <c r="AC1090" s="32" t="n">
        <v>435573.45</v>
      </c>
      <c r="AD1090" s="32" t="n">
        <v>50090.95</v>
      </c>
      <c r="AE1090" s="35">
        <f>(LEFT(Y1090,4)-Parameters!$B$23)*12+MID(Y1090,6,2)-Parameters!$B$24+1</f>
        <v/>
      </c>
    </row>
    <row r="1091">
      <c r="X1091" t="inlineStr">
        <is>
          <t>L0196737</t>
        </is>
      </c>
      <c r="Y1091" t="inlineStr">
        <is>
          <t>2026-02-17</t>
        </is>
      </c>
      <c r="Z1091" t="inlineStr">
        <is>
          <t>home_use</t>
        </is>
      </c>
      <c r="AA1091" t="inlineStr">
        <is>
          <t>IMP00063</t>
        </is>
      </c>
      <c r="AB1091" t="inlineStr">
        <is>
          <t>T100440</t>
        </is>
      </c>
      <c r="AC1091" s="32" t="n">
        <v>1165305.48</v>
      </c>
      <c r="AD1091" s="32" t="n">
        <v>134010.13</v>
      </c>
      <c r="AE1091" s="35">
        <f>(LEFT(Y1091,4)-Parameters!$B$23)*12+MID(Y1091,6,2)-Parameters!$B$24+1</f>
        <v/>
      </c>
    </row>
    <row r="1092">
      <c r="X1092" t="inlineStr">
        <is>
          <t>L0196739</t>
        </is>
      </c>
      <c r="Y1092" t="inlineStr">
        <is>
          <t>2026-02-17</t>
        </is>
      </c>
      <c r="Z1092" t="inlineStr">
        <is>
          <t>home_use</t>
        </is>
      </c>
      <c r="AA1092" t="inlineStr">
        <is>
          <t>IMP00063</t>
        </is>
      </c>
      <c r="AB1092" t="inlineStr">
        <is>
          <t>T100440</t>
        </is>
      </c>
      <c r="AC1092" s="32" t="n">
        <v>861551.0699999999</v>
      </c>
      <c r="AD1092" s="32" t="n">
        <v>99078.37</v>
      </c>
      <c r="AE1092" s="35">
        <f>(LEFT(Y1092,4)-Parameters!$B$23)*12+MID(Y1092,6,2)-Parameters!$B$24+1</f>
        <v/>
      </c>
    </row>
    <row r="1093">
      <c r="X1093" t="inlineStr">
        <is>
          <t>L0196740</t>
        </is>
      </c>
      <c r="Y1093" t="inlineStr">
        <is>
          <t>2026-02-17</t>
        </is>
      </c>
      <c r="Z1093" t="inlineStr">
        <is>
          <t>home_use</t>
        </is>
      </c>
      <c r="AA1093" t="inlineStr">
        <is>
          <t>IMP00063</t>
        </is>
      </c>
      <c r="AB1093" t="inlineStr">
        <is>
          <t>T100440</t>
        </is>
      </c>
      <c r="AC1093" s="32" t="n">
        <v>337144.76</v>
      </c>
      <c r="AD1093" s="32" t="n">
        <v>36074.49</v>
      </c>
      <c r="AE1093" s="35">
        <f>(LEFT(Y1093,4)-Parameters!$B$23)*12+MID(Y1093,6,2)-Parameters!$B$24+1</f>
        <v/>
      </c>
    </row>
    <row r="1094">
      <c r="X1094" t="inlineStr">
        <is>
          <t>L0197012</t>
        </is>
      </c>
      <c r="Y1094" t="inlineStr">
        <is>
          <t>2026-02-18</t>
        </is>
      </c>
      <c r="Z1094" t="inlineStr">
        <is>
          <t>home_use</t>
        </is>
      </c>
      <c r="AA1094" t="inlineStr">
        <is>
          <t>IMP00063</t>
        </is>
      </c>
      <c r="AB1094" t="inlineStr">
        <is>
          <t>T100440</t>
        </is>
      </c>
      <c r="AC1094" s="32" t="n">
        <v>903786.87</v>
      </c>
      <c r="AD1094" s="32" t="n">
        <v>103935.49</v>
      </c>
      <c r="AE1094" s="35">
        <f>(LEFT(Y1094,4)-Parameters!$B$23)*12+MID(Y1094,6,2)-Parameters!$B$24+1</f>
        <v/>
      </c>
    </row>
    <row r="1095">
      <c r="X1095" t="inlineStr">
        <is>
          <t>L0197014</t>
        </is>
      </c>
      <c r="Y1095" t="inlineStr">
        <is>
          <t>2026-02-18</t>
        </is>
      </c>
      <c r="Z1095" t="inlineStr">
        <is>
          <t>home_use</t>
        </is>
      </c>
      <c r="AA1095" t="inlineStr">
        <is>
          <t>IMP00063</t>
        </is>
      </c>
      <c r="AB1095" t="inlineStr">
        <is>
          <t>T100440</t>
        </is>
      </c>
      <c r="AC1095" s="32" t="n">
        <v>182132.53</v>
      </c>
      <c r="AD1095" s="32" t="n">
        <v>20945.24</v>
      </c>
      <c r="AE1095" s="35">
        <f>(LEFT(Y1095,4)-Parameters!$B$23)*12+MID(Y1095,6,2)-Parameters!$B$24+1</f>
        <v/>
      </c>
    </row>
    <row r="1096">
      <c r="X1096" t="inlineStr">
        <is>
          <t>L0197015</t>
        </is>
      </c>
      <c r="Y1096" t="inlineStr">
        <is>
          <t>2026-02-18</t>
        </is>
      </c>
      <c r="Z1096" t="inlineStr">
        <is>
          <t>home_use</t>
        </is>
      </c>
      <c r="AA1096" t="inlineStr">
        <is>
          <t>IMP00063</t>
        </is>
      </c>
      <c r="AB1096" t="inlineStr">
        <is>
          <t>T100440</t>
        </is>
      </c>
      <c r="AC1096" s="32" t="n">
        <v>304174.64</v>
      </c>
      <c r="AD1096" s="32" t="n">
        <v>34980.08</v>
      </c>
      <c r="AE1096" s="35">
        <f>(LEFT(Y1096,4)-Parameters!$B$23)*12+MID(Y1096,6,2)-Parameters!$B$24+1</f>
        <v/>
      </c>
    </row>
    <row r="1097">
      <c r="X1097" t="inlineStr">
        <is>
          <t>L0197016</t>
        </is>
      </c>
      <c r="Y1097" t="inlineStr">
        <is>
          <t>2026-02-18</t>
        </is>
      </c>
      <c r="Z1097" t="inlineStr">
        <is>
          <t>home_use</t>
        </is>
      </c>
      <c r="AA1097" t="inlineStr">
        <is>
          <t>IMP00063</t>
        </is>
      </c>
      <c r="AB1097" t="inlineStr">
        <is>
          <t>T100440</t>
        </is>
      </c>
      <c r="AC1097" s="32" t="n">
        <v>1994232.28</v>
      </c>
      <c r="AD1097" s="32" t="n">
        <v>213382.85</v>
      </c>
      <c r="AE1097" s="35">
        <f>(LEFT(Y1097,4)-Parameters!$B$23)*12+MID(Y1097,6,2)-Parameters!$B$24+1</f>
        <v/>
      </c>
    </row>
    <row r="1098">
      <c r="X1098" t="inlineStr">
        <is>
          <t>L0197017</t>
        </is>
      </c>
      <c r="Y1098" t="inlineStr">
        <is>
          <t>2026-02-18</t>
        </is>
      </c>
      <c r="Z1098" t="inlineStr">
        <is>
          <t>home_use</t>
        </is>
      </c>
      <c r="AA1098" t="inlineStr">
        <is>
          <t>IMP00063</t>
        </is>
      </c>
      <c r="AB1098" t="inlineStr">
        <is>
          <t>T100440</t>
        </is>
      </c>
      <c r="AC1098" s="32" t="n">
        <v>344920.55</v>
      </c>
      <c r="AD1098" s="32" t="n">
        <v>39665.86</v>
      </c>
      <c r="AE1098" s="35">
        <f>(LEFT(Y1098,4)-Parameters!$B$23)*12+MID(Y1098,6,2)-Parameters!$B$24+1</f>
        <v/>
      </c>
    </row>
    <row r="1099">
      <c r="X1099" t="inlineStr">
        <is>
          <t>L0197019</t>
        </is>
      </c>
      <c r="Y1099" t="inlineStr">
        <is>
          <t>2026-02-18</t>
        </is>
      </c>
      <c r="Z1099" t="inlineStr">
        <is>
          <t>home_use</t>
        </is>
      </c>
      <c r="AA1099" t="inlineStr">
        <is>
          <t>IMP00063</t>
        </is>
      </c>
      <c r="AB1099" t="inlineStr">
        <is>
          <t>T100440</t>
        </is>
      </c>
      <c r="AC1099" s="32" t="n">
        <v>791764.6899999999</v>
      </c>
      <c r="AD1099" s="32" t="n">
        <v>84718.82000000001</v>
      </c>
      <c r="AE1099" s="35">
        <f>(LEFT(Y1099,4)-Parameters!$B$23)*12+MID(Y1099,6,2)-Parameters!$B$24+1</f>
        <v/>
      </c>
    </row>
    <row r="1100">
      <c r="X1100" t="inlineStr">
        <is>
          <t>L0197252</t>
        </is>
      </c>
      <c r="Y1100" t="inlineStr">
        <is>
          <t>2026-02-19</t>
        </is>
      </c>
      <c r="Z1100" t="inlineStr">
        <is>
          <t>home_use</t>
        </is>
      </c>
      <c r="AA1100" t="inlineStr">
        <is>
          <t>IMP00063</t>
        </is>
      </c>
      <c r="AB1100" t="inlineStr">
        <is>
          <t>T100440</t>
        </is>
      </c>
      <c r="AC1100" s="32" t="n">
        <v>925994.0600000001</v>
      </c>
      <c r="AD1100" s="32" t="n">
        <v>106489.32</v>
      </c>
      <c r="AE1100" s="35">
        <f>(LEFT(Y1100,4)-Parameters!$B$23)*12+MID(Y1100,6,2)-Parameters!$B$24+1</f>
        <v/>
      </c>
    </row>
    <row r="1101">
      <c r="X1101" t="inlineStr">
        <is>
          <t>L0197253</t>
        </is>
      </c>
      <c r="Y1101" t="inlineStr">
        <is>
          <t>2026-02-19</t>
        </is>
      </c>
      <c r="Z1101" t="inlineStr">
        <is>
          <t>home_use</t>
        </is>
      </c>
      <c r="AA1101" t="inlineStr">
        <is>
          <t>IMP00063</t>
        </is>
      </c>
      <c r="AB1101" t="inlineStr">
        <is>
          <t>T100440</t>
        </is>
      </c>
      <c r="AC1101" s="32" t="n">
        <v>1018773.43</v>
      </c>
      <c r="AD1101" s="32" t="n">
        <v>109008.76</v>
      </c>
      <c r="AE1101" s="35">
        <f>(LEFT(Y1101,4)-Parameters!$B$23)*12+MID(Y1101,6,2)-Parameters!$B$24+1</f>
        <v/>
      </c>
    </row>
    <row r="1102">
      <c r="X1102" t="inlineStr">
        <is>
          <t>L0197254</t>
        </is>
      </c>
      <c r="Y1102" t="inlineStr">
        <is>
          <t>2026-02-19</t>
        </is>
      </c>
      <c r="Z1102" t="inlineStr">
        <is>
          <t>home_use</t>
        </is>
      </c>
      <c r="AA1102" t="inlineStr">
        <is>
          <t>IMP00063</t>
        </is>
      </c>
      <c r="AB1102" t="inlineStr">
        <is>
          <t>T100440</t>
        </is>
      </c>
      <c r="AC1102" s="32" t="n">
        <v>930435.05</v>
      </c>
      <c r="AD1102" s="32" t="n">
        <v>107000.03</v>
      </c>
      <c r="AE1102" s="35">
        <f>(LEFT(Y1102,4)-Parameters!$B$23)*12+MID(Y1102,6,2)-Parameters!$B$24+1</f>
        <v/>
      </c>
    </row>
    <row r="1103">
      <c r="X1103" t="inlineStr">
        <is>
          <t>L0197255</t>
        </is>
      </c>
      <c r="Y1103" t="inlineStr">
        <is>
          <t>2026-02-19</t>
        </is>
      </c>
      <c r="Z1103" t="inlineStr">
        <is>
          <t>home_use</t>
        </is>
      </c>
      <c r="AA1103" t="inlineStr">
        <is>
          <t>IMP00063</t>
        </is>
      </c>
      <c r="AB1103" t="inlineStr">
        <is>
          <t>T100440</t>
        </is>
      </c>
      <c r="AC1103" s="32" t="n">
        <v>14967030.17</v>
      </c>
      <c r="AD1103" s="32" t="n">
        <v>1945713.92</v>
      </c>
      <c r="AE1103" s="35">
        <f>(LEFT(Y1103,4)-Parameters!$B$23)*12+MID(Y1103,6,2)-Parameters!$B$24+1</f>
        <v/>
      </c>
    </row>
    <row r="1104">
      <c r="X1104" t="inlineStr">
        <is>
          <t>L0197256</t>
        </is>
      </c>
      <c r="Y1104" t="inlineStr">
        <is>
          <t>2026-02-19</t>
        </is>
      </c>
      <c r="Z1104" t="inlineStr">
        <is>
          <t>home_use</t>
        </is>
      </c>
      <c r="AA1104" t="inlineStr">
        <is>
          <t>IMP00063</t>
        </is>
      </c>
      <c r="AB1104" t="inlineStr">
        <is>
          <t>T100440</t>
        </is>
      </c>
      <c r="AC1104" s="32" t="n">
        <v>404584.3</v>
      </c>
      <c r="AD1104" s="32" t="n">
        <v>46527.19</v>
      </c>
      <c r="AE1104" s="35">
        <f>(LEFT(Y1104,4)-Parameters!$B$23)*12+MID(Y1104,6,2)-Parameters!$B$24+1</f>
        <v/>
      </c>
    </row>
    <row r="1105">
      <c r="X1105" t="inlineStr">
        <is>
          <t>L0197258</t>
        </is>
      </c>
      <c r="Y1105" t="inlineStr">
        <is>
          <t>2026-02-19</t>
        </is>
      </c>
      <c r="Z1105" t="inlineStr">
        <is>
          <t>home_use</t>
        </is>
      </c>
      <c r="AA1105" t="inlineStr">
        <is>
          <t>IMP00063</t>
        </is>
      </c>
      <c r="AB1105" t="inlineStr">
        <is>
          <t>T100440</t>
        </is>
      </c>
      <c r="AC1105" s="32" t="n">
        <v>3670041.17</v>
      </c>
      <c r="AD1105" s="32" t="n">
        <v>477105.35</v>
      </c>
      <c r="AE1105" s="35">
        <f>(LEFT(Y1105,4)-Parameters!$B$23)*12+MID(Y1105,6,2)-Parameters!$B$24+1</f>
        <v/>
      </c>
    </row>
    <row r="1106">
      <c r="X1106" t="inlineStr">
        <is>
          <t>L0197260</t>
        </is>
      </c>
      <c r="Y1106" t="inlineStr">
        <is>
          <t>2026-02-19</t>
        </is>
      </c>
      <c r="Z1106" t="inlineStr">
        <is>
          <t>home_use</t>
        </is>
      </c>
      <c r="AA1106" t="inlineStr">
        <is>
          <t>IMP00063</t>
        </is>
      </c>
      <c r="AB1106" t="inlineStr">
        <is>
          <t>T100440</t>
        </is>
      </c>
      <c r="AC1106" s="32" t="n">
        <v>1499812.54</v>
      </c>
      <c r="AD1106" s="32" t="n">
        <v>160479.94</v>
      </c>
      <c r="AE1106" s="35">
        <f>(LEFT(Y1106,4)-Parameters!$B$23)*12+MID(Y1106,6,2)-Parameters!$B$24+1</f>
        <v/>
      </c>
    </row>
    <row r="1107">
      <c r="X1107" t="inlineStr">
        <is>
          <t>L0197261</t>
        </is>
      </c>
      <c r="Y1107" t="inlineStr">
        <is>
          <t>2026-02-19</t>
        </is>
      </c>
      <c r="Z1107" t="inlineStr">
        <is>
          <t>home_use</t>
        </is>
      </c>
      <c r="AA1107" t="inlineStr">
        <is>
          <t>IMP00063</t>
        </is>
      </c>
      <c r="AB1107" t="inlineStr">
        <is>
          <t>T100440</t>
        </is>
      </c>
      <c r="AC1107" s="32" t="n">
        <v>360138.82</v>
      </c>
      <c r="AD1107" s="32" t="n">
        <v>41415.96</v>
      </c>
      <c r="AE1107" s="35">
        <f>(LEFT(Y1107,4)-Parameters!$B$23)*12+MID(Y1107,6,2)-Parameters!$B$24+1</f>
        <v/>
      </c>
    </row>
    <row r="1108">
      <c r="X1108" t="inlineStr">
        <is>
          <t>L0197262</t>
        </is>
      </c>
      <c r="Y1108" t="inlineStr">
        <is>
          <t>2026-02-19</t>
        </is>
      </c>
      <c r="Z1108" t="inlineStr">
        <is>
          <t>home_use</t>
        </is>
      </c>
      <c r="AA1108" t="inlineStr">
        <is>
          <t>IMP00063</t>
        </is>
      </c>
      <c r="AB1108" t="inlineStr">
        <is>
          <t>T100440</t>
        </is>
      </c>
      <c r="AC1108" s="32" t="n">
        <v>268491.43</v>
      </c>
      <c r="AD1108" s="32" t="n">
        <v>30876.51</v>
      </c>
      <c r="AE1108" s="35">
        <f>(LEFT(Y1108,4)-Parameters!$B$23)*12+MID(Y1108,6,2)-Parameters!$B$24+1</f>
        <v/>
      </c>
    </row>
    <row r="1109">
      <c r="X1109" t="inlineStr">
        <is>
          <t>L0197263</t>
        </is>
      </c>
      <c r="Y1109" t="inlineStr">
        <is>
          <t>2026-02-19</t>
        </is>
      </c>
      <c r="Z1109" t="inlineStr">
        <is>
          <t>home_use</t>
        </is>
      </c>
      <c r="AA1109" t="inlineStr">
        <is>
          <t>IMP00063</t>
        </is>
      </c>
      <c r="AB1109" t="inlineStr">
        <is>
          <t>T100440</t>
        </is>
      </c>
      <c r="AC1109" s="32" t="n">
        <v>521730.64</v>
      </c>
      <c r="AD1109" s="32" t="n">
        <v>59999.02</v>
      </c>
      <c r="AE1109" s="35">
        <f>(LEFT(Y1109,4)-Parameters!$B$23)*12+MID(Y1109,6,2)-Parameters!$B$24+1</f>
        <v/>
      </c>
    </row>
    <row r="1110">
      <c r="X1110" t="inlineStr">
        <is>
          <t>L0197522</t>
        </is>
      </c>
      <c r="Y1110" t="inlineStr">
        <is>
          <t>2026-02-20</t>
        </is>
      </c>
      <c r="Z1110" t="inlineStr">
        <is>
          <t>home_use</t>
        </is>
      </c>
      <c r="AA1110" t="inlineStr">
        <is>
          <t>IMP00063</t>
        </is>
      </c>
      <c r="AB1110" t="inlineStr">
        <is>
          <t>T100440</t>
        </is>
      </c>
      <c r="AC1110" s="32" t="n">
        <v>536281.02</v>
      </c>
      <c r="AD1110" s="32" t="n">
        <v>57382.07</v>
      </c>
      <c r="AE1110" s="35">
        <f>(LEFT(Y1110,4)-Parameters!$B$23)*12+MID(Y1110,6,2)-Parameters!$B$24+1</f>
        <v/>
      </c>
    </row>
    <row r="1111">
      <c r="X1111" t="inlineStr">
        <is>
          <t>L0197523</t>
        </is>
      </c>
      <c r="Y1111" t="inlineStr">
        <is>
          <t>2026-02-20</t>
        </is>
      </c>
      <c r="Z1111" t="inlineStr">
        <is>
          <t>home_use</t>
        </is>
      </c>
      <c r="AA1111" t="inlineStr">
        <is>
          <t>IMP00063</t>
        </is>
      </c>
      <c r="AB1111" t="inlineStr">
        <is>
          <t>T100440</t>
        </is>
      </c>
      <c r="AC1111" s="32" t="n">
        <v>539856.61</v>
      </c>
      <c r="AD1111" s="32" t="n">
        <v>62083.51</v>
      </c>
      <c r="AE1111" s="35">
        <f>(LEFT(Y1111,4)-Parameters!$B$23)*12+MID(Y1111,6,2)-Parameters!$B$24+1</f>
        <v/>
      </c>
    </row>
    <row r="1112">
      <c r="X1112" t="inlineStr">
        <is>
          <t>L0197524</t>
        </is>
      </c>
      <c r="Y1112" t="inlineStr">
        <is>
          <t>2026-02-20</t>
        </is>
      </c>
      <c r="Z1112" t="inlineStr">
        <is>
          <t>home_use</t>
        </is>
      </c>
      <c r="AA1112" t="inlineStr">
        <is>
          <t>IMP00063</t>
        </is>
      </c>
      <c r="AB1112" t="inlineStr">
        <is>
          <t>T100440</t>
        </is>
      </c>
      <c r="AC1112" s="32" t="n">
        <v>234387.07</v>
      </c>
      <c r="AD1112" s="32" t="n">
        <v>25079.42</v>
      </c>
      <c r="AE1112" s="35">
        <f>(LEFT(Y1112,4)-Parameters!$B$23)*12+MID(Y1112,6,2)-Parameters!$B$24+1</f>
        <v/>
      </c>
    </row>
    <row r="1113">
      <c r="X1113" t="inlineStr">
        <is>
          <t>L0197525</t>
        </is>
      </c>
      <c r="Y1113" t="inlineStr">
        <is>
          <t>2026-02-20</t>
        </is>
      </c>
      <c r="Z1113" t="inlineStr">
        <is>
          <t>home_use</t>
        </is>
      </c>
      <c r="AA1113" t="inlineStr">
        <is>
          <t>IMP00063</t>
        </is>
      </c>
      <c r="AB1113" t="inlineStr">
        <is>
          <t>T100440</t>
        </is>
      </c>
      <c r="AC1113" s="32" t="n">
        <v>351780.9</v>
      </c>
      <c r="AD1113" s="32" t="n">
        <v>40454.8</v>
      </c>
      <c r="AE1113" s="35">
        <f>(LEFT(Y1113,4)-Parameters!$B$23)*12+MID(Y1113,6,2)-Parameters!$B$24+1</f>
        <v/>
      </c>
    </row>
    <row r="1114">
      <c r="X1114" t="inlineStr">
        <is>
          <t>L0197527</t>
        </is>
      </c>
      <c r="Y1114" t="inlineStr">
        <is>
          <t>2026-02-20</t>
        </is>
      </c>
      <c r="Z1114" t="inlineStr">
        <is>
          <t>home_use</t>
        </is>
      </c>
      <c r="AA1114" t="inlineStr">
        <is>
          <t>IMP00063</t>
        </is>
      </c>
      <c r="AB1114" t="inlineStr">
        <is>
          <t>T100440</t>
        </is>
      </c>
      <c r="AC1114" s="32" t="n">
        <v>361277.42</v>
      </c>
      <c r="AD1114" s="32" t="n">
        <v>41546.9</v>
      </c>
      <c r="AE1114" s="35">
        <f>(LEFT(Y1114,4)-Parameters!$B$23)*12+MID(Y1114,6,2)-Parameters!$B$24+1</f>
        <v/>
      </c>
    </row>
    <row r="1115">
      <c r="X1115" t="inlineStr">
        <is>
          <t>L0197528</t>
        </is>
      </c>
      <c r="Y1115" t="inlineStr">
        <is>
          <t>2026-02-20</t>
        </is>
      </c>
      <c r="Z1115" t="inlineStr">
        <is>
          <t>home_use</t>
        </is>
      </c>
      <c r="AA1115" t="inlineStr">
        <is>
          <t>IMP00063</t>
        </is>
      </c>
      <c r="AB1115" t="inlineStr">
        <is>
          <t>T100440</t>
        </is>
      </c>
      <c r="AC1115" s="32" t="n">
        <v>3113413.17</v>
      </c>
      <c r="AD1115" s="32" t="n">
        <v>404743.71</v>
      </c>
      <c r="AE1115" s="35">
        <f>(LEFT(Y1115,4)-Parameters!$B$23)*12+MID(Y1115,6,2)-Parameters!$B$24+1</f>
        <v/>
      </c>
    </row>
    <row r="1116">
      <c r="X1116" t="inlineStr">
        <is>
          <t>L0197529</t>
        </is>
      </c>
      <c r="Y1116" t="inlineStr">
        <is>
          <t>2026-02-20</t>
        </is>
      </c>
      <c r="Z1116" t="inlineStr">
        <is>
          <t>home_use</t>
        </is>
      </c>
      <c r="AA1116" t="inlineStr">
        <is>
          <t>IMP00063</t>
        </is>
      </c>
      <c r="AB1116" t="inlineStr">
        <is>
          <t>T100440</t>
        </is>
      </c>
      <c r="AC1116" s="32" t="n">
        <v>739253.4</v>
      </c>
      <c r="AD1116" s="32" t="n">
        <v>85014.14</v>
      </c>
      <c r="AE1116" s="35">
        <f>(LEFT(Y1116,4)-Parameters!$B$23)*12+MID(Y1116,6,2)-Parameters!$B$24+1</f>
        <v/>
      </c>
    </row>
    <row r="1117">
      <c r="X1117" t="inlineStr">
        <is>
          <t>L0197785</t>
        </is>
      </c>
      <c r="Y1117" t="inlineStr">
        <is>
          <t>2026-02-21</t>
        </is>
      </c>
      <c r="Z1117" t="inlineStr">
        <is>
          <t>home_use</t>
        </is>
      </c>
      <c r="AA1117" t="inlineStr">
        <is>
          <t>IMP00063</t>
        </is>
      </c>
      <c r="AB1117" t="inlineStr">
        <is>
          <t>T100440</t>
        </is>
      </c>
      <c r="AC1117" s="32" t="n">
        <v>2209785.42</v>
      </c>
      <c r="AD1117" s="32" t="n">
        <v>247495.97</v>
      </c>
      <c r="AE1117" s="35">
        <f>(LEFT(Y1117,4)-Parameters!$B$23)*12+MID(Y1117,6,2)-Parameters!$B$24+1</f>
        <v/>
      </c>
    </row>
    <row r="1118">
      <c r="X1118" t="inlineStr">
        <is>
          <t>L0197786</t>
        </is>
      </c>
      <c r="Y1118" t="inlineStr">
        <is>
          <t>2026-02-21</t>
        </is>
      </c>
      <c r="Z1118" t="inlineStr">
        <is>
          <t>home_use</t>
        </is>
      </c>
      <c r="AA1118" t="inlineStr">
        <is>
          <t>IMP00063</t>
        </is>
      </c>
      <c r="AB1118" t="inlineStr">
        <is>
          <t>T100440</t>
        </is>
      </c>
      <c r="AC1118" s="32" t="n">
        <v>1478491.99</v>
      </c>
      <c r="AD1118" s="32" t="n">
        <v>170026.58</v>
      </c>
      <c r="AE1118" s="35">
        <f>(LEFT(Y1118,4)-Parameters!$B$23)*12+MID(Y1118,6,2)-Parameters!$B$24+1</f>
        <v/>
      </c>
    </row>
    <row r="1119">
      <c r="X1119" t="inlineStr">
        <is>
          <t>L0197789</t>
        </is>
      </c>
      <c r="Y1119" t="inlineStr">
        <is>
          <t>2026-02-21</t>
        </is>
      </c>
      <c r="Z1119" t="inlineStr">
        <is>
          <t>home_use</t>
        </is>
      </c>
      <c r="AA1119" t="inlineStr">
        <is>
          <t>IMP00063</t>
        </is>
      </c>
      <c r="AB1119" t="inlineStr">
        <is>
          <t>T100440</t>
        </is>
      </c>
      <c r="AC1119" s="32" t="n">
        <v>335178.19</v>
      </c>
      <c r="AD1119" s="32" t="n">
        <v>38545.49</v>
      </c>
      <c r="AE1119" s="35">
        <f>(LEFT(Y1119,4)-Parameters!$B$23)*12+MID(Y1119,6,2)-Parameters!$B$24+1</f>
        <v/>
      </c>
    </row>
    <row r="1120">
      <c r="X1120" t="inlineStr">
        <is>
          <t>L0197790</t>
        </is>
      </c>
      <c r="Y1120" t="inlineStr">
        <is>
          <t>2026-02-21</t>
        </is>
      </c>
      <c r="Z1120" t="inlineStr">
        <is>
          <t>home_use</t>
        </is>
      </c>
      <c r="AA1120" t="inlineStr">
        <is>
          <t>IMP00063</t>
        </is>
      </c>
      <c r="AB1120" t="inlineStr">
        <is>
          <t>T100440</t>
        </is>
      </c>
      <c r="AC1120" s="32" t="n">
        <v>7549050.75</v>
      </c>
      <c r="AD1120" s="32" t="n">
        <v>981376.6</v>
      </c>
      <c r="AE1120" s="35">
        <f>(LEFT(Y1120,4)-Parameters!$B$23)*12+MID(Y1120,6,2)-Parameters!$B$24+1</f>
        <v/>
      </c>
    </row>
    <row r="1121">
      <c r="X1121" t="inlineStr">
        <is>
          <t>L0198060</t>
        </is>
      </c>
      <c r="Y1121" t="inlineStr">
        <is>
          <t>2026-02-22</t>
        </is>
      </c>
      <c r="Z1121" t="inlineStr">
        <is>
          <t>home_use</t>
        </is>
      </c>
      <c r="AA1121" t="inlineStr">
        <is>
          <t>IMP00063</t>
        </is>
      </c>
      <c r="AB1121" t="inlineStr">
        <is>
          <t>T100440</t>
        </is>
      </c>
      <c r="AC1121" s="32" t="n">
        <v>2996823.07</v>
      </c>
      <c r="AD1121" s="32" t="n">
        <v>344634.65</v>
      </c>
      <c r="AE1121" s="35">
        <f>(LEFT(Y1121,4)-Parameters!$B$23)*12+MID(Y1121,6,2)-Parameters!$B$24+1</f>
        <v/>
      </c>
    </row>
    <row r="1122">
      <c r="X1122" t="inlineStr">
        <is>
          <t>L0198350</t>
        </is>
      </c>
      <c r="Y1122" t="inlineStr">
        <is>
          <t>2026-02-23</t>
        </is>
      </c>
      <c r="Z1122" t="inlineStr">
        <is>
          <t>home_use</t>
        </is>
      </c>
      <c r="AA1122" t="inlineStr">
        <is>
          <t>IMP00063</t>
        </is>
      </c>
      <c r="AB1122" t="inlineStr">
        <is>
          <t>T100440</t>
        </is>
      </c>
      <c r="AC1122" s="32" t="n">
        <v>1989701.6</v>
      </c>
      <c r="AD1122" s="32" t="n">
        <v>228815.68</v>
      </c>
      <c r="AE1122" s="35">
        <f>(LEFT(Y1122,4)-Parameters!$B$23)*12+MID(Y1122,6,2)-Parameters!$B$24+1</f>
        <v/>
      </c>
    </row>
    <row r="1123">
      <c r="X1123" t="inlineStr">
        <is>
          <t>L0198353</t>
        </is>
      </c>
      <c r="Y1123" t="inlineStr">
        <is>
          <t>2026-02-23</t>
        </is>
      </c>
      <c r="Z1123" t="inlineStr">
        <is>
          <t>home_use</t>
        </is>
      </c>
      <c r="AA1123" t="inlineStr">
        <is>
          <t>IMP00063</t>
        </is>
      </c>
      <c r="AB1123" t="inlineStr">
        <is>
          <t>T100440</t>
        </is>
      </c>
      <c r="AC1123" s="32" t="n">
        <v>345218.81</v>
      </c>
      <c r="AD1123" s="32" t="n">
        <v>39700.16</v>
      </c>
      <c r="AE1123" s="35">
        <f>(LEFT(Y1123,4)-Parameters!$B$23)*12+MID(Y1123,6,2)-Parameters!$B$24+1</f>
        <v/>
      </c>
    </row>
    <row r="1124">
      <c r="X1124" t="inlineStr">
        <is>
          <t>L0198354</t>
        </is>
      </c>
      <c r="Y1124" t="inlineStr">
        <is>
          <t>2026-02-23</t>
        </is>
      </c>
      <c r="Z1124" t="inlineStr">
        <is>
          <t>home_use</t>
        </is>
      </c>
      <c r="AA1124" t="inlineStr">
        <is>
          <t>IMP00063</t>
        </is>
      </c>
      <c r="AB1124" t="inlineStr">
        <is>
          <t>T100440</t>
        </is>
      </c>
      <c r="AC1124" s="32" t="n">
        <v>1084531.63</v>
      </c>
      <c r="AD1124" s="32" t="n">
        <v>124721.14</v>
      </c>
      <c r="AE1124" s="35">
        <f>(LEFT(Y1124,4)-Parameters!$B$23)*12+MID(Y1124,6,2)-Parameters!$B$24+1</f>
        <v/>
      </c>
    </row>
    <row r="1125">
      <c r="X1125" t="inlineStr">
        <is>
          <t>L0198356</t>
        </is>
      </c>
      <c r="Y1125" t="inlineStr">
        <is>
          <t>2026-02-23</t>
        </is>
      </c>
      <c r="Z1125" t="inlineStr">
        <is>
          <t>home_use</t>
        </is>
      </c>
      <c r="AA1125" t="inlineStr">
        <is>
          <t>IMP00063</t>
        </is>
      </c>
      <c r="AB1125" t="inlineStr">
        <is>
          <t>T100440</t>
        </is>
      </c>
      <c r="AC1125" s="32" t="n">
        <v>5750616.25</v>
      </c>
      <c r="AD1125" s="32" t="n">
        <v>747580.11</v>
      </c>
      <c r="AE1125" s="35">
        <f>(LEFT(Y1125,4)-Parameters!$B$23)*12+MID(Y1125,6,2)-Parameters!$B$24+1</f>
        <v/>
      </c>
    </row>
    <row r="1126">
      <c r="X1126" t="inlineStr">
        <is>
          <t>L0198357</t>
        </is>
      </c>
      <c r="Y1126" t="inlineStr">
        <is>
          <t>2026-02-23</t>
        </is>
      </c>
      <c r="Z1126" t="inlineStr">
        <is>
          <t>home_use</t>
        </is>
      </c>
      <c r="AA1126" t="inlineStr">
        <is>
          <t>IMP00063</t>
        </is>
      </c>
      <c r="AB1126" t="inlineStr">
        <is>
          <t>T100440</t>
        </is>
      </c>
      <c r="AC1126" s="32" t="n">
        <v>647922.52</v>
      </c>
      <c r="AD1126" s="32" t="n">
        <v>74511.09</v>
      </c>
      <c r="AE1126" s="35">
        <f>(LEFT(Y1126,4)-Parameters!$B$23)*12+MID(Y1126,6,2)-Parameters!$B$24+1</f>
        <v/>
      </c>
    </row>
    <row r="1127">
      <c r="X1127" t="inlineStr">
        <is>
          <t>L0198358</t>
        </is>
      </c>
      <c r="Y1127" t="inlineStr">
        <is>
          <t>2026-02-23</t>
        </is>
      </c>
      <c r="Z1127" t="inlineStr">
        <is>
          <t>home_use</t>
        </is>
      </c>
      <c r="AA1127" t="inlineStr">
        <is>
          <t>IMP00063</t>
        </is>
      </c>
      <c r="AB1127" t="inlineStr">
        <is>
          <t>T100440</t>
        </is>
      </c>
      <c r="AC1127" s="32" t="n">
        <v>577120.87</v>
      </c>
      <c r="AD1127" s="32" t="n">
        <v>61751.93</v>
      </c>
      <c r="AE1127" s="35">
        <f>(LEFT(Y1127,4)-Parameters!$B$23)*12+MID(Y1127,6,2)-Parameters!$B$24+1</f>
        <v/>
      </c>
    </row>
    <row r="1128">
      <c r="X1128" t="inlineStr">
        <is>
          <t>L0198606</t>
        </is>
      </c>
      <c r="Y1128" t="inlineStr">
        <is>
          <t>2026-02-24</t>
        </is>
      </c>
      <c r="Z1128" t="inlineStr">
        <is>
          <t>home_use</t>
        </is>
      </c>
      <c r="AA1128" t="inlineStr">
        <is>
          <t>IMP00063</t>
        </is>
      </c>
      <c r="AB1128" t="inlineStr">
        <is>
          <t>T100440</t>
        </is>
      </c>
      <c r="AC1128" s="32" t="n">
        <v>2196077.2</v>
      </c>
      <c r="AD1128" s="32" t="n">
        <v>252548.88</v>
      </c>
      <c r="AE1128" s="35">
        <f>(LEFT(Y1128,4)-Parameters!$B$23)*12+MID(Y1128,6,2)-Parameters!$B$24+1</f>
        <v/>
      </c>
    </row>
    <row r="1129">
      <c r="X1129" t="inlineStr">
        <is>
          <t>L0198607</t>
        </is>
      </c>
      <c r="Y1129" t="inlineStr">
        <is>
          <t>2026-02-24</t>
        </is>
      </c>
      <c r="Z1129" t="inlineStr">
        <is>
          <t>home_use</t>
        </is>
      </c>
      <c r="AA1129" t="inlineStr">
        <is>
          <t>IMP00063</t>
        </is>
      </c>
      <c r="AB1129" t="inlineStr">
        <is>
          <t>T100440</t>
        </is>
      </c>
      <c r="AC1129" s="32" t="n">
        <v>806333.95</v>
      </c>
      <c r="AD1129" s="32" t="n">
        <v>104823.41</v>
      </c>
      <c r="AE1129" s="35">
        <f>(LEFT(Y1129,4)-Parameters!$B$23)*12+MID(Y1129,6,2)-Parameters!$B$24+1</f>
        <v/>
      </c>
    </row>
    <row r="1130">
      <c r="X1130" t="inlineStr">
        <is>
          <t>L0198608</t>
        </is>
      </c>
      <c r="Y1130" t="inlineStr">
        <is>
          <t>2026-02-24</t>
        </is>
      </c>
      <c r="Z1130" t="inlineStr">
        <is>
          <t>home_use</t>
        </is>
      </c>
      <c r="AA1130" t="inlineStr">
        <is>
          <t>IMP00063</t>
        </is>
      </c>
      <c r="AB1130" t="inlineStr">
        <is>
          <t>T100440</t>
        </is>
      </c>
      <c r="AC1130" s="32" t="n">
        <v>718493.8</v>
      </c>
      <c r="AD1130" s="32" t="n">
        <v>76878.84</v>
      </c>
      <c r="AE1130" s="35">
        <f>(LEFT(Y1130,4)-Parameters!$B$23)*12+MID(Y1130,6,2)-Parameters!$B$24+1</f>
        <v/>
      </c>
    </row>
    <row r="1131">
      <c r="X1131" t="inlineStr">
        <is>
          <t>L0198609</t>
        </is>
      </c>
      <c r="Y1131" t="inlineStr">
        <is>
          <t>2026-02-24</t>
        </is>
      </c>
      <c r="Z1131" t="inlineStr">
        <is>
          <t>home_use</t>
        </is>
      </c>
      <c r="AA1131" t="inlineStr">
        <is>
          <t>IMP00063</t>
        </is>
      </c>
      <c r="AB1131" t="inlineStr">
        <is>
          <t>T100440</t>
        </is>
      </c>
      <c r="AC1131" s="32" t="n">
        <v>529729.22</v>
      </c>
      <c r="AD1131" s="32" t="n">
        <v>60918.86</v>
      </c>
      <c r="AE1131" s="35">
        <f>(LEFT(Y1131,4)-Parameters!$B$23)*12+MID(Y1131,6,2)-Parameters!$B$24+1</f>
        <v/>
      </c>
    </row>
    <row r="1132">
      <c r="X1132" t="inlineStr">
        <is>
          <t>L0198611</t>
        </is>
      </c>
      <c r="Y1132" t="inlineStr">
        <is>
          <t>2026-02-24</t>
        </is>
      </c>
      <c r="Z1132" t="inlineStr">
        <is>
          <t>home_use</t>
        </is>
      </c>
      <c r="AA1132" t="inlineStr">
        <is>
          <t>IMP00063</t>
        </is>
      </c>
      <c r="AB1132" t="inlineStr">
        <is>
          <t>T100440</t>
        </is>
      </c>
      <c r="AC1132" s="32" t="n">
        <v>3307866.56</v>
      </c>
      <c r="AD1132" s="32" t="n">
        <v>380404.65</v>
      </c>
      <c r="AE1132" s="35">
        <f>(LEFT(Y1132,4)-Parameters!$B$23)*12+MID(Y1132,6,2)-Parameters!$B$24+1</f>
        <v/>
      </c>
    </row>
    <row r="1133">
      <c r="X1133" t="inlineStr">
        <is>
          <t>L0198612</t>
        </is>
      </c>
      <c r="Y1133" t="inlineStr">
        <is>
          <t>2026-02-24</t>
        </is>
      </c>
      <c r="Z1133" t="inlineStr">
        <is>
          <t>home_use</t>
        </is>
      </c>
      <c r="AA1133" t="inlineStr">
        <is>
          <t>IMP00063</t>
        </is>
      </c>
      <c r="AB1133" t="inlineStr">
        <is>
          <t>T100440</t>
        </is>
      </c>
      <c r="AC1133" s="32" t="n">
        <v>819170.3100000001</v>
      </c>
      <c r="AD1133" s="32" t="n">
        <v>94204.59</v>
      </c>
      <c r="AE1133" s="35">
        <f>(LEFT(Y1133,4)-Parameters!$B$23)*12+MID(Y1133,6,2)-Parameters!$B$24+1</f>
        <v/>
      </c>
    </row>
    <row r="1134">
      <c r="X1134" t="inlineStr">
        <is>
          <t>L0198613</t>
        </is>
      </c>
      <c r="Y1134" t="inlineStr">
        <is>
          <t>2026-02-24</t>
        </is>
      </c>
      <c r="Z1134" t="inlineStr">
        <is>
          <t>home_use</t>
        </is>
      </c>
      <c r="AA1134" t="inlineStr">
        <is>
          <t>IMP00063</t>
        </is>
      </c>
      <c r="AB1134" t="inlineStr">
        <is>
          <t>T100440</t>
        </is>
      </c>
      <c r="AC1134" s="32" t="n">
        <v>2256242.35</v>
      </c>
      <c r="AD1134" s="32" t="n">
        <v>241417.93</v>
      </c>
      <c r="AE1134" s="35">
        <f>(LEFT(Y1134,4)-Parameters!$B$23)*12+MID(Y1134,6,2)-Parameters!$B$24+1</f>
        <v/>
      </c>
    </row>
    <row r="1135">
      <c r="X1135" t="inlineStr">
        <is>
          <t>L0198870</t>
        </is>
      </c>
      <c r="Y1135" t="inlineStr">
        <is>
          <t>2026-02-25</t>
        </is>
      </c>
      <c r="Z1135" t="inlineStr">
        <is>
          <t>home_use</t>
        </is>
      </c>
      <c r="AA1135" t="inlineStr">
        <is>
          <t>IMP00063</t>
        </is>
      </c>
      <c r="AB1135" t="inlineStr">
        <is>
          <t>T100440</t>
        </is>
      </c>
      <c r="AC1135" s="32" t="n">
        <v>331776.52</v>
      </c>
      <c r="AD1135" s="32" t="n">
        <v>38154.3</v>
      </c>
      <c r="AE1135" s="35">
        <f>(LEFT(Y1135,4)-Parameters!$B$23)*12+MID(Y1135,6,2)-Parameters!$B$24+1</f>
        <v/>
      </c>
    </row>
    <row r="1136">
      <c r="X1136" t="inlineStr">
        <is>
          <t>L0198871</t>
        </is>
      </c>
      <c r="Y1136" t="inlineStr">
        <is>
          <t>2026-02-25</t>
        </is>
      </c>
      <c r="Z1136" t="inlineStr">
        <is>
          <t>home_use</t>
        </is>
      </c>
      <c r="AA1136" t="inlineStr">
        <is>
          <t>IMP00063</t>
        </is>
      </c>
      <c r="AB1136" t="inlineStr">
        <is>
          <t>T100440</t>
        </is>
      </c>
      <c r="AC1136" s="32" t="n">
        <v>1000388.23</v>
      </c>
      <c r="AD1136" s="32" t="n">
        <v>107041.54</v>
      </c>
      <c r="AE1136" s="35">
        <f>(LEFT(Y1136,4)-Parameters!$B$23)*12+MID(Y1136,6,2)-Parameters!$B$24+1</f>
        <v/>
      </c>
    </row>
    <row r="1137">
      <c r="X1137" t="inlineStr">
        <is>
          <t>L0198872</t>
        </is>
      </c>
      <c r="Y1137" t="inlineStr">
        <is>
          <t>2026-02-25</t>
        </is>
      </c>
      <c r="Z1137" t="inlineStr">
        <is>
          <t>home_use</t>
        </is>
      </c>
      <c r="AA1137" t="inlineStr">
        <is>
          <t>IMP00063</t>
        </is>
      </c>
      <c r="AB1137" t="inlineStr">
        <is>
          <t>T100440</t>
        </is>
      </c>
      <c r="AC1137" s="32" t="n">
        <v>3650765.41</v>
      </c>
      <c r="AD1137" s="32" t="n">
        <v>474599.5</v>
      </c>
      <c r="AE1137" s="35">
        <f>(LEFT(Y1137,4)-Parameters!$B$23)*12+MID(Y1137,6,2)-Parameters!$B$24+1</f>
        <v/>
      </c>
    </row>
    <row r="1138">
      <c r="X1138" t="inlineStr">
        <is>
          <t>L0198873</t>
        </is>
      </c>
      <c r="Y1138" t="inlineStr">
        <is>
          <t>2026-02-25</t>
        </is>
      </c>
      <c r="Z1138" t="inlineStr">
        <is>
          <t>home_use</t>
        </is>
      </c>
      <c r="AA1138" t="inlineStr">
        <is>
          <t>IMP00063</t>
        </is>
      </c>
      <c r="AB1138" t="inlineStr">
        <is>
          <t>T100440</t>
        </is>
      </c>
      <c r="AC1138" s="32" t="n">
        <v>1343032.36</v>
      </c>
      <c r="AD1138" s="32" t="n">
        <v>154448.72</v>
      </c>
      <c r="AE1138" s="35">
        <f>(LEFT(Y1138,4)-Parameters!$B$23)*12+MID(Y1138,6,2)-Parameters!$B$24+1</f>
        <v/>
      </c>
    </row>
    <row r="1139">
      <c r="X1139" t="inlineStr">
        <is>
          <t>L0198874</t>
        </is>
      </c>
      <c r="Y1139" t="inlineStr">
        <is>
          <t>2026-02-25</t>
        </is>
      </c>
      <c r="Z1139" t="inlineStr">
        <is>
          <t>home_use</t>
        </is>
      </c>
      <c r="AA1139" t="inlineStr">
        <is>
          <t>IMP00063</t>
        </is>
      </c>
      <c r="AB1139" t="inlineStr">
        <is>
          <t>T100440</t>
        </is>
      </c>
      <c r="AC1139" s="32" t="n">
        <v>2147196.2</v>
      </c>
      <c r="AD1139" s="32" t="n">
        <v>279135.51</v>
      </c>
      <c r="AE1139" s="35">
        <f>(LEFT(Y1139,4)-Parameters!$B$23)*12+MID(Y1139,6,2)-Parameters!$B$24+1</f>
        <v/>
      </c>
    </row>
    <row r="1140">
      <c r="X1140" t="inlineStr">
        <is>
          <t>L0198875</t>
        </is>
      </c>
      <c r="Y1140" t="inlineStr">
        <is>
          <t>2026-02-25</t>
        </is>
      </c>
      <c r="Z1140" t="inlineStr">
        <is>
          <t>home_use</t>
        </is>
      </c>
      <c r="AA1140" t="inlineStr">
        <is>
          <t>IMP00063</t>
        </is>
      </c>
      <c r="AB1140" t="inlineStr">
        <is>
          <t>T100440</t>
        </is>
      </c>
      <c r="AC1140" s="32" t="n">
        <v>918879.35</v>
      </c>
      <c r="AD1140" s="32" t="n">
        <v>105671.13</v>
      </c>
      <c r="AE1140" s="35">
        <f>(LEFT(Y1140,4)-Parameters!$B$23)*12+MID(Y1140,6,2)-Parameters!$B$24+1</f>
        <v/>
      </c>
    </row>
    <row r="1141">
      <c r="X1141" t="inlineStr">
        <is>
          <t>L0198876</t>
        </is>
      </c>
      <c r="Y1141" t="inlineStr">
        <is>
          <t>2026-02-25</t>
        </is>
      </c>
      <c r="Z1141" t="inlineStr">
        <is>
          <t>home_use</t>
        </is>
      </c>
      <c r="AA1141" t="inlineStr">
        <is>
          <t>IMP00063</t>
        </is>
      </c>
      <c r="AB1141" t="inlineStr">
        <is>
          <t>T100440</t>
        </is>
      </c>
      <c r="AC1141" s="32" t="n">
        <v>516824.41</v>
      </c>
      <c r="AD1141" s="32" t="n">
        <v>59434.81</v>
      </c>
      <c r="AE1141" s="35">
        <f>(LEFT(Y1141,4)-Parameters!$B$23)*12+MID(Y1141,6,2)-Parameters!$B$24+1</f>
        <v/>
      </c>
    </row>
    <row r="1142">
      <c r="X1142" t="inlineStr">
        <is>
          <t>L0198877</t>
        </is>
      </c>
      <c r="Y1142" t="inlineStr">
        <is>
          <t>2026-02-25</t>
        </is>
      </c>
      <c r="Z1142" t="inlineStr">
        <is>
          <t>home_use</t>
        </is>
      </c>
      <c r="AA1142" t="inlineStr">
        <is>
          <t>IMP00063</t>
        </is>
      </c>
      <c r="AB1142" t="inlineStr">
        <is>
          <t>T100440</t>
        </is>
      </c>
      <c r="AC1142" s="32" t="n">
        <v>13859731.24</v>
      </c>
      <c r="AD1142" s="32" t="n">
        <v>1801765.06</v>
      </c>
      <c r="AE1142" s="35">
        <f>(LEFT(Y1142,4)-Parameters!$B$23)*12+MID(Y1142,6,2)-Parameters!$B$24+1</f>
        <v/>
      </c>
    </row>
    <row r="1143">
      <c r="X1143" t="inlineStr">
        <is>
          <t>L0199128</t>
        </is>
      </c>
      <c r="Y1143" t="inlineStr">
        <is>
          <t>2026-02-26</t>
        </is>
      </c>
      <c r="Z1143" t="inlineStr">
        <is>
          <t>home_use</t>
        </is>
      </c>
      <c r="AA1143" t="inlineStr">
        <is>
          <t>IMP00063</t>
        </is>
      </c>
      <c r="AB1143" t="inlineStr">
        <is>
          <t>T100440</t>
        </is>
      </c>
      <c r="AC1143" s="32" t="n">
        <v>3293518.13</v>
      </c>
      <c r="AD1143" s="32" t="n">
        <v>428157.36</v>
      </c>
      <c r="AE1143" s="35">
        <f>(LEFT(Y1143,4)-Parameters!$B$23)*12+MID(Y1143,6,2)-Parameters!$B$24+1</f>
        <v/>
      </c>
    </row>
    <row r="1144">
      <c r="X1144" t="inlineStr">
        <is>
          <t>L0199130</t>
        </is>
      </c>
      <c r="Y1144" t="inlineStr">
        <is>
          <t>2026-02-26</t>
        </is>
      </c>
      <c r="Z1144" t="inlineStr">
        <is>
          <t>home_use</t>
        </is>
      </c>
      <c r="AA1144" t="inlineStr">
        <is>
          <t>IMP00063</t>
        </is>
      </c>
      <c r="AB1144" t="inlineStr">
        <is>
          <t>T100440</t>
        </is>
      </c>
      <c r="AC1144" s="32" t="n">
        <v>294961.64</v>
      </c>
      <c r="AD1144" s="32" t="n">
        <v>33920.59</v>
      </c>
      <c r="AE1144" s="35">
        <f>(LEFT(Y1144,4)-Parameters!$B$23)*12+MID(Y1144,6,2)-Parameters!$B$24+1</f>
        <v/>
      </c>
    </row>
    <row r="1145">
      <c r="X1145" t="inlineStr">
        <is>
          <t>L0199131</t>
        </is>
      </c>
      <c r="Y1145" t="inlineStr">
        <is>
          <t>2026-02-26</t>
        </is>
      </c>
      <c r="Z1145" t="inlineStr">
        <is>
          <t>home_use</t>
        </is>
      </c>
      <c r="AA1145" t="inlineStr">
        <is>
          <t>IMP00063</t>
        </is>
      </c>
      <c r="AB1145" t="inlineStr">
        <is>
          <t>T100440</t>
        </is>
      </c>
      <c r="AC1145" s="32" t="n">
        <v>1151471.58</v>
      </c>
      <c r="AD1145" s="32" t="n">
        <v>123207.46</v>
      </c>
      <c r="AE1145" s="35">
        <f>(LEFT(Y1145,4)-Parameters!$B$23)*12+MID(Y1145,6,2)-Parameters!$B$24+1</f>
        <v/>
      </c>
    </row>
    <row r="1146">
      <c r="X1146" t="inlineStr">
        <is>
          <t>L0199132</t>
        </is>
      </c>
      <c r="Y1146" t="inlineStr">
        <is>
          <t>2026-02-26</t>
        </is>
      </c>
      <c r="Z1146" t="inlineStr">
        <is>
          <t>home_use</t>
        </is>
      </c>
      <c r="AA1146" t="inlineStr">
        <is>
          <t>IMP00063</t>
        </is>
      </c>
      <c r="AB1146" t="inlineStr">
        <is>
          <t>T100440</t>
        </is>
      </c>
      <c r="AC1146" s="32" t="n">
        <v>402637.41</v>
      </c>
      <c r="AD1146" s="32" t="n">
        <v>46303.3</v>
      </c>
      <c r="AE1146" s="35">
        <f>(LEFT(Y1146,4)-Parameters!$B$23)*12+MID(Y1146,6,2)-Parameters!$B$24+1</f>
        <v/>
      </c>
    </row>
    <row r="1147">
      <c r="X1147" t="inlineStr">
        <is>
          <t>L0199135</t>
        </is>
      </c>
      <c r="Y1147" t="inlineStr">
        <is>
          <t>2026-02-26</t>
        </is>
      </c>
      <c r="Z1147" t="inlineStr">
        <is>
          <t>home_use</t>
        </is>
      </c>
      <c r="AA1147" t="inlineStr">
        <is>
          <t>IMP00063</t>
        </is>
      </c>
      <c r="AB1147" t="inlineStr">
        <is>
          <t>T100440</t>
        </is>
      </c>
      <c r="AC1147" s="32" t="n">
        <v>990910.1</v>
      </c>
      <c r="AD1147" s="32" t="n">
        <v>113954.66</v>
      </c>
      <c r="AE1147" s="35">
        <f>(LEFT(Y1147,4)-Parameters!$B$23)*12+MID(Y1147,6,2)-Parameters!$B$24+1</f>
        <v/>
      </c>
    </row>
    <row r="1148">
      <c r="X1148" t="inlineStr">
        <is>
          <t>L0199138</t>
        </is>
      </c>
      <c r="Y1148" t="inlineStr">
        <is>
          <t>2026-02-26</t>
        </is>
      </c>
      <c r="Z1148" t="inlineStr">
        <is>
          <t>home_use</t>
        </is>
      </c>
      <c r="AA1148" t="inlineStr">
        <is>
          <t>IMP00063</t>
        </is>
      </c>
      <c r="AB1148" t="inlineStr">
        <is>
          <t>T100440</t>
        </is>
      </c>
      <c r="AC1148" s="32" t="n">
        <v>6453640.85</v>
      </c>
      <c r="AD1148" s="32" t="n">
        <v>838973.3100000001</v>
      </c>
      <c r="AE1148" s="35">
        <f>(LEFT(Y1148,4)-Parameters!$B$23)*12+MID(Y1148,6,2)-Parameters!$B$24+1</f>
        <v/>
      </c>
    </row>
    <row r="1149">
      <c r="X1149" t="inlineStr">
        <is>
          <t>L0199139</t>
        </is>
      </c>
      <c r="Y1149" t="inlineStr">
        <is>
          <t>2026-02-26</t>
        </is>
      </c>
      <c r="Z1149" t="inlineStr">
        <is>
          <t>home_use</t>
        </is>
      </c>
      <c r="AA1149" t="inlineStr">
        <is>
          <t>IMP00063</t>
        </is>
      </c>
      <c r="AB1149" t="inlineStr">
        <is>
          <t>T100440</t>
        </is>
      </c>
      <c r="AC1149" s="32" t="n">
        <v>2373385.15</v>
      </c>
      <c r="AD1149" s="32" t="n">
        <v>308540.07</v>
      </c>
      <c r="AE1149" s="35">
        <f>(LEFT(Y1149,4)-Parameters!$B$23)*12+MID(Y1149,6,2)-Parameters!$B$24+1</f>
        <v/>
      </c>
    </row>
    <row r="1150">
      <c r="X1150" t="inlineStr">
        <is>
          <t>L0199140</t>
        </is>
      </c>
      <c r="Y1150" t="inlineStr">
        <is>
          <t>2026-02-26</t>
        </is>
      </c>
      <c r="Z1150" t="inlineStr">
        <is>
          <t>home_use</t>
        </is>
      </c>
      <c r="AA1150" t="inlineStr">
        <is>
          <t>IMP00063</t>
        </is>
      </c>
      <c r="AB1150" t="inlineStr">
        <is>
          <t>T100440</t>
        </is>
      </c>
      <c r="AC1150" s="32" t="n">
        <v>645365.08</v>
      </c>
      <c r="AD1150" s="32" t="n">
        <v>74216.98</v>
      </c>
      <c r="AE1150" s="35">
        <f>(LEFT(Y1150,4)-Parameters!$B$23)*12+MID(Y1150,6,2)-Parameters!$B$24+1</f>
        <v/>
      </c>
    </row>
    <row r="1151">
      <c r="X1151" t="inlineStr">
        <is>
          <t>L0199384</t>
        </is>
      </c>
      <c r="Y1151" t="inlineStr">
        <is>
          <t>2026-02-27</t>
        </is>
      </c>
      <c r="Z1151" t="inlineStr">
        <is>
          <t>home_use</t>
        </is>
      </c>
      <c r="AA1151" t="inlineStr">
        <is>
          <t>IMP00063</t>
        </is>
      </c>
      <c r="AB1151" t="inlineStr">
        <is>
          <t>T100440</t>
        </is>
      </c>
      <c r="AC1151" s="32" t="n">
        <v>183502.88</v>
      </c>
      <c r="AD1151" s="32" t="n">
        <v>21102.83</v>
      </c>
      <c r="AE1151" s="35">
        <f>(LEFT(Y1151,4)-Parameters!$B$23)*12+MID(Y1151,6,2)-Parameters!$B$24+1</f>
        <v/>
      </c>
    </row>
    <row r="1152">
      <c r="X1152" t="inlineStr">
        <is>
          <t>L0199386</t>
        </is>
      </c>
      <c r="Y1152" t="inlineStr">
        <is>
          <t>2026-02-27</t>
        </is>
      </c>
      <c r="Z1152" t="inlineStr">
        <is>
          <t>home_use</t>
        </is>
      </c>
      <c r="AA1152" t="inlineStr">
        <is>
          <t>IMP00063</t>
        </is>
      </c>
      <c r="AB1152" t="inlineStr">
        <is>
          <t>T100440</t>
        </is>
      </c>
      <c r="AC1152" s="32" t="n">
        <v>383561.89</v>
      </c>
      <c r="AD1152" s="32" t="n">
        <v>44109.62</v>
      </c>
      <c r="AE1152" s="35">
        <f>(LEFT(Y1152,4)-Parameters!$B$23)*12+MID(Y1152,6,2)-Parameters!$B$24+1</f>
        <v/>
      </c>
    </row>
    <row r="1153">
      <c r="X1153" t="inlineStr">
        <is>
          <t>L0199387</t>
        </is>
      </c>
      <c r="Y1153" t="inlineStr">
        <is>
          <t>2026-02-27</t>
        </is>
      </c>
      <c r="Z1153" t="inlineStr">
        <is>
          <t>home_use</t>
        </is>
      </c>
      <c r="AA1153" t="inlineStr">
        <is>
          <t>IMP00063</t>
        </is>
      </c>
      <c r="AB1153" t="inlineStr">
        <is>
          <t>T100440</t>
        </is>
      </c>
      <c r="AC1153" s="32" t="n">
        <v>1860527.23</v>
      </c>
      <c r="AD1153" s="32" t="n">
        <v>208379.05</v>
      </c>
      <c r="AE1153" s="35">
        <f>(LEFT(Y1153,4)-Parameters!$B$23)*12+MID(Y1153,6,2)-Parameters!$B$24+1</f>
        <v/>
      </c>
    </row>
    <row r="1154">
      <c r="X1154" t="inlineStr">
        <is>
          <t>L0199388</t>
        </is>
      </c>
      <c r="Y1154" t="inlineStr">
        <is>
          <t>2026-02-27</t>
        </is>
      </c>
      <c r="Z1154" t="inlineStr">
        <is>
          <t>home_use</t>
        </is>
      </c>
      <c r="AA1154" t="inlineStr">
        <is>
          <t>IMP00063</t>
        </is>
      </c>
      <c r="AB1154" t="inlineStr">
        <is>
          <t>T100440</t>
        </is>
      </c>
      <c r="AC1154" s="32" t="n">
        <v>2936274.57</v>
      </c>
      <c r="AD1154" s="32" t="n">
        <v>337671.58</v>
      </c>
      <c r="AE1154" s="35">
        <f>(LEFT(Y1154,4)-Parameters!$B$23)*12+MID(Y1154,6,2)-Parameters!$B$24+1</f>
        <v/>
      </c>
    </row>
    <row r="1155">
      <c r="X1155" t="inlineStr">
        <is>
          <t>L0199389</t>
        </is>
      </c>
      <c r="Y1155" t="inlineStr">
        <is>
          <t>2026-02-27</t>
        </is>
      </c>
      <c r="Z1155" t="inlineStr">
        <is>
          <t>home_use</t>
        </is>
      </c>
      <c r="AA1155" t="inlineStr">
        <is>
          <t>IMP00063</t>
        </is>
      </c>
      <c r="AB1155" t="inlineStr">
        <is>
          <t>T100440</t>
        </is>
      </c>
      <c r="AC1155" s="32" t="n">
        <v>407779.96</v>
      </c>
      <c r="AD1155" s="32" t="n">
        <v>43632.46</v>
      </c>
      <c r="AE1155" s="35">
        <f>(LEFT(Y1155,4)-Parameters!$B$23)*12+MID(Y1155,6,2)-Parameters!$B$24+1</f>
        <v/>
      </c>
    </row>
    <row r="1156">
      <c r="X1156" t="inlineStr">
        <is>
          <t>L0199391</t>
        </is>
      </c>
      <c r="Y1156" t="inlineStr">
        <is>
          <t>2026-02-27</t>
        </is>
      </c>
      <c r="Z1156" t="inlineStr">
        <is>
          <t>home_use</t>
        </is>
      </c>
      <c r="AA1156" t="inlineStr">
        <is>
          <t>IMP00063</t>
        </is>
      </c>
      <c r="AB1156" t="inlineStr">
        <is>
          <t>T100440</t>
        </is>
      </c>
      <c r="AC1156" s="32" t="n">
        <v>493293.16</v>
      </c>
      <c r="AD1156" s="32" t="n">
        <v>52782.37</v>
      </c>
      <c r="AE1156" s="35">
        <f>(LEFT(Y1156,4)-Parameters!$B$23)*12+MID(Y1156,6,2)-Parameters!$B$24+1</f>
        <v/>
      </c>
    </row>
    <row r="1157">
      <c r="X1157" t="inlineStr">
        <is>
          <t>L0199393</t>
        </is>
      </c>
      <c r="Y1157" t="inlineStr">
        <is>
          <t>2026-02-27</t>
        </is>
      </c>
      <c r="Z1157" t="inlineStr">
        <is>
          <t>home_use</t>
        </is>
      </c>
      <c r="AA1157" t="inlineStr">
        <is>
          <t>IMP00063</t>
        </is>
      </c>
      <c r="AB1157" t="inlineStr">
        <is>
          <t>T100440</t>
        </is>
      </c>
      <c r="AC1157" s="32" t="n">
        <v>494582.62</v>
      </c>
      <c r="AD1157" s="32" t="n">
        <v>56877</v>
      </c>
      <c r="AE1157" s="35">
        <f>(LEFT(Y1157,4)-Parameters!$B$23)*12+MID(Y1157,6,2)-Parameters!$B$24+1</f>
        <v/>
      </c>
    </row>
    <row r="1158">
      <c r="X1158" t="inlineStr">
        <is>
          <t>L0199395</t>
        </is>
      </c>
      <c r="Y1158" t="inlineStr">
        <is>
          <t>2026-02-27</t>
        </is>
      </c>
      <c r="Z1158" t="inlineStr">
        <is>
          <t>home_use</t>
        </is>
      </c>
      <c r="AA1158" t="inlineStr">
        <is>
          <t>IMP00063</t>
        </is>
      </c>
      <c r="AB1158" t="inlineStr">
        <is>
          <t>T100440</t>
        </is>
      </c>
      <c r="AC1158" s="32" t="n">
        <v>1128587.9</v>
      </c>
      <c r="AD1158" s="32" t="n">
        <v>126401.85</v>
      </c>
      <c r="AE1158" s="35">
        <f>(LEFT(Y1158,4)-Parameters!$B$23)*12+MID(Y1158,6,2)-Parameters!$B$24+1</f>
        <v/>
      </c>
    </row>
    <row r="1159">
      <c r="X1159" t="inlineStr">
        <is>
          <t>L0199643</t>
        </is>
      </c>
      <c r="Y1159" t="inlineStr">
        <is>
          <t>2026-02-28</t>
        </is>
      </c>
      <c r="Z1159" t="inlineStr">
        <is>
          <t>home_use</t>
        </is>
      </c>
      <c r="AA1159" t="inlineStr">
        <is>
          <t>IMP00063</t>
        </is>
      </c>
      <c r="AB1159" t="inlineStr">
        <is>
          <t>T100440</t>
        </is>
      </c>
      <c r="AC1159" s="32" t="n">
        <v>42211558.16</v>
      </c>
      <c r="AD1159" s="32" t="n">
        <v>4221155.82</v>
      </c>
      <c r="AE1159" s="35">
        <f>(LEFT(Y1159,4)-Parameters!$B$23)*12+MID(Y1159,6,2)-Parameters!$B$24+1</f>
        <v/>
      </c>
    </row>
    <row r="1160">
      <c r="X1160" t="inlineStr">
        <is>
          <t>L0199644</t>
        </is>
      </c>
      <c r="Y1160" t="inlineStr">
        <is>
          <t>2026-02-28</t>
        </is>
      </c>
      <c r="Z1160" t="inlineStr">
        <is>
          <t>home_use</t>
        </is>
      </c>
      <c r="AA1160" t="inlineStr">
        <is>
          <t>IMP00063</t>
        </is>
      </c>
      <c r="AB1160" t="inlineStr">
        <is>
          <t>T100440</t>
        </is>
      </c>
      <c r="AC1160" s="32" t="n">
        <v>628467.25</v>
      </c>
      <c r="AD1160" s="32" t="n">
        <v>67246</v>
      </c>
      <c r="AE1160" s="35">
        <f>(LEFT(Y1160,4)-Parameters!$B$23)*12+MID(Y1160,6,2)-Parameters!$B$24+1</f>
        <v/>
      </c>
    </row>
    <row r="1161">
      <c r="X1161" t="inlineStr">
        <is>
          <t>L0199646</t>
        </is>
      </c>
      <c r="Y1161" t="inlineStr">
        <is>
          <t>2026-02-28</t>
        </is>
      </c>
      <c r="Z1161" t="inlineStr">
        <is>
          <t>home_use</t>
        </is>
      </c>
      <c r="AA1161" t="inlineStr">
        <is>
          <t>IMP00063</t>
        </is>
      </c>
      <c r="AB1161" t="inlineStr">
        <is>
          <t>T100440</t>
        </is>
      </c>
      <c r="AC1161" s="32" t="n">
        <v>2179919.17</v>
      </c>
      <c r="AD1161" s="32" t="n">
        <v>250690.7</v>
      </c>
      <c r="AE1161" s="35">
        <f>(LEFT(Y1161,4)-Parameters!$B$23)*12+MID(Y1161,6,2)-Parameters!$B$24+1</f>
        <v/>
      </c>
    </row>
    <row r="1162">
      <c r="X1162" t="inlineStr">
        <is>
          <t>L0199648</t>
        </is>
      </c>
      <c r="Y1162" t="inlineStr">
        <is>
          <t>2026-02-28</t>
        </is>
      </c>
      <c r="Z1162" t="inlineStr">
        <is>
          <t>home_use</t>
        </is>
      </c>
      <c r="AA1162" t="inlineStr">
        <is>
          <t>IMP00063</t>
        </is>
      </c>
      <c r="AB1162" t="inlineStr">
        <is>
          <t>T100440</t>
        </is>
      </c>
      <c r="AC1162" s="32" t="n">
        <v>803047.91</v>
      </c>
      <c r="AD1162" s="32" t="n">
        <v>85926.13</v>
      </c>
      <c r="AE1162" s="35">
        <f>(LEFT(Y1162,4)-Parameters!$B$23)*12+MID(Y1162,6,2)-Parameters!$B$24+1</f>
        <v/>
      </c>
    </row>
    <row r="1163">
      <c r="X1163" t="inlineStr">
        <is>
          <t>L0199649</t>
        </is>
      </c>
      <c r="Y1163" t="inlineStr">
        <is>
          <t>2026-02-28</t>
        </is>
      </c>
      <c r="Z1163" t="inlineStr">
        <is>
          <t>home_use</t>
        </is>
      </c>
      <c r="AA1163" t="inlineStr">
        <is>
          <t>IMP00063</t>
        </is>
      </c>
      <c r="AB1163" t="inlineStr">
        <is>
          <t>T100440</t>
        </is>
      </c>
      <c r="AC1163" s="32" t="n">
        <v>341018.59</v>
      </c>
      <c r="AD1163" s="32" t="n">
        <v>39217.14</v>
      </c>
      <c r="AE1163" s="35">
        <f>(LEFT(Y1163,4)-Parameters!$B$23)*12+MID(Y1163,6,2)-Parameters!$B$24+1</f>
        <v/>
      </c>
    </row>
    <row r="1164">
      <c r="X1164" t="inlineStr">
        <is>
          <t>L0199650</t>
        </is>
      </c>
      <c r="Y1164" t="inlineStr">
        <is>
          <t>2026-02-28</t>
        </is>
      </c>
      <c r="Z1164" t="inlineStr">
        <is>
          <t>home_use</t>
        </is>
      </c>
      <c r="AA1164" t="inlineStr">
        <is>
          <t>IMP00063</t>
        </is>
      </c>
      <c r="AB1164" t="inlineStr">
        <is>
          <t>T100440</t>
        </is>
      </c>
      <c r="AC1164" s="32" t="n">
        <v>5495241.64</v>
      </c>
      <c r="AD1164" s="32" t="n">
        <v>714381.41</v>
      </c>
      <c r="AE1164" s="35">
        <f>(LEFT(Y1164,4)-Parameters!$B$23)*12+MID(Y1164,6,2)-Parameters!$B$24+1</f>
        <v/>
      </c>
    </row>
    <row r="1165">
      <c r="X1165" t="inlineStr">
        <is>
          <t>L0199651</t>
        </is>
      </c>
      <c r="Y1165" t="inlineStr">
        <is>
          <t>2026-02-28</t>
        </is>
      </c>
      <c r="Z1165" t="inlineStr">
        <is>
          <t>home_use</t>
        </is>
      </c>
      <c r="AA1165" t="inlineStr">
        <is>
          <t>IMP00063</t>
        </is>
      </c>
      <c r="AB1165" t="inlineStr">
        <is>
          <t>T100440</t>
        </is>
      </c>
      <c r="AC1165" s="32" t="n">
        <v>873976.97</v>
      </c>
      <c r="AD1165" s="32" t="n">
        <v>100507.35</v>
      </c>
      <c r="AE1165" s="35">
        <f>(LEFT(Y1165,4)-Parameters!$B$23)*12+MID(Y1165,6,2)-Parameters!$B$24+1</f>
        <v/>
      </c>
    </row>
    <row r="1166">
      <c r="X1166" t="inlineStr">
        <is>
          <t>L0199899</t>
        </is>
      </c>
      <c r="Y1166" t="inlineStr">
        <is>
          <t>2026-03-01</t>
        </is>
      </c>
      <c r="Z1166" t="inlineStr">
        <is>
          <t>home_use</t>
        </is>
      </c>
      <c r="AA1166" t="inlineStr">
        <is>
          <t>IMP00063</t>
        </is>
      </c>
      <c r="AB1166" t="inlineStr">
        <is>
          <t>T100440</t>
        </is>
      </c>
      <c r="AC1166" s="32" t="n">
        <v>726710.09</v>
      </c>
      <c r="AD1166" s="32" t="n">
        <v>83571.66</v>
      </c>
      <c r="AE1166" s="35">
        <f>(LEFT(Y1166,4)-Parameters!$B$23)*12+MID(Y1166,6,2)-Parameters!$B$24+1</f>
        <v/>
      </c>
    </row>
    <row r="1167">
      <c r="X1167" t="inlineStr">
        <is>
          <t>L0199900</t>
        </is>
      </c>
      <c r="Y1167" t="inlineStr">
        <is>
          <t>2026-03-01</t>
        </is>
      </c>
      <c r="Z1167" t="inlineStr">
        <is>
          <t>home_use</t>
        </is>
      </c>
      <c r="AA1167" t="inlineStr">
        <is>
          <t>IMP00063</t>
        </is>
      </c>
      <c r="AB1167" t="inlineStr">
        <is>
          <t>T100440</t>
        </is>
      </c>
      <c r="AC1167" s="32" t="n">
        <v>5390843.01</v>
      </c>
      <c r="AD1167" s="32" t="n">
        <v>700809.59</v>
      </c>
      <c r="AE1167" s="35">
        <f>(LEFT(Y1167,4)-Parameters!$B$23)*12+MID(Y1167,6,2)-Parameters!$B$24+1</f>
        <v/>
      </c>
    </row>
    <row r="1168">
      <c r="X1168" t="inlineStr">
        <is>
          <t>L0199901</t>
        </is>
      </c>
      <c r="Y1168" t="inlineStr">
        <is>
          <t>2026-03-01</t>
        </is>
      </c>
      <c r="Z1168" t="inlineStr">
        <is>
          <t>home_use</t>
        </is>
      </c>
      <c r="AA1168" t="inlineStr">
        <is>
          <t>IMP00063</t>
        </is>
      </c>
      <c r="AB1168" t="inlineStr">
        <is>
          <t>T100440</t>
        </is>
      </c>
      <c r="AC1168" s="32" t="n">
        <v>2217580.42</v>
      </c>
      <c r="AD1168" s="32" t="n">
        <v>255021.75</v>
      </c>
      <c r="AE1168" s="35">
        <f>(LEFT(Y1168,4)-Parameters!$B$23)*12+MID(Y1168,6,2)-Parameters!$B$24+1</f>
        <v/>
      </c>
    </row>
    <row r="1169">
      <c r="X1169" t="inlineStr">
        <is>
          <t>L0199902</t>
        </is>
      </c>
      <c r="Y1169" t="inlineStr">
        <is>
          <t>2026-03-01</t>
        </is>
      </c>
      <c r="Z1169" t="inlineStr">
        <is>
          <t>home_use</t>
        </is>
      </c>
      <c r="AA1169" t="inlineStr">
        <is>
          <t>IMP00063</t>
        </is>
      </c>
      <c r="AB1169" t="inlineStr">
        <is>
          <t>T100440</t>
        </is>
      </c>
      <c r="AC1169" s="32" t="n">
        <v>1366986.04</v>
      </c>
      <c r="AD1169" s="32" t="n">
        <v>146267.51</v>
      </c>
      <c r="AE1169" s="35">
        <f>(LEFT(Y1169,4)-Parameters!$B$23)*12+MID(Y1169,6,2)-Parameters!$B$24+1</f>
        <v/>
      </c>
    </row>
    <row r="1170">
      <c r="X1170" t="inlineStr">
        <is>
          <t>L0199903</t>
        </is>
      </c>
      <c r="Y1170" t="inlineStr">
        <is>
          <t>2026-03-01</t>
        </is>
      </c>
      <c r="Z1170" t="inlineStr">
        <is>
          <t>home_use</t>
        </is>
      </c>
      <c r="AA1170" t="inlineStr">
        <is>
          <t>IMP00063</t>
        </is>
      </c>
      <c r="AB1170" t="inlineStr">
        <is>
          <t>T100440</t>
        </is>
      </c>
      <c r="AC1170" s="32" t="n">
        <v>3860285.34</v>
      </c>
      <c r="AD1170" s="32" t="n">
        <v>501837.09</v>
      </c>
      <c r="AE1170" s="35">
        <f>(LEFT(Y1170,4)-Parameters!$B$23)*12+MID(Y1170,6,2)-Parameters!$B$24+1</f>
        <v/>
      </c>
    </row>
    <row r="1171">
      <c r="X1171" t="inlineStr">
        <is>
          <t>L0199904</t>
        </is>
      </c>
      <c r="Y1171" t="inlineStr">
        <is>
          <t>2026-03-01</t>
        </is>
      </c>
      <c r="Z1171" t="inlineStr">
        <is>
          <t>home_use</t>
        </is>
      </c>
      <c r="AA1171" t="inlineStr">
        <is>
          <t>IMP00063</t>
        </is>
      </c>
      <c r="AB1171" t="inlineStr">
        <is>
          <t>T100440</t>
        </is>
      </c>
      <c r="AC1171" s="32" t="n">
        <v>271665.64</v>
      </c>
      <c r="AD1171" s="32" t="n">
        <v>31241.55</v>
      </c>
      <c r="AE1171" s="35">
        <f>(LEFT(Y1171,4)-Parameters!$B$23)*12+MID(Y1171,6,2)-Parameters!$B$24+1</f>
        <v/>
      </c>
    </row>
    <row r="1172">
      <c r="X1172" t="inlineStr">
        <is>
          <t>L0199905</t>
        </is>
      </c>
      <c r="Y1172" t="inlineStr">
        <is>
          <t>2026-03-01</t>
        </is>
      </c>
      <c r="Z1172" t="inlineStr">
        <is>
          <t>home_use</t>
        </is>
      </c>
      <c r="AA1172" t="inlineStr">
        <is>
          <t>IMP00063</t>
        </is>
      </c>
      <c r="AB1172" t="inlineStr">
        <is>
          <t>T100440</t>
        </is>
      </c>
      <c r="AC1172" s="32" t="n">
        <v>563289.4</v>
      </c>
      <c r="AD1172" s="32" t="n">
        <v>64778.28</v>
      </c>
      <c r="AE1172" s="35">
        <f>(LEFT(Y1172,4)-Parameters!$B$23)*12+MID(Y1172,6,2)-Parameters!$B$24+1</f>
        <v/>
      </c>
    </row>
    <row r="1173">
      <c r="X1173" t="inlineStr">
        <is>
          <t>L0199906</t>
        </is>
      </c>
      <c r="Y1173" t="inlineStr">
        <is>
          <t>2026-03-01</t>
        </is>
      </c>
      <c r="Z1173" t="inlineStr">
        <is>
          <t>home_use</t>
        </is>
      </c>
      <c r="AA1173" t="inlineStr">
        <is>
          <t>IMP00063</t>
        </is>
      </c>
      <c r="AB1173" t="inlineStr">
        <is>
          <t>T100440</t>
        </is>
      </c>
      <c r="AC1173" s="32" t="n">
        <v>740640.7</v>
      </c>
      <c r="AD1173" s="32" t="n">
        <v>85173.67999999999</v>
      </c>
      <c r="AE1173" s="35">
        <f>(LEFT(Y1173,4)-Parameters!$B$23)*12+MID(Y1173,6,2)-Parameters!$B$24+1</f>
        <v/>
      </c>
    </row>
    <row r="1174">
      <c r="X1174" t="inlineStr">
        <is>
          <t>L0199907</t>
        </is>
      </c>
      <c r="Y1174" t="inlineStr">
        <is>
          <t>2026-03-01</t>
        </is>
      </c>
      <c r="Z1174" t="inlineStr">
        <is>
          <t>home_use</t>
        </is>
      </c>
      <c r="AA1174" t="inlineStr">
        <is>
          <t>IMP00063</t>
        </is>
      </c>
      <c r="AB1174" t="inlineStr">
        <is>
          <t>T100440</t>
        </is>
      </c>
      <c r="AC1174" s="32" t="n">
        <v>6494697.52</v>
      </c>
      <c r="AD1174" s="32" t="n">
        <v>844310.6800000001</v>
      </c>
      <c r="AE1174" s="35">
        <f>(LEFT(Y1174,4)-Parameters!$B$23)*12+MID(Y1174,6,2)-Parameters!$B$24+1</f>
        <v/>
      </c>
    </row>
    <row r="1175">
      <c r="X1175" t="inlineStr">
        <is>
          <t>L0199908</t>
        </is>
      </c>
      <c r="Y1175" t="inlineStr">
        <is>
          <t>2026-03-01</t>
        </is>
      </c>
      <c r="Z1175" t="inlineStr">
        <is>
          <t>home_use</t>
        </is>
      </c>
      <c r="AA1175" t="inlineStr">
        <is>
          <t>IMP00063</t>
        </is>
      </c>
      <c r="AB1175" t="inlineStr">
        <is>
          <t>T100440</t>
        </is>
      </c>
      <c r="AC1175" s="32" t="n">
        <v>792700.29</v>
      </c>
      <c r="AD1175" s="32" t="n">
        <v>91160.53</v>
      </c>
      <c r="AE1175" s="35">
        <f>(LEFT(Y1175,4)-Parameters!$B$23)*12+MID(Y1175,6,2)-Parameters!$B$24+1</f>
        <v/>
      </c>
    </row>
    <row r="1176">
      <c r="X1176" t="inlineStr">
        <is>
          <t>L0199909</t>
        </is>
      </c>
      <c r="Y1176" t="inlineStr">
        <is>
          <t>2026-03-01</t>
        </is>
      </c>
      <c r="Z1176" t="inlineStr">
        <is>
          <t>home_use</t>
        </is>
      </c>
      <c r="AA1176" t="inlineStr">
        <is>
          <t>IMP00063</t>
        </is>
      </c>
      <c r="AB1176" t="inlineStr">
        <is>
          <t>T100440</t>
        </is>
      </c>
      <c r="AC1176" s="32" t="n">
        <v>2592857.57</v>
      </c>
      <c r="AD1176" s="32" t="n">
        <v>290400.05</v>
      </c>
      <c r="AE1176" s="35">
        <f>(LEFT(Y1176,4)-Parameters!$B$23)*12+MID(Y1176,6,2)-Parameters!$B$24+1</f>
        <v/>
      </c>
    </row>
    <row r="1177">
      <c r="X1177" t="inlineStr">
        <is>
          <t>L0199910</t>
        </is>
      </c>
      <c r="Y1177" t="inlineStr">
        <is>
          <t>2026-03-01</t>
        </is>
      </c>
      <c r="Z1177" t="inlineStr">
        <is>
          <t>home_use</t>
        </is>
      </c>
      <c r="AA1177" t="inlineStr">
        <is>
          <t>IMP00063</t>
        </is>
      </c>
      <c r="AB1177" t="inlineStr">
        <is>
          <t>T100440</t>
        </is>
      </c>
      <c r="AC1177" s="32" t="n">
        <v>1774695.98</v>
      </c>
      <c r="AD1177" s="32" t="n">
        <v>198765.95</v>
      </c>
      <c r="AE1177" s="35">
        <f>(LEFT(Y1177,4)-Parameters!$B$23)*12+MID(Y1177,6,2)-Parameters!$B$24+1</f>
        <v/>
      </c>
    </row>
    <row r="1178">
      <c r="X1178" t="inlineStr">
        <is>
          <t>L0199911</t>
        </is>
      </c>
      <c r="Y1178" t="inlineStr">
        <is>
          <t>2026-03-01</t>
        </is>
      </c>
      <c r="Z1178" t="inlineStr">
        <is>
          <t>home_use</t>
        </is>
      </c>
      <c r="AA1178" t="inlineStr">
        <is>
          <t>IMP00063</t>
        </is>
      </c>
      <c r="AB1178" t="inlineStr">
        <is>
          <t>T100440</t>
        </is>
      </c>
      <c r="AC1178" s="32" t="n">
        <v>2327696.67</v>
      </c>
      <c r="AD1178" s="32" t="n">
        <v>302600.57</v>
      </c>
      <c r="AE1178" s="35">
        <f>(LEFT(Y1178,4)-Parameters!$B$23)*12+MID(Y1178,6,2)-Parameters!$B$24+1</f>
        <v/>
      </c>
    </row>
    <row r="1179">
      <c r="X1179" t="inlineStr">
        <is>
          <t>L0200160</t>
        </is>
      </c>
      <c r="Y1179" t="inlineStr">
        <is>
          <t>2026-03-02</t>
        </is>
      </c>
      <c r="Z1179" t="inlineStr">
        <is>
          <t>home_use</t>
        </is>
      </c>
      <c r="AA1179" t="inlineStr">
        <is>
          <t>IMP00063</t>
        </is>
      </c>
      <c r="AB1179" t="inlineStr">
        <is>
          <t>T100440</t>
        </is>
      </c>
      <c r="AC1179" s="32" t="n">
        <v>2206376.26</v>
      </c>
      <c r="AD1179" s="32" t="n">
        <v>253733.27</v>
      </c>
      <c r="AE1179" s="35">
        <f>(LEFT(Y1179,4)-Parameters!$B$23)*12+MID(Y1179,6,2)-Parameters!$B$24+1</f>
        <v/>
      </c>
    </row>
    <row r="1180">
      <c r="X1180" t="inlineStr">
        <is>
          <t>L0200161</t>
        </is>
      </c>
      <c r="Y1180" t="inlineStr">
        <is>
          <t>2026-03-02</t>
        </is>
      </c>
      <c r="Z1180" t="inlineStr">
        <is>
          <t>home_use</t>
        </is>
      </c>
      <c r="AA1180" t="inlineStr">
        <is>
          <t>IMP00063</t>
        </is>
      </c>
      <c r="AB1180" t="inlineStr">
        <is>
          <t>T100440</t>
        </is>
      </c>
      <c r="AC1180" s="32" t="n">
        <v>8047841.96</v>
      </c>
      <c r="AD1180" s="32" t="n">
        <v>925501.83</v>
      </c>
      <c r="AE1180" s="35">
        <f>(LEFT(Y1180,4)-Parameters!$B$23)*12+MID(Y1180,6,2)-Parameters!$B$24+1</f>
        <v/>
      </c>
    </row>
    <row r="1181">
      <c r="X1181" t="inlineStr">
        <is>
          <t>L0200162</t>
        </is>
      </c>
      <c r="Y1181" t="inlineStr">
        <is>
          <t>2026-03-02</t>
        </is>
      </c>
      <c r="Z1181" t="inlineStr">
        <is>
          <t>home_use</t>
        </is>
      </c>
      <c r="AA1181" t="inlineStr">
        <is>
          <t>IMP00063</t>
        </is>
      </c>
      <c r="AB1181" t="inlineStr">
        <is>
          <t>T100440</t>
        </is>
      </c>
      <c r="AC1181" s="32" t="n">
        <v>2994079.62</v>
      </c>
      <c r="AD1181" s="32" t="n">
        <v>335336.92</v>
      </c>
      <c r="AE1181" s="35">
        <f>(LEFT(Y1181,4)-Parameters!$B$23)*12+MID(Y1181,6,2)-Parameters!$B$24+1</f>
        <v/>
      </c>
    </row>
    <row r="1182">
      <c r="X1182" t="inlineStr">
        <is>
          <t>L0200163</t>
        </is>
      </c>
      <c r="Y1182" t="inlineStr">
        <is>
          <t>2026-03-02</t>
        </is>
      </c>
      <c r="Z1182" t="inlineStr">
        <is>
          <t>home_use</t>
        </is>
      </c>
      <c r="AA1182" t="inlineStr">
        <is>
          <t>IMP00063</t>
        </is>
      </c>
      <c r="AB1182" t="inlineStr">
        <is>
          <t>T100440</t>
        </is>
      </c>
      <c r="AC1182" s="32" t="n">
        <v>298602.52</v>
      </c>
      <c r="AD1182" s="32" t="n">
        <v>31950.47</v>
      </c>
      <c r="AE1182" s="35">
        <f>(LEFT(Y1182,4)-Parameters!$B$23)*12+MID(Y1182,6,2)-Parameters!$B$24+1</f>
        <v/>
      </c>
    </row>
    <row r="1183">
      <c r="X1183" t="inlineStr">
        <is>
          <t>L0200164</t>
        </is>
      </c>
      <c r="Y1183" t="inlineStr">
        <is>
          <t>2026-03-02</t>
        </is>
      </c>
      <c r="Z1183" t="inlineStr">
        <is>
          <t>home_use</t>
        </is>
      </c>
      <c r="AA1183" t="inlineStr">
        <is>
          <t>IMP00063</t>
        </is>
      </c>
      <c r="AB1183" t="inlineStr">
        <is>
          <t>T100440</t>
        </is>
      </c>
      <c r="AC1183" s="32" t="n">
        <v>106482.81</v>
      </c>
      <c r="AD1183" s="32" t="n">
        <v>12245.52</v>
      </c>
      <c r="AE1183" s="35">
        <f>(LEFT(Y1183,4)-Parameters!$B$23)*12+MID(Y1183,6,2)-Parameters!$B$24+1</f>
        <v/>
      </c>
    </row>
    <row r="1184">
      <c r="X1184" t="inlineStr">
        <is>
          <t>L0200423</t>
        </is>
      </c>
      <c r="Y1184" t="inlineStr">
        <is>
          <t>2026-03-03</t>
        </is>
      </c>
      <c r="Z1184" t="inlineStr">
        <is>
          <t>home_use</t>
        </is>
      </c>
      <c r="AA1184" t="inlineStr">
        <is>
          <t>IMP00063</t>
        </is>
      </c>
      <c r="AB1184" t="inlineStr">
        <is>
          <t>T100440</t>
        </is>
      </c>
      <c r="AC1184" s="32" t="n">
        <v>2200938.99</v>
      </c>
      <c r="AD1184" s="32" t="n">
        <v>235500.47</v>
      </c>
      <c r="AE1184" s="35">
        <f>(LEFT(Y1184,4)-Parameters!$B$23)*12+MID(Y1184,6,2)-Parameters!$B$24+1</f>
        <v/>
      </c>
    </row>
    <row r="1185">
      <c r="X1185" t="inlineStr">
        <is>
          <t>L0200424</t>
        </is>
      </c>
      <c r="Y1185" t="inlineStr">
        <is>
          <t>2026-03-03</t>
        </is>
      </c>
      <c r="Z1185" t="inlineStr">
        <is>
          <t>home_use</t>
        </is>
      </c>
      <c r="AA1185" t="inlineStr">
        <is>
          <t>IMP00063</t>
        </is>
      </c>
      <c r="AB1185" t="inlineStr">
        <is>
          <t>T100440</t>
        </is>
      </c>
      <c r="AC1185" s="32" t="n">
        <v>382525.22</v>
      </c>
      <c r="AD1185" s="32" t="n">
        <v>43990.4</v>
      </c>
      <c r="AE1185" s="35">
        <f>(LEFT(Y1185,4)-Parameters!$B$23)*12+MID(Y1185,6,2)-Parameters!$B$24+1</f>
        <v/>
      </c>
    </row>
    <row r="1186">
      <c r="X1186" t="inlineStr">
        <is>
          <t>L0200425</t>
        </is>
      </c>
      <c r="Y1186" t="inlineStr">
        <is>
          <t>2026-03-03</t>
        </is>
      </c>
      <c r="Z1186" t="inlineStr">
        <is>
          <t>home_use</t>
        </is>
      </c>
      <c r="AA1186" t="inlineStr">
        <is>
          <t>IMP00063</t>
        </is>
      </c>
      <c r="AB1186" t="inlineStr">
        <is>
          <t>T100440</t>
        </is>
      </c>
      <c r="AC1186" s="32" t="n">
        <v>2633763.25</v>
      </c>
      <c r="AD1186" s="32" t="n">
        <v>342389.22</v>
      </c>
      <c r="AE1186" s="35">
        <f>(LEFT(Y1186,4)-Parameters!$B$23)*12+MID(Y1186,6,2)-Parameters!$B$24+1</f>
        <v/>
      </c>
    </row>
    <row r="1187">
      <c r="X1187" t="inlineStr">
        <is>
          <t>L0200426</t>
        </is>
      </c>
      <c r="Y1187" t="inlineStr">
        <is>
          <t>2026-03-03</t>
        </is>
      </c>
      <c r="Z1187" t="inlineStr">
        <is>
          <t>home_use</t>
        </is>
      </c>
      <c r="AA1187" t="inlineStr">
        <is>
          <t>IMP00063</t>
        </is>
      </c>
      <c r="AB1187" t="inlineStr">
        <is>
          <t>T100440</t>
        </is>
      </c>
      <c r="AC1187" s="32" t="n">
        <v>959134.87</v>
      </c>
      <c r="AD1187" s="32" t="n">
        <v>110300.51</v>
      </c>
      <c r="AE1187" s="35">
        <f>(LEFT(Y1187,4)-Parameters!$B$23)*12+MID(Y1187,6,2)-Parameters!$B$24+1</f>
        <v/>
      </c>
    </row>
    <row r="1188">
      <c r="X1188" t="inlineStr">
        <is>
          <t>L0200427</t>
        </is>
      </c>
      <c r="Y1188" t="inlineStr">
        <is>
          <t>2026-03-03</t>
        </is>
      </c>
      <c r="Z1188" t="inlineStr">
        <is>
          <t>home_use</t>
        </is>
      </c>
      <c r="AA1188" t="inlineStr">
        <is>
          <t>IMP00063</t>
        </is>
      </c>
      <c r="AB1188" t="inlineStr">
        <is>
          <t>T100440</t>
        </is>
      </c>
      <c r="AC1188" s="32" t="n">
        <v>4209053.46</v>
      </c>
      <c r="AD1188" s="32" t="n">
        <v>547176.95</v>
      </c>
      <c r="AE1188" s="35">
        <f>(LEFT(Y1188,4)-Parameters!$B$23)*12+MID(Y1188,6,2)-Parameters!$B$24+1</f>
        <v/>
      </c>
    </row>
    <row r="1189">
      <c r="X1189" t="inlineStr">
        <is>
          <t>L0200428</t>
        </is>
      </c>
      <c r="Y1189" t="inlineStr">
        <is>
          <t>2026-03-03</t>
        </is>
      </c>
      <c r="Z1189" t="inlineStr">
        <is>
          <t>home_use</t>
        </is>
      </c>
      <c r="AA1189" t="inlineStr">
        <is>
          <t>IMP00063</t>
        </is>
      </c>
      <c r="AB1189" t="inlineStr">
        <is>
          <t>T100440</t>
        </is>
      </c>
      <c r="AC1189" s="32" t="n">
        <v>452921.71</v>
      </c>
      <c r="AD1189" s="32" t="n">
        <v>52086</v>
      </c>
      <c r="AE1189" s="35">
        <f>(LEFT(Y1189,4)-Parameters!$B$23)*12+MID(Y1189,6,2)-Parameters!$B$24+1</f>
        <v/>
      </c>
    </row>
    <row r="1190">
      <c r="X1190" t="inlineStr">
        <is>
          <t>L0200687</t>
        </is>
      </c>
      <c r="Y1190" t="inlineStr">
        <is>
          <t>2026-03-04</t>
        </is>
      </c>
      <c r="Z1190" t="inlineStr">
        <is>
          <t>home_use</t>
        </is>
      </c>
      <c r="AA1190" t="inlineStr">
        <is>
          <t>IMP00063</t>
        </is>
      </c>
      <c r="AB1190" t="inlineStr">
        <is>
          <t>T100440</t>
        </is>
      </c>
      <c r="AC1190" s="32" t="n">
        <v>892929.4399999999</v>
      </c>
      <c r="AD1190" s="32" t="n">
        <v>100008.1</v>
      </c>
      <c r="AE1190" s="35">
        <f>(LEFT(Y1190,4)-Parameters!$B$23)*12+MID(Y1190,6,2)-Parameters!$B$24+1</f>
        <v/>
      </c>
    </row>
    <row r="1191">
      <c r="X1191" t="inlineStr">
        <is>
          <t>L0200688</t>
        </is>
      </c>
      <c r="Y1191" t="inlineStr">
        <is>
          <t>2026-03-04</t>
        </is>
      </c>
      <c r="Z1191" t="inlineStr">
        <is>
          <t>home_use</t>
        </is>
      </c>
      <c r="AA1191" t="inlineStr">
        <is>
          <t>IMP00063</t>
        </is>
      </c>
      <c r="AB1191" t="inlineStr">
        <is>
          <t>T100440</t>
        </is>
      </c>
      <c r="AC1191" s="32" t="n">
        <v>360910.03</v>
      </c>
      <c r="AD1191" s="32" t="n">
        <v>41504.65</v>
      </c>
      <c r="AE1191" s="35">
        <f>(LEFT(Y1191,4)-Parameters!$B$23)*12+MID(Y1191,6,2)-Parameters!$B$24+1</f>
        <v/>
      </c>
    </row>
    <row r="1192">
      <c r="X1192" t="inlineStr">
        <is>
          <t>L0200689</t>
        </is>
      </c>
      <c r="Y1192" t="inlineStr">
        <is>
          <t>2026-03-04</t>
        </is>
      </c>
      <c r="Z1192" t="inlineStr">
        <is>
          <t>home_use</t>
        </is>
      </c>
      <c r="AA1192" t="inlineStr">
        <is>
          <t>IMP00063</t>
        </is>
      </c>
      <c r="AB1192" t="inlineStr">
        <is>
          <t>T100440</t>
        </is>
      </c>
      <c r="AC1192" s="32" t="n">
        <v>938670.76</v>
      </c>
      <c r="AD1192" s="32" t="n">
        <v>107947.14</v>
      </c>
      <c r="AE1192" s="35">
        <f>(LEFT(Y1192,4)-Parameters!$B$23)*12+MID(Y1192,6,2)-Parameters!$B$24+1</f>
        <v/>
      </c>
    </row>
    <row r="1193">
      <c r="X1193" t="inlineStr">
        <is>
          <t>L0200690</t>
        </is>
      </c>
      <c r="Y1193" t="inlineStr">
        <is>
          <t>2026-03-04</t>
        </is>
      </c>
      <c r="Z1193" t="inlineStr">
        <is>
          <t>home_use</t>
        </is>
      </c>
      <c r="AA1193" t="inlineStr">
        <is>
          <t>IMP00063</t>
        </is>
      </c>
      <c r="AB1193" t="inlineStr">
        <is>
          <t>T100440</t>
        </is>
      </c>
      <c r="AC1193" s="32" t="n">
        <v>289570.01</v>
      </c>
      <c r="AD1193" s="32" t="n">
        <v>33300.55</v>
      </c>
      <c r="AE1193" s="35">
        <f>(LEFT(Y1193,4)-Parameters!$B$23)*12+MID(Y1193,6,2)-Parameters!$B$24+1</f>
        <v/>
      </c>
    </row>
    <row r="1194">
      <c r="X1194" t="inlineStr">
        <is>
          <t>L0200691</t>
        </is>
      </c>
      <c r="Y1194" t="inlineStr">
        <is>
          <t>2026-03-04</t>
        </is>
      </c>
      <c r="Z1194" t="inlineStr">
        <is>
          <t>home_use</t>
        </is>
      </c>
      <c r="AA1194" t="inlineStr">
        <is>
          <t>IMP00063</t>
        </is>
      </c>
      <c r="AB1194" t="inlineStr">
        <is>
          <t>T100440</t>
        </is>
      </c>
      <c r="AC1194" s="32" t="n">
        <v>2831297.4</v>
      </c>
      <c r="AD1194" s="32" t="n">
        <v>368068.66</v>
      </c>
      <c r="AE1194" s="35">
        <f>(LEFT(Y1194,4)-Parameters!$B$23)*12+MID(Y1194,6,2)-Parameters!$B$24+1</f>
        <v/>
      </c>
    </row>
    <row r="1195">
      <c r="X1195" t="inlineStr">
        <is>
          <t>L0200692</t>
        </is>
      </c>
      <c r="Y1195" t="inlineStr">
        <is>
          <t>2026-03-04</t>
        </is>
      </c>
      <c r="Z1195" t="inlineStr">
        <is>
          <t>home_use</t>
        </is>
      </c>
      <c r="AA1195" t="inlineStr">
        <is>
          <t>IMP00063</t>
        </is>
      </c>
      <c r="AB1195" t="inlineStr">
        <is>
          <t>T100440</t>
        </is>
      </c>
      <c r="AC1195" s="32" t="n">
        <v>676221.47</v>
      </c>
      <c r="AD1195" s="32" t="n">
        <v>72355.7</v>
      </c>
      <c r="AE1195" s="35">
        <f>(LEFT(Y1195,4)-Parameters!$B$23)*12+MID(Y1195,6,2)-Parameters!$B$24+1</f>
        <v/>
      </c>
    </row>
    <row r="1196">
      <c r="X1196" t="inlineStr">
        <is>
          <t>L0200967</t>
        </is>
      </c>
      <c r="Y1196" t="inlineStr">
        <is>
          <t>2026-03-05</t>
        </is>
      </c>
      <c r="Z1196" t="inlineStr">
        <is>
          <t>home_use</t>
        </is>
      </c>
      <c r="AA1196" t="inlineStr">
        <is>
          <t>IMP00063</t>
        </is>
      </c>
      <c r="AB1196" t="inlineStr">
        <is>
          <t>T100440</t>
        </is>
      </c>
      <c r="AC1196" s="32" t="n">
        <v>2434418.62</v>
      </c>
      <c r="AD1196" s="32" t="n">
        <v>272654.89</v>
      </c>
      <c r="AE1196" s="35">
        <f>(LEFT(Y1196,4)-Parameters!$B$23)*12+MID(Y1196,6,2)-Parameters!$B$24+1</f>
        <v/>
      </c>
    </row>
    <row r="1197">
      <c r="X1197" t="inlineStr">
        <is>
          <t>L0200968</t>
        </is>
      </c>
      <c r="Y1197" t="inlineStr">
        <is>
          <t>2026-03-05</t>
        </is>
      </c>
      <c r="Z1197" t="inlineStr">
        <is>
          <t>home_use</t>
        </is>
      </c>
      <c r="AA1197" t="inlineStr">
        <is>
          <t>IMP00063</t>
        </is>
      </c>
      <c r="AB1197" t="inlineStr">
        <is>
          <t>T100440</t>
        </is>
      </c>
      <c r="AC1197" s="32" t="n">
        <v>808163.0699999999</v>
      </c>
      <c r="AD1197" s="32" t="n">
        <v>92938.75</v>
      </c>
      <c r="AE1197" s="35">
        <f>(LEFT(Y1197,4)-Parameters!$B$23)*12+MID(Y1197,6,2)-Parameters!$B$24+1</f>
        <v/>
      </c>
    </row>
    <row r="1198">
      <c r="X1198" t="inlineStr">
        <is>
          <t>L0200969</t>
        </is>
      </c>
      <c r="Y1198" t="inlineStr">
        <is>
          <t>2026-03-05</t>
        </is>
      </c>
      <c r="Z1198" t="inlineStr">
        <is>
          <t>home_use</t>
        </is>
      </c>
      <c r="AA1198" t="inlineStr">
        <is>
          <t>IMP00063</t>
        </is>
      </c>
      <c r="AB1198" t="inlineStr">
        <is>
          <t>T100440</t>
        </is>
      </c>
      <c r="AC1198" s="32" t="n">
        <v>441072.98</v>
      </c>
      <c r="AD1198" s="32" t="n">
        <v>50723.39</v>
      </c>
      <c r="AE1198" s="35">
        <f>(LEFT(Y1198,4)-Parameters!$B$23)*12+MID(Y1198,6,2)-Parameters!$B$24+1</f>
        <v/>
      </c>
    </row>
    <row r="1199">
      <c r="X1199" t="inlineStr">
        <is>
          <t>L0200970</t>
        </is>
      </c>
      <c r="Y1199" t="inlineStr">
        <is>
          <t>2026-03-05</t>
        </is>
      </c>
      <c r="Z1199" t="inlineStr">
        <is>
          <t>warehouse_out</t>
        </is>
      </c>
      <c r="AA1199" t="inlineStr">
        <is>
          <t>IMP00063</t>
        </is>
      </c>
      <c r="AB1199" t="inlineStr">
        <is>
          <t>T100440</t>
        </is>
      </c>
      <c r="AC1199" s="32" t="n">
        <v>415451.24</v>
      </c>
      <c r="AD1199" s="32" t="n">
        <v>47776.89</v>
      </c>
      <c r="AE1199" s="35">
        <f>(LEFT(Y1199,4)-Parameters!$B$23)*12+MID(Y1199,6,2)-Parameters!$B$24+1</f>
        <v/>
      </c>
    </row>
    <row r="1200">
      <c r="X1200" t="inlineStr">
        <is>
          <t>L0200971</t>
        </is>
      </c>
      <c r="Y1200" t="inlineStr">
        <is>
          <t>2026-03-05</t>
        </is>
      </c>
      <c r="Z1200" t="inlineStr">
        <is>
          <t>home_use</t>
        </is>
      </c>
      <c r="AA1200" t="inlineStr">
        <is>
          <t>IMP00063</t>
        </is>
      </c>
      <c r="AB1200" t="inlineStr">
        <is>
          <t>T100440</t>
        </is>
      </c>
      <c r="AC1200" s="32" t="n">
        <v>8515647.210000001</v>
      </c>
      <c r="AD1200" s="32" t="n">
        <v>1107034.14</v>
      </c>
      <c r="AE1200" s="35">
        <f>(LEFT(Y1200,4)-Parameters!$B$23)*12+MID(Y1200,6,2)-Parameters!$B$24+1</f>
        <v/>
      </c>
    </row>
    <row r="1201">
      <c r="X1201" t="inlineStr">
        <is>
          <t>L0200972</t>
        </is>
      </c>
      <c r="Y1201" t="inlineStr">
        <is>
          <t>2026-03-05</t>
        </is>
      </c>
      <c r="Z1201" t="inlineStr">
        <is>
          <t>warehouse_out</t>
        </is>
      </c>
      <c r="AA1201" t="inlineStr">
        <is>
          <t>IMP00063</t>
        </is>
      </c>
      <c r="AB1201" t="inlineStr">
        <is>
          <t>T100440</t>
        </is>
      </c>
      <c r="AC1201" s="32" t="n">
        <v>1320434.19</v>
      </c>
      <c r="AD1201" s="32" t="n">
        <v>151849.93</v>
      </c>
      <c r="AE1201" s="35">
        <f>(LEFT(Y1201,4)-Parameters!$B$23)*12+MID(Y1201,6,2)-Parameters!$B$24+1</f>
        <v/>
      </c>
    </row>
    <row r="1202">
      <c r="X1202" t="inlineStr">
        <is>
          <t>L0200973</t>
        </is>
      </c>
      <c r="Y1202" t="inlineStr">
        <is>
          <t>2026-03-05</t>
        </is>
      </c>
      <c r="Z1202" t="inlineStr">
        <is>
          <t>home_use</t>
        </is>
      </c>
      <c r="AA1202" t="inlineStr">
        <is>
          <t>IMP00063</t>
        </is>
      </c>
      <c r="AB1202" t="inlineStr">
        <is>
          <t>T100440</t>
        </is>
      </c>
      <c r="AC1202" s="32" t="n">
        <v>1068520.55</v>
      </c>
      <c r="AD1202" s="32" t="n">
        <v>122879.86</v>
      </c>
      <c r="AE1202" s="35">
        <f>(LEFT(Y1202,4)-Parameters!$B$23)*12+MID(Y1202,6,2)-Parameters!$B$24+1</f>
        <v/>
      </c>
    </row>
    <row r="1203">
      <c r="X1203" t="inlineStr">
        <is>
          <t>L0200974</t>
        </is>
      </c>
      <c r="Y1203" t="inlineStr">
        <is>
          <t>2026-03-05</t>
        </is>
      </c>
      <c r="Z1203" t="inlineStr">
        <is>
          <t>home_use</t>
        </is>
      </c>
      <c r="AA1203" t="inlineStr">
        <is>
          <t>IMP00063</t>
        </is>
      </c>
      <c r="AB1203" t="inlineStr">
        <is>
          <t>T100440</t>
        </is>
      </c>
      <c r="AC1203" s="32" t="n">
        <v>1373401.55</v>
      </c>
      <c r="AD1203" s="32" t="n">
        <v>153820.97</v>
      </c>
      <c r="AE1203" s="35">
        <f>(LEFT(Y1203,4)-Parameters!$B$23)*12+MID(Y1203,6,2)-Parameters!$B$24+1</f>
        <v/>
      </c>
    </row>
    <row r="1204">
      <c r="X1204" t="inlineStr">
        <is>
          <t>L0200976</t>
        </is>
      </c>
      <c r="Y1204" t="inlineStr">
        <is>
          <t>2026-03-05</t>
        </is>
      </c>
      <c r="Z1204" t="inlineStr">
        <is>
          <t>home_use</t>
        </is>
      </c>
      <c r="AA1204" t="inlineStr">
        <is>
          <t>IMP00063</t>
        </is>
      </c>
      <c r="AB1204" t="inlineStr">
        <is>
          <t>T100440</t>
        </is>
      </c>
      <c r="AC1204" s="32" t="n">
        <v>990087.95</v>
      </c>
      <c r="AD1204" s="32" t="n">
        <v>128711.43</v>
      </c>
      <c r="AE1204" s="35">
        <f>(LEFT(Y1204,4)-Parameters!$B$23)*12+MID(Y1204,6,2)-Parameters!$B$24+1</f>
        <v/>
      </c>
    </row>
    <row r="1205">
      <c r="X1205" t="inlineStr">
        <is>
          <t>L0200977</t>
        </is>
      </c>
      <c r="Y1205" t="inlineStr">
        <is>
          <t>2026-03-05</t>
        </is>
      </c>
      <c r="Z1205" t="inlineStr">
        <is>
          <t>home_use</t>
        </is>
      </c>
      <c r="AA1205" t="inlineStr">
        <is>
          <t>IMP00063</t>
        </is>
      </c>
      <c r="AB1205" t="inlineStr">
        <is>
          <t>T100440</t>
        </is>
      </c>
      <c r="AC1205" s="32" t="n">
        <v>501256.93</v>
      </c>
      <c r="AD1205" s="32" t="n">
        <v>57644.55</v>
      </c>
      <c r="AE1205" s="35">
        <f>(LEFT(Y1205,4)-Parameters!$B$23)*12+MID(Y1205,6,2)-Parameters!$B$24+1</f>
        <v/>
      </c>
    </row>
    <row r="1206">
      <c r="X1206" t="inlineStr">
        <is>
          <t>L0200978</t>
        </is>
      </c>
      <c r="Y1206" t="inlineStr">
        <is>
          <t>2026-03-05</t>
        </is>
      </c>
      <c r="Z1206" t="inlineStr">
        <is>
          <t>home_use</t>
        </is>
      </c>
      <c r="AA1206" t="inlineStr">
        <is>
          <t>IMP00063</t>
        </is>
      </c>
      <c r="AB1206" t="inlineStr">
        <is>
          <t>T100440</t>
        </is>
      </c>
      <c r="AC1206" s="32" t="n">
        <v>374258.89</v>
      </c>
      <c r="AD1206" s="32" t="n">
        <v>43039.77</v>
      </c>
      <c r="AE1206" s="35">
        <f>(LEFT(Y1206,4)-Parameters!$B$23)*12+MID(Y1206,6,2)-Parameters!$B$24+1</f>
        <v/>
      </c>
    </row>
    <row r="1207">
      <c r="X1207" t="inlineStr">
        <is>
          <t>L0200979</t>
        </is>
      </c>
      <c r="Y1207" t="inlineStr">
        <is>
          <t>2026-03-05</t>
        </is>
      </c>
      <c r="Z1207" t="inlineStr">
        <is>
          <t>home_use</t>
        </is>
      </c>
      <c r="AA1207" t="inlineStr">
        <is>
          <t>IMP00063</t>
        </is>
      </c>
      <c r="AB1207" t="inlineStr">
        <is>
          <t>T100440</t>
        </is>
      </c>
      <c r="AC1207" s="32" t="n">
        <v>2423541.89</v>
      </c>
      <c r="AD1207" s="32" t="n">
        <v>315060.45</v>
      </c>
      <c r="AE1207" s="35">
        <f>(LEFT(Y1207,4)-Parameters!$B$23)*12+MID(Y1207,6,2)-Parameters!$B$24+1</f>
        <v/>
      </c>
    </row>
    <row r="1208">
      <c r="X1208" t="inlineStr">
        <is>
          <t>L0200980</t>
        </is>
      </c>
      <c r="Y1208" t="inlineStr">
        <is>
          <t>2026-03-05</t>
        </is>
      </c>
      <c r="Z1208" t="inlineStr">
        <is>
          <t>home_use</t>
        </is>
      </c>
      <c r="AA1208" t="inlineStr">
        <is>
          <t>IMP00063</t>
        </is>
      </c>
      <c r="AB1208" t="inlineStr">
        <is>
          <t>T100440</t>
        </is>
      </c>
      <c r="AC1208" s="32" t="n">
        <v>438334.66</v>
      </c>
      <c r="AD1208" s="32" t="n">
        <v>50408.49</v>
      </c>
      <c r="AE1208" s="35">
        <f>(LEFT(Y1208,4)-Parameters!$B$23)*12+MID(Y1208,6,2)-Parameters!$B$24+1</f>
        <v/>
      </c>
    </row>
    <row r="1209">
      <c r="X1209" t="inlineStr">
        <is>
          <t>L0201230</t>
        </is>
      </c>
      <c r="Y1209" t="inlineStr">
        <is>
          <t>2026-03-06</t>
        </is>
      </c>
      <c r="Z1209" t="inlineStr">
        <is>
          <t>home_use</t>
        </is>
      </c>
      <c r="AA1209" t="inlineStr">
        <is>
          <t>IMP00063</t>
        </is>
      </c>
      <c r="AB1209" t="inlineStr">
        <is>
          <t>T100440</t>
        </is>
      </c>
      <c r="AC1209" s="32" t="n">
        <v>3709012.8</v>
      </c>
      <c r="AD1209" s="32" t="n">
        <v>415409.43</v>
      </c>
      <c r="AE1209" s="35">
        <f>(LEFT(Y1209,4)-Parameters!$B$23)*12+MID(Y1209,6,2)-Parameters!$B$24+1</f>
        <v/>
      </c>
    </row>
    <row r="1210">
      <c r="X1210" t="inlineStr">
        <is>
          <t>L0201231</t>
        </is>
      </c>
      <c r="Y1210" t="inlineStr">
        <is>
          <t>2026-03-06</t>
        </is>
      </c>
      <c r="Z1210" t="inlineStr">
        <is>
          <t>home_use</t>
        </is>
      </c>
      <c r="AA1210" t="inlineStr">
        <is>
          <t>IMP00063</t>
        </is>
      </c>
      <c r="AB1210" t="inlineStr">
        <is>
          <t>T100440</t>
        </is>
      </c>
      <c r="AC1210" s="32" t="n">
        <v>703082.86</v>
      </c>
      <c r="AD1210" s="32" t="n">
        <v>80854.53</v>
      </c>
      <c r="AE1210" s="35">
        <f>(LEFT(Y1210,4)-Parameters!$B$23)*12+MID(Y1210,6,2)-Parameters!$B$24+1</f>
        <v/>
      </c>
    </row>
    <row r="1211">
      <c r="X1211" t="inlineStr">
        <is>
          <t>L0201232</t>
        </is>
      </c>
      <c r="Y1211" t="inlineStr">
        <is>
          <t>2026-03-06</t>
        </is>
      </c>
      <c r="Z1211" t="inlineStr">
        <is>
          <t>home_use</t>
        </is>
      </c>
      <c r="AA1211" t="inlineStr">
        <is>
          <t>IMP00063</t>
        </is>
      </c>
      <c r="AB1211" t="inlineStr">
        <is>
          <t>T100440</t>
        </is>
      </c>
      <c r="AC1211" s="32" t="n">
        <v>6569893.71</v>
      </c>
      <c r="AD1211" s="32" t="n">
        <v>854086.1800000001</v>
      </c>
      <c r="AE1211" s="35">
        <f>(LEFT(Y1211,4)-Parameters!$B$23)*12+MID(Y1211,6,2)-Parameters!$B$24+1</f>
        <v/>
      </c>
    </row>
    <row r="1212">
      <c r="X1212" t="inlineStr">
        <is>
          <t>L0201234</t>
        </is>
      </c>
      <c r="Y1212" t="inlineStr">
        <is>
          <t>2026-03-06</t>
        </is>
      </c>
      <c r="Z1212" t="inlineStr">
        <is>
          <t>home_use</t>
        </is>
      </c>
      <c r="AA1212" t="inlineStr">
        <is>
          <t>IMP00063</t>
        </is>
      </c>
      <c r="AB1212" t="inlineStr">
        <is>
          <t>T100440</t>
        </is>
      </c>
      <c r="AC1212" s="32" t="n">
        <v>947848.98</v>
      </c>
      <c r="AD1212" s="32" t="n">
        <v>109002.63</v>
      </c>
      <c r="AE1212" s="35">
        <f>(LEFT(Y1212,4)-Parameters!$B$23)*12+MID(Y1212,6,2)-Parameters!$B$24+1</f>
        <v/>
      </c>
    </row>
    <row r="1213">
      <c r="X1213" t="inlineStr">
        <is>
          <t>L0201235</t>
        </is>
      </c>
      <c r="Y1213" t="inlineStr">
        <is>
          <t>2026-03-06</t>
        </is>
      </c>
      <c r="Z1213" t="inlineStr">
        <is>
          <t>home_use</t>
        </is>
      </c>
      <c r="AA1213" t="inlineStr">
        <is>
          <t>IMP00063</t>
        </is>
      </c>
      <c r="AB1213" t="inlineStr">
        <is>
          <t>T100440</t>
        </is>
      </c>
      <c r="AC1213" s="32" t="n">
        <v>5710193.19</v>
      </c>
      <c r="AD1213" s="32" t="n">
        <v>742325.11</v>
      </c>
      <c r="AE1213" s="35">
        <f>(LEFT(Y1213,4)-Parameters!$B$23)*12+MID(Y1213,6,2)-Parameters!$B$24+1</f>
        <v/>
      </c>
    </row>
    <row r="1214">
      <c r="X1214" t="inlineStr">
        <is>
          <t>L0201498</t>
        </is>
      </c>
      <c r="Y1214" t="inlineStr">
        <is>
          <t>2026-03-07</t>
        </is>
      </c>
      <c r="Z1214" t="inlineStr">
        <is>
          <t>home_use</t>
        </is>
      </c>
      <c r="AA1214" t="inlineStr">
        <is>
          <t>IMP00063</t>
        </is>
      </c>
      <c r="AB1214" t="inlineStr">
        <is>
          <t>T100440</t>
        </is>
      </c>
      <c r="AC1214" s="32" t="n">
        <v>7346059.28</v>
      </c>
      <c r="AD1214" s="32" t="n">
        <v>954987.71</v>
      </c>
      <c r="AE1214" s="35">
        <f>(LEFT(Y1214,4)-Parameters!$B$23)*12+MID(Y1214,6,2)-Parameters!$B$24+1</f>
        <v/>
      </c>
    </row>
    <row r="1215">
      <c r="X1215" t="inlineStr">
        <is>
          <t>L0201499</t>
        </is>
      </c>
      <c r="Y1215" t="inlineStr">
        <is>
          <t>2026-03-07</t>
        </is>
      </c>
      <c r="Z1215" t="inlineStr">
        <is>
          <t>home_use</t>
        </is>
      </c>
      <c r="AA1215" t="inlineStr">
        <is>
          <t>IMP00063</t>
        </is>
      </c>
      <c r="AB1215" t="inlineStr">
        <is>
          <t>T100440</t>
        </is>
      </c>
      <c r="AC1215" s="32" t="n">
        <v>816133.14</v>
      </c>
      <c r="AD1215" s="32" t="n">
        <v>87326.25</v>
      </c>
      <c r="AE1215" s="35">
        <f>(LEFT(Y1215,4)-Parameters!$B$23)*12+MID(Y1215,6,2)-Parameters!$B$24+1</f>
        <v/>
      </c>
    </row>
    <row r="1216">
      <c r="X1216" t="inlineStr">
        <is>
          <t>L0201500</t>
        </is>
      </c>
      <c r="Y1216" t="inlineStr">
        <is>
          <t>2026-03-07</t>
        </is>
      </c>
      <c r="Z1216" t="inlineStr">
        <is>
          <t>home_use</t>
        </is>
      </c>
      <c r="AA1216" t="inlineStr">
        <is>
          <t>IMP00063</t>
        </is>
      </c>
      <c r="AB1216" t="inlineStr">
        <is>
          <t>T100440</t>
        </is>
      </c>
      <c r="AC1216" s="32" t="n">
        <v>964142.99</v>
      </c>
      <c r="AD1216" s="32" t="n">
        <v>103163.3</v>
      </c>
      <c r="AE1216" s="35">
        <f>(LEFT(Y1216,4)-Parameters!$B$23)*12+MID(Y1216,6,2)-Parameters!$B$24+1</f>
        <v/>
      </c>
    </row>
    <row r="1217">
      <c r="X1217" t="inlineStr">
        <is>
          <t>L0201501</t>
        </is>
      </c>
      <c r="Y1217" t="inlineStr">
        <is>
          <t>2026-03-07</t>
        </is>
      </c>
      <c r="Z1217" t="inlineStr">
        <is>
          <t>home_use</t>
        </is>
      </c>
      <c r="AA1217" t="inlineStr">
        <is>
          <t>IMP00063</t>
        </is>
      </c>
      <c r="AB1217" t="inlineStr">
        <is>
          <t>T100440</t>
        </is>
      </c>
      <c r="AC1217" s="32" t="n">
        <v>309430.66</v>
      </c>
      <c r="AD1217" s="32" t="n">
        <v>35584.53</v>
      </c>
      <c r="AE1217" s="35">
        <f>(LEFT(Y1217,4)-Parameters!$B$23)*12+MID(Y1217,6,2)-Parameters!$B$24+1</f>
        <v/>
      </c>
    </row>
    <row r="1218">
      <c r="X1218" t="inlineStr">
        <is>
          <t>L0201502</t>
        </is>
      </c>
      <c r="Y1218" t="inlineStr">
        <is>
          <t>2026-03-07</t>
        </is>
      </c>
      <c r="Z1218" t="inlineStr">
        <is>
          <t>home_use</t>
        </is>
      </c>
      <c r="AA1218" t="inlineStr">
        <is>
          <t>IMP00063</t>
        </is>
      </c>
      <c r="AB1218" t="inlineStr">
        <is>
          <t>T100440</t>
        </is>
      </c>
      <c r="AC1218" s="32" t="n">
        <v>786122.65</v>
      </c>
      <c r="AD1218" s="32" t="n">
        <v>90404.10000000001</v>
      </c>
      <c r="AE1218" s="35">
        <f>(LEFT(Y1218,4)-Parameters!$B$23)*12+MID(Y1218,6,2)-Parameters!$B$24+1</f>
        <v/>
      </c>
    </row>
    <row r="1219">
      <c r="X1219" t="inlineStr">
        <is>
          <t>L0201503</t>
        </is>
      </c>
      <c r="Y1219" t="inlineStr">
        <is>
          <t>2026-03-07</t>
        </is>
      </c>
      <c r="Z1219" t="inlineStr">
        <is>
          <t>home_use</t>
        </is>
      </c>
      <c r="AA1219" t="inlineStr">
        <is>
          <t>IMP00063</t>
        </is>
      </c>
      <c r="AB1219" t="inlineStr">
        <is>
          <t>T100440</t>
        </is>
      </c>
      <c r="AC1219" s="32" t="n">
        <v>2023171.58</v>
      </c>
      <c r="AD1219" s="32" t="n">
        <v>263012.31</v>
      </c>
      <c r="AE1219" s="35">
        <f>(LEFT(Y1219,4)-Parameters!$B$23)*12+MID(Y1219,6,2)-Parameters!$B$24+1</f>
        <v/>
      </c>
    </row>
    <row r="1220">
      <c r="X1220" t="inlineStr">
        <is>
          <t>L0201504</t>
        </is>
      </c>
      <c r="Y1220" t="inlineStr">
        <is>
          <t>2026-03-07</t>
        </is>
      </c>
      <c r="Z1220" t="inlineStr">
        <is>
          <t>home_use</t>
        </is>
      </c>
      <c r="AA1220" t="inlineStr">
        <is>
          <t>IMP00063</t>
        </is>
      </c>
      <c r="AB1220" t="inlineStr">
        <is>
          <t>T100440</t>
        </is>
      </c>
      <c r="AC1220" s="32" t="n">
        <v>384218.32</v>
      </c>
      <c r="AD1220" s="32" t="n">
        <v>41111.36</v>
      </c>
      <c r="AE1220" s="35">
        <f>(LEFT(Y1220,4)-Parameters!$B$23)*12+MID(Y1220,6,2)-Parameters!$B$24+1</f>
        <v/>
      </c>
    </row>
    <row r="1221">
      <c r="X1221" t="inlineStr">
        <is>
          <t>L0201749</t>
        </is>
      </c>
      <c r="Y1221" t="inlineStr">
        <is>
          <t>2026-03-08</t>
        </is>
      </c>
      <c r="Z1221" t="inlineStr">
        <is>
          <t>home_use</t>
        </is>
      </c>
      <c r="AA1221" t="inlineStr">
        <is>
          <t>IMP00063</t>
        </is>
      </c>
      <c r="AB1221" t="inlineStr">
        <is>
          <t>T100440</t>
        </is>
      </c>
      <c r="AC1221" s="32" t="n">
        <v>435301.47</v>
      </c>
      <c r="AD1221" s="32" t="n">
        <v>50059.67</v>
      </c>
      <c r="AE1221" s="35">
        <f>(LEFT(Y1221,4)-Parameters!$B$23)*12+MID(Y1221,6,2)-Parameters!$B$24+1</f>
        <v/>
      </c>
    </row>
    <row r="1222">
      <c r="X1222" t="inlineStr">
        <is>
          <t>L0201750</t>
        </is>
      </c>
      <c r="Y1222" t="inlineStr">
        <is>
          <t>2026-03-08</t>
        </is>
      </c>
      <c r="Z1222" t="inlineStr">
        <is>
          <t>home_use</t>
        </is>
      </c>
      <c r="AA1222" t="inlineStr">
        <is>
          <t>IMP00063</t>
        </is>
      </c>
      <c r="AB1222" t="inlineStr">
        <is>
          <t>T100440</t>
        </is>
      </c>
      <c r="AC1222" s="32" t="n">
        <v>544936.17</v>
      </c>
      <c r="AD1222" s="32" t="n">
        <v>62667.66</v>
      </c>
      <c r="AE1222" s="35">
        <f>(LEFT(Y1222,4)-Parameters!$B$23)*12+MID(Y1222,6,2)-Parameters!$B$24+1</f>
        <v/>
      </c>
    </row>
    <row r="1223">
      <c r="X1223" t="inlineStr">
        <is>
          <t>L0201751</t>
        </is>
      </c>
      <c r="Y1223" t="inlineStr">
        <is>
          <t>2026-03-08</t>
        </is>
      </c>
      <c r="Z1223" t="inlineStr">
        <is>
          <t>home_use</t>
        </is>
      </c>
      <c r="AA1223" t="inlineStr">
        <is>
          <t>IMP00063</t>
        </is>
      </c>
      <c r="AB1223" t="inlineStr">
        <is>
          <t>T100440</t>
        </is>
      </c>
      <c r="AC1223" s="32" t="n">
        <v>1547926.6</v>
      </c>
      <c r="AD1223" s="32" t="n">
        <v>165628.15</v>
      </c>
      <c r="AE1223" s="35">
        <f>(LEFT(Y1223,4)-Parameters!$B$23)*12+MID(Y1223,6,2)-Parameters!$B$24+1</f>
        <v/>
      </c>
    </row>
    <row r="1224">
      <c r="X1224" t="inlineStr">
        <is>
          <t>L0201752</t>
        </is>
      </c>
      <c r="Y1224" t="inlineStr">
        <is>
          <t>2026-03-08</t>
        </is>
      </c>
      <c r="Z1224" t="inlineStr">
        <is>
          <t>home_use</t>
        </is>
      </c>
      <c r="AA1224" t="inlineStr">
        <is>
          <t>IMP00063</t>
        </is>
      </c>
      <c r="AB1224" t="inlineStr">
        <is>
          <t>T100440</t>
        </is>
      </c>
      <c r="AC1224" s="32" t="n">
        <v>2084613.44</v>
      </c>
      <c r="AD1224" s="32" t="n">
        <v>270999.75</v>
      </c>
      <c r="AE1224" s="35">
        <f>(LEFT(Y1224,4)-Parameters!$B$23)*12+MID(Y1224,6,2)-Parameters!$B$24+1</f>
        <v/>
      </c>
    </row>
    <row r="1225">
      <c r="X1225" t="inlineStr">
        <is>
          <t>L0201753</t>
        </is>
      </c>
      <c r="Y1225" t="inlineStr">
        <is>
          <t>2026-03-08</t>
        </is>
      </c>
      <c r="Z1225" t="inlineStr">
        <is>
          <t>home_use</t>
        </is>
      </c>
      <c r="AA1225" t="inlineStr">
        <is>
          <t>IMP00063</t>
        </is>
      </c>
      <c r="AB1225" t="inlineStr">
        <is>
          <t>T100440</t>
        </is>
      </c>
      <c r="AC1225" s="32" t="n">
        <v>4365379.49</v>
      </c>
      <c r="AD1225" s="32" t="n">
        <v>567499.33</v>
      </c>
      <c r="AE1225" s="35">
        <f>(LEFT(Y1225,4)-Parameters!$B$23)*12+MID(Y1225,6,2)-Parameters!$B$24+1</f>
        <v/>
      </c>
    </row>
    <row r="1226">
      <c r="X1226" t="inlineStr">
        <is>
          <t>L0201754</t>
        </is>
      </c>
      <c r="Y1226" t="inlineStr">
        <is>
          <t>2026-03-08</t>
        </is>
      </c>
      <c r="Z1226" t="inlineStr">
        <is>
          <t>home_use</t>
        </is>
      </c>
      <c r="AA1226" t="inlineStr">
        <is>
          <t>IMP00063</t>
        </is>
      </c>
      <c r="AB1226" t="inlineStr">
        <is>
          <t>T100440</t>
        </is>
      </c>
      <c r="AC1226" s="32" t="n">
        <v>304293.41</v>
      </c>
      <c r="AD1226" s="32" t="n">
        <v>34993.74</v>
      </c>
      <c r="AE1226" s="35">
        <f>(LEFT(Y1226,4)-Parameters!$B$23)*12+MID(Y1226,6,2)-Parameters!$B$24+1</f>
        <v/>
      </c>
    </row>
    <row r="1227">
      <c r="X1227" t="inlineStr">
        <is>
          <t>L0201756</t>
        </is>
      </c>
      <c r="Y1227" t="inlineStr">
        <is>
          <t>2026-03-08</t>
        </is>
      </c>
      <c r="Z1227" t="inlineStr">
        <is>
          <t>home_use</t>
        </is>
      </c>
      <c r="AA1227" t="inlineStr">
        <is>
          <t>IMP00063</t>
        </is>
      </c>
      <c r="AB1227" t="inlineStr">
        <is>
          <t>T100440</t>
        </is>
      </c>
      <c r="AC1227" s="32" t="n">
        <v>1401989.77</v>
      </c>
      <c r="AD1227" s="32" t="n">
        <v>161228.82</v>
      </c>
      <c r="AE1227" s="35">
        <f>(LEFT(Y1227,4)-Parameters!$B$23)*12+MID(Y1227,6,2)-Parameters!$B$24+1</f>
        <v/>
      </c>
    </row>
    <row r="1228">
      <c r="X1228" t="inlineStr">
        <is>
          <t>L0202018</t>
        </is>
      </c>
      <c r="Y1228" t="inlineStr">
        <is>
          <t>2026-03-09</t>
        </is>
      </c>
      <c r="Z1228" t="inlineStr">
        <is>
          <t>home_use</t>
        </is>
      </c>
      <c r="AA1228" t="inlineStr">
        <is>
          <t>IMP00063</t>
        </is>
      </c>
      <c r="AB1228" t="inlineStr">
        <is>
          <t>T100440</t>
        </is>
      </c>
      <c r="AC1228" s="32" t="n">
        <v>9493244.380000001</v>
      </c>
      <c r="AD1228" s="32" t="n">
        <v>1234121.77</v>
      </c>
      <c r="AE1228" s="35">
        <f>(LEFT(Y1228,4)-Parameters!$B$23)*12+MID(Y1228,6,2)-Parameters!$B$24+1</f>
        <v/>
      </c>
    </row>
    <row r="1229">
      <c r="X1229" t="inlineStr">
        <is>
          <t>L0202019</t>
        </is>
      </c>
      <c r="Y1229" t="inlineStr">
        <is>
          <t>2026-03-09</t>
        </is>
      </c>
      <c r="Z1229" t="inlineStr">
        <is>
          <t>home_use</t>
        </is>
      </c>
      <c r="AA1229" t="inlineStr">
        <is>
          <t>IMP00063</t>
        </is>
      </c>
      <c r="AB1229" t="inlineStr">
        <is>
          <t>T100440</t>
        </is>
      </c>
      <c r="AC1229" s="32" t="n">
        <v>352989.98</v>
      </c>
      <c r="AD1229" s="32" t="n">
        <v>40593.85</v>
      </c>
      <c r="AE1229" s="35">
        <f>(LEFT(Y1229,4)-Parameters!$B$23)*12+MID(Y1229,6,2)-Parameters!$B$24+1</f>
        <v/>
      </c>
    </row>
    <row r="1230">
      <c r="X1230" t="inlineStr">
        <is>
          <t>L0202020</t>
        </is>
      </c>
      <c r="Y1230" t="inlineStr">
        <is>
          <t>2026-03-09</t>
        </is>
      </c>
      <c r="Z1230" t="inlineStr">
        <is>
          <t>home_use</t>
        </is>
      </c>
      <c r="AA1230" t="inlineStr">
        <is>
          <t>IMP00063</t>
        </is>
      </c>
      <c r="AB1230" t="inlineStr">
        <is>
          <t>T100440</t>
        </is>
      </c>
      <c r="AC1230" s="32" t="n">
        <v>919605.46</v>
      </c>
      <c r="AD1230" s="32" t="n">
        <v>105754.63</v>
      </c>
      <c r="AE1230" s="35">
        <f>(LEFT(Y1230,4)-Parameters!$B$23)*12+MID(Y1230,6,2)-Parameters!$B$24+1</f>
        <v/>
      </c>
    </row>
    <row r="1231">
      <c r="X1231" t="inlineStr">
        <is>
          <t>L0202021</t>
        </is>
      </c>
      <c r="Y1231" t="inlineStr">
        <is>
          <t>2026-03-09</t>
        </is>
      </c>
      <c r="Z1231" t="inlineStr">
        <is>
          <t>home_use</t>
        </is>
      </c>
      <c r="AA1231" t="inlineStr">
        <is>
          <t>IMP00063</t>
        </is>
      </c>
      <c r="AB1231" t="inlineStr">
        <is>
          <t>T100440</t>
        </is>
      </c>
      <c r="AC1231" s="32" t="n">
        <v>757377.5600000001</v>
      </c>
      <c r="AD1231" s="32" t="n">
        <v>84826.28999999999</v>
      </c>
      <c r="AE1231" s="35">
        <f>(LEFT(Y1231,4)-Parameters!$B$23)*12+MID(Y1231,6,2)-Parameters!$B$24+1</f>
        <v/>
      </c>
    </row>
    <row r="1232">
      <c r="X1232" t="inlineStr">
        <is>
          <t>L0202022</t>
        </is>
      </c>
      <c r="Y1232" t="inlineStr">
        <is>
          <t>2026-03-09</t>
        </is>
      </c>
      <c r="Z1232" t="inlineStr">
        <is>
          <t>home_use</t>
        </is>
      </c>
      <c r="AA1232" t="inlineStr">
        <is>
          <t>IMP00063</t>
        </is>
      </c>
      <c r="AB1232" t="inlineStr">
        <is>
          <t>T100440</t>
        </is>
      </c>
      <c r="AC1232" s="32" t="n">
        <v>3432784.9</v>
      </c>
      <c r="AD1232" s="32" t="n">
        <v>446262.04</v>
      </c>
      <c r="AE1232" s="35">
        <f>(LEFT(Y1232,4)-Parameters!$B$23)*12+MID(Y1232,6,2)-Parameters!$B$24+1</f>
        <v/>
      </c>
    </row>
    <row r="1233">
      <c r="X1233" t="inlineStr">
        <is>
          <t>L0202281</t>
        </is>
      </c>
      <c r="Y1233" t="inlineStr">
        <is>
          <t>2026-03-10</t>
        </is>
      </c>
      <c r="Z1233" t="inlineStr">
        <is>
          <t>home_use</t>
        </is>
      </c>
      <c r="AA1233" t="inlineStr">
        <is>
          <t>IMP00063</t>
        </is>
      </c>
      <c r="AB1233" t="inlineStr">
        <is>
          <t>T100440</t>
        </is>
      </c>
      <c r="AC1233" s="32" t="n">
        <v>796377.52</v>
      </c>
      <c r="AD1233" s="32" t="n">
        <v>91583.41</v>
      </c>
      <c r="AE1233" s="35">
        <f>(LEFT(Y1233,4)-Parameters!$B$23)*12+MID(Y1233,6,2)-Parameters!$B$24+1</f>
        <v/>
      </c>
    </row>
    <row r="1234">
      <c r="X1234" t="inlineStr">
        <is>
          <t>L0202282</t>
        </is>
      </c>
      <c r="Y1234" t="inlineStr">
        <is>
          <t>2026-03-10</t>
        </is>
      </c>
      <c r="Z1234" t="inlineStr">
        <is>
          <t>home_use</t>
        </is>
      </c>
      <c r="AA1234" t="inlineStr">
        <is>
          <t>IMP00063</t>
        </is>
      </c>
      <c r="AB1234" t="inlineStr">
        <is>
          <t>T100440</t>
        </is>
      </c>
      <c r="AC1234" s="32" t="n">
        <v>1051401.29</v>
      </c>
      <c r="AD1234" s="32" t="n">
        <v>120911.15</v>
      </c>
      <c r="AE1234" s="35">
        <f>(LEFT(Y1234,4)-Parameters!$B$23)*12+MID(Y1234,6,2)-Parameters!$B$24+1</f>
        <v/>
      </c>
    </row>
    <row r="1235">
      <c r="X1235" t="inlineStr">
        <is>
          <t>L0202283</t>
        </is>
      </c>
      <c r="Y1235" t="inlineStr">
        <is>
          <t>2026-03-10</t>
        </is>
      </c>
      <c r="Z1235" t="inlineStr">
        <is>
          <t>home_use</t>
        </is>
      </c>
      <c r="AA1235" t="inlineStr">
        <is>
          <t>IMP00063</t>
        </is>
      </c>
      <c r="AB1235" t="inlineStr">
        <is>
          <t>T100440</t>
        </is>
      </c>
      <c r="AC1235" s="32" t="n">
        <v>7262815.69</v>
      </c>
      <c r="AD1235" s="32" t="n">
        <v>944166.04</v>
      </c>
      <c r="AE1235" s="35">
        <f>(LEFT(Y1235,4)-Parameters!$B$23)*12+MID(Y1235,6,2)-Parameters!$B$24+1</f>
        <v/>
      </c>
    </row>
    <row r="1236">
      <c r="X1236" t="inlineStr">
        <is>
          <t>L0202286</t>
        </is>
      </c>
      <c r="Y1236" t="inlineStr">
        <is>
          <t>2026-03-10</t>
        </is>
      </c>
      <c r="Z1236" t="inlineStr">
        <is>
          <t>home_use</t>
        </is>
      </c>
      <c r="AA1236" t="inlineStr">
        <is>
          <t>IMP00063</t>
        </is>
      </c>
      <c r="AB1236" t="inlineStr">
        <is>
          <t>T100440</t>
        </is>
      </c>
      <c r="AC1236" s="32" t="n">
        <v>456661.29</v>
      </c>
      <c r="AD1236" s="32" t="n">
        <v>52516.05</v>
      </c>
      <c r="AE1236" s="35">
        <f>(LEFT(Y1236,4)-Parameters!$B$23)*12+MID(Y1236,6,2)-Parameters!$B$24+1</f>
        <v/>
      </c>
    </row>
    <row r="1237">
      <c r="X1237" t="inlineStr">
        <is>
          <t>L0202287</t>
        </is>
      </c>
      <c r="Y1237" t="inlineStr">
        <is>
          <t>2026-03-10</t>
        </is>
      </c>
      <c r="Z1237" t="inlineStr">
        <is>
          <t>home_use</t>
        </is>
      </c>
      <c r="AA1237" t="inlineStr">
        <is>
          <t>IMP00063</t>
        </is>
      </c>
      <c r="AB1237" t="inlineStr">
        <is>
          <t>T100440</t>
        </is>
      </c>
      <c r="AC1237" s="32" t="n">
        <v>313681.14</v>
      </c>
      <c r="AD1237" s="32" t="n">
        <v>36073.33</v>
      </c>
      <c r="AE1237" s="35">
        <f>(LEFT(Y1237,4)-Parameters!$B$23)*12+MID(Y1237,6,2)-Parameters!$B$24+1</f>
        <v/>
      </c>
    </row>
    <row r="1238">
      <c r="X1238" t="inlineStr">
        <is>
          <t>L0202288</t>
        </is>
      </c>
      <c r="Y1238" t="inlineStr">
        <is>
          <t>2026-03-10</t>
        </is>
      </c>
      <c r="Z1238" t="inlineStr">
        <is>
          <t>home_use</t>
        </is>
      </c>
      <c r="AA1238" t="inlineStr">
        <is>
          <t>IMP00063</t>
        </is>
      </c>
      <c r="AB1238" t="inlineStr">
        <is>
          <t>T100440</t>
        </is>
      </c>
      <c r="AC1238" s="32" t="n">
        <v>453518.65</v>
      </c>
      <c r="AD1238" s="32" t="n">
        <v>48526.5</v>
      </c>
      <c r="AE1238" s="35">
        <f>(LEFT(Y1238,4)-Parameters!$B$23)*12+MID(Y1238,6,2)-Parameters!$B$24+1</f>
        <v/>
      </c>
    </row>
    <row r="1239">
      <c r="X1239" t="inlineStr">
        <is>
          <t>L0202289</t>
        </is>
      </c>
      <c r="Y1239" t="inlineStr">
        <is>
          <t>2026-03-10</t>
        </is>
      </c>
      <c r="Z1239" t="inlineStr">
        <is>
          <t>home_use</t>
        </is>
      </c>
      <c r="AA1239" t="inlineStr">
        <is>
          <t>IMP00063</t>
        </is>
      </c>
      <c r="AB1239" t="inlineStr">
        <is>
          <t>T100440</t>
        </is>
      </c>
      <c r="AC1239" s="32" t="n">
        <v>550673.97</v>
      </c>
      <c r="AD1239" s="32" t="n">
        <v>58922.11</v>
      </c>
      <c r="AE1239" s="35">
        <f>(LEFT(Y1239,4)-Parameters!$B$23)*12+MID(Y1239,6,2)-Parameters!$B$24+1</f>
        <v/>
      </c>
    </row>
    <row r="1240">
      <c r="X1240" t="inlineStr">
        <is>
          <t>L0202561</t>
        </is>
      </c>
      <c r="Y1240" t="inlineStr">
        <is>
          <t>2026-03-11</t>
        </is>
      </c>
      <c r="Z1240" t="inlineStr">
        <is>
          <t>home_use</t>
        </is>
      </c>
      <c r="AA1240" t="inlineStr">
        <is>
          <t>IMP00063</t>
        </is>
      </c>
      <c r="AB1240" t="inlineStr">
        <is>
          <t>T100440</t>
        </is>
      </c>
      <c r="AC1240" s="32" t="n">
        <v>460441.65</v>
      </c>
      <c r="AD1240" s="32" t="n">
        <v>52950.79</v>
      </c>
      <c r="AE1240" s="35">
        <f>(LEFT(Y1240,4)-Parameters!$B$23)*12+MID(Y1240,6,2)-Parameters!$B$24+1</f>
        <v/>
      </c>
    </row>
    <row r="1241">
      <c r="X1241" t="inlineStr">
        <is>
          <t>L0202564</t>
        </is>
      </c>
      <c r="Y1241" t="inlineStr">
        <is>
          <t>2026-03-11</t>
        </is>
      </c>
      <c r="Z1241" t="inlineStr">
        <is>
          <t>home_use</t>
        </is>
      </c>
      <c r="AA1241" t="inlineStr">
        <is>
          <t>IMP00063</t>
        </is>
      </c>
      <c r="AB1241" t="inlineStr">
        <is>
          <t>T100440</t>
        </is>
      </c>
      <c r="AC1241" s="32" t="n">
        <v>2031575.33</v>
      </c>
      <c r="AD1241" s="32" t="n">
        <v>227536.44</v>
      </c>
      <c r="AE1241" s="35">
        <f>(LEFT(Y1241,4)-Parameters!$B$23)*12+MID(Y1241,6,2)-Parameters!$B$24+1</f>
        <v/>
      </c>
    </row>
    <row r="1242">
      <c r="X1242" t="inlineStr">
        <is>
          <t>L0202565</t>
        </is>
      </c>
      <c r="Y1242" t="inlineStr">
        <is>
          <t>2026-03-11</t>
        </is>
      </c>
      <c r="Z1242" t="inlineStr">
        <is>
          <t>home_use</t>
        </is>
      </c>
      <c r="AA1242" t="inlineStr">
        <is>
          <t>IMP00063</t>
        </is>
      </c>
      <c r="AB1242" t="inlineStr">
        <is>
          <t>T100440</t>
        </is>
      </c>
      <c r="AC1242" s="32" t="n">
        <v>195740.7</v>
      </c>
      <c r="AD1242" s="32" t="n">
        <v>22510.18</v>
      </c>
      <c r="AE1242" s="35">
        <f>(LEFT(Y1242,4)-Parameters!$B$23)*12+MID(Y1242,6,2)-Parameters!$B$24+1</f>
        <v/>
      </c>
    </row>
    <row r="1243">
      <c r="X1243" t="inlineStr">
        <is>
          <t>L0202566</t>
        </is>
      </c>
      <c r="Y1243" t="inlineStr">
        <is>
          <t>2026-03-11</t>
        </is>
      </c>
      <c r="Z1243" t="inlineStr">
        <is>
          <t>home_use</t>
        </is>
      </c>
      <c r="AA1243" t="inlineStr">
        <is>
          <t>IMP00063</t>
        </is>
      </c>
      <c r="AB1243" t="inlineStr">
        <is>
          <t>T100440</t>
        </is>
      </c>
      <c r="AC1243" s="32" t="n">
        <v>1110596.86</v>
      </c>
      <c r="AD1243" s="32" t="n">
        <v>127718.64</v>
      </c>
      <c r="AE1243" s="35">
        <f>(LEFT(Y1243,4)-Parameters!$B$23)*12+MID(Y1243,6,2)-Parameters!$B$24+1</f>
        <v/>
      </c>
    </row>
    <row r="1244">
      <c r="X1244" t="inlineStr">
        <is>
          <t>L0202855</t>
        </is>
      </c>
      <c r="Y1244" t="inlineStr">
        <is>
          <t>2026-03-12</t>
        </is>
      </c>
      <c r="Z1244" t="inlineStr">
        <is>
          <t>home_use</t>
        </is>
      </c>
      <c r="AA1244" t="inlineStr">
        <is>
          <t>IMP00063</t>
        </is>
      </c>
      <c r="AB1244" t="inlineStr">
        <is>
          <t>T100440</t>
        </is>
      </c>
      <c r="AC1244" s="32" t="n">
        <v>415626.18</v>
      </c>
      <c r="AD1244" s="32" t="n">
        <v>47797.01</v>
      </c>
      <c r="AE1244" s="35">
        <f>(LEFT(Y1244,4)-Parameters!$B$23)*12+MID(Y1244,6,2)-Parameters!$B$24+1</f>
        <v/>
      </c>
    </row>
    <row r="1245">
      <c r="X1245" t="inlineStr">
        <is>
          <t>L0202856</t>
        </is>
      </c>
      <c r="Y1245" t="inlineStr">
        <is>
          <t>2026-03-12</t>
        </is>
      </c>
      <c r="Z1245" t="inlineStr">
        <is>
          <t>home_use</t>
        </is>
      </c>
      <c r="AA1245" t="inlineStr">
        <is>
          <t>IMP00063</t>
        </is>
      </c>
      <c r="AB1245" t="inlineStr">
        <is>
          <t>T100440</t>
        </is>
      </c>
      <c r="AC1245" s="32" t="n">
        <v>10956114.72</v>
      </c>
      <c r="AD1245" s="32" t="n">
        <v>1424294.91</v>
      </c>
      <c r="AE1245" s="35">
        <f>(LEFT(Y1245,4)-Parameters!$B$23)*12+MID(Y1245,6,2)-Parameters!$B$24+1</f>
        <v/>
      </c>
    </row>
    <row r="1246">
      <c r="X1246" t="inlineStr">
        <is>
          <t>L0202858</t>
        </is>
      </c>
      <c r="Y1246" t="inlineStr">
        <is>
          <t>2026-03-12</t>
        </is>
      </c>
      <c r="Z1246" t="inlineStr">
        <is>
          <t>home_use</t>
        </is>
      </c>
      <c r="AA1246" t="inlineStr">
        <is>
          <t>IMP00063</t>
        </is>
      </c>
      <c r="AB1246" t="inlineStr">
        <is>
          <t>T100440</t>
        </is>
      </c>
      <c r="AC1246" s="32" t="n">
        <v>985506.54</v>
      </c>
      <c r="AD1246" s="32" t="n">
        <v>105449.2</v>
      </c>
      <c r="AE1246" s="35">
        <f>(LEFT(Y1246,4)-Parameters!$B$23)*12+MID(Y1246,6,2)-Parameters!$B$24+1</f>
        <v/>
      </c>
    </row>
    <row r="1247">
      <c r="X1247" t="inlineStr">
        <is>
          <t>L0202859</t>
        </is>
      </c>
      <c r="Y1247" t="inlineStr">
        <is>
          <t>2026-03-12</t>
        </is>
      </c>
      <c r="Z1247" t="inlineStr">
        <is>
          <t>home_use</t>
        </is>
      </c>
      <c r="AA1247" t="inlineStr">
        <is>
          <t>IMP00063</t>
        </is>
      </c>
      <c r="AB1247" t="inlineStr">
        <is>
          <t>T100440</t>
        </is>
      </c>
      <c r="AC1247" s="32" t="n">
        <v>2497802</v>
      </c>
      <c r="AD1247" s="32" t="n">
        <v>324714.26</v>
      </c>
      <c r="AE1247" s="35">
        <f>(LEFT(Y1247,4)-Parameters!$B$23)*12+MID(Y1247,6,2)-Parameters!$B$24+1</f>
        <v/>
      </c>
    </row>
    <row r="1248">
      <c r="X1248" t="inlineStr">
        <is>
          <t>L0202860</t>
        </is>
      </c>
      <c r="Y1248" t="inlineStr">
        <is>
          <t>2026-03-12</t>
        </is>
      </c>
      <c r="Z1248" t="inlineStr">
        <is>
          <t>home_use</t>
        </is>
      </c>
      <c r="AA1248" t="inlineStr">
        <is>
          <t>IMP00063</t>
        </is>
      </c>
      <c r="AB1248" t="inlineStr">
        <is>
          <t>T100440</t>
        </is>
      </c>
      <c r="AC1248" s="32" t="n">
        <v>1590503.57</v>
      </c>
      <c r="AD1248" s="32" t="n">
        <v>178136.4</v>
      </c>
      <c r="AE1248" s="35">
        <f>(LEFT(Y1248,4)-Parameters!$B$23)*12+MID(Y1248,6,2)-Parameters!$B$24+1</f>
        <v/>
      </c>
    </row>
    <row r="1249">
      <c r="X1249" t="inlineStr">
        <is>
          <t>L0202862</t>
        </is>
      </c>
      <c r="Y1249" t="inlineStr">
        <is>
          <t>2026-03-12</t>
        </is>
      </c>
      <c r="Z1249" t="inlineStr">
        <is>
          <t>home_use</t>
        </is>
      </c>
      <c r="AA1249" t="inlineStr">
        <is>
          <t>IMP00063</t>
        </is>
      </c>
      <c r="AB1249" t="inlineStr">
        <is>
          <t>T100440</t>
        </is>
      </c>
      <c r="AC1249" s="32" t="n">
        <v>303991.19</v>
      </c>
      <c r="AD1249" s="32" t="n">
        <v>34958.99</v>
      </c>
      <c r="AE1249" s="35">
        <f>(LEFT(Y1249,4)-Parameters!$B$23)*12+MID(Y1249,6,2)-Parameters!$B$24+1</f>
        <v/>
      </c>
    </row>
    <row r="1250">
      <c r="X1250" t="inlineStr">
        <is>
          <t>L0202863</t>
        </is>
      </c>
      <c r="Y1250" t="inlineStr">
        <is>
          <t>2026-03-12</t>
        </is>
      </c>
      <c r="Z1250" t="inlineStr">
        <is>
          <t>home_use</t>
        </is>
      </c>
      <c r="AA1250" t="inlineStr">
        <is>
          <t>IMP00063</t>
        </is>
      </c>
      <c r="AB1250" t="inlineStr">
        <is>
          <t>T100440</t>
        </is>
      </c>
      <c r="AC1250" s="32" t="n">
        <v>13788545.71</v>
      </c>
      <c r="AD1250" s="32" t="n">
        <v>1792510.94</v>
      </c>
      <c r="AE1250" s="35">
        <f>(LEFT(Y1250,4)-Parameters!$B$23)*12+MID(Y1250,6,2)-Parameters!$B$24+1</f>
        <v/>
      </c>
    </row>
    <row r="1251">
      <c r="X1251" t="inlineStr">
        <is>
          <t>L0203127</t>
        </is>
      </c>
      <c r="Y1251" t="inlineStr">
        <is>
          <t>2026-03-13</t>
        </is>
      </c>
      <c r="Z1251" t="inlineStr">
        <is>
          <t>home_use</t>
        </is>
      </c>
      <c r="AA1251" t="inlineStr">
        <is>
          <t>IMP00063</t>
        </is>
      </c>
      <c r="AB1251" t="inlineStr">
        <is>
          <t>T100440</t>
        </is>
      </c>
      <c r="AC1251" s="32" t="n">
        <v>434939.29</v>
      </c>
      <c r="AD1251" s="32" t="n">
        <v>46538.5</v>
      </c>
      <c r="AE1251" s="35">
        <f>(LEFT(Y1251,4)-Parameters!$B$23)*12+MID(Y1251,6,2)-Parameters!$B$24+1</f>
        <v/>
      </c>
    </row>
    <row r="1252">
      <c r="X1252" t="inlineStr">
        <is>
          <t>L0203128</t>
        </is>
      </c>
      <c r="Y1252" t="inlineStr">
        <is>
          <t>2026-03-13</t>
        </is>
      </c>
      <c r="Z1252" t="inlineStr">
        <is>
          <t>home_use</t>
        </is>
      </c>
      <c r="AA1252" t="inlineStr">
        <is>
          <t>IMP00063</t>
        </is>
      </c>
      <c r="AB1252" t="inlineStr">
        <is>
          <t>T100440</t>
        </is>
      </c>
      <c r="AC1252" s="32" t="n">
        <v>372199.76</v>
      </c>
      <c r="AD1252" s="32" t="n">
        <v>42802.97</v>
      </c>
      <c r="AE1252" s="35">
        <f>(LEFT(Y1252,4)-Parameters!$B$23)*12+MID(Y1252,6,2)-Parameters!$B$24+1</f>
        <v/>
      </c>
    </row>
    <row r="1253">
      <c r="X1253" t="inlineStr">
        <is>
          <t>L0203129</t>
        </is>
      </c>
      <c r="Y1253" t="inlineStr">
        <is>
          <t>2026-03-13</t>
        </is>
      </c>
      <c r="Z1253" t="inlineStr">
        <is>
          <t>home_use</t>
        </is>
      </c>
      <c r="AA1253" t="inlineStr">
        <is>
          <t>IMP00063</t>
        </is>
      </c>
      <c r="AB1253" t="inlineStr">
        <is>
          <t>T100440</t>
        </is>
      </c>
      <c r="AC1253" s="32" t="n">
        <v>725293.87</v>
      </c>
      <c r="AD1253" s="32" t="n">
        <v>77606.44</v>
      </c>
      <c r="AE1253" s="35">
        <f>(LEFT(Y1253,4)-Parameters!$B$23)*12+MID(Y1253,6,2)-Parameters!$B$24+1</f>
        <v/>
      </c>
    </row>
    <row r="1254">
      <c r="X1254" t="inlineStr">
        <is>
          <t>L0203130</t>
        </is>
      </c>
      <c r="Y1254" t="inlineStr">
        <is>
          <t>2026-03-13</t>
        </is>
      </c>
      <c r="Z1254" t="inlineStr">
        <is>
          <t>home_use</t>
        </is>
      </c>
      <c r="AA1254" t="inlineStr">
        <is>
          <t>IMP00063</t>
        </is>
      </c>
      <c r="AB1254" t="inlineStr">
        <is>
          <t>T100440</t>
        </is>
      </c>
      <c r="AC1254" s="32" t="n">
        <v>7055010.39</v>
      </c>
      <c r="AD1254" s="32" t="n">
        <v>917151.35</v>
      </c>
      <c r="AE1254" s="35">
        <f>(LEFT(Y1254,4)-Parameters!$B$23)*12+MID(Y1254,6,2)-Parameters!$B$24+1</f>
        <v/>
      </c>
    </row>
    <row r="1255">
      <c r="X1255" t="inlineStr">
        <is>
          <t>L0203131</t>
        </is>
      </c>
      <c r="Y1255" t="inlineStr">
        <is>
          <t>2026-03-13</t>
        </is>
      </c>
      <c r="Z1255" t="inlineStr">
        <is>
          <t>home_use</t>
        </is>
      </c>
      <c r="AA1255" t="inlineStr">
        <is>
          <t>IMP00063</t>
        </is>
      </c>
      <c r="AB1255" t="inlineStr">
        <is>
          <t>T100440</t>
        </is>
      </c>
      <c r="AC1255" s="32" t="n">
        <v>577110.2</v>
      </c>
      <c r="AD1255" s="32" t="n">
        <v>66367.67</v>
      </c>
      <c r="AE1255" s="35">
        <f>(LEFT(Y1255,4)-Parameters!$B$23)*12+MID(Y1255,6,2)-Parameters!$B$24+1</f>
        <v/>
      </c>
    </row>
    <row r="1256">
      <c r="X1256" t="inlineStr">
        <is>
          <t>L0203132</t>
        </is>
      </c>
      <c r="Y1256" t="inlineStr">
        <is>
          <t>2026-03-13</t>
        </is>
      </c>
      <c r="Z1256" t="inlineStr">
        <is>
          <t>home_use</t>
        </is>
      </c>
      <c r="AA1256" t="inlineStr">
        <is>
          <t>IMP00063</t>
        </is>
      </c>
      <c r="AB1256" t="inlineStr">
        <is>
          <t>T100440</t>
        </is>
      </c>
      <c r="AC1256" s="32" t="n">
        <v>3485836.84</v>
      </c>
      <c r="AD1256" s="32" t="n">
        <v>453158.79</v>
      </c>
      <c r="AE1256" s="35">
        <f>(LEFT(Y1256,4)-Parameters!$B$23)*12+MID(Y1256,6,2)-Parameters!$B$24+1</f>
        <v/>
      </c>
    </row>
    <row r="1257">
      <c r="X1257" t="inlineStr">
        <is>
          <t>L0203133</t>
        </is>
      </c>
      <c r="Y1257" t="inlineStr">
        <is>
          <t>2026-03-13</t>
        </is>
      </c>
      <c r="Z1257" t="inlineStr">
        <is>
          <t>home_use</t>
        </is>
      </c>
      <c r="AA1257" t="inlineStr">
        <is>
          <t>IMP00063</t>
        </is>
      </c>
      <c r="AB1257" t="inlineStr">
        <is>
          <t>T100440</t>
        </is>
      </c>
      <c r="AC1257" s="32" t="n">
        <v>5522436</v>
      </c>
      <c r="AD1257" s="32" t="n">
        <v>717916.6800000001</v>
      </c>
      <c r="AE1257" s="35">
        <f>(LEFT(Y1257,4)-Parameters!$B$23)*12+MID(Y1257,6,2)-Parameters!$B$24+1</f>
        <v/>
      </c>
    </row>
    <row r="1258">
      <c r="X1258" t="inlineStr">
        <is>
          <t>L0203134</t>
        </is>
      </c>
      <c r="Y1258" t="inlineStr">
        <is>
          <t>2026-03-13</t>
        </is>
      </c>
      <c r="Z1258" t="inlineStr">
        <is>
          <t>home_use</t>
        </is>
      </c>
      <c r="AA1258" t="inlineStr">
        <is>
          <t>IMP00063</t>
        </is>
      </c>
      <c r="AB1258" t="inlineStr">
        <is>
          <t>T100440</t>
        </is>
      </c>
      <c r="AC1258" s="32" t="n">
        <v>742252.84</v>
      </c>
      <c r="AD1258" s="32" t="n">
        <v>85359.08</v>
      </c>
      <c r="AE1258" s="35">
        <f>(LEFT(Y1258,4)-Parameters!$B$23)*12+MID(Y1258,6,2)-Parameters!$B$24+1</f>
        <v/>
      </c>
    </row>
    <row r="1259">
      <c r="X1259" t="inlineStr">
        <is>
          <t>L0203387</t>
        </is>
      </c>
      <c r="Y1259" t="inlineStr">
        <is>
          <t>2026-03-14</t>
        </is>
      </c>
      <c r="Z1259" t="inlineStr">
        <is>
          <t>home_use</t>
        </is>
      </c>
      <c r="AA1259" t="inlineStr">
        <is>
          <t>IMP00063</t>
        </is>
      </c>
      <c r="AB1259" t="inlineStr">
        <is>
          <t>T100440</t>
        </is>
      </c>
      <c r="AC1259" s="32" t="n">
        <v>1132399.61</v>
      </c>
      <c r="AD1259" s="32" t="n">
        <v>130225.96</v>
      </c>
      <c r="AE1259" s="35">
        <f>(LEFT(Y1259,4)-Parameters!$B$23)*12+MID(Y1259,6,2)-Parameters!$B$24+1</f>
        <v/>
      </c>
    </row>
    <row r="1260">
      <c r="X1260" t="inlineStr">
        <is>
          <t>L0203388</t>
        </is>
      </c>
      <c r="Y1260" t="inlineStr">
        <is>
          <t>2026-03-14</t>
        </is>
      </c>
      <c r="Z1260" t="inlineStr">
        <is>
          <t>home_use</t>
        </is>
      </c>
      <c r="AA1260" t="inlineStr">
        <is>
          <t>IMP00063</t>
        </is>
      </c>
      <c r="AB1260" t="inlineStr">
        <is>
          <t>T100440</t>
        </is>
      </c>
      <c r="AC1260" s="32" t="n">
        <v>664121.27</v>
      </c>
      <c r="AD1260" s="32" t="n">
        <v>71060.98</v>
      </c>
      <c r="AE1260" s="35">
        <f>(LEFT(Y1260,4)-Parameters!$B$23)*12+MID(Y1260,6,2)-Parameters!$B$24+1</f>
        <v/>
      </c>
    </row>
    <row r="1261">
      <c r="X1261" t="inlineStr">
        <is>
          <t>L0203389</t>
        </is>
      </c>
      <c r="Y1261" t="inlineStr">
        <is>
          <t>2026-03-14</t>
        </is>
      </c>
      <c r="Z1261" t="inlineStr">
        <is>
          <t>home_use</t>
        </is>
      </c>
      <c r="AA1261" t="inlineStr">
        <is>
          <t>IMP00063</t>
        </is>
      </c>
      <c r="AB1261" t="inlineStr">
        <is>
          <t>T100440</t>
        </is>
      </c>
      <c r="AC1261" s="32" t="n">
        <v>1264002.39</v>
      </c>
      <c r="AD1261" s="32" t="n">
        <v>145360.28</v>
      </c>
      <c r="AE1261" s="35">
        <f>(LEFT(Y1261,4)-Parameters!$B$23)*12+MID(Y1261,6,2)-Parameters!$B$24+1</f>
        <v/>
      </c>
    </row>
    <row r="1262">
      <c r="X1262" t="inlineStr">
        <is>
          <t>L0203390</t>
        </is>
      </c>
      <c r="Y1262" t="inlineStr">
        <is>
          <t>2026-03-14</t>
        </is>
      </c>
      <c r="Z1262" t="inlineStr">
        <is>
          <t>home_use</t>
        </is>
      </c>
      <c r="AA1262" t="inlineStr">
        <is>
          <t>IMP00063</t>
        </is>
      </c>
      <c r="AB1262" t="inlineStr">
        <is>
          <t>T100440</t>
        </is>
      </c>
      <c r="AC1262" s="32" t="n">
        <v>1456322.3</v>
      </c>
      <c r="AD1262" s="32" t="n">
        <v>163108.1</v>
      </c>
      <c r="AE1262" s="35">
        <f>(LEFT(Y1262,4)-Parameters!$B$23)*12+MID(Y1262,6,2)-Parameters!$B$24+1</f>
        <v/>
      </c>
    </row>
    <row r="1263">
      <c r="X1263" t="inlineStr">
        <is>
          <t>L0203391</t>
        </is>
      </c>
      <c r="Y1263" t="inlineStr">
        <is>
          <t>2026-03-14</t>
        </is>
      </c>
      <c r="Z1263" t="inlineStr">
        <is>
          <t>home_use</t>
        </is>
      </c>
      <c r="AA1263" t="inlineStr">
        <is>
          <t>IMP00063</t>
        </is>
      </c>
      <c r="AB1263" t="inlineStr">
        <is>
          <t>T100440</t>
        </is>
      </c>
      <c r="AC1263" s="32" t="n">
        <v>1128100.28</v>
      </c>
      <c r="AD1263" s="32" t="n">
        <v>129731.53</v>
      </c>
      <c r="AE1263" s="35">
        <f>(LEFT(Y1263,4)-Parameters!$B$23)*12+MID(Y1263,6,2)-Parameters!$B$24+1</f>
        <v/>
      </c>
    </row>
    <row r="1264">
      <c r="X1264" t="inlineStr">
        <is>
          <t>L0203639</t>
        </is>
      </c>
      <c r="Y1264" t="inlineStr">
        <is>
          <t>2026-03-15</t>
        </is>
      </c>
      <c r="Z1264" t="inlineStr">
        <is>
          <t>warehouse_out</t>
        </is>
      </c>
      <c r="AA1264" t="inlineStr">
        <is>
          <t>IMP00063</t>
        </is>
      </c>
      <c r="AB1264" t="inlineStr">
        <is>
          <t>T100440</t>
        </is>
      </c>
      <c r="AC1264" s="32" t="n">
        <v>215238.54</v>
      </c>
      <c r="AD1264" s="32" t="n">
        <v>24752.43</v>
      </c>
      <c r="AE1264" s="35">
        <f>(LEFT(Y1264,4)-Parameters!$B$23)*12+MID(Y1264,6,2)-Parameters!$B$24+1</f>
        <v/>
      </c>
    </row>
    <row r="1265">
      <c r="X1265" t="inlineStr">
        <is>
          <t>L0203640</t>
        </is>
      </c>
      <c r="Y1265" t="inlineStr">
        <is>
          <t>2026-03-15</t>
        </is>
      </c>
      <c r="Z1265" t="inlineStr">
        <is>
          <t>warehouse_out</t>
        </is>
      </c>
      <c r="AA1265" t="inlineStr">
        <is>
          <t>IMP00063</t>
        </is>
      </c>
      <c r="AB1265" t="inlineStr">
        <is>
          <t>T100440</t>
        </is>
      </c>
      <c r="AC1265" s="32" t="n">
        <v>10428772.29</v>
      </c>
      <c r="AD1265" s="32" t="n">
        <v>1355740.4</v>
      </c>
      <c r="AE1265" s="35">
        <f>(LEFT(Y1265,4)-Parameters!$B$23)*12+MID(Y1265,6,2)-Parameters!$B$24+1</f>
        <v/>
      </c>
    </row>
    <row r="1266">
      <c r="X1266" t="inlineStr">
        <is>
          <t>L0203641</t>
        </is>
      </c>
      <c r="Y1266" t="inlineStr">
        <is>
          <t>2026-03-15</t>
        </is>
      </c>
      <c r="Z1266" t="inlineStr">
        <is>
          <t>home_use</t>
        </is>
      </c>
      <c r="AA1266" t="inlineStr">
        <is>
          <t>IMP00063</t>
        </is>
      </c>
      <c r="AB1266" t="inlineStr">
        <is>
          <t>T100440</t>
        </is>
      </c>
      <c r="AC1266" s="32" t="n">
        <v>622128.53</v>
      </c>
      <c r="AD1266" s="32" t="n">
        <v>71544.78</v>
      </c>
      <c r="AE1266" s="35">
        <f>(LEFT(Y1266,4)-Parameters!$B$23)*12+MID(Y1266,6,2)-Parameters!$B$24+1</f>
        <v/>
      </c>
    </row>
    <row r="1267">
      <c r="X1267" t="inlineStr">
        <is>
          <t>L0203642</t>
        </is>
      </c>
      <c r="Y1267" t="inlineStr">
        <is>
          <t>2026-03-15</t>
        </is>
      </c>
      <c r="Z1267" t="inlineStr">
        <is>
          <t>home_use</t>
        </is>
      </c>
      <c r="AA1267" t="inlineStr">
        <is>
          <t>IMP00063</t>
        </is>
      </c>
      <c r="AB1267" t="inlineStr">
        <is>
          <t>T100440</t>
        </is>
      </c>
      <c r="AC1267" s="32" t="n">
        <v>2233905.51</v>
      </c>
      <c r="AD1267" s="32" t="n">
        <v>290407.72</v>
      </c>
      <c r="AE1267" s="35">
        <f>(LEFT(Y1267,4)-Parameters!$B$23)*12+MID(Y1267,6,2)-Parameters!$B$24+1</f>
        <v/>
      </c>
    </row>
    <row r="1268">
      <c r="X1268" t="inlineStr">
        <is>
          <t>L0203644</t>
        </is>
      </c>
      <c r="Y1268" t="inlineStr">
        <is>
          <t>2026-03-15</t>
        </is>
      </c>
      <c r="Z1268" t="inlineStr">
        <is>
          <t>home_use</t>
        </is>
      </c>
      <c r="AA1268" t="inlineStr">
        <is>
          <t>IMP00063</t>
        </is>
      </c>
      <c r="AB1268" t="inlineStr">
        <is>
          <t>T100440</t>
        </is>
      </c>
      <c r="AC1268" s="32" t="n">
        <v>346850.07</v>
      </c>
      <c r="AD1268" s="32" t="n">
        <v>39887.76</v>
      </c>
      <c r="AE1268" s="35">
        <f>(LEFT(Y1268,4)-Parameters!$B$23)*12+MID(Y1268,6,2)-Parameters!$B$24+1</f>
        <v/>
      </c>
    </row>
    <row r="1269">
      <c r="X1269" t="inlineStr">
        <is>
          <t>L0203884</t>
        </is>
      </c>
      <c r="Y1269" t="inlineStr">
        <is>
          <t>2026-03-16</t>
        </is>
      </c>
      <c r="Z1269" t="inlineStr">
        <is>
          <t>home_use</t>
        </is>
      </c>
      <c r="AA1269" t="inlineStr">
        <is>
          <t>IMP00063</t>
        </is>
      </c>
      <c r="AB1269" t="inlineStr">
        <is>
          <t>T100440</t>
        </is>
      </c>
      <c r="AC1269" s="32" t="n">
        <v>342488.83</v>
      </c>
      <c r="AD1269" s="32" t="n">
        <v>39386.22</v>
      </c>
      <c r="AE1269" s="35">
        <f>(LEFT(Y1269,4)-Parameters!$B$23)*12+MID(Y1269,6,2)-Parameters!$B$24+1</f>
        <v/>
      </c>
    </row>
    <row r="1270">
      <c r="X1270" t="inlineStr">
        <is>
          <t>L0203885</t>
        </is>
      </c>
      <c r="Y1270" t="inlineStr">
        <is>
          <t>2026-03-16</t>
        </is>
      </c>
      <c r="Z1270" t="inlineStr">
        <is>
          <t>home_use</t>
        </is>
      </c>
      <c r="AA1270" t="inlineStr">
        <is>
          <t>IMP00063</t>
        </is>
      </c>
      <c r="AB1270" t="inlineStr">
        <is>
          <t>T100440</t>
        </is>
      </c>
      <c r="AC1270" s="32" t="n">
        <v>600632.0600000001</v>
      </c>
      <c r="AD1270" s="32" t="n">
        <v>69072.69</v>
      </c>
      <c r="AE1270" s="35">
        <f>(LEFT(Y1270,4)-Parameters!$B$23)*12+MID(Y1270,6,2)-Parameters!$B$24+1</f>
        <v/>
      </c>
    </row>
    <row r="1271">
      <c r="X1271" t="inlineStr">
        <is>
          <t>L0203886</t>
        </is>
      </c>
      <c r="Y1271" t="inlineStr">
        <is>
          <t>2026-03-16</t>
        </is>
      </c>
      <c r="Z1271" t="inlineStr">
        <is>
          <t>home_use</t>
        </is>
      </c>
      <c r="AA1271" t="inlineStr">
        <is>
          <t>IMP00063</t>
        </is>
      </c>
      <c r="AB1271" t="inlineStr">
        <is>
          <t>T100440</t>
        </is>
      </c>
      <c r="AC1271" s="32" t="n">
        <v>4197703.6</v>
      </c>
      <c r="AD1271" s="32" t="n">
        <v>545701.47</v>
      </c>
      <c r="AE1271" s="35">
        <f>(LEFT(Y1271,4)-Parameters!$B$23)*12+MID(Y1271,6,2)-Parameters!$B$24+1</f>
        <v/>
      </c>
    </row>
    <row r="1272">
      <c r="X1272" t="inlineStr">
        <is>
          <t>L0203887</t>
        </is>
      </c>
      <c r="Y1272" t="inlineStr">
        <is>
          <t>2026-03-16</t>
        </is>
      </c>
      <c r="Z1272" t="inlineStr">
        <is>
          <t>home_use</t>
        </is>
      </c>
      <c r="AA1272" t="inlineStr">
        <is>
          <t>IMP00063</t>
        </is>
      </c>
      <c r="AB1272" t="inlineStr">
        <is>
          <t>T100440</t>
        </is>
      </c>
      <c r="AC1272" s="32" t="n">
        <v>701993.4399999999</v>
      </c>
      <c r="AD1272" s="32" t="n">
        <v>80729.25</v>
      </c>
      <c r="AE1272" s="35">
        <f>(LEFT(Y1272,4)-Parameters!$B$23)*12+MID(Y1272,6,2)-Parameters!$B$24+1</f>
        <v/>
      </c>
    </row>
    <row r="1273">
      <c r="X1273" t="inlineStr">
        <is>
          <t>L0203888</t>
        </is>
      </c>
      <c r="Y1273" t="inlineStr">
        <is>
          <t>2026-03-16</t>
        </is>
      </c>
      <c r="Z1273" t="inlineStr">
        <is>
          <t>home_use</t>
        </is>
      </c>
      <c r="AA1273" t="inlineStr">
        <is>
          <t>IMP00063</t>
        </is>
      </c>
      <c r="AB1273" t="inlineStr">
        <is>
          <t>T100440</t>
        </is>
      </c>
      <c r="AC1273" s="32" t="n">
        <v>993967.63</v>
      </c>
      <c r="AD1273" s="32" t="n">
        <v>114306.28</v>
      </c>
      <c r="AE1273" s="35">
        <f>(LEFT(Y1273,4)-Parameters!$B$23)*12+MID(Y1273,6,2)-Parameters!$B$24+1</f>
        <v/>
      </c>
    </row>
    <row r="1274">
      <c r="X1274" t="inlineStr">
        <is>
          <t>L0203889</t>
        </is>
      </c>
      <c r="Y1274" t="inlineStr">
        <is>
          <t>2026-03-16</t>
        </is>
      </c>
      <c r="Z1274" t="inlineStr">
        <is>
          <t>home_use</t>
        </is>
      </c>
      <c r="AA1274" t="inlineStr">
        <is>
          <t>IMP00063</t>
        </is>
      </c>
      <c r="AB1274" t="inlineStr">
        <is>
          <t>T100440</t>
        </is>
      </c>
      <c r="AC1274" s="32" t="n">
        <v>2075073.78</v>
      </c>
      <c r="AD1274" s="32" t="n">
        <v>238633.48</v>
      </c>
      <c r="AE1274" s="35">
        <f>(LEFT(Y1274,4)-Parameters!$B$23)*12+MID(Y1274,6,2)-Parameters!$B$24+1</f>
        <v/>
      </c>
    </row>
    <row r="1275">
      <c r="X1275" t="inlineStr">
        <is>
          <t>L0203891</t>
        </is>
      </c>
      <c r="Y1275" t="inlineStr">
        <is>
          <t>2026-03-16</t>
        </is>
      </c>
      <c r="Z1275" t="inlineStr">
        <is>
          <t>home_use</t>
        </is>
      </c>
      <c r="AA1275" t="inlineStr">
        <is>
          <t>IMP00063</t>
        </is>
      </c>
      <c r="AB1275" t="inlineStr">
        <is>
          <t>T100440</t>
        </is>
      </c>
      <c r="AC1275" s="32" t="n">
        <v>339523.17</v>
      </c>
      <c r="AD1275" s="32" t="n">
        <v>38026.59</v>
      </c>
      <c r="AE1275" s="35">
        <f>(LEFT(Y1275,4)-Parameters!$B$23)*12+MID(Y1275,6,2)-Parameters!$B$24+1</f>
        <v/>
      </c>
    </row>
    <row r="1276">
      <c r="X1276" t="inlineStr">
        <is>
          <t>L0204155</t>
        </is>
      </c>
      <c r="Y1276" t="inlineStr">
        <is>
          <t>2026-03-17</t>
        </is>
      </c>
      <c r="Z1276" t="inlineStr">
        <is>
          <t>home_use</t>
        </is>
      </c>
      <c r="AA1276" t="inlineStr">
        <is>
          <t>IMP00063</t>
        </is>
      </c>
      <c r="AB1276" t="inlineStr">
        <is>
          <t>T100440</t>
        </is>
      </c>
      <c r="AC1276" s="32" t="n">
        <v>3706070.77</v>
      </c>
      <c r="AD1276" s="32" t="n">
        <v>396549.57</v>
      </c>
      <c r="AE1276" s="35">
        <f>(LEFT(Y1276,4)-Parameters!$B$23)*12+MID(Y1276,6,2)-Parameters!$B$24+1</f>
        <v/>
      </c>
    </row>
    <row r="1277">
      <c r="X1277" t="inlineStr">
        <is>
          <t>L0204156</t>
        </is>
      </c>
      <c r="Y1277" t="inlineStr">
        <is>
          <t>2026-03-17</t>
        </is>
      </c>
      <c r="Z1277" t="inlineStr">
        <is>
          <t>home_use</t>
        </is>
      </c>
      <c r="AA1277" t="inlineStr">
        <is>
          <t>IMP00063</t>
        </is>
      </c>
      <c r="AB1277" t="inlineStr">
        <is>
          <t>T100440</t>
        </is>
      </c>
      <c r="AC1277" s="32" t="n">
        <v>779306.52</v>
      </c>
      <c r="AD1277" s="32" t="n">
        <v>89620.25</v>
      </c>
      <c r="AE1277" s="35">
        <f>(LEFT(Y1277,4)-Parameters!$B$23)*12+MID(Y1277,6,2)-Parameters!$B$24+1</f>
        <v/>
      </c>
    </row>
    <row r="1278">
      <c r="X1278" t="inlineStr">
        <is>
          <t>L0204157</t>
        </is>
      </c>
      <c r="Y1278" t="inlineStr">
        <is>
          <t>2026-03-17</t>
        </is>
      </c>
      <c r="Z1278" t="inlineStr">
        <is>
          <t>home_use</t>
        </is>
      </c>
      <c r="AA1278" t="inlineStr">
        <is>
          <t>IMP00063</t>
        </is>
      </c>
      <c r="AB1278" t="inlineStr">
        <is>
          <t>T100440</t>
        </is>
      </c>
      <c r="AC1278" s="32" t="n">
        <v>605927.24</v>
      </c>
      <c r="AD1278" s="32" t="n">
        <v>69681.63</v>
      </c>
      <c r="AE1278" s="35">
        <f>(LEFT(Y1278,4)-Parameters!$B$23)*12+MID(Y1278,6,2)-Parameters!$B$24+1</f>
        <v/>
      </c>
    </row>
    <row r="1279">
      <c r="X1279" t="inlineStr">
        <is>
          <t>L0204159</t>
        </is>
      </c>
      <c r="Y1279" t="inlineStr">
        <is>
          <t>2026-03-17</t>
        </is>
      </c>
      <c r="Z1279" t="inlineStr">
        <is>
          <t>home_use</t>
        </is>
      </c>
      <c r="AA1279" t="inlineStr">
        <is>
          <t>IMP00063</t>
        </is>
      </c>
      <c r="AB1279" t="inlineStr">
        <is>
          <t>T100440</t>
        </is>
      </c>
      <c r="AC1279" s="32" t="n">
        <v>1274100.99</v>
      </c>
      <c r="AD1279" s="32" t="n">
        <v>142699.31</v>
      </c>
      <c r="AE1279" s="35">
        <f>(LEFT(Y1279,4)-Parameters!$B$23)*12+MID(Y1279,6,2)-Parameters!$B$24+1</f>
        <v/>
      </c>
    </row>
    <row r="1280">
      <c r="X1280" t="inlineStr">
        <is>
          <t>L0204160</t>
        </is>
      </c>
      <c r="Y1280" t="inlineStr">
        <is>
          <t>2026-03-17</t>
        </is>
      </c>
      <c r="Z1280" t="inlineStr">
        <is>
          <t>home_use</t>
        </is>
      </c>
      <c r="AA1280" t="inlineStr">
        <is>
          <t>IMP00063</t>
        </is>
      </c>
      <c r="AB1280" t="inlineStr">
        <is>
          <t>T100440</t>
        </is>
      </c>
      <c r="AC1280" s="32" t="n">
        <v>4110966.85</v>
      </c>
      <c r="AD1280" s="32" t="n">
        <v>534425.6899999999</v>
      </c>
      <c r="AE1280" s="35">
        <f>(LEFT(Y1280,4)-Parameters!$B$23)*12+MID(Y1280,6,2)-Parameters!$B$24+1</f>
        <v/>
      </c>
    </row>
    <row r="1281">
      <c r="X1281" t="inlineStr">
        <is>
          <t>L0204405</t>
        </is>
      </c>
      <c r="Y1281" t="inlineStr">
        <is>
          <t>2026-03-18</t>
        </is>
      </c>
      <c r="Z1281" t="inlineStr">
        <is>
          <t>home_use</t>
        </is>
      </c>
      <c r="AA1281" t="inlineStr">
        <is>
          <t>IMP00063</t>
        </is>
      </c>
      <c r="AB1281" t="inlineStr">
        <is>
          <t>T100440</t>
        </is>
      </c>
      <c r="AC1281" s="32" t="n">
        <v>473129.12</v>
      </c>
      <c r="AD1281" s="32" t="n">
        <v>54409.85</v>
      </c>
      <c r="AE1281" s="35">
        <f>(LEFT(Y1281,4)-Parameters!$B$23)*12+MID(Y1281,6,2)-Parameters!$B$24+1</f>
        <v/>
      </c>
    </row>
    <row r="1282">
      <c r="X1282" t="inlineStr">
        <is>
          <t>L0204406</t>
        </is>
      </c>
      <c r="Y1282" t="inlineStr">
        <is>
          <t>2026-03-18</t>
        </is>
      </c>
      <c r="Z1282" t="inlineStr">
        <is>
          <t>home_use</t>
        </is>
      </c>
      <c r="AA1282" t="inlineStr">
        <is>
          <t>IMP00063</t>
        </is>
      </c>
      <c r="AB1282" t="inlineStr">
        <is>
          <t>T100440</t>
        </is>
      </c>
      <c r="AC1282" s="32" t="n">
        <v>1081181.1</v>
      </c>
      <c r="AD1282" s="32" t="n">
        <v>115686.38</v>
      </c>
      <c r="AE1282" s="35">
        <f>(LEFT(Y1282,4)-Parameters!$B$23)*12+MID(Y1282,6,2)-Parameters!$B$24+1</f>
        <v/>
      </c>
    </row>
    <row r="1283">
      <c r="X1283" t="inlineStr">
        <is>
          <t>L0204407</t>
        </is>
      </c>
      <c r="Y1283" t="inlineStr">
        <is>
          <t>2026-03-18</t>
        </is>
      </c>
      <c r="Z1283" t="inlineStr">
        <is>
          <t>home_use</t>
        </is>
      </c>
      <c r="AA1283" t="inlineStr">
        <is>
          <t>IMP00063</t>
        </is>
      </c>
      <c r="AB1283" t="inlineStr">
        <is>
          <t>T100440</t>
        </is>
      </c>
      <c r="AC1283" s="32" t="n">
        <v>269432.65</v>
      </c>
      <c r="AD1283" s="32" t="n">
        <v>30984.76</v>
      </c>
      <c r="AE1283" s="35">
        <f>(LEFT(Y1283,4)-Parameters!$B$23)*12+MID(Y1283,6,2)-Parameters!$B$24+1</f>
        <v/>
      </c>
    </row>
    <row r="1284">
      <c r="X1284" t="inlineStr">
        <is>
          <t>L0204409</t>
        </is>
      </c>
      <c r="Y1284" t="inlineStr">
        <is>
          <t>2026-03-18</t>
        </is>
      </c>
      <c r="Z1284" t="inlineStr">
        <is>
          <t>home_use</t>
        </is>
      </c>
      <c r="AA1284" t="inlineStr">
        <is>
          <t>IMP00063</t>
        </is>
      </c>
      <c r="AB1284" t="inlineStr">
        <is>
          <t>T100440</t>
        </is>
      </c>
      <c r="AC1284" s="32" t="n">
        <v>815304.33</v>
      </c>
      <c r="AD1284" s="32" t="n">
        <v>87237.56</v>
      </c>
      <c r="AE1284" s="35">
        <f>(LEFT(Y1284,4)-Parameters!$B$23)*12+MID(Y1284,6,2)-Parameters!$B$24+1</f>
        <v/>
      </c>
    </row>
    <row r="1285">
      <c r="X1285" t="inlineStr">
        <is>
          <t>L0204410</t>
        </is>
      </c>
      <c r="Y1285" t="inlineStr">
        <is>
          <t>2026-03-18</t>
        </is>
      </c>
      <c r="Z1285" t="inlineStr">
        <is>
          <t>home_use</t>
        </is>
      </c>
      <c r="AA1285" t="inlineStr">
        <is>
          <t>IMP00063</t>
        </is>
      </c>
      <c r="AB1285" t="inlineStr">
        <is>
          <t>T100440</t>
        </is>
      </c>
      <c r="AC1285" s="32" t="n">
        <v>787095.67</v>
      </c>
      <c r="AD1285" s="32" t="n">
        <v>102322.44</v>
      </c>
      <c r="AE1285" s="35">
        <f>(LEFT(Y1285,4)-Parameters!$B$23)*12+MID(Y1285,6,2)-Parameters!$B$24+1</f>
        <v/>
      </c>
    </row>
    <row r="1286">
      <c r="X1286" t="inlineStr">
        <is>
          <t>L0204411</t>
        </is>
      </c>
      <c r="Y1286" t="inlineStr">
        <is>
          <t>2026-03-18</t>
        </is>
      </c>
      <c r="Z1286" t="inlineStr">
        <is>
          <t>warehouse_out</t>
        </is>
      </c>
      <c r="AA1286" t="inlineStr">
        <is>
          <t>IMP00063</t>
        </is>
      </c>
      <c r="AB1286" t="inlineStr">
        <is>
          <t>T100440</t>
        </is>
      </c>
      <c r="AC1286" s="32" t="n">
        <v>2859262.4</v>
      </c>
      <c r="AD1286" s="32" t="n">
        <v>371704.11</v>
      </c>
      <c r="AE1286" s="35">
        <f>(LEFT(Y1286,4)-Parameters!$B$23)*12+MID(Y1286,6,2)-Parameters!$B$24+1</f>
        <v/>
      </c>
    </row>
    <row r="1287">
      <c r="X1287" t="inlineStr">
        <is>
          <t>L0204664</t>
        </is>
      </c>
      <c r="Y1287" t="inlineStr">
        <is>
          <t>2026-03-19</t>
        </is>
      </c>
      <c r="Z1287" t="inlineStr">
        <is>
          <t>home_use</t>
        </is>
      </c>
      <c r="AA1287" t="inlineStr">
        <is>
          <t>IMP00063</t>
        </is>
      </c>
      <c r="AB1287" t="inlineStr">
        <is>
          <t>T100440</t>
        </is>
      </c>
      <c r="AC1287" s="32" t="n">
        <v>572486.34</v>
      </c>
      <c r="AD1287" s="32" t="n">
        <v>61256.04</v>
      </c>
      <c r="AE1287" s="35">
        <f>(LEFT(Y1287,4)-Parameters!$B$23)*12+MID(Y1287,6,2)-Parameters!$B$24+1</f>
        <v/>
      </c>
    </row>
    <row r="1288">
      <c r="X1288" t="inlineStr">
        <is>
          <t>L0204665</t>
        </is>
      </c>
      <c r="Y1288" t="inlineStr">
        <is>
          <t>2026-03-19</t>
        </is>
      </c>
      <c r="Z1288" t="inlineStr">
        <is>
          <t>home_use</t>
        </is>
      </c>
      <c r="AA1288" t="inlineStr">
        <is>
          <t>IMP00063</t>
        </is>
      </c>
      <c r="AB1288" t="inlineStr">
        <is>
          <t>T100440</t>
        </is>
      </c>
      <c r="AC1288" s="32" t="n">
        <v>578731.11</v>
      </c>
      <c r="AD1288" s="32" t="n">
        <v>66554.08</v>
      </c>
      <c r="AE1288" s="35">
        <f>(LEFT(Y1288,4)-Parameters!$B$23)*12+MID(Y1288,6,2)-Parameters!$B$24+1</f>
        <v/>
      </c>
    </row>
    <row r="1289">
      <c r="X1289" t="inlineStr">
        <is>
          <t>L0204666</t>
        </is>
      </c>
      <c r="Y1289" t="inlineStr">
        <is>
          <t>2026-03-19</t>
        </is>
      </c>
      <c r="Z1289" t="inlineStr">
        <is>
          <t>home_use</t>
        </is>
      </c>
      <c r="AA1289" t="inlineStr">
        <is>
          <t>IMP00063</t>
        </is>
      </c>
      <c r="AB1289" t="inlineStr">
        <is>
          <t>T100440</t>
        </is>
      </c>
      <c r="AC1289" s="32" t="n">
        <v>1570002.03</v>
      </c>
      <c r="AD1289" s="32" t="n">
        <v>175840.23</v>
      </c>
      <c r="AE1289" s="35">
        <f>(LEFT(Y1289,4)-Parameters!$B$23)*12+MID(Y1289,6,2)-Parameters!$B$24+1</f>
        <v/>
      </c>
    </row>
    <row r="1290">
      <c r="X1290" t="inlineStr">
        <is>
          <t>L0204668</t>
        </is>
      </c>
      <c r="Y1290" t="inlineStr">
        <is>
          <t>2026-03-19</t>
        </is>
      </c>
      <c r="Z1290" t="inlineStr">
        <is>
          <t>home_use</t>
        </is>
      </c>
      <c r="AA1290" t="inlineStr">
        <is>
          <t>IMP00063</t>
        </is>
      </c>
      <c r="AB1290" t="inlineStr">
        <is>
          <t>T100440</t>
        </is>
      </c>
      <c r="AC1290" s="32" t="n">
        <v>1230669.71</v>
      </c>
      <c r="AD1290" s="32" t="n">
        <v>137835.01</v>
      </c>
      <c r="AE1290" s="35">
        <f>(LEFT(Y1290,4)-Parameters!$B$23)*12+MID(Y1290,6,2)-Parameters!$B$24+1</f>
        <v/>
      </c>
    </row>
    <row r="1291">
      <c r="X1291" t="inlineStr">
        <is>
          <t>L0204669</t>
        </is>
      </c>
      <c r="Y1291" t="inlineStr">
        <is>
          <t>2026-03-19</t>
        </is>
      </c>
      <c r="Z1291" t="inlineStr">
        <is>
          <t>home_use</t>
        </is>
      </c>
      <c r="AA1291" t="inlineStr">
        <is>
          <t>IMP00063</t>
        </is>
      </c>
      <c r="AB1291" t="inlineStr">
        <is>
          <t>T100440</t>
        </is>
      </c>
      <c r="AC1291" s="32" t="n">
        <v>859398.7</v>
      </c>
      <c r="AD1291" s="32" t="n">
        <v>98830.85000000001</v>
      </c>
      <c r="AE1291" s="35">
        <f>(LEFT(Y1291,4)-Parameters!$B$23)*12+MID(Y1291,6,2)-Parameters!$B$24+1</f>
        <v/>
      </c>
    </row>
    <row r="1292">
      <c r="X1292" t="inlineStr">
        <is>
          <t>L0204911</t>
        </is>
      </c>
      <c r="Y1292" t="inlineStr">
        <is>
          <t>2026-03-20</t>
        </is>
      </c>
      <c r="Z1292" t="inlineStr">
        <is>
          <t>home_use</t>
        </is>
      </c>
      <c r="AA1292" t="inlineStr">
        <is>
          <t>IMP00063</t>
        </is>
      </c>
      <c r="AB1292" t="inlineStr">
        <is>
          <t>T100440</t>
        </is>
      </c>
      <c r="AC1292" s="32" t="n">
        <v>329767.17</v>
      </c>
      <c r="AD1292" s="32" t="n">
        <v>35285.09</v>
      </c>
      <c r="AE1292" s="35">
        <f>(LEFT(Y1292,4)-Parameters!$B$23)*12+MID(Y1292,6,2)-Parameters!$B$24+1</f>
        <v/>
      </c>
    </row>
    <row r="1293">
      <c r="X1293" t="inlineStr">
        <is>
          <t>L0204912</t>
        </is>
      </c>
      <c r="Y1293" t="inlineStr">
        <is>
          <t>2026-03-20</t>
        </is>
      </c>
      <c r="Z1293" t="inlineStr">
        <is>
          <t>home_use</t>
        </is>
      </c>
      <c r="AA1293" t="inlineStr">
        <is>
          <t>IMP00063</t>
        </is>
      </c>
      <c r="AB1293" t="inlineStr">
        <is>
          <t>T100440</t>
        </is>
      </c>
      <c r="AC1293" s="32" t="n">
        <v>283470.02</v>
      </c>
      <c r="AD1293" s="32" t="n">
        <v>30331.29</v>
      </c>
      <c r="AE1293" s="35">
        <f>(LEFT(Y1293,4)-Parameters!$B$23)*12+MID(Y1293,6,2)-Parameters!$B$24+1</f>
        <v/>
      </c>
    </row>
    <row r="1294">
      <c r="X1294" t="inlineStr">
        <is>
          <t>L0204913</t>
        </is>
      </c>
      <c r="Y1294" t="inlineStr">
        <is>
          <t>2026-03-20</t>
        </is>
      </c>
      <c r="Z1294" t="inlineStr">
        <is>
          <t>home_use</t>
        </is>
      </c>
      <c r="AA1294" t="inlineStr">
        <is>
          <t>IMP00063</t>
        </is>
      </c>
      <c r="AB1294" t="inlineStr">
        <is>
          <t>T100440</t>
        </is>
      </c>
      <c r="AC1294" s="32" t="n">
        <v>3222658.16</v>
      </c>
      <c r="AD1294" s="32" t="n">
        <v>328711.13</v>
      </c>
      <c r="AE1294" s="35">
        <f>(LEFT(Y1294,4)-Parameters!$B$23)*12+MID(Y1294,6,2)-Parameters!$B$24+1</f>
        <v/>
      </c>
    </row>
    <row r="1295">
      <c r="X1295" t="inlineStr">
        <is>
          <t>L0204914</t>
        </is>
      </c>
      <c r="Y1295" t="inlineStr">
        <is>
          <t>2026-03-20</t>
        </is>
      </c>
      <c r="Z1295" t="inlineStr">
        <is>
          <t>home_use</t>
        </is>
      </c>
      <c r="AA1295" t="inlineStr">
        <is>
          <t>IMP00063</t>
        </is>
      </c>
      <c r="AB1295" t="inlineStr">
        <is>
          <t>T100440</t>
        </is>
      </c>
      <c r="AC1295" s="32" t="n">
        <v>346911.35</v>
      </c>
      <c r="AD1295" s="32" t="n">
        <v>39894.81</v>
      </c>
      <c r="AE1295" s="35">
        <f>(LEFT(Y1295,4)-Parameters!$B$23)*12+MID(Y1295,6,2)-Parameters!$B$24+1</f>
        <v/>
      </c>
    </row>
    <row r="1296">
      <c r="X1296" t="inlineStr">
        <is>
          <t>L0204915</t>
        </is>
      </c>
      <c r="Y1296" t="inlineStr">
        <is>
          <t>2026-03-20</t>
        </is>
      </c>
      <c r="Z1296" t="inlineStr">
        <is>
          <t>home_use</t>
        </is>
      </c>
      <c r="AA1296" t="inlineStr">
        <is>
          <t>IMP00063</t>
        </is>
      </c>
      <c r="AB1296" t="inlineStr">
        <is>
          <t>T100440</t>
        </is>
      </c>
      <c r="AC1296" s="32" t="n">
        <v>7240812.96</v>
      </c>
      <c r="AD1296" s="32" t="n">
        <v>941305.6800000001</v>
      </c>
      <c r="AE1296" s="35">
        <f>(LEFT(Y1296,4)-Parameters!$B$23)*12+MID(Y1296,6,2)-Parameters!$B$24+1</f>
        <v/>
      </c>
    </row>
    <row r="1297">
      <c r="X1297" t="inlineStr">
        <is>
          <t>L0204916</t>
        </is>
      </c>
      <c r="Y1297" t="inlineStr">
        <is>
          <t>2026-03-20</t>
        </is>
      </c>
      <c r="Z1297" t="inlineStr">
        <is>
          <t>home_use</t>
        </is>
      </c>
      <c r="AA1297" t="inlineStr">
        <is>
          <t>IMP00063</t>
        </is>
      </c>
      <c r="AB1297" t="inlineStr">
        <is>
          <t>T100440</t>
        </is>
      </c>
      <c r="AC1297" s="32" t="n">
        <v>1224465.75</v>
      </c>
      <c r="AD1297" s="32" t="n">
        <v>140813.56</v>
      </c>
      <c r="AE1297" s="35">
        <f>(LEFT(Y1297,4)-Parameters!$B$23)*12+MID(Y1297,6,2)-Parameters!$B$24+1</f>
        <v/>
      </c>
    </row>
    <row r="1298">
      <c r="X1298" t="inlineStr">
        <is>
          <t>L0205174</t>
        </is>
      </c>
      <c r="Y1298" t="inlineStr">
        <is>
          <t>2026-03-21</t>
        </is>
      </c>
      <c r="Z1298" t="inlineStr">
        <is>
          <t>home_use</t>
        </is>
      </c>
      <c r="AA1298" t="inlineStr">
        <is>
          <t>IMP00063</t>
        </is>
      </c>
      <c r="AB1298" t="inlineStr">
        <is>
          <t>T100440</t>
        </is>
      </c>
      <c r="AC1298" s="32" t="n">
        <v>682637.79</v>
      </c>
      <c r="AD1298" s="32" t="n">
        <v>76455.42999999999</v>
      </c>
      <c r="AE1298" s="35">
        <f>(LEFT(Y1298,4)-Parameters!$B$23)*12+MID(Y1298,6,2)-Parameters!$B$24+1</f>
        <v/>
      </c>
    </row>
    <row r="1299">
      <c r="X1299" t="inlineStr">
        <is>
          <t>L0205175</t>
        </is>
      </c>
      <c r="Y1299" t="inlineStr">
        <is>
          <t>2026-03-21</t>
        </is>
      </c>
      <c r="Z1299" t="inlineStr">
        <is>
          <t>home_use</t>
        </is>
      </c>
      <c r="AA1299" t="inlineStr">
        <is>
          <t>IMP00063</t>
        </is>
      </c>
      <c r="AB1299" t="inlineStr">
        <is>
          <t>T100440</t>
        </is>
      </c>
      <c r="AC1299" s="32" t="n">
        <v>368673.1</v>
      </c>
      <c r="AD1299" s="32" t="n">
        <v>42397.41</v>
      </c>
      <c r="AE1299" s="35">
        <f>(LEFT(Y1299,4)-Parameters!$B$23)*12+MID(Y1299,6,2)-Parameters!$B$24+1</f>
        <v/>
      </c>
    </row>
    <row r="1300">
      <c r="X1300" t="inlineStr">
        <is>
          <t>L0205177</t>
        </is>
      </c>
      <c r="Y1300" t="inlineStr">
        <is>
          <t>2026-03-21</t>
        </is>
      </c>
      <c r="Z1300" t="inlineStr">
        <is>
          <t>home_use</t>
        </is>
      </c>
      <c r="AA1300" t="inlineStr">
        <is>
          <t>IMP00063</t>
        </is>
      </c>
      <c r="AB1300" t="inlineStr">
        <is>
          <t>T100440</t>
        </is>
      </c>
      <c r="AC1300" s="32" t="n">
        <v>441444.81</v>
      </c>
      <c r="AD1300" s="32" t="n">
        <v>50766.15</v>
      </c>
      <c r="AE1300" s="35">
        <f>(LEFT(Y1300,4)-Parameters!$B$23)*12+MID(Y1300,6,2)-Parameters!$B$24+1</f>
        <v/>
      </c>
    </row>
    <row r="1301">
      <c r="X1301" t="inlineStr">
        <is>
          <t>L0205178</t>
        </is>
      </c>
      <c r="Y1301" t="inlineStr">
        <is>
          <t>2026-03-21</t>
        </is>
      </c>
      <c r="Z1301" t="inlineStr">
        <is>
          <t>home_use</t>
        </is>
      </c>
      <c r="AA1301" t="inlineStr">
        <is>
          <t>IMP00063</t>
        </is>
      </c>
      <c r="AB1301" t="inlineStr">
        <is>
          <t>T100440</t>
        </is>
      </c>
      <c r="AC1301" s="32" t="n">
        <v>457183.18</v>
      </c>
      <c r="AD1301" s="32" t="n">
        <v>52576.07</v>
      </c>
      <c r="AE1301" s="35">
        <f>(LEFT(Y1301,4)-Parameters!$B$23)*12+MID(Y1301,6,2)-Parameters!$B$24+1</f>
        <v/>
      </c>
    </row>
    <row r="1302">
      <c r="X1302" t="inlineStr">
        <is>
          <t>L0205180</t>
        </is>
      </c>
      <c r="Y1302" t="inlineStr">
        <is>
          <t>2026-03-21</t>
        </is>
      </c>
      <c r="Z1302" t="inlineStr">
        <is>
          <t>home_use</t>
        </is>
      </c>
      <c r="AA1302" t="inlineStr">
        <is>
          <t>IMP00063</t>
        </is>
      </c>
      <c r="AB1302" t="inlineStr">
        <is>
          <t>T100440</t>
        </is>
      </c>
      <c r="AC1302" s="32" t="n">
        <v>1738630.96</v>
      </c>
      <c r="AD1302" s="32" t="n">
        <v>194726.67</v>
      </c>
      <c r="AE1302" s="35">
        <f>(LEFT(Y1302,4)-Parameters!$B$23)*12+MID(Y1302,6,2)-Parameters!$B$24+1</f>
        <v/>
      </c>
    </row>
    <row r="1303">
      <c r="X1303" t="inlineStr">
        <is>
          <t>L0205181</t>
        </is>
      </c>
      <c r="Y1303" t="inlineStr">
        <is>
          <t>2026-03-21</t>
        </is>
      </c>
      <c r="Z1303" t="inlineStr">
        <is>
          <t>warehouse_out</t>
        </is>
      </c>
      <c r="AA1303" t="inlineStr">
        <is>
          <t>IMP00063</t>
        </is>
      </c>
      <c r="AB1303" t="inlineStr">
        <is>
          <t>T100440</t>
        </is>
      </c>
      <c r="AC1303" s="32" t="n">
        <v>1102511.41</v>
      </c>
      <c r="AD1303" s="32" t="n">
        <v>117968.72</v>
      </c>
      <c r="AE1303" s="35">
        <f>(LEFT(Y1303,4)-Parameters!$B$23)*12+MID(Y1303,6,2)-Parameters!$B$24+1</f>
        <v/>
      </c>
    </row>
    <row r="1304">
      <c r="X1304" t="inlineStr">
        <is>
          <t>L0205182</t>
        </is>
      </c>
      <c r="Y1304" t="inlineStr">
        <is>
          <t>2026-03-21</t>
        </is>
      </c>
      <c r="Z1304" t="inlineStr">
        <is>
          <t>home_use</t>
        </is>
      </c>
      <c r="AA1304" t="inlineStr">
        <is>
          <t>IMP00063</t>
        </is>
      </c>
      <c r="AB1304" t="inlineStr">
        <is>
          <t>T100440</t>
        </is>
      </c>
      <c r="AC1304" s="32" t="n">
        <v>992275.65</v>
      </c>
      <c r="AD1304" s="32" t="n">
        <v>114111.7</v>
      </c>
      <c r="AE1304" s="35">
        <f>(LEFT(Y1304,4)-Parameters!$B$23)*12+MID(Y1304,6,2)-Parameters!$B$24+1</f>
        <v/>
      </c>
    </row>
    <row r="1305">
      <c r="X1305" t="inlineStr">
        <is>
          <t>L0205183</t>
        </is>
      </c>
      <c r="Y1305" t="inlineStr">
        <is>
          <t>2026-03-21</t>
        </is>
      </c>
      <c r="Z1305" t="inlineStr">
        <is>
          <t>home_use</t>
        </is>
      </c>
      <c r="AA1305" t="inlineStr">
        <is>
          <t>IMP00063</t>
        </is>
      </c>
      <c r="AB1305" t="inlineStr">
        <is>
          <t>T100440</t>
        </is>
      </c>
      <c r="AC1305" s="32" t="n">
        <v>4560515.57</v>
      </c>
      <c r="AD1305" s="32" t="n">
        <v>592867.02</v>
      </c>
      <c r="AE1305" s="35">
        <f>(LEFT(Y1305,4)-Parameters!$B$23)*12+MID(Y1305,6,2)-Parameters!$B$24+1</f>
        <v/>
      </c>
    </row>
    <row r="1306">
      <c r="X1306" t="inlineStr">
        <is>
          <t>L0205184</t>
        </is>
      </c>
      <c r="Y1306" t="inlineStr">
        <is>
          <t>2026-03-21</t>
        </is>
      </c>
      <c r="Z1306" t="inlineStr">
        <is>
          <t>home_use</t>
        </is>
      </c>
      <c r="AA1306" t="inlineStr">
        <is>
          <t>IMP00063</t>
        </is>
      </c>
      <c r="AB1306" t="inlineStr">
        <is>
          <t>T100440</t>
        </is>
      </c>
      <c r="AC1306" s="32" t="n">
        <v>1445679.63</v>
      </c>
      <c r="AD1306" s="32" t="n">
        <v>154687.72</v>
      </c>
      <c r="AE1306" s="35">
        <f>(LEFT(Y1306,4)-Parameters!$B$23)*12+MID(Y1306,6,2)-Parameters!$B$24+1</f>
        <v/>
      </c>
    </row>
    <row r="1307">
      <c r="X1307" t="inlineStr">
        <is>
          <t>L0205185</t>
        </is>
      </c>
      <c r="Y1307" t="inlineStr">
        <is>
          <t>2026-03-21</t>
        </is>
      </c>
      <c r="Z1307" t="inlineStr">
        <is>
          <t>warehouse_out</t>
        </is>
      </c>
      <c r="AA1307" t="inlineStr">
        <is>
          <t>IMP00063</t>
        </is>
      </c>
      <c r="AB1307" t="inlineStr">
        <is>
          <t>T100440</t>
        </is>
      </c>
      <c r="AC1307" s="32" t="n">
        <v>1573303.67</v>
      </c>
      <c r="AD1307" s="32" t="n">
        <v>168343.49</v>
      </c>
      <c r="AE1307" s="35">
        <f>(LEFT(Y1307,4)-Parameters!$B$23)*12+MID(Y1307,6,2)-Parameters!$B$24+1</f>
        <v/>
      </c>
    </row>
    <row r="1308">
      <c r="X1308" t="inlineStr">
        <is>
          <t>L0205484</t>
        </is>
      </c>
      <c r="Y1308" t="inlineStr">
        <is>
          <t>2026-03-22</t>
        </is>
      </c>
      <c r="Z1308" t="inlineStr">
        <is>
          <t>warehouse_out</t>
        </is>
      </c>
      <c r="AA1308" t="inlineStr">
        <is>
          <t>IMP00063</t>
        </is>
      </c>
      <c r="AB1308" t="inlineStr">
        <is>
          <t>T100440</t>
        </is>
      </c>
      <c r="AC1308" s="32" t="n">
        <v>7023131.83</v>
      </c>
      <c r="AD1308" s="32" t="n">
        <v>913007.14</v>
      </c>
      <c r="AE1308" s="35">
        <f>(LEFT(Y1308,4)-Parameters!$B$23)*12+MID(Y1308,6,2)-Parameters!$B$24+1</f>
        <v/>
      </c>
    </row>
    <row r="1309">
      <c r="X1309" t="inlineStr">
        <is>
          <t>L0205485</t>
        </is>
      </c>
      <c r="Y1309" t="inlineStr">
        <is>
          <t>2026-03-22</t>
        </is>
      </c>
      <c r="Z1309" t="inlineStr">
        <is>
          <t>home_use</t>
        </is>
      </c>
      <c r="AA1309" t="inlineStr">
        <is>
          <t>IMP00063</t>
        </is>
      </c>
      <c r="AB1309" t="inlineStr">
        <is>
          <t>T100440</t>
        </is>
      </c>
      <c r="AC1309" s="32" t="n">
        <v>493807.87</v>
      </c>
      <c r="AD1309" s="32" t="n">
        <v>56787.91</v>
      </c>
      <c r="AE1309" s="35">
        <f>(LEFT(Y1309,4)-Parameters!$B$23)*12+MID(Y1309,6,2)-Parameters!$B$24+1</f>
        <v/>
      </c>
    </row>
    <row r="1310">
      <c r="X1310" t="inlineStr">
        <is>
          <t>L0205486</t>
        </is>
      </c>
      <c r="Y1310" t="inlineStr">
        <is>
          <t>2026-03-22</t>
        </is>
      </c>
      <c r="Z1310" t="inlineStr">
        <is>
          <t>home_use</t>
        </is>
      </c>
      <c r="AA1310" t="inlineStr">
        <is>
          <t>IMP00063</t>
        </is>
      </c>
      <c r="AB1310" t="inlineStr">
        <is>
          <t>T100440</t>
        </is>
      </c>
      <c r="AC1310" s="32" t="n">
        <v>3093011.48</v>
      </c>
      <c r="AD1310" s="32" t="n">
        <v>402091.49</v>
      </c>
      <c r="AE1310" s="35">
        <f>(LEFT(Y1310,4)-Parameters!$B$23)*12+MID(Y1310,6,2)-Parameters!$B$24+1</f>
        <v/>
      </c>
    </row>
    <row r="1311">
      <c r="X1311" t="inlineStr">
        <is>
          <t>L0205487</t>
        </is>
      </c>
      <c r="Y1311" t="inlineStr">
        <is>
          <t>2026-03-22</t>
        </is>
      </c>
      <c r="Z1311" t="inlineStr">
        <is>
          <t>home_use</t>
        </is>
      </c>
      <c r="AA1311" t="inlineStr">
        <is>
          <t>IMP00063</t>
        </is>
      </c>
      <c r="AB1311" t="inlineStr">
        <is>
          <t>T100440</t>
        </is>
      </c>
      <c r="AC1311" s="32" t="n">
        <v>1572220.02</v>
      </c>
      <c r="AD1311" s="32" t="n">
        <v>168227.54</v>
      </c>
      <c r="AE1311" s="35">
        <f>(LEFT(Y1311,4)-Parameters!$B$23)*12+MID(Y1311,6,2)-Parameters!$B$24+1</f>
        <v/>
      </c>
    </row>
    <row r="1312">
      <c r="X1312" t="inlineStr">
        <is>
          <t>L0205488</t>
        </is>
      </c>
      <c r="Y1312" t="inlineStr">
        <is>
          <t>2026-03-22</t>
        </is>
      </c>
      <c r="Z1312" t="inlineStr">
        <is>
          <t>home_use</t>
        </is>
      </c>
      <c r="AA1312" t="inlineStr">
        <is>
          <t>IMP00063</t>
        </is>
      </c>
      <c r="AB1312" t="inlineStr">
        <is>
          <t>T100440</t>
        </is>
      </c>
      <c r="AC1312" s="32" t="n">
        <v>425547.06</v>
      </c>
      <c r="AD1312" s="32" t="n">
        <v>48937.91</v>
      </c>
      <c r="AE1312" s="35">
        <f>(LEFT(Y1312,4)-Parameters!$B$23)*12+MID(Y1312,6,2)-Parameters!$B$24+1</f>
        <v/>
      </c>
    </row>
    <row r="1313">
      <c r="X1313" t="inlineStr">
        <is>
          <t>L0205489</t>
        </is>
      </c>
      <c r="Y1313" t="inlineStr">
        <is>
          <t>2026-03-22</t>
        </is>
      </c>
      <c r="Z1313" t="inlineStr">
        <is>
          <t>home_use</t>
        </is>
      </c>
      <c r="AA1313" t="inlineStr">
        <is>
          <t>IMP00063</t>
        </is>
      </c>
      <c r="AB1313" t="inlineStr">
        <is>
          <t>T100440</t>
        </is>
      </c>
      <c r="AC1313" s="32" t="n">
        <v>1538896.09</v>
      </c>
      <c r="AD1313" s="32" t="n">
        <v>176973.05</v>
      </c>
      <c r="AE1313" s="35">
        <f>(LEFT(Y1313,4)-Parameters!$B$23)*12+MID(Y1313,6,2)-Parameters!$B$24+1</f>
        <v/>
      </c>
    </row>
    <row r="1314">
      <c r="X1314" t="inlineStr">
        <is>
          <t>L0205492</t>
        </is>
      </c>
      <c r="Y1314" t="inlineStr">
        <is>
          <t>2026-03-22</t>
        </is>
      </c>
      <c r="Z1314" t="inlineStr">
        <is>
          <t>home_use</t>
        </is>
      </c>
      <c r="AA1314" t="inlineStr">
        <is>
          <t>IMP00063</t>
        </is>
      </c>
      <c r="AB1314" t="inlineStr">
        <is>
          <t>T100440</t>
        </is>
      </c>
      <c r="AC1314" s="32" t="n">
        <v>6190419.37</v>
      </c>
      <c r="AD1314" s="32" t="n">
        <v>804754.52</v>
      </c>
      <c r="AE1314" s="35">
        <f>(LEFT(Y1314,4)-Parameters!$B$23)*12+MID(Y1314,6,2)-Parameters!$B$24+1</f>
        <v/>
      </c>
    </row>
    <row r="1315">
      <c r="X1315" t="inlineStr">
        <is>
          <t>L0205493</t>
        </is>
      </c>
      <c r="Y1315" t="inlineStr">
        <is>
          <t>2026-03-22</t>
        </is>
      </c>
      <c r="Z1315" t="inlineStr">
        <is>
          <t>home_use</t>
        </is>
      </c>
      <c r="AA1315" t="inlineStr">
        <is>
          <t>IMP00063</t>
        </is>
      </c>
      <c r="AB1315" t="inlineStr">
        <is>
          <t>T100440</t>
        </is>
      </c>
      <c r="AC1315" s="32" t="n">
        <v>4465536.05</v>
      </c>
      <c r="AD1315" s="32" t="n">
        <v>580519.6899999999</v>
      </c>
      <c r="AE1315" s="35">
        <f>(LEFT(Y1315,4)-Parameters!$B$23)*12+MID(Y1315,6,2)-Parameters!$B$24+1</f>
        <v/>
      </c>
    </row>
    <row r="1316">
      <c r="X1316" t="inlineStr">
        <is>
          <t>L0205494</t>
        </is>
      </c>
      <c r="Y1316" t="inlineStr">
        <is>
          <t>2026-03-22</t>
        </is>
      </c>
      <c r="Z1316" t="inlineStr">
        <is>
          <t>home_use</t>
        </is>
      </c>
      <c r="AA1316" t="inlineStr">
        <is>
          <t>IMP00063</t>
        </is>
      </c>
      <c r="AB1316" t="inlineStr">
        <is>
          <t>T100440</t>
        </is>
      </c>
      <c r="AC1316" s="32" t="n">
        <v>548118.61</v>
      </c>
      <c r="AD1316" s="32" t="n">
        <v>63033.64</v>
      </c>
      <c r="AE1316" s="35">
        <f>(LEFT(Y1316,4)-Parameters!$B$23)*12+MID(Y1316,6,2)-Parameters!$B$24+1</f>
        <v/>
      </c>
    </row>
    <row r="1317">
      <c r="X1317" t="inlineStr">
        <is>
          <t>L0205747</t>
        </is>
      </c>
      <c r="Y1317" t="inlineStr">
        <is>
          <t>2026-03-23</t>
        </is>
      </c>
      <c r="Z1317" t="inlineStr">
        <is>
          <t>warehouse_out</t>
        </is>
      </c>
      <c r="AA1317" t="inlineStr">
        <is>
          <t>IMP00063</t>
        </is>
      </c>
      <c r="AB1317" t="inlineStr">
        <is>
          <t>T100440</t>
        </is>
      </c>
      <c r="AC1317" s="32" t="n">
        <v>853247.6</v>
      </c>
      <c r="AD1317" s="32" t="n">
        <v>91297.49000000001</v>
      </c>
      <c r="AE1317" s="35">
        <f>(LEFT(Y1317,4)-Parameters!$B$23)*12+MID(Y1317,6,2)-Parameters!$B$24+1</f>
        <v/>
      </c>
    </row>
    <row r="1318">
      <c r="X1318" t="inlineStr">
        <is>
          <t>L0205748</t>
        </is>
      </c>
      <c r="Y1318" t="inlineStr">
        <is>
          <t>2026-03-23</t>
        </is>
      </c>
      <c r="Z1318" t="inlineStr">
        <is>
          <t>home_use</t>
        </is>
      </c>
      <c r="AA1318" t="inlineStr">
        <is>
          <t>IMP00063</t>
        </is>
      </c>
      <c r="AB1318" t="inlineStr">
        <is>
          <t>T100440</t>
        </is>
      </c>
      <c r="AC1318" s="32" t="n">
        <v>860765.92</v>
      </c>
      <c r="AD1318" s="32" t="n">
        <v>96405.78</v>
      </c>
      <c r="AE1318" s="35">
        <f>(LEFT(Y1318,4)-Parameters!$B$23)*12+MID(Y1318,6,2)-Parameters!$B$24+1</f>
        <v/>
      </c>
    </row>
    <row r="1319">
      <c r="X1319" t="inlineStr">
        <is>
          <t>L0205749</t>
        </is>
      </c>
      <c r="Y1319" t="inlineStr">
        <is>
          <t>2026-03-23</t>
        </is>
      </c>
      <c r="Z1319" t="inlineStr">
        <is>
          <t>home_use</t>
        </is>
      </c>
      <c r="AA1319" t="inlineStr">
        <is>
          <t>IMP00063</t>
        </is>
      </c>
      <c r="AB1319" t="inlineStr">
        <is>
          <t>T100440</t>
        </is>
      </c>
      <c r="AC1319" s="32" t="n">
        <v>17134196.04</v>
      </c>
      <c r="AD1319" s="32" t="n">
        <v>2227445.49</v>
      </c>
      <c r="AE1319" s="35">
        <f>(LEFT(Y1319,4)-Parameters!$B$23)*12+MID(Y1319,6,2)-Parameters!$B$24+1</f>
        <v/>
      </c>
    </row>
    <row r="1320">
      <c r="X1320" t="inlineStr">
        <is>
          <t>L0205750</t>
        </is>
      </c>
      <c r="Y1320" t="inlineStr">
        <is>
          <t>2026-03-23</t>
        </is>
      </c>
      <c r="Z1320" t="inlineStr">
        <is>
          <t>home_use</t>
        </is>
      </c>
      <c r="AA1320" t="inlineStr">
        <is>
          <t>IMP00063</t>
        </is>
      </c>
      <c r="AB1320" t="inlineStr">
        <is>
          <t>T100440</t>
        </is>
      </c>
      <c r="AC1320" s="32" t="n">
        <v>1995202.08</v>
      </c>
      <c r="AD1320" s="32" t="n">
        <v>223462.63</v>
      </c>
      <c r="AE1320" s="35">
        <f>(LEFT(Y1320,4)-Parameters!$B$23)*12+MID(Y1320,6,2)-Parameters!$B$24+1</f>
        <v/>
      </c>
    </row>
    <row r="1321">
      <c r="X1321" t="inlineStr">
        <is>
          <t>L0205752</t>
        </is>
      </c>
      <c r="Y1321" t="inlineStr">
        <is>
          <t>2026-03-23</t>
        </is>
      </c>
      <c r="Z1321" t="inlineStr">
        <is>
          <t>home_use</t>
        </is>
      </c>
      <c r="AA1321" t="inlineStr">
        <is>
          <t>IMP00063</t>
        </is>
      </c>
      <c r="AB1321" t="inlineStr">
        <is>
          <t>T100440</t>
        </is>
      </c>
      <c r="AC1321" s="32" t="n">
        <v>2614724.39</v>
      </c>
      <c r="AD1321" s="32" t="n">
        <v>300693.3</v>
      </c>
      <c r="AE1321" s="35">
        <f>(LEFT(Y1321,4)-Parameters!$B$23)*12+MID(Y1321,6,2)-Parameters!$B$24+1</f>
        <v/>
      </c>
    </row>
    <row r="1322">
      <c r="X1322" t="inlineStr">
        <is>
          <t>L0206014</t>
        </is>
      </c>
      <c r="Y1322" t="inlineStr">
        <is>
          <t>2026-03-24</t>
        </is>
      </c>
      <c r="Z1322" t="inlineStr">
        <is>
          <t>home_use</t>
        </is>
      </c>
      <c r="AA1322" t="inlineStr">
        <is>
          <t>IMP00063</t>
        </is>
      </c>
      <c r="AB1322" t="inlineStr">
        <is>
          <t>T100440</t>
        </is>
      </c>
      <c r="AC1322" s="32" t="n">
        <v>4708730.69</v>
      </c>
      <c r="AD1322" s="32" t="n">
        <v>612134.99</v>
      </c>
      <c r="AE1322" s="35">
        <f>(LEFT(Y1322,4)-Parameters!$B$23)*12+MID(Y1322,6,2)-Parameters!$B$24+1</f>
        <v/>
      </c>
    </row>
    <row r="1323">
      <c r="X1323" t="inlineStr">
        <is>
          <t>L0206015</t>
        </is>
      </c>
      <c r="Y1323" t="inlineStr">
        <is>
          <t>2026-03-24</t>
        </is>
      </c>
      <c r="Z1323" t="inlineStr">
        <is>
          <t>home_use</t>
        </is>
      </c>
      <c r="AA1323" t="inlineStr">
        <is>
          <t>IMP00063</t>
        </is>
      </c>
      <c r="AB1323" t="inlineStr">
        <is>
          <t>T100440</t>
        </is>
      </c>
      <c r="AC1323" s="32" t="n">
        <v>229820.9</v>
      </c>
      <c r="AD1323" s="32" t="n">
        <v>26429.4</v>
      </c>
      <c r="AE1323" s="35">
        <f>(LEFT(Y1323,4)-Parameters!$B$23)*12+MID(Y1323,6,2)-Parameters!$B$24+1</f>
        <v/>
      </c>
    </row>
    <row r="1324">
      <c r="X1324" t="inlineStr">
        <is>
          <t>L0206016</t>
        </is>
      </c>
      <c r="Y1324" t="inlineStr">
        <is>
          <t>2026-03-24</t>
        </is>
      </c>
      <c r="Z1324" t="inlineStr">
        <is>
          <t>home_use</t>
        </is>
      </c>
      <c r="AA1324" t="inlineStr">
        <is>
          <t>IMP00063</t>
        </is>
      </c>
      <c r="AB1324" t="inlineStr">
        <is>
          <t>T100440</t>
        </is>
      </c>
      <c r="AC1324" s="32" t="n">
        <v>331569.97</v>
      </c>
      <c r="AD1324" s="32" t="n">
        <v>38130.55</v>
      </c>
      <c r="AE1324" s="35">
        <f>(LEFT(Y1324,4)-Parameters!$B$23)*12+MID(Y1324,6,2)-Parameters!$B$24+1</f>
        <v/>
      </c>
    </row>
    <row r="1325">
      <c r="X1325" t="inlineStr">
        <is>
          <t>L0206017</t>
        </is>
      </c>
      <c r="Y1325" t="inlineStr">
        <is>
          <t>2026-03-24</t>
        </is>
      </c>
      <c r="Z1325" t="inlineStr">
        <is>
          <t>home_use</t>
        </is>
      </c>
      <c r="AA1325" t="inlineStr">
        <is>
          <t>IMP00063</t>
        </is>
      </c>
      <c r="AB1325" t="inlineStr">
        <is>
          <t>T100440</t>
        </is>
      </c>
      <c r="AC1325" s="32" t="n">
        <v>406537.34</v>
      </c>
      <c r="AD1325" s="32" t="n">
        <v>46751.79</v>
      </c>
      <c r="AE1325" s="35">
        <f>(LEFT(Y1325,4)-Parameters!$B$23)*12+MID(Y1325,6,2)-Parameters!$B$24+1</f>
        <v/>
      </c>
    </row>
    <row r="1326">
      <c r="X1326" t="inlineStr">
        <is>
          <t>L0206018</t>
        </is>
      </c>
      <c r="Y1326" t="inlineStr">
        <is>
          <t>2026-03-24</t>
        </is>
      </c>
      <c r="Z1326" t="inlineStr">
        <is>
          <t>home_use</t>
        </is>
      </c>
      <c r="AA1326" t="inlineStr">
        <is>
          <t>IMP00063</t>
        </is>
      </c>
      <c r="AB1326" t="inlineStr">
        <is>
          <t>T100440</t>
        </is>
      </c>
      <c r="AC1326" s="32" t="n">
        <v>870819.29</v>
      </c>
      <c r="AD1326" s="32" t="n">
        <v>100144.22</v>
      </c>
      <c r="AE1326" s="35">
        <f>(LEFT(Y1326,4)-Parameters!$B$23)*12+MID(Y1326,6,2)-Parameters!$B$24+1</f>
        <v/>
      </c>
    </row>
    <row r="1327">
      <c r="X1327" t="inlineStr">
        <is>
          <t>L0206291</t>
        </is>
      </c>
      <c r="Y1327" t="inlineStr">
        <is>
          <t>2026-03-25</t>
        </is>
      </c>
      <c r="Z1327" t="inlineStr">
        <is>
          <t>home_use</t>
        </is>
      </c>
      <c r="AA1327" t="inlineStr">
        <is>
          <t>IMP00063</t>
        </is>
      </c>
      <c r="AB1327" t="inlineStr">
        <is>
          <t>T100440</t>
        </is>
      </c>
      <c r="AC1327" s="32" t="n">
        <v>897703.79</v>
      </c>
      <c r="AD1327" s="32" t="n">
        <v>103235.94</v>
      </c>
      <c r="AE1327" s="35">
        <f>(LEFT(Y1327,4)-Parameters!$B$23)*12+MID(Y1327,6,2)-Parameters!$B$24+1</f>
        <v/>
      </c>
    </row>
    <row r="1328">
      <c r="X1328" t="inlineStr">
        <is>
          <t>L0206292</t>
        </is>
      </c>
      <c r="Y1328" t="inlineStr">
        <is>
          <t>2026-03-25</t>
        </is>
      </c>
      <c r="Z1328" t="inlineStr">
        <is>
          <t>home_use</t>
        </is>
      </c>
      <c r="AA1328" t="inlineStr">
        <is>
          <t>IMP00063</t>
        </is>
      </c>
      <c r="AB1328" t="inlineStr">
        <is>
          <t>T100440</t>
        </is>
      </c>
      <c r="AC1328" s="32" t="n">
        <v>179537.4</v>
      </c>
      <c r="AD1328" s="32" t="n">
        <v>20646.8</v>
      </c>
      <c r="AE1328" s="35">
        <f>(LEFT(Y1328,4)-Parameters!$B$23)*12+MID(Y1328,6,2)-Parameters!$B$24+1</f>
        <v/>
      </c>
    </row>
    <row r="1329">
      <c r="X1329" t="inlineStr">
        <is>
          <t>L0206293</t>
        </is>
      </c>
      <c r="Y1329" t="inlineStr">
        <is>
          <t>2026-03-25</t>
        </is>
      </c>
      <c r="Z1329" t="inlineStr">
        <is>
          <t>home_use</t>
        </is>
      </c>
      <c r="AA1329" t="inlineStr">
        <is>
          <t>IMP00063</t>
        </is>
      </c>
      <c r="AB1329" t="inlineStr">
        <is>
          <t>T100440</t>
        </is>
      </c>
      <c r="AC1329" s="32" t="n">
        <v>251273.42</v>
      </c>
      <c r="AD1329" s="32" t="n">
        <v>28896.44</v>
      </c>
      <c r="AE1329" s="35">
        <f>(LEFT(Y1329,4)-Parameters!$B$23)*12+MID(Y1329,6,2)-Parameters!$B$24+1</f>
        <v/>
      </c>
    </row>
    <row r="1330">
      <c r="X1330" t="inlineStr">
        <is>
          <t>L0206294</t>
        </is>
      </c>
      <c r="Y1330" t="inlineStr">
        <is>
          <t>2026-03-25</t>
        </is>
      </c>
      <c r="Z1330" t="inlineStr">
        <is>
          <t>home_use</t>
        </is>
      </c>
      <c r="AA1330" t="inlineStr">
        <is>
          <t>IMP00063</t>
        </is>
      </c>
      <c r="AB1330" t="inlineStr">
        <is>
          <t>T100440</t>
        </is>
      </c>
      <c r="AC1330" s="32" t="n">
        <v>1507200.74</v>
      </c>
      <c r="AD1330" s="32" t="n">
        <v>195936.1</v>
      </c>
      <c r="AE1330" s="35">
        <f>(LEFT(Y1330,4)-Parameters!$B$23)*12+MID(Y1330,6,2)-Parameters!$B$24+1</f>
        <v/>
      </c>
    </row>
    <row r="1331">
      <c r="X1331" t="inlineStr">
        <is>
          <t>L0206296</t>
        </is>
      </c>
      <c r="Y1331" t="inlineStr">
        <is>
          <t>2026-03-25</t>
        </is>
      </c>
      <c r="Z1331" t="inlineStr">
        <is>
          <t>home_use</t>
        </is>
      </c>
      <c r="AA1331" t="inlineStr">
        <is>
          <t>IMP00063</t>
        </is>
      </c>
      <c r="AB1331" t="inlineStr">
        <is>
          <t>T100440</t>
        </is>
      </c>
      <c r="AC1331" s="32" t="n">
        <v>2733512.84</v>
      </c>
      <c r="AD1331" s="32" t="n">
        <v>278818.31</v>
      </c>
      <c r="AE1331" s="35">
        <f>(LEFT(Y1331,4)-Parameters!$B$23)*12+MID(Y1331,6,2)-Parameters!$B$24+1</f>
        <v/>
      </c>
    </row>
    <row r="1332">
      <c r="X1332" t="inlineStr">
        <is>
          <t>L0206297</t>
        </is>
      </c>
      <c r="Y1332" t="inlineStr">
        <is>
          <t>2026-03-25</t>
        </is>
      </c>
      <c r="Z1332" t="inlineStr">
        <is>
          <t>home_use</t>
        </is>
      </c>
      <c r="AA1332" t="inlineStr">
        <is>
          <t>IMP00063</t>
        </is>
      </c>
      <c r="AB1332" t="inlineStr">
        <is>
          <t>T100440</t>
        </is>
      </c>
      <c r="AC1332" s="32" t="n">
        <v>449921.94</v>
      </c>
      <c r="AD1332" s="32" t="n">
        <v>51741.02</v>
      </c>
      <c r="AE1332" s="35">
        <f>(LEFT(Y1332,4)-Parameters!$B$23)*12+MID(Y1332,6,2)-Parameters!$B$24+1</f>
        <v/>
      </c>
    </row>
    <row r="1333">
      <c r="X1333" t="inlineStr">
        <is>
          <t>L0206298</t>
        </is>
      </c>
      <c r="Y1333" t="inlineStr">
        <is>
          <t>2026-03-25</t>
        </is>
      </c>
      <c r="Z1333" t="inlineStr">
        <is>
          <t>home_use</t>
        </is>
      </c>
      <c r="AA1333" t="inlineStr">
        <is>
          <t>IMP00063</t>
        </is>
      </c>
      <c r="AB1333" t="inlineStr">
        <is>
          <t>T100440</t>
        </is>
      </c>
      <c r="AC1333" s="32" t="n">
        <v>1056794.33</v>
      </c>
      <c r="AD1333" s="32" t="n">
        <v>113076.99</v>
      </c>
      <c r="AE1333" s="35">
        <f>(LEFT(Y1333,4)-Parameters!$B$23)*12+MID(Y1333,6,2)-Parameters!$B$24+1</f>
        <v/>
      </c>
    </row>
    <row r="1334">
      <c r="X1334" t="inlineStr">
        <is>
          <t>L0206299</t>
        </is>
      </c>
      <c r="Y1334" t="inlineStr">
        <is>
          <t>2026-03-25</t>
        </is>
      </c>
      <c r="Z1334" t="inlineStr">
        <is>
          <t>home_use</t>
        </is>
      </c>
      <c r="AA1334" t="inlineStr">
        <is>
          <t>IMP00063</t>
        </is>
      </c>
      <c r="AB1334" t="inlineStr">
        <is>
          <t>T100440</t>
        </is>
      </c>
      <c r="AC1334" s="32" t="n">
        <v>241307.69</v>
      </c>
      <c r="AD1334" s="32" t="n">
        <v>27750.38</v>
      </c>
      <c r="AE1334" s="35">
        <f>(LEFT(Y1334,4)-Parameters!$B$23)*12+MID(Y1334,6,2)-Parameters!$B$24+1</f>
        <v/>
      </c>
    </row>
    <row r="1335">
      <c r="X1335" t="inlineStr">
        <is>
          <t>L0206565</t>
        </is>
      </c>
      <c r="Y1335" t="inlineStr">
        <is>
          <t>2026-03-26</t>
        </is>
      </c>
      <c r="Z1335" t="inlineStr">
        <is>
          <t>home_use</t>
        </is>
      </c>
      <c r="AA1335" t="inlineStr">
        <is>
          <t>IMP00063</t>
        </is>
      </c>
      <c r="AB1335" t="inlineStr">
        <is>
          <t>T100440</t>
        </is>
      </c>
      <c r="AC1335" s="32" t="n">
        <v>155054.37</v>
      </c>
      <c r="AD1335" s="32" t="n">
        <v>17831.25</v>
      </c>
      <c r="AE1335" s="35">
        <f>(LEFT(Y1335,4)-Parameters!$B$23)*12+MID(Y1335,6,2)-Parameters!$B$24+1</f>
        <v/>
      </c>
    </row>
    <row r="1336">
      <c r="X1336" t="inlineStr">
        <is>
          <t>L0206566</t>
        </is>
      </c>
      <c r="Y1336" t="inlineStr">
        <is>
          <t>2026-03-26</t>
        </is>
      </c>
      <c r="Z1336" t="inlineStr">
        <is>
          <t>home_use</t>
        </is>
      </c>
      <c r="AA1336" t="inlineStr">
        <is>
          <t>IMP00063</t>
        </is>
      </c>
      <c r="AB1336" t="inlineStr">
        <is>
          <t>T100440</t>
        </is>
      </c>
      <c r="AC1336" s="32" t="n">
        <v>319758.57</v>
      </c>
      <c r="AD1336" s="32" t="n">
        <v>36772.24</v>
      </c>
      <c r="AE1336" s="35">
        <f>(LEFT(Y1336,4)-Parameters!$B$23)*12+MID(Y1336,6,2)-Parameters!$B$24+1</f>
        <v/>
      </c>
    </row>
    <row r="1337">
      <c r="X1337" t="inlineStr">
        <is>
          <t>L0206567</t>
        </is>
      </c>
      <c r="Y1337" t="inlineStr">
        <is>
          <t>2026-03-26</t>
        </is>
      </c>
      <c r="Z1337" t="inlineStr">
        <is>
          <t>home_use</t>
        </is>
      </c>
      <c r="AA1337" t="inlineStr">
        <is>
          <t>IMP00063</t>
        </is>
      </c>
      <c r="AB1337" t="inlineStr">
        <is>
          <t>T100440</t>
        </is>
      </c>
      <c r="AC1337" s="32" t="n">
        <v>557264.96</v>
      </c>
      <c r="AD1337" s="32" t="n">
        <v>64085.47</v>
      </c>
      <c r="AE1337" s="35">
        <f>(LEFT(Y1337,4)-Parameters!$B$23)*12+MID(Y1337,6,2)-Parameters!$B$24+1</f>
        <v/>
      </c>
    </row>
    <row r="1338">
      <c r="X1338" t="inlineStr">
        <is>
          <t>L0206569</t>
        </is>
      </c>
      <c r="Y1338" t="inlineStr">
        <is>
          <t>2026-03-26</t>
        </is>
      </c>
      <c r="Z1338" t="inlineStr">
        <is>
          <t>home_use</t>
        </is>
      </c>
      <c r="AA1338" t="inlineStr">
        <is>
          <t>IMP00063</t>
        </is>
      </c>
      <c r="AB1338" t="inlineStr">
        <is>
          <t>T100440</t>
        </is>
      </c>
      <c r="AC1338" s="32" t="n">
        <v>1080338.38</v>
      </c>
      <c r="AD1338" s="32" t="n">
        <v>115596.21</v>
      </c>
      <c r="AE1338" s="35">
        <f>(LEFT(Y1338,4)-Parameters!$B$23)*12+MID(Y1338,6,2)-Parameters!$B$24+1</f>
        <v/>
      </c>
    </row>
    <row r="1339">
      <c r="X1339" t="inlineStr">
        <is>
          <t>L0206570</t>
        </is>
      </c>
      <c r="Y1339" t="inlineStr">
        <is>
          <t>2026-03-26</t>
        </is>
      </c>
      <c r="Z1339" t="inlineStr">
        <is>
          <t>home_use</t>
        </is>
      </c>
      <c r="AA1339" t="inlineStr">
        <is>
          <t>IMP00063</t>
        </is>
      </c>
      <c r="AB1339" t="inlineStr">
        <is>
          <t>T100440</t>
        </is>
      </c>
      <c r="AC1339" s="32" t="n">
        <v>1091433.2</v>
      </c>
      <c r="AD1339" s="32" t="n">
        <v>122240.52</v>
      </c>
      <c r="AE1339" s="35">
        <f>(LEFT(Y1339,4)-Parameters!$B$23)*12+MID(Y1339,6,2)-Parameters!$B$24+1</f>
        <v/>
      </c>
    </row>
    <row r="1340">
      <c r="X1340" t="inlineStr">
        <is>
          <t>L0206571</t>
        </is>
      </c>
      <c r="Y1340" t="inlineStr">
        <is>
          <t>2026-03-26</t>
        </is>
      </c>
      <c r="Z1340" t="inlineStr">
        <is>
          <t>home_use</t>
        </is>
      </c>
      <c r="AA1340" t="inlineStr">
        <is>
          <t>IMP00063</t>
        </is>
      </c>
      <c r="AB1340" t="inlineStr">
        <is>
          <t>T100440</t>
        </is>
      </c>
      <c r="AC1340" s="32" t="n">
        <v>4322310.3</v>
      </c>
      <c r="AD1340" s="32" t="n">
        <v>561900.34</v>
      </c>
      <c r="AE1340" s="35">
        <f>(LEFT(Y1340,4)-Parameters!$B$23)*12+MID(Y1340,6,2)-Parameters!$B$24+1</f>
        <v/>
      </c>
    </row>
    <row r="1341">
      <c r="X1341" t="inlineStr">
        <is>
          <t>L0206572</t>
        </is>
      </c>
      <c r="Y1341" t="inlineStr">
        <is>
          <t>2026-03-26</t>
        </is>
      </c>
      <c r="Z1341" t="inlineStr">
        <is>
          <t>home_use</t>
        </is>
      </c>
      <c r="AA1341" t="inlineStr">
        <is>
          <t>IMP00063</t>
        </is>
      </c>
      <c r="AB1341" t="inlineStr">
        <is>
          <t>T100440</t>
        </is>
      </c>
      <c r="AC1341" s="32" t="n">
        <v>2290883.42</v>
      </c>
      <c r="AD1341" s="32" t="n">
        <v>297814.85</v>
      </c>
      <c r="AE1341" s="35">
        <f>(LEFT(Y1341,4)-Parameters!$B$23)*12+MID(Y1341,6,2)-Parameters!$B$24+1</f>
        <v/>
      </c>
    </row>
    <row r="1342">
      <c r="X1342" t="inlineStr">
        <is>
          <t>L0206828</t>
        </is>
      </c>
      <c r="Y1342" t="inlineStr">
        <is>
          <t>2026-03-27</t>
        </is>
      </c>
      <c r="Z1342" t="inlineStr">
        <is>
          <t>home_use</t>
        </is>
      </c>
      <c r="AA1342" t="inlineStr">
        <is>
          <t>IMP00063</t>
        </is>
      </c>
      <c r="AB1342" t="inlineStr">
        <is>
          <t>T100440</t>
        </is>
      </c>
      <c r="AC1342" s="32" t="n">
        <v>1403098</v>
      </c>
      <c r="AD1342" s="32" t="n">
        <v>161356.27</v>
      </c>
      <c r="AE1342" s="35">
        <f>(LEFT(Y1342,4)-Parameters!$B$23)*12+MID(Y1342,6,2)-Parameters!$B$24+1</f>
        <v/>
      </c>
    </row>
    <row r="1343">
      <c r="X1343" t="inlineStr">
        <is>
          <t>L0206829</t>
        </is>
      </c>
      <c r="Y1343" t="inlineStr">
        <is>
          <t>2026-03-27</t>
        </is>
      </c>
      <c r="Z1343" t="inlineStr">
        <is>
          <t>home_use</t>
        </is>
      </c>
      <c r="AA1343" t="inlineStr">
        <is>
          <t>IMP00063</t>
        </is>
      </c>
      <c r="AB1343" t="inlineStr">
        <is>
          <t>T100440</t>
        </is>
      </c>
      <c r="AC1343" s="32" t="n">
        <v>2073055.57</v>
      </c>
      <c r="AD1343" s="32" t="n">
        <v>238401.39</v>
      </c>
      <c r="AE1343" s="35">
        <f>(LEFT(Y1343,4)-Parameters!$B$23)*12+MID(Y1343,6,2)-Parameters!$B$24+1</f>
        <v/>
      </c>
    </row>
    <row r="1344">
      <c r="X1344" t="inlineStr">
        <is>
          <t>L0206830</t>
        </is>
      </c>
      <c r="Y1344" t="inlineStr">
        <is>
          <t>2026-03-27</t>
        </is>
      </c>
      <c r="Z1344" t="inlineStr">
        <is>
          <t>home_use</t>
        </is>
      </c>
      <c r="AA1344" t="inlineStr">
        <is>
          <t>IMP00063</t>
        </is>
      </c>
      <c r="AB1344" t="inlineStr">
        <is>
          <t>T100440</t>
        </is>
      </c>
      <c r="AC1344" s="32" t="n">
        <v>8257460.71</v>
      </c>
      <c r="AD1344" s="32" t="n">
        <v>1073469.89</v>
      </c>
      <c r="AE1344" s="35">
        <f>(LEFT(Y1344,4)-Parameters!$B$23)*12+MID(Y1344,6,2)-Parameters!$B$24+1</f>
        <v/>
      </c>
    </row>
    <row r="1345">
      <c r="X1345" t="inlineStr">
        <is>
          <t>L0206831</t>
        </is>
      </c>
      <c r="Y1345" t="inlineStr">
        <is>
          <t>2026-03-27</t>
        </is>
      </c>
      <c r="Z1345" t="inlineStr">
        <is>
          <t>home_use</t>
        </is>
      </c>
      <c r="AA1345" t="inlineStr">
        <is>
          <t>IMP00063</t>
        </is>
      </c>
      <c r="AB1345" t="inlineStr">
        <is>
          <t>T100440</t>
        </is>
      </c>
      <c r="AC1345" s="32" t="n">
        <v>1261314.6</v>
      </c>
      <c r="AD1345" s="32" t="n">
        <v>141267.23</v>
      </c>
      <c r="AE1345" s="35">
        <f>(LEFT(Y1345,4)-Parameters!$B$23)*12+MID(Y1345,6,2)-Parameters!$B$24+1</f>
        <v/>
      </c>
    </row>
    <row r="1346">
      <c r="X1346" t="inlineStr">
        <is>
          <t>L0206832</t>
        </is>
      </c>
      <c r="Y1346" t="inlineStr">
        <is>
          <t>2026-03-27</t>
        </is>
      </c>
      <c r="Z1346" t="inlineStr">
        <is>
          <t>home_use</t>
        </is>
      </c>
      <c r="AA1346" t="inlineStr">
        <is>
          <t>IMP00063</t>
        </is>
      </c>
      <c r="AB1346" t="inlineStr">
        <is>
          <t>T100440</t>
        </is>
      </c>
      <c r="AC1346" s="32" t="n">
        <v>609312.29</v>
      </c>
      <c r="AD1346" s="32" t="n">
        <v>65196.42</v>
      </c>
      <c r="AE1346" s="35">
        <f>(LEFT(Y1346,4)-Parameters!$B$23)*12+MID(Y1346,6,2)-Parameters!$B$24+1</f>
        <v/>
      </c>
    </row>
    <row r="1347">
      <c r="X1347" t="inlineStr">
        <is>
          <t>L0206833</t>
        </is>
      </c>
      <c r="Y1347" t="inlineStr">
        <is>
          <t>2026-03-27</t>
        </is>
      </c>
      <c r="Z1347" t="inlineStr">
        <is>
          <t>home_use</t>
        </is>
      </c>
      <c r="AA1347" t="inlineStr">
        <is>
          <t>IMP00063</t>
        </is>
      </c>
      <c r="AB1347" t="inlineStr">
        <is>
          <t>T100440</t>
        </is>
      </c>
      <c r="AC1347" s="32" t="n">
        <v>586870.14</v>
      </c>
      <c r="AD1347" s="32" t="n">
        <v>67490.07000000001</v>
      </c>
      <c r="AE1347" s="35">
        <f>(LEFT(Y1347,4)-Parameters!$B$23)*12+MID(Y1347,6,2)-Parameters!$B$24+1</f>
        <v/>
      </c>
    </row>
    <row r="1348">
      <c r="X1348" t="inlineStr">
        <is>
          <t>L0207109</t>
        </is>
      </c>
      <c r="Y1348" t="inlineStr">
        <is>
          <t>2026-03-28</t>
        </is>
      </c>
      <c r="Z1348" t="inlineStr">
        <is>
          <t>home_use</t>
        </is>
      </c>
      <c r="AA1348" t="inlineStr">
        <is>
          <t>IMP00063</t>
        </is>
      </c>
      <c r="AB1348" t="inlineStr">
        <is>
          <t>T100440</t>
        </is>
      </c>
      <c r="AC1348" s="32" t="n">
        <v>2162436.51</v>
      </c>
      <c r="AD1348" s="32" t="n">
        <v>242192.89</v>
      </c>
      <c r="AE1348" s="35">
        <f>(LEFT(Y1348,4)-Parameters!$B$23)*12+MID(Y1348,6,2)-Parameters!$B$24+1</f>
        <v/>
      </c>
    </row>
    <row r="1349">
      <c r="X1349" t="inlineStr">
        <is>
          <t>L0207111</t>
        </is>
      </c>
      <c r="Y1349" t="inlineStr">
        <is>
          <t>2026-03-28</t>
        </is>
      </c>
      <c r="Z1349" t="inlineStr">
        <is>
          <t>home_use</t>
        </is>
      </c>
      <c r="AA1349" t="inlineStr">
        <is>
          <t>IMP00063</t>
        </is>
      </c>
      <c r="AB1349" t="inlineStr">
        <is>
          <t>T100440</t>
        </is>
      </c>
      <c r="AC1349" s="32" t="n">
        <v>955912.63</v>
      </c>
      <c r="AD1349" s="32" t="n">
        <v>107062.21</v>
      </c>
      <c r="AE1349" s="35">
        <f>(LEFT(Y1349,4)-Parameters!$B$23)*12+MID(Y1349,6,2)-Parameters!$B$24+1</f>
        <v/>
      </c>
    </row>
    <row r="1350">
      <c r="X1350" t="inlineStr">
        <is>
          <t>L0207112</t>
        </is>
      </c>
      <c r="Y1350" t="inlineStr">
        <is>
          <t>2026-03-28</t>
        </is>
      </c>
      <c r="Z1350" t="inlineStr">
        <is>
          <t>home_use</t>
        </is>
      </c>
      <c r="AA1350" t="inlineStr">
        <is>
          <t>IMP00063</t>
        </is>
      </c>
      <c r="AB1350" t="inlineStr">
        <is>
          <t>T100440</t>
        </is>
      </c>
      <c r="AC1350" s="32" t="n">
        <v>162459.54</v>
      </c>
      <c r="AD1350" s="32" t="n">
        <v>18682.85</v>
      </c>
      <c r="AE1350" s="35">
        <f>(LEFT(Y1350,4)-Parameters!$B$23)*12+MID(Y1350,6,2)-Parameters!$B$24+1</f>
        <v/>
      </c>
    </row>
    <row r="1351">
      <c r="X1351" t="inlineStr">
        <is>
          <t>L0207113</t>
        </is>
      </c>
      <c r="Y1351" t="inlineStr">
        <is>
          <t>2026-03-28</t>
        </is>
      </c>
      <c r="Z1351" t="inlineStr">
        <is>
          <t>home_use</t>
        </is>
      </c>
      <c r="AA1351" t="inlineStr">
        <is>
          <t>IMP00063</t>
        </is>
      </c>
      <c r="AB1351" t="inlineStr">
        <is>
          <t>T100440</t>
        </is>
      </c>
      <c r="AC1351" s="32" t="n">
        <v>6292692.8</v>
      </c>
      <c r="AD1351" s="32" t="n">
        <v>818050.0600000001</v>
      </c>
      <c r="AE1351" s="35">
        <f>(LEFT(Y1351,4)-Parameters!$B$23)*12+MID(Y1351,6,2)-Parameters!$B$24+1</f>
        <v/>
      </c>
    </row>
    <row r="1352">
      <c r="X1352" t="inlineStr">
        <is>
          <t>L0207115</t>
        </is>
      </c>
      <c r="Y1352" t="inlineStr">
        <is>
          <t>2026-03-28</t>
        </is>
      </c>
      <c r="Z1352" t="inlineStr">
        <is>
          <t>home_use</t>
        </is>
      </c>
      <c r="AA1352" t="inlineStr">
        <is>
          <t>IMP00063</t>
        </is>
      </c>
      <c r="AB1352" t="inlineStr">
        <is>
          <t>T100440</t>
        </is>
      </c>
      <c r="AC1352" s="32" t="n">
        <v>953091.4300000001</v>
      </c>
      <c r="AD1352" s="32" t="n">
        <v>109605.51</v>
      </c>
      <c r="AE1352" s="35">
        <f>(LEFT(Y1352,4)-Parameters!$B$23)*12+MID(Y1352,6,2)-Parameters!$B$24+1</f>
        <v/>
      </c>
    </row>
    <row r="1353">
      <c r="X1353" t="inlineStr">
        <is>
          <t>L0207116</t>
        </is>
      </c>
      <c r="Y1353" t="inlineStr">
        <is>
          <t>2026-03-28</t>
        </is>
      </c>
      <c r="Z1353" t="inlineStr">
        <is>
          <t>home_use</t>
        </is>
      </c>
      <c r="AA1353" t="inlineStr">
        <is>
          <t>IMP00063</t>
        </is>
      </c>
      <c r="AB1353" t="inlineStr">
        <is>
          <t>T100440</t>
        </is>
      </c>
      <c r="AC1353" s="32" t="n">
        <v>381731.11</v>
      </c>
      <c r="AD1353" s="32" t="n">
        <v>43899.08</v>
      </c>
      <c r="AE1353" s="35">
        <f>(LEFT(Y1353,4)-Parameters!$B$23)*12+MID(Y1353,6,2)-Parameters!$B$24+1</f>
        <v/>
      </c>
    </row>
    <row r="1354">
      <c r="X1354" t="inlineStr">
        <is>
          <t>L0207117</t>
        </is>
      </c>
      <c r="Y1354" t="inlineStr">
        <is>
          <t>2026-03-28</t>
        </is>
      </c>
      <c r="Z1354" t="inlineStr">
        <is>
          <t>home_use</t>
        </is>
      </c>
      <c r="AA1354" t="inlineStr">
        <is>
          <t>IMP00063</t>
        </is>
      </c>
      <c r="AB1354" t="inlineStr">
        <is>
          <t>T100440</t>
        </is>
      </c>
      <c r="AC1354" s="32" t="n">
        <v>4381652.24</v>
      </c>
      <c r="AD1354" s="32" t="n">
        <v>569614.79</v>
      </c>
      <c r="AE1354" s="35">
        <f>(LEFT(Y1354,4)-Parameters!$B$23)*12+MID(Y1354,6,2)-Parameters!$B$24+1</f>
        <v/>
      </c>
    </row>
    <row r="1355">
      <c r="X1355" t="inlineStr">
        <is>
          <t>L0207118</t>
        </is>
      </c>
      <c r="Y1355" t="inlineStr">
        <is>
          <t>2026-03-28</t>
        </is>
      </c>
      <c r="Z1355" t="inlineStr">
        <is>
          <t>home_use</t>
        </is>
      </c>
      <c r="AA1355" t="inlineStr">
        <is>
          <t>IMP00063</t>
        </is>
      </c>
      <c r="AB1355" t="inlineStr">
        <is>
          <t>T100440</t>
        </is>
      </c>
      <c r="AC1355" s="32" t="n">
        <v>1905375.93</v>
      </c>
      <c r="AD1355" s="32" t="n">
        <v>213402.1</v>
      </c>
      <c r="AE1355" s="35">
        <f>(LEFT(Y1355,4)-Parameters!$B$23)*12+MID(Y1355,6,2)-Parameters!$B$24+1</f>
        <v/>
      </c>
    </row>
    <row r="1356">
      <c r="X1356" t="inlineStr">
        <is>
          <t>L0207120</t>
        </is>
      </c>
      <c r="Y1356" t="inlineStr">
        <is>
          <t>2026-03-28</t>
        </is>
      </c>
      <c r="Z1356" t="inlineStr">
        <is>
          <t>home_use</t>
        </is>
      </c>
      <c r="AA1356" t="inlineStr">
        <is>
          <t>IMP00063</t>
        </is>
      </c>
      <c r="AB1356" t="inlineStr">
        <is>
          <t>T100440</t>
        </is>
      </c>
      <c r="AC1356" s="32" t="n">
        <v>255900.97</v>
      </c>
      <c r="AD1356" s="32" t="n">
        <v>29428.61</v>
      </c>
      <c r="AE1356" s="35">
        <f>(LEFT(Y1356,4)-Parameters!$B$23)*12+MID(Y1356,6,2)-Parameters!$B$24+1</f>
        <v/>
      </c>
    </row>
    <row r="1357">
      <c r="X1357" t="inlineStr">
        <is>
          <t>L0207122</t>
        </is>
      </c>
      <c r="Y1357" t="inlineStr">
        <is>
          <t>2026-03-28</t>
        </is>
      </c>
      <c r="Z1357" t="inlineStr">
        <is>
          <t>home_use</t>
        </is>
      </c>
      <c r="AA1357" t="inlineStr">
        <is>
          <t>IMP00063</t>
        </is>
      </c>
      <c r="AB1357" t="inlineStr">
        <is>
          <t>T100440</t>
        </is>
      </c>
      <c r="AC1357" s="32" t="n">
        <v>378365.08</v>
      </c>
      <c r="AD1357" s="32" t="n">
        <v>43511.98</v>
      </c>
      <c r="AE1357" s="35">
        <f>(LEFT(Y1357,4)-Parameters!$B$23)*12+MID(Y1357,6,2)-Parameters!$B$24+1</f>
        <v/>
      </c>
    </row>
    <row r="1358">
      <c r="X1358" t="inlineStr">
        <is>
          <t>L0207425</t>
        </is>
      </c>
      <c r="Y1358" t="inlineStr">
        <is>
          <t>2026-04-01</t>
        </is>
      </c>
      <c r="Z1358" t="inlineStr">
        <is>
          <t>home_use</t>
        </is>
      </c>
      <c r="AA1358" t="inlineStr">
        <is>
          <t>IMP00063</t>
        </is>
      </c>
      <c r="AB1358" t="inlineStr">
        <is>
          <t>T100440</t>
        </is>
      </c>
      <c r="AC1358" s="32" t="n">
        <v>2176951.71</v>
      </c>
      <c r="AD1358" s="32" t="n">
        <v>250349.45</v>
      </c>
      <c r="AE1358" s="35">
        <f>(LEFT(Y1358,4)-Parameters!$B$23)*12+MID(Y1358,6,2)-Parameters!$B$24+1</f>
        <v/>
      </c>
    </row>
    <row r="1359">
      <c r="X1359" t="inlineStr">
        <is>
          <t>L0207426</t>
        </is>
      </c>
      <c r="Y1359" t="inlineStr">
        <is>
          <t>2026-04-01</t>
        </is>
      </c>
      <c r="Z1359" t="inlineStr">
        <is>
          <t>home_use</t>
        </is>
      </c>
      <c r="AA1359" t="inlineStr">
        <is>
          <t>IMP00063</t>
        </is>
      </c>
      <c r="AB1359" t="inlineStr">
        <is>
          <t>T100440</t>
        </is>
      </c>
      <c r="AC1359" s="32" t="n">
        <v>550084.8100000001</v>
      </c>
      <c r="AD1359" s="32" t="n">
        <v>63259.75</v>
      </c>
      <c r="AE1359" s="35">
        <f>(LEFT(Y1359,4)-Parameters!$B$23)*12+MID(Y1359,6,2)-Parameters!$B$24+1</f>
        <v/>
      </c>
    </row>
    <row r="1360">
      <c r="X1360" t="inlineStr">
        <is>
          <t>L0207428</t>
        </is>
      </c>
      <c r="Y1360" t="inlineStr">
        <is>
          <t>2026-04-01</t>
        </is>
      </c>
      <c r="Z1360" t="inlineStr">
        <is>
          <t>home_use</t>
        </is>
      </c>
      <c r="AA1360" t="inlineStr">
        <is>
          <t>IMP00063</t>
        </is>
      </c>
      <c r="AB1360" t="inlineStr">
        <is>
          <t>T100440</t>
        </is>
      </c>
      <c r="AC1360" s="32" t="n">
        <v>306556.17</v>
      </c>
      <c r="AD1360" s="32" t="n">
        <v>35253.96</v>
      </c>
      <c r="AE1360" s="35">
        <f>(LEFT(Y1360,4)-Parameters!$B$23)*12+MID(Y1360,6,2)-Parameters!$B$24+1</f>
        <v/>
      </c>
    </row>
    <row r="1361">
      <c r="X1361" t="inlineStr">
        <is>
          <t>L0207429</t>
        </is>
      </c>
      <c r="Y1361" t="inlineStr">
        <is>
          <t>2026-04-01</t>
        </is>
      </c>
      <c r="Z1361" t="inlineStr">
        <is>
          <t>home_use</t>
        </is>
      </c>
      <c r="AA1361" t="inlineStr">
        <is>
          <t>IMP00063</t>
        </is>
      </c>
      <c r="AB1361" t="inlineStr">
        <is>
          <t>T100440</t>
        </is>
      </c>
      <c r="AC1361" s="32" t="n">
        <v>1305963.18</v>
      </c>
      <c r="AD1361" s="32" t="n">
        <v>150185.77</v>
      </c>
      <c r="AE1361" s="35">
        <f>(LEFT(Y1361,4)-Parameters!$B$23)*12+MID(Y1361,6,2)-Parameters!$B$24+1</f>
        <v/>
      </c>
    </row>
    <row r="1362">
      <c r="X1362" t="inlineStr">
        <is>
          <t>L0207430</t>
        </is>
      </c>
      <c r="Y1362" t="inlineStr">
        <is>
          <t>2026-04-01</t>
        </is>
      </c>
      <c r="Z1362" t="inlineStr">
        <is>
          <t>home_use</t>
        </is>
      </c>
      <c r="AA1362" t="inlineStr">
        <is>
          <t>IMP00063</t>
        </is>
      </c>
      <c r="AB1362" t="inlineStr">
        <is>
          <t>T100440</t>
        </is>
      </c>
      <c r="AC1362" s="32" t="n">
        <v>771211.0699999999</v>
      </c>
      <c r="AD1362" s="32" t="n">
        <v>88689.27</v>
      </c>
      <c r="AE1362" s="35">
        <f>(LEFT(Y1362,4)-Parameters!$B$23)*12+MID(Y1362,6,2)-Parameters!$B$24+1</f>
        <v/>
      </c>
    </row>
    <row r="1363">
      <c r="X1363" t="inlineStr">
        <is>
          <t>L0207431</t>
        </is>
      </c>
      <c r="Y1363" t="inlineStr">
        <is>
          <t>2026-04-01</t>
        </is>
      </c>
      <c r="Z1363" t="inlineStr">
        <is>
          <t>home_use</t>
        </is>
      </c>
      <c r="AA1363" t="inlineStr">
        <is>
          <t>IMP00063</t>
        </is>
      </c>
      <c r="AB1363" t="inlineStr">
        <is>
          <t>T100440</t>
        </is>
      </c>
      <c r="AC1363" s="32" t="n">
        <v>2298695.52</v>
      </c>
      <c r="AD1363" s="32" t="n">
        <v>264349.99</v>
      </c>
      <c r="AE1363" s="35">
        <f>(LEFT(Y1363,4)-Parameters!$B$23)*12+MID(Y1363,6,2)-Parameters!$B$24+1</f>
        <v/>
      </c>
    </row>
    <row r="1364">
      <c r="X1364" t="inlineStr">
        <is>
          <t>L0207704</t>
        </is>
      </c>
      <c r="Y1364" t="inlineStr">
        <is>
          <t>2026-04-02</t>
        </is>
      </c>
      <c r="Z1364" t="inlineStr">
        <is>
          <t>home_use</t>
        </is>
      </c>
      <c r="AA1364" t="inlineStr">
        <is>
          <t>IMP00063</t>
        </is>
      </c>
      <c r="AB1364" t="inlineStr">
        <is>
          <t>T100440</t>
        </is>
      </c>
      <c r="AC1364" s="32" t="n">
        <v>11027773.51</v>
      </c>
      <c r="AD1364" s="32" t="n">
        <v>1433610.56</v>
      </c>
      <c r="AE1364" s="35">
        <f>(LEFT(Y1364,4)-Parameters!$B$23)*12+MID(Y1364,6,2)-Parameters!$B$24+1</f>
        <v/>
      </c>
    </row>
    <row r="1365">
      <c r="X1365" t="inlineStr">
        <is>
          <t>L0207705</t>
        </is>
      </c>
      <c r="Y1365" t="inlineStr">
        <is>
          <t>2026-04-02</t>
        </is>
      </c>
      <c r="Z1365" t="inlineStr">
        <is>
          <t>home_use</t>
        </is>
      </c>
      <c r="AA1365" t="inlineStr">
        <is>
          <t>IMP00063</t>
        </is>
      </c>
      <c r="AB1365" t="inlineStr">
        <is>
          <t>T100440</t>
        </is>
      </c>
      <c r="AC1365" s="32" t="n">
        <v>1878109.55</v>
      </c>
      <c r="AD1365" s="32" t="n">
        <v>215982.6</v>
      </c>
      <c r="AE1365" s="35">
        <f>(LEFT(Y1365,4)-Parameters!$B$23)*12+MID(Y1365,6,2)-Parameters!$B$24+1</f>
        <v/>
      </c>
    </row>
    <row r="1366">
      <c r="X1366" t="inlineStr">
        <is>
          <t>L0207706</t>
        </is>
      </c>
      <c r="Y1366" t="inlineStr">
        <is>
          <t>2026-04-02</t>
        </is>
      </c>
      <c r="Z1366" t="inlineStr">
        <is>
          <t>home_use</t>
        </is>
      </c>
      <c r="AA1366" t="inlineStr">
        <is>
          <t>IMP00063</t>
        </is>
      </c>
      <c r="AB1366" t="inlineStr">
        <is>
          <t>T100440</t>
        </is>
      </c>
      <c r="AC1366" s="32" t="n">
        <v>1395749.41</v>
      </c>
      <c r="AD1366" s="32" t="n">
        <v>156323.93</v>
      </c>
      <c r="AE1366" s="35">
        <f>(LEFT(Y1366,4)-Parameters!$B$23)*12+MID(Y1366,6,2)-Parameters!$B$24+1</f>
        <v/>
      </c>
    </row>
    <row r="1367">
      <c r="X1367" t="inlineStr">
        <is>
          <t>L0207707</t>
        </is>
      </c>
      <c r="Y1367" t="inlineStr">
        <is>
          <t>2026-04-02</t>
        </is>
      </c>
      <c r="Z1367" t="inlineStr">
        <is>
          <t>home_use</t>
        </is>
      </c>
      <c r="AA1367" t="inlineStr">
        <is>
          <t>IMP00063</t>
        </is>
      </c>
      <c r="AB1367" t="inlineStr">
        <is>
          <t>T100440</t>
        </is>
      </c>
      <c r="AC1367" s="32" t="n">
        <v>2768075.19</v>
      </c>
      <c r="AD1367" s="32" t="n">
        <v>282343.67</v>
      </c>
      <c r="AE1367" s="35">
        <f>(LEFT(Y1367,4)-Parameters!$B$23)*12+MID(Y1367,6,2)-Parameters!$B$24+1</f>
        <v/>
      </c>
    </row>
    <row r="1368">
      <c r="X1368" t="inlineStr">
        <is>
          <t>L0207708</t>
        </is>
      </c>
      <c r="Y1368" t="inlineStr">
        <is>
          <t>2026-04-02</t>
        </is>
      </c>
      <c r="Z1368" t="inlineStr">
        <is>
          <t>home_use</t>
        </is>
      </c>
      <c r="AA1368" t="inlineStr">
        <is>
          <t>IMP00063</t>
        </is>
      </c>
      <c r="AB1368" t="inlineStr">
        <is>
          <t>T100440</t>
        </is>
      </c>
      <c r="AC1368" s="32" t="n">
        <v>365127.83</v>
      </c>
      <c r="AD1368" s="32" t="n">
        <v>41989.7</v>
      </c>
      <c r="AE1368" s="35">
        <f>(LEFT(Y1368,4)-Parameters!$B$23)*12+MID(Y1368,6,2)-Parameters!$B$24+1</f>
        <v/>
      </c>
    </row>
    <row r="1369">
      <c r="X1369" t="inlineStr">
        <is>
          <t>L0207709</t>
        </is>
      </c>
      <c r="Y1369" t="inlineStr">
        <is>
          <t>2026-04-02</t>
        </is>
      </c>
      <c r="Z1369" t="inlineStr">
        <is>
          <t>home_use</t>
        </is>
      </c>
      <c r="AA1369" t="inlineStr">
        <is>
          <t>IMP00063</t>
        </is>
      </c>
      <c r="AB1369" t="inlineStr">
        <is>
          <t>T100440</t>
        </is>
      </c>
      <c r="AC1369" s="32" t="n">
        <v>3478256.46</v>
      </c>
      <c r="AD1369" s="32" t="n">
        <v>389564.72</v>
      </c>
      <c r="AE1369" s="35">
        <f>(LEFT(Y1369,4)-Parameters!$B$23)*12+MID(Y1369,6,2)-Parameters!$B$24+1</f>
        <v/>
      </c>
    </row>
    <row r="1370">
      <c r="X1370" t="inlineStr">
        <is>
          <t>L0207992</t>
        </is>
      </c>
      <c r="Y1370" t="inlineStr">
        <is>
          <t>2026-04-03</t>
        </is>
      </c>
      <c r="Z1370" t="inlineStr">
        <is>
          <t>home_use</t>
        </is>
      </c>
      <c r="AA1370" t="inlineStr">
        <is>
          <t>IMP00063</t>
        </is>
      </c>
      <c r="AB1370" t="inlineStr">
        <is>
          <t>T100440</t>
        </is>
      </c>
      <c r="AC1370" s="32" t="n">
        <v>1398410.39</v>
      </c>
      <c r="AD1370" s="32" t="n">
        <v>160817.19</v>
      </c>
      <c r="AE1370" s="35">
        <f>(LEFT(Y1370,4)-Parameters!$B$23)*12+MID(Y1370,6,2)-Parameters!$B$24+1</f>
        <v/>
      </c>
    </row>
    <row r="1371">
      <c r="X1371" t="inlineStr">
        <is>
          <t>L0207993</t>
        </is>
      </c>
      <c r="Y1371" t="inlineStr">
        <is>
          <t>2026-04-03</t>
        </is>
      </c>
      <c r="Z1371" t="inlineStr">
        <is>
          <t>home_use</t>
        </is>
      </c>
      <c r="AA1371" t="inlineStr">
        <is>
          <t>IMP00063</t>
        </is>
      </c>
      <c r="AB1371" t="inlineStr">
        <is>
          <t>T100440</t>
        </is>
      </c>
      <c r="AC1371" s="32" t="n">
        <v>934430.55</v>
      </c>
      <c r="AD1371" s="32" t="n">
        <v>107459.51</v>
      </c>
      <c r="AE1371" s="35">
        <f>(LEFT(Y1371,4)-Parameters!$B$23)*12+MID(Y1371,6,2)-Parameters!$B$24+1</f>
        <v/>
      </c>
    </row>
    <row r="1372">
      <c r="X1372" t="inlineStr">
        <is>
          <t>L0207994</t>
        </is>
      </c>
      <c r="Y1372" t="inlineStr">
        <is>
          <t>2026-04-03</t>
        </is>
      </c>
      <c r="Z1372" t="inlineStr">
        <is>
          <t>home_use</t>
        </is>
      </c>
      <c r="AA1372" t="inlineStr">
        <is>
          <t>IMP00063</t>
        </is>
      </c>
      <c r="AB1372" t="inlineStr">
        <is>
          <t>T100440</t>
        </is>
      </c>
      <c r="AC1372" s="32" t="n">
        <v>5079361.03</v>
      </c>
      <c r="AD1372" s="32" t="n">
        <v>568888.4399999999</v>
      </c>
      <c r="AE1372" s="35">
        <f>(LEFT(Y1372,4)-Parameters!$B$23)*12+MID(Y1372,6,2)-Parameters!$B$24+1</f>
        <v/>
      </c>
    </row>
    <row r="1373">
      <c r="X1373" t="inlineStr">
        <is>
          <t>L0207995</t>
        </is>
      </c>
      <c r="Y1373" t="inlineStr">
        <is>
          <t>2026-04-03</t>
        </is>
      </c>
      <c r="Z1373" t="inlineStr">
        <is>
          <t>home_use</t>
        </is>
      </c>
      <c r="AA1373" t="inlineStr">
        <is>
          <t>IMP00063</t>
        </is>
      </c>
      <c r="AB1373" t="inlineStr">
        <is>
          <t>T100440</t>
        </is>
      </c>
      <c r="AC1373" s="32" t="n">
        <v>956581.27</v>
      </c>
      <c r="AD1373" s="32" t="n">
        <v>110006.85</v>
      </c>
      <c r="AE1373" s="35">
        <f>(LEFT(Y1373,4)-Parameters!$B$23)*12+MID(Y1373,6,2)-Parameters!$B$24+1</f>
        <v/>
      </c>
    </row>
    <row r="1374">
      <c r="X1374" t="inlineStr">
        <is>
          <t>L0208293</t>
        </is>
      </c>
      <c r="Y1374" t="inlineStr">
        <is>
          <t>2026-04-04</t>
        </is>
      </c>
      <c r="Z1374" t="inlineStr">
        <is>
          <t>home_use</t>
        </is>
      </c>
      <c r="AA1374" t="inlineStr">
        <is>
          <t>IMP00063</t>
        </is>
      </c>
      <c r="AB1374" t="inlineStr">
        <is>
          <t>T100440</t>
        </is>
      </c>
      <c r="AC1374" s="32" t="n">
        <v>400554.79</v>
      </c>
      <c r="AD1374" s="32" t="n">
        <v>46063.8</v>
      </c>
      <c r="AE1374" s="35">
        <f>(LEFT(Y1374,4)-Parameters!$B$23)*12+MID(Y1374,6,2)-Parameters!$B$24+1</f>
        <v/>
      </c>
    </row>
    <row r="1375">
      <c r="X1375" t="inlineStr">
        <is>
          <t>L0208294</t>
        </is>
      </c>
      <c r="Y1375" t="inlineStr">
        <is>
          <t>2026-04-04</t>
        </is>
      </c>
      <c r="Z1375" t="inlineStr">
        <is>
          <t>home_use</t>
        </is>
      </c>
      <c r="AA1375" t="inlineStr">
        <is>
          <t>IMP00063</t>
        </is>
      </c>
      <c r="AB1375" t="inlineStr">
        <is>
          <t>T100440</t>
        </is>
      </c>
      <c r="AC1375" s="32" t="n">
        <v>466510.56</v>
      </c>
      <c r="AD1375" s="32" t="n">
        <v>53648.71</v>
      </c>
      <c r="AE1375" s="35">
        <f>(LEFT(Y1375,4)-Parameters!$B$23)*12+MID(Y1375,6,2)-Parameters!$B$24+1</f>
        <v/>
      </c>
    </row>
    <row r="1376">
      <c r="X1376" t="inlineStr">
        <is>
          <t>L0208295</t>
        </is>
      </c>
      <c r="Y1376" t="inlineStr">
        <is>
          <t>2026-04-04</t>
        </is>
      </c>
      <c r="Z1376" t="inlineStr">
        <is>
          <t>home_use</t>
        </is>
      </c>
      <c r="AA1376" t="inlineStr">
        <is>
          <t>IMP00063</t>
        </is>
      </c>
      <c r="AB1376" t="inlineStr">
        <is>
          <t>T100440</t>
        </is>
      </c>
      <c r="AC1376" s="32" t="n">
        <v>2553041.37</v>
      </c>
      <c r="AD1376" s="32" t="n">
        <v>285940.63</v>
      </c>
      <c r="AE1376" s="35">
        <f>(LEFT(Y1376,4)-Parameters!$B$23)*12+MID(Y1376,6,2)-Parameters!$B$24+1</f>
        <v/>
      </c>
    </row>
    <row r="1377">
      <c r="X1377" t="inlineStr">
        <is>
          <t>L0208296</t>
        </is>
      </c>
      <c r="Y1377" t="inlineStr">
        <is>
          <t>2026-04-04</t>
        </is>
      </c>
      <c r="Z1377" t="inlineStr">
        <is>
          <t>home_use</t>
        </is>
      </c>
      <c r="AA1377" t="inlineStr">
        <is>
          <t>IMP00063</t>
        </is>
      </c>
      <c r="AB1377" t="inlineStr">
        <is>
          <t>T100440</t>
        </is>
      </c>
      <c r="AC1377" s="32" t="n">
        <v>318731.51</v>
      </c>
      <c r="AD1377" s="32" t="n">
        <v>36654.12</v>
      </c>
      <c r="AE1377" s="35">
        <f>(LEFT(Y1377,4)-Parameters!$B$23)*12+MID(Y1377,6,2)-Parameters!$B$24+1</f>
        <v/>
      </c>
    </row>
    <row r="1378">
      <c r="X1378" t="inlineStr">
        <is>
          <t>L0208297</t>
        </is>
      </c>
      <c r="Y1378" t="inlineStr">
        <is>
          <t>2026-04-04</t>
        </is>
      </c>
      <c r="Z1378" t="inlineStr">
        <is>
          <t>home_use</t>
        </is>
      </c>
      <c r="AA1378" t="inlineStr">
        <is>
          <t>IMP00063</t>
        </is>
      </c>
      <c r="AB1378" t="inlineStr">
        <is>
          <t>T100440</t>
        </is>
      </c>
      <c r="AC1378" s="32" t="n">
        <v>14436439.37</v>
      </c>
      <c r="AD1378" s="32" t="n">
        <v>1876737.12</v>
      </c>
      <c r="AE1378" s="35">
        <f>(LEFT(Y1378,4)-Parameters!$B$23)*12+MID(Y1378,6,2)-Parameters!$B$24+1</f>
        <v/>
      </c>
    </row>
    <row r="1379">
      <c r="X1379" t="inlineStr">
        <is>
          <t>L0208298</t>
        </is>
      </c>
      <c r="Y1379" t="inlineStr">
        <is>
          <t>2026-04-04</t>
        </is>
      </c>
      <c r="Z1379" t="inlineStr">
        <is>
          <t>home_use</t>
        </is>
      </c>
      <c r="AA1379" t="inlineStr">
        <is>
          <t>IMP00063</t>
        </is>
      </c>
      <c r="AB1379" t="inlineStr">
        <is>
          <t>T100440</t>
        </is>
      </c>
      <c r="AC1379" s="32" t="n">
        <v>1117447.05</v>
      </c>
      <c r="AD1379" s="32" t="n">
        <v>128506.41</v>
      </c>
      <c r="AE1379" s="35">
        <f>(LEFT(Y1379,4)-Parameters!$B$23)*12+MID(Y1379,6,2)-Parameters!$B$24+1</f>
        <v/>
      </c>
    </row>
    <row r="1380">
      <c r="X1380" t="inlineStr">
        <is>
          <t>L0208556</t>
        </is>
      </c>
      <c r="Y1380" t="inlineStr">
        <is>
          <t>2026-04-05</t>
        </is>
      </c>
      <c r="Z1380" t="inlineStr">
        <is>
          <t>home_use</t>
        </is>
      </c>
      <c r="AA1380" t="inlineStr">
        <is>
          <t>IMP00063</t>
        </is>
      </c>
      <c r="AB1380" t="inlineStr">
        <is>
          <t>T100440</t>
        </is>
      </c>
      <c r="AC1380" s="32" t="n">
        <v>528897.41</v>
      </c>
      <c r="AD1380" s="32" t="n">
        <v>56592.02</v>
      </c>
      <c r="AE1380" s="35">
        <f>(LEFT(Y1380,4)-Parameters!$B$23)*12+MID(Y1380,6,2)-Parameters!$B$24+1</f>
        <v/>
      </c>
    </row>
    <row r="1381">
      <c r="X1381" t="inlineStr">
        <is>
          <t>L0208557</t>
        </is>
      </c>
      <c r="Y1381" t="inlineStr">
        <is>
          <t>2026-04-05</t>
        </is>
      </c>
      <c r="Z1381" t="inlineStr">
        <is>
          <t>home_use</t>
        </is>
      </c>
      <c r="AA1381" t="inlineStr">
        <is>
          <t>IMP00063</t>
        </is>
      </c>
      <c r="AB1381" t="inlineStr">
        <is>
          <t>T100440</t>
        </is>
      </c>
      <c r="AC1381" s="32" t="n">
        <v>6271490.98</v>
      </c>
      <c r="AD1381" s="32" t="n">
        <v>815293.83</v>
      </c>
      <c r="AE1381" s="35">
        <f>(LEFT(Y1381,4)-Parameters!$B$23)*12+MID(Y1381,6,2)-Parameters!$B$24+1</f>
        <v/>
      </c>
    </row>
    <row r="1382">
      <c r="X1382" t="inlineStr">
        <is>
          <t>L0208558</t>
        </is>
      </c>
      <c r="Y1382" t="inlineStr">
        <is>
          <t>2026-04-05</t>
        </is>
      </c>
      <c r="Z1382" t="inlineStr">
        <is>
          <t>home_use</t>
        </is>
      </c>
      <c r="AA1382" t="inlineStr">
        <is>
          <t>IMP00063</t>
        </is>
      </c>
      <c r="AB1382" t="inlineStr">
        <is>
          <t>T100440</t>
        </is>
      </c>
      <c r="AC1382" s="32" t="n">
        <v>658006.04</v>
      </c>
      <c r="AD1382" s="32" t="n">
        <v>75670.69</v>
      </c>
      <c r="AE1382" s="35">
        <f>(LEFT(Y1382,4)-Parameters!$B$23)*12+MID(Y1382,6,2)-Parameters!$B$24+1</f>
        <v/>
      </c>
    </row>
    <row r="1383">
      <c r="X1383" t="inlineStr">
        <is>
          <t>L0208851</t>
        </is>
      </c>
      <c r="Y1383" t="inlineStr">
        <is>
          <t>2026-04-06</t>
        </is>
      </c>
      <c r="Z1383" t="inlineStr">
        <is>
          <t>home_use</t>
        </is>
      </c>
      <c r="AA1383" t="inlineStr">
        <is>
          <t>IMP00063</t>
        </is>
      </c>
      <c r="AB1383" t="inlineStr">
        <is>
          <t>T100440</t>
        </is>
      </c>
      <c r="AC1383" s="32" t="n">
        <v>993366.09</v>
      </c>
      <c r="AD1383" s="32" t="n">
        <v>111257</v>
      </c>
      <c r="AE1383" s="35">
        <f>(LEFT(Y1383,4)-Parameters!$B$23)*12+MID(Y1383,6,2)-Parameters!$B$24+1</f>
        <v/>
      </c>
    </row>
    <row r="1384">
      <c r="X1384" t="inlineStr">
        <is>
          <t>L0208852</t>
        </is>
      </c>
      <c r="Y1384" t="inlineStr">
        <is>
          <t>2026-04-06</t>
        </is>
      </c>
      <c r="Z1384" t="inlineStr">
        <is>
          <t>home_use</t>
        </is>
      </c>
      <c r="AA1384" t="inlineStr">
        <is>
          <t>IMP00063</t>
        </is>
      </c>
      <c r="AB1384" t="inlineStr">
        <is>
          <t>T100440</t>
        </is>
      </c>
      <c r="AC1384" s="32" t="n">
        <v>996699.96</v>
      </c>
      <c r="AD1384" s="32" t="n">
        <v>114620.5</v>
      </c>
      <c r="AE1384" s="35">
        <f>(LEFT(Y1384,4)-Parameters!$B$23)*12+MID(Y1384,6,2)-Parameters!$B$24+1</f>
        <v/>
      </c>
    </row>
    <row r="1385">
      <c r="X1385" t="inlineStr">
        <is>
          <t>L0208853</t>
        </is>
      </c>
      <c r="Y1385" t="inlineStr">
        <is>
          <t>2026-04-06</t>
        </is>
      </c>
      <c r="Z1385" t="inlineStr">
        <is>
          <t>home_use</t>
        </is>
      </c>
      <c r="AA1385" t="inlineStr">
        <is>
          <t>IMP00063</t>
        </is>
      </c>
      <c r="AB1385" t="inlineStr">
        <is>
          <t>T100440</t>
        </is>
      </c>
      <c r="AC1385" s="32" t="n">
        <v>3733353.02</v>
      </c>
      <c r="AD1385" s="32" t="n">
        <v>485335.89</v>
      </c>
      <c r="AE1385" s="35">
        <f>(LEFT(Y1385,4)-Parameters!$B$23)*12+MID(Y1385,6,2)-Parameters!$B$24+1</f>
        <v/>
      </c>
    </row>
    <row r="1386">
      <c r="X1386" t="inlineStr">
        <is>
          <t>L0208854</t>
        </is>
      </c>
      <c r="Y1386" t="inlineStr">
        <is>
          <t>2026-04-06</t>
        </is>
      </c>
      <c r="Z1386" t="inlineStr">
        <is>
          <t>home_use</t>
        </is>
      </c>
      <c r="AA1386" t="inlineStr">
        <is>
          <t>IMP00063</t>
        </is>
      </c>
      <c r="AB1386" t="inlineStr">
        <is>
          <t>T100440</t>
        </is>
      </c>
      <c r="AC1386" s="32" t="n">
        <v>354943.74</v>
      </c>
      <c r="AD1386" s="32" t="n">
        <v>40818.53</v>
      </c>
      <c r="AE1386" s="35">
        <f>(LEFT(Y1386,4)-Parameters!$B$23)*12+MID(Y1386,6,2)-Parameters!$B$24+1</f>
        <v/>
      </c>
    </row>
    <row r="1387">
      <c r="X1387" t="inlineStr">
        <is>
          <t>L0208855</t>
        </is>
      </c>
      <c r="Y1387" t="inlineStr">
        <is>
          <t>2026-04-06</t>
        </is>
      </c>
      <c r="Z1387" t="inlineStr">
        <is>
          <t>home_use</t>
        </is>
      </c>
      <c r="AA1387" t="inlineStr">
        <is>
          <t>IMP00063</t>
        </is>
      </c>
      <c r="AB1387" t="inlineStr">
        <is>
          <t>T100440</t>
        </is>
      </c>
      <c r="AC1387" s="32" t="n">
        <v>428539.21</v>
      </c>
      <c r="AD1387" s="32" t="n">
        <v>49282.01</v>
      </c>
      <c r="AE1387" s="35">
        <f>(LEFT(Y1387,4)-Parameters!$B$23)*12+MID(Y1387,6,2)-Parameters!$B$24+1</f>
        <v/>
      </c>
    </row>
    <row r="1388">
      <c r="X1388" t="inlineStr">
        <is>
          <t>L0208857</t>
        </is>
      </c>
      <c r="Y1388" t="inlineStr">
        <is>
          <t>2026-04-06</t>
        </is>
      </c>
      <c r="Z1388" t="inlineStr">
        <is>
          <t>home_use</t>
        </is>
      </c>
      <c r="AA1388" t="inlineStr">
        <is>
          <t>IMP00063</t>
        </is>
      </c>
      <c r="AB1388" t="inlineStr">
        <is>
          <t>T100440</t>
        </is>
      </c>
      <c r="AC1388" s="32" t="n">
        <v>442829.42</v>
      </c>
      <c r="AD1388" s="32" t="n">
        <v>50925.38</v>
      </c>
      <c r="AE1388" s="35">
        <f>(LEFT(Y1388,4)-Parameters!$B$23)*12+MID(Y1388,6,2)-Parameters!$B$24+1</f>
        <v/>
      </c>
    </row>
    <row r="1389">
      <c r="X1389" t="inlineStr">
        <is>
          <t>L0209116</t>
        </is>
      </c>
      <c r="Y1389" t="inlineStr">
        <is>
          <t>2026-04-07</t>
        </is>
      </c>
      <c r="Z1389" t="inlineStr">
        <is>
          <t>home_use</t>
        </is>
      </c>
      <c r="AA1389" t="inlineStr">
        <is>
          <t>IMP00063</t>
        </is>
      </c>
      <c r="AB1389" t="inlineStr">
        <is>
          <t>T100440</t>
        </is>
      </c>
      <c r="AC1389" s="32" t="n">
        <v>1884789.39</v>
      </c>
      <c r="AD1389" s="32" t="n">
        <v>211096.41</v>
      </c>
      <c r="AE1389" s="35">
        <f>(LEFT(Y1389,4)-Parameters!$B$23)*12+MID(Y1389,6,2)-Parameters!$B$24+1</f>
        <v/>
      </c>
    </row>
    <row r="1390">
      <c r="X1390" t="inlineStr">
        <is>
          <t>L0209383</t>
        </is>
      </c>
      <c r="Y1390" t="inlineStr">
        <is>
          <t>2026-04-08</t>
        </is>
      </c>
      <c r="Z1390" t="inlineStr">
        <is>
          <t>home_use</t>
        </is>
      </c>
      <c r="AA1390" t="inlineStr">
        <is>
          <t>IMP00063</t>
        </is>
      </c>
      <c r="AB1390" t="inlineStr">
        <is>
          <t>T100440</t>
        </is>
      </c>
      <c r="AC1390" s="32" t="n">
        <v>422824.38</v>
      </c>
      <c r="AD1390" s="32" t="n">
        <v>48624.8</v>
      </c>
      <c r="AE1390" s="35">
        <f>(LEFT(Y1390,4)-Parameters!$B$23)*12+MID(Y1390,6,2)-Parameters!$B$24+1</f>
        <v/>
      </c>
    </row>
    <row r="1391">
      <c r="X1391" t="inlineStr">
        <is>
          <t>L0209385</t>
        </is>
      </c>
      <c r="Y1391" t="inlineStr">
        <is>
          <t>2026-04-08</t>
        </is>
      </c>
      <c r="Z1391" t="inlineStr">
        <is>
          <t>home_use</t>
        </is>
      </c>
      <c r="AA1391" t="inlineStr">
        <is>
          <t>IMP00063</t>
        </is>
      </c>
      <c r="AB1391" t="inlineStr">
        <is>
          <t>T100440</t>
        </is>
      </c>
      <c r="AC1391" s="32" t="n">
        <v>792715.59</v>
      </c>
      <c r="AD1391" s="32" t="n">
        <v>91162.28999999999</v>
      </c>
      <c r="AE1391" s="35">
        <f>(LEFT(Y1391,4)-Parameters!$B$23)*12+MID(Y1391,6,2)-Parameters!$B$24+1</f>
        <v/>
      </c>
    </row>
    <row r="1392">
      <c r="X1392" t="inlineStr">
        <is>
          <t>L0209386</t>
        </is>
      </c>
      <c r="Y1392" t="inlineStr">
        <is>
          <t>2026-04-08</t>
        </is>
      </c>
      <c r="Z1392" t="inlineStr">
        <is>
          <t>home_use</t>
        </is>
      </c>
      <c r="AA1392" t="inlineStr">
        <is>
          <t>IMP00063</t>
        </is>
      </c>
      <c r="AB1392" t="inlineStr">
        <is>
          <t>T100440</t>
        </is>
      </c>
      <c r="AC1392" s="32" t="n">
        <v>349835.7</v>
      </c>
      <c r="AD1392" s="32" t="n">
        <v>40231.11</v>
      </c>
      <c r="AE1392" s="35">
        <f>(LEFT(Y1392,4)-Parameters!$B$23)*12+MID(Y1392,6,2)-Parameters!$B$24+1</f>
        <v/>
      </c>
    </row>
    <row r="1393">
      <c r="X1393" t="inlineStr">
        <is>
          <t>L0209387</t>
        </is>
      </c>
      <c r="Y1393" t="inlineStr">
        <is>
          <t>2026-04-08</t>
        </is>
      </c>
      <c r="Z1393" t="inlineStr">
        <is>
          <t>home_use</t>
        </is>
      </c>
      <c r="AA1393" t="inlineStr">
        <is>
          <t>IMP00063</t>
        </is>
      </c>
      <c r="AB1393" t="inlineStr">
        <is>
          <t>T100440</t>
        </is>
      </c>
      <c r="AC1393" s="32" t="n">
        <v>1162107.91</v>
      </c>
      <c r="AD1393" s="32" t="n">
        <v>133642.41</v>
      </c>
      <c r="AE1393" s="35">
        <f>(LEFT(Y1393,4)-Parameters!$B$23)*12+MID(Y1393,6,2)-Parameters!$B$24+1</f>
        <v/>
      </c>
    </row>
    <row r="1394">
      <c r="X1394" t="inlineStr">
        <is>
          <t>L0209388</t>
        </is>
      </c>
      <c r="Y1394" t="inlineStr">
        <is>
          <t>2026-04-08</t>
        </is>
      </c>
      <c r="Z1394" t="inlineStr">
        <is>
          <t>home_use</t>
        </is>
      </c>
      <c r="AA1394" t="inlineStr">
        <is>
          <t>IMP00063</t>
        </is>
      </c>
      <c r="AB1394" t="inlineStr">
        <is>
          <t>T100440</t>
        </is>
      </c>
      <c r="AC1394" s="32" t="n">
        <v>425846.67</v>
      </c>
      <c r="AD1394" s="32" t="n">
        <v>48972.37</v>
      </c>
      <c r="AE1394" s="35">
        <f>(LEFT(Y1394,4)-Parameters!$B$23)*12+MID(Y1394,6,2)-Parameters!$B$24+1</f>
        <v/>
      </c>
    </row>
    <row r="1395">
      <c r="X1395" t="inlineStr">
        <is>
          <t>L0209389</t>
        </is>
      </c>
      <c r="Y1395" t="inlineStr">
        <is>
          <t>2026-04-08</t>
        </is>
      </c>
      <c r="Z1395" t="inlineStr">
        <is>
          <t>home_use</t>
        </is>
      </c>
      <c r="AA1395" t="inlineStr">
        <is>
          <t>IMP00063</t>
        </is>
      </c>
      <c r="AB1395" t="inlineStr">
        <is>
          <t>T100440</t>
        </is>
      </c>
      <c r="AC1395" s="32" t="n">
        <v>6117210.53</v>
      </c>
      <c r="AD1395" s="32" t="n">
        <v>795237.37</v>
      </c>
      <c r="AE1395" s="35">
        <f>(LEFT(Y1395,4)-Parameters!$B$23)*12+MID(Y1395,6,2)-Parameters!$B$24+1</f>
        <v/>
      </c>
    </row>
    <row r="1396">
      <c r="X1396" t="inlineStr">
        <is>
          <t>L0209390</t>
        </is>
      </c>
      <c r="Y1396" t="inlineStr">
        <is>
          <t>2026-04-08</t>
        </is>
      </c>
      <c r="Z1396" t="inlineStr">
        <is>
          <t>home_use</t>
        </is>
      </c>
      <c r="AA1396" t="inlineStr">
        <is>
          <t>IMP00063</t>
        </is>
      </c>
      <c r="AB1396" t="inlineStr">
        <is>
          <t>T100440</t>
        </is>
      </c>
      <c r="AC1396" s="32" t="n">
        <v>1371753.75</v>
      </c>
      <c r="AD1396" s="32" t="n">
        <v>153636.42</v>
      </c>
      <c r="AE1396" s="35">
        <f>(LEFT(Y1396,4)-Parameters!$B$23)*12+MID(Y1396,6,2)-Parameters!$B$24+1</f>
        <v/>
      </c>
    </row>
    <row r="1397">
      <c r="X1397" t="inlineStr">
        <is>
          <t>L0209391</t>
        </is>
      </c>
      <c r="Y1397" t="inlineStr">
        <is>
          <t>2026-04-08</t>
        </is>
      </c>
      <c r="Z1397" t="inlineStr">
        <is>
          <t>home_use</t>
        </is>
      </c>
      <c r="AA1397" t="inlineStr">
        <is>
          <t>IMP00063</t>
        </is>
      </c>
      <c r="AB1397" t="inlineStr">
        <is>
          <t>T100440</t>
        </is>
      </c>
      <c r="AC1397" s="32" t="n">
        <v>3142165.23</v>
      </c>
      <c r="AD1397" s="32" t="n">
        <v>408481.48</v>
      </c>
      <c r="AE1397" s="35">
        <f>(LEFT(Y1397,4)-Parameters!$B$23)*12+MID(Y1397,6,2)-Parameters!$B$24+1</f>
        <v/>
      </c>
    </row>
    <row r="1398">
      <c r="X1398" t="inlineStr">
        <is>
          <t>L0209392</t>
        </is>
      </c>
      <c r="Y1398" t="inlineStr">
        <is>
          <t>2026-04-08</t>
        </is>
      </c>
      <c r="Z1398" t="inlineStr">
        <is>
          <t>home_use</t>
        </is>
      </c>
      <c r="AA1398" t="inlineStr">
        <is>
          <t>IMP00063</t>
        </is>
      </c>
      <c r="AB1398" t="inlineStr">
        <is>
          <t>T100440</t>
        </is>
      </c>
      <c r="AC1398" s="32" t="n">
        <v>1101457.62</v>
      </c>
      <c r="AD1398" s="32" t="n">
        <v>123363.25</v>
      </c>
      <c r="AE1398" s="35">
        <f>(LEFT(Y1398,4)-Parameters!$B$23)*12+MID(Y1398,6,2)-Parameters!$B$24+1</f>
        <v/>
      </c>
    </row>
    <row r="1399">
      <c r="X1399" t="inlineStr">
        <is>
          <t>L0209642</t>
        </is>
      </c>
      <c r="Y1399" t="inlineStr">
        <is>
          <t>2026-04-09</t>
        </is>
      </c>
      <c r="Z1399" t="inlineStr">
        <is>
          <t>home_use</t>
        </is>
      </c>
      <c r="AA1399" t="inlineStr">
        <is>
          <t>IMP00063</t>
        </is>
      </c>
      <c r="AB1399" t="inlineStr">
        <is>
          <t>T100440</t>
        </is>
      </c>
      <c r="AC1399" s="32" t="n">
        <v>252327.72</v>
      </c>
      <c r="AD1399" s="32" t="n">
        <v>26999.07</v>
      </c>
      <c r="AE1399" s="35">
        <f>(LEFT(Y1399,4)-Parameters!$B$23)*12+MID(Y1399,6,2)-Parameters!$B$24+1</f>
        <v/>
      </c>
    </row>
    <row r="1400">
      <c r="X1400" t="inlineStr">
        <is>
          <t>L0209643</t>
        </is>
      </c>
      <c r="Y1400" t="inlineStr">
        <is>
          <t>2026-04-09</t>
        </is>
      </c>
      <c r="Z1400" t="inlineStr">
        <is>
          <t>home_use</t>
        </is>
      </c>
      <c r="AA1400" t="inlineStr">
        <is>
          <t>IMP00063</t>
        </is>
      </c>
      <c r="AB1400" t="inlineStr">
        <is>
          <t>T100440</t>
        </is>
      </c>
      <c r="AC1400" s="32" t="n">
        <v>512393.24</v>
      </c>
      <c r="AD1400" s="32" t="n">
        <v>58925.22</v>
      </c>
      <c r="AE1400" s="35">
        <f>(LEFT(Y1400,4)-Parameters!$B$23)*12+MID(Y1400,6,2)-Parameters!$B$24+1</f>
        <v/>
      </c>
    </row>
    <row r="1401">
      <c r="X1401" t="inlineStr">
        <is>
          <t>L0209644</t>
        </is>
      </c>
      <c r="Y1401" t="inlineStr">
        <is>
          <t>2026-04-09</t>
        </is>
      </c>
      <c r="Z1401" t="inlineStr">
        <is>
          <t>home_use</t>
        </is>
      </c>
      <c r="AA1401" t="inlineStr">
        <is>
          <t>IMP00063</t>
        </is>
      </c>
      <c r="AB1401" t="inlineStr">
        <is>
          <t>T100440</t>
        </is>
      </c>
      <c r="AC1401" s="32" t="n">
        <v>504020.35</v>
      </c>
      <c r="AD1401" s="32" t="n">
        <v>57962.34</v>
      </c>
      <c r="AE1401" s="35">
        <f>(LEFT(Y1401,4)-Parameters!$B$23)*12+MID(Y1401,6,2)-Parameters!$B$24+1</f>
        <v/>
      </c>
    </row>
    <row r="1402">
      <c r="X1402" t="inlineStr">
        <is>
          <t>L0209918</t>
        </is>
      </c>
      <c r="Y1402" t="inlineStr">
        <is>
          <t>2026-04-10</t>
        </is>
      </c>
      <c r="Z1402" t="inlineStr">
        <is>
          <t>home_use</t>
        </is>
      </c>
      <c r="AA1402" t="inlineStr">
        <is>
          <t>IMP00063</t>
        </is>
      </c>
      <c r="AB1402" t="inlineStr">
        <is>
          <t>T100440</t>
        </is>
      </c>
      <c r="AC1402" s="32" t="n">
        <v>3672164.63</v>
      </c>
      <c r="AD1402" s="32" t="n">
        <v>477381.4</v>
      </c>
      <c r="AE1402" s="35">
        <f>(LEFT(Y1402,4)-Parameters!$B$23)*12+MID(Y1402,6,2)-Parameters!$B$24+1</f>
        <v/>
      </c>
    </row>
    <row r="1403">
      <c r="X1403" t="inlineStr">
        <is>
          <t>L0209919</t>
        </is>
      </c>
      <c r="Y1403" t="inlineStr">
        <is>
          <t>2026-04-10</t>
        </is>
      </c>
      <c r="Z1403" t="inlineStr">
        <is>
          <t>home_use</t>
        </is>
      </c>
      <c r="AA1403" t="inlineStr">
        <is>
          <t>IMP00063</t>
        </is>
      </c>
      <c r="AB1403" t="inlineStr">
        <is>
          <t>T100440</t>
        </is>
      </c>
      <c r="AC1403" s="32" t="n">
        <v>417234.8</v>
      </c>
      <c r="AD1403" s="32" t="n">
        <v>44644.12</v>
      </c>
      <c r="AE1403" s="35">
        <f>(LEFT(Y1403,4)-Parameters!$B$23)*12+MID(Y1403,6,2)-Parameters!$B$24+1</f>
        <v/>
      </c>
    </row>
    <row r="1404">
      <c r="X1404" t="inlineStr">
        <is>
          <t>L0209920</t>
        </is>
      </c>
      <c r="Y1404" t="inlineStr">
        <is>
          <t>2026-04-10</t>
        </is>
      </c>
      <c r="Z1404" t="inlineStr">
        <is>
          <t>home_use</t>
        </is>
      </c>
      <c r="AA1404" t="inlineStr">
        <is>
          <t>IMP00063</t>
        </is>
      </c>
      <c r="AB1404" t="inlineStr">
        <is>
          <t>T100440</t>
        </is>
      </c>
      <c r="AC1404" s="32" t="n">
        <v>2659045.95</v>
      </c>
      <c r="AD1404" s="32" t="n">
        <v>305790.28</v>
      </c>
      <c r="AE1404" s="35">
        <f>(LEFT(Y1404,4)-Parameters!$B$23)*12+MID(Y1404,6,2)-Parameters!$B$24+1</f>
        <v/>
      </c>
    </row>
    <row r="1405">
      <c r="X1405" t="inlineStr">
        <is>
          <t>L0209921</t>
        </is>
      </c>
      <c r="Y1405" t="inlineStr">
        <is>
          <t>2026-04-10</t>
        </is>
      </c>
      <c r="Z1405" t="inlineStr">
        <is>
          <t>home_use</t>
        </is>
      </c>
      <c r="AA1405" t="inlineStr">
        <is>
          <t>IMP00063</t>
        </is>
      </c>
      <c r="AB1405" t="inlineStr">
        <is>
          <t>T100440</t>
        </is>
      </c>
      <c r="AC1405" s="32" t="n">
        <v>260306</v>
      </c>
      <c r="AD1405" s="32" t="n">
        <v>27852.74</v>
      </c>
      <c r="AE1405" s="35">
        <f>(LEFT(Y1405,4)-Parameters!$B$23)*12+MID(Y1405,6,2)-Parameters!$B$24+1</f>
        <v/>
      </c>
    </row>
    <row r="1406">
      <c r="X1406" t="inlineStr">
        <is>
          <t>L0209922</t>
        </is>
      </c>
      <c r="Y1406" t="inlineStr">
        <is>
          <t>2026-04-10</t>
        </is>
      </c>
      <c r="Z1406" t="inlineStr">
        <is>
          <t>home_use</t>
        </is>
      </c>
      <c r="AA1406" t="inlineStr">
        <is>
          <t>IMP00063</t>
        </is>
      </c>
      <c r="AB1406" t="inlineStr">
        <is>
          <t>T100440</t>
        </is>
      </c>
      <c r="AC1406" s="32" t="n">
        <v>407930.03</v>
      </c>
      <c r="AD1406" s="32" t="n">
        <v>46911.95</v>
      </c>
      <c r="AE1406" s="35">
        <f>(LEFT(Y1406,4)-Parameters!$B$23)*12+MID(Y1406,6,2)-Parameters!$B$24+1</f>
        <v/>
      </c>
    </row>
    <row r="1407">
      <c r="X1407" t="inlineStr">
        <is>
          <t>L0209924</t>
        </is>
      </c>
      <c r="Y1407" t="inlineStr">
        <is>
          <t>2026-04-10</t>
        </is>
      </c>
      <c r="Z1407" t="inlineStr">
        <is>
          <t>home_use</t>
        </is>
      </c>
      <c r="AA1407" t="inlineStr">
        <is>
          <t>IMP00063</t>
        </is>
      </c>
      <c r="AB1407" t="inlineStr">
        <is>
          <t>T100440</t>
        </is>
      </c>
      <c r="AC1407" s="32" t="n">
        <v>540097.04</v>
      </c>
      <c r="AD1407" s="32" t="n">
        <v>62111.16</v>
      </c>
      <c r="AE1407" s="35">
        <f>(LEFT(Y1407,4)-Parameters!$B$23)*12+MID(Y1407,6,2)-Parameters!$B$24+1</f>
        <v/>
      </c>
    </row>
    <row r="1408">
      <c r="X1408" t="inlineStr">
        <is>
          <t>L0210187</t>
        </is>
      </c>
      <c r="Y1408" t="inlineStr">
        <is>
          <t>2026-04-11</t>
        </is>
      </c>
      <c r="Z1408" t="inlineStr">
        <is>
          <t>home_use</t>
        </is>
      </c>
      <c r="AA1408" t="inlineStr">
        <is>
          <t>IMP00063</t>
        </is>
      </c>
      <c r="AB1408" t="inlineStr">
        <is>
          <t>T100440</t>
        </is>
      </c>
      <c r="AC1408" s="32" t="n">
        <v>510124.68</v>
      </c>
      <c r="AD1408" s="32" t="n">
        <v>58664.34</v>
      </c>
      <c r="AE1408" s="35">
        <f>(LEFT(Y1408,4)-Parameters!$B$23)*12+MID(Y1408,6,2)-Parameters!$B$24+1</f>
        <v/>
      </c>
    </row>
    <row r="1409">
      <c r="X1409" t="inlineStr">
        <is>
          <t>L0210188</t>
        </is>
      </c>
      <c r="Y1409" t="inlineStr">
        <is>
          <t>2026-04-11</t>
        </is>
      </c>
      <c r="Z1409" t="inlineStr">
        <is>
          <t>home_use</t>
        </is>
      </c>
      <c r="AA1409" t="inlineStr">
        <is>
          <t>IMP00063</t>
        </is>
      </c>
      <c r="AB1409" t="inlineStr">
        <is>
          <t>T100440</t>
        </is>
      </c>
      <c r="AC1409" s="32" t="n">
        <v>17310248.16</v>
      </c>
      <c r="AD1409" s="32" t="n">
        <v>2250332.26</v>
      </c>
      <c r="AE1409" s="35">
        <f>(LEFT(Y1409,4)-Parameters!$B$23)*12+MID(Y1409,6,2)-Parameters!$B$24+1</f>
        <v/>
      </c>
    </row>
    <row r="1410">
      <c r="X1410" t="inlineStr">
        <is>
          <t>L0210189</t>
        </is>
      </c>
      <c r="Y1410" t="inlineStr">
        <is>
          <t>2026-04-11</t>
        </is>
      </c>
      <c r="Z1410" t="inlineStr">
        <is>
          <t>home_use</t>
        </is>
      </c>
      <c r="AA1410" t="inlineStr">
        <is>
          <t>IMP00063</t>
        </is>
      </c>
      <c r="AB1410" t="inlineStr">
        <is>
          <t>T100440</t>
        </is>
      </c>
      <c r="AC1410" s="32" t="n">
        <v>128780.14</v>
      </c>
      <c r="AD1410" s="32" t="n">
        <v>14809.72</v>
      </c>
      <c r="AE1410" s="35">
        <f>(LEFT(Y1410,4)-Parameters!$B$23)*12+MID(Y1410,6,2)-Parameters!$B$24+1</f>
        <v/>
      </c>
    </row>
    <row r="1411">
      <c r="X1411" t="inlineStr">
        <is>
          <t>L0210191</t>
        </is>
      </c>
      <c r="Y1411" t="inlineStr">
        <is>
          <t>2026-04-11</t>
        </is>
      </c>
      <c r="Z1411" t="inlineStr">
        <is>
          <t>home_use</t>
        </is>
      </c>
      <c r="AA1411" t="inlineStr">
        <is>
          <t>IMP00063</t>
        </is>
      </c>
      <c r="AB1411" t="inlineStr">
        <is>
          <t>T100440</t>
        </is>
      </c>
      <c r="AC1411" s="32" t="n">
        <v>104673.43</v>
      </c>
      <c r="AD1411" s="32" t="n">
        <v>11200.06</v>
      </c>
      <c r="AE1411" s="35">
        <f>(LEFT(Y1411,4)-Parameters!$B$23)*12+MID(Y1411,6,2)-Parameters!$B$24+1</f>
        <v/>
      </c>
    </row>
    <row r="1412">
      <c r="X1412" t="inlineStr">
        <is>
          <t>L0210192</t>
        </is>
      </c>
      <c r="Y1412" t="inlineStr">
        <is>
          <t>2026-04-11</t>
        </is>
      </c>
      <c r="Z1412" t="inlineStr">
        <is>
          <t>home_use</t>
        </is>
      </c>
      <c r="AA1412" t="inlineStr">
        <is>
          <t>IMP00063</t>
        </is>
      </c>
      <c r="AB1412" t="inlineStr">
        <is>
          <t>T100440</t>
        </is>
      </c>
      <c r="AC1412" s="32" t="n">
        <v>342696.85</v>
      </c>
      <c r="AD1412" s="32" t="n">
        <v>36668.56</v>
      </c>
      <c r="AE1412" s="35">
        <f>(LEFT(Y1412,4)-Parameters!$B$23)*12+MID(Y1412,6,2)-Parameters!$B$24+1</f>
        <v/>
      </c>
    </row>
    <row r="1413">
      <c r="X1413" t="inlineStr">
        <is>
          <t>L0210194</t>
        </is>
      </c>
      <c r="Y1413" t="inlineStr">
        <is>
          <t>2026-04-11</t>
        </is>
      </c>
      <c r="Z1413" t="inlineStr">
        <is>
          <t>home_use</t>
        </is>
      </c>
      <c r="AA1413" t="inlineStr">
        <is>
          <t>IMP00063</t>
        </is>
      </c>
      <c r="AB1413" t="inlineStr">
        <is>
          <t>T100440</t>
        </is>
      </c>
      <c r="AC1413" s="32" t="n">
        <v>1288966.24</v>
      </c>
      <c r="AD1413" s="32" t="n">
        <v>148231.12</v>
      </c>
      <c r="AE1413" s="35">
        <f>(LEFT(Y1413,4)-Parameters!$B$23)*12+MID(Y1413,6,2)-Parameters!$B$24+1</f>
        <v/>
      </c>
    </row>
    <row r="1414">
      <c r="X1414" t="inlineStr">
        <is>
          <t>L0210195</t>
        </is>
      </c>
      <c r="Y1414" t="inlineStr">
        <is>
          <t>2026-04-11</t>
        </is>
      </c>
      <c r="Z1414" t="inlineStr">
        <is>
          <t>home_use</t>
        </is>
      </c>
      <c r="AA1414" t="inlineStr">
        <is>
          <t>IMP00063</t>
        </is>
      </c>
      <c r="AB1414" t="inlineStr">
        <is>
          <t>T100440</t>
        </is>
      </c>
      <c r="AC1414" s="32" t="n">
        <v>997494.88</v>
      </c>
      <c r="AD1414" s="32" t="n">
        <v>106731.95</v>
      </c>
      <c r="AE1414" s="35">
        <f>(LEFT(Y1414,4)-Parameters!$B$23)*12+MID(Y1414,6,2)-Parameters!$B$24+1</f>
        <v/>
      </c>
    </row>
    <row r="1415">
      <c r="X1415" t="inlineStr">
        <is>
          <t>L0210451</t>
        </is>
      </c>
      <c r="Y1415" t="inlineStr">
        <is>
          <t>2026-04-12</t>
        </is>
      </c>
      <c r="Z1415" t="inlineStr">
        <is>
          <t>warehouse_out</t>
        </is>
      </c>
      <c r="AA1415" t="inlineStr">
        <is>
          <t>IMP00063</t>
        </is>
      </c>
      <c r="AB1415" t="inlineStr">
        <is>
          <t>T100440</t>
        </is>
      </c>
      <c r="AC1415" s="32" t="n">
        <v>2623005.71</v>
      </c>
      <c r="AD1415" s="32" t="n">
        <v>293776.64</v>
      </c>
      <c r="AE1415" s="35">
        <f>(LEFT(Y1415,4)-Parameters!$B$23)*12+MID(Y1415,6,2)-Parameters!$B$24+1</f>
        <v/>
      </c>
    </row>
    <row r="1416">
      <c r="X1416" t="inlineStr">
        <is>
          <t>L0210452</t>
        </is>
      </c>
      <c r="Y1416" t="inlineStr">
        <is>
          <t>2026-04-12</t>
        </is>
      </c>
      <c r="Z1416" t="inlineStr">
        <is>
          <t>home_use</t>
        </is>
      </c>
      <c r="AA1416" t="inlineStr">
        <is>
          <t>IMP00063</t>
        </is>
      </c>
      <c r="AB1416" t="inlineStr">
        <is>
          <t>T100440</t>
        </is>
      </c>
      <c r="AC1416" s="32" t="n">
        <v>576929.87</v>
      </c>
      <c r="AD1416" s="32" t="n">
        <v>66346.92999999999</v>
      </c>
      <c r="AE1416" s="35">
        <f>(LEFT(Y1416,4)-Parameters!$B$23)*12+MID(Y1416,6,2)-Parameters!$B$24+1</f>
        <v/>
      </c>
    </row>
    <row r="1417">
      <c r="X1417" t="inlineStr">
        <is>
          <t>L0210453</t>
        </is>
      </c>
      <c r="Y1417" t="inlineStr">
        <is>
          <t>2026-04-12</t>
        </is>
      </c>
      <c r="Z1417" t="inlineStr">
        <is>
          <t>home_use</t>
        </is>
      </c>
      <c r="AA1417" t="inlineStr">
        <is>
          <t>IMP00063</t>
        </is>
      </c>
      <c r="AB1417" t="inlineStr">
        <is>
          <t>T100440</t>
        </is>
      </c>
      <c r="AC1417" s="32" t="n">
        <v>430523.21</v>
      </c>
      <c r="AD1417" s="32" t="n">
        <v>46065.98</v>
      </c>
      <c r="AE1417" s="35">
        <f>(LEFT(Y1417,4)-Parameters!$B$23)*12+MID(Y1417,6,2)-Parameters!$B$24+1</f>
        <v/>
      </c>
    </row>
    <row r="1418">
      <c r="X1418" t="inlineStr">
        <is>
          <t>L0210455</t>
        </is>
      </c>
      <c r="Y1418" t="inlineStr">
        <is>
          <t>2026-04-12</t>
        </is>
      </c>
      <c r="Z1418" t="inlineStr">
        <is>
          <t>home_use</t>
        </is>
      </c>
      <c r="AA1418" t="inlineStr">
        <is>
          <t>IMP00063</t>
        </is>
      </c>
      <c r="AB1418" t="inlineStr">
        <is>
          <t>T100440</t>
        </is>
      </c>
      <c r="AC1418" s="32" t="n">
        <v>2125895.32</v>
      </c>
      <c r="AD1418" s="32" t="n">
        <v>276366.39</v>
      </c>
      <c r="AE1418" s="35">
        <f>(LEFT(Y1418,4)-Parameters!$B$23)*12+MID(Y1418,6,2)-Parameters!$B$24+1</f>
        <v/>
      </c>
    </row>
    <row r="1419">
      <c r="X1419" t="inlineStr">
        <is>
          <t>L0210456</t>
        </is>
      </c>
      <c r="Y1419" t="inlineStr">
        <is>
          <t>2026-04-12</t>
        </is>
      </c>
      <c r="Z1419" t="inlineStr">
        <is>
          <t>home_use</t>
        </is>
      </c>
      <c r="AA1419" t="inlineStr">
        <is>
          <t>IMP00063</t>
        </is>
      </c>
      <c r="AB1419" t="inlineStr">
        <is>
          <t>T100440</t>
        </is>
      </c>
      <c r="AC1419" s="32" t="n">
        <v>900052.98</v>
      </c>
      <c r="AD1419" s="32" t="n">
        <v>100805.93</v>
      </c>
      <c r="AE1419" s="35">
        <f>(LEFT(Y1419,4)-Parameters!$B$23)*12+MID(Y1419,6,2)-Parameters!$B$24+1</f>
        <v/>
      </c>
    </row>
    <row r="1420">
      <c r="X1420" t="inlineStr">
        <is>
          <t>L0210457</t>
        </is>
      </c>
      <c r="Y1420" t="inlineStr">
        <is>
          <t>2026-04-12</t>
        </is>
      </c>
      <c r="Z1420" t="inlineStr">
        <is>
          <t>home_use</t>
        </is>
      </c>
      <c r="AA1420" t="inlineStr">
        <is>
          <t>IMP00063</t>
        </is>
      </c>
      <c r="AB1420" t="inlineStr">
        <is>
          <t>T100440</t>
        </is>
      </c>
      <c r="AC1420" s="32" t="n">
        <v>329820.2</v>
      </c>
      <c r="AD1420" s="32" t="n">
        <v>37929.32</v>
      </c>
      <c r="AE1420" s="35">
        <f>(LEFT(Y1420,4)-Parameters!$B$23)*12+MID(Y1420,6,2)-Parameters!$B$24+1</f>
        <v/>
      </c>
    </row>
    <row r="1421">
      <c r="X1421" t="inlineStr">
        <is>
          <t>L0210458</t>
        </is>
      </c>
      <c r="Y1421" t="inlineStr">
        <is>
          <t>2026-04-12</t>
        </is>
      </c>
      <c r="Z1421" t="inlineStr">
        <is>
          <t>home_use</t>
        </is>
      </c>
      <c r="AA1421" t="inlineStr">
        <is>
          <t>IMP00063</t>
        </is>
      </c>
      <c r="AB1421" t="inlineStr">
        <is>
          <t>T100440</t>
        </is>
      </c>
      <c r="AC1421" s="32" t="n">
        <v>2277110.15</v>
      </c>
      <c r="AD1421" s="32" t="n">
        <v>261867.67</v>
      </c>
      <c r="AE1421" s="35">
        <f>(LEFT(Y1421,4)-Parameters!$B$23)*12+MID(Y1421,6,2)-Parameters!$B$24+1</f>
        <v/>
      </c>
    </row>
    <row r="1422">
      <c r="X1422" t="inlineStr">
        <is>
          <t>L0210720</t>
        </is>
      </c>
      <c r="Y1422" t="inlineStr">
        <is>
          <t>2026-04-13</t>
        </is>
      </c>
      <c r="Z1422" t="inlineStr">
        <is>
          <t>home_use</t>
        </is>
      </c>
      <c r="AA1422" t="inlineStr">
        <is>
          <t>IMP00063</t>
        </is>
      </c>
      <c r="AB1422" t="inlineStr">
        <is>
          <t>T100440</t>
        </is>
      </c>
      <c r="AC1422" s="32" t="n">
        <v>1644874.98</v>
      </c>
      <c r="AD1422" s="32" t="n">
        <v>184226</v>
      </c>
      <c r="AE1422" s="35">
        <f>(LEFT(Y1422,4)-Parameters!$B$23)*12+MID(Y1422,6,2)-Parameters!$B$24+1</f>
        <v/>
      </c>
    </row>
    <row r="1423">
      <c r="X1423" t="inlineStr">
        <is>
          <t>L0210721</t>
        </is>
      </c>
      <c r="Y1423" t="inlineStr">
        <is>
          <t>2026-04-13</t>
        </is>
      </c>
      <c r="Z1423" t="inlineStr">
        <is>
          <t>home_use</t>
        </is>
      </c>
      <c r="AA1423" t="inlineStr">
        <is>
          <t>IMP00063</t>
        </is>
      </c>
      <c r="AB1423" t="inlineStr">
        <is>
          <t>T100440</t>
        </is>
      </c>
      <c r="AC1423" s="32" t="n">
        <v>1396541.88</v>
      </c>
      <c r="AD1423" s="32" t="n">
        <v>149429.98</v>
      </c>
      <c r="AE1423" s="35">
        <f>(LEFT(Y1423,4)-Parameters!$B$23)*12+MID(Y1423,6,2)-Parameters!$B$24+1</f>
        <v/>
      </c>
    </row>
    <row r="1424">
      <c r="X1424" t="inlineStr">
        <is>
          <t>L0210722</t>
        </is>
      </c>
      <c r="Y1424" t="inlineStr">
        <is>
          <t>2026-04-13</t>
        </is>
      </c>
      <c r="Z1424" t="inlineStr">
        <is>
          <t>home_use</t>
        </is>
      </c>
      <c r="AA1424" t="inlineStr">
        <is>
          <t>IMP00063</t>
        </is>
      </c>
      <c r="AB1424" t="inlineStr">
        <is>
          <t>T100440</t>
        </is>
      </c>
      <c r="AC1424" s="32" t="n">
        <v>184924.37</v>
      </c>
      <c r="AD1424" s="32" t="n">
        <v>21266.3</v>
      </c>
      <c r="AE1424" s="35">
        <f>(LEFT(Y1424,4)-Parameters!$B$23)*12+MID(Y1424,6,2)-Parameters!$B$24+1</f>
        <v/>
      </c>
    </row>
    <row r="1425">
      <c r="X1425" t="inlineStr">
        <is>
          <t>L0210723</t>
        </is>
      </c>
      <c r="Y1425" t="inlineStr">
        <is>
          <t>2026-04-13</t>
        </is>
      </c>
      <c r="Z1425" t="inlineStr">
        <is>
          <t>home_use</t>
        </is>
      </c>
      <c r="AA1425" t="inlineStr">
        <is>
          <t>IMP00063</t>
        </is>
      </c>
      <c r="AB1425" t="inlineStr">
        <is>
          <t>T100440</t>
        </is>
      </c>
      <c r="AC1425" s="32" t="n">
        <v>169315.7</v>
      </c>
      <c r="AD1425" s="32" t="n">
        <v>19471.31</v>
      </c>
      <c r="AE1425" s="35">
        <f>(LEFT(Y1425,4)-Parameters!$B$23)*12+MID(Y1425,6,2)-Parameters!$B$24+1</f>
        <v/>
      </c>
    </row>
    <row r="1426">
      <c r="X1426" t="inlineStr">
        <is>
          <t>L0211005</t>
        </is>
      </c>
      <c r="Y1426" t="inlineStr">
        <is>
          <t>2026-04-14</t>
        </is>
      </c>
      <c r="Z1426" t="inlineStr">
        <is>
          <t>home_use</t>
        </is>
      </c>
      <c r="AA1426" t="inlineStr">
        <is>
          <t>IMP00063</t>
        </is>
      </c>
      <c r="AB1426" t="inlineStr">
        <is>
          <t>T100440</t>
        </is>
      </c>
      <c r="AC1426" s="32" t="n">
        <v>9895474.77</v>
      </c>
      <c r="AD1426" s="32" t="n">
        <v>1286411.72</v>
      </c>
      <c r="AE1426" s="35">
        <f>(LEFT(Y1426,4)-Parameters!$B$23)*12+MID(Y1426,6,2)-Parameters!$B$24+1</f>
        <v/>
      </c>
    </row>
    <row r="1427">
      <c r="X1427" t="inlineStr">
        <is>
          <t>L0211006</t>
        </is>
      </c>
      <c r="Y1427" t="inlineStr">
        <is>
          <t>2026-04-14</t>
        </is>
      </c>
      <c r="Z1427" t="inlineStr">
        <is>
          <t>home_use</t>
        </is>
      </c>
      <c r="AA1427" t="inlineStr">
        <is>
          <t>IMP00063</t>
        </is>
      </c>
      <c r="AB1427" t="inlineStr">
        <is>
          <t>T100440</t>
        </is>
      </c>
      <c r="AC1427" s="32" t="n">
        <v>589974.9300000001</v>
      </c>
      <c r="AD1427" s="32" t="n">
        <v>67847.12</v>
      </c>
      <c r="AE1427" s="35">
        <f>(LEFT(Y1427,4)-Parameters!$B$23)*12+MID(Y1427,6,2)-Parameters!$B$24+1</f>
        <v/>
      </c>
    </row>
    <row r="1428">
      <c r="X1428" t="inlineStr">
        <is>
          <t>L0211007</t>
        </is>
      </c>
      <c r="Y1428" t="inlineStr">
        <is>
          <t>2026-04-14</t>
        </is>
      </c>
      <c r="Z1428" t="inlineStr">
        <is>
          <t>home_use</t>
        </is>
      </c>
      <c r="AA1428" t="inlineStr">
        <is>
          <t>IMP00063</t>
        </is>
      </c>
      <c r="AB1428" t="inlineStr">
        <is>
          <t>T100440</t>
        </is>
      </c>
      <c r="AC1428" s="32" t="n">
        <v>376126.75</v>
      </c>
      <c r="AD1428" s="32" t="n">
        <v>43254.58</v>
      </c>
      <c r="AE1428" s="35">
        <f>(LEFT(Y1428,4)-Parameters!$B$23)*12+MID(Y1428,6,2)-Parameters!$B$24+1</f>
        <v/>
      </c>
    </row>
    <row r="1429">
      <c r="X1429" t="inlineStr">
        <is>
          <t>L0211008</t>
        </is>
      </c>
      <c r="Y1429" t="inlineStr">
        <is>
          <t>2026-04-14</t>
        </is>
      </c>
      <c r="Z1429" t="inlineStr">
        <is>
          <t>home_use</t>
        </is>
      </c>
      <c r="AA1429" t="inlineStr">
        <is>
          <t>IMP00063</t>
        </is>
      </c>
      <c r="AB1429" t="inlineStr">
        <is>
          <t>T100440</t>
        </is>
      </c>
      <c r="AC1429" s="32" t="n">
        <v>3545269.73</v>
      </c>
      <c r="AD1429" s="32" t="n">
        <v>460885.07</v>
      </c>
      <c r="AE1429" s="35">
        <f>(LEFT(Y1429,4)-Parameters!$B$23)*12+MID(Y1429,6,2)-Parameters!$B$24+1</f>
        <v/>
      </c>
    </row>
    <row r="1430">
      <c r="X1430" t="inlineStr">
        <is>
          <t>L0211009</t>
        </is>
      </c>
      <c r="Y1430" t="inlineStr">
        <is>
          <t>2026-04-14</t>
        </is>
      </c>
      <c r="Z1430" t="inlineStr">
        <is>
          <t>home_use</t>
        </is>
      </c>
      <c r="AA1430" t="inlineStr">
        <is>
          <t>IMP00063</t>
        </is>
      </c>
      <c r="AB1430" t="inlineStr">
        <is>
          <t>T100440</t>
        </is>
      </c>
      <c r="AC1430" s="32" t="n">
        <v>295390.72</v>
      </c>
      <c r="AD1430" s="32" t="n">
        <v>33969.93</v>
      </c>
      <c r="AE1430" s="35">
        <f>(LEFT(Y1430,4)-Parameters!$B$23)*12+MID(Y1430,6,2)-Parameters!$B$24+1</f>
        <v/>
      </c>
    </row>
    <row r="1431">
      <c r="X1431" t="inlineStr">
        <is>
          <t>L0211010</t>
        </is>
      </c>
      <c r="Y1431" t="inlineStr">
        <is>
          <t>2026-04-14</t>
        </is>
      </c>
      <c r="Z1431" t="inlineStr">
        <is>
          <t>home_use</t>
        </is>
      </c>
      <c r="AA1431" t="inlineStr">
        <is>
          <t>IMP00063</t>
        </is>
      </c>
      <c r="AB1431" t="inlineStr">
        <is>
          <t>T100440</t>
        </is>
      </c>
      <c r="AC1431" s="32" t="n">
        <v>706702.48</v>
      </c>
      <c r="AD1431" s="32" t="n">
        <v>81270.78999999999</v>
      </c>
      <c r="AE1431" s="35">
        <f>(LEFT(Y1431,4)-Parameters!$B$23)*12+MID(Y1431,6,2)-Parameters!$B$24+1</f>
        <v/>
      </c>
    </row>
    <row r="1432">
      <c r="X1432" t="inlineStr">
        <is>
          <t>L0211011</t>
        </is>
      </c>
      <c r="Y1432" t="inlineStr">
        <is>
          <t>2026-04-14</t>
        </is>
      </c>
      <c r="Z1432" t="inlineStr">
        <is>
          <t>home_use</t>
        </is>
      </c>
      <c r="AA1432" t="inlineStr">
        <is>
          <t>IMP00063</t>
        </is>
      </c>
      <c r="AB1432" t="inlineStr">
        <is>
          <t>T100440</t>
        </is>
      </c>
      <c r="AC1432" s="32" t="n">
        <v>691585.72</v>
      </c>
      <c r="AD1432" s="32" t="n">
        <v>73999.67</v>
      </c>
      <c r="AE1432" s="35">
        <f>(LEFT(Y1432,4)-Parameters!$B$23)*12+MID(Y1432,6,2)-Parameters!$B$24+1</f>
        <v/>
      </c>
    </row>
    <row r="1433">
      <c r="X1433" t="inlineStr">
        <is>
          <t>L0211012</t>
        </is>
      </c>
      <c r="Y1433" t="inlineStr">
        <is>
          <t>2026-04-14</t>
        </is>
      </c>
      <c r="Z1433" t="inlineStr">
        <is>
          <t>home_use</t>
        </is>
      </c>
      <c r="AA1433" t="inlineStr">
        <is>
          <t>IMP00063</t>
        </is>
      </c>
      <c r="AB1433" t="inlineStr">
        <is>
          <t>T100440</t>
        </is>
      </c>
      <c r="AC1433" s="32" t="n">
        <v>2733010.94</v>
      </c>
      <c r="AD1433" s="32" t="n">
        <v>306097.23</v>
      </c>
      <c r="AE1433" s="35">
        <f>(LEFT(Y1433,4)-Parameters!$B$23)*12+MID(Y1433,6,2)-Parameters!$B$24+1</f>
        <v/>
      </c>
    </row>
    <row r="1434">
      <c r="X1434" t="inlineStr">
        <is>
          <t>L0211013</t>
        </is>
      </c>
      <c r="Y1434" t="inlineStr">
        <is>
          <t>2026-04-14</t>
        </is>
      </c>
      <c r="Z1434" t="inlineStr">
        <is>
          <t>home_use</t>
        </is>
      </c>
      <c r="AA1434" t="inlineStr">
        <is>
          <t>IMP00063</t>
        </is>
      </c>
      <c r="AB1434" t="inlineStr">
        <is>
          <t>T100440</t>
        </is>
      </c>
      <c r="AC1434" s="32" t="n">
        <v>390325.38</v>
      </c>
      <c r="AD1434" s="32" t="n">
        <v>44887.42</v>
      </c>
      <c r="AE1434" s="35">
        <f>(LEFT(Y1434,4)-Parameters!$B$23)*12+MID(Y1434,6,2)-Parameters!$B$24+1</f>
        <v/>
      </c>
    </row>
    <row r="1435">
      <c r="X1435" t="inlineStr">
        <is>
          <t>L0211014</t>
        </is>
      </c>
      <c r="Y1435" t="inlineStr">
        <is>
          <t>2026-04-14</t>
        </is>
      </c>
      <c r="Z1435" t="inlineStr">
        <is>
          <t>home_use</t>
        </is>
      </c>
      <c r="AA1435" t="inlineStr">
        <is>
          <t>IMP00063</t>
        </is>
      </c>
      <c r="AB1435" t="inlineStr">
        <is>
          <t>T100440</t>
        </is>
      </c>
      <c r="AC1435" s="32" t="n">
        <v>749558.17</v>
      </c>
      <c r="AD1435" s="32" t="n">
        <v>80202.72</v>
      </c>
      <c r="AE1435" s="35">
        <f>(LEFT(Y1435,4)-Parameters!$B$23)*12+MID(Y1435,6,2)-Parameters!$B$24+1</f>
        <v/>
      </c>
    </row>
    <row r="1436">
      <c r="X1436" t="inlineStr">
        <is>
          <t>L0211015</t>
        </is>
      </c>
      <c r="Y1436" t="inlineStr">
        <is>
          <t>2026-04-14</t>
        </is>
      </c>
      <c r="Z1436" t="inlineStr">
        <is>
          <t>home_use</t>
        </is>
      </c>
      <c r="AA1436" t="inlineStr">
        <is>
          <t>IMP00063</t>
        </is>
      </c>
      <c r="AB1436" t="inlineStr">
        <is>
          <t>T100440</t>
        </is>
      </c>
      <c r="AC1436" s="32" t="n">
        <v>2077435.93</v>
      </c>
      <c r="AD1436" s="32" t="n">
        <v>232672.82</v>
      </c>
      <c r="AE1436" s="35">
        <f>(LEFT(Y1436,4)-Parameters!$B$23)*12+MID(Y1436,6,2)-Parameters!$B$24+1</f>
        <v/>
      </c>
    </row>
    <row r="1437">
      <c r="X1437" t="inlineStr">
        <is>
          <t>L0211016</t>
        </is>
      </c>
      <c r="Y1437" t="inlineStr">
        <is>
          <t>2026-04-14</t>
        </is>
      </c>
      <c r="Z1437" t="inlineStr">
        <is>
          <t>home_use</t>
        </is>
      </c>
      <c r="AA1437" t="inlineStr">
        <is>
          <t>IMP00063</t>
        </is>
      </c>
      <c r="AB1437" t="inlineStr">
        <is>
          <t>T100440</t>
        </is>
      </c>
      <c r="AC1437" s="32" t="n">
        <v>1106945.82</v>
      </c>
      <c r="AD1437" s="32" t="n">
        <v>118443.2</v>
      </c>
      <c r="AE1437" s="35">
        <f>(LEFT(Y1437,4)-Parameters!$B$23)*12+MID(Y1437,6,2)-Parameters!$B$24+1</f>
        <v/>
      </c>
    </row>
    <row r="1438">
      <c r="X1438" t="inlineStr">
        <is>
          <t>L0211017</t>
        </is>
      </c>
      <c r="Y1438" t="inlineStr">
        <is>
          <t>2026-04-14</t>
        </is>
      </c>
      <c r="Z1438" t="inlineStr">
        <is>
          <t>home_use</t>
        </is>
      </c>
      <c r="AA1438" t="inlineStr">
        <is>
          <t>IMP00063</t>
        </is>
      </c>
      <c r="AB1438" t="inlineStr">
        <is>
          <t>T100440</t>
        </is>
      </c>
      <c r="AC1438" s="32" t="n">
        <v>843111.39</v>
      </c>
      <c r="AD1438" s="32" t="n">
        <v>90212.92</v>
      </c>
      <c r="AE1438" s="35">
        <f>(LEFT(Y1438,4)-Parameters!$B$23)*12+MID(Y1438,6,2)-Parameters!$B$24+1</f>
        <v/>
      </c>
    </row>
    <row r="1439">
      <c r="X1439" t="inlineStr">
        <is>
          <t>L0211018</t>
        </is>
      </c>
      <c r="Y1439" t="inlineStr">
        <is>
          <t>2026-04-14</t>
        </is>
      </c>
      <c r="Z1439" t="inlineStr">
        <is>
          <t>home_use</t>
        </is>
      </c>
      <c r="AA1439" t="inlineStr">
        <is>
          <t>IMP00063</t>
        </is>
      </c>
      <c r="AB1439" t="inlineStr">
        <is>
          <t>T100440</t>
        </is>
      </c>
      <c r="AC1439" s="32" t="n">
        <v>3480639.26</v>
      </c>
      <c r="AD1439" s="32" t="n">
        <v>389831.6</v>
      </c>
      <c r="AE1439" s="35">
        <f>(LEFT(Y1439,4)-Parameters!$B$23)*12+MID(Y1439,6,2)-Parameters!$B$24+1</f>
        <v/>
      </c>
    </row>
    <row r="1440">
      <c r="X1440" t="inlineStr">
        <is>
          <t>L0211310</t>
        </is>
      </c>
      <c r="Y1440" t="inlineStr">
        <is>
          <t>2026-04-15</t>
        </is>
      </c>
      <c r="Z1440" t="inlineStr">
        <is>
          <t>home_use</t>
        </is>
      </c>
      <c r="AA1440" t="inlineStr">
        <is>
          <t>IMP00063</t>
        </is>
      </c>
      <c r="AB1440" t="inlineStr">
        <is>
          <t>T100440</t>
        </is>
      </c>
      <c r="AC1440" s="32" t="n">
        <v>955027.58</v>
      </c>
      <c r="AD1440" s="32" t="n">
        <v>102187.95</v>
      </c>
      <c r="AE1440" s="35">
        <f>(LEFT(Y1440,4)-Parameters!$B$23)*12+MID(Y1440,6,2)-Parameters!$B$24+1</f>
        <v/>
      </c>
    </row>
    <row r="1441">
      <c r="X1441" t="inlineStr">
        <is>
          <t>L0211311</t>
        </is>
      </c>
      <c r="Y1441" t="inlineStr">
        <is>
          <t>2026-04-15</t>
        </is>
      </c>
      <c r="Z1441" t="inlineStr">
        <is>
          <t>home_use</t>
        </is>
      </c>
      <c r="AA1441" t="inlineStr">
        <is>
          <t>IMP00063</t>
        </is>
      </c>
      <c r="AB1441" t="inlineStr">
        <is>
          <t>T100440</t>
        </is>
      </c>
      <c r="AC1441" s="32" t="n">
        <v>1829556.97</v>
      </c>
      <c r="AD1441" s="32" t="n">
        <v>195762.6</v>
      </c>
      <c r="AE1441" s="35">
        <f>(LEFT(Y1441,4)-Parameters!$B$23)*12+MID(Y1441,6,2)-Parameters!$B$24+1</f>
        <v/>
      </c>
    </row>
    <row r="1442">
      <c r="X1442" t="inlineStr">
        <is>
          <t>L0211312</t>
        </is>
      </c>
      <c r="Y1442" t="inlineStr">
        <is>
          <t>2026-04-15</t>
        </is>
      </c>
      <c r="Z1442" t="inlineStr">
        <is>
          <t>home_use</t>
        </is>
      </c>
      <c r="AA1442" t="inlineStr">
        <is>
          <t>IMP00063</t>
        </is>
      </c>
      <c r="AB1442" t="inlineStr">
        <is>
          <t>T100440</t>
        </is>
      </c>
      <c r="AC1442" s="32" t="n">
        <v>1452326.77</v>
      </c>
      <c r="AD1442" s="32" t="n">
        <v>155398.96</v>
      </c>
      <c r="AE1442" s="35">
        <f>(LEFT(Y1442,4)-Parameters!$B$23)*12+MID(Y1442,6,2)-Parameters!$B$24+1</f>
        <v/>
      </c>
    </row>
    <row r="1443">
      <c r="X1443" t="inlineStr">
        <is>
          <t>L0211314</t>
        </is>
      </c>
      <c r="Y1443" t="inlineStr">
        <is>
          <t>2026-04-15</t>
        </is>
      </c>
      <c r="Z1443" t="inlineStr">
        <is>
          <t>home_use</t>
        </is>
      </c>
      <c r="AA1443" t="inlineStr">
        <is>
          <t>IMP00063</t>
        </is>
      </c>
      <c r="AB1443" t="inlineStr">
        <is>
          <t>T100440</t>
        </is>
      </c>
      <c r="AC1443" s="32" t="n">
        <v>797146.86</v>
      </c>
      <c r="AD1443" s="32" t="n">
        <v>91671.89</v>
      </c>
      <c r="AE1443" s="35">
        <f>(LEFT(Y1443,4)-Parameters!$B$23)*12+MID(Y1443,6,2)-Parameters!$B$24+1</f>
        <v/>
      </c>
    </row>
    <row r="1444">
      <c r="X1444" t="inlineStr">
        <is>
          <t>L0211315</t>
        </is>
      </c>
      <c r="Y1444" t="inlineStr">
        <is>
          <t>2026-04-15</t>
        </is>
      </c>
      <c r="Z1444" t="inlineStr">
        <is>
          <t>home_use</t>
        </is>
      </c>
      <c r="AA1444" t="inlineStr">
        <is>
          <t>IMP00063</t>
        </is>
      </c>
      <c r="AB1444" t="inlineStr">
        <is>
          <t>T100440</t>
        </is>
      </c>
      <c r="AC1444" s="32" t="n">
        <v>801552.52</v>
      </c>
      <c r="AD1444" s="32" t="n">
        <v>92178.53999999999</v>
      </c>
      <c r="AE1444" s="35">
        <f>(LEFT(Y1444,4)-Parameters!$B$23)*12+MID(Y1444,6,2)-Parameters!$B$24+1</f>
        <v/>
      </c>
    </row>
    <row r="1445">
      <c r="X1445" t="inlineStr">
        <is>
          <t>L0211316</t>
        </is>
      </c>
      <c r="Y1445" t="inlineStr">
        <is>
          <t>2026-04-15</t>
        </is>
      </c>
      <c r="Z1445" t="inlineStr">
        <is>
          <t>home_use</t>
        </is>
      </c>
      <c r="AA1445" t="inlineStr">
        <is>
          <t>IMP00063</t>
        </is>
      </c>
      <c r="AB1445" t="inlineStr">
        <is>
          <t>T100440</t>
        </is>
      </c>
      <c r="AC1445" s="32" t="n">
        <v>1896360.12</v>
      </c>
      <c r="AD1445" s="32" t="n">
        <v>246526.82</v>
      </c>
      <c r="AE1445" s="35">
        <f>(LEFT(Y1445,4)-Parameters!$B$23)*12+MID(Y1445,6,2)-Parameters!$B$24+1</f>
        <v/>
      </c>
    </row>
    <row r="1446">
      <c r="X1446" t="inlineStr">
        <is>
          <t>L0211318</t>
        </is>
      </c>
      <c r="Y1446" t="inlineStr">
        <is>
          <t>2026-04-15</t>
        </is>
      </c>
      <c r="Z1446" t="inlineStr">
        <is>
          <t>home_use</t>
        </is>
      </c>
      <c r="AA1446" t="inlineStr">
        <is>
          <t>IMP00063</t>
        </is>
      </c>
      <c r="AB1446" t="inlineStr">
        <is>
          <t>T100440</t>
        </is>
      </c>
      <c r="AC1446" s="32" t="n">
        <v>629577.4399999999</v>
      </c>
      <c r="AD1446" s="32" t="n">
        <v>67364.78999999999</v>
      </c>
      <c r="AE1446" s="35">
        <f>(LEFT(Y1446,4)-Parameters!$B$23)*12+MID(Y1446,6,2)-Parameters!$B$24+1</f>
        <v/>
      </c>
    </row>
    <row r="1447">
      <c r="X1447" t="inlineStr">
        <is>
          <t>L0211319</t>
        </is>
      </c>
      <c r="Y1447" t="inlineStr">
        <is>
          <t>2026-04-15</t>
        </is>
      </c>
      <c r="Z1447" t="inlineStr">
        <is>
          <t>home_use</t>
        </is>
      </c>
      <c r="AA1447" t="inlineStr">
        <is>
          <t>IMP00063</t>
        </is>
      </c>
      <c r="AB1447" t="inlineStr">
        <is>
          <t>T100440</t>
        </is>
      </c>
      <c r="AC1447" s="32" t="n">
        <v>1328850.27</v>
      </c>
      <c r="AD1447" s="32" t="n">
        <v>152817.78</v>
      </c>
      <c r="AE1447" s="35">
        <f>(LEFT(Y1447,4)-Parameters!$B$23)*12+MID(Y1447,6,2)-Parameters!$B$24+1</f>
        <v/>
      </c>
    </row>
    <row r="1448">
      <c r="X1448" t="inlineStr">
        <is>
          <t>L0211320</t>
        </is>
      </c>
      <c r="Y1448" t="inlineStr">
        <is>
          <t>2026-04-15</t>
        </is>
      </c>
      <c r="Z1448" t="inlineStr">
        <is>
          <t>warehouse_out</t>
        </is>
      </c>
      <c r="AA1448" t="inlineStr">
        <is>
          <t>IMP00063</t>
        </is>
      </c>
      <c r="AB1448" t="inlineStr">
        <is>
          <t>T100440</t>
        </is>
      </c>
      <c r="AC1448" s="32" t="n">
        <v>731798.22</v>
      </c>
      <c r="AD1448" s="32" t="n">
        <v>81961.39999999999</v>
      </c>
      <c r="AE1448" s="35">
        <f>(LEFT(Y1448,4)-Parameters!$B$23)*12+MID(Y1448,6,2)-Parameters!$B$24+1</f>
        <v/>
      </c>
    </row>
    <row r="1449">
      <c r="X1449" t="inlineStr">
        <is>
          <t>L0211571</t>
        </is>
      </c>
      <c r="Y1449" t="inlineStr">
        <is>
          <t>2026-04-16</t>
        </is>
      </c>
      <c r="Z1449" t="inlineStr">
        <is>
          <t>home_use</t>
        </is>
      </c>
      <c r="AA1449" t="inlineStr">
        <is>
          <t>IMP00063</t>
        </is>
      </c>
      <c r="AB1449" t="inlineStr">
        <is>
          <t>T100440</t>
        </is>
      </c>
      <c r="AC1449" s="32" t="n">
        <v>2201874.98</v>
      </c>
      <c r="AD1449" s="32" t="n">
        <v>286243.75</v>
      </c>
      <c r="AE1449" s="35">
        <f>(LEFT(Y1449,4)-Parameters!$B$23)*12+MID(Y1449,6,2)-Parameters!$B$24+1</f>
        <v/>
      </c>
    </row>
    <row r="1450">
      <c r="X1450" t="inlineStr">
        <is>
          <t>L0211572</t>
        </is>
      </c>
      <c r="Y1450" t="inlineStr">
        <is>
          <t>2026-04-16</t>
        </is>
      </c>
      <c r="Z1450" t="inlineStr">
        <is>
          <t>home_use</t>
        </is>
      </c>
      <c r="AA1450" t="inlineStr">
        <is>
          <t>IMP00063</t>
        </is>
      </c>
      <c r="AB1450" t="inlineStr">
        <is>
          <t>T100440</t>
        </is>
      </c>
      <c r="AC1450" s="32" t="n">
        <v>795797.98</v>
      </c>
      <c r="AD1450" s="32" t="n">
        <v>85150.38</v>
      </c>
      <c r="AE1450" s="35">
        <f>(LEFT(Y1450,4)-Parameters!$B$23)*12+MID(Y1450,6,2)-Parameters!$B$24+1</f>
        <v/>
      </c>
    </row>
    <row r="1451">
      <c r="X1451" t="inlineStr">
        <is>
          <t>L0211573</t>
        </is>
      </c>
      <c r="Y1451" t="inlineStr">
        <is>
          <t>2026-04-16</t>
        </is>
      </c>
      <c r="Z1451" t="inlineStr">
        <is>
          <t>home_use</t>
        </is>
      </c>
      <c r="AA1451" t="inlineStr">
        <is>
          <t>IMP00063</t>
        </is>
      </c>
      <c r="AB1451" t="inlineStr">
        <is>
          <t>T100440</t>
        </is>
      </c>
      <c r="AC1451" s="32" t="n">
        <v>1729222.22</v>
      </c>
      <c r="AD1451" s="32" t="n">
        <v>185026.78</v>
      </c>
      <c r="AE1451" s="35">
        <f>(LEFT(Y1451,4)-Parameters!$B$23)*12+MID(Y1451,6,2)-Parameters!$B$24+1</f>
        <v/>
      </c>
    </row>
    <row r="1452">
      <c r="X1452" t="inlineStr">
        <is>
          <t>L0211574</t>
        </is>
      </c>
      <c r="Y1452" t="inlineStr">
        <is>
          <t>2026-04-16</t>
        </is>
      </c>
      <c r="Z1452" t="inlineStr">
        <is>
          <t>home_use</t>
        </is>
      </c>
      <c r="AA1452" t="inlineStr">
        <is>
          <t>IMP00063</t>
        </is>
      </c>
      <c r="AB1452" t="inlineStr">
        <is>
          <t>T100440</t>
        </is>
      </c>
      <c r="AC1452" s="32" t="n">
        <v>408542.18</v>
      </c>
      <c r="AD1452" s="32" t="n">
        <v>46982.35</v>
      </c>
      <c r="AE1452" s="35">
        <f>(LEFT(Y1452,4)-Parameters!$B$23)*12+MID(Y1452,6,2)-Parameters!$B$24+1</f>
        <v/>
      </c>
    </row>
    <row r="1453">
      <c r="X1453" t="inlineStr">
        <is>
          <t>L0211575</t>
        </is>
      </c>
      <c r="Y1453" t="inlineStr">
        <is>
          <t>2026-04-16</t>
        </is>
      </c>
      <c r="Z1453" t="inlineStr">
        <is>
          <t>home_use</t>
        </is>
      </c>
      <c r="AA1453" t="inlineStr">
        <is>
          <t>IMP00063</t>
        </is>
      </c>
      <c r="AB1453" t="inlineStr">
        <is>
          <t>T100440</t>
        </is>
      </c>
      <c r="AC1453" s="32" t="n">
        <v>1579711.17</v>
      </c>
      <c r="AD1453" s="32" t="n">
        <v>181666.78</v>
      </c>
      <c r="AE1453" s="35">
        <f>(LEFT(Y1453,4)-Parameters!$B$23)*12+MID(Y1453,6,2)-Parameters!$B$24+1</f>
        <v/>
      </c>
    </row>
    <row r="1454">
      <c r="X1454" t="inlineStr">
        <is>
          <t>L0211576</t>
        </is>
      </c>
      <c r="Y1454" t="inlineStr">
        <is>
          <t>2026-04-16</t>
        </is>
      </c>
      <c r="Z1454" t="inlineStr">
        <is>
          <t>home_use</t>
        </is>
      </c>
      <c r="AA1454" t="inlineStr">
        <is>
          <t>IMP00063</t>
        </is>
      </c>
      <c r="AB1454" t="inlineStr">
        <is>
          <t>T100440</t>
        </is>
      </c>
      <c r="AC1454" s="32" t="n">
        <v>2671805.05</v>
      </c>
      <c r="AD1454" s="32" t="n">
        <v>307257.58</v>
      </c>
      <c r="AE1454" s="35">
        <f>(LEFT(Y1454,4)-Parameters!$B$23)*12+MID(Y1454,6,2)-Parameters!$B$24+1</f>
        <v/>
      </c>
    </row>
    <row r="1455">
      <c r="X1455" t="inlineStr">
        <is>
          <t>L0211824</t>
        </is>
      </c>
      <c r="Y1455" t="inlineStr">
        <is>
          <t>2026-04-17</t>
        </is>
      </c>
      <c r="Z1455" t="inlineStr">
        <is>
          <t>home_use</t>
        </is>
      </c>
      <c r="AA1455" t="inlineStr">
        <is>
          <t>IMP00063</t>
        </is>
      </c>
      <c r="AB1455" t="inlineStr">
        <is>
          <t>T100440</t>
        </is>
      </c>
      <c r="AC1455" s="32" t="n">
        <v>431308.51</v>
      </c>
      <c r="AD1455" s="32" t="n">
        <v>46150.01</v>
      </c>
      <c r="AE1455" s="35">
        <f>(LEFT(Y1455,4)-Parameters!$B$23)*12+MID(Y1455,6,2)-Parameters!$B$24+1</f>
        <v/>
      </c>
    </row>
    <row r="1456">
      <c r="X1456" t="inlineStr">
        <is>
          <t>L0211825</t>
        </is>
      </c>
      <c r="Y1456" t="inlineStr">
        <is>
          <t>2026-04-17</t>
        </is>
      </c>
      <c r="Z1456" t="inlineStr">
        <is>
          <t>home_use</t>
        </is>
      </c>
      <c r="AA1456" t="inlineStr">
        <is>
          <t>IMP00063</t>
        </is>
      </c>
      <c r="AB1456" t="inlineStr">
        <is>
          <t>T100440</t>
        </is>
      </c>
      <c r="AC1456" s="32" t="n">
        <v>9240864.210000001</v>
      </c>
      <c r="AD1456" s="32" t="n">
        <v>1201312.35</v>
      </c>
      <c r="AE1456" s="35">
        <f>(LEFT(Y1456,4)-Parameters!$B$23)*12+MID(Y1456,6,2)-Parameters!$B$24+1</f>
        <v/>
      </c>
    </row>
    <row r="1457">
      <c r="X1457" t="inlineStr">
        <is>
          <t>L0211826</t>
        </is>
      </c>
      <c r="Y1457" t="inlineStr">
        <is>
          <t>2026-04-17</t>
        </is>
      </c>
      <c r="Z1457" t="inlineStr">
        <is>
          <t>home_use</t>
        </is>
      </c>
      <c r="AA1457" t="inlineStr">
        <is>
          <t>IMP00063</t>
        </is>
      </c>
      <c r="AB1457" t="inlineStr">
        <is>
          <t>T100440</t>
        </is>
      </c>
      <c r="AC1457" s="32" t="n">
        <v>1446424.82</v>
      </c>
      <c r="AD1457" s="32" t="n">
        <v>161999.58</v>
      </c>
      <c r="AE1457" s="35">
        <f>(LEFT(Y1457,4)-Parameters!$B$23)*12+MID(Y1457,6,2)-Parameters!$B$24+1</f>
        <v/>
      </c>
    </row>
    <row r="1458">
      <c r="X1458" t="inlineStr">
        <is>
          <t>L0211827</t>
        </is>
      </c>
      <c r="Y1458" t="inlineStr">
        <is>
          <t>2026-04-17</t>
        </is>
      </c>
      <c r="Z1458" t="inlineStr">
        <is>
          <t>home_use</t>
        </is>
      </c>
      <c r="AA1458" t="inlineStr">
        <is>
          <t>IMP00063</t>
        </is>
      </c>
      <c r="AB1458" t="inlineStr">
        <is>
          <t>T100440</t>
        </is>
      </c>
      <c r="AC1458" s="32" t="n">
        <v>391716.84</v>
      </c>
      <c r="AD1458" s="32" t="n">
        <v>41913.7</v>
      </c>
      <c r="AE1458" s="35">
        <f>(LEFT(Y1458,4)-Parameters!$B$23)*12+MID(Y1458,6,2)-Parameters!$B$24+1</f>
        <v/>
      </c>
    </row>
    <row r="1459">
      <c r="X1459" t="inlineStr">
        <is>
          <t>L0211828</t>
        </is>
      </c>
      <c r="Y1459" t="inlineStr">
        <is>
          <t>2026-04-17</t>
        </is>
      </c>
      <c r="Z1459" t="inlineStr">
        <is>
          <t>home_use</t>
        </is>
      </c>
      <c r="AA1459" t="inlineStr">
        <is>
          <t>IMP00063</t>
        </is>
      </c>
      <c r="AB1459" t="inlineStr">
        <is>
          <t>T100440</t>
        </is>
      </c>
      <c r="AC1459" s="32" t="n">
        <v>849832.63</v>
      </c>
      <c r="AD1459" s="32" t="n">
        <v>90932.09</v>
      </c>
      <c r="AE1459" s="35">
        <f>(LEFT(Y1459,4)-Parameters!$B$23)*12+MID(Y1459,6,2)-Parameters!$B$24+1</f>
        <v/>
      </c>
    </row>
    <row r="1460">
      <c r="X1460" t="inlineStr">
        <is>
          <t>L0211829</t>
        </is>
      </c>
      <c r="Y1460" t="inlineStr">
        <is>
          <t>2026-04-17</t>
        </is>
      </c>
      <c r="Z1460" t="inlineStr">
        <is>
          <t>home_use</t>
        </is>
      </c>
      <c r="AA1460" t="inlineStr">
        <is>
          <t>IMP00063</t>
        </is>
      </c>
      <c r="AB1460" t="inlineStr">
        <is>
          <t>T100440</t>
        </is>
      </c>
      <c r="AC1460" s="32" t="n">
        <v>572163.1</v>
      </c>
      <c r="AD1460" s="32" t="n">
        <v>65798.75999999999</v>
      </c>
      <c r="AE1460" s="35">
        <f>(LEFT(Y1460,4)-Parameters!$B$23)*12+MID(Y1460,6,2)-Parameters!$B$24+1</f>
        <v/>
      </c>
    </row>
    <row r="1461">
      <c r="X1461" t="inlineStr">
        <is>
          <t>L0211830</t>
        </is>
      </c>
      <c r="Y1461" t="inlineStr">
        <is>
          <t>2026-04-17</t>
        </is>
      </c>
      <c r="Z1461" t="inlineStr">
        <is>
          <t>home_use</t>
        </is>
      </c>
      <c r="AA1461" t="inlineStr">
        <is>
          <t>IMP00063</t>
        </is>
      </c>
      <c r="AB1461" t="inlineStr">
        <is>
          <t>T100440</t>
        </is>
      </c>
      <c r="AC1461" s="32" t="n">
        <v>9159496.07</v>
      </c>
      <c r="AD1461" s="32" t="n">
        <v>1025863.56</v>
      </c>
      <c r="AE1461" s="35">
        <f>(LEFT(Y1461,4)-Parameters!$B$23)*12+MID(Y1461,6,2)-Parameters!$B$24+1</f>
        <v/>
      </c>
    </row>
    <row r="1462">
      <c r="X1462" t="inlineStr">
        <is>
          <t>L0211831</t>
        </is>
      </c>
      <c r="Y1462" t="inlineStr">
        <is>
          <t>2026-04-17</t>
        </is>
      </c>
      <c r="Z1462" t="inlineStr">
        <is>
          <t>home_use</t>
        </is>
      </c>
      <c r="AA1462" t="inlineStr">
        <is>
          <t>IMP00063</t>
        </is>
      </c>
      <c r="AB1462" t="inlineStr">
        <is>
          <t>T100440</t>
        </is>
      </c>
      <c r="AC1462" s="32" t="n">
        <v>4136148.81</v>
      </c>
      <c r="AD1462" s="32" t="n">
        <v>463248.67</v>
      </c>
      <c r="AE1462" s="35">
        <f>(LEFT(Y1462,4)-Parameters!$B$23)*12+MID(Y1462,6,2)-Parameters!$B$24+1</f>
        <v/>
      </c>
    </row>
    <row r="1463">
      <c r="X1463" t="inlineStr">
        <is>
          <t>L0211832</t>
        </is>
      </c>
      <c r="Y1463" t="inlineStr">
        <is>
          <t>2026-04-17</t>
        </is>
      </c>
      <c r="Z1463" t="inlineStr">
        <is>
          <t>home_use</t>
        </is>
      </c>
      <c r="AA1463" t="inlineStr">
        <is>
          <t>IMP00063</t>
        </is>
      </c>
      <c r="AB1463" t="inlineStr">
        <is>
          <t>T100440</t>
        </is>
      </c>
      <c r="AC1463" s="32" t="n">
        <v>3411249.02</v>
      </c>
      <c r="AD1463" s="32" t="n">
        <v>365003.64</v>
      </c>
      <c r="AE1463" s="35">
        <f>(LEFT(Y1463,4)-Parameters!$B$23)*12+MID(Y1463,6,2)-Parameters!$B$24+1</f>
        <v/>
      </c>
    </row>
    <row r="1464">
      <c r="X1464" t="inlineStr">
        <is>
          <t>L0211833</t>
        </is>
      </c>
      <c r="Y1464" t="inlineStr">
        <is>
          <t>2026-04-17</t>
        </is>
      </c>
      <c r="Z1464" t="inlineStr">
        <is>
          <t>home_use</t>
        </is>
      </c>
      <c r="AA1464" t="inlineStr">
        <is>
          <t>IMP00063</t>
        </is>
      </c>
      <c r="AB1464" t="inlineStr">
        <is>
          <t>T100440</t>
        </is>
      </c>
      <c r="AC1464" s="32" t="n">
        <v>10948124.33</v>
      </c>
      <c r="AD1464" s="32" t="n">
        <v>1423256.16</v>
      </c>
      <c r="AE1464" s="35">
        <f>(LEFT(Y1464,4)-Parameters!$B$23)*12+MID(Y1464,6,2)-Parameters!$B$24+1</f>
        <v/>
      </c>
    </row>
    <row r="1465">
      <c r="X1465" t="inlineStr">
        <is>
          <t>L0212099</t>
        </is>
      </c>
      <c r="Y1465" t="inlineStr">
        <is>
          <t>2026-04-18</t>
        </is>
      </c>
      <c r="Z1465" t="inlineStr">
        <is>
          <t>home_use</t>
        </is>
      </c>
      <c r="AA1465" t="inlineStr">
        <is>
          <t>IMP00063</t>
        </is>
      </c>
      <c r="AB1465" t="inlineStr">
        <is>
          <t>T100440</t>
        </is>
      </c>
      <c r="AC1465" s="32" t="n">
        <v>385579.18</v>
      </c>
      <c r="AD1465" s="32" t="n">
        <v>41256.97</v>
      </c>
      <c r="AE1465" s="35">
        <f>(LEFT(Y1465,4)-Parameters!$B$23)*12+MID(Y1465,6,2)-Parameters!$B$24+1</f>
        <v/>
      </c>
    </row>
    <row r="1466">
      <c r="X1466" t="inlineStr">
        <is>
          <t>L0212100</t>
        </is>
      </c>
      <c r="Y1466" t="inlineStr">
        <is>
          <t>2026-04-18</t>
        </is>
      </c>
      <c r="Z1466" t="inlineStr">
        <is>
          <t>home_use</t>
        </is>
      </c>
      <c r="AA1466" t="inlineStr">
        <is>
          <t>IMP00063</t>
        </is>
      </c>
      <c r="AB1466" t="inlineStr">
        <is>
          <t>T100440</t>
        </is>
      </c>
      <c r="AC1466" s="32" t="n">
        <v>12570176.82</v>
      </c>
      <c r="AD1466" s="32" t="n">
        <v>1634122.99</v>
      </c>
      <c r="AE1466" s="35">
        <f>(LEFT(Y1466,4)-Parameters!$B$23)*12+MID(Y1466,6,2)-Parameters!$B$24+1</f>
        <v/>
      </c>
    </row>
    <row r="1467">
      <c r="X1467" t="inlineStr">
        <is>
          <t>L0212101</t>
        </is>
      </c>
      <c r="Y1467" t="inlineStr">
        <is>
          <t>2026-04-18</t>
        </is>
      </c>
      <c r="Z1467" t="inlineStr">
        <is>
          <t>home_use</t>
        </is>
      </c>
      <c r="AA1467" t="inlineStr">
        <is>
          <t>IMP00063</t>
        </is>
      </c>
      <c r="AB1467" t="inlineStr">
        <is>
          <t>T100440</t>
        </is>
      </c>
      <c r="AC1467" s="32" t="n">
        <v>2014570.71</v>
      </c>
      <c r="AD1467" s="32" t="n">
        <v>225631.92</v>
      </c>
      <c r="AE1467" s="35">
        <f>(LEFT(Y1467,4)-Parameters!$B$23)*12+MID(Y1467,6,2)-Parameters!$B$24+1</f>
        <v/>
      </c>
    </row>
    <row r="1468">
      <c r="X1468" t="inlineStr">
        <is>
          <t>L0212102</t>
        </is>
      </c>
      <c r="Y1468" t="inlineStr">
        <is>
          <t>2026-04-18</t>
        </is>
      </c>
      <c r="Z1468" t="inlineStr">
        <is>
          <t>home_use</t>
        </is>
      </c>
      <c r="AA1468" t="inlineStr">
        <is>
          <t>IMP00063</t>
        </is>
      </c>
      <c r="AB1468" t="inlineStr">
        <is>
          <t>T100440</t>
        </is>
      </c>
      <c r="AC1468" s="32" t="n">
        <v>1703055.77</v>
      </c>
      <c r="AD1468" s="32" t="n">
        <v>182226.97</v>
      </c>
      <c r="AE1468" s="35">
        <f>(LEFT(Y1468,4)-Parameters!$B$23)*12+MID(Y1468,6,2)-Parameters!$B$24+1</f>
        <v/>
      </c>
    </row>
    <row r="1469">
      <c r="X1469" t="inlineStr">
        <is>
          <t>L0212103</t>
        </is>
      </c>
      <c r="Y1469" t="inlineStr">
        <is>
          <t>2026-04-18</t>
        </is>
      </c>
      <c r="Z1469" t="inlineStr">
        <is>
          <t>home_use</t>
        </is>
      </c>
      <c r="AA1469" t="inlineStr">
        <is>
          <t>IMP00063</t>
        </is>
      </c>
      <c r="AB1469" t="inlineStr">
        <is>
          <t>T100440</t>
        </is>
      </c>
      <c r="AC1469" s="32" t="n">
        <v>2423000.16</v>
      </c>
      <c r="AD1469" s="32" t="n">
        <v>278645.02</v>
      </c>
      <c r="AE1469" s="35">
        <f>(LEFT(Y1469,4)-Parameters!$B$23)*12+MID(Y1469,6,2)-Parameters!$B$24+1</f>
        <v/>
      </c>
    </row>
    <row r="1470">
      <c r="X1470" t="inlineStr">
        <is>
          <t>L0212104</t>
        </is>
      </c>
      <c r="Y1470" t="inlineStr">
        <is>
          <t>2026-04-18</t>
        </is>
      </c>
      <c r="Z1470" t="inlineStr">
        <is>
          <t>home_use</t>
        </is>
      </c>
      <c r="AA1470" t="inlineStr">
        <is>
          <t>IMP00063</t>
        </is>
      </c>
      <c r="AB1470" t="inlineStr">
        <is>
          <t>T100440</t>
        </is>
      </c>
      <c r="AC1470" s="32" t="n">
        <v>283486.01</v>
      </c>
      <c r="AD1470" s="32" t="n">
        <v>32600.89</v>
      </c>
      <c r="AE1470" s="35">
        <f>(LEFT(Y1470,4)-Parameters!$B$23)*12+MID(Y1470,6,2)-Parameters!$B$24+1</f>
        <v/>
      </c>
    </row>
    <row r="1471">
      <c r="X1471" t="inlineStr">
        <is>
          <t>L0212105</t>
        </is>
      </c>
      <c r="Y1471" t="inlineStr">
        <is>
          <t>2026-04-18</t>
        </is>
      </c>
      <c r="Z1471" t="inlineStr">
        <is>
          <t>home_use</t>
        </is>
      </c>
      <c r="AA1471" t="inlineStr">
        <is>
          <t>IMP00063</t>
        </is>
      </c>
      <c r="AB1471" t="inlineStr">
        <is>
          <t>T100440</t>
        </is>
      </c>
      <c r="AC1471" s="32" t="n">
        <v>5214656.84</v>
      </c>
      <c r="AD1471" s="32" t="n">
        <v>531895</v>
      </c>
      <c r="AE1471" s="35">
        <f>(LEFT(Y1471,4)-Parameters!$B$23)*12+MID(Y1471,6,2)-Parameters!$B$24+1</f>
        <v/>
      </c>
    </row>
    <row r="1472">
      <c r="X1472" t="inlineStr">
        <is>
          <t>L0212106</t>
        </is>
      </c>
      <c r="Y1472" t="inlineStr">
        <is>
          <t>2026-04-18</t>
        </is>
      </c>
      <c r="Z1472" t="inlineStr">
        <is>
          <t>home_use</t>
        </is>
      </c>
      <c r="AA1472" t="inlineStr">
        <is>
          <t>IMP00063</t>
        </is>
      </c>
      <c r="AB1472" t="inlineStr">
        <is>
          <t>T100440</t>
        </is>
      </c>
      <c r="AC1472" s="32" t="n">
        <v>667306.64</v>
      </c>
      <c r="AD1472" s="32" t="n">
        <v>71401.81</v>
      </c>
      <c r="AE1472" s="35">
        <f>(LEFT(Y1472,4)-Parameters!$B$23)*12+MID(Y1472,6,2)-Parameters!$B$24+1</f>
        <v/>
      </c>
    </row>
    <row r="1473">
      <c r="X1473" t="inlineStr">
        <is>
          <t>L0212361</t>
        </is>
      </c>
      <c r="Y1473" t="inlineStr">
        <is>
          <t>2026-04-19</t>
        </is>
      </c>
      <c r="Z1473" t="inlineStr">
        <is>
          <t>home_use</t>
        </is>
      </c>
      <c r="AA1473" t="inlineStr">
        <is>
          <t>IMP00063</t>
        </is>
      </c>
      <c r="AB1473" t="inlineStr">
        <is>
          <t>T100440</t>
        </is>
      </c>
      <c r="AC1473" s="32" t="n">
        <v>234735.5</v>
      </c>
      <c r="AD1473" s="32" t="n">
        <v>26994.58</v>
      </c>
      <c r="AE1473" s="35">
        <f>(LEFT(Y1473,4)-Parameters!$B$23)*12+MID(Y1473,6,2)-Parameters!$B$24+1</f>
        <v/>
      </c>
    </row>
    <row r="1474">
      <c r="X1474" t="inlineStr">
        <is>
          <t>L0212362</t>
        </is>
      </c>
      <c r="Y1474" t="inlineStr">
        <is>
          <t>2026-04-19</t>
        </is>
      </c>
      <c r="Z1474" t="inlineStr">
        <is>
          <t>home_use</t>
        </is>
      </c>
      <c r="AA1474" t="inlineStr">
        <is>
          <t>IMP00063</t>
        </is>
      </c>
      <c r="AB1474" t="inlineStr">
        <is>
          <t>T100440</t>
        </is>
      </c>
      <c r="AC1474" s="32" t="n">
        <v>2304609.82</v>
      </c>
      <c r="AD1474" s="32" t="n">
        <v>246593.25</v>
      </c>
      <c r="AE1474" s="35">
        <f>(LEFT(Y1474,4)-Parameters!$B$23)*12+MID(Y1474,6,2)-Parameters!$B$24+1</f>
        <v/>
      </c>
    </row>
    <row r="1475">
      <c r="X1475" t="inlineStr">
        <is>
          <t>L0212363</t>
        </is>
      </c>
      <c r="Y1475" t="inlineStr">
        <is>
          <t>2026-04-19</t>
        </is>
      </c>
      <c r="Z1475" t="inlineStr">
        <is>
          <t>home_use</t>
        </is>
      </c>
      <c r="AA1475" t="inlineStr">
        <is>
          <t>IMP00063</t>
        </is>
      </c>
      <c r="AB1475" t="inlineStr">
        <is>
          <t>T100440</t>
        </is>
      </c>
      <c r="AC1475" s="32" t="n">
        <v>924152.1899999999</v>
      </c>
      <c r="AD1475" s="32" t="n">
        <v>106277.5</v>
      </c>
      <c r="AE1475" s="35">
        <f>(LEFT(Y1475,4)-Parameters!$B$23)*12+MID(Y1475,6,2)-Parameters!$B$24+1</f>
        <v/>
      </c>
    </row>
    <row r="1476">
      <c r="X1476" t="inlineStr">
        <is>
          <t>L0212365</t>
        </is>
      </c>
      <c r="Y1476" t="inlineStr">
        <is>
          <t>2026-04-19</t>
        </is>
      </c>
      <c r="Z1476" t="inlineStr">
        <is>
          <t>home_use</t>
        </is>
      </c>
      <c r="AA1476" t="inlineStr">
        <is>
          <t>IMP00063</t>
        </is>
      </c>
      <c r="AB1476" t="inlineStr">
        <is>
          <t>T100440</t>
        </is>
      </c>
      <c r="AC1476" s="32" t="n">
        <v>922007.49</v>
      </c>
      <c r="AD1476" s="32" t="n">
        <v>119860.97</v>
      </c>
      <c r="AE1476" s="35">
        <f>(LEFT(Y1476,4)-Parameters!$B$23)*12+MID(Y1476,6,2)-Parameters!$B$24+1</f>
        <v/>
      </c>
    </row>
    <row r="1477">
      <c r="X1477" t="inlineStr">
        <is>
          <t>L0212366</t>
        </is>
      </c>
      <c r="Y1477" t="inlineStr">
        <is>
          <t>2026-04-19</t>
        </is>
      </c>
      <c r="Z1477" t="inlineStr">
        <is>
          <t>home_use</t>
        </is>
      </c>
      <c r="AA1477" t="inlineStr">
        <is>
          <t>IMP00063</t>
        </is>
      </c>
      <c r="AB1477" t="inlineStr">
        <is>
          <t>T100440</t>
        </is>
      </c>
      <c r="AC1477" s="32" t="n">
        <v>8898547.890000001</v>
      </c>
      <c r="AD1477" s="32" t="n">
        <v>1156811.23</v>
      </c>
      <c r="AE1477" s="35">
        <f>(LEFT(Y1477,4)-Parameters!$B$23)*12+MID(Y1477,6,2)-Parameters!$B$24+1</f>
        <v/>
      </c>
    </row>
    <row r="1478">
      <c r="X1478" t="inlineStr">
        <is>
          <t>L0212367</t>
        </is>
      </c>
      <c r="Y1478" t="inlineStr">
        <is>
          <t>2026-04-19</t>
        </is>
      </c>
      <c r="Z1478" t="inlineStr">
        <is>
          <t>home_use</t>
        </is>
      </c>
      <c r="AA1478" t="inlineStr">
        <is>
          <t>IMP00063</t>
        </is>
      </c>
      <c r="AB1478" t="inlineStr">
        <is>
          <t>T100440</t>
        </is>
      </c>
      <c r="AC1478" s="32" t="n">
        <v>1302481.35</v>
      </c>
      <c r="AD1478" s="32" t="n">
        <v>149785.35</v>
      </c>
      <c r="AE1478" s="35">
        <f>(LEFT(Y1478,4)-Parameters!$B$23)*12+MID(Y1478,6,2)-Parameters!$B$24+1</f>
        <v/>
      </c>
    </row>
    <row r="1479">
      <c r="X1479" t="inlineStr">
        <is>
          <t>L0212368</t>
        </is>
      </c>
      <c r="Y1479" t="inlineStr">
        <is>
          <t>2026-04-19</t>
        </is>
      </c>
      <c r="Z1479" t="inlineStr">
        <is>
          <t>home_use</t>
        </is>
      </c>
      <c r="AA1479" t="inlineStr">
        <is>
          <t>IMP00063</t>
        </is>
      </c>
      <c r="AB1479" t="inlineStr">
        <is>
          <t>T100440</t>
        </is>
      </c>
      <c r="AC1479" s="32" t="n">
        <v>456348.9</v>
      </c>
      <c r="AD1479" s="32" t="n">
        <v>52480.12</v>
      </c>
      <c r="AE1479" s="35">
        <f>(LEFT(Y1479,4)-Parameters!$B$23)*12+MID(Y1479,6,2)-Parameters!$B$24+1</f>
        <v/>
      </c>
    </row>
    <row r="1480">
      <c r="X1480" t="inlineStr">
        <is>
          <t>L0212617</t>
        </is>
      </c>
      <c r="Y1480" t="inlineStr">
        <is>
          <t>2026-04-20</t>
        </is>
      </c>
      <c r="Z1480" t="inlineStr">
        <is>
          <t>home_use</t>
        </is>
      </c>
      <c r="AA1480" t="inlineStr">
        <is>
          <t>IMP00063</t>
        </is>
      </c>
      <c r="AB1480" t="inlineStr">
        <is>
          <t>T100440</t>
        </is>
      </c>
      <c r="AC1480" s="32" t="n">
        <v>466552.1</v>
      </c>
      <c r="AD1480" s="32" t="n">
        <v>53653.49</v>
      </c>
      <c r="AE1480" s="35">
        <f>(LEFT(Y1480,4)-Parameters!$B$23)*12+MID(Y1480,6,2)-Parameters!$B$24+1</f>
        <v/>
      </c>
    </row>
    <row r="1481">
      <c r="X1481" t="inlineStr">
        <is>
          <t>L0212618</t>
        </is>
      </c>
      <c r="Y1481" t="inlineStr">
        <is>
          <t>2026-04-20</t>
        </is>
      </c>
      <c r="Z1481" t="inlineStr">
        <is>
          <t>home_use</t>
        </is>
      </c>
      <c r="AA1481" t="inlineStr">
        <is>
          <t>IMP00063</t>
        </is>
      </c>
      <c r="AB1481" t="inlineStr">
        <is>
          <t>T100440</t>
        </is>
      </c>
      <c r="AC1481" s="32" t="n">
        <v>203239.9</v>
      </c>
      <c r="AD1481" s="32" t="n">
        <v>21746.67</v>
      </c>
      <c r="AE1481" s="35">
        <f>(LEFT(Y1481,4)-Parameters!$B$23)*12+MID(Y1481,6,2)-Parameters!$B$24+1</f>
        <v/>
      </c>
    </row>
    <row r="1482">
      <c r="X1482" t="inlineStr">
        <is>
          <t>L0212619</t>
        </is>
      </c>
      <c r="Y1482" t="inlineStr">
        <is>
          <t>2026-04-20</t>
        </is>
      </c>
      <c r="Z1482" t="inlineStr">
        <is>
          <t>home_use</t>
        </is>
      </c>
      <c r="AA1482" t="inlineStr">
        <is>
          <t>IMP00063</t>
        </is>
      </c>
      <c r="AB1482" t="inlineStr">
        <is>
          <t>T100440</t>
        </is>
      </c>
      <c r="AC1482" s="32" t="n">
        <v>377600.86</v>
      </c>
      <c r="AD1482" s="32" t="n">
        <v>40403.29</v>
      </c>
      <c r="AE1482" s="35">
        <f>(LEFT(Y1482,4)-Parameters!$B$23)*12+MID(Y1482,6,2)-Parameters!$B$24+1</f>
        <v/>
      </c>
    </row>
    <row r="1483">
      <c r="X1483" t="inlineStr">
        <is>
          <t>L0212620</t>
        </is>
      </c>
      <c r="Y1483" t="inlineStr">
        <is>
          <t>2026-04-20</t>
        </is>
      </c>
      <c r="Z1483" t="inlineStr">
        <is>
          <t>home_use</t>
        </is>
      </c>
      <c r="AA1483" t="inlineStr">
        <is>
          <t>IMP00063</t>
        </is>
      </c>
      <c r="AB1483" t="inlineStr">
        <is>
          <t>T100440</t>
        </is>
      </c>
      <c r="AC1483" s="32" t="n">
        <v>2899253.62</v>
      </c>
      <c r="AD1483" s="32" t="n">
        <v>295723.87</v>
      </c>
      <c r="AE1483" s="35">
        <f>(LEFT(Y1483,4)-Parameters!$B$23)*12+MID(Y1483,6,2)-Parameters!$B$24+1</f>
        <v/>
      </c>
    </row>
    <row r="1484">
      <c r="X1484" t="inlineStr">
        <is>
          <t>L0212622</t>
        </is>
      </c>
      <c r="Y1484" t="inlineStr">
        <is>
          <t>2026-04-20</t>
        </is>
      </c>
      <c r="Z1484" t="inlineStr">
        <is>
          <t>home_use</t>
        </is>
      </c>
      <c r="AA1484" t="inlineStr">
        <is>
          <t>IMP00063</t>
        </is>
      </c>
      <c r="AB1484" t="inlineStr">
        <is>
          <t>T100440</t>
        </is>
      </c>
      <c r="AC1484" s="32" t="n">
        <v>4260485.46</v>
      </c>
      <c r="AD1484" s="32" t="n">
        <v>553863.11</v>
      </c>
      <c r="AE1484" s="35">
        <f>(LEFT(Y1484,4)-Parameters!$B$23)*12+MID(Y1484,6,2)-Parameters!$B$24+1</f>
        <v/>
      </c>
    </row>
    <row r="1485">
      <c r="X1485" t="inlineStr">
        <is>
          <t>L0212623</t>
        </is>
      </c>
      <c r="Y1485" t="inlineStr">
        <is>
          <t>2026-04-20</t>
        </is>
      </c>
      <c r="Z1485" t="inlineStr">
        <is>
          <t>home_use</t>
        </is>
      </c>
      <c r="AA1485" t="inlineStr">
        <is>
          <t>IMP00063</t>
        </is>
      </c>
      <c r="AB1485" t="inlineStr">
        <is>
          <t>T100440</t>
        </is>
      </c>
      <c r="AC1485" s="32" t="n">
        <v>154056.15</v>
      </c>
      <c r="AD1485" s="32" t="n">
        <v>17716.46</v>
      </c>
      <c r="AE1485" s="35">
        <f>(LEFT(Y1485,4)-Parameters!$B$23)*12+MID(Y1485,6,2)-Parameters!$B$24+1</f>
        <v/>
      </c>
    </row>
    <row r="1486">
      <c r="X1486" t="inlineStr">
        <is>
          <t>L0212624</t>
        </is>
      </c>
      <c r="Y1486" t="inlineStr">
        <is>
          <t>2026-04-20</t>
        </is>
      </c>
      <c r="Z1486" t="inlineStr">
        <is>
          <t>home_use</t>
        </is>
      </c>
      <c r="AA1486" t="inlineStr">
        <is>
          <t>IMP00063</t>
        </is>
      </c>
      <c r="AB1486" t="inlineStr">
        <is>
          <t>T100440</t>
        </is>
      </c>
      <c r="AC1486" s="32" t="n">
        <v>1101665.49</v>
      </c>
      <c r="AD1486" s="32" t="n">
        <v>117878.21</v>
      </c>
      <c r="AE1486" s="35">
        <f>(LEFT(Y1486,4)-Parameters!$B$23)*12+MID(Y1486,6,2)-Parameters!$B$24+1</f>
        <v/>
      </c>
    </row>
    <row r="1487">
      <c r="X1487" t="inlineStr">
        <is>
          <t>L0212889</t>
        </is>
      </c>
      <c r="Y1487" t="inlineStr">
        <is>
          <t>2026-04-21</t>
        </is>
      </c>
      <c r="Z1487" t="inlineStr">
        <is>
          <t>home_use</t>
        </is>
      </c>
      <c r="AA1487" t="inlineStr">
        <is>
          <t>IMP00063</t>
        </is>
      </c>
      <c r="AB1487" t="inlineStr">
        <is>
          <t>T100440</t>
        </is>
      </c>
      <c r="AC1487" s="32" t="n">
        <v>2839573.81</v>
      </c>
      <c r="AD1487" s="32" t="n">
        <v>369144.6</v>
      </c>
      <c r="AE1487" s="35">
        <f>(LEFT(Y1487,4)-Parameters!$B$23)*12+MID(Y1487,6,2)-Parameters!$B$24+1</f>
        <v/>
      </c>
    </row>
    <row r="1488">
      <c r="X1488" t="inlineStr">
        <is>
          <t>L0212890</t>
        </is>
      </c>
      <c r="Y1488" t="inlineStr">
        <is>
          <t>2026-04-21</t>
        </is>
      </c>
      <c r="Z1488" t="inlineStr">
        <is>
          <t>home_use</t>
        </is>
      </c>
      <c r="AA1488" t="inlineStr">
        <is>
          <t>IMP00063</t>
        </is>
      </c>
      <c r="AB1488" t="inlineStr">
        <is>
          <t>T100440</t>
        </is>
      </c>
      <c r="AC1488" s="32" t="n">
        <v>1980580.68</v>
      </c>
      <c r="AD1488" s="32" t="n">
        <v>257475.49</v>
      </c>
      <c r="AE1488" s="35">
        <f>(LEFT(Y1488,4)-Parameters!$B$23)*12+MID(Y1488,6,2)-Parameters!$B$24+1</f>
        <v/>
      </c>
    </row>
    <row r="1489">
      <c r="X1489" t="inlineStr">
        <is>
          <t>L0212891</t>
        </is>
      </c>
      <c r="Y1489" t="inlineStr">
        <is>
          <t>2026-04-21</t>
        </is>
      </c>
      <c r="Z1489" t="inlineStr">
        <is>
          <t>home_use</t>
        </is>
      </c>
      <c r="AA1489" t="inlineStr">
        <is>
          <t>IMP00063</t>
        </is>
      </c>
      <c r="AB1489" t="inlineStr">
        <is>
          <t>T100440</t>
        </is>
      </c>
      <c r="AC1489" s="32" t="n">
        <v>2278694.4</v>
      </c>
      <c r="AD1489" s="32" t="n">
        <v>255213.77</v>
      </c>
      <c r="AE1489" s="35">
        <f>(LEFT(Y1489,4)-Parameters!$B$23)*12+MID(Y1489,6,2)-Parameters!$B$24+1</f>
        <v/>
      </c>
    </row>
    <row r="1490">
      <c r="X1490" t="inlineStr">
        <is>
          <t>L0212893</t>
        </is>
      </c>
      <c r="Y1490" t="inlineStr">
        <is>
          <t>2026-04-21</t>
        </is>
      </c>
      <c r="Z1490" t="inlineStr">
        <is>
          <t>home_use</t>
        </is>
      </c>
      <c r="AA1490" t="inlineStr">
        <is>
          <t>IMP00063</t>
        </is>
      </c>
      <c r="AB1490" t="inlineStr">
        <is>
          <t>T100440</t>
        </is>
      </c>
      <c r="AC1490" s="32" t="n">
        <v>775340.46</v>
      </c>
      <c r="AD1490" s="32" t="n">
        <v>89164.14999999999</v>
      </c>
      <c r="AE1490" s="35">
        <f>(LEFT(Y1490,4)-Parameters!$B$23)*12+MID(Y1490,6,2)-Parameters!$B$24+1</f>
        <v/>
      </c>
    </row>
    <row r="1491">
      <c r="X1491" t="inlineStr">
        <is>
          <t>L0212894</t>
        </is>
      </c>
      <c r="Y1491" t="inlineStr">
        <is>
          <t>2026-04-21</t>
        </is>
      </c>
      <c r="Z1491" t="inlineStr">
        <is>
          <t>home_use</t>
        </is>
      </c>
      <c r="AA1491" t="inlineStr">
        <is>
          <t>IMP00063</t>
        </is>
      </c>
      <c r="AB1491" t="inlineStr">
        <is>
          <t>T100440</t>
        </is>
      </c>
      <c r="AC1491" s="32" t="n">
        <v>209895.77</v>
      </c>
      <c r="AD1491" s="32" t="n">
        <v>24138.01</v>
      </c>
      <c r="AE1491" s="35">
        <f>(LEFT(Y1491,4)-Parameters!$B$23)*12+MID(Y1491,6,2)-Parameters!$B$24+1</f>
        <v/>
      </c>
    </row>
    <row r="1492">
      <c r="X1492" t="inlineStr">
        <is>
          <t>L0212896</t>
        </is>
      </c>
      <c r="Y1492" t="inlineStr">
        <is>
          <t>2026-04-21</t>
        </is>
      </c>
      <c r="Z1492" t="inlineStr">
        <is>
          <t>home_use</t>
        </is>
      </c>
      <c r="AA1492" t="inlineStr">
        <is>
          <t>IMP00063</t>
        </is>
      </c>
      <c r="AB1492" t="inlineStr">
        <is>
          <t>T100440</t>
        </is>
      </c>
      <c r="AC1492" s="32" t="n">
        <v>6286555.61</v>
      </c>
      <c r="AD1492" s="32" t="n">
        <v>704094.23</v>
      </c>
      <c r="AE1492" s="35">
        <f>(LEFT(Y1492,4)-Parameters!$B$23)*12+MID(Y1492,6,2)-Parameters!$B$24+1</f>
        <v/>
      </c>
    </row>
    <row r="1493">
      <c r="X1493" t="inlineStr">
        <is>
          <t>L0212897</t>
        </is>
      </c>
      <c r="Y1493" t="inlineStr">
        <is>
          <t>2026-04-21</t>
        </is>
      </c>
      <c r="Z1493" t="inlineStr">
        <is>
          <t>home_use</t>
        </is>
      </c>
      <c r="AA1493" t="inlineStr">
        <is>
          <t>IMP00063</t>
        </is>
      </c>
      <c r="AB1493" t="inlineStr">
        <is>
          <t>T100440</t>
        </is>
      </c>
      <c r="AC1493" s="32" t="n">
        <v>392771.51</v>
      </c>
      <c r="AD1493" s="32" t="n">
        <v>45168.72</v>
      </c>
      <c r="AE1493" s="35">
        <f>(LEFT(Y1493,4)-Parameters!$B$23)*12+MID(Y1493,6,2)-Parameters!$B$24+1</f>
        <v/>
      </c>
    </row>
    <row r="1494">
      <c r="X1494" t="inlineStr">
        <is>
          <t>L0212898</t>
        </is>
      </c>
      <c r="Y1494" t="inlineStr">
        <is>
          <t>2026-04-21</t>
        </is>
      </c>
      <c r="Z1494" t="inlineStr">
        <is>
          <t>home_use</t>
        </is>
      </c>
      <c r="AA1494" t="inlineStr">
        <is>
          <t>IMP00063</t>
        </is>
      </c>
      <c r="AB1494" t="inlineStr">
        <is>
          <t>T100440</t>
        </is>
      </c>
      <c r="AC1494" s="32" t="n">
        <v>3154803.1</v>
      </c>
      <c r="AD1494" s="32" t="n">
        <v>410124.4</v>
      </c>
      <c r="AE1494" s="35">
        <f>(LEFT(Y1494,4)-Parameters!$B$23)*12+MID(Y1494,6,2)-Parameters!$B$24+1</f>
        <v/>
      </c>
    </row>
    <row r="1495">
      <c r="X1495" t="inlineStr">
        <is>
          <t>L0213169</t>
        </is>
      </c>
      <c r="Y1495" t="inlineStr">
        <is>
          <t>2026-04-22</t>
        </is>
      </c>
      <c r="Z1495" t="inlineStr">
        <is>
          <t>home_use</t>
        </is>
      </c>
      <c r="AA1495" t="inlineStr">
        <is>
          <t>IMP00063</t>
        </is>
      </c>
      <c r="AB1495" t="inlineStr">
        <is>
          <t>T100440</t>
        </is>
      </c>
      <c r="AC1495" s="32" t="n">
        <v>696624.64</v>
      </c>
      <c r="AD1495" s="32" t="n">
        <v>80111.83</v>
      </c>
      <c r="AE1495" s="35">
        <f>(LEFT(Y1495,4)-Parameters!$B$23)*12+MID(Y1495,6,2)-Parameters!$B$24+1</f>
        <v/>
      </c>
    </row>
    <row r="1496">
      <c r="X1496" t="inlineStr">
        <is>
          <t>L0213170</t>
        </is>
      </c>
      <c r="Y1496" t="inlineStr">
        <is>
          <t>2026-04-22</t>
        </is>
      </c>
      <c r="Z1496" t="inlineStr">
        <is>
          <t>home_use</t>
        </is>
      </c>
      <c r="AA1496" t="inlineStr">
        <is>
          <t>IMP00063</t>
        </is>
      </c>
      <c r="AB1496" t="inlineStr">
        <is>
          <t>T100440</t>
        </is>
      </c>
      <c r="AC1496" s="32" t="n">
        <v>7895444.07</v>
      </c>
      <c r="AD1496" s="32" t="n">
        <v>1026407.73</v>
      </c>
      <c r="AE1496" s="35">
        <f>(LEFT(Y1496,4)-Parameters!$B$23)*12+MID(Y1496,6,2)-Parameters!$B$24+1</f>
        <v/>
      </c>
    </row>
    <row r="1497">
      <c r="X1497" t="inlineStr">
        <is>
          <t>L0213173</t>
        </is>
      </c>
      <c r="Y1497" t="inlineStr">
        <is>
          <t>2026-04-22</t>
        </is>
      </c>
      <c r="Z1497" t="inlineStr">
        <is>
          <t>home_use</t>
        </is>
      </c>
      <c r="AA1497" t="inlineStr">
        <is>
          <t>IMP00063</t>
        </is>
      </c>
      <c r="AB1497" t="inlineStr">
        <is>
          <t>T100440</t>
        </is>
      </c>
      <c r="AC1497" s="32" t="n">
        <v>1150777.7</v>
      </c>
      <c r="AD1497" s="32" t="n">
        <v>132339.44</v>
      </c>
      <c r="AE1497" s="35">
        <f>(LEFT(Y1497,4)-Parameters!$B$23)*12+MID(Y1497,6,2)-Parameters!$B$24+1</f>
        <v/>
      </c>
    </row>
    <row r="1498">
      <c r="X1498" t="inlineStr">
        <is>
          <t>L0213174</t>
        </is>
      </c>
      <c r="Y1498" t="inlineStr">
        <is>
          <t>2026-04-22</t>
        </is>
      </c>
      <c r="Z1498" t="inlineStr">
        <is>
          <t>home_use</t>
        </is>
      </c>
      <c r="AA1498" t="inlineStr">
        <is>
          <t>IMP00063</t>
        </is>
      </c>
      <c r="AB1498" t="inlineStr">
        <is>
          <t>T100440</t>
        </is>
      </c>
      <c r="AC1498" s="32" t="n">
        <v>1248084.93</v>
      </c>
      <c r="AD1498" s="32" t="n">
        <v>139785.51</v>
      </c>
      <c r="AE1498" s="35">
        <f>(LEFT(Y1498,4)-Parameters!$B$23)*12+MID(Y1498,6,2)-Parameters!$B$24+1</f>
        <v/>
      </c>
    </row>
    <row r="1499">
      <c r="X1499" t="inlineStr">
        <is>
          <t>L0213175</t>
        </is>
      </c>
      <c r="Y1499" t="inlineStr">
        <is>
          <t>2026-04-22</t>
        </is>
      </c>
      <c r="Z1499" t="inlineStr">
        <is>
          <t>home_use</t>
        </is>
      </c>
      <c r="AA1499" t="inlineStr">
        <is>
          <t>IMP00063</t>
        </is>
      </c>
      <c r="AB1499" t="inlineStr">
        <is>
          <t>T100440</t>
        </is>
      </c>
      <c r="AC1499" s="32" t="n">
        <v>4645209.74</v>
      </c>
      <c r="AD1499" s="32" t="n">
        <v>603877.27</v>
      </c>
      <c r="AE1499" s="35">
        <f>(LEFT(Y1499,4)-Parameters!$B$23)*12+MID(Y1499,6,2)-Parameters!$B$24+1</f>
        <v/>
      </c>
    </row>
    <row r="1500">
      <c r="X1500" t="inlineStr">
        <is>
          <t>L0213176</t>
        </is>
      </c>
      <c r="Y1500" t="inlineStr">
        <is>
          <t>2026-04-22</t>
        </is>
      </c>
      <c r="Z1500" t="inlineStr">
        <is>
          <t>home_use</t>
        </is>
      </c>
      <c r="AA1500" t="inlineStr">
        <is>
          <t>IMP00063</t>
        </is>
      </c>
      <c r="AB1500" t="inlineStr">
        <is>
          <t>T100440</t>
        </is>
      </c>
      <c r="AC1500" s="32" t="n">
        <v>436514.66</v>
      </c>
      <c r="AD1500" s="32" t="n">
        <v>50199.19</v>
      </c>
      <c r="AE1500" s="35">
        <f>(LEFT(Y1500,4)-Parameters!$B$23)*12+MID(Y1500,6,2)-Parameters!$B$24+1</f>
        <v/>
      </c>
    </row>
    <row r="1501">
      <c r="X1501" t="inlineStr">
        <is>
          <t>L0213177</t>
        </is>
      </c>
      <c r="Y1501" t="inlineStr">
        <is>
          <t>2026-04-22</t>
        </is>
      </c>
      <c r="Z1501" t="inlineStr">
        <is>
          <t>home_use</t>
        </is>
      </c>
      <c r="AA1501" t="inlineStr">
        <is>
          <t>IMP00063</t>
        </is>
      </c>
      <c r="AB1501" t="inlineStr">
        <is>
          <t>T100440</t>
        </is>
      </c>
      <c r="AC1501" s="32" t="n">
        <v>6296003.98</v>
      </c>
      <c r="AD1501" s="32" t="n">
        <v>818480.52</v>
      </c>
      <c r="AE1501" s="35">
        <f>(LEFT(Y1501,4)-Parameters!$B$23)*12+MID(Y1501,6,2)-Parameters!$B$24+1</f>
        <v/>
      </c>
    </row>
    <row r="1502">
      <c r="X1502" t="inlineStr">
        <is>
          <t>L0213178</t>
        </is>
      </c>
      <c r="Y1502" t="inlineStr">
        <is>
          <t>2026-04-22</t>
        </is>
      </c>
      <c r="Z1502" t="inlineStr">
        <is>
          <t>home_use</t>
        </is>
      </c>
      <c r="AA1502" t="inlineStr">
        <is>
          <t>IMP00063</t>
        </is>
      </c>
      <c r="AB1502" t="inlineStr">
        <is>
          <t>T100440</t>
        </is>
      </c>
      <c r="AC1502" s="32" t="n">
        <v>1099491.22</v>
      </c>
      <c r="AD1502" s="32" t="n">
        <v>142933.86</v>
      </c>
      <c r="AE1502" s="35">
        <f>(LEFT(Y1502,4)-Parameters!$B$23)*12+MID(Y1502,6,2)-Parameters!$B$24+1</f>
        <v/>
      </c>
    </row>
    <row r="1503">
      <c r="X1503" t="inlineStr">
        <is>
          <t>L0213179</t>
        </is>
      </c>
      <c r="Y1503" t="inlineStr">
        <is>
          <t>2026-04-22</t>
        </is>
      </c>
      <c r="Z1503" t="inlineStr">
        <is>
          <t>home_use</t>
        </is>
      </c>
      <c r="AA1503" t="inlineStr">
        <is>
          <t>IMP00063</t>
        </is>
      </c>
      <c r="AB1503" t="inlineStr">
        <is>
          <t>T100440</t>
        </is>
      </c>
      <c r="AC1503" s="32" t="n">
        <v>2844176.11</v>
      </c>
      <c r="AD1503" s="32" t="n">
        <v>369742.89</v>
      </c>
      <c r="AE1503" s="35">
        <f>(LEFT(Y1503,4)-Parameters!$B$23)*12+MID(Y1503,6,2)-Parameters!$B$24+1</f>
        <v/>
      </c>
    </row>
    <row r="1504">
      <c r="X1504" t="inlineStr">
        <is>
          <t>L0213477</t>
        </is>
      </c>
      <c r="Y1504" t="inlineStr">
        <is>
          <t>2026-04-23</t>
        </is>
      </c>
      <c r="Z1504" t="inlineStr">
        <is>
          <t>home_use</t>
        </is>
      </c>
      <c r="AA1504" t="inlineStr">
        <is>
          <t>IMP00063</t>
        </is>
      </c>
      <c r="AB1504" t="inlineStr">
        <is>
          <t>T100440</t>
        </is>
      </c>
      <c r="AC1504" s="32" t="n">
        <v>253504.62</v>
      </c>
      <c r="AD1504" s="32" t="n">
        <v>29153.03</v>
      </c>
      <c r="AE1504" s="35">
        <f>(LEFT(Y1504,4)-Parameters!$B$23)*12+MID(Y1504,6,2)-Parameters!$B$24+1</f>
        <v/>
      </c>
    </row>
    <row r="1505">
      <c r="X1505" t="inlineStr">
        <is>
          <t>L0213478</t>
        </is>
      </c>
      <c r="Y1505" t="inlineStr">
        <is>
          <t>2026-04-23</t>
        </is>
      </c>
      <c r="Z1505" t="inlineStr">
        <is>
          <t>home_use</t>
        </is>
      </c>
      <c r="AA1505" t="inlineStr">
        <is>
          <t>IMP00063</t>
        </is>
      </c>
      <c r="AB1505" t="inlineStr">
        <is>
          <t>T100440</t>
        </is>
      </c>
      <c r="AC1505" s="32" t="n">
        <v>2783642.06</v>
      </c>
      <c r="AD1505" s="32" t="n">
        <v>361873.47</v>
      </c>
      <c r="AE1505" s="35">
        <f>(LEFT(Y1505,4)-Parameters!$B$23)*12+MID(Y1505,6,2)-Parameters!$B$24+1</f>
        <v/>
      </c>
    </row>
    <row r="1506">
      <c r="X1506" t="inlineStr">
        <is>
          <t>L0213479</t>
        </is>
      </c>
      <c r="Y1506" t="inlineStr">
        <is>
          <t>2026-04-23</t>
        </is>
      </c>
      <c r="Z1506" t="inlineStr">
        <is>
          <t>home_use</t>
        </is>
      </c>
      <c r="AA1506" t="inlineStr">
        <is>
          <t>IMP00063</t>
        </is>
      </c>
      <c r="AB1506" t="inlineStr">
        <is>
          <t>T100440</t>
        </is>
      </c>
      <c r="AC1506" s="32" t="n">
        <v>388962.93</v>
      </c>
      <c r="AD1506" s="32" t="n">
        <v>44730.74</v>
      </c>
      <c r="AE1506" s="35">
        <f>(LEFT(Y1506,4)-Parameters!$B$23)*12+MID(Y1506,6,2)-Parameters!$B$24+1</f>
        <v/>
      </c>
    </row>
    <row r="1507">
      <c r="X1507" t="inlineStr">
        <is>
          <t>L0213480</t>
        </is>
      </c>
      <c r="Y1507" t="inlineStr">
        <is>
          <t>2026-04-23</t>
        </is>
      </c>
      <c r="Z1507" t="inlineStr">
        <is>
          <t>home_use</t>
        </is>
      </c>
      <c r="AA1507" t="inlineStr">
        <is>
          <t>IMP00063</t>
        </is>
      </c>
      <c r="AB1507" t="inlineStr">
        <is>
          <t>T100440</t>
        </is>
      </c>
      <c r="AC1507" s="32" t="n">
        <v>3551034.25</v>
      </c>
      <c r="AD1507" s="32" t="n">
        <v>461634.45</v>
      </c>
      <c r="AE1507" s="35">
        <f>(LEFT(Y1507,4)-Parameters!$B$23)*12+MID(Y1507,6,2)-Parameters!$B$24+1</f>
        <v/>
      </c>
    </row>
    <row r="1508">
      <c r="X1508" t="inlineStr">
        <is>
          <t>L0213482</t>
        </is>
      </c>
      <c r="Y1508" t="inlineStr">
        <is>
          <t>2026-04-23</t>
        </is>
      </c>
      <c r="Z1508" t="inlineStr">
        <is>
          <t>home_use</t>
        </is>
      </c>
      <c r="AA1508" t="inlineStr">
        <is>
          <t>IMP00063</t>
        </is>
      </c>
      <c r="AB1508" t="inlineStr">
        <is>
          <t>T100440</t>
        </is>
      </c>
      <c r="AC1508" s="32" t="n">
        <v>579423.59</v>
      </c>
      <c r="AD1508" s="32" t="n">
        <v>66633.71000000001</v>
      </c>
      <c r="AE1508" s="35">
        <f>(LEFT(Y1508,4)-Parameters!$B$23)*12+MID(Y1508,6,2)-Parameters!$B$24+1</f>
        <v/>
      </c>
    </row>
    <row r="1509">
      <c r="X1509" t="inlineStr">
        <is>
          <t>L0213483</t>
        </is>
      </c>
      <c r="Y1509" t="inlineStr">
        <is>
          <t>2026-04-23</t>
        </is>
      </c>
      <c r="Z1509" t="inlineStr">
        <is>
          <t>home_use</t>
        </is>
      </c>
      <c r="AA1509" t="inlineStr">
        <is>
          <t>IMP00063</t>
        </is>
      </c>
      <c r="AB1509" t="inlineStr">
        <is>
          <t>T100440</t>
        </is>
      </c>
      <c r="AC1509" s="32" t="n">
        <v>386200.34</v>
      </c>
      <c r="AD1509" s="32" t="n">
        <v>41323.44</v>
      </c>
      <c r="AE1509" s="35">
        <f>(LEFT(Y1509,4)-Parameters!$B$23)*12+MID(Y1509,6,2)-Parameters!$B$24+1</f>
        <v/>
      </c>
    </row>
    <row r="1510">
      <c r="X1510" t="inlineStr">
        <is>
          <t>L0213745</t>
        </is>
      </c>
      <c r="Y1510" t="inlineStr">
        <is>
          <t>2026-04-24</t>
        </is>
      </c>
      <c r="Z1510" t="inlineStr">
        <is>
          <t>home_use</t>
        </is>
      </c>
      <c r="AA1510" t="inlineStr">
        <is>
          <t>IMP00063</t>
        </is>
      </c>
      <c r="AB1510" t="inlineStr">
        <is>
          <t>T100440</t>
        </is>
      </c>
      <c r="AC1510" s="32" t="n">
        <v>294263.74</v>
      </c>
      <c r="AD1510" s="32" t="n">
        <v>33840.33</v>
      </c>
      <c r="AE1510" s="35">
        <f>(LEFT(Y1510,4)-Parameters!$B$23)*12+MID(Y1510,6,2)-Parameters!$B$24+1</f>
        <v/>
      </c>
    </row>
    <row r="1511">
      <c r="X1511" t="inlineStr">
        <is>
          <t>L0213746</t>
        </is>
      </c>
      <c r="Y1511" t="inlineStr">
        <is>
          <t>2026-04-24</t>
        </is>
      </c>
      <c r="Z1511" t="inlineStr">
        <is>
          <t>home_use</t>
        </is>
      </c>
      <c r="AA1511" t="inlineStr">
        <is>
          <t>IMP00063</t>
        </is>
      </c>
      <c r="AB1511" t="inlineStr">
        <is>
          <t>T100440</t>
        </is>
      </c>
      <c r="AC1511" s="32" t="n">
        <v>791937.6899999999</v>
      </c>
      <c r="AD1511" s="32" t="n">
        <v>91072.83</v>
      </c>
      <c r="AE1511" s="35">
        <f>(LEFT(Y1511,4)-Parameters!$B$23)*12+MID(Y1511,6,2)-Parameters!$B$24+1</f>
        <v/>
      </c>
    </row>
    <row r="1512">
      <c r="X1512" t="inlineStr">
        <is>
          <t>L0213748</t>
        </is>
      </c>
      <c r="Y1512" t="inlineStr">
        <is>
          <t>2026-04-24</t>
        </is>
      </c>
      <c r="Z1512" t="inlineStr">
        <is>
          <t>home_use</t>
        </is>
      </c>
      <c r="AA1512" t="inlineStr">
        <is>
          <t>IMP00063</t>
        </is>
      </c>
      <c r="AB1512" t="inlineStr">
        <is>
          <t>T100440</t>
        </is>
      </c>
      <c r="AC1512" s="32" t="n">
        <v>556953.74</v>
      </c>
      <c r="AD1512" s="32" t="n">
        <v>64049.68</v>
      </c>
      <c r="AE1512" s="35">
        <f>(LEFT(Y1512,4)-Parameters!$B$23)*12+MID(Y1512,6,2)-Parameters!$B$24+1</f>
        <v/>
      </c>
    </row>
    <row r="1513">
      <c r="X1513" t="inlineStr">
        <is>
          <t>L0214001</t>
        </is>
      </c>
      <c r="Y1513" t="inlineStr">
        <is>
          <t>2026-04-25</t>
        </is>
      </c>
      <c r="Z1513" t="inlineStr">
        <is>
          <t>home_use</t>
        </is>
      </c>
      <c r="AA1513" t="inlineStr">
        <is>
          <t>IMP00063</t>
        </is>
      </c>
      <c r="AB1513" t="inlineStr">
        <is>
          <t>T100440</t>
        </is>
      </c>
      <c r="AC1513" s="32" t="n">
        <v>151413.35</v>
      </c>
      <c r="AD1513" s="32" t="n">
        <v>17412.54</v>
      </c>
      <c r="AE1513" s="35">
        <f>(LEFT(Y1513,4)-Parameters!$B$23)*12+MID(Y1513,6,2)-Parameters!$B$24+1</f>
        <v/>
      </c>
    </row>
    <row r="1514">
      <c r="X1514" t="inlineStr">
        <is>
          <t>L0214002</t>
        </is>
      </c>
      <c r="Y1514" t="inlineStr">
        <is>
          <t>2026-04-25</t>
        </is>
      </c>
      <c r="Z1514" t="inlineStr">
        <is>
          <t>home_use</t>
        </is>
      </c>
      <c r="AA1514" t="inlineStr">
        <is>
          <t>IMP00063</t>
        </is>
      </c>
      <c r="AB1514" t="inlineStr">
        <is>
          <t>T100440</t>
        </is>
      </c>
      <c r="AC1514" s="32" t="n">
        <v>6536731.25</v>
      </c>
      <c r="AD1514" s="32" t="n">
        <v>732113.9</v>
      </c>
      <c r="AE1514" s="35">
        <f>(LEFT(Y1514,4)-Parameters!$B$23)*12+MID(Y1514,6,2)-Parameters!$B$24+1</f>
        <v/>
      </c>
    </row>
    <row r="1515">
      <c r="X1515" t="inlineStr">
        <is>
          <t>L0214003</t>
        </is>
      </c>
      <c r="Y1515" t="inlineStr">
        <is>
          <t>2026-04-25</t>
        </is>
      </c>
      <c r="Z1515" t="inlineStr">
        <is>
          <t>home_use</t>
        </is>
      </c>
      <c r="AA1515" t="inlineStr">
        <is>
          <t>IMP00063</t>
        </is>
      </c>
      <c r="AB1515" t="inlineStr">
        <is>
          <t>T100440</t>
        </is>
      </c>
      <c r="AC1515" s="32" t="n">
        <v>849030.9</v>
      </c>
      <c r="AD1515" s="32" t="n">
        <v>97638.55</v>
      </c>
      <c r="AE1515" s="35">
        <f>(LEFT(Y1515,4)-Parameters!$B$23)*12+MID(Y1515,6,2)-Parameters!$B$24+1</f>
        <v/>
      </c>
    </row>
    <row r="1516">
      <c r="X1516" t="inlineStr">
        <is>
          <t>L0214004</t>
        </is>
      </c>
      <c r="Y1516" t="inlineStr">
        <is>
          <t>2026-04-25</t>
        </is>
      </c>
      <c r="Z1516" t="inlineStr">
        <is>
          <t>home_use</t>
        </is>
      </c>
      <c r="AA1516" t="inlineStr">
        <is>
          <t>IMP00063</t>
        </is>
      </c>
      <c r="AB1516" t="inlineStr">
        <is>
          <t>T100440</t>
        </is>
      </c>
      <c r="AC1516" s="32" t="n">
        <v>1077879.24</v>
      </c>
      <c r="AD1516" s="32" t="n">
        <v>123956.11</v>
      </c>
      <c r="AE1516" s="35">
        <f>(LEFT(Y1516,4)-Parameters!$B$23)*12+MID(Y1516,6,2)-Parameters!$B$24+1</f>
        <v/>
      </c>
    </row>
    <row r="1517">
      <c r="X1517" t="inlineStr">
        <is>
          <t>L0214005</t>
        </is>
      </c>
      <c r="Y1517" t="inlineStr">
        <is>
          <t>2026-04-25</t>
        </is>
      </c>
      <c r="Z1517" t="inlineStr">
        <is>
          <t>home_use</t>
        </is>
      </c>
      <c r="AA1517" t="inlineStr">
        <is>
          <t>IMP00063</t>
        </is>
      </c>
      <c r="AB1517" t="inlineStr">
        <is>
          <t>T100440</t>
        </is>
      </c>
      <c r="AC1517" s="32" t="n">
        <v>6161401.43</v>
      </c>
      <c r="AD1517" s="32" t="n">
        <v>800982.1899999999</v>
      </c>
      <c r="AE1517" s="35">
        <f>(LEFT(Y1517,4)-Parameters!$B$23)*12+MID(Y1517,6,2)-Parameters!$B$24+1</f>
        <v/>
      </c>
    </row>
    <row r="1518">
      <c r="X1518" t="inlineStr">
        <is>
          <t>L0214292</t>
        </is>
      </c>
      <c r="Y1518" t="inlineStr">
        <is>
          <t>2026-04-26</t>
        </is>
      </c>
      <c r="Z1518" t="inlineStr">
        <is>
          <t>home_use</t>
        </is>
      </c>
      <c r="AA1518" t="inlineStr">
        <is>
          <t>IMP00063</t>
        </is>
      </c>
      <c r="AB1518" t="inlineStr">
        <is>
          <t>T100440</t>
        </is>
      </c>
      <c r="AC1518" s="32" t="n">
        <v>1563744.44</v>
      </c>
      <c r="AD1518" s="32" t="n">
        <v>203286.78</v>
      </c>
      <c r="AE1518" s="35">
        <f>(LEFT(Y1518,4)-Parameters!$B$23)*12+MID(Y1518,6,2)-Parameters!$B$24+1</f>
        <v/>
      </c>
    </row>
    <row r="1519">
      <c r="X1519" t="inlineStr">
        <is>
          <t>L0214293</t>
        </is>
      </c>
      <c r="Y1519" t="inlineStr">
        <is>
          <t>2026-04-26</t>
        </is>
      </c>
      <c r="Z1519" t="inlineStr">
        <is>
          <t>home_use</t>
        </is>
      </c>
      <c r="AA1519" t="inlineStr">
        <is>
          <t>IMP00063</t>
        </is>
      </c>
      <c r="AB1519" t="inlineStr">
        <is>
          <t>T100440</t>
        </is>
      </c>
      <c r="AC1519" s="32" t="n">
        <v>3079943.81</v>
      </c>
      <c r="AD1519" s="32" t="n">
        <v>344953.71</v>
      </c>
      <c r="AE1519" s="35">
        <f>(LEFT(Y1519,4)-Parameters!$B$23)*12+MID(Y1519,6,2)-Parameters!$B$24+1</f>
        <v/>
      </c>
    </row>
    <row r="1520">
      <c r="X1520" t="inlineStr">
        <is>
          <t>L0214294</t>
        </is>
      </c>
      <c r="Y1520" t="inlineStr">
        <is>
          <t>2026-04-26</t>
        </is>
      </c>
      <c r="Z1520" t="inlineStr">
        <is>
          <t>home_use</t>
        </is>
      </c>
      <c r="AA1520" t="inlineStr">
        <is>
          <t>IMP00063</t>
        </is>
      </c>
      <c r="AB1520" t="inlineStr">
        <is>
          <t>T100440</t>
        </is>
      </c>
      <c r="AC1520" s="32" t="n">
        <v>377188.85</v>
      </c>
      <c r="AD1520" s="32" t="n">
        <v>43376.72</v>
      </c>
      <c r="AE1520" s="35">
        <f>(LEFT(Y1520,4)-Parameters!$B$23)*12+MID(Y1520,6,2)-Parameters!$B$24+1</f>
        <v/>
      </c>
    </row>
    <row r="1521">
      <c r="X1521" t="inlineStr">
        <is>
          <t>L0214295</t>
        </is>
      </c>
      <c r="Y1521" t="inlineStr">
        <is>
          <t>2026-04-26</t>
        </is>
      </c>
      <c r="Z1521" t="inlineStr">
        <is>
          <t>home_use</t>
        </is>
      </c>
      <c r="AA1521" t="inlineStr">
        <is>
          <t>IMP00063</t>
        </is>
      </c>
      <c r="AB1521" t="inlineStr">
        <is>
          <t>T100440</t>
        </is>
      </c>
      <c r="AC1521" s="32" t="n">
        <v>353785.99</v>
      </c>
      <c r="AD1521" s="32" t="n">
        <v>37855.1</v>
      </c>
      <c r="AE1521" s="35">
        <f>(LEFT(Y1521,4)-Parameters!$B$23)*12+MID(Y1521,6,2)-Parameters!$B$24+1</f>
        <v/>
      </c>
    </row>
    <row r="1522">
      <c r="X1522" t="inlineStr">
        <is>
          <t>L0214297</t>
        </is>
      </c>
      <c r="Y1522" t="inlineStr">
        <is>
          <t>2026-04-26</t>
        </is>
      </c>
      <c r="Z1522" t="inlineStr">
        <is>
          <t>home_use</t>
        </is>
      </c>
      <c r="AA1522" t="inlineStr">
        <is>
          <t>IMP00063</t>
        </is>
      </c>
      <c r="AB1522" t="inlineStr">
        <is>
          <t>T100440</t>
        </is>
      </c>
      <c r="AC1522" s="32" t="n">
        <v>983447.61</v>
      </c>
      <c r="AD1522" s="32" t="n">
        <v>113096.48</v>
      </c>
      <c r="AE1522" s="35">
        <f>(LEFT(Y1522,4)-Parameters!$B$23)*12+MID(Y1522,6,2)-Parameters!$B$24+1</f>
        <v/>
      </c>
    </row>
    <row r="1523">
      <c r="X1523" t="inlineStr">
        <is>
          <t>L0214298</t>
        </is>
      </c>
      <c r="Y1523" t="inlineStr">
        <is>
          <t>2026-04-26</t>
        </is>
      </c>
      <c r="Z1523" t="inlineStr">
        <is>
          <t>home_use</t>
        </is>
      </c>
      <c r="AA1523" t="inlineStr">
        <is>
          <t>IMP00063</t>
        </is>
      </c>
      <c r="AB1523" t="inlineStr">
        <is>
          <t>T100440</t>
        </is>
      </c>
      <c r="AC1523" s="32" t="n">
        <v>680742.22</v>
      </c>
      <c r="AD1523" s="32" t="n">
        <v>78285.36</v>
      </c>
      <c r="AE1523" s="35">
        <f>(LEFT(Y1523,4)-Parameters!$B$23)*12+MID(Y1523,6,2)-Parameters!$B$24+1</f>
        <v/>
      </c>
    </row>
    <row r="1524">
      <c r="X1524" t="inlineStr">
        <is>
          <t>L0214299</t>
        </is>
      </c>
      <c r="Y1524" t="inlineStr">
        <is>
          <t>2026-04-26</t>
        </is>
      </c>
      <c r="Z1524" t="inlineStr">
        <is>
          <t>home_use</t>
        </is>
      </c>
      <c r="AA1524" t="inlineStr">
        <is>
          <t>IMP00063</t>
        </is>
      </c>
      <c r="AB1524" t="inlineStr">
        <is>
          <t>T100440</t>
        </is>
      </c>
      <c r="AC1524" s="32" t="n">
        <v>435695.26</v>
      </c>
      <c r="AD1524" s="32" t="n">
        <v>50104.96</v>
      </c>
      <c r="AE1524" s="35">
        <f>(LEFT(Y1524,4)-Parameters!$B$23)*12+MID(Y1524,6,2)-Parameters!$B$24+1</f>
        <v/>
      </c>
    </row>
    <row r="1525">
      <c r="X1525" t="inlineStr">
        <is>
          <t>L0214300</t>
        </is>
      </c>
      <c r="Y1525" t="inlineStr">
        <is>
          <t>2026-04-26</t>
        </is>
      </c>
      <c r="Z1525" t="inlineStr">
        <is>
          <t>home_use</t>
        </is>
      </c>
      <c r="AA1525" t="inlineStr">
        <is>
          <t>IMP00063</t>
        </is>
      </c>
      <c r="AB1525" t="inlineStr">
        <is>
          <t>T100440</t>
        </is>
      </c>
      <c r="AC1525" s="32" t="n">
        <v>1392515.67</v>
      </c>
      <c r="AD1525" s="32" t="n">
        <v>142036.6</v>
      </c>
      <c r="AE1525" s="35">
        <f>(LEFT(Y1525,4)-Parameters!$B$23)*12+MID(Y1525,6,2)-Parameters!$B$24+1</f>
        <v/>
      </c>
    </row>
    <row r="1526">
      <c r="X1526" t="inlineStr">
        <is>
          <t>L0214560</t>
        </is>
      </c>
      <c r="Y1526" t="inlineStr">
        <is>
          <t>2026-04-27</t>
        </is>
      </c>
      <c r="Z1526" t="inlineStr">
        <is>
          <t>home_use</t>
        </is>
      </c>
      <c r="AA1526" t="inlineStr">
        <is>
          <t>IMP00063</t>
        </is>
      </c>
      <c r="AB1526" t="inlineStr">
        <is>
          <t>T100440</t>
        </is>
      </c>
      <c r="AC1526" s="32" t="n">
        <v>410601.9</v>
      </c>
      <c r="AD1526" s="32" t="n">
        <v>43934.4</v>
      </c>
      <c r="AE1526" s="35">
        <f>(LEFT(Y1526,4)-Parameters!$B$23)*12+MID(Y1526,6,2)-Parameters!$B$24+1</f>
        <v/>
      </c>
    </row>
    <row r="1527">
      <c r="X1527" t="inlineStr">
        <is>
          <t>L0214561</t>
        </is>
      </c>
      <c r="Y1527" t="inlineStr">
        <is>
          <t>2026-04-27</t>
        </is>
      </c>
      <c r="Z1527" t="inlineStr">
        <is>
          <t>home_use</t>
        </is>
      </c>
      <c r="AA1527" t="inlineStr">
        <is>
          <t>IMP00063</t>
        </is>
      </c>
      <c r="AB1527" t="inlineStr">
        <is>
          <t>T100440</t>
        </is>
      </c>
      <c r="AC1527" s="32" t="n">
        <v>500645.95</v>
      </c>
      <c r="AD1527" s="32" t="n">
        <v>57574.28</v>
      </c>
      <c r="AE1527" s="35">
        <f>(LEFT(Y1527,4)-Parameters!$B$23)*12+MID(Y1527,6,2)-Parameters!$B$24+1</f>
        <v/>
      </c>
    </row>
    <row r="1528">
      <c r="X1528" t="inlineStr">
        <is>
          <t>L0214562</t>
        </is>
      </c>
      <c r="Y1528" t="inlineStr">
        <is>
          <t>2026-04-27</t>
        </is>
      </c>
      <c r="Z1528" t="inlineStr">
        <is>
          <t>home_use</t>
        </is>
      </c>
      <c r="AA1528" t="inlineStr">
        <is>
          <t>IMP00063</t>
        </is>
      </c>
      <c r="AB1528" t="inlineStr">
        <is>
          <t>T100440</t>
        </is>
      </c>
      <c r="AC1528" s="32" t="n">
        <v>333566.98</v>
      </c>
      <c r="AD1528" s="32" t="n">
        <v>38360.2</v>
      </c>
      <c r="AE1528" s="35">
        <f>(LEFT(Y1528,4)-Parameters!$B$23)*12+MID(Y1528,6,2)-Parameters!$B$24+1</f>
        <v/>
      </c>
    </row>
    <row r="1529">
      <c r="X1529" t="inlineStr">
        <is>
          <t>L0214564</t>
        </is>
      </c>
      <c r="Y1529" t="inlineStr">
        <is>
          <t>2026-04-27</t>
        </is>
      </c>
      <c r="Z1529" t="inlineStr">
        <is>
          <t>home_use</t>
        </is>
      </c>
      <c r="AA1529" t="inlineStr">
        <is>
          <t>IMP00063</t>
        </is>
      </c>
      <c r="AB1529" t="inlineStr">
        <is>
          <t>T100440</t>
        </is>
      </c>
      <c r="AC1529" s="32" t="n">
        <v>9540885.48</v>
      </c>
      <c r="AD1529" s="32" t="n">
        <v>1240315.11</v>
      </c>
      <c r="AE1529" s="35">
        <f>(LEFT(Y1529,4)-Parameters!$B$23)*12+MID(Y1529,6,2)-Parameters!$B$24+1</f>
        <v/>
      </c>
    </row>
    <row r="1530">
      <c r="X1530" t="inlineStr">
        <is>
          <t>L0214565</t>
        </is>
      </c>
      <c r="Y1530" t="inlineStr">
        <is>
          <t>2026-04-27</t>
        </is>
      </c>
      <c r="Z1530" t="inlineStr">
        <is>
          <t>home_use</t>
        </is>
      </c>
      <c r="AA1530" t="inlineStr">
        <is>
          <t>IMP00063</t>
        </is>
      </c>
      <c r="AB1530" t="inlineStr">
        <is>
          <t>T100440</t>
        </is>
      </c>
      <c r="AC1530" s="32" t="n">
        <v>451407.14</v>
      </c>
      <c r="AD1530" s="32" t="n">
        <v>51911.82</v>
      </c>
      <c r="AE1530" s="35">
        <f>(LEFT(Y1530,4)-Parameters!$B$23)*12+MID(Y1530,6,2)-Parameters!$B$24+1</f>
        <v/>
      </c>
    </row>
    <row r="1531">
      <c r="X1531" t="inlineStr">
        <is>
          <t>L0214567</t>
        </is>
      </c>
      <c r="Y1531" t="inlineStr">
        <is>
          <t>2026-04-27</t>
        </is>
      </c>
      <c r="Z1531" t="inlineStr">
        <is>
          <t>home_use</t>
        </is>
      </c>
      <c r="AA1531" t="inlineStr">
        <is>
          <t>IMP00063</t>
        </is>
      </c>
      <c r="AB1531" t="inlineStr">
        <is>
          <t>T100440</t>
        </is>
      </c>
      <c r="AC1531" s="32" t="n">
        <v>1177233.46</v>
      </c>
      <c r="AD1531" s="32" t="n">
        <v>135381.85</v>
      </c>
      <c r="AE1531" s="35">
        <f>(LEFT(Y1531,4)-Parameters!$B$23)*12+MID(Y1531,6,2)-Parameters!$B$24+1</f>
        <v/>
      </c>
    </row>
    <row r="1532">
      <c r="X1532" t="inlineStr">
        <is>
          <t>L0214568</t>
        </is>
      </c>
      <c r="Y1532" t="inlineStr">
        <is>
          <t>2026-04-27</t>
        </is>
      </c>
      <c r="Z1532" t="inlineStr">
        <is>
          <t>home_use</t>
        </is>
      </c>
      <c r="AA1532" t="inlineStr">
        <is>
          <t>IMP00063</t>
        </is>
      </c>
      <c r="AB1532" t="inlineStr">
        <is>
          <t>T100440</t>
        </is>
      </c>
      <c r="AC1532" s="32" t="n">
        <v>370812.58</v>
      </c>
      <c r="AD1532" s="32" t="n">
        <v>42643.45</v>
      </c>
      <c r="AE1532" s="35">
        <f>(LEFT(Y1532,4)-Parameters!$B$23)*12+MID(Y1532,6,2)-Parameters!$B$24+1</f>
        <v/>
      </c>
    </row>
    <row r="1533">
      <c r="X1533" t="inlineStr">
        <is>
          <t>L0214810</t>
        </is>
      </c>
      <c r="Y1533" t="inlineStr">
        <is>
          <t>2026-04-28</t>
        </is>
      </c>
      <c r="Z1533" t="inlineStr">
        <is>
          <t>home_use</t>
        </is>
      </c>
      <c r="AA1533" t="inlineStr">
        <is>
          <t>IMP00063</t>
        </is>
      </c>
      <c r="AB1533" t="inlineStr">
        <is>
          <t>T100440</t>
        </is>
      </c>
      <c r="AC1533" s="32" t="n">
        <v>1730959.16</v>
      </c>
      <c r="AD1533" s="32" t="n">
        <v>199060.3</v>
      </c>
      <c r="AE1533" s="35">
        <f>(LEFT(Y1533,4)-Parameters!$B$23)*12+MID(Y1533,6,2)-Parameters!$B$24+1</f>
        <v/>
      </c>
    </row>
    <row r="1534">
      <c r="X1534" t="inlineStr">
        <is>
          <t>L0214811</t>
        </is>
      </c>
      <c r="Y1534" t="inlineStr">
        <is>
          <t>2026-04-28</t>
        </is>
      </c>
      <c r="Z1534" t="inlineStr">
        <is>
          <t>home_use</t>
        </is>
      </c>
      <c r="AA1534" t="inlineStr">
        <is>
          <t>IMP00063</t>
        </is>
      </c>
      <c r="AB1534" t="inlineStr">
        <is>
          <t>T100440</t>
        </is>
      </c>
      <c r="AC1534" s="32" t="n">
        <v>908231.99</v>
      </c>
      <c r="AD1534" s="32" t="n">
        <v>97180.82000000001</v>
      </c>
      <c r="AE1534" s="35">
        <f>(LEFT(Y1534,4)-Parameters!$B$23)*12+MID(Y1534,6,2)-Parameters!$B$24+1</f>
        <v/>
      </c>
    </row>
    <row r="1535">
      <c r="X1535" t="inlineStr">
        <is>
          <t>L0214812</t>
        </is>
      </c>
      <c r="Y1535" t="inlineStr">
        <is>
          <t>2026-04-28</t>
        </is>
      </c>
      <c r="Z1535" t="inlineStr">
        <is>
          <t>home_use</t>
        </is>
      </c>
      <c r="AA1535" t="inlineStr">
        <is>
          <t>IMP00063</t>
        </is>
      </c>
      <c r="AB1535" t="inlineStr">
        <is>
          <t>T100440</t>
        </is>
      </c>
      <c r="AC1535" s="32" t="n">
        <v>7352751.67</v>
      </c>
      <c r="AD1535" s="32" t="n">
        <v>955857.72</v>
      </c>
      <c r="AE1535" s="35">
        <f>(LEFT(Y1535,4)-Parameters!$B$23)*12+MID(Y1535,6,2)-Parameters!$B$24+1</f>
        <v/>
      </c>
    </row>
    <row r="1536">
      <c r="X1536" t="inlineStr">
        <is>
          <t>L0214814</t>
        </is>
      </c>
      <c r="Y1536" t="inlineStr">
        <is>
          <t>2026-04-28</t>
        </is>
      </c>
      <c r="Z1536" t="inlineStr">
        <is>
          <t>home_use</t>
        </is>
      </c>
      <c r="AA1536" t="inlineStr">
        <is>
          <t>IMP00063</t>
        </is>
      </c>
      <c r="AB1536" t="inlineStr">
        <is>
          <t>T100440</t>
        </is>
      </c>
      <c r="AC1536" s="32" t="n">
        <v>837199.05</v>
      </c>
      <c r="AD1536" s="32" t="n">
        <v>96277.89</v>
      </c>
      <c r="AE1536" s="35">
        <f>(LEFT(Y1536,4)-Parameters!$B$23)*12+MID(Y1536,6,2)-Parameters!$B$24+1</f>
        <v/>
      </c>
    </row>
    <row r="1537">
      <c r="X1537" t="inlineStr">
        <is>
          <t>L0214815</t>
        </is>
      </c>
      <c r="Y1537" t="inlineStr">
        <is>
          <t>2026-04-28</t>
        </is>
      </c>
      <c r="Z1537" t="inlineStr">
        <is>
          <t>home_use</t>
        </is>
      </c>
      <c r="AA1537" t="inlineStr">
        <is>
          <t>IMP00063</t>
        </is>
      </c>
      <c r="AB1537" t="inlineStr">
        <is>
          <t>T100440</t>
        </is>
      </c>
      <c r="AC1537" s="32" t="n">
        <v>441032.19</v>
      </c>
      <c r="AD1537" s="32" t="n">
        <v>50718.7</v>
      </c>
      <c r="AE1537" s="35">
        <f>(LEFT(Y1537,4)-Parameters!$B$23)*12+MID(Y1537,6,2)-Parameters!$B$24+1</f>
        <v/>
      </c>
    </row>
    <row r="1538">
      <c r="X1538" t="inlineStr">
        <is>
          <t>L0214818</t>
        </is>
      </c>
      <c r="Y1538" t="inlineStr">
        <is>
          <t>2026-04-28</t>
        </is>
      </c>
      <c r="Z1538" t="inlineStr">
        <is>
          <t>warehouse_out</t>
        </is>
      </c>
      <c r="AA1538" t="inlineStr">
        <is>
          <t>IMP00063</t>
        </is>
      </c>
      <c r="AB1538" t="inlineStr">
        <is>
          <t>T100440</t>
        </is>
      </c>
      <c r="AC1538" s="32" t="n">
        <v>992699.25</v>
      </c>
      <c r="AD1538" s="32" t="n">
        <v>106218.82</v>
      </c>
      <c r="AE1538" s="35">
        <f>(LEFT(Y1538,4)-Parameters!$B$23)*12+MID(Y1538,6,2)-Parameters!$B$24+1</f>
        <v/>
      </c>
    </row>
    <row r="1539">
      <c r="X1539" t="inlineStr">
        <is>
          <t>L0214819</t>
        </is>
      </c>
      <c r="Y1539" t="inlineStr">
        <is>
          <t>2026-04-28</t>
        </is>
      </c>
      <c r="Z1539" t="inlineStr">
        <is>
          <t>home_use</t>
        </is>
      </c>
      <c r="AA1539" t="inlineStr">
        <is>
          <t>IMP00063</t>
        </is>
      </c>
      <c r="AB1539" t="inlineStr">
        <is>
          <t>T100440</t>
        </is>
      </c>
      <c r="AC1539" s="32" t="n">
        <v>475651.19</v>
      </c>
      <c r="AD1539" s="32" t="n">
        <v>54699.89</v>
      </c>
      <c r="AE1539" s="35">
        <f>(LEFT(Y1539,4)-Parameters!$B$23)*12+MID(Y1539,6,2)-Parameters!$B$24+1</f>
        <v/>
      </c>
    </row>
    <row r="1540">
      <c r="X1540" t="inlineStr">
        <is>
          <t>L0214820</t>
        </is>
      </c>
      <c r="Y1540" t="inlineStr">
        <is>
          <t>2026-04-28</t>
        </is>
      </c>
      <c r="Z1540" t="inlineStr">
        <is>
          <t>home_use</t>
        </is>
      </c>
      <c r="AA1540" t="inlineStr">
        <is>
          <t>IMP00063</t>
        </is>
      </c>
      <c r="AB1540" t="inlineStr">
        <is>
          <t>T100440</t>
        </is>
      </c>
      <c r="AC1540" s="32" t="n">
        <v>374646.91</v>
      </c>
      <c r="AD1540" s="32" t="n">
        <v>43084.39</v>
      </c>
      <c r="AE1540" s="35">
        <f>(LEFT(Y1540,4)-Parameters!$B$23)*12+MID(Y1540,6,2)-Parameters!$B$24+1</f>
        <v/>
      </c>
    </row>
    <row r="1541">
      <c r="X1541" t="inlineStr">
        <is>
          <t>L0214821</t>
        </is>
      </c>
      <c r="Y1541" t="inlineStr">
        <is>
          <t>2026-04-28</t>
        </is>
      </c>
      <c r="Z1541" t="inlineStr">
        <is>
          <t>home_use</t>
        </is>
      </c>
      <c r="AA1541" t="inlineStr">
        <is>
          <t>IMP00063</t>
        </is>
      </c>
      <c r="AB1541" t="inlineStr">
        <is>
          <t>T100440</t>
        </is>
      </c>
      <c r="AC1541" s="32" t="n">
        <v>690120.9</v>
      </c>
      <c r="AD1541" s="32" t="n">
        <v>79363.89999999999</v>
      </c>
      <c r="AE1541" s="35">
        <f>(LEFT(Y1541,4)-Parameters!$B$23)*12+MID(Y1541,6,2)-Parameters!$B$24+1</f>
        <v/>
      </c>
    </row>
    <row r="1542">
      <c r="X1542" t="inlineStr">
        <is>
          <t>L0214823</t>
        </is>
      </c>
      <c r="Y1542" t="inlineStr">
        <is>
          <t>2026-04-28</t>
        </is>
      </c>
      <c r="Z1542" t="inlineStr">
        <is>
          <t>home_use</t>
        </is>
      </c>
      <c r="AA1542" t="inlineStr">
        <is>
          <t>IMP00063</t>
        </is>
      </c>
      <c r="AB1542" t="inlineStr">
        <is>
          <t>T100440</t>
        </is>
      </c>
      <c r="AC1542" s="32" t="n">
        <v>475155.4</v>
      </c>
      <c r="AD1542" s="32" t="n">
        <v>54642.87</v>
      </c>
      <c r="AE1542" s="35">
        <f>(LEFT(Y1542,4)-Parameters!$B$23)*12+MID(Y1542,6,2)-Parameters!$B$24+1</f>
        <v/>
      </c>
    </row>
    <row r="1543">
      <c r="X1543" t="inlineStr">
        <is>
          <t>L0215118</t>
        </is>
      </c>
      <c r="Y1543" t="inlineStr">
        <is>
          <t>2026-05-01</t>
        </is>
      </c>
      <c r="Z1543" t="inlineStr">
        <is>
          <t>home_use</t>
        </is>
      </c>
      <c r="AA1543" t="inlineStr">
        <is>
          <t>IMP00063</t>
        </is>
      </c>
      <c r="AB1543" t="inlineStr">
        <is>
          <t>T100440</t>
        </is>
      </c>
      <c r="AC1543" s="32" t="n">
        <v>880498.04</v>
      </c>
      <c r="AD1543" s="32" t="n">
        <v>94213.28999999999</v>
      </c>
      <c r="AE1543" s="35">
        <f>(LEFT(Y1543,4)-Parameters!$B$23)*12+MID(Y1543,6,2)-Parameters!$B$24+1</f>
        <v/>
      </c>
    </row>
    <row r="1544">
      <c r="X1544" t="inlineStr">
        <is>
          <t>L0215119</t>
        </is>
      </c>
      <c r="Y1544" t="inlineStr">
        <is>
          <t>2026-05-01</t>
        </is>
      </c>
      <c r="Z1544" t="inlineStr">
        <is>
          <t>home_use</t>
        </is>
      </c>
      <c r="AA1544" t="inlineStr">
        <is>
          <t>IMP00063</t>
        </is>
      </c>
      <c r="AB1544" t="inlineStr">
        <is>
          <t>T100440</t>
        </is>
      </c>
      <c r="AC1544" s="32" t="n">
        <v>504689.27</v>
      </c>
      <c r="AD1544" s="32" t="n">
        <v>58039.27</v>
      </c>
      <c r="AE1544" s="35">
        <f>(LEFT(Y1544,4)-Parameters!$B$23)*12+MID(Y1544,6,2)-Parameters!$B$24+1</f>
        <v/>
      </c>
    </row>
    <row r="1545">
      <c r="X1545" t="inlineStr">
        <is>
          <t>L0215120</t>
        </is>
      </c>
      <c r="Y1545" t="inlineStr">
        <is>
          <t>2026-05-01</t>
        </is>
      </c>
      <c r="Z1545" t="inlineStr">
        <is>
          <t>home_use</t>
        </is>
      </c>
      <c r="AA1545" t="inlineStr">
        <is>
          <t>IMP00063</t>
        </is>
      </c>
      <c r="AB1545" t="inlineStr">
        <is>
          <t>T100440</t>
        </is>
      </c>
      <c r="AC1545" s="32" t="n">
        <v>327595.35</v>
      </c>
      <c r="AD1545" s="32" t="n">
        <v>37673.47</v>
      </c>
      <c r="AE1545" s="35">
        <f>(LEFT(Y1545,4)-Parameters!$B$23)*12+MID(Y1545,6,2)-Parameters!$B$24+1</f>
        <v/>
      </c>
    </row>
    <row r="1546">
      <c r="X1546" t="inlineStr">
        <is>
          <t>L0215121</t>
        </is>
      </c>
      <c r="Y1546" t="inlineStr">
        <is>
          <t>2026-05-01</t>
        </is>
      </c>
      <c r="Z1546" t="inlineStr">
        <is>
          <t>home_use</t>
        </is>
      </c>
      <c r="AA1546" t="inlineStr">
        <is>
          <t>IMP00063</t>
        </is>
      </c>
      <c r="AB1546" t="inlineStr">
        <is>
          <t>T100440</t>
        </is>
      </c>
      <c r="AC1546" s="32" t="n">
        <v>3487049.32</v>
      </c>
      <c r="AD1546" s="32" t="n">
        <v>390549.52</v>
      </c>
      <c r="AE1546" s="35">
        <f>(LEFT(Y1546,4)-Parameters!$B$23)*12+MID(Y1546,6,2)-Parameters!$B$24+1</f>
        <v/>
      </c>
    </row>
    <row r="1547">
      <c r="X1547" t="inlineStr">
        <is>
          <t>L0215122</t>
        </is>
      </c>
      <c r="Y1547" t="inlineStr">
        <is>
          <t>2026-05-01</t>
        </is>
      </c>
      <c r="Z1547" t="inlineStr">
        <is>
          <t>home_use</t>
        </is>
      </c>
      <c r="AA1547" t="inlineStr">
        <is>
          <t>IMP00063</t>
        </is>
      </c>
      <c r="AB1547" t="inlineStr">
        <is>
          <t>T100440</t>
        </is>
      </c>
      <c r="AC1547" s="32" t="n">
        <v>306334.68</v>
      </c>
      <c r="AD1547" s="32" t="n">
        <v>35228.49</v>
      </c>
      <c r="AE1547" s="35">
        <f>(LEFT(Y1547,4)-Parameters!$B$23)*12+MID(Y1547,6,2)-Parameters!$B$24+1</f>
        <v/>
      </c>
    </row>
    <row r="1548">
      <c r="X1548" t="inlineStr">
        <is>
          <t>L0215377</t>
        </is>
      </c>
      <c r="Y1548" t="inlineStr">
        <is>
          <t>2026-05-02</t>
        </is>
      </c>
      <c r="Z1548" t="inlineStr">
        <is>
          <t>home_use</t>
        </is>
      </c>
      <c r="AA1548" t="inlineStr">
        <is>
          <t>IMP00063</t>
        </is>
      </c>
      <c r="AB1548" t="inlineStr">
        <is>
          <t>T100440</t>
        </is>
      </c>
      <c r="AC1548" s="32" t="n">
        <v>1055143.6</v>
      </c>
      <c r="AD1548" s="32" t="n">
        <v>112900.37</v>
      </c>
      <c r="AE1548" s="35">
        <f>(LEFT(Y1548,4)-Parameters!$B$23)*12+MID(Y1548,6,2)-Parameters!$B$24+1</f>
        <v/>
      </c>
    </row>
    <row r="1549">
      <c r="X1549" t="inlineStr">
        <is>
          <t>L0215378</t>
        </is>
      </c>
      <c r="Y1549" t="inlineStr">
        <is>
          <t>2026-05-02</t>
        </is>
      </c>
      <c r="Z1549" t="inlineStr">
        <is>
          <t>home_use</t>
        </is>
      </c>
      <c r="AA1549" t="inlineStr">
        <is>
          <t>IMP00063</t>
        </is>
      </c>
      <c r="AB1549" t="inlineStr">
        <is>
          <t>T100440</t>
        </is>
      </c>
      <c r="AC1549" s="32" t="n">
        <v>3240863.54</v>
      </c>
      <c r="AD1549" s="32" t="n">
        <v>362976.72</v>
      </c>
      <c r="AE1549" s="35">
        <f>(LEFT(Y1549,4)-Parameters!$B$23)*12+MID(Y1549,6,2)-Parameters!$B$24+1</f>
        <v/>
      </c>
    </row>
    <row r="1550">
      <c r="X1550" t="inlineStr">
        <is>
          <t>L0215379</t>
        </is>
      </c>
      <c r="Y1550" t="inlineStr">
        <is>
          <t>2026-05-02</t>
        </is>
      </c>
      <c r="Z1550" t="inlineStr">
        <is>
          <t>home_use</t>
        </is>
      </c>
      <c r="AA1550" t="inlineStr">
        <is>
          <t>IMP00063</t>
        </is>
      </c>
      <c r="AB1550" t="inlineStr">
        <is>
          <t>T100440</t>
        </is>
      </c>
      <c r="AC1550" s="32" t="n">
        <v>1984437.08</v>
      </c>
      <c r="AD1550" s="32" t="n">
        <v>257976.82</v>
      </c>
      <c r="AE1550" s="35">
        <f>(LEFT(Y1550,4)-Parameters!$B$23)*12+MID(Y1550,6,2)-Parameters!$B$24+1</f>
        <v/>
      </c>
    </row>
    <row r="1551">
      <c r="X1551" t="inlineStr">
        <is>
          <t>L0215380</t>
        </is>
      </c>
      <c r="Y1551" t="inlineStr">
        <is>
          <t>2026-05-02</t>
        </is>
      </c>
      <c r="Z1551" t="inlineStr">
        <is>
          <t>home_use</t>
        </is>
      </c>
      <c r="AA1551" t="inlineStr">
        <is>
          <t>IMP00063</t>
        </is>
      </c>
      <c r="AB1551" t="inlineStr">
        <is>
          <t>T100440</t>
        </is>
      </c>
      <c r="AC1551" s="32" t="n">
        <v>472253.01</v>
      </c>
      <c r="AD1551" s="32" t="n">
        <v>50531.07</v>
      </c>
      <c r="AE1551" s="35">
        <f>(LEFT(Y1551,4)-Parameters!$B$23)*12+MID(Y1551,6,2)-Parameters!$B$24+1</f>
        <v/>
      </c>
    </row>
    <row r="1552">
      <c r="X1552" t="inlineStr">
        <is>
          <t>L0215381</t>
        </is>
      </c>
      <c r="Y1552" t="inlineStr">
        <is>
          <t>2026-05-02</t>
        </is>
      </c>
      <c r="Z1552" t="inlineStr">
        <is>
          <t>home_use</t>
        </is>
      </c>
      <c r="AA1552" t="inlineStr">
        <is>
          <t>IMP00063</t>
        </is>
      </c>
      <c r="AB1552" t="inlineStr">
        <is>
          <t>T100440</t>
        </is>
      </c>
      <c r="AC1552" s="32" t="n">
        <v>388805.72</v>
      </c>
      <c r="AD1552" s="32" t="n">
        <v>44712.66</v>
      </c>
      <c r="AE1552" s="35">
        <f>(LEFT(Y1552,4)-Parameters!$B$23)*12+MID(Y1552,6,2)-Parameters!$B$24+1</f>
        <v/>
      </c>
    </row>
    <row r="1553">
      <c r="X1553" t="inlineStr">
        <is>
          <t>L0215640</t>
        </is>
      </c>
      <c r="Y1553" t="inlineStr">
        <is>
          <t>2026-05-03</t>
        </is>
      </c>
      <c r="Z1553" t="inlineStr">
        <is>
          <t>home_use</t>
        </is>
      </c>
      <c r="AA1553" t="inlineStr">
        <is>
          <t>IMP00063</t>
        </is>
      </c>
      <c r="AB1553" t="inlineStr">
        <is>
          <t>T100440</t>
        </is>
      </c>
      <c r="AC1553" s="32" t="n">
        <v>379907.63</v>
      </c>
      <c r="AD1553" s="32" t="n">
        <v>43689.38</v>
      </c>
      <c r="AE1553" s="35">
        <f>(LEFT(Y1553,4)-Parameters!$B$23)*12+MID(Y1553,6,2)-Parameters!$B$24+1</f>
        <v/>
      </c>
    </row>
    <row r="1554">
      <c r="X1554" t="inlineStr">
        <is>
          <t>L0215641</t>
        </is>
      </c>
      <c r="Y1554" t="inlineStr">
        <is>
          <t>2026-05-03</t>
        </is>
      </c>
      <c r="Z1554" t="inlineStr">
        <is>
          <t>home_use</t>
        </is>
      </c>
      <c r="AA1554" t="inlineStr">
        <is>
          <t>IMP00063</t>
        </is>
      </c>
      <c r="AB1554" t="inlineStr">
        <is>
          <t>T100440</t>
        </is>
      </c>
      <c r="AC1554" s="32" t="n">
        <v>3670996.2</v>
      </c>
      <c r="AD1554" s="32" t="n">
        <v>477229.51</v>
      </c>
      <c r="AE1554" s="35">
        <f>(LEFT(Y1554,4)-Parameters!$B$23)*12+MID(Y1554,6,2)-Parameters!$B$24+1</f>
        <v/>
      </c>
    </row>
    <row r="1555">
      <c r="X1555" t="inlineStr">
        <is>
          <t>L0215644</t>
        </is>
      </c>
      <c r="Y1555" t="inlineStr">
        <is>
          <t>2026-05-03</t>
        </is>
      </c>
      <c r="Z1555" t="inlineStr">
        <is>
          <t>home_use</t>
        </is>
      </c>
      <c r="AA1555" t="inlineStr">
        <is>
          <t>IMP00063</t>
        </is>
      </c>
      <c r="AB1555" t="inlineStr">
        <is>
          <t>T100440</t>
        </is>
      </c>
      <c r="AC1555" s="32" t="n">
        <v>1037970.59</v>
      </c>
      <c r="AD1555" s="32" t="n">
        <v>119366.62</v>
      </c>
      <c r="AE1555" s="35">
        <f>(LEFT(Y1555,4)-Parameters!$B$23)*12+MID(Y1555,6,2)-Parameters!$B$24+1</f>
        <v/>
      </c>
    </row>
    <row r="1556">
      <c r="X1556" t="inlineStr">
        <is>
          <t>L0215910</t>
        </is>
      </c>
      <c r="Y1556" t="inlineStr">
        <is>
          <t>2026-05-04</t>
        </is>
      </c>
      <c r="Z1556" t="inlineStr">
        <is>
          <t>home_use</t>
        </is>
      </c>
      <c r="AA1556" t="inlineStr">
        <is>
          <t>IMP00063</t>
        </is>
      </c>
      <c r="AB1556" t="inlineStr">
        <is>
          <t>T100440</t>
        </is>
      </c>
      <c r="AC1556" s="32" t="n">
        <v>1586670.79</v>
      </c>
      <c r="AD1556" s="32" t="n">
        <v>206267.2</v>
      </c>
      <c r="AE1556" s="35">
        <f>(LEFT(Y1556,4)-Parameters!$B$23)*12+MID(Y1556,6,2)-Parameters!$B$24+1</f>
        <v/>
      </c>
    </row>
    <row r="1557">
      <c r="X1557" t="inlineStr">
        <is>
          <t>L0215912</t>
        </is>
      </c>
      <c r="Y1557" t="inlineStr">
        <is>
          <t>2026-05-04</t>
        </is>
      </c>
      <c r="Z1557" t="inlineStr">
        <is>
          <t>home_use</t>
        </is>
      </c>
      <c r="AA1557" t="inlineStr">
        <is>
          <t>IMP00063</t>
        </is>
      </c>
      <c r="AB1557" t="inlineStr">
        <is>
          <t>T100440</t>
        </is>
      </c>
      <c r="AC1557" s="32" t="n">
        <v>1657467.28</v>
      </c>
      <c r="AD1557" s="32" t="n">
        <v>185636.34</v>
      </c>
      <c r="AE1557" s="35">
        <f>(LEFT(Y1557,4)-Parameters!$B$23)*12+MID(Y1557,6,2)-Parameters!$B$24+1</f>
        <v/>
      </c>
    </row>
    <row r="1558">
      <c r="X1558" t="inlineStr">
        <is>
          <t>L0215913</t>
        </is>
      </c>
      <c r="Y1558" t="inlineStr">
        <is>
          <t>2026-05-04</t>
        </is>
      </c>
      <c r="Z1558" t="inlineStr">
        <is>
          <t>home_use</t>
        </is>
      </c>
      <c r="AA1558" t="inlineStr">
        <is>
          <t>IMP00063</t>
        </is>
      </c>
      <c r="AB1558" t="inlineStr">
        <is>
          <t>T100440</t>
        </is>
      </c>
      <c r="AC1558" s="32" t="n">
        <v>3866945.04</v>
      </c>
      <c r="AD1558" s="32" t="n">
        <v>502702.86</v>
      </c>
      <c r="AE1558" s="35">
        <f>(LEFT(Y1558,4)-Parameters!$B$23)*12+MID(Y1558,6,2)-Parameters!$B$24+1</f>
        <v/>
      </c>
    </row>
    <row r="1559">
      <c r="X1559" t="inlineStr">
        <is>
          <t>L0215914</t>
        </is>
      </c>
      <c r="Y1559" t="inlineStr">
        <is>
          <t>2026-05-04</t>
        </is>
      </c>
      <c r="Z1559" t="inlineStr">
        <is>
          <t>home_use</t>
        </is>
      </c>
      <c r="AA1559" t="inlineStr">
        <is>
          <t>IMP00063</t>
        </is>
      </c>
      <c r="AB1559" t="inlineStr">
        <is>
          <t>T100440</t>
        </is>
      </c>
      <c r="AC1559" s="32" t="n">
        <v>988824.22</v>
      </c>
      <c r="AD1559" s="32" t="n">
        <v>113714.79</v>
      </c>
      <c r="AE1559" s="35">
        <f>(LEFT(Y1559,4)-Parameters!$B$23)*12+MID(Y1559,6,2)-Parameters!$B$24+1</f>
        <v/>
      </c>
    </row>
    <row r="1560">
      <c r="X1560" t="inlineStr">
        <is>
          <t>L0215917</t>
        </is>
      </c>
      <c r="Y1560" t="inlineStr">
        <is>
          <t>2026-05-04</t>
        </is>
      </c>
      <c r="Z1560" t="inlineStr">
        <is>
          <t>home_use</t>
        </is>
      </c>
      <c r="AA1560" t="inlineStr">
        <is>
          <t>IMP00063</t>
        </is>
      </c>
      <c r="AB1560" t="inlineStr">
        <is>
          <t>T100440</t>
        </is>
      </c>
      <c r="AC1560" s="32" t="n">
        <v>285355.33</v>
      </c>
      <c r="AD1560" s="32" t="n">
        <v>30533.02</v>
      </c>
      <c r="AE1560" s="35">
        <f>(LEFT(Y1560,4)-Parameters!$B$23)*12+MID(Y1560,6,2)-Parameters!$B$24+1</f>
        <v/>
      </c>
    </row>
    <row r="1561">
      <c r="X1561" t="inlineStr">
        <is>
          <t>L0216207</t>
        </is>
      </c>
      <c r="Y1561" t="inlineStr">
        <is>
          <t>2026-05-05</t>
        </is>
      </c>
      <c r="Z1561" t="inlineStr">
        <is>
          <t>home_use</t>
        </is>
      </c>
      <c r="AA1561" t="inlineStr">
        <is>
          <t>IMP00063</t>
        </is>
      </c>
      <c r="AB1561" t="inlineStr">
        <is>
          <t>T100440</t>
        </is>
      </c>
      <c r="AC1561" s="32" t="n">
        <v>2474851.92</v>
      </c>
      <c r="AD1561" s="32" t="n">
        <v>284607.97</v>
      </c>
      <c r="AE1561" s="35">
        <f>(LEFT(Y1561,4)-Parameters!$B$23)*12+MID(Y1561,6,2)-Parameters!$B$24+1</f>
        <v/>
      </c>
    </row>
    <row r="1562">
      <c r="X1562" t="inlineStr">
        <is>
          <t>L0216208</t>
        </is>
      </c>
      <c r="Y1562" t="inlineStr">
        <is>
          <t>2026-05-05</t>
        </is>
      </c>
      <c r="Z1562" t="inlineStr">
        <is>
          <t>home_use</t>
        </is>
      </c>
      <c r="AA1562" t="inlineStr">
        <is>
          <t>IMP00063</t>
        </is>
      </c>
      <c r="AB1562" t="inlineStr">
        <is>
          <t>T100440</t>
        </is>
      </c>
      <c r="AC1562" s="32" t="n">
        <v>372934.6</v>
      </c>
      <c r="AD1562" s="32" t="n">
        <v>42887.48</v>
      </c>
      <c r="AE1562" s="35">
        <f>(LEFT(Y1562,4)-Parameters!$B$23)*12+MID(Y1562,6,2)-Parameters!$B$24+1</f>
        <v/>
      </c>
    </row>
    <row r="1563">
      <c r="X1563" t="inlineStr">
        <is>
          <t>L0216210</t>
        </is>
      </c>
      <c r="Y1563" t="inlineStr">
        <is>
          <t>2026-05-05</t>
        </is>
      </c>
      <c r="Z1563" t="inlineStr">
        <is>
          <t>home_use</t>
        </is>
      </c>
      <c r="AA1563" t="inlineStr">
        <is>
          <t>IMP00063</t>
        </is>
      </c>
      <c r="AB1563" t="inlineStr">
        <is>
          <t>T100440</t>
        </is>
      </c>
      <c r="AC1563" s="32" t="n">
        <v>2931634.28</v>
      </c>
      <c r="AD1563" s="32" t="n">
        <v>328343.04</v>
      </c>
      <c r="AE1563" s="35">
        <f>(LEFT(Y1563,4)-Parameters!$B$23)*12+MID(Y1563,6,2)-Parameters!$B$24+1</f>
        <v/>
      </c>
    </row>
    <row r="1564">
      <c r="X1564" t="inlineStr">
        <is>
          <t>L0216211</t>
        </is>
      </c>
      <c r="Y1564" t="inlineStr">
        <is>
          <t>2026-05-05</t>
        </is>
      </c>
      <c r="Z1564" t="inlineStr">
        <is>
          <t>home_use</t>
        </is>
      </c>
      <c r="AA1564" t="inlineStr">
        <is>
          <t>IMP00063</t>
        </is>
      </c>
      <c r="AB1564" t="inlineStr">
        <is>
          <t>T100440</t>
        </is>
      </c>
      <c r="AC1564" s="32" t="n">
        <v>3247707.94</v>
      </c>
      <c r="AD1564" s="32" t="n">
        <v>363743.29</v>
      </c>
      <c r="AE1564" s="35">
        <f>(LEFT(Y1564,4)-Parameters!$B$23)*12+MID(Y1564,6,2)-Parameters!$B$24+1</f>
        <v/>
      </c>
    </row>
    <row r="1565">
      <c r="X1565" t="inlineStr">
        <is>
          <t>L0216212</t>
        </is>
      </c>
      <c r="Y1565" t="inlineStr">
        <is>
          <t>2026-05-05</t>
        </is>
      </c>
      <c r="Z1565" t="inlineStr">
        <is>
          <t>home_use</t>
        </is>
      </c>
      <c r="AA1565" t="inlineStr">
        <is>
          <t>IMP00063</t>
        </is>
      </c>
      <c r="AB1565" t="inlineStr">
        <is>
          <t>T100440</t>
        </is>
      </c>
      <c r="AC1565" s="32" t="n">
        <v>444620.89</v>
      </c>
      <c r="AD1565" s="32" t="n">
        <v>51131.4</v>
      </c>
      <c r="AE1565" s="35">
        <f>(LEFT(Y1565,4)-Parameters!$B$23)*12+MID(Y1565,6,2)-Parameters!$B$24+1</f>
        <v/>
      </c>
    </row>
    <row r="1566">
      <c r="X1566" t="inlineStr">
        <is>
          <t>L0216485</t>
        </is>
      </c>
      <c r="Y1566" t="inlineStr">
        <is>
          <t>2026-05-06</t>
        </is>
      </c>
      <c r="Z1566" t="inlineStr">
        <is>
          <t>home_use</t>
        </is>
      </c>
      <c r="AA1566" t="inlineStr">
        <is>
          <t>IMP00063</t>
        </is>
      </c>
      <c r="AB1566" t="inlineStr">
        <is>
          <t>T100440</t>
        </is>
      </c>
      <c r="AC1566" s="32" t="n">
        <v>831301.63</v>
      </c>
      <c r="AD1566" s="32" t="n">
        <v>88949.27</v>
      </c>
      <c r="AE1566" s="35">
        <f>(LEFT(Y1566,4)-Parameters!$B$23)*12+MID(Y1566,6,2)-Parameters!$B$24+1</f>
        <v/>
      </c>
    </row>
    <row r="1567">
      <c r="X1567" t="inlineStr">
        <is>
          <t>L0216487</t>
        </is>
      </c>
      <c r="Y1567" t="inlineStr">
        <is>
          <t>2026-05-06</t>
        </is>
      </c>
      <c r="Z1567" t="inlineStr">
        <is>
          <t>home_use</t>
        </is>
      </c>
      <c r="AA1567" t="inlineStr">
        <is>
          <t>IMP00063</t>
        </is>
      </c>
      <c r="AB1567" t="inlineStr">
        <is>
          <t>T100440</t>
        </is>
      </c>
      <c r="AC1567" s="32" t="n">
        <v>1611746.94</v>
      </c>
      <c r="AD1567" s="32" t="n">
        <v>172456.92</v>
      </c>
      <c r="AE1567" s="35">
        <f>(LEFT(Y1567,4)-Parameters!$B$23)*12+MID(Y1567,6,2)-Parameters!$B$24+1</f>
        <v/>
      </c>
    </row>
    <row r="1568">
      <c r="X1568" t="inlineStr">
        <is>
          <t>L0216489</t>
        </is>
      </c>
      <c r="Y1568" t="inlineStr">
        <is>
          <t>2026-05-06</t>
        </is>
      </c>
      <c r="Z1568" t="inlineStr">
        <is>
          <t>home_use</t>
        </is>
      </c>
      <c r="AA1568" t="inlineStr">
        <is>
          <t>IMP00063</t>
        </is>
      </c>
      <c r="AB1568" t="inlineStr">
        <is>
          <t>T100440</t>
        </is>
      </c>
      <c r="AC1568" s="32" t="n">
        <v>6269408.8</v>
      </c>
      <c r="AD1568" s="32" t="n">
        <v>815023.14</v>
      </c>
      <c r="AE1568" s="35">
        <f>(LEFT(Y1568,4)-Parameters!$B$23)*12+MID(Y1568,6,2)-Parameters!$B$24+1</f>
        <v/>
      </c>
    </row>
    <row r="1569">
      <c r="X1569" t="inlineStr">
        <is>
          <t>L0216490</t>
        </is>
      </c>
      <c r="Y1569" t="inlineStr">
        <is>
          <t>2026-05-06</t>
        </is>
      </c>
      <c r="Z1569" t="inlineStr">
        <is>
          <t>home_use</t>
        </is>
      </c>
      <c r="AA1569" t="inlineStr">
        <is>
          <t>IMP00063</t>
        </is>
      </c>
      <c r="AB1569" t="inlineStr">
        <is>
          <t>T100440</t>
        </is>
      </c>
      <c r="AC1569" s="32" t="n">
        <v>3307602.59</v>
      </c>
      <c r="AD1569" s="32" t="n">
        <v>429988.34</v>
      </c>
      <c r="AE1569" s="35">
        <f>(LEFT(Y1569,4)-Parameters!$B$23)*12+MID(Y1569,6,2)-Parameters!$B$24+1</f>
        <v/>
      </c>
    </row>
    <row r="1570">
      <c r="X1570" t="inlineStr">
        <is>
          <t>L0216768</t>
        </is>
      </c>
      <c r="Y1570" t="inlineStr">
        <is>
          <t>2026-05-07</t>
        </is>
      </c>
      <c r="Z1570" t="inlineStr">
        <is>
          <t>home_use</t>
        </is>
      </c>
      <c r="AA1570" t="inlineStr">
        <is>
          <t>IMP00063</t>
        </is>
      </c>
      <c r="AB1570" t="inlineStr">
        <is>
          <t>T100440</t>
        </is>
      </c>
      <c r="AC1570" s="32" t="n">
        <v>823405.91</v>
      </c>
      <c r="AD1570" s="32" t="n">
        <v>94691.67999999999</v>
      </c>
      <c r="AE1570" s="35">
        <f>(LEFT(Y1570,4)-Parameters!$B$23)*12+MID(Y1570,6,2)-Parameters!$B$24+1</f>
        <v/>
      </c>
    </row>
    <row r="1571">
      <c r="X1571" t="inlineStr">
        <is>
          <t>L0216769</t>
        </is>
      </c>
      <c r="Y1571" t="inlineStr">
        <is>
          <t>2026-05-07</t>
        </is>
      </c>
      <c r="Z1571" t="inlineStr">
        <is>
          <t>home_use</t>
        </is>
      </c>
      <c r="AA1571" t="inlineStr">
        <is>
          <t>IMP00063</t>
        </is>
      </c>
      <c r="AB1571" t="inlineStr">
        <is>
          <t>T100440</t>
        </is>
      </c>
      <c r="AC1571" s="32" t="n">
        <v>222460.36</v>
      </c>
      <c r="AD1571" s="32" t="n">
        <v>25582.94</v>
      </c>
      <c r="AE1571" s="35">
        <f>(LEFT(Y1571,4)-Parameters!$B$23)*12+MID(Y1571,6,2)-Parameters!$B$24+1</f>
        <v/>
      </c>
    </row>
    <row r="1572">
      <c r="X1572" t="inlineStr">
        <is>
          <t>L0216770</t>
        </is>
      </c>
      <c r="Y1572" t="inlineStr">
        <is>
          <t>2026-05-07</t>
        </is>
      </c>
      <c r="Z1572" t="inlineStr">
        <is>
          <t>home_use</t>
        </is>
      </c>
      <c r="AA1572" t="inlineStr">
        <is>
          <t>IMP00063</t>
        </is>
      </c>
      <c r="AB1572" t="inlineStr">
        <is>
          <t>T100440</t>
        </is>
      </c>
      <c r="AC1572" s="32" t="n">
        <v>654266.76</v>
      </c>
      <c r="AD1572" s="32" t="n">
        <v>75240.67999999999</v>
      </c>
      <c r="AE1572" s="35">
        <f>(LEFT(Y1572,4)-Parameters!$B$23)*12+MID(Y1572,6,2)-Parameters!$B$24+1</f>
        <v/>
      </c>
    </row>
    <row r="1573">
      <c r="X1573" t="inlineStr">
        <is>
          <t>L0216771</t>
        </is>
      </c>
      <c r="Y1573" t="inlineStr">
        <is>
          <t>2026-05-07</t>
        </is>
      </c>
      <c r="Z1573" t="inlineStr">
        <is>
          <t>home_use</t>
        </is>
      </c>
      <c r="AA1573" t="inlineStr">
        <is>
          <t>IMP00063</t>
        </is>
      </c>
      <c r="AB1573" t="inlineStr">
        <is>
          <t>T100440</t>
        </is>
      </c>
      <c r="AC1573" s="32" t="n">
        <v>269257.44</v>
      </c>
      <c r="AD1573" s="32" t="n">
        <v>30964.61</v>
      </c>
      <c r="AE1573" s="35">
        <f>(LEFT(Y1573,4)-Parameters!$B$23)*12+MID(Y1573,6,2)-Parameters!$B$24+1</f>
        <v/>
      </c>
    </row>
    <row r="1574">
      <c r="X1574" t="inlineStr">
        <is>
          <t>L0216772</t>
        </is>
      </c>
      <c r="Y1574" t="inlineStr">
        <is>
          <t>2026-05-07</t>
        </is>
      </c>
      <c r="Z1574" t="inlineStr">
        <is>
          <t>home_use</t>
        </is>
      </c>
      <c r="AA1574" t="inlineStr">
        <is>
          <t>IMP00063</t>
        </is>
      </c>
      <c r="AB1574" t="inlineStr">
        <is>
          <t>T100440</t>
        </is>
      </c>
      <c r="AC1574" s="32" t="n">
        <v>957390.77</v>
      </c>
      <c r="AD1574" s="32" t="n">
        <v>110099.94</v>
      </c>
      <c r="AE1574" s="35">
        <f>(LEFT(Y1574,4)-Parameters!$B$23)*12+MID(Y1574,6,2)-Parameters!$B$24+1</f>
        <v/>
      </c>
    </row>
    <row r="1575">
      <c r="X1575" t="inlineStr">
        <is>
          <t>L0216773</t>
        </is>
      </c>
      <c r="Y1575" t="inlineStr">
        <is>
          <t>2026-05-07</t>
        </is>
      </c>
      <c r="Z1575" t="inlineStr">
        <is>
          <t>home_use</t>
        </is>
      </c>
      <c r="AA1575" t="inlineStr">
        <is>
          <t>IMP00063</t>
        </is>
      </c>
      <c r="AB1575" t="inlineStr">
        <is>
          <t>T100440</t>
        </is>
      </c>
      <c r="AC1575" s="32" t="n">
        <v>354147.37</v>
      </c>
      <c r="AD1575" s="32" t="n">
        <v>40726.95</v>
      </c>
      <c r="AE1575" s="35">
        <f>(LEFT(Y1575,4)-Parameters!$B$23)*12+MID(Y1575,6,2)-Parameters!$B$24+1</f>
        <v/>
      </c>
    </row>
    <row r="1576">
      <c r="X1576" t="inlineStr">
        <is>
          <t>L0216774</t>
        </is>
      </c>
      <c r="Y1576" t="inlineStr">
        <is>
          <t>2026-05-07</t>
        </is>
      </c>
      <c r="Z1576" t="inlineStr">
        <is>
          <t>home_use</t>
        </is>
      </c>
      <c r="AA1576" t="inlineStr">
        <is>
          <t>IMP00063</t>
        </is>
      </c>
      <c r="AB1576" t="inlineStr">
        <is>
          <t>T100440</t>
        </is>
      </c>
      <c r="AC1576" s="32" t="n">
        <v>1427510.51</v>
      </c>
      <c r="AD1576" s="32" t="n">
        <v>164163.71</v>
      </c>
      <c r="AE1576" s="35">
        <f>(LEFT(Y1576,4)-Parameters!$B$23)*12+MID(Y1576,6,2)-Parameters!$B$24+1</f>
        <v/>
      </c>
    </row>
    <row r="1577">
      <c r="X1577" t="inlineStr">
        <is>
          <t>L0217032</t>
        </is>
      </c>
      <c r="Y1577" t="inlineStr">
        <is>
          <t>2026-05-08</t>
        </is>
      </c>
      <c r="Z1577" t="inlineStr">
        <is>
          <t>home_use</t>
        </is>
      </c>
      <c r="AA1577" t="inlineStr">
        <is>
          <t>IMP00063</t>
        </is>
      </c>
      <c r="AB1577" t="inlineStr">
        <is>
          <t>T100440</t>
        </is>
      </c>
      <c r="AC1577" s="32" t="n">
        <v>21443960.19</v>
      </c>
      <c r="AD1577" s="32" t="n">
        <v>2787714.83</v>
      </c>
      <c r="AE1577" s="35">
        <f>(LEFT(Y1577,4)-Parameters!$B$23)*12+MID(Y1577,6,2)-Parameters!$B$24+1</f>
        <v/>
      </c>
    </row>
    <row r="1578">
      <c r="X1578" t="inlineStr">
        <is>
          <t>L0217033</t>
        </is>
      </c>
      <c r="Y1578" t="inlineStr">
        <is>
          <t>2026-05-08</t>
        </is>
      </c>
      <c r="Z1578" t="inlineStr">
        <is>
          <t>home_use</t>
        </is>
      </c>
      <c r="AA1578" t="inlineStr">
        <is>
          <t>IMP00063</t>
        </is>
      </c>
      <c r="AB1578" t="inlineStr">
        <is>
          <t>T100440</t>
        </is>
      </c>
      <c r="AC1578" s="32" t="n">
        <v>1060630.53</v>
      </c>
      <c r="AD1578" s="32" t="n">
        <v>118790.62</v>
      </c>
      <c r="AE1578" s="35">
        <f>(LEFT(Y1578,4)-Parameters!$B$23)*12+MID(Y1578,6,2)-Parameters!$B$24+1</f>
        <v/>
      </c>
    </row>
    <row r="1579">
      <c r="X1579" t="inlineStr">
        <is>
          <t>L0217034</t>
        </is>
      </c>
      <c r="Y1579" t="inlineStr">
        <is>
          <t>2026-05-08</t>
        </is>
      </c>
      <c r="Z1579" t="inlineStr">
        <is>
          <t>home_use</t>
        </is>
      </c>
      <c r="AA1579" t="inlineStr">
        <is>
          <t>IMP00063</t>
        </is>
      </c>
      <c r="AB1579" t="inlineStr">
        <is>
          <t>T100440</t>
        </is>
      </c>
      <c r="AC1579" s="32" t="n">
        <v>539442.84</v>
      </c>
      <c r="AD1579" s="32" t="n">
        <v>62035.93</v>
      </c>
      <c r="AE1579" s="35">
        <f>(LEFT(Y1579,4)-Parameters!$B$23)*12+MID(Y1579,6,2)-Parameters!$B$24+1</f>
        <v/>
      </c>
    </row>
    <row r="1580">
      <c r="X1580" t="inlineStr">
        <is>
          <t>L0217035</t>
        </is>
      </c>
      <c r="Y1580" t="inlineStr">
        <is>
          <t>2026-05-08</t>
        </is>
      </c>
      <c r="Z1580" t="inlineStr">
        <is>
          <t>home_use</t>
        </is>
      </c>
      <c r="AA1580" t="inlineStr">
        <is>
          <t>IMP00063</t>
        </is>
      </c>
      <c r="AB1580" t="inlineStr">
        <is>
          <t>T100440</t>
        </is>
      </c>
      <c r="AC1580" s="32" t="n">
        <v>476841.1</v>
      </c>
      <c r="AD1580" s="32" t="n">
        <v>51022</v>
      </c>
      <c r="AE1580" s="35">
        <f>(LEFT(Y1580,4)-Parameters!$B$23)*12+MID(Y1580,6,2)-Parameters!$B$24+1</f>
        <v/>
      </c>
    </row>
    <row r="1581">
      <c r="X1581" t="inlineStr">
        <is>
          <t>L0217036</t>
        </is>
      </c>
      <c r="Y1581" t="inlineStr">
        <is>
          <t>2026-05-08</t>
        </is>
      </c>
      <c r="Z1581" t="inlineStr">
        <is>
          <t>warehouse_out</t>
        </is>
      </c>
      <c r="AA1581" t="inlineStr">
        <is>
          <t>IMP00063</t>
        </is>
      </c>
      <c r="AB1581" t="inlineStr">
        <is>
          <t>T100440</t>
        </is>
      </c>
      <c r="AC1581" s="32" t="n">
        <v>479954.94</v>
      </c>
      <c r="AD1581" s="32" t="n">
        <v>55194.82</v>
      </c>
      <c r="AE1581" s="35">
        <f>(LEFT(Y1581,4)-Parameters!$B$23)*12+MID(Y1581,6,2)-Parameters!$B$24+1</f>
        <v/>
      </c>
    </row>
    <row r="1582">
      <c r="X1582" t="inlineStr">
        <is>
          <t>L0217038</t>
        </is>
      </c>
      <c r="Y1582" t="inlineStr">
        <is>
          <t>2026-05-08</t>
        </is>
      </c>
      <c r="Z1582" t="inlineStr">
        <is>
          <t>home_use</t>
        </is>
      </c>
      <c r="AA1582" t="inlineStr">
        <is>
          <t>IMP00063</t>
        </is>
      </c>
      <c r="AB1582" t="inlineStr">
        <is>
          <t>T100440</t>
        </is>
      </c>
      <c r="AC1582" s="32" t="n">
        <v>832105.17</v>
      </c>
      <c r="AD1582" s="32" t="n">
        <v>93195.78</v>
      </c>
      <c r="AE1582" s="35">
        <f>(LEFT(Y1582,4)-Parameters!$B$23)*12+MID(Y1582,6,2)-Parameters!$B$24+1</f>
        <v/>
      </c>
    </row>
    <row r="1583">
      <c r="X1583" t="inlineStr">
        <is>
          <t>L0217336</t>
        </is>
      </c>
      <c r="Y1583" t="inlineStr">
        <is>
          <t>2026-05-09</t>
        </is>
      </c>
      <c r="Z1583" t="inlineStr">
        <is>
          <t>home_use</t>
        </is>
      </c>
      <c r="AA1583" t="inlineStr">
        <is>
          <t>IMP00063</t>
        </is>
      </c>
      <c r="AB1583" t="inlineStr">
        <is>
          <t>T100440</t>
        </is>
      </c>
      <c r="AC1583" s="32" t="n">
        <v>387012.15</v>
      </c>
      <c r="AD1583" s="32" t="n">
        <v>44506.4</v>
      </c>
      <c r="AE1583" s="35">
        <f>(LEFT(Y1583,4)-Parameters!$B$23)*12+MID(Y1583,6,2)-Parameters!$B$24+1</f>
        <v/>
      </c>
    </row>
    <row r="1584">
      <c r="X1584" t="inlineStr">
        <is>
          <t>L0217339</t>
        </is>
      </c>
      <c r="Y1584" t="inlineStr">
        <is>
          <t>2026-05-09</t>
        </is>
      </c>
      <c r="Z1584" t="inlineStr">
        <is>
          <t>home_use</t>
        </is>
      </c>
      <c r="AA1584" t="inlineStr">
        <is>
          <t>IMP00063</t>
        </is>
      </c>
      <c r="AB1584" t="inlineStr">
        <is>
          <t>T100440</t>
        </is>
      </c>
      <c r="AC1584" s="32" t="n">
        <v>597667.8199999999</v>
      </c>
      <c r="AD1584" s="32" t="n">
        <v>68731.8</v>
      </c>
      <c r="AE1584" s="35">
        <f>(LEFT(Y1584,4)-Parameters!$B$23)*12+MID(Y1584,6,2)-Parameters!$B$24+1</f>
        <v/>
      </c>
    </row>
    <row r="1585">
      <c r="X1585" t="inlineStr">
        <is>
          <t>L0217340</t>
        </is>
      </c>
      <c r="Y1585" t="inlineStr">
        <is>
          <t>2026-05-09</t>
        </is>
      </c>
      <c r="Z1585" t="inlineStr">
        <is>
          <t>home_use</t>
        </is>
      </c>
      <c r="AA1585" t="inlineStr">
        <is>
          <t>IMP00063</t>
        </is>
      </c>
      <c r="AB1585" t="inlineStr">
        <is>
          <t>T100440</t>
        </is>
      </c>
      <c r="AC1585" s="32" t="n">
        <v>125618.51</v>
      </c>
      <c r="AD1585" s="32" t="n">
        <v>14446.13</v>
      </c>
      <c r="AE1585" s="35">
        <f>(LEFT(Y1585,4)-Parameters!$B$23)*12+MID(Y1585,6,2)-Parameters!$B$24+1</f>
        <v/>
      </c>
    </row>
    <row r="1586">
      <c r="X1586" t="inlineStr">
        <is>
          <t>L0217341</t>
        </is>
      </c>
      <c r="Y1586" t="inlineStr">
        <is>
          <t>2026-05-09</t>
        </is>
      </c>
      <c r="Z1586" t="inlineStr">
        <is>
          <t>home_use</t>
        </is>
      </c>
      <c r="AA1586" t="inlineStr">
        <is>
          <t>IMP00063</t>
        </is>
      </c>
      <c r="AB1586" t="inlineStr">
        <is>
          <t>T100440</t>
        </is>
      </c>
      <c r="AC1586" s="32" t="n">
        <v>431377.54</v>
      </c>
      <c r="AD1586" s="32" t="n">
        <v>49608.42</v>
      </c>
      <c r="AE1586" s="35">
        <f>(LEFT(Y1586,4)-Parameters!$B$23)*12+MID(Y1586,6,2)-Parameters!$B$24+1</f>
        <v/>
      </c>
    </row>
    <row r="1587">
      <c r="X1587" t="inlineStr">
        <is>
          <t>L0217343</t>
        </is>
      </c>
      <c r="Y1587" t="inlineStr">
        <is>
          <t>2026-05-09</t>
        </is>
      </c>
      <c r="Z1587" t="inlineStr">
        <is>
          <t>home_use</t>
        </is>
      </c>
      <c r="AA1587" t="inlineStr">
        <is>
          <t>IMP00063</t>
        </is>
      </c>
      <c r="AB1587" t="inlineStr">
        <is>
          <t>T100440</t>
        </is>
      </c>
      <c r="AC1587" s="32" t="n">
        <v>1217856.43</v>
      </c>
      <c r="AD1587" s="32" t="n">
        <v>130310.64</v>
      </c>
      <c r="AE1587" s="35">
        <f>(LEFT(Y1587,4)-Parameters!$B$23)*12+MID(Y1587,6,2)-Parameters!$B$24+1</f>
        <v/>
      </c>
    </row>
    <row r="1588">
      <c r="X1588" t="inlineStr">
        <is>
          <t>L0217621</t>
        </is>
      </c>
      <c r="Y1588" t="inlineStr">
        <is>
          <t>2026-05-10</t>
        </is>
      </c>
      <c r="Z1588" t="inlineStr">
        <is>
          <t>home_use</t>
        </is>
      </c>
      <c r="AA1588" t="inlineStr">
        <is>
          <t>IMP00063</t>
        </is>
      </c>
      <c r="AB1588" t="inlineStr">
        <is>
          <t>T100440</t>
        </is>
      </c>
      <c r="AC1588" s="32" t="n">
        <v>543222.79</v>
      </c>
      <c r="AD1588" s="32" t="n">
        <v>62470.62</v>
      </c>
      <c r="AE1588" s="35">
        <f>(LEFT(Y1588,4)-Parameters!$B$23)*12+MID(Y1588,6,2)-Parameters!$B$24+1</f>
        <v/>
      </c>
    </row>
    <row r="1589">
      <c r="X1589" t="inlineStr">
        <is>
          <t>L0217622</t>
        </is>
      </c>
      <c r="Y1589" t="inlineStr">
        <is>
          <t>2026-05-10</t>
        </is>
      </c>
      <c r="Z1589" t="inlineStr">
        <is>
          <t>home_use</t>
        </is>
      </c>
      <c r="AA1589" t="inlineStr">
        <is>
          <t>IMP00063</t>
        </is>
      </c>
      <c r="AB1589" t="inlineStr">
        <is>
          <t>T100440</t>
        </is>
      </c>
      <c r="AC1589" s="32" t="n">
        <v>347873.33</v>
      </c>
      <c r="AD1589" s="32" t="n">
        <v>40005.43</v>
      </c>
      <c r="AE1589" s="35">
        <f>(LEFT(Y1589,4)-Parameters!$B$23)*12+MID(Y1589,6,2)-Parameters!$B$24+1</f>
        <v/>
      </c>
    </row>
    <row r="1590">
      <c r="X1590" t="inlineStr">
        <is>
          <t>L0217623</t>
        </is>
      </c>
      <c r="Y1590" t="inlineStr">
        <is>
          <t>2026-05-10</t>
        </is>
      </c>
      <c r="Z1590" t="inlineStr">
        <is>
          <t>home_use</t>
        </is>
      </c>
      <c r="AA1590" t="inlineStr">
        <is>
          <t>IMP00063</t>
        </is>
      </c>
      <c r="AB1590" t="inlineStr">
        <is>
          <t>T100440</t>
        </is>
      </c>
      <c r="AC1590" s="32" t="n">
        <v>858365.85</v>
      </c>
      <c r="AD1590" s="32" t="n">
        <v>98712.07000000001</v>
      </c>
      <c r="AE1590" s="35">
        <f>(LEFT(Y1590,4)-Parameters!$B$23)*12+MID(Y1590,6,2)-Parameters!$B$24+1</f>
        <v/>
      </c>
    </row>
    <row r="1591">
      <c r="X1591" t="inlineStr">
        <is>
          <t>L0217625</t>
        </is>
      </c>
      <c r="Y1591" t="inlineStr">
        <is>
          <t>2026-05-10</t>
        </is>
      </c>
      <c r="Z1591" t="inlineStr">
        <is>
          <t>home_use</t>
        </is>
      </c>
      <c r="AA1591" t="inlineStr">
        <is>
          <t>IMP00063</t>
        </is>
      </c>
      <c r="AB1591" t="inlineStr">
        <is>
          <t>T100440</t>
        </is>
      </c>
      <c r="AC1591" s="32" t="n">
        <v>485564.76</v>
      </c>
      <c r="AD1591" s="32" t="n">
        <v>55839.95</v>
      </c>
      <c r="AE1591" s="35">
        <f>(LEFT(Y1591,4)-Parameters!$B$23)*12+MID(Y1591,6,2)-Parameters!$B$24+1</f>
        <v/>
      </c>
    </row>
    <row r="1592">
      <c r="X1592" t="inlineStr">
        <is>
          <t>L0217626</t>
        </is>
      </c>
      <c r="Y1592" t="inlineStr">
        <is>
          <t>2026-05-10</t>
        </is>
      </c>
      <c r="Z1592" t="inlineStr">
        <is>
          <t>home_use</t>
        </is>
      </c>
      <c r="AA1592" t="inlineStr">
        <is>
          <t>IMP00063</t>
        </is>
      </c>
      <c r="AB1592" t="inlineStr">
        <is>
          <t>T100440</t>
        </is>
      </c>
      <c r="AC1592" s="32" t="n">
        <v>4078260.86</v>
      </c>
      <c r="AD1592" s="32" t="n">
        <v>530173.91</v>
      </c>
      <c r="AE1592" s="35">
        <f>(LEFT(Y1592,4)-Parameters!$B$23)*12+MID(Y1592,6,2)-Parameters!$B$24+1</f>
        <v/>
      </c>
    </row>
    <row r="1593">
      <c r="X1593" t="inlineStr">
        <is>
          <t>L0217627</t>
        </is>
      </c>
      <c r="Y1593" t="inlineStr">
        <is>
          <t>2026-05-10</t>
        </is>
      </c>
      <c r="Z1593" t="inlineStr">
        <is>
          <t>home_use</t>
        </is>
      </c>
      <c r="AA1593" t="inlineStr">
        <is>
          <t>IMP00063</t>
        </is>
      </c>
      <c r="AB1593" t="inlineStr">
        <is>
          <t>T100440</t>
        </is>
      </c>
      <c r="AC1593" s="32" t="n">
        <v>1997075.01</v>
      </c>
      <c r="AD1593" s="32" t="n">
        <v>259619.75</v>
      </c>
      <c r="AE1593" s="35">
        <f>(LEFT(Y1593,4)-Parameters!$B$23)*12+MID(Y1593,6,2)-Parameters!$B$24+1</f>
        <v/>
      </c>
    </row>
    <row r="1594">
      <c r="X1594" t="inlineStr">
        <is>
          <t>L0217628</t>
        </is>
      </c>
      <c r="Y1594" t="inlineStr">
        <is>
          <t>2026-05-10</t>
        </is>
      </c>
      <c r="Z1594" t="inlineStr">
        <is>
          <t>home_use</t>
        </is>
      </c>
      <c r="AA1594" t="inlineStr">
        <is>
          <t>IMP00063</t>
        </is>
      </c>
      <c r="AB1594" t="inlineStr">
        <is>
          <t>T100440</t>
        </is>
      </c>
      <c r="AC1594" s="32" t="n">
        <v>517838.2</v>
      </c>
      <c r="AD1594" s="32" t="n">
        <v>59551.39</v>
      </c>
      <c r="AE1594" s="35">
        <f>(LEFT(Y1594,4)-Parameters!$B$23)*12+MID(Y1594,6,2)-Parameters!$B$24+1</f>
        <v/>
      </c>
    </row>
    <row r="1595">
      <c r="X1595" t="inlineStr">
        <is>
          <t>L0217629</t>
        </is>
      </c>
      <c r="Y1595" t="inlineStr">
        <is>
          <t>2026-05-10</t>
        </is>
      </c>
      <c r="Z1595" t="inlineStr">
        <is>
          <t>home_use</t>
        </is>
      </c>
      <c r="AA1595" t="inlineStr">
        <is>
          <t>IMP00063</t>
        </is>
      </c>
      <c r="AB1595" t="inlineStr">
        <is>
          <t>T100440</t>
        </is>
      </c>
      <c r="AC1595" s="32" t="n">
        <v>760637.25</v>
      </c>
      <c r="AD1595" s="32" t="n">
        <v>87473.28</v>
      </c>
      <c r="AE1595" s="35">
        <f>(LEFT(Y1595,4)-Parameters!$B$23)*12+MID(Y1595,6,2)-Parameters!$B$24+1</f>
        <v/>
      </c>
    </row>
    <row r="1596">
      <c r="X1596" t="inlineStr">
        <is>
          <t>L0217630</t>
        </is>
      </c>
      <c r="Y1596" t="inlineStr">
        <is>
          <t>2026-05-10</t>
        </is>
      </c>
      <c r="Z1596" t="inlineStr">
        <is>
          <t>home_use</t>
        </is>
      </c>
      <c r="AA1596" t="inlineStr">
        <is>
          <t>IMP00063</t>
        </is>
      </c>
      <c r="AB1596" t="inlineStr">
        <is>
          <t>T100440</t>
        </is>
      </c>
      <c r="AC1596" s="32" t="n">
        <v>394795.56</v>
      </c>
      <c r="AD1596" s="32" t="n">
        <v>45401.49</v>
      </c>
      <c r="AE1596" s="35">
        <f>(LEFT(Y1596,4)-Parameters!$B$23)*12+MID(Y1596,6,2)-Parameters!$B$24+1</f>
        <v/>
      </c>
    </row>
    <row r="1597">
      <c r="X1597" t="inlineStr">
        <is>
          <t>L0217631</t>
        </is>
      </c>
      <c r="Y1597" t="inlineStr">
        <is>
          <t>2026-05-10</t>
        </is>
      </c>
      <c r="Z1597" t="inlineStr">
        <is>
          <t>home_use</t>
        </is>
      </c>
      <c r="AA1597" t="inlineStr">
        <is>
          <t>IMP00063</t>
        </is>
      </c>
      <c r="AB1597" t="inlineStr">
        <is>
          <t>T100440</t>
        </is>
      </c>
      <c r="AC1597" s="32" t="n">
        <v>1314404.72</v>
      </c>
      <c r="AD1597" s="32" t="n">
        <v>140641.31</v>
      </c>
      <c r="AE1597" s="35">
        <f>(LEFT(Y1597,4)-Parameters!$B$23)*12+MID(Y1597,6,2)-Parameters!$B$24+1</f>
        <v/>
      </c>
    </row>
    <row r="1598">
      <c r="X1598" t="inlineStr">
        <is>
          <t>L0217632</t>
        </is>
      </c>
      <c r="Y1598" t="inlineStr">
        <is>
          <t>2026-05-10</t>
        </is>
      </c>
      <c r="Z1598" t="inlineStr">
        <is>
          <t>home_use</t>
        </is>
      </c>
      <c r="AA1598" t="inlineStr">
        <is>
          <t>IMP00063</t>
        </is>
      </c>
      <c r="AB1598" t="inlineStr">
        <is>
          <t>T100440</t>
        </is>
      </c>
      <c r="AC1598" s="32" t="n">
        <v>1054867.31</v>
      </c>
      <c r="AD1598" s="32" t="n">
        <v>121309.74</v>
      </c>
      <c r="AE1598" s="35">
        <f>(LEFT(Y1598,4)-Parameters!$B$23)*12+MID(Y1598,6,2)-Parameters!$B$24+1</f>
        <v/>
      </c>
    </row>
    <row r="1599">
      <c r="X1599" t="inlineStr">
        <is>
          <t>L0217889</t>
        </is>
      </c>
      <c r="Y1599" t="inlineStr">
        <is>
          <t>2026-05-11</t>
        </is>
      </c>
      <c r="Z1599" t="inlineStr">
        <is>
          <t>home_use</t>
        </is>
      </c>
      <c r="AA1599" t="inlineStr">
        <is>
          <t>IMP00063</t>
        </is>
      </c>
      <c r="AB1599" t="inlineStr">
        <is>
          <t>T100440</t>
        </is>
      </c>
      <c r="AC1599" s="32" t="n">
        <v>8177301.87</v>
      </c>
      <c r="AD1599" s="32" t="n">
        <v>1063049.24</v>
      </c>
      <c r="AE1599" s="35">
        <f>(LEFT(Y1599,4)-Parameters!$B$23)*12+MID(Y1599,6,2)-Parameters!$B$24+1</f>
        <v/>
      </c>
    </row>
    <row r="1600">
      <c r="X1600" t="inlineStr">
        <is>
          <t>L0217890</t>
        </is>
      </c>
      <c r="Y1600" t="inlineStr">
        <is>
          <t>2026-05-11</t>
        </is>
      </c>
      <c r="Z1600" t="inlineStr">
        <is>
          <t>home_use</t>
        </is>
      </c>
      <c r="AA1600" t="inlineStr">
        <is>
          <t>IMP00063</t>
        </is>
      </c>
      <c r="AB1600" t="inlineStr">
        <is>
          <t>T100440</t>
        </is>
      </c>
      <c r="AC1600" s="32" t="n">
        <v>1370017.51</v>
      </c>
      <c r="AD1600" s="32" t="n">
        <v>157552.01</v>
      </c>
      <c r="AE1600" s="35">
        <f>(LEFT(Y1600,4)-Parameters!$B$23)*12+MID(Y1600,6,2)-Parameters!$B$24+1</f>
        <v/>
      </c>
    </row>
    <row r="1601">
      <c r="X1601" t="inlineStr">
        <is>
          <t>L0217891</t>
        </is>
      </c>
      <c r="Y1601" t="inlineStr">
        <is>
          <t>2026-05-11</t>
        </is>
      </c>
      <c r="Z1601" t="inlineStr">
        <is>
          <t>home_use</t>
        </is>
      </c>
      <c r="AA1601" t="inlineStr">
        <is>
          <t>IMP00063</t>
        </is>
      </c>
      <c r="AB1601" t="inlineStr">
        <is>
          <t>T100440</t>
        </is>
      </c>
      <c r="AC1601" s="32" t="n">
        <v>2604052.8</v>
      </c>
      <c r="AD1601" s="32" t="n">
        <v>278633.65</v>
      </c>
      <c r="AE1601" s="35">
        <f>(LEFT(Y1601,4)-Parameters!$B$23)*12+MID(Y1601,6,2)-Parameters!$B$24+1</f>
        <v/>
      </c>
    </row>
    <row r="1602">
      <c r="X1602" t="inlineStr">
        <is>
          <t>L0217892</t>
        </is>
      </c>
      <c r="Y1602" t="inlineStr">
        <is>
          <t>2026-05-11</t>
        </is>
      </c>
      <c r="Z1602" t="inlineStr">
        <is>
          <t>home_use</t>
        </is>
      </c>
      <c r="AA1602" t="inlineStr">
        <is>
          <t>IMP00063</t>
        </is>
      </c>
      <c r="AB1602" t="inlineStr">
        <is>
          <t>T100440</t>
        </is>
      </c>
      <c r="AC1602" s="32" t="n">
        <v>694460.48</v>
      </c>
      <c r="AD1602" s="32" t="n">
        <v>74307.27</v>
      </c>
      <c r="AE1602" s="35">
        <f>(LEFT(Y1602,4)-Parameters!$B$23)*12+MID(Y1602,6,2)-Parameters!$B$24+1</f>
        <v/>
      </c>
    </row>
    <row r="1603">
      <c r="X1603" t="inlineStr">
        <is>
          <t>L0217893</t>
        </is>
      </c>
      <c r="Y1603" t="inlineStr">
        <is>
          <t>2026-05-11</t>
        </is>
      </c>
      <c r="Z1603" t="inlineStr">
        <is>
          <t>home_use</t>
        </is>
      </c>
      <c r="AA1603" t="inlineStr">
        <is>
          <t>IMP00063</t>
        </is>
      </c>
      <c r="AB1603" t="inlineStr">
        <is>
          <t>T100440</t>
        </is>
      </c>
      <c r="AC1603" s="32" t="n">
        <v>491885.03</v>
      </c>
      <c r="AD1603" s="32" t="n">
        <v>52631.7</v>
      </c>
      <c r="AE1603" s="35">
        <f>(LEFT(Y1603,4)-Parameters!$B$23)*12+MID(Y1603,6,2)-Parameters!$B$24+1</f>
        <v/>
      </c>
    </row>
    <row r="1604">
      <c r="X1604" t="inlineStr">
        <is>
          <t>L0217894</t>
        </is>
      </c>
      <c r="Y1604" t="inlineStr">
        <is>
          <t>2026-05-11</t>
        </is>
      </c>
      <c r="Z1604" t="inlineStr">
        <is>
          <t>home_use</t>
        </is>
      </c>
      <c r="AA1604" t="inlineStr">
        <is>
          <t>IMP00063</t>
        </is>
      </c>
      <c r="AB1604" t="inlineStr">
        <is>
          <t>T100440</t>
        </is>
      </c>
      <c r="AC1604" s="32" t="n">
        <v>717803.8100000001</v>
      </c>
      <c r="AD1604" s="32" t="n">
        <v>82547.44</v>
      </c>
      <c r="AE1604" s="35">
        <f>(LEFT(Y1604,4)-Parameters!$B$23)*12+MID(Y1604,6,2)-Parameters!$B$24+1</f>
        <v/>
      </c>
    </row>
    <row r="1605">
      <c r="X1605" t="inlineStr">
        <is>
          <t>L0218143</t>
        </is>
      </c>
      <c r="Y1605" t="inlineStr">
        <is>
          <t>2026-05-12</t>
        </is>
      </c>
      <c r="Z1605" t="inlineStr">
        <is>
          <t>home_use</t>
        </is>
      </c>
      <c r="AA1605" t="inlineStr">
        <is>
          <t>IMP00063</t>
        </is>
      </c>
      <c r="AB1605" t="inlineStr">
        <is>
          <t>T100440</t>
        </is>
      </c>
      <c r="AC1605" s="32" t="n">
        <v>2538407.55</v>
      </c>
      <c r="AD1605" s="32" t="n">
        <v>329992.98</v>
      </c>
      <c r="AE1605" s="35">
        <f>(LEFT(Y1605,4)-Parameters!$B$23)*12+MID(Y1605,6,2)-Parameters!$B$24+1</f>
        <v/>
      </c>
    </row>
    <row r="1606">
      <c r="X1606" t="inlineStr">
        <is>
          <t>L0218144</t>
        </is>
      </c>
      <c r="Y1606" t="inlineStr">
        <is>
          <t>2026-05-12</t>
        </is>
      </c>
      <c r="Z1606" t="inlineStr">
        <is>
          <t>home_use</t>
        </is>
      </c>
      <c r="AA1606" t="inlineStr">
        <is>
          <t>IMP00063</t>
        </is>
      </c>
      <c r="AB1606" t="inlineStr">
        <is>
          <t>T100440</t>
        </is>
      </c>
      <c r="AC1606" s="32" t="n">
        <v>1195388.32</v>
      </c>
      <c r="AD1606" s="32" t="n">
        <v>137469.66</v>
      </c>
      <c r="AE1606" s="35">
        <f>(LEFT(Y1606,4)-Parameters!$B$23)*12+MID(Y1606,6,2)-Parameters!$B$24+1</f>
        <v/>
      </c>
    </row>
    <row r="1607">
      <c r="X1607" t="inlineStr">
        <is>
          <t>L0218145</t>
        </is>
      </c>
      <c r="Y1607" t="inlineStr">
        <is>
          <t>2026-05-12</t>
        </is>
      </c>
      <c r="Z1607" t="inlineStr">
        <is>
          <t>home_use</t>
        </is>
      </c>
      <c r="AA1607" t="inlineStr">
        <is>
          <t>IMP00063</t>
        </is>
      </c>
      <c r="AB1607" t="inlineStr">
        <is>
          <t>T100440</t>
        </is>
      </c>
      <c r="AC1607" s="32" t="n">
        <v>374256.74</v>
      </c>
      <c r="AD1607" s="32" t="n">
        <v>43039.53</v>
      </c>
      <c r="AE1607" s="35">
        <f>(LEFT(Y1607,4)-Parameters!$B$23)*12+MID(Y1607,6,2)-Parameters!$B$24+1</f>
        <v/>
      </c>
    </row>
    <row r="1608">
      <c r="X1608" t="inlineStr">
        <is>
          <t>L0218146</t>
        </is>
      </c>
      <c r="Y1608" t="inlineStr">
        <is>
          <t>2026-05-12</t>
        </is>
      </c>
      <c r="Z1608" t="inlineStr">
        <is>
          <t>home_use</t>
        </is>
      </c>
      <c r="AA1608" t="inlineStr">
        <is>
          <t>IMP00063</t>
        </is>
      </c>
      <c r="AB1608" t="inlineStr">
        <is>
          <t>T100440</t>
        </is>
      </c>
      <c r="AC1608" s="32" t="n">
        <v>518770.05</v>
      </c>
      <c r="AD1608" s="32" t="n">
        <v>59658.56</v>
      </c>
      <c r="AE1608" s="35">
        <f>(LEFT(Y1608,4)-Parameters!$B$23)*12+MID(Y1608,6,2)-Parameters!$B$24+1</f>
        <v/>
      </c>
    </row>
    <row r="1609">
      <c r="X1609" t="inlineStr">
        <is>
          <t>L0218147</t>
        </is>
      </c>
      <c r="Y1609" t="inlineStr">
        <is>
          <t>2026-05-12</t>
        </is>
      </c>
      <c r="Z1609" t="inlineStr">
        <is>
          <t>home_use</t>
        </is>
      </c>
      <c r="AA1609" t="inlineStr">
        <is>
          <t>IMP00063</t>
        </is>
      </c>
      <c r="AB1609" t="inlineStr">
        <is>
          <t>T100440</t>
        </is>
      </c>
      <c r="AC1609" s="32" t="n">
        <v>1172062.92</v>
      </c>
      <c r="AD1609" s="32" t="n">
        <v>134787.24</v>
      </c>
      <c r="AE1609" s="35">
        <f>(LEFT(Y1609,4)-Parameters!$B$23)*12+MID(Y1609,6,2)-Parameters!$B$24+1</f>
        <v/>
      </c>
    </row>
    <row r="1610">
      <c r="X1610" t="inlineStr">
        <is>
          <t>L0218149</t>
        </is>
      </c>
      <c r="Y1610" t="inlineStr">
        <is>
          <t>2026-05-12</t>
        </is>
      </c>
      <c r="Z1610" t="inlineStr">
        <is>
          <t>home_use</t>
        </is>
      </c>
      <c r="AA1610" t="inlineStr">
        <is>
          <t>IMP00063</t>
        </is>
      </c>
      <c r="AB1610" t="inlineStr">
        <is>
          <t>T100440</t>
        </is>
      </c>
      <c r="AC1610" s="32" t="n">
        <v>469327.83</v>
      </c>
      <c r="AD1610" s="32" t="n">
        <v>50218.08</v>
      </c>
      <c r="AE1610" s="35">
        <f>(LEFT(Y1610,4)-Parameters!$B$23)*12+MID(Y1610,6,2)-Parameters!$B$24+1</f>
        <v/>
      </c>
    </row>
    <row r="1611">
      <c r="X1611" t="inlineStr">
        <is>
          <t>L0218150</t>
        </is>
      </c>
      <c r="Y1611" t="inlineStr">
        <is>
          <t>2026-05-12</t>
        </is>
      </c>
      <c r="Z1611" t="inlineStr">
        <is>
          <t>home_use</t>
        </is>
      </c>
      <c r="AA1611" t="inlineStr">
        <is>
          <t>IMP00063</t>
        </is>
      </c>
      <c r="AB1611" t="inlineStr">
        <is>
          <t>T100440</t>
        </is>
      </c>
      <c r="AC1611" s="32" t="n">
        <v>660070.21</v>
      </c>
      <c r="AD1611" s="32" t="n">
        <v>75908.07000000001</v>
      </c>
      <c r="AE1611" s="35">
        <f>(LEFT(Y1611,4)-Parameters!$B$23)*12+MID(Y1611,6,2)-Parameters!$B$24+1</f>
        <v/>
      </c>
    </row>
    <row r="1612">
      <c r="X1612" t="inlineStr">
        <is>
          <t>L0218151</t>
        </is>
      </c>
      <c r="Y1612" t="inlineStr">
        <is>
          <t>2026-05-12</t>
        </is>
      </c>
      <c r="Z1612" t="inlineStr">
        <is>
          <t>warehouse_out</t>
        </is>
      </c>
      <c r="AA1612" t="inlineStr">
        <is>
          <t>IMP00063</t>
        </is>
      </c>
      <c r="AB1612" t="inlineStr">
        <is>
          <t>T100440</t>
        </is>
      </c>
      <c r="AC1612" s="32" t="n">
        <v>1049134.91</v>
      </c>
      <c r="AD1612" s="32" t="n">
        <v>120650.51</v>
      </c>
      <c r="AE1612" s="35">
        <f>(LEFT(Y1612,4)-Parameters!$B$23)*12+MID(Y1612,6,2)-Parameters!$B$24+1</f>
        <v/>
      </c>
    </row>
    <row r="1613">
      <c r="X1613" t="inlineStr">
        <is>
          <t>L0218412</t>
        </is>
      </c>
      <c r="Y1613" t="inlineStr">
        <is>
          <t>2026-05-13</t>
        </is>
      </c>
      <c r="Z1613" t="inlineStr">
        <is>
          <t>home_use</t>
        </is>
      </c>
      <c r="AA1613" t="inlineStr">
        <is>
          <t>IMP00063</t>
        </is>
      </c>
      <c r="AB1613" t="inlineStr">
        <is>
          <t>T100440</t>
        </is>
      </c>
      <c r="AC1613" s="32" t="n">
        <v>331250.02</v>
      </c>
      <c r="AD1613" s="32" t="n">
        <v>38093.75</v>
      </c>
      <c r="AE1613" s="35">
        <f>(LEFT(Y1613,4)-Parameters!$B$23)*12+MID(Y1613,6,2)-Parameters!$B$24+1</f>
        <v/>
      </c>
    </row>
    <row r="1614">
      <c r="X1614" t="inlineStr">
        <is>
          <t>L0218413</t>
        </is>
      </c>
      <c r="Y1614" t="inlineStr">
        <is>
          <t>2026-05-13</t>
        </is>
      </c>
      <c r="Z1614" t="inlineStr">
        <is>
          <t>home_use</t>
        </is>
      </c>
      <c r="AA1614" t="inlineStr">
        <is>
          <t>IMP00063</t>
        </is>
      </c>
      <c r="AB1614" t="inlineStr">
        <is>
          <t>T100440</t>
        </is>
      </c>
      <c r="AC1614" s="32" t="n">
        <v>334028.59</v>
      </c>
      <c r="AD1614" s="32" t="n">
        <v>38413.29</v>
      </c>
      <c r="AE1614" s="35">
        <f>(LEFT(Y1614,4)-Parameters!$B$23)*12+MID(Y1614,6,2)-Parameters!$B$24+1</f>
        <v/>
      </c>
    </row>
    <row r="1615">
      <c r="X1615" t="inlineStr">
        <is>
          <t>L0218414</t>
        </is>
      </c>
      <c r="Y1615" t="inlineStr">
        <is>
          <t>2026-05-13</t>
        </is>
      </c>
      <c r="Z1615" t="inlineStr">
        <is>
          <t>home_use</t>
        </is>
      </c>
      <c r="AA1615" t="inlineStr">
        <is>
          <t>IMP00063</t>
        </is>
      </c>
      <c r="AB1615" t="inlineStr">
        <is>
          <t>T100440</t>
        </is>
      </c>
      <c r="AC1615" s="32" t="n">
        <v>4268942.98</v>
      </c>
      <c r="AD1615" s="32" t="n">
        <v>554962.59</v>
      </c>
      <c r="AE1615" s="35">
        <f>(LEFT(Y1615,4)-Parameters!$B$23)*12+MID(Y1615,6,2)-Parameters!$B$24+1</f>
        <v/>
      </c>
    </row>
    <row r="1616">
      <c r="X1616" t="inlineStr">
        <is>
          <t>L0218416</t>
        </is>
      </c>
      <c r="Y1616" t="inlineStr">
        <is>
          <t>2026-05-13</t>
        </is>
      </c>
      <c r="Z1616" t="inlineStr">
        <is>
          <t>home_use</t>
        </is>
      </c>
      <c r="AA1616" t="inlineStr">
        <is>
          <t>IMP00063</t>
        </is>
      </c>
      <c r="AB1616" t="inlineStr">
        <is>
          <t>T100440</t>
        </is>
      </c>
      <c r="AC1616" s="32" t="n">
        <v>4257785.63</v>
      </c>
      <c r="AD1616" s="32" t="n">
        <v>553512.13</v>
      </c>
      <c r="AE1616" s="35">
        <f>(LEFT(Y1616,4)-Parameters!$B$23)*12+MID(Y1616,6,2)-Parameters!$B$24+1</f>
        <v/>
      </c>
    </row>
    <row r="1617">
      <c r="X1617" t="inlineStr">
        <is>
          <t>L0218417</t>
        </is>
      </c>
      <c r="Y1617" t="inlineStr">
        <is>
          <t>2026-05-13</t>
        </is>
      </c>
      <c r="Z1617" t="inlineStr">
        <is>
          <t>home_use</t>
        </is>
      </c>
      <c r="AA1617" t="inlineStr">
        <is>
          <t>IMP00063</t>
        </is>
      </c>
      <c r="AB1617" t="inlineStr">
        <is>
          <t>T100440</t>
        </is>
      </c>
      <c r="AC1617" s="32" t="n">
        <v>1068150.64</v>
      </c>
      <c r="AD1617" s="32" t="n">
        <v>122837.32</v>
      </c>
      <c r="AE1617" s="35">
        <f>(LEFT(Y1617,4)-Parameters!$B$23)*12+MID(Y1617,6,2)-Parameters!$B$24+1</f>
        <v/>
      </c>
    </row>
    <row r="1618">
      <c r="X1618" t="inlineStr">
        <is>
          <t>L0218418</t>
        </is>
      </c>
      <c r="Y1618" t="inlineStr">
        <is>
          <t>2026-05-13</t>
        </is>
      </c>
      <c r="Z1618" t="inlineStr">
        <is>
          <t>home_use</t>
        </is>
      </c>
      <c r="AA1618" t="inlineStr">
        <is>
          <t>IMP00063</t>
        </is>
      </c>
      <c r="AB1618" t="inlineStr">
        <is>
          <t>T100440</t>
        </is>
      </c>
      <c r="AC1618" s="32" t="n">
        <v>860442.85</v>
      </c>
      <c r="AD1618" s="32" t="n">
        <v>98950.92999999999</v>
      </c>
      <c r="AE1618" s="35">
        <f>(LEFT(Y1618,4)-Parameters!$B$23)*12+MID(Y1618,6,2)-Parameters!$B$24+1</f>
        <v/>
      </c>
    </row>
    <row r="1619">
      <c r="X1619" t="inlineStr">
        <is>
          <t>L0218420</t>
        </is>
      </c>
      <c r="Y1619" t="inlineStr">
        <is>
          <t>2026-05-13</t>
        </is>
      </c>
      <c r="Z1619" t="inlineStr">
        <is>
          <t>home_use</t>
        </is>
      </c>
      <c r="AA1619" t="inlineStr">
        <is>
          <t>IMP00063</t>
        </is>
      </c>
      <c r="AB1619" t="inlineStr">
        <is>
          <t>T100440</t>
        </is>
      </c>
      <c r="AC1619" s="32" t="n">
        <v>1310331.94</v>
      </c>
      <c r="AD1619" s="32" t="n">
        <v>150688.17</v>
      </c>
      <c r="AE1619" s="35">
        <f>(LEFT(Y1619,4)-Parameters!$B$23)*12+MID(Y1619,6,2)-Parameters!$B$24+1</f>
        <v/>
      </c>
    </row>
    <row r="1620">
      <c r="X1620" t="inlineStr">
        <is>
          <t>L0218421</t>
        </is>
      </c>
      <c r="Y1620" t="inlineStr">
        <is>
          <t>2026-05-13</t>
        </is>
      </c>
      <c r="Z1620" t="inlineStr">
        <is>
          <t>home_use</t>
        </is>
      </c>
      <c r="AA1620" t="inlineStr">
        <is>
          <t>IMP00063</t>
        </is>
      </c>
      <c r="AB1620" t="inlineStr">
        <is>
          <t>T100440</t>
        </is>
      </c>
      <c r="AC1620" s="32" t="n">
        <v>433369.32</v>
      </c>
      <c r="AD1620" s="32" t="n">
        <v>49837.47</v>
      </c>
      <c r="AE1620" s="35">
        <f>(LEFT(Y1620,4)-Parameters!$B$23)*12+MID(Y1620,6,2)-Parameters!$B$24+1</f>
        <v/>
      </c>
    </row>
    <row r="1621">
      <c r="X1621" t="inlineStr">
        <is>
          <t>L0218422</t>
        </is>
      </c>
      <c r="Y1621" t="inlineStr">
        <is>
          <t>2026-05-13</t>
        </is>
      </c>
      <c r="Z1621" t="inlineStr">
        <is>
          <t>home_use</t>
        </is>
      </c>
      <c r="AA1621" t="inlineStr">
        <is>
          <t>IMP00063</t>
        </is>
      </c>
      <c r="AB1621" t="inlineStr">
        <is>
          <t>T100440</t>
        </is>
      </c>
      <c r="AC1621" s="32" t="n">
        <v>8971675.34</v>
      </c>
      <c r="AD1621" s="32" t="n">
        <v>915110.88</v>
      </c>
      <c r="AE1621" s="35">
        <f>(LEFT(Y1621,4)-Parameters!$B$23)*12+MID(Y1621,6,2)-Parameters!$B$24+1</f>
        <v/>
      </c>
    </row>
    <row r="1622">
      <c r="X1622" t="inlineStr">
        <is>
          <t>L0218423</t>
        </is>
      </c>
      <c r="Y1622" t="inlineStr">
        <is>
          <t>2026-05-13</t>
        </is>
      </c>
      <c r="Z1622" t="inlineStr">
        <is>
          <t>home_use</t>
        </is>
      </c>
      <c r="AA1622" t="inlineStr">
        <is>
          <t>IMP00063</t>
        </is>
      </c>
      <c r="AB1622" t="inlineStr">
        <is>
          <t>T100440</t>
        </is>
      </c>
      <c r="AC1622" s="32" t="n">
        <v>183831.27</v>
      </c>
      <c r="AD1622" s="32" t="n">
        <v>21140.6</v>
      </c>
      <c r="AE1622" s="35">
        <f>(LEFT(Y1622,4)-Parameters!$B$23)*12+MID(Y1622,6,2)-Parameters!$B$24+1</f>
        <v/>
      </c>
    </row>
    <row r="1623">
      <c r="X1623" t="inlineStr">
        <is>
          <t>L0218666</t>
        </is>
      </c>
      <c r="Y1623" t="inlineStr">
        <is>
          <t>2026-05-14</t>
        </is>
      </c>
      <c r="Z1623" t="inlineStr">
        <is>
          <t>home_use</t>
        </is>
      </c>
      <c r="AA1623" t="inlineStr">
        <is>
          <t>IMP00063</t>
        </is>
      </c>
      <c r="AB1623" t="inlineStr">
        <is>
          <t>T100440</t>
        </is>
      </c>
      <c r="AC1623" s="32" t="n">
        <v>699083.02</v>
      </c>
      <c r="AD1623" s="32" t="n">
        <v>80394.55</v>
      </c>
      <c r="AE1623" s="35">
        <f>(LEFT(Y1623,4)-Parameters!$B$23)*12+MID(Y1623,6,2)-Parameters!$B$24+1</f>
        <v/>
      </c>
    </row>
    <row r="1624">
      <c r="X1624" t="inlineStr">
        <is>
          <t>L0218667</t>
        </is>
      </c>
      <c r="Y1624" t="inlineStr">
        <is>
          <t>2026-05-14</t>
        </is>
      </c>
      <c r="Z1624" t="inlineStr">
        <is>
          <t>home_use</t>
        </is>
      </c>
      <c r="AA1624" t="inlineStr">
        <is>
          <t>IMP00063</t>
        </is>
      </c>
      <c r="AB1624" t="inlineStr">
        <is>
          <t>T100440</t>
        </is>
      </c>
      <c r="AC1624" s="32" t="n">
        <v>593333.1899999999</v>
      </c>
      <c r="AD1624" s="32" t="n">
        <v>63486.65</v>
      </c>
      <c r="AE1624" s="35">
        <f>(LEFT(Y1624,4)-Parameters!$B$23)*12+MID(Y1624,6,2)-Parameters!$B$24+1</f>
        <v/>
      </c>
    </row>
    <row r="1625">
      <c r="X1625" t="inlineStr">
        <is>
          <t>L0218668</t>
        </is>
      </c>
      <c r="Y1625" t="inlineStr">
        <is>
          <t>2026-05-14</t>
        </is>
      </c>
      <c r="Z1625" t="inlineStr">
        <is>
          <t>home_use</t>
        </is>
      </c>
      <c r="AA1625" t="inlineStr">
        <is>
          <t>IMP00063</t>
        </is>
      </c>
      <c r="AB1625" t="inlineStr">
        <is>
          <t>T100440</t>
        </is>
      </c>
      <c r="AC1625" s="32" t="n">
        <v>2253312.14</v>
      </c>
      <c r="AD1625" s="32" t="n">
        <v>259130.9</v>
      </c>
      <c r="AE1625" s="35">
        <f>(LEFT(Y1625,4)-Parameters!$B$23)*12+MID(Y1625,6,2)-Parameters!$B$24+1</f>
        <v/>
      </c>
    </row>
    <row r="1626">
      <c r="X1626" t="inlineStr">
        <is>
          <t>L0218669</t>
        </is>
      </c>
      <c r="Y1626" t="inlineStr">
        <is>
          <t>2026-05-14</t>
        </is>
      </c>
      <c r="Z1626" t="inlineStr">
        <is>
          <t>home_use</t>
        </is>
      </c>
      <c r="AA1626" t="inlineStr">
        <is>
          <t>IMP00063</t>
        </is>
      </c>
      <c r="AB1626" t="inlineStr">
        <is>
          <t>T100440</t>
        </is>
      </c>
      <c r="AC1626" s="32" t="n">
        <v>428458.04</v>
      </c>
      <c r="AD1626" s="32" t="n">
        <v>49272.67</v>
      </c>
      <c r="AE1626" s="35">
        <f>(LEFT(Y1626,4)-Parameters!$B$23)*12+MID(Y1626,6,2)-Parameters!$B$24+1</f>
        <v/>
      </c>
    </row>
    <row r="1627">
      <c r="X1627" t="inlineStr">
        <is>
          <t>L0218671</t>
        </is>
      </c>
      <c r="Y1627" t="inlineStr">
        <is>
          <t>2026-05-14</t>
        </is>
      </c>
      <c r="Z1627" t="inlineStr">
        <is>
          <t>home_use</t>
        </is>
      </c>
      <c r="AA1627" t="inlineStr">
        <is>
          <t>IMP00063</t>
        </is>
      </c>
      <c r="AB1627" t="inlineStr">
        <is>
          <t>T100440</t>
        </is>
      </c>
      <c r="AC1627" s="32" t="n">
        <v>440613.2</v>
      </c>
      <c r="AD1627" s="32" t="n">
        <v>50670.52</v>
      </c>
      <c r="AE1627" s="35">
        <f>(LEFT(Y1627,4)-Parameters!$B$23)*12+MID(Y1627,6,2)-Parameters!$B$24+1</f>
        <v/>
      </c>
    </row>
    <row r="1628">
      <c r="X1628" t="inlineStr">
        <is>
          <t>L0218672</t>
        </is>
      </c>
      <c r="Y1628" t="inlineStr">
        <is>
          <t>2026-05-14</t>
        </is>
      </c>
      <c r="Z1628" t="inlineStr">
        <is>
          <t>home_use</t>
        </is>
      </c>
      <c r="AA1628" t="inlineStr">
        <is>
          <t>IMP00063</t>
        </is>
      </c>
      <c r="AB1628" t="inlineStr">
        <is>
          <t>T100440</t>
        </is>
      </c>
      <c r="AC1628" s="32" t="n">
        <v>7088777.33</v>
      </c>
      <c r="AD1628" s="32" t="n">
        <v>921541.05</v>
      </c>
      <c r="AE1628" s="35">
        <f>(LEFT(Y1628,4)-Parameters!$B$23)*12+MID(Y1628,6,2)-Parameters!$B$24+1</f>
        <v/>
      </c>
    </row>
    <row r="1629">
      <c r="X1629" t="inlineStr">
        <is>
          <t>L0218673</t>
        </is>
      </c>
      <c r="Y1629" t="inlineStr">
        <is>
          <t>2026-05-14</t>
        </is>
      </c>
      <c r="Z1629" t="inlineStr">
        <is>
          <t>home_use</t>
        </is>
      </c>
      <c r="AA1629" t="inlineStr">
        <is>
          <t>IMP00063</t>
        </is>
      </c>
      <c r="AB1629" t="inlineStr">
        <is>
          <t>T100440</t>
        </is>
      </c>
      <c r="AC1629" s="32" t="n">
        <v>5857336.03</v>
      </c>
      <c r="AD1629" s="32" t="n">
        <v>761453.6800000001</v>
      </c>
      <c r="AE1629" s="35">
        <f>(LEFT(Y1629,4)-Parameters!$B$23)*12+MID(Y1629,6,2)-Parameters!$B$24+1</f>
        <v/>
      </c>
    </row>
    <row r="1630">
      <c r="X1630" t="inlineStr">
        <is>
          <t>L0218674</t>
        </is>
      </c>
      <c r="Y1630" t="inlineStr">
        <is>
          <t>2026-05-14</t>
        </is>
      </c>
      <c r="Z1630" t="inlineStr">
        <is>
          <t>home_use</t>
        </is>
      </c>
      <c r="AA1630" t="inlineStr">
        <is>
          <t>IMP00063</t>
        </is>
      </c>
      <c r="AB1630" t="inlineStr">
        <is>
          <t>T100440</t>
        </is>
      </c>
      <c r="AC1630" s="32" t="n">
        <v>387090.84</v>
      </c>
      <c r="AD1630" s="32" t="n">
        <v>44515.45</v>
      </c>
      <c r="AE1630" s="35">
        <f>(LEFT(Y1630,4)-Parameters!$B$23)*12+MID(Y1630,6,2)-Parameters!$B$24+1</f>
        <v/>
      </c>
    </row>
    <row r="1631">
      <c r="X1631" t="inlineStr">
        <is>
          <t>L0218675</t>
        </is>
      </c>
      <c r="Y1631" t="inlineStr">
        <is>
          <t>2026-05-14</t>
        </is>
      </c>
      <c r="Z1631" t="inlineStr">
        <is>
          <t>home_use</t>
        </is>
      </c>
      <c r="AA1631" t="inlineStr">
        <is>
          <t>IMP00063</t>
        </is>
      </c>
      <c r="AB1631" t="inlineStr">
        <is>
          <t>T100440</t>
        </is>
      </c>
      <c r="AC1631" s="32" t="n">
        <v>343478.37</v>
      </c>
      <c r="AD1631" s="32" t="n">
        <v>36752.19</v>
      </c>
      <c r="AE1631" s="35">
        <f>(LEFT(Y1631,4)-Parameters!$B$23)*12+MID(Y1631,6,2)-Parameters!$B$24+1</f>
        <v/>
      </c>
    </row>
    <row r="1632">
      <c r="X1632" t="inlineStr">
        <is>
          <t>L0218676</t>
        </is>
      </c>
      <c r="Y1632" t="inlineStr">
        <is>
          <t>2026-05-14</t>
        </is>
      </c>
      <c r="Z1632" t="inlineStr">
        <is>
          <t>home_use</t>
        </is>
      </c>
      <c r="AA1632" t="inlineStr">
        <is>
          <t>IMP00063</t>
        </is>
      </c>
      <c r="AB1632" t="inlineStr">
        <is>
          <t>T100440</t>
        </is>
      </c>
      <c r="AC1632" s="32" t="n">
        <v>898314.71</v>
      </c>
      <c r="AD1632" s="32" t="n">
        <v>103306.19</v>
      </c>
      <c r="AE1632" s="35">
        <f>(LEFT(Y1632,4)-Parameters!$B$23)*12+MID(Y1632,6,2)-Parameters!$B$24+1</f>
        <v/>
      </c>
    </row>
    <row r="1633">
      <c r="X1633" t="inlineStr">
        <is>
          <t>L0218947</t>
        </is>
      </c>
      <c r="Y1633" t="inlineStr">
        <is>
          <t>2026-05-15</t>
        </is>
      </c>
      <c r="Z1633" t="inlineStr">
        <is>
          <t>home_use</t>
        </is>
      </c>
      <c r="AA1633" t="inlineStr">
        <is>
          <t>IMP00063</t>
        </is>
      </c>
      <c r="AB1633" t="inlineStr">
        <is>
          <t>T100440</t>
        </is>
      </c>
      <c r="AC1633" s="32" t="n">
        <v>10002172.24</v>
      </c>
      <c r="AD1633" s="32" t="n">
        <v>1300282.39</v>
      </c>
      <c r="AE1633" s="35">
        <f>(LEFT(Y1633,4)-Parameters!$B$23)*12+MID(Y1633,6,2)-Parameters!$B$24+1</f>
        <v/>
      </c>
    </row>
    <row r="1634">
      <c r="X1634" t="inlineStr">
        <is>
          <t>L0218948</t>
        </is>
      </c>
      <c r="Y1634" t="inlineStr">
        <is>
          <t>2026-05-15</t>
        </is>
      </c>
      <c r="Z1634" t="inlineStr">
        <is>
          <t>home_use</t>
        </is>
      </c>
      <c r="AA1634" t="inlineStr">
        <is>
          <t>IMP00063</t>
        </is>
      </c>
      <c r="AB1634" t="inlineStr">
        <is>
          <t>T100440</t>
        </is>
      </c>
      <c r="AC1634" s="32" t="n">
        <v>1000141.95</v>
      </c>
      <c r="AD1634" s="32" t="n">
        <v>115016.32</v>
      </c>
      <c r="AE1634" s="35">
        <f>(LEFT(Y1634,4)-Parameters!$B$23)*12+MID(Y1634,6,2)-Parameters!$B$24+1</f>
        <v/>
      </c>
    </row>
    <row r="1635">
      <c r="X1635" t="inlineStr">
        <is>
          <t>L0218950</t>
        </is>
      </c>
      <c r="Y1635" t="inlineStr">
        <is>
          <t>2026-05-15</t>
        </is>
      </c>
      <c r="Z1635" t="inlineStr">
        <is>
          <t>home_use</t>
        </is>
      </c>
      <c r="AA1635" t="inlineStr">
        <is>
          <t>IMP00063</t>
        </is>
      </c>
      <c r="AB1635" t="inlineStr">
        <is>
          <t>T100440</t>
        </is>
      </c>
      <c r="AC1635" s="32" t="n">
        <v>245323.48</v>
      </c>
      <c r="AD1635" s="32" t="n">
        <v>28212.2</v>
      </c>
      <c r="AE1635" s="35">
        <f>(LEFT(Y1635,4)-Parameters!$B$23)*12+MID(Y1635,6,2)-Parameters!$B$24+1</f>
        <v/>
      </c>
    </row>
    <row r="1636">
      <c r="X1636" t="inlineStr">
        <is>
          <t>L0218953</t>
        </is>
      </c>
      <c r="Y1636" t="inlineStr">
        <is>
          <t>2026-05-15</t>
        </is>
      </c>
      <c r="Z1636" t="inlineStr">
        <is>
          <t>home_use</t>
        </is>
      </c>
      <c r="AA1636" t="inlineStr">
        <is>
          <t>IMP00063</t>
        </is>
      </c>
      <c r="AB1636" t="inlineStr">
        <is>
          <t>T100440</t>
        </is>
      </c>
      <c r="AC1636" s="32" t="n">
        <v>6891520</v>
      </c>
      <c r="AD1636" s="32" t="n">
        <v>895897.6</v>
      </c>
      <c r="AE1636" s="35">
        <f>(LEFT(Y1636,4)-Parameters!$B$23)*12+MID(Y1636,6,2)-Parameters!$B$24+1</f>
        <v/>
      </c>
    </row>
    <row r="1637">
      <c r="X1637" t="inlineStr">
        <is>
          <t>L0218954</t>
        </is>
      </c>
      <c r="Y1637" t="inlineStr">
        <is>
          <t>2026-05-15</t>
        </is>
      </c>
      <c r="Z1637" t="inlineStr">
        <is>
          <t>home_use</t>
        </is>
      </c>
      <c r="AA1637" t="inlineStr">
        <is>
          <t>IMP00063</t>
        </is>
      </c>
      <c r="AB1637" t="inlineStr">
        <is>
          <t>T100440</t>
        </is>
      </c>
      <c r="AC1637" s="32" t="n">
        <v>1703578.67</v>
      </c>
      <c r="AD1637" s="32" t="n">
        <v>195911.55</v>
      </c>
      <c r="AE1637" s="35">
        <f>(LEFT(Y1637,4)-Parameters!$B$23)*12+MID(Y1637,6,2)-Parameters!$B$24+1</f>
        <v/>
      </c>
    </row>
    <row r="1638">
      <c r="X1638" t="inlineStr">
        <is>
          <t>L0218955</t>
        </is>
      </c>
      <c r="Y1638" t="inlineStr">
        <is>
          <t>2026-05-15</t>
        </is>
      </c>
      <c r="Z1638" t="inlineStr">
        <is>
          <t>home_use</t>
        </is>
      </c>
      <c r="AA1638" t="inlineStr">
        <is>
          <t>IMP00063</t>
        </is>
      </c>
      <c r="AB1638" t="inlineStr">
        <is>
          <t>T100440</t>
        </is>
      </c>
      <c r="AC1638" s="32" t="n">
        <v>4619174.33</v>
      </c>
      <c r="AD1638" s="32" t="n">
        <v>600492.66</v>
      </c>
      <c r="AE1638" s="35">
        <f>(LEFT(Y1638,4)-Parameters!$B$23)*12+MID(Y1638,6,2)-Parameters!$B$24+1</f>
        <v/>
      </c>
    </row>
    <row r="1639">
      <c r="X1639" t="inlineStr">
        <is>
          <t>L0219232</t>
        </is>
      </c>
      <c r="Y1639" t="inlineStr">
        <is>
          <t>2026-05-16</t>
        </is>
      </c>
      <c r="Z1639" t="inlineStr">
        <is>
          <t>home_use</t>
        </is>
      </c>
      <c r="AA1639" t="inlineStr">
        <is>
          <t>IMP00063</t>
        </is>
      </c>
      <c r="AB1639" t="inlineStr">
        <is>
          <t>T100440</t>
        </is>
      </c>
      <c r="AC1639" s="32" t="n">
        <v>1762756.83</v>
      </c>
      <c r="AD1639" s="32" t="n">
        <v>202717.04</v>
      </c>
      <c r="AE1639" s="35">
        <f>(LEFT(Y1639,4)-Parameters!$B$23)*12+MID(Y1639,6,2)-Parameters!$B$24+1</f>
        <v/>
      </c>
    </row>
    <row r="1640">
      <c r="X1640" t="inlineStr">
        <is>
          <t>L0219234</t>
        </is>
      </c>
      <c r="Y1640" t="inlineStr">
        <is>
          <t>2026-05-16</t>
        </is>
      </c>
      <c r="Z1640" t="inlineStr">
        <is>
          <t>warehouse_out</t>
        </is>
      </c>
      <c r="AA1640" t="inlineStr">
        <is>
          <t>IMP00063</t>
        </is>
      </c>
      <c r="AB1640" t="inlineStr">
        <is>
          <t>T100440</t>
        </is>
      </c>
      <c r="AC1640" s="32" t="n">
        <v>4608097.78</v>
      </c>
      <c r="AD1640" s="32" t="n">
        <v>529931.24</v>
      </c>
      <c r="AE1640" s="35">
        <f>(LEFT(Y1640,4)-Parameters!$B$23)*12+MID(Y1640,6,2)-Parameters!$B$24+1</f>
        <v/>
      </c>
    </row>
    <row r="1641">
      <c r="X1641" t="inlineStr">
        <is>
          <t>L0219235</t>
        </is>
      </c>
      <c r="Y1641" t="inlineStr">
        <is>
          <t>2026-05-16</t>
        </is>
      </c>
      <c r="Z1641" t="inlineStr">
        <is>
          <t>home_use</t>
        </is>
      </c>
      <c r="AA1641" t="inlineStr">
        <is>
          <t>IMP00063</t>
        </is>
      </c>
      <c r="AB1641" t="inlineStr">
        <is>
          <t>T100440</t>
        </is>
      </c>
      <c r="AC1641" s="32" t="n">
        <v>883824.41</v>
      </c>
      <c r="AD1641" s="32" t="n">
        <v>94569.21000000001</v>
      </c>
      <c r="AE1641" s="35">
        <f>(LEFT(Y1641,4)-Parameters!$B$23)*12+MID(Y1641,6,2)-Parameters!$B$24+1</f>
        <v/>
      </c>
    </row>
    <row r="1642">
      <c r="X1642" t="inlineStr">
        <is>
          <t>L0219482</t>
        </is>
      </c>
      <c r="Y1642" t="inlineStr">
        <is>
          <t>2026-05-17</t>
        </is>
      </c>
      <c r="Z1642" t="inlineStr">
        <is>
          <t>home_use</t>
        </is>
      </c>
      <c r="AA1642" t="inlineStr">
        <is>
          <t>IMP00063</t>
        </is>
      </c>
      <c r="AB1642" t="inlineStr">
        <is>
          <t>T100440</t>
        </is>
      </c>
      <c r="AC1642" s="32" t="n">
        <v>4944322.23</v>
      </c>
      <c r="AD1642" s="32" t="n">
        <v>553764.09</v>
      </c>
      <c r="AE1642" s="35">
        <f>(LEFT(Y1642,4)-Parameters!$B$23)*12+MID(Y1642,6,2)-Parameters!$B$24+1</f>
        <v/>
      </c>
    </row>
    <row r="1643">
      <c r="X1643" t="inlineStr">
        <is>
          <t>L0219483</t>
        </is>
      </c>
      <c r="Y1643" t="inlineStr">
        <is>
          <t>2026-05-17</t>
        </is>
      </c>
      <c r="Z1643" t="inlineStr">
        <is>
          <t>home_use</t>
        </is>
      </c>
      <c r="AA1643" t="inlineStr">
        <is>
          <t>IMP00063</t>
        </is>
      </c>
      <c r="AB1643" t="inlineStr">
        <is>
          <t>T100440</t>
        </is>
      </c>
      <c r="AC1643" s="32" t="n">
        <v>5631821.89</v>
      </c>
      <c r="AD1643" s="32" t="n">
        <v>732136.85</v>
      </c>
      <c r="AE1643" s="35">
        <f>(LEFT(Y1643,4)-Parameters!$B$23)*12+MID(Y1643,6,2)-Parameters!$B$24+1</f>
        <v/>
      </c>
    </row>
    <row r="1644">
      <c r="X1644" t="inlineStr">
        <is>
          <t>L0219484</t>
        </is>
      </c>
      <c r="Y1644" t="inlineStr">
        <is>
          <t>2026-05-17</t>
        </is>
      </c>
      <c r="Z1644" t="inlineStr">
        <is>
          <t>warehouse_out</t>
        </is>
      </c>
      <c r="AA1644" t="inlineStr">
        <is>
          <t>IMP00063</t>
        </is>
      </c>
      <c r="AB1644" t="inlineStr">
        <is>
          <t>T100440</t>
        </is>
      </c>
      <c r="AC1644" s="32" t="n">
        <v>510542.54</v>
      </c>
      <c r="AD1644" s="32" t="n">
        <v>58712.39</v>
      </c>
      <c r="AE1644" s="35">
        <f>(LEFT(Y1644,4)-Parameters!$B$23)*12+MID(Y1644,6,2)-Parameters!$B$24+1</f>
        <v/>
      </c>
    </row>
    <row r="1645">
      <c r="X1645" t="inlineStr">
        <is>
          <t>L0219485</t>
        </is>
      </c>
      <c r="Y1645" t="inlineStr">
        <is>
          <t>2026-05-17</t>
        </is>
      </c>
      <c r="Z1645" t="inlineStr">
        <is>
          <t>warehouse_out</t>
        </is>
      </c>
      <c r="AA1645" t="inlineStr">
        <is>
          <t>IMP00063</t>
        </is>
      </c>
      <c r="AB1645" t="inlineStr">
        <is>
          <t>T100440</t>
        </is>
      </c>
      <c r="AC1645" s="32" t="n">
        <v>1239430.65</v>
      </c>
      <c r="AD1645" s="32" t="n">
        <v>138816.23</v>
      </c>
      <c r="AE1645" s="35">
        <f>(LEFT(Y1645,4)-Parameters!$B$23)*12+MID(Y1645,6,2)-Parameters!$B$24+1</f>
        <v/>
      </c>
    </row>
    <row r="1646">
      <c r="X1646" t="inlineStr">
        <is>
          <t>L0219486</t>
        </is>
      </c>
      <c r="Y1646" t="inlineStr">
        <is>
          <t>2026-05-17</t>
        </is>
      </c>
      <c r="Z1646" t="inlineStr">
        <is>
          <t>home_use</t>
        </is>
      </c>
      <c r="AA1646" t="inlineStr">
        <is>
          <t>IMP00063</t>
        </is>
      </c>
      <c r="AB1646" t="inlineStr">
        <is>
          <t>T100440</t>
        </is>
      </c>
      <c r="AC1646" s="32" t="n">
        <v>662134.74</v>
      </c>
      <c r="AD1646" s="32" t="n">
        <v>70848.42</v>
      </c>
      <c r="AE1646" s="35">
        <f>(LEFT(Y1646,4)-Parameters!$B$23)*12+MID(Y1646,6,2)-Parameters!$B$24+1</f>
        <v/>
      </c>
    </row>
    <row r="1647">
      <c r="X1647" t="inlineStr">
        <is>
          <t>L0219487</t>
        </is>
      </c>
      <c r="Y1647" t="inlineStr">
        <is>
          <t>2026-05-17</t>
        </is>
      </c>
      <c r="Z1647" t="inlineStr">
        <is>
          <t>home_use</t>
        </is>
      </c>
      <c r="AA1647" t="inlineStr">
        <is>
          <t>IMP00063</t>
        </is>
      </c>
      <c r="AB1647" t="inlineStr">
        <is>
          <t>T100440</t>
        </is>
      </c>
      <c r="AC1647" s="32" t="n">
        <v>636676.79</v>
      </c>
      <c r="AD1647" s="32" t="n">
        <v>73217.83</v>
      </c>
      <c r="AE1647" s="35">
        <f>(LEFT(Y1647,4)-Parameters!$B$23)*12+MID(Y1647,6,2)-Parameters!$B$24+1</f>
        <v/>
      </c>
    </row>
    <row r="1648">
      <c r="X1648" t="inlineStr">
        <is>
          <t>L0219760</t>
        </is>
      </c>
      <c r="Y1648" t="inlineStr">
        <is>
          <t>2026-05-18</t>
        </is>
      </c>
      <c r="Z1648" t="inlineStr">
        <is>
          <t>home_use</t>
        </is>
      </c>
      <c r="AA1648" t="inlineStr">
        <is>
          <t>IMP00063</t>
        </is>
      </c>
      <c r="AB1648" t="inlineStr">
        <is>
          <t>T100440</t>
        </is>
      </c>
      <c r="AC1648" s="32" t="n">
        <v>185186.83</v>
      </c>
      <c r="AD1648" s="32" t="n">
        <v>21296.49</v>
      </c>
      <c r="AE1648" s="35">
        <f>(LEFT(Y1648,4)-Parameters!$B$23)*12+MID(Y1648,6,2)-Parameters!$B$24+1</f>
        <v/>
      </c>
    </row>
    <row r="1649">
      <c r="X1649" t="inlineStr">
        <is>
          <t>L0219761</t>
        </is>
      </c>
      <c r="Y1649" t="inlineStr">
        <is>
          <t>2026-05-18</t>
        </is>
      </c>
      <c r="Z1649" t="inlineStr">
        <is>
          <t>warehouse_out</t>
        </is>
      </c>
      <c r="AA1649" t="inlineStr">
        <is>
          <t>IMP00063</t>
        </is>
      </c>
      <c r="AB1649" t="inlineStr">
        <is>
          <t>T100440</t>
        </is>
      </c>
      <c r="AC1649" s="32" t="n">
        <v>539353.75</v>
      </c>
      <c r="AD1649" s="32" t="n">
        <v>62025.68</v>
      </c>
      <c r="AE1649" s="35">
        <f>(LEFT(Y1649,4)-Parameters!$B$23)*12+MID(Y1649,6,2)-Parameters!$B$24+1</f>
        <v/>
      </c>
    </row>
    <row r="1650">
      <c r="X1650" t="inlineStr">
        <is>
          <t>L0219762</t>
        </is>
      </c>
      <c r="Y1650" t="inlineStr">
        <is>
          <t>2026-05-18</t>
        </is>
      </c>
      <c r="Z1650" t="inlineStr">
        <is>
          <t>home_use</t>
        </is>
      </c>
      <c r="AA1650" t="inlineStr">
        <is>
          <t>IMP00063</t>
        </is>
      </c>
      <c r="AB1650" t="inlineStr">
        <is>
          <t>T100440</t>
        </is>
      </c>
      <c r="AC1650" s="32" t="n">
        <v>5726947.62</v>
      </c>
      <c r="AD1650" s="32" t="n">
        <v>744503.1899999999</v>
      </c>
      <c r="AE1650" s="35">
        <f>(LEFT(Y1650,4)-Parameters!$B$23)*12+MID(Y1650,6,2)-Parameters!$B$24+1</f>
        <v/>
      </c>
    </row>
    <row r="1651">
      <c r="X1651" t="inlineStr">
        <is>
          <t>L0219763</t>
        </is>
      </c>
      <c r="Y1651" t="inlineStr">
        <is>
          <t>2026-05-18</t>
        </is>
      </c>
      <c r="Z1651" t="inlineStr">
        <is>
          <t>home_use</t>
        </is>
      </c>
      <c r="AA1651" t="inlineStr">
        <is>
          <t>IMP00063</t>
        </is>
      </c>
      <c r="AB1651" t="inlineStr">
        <is>
          <t>T100440</t>
        </is>
      </c>
      <c r="AC1651" s="32" t="n">
        <v>1588243.73</v>
      </c>
      <c r="AD1651" s="32" t="n">
        <v>169942.08</v>
      </c>
      <c r="AE1651" s="35">
        <f>(LEFT(Y1651,4)-Parameters!$B$23)*12+MID(Y1651,6,2)-Parameters!$B$24+1</f>
        <v/>
      </c>
    </row>
    <row r="1652">
      <c r="X1652" t="inlineStr">
        <is>
          <t>L0219764</t>
        </is>
      </c>
      <c r="Y1652" t="inlineStr">
        <is>
          <t>2026-05-18</t>
        </is>
      </c>
      <c r="Z1652" t="inlineStr">
        <is>
          <t>home_use</t>
        </is>
      </c>
      <c r="AA1652" t="inlineStr">
        <is>
          <t>IMP00063</t>
        </is>
      </c>
      <c r="AB1652" t="inlineStr">
        <is>
          <t>T100440</t>
        </is>
      </c>
      <c r="AC1652" s="32" t="n">
        <v>1443956.69</v>
      </c>
      <c r="AD1652" s="32" t="n">
        <v>161723.15</v>
      </c>
      <c r="AE1652" s="35">
        <f>(LEFT(Y1652,4)-Parameters!$B$23)*12+MID(Y1652,6,2)-Parameters!$B$24+1</f>
        <v/>
      </c>
    </row>
    <row r="1653">
      <c r="X1653" t="inlineStr">
        <is>
          <t>L0219766</t>
        </is>
      </c>
      <c r="Y1653" t="inlineStr">
        <is>
          <t>2026-05-18</t>
        </is>
      </c>
      <c r="Z1653" t="inlineStr">
        <is>
          <t>home_use</t>
        </is>
      </c>
      <c r="AA1653" t="inlineStr">
        <is>
          <t>IMP00063</t>
        </is>
      </c>
      <c r="AB1653" t="inlineStr">
        <is>
          <t>T100440</t>
        </is>
      </c>
      <c r="AC1653" s="32" t="n">
        <v>1827712.18</v>
      </c>
      <c r="AD1653" s="32" t="n">
        <v>195565.2</v>
      </c>
      <c r="AE1653" s="35">
        <f>(LEFT(Y1653,4)-Parameters!$B$23)*12+MID(Y1653,6,2)-Parameters!$B$24+1</f>
        <v/>
      </c>
    </row>
    <row r="1654">
      <c r="X1654" t="inlineStr">
        <is>
          <t>L0219767</t>
        </is>
      </c>
      <c r="Y1654" t="inlineStr">
        <is>
          <t>2026-05-18</t>
        </is>
      </c>
      <c r="Z1654" t="inlineStr">
        <is>
          <t>home_use</t>
        </is>
      </c>
      <c r="AA1654" t="inlineStr">
        <is>
          <t>IMP00063</t>
        </is>
      </c>
      <c r="AB1654" t="inlineStr">
        <is>
          <t>T100440</t>
        </is>
      </c>
      <c r="AC1654" s="32" t="n">
        <v>429868.1</v>
      </c>
      <c r="AD1654" s="32" t="n">
        <v>49434.83</v>
      </c>
      <c r="AE1654" s="35">
        <f>(LEFT(Y1654,4)-Parameters!$B$23)*12+MID(Y1654,6,2)-Parameters!$B$24+1</f>
        <v/>
      </c>
    </row>
    <row r="1655">
      <c r="X1655" t="inlineStr">
        <is>
          <t>L0219768</t>
        </is>
      </c>
      <c r="Y1655" t="inlineStr">
        <is>
          <t>2026-05-18</t>
        </is>
      </c>
      <c r="Z1655" t="inlineStr">
        <is>
          <t>home_use</t>
        </is>
      </c>
      <c r="AA1655" t="inlineStr">
        <is>
          <t>IMP00063</t>
        </is>
      </c>
      <c r="AB1655" t="inlineStr">
        <is>
          <t>T100440</t>
        </is>
      </c>
      <c r="AC1655" s="32" t="n">
        <v>582770.52</v>
      </c>
      <c r="AD1655" s="32" t="n">
        <v>67018.61</v>
      </c>
      <c r="AE1655" s="35">
        <f>(LEFT(Y1655,4)-Parameters!$B$23)*12+MID(Y1655,6,2)-Parameters!$B$24+1</f>
        <v/>
      </c>
    </row>
    <row r="1656">
      <c r="X1656" t="inlineStr">
        <is>
          <t>L0219769</t>
        </is>
      </c>
      <c r="Y1656" t="inlineStr">
        <is>
          <t>2026-05-18</t>
        </is>
      </c>
      <c r="Z1656" t="inlineStr">
        <is>
          <t>home_use</t>
        </is>
      </c>
      <c r="AA1656" t="inlineStr">
        <is>
          <t>IMP00063</t>
        </is>
      </c>
      <c r="AB1656" t="inlineStr">
        <is>
          <t>T100440</t>
        </is>
      </c>
      <c r="AC1656" s="32" t="n">
        <v>712611.38</v>
      </c>
      <c r="AD1656" s="32" t="n">
        <v>92639.48</v>
      </c>
      <c r="AE1656" s="35">
        <f>(LEFT(Y1656,4)-Parameters!$B$23)*12+MID(Y1656,6,2)-Parameters!$B$24+1</f>
        <v/>
      </c>
    </row>
    <row r="1657">
      <c r="X1657" t="inlineStr">
        <is>
          <t>L0220031</t>
        </is>
      </c>
      <c r="Y1657" t="inlineStr">
        <is>
          <t>2026-05-19</t>
        </is>
      </c>
      <c r="Z1657" t="inlineStr">
        <is>
          <t>home_use</t>
        </is>
      </c>
      <c r="AA1657" t="inlineStr">
        <is>
          <t>IMP00063</t>
        </is>
      </c>
      <c r="AB1657" t="inlineStr">
        <is>
          <t>T100440</t>
        </is>
      </c>
      <c r="AC1657" s="32" t="n">
        <v>1246034.18</v>
      </c>
      <c r="AD1657" s="32" t="n">
        <v>133325.66</v>
      </c>
      <c r="AE1657" s="35">
        <f>(LEFT(Y1657,4)-Parameters!$B$23)*12+MID(Y1657,6,2)-Parameters!$B$24+1</f>
        <v/>
      </c>
    </row>
    <row r="1658">
      <c r="X1658" t="inlineStr">
        <is>
          <t>L0220032</t>
        </is>
      </c>
      <c r="Y1658" t="inlineStr">
        <is>
          <t>2026-05-19</t>
        </is>
      </c>
      <c r="Z1658" t="inlineStr">
        <is>
          <t>home_use</t>
        </is>
      </c>
      <c r="AA1658" t="inlineStr">
        <is>
          <t>IMP00063</t>
        </is>
      </c>
      <c r="AB1658" t="inlineStr">
        <is>
          <t>T100440</t>
        </is>
      </c>
      <c r="AC1658" s="32" t="n">
        <v>3907165.44</v>
      </c>
      <c r="AD1658" s="32" t="n">
        <v>437602.53</v>
      </c>
      <c r="AE1658" s="35">
        <f>(LEFT(Y1658,4)-Parameters!$B$23)*12+MID(Y1658,6,2)-Parameters!$B$24+1</f>
        <v/>
      </c>
    </row>
    <row r="1659">
      <c r="X1659" t="inlineStr">
        <is>
          <t>L0220033</t>
        </is>
      </c>
      <c r="Y1659" t="inlineStr">
        <is>
          <t>2026-05-19</t>
        </is>
      </c>
      <c r="Z1659" t="inlineStr">
        <is>
          <t>home_use</t>
        </is>
      </c>
      <c r="AA1659" t="inlineStr">
        <is>
          <t>IMP00063</t>
        </is>
      </c>
      <c r="AB1659" t="inlineStr">
        <is>
          <t>T100440</t>
        </is>
      </c>
      <c r="AC1659" s="32" t="n">
        <v>1280445.91</v>
      </c>
      <c r="AD1659" s="32" t="n">
        <v>137007.71</v>
      </c>
      <c r="AE1659" s="35">
        <f>(LEFT(Y1659,4)-Parameters!$B$23)*12+MID(Y1659,6,2)-Parameters!$B$24+1</f>
        <v/>
      </c>
    </row>
    <row r="1660">
      <c r="X1660" t="inlineStr">
        <is>
          <t>L0220034</t>
        </is>
      </c>
      <c r="Y1660" t="inlineStr">
        <is>
          <t>2026-05-19</t>
        </is>
      </c>
      <c r="Z1660" t="inlineStr">
        <is>
          <t>home_use</t>
        </is>
      </c>
      <c r="AA1660" t="inlineStr">
        <is>
          <t>IMP00063</t>
        </is>
      </c>
      <c r="AB1660" t="inlineStr">
        <is>
          <t>T100440</t>
        </is>
      </c>
      <c r="AC1660" s="32" t="n">
        <v>654162.91</v>
      </c>
      <c r="AD1660" s="32" t="n">
        <v>69995.42999999999</v>
      </c>
      <c r="AE1660" s="35">
        <f>(LEFT(Y1660,4)-Parameters!$B$23)*12+MID(Y1660,6,2)-Parameters!$B$24+1</f>
        <v/>
      </c>
    </row>
    <row r="1661">
      <c r="X1661" t="inlineStr">
        <is>
          <t>L0220035</t>
        </is>
      </c>
      <c r="Y1661" t="inlineStr">
        <is>
          <t>2026-05-19</t>
        </is>
      </c>
      <c r="Z1661" t="inlineStr">
        <is>
          <t>home_use</t>
        </is>
      </c>
      <c r="AA1661" t="inlineStr">
        <is>
          <t>IMP00063</t>
        </is>
      </c>
      <c r="AB1661" t="inlineStr">
        <is>
          <t>T100440</t>
        </is>
      </c>
      <c r="AC1661" s="32" t="n">
        <v>424177.55</v>
      </c>
      <c r="AD1661" s="32" t="n">
        <v>48780.42</v>
      </c>
      <c r="AE1661" s="35">
        <f>(LEFT(Y1661,4)-Parameters!$B$23)*12+MID(Y1661,6,2)-Parameters!$B$24+1</f>
        <v/>
      </c>
    </row>
    <row r="1662">
      <c r="X1662" t="inlineStr">
        <is>
          <t>L0220037</t>
        </is>
      </c>
      <c r="Y1662" t="inlineStr">
        <is>
          <t>2026-05-19</t>
        </is>
      </c>
      <c r="Z1662" t="inlineStr">
        <is>
          <t>home_use</t>
        </is>
      </c>
      <c r="AA1662" t="inlineStr">
        <is>
          <t>IMP00063</t>
        </is>
      </c>
      <c r="AB1662" t="inlineStr">
        <is>
          <t>T100440</t>
        </is>
      </c>
      <c r="AC1662" s="32" t="n">
        <v>4830336.41</v>
      </c>
      <c r="AD1662" s="32" t="n">
        <v>627943.73</v>
      </c>
      <c r="AE1662" s="35">
        <f>(LEFT(Y1662,4)-Parameters!$B$23)*12+MID(Y1662,6,2)-Parameters!$B$24+1</f>
        <v/>
      </c>
    </row>
    <row r="1663">
      <c r="X1663" t="inlineStr">
        <is>
          <t>L0220303</t>
        </is>
      </c>
      <c r="Y1663" t="inlineStr">
        <is>
          <t>2026-05-20</t>
        </is>
      </c>
      <c r="Z1663" t="inlineStr">
        <is>
          <t>home_use</t>
        </is>
      </c>
      <c r="AA1663" t="inlineStr">
        <is>
          <t>IMP00063</t>
        </is>
      </c>
      <c r="AB1663" t="inlineStr">
        <is>
          <t>T100440</t>
        </is>
      </c>
      <c r="AC1663" s="32" t="n">
        <v>967747.7</v>
      </c>
      <c r="AD1663" s="32" t="n">
        <v>103549</v>
      </c>
      <c r="AE1663" s="35">
        <f>(LEFT(Y1663,4)-Parameters!$B$23)*12+MID(Y1663,6,2)-Parameters!$B$24+1</f>
        <v/>
      </c>
    </row>
    <row r="1664">
      <c r="X1664" t="inlineStr">
        <is>
          <t>L0220304</t>
        </is>
      </c>
      <c r="Y1664" t="inlineStr">
        <is>
          <t>2026-05-20</t>
        </is>
      </c>
      <c r="Z1664" t="inlineStr">
        <is>
          <t>home_use</t>
        </is>
      </c>
      <c r="AA1664" t="inlineStr">
        <is>
          <t>IMP00063</t>
        </is>
      </c>
      <c r="AB1664" t="inlineStr">
        <is>
          <t>T100440</t>
        </is>
      </c>
      <c r="AC1664" s="32" t="n">
        <v>2191388.21</v>
      </c>
      <c r="AD1664" s="32" t="n">
        <v>284880.47</v>
      </c>
      <c r="AE1664" s="35">
        <f>(LEFT(Y1664,4)-Parameters!$B$23)*12+MID(Y1664,6,2)-Parameters!$B$24+1</f>
        <v/>
      </c>
    </row>
    <row r="1665">
      <c r="X1665" t="inlineStr">
        <is>
          <t>L0220305</t>
        </is>
      </c>
      <c r="Y1665" t="inlineStr">
        <is>
          <t>2026-05-20</t>
        </is>
      </c>
      <c r="Z1665" t="inlineStr">
        <is>
          <t>home_use</t>
        </is>
      </c>
      <c r="AA1665" t="inlineStr">
        <is>
          <t>IMP00063</t>
        </is>
      </c>
      <c r="AB1665" t="inlineStr">
        <is>
          <t>T100440</t>
        </is>
      </c>
      <c r="AC1665" s="32" t="n">
        <v>6114014.67</v>
      </c>
      <c r="AD1665" s="32" t="n">
        <v>623629.5</v>
      </c>
      <c r="AE1665" s="35">
        <f>(LEFT(Y1665,4)-Parameters!$B$23)*12+MID(Y1665,6,2)-Parameters!$B$24+1</f>
        <v/>
      </c>
    </row>
    <row r="1666">
      <c r="X1666" t="inlineStr">
        <is>
          <t>L0220306</t>
        </is>
      </c>
      <c r="Y1666" t="inlineStr">
        <is>
          <t>2026-05-20</t>
        </is>
      </c>
      <c r="Z1666" t="inlineStr">
        <is>
          <t>home_use</t>
        </is>
      </c>
      <c r="AA1666" t="inlineStr">
        <is>
          <t>IMP00063</t>
        </is>
      </c>
      <c r="AB1666" t="inlineStr">
        <is>
          <t>T100440</t>
        </is>
      </c>
      <c r="AC1666" s="32" t="n">
        <v>330500</v>
      </c>
      <c r="AD1666" s="32" t="n">
        <v>38007.5</v>
      </c>
      <c r="AE1666" s="35">
        <f>(LEFT(Y1666,4)-Parameters!$B$23)*12+MID(Y1666,6,2)-Parameters!$B$24+1</f>
        <v/>
      </c>
    </row>
    <row r="1667">
      <c r="X1667" t="inlineStr">
        <is>
          <t>L0220307</t>
        </is>
      </c>
      <c r="Y1667" t="inlineStr">
        <is>
          <t>2026-05-20</t>
        </is>
      </c>
      <c r="Z1667" t="inlineStr">
        <is>
          <t>warehouse_out</t>
        </is>
      </c>
      <c r="AA1667" t="inlineStr">
        <is>
          <t>IMP00063</t>
        </is>
      </c>
      <c r="AB1667" t="inlineStr">
        <is>
          <t>T100440</t>
        </is>
      </c>
      <c r="AC1667" s="32" t="n">
        <v>642850.48</v>
      </c>
      <c r="AD1667" s="32" t="n">
        <v>73927.81</v>
      </c>
      <c r="AE1667" s="35">
        <f>(LEFT(Y1667,4)-Parameters!$B$23)*12+MID(Y1667,6,2)-Parameters!$B$24+1</f>
        <v/>
      </c>
    </row>
    <row r="1668">
      <c r="X1668" t="inlineStr">
        <is>
          <t>L0220308</t>
        </is>
      </c>
      <c r="Y1668" t="inlineStr">
        <is>
          <t>2026-05-20</t>
        </is>
      </c>
      <c r="Z1668" t="inlineStr">
        <is>
          <t>home_use</t>
        </is>
      </c>
      <c r="AA1668" t="inlineStr">
        <is>
          <t>IMP00063</t>
        </is>
      </c>
      <c r="AB1668" t="inlineStr">
        <is>
          <t>T100440</t>
        </is>
      </c>
      <c r="AC1668" s="32" t="n">
        <v>3660669</v>
      </c>
      <c r="AD1668" s="32" t="n">
        <v>475886.97</v>
      </c>
      <c r="AE1668" s="35">
        <f>(LEFT(Y1668,4)-Parameters!$B$23)*12+MID(Y1668,6,2)-Parameters!$B$24+1</f>
        <v/>
      </c>
    </row>
    <row r="1669">
      <c r="X1669" t="inlineStr">
        <is>
          <t>L0220309</t>
        </is>
      </c>
      <c r="Y1669" t="inlineStr">
        <is>
          <t>2026-05-20</t>
        </is>
      </c>
      <c r="Z1669" t="inlineStr">
        <is>
          <t>home_use</t>
        </is>
      </c>
      <c r="AA1669" t="inlineStr">
        <is>
          <t>IMP00063</t>
        </is>
      </c>
      <c r="AB1669" t="inlineStr">
        <is>
          <t>T100440</t>
        </is>
      </c>
      <c r="AC1669" s="32" t="n">
        <v>5397860.6</v>
      </c>
      <c r="AD1669" s="32" t="n">
        <v>604560.39</v>
      </c>
      <c r="AE1669" s="35">
        <f>(LEFT(Y1669,4)-Parameters!$B$23)*12+MID(Y1669,6,2)-Parameters!$B$24+1</f>
        <v/>
      </c>
    </row>
    <row r="1670">
      <c r="X1670" t="inlineStr">
        <is>
          <t>L0220310</t>
        </is>
      </c>
      <c r="Y1670" t="inlineStr">
        <is>
          <t>2026-05-20</t>
        </is>
      </c>
      <c r="Z1670" t="inlineStr">
        <is>
          <t>home_use</t>
        </is>
      </c>
      <c r="AA1670" t="inlineStr">
        <is>
          <t>IMP00063</t>
        </is>
      </c>
      <c r="AB1670" t="inlineStr">
        <is>
          <t>T100440</t>
        </is>
      </c>
      <c r="AC1670" s="32" t="n">
        <v>3088626.52</v>
      </c>
      <c r="AD1670" s="32" t="n">
        <v>401521.45</v>
      </c>
      <c r="AE1670" s="35">
        <f>(LEFT(Y1670,4)-Parameters!$B$23)*12+MID(Y1670,6,2)-Parameters!$B$24+1</f>
        <v/>
      </c>
    </row>
    <row r="1671">
      <c r="X1671" t="inlineStr">
        <is>
          <t>L0220311</t>
        </is>
      </c>
      <c r="Y1671" t="inlineStr">
        <is>
          <t>2026-05-20</t>
        </is>
      </c>
      <c r="Z1671" t="inlineStr">
        <is>
          <t>home_use</t>
        </is>
      </c>
      <c r="AA1671" t="inlineStr">
        <is>
          <t>IMP00063</t>
        </is>
      </c>
      <c r="AB1671" t="inlineStr">
        <is>
          <t>T100440</t>
        </is>
      </c>
      <c r="AC1671" s="32" t="n">
        <v>549200.53</v>
      </c>
      <c r="AD1671" s="32" t="n">
        <v>63158.06</v>
      </c>
      <c r="AE1671" s="35">
        <f>(LEFT(Y1671,4)-Parameters!$B$23)*12+MID(Y1671,6,2)-Parameters!$B$24+1</f>
        <v/>
      </c>
    </row>
    <row r="1672">
      <c r="X1672" t="inlineStr">
        <is>
          <t>L0220312</t>
        </is>
      </c>
      <c r="Y1672" t="inlineStr">
        <is>
          <t>2026-05-20</t>
        </is>
      </c>
      <c r="Z1672" t="inlineStr">
        <is>
          <t>home_use</t>
        </is>
      </c>
      <c r="AA1672" t="inlineStr">
        <is>
          <t>IMP00063</t>
        </is>
      </c>
      <c r="AB1672" t="inlineStr">
        <is>
          <t>T100440</t>
        </is>
      </c>
      <c r="AC1672" s="32" t="n">
        <v>834734.67</v>
      </c>
      <c r="AD1672" s="32" t="n">
        <v>95994.49000000001</v>
      </c>
      <c r="AE1672" s="35">
        <f>(LEFT(Y1672,4)-Parameters!$B$23)*12+MID(Y1672,6,2)-Parameters!$B$24+1</f>
        <v/>
      </c>
    </row>
    <row r="1673">
      <c r="X1673" t="inlineStr">
        <is>
          <t>L0220560</t>
        </is>
      </c>
      <c r="Y1673" t="inlineStr">
        <is>
          <t>2026-05-21</t>
        </is>
      </c>
      <c r="Z1673" t="inlineStr">
        <is>
          <t>home_use</t>
        </is>
      </c>
      <c r="AA1673" t="inlineStr">
        <is>
          <t>IMP00063</t>
        </is>
      </c>
      <c r="AB1673" t="inlineStr">
        <is>
          <t>T100440</t>
        </is>
      </c>
      <c r="AC1673" s="32" t="n">
        <v>599123.25</v>
      </c>
      <c r="AD1673" s="32" t="n">
        <v>68899.17</v>
      </c>
      <c r="AE1673" s="35">
        <f>(LEFT(Y1673,4)-Parameters!$B$23)*12+MID(Y1673,6,2)-Parameters!$B$24+1</f>
        <v/>
      </c>
    </row>
    <row r="1674">
      <c r="X1674" t="inlineStr">
        <is>
          <t>L0220561</t>
        </is>
      </c>
      <c r="Y1674" t="inlineStr">
        <is>
          <t>2026-05-21</t>
        </is>
      </c>
      <c r="Z1674" t="inlineStr">
        <is>
          <t>home_use</t>
        </is>
      </c>
      <c r="AA1674" t="inlineStr">
        <is>
          <t>IMP00063</t>
        </is>
      </c>
      <c r="AB1674" t="inlineStr">
        <is>
          <t>T100440</t>
        </is>
      </c>
      <c r="AC1674" s="32" t="n">
        <v>5014860.87</v>
      </c>
      <c r="AD1674" s="32" t="n">
        <v>651931.91</v>
      </c>
      <c r="AE1674" s="35">
        <f>(LEFT(Y1674,4)-Parameters!$B$23)*12+MID(Y1674,6,2)-Parameters!$B$24+1</f>
        <v/>
      </c>
    </row>
    <row r="1675">
      <c r="X1675" t="inlineStr">
        <is>
          <t>L0220562</t>
        </is>
      </c>
      <c r="Y1675" t="inlineStr">
        <is>
          <t>2026-05-21</t>
        </is>
      </c>
      <c r="Z1675" t="inlineStr">
        <is>
          <t>home_use</t>
        </is>
      </c>
      <c r="AA1675" t="inlineStr">
        <is>
          <t>IMP00063</t>
        </is>
      </c>
      <c r="AB1675" t="inlineStr">
        <is>
          <t>T100440</t>
        </is>
      </c>
      <c r="AC1675" s="32" t="n">
        <v>951798.84</v>
      </c>
      <c r="AD1675" s="32" t="n">
        <v>109456.87</v>
      </c>
      <c r="AE1675" s="35">
        <f>(LEFT(Y1675,4)-Parameters!$B$23)*12+MID(Y1675,6,2)-Parameters!$B$24+1</f>
        <v/>
      </c>
    </row>
    <row r="1676">
      <c r="X1676" t="inlineStr">
        <is>
          <t>L0220563</t>
        </is>
      </c>
      <c r="Y1676" t="inlineStr">
        <is>
          <t>2026-05-21</t>
        </is>
      </c>
      <c r="Z1676" t="inlineStr">
        <is>
          <t>home_use</t>
        </is>
      </c>
      <c r="AA1676" t="inlineStr">
        <is>
          <t>IMP00063</t>
        </is>
      </c>
      <c r="AB1676" t="inlineStr">
        <is>
          <t>T100440</t>
        </is>
      </c>
      <c r="AC1676" s="32" t="n">
        <v>309086.39</v>
      </c>
      <c r="AD1676" s="32" t="n">
        <v>35544.94</v>
      </c>
      <c r="AE1676" s="35">
        <f>(LEFT(Y1676,4)-Parameters!$B$23)*12+MID(Y1676,6,2)-Parameters!$B$24+1</f>
        <v/>
      </c>
    </row>
    <row r="1677">
      <c r="X1677" t="inlineStr">
        <is>
          <t>L0220564</t>
        </is>
      </c>
      <c r="Y1677" t="inlineStr">
        <is>
          <t>2026-05-21</t>
        </is>
      </c>
      <c r="Z1677" t="inlineStr">
        <is>
          <t>home_use</t>
        </is>
      </c>
      <c r="AA1677" t="inlineStr">
        <is>
          <t>IMP00063</t>
        </is>
      </c>
      <c r="AB1677" t="inlineStr">
        <is>
          <t>T100440</t>
        </is>
      </c>
      <c r="AC1677" s="32" t="n">
        <v>1167792.66</v>
      </c>
      <c r="AD1677" s="32" t="n">
        <v>151813.05</v>
      </c>
      <c r="AE1677" s="35">
        <f>(LEFT(Y1677,4)-Parameters!$B$23)*12+MID(Y1677,6,2)-Parameters!$B$24+1</f>
        <v/>
      </c>
    </row>
    <row r="1678">
      <c r="X1678" t="inlineStr">
        <is>
          <t>L0220565</t>
        </is>
      </c>
      <c r="Y1678" t="inlineStr">
        <is>
          <t>2026-05-21</t>
        </is>
      </c>
      <c r="Z1678" t="inlineStr">
        <is>
          <t>home_use</t>
        </is>
      </c>
      <c r="AA1678" t="inlineStr">
        <is>
          <t>IMP00063</t>
        </is>
      </c>
      <c r="AB1678" t="inlineStr">
        <is>
          <t>T100440</t>
        </is>
      </c>
      <c r="AC1678" s="32" t="n">
        <v>2849753.74</v>
      </c>
      <c r="AD1678" s="32" t="n">
        <v>370467.99</v>
      </c>
      <c r="AE1678" s="35">
        <f>(LEFT(Y1678,4)-Parameters!$B$23)*12+MID(Y1678,6,2)-Parameters!$B$24+1</f>
        <v/>
      </c>
    </row>
    <row r="1679">
      <c r="X1679" t="inlineStr">
        <is>
          <t>L0220566</t>
        </is>
      </c>
      <c r="Y1679" t="inlineStr">
        <is>
          <t>2026-05-21</t>
        </is>
      </c>
      <c r="Z1679" t="inlineStr">
        <is>
          <t>home_use</t>
        </is>
      </c>
      <c r="AA1679" t="inlineStr">
        <is>
          <t>IMP00063</t>
        </is>
      </c>
      <c r="AB1679" t="inlineStr">
        <is>
          <t>T100440</t>
        </is>
      </c>
      <c r="AC1679" s="32" t="n">
        <v>683466.48</v>
      </c>
      <c r="AD1679" s="32" t="n">
        <v>78598.64</v>
      </c>
      <c r="AE1679" s="35">
        <f>(LEFT(Y1679,4)-Parameters!$B$23)*12+MID(Y1679,6,2)-Parameters!$B$24+1</f>
        <v/>
      </c>
    </row>
    <row r="1680">
      <c r="X1680" t="inlineStr">
        <is>
          <t>L0220567</t>
        </is>
      </c>
      <c r="Y1680" t="inlineStr">
        <is>
          <t>2026-05-21</t>
        </is>
      </c>
      <c r="Z1680" t="inlineStr">
        <is>
          <t>home_use</t>
        </is>
      </c>
      <c r="AA1680" t="inlineStr">
        <is>
          <t>IMP00063</t>
        </is>
      </c>
      <c r="AB1680" t="inlineStr">
        <is>
          <t>T100440</t>
        </is>
      </c>
      <c r="AC1680" s="32" t="n">
        <v>449617.56</v>
      </c>
      <c r="AD1680" s="32" t="n">
        <v>48109.08</v>
      </c>
      <c r="AE1680" s="35">
        <f>(LEFT(Y1680,4)-Parameters!$B$23)*12+MID(Y1680,6,2)-Parameters!$B$24+1</f>
        <v/>
      </c>
    </row>
    <row r="1681">
      <c r="X1681" t="inlineStr">
        <is>
          <t>L0220568</t>
        </is>
      </c>
      <c r="Y1681" t="inlineStr">
        <is>
          <t>2026-05-21</t>
        </is>
      </c>
      <c r="Z1681" t="inlineStr">
        <is>
          <t>home_use</t>
        </is>
      </c>
      <c r="AA1681" t="inlineStr">
        <is>
          <t>IMP00063</t>
        </is>
      </c>
      <c r="AB1681" t="inlineStr">
        <is>
          <t>T100440</t>
        </is>
      </c>
      <c r="AC1681" s="32" t="n">
        <v>6823398.55</v>
      </c>
      <c r="AD1681" s="32" t="n">
        <v>887041.8100000001</v>
      </c>
      <c r="AE1681" s="35">
        <f>(LEFT(Y1681,4)-Parameters!$B$23)*12+MID(Y1681,6,2)-Parameters!$B$24+1</f>
        <v/>
      </c>
    </row>
    <row r="1682">
      <c r="X1682" t="inlineStr">
        <is>
          <t>L0220570</t>
        </is>
      </c>
      <c r="Y1682" t="inlineStr">
        <is>
          <t>2026-05-21</t>
        </is>
      </c>
      <c r="Z1682" t="inlineStr">
        <is>
          <t>home_use</t>
        </is>
      </c>
      <c r="AA1682" t="inlineStr">
        <is>
          <t>IMP00063</t>
        </is>
      </c>
      <c r="AB1682" t="inlineStr">
        <is>
          <t>T100440</t>
        </is>
      </c>
      <c r="AC1682" s="32" t="n">
        <v>339132.12</v>
      </c>
      <c r="AD1682" s="32" t="n">
        <v>39000.19</v>
      </c>
      <c r="AE1682" s="35">
        <f>(LEFT(Y1682,4)-Parameters!$B$23)*12+MID(Y1682,6,2)-Parameters!$B$24+1</f>
        <v/>
      </c>
    </row>
    <row r="1683">
      <c r="X1683" t="inlineStr">
        <is>
          <t>L0220832</t>
        </is>
      </c>
      <c r="Y1683" t="inlineStr">
        <is>
          <t>2026-05-22</t>
        </is>
      </c>
      <c r="Z1683" t="inlineStr">
        <is>
          <t>home_use</t>
        </is>
      </c>
      <c r="AA1683" t="inlineStr">
        <is>
          <t>IMP00063</t>
        </is>
      </c>
      <c r="AB1683" t="inlineStr">
        <is>
          <t>T100440</t>
        </is>
      </c>
      <c r="AC1683" s="32" t="n">
        <v>699132.95</v>
      </c>
      <c r="AD1683" s="32" t="n">
        <v>80400.28999999999</v>
      </c>
      <c r="AE1683" s="35">
        <f>(LEFT(Y1683,4)-Parameters!$B$23)*12+MID(Y1683,6,2)-Parameters!$B$24+1</f>
        <v/>
      </c>
    </row>
    <row r="1684">
      <c r="X1684" t="inlineStr">
        <is>
          <t>L0220833</t>
        </is>
      </c>
      <c r="Y1684" t="inlineStr">
        <is>
          <t>2026-05-22</t>
        </is>
      </c>
      <c r="Z1684" t="inlineStr">
        <is>
          <t>home_use</t>
        </is>
      </c>
      <c r="AA1684" t="inlineStr">
        <is>
          <t>IMP00063</t>
        </is>
      </c>
      <c r="AB1684" t="inlineStr">
        <is>
          <t>T100440</t>
        </is>
      </c>
      <c r="AC1684" s="32" t="n">
        <v>636689.96</v>
      </c>
      <c r="AD1684" s="32" t="n">
        <v>73219.35000000001</v>
      </c>
      <c r="AE1684" s="35">
        <f>(LEFT(Y1684,4)-Parameters!$B$23)*12+MID(Y1684,6,2)-Parameters!$B$24+1</f>
        <v/>
      </c>
    </row>
    <row r="1685">
      <c r="X1685" t="inlineStr">
        <is>
          <t>L0220834</t>
        </is>
      </c>
      <c r="Y1685" t="inlineStr">
        <is>
          <t>2026-05-22</t>
        </is>
      </c>
      <c r="Z1685" t="inlineStr">
        <is>
          <t>home_use</t>
        </is>
      </c>
      <c r="AA1685" t="inlineStr">
        <is>
          <t>IMP00063</t>
        </is>
      </c>
      <c r="AB1685" t="inlineStr">
        <is>
          <t>T100440</t>
        </is>
      </c>
      <c r="AC1685" s="32" t="n">
        <v>530732.76</v>
      </c>
      <c r="AD1685" s="32" t="n">
        <v>61034.27</v>
      </c>
      <c r="AE1685" s="35">
        <f>(LEFT(Y1685,4)-Parameters!$B$23)*12+MID(Y1685,6,2)-Parameters!$B$24+1</f>
        <v/>
      </c>
    </row>
    <row r="1686">
      <c r="X1686" t="inlineStr">
        <is>
          <t>L0220835</t>
        </is>
      </c>
      <c r="Y1686" t="inlineStr">
        <is>
          <t>2026-05-22</t>
        </is>
      </c>
      <c r="Z1686" t="inlineStr">
        <is>
          <t>home_use</t>
        </is>
      </c>
      <c r="AA1686" t="inlineStr">
        <is>
          <t>IMP00063</t>
        </is>
      </c>
      <c r="AB1686" t="inlineStr">
        <is>
          <t>T100440</t>
        </is>
      </c>
      <c r="AC1686" s="32" t="n">
        <v>1240017.32</v>
      </c>
      <c r="AD1686" s="32" t="n">
        <v>138881.94</v>
      </c>
      <c r="AE1686" s="35">
        <f>(LEFT(Y1686,4)-Parameters!$B$23)*12+MID(Y1686,6,2)-Parameters!$B$24+1</f>
        <v/>
      </c>
    </row>
    <row r="1687">
      <c r="X1687" t="inlineStr">
        <is>
          <t>L0220837</t>
        </is>
      </c>
      <c r="Y1687" t="inlineStr">
        <is>
          <t>2026-05-22</t>
        </is>
      </c>
      <c r="Z1687" t="inlineStr">
        <is>
          <t>warehouse_out</t>
        </is>
      </c>
      <c r="AA1687" t="inlineStr">
        <is>
          <t>IMP00063</t>
        </is>
      </c>
      <c r="AB1687" t="inlineStr">
        <is>
          <t>T100440</t>
        </is>
      </c>
      <c r="AC1687" s="32" t="n">
        <v>143825.25</v>
      </c>
      <c r="AD1687" s="32" t="n">
        <v>15389.3</v>
      </c>
      <c r="AE1687" s="35">
        <f>(LEFT(Y1687,4)-Parameters!$B$23)*12+MID(Y1687,6,2)-Parameters!$B$24+1</f>
        <v/>
      </c>
    </row>
    <row r="1688">
      <c r="X1688" t="inlineStr">
        <is>
          <t>L0221077</t>
        </is>
      </c>
      <c r="Y1688" t="inlineStr">
        <is>
          <t>2026-05-23</t>
        </is>
      </c>
      <c r="Z1688" t="inlineStr">
        <is>
          <t>home_use</t>
        </is>
      </c>
      <c r="AA1688" t="inlineStr">
        <is>
          <t>IMP00063</t>
        </is>
      </c>
      <c r="AB1688" t="inlineStr">
        <is>
          <t>T100440</t>
        </is>
      </c>
      <c r="AC1688" s="32" t="n">
        <v>586715.99</v>
      </c>
      <c r="AD1688" s="32" t="n">
        <v>62778.61</v>
      </c>
      <c r="AE1688" s="35">
        <f>(LEFT(Y1688,4)-Parameters!$B$23)*12+MID(Y1688,6,2)-Parameters!$B$24+1</f>
        <v/>
      </c>
    </row>
    <row r="1689">
      <c r="X1689" t="inlineStr">
        <is>
          <t>L0221078</t>
        </is>
      </c>
      <c r="Y1689" t="inlineStr">
        <is>
          <t>2026-05-23</t>
        </is>
      </c>
      <c r="Z1689" t="inlineStr">
        <is>
          <t>home_use</t>
        </is>
      </c>
      <c r="AA1689" t="inlineStr">
        <is>
          <t>IMP00063</t>
        </is>
      </c>
      <c r="AB1689" t="inlineStr">
        <is>
          <t>T100440</t>
        </is>
      </c>
      <c r="AC1689" s="32" t="n">
        <v>633215.84</v>
      </c>
      <c r="AD1689" s="32" t="n">
        <v>72819.82000000001</v>
      </c>
      <c r="AE1689" s="35">
        <f>(LEFT(Y1689,4)-Parameters!$B$23)*12+MID(Y1689,6,2)-Parameters!$B$24+1</f>
        <v/>
      </c>
    </row>
    <row r="1690">
      <c r="X1690" t="inlineStr">
        <is>
          <t>L0221079</t>
        </is>
      </c>
      <c r="Y1690" t="inlineStr">
        <is>
          <t>2026-05-23</t>
        </is>
      </c>
      <c r="Z1690" t="inlineStr">
        <is>
          <t>home_use</t>
        </is>
      </c>
      <c r="AA1690" t="inlineStr">
        <is>
          <t>IMP00063</t>
        </is>
      </c>
      <c r="AB1690" t="inlineStr">
        <is>
          <t>T100440</t>
        </is>
      </c>
      <c r="AC1690" s="32" t="n">
        <v>700623.76</v>
      </c>
      <c r="AD1690" s="32" t="n">
        <v>91081.09</v>
      </c>
      <c r="AE1690" s="35">
        <f>(LEFT(Y1690,4)-Parameters!$B$23)*12+MID(Y1690,6,2)-Parameters!$B$24+1</f>
        <v/>
      </c>
    </row>
    <row r="1691">
      <c r="X1691" t="inlineStr">
        <is>
          <t>L0221080</t>
        </is>
      </c>
      <c r="Y1691" t="inlineStr">
        <is>
          <t>2026-05-23</t>
        </is>
      </c>
      <c r="Z1691" t="inlineStr">
        <is>
          <t>home_use</t>
        </is>
      </c>
      <c r="AA1691" t="inlineStr">
        <is>
          <t>IMP00063</t>
        </is>
      </c>
      <c r="AB1691" t="inlineStr">
        <is>
          <t>T100440</t>
        </is>
      </c>
      <c r="AC1691" s="32" t="n">
        <v>134356.06</v>
      </c>
      <c r="AD1691" s="32" t="n">
        <v>15450.95</v>
      </c>
      <c r="AE1691" s="35">
        <f>(LEFT(Y1691,4)-Parameters!$B$23)*12+MID(Y1691,6,2)-Parameters!$B$24+1</f>
        <v/>
      </c>
    </row>
    <row r="1692">
      <c r="X1692" t="inlineStr">
        <is>
          <t>L0221362</t>
        </is>
      </c>
      <c r="Y1692" t="inlineStr">
        <is>
          <t>2026-05-24</t>
        </is>
      </c>
      <c r="Z1692" t="inlineStr">
        <is>
          <t>home_use</t>
        </is>
      </c>
      <c r="AA1692" t="inlineStr">
        <is>
          <t>IMP00063</t>
        </is>
      </c>
      <c r="AB1692" t="inlineStr">
        <is>
          <t>T100440</t>
        </is>
      </c>
      <c r="AC1692" s="32" t="n">
        <v>837868.95</v>
      </c>
      <c r="AD1692" s="32" t="n">
        <v>96354.92999999999</v>
      </c>
      <c r="AE1692" s="35">
        <f>(LEFT(Y1692,4)-Parameters!$B$23)*12+MID(Y1692,6,2)-Parameters!$B$24+1</f>
        <v/>
      </c>
    </row>
    <row r="1693">
      <c r="X1693" t="inlineStr">
        <is>
          <t>L0221363</t>
        </is>
      </c>
      <c r="Y1693" t="inlineStr">
        <is>
          <t>2026-05-24</t>
        </is>
      </c>
      <c r="Z1693" t="inlineStr">
        <is>
          <t>home_use</t>
        </is>
      </c>
      <c r="AA1693" t="inlineStr">
        <is>
          <t>IMP00063</t>
        </is>
      </c>
      <c r="AB1693" t="inlineStr">
        <is>
          <t>T100440</t>
        </is>
      </c>
      <c r="AC1693" s="32" t="n">
        <v>700391.0699999999</v>
      </c>
      <c r="AD1693" s="32" t="n">
        <v>80544.97</v>
      </c>
      <c r="AE1693" s="35">
        <f>(LEFT(Y1693,4)-Parameters!$B$23)*12+MID(Y1693,6,2)-Parameters!$B$24+1</f>
        <v/>
      </c>
    </row>
    <row r="1694">
      <c r="X1694" t="inlineStr">
        <is>
          <t>L0221364</t>
        </is>
      </c>
      <c r="Y1694" t="inlineStr">
        <is>
          <t>2026-05-24</t>
        </is>
      </c>
      <c r="Z1694" t="inlineStr">
        <is>
          <t>home_use</t>
        </is>
      </c>
      <c r="AA1694" t="inlineStr">
        <is>
          <t>IMP00063</t>
        </is>
      </c>
      <c r="AB1694" t="inlineStr">
        <is>
          <t>T100440</t>
        </is>
      </c>
      <c r="AC1694" s="32" t="n">
        <v>869503.26</v>
      </c>
      <c r="AD1694" s="32" t="n">
        <v>97384.36</v>
      </c>
      <c r="AE1694" s="35">
        <f>(LEFT(Y1694,4)-Parameters!$B$23)*12+MID(Y1694,6,2)-Parameters!$B$24+1</f>
        <v/>
      </c>
    </row>
    <row r="1695">
      <c r="X1695" t="inlineStr">
        <is>
          <t>L0221365</t>
        </is>
      </c>
      <c r="Y1695" t="inlineStr">
        <is>
          <t>2026-05-24</t>
        </is>
      </c>
      <c r="Z1695" t="inlineStr">
        <is>
          <t>home_use</t>
        </is>
      </c>
      <c r="AA1695" t="inlineStr">
        <is>
          <t>IMP00063</t>
        </is>
      </c>
      <c r="AB1695" t="inlineStr">
        <is>
          <t>T100440</t>
        </is>
      </c>
      <c r="AC1695" s="32" t="n">
        <v>1160509.14</v>
      </c>
      <c r="AD1695" s="32" t="n">
        <v>133458.55</v>
      </c>
      <c r="AE1695" s="35">
        <f>(LEFT(Y1695,4)-Parameters!$B$23)*12+MID(Y1695,6,2)-Parameters!$B$24+1</f>
        <v/>
      </c>
    </row>
    <row r="1696">
      <c r="X1696" t="inlineStr">
        <is>
          <t>L0221366</t>
        </is>
      </c>
      <c r="Y1696" t="inlineStr">
        <is>
          <t>2026-05-24</t>
        </is>
      </c>
      <c r="Z1696" t="inlineStr">
        <is>
          <t>warehouse_out</t>
        </is>
      </c>
      <c r="AA1696" t="inlineStr">
        <is>
          <t>IMP00063</t>
        </is>
      </c>
      <c r="AB1696" t="inlineStr">
        <is>
          <t>T100440</t>
        </is>
      </c>
      <c r="AC1696" s="32" t="n">
        <v>2558675.46</v>
      </c>
      <c r="AD1696" s="32" t="n">
        <v>286571.65</v>
      </c>
      <c r="AE1696" s="35">
        <f>(LEFT(Y1696,4)-Parameters!$B$23)*12+MID(Y1696,6,2)-Parameters!$B$24+1</f>
        <v/>
      </c>
    </row>
    <row r="1697">
      <c r="X1697" t="inlineStr">
        <is>
          <t>L0221370</t>
        </is>
      </c>
      <c r="Y1697" t="inlineStr">
        <is>
          <t>2026-05-24</t>
        </is>
      </c>
      <c r="Z1697" t="inlineStr">
        <is>
          <t>home_use</t>
        </is>
      </c>
      <c r="AA1697" t="inlineStr">
        <is>
          <t>IMP00063</t>
        </is>
      </c>
      <c r="AB1697" t="inlineStr">
        <is>
          <t>T100440</t>
        </is>
      </c>
      <c r="AC1697" s="32" t="n">
        <v>1305367.85</v>
      </c>
      <c r="AD1697" s="32" t="n">
        <v>169697.82</v>
      </c>
      <c r="AE1697" s="35">
        <f>(LEFT(Y1697,4)-Parameters!$B$23)*12+MID(Y1697,6,2)-Parameters!$B$24+1</f>
        <v/>
      </c>
    </row>
    <row r="1698">
      <c r="X1698" t="inlineStr">
        <is>
          <t>L0221371</t>
        </is>
      </c>
      <c r="Y1698" t="inlineStr">
        <is>
          <t>2026-05-24</t>
        </is>
      </c>
      <c r="Z1698" t="inlineStr">
        <is>
          <t>home_use</t>
        </is>
      </c>
      <c r="AA1698" t="inlineStr">
        <is>
          <t>IMP00063</t>
        </is>
      </c>
      <c r="AB1698" t="inlineStr">
        <is>
          <t>T100440</t>
        </is>
      </c>
      <c r="AC1698" s="32" t="n">
        <v>1112211.22</v>
      </c>
      <c r="AD1698" s="32" t="n">
        <v>119006.6</v>
      </c>
      <c r="AE1698" s="35">
        <f>(LEFT(Y1698,4)-Parameters!$B$23)*12+MID(Y1698,6,2)-Parameters!$B$24+1</f>
        <v/>
      </c>
    </row>
    <row r="1699">
      <c r="X1699" t="inlineStr">
        <is>
          <t>L0221372</t>
        </is>
      </c>
      <c r="Y1699" t="inlineStr">
        <is>
          <t>2026-05-24</t>
        </is>
      </c>
      <c r="Z1699" t="inlineStr">
        <is>
          <t>home_use</t>
        </is>
      </c>
      <c r="AA1699" t="inlineStr">
        <is>
          <t>IMP00063</t>
        </is>
      </c>
      <c r="AB1699" t="inlineStr">
        <is>
          <t>T100440</t>
        </is>
      </c>
      <c r="AC1699" s="32" t="n">
        <v>211303.88</v>
      </c>
      <c r="AD1699" s="32" t="n">
        <v>24299.95</v>
      </c>
      <c r="AE1699" s="35">
        <f>(LEFT(Y1699,4)-Parameters!$B$23)*12+MID(Y1699,6,2)-Parameters!$B$24+1</f>
        <v/>
      </c>
    </row>
    <row r="1700">
      <c r="X1700" t="inlineStr">
        <is>
          <t>L0221619</t>
        </is>
      </c>
      <c r="Y1700" t="inlineStr">
        <is>
          <t>2026-05-25</t>
        </is>
      </c>
      <c r="Z1700" t="inlineStr">
        <is>
          <t>home_use</t>
        </is>
      </c>
      <c r="AA1700" t="inlineStr">
        <is>
          <t>IMP00063</t>
        </is>
      </c>
      <c r="AB1700" t="inlineStr">
        <is>
          <t>T100440</t>
        </is>
      </c>
      <c r="AC1700" s="32" t="n">
        <v>451437.81</v>
      </c>
      <c r="AD1700" s="32" t="n">
        <v>51915.35</v>
      </c>
      <c r="AE1700" s="35">
        <f>(LEFT(Y1700,4)-Parameters!$B$23)*12+MID(Y1700,6,2)-Parameters!$B$24+1</f>
        <v/>
      </c>
    </row>
    <row r="1701">
      <c r="X1701" t="inlineStr">
        <is>
          <t>L0221620</t>
        </is>
      </c>
      <c r="Y1701" t="inlineStr">
        <is>
          <t>2026-05-25</t>
        </is>
      </c>
      <c r="Z1701" t="inlineStr">
        <is>
          <t>home_use</t>
        </is>
      </c>
      <c r="AA1701" t="inlineStr">
        <is>
          <t>IMP00063</t>
        </is>
      </c>
      <c r="AB1701" t="inlineStr">
        <is>
          <t>T100440</t>
        </is>
      </c>
      <c r="AC1701" s="32" t="n">
        <v>912595.16</v>
      </c>
      <c r="AD1701" s="32" t="n">
        <v>104948.44</v>
      </c>
      <c r="AE1701" s="35">
        <f>(LEFT(Y1701,4)-Parameters!$B$23)*12+MID(Y1701,6,2)-Parameters!$B$24+1</f>
        <v/>
      </c>
    </row>
    <row r="1702">
      <c r="X1702" t="inlineStr">
        <is>
          <t>L0221621</t>
        </is>
      </c>
      <c r="Y1702" t="inlineStr">
        <is>
          <t>2026-05-25</t>
        </is>
      </c>
      <c r="Z1702" t="inlineStr">
        <is>
          <t>home_use</t>
        </is>
      </c>
      <c r="AA1702" t="inlineStr">
        <is>
          <t>IMP00063</t>
        </is>
      </c>
      <c r="AB1702" t="inlineStr">
        <is>
          <t>T100440</t>
        </is>
      </c>
      <c r="AC1702" s="32" t="n">
        <v>1850722.41</v>
      </c>
      <c r="AD1702" s="32" t="n">
        <v>240593.91</v>
      </c>
      <c r="AE1702" s="35">
        <f>(LEFT(Y1702,4)-Parameters!$B$23)*12+MID(Y1702,6,2)-Parameters!$B$24+1</f>
        <v/>
      </c>
    </row>
    <row r="1703">
      <c r="X1703" t="inlineStr">
        <is>
          <t>L0221623</t>
        </is>
      </c>
      <c r="Y1703" t="inlineStr">
        <is>
          <t>2026-05-25</t>
        </is>
      </c>
      <c r="Z1703" t="inlineStr">
        <is>
          <t>home_use</t>
        </is>
      </c>
      <c r="AA1703" t="inlineStr">
        <is>
          <t>IMP00063</t>
        </is>
      </c>
      <c r="AB1703" t="inlineStr">
        <is>
          <t>T100440</t>
        </is>
      </c>
      <c r="AC1703" s="32" t="n">
        <v>372005.5</v>
      </c>
      <c r="AD1703" s="32" t="n">
        <v>39804.59</v>
      </c>
      <c r="AE1703" s="35">
        <f>(LEFT(Y1703,4)-Parameters!$B$23)*12+MID(Y1703,6,2)-Parameters!$B$24+1</f>
        <v/>
      </c>
    </row>
    <row r="1704">
      <c r="X1704" t="inlineStr">
        <is>
          <t>L0221625</t>
        </is>
      </c>
      <c r="Y1704" t="inlineStr">
        <is>
          <t>2026-05-25</t>
        </is>
      </c>
      <c r="Z1704" t="inlineStr">
        <is>
          <t>home_use</t>
        </is>
      </c>
      <c r="AA1704" t="inlineStr">
        <is>
          <t>IMP00063</t>
        </is>
      </c>
      <c r="AB1704" t="inlineStr">
        <is>
          <t>T100440</t>
        </is>
      </c>
      <c r="AC1704" s="32" t="n">
        <v>329399.68</v>
      </c>
      <c r="AD1704" s="32" t="n">
        <v>37880.96</v>
      </c>
      <c r="AE1704" s="35">
        <f>(LEFT(Y1704,4)-Parameters!$B$23)*12+MID(Y1704,6,2)-Parameters!$B$24+1</f>
        <v/>
      </c>
    </row>
    <row r="1705">
      <c r="X1705" t="inlineStr">
        <is>
          <t>L0221626</t>
        </is>
      </c>
      <c r="Y1705" t="inlineStr">
        <is>
          <t>2026-05-25</t>
        </is>
      </c>
      <c r="Z1705" t="inlineStr">
        <is>
          <t>home_use</t>
        </is>
      </c>
      <c r="AA1705" t="inlineStr">
        <is>
          <t>IMP00063</t>
        </is>
      </c>
      <c r="AB1705" t="inlineStr">
        <is>
          <t>T100440</t>
        </is>
      </c>
      <c r="AC1705" s="32" t="n">
        <v>343058.23</v>
      </c>
      <c r="AD1705" s="32" t="n">
        <v>39451.7</v>
      </c>
      <c r="AE1705" s="35">
        <f>(LEFT(Y1705,4)-Parameters!$B$23)*12+MID(Y1705,6,2)-Parameters!$B$24+1</f>
        <v/>
      </c>
    </row>
    <row r="1706">
      <c r="X1706" t="inlineStr">
        <is>
          <t>L0221627</t>
        </is>
      </c>
      <c r="Y1706" t="inlineStr">
        <is>
          <t>2026-05-25</t>
        </is>
      </c>
      <c r="Z1706" t="inlineStr">
        <is>
          <t>home_use</t>
        </is>
      </c>
      <c r="AA1706" t="inlineStr">
        <is>
          <t>IMP00063</t>
        </is>
      </c>
      <c r="AB1706" t="inlineStr">
        <is>
          <t>T100440</t>
        </is>
      </c>
      <c r="AC1706" s="32" t="n">
        <v>779016.26</v>
      </c>
      <c r="AD1706" s="32" t="n">
        <v>83354.74000000001</v>
      </c>
      <c r="AE1706" s="35">
        <f>(LEFT(Y1706,4)-Parameters!$B$23)*12+MID(Y1706,6,2)-Parameters!$B$24+1</f>
        <v/>
      </c>
    </row>
    <row r="1707">
      <c r="X1707" t="inlineStr">
        <is>
          <t>L0221628</t>
        </is>
      </c>
      <c r="Y1707" t="inlineStr">
        <is>
          <t>2026-05-25</t>
        </is>
      </c>
      <c r="Z1707" t="inlineStr">
        <is>
          <t>home_use</t>
        </is>
      </c>
      <c r="AA1707" t="inlineStr">
        <is>
          <t>IMP00063</t>
        </is>
      </c>
      <c r="AB1707" t="inlineStr">
        <is>
          <t>T100440</t>
        </is>
      </c>
      <c r="AC1707" s="32" t="n">
        <v>10693953.26</v>
      </c>
      <c r="AD1707" s="32" t="n">
        <v>1390213.92</v>
      </c>
      <c r="AE1707" s="35">
        <f>(LEFT(Y1707,4)-Parameters!$B$23)*12+MID(Y1707,6,2)-Parameters!$B$24+1</f>
        <v/>
      </c>
    </row>
    <row r="1708">
      <c r="X1708" t="inlineStr">
        <is>
          <t>L0221629</t>
        </is>
      </c>
      <c r="Y1708" t="inlineStr">
        <is>
          <t>2026-05-25</t>
        </is>
      </c>
      <c r="Z1708" t="inlineStr">
        <is>
          <t>home_use</t>
        </is>
      </c>
      <c r="AA1708" t="inlineStr">
        <is>
          <t>IMP00063</t>
        </is>
      </c>
      <c r="AB1708" t="inlineStr">
        <is>
          <t>T100440</t>
        </is>
      </c>
      <c r="AC1708" s="32" t="n">
        <v>7251918.65</v>
      </c>
      <c r="AD1708" s="32" t="n">
        <v>942749.4300000001</v>
      </c>
      <c r="AE1708" s="35">
        <f>(LEFT(Y1708,4)-Parameters!$B$23)*12+MID(Y1708,6,2)-Parameters!$B$24+1</f>
        <v/>
      </c>
    </row>
    <row r="1709">
      <c r="X1709" t="inlineStr">
        <is>
          <t>L0221908</t>
        </is>
      </c>
      <c r="Y1709" t="inlineStr">
        <is>
          <t>2026-05-26</t>
        </is>
      </c>
      <c r="Z1709" t="inlineStr">
        <is>
          <t>home_use</t>
        </is>
      </c>
      <c r="AA1709" t="inlineStr">
        <is>
          <t>IMP00063</t>
        </is>
      </c>
      <c r="AB1709" t="inlineStr">
        <is>
          <t>T100440</t>
        </is>
      </c>
      <c r="AC1709" s="32" t="n">
        <v>1372791.64</v>
      </c>
      <c r="AD1709" s="32" t="n">
        <v>178462.91</v>
      </c>
      <c r="AE1709" s="35">
        <f>(LEFT(Y1709,4)-Parameters!$B$23)*12+MID(Y1709,6,2)-Parameters!$B$24+1</f>
        <v/>
      </c>
    </row>
    <row r="1710">
      <c r="X1710" t="inlineStr">
        <is>
          <t>L0221909</t>
        </is>
      </c>
      <c r="Y1710" t="inlineStr">
        <is>
          <t>2026-05-26</t>
        </is>
      </c>
      <c r="Z1710" t="inlineStr">
        <is>
          <t>home_use</t>
        </is>
      </c>
      <c r="AA1710" t="inlineStr">
        <is>
          <t>IMP00063</t>
        </is>
      </c>
      <c r="AB1710" t="inlineStr">
        <is>
          <t>T100440</t>
        </is>
      </c>
      <c r="AC1710" s="32" t="n">
        <v>10316745.12</v>
      </c>
      <c r="AD1710" s="32" t="n">
        <v>1341176.87</v>
      </c>
      <c r="AE1710" s="35">
        <f>(LEFT(Y1710,4)-Parameters!$B$23)*12+MID(Y1710,6,2)-Parameters!$B$24+1</f>
        <v/>
      </c>
    </row>
    <row r="1711">
      <c r="X1711" t="inlineStr">
        <is>
          <t>L0221910</t>
        </is>
      </c>
      <c r="Y1711" t="inlineStr">
        <is>
          <t>2026-05-26</t>
        </is>
      </c>
      <c r="Z1711" t="inlineStr">
        <is>
          <t>home_use</t>
        </is>
      </c>
      <c r="AA1711" t="inlineStr">
        <is>
          <t>IMP00063</t>
        </is>
      </c>
      <c r="AB1711" t="inlineStr">
        <is>
          <t>T100440</t>
        </is>
      </c>
      <c r="AC1711" s="32" t="n">
        <v>1663305.54</v>
      </c>
      <c r="AD1711" s="32" t="n">
        <v>216229.72</v>
      </c>
      <c r="AE1711" s="35">
        <f>(LEFT(Y1711,4)-Parameters!$B$23)*12+MID(Y1711,6,2)-Parameters!$B$24+1</f>
        <v/>
      </c>
    </row>
    <row r="1712">
      <c r="X1712" t="inlineStr">
        <is>
          <t>L0221912</t>
        </is>
      </c>
      <c r="Y1712" t="inlineStr">
        <is>
          <t>2026-05-26</t>
        </is>
      </c>
      <c r="Z1712" t="inlineStr">
        <is>
          <t>home_use</t>
        </is>
      </c>
      <c r="AA1712" t="inlineStr">
        <is>
          <t>IMP00063</t>
        </is>
      </c>
      <c r="AB1712" t="inlineStr">
        <is>
          <t>T100440</t>
        </is>
      </c>
      <c r="AC1712" s="32" t="n">
        <v>2122437.36</v>
      </c>
      <c r="AD1712" s="32" t="n">
        <v>237712.98</v>
      </c>
      <c r="AE1712" s="35">
        <f>(LEFT(Y1712,4)-Parameters!$B$23)*12+MID(Y1712,6,2)-Parameters!$B$24+1</f>
        <v/>
      </c>
    </row>
    <row r="1713">
      <c r="X1713" t="inlineStr">
        <is>
          <t>L0221913</t>
        </is>
      </c>
      <c r="Y1713" t="inlineStr">
        <is>
          <t>2026-05-26</t>
        </is>
      </c>
      <c r="Z1713" t="inlineStr">
        <is>
          <t>home_use</t>
        </is>
      </c>
      <c r="AA1713" t="inlineStr">
        <is>
          <t>IMP00063</t>
        </is>
      </c>
      <c r="AB1713" t="inlineStr">
        <is>
          <t>T100440</t>
        </is>
      </c>
      <c r="AC1713" s="32" t="n">
        <v>2384518.75</v>
      </c>
      <c r="AD1713" s="32" t="n">
        <v>267066.1</v>
      </c>
      <c r="AE1713" s="35">
        <f>(LEFT(Y1713,4)-Parameters!$B$23)*12+MID(Y1713,6,2)-Parameters!$B$24+1</f>
        <v/>
      </c>
    </row>
    <row r="1714">
      <c r="X1714" t="inlineStr">
        <is>
          <t>L0221915</t>
        </is>
      </c>
      <c r="Y1714" t="inlineStr">
        <is>
          <t>2026-05-26</t>
        </is>
      </c>
      <c r="Z1714" t="inlineStr">
        <is>
          <t>home_use</t>
        </is>
      </c>
      <c r="AA1714" t="inlineStr">
        <is>
          <t>IMP00063</t>
        </is>
      </c>
      <c r="AB1714" t="inlineStr">
        <is>
          <t>T100440</t>
        </is>
      </c>
      <c r="AC1714" s="32" t="n">
        <v>15309442.82</v>
      </c>
      <c r="AD1714" s="32" t="n">
        <v>1990227.57</v>
      </c>
      <c r="AE1714" s="35">
        <f>(LEFT(Y1714,4)-Parameters!$B$23)*12+MID(Y1714,6,2)-Parameters!$B$24+1</f>
        <v/>
      </c>
    </row>
    <row r="1715">
      <c r="X1715" t="inlineStr">
        <is>
          <t>L0222216</t>
        </is>
      </c>
      <c r="Y1715" t="inlineStr">
        <is>
          <t>2026-05-27</t>
        </is>
      </c>
      <c r="Z1715" t="inlineStr">
        <is>
          <t>home_use</t>
        </is>
      </c>
      <c r="AA1715" t="inlineStr">
        <is>
          <t>IMP00063</t>
        </is>
      </c>
      <c r="AB1715" t="inlineStr">
        <is>
          <t>T100440</t>
        </is>
      </c>
      <c r="AC1715" s="32" t="n">
        <v>204943.86</v>
      </c>
      <c r="AD1715" s="32" t="n">
        <v>23568.54</v>
      </c>
      <c r="AE1715" s="35">
        <f>(LEFT(Y1715,4)-Parameters!$B$23)*12+MID(Y1715,6,2)-Parameters!$B$24+1</f>
        <v/>
      </c>
    </row>
    <row r="1716">
      <c r="X1716" t="inlineStr">
        <is>
          <t>L0222217</t>
        </is>
      </c>
      <c r="Y1716" t="inlineStr">
        <is>
          <t>2026-05-27</t>
        </is>
      </c>
      <c r="Z1716" t="inlineStr">
        <is>
          <t>home_use</t>
        </is>
      </c>
      <c r="AA1716" t="inlineStr">
        <is>
          <t>IMP00063</t>
        </is>
      </c>
      <c r="AB1716" t="inlineStr">
        <is>
          <t>T100440</t>
        </is>
      </c>
      <c r="AC1716" s="32" t="n">
        <v>1046032.33</v>
      </c>
      <c r="AD1716" s="32" t="n">
        <v>120293.72</v>
      </c>
      <c r="AE1716" s="35">
        <f>(LEFT(Y1716,4)-Parameters!$B$23)*12+MID(Y1716,6,2)-Parameters!$B$24+1</f>
        <v/>
      </c>
    </row>
    <row r="1717">
      <c r="X1717" t="inlineStr">
        <is>
          <t>L0222218</t>
        </is>
      </c>
      <c r="Y1717" t="inlineStr">
        <is>
          <t>2026-05-27</t>
        </is>
      </c>
      <c r="Z1717" t="inlineStr">
        <is>
          <t>home_use</t>
        </is>
      </c>
      <c r="AA1717" t="inlineStr">
        <is>
          <t>IMP00063</t>
        </is>
      </c>
      <c r="AB1717" t="inlineStr">
        <is>
          <t>T100440</t>
        </is>
      </c>
      <c r="AC1717" s="32" t="n">
        <v>241297.56</v>
      </c>
      <c r="AD1717" s="32" t="n">
        <v>27749.22</v>
      </c>
      <c r="AE1717" s="35">
        <f>(LEFT(Y1717,4)-Parameters!$B$23)*12+MID(Y1717,6,2)-Parameters!$B$24+1</f>
        <v/>
      </c>
    </row>
    <row r="1718">
      <c r="X1718" t="inlineStr">
        <is>
          <t>L0222219</t>
        </is>
      </c>
      <c r="Y1718" t="inlineStr">
        <is>
          <t>2026-05-27</t>
        </is>
      </c>
      <c r="Z1718" t="inlineStr">
        <is>
          <t>home_use</t>
        </is>
      </c>
      <c r="AA1718" t="inlineStr">
        <is>
          <t>IMP00063</t>
        </is>
      </c>
      <c r="AB1718" t="inlineStr">
        <is>
          <t>T100440</t>
        </is>
      </c>
      <c r="AC1718" s="32" t="n">
        <v>5093318.77</v>
      </c>
      <c r="AD1718" s="32" t="n">
        <v>519518.51</v>
      </c>
      <c r="AE1718" s="35">
        <f>(LEFT(Y1718,4)-Parameters!$B$23)*12+MID(Y1718,6,2)-Parameters!$B$24+1</f>
        <v/>
      </c>
    </row>
    <row r="1719">
      <c r="X1719" t="inlineStr">
        <is>
          <t>L0222220</t>
        </is>
      </c>
      <c r="Y1719" t="inlineStr">
        <is>
          <t>2026-05-27</t>
        </is>
      </c>
      <c r="Z1719" t="inlineStr">
        <is>
          <t>home_use</t>
        </is>
      </c>
      <c r="AA1719" t="inlineStr">
        <is>
          <t>IMP00063</t>
        </is>
      </c>
      <c r="AB1719" t="inlineStr">
        <is>
          <t>T100440</t>
        </is>
      </c>
      <c r="AC1719" s="32" t="n">
        <v>446657.84</v>
      </c>
      <c r="AD1719" s="32" t="n">
        <v>51365.65</v>
      </c>
      <c r="AE1719" s="35">
        <f>(LEFT(Y1719,4)-Parameters!$B$23)*12+MID(Y1719,6,2)-Parameters!$B$24+1</f>
        <v/>
      </c>
    </row>
    <row r="1720">
      <c r="X1720" t="inlineStr">
        <is>
          <t>L0222221</t>
        </is>
      </c>
      <c r="Y1720" t="inlineStr">
        <is>
          <t>2026-05-27</t>
        </is>
      </c>
      <c r="Z1720" t="inlineStr">
        <is>
          <t>home_use</t>
        </is>
      </c>
      <c r="AA1720" t="inlineStr">
        <is>
          <t>IMP00063</t>
        </is>
      </c>
      <c r="AB1720" t="inlineStr">
        <is>
          <t>T100440</t>
        </is>
      </c>
      <c r="AC1720" s="32" t="n">
        <v>3387905.06</v>
      </c>
      <c r="AD1720" s="32" t="n">
        <v>440427.66</v>
      </c>
      <c r="AE1720" s="35">
        <f>(LEFT(Y1720,4)-Parameters!$B$23)*12+MID(Y1720,6,2)-Parameters!$B$24+1</f>
        <v/>
      </c>
    </row>
    <row r="1721">
      <c r="X1721" t="inlineStr">
        <is>
          <t>L0222222</t>
        </is>
      </c>
      <c r="Y1721" t="inlineStr">
        <is>
          <t>2026-05-27</t>
        </is>
      </c>
      <c r="Z1721" t="inlineStr">
        <is>
          <t>home_use</t>
        </is>
      </c>
      <c r="AA1721" t="inlineStr">
        <is>
          <t>IMP00063</t>
        </is>
      </c>
      <c r="AB1721" t="inlineStr">
        <is>
          <t>T100440</t>
        </is>
      </c>
      <c r="AC1721" s="32" t="n">
        <v>904096.64</v>
      </c>
      <c r="AD1721" s="32" t="n">
        <v>96738.34</v>
      </c>
      <c r="AE1721" s="35">
        <f>(LEFT(Y1721,4)-Parameters!$B$23)*12+MID(Y1721,6,2)-Parameters!$B$24+1</f>
        <v/>
      </c>
    </row>
    <row r="1722">
      <c r="X1722" t="inlineStr">
        <is>
          <t>L0222223</t>
        </is>
      </c>
      <c r="Y1722" t="inlineStr">
        <is>
          <t>2026-05-27</t>
        </is>
      </c>
      <c r="Z1722" t="inlineStr">
        <is>
          <t>home_use</t>
        </is>
      </c>
      <c r="AA1722" t="inlineStr">
        <is>
          <t>IMP00063</t>
        </is>
      </c>
      <c r="AB1722" t="inlineStr">
        <is>
          <t>T100440</t>
        </is>
      </c>
      <c r="AC1722" s="32" t="n">
        <v>646840.14</v>
      </c>
      <c r="AD1722" s="32" t="n">
        <v>74386.62</v>
      </c>
      <c r="AE1722" s="35">
        <f>(LEFT(Y1722,4)-Parameters!$B$23)*12+MID(Y1722,6,2)-Parameters!$B$24+1</f>
        <v/>
      </c>
    </row>
    <row r="1723">
      <c r="X1723" t="inlineStr">
        <is>
          <t>L0222462</t>
        </is>
      </c>
      <c r="Y1723" t="inlineStr">
        <is>
          <t>2026-05-28</t>
        </is>
      </c>
      <c r="Z1723" t="inlineStr">
        <is>
          <t>home_use</t>
        </is>
      </c>
      <c r="AA1723" t="inlineStr">
        <is>
          <t>IMP00063</t>
        </is>
      </c>
      <c r="AB1723" t="inlineStr">
        <is>
          <t>T100440</t>
        </is>
      </c>
      <c r="AC1723" s="32" t="n">
        <v>4034986.32</v>
      </c>
      <c r="AD1723" s="32" t="n">
        <v>524548.22</v>
      </c>
      <c r="AE1723" s="35">
        <f>(LEFT(Y1723,4)-Parameters!$B$23)*12+MID(Y1723,6,2)-Parameters!$B$24+1</f>
        <v/>
      </c>
    </row>
    <row r="1724">
      <c r="X1724" t="inlineStr">
        <is>
          <t>L0222463</t>
        </is>
      </c>
      <c r="Y1724" t="inlineStr">
        <is>
          <t>2026-05-28</t>
        </is>
      </c>
      <c r="Z1724" t="inlineStr">
        <is>
          <t>home_use</t>
        </is>
      </c>
      <c r="AA1724" t="inlineStr">
        <is>
          <t>IMP00063</t>
        </is>
      </c>
      <c r="AB1724" t="inlineStr">
        <is>
          <t>T100440</t>
        </is>
      </c>
      <c r="AC1724" s="32" t="n">
        <v>9697179.93</v>
      </c>
      <c r="AD1724" s="32" t="n">
        <v>1260633.39</v>
      </c>
      <c r="AE1724" s="35">
        <f>(LEFT(Y1724,4)-Parameters!$B$23)*12+MID(Y1724,6,2)-Parameters!$B$24+1</f>
        <v/>
      </c>
    </row>
    <row r="1725">
      <c r="X1725" t="inlineStr">
        <is>
          <t>L0222464</t>
        </is>
      </c>
      <c r="Y1725" t="inlineStr">
        <is>
          <t>2026-05-28</t>
        </is>
      </c>
      <c r="Z1725" t="inlineStr">
        <is>
          <t>home_use</t>
        </is>
      </c>
      <c r="AA1725" t="inlineStr">
        <is>
          <t>IMP00063</t>
        </is>
      </c>
      <c r="AB1725" t="inlineStr">
        <is>
          <t>T100440</t>
        </is>
      </c>
      <c r="AC1725" s="32" t="n">
        <v>4866902.57</v>
      </c>
      <c r="AD1725" s="32" t="n">
        <v>632697.33</v>
      </c>
      <c r="AE1725" s="35">
        <f>(LEFT(Y1725,4)-Parameters!$B$23)*12+MID(Y1725,6,2)-Parameters!$B$24+1</f>
        <v/>
      </c>
    </row>
    <row r="1726">
      <c r="X1726" t="inlineStr">
        <is>
          <t>L0222709</t>
        </is>
      </c>
      <c r="Y1726" t="inlineStr">
        <is>
          <t>2026-06-01</t>
        </is>
      </c>
      <c r="Z1726" t="inlineStr">
        <is>
          <t>home_use</t>
        </is>
      </c>
      <c r="AA1726" t="inlineStr">
        <is>
          <t>IMP00063</t>
        </is>
      </c>
      <c r="AB1726" t="inlineStr">
        <is>
          <t>T100440</t>
        </is>
      </c>
      <c r="AC1726" s="32" t="n">
        <v>980860.0600000001</v>
      </c>
      <c r="AD1726" s="32" t="n">
        <v>112798.91</v>
      </c>
      <c r="AE1726" s="35">
        <f>(LEFT(Y1726,4)-Parameters!$B$23)*12+MID(Y1726,6,2)-Parameters!$B$24+1</f>
        <v/>
      </c>
    </row>
    <row r="1727">
      <c r="X1727" t="inlineStr">
        <is>
          <t>L0222710</t>
        </is>
      </c>
      <c r="Y1727" t="inlineStr">
        <is>
          <t>2026-06-01</t>
        </is>
      </c>
      <c r="Z1727" t="inlineStr">
        <is>
          <t>home_use</t>
        </is>
      </c>
      <c r="AA1727" t="inlineStr">
        <is>
          <t>IMP00063</t>
        </is>
      </c>
      <c r="AB1727" t="inlineStr">
        <is>
          <t>T100440</t>
        </is>
      </c>
      <c r="AC1727" s="32" t="n">
        <v>1366063.8</v>
      </c>
      <c r="AD1727" s="32" t="n">
        <v>157097.34</v>
      </c>
      <c r="AE1727" s="35">
        <f>(LEFT(Y1727,4)-Parameters!$B$23)*12+MID(Y1727,6,2)-Parameters!$B$24+1</f>
        <v/>
      </c>
    </row>
    <row r="1728">
      <c r="X1728" t="inlineStr">
        <is>
          <t>L0222711</t>
        </is>
      </c>
      <c r="Y1728" t="inlineStr">
        <is>
          <t>2026-06-01</t>
        </is>
      </c>
      <c r="Z1728" t="inlineStr">
        <is>
          <t>home_use</t>
        </is>
      </c>
      <c r="AA1728" t="inlineStr">
        <is>
          <t>IMP00063</t>
        </is>
      </c>
      <c r="AB1728" t="inlineStr">
        <is>
          <t>T100440</t>
        </is>
      </c>
      <c r="AC1728" s="32" t="n">
        <v>570206.3199999999</v>
      </c>
      <c r="AD1728" s="32" t="n">
        <v>65573.73</v>
      </c>
      <c r="AE1728" s="35">
        <f>(LEFT(Y1728,4)-Parameters!$B$23)*12+MID(Y1728,6,2)-Parameters!$B$24+1</f>
        <v/>
      </c>
    </row>
    <row r="1729">
      <c r="X1729" t="inlineStr">
        <is>
          <t>L0222712</t>
        </is>
      </c>
      <c r="Y1729" t="inlineStr">
        <is>
          <t>2026-06-01</t>
        </is>
      </c>
      <c r="Z1729" t="inlineStr">
        <is>
          <t>home_use</t>
        </is>
      </c>
      <c r="AA1729" t="inlineStr">
        <is>
          <t>IMP00063</t>
        </is>
      </c>
      <c r="AB1729" t="inlineStr">
        <is>
          <t>T100440</t>
        </is>
      </c>
      <c r="AC1729" s="32" t="n">
        <v>1373337.9</v>
      </c>
      <c r="AD1729" s="32" t="n">
        <v>146947.16</v>
      </c>
      <c r="AE1729" s="35">
        <f>(LEFT(Y1729,4)-Parameters!$B$23)*12+MID(Y1729,6,2)-Parameters!$B$24+1</f>
        <v/>
      </c>
    </row>
    <row r="1730">
      <c r="X1730" t="inlineStr">
        <is>
          <t>L0222713</t>
        </is>
      </c>
      <c r="Y1730" t="inlineStr">
        <is>
          <t>2026-06-01</t>
        </is>
      </c>
      <c r="Z1730" t="inlineStr">
        <is>
          <t>home_use</t>
        </is>
      </c>
      <c r="AA1730" t="inlineStr">
        <is>
          <t>IMP00063</t>
        </is>
      </c>
      <c r="AB1730" t="inlineStr">
        <is>
          <t>T100440</t>
        </is>
      </c>
      <c r="AC1730" s="32" t="n">
        <v>6110973.6</v>
      </c>
      <c r="AD1730" s="32" t="n">
        <v>794426.5699999999</v>
      </c>
      <c r="AE1730" s="35">
        <f>(LEFT(Y1730,4)-Parameters!$B$23)*12+MID(Y1730,6,2)-Parameters!$B$24+1</f>
        <v/>
      </c>
    </row>
    <row r="1731">
      <c r="X1731" t="inlineStr">
        <is>
          <t>L0222714</t>
        </is>
      </c>
      <c r="Y1731" t="inlineStr">
        <is>
          <t>2026-06-01</t>
        </is>
      </c>
      <c r="Z1731" t="inlineStr">
        <is>
          <t>home_use</t>
        </is>
      </c>
      <c r="AA1731" t="inlineStr">
        <is>
          <t>IMP00063</t>
        </is>
      </c>
      <c r="AB1731" t="inlineStr">
        <is>
          <t>T100440</t>
        </is>
      </c>
      <c r="AC1731" s="32" t="n">
        <v>521776.2</v>
      </c>
      <c r="AD1731" s="32" t="n">
        <v>60004.26</v>
      </c>
      <c r="AE1731" s="35">
        <f>(LEFT(Y1731,4)-Parameters!$B$23)*12+MID(Y1731,6,2)-Parameters!$B$24+1</f>
        <v/>
      </c>
    </row>
    <row r="1732">
      <c r="X1732" t="inlineStr">
        <is>
          <t>L0222715</t>
        </is>
      </c>
      <c r="Y1732" t="inlineStr">
        <is>
          <t>2026-06-01</t>
        </is>
      </c>
      <c r="Z1732" t="inlineStr">
        <is>
          <t>home_use</t>
        </is>
      </c>
      <c r="AA1732" t="inlineStr">
        <is>
          <t>IMP00063</t>
        </is>
      </c>
      <c r="AB1732" t="inlineStr">
        <is>
          <t>T100440</t>
        </is>
      </c>
      <c r="AC1732" s="32" t="n">
        <v>397162.92</v>
      </c>
      <c r="AD1732" s="32" t="n">
        <v>45673.74</v>
      </c>
      <c r="AE1732" s="35">
        <f>(LEFT(Y1732,4)-Parameters!$B$23)*12+MID(Y1732,6,2)-Parameters!$B$24+1</f>
        <v/>
      </c>
    </row>
    <row r="1733">
      <c r="X1733" t="inlineStr">
        <is>
          <t>L0222716</t>
        </is>
      </c>
      <c r="Y1733" t="inlineStr">
        <is>
          <t>2026-06-01</t>
        </is>
      </c>
      <c r="Z1733" t="inlineStr">
        <is>
          <t>home_use</t>
        </is>
      </c>
      <c r="AA1733" t="inlineStr">
        <is>
          <t>IMP00063</t>
        </is>
      </c>
      <c r="AB1733" t="inlineStr">
        <is>
          <t>T100440</t>
        </is>
      </c>
      <c r="AC1733" s="32" t="n">
        <v>1140847.5</v>
      </c>
      <c r="AD1733" s="32" t="n">
        <v>131197.46</v>
      </c>
      <c r="AE1733" s="35">
        <f>(LEFT(Y1733,4)-Parameters!$B$23)*12+MID(Y1733,6,2)-Parameters!$B$24+1</f>
        <v/>
      </c>
    </row>
    <row r="1734">
      <c r="X1734" t="inlineStr">
        <is>
          <t>L0222717</t>
        </is>
      </c>
      <c r="Y1734" t="inlineStr">
        <is>
          <t>2026-06-01</t>
        </is>
      </c>
      <c r="Z1734" t="inlineStr">
        <is>
          <t>home_use</t>
        </is>
      </c>
      <c r="AA1734" t="inlineStr">
        <is>
          <t>IMP00063</t>
        </is>
      </c>
      <c r="AB1734" t="inlineStr">
        <is>
          <t>T100440</t>
        </is>
      </c>
      <c r="AC1734" s="32" t="n">
        <v>1014156.92</v>
      </c>
      <c r="AD1734" s="32" t="n">
        <v>116628.05</v>
      </c>
      <c r="AE1734" s="35">
        <f>(LEFT(Y1734,4)-Parameters!$B$23)*12+MID(Y1734,6,2)-Parameters!$B$24+1</f>
        <v/>
      </c>
    </row>
    <row r="1735">
      <c r="X1735" t="inlineStr">
        <is>
          <t>L0222964</t>
        </is>
      </c>
      <c r="Y1735" t="inlineStr">
        <is>
          <t>2026-06-02</t>
        </is>
      </c>
      <c r="Z1735" t="inlineStr">
        <is>
          <t>home_use</t>
        </is>
      </c>
      <c r="AA1735" t="inlineStr">
        <is>
          <t>IMP00063</t>
        </is>
      </c>
      <c r="AB1735" t="inlineStr">
        <is>
          <t>T100440</t>
        </is>
      </c>
      <c r="AC1735" s="32" t="n">
        <v>344872</v>
      </c>
      <c r="AD1735" s="32" t="n">
        <v>39660.28</v>
      </c>
      <c r="AE1735" s="35">
        <f>(LEFT(Y1735,4)-Parameters!$B$23)*12+MID(Y1735,6,2)-Parameters!$B$24+1</f>
        <v/>
      </c>
    </row>
    <row r="1736">
      <c r="X1736" t="inlineStr">
        <is>
          <t>L0222965</t>
        </is>
      </c>
      <c r="Y1736" t="inlineStr">
        <is>
          <t>2026-06-02</t>
        </is>
      </c>
      <c r="Z1736" t="inlineStr">
        <is>
          <t>home_use</t>
        </is>
      </c>
      <c r="AA1736" t="inlineStr">
        <is>
          <t>IMP00063</t>
        </is>
      </c>
      <c r="AB1736" t="inlineStr">
        <is>
          <t>T100440</t>
        </is>
      </c>
      <c r="AC1736" s="32" t="n">
        <v>3384864.03</v>
      </c>
      <c r="AD1736" s="32" t="n">
        <v>440032.32</v>
      </c>
      <c r="AE1736" s="35">
        <f>(LEFT(Y1736,4)-Parameters!$B$23)*12+MID(Y1736,6,2)-Parameters!$B$24+1</f>
        <v/>
      </c>
    </row>
    <row r="1737">
      <c r="X1737" t="inlineStr">
        <is>
          <t>L0222966</t>
        </is>
      </c>
      <c r="Y1737" t="inlineStr">
        <is>
          <t>2026-06-02</t>
        </is>
      </c>
      <c r="Z1737" t="inlineStr">
        <is>
          <t>home_use</t>
        </is>
      </c>
      <c r="AA1737" t="inlineStr">
        <is>
          <t>IMP00063</t>
        </is>
      </c>
      <c r="AB1737" t="inlineStr">
        <is>
          <t>T100440</t>
        </is>
      </c>
      <c r="AC1737" s="32" t="n">
        <v>586450.42</v>
      </c>
      <c r="AD1737" s="32" t="n">
        <v>67441.8</v>
      </c>
      <c r="AE1737" s="35">
        <f>(LEFT(Y1737,4)-Parameters!$B$23)*12+MID(Y1737,6,2)-Parameters!$B$24+1</f>
        <v/>
      </c>
    </row>
    <row r="1738">
      <c r="X1738" t="inlineStr">
        <is>
          <t>L0222968</t>
        </is>
      </c>
      <c r="Y1738" t="inlineStr">
        <is>
          <t>2026-06-02</t>
        </is>
      </c>
      <c r="Z1738" t="inlineStr">
        <is>
          <t>home_use</t>
        </is>
      </c>
      <c r="AA1738" t="inlineStr">
        <is>
          <t>IMP00063</t>
        </is>
      </c>
      <c r="AB1738" t="inlineStr">
        <is>
          <t>T100440</t>
        </is>
      </c>
      <c r="AC1738" s="32" t="n">
        <v>1849533.15</v>
      </c>
      <c r="AD1738" s="32" t="n">
        <v>240439.31</v>
      </c>
      <c r="AE1738" s="35">
        <f>(LEFT(Y1738,4)-Parameters!$B$23)*12+MID(Y1738,6,2)-Parameters!$B$24+1</f>
        <v/>
      </c>
    </row>
    <row r="1739">
      <c r="X1739" t="inlineStr">
        <is>
          <t>L0223217</t>
        </is>
      </c>
      <c r="Y1739" t="inlineStr">
        <is>
          <t>2026-06-03</t>
        </is>
      </c>
      <c r="Z1739" t="inlineStr">
        <is>
          <t>home_use</t>
        </is>
      </c>
      <c r="AA1739" t="inlineStr">
        <is>
          <t>IMP00063</t>
        </is>
      </c>
      <c r="AB1739" t="inlineStr">
        <is>
          <t>T100440</t>
        </is>
      </c>
      <c r="AC1739" s="32" t="n">
        <v>444802.44</v>
      </c>
      <c r="AD1739" s="32" t="n">
        <v>47593.86</v>
      </c>
      <c r="AE1739" s="35">
        <f>(LEFT(Y1739,4)-Parameters!$B$23)*12+MID(Y1739,6,2)-Parameters!$B$24+1</f>
        <v/>
      </c>
    </row>
    <row r="1740">
      <c r="X1740" t="inlineStr">
        <is>
          <t>L0223218</t>
        </is>
      </c>
      <c r="Y1740" t="inlineStr">
        <is>
          <t>2026-06-03</t>
        </is>
      </c>
      <c r="Z1740" t="inlineStr">
        <is>
          <t>home_use</t>
        </is>
      </c>
      <c r="AA1740" t="inlineStr">
        <is>
          <t>IMP00063</t>
        </is>
      </c>
      <c r="AB1740" t="inlineStr">
        <is>
          <t>T100440</t>
        </is>
      </c>
      <c r="AC1740" s="32" t="n">
        <v>707525.6800000001</v>
      </c>
      <c r="AD1740" s="32" t="n">
        <v>75705.25</v>
      </c>
      <c r="AE1740" s="35">
        <f>(LEFT(Y1740,4)-Parameters!$B$23)*12+MID(Y1740,6,2)-Parameters!$B$24+1</f>
        <v/>
      </c>
    </row>
    <row r="1741">
      <c r="X1741" t="inlineStr">
        <is>
          <t>L0223219</t>
        </is>
      </c>
      <c r="Y1741" t="inlineStr">
        <is>
          <t>2026-06-03</t>
        </is>
      </c>
      <c r="Z1741" t="inlineStr">
        <is>
          <t>home_use</t>
        </is>
      </c>
      <c r="AA1741" t="inlineStr">
        <is>
          <t>IMP00063</t>
        </is>
      </c>
      <c r="AB1741" t="inlineStr">
        <is>
          <t>T100440</t>
        </is>
      </c>
      <c r="AC1741" s="32" t="n">
        <v>876593.87</v>
      </c>
      <c r="AD1741" s="32" t="n">
        <v>98178.50999999999</v>
      </c>
      <c r="AE1741" s="35">
        <f>(LEFT(Y1741,4)-Parameters!$B$23)*12+MID(Y1741,6,2)-Parameters!$B$24+1</f>
        <v/>
      </c>
    </row>
    <row r="1742">
      <c r="X1742" t="inlineStr">
        <is>
          <t>L0223220</t>
        </is>
      </c>
      <c r="Y1742" t="inlineStr">
        <is>
          <t>2026-06-03</t>
        </is>
      </c>
      <c r="Z1742" t="inlineStr">
        <is>
          <t>home_use</t>
        </is>
      </c>
      <c r="AA1742" t="inlineStr">
        <is>
          <t>IMP00063</t>
        </is>
      </c>
      <c r="AB1742" t="inlineStr">
        <is>
          <t>T100440</t>
        </is>
      </c>
      <c r="AC1742" s="32" t="n">
        <v>4883724.84</v>
      </c>
      <c r="AD1742" s="32" t="n">
        <v>546977.1800000001</v>
      </c>
      <c r="AE1742" s="35">
        <f>(LEFT(Y1742,4)-Parameters!$B$23)*12+MID(Y1742,6,2)-Parameters!$B$24+1</f>
        <v/>
      </c>
    </row>
    <row r="1743">
      <c r="X1743" t="inlineStr">
        <is>
          <t>L0223221</t>
        </is>
      </c>
      <c r="Y1743" t="inlineStr">
        <is>
          <t>2026-06-03</t>
        </is>
      </c>
      <c r="Z1743" t="inlineStr">
        <is>
          <t>home_use</t>
        </is>
      </c>
      <c r="AA1743" t="inlineStr">
        <is>
          <t>IMP00063</t>
        </is>
      </c>
      <c r="AB1743" t="inlineStr">
        <is>
          <t>T100440</t>
        </is>
      </c>
      <c r="AC1743" s="32" t="n">
        <v>1941429.48</v>
      </c>
      <c r="AD1743" s="32" t="n">
        <v>252385.83</v>
      </c>
      <c r="AE1743" s="35">
        <f>(LEFT(Y1743,4)-Parameters!$B$23)*12+MID(Y1743,6,2)-Parameters!$B$24+1</f>
        <v/>
      </c>
    </row>
    <row r="1744">
      <c r="X1744" t="inlineStr">
        <is>
          <t>L0223222</t>
        </is>
      </c>
      <c r="Y1744" t="inlineStr">
        <is>
          <t>2026-06-03</t>
        </is>
      </c>
      <c r="Z1744" t="inlineStr">
        <is>
          <t>home_use</t>
        </is>
      </c>
      <c r="AA1744" t="inlineStr">
        <is>
          <t>IMP00063</t>
        </is>
      </c>
      <c r="AB1744" t="inlineStr">
        <is>
          <t>T100440</t>
        </is>
      </c>
      <c r="AC1744" s="32" t="n">
        <v>793334.08</v>
      </c>
      <c r="AD1744" s="32" t="n">
        <v>91233.42</v>
      </c>
      <c r="AE1744" s="35">
        <f>(LEFT(Y1744,4)-Parameters!$B$23)*12+MID(Y1744,6,2)-Parameters!$B$24+1</f>
        <v/>
      </c>
    </row>
    <row r="1745">
      <c r="X1745" t="inlineStr">
        <is>
          <t>L0223223</t>
        </is>
      </c>
      <c r="Y1745" t="inlineStr">
        <is>
          <t>2026-06-03</t>
        </is>
      </c>
      <c r="Z1745" t="inlineStr">
        <is>
          <t>home_use</t>
        </is>
      </c>
      <c r="AA1745" t="inlineStr">
        <is>
          <t>IMP00063</t>
        </is>
      </c>
      <c r="AB1745" t="inlineStr">
        <is>
          <t>T100440</t>
        </is>
      </c>
      <c r="AC1745" s="32" t="n">
        <v>1568426.47</v>
      </c>
      <c r="AD1745" s="32" t="n">
        <v>180369.04</v>
      </c>
      <c r="AE1745" s="35">
        <f>(LEFT(Y1745,4)-Parameters!$B$23)*12+MID(Y1745,6,2)-Parameters!$B$24+1</f>
        <v/>
      </c>
    </row>
    <row r="1746">
      <c r="X1746" t="inlineStr">
        <is>
          <t>L0223224</t>
        </is>
      </c>
      <c r="Y1746" t="inlineStr">
        <is>
          <t>2026-06-03</t>
        </is>
      </c>
      <c r="Z1746" t="inlineStr">
        <is>
          <t>home_use</t>
        </is>
      </c>
      <c r="AA1746" t="inlineStr">
        <is>
          <t>IMP00063</t>
        </is>
      </c>
      <c r="AB1746" t="inlineStr">
        <is>
          <t>T100440</t>
        </is>
      </c>
      <c r="AC1746" s="32" t="n">
        <v>6481976.04</v>
      </c>
      <c r="AD1746" s="32" t="n">
        <v>842656.89</v>
      </c>
      <c r="AE1746" s="35">
        <f>(LEFT(Y1746,4)-Parameters!$B$23)*12+MID(Y1746,6,2)-Parameters!$B$24+1</f>
        <v/>
      </c>
    </row>
    <row r="1747">
      <c r="X1747" t="inlineStr">
        <is>
          <t>L0223225</t>
        </is>
      </c>
      <c r="Y1747" t="inlineStr">
        <is>
          <t>2026-06-03</t>
        </is>
      </c>
      <c r="Z1747" t="inlineStr">
        <is>
          <t>home_use</t>
        </is>
      </c>
      <c r="AA1747" t="inlineStr">
        <is>
          <t>IMP00063</t>
        </is>
      </c>
      <c r="AB1747" t="inlineStr">
        <is>
          <t>T100440</t>
        </is>
      </c>
      <c r="AC1747" s="32" t="n">
        <v>451490.05</v>
      </c>
      <c r="AD1747" s="32" t="n">
        <v>48309.44</v>
      </c>
      <c r="AE1747" s="35">
        <f>(LEFT(Y1747,4)-Parameters!$B$23)*12+MID(Y1747,6,2)-Parameters!$B$24+1</f>
        <v/>
      </c>
    </row>
    <row r="1748">
      <c r="X1748" t="inlineStr">
        <is>
          <t>L0223491</t>
        </is>
      </c>
      <c r="Y1748" t="inlineStr">
        <is>
          <t>2026-06-04</t>
        </is>
      </c>
      <c r="Z1748" t="inlineStr">
        <is>
          <t>home_use</t>
        </is>
      </c>
      <c r="AA1748" t="inlineStr">
        <is>
          <t>IMP00063</t>
        </is>
      </c>
      <c r="AB1748" t="inlineStr">
        <is>
          <t>T100440</t>
        </is>
      </c>
      <c r="AC1748" s="32" t="n">
        <v>517597.88</v>
      </c>
      <c r="AD1748" s="32" t="n">
        <v>59523.76</v>
      </c>
      <c r="AE1748" s="35">
        <f>(LEFT(Y1748,4)-Parameters!$B$23)*12+MID(Y1748,6,2)-Parameters!$B$24+1</f>
        <v/>
      </c>
    </row>
    <row r="1749">
      <c r="X1749" t="inlineStr">
        <is>
          <t>L0223492</t>
        </is>
      </c>
      <c r="Y1749" t="inlineStr">
        <is>
          <t>2026-06-04</t>
        </is>
      </c>
      <c r="Z1749" t="inlineStr">
        <is>
          <t>home_use</t>
        </is>
      </c>
      <c r="AA1749" t="inlineStr">
        <is>
          <t>IMP00063</t>
        </is>
      </c>
      <c r="AB1749" t="inlineStr">
        <is>
          <t>T100440</t>
        </is>
      </c>
      <c r="AC1749" s="32" t="n">
        <v>4372852.18</v>
      </c>
      <c r="AD1749" s="32" t="n">
        <v>489759.44</v>
      </c>
      <c r="AE1749" s="35">
        <f>(LEFT(Y1749,4)-Parameters!$B$23)*12+MID(Y1749,6,2)-Parameters!$B$24+1</f>
        <v/>
      </c>
    </row>
    <row r="1750">
      <c r="X1750" t="inlineStr">
        <is>
          <t>L0223493</t>
        </is>
      </c>
      <c r="Y1750" t="inlineStr">
        <is>
          <t>2026-06-04</t>
        </is>
      </c>
      <c r="Z1750" t="inlineStr">
        <is>
          <t>warehouse_out</t>
        </is>
      </c>
      <c r="AA1750" t="inlineStr">
        <is>
          <t>IMP00063</t>
        </is>
      </c>
      <c r="AB1750" t="inlineStr">
        <is>
          <t>T100440</t>
        </is>
      </c>
      <c r="AC1750" s="32" t="n">
        <v>240550.42</v>
      </c>
      <c r="AD1750" s="32" t="n">
        <v>26941.65</v>
      </c>
      <c r="AE1750" s="35">
        <f>(LEFT(Y1750,4)-Parameters!$B$23)*12+MID(Y1750,6,2)-Parameters!$B$24+1</f>
        <v/>
      </c>
    </row>
    <row r="1751">
      <c r="X1751" t="inlineStr">
        <is>
          <t>L0223494</t>
        </is>
      </c>
      <c r="Y1751" t="inlineStr">
        <is>
          <t>2026-06-04</t>
        </is>
      </c>
      <c r="Z1751" t="inlineStr">
        <is>
          <t>home_use</t>
        </is>
      </c>
      <c r="AA1751" t="inlineStr">
        <is>
          <t>IMP00063</t>
        </is>
      </c>
      <c r="AB1751" t="inlineStr">
        <is>
          <t>T100440</t>
        </is>
      </c>
      <c r="AC1751" s="32" t="n">
        <v>440866.26</v>
      </c>
      <c r="AD1751" s="32" t="n">
        <v>50699.62</v>
      </c>
      <c r="AE1751" s="35">
        <f>(LEFT(Y1751,4)-Parameters!$B$23)*12+MID(Y1751,6,2)-Parameters!$B$24+1</f>
        <v/>
      </c>
    </row>
    <row r="1752">
      <c r="X1752" t="inlineStr">
        <is>
          <t>L0223496</t>
        </is>
      </c>
      <c r="Y1752" t="inlineStr">
        <is>
          <t>2026-06-04</t>
        </is>
      </c>
      <c r="Z1752" t="inlineStr">
        <is>
          <t>home_use</t>
        </is>
      </c>
      <c r="AA1752" t="inlineStr">
        <is>
          <t>IMP00063</t>
        </is>
      </c>
      <c r="AB1752" t="inlineStr">
        <is>
          <t>T100440</t>
        </is>
      </c>
      <c r="AC1752" s="32" t="n">
        <v>18417506.12</v>
      </c>
      <c r="AD1752" s="32" t="n">
        <v>2394275.8</v>
      </c>
      <c r="AE1752" s="35">
        <f>(LEFT(Y1752,4)-Parameters!$B$23)*12+MID(Y1752,6,2)-Parameters!$B$24+1</f>
        <v/>
      </c>
    </row>
    <row r="1753">
      <c r="X1753" t="inlineStr">
        <is>
          <t>L0223497</t>
        </is>
      </c>
      <c r="Y1753" t="inlineStr">
        <is>
          <t>2026-06-04</t>
        </is>
      </c>
      <c r="Z1753" t="inlineStr">
        <is>
          <t>home_use</t>
        </is>
      </c>
      <c r="AA1753" t="inlineStr">
        <is>
          <t>IMP00063</t>
        </is>
      </c>
      <c r="AB1753" t="inlineStr">
        <is>
          <t>T100440</t>
        </is>
      </c>
      <c r="AC1753" s="32" t="n">
        <v>2272657.05</v>
      </c>
      <c r="AD1753" s="32" t="n">
        <v>254537.59</v>
      </c>
      <c r="AE1753" s="35">
        <f>(LEFT(Y1753,4)-Parameters!$B$23)*12+MID(Y1753,6,2)-Parameters!$B$24+1</f>
        <v/>
      </c>
    </row>
    <row r="1754">
      <c r="X1754" t="inlineStr">
        <is>
          <t>L0223498</t>
        </is>
      </c>
      <c r="Y1754" t="inlineStr">
        <is>
          <t>2026-06-04</t>
        </is>
      </c>
      <c r="Z1754" t="inlineStr">
        <is>
          <t>home_use</t>
        </is>
      </c>
      <c r="AA1754" t="inlineStr">
        <is>
          <t>IMP00063</t>
        </is>
      </c>
      <c r="AB1754" t="inlineStr">
        <is>
          <t>T100440</t>
        </is>
      </c>
      <c r="AC1754" s="32" t="n">
        <v>600844.78</v>
      </c>
      <c r="AD1754" s="32" t="n">
        <v>64290.39</v>
      </c>
      <c r="AE1754" s="35">
        <f>(LEFT(Y1754,4)-Parameters!$B$23)*12+MID(Y1754,6,2)-Parameters!$B$24+1</f>
        <v/>
      </c>
    </row>
    <row r="1755">
      <c r="X1755" t="inlineStr">
        <is>
          <t>L0223499</t>
        </is>
      </c>
      <c r="Y1755" t="inlineStr">
        <is>
          <t>2026-06-04</t>
        </is>
      </c>
      <c r="Z1755" t="inlineStr">
        <is>
          <t>home_use</t>
        </is>
      </c>
      <c r="AA1755" t="inlineStr">
        <is>
          <t>IMP00063</t>
        </is>
      </c>
      <c r="AB1755" t="inlineStr">
        <is>
          <t>T100440</t>
        </is>
      </c>
      <c r="AC1755" s="32" t="n">
        <v>260843.9</v>
      </c>
      <c r="AD1755" s="32" t="n">
        <v>29997.05</v>
      </c>
      <c r="AE1755" s="35">
        <f>(LEFT(Y1755,4)-Parameters!$B$23)*12+MID(Y1755,6,2)-Parameters!$B$24+1</f>
        <v/>
      </c>
    </row>
    <row r="1756">
      <c r="X1756" t="inlineStr">
        <is>
          <t>L0223742</t>
        </is>
      </c>
      <c r="Y1756" t="inlineStr">
        <is>
          <t>2026-06-05</t>
        </is>
      </c>
      <c r="Z1756" t="inlineStr">
        <is>
          <t>home_use</t>
        </is>
      </c>
      <c r="AA1756" t="inlineStr">
        <is>
          <t>IMP00063</t>
        </is>
      </c>
      <c r="AB1756" t="inlineStr">
        <is>
          <t>T100440</t>
        </is>
      </c>
      <c r="AC1756" s="32" t="n">
        <v>812485.92</v>
      </c>
      <c r="AD1756" s="32" t="n">
        <v>93435.88</v>
      </c>
      <c r="AE1756" s="35">
        <f>(LEFT(Y1756,4)-Parameters!$B$23)*12+MID(Y1756,6,2)-Parameters!$B$24+1</f>
        <v/>
      </c>
    </row>
    <row r="1757">
      <c r="X1757" t="inlineStr">
        <is>
          <t>L0223743</t>
        </is>
      </c>
      <c r="Y1757" t="inlineStr">
        <is>
          <t>2026-06-05</t>
        </is>
      </c>
      <c r="Z1757" t="inlineStr">
        <is>
          <t>home_use</t>
        </is>
      </c>
      <c r="AA1757" t="inlineStr">
        <is>
          <t>IMP00063</t>
        </is>
      </c>
      <c r="AB1757" t="inlineStr">
        <is>
          <t>T100440</t>
        </is>
      </c>
      <c r="AC1757" s="32" t="n">
        <v>316638.22</v>
      </c>
      <c r="AD1757" s="32" t="n">
        <v>36413.4</v>
      </c>
      <c r="AE1757" s="35">
        <f>(LEFT(Y1757,4)-Parameters!$B$23)*12+MID(Y1757,6,2)-Parameters!$B$24+1</f>
        <v/>
      </c>
    </row>
    <row r="1758">
      <c r="X1758" t="inlineStr">
        <is>
          <t>L0223744</t>
        </is>
      </c>
      <c r="Y1758" t="inlineStr">
        <is>
          <t>2026-06-05</t>
        </is>
      </c>
      <c r="Z1758" t="inlineStr">
        <is>
          <t>home_use</t>
        </is>
      </c>
      <c r="AA1758" t="inlineStr">
        <is>
          <t>IMP00063</t>
        </is>
      </c>
      <c r="AB1758" t="inlineStr">
        <is>
          <t>T100440</t>
        </is>
      </c>
      <c r="AC1758" s="32" t="n">
        <v>3846217.67</v>
      </c>
      <c r="AD1758" s="32" t="n">
        <v>500008.3</v>
      </c>
      <c r="AE1758" s="35">
        <f>(LEFT(Y1758,4)-Parameters!$B$23)*12+MID(Y1758,6,2)-Parameters!$B$24+1</f>
        <v/>
      </c>
    </row>
    <row r="1759">
      <c r="X1759" t="inlineStr">
        <is>
          <t>L0223745</t>
        </is>
      </c>
      <c r="Y1759" t="inlineStr">
        <is>
          <t>2026-06-05</t>
        </is>
      </c>
      <c r="Z1759" t="inlineStr">
        <is>
          <t>home_use</t>
        </is>
      </c>
      <c r="AA1759" t="inlineStr">
        <is>
          <t>IMP00063</t>
        </is>
      </c>
      <c r="AB1759" t="inlineStr">
        <is>
          <t>T100440</t>
        </is>
      </c>
      <c r="AC1759" s="32" t="n">
        <v>6902434.14</v>
      </c>
      <c r="AD1759" s="32" t="n">
        <v>897316.4399999999</v>
      </c>
      <c r="AE1759" s="35">
        <f>(LEFT(Y1759,4)-Parameters!$B$23)*12+MID(Y1759,6,2)-Parameters!$B$24+1</f>
        <v/>
      </c>
    </row>
    <row r="1760">
      <c r="X1760" t="inlineStr">
        <is>
          <t>L0223746</t>
        </is>
      </c>
      <c r="Y1760" t="inlineStr">
        <is>
          <t>2026-06-05</t>
        </is>
      </c>
      <c r="Z1760" t="inlineStr">
        <is>
          <t>home_use</t>
        </is>
      </c>
      <c r="AA1760" t="inlineStr">
        <is>
          <t>IMP00063</t>
        </is>
      </c>
      <c r="AB1760" t="inlineStr">
        <is>
          <t>T100440</t>
        </is>
      </c>
      <c r="AC1760" s="32" t="n">
        <v>1260300.98</v>
      </c>
      <c r="AD1760" s="32" t="n">
        <v>134852.2</v>
      </c>
      <c r="AE1760" s="35">
        <f>(LEFT(Y1760,4)-Parameters!$B$23)*12+MID(Y1760,6,2)-Parameters!$B$24+1</f>
        <v/>
      </c>
    </row>
    <row r="1761">
      <c r="X1761" t="inlineStr">
        <is>
          <t>L0223747</t>
        </is>
      </c>
      <c r="Y1761" t="inlineStr">
        <is>
          <t>2026-06-05</t>
        </is>
      </c>
      <c r="Z1761" t="inlineStr">
        <is>
          <t>home_use</t>
        </is>
      </c>
      <c r="AA1761" t="inlineStr">
        <is>
          <t>IMP00063</t>
        </is>
      </c>
      <c r="AB1761" t="inlineStr">
        <is>
          <t>T100440</t>
        </is>
      </c>
      <c r="AC1761" s="32" t="n">
        <v>1305586.71</v>
      </c>
      <c r="AD1761" s="32" t="n">
        <v>150142.47</v>
      </c>
      <c r="AE1761" s="35">
        <f>(LEFT(Y1761,4)-Parameters!$B$23)*12+MID(Y1761,6,2)-Parameters!$B$24+1</f>
        <v/>
      </c>
    </row>
    <row r="1762">
      <c r="X1762" t="inlineStr">
        <is>
          <t>L0223748</t>
        </is>
      </c>
      <c r="Y1762" t="inlineStr">
        <is>
          <t>2026-06-05</t>
        </is>
      </c>
      <c r="Z1762" t="inlineStr">
        <is>
          <t>home_use</t>
        </is>
      </c>
      <c r="AA1762" t="inlineStr">
        <is>
          <t>IMP00063</t>
        </is>
      </c>
      <c r="AB1762" t="inlineStr">
        <is>
          <t>T100440</t>
        </is>
      </c>
      <c r="AC1762" s="32" t="n">
        <v>409619.77</v>
      </c>
      <c r="AD1762" s="32" t="n">
        <v>43829.32</v>
      </c>
      <c r="AE1762" s="35">
        <f>(LEFT(Y1762,4)-Parameters!$B$23)*12+MID(Y1762,6,2)-Parameters!$B$24+1</f>
        <v/>
      </c>
    </row>
    <row r="1763">
      <c r="X1763" t="inlineStr">
        <is>
          <t>L0223749</t>
        </is>
      </c>
      <c r="Y1763" t="inlineStr">
        <is>
          <t>2026-06-05</t>
        </is>
      </c>
      <c r="Z1763" t="inlineStr">
        <is>
          <t>home_use</t>
        </is>
      </c>
      <c r="AA1763" t="inlineStr">
        <is>
          <t>IMP00063</t>
        </is>
      </c>
      <c r="AB1763" t="inlineStr">
        <is>
          <t>T100440</t>
        </is>
      </c>
      <c r="AC1763" s="32" t="n">
        <v>537245.4399999999</v>
      </c>
      <c r="AD1763" s="32" t="n">
        <v>61783.23</v>
      </c>
      <c r="AE1763" s="35">
        <f>(LEFT(Y1763,4)-Parameters!$B$23)*12+MID(Y1763,6,2)-Parameters!$B$24+1</f>
        <v/>
      </c>
    </row>
    <row r="1764">
      <c r="X1764" t="inlineStr">
        <is>
          <t>L0223750</t>
        </is>
      </c>
      <c r="Y1764" t="inlineStr">
        <is>
          <t>2026-06-05</t>
        </is>
      </c>
      <c r="Z1764" t="inlineStr">
        <is>
          <t>home_use</t>
        </is>
      </c>
      <c r="AA1764" t="inlineStr">
        <is>
          <t>IMP00063</t>
        </is>
      </c>
      <c r="AB1764" t="inlineStr">
        <is>
          <t>T100440</t>
        </is>
      </c>
      <c r="AC1764" s="32" t="n">
        <v>1995259.51</v>
      </c>
      <c r="AD1764" s="32" t="n">
        <v>259383.74</v>
      </c>
      <c r="AE1764" s="35">
        <f>(LEFT(Y1764,4)-Parameters!$B$23)*12+MID(Y1764,6,2)-Parameters!$B$24+1</f>
        <v/>
      </c>
    </row>
    <row r="1765">
      <c r="X1765" t="inlineStr">
        <is>
          <t>L0223751</t>
        </is>
      </c>
      <c r="Y1765" t="inlineStr">
        <is>
          <t>2026-06-05</t>
        </is>
      </c>
      <c r="Z1765" t="inlineStr">
        <is>
          <t>home_use</t>
        </is>
      </c>
      <c r="AA1765" t="inlineStr">
        <is>
          <t>IMP00063</t>
        </is>
      </c>
      <c r="AB1765" t="inlineStr">
        <is>
          <t>T100440</t>
        </is>
      </c>
      <c r="AC1765" s="32" t="n">
        <v>1843258.38</v>
      </c>
      <c r="AD1765" s="32" t="n">
        <v>211974.71</v>
      </c>
      <c r="AE1765" s="35">
        <f>(LEFT(Y1765,4)-Parameters!$B$23)*12+MID(Y1765,6,2)-Parameters!$B$24+1</f>
        <v/>
      </c>
    </row>
    <row r="1766">
      <c r="X1766" t="inlineStr">
        <is>
          <t>L0223752</t>
        </is>
      </c>
      <c r="Y1766" t="inlineStr">
        <is>
          <t>2026-06-05</t>
        </is>
      </c>
      <c r="Z1766" t="inlineStr">
        <is>
          <t>home_use</t>
        </is>
      </c>
      <c r="AA1766" t="inlineStr">
        <is>
          <t>IMP00063</t>
        </is>
      </c>
      <c r="AB1766" t="inlineStr">
        <is>
          <t>T100440</t>
        </is>
      </c>
      <c r="AC1766" s="32" t="n">
        <v>2689884.4</v>
      </c>
      <c r="AD1766" s="32" t="n">
        <v>301267.05</v>
      </c>
      <c r="AE1766" s="35">
        <f>(LEFT(Y1766,4)-Parameters!$B$23)*12+MID(Y1766,6,2)-Parameters!$B$24+1</f>
        <v/>
      </c>
    </row>
    <row r="1767">
      <c r="X1767" t="inlineStr">
        <is>
          <t>L0224044</t>
        </is>
      </c>
      <c r="Y1767" t="inlineStr">
        <is>
          <t>2026-06-06</t>
        </is>
      </c>
      <c r="Z1767" t="inlineStr">
        <is>
          <t>home_use</t>
        </is>
      </c>
      <c r="AA1767" t="inlineStr">
        <is>
          <t>IMP00063</t>
        </is>
      </c>
      <c r="AB1767" t="inlineStr">
        <is>
          <t>T100440</t>
        </is>
      </c>
      <c r="AC1767" s="32" t="n">
        <v>1988210.2</v>
      </c>
      <c r="AD1767" s="32" t="n">
        <v>212738.49</v>
      </c>
      <c r="AE1767" s="35">
        <f>(LEFT(Y1767,4)-Parameters!$B$23)*12+MID(Y1767,6,2)-Parameters!$B$24+1</f>
        <v/>
      </c>
    </row>
    <row r="1768">
      <c r="X1768" t="inlineStr">
        <is>
          <t>L0224045</t>
        </is>
      </c>
      <c r="Y1768" t="inlineStr">
        <is>
          <t>2026-06-06</t>
        </is>
      </c>
      <c r="Z1768" t="inlineStr">
        <is>
          <t>home_use</t>
        </is>
      </c>
      <c r="AA1768" t="inlineStr">
        <is>
          <t>IMP00063</t>
        </is>
      </c>
      <c r="AB1768" t="inlineStr">
        <is>
          <t>T100440</t>
        </is>
      </c>
      <c r="AC1768" s="32" t="n">
        <v>968821.4</v>
      </c>
      <c r="AD1768" s="32" t="n">
        <v>108508</v>
      </c>
      <c r="AE1768" s="35">
        <f>(LEFT(Y1768,4)-Parameters!$B$23)*12+MID(Y1768,6,2)-Parameters!$B$24+1</f>
        <v/>
      </c>
    </row>
    <row r="1769">
      <c r="X1769" t="inlineStr">
        <is>
          <t>L0224046</t>
        </is>
      </c>
      <c r="Y1769" t="inlineStr">
        <is>
          <t>2026-06-06</t>
        </is>
      </c>
      <c r="Z1769" t="inlineStr">
        <is>
          <t>home_use</t>
        </is>
      </c>
      <c r="AA1769" t="inlineStr">
        <is>
          <t>IMP00063</t>
        </is>
      </c>
      <c r="AB1769" t="inlineStr">
        <is>
          <t>T100440</t>
        </is>
      </c>
      <c r="AC1769" s="32" t="n">
        <v>626482.25</v>
      </c>
      <c r="AD1769" s="32" t="n">
        <v>70166.00999999999</v>
      </c>
      <c r="AE1769" s="35">
        <f>(LEFT(Y1769,4)-Parameters!$B$23)*12+MID(Y1769,6,2)-Parameters!$B$24+1</f>
        <v/>
      </c>
    </row>
    <row r="1770">
      <c r="X1770" t="inlineStr">
        <is>
          <t>L0224047</t>
        </is>
      </c>
      <c r="Y1770" t="inlineStr">
        <is>
          <t>2026-06-06</t>
        </is>
      </c>
      <c r="Z1770" t="inlineStr">
        <is>
          <t>home_use</t>
        </is>
      </c>
      <c r="AA1770" t="inlineStr">
        <is>
          <t>IMP00063</t>
        </is>
      </c>
      <c r="AB1770" t="inlineStr">
        <is>
          <t>T100440</t>
        </is>
      </c>
      <c r="AC1770" s="32" t="n">
        <v>5882127.57</v>
      </c>
      <c r="AD1770" s="32" t="n">
        <v>764676.58</v>
      </c>
      <c r="AE1770" s="35">
        <f>(LEFT(Y1770,4)-Parameters!$B$23)*12+MID(Y1770,6,2)-Parameters!$B$24+1</f>
        <v/>
      </c>
    </row>
    <row r="1771">
      <c r="X1771" t="inlineStr">
        <is>
          <t>L0224048</t>
        </is>
      </c>
      <c r="Y1771" t="inlineStr">
        <is>
          <t>2026-06-06</t>
        </is>
      </c>
      <c r="Z1771" t="inlineStr">
        <is>
          <t>home_use</t>
        </is>
      </c>
      <c r="AA1771" t="inlineStr">
        <is>
          <t>IMP00063</t>
        </is>
      </c>
      <c r="AB1771" t="inlineStr">
        <is>
          <t>T100440</t>
        </is>
      </c>
      <c r="AC1771" s="32" t="n">
        <v>4312866.05</v>
      </c>
      <c r="AD1771" s="32" t="n">
        <v>439912.34</v>
      </c>
      <c r="AE1771" s="35">
        <f>(LEFT(Y1771,4)-Parameters!$B$23)*12+MID(Y1771,6,2)-Parameters!$B$24+1</f>
        <v/>
      </c>
    </row>
    <row r="1772">
      <c r="X1772" t="inlineStr">
        <is>
          <t>L0224049</t>
        </is>
      </c>
      <c r="Y1772" t="inlineStr">
        <is>
          <t>2026-06-06</t>
        </is>
      </c>
      <c r="Z1772" t="inlineStr">
        <is>
          <t>home_use</t>
        </is>
      </c>
      <c r="AA1772" t="inlineStr">
        <is>
          <t>IMP00063</t>
        </is>
      </c>
      <c r="AB1772" t="inlineStr">
        <is>
          <t>T100440</t>
        </is>
      </c>
      <c r="AC1772" s="32" t="n">
        <v>861804.41</v>
      </c>
      <c r="AD1772" s="32" t="n">
        <v>96522.09</v>
      </c>
      <c r="AE1772" s="35">
        <f>(LEFT(Y1772,4)-Parameters!$B$23)*12+MID(Y1772,6,2)-Parameters!$B$24+1</f>
        <v/>
      </c>
    </row>
    <row r="1773">
      <c r="X1773" t="inlineStr">
        <is>
          <t>L0224050</t>
        </is>
      </c>
      <c r="Y1773" t="inlineStr">
        <is>
          <t>2026-06-06</t>
        </is>
      </c>
      <c r="Z1773" t="inlineStr">
        <is>
          <t>home_use</t>
        </is>
      </c>
      <c r="AA1773" t="inlineStr">
        <is>
          <t>IMP00063</t>
        </is>
      </c>
      <c r="AB1773" t="inlineStr">
        <is>
          <t>T100440</t>
        </is>
      </c>
      <c r="AC1773" s="32" t="n">
        <v>5187029.14</v>
      </c>
      <c r="AD1773" s="32" t="n">
        <v>674313.79</v>
      </c>
      <c r="AE1773" s="35">
        <f>(LEFT(Y1773,4)-Parameters!$B$23)*12+MID(Y1773,6,2)-Parameters!$B$24+1</f>
        <v/>
      </c>
    </row>
    <row r="1774">
      <c r="X1774" t="inlineStr">
        <is>
          <t>L0224051</t>
        </is>
      </c>
      <c r="Y1774" t="inlineStr">
        <is>
          <t>2026-06-06</t>
        </is>
      </c>
      <c r="Z1774" t="inlineStr">
        <is>
          <t>home_use</t>
        </is>
      </c>
      <c r="AA1774" t="inlineStr">
        <is>
          <t>IMP00063</t>
        </is>
      </c>
      <c r="AB1774" t="inlineStr">
        <is>
          <t>T100440</t>
        </is>
      </c>
      <c r="AC1774" s="32" t="n">
        <v>435158.09</v>
      </c>
      <c r="AD1774" s="32" t="n">
        <v>50043.18</v>
      </c>
      <c r="AE1774" s="35">
        <f>(LEFT(Y1774,4)-Parameters!$B$23)*12+MID(Y1774,6,2)-Parameters!$B$24+1</f>
        <v/>
      </c>
    </row>
    <row r="1775">
      <c r="X1775" t="inlineStr">
        <is>
          <t>L0224315</t>
        </is>
      </c>
      <c r="Y1775" t="inlineStr">
        <is>
          <t>2026-06-07</t>
        </is>
      </c>
      <c r="Z1775" t="inlineStr">
        <is>
          <t>home_use</t>
        </is>
      </c>
      <c r="AA1775" t="inlineStr">
        <is>
          <t>IMP00063</t>
        </is>
      </c>
      <c r="AB1775" t="inlineStr">
        <is>
          <t>T100440</t>
        </is>
      </c>
      <c r="AC1775" s="32" t="n">
        <v>6363619.35</v>
      </c>
      <c r="AD1775" s="32" t="n">
        <v>827270.52</v>
      </c>
      <c r="AE1775" s="35">
        <f>(LEFT(Y1775,4)-Parameters!$B$23)*12+MID(Y1775,6,2)-Parameters!$B$24+1</f>
        <v/>
      </c>
    </row>
    <row r="1776">
      <c r="X1776" t="inlineStr">
        <is>
          <t>L0224316</t>
        </is>
      </c>
      <c r="Y1776" t="inlineStr">
        <is>
          <t>2026-06-07</t>
        </is>
      </c>
      <c r="Z1776" t="inlineStr">
        <is>
          <t>home_use</t>
        </is>
      </c>
      <c r="AA1776" t="inlineStr">
        <is>
          <t>IMP00063</t>
        </is>
      </c>
      <c r="AB1776" t="inlineStr">
        <is>
          <t>T100440</t>
        </is>
      </c>
      <c r="AC1776" s="32" t="n">
        <v>983598.04</v>
      </c>
      <c r="AD1776" s="32" t="n">
        <v>105244.99</v>
      </c>
      <c r="AE1776" s="35">
        <f>(LEFT(Y1776,4)-Parameters!$B$23)*12+MID(Y1776,6,2)-Parameters!$B$24+1</f>
        <v/>
      </c>
    </row>
    <row r="1777">
      <c r="X1777" t="inlineStr">
        <is>
          <t>L0224317</t>
        </is>
      </c>
      <c r="Y1777" t="inlineStr">
        <is>
          <t>2026-06-07</t>
        </is>
      </c>
      <c r="Z1777" t="inlineStr">
        <is>
          <t>home_use</t>
        </is>
      </c>
      <c r="AA1777" t="inlineStr">
        <is>
          <t>IMP00063</t>
        </is>
      </c>
      <c r="AB1777" t="inlineStr">
        <is>
          <t>T100440</t>
        </is>
      </c>
      <c r="AC1777" s="32" t="n">
        <v>2899292.08</v>
      </c>
      <c r="AD1777" s="32" t="n">
        <v>333418.59</v>
      </c>
      <c r="AE1777" s="35">
        <f>(LEFT(Y1777,4)-Parameters!$B$23)*12+MID(Y1777,6,2)-Parameters!$B$24+1</f>
        <v/>
      </c>
    </row>
    <row r="1778">
      <c r="X1778" t="inlineStr">
        <is>
          <t>L0224318</t>
        </is>
      </c>
      <c r="Y1778" t="inlineStr">
        <is>
          <t>2026-06-07</t>
        </is>
      </c>
      <c r="Z1778" t="inlineStr">
        <is>
          <t>home_use</t>
        </is>
      </c>
      <c r="AA1778" t="inlineStr">
        <is>
          <t>IMP00063</t>
        </is>
      </c>
      <c r="AB1778" t="inlineStr">
        <is>
          <t>T100440</t>
        </is>
      </c>
      <c r="AC1778" s="32" t="n">
        <v>3576325.56</v>
      </c>
      <c r="AD1778" s="32" t="n">
        <v>400548.46</v>
      </c>
      <c r="AE1778" s="35">
        <f>(LEFT(Y1778,4)-Parameters!$B$23)*12+MID(Y1778,6,2)-Parameters!$B$24+1</f>
        <v/>
      </c>
    </row>
    <row r="1779">
      <c r="X1779" t="inlineStr">
        <is>
          <t>L0224319</t>
        </is>
      </c>
      <c r="Y1779" t="inlineStr">
        <is>
          <t>2026-06-07</t>
        </is>
      </c>
      <c r="Z1779" t="inlineStr">
        <is>
          <t>home_use</t>
        </is>
      </c>
      <c r="AA1779" t="inlineStr">
        <is>
          <t>IMP00063</t>
        </is>
      </c>
      <c r="AB1779" t="inlineStr">
        <is>
          <t>T100440</t>
        </is>
      </c>
      <c r="AC1779" s="32" t="n">
        <v>1806708.2</v>
      </c>
      <c r="AD1779" s="32" t="n">
        <v>207771.44</v>
      </c>
      <c r="AE1779" s="35">
        <f>(LEFT(Y1779,4)-Parameters!$B$23)*12+MID(Y1779,6,2)-Parameters!$B$24+1</f>
        <v/>
      </c>
    </row>
    <row r="1780">
      <c r="X1780" t="inlineStr">
        <is>
          <t>L0224320</t>
        </is>
      </c>
      <c r="Y1780" t="inlineStr">
        <is>
          <t>2026-06-07</t>
        </is>
      </c>
      <c r="Z1780" t="inlineStr">
        <is>
          <t>home_use</t>
        </is>
      </c>
      <c r="AA1780" t="inlineStr">
        <is>
          <t>IMP00063</t>
        </is>
      </c>
      <c r="AB1780" t="inlineStr">
        <is>
          <t>T100440</t>
        </is>
      </c>
      <c r="AC1780" s="32" t="n">
        <v>1759332.33</v>
      </c>
      <c r="AD1780" s="32" t="n">
        <v>228713.2</v>
      </c>
      <c r="AE1780" s="35">
        <f>(LEFT(Y1780,4)-Parameters!$B$23)*12+MID(Y1780,6,2)-Parameters!$B$24+1</f>
        <v/>
      </c>
    </row>
    <row r="1781">
      <c r="X1781" t="inlineStr">
        <is>
          <t>L0224322</t>
        </is>
      </c>
      <c r="Y1781" t="inlineStr">
        <is>
          <t>2026-06-07</t>
        </is>
      </c>
      <c r="Z1781" t="inlineStr">
        <is>
          <t>home_use</t>
        </is>
      </c>
      <c r="AA1781" t="inlineStr">
        <is>
          <t>IMP00063</t>
        </is>
      </c>
      <c r="AB1781" t="inlineStr">
        <is>
          <t>T100440</t>
        </is>
      </c>
      <c r="AC1781" s="32" t="n">
        <v>395648.03</v>
      </c>
      <c r="AD1781" s="32" t="n">
        <v>42334.34</v>
      </c>
      <c r="AE1781" s="35">
        <f>(LEFT(Y1781,4)-Parameters!$B$23)*12+MID(Y1781,6,2)-Parameters!$B$24+1</f>
        <v/>
      </c>
    </row>
    <row r="1782">
      <c r="X1782" t="inlineStr">
        <is>
          <t>L0224323</t>
        </is>
      </c>
      <c r="Y1782" t="inlineStr">
        <is>
          <t>2026-06-07</t>
        </is>
      </c>
      <c r="Z1782" t="inlineStr">
        <is>
          <t>home_use</t>
        </is>
      </c>
      <c r="AA1782" t="inlineStr">
        <is>
          <t>IMP00063</t>
        </is>
      </c>
      <c r="AB1782" t="inlineStr">
        <is>
          <t>T100440</t>
        </is>
      </c>
      <c r="AC1782" s="32" t="n">
        <v>149978.54</v>
      </c>
      <c r="AD1782" s="32" t="n">
        <v>17247.53</v>
      </c>
      <c r="AE1782" s="35">
        <f>(LEFT(Y1782,4)-Parameters!$B$23)*12+MID(Y1782,6,2)-Parameters!$B$24+1</f>
        <v/>
      </c>
    </row>
    <row r="1783">
      <c r="X1783" t="inlineStr">
        <is>
          <t>L0224584</t>
        </is>
      </c>
      <c r="Y1783" t="inlineStr">
        <is>
          <t>2026-06-08</t>
        </is>
      </c>
      <c r="Z1783" t="inlineStr">
        <is>
          <t>home_use</t>
        </is>
      </c>
      <c r="AA1783" t="inlineStr">
        <is>
          <t>IMP00063</t>
        </is>
      </c>
      <c r="AB1783" t="inlineStr">
        <is>
          <t>T100440</t>
        </is>
      </c>
      <c r="AC1783" s="32" t="n">
        <v>906391.9399999999</v>
      </c>
      <c r="AD1783" s="32" t="n">
        <v>104235.07</v>
      </c>
      <c r="AE1783" s="35">
        <f>(LEFT(Y1783,4)-Parameters!$B$23)*12+MID(Y1783,6,2)-Parameters!$B$24+1</f>
        <v/>
      </c>
    </row>
    <row r="1784">
      <c r="X1784" t="inlineStr">
        <is>
          <t>L0224585</t>
        </is>
      </c>
      <c r="Y1784" t="inlineStr">
        <is>
          <t>2026-06-08</t>
        </is>
      </c>
      <c r="Z1784" t="inlineStr">
        <is>
          <t>home_use</t>
        </is>
      </c>
      <c r="AA1784" t="inlineStr">
        <is>
          <t>IMP00063</t>
        </is>
      </c>
      <c r="AB1784" t="inlineStr">
        <is>
          <t>T100440</t>
        </is>
      </c>
      <c r="AC1784" s="32" t="n">
        <v>2958910.48</v>
      </c>
      <c r="AD1784" s="32" t="n">
        <v>331397.97</v>
      </c>
      <c r="AE1784" s="35">
        <f>(LEFT(Y1784,4)-Parameters!$B$23)*12+MID(Y1784,6,2)-Parameters!$B$24+1</f>
        <v/>
      </c>
    </row>
    <row r="1785">
      <c r="X1785" t="inlineStr">
        <is>
          <t>L0224586</t>
        </is>
      </c>
      <c r="Y1785" t="inlineStr">
        <is>
          <t>2026-06-08</t>
        </is>
      </c>
      <c r="Z1785" t="inlineStr">
        <is>
          <t>home_use</t>
        </is>
      </c>
      <c r="AA1785" t="inlineStr">
        <is>
          <t>IMP00063</t>
        </is>
      </c>
      <c r="AB1785" t="inlineStr">
        <is>
          <t>T100440</t>
        </is>
      </c>
      <c r="AC1785" s="32" t="n">
        <v>1721580.97</v>
      </c>
      <c r="AD1785" s="32" t="n">
        <v>197981.81</v>
      </c>
      <c r="AE1785" s="35">
        <f>(LEFT(Y1785,4)-Parameters!$B$23)*12+MID(Y1785,6,2)-Parameters!$B$24+1</f>
        <v/>
      </c>
    </row>
    <row r="1786">
      <c r="X1786" t="inlineStr">
        <is>
          <t>L0224587</t>
        </is>
      </c>
      <c r="Y1786" t="inlineStr">
        <is>
          <t>2026-06-08</t>
        </is>
      </c>
      <c r="Z1786" t="inlineStr">
        <is>
          <t>home_use</t>
        </is>
      </c>
      <c r="AA1786" t="inlineStr">
        <is>
          <t>IMP00063</t>
        </is>
      </c>
      <c r="AB1786" t="inlineStr">
        <is>
          <t>T100440</t>
        </is>
      </c>
      <c r="AC1786" s="32" t="n">
        <v>1402880.81</v>
      </c>
      <c r="AD1786" s="32" t="n">
        <v>161331.29</v>
      </c>
      <c r="AE1786" s="35">
        <f>(LEFT(Y1786,4)-Parameters!$B$23)*12+MID(Y1786,6,2)-Parameters!$B$24+1</f>
        <v/>
      </c>
    </row>
    <row r="1787">
      <c r="X1787" t="inlineStr">
        <is>
          <t>L0224588</t>
        </is>
      </c>
      <c r="Y1787" t="inlineStr">
        <is>
          <t>2026-06-08</t>
        </is>
      </c>
      <c r="Z1787" t="inlineStr">
        <is>
          <t>home_use</t>
        </is>
      </c>
      <c r="AA1787" t="inlineStr">
        <is>
          <t>IMP00063</t>
        </is>
      </c>
      <c r="AB1787" t="inlineStr">
        <is>
          <t>T100440</t>
        </is>
      </c>
      <c r="AC1787" s="32" t="n">
        <v>4775671.79</v>
      </c>
      <c r="AD1787" s="32" t="n">
        <v>487118.52</v>
      </c>
      <c r="AE1787" s="35">
        <f>(LEFT(Y1787,4)-Parameters!$B$23)*12+MID(Y1787,6,2)-Parameters!$B$24+1</f>
        <v/>
      </c>
    </row>
    <row r="1788">
      <c r="X1788" t="inlineStr">
        <is>
          <t>L0224589</t>
        </is>
      </c>
      <c r="Y1788" t="inlineStr">
        <is>
          <t>2026-06-08</t>
        </is>
      </c>
      <c r="Z1788" t="inlineStr">
        <is>
          <t>home_use</t>
        </is>
      </c>
      <c r="AA1788" t="inlineStr">
        <is>
          <t>IMP00063</t>
        </is>
      </c>
      <c r="AB1788" t="inlineStr">
        <is>
          <t>T100440</t>
        </is>
      </c>
      <c r="AC1788" s="32" t="n">
        <v>181628.35</v>
      </c>
      <c r="AD1788" s="32" t="n">
        <v>20887.26</v>
      </c>
      <c r="AE1788" s="35">
        <f>(LEFT(Y1788,4)-Parameters!$B$23)*12+MID(Y1788,6,2)-Parameters!$B$24+1</f>
        <v/>
      </c>
    </row>
    <row r="1789">
      <c r="X1789" t="inlineStr">
        <is>
          <t>L0224590</t>
        </is>
      </c>
      <c r="Y1789" t="inlineStr">
        <is>
          <t>2026-06-08</t>
        </is>
      </c>
      <c r="Z1789" t="inlineStr">
        <is>
          <t>home_use</t>
        </is>
      </c>
      <c r="AA1789" t="inlineStr">
        <is>
          <t>IMP00063</t>
        </is>
      </c>
      <c r="AB1789" t="inlineStr">
        <is>
          <t>T100440</t>
        </is>
      </c>
      <c r="AC1789" s="32" t="n">
        <v>4375116.12</v>
      </c>
      <c r="AD1789" s="32" t="n">
        <v>568765.1</v>
      </c>
      <c r="AE1789" s="35">
        <f>(LEFT(Y1789,4)-Parameters!$B$23)*12+MID(Y1789,6,2)-Parameters!$B$24+1</f>
        <v/>
      </c>
    </row>
    <row r="1790">
      <c r="X1790" t="inlineStr">
        <is>
          <t>L0224835</t>
        </is>
      </c>
      <c r="Y1790" t="inlineStr">
        <is>
          <t>2026-06-09</t>
        </is>
      </c>
      <c r="Z1790" t="inlineStr">
        <is>
          <t>home_use</t>
        </is>
      </c>
      <c r="AA1790" t="inlineStr">
        <is>
          <t>IMP00063</t>
        </is>
      </c>
      <c r="AB1790" t="inlineStr">
        <is>
          <t>T100440</t>
        </is>
      </c>
      <c r="AC1790" s="32" t="n">
        <v>326075.22</v>
      </c>
      <c r="AD1790" s="32" t="n">
        <v>37498.65</v>
      </c>
      <c r="AE1790" s="35">
        <f>(LEFT(Y1790,4)-Parameters!$B$23)*12+MID(Y1790,6,2)-Parameters!$B$24+1</f>
        <v/>
      </c>
    </row>
    <row r="1791">
      <c r="X1791" t="inlineStr">
        <is>
          <t>L0224836</t>
        </is>
      </c>
      <c r="Y1791" t="inlineStr">
        <is>
          <t>2026-06-09</t>
        </is>
      </c>
      <c r="Z1791" t="inlineStr">
        <is>
          <t>home_use</t>
        </is>
      </c>
      <c r="AA1791" t="inlineStr">
        <is>
          <t>IMP00063</t>
        </is>
      </c>
      <c r="AB1791" t="inlineStr">
        <is>
          <t>T100440</t>
        </is>
      </c>
      <c r="AC1791" s="32" t="n">
        <v>403916.97</v>
      </c>
      <c r="AD1791" s="32" t="n">
        <v>45238.7</v>
      </c>
      <c r="AE1791" s="35">
        <f>(LEFT(Y1791,4)-Parameters!$B$23)*12+MID(Y1791,6,2)-Parameters!$B$24+1</f>
        <v/>
      </c>
    </row>
    <row r="1792">
      <c r="X1792" t="inlineStr">
        <is>
          <t>L0224837</t>
        </is>
      </c>
      <c r="Y1792" t="inlineStr">
        <is>
          <t>2026-06-09</t>
        </is>
      </c>
      <c r="Z1792" t="inlineStr">
        <is>
          <t>home_use</t>
        </is>
      </c>
      <c r="AA1792" t="inlineStr">
        <is>
          <t>IMP00063</t>
        </is>
      </c>
      <c r="AB1792" t="inlineStr">
        <is>
          <t>T100440</t>
        </is>
      </c>
      <c r="AC1792" s="32" t="n">
        <v>910593.5600000001</v>
      </c>
      <c r="AD1792" s="32" t="n">
        <v>97433.50999999999</v>
      </c>
      <c r="AE1792" s="35">
        <f>(LEFT(Y1792,4)-Parameters!$B$23)*12+MID(Y1792,6,2)-Parameters!$B$24+1</f>
        <v/>
      </c>
    </row>
    <row r="1793">
      <c r="X1793" t="inlineStr">
        <is>
          <t>L0224840</t>
        </is>
      </c>
      <c r="Y1793" t="inlineStr">
        <is>
          <t>2026-06-09</t>
        </is>
      </c>
      <c r="Z1793" t="inlineStr">
        <is>
          <t>home_use</t>
        </is>
      </c>
      <c r="AA1793" t="inlineStr">
        <is>
          <t>IMP00063</t>
        </is>
      </c>
      <c r="AB1793" t="inlineStr">
        <is>
          <t>T100440</t>
        </is>
      </c>
      <c r="AC1793" s="32" t="n">
        <v>1191319.66</v>
      </c>
      <c r="AD1793" s="32" t="n">
        <v>137001.76</v>
      </c>
      <c r="AE1793" s="35">
        <f>(LEFT(Y1793,4)-Parameters!$B$23)*12+MID(Y1793,6,2)-Parameters!$B$24+1</f>
        <v/>
      </c>
    </row>
    <row r="1794">
      <c r="X1794" t="inlineStr">
        <is>
          <t>L0225088</t>
        </is>
      </c>
      <c r="Y1794" t="inlineStr">
        <is>
          <t>2026-06-10</t>
        </is>
      </c>
      <c r="Z1794" t="inlineStr">
        <is>
          <t>home_use</t>
        </is>
      </c>
      <c r="AA1794" t="inlineStr">
        <is>
          <t>IMP00063</t>
        </is>
      </c>
      <c r="AB1794" t="inlineStr">
        <is>
          <t>T100440</t>
        </is>
      </c>
      <c r="AC1794" s="32" t="n">
        <v>959283.09</v>
      </c>
      <c r="AD1794" s="32" t="n">
        <v>110317.56</v>
      </c>
      <c r="AE1794" s="35">
        <f>(LEFT(Y1794,4)-Parameters!$B$23)*12+MID(Y1794,6,2)-Parameters!$B$24+1</f>
        <v/>
      </c>
    </row>
    <row r="1795">
      <c r="X1795" t="inlineStr">
        <is>
          <t>L0225089</t>
        </is>
      </c>
      <c r="Y1795" t="inlineStr">
        <is>
          <t>2026-06-10</t>
        </is>
      </c>
      <c r="Z1795" t="inlineStr">
        <is>
          <t>home_use</t>
        </is>
      </c>
      <c r="AA1795" t="inlineStr">
        <is>
          <t>IMP00063</t>
        </is>
      </c>
      <c r="AB1795" t="inlineStr">
        <is>
          <t>T100440</t>
        </is>
      </c>
      <c r="AC1795" s="32" t="n">
        <v>908007.01</v>
      </c>
      <c r="AD1795" s="32" t="n">
        <v>104420.81</v>
      </c>
      <c r="AE1795" s="35">
        <f>(LEFT(Y1795,4)-Parameters!$B$23)*12+MID(Y1795,6,2)-Parameters!$B$24+1</f>
        <v/>
      </c>
    </row>
    <row r="1796">
      <c r="X1796" t="inlineStr">
        <is>
          <t>L0225090</t>
        </is>
      </c>
      <c r="Y1796" t="inlineStr">
        <is>
          <t>2026-06-10</t>
        </is>
      </c>
      <c r="Z1796" t="inlineStr">
        <is>
          <t>home_use</t>
        </is>
      </c>
      <c r="AA1796" t="inlineStr">
        <is>
          <t>IMP00063</t>
        </is>
      </c>
      <c r="AB1796" t="inlineStr">
        <is>
          <t>T100440</t>
        </is>
      </c>
      <c r="AC1796" s="32" t="n">
        <v>1077213.23</v>
      </c>
      <c r="AD1796" s="32" t="n">
        <v>115261.82</v>
      </c>
      <c r="AE1796" s="35">
        <f>(LEFT(Y1796,4)-Parameters!$B$23)*12+MID(Y1796,6,2)-Parameters!$B$24+1</f>
        <v/>
      </c>
    </row>
    <row r="1797">
      <c r="X1797" t="inlineStr">
        <is>
          <t>L0225091</t>
        </is>
      </c>
      <c r="Y1797" t="inlineStr">
        <is>
          <t>2026-06-10</t>
        </is>
      </c>
      <c r="Z1797" t="inlineStr">
        <is>
          <t>home_use</t>
        </is>
      </c>
      <c r="AA1797" t="inlineStr">
        <is>
          <t>IMP00063</t>
        </is>
      </c>
      <c r="AB1797" t="inlineStr">
        <is>
          <t>T100440</t>
        </is>
      </c>
      <c r="AC1797" s="32" t="n">
        <v>218369.86</v>
      </c>
      <c r="AD1797" s="32" t="n">
        <v>25112.53</v>
      </c>
      <c r="AE1797" s="35">
        <f>(LEFT(Y1797,4)-Parameters!$B$23)*12+MID(Y1797,6,2)-Parameters!$B$24+1</f>
        <v/>
      </c>
    </row>
    <row r="1798">
      <c r="X1798" t="inlineStr">
        <is>
          <t>L0225092</t>
        </is>
      </c>
      <c r="Y1798" t="inlineStr">
        <is>
          <t>2026-06-10</t>
        </is>
      </c>
      <c r="Z1798" t="inlineStr">
        <is>
          <t>home_use</t>
        </is>
      </c>
      <c r="AA1798" t="inlineStr">
        <is>
          <t>IMP00063</t>
        </is>
      </c>
      <c r="AB1798" t="inlineStr">
        <is>
          <t>T100440</t>
        </is>
      </c>
      <c r="AC1798" s="32" t="n">
        <v>263076.55</v>
      </c>
      <c r="AD1798" s="32" t="n">
        <v>30253.8</v>
      </c>
      <c r="AE1798" s="35">
        <f>(LEFT(Y1798,4)-Parameters!$B$23)*12+MID(Y1798,6,2)-Parameters!$B$24+1</f>
        <v/>
      </c>
    </row>
    <row r="1799">
      <c r="X1799" t="inlineStr">
        <is>
          <t>L0225095</t>
        </is>
      </c>
      <c r="Y1799" t="inlineStr">
        <is>
          <t>2026-06-10</t>
        </is>
      </c>
      <c r="Z1799" t="inlineStr">
        <is>
          <t>home_use</t>
        </is>
      </c>
      <c r="AA1799" t="inlineStr">
        <is>
          <t>IMP00063</t>
        </is>
      </c>
      <c r="AB1799" t="inlineStr">
        <is>
          <t>T100440</t>
        </is>
      </c>
      <c r="AC1799" s="32" t="n">
        <v>1827495.79</v>
      </c>
      <c r="AD1799" s="32" t="n">
        <v>237574.45</v>
      </c>
      <c r="AE1799" s="35">
        <f>(LEFT(Y1799,4)-Parameters!$B$23)*12+MID(Y1799,6,2)-Parameters!$B$24+1</f>
        <v/>
      </c>
    </row>
    <row r="1800">
      <c r="X1800" t="inlineStr">
        <is>
          <t>L0225389</t>
        </is>
      </c>
      <c r="Y1800" t="inlineStr">
        <is>
          <t>2026-06-11</t>
        </is>
      </c>
      <c r="Z1800" t="inlineStr">
        <is>
          <t>home_use</t>
        </is>
      </c>
      <c r="AA1800" t="inlineStr">
        <is>
          <t>IMP00063</t>
        </is>
      </c>
      <c r="AB1800" t="inlineStr">
        <is>
          <t>T100440</t>
        </is>
      </c>
      <c r="AC1800" s="32" t="n">
        <v>434967.15</v>
      </c>
      <c r="AD1800" s="32" t="n">
        <v>50021.22</v>
      </c>
      <c r="AE1800" s="35">
        <f>(LEFT(Y1800,4)-Parameters!$B$23)*12+MID(Y1800,6,2)-Parameters!$B$24+1</f>
        <v/>
      </c>
    </row>
    <row r="1801">
      <c r="X1801" t="inlineStr">
        <is>
          <t>L0225391</t>
        </is>
      </c>
      <c r="Y1801" t="inlineStr">
        <is>
          <t>2026-06-11</t>
        </is>
      </c>
      <c r="Z1801" t="inlineStr">
        <is>
          <t>home_use</t>
        </is>
      </c>
      <c r="AA1801" t="inlineStr">
        <is>
          <t>IMP00063</t>
        </is>
      </c>
      <c r="AB1801" t="inlineStr">
        <is>
          <t>T100440</t>
        </is>
      </c>
      <c r="AC1801" s="32" t="n">
        <v>418707.5</v>
      </c>
      <c r="AD1801" s="32" t="n">
        <v>48151.36</v>
      </c>
      <c r="AE1801" s="35">
        <f>(LEFT(Y1801,4)-Parameters!$B$23)*12+MID(Y1801,6,2)-Parameters!$B$24+1</f>
        <v/>
      </c>
    </row>
    <row r="1802">
      <c r="X1802" t="inlineStr">
        <is>
          <t>L0225392</t>
        </is>
      </c>
      <c r="Y1802" t="inlineStr">
        <is>
          <t>2026-06-11</t>
        </is>
      </c>
      <c r="Z1802" t="inlineStr">
        <is>
          <t>home_use</t>
        </is>
      </c>
      <c r="AA1802" t="inlineStr">
        <is>
          <t>IMP00063</t>
        </is>
      </c>
      <c r="AB1802" t="inlineStr">
        <is>
          <t>T100440</t>
        </is>
      </c>
      <c r="AC1802" s="32" t="n">
        <v>512576.33</v>
      </c>
      <c r="AD1802" s="32" t="n">
        <v>54845.67</v>
      </c>
      <c r="AE1802" s="35">
        <f>(LEFT(Y1802,4)-Parameters!$B$23)*12+MID(Y1802,6,2)-Parameters!$B$24+1</f>
        <v/>
      </c>
    </row>
    <row r="1803">
      <c r="X1803" t="inlineStr">
        <is>
          <t>L0225393</t>
        </is>
      </c>
      <c r="Y1803" t="inlineStr">
        <is>
          <t>2026-06-11</t>
        </is>
      </c>
      <c r="Z1803" t="inlineStr">
        <is>
          <t>home_use</t>
        </is>
      </c>
      <c r="AA1803" t="inlineStr">
        <is>
          <t>IMP00063</t>
        </is>
      </c>
      <c r="AB1803" t="inlineStr">
        <is>
          <t>T100440</t>
        </is>
      </c>
      <c r="AC1803" s="32" t="n">
        <v>1226739.17</v>
      </c>
      <c r="AD1803" s="32" t="n">
        <v>131261.09</v>
      </c>
      <c r="AE1803" s="35">
        <f>(LEFT(Y1803,4)-Parameters!$B$23)*12+MID(Y1803,6,2)-Parameters!$B$24+1</f>
        <v/>
      </c>
    </row>
    <row r="1804">
      <c r="X1804" t="inlineStr">
        <is>
          <t>L0225394</t>
        </is>
      </c>
      <c r="Y1804" t="inlineStr">
        <is>
          <t>2026-06-11</t>
        </is>
      </c>
      <c r="Z1804" t="inlineStr">
        <is>
          <t>home_use</t>
        </is>
      </c>
      <c r="AA1804" t="inlineStr">
        <is>
          <t>IMP00063</t>
        </is>
      </c>
      <c r="AB1804" t="inlineStr">
        <is>
          <t>T100440</t>
        </is>
      </c>
      <c r="AC1804" s="32" t="n">
        <v>1368856.9</v>
      </c>
      <c r="AD1804" s="32" t="n">
        <v>153311.97</v>
      </c>
      <c r="AE1804" s="35">
        <f>(LEFT(Y1804,4)-Parameters!$B$23)*12+MID(Y1804,6,2)-Parameters!$B$24+1</f>
        <v/>
      </c>
    </row>
    <row r="1805">
      <c r="X1805" t="inlineStr">
        <is>
          <t>L0225395</t>
        </is>
      </c>
      <c r="Y1805" t="inlineStr">
        <is>
          <t>2026-06-11</t>
        </is>
      </c>
      <c r="Z1805" t="inlineStr">
        <is>
          <t>home_use</t>
        </is>
      </c>
      <c r="AA1805" t="inlineStr">
        <is>
          <t>IMP00063</t>
        </is>
      </c>
      <c r="AB1805" t="inlineStr">
        <is>
          <t>T100440</t>
        </is>
      </c>
      <c r="AC1805" s="32" t="n">
        <v>908004.71</v>
      </c>
      <c r="AD1805" s="32" t="n">
        <v>104420.54</v>
      </c>
      <c r="AE1805" s="35">
        <f>(LEFT(Y1805,4)-Parameters!$B$23)*12+MID(Y1805,6,2)-Parameters!$B$24+1</f>
        <v/>
      </c>
    </row>
    <row r="1806">
      <c r="X1806" t="inlineStr">
        <is>
          <t>L0225641</t>
        </is>
      </c>
      <c r="Y1806" t="inlineStr">
        <is>
          <t>2026-06-12</t>
        </is>
      </c>
      <c r="Z1806" t="inlineStr">
        <is>
          <t>home_use</t>
        </is>
      </c>
      <c r="AA1806" t="inlineStr">
        <is>
          <t>IMP00063</t>
        </is>
      </c>
      <c r="AB1806" t="inlineStr">
        <is>
          <t>T100440</t>
        </is>
      </c>
      <c r="AC1806" s="32" t="n">
        <v>374335.09</v>
      </c>
      <c r="AD1806" s="32" t="n">
        <v>43048.53</v>
      </c>
      <c r="AE1806" s="35">
        <f>(LEFT(Y1806,4)-Parameters!$B$23)*12+MID(Y1806,6,2)-Parameters!$B$24+1</f>
        <v/>
      </c>
    </row>
    <row r="1807">
      <c r="X1807" t="inlineStr">
        <is>
          <t>L0225643</t>
        </is>
      </c>
      <c r="Y1807" t="inlineStr">
        <is>
          <t>2026-06-12</t>
        </is>
      </c>
      <c r="Z1807" t="inlineStr">
        <is>
          <t>home_use</t>
        </is>
      </c>
      <c r="AA1807" t="inlineStr">
        <is>
          <t>IMP00063</t>
        </is>
      </c>
      <c r="AB1807" t="inlineStr">
        <is>
          <t>T100440</t>
        </is>
      </c>
      <c r="AC1807" s="32" t="n">
        <v>528384.89</v>
      </c>
      <c r="AD1807" s="32" t="n">
        <v>60764.26</v>
      </c>
      <c r="AE1807" s="35">
        <f>(LEFT(Y1807,4)-Parameters!$B$23)*12+MID(Y1807,6,2)-Parameters!$B$24+1</f>
        <v/>
      </c>
    </row>
    <row r="1808">
      <c r="X1808" t="inlineStr">
        <is>
          <t>L0225644</t>
        </is>
      </c>
      <c r="Y1808" t="inlineStr">
        <is>
          <t>2026-06-12</t>
        </is>
      </c>
      <c r="Z1808" t="inlineStr">
        <is>
          <t>home_use</t>
        </is>
      </c>
      <c r="AA1808" t="inlineStr">
        <is>
          <t>IMP00063</t>
        </is>
      </c>
      <c r="AB1808" t="inlineStr">
        <is>
          <t>T100440</t>
        </is>
      </c>
      <c r="AC1808" s="32" t="n">
        <v>382649.51</v>
      </c>
      <c r="AD1808" s="32" t="n">
        <v>42856.75</v>
      </c>
      <c r="AE1808" s="35">
        <f>(LEFT(Y1808,4)-Parameters!$B$23)*12+MID(Y1808,6,2)-Parameters!$B$24+1</f>
        <v/>
      </c>
    </row>
    <row r="1809">
      <c r="X1809" t="inlineStr">
        <is>
          <t>L0225646</t>
        </is>
      </c>
      <c r="Y1809" t="inlineStr">
        <is>
          <t>2026-06-12</t>
        </is>
      </c>
      <c r="Z1809" t="inlineStr">
        <is>
          <t>home_use</t>
        </is>
      </c>
      <c r="AA1809" t="inlineStr">
        <is>
          <t>IMP00063</t>
        </is>
      </c>
      <c r="AB1809" t="inlineStr">
        <is>
          <t>T100440</t>
        </is>
      </c>
      <c r="AC1809" s="32" t="n">
        <v>975477.45</v>
      </c>
      <c r="AD1809" s="32" t="n">
        <v>104376.09</v>
      </c>
      <c r="AE1809" s="35">
        <f>(LEFT(Y1809,4)-Parameters!$B$23)*12+MID(Y1809,6,2)-Parameters!$B$24+1</f>
        <v/>
      </c>
    </row>
    <row r="1810">
      <c r="X1810" t="inlineStr">
        <is>
          <t>L0225910</t>
        </is>
      </c>
      <c r="Y1810" t="inlineStr">
        <is>
          <t>2026-06-13</t>
        </is>
      </c>
      <c r="Z1810" t="inlineStr">
        <is>
          <t>home_use</t>
        </is>
      </c>
      <c r="AA1810" t="inlineStr">
        <is>
          <t>IMP00063</t>
        </is>
      </c>
      <c r="AB1810" t="inlineStr">
        <is>
          <t>T100440</t>
        </is>
      </c>
      <c r="AC1810" s="32" t="n">
        <v>1057362.73</v>
      </c>
      <c r="AD1810" s="32" t="n">
        <v>121596.71</v>
      </c>
      <c r="AE1810" s="35">
        <f>(LEFT(Y1810,4)-Parameters!$B$23)*12+MID(Y1810,6,2)-Parameters!$B$24+1</f>
        <v/>
      </c>
    </row>
    <row r="1811">
      <c r="X1811" t="inlineStr">
        <is>
          <t>L0225912</t>
        </is>
      </c>
      <c r="Y1811" t="inlineStr">
        <is>
          <t>2026-06-13</t>
        </is>
      </c>
      <c r="Z1811" t="inlineStr">
        <is>
          <t>home_use</t>
        </is>
      </c>
      <c r="AA1811" t="inlineStr">
        <is>
          <t>IMP00063</t>
        </is>
      </c>
      <c r="AB1811" t="inlineStr">
        <is>
          <t>T100440</t>
        </is>
      </c>
      <c r="AC1811" s="32" t="n">
        <v>8357401.88</v>
      </c>
      <c r="AD1811" s="32" t="n">
        <v>1086462.24</v>
      </c>
      <c r="AE1811" s="35">
        <f>(LEFT(Y1811,4)-Parameters!$B$23)*12+MID(Y1811,6,2)-Parameters!$B$24+1</f>
        <v/>
      </c>
    </row>
    <row r="1812">
      <c r="X1812" t="inlineStr">
        <is>
          <t>L0225913</t>
        </is>
      </c>
      <c r="Y1812" t="inlineStr">
        <is>
          <t>2026-06-13</t>
        </is>
      </c>
      <c r="Z1812" t="inlineStr">
        <is>
          <t>home_use</t>
        </is>
      </c>
      <c r="AA1812" t="inlineStr">
        <is>
          <t>IMP00063</t>
        </is>
      </c>
      <c r="AB1812" t="inlineStr">
        <is>
          <t>T100440</t>
        </is>
      </c>
      <c r="AC1812" s="32" t="n">
        <v>913931.9300000001</v>
      </c>
      <c r="AD1812" s="32" t="n">
        <v>102360.38</v>
      </c>
      <c r="AE1812" s="35">
        <f>(LEFT(Y1812,4)-Parameters!$B$23)*12+MID(Y1812,6,2)-Parameters!$B$24+1</f>
        <v/>
      </c>
    </row>
    <row r="1813">
      <c r="X1813" t="inlineStr">
        <is>
          <t>L0225914</t>
        </is>
      </c>
      <c r="Y1813" t="inlineStr">
        <is>
          <t>2026-06-13</t>
        </is>
      </c>
      <c r="Z1813" t="inlineStr">
        <is>
          <t>home_use</t>
        </is>
      </c>
      <c r="AA1813" t="inlineStr">
        <is>
          <t>IMP00063</t>
        </is>
      </c>
      <c r="AB1813" t="inlineStr">
        <is>
          <t>T100440</t>
        </is>
      </c>
      <c r="AC1813" s="32" t="n">
        <v>624018.35</v>
      </c>
      <c r="AD1813" s="32" t="n">
        <v>66769.96000000001</v>
      </c>
      <c r="AE1813" s="35">
        <f>(LEFT(Y1813,4)-Parameters!$B$23)*12+MID(Y1813,6,2)-Parameters!$B$24+1</f>
        <v/>
      </c>
    </row>
    <row r="1814">
      <c r="X1814" t="inlineStr">
        <is>
          <t>L0226160</t>
        </is>
      </c>
      <c r="Y1814" t="inlineStr">
        <is>
          <t>2026-06-14</t>
        </is>
      </c>
      <c r="Z1814" t="inlineStr">
        <is>
          <t>home_use</t>
        </is>
      </c>
      <c r="AA1814" t="inlineStr">
        <is>
          <t>IMP00063</t>
        </is>
      </c>
      <c r="AB1814" t="inlineStr">
        <is>
          <t>T100440</t>
        </is>
      </c>
      <c r="AC1814" s="32" t="n">
        <v>411714.93</v>
      </c>
      <c r="AD1814" s="32" t="n">
        <v>47347.22</v>
      </c>
      <c r="AE1814" s="35">
        <f>(LEFT(Y1814,4)-Parameters!$B$23)*12+MID(Y1814,6,2)-Parameters!$B$24+1</f>
        <v/>
      </c>
    </row>
    <row r="1815">
      <c r="X1815" t="inlineStr">
        <is>
          <t>L0226161</t>
        </is>
      </c>
      <c r="Y1815" t="inlineStr">
        <is>
          <t>2026-06-14</t>
        </is>
      </c>
      <c r="Z1815" t="inlineStr">
        <is>
          <t>home_use</t>
        </is>
      </c>
      <c r="AA1815" t="inlineStr">
        <is>
          <t>IMP00063</t>
        </is>
      </c>
      <c r="AB1815" t="inlineStr">
        <is>
          <t>T100440</t>
        </is>
      </c>
      <c r="AC1815" s="32" t="n">
        <v>253668.31</v>
      </c>
      <c r="AD1815" s="32" t="n">
        <v>29171.86</v>
      </c>
      <c r="AE1815" s="35">
        <f>(LEFT(Y1815,4)-Parameters!$B$23)*12+MID(Y1815,6,2)-Parameters!$B$24+1</f>
        <v/>
      </c>
    </row>
    <row r="1816">
      <c r="X1816" t="inlineStr">
        <is>
          <t>L0226162</t>
        </is>
      </c>
      <c r="Y1816" t="inlineStr">
        <is>
          <t>2026-06-14</t>
        </is>
      </c>
      <c r="Z1816" t="inlineStr">
        <is>
          <t>home_use</t>
        </is>
      </c>
      <c r="AA1816" t="inlineStr">
        <is>
          <t>IMP00063</t>
        </is>
      </c>
      <c r="AB1816" t="inlineStr">
        <is>
          <t>T100440</t>
        </is>
      </c>
      <c r="AC1816" s="32" t="n">
        <v>324443.48</v>
      </c>
      <c r="AD1816" s="32" t="n">
        <v>37311</v>
      </c>
      <c r="AE1816" s="35">
        <f>(LEFT(Y1816,4)-Parameters!$B$23)*12+MID(Y1816,6,2)-Parameters!$B$24+1</f>
        <v/>
      </c>
    </row>
    <row r="1817">
      <c r="X1817" t="inlineStr">
        <is>
          <t>L0226407</t>
        </is>
      </c>
      <c r="Y1817" t="inlineStr">
        <is>
          <t>2026-06-15</t>
        </is>
      </c>
      <c r="Z1817" t="inlineStr">
        <is>
          <t>home_use</t>
        </is>
      </c>
      <c r="AA1817" t="inlineStr">
        <is>
          <t>IMP00063</t>
        </is>
      </c>
      <c r="AB1817" t="inlineStr">
        <is>
          <t>T100440</t>
        </is>
      </c>
      <c r="AC1817" s="32" t="n">
        <v>1111063.98</v>
      </c>
      <c r="AD1817" s="32" t="n">
        <v>118883.85</v>
      </c>
      <c r="AE1817" s="35">
        <f>(LEFT(Y1817,4)-Parameters!$B$23)*12+MID(Y1817,6,2)-Parameters!$B$24+1</f>
        <v/>
      </c>
    </row>
    <row r="1818">
      <c r="X1818" t="inlineStr">
        <is>
          <t>L0226408</t>
        </is>
      </c>
      <c r="Y1818" t="inlineStr">
        <is>
          <t>2026-06-15</t>
        </is>
      </c>
      <c r="Z1818" t="inlineStr">
        <is>
          <t>home_use</t>
        </is>
      </c>
      <c r="AA1818" t="inlineStr">
        <is>
          <t>IMP00063</t>
        </is>
      </c>
      <c r="AB1818" t="inlineStr">
        <is>
          <t>T100440</t>
        </is>
      </c>
      <c r="AC1818" s="32" t="n">
        <v>1312870.98</v>
      </c>
      <c r="AD1818" s="32" t="n">
        <v>140477.19</v>
      </c>
      <c r="AE1818" s="35">
        <f>(LEFT(Y1818,4)-Parameters!$B$23)*12+MID(Y1818,6,2)-Parameters!$B$24+1</f>
        <v/>
      </c>
    </row>
    <row r="1819">
      <c r="X1819" t="inlineStr">
        <is>
          <t>L0226409</t>
        </is>
      </c>
      <c r="Y1819" t="inlineStr">
        <is>
          <t>2026-06-15</t>
        </is>
      </c>
      <c r="Z1819" t="inlineStr">
        <is>
          <t>home_use</t>
        </is>
      </c>
      <c r="AA1819" t="inlineStr">
        <is>
          <t>IMP00063</t>
        </is>
      </c>
      <c r="AB1819" t="inlineStr">
        <is>
          <t>T100440</t>
        </is>
      </c>
      <c r="AC1819" s="32" t="n">
        <v>834973.49</v>
      </c>
      <c r="AD1819" s="32" t="n">
        <v>96021.95</v>
      </c>
      <c r="AE1819" s="35">
        <f>(LEFT(Y1819,4)-Parameters!$B$23)*12+MID(Y1819,6,2)-Parameters!$B$24+1</f>
        <v/>
      </c>
    </row>
    <row r="1820">
      <c r="X1820" t="inlineStr">
        <is>
          <t>L0226410</t>
        </is>
      </c>
      <c r="Y1820" t="inlineStr">
        <is>
          <t>2026-06-15</t>
        </is>
      </c>
      <c r="Z1820" t="inlineStr">
        <is>
          <t>home_use</t>
        </is>
      </c>
      <c r="AA1820" t="inlineStr">
        <is>
          <t>IMP00063</t>
        </is>
      </c>
      <c r="AB1820" t="inlineStr">
        <is>
          <t>T100440</t>
        </is>
      </c>
      <c r="AC1820" s="32" t="n">
        <v>582714.74</v>
      </c>
      <c r="AD1820" s="32" t="n">
        <v>67012.2</v>
      </c>
      <c r="AE1820" s="35">
        <f>(LEFT(Y1820,4)-Parameters!$B$23)*12+MID(Y1820,6,2)-Parameters!$B$24+1</f>
        <v/>
      </c>
    </row>
    <row r="1821">
      <c r="X1821" t="inlineStr">
        <is>
          <t>L0226411</t>
        </is>
      </c>
      <c r="Y1821" t="inlineStr">
        <is>
          <t>2026-06-15</t>
        </is>
      </c>
      <c r="Z1821" t="inlineStr">
        <is>
          <t>home_use</t>
        </is>
      </c>
      <c r="AA1821" t="inlineStr">
        <is>
          <t>IMP00063</t>
        </is>
      </c>
      <c r="AB1821" t="inlineStr">
        <is>
          <t>T100440</t>
        </is>
      </c>
      <c r="AC1821" s="32" t="n">
        <v>398876.78</v>
      </c>
      <c r="AD1821" s="32" t="n">
        <v>45870.83</v>
      </c>
      <c r="AE1821" s="35">
        <f>(LEFT(Y1821,4)-Parameters!$B$23)*12+MID(Y1821,6,2)-Parameters!$B$24+1</f>
        <v/>
      </c>
    </row>
    <row r="1822">
      <c r="X1822" t="inlineStr">
        <is>
          <t>L0226412</t>
        </is>
      </c>
      <c r="Y1822" t="inlineStr">
        <is>
          <t>2026-06-15</t>
        </is>
      </c>
      <c r="Z1822" t="inlineStr">
        <is>
          <t>home_use</t>
        </is>
      </c>
      <c r="AA1822" t="inlineStr">
        <is>
          <t>IMP00063</t>
        </is>
      </c>
      <c r="AB1822" t="inlineStr">
        <is>
          <t>T100440</t>
        </is>
      </c>
      <c r="AC1822" s="32" t="n">
        <v>602722.89</v>
      </c>
      <c r="AD1822" s="32" t="n">
        <v>69313.13</v>
      </c>
      <c r="AE1822" s="35">
        <f>(LEFT(Y1822,4)-Parameters!$B$23)*12+MID(Y1822,6,2)-Parameters!$B$24+1</f>
        <v/>
      </c>
    </row>
    <row r="1823">
      <c r="X1823" t="inlineStr">
        <is>
          <t>L0226413</t>
        </is>
      </c>
      <c r="Y1823" t="inlineStr">
        <is>
          <t>2026-06-15</t>
        </is>
      </c>
      <c r="Z1823" t="inlineStr">
        <is>
          <t>home_use</t>
        </is>
      </c>
      <c r="AA1823" t="inlineStr">
        <is>
          <t>IMP00063</t>
        </is>
      </c>
      <c r="AB1823" t="inlineStr">
        <is>
          <t>T100440</t>
        </is>
      </c>
      <c r="AC1823" s="32" t="n">
        <v>1244596.58</v>
      </c>
      <c r="AD1823" s="32" t="n">
        <v>133171.83</v>
      </c>
      <c r="AE1823" s="35">
        <f>(LEFT(Y1823,4)-Parameters!$B$23)*12+MID(Y1823,6,2)-Parameters!$B$24+1</f>
        <v/>
      </c>
    </row>
    <row r="1824">
      <c r="X1824" t="inlineStr">
        <is>
          <t>L0226665</t>
        </is>
      </c>
      <c r="Y1824" t="inlineStr">
        <is>
          <t>2026-06-16</t>
        </is>
      </c>
      <c r="Z1824" t="inlineStr">
        <is>
          <t>home_use</t>
        </is>
      </c>
      <c r="AA1824" t="inlineStr">
        <is>
          <t>IMP00063</t>
        </is>
      </c>
      <c r="AB1824" t="inlineStr">
        <is>
          <t>T100440</t>
        </is>
      </c>
      <c r="AC1824" s="32" t="n">
        <v>1226394.32</v>
      </c>
      <c r="AD1824" s="32" t="n">
        <v>159431.26</v>
      </c>
      <c r="AE1824" s="35">
        <f>(LEFT(Y1824,4)-Parameters!$B$23)*12+MID(Y1824,6,2)-Parameters!$B$24+1</f>
        <v/>
      </c>
    </row>
    <row r="1825">
      <c r="X1825" t="inlineStr">
        <is>
          <t>L0226666</t>
        </is>
      </c>
      <c r="Y1825" t="inlineStr">
        <is>
          <t>2026-06-16</t>
        </is>
      </c>
      <c r="Z1825" t="inlineStr">
        <is>
          <t>home_use</t>
        </is>
      </c>
      <c r="AA1825" t="inlineStr">
        <is>
          <t>IMP00063</t>
        </is>
      </c>
      <c r="AB1825" t="inlineStr">
        <is>
          <t>T100440</t>
        </is>
      </c>
      <c r="AC1825" s="32" t="n">
        <v>382279.45</v>
      </c>
      <c r="AD1825" s="32" t="n">
        <v>43962.14</v>
      </c>
      <c r="AE1825" s="35">
        <f>(LEFT(Y1825,4)-Parameters!$B$23)*12+MID(Y1825,6,2)-Parameters!$B$24+1</f>
        <v/>
      </c>
    </row>
    <row r="1826">
      <c r="X1826" t="inlineStr">
        <is>
          <t>L0226667</t>
        </is>
      </c>
      <c r="Y1826" t="inlineStr">
        <is>
          <t>2026-06-16</t>
        </is>
      </c>
      <c r="Z1826" t="inlineStr">
        <is>
          <t>home_use</t>
        </is>
      </c>
      <c r="AA1826" t="inlineStr">
        <is>
          <t>IMP00063</t>
        </is>
      </c>
      <c r="AB1826" t="inlineStr">
        <is>
          <t>T100440</t>
        </is>
      </c>
      <c r="AC1826" s="32" t="n">
        <v>1108185.9</v>
      </c>
      <c r="AD1826" s="32" t="n">
        <v>118575.89</v>
      </c>
      <c r="AE1826" s="35">
        <f>(LEFT(Y1826,4)-Parameters!$B$23)*12+MID(Y1826,6,2)-Parameters!$B$24+1</f>
        <v/>
      </c>
    </row>
    <row r="1827">
      <c r="X1827" t="inlineStr">
        <is>
          <t>L0226668</t>
        </is>
      </c>
      <c r="Y1827" t="inlineStr">
        <is>
          <t>2026-06-16</t>
        </is>
      </c>
      <c r="Z1827" t="inlineStr">
        <is>
          <t>warehouse_out</t>
        </is>
      </c>
      <c r="AA1827" t="inlineStr">
        <is>
          <t>IMP00063</t>
        </is>
      </c>
      <c r="AB1827" t="inlineStr">
        <is>
          <t>T100440</t>
        </is>
      </c>
      <c r="AC1827" s="32" t="n">
        <v>1307282.41</v>
      </c>
      <c r="AD1827" s="32" t="n">
        <v>146415.63</v>
      </c>
      <c r="AE1827" s="35">
        <f>(LEFT(Y1827,4)-Parameters!$B$23)*12+MID(Y1827,6,2)-Parameters!$B$24+1</f>
        <v/>
      </c>
    </row>
    <row r="1828">
      <c r="X1828" t="inlineStr">
        <is>
          <t>L0226670</t>
        </is>
      </c>
      <c r="Y1828" t="inlineStr">
        <is>
          <t>2026-06-16</t>
        </is>
      </c>
      <c r="Z1828" t="inlineStr">
        <is>
          <t>home_use</t>
        </is>
      </c>
      <c r="AA1828" t="inlineStr">
        <is>
          <t>IMP00063</t>
        </is>
      </c>
      <c r="AB1828" t="inlineStr">
        <is>
          <t>T100440</t>
        </is>
      </c>
      <c r="AC1828" s="32" t="n">
        <v>446413.67</v>
      </c>
      <c r="AD1828" s="32" t="n">
        <v>51337.57</v>
      </c>
      <c r="AE1828" s="35">
        <f>(LEFT(Y1828,4)-Parameters!$B$23)*12+MID(Y1828,6,2)-Parameters!$B$24+1</f>
        <v/>
      </c>
    </row>
    <row r="1829">
      <c r="X1829" t="inlineStr">
        <is>
          <t>L0226671</t>
        </is>
      </c>
      <c r="Y1829" t="inlineStr">
        <is>
          <t>2026-06-16</t>
        </is>
      </c>
      <c r="Z1829" t="inlineStr">
        <is>
          <t>home_use</t>
        </is>
      </c>
      <c r="AA1829" t="inlineStr">
        <is>
          <t>IMP00063</t>
        </is>
      </c>
      <c r="AB1829" t="inlineStr">
        <is>
          <t>T100440</t>
        </is>
      </c>
      <c r="AC1829" s="32" t="n">
        <v>1283712.36</v>
      </c>
      <c r="AD1829" s="32" t="n">
        <v>143775.78</v>
      </c>
      <c r="AE1829" s="35">
        <f>(LEFT(Y1829,4)-Parameters!$B$23)*12+MID(Y1829,6,2)-Parameters!$B$24+1</f>
        <v/>
      </c>
    </row>
    <row r="1830">
      <c r="X1830" t="inlineStr">
        <is>
          <t>L0226672</t>
        </is>
      </c>
      <c r="Y1830" t="inlineStr">
        <is>
          <t>2026-06-16</t>
        </is>
      </c>
      <c r="Z1830" t="inlineStr">
        <is>
          <t>home_use</t>
        </is>
      </c>
      <c r="AA1830" t="inlineStr">
        <is>
          <t>IMP00063</t>
        </is>
      </c>
      <c r="AB1830" t="inlineStr">
        <is>
          <t>T100440</t>
        </is>
      </c>
      <c r="AC1830" s="32" t="n">
        <v>284898.44</v>
      </c>
      <c r="AD1830" s="32" t="n">
        <v>32763.32</v>
      </c>
      <c r="AE1830" s="35">
        <f>(LEFT(Y1830,4)-Parameters!$B$23)*12+MID(Y1830,6,2)-Parameters!$B$24+1</f>
        <v/>
      </c>
    </row>
    <row r="1831">
      <c r="X1831" t="inlineStr">
        <is>
          <t>L0226922</t>
        </is>
      </c>
      <c r="Y1831" t="inlineStr">
        <is>
          <t>2026-06-17</t>
        </is>
      </c>
      <c r="Z1831" t="inlineStr">
        <is>
          <t>home_use</t>
        </is>
      </c>
      <c r="AA1831" t="inlineStr">
        <is>
          <t>IMP00063</t>
        </is>
      </c>
      <c r="AB1831" t="inlineStr">
        <is>
          <t>T100440</t>
        </is>
      </c>
      <c r="AC1831" s="32" t="n">
        <v>935548.35</v>
      </c>
      <c r="AD1831" s="32" t="n">
        <v>100103.67</v>
      </c>
      <c r="AE1831" s="35">
        <f>(LEFT(Y1831,4)-Parameters!$B$23)*12+MID(Y1831,6,2)-Parameters!$B$24+1</f>
        <v/>
      </c>
    </row>
    <row r="1832">
      <c r="X1832" t="inlineStr">
        <is>
          <t>L0226923</t>
        </is>
      </c>
      <c r="Y1832" t="inlineStr">
        <is>
          <t>2026-06-17</t>
        </is>
      </c>
      <c r="Z1832" t="inlineStr">
        <is>
          <t>home_use</t>
        </is>
      </c>
      <c r="AA1832" t="inlineStr">
        <is>
          <t>IMP00063</t>
        </is>
      </c>
      <c r="AB1832" t="inlineStr">
        <is>
          <t>T100440</t>
        </is>
      </c>
      <c r="AC1832" s="32" t="n">
        <v>329224.14</v>
      </c>
      <c r="AD1832" s="32" t="n">
        <v>37860.78</v>
      </c>
      <c r="AE1832" s="35">
        <f>(LEFT(Y1832,4)-Parameters!$B$23)*12+MID(Y1832,6,2)-Parameters!$B$24+1</f>
        <v/>
      </c>
    </row>
    <row r="1833">
      <c r="X1833" t="inlineStr">
        <is>
          <t>L0226924</t>
        </is>
      </c>
      <c r="Y1833" t="inlineStr">
        <is>
          <t>2026-06-17</t>
        </is>
      </c>
      <c r="Z1833" t="inlineStr">
        <is>
          <t>home_use</t>
        </is>
      </c>
      <c r="AA1833" t="inlineStr">
        <is>
          <t>IMP00063</t>
        </is>
      </c>
      <c r="AB1833" t="inlineStr">
        <is>
          <t>T100440</t>
        </is>
      </c>
      <c r="AC1833" s="32" t="n">
        <v>993131.4300000001</v>
      </c>
      <c r="AD1833" s="32" t="n">
        <v>114210.11</v>
      </c>
      <c r="AE1833" s="35">
        <f>(LEFT(Y1833,4)-Parameters!$B$23)*12+MID(Y1833,6,2)-Parameters!$B$24+1</f>
        <v/>
      </c>
    </row>
    <row r="1834">
      <c r="X1834" t="inlineStr">
        <is>
          <t>L0226925</t>
        </is>
      </c>
      <c r="Y1834" t="inlineStr">
        <is>
          <t>2026-06-17</t>
        </is>
      </c>
      <c r="Z1834" t="inlineStr">
        <is>
          <t>home_use</t>
        </is>
      </c>
      <c r="AA1834" t="inlineStr">
        <is>
          <t>IMP00063</t>
        </is>
      </c>
      <c r="AB1834" t="inlineStr">
        <is>
          <t>T100440</t>
        </is>
      </c>
      <c r="AC1834" s="32" t="n">
        <v>4710609.96</v>
      </c>
      <c r="AD1834" s="32" t="n">
        <v>612379.29</v>
      </c>
      <c r="AE1834" s="35">
        <f>(LEFT(Y1834,4)-Parameters!$B$23)*12+MID(Y1834,6,2)-Parameters!$B$24+1</f>
        <v/>
      </c>
    </row>
    <row r="1835">
      <c r="X1835" t="inlineStr">
        <is>
          <t>L0226926</t>
        </is>
      </c>
      <c r="Y1835" t="inlineStr">
        <is>
          <t>2026-06-17</t>
        </is>
      </c>
      <c r="Z1835" t="inlineStr">
        <is>
          <t>home_use</t>
        </is>
      </c>
      <c r="AA1835" t="inlineStr">
        <is>
          <t>IMP00063</t>
        </is>
      </c>
      <c r="AB1835" t="inlineStr">
        <is>
          <t>T100440</t>
        </is>
      </c>
      <c r="AC1835" s="32" t="n">
        <v>2395927.03</v>
      </c>
      <c r="AD1835" s="32" t="n">
        <v>311470.51</v>
      </c>
      <c r="AE1835" s="35">
        <f>(LEFT(Y1835,4)-Parameters!$B$23)*12+MID(Y1835,6,2)-Parameters!$B$24+1</f>
        <v/>
      </c>
    </row>
    <row r="1836">
      <c r="X1836" t="inlineStr">
        <is>
          <t>L0226927</t>
        </is>
      </c>
      <c r="Y1836" t="inlineStr">
        <is>
          <t>2026-06-17</t>
        </is>
      </c>
      <c r="Z1836" t="inlineStr">
        <is>
          <t>home_use</t>
        </is>
      </c>
      <c r="AA1836" t="inlineStr">
        <is>
          <t>IMP00063</t>
        </is>
      </c>
      <c r="AB1836" t="inlineStr">
        <is>
          <t>T100440</t>
        </is>
      </c>
      <c r="AC1836" s="32" t="n">
        <v>520502.66</v>
      </c>
      <c r="AD1836" s="32" t="n">
        <v>59857.81</v>
      </c>
      <c r="AE1836" s="35">
        <f>(LEFT(Y1836,4)-Parameters!$B$23)*12+MID(Y1836,6,2)-Parameters!$B$24+1</f>
        <v/>
      </c>
    </row>
    <row r="1837">
      <c r="X1837" t="inlineStr">
        <is>
          <t>L0226928</t>
        </is>
      </c>
      <c r="Y1837" t="inlineStr">
        <is>
          <t>2026-06-17</t>
        </is>
      </c>
      <c r="Z1837" t="inlineStr">
        <is>
          <t>home_use</t>
        </is>
      </c>
      <c r="AA1837" t="inlineStr">
        <is>
          <t>IMP00063</t>
        </is>
      </c>
      <c r="AB1837" t="inlineStr">
        <is>
          <t>T100440</t>
        </is>
      </c>
      <c r="AC1837" s="32" t="n">
        <v>3514536.78</v>
      </c>
      <c r="AD1837" s="32" t="n">
        <v>358482.75</v>
      </c>
      <c r="AE1837" s="35">
        <f>(LEFT(Y1837,4)-Parameters!$B$23)*12+MID(Y1837,6,2)-Parameters!$B$24+1</f>
        <v/>
      </c>
    </row>
    <row r="1838">
      <c r="X1838" t="inlineStr">
        <is>
          <t>L0226929</t>
        </is>
      </c>
      <c r="Y1838" t="inlineStr">
        <is>
          <t>2026-06-17</t>
        </is>
      </c>
      <c r="Z1838" t="inlineStr">
        <is>
          <t>home_use</t>
        </is>
      </c>
      <c r="AA1838" t="inlineStr">
        <is>
          <t>IMP00063</t>
        </is>
      </c>
      <c r="AB1838" t="inlineStr">
        <is>
          <t>T100440</t>
        </is>
      </c>
      <c r="AC1838" s="32" t="n">
        <v>1011209.46</v>
      </c>
      <c r="AD1838" s="32" t="n">
        <v>108199.41</v>
      </c>
      <c r="AE1838" s="35">
        <f>(LEFT(Y1838,4)-Parameters!$B$23)*12+MID(Y1838,6,2)-Parameters!$B$24+1</f>
        <v/>
      </c>
    </row>
    <row r="1839">
      <c r="X1839" t="inlineStr">
        <is>
          <t>L0226930</t>
        </is>
      </c>
      <c r="Y1839" t="inlineStr">
        <is>
          <t>2026-06-17</t>
        </is>
      </c>
      <c r="Z1839" t="inlineStr">
        <is>
          <t>home_use</t>
        </is>
      </c>
      <c r="AA1839" t="inlineStr">
        <is>
          <t>IMP00063</t>
        </is>
      </c>
      <c r="AB1839" t="inlineStr">
        <is>
          <t>T100440</t>
        </is>
      </c>
      <c r="AC1839" s="32" t="n">
        <v>288322.25</v>
      </c>
      <c r="AD1839" s="32" t="n">
        <v>33157.06</v>
      </c>
      <c r="AE1839" s="35">
        <f>(LEFT(Y1839,4)-Parameters!$B$23)*12+MID(Y1839,6,2)-Parameters!$B$24+1</f>
        <v/>
      </c>
    </row>
    <row r="1840">
      <c r="X1840" t="inlineStr">
        <is>
          <t>L0226931</t>
        </is>
      </c>
      <c r="Y1840" t="inlineStr">
        <is>
          <t>2026-06-17</t>
        </is>
      </c>
      <c r="Z1840" t="inlineStr">
        <is>
          <t>home_use</t>
        </is>
      </c>
      <c r="AA1840" t="inlineStr">
        <is>
          <t>IMP00063</t>
        </is>
      </c>
      <c r="AB1840" t="inlineStr">
        <is>
          <t>T100440</t>
        </is>
      </c>
      <c r="AC1840" s="32" t="n">
        <v>291517.97</v>
      </c>
      <c r="AD1840" s="32" t="n">
        <v>33524.57</v>
      </c>
      <c r="AE1840" s="35">
        <f>(LEFT(Y1840,4)-Parameters!$B$23)*12+MID(Y1840,6,2)-Parameters!$B$24+1</f>
        <v/>
      </c>
    </row>
    <row r="1841">
      <c r="X1841" t="inlineStr">
        <is>
          <t>L0226932</t>
        </is>
      </c>
      <c r="Y1841" t="inlineStr">
        <is>
          <t>2026-06-17</t>
        </is>
      </c>
      <c r="Z1841" t="inlineStr">
        <is>
          <t>home_use</t>
        </is>
      </c>
      <c r="AA1841" t="inlineStr">
        <is>
          <t>IMP00063</t>
        </is>
      </c>
      <c r="AB1841" t="inlineStr">
        <is>
          <t>T100440</t>
        </is>
      </c>
      <c r="AC1841" s="32" t="n">
        <v>422959.85</v>
      </c>
      <c r="AD1841" s="32" t="n">
        <v>48640.38</v>
      </c>
      <c r="AE1841" s="35">
        <f>(LEFT(Y1841,4)-Parameters!$B$23)*12+MID(Y1841,6,2)-Parameters!$B$24+1</f>
        <v/>
      </c>
    </row>
    <row r="1842">
      <c r="X1842" t="inlineStr">
        <is>
          <t>L0226933</t>
        </is>
      </c>
      <c r="Y1842" t="inlineStr">
        <is>
          <t>2026-06-17</t>
        </is>
      </c>
      <c r="Z1842" t="inlineStr">
        <is>
          <t>home_use</t>
        </is>
      </c>
      <c r="AA1842" t="inlineStr">
        <is>
          <t>IMP00063</t>
        </is>
      </c>
      <c r="AB1842" t="inlineStr">
        <is>
          <t>T100440</t>
        </is>
      </c>
      <c r="AC1842" s="32" t="n">
        <v>216649.77</v>
      </c>
      <c r="AD1842" s="32" t="n">
        <v>24914.72</v>
      </c>
      <c r="AE1842" s="35">
        <f>(LEFT(Y1842,4)-Parameters!$B$23)*12+MID(Y1842,6,2)-Parameters!$B$24+1</f>
        <v/>
      </c>
    </row>
    <row r="1843">
      <c r="X1843" t="inlineStr">
        <is>
          <t>L0227172</t>
        </is>
      </c>
      <c r="Y1843" t="inlineStr">
        <is>
          <t>2026-06-18</t>
        </is>
      </c>
      <c r="Z1843" t="inlineStr">
        <is>
          <t>home_use</t>
        </is>
      </c>
      <c r="AA1843" t="inlineStr">
        <is>
          <t>IMP00063</t>
        </is>
      </c>
      <c r="AB1843" t="inlineStr">
        <is>
          <t>T100440</t>
        </is>
      </c>
      <c r="AC1843" s="32" t="n">
        <v>1102741.89</v>
      </c>
      <c r="AD1843" s="32" t="n">
        <v>126815.32</v>
      </c>
      <c r="AE1843" s="35">
        <f>(LEFT(Y1843,4)-Parameters!$B$23)*12+MID(Y1843,6,2)-Parameters!$B$24+1</f>
        <v/>
      </c>
    </row>
    <row r="1844">
      <c r="X1844" t="inlineStr">
        <is>
          <t>L0227173</t>
        </is>
      </c>
      <c r="Y1844" t="inlineStr">
        <is>
          <t>2026-06-18</t>
        </is>
      </c>
      <c r="Z1844" t="inlineStr">
        <is>
          <t>home_use</t>
        </is>
      </c>
      <c r="AA1844" t="inlineStr">
        <is>
          <t>IMP00063</t>
        </is>
      </c>
      <c r="AB1844" t="inlineStr">
        <is>
          <t>T100440</t>
        </is>
      </c>
      <c r="AC1844" s="32" t="n">
        <v>655141.7</v>
      </c>
      <c r="AD1844" s="32" t="n">
        <v>75341.3</v>
      </c>
      <c r="AE1844" s="35">
        <f>(LEFT(Y1844,4)-Parameters!$B$23)*12+MID(Y1844,6,2)-Parameters!$B$24+1</f>
        <v/>
      </c>
    </row>
    <row r="1845">
      <c r="X1845" t="inlineStr">
        <is>
          <t>L0227174</t>
        </is>
      </c>
      <c r="Y1845" t="inlineStr">
        <is>
          <t>2026-06-18</t>
        </is>
      </c>
      <c r="Z1845" t="inlineStr">
        <is>
          <t>home_use</t>
        </is>
      </c>
      <c r="AA1845" t="inlineStr">
        <is>
          <t>IMP00063</t>
        </is>
      </c>
      <c r="AB1845" t="inlineStr">
        <is>
          <t>T100440</t>
        </is>
      </c>
      <c r="AC1845" s="32" t="n">
        <v>517955.13</v>
      </c>
      <c r="AD1845" s="32" t="n">
        <v>67334.17</v>
      </c>
      <c r="AE1845" s="35">
        <f>(LEFT(Y1845,4)-Parameters!$B$23)*12+MID(Y1845,6,2)-Parameters!$B$24+1</f>
        <v/>
      </c>
    </row>
    <row r="1846">
      <c r="X1846" t="inlineStr">
        <is>
          <t>L0227175</t>
        </is>
      </c>
      <c r="Y1846" t="inlineStr">
        <is>
          <t>2026-06-18</t>
        </is>
      </c>
      <c r="Z1846" t="inlineStr">
        <is>
          <t>home_use</t>
        </is>
      </c>
      <c r="AA1846" t="inlineStr">
        <is>
          <t>IMP00063</t>
        </is>
      </c>
      <c r="AB1846" t="inlineStr">
        <is>
          <t>T100440</t>
        </is>
      </c>
      <c r="AC1846" s="32" t="n">
        <v>644107.87</v>
      </c>
      <c r="AD1846" s="32" t="n">
        <v>74072.41</v>
      </c>
      <c r="AE1846" s="35">
        <f>(LEFT(Y1846,4)-Parameters!$B$23)*12+MID(Y1846,6,2)-Parameters!$B$24+1</f>
        <v/>
      </c>
    </row>
    <row r="1847">
      <c r="X1847" t="inlineStr">
        <is>
          <t>L0227176</t>
        </is>
      </c>
      <c r="Y1847" t="inlineStr">
        <is>
          <t>2026-06-18</t>
        </is>
      </c>
      <c r="Z1847" t="inlineStr">
        <is>
          <t>home_use</t>
        </is>
      </c>
      <c r="AA1847" t="inlineStr">
        <is>
          <t>IMP00063</t>
        </is>
      </c>
      <c r="AB1847" t="inlineStr">
        <is>
          <t>T100440</t>
        </is>
      </c>
      <c r="AC1847" s="32" t="n">
        <v>651115.99</v>
      </c>
      <c r="AD1847" s="32" t="n">
        <v>74878.34</v>
      </c>
      <c r="AE1847" s="35">
        <f>(LEFT(Y1847,4)-Parameters!$B$23)*12+MID(Y1847,6,2)-Parameters!$B$24+1</f>
        <v/>
      </c>
    </row>
    <row r="1848">
      <c r="X1848" t="inlineStr">
        <is>
          <t>L0227177</t>
        </is>
      </c>
      <c r="Y1848" t="inlineStr">
        <is>
          <t>2026-06-18</t>
        </is>
      </c>
      <c r="Z1848" t="inlineStr">
        <is>
          <t>home_use</t>
        </is>
      </c>
      <c r="AA1848" t="inlineStr">
        <is>
          <t>IMP00063</t>
        </is>
      </c>
      <c r="AB1848" t="inlineStr">
        <is>
          <t>T100440</t>
        </is>
      </c>
      <c r="AC1848" s="32" t="n">
        <v>9461678.15</v>
      </c>
      <c r="AD1848" s="32" t="n">
        <v>1230018.16</v>
      </c>
      <c r="AE1848" s="35">
        <f>(LEFT(Y1848,4)-Parameters!$B$23)*12+MID(Y1848,6,2)-Parameters!$B$24+1</f>
        <v/>
      </c>
    </row>
    <row r="1849">
      <c r="X1849" t="inlineStr">
        <is>
          <t>L0227178</t>
        </is>
      </c>
      <c r="Y1849" t="inlineStr">
        <is>
          <t>2026-06-18</t>
        </is>
      </c>
      <c r="Z1849" t="inlineStr">
        <is>
          <t>home_use</t>
        </is>
      </c>
      <c r="AA1849" t="inlineStr">
        <is>
          <t>IMP00063</t>
        </is>
      </c>
      <c r="AB1849" t="inlineStr">
        <is>
          <t>T100440</t>
        </is>
      </c>
      <c r="AC1849" s="32" t="n">
        <v>1891716.57</v>
      </c>
      <c r="AD1849" s="32" t="n">
        <v>217547.41</v>
      </c>
      <c r="AE1849" s="35">
        <f>(LEFT(Y1849,4)-Parameters!$B$23)*12+MID(Y1849,6,2)-Parameters!$B$24+1</f>
        <v/>
      </c>
    </row>
    <row r="1850">
      <c r="X1850" t="inlineStr">
        <is>
          <t>L0227180</t>
        </is>
      </c>
      <c r="Y1850" t="inlineStr">
        <is>
          <t>2026-06-18</t>
        </is>
      </c>
      <c r="Z1850" t="inlineStr">
        <is>
          <t>home_use</t>
        </is>
      </c>
      <c r="AA1850" t="inlineStr">
        <is>
          <t>IMP00063</t>
        </is>
      </c>
      <c r="AB1850" t="inlineStr">
        <is>
          <t>T100440</t>
        </is>
      </c>
      <c r="AC1850" s="32" t="n">
        <v>593826.9300000001</v>
      </c>
      <c r="AD1850" s="32" t="n">
        <v>68290.10000000001</v>
      </c>
      <c r="AE1850" s="35">
        <f>(LEFT(Y1850,4)-Parameters!$B$23)*12+MID(Y1850,6,2)-Parameters!$B$24+1</f>
        <v/>
      </c>
    </row>
    <row r="1851">
      <c r="X1851" t="inlineStr">
        <is>
          <t>L0227434</t>
        </is>
      </c>
      <c r="Y1851" t="inlineStr">
        <is>
          <t>2026-06-19</t>
        </is>
      </c>
      <c r="Z1851" t="inlineStr">
        <is>
          <t>home_use</t>
        </is>
      </c>
      <c r="AA1851" t="inlineStr">
        <is>
          <t>IMP00063</t>
        </is>
      </c>
      <c r="AB1851" t="inlineStr">
        <is>
          <t>T100440</t>
        </is>
      </c>
      <c r="AC1851" s="32" t="n">
        <v>523261.5</v>
      </c>
      <c r="AD1851" s="32" t="n">
        <v>60175.07</v>
      </c>
      <c r="AE1851" s="35">
        <f>(LEFT(Y1851,4)-Parameters!$B$23)*12+MID(Y1851,6,2)-Parameters!$B$24+1</f>
        <v/>
      </c>
    </row>
    <row r="1852">
      <c r="X1852" t="inlineStr">
        <is>
          <t>L0227435</t>
        </is>
      </c>
      <c r="Y1852" t="inlineStr">
        <is>
          <t>2026-06-19</t>
        </is>
      </c>
      <c r="Z1852" t="inlineStr">
        <is>
          <t>home_use</t>
        </is>
      </c>
      <c r="AA1852" t="inlineStr">
        <is>
          <t>IMP00063</t>
        </is>
      </c>
      <c r="AB1852" t="inlineStr">
        <is>
          <t>T100440</t>
        </is>
      </c>
      <c r="AC1852" s="32" t="n">
        <v>5921634.86</v>
      </c>
      <c r="AD1852" s="32" t="n">
        <v>769812.53</v>
      </c>
      <c r="AE1852" s="35">
        <f>(LEFT(Y1852,4)-Parameters!$B$23)*12+MID(Y1852,6,2)-Parameters!$B$24+1</f>
        <v/>
      </c>
    </row>
    <row r="1853">
      <c r="X1853" t="inlineStr">
        <is>
          <t>L0227436</t>
        </is>
      </c>
      <c r="Y1853" t="inlineStr">
        <is>
          <t>2026-06-19</t>
        </is>
      </c>
      <c r="Z1853" t="inlineStr">
        <is>
          <t>warehouse_out</t>
        </is>
      </c>
      <c r="AA1853" t="inlineStr">
        <is>
          <t>IMP00063</t>
        </is>
      </c>
      <c r="AB1853" t="inlineStr">
        <is>
          <t>T100440</t>
        </is>
      </c>
      <c r="AC1853" s="32" t="n">
        <v>507620.14</v>
      </c>
      <c r="AD1853" s="32" t="n">
        <v>58376.32</v>
      </c>
      <c r="AE1853" s="35">
        <f>(LEFT(Y1853,4)-Parameters!$B$23)*12+MID(Y1853,6,2)-Parameters!$B$24+1</f>
        <v/>
      </c>
    </row>
    <row r="1854">
      <c r="X1854" t="inlineStr">
        <is>
          <t>L0227437</t>
        </is>
      </c>
      <c r="Y1854" t="inlineStr">
        <is>
          <t>2026-06-19</t>
        </is>
      </c>
      <c r="Z1854" t="inlineStr">
        <is>
          <t>home_use</t>
        </is>
      </c>
      <c r="AA1854" t="inlineStr">
        <is>
          <t>IMP00063</t>
        </is>
      </c>
      <c r="AB1854" t="inlineStr">
        <is>
          <t>T100440</t>
        </is>
      </c>
      <c r="AC1854" s="32" t="n">
        <v>3060564.22</v>
      </c>
      <c r="AD1854" s="32" t="n">
        <v>342783.19</v>
      </c>
      <c r="AE1854" s="35">
        <f>(LEFT(Y1854,4)-Parameters!$B$23)*12+MID(Y1854,6,2)-Parameters!$B$24+1</f>
        <v/>
      </c>
    </row>
    <row r="1855">
      <c r="X1855" t="inlineStr">
        <is>
          <t>L0227438</t>
        </is>
      </c>
      <c r="Y1855" t="inlineStr">
        <is>
          <t>2026-06-19</t>
        </is>
      </c>
      <c r="Z1855" t="inlineStr">
        <is>
          <t>home_use</t>
        </is>
      </c>
      <c r="AA1855" t="inlineStr">
        <is>
          <t>IMP00063</t>
        </is>
      </c>
      <c r="AB1855" t="inlineStr">
        <is>
          <t>T100440</t>
        </is>
      </c>
      <c r="AC1855" s="32" t="n">
        <v>225911.02</v>
      </c>
      <c r="AD1855" s="32" t="n">
        <v>25979.77</v>
      </c>
      <c r="AE1855" s="35">
        <f>(LEFT(Y1855,4)-Parameters!$B$23)*12+MID(Y1855,6,2)-Parameters!$B$24+1</f>
        <v/>
      </c>
    </row>
    <row r="1856">
      <c r="X1856" t="inlineStr">
        <is>
          <t>L0227439</t>
        </is>
      </c>
      <c r="Y1856" t="inlineStr">
        <is>
          <t>2026-06-19</t>
        </is>
      </c>
      <c r="Z1856" t="inlineStr">
        <is>
          <t>home_use</t>
        </is>
      </c>
      <c r="AA1856" t="inlineStr">
        <is>
          <t>IMP00063</t>
        </is>
      </c>
      <c r="AB1856" t="inlineStr">
        <is>
          <t>T100440</t>
        </is>
      </c>
      <c r="AC1856" s="32" t="n">
        <v>482491.36</v>
      </c>
      <c r="AD1856" s="32" t="n">
        <v>55486.51</v>
      </c>
      <c r="AE1856" s="35">
        <f>(LEFT(Y1856,4)-Parameters!$B$23)*12+MID(Y1856,6,2)-Parameters!$B$24+1</f>
        <v/>
      </c>
    </row>
    <row r="1857">
      <c r="X1857" t="inlineStr">
        <is>
          <t>L0227440</t>
        </is>
      </c>
      <c r="Y1857" t="inlineStr">
        <is>
          <t>2026-06-19</t>
        </is>
      </c>
      <c r="Z1857" t="inlineStr">
        <is>
          <t>home_use</t>
        </is>
      </c>
      <c r="AA1857" t="inlineStr">
        <is>
          <t>IMP00063</t>
        </is>
      </c>
      <c r="AB1857" t="inlineStr">
        <is>
          <t>T100440</t>
        </is>
      </c>
      <c r="AC1857" s="32" t="n">
        <v>1149950.87</v>
      </c>
      <c r="AD1857" s="32" t="n">
        <v>132244.35</v>
      </c>
      <c r="AE1857" s="35">
        <f>(LEFT(Y1857,4)-Parameters!$B$23)*12+MID(Y1857,6,2)-Parameters!$B$24+1</f>
        <v/>
      </c>
    </row>
    <row r="1858">
      <c r="X1858" t="inlineStr">
        <is>
          <t>L0227441</t>
        </is>
      </c>
      <c r="Y1858" t="inlineStr">
        <is>
          <t>2026-06-19</t>
        </is>
      </c>
      <c r="Z1858" t="inlineStr">
        <is>
          <t>home_use</t>
        </is>
      </c>
      <c r="AA1858" t="inlineStr">
        <is>
          <t>IMP00063</t>
        </is>
      </c>
      <c r="AB1858" t="inlineStr">
        <is>
          <t>T100440</t>
        </is>
      </c>
      <c r="AC1858" s="32" t="n">
        <v>790430.08</v>
      </c>
      <c r="AD1858" s="32" t="n">
        <v>84576.02</v>
      </c>
      <c r="AE1858" s="35">
        <f>(LEFT(Y1858,4)-Parameters!$B$23)*12+MID(Y1858,6,2)-Parameters!$B$24+1</f>
        <v/>
      </c>
    </row>
    <row r="1859">
      <c r="X1859" t="inlineStr">
        <is>
          <t>L0227717</t>
        </is>
      </c>
      <c r="Y1859" t="inlineStr">
        <is>
          <t>2026-06-20</t>
        </is>
      </c>
      <c r="Z1859" t="inlineStr">
        <is>
          <t>home_use</t>
        </is>
      </c>
      <c r="AA1859" t="inlineStr">
        <is>
          <t>IMP00063</t>
        </is>
      </c>
      <c r="AB1859" t="inlineStr">
        <is>
          <t>T100440</t>
        </is>
      </c>
      <c r="AC1859" s="32" t="n">
        <v>824862.03</v>
      </c>
      <c r="AD1859" s="32" t="n">
        <v>88260.24000000001</v>
      </c>
      <c r="AE1859" s="35">
        <f>(LEFT(Y1859,4)-Parameters!$B$23)*12+MID(Y1859,6,2)-Parameters!$B$24+1</f>
        <v/>
      </c>
    </row>
    <row r="1860">
      <c r="X1860" t="inlineStr">
        <is>
          <t>L0227718</t>
        </is>
      </c>
      <c r="Y1860" t="inlineStr">
        <is>
          <t>2026-06-20</t>
        </is>
      </c>
      <c r="Z1860" t="inlineStr">
        <is>
          <t>home_use</t>
        </is>
      </c>
      <c r="AA1860" t="inlineStr">
        <is>
          <t>IMP00063</t>
        </is>
      </c>
      <c r="AB1860" t="inlineStr">
        <is>
          <t>T100440</t>
        </is>
      </c>
      <c r="AC1860" s="32" t="n">
        <v>481830.52</v>
      </c>
      <c r="AD1860" s="32" t="n">
        <v>55410.51</v>
      </c>
      <c r="AE1860" s="35">
        <f>(LEFT(Y1860,4)-Parameters!$B$23)*12+MID(Y1860,6,2)-Parameters!$B$24+1</f>
        <v/>
      </c>
    </row>
    <row r="1861">
      <c r="X1861" t="inlineStr">
        <is>
          <t>L0227719</t>
        </is>
      </c>
      <c r="Y1861" t="inlineStr">
        <is>
          <t>2026-06-20</t>
        </is>
      </c>
      <c r="Z1861" t="inlineStr">
        <is>
          <t>home_use</t>
        </is>
      </c>
      <c r="AA1861" t="inlineStr">
        <is>
          <t>IMP00063</t>
        </is>
      </c>
      <c r="AB1861" t="inlineStr">
        <is>
          <t>T100440</t>
        </is>
      </c>
      <c r="AC1861" s="32" t="n">
        <v>2045093.1</v>
      </c>
      <c r="AD1861" s="32" t="n">
        <v>218824.96</v>
      </c>
      <c r="AE1861" s="35">
        <f>(LEFT(Y1861,4)-Parameters!$B$23)*12+MID(Y1861,6,2)-Parameters!$B$24+1</f>
        <v/>
      </c>
    </row>
    <row r="1862">
      <c r="X1862" t="inlineStr">
        <is>
          <t>L0227720</t>
        </is>
      </c>
      <c r="Y1862" t="inlineStr">
        <is>
          <t>2026-06-20</t>
        </is>
      </c>
      <c r="Z1862" t="inlineStr">
        <is>
          <t>home_use</t>
        </is>
      </c>
      <c r="AA1862" t="inlineStr">
        <is>
          <t>IMP00063</t>
        </is>
      </c>
      <c r="AB1862" t="inlineStr">
        <is>
          <t>T100440</t>
        </is>
      </c>
      <c r="AC1862" s="32" t="n">
        <v>604622.86</v>
      </c>
      <c r="AD1862" s="32" t="n">
        <v>69531.63</v>
      </c>
      <c r="AE1862" s="35">
        <f>(LEFT(Y1862,4)-Parameters!$B$23)*12+MID(Y1862,6,2)-Parameters!$B$24+1</f>
        <v/>
      </c>
    </row>
    <row r="1863">
      <c r="X1863" t="inlineStr">
        <is>
          <t>L0227722</t>
        </is>
      </c>
      <c r="Y1863" t="inlineStr">
        <is>
          <t>2026-06-20</t>
        </is>
      </c>
      <c r="Z1863" t="inlineStr">
        <is>
          <t>home_use</t>
        </is>
      </c>
      <c r="AA1863" t="inlineStr">
        <is>
          <t>IMP00063</t>
        </is>
      </c>
      <c r="AB1863" t="inlineStr">
        <is>
          <t>T100440</t>
        </is>
      </c>
      <c r="AC1863" s="32" t="n">
        <v>596229.3100000001</v>
      </c>
      <c r="AD1863" s="32" t="n">
        <v>68566.37</v>
      </c>
      <c r="AE1863" s="35">
        <f>(LEFT(Y1863,4)-Parameters!$B$23)*12+MID(Y1863,6,2)-Parameters!$B$24+1</f>
        <v/>
      </c>
    </row>
    <row r="1864">
      <c r="X1864" t="inlineStr">
        <is>
          <t>L0227723</t>
        </is>
      </c>
      <c r="Y1864" t="inlineStr">
        <is>
          <t>2026-06-20</t>
        </is>
      </c>
      <c r="Z1864" t="inlineStr">
        <is>
          <t>home_use</t>
        </is>
      </c>
      <c r="AA1864" t="inlineStr">
        <is>
          <t>IMP00063</t>
        </is>
      </c>
      <c r="AB1864" t="inlineStr">
        <is>
          <t>T100440</t>
        </is>
      </c>
      <c r="AC1864" s="32" t="n">
        <v>1542285.44</v>
      </c>
      <c r="AD1864" s="32" t="n">
        <v>177362.83</v>
      </c>
      <c r="AE1864" s="35">
        <f>(LEFT(Y1864,4)-Parameters!$B$23)*12+MID(Y1864,6,2)-Parameters!$B$24+1</f>
        <v/>
      </c>
    </row>
    <row r="1865">
      <c r="X1865" t="inlineStr">
        <is>
          <t>L0227977</t>
        </is>
      </c>
      <c r="Y1865" t="inlineStr">
        <is>
          <t>2026-06-21</t>
        </is>
      </c>
      <c r="Z1865" t="inlineStr">
        <is>
          <t>home_use</t>
        </is>
      </c>
      <c r="AA1865" t="inlineStr">
        <is>
          <t>IMP00063</t>
        </is>
      </c>
      <c r="AB1865" t="inlineStr">
        <is>
          <t>T100440</t>
        </is>
      </c>
      <c r="AC1865" s="32" t="n">
        <v>2243859.21</v>
      </c>
      <c r="AD1865" s="32" t="n">
        <v>228873.64</v>
      </c>
      <c r="AE1865" s="35">
        <f>(LEFT(Y1865,4)-Parameters!$B$23)*12+MID(Y1865,6,2)-Parameters!$B$24+1</f>
        <v/>
      </c>
    </row>
    <row r="1866">
      <c r="X1866" t="inlineStr">
        <is>
          <t>L0227978</t>
        </is>
      </c>
      <c r="Y1866" t="inlineStr">
        <is>
          <t>2026-06-21</t>
        </is>
      </c>
      <c r="Z1866" t="inlineStr">
        <is>
          <t>home_use</t>
        </is>
      </c>
      <c r="AA1866" t="inlineStr">
        <is>
          <t>IMP00063</t>
        </is>
      </c>
      <c r="AB1866" t="inlineStr">
        <is>
          <t>T100440</t>
        </is>
      </c>
      <c r="AC1866" s="32" t="n">
        <v>558057.0600000001</v>
      </c>
      <c r="AD1866" s="32" t="n">
        <v>62502.39</v>
      </c>
      <c r="AE1866" s="35">
        <f>(LEFT(Y1866,4)-Parameters!$B$23)*12+MID(Y1866,6,2)-Parameters!$B$24+1</f>
        <v/>
      </c>
    </row>
    <row r="1867">
      <c r="X1867" t="inlineStr">
        <is>
          <t>L0227979</t>
        </is>
      </c>
      <c r="Y1867" t="inlineStr">
        <is>
          <t>2026-06-21</t>
        </is>
      </c>
      <c r="Z1867" t="inlineStr">
        <is>
          <t>home_use</t>
        </is>
      </c>
      <c r="AA1867" t="inlineStr">
        <is>
          <t>IMP00063</t>
        </is>
      </c>
      <c r="AB1867" t="inlineStr">
        <is>
          <t>T100440</t>
        </is>
      </c>
      <c r="AC1867" s="32" t="n">
        <v>880868.3100000001</v>
      </c>
      <c r="AD1867" s="32" t="n">
        <v>101299.86</v>
      </c>
      <c r="AE1867" s="35">
        <f>(LEFT(Y1867,4)-Parameters!$B$23)*12+MID(Y1867,6,2)-Parameters!$B$24+1</f>
        <v/>
      </c>
    </row>
    <row r="1868">
      <c r="X1868" t="inlineStr">
        <is>
          <t>L0227980</t>
        </is>
      </c>
      <c r="Y1868" t="inlineStr">
        <is>
          <t>2026-06-21</t>
        </is>
      </c>
      <c r="Z1868" t="inlineStr">
        <is>
          <t>home_use</t>
        </is>
      </c>
      <c r="AA1868" t="inlineStr">
        <is>
          <t>IMP00063</t>
        </is>
      </c>
      <c r="AB1868" t="inlineStr">
        <is>
          <t>T100440</t>
        </is>
      </c>
      <c r="AC1868" s="32" t="n">
        <v>1116359.59</v>
      </c>
      <c r="AD1868" s="32" t="n">
        <v>128381.35</v>
      </c>
      <c r="AE1868" s="35">
        <f>(LEFT(Y1868,4)-Parameters!$B$23)*12+MID(Y1868,6,2)-Parameters!$B$24+1</f>
        <v/>
      </c>
    </row>
    <row r="1869">
      <c r="X1869" t="inlineStr">
        <is>
          <t>L0227982</t>
        </is>
      </c>
      <c r="Y1869" t="inlineStr">
        <is>
          <t>2026-06-21</t>
        </is>
      </c>
      <c r="Z1869" t="inlineStr">
        <is>
          <t>home_use</t>
        </is>
      </c>
      <c r="AA1869" t="inlineStr">
        <is>
          <t>IMP00063</t>
        </is>
      </c>
      <c r="AB1869" t="inlineStr">
        <is>
          <t>T100440</t>
        </is>
      </c>
      <c r="AC1869" s="32" t="n">
        <v>17633943.15</v>
      </c>
      <c r="AD1869" s="32" t="n">
        <v>2292412.61</v>
      </c>
      <c r="AE1869" s="35">
        <f>(LEFT(Y1869,4)-Parameters!$B$23)*12+MID(Y1869,6,2)-Parameters!$B$24+1</f>
        <v/>
      </c>
    </row>
    <row r="1870">
      <c r="X1870" t="inlineStr">
        <is>
          <t>L0227983</t>
        </is>
      </c>
      <c r="Y1870" t="inlineStr">
        <is>
          <t>2026-06-21</t>
        </is>
      </c>
      <c r="Z1870" t="inlineStr">
        <is>
          <t>home_use</t>
        </is>
      </c>
      <c r="AA1870" t="inlineStr">
        <is>
          <t>IMP00063</t>
        </is>
      </c>
      <c r="AB1870" t="inlineStr">
        <is>
          <t>T100440</t>
        </is>
      </c>
      <c r="AC1870" s="32" t="n">
        <v>521707.78</v>
      </c>
      <c r="AD1870" s="32" t="n">
        <v>59996.39</v>
      </c>
      <c r="AE1870" s="35">
        <f>(LEFT(Y1870,4)-Parameters!$B$23)*12+MID(Y1870,6,2)-Parameters!$B$24+1</f>
        <v/>
      </c>
    </row>
    <row r="1871">
      <c r="X1871" t="inlineStr">
        <is>
          <t>L0227984</t>
        </is>
      </c>
      <c r="Y1871" t="inlineStr">
        <is>
          <t>2026-06-21</t>
        </is>
      </c>
      <c r="Z1871" t="inlineStr">
        <is>
          <t>home_use</t>
        </is>
      </c>
      <c r="AA1871" t="inlineStr">
        <is>
          <t>IMP00063</t>
        </is>
      </c>
      <c r="AB1871" t="inlineStr">
        <is>
          <t>T100440</t>
        </is>
      </c>
      <c r="AC1871" s="32" t="n">
        <v>3411028.81</v>
      </c>
      <c r="AD1871" s="32" t="n">
        <v>443433.75</v>
      </c>
      <c r="AE1871" s="35">
        <f>(LEFT(Y1871,4)-Parameters!$B$23)*12+MID(Y1871,6,2)-Parameters!$B$24+1</f>
        <v/>
      </c>
    </row>
    <row r="1872">
      <c r="X1872" t="inlineStr">
        <is>
          <t>L0227985</t>
        </is>
      </c>
      <c r="Y1872" t="inlineStr">
        <is>
          <t>2026-06-21</t>
        </is>
      </c>
      <c r="Z1872" t="inlineStr">
        <is>
          <t>home_use</t>
        </is>
      </c>
      <c r="AA1872" t="inlineStr">
        <is>
          <t>IMP00063</t>
        </is>
      </c>
      <c r="AB1872" t="inlineStr">
        <is>
          <t>T100440</t>
        </is>
      </c>
      <c r="AC1872" s="32" t="n">
        <v>1812029.11</v>
      </c>
      <c r="AD1872" s="32" t="n">
        <v>202947.26</v>
      </c>
      <c r="AE1872" s="35">
        <f>(LEFT(Y1872,4)-Parameters!$B$23)*12+MID(Y1872,6,2)-Parameters!$B$24+1</f>
        <v/>
      </c>
    </row>
    <row r="1873">
      <c r="X1873" t="inlineStr">
        <is>
          <t>L0227986</t>
        </is>
      </c>
      <c r="Y1873" t="inlineStr">
        <is>
          <t>2026-06-21</t>
        </is>
      </c>
      <c r="Z1873" t="inlineStr">
        <is>
          <t>home_use</t>
        </is>
      </c>
      <c r="AA1873" t="inlineStr">
        <is>
          <t>IMP00063</t>
        </is>
      </c>
      <c r="AB1873" t="inlineStr">
        <is>
          <t>T100440</t>
        </is>
      </c>
      <c r="AC1873" s="32" t="n">
        <v>548743.95</v>
      </c>
      <c r="AD1873" s="32" t="n">
        <v>63105.55</v>
      </c>
      <c r="AE1873" s="35">
        <f>(LEFT(Y1873,4)-Parameters!$B$23)*12+MID(Y1873,6,2)-Parameters!$B$24+1</f>
        <v/>
      </c>
    </row>
    <row r="1874">
      <c r="X1874" t="inlineStr">
        <is>
          <t>L0227987</t>
        </is>
      </c>
      <c r="Y1874" t="inlineStr">
        <is>
          <t>2026-06-21</t>
        </is>
      </c>
      <c r="Z1874" t="inlineStr">
        <is>
          <t>home_use</t>
        </is>
      </c>
      <c r="AA1874" t="inlineStr">
        <is>
          <t>IMP00063</t>
        </is>
      </c>
      <c r="AB1874" t="inlineStr">
        <is>
          <t>T100440</t>
        </is>
      </c>
      <c r="AC1874" s="32" t="n">
        <v>1669439.7</v>
      </c>
      <c r="AD1874" s="32" t="n">
        <v>178630.05</v>
      </c>
      <c r="AE1874" s="35">
        <f>(LEFT(Y1874,4)-Parameters!$B$23)*12+MID(Y1874,6,2)-Parameters!$B$24+1</f>
        <v/>
      </c>
    </row>
    <row r="1875">
      <c r="X1875" t="inlineStr">
        <is>
          <t>L0228270</t>
        </is>
      </c>
      <c r="Y1875" t="inlineStr">
        <is>
          <t>2026-06-22</t>
        </is>
      </c>
      <c r="Z1875" t="inlineStr">
        <is>
          <t>home_use</t>
        </is>
      </c>
      <c r="AA1875" t="inlineStr">
        <is>
          <t>IMP00063</t>
        </is>
      </c>
      <c r="AB1875" t="inlineStr">
        <is>
          <t>T100440</t>
        </is>
      </c>
      <c r="AC1875" s="32" t="n">
        <v>16980060.69</v>
      </c>
      <c r="AD1875" s="32" t="n">
        <v>2207407.89</v>
      </c>
      <c r="AE1875" s="35">
        <f>(LEFT(Y1875,4)-Parameters!$B$23)*12+MID(Y1875,6,2)-Parameters!$B$24+1</f>
        <v/>
      </c>
    </row>
    <row r="1876">
      <c r="X1876" t="inlineStr">
        <is>
          <t>L0228272</t>
        </is>
      </c>
      <c r="Y1876" t="inlineStr">
        <is>
          <t>2026-06-22</t>
        </is>
      </c>
      <c r="Z1876" t="inlineStr">
        <is>
          <t>home_use</t>
        </is>
      </c>
      <c r="AA1876" t="inlineStr">
        <is>
          <t>IMP00063</t>
        </is>
      </c>
      <c r="AB1876" t="inlineStr">
        <is>
          <t>T100440</t>
        </is>
      </c>
      <c r="AC1876" s="32" t="n">
        <v>2037861.61</v>
      </c>
      <c r="AD1876" s="32" t="n">
        <v>228240.5</v>
      </c>
      <c r="AE1876" s="35">
        <f>(LEFT(Y1876,4)-Parameters!$B$23)*12+MID(Y1876,6,2)-Parameters!$B$24+1</f>
        <v/>
      </c>
    </row>
    <row r="1877">
      <c r="X1877" t="inlineStr">
        <is>
          <t>L0228273</t>
        </is>
      </c>
      <c r="Y1877" t="inlineStr">
        <is>
          <t>2026-06-22</t>
        </is>
      </c>
      <c r="Z1877" t="inlineStr">
        <is>
          <t>home_use</t>
        </is>
      </c>
      <c r="AA1877" t="inlineStr">
        <is>
          <t>IMP00063</t>
        </is>
      </c>
      <c r="AB1877" t="inlineStr">
        <is>
          <t>T100440</t>
        </is>
      </c>
      <c r="AC1877" s="32" t="n">
        <v>525509.27</v>
      </c>
      <c r="AD1877" s="32" t="n">
        <v>60433.57</v>
      </c>
      <c r="AE1877" s="35">
        <f>(LEFT(Y1877,4)-Parameters!$B$23)*12+MID(Y1877,6,2)-Parameters!$B$24+1</f>
        <v/>
      </c>
    </row>
    <row r="1878">
      <c r="X1878" t="inlineStr">
        <is>
          <t>L0228274</t>
        </is>
      </c>
      <c r="Y1878" t="inlineStr">
        <is>
          <t>2026-06-22</t>
        </is>
      </c>
      <c r="Z1878" t="inlineStr">
        <is>
          <t>home_use</t>
        </is>
      </c>
      <c r="AA1878" t="inlineStr">
        <is>
          <t>IMP00063</t>
        </is>
      </c>
      <c r="AB1878" t="inlineStr">
        <is>
          <t>T100440</t>
        </is>
      </c>
      <c r="AC1878" s="32" t="n">
        <v>389168.21</v>
      </c>
      <c r="AD1878" s="32" t="n">
        <v>44754.34</v>
      </c>
      <c r="AE1878" s="35">
        <f>(LEFT(Y1878,4)-Parameters!$B$23)*12+MID(Y1878,6,2)-Parameters!$B$24+1</f>
        <v/>
      </c>
    </row>
    <row r="1879">
      <c r="X1879" t="inlineStr">
        <is>
          <t>L0228275</t>
        </is>
      </c>
      <c r="Y1879" t="inlineStr">
        <is>
          <t>2026-06-22</t>
        </is>
      </c>
      <c r="Z1879" t="inlineStr">
        <is>
          <t>home_use</t>
        </is>
      </c>
      <c r="AA1879" t="inlineStr">
        <is>
          <t>IMP00063</t>
        </is>
      </c>
      <c r="AB1879" t="inlineStr">
        <is>
          <t>T100440</t>
        </is>
      </c>
      <c r="AC1879" s="32" t="n">
        <v>839033.58</v>
      </c>
      <c r="AD1879" s="32" t="n">
        <v>96488.86</v>
      </c>
      <c r="AE1879" s="35">
        <f>(LEFT(Y1879,4)-Parameters!$B$23)*12+MID(Y1879,6,2)-Parameters!$B$24+1</f>
        <v/>
      </c>
    </row>
    <row r="1880">
      <c r="X1880" t="inlineStr">
        <is>
          <t>L0228276</t>
        </is>
      </c>
      <c r="Y1880" t="inlineStr">
        <is>
          <t>2026-06-22</t>
        </is>
      </c>
      <c r="Z1880" t="inlineStr">
        <is>
          <t>home_use</t>
        </is>
      </c>
      <c r="AA1880" t="inlineStr">
        <is>
          <t>IMP00063</t>
        </is>
      </c>
      <c r="AB1880" t="inlineStr">
        <is>
          <t>T100440</t>
        </is>
      </c>
      <c r="AC1880" s="32" t="n">
        <v>1213678.94</v>
      </c>
      <c r="AD1880" s="32" t="n">
        <v>139573.08</v>
      </c>
      <c r="AE1880" s="35">
        <f>(LEFT(Y1880,4)-Parameters!$B$23)*12+MID(Y1880,6,2)-Parameters!$B$24+1</f>
        <v/>
      </c>
    </row>
    <row r="1881">
      <c r="X1881" t="inlineStr">
        <is>
          <t>L0228277</t>
        </is>
      </c>
      <c r="Y1881" t="inlineStr">
        <is>
          <t>2026-06-22</t>
        </is>
      </c>
      <c r="Z1881" t="inlineStr">
        <is>
          <t>home_use</t>
        </is>
      </c>
      <c r="AA1881" t="inlineStr">
        <is>
          <t>IMP00063</t>
        </is>
      </c>
      <c r="AB1881" t="inlineStr">
        <is>
          <t>T100440</t>
        </is>
      </c>
      <c r="AC1881" s="32" t="n">
        <v>12040760.33</v>
      </c>
      <c r="AD1881" s="32" t="n">
        <v>1565298.84</v>
      </c>
      <c r="AE1881" s="35">
        <f>(LEFT(Y1881,4)-Parameters!$B$23)*12+MID(Y1881,6,2)-Parameters!$B$24+1</f>
        <v/>
      </c>
    </row>
    <row r="1882">
      <c r="X1882" t="inlineStr">
        <is>
          <t>L0228526</t>
        </is>
      </c>
      <c r="Y1882" t="inlineStr">
        <is>
          <t>2026-06-23</t>
        </is>
      </c>
      <c r="Z1882" t="inlineStr">
        <is>
          <t>home_use</t>
        </is>
      </c>
      <c r="AA1882" t="inlineStr">
        <is>
          <t>IMP00063</t>
        </is>
      </c>
      <c r="AB1882" t="inlineStr">
        <is>
          <t>T100440</t>
        </is>
      </c>
      <c r="AC1882" s="32" t="n">
        <v>633754.49</v>
      </c>
      <c r="AD1882" s="32" t="n">
        <v>72881.77</v>
      </c>
      <c r="AE1882" s="35">
        <f>(LEFT(Y1882,4)-Parameters!$B$23)*12+MID(Y1882,6,2)-Parameters!$B$24+1</f>
        <v/>
      </c>
    </row>
    <row r="1883">
      <c r="X1883" t="inlineStr">
        <is>
          <t>L0228527</t>
        </is>
      </c>
      <c r="Y1883" t="inlineStr">
        <is>
          <t>2026-06-23</t>
        </is>
      </c>
      <c r="Z1883" t="inlineStr">
        <is>
          <t>home_use</t>
        </is>
      </c>
      <c r="AA1883" t="inlineStr">
        <is>
          <t>IMP00063</t>
        </is>
      </c>
      <c r="AB1883" t="inlineStr">
        <is>
          <t>T100440</t>
        </is>
      </c>
      <c r="AC1883" s="32" t="n">
        <v>1654326.49</v>
      </c>
      <c r="AD1883" s="32" t="n">
        <v>177012.93</v>
      </c>
      <c r="AE1883" s="35">
        <f>(LEFT(Y1883,4)-Parameters!$B$23)*12+MID(Y1883,6,2)-Parameters!$B$24+1</f>
        <v/>
      </c>
    </row>
    <row r="1884">
      <c r="X1884" t="inlineStr">
        <is>
          <t>L0228529</t>
        </is>
      </c>
      <c r="Y1884" t="inlineStr">
        <is>
          <t>2026-06-23</t>
        </is>
      </c>
      <c r="Z1884" t="inlineStr">
        <is>
          <t>home_use</t>
        </is>
      </c>
      <c r="AA1884" t="inlineStr">
        <is>
          <t>IMP00063</t>
        </is>
      </c>
      <c r="AB1884" t="inlineStr">
        <is>
          <t>T100440</t>
        </is>
      </c>
      <c r="AC1884" s="32" t="n">
        <v>1781535.9</v>
      </c>
      <c r="AD1884" s="32" t="n">
        <v>190624.34</v>
      </c>
      <c r="AE1884" s="35">
        <f>(LEFT(Y1884,4)-Parameters!$B$23)*12+MID(Y1884,6,2)-Parameters!$B$24+1</f>
        <v/>
      </c>
    </row>
    <row r="1885">
      <c r="X1885" t="inlineStr">
        <is>
          <t>L0228530</t>
        </is>
      </c>
      <c r="Y1885" t="inlineStr">
        <is>
          <t>2026-06-23</t>
        </is>
      </c>
      <c r="Z1885" t="inlineStr">
        <is>
          <t>home_use</t>
        </is>
      </c>
      <c r="AA1885" t="inlineStr">
        <is>
          <t>IMP00063</t>
        </is>
      </c>
      <c r="AB1885" t="inlineStr">
        <is>
          <t>T100440</t>
        </is>
      </c>
      <c r="AC1885" s="32" t="n">
        <v>567288.26</v>
      </c>
      <c r="AD1885" s="32" t="n">
        <v>60699.84</v>
      </c>
      <c r="AE1885" s="35">
        <f>(LEFT(Y1885,4)-Parameters!$B$23)*12+MID(Y1885,6,2)-Parameters!$B$24+1</f>
        <v/>
      </c>
    </row>
    <row r="1886">
      <c r="X1886" t="inlineStr">
        <is>
          <t>L0228532</t>
        </is>
      </c>
      <c r="Y1886" t="inlineStr">
        <is>
          <t>2026-06-23</t>
        </is>
      </c>
      <c r="Z1886" t="inlineStr">
        <is>
          <t>home_use</t>
        </is>
      </c>
      <c r="AA1886" t="inlineStr">
        <is>
          <t>IMP00063</t>
        </is>
      </c>
      <c r="AB1886" t="inlineStr">
        <is>
          <t>T100440</t>
        </is>
      </c>
      <c r="AC1886" s="32" t="n">
        <v>240872.67</v>
      </c>
      <c r="AD1886" s="32" t="n">
        <v>27700.36</v>
      </c>
      <c r="AE1886" s="35">
        <f>(LEFT(Y1886,4)-Parameters!$B$23)*12+MID(Y1886,6,2)-Parameters!$B$24+1</f>
        <v/>
      </c>
    </row>
    <row r="1887">
      <c r="X1887" t="inlineStr">
        <is>
          <t>L0228534</t>
        </is>
      </c>
      <c r="Y1887" t="inlineStr">
        <is>
          <t>2026-06-23</t>
        </is>
      </c>
      <c r="Z1887" t="inlineStr">
        <is>
          <t>home_use</t>
        </is>
      </c>
      <c r="AA1887" t="inlineStr">
        <is>
          <t>IMP00063</t>
        </is>
      </c>
      <c r="AB1887" t="inlineStr">
        <is>
          <t>T100440</t>
        </is>
      </c>
      <c r="AC1887" s="32" t="n">
        <v>429774.42</v>
      </c>
      <c r="AD1887" s="32" t="n">
        <v>49424.06</v>
      </c>
      <c r="AE1887" s="35">
        <f>(LEFT(Y1887,4)-Parameters!$B$23)*12+MID(Y1887,6,2)-Parameters!$B$24+1</f>
        <v/>
      </c>
    </row>
    <row r="1888">
      <c r="X1888" t="inlineStr">
        <is>
          <t>L0228535</t>
        </is>
      </c>
      <c r="Y1888" t="inlineStr">
        <is>
          <t>2026-06-23</t>
        </is>
      </c>
      <c r="Z1888" t="inlineStr">
        <is>
          <t>home_use</t>
        </is>
      </c>
      <c r="AA1888" t="inlineStr">
        <is>
          <t>IMP00063</t>
        </is>
      </c>
      <c r="AB1888" t="inlineStr">
        <is>
          <t>T100440</t>
        </is>
      </c>
      <c r="AC1888" s="32" t="n">
        <v>169317.61</v>
      </c>
      <c r="AD1888" s="32" t="n">
        <v>19471.53</v>
      </c>
      <c r="AE1888" s="35">
        <f>(LEFT(Y1888,4)-Parameters!$B$23)*12+MID(Y1888,6,2)-Parameters!$B$24+1</f>
        <v/>
      </c>
    </row>
    <row r="1889">
      <c r="X1889" t="inlineStr">
        <is>
          <t>L0228536</t>
        </is>
      </c>
      <c r="Y1889" t="inlineStr">
        <is>
          <t>2026-06-23</t>
        </is>
      </c>
      <c r="Z1889" t="inlineStr">
        <is>
          <t>home_use</t>
        </is>
      </c>
      <c r="AA1889" t="inlineStr">
        <is>
          <t>IMP00063</t>
        </is>
      </c>
      <c r="AB1889" t="inlineStr">
        <is>
          <t>T100440</t>
        </is>
      </c>
      <c r="AC1889" s="32" t="n">
        <v>3138596.46</v>
      </c>
      <c r="AD1889" s="32" t="n">
        <v>408017.54</v>
      </c>
      <c r="AE1889" s="35">
        <f>(LEFT(Y1889,4)-Parameters!$B$23)*12+MID(Y1889,6,2)-Parameters!$B$24+1</f>
        <v/>
      </c>
    </row>
    <row r="1890">
      <c r="X1890" t="inlineStr">
        <is>
          <t>L0228789</t>
        </is>
      </c>
      <c r="Y1890" t="inlineStr">
        <is>
          <t>2026-06-24</t>
        </is>
      </c>
      <c r="Z1890" t="inlineStr">
        <is>
          <t>home_use</t>
        </is>
      </c>
      <c r="AA1890" t="inlineStr">
        <is>
          <t>IMP00063</t>
        </is>
      </c>
      <c r="AB1890" t="inlineStr">
        <is>
          <t>T100440</t>
        </is>
      </c>
      <c r="AC1890" s="32" t="n">
        <v>373816.05</v>
      </c>
      <c r="AD1890" s="32" t="n">
        <v>39998.32</v>
      </c>
      <c r="AE1890" s="35">
        <f>(LEFT(Y1890,4)-Parameters!$B$23)*12+MID(Y1890,6,2)-Parameters!$B$24+1</f>
        <v/>
      </c>
    </row>
    <row r="1891">
      <c r="X1891" t="inlineStr">
        <is>
          <t>L0228790</t>
        </is>
      </c>
      <c r="Y1891" t="inlineStr">
        <is>
          <t>2026-06-24</t>
        </is>
      </c>
      <c r="Z1891" t="inlineStr">
        <is>
          <t>home_use</t>
        </is>
      </c>
      <c r="AA1891" t="inlineStr">
        <is>
          <t>IMP00063</t>
        </is>
      </c>
      <c r="AB1891" t="inlineStr">
        <is>
          <t>T100440</t>
        </is>
      </c>
      <c r="AC1891" s="32" t="n">
        <v>3089488.68</v>
      </c>
      <c r="AD1891" s="32" t="n">
        <v>401633.53</v>
      </c>
      <c r="AE1891" s="35">
        <f>(LEFT(Y1891,4)-Parameters!$B$23)*12+MID(Y1891,6,2)-Parameters!$B$24+1</f>
        <v/>
      </c>
    </row>
    <row r="1892">
      <c r="X1892" t="inlineStr">
        <is>
          <t>L0228791</t>
        </is>
      </c>
      <c r="Y1892" t="inlineStr">
        <is>
          <t>2026-06-24</t>
        </is>
      </c>
      <c r="Z1892" t="inlineStr">
        <is>
          <t>home_use</t>
        </is>
      </c>
      <c r="AA1892" t="inlineStr">
        <is>
          <t>IMP00063</t>
        </is>
      </c>
      <c r="AB1892" t="inlineStr">
        <is>
          <t>T100440</t>
        </is>
      </c>
      <c r="AC1892" s="32" t="n">
        <v>929237.58</v>
      </c>
      <c r="AD1892" s="32" t="n">
        <v>106862.32</v>
      </c>
      <c r="AE1892" s="35">
        <f>(LEFT(Y1892,4)-Parameters!$B$23)*12+MID(Y1892,6,2)-Parameters!$B$24+1</f>
        <v/>
      </c>
    </row>
    <row r="1893">
      <c r="X1893" t="inlineStr">
        <is>
          <t>L0228792</t>
        </is>
      </c>
      <c r="Y1893" t="inlineStr">
        <is>
          <t>2026-06-24</t>
        </is>
      </c>
      <c r="Z1893" t="inlineStr">
        <is>
          <t>home_use</t>
        </is>
      </c>
      <c r="AA1893" t="inlineStr">
        <is>
          <t>IMP00063</t>
        </is>
      </c>
      <c r="AB1893" t="inlineStr">
        <is>
          <t>T100440</t>
        </is>
      </c>
      <c r="AC1893" s="32" t="n">
        <v>2846901.17</v>
      </c>
      <c r="AD1893" s="32" t="n">
        <v>370097.15</v>
      </c>
      <c r="AE1893" s="35">
        <f>(LEFT(Y1893,4)-Parameters!$B$23)*12+MID(Y1893,6,2)-Parameters!$B$24+1</f>
        <v/>
      </c>
    </row>
    <row r="1894">
      <c r="X1894" t="inlineStr">
        <is>
          <t>L0228793</t>
        </is>
      </c>
      <c r="Y1894" t="inlineStr">
        <is>
          <t>2026-06-24</t>
        </is>
      </c>
      <c r="Z1894" t="inlineStr">
        <is>
          <t>home_use</t>
        </is>
      </c>
      <c r="AA1894" t="inlineStr">
        <is>
          <t>IMP00063</t>
        </is>
      </c>
      <c r="AB1894" t="inlineStr">
        <is>
          <t>T100440</t>
        </is>
      </c>
      <c r="AC1894" s="32" t="n">
        <v>1950270.41</v>
      </c>
      <c r="AD1894" s="32" t="n">
        <v>208678.93</v>
      </c>
      <c r="AE1894" s="35">
        <f>(LEFT(Y1894,4)-Parameters!$B$23)*12+MID(Y1894,6,2)-Parameters!$B$24+1</f>
        <v/>
      </c>
    </row>
    <row r="1895">
      <c r="X1895" t="inlineStr">
        <is>
          <t>L0228794</t>
        </is>
      </c>
      <c r="Y1895" t="inlineStr">
        <is>
          <t>2026-06-24</t>
        </is>
      </c>
      <c r="Z1895" t="inlineStr">
        <is>
          <t>home_use</t>
        </is>
      </c>
      <c r="AA1895" t="inlineStr">
        <is>
          <t>IMP00063</t>
        </is>
      </c>
      <c r="AB1895" t="inlineStr">
        <is>
          <t>T100440</t>
        </is>
      </c>
      <c r="AC1895" s="32" t="n">
        <v>610933.98</v>
      </c>
      <c r="AD1895" s="32" t="n">
        <v>65369.94</v>
      </c>
      <c r="AE1895" s="35">
        <f>(LEFT(Y1895,4)-Parameters!$B$23)*12+MID(Y1895,6,2)-Parameters!$B$24+1</f>
        <v/>
      </c>
    </row>
    <row r="1896">
      <c r="X1896" t="inlineStr">
        <is>
          <t>L0229060</t>
        </is>
      </c>
      <c r="Y1896" t="inlineStr">
        <is>
          <t>2026-06-25</t>
        </is>
      </c>
      <c r="Z1896" t="inlineStr">
        <is>
          <t>home_use</t>
        </is>
      </c>
      <c r="AA1896" t="inlineStr">
        <is>
          <t>IMP00063</t>
        </is>
      </c>
      <c r="AB1896" t="inlineStr">
        <is>
          <t>T100440</t>
        </is>
      </c>
      <c r="AC1896" s="32" t="n">
        <v>1532626.12</v>
      </c>
      <c r="AD1896" s="32" t="n">
        <v>171654.13</v>
      </c>
      <c r="AE1896" s="35">
        <f>(LEFT(Y1896,4)-Parameters!$B$23)*12+MID(Y1896,6,2)-Parameters!$B$24+1</f>
        <v/>
      </c>
    </row>
    <row r="1897">
      <c r="X1897" t="inlineStr">
        <is>
          <t>L0229061</t>
        </is>
      </c>
      <c r="Y1897" t="inlineStr">
        <is>
          <t>2026-06-25</t>
        </is>
      </c>
      <c r="Z1897" t="inlineStr">
        <is>
          <t>home_use</t>
        </is>
      </c>
      <c r="AA1897" t="inlineStr">
        <is>
          <t>IMP00063</t>
        </is>
      </c>
      <c r="AB1897" t="inlineStr">
        <is>
          <t>T100440</t>
        </is>
      </c>
      <c r="AC1897" s="32" t="n">
        <v>468964.82</v>
      </c>
      <c r="AD1897" s="32" t="n">
        <v>53930.95</v>
      </c>
      <c r="AE1897" s="35">
        <f>(LEFT(Y1897,4)-Parameters!$B$23)*12+MID(Y1897,6,2)-Parameters!$B$24+1</f>
        <v/>
      </c>
    </row>
    <row r="1898">
      <c r="X1898" t="inlineStr">
        <is>
          <t>L0229062</t>
        </is>
      </c>
      <c r="Y1898" t="inlineStr">
        <is>
          <t>2026-06-25</t>
        </is>
      </c>
      <c r="Z1898" t="inlineStr">
        <is>
          <t>home_use</t>
        </is>
      </c>
      <c r="AA1898" t="inlineStr">
        <is>
          <t>IMP00063</t>
        </is>
      </c>
      <c r="AB1898" t="inlineStr">
        <is>
          <t>T100440</t>
        </is>
      </c>
      <c r="AC1898" s="32" t="n">
        <v>952299.9300000001</v>
      </c>
      <c r="AD1898" s="32" t="n">
        <v>106657.59</v>
      </c>
      <c r="AE1898" s="35">
        <f>(LEFT(Y1898,4)-Parameters!$B$23)*12+MID(Y1898,6,2)-Parameters!$B$24+1</f>
        <v/>
      </c>
    </row>
    <row r="1899">
      <c r="X1899" t="inlineStr">
        <is>
          <t>L0229063</t>
        </is>
      </c>
      <c r="Y1899" t="inlineStr">
        <is>
          <t>2026-06-25</t>
        </is>
      </c>
      <c r="Z1899" t="inlineStr">
        <is>
          <t>home_use</t>
        </is>
      </c>
      <c r="AA1899" t="inlineStr">
        <is>
          <t>IMP00063</t>
        </is>
      </c>
      <c r="AB1899" t="inlineStr">
        <is>
          <t>T100440</t>
        </is>
      </c>
      <c r="AC1899" s="32" t="n">
        <v>392168.42</v>
      </c>
      <c r="AD1899" s="32" t="n">
        <v>45099.37</v>
      </c>
      <c r="AE1899" s="35">
        <f>(LEFT(Y1899,4)-Parameters!$B$23)*12+MID(Y1899,6,2)-Parameters!$B$24+1</f>
        <v/>
      </c>
    </row>
    <row r="1900">
      <c r="X1900" t="inlineStr">
        <is>
          <t>L0229064</t>
        </is>
      </c>
      <c r="Y1900" t="inlineStr">
        <is>
          <t>2026-06-25</t>
        </is>
      </c>
      <c r="Z1900" t="inlineStr">
        <is>
          <t>home_use</t>
        </is>
      </c>
      <c r="AA1900" t="inlineStr">
        <is>
          <t>IMP00063</t>
        </is>
      </c>
      <c r="AB1900" t="inlineStr">
        <is>
          <t>T100440</t>
        </is>
      </c>
      <c r="AC1900" s="32" t="n">
        <v>423427.56</v>
      </c>
      <c r="AD1900" s="32" t="n">
        <v>48694.17</v>
      </c>
      <c r="AE1900" s="35">
        <f>(LEFT(Y1900,4)-Parameters!$B$23)*12+MID(Y1900,6,2)-Parameters!$B$24+1</f>
        <v/>
      </c>
    </row>
    <row r="1901">
      <c r="X1901" t="inlineStr">
        <is>
          <t>L0229065</t>
        </is>
      </c>
      <c r="Y1901" t="inlineStr">
        <is>
          <t>2026-06-25</t>
        </is>
      </c>
      <c r="Z1901" t="inlineStr">
        <is>
          <t>home_use</t>
        </is>
      </c>
      <c r="AA1901" t="inlineStr">
        <is>
          <t>IMP00063</t>
        </is>
      </c>
      <c r="AB1901" t="inlineStr">
        <is>
          <t>T100440</t>
        </is>
      </c>
      <c r="AC1901" s="32" t="n">
        <v>7868744.32</v>
      </c>
      <c r="AD1901" s="32" t="n">
        <v>1022936.76</v>
      </c>
      <c r="AE1901" s="35">
        <f>(LEFT(Y1901,4)-Parameters!$B$23)*12+MID(Y1901,6,2)-Parameters!$B$24+1</f>
        <v/>
      </c>
    </row>
    <row r="1902">
      <c r="X1902" t="inlineStr">
        <is>
          <t>L0229066</t>
        </is>
      </c>
      <c r="Y1902" t="inlineStr">
        <is>
          <t>2026-06-25</t>
        </is>
      </c>
      <c r="Z1902" t="inlineStr">
        <is>
          <t>home_use</t>
        </is>
      </c>
      <c r="AA1902" t="inlineStr">
        <is>
          <t>IMP00063</t>
        </is>
      </c>
      <c r="AB1902" t="inlineStr">
        <is>
          <t>T100440</t>
        </is>
      </c>
      <c r="AC1902" s="32" t="n">
        <v>908748.48</v>
      </c>
      <c r="AD1902" s="32" t="n">
        <v>104506.08</v>
      </c>
      <c r="AE1902" s="35">
        <f>(LEFT(Y1902,4)-Parameters!$B$23)*12+MID(Y1902,6,2)-Parameters!$B$24+1</f>
        <v/>
      </c>
    </row>
    <row r="1903">
      <c r="X1903" t="inlineStr">
        <is>
          <t>L0229314</t>
        </is>
      </c>
      <c r="Y1903" t="inlineStr">
        <is>
          <t>2026-06-26</t>
        </is>
      </c>
      <c r="Z1903" t="inlineStr">
        <is>
          <t>home_use</t>
        </is>
      </c>
      <c r="AA1903" t="inlineStr">
        <is>
          <t>IMP00063</t>
        </is>
      </c>
      <c r="AB1903" t="inlineStr">
        <is>
          <t>T100440</t>
        </is>
      </c>
      <c r="AC1903" s="32" t="n">
        <v>188995.5</v>
      </c>
      <c r="AD1903" s="32" t="n">
        <v>21734.48</v>
      </c>
      <c r="AE1903" s="35">
        <f>(LEFT(Y1903,4)-Parameters!$B$23)*12+MID(Y1903,6,2)-Parameters!$B$24+1</f>
        <v/>
      </c>
    </row>
    <row r="1904">
      <c r="X1904" t="inlineStr">
        <is>
          <t>L0229315</t>
        </is>
      </c>
      <c r="Y1904" t="inlineStr">
        <is>
          <t>2026-06-26</t>
        </is>
      </c>
      <c r="Z1904" t="inlineStr">
        <is>
          <t>home_use</t>
        </is>
      </c>
      <c r="AA1904" t="inlineStr">
        <is>
          <t>IMP00063</t>
        </is>
      </c>
      <c r="AB1904" t="inlineStr">
        <is>
          <t>T100440</t>
        </is>
      </c>
      <c r="AC1904" s="32" t="n">
        <v>1071388.81</v>
      </c>
      <c r="AD1904" s="32" t="n">
        <v>123209.71</v>
      </c>
      <c r="AE1904" s="35">
        <f>(LEFT(Y1904,4)-Parameters!$B$23)*12+MID(Y1904,6,2)-Parameters!$B$24+1</f>
        <v/>
      </c>
    </row>
    <row r="1905">
      <c r="X1905" t="inlineStr">
        <is>
          <t>L0229316</t>
        </is>
      </c>
      <c r="Y1905" t="inlineStr">
        <is>
          <t>2026-06-26</t>
        </is>
      </c>
      <c r="Z1905" t="inlineStr">
        <is>
          <t>home_use</t>
        </is>
      </c>
      <c r="AA1905" t="inlineStr">
        <is>
          <t>IMP00063</t>
        </is>
      </c>
      <c r="AB1905" t="inlineStr">
        <is>
          <t>T100440</t>
        </is>
      </c>
      <c r="AC1905" s="32" t="n">
        <v>7417340.78</v>
      </c>
      <c r="AD1905" s="32" t="n">
        <v>964254.3</v>
      </c>
      <c r="AE1905" s="35">
        <f>(LEFT(Y1905,4)-Parameters!$B$23)*12+MID(Y1905,6,2)-Parameters!$B$24+1</f>
        <v/>
      </c>
    </row>
    <row r="1906">
      <c r="X1906" t="inlineStr">
        <is>
          <t>L0229317</t>
        </is>
      </c>
      <c r="Y1906" t="inlineStr">
        <is>
          <t>2026-06-26</t>
        </is>
      </c>
      <c r="Z1906" t="inlineStr">
        <is>
          <t>home_use</t>
        </is>
      </c>
      <c r="AA1906" t="inlineStr">
        <is>
          <t>IMP00063</t>
        </is>
      </c>
      <c r="AB1906" t="inlineStr">
        <is>
          <t>T100440</t>
        </is>
      </c>
      <c r="AC1906" s="32" t="n">
        <v>2013397.15</v>
      </c>
      <c r="AD1906" s="32" t="n">
        <v>231540.67</v>
      </c>
      <c r="AE1906" s="35">
        <f>(LEFT(Y1906,4)-Parameters!$B$23)*12+MID(Y1906,6,2)-Parameters!$B$24+1</f>
        <v/>
      </c>
    </row>
    <row r="1907">
      <c r="X1907" t="inlineStr">
        <is>
          <t>L0229318</t>
        </is>
      </c>
      <c r="Y1907" t="inlineStr">
        <is>
          <t>2026-06-26</t>
        </is>
      </c>
      <c r="Z1907" t="inlineStr">
        <is>
          <t>home_use</t>
        </is>
      </c>
      <c r="AA1907" t="inlineStr">
        <is>
          <t>IMP00063</t>
        </is>
      </c>
      <c r="AB1907" t="inlineStr">
        <is>
          <t>T100440</t>
        </is>
      </c>
      <c r="AC1907" s="32" t="n">
        <v>495518.75</v>
      </c>
      <c r="AD1907" s="32" t="n">
        <v>56984.66</v>
      </c>
      <c r="AE1907" s="35">
        <f>(LEFT(Y1907,4)-Parameters!$B$23)*12+MID(Y1907,6,2)-Parameters!$B$24+1</f>
        <v/>
      </c>
    </row>
    <row r="1908">
      <c r="X1908" t="inlineStr">
        <is>
          <t>L0229320</t>
        </is>
      </c>
      <c r="Y1908" t="inlineStr">
        <is>
          <t>2026-06-26</t>
        </is>
      </c>
      <c r="Z1908" t="inlineStr">
        <is>
          <t>home_use</t>
        </is>
      </c>
      <c r="AA1908" t="inlineStr">
        <is>
          <t>IMP00063</t>
        </is>
      </c>
      <c r="AB1908" t="inlineStr">
        <is>
          <t>T100440</t>
        </is>
      </c>
      <c r="AC1908" s="32" t="n">
        <v>110928.56</v>
      </c>
      <c r="AD1908" s="32" t="n">
        <v>12756.78</v>
      </c>
      <c r="AE1908" s="35">
        <f>(LEFT(Y1908,4)-Parameters!$B$23)*12+MID(Y1908,6,2)-Parameters!$B$24+1</f>
        <v/>
      </c>
    </row>
    <row r="1909">
      <c r="X1909" t="inlineStr">
        <is>
          <t>L0229321</t>
        </is>
      </c>
      <c r="Y1909" t="inlineStr">
        <is>
          <t>2026-06-26</t>
        </is>
      </c>
      <c r="Z1909" t="inlineStr">
        <is>
          <t>home_use</t>
        </is>
      </c>
      <c r="AA1909" t="inlineStr">
        <is>
          <t>IMP00063</t>
        </is>
      </c>
      <c r="AB1909" t="inlineStr">
        <is>
          <t>T100440</t>
        </is>
      </c>
      <c r="AC1909" s="32" t="n">
        <v>1548562.55</v>
      </c>
      <c r="AD1909" s="32" t="n">
        <v>178084.69</v>
      </c>
      <c r="AE1909" s="35">
        <f>(LEFT(Y1909,4)-Parameters!$B$23)*12+MID(Y1909,6,2)-Parameters!$B$24+1</f>
        <v/>
      </c>
    </row>
    <row r="1910">
      <c r="X1910" t="inlineStr">
        <is>
          <t>L0229322</t>
        </is>
      </c>
      <c r="Y1910" t="inlineStr">
        <is>
          <t>2026-06-26</t>
        </is>
      </c>
      <c r="Z1910" t="inlineStr">
        <is>
          <t>home_use</t>
        </is>
      </c>
      <c r="AA1910" t="inlineStr">
        <is>
          <t>IMP00063</t>
        </is>
      </c>
      <c r="AB1910" t="inlineStr">
        <is>
          <t>T100440</t>
        </is>
      </c>
      <c r="AC1910" s="32" t="n">
        <v>1108091.5</v>
      </c>
      <c r="AD1910" s="32" t="n">
        <v>127430.52</v>
      </c>
      <c r="AE1910" s="35">
        <f>(LEFT(Y1910,4)-Parameters!$B$23)*12+MID(Y1910,6,2)-Parameters!$B$24+1</f>
        <v/>
      </c>
    </row>
    <row r="1911">
      <c r="X1911" t="inlineStr">
        <is>
          <t>L0229323</t>
        </is>
      </c>
      <c r="Y1911" t="inlineStr">
        <is>
          <t>2026-06-26</t>
        </is>
      </c>
      <c r="Z1911" t="inlineStr">
        <is>
          <t>home_use</t>
        </is>
      </c>
      <c r="AA1911" t="inlineStr">
        <is>
          <t>IMP00063</t>
        </is>
      </c>
      <c r="AB1911" t="inlineStr">
        <is>
          <t>T100440</t>
        </is>
      </c>
      <c r="AC1911" s="32" t="n">
        <v>513412.39</v>
      </c>
      <c r="AD1911" s="32" t="n">
        <v>59042.43</v>
      </c>
      <c r="AE1911" s="35">
        <f>(LEFT(Y1911,4)-Parameters!$B$23)*12+MID(Y1911,6,2)-Parameters!$B$24+1</f>
        <v/>
      </c>
    </row>
    <row r="1912">
      <c r="X1912" t="inlineStr">
        <is>
          <t>L0229324</t>
        </is>
      </c>
      <c r="Y1912" t="inlineStr">
        <is>
          <t>2026-06-26</t>
        </is>
      </c>
      <c r="Z1912" t="inlineStr">
        <is>
          <t>home_use</t>
        </is>
      </c>
      <c r="AA1912" t="inlineStr">
        <is>
          <t>IMP00063</t>
        </is>
      </c>
      <c r="AB1912" t="inlineStr">
        <is>
          <t>T100440</t>
        </is>
      </c>
      <c r="AC1912" s="32" t="n">
        <v>1032955.52</v>
      </c>
      <c r="AD1912" s="32" t="n">
        <v>118789.89</v>
      </c>
      <c r="AE1912" s="35">
        <f>(LEFT(Y1912,4)-Parameters!$B$23)*12+MID(Y1912,6,2)-Parameters!$B$24+1</f>
        <v/>
      </c>
    </row>
    <row r="1913">
      <c r="X1913" t="inlineStr">
        <is>
          <t>L0229325</t>
        </is>
      </c>
      <c r="Y1913" t="inlineStr">
        <is>
          <t>2026-06-26</t>
        </is>
      </c>
      <c r="Z1913" t="inlineStr">
        <is>
          <t>home_use</t>
        </is>
      </c>
      <c r="AA1913" t="inlineStr">
        <is>
          <t>IMP00063</t>
        </is>
      </c>
      <c r="AB1913" t="inlineStr">
        <is>
          <t>T100440</t>
        </is>
      </c>
      <c r="AC1913" s="32" t="n">
        <v>936731.9</v>
      </c>
      <c r="AD1913" s="32" t="n">
        <v>107724.17</v>
      </c>
      <c r="AE1913" s="35">
        <f>(LEFT(Y1913,4)-Parameters!$B$23)*12+MID(Y1913,6,2)-Parameters!$B$24+1</f>
        <v/>
      </c>
    </row>
    <row r="1914">
      <c r="X1914" t="inlineStr">
        <is>
          <t>L0229326</t>
        </is>
      </c>
      <c r="Y1914" t="inlineStr">
        <is>
          <t>2026-06-26</t>
        </is>
      </c>
      <c r="Z1914" t="inlineStr">
        <is>
          <t>warehouse_out</t>
        </is>
      </c>
      <c r="AA1914" t="inlineStr">
        <is>
          <t>IMP00063</t>
        </is>
      </c>
      <c r="AB1914" t="inlineStr">
        <is>
          <t>T100440</t>
        </is>
      </c>
      <c r="AC1914" s="32" t="n">
        <v>1026949.79</v>
      </c>
      <c r="AD1914" s="32" t="n">
        <v>109883.63</v>
      </c>
      <c r="AE1914" s="35">
        <f>(LEFT(Y1914,4)-Parameters!$B$23)*12+MID(Y1914,6,2)-Parameters!$B$24+1</f>
        <v/>
      </c>
    </row>
    <row r="1915">
      <c r="X1915" t="inlineStr">
        <is>
          <t>L0229589</t>
        </is>
      </c>
      <c r="Y1915" t="inlineStr">
        <is>
          <t>2026-06-27</t>
        </is>
      </c>
      <c r="Z1915" t="inlineStr">
        <is>
          <t>home_use</t>
        </is>
      </c>
      <c r="AA1915" t="inlineStr">
        <is>
          <t>IMP00063</t>
        </is>
      </c>
      <c r="AB1915" t="inlineStr">
        <is>
          <t>T100440</t>
        </is>
      </c>
      <c r="AC1915" s="32" t="n">
        <v>872208.85</v>
      </c>
      <c r="AD1915" s="32" t="n">
        <v>100304.02</v>
      </c>
      <c r="AE1915" s="35">
        <f>(LEFT(Y1915,4)-Parameters!$B$23)*12+MID(Y1915,6,2)-Parameters!$B$24+1</f>
        <v/>
      </c>
    </row>
    <row r="1916">
      <c r="X1916" t="inlineStr">
        <is>
          <t>L0229590</t>
        </is>
      </c>
      <c r="Y1916" t="inlineStr">
        <is>
          <t>2026-06-27</t>
        </is>
      </c>
      <c r="Z1916" t="inlineStr">
        <is>
          <t>home_use</t>
        </is>
      </c>
      <c r="AA1916" t="inlineStr">
        <is>
          <t>IMP00063</t>
        </is>
      </c>
      <c r="AB1916" t="inlineStr">
        <is>
          <t>T100440</t>
        </is>
      </c>
      <c r="AC1916" s="32" t="n">
        <v>925307.61</v>
      </c>
      <c r="AD1916" s="32" t="n">
        <v>106410.38</v>
      </c>
      <c r="AE1916" s="35">
        <f>(LEFT(Y1916,4)-Parameters!$B$23)*12+MID(Y1916,6,2)-Parameters!$B$24+1</f>
        <v/>
      </c>
    </row>
    <row r="1917">
      <c r="X1917" t="inlineStr">
        <is>
          <t>L0229591</t>
        </is>
      </c>
      <c r="Y1917" t="inlineStr">
        <is>
          <t>2026-06-27</t>
        </is>
      </c>
      <c r="Z1917" t="inlineStr">
        <is>
          <t>home_use</t>
        </is>
      </c>
      <c r="AA1917" t="inlineStr">
        <is>
          <t>IMP00063</t>
        </is>
      </c>
      <c r="AB1917" t="inlineStr">
        <is>
          <t>T100440</t>
        </is>
      </c>
      <c r="AC1917" s="32" t="n">
        <v>441244.71</v>
      </c>
      <c r="AD1917" s="32" t="n">
        <v>50743.14</v>
      </c>
      <c r="AE1917" s="35">
        <f>(LEFT(Y1917,4)-Parameters!$B$23)*12+MID(Y1917,6,2)-Parameters!$B$24+1</f>
        <v/>
      </c>
    </row>
    <row r="1918">
      <c r="X1918" t="inlineStr">
        <is>
          <t>L0229592</t>
        </is>
      </c>
      <c r="Y1918" t="inlineStr">
        <is>
          <t>2026-06-27</t>
        </is>
      </c>
      <c r="Z1918" t="inlineStr">
        <is>
          <t>home_use</t>
        </is>
      </c>
      <c r="AA1918" t="inlineStr">
        <is>
          <t>IMP00063</t>
        </is>
      </c>
      <c r="AB1918" t="inlineStr">
        <is>
          <t>T100440</t>
        </is>
      </c>
      <c r="AC1918" s="32" t="n">
        <v>671200.2</v>
      </c>
      <c r="AD1918" s="32" t="n">
        <v>71818.42</v>
      </c>
      <c r="AE1918" s="35">
        <f>(LEFT(Y1918,4)-Parameters!$B$23)*12+MID(Y1918,6,2)-Parameters!$B$24+1</f>
        <v/>
      </c>
    </row>
    <row r="1919">
      <c r="X1919" t="inlineStr">
        <is>
          <t>L0229593</t>
        </is>
      </c>
      <c r="Y1919" t="inlineStr">
        <is>
          <t>2026-06-27</t>
        </is>
      </c>
      <c r="Z1919" t="inlineStr">
        <is>
          <t>home_use</t>
        </is>
      </c>
      <c r="AA1919" t="inlineStr">
        <is>
          <t>IMP00063</t>
        </is>
      </c>
      <c r="AB1919" t="inlineStr">
        <is>
          <t>T100440</t>
        </is>
      </c>
      <c r="AC1919" s="32" t="n">
        <v>350595.68</v>
      </c>
      <c r="AD1919" s="32" t="n">
        <v>40318.5</v>
      </c>
      <c r="AE1919" s="35">
        <f>(LEFT(Y1919,4)-Parameters!$B$23)*12+MID(Y1919,6,2)-Parameters!$B$24+1</f>
        <v/>
      </c>
    </row>
    <row r="1920">
      <c r="X1920" t="inlineStr">
        <is>
          <t>L0229594</t>
        </is>
      </c>
      <c r="Y1920" t="inlineStr">
        <is>
          <t>2026-06-27</t>
        </is>
      </c>
      <c r="Z1920" t="inlineStr">
        <is>
          <t>home_use</t>
        </is>
      </c>
      <c r="AA1920" t="inlineStr">
        <is>
          <t>IMP00063</t>
        </is>
      </c>
      <c r="AB1920" t="inlineStr">
        <is>
          <t>T100440</t>
        </is>
      </c>
      <c r="AC1920" s="32" t="n">
        <v>2927875.61</v>
      </c>
      <c r="AD1920" s="32" t="n">
        <v>380623.83</v>
      </c>
      <c r="AE1920" s="35">
        <f>(LEFT(Y1920,4)-Parameters!$B$23)*12+MID(Y1920,6,2)-Parameters!$B$24+1</f>
        <v/>
      </c>
    </row>
    <row r="1921">
      <c r="X1921" t="inlineStr">
        <is>
          <t>L0229595</t>
        </is>
      </c>
      <c r="Y1921" t="inlineStr">
        <is>
          <t>2026-06-27</t>
        </is>
      </c>
      <c r="Z1921" t="inlineStr">
        <is>
          <t>home_use</t>
        </is>
      </c>
      <c r="AA1921" t="inlineStr">
        <is>
          <t>IMP00063</t>
        </is>
      </c>
      <c r="AB1921" t="inlineStr">
        <is>
          <t>T100440</t>
        </is>
      </c>
      <c r="AC1921" s="32" t="n">
        <v>704620.02</v>
      </c>
      <c r="AD1921" s="32" t="n">
        <v>78917.44</v>
      </c>
      <c r="AE1921" s="35">
        <f>(LEFT(Y1921,4)-Parameters!$B$23)*12+MID(Y1921,6,2)-Parameters!$B$24+1</f>
        <v/>
      </c>
    </row>
    <row r="1922">
      <c r="X1922" t="inlineStr">
        <is>
          <t>L0229596</t>
        </is>
      </c>
      <c r="Y1922" t="inlineStr">
        <is>
          <t>2026-06-27</t>
        </is>
      </c>
      <c r="Z1922" t="inlineStr">
        <is>
          <t>home_use</t>
        </is>
      </c>
      <c r="AA1922" t="inlineStr">
        <is>
          <t>IMP00063</t>
        </is>
      </c>
      <c r="AB1922" t="inlineStr">
        <is>
          <t>T100440</t>
        </is>
      </c>
      <c r="AC1922" s="32" t="n">
        <v>5473126.48</v>
      </c>
      <c r="AD1922" s="32" t="n">
        <v>711506.4399999999</v>
      </c>
      <c r="AE1922" s="35">
        <f>(LEFT(Y1922,4)-Parameters!$B$23)*12+MID(Y1922,6,2)-Parameters!$B$24+1</f>
        <v/>
      </c>
    </row>
    <row r="1923">
      <c r="X1923" t="inlineStr">
        <is>
          <t>L0229597</t>
        </is>
      </c>
      <c r="Y1923" t="inlineStr">
        <is>
          <t>2026-06-27</t>
        </is>
      </c>
      <c r="Z1923" t="inlineStr">
        <is>
          <t>home_use</t>
        </is>
      </c>
      <c r="AA1923" t="inlineStr">
        <is>
          <t>IMP00063</t>
        </is>
      </c>
      <c r="AB1923" t="inlineStr">
        <is>
          <t>T100440</t>
        </is>
      </c>
      <c r="AC1923" s="32" t="n">
        <v>1329923.86</v>
      </c>
      <c r="AD1923" s="32" t="n">
        <v>142301.85</v>
      </c>
      <c r="AE1923" s="35">
        <f>(LEFT(Y1923,4)-Parameters!$B$23)*12+MID(Y1923,6,2)-Parameters!$B$24+1</f>
        <v/>
      </c>
    </row>
    <row r="1924">
      <c r="X1924" t="inlineStr">
        <is>
          <t>L0229856</t>
        </is>
      </c>
      <c r="Y1924" t="inlineStr">
        <is>
          <t>2026-06-28</t>
        </is>
      </c>
      <c r="Z1924" t="inlineStr">
        <is>
          <t>home_use</t>
        </is>
      </c>
      <c r="AA1924" t="inlineStr">
        <is>
          <t>IMP00063</t>
        </is>
      </c>
      <c r="AB1924" t="inlineStr">
        <is>
          <t>T100440</t>
        </is>
      </c>
      <c r="AC1924" s="32" t="n">
        <v>331986.79</v>
      </c>
      <c r="AD1924" s="32" t="n">
        <v>38178.48</v>
      </c>
      <c r="AE1924" s="35">
        <f>(LEFT(Y1924,4)-Parameters!$B$23)*12+MID(Y1924,6,2)-Parameters!$B$24+1</f>
        <v/>
      </c>
    </row>
    <row r="1925">
      <c r="X1925" t="inlineStr">
        <is>
          <t>L0229858</t>
        </is>
      </c>
      <c r="Y1925" t="inlineStr">
        <is>
          <t>2026-06-28</t>
        </is>
      </c>
      <c r="Z1925" t="inlineStr">
        <is>
          <t>home_use</t>
        </is>
      </c>
      <c r="AA1925" t="inlineStr">
        <is>
          <t>IMP00063</t>
        </is>
      </c>
      <c r="AB1925" t="inlineStr">
        <is>
          <t>T100440</t>
        </is>
      </c>
      <c r="AC1925" s="32" t="n">
        <v>1887153.45</v>
      </c>
      <c r="AD1925" s="32" t="n">
        <v>201925.42</v>
      </c>
      <c r="AE1925" s="35">
        <f>(LEFT(Y1925,4)-Parameters!$B$23)*12+MID(Y1925,6,2)-Parameters!$B$24+1</f>
        <v/>
      </c>
    </row>
    <row r="1926">
      <c r="X1926" t="inlineStr">
        <is>
          <t>L0229859</t>
        </is>
      </c>
      <c r="Y1926" t="inlineStr">
        <is>
          <t>2026-06-28</t>
        </is>
      </c>
      <c r="Z1926" t="inlineStr">
        <is>
          <t>home_use</t>
        </is>
      </c>
      <c r="AA1926" t="inlineStr">
        <is>
          <t>IMP00063</t>
        </is>
      </c>
      <c r="AB1926" t="inlineStr">
        <is>
          <t>T100440</t>
        </is>
      </c>
      <c r="AC1926" s="32" t="n">
        <v>1246627.61</v>
      </c>
      <c r="AD1926" s="32" t="n">
        <v>133389.15</v>
      </c>
      <c r="AE1926" s="35">
        <f>(LEFT(Y1926,4)-Parameters!$B$23)*12+MID(Y1926,6,2)-Parameters!$B$24+1</f>
        <v/>
      </c>
    </row>
    <row r="1927">
      <c r="X1927" t="inlineStr">
        <is>
          <t>L0229861</t>
        </is>
      </c>
      <c r="Y1927" t="inlineStr">
        <is>
          <t>2026-06-28</t>
        </is>
      </c>
      <c r="Z1927" t="inlineStr">
        <is>
          <t>home_use</t>
        </is>
      </c>
      <c r="AA1927" t="inlineStr">
        <is>
          <t>IMP00063</t>
        </is>
      </c>
      <c r="AB1927" t="inlineStr">
        <is>
          <t>T100440</t>
        </is>
      </c>
      <c r="AC1927" s="32" t="n">
        <v>415565.71</v>
      </c>
      <c r="AD1927" s="32" t="n">
        <v>44465.53</v>
      </c>
      <c r="AE1927" s="35">
        <f>(LEFT(Y1927,4)-Parameters!$B$23)*12+MID(Y1927,6,2)-Parameters!$B$24+1</f>
        <v/>
      </c>
    </row>
    <row r="1928">
      <c r="X1928" t="inlineStr">
        <is>
          <t>L0229863</t>
        </is>
      </c>
      <c r="Y1928" t="inlineStr">
        <is>
          <t>2026-06-28</t>
        </is>
      </c>
      <c r="Z1928" t="inlineStr">
        <is>
          <t>home_use</t>
        </is>
      </c>
      <c r="AA1928" t="inlineStr">
        <is>
          <t>IMP00063</t>
        </is>
      </c>
      <c r="AB1928" t="inlineStr">
        <is>
          <t>T100440</t>
        </is>
      </c>
      <c r="AC1928" s="32" t="n">
        <v>156666.45</v>
      </c>
      <c r="AD1928" s="32" t="n">
        <v>18016.64</v>
      </c>
      <c r="AE1928" s="35">
        <f>(LEFT(Y1928,4)-Parameters!$B$23)*12+MID(Y1928,6,2)-Parameters!$B$24+1</f>
        <v/>
      </c>
    </row>
    <row r="1929">
      <c r="X1929" t="inlineStr">
        <is>
          <t>L0229864</t>
        </is>
      </c>
      <c r="Y1929" t="inlineStr">
        <is>
          <t>2026-06-28</t>
        </is>
      </c>
      <c r="Z1929" t="inlineStr">
        <is>
          <t>warehouse_out</t>
        </is>
      </c>
      <c r="AA1929" t="inlineStr">
        <is>
          <t>IMP00063</t>
        </is>
      </c>
      <c r="AB1929" t="inlineStr">
        <is>
          <t>T100440</t>
        </is>
      </c>
      <c r="AC1929" s="32" t="n">
        <v>475093.18</v>
      </c>
      <c r="AD1929" s="32" t="n">
        <v>54635.72</v>
      </c>
      <c r="AE1929" s="35">
        <f>(LEFT(Y1929,4)-Parameters!$B$23)*12+MID(Y1929,6,2)-Parameters!$B$24+1</f>
        <v/>
      </c>
    </row>
    <row r="1930">
      <c r="X1930" t="inlineStr">
        <is>
          <t>L0229865</t>
        </is>
      </c>
      <c r="Y1930" t="inlineStr">
        <is>
          <t>2026-06-28</t>
        </is>
      </c>
      <c r="Z1930" t="inlineStr">
        <is>
          <t>home_use</t>
        </is>
      </c>
      <c r="AA1930" t="inlineStr">
        <is>
          <t>IMP00063</t>
        </is>
      </c>
      <c r="AB1930" t="inlineStr">
        <is>
          <t>T100440</t>
        </is>
      </c>
      <c r="AC1930" s="32" t="n">
        <v>733665.08</v>
      </c>
      <c r="AD1930" s="32" t="n">
        <v>84371.48</v>
      </c>
      <c r="AE1930" s="35">
        <f>(LEFT(Y1930,4)-Parameters!$B$23)*12+MID(Y1930,6,2)-Parameters!$B$24+1</f>
        <v/>
      </c>
    </row>
    <row r="1931">
      <c r="X1931" t="inlineStr">
        <is>
          <t>L0230090</t>
        </is>
      </c>
      <c r="Y1931" t="inlineStr">
        <is>
          <t>2026-07-01</t>
        </is>
      </c>
      <c r="Z1931" t="inlineStr">
        <is>
          <t>home_use</t>
        </is>
      </c>
      <c r="AA1931" t="inlineStr">
        <is>
          <t>IMP00063</t>
        </is>
      </c>
      <c r="AB1931" t="inlineStr">
        <is>
          <t>T100440</t>
        </is>
      </c>
      <c r="AC1931" s="32" t="n">
        <v>878772.28</v>
      </c>
      <c r="AD1931" s="32" t="n">
        <v>94028.63</v>
      </c>
      <c r="AE1931" s="35">
        <f>(LEFT(Y1931,4)-Parameters!$B$23)*12+MID(Y1931,6,2)-Parameters!$B$24+1</f>
        <v/>
      </c>
    </row>
    <row r="1932">
      <c r="X1932" t="inlineStr">
        <is>
          <t>L0230091</t>
        </is>
      </c>
      <c r="Y1932" t="inlineStr">
        <is>
          <t>2026-07-01</t>
        </is>
      </c>
      <c r="Z1932" t="inlineStr">
        <is>
          <t>home_use</t>
        </is>
      </c>
      <c r="AA1932" t="inlineStr">
        <is>
          <t>IMP00063</t>
        </is>
      </c>
      <c r="AB1932" t="inlineStr">
        <is>
          <t>T100440</t>
        </is>
      </c>
      <c r="AC1932" s="32" t="n">
        <v>375837.71</v>
      </c>
      <c r="AD1932" s="32" t="n">
        <v>40214.64</v>
      </c>
      <c r="AE1932" s="35">
        <f>(LEFT(Y1932,4)-Parameters!$B$23)*12+MID(Y1932,6,2)-Parameters!$B$24+1</f>
        <v/>
      </c>
    </row>
    <row r="1933">
      <c r="X1933" t="inlineStr">
        <is>
          <t>L0230092</t>
        </is>
      </c>
      <c r="Y1933" t="inlineStr">
        <is>
          <t>2026-07-01</t>
        </is>
      </c>
      <c r="Z1933" t="inlineStr">
        <is>
          <t>home_use</t>
        </is>
      </c>
      <c r="AA1933" t="inlineStr">
        <is>
          <t>IMP00063</t>
        </is>
      </c>
      <c r="AB1933" t="inlineStr">
        <is>
          <t>T100440</t>
        </is>
      </c>
      <c r="AC1933" s="32" t="n">
        <v>894507.74</v>
      </c>
      <c r="AD1933" s="32" t="n">
        <v>102868.39</v>
      </c>
      <c r="AE1933" s="35">
        <f>(LEFT(Y1933,4)-Parameters!$B$23)*12+MID(Y1933,6,2)-Parameters!$B$24+1</f>
        <v/>
      </c>
    </row>
    <row r="1934">
      <c r="X1934" t="inlineStr">
        <is>
          <t>L0230093</t>
        </is>
      </c>
      <c r="Y1934" t="inlineStr">
        <is>
          <t>2026-07-01</t>
        </is>
      </c>
      <c r="Z1934" t="inlineStr">
        <is>
          <t>home_use</t>
        </is>
      </c>
      <c r="AA1934" t="inlineStr">
        <is>
          <t>IMP00063</t>
        </is>
      </c>
      <c r="AB1934" t="inlineStr">
        <is>
          <t>T100440</t>
        </is>
      </c>
      <c r="AC1934" s="32" t="n">
        <v>798635.79</v>
      </c>
      <c r="AD1934" s="32" t="n">
        <v>91843.12</v>
      </c>
      <c r="AE1934" s="35">
        <f>(LEFT(Y1934,4)-Parameters!$B$23)*12+MID(Y1934,6,2)-Parameters!$B$24+1</f>
        <v/>
      </c>
    </row>
    <row r="1935">
      <c r="X1935" t="inlineStr">
        <is>
          <t>L0230095</t>
        </is>
      </c>
      <c r="Y1935" t="inlineStr">
        <is>
          <t>2026-07-01</t>
        </is>
      </c>
      <c r="Z1935" t="inlineStr">
        <is>
          <t>home_use</t>
        </is>
      </c>
      <c r="AA1935" t="inlineStr">
        <is>
          <t>IMP00063</t>
        </is>
      </c>
      <c r="AB1935" t="inlineStr">
        <is>
          <t>T100440</t>
        </is>
      </c>
      <c r="AC1935" s="32" t="n">
        <v>294969.18</v>
      </c>
      <c r="AD1935" s="32" t="n">
        <v>33921.46</v>
      </c>
      <c r="AE1935" s="35">
        <f>(LEFT(Y1935,4)-Parameters!$B$23)*12+MID(Y1935,6,2)-Parameters!$B$24+1</f>
        <v/>
      </c>
    </row>
    <row r="1936">
      <c r="X1936" t="inlineStr">
        <is>
          <t>L0230096</t>
        </is>
      </c>
      <c r="Y1936" t="inlineStr">
        <is>
          <t>2026-07-01</t>
        </is>
      </c>
      <c r="Z1936" t="inlineStr">
        <is>
          <t>home_use</t>
        </is>
      </c>
      <c r="AA1936" t="inlineStr">
        <is>
          <t>IMP00063</t>
        </is>
      </c>
      <c r="AB1936" t="inlineStr">
        <is>
          <t>T100440</t>
        </is>
      </c>
      <c r="AC1936" s="32" t="n">
        <v>381270.45</v>
      </c>
      <c r="AD1936" s="32" t="n">
        <v>43846.1</v>
      </c>
      <c r="AE1936" s="35">
        <f>(LEFT(Y1936,4)-Parameters!$B$23)*12+MID(Y1936,6,2)-Parameters!$B$24+1</f>
        <v/>
      </c>
    </row>
    <row r="1937">
      <c r="X1937" t="inlineStr">
        <is>
          <t>L0230097</t>
        </is>
      </c>
      <c r="Y1937" t="inlineStr">
        <is>
          <t>2026-07-01</t>
        </is>
      </c>
      <c r="Z1937" t="inlineStr">
        <is>
          <t>home_use</t>
        </is>
      </c>
      <c r="AA1937" t="inlineStr">
        <is>
          <t>IMP00063</t>
        </is>
      </c>
      <c r="AB1937" t="inlineStr">
        <is>
          <t>T100440</t>
        </is>
      </c>
      <c r="AC1937" s="32" t="n">
        <v>5771316.38</v>
      </c>
      <c r="AD1937" s="32" t="n">
        <v>750271.13</v>
      </c>
      <c r="AE1937" s="35">
        <f>(LEFT(Y1937,4)-Parameters!$B$23)*12+MID(Y1937,6,2)-Parameters!$B$24+1</f>
        <v/>
      </c>
    </row>
    <row r="1938">
      <c r="X1938" t="inlineStr">
        <is>
          <t>L0230098</t>
        </is>
      </c>
      <c r="Y1938" t="inlineStr">
        <is>
          <t>2026-07-01</t>
        </is>
      </c>
      <c r="Z1938" t="inlineStr">
        <is>
          <t>home_use</t>
        </is>
      </c>
      <c r="AA1938" t="inlineStr">
        <is>
          <t>IMP00063</t>
        </is>
      </c>
      <c r="AB1938" t="inlineStr">
        <is>
          <t>T100440</t>
        </is>
      </c>
      <c r="AC1938" s="32" t="n">
        <v>763202.3100000001</v>
      </c>
      <c r="AD1938" s="32" t="n">
        <v>85478.66</v>
      </c>
      <c r="AE1938" s="35">
        <f>(LEFT(Y1938,4)-Parameters!$B$23)*12+MID(Y1938,6,2)-Parameters!$B$24+1</f>
        <v/>
      </c>
    </row>
    <row r="1939">
      <c r="X1939" t="inlineStr">
        <is>
          <t>L0230099</t>
        </is>
      </c>
      <c r="Y1939" t="inlineStr">
        <is>
          <t>2026-07-01</t>
        </is>
      </c>
      <c r="Z1939" t="inlineStr">
        <is>
          <t>home_use</t>
        </is>
      </c>
      <c r="AA1939" t="inlineStr">
        <is>
          <t>IMP00063</t>
        </is>
      </c>
      <c r="AB1939" t="inlineStr">
        <is>
          <t>T100440</t>
        </is>
      </c>
      <c r="AC1939" s="32" t="n">
        <v>458287.45</v>
      </c>
      <c r="AD1939" s="32" t="n">
        <v>49036.76</v>
      </c>
      <c r="AE1939" s="35">
        <f>(LEFT(Y1939,4)-Parameters!$B$23)*12+MID(Y1939,6,2)-Parameters!$B$24+1</f>
        <v/>
      </c>
    </row>
    <row r="1940">
      <c r="X1940" t="inlineStr">
        <is>
          <t>L0230340</t>
        </is>
      </c>
      <c r="Y1940" t="inlineStr">
        <is>
          <t>2026-07-02</t>
        </is>
      </c>
      <c r="Z1940" t="inlineStr">
        <is>
          <t>home_use</t>
        </is>
      </c>
      <c r="AA1940" t="inlineStr">
        <is>
          <t>IMP00063</t>
        </is>
      </c>
      <c r="AB1940" t="inlineStr">
        <is>
          <t>T100440</t>
        </is>
      </c>
      <c r="AC1940" s="32" t="n">
        <v>236491.1</v>
      </c>
      <c r="AD1940" s="32" t="n">
        <v>27196.48</v>
      </c>
      <c r="AE1940" s="35">
        <f>(LEFT(Y1940,4)-Parameters!$B$23)*12+MID(Y1940,6,2)-Parameters!$B$24+1</f>
        <v/>
      </c>
    </row>
    <row r="1941">
      <c r="X1941" t="inlineStr">
        <is>
          <t>L0230341</t>
        </is>
      </c>
      <c r="Y1941" t="inlineStr">
        <is>
          <t>2026-07-02</t>
        </is>
      </c>
      <c r="Z1941" t="inlineStr">
        <is>
          <t>home_use</t>
        </is>
      </c>
      <c r="AA1941" t="inlineStr">
        <is>
          <t>IMP00063</t>
        </is>
      </c>
      <c r="AB1941" t="inlineStr">
        <is>
          <t>T100440</t>
        </is>
      </c>
      <c r="AC1941" s="32" t="n">
        <v>3599768.44</v>
      </c>
      <c r="AD1941" s="32" t="n">
        <v>467969.9</v>
      </c>
      <c r="AE1941" s="35">
        <f>(LEFT(Y1941,4)-Parameters!$B$23)*12+MID(Y1941,6,2)-Parameters!$B$24+1</f>
        <v/>
      </c>
    </row>
    <row r="1942">
      <c r="X1942" t="inlineStr">
        <is>
          <t>L0230342</t>
        </is>
      </c>
      <c r="Y1942" t="inlineStr">
        <is>
          <t>2026-07-02</t>
        </is>
      </c>
      <c r="Z1942" t="inlineStr">
        <is>
          <t>home_use</t>
        </is>
      </c>
      <c r="AA1942" t="inlineStr">
        <is>
          <t>IMP00063</t>
        </is>
      </c>
      <c r="AB1942" t="inlineStr">
        <is>
          <t>T100440</t>
        </is>
      </c>
      <c r="AC1942" s="32" t="n">
        <v>490101.42</v>
      </c>
      <c r="AD1942" s="32" t="n">
        <v>56361.66</v>
      </c>
      <c r="AE1942" s="35">
        <f>(LEFT(Y1942,4)-Parameters!$B$23)*12+MID(Y1942,6,2)-Parameters!$B$24+1</f>
        <v/>
      </c>
    </row>
    <row r="1943">
      <c r="X1943" t="inlineStr">
        <is>
          <t>L0230343</t>
        </is>
      </c>
      <c r="Y1943" t="inlineStr">
        <is>
          <t>2026-07-02</t>
        </is>
      </c>
      <c r="Z1943" t="inlineStr">
        <is>
          <t>home_use</t>
        </is>
      </c>
      <c r="AA1943" t="inlineStr">
        <is>
          <t>IMP00063</t>
        </is>
      </c>
      <c r="AB1943" t="inlineStr">
        <is>
          <t>T100440</t>
        </is>
      </c>
      <c r="AC1943" s="32" t="n">
        <v>383107.4</v>
      </c>
      <c r="AD1943" s="32" t="n">
        <v>44057.35</v>
      </c>
      <c r="AE1943" s="35">
        <f>(LEFT(Y1943,4)-Parameters!$B$23)*12+MID(Y1943,6,2)-Parameters!$B$24+1</f>
        <v/>
      </c>
    </row>
    <row r="1944">
      <c r="X1944" t="inlineStr">
        <is>
          <t>L0230344</t>
        </is>
      </c>
      <c r="Y1944" t="inlineStr">
        <is>
          <t>2026-07-02</t>
        </is>
      </c>
      <c r="Z1944" t="inlineStr">
        <is>
          <t>home_use</t>
        </is>
      </c>
      <c r="AA1944" t="inlineStr">
        <is>
          <t>IMP00063</t>
        </is>
      </c>
      <c r="AB1944" t="inlineStr">
        <is>
          <t>T100440</t>
        </is>
      </c>
      <c r="AC1944" s="32" t="n">
        <v>886999.76</v>
      </c>
      <c r="AD1944" s="32" t="n">
        <v>102004.97</v>
      </c>
      <c r="AE1944" s="35">
        <f>(LEFT(Y1944,4)-Parameters!$B$23)*12+MID(Y1944,6,2)-Parameters!$B$24+1</f>
        <v/>
      </c>
    </row>
    <row r="1945">
      <c r="X1945" t="inlineStr">
        <is>
          <t>L0230345</t>
        </is>
      </c>
      <c r="Y1945" t="inlineStr">
        <is>
          <t>2026-07-02</t>
        </is>
      </c>
      <c r="Z1945" t="inlineStr">
        <is>
          <t>home_use</t>
        </is>
      </c>
      <c r="AA1945" t="inlineStr">
        <is>
          <t>IMP00063</t>
        </is>
      </c>
      <c r="AB1945" t="inlineStr">
        <is>
          <t>T100440</t>
        </is>
      </c>
      <c r="AC1945" s="32" t="n">
        <v>405353.94</v>
      </c>
      <c r="AD1945" s="32" t="n">
        <v>46615.7</v>
      </c>
      <c r="AE1945" s="35">
        <f>(LEFT(Y1945,4)-Parameters!$B$23)*12+MID(Y1945,6,2)-Parameters!$B$24+1</f>
        <v/>
      </c>
    </row>
    <row r="1946">
      <c r="X1946" t="inlineStr">
        <is>
          <t>L0230563</t>
        </is>
      </c>
      <c r="Y1946" t="inlineStr">
        <is>
          <t>2026-07-03</t>
        </is>
      </c>
      <c r="Z1946" t="inlineStr">
        <is>
          <t>home_use</t>
        </is>
      </c>
      <c r="AA1946" t="inlineStr">
        <is>
          <t>IMP00063</t>
        </is>
      </c>
      <c r="AB1946" t="inlineStr">
        <is>
          <t>T100440</t>
        </is>
      </c>
      <c r="AC1946" s="32" t="n">
        <v>1125329.19</v>
      </c>
      <c r="AD1946" s="32" t="n">
        <v>120410.22</v>
      </c>
      <c r="AE1946" s="35">
        <f>(LEFT(Y1946,4)-Parameters!$B$23)*12+MID(Y1946,6,2)-Parameters!$B$24+1</f>
        <v/>
      </c>
    </row>
    <row r="1947">
      <c r="X1947" t="inlineStr">
        <is>
          <t>L0230564</t>
        </is>
      </c>
      <c r="Y1947" t="inlineStr">
        <is>
          <t>2026-07-03</t>
        </is>
      </c>
      <c r="Z1947" t="inlineStr">
        <is>
          <t>home_use</t>
        </is>
      </c>
      <c r="AA1947" t="inlineStr">
        <is>
          <t>IMP00063</t>
        </is>
      </c>
      <c r="AB1947" t="inlineStr">
        <is>
          <t>T100440</t>
        </is>
      </c>
      <c r="AC1947" s="32" t="n">
        <v>335826.39</v>
      </c>
      <c r="AD1947" s="32" t="n">
        <v>35933.42</v>
      </c>
      <c r="AE1947" s="35">
        <f>(LEFT(Y1947,4)-Parameters!$B$23)*12+MID(Y1947,6,2)-Parameters!$B$24+1</f>
        <v/>
      </c>
    </row>
    <row r="1948">
      <c r="X1948" t="inlineStr">
        <is>
          <t>L0230565</t>
        </is>
      </c>
      <c r="Y1948" t="inlineStr">
        <is>
          <t>2026-07-03</t>
        </is>
      </c>
      <c r="Z1948" t="inlineStr">
        <is>
          <t>home_use</t>
        </is>
      </c>
      <c r="AA1948" t="inlineStr">
        <is>
          <t>IMP00063</t>
        </is>
      </c>
      <c r="AB1948" t="inlineStr">
        <is>
          <t>T100440</t>
        </is>
      </c>
      <c r="AC1948" s="32" t="n">
        <v>8555379.300000001</v>
      </c>
      <c r="AD1948" s="32" t="n">
        <v>1112199.31</v>
      </c>
      <c r="AE1948" s="35">
        <f>(LEFT(Y1948,4)-Parameters!$B$23)*12+MID(Y1948,6,2)-Parameters!$B$24+1</f>
        <v/>
      </c>
    </row>
    <row r="1949">
      <c r="X1949" t="inlineStr">
        <is>
          <t>L0230566</t>
        </is>
      </c>
      <c r="Y1949" t="inlineStr">
        <is>
          <t>2026-07-03</t>
        </is>
      </c>
      <c r="Z1949" t="inlineStr">
        <is>
          <t>home_use</t>
        </is>
      </c>
      <c r="AA1949" t="inlineStr">
        <is>
          <t>IMP00063</t>
        </is>
      </c>
      <c r="AB1949" t="inlineStr">
        <is>
          <t>T100440</t>
        </is>
      </c>
      <c r="AC1949" s="32" t="n">
        <v>815662.71</v>
      </c>
      <c r="AD1949" s="32" t="n">
        <v>93801.21000000001</v>
      </c>
      <c r="AE1949" s="35">
        <f>(LEFT(Y1949,4)-Parameters!$B$23)*12+MID(Y1949,6,2)-Parameters!$B$24+1</f>
        <v/>
      </c>
    </row>
    <row r="1950">
      <c r="X1950" t="inlineStr">
        <is>
          <t>L0230567</t>
        </is>
      </c>
      <c r="Y1950" t="inlineStr">
        <is>
          <t>2026-07-03</t>
        </is>
      </c>
      <c r="Z1950" t="inlineStr">
        <is>
          <t>home_use</t>
        </is>
      </c>
      <c r="AA1950" t="inlineStr">
        <is>
          <t>IMP00063</t>
        </is>
      </c>
      <c r="AB1950" t="inlineStr">
        <is>
          <t>T100440</t>
        </is>
      </c>
      <c r="AC1950" s="32" t="n">
        <v>279101.16</v>
      </c>
      <c r="AD1950" s="32" t="n">
        <v>32096.63</v>
      </c>
      <c r="AE1950" s="35">
        <f>(LEFT(Y1950,4)-Parameters!$B$23)*12+MID(Y1950,6,2)-Parameters!$B$24+1</f>
        <v/>
      </c>
    </row>
    <row r="1951">
      <c r="X1951" t="inlineStr">
        <is>
          <t>L0230568</t>
        </is>
      </c>
      <c r="Y1951" t="inlineStr">
        <is>
          <t>2026-07-03</t>
        </is>
      </c>
      <c r="Z1951" t="inlineStr">
        <is>
          <t>home_use</t>
        </is>
      </c>
      <c r="AA1951" t="inlineStr">
        <is>
          <t>IMP00063</t>
        </is>
      </c>
      <c r="AB1951" t="inlineStr">
        <is>
          <t>T100440</t>
        </is>
      </c>
      <c r="AC1951" s="32" t="n">
        <v>1141449.53</v>
      </c>
      <c r="AD1951" s="32" t="n">
        <v>122135.1</v>
      </c>
      <c r="AE1951" s="35">
        <f>(LEFT(Y1951,4)-Parameters!$B$23)*12+MID(Y1951,6,2)-Parameters!$B$24+1</f>
        <v/>
      </c>
    </row>
    <row r="1952">
      <c r="X1952" t="inlineStr">
        <is>
          <t>L0230570</t>
        </is>
      </c>
      <c r="Y1952" t="inlineStr">
        <is>
          <t>2026-07-03</t>
        </is>
      </c>
      <c r="Z1952" t="inlineStr">
        <is>
          <t>home_use</t>
        </is>
      </c>
      <c r="AA1952" t="inlineStr">
        <is>
          <t>IMP00063</t>
        </is>
      </c>
      <c r="AB1952" t="inlineStr">
        <is>
          <t>T100440</t>
        </is>
      </c>
      <c r="AC1952" s="32" t="n">
        <v>857569</v>
      </c>
      <c r="AD1952" s="32" t="n">
        <v>98620.42999999999</v>
      </c>
      <c r="AE1952" s="35">
        <f>(LEFT(Y1952,4)-Parameters!$B$23)*12+MID(Y1952,6,2)-Parameters!$B$24+1</f>
        <v/>
      </c>
    </row>
    <row r="1953">
      <c r="X1953" t="inlineStr">
        <is>
          <t>L0230832</t>
        </is>
      </c>
      <c r="Y1953" t="inlineStr">
        <is>
          <t>2026-07-04</t>
        </is>
      </c>
      <c r="Z1953" t="inlineStr">
        <is>
          <t>home_use</t>
        </is>
      </c>
      <c r="AA1953" t="inlineStr">
        <is>
          <t>IMP00063</t>
        </is>
      </c>
      <c r="AB1953" t="inlineStr">
        <is>
          <t>T100440</t>
        </is>
      </c>
      <c r="AC1953" s="32" t="n">
        <v>173836.02</v>
      </c>
      <c r="AD1953" s="32" t="n">
        <v>19991.14</v>
      </c>
      <c r="AE1953" s="35">
        <f>(LEFT(Y1953,4)-Parameters!$B$23)*12+MID(Y1953,6,2)-Parameters!$B$24+1</f>
        <v/>
      </c>
    </row>
    <row r="1954">
      <c r="X1954" t="inlineStr">
        <is>
          <t>L0230834</t>
        </is>
      </c>
      <c r="Y1954" t="inlineStr">
        <is>
          <t>2026-07-04</t>
        </is>
      </c>
      <c r="Z1954" t="inlineStr">
        <is>
          <t>home_use</t>
        </is>
      </c>
      <c r="AA1954" t="inlineStr">
        <is>
          <t>IMP00063</t>
        </is>
      </c>
      <c r="AB1954" t="inlineStr">
        <is>
          <t>T100440</t>
        </is>
      </c>
      <c r="AC1954" s="32" t="n">
        <v>2191014.23</v>
      </c>
      <c r="AD1954" s="32" t="n">
        <v>284831.85</v>
      </c>
      <c r="AE1954" s="35">
        <f>(LEFT(Y1954,4)-Parameters!$B$23)*12+MID(Y1954,6,2)-Parameters!$B$24+1</f>
        <v/>
      </c>
    </row>
    <row r="1955">
      <c r="X1955" t="inlineStr">
        <is>
          <t>L0230835</t>
        </is>
      </c>
      <c r="Y1955" t="inlineStr">
        <is>
          <t>2026-07-04</t>
        </is>
      </c>
      <c r="Z1955" t="inlineStr">
        <is>
          <t>home_use</t>
        </is>
      </c>
      <c r="AA1955" t="inlineStr">
        <is>
          <t>IMP00063</t>
        </is>
      </c>
      <c r="AB1955" t="inlineStr">
        <is>
          <t>T100440</t>
        </is>
      </c>
      <c r="AC1955" s="32" t="n">
        <v>114579.95</v>
      </c>
      <c r="AD1955" s="32" t="n">
        <v>13176.69</v>
      </c>
      <c r="AE1955" s="35">
        <f>(LEFT(Y1955,4)-Parameters!$B$23)*12+MID(Y1955,6,2)-Parameters!$B$24+1</f>
        <v/>
      </c>
    </row>
    <row r="1956">
      <c r="X1956" t="inlineStr">
        <is>
          <t>L0230837</t>
        </is>
      </c>
      <c r="Y1956" t="inlineStr">
        <is>
          <t>2026-07-04</t>
        </is>
      </c>
      <c r="Z1956" t="inlineStr">
        <is>
          <t>home_use</t>
        </is>
      </c>
      <c r="AA1956" t="inlineStr">
        <is>
          <t>IMP00063</t>
        </is>
      </c>
      <c r="AB1956" t="inlineStr">
        <is>
          <t>T100440</t>
        </is>
      </c>
      <c r="AC1956" s="32" t="n">
        <v>1117861.27</v>
      </c>
      <c r="AD1956" s="32" t="n">
        <v>125200.46</v>
      </c>
      <c r="AE1956" s="35">
        <f>(LEFT(Y1956,4)-Parameters!$B$23)*12+MID(Y1956,6,2)-Parameters!$B$24+1</f>
        <v/>
      </c>
    </row>
    <row r="1957">
      <c r="X1957" t="inlineStr">
        <is>
          <t>L0230838</t>
        </is>
      </c>
      <c r="Y1957" t="inlineStr">
        <is>
          <t>2026-07-04</t>
        </is>
      </c>
      <c r="Z1957" t="inlineStr">
        <is>
          <t>home_use</t>
        </is>
      </c>
      <c r="AA1957" t="inlineStr">
        <is>
          <t>IMP00063</t>
        </is>
      </c>
      <c r="AB1957" t="inlineStr">
        <is>
          <t>T100440</t>
        </is>
      </c>
      <c r="AC1957" s="32" t="n">
        <v>430268.4</v>
      </c>
      <c r="AD1957" s="32" t="n">
        <v>49480.87</v>
      </c>
      <c r="AE1957" s="35">
        <f>(LEFT(Y1957,4)-Parameters!$B$23)*12+MID(Y1957,6,2)-Parameters!$B$24+1</f>
        <v/>
      </c>
    </row>
    <row r="1958">
      <c r="X1958" t="inlineStr">
        <is>
          <t>L0231071</t>
        </is>
      </c>
      <c r="Y1958" t="inlineStr">
        <is>
          <t>2026-07-05</t>
        </is>
      </c>
      <c r="Z1958" t="inlineStr">
        <is>
          <t>home_use</t>
        </is>
      </c>
      <c r="AA1958" t="inlineStr">
        <is>
          <t>IMP00063</t>
        </is>
      </c>
      <c r="AB1958" t="inlineStr">
        <is>
          <t>T100440</t>
        </is>
      </c>
      <c r="AC1958" s="32" t="n">
        <v>505930.51</v>
      </c>
      <c r="AD1958" s="32" t="n">
        <v>58182.01</v>
      </c>
      <c r="AE1958" s="35">
        <f>(LEFT(Y1958,4)-Parameters!$B$23)*12+MID(Y1958,6,2)-Parameters!$B$24+1</f>
        <v/>
      </c>
    </row>
    <row r="1959">
      <c r="X1959" t="inlineStr">
        <is>
          <t>L0231072</t>
        </is>
      </c>
      <c r="Y1959" t="inlineStr">
        <is>
          <t>2026-07-05</t>
        </is>
      </c>
      <c r="Z1959" t="inlineStr">
        <is>
          <t>home_use</t>
        </is>
      </c>
      <c r="AA1959" t="inlineStr">
        <is>
          <t>IMP00063</t>
        </is>
      </c>
      <c r="AB1959" t="inlineStr">
        <is>
          <t>T100440</t>
        </is>
      </c>
      <c r="AC1959" s="32" t="n">
        <v>279358</v>
      </c>
      <c r="AD1959" s="32" t="n">
        <v>32126.17</v>
      </c>
      <c r="AE1959" s="35">
        <f>(LEFT(Y1959,4)-Parameters!$B$23)*12+MID(Y1959,6,2)-Parameters!$B$24+1</f>
        <v/>
      </c>
    </row>
    <row r="1960">
      <c r="X1960" t="inlineStr">
        <is>
          <t>L0231073</t>
        </is>
      </c>
      <c r="Y1960" t="inlineStr">
        <is>
          <t>2026-07-05</t>
        </is>
      </c>
      <c r="Z1960" t="inlineStr">
        <is>
          <t>home_use</t>
        </is>
      </c>
      <c r="AA1960" t="inlineStr">
        <is>
          <t>IMP00063</t>
        </is>
      </c>
      <c r="AB1960" t="inlineStr">
        <is>
          <t>T100440</t>
        </is>
      </c>
      <c r="AC1960" s="32" t="n">
        <v>1978606.55</v>
      </c>
      <c r="AD1960" s="32" t="n">
        <v>257218.85</v>
      </c>
      <c r="AE1960" s="35">
        <f>(LEFT(Y1960,4)-Parameters!$B$23)*12+MID(Y1960,6,2)-Parameters!$B$24+1</f>
        <v/>
      </c>
    </row>
    <row r="1961">
      <c r="X1961" t="inlineStr">
        <is>
          <t>L0231074</t>
        </is>
      </c>
      <c r="Y1961" t="inlineStr">
        <is>
          <t>2026-07-05</t>
        </is>
      </c>
      <c r="Z1961" t="inlineStr">
        <is>
          <t>home_use</t>
        </is>
      </c>
      <c r="AA1961" t="inlineStr">
        <is>
          <t>IMP00063</t>
        </is>
      </c>
      <c r="AB1961" t="inlineStr">
        <is>
          <t>T100440</t>
        </is>
      </c>
      <c r="AC1961" s="32" t="n">
        <v>220559.54</v>
      </c>
      <c r="AD1961" s="32" t="n">
        <v>25364.35</v>
      </c>
      <c r="AE1961" s="35">
        <f>(LEFT(Y1961,4)-Parameters!$B$23)*12+MID(Y1961,6,2)-Parameters!$B$24+1</f>
        <v/>
      </c>
    </row>
    <row r="1962">
      <c r="X1962" t="inlineStr">
        <is>
          <t>L0231330</t>
        </is>
      </c>
      <c r="Y1962" t="inlineStr">
        <is>
          <t>2026-07-06</t>
        </is>
      </c>
      <c r="Z1962" t="inlineStr">
        <is>
          <t>home_use</t>
        </is>
      </c>
      <c r="AA1962" t="inlineStr">
        <is>
          <t>IMP00063</t>
        </is>
      </c>
      <c r="AB1962" t="inlineStr">
        <is>
          <t>T100440</t>
        </is>
      </c>
      <c r="AC1962" s="32" t="n">
        <v>1051931.17</v>
      </c>
      <c r="AD1962" s="32" t="n">
        <v>117816.29</v>
      </c>
      <c r="AE1962" s="35">
        <f>(LEFT(Y1962,4)-Parameters!$B$23)*12+MID(Y1962,6,2)-Parameters!$B$24+1</f>
        <v/>
      </c>
    </row>
    <row r="1963">
      <c r="X1963" t="inlineStr">
        <is>
          <t>L0231332</t>
        </is>
      </c>
      <c r="Y1963" t="inlineStr">
        <is>
          <t>2026-07-06</t>
        </is>
      </c>
      <c r="Z1963" t="inlineStr">
        <is>
          <t>home_use</t>
        </is>
      </c>
      <c r="AA1963" t="inlineStr">
        <is>
          <t>IMP00063</t>
        </is>
      </c>
      <c r="AB1963" t="inlineStr">
        <is>
          <t>T100440</t>
        </is>
      </c>
      <c r="AC1963" s="32" t="n">
        <v>481776.28</v>
      </c>
      <c r="AD1963" s="32" t="n">
        <v>55404.27</v>
      </c>
      <c r="AE1963" s="35">
        <f>(LEFT(Y1963,4)-Parameters!$B$23)*12+MID(Y1963,6,2)-Parameters!$B$24+1</f>
        <v/>
      </c>
    </row>
    <row r="1964">
      <c r="X1964" t="inlineStr">
        <is>
          <t>L0231333</t>
        </is>
      </c>
      <c r="Y1964" t="inlineStr">
        <is>
          <t>2026-07-06</t>
        </is>
      </c>
      <c r="Z1964" t="inlineStr">
        <is>
          <t>home_use</t>
        </is>
      </c>
      <c r="AA1964" t="inlineStr">
        <is>
          <t>IMP00063</t>
        </is>
      </c>
      <c r="AB1964" t="inlineStr">
        <is>
          <t>T100440</t>
        </is>
      </c>
      <c r="AC1964" s="32" t="n">
        <v>578875.87</v>
      </c>
      <c r="AD1964" s="32" t="n">
        <v>66570.72</v>
      </c>
      <c r="AE1964" s="35">
        <f>(LEFT(Y1964,4)-Parameters!$B$23)*12+MID(Y1964,6,2)-Parameters!$B$24+1</f>
        <v/>
      </c>
    </row>
    <row r="1965">
      <c r="X1965" t="inlineStr">
        <is>
          <t>L0231334</t>
        </is>
      </c>
      <c r="Y1965" t="inlineStr">
        <is>
          <t>2026-07-06</t>
        </is>
      </c>
      <c r="Z1965" t="inlineStr">
        <is>
          <t>warehouse_out</t>
        </is>
      </c>
      <c r="AA1965" t="inlineStr">
        <is>
          <t>IMP00063</t>
        </is>
      </c>
      <c r="AB1965" t="inlineStr">
        <is>
          <t>T100440</t>
        </is>
      </c>
      <c r="AC1965" s="32" t="n">
        <v>586152.99</v>
      </c>
      <c r="AD1965" s="32" t="n">
        <v>67407.59</v>
      </c>
      <c r="AE1965" s="35">
        <f>(LEFT(Y1965,4)-Parameters!$B$23)*12+MID(Y1965,6,2)-Parameters!$B$24+1</f>
        <v/>
      </c>
    </row>
    <row r="1966">
      <c r="X1966" t="inlineStr">
        <is>
          <t>L0231335</t>
        </is>
      </c>
      <c r="Y1966" t="inlineStr">
        <is>
          <t>2026-07-06</t>
        </is>
      </c>
      <c r="Z1966" t="inlineStr">
        <is>
          <t>home_use</t>
        </is>
      </c>
      <c r="AA1966" t="inlineStr">
        <is>
          <t>IMP00063</t>
        </is>
      </c>
      <c r="AB1966" t="inlineStr">
        <is>
          <t>T100440</t>
        </is>
      </c>
      <c r="AC1966" s="32" t="n">
        <v>575393.95</v>
      </c>
      <c r="AD1966" s="32" t="n">
        <v>61567.15</v>
      </c>
      <c r="AE1966" s="35">
        <f>(LEFT(Y1966,4)-Parameters!$B$23)*12+MID(Y1966,6,2)-Parameters!$B$24+1</f>
        <v/>
      </c>
    </row>
    <row r="1967">
      <c r="X1967" t="inlineStr">
        <is>
          <t>L0231336</t>
        </is>
      </c>
      <c r="Y1967" t="inlineStr">
        <is>
          <t>2026-07-06</t>
        </is>
      </c>
      <c r="Z1967" t="inlineStr">
        <is>
          <t>warehouse_out</t>
        </is>
      </c>
      <c r="AA1967" t="inlineStr">
        <is>
          <t>IMP00063</t>
        </is>
      </c>
      <c r="AB1967" t="inlineStr">
        <is>
          <t>T100440</t>
        </is>
      </c>
      <c r="AC1967" s="32" t="n">
        <v>8385644.77</v>
      </c>
      <c r="AD1967" s="32" t="n">
        <v>1090133.82</v>
      </c>
      <c r="AE1967" s="35">
        <f>(LEFT(Y1967,4)-Parameters!$B$23)*12+MID(Y1967,6,2)-Parameters!$B$24+1</f>
        <v/>
      </c>
    </row>
    <row r="1968">
      <c r="X1968" t="inlineStr">
        <is>
          <t>L0231562</t>
        </is>
      </c>
      <c r="Y1968" t="inlineStr">
        <is>
          <t>2026-07-07</t>
        </is>
      </c>
      <c r="Z1968" t="inlineStr">
        <is>
          <t>home_use</t>
        </is>
      </c>
      <c r="AA1968" t="inlineStr">
        <is>
          <t>IMP00063</t>
        </is>
      </c>
      <c r="AB1968" t="inlineStr">
        <is>
          <t>T100440</t>
        </is>
      </c>
      <c r="AC1968" s="32" t="n">
        <v>570044.64</v>
      </c>
      <c r="AD1968" s="32" t="n">
        <v>65555.13</v>
      </c>
      <c r="AE1968" s="35">
        <f>(LEFT(Y1968,4)-Parameters!$B$23)*12+MID(Y1968,6,2)-Parameters!$B$24+1</f>
        <v/>
      </c>
    </row>
    <row r="1969">
      <c r="X1969" t="inlineStr">
        <is>
          <t>L0231563</t>
        </is>
      </c>
      <c r="Y1969" t="inlineStr">
        <is>
          <t>2026-07-07</t>
        </is>
      </c>
      <c r="Z1969" t="inlineStr">
        <is>
          <t>home_use</t>
        </is>
      </c>
      <c r="AA1969" t="inlineStr">
        <is>
          <t>IMP00063</t>
        </is>
      </c>
      <c r="AB1969" t="inlineStr">
        <is>
          <t>T100440</t>
        </is>
      </c>
      <c r="AC1969" s="32" t="n">
        <v>139149.5</v>
      </c>
      <c r="AD1969" s="32" t="n">
        <v>16002.19</v>
      </c>
      <c r="AE1969" s="35">
        <f>(LEFT(Y1969,4)-Parameters!$B$23)*12+MID(Y1969,6,2)-Parameters!$B$24+1</f>
        <v/>
      </c>
    </row>
    <row r="1970">
      <c r="X1970" t="inlineStr">
        <is>
          <t>L0231564</t>
        </is>
      </c>
      <c r="Y1970" t="inlineStr">
        <is>
          <t>2026-07-07</t>
        </is>
      </c>
      <c r="Z1970" t="inlineStr">
        <is>
          <t>home_use</t>
        </is>
      </c>
      <c r="AA1970" t="inlineStr">
        <is>
          <t>IMP00063</t>
        </is>
      </c>
      <c r="AB1970" t="inlineStr">
        <is>
          <t>T100440</t>
        </is>
      </c>
      <c r="AC1970" s="32" t="n">
        <v>506675.03</v>
      </c>
      <c r="AD1970" s="32" t="n">
        <v>58267.63</v>
      </c>
      <c r="AE1970" s="35">
        <f>(LEFT(Y1970,4)-Parameters!$B$23)*12+MID(Y1970,6,2)-Parameters!$B$24+1</f>
        <v/>
      </c>
    </row>
    <row r="1971">
      <c r="X1971" t="inlineStr">
        <is>
          <t>L0231795</t>
        </is>
      </c>
      <c r="Y1971" t="inlineStr">
        <is>
          <t>2026-07-08</t>
        </is>
      </c>
      <c r="Z1971" t="inlineStr">
        <is>
          <t>home_use</t>
        </is>
      </c>
      <c r="AA1971" t="inlineStr">
        <is>
          <t>IMP00063</t>
        </is>
      </c>
      <c r="AB1971" t="inlineStr">
        <is>
          <t>T100440</t>
        </is>
      </c>
      <c r="AC1971" s="32" t="n">
        <v>14572565.76</v>
      </c>
      <c r="AD1971" s="32" t="n">
        <v>1894433.55</v>
      </c>
      <c r="AE1971" s="35">
        <f>(LEFT(Y1971,4)-Parameters!$B$23)*12+MID(Y1971,6,2)-Parameters!$B$24+1</f>
        <v/>
      </c>
    </row>
    <row r="1972">
      <c r="X1972" t="inlineStr">
        <is>
          <t>L0231796</t>
        </is>
      </c>
      <c r="Y1972" t="inlineStr">
        <is>
          <t>2026-07-08</t>
        </is>
      </c>
      <c r="Z1972" t="inlineStr">
        <is>
          <t>home_use</t>
        </is>
      </c>
      <c r="AA1972" t="inlineStr">
        <is>
          <t>IMP00063</t>
        </is>
      </c>
      <c r="AB1972" t="inlineStr">
        <is>
          <t>T100440</t>
        </is>
      </c>
      <c r="AC1972" s="32" t="n">
        <v>4953902.74</v>
      </c>
      <c r="AD1972" s="32" t="n">
        <v>644007.36</v>
      </c>
      <c r="AE1972" s="35">
        <f>(LEFT(Y1972,4)-Parameters!$B$23)*12+MID(Y1972,6,2)-Parameters!$B$24+1</f>
        <v/>
      </c>
    </row>
    <row r="1973">
      <c r="X1973" t="inlineStr">
        <is>
          <t>L0231798</t>
        </is>
      </c>
      <c r="Y1973" t="inlineStr">
        <is>
          <t>2026-07-08</t>
        </is>
      </c>
      <c r="Z1973" t="inlineStr">
        <is>
          <t>home_use</t>
        </is>
      </c>
      <c r="AA1973" t="inlineStr">
        <is>
          <t>IMP00063</t>
        </is>
      </c>
      <c r="AB1973" t="inlineStr">
        <is>
          <t>T100440</t>
        </is>
      </c>
      <c r="AC1973" s="32" t="n">
        <v>4594283.56</v>
      </c>
      <c r="AD1973" s="32" t="n">
        <v>597256.86</v>
      </c>
      <c r="AE1973" s="35">
        <f>(LEFT(Y1973,4)-Parameters!$B$23)*12+MID(Y1973,6,2)-Parameters!$B$24+1</f>
        <v/>
      </c>
    </row>
    <row r="1974">
      <c r="X1974" t="inlineStr">
        <is>
          <t>L0231799</t>
        </is>
      </c>
      <c r="Y1974" t="inlineStr">
        <is>
          <t>2026-07-08</t>
        </is>
      </c>
      <c r="Z1974" t="inlineStr">
        <is>
          <t>home_use</t>
        </is>
      </c>
      <c r="AA1974" t="inlineStr">
        <is>
          <t>IMP00063</t>
        </is>
      </c>
      <c r="AB1974" t="inlineStr">
        <is>
          <t>T100440</t>
        </is>
      </c>
      <c r="AC1974" s="32" t="n">
        <v>387904.56</v>
      </c>
      <c r="AD1974" s="32" t="n">
        <v>44609.02</v>
      </c>
      <c r="AE1974" s="35">
        <f>(LEFT(Y1974,4)-Parameters!$B$23)*12+MID(Y1974,6,2)-Parameters!$B$24+1</f>
        <v/>
      </c>
    </row>
    <row r="1975">
      <c r="X1975" t="inlineStr">
        <is>
          <t>L0231800</t>
        </is>
      </c>
      <c r="Y1975" t="inlineStr">
        <is>
          <t>2026-07-08</t>
        </is>
      </c>
      <c r="Z1975" t="inlineStr">
        <is>
          <t>home_use</t>
        </is>
      </c>
      <c r="AA1975" t="inlineStr">
        <is>
          <t>IMP00063</t>
        </is>
      </c>
      <c r="AB1975" t="inlineStr">
        <is>
          <t>T100440</t>
        </is>
      </c>
      <c r="AC1975" s="32" t="n">
        <v>3259121.83</v>
      </c>
      <c r="AD1975" s="32" t="n">
        <v>423685.84</v>
      </c>
      <c r="AE1975" s="35">
        <f>(LEFT(Y1975,4)-Parameters!$B$23)*12+MID(Y1975,6,2)-Parameters!$B$24+1</f>
        <v/>
      </c>
    </row>
    <row r="1976">
      <c r="X1976" t="inlineStr">
        <is>
          <t>L0231801</t>
        </is>
      </c>
      <c r="Y1976" t="inlineStr">
        <is>
          <t>2026-07-08</t>
        </is>
      </c>
      <c r="Z1976" t="inlineStr">
        <is>
          <t>home_use</t>
        </is>
      </c>
      <c r="AA1976" t="inlineStr">
        <is>
          <t>IMP00063</t>
        </is>
      </c>
      <c r="AB1976" t="inlineStr">
        <is>
          <t>T100440</t>
        </is>
      </c>
      <c r="AC1976" s="32" t="n">
        <v>548320.25</v>
      </c>
      <c r="AD1976" s="32" t="n">
        <v>58670.27</v>
      </c>
      <c r="AE1976" s="35">
        <f>(LEFT(Y1976,4)-Parameters!$B$23)*12+MID(Y1976,6,2)-Parameters!$B$24+1</f>
        <v/>
      </c>
    </row>
    <row r="1977">
      <c r="X1977" t="inlineStr">
        <is>
          <t>L0231802</t>
        </is>
      </c>
      <c r="Y1977" t="inlineStr">
        <is>
          <t>2026-07-08</t>
        </is>
      </c>
      <c r="Z1977" t="inlineStr">
        <is>
          <t>home_use</t>
        </is>
      </c>
      <c r="AA1977" t="inlineStr">
        <is>
          <t>IMP00063</t>
        </is>
      </c>
      <c r="AB1977" t="inlineStr">
        <is>
          <t>T100440</t>
        </is>
      </c>
      <c r="AC1977" s="32" t="n">
        <v>195263.35</v>
      </c>
      <c r="AD1977" s="32" t="n">
        <v>22455.28</v>
      </c>
      <c r="AE1977" s="35">
        <f>(LEFT(Y1977,4)-Parameters!$B$23)*12+MID(Y1977,6,2)-Parameters!$B$24+1</f>
        <v/>
      </c>
    </row>
    <row r="1978">
      <c r="X1978" t="inlineStr">
        <is>
          <t>L0231803</t>
        </is>
      </c>
      <c r="Y1978" t="inlineStr">
        <is>
          <t>2026-07-08</t>
        </is>
      </c>
      <c r="Z1978" t="inlineStr">
        <is>
          <t>home_use</t>
        </is>
      </c>
      <c r="AA1978" t="inlineStr">
        <is>
          <t>IMP00063</t>
        </is>
      </c>
      <c r="AB1978" t="inlineStr">
        <is>
          <t>T100440</t>
        </is>
      </c>
      <c r="AC1978" s="32" t="n">
        <v>2711688.09</v>
      </c>
      <c r="AD1978" s="32" t="n">
        <v>352519.45</v>
      </c>
      <c r="AE1978" s="35">
        <f>(LEFT(Y1978,4)-Parameters!$B$23)*12+MID(Y1978,6,2)-Parameters!$B$24+1</f>
        <v/>
      </c>
    </row>
    <row r="1979">
      <c r="X1979" t="inlineStr">
        <is>
          <t>L0231804</t>
        </is>
      </c>
      <c r="Y1979" t="inlineStr">
        <is>
          <t>2026-07-08</t>
        </is>
      </c>
      <c r="Z1979" t="inlineStr">
        <is>
          <t>home_use</t>
        </is>
      </c>
      <c r="AA1979" t="inlineStr">
        <is>
          <t>IMP00063</t>
        </is>
      </c>
      <c r="AB1979" t="inlineStr">
        <is>
          <t>T100440</t>
        </is>
      </c>
      <c r="AC1979" s="32" t="n">
        <v>449858.17</v>
      </c>
      <c r="AD1979" s="32" t="n">
        <v>51733.69</v>
      </c>
      <c r="AE1979" s="35">
        <f>(LEFT(Y1979,4)-Parameters!$B$23)*12+MID(Y1979,6,2)-Parameters!$B$24+1</f>
        <v/>
      </c>
    </row>
    <row r="1980">
      <c r="X1980" t="inlineStr">
        <is>
          <t>L0231805</t>
        </is>
      </c>
      <c r="Y1980" t="inlineStr">
        <is>
          <t>2026-07-08</t>
        </is>
      </c>
      <c r="Z1980" t="inlineStr">
        <is>
          <t>home_use</t>
        </is>
      </c>
      <c r="AA1980" t="inlineStr">
        <is>
          <t>IMP00063</t>
        </is>
      </c>
      <c r="AB1980" t="inlineStr">
        <is>
          <t>T100440</t>
        </is>
      </c>
      <c r="AC1980" s="32" t="n">
        <v>3254534.24</v>
      </c>
      <c r="AD1980" s="32" t="n">
        <v>374271.44</v>
      </c>
      <c r="AE1980" s="35">
        <f>(LEFT(Y1980,4)-Parameters!$B$23)*12+MID(Y1980,6,2)-Parameters!$B$24+1</f>
        <v/>
      </c>
    </row>
    <row r="1981">
      <c r="X1981" t="inlineStr">
        <is>
          <t>L0231806</t>
        </is>
      </c>
      <c r="Y1981" t="inlineStr">
        <is>
          <t>2026-07-08</t>
        </is>
      </c>
      <c r="Z1981" t="inlineStr">
        <is>
          <t>home_use</t>
        </is>
      </c>
      <c r="AA1981" t="inlineStr">
        <is>
          <t>IMP00063</t>
        </is>
      </c>
      <c r="AB1981" t="inlineStr">
        <is>
          <t>T100440</t>
        </is>
      </c>
      <c r="AC1981" s="32" t="n">
        <v>385037.43</v>
      </c>
      <c r="AD1981" s="32" t="n">
        <v>41199.01</v>
      </c>
      <c r="AE1981" s="35">
        <f>(LEFT(Y1981,4)-Parameters!$B$23)*12+MID(Y1981,6,2)-Parameters!$B$24+1</f>
        <v/>
      </c>
    </row>
    <row r="1982">
      <c r="X1982" t="inlineStr">
        <is>
          <t>L0231807</t>
        </is>
      </c>
      <c r="Y1982" t="inlineStr">
        <is>
          <t>2026-07-08</t>
        </is>
      </c>
      <c r="Z1982" t="inlineStr">
        <is>
          <t>home_use</t>
        </is>
      </c>
      <c r="AA1982" t="inlineStr">
        <is>
          <t>IMP00063</t>
        </is>
      </c>
      <c r="AB1982" t="inlineStr">
        <is>
          <t>T100440</t>
        </is>
      </c>
      <c r="AC1982" s="32" t="n">
        <v>146822.18</v>
      </c>
      <c r="AD1982" s="32" t="n">
        <v>16884.55</v>
      </c>
      <c r="AE1982" s="35">
        <f>(LEFT(Y1982,4)-Parameters!$B$23)*12+MID(Y1982,6,2)-Parameters!$B$24+1</f>
        <v/>
      </c>
    </row>
    <row r="1983">
      <c r="X1983" t="inlineStr">
        <is>
          <t>L0231808</t>
        </is>
      </c>
      <c r="Y1983" t="inlineStr">
        <is>
          <t>2026-07-08</t>
        </is>
      </c>
      <c r="Z1983" t="inlineStr">
        <is>
          <t>home_use</t>
        </is>
      </c>
      <c r="AA1983" t="inlineStr">
        <is>
          <t>IMP00063</t>
        </is>
      </c>
      <c r="AB1983" t="inlineStr">
        <is>
          <t>T100440</t>
        </is>
      </c>
      <c r="AC1983" s="32" t="n">
        <v>558309.11</v>
      </c>
      <c r="AD1983" s="32" t="n">
        <v>59739.07</v>
      </c>
      <c r="AE1983" s="35">
        <f>(LEFT(Y1983,4)-Parameters!$B$23)*12+MID(Y1983,6,2)-Parameters!$B$24+1</f>
        <v/>
      </c>
    </row>
    <row r="1984">
      <c r="X1984" t="inlineStr">
        <is>
          <t>L0232053</t>
        </is>
      </c>
      <c r="Y1984" t="inlineStr">
        <is>
          <t>2026-07-09</t>
        </is>
      </c>
      <c r="Z1984" t="inlineStr">
        <is>
          <t>home_use</t>
        </is>
      </c>
      <c r="AA1984" t="inlineStr">
        <is>
          <t>IMP00063</t>
        </is>
      </c>
      <c r="AB1984" t="inlineStr">
        <is>
          <t>T100440</t>
        </is>
      </c>
      <c r="AC1984" s="32" t="n">
        <v>1867443.94</v>
      </c>
      <c r="AD1984" s="32" t="n">
        <v>214756.05</v>
      </c>
      <c r="AE1984" s="35">
        <f>(LEFT(Y1984,4)-Parameters!$B$23)*12+MID(Y1984,6,2)-Parameters!$B$24+1</f>
        <v/>
      </c>
    </row>
    <row r="1985">
      <c r="X1985" t="inlineStr">
        <is>
          <t>L0232054</t>
        </is>
      </c>
      <c r="Y1985" t="inlineStr">
        <is>
          <t>2026-07-09</t>
        </is>
      </c>
      <c r="Z1985" t="inlineStr">
        <is>
          <t>warehouse_out</t>
        </is>
      </c>
      <c r="AA1985" t="inlineStr">
        <is>
          <t>IMP00063</t>
        </is>
      </c>
      <c r="AB1985" t="inlineStr">
        <is>
          <t>T100440</t>
        </is>
      </c>
      <c r="AC1985" s="32" t="n">
        <v>695830.87</v>
      </c>
      <c r="AD1985" s="32" t="n">
        <v>80020.55</v>
      </c>
      <c r="AE1985" s="35">
        <f>(LEFT(Y1985,4)-Parameters!$B$23)*12+MID(Y1985,6,2)-Parameters!$B$24+1</f>
        <v/>
      </c>
    </row>
    <row r="1986">
      <c r="X1986" t="inlineStr">
        <is>
          <t>L0232056</t>
        </is>
      </c>
      <c r="Y1986" t="inlineStr">
        <is>
          <t>2026-07-09</t>
        </is>
      </c>
      <c r="Z1986" t="inlineStr">
        <is>
          <t>home_use</t>
        </is>
      </c>
      <c r="AA1986" t="inlineStr">
        <is>
          <t>IMP00063</t>
        </is>
      </c>
      <c r="AB1986" t="inlineStr">
        <is>
          <t>T100440</t>
        </is>
      </c>
      <c r="AC1986" s="32" t="n">
        <v>251388.47</v>
      </c>
      <c r="AD1986" s="32" t="n">
        <v>28909.67</v>
      </c>
      <c r="AE1986" s="35">
        <f>(LEFT(Y1986,4)-Parameters!$B$23)*12+MID(Y1986,6,2)-Parameters!$B$24+1</f>
        <v/>
      </c>
    </row>
    <row r="1987">
      <c r="X1987" t="inlineStr">
        <is>
          <t>L0232057</t>
        </is>
      </c>
      <c r="Y1987" t="inlineStr">
        <is>
          <t>2026-07-09</t>
        </is>
      </c>
      <c r="Z1987" t="inlineStr">
        <is>
          <t>home_use</t>
        </is>
      </c>
      <c r="AA1987" t="inlineStr">
        <is>
          <t>IMP00063</t>
        </is>
      </c>
      <c r="AB1987" t="inlineStr">
        <is>
          <t>T100440</t>
        </is>
      </c>
      <c r="AC1987" s="32" t="n">
        <v>4758076.54</v>
      </c>
      <c r="AD1987" s="32" t="n">
        <v>618549.95</v>
      </c>
      <c r="AE1987" s="35">
        <f>(LEFT(Y1987,4)-Parameters!$B$23)*12+MID(Y1987,6,2)-Parameters!$B$24+1</f>
        <v/>
      </c>
    </row>
    <row r="1988">
      <c r="X1988" t="inlineStr">
        <is>
          <t>L0232058</t>
        </is>
      </c>
      <c r="Y1988" t="inlineStr">
        <is>
          <t>2026-07-09</t>
        </is>
      </c>
      <c r="Z1988" t="inlineStr">
        <is>
          <t>home_use</t>
        </is>
      </c>
      <c r="AA1988" t="inlineStr">
        <is>
          <t>IMP00063</t>
        </is>
      </c>
      <c r="AB1988" t="inlineStr">
        <is>
          <t>T100440</t>
        </is>
      </c>
      <c r="AC1988" s="32" t="n">
        <v>6625492.12</v>
      </c>
      <c r="AD1988" s="32" t="n">
        <v>742055.12</v>
      </c>
      <c r="AE1988" s="35">
        <f>(LEFT(Y1988,4)-Parameters!$B$23)*12+MID(Y1988,6,2)-Parameters!$B$24+1</f>
        <v/>
      </c>
    </row>
    <row r="1989">
      <c r="X1989" t="inlineStr">
        <is>
          <t>L0232317</t>
        </is>
      </c>
      <c r="Y1989" t="inlineStr">
        <is>
          <t>2026-07-10</t>
        </is>
      </c>
      <c r="Z1989" t="inlineStr">
        <is>
          <t>home_use</t>
        </is>
      </c>
      <c r="AA1989" t="inlineStr">
        <is>
          <t>IMP00063</t>
        </is>
      </c>
      <c r="AB1989" t="inlineStr">
        <is>
          <t>T100440</t>
        </is>
      </c>
      <c r="AC1989" s="32" t="n">
        <v>10297315.71</v>
      </c>
      <c r="AD1989" s="32" t="n">
        <v>1338651.04</v>
      </c>
      <c r="AE1989" s="35">
        <f>(LEFT(Y1989,4)-Parameters!$B$23)*12+MID(Y1989,6,2)-Parameters!$B$24+1</f>
        <v/>
      </c>
    </row>
    <row r="1990">
      <c r="X1990" t="inlineStr">
        <is>
          <t>L0232318</t>
        </is>
      </c>
      <c r="Y1990" t="inlineStr">
        <is>
          <t>2026-07-10</t>
        </is>
      </c>
      <c r="Z1990" t="inlineStr">
        <is>
          <t>warehouse_out</t>
        </is>
      </c>
      <c r="AA1990" t="inlineStr">
        <is>
          <t>IMP00063</t>
        </is>
      </c>
      <c r="AB1990" t="inlineStr">
        <is>
          <t>T100440</t>
        </is>
      </c>
      <c r="AC1990" s="32" t="n">
        <v>566627.08</v>
      </c>
      <c r="AD1990" s="32" t="n">
        <v>65162.11</v>
      </c>
      <c r="AE1990" s="35">
        <f>(LEFT(Y1990,4)-Parameters!$B$23)*12+MID(Y1990,6,2)-Parameters!$B$24+1</f>
        <v/>
      </c>
    </row>
    <row r="1991">
      <c r="X1991" t="inlineStr">
        <is>
          <t>L0232319</t>
        </is>
      </c>
      <c r="Y1991" t="inlineStr">
        <is>
          <t>2026-07-10</t>
        </is>
      </c>
      <c r="Z1991" t="inlineStr">
        <is>
          <t>home_use</t>
        </is>
      </c>
      <c r="AA1991" t="inlineStr">
        <is>
          <t>IMP00063</t>
        </is>
      </c>
      <c r="AB1991" t="inlineStr">
        <is>
          <t>T100440</t>
        </is>
      </c>
      <c r="AC1991" s="32" t="n">
        <v>4105477.76</v>
      </c>
      <c r="AD1991" s="32" t="n">
        <v>533712.11</v>
      </c>
      <c r="AE1991" s="35">
        <f>(LEFT(Y1991,4)-Parameters!$B$23)*12+MID(Y1991,6,2)-Parameters!$B$24+1</f>
        <v/>
      </c>
    </row>
    <row r="1992">
      <c r="X1992" t="inlineStr">
        <is>
          <t>L0232320</t>
        </is>
      </c>
      <c r="Y1992" t="inlineStr">
        <is>
          <t>2026-07-10</t>
        </is>
      </c>
      <c r="Z1992" t="inlineStr">
        <is>
          <t>home_use</t>
        </is>
      </c>
      <c r="AA1992" t="inlineStr">
        <is>
          <t>IMP00063</t>
        </is>
      </c>
      <c r="AB1992" t="inlineStr">
        <is>
          <t>T100440</t>
        </is>
      </c>
      <c r="AC1992" s="32" t="n">
        <v>297772.91</v>
      </c>
      <c r="AD1992" s="32" t="n">
        <v>34243.88</v>
      </c>
      <c r="AE1992" s="35">
        <f>(LEFT(Y1992,4)-Parameters!$B$23)*12+MID(Y1992,6,2)-Parameters!$B$24+1</f>
        <v/>
      </c>
    </row>
    <row r="1993">
      <c r="X1993" t="inlineStr">
        <is>
          <t>L0232321</t>
        </is>
      </c>
      <c r="Y1993" t="inlineStr">
        <is>
          <t>2026-07-10</t>
        </is>
      </c>
      <c r="Z1993" t="inlineStr">
        <is>
          <t>home_use</t>
        </is>
      </c>
      <c r="AA1993" t="inlineStr">
        <is>
          <t>IMP00063</t>
        </is>
      </c>
      <c r="AB1993" t="inlineStr">
        <is>
          <t>T100440</t>
        </is>
      </c>
      <c r="AC1993" s="32" t="n">
        <v>688729.39</v>
      </c>
      <c r="AD1993" s="32" t="n">
        <v>73694.03999999999</v>
      </c>
      <c r="AE1993" s="35">
        <f>(LEFT(Y1993,4)-Parameters!$B$23)*12+MID(Y1993,6,2)-Parameters!$B$24+1</f>
        <v/>
      </c>
    </row>
    <row r="1994">
      <c r="X1994" t="inlineStr">
        <is>
          <t>L0232322</t>
        </is>
      </c>
      <c r="Y1994" t="inlineStr">
        <is>
          <t>2026-07-10</t>
        </is>
      </c>
      <c r="Z1994" t="inlineStr">
        <is>
          <t>home_use</t>
        </is>
      </c>
      <c r="AA1994" t="inlineStr">
        <is>
          <t>IMP00063</t>
        </is>
      </c>
      <c r="AB1994" t="inlineStr">
        <is>
          <t>T100440</t>
        </is>
      </c>
      <c r="AC1994" s="32" t="n">
        <v>3207945.81</v>
      </c>
      <c r="AD1994" s="32" t="n">
        <v>417032.95</v>
      </c>
      <c r="AE1994" s="35">
        <f>(LEFT(Y1994,4)-Parameters!$B$23)*12+MID(Y1994,6,2)-Parameters!$B$24+1</f>
        <v/>
      </c>
    </row>
    <row r="1995">
      <c r="X1995" t="inlineStr">
        <is>
          <t>L0232323</t>
        </is>
      </c>
      <c r="Y1995" t="inlineStr">
        <is>
          <t>2026-07-10</t>
        </is>
      </c>
      <c r="Z1995" t="inlineStr">
        <is>
          <t>home_use</t>
        </is>
      </c>
      <c r="AA1995" t="inlineStr">
        <is>
          <t>IMP00063</t>
        </is>
      </c>
      <c r="AB1995" t="inlineStr">
        <is>
          <t>T100440</t>
        </is>
      </c>
      <c r="AC1995" s="32" t="n">
        <v>2962878.13</v>
      </c>
      <c r="AD1995" s="32" t="n">
        <v>385174.16</v>
      </c>
      <c r="AE1995" s="35">
        <f>(LEFT(Y1995,4)-Parameters!$B$23)*12+MID(Y1995,6,2)-Parameters!$B$24+1</f>
        <v/>
      </c>
    </row>
    <row r="1996">
      <c r="X1996" t="inlineStr">
        <is>
          <t>L0232324</t>
        </is>
      </c>
      <c r="Y1996" t="inlineStr">
        <is>
          <t>2026-07-10</t>
        </is>
      </c>
      <c r="Z1996" t="inlineStr">
        <is>
          <t>home_use</t>
        </is>
      </c>
      <c r="AA1996" t="inlineStr">
        <is>
          <t>IMP00063</t>
        </is>
      </c>
      <c r="AB1996" t="inlineStr">
        <is>
          <t>T100440</t>
        </is>
      </c>
      <c r="AC1996" s="32" t="n">
        <v>733672.39</v>
      </c>
      <c r="AD1996" s="32" t="n">
        <v>82171.31</v>
      </c>
      <c r="AE1996" s="35">
        <f>(LEFT(Y1996,4)-Parameters!$B$23)*12+MID(Y1996,6,2)-Parameters!$B$24+1</f>
        <v/>
      </c>
    </row>
    <row r="1997">
      <c r="X1997" t="inlineStr">
        <is>
          <t>L0232596</t>
        </is>
      </c>
      <c r="Y1997" t="inlineStr">
        <is>
          <t>2026-07-11</t>
        </is>
      </c>
      <c r="Z1997" t="inlineStr">
        <is>
          <t>home_use</t>
        </is>
      </c>
      <c r="AA1997" t="inlineStr">
        <is>
          <t>IMP00063</t>
        </is>
      </c>
      <c r="AB1997" t="inlineStr">
        <is>
          <t>T100440</t>
        </is>
      </c>
      <c r="AC1997" s="32" t="n">
        <v>742906.6899999999</v>
      </c>
      <c r="AD1997" s="32" t="n">
        <v>79491.02</v>
      </c>
      <c r="AE1997" s="35">
        <f>(LEFT(Y1997,4)-Parameters!$B$23)*12+MID(Y1997,6,2)-Parameters!$B$24+1</f>
        <v/>
      </c>
    </row>
    <row r="1998">
      <c r="X1998" t="inlineStr">
        <is>
          <t>L0232597</t>
        </is>
      </c>
      <c r="Y1998" t="inlineStr">
        <is>
          <t>2026-07-11</t>
        </is>
      </c>
      <c r="Z1998" t="inlineStr">
        <is>
          <t>home_use</t>
        </is>
      </c>
      <c r="AA1998" t="inlineStr">
        <is>
          <t>IMP00063</t>
        </is>
      </c>
      <c r="AB1998" t="inlineStr">
        <is>
          <t>T100440</t>
        </is>
      </c>
      <c r="AC1998" s="32" t="n">
        <v>298882.86</v>
      </c>
      <c r="AD1998" s="32" t="n">
        <v>34371.53</v>
      </c>
      <c r="AE1998" s="35">
        <f>(LEFT(Y1998,4)-Parameters!$B$23)*12+MID(Y1998,6,2)-Parameters!$B$24+1</f>
        <v/>
      </c>
    </row>
    <row r="1999">
      <c r="X1999" t="inlineStr">
        <is>
          <t>L0232598</t>
        </is>
      </c>
      <c r="Y1999" t="inlineStr">
        <is>
          <t>2026-07-11</t>
        </is>
      </c>
      <c r="Z1999" t="inlineStr">
        <is>
          <t>home_use</t>
        </is>
      </c>
      <c r="AA1999" t="inlineStr">
        <is>
          <t>IMP00063</t>
        </is>
      </c>
      <c r="AB1999" t="inlineStr">
        <is>
          <t>T100440</t>
        </is>
      </c>
      <c r="AC1999" s="32" t="n">
        <v>2180332.58</v>
      </c>
      <c r="AD1999" s="32" t="n">
        <v>250738.25</v>
      </c>
      <c r="AE1999" s="35">
        <f>(LEFT(Y1999,4)-Parameters!$B$23)*12+MID(Y1999,6,2)-Parameters!$B$24+1</f>
        <v/>
      </c>
    </row>
    <row r="2000">
      <c r="X2000" t="inlineStr">
        <is>
          <t>L0232599</t>
        </is>
      </c>
      <c r="Y2000" t="inlineStr">
        <is>
          <t>2026-07-11</t>
        </is>
      </c>
      <c r="Z2000" t="inlineStr">
        <is>
          <t>home_use</t>
        </is>
      </c>
      <c r="AA2000" t="inlineStr">
        <is>
          <t>IMP00063</t>
        </is>
      </c>
      <c r="AB2000" t="inlineStr">
        <is>
          <t>T100440</t>
        </is>
      </c>
      <c r="AC2000" s="32" t="n">
        <v>630523.79</v>
      </c>
      <c r="AD2000" s="32" t="n">
        <v>67466.05</v>
      </c>
      <c r="AE2000" s="35">
        <f>(LEFT(Y2000,4)-Parameters!$B$23)*12+MID(Y2000,6,2)-Parameters!$B$24+1</f>
        <v/>
      </c>
    </row>
    <row r="2001">
      <c r="X2001" t="inlineStr">
        <is>
          <t>L0232601</t>
        </is>
      </c>
      <c r="Y2001" t="inlineStr">
        <is>
          <t>2026-07-11</t>
        </is>
      </c>
      <c r="Z2001" t="inlineStr">
        <is>
          <t>home_use</t>
        </is>
      </c>
      <c r="AA2001" t="inlineStr">
        <is>
          <t>IMP00063</t>
        </is>
      </c>
      <c r="AB2001" t="inlineStr">
        <is>
          <t>T100440</t>
        </is>
      </c>
      <c r="AC2001" s="32" t="n">
        <v>730803.62</v>
      </c>
      <c r="AD2001" s="32" t="n">
        <v>84042.42</v>
      </c>
      <c r="AE2001" s="35">
        <f>(LEFT(Y2001,4)-Parameters!$B$23)*12+MID(Y2001,6,2)-Parameters!$B$24+1</f>
        <v/>
      </c>
    </row>
    <row r="2002">
      <c r="X2002" t="inlineStr">
        <is>
          <t>L0232602</t>
        </is>
      </c>
      <c r="Y2002" t="inlineStr">
        <is>
          <t>2026-07-11</t>
        </is>
      </c>
      <c r="Z2002" t="inlineStr">
        <is>
          <t>home_use</t>
        </is>
      </c>
      <c r="AA2002" t="inlineStr">
        <is>
          <t>IMP00063</t>
        </is>
      </c>
      <c r="AB2002" t="inlineStr">
        <is>
          <t>T100440</t>
        </is>
      </c>
      <c r="AC2002" s="32" t="n">
        <v>292330.19</v>
      </c>
      <c r="AD2002" s="32" t="n">
        <v>33617.97</v>
      </c>
      <c r="AE2002" s="35">
        <f>(LEFT(Y2002,4)-Parameters!$B$23)*12+MID(Y2002,6,2)-Parameters!$B$24+1</f>
        <v/>
      </c>
    </row>
    <row r="2003">
      <c r="X2003" t="inlineStr">
        <is>
          <t>L0232830</t>
        </is>
      </c>
      <c r="Y2003" t="inlineStr">
        <is>
          <t>2026-07-12</t>
        </is>
      </c>
      <c r="Z2003" t="inlineStr">
        <is>
          <t>home_use</t>
        </is>
      </c>
      <c r="AA2003" t="inlineStr">
        <is>
          <t>IMP00063</t>
        </is>
      </c>
      <c r="AB2003" t="inlineStr">
        <is>
          <t>T100440</t>
        </is>
      </c>
      <c r="AC2003" s="32" t="n">
        <v>981317.4300000001</v>
      </c>
      <c r="AD2003" s="32" t="n">
        <v>105000.97</v>
      </c>
      <c r="AE2003" s="35">
        <f>(LEFT(Y2003,4)-Parameters!$B$23)*12+MID(Y2003,6,2)-Parameters!$B$24+1</f>
        <v/>
      </c>
    </row>
    <row r="2004">
      <c r="X2004" t="inlineStr">
        <is>
          <t>L0232831</t>
        </is>
      </c>
      <c r="Y2004" t="inlineStr">
        <is>
          <t>2026-07-12</t>
        </is>
      </c>
      <c r="Z2004" t="inlineStr">
        <is>
          <t>home_use</t>
        </is>
      </c>
      <c r="AA2004" t="inlineStr">
        <is>
          <t>IMP00063</t>
        </is>
      </c>
      <c r="AB2004" t="inlineStr">
        <is>
          <t>T100440</t>
        </is>
      </c>
      <c r="AC2004" s="32" t="n">
        <v>1121428.73</v>
      </c>
      <c r="AD2004" s="32" t="n">
        <v>119992.87</v>
      </c>
      <c r="AE2004" s="35">
        <f>(LEFT(Y2004,4)-Parameters!$B$23)*12+MID(Y2004,6,2)-Parameters!$B$24+1</f>
        <v/>
      </c>
    </row>
    <row r="2005">
      <c r="X2005" t="inlineStr">
        <is>
          <t>L0232833</t>
        </is>
      </c>
      <c r="Y2005" t="inlineStr">
        <is>
          <t>2026-07-12</t>
        </is>
      </c>
      <c r="Z2005" t="inlineStr">
        <is>
          <t>home_use</t>
        </is>
      </c>
      <c r="AA2005" t="inlineStr">
        <is>
          <t>IMP00063</t>
        </is>
      </c>
      <c r="AB2005" t="inlineStr">
        <is>
          <t>T100440</t>
        </is>
      </c>
      <c r="AC2005" s="32" t="n">
        <v>553802.11</v>
      </c>
      <c r="AD2005" s="32" t="n">
        <v>63687.24</v>
      </c>
      <c r="AE2005" s="35">
        <f>(LEFT(Y2005,4)-Parameters!$B$23)*12+MID(Y2005,6,2)-Parameters!$B$24+1</f>
        <v/>
      </c>
    </row>
    <row r="2006">
      <c r="X2006" t="inlineStr">
        <is>
          <t>L0232834</t>
        </is>
      </c>
      <c r="Y2006" t="inlineStr">
        <is>
          <t>2026-07-12</t>
        </is>
      </c>
      <c r="Z2006" t="inlineStr">
        <is>
          <t>home_use</t>
        </is>
      </c>
      <c r="AA2006" t="inlineStr">
        <is>
          <t>IMP00063</t>
        </is>
      </c>
      <c r="AB2006" t="inlineStr">
        <is>
          <t>T100440</t>
        </is>
      </c>
      <c r="AC2006" s="32" t="n">
        <v>459463.37</v>
      </c>
      <c r="AD2006" s="32" t="n">
        <v>52838.29</v>
      </c>
      <c r="AE2006" s="35">
        <f>(LEFT(Y2006,4)-Parameters!$B$23)*12+MID(Y2006,6,2)-Parameters!$B$24+1</f>
        <v/>
      </c>
    </row>
    <row r="2007">
      <c r="X2007" t="inlineStr">
        <is>
          <t>L0232835</t>
        </is>
      </c>
      <c r="Y2007" t="inlineStr">
        <is>
          <t>2026-07-12</t>
        </is>
      </c>
      <c r="Z2007" t="inlineStr">
        <is>
          <t>home_use</t>
        </is>
      </c>
      <c r="AA2007" t="inlineStr">
        <is>
          <t>IMP00063</t>
        </is>
      </c>
      <c r="AB2007" t="inlineStr">
        <is>
          <t>T100440</t>
        </is>
      </c>
      <c r="AC2007" s="32" t="n">
        <v>80774.48</v>
      </c>
      <c r="AD2007" s="32" t="n">
        <v>9289.07</v>
      </c>
      <c r="AE2007" s="35">
        <f>(LEFT(Y2007,4)-Parameters!$B$23)*12+MID(Y2007,6,2)-Parameters!$B$24+1</f>
        <v/>
      </c>
    </row>
    <row r="2008">
      <c r="X2008" t="inlineStr">
        <is>
          <t>L0232837</t>
        </is>
      </c>
      <c r="Y2008" t="inlineStr">
        <is>
          <t>2026-07-12</t>
        </is>
      </c>
      <c r="Z2008" t="inlineStr">
        <is>
          <t>home_use</t>
        </is>
      </c>
      <c r="AA2008" t="inlineStr">
        <is>
          <t>IMP00063</t>
        </is>
      </c>
      <c r="AB2008" t="inlineStr">
        <is>
          <t>T100440</t>
        </is>
      </c>
      <c r="AC2008" s="32" t="n">
        <v>650850.1800000001</v>
      </c>
      <c r="AD2008" s="32" t="n">
        <v>72895.22</v>
      </c>
      <c r="AE2008" s="35">
        <f>(LEFT(Y2008,4)-Parameters!$B$23)*12+MID(Y2008,6,2)-Parameters!$B$24+1</f>
        <v/>
      </c>
    </row>
    <row r="2009">
      <c r="X2009" t="inlineStr">
        <is>
          <t>L0232838</t>
        </is>
      </c>
      <c r="Y2009" t="inlineStr">
        <is>
          <t>2026-07-12</t>
        </is>
      </c>
      <c r="Z2009" t="inlineStr">
        <is>
          <t>home_use</t>
        </is>
      </c>
      <c r="AA2009" t="inlineStr">
        <is>
          <t>IMP00063</t>
        </is>
      </c>
      <c r="AB2009" t="inlineStr">
        <is>
          <t>T100440</t>
        </is>
      </c>
      <c r="AC2009" s="32" t="n">
        <v>5937890.39</v>
      </c>
      <c r="AD2009" s="32" t="n">
        <v>605664.8199999999</v>
      </c>
      <c r="AE2009" s="35">
        <f>(LEFT(Y2009,4)-Parameters!$B$23)*12+MID(Y2009,6,2)-Parameters!$B$24+1</f>
        <v/>
      </c>
    </row>
    <row r="2010">
      <c r="X2010" t="inlineStr">
        <is>
          <t>L0233090</t>
        </is>
      </c>
      <c r="Y2010" t="inlineStr">
        <is>
          <t>2026-07-13</t>
        </is>
      </c>
      <c r="Z2010" t="inlineStr">
        <is>
          <t>home_use</t>
        </is>
      </c>
      <c r="AA2010" t="inlineStr">
        <is>
          <t>IMP00063</t>
        </is>
      </c>
      <c r="AB2010" t="inlineStr">
        <is>
          <t>T100440</t>
        </is>
      </c>
      <c r="AC2010" s="32" t="n">
        <v>494257.33</v>
      </c>
      <c r="AD2010" s="32" t="n">
        <v>56839.59</v>
      </c>
      <c r="AE2010" s="35">
        <f>(LEFT(Y2010,4)-Parameters!$B$23)*12+MID(Y2010,6,2)-Parameters!$B$24+1</f>
        <v/>
      </c>
    </row>
    <row r="2011">
      <c r="X2011" t="inlineStr">
        <is>
          <t>L0233091</t>
        </is>
      </c>
      <c r="Y2011" t="inlineStr">
        <is>
          <t>2026-07-13</t>
        </is>
      </c>
      <c r="Z2011" t="inlineStr">
        <is>
          <t>home_use</t>
        </is>
      </c>
      <c r="AA2011" t="inlineStr">
        <is>
          <t>IMP00063</t>
        </is>
      </c>
      <c r="AB2011" t="inlineStr">
        <is>
          <t>T100440</t>
        </is>
      </c>
      <c r="AC2011" s="32" t="n">
        <v>153081.17</v>
      </c>
      <c r="AD2011" s="32" t="n">
        <v>17604.33</v>
      </c>
      <c r="AE2011" s="35">
        <f>(LEFT(Y2011,4)-Parameters!$B$23)*12+MID(Y2011,6,2)-Parameters!$B$24+1</f>
        <v/>
      </c>
    </row>
    <row r="2012">
      <c r="X2012" t="inlineStr">
        <is>
          <t>L0233092</t>
        </is>
      </c>
      <c r="Y2012" t="inlineStr">
        <is>
          <t>2026-07-13</t>
        </is>
      </c>
      <c r="Z2012" t="inlineStr">
        <is>
          <t>home_use</t>
        </is>
      </c>
      <c r="AA2012" t="inlineStr">
        <is>
          <t>IMP00063</t>
        </is>
      </c>
      <c r="AB2012" t="inlineStr">
        <is>
          <t>T100440</t>
        </is>
      </c>
      <c r="AC2012" s="32" t="n">
        <v>520791.7</v>
      </c>
      <c r="AD2012" s="32" t="n">
        <v>58328.67</v>
      </c>
      <c r="AE2012" s="35">
        <f>(LEFT(Y2012,4)-Parameters!$B$23)*12+MID(Y2012,6,2)-Parameters!$B$24+1</f>
        <v/>
      </c>
    </row>
    <row r="2013">
      <c r="X2013" t="inlineStr">
        <is>
          <t>L0233093</t>
        </is>
      </c>
      <c r="Y2013" t="inlineStr">
        <is>
          <t>2026-07-13</t>
        </is>
      </c>
      <c r="Z2013" t="inlineStr">
        <is>
          <t>home_use</t>
        </is>
      </c>
      <c r="AA2013" t="inlineStr">
        <is>
          <t>IMP00063</t>
        </is>
      </c>
      <c r="AB2013" t="inlineStr">
        <is>
          <t>T100440</t>
        </is>
      </c>
      <c r="AC2013" s="32" t="n">
        <v>9690184.98</v>
      </c>
      <c r="AD2013" s="32" t="n">
        <v>1259724.05</v>
      </c>
      <c r="AE2013" s="35">
        <f>(LEFT(Y2013,4)-Parameters!$B$23)*12+MID(Y2013,6,2)-Parameters!$B$24+1</f>
        <v/>
      </c>
    </row>
    <row r="2014">
      <c r="X2014" t="inlineStr">
        <is>
          <t>L0233096</t>
        </is>
      </c>
      <c r="Y2014" t="inlineStr">
        <is>
          <t>2026-07-13</t>
        </is>
      </c>
      <c r="Z2014" t="inlineStr">
        <is>
          <t>home_use</t>
        </is>
      </c>
      <c r="AA2014" t="inlineStr">
        <is>
          <t>IMP00063</t>
        </is>
      </c>
      <c r="AB2014" t="inlineStr">
        <is>
          <t>T100440</t>
        </is>
      </c>
      <c r="AC2014" s="32" t="n">
        <v>538181.05</v>
      </c>
      <c r="AD2014" s="32" t="n">
        <v>61890.82</v>
      </c>
      <c r="AE2014" s="35">
        <f>(LEFT(Y2014,4)-Parameters!$B$23)*12+MID(Y2014,6,2)-Parameters!$B$24+1</f>
        <v/>
      </c>
    </row>
    <row r="2015">
      <c r="X2015" t="inlineStr">
        <is>
          <t>L0233097</t>
        </is>
      </c>
      <c r="Y2015" t="inlineStr">
        <is>
          <t>2026-07-13</t>
        </is>
      </c>
      <c r="Z2015" t="inlineStr">
        <is>
          <t>home_use</t>
        </is>
      </c>
      <c r="AA2015" t="inlineStr">
        <is>
          <t>IMP00063</t>
        </is>
      </c>
      <c r="AB2015" t="inlineStr">
        <is>
          <t>T100440</t>
        </is>
      </c>
      <c r="AC2015" s="32" t="n">
        <v>447556.51</v>
      </c>
      <c r="AD2015" s="32" t="n">
        <v>51469</v>
      </c>
      <c r="AE2015" s="35">
        <f>(LEFT(Y2015,4)-Parameters!$B$23)*12+MID(Y2015,6,2)-Parameters!$B$24+1</f>
        <v/>
      </c>
    </row>
    <row r="2016">
      <c r="X2016" t="inlineStr">
        <is>
          <t>L0233098</t>
        </is>
      </c>
      <c r="Y2016" t="inlineStr">
        <is>
          <t>2026-07-13</t>
        </is>
      </c>
      <c r="Z2016" t="inlineStr">
        <is>
          <t>home_use</t>
        </is>
      </c>
      <c r="AA2016" t="inlineStr">
        <is>
          <t>IMP00063</t>
        </is>
      </c>
      <c r="AB2016" t="inlineStr">
        <is>
          <t>T100440</t>
        </is>
      </c>
      <c r="AC2016" s="32" t="n">
        <v>339236.28</v>
      </c>
      <c r="AD2016" s="32" t="n">
        <v>39012.17</v>
      </c>
      <c r="AE2016" s="35">
        <f>(LEFT(Y2016,4)-Parameters!$B$23)*12+MID(Y2016,6,2)-Parameters!$B$24+1</f>
        <v/>
      </c>
    </row>
    <row r="2017">
      <c r="X2017" t="inlineStr">
        <is>
          <t>L0233337</t>
        </is>
      </c>
      <c r="Y2017" t="inlineStr">
        <is>
          <t>2026-07-14</t>
        </is>
      </c>
      <c r="Z2017" t="inlineStr">
        <is>
          <t>home_use</t>
        </is>
      </c>
      <c r="AA2017" t="inlineStr">
        <is>
          <t>IMP00063</t>
        </is>
      </c>
      <c r="AB2017" t="inlineStr">
        <is>
          <t>T100440</t>
        </is>
      </c>
      <c r="AC2017" s="32" t="n">
        <v>285485.35</v>
      </c>
      <c r="AD2017" s="32" t="n">
        <v>32830.82</v>
      </c>
      <c r="AE2017" s="35">
        <f>(LEFT(Y2017,4)-Parameters!$B$23)*12+MID(Y2017,6,2)-Parameters!$B$24+1</f>
        <v/>
      </c>
    </row>
    <row r="2018">
      <c r="X2018" t="inlineStr">
        <is>
          <t>L0233338</t>
        </is>
      </c>
      <c r="Y2018" t="inlineStr">
        <is>
          <t>2026-07-14</t>
        </is>
      </c>
      <c r="Z2018" t="inlineStr">
        <is>
          <t>home_use</t>
        </is>
      </c>
      <c r="AA2018" t="inlineStr">
        <is>
          <t>IMP00063</t>
        </is>
      </c>
      <c r="AB2018" t="inlineStr">
        <is>
          <t>T100440</t>
        </is>
      </c>
      <c r="AC2018" s="32" t="n">
        <v>576286.54</v>
      </c>
      <c r="AD2018" s="32" t="n">
        <v>66272.95</v>
      </c>
      <c r="AE2018" s="35">
        <f>(LEFT(Y2018,4)-Parameters!$B$23)*12+MID(Y2018,6,2)-Parameters!$B$24+1</f>
        <v/>
      </c>
    </row>
    <row r="2019">
      <c r="X2019" t="inlineStr">
        <is>
          <t>L0233339</t>
        </is>
      </c>
      <c r="Y2019" t="inlineStr">
        <is>
          <t>2026-07-14</t>
        </is>
      </c>
      <c r="Z2019" t="inlineStr">
        <is>
          <t>home_use</t>
        </is>
      </c>
      <c r="AA2019" t="inlineStr">
        <is>
          <t>IMP00063</t>
        </is>
      </c>
      <c r="AB2019" t="inlineStr">
        <is>
          <t>T100440</t>
        </is>
      </c>
      <c r="AC2019" s="32" t="n">
        <v>1546901.65</v>
      </c>
      <c r="AD2019" s="32" t="n">
        <v>201097.21</v>
      </c>
      <c r="AE2019" s="35">
        <f>(LEFT(Y2019,4)-Parameters!$B$23)*12+MID(Y2019,6,2)-Parameters!$B$24+1</f>
        <v/>
      </c>
    </row>
    <row r="2020">
      <c r="X2020" t="inlineStr">
        <is>
          <t>L0233341</t>
        </is>
      </c>
      <c r="Y2020" t="inlineStr">
        <is>
          <t>2026-07-14</t>
        </is>
      </c>
      <c r="Z2020" t="inlineStr">
        <is>
          <t>home_use</t>
        </is>
      </c>
      <c r="AA2020" t="inlineStr">
        <is>
          <t>IMP00063</t>
        </is>
      </c>
      <c r="AB2020" t="inlineStr">
        <is>
          <t>T100440</t>
        </is>
      </c>
      <c r="AC2020" s="32" t="n">
        <v>331076.91</v>
      </c>
      <c r="AD2020" s="32" t="n">
        <v>38073.85</v>
      </c>
      <c r="AE2020" s="35">
        <f>(LEFT(Y2020,4)-Parameters!$B$23)*12+MID(Y2020,6,2)-Parameters!$B$24+1</f>
        <v/>
      </c>
    </row>
    <row r="2021">
      <c r="X2021" t="inlineStr">
        <is>
          <t>L0233342</t>
        </is>
      </c>
      <c r="Y2021" t="inlineStr">
        <is>
          <t>2026-07-14</t>
        </is>
      </c>
      <c r="Z2021" t="inlineStr">
        <is>
          <t>home_use</t>
        </is>
      </c>
      <c r="AA2021" t="inlineStr">
        <is>
          <t>IMP00063</t>
        </is>
      </c>
      <c r="AB2021" t="inlineStr">
        <is>
          <t>T100440</t>
        </is>
      </c>
      <c r="AC2021" s="32" t="n">
        <v>1125302.82</v>
      </c>
      <c r="AD2021" s="32" t="n">
        <v>129409.82</v>
      </c>
      <c r="AE2021" s="35">
        <f>(LEFT(Y2021,4)-Parameters!$B$23)*12+MID(Y2021,6,2)-Parameters!$B$24+1</f>
        <v/>
      </c>
    </row>
    <row r="2022">
      <c r="X2022" t="inlineStr">
        <is>
          <t>L0233343</t>
        </is>
      </c>
      <c r="Y2022" t="inlineStr">
        <is>
          <t>2026-07-14</t>
        </is>
      </c>
      <c r="Z2022" t="inlineStr">
        <is>
          <t>warehouse_out</t>
        </is>
      </c>
      <c r="AA2022" t="inlineStr">
        <is>
          <t>IMP00063</t>
        </is>
      </c>
      <c r="AB2022" t="inlineStr">
        <is>
          <t>T100440</t>
        </is>
      </c>
      <c r="AC2022" s="32" t="n">
        <v>2195252.33</v>
      </c>
      <c r="AD2022" s="32" t="n">
        <v>245868.26</v>
      </c>
      <c r="AE2022" s="35">
        <f>(LEFT(Y2022,4)-Parameters!$B$23)*12+MID(Y2022,6,2)-Parameters!$B$24+1</f>
        <v/>
      </c>
    </row>
    <row r="2023">
      <c r="X2023" t="inlineStr">
        <is>
          <t>L0233344</t>
        </is>
      </c>
      <c r="Y2023" t="inlineStr">
        <is>
          <t>2026-07-14</t>
        </is>
      </c>
      <c r="Z2023" t="inlineStr">
        <is>
          <t>home_use</t>
        </is>
      </c>
      <c r="AA2023" t="inlineStr">
        <is>
          <t>IMP00063</t>
        </is>
      </c>
      <c r="AB2023" t="inlineStr">
        <is>
          <t>T100440</t>
        </is>
      </c>
      <c r="AC2023" s="32" t="n">
        <v>473363.53</v>
      </c>
      <c r="AD2023" s="32" t="n">
        <v>54436.81</v>
      </c>
      <c r="AE2023" s="35">
        <f>(LEFT(Y2023,4)-Parameters!$B$23)*12+MID(Y2023,6,2)-Parameters!$B$24+1</f>
        <v/>
      </c>
    </row>
    <row r="2024">
      <c r="X2024" t="inlineStr">
        <is>
          <t>L0233346</t>
        </is>
      </c>
      <c r="Y2024" t="inlineStr">
        <is>
          <t>2026-07-14</t>
        </is>
      </c>
      <c r="Z2024" t="inlineStr">
        <is>
          <t>home_use</t>
        </is>
      </c>
      <c r="AA2024" t="inlineStr">
        <is>
          <t>IMP00063</t>
        </is>
      </c>
      <c r="AB2024" t="inlineStr">
        <is>
          <t>T100440</t>
        </is>
      </c>
      <c r="AC2024" s="32" t="n">
        <v>823716.7</v>
      </c>
      <c r="AD2024" s="32" t="n">
        <v>88137.69</v>
      </c>
      <c r="AE2024" s="35">
        <f>(LEFT(Y2024,4)-Parameters!$B$23)*12+MID(Y2024,6,2)-Parameters!$B$24+1</f>
        <v/>
      </c>
    </row>
    <row r="2025">
      <c r="X2025" t="inlineStr">
        <is>
          <t>L0233347</t>
        </is>
      </c>
      <c r="Y2025" t="inlineStr">
        <is>
          <t>2026-07-14</t>
        </is>
      </c>
      <c r="Z2025" t="inlineStr">
        <is>
          <t>home_use</t>
        </is>
      </c>
      <c r="AA2025" t="inlineStr">
        <is>
          <t>IMP00063</t>
        </is>
      </c>
      <c r="AB2025" t="inlineStr">
        <is>
          <t>T100440</t>
        </is>
      </c>
      <c r="AC2025" s="32" t="n">
        <v>3147324.96</v>
      </c>
      <c r="AD2025" s="32" t="n">
        <v>409152.25</v>
      </c>
      <c r="AE2025" s="35">
        <f>(LEFT(Y2025,4)-Parameters!$B$23)*12+MID(Y2025,6,2)-Parameters!$B$24+1</f>
        <v/>
      </c>
    </row>
    <row r="2026">
      <c r="X2026" t="inlineStr">
        <is>
          <t>L0233348</t>
        </is>
      </c>
      <c r="Y2026" t="inlineStr">
        <is>
          <t>2026-07-14</t>
        </is>
      </c>
      <c r="Z2026" t="inlineStr">
        <is>
          <t>home_use</t>
        </is>
      </c>
      <c r="AA2026" t="inlineStr">
        <is>
          <t>IMP00063</t>
        </is>
      </c>
      <c r="AB2026" t="inlineStr">
        <is>
          <t>T100440</t>
        </is>
      </c>
      <c r="AC2026" s="32" t="n">
        <v>845778.21</v>
      </c>
      <c r="AD2026" s="32" t="n">
        <v>94727.16</v>
      </c>
      <c r="AE2026" s="35">
        <f>(LEFT(Y2026,4)-Parameters!$B$23)*12+MID(Y2026,6,2)-Parameters!$B$24+1</f>
        <v/>
      </c>
    </row>
    <row r="2027">
      <c r="X2027" t="inlineStr">
        <is>
          <t>L0233349</t>
        </is>
      </c>
      <c r="Y2027" t="inlineStr">
        <is>
          <t>2026-07-14</t>
        </is>
      </c>
      <c r="Z2027" t="inlineStr">
        <is>
          <t>home_use</t>
        </is>
      </c>
      <c r="AA2027" t="inlineStr">
        <is>
          <t>IMP00063</t>
        </is>
      </c>
      <c r="AB2027" t="inlineStr">
        <is>
          <t>T100440</t>
        </is>
      </c>
      <c r="AC2027" s="32" t="n">
        <v>2569017.95</v>
      </c>
      <c r="AD2027" s="32" t="n">
        <v>287730.01</v>
      </c>
      <c r="AE2027" s="35">
        <f>(LEFT(Y2027,4)-Parameters!$B$23)*12+MID(Y2027,6,2)-Parameters!$B$24+1</f>
        <v/>
      </c>
    </row>
    <row r="2028">
      <c r="X2028" t="inlineStr">
        <is>
          <t>L0233350</t>
        </is>
      </c>
      <c r="Y2028" t="inlineStr">
        <is>
          <t>2026-07-14</t>
        </is>
      </c>
      <c r="Z2028" t="inlineStr">
        <is>
          <t>home_use</t>
        </is>
      </c>
      <c r="AA2028" t="inlineStr">
        <is>
          <t>IMP00063</t>
        </is>
      </c>
      <c r="AB2028" t="inlineStr">
        <is>
          <t>T100440</t>
        </is>
      </c>
      <c r="AC2028" s="32" t="n">
        <v>797689.99</v>
      </c>
      <c r="AD2028" s="32" t="n">
        <v>89341.28</v>
      </c>
      <c r="AE2028" s="35">
        <f>(LEFT(Y2028,4)-Parameters!$B$23)*12+MID(Y2028,6,2)-Parameters!$B$24+1</f>
        <v/>
      </c>
    </row>
    <row r="2029">
      <c r="X2029" t="inlineStr">
        <is>
          <t>L0233351</t>
        </is>
      </c>
      <c r="Y2029" t="inlineStr">
        <is>
          <t>2026-07-14</t>
        </is>
      </c>
      <c r="Z2029" t="inlineStr">
        <is>
          <t>home_use</t>
        </is>
      </c>
      <c r="AA2029" t="inlineStr">
        <is>
          <t>IMP00063</t>
        </is>
      </c>
      <c r="AB2029" t="inlineStr">
        <is>
          <t>T100440</t>
        </is>
      </c>
      <c r="AC2029" s="32" t="n">
        <v>360914.67</v>
      </c>
      <c r="AD2029" s="32" t="n">
        <v>41505.19</v>
      </c>
      <c r="AE2029" s="35">
        <f>(LEFT(Y2029,4)-Parameters!$B$23)*12+MID(Y2029,6,2)-Parameters!$B$24+1</f>
        <v/>
      </c>
    </row>
    <row r="2030">
      <c r="X2030" t="inlineStr">
        <is>
          <t>L0233352</t>
        </is>
      </c>
      <c r="Y2030" t="inlineStr">
        <is>
          <t>2026-07-14</t>
        </is>
      </c>
      <c r="Z2030" t="inlineStr">
        <is>
          <t>home_use</t>
        </is>
      </c>
      <c r="AA2030" t="inlineStr">
        <is>
          <t>IMP00063</t>
        </is>
      </c>
      <c r="AB2030" t="inlineStr">
        <is>
          <t>T100440</t>
        </is>
      </c>
      <c r="AC2030" s="32" t="n">
        <v>755973.76</v>
      </c>
      <c r="AD2030" s="32" t="n">
        <v>84669.06</v>
      </c>
      <c r="AE2030" s="35">
        <f>(LEFT(Y2030,4)-Parameters!$B$23)*12+MID(Y2030,6,2)-Parameters!$B$24+1</f>
        <v/>
      </c>
    </row>
    <row r="2031">
      <c r="X2031" t="inlineStr">
        <is>
          <t>L0233592</t>
        </is>
      </c>
      <c r="Y2031" t="inlineStr">
        <is>
          <t>2026-07-15</t>
        </is>
      </c>
      <c r="Z2031" t="inlineStr">
        <is>
          <t>warehouse_out</t>
        </is>
      </c>
      <c r="AA2031" t="inlineStr">
        <is>
          <t>IMP00063</t>
        </is>
      </c>
      <c r="AB2031" t="inlineStr">
        <is>
          <t>T100440</t>
        </is>
      </c>
      <c r="AC2031" s="32" t="n">
        <v>1047843.66</v>
      </c>
      <c r="AD2031" s="32" t="n">
        <v>117358.49</v>
      </c>
      <c r="AE2031" s="35">
        <f>(LEFT(Y2031,4)-Parameters!$B$23)*12+MID(Y2031,6,2)-Parameters!$B$24+1</f>
        <v/>
      </c>
    </row>
    <row r="2032">
      <c r="X2032" t="inlineStr">
        <is>
          <t>L0233594</t>
        </is>
      </c>
      <c r="Y2032" t="inlineStr">
        <is>
          <t>2026-07-15</t>
        </is>
      </c>
      <c r="Z2032" t="inlineStr">
        <is>
          <t>home_use</t>
        </is>
      </c>
      <c r="AA2032" t="inlineStr">
        <is>
          <t>IMP00063</t>
        </is>
      </c>
      <c r="AB2032" t="inlineStr">
        <is>
          <t>T100440</t>
        </is>
      </c>
      <c r="AC2032" s="32" t="n">
        <v>276836.79</v>
      </c>
      <c r="AD2032" s="32" t="n">
        <v>31836.23</v>
      </c>
      <c r="AE2032" s="35">
        <f>(LEFT(Y2032,4)-Parameters!$B$23)*12+MID(Y2032,6,2)-Parameters!$B$24+1</f>
        <v/>
      </c>
    </row>
    <row r="2033">
      <c r="X2033" t="inlineStr">
        <is>
          <t>L0233595</t>
        </is>
      </c>
      <c r="Y2033" t="inlineStr">
        <is>
          <t>2026-07-15</t>
        </is>
      </c>
      <c r="Z2033" t="inlineStr">
        <is>
          <t>home_use</t>
        </is>
      </c>
      <c r="AA2033" t="inlineStr">
        <is>
          <t>IMP00063</t>
        </is>
      </c>
      <c r="AB2033" t="inlineStr">
        <is>
          <t>T100440</t>
        </is>
      </c>
      <c r="AC2033" s="32" t="n">
        <v>1039779.27</v>
      </c>
      <c r="AD2033" s="32" t="n">
        <v>119574.62</v>
      </c>
      <c r="AE2033" s="35">
        <f>(LEFT(Y2033,4)-Parameters!$B$23)*12+MID(Y2033,6,2)-Parameters!$B$24+1</f>
        <v/>
      </c>
    </row>
    <row r="2034">
      <c r="X2034" t="inlineStr">
        <is>
          <t>L0233596</t>
        </is>
      </c>
      <c r="Y2034" t="inlineStr">
        <is>
          <t>2026-07-15</t>
        </is>
      </c>
      <c r="Z2034" t="inlineStr">
        <is>
          <t>home_use</t>
        </is>
      </c>
      <c r="AA2034" t="inlineStr">
        <is>
          <t>IMP00063</t>
        </is>
      </c>
      <c r="AB2034" t="inlineStr">
        <is>
          <t>T100440</t>
        </is>
      </c>
      <c r="AC2034" s="32" t="n">
        <v>1456520.01</v>
      </c>
      <c r="AD2034" s="32" t="n">
        <v>163130.24</v>
      </c>
      <c r="AE2034" s="35">
        <f>(LEFT(Y2034,4)-Parameters!$B$23)*12+MID(Y2034,6,2)-Parameters!$B$24+1</f>
        <v/>
      </c>
    </row>
    <row r="2035">
      <c r="X2035" t="inlineStr">
        <is>
          <t>L0233597</t>
        </is>
      </c>
      <c r="Y2035" t="inlineStr">
        <is>
          <t>2026-07-15</t>
        </is>
      </c>
      <c r="Z2035" t="inlineStr">
        <is>
          <t>home_use</t>
        </is>
      </c>
      <c r="AA2035" t="inlineStr">
        <is>
          <t>IMP00063</t>
        </is>
      </c>
      <c r="AB2035" t="inlineStr">
        <is>
          <t>T100440</t>
        </is>
      </c>
      <c r="AC2035" s="32" t="n">
        <v>789249.01</v>
      </c>
      <c r="AD2035" s="32" t="n">
        <v>84449.64</v>
      </c>
      <c r="AE2035" s="35">
        <f>(LEFT(Y2035,4)-Parameters!$B$23)*12+MID(Y2035,6,2)-Parameters!$B$24+1</f>
        <v/>
      </c>
    </row>
    <row r="2036">
      <c r="X2036" t="inlineStr">
        <is>
          <t>L0233835</t>
        </is>
      </c>
      <c r="Y2036" t="inlineStr">
        <is>
          <t>2026-07-16</t>
        </is>
      </c>
      <c r="Z2036" t="inlineStr">
        <is>
          <t>home_use</t>
        </is>
      </c>
      <c r="AA2036" t="inlineStr">
        <is>
          <t>IMP00063</t>
        </is>
      </c>
      <c r="AB2036" t="inlineStr">
        <is>
          <t>T100440</t>
        </is>
      </c>
      <c r="AC2036" s="32" t="n">
        <v>1293986.73</v>
      </c>
      <c r="AD2036" s="32" t="n">
        <v>148808.47</v>
      </c>
      <c r="AE2036" s="35">
        <f>(LEFT(Y2036,4)-Parameters!$B$23)*12+MID(Y2036,6,2)-Parameters!$B$24+1</f>
        <v/>
      </c>
    </row>
    <row r="2037">
      <c r="X2037" t="inlineStr">
        <is>
          <t>L0234079</t>
        </is>
      </c>
      <c r="Y2037" t="inlineStr">
        <is>
          <t>2026-07-17</t>
        </is>
      </c>
      <c r="Z2037" t="inlineStr">
        <is>
          <t>home_use</t>
        </is>
      </c>
      <c r="AA2037" t="inlineStr">
        <is>
          <t>IMP00063</t>
        </is>
      </c>
      <c r="AB2037" t="inlineStr">
        <is>
          <t>T100440</t>
        </is>
      </c>
      <c r="AC2037" s="32" t="n">
        <v>702534.27</v>
      </c>
      <c r="AD2037" s="32" t="n">
        <v>80791.44</v>
      </c>
      <c r="AE2037" s="35">
        <f>(LEFT(Y2037,4)-Parameters!$B$23)*12+MID(Y2037,6,2)-Parameters!$B$24+1</f>
        <v/>
      </c>
    </row>
    <row r="2038">
      <c r="X2038" t="inlineStr">
        <is>
          <t>L0234080</t>
        </is>
      </c>
      <c r="Y2038" t="inlineStr">
        <is>
          <t>2026-07-17</t>
        </is>
      </c>
      <c r="Z2038" t="inlineStr">
        <is>
          <t>home_use</t>
        </is>
      </c>
      <c r="AA2038" t="inlineStr">
        <is>
          <t>IMP00063</t>
        </is>
      </c>
      <c r="AB2038" t="inlineStr">
        <is>
          <t>T100440</t>
        </is>
      </c>
      <c r="AC2038" s="32" t="n">
        <v>5803626.81</v>
      </c>
      <c r="AD2038" s="32" t="n">
        <v>754471.49</v>
      </c>
      <c r="AE2038" s="35">
        <f>(LEFT(Y2038,4)-Parameters!$B$23)*12+MID(Y2038,6,2)-Parameters!$B$24+1</f>
        <v/>
      </c>
    </row>
    <row r="2039">
      <c r="X2039" t="inlineStr">
        <is>
          <t>L0234082</t>
        </is>
      </c>
      <c r="Y2039" t="inlineStr">
        <is>
          <t>2026-07-17</t>
        </is>
      </c>
      <c r="Z2039" t="inlineStr">
        <is>
          <t>home_use</t>
        </is>
      </c>
      <c r="AA2039" t="inlineStr">
        <is>
          <t>IMP00063</t>
        </is>
      </c>
      <c r="AB2039" t="inlineStr">
        <is>
          <t>T100440</t>
        </is>
      </c>
      <c r="AC2039" s="32" t="n">
        <v>232091.23</v>
      </c>
      <c r="AD2039" s="32" t="n">
        <v>26690.49</v>
      </c>
      <c r="AE2039" s="35">
        <f>(LEFT(Y2039,4)-Parameters!$B$23)*12+MID(Y2039,6,2)-Parameters!$B$24+1</f>
        <v/>
      </c>
    </row>
    <row r="2040">
      <c r="X2040" t="inlineStr">
        <is>
          <t>L0234083</t>
        </is>
      </c>
      <c r="Y2040" t="inlineStr">
        <is>
          <t>2026-07-17</t>
        </is>
      </c>
      <c r="Z2040" t="inlineStr">
        <is>
          <t>home_use</t>
        </is>
      </c>
      <c r="AA2040" t="inlineStr">
        <is>
          <t>IMP00063</t>
        </is>
      </c>
      <c r="AB2040" t="inlineStr">
        <is>
          <t>T100440</t>
        </is>
      </c>
      <c r="AC2040" s="32" t="n">
        <v>2372573.96</v>
      </c>
      <c r="AD2040" s="32" t="n">
        <v>308434.62</v>
      </c>
      <c r="AE2040" s="35">
        <f>(LEFT(Y2040,4)-Parameters!$B$23)*12+MID(Y2040,6,2)-Parameters!$B$24+1</f>
        <v/>
      </c>
    </row>
    <row r="2041">
      <c r="X2041" t="inlineStr">
        <is>
          <t>L0234085</t>
        </is>
      </c>
      <c r="Y2041" t="inlineStr">
        <is>
          <t>2026-07-17</t>
        </is>
      </c>
      <c r="Z2041" t="inlineStr">
        <is>
          <t>home_use</t>
        </is>
      </c>
      <c r="AA2041" t="inlineStr">
        <is>
          <t>IMP00063</t>
        </is>
      </c>
      <c r="AB2041" t="inlineStr">
        <is>
          <t>T100440</t>
        </is>
      </c>
      <c r="AC2041" s="32" t="n">
        <v>354880.64</v>
      </c>
      <c r="AD2041" s="32" t="n">
        <v>40811.27</v>
      </c>
      <c r="AE2041" s="35">
        <f>(LEFT(Y2041,4)-Parameters!$B$23)*12+MID(Y2041,6,2)-Parameters!$B$24+1</f>
        <v/>
      </c>
    </row>
    <row r="2042">
      <c r="X2042" t="inlineStr">
        <is>
          <t>L0234086</t>
        </is>
      </c>
      <c r="Y2042" t="inlineStr">
        <is>
          <t>2026-07-17</t>
        </is>
      </c>
      <c r="Z2042" t="inlineStr">
        <is>
          <t>home_use</t>
        </is>
      </c>
      <c r="AA2042" t="inlineStr">
        <is>
          <t>IMP00063</t>
        </is>
      </c>
      <c r="AB2042" t="inlineStr">
        <is>
          <t>T100440</t>
        </is>
      </c>
      <c r="AC2042" s="32" t="n">
        <v>407479.09</v>
      </c>
      <c r="AD2042" s="32" t="n">
        <v>46860.1</v>
      </c>
      <c r="AE2042" s="35">
        <f>(LEFT(Y2042,4)-Parameters!$B$23)*12+MID(Y2042,6,2)-Parameters!$B$24+1</f>
        <v/>
      </c>
    </row>
    <row r="2043">
      <c r="X2043" t="inlineStr">
        <is>
          <t>L0234335</t>
        </is>
      </c>
      <c r="Y2043" t="inlineStr">
        <is>
          <t>2026-07-18</t>
        </is>
      </c>
      <c r="Z2043" t="inlineStr">
        <is>
          <t>home_use</t>
        </is>
      </c>
      <c r="AA2043" t="inlineStr">
        <is>
          <t>IMP00063</t>
        </is>
      </c>
      <c r="AB2043" t="inlineStr">
        <is>
          <t>T100440</t>
        </is>
      </c>
      <c r="AC2043" s="32" t="n">
        <v>3696222.67</v>
      </c>
      <c r="AD2043" s="32" t="n">
        <v>413976.94</v>
      </c>
      <c r="AE2043" s="35">
        <f>(LEFT(Y2043,4)-Parameters!$B$23)*12+MID(Y2043,6,2)-Parameters!$B$24+1</f>
        <v/>
      </c>
    </row>
    <row r="2044">
      <c r="X2044" t="inlineStr">
        <is>
          <t>L0234336</t>
        </is>
      </c>
      <c r="Y2044" t="inlineStr">
        <is>
          <t>2026-07-18</t>
        </is>
      </c>
      <c r="Z2044" t="inlineStr">
        <is>
          <t>home_use</t>
        </is>
      </c>
      <c r="AA2044" t="inlineStr">
        <is>
          <t>IMP00063</t>
        </is>
      </c>
      <c r="AB2044" t="inlineStr">
        <is>
          <t>T100440</t>
        </is>
      </c>
      <c r="AC2044" s="32" t="n">
        <v>466512.54</v>
      </c>
      <c r="AD2044" s="32" t="n">
        <v>49916.84</v>
      </c>
      <c r="AE2044" s="35">
        <f>(LEFT(Y2044,4)-Parameters!$B$23)*12+MID(Y2044,6,2)-Parameters!$B$24+1</f>
        <v/>
      </c>
    </row>
    <row r="2045">
      <c r="X2045" t="inlineStr">
        <is>
          <t>L0234338</t>
        </is>
      </c>
      <c r="Y2045" t="inlineStr">
        <is>
          <t>2026-07-18</t>
        </is>
      </c>
      <c r="Z2045" t="inlineStr">
        <is>
          <t>home_use</t>
        </is>
      </c>
      <c r="AA2045" t="inlineStr">
        <is>
          <t>IMP00063</t>
        </is>
      </c>
      <c r="AB2045" t="inlineStr">
        <is>
          <t>T100440</t>
        </is>
      </c>
      <c r="AC2045" s="32" t="n">
        <v>9472112.27</v>
      </c>
      <c r="AD2045" s="32" t="n">
        <v>1231374.59</v>
      </c>
      <c r="AE2045" s="35">
        <f>(LEFT(Y2045,4)-Parameters!$B$23)*12+MID(Y2045,6,2)-Parameters!$B$24+1</f>
        <v/>
      </c>
    </row>
    <row r="2046">
      <c r="X2046" t="inlineStr">
        <is>
          <t>L0234339</t>
        </is>
      </c>
      <c r="Y2046" t="inlineStr">
        <is>
          <t>2026-07-18</t>
        </is>
      </c>
      <c r="Z2046" t="inlineStr">
        <is>
          <t>home_use</t>
        </is>
      </c>
      <c r="AA2046" t="inlineStr">
        <is>
          <t>IMP00063</t>
        </is>
      </c>
      <c r="AB2046" t="inlineStr">
        <is>
          <t>T100440</t>
        </is>
      </c>
      <c r="AC2046" s="32" t="n">
        <v>1407732.25</v>
      </c>
      <c r="AD2046" s="32" t="n">
        <v>157666.01</v>
      </c>
      <c r="AE2046" s="35">
        <f>(LEFT(Y2046,4)-Parameters!$B$23)*12+MID(Y2046,6,2)-Parameters!$B$24+1</f>
        <v/>
      </c>
    </row>
    <row r="2047">
      <c r="X2047" t="inlineStr">
        <is>
          <t>L0234340</t>
        </is>
      </c>
      <c r="Y2047" t="inlineStr">
        <is>
          <t>2026-07-18</t>
        </is>
      </c>
      <c r="Z2047" t="inlineStr">
        <is>
          <t>home_use</t>
        </is>
      </c>
      <c r="AA2047" t="inlineStr">
        <is>
          <t>IMP00063</t>
        </is>
      </c>
      <c r="AB2047" t="inlineStr">
        <is>
          <t>T100440</t>
        </is>
      </c>
      <c r="AC2047" s="32" t="n">
        <v>341698.8</v>
      </c>
      <c r="AD2047" s="32" t="n">
        <v>39295.36</v>
      </c>
      <c r="AE2047" s="35">
        <f>(LEFT(Y2047,4)-Parameters!$B$23)*12+MID(Y2047,6,2)-Parameters!$B$24+1</f>
        <v/>
      </c>
    </row>
    <row r="2048">
      <c r="X2048" t="inlineStr">
        <is>
          <t>L0234341</t>
        </is>
      </c>
      <c r="Y2048" t="inlineStr">
        <is>
          <t>2026-07-18</t>
        </is>
      </c>
      <c r="Z2048" t="inlineStr">
        <is>
          <t>home_use</t>
        </is>
      </c>
      <c r="AA2048" t="inlineStr">
        <is>
          <t>IMP00063</t>
        </is>
      </c>
      <c r="AB2048" t="inlineStr">
        <is>
          <t>T100440</t>
        </is>
      </c>
      <c r="AC2048" s="32" t="n">
        <v>1204157.89</v>
      </c>
      <c r="AD2048" s="32" t="n">
        <v>138478.16</v>
      </c>
      <c r="AE2048" s="35">
        <f>(LEFT(Y2048,4)-Parameters!$B$23)*12+MID(Y2048,6,2)-Parameters!$B$24+1</f>
        <v/>
      </c>
    </row>
    <row r="2049">
      <c r="X2049" t="inlineStr">
        <is>
          <t>L0234342</t>
        </is>
      </c>
      <c r="Y2049" t="inlineStr">
        <is>
          <t>2026-07-18</t>
        </is>
      </c>
      <c r="Z2049" t="inlineStr">
        <is>
          <t>home_use</t>
        </is>
      </c>
      <c r="AA2049" t="inlineStr">
        <is>
          <t>IMP00063</t>
        </is>
      </c>
      <c r="AB2049" t="inlineStr">
        <is>
          <t>T100440</t>
        </is>
      </c>
      <c r="AC2049" s="32" t="n">
        <v>489293.28</v>
      </c>
      <c r="AD2049" s="32" t="n">
        <v>56268.73</v>
      </c>
      <c r="AE2049" s="35">
        <f>(LEFT(Y2049,4)-Parameters!$B$23)*12+MID(Y2049,6,2)-Parameters!$B$24+1</f>
        <v/>
      </c>
    </row>
    <row r="2050">
      <c r="X2050" t="inlineStr">
        <is>
          <t>L0234343</t>
        </is>
      </c>
      <c r="Y2050" t="inlineStr">
        <is>
          <t>2026-07-18</t>
        </is>
      </c>
      <c r="Z2050" t="inlineStr">
        <is>
          <t>home_use</t>
        </is>
      </c>
      <c r="AA2050" t="inlineStr">
        <is>
          <t>IMP00063</t>
        </is>
      </c>
      <c r="AB2050" t="inlineStr">
        <is>
          <t>T100440</t>
        </is>
      </c>
      <c r="AC2050" s="32" t="n">
        <v>824589.62</v>
      </c>
      <c r="AD2050" s="32" t="n">
        <v>94827.81</v>
      </c>
      <c r="AE2050" s="35">
        <f>(LEFT(Y2050,4)-Parameters!$B$23)*12+MID(Y2050,6,2)-Parameters!$B$24+1</f>
        <v/>
      </c>
    </row>
    <row r="2051">
      <c r="X2051" t="inlineStr">
        <is>
          <t>L0234604</t>
        </is>
      </c>
      <c r="Y2051" t="inlineStr">
        <is>
          <t>2026-07-19</t>
        </is>
      </c>
      <c r="Z2051" t="inlineStr">
        <is>
          <t>home_use</t>
        </is>
      </c>
      <c r="AA2051" t="inlineStr">
        <is>
          <t>IMP00063</t>
        </is>
      </c>
      <c r="AB2051" t="inlineStr">
        <is>
          <t>T100440</t>
        </is>
      </c>
      <c r="AC2051" s="32" t="n">
        <v>2222511.04</v>
      </c>
      <c r="AD2051" s="32" t="n">
        <v>288926.43</v>
      </c>
      <c r="AE2051" s="35">
        <f>(LEFT(Y2051,4)-Parameters!$B$23)*12+MID(Y2051,6,2)-Parameters!$B$24+1</f>
        <v/>
      </c>
    </row>
    <row r="2052">
      <c r="X2052" t="inlineStr">
        <is>
          <t>L0234605</t>
        </is>
      </c>
      <c r="Y2052" t="inlineStr">
        <is>
          <t>2026-07-19</t>
        </is>
      </c>
      <c r="Z2052" t="inlineStr">
        <is>
          <t>home_use</t>
        </is>
      </c>
      <c r="AA2052" t="inlineStr">
        <is>
          <t>IMP00063</t>
        </is>
      </c>
      <c r="AB2052" t="inlineStr">
        <is>
          <t>T100440</t>
        </is>
      </c>
      <c r="AC2052" s="32" t="n">
        <v>661548.5600000001</v>
      </c>
      <c r="AD2052" s="32" t="n">
        <v>70785.7</v>
      </c>
      <c r="AE2052" s="35">
        <f>(LEFT(Y2052,4)-Parameters!$B$23)*12+MID(Y2052,6,2)-Parameters!$B$24+1</f>
        <v/>
      </c>
    </row>
    <row r="2053">
      <c r="X2053" t="inlineStr">
        <is>
          <t>L0234606</t>
        </is>
      </c>
      <c r="Y2053" t="inlineStr">
        <is>
          <t>2026-07-19</t>
        </is>
      </c>
      <c r="Z2053" t="inlineStr">
        <is>
          <t>home_use</t>
        </is>
      </c>
      <c r="AA2053" t="inlineStr">
        <is>
          <t>IMP00063</t>
        </is>
      </c>
      <c r="AB2053" t="inlineStr">
        <is>
          <t>T100440</t>
        </is>
      </c>
      <c r="AC2053" s="32" t="n">
        <v>1046048</v>
      </c>
      <c r="AD2053" s="32" t="n">
        <v>117157.38</v>
      </c>
      <c r="AE2053" s="35">
        <f>(LEFT(Y2053,4)-Parameters!$B$23)*12+MID(Y2053,6,2)-Parameters!$B$24+1</f>
        <v/>
      </c>
    </row>
    <row r="2054">
      <c r="X2054" t="inlineStr">
        <is>
          <t>L0234607</t>
        </is>
      </c>
      <c r="Y2054" t="inlineStr">
        <is>
          <t>2026-07-19</t>
        </is>
      </c>
      <c r="Z2054" t="inlineStr">
        <is>
          <t>home_use</t>
        </is>
      </c>
      <c r="AA2054" t="inlineStr">
        <is>
          <t>IMP00063</t>
        </is>
      </c>
      <c r="AB2054" t="inlineStr">
        <is>
          <t>T100440</t>
        </is>
      </c>
      <c r="AC2054" s="32" t="n">
        <v>700430.99</v>
      </c>
      <c r="AD2054" s="32" t="n">
        <v>80549.56</v>
      </c>
      <c r="AE2054" s="35">
        <f>(LEFT(Y2054,4)-Parameters!$B$23)*12+MID(Y2054,6,2)-Parameters!$B$24+1</f>
        <v/>
      </c>
    </row>
    <row r="2055">
      <c r="X2055" t="inlineStr">
        <is>
          <t>L0234608</t>
        </is>
      </c>
      <c r="Y2055" t="inlineStr">
        <is>
          <t>2026-07-19</t>
        </is>
      </c>
      <c r="Z2055" t="inlineStr">
        <is>
          <t>home_use</t>
        </is>
      </c>
      <c r="AA2055" t="inlineStr">
        <is>
          <t>IMP00063</t>
        </is>
      </c>
      <c r="AB2055" t="inlineStr">
        <is>
          <t>T100440</t>
        </is>
      </c>
      <c r="AC2055" s="32" t="n">
        <v>1050641.33</v>
      </c>
      <c r="AD2055" s="32" t="n">
        <v>112418.62</v>
      </c>
      <c r="AE2055" s="35">
        <f>(LEFT(Y2055,4)-Parameters!$B$23)*12+MID(Y2055,6,2)-Parameters!$B$24+1</f>
        <v/>
      </c>
    </row>
    <row r="2056">
      <c r="X2056" t="inlineStr">
        <is>
          <t>L0234609</t>
        </is>
      </c>
      <c r="Y2056" t="inlineStr">
        <is>
          <t>2026-07-19</t>
        </is>
      </c>
      <c r="Z2056" t="inlineStr">
        <is>
          <t>home_use</t>
        </is>
      </c>
      <c r="AA2056" t="inlineStr">
        <is>
          <t>IMP00063</t>
        </is>
      </c>
      <c r="AB2056" t="inlineStr">
        <is>
          <t>T100440</t>
        </is>
      </c>
      <c r="AC2056" s="32" t="n">
        <v>3902807.81</v>
      </c>
      <c r="AD2056" s="32" t="n">
        <v>507365.02</v>
      </c>
      <c r="AE2056" s="35">
        <f>(LEFT(Y2056,4)-Parameters!$B$23)*12+MID(Y2056,6,2)-Parameters!$B$24+1</f>
        <v/>
      </c>
    </row>
    <row r="2057">
      <c r="X2057" t="inlineStr">
        <is>
          <t>L0234610</t>
        </is>
      </c>
      <c r="Y2057" t="inlineStr">
        <is>
          <t>2026-07-19</t>
        </is>
      </c>
      <c r="Z2057" t="inlineStr">
        <is>
          <t>home_use</t>
        </is>
      </c>
      <c r="AA2057" t="inlineStr">
        <is>
          <t>IMP00063</t>
        </is>
      </c>
      <c r="AB2057" t="inlineStr">
        <is>
          <t>T100440</t>
        </is>
      </c>
      <c r="AC2057" s="32" t="n">
        <v>269576.13</v>
      </c>
      <c r="AD2057" s="32" t="n">
        <v>31001.25</v>
      </c>
      <c r="AE2057" s="35">
        <f>(LEFT(Y2057,4)-Parameters!$B$23)*12+MID(Y2057,6,2)-Parameters!$B$24+1</f>
        <v/>
      </c>
    </row>
    <row r="2058">
      <c r="X2058" t="inlineStr">
        <is>
          <t>L0234612</t>
        </is>
      </c>
      <c r="Y2058" t="inlineStr">
        <is>
          <t>2026-07-19</t>
        </is>
      </c>
      <c r="Z2058" t="inlineStr">
        <is>
          <t>home_use</t>
        </is>
      </c>
      <c r="AA2058" t="inlineStr">
        <is>
          <t>IMP00063</t>
        </is>
      </c>
      <c r="AB2058" t="inlineStr">
        <is>
          <t>T100440</t>
        </is>
      </c>
      <c r="AC2058" s="32" t="n">
        <v>640286.79</v>
      </c>
      <c r="AD2058" s="32" t="n">
        <v>68510.69</v>
      </c>
      <c r="AE2058" s="35">
        <f>(LEFT(Y2058,4)-Parameters!$B$23)*12+MID(Y2058,6,2)-Parameters!$B$24+1</f>
        <v/>
      </c>
    </row>
    <row r="2059">
      <c r="X2059" t="inlineStr">
        <is>
          <t>L0234613</t>
        </is>
      </c>
      <c r="Y2059" t="inlineStr">
        <is>
          <t>2026-07-19</t>
        </is>
      </c>
      <c r="Z2059" t="inlineStr">
        <is>
          <t>home_use</t>
        </is>
      </c>
      <c r="AA2059" t="inlineStr">
        <is>
          <t>IMP00063</t>
        </is>
      </c>
      <c r="AB2059" t="inlineStr">
        <is>
          <t>T100440</t>
        </is>
      </c>
      <c r="AC2059" s="32" t="n">
        <v>1026515.37</v>
      </c>
      <c r="AD2059" s="32" t="n">
        <v>109837.14</v>
      </c>
      <c r="AE2059" s="35">
        <f>(LEFT(Y2059,4)-Parameters!$B$23)*12+MID(Y2059,6,2)-Parameters!$B$24+1</f>
        <v/>
      </c>
    </row>
    <row r="2060">
      <c r="X2060" t="inlineStr">
        <is>
          <t>L0234614</t>
        </is>
      </c>
      <c r="Y2060" t="inlineStr">
        <is>
          <t>2026-07-19</t>
        </is>
      </c>
      <c r="Z2060" t="inlineStr">
        <is>
          <t>home_use</t>
        </is>
      </c>
      <c r="AA2060" t="inlineStr">
        <is>
          <t>IMP00063</t>
        </is>
      </c>
      <c r="AB2060" t="inlineStr">
        <is>
          <t>T100440</t>
        </is>
      </c>
      <c r="AC2060" s="32" t="n">
        <v>5857271.67</v>
      </c>
      <c r="AD2060" s="32" t="n">
        <v>761445.3199999999</v>
      </c>
      <c r="AE2060" s="35">
        <f>(LEFT(Y2060,4)-Parameters!$B$23)*12+MID(Y2060,6,2)-Parameters!$B$24+1</f>
        <v/>
      </c>
    </row>
    <row r="2061">
      <c r="X2061" t="inlineStr">
        <is>
          <t>L0234615</t>
        </is>
      </c>
      <c r="Y2061" t="inlineStr">
        <is>
          <t>2026-07-19</t>
        </is>
      </c>
      <c r="Z2061" t="inlineStr">
        <is>
          <t>home_use</t>
        </is>
      </c>
      <c r="AA2061" t="inlineStr">
        <is>
          <t>IMP00063</t>
        </is>
      </c>
      <c r="AB2061" t="inlineStr">
        <is>
          <t>T100440</t>
        </is>
      </c>
      <c r="AC2061" s="32" t="n">
        <v>331404.73</v>
      </c>
      <c r="AD2061" s="32" t="n">
        <v>35460.31</v>
      </c>
      <c r="AE2061" s="35">
        <f>(LEFT(Y2061,4)-Parameters!$B$23)*12+MID(Y2061,6,2)-Parameters!$B$24+1</f>
        <v/>
      </c>
    </row>
    <row r="2062">
      <c r="X2062" t="inlineStr">
        <is>
          <t>L0234616</t>
        </is>
      </c>
      <c r="Y2062" t="inlineStr">
        <is>
          <t>2026-07-19</t>
        </is>
      </c>
      <c r="Z2062" t="inlineStr">
        <is>
          <t>home_use</t>
        </is>
      </c>
      <c r="AA2062" t="inlineStr">
        <is>
          <t>IMP00063</t>
        </is>
      </c>
      <c r="AB2062" t="inlineStr">
        <is>
          <t>T100440</t>
        </is>
      </c>
      <c r="AC2062" s="32" t="n">
        <v>3379833.48</v>
      </c>
      <c r="AD2062" s="32" t="n">
        <v>439378.35</v>
      </c>
      <c r="AE2062" s="35">
        <f>(LEFT(Y2062,4)-Parameters!$B$23)*12+MID(Y2062,6,2)-Parameters!$B$24+1</f>
        <v/>
      </c>
    </row>
    <row r="2063">
      <c r="X2063" t="inlineStr">
        <is>
          <t>L0234618</t>
        </is>
      </c>
      <c r="Y2063" t="inlineStr">
        <is>
          <t>2026-07-19</t>
        </is>
      </c>
      <c r="Z2063" t="inlineStr">
        <is>
          <t>home_use</t>
        </is>
      </c>
      <c r="AA2063" t="inlineStr">
        <is>
          <t>IMP00063</t>
        </is>
      </c>
      <c r="AB2063" t="inlineStr">
        <is>
          <t>T100440</t>
        </is>
      </c>
      <c r="AC2063" s="32" t="n">
        <v>761716.1</v>
      </c>
      <c r="AD2063" s="32" t="n">
        <v>87597.35000000001</v>
      </c>
      <c r="AE2063" s="35">
        <f>(LEFT(Y2063,4)-Parameters!$B$23)*12+MID(Y2063,6,2)-Parameters!$B$24+1</f>
        <v/>
      </c>
    </row>
    <row r="2064">
      <c r="X2064" t="inlineStr">
        <is>
          <t>L0234843</t>
        </is>
      </c>
      <c r="Y2064" t="inlineStr">
        <is>
          <t>2026-07-20</t>
        </is>
      </c>
      <c r="Z2064" t="inlineStr">
        <is>
          <t>home_use</t>
        </is>
      </c>
      <c r="AA2064" t="inlineStr">
        <is>
          <t>IMP00063</t>
        </is>
      </c>
      <c r="AB2064" t="inlineStr">
        <is>
          <t>T100440</t>
        </is>
      </c>
      <c r="AC2064" s="32" t="n">
        <v>414136.65</v>
      </c>
      <c r="AD2064" s="32" t="n">
        <v>47625.71</v>
      </c>
      <c r="AE2064" s="35">
        <f>(LEFT(Y2064,4)-Parameters!$B$23)*12+MID(Y2064,6,2)-Parameters!$B$24+1</f>
        <v/>
      </c>
    </row>
    <row r="2065">
      <c r="X2065" t="inlineStr">
        <is>
          <t>L0234844</t>
        </is>
      </c>
      <c r="Y2065" t="inlineStr">
        <is>
          <t>2026-07-20</t>
        </is>
      </c>
      <c r="Z2065" t="inlineStr">
        <is>
          <t>home_use</t>
        </is>
      </c>
      <c r="AA2065" t="inlineStr">
        <is>
          <t>IMP00063</t>
        </is>
      </c>
      <c r="AB2065" t="inlineStr">
        <is>
          <t>T100440</t>
        </is>
      </c>
      <c r="AC2065" s="32" t="n">
        <v>1398915.75</v>
      </c>
      <c r="AD2065" s="32" t="n">
        <v>149683.98</v>
      </c>
      <c r="AE2065" s="35">
        <f>(LEFT(Y2065,4)-Parameters!$B$23)*12+MID(Y2065,6,2)-Parameters!$B$24+1</f>
        <v/>
      </c>
    </row>
    <row r="2066">
      <c r="X2066" t="inlineStr">
        <is>
          <t>L0234845</t>
        </is>
      </c>
      <c r="Y2066" t="inlineStr">
        <is>
          <t>2026-07-20</t>
        </is>
      </c>
      <c r="Z2066" t="inlineStr">
        <is>
          <t>home_use</t>
        </is>
      </c>
      <c r="AA2066" t="inlineStr">
        <is>
          <t>IMP00063</t>
        </is>
      </c>
      <c r="AB2066" t="inlineStr">
        <is>
          <t>T100440</t>
        </is>
      </c>
      <c r="AC2066" s="32" t="n">
        <v>801819.21</v>
      </c>
      <c r="AD2066" s="32" t="n">
        <v>85794.66</v>
      </c>
      <c r="AE2066" s="35">
        <f>(LEFT(Y2066,4)-Parameters!$B$23)*12+MID(Y2066,6,2)-Parameters!$B$24+1</f>
        <v/>
      </c>
    </row>
    <row r="2067">
      <c r="X2067" t="inlineStr">
        <is>
          <t>L0234846</t>
        </is>
      </c>
      <c r="Y2067" t="inlineStr">
        <is>
          <t>2026-07-20</t>
        </is>
      </c>
      <c r="Z2067" t="inlineStr">
        <is>
          <t>home_use</t>
        </is>
      </c>
      <c r="AA2067" t="inlineStr">
        <is>
          <t>IMP00063</t>
        </is>
      </c>
      <c r="AB2067" t="inlineStr">
        <is>
          <t>T100440</t>
        </is>
      </c>
      <c r="AC2067" s="32" t="n">
        <v>1142638.71</v>
      </c>
      <c r="AD2067" s="32" t="n">
        <v>131403.45</v>
      </c>
      <c r="AE2067" s="35">
        <f>(LEFT(Y2067,4)-Parameters!$B$23)*12+MID(Y2067,6,2)-Parameters!$B$24+1</f>
        <v/>
      </c>
    </row>
    <row r="2068">
      <c r="X2068" t="inlineStr">
        <is>
          <t>L0234847</t>
        </is>
      </c>
      <c r="Y2068" t="inlineStr">
        <is>
          <t>2026-07-20</t>
        </is>
      </c>
      <c r="Z2068" t="inlineStr">
        <is>
          <t>home_use</t>
        </is>
      </c>
      <c r="AA2068" t="inlineStr">
        <is>
          <t>IMP00063</t>
        </is>
      </c>
      <c r="AB2068" t="inlineStr">
        <is>
          <t>T100440</t>
        </is>
      </c>
      <c r="AC2068" s="32" t="n">
        <v>1808395.75</v>
      </c>
      <c r="AD2068" s="32" t="n">
        <v>207965.51</v>
      </c>
      <c r="AE2068" s="35">
        <f>(LEFT(Y2068,4)-Parameters!$B$23)*12+MID(Y2068,6,2)-Parameters!$B$24+1</f>
        <v/>
      </c>
    </row>
    <row r="2069">
      <c r="X2069" t="inlineStr">
        <is>
          <t>L0234848</t>
        </is>
      </c>
      <c r="Y2069" t="inlineStr">
        <is>
          <t>2026-07-20</t>
        </is>
      </c>
      <c r="Z2069" t="inlineStr">
        <is>
          <t>home_use</t>
        </is>
      </c>
      <c r="AA2069" t="inlineStr">
        <is>
          <t>IMP00063</t>
        </is>
      </c>
      <c r="AB2069" t="inlineStr">
        <is>
          <t>T100440</t>
        </is>
      </c>
      <c r="AC2069" s="32" t="n">
        <v>500464.93</v>
      </c>
      <c r="AD2069" s="32" t="n">
        <v>57553.47</v>
      </c>
      <c r="AE2069" s="35">
        <f>(LEFT(Y2069,4)-Parameters!$B$23)*12+MID(Y2069,6,2)-Parameters!$B$24+1</f>
        <v/>
      </c>
    </row>
    <row r="2070">
      <c r="X2070" t="inlineStr">
        <is>
          <t>L0234849</t>
        </is>
      </c>
      <c r="Y2070" t="inlineStr">
        <is>
          <t>2026-07-20</t>
        </is>
      </c>
      <c r="Z2070" t="inlineStr">
        <is>
          <t>home_use</t>
        </is>
      </c>
      <c r="AA2070" t="inlineStr">
        <is>
          <t>IMP00063</t>
        </is>
      </c>
      <c r="AB2070" t="inlineStr">
        <is>
          <t>T100440</t>
        </is>
      </c>
      <c r="AC2070" s="32" t="n">
        <v>1436529.32</v>
      </c>
      <c r="AD2070" s="32" t="n">
        <v>160891.28</v>
      </c>
      <c r="AE2070" s="35">
        <f>(LEFT(Y2070,4)-Parameters!$B$23)*12+MID(Y2070,6,2)-Parameters!$B$24+1</f>
        <v/>
      </c>
    </row>
    <row r="2071">
      <c r="X2071" t="inlineStr">
        <is>
          <t>L0234850</t>
        </is>
      </c>
      <c r="Y2071" t="inlineStr">
        <is>
          <t>2026-07-20</t>
        </is>
      </c>
      <c r="Z2071" t="inlineStr">
        <is>
          <t>home_use</t>
        </is>
      </c>
      <c r="AA2071" t="inlineStr">
        <is>
          <t>IMP00063</t>
        </is>
      </c>
      <c r="AB2071" t="inlineStr">
        <is>
          <t>T100440</t>
        </is>
      </c>
      <c r="AC2071" s="32" t="n">
        <v>2829896.66</v>
      </c>
      <c r="AD2071" s="32" t="n">
        <v>367886.57</v>
      </c>
      <c r="AE2071" s="35">
        <f>(LEFT(Y2071,4)-Parameters!$B$23)*12+MID(Y2071,6,2)-Parameters!$B$24+1</f>
        <v/>
      </c>
    </row>
    <row r="2072">
      <c r="X2072" t="inlineStr">
        <is>
          <t>L0234851</t>
        </is>
      </c>
      <c r="Y2072" t="inlineStr">
        <is>
          <t>2026-07-20</t>
        </is>
      </c>
      <c r="Z2072" t="inlineStr">
        <is>
          <t>home_use</t>
        </is>
      </c>
      <c r="AA2072" t="inlineStr">
        <is>
          <t>IMP00063</t>
        </is>
      </c>
      <c r="AB2072" t="inlineStr">
        <is>
          <t>T100440</t>
        </is>
      </c>
      <c r="AC2072" s="32" t="n">
        <v>5940636.5</v>
      </c>
      <c r="AD2072" s="32" t="n">
        <v>772282.74</v>
      </c>
      <c r="AE2072" s="35">
        <f>(LEFT(Y2072,4)-Parameters!$B$23)*12+MID(Y2072,6,2)-Parameters!$B$24+1</f>
        <v/>
      </c>
    </row>
    <row r="2073">
      <c r="X2073" t="inlineStr">
        <is>
          <t>L0234852</t>
        </is>
      </c>
      <c r="Y2073" t="inlineStr">
        <is>
          <t>2026-07-20</t>
        </is>
      </c>
      <c r="Z2073" t="inlineStr">
        <is>
          <t>home_use</t>
        </is>
      </c>
      <c r="AA2073" t="inlineStr">
        <is>
          <t>IMP00063</t>
        </is>
      </c>
      <c r="AB2073" t="inlineStr">
        <is>
          <t>T100440</t>
        </is>
      </c>
      <c r="AC2073" s="32" t="n">
        <v>2267370.87</v>
      </c>
      <c r="AD2073" s="32" t="n">
        <v>260747.65</v>
      </c>
      <c r="AE2073" s="35">
        <f>(LEFT(Y2073,4)-Parameters!$B$23)*12+MID(Y2073,6,2)-Parameters!$B$24+1</f>
        <v/>
      </c>
    </row>
    <row r="2074">
      <c r="X2074" t="inlineStr">
        <is>
          <t>L0234854</t>
        </is>
      </c>
      <c r="Y2074" t="inlineStr">
        <is>
          <t>2026-07-20</t>
        </is>
      </c>
      <c r="Z2074" t="inlineStr">
        <is>
          <t>home_use</t>
        </is>
      </c>
      <c r="AA2074" t="inlineStr">
        <is>
          <t>IMP00063</t>
        </is>
      </c>
      <c r="AB2074" t="inlineStr">
        <is>
          <t>T100440</t>
        </is>
      </c>
      <c r="AC2074" s="32" t="n">
        <v>813424.47</v>
      </c>
      <c r="AD2074" s="32" t="n">
        <v>93543.81</v>
      </c>
      <c r="AE2074" s="35">
        <f>(LEFT(Y2074,4)-Parameters!$B$23)*12+MID(Y2074,6,2)-Parameters!$B$24+1</f>
        <v/>
      </c>
    </row>
    <row r="2075">
      <c r="X2075" t="inlineStr">
        <is>
          <t>L0235072</t>
        </is>
      </c>
      <c r="Y2075" t="inlineStr">
        <is>
          <t>2026-07-21</t>
        </is>
      </c>
      <c r="Z2075" t="inlineStr">
        <is>
          <t>home_use</t>
        </is>
      </c>
      <c r="AA2075" t="inlineStr">
        <is>
          <t>IMP00063</t>
        </is>
      </c>
      <c r="AB2075" t="inlineStr">
        <is>
          <t>T100440</t>
        </is>
      </c>
      <c r="AC2075" s="32" t="n">
        <v>329990.37</v>
      </c>
      <c r="AD2075" s="32" t="n">
        <v>35308.97</v>
      </c>
      <c r="AE2075" s="35">
        <f>(LEFT(Y2075,4)-Parameters!$B$23)*12+MID(Y2075,6,2)-Parameters!$B$24+1</f>
        <v/>
      </c>
    </row>
    <row r="2076">
      <c r="X2076" t="inlineStr">
        <is>
          <t>L0235073</t>
        </is>
      </c>
      <c r="Y2076" t="inlineStr">
        <is>
          <t>2026-07-21</t>
        </is>
      </c>
      <c r="Z2076" t="inlineStr">
        <is>
          <t>home_use</t>
        </is>
      </c>
      <c r="AA2076" t="inlineStr">
        <is>
          <t>IMP00063</t>
        </is>
      </c>
      <c r="AB2076" t="inlineStr">
        <is>
          <t>T100440</t>
        </is>
      </c>
      <c r="AC2076" s="32" t="n">
        <v>4123149.86</v>
      </c>
      <c r="AD2076" s="32" t="n">
        <v>536009.48</v>
      </c>
      <c r="AE2076" s="35">
        <f>(LEFT(Y2076,4)-Parameters!$B$23)*12+MID(Y2076,6,2)-Parameters!$B$24+1</f>
        <v/>
      </c>
    </row>
    <row r="2077">
      <c r="X2077" t="inlineStr">
        <is>
          <t>L0235074</t>
        </is>
      </c>
      <c r="Y2077" t="inlineStr">
        <is>
          <t>2026-07-21</t>
        </is>
      </c>
      <c r="Z2077" t="inlineStr">
        <is>
          <t>home_use</t>
        </is>
      </c>
      <c r="AA2077" t="inlineStr">
        <is>
          <t>IMP00063</t>
        </is>
      </c>
      <c r="AB2077" t="inlineStr">
        <is>
          <t>T100440</t>
        </is>
      </c>
      <c r="AC2077" s="32" t="n">
        <v>373199.85</v>
      </c>
      <c r="AD2077" s="32" t="n">
        <v>39932.38</v>
      </c>
      <c r="AE2077" s="35">
        <f>(LEFT(Y2077,4)-Parameters!$B$23)*12+MID(Y2077,6,2)-Parameters!$B$24+1</f>
        <v/>
      </c>
    </row>
    <row r="2078">
      <c r="X2078" t="inlineStr">
        <is>
          <t>L0235332</t>
        </is>
      </c>
      <c r="Y2078" t="inlineStr">
        <is>
          <t>2026-07-22</t>
        </is>
      </c>
      <c r="Z2078" t="inlineStr">
        <is>
          <t>warehouse_out</t>
        </is>
      </c>
      <c r="AA2078" t="inlineStr">
        <is>
          <t>IMP00063</t>
        </is>
      </c>
      <c r="AB2078" t="inlineStr">
        <is>
          <t>T100440</t>
        </is>
      </c>
      <c r="AC2078" s="32" t="n">
        <v>632022.36</v>
      </c>
      <c r="AD2078" s="32" t="n">
        <v>70786.5</v>
      </c>
      <c r="AE2078" s="35">
        <f>(LEFT(Y2078,4)-Parameters!$B$23)*12+MID(Y2078,6,2)-Parameters!$B$24+1</f>
        <v/>
      </c>
    </row>
    <row r="2079">
      <c r="X2079" t="inlineStr">
        <is>
          <t>L0235333</t>
        </is>
      </c>
      <c r="Y2079" t="inlineStr">
        <is>
          <t>2026-07-22</t>
        </is>
      </c>
      <c r="Z2079" t="inlineStr">
        <is>
          <t>home_use</t>
        </is>
      </c>
      <c r="AA2079" t="inlineStr">
        <is>
          <t>IMP00063</t>
        </is>
      </c>
      <c r="AB2079" t="inlineStr">
        <is>
          <t>T100440</t>
        </is>
      </c>
      <c r="AC2079" s="32" t="n">
        <v>1354872.93</v>
      </c>
      <c r="AD2079" s="32" t="n">
        <v>155810.39</v>
      </c>
      <c r="AE2079" s="35">
        <f>(LEFT(Y2079,4)-Parameters!$B$23)*12+MID(Y2079,6,2)-Parameters!$B$24+1</f>
        <v/>
      </c>
    </row>
    <row r="2080">
      <c r="X2080" t="inlineStr">
        <is>
          <t>L0235336</t>
        </is>
      </c>
      <c r="Y2080" t="inlineStr">
        <is>
          <t>2026-07-22</t>
        </is>
      </c>
      <c r="Z2080" t="inlineStr">
        <is>
          <t>home_use</t>
        </is>
      </c>
      <c r="AA2080" t="inlineStr">
        <is>
          <t>IMP00063</t>
        </is>
      </c>
      <c r="AB2080" t="inlineStr">
        <is>
          <t>T100440</t>
        </is>
      </c>
      <c r="AC2080" s="32" t="n">
        <v>144905.57</v>
      </c>
      <c r="AD2080" s="32" t="n">
        <v>16229.42</v>
      </c>
      <c r="AE2080" s="35">
        <f>(LEFT(Y2080,4)-Parameters!$B$23)*12+MID(Y2080,6,2)-Parameters!$B$24+1</f>
        <v/>
      </c>
    </row>
    <row r="2081">
      <c r="X2081" t="inlineStr">
        <is>
          <t>L0235586</t>
        </is>
      </c>
      <c r="Y2081" t="inlineStr">
        <is>
          <t>2026-07-23</t>
        </is>
      </c>
      <c r="Z2081" t="inlineStr">
        <is>
          <t>home_use</t>
        </is>
      </c>
      <c r="AA2081" t="inlineStr">
        <is>
          <t>IMP00063</t>
        </is>
      </c>
      <c r="AB2081" t="inlineStr">
        <is>
          <t>T100440</t>
        </is>
      </c>
      <c r="AC2081" s="32" t="n">
        <v>1153779.79</v>
      </c>
      <c r="AD2081" s="32" t="n">
        <v>129223.34</v>
      </c>
      <c r="AE2081" s="35">
        <f>(LEFT(Y2081,4)-Parameters!$B$23)*12+MID(Y2081,6,2)-Parameters!$B$24+1</f>
        <v/>
      </c>
    </row>
    <row r="2082">
      <c r="X2082" t="inlineStr">
        <is>
          <t>L0235587</t>
        </is>
      </c>
      <c r="Y2082" t="inlineStr">
        <is>
          <t>2026-07-23</t>
        </is>
      </c>
      <c r="Z2082" t="inlineStr">
        <is>
          <t>home_use</t>
        </is>
      </c>
      <c r="AA2082" t="inlineStr">
        <is>
          <t>IMP00063</t>
        </is>
      </c>
      <c r="AB2082" t="inlineStr">
        <is>
          <t>T100440</t>
        </is>
      </c>
      <c r="AC2082" s="32" t="n">
        <v>295386.88</v>
      </c>
      <c r="AD2082" s="32" t="n">
        <v>33969.49</v>
      </c>
      <c r="AE2082" s="35">
        <f>(LEFT(Y2082,4)-Parameters!$B$23)*12+MID(Y2082,6,2)-Parameters!$B$24+1</f>
        <v/>
      </c>
    </row>
    <row r="2083">
      <c r="X2083" t="inlineStr">
        <is>
          <t>L0235588</t>
        </is>
      </c>
      <c r="Y2083" t="inlineStr">
        <is>
          <t>2026-07-23</t>
        </is>
      </c>
      <c r="Z2083" t="inlineStr">
        <is>
          <t>home_use</t>
        </is>
      </c>
      <c r="AA2083" t="inlineStr">
        <is>
          <t>IMP00063</t>
        </is>
      </c>
      <c r="AB2083" t="inlineStr">
        <is>
          <t>T100440</t>
        </is>
      </c>
      <c r="AC2083" s="32" t="n">
        <v>107127.21</v>
      </c>
      <c r="AD2083" s="32" t="n">
        <v>12319.63</v>
      </c>
      <c r="AE2083" s="35">
        <f>(LEFT(Y2083,4)-Parameters!$B$23)*12+MID(Y2083,6,2)-Parameters!$B$24+1</f>
        <v/>
      </c>
    </row>
    <row r="2084">
      <c r="X2084" t="inlineStr">
        <is>
          <t>L0235589</t>
        </is>
      </c>
      <c r="Y2084" t="inlineStr">
        <is>
          <t>2026-07-23</t>
        </is>
      </c>
      <c r="Z2084" t="inlineStr">
        <is>
          <t>home_use</t>
        </is>
      </c>
      <c r="AA2084" t="inlineStr">
        <is>
          <t>IMP00063</t>
        </is>
      </c>
      <c r="AB2084" t="inlineStr">
        <is>
          <t>T100440</t>
        </is>
      </c>
      <c r="AC2084" s="32" t="n">
        <v>2028557.47</v>
      </c>
      <c r="AD2084" s="32" t="n">
        <v>233284.11</v>
      </c>
      <c r="AE2084" s="35">
        <f>(LEFT(Y2084,4)-Parameters!$B$23)*12+MID(Y2084,6,2)-Parameters!$B$24+1</f>
        <v/>
      </c>
    </row>
    <row r="2085">
      <c r="X2085" t="inlineStr">
        <is>
          <t>L0235590</t>
        </is>
      </c>
      <c r="Y2085" t="inlineStr">
        <is>
          <t>2026-07-23</t>
        </is>
      </c>
      <c r="Z2085" t="inlineStr">
        <is>
          <t>home_use</t>
        </is>
      </c>
      <c r="AA2085" t="inlineStr">
        <is>
          <t>IMP00063</t>
        </is>
      </c>
      <c r="AB2085" t="inlineStr">
        <is>
          <t>T100440</t>
        </is>
      </c>
      <c r="AC2085" s="32" t="n">
        <v>7311486.64</v>
      </c>
      <c r="AD2085" s="32" t="n">
        <v>950493.26</v>
      </c>
      <c r="AE2085" s="35">
        <f>(LEFT(Y2085,4)-Parameters!$B$23)*12+MID(Y2085,6,2)-Parameters!$B$24+1</f>
        <v/>
      </c>
    </row>
    <row r="2086">
      <c r="X2086" t="inlineStr">
        <is>
          <t>L0235591</t>
        </is>
      </c>
      <c r="Y2086" t="inlineStr">
        <is>
          <t>2026-07-23</t>
        </is>
      </c>
      <c r="Z2086" t="inlineStr">
        <is>
          <t>home_use</t>
        </is>
      </c>
      <c r="AA2086" t="inlineStr">
        <is>
          <t>IMP00063</t>
        </is>
      </c>
      <c r="AB2086" t="inlineStr">
        <is>
          <t>T100440</t>
        </is>
      </c>
      <c r="AC2086" s="32" t="n">
        <v>719631.1800000001</v>
      </c>
      <c r="AD2086" s="32" t="n">
        <v>82757.59</v>
      </c>
      <c r="AE2086" s="35">
        <f>(LEFT(Y2086,4)-Parameters!$B$23)*12+MID(Y2086,6,2)-Parameters!$B$24+1</f>
        <v/>
      </c>
    </row>
    <row r="2087">
      <c r="X2087" t="inlineStr">
        <is>
          <t>L0235592</t>
        </is>
      </c>
      <c r="Y2087" t="inlineStr">
        <is>
          <t>2026-07-23</t>
        </is>
      </c>
      <c r="Z2087" t="inlineStr">
        <is>
          <t>home_use</t>
        </is>
      </c>
      <c r="AA2087" t="inlineStr">
        <is>
          <t>IMP00063</t>
        </is>
      </c>
      <c r="AB2087" t="inlineStr">
        <is>
          <t>T100440</t>
        </is>
      </c>
      <c r="AC2087" s="32" t="n">
        <v>852558.98</v>
      </c>
      <c r="AD2087" s="32" t="n">
        <v>98044.28</v>
      </c>
      <c r="AE2087" s="35">
        <f>(LEFT(Y2087,4)-Parameters!$B$23)*12+MID(Y2087,6,2)-Parameters!$B$24+1</f>
        <v/>
      </c>
    </row>
    <row r="2088">
      <c r="X2088" t="inlineStr">
        <is>
          <t>L0235593</t>
        </is>
      </c>
      <c r="Y2088" t="inlineStr">
        <is>
          <t>2026-07-23</t>
        </is>
      </c>
      <c r="Z2088" t="inlineStr">
        <is>
          <t>home_use</t>
        </is>
      </c>
      <c r="AA2088" t="inlineStr">
        <is>
          <t>IMP00063</t>
        </is>
      </c>
      <c r="AB2088" t="inlineStr">
        <is>
          <t>T100440</t>
        </is>
      </c>
      <c r="AC2088" s="32" t="n">
        <v>741429.77</v>
      </c>
      <c r="AD2088" s="32" t="n">
        <v>85264.42</v>
      </c>
      <c r="AE2088" s="35">
        <f>(LEFT(Y2088,4)-Parameters!$B$23)*12+MID(Y2088,6,2)-Parameters!$B$24+1</f>
        <v/>
      </c>
    </row>
    <row r="2089">
      <c r="X2089" t="inlineStr">
        <is>
          <t>L0235594</t>
        </is>
      </c>
      <c r="Y2089" t="inlineStr">
        <is>
          <t>2026-07-23</t>
        </is>
      </c>
      <c r="Z2089" t="inlineStr">
        <is>
          <t>home_use</t>
        </is>
      </c>
      <c r="AA2089" t="inlineStr">
        <is>
          <t>IMP00063</t>
        </is>
      </c>
      <c r="AB2089" t="inlineStr">
        <is>
          <t>T100440</t>
        </is>
      </c>
      <c r="AC2089" s="32" t="n">
        <v>376659.87</v>
      </c>
      <c r="AD2089" s="32" t="n">
        <v>43315.88</v>
      </c>
      <c r="AE2089" s="35">
        <f>(LEFT(Y2089,4)-Parameters!$B$23)*12+MID(Y2089,6,2)-Parameters!$B$24+1</f>
        <v/>
      </c>
    </row>
    <row r="2090">
      <c r="X2090" t="inlineStr">
        <is>
          <t>L0235595</t>
        </is>
      </c>
      <c r="Y2090" t="inlineStr">
        <is>
          <t>2026-07-23</t>
        </is>
      </c>
      <c r="Z2090" t="inlineStr">
        <is>
          <t>home_use</t>
        </is>
      </c>
      <c r="AA2090" t="inlineStr">
        <is>
          <t>IMP00063</t>
        </is>
      </c>
      <c r="AB2090" t="inlineStr">
        <is>
          <t>T100440</t>
        </is>
      </c>
      <c r="AC2090" s="32" t="n">
        <v>377701.73</v>
      </c>
      <c r="AD2090" s="32" t="n">
        <v>43435.7</v>
      </c>
      <c r="AE2090" s="35">
        <f>(LEFT(Y2090,4)-Parameters!$B$23)*12+MID(Y2090,6,2)-Parameters!$B$24+1</f>
        <v/>
      </c>
    </row>
    <row r="2091">
      <c r="X2091" t="inlineStr">
        <is>
          <t>L0235596</t>
        </is>
      </c>
      <c r="Y2091" t="inlineStr">
        <is>
          <t>2026-07-23</t>
        </is>
      </c>
      <c r="Z2091" t="inlineStr">
        <is>
          <t>home_use</t>
        </is>
      </c>
      <c r="AA2091" t="inlineStr">
        <is>
          <t>IMP00063</t>
        </is>
      </c>
      <c r="AB2091" t="inlineStr">
        <is>
          <t>T100440</t>
        </is>
      </c>
      <c r="AC2091" s="32" t="n">
        <v>400487.1</v>
      </c>
      <c r="AD2091" s="32" t="n">
        <v>46056.02</v>
      </c>
      <c r="AE2091" s="35">
        <f>(LEFT(Y2091,4)-Parameters!$B$23)*12+MID(Y2091,6,2)-Parameters!$B$24+1</f>
        <v/>
      </c>
    </row>
    <row r="2092">
      <c r="X2092" t="inlineStr">
        <is>
          <t>L0235597</t>
        </is>
      </c>
      <c r="Y2092" t="inlineStr">
        <is>
          <t>2026-07-23</t>
        </is>
      </c>
      <c r="Z2092" t="inlineStr">
        <is>
          <t>home_use</t>
        </is>
      </c>
      <c r="AA2092" t="inlineStr">
        <is>
          <t>IMP00063</t>
        </is>
      </c>
      <c r="AB2092" t="inlineStr">
        <is>
          <t>T100440</t>
        </is>
      </c>
      <c r="AC2092" s="32" t="n">
        <v>2273142.86</v>
      </c>
      <c r="AD2092" s="32" t="n">
        <v>254592</v>
      </c>
      <c r="AE2092" s="35">
        <f>(LEFT(Y2092,4)-Parameters!$B$23)*12+MID(Y2092,6,2)-Parameters!$B$24+1</f>
        <v/>
      </c>
    </row>
    <row r="2093">
      <c r="X2093" t="inlineStr">
        <is>
          <t>L0235859</t>
        </is>
      </c>
      <c r="Y2093" t="inlineStr">
        <is>
          <t>2026-07-24</t>
        </is>
      </c>
      <c r="Z2093" t="inlineStr">
        <is>
          <t>home_use</t>
        </is>
      </c>
      <c r="AA2093" t="inlineStr">
        <is>
          <t>IMP00063</t>
        </is>
      </c>
      <c r="AB2093" t="inlineStr">
        <is>
          <t>T100440</t>
        </is>
      </c>
      <c r="AC2093" s="32" t="n">
        <v>1114741.63</v>
      </c>
      <c r="AD2093" s="32" t="n">
        <v>128195.29</v>
      </c>
      <c r="AE2093" s="35">
        <f>(LEFT(Y2093,4)-Parameters!$B$23)*12+MID(Y2093,6,2)-Parameters!$B$24+1</f>
        <v/>
      </c>
    </row>
    <row r="2094">
      <c r="X2094" t="inlineStr">
        <is>
          <t>L0235860</t>
        </is>
      </c>
      <c r="Y2094" t="inlineStr">
        <is>
          <t>2026-07-24</t>
        </is>
      </c>
      <c r="Z2094" t="inlineStr">
        <is>
          <t>warehouse_out</t>
        </is>
      </c>
      <c r="AA2094" t="inlineStr">
        <is>
          <t>IMP00063</t>
        </is>
      </c>
      <c r="AB2094" t="inlineStr">
        <is>
          <t>T100440</t>
        </is>
      </c>
      <c r="AC2094" s="32" t="n">
        <v>681208.1899999999</v>
      </c>
      <c r="AD2094" s="32" t="n">
        <v>72889.28</v>
      </c>
      <c r="AE2094" s="35">
        <f>(LEFT(Y2094,4)-Parameters!$B$23)*12+MID(Y2094,6,2)-Parameters!$B$24+1</f>
        <v/>
      </c>
    </row>
    <row r="2095">
      <c r="X2095" t="inlineStr">
        <is>
          <t>L0235861</t>
        </is>
      </c>
      <c r="Y2095" t="inlineStr">
        <is>
          <t>2026-07-24</t>
        </is>
      </c>
      <c r="Z2095" t="inlineStr">
        <is>
          <t>home_use</t>
        </is>
      </c>
      <c r="AA2095" t="inlineStr">
        <is>
          <t>IMP00063</t>
        </is>
      </c>
      <c r="AB2095" t="inlineStr">
        <is>
          <t>T100440</t>
        </is>
      </c>
      <c r="AC2095" s="32" t="n">
        <v>240873.31</v>
      </c>
      <c r="AD2095" s="32" t="n">
        <v>27700.43</v>
      </c>
      <c r="AE2095" s="35">
        <f>(LEFT(Y2095,4)-Parameters!$B$23)*12+MID(Y2095,6,2)-Parameters!$B$24+1</f>
        <v/>
      </c>
    </row>
    <row r="2096">
      <c r="X2096" t="inlineStr">
        <is>
          <t>L0235864</t>
        </is>
      </c>
      <c r="Y2096" t="inlineStr">
        <is>
          <t>2026-07-24</t>
        </is>
      </c>
      <c r="Z2096" t="inlineStr">
        <is>
          <t>home_use</t>
        </is>
      </c>
      <c r="AA2096" t="inlineStr">
        <is>
          <t>IMP00063</t>
        </is>
      </c>
      <c r="AB2096" t="inlineStr">
        <is>
          <t>T100440</t>
        </is>
      </c>
      <c r="AC2096" s="32" t="n">
        <v>4803740.56</v>
      </c>
      <c r="AD2096" s="32" t="n">
        <v>514000.24</v>
      </c>
      <c r="AE2096" s="35">
        <f>(LEFT(Y2096,4)-Parameters!$B$23)*12+MID(Y2096,6,2)-Parameters!$B$24+1</f>
        <v/>
      </c>
    </row>
    <row r="2097">
      <c r="X2097" t="inlineStr">
        <is>
          <t>L0236116</t>
        </is>
      </c>
      <c r="Y2097" t="inlineStr">
        <is>
          <t>2026-07-25</t>
        </is>
      </c>
      <c r="Z2097" t="inlineStr">
        <is>
          <t>home_use</t>
        </is>
      </c>
      <c r="AA2097" t="inlineStr">
        <is>
          <t>IMP00063</t>
        </is>
      </c>
      <c r="AB2097" t="inlineStr">
        <is>
          <t>T100440</t>
        </is>
      </c>
      <c r="AC2097" s="32" t="n">
        <v>2277357.6</v>
      </c>
      <c r="AD2097" s="32" t="n">
        <v>243677.26</v>
      </c>
      <c r="AE2097" s="35">
        <f>(LEFT(Y2097,4)-Parameters!$B$23)*12+MID(Y2097,6,2)-Parameters!$B$24+1</f>
        <v/>
      </c>
    </row>
    <row r="2098">
      <c r="X2098" t="inlineStr">
        <is>
          <t>L0236117</t>
        </is>
      </c>
      <c r="Y2098" t="inlineStr">
        <is>
          <t>2026-07-25</t>
        </is>
      </c>
      <c r="Z2098" t="inlineStr">
        <is>
          <t>home_use</t>
        </is>
      </c>
      <c r="AA2098" t="inlineStr">
        <is>
          <t>IMP00063</t>
        </is>
      </c>
      <c r="AB2098" t="inlineStr">
        <is>
          <t>T100440</t>
        </is>
      </c>
      <c r="AC2098" s="32" t="n">
        <v>4577522.92</v>
      </c>
      <c r="AD2098" s="32" t="n">
        <v>512682.57</v>
      </c>
      <c r="AE2098" s="35">
        <f>(LEFT(Y2098,4)-Parameters!$B$23)*12+MID(Y2098,6,2)-Parameters!$B$24+1</f>
        <v/>
      </c>
    </row>
    <row r="2099">
      <c r="X2099" t="inlineStr">
        <is>
          <t>L0236118</t>
        </is>
      </c>
      <c r="Y2099" t="inlineStr">
        <is>
          <t>2026-07-25</t>
        </is>
      </c>
      <c r="Z2099" t="inlineStr">
        <is>
          <t>home_use</t>
        </is>
      </c>
      <c r="AA2099" t="inlineStr">
        <is>
          <t>IMP00063</t>
        </is>
      </c>
      <c r="AB2099" t="inlineStr">
        <is>
          <t>T100440</t>
        </is>
      </c>
      <c r="AC2099" s="32" t="n">
        <v>757623.79</v>
      </c>
      <c r="AD2099" s="32" t="n">
        <v>77277.63</v>
      </c>
      <c r="AE2099" s="35">
        <f>(LEFT(Y2099,4)-Parameters!$B$23)*12+MID(Y2099,6,2)-Parameters!$B$24+1</f>
        <v/>
      </c>
    </row>
    <row r="2100">
      <c r="X2100" t="inlineStr">
        <is>
          <t>L0236119</t>
        </is>
      </c>
      <c r="Y2100" t="inlineStr">
        <is>
          <t>2026-07-25</t>
        </is>
      </c>
      <c r="Z2100" t="inlineStr">
        <is>
          <t>home_use</t>
        </is>
      </c>
      <c r="AA2100" t="inlineStr">
        <is>
          <t>IMP00063</t>
        </is>
      </c>
      <c r="AB2100" t="inlineStr">
        <is>
          <t>T100440</t>
        </is>
      </c>
      <c r="AC2100" s="32" t="n">
        <v>411326.75</v>
      </c>
      <c r="AD2100" s="32" t="n">
        <v>47302.58</v>
      </c>
      <c r="AE2100" s="35">
        <f>(LEFT(Y2100,4)-Parameters!$B$23)*12+MID(Y2100,6,2)-Parameters!$B$24+1</f>
        <v/>
      </c>
    </row>
    <row r="2101">
      <c r="X2101" t="inlineStr">
        <is>
          <t>L0250119</t>
        </is>
      </c>
      <c r="Y2101" t="inlineStr">
        <is>
          <t>2026-07-25</t>
        </is>
      </c>
      <c r="Z2101" t="inlineStr">
        <is>
          <t>home_use</t>
        </is>
      </c>
      <c r="AA2101" t="inlineStr">
        <is>
          <t>IMP00063</t>
        </is>
      </c>
      <c r="AB2101" t="inlineStr">
        <is>
          <t>T100440</t>
        </is>
      </c>
      <c r="AC2101" s="32" t="n">
        <v>79506.36</v>
      </c>
      <c r="AD2101" s="32" t="n">
        <v>9938.299999999999</v>
      </c>
      <c r="AE2101" s="35">
        <f>(LEFT(Y2101,4)-Parameters!$B$23)*12+MID(Y2101,6,2)-Parameters!$B$24+1</f>
        <v/>
      </c>
    </row>
    <row r="2102">
      <c r="X2102" t="inlineStr">
        <is>
          <t>L0236364</t>
        </is>
      </c>
      <c r="Y2102" t="inlineStr">
        <is>
          <t>2026-07-26</t>
        </is>
      </c>
      <c r="Z2102" t="inlineStr">
        <is>
          <t>warehouse_out</t>
        </is>
      </c>
      <c r="AA2102" t="inlineStr">
        <is>
          <t>IMP00063</t>
        </is>
      </c>
      <c r="AB2102" t="inlineStr">
        <is>
          <t>T100440</t>
        </is>
      </c>
      <c r="AC2102" s="32" t="n">
        <v>701265.16</v>
      </c>
      <c r="AD2102" s="32" t="n">
        <v>78541.7</v>
      </c>
      <c r="AE2102" s="35">
        <f>(LEFT(Y2102,4)-Parameters!$B$23)*12+MID(Y2102,6,2)-Parameters!$B$24+1</f>
        <v/>
      </c>
    </row>
    <row r="2103">
      <c r="X2103" t="inlineStr">
        <is>
          <t>L0236366</t>
        </is>
      </c>
      <c r="Y2103" t="inlineStr">
        <is>
          <t>2026-07-26</t>
        </is>
      </c>
      <c r="Z2103" t="inlineStr">
        <is>
          <t>home_use</t>
        </is>
      </c>
      <c r="AA2103" t="inlineStr">
        <is>
          <t>IMP00063</t>
        </is>
      </c>
      <c r="AB2103" t="inlineStr">
        <is>
          <t>T100440</t>
        </is>
      </c>
      <c r="AC2103" s="32" t="n">
        <v>1533442.14</v>
      </c>
      <c r="AD2103" s="32" t="n">
        <v>171745.52</v>
      </c>
      <c r="AE2103" s="35">
        <f>(LEFT(Y2103,4)-Parameters!$B$23)*12+MID(Y2103,6,2)-Parameters!$B$24+1</f>
        <v/>
      </c>
    </row>
    <row r="2104">
      <c r="X2104" t="inlineStr">
        <is>
          <t>L0236367</t>
        </is>
      </c>
      <c r="Y2104" t="inlineStr">
        <is>
          <t>2026-07-26</t>
        </is>
      </c>
      <c r="Z2104" t="inlineStr">
        <is>
          <t>home_use</t>
        </is>
      </c>
      <c r="AA2104" t="inlineStr">
        <is>
          <t>IMP00063</t>
        </is>
      </c>
      <c r="AB2104" t="inlineStr">
        <is>
          <t>T100440</t>
        </is>
      </c>
      <c r="AC2104" s="32" t="n">
        <v>1907647.26</v>
      </c>
      <c r="AD2104" s="32" t="n">
        <v>204118.26</v>
      </c>
      <c r="AE2104" s="35">
        <f>(LEFT(Y2104,4)-Parameters!$B$23)*12+MID(Y2104,6,2)-Parameters!$B$24+1</f>
        <v/>
      </c>
    </row>
    <row r="2105">
      <c r="X2105" t="inlineStr">
        <is>
          <t>L0236368</t>
        </is>
      </c>
      <c r="Y2105" t="inlineStr">
        <is>
          <t>2026-07-26</t>
        </is>
      </c>
      <c r="Z2105" t="inlineStr">
        <is>
          <t>home_use</t>
        </is>
      </c>
      <c r="AA2105" t="inlineStr">
        <is>
          <t>IMP00063</t>
        </is>
      </c>
      <c r="AB2105" t="inlineStr">
        <is>
          <t>T100440</t>
        </is>
      </c>
      <c r="AC2105" s="32" t="n">
        <v>1205659.38</v>
      </c>
      <c r="AD2105" s="32" t="n">
        <v>138650.83</v>
      </c>
      <c r="AE2105" s="35">
        <f>(LEFT(Y2105,4)-Parameters!$B$23)*12+MID(Y2105,6,2)-Parameters!$B$24+1</f>
        <v/>
      </c>
    </row>
    <row r="2106">
      <c r="X2106" t="inlineStr">
        <is>
          <t>L0236369</t>
        </is>
      </c>
      <c r="Y2106" t="inlineStr">
        <is>
          <t>2026-07-26</t>
        </is>
      </c>
      <c r="Z2106" t="inlineStr">
        <is>
          <t>home_use</t>
        </is>
      </c>
      <c r="AA2106" t="inlineStr">
        <is>
          <t>IMP00063</t>
        </is>
      </c>
      <c r="AB2106" t="inlineStr">
        <is>
          <t>T100440</t>
        </is>
      </c>
      <c r="AC2106" s="32" t="n">
        <v>436068.27</v>
      </c>
      <c r="AD2106" s="32" t="n">
        <v>50147.85</v>
      </c>
      <c r="AE2106" s="35">
        <f>(LEFT(Y2106,4)-Parameters!$B$23)*12+MID(Y2106,6,2)-Parameters!$B$24+1</f>
        <v/>
      </c>
    </row>
    <row r="2107">
      <c r="X2107" t="inlineStr">
        <is>
          <t>L0236370</t>
        </is>
      </c>
      <c r="Y2107" t="inlineStr">
        <is>
          <t>2026-07-26</t>
        </is>
      </c>
      <c r="Z2107" t="inlineStr">
        <is>
          <t>home_use</t>
        </is>
      </c>
      <c r="AA2107" t="inlineStr">
        <is>
          <t>IMP00063</t>
        </is>
      </c>
      <c r="AB2107" t="inlineStr">
        <is>
          <t>T100440</t>
        </is>
      </c>
      <c r="AC2107" s="32" t="n">
        <v>291321.24</v>
      </c>
      <c r="AD2107" s="32" t="n">
        <v>31171.37</v>
      </c>
      <c r="AE2107" s="35">
        <f>(LEFT(Y2107,4)-Parameters!$B$23)*12+MID(Y2107,6,2)-Parameters!$B$24+1</f>
        <v/>
      </c>
    </row>
    <row r="2108">
      <c r="X2108" t="inlineStr">
        <is>
          <t>L0236617</t>
        </is>
      </c>
      <c r="Y2108" t="inlineStr">
        <is>
          <t>2026-07-27</t>
        </is>
      </c>
      <c r="Z2108" t="inlineStr">
        <is>
          <t>home_use</t>
        </is>
      </c>
      <c r="AA2108" t="inlineStr">
        <is>
          <t>IMP00063</t>
        </is>
      </c>
      <c r="AB2108" t="inlineStr">
        <is>
          <t>T100440</t>
        </is>
      </c>
      <c r="AC2108" s="32" t="n">
        <v>1081848.22</v>
      </c>
      <c r="AD2108" s="32" t="n">
        <v>124412.55</v>
      </c>
      <c r="AE2108" s="35">
        <f>(LEFT(Y2108,4)-Parameters!$B$23)*12+MID(Y2108,6,2)-Parameters!$B$24+1</f>
        <v/>
      </c>
    </row>
    <row r="2109">
      <c r="X2109" t="inlineStr">
        <is>
          <t>L0236618</t>
        </is>
      </c>
      <c r="Y2109" t="inlineStr">
        <is>
          <t>2026-07-27</t>
        </is>
      </c>
      <c r="Z2109" t="inlineStr">
        <is>
          <t>home_use</t>
        </is>
      </c>
      <c r="AA2109" t="inlineStr">
        <is>
          <t>IMP00063</t>
        </is>
      </c>
      <c r="AB2109" t="inlineStr">
        <is>
          <t>T100440</t>
        </is>
      </c>
      <c r="AC2109" s="32" t="n">
        <v>668356.22</v>
      </c>
      <c r="AD2109" s="32" t="n">
        <v>76860.97</v>
      </c>
      <c r="AE2109" s="35">
        <f>(LEFT(Y2109,4)-Parameters!$B$23)*12+MID(Y2109,6,2)-Parameters!$B$24+1</f>
        <v/>
      </c>
    </row>
    <row r="2110">
      <c r="X2110" t="inlineStr">
        <is>
          <t>L0236882</t>
        </is>
      </c>
      <c r="Y2110" t="inlineStr">
        <is>
          <t>2026-07-28</t>
        </is>
      </c>
      <c r="Z2110" t="inlineStr">
        <is>
          <t>home_use</t>
        </is>
      </c>
      <c r="AA2110" t="inlineStr">
        <is>
          <t>IMP00063</t>
        </is>
      </c>
      <c r="AB2110" t="inlineStr">
        <is>
          <t>T100440</t>
        </is>
      </c>
      <c r="AC2110" s="32" t="n">
        <v>341630.86</v>
      </c>
      <c r="AD2110" s="32" t="n">
        <v>39287.55</v>
      </c>
      <c r="AE2110" s="35">
        <f>(LEFT(Y2110,4)-Parameters!$B$23)*12+MID(Y2110,6,2)-Parameters!$B$24+1</f>
        <v/>
      </c>
    </row>
    <row r="2111">
      <c r="X2111" t="inlineStr">
        <is>
          <t>L0236884</t>
        </is>
      </c>
      <c r="Y2111" t="inlineStr">
        <is>
          <t>2026-07-28</t>
        </is>
      </c>
      <c r="Z2111" t="inlineStr">
        <is>
          <t>home_use</t>
        </is>
      </c>
      <c r="AA2111" t="inlineStr">
        <is>
          <t>IMP00063</t>
        </is>
      </c>
      <c r="AB2111" t="inlineStr">
        <is>
          <t>T100440</t>
        </is>
      </c>
      <c r="AC2111" s="32" t="n">
        <v>13527296.51</v>
      </c>
      <c r="AD2111" s="32" t="n">
        <v>1758548.55</v>
      </c>
      <c r="AE2111" s="35">
        <f>(LEFT(Y2111,4)-Parameters!$B$23)*12+MID(Y2111,6,2)-Parameters!$B$24+1</f>
        <v/>
      </c>
    </row>
    <row r="2112">
      <c r="X2112" t="inlineStr">
        <is>
          <t>L0236888</t>
        </is>
      </c>
      <c r="Y2112" t="inlineStr">
        <is>
          <t>2026-07-28</t>
        </is>
      </c>
      <c r="Z2112" t="inlineStr">
        <is>
          <t>home_use</t>
        </is>
      </c>
      <c r="AA2112" t="inlineStr">
        <is>
          <t>IMP00063</t>
        </is>
      </c>
      <c r="AB2112" t="inlineStr">
        <is>
          <t>T100440</t>
        </is>
      </c>
      <c r="AC2112" s="32" t="n">
        <v>732582.0699999999</v>
      </c>
      <c r="AD2112" s="32" t="n">
        <v>84246.94</v>
      </c>
      <c r="AE2112" s="35">
        <f>(LEFT(Y2112,4)-Parameters!$B$23)*12+MID(Y2112,6,2)-Parameters!$B$24+1</f>
        <v/>
      </c>
    </row>
    <row r="2113">
      <c r="X2113" t="inlineStr">
        <is>
          <t>L0236889</t>
        </is>
      </c>
      <c r="Y2113" t="inlineStr">
        <is>
          <t>2026-07-28</t>
        </is>
      </c>
      <c r="Z2113" t="inlineStr">
        <is>
          <t>home_use</t>
        </is>
      </c>
      <c r="AA2113" t="inlineStr">
        <is>
          <t>IMP00063</t>
        </is>
      </c>
      <c r="AB2113" t="inlineStr">
        <is>
          <t>T100440</t>
        </is>
      </c>
      <c r="AC2113" s="32" t="n">
        <v>437036.57</v>
      </c>
      <c r="AD2113" s="32" t="n">
        <v>50259.21</v>
      </c>
      <c r="AE2113" s="35">
        <f>(LEFT(Y2113,4)-Parameters!$B$23)*12+MID(Y2113,6,2)-Parameters!$B$24+1</f>
        <v/>
      </c>
    </row>
    <row r="2114">
      <c r="X2114" t="inlineStr">
        <is>
          <t>L0236890</t>
        </is>
      </c>
      <c r="Y2114" t="inlineStr">
        <is>
          <t>2026-07-28</t>
        </is>
      </c>
      <c r="Z2114" t="inlineStr">
        <is>
          <t>home_use</t>
        </is>
      </c>
      <c r="AA2114" t="inlineStr">
        <is>
          <t>IMP00063</t>
        </is>
      </c>
      <c r="AB2114" t="inlineStr">
        <is>
          <t>T100440</t>
        </is>
      </c>
      <c r="AC2114" s="32" t="n">
        <v>2063934.87</v>
      </c>
      <c r="AD2114" s="32" t="n">
        <v>268311.53</v>
      </c>
      <c r="AE2114" s="35">
        <f>(LEFT(Y2114,4)-Parameters!$B$23)*12+MID(Y2114,6,2)-Parameters!$B$24+1</f>
        <v/>
      </c>
    </row>
    <row r="2115">
      <c r="X2115" t="inlineStr">
        <is>
          <t>L0237112</t>
        </is>
      </c>
      <c r="Y2115" t="inlineStr">
        <is>
          <t>2026-08-01</t>
        </is>
      </c>
      <c r="Z2115" t="inlineStr">
        <is>
          <t>home_use</t>
        </is>
      </c>
      <c r="AA2115" t="inlineStr">
        <is>
          <t>IMP00063</t>
        </is>
      </c>
      <c r="AB2115" t="inlineStr">
        <is>
          <t>T100440</t>
        </is>
      </c>
      <c r="AC2115" s="32" t="n">
        <v>401860.62</v>
      </c>
      <c r="AD2115" s="32" t="n">
        <v>42999.09</v>
      </c>
      <c r="AE2115" s="35">
        <f>(LEFT(Y2115,4)-Parameters!$B$23)*12+MID(Y2115,6,2)-Parameters!$B$24+1</f>
        <v/>
      </c>
    </row>
    <row r="2116">
      <c r="X2116" t="inlineStr">
        <is>
          <t>L0237115</t>
        </is>
      </c>
      <c r="Y2116" t="inlineStr">
        <is>
          <t>2026-08-01</t>
        </is>
      </c>
      <c r="Z2116" t="inlineStr">
        <is>
          <t>home_use</t>
        </is>
      </c>
      <c r="AA2116" t="inlineStr">
        <is>
          <t>IMP00063</t>
        </is>
      </c>
      <c r="AB2116" t="inlineStr">
        <is>
          <t>T100440</t>
        </is>
      </c>
      <c r="AC2116" s="32" t="n">
        <v>270276.98</v>
      </c>
      <c r="AD2116" s="32" t="n">
        <v>31081.85</v>
      </c>
      <c r="AE2116" s="35">
        <f>(LEFT(Y2116,4)-Parameters!$B$23)*12+MID(Y2116,6,2)-Parameters!$B$24+1</f>
        <v/>
      </c>
    </row>
    <row r="2117">
      <c r="X2117" t="inlineStr">
        <is>
          <t>L0237116</t>
        </is>
      </c>
      <c r="Y2117" t="inlineStr">
        <is>
          <t>2026-08-01</t>
        </is>
      </c>
      <c r="Z2117" t="inlineStr">
        <is>
          <t>home_use</t>
        </is>
      </c>
      <c r="AA2117" t="inlineStr">
        <is>
          <t>IMP00063</t>
        </is>
      </c>
      <c r="AB2117" t="inlineStr">
        <is>
          <t>T100440</t>
        </is>
      </c>
      <c r="AC2117" s="32" t="n">
        <v>5001528.76</v>
      </c>
      <c r="AD2117" s="32" t="n">
        <v>650198.74</v>
      </c>
      <c r="AE2117" s="35">
        <f>(LEFT(Y2117,4)-Parameters!$B$23)*12+MID(Y2117,6,2)-Parameters!$B$24+1</f>
        <v/>
      </c>
    </row>
    <row r="2118">
      <c r="X2118" t="inlineStr">
        <is>
          <t>L0237349</t>
        </is>
      </c>
      <c r="Y2118" t="inlineStr">
        <is>
          <t>2026-08-02</t>
        </is>
      </c>
      <c r="Z2118" t="inlineStr">
        <is>
          <t>home_use</t>
        </is>
      </c>
      <c r="AA2118" t="inlineStr">
        <is>
          <t>IMP00063</t>
        </is>
      </c>
      <c r="AB2118" t="inlineStr">
        <is>
          <t>T100440</t>
        </is>
      </c>
      <c r="AC2118" s="32" t="n">
        <v>3154921.2</v>
      </c>
      <c r="AD2118" s="32" t="n">
        <v>353351.17</v>
      </c>
      <c r="AE2118" s="35">
        <f>(LEFT(Y2118,4)-Parameters!$B$23)*12+MID(Y2118,6,2)-Parameters!$B$24+1</f>
        <v/>
      </c>
    </row>
    <row r="2119">
      <c r="X2119" t="inlineStr">
        <is>
          <t>L0237350</t>
        </is>
      </c>
      <c r="Y2119" t="inlineStr">
        <is>
          <t>2026-08-02</t>
        </is>
      </c>
      <c r="Z2119" t="inlineStr">
        <is>
          <t>home_use</t>
        </is>
      </c>
      <c r="AA2119" t="inlineStr">
        <is>
          <t>IMP00063</t>
        </is>
      </c>
      <c r="AB2119" t="inlineStr">
        <is>
          <t>T100440</t>
        </is>
      </c>
      <c r="AC2119" s="32" t="n">
        <v>476492.79</v>
      </c>
      <c r="AD2119" s="32" t="n">
        <v>54796.67</v>
      </c>
      <c r="AE2119" s="35">
        <f>(LEFT(Y2119,4)-Parameters!$B$23)*12+MID(Y2119,6,2)-Parameters!$B$24+1</f>
        <v/>
      </c>
    </row>
    <row r="2120">
      <c r="X2120" t="inlineStr">
        <is>
          <t>L0237351</t>
        </is>
      </c>
      <c r="Y2120" t="inlineStr">
        <is>
          <t>2026-08-02</t>
        </is>
      </c>
      <c r="Z2120" t="inlineStr">
        <is>
          <t>home_use</t>
        </is>
      </c>
      <c r="AA2120" t="inlineStr">
        <is>
          <t>IMP00063</t>
        </is>
      </c>
      <c r="AB2120" t="inlineStr">
        <is>
          <t>T100440</t>
        </is>
      </c>
      <c r="AC2120" s="32" t="n">
        <v>322023.22</v>
      </c>
      <c r="AD2120" s="32" t="n">
        <v>37032.67</v>
      </c>
      <c r="AE2120" s="35">
        <f>(LEFT(Y2120,4)-Parameters!$B$23)*12+MID(Y2120,6,2)-Parameters!$B$24+1</f>
        <v/>
      </c>
    </row>
    <row r="2121">
      <c r="X2121" t="inlineStr">
        <is>
          <t>L0237352</t>
        </is>
      </c>
      <c r="Y2121" t="inlineStr">
        <is>
          <t>2026-08-02</t>
        </is>
      </c>
      <c r="Z2121" t="inlineStr">
        <is>
          <t>home_use</t>
        </is>
      </c>
      <c r="AA2121" t="inlineStr">
        <is>
          <t>IMP00063</t>
        </is>
      </c>
      <c r="AB2121" t="inlineStr">
        <is>
          <t>T100440</t>
        </is>
      </c>
      <c r="AC2121" s="32" t="n">
        <v>753226.47</v>
      </c>
      <c r="AD2121" s="32" t="n">
        <v>80595.23</v>
      </c>
      <c r="AE2121" s="35">
        <f>(LEFT(Y2121,4)-Parameters!$B$23)*12+MID(Y2121,6,2)-Parameters!$B$24+1</f>
        <v/>
      </c>
    </row>
    <row r="2122">
      <c r="X2122" t="inlineStr">
        <is>
          <t>L0237353</t>
        </is>
      </c>
      <c r="Y2122" t="inlineStr">
        <is>
          <t>2026-08-02</t>
        </is>
      </c>
      <c r="Z2122" t="inlineStr">
        <is>
          <t>home_use</t>
        </is>
      </c>
      <c r="AA2122" t="inlineStr">
        <is>
          <t>IMP00063</t>
        </is>
      </c>
      <c r="AB2122" t="inlineStr">
        <is>
          <t>T100440</t>
        </is>
      </c>
      <c r="AC2122" s="32" t="n">
        <v>3931847.86</v>
      </c>
      <c r="AD2122" s="32" t="n">
        <v>511140.22</v>
      </c>
      <c r="AE2122" s="35">
        <f>(LEFT(Y2122,4)-Parameters!$B$23)*12+MID(Y2122,6,2)-Parameters!$B$24+1</f>
        <v/>
      </c>
    </row>
    <row r="2123">
      <c r="X2123" t="inlineStr">
        <is>
          <t>L0237355</t>
        </is>
      </c>
      <c r="Y2123" t="inlineStr">
        <is>
          <t>2026-08-02</t>
        </is>
      </c>
      <c r="Z2123" t="inlineStr">
        <is>
          <t>home_use</t>
        </is>
      </c>
      <c r="AA2123" t="inlineStr">
        <is>
          <t>IMP00063</t>
        </is>
      </c>
      <c r="AB2123" t="inlineStr">
        <is>
          <t>T100440</t>
        </is>
      </c>
      <c r="AC2123" s="32" t="n">
        <v>622973.05</v>
      </c>
      <c r="AD2123" s="32" t="n">
        <v>71641.89999999999</v>
      </c>
      <c r="AE2123" s="35">
        <f>(LEFT(Y2123,4)-Parameters!$B$23)*12+MID(Y2123,6,2)-Parameters!$B$24+1</f>
        <v/>
      </c>
    </row>
    <row r="2124">
      <c r="X2124" t="inlineStr">
        <is>
          <t>L0237358</t>
        </is>
      </c>
      <c r="Y2124" t="inlineStr">
        <is>
          <t>2026-08-02</t>
        </is>
      </c>
      <c r="Z2124" t="inlineStr">
        <is>
          <t>home_use</t>
        </is>
      </c>
      <c r="AA2124" t="inlineStr">
        <is>
          <t>IMP00063</t>
        </is>
      </c>
      <c r="AB2124" t="inlineStr">
        <is>
          <t>T100440</t>
        </is>
      </c>
      <c r="AC2124" s="32" t="n">
        <v>963698.29</v>
      </c>
      <c r="AD2124" s="32" t="n">
        <v>110825.3</v>
      </c>
      <c r="AE2124" s="35">
        <f>(LEFT(Y2124,4)-Parameters!$B$23)*12+MID(Y2124,6,2)-Parameters!$B$24+1</f>
        <v/>
      </c>
    </row>
    <row r="2125">
      <c r="X2125" t="inlineStr">
        <is>
          <t>L0237359</t>
        </is>
      </c>
      <c r="Y2125" t="inlineStr">
        <is>
          <t>2026-08-02</t>
        </is>
      </c>
      <c r="Z2125" t="inlineStr">
        <is>
          <t>home_use</t>
        </is>
      </c>
      <c r="AA2125" t="inlineStr">
        <is>
          <t>IMP00063</t>
        </is>
      </c>
      <c r="AB2125" t="inlineStr">
        <is>
          <t>T100440</t>
        </is>
      </c>
      <c r="AC2125" s="32" t="n">
        <v>391511.59</v>
      </c>
      <c r="AD2125" s="32" t="n">
        <v>45023.83</v>
      </c>
      <c r="AE2125" s="35">
        <f>(LEFT(Y2125,4)-Parameters!$B$23)*12+MID(Y2125,6,2)-Parameters!$B$24+1</f>
        <v/>
      </c>
    </row>
    <row r="2126">
      <c r="X2126" t="inlineStr">
        <is>
          <t>L0237587</t>
        </is>
      </c>
      <c r="Y2126" t="inlineStr">
        <is>
          <t>2026-08-03</t>
        </is>
      </c>
      <c r="Z2126" t="inlineStr">
        <is>
          <t>home_use</t>
        </is>
      </c>
      <c r="AA2126" t="inlineStr">
        <is>
          <t>IMP00063</t>
        </is>
      </c>
      <c r="AB2126" t="inlineStr">
        <is>
          <t>T100440</t>
        </is>
      </c>
      <c r="AC2126" s="32" t="n">
        <v>322704.03</v>
      </c>
      <c r="AD2126" s="32" t="n">
        <v>34529.33</v>
      </c>
      <c r="AE2126" s="35">
        <f>(LEFT(Y2126,4)-Parameters!$B$23)*12+MID(Y2126,6,2)-Parameters!$B$24+1</f>
        <v/>
      </c>
    </row>
    <row r="2127">
      <c r="X2127" t="inlineStr">
        <is>
          <t>L0237588</t>
        </is>
      </c>
      <c r="Y2127" t="inlineStr">
        <is>
          <t>2026-08-03</t>
        </is>
      </c>
      <c r="Z2127" t="inlineStr">
        <is>
          <t>home_use</t>
        </is>
      </c>
      <c r="AA2127" t="inlineStr">
        <is>
          <t>IMP00063</t>
        </is>
      </c>
      <c r="AB2127" t="inlineStr">
        <is>
          <t>T100440</t>
        </is>
      </c>
      <c r="AC2127" s="32" t="n">
        <v>4063007.61</v>
      </c>
      <c r="AD2127" s="32" t="n">
        <v>528190.99</v>
      </c>
      <c r="AE2127" s="35">
        <f>(LEFT(Y2127,4)-Parameters!$B$23)*12+MID(Y2127,6,2)-Parameters!$B$24+1</f>
        <v/>
      </c>
    </row>
    <row r="2128">
      <c r="X2128" t="inlineStr">
        <is>
          <t>L0237589</t>
        </is>
      </c>
      <c r="Y2128" t="inlineStr">
        <is>
          <t>2026-08-03</t>
        </is>
      </c>
      <c r="Z2128" t="inlineStr">
        <is>
          <t>home_use</t>
        </is>
      </c>
      <c r="AA2128" t="inlineStr">
        <is>
          <t>IMP00063</t>
        </is>
      </c>
      <c r="AB2128" t="inlineStr">
        <is>
          <t>T100440</t>
        </is>
      </c>
      <c r="AC2128" s="32" t="n">
        <v>2545632.31</v>
      </c>
      <c r="AD2128" s="32" t="n">
        <v>292747.72</v>
      </c>
      <c r="AE2128" s="35">
        <f>(LEFT(Y2128,4)-Parameters!$B$23)*12+MID(Y2128,6,2)-Parameters!$B$24+1</f>
        <v/>
      </c>
    </row>
    <row r="2129">
      <c r="X2129" t="inlineStr">
        <is>
          <t>L0237591</t>
        </is>
      </c>
      <c r="Y2129" t="inlineStr">
        <is>
          <t>2026-08-03</t>
        </is>
      </c>
      <c r="Z2129" t="inlineStr">
        <is>
          <t>home_use</t>
        </is>
      </c>
      <c r="AA2129" t="inlineStr">
        <is>
          <t>IMP00063</t>
        </is>
      </c>
      <c r="AB2129" t="inlineStr">
        <is>
          <t>T100440</t>
        </is>
      </c>
      <c r="AC2129" s="32" t="n">
        <v>215604.29</v>
      </c>
      <c r="AD2129" s="32" t="n">
        <v>24794.49</v>
      </c>
      <c r="AE2129" s="35">
        <f>(LEFT(Y2129,4)-Parameters!$B$23)*12+MID(Y2129,6,2)-Parameters!$B$24+1</f>
        <v/>
      </c>
    </row>
    <row r="2130">
      <c r="X2130" t="inlineStr">
        <is>
          <t>L0237594</t>
        </is>
      </c>
      <c r="Y2130" t="inlineStr">
        <is>
          <t>2026-08-03</t>
        </is>
      </c>
      <c r="Z2130" t="inlineStr">
        <is>
          <t>home_use</t>
        </is>
      </c>
      <c r="AA2130" t="inlineStr">
        <is>
          <t>IMP00063</t>
        </is>
      </c>
      <c r="AB2130" t="inlineStr">
        <is>
          <t>T100440</t>
        </is>
      </c>
      <c r="AC2130" s="32" t="n">
        <v>1376832.11</v>
      </c>
      <c r="AD2130" s="32" t="n">
        <v>154205.2</v>
      </c>
      <c r="AE2130" s="35">
        <f>(LEFT(Y2130,4)-Parameters!$B$23)*12+MID(Y2130,6,2)-Parameters!$B$24+1</f>
        <v/>
      </c>
    </row>
    <row r="2131">
      <c r="X2131" t="inlineStr">
        <is>
          <t>L0237806</t>
        </is>
      </c>
      <c r="Y2131" t="inlineStr">
        <is>
          <t>2026-08-04</t>
        </is>
      </c>
      <c r="Z2131" t="inlineStr">
        <is>
          <t>home_use</t>
        </is>
      </c>
      <c r="AA2131" t="inlineStr">
        <is>
          <t>IMP00063</t>
        </is>
      </c>
      <c r="AB2131" t="inlineStr">
        <is>
          <t>T100440</t>
        </is>
      </c>
      <c r="AC2131" s="32" t="n">
        <v>300804.66</v>
      </c>
      <c r="AD2131" s="32" t="n">
        <v>34592.54</v>
      </c>
      <c r="AE2131" s="35">
        <f>(LEFT(Y2131,4)-Parameters!$B$23)*12+MID(Y2131,6,2)-Parameters!$B$24+1</f>
        <v/>
      </c>
    </row>
    <row r="2132">
      <c r="X2132" t="inlineStr">
        <is>
          <t>L0237807</t>
        </is>
      </c>
      <c r="Y2132" t="inlineStr">
        <is>
          <t>2026-08-04</t>
        </is>
      </c>
      <c r="Z2132" t="inlineStr">
        <is>
          <t>home_use</t>
        </is>
      </c>
      <c r="AA2132" t="inlineStr">
        <is>
          <t>IMP00063</t>
        </is>
      </c>
      <c r="AB2132" t="inlineStr">
        <is>
          <t>T100440</t>
        </is>
      </c>
      <c r="AC2132" s="32" t="n">
        <v>9361784.82</v>
      </c>
      <c r="AD2132" s="32" t="n">
        <v>1217032.03</v>
      </c>
      <c r="AE2132" s="35">
        <f>(LEFT(Y2132,4)-Parameters!$B$23)*12+MID(Y2132,6,2)-Parameters!$B$24+1</f>
        <v/>
      </c>
    </row>
    <row r="2133">
      <c r="X2133" t="inlineStr">
        <is>
          <t>L0238012</t>
        </is>
      </c>
      <c r="Y2133" t="inlineStr">
        <is>
          <t>2026-08-05</t>
        </is>
      </c>
      <c r="Z2133" t="inlineStr">
        <is>
          <t>home_use</t>
        </is>
      </c>
      <c r="AA2133" t="inlineStr">
        <is>
          <t>IMP00063</t>
        </is>
      </c>
      <c r="AB2133" t="inlineStr">
        <is>
          <t>T100440</t>
        </is>
      </c>
      <c r="AC2133" s="32" t="n">
        <v>3378456.63</v>
      </c>
      <c r="AD2133" s="32" t="n">
        <v>439199.36</v>
      </c>
      <c r="AE2133" s="35">
        <f>(LEFT(Y2133,4)-Parameters!$B$23)*12+MID(Y2133,6,2)-Parameters!$B$24+1</f>
        <v/>
      </c>
    </row>
    <row r="2134">
      <c r="X2134" t="inlineStr">
        <is>
          <t>L0238015</t>
        </is>
      </c>
      <c r="Y2134" t="inlineStr">
        <is>
          <t>2026-08-05</t>
        </is>
      </c>
      <c r="Z2134" t="inlineStr">
        <is>
          <t>home_use</t>
        </is>
      </c>
      <c r="AA2134" t="inlineStr">
        <is>
          <t>IMP00063</t>
        </is>
      </c>
      <c r="AB2134" t="inlineStr">
        <is>
          <t>T100440</t>
        </is>
      </c>
      <c r="AC2134" s="32" t="n">
        <v>631404.28</v>
      </c>
      <c r="AD2134" s="32" t="n">
        <v>67560.25999999999</v>
      </c>
      <c r="AE2134" s="35">
        <f>(LEFT(Y2134,4)-Parameters!$B$23)*12+MID(Y2134,6,2)-Parameters!$B$24+1</f>
        <v/>
      </c>
    </row>
    <row r="2135">
      <c r="X2135" t="inlineStr">
        <is>
          <t>L0238016</t>
        </is>
      </c>
      <c r="Y2135" t="inlineStr">
        <is>
          <t>2026-08-05</t>
        </is>
      </c>
      <c r="Z2135" t="inlineStr">
        <is>
          <t>home_use</t>
        </is>
      </c>
      <c r="AA2135" t="inlineStr">
        <is>
          <t>IMP00063</t>
        </is>
      </c>
      <c r="AB2135" t="inlineStr">
        <is>
          <t>T100440</t>
        </is>
      </c>
      <c r="AC2135" s="32" t="n">
        <v>2133787.51</v>
      </c>
      <c r="AD2135" s="32" t="n">
        <v>238984.2</v>
      </c>
      <c r="AE2135" s="35">
        <f>(LEFT(Y2135,4)-Parameters!$B$23)*12+MID(Y2135,6,2)-Parameters!$B$24+1</f>
        <v/>
      </c>
    </row>
    <row r="2136">
      <c r="X2136" t="inlineStr">
        <is>
          <t>L0238017</t>
        </is>
      </c>
      <c r="Y2136" t="inlineStr">
        <is>
          <t>2026-08-05</t>
        </is>
      </c>
      <c r="Z2136" t="inlineStr">
        <is>
          <t>home_use</t>
        </is>
      </c>
      <c r="AA2136" t="inlineStr">
        <is>
          <t>IMP00063</t>
        </is>
      </c>
      <c r="AB2136" t="inlineStr">
        <is>
          <t>T100440</t>
        </is>
      </c>
      <c r="AC2136" s="32" t="n">
        <v>1026813.15</v>
      </c>
      <c r="AD2136" s="32" t="n">
        <v>118083.51</v>
      </c>
      <c r="AE2136" s="35">
        <f>(LEFT(Y2136,4)-Parameters!$B$23)*12+MID(Y2136,6,2)-Parameters!$B$24+1</f>
        <v/>
      </c>
    </row>
    <row r="2137">
      <c r="X2137" t="inlineStr">
        <is>
          <t>L0238018</t>
        </is>
      </c>
      <c r="Y2137" t="inlineStr">
        <is>
          <t>2026-08-05</t>
        </is>
      </c>
      <c r="Z2137" t="inlineStr">
        <is>
          <t>home_use</t>
        </is>
      </c>
      <c r="AA2137" t="inlineStr">
        <is>
          <t>IMP00063</t>
        </is>
      </c>
      <c r="AB2137" t="inlineStr">
        <is>
          <t>T100440</t>
        </is>
      </c>
      <c r="AC2137" s="32" t="n">
        <v>2676321.06</v>
      </c>
      <c r="AD2137" s="32" t="n">
        <v>307776.92</v>
      </c>
      <c r="AE2137" s="35">
        <f>(LEFT(Y2137,4)-Parameters!$B$23)*12+MID(Y2137,6,2)-Parameters!$B$24+1</f>
        <v/>
      </c>
    </row>
    <row r="2138">
      <c r="X2138" t="inlineStr">
        <is>
          <t>L0238020</t>
        </is>
      </c>
      <c r="Y2138" t="inlineStr">
        <is>
          <t>2026-08-05</t>
        </is>
      </c>
      <c r="Z2138" t="inlineStr">
        <is>
          <t>home_use</t>
        </is>
      </c>
      <c r="AA2138" t="inlineStr">
        <is>
          <t>IMP00063</t>
        </is>
      </c>
      <c r="AB2138" t="inlineStr">
        <is>
          <t>T100440</t>
        </is>
      </c>
      <c r="AC2138" s="32" t="n">
        <v>1206501.7</v>
      </c>
      <c r="AD2138" s="32" t="n">
        <v>156845.22</v>
      </c>
      <c r="AE2138" s="35">
        <f>(LEFT(Y2138,4)-Parameters!$B$23)*12+MID(Y2138,6,2)-Parameters!$B$24+1</f>
        <v/>
      </c>
    </row>
    <row r="2139">
      <c r="X2139" t="inlineStr">
        <is>
          <t>L0238021</t>
        </is>
      </c>
      <c r="Y2139" t="inlineStr">
        <is>
          <t>2026-08-05</t>
        </is>
      </c>
      <c r="Z2139" t="inlineStr">
        <is>
          <t>home_use</t>
        </is>
      </c>
      <c r="AA2139" t="inlineStr">
        <is>
          <t>IMP00063</t>
        </is>
      </c>
      <c r="AB2139" t="inlineStr">
        <is>
          <t>T100440</t>
        </is>
      </c>
      <c r="AC2139" s="32" t="n">
        <v>1376520.69</v>
      </c>
      <c r="AD2139" s="32" t="n">
        <v>158299.88</v>
      </c>
      <c r="AE2139" s="35">
        <f>(LEFT(Y2139,4)-Parameters!$B$23)*12+MID(Y2139,6,2)-Parameters!$B$24+1</f>
        <v/>
      </c>
    </row>
    <row r="2140">
      <c r="X2140" t="inlineStr">
        <is>
          <t>L0238023</t>
        </is>
      </c>
      <c r="Y2140" t="inlineStr">
        <is>
          <t>2026-08-05</t>
        </is>
      </c>
      <c r="Z2140" t="inlineStr">
        <is>
          <t>home_use</t>
        </is>
      </c>
      <c r="AA2140" t="inlineStr">
        <is>
          <t>IMP00063</t>
        </is>
      </c>
      <c r="AB2140" t="inlineStr">
        <is>
          <t>T100440</t>
        </is>
      </c>
      <c r="AC2140" s="32" t="n">
        <v>358963.68</v>
      </c>
      <c r="AD2140" s="32" t="n">
        <v>41280.82</v>
      </c>
      <c r="AE2140" s="35">
        <f>(LEFT(Y2140,4)-Parameters!$B$23)*12+MID(Y2140,6,2)-Parameters!$B$24+1</f>
        <v/>
      </c>
    </row>
    <row r="2141">
      <c r="X2141" t="inlineStr">
        <is>
          <t>L0238255</t>
        </is>
      </c>
      <c r="Y2141" t="inlineStr">
        <is>
          <t>2026-08-06</t>
        </is>
      </c>
      <c r="Z2141" t="inlineStr">
        <is>
          <t>home_use</t>
        </is>
      </c>
      <c r="AA2141" t="inlineStr">
        <is>
          <t>IMP00063</t>
        </is>
      </c>
      <c r="AB2141" t="inlineStr">
        <is>
          <t>T100440</t>
        </is>
      </c>
      <c r="AC2141" s="32" t="n">
        <v>788242.05</v>
      </c>
      <c r="AD2141" s="32" t="n">
        <v>90647.84</v>
      </c>
      <c r="AE2141" s="35">
        <f>(LEFT(Y2141,4)-Parameters!$B$23)*12+MID(Y2141,6,2)-Parameters!$B$24+1</f>
        <v/>
      </c>
    </row>
    <row r="2142">
      <c r="X2142" t="inlineStr">
        <is>
          <t>L0238258</t>
        </is>
      </c>
      <c r="Y2142" t="inlineStr">
        <is>
          <t>2026-08-06</t>
        </is>
      </c>
      <c r="Z2142" t="inlineStr">
        <is>
          <t>home_use</t>
        </is>
      </c>
      <c r="AA2142" t="inlineStr">
        <is>
          <t>IMP00063</t>
        </is>
      </c>
      <c r="AB2142" t="inlineStr">
        <is>
          <t>T100440</t>
        </is>
      </c>
      <c r="AC2142" s="32" t="n">
        <v>1812722.03</v>
      </c>
      <c r="AD2142" s="32" t="n">
        <v>193961.26</v>
      </c>
      <c r="AE2142" s="35">
        <f>(LEFT(Y2142,4)-Parameters!$B$23)*12+MID(Y2142,6,2)-Parameters!$B$24+1</f>
        <v/>
      </c>
    </row>
    <row r="2143">
      <c r="X2143" t="inlineStr">
        <is>
          <t>L0238259</t>
        </is>
      </c>
      <c r="Y2143" t="inlineStr">
        <is>
          <t>2026-08-06</t>
        </is>
      </c>
      <c r="Z2143" t="inlineStr">
        <is>
          <t>home_use</t>
        </is>
      </c>
      <c r="AA2143" t="inlineStr">
        <is>
          <t>IMP00063</t>
        </is>
      </c>
      <c r="AB2143" t="inlineStr">
        <is>
          <t>T100440</t>
        </is>
      </c>
      <c r="AC2143" s="32" t="n">
        <v>1440461.88</v>
      </c>
      <c r="AD2143" s="32" t="n">
        <v>187260.04</v>
      </c>
      <c r="AE2143" s="35">
        <f>(LEFT(Y2143,4)-Parameters!$B$23)*12+MID(Y2143,6,2)-Parameters!$B$24+1</f>
        <v/>
      </c>
    </row>
    <row r="2144">
      <c r="X2144" t="inlineStr">
        <is>
          <t>L0238260</t>
        </is>
      </c>
      <c r="Y2144" t="inlineStr">
        <is>
          <t>2026-08-06</t>
        </is>
      </c>
      <c r="Z2144" t="inlineStr">
        <is>
          <t>home_use</t>
        </is>
      </c>
      <c r="AA2144" t="inlineStr">
        <is>
          <t>IMP00063</t>
        </is>
      </c>
      <c r="AB2144" t="inlineStr">
        <is>
          <t>T100440</t>
        </is>
      </c>
      <c r="AC2144" s="32" t="n">
        <v>419002.48</v>
      </c>
      <c r="AD2144" s="32" t="n">
        <v>48185.28</v>
      </c>
      <c r="AE2144" s="35">
        <f>(LEFT(Y2144,4)-Parameters!$B$23)*12+MID(Y2144,6,2)-Parameters!$B$24+1</f>
        <v/>
      </c>
    </row>
    <row r="2145">
      <c r="X2145" t="inlineStr">
        <is>
          <t>L0238496</t>
        </is>
      </c>
      <c r="Y2145" t="inlineStr">
        <is>
          <t>2026-08-07</t>
        </is>
      </c>
      <c r="Z2145" t="inlineStr">
        <is>
          <t>home_use</t>
        </is>
      </c>
      <c r="AA2145" t="inlineStr">
        <is>
          <t>IMP00063</t>
        </is>
      </c>
      <c r="AB2145" t="inlineStr">
        <is>
          <t>T100440</t>
        </is>
      </c>
      <c r="AC2145" s="32" t="n">
        <v>991802.05</v>
      </c>
      <c r="AD2145" s="32" t="n">
        <v>114057.24</v>
      </c>
      <c r="AE2145" s="35">
        <f>(LEFT(Y2145,4)-Parameters!$B$23)*12+MID(Y2145,6,2)-Parameters!$B$24+1</f>
        <v/>
      </c>
    </row>
    <row r="2146">
      <c r="X2146" t="inlineStr">
        <is>
          <t>L0238497</t>
        </is>
      </c>
      <c r="Y2146" t="inlineStr">
        <is>
          <t>2026-08-07</t>
        </is>
      </c>
      <c r="Z2146" t="inlineStr">
        <is>
          <t>home_use</t>
        </is>
      </c>
      <c r="AA2146" t="inlineStr">
        <is>
          <t>IMP00063</t>
        </is>
      </c>
      <c r="AB2146" t="inlineStr">
        <is>
          <t>T100440</t>
        </is>
      </c>
      <c r="AC2146" s="32" t="n">
        <v>3787130.03</v>
      </c>
      <c r="AD2146" s="32" t="n">
        <v>435519.95</v>
      </c>
      <c r="AE2146" s="35">
        <f>(LEFT(Y2146,4)-Parameters!$B$23)*12+MID(Y2146,6,2)-Parameters!$B$24+1</f>
        <v/>
      </c>
    </row>
    <row r="2147">
      <c r="X2147" t="inlineStr">
        <is>
          <t>L0238498</t>
        </is>
      </c>
      <c r="Y2147" t="inlineStr">
        <is>
          <t>2026-08-07</t>
        </is>
      </c>
      <c r="Z2147" t="inlineStr">
        <is>
          <t>home_use</t>
        </is>
      </c>
      <c r="AA2147" t="inlineStr">
        <is>
          <t>IMP00063</t>
        </is>
      </c>
      <c r="AB2147" t="inlineStr">
        <is>
          <t>T100440</t>
        </is>
      </c>
      <c r="AC2147" s="32" t="n">
        <v>894358.1800000001</v>
      </c>
      <c r="AD2147" s="32" t="n">
        <v>95696.32000000001</v>
      </c>
      <c r="AE2147" s="35">
        <f>(LEFT(Y2147,4)-Parameters!$B$23)*12+MID(Y2147,6,2)-Parameters!$B$24+1</f>
        <v/>
      </c>
    </row>
    <row r="2148">
      <c r="X2148" t="inlineStr">
        <is>
          <t>L0238499</t>
        </is>
      </c>
      <c r="Y2148" t="inlineStr">
        <is>
          <t>2026-08-07</t>
        </is>
      </c>
      <c r="Z2148" t="inlineStr">
        <is>
          <t>home_use</t>
        </is>
      </c>
      <c r="AA2148" t="inlineStr">
        <is>
          <t>IMP00063</t>
        </is>
      </c>
      <c r="AB2148" t="inlineStr">
        <is>
          <t>T100440</t>
        </is>
      </c>
      <c r="AC2148" s="32" t="n">
        <v>2256064.48</v>
      </c>
      <c r="AD2148" s="32" t="n">
        <v>259447.42</v>
      </c>
      <c r="AE2148" s="35">
        <f>(LEFT(Y2148,4)-Parameters!$B$23)*12+MID(Y2148,6,2)-Parameters!$B$24+1</f>
        <v/>
      </c>
    </row>
    <row r="2149">
      <c r="X2149" t="inlineStr">
        <is>
          <t>L0238500</t>
        </is>
      </c>
      <c r="Y2149" t="inlineStr">
        <is>
          <t>2026-08-07</t>
        </is>
      </c>
      <c r="Z2149" t="inlineStr">
        <is>
          <t>home_use</t>
        </is>
      </c>
      <c r="AA2149" t="inlineStr">
        <is>
          <t>IMP00063</t>
        </is>
      </c>
      <c r="AB2149" t="inlineStr">
        <is>
          <t>T100440</t>
        </is>
      </c>
      <c r="AC2149" s="32" t="n">
        <v>378217.3</v>
      </c>
      <c r="AD2149" s="32" t="n">
        <v>40469.25</v>
      </c>
      <c r="AE2149" s="35">
        <f>(LEFT(Y2149,4)-Parameters!$B$23)*12+MID(Y2149,6,2)-Parameters!$B$24+1</f>
        <v/>
      </c>
    </row>
    <row r="2150">
      <c r="X2150" t="inlineStr">
        <is>
          <t>L0238501</t>
        </is>
      </c>
      <c r="Y2150" t="inlineStr">
        <is>
          <t>2026-08-07</t>
        </is>
      </c>
      <c r="Z2150" t="inlineStr">
        <is>
          <t>home_use</t>
        </is>
      </c>
      <c r="AA2150" t="inlineStr">
        <is>
          <t>IMP00063</t>
        </is>
      </c>
      <c r="AB2150" t="inlineStr">
        <is>
          <t>T100440</t>
        </is>
      </c>
      <c r="AC2150" s="32" t="n">
        <v>985923.5600000001</v>
      </c>
      <c r="AD2150" s="32" t="n">
        <v>113381.21</v>
      </c>
      <c r="AE2150" s="35">
        <f>(LEFT(Y2150,4)-Parameters!$B$23)*12+MID(Y2150,6,2)-Parameters!$B$24+1</f>
        <v/>
      </c>
    </row>
    <row r="2151">
      <c r="X2151" t="inlineStr">
        <is>
          <t>L0238502</t>
        </is>
      </c>
      <c r="Y2151" t="inlineStr">
        <is>
          <t>2026-08-07</t>
        </is>
      </c>
      <c r="Z2151" t="inlineStr">
        <is>
          <t>warehouse_out</t>
        </is>
      </c>
      <c r="AA2151" t="inlineStr">
        <is>
          <t>IMP00063</t>
        </is>
      </c>
      <c r="AB2151" t="inlineStr">
        <is>
          <t>T100440</t>
        </is>
      </c>
      <c r="AC2151" s="32" t="n">
        <v>616118.21</v>
      </c>
      <c r="AD2151" s="32" t="n">
        <v>70853.59</v>
      </c>
      <c r="AE2151" s="35">
        <f>(LEFT(Y2151,4)-Parameters!$B$23)*12+MID(Y2151,6,2)-Parameters!$B$24+1</f>
        <v/>
      </c>
    </row>
    <row r="2152">
      <c r="X2152" t="inlineStr">
        <is>
          <t>L0238503</t>
        </is>
      </c>
      <c r="Y2152" t="inlineStr">
        <is>
          <t>2026-08-07</t>
        </is>
      </c>
      <c r="Z2152" t="inlineStr">
        <is>
          <t>home_use</t>
        </is>
      </c>
      <c r="AA2152" t="inlineStr">
        <is>
          <t>IMP00063</t>
        </is>
      </c>
      <c r="AB2152" t="inlineStr">
        <is>
          <t>T100440</t>
        </is>
      </c>
      <c r="AC2152" s="32" t="n">
        <v>733502.6800000001</v>
      </c>
      <c r="AD2152" s="32" t="n">
        <v>84352.81</v>
      </c>
      <c r="AE2152" s="35">
        <f>(LEFT(Y2152,4)-Parameters!$B$23)*12+MID(Y2152,6,2)-Parameters!$B$24+1</f>
        <v/>
      </c>
    </row>
    <row r="2153">
      <c r="X2153" t="inlineStr">
        <is>
          <t>L0238738</t>
        </is>
      </c>
      <c r="Y2153" t="inlineStr">
        <is>
          <t>2026-08-08</t>
        </is>
      </c>
      <c r="Z2153" t="inlineStr">
        <is>
          <t>home_use</t>
        </is>
      </c>
      <c r="AA2153" t="inlineStr">
        <is>
          <t>IMP00063</t>
        </is>
      </c>
      <c r="AB2153" t="inlineStr">
        <is>
          <t>T100440</t>
        </is>
      </c>
      <c r="AC2153" s="32" t="n">
        <v>532581.12</v>
      </c>
      <c r="AD2153" s="32" t="n">
        <v>56986.18</v>
      </c>
      <c r="AE2153" s="35">
        <f>(LEFT(Y2153,4)-Parameters!$B$23)*12+MID(Y2153,6,2)-Parameters!$B$24+1</f>
        <v/>
      </c>
    </row>
    <row r="2154">
      <c r="X2154" t="inlineStr">
        <is>
          <t>L0238739</t>
        </is>
      </c>
      <c r="Y2154" t="inlineStr">
        <is>
          <t>2026-08-08</t>
        </is>
      </c>
      <c r="Z2154" t="inlineStr">
        <is>
          <t>warehouse_out</t>
        </is>
      </c>
      <c r="AA2154" t="inlineStr">
        <is>
          <t>IMP00063</t>
        </is>
      </c>
      <c r="AB2154" t="inlineStr">
        <is>
          <t>T100440</t>
        </is>
      </c>
      <c r="AC2154" s="32" t="n">
        <v>746527.97</v>
      </c>
      <c r="AD2154" s="32" t="n">
        <v>85850.72</v>
      </c>
      <c r="AE2154" s="35">
        <f>(LEFT(Y2154,4)-Parameters!$B$23)*12+MID(Y2154,6,2)-Parameters!$B$24+1</f>
        <v/>
      </c>
    </row>
    <row r="2155">
      <c r="X2155" t="inlineStr">
        <is>
          <t>L0238740</t>
        </is>
      </c>
      <c r="Y2155" t="inlineStr">
        <is>
          <t>2026-08-08</t>
        </is>
      </c>
      <c r="Z2155" t="inlineStr">
        <is>
          <t>home_use</t>
        </is>
      </c>
      <c r="AA2155" t="inlineStr">
        <is>
          <t>IMP00063</t>
        </is>
      </c>
      <c r="AB2155" t="inlineStr">
        <is>
          <t>T100440</t>
        </is>
      </c>
      <c r="AC2155" s="32" t="n">
        <v>1451357.73</v>
      </c>
      <c r="AD2155" s="32" t="n">
        <v>155295.28</v>
      </c>
      <c r="AE2155" s="35">
        <f>(LEFT(Y2155,4)-Parameters!$B$23)*12+MID(Y2155,6,2)-Parameters!$B$24+1</f>
        <v/>
      </c>
    </row>
    <row r="2156">
      <c r="X2156" t="inlineStr">
        <is>
          <t>L0238741</t>
        </is>
      </c>
      <c r="Y2156" t="inlineStr">
        <is>
          <t>2026-08-08</t>
        </is>
      </c>
      <c r="Z2156" t="inlineStr">
        <is>
          <t>home_use</t>
        </is>
      </c>
      <c r="AA2156" t="inlineStr">
        <is>
          <t>IMP00063</t>
        </is>
      </c>
      <c r="AB2156" t="inlineStr">
        <is>
          <t>T100440</t>
        </is>
      </c>
      <c r="AC2156" s="32" t="n">
        <v>435456.06</v>
      </c>
      <c r="AD2156" s="32" t="n">
        <v>50077.45</v>
      </c>
      <c r="AE2156" s="35">
        <f>(LEFT(Y2156,4)-Parameters!$B$23)*12+MID(Y2156,6,2)-Parameters!$B$24+1</f>
        <v/>
      </c>
    </row>
    <row r="2157">
      <c r="X2157" t="inlineStr">
        <is>
          <t>L0238742</t>
        </is>
      </c>
      <c r="Y2157" t="inlineStr">
        <is>
          <t>2026-08-08</t>
        </is>
      </c>
      <c r="Z2157" t="inlineStr">
        <is>
          <t>home_use</t>
        </is>
      </c>
      <c r="AA2157" t="inlineStr">
        <is>
          <t>IMP00063</t>
        </is>
      </c>
      <c r="AB2157" t="inlineStr">
        <is>
          <t>T100440</t>
        </is>
      </c>
      <c r="AC2157" s="32" t="n">
        <v>1559644.53</v>
      </c>
      <c r="AD2157" s="32" t="n">
        <v>179359.12</v>
      </c>
      <c r="AE2157" s="35">
        <f>(LEFT(Y2157,4)-Parameters!$B$23)*12+MID(Y2157,6,2)-Parameters!$B$24+1</f>
        <v/>
      </c>
    </row>
    <row r="2158">
      <c r="X2158" t="inlineStr">
        <is>
          <t>L0238743</t>
        </is>
      </c>
      <c r="Y2158" t="inlineStr">
        <is>
          <t>2026-08-08</t>
        </is>
      </c>
      <c r="Z2158" t="inlineStr">
        <is>
          <t>home_use</t>
        </is>
      </c>
      <c r="AA2158" t="inlineStr">
        <is>
          <t>IMP00063</t>
        </is>
      </c>
      <c r="AB2158" t="inlineStr">
        <is>
          <t>T100440</t>
        </is>
      </c>
      <c r="AC2158" s="32" t="n">
        <v>593758.02</v>
      </c>
      <c r="AD2158" s="32" t="n">
        <v>63532.11</v>
      </c>
      <c r="AE2158" s="35">
        <f>(LEFT(Y2158,4)-Parameters!$B$23)*12+MID(Y2158,6,2)-Parameters!$B$24+1</f>
        <v/>
      </c>
    </row>
    <row r="2159">
      <c r="X2159" t="inlineStr">
        <is>
          <t>L0238744</t>
        </is>
      </c>
      <c r="Y2159" t="inlineStr">
        <is>
          <t>2026-08-08</t>
        </is>
      </c>
      <c r="Z2159" t="inlineStr">
        <is>
          <t>home_use</t>
        </is>
      </c>
      <c r="AA2159" t="inlineStr">
        <is>
          <t>IMP00063</t>
        </is>
      </c>
      <c r="AB2159" t="inlineStr">
        <is>
          <t>T100440</t>
        </is>
      </c>
      <c r="AC2159" s="32" t="n">
        <v>249020.89</v>
      </c>
      <c r="AD2159" s="32" t="n">
        <v>28637.4</v>
      </c>
      <c r="AE2159" s="35">
        <f>(LEFT(Y2159,4)-Parameters!$B$23)*12+MID(Y2159,6,2)-Parameters!$B$24+1</f>
        <v/>
      </c>
    </row>
    <row r="2160">
      <c r="X2160" t="inlineStr">
        <is>
          <t>L0238745</t>
        </is>
      </c>
      <c r="Y2160" t="inlineStr">
        <is>
          <t>2026-08-08</t>
        </is>
      </c>
      <c r="Z2160" t="inlineStr">
        <is>
          <t>home_use</t>
        </is>
      </c>
      <c r="AA2160" t="inlineStr">
        <is>
          <t>IMP00063</t>
        </is>
      </c>
      <c r="AB2160" t="inlineStr">
        <is>
          <t>T100440</t>
        </is>
      </c>
      <c r="AC2160" s="32" t="n">
        <v>2210915.48</v>
      </c>
      <c r="AD2160" s="32" t="n">
        <v>287419.01</v>
      </c>
      <c r="AE2160" s="35">
        <f>(LEFT(Y2160,4)-Parameters!$B$23)*12+MID(Y2160,6,2)-Parameters!$B$24+1</f>
        <v/>
      </c>
    </row>
    <row r="2161">
      <c r="X2161" t="inlineStr">
        <is>
          <t>L0238991</t>
        </is>
      </c>
      <c r="Y2161" t="inlineStr">
        <is>
          <t>2026-08-09</t>
        </is>
      </c>
      <c r="Z2161" t="inlineStr">
        <is>
          <t>home_use</t>
        </is>
      </c>
      <c r="AA2161" t="inlineStr">
        <is>
          <t>IMP00063</t>
        </is>
      </c>
      <c r="AB2161" t="inlineStr">
        <is>
          <t>T100440</t>
        </is>
      </c>
      <c r="AC2161" s="32" t="n">
        <v>860460.54</v>
      </c>
      <c r="AD2161" s="32" t="n">
        <v>98952.96000000001</v>
      </c>
      <c r="AE2161" s="35">
        <f>(LEFT(Y2161,4)-Parameters!$B$23)*12+MID(Y2161,6,2)-Parameters!$B$24+1</f>
        <v/>
      </c>
    </row>
    <row r="2162">
      <c r="X2162" t="inlineStr">
        <is>
          <t>L0238992</t>
        </is>
      </c>
      <c r="Y2162" t="inlineStr">
        <is>
          <t>2026-08-09</t>
        </is>
      </c>
      <c r="Z2162" t="inlineStr">
        <is>
          <t>home_use</t>
        </is>
      </c>
      <c r="AA2162" t="inlineStr">
        <is>
          <t>IMP00063</t>
        </is>
      </c>
      <c r="AB2162" t="inlineStr">
        <is>
          <t>T100440</t>
        </is>
      </c>
      <c r="AC2162" s="32" t="n">
        <v>1529056.6</v>
      </c>
      <c r="AD2162" s="32" t="n">
        <v>198777.36</v>
      </c>
      <c r="AE2162" s="35">
        <f>(LEFT(Y2162,4)-Parameters!$B$23)*12+MID(Y2162,6,2)-Parameters!$B$24+1</f>
        <v/>
      </c>
    </row>
    <row r="2163">
      <c r="X2163" t="inlineStr">
        <is>
          <t>L0238993</t>
        </is>
      </c>
      <c r="Y2163" t="inlineStr">
        <is>
          <t>2026-08-09</t>
        </is>
      </c>
      <c r="Z2163" t="inlineStr">
        <is>
          <t>home_use</t>
        </is>
      </c>
      <c r="AA2163" t="inlineStr">
        <is>
          <t>IMP00063</t>
        </is>
      </c>
      <c r="AB2163" t="inlineStr">
        <is>
          <t>T100440</t>
        </is>
      </c>
      <c r="AC2163" s="32" t="n">
        <v>2534055.3</v>
      </c>
      <c r="AD2163" s="32" t="n">
        <v>283814.19</v>
      </c>
      <c r="AE2163" s="35">
        <f>(LEFT(Y2163,4)-Parameters!$B$23)*12+MID(Y2163,6,2)-Parameters!$B$24+1</f>
        <v/>
      </c>
    </row>
    <row r="2164">
      <c r="X2164" t="inlineStr">
        <is>
          <t>L0238994</t>
        </is>
      </c>
      <c r="Y2164" t="inlineStr">
        <is>
          <t>2026-08-09</t>
        </is>
      </c>
      <c r="Z2164" t="inlineStr">
        <is>
          <t>home_use</t>
        </is>
      </c>
      <c r="AA2164" t="inlineStr">
        <is>
          <t>IMP00063</t>
        </is>
      </c>
      <c r="AB2164" t="inlineStr">
        <is>
          <t>T100440</t>
        </is>
      </c>
      <c r="AC2164" s="32" t="n">
        <v>243754.51</v>
      </c>
      <c r="AD2164" s="32" t="n">
        <v>28031.77</v>
      </c>
      <c r="AE2164" s="35">
        <f>(LEFT(Y2164,4)-Parameters!$B$23)*12+MID(Y2164,6,2)-Parameters!$B$24+1</f>
        <v/>
      </c>
    </row>
    <row r="2165">
      <c r="X2165" t="inlineStr">
        <is>
          <t>L0238995</t>
        </is>
      </c>
      <c r="Y2165" t="inlineStr">
        <is>
          <t>2026-08-09</t>
        </is>
      </c>
      <c r="Z2165" t="inlineStr">
        <is>
          <t>home_use</t>
        </is>
      </c>
      <c r="AA2165" t="inlineStr">
        <is>
          <t>IMP00063</t>
        </is>
      </c>
      <c r="AB2165" t="inlineStr">
        <is>
          <t>T100440</t>
        </is>
      </c>
      <c r="AC2165" s="32" t="n">
        <v>302315.23</v>
      </c>
      <c r="AD2165" s="32" t="n">
        <v>34766.25</v>
      </c>
      <c r="AE2165" s="35">
        <f>(LEFT(Y2165,4)-Parameters!$B$23)*12+MID(Y2165,6,2)-Parameters!$B$24+1</f>
        <v/>
      </c>
    </row>
    <row r="2166">
      <c r="X2166" t="inlineStr">
        <is>
          <t>L0238996</t>
        </is>
      </c>
      <c r="Y2166" t="inlineStr">
        <is>
          <t>2026-08-09</t>
        </is>
      </c>
      <c r="Z2166" t="inlineStr">
        <is>
          <t>home_use</t>
        </is>
      </c>
      <c r="AA2166" t="inlineStr">
        <is>
          <t>IMP00063</t>
        </is>
      </c>
      <c r="AB2166" t="inlineStr">
        <is>
          <t>T100440</t>
        </is>
      </c>
      <c r="AC2166" s="32" t="n">
        <v>1755112.85</v>
      </c>
      <c r="AD2166" s="32" t="n">
        <v>196572.64</v>
      </c>
      <c r="AE2166" s="35">
        <f>(LEFT(Y2166,4)-Parameters!$B$23)*12+MID(Y2166,6,2)-Parameters!$B$24+1</f>
        <v/>
      </c>
    </row>
    <row r="2167">
      <c r="X2167" t="inlineStr">
        <is>
          <t>L0238997</t>
        </is>
      </c>
      <c r="Y2167" t="inlineStr">
        <is>
          <t>2026-08-09</t>
        </is>
      </c>
      <c r="Z2167" t="inlineStr">
        <is>
          <t>home_use</t>
        </is>
      </c>
      <c r="AA2167" t="inlineStr">
        <is>
          <t>IMP00063</t>
        </is>
      </c>
      <c r="AB2167" t="inlineStr">
        <is>
          <t>T100440</t>
        </is>
      </c>
      <c r="AC2167" s="32" t="n">
        <v>505358.99</v>
      </c>
      <c r="AD2167" s="32" t="n">
        <v>54073.41</v>
      </c>
      <c r="AE2167" s="35">
        <f>(LEFT(Y2167,4)-Parameters!$B$23)*12+MID(Y2167,6,2)-Parameters!$B$24+1</f>
        <v/>
      </c>
    </row>
    <row r="2168">
      <c r="X2168" t="inlineStr">
        <is>
          <t>L0239233</t>
        </is>
      </c>
      <c r="Y2168" t="inlineStr">
        <is>
          <t>2026-08-10</t>
        </is>
      </c>
      <c r="Z2168" t="inlineStr">
        <is>
          <t>home_use</t>
        </is>
      </c>
      <c r="AA2168" t="inlineStr">
        <is>
          <t>IMP00063</t>
        </is>
      </c>
      <c r="AB2168" t="inlineStr">
        <is>
          <t>T100440</t>
        </is>
      </c>
      <c r="AC2168" s="32" t="n">
        <v>665436.96</v>
      </c>
      <c r="AD2168" s="32" t="n">
        <v>76525.25</v>
      </c>
      <c r="AE2168" s="35">
        <f>(LEFT(Y2168,4)-Parameters!$B$23)*12+MID(Y2168,6,2)-Parameters!$B$24+1</f>
        <v/>
      </c>
    </row>
    <row r="2169">
      <c r="X2169" t="inlineStr">
        <is>
          <t>L0239234</t>
        </is>
      </c>
      <c r="Y2169" t="inlineStr">
        <is>
          <t>2026-08-10</t>
        </is>
      </c>
      <c r="Z2169" t="inlineStr">
        <is>
          <t>home_use</t>
        </is>
      </c>
      <c r="AA2169" t="inlineStr">
        <is>
          <t>IMP00063</t>
        </is>
      </c>
      <c r="AB2169" t="inlineStr">
        <is>
          <t>T100440</t>
        </is>
      </c>
      <c r="AC2169" s="32" t="n">
        <v>2314311.05</v>
      </c>
      <c r="AD2169" s="32" t="n">
        <v>300860.44</v>
      </c>
      <c r="AE2169" s="35">
        <f>(LEFT(Y2169,4)-Parameters!$B$23)*12+MID(Y2169,6,2)-Parameters!$B$24+1</f>
        <v/>
      </c>
    </row>
    <row r="2170">
      <c r="X2170" t="inlineStr">
        <is>
          <t>L0239235</t>
        </is>
      </c>
      <c r="Y2170" t="inlineStr">
        <is>
          <t>2026-08-10</t>
        </is>
      </c>
      <c r="Z2170" t="inlineStr">
        <is>
          <t>home_use</t>
        </is>
      </c>
      <c r="AA2170" t="inlineStr">
        <is>
          <t>IMP00063</t>
        </is>
      </c>
      <c r="AB2170" t="inlineStr">
        <is>
          <t>T100440</t>
        </is>
      </c>
      <c r="AC2170" s="32" t="n">
        <v>1655954.53</v>
      </c>
      <c r="AD2170" s="32" t="n">
        <v>177187.13</v>
      </c>
      <c r="AE2170" s="35">
        <f>(LEFT(Y2170,4)-Parameters!$B$23)*12+MID(Y2170,6,2)-Parameters!$B$24+1</f>
        <v/>
      </c>
    </row>
    <row r="2171">
      <c r="X2171" t="inlineStr">
        <is>
          <t>L0239237</t>
        </is>
      </c>
      <c r="Y2171" t="inlineStr">
        <is>
          <t>2026-08-10</t>
        </is>
      </c>
      <c r="Z2171" t="inlineStr">
        <is>
          <t>home_use</t>
        </is>
      </c>
      <c r="AA2171" t="inlineStr">
        <is>
          <t>IMP00063</t>
        </is>
      </c>
      <c r="AB2171" t="inlineStr">
        <is>
          <t>T100440</t>
        </is>
      </c>
      <c r="AC2171" s="32" t="n">
        <v>296159.84</v>
      </c>
      <c r="AD2171" s="32" t="n">
        <v>34058.38</v>
      </c>
      <c r="AE2171" s="35">
        <f>(LEFT(Y2171,4)-Parameters!$B$23)*12+MID(Y2171,6,2)-Parameters!$B$24+1</f>
        <v/>
      </c>
    </row>
    <row r="2172">
      <c r="X2172" t="inlineStr">
        <is>
          <t>L0239239</t>
        </is>
      </c>
      <c r="Y2172" t="inlineStr">
        <is>
          <t>2026-08-10</t>
        </is>
      </c>
      <c r="Z2172" t="inlineStr">
        <is>
          <t>home_use</t>
        </is>
      </c>
      <c r="AA2172" t="inlineStr">
        <is>
          <t>IMP00063</t>
        </is>
      </c>
      <c r="AB2172" t="inlineStr">
        <is>
          <t>T100440</t>
        </is>
      </c>
      <c r="AC2172" s="32" t="n">
        <v>470383.71</v>
      </c>
      <c r="AD2172" s="32" t="n">
        <v>54094.13</v>
      </c>
      <c r="AE2172" s="35">
        <f>(LEFT(Y2172,4)-Parameters!$B$23)*12+MID(Y2172,6,2)-Parameters!$B$24+1</f>
        <v/>
      </c>
    </row>
    <row r="2173">
      <c r="X2173" t="inlineStr">
        <is>
          <t>L0239240</t>
        </is>
      </c>
      <c r="Y2173" t="inlineStr">
        <is>
          <t>2026-08-10</t>
        </is>
      </c>
      <c r="Z2173" t="inlineStr">
        <is>
          <t>home_use</t>
        </is>
      </c>
      <c r="AA2173" t="inlineStr">
        <is>
          <t>IMP00063</t>
        </is>
      </c>
      <c r="AB2173" t="inlineStr">
        <is>
          <t>T100440</t>
        </is>
      </c>
      <c r="AC2173" s="32" t="n">
        <v>514271.97</v>
      </c>
      <c r="AD2173" s="32" t="n">
        <v>59141.28</v>
      </c>
      <c r="AE2173" s="35">
        <f>(LEFT(Y2173,4)-Parameters!$B$23)*12+MID(Y2173,6,2)-Parameters!$B$24+1</f>
        <v/>
      </c>
    </row>
    <row r="2174">
      <c r="X2174" t="inlineStr">
        <is>
          <t>L0239241</t>
        </is>
      </c>
      <c r="Y2174" t="inlineStr">
        <is>
          <t>2026-08-10</t>
        </is>
      </c>
      <c r="Z2174" t="inlineStr">
        <is>
          <t>home_use</t>
        </is>
      </c>
      <c r="AA2174" t="inlineStr">
        <is>
          <t>IMP00063</t>
        </is>
      </c>
      <c r="AB2174" t="inlineStr">
        <is>
          <t>T100440</t>
        </is>
      </c>
      <c r="AC2174" s="32" t="n">
        <v>765711.98</v>
      </c>
      <c r="AD2174" s="32" t="n">
        <v>88056.88</v>
      </c>
      <c r="AE2174" s="35">
        <f>(LEFT(Y2174,4)-Parameters!$B$23)*12+MID(Y2174,6,2)-Parameters!$B$24+1</f>
        <v/>
      </c>
    </row>
    <row r="2175">
      <c r="X2175" t="inlineStr">
        <is>
          <t>L0239242</t>
        </is>
      </c>
      <c r="Y2175" t="inlineStr">
        <is>
          <t>2026-08-10</t>
        </is>
      </c>
      <c r="Z2175" t="inlineStr">
        <is>
          <t>home_use</t>
        </is>
      </c>
      <c r="AA2175" t="inlineStr">
        <is>
          <t>IMP00063</t>
        </is>
      </c>
      <c r="AB2175" t="inlineStr">
        <is>
          <t>T100440</t>
        </is>
      </c>
      <c r="AC2175" s="32" t="n">
        <v>338332.49</v>
      </c>
      <c r="AD2175" s="32" t="n">
        <v>38908.24</v>
      </c>
      <c r="AE2175" s="35">
        <f>(LEFT(Y2175,4)-Parameters!$B$23)*12+MID(Y2175,6,2)-Parameters!$B$24+1</f>
        <v/>
      </c>
    </row>
    <row r="2176">
      <c r="X2176" t="inlineStr">
        <is>
          <t>L0239447</t>
        </is>
      </c>
      <c r="Y2176" t="inlineStr">
        <is>
          <t>2026-08-11</t>
        </is>
      </c>
      <c r="Z2176" t="inlineStr">
        <is>
          <t>home_use</t>
        </is>
      </c>
      <c r="AA2176" t="inlineStr">
        <is>
          <t>IMP00063</t>
        </is>
      </c>
      <c r="AB2176" t="inlineStr">
        <is>
          <t>T100440</t>
        </is>
      </c>
      <c r="AC2176" s="32" t="n">
        <v>3616977.03</v>
      </c>
      <c r="AD2176" s="32" t="n">
        <v>470207.01</v>
      </c>
      <c r="AE2176" s="35">
        <f>(LEFT(Y2176,4)-Parameters!$B$23)*12+MID(Y2176,6,2)-Parameters!$B$24+1</f>
        <v/>
      </c>
    </row>
    <row r="2177">
      <c r="X2177" t="inlineStr">
        <is>
          <t>L0239448</t>
        </is>
      </c>
      <c r="Y2177" t="inlineStr">
        <is>
          <t>2026-08-11</t>
        </is>
      </c>
      <c r="Z2177" t="inlineStr">
        <is>
          <t>home_use</t>
        </is>
      </c>
      <c r="AA2177" t="inlineStr">
        <is>
          <t>IMP00063</t>
        </is>
      </c>
      <c r="AB2177" t="inlineStr">
        <is>
          <t>T100440</t>
        </is>
      </c>
      <c r="AC2177" s="32" t="n">
        <v>950347.8100000001</v>
      </c>
      <c r="AD2177" s="32" t="n">
        <v>109290</v>
      </c>
      <c r="AE2177" s="35">
        <f>(LEFT(Y2177,4)-Parameters!$B$23)*12+MID(Y2177,6,2)-Parameters!$B$24+1</f>
        <v/>
      </c>
    </row>
    <row r="2178">
      <c r="X2178" t="inlineStr">
        <is>
          <t>L0239450</t>
        </is>
      </c>
      <c r="Y2178" t="inlineStr">
        <is>
          <t>2026-08-11</t>
        </is>
      </c>
      <c r="Z2178" t="inlineStr">
        <is>
          <t>home_use</t>
        </is>
      </c>
      <c r="AA2178" t="inlineStr">
        <is>
          <t>IMP00063</t>
        </is>
      </c>
      <c r="AB2178" t="inlineStr">
        <is>
          <t>T100440</t>
        </is>
      </c>
      <c r="AC2178" s="32" t="n">
        <v>291817.76</v>
      </c>
      <c r="AD2178" s="32" t="n">
        <v>33559.04</v>
      </c>
      <c r="AE2178" s="35">
        <f>(LEFT(Y2178,4)-Parameters!$B$23)*12+MID(Y2178,6,2)-Parameters!$B$24+1</f>
        <v/>
      </c>
    </row>
    <row r="2179">
      <c r="X2179" t="inlineStr">
        <is>
          <t>L0239452</t>
        </is>
      </c>
      <c r="Y2179" t="inlineStr">
        <is>
          <t>2026-08-11</t>
        </is>
      </c>
      <c r="Z2179" t="inlineStr">
        <is>
          <t>home_use</t>
        </is>
      </c>
      <c r="AA2179" t="inlineStr">
        <is>
          <t>IMP00063</t>
        </is>
      </c>
      <c r="AB2179" t="inlineStr">
        <is>
          <t>T100440</t>
        </is>
      </c>
      <c r="AC2179" s="32" t="n">
        <v>2742182.36</v>
      </c>
      <c r="AD2179" s="32" t="n">
        <v>315350.97</v>
      </c>
      <c r="AE2179" s="35">
        <f>(LEFT(Y2179,4)-Parameters!$B$23)*12+MID(Y2179,6,2)-Parameters!$B$24+1</f>
        <v/>
      </c>
    </row>
    <row r="2180">
      <c r="X2180" t="inlineStr">
        <is>
          <t>L0239675</t>
        </is>
      </c>
      <c r="Y2180" t="inlineStr">
        <is>
          <t>2026-08-12</t>
        </is>
      </c>
      <c r="Z2180" t="inlineStr">
        <is>
          <t>home_use</t>
        </is>
      </c>
      <c r="AA2180" t="inlineStr">
        <is>
          <t>IMP00063</t>
        </is>
      </c>
      <c r="AB2180" t="inlineStr">
        <is>
          <t>T100440</t>
        </is>
      </c>
      <c r="AC2180" s="32" t="n">
        <v>739255.3</v>
      </c>
      <c r="AD2180" s="32" t="n">
        <v>85014.36</v>
      </c>
      <c r="AE2180" s="35">
        <f>(LEFT(Y2180,4)-Parameters!$B$23)*12+MID(Y2180,6,2)-Parameters!$B$24+1</f>
        <v/>
      </c>
    </row>
    <row r="2181">
      <c r="X2181" t="inlineStr">
        <is>
          <t>L0239676</t>
        </is>
      </c>
      <c r="Y2181" t="inlineStr">
        <is>
          <t>2026-08-12</t>
        </is>
      </c>
      <c r="Z2181" t="inlineStr">
        <is>
          <t>home_use</t>
        </is>
      </c>
      <c r="AA2181" t="inlineStr">
        <is>
          <t>IMP00063</t>
        </is>
      </c>
      <c r="AB2181" t="inlineStr">
        <is>
          <t>T100440</t>
        </is>
      </c>
      <c r="AC2181" s="32" t="n">
        <v>631420.38</v>
      </c>
      <c r="AD2181" s="32" t="n">
        <v>72613.34</v>
      </c>
      <c r="AE2181" s="35">
        <f>(LEFT(Y2181,4)-Parameters!$B$23)*12+MID(Y2181,6,2)-Parameters!$B$24+1</f>
        <v/>
      </c>
    </row>
    <row r="2182">
      <c r="X2182" t="inlineStr">
        <is>
          <t>L0239677</t>
        </is>
      </c>
      <c r="Y2182" t="inlineStr">
        <is>
          <t>2026-08-12</t>
        </is>
      </c>
      <c r="Z2182" t="inlineStr">
        <is>
          <t>home_use</t>
        </is>
      </c>
      <c r="AA2182" t="inlineStr">
        <is>
          <t>IMP00063</t>
        </is>
      </c>
      <c r="AB2182" t="inlineStr">
        <is>
          <t>T100440</t>
        </is>
      </c>
      <c r="AC2182" s="32" t="n">
        <v>452706.36</v>
      </c>
      <c r="AD2182" s="32" t="n">
        <v>52061.23</v>
      </c>
      <c r="AE2182" s="35">
        <f>(LEFT(Y2182,4)-Parameters!$B$23)*12+MID(Y2182,6,2)-Parameters!$B$24+1</f>
        <v/>
      </c>
    </row>
    <row r="2183">
      <c r="X2183" t="inlineStr">
        <is>
          <t>L0239678</t>
        </is>
      </c>
      <c r="Y2183" t="inlineStr">
        <is>
          <t>2026-08-12</t>
        </is>
      </c>
      <c r="Z2183" t="inlineStr">
        <is>
          <t>home_use</t>
        </is>
      </c>
      <c r="AA2183" t="inlineStr">
        <is>
          <t>IMP00063</t>
        </is>
      </c>
      <c r="AB2183" t="inlineStr">
        <is>
          <t>T100440</t>
        </is>
      </c>
      <c r="AC2183" s="32" t="n">
        <v>5366837.4</v>
      </c>
      <c r="AD2183" s="32" t="n">
        <v>601085.79</v>
      </c>
      <c r="AE2183" s="35">
        <f>(LEFT(Y2183,4)-Parameters!$B$23)*12+MID(Y2183,6,2)-Parameters!$B$24+1</f>
        <v/>
      </c>
    </row>
    <row r="2184">
      <c r="X2184" t="inlineStr">
        <is>
          <t>L0239681</t>
        </is>
      </c>
      <c r="Y2184" t="inlineStr">
        <is>
          <t>2026-08-12</t>
        </is>
      </c>
      <c r="Z2184" t="inlineStr">
        <is>
          <t>home_use</t>
        </is>
      </c>
      <c r="AA2184" t="inlineStr">
        <is>
          <t>IMP00063</t>
        </is>
      </c>
      <c r="AB2184" t="inlineStr">
        <is>
          <t>T100440</t>
        </is>
      </c>
      <c r="AC2184" s="32" t="n">
        <v>3384642.18</v>
      </c>
      <c r="AD2184" s="32" t="n">
        <v>440003.48</v>
      </c>
      <c r="AE2184" s="35">
        <f>(LEFT(Y2184,4)-Parameters!$B$23)*12+MID(Y2184,6,2)-Parameters!$B$24+1</f>
        <v/>
      </c>
    </row>
    <row r="2185">
      <c r="X2185" t="inlineStr">
        <is>
          <t>L0239682</t>
        </is>
      </c>
      <c r="Y2185" t="inlineStr">
        <is>
          <t>2026-08-12</t>
        </is>
      </c>
      <c r="Z2185" t="inlineStr">
        <is>
          <t>home_use</t>
        </is>
      </c>
      <c r="AA2185" t="inlineStr">
        <is>
          <t>IMP00063</t>
        </is>
      </c>
      <c r="AB2185" t="inlineStr">
        <is>
          <t>T100440</t>
        </is>
      </c>
      <c r="AC2185" s="32" t="n">
        <v>315020.26</v>
      </c>
      <c r="AD2185" s="32" t="n">
        <v>36227.33</v>
      </c>
      <c r="AE2185" s="35">
        <f>(LEFT(Y2185,4)-Parameters!$B$23)*12+MID(Y2185,6,2)-Parameters!$B$24+1</f>
        <v/>
      </c>
    </row>
    <row r="2186">
      <c r="X2186" t="inlineStr">
        <is>
          <t>L0239684</t>
        </is>
      </c>
      <c r="Y2186" t="inlineStr">
        <is>
          <t>2026-08-12</t>
        </is>
      </c>
      <c r="Z2186" t="inlineStr">
        <is>
          <t>home_use</t>
        </is>
      </c>
      <c r="AA2186" t="inlineStr">
        <is>
          <t>IMP00063</t>
        </is>
      </c>
      <c r="AB2186" t="inlineStr">
        <is>
          <t>T100440</t>
        </is>
      </c>
      <c r="AC2186" s="32" t="n">
        <v>2563583.04</v>
      </c>
      <c r="AD2186" s="32" t="n">
        <v>294812.05</v>
      </c>
      <c r="AE2186" s="35">
        <f>(LEFT(Y2186,4)-Parameters!$B$23)*12+MID(Y2186,6,2)-Parameters!$B$24+1</f>
        <v/>
      </c>
    </row>
    <row r="2187">
      <c r="X2187" t="inlineStr">
        <is>
          <t>L0239921</t>
        </is>
      </c>
      <c r="Y2187" t="inlineStr">
        <is>
          <t>2026-08-13</t>
        </is>
      </c>
      <c r="Z2187" t="inlineStr">
        <is>
          <t>home_use</t>
        </is>
      </c>
      <c r="AA2187" t="inlineStr">
        <is>
          <t>IMP00063</t>
        </is>
      </c>
      <c r="AB2187" t="inlineStr">
        <is>
          <t>T100440</t>
        </is>
      </c>
      <c r="AC2187" s="32" t="n">
        <v>1461215.2</v>
      </c>
      <c r="AD2187" s="32" t="n">
        <v>189957.98</v>
      </c>
      <c r="AE2187" s="35">
        <f>(LEFT(Y2187,4)-Parameters!$B$23)*12+MID(Y2187,6,2)-Parameters!$B$24+1</f>
        <v/>
      </c>
    </row>
    <row r="2188">
      <c r="X2188" t="inlineStr">
        <is>
          <t>L0239922</t>
        </is>
      </c>
      <c r="Y2188" t="inlineStr">
        <is>
          <t>2026-08-13</t>
        </is>
      </c>
      <c r="Z2188" t="inlineStr">
        <is>
          <t>home_use</t>
        </is>
      </c>
      <c r="AA2188" t="inlineStr">
        <is>
          <t>IMP00063</t>
        </is>
      </c>
      <c r="AB2188" t="inlineStr">
        <is>
          <t>T100440</t>
        </is>
      </c>
      <c r="AC2188" s="32" t="n">
        <v>573130.98</v>
      </c>
      <c r="AD2188" s="32" t="n">
        <v>65910.06</v>
      </c>
      <c r="AE2188" s="35">
        <f>(LEFT(Y2188,4)-Parameters!$B$23)*12+MID(Y2188,6,2)-Parameters!$B$24+1</f>
        <v/>
      </c>
    </row>
    <row r="2189">
      <c r="X2189" t="inlineStr">
        <is>
          <t>L0239923</t>
        </is>
      </c>
      <c r="Y2189" t="inlineStr">
        <is>
          <t>2026-08-13</t>
        </is>
      </c>
      <c r="Z2189" t="inlineStr">
        <is>
          <t>home_use</t>
        </is>
      </c>
      <c r="AA2189" t="inlineStr">
        <is>
          <t>IMP00063</t>
        </is>
      </c>
      <c r="AB2189" t="inlineStr">
        <is>
          <t>T100440</t>
        </is>
      </c>
      <c r="AC2189" s="32" t="n">
        <v>4451414.32</v>
      </c>
      <c r="AD2189" s="32" t="n">
        <v>578683.86</v>
      </c>
      <c r="AE2189" s="35">
        <f>(LEFT(Y2189,4)-Parameters!$B$23)*12+MID(Y2189,6,2)-Parameters!$B$24+1</f>
        <v/>
      </c>
    </row>
    <row r="2190">
      <c r="X2190" t="inlineStr">
        <is>
          <t>L0239924</t>
        </is>
      </c>
      <c r="Y2190" t="inlineStr">
        <is>
          <t>2026-08-13</t>
        </is>
      </c>
      <c r="Z2190" t="inlineStr">
        <is>
          <t>home_use</t>
        </is>
      </c>
      <c r="AA2190" t="inlineStr">
        <is>
          <t>IMP00063</t>
        </is>
      </c>
      <c r="AB2190" t="inlineStr">
        <is>
          <t>T100440</t>
        </is>
      </c>
      <c r="AC2190" s="32" t="n">
        <v>295261.76</v>
      </c>
      <c r="AD2190" s="32" t="n">
        <v>33955.1</v>
      </c>
      <c r="AE2190" s="35">
        <f>(LEFT(Y2190,4)-Parameters!$B$23)*12+MID(Y2190,6,2)-Parameters!$B$24+1</f>
        <v/>
      </c>
    </row>
    <row r="2191">
      <c r="X2191" t="inlineStr">
        <is>
          <t>L0239925</t>
        </is>
      </c>
      <c r="Y2191" t="inlineStr">
        <is>
          <t>2026-08-13</t>
        </is>
      </c>
      <c r="Z2191" t="inlineStr">
        <is>
          <t>home_use</t>
        </is>
      </c>
      <c r="AA2191" t="inlineStr">
        <is>
          <t>IMP00063</t>
        </is>
      </c>
      <c r="AB2191" t="inlineStr">
        <is>
          <t>T100440</t>
        </is>
      </c>
      <c r="AC2191" s="32" t="n">
        <v>773861.62</v>
      </c>
      <c r="AD2191" s="32" t="n">
        <v>88994.09</v>
      </c>
      <c r="AE2191" s="35">
        <f>(LEFT(Y2191,4)-Parameters!$B$23)*12+MID(Y2191,6,2)-Parameters!$B$24+1</f>
        <v/>
      </c>
    </row>
    <row r="2192">
      <c r="X2192" t="inlineStr">
        <is>
          <t>L0240161</t>
        </is>
      </c>
      <c r="Y2192" t="inlineStr">
        <is>
          <t>2026-08-14</t>
        </is>
      </c>
      <c r="Z2192" t="inlineStr">
        <is>
          <t>home_use</t>
        </is>
      </c>
      <c r="AA2192" t="inlineStr">
        <is>
          <t>IMP00063</t>
        </is>
      </c>
      <c r="AB2192" t="inlineStr">
        <is>
          <t>T100440</t>
        </is>
      </c>
      <c r="AC2192" s="32" t="n">
        <v>14775160.43</v>
      </c>
      <c r="AD2192" s="32" t="n">
        <v>1920770.86</v>
      </c>
      <c r="AE2192" s="35">
        <f>(LEFT(Y2192,4)-Parameters!$B$23)*12+MID(Y2192,6,2)-Parameters!$B$24+1</f>
        <v/>
      </c>
    </row>
    <row r="2193">
      <c r="X2193" t="inlineStr">
        <is>
          <t>L0240162</t>
        </is>
      </c>
      <c r="Y2193" t="inlineStr">
        <is>
          <t>2026-08-14</t>
        </is>
      </c>
      <c r="Z2193" t="inlineStr">
        <is>
          <t>home_use</t>
        </is>
      </c>
      <c r="AA2193" t="inlineStr">
        <is>
          <t>IMP00063</t>
        </is>
      </c>
      <c r="AB2193" t="inlineStr">
        <is>
          <t>T100440</t>
        </is>
      </c>
      <c r="AC2193" s="32" t="n">
        <v>433943.25</v>
      </c>
      <c r="AD2193" s="32" t="n">
        <v>46431.93</v>
      </c>
      <c r="AE2193" s="35">
        <f>(LEFT(Y2193,4)-Parameters!$B$23)*12+MID(Y2193,6,2)-Parameters!$B$24+1</f>
        <v/>
      </c>
    </row>
    <row r="2194">
      <c r="X2194" t="inlineStr">
        <is>
          <t>L0240164</t>
        </is>
      </c>
      <c r="Y2194" t="inlineStr">
        <is>
          <t>2026-08-14</t>
        </is>
      </c>
      <c r="Z2194" t="inlineStr">
        <is>
          <t>home_use</t>
        </is>
      </c>
      <c r="AA2194" t="inlineStr">
        <is>
          <t>IMP00063</t>
        </is>
      </c>
      <c r="AB2194" t="inlineStr">
        <is>
          <t>T100440</t>
        </is>
      </c>
      <c r="AC2194" s="32" t="n">
        <v>153951.79</v>
      </c>
      <c r="AD2194" s="32" t="n">
        <v>17704.46</v>
      </c>
      <c r="AE2194" s="35">
        <f>(LEFT(Y2194,4)-Parameters!$B$23)*12+MID(Y2194,6,2)-Parameters!$B$24+1</f>
        <v/>
      </c>
    </row>
    <row r="2195">
      <c r="X2195" t="inlineStr">
        <is>
          <t>L0240165</t>
        </is>
      </c>
      <c r="Y2195" t="inlineStr">
        <is>
          <t>2026-08-14</t>
        </is>
      </c>
      <c r="Z2195" t="inlineStr">
        <is>
          <t>home_use</t>
        </is>
      </c>
      <c r="AA2195" t="inlineStr">
        <is>
          <t>IMP00063</t>
        </is>
      </c>
      <c r="AB2195" t="inlineStr">
        <is>
          <t>T100440</t>
        </is>
      </c>
      <c r="AC2195" s="32" t="n">
        <v>1635650.67</v>
      </c>
      <c r="AD2195" s="32" t="n">
        <v>183192.88</v>
      </c>
      <c r="AE2195" s="35">
        <f>(LEFT(Y2195,4)-Parameters!$B$23)*12+MID(Y2195,6,2)-Parameters!$B$24+1</f>
        <v/>
      </c>
    </row>
    <row r="2196">
      <c r="X2196" t="inlineStr">
        <is>
          <t>L0240166</t>
        </is>
      </c>
      <c r="Y2196" t="inlineStr">
        <is>
          <t>2026-08-14</t>
        </is>
      </c>
      <c r="Z2196" t="inlineStr">
        <is>
          <t>home_use</t>
        </is>
      </c>
      <c r="AA2196" t="inlineStr">
        <is>
          <t>IMP00063</t>
        </is>
      </c>
      <c r="AB2196" t="inlineStr">
        <is>
          <t>T100440</t>
        </is>
      </c>
      <c r="AC2196" s="32" t="n">
        <v>490028.92</v>
      </c>
      <c r="AD2196" s="32" t="n">
        <v>56353.33</v>
      </c>
      <c r="AE2196" s="35">
        <f>(LEFT(Y2196,4)-Parameters!$B$23)*12+MID(Y2196,6,2)-Parameters!$B$24+1</f>
        <v/>
      </c>
    </row>
    <row r="2197">
      <c r="X2197" t="inlineStr">
        <is>
          <t>L0240168</t>
        </is>
      </c>
      <c r="Y2197" t="inlineStr">
        <is>
          <t>2026-08-14</t>
        </is>
      </c>
      <c r="Z2197" t="inlineStr">
        <is>
          <t>home_use</t>
        </is>
      </c>
      <c r="AA2197" t="inlineStr">
        <is>
          <t>IMP00063</t>
        </is>
      </c>
      <c r="AB2197" t="inlineStr">
        <is>
          <t>T100440</t>
        </is>
      </c>
      <c r="AC2197" s="32" t="n">
        <v>589096.11</v>
      </c>
      <c r="AD2197" s="32" t="n">
        <v>67746.05</v>
      </c>
      <c r="AE2197" s="35">
        <f>(LEFT(Y2197,4)-Parameters!$B$23)*12+MID(Y2197,6,2)-Parameters!$B$24+1</f>
        <v/>
      </c>
    </row>
    <row r="2198">
      <c r="X2198" t="inlineStr">
        <is>
          <t>L0240169</t>
        </is>
      </c>
      <c r="Y2198" t="inlineStr">
        <is>
          <t>2026-08-14</t>
        </is>
      </c>
      <c r="Z2198" t="inlineStr">
        <is>
          <t>home_use</t>
        </is>
      </c>
      <c r="AA2198" t="inlineStr">
        <is>
          <t>IMP00063</t>
        </is>
      </c>
      <c r="AB2198" t="inlineStr">
        <is>
          <t>T100440</t>
        </is>
      </c>
      <c r="AC2198" s="32" t="n">
        <v>654732.83</v>
      </c>
      <c r="AD2198" s="32" t="n">
        <v>75294.28</v>
      </c>
      <c r="AE2198" s="35">
        <f>(LEFT(Y2198,4)-Parameters!$B$23)*12+MID(Y2198,6,2)-Parameters!$B$24+1</f>
        <v/>
      </c>
    </row>
    <row r="2199">
      <c r="X2199" t="inlineStr">
        <is>
          <t>L0240170</t>
        </is>
      </c>
      <c r="Y2199" t="inlineStr">
        <is>
          <t>2026-08-14</t>
        </is>
      </c>
      <c r="Z2199" t="inlineStr">
        <is>
          <t>home_use</t>
        </is>
      </c>
      <c r="AA2199" t="inlineStr">
        <is>
          <t>IMP00063</t>
        </is>
      </c>
      <c r="AB2199" t="inlineStr">
        <is>
          <t>T100440</t>
        </is>
      </c>
      <c r="AC2199" s="32" t="n">
        <v>1005850.01</v>
      </c>
      <c r="AD2199" s="32" t="n">
        <v>115672.75</v>
      </c>
      <c r="AE2199" s="35">
        <f>(LEFT(Y2199,4)-Parameters!$B$23)*12+MID(Y2199,6,2)-Parameters!$B$24+1</f>
        <v/>
      </c>
    </row>
    <row r="2200">
      <c r="X2200" t="inlineStr">
        <is>
          <t>L0240171</t>
        </is>
      </c>
      <c r="Y2200" t="inlineStr">
        <is>
          <t>2026-08-14</t>
        </is>
      </c>
      <c r="Z2200" t="inlineStr">
        <is>
          <t>home_use</t>
        </is>
      </c>
      <c r="AA2200" t="inlineStr">
        <is>
          <t>IMP00063</t>
        </is>
      </c>
      <c r="AB2200" t="inlineStr">
        <is>
          <t>T100440</t>
        </is>
      </c>
      <c r="AC2200" s="32" t="n">
        <v>1904767.97</v>
      </c>
      <c r="AD2200" s="32" t="n">
        <v>247619.84</v>
      </c>
      <c r="AE2200" s="35">
        <f>(LEFT(Y2200,4)-Parameters!$B$23)*12+MID(Y2200,6,2)-Parameters!$B$24+1</f>
        <v/>
      </c>
    </row>
    <row r="2201">
      <c r="X2201" t="inlineStr">
        <is>
          <t>L0240423</t>
        </is>
      </c>
      <c r="Y2201" t="inlineStr">
        <is>
          <t>2026-08-15</t>
        </is>
      </c>
      <c r="Z2201" t="inlineStr">
        <is>
          <t>warehouse_out</t>
        </is>
      </c>
      <c r="AA2201" t="inlineStr">
        <is>
          <t>IMP00063</t>
        </is>
      </c>
      <c r="AB2201" t="inlineStr">
        <is>
          <t>T100440</t>
        </is>
      </c>
      <c r="AC2201" s="32" t="n">
        <v>2726550.12</v>
      </c>
      <c r="AD2201" s="32" t="n">
        <v>305373.61</v>
      </c>
      <c r="AE2201" s="35">
        <f>(LEFT(Y2201,4)-Parameters!$B$23)*12+MID(Y2201,6,2)-Parameters!$B$24+1</f>
        <v/>
      </c>
    </row>
    <row r="2202">
      <c r="X2202" t="inlineStr">
        <is>
          <t>L0240424</t>
        </is>
      </c>
      <c r="Y2202" t="inlineStr">
        <is>
          <t>2026-08-15</t>
        </is>
      </c>
      <c r="Z2202" t="inlineStr">
        <is>
          <t>home_use</t>
        </is>
      </c>
      <c r="AA2202" t="inlineStr">
        <is>
          <t>IMP00063</t>
        </is>
      </c>
      <c r="AB2202" t="inlineStr">
        <is>
          <t>T100440</t>
        </is>
      </c>
      <c r="AC2202" s="32" t="n">
        <v>706305.96</v>
      </c>
      <c r="AD2202" s="32" t="n">
        <v>81225.19</v>
      </c>
      <c r="AE2202" s="35">
        <f>(LEFT(Y2202,4)-Parameters!$B$23)*12+MID(Y2202,6,2)-Parameters!$B$24+1</f>
        <v/>
      </c>
    </row>
    <row r="2203">
      <c r="X2203" t="inlineStr">
        <is>
          <t>L0240425</t>
        </is>
      </c>
      <c r="Y2203" t="inlineStr">
        <is>
          <t>2026-08-15</t>
        </is>
      </c>
      <c r="Z2203" t="inlineStr">
        <is>
          <t>home_use</t>
        </is>
      </c>
      <c r="AA2203" t="inlineStr">
        <is>
          <t>IMP00063</t>
        </is>
      </c>
      <c r="AB2203" t="inlineStr">
        <is>
          <t>T100440</t>
        </is>
      </c>
      <c r="AC2203" s="32" t="n">
        <v>6145917.37</v>
      </c>
      <c r="AD2203" s="32" t="n">
        <v>798969.26</v>
      </c>
      <c r="AE2203" s="35">
        <f>(LEFT(Y2203,4)-Parameters!$B$23)*12+MID(Y2203,6,2)-Parameters!$B$24+1</f>
        <v/>
      </c>
    </row>
    <row r="2204">
      <c r="X2204" t="inlineStr">
        <is>
          <t>L0240426</t>
        </is>
      </c>
      <c r="Y2204" t="inlineStr">
        <is>
          <t>2026-08-15</t>
        </is>
      </c>
      <c r="Z2204" t="inlineStr">
        <is>
          <t>home_use</t>
        </is>
      </c>
      <c r="AA2204" t="inlineStr">
        <is>
          <t>IMP00063</t>
        </is>
      </c>
      <c r="AB2204" t="inlineStr">
        <is>
          <t>T100440</t>
        </is>
      </c>
      <c r="AC2204" s="32" t="n">
        <v>4647893.06</v>
      </c>
      <c r="AD2204" s="32" t="n">
        <v>604226.1</v>
      </c>
      <c r="AE2204" s="35">
        <f>(LEFT(Y2204,4)-Parameters!$B$23)*12+MID(Y2204,6,2)-Parameters!$B$24+1</f>
        <v/>
      </c>
    </row>
    <row r="2205">
      <c r="X2205" t="inlineStr">
        <is>
          <t>L0240427</t>
        </is>
      </c>
      <c r="Y2205" t="inlineStr">
        <is>
          <t>2026-08-15</t>
        </is>
      </c>
      <c r="Z2205" t="inlineStr">
        <is>
          <t>home_use</t>
        </is>
      </c>
      <c r="AA2205" t="inlineStr">
        <is>
          <t>IMP00063</t>
        </is>
      </c>
      <c r="AB2205" t="inlineStr">
        <is>
          <t>T100440</t>
        </is>
      </c>
      <c r="AC2205" s="32" t="n">
        <v>404377.32</v>
      </c>
      <c r="AD2205" s="32" t="n">
        <v>46503.39</v>
      </c>
      <c r="AE2205" s="35">
        <f>(LEFT(Y2205,4)-Parameters!$B$23)*12+MID(Y2205,6,2)-Parameters!$B$24+1</f>
        <v/>
      </c>
    </row>
    <row r="2206">
      <c r="X2206" t="inlineStr">
        <is>
          <t>L0240429</t>
        </is>
      </c>
      <c r="Y2206" t="inlineStr">
        <is>
          <t>2026-08-15</t>
        </is>
      </c>
      <c r="Z2206" t="inlineStr">
        <is>
          <t>home_use</t>
        </is>
      </c>
      <c r="AA2206" t="inlineStr">
        <is>
          <t>IMP00063</t>
        </is>
      </c>
      <c r="AB2206" t="inlineStr">
        <is>
          <t>T100440</t>
        </is>
      </c>
      <c r="AC2206" s="32" t="n">
        <v>586696.78</v>
      </c>
      <c r="AD2206" s="32" t="n">
        <v>67470.13</v>
      </c>
      <c r="AE2206" s="35">
        <f>(LEFT(Y2206,4)-Parameters!$B$23)*12+MID(Y2206,6,2)-Parameters!$B$24+1</f>
        <v/>
      </c>
    </row>
    <row r="2207">
      <c r="X2207" t="inlineStr">
        <is>
          <t>L0240650</t>
        </is>
      </c>
      <c r="Y2207" t="inlineStr">
        <is>
          <t>2026-08-16</t>
        </is>
      </c>
      <c r="Z2207" t="inlineStr">
        <is>
          <t>home_use</t>
        </is>
      </c>
      <c r="AA2207" t="inlineStr">
        <is>
          <t>IMP00063</t>
        </is>
      </c>
      <c r="AB2207" t="inlineStr">
        <is>
          <t>T100440</t>
        </is>
      </c>
      <c r="AC2207" s="32" t="n">
        <v>3633446.78</v>
      </c>
      <c r="AD2207" s="32" t="n">
        <v>388778.81</v>
      </c>
      <c r="AE2207" s="35">
        <f>(LEFT(Y2207,4)-Parameters!$B$23)*12+MID(Y2207,6,2)-Parameters!$B$24+1</f>
        <v/>
      </c>
    </row>
    <row r="2208">
      <c r="X2208" t="inlineStr">
        <is>
          <t>L0240651</t>
        </is>
      </c>
      <c r="Y2208" t="inlineStr">
        <is>
          <t>2026-08-16</t>
        </is>
      </c>
      <c r="Z2208" t="inlineStr">
        <is>
          <t>home_use</t>
        </is>
      </c>
      <c r="AA2208" t="inlineStr">
        <is>
          <t>IMP00063</t>
        </is>
      </c>
      <c r="AB2208" t="inlineStr">
        <is>
          <t>T100440</t>
        </is>
      </c>
      <c r="AC2208" s="32" t="n">
        <v>5225225.61</v>
      </c>
      <c r="AD2208" s="32" t="n">
        <v>679279.33</v>
      </c>
      <c r="AE2208" s="35">
        <f>(LEFT(Y2208,4)-Parameters!$B$23)*12+MID(Y2208,6,2)-Parameters!$B$24+1</f>
        <v/>
      </c>
    </row>
    <row r="2209">
      <c r="X2209" t="inlineStr">
        <is>
          <t>L0240653</t>
        </is>
      </c>
      <c r="Y2209" t="inlineStr">
        <is>
          <t>2026-08-16</t>
        </is>
      </c>
      <c r="Z2209" t="inlineStr">
        <is>
          <t>home_use</t>
        </is>
      </c>
      <c r="AA2209" t="inlineStr">
        <is>
          <t>IMP00063</t>
        </is>
      </c>
      <c r="AB2209" t="inlineStr">
        <is>
          <t>T100440</t>
        </is>
      </c>
      <c r="AC2209" s="32" t="n">
        <v>1067457.8</v>
      </c>
      <c r="AD2209" s="32" t="n">
        <v>108880.7</v>
      </c>
      <c r="AE2209" s="35">
        <f>(LEFT(Y2209,4)-Parameters!$B$23)*12+MID(Y2209,6,2)-Parameters!$B$24+1</f>
        <v/>
      </c>
    </row>
    <row r="2210">
      <c r="X2210" t="inlineStr">
        <is>
          <t>L0240654</t>
        </is>
      </c>
      <c r="Y2210" t="inlineStr">
        <is>
          <t>2026-08-16</t>
        </is>
      </c>
      <c r="Z2210" t="inlineStr">
        <is>
          <t>home_use</t>
        </is>
      </c>
      <c r="AA2210" t="inlineStr">
        <is>
          <t>IMP00063</t>
        </is>
      </c>
      <c r="AB2210" t="inlineStr">
        <is>
          <t>T100440</t>
        </is>
      </c>
      <c r="AC2210" s="32" t="n">
        <v>7067862.1</v>
      </c>
      <c r="AD2210" s="32" t="n">
        <v>918822.0699999999</v>
      </c>
      <c r="AE2210" s="35">
        <f>(LEFT(Y2210,4)-Parameters!$B$23)*12+MID(Y2210,6,2)-Parameters!$B$24+1</f>
        <v/>
      </c>
    </row>
    <row r="2211">
      <c r="X2211" t="inlineStr">
        <is>
          <t>L0240655</t>
        </is>
      </c>
      <c r="Y2211" t="inlineStr">
        <is>
          <t>2026-08-16</t>
        </is>
      </c>
      <c r="Z2211" t="inlineStr">
        <is>
          <t>home_use</t>
        </is>
      </c>
      <c r="AA2211" t="inlineStr">
        <is>
          <t>IMP00063</t>
        </is>
      </c>
      <c r="AB2211" t="inlineStr">
        <is>
          <t>T100440</t>
        </is>
      </c>
      <c r="AC2211" s="32" t="n">
        <v>856190.3199999999</v>
      </c>
      <c r="AD2211" s="32" t="n">
        <v>95893.32000000001</v>
      </c>
      <c r="AE2211" s="35">
        <f>(LEFT(Y2211,4)-Parameters!$B$23)*12+MID(Y2211,6,2)-Parameters!$B$24+1</f>
        <v/>
      </c>
    </row>
    <row r="2212">
      <c r="X2212" t="inlineStr">
        <is>
          <t>L0240656</t>
        </is>
      </c>
      <c r="Y2212" t="inlineStr">
        <is>
          <t>2026-08-16</t>
        </is>
      </c>
      <c r="Z2212" t="inlineStr">
        <is>
          <t>home_use</t>
        </is>
      </c>
      <c r="AA2212" t="inlineStr">
        <is>
          <t>IMP00063</t>
        </is>
      </c>
      <c r="AB2212" t="inlineStr">
        <is>
          <t>T100440</t>
        </is>
      </c>
      <c r="AC2212" s="32" t="n">
        <v>7933041</v>
      </c>
      <c r="AD2212" s="32" t="n">
        <v>1031295.33</v>
      </c>
      <c r="AE2212" s="35">
        <f>(LEFT(Y2212,4)-Parameters!$B$23)*12+MID(Y2212,6,2)-Parameters!$B$24+1</f>
        <v/>
      </c>
    </row>
    <row r="2213">
      <c r="X2213" t="inlineStr">
        <is>
          <t>L0240857</t>
        </is>
      </c>
      <c r="Y2213" t="inlineStr">
        <is>
          <t>2026-08-17</t>
        </is>
      </c>
      <c r="Z2213" t="inlineStr">
        <is>
          <t>home_use</t>
        </is>
      </c>
      <c r="AA2213" t="inlineStr">
        <is>
          <t>IMP00063</t>
        </is>
      </c>
      <c r="AB2213" t="inlineStr">
        <is>
          <t>T100440</t>
        </is>
      </c>
      <c r="AC2213" s="32" t="n">
        <v>6335799.85</v>
      </c>
      <c r="AD2213" s="32" t="n">
        <v>646251.58</v>
      </c>
      <c r="AE2213" s="35">
        <f>(LEFT(Y2213,4)-Parameters!$B$23)*12+MID(Y2213,6,2)-Parameters!$B$24+1</f>
        <v/>
      </c>
    </row>
    <row r="2214">
      <c r="X2214" t="inlineStr">
        <is>
          <t>L0240858</t>
        </is>
      </c>
      <c r="Y2214" t="inlineStr">
        <is>
          <t>2026-08-17</t>
        </is>
      </c>
      <c r="Z2214" t="inlineStr">
        <is>
          <t>home_use</t>
        </is>
      </c>
      <c r="AA2214" t="inlineStr">
        <is>
          <t>IMP00063</t>
        </is>
      </c>
      <c r="AB2214" t="inlineStr">
        <is>
          <t>T100440</t>
        </is>
      </c>
      <c r="AC2214" s="32" t="n">
        <v>451971.27</v>
      </c>
      <c r="AD2214" s="32" t="n">
        <v>51976.7</v>
      </c>
      <c r="AE2214" s="35">
        <f>(LEFT(Y2214,4)-Parameters!$B$23)*12+MID(Y2214,6,2)-Parameters!$B$24+1</f>
        <v/>
      </c>
    </row>
    <row r="2215">
      <c r="X2215" t="inlineStr">
        <is>
          <t>L0240859</t>
        </is>
      </c>
      <c r="Y2215" t="inlineStr">
        <is>
          <t>2026-08-17</t>
        </is>
      </c>
      <c r="Z2215" t="inlineStr">
        <is>
          <t>home_use</t>
        </is>
      </c>
      <c r="AA2215" t="inlineStr">
        <is>
          <t>IMP00063</t>
        </is>
      </c>
      <c r="AB2215" t="inlineStr">
        <is>
          <t>T100440</t>
        </is>
      </c>
      <c r="AC2215" s="32" t="n">
        <v>2313547.04</v>
      </c>
      <c r="AD2215" s="32" t="n">
        <v>300761.12</v>
      </c>
      <c r="AE2215" s="35">
        <f>(LEFT(Y2215,4)-Parameters!$B$23)*12+MID(Y2215,6,2)-Parameters!$B$24+1</f>
        <v/>
      </c>
    </row>
    <row r="2216">
      <c r="X2216" t="inlineStr">
        <is>
          <t>L0240860</t>
        </is>
      </c>
      <c r="Y2216" t="inlineStr">
        <is>
          <t>2026-08-17</t>
        </is>
      </c>
      <c r="Z2216" t="inlineStr">
        <is>
          <t>home_use</t>
        </is>
      </c>
      <c r="AA2216" t="inlineStr">
        <is>
          <t>IMP00063</t>
        </is>
      </c>
      <c r="AB2216" t="inlineStr">
        <is>
          <t>T100440</t>
        </is>
      </c>
      <c r="AC2216" s="32" t="n">
        <v>543949.51</v>
      </c>
      <c r="AD2216" s="32" t="n">
        <v>60922.35</v>
      </c>
      <c r="AE2216" s="35">
        <f>(LEFT(Y2216,4)-Parameters!$B$23)*12+MID(Y2216,6,2)-Parameters!$B$24+1</f>
        <v/>
      </c>
    </row>
    <row r="2217">
      <c r="X2217" t="inlineStr">
        <is>
          <t>L0240862</t>
        </is>
      </c>
      <c r="Y2217" t="inlineStr">
        <is>
          <t>2026-08-17</t>
        </is>
      </c>
      <c r="Z2217" t="inlineStr">
        <is>
          <t>home_use</t>
        </is>
      </c>
      <c r="AA2217" t="inlineStr">
        <is>
          <t>IMP00063</t>
        </is>
      </c>
      <c r="AB2217" t="inlineStr">
        <is>
          <t>T100440</t>
        </is>
      </c>
      <c r="AC2217" s="32" t="n">
        <v>2656546.48</v>
      </c>
      <c r="AD2217" s="32" t="n">
        <v>345351.04</v>
      </c>
      <c r="AE2217" s="35">
        <f>(LEFT(Y2217,4)-Parameters!$B$23)*12+MID(Y2217,6,2)-Parameters!$B$24+1</f>
        <v/>
      </c>
    </row>
    <row r="2218">
      <c r="X2218" t="inlineStr">
        <is>
          <t>L0240863</t>
        </is>
      </c>
      <c r="Y2218" t="inlineStr">
        <is>
          <t>2026-08-17</t>
        </is>
      </c>
      <c r="Z2218" t="inlineStr">
        <is>
          <t>home_use</t>
        </is>
      </c>
      <c r="AA2218" t="inlineStr">
        <is>
          <t>IMP00063</t>
        </is>
      </c>
      <c r="AB2218" t="inlineStr">
        <is>
          <t>T100440</t>
        </is>
      </c>
      <c r="AC2218" s="32" t="n">
        <v>284286.96</v>
      </c>
      <c r="AD2218" s="32" t="n">
        <v>32693</v>
      </c>
      <c r="AE2218" s="35">
        <f>(LEFT(Y2218,4)-Parameters!$B$23)*12+MID(Y2218,6,2)-Parameters!$B$24+1</f>
        <v/>
      </c>
    </row>
    <row r="2219">
      <c r="X2219" t="inlineStr">
        <is>
          <t>L0241090</t>
        </is>
      </c>
      <c r="Y2219" t="inlineStr">
        <is>
          <t>2026-08-18</t>
        </is>
      </c>
      <c r="Z2219" t="inlineStr">
        <is>
          <t>home_use</t>
        </is>
      </c>
      <c r="AA2219" t="inlineStr">
        <is>
          <t>IMP00063</t>
        </is>
      </c>
      <c r="AB2219" t="inlineStr">
        <is>
          <t>T100440</t>
        </is>
      </c>
      <c r="AC2219" s="32" t="n">
        <v>778384.65</v>
      </c>
      <c r="AD2219" s="32" t="n">
        <v>89514.23</v>
      </c>
      <c r="AE2219" s="35">
        <f>(LEFT(Y2219,4)-Parameters!$B$23)*12+MID(Y2219,6,2)-Parameters!$B$24+1</f>
        <v/>
      </c>
    </row>
    <row r="2220">
      <c r="X2220" t="inlineStr">
        <is>
          <t>L0241091</t>
        </is>
      </c>
      <c r="Y2220" t="inlineStr">
        <is>
          <t>2026-08-18</t>
        </is>
      </c>
      <c r="Z2220" t="inlineStr">
        <is>
          <t>home_use</t>
        </is>
      </c>
      <c r="AA2220" t="inlineStr">
        <is>
          <t>IMP00063</t>
        </is>
      </c>
      <c r="AB2220" t="inlineStr">
        <is>
          <t>T100440</t>
        </is>
      </c>
      <c r="AC2220" s="32" t="n">
        <v>1024640.83</v>
      </c>
      <c r="AD2220" s="32" t="n">
        <v>109636.57</v>
      </c>
      <c r="AE2220" s="35">
        <f>(LEFT(Y2220,4)-Parameters!$B$23)*12+MID(Y2220,6,2)-Parameters!$B$24+1</f>
        <v/>
      </c>
    </row>
    <row r="2221">
      <c r="X2221" t="inlineStr">
        <is>
          <t>L0241092</t>
        </is>
      </c>
      <c r="Y2221" t="inlineStr">
        <is>
          <t>2026-08-18</t>
        </is>
      </c>
      <c r="Z2221" t="inlineStr">
        <is>
          <t>home_use</t>
        </is>
      </c>
      <c r="AA2221" t="inlineStr">
        <is>
          <t>IMP00063</t>
        </is>
      </c>
      <c r="AB2221" t="inlineStr">
        <is>
          <t>T100440</t>
        </is>
      </c>
      <c r="AC2221" s="32" t="n">
        <v>2254167.97</v>
      </c>
      <c r="AD2221" s="32" t="n">
        <v>252466.81</v>
      </c>
      <c r="AE2221" s="35">
        <f>(LEFT(Y2221,4)-Parameters!$B$23)*12+MID(Y2221,6,2)-Parameters!$B$24+1</f>
        <v/>
      </c>
    </row>
    <row r="2222">
      <c r="X2222" t="inlineStr">
        <is>
          <t>L0241362</t>
        </is>
      </c>
      <c r="Y2222" t="inlineStr">
        <is>
          <t>2026-08-19</t>
        </is>
      </c>
      <c r="Z2222" t="inlineStr">
        <is>
          <t>home_use</t>
        </is>
      </c>
      <c r="AA2222" t="inlineStr">
        <is>
          <t>IMP00063</t>
        </is>
      </c>
      <c r="AB2222" t="inlineStr">
        <is>
          <t>T100440</t>
        </is>
      </c>
      <c r="AC2222" s="32" t="n">
        <v>419974.27</v>
      </c>
      <c r="AD2222" s="32" t="n">
        <v>48297.04</v>
      </c>
      <c r="AE2222" s="35">
        <f>(LEFT(Y2222,4)-Parameters!$B$23)*12+MID(Y2222,6,2)-Parameters!$B$24+1</f>
        <v/>
      </c>
    </row>
    <row r="2223">
      <c r="X2223" t="inlineStr">
        <is>
          <t>L0241363</t>
        </is>
      </c>
      <c r="Y2223" t="inlineStr">
        <is>
          <t>2026-08-19</t>
        </is>
      </c>
      <c r="Z2223" t="inlineStr">
        <is>
          <t>home_use</t>
        </is>
      </c>
      <c r="AA2223" t="inlineStr">
        <is>
          <t>IMP00063</t>
        </is>
      </c>
      <c r="AB2223" t="inlineStr">
        <is>
          <t>T100440</t>
        </is>
      </c>
      <c r="AC2223" s="32" t="n">
        <v>1027568.48</v>
      </c>
      <c r="AD2223" s="32" t="n">
        <v>118170.38</v>
      </c>
      <c r="AE2223" s="35">
        <f>(LEFT(Y2223,4)-Parameters!$B$23)*12+MID(Y2223,6,2)-Parameters!$B$24+1</f>
        <v/>
      </c>
    </row>
    <row r="2224">
      <c r="X2224" t="inlineStr">
        <is>
          <t>L0241364</t>
        </is>
      </c>
      <c r="Y2224" t="inlineStr">
        <is>
          <t>2026-08-19</t>
        </is>
      </c>
      <c r="Z2224" t="inlineStr">
        <is>
          <t>home_use</t>
        </is>
      </c>
      <c r="AA2224" t="inlineStr">
        <is>
          <t>IMP00063</t>
        </is>
      </c>
      <c r="AB2224" t="inlineStr">
        <is>
          <t>T100440</t>
        </is>
      </c>
      <c r="AC2224" s="32" t="n">
        <v>2175392.94</v>
      </c>
      <c r="AD2224" s="32" t="n">
        <v>282801.08</v>
      </c>
      <c r="AE2224" s="35">
        <f>(LEFT(Y2224,4)-Parameters!$B$23)*12+MID(Y2224,6,2)-Parameters!$B$24+1</f>
        <v/>
      </c>
    </row>
    <row r="2225">
      <c r="X2225" t="inlineStr">
        <is>
          <t>L0241365</t>
        </is>
      </c>
      <c r="Y2225" t="inlineStr">
        <is>
          <t>2026-08-19</t>
        </is>
      </c>
      <c r="Z2225" t="inlineStr">
        <is>
          <t>home_use</t>
        </is>
      </c>
      <c r="AA2225" t="inlineStr">
        <is>
          <t>IMP00063</t>
        </is>
      </c>
      <c r="AB2225" t="inlineStr">
        <is>
          <t>T100440</t>
        </is>
      </c>
      <c r="AC2225" s="32" t="n">
        <v>559041.45</v>
      </c>
      <c r="AD2225" s="32" t="n">
        <v>64289.77</v>
      </c>
      <c r="AE2225" s="35">
        <f>(LEFT(Y2225,4)-Parameters!$B$23)*12+MID(Y2225,6,2)-Parameters!$B$24+1</f>
        <v/>
      </c>
    </row>
    <row r="2226">
      <c r="X2226" t="inlineStr">
        <is>
          <t>L0241366</t>
        </is>
      </c>
      <c r="Y2226" t="inlineStr">
        <is>
          <t>2026-08-19</t>
        </is>
      </c>
      <c r="Z2226" t="inlineStr">
        <is>
          <t>home_use</t>
        </is>
      </c>
      <c r="AA2226" t="inlineStr">
        <is>
          <t>IMP00063</t>
        </is>
      </c>
      <c r="AB2226" t="inlineStr">
        <is>
          <t>T100440</t>
        </is>
      </c>
      <c r="AC2226" s="32" t="n">
        <v>4598574.09</v>
      </c>
      <c r="AD2226" s="32" t="n">
        <v>515040.3</v>
      </c>
      <c r="AE2226" s="35">
        <f>(LEFT(Y2226,4)-Parameters!$B$23)*12+MID(Y2226,6,2)-Parameters!$B$24+1</f>
        <v/>
      </c>
    </row>
    <row r="2227">
      <c r="X2227" t="inlineStr">
        <is>
          <t>L0241368</t>
        </is>
      </c>
      <c r="Y2227" t="inlineStr">
        <is>
          <t>2026-08-19</t>
        </is>
      </c>
      <c r="Z2227" t="inlineStr">
        <is>
          <t>home_use</t>
        </is>
      </c>
      <c r="AA2227" t="inlineStr">
        <is>
          <t>IMP00063</t>
        </is>
      </c>
      <c r="AB2227" t="inlineStr">
        <is>
          <t>T100440</t>
        </is>
      </c>
      <c r="AC2227" s="32" t="n">
        <v>201113.67</v>
      </c>
      <c r="AD2227" s="32" t="n">
        <v>23128.07</v>
      </c>
      <c r="AE2227" s="35">
        <f>(LEFT(Y2227,4)-Parameters!$B$23)*12+MID(Y2227,6,2)-Parameters!$B$24+1</f>
        <v/>
      </c>
    </row>
    <row r="2228">
      <c r="X2228" t="inlineStr">
        <is>
          <t>L0241369</t>
        </is>
      </c>
      <c r="Y2228" t="inlineStr">
        <is>
          <t>2026-08-19</t>
        </is>
      </c>
      <c r="Z2228" t="inlineStr">
        <is>
          <t>home_use</t>
        </is>
      </c>
      <c r="AA2228" t="inlineStr">
        <is>
          <t>IMP00063</t>
        </is>
      </c>
      <c r="AB2228" t="inlineStr">
        <is>
          <t>T100440</t>
        </is>
      </c>
      <c r="AC2228" s="32" t="n">
        <v>594102.62</v>
      </c>
      <c r="AD2228" s="32" t="n">
        <v>63568.98</v>
      </c>
      <c r="AE2228" s="35">
        <f>(LEFT(Y2228,4)-Parameters!$B$23)*12+MID(Y2228,6,2)-Parameters!$B$24+1</f>
        <v/>
      </c>
    </row>
    <row r="2229">
      <c r="X2229" t="inlineStr">
        <is>
          <t>L0241370</t>
        </is>
      </c>
      <c r="Y2229" t="inlineStr">
        <is>
          <t>2026-08-19</t>
        </is>
      </c>
      <c r="Z2229" t="inlineStr">
        <is>
          <t>home_use</t>
        </is>
      </c>
      <c r="AA2229" t="inlineStr">
        <is>
          <t>IMP00063</t>
        </is>
      </c>
      <c r="AB2229" t="inlineStr">
        <is>
          <t>T100440</t>
        </is>
      </c>
      <c r="AC2229" s="32" t="n">
        <v>1211997.74</v>
      </c>
      <c r="AD2229" s="32" t="n">
        <v>139379.74</v>
      </c>
      <c r="AE2229" s="35">
        <f>(LEFT(Y2229,4)-Parameters!$B$23)*12+MID(Y2229,6,2)-Parameters!$B$24+1</f>
        <v/>
      </c>
    </row>
    <row r="2230">
      <c r="X2230" t="inlineStr">
        <is>
          <t>L0241372</t>
        </is>
      </c>
      <c r="Y2230" t="inlineStr">
        <is>
          <t>2026-08-19</t>
        </is>
      </c>
      <c r="Z2230" t="inlineStr">
        <is>
          <t>home_use</t>
        </is>
      </c>
      <c r="AA2230" t="inlineStr">
        <is>
          <t>IMP00063</t>
        </is>
      </c>
      <c r="AB2230" t="inlineStr">
        <is>
          <t>T100440</t>
        </is>
      </c>
      <c r="AC2230" s="32" t="n">
        <v>2065007.59</v>
      </c>
      <c r="AD2230" s="32" t="n">
        <v>220955.81</v>
      </c>
      <c r="AE2230" s="35">
        <f>(LEFT(Y2230,4)-Parameters!$B$23)*12+MID(Y2230,6,2)-Parameters!$B$24+1</f>
        <v/>
      </c>
    </row>
    <row r="2231">
      <c r="X2231" t="inlineStr">
        <is>
          <t>L0241623</t>
        </is>
      </c>
      <c r="Y2231" t="inlineStr">
        <is>
          <t>2026-08-20</t>
        </is>
      </c>
      <c r="Z2231" t="inlineStr">
        <is>
          <t>home_use</t>
        </is>
      </c>
      <c r="AA2231" t="inlineStr">
        <is>
          <t>IMP00063</t>
        </is>
      </c>
      <c r="AB2231" t="inlineStr">
        <is>
          <t>T100440</t>
        </is>
      </c>
      <c r="AC2231" s="32" t="n">
        <v>808843.92</v>
      </c>
      <c r="AD2231" s="32" t="n">
        <v>86546.3</v>
      </c>
      <c r="AE2231" s="35">
        <f>(LEFT(Y2231,4)-Parameters!$B$23)*12+MID(Y2231,6,2)-Parameters!$B$24+1</f>
        <v/>
      </c>
    </row>
    <row r="2232">
      <c r="X2232" t="inlineStr">
        <is>
          <t>L0241624</t>
        </is>
      </c>
      <c r="Y2232" t="inlineStr">
        <is>
          <t>2026-08-20</t>
        </is>
      </c>
      <c r="Z2232" t="inlineStr">
        <is>
          <t>warehouse_out</t>
        </is>
      </c>
      <c r="AA2232" t="inlineStr">
        <is>
          <t>IMP00063</t>
        </is>
      </c>
      <c r="AB2232" t="inlineStr">
        <is>
          <t>T100440</t>
        </is>
      </c>
      <c r="AC2232" s="32" t="n">
        <v>1100974.45</v>
      </c>
      <c r="AD2232" s="32" t="n">
        <v>126612.06</v>
      </c>
      <c r="AE2232" s="35">
        <f>(LEFT(Y2232,4)-Parameters!$B$23)*12+MID(Y2232,6,2)-Parameters!$B$24+1</f>
        <v/>
      </c>
    </row>
    <row r="2233">
      <c r="X2233" t="inlineStr">
        <is>
          <t>L0241625</t>
        </is>
      </c>
      <c r="Y2233" t="inlineStr">
        <is>
          <t>2026-08-20</t>
        </is>
      </c>
      <c r="Z2233" t="inlineStr">
        <is>
          <t>home_use</t>
        </is>
      </c>
      <c r="AA2233" t="inlineStr">
        <is>
          <t>IMP00063</t>
        </is>
      </c>
      <c r="AB2233" t="inlineStr">
        <is>
          <t>T100440</t>
        </is>
      </c>
      <c r="AC2233" s="32" t="n">
        <v>246413.97</v>
      </c>
      <c r="AD2233" s="32" t="n">
        <v>26366.29</v>
      </c>
      <c r="AE2233" s="35">
        <f>(LEFT(Y2233,4)-Parameters!$B$23)*12+MID(Y2233,6,2)-Parameters!$B$24+1</f>
        <v/>
      </c>
    </row>
    <row r="2234">
      <c r="X2234" t="inlineStr">
        <is>
          <t>L0241627</t>
        </is>
      </c>
      <c r="Y2234" t="inlineStr">
        <is>
          <t>2026-08-20</t>
        </is>
      </c>
      <c r="Z2234" t="inlineStr">
        <is>
          <t>home_use</t>
        </is>
      </c>
      <c r="AA2234" t="inlineStr">
        <is>
          <t>IMP00063</t>
        </is>
      </c>
      <c r="AB2234" t="inlineStr">
        <is>
          <t>T100440</t>
        </is>
      </c>
      <c r="AC2234" s="32" t="n">
        <v>2427962.79</v>
      </c>
      <c r="AD2234" s="32" t="n">
        <v>279215.72</v>
      </c>
      <c r="AE2234" s="35">
        <f>(LEFT(Y2234,4)-Parameters!$B$23)*12+MID(Y2234,6,2)-Parameters!$B$24+1</f>
        <v/>
      </c>
    </row>
    <row r="2235">
      <c r="X2235" t="inlineStr">
        <is>
          <t>L0241628</t>
        </is>
      </c>
      <c r="Y2235" t="inlineStr">
        <is>
          <t>2026-08-20</t>
        </is>
      </c>
      <c r="Z2235" t="inlineStr">
        <is>
          <t>home_use</t>
        </is>
      </c>
      <c r="AA2235" t="inlineStr">
        <is>
          <t>IMP00063</t>
        </is>
      </c>
      <c r="AB2235" t="inlineStr">
        <is>
          <t>T100440</t>
        </is>
      </c>
      <c r="AC2235" s="32" t="n">
        <v>4001410.83</v>
      </c>
      <c r="AD2235" s="32" t="n">
        <v>448158.01</v>
      </c>
      <c r="AE2235" s="35">
        <f>(LEFT(Y2235,4)-Parameters!$B$23)*12+MID(Y2235,6,2)-Parameters!$B$24+1</f>
        <v/>
      </c>
    </row>
    <row r="2236">
      <c r="X2236" t="inlineStr">
        <is>
          <t>L0241629</t>
        </is>
      </c>
      <c r="Y2236" t="inlineStr">
        <is>
          <t>2026-08-20</t>
        </is>
      </c>
      <c r="Z2236" t="inlineStr">
        <is>
          <t>home_use</t>
        </is>
      </c>
      <c r="AA2236" t="inlineStr">
        <is>
          <t>IMP00063</t>
        </is>
      </c>
      <c r="AB2236" t="inlineStr">
        <is>
          <t>T100440</t>
        </is>
      </c>
      <c r="AC2236" s="32" t="n">
        <v>1895784.96</v>
      </c>
      <c r="AD2236" s="32" t="n">
        <v>218015.27</v>
      </c>
      <c r="AE2236" s="35">
        <f>(LEFT(Y2236,4)-Parameters!$B$23)*12+MID(Y2236,6,2)-Parameters!$B$24+1</f>
        <v/>
      </c>
    </row>
    <row r="2237">
      <c r="X2237" t="inlineStr">
        <is>
          <t>L0241887</t>
        </is>
      </c>
      <c r="Y2237" t="inlineStr">
        <is>
          <t>2026-08-21</t>
        </is>
      </c>
      <c r="Z2237" t="inlineStr">
        <is>
          <t>home_use</t>
        </is>
      </c>
      <c r="AA2237" t="inlineStr">
        <is>
          <t>IMP00063</t>
        </is>
      </c>
      <c r="AB2237" t="inlineStr">
        <is>
          <t>T100440</t>
        </is>
      </c>
      <c r="AC2237" s="32" t="n">
        <v>849688.8199999999</v>
      </c>
      <c r="AD2237" s="32" t="n">
        <v>97714.21000000001</v>
      </c>
      <c r="AE2237" s="35">
        <f>(LEFT(Y2237,4)-Parameters!$B$23)*12+MID(Y2237,6,2)-Parameters!$B$24+1</f>
        <v/>
      </c>
    </row>
    <row r="2238">
      <c r="X2238" t="inlineStr">
        <is>
          <t>L0241888</t>
        </is>
      </c>
      <c r="Y2238" t="inlineStr">
        <is>
          <t>2026-08-21</t>
        </is>
      </c>
      <c r="Z2238" t="inlineStr">
        <is>
          <t>home_use</t>
        </is>
      </c>
      <c r="AA2238" t="inlineStr">
        <is>
          <t>IMP00063</t>
        </is>
      </c>
      <c r="AB2238" t="inlineStr">
        <is>
          <t>T100440</t>
        </is>
      </c>
      <c r="AC2238" s="32" t="n">
        <v>1323447.16</v>
      </c>
      <c r="AD2238" s="32" t="n">
        <v>148226.08</v>
      </c>
      <c r="AE2238" s="35">
        <f>(LEFT(Y2238,4)-Parameters!$B$23)*12+MID(Y2238,6,2)-Parameters!$B$24+1</f>
        <v/>
      </c>
    </row>
    <row r="2239">
      <c r="X2239" t="inlineStr">
        <is>
          <t>L0241889</t>
        </is>
      </c>
      <c r="Y2239" t="inlineStr">
        <is>
          <t>2026-08-21</t>
        </is>
      </c>
      <c r="Z2239" t="inlineStr">
        <is>
          <t>warehouse_out</t>
        </is>
      </c>
      <c r="AA2239" t="inlineStr">
        <is>
          <t>IMP00063</t>
        </is>
      </c>
      <c r="AB2239" t="inlineStr">
        <is>
          <t>T100440</t>
        </is>
      </c>
      <c r="AC2239" s="32" t="n">
        <v>9104063.859999999</v>
      </c>
      <c r="AD2239" s="32" t="n">
        <v>1183528.3</v>
      </c>
      <c r="AE2239" s="35">
        <f>(LEFT(Y2239,4)-Parameters!$B$23)*12+MID(Y2239,6,2)-Parameters!$B$24+1</f>
        <v/>
      </c>
    </row>
    <row r="2240">
      <c r="X2240" t="inlineStr">
        <is>
          <t>L0241890</t>
        </is>
      </c>
      <c r="Y2240" t="inlineStr">
        <is>
          <t>2026-08-21</t>
        </is>
      </c>
      <c r="Z2240" t="inlineStr">
        <is>
          <t>home_use</t>
        </is>
      </c>
      <c r="AA2240" t="inlineStr">
        <is>
          <t>IMP00063</t>
        </is>
      </c>
      <c r="AB2240" t="inlineStr">
        <is>
          <t>T100440</t>
        </is>
      </c>
      <c r="AC2240" s="32" t="n">
        <v>1138685.02</v>
      </c>
      <c r="AD2240" s="32" t="n">
        <v>130948.78</v>
      </c>
      <c r="AE2240" s="35">
        <f>(LEFT(Y2240,4)-Parameters!$B$23)*12+MID(Y2240,6,2)-Parameters!$B$24+1</f>
        <v/>
      </c>
    </row>
    <row r="2241">
      <c r="X2241" t="inlineStr">
        <is>
          <t>L0241891</t>
        </is>
      </c>
      <c r="Y2241" t="inlineStr">
        <is>
          <t>2026-08-21</t>
        </is>
      </c>
      <c r="Z2241" t="inlineStr">
        <is>
          <t>home_use</t>
        </is>
      </c>
      <c r="AA2241" t="inlineStr">
        <is>
          <t>IMP00063</t>
        </is>
      </c>
      <c r="AB2241" t="inlineStr">
        <is>
          <t>T100440</t>
        </is>
      </c>
      <c r="AC2241" s="32" t="n">
        <v>1111948.67</v>
      </c>
      <c r="AD2241" s="32" t="n">
        <v>127874.1</v>
      </c>
      <c r="AE2241" s="35">
        <f>(LEFT(Y2241,4)-Parameters!$B$23)*12+MID(Y2241,6,2)-Parameters!$B$24+1</f>
        <v/>
      </c>
    </row>
    <row r="2242">
      <c r="X2242" t="inlineStr">
        <is>
          <t>L0242120</t>
        </is>
      </c>
      <c r="Y2242" t="inlineStr">
        <is>
          <t>2026-08-22</t>
        </is>
      </c>
      <c r="Z2242" t="inlineStr">
        <is>
          <t>home_use</t>
        </is>
      </c>
      <c r="AA2242" t="inlineStr">
        <is>
          <t>IMP00063</t>
        </is>
      </c>
      <c r="AB2242" t="inlineStr">
        <is>
          <t>T100440</t>
        </is>
      </c>
      <c r="AC2242" s="32" t="n">
        <v>983974.65</v>
      </c>
      <c r="AD2242" s="32" t="n">
        <v>113157.08</v>
      </c>
      <c r="AE2242" s="35">
        <f>(LEFT(Y2242,4)-Parameters!$B$23)*12+MID(Y2242,6,2)-Parameters!$B$24+1</f>
        <v/>
      </c>
    </row>
    <row r="2243">
      <c r="X2243" t="inlineStr">
        <is>
          <t>L0242121</t>
        </is>
      </c>
      <c r="Y2243" t="inlineStr">
        <is>
          <t>2026-08-22</t>
        </is>
      </c>
      <c r="Z2243" t="inlineStr">
        <is>
          <t>warehouse_out</t>
        </is>
      </c>
      <c r="AA2243" t="inlineStr">
        <is>
          <t>IMP00063</t>
        </is>
      </c>
      <c r="AB2243" t="inlineStr">
        <is>
          <t>T100440</t>
        </is>
      </c>
      <c r="AC2243" s="32" t="n">
        <v>738401.97</v>
      </c>
      <c r="AD2243" s="32" t="n">
        <v>84916.23</v>
      </c>
      <c r="AE2243" s="35">
        <f>(LEFT(Y2243,4)-Parameters!$B$23)*12+MID(Y2243,6,2)-Parameters!$B$24+1</f>
        <v/>
      </c>
    </row>
    <row r="2244">
      <c r="X2244" t="inlineStr">
        <is>
          <t>L0242122</t>
        </is>
      </c>
      <c r="Y2244" t="inlineStr">
        <is>
          <t>2026-08-22</t>
        </is>
      </c>
      <c r="Z2244" t="inlineStr">
        <is>
          <t>home_use</t>
        </is>
      </c>
      <c r="AA2244" t="inlineStr">
        <is>
          <t>IMP00063</t>
        </is>
      </c>
      <c r="AB2244" t="inlineStr">
        <is>
          <t>T100440</t>
        </is>
      </c>
      <c r="AC2244" s="32" t="n">
        <v>2282905.31</v>
      </c>
      <c r="AD2244" s="32" t="n">
        <v>255685.39</v>
      </c>
      <c r="AE2244" s="35">
        <f>(LEFT(Y2244,4)-Parameters!$B$23)*12+MID(Y2244,6,2)-Parameters!$B$24+1</f>
        <v/>
      </c>
    </row>
    <row r="2245">
      <c r="X2245" t="inlineStr">
        <is>
          <t>L0242123</t>
        </is>
      </c>
      <c r="Y2245" t="inlineStr">
        <is>
          <t>2026-08-22</t>
        </is>
      </c>
      <c r="Z2245" t="inlineStr">
        <is>
          <t>home_use</t>
        </is>
      </c>
      <c r="AA2245" t="inlineStr">
        <is>
          <t>IMP00063</t>
        </is>
      </c>
      <c r="AB2245" t="inlineStr">
        <is>
          <t>T100440</t>
        </is>
      </c>
      <c r="AC2245" s="32" t="n">
        <v>1295082.69</v>
      </c>
      <c r="AD2245" s="32" t="n">
        <v>148934.51</v>
      </c>
      <c r="AE2245" s="35">
        <f>(LEFT(Y2245,4)-Parameters!$B$23)*12+MID(Y2245,6,2)-Parameters!$B$24+1</f>
        <v/>
      </c>
    </row>
    <row r="2246">
      <c r="X2246" t="inlineStr">
        <is>
          <t>L0242124</t>
        </is>
      </c>
      <c r="Y2246" t="inlineStr">
        <is>
          <t>2026-08-22</t>
        </is>
      </c>
      <c r="Z2246" t="inlineStr">
        <is>
          <t>home_use</t>
        </is>
      </c>
      <c r="AA2246" t="inlineStr">
        <is>
          <t>IMP00063</t>
        </is>
      </c>
      <c r="AB2246" t="inlineStr">
        <is>
          <t>T100440</t>
        </is>
      </c>
      <c r="AC2246" s="32" t="n">
        <v>1363607.65</v>
      </c>
      <c r="AD2246" s="32" t="n">
        <v>156814.88</v>
      </c>
      <c r="AE2246" s="35">
        <f>(LEFT(Y2246,4)-Parameters!$B$23)*12+MID(Y2246,6,2)-Parameters!$B$24+1</f>
        <v/>
      </c>
    </row>
    <row r="2247">
      <c r="X2247" t="inlineStr">
        <is>
          <t>L0242125</t>
        </is>
      </c>
      <c r="Y2247" t="inlineStr">
        <is>
          <t>2026-08-22</t>
        </is>
      </c>
      <c r="Z2247" t="inlineStr">
        <is>
          <t>home_use</t>
        </is>
      </c>
      <c r="AA2247" t="inlineStr">
        <is>
          <t>IMP00063</t>
        </is>
      </c>
      <c r="AB2247" t="inlineStr">
        <is>
          <t>T100440</t>
        </is>
      </c>
      <c r="AC2247" s="32" t="n">
        <v>1015028.98</v>
      </c>
      <c r="AD2247" s="32" t="n">
        <v>116728.33</v>
      </c>
      <c r="AE2247" s="35">
        <f>(LEFT(Y2247,4)-Parameters!$B$23)*12+MID(Y2247,6,2)-Parameters!$B$24+1</f>
        <v/>
      </c>
    </row>
    <row r="2248">
      <c r="X2248" t="inlineStr">
        <is>
          <t>L0242126</t>
        </is>
      </c>
      <c r="Y2248" t="inlineStr">
        <is>
          <t>2026-08-22</t>
        </is>
      </c>
      <c r="Z2248" t="inlineStr">
        <is>
          <t>home_use</t>
        </is>
      </c>
      <c r="AA2248" t="inlineStr">
        <is>
          <t>IMP00063</t>
        </is>
      </c>
      <c r="AB2248" t="inlineStr">
        <is>
          <t>T100440</t>
        </is>
      </c>
      <c r="AC2248" s="32" t="n">
        <v>403867.57</v>
      </c>
      <c r="AD2248" s="32" t="n">
        <v>43213.83</v>
      </c>
      <c r="AE2248" s="35">
        <f>(LEFT(Y2248,4)-Parameters!$B$23)*12+MID(Y2248,6,2)-Parameters!$B$24+1</f>
        <v/>
      </c>
    </row>
    <row r="2249">
      <c r="X2249" t="inlineStr">
        <is>
          <t>L0242127</t>
        </is>
      </c>
      <c r="Y2249" t="inlineStr">
        <is>
          <t>2026-08-22</t>
        </is>
      </c>
      <c r="Z2249" t="inlineStr">
        <is>
          <t>home_use</t>
        </is>
      </c>
      <c r="AA2249" t="inlineStr">
        <is>
          <t>IMP00063</t>
        </is>
      </c>
      <c r="AB2249" t="inlineStr">
        <is>
          <t>T100440</t>
        </is>
      </c>
      <c r="AC2249" s="32" t="n">
        <v>4158988.84</v>
      </c>
      <c r="AD2249" s="32" t="n">
        <v>540668.55</v>
      </c>
      <c r="AE2249" s="35">
        <f>(LEFT(Y2249,4)-Parameters!$B$23)*12+MID(Y2249,6,2)-Parameters!$B$24+1</f>
        <v/>
      </c>
    </row>
    <row r="2250">
      <c r="X2250" t="inlineStr">
        <is>
          <t>L0242367</t>
        </is>
      </c>
      <c r="Y2250" t="inlineStr">
        <is>
          <t>2026-08-23</t>
        </is>
      </c>
      <c r="Z2250" t="inlineStr">
        <is>
          <t>home_use</t>
        </is>
      </c>
      <c r="AA2250" t="inlineStr">
        <is>
          <t>IMP00063</t>
        </is>
      </c>
      <c r="AB2250" t="inlineStr">
        <is>
          <t>T100440</t>
        </is>
      </c>
      <c r="AC2250" s="32" t="n">
        <v>439742.07</v>
      </c>
      <c r="AD2250" s="32" t="n">
        <v>50570.34</v>
      </c>
      <c r="AE2250" s="35">
        <f>(LEFT(Y2250,4)-Parameters!$B$23)*12+MID(Y2250,6,2)-Parameters!$B$24+1</f>
        <v/>
      </c>
    </row>
    <row r="2251">
      <c r="X2251" t="inlineStr">
        <is>
          <t>L0242368</t>
        </is>
      </c>
      <c r="Y2251" t="inlineStr">
        <is>
          <t>2026-08-23</t>
        </is>
      </c>
      <c r="Z2251" t="inlineStr">
        <is>
          <t>home_use</t>
        </is>
      </c>
      <c r="AA2251" t="inlineStr">
        <is>
          <t>IMP00063</t>
        </is>
      </c>
      <c r="AB2251" t="inlineStr">
        <is>
          <t>T100440</t>
        </is>
      </c>
      <c r="AC2251" s="32" t="n">
        <v>3063272.42</v>
      </c>
      <c r="AD2251" s="32" t="n">
        <v>398225.41</v>
      </c>
      <c r="AE2251" s="35">
        <f>(LEFT(Y2251,4)-Parameters!$B$23)*12+MID(Y2251,6,2)-Parameters!$B$24+1</f>
        <v/>
      </c>
    </row>
    <row r="2252">
      <c r="X2252" t="inlineStr">
        <is>
          <t>L0242369</t>
        </is>
      </c>
      <c r="Y2252" t="inlineStr">
        <is>
          <t>2026-08-23</t>
        </is>
      </c>
      <c r="Z2252" t="inlineStr">
        <is>
          <t>home_use</t>
        </is>
      </c>
      <c r="AA2252" t="inlineStr">
        <is>
          <t>IMP00063</t>
        </is>
      </c>
      <c r="AB2252" t="inlineStr">
        <is>
          <t>T100440</t>
        </is>
      </c>
      <c r="AC2252" s="32" t="n">
        <v>1207440.93</v>
      </c>
      <c r="AD2252" s="32" t="n">
        <v>129196.18</v>
      </c>
      <c r="AE2252" s="35">
        <f>(LEFT(Y2252,4)-Parameters!$B$23)*12+MID(Y2252,6,2)-Parameters!$B$24+1</f>
        <v/>
      </c>
    </row>
    <row r="2253">
      <c r="X2253" t="inlineStr">
        <is>
          <t>L0242370</t>
        </is>
      </c>
      <c r="Y2253" t="inlineStr">
        <is>
          <t>2026-08-23</t>
        </is>
      </c>
      <c r="Z2253" t="inlineStr">
        <is>
          <t>home_use</t>
        </is>
      </c>
      <c r="AA2253" t="inlineStr">
        <is>
          <t>IMP00063</t>
        </is>
      </c>
      <c r="AB2253" t="inlineStr">
        <is>
          <t>T100440</t>
        </is>
      </c>
      <c r="AC2253" s="32" t="n">
        <v>1948202.86</v>
      </c>
      <c r="AD2253" s="32" t="n">
        <v>224043.33</v>
      </c>
      <c r="AE2253" s="35">
        <f>(LEFT(Y2253,4)-Parameters!$B$23)*12+MID(Y2253,6,2)-Parameters!$B$24+1</f>
        <v/>
      </c>
    </row>
    <row r="2254">
      <c r="X2254" t="inlineStr">
        <is>
          <t>L0242603</t>
        </is>
      </c>
      <c r="Y2254" t="inlineStr">
        <is>
          <t>2026-08-24</t>
        </is>
      </c>
      <c r="Z2254" t="inlineStr">
        <is>
          <t>home_use</t>
        </is>
      </c>
      <c r="AA2254" t="inlineStr">
        <is>
          <t>IMP00063</t>
        </is>
      </c>
      <c r="AB2254" t="inlineStr">
        <is>
          <t>T100440</t>
        </is>
      </c>
      <c r="AC2254" s="32" t="n">
        <v>325295.97</v>
      </c>
      <c r="AD2254" s="32" t="n">
        <v>37409.04</v>
      </c>
      <c r="AE2254" s="35">
        <f>(LEFT(Y2254,4)-Parameters!$B$23)*12+MID(Y2254,6,2)-Parameters!$B$24+1</f>
        <v/>
      </c>
    </row>
    <row r="2255">
      <c r="X2255" t="inlineStr">
        <is>
          <t>L0242604</t>
        </is>
      </c>
      <c r="Y2255" t="inlineStr">
        <is>
          <t>2026-08-24</t>
        </is>
      </c>
      <c r="Z2255" t="inlineStr">
        <is>
          <t>home_use</t>
        </is>
      </c>
      <c r="AA2255" t="inlineStr">
        <is>
          <t>IMP00063</t>
        </is>
      </c>
      <c r="AB2255" t="inlineStr">
        <is>
          <t>T100440</t>
        </is>
      </c>
      <c r="AC2255" s="32" t="n">
        <v>427880.01</v>
      </c>
      <c r="AD2255" s="32" t="n">
        <v>49206.2</v>
      </c>
      <c r="AE2255" s="35">
        <f>(LEFT(Y2255,4)-Parameters!$B$23)*12+MID(Y2255,6,2)-Parameters!$B$24+1</f>
        <v/>
      </c>
    </row>
    <row r="2256">
      <c r="X2256" t="inlineStr">
        <is>
          <t>L0242605</t>
        </is>
      </c>
      <c r="Y2256" t="inlineStr">
        <is>
          <t>2026-08-24</t>
        </is>
      </c>
      <c r="Z2256" t="inlineStr">
        <is>
          <t>home_use</t>
        </is>
      </c>
      <c r="AA2256" t="inlineStr">
        <is>
          <t>IMP00063</t>
        </is>
      </c>
      <c r="AB2256" t="inlineStr">
        <is>
          <t>T100440</t>
        </is>
      </c>
      <c r="AC2256" s="32" t="n">
        <v>6721516.99</v>
      </c>
      <c r="AD2256" s="32" t="n">
        <v>873797.21</v>
      </c>
      <c r="AE2256" s="35">
        <f>(LEFT(Y2256,4)-Parameters!$B$23)*12+MID(Y2256,6,2)-Parameters!$B$24+1</f>
        <v/>
      </c>
    </row>
    <row r="2257">
      <c r="X2257" t="inlineStr">
        <is>
          <t>L0242606</t>
        </is>
      </c>
      <c r="Y2257" t="inlineStr">
        <is>
          <t>2026-08-24</t>
        </is>
      </c>
      <c r="Z2257" t="inlineStr">
        <is>
          <t>home_use</t>
        </is>
      </c>
      <c r="AA2257" t="inlineStr">
        <is>
          <t>IMP00063</t>
        </is>
      </c>
      <c r="AB2257" t="inlineStr">
        <is>
          <t>T100440</t>
        </is>
      </c>
      <c r="AC2257" s="32" t="n">
        <v>595899.91</v>
      </c>
      <c r="AD2257" s="32" t="n">
        <v>68528.49000000001</v>
      </c>
      <c r="AE2257" s="35">
        <f>(LEFT(Y2257,4)-Parameters!$B$23)*12+MID(Y2257,6,2)-Parameters!$B$24+1</f>
        <v/>
      </c>
    </row>
    <row r="2258">
      <c r="X2258" t="inlineStr">
        <is>
          <t>L0242609</t>
        </is>
      </c>
      <c r="Y2258" t="inlineStr">
        <is>
          <t>2026-08-24</t>
        </is>
      </c>
      <c r="Z2258" t="inlineStr">
        <is>
          <t>home_use</t>
        </is>
      </c>
      <c r="AA2258" t="inlineStr">
        <is>
          <t>IMP00063</t>
        </is>
      </c>
      <c r="AB2258" t="inlineStr">
        <is>
          <t>T100440</t>
        </is>
      </c>
      <c r="AC2258" s="32" t="n">
        <v>850297.53</v>
      </c>
      <c r="AD2258" s="32" t="n">
        <v>97784.22</v>
      </c>
      <c r="AE2258" s="35">
        <f>(LEFT(Y2258,4)-Parameters!$B$23)*12+MID(Y2258,6,2)-Parameters!$B$24+1</f>
        <v/>
      </c>
    </row>
    <row r="2259">
      <c r="X2259" t="inlineStr">
        <is>
          <t>L0242824</t>
        </is>
      </c>
      <c r="Y2259" t="inlineStr">
        <is>
          <t>2026-08-25</t>
        </is>
      </c>
      <c r="Z2259" t="inlineStr">
        <is>
          <t>home_use</t>
        </is>
      </c>
      <c r="AA2259" t="inlineStr">
        <is>
          <t>IMP00063</t>
        </is>
      </c>
      <c r="AB2259" t="inlineStr">
        <is>
          <t>T100440</t>
        </is>
      </c>
      <c r="AC2259" s="32" t="n">
        <v>8795140.93</v>
      </c>
      <c r="AD2259" s="32" t="n">
        <v>1143368.32</v>
      </c>
      <c r="AE2259" s="35">
        <f>(LEFT(Y2259,4)-Parameters!$B$23)*12+MID(Y2259,6,2)-Parameters!$B$24+1</f>
        <v/>
      </c>
    </row>
    <row r="2260">
      <c r="X2260" t="inlineStr">
        <is>
          <t>L0242825</t>
        </is>
      </c>
      <c r="Y2260" t="inlineStr">
        <is>
          <t>2026-08-25</t>
        </is>
      </c>
      <c r="Z2260" t="inlineStr">
        <is>
          <t>home_use</t>
        </is>
      </c>
      <c r="AA2260" t="inlineStr">
        <is>
          <t>IMP00063</t>
        </is>
      </c>
      <c r="AB2260" t="inlineStr">
        <is>
          <t>T100440</t>
        </is>
      </c>
      <c r="AC2260" s="32" t="n">
        <v>444493.86</v>
      </c>
      <c r="AD2260" s="32" t="n">
        <v>51116.79</v>
      </c>
      <c r="AE2260" s="35">
        <f>(LEFT(Y2260,4)-Parameters!$B$23)*12+MID(Y2260,6,2)-Parameters!$B$24+1</f>
        <v/>
      </c>
    </row>
    <row r="2261">
      <c r="X2261" t="inlineStr">
        <is>
          <t>L0242826</t>
        </is>
      </c>
      <c r="Y2261" t="inlineStr">
        <is>
          <t>2026-08-25</t>
        </is>
      </c>
      <c r="Z2261" t="inlineStr">
        <is>
          <t>home_use</t>
        </is>
      </c>
      <c r="AA2261" t="inlineStr">
        <is>
          <t>IMP00063</t>
        </is>
      </c>
      <c r="AB2261" t="inlineStr">
        <is>
          <t>T100440</t>
        </is>
      </c>
      <c r="AC2261" s="32" t="n">
        <v>3281612.32</v>
      </c>
      <c r="AD2261" s="32" t="n">
        <v>426609.6</v>
      </c>
      <c r="AE2261" s="35">
        <f>(LEFT(Y2261,4)-Parameters!$B$23)*12+MID(Y2261,6,2)-Parameters!$B$24+1</f>
        <v/>
      </c>
    </row>
    <row r="2262">
      <c r="X2262" t="inlineStr">
        <is>
          <t>L0242827</t>
        </is>
      </c>
      <c r="Y2262" t="inlineStr">
        <is>
          <t>2026-08-25</t>
        </is>
      </c>
      <c r="Z2262" t="inlineStr">
        <is>
          <t>home_use</t>
        </is>
      </c>
      <c r="AA2262" t="inlineStr">
        <is>
          <t>IMP00063</t>
        </is>
      </c>
      <c r="AB2262" t="inlineStr">
        <is>
          <t>T100440</t>
        </is>
      </c>
      <c r="AC2262" s="32" t="n">
        <v>2141434.26</v>
      </c>
      <c r="AD2262" s="32" t="n">
        <v>278386.45</v>
      </c>
      <c r="AE2262" s="35">
        <f>(LEFT(Y2262,4)-Parameters!$B$23)*12+MID(Y2262,6,2)-Parameters!$B$24+1</f>
        <v/>
      </c>
    </row>
    <row r="2263">
      <c r="X2263" t="inlineStr">
        <is>
          <t>L0243062</t>
        </is>
      </c>
      <c r="Y2263" t="inlineStr">
        <is>
          <t>2026-08-26</t>
        </is>
      </c>
      <c r="Z2263" t="inlineStr">
        <is>
          <t>warehouse_out</t>
        </is>
      </c>
      <c r="AA2263" t="inlineStr">
        <is>
          <t>IMP00063</t>
        </is>
      </c>
      <c r="AB2263" t="inlineStr">
        <is>
          <t>T100440</t>
        </is>
      </c>
      <c r="AC2263" s="32" t="n">
        <v>1818210.56</v>
      </c>
      <c r="AD2263" s="32" t="n">
        <v>236367.37</v>
      </c>
      <c r="AE2263" s="35">
        <f>(LEFT(Y2263,4)-Parameters!$B$23)*12+MID(Y2263,6,2)-Parameters!$B$24+1</f>
        <v/>
      </c>
    </row>
    <row r="2264">
      <c r="X2264" t="inlineStr">
        <is>
          <t>L0243063</t>
        </is>
      </c>
      <c r="Y2264" t="inlineStr">
        <is>
          <t>2026-08-26</t>
        </is>
      </c>
      <c r="Z2264" t="inlineStr">
        <is>
          <t>home_use</t>
        </is>
      </c>
      <c r="AA2264" t="inlineStr">
        <is>
          <t>IMP00063</t>
        </is>
      </c>
      <c r="AB2264" t="inlineStr">
        <is>
          <t>T100440</t>
        </is>
      </c>
      <c r="AC2264" s="32" t="n">
        <v>437876.65</v>
      </c>
      <c r="AD2264" s="32" t="n">
        <v>50355.82</v>
      </c>
      <c r="AE2264" s="35">
        <f>(LEFT(Y2264,4)-Parameters!$B$23)*12+MID(Y2264,6,2)-Parameters!$B$24+1</f>
        <v/>
      </c>
    </row>
    <row r="2265">
      <c r="X2265" t="inlineStr">
        <is>
          <t>L0243064</t>
        </is>
      </c>
      <c r="Y2265" t="inlineStr">
        <is>
          <t>2026-08-26</t>
        </is>
      </c>
      <c r="Z2265" t="inlineStr">
        <is>
          <t>home_use</t>
        </is>
      </c>
      <c r="AA2265" t="inlineStr">
        <is>
          <t>IMP00063</t>
        </is>
      </c>
      <c r="AB2265" t="inlineStr">
        <is>
          <t>T100440</t>
        </is>
      </c>
      <c r="AC2265" s="32" t="n">
        <v>2378524.99</v>
      </c>
      <c r="AD2265" s="32" t="n">
        <v>266394.8</v>
      </c>
      <c r="AE2265" s="35">
        <f>(LEFT(Y2265,4)-Parameters!$B$23)*12+MID(Y2265,6,2)-Parameters!$B$24+1</f>
        <v/>
      </c>
    </row>
    <row r="2266">
      <c r="X2266" t="inlineStr">
        <is>
          <t>L0243065</t>
        </is>
      </c>
      <c r="Y2266" t="inlineStr">
        <is>
          <t>2026-08-26</t>
        </is>
      </c>
      <c r="Z2266" t="inlineStr">
        <is>
          <t>home_use</t>
        </is>
      </c>
      <c r="AA2266" t="inlineStr">
        <is>
          <t>IMP00063</t>
        </is>
      </c>
      <c r="AB2266" t="inlineStr">
        <is>
          <t>T100440</t>
        </is>
      </c>
      <c r="AC2266" s="32" t="n">
        <v>1409100.16</v>
      </c>
      <c r="AD2266" s="32" t="n">
        <v>150773.72</v>
      </c>
      <c r="AE2266" s="35">
        <f>(LEFT(Y2266,4)-Parameters!$B$23)*12+MID(Y2266,6,2)-Parameters!$B$24+1</f>
        <v/>
      </c>
    </row>
    <row r="2267">
      <c r="X2267" t="inlineStr">
        <is>
          <t>L0243066</t>
        </is>
      </c>
      <c r="Y2267" t="inlineStr">
        <is>
          <t>2026-08-26</t>
        </is>
      </c>
      <c r="Z2267" t="inlineStr">
        <is>
          <t>home_use</t>
        </is>
      </c>
      <c r="AA2267" t="inlineStr">
        <is>
          <t>IMP00063</t>
        </is>
      </c>
      <c r="AB2267" t="inlineStr">
        <is>
          <t>T100440</t>
        </is>
      </c>
      <c r="AC2267" s="32" t="n">
        <v>12092232.74</v>
      </c>
      <c r="AD2267" s="32" t="n">
        <v>1571990.26</v>
      </c>
      <c r="AE2267" s="35">
        <f>(LEFT(Y2267,4)-Parameters!$B$23)*12+MID(Y2267,6,2)-Parameters!$B$24+1</f>
        <v/>
      </c>
    </row>
    <row r="2268">
      <c r="X2268" t="inlineStr">
        <is>
          <t>L0243067</t>
        </is>
      </c>
      <c r="Y2268" t="inlineStr">
        <is>
          <t>2026-08-26</t>
        </is>
      </c>
      <c r="Z2268" t="inlineStr">
        <is>
          <t>home_use</t>
        </is>
      </c>
      <c r="AA2268" t="inlineStr">
        <is>
          <t>IMP00063</t>
        </is>
      </c>
      <c r="AB2268" t="inlineStr">
        <is>
          <t>T100440</t>
        </is>
      </c>
      <c r="AC2268" s="32" t="n">
        <v>776650.62</v>
      </c>
      <c r="AD2268" s="32" t="n">
        <v>86984.87</v>
      </c>
      <c r="AE2268" s="35">
        <f>(LEFT(Y2268,4)-Parameters!$B$23)*12+MID(Y2268,6,2)-Parameters!$B$24+1</f>
        <v/>
      </c>
    </row>
    <row r="2269">
      <c r="X2269" t="inlineStr">
        <is>
          <t>L0243068</t>
        </is>
      </c>
      <c r="Y2269" t="inlineStr">
        <is>
          <t>2026-08-26</t>
        </is>
      </c>
      <c r="Z2269" t="inlineStr">
        <is>
          <t>home_use</t>
        </is>
      </c>
      <c r="AA2269" t="inlineStr">
        <is>
          <t>IMP00063</t>
        </is>
      </c>
      <c r="AB2269" t="inlineStr">
        <is>
          <t>T100440</t>
        </is>
      </c>
      <c r="AC2269" s="32" t="n">
        <v>457370.7</v>
      </c>
      <c r="AD2269" s="32" t="n">
        <v>52597.63</v>
      </c>
      <c r="AE2269" s="35">
        <f>(LEFT(Y2269,4)-Parameters!$B$23)*12+MID(Y2269,6,2)-Parameters!$B$24+1</f>
        <v/>
      </c>
    </row>
    <row r="2270">
      <c r="X2270" t="inlineStr">
        <is>
          <t>L0243283</t>
        </is>
      </c>
      <c r="Y2270" t="inlineStr">
        <is>
          <t>2026-08-27</t>
        </is>
      </c>
      <c r="Z2270" t="inlineStr">
        <is>
          <t>home_use</t>
        </is>
      </c>
      <c r="AA2270" t="inlineStr">
        <is>
          <t>IMP00063</t>
        </is>
      </c>
      <c r="AB2270" t="inlineStr">
        <is>
          <t>T100440</t>
        </is>
      </c>
      <c r="AC2270" s="32" t="n">
        <v>612637.6899999999</v>
      </c>
      <c r="AD2270" s="32" t="n">
        <v>70453.33</v>
      </c>
      <c r="AE2270" s="35">
        <f>(LEFT(Y2270,4)-Parameters!$B$23)*12+MID(Y2270,6,2)-Parameters!$B$24+1</f>
        <v/>
      </c>
    </row>
    <row r="2271">
      <c r="X2271" t="inlineStr">
        <is>
          <t>L0243284</t>
        </is>
      </c>
      <c r="Y2271" t="inlineStr">
        <is>
          <t>2026-08-27</t>
        </is>
      </c>
      <c r="Z2271" t="inlineStr">
        <is>
          <t>home_use</t>
        </is>
      </c>
      <c r="AA2271" t="inlineStr">
        <is>
          <t>IMP00063</t>
        </is>
      </c>
      <c r="AB2271" t="inlineStr">
        <is>
          <t>T100440</t>
        </is>
      </c>
      <c r="AC2271" s="32" t="n">
        <v>1662768.08</v>
      </c>
      <c r="AD2271" s="32" t="n">
        <v>216159.85</v>
      </c>
      <c r="AE2271" s="35">
        <f>(LEFT(Y2271,4)-Parameters!$B$23)*12+MID(Y2271,6,2)-Parameters!$B$24+1</f>
        <v/>
      </c>
    </row>
    <row r="2272">
      <c r="X2272" t="inlineStr">
        <is>
          <t>L0243285</t>
        </is>
      </c>
      <c r="Y2272" t="inlineStr">
        <is>
          <t>2026-08-27</t>
        </is>
      </c>
      <c r="Z2272" t="inlineStr">
        <is>
          <t>home_use</t>
        </is>
      </c>
      <c r="AA2272" t="inlineStr">
        <is>
          <t>IMP00063</t>
        </is>
      </c>
      <c r="AB2272" t="inlineStr">
        <is>
          <t>T100440</t>
        </is>
      </c>
      <c r="AC2272" s="32" t="n">
        <v>3687641.88</v>
      </c>
      <c r="AD2272" s="32" t="n">
        <v>479393.44</v>
      </c>
      <c r="AE2272" s="35">
        <f>(LEFT(Y2272,4)-Parameters!$B$23)*12+MID(Y2272,6,2)-Parameters!$B$24+1</f>
        <v/>
      </c>
    </row>
    <row r="2273">
      <c r="X2273" t="inlineStr">
        <is>
          <t>L0243286</t>
        </is>
      </c>
      <c r="Y2273" t="inlineStr">
        <is>
          <t>2026-08-27</t>
        </is>
      </c>
      <c r="Z2273" t="inlineStr">
        <is>
          <t>home_use</t>
        </is>
      </c>
      <c r="AA2273" t="inlineStr">
        <is>
          <t>IMP00063</t>
        </is>
      </c>
      <c r="AB2273" t="inlineStr">
        <is>
          <t>T100440</t>
        </is>
      </c>
      <c r="AC2273" s="32" t="n">
        <v>322982.67</v>
      </c>
      <c r="AD2273" s="32" t="n">
        <v>37143.01</v>
      </c>
      <c r="AE2273" s="35">
        <f>(LEFT(Y2273,4)-Parameters!$B$23)*12+MID(Y2273,6,2)-Parameters!$B$24+1</f>
        <v/>
      </c>
    </row>
    <row r="2274">
      <c r="X2274" t="inlineStr">
        <is>
          <t>L0243287</t>
        </is>
      </c>
      <c r="Y2274" t="inlineStr">
        <is>
          <t>2026-08-27</t>
        </is>
      </c>
      <c r="Z2274" t="inlineStr">
        <is>
          <t>home_use</t>
        </is>
      </c>
      <c r="AA2274" t="inlineStr">
        <is>
          <t>IMP00063</t>
        </is>
      </c>
      <c r="AB2274" t="inlineStr">
        <is>
          <t>T100440</t>
        </is>
      </c>
      <c r="AC2274" s="32" t="n">
        <v>2413727.77</v>
      </c>
      <c r="AD2274" s="32" t="n">
        <v>270337.51</v>
      </c>
      <c r="AE2274" s="35">
        <f>(LEFT(Y2274,4)-Parameters!$B$23)*12+MID(Y2274,6,2)-Parameters!$B$24+1</f>
        <v/>
      </c>
    </row>
    <row r="2275">
      <c r="X2275" t="inlineStr">
        <is>
          <t>L0243288</t>
        </is>
      </c>
      <c r="Y2275" t="inlineStr">
        <is>
          <t>2026-08-27</t>
        </is>
      </c>
      <c r="Z2275" t="inlineStr">
        <is>
          <t>home_use</t>
        </is>
      </c>
      <c r="AA2275" t="inlineStr">
        <is>
          <t>IMP00063</t>
        </is>
      </c>
      <c r="AB2275" t="inlineStr">
        <is>
          <t>T100440</t>
        </is>
      </c>
      <c r="AC2275" s="32" t="n">
        <v>1800410.59</v>
      </c>
      <c r="AD2275" s="32" t="n">
        <v>207047.22</v>
      </c>
      <c r="AE2275" s="35">
        <f>(LEFT(Y2275,4)-Parameters!$B$23)*12+MID(Y2275,6,2)-Parameters!$B$24+1</f>
        <v/>
      </c>
    </row>
    <row r="2276">
      <c r="X2276" t="inlineStr">
        <is>
          <t>L0243517</t>
        </is>
      </c>
      <c r="Y2276" t="inlineStr">
        <is>
          <t>2026-08-28</t>
        </is>
      </c>
      <c r="Z2276" t="inlineStr">
        <is>
          <t>home_use</t>
        </is>
      </c>
      <c r="AA2276" t="inlineStr">
        <is>
          <t>IMP00063</t>
        </is>
      </c>
      <c r="AB2276" t="inlineStr">
        <is>
          <t>T100440</t>
        </is>
      </c>
      <c r="AC2276" s="32" t="n">
        <v>600971.1</v>
      </c>
      <c r="AD2276" s="32" t="n">
        <v>69111.67999999999</v>
      </c>
      <c r="AE2276" s="35">
        <f>(LEFT(Y2276,4)-Parameters!$B$23)*12+MID(Y2276,6,2)-Parameters!$B$24+1</f>
        <v/>
      </c>
    </row>
    <row r="2277">
      <c r="X2277" t="inlineStr">
        <is>
          <t>L0243518</t>
        </is>
      </c>
      <c r="Y2277" t="inlineStr">
        <is>
          <t>2026-08-28</t>
        </is>
      </c>
      <c r="Z2277" t="inlineStr">
        <is>
          <t>home_use</t>
        </is>
      </c>
      <c r="AA2277" t="inlineStr">
        <is>
          <t>IMP00063</t>
        </is>
      </c>
      <c r="AB2277" t="inlineStr">
        <is>
          <t>T100440</t>
        </is>
      </c>
      <c r="AC2277" s="32" t="n">
        <v>2225378.92</v>
      </c>
      <c r="AD2277" s="32" t="n">
        <v>249242.44</v>
      </c>
      <c r="AE2277" s="35">
        <f>(LEFT(Y2277,4)-Parameters!$B$23)*12+MID(Y2277,6,2)-Parameters!$B$24+1</f>
        <v/>
      </c>
    </row>
    <row r="2278">
      <c r="X2278" t="inlineStr">
        <is>
          <t>L0243519</t>
        </is>
      </c>
      <c r="Y2278" t="inlineStr">
        <is>
          <t>2026-08-28</t>
        </is>
      </c>
      <c r="Z2278" t="inlineStr">
        <is>
          <t>home_use</t>
        </is>
      </c>
      <c r="AA2278" t="inlineStr">
        <is>
          <t>IMP00063</t>
        </is>
      </c>
      <c r="AB2278" t="inlineStr">
        <is>
          <t>T100440</t>
        </is>
      </c>
      <c r="AC2278" s="32" t="n">
        <v>6500400.61</v>
      </c>
      <c r="AD2278" s="32" t="n">
        <v>845052.08</v>
      </c>
      <c r="AE2278" s="35">
        <f>(LEFT(Y2278,4)-Parameters!$B$23)*12+MID(Y2278,6,2)-Parameters!$B$24+1</f>
        <v/>
      </c>
    </row>
    <row r="2279">
      <c r="X2279" t="inlineStr">
        <is>
          <t>L0243746</t>
        </is>
      </c>
      <c r="Y2279" t="inlineStr">
        <is>
          <t>2026-09-01</t>
        </is>
      </c>
      <c r="Z2279" t="inlineStr">
        <is>
          <t>home_use</t>
        </is>
      </c>
      <c r="AA2279" t="inlineStr">
        <is>
          <t>IMP00063</t>
        </is>
      </c>
      <c r="AB2279" t="inlineStr">
        <is>
          <t>T100440</t>
        </is>
      </c>
      <c r="AC2279" s="32" t="n">
        <v>2617653.39</v>
      </c>
      <c r="AD2279" s="32" t="n">
        <v>301030.14</v>
      </c>
      <c r="AE2279" s="35">
        <f>(LEFT(Y2279,4)-Parameters!$B$23)*12+MID(Y2279,6,2)-Parameters!$B$24+1</f>
        <v/>
      </c>
    </row>
    <row r="2280">
      <c r="X2280" t="inlineStr">
        <is>
          <t>L0243747</t>
        </is>
      </c>
      <c r="Y2280" t="inlineStr">
        <is>
          <t>2026-09-01</t>
        </is>
      </c>
      <c r="Z2280" t="inlineStr">
        <is>
          <t>home_use</t>
        </is>
      </c>
      <c r="AA2280" t="inlineStr">
        <is>
          <t>IMP00063</t>
        </is>
      </c>
      <c r="AB2280" t="inlineStr">
        <is>
          <t>T100440</t>
        </is>
      </c>
      <c r="AC2280" s="32" t="n">
        <v>344272.58</v>
      </c>
      <c r="AD2280" s="32" t="n">
        <v>39591.35</v>
      </c>
      <c r="AE2280" s="35">
        <f>(LEFT(Y2280,4)-Parameters!$B$23)*12+MID(Y2280,6,2)-Parameters!$B$24+1</f>
        <v/>
      </c>
    </row>
    <row r="2281">
      <c r="X2281" t="inlineStr">
        <is>
          <t>L0243748</t>
        </is>
      </c>
      <c r="Y2281" t="inlineStr">
        <is>
          <t>2026-09-01</t>
        </is>
      </c>
      <c r="Z2281" t="inlineStr">
        <is>
          <t>home_use</t>
        </is>
      </c>
      <c r="AA2281" t="inlineStr">
        <is>
          <t>IMP00063</t>
        </is>
      </c>
      <c r="AB2281" t="inlineStr">
        <is>
          <t>T100440</t>
        </is>
      </c>
      <c r="AC2281" s="32" t="n">
        <v>633641.92</v>
      </c>
      <c r="AD2281" s="32" t="n">
        <v>72868.82000000001</v>
      </c>
      <c r="AE2281" s="35">
        <f>(LEFT(Y2281,4)-Parameters!$B$23)*12+MID(Y2281,6,2)-Parameters!$B$24+1</f>
        <v/>
      </c>
    </row>
    <row r="2282">
      <c r="X2282" t="inlineStr">
        <is>
          <t>L0243749</t>
        </is>
      </c>
      <c r="Y2282" t="inlineStr">
        <is>
          <t>2026-09-01</t>
        </is>
      </c>
      <c r="Z2282" t="inlineStr">
        <is>
          <t>home_use</t>
        </is>
      </c>
      <c r="AA2282" t="inlineStr">
        <is>
          <t>IMP00063</t>
        </is>
      </c>
      <c r="AB2282" t="inlineStr">
        <is>
          <t>T100440</t>
        </is>
      </c>
      <c r="AC2282" s="32" t="n">
        <v>5442436.35</v>
      </c>
      <c r="AD2282" s="32" t="n">
        <v>707516.73</v>
      </c>
      <c r="AE2282" s="35">
        <f>(LEFT(Y2282,4)-Parameters!$B$23)*12+MID(Y2282,6,2)-Parameters!$B$24+1</f>
        <v/>
      </c>
    </row>
    <row r="2283">
      <c r="X2283" t="inlineStr">
        <is>
          <t>L0243750</t>
        </is>
      </c>
      <c r="Y2283" t="inlineStr">
        <is>
          <t>2026-09-01</t>
        </is>
      </c>
      <c r="Z2283" t="inlineStr">
        <is>
          <t>home_use</t>
        </is>
      </c>
      <c r="AA2283" t="inlineStr">
        <is>
          <t>IMP00063</t>
        </is>
      </c>
      <c r="AB2283" t="inlineStr">
        <is>
          <t>T100440</t>
        </is>
      </c>
      <c r="AC2283" s="32" t="n">
        <v>364979.36</v>
      </c>
      <c r="AD2283" s="32" t="n">
        <v>41972.63</v>
      </c>
      <c r="AE2283" s="35">
        <f>(LEFT(Y2283,4)-Parameters!$B$23)*12+MID(Y2283,6,2)-Parameters!$B$24+1</f>
        <v/>
      </c>
    </row>
    <row r="2284">
      <c r="X2284" t="inlineStr">
        <is>
          <t>L0243751</t>
        </is>
      </c>
      <c r="Y2284" t="inlineStr">
        <is>
          <t>2026-09-01</t>
        </is>
      </c>
      <c r="Z2284" t="inlineStr">
        <is>
          <t>home_use</t>
        </is>
      </c>
      <c r="AA2284" t="inlineStr">
        <is>
          <t>IMP00063</t>
        </is>
      </c>
      <c r="AB2284" t="inlineStr">
        <is>
          <t>T100440</t>
        </is>
      </c>
      <c r="AC2284" s="32" t="n">
        <v>7722616.13</v>
      </c>
      <c r="AD2284" s="32" t="n">
        <v>888100.85</v>
      </c>
      <c r="AE2284" s="35">
        <f>(LEFT(Y2284,4)-Parameters!$B$23)*12+MID(Y2284,6,2)-Parameters!$B$24+1</f>
        <v/>
      </c>
    </row>
    <row r="2285">
      <c r="X2285" t="inlineStr">
        <is>
          <t>L0243752</t>
        </is>
      </c>
      <c r="Y2285" t="inlineStr">
        <is>
          <t>2026-09-01</t>
        </is>
      </c>
      <c r="Z2285" t="inlineStr">
        <is>
          <t>home_use</t>
        </is>
      </c>
      <c r="AA2285" t="inlineStr">
        <is>
          <t>IMP00063</t>
        </is>
      </c>
      <c r="AB2285" t="inlineStr">
        <is>
          <t>T100440</t>
        </is>
      </c>
      <c r="AC2285" s="32" t="n">
        <v>1818164.9</v>
      </c>
      <c r="AD2285" s="32" t="n">
        <v>203634.47</v>
      </c>
      <c r="AE2285" s="35">
        <f>(LEFT(Y2285,4)-Parameters!$B$23)*12+MID(Y2285,6,2)-Parameters!$B$24+1</f>
        <v/>
      </c>
    </row>
    <row r="2286">
      <c r="X2286" t="inlineStr">
        <is>
          <t>L0243754</t>
        </is>
      </c>
      <c r="Y2286" t="inlineStr">
        <is>
          <t>2026-09-01</t>
        </is>
      </c>
      <c r="Z2286" t="inlineStr">
        <is>
          <t>home_use</t>
        </is>
      </c>
      <c r="AA2286" t="inlineStr">
        <is>
          <t>IMP00063</t>
        </is>
      </c>
      <c r="AB2286" t="inlineStr">
        <is>
          <t>T100440</t>
        </is>
      </c>
      <c r="AC2286" s="32" t="n">
        <v>520708.99</v>
      </c>
      <c r="AD2286" s="32" t="n">
        <v>59881.53</v>
      </c>
      <c r="AE2286" s="35">
        <f>(LEFT(Y2286,4)-Parameters!$B$23)*12+MID(Y2286,6,2)-Parameters!$B$24+1</f>
        <v/>
      </c>
    </row>
    <row r="2287">
      <c r="X2287" t="inlineStr">
        <is>
          <t>L0243981</t>
        </is>
      </c>
      <c r="Y2287" t="inlineStr">
        <is>
          <t>2026-09-02</t>
        </is>
      </c>
      <c r="Z2287" t="inlineStr">
        <is>
          <t>home_use</t>
        </is>
      </c>
      <c r="AA2287" t="inlineStr">
        <is>
          <t>IMP00063</t>
        </is>
      </c>
      <c r="AB2287" t="inlineStr">
        <is>
          <t>T100440</t>
        </is>
      </c>
      <c r="AC2287" s="32" t="n">
        <v>166405.73</v>
      </c>
      <c r="AD2287" s="32" t="n">
        <v>19136.66</v>
      </c>
      <c r="AE2287" s="35">
        <f>(LEFT(Y2287,4)-Parameters!$B$23)*12+MID(Y2287,6,2)-Parameters!$B$24+1</f>
        <v/>
      </c>
    </row>
    <row r="2288">
      <c r="X2288" t="inlineStr">
        <is>
          <t>L0243982</t>
        </is>
      </c>
      <c r="Y2288" t="inlineStr">
        <is>
          <t>2026-09-02</t>
        </is>
      </c>
      <c r="Z2288" t="inlineStr">
        <is>
          <t>home_use</t>
        </is>
      </c>
      <c r="AA2288" t="inlineStr">
        <is>
          <t>IMP00063</t>
        </is>
      </c>
      <c r="AB2288" t="inlineStr">
        <is>
          <t>T100440</t>
        </is>
      </c>
      <c r="AC2288" s="32" t="n">
        <v>1231787.26</v>
      </c>
      <c r="AD2288" s="32" t="n">
        <v>141655.53</v>
      </c>
      <c r="AE2288" s="35">
        <f>(LEFT(Y2288,4)-Parameters!$B$23)*12+MID(Y2288,6,2)-Parameters!$B$24+1</f>
        <v/>
      </c>
    </row>
    <row r="2289">
      <c r="X2289" t="inlineStr">
        <is>
          <t>L0243983</t>
        </is>
      </c>
      <c r="Y2289" t="inlineStr">
        <is>
          <t>2026-09-02</t>
        </is>
      </c>
      <c r="Z2289" t="inlineStr">
        <is>
          <t>home_use</t>
        </is>
      </c>
      <c r="AA2289" t="inlineStr">
        <is>
          <t>IMP00063</t>
        </is>
      </c>
      <c r="AB2289" t="inlineStr">
        <is>
          <t>T100440</t>
        </is>
      </c>
      <c r="AC2289" s="32" t="n">
        <v>713655.4300000001</v>
      </c>
      <c r="AD2289" s="32" t="n">
        <v>82070.37</v>
      </c>
      <c r="AE2289" s="35">
        <f>(LEFT(Y2289,4)-Parameters!$B$23)*12+MID(Y2289,6,2)-Parameters!$B$24+1</f>
        <v/>
      </c>
    </row>
    <row r="2290">
      <c r="X2290" t="inlineStr">
        <is>
          <t>L0243984</t>
        </is>
      </c>
      <c r="Y2290" t="inlineStr">
        <is>
          <t>2026-09-02</t>
        </is>
      </c>
      <c r="Z2290" t="inlineStr">
        <is>
          <t>home_use</t>
        </is>
      </c>
      <c r="AA2290" t="inlineStr">
        <is>
          <t>IMP00063</t>
        </is>
      </c>
      <c r="AB2290" t="inlineStr">
        <is>
          <t>T100440</t>
        </is>
      </c>
      <c r="AC2290" s="32" t="n">
        <v>188473.56</v>
      </c>
      <c r="AD2290" s="32" t="n">
        <v>21674.46</v>
      </c>
      <c r="AE2290" s="35">
        <f>(LEFT(Y2290,4)-Parameters!$B$23)*12+MID(Y2290,6,2)-Parameters!$B$24+1</f>
        <v/>
      </c>
    </row>
    <row r="2291">
      <c r="X2291" t="inlineStr">
        <is>
          <t>L0243985</t>
        </is>
      </c>
      <c r="Y2291" t="inlineStr">
        <is>
          <t>2026-09-02</t>
        </is>
      </c>
      <c r="Z2291" t="inlineStr">
        <is>
          <t>home_use</t>
        </is>
      </c>
      <c r="AA2291" t="inlineStr">
        <is>
          <t>IMP00063</t>
        </is>
      </c>
      <c r="AB2291" t="inlineStr">
        <is>
          <t>T100440</t>
        </is>
      </c>
      <c r="AC2291" s="32" t="n">
        <v>586399.0699999999</v>
      </c>
      <c r="AD2291" s="32" t="n">
        <v>67435.89</v>
      </c>
      <c r="AE2291" s="35">
        <f>(LEFT(Y2291,4)-Parameters!$B$23)*12+MID(Y2291,6,2)-Parameters!$B$24+1</f>
        <v/>
      </c>
    </row>
    <row r="2292">
      <c r="X2292" t="inlineStr">
        <is>
          <t>L0243987</t>
        </is>
      </c>
      <c r="Y2292" t="inlineStr">
        <is>
          <t>2026-09-02</t>
        </is>
      </c>
      <c r="Z2292" t="inlineStr">
        <is>
          <t>home_use</t>
        </is>
      </c>
      <c r="AA2292" t="inlineStr">
        <is>
          <t>IMP00063</t>
        </is>
      </c>
      <c r="AB2292" t="inlineStr">
        <is>
          <t>T100440</t>
        </is>
      </c>
      <c r="AC2292" s="32" t="n">
        <v>993977.6899999999</v>
      </c>
      <c r="AD2292" s="32" t="n">
        <v>114307.43</v>
      </c>
      <c r="AE2292" s="35">
        <f>(LEFT(Y2292,4)-Parameters!$B$23)*12+MID(Y2292,6,2)-Parameters!$B$24+1</f>
        <v/>
      </c>
    </row>
    <row r="2293">
      <c r="X2293" t="inlineStr">
        <is>
          <t>L0244229</t>
        </is>
      </c>
      <c r="Y2293" t="inlineStr">
        <is>
          <t>2026-09-03</t>
        </is>
      </c>
      <c r="Z2293" t="inlineStr">
        <is>
          <t>home_use</t>
        </is>
      </c>
      <c r="AA2293" t="inlineStr">
        <is>
          <t>IMP00063</t>
        </is>
      </c>
      <c r="AB2293" t="inlineStr">
        <is>
          <t>T100440</t>
        </is>
      </c>
      <c r="AC2293" s="32" t="n">
        <v>3756703.32</v>
      </c>
      <c r="AD2293" s="32" t="n">
        <v>432020.88</v>
      </c>
      <c r="AE2293" s="35">
        <f>(LEFT(Y2293,4)-Parameters!$B$23)*12+MID(Y2293,6,2)-Parameters!$B$24+1</f>
        <v/>
      </c>
    </row>
    <row r="2294">
      <c r="X2294" t="inlineStr">
        <is>
          <t>L0244230</t>
        </is>
      </c>
      <c r="Y2294" t="inlineStr">
        <is>
          <t>2026-09-03</t>
        </is>
      </c>
      <c r="Z2294" t="inlineStr">
        <is>
          <t>home_use</t>
        </is>
      </c>
      <c r="AA2294" t="inlineStr">
        <is>
          <t>IMP00063</t>
        </is>
      </c>
      <c r="AB2294" t="inlineStr">
        <is>
          <t>T100440</t>
        </is>
      </c>
      <c r="AC2294" s="32" t="n">
        <v>1039834.42</v>
      </c>
      <c r="AD2294" s="32" t="n">
        <v>119580.96</v>
      </c>
      <c r="AE2294" s="35">
        <f>(LEFT(Y2294,4)-Parameters!$B$23)*12+MID(Y2294,6,2)-Parameters!$B$24+1</f>
        <v/>
      </c>
    </row>
    <row r="2295">
      <c r="X2295" t="inlineStr">
        <is>
          <t>L0244467</t>
        </is>
      </c>
      <c r="Y2295" t="inlineStr">
        <is>
          <t>2026-09-04</t>
        </is>
      </c>
      <c r="Z2295" t="inlineStr">
        <is>
          <t>home_use</t>
        </is>
      </c>
      <c r="AA2295" t="inlineStr">
        <is>
          <t>IMP00063</t>
        </is>
      </c>
      <c r="AB2295" t="inlineStr">
        <is>
          <t>T100440</t>
        </is>
      </c>
      <c r="AC2295" s="32" t="n">
        <v>4045014.5</v>
      </c>
      <c r="AD2295" s="32" t="n">
        <v>525851.89</v>
      </c>
      <c r="AE2295" s="35">
        <f>(LEFT(Y2295,4)-Parameters!$B$23)*12+MID(Y2295,6,2)-Parameters!$B$24+1</f>
        <v/>
      </c>
    </row>
    <row r="2296">
      <c r="X2296" t="inlineStr">
        <is>
          <t>L0244468</t>
        </is>
      </c>
      <c r="Y2296" t="inlineStr">
        <is>
          <t>2026-09-04</t>
        </is>
      </c>
      <c r="Z2296" t="inlineStr">
        <is>
          <t>home_use</t>
        </is>
      </c>
      <c r="AA2296" t="inlineStr">
        <is>
          <t>IMP00063</t>
        </is>
      </c>
      <c r="AB2296" t="inlineStr">
        <is>
          <t>T100440</t>
        </is>
      </c>
      <c r="AC2296" s="32" t="n">
        <v>4008350.3</v>
      </c>
      <c r="AD2296" s="32" t="n">
        <v>408851.73</v>
      </c>
      <c r="AE2296" s="35">
        <f>(LEFT(Y2296,4)-Parameters!$B$23)*12+MID(Y2296,6,2)-Parameters!$B$24+1</f>
        <v/>
      </c>
    </row>
    <row r="2297">
      <c r="X2297" t="inlineStr">
        <is>
          <t>L0244469</t>
        </is>
      </c>
      <c r="Y2297" t="inlineStr">
        <is>
          <t>2026-09-04</t>
        </is>
      </c>
      <c r="Z2297" t="inlineStr">
        <is>
          <t>home_use</t>
        </is>
      </c>
      <c r="AA2297" t="inlineStr">
        <is>
          <t>IMP00063</t>
        </is>
      </c>
      <c r="AB2297" t="inlineStr">
        <is>
          <t>T100440</t>
        </is>
      </c>
      <c r="AC2297" s="32" t="n">
        <v>2655011.56</v>
      </c>
      <c r="AD2297" s="32" t="n">
        <v>284086.24</v>
      </c>
      <c r="AE2297" s="35">
        <f>(LEFT(Y2297,4)-Parameters!$B$23)*12+MID(Y2297,6,2)-Parameters!$B$24+1</f>
        <v/>
      </c>
    </row>
    <row r="2298">
      <c r="X2298" t="inlineStr">
        <is>
          <t>L0244692</t>
        </is>
      </c>
      <c r="Y2298" t="inlineStr">
        <is>
          <t>2026-09-05</t>
        </is>
      </c>
      <c r="Z2298" t="inlineStr">
        <is>
          <t>home_use</t>
        </is>
      </c>
      <c r="AA2298" t="inlineStr">
        <is>
          <t>IMP00063</t>
        </is>
      </c>
      <c r="AB2298" t="inlineStr">
        <is>
          <t>T100440</t>
        </is>
      </c>
      <c r="AC2298" s="32" t="n">
        <v>365479.31</v>
      </c>
      <c r="AD2298" s="32" t="n">
        <v>42030.12</v>
      </c>
      <c r="AE2298" s="35">
        <f>(LEFT(Y2298,4)-Parameters!$B$23)*12+MID(Y2298,6,2)-Parameters!$B$24+1</f>
        <v/>
      </c>
    </row>
    <row r="2299">
      <c r="X2299" t="inlineStr">
        <is>
          <t>L0244693</t>
        </is>
      </c>
      <c r="Y2299" t="inlineStr">
        <is>
          <t>2026-09-05</t>
        </is>
      </c>
      <c r="Z2299" t="inlineStr">
        <is>
          <t>home_use</t>
        </is>
      </c>
      <c r="AA2299" t="inlineStr">
        <is>
          <t>IMP00063</t>
        </is>
      </c>
      <c r="AB2299" t="inlineStr">
        <is>
          <t>T100440</t>
        </is>
      </c>
      <c r="AC2299" s="32" t="n">
        <v>1206033.13</v>
      </c>
      <c r="AD2299" s="32" t="n">
        <v>138693.81</v>
      </c>
      <c r="AE2299" s="35">
        <f>(LEFT(Y2299,4)-Parameters!$B$23)*12+MID(Y2299,6,2)-Parameters!$B$24+1</f>
        <v/>
      </c>
    </row>
    <row r="2300">
      <c r="X2300" t="inlineStr">
        <is>
          <t>L0244694</t>
        </is>
      </c>
      <c r="Y2300" t="inlineStr">
        <is>
          <t>2026-09-05</t>
        </is>
      </c>
      <c r="Z2300" t="inlineStr">
        <is>
          <t>home_use</t>
        </is>
      </c>
      <c r="AA2300" t="inlineStr">
        <is>
          <t>IMP00063</t>
        </is>
      </c>
      <c r="AB2300" t="inlineStr">
        <is>
          <t>T100440</t>
        </is>
      </c>
      <c r="AC2300" s="32" t="n">
        <v>516546.89</v>
      </c>
      <c r="AD2300" s="32" t="n">
        <v>59402.89</v>
      </c>
      <c r="AE2300" s="35">
        <f>(LEFT(Y2300,4)-Parameters!$B$23)*12+MID(Y2300,6,2)-Parameters!$B$24+1</f>
        <v/>
      </c>
    </row>
    <row r="2301">
      <c r="X2301" t="inlineStr">
        <is>
          <t>L0244695</t>
        </is>
      </c>
      <c r="Y2301" t="inlineStr">
        <is>
          <t>2026-09-05</t>
        </is>
      </c>
      <c r="Z2301" t="inlineStr">
        <is>
          <t>home_use</t>
        </is>
      </c>
      <c r="AA2301" t="inlineStr">
        <is>
          <t>IMP00063</t>
        </is>
      </c>
      <c r="AB2301" t="inlineStr">
        <is>
          <t>T100440</t>
        </is>
      </c>
      <c r="AC2301" s="32" t="n">
        <v>779994.89</v>
      </c>
      <c r="AD2301" s="32" t="n">
        <v>87359.42999999999</v>
      </c>
      <c r="AE2301" s="35">
        <f>(LEFT(Y2301,4)-Parameters!$B$23)*12+MID(Y2301,6,2)-Parameters!$B$24+1</f>
        <v/>
      </c>
    </row>
    <row r="2302">
      <c r="X2302" t="inlineStr">
        <is>
          <t>L0244930</t>
        </is>
      </c>
      <c r="Y2302" t="inlineStr">
        <is>
          <t>2026-09-06</t>
        </is>
      </c>
      <c r="Z2302" t="inlineStr">
        <is>
          <t>home_use</t>
        </is>
      </c>
      <c r="AA2302" t="inlineStr">
        <is>
          <t>IMP00063</t>
        </is>
      </c>
      <c r="AB2302" t="inlineStr">
        <is>
          <t>T100440</t>
        </is>
      </c>
      <c r="AC2302" s="32" t="n">
        <v>439745.99</v>
      </c>
      <c r="AD2302" s="32" t="n">
        <v>49251.55</v>
      </c>
      <c r="AE2302" s="35">
        <f>(LEFT(Y2302,4)-Parameters!$B$23)*12+MID(Y2302,6,2)-Parameters!$B$24+1</f>
        <v/>
      </c>
    </row>
    <row r="2303">
      <c r="X2303" t="inlineStr">
        <is>
          <t>L0244932</t>
        </is>
      </c>
      <c r="Y2303" t="inlineStr">
        <is>
          <t>2026-09-06</t>
        </is>
      </c>
      <c r="Z2303" t="inlineStr">
        <is>
          <t>home_use</t>
        </is>
      </c>
      <c r="AA2303" t="inlineStr">
        <is>
          <t>IMP00063</t>
        </is>
      </c>
      <c r="AB2303" t="inlineStr">
        <is>
          <t>T100440</t>
        </is>
      </c>
      <c r="AC2303" s="32" t="n">
        <v>545462.09</v>
      </c>
      <c r="AD2303" s="32" t="n">
        <v>62728.14</v>
      </c>
      <c r="AE2303" s="35">
        <f>(LEFT(Y2303,4)-Parameters!$B$23)*12+MID(Y2303,6,2)-Parameters!$B$24+1</f>
        <v/>
      </c>
    </row>
    <row r="2304">
      <c r="X2304" t="inlineStr">
        <is>
          <t>L0244933</t>
        </is>
      </c>
      <c r="Y2304" t="inlineStr">
        <is>
          <t>2026-09-06</t>
        </is>
      </c>
      <c r="Z2304" t="inlineStr">
        <is>
          <t>home_use</t>
        </is>
      </c>
      <c r="AA2304" t="inlineStr">
        <is>
          <t>IMP00063</t>
        </is>
      </c>
      <c r="AB2304" t="inlineStr">
        <is>
          <t>T100440</t>
        </is>
      </c>
      <c r="AC2304" s="32" t="n">
        <v>709053.38</v>
      </c>
      <c r="AD2304" s="32" t="n">
        <v>81541.14</v>
      </c>
      <c r="AE2304" s="35">
        <f>(LEFT(Y2304,4)-Parameters!$B$23)*12+MID(Y2304,6,2)-Parameters!$B$24+1</f>
        <v/>
      </c>
    </row>
    <row r="2305">
      <c r="X2305" t="inlineStr">
        <is>
          <t>L0244934</t>
        </is>
      </c>
      <c r="Y2305" t="inlineStr">
        <is>
          <t>2026-09-06</t>
        </is>
      </c>
      <c r="Z2305" t="inlineStr">
        <is>
          <t>home_use</t>
        </is>
      </c>
      <c r="AA2305" t="inlineStr">
        <is>
          <t>IMP00063</t>
        </is>
      </c>
      <c r="AB2305" t="inlineStr">
        <is>
          <t>T100440</t>
        </is>
      </c>
      <c r="AC2305" s="32" t="n">
        <v>3251647.26</v>
      </c>
      <c r="AD2305" s="32" t="n">
        <v>422714.14</v>
      </c>
      <c r="AE2305" s="35">
        <f>(LEFT(Y2305,4)-Parameters!$B$23)*12+MID(Y2305,6,2)-Parameters!$B$24+1</f>
        <v/>
      </c>
    </row>
    <row r="2306">
      <c r="X2306" t="inlineStr">
        <is>
          <t>L0244935</t>
        </is>
      </c>
      <c r="Y2306" t="inlineStr">
        <is>
          <t>2026-09-06</t>
        </is>
      </c>
      <c r="Z2306" t="inlineStr">
        <is>
          <t>home_use</t>
        </is>
      </c>
      <c r="AA2306" t="inlineStr">
        <is>
          <t>IMP00063</t>
        </is>
      </c>
      <c r="AB2306" t="inlineStr">
        <is>
          <t>T100440</t>
        </is>
      </c>
      <c r="AC2306" s="32" t="n">
        <v>8417433.1</v>
      </c>
      <c r="AD2306" s="32" t="n">
        <v>1094266.3</v>
      </c>
      <c r="AE2306" s="35">
        <f>(LEFT(Y2306,4)-Parameters!$B$23)*12+MID(Y2306,6,2)-Parameters!$B$24+1</f>
        <v/>
      </c>
    </row>
    <row r="2307">
      <c r="X2307" t="inlineStr">
        <is>
          <t>L0245157</t>
        </is>
      </c>
      <c r="Y2307" t="inlineStr">
        <is>
          <t>2026-09-07</t>
        </is>
      </c>
      <c r="Z2307" t="inlineStr">
        <is>
          <t>home_use</t>
        </is>
      </c>
      <c r="AA2307" t="inlineStr">
        <is>
          <t>IMP00063</t>
        </is>
      </c>
      <c r="AB2307" t="inlineStr">
        <is>
          <t>T100440</t>
        </is>
      </c>
      <c r="AC2307" s="32" t="n">
        <v>3025623.72</v>
      </c>
      <c r="AD2307" s="32" t="n">
        <v>393331.08</v>
      </c>
      <c r="AE2307" s="35">
        <f>(LEFT(Y2307,4)-Parameters!$B$23)*12+MID(Y2307,6,2)-Parameters!$B$24+1</f>
        <v/>
      </c>
    </row>
    <row r="2308">
      <c r="X2308" t="inlineStr">
        <is>
          <t>L0245159</t>
        </is>
      </c>
      <c r="Y2308" t="inlineStr">
        <is>
          <t>2026-09-07</t>
        </is>
      </c>
      <c r="Z2308" t="inlineStr">
        <is>
          <t>home_use</t>
        </is>
      </c>
      <c r="AA2308" t="inlineStr">
        <is>
          <t>IMP00063</t>
        </is>
      </c>
      <c r="AB2308" t="inlineStr">
        <is>
          <t>T100440</t>
        </is>
      </c>
      <c r="AC2308" s="32" t="n">
        <v>888498.74</v>
      </c>
      <c r="AD2308" s="32" t="n">
        <v>102177.36</v>
      </c>
      <c r="AE2308" s="35">
        <f>(LEFT(Y2308,4)-Parameters!$B$23)*12+MID(Y2308,6,2)-Parameters!$B$24+1</f>
        <v/>
      </c>
    </row>
    <row r="2309">
      <c r="X2309" t="inlineStr">
        <is>
          <t>L0245160</t>
        </is>
      </c>
      <c r="Y2309" t="inlineStr">
        <is>
          <t>2026-09-07</t>
        </is>
      </c>
      <c r="Z2309" t="inlineStr">
        <is>
          <t>home_use</t>
        </is>
      </c>
      <c r="AA2309" t="inlineStr">
        <is>
          <t>IMP00063</t>
        </is>
      </c>
      <c r="AB2309" t="inlineStr">
        <is>
          <t>T100440</t>
        </is>
      </c>
      <c r="AC2309" s="32" t="n">
        <v>3964856.4</v>
      </c>
      <c r="AD2309" s="32" t="n">
        <v>444063.92</v>
      </c>
      <c r="AE2309" s="35">
        <f>(LEFT(Y2309,4)-Parameters!$B$23)*12+MID(Y2309,6,2)-Parameters!$B$24+1</f>
        <v/>
      </c>
    </row>
    <row r="2310">
      <c r="X2310" t="inlineStr">
        <is>
          <t>L0245161</t>
        </is>
      </c>
      <c r="Y2310" t="inlineStr">
        <is>
          <t>2026-09-07</t>
        </is>
      </c>
      <c r="Z2310" t="inlineStr">
        <is>
          <t>home_use</t>
        </is>
      </c>
      <c r="AA2310" t="inlineStr">
        <is>
          <t>IMP00063</t>
        </is>
      </c>
      <c r="AB2310" t="inlineStr">
        <is>
          <t>T100440</t>
        </is>
      </c>
      <c r="AC2310" s="32" t="n">
        <v>2218585.76</v>
      </c>
      <c r="AD2310" s="32" t="n">
        <v>288416.15</v>
      </c>
      <c r="AE2310" s="35">
        <f>(LEFT(Y2310,4)-Parameters!$B$23)*12+MID(Y2310,6,2)-Parameters!$B$24+1</f>
        <v/>
      </c>
    </row>
    <row r="2311">
      <c r="X2311" t="inlineStr">
        <is>
          <t>L0245162</t>
        </is>
      </c>
      <c r="Y2311" t="inlineStr">
        <is>
          <t>2026-09-07</t>
        </is>
      </c>
      <c r="Z2311" t="inlineStr">
        <is>
          <t>home_use</t>
        </is>
      </c>
      <c r="AA2311" t="inlineStr">
        <is>
          <t>IMP00063</t>
        </is>
      </c>
      <c r="AB2311" t="inlineStr">
        <is>
          <t>T100440</t>
        </is>
      </c>
      <c r="AC2311" s="32" t="n">
        <v>4319070.24</v>
      </c>
      <c r="AD2311" s="32" t="n">
        <v>561479.13</v>
      </c>
      <c r="AE2311" s="35">
        <f>(LEFT(Y2311,4)-Parameters!$B$23)*12+MID(Y2311,6,2)-Parameters!$B$24+1</f>
        <v/>
      </c>
    </row>
    <row r="2312">
      <c r="X2312" t="inlineStr">
        <is>
          <t>L0245391</t>
        </is>
      </c>
      <c r="Y2312" t="inlineStr">
        <is>
          <t>2026-09-08</t>
        </is>
      </c>
      <c r="Z2312" t="inlineStr">
        <is>
          <t>home_use</t>
        </is>
      </c>
      <c r="AA2312" t="inlineStr">
        <is>
          <t>IMP00063</t>
        </is>
      </c>
      <c r="AB2312" t="inlineStr">
        <is>
          <t>T100440</t>
        </is>
      </c>
      <c r="AC2312" s="32" t="n">
        <v>169084.88</v>
      </c>
      <c r="AD2312" s="32" t="n">
        <v>19444.76</v>
      </c>
      <c r="AE2312" s="35">
        <f>(LEFT(Y2312,4)-Parameters!$B$23)*12+MID(Y2312,6,2)-Parameters!$B$24+1</f>
        <v/>
      </c>
    </row>
    <row r="2313">
      <c r="X2313" t="inlineStr">
        <is>
          <t>L0245392</t>
        </is>
      </c>
      <c r="Y2313" t="inlineStr">
        <is>
          <t>2026-09-08</t>
        </is>
      </c>
      <c r="Z2313" t="inlineStr">
        <is>
          <t>home_use</t>
        </is>
      </c>
      <c r="AA2313" t="inlineStr">
        <is>
          <t>IMP00063</t>
        </is>
      </c>
      <c r="AB2313" t="inlineStr">
        <is>
          <t>T100440</t>
        </is>
      </c>
      <c r="AC2313" s="32" t="n">
        <v>1568080.71</v>
      </c>
      <c r="AD2313" s="32" t="n">
        <v>180329.28</v>
      </c>
      <c r="AE2313" s="35">
        <f>(LEFT(Y2313,4)-Parameters!$B$23)*12+MID(Y2313,6,2)-Parameters!$B$24+1</f>
        <v/>
      </c>
    </row>
    <row r="2314">
      <c r="X2314" t="inlineStr">
        <is>
          <t>L0245394</t>
        </is>
      </c>
      <c r="Y2314" t="inlineStr">
        <is>
          <t>2026-09-08</t>
        </is>
      </c>
      <c r="Z2314" t="inlineStr">
        <is>
          <t>home_use</t>
        </is>
      </c>
      <c r="AA2314" t="inlineStr">
        <is>
          <t>IMP00063</t>
        </is>
      </c>
      <c r="AB2314" t="inlineStr">
        <is>
          <t>T100440</t>
        </is>
      </c>
      <c r="AC2314" s="32" t="n">
        <v>437584.51</v>
      </c>
      <c r="AD2314" s="32" t="n">
        <v>50322.22</v>
      </c>
      <c r="AE2314" s="35">
        <f>(LEFT(Y2314,4)-Parameters!$B$23)*12+MID(Y2314,6,2)-Parameters!$B$24+1</f>
        <v/>
      </c>
    </row>
    <row r="2315">
      <c r="X2315" t="inlineStr">
        <is>
          <t>L0245395</t>
        </is>
      </c>
      <c r="Y2315" t="inlineStr">
        <is>
          <t>2026-09-08</t>
        </is>
      </c>
      <c r="Z2315" t="inlineStr">
        <is>
          <t>home_use</t>
        </is>
      </c>
      <c r="AA2315" t="inlineStr">
        <is>
          <t>IMP00063</t>
        </is>
      </c>
      <c r="AB2315" t="inlineStr">
        <is>
          <t>T100440</t>
        </is>
      </c>
      <c r="AC2315" s="32" t="n">
        <v>124405.9</v>
      </c>
      <c r="AD2315" s="32" t="n">
        <v>14306.68</v>
      </c>
      <c r="AE2315" s="35">
        <f>(LEFT(Y2315,4)-Parameters!$B$23)*12+MID(Y2315,6,2)-Parameters!$B$24+1</f>
        <v/>
      </c>
    </row>
    <row r="2316">
      <c r="X2316" t="inlineStr">
        <is>
          <t>L0245623</t>
        </is>
      </c>
      <c r="Y2316" t="inlineStr">
        <is>
          <t>2026-09-09</t>
        </is>
      </c>
      <c r="Z2316" t="inlineStr">
        <is>
          <t>warehouse_out</t>
        </is>
      </c>
      <c r="AA2316" t="inlineStr">
        <is>
          <t>IMP00063</t>
        </is>
      </c>
      <c r="AB2316" t="inlineStr">
        <is>
          <t>T100440</t>
        </is>
      </c>
      <c r="AC2316" s="32" t="n">
        <v>309333.74</v>
      </c>
      <c r="AD2316" s="32" t="n">
        <v>33098.71</v>
      </c>
      <c r="AE2316" s="35">
        <f>(LEFT(Y2316,4)-Parameters!$B$23)*12+MID(Y2316,6,2)-Parameters!$B$24+1</f>
        <v/>
      </c>
    </row>
    <row r="2317">
      <c r="X2317" t="inlineStr">
        <is>
          <t>L0245625</t>
        </is>
      </c>
      <c r="Y2317" t="inlineStr">
        <is>
          <t>2026-09-09</t>
        </is>
      </c>
      <c r="Z2317" t="inlineStr">
        <is>
          <t>home_use</t>
        </is>
      </c>
      <c r="AA2317" t="inlineStr">
        <is>
          <t>IMP00063</t>
        </is>
      </c>
      <c r="AB2317" t="inlineStr">
        <is>
          <t>T100440</t>
        </is>
      </c>
      <c r="AC2317" s="32" t="n">
        <v>1524082.72</v>
      </c>
      <c r="AD2317" s="32" t="n">
        <v>170697.26</v>
      </c>
      <c r="AE2317" s="35">
        <f>(LEFT(Y2317,4)-Parameters!$B$23)*12+MID(Y2317,6,2)-Parameters!$B$24+1</f>
        <v/>
      </c>
    </row>
    <row r="2318">
      <c r="X2318" t="inlineStr">
        <is>
          <t>L0245626</t>
        </is>
      </c>
      <c r="Y2318" t="inlineStr">
        <is>
          <t>2026-09-09</t>
        </is>
      </c>
      <c r="Z2318" t="inlineStr">
        <is>
          <t>home_use</t>
        </is>
      </c>
      <c r="AA2318" t="inlineStr">
        <is>
          <t>IMP00063</t>
        </is>
      </c>
      <c r="AB2318" t="inlineStr">
        <is>
          <t>T100440</t>
        </is>
      </c>
      <c r="AC2318" s="32" t="n">
        <v>1743920.99</v>
      </c>
      <c r="AD2318" s="32" t="n">
        <v>226709.73</v>
      </c>
      <c r="AE2318" s="35">
        <f>(LEFT(Y2318,4)-Parameters!$B$23)*12+MID(Y2318,6,2)-Parameters!$B$24+1</f>
        <v/>
      </c>
    </row>
    <row r="2319">
      <c r="X2319" t="inlineStr">
        <is>
          <t>L0245627</t>
        </is>
      </c>
      <c r="Y2319" t="inlineStr">
        <is>
          <t>2026-09-09</t>
        </is>
      </c>
      <c r="Z2319" t="inlineStr">
        <is>
          <t>home_use</t>
        </is>
      </c>
      <c r="AA2319" t="inlineStr">
        <is>
          <t>IMP00063</t>
        </is>
      </c>
      <c r="AB2319" t="inlineStr">
        <is>
          <t>T100440</t>
        </is>
      </c>
      <c r="AC2319" s="32" t="n">
        <v>6417481.24</v>
      </c>
      <c r="AD2319" s="32" t="n">
        <v>834272.5600000001</v>
      </c>
      <c r="AE2319" s="35">
        <f>(LEFT(Y2319,4)-Parameters!$B$23)*12+MID(Y2319,6,2)-Parameters!$B$24+1</f>
        <v/>
      </c>
    </row>
    <row r="2320">
      <c r="X2320" t="inlineStr">
        <is>
          <t>L0245629</t>
        </is>
      </c>
      <c r="Y2320" t="inlineStr">
        <is>
          <t>2026-09-09</t>
        </is>
      </c>
      <c r="Z2320" t="inlineStr">
        <is>
          <t>home_use</t>
        </is>
      </c>
      <c r="AA2320" t="inlineStr">
        <is>
          <t>IMP00063</t>
        </is>
      </c>
      <c r="AB2320" t="inlineStr">
        <is>
          <t>T100440</t>
        </is>
      </c>
      <c r="AC2320" s="32" t="n">
        <v>494251.15</v>
      </c>
      <c r="AD2320" s="32" t="n">
        <v>52884.87</v>
      </c>
      <c r="AE2320" s="35">
        <f>(LEFT(Y2320,4)-Parameters!$B$23)*12+MID(Y2320,6,2)-Parameters!$B$24+1</f>
        <v/>
      </c>
    </row>
    <row r="2321">
      <c r="X2321" t="inlineStr">
        <is>
          <t>L0245630</t>
        </is>
      </c>
      <c r="Y2321" t="inlineStr">
        <is>
          <t>2026-09-09</t>
        </is>
      </c>
      <c r="Z2321" t="inlineStr">
        <is>
          <t>home_use</t>
        </is>
      </c>
      <c r="AA2321" t="inlineStr">
        <is>
          <t>IMP00063</t>
        </is>
      </c>
      <c r="AB2321" t="inlineStr">
        <is>
          <t>T100440</t>
        </is>
      </c>
      <c r="AC2321" s="32" t="n">
        <v>896087.47</v>
      </c>
      <c r="AD2321" s="32" t="n">
        <v>103050.06</v>
      </c>
      <c r="AE2321" s="35">
        <f>(LEFT(Y2321,4)-Parameters!$B$23)*12+MID(Y2321,6,2)-Parameters!$B$24+1</f>
        <v/>
      </c>
    </row>
    <row r="2322">
      <c r="X2322" t="inlineStr">
        <is>
          <t>L0245866</t>
        </is>
      </c>
      <c r="Y2322" t="inlineStr">
        <is>
          <t>2026-09-10</t>
        </is>
      </c>
      <c r="Z2322" t="inlineStr">
        <is>
          <t>home_use</t>
        </is>
      </c>
      <c r="AA2322" t="inlineStr">
        <is>
          <t>IMP00063</t>
        </is>
      </c>
      <c r="AB2322" t="inlineStr">
        <is>
          <t>T100440</t>
        </is>
      </c>
      <c r="AC2322" s="32" t="n">
        <v>374479.34</v>
      </c>
      <c r="AD2322" s="32" t="n">
        <v>40069.29</v>
      </c>
      <c r="AE2322" s="35">
        <f>(LEFT(Y2322,4)-Parameters!$B$23)*12+MID(Y2322,6,2)-Parameters!$B$24+1</f>
        <v/>
      </c>
    </row>
    <row r="2323">
      <c r="X2323" t="inlineStr">
        <is>
          <t>L0245867</t>
        </is>
      </c>
      <c r="Y2323" t="inlineStr">
        <is>
          <t>2026-09-10</t>
        </is>
      </c>
      <c r="Z2323" t="inlineStr">
        <is>
          <t>home_use</t>
        </is>
      </c>
      <c r="AA2323" t="inlineStr">
        <is>
          <t>IMP00063</t>
        </is>
      </c>
      <c r="AB2323" t="inlineStr">
        <is>
          <t>T100440</t>
        </is>
      </c>
      <c r="AC2323" s="32" t="n">
        <v>1727070.83</v>
      </c>
      <c r="AD2323" s="32" t="n">
        <v>224519.21</v>
      </c>
      <c r="AE2323" s="35">
        <f>(LEFT(Y2323,4)-Parameters!$B$23)*12+MID(Y2323,6,2)-Parameters!$B$24+1</f>
        <v/>
      </c>
    </row>
    <row r="2324">
      <c r="X2324" t="inlineStr">
        <is>
          <t>L0245869</t>
        </is>
      </c>
      <c r="Y2324" t="inlineStr">
        <is>
          <t>2026-09-10</t>
        </is>
      </c>
      <c r="Z2324" t="inlineStr">
        <is>
          <t>home_use</t>
        </is>
      </c>
      <c r="AA2324" t="inlineStr">
        <is>
          <t>IMP00063</t>
        </is>
      </c>
      <c r="AB2324" t="inlineStr">
        <is>
          <t>T100440</t>
        </is>
      </c>
      <c r="AC2324" s="32" t="n">
        <v>510582.29</v>
      </c>
      <c r="AD2324" s="32" t="n">
        <v>58716.96</v>
      </c>
      <c r="AE2324" s="35">
        <f>(LEFT(Y2324,4)-Parameters!$B$23)*12+MID(Y2324,6,2)-Parameters!$B$24+1</f>
        <v/>
      </c>
    </row>
    <row r="2325">
      <c r="X2325" t="inlineStr">
        <is>
          <t>L0245870</t>
        </is>
      </c>
      <c r="Y2325" t="inlineStr">
        <is>
          <t>2026-09-10</t>
        </is>
      </c>
      <c r="Z2325" t="inlineStr">
        <is>
          <t>home_use</t>
        </is>
      </c>
      <c r="AA2325" t="inlineStr">
        <is>
          <t>IMP00063</t>
        </is>
      </c>
      <c r="AB2325" t="inlineStr">
        <is>
          <t>T100440</t>
        </is>
      </c>
      <c r="AC2325" s="32" t="n">
        <v>2766377.49</v>
      </c>
      <c r="AD2325" s="32" t="n">
        <v>309834.28</v>
      </c>
      <c r="AE2325" s="35">
        <f>(LEFT(Y2325,4)-Parameters!$B$23)*12+MID(Y2325,6,2)-Parameters!$B$24+1</f>
        <v/>
      </c>
    </row>
    <row r="2326">
      <c r="X2326" t="inlineStr">
        <is>
          <t>L0245872</t>
        </is>
      </c>
      <c r="Y2326" t="inlineStr">
        <is>
          <t>2026-09-10</t>
        </is>
      </c>
      <c r="Z2326" t="inlineStr">
        <is>
          <t>home_use</t>
        </is>
      </c>
      <c r="AA2326" t="inlineStr">
        <is>
          <t>IMP00063</t>
        </is>
      </c>
      <c r="AB2326" t="inlineStr">
        <is>
          <t>T100440</t>
        </is>
      </c>
      <c r="AC2326" s="32" t="n">
        <v>459407.45</v>
      </c>
      <c r="AD2326" s="32" t="n">
        <v>52831.86</v>
      </c>
      <c r="AE2326" s="35">
        <f>(LEFT(Y2326,4)-Parameters!$B$23)*12+MID(Y2326,6,2)-Parameters!$B$24+1</f>
        <v/>
      </c>
    </row>
    <row r="2327">
      <c r="X2327" t="inlineStr">
        <is>
          <t>L0245873</t>
        </is>
      </c>
      <c r="Y2327" t="inlineStr">
        <is>
          <t>2026-09-10</t>
        </is>
      </c>
      <c r="Z2327" t="inlineStr">
        <is>
          <t>home_use</t>
        </is>
      </c>
      <c r="AA2327" t="inlineStr">
        <is>
          <t>IMP00063</t>
        </is>
      </c>
      <c r="AB2327" t="inlineStr">
        <is>
          <t>T100440</t>
        </is>
      </c>
      <c r="AC2327" s="32" t="n">
        <v>990042.08</v>
      </c>
      <c r="AD2327" s="32" t="n">
        <v>110884.71</v>
      </c>
      <c r="AE2327" s="35">
        <f>(LEFT(Y2327,4)-Parameters!$B$23)*12+MID(Y2327,6,2)-Parameters!$B$24+1</f>
        <v/>
      </c>
    </row>
    <row r="2328">
      <c r="X2328" t="inlineStr">
        <is>
          <t>L0245874</t>
        </is>
      </c>
      <c r="Y2328" t="inlineStr">
        <is>
          <t>2026-09-10</t>
        </is>
      </c>
      <c r="Z2328" t="inlineStr">
        <is>
          <t>home_use</t>
        </is>
      </c>
      <c r="AA2328" t="inlineStr">
        <is>
          <t>IMP00063</t>
        </is>
      </c>
      <c r="AB2328" t="inlineStr">
        <is>
          <t>T100440</t>
        </is>
      </c>
      <c r="AC2328" s="32" t="n">
        <v>640092.72</v>
      </c>
      <c r="AD2328" s="32" t="n">
        <v>73610.66</v>
      </c>
      <c r="AE2328" s="35">
        <f>(LEFT(Y2328,4)-Parameters!$B$23)*12+MID(Y2328,6,2)-Parameters!$B$24+1</f>
        <v/>
      </c>
    </row>
    <row r="2329">
      <c r="X2329" t="inlineStr">
        <is>
          <t>L0245875</t>
        </is>
      </c>
      <c r="Y2329" t="inlineStr">
        <is>
          <t>2026-09-10</t>
        </is>
      </c>
      <c r="Z2329" t="inlineStr">
        <is>
          <t>home_use</t>
        </is>
      </c>
      <c r="AA2329" t="inlineStr">
        <is>
          <t>IMP00063</t>
        </is>
      </c>
      <c r="AB2329" t="inlineStr">
        <is>
          <t>T100440</t>
        </is>
      </c>
      <c r="AC2329" s="32" t="n">
        <v>484863.39</v>
      </c>
      <c r="AD2329" s="32" t="n">
        <v>51880.38</v>
      </c>
      <c r="AE2329" s="35">
        <f>(LEFT(Y2329,4)-Parameters!$B$23)*12+MID(Y2329,6,2)-Parameters!$B$24+1</f>
        <v/>
      </c>
    </row>
    <row r="2330">
      <c r="X2330" t="inlineStr">
        <is>
          <t>L0245876</t>
        </is>
      </c>
      <c r="Y2330" t="inlineStr">
        <is>
          <t>2026-09-10</t>
        </is>
      </c>
      <c r="Z2330" t="inlineStr">
        <is>
          <t>home_use</t>
        </is>
      </c>
      <c r="AA2330" t="inlineStr">
        <is>
          <t>IMP00063</t>
        </is>
      </c>
      <c r="AB2330" t="inlineStr">
        <is>
          <t>T100440</t>
        </is>
      </c>
      <c r="AC2330" s="32" t="n">
        <v>361680.49</v>
      </c>
      <c r="AD2330" s="32" t="n">
        <v>41593.26</v>
      </c>
      <c r="AE2330" s="35">
        <f>(LEFT(Y2330,4)-Parameters!$B$23)*12+MID(Y2330,6,2)-Parameters!$B$24+1</f>
        <v/>
      </c>
    </row>
    <row r="2331">
      <c r="X2331" t="inlineStr">
        <is>
          <t>L0245878</t>
        </is>
      </c>
      <c r="Y2331" t="inlineStr">
        <is>
          <t>2026-09-10</t>
        </is>
      </c>
      <c r="Z2331" t="inlineStr">
        <is>
          <t>home_use</t>
        </is>
      </c>
      <c r="AA2331" t="inlineStr">
        <is>
          <t>IMP00063</t>
        </is>
      </c>
      <c r="AB2331" t="inlineStr">
        <is>
          <t>T100440</t>
        </is>
      </c>
      <c r="AC2331" s="32" t="n">
        <v>923699.86</v>
      </c>
      <c r="AD2331" s="32" t="n">
        <v>106225.48</v>
      </c>
      <c r="AE2331" s="35">
        <f>(LEFT(Y2331,4)-Parameters!$B$23)*12+MID(Y2331,6,2)-Parameters!$B$24+1</f>
        <v/>
      </c>
    </row>
    <row r="2332">
      <c r="X2332" t="inlineStr">
        <is>
          <t>L0246080</t>
        </is>
      </c>
      <c r="Y2332" t="inlineStr">
        <is>
          <t>2026-09-11</t>
        </is>
      </c>
      <c r="Z2332" t="inlineStr">
        <is>
          <t>home_use</t>
        </is>
      </c>
      <c r="AA2332" t="inlineStr">
        <is>
          <t>IMP00063</t>
        </is>
      </c>
      <c r="AB2332" t="inlineStr">
        <is>
          <t>T100440</t>
        </is>
      </c>
      <c r="AC2332" s="32" t="n">
        <v>287782.92</v>
      </c>
      <c r="AD2332" s="32" t="n">
        <v>33095.04</v>
      </c>
      <c r="AE2332" s="35">
        <f>(LEFT(Y2332,4)-Parameters!$B$23)*12+MID(Y2332,6,2)-Parameters!$B$24+1</f>
        <v/>
      </c>
    </row>
    <row r="2333">
      <c r="X2333" t="inlineStr">
        <is>
          <t>L0246081</t>
        </is>
      </c>
      <c r="Y2333" t="inlineStr">
        <is>
          <t>2026-09-11</t>
        </is>
      </c>
      <c r="Z2333" t="inlineStr">
        <is>
          <t>home_use</t>
        </is>
      </c>
      <c r="AA2333" t="inlineStr">
        <is>
          <t>IMP00063</t>
        </is>
      </c>
      <c r="AB2333" t="inlineStr">
        <is>
          <t>T100440</t>
        </is>
      </c>
      <c r="AC2333" s="32" t="n">
        <v>1350708.34</v>
      </c>
      <c r="AD2333" s="32" t="n">
        <v>155331.46</v>
      </c>
      <c r="AE2333" s="35">
        <f>(LEFT(Y2333,4)-Parameters!$B$23)*12+MID(Y2333,6,2)-Parameters!$B$24+1</f>
        <v/>
      </c>
    </row>
    <row r="2334">
      <c r="X2334" t="inlineStr">
        <is>
          <t>L0246082</t>
        </is>
      </c>
      <c r="Y2334" t="inlineStr">
        <is>
          <t>2026-09-11</t>
        </is>
      </c>
      <c r="Z2334" t="inlineStr">
        <is>
          <t>home_use</t>
        </is>
      </c>
      <c r="AA2334" t="inlineStr">
        <is>
          <t>IMP00063</t>
        </is>
      </c>
      <c r="AB2334" t="inlineStr">
        <is>
          <t>T100440</t>
        </is>
      </c>
      <c r="AC2334" s="32" t="n">
        <v>467020.39</v>
      </c>
      <c r="AD2334" s="32" t="n">
        <v>53707.34</v>
      </c>
      <c r="AE2334" s="35">
        <f>(LEFT(Y2334,4)-Parameters!$B$23)*12+MID(Y2334,6,2)-Parameters!$B$24+1</f>
        <v/>
      </c>
    </row>
    <row r="2335">
      <c r="X2335" t="inlineStr">
        <is>
          <t>L0246083</t>
        </is>
      </c>
      <c r="Y2335" t="inlineStr">
        <is>
          <t>2026-09-11</t>
        </is>
      </c>
      <c r="Z2335" t="inlineStr">
        <is>
          <t>warehouse_out</t>
        </is>
      </c>
      <c r="AA2335" t="inlineStr">
        <is>
          <t>IMP00063</t>
        </is>
      </c>
      <c r="AB2335" t="inlineStr">
        <is>
          <t>T100440</t>
        </is>
      </c>
      <c r="AC2335" s="32" t="n">
        <v>2217730.92</v>
      </c>
      <c r="AD2335" s="32" t="n">
        <v>248385.86</v>
      </c>
      <c r="AE2335" s="35">
        <f>(LEFT(Y2335,4)-Parameters!$B$23)*12+MID(Y2335,6,2)-Parameters!$B$24+1</f>
        <v/>
      </c>
    </row>
    <row r="2336">
      <c r="X2336" t="inlineStr">
        <is>
          <t>L0246085</t>
        </is>
      </c>
      <c r="Y2336" t="inlineStr">
        <is>
          <t>2026-09-11</t>
        </is>
      </c>
      <c r="Z2336" t="inlineStr">
        <is>
          <t>warehouse_out</t>
        </is>
      </c>
      <c r="AA2336" t="inlineStr">
        <is>
          <t>IMP00063</t>
        </is>
      </c>
      <c r="AB2336" t="inlineStr">
        <is>
          <t>T100440</t>
        </is>
      </c>
      <c r="AC2336" s="32" t="n">
        <v>356614.9</v>
      </c>
      <c r="AD2336" s="32" t="n">
        <v>41010.71</v>
      </c>
      <c r="AE2336" s="35">
        <f>(LEFT(Y2336,4)-Parameters!$B$23)*12+MID(Y2336,6,2)-Parameters!$B$24+1</f>
        <v/>
      </c>
    </row>
    <row r="2337">
      <c r="X2337" t="inlineStr">
        <is>
          <t>L0246310</t>
        </is>
      </c>
      <c r="Y2337" t="inlineStr">
        <is>
          <t>2026-09-12</t>
        </is>
      </c>
      <c r="Z2337" t="inlineStr">
        <is>
          <t>home_use</t>
        </is>
      </c>
      <c r="AA2337" t="inlineStr">
        <is>
          <t>IMP00063</t>
        </is>
      </c>
      <c r="AB2337" t="inlineStr">
        <is>
          <t>T100440</t>
        </is>
      </c>
      <c r="AC2337" s="32" t="n">
        <v>404768.03</v>
      </c>
      <c r="AD2337" s="32" t="n">
        <v>46548.32</v>
      </c>
      <c r="AE2337" s="35">
        <f>(LEFT(Y2337,4)-Parameters!$B$23)*12+MID(Y2337,6,2)-Parameters!$B$24+1</f>
        <v/>
      </c>
    </row>
    <row r="2338">
      <c r="X2338" t="inlineStr">
        <is>
          <t>L0246311</t>
        </is>
      </c>
      <c r="Y2338" t="inlineStr">
        <is>
          <t>2026-09-12</t>
        </is>
      </c>
      <c r="Z2338" t="inlineStr">
        <is>
          <t>home_use</t>
        </is>
      </c>
      <c r="AA2338" t="inlineStr">
        <is>
          <t>IMP00063</t>
        </is>
      </c>
      <c r="AB2338" t="inlineStr">
        <is>
          <t>T100440</t>
        </is>
      </c>
      <c r="AC2338" s="32" t="n">
        <v>235497.1</v>
      </c>
      <c r="AD2338" s="32" t="n">
        <v>27082.17</v>
      </c>
      <c r="AE2338" s="35">
        <f>(LEFT(Y2338,4)-Parameters!$B$23)*12+MID(Y2338,6,2)-Parameters!$B$24+1</f>
        <v/>
      </c>
    </row>
    <row r="2339">
      <c r="X2339" t="inlineStr">
        <is>
          <t>L0246313</t>
        </is>
      </c>
      <c r="Y2339" t="inlineStr">
        <is>
          <t>2026-09-12</t>
        </is>
      </c>
      <c r="Z2339" t="inlineStr">
        <is>
          <t>home_use</t>
        </is>
      </c>
      <c r="AA2339" t="inlineStr">
        <is>
          <t>IMP00063</t>
        </is>
      </c>
      <c r="AB2339" t="inlineStr">
        <is>
          <t>T100440</t>
        </is>
      </c>
      <c r="AC2339" s="32" t="n">
        <v>1751055.03</v>
      </c>
      <c r="AD2339" s="32" t="n">
        <v>196118.16</v>
      </c>
      <c r="AE2339" s="35">
        <f>(LEFT(Y2339,4)-Parameters!$B$23)*12+MID(Y2339,6,2)-Parameters!$B$24+1</f>
        <v/>
      </c>
    </row>
    <row r="2340">
      <c r="X2340" t="inlineStr">
        <is>
          <t>L0246314</t>
        </is>
      </c>
      <c r="Y2340" t="inlineStr">
        <is>
          <t>2026-09-12</t>
        </is>
      </c>
      <c r="Z2340" t="inlineStr">
        <is>
          <t>home_use</t>
        </is>
      </c>
      <c r="AA2340" t="inlineStr">
        <is>
          <t>IMP00063</t>
        </is>
      </c>
      <c r="AB2340" t="inlineStr">
        <is>
          <t>T100440</t>
        </is>
      </c>
      <c r="AC2340" s="32" t="n">
        <v>383833.33</v>
      </c>
      <c r="AD2340" s="32" t="n">
        <v>44140.83</v>
      </c>
      <c r="AE2340" s="35">
        <f>(LEFT(Y2340,4)-Parameters!$B$23)*12+MID(Y2340,6,2)-Parameters!$B$24+1</f>
        <v/>
      </c>
    </row>
    <row r="2341">
      <c r="X2341" t="inlineStr">
        <is>
          <t>L0246534</t>
        </is>
      </c>
      <c r="Y2341" t="inlineStr">
        <is>
          <t>2026-09-13</t>
        </is>
      </c>
      <c r="Z2341" t="inlineStr">
        <is>
          <t>home_use</t>
        </is>
      </c>
      <c r="AA2341" t="inlineStr">
        <is>
          <t>IMP00063</t>
        </is>
      </c>
      <c r="AB2341" t="inlineStr">
        <is>
          <t>T100440</t>
        </is>
      </c>
      <c r="AC2341" s="32" t="n">
        <v>378484.1</v>
      </c>
      <c r="AD2341" s="32" t="n">
        <v>43525.67</v>
      </c>
      <c r="AE2341" s="35">
        <f>(LEFT(Y2341,4)-Parameters!$B$23)*12+MID(Y2341,6,2)-Parameters!$B$24+1</f>
        <v/>
      </c>
    </row>
    <row r="2342">
      <c r="X2342" t="inlineStr">
        <is>
          <t>L0246535</t>
        </is>
      </c>
      <c r="Y2342" t="inlineStr">
        <is>
          <t>2026-09-13</t>
        </is>
      </c>
      <c r="Z2342" t="inlineStr">
        <is>
          <t>home_use</t>
        </is>
      </c>
      <c r="AA2342" t="inlineStr">
        <is>
          <t>IMP00063</t>
        </is>
      </c>
      <c r="AB2342" t="inlineStr">
        <is>
          <t>T100440</t>
        </is>
      </c>
      <c r="AC2342" s="32" t="n">
        <v>7112073.99</v>
      </c>
      <c r="AD2342" s="32" t="n">
        <v>924569.62</v>
      </c>
      <c r="AE2342" s="35">
        <f>(LEFT(Y2342,4)-Parameters!$B$23)*12+MID(Y2342,6,2)-Parameters!$B$24+1</f>
        <v/>
      </c>
    </row>
    <row r="2343">
      <c r="X2343" t="inlineStr">
        <is>
          <t>L0246536</t>
        </is>
      </c>
      <c r="Y2343" t="inlineStr">
        <is>
          <t>2026-09-13</t>
        </is>
      </c>
      <c r="Z2343" t="inlineStr">
        <is>
          <t>home_use</t>
        </is>
      </c>
      <c r="AA2343" t="inlineStr">
        <is>
          <t>IMP00063</t>
        </is>
      </c>
      <c r="AB2343" t="inlineStr">
        <is>
          <t>T100440</t>
        </is>
      </c>
      <c r="AC2343" s="32" t="n">
        <v>605404.0699999999</v>
      </c>
      <c r="AD2343" s="32" t="n">
        <v>69621.47</v>
      </c>
      <c r="AE2343" s="35">
        <f>(LEFT(Y2343,4)-Parameters!$B$23)*12+MID(Y2343,6,2)-Parameters!$B$24+1</f>
        <v/>
      </c>
    </row>
    <row r="2344">
      <c r="X2344" t="inlineStr">
        <is>
          <t>L0246537</t>
        </is>
      </c>
      <c r="Y2344" t="inlineStr">
        <is>
          <t>2026-09-13</t>
        </is>
      </c>
      <c r="Z2344" t="inlineStr">
        <is>
          <t>home_use</t>
        </is>
      </c>
      <c r="AA2344" t="inlineStr">
        <is>
          <t>IMP00063</t>
        </is>
      </c>
      <c r="AB2344" t="inlineStr">
        <is>
          <t>T100440</t>
        </is>
      </c>
      <c r="AC2344" s="32" t="n">
        <v>493121.02</v>
      </c>
      <c r="AD2344" s="32" t="n">
        <v>56708.92</v>
      </c>
      <c r="AE2344" s="35">
        <f>(LEFT(Y2344,4)-Parameters!$B$23)*12+MID(Y2344,6,2)-Parameters!$B$24+1</f>
        <v/>
      </c>
    </row>
    <row r="2345">
      <c r="X2345" t="inlineStr">
        <is>
          <t>L0246538</t>
        </is>
      </c>
      <c r="Y2345" t="inlineStr">
        <is>
          <t>2026-09-13</t>
        </is>
      </c>
      <c r="Z2345" t="inlineStr">
        <is>
          <t>home_use</t>
        </is>
      </c>
      <c r="AA2345" t="inlineStr">
        <is>
          <t>IMP00063</t>
        </is>
      </c>
      <c r="AB2345" t="inlineStr">
        <is>
          <t>T100440</t>
        </is>
      </c>
      <c r="AC2345" s="32" t="n">
        <v>5056033.4</v>
      </c>
      <c r="AD2345" s="32" t="n">
        <v>657284.34</v>
      </c>
      <c r="AE2345" s="35">
        <f>(LEFT(Y2345,4)-Parameters!$B$23)*12+MID(Y2345,6,2)-Parameters!$B$24+1</f>
        <v/>
      </c>
    </row>
    <row r="2346">
      <c r="X2346" t="inlineStr">
        <is>
          <t>L0246743</t>
        </is>
      </c>
      <c r="Y2346" t="inlineStr">
        <is>
          <t>2026-09-14</t>
        </is>
      </c>
      <c r="Z2346" t="inlineStr">
        <is>
          <t>warehouse_out</t>
        </is>
      </c>
      <c r="AA2346" t="inlineStr">
        <is>
          <t>IMP00063</t>
        </is>
      </c>
      <c r="AB2346" t="inlineStr">
        <is>
          <t>T100440</t>
        </is>
      </c>
      <c r="AC2346" s="32" t="n">
        <v>667291.5600000001</v>
      </c>
      <c r="AD2346" s="32" t="n">
        <v>76738.53</v>
      </c>
      <c r="AE2346" s="35">
        <f>(LEFT(Y2346,4)-Parameters!$B$23)*12+MID(Y2346,6,2)-Parameters!$B$24+1</f>
        <v/>
      </c>
    </row>
    <row r="2347">
      <c r="X2347" t="inlineStr">
        <is>
          <t>L0246745</t>
        </is>
      </c>
      <c r="Y2347" t="inlineStr">
        <is>
          <t>2026-09-14</t>
        </is>
      </c>
      <c r="Z2347" t="inlineStr">
        <is>
          <t>home_use</t>
        </is>
      </c>
      <c r="AA2347" t="inlineStr">
        <is>
          <t>IMP00063</t>
        </is>
      </c>
      <c r="AB2347" t="inlineStr">
        <is>
          <t>T100440</t>
        </is>
      </c>
      <c r="AC2347" s="32" t="n">
        <v>266121.76</v>
      </c>
      <c r="AD2347" s="32" t="n">
        <v>28475.03</v>
      </c>
      <c r="AE2347" s="35">
        <f>(LEFT(Y2347,4)-Parameters!$B$23)*12+MID(Y2347,6,2)-Parameters!$B$24+1</f>
        <v/>
      </c>
    </row>
    <row r="2348">
      <c r="X2348" t="inlineStr">
        <is>
          <t>L0246747</t>
        </is>
      </c>
      <c r="Y2348" t="inlineStr">
        <is>
          <t>2026-09-14</t>
        </is>
      </c>
      <c r="Z2348" t="inlineStr">
        <is>
          <t>home_use</t>
        </is>
      </c>
      <c r="AA2348" t="inlineStr">
        <is>
          <t>IMP00063</t>
        </is>
      </c>
      <c r="AB2348" t="inlineStr">
        <is>
          <t>T100440</t>
        </is>
      </c>
      <c r="AC2348" s="32" t="n">
        <v>3958316.75</v>
      </c>
      <c r="AD2348" s="32" t="n">
        <v>514581.18</v>
      </c>
      <c r="AE2348" s="35">
        <f>(LEFT(Y2348,4)-Parameters!$B$23)*12+MID(Y2348,6,2)-Parameters!$B$24+1</f>
        <v/>
      </c>
    </row>
    <row r="2349">
      <c r="X2349" t="inlineStr">
        <is>
          <t>L0246748</t>
        </is>
      </c>
      <c r="Y2349" t="inlineStr">
        <is>
          <t>2026-09-14</t>
        </is>
      </c>
      <c r="Z2349" t="inlineStr">
        <is>
          <t>home_use</t>
        </is>
      </c>
      <c r="AA2349" t="inlineStr">
        <is>
          <t>IMP00063</t>
        </is>
      </c>
      <c r="AB2349" t="inlineStr">
        <is>
          <t>T100440</t>
        </is>
      </c>
      <c r="AC2349" s="32" t="n">
        <v>1656139.75</v>
      </c>
      <c r="AD2349" s="32" t="n">
        <v>185487.65</v>
      </c>
      <c r="AE2349" s="35">
        <f>(LEFT(Y2349,4)-Parameters!$B$23)*12+MID(Y2349,6,2)-Parameters!$B$24+1</f>
        <v/>
      </c>
    </row>
    <row r="2350">
      <c r="X2350" t="inlineStr">
        <is>
          <t>L0246749</t>
        </is>
      </c>
      <c r="Y2350" t="inlineStr">
        <is>
          <t>2026-09-14</t>
        </is>
      </c>
      <c r="Z2350" t="inlineStr">
        <is>
          <t>home_use</t>
        </is>
      </c>
      <c r="AA2350" t="inlineStr">
        <is>
          <t>IMP00063</t>
        </is>
      </c>
      <c r="AB2350" t="inlineStr">
        <is>
          <t>T100440</t>
        </is>
      </c>
      <c r="AC2350" s="32" t="n">
        <v>1005211.97</v>
      </c>
      <c r="AD2350" s="32" t="n">
        <v>112583.74</v>
      </c>
      <c r="AE2350" s="35">
        <f>(LEFT(Y2350,4)-Parameters!$B$23)*12+MID(Y2350,6,2)-Parameters!$B$24+1</f>
        <v/>
      </c>
    </row>
    <row r="2351">
      <c r="X2351" t="inlineStr">
        <is>
          <t>L0246750</t>
        </is>
      </c>
      <c r="Y2351" t="inlineStr">
        <is>
          <t>2026-09-14</t>
        </is>
      </c>
      <c r="Z2351" t="inlineStr">
        <is>
          <t>home_use</t>
        </is>
      </c>
      <c r="AA2351" t="inlineStr">
        <is>
          <t>IMP00063</t>
        </is>
      </c>
      <c r="AB2351" t="inlineStr">
        <is>
          <t>T100440</t>
        </is>
      </c>
      <c r="AC2351" s="32" t="n">
        <v>617214.15</v>
      </c>
      <c r="AD2351" s="32" t="n">
        <v>66041.91</v>
      </c>
      <c r="AE2351" s="35">
        <f>(LEFT(Y2351,4)-Parameters!$B$23)*12+MID(Y2351,6,2)-Parameters!$B$24+1</f>
        <v/>
      </c>
    </row>
    <row r="2352">
      <c r="X2352" t="inlineStr">
        <is>
          <t>L0246751</t>
        </is>
      </c>
      <c r="Y2352" t="inlineStr">
        <is>
          <t>2026-09-14</t>
        </is>
      </c>
      <c r="Z2352" t="inlineStr">
        <is>
          <t>home_use</t>
        </is>
      </c>
      <c r="AA2352" t="inlineStr">
        <is>
          <t>IMP00063</t>
        </is>
      </c>
      <c r="AB2352" t="inlineStr">
        <is>
          <t>T100440</t>
        </is>
      </c>
      <c r="AC2352" s="32" t="n">
        <v>3558414.32</v>
      </c>
      <c r="AD2352" s="32" t="n">
        <v>398542.4</v>
      </c>
      <c r="AE2352" s="35">
        <f>(LEFT(Y2352,4)-Parameters!$B$23)*12+MID(Y2352,6,2)-Parameters!$B$24+1</f>
        <v/>
      </c>
    </row>
    <row r="2353">
      <c r="X2353" t="inlineStr">
        <is>
          <t>L0246752</t>
        </is>
      </c>
      <c r="Y2353" t="inlineStr">
        <is>
          <t>2026-09-14</t>
        </is>
      </c>
      <c r="Z2353" t="inlineStr">
        <is>
          <t>home_use</t>
        </is>
      </c>
      <c r="AA2353" t="inlineStr">
        <is>
          <t>IMP00063</t>
        </is>
      </c>
      <c r="AB2353" t="inlineStr">
        <is>
          <t>T100440</t>
        </is>
      </c>
      <c r="AC2353" s="32" t="n">
        <v>545411.08</v>
      </c>
      <c r="AD2353" s="32" t="n">
        <v>62722.27</v>
      </c>
      <c r="AE2353" s="35">
        <f>(LEFT(Y2353,4)-Parameters!$B$23)*12+MID(Y2353,6,2)-Parameters!$B$24+1</f>
        <v/>
      </c>
    </row>
    <row r="2354">
      <c r="X2354" t="inlineStr">
        <is>
          <t>L0246988</t>
        </is>
      </c>
      <c r="Y2354" t="inlineStr">
        <is>
          <t>2026-09-15</t>
        </is>
      </c>
      <c r="Z2354" t="inlineStr">
        <is>
          <t>home_use</t>
        </is>
      </c>
      <c r="AA2354" t="inlineStr">
        <is>
          <t>IMP00063</t>
        </is>
      </c>
      <c r="AB2354" t="inlineStr">
        <is>
          <t>T100440</t>
        </is>
      </c>
      <c r="AC2354" s="32" t="n">
        <v>3384911.08</v>
      </c>
      <c r="AD2354" s="32" t="n">
        <v>379110.04</v>
      </c>
      <c r="AE2354" s="35">
        <f>(LEFT(Y2354,4)-Parameters!$B$23)*12+MID(Y2354,6,2)-Parameters!$B$24+1</f>
        <v/>
      </c>
    </row>
    <row r="2355">
      <c r="X2355" t="inlineStr">
        <is>
          <t>L0246989</t>
        </is>
      </c>
      <c r="Y2355" t="inlineStr">
        <is>
          <t>2026-09-15</t>
        </is>
      </c>
      <c r="Z2355" t="inlineStr">
        <is>
          <t>home_use</t>
        </is>
      </c>
      <c r="AA2355" t="inlineStr">
        <is>
          <t>IMP00063</t>
        </is>
      </c>
      <c r="AB2355" t="inlineStr">
        <is>
          <t>T100440</t>
        </is>
      </c>
      <c r="AC2355" s="32" t="n">
        <v>2354003.24</v>
      </c>
      <c r="AD2355" s="32" t="n">
        <v>306020.42</v>
      </c>
      <c r="AE2355" s="35">
        <f>(LEFT(Y2355,4)-Parameters!$B$23)*12+MID(Y2355,6,2)-Parameters!$B$24+1</f>
        <v/>
      </c>
    </row>
    <row r="2356">
      <c r="X2356" t="inlineStr">
        <is>
          <t>L0246990</t>
        </is>
      </c>
      <c r="Y2356" t="inlineStr">
        <is>
          <t>2026-09-15</t>
        </is>
      </c>
      <c r="Z2356" t="inlineStr">
        <is>
          <t>home_use</t>
        </is>
      </c>
      <c r="AA2356" t="inlineStr">
        <is>
          <t>IMP00063</t>
        </is>
      </c>
      <c r="AB2356" t="inlineStr">
        <is>
          <t>T100440</t>
        </is>
      </c>
      <c r="AC2356" s="32" t="n">
        <v>491144.99</v>
      </c>
      <c r="AD2356" s="32" t="n">
        <v>56481.67</v>
      </c>
      <c r="AE2356" s="35">
        <f>(LEFT(Y2356,4)-Parameters!$B$23)*12+MID(Y2356,6,2)-Parameters!$B$24+1</f>
        <v/>
      </c>
    </row>
    <row r="2357">
      <c r="X2357" t="inlineStr">
        <is>
          <t>L0246992</t>
        </is>
      </c>
      <c r="Y2357" t="inlineStr">
        <is>
          <t>2026-09-15</t>
        </is>
      </c>
      <c r="Z2357" t="inlineStr">
        <is>
          <t>home_use</t>
        </is>
      </c>
      <c r="AA2357" t="inlineStr">
        <is>
          <t>IMP00063</t>
        </is>
      </c>
      <c r="AB2357" t="inlineStr">
        <is>
          <t>T100440</t>
        </is>
      </c>
      <c r="AC2357" s="32" t="n">
        <v>4283666.62</v>
      </c>
      <c r="AD2357" s="32" t="n">
        <v>556876.66</v>
      </c>
      <c r="AE2357" s="35">
        <f>(LEFT(Y2357,4)-Parameters!$B$23)*12+MID(Y2357,6,2)-Parameters!$B$24+1</f>
        <v/>
      </c>
    </row>
    <row r="2358">
      <c r="X2358" t="inlineStr">
        <is>
          <t>L0246993</t>
        </is>
      </c>
      <c r="Y2358" t="inlineStr">
        <is>
          <t>2026-09-15</t>
        </is>
      </c>
      <c r="Z2358" t="inlineStr">
        <is>
          <t>home_use</t>
        </is>
      </c>
      <c r="AA2358" t="inlineStr">
        <is>
          <t>IMP00063</t>
        </is>
      </c>
      <c r="AB2358" t="inlineStr">
        <is>
          <t>T100440</t>
        </is>
      </c>
      <c r="AC2358" s="32" t="n">
        <v>431808.43</v>
      </c>
      <c r="AD2358" s="32" t="n">
        <v>49657.97</v>
      </c>
      <c r="AE2358" s="35">
        <f>(LEFT(Y2358,4)-Parameters!$B$23)*12+MID(Y2358,6,2)-Parameters!$B$24+1</f>
        <v/>
      </c>
    </row>
    <row r="2359">
      <c r="X2359" t="inlineStr">
        <is>
          <t>L0246994</t>
        </is>
      </c>
      <c r="Y2359" t="inlineStr">
        <is>
          <t>2026-09-15</t>
        </is>
      </c>
      <c r="Z2359" t="inlineStr">
        <is>
          <t>home_use</t>
        </is>
      </c>
      <c r="AA2359" t="inlineStr">
        <is>
          <t>IMP00063</t>
        </is>
      </c>
      <c r="AB2359" t="inlineStr">
        <is>
          <t>T100440</t>
        </is>
      </c>
      <c r="AC2359" s="32" t="n">
        <v>1477139.92</v>
      </c>
      <c r="AD2359" s="32" t="n">
        <v>165439.67</v>
      </c>
      <c r="AE2359" s="35">
        <f>(LEFT(Y2359,4)-Parameters!$B$23)*12+MID(Y2359,6,2)-Parameters!$B$24+1</f>
        <v/>
      </c>
    </row>
    <row r="2360">
      <c r="X2360" t="inlineStr">
        <is>
          <t>L0246995</t>
        </is>
      </c>
      <c r="Y2360" t="inlineStr">
        <is>
          <t>2026-09-15</t>
        </is>
      </c>
      <c r="Z2360" t="inlineStr">
        <is>
          <t>home_use</t>
        </is>
      </c>
      <c r="AA2360" t="inlineStr">
        <is>
          <t>IMP00063</t>
        </is>
      </c>
      <c r="AB2360" t="inlineStr">
        <is>
          <t>T100440</t>
        </is>
      </c>
      <c r="AC2360" s="32" t="n">
        <v>575478.3199999999</v>
      </c>
      <c r="AD2360" s="32" t="n">
        <v>61576.18</v>
      </c>
      <c r="AE2360" s="35">
        <f>(LEFT(Y2360,4)-Parameters!$B$23)*12+MID(Y2360,6,2)-Parameters!$B$24+1</f>
        <v/>
      </c>
    </row>
    <row r="2361">
      <c r="X2361" t="inlineStr">
        <is>
          <t>L0246996</t>
        </is>
      </c>
      <c r="Y2361" t="inlineStr">
        <is>
          <t>2026-09-15</t>
        </is>
      </c>
      <c r="Z2361" t="inlineStr">
        <is>
          <t>home_use</t>
        </is>
      </c>
      <c r="AA2361" t="inlineStr">
        <is>
          <t>IMP00063</t>
        </is>
      </c>
      <c r="AB2361" t="inlineStr">
        <is>
          <t>T100440</t>
        </is>
      </c>
      <c r="AC2361" s="32" t="n">
        <v>1600143.66</v>
      </c>
      <c r="AD2361" s="32" t="n">
        <v>179216.09</v>
      </c>
      <c r="AE2361" s="35">
        <f>(LEFT(Y2361,4)-Parameters!$B$23)*12+MID(Y2361,6,2)-Parameters!$B$24+1</f>
        <v/>
      </c>
    </row>
    <row r="2362">
      <c r="X2362" t="inlineStr">
        <is>
          <t>L0246997</t>
        </is>
      </c>
      <c r="Y2362" t="inlineStr">
        <is>
          <t>2026-09-15</t>
        </is>
      </c>
      <c r="Z2362" t="inlineStr">
        <is>
          <t>home_use</t>
        </is>
      </c>
      <c r="AA2362" t="inlineStr">
        <is>
          <t>IMP00063</t>
        </is>
      </c>
      <c r="AB2362" t="inlineStr">
        <is>
          <t>T100440</t>
        </is>
      </c>
      <c r="AC2362" s="32" t="n">
        <v>15033082.34</v>
      </c>
      <c r="AD2362" s="32" t="n">
        <v>1954300.7</v>
      </c>
      <c r="AE2362" s="35">
        <f>(LEFT(Y2362,4)-Parameters!$B$23)*12+MID(Y2362,6,2)-Parameters!$B$24+1</f>
        <v/>
      </c>
    </row>
    <row r="2363">
      <c r="X2363" t="inlineStr">
        <is>
          <t>L0247213</t>
        </is>
      </c>
      <c r="Y2363" t="inlineStr">
        <is>
          <t>2026-09-16</t>
        </is>
      </c>
      <c r="Z2363" t="inlineStr">
        <is>
          <t>home_use</t>
        </is>
      </c>
      <c r="AA2363" t="inlineStr">
        <is>
          <t>IMP00063</t>
        </is>
      </c>
      <c r="AB2363" t="inlineStr">
        <is>
          <t>T100440</t>
        </is>
      </c>
      <c r="AC2363" s="32" t="n">
        <v>597966.4300000001</v>
      </c>
      <c r="AD2363" s="32" t="n">
        <v>68766.14</v>
      </c>
      <c r="AE2363" s="35">
        <f>(LEFT(Y2363,4)-Parameters!$B$23)*12+MID(Y2363,6,2)-Parameters!$B$24+1</f>
        <v/>
      </c>
    </row>
    <row r="2364">
      <c r="X2364" t="inlineStr">
        <is>
          <t>L0247214</t>
        </is>
      </c>
      <c r="Y2364" t="inlineStr">
        <is>
          <t>2026-09-16</t>
        </is>
      </c>
      <c r="Z2364" t="inlineStr">
        <is>
          <t>home_use</t>
        </is>
      </c>
      <c r="AA2364" t="inlineStr">
        <is>
          <t>IMP00063</t>
        </is>
      </c>
      <c r="AB2364" t="inlineStr">
        <is>
          <t>T100440</t>
        </is>
      </c>
      <c r="AC2364" s="32" t="n">
        <v>858825.04</v>
      </c>
      <c r="AD2364" s="32" t="n">
        <v>98764.88</v>
      </c>
      <c r="AE2364" s="35">
        <f>(LEFT(Y2364,4)-Parameters!$B$23)*12+MID(Y2364,6,2)-Parameters!$B$24+1</f>
        <v/>
      </c>
    </row>
    <row r="2365">
      <c r="X2365" t="inlineStr">
        <is>
          <t>L0247216</t>
        </is>
      </c>
      <c r="Y2365" t="inlineStr">
        <is>
          <t>2026-09-16</t>
        </is>
      </c>
      <c r="Z2365" t="inlineStr">
        <is>
          <t>home_use</t>
        </is>
      </c>
      <c r="AA2365" t="inlineStr">
        <is>
          <t>IMP00063</t>
        </is>
      </c>
      <c r="AB2365" t="inlineStr">
        <is>
          <t>T100440</t>
        </is>
      </c>
      <c r="AC2365" s="32" t="n">
        <v>858914.23</v>
      </c>
      <c r="AD2365" s="32" t="n">
        <v>98775.14</v>
      </c>
      <c r="AE2365" s="35">
        <f>(LEFT(Y2365,4)-Parameters!$B$23)*12+MID(Y2365,6,2)-Parameters!$B$24+1</f>
        <v/>
      </c>
    </row>
    <row r="2366">
      <c r="X2366" t="inlineStr">
        <is>
          <t>L0247217</t>
        </is>
      </c>
      <c r="Y2366" t="inlineStr">
        <is>
          <t>2026-09-16</t>
        </is>
      </c>
      <c r="Z2366" t="inlineStr">
        <is>
          <t>home_use</t>
        </is>
      </c>
      <c r="AA2366" t="inlineStr">
        <is>
          <t>IMP00063</t>
        </is>
      </c>
      <c r="AB2366" t="inlineStr">
        <is>
          <t>T100440</t>
        </is>
      </c>
      <c r="AC2366" s="32" t="n">
        <v>333577.82</v>
      </c>
      <c r="AD2366" s="32" t="n">
        <v>35692.83</v>
      </c>
      <c r="AE2366" s="35">
        <f>(LEFT(Y2366,4)-Parameters!$B$23)*12+MID(Y2366,6,2)-Parameters!$B$24+1</f>
        <v/>
      </c>
    </row>
    <row r="2367">
      <c r="X2367" t="inlineStr">
        <is>
          <t>L0247218</t>
        </is>
      </c>
      <c r="Y2367" t="inlineStr">
        <is>
          <t>2026-09-16</t>
        </is>
      </c>
      <c r="Z2367" t="inlineStr">
        <is>
          <t>home_use</t>
        </is>
      </c>
      <c r="AA2367" t="inlineStr">
        <is>
          <t>IMP00063</t>
        </is>
      </c>
      <c r="AB2367" t="inlineStr">
        <is>
          <t>T100440</t>
        </is>
      </c>
      <c r="AC2367" s="32" t="n">
        <v>201533.19</v>
      </c>
      <c r="AD2367" s="32" t="n">
        <v>23176.32</v>
      </c>
      <c r="AE2367" s="35">
        <f>(LEFT(Y2367,4)-Parameters!$B$23)*12+MID(Y2367,6,2)-Parameters!$B$24+1</f>
        <v/>
      </c>
    </row>
    <row r="2368">
      <c r="X2368" t="inlineStr">
        <is>
          <t>L0247219</t>
        </is>
      </c>
      <c r="Y2368" t="inlineStr">
        <is>
          <t>2026-09-16</t>
        </is>
      </c>
      <c r="Z2368" t="inlineStr">
        <is>
          <t>home_use</t>
        </is>
      </c>
      <c r="AA2368" t="inlineStr">
        <is>
          <t>IMP00063</t>
        </is>
      </c>
      <c r="AB2368" t="inlineStr">
        <is>
          <t>T100440</t>
        </is>
      </c>
      <c r="AC2368" s="32" t="n">
        <v>529918.76</v>
      </c>
      <c r="AD2368" s="32" t="n">
        <v>60940.66</v>
      </c>
      <c r="AE2368" s="35">
        <f>(LEFT(Y2368,4)-Parameters!$B$23)*12+MID(Y2368,6,2)-Parameters!$B$24+1</f>
        <v/>
      </c>
    </row>
    <row r="2369">
      <c r="X2369" t="inlineStr">
        <is>
          <t>L0247220</t>
        </is>
      </c>
      <c r="Y2369" t="inlineStr">
        <is>
          <t>2026-09-16</t>
        </is>
      </c>
      <c r="Z2369" t="inlineStr">
        <is>
          <t>home_use</t>
        </is>
      </c>
      <c r="AA2369" t="inlineStr">
        <is>
          <t>IMP00063</t>
        </is>
      </c>
      <c r="AB2369" t="inlineStr">
        <is>
          <t>T100440</t>
        </is>
      </c>
      <c r="AC2369" s="32" t="n">
        <v>634823.5600000001</v>
      </c>
      <c r="AD2369" s="32" t="n">
        <v>73004.71000000001</v>
      </c>
      <c r="AE2369" s="35">
        <f>(LEFT(Y2369,4)-Parameters!$B$23)*12+MID(Y2369,6,2)-Parameters!$B$24+1</f>
        <v/>
      </c>
    </row>
    <row r="2370">
      <c r="X2370" t="inlineStr">
        <is>
          <t>L0247221</t>
        </is>
      </c>
      <c r="Y2370" t="inlineStr">
        <is>
          <t>2026-09-16</t>
        </is>
      </c>
      <c r="Z2370" t="inlineStr">
        <is>
          <t>home_use</t>
        </is>
      </c>
      <c r="AA2370" t="inlineStr">
        <is>
          <t>IMP00063</t>
        </is>
      </c>
      <c r="AB2370" t="inlineStr">
        <is>
          <t>T100440</t>
        </is>
      </c>
      <c r="AC2370" s="32" t="n">
        <v>279064.74</v>
      </c>
      <c r="AD2370" s="32" t="n">
        <v>32092.45</v>
      </c>
      <c r="AE2370" s="35">
        <f>(LEFT(Y2370,4)-Parameters!$B$23)*12+MID(Y2370,6,2)-Parameters!$B$24+1</f>
        <v/>
      </c>
    </row>
    <row r="2371">
      <c r="X2371" t="inlineStr">
        <is>
          <t>L0247222</t>
        </is>
      </c>
      <c r="Y2371" t="inlineStr">
        <is>
          <t>2026-09-16</t>
        </is>
      </c>
      <c r="Z2371" t="inlineStr">
        <is>
          <t>home_use</t>
        </is>
      </c>
      <c r="AA2371" t="inlineStr">
        <is>
          <t>IMP00063</t>
        </is>
      </c>
      <c r="AB2371" t="inlineStr">
        <is>
          <t>T100440</t>
        </is>
      </c>
      <c r="AC2371" s="32" t="n">
        <v>892163.89</v>
      </c>
      <c r="AD2371" s="32" t="n">
        <v>102598.85</v>
      </c>
      <c r="AE2371" s="35">
        <f>(LEFT(Y2371,4)-Parameters!$B$23)*12+MID(Y2371,6,2)-Parameters!$B$24+1</f>
        <v/>
      </c>
    </row>
    <row r="2372">
      <c r="X2372" t="inlineStr">
        <is>
          <t>L0247223</t>
        </is>
      </c>
      <c r="Y2372" t="inlineStr">
        <is>
          <t>2026-09-16</t>
        </is>
      </c>
      <c r="Z2372" t="inlineStr">
        <is>
          <t>home_use</t>
        </is>
      </c>
      <c r="AA2372" t="inlineStr">
        <is>
          <t>IMP00063</t>
        </is>
      </c>
      <c r="AB2372" t="inlineStr">
        <is>
          <t>T100440</t>
        </is>
      </c>
      <c r="AC2372" s="32" t="n">
        <v>226484.57</v>
      </c>
      <c r="AD2372" s="32" t="n">
        <v>26045.73</v>
      </c>
      <c r="AE2372" s="35">
        <f>(LEFT(Y2372,4)-Parameters!$B$23)*12+MID(Y2372,6,2)-Parameters!$B$24+1</f>
        <v/>
      </c>
    </row>
    <row r="2373">
      <c r="X2373" t="inlineStr">
        <is>
          <t>L0247224</t>
        </is>
      </c>
      <c r="Y2373" t="inlineStr">
        <is>
          <t>2026-09-16</t>
        </is>
      </c>
      <c r="Z2373" t="inlineStr">
        <is>
          <t>home_use</t>
        </is>
      </c>
      <c r="AA2373" t="inlineStr">
        <is>
          <t>IMP00063</t>
        </is>
      </c>
      <c r="AB2373" t="inlineStr">
        <is>
          <t>T100440</t>
        </is>
      </c>
      <c r="AC2373" s="32" t="n">
        <v>1715396</v>
      </c>
      <c r="AD2373" s="32" t="n">
        <v>183547.37</v>
      </c>
      <c r="AE2373" s="35">
        <f>(LEFT(Y2373,4)-Parameters!$B$23)*12+MID(Y2373,6,2)-Parameters!$B$24+1</f>
        <v/>
      </c>
    </row>
    <row r="2374">
      <c r="X2374" t="inlineStr">
        <is>
          <t>L0247225</t>
        </is>
      </c>
      <c r="Y2374" t="inlineStr">
        <is>
          <t>2026-09-16</t>
        </is>
      </c>
      <c r="Z2374" t="inlineStr">
        <is>
          <t>home_use</t>
        </is>
      </c>
      <c r="AA2374" t="inlineStr">
        <is>
          <t>IMP00063</t>
        </is>
      </c>
      <c r="AB2374" t="inlineStr">
        <is>
          <t>T100440</t>
        </is>
      </c>
      <c r="AC2374" s="32" t="n">
        <v>1320017.77</v>
      </c>
      <c r="AD2374" s="32" t="n">
        <v>141241.9</v>
      </c>
      <c r="AE2374" s="35">
        <f>(LEFT(Y2374,4)-Parameters!$B$23)*12+MID(Y2374,6,2)-Parameters!$B$24+1</f>
        <v/>
      </c>
    </row>
    <row r="2375">
      <c r="X2375" t="inlineStr">
        <is>
          <t>L0247432</t>
        </is>
      </c>
      <c r="Y2375" t="inlineStr">
        <is>
          <t>2026-09-17</t>
        </is>
      </c>
      <c r="Z2375" t="inlineStr">
        <is>
          <t>home_use</t>
        </is>
      </c>
      <c r="AA2375" t="inlineStr">
        <is>
          <t>IMP00063</t>
        </is>
      </c>
      <c r="AB2375" t="inlineStr">
        <is>
          <t>T100440</t>
        </is>
      </c>
      <c r="AC2375" s="32" t="n">
        <v>1751054.82</v>
      </c>
      <c r="AD2375" s="32" t="n">
        <v>196118.14</v>
      </c>
      <c r="AE2375" s="35">
        <f>(LEFT(Y2375,4)-Parameters!$B$23)*12+MID(Y2375,6,2)-Parameters!$B$24+1</f>
        <v/>
      </c>
    </row>
    <row r="2376">
      <c r="X2376" t="inlineStr">
        <is>
          <t>L0247434</t>
        </is>
      </c>
      <c r="Y2376" t="inlineStr">
        <is>
          <t>2026-09-17</t>
        </is>
      </c>
      <c r="Z2376" t="inlineStr">
        <is>
          <t>home_use</t>
        </is>
      </c>
      <c r="AA2376" t="inlineStr">
        <is>
          <t>IMP00063</t>
        </is>
      </c>
      <c r="AB2376" t="inlineStr">
        <is>
          <t>T100440</t>
        </is>
      </c>
      <c r="AC2376" s="32" t="n">
        <v>488277.36</v>
      </c>
      <c r="AD2376" s="32" t="n">
        <v>52245.68</v>
      </c>
      <c r="AE2376" s="35">
        <f>(LEFT(Y2376,4)-Parameters!$B$23)*12+MID(Y2376,6,2)-Parameters!$B$24+1</f>
        <v/>
      </c>
    </row>
    <row r="2377">
      <c r="X2377" t="inlineStr">
        <is>
          <t>L0247435</t>
        </is>
      </c>
      <c r="Y2377" t="inlineStr">
        <is>
          <t>2026-09-17</t>
        </is>
      </c>
      <c r="Z2377" t="inlineStr">
        <is>
          <t>home_use</t>
        </is>
      </c>
      <c r="AA2377" t="inlineStr">
        <is>
          <t>IMP00063</t>
        </is>
      </c>
      <c r="AB2377" t="inlineStr">
        <is>
          <t>T100440</t>
        </is>
      </c>
      <c r="AC2377" s="32" t="n">
        <v>1067069.64</v>
      </c>
      <c r="AD2377" s="32" t="n">
        <v>114176.45</v>
      </c>
      <c r="AE2377" s="35">
        <f>(LEFT(Y2377,4)-Parameters!$B$23)*12+MID(Y2377,6,2)-Parameters!$B$24+1</f>
        <v/>
      </c>
    </row>
    <row r="2378">
      <c r="X2378" t="inlineStr">
        <is>
          <t>L0247436</t>
        </is>
      </c>
      <c r="Y2378" t="inlineStr">
        <is>
          <t>2026-09-17</t>
        </is>
      </c>
      <c r="Z2378" t="inlineStr">
        <is>
          <t>home_use</t>
        </is>
      </c>
      <c r="AA2378" t="inlineStr">
        <is>
          <t>IMP00063</t>
        </is>
      </c>
      <c r="AB2378" t="inlineStr">
        <is>
          <t>T100440</t>
        </is>
      </c>
      <c r="AC2378" s="32" t="n">
        <v>3856798.3</v>
      </c>
      <c r="AD2378" s="32" t="n">
        <v>431961.41</v>
      </c>
      <c r="AE2378" s="35">
        <f>(LEFT(Y2378,4)-Parameters!$B$23)*12+MID(Y2378,6,2)-Parameters!$B$24+1</f>
        <v/>
      </c>
    </row>
    <row r="2379">
      <c r="X2379" t="inlineStr">
        <is>
          <t>L0247437</t>
        </is>
      </c>
      <c r="Y2379" t="inlineStr">
        <is>
          <t>2026-09-17</t>
        </is>
      </c>
      <c r="Z2379" t="inlineStr">
        <is>
          <t>home_use</t>
        </is>
      </c>
      <c r="AA2379" t="inlineStr">
        <is>
          <t>IMP00063</t>
        </is>
      </c>
      <c r="AB2379" t="inlineStr">
        <is>
          <t>T100440</t>
        </is>
      </c>
      <c r="AC2379" s="32" t="n">
        <v>566965.61</v>
      </c>
      <c r="AD2379" s="32" t="n">
        <v>65201.04</v>
      </c>
      <c r="AE2379" s="35">
        <f>(LEFT(Y2379,4)-Parameters!$B$23)*12+MID(Y2379,6,2)-Parameters!$B$24+1</f>
        <v/>
      </c>
    </row>
    <row r="2380">
      <c r="X2380" t="inlineStr">
        <is>
          <t>L0247438</t>
        </is>
      </c>
      <c r="Y2380" t="inlineStr">
        <is>
          <t>2026-09-17</t>
        </is>
      </c>
      <c r="Z2380" t="inlineStr">
        <is>
          <t>home_use</t>
        </is>
      </c>
      <c r="AA2380" t="inlineStr">
        <is>
          <t>IMP00063</t>
        </is>
      </c>
      <c r="AB2380" t="inlineStr">
        <is>
          <t>T100440</t>
        </is>
      </c>
      <c r="AC2380" s="32" t="n">
        <v>1372142.5</v>
      </c>
      <c r="AD2380" s="32" t="n">
        <v>146819.25</v>
      </c>
      <c r="AE2380" s="35">
        <f>(LEFT(Y2380,4)-Parameters!$B$23)*12+MID(Y2380,6,2)-Parameters!$B$24+1</f>
        <v/>
      </c>
    </row>
    <row r="2381">
      <c r="X2381" t="inlineStr">
        <is>
          <t>L0247439</t>
        </is>
      </c>
      <c r="Y2381" t="inlineStr">
        <is>
          <t>2026-09-17</t>
        </is>
      </c>
      <c r="Z2381" t="inlineStr">
        <is>
          <t>home_use</t>
        </is>
      </c>
      <c r="AA2381" t="inlineStr">
        <is>
          <t>IMP00063</t>
        </is>
      </c>
      <c r="AB2381" t="inlineStr">
        <is>
          <t>T100440</t>
        </is>
      </c>
      <c r="AC2381" s="32" t="n">
        <v>853322.14</v>
      </c>
      <c r="AD2381" s="32" t="n">
        <v>98132.05</v>
      </c>
      <c r="AE2381" s="35">
        <f>(LEFT(Y2381,4)-Parameters!$B$23)*12+MID(Y2381,6,2)-Parameters!$B$24+1</f>
        <v/>
      </c>
    </row>
    <row r="2382">
      <c r="X2382" t="inlineStr">
        <is>
          <t>L0247440</t>
        </is>
      </c>
      <c r="Y2382" t="inlineStr">
        <is>
          <t>2026-09-17</t>
        </is>
      </c>
      <c r="Z2382" t="inlineStr">
        <is>
          <t>home_use</t>
        </is>
      </c>
      <c r="AA2382" t="inlineStr">
        <is>
          <t>IMP00063</t>
        </is>
      </c>
      <c r="AB2382" t="inlineStr">
        <is>
          <t>T100440</t>
        </is>
      </c>
      <c r="AC2382" s="32" t="n">
        <v>314190.25</v>
      </c>
      <c r="AD2382" s="32" t="n">
        <v>36131.88</v>
      </c>
      <c r="AE2382" s="35">
        <f>(LEFT(Y2382,4)-Parameters!$B$23)*12+MID(Y2382,6,2)-Parameters!$B$24+1</f>
        <v/>
      </c>
    </row>
    <row r="2383">
      <c r="X2383" t="inlineStr">
        <is>
          <t>L0247656</t>
        </is>
      </c>
      <c r="Y2383" t="inlineStr">
        <is>
          <t>2026-09-18</t>
        </is>
      </c>
      <c r="Z2383" t="inlineStr">
        <is>
          <t>home_use</t>
        </is>
      </c>
      <c r="AA2383" t="inlineStr">
        <is>
          <t>IMP00063</t>
        </is>
      </c>
      <c r="AB2383" t="inlineStr">
        <is>
          <t>T100440</t>
        </is>
      </c>
      <c r="AC2383" s="32" t="n">
        <v>3604506.24</v>
      </c>
      <c r="AD2383" s="32" t="n">
        <v>367659.64</v>
      </c>
      <c r="AE2383" s="35">
        <f>(LEFT(Y2383,4)-Parameters!$B$23)*12+MID(Y2383,6,2)-Parameters!$B$24+1</f>
        <v/>
      </c>
    </row>
    <row r="2384">
      <c r="X2384" t="inlineStr">
        <is>
          <t>L0247658</t>
        </is>
      </c>
      <c r="Y2384" t="inlineStr">
        <is>
          <t>2026-09-18</t>
        </is>
      </c>
      <c r="Z2384" t="inlineStr">
        <is>
          <t>home_use</t>
        </is>
      </c>
      <c r="AA2384" t="inlineStr">
        <is>
          <t>IMP00063</t>
        </is>
      </c>
      <c r="AB2384" t="inlineStr">
        <is>
          <t>T100440</t>
        </is>
      </c>
      <c r="AC2384" s="32" t="n">
        <v>144971.4</v>
      </c>
      <c r="AD2384" s="32" t="n">
        <v>16671.71</v>
      </c>
      <c r="AE2384" s="35">
        <f>(LEFT(Y2384,4)-Parameters!$B$23)*12+MID(Y2384,6,2)-Parameters!$B$24+1</f>
        <v/>
      </c>
    </row>
    <row r="2385">
      <c r="X2385" t="inlineStr">
        <is>
          <t>L0247659</t>
        </is>
      </c>
      <c r="Y2385" t="inlineStr">
        <is>
          <t>2026-09-18</t>
        </is>
      </c>
      <c r="Z2385" t="inlineStr">
        <is>
          <t>home_use</t>
        </is>
      </c>
      <c r="AA2385" t="inlineStr">
        <is>
          <t>IMP00063</t>
        </is>
      </c>
      <c r="AB2385" t="inlineStr">
        <is>
          <t>T100440</t>
        </is>
      </c>
      <c r="AC2385" s="32" t="n">
        <v>1046971.43</v>
      </c>
      <c r="AD2385" s="32" t="n">
        <v>120401.71</v>
      </c>
      <c r="AE2385" s="35">
        <f>(LEFT(Y2385,4)-Parameters!$B$23)*12+MID(Y2385,6,2)-Parameters!$B$24+1</f>
        <v/>
      </c>
    </row>
    <row r="2386">
      <c r="X2386" t="inlineStr">
        <is>
          <t>L0247876</t>
        </is>
      </c>
      <c r="Y2386" t="inlineStr">
        <is>
          <t>2026-09-19</t>
        </is>
      </c>
      <c r="Z2386" t="inlineStr">
        <is>
          <t>home_use</t>
        </is>
      </c>
      <c r="AA2386" t="inlineStr">
        <is>
          <t>IMP00063</t>
        </is>
      </c>
      <c r="AB2386" t="inlineStr">
        <is>
          <t>T100440</t>
        </is>
      </c>
      <c r="AC2386" s="32" t="n">
        <v>1207795.09</v>
      </c>
      <c r="AD2386" s="32" t="n">
        <v>157013.36</v>
      </c>
      <c r="AE2386" s="35">
        <f>(LEFT(Y2386,4)-Parameters!$B$23)*12+MID(Y2386,6,2)-Parameters!$B$24+1</f>
        <v/>
      </c>
    </row>
    <row r="2387">
      <c r="X2387" t="inlineStr">
        <is>
          <t>L0247877</t>
        </is>
      </c>
      <c r="Y2387" t="inlineStr">
        <is>
          <t>2026-09-19</t>
        </is>
      </c>
      <c r="Z2387" t="inlineStr">
        <is>
          <t>home_use</t>
        </is>
      </c>
      <c r="AA2387" t="inlineStr">
        <is>
          <t>IMP00063</t>
        </is>
      </c>
      <c r="AB2387" t="inlineStr">
        <is>
          <t>T100440</t>
        </is>
      </c>
      <c r="AC2387" s="32" t="n">
        <v>3888586.1</v>
      </c>
      <c r="AD2387" s="32" t="n">
        <v>435521.64</v>
      </c>
      <c r="AE2387" s="35">
        <f>(LEFT(Y2387,4)-Parameters!$B$23)*12+MID(Y2387,6,2)-Parameters!$B$24+1</f>
        <v/>
      </c>
    </row>
    <row r="2388">
      <c r="X2388" t="inlineStr">
        <is>
          <t>L0248096</t>
        </is>
      </c>
      <c r="Y2388" t="inlineStr">
        <is>
          <t>2026-09-20</t>
        </is>
      </c>
      <c r="Z2388" t="inlineStr">
        <is>
          <t>home_use</t>
        </is>
      </c>
      <c r="AA2388" t="inlineStr">
        <is>
          <t>IMP00063</t>
        </is>
      </c>
      <c r="AB2388" t="inlineStr">
        <is>
          <t>T100440</t>
        </is>
      </c>
      <c r="AC2388" s="32" t="n">
        <v>1572758.53</v>
      </c>
      <c r="AD2388" s="32" t="n">
        <v>168285.16</v>
      </c>
      <c r="AE2388" s="35">
        <f>(LEFT(Y2388,4)-Parameters!$B$23)*12+MID(Y2388,6,2)-Parameters!$B$24+1</f>
        <v/>
      </c>
    </row>
    <row r="2389">
      <c r="X2389" t="inlineStr">
        <is>
          <t>L0248097</t>
        </is>
      </c>
      <c r="Y2389" t="inlineStr">
        <is>
          <t>2026-09-20</t>
        </is>
      </c>
      <c r="Z2389" t="inlineStr">
        <is>
          <t>home_use</t>
        </is>
      </c>
      <c r="AA2389" t="inlineStr">
        <is>
          <t>IMP00063</t>
        </is>
      </c>
      <c r="AB2389" t="inlineStr">
        <is>
          <t>T100440</t>
        </is>
      </c>
      <c r="AC2389" s="32" t="n">
        <v>1189084.25</v>
      </c>
      <c r="AD2389" s="32" t="n">
        <v>136744.69</v>
      </c>
      <c r="AE2389" s="35">
        <f>(LEFT(Y2389,4)-Parameters!$B$23)*12+MID(Y2389,6,2)-Parameters!$B$24+1</f>
        <v/>
      </c>
    </row>
    <row r="2390">
      <c r="X2390" t="inlineStr">
        <is>
          <t>L0248099</t>
        </is>
      </c>
      <c r="Y2390" t="inlineStr">
        <is>
          <t>2026-09-20</t>
        </is>
      </c>
      <c r="Z2390" t="inlineStr">
        <is>
          <t>home_use</t>
        </is>
      </c>
      <c r="AA2390" t="inlineStr">
        <is>
          <t>IMP00063</t>
        </is>
      </c>
      <c r="AB2390" t="inlineStr">
        <is>
          <t>T100440</t>
        </is>
      </c>
      <c r="AC2390" s="32" t="n">
        <v>418467.12</v>
      </c>
      <c r="AD2390" s="32" t="n">
        <v>48123.72</v>
      </c>
      <c r="AE2390" s="35">
        <f>(LEFT(Y2390,4)-Parameters!$B$23)*12+MID(Y2390,6,2)-Parameters!$B$24+1</f>
        <v/>
      </c>
    </row>
    <row r="2391">
      <c r="X2391" t="inlineStr">
        <is>
          <t>L0248100</t>
        </is>
      </c>
      <c r="Y2391" t="inlineStr">
        <is>
          <t>2026-09-20</t>
        </is>
      </c>
      <c r="Z2391" t="inlineStr">
        <is>
          <t>home_use</t>
        </is>
      </c>
      <c r="AA2391" t="inlineStr">
        <is>
          <t>IMP00063</t>
        </is>
      </c>
      <c r="AB2391" t="inlineStr">
        <is>
          <t>T100440</t>
        </is>
      </c>
      <c r="AC2391" s="32" t="n">
        <v>2540137.92</v>
      </c>
      <c r="AD2391" s="32" t="n">
        <v>284495.45</v>
      </c>
      <c r="AE2391" s="35">
        <f>(LEFT(Y2391,4)-Parameters!$B$23)*12+MID(Y2391,6,2)-Parameters!$B$24+1</f>
        <v/>
      </c>
    </row>
    <row r="2392">
      <c r="X2392" t="inlineStr">
        <is>
          <t>L0248101</t>
        </is>
      </c>
      <c r="Y2392" t="inlineStr">
        <is>
          <t>2026-09-20</t>
        </is>
      </c>
      <c r="Z2392" t="inlineStr">
        <is>
          <t>home_use</t>
        </is>
      </c>
      <c r="AA2392" t="inlineStr">
        <is>
          <t>IMP00063</t>
        </is>
      </c>
      <c r="AB2392" t="inlineStr">
        <is>
          <t>T100440</t>
        </is>
      </c>
      <c r="AC2392" s="32" t="n">
        <v>1536887.63</v>
      </c>
      <c r="AD2392" s="32" t="n">
        <v>176742.08</v>
      </c>
      <c r="AE2392" s="35">
        <f>(LEFT(Y2392,4)-Parameters!$B$23)*12+MID(Y2392,6,2)-Parameters!$B$24+1</f>
        <v/>
      </c>
    </row>
    <row r="2393">
      <c r="X2393" t="inlineStr">
        <is>
          <t>L0248103</t>
        </is>
      </c>
      <c r="Y2393" t="inlineStr">
        <is>
          <t>2026-09-20</t>
        </is>
      </c>
      <c r="Z2393" t="inlineStr">
        <is>
          <t>home_use</t>
        </is>
      </c>
      <c r="AA2393" t="inlineStr">
        <is>
          <t>IMP00063</t>
        </is>
      </c>
      <c r="AB2393" t="inlineStr">
        <is>
          <t>T100440</t>
        </is>
      </c>
      <c r="AC2393" s="32" t="n">
        <v>8639144.6</v>
      </c>
      <c r="AD2393" s="32" t="n">
        <v>881192.75</v>
      </c>
      <c r="AE2393" s="35">
        <f>(LEFT(Y2393,4)-Parameters!$B$23)*12+MID(Y2393,6,2)-Parameters!$B$24+1</f>
        <v/>
      </c>
    </row>
    <row r="2394">
      <c r="X2394" t="inlineStr">
        <is>
          <t>L0248104</t>
        </is>
      </c>
      <c r="Y2394" t="inlineStr">
        <is>
          <t>2026-09-20</t>
        </is>
      </c>
      <c r="Z2394" t="inlineStr">
        <is>
          <t>home_use</t>
        </is>
      </c>
      <c r="AA2394" t="inlineStr">
        <is>
          <t>IMP00063</t>
        </is>
      </c>
      <c r="AB2394" t="inlineStr">
        <is>
          <t>T100440</t>
        </is>
      </c>
      <c r="AC2394" s="32" t="n">
        <v>402950.26</v>
      </c>
      <c r="AD2394" s="32" t="n">
        <v>46339.28</v>
      </c>
      <c r="AE2394" s="35">
        <f>(LEFT(Y2394,4)-Parameters!$B$23)*12+MID(Y2394,6,2)-Parameters!$B$24+1</f>
        <v/>
      </c>
    </row>
    <row r="2395">
      <c r="X2395" t="inlineStr">
        <is>
          <t>L0248105</t>
        </is>
      </c>
      <c r="Y2395" t="inlineStr">
        <is>
          <t>2026-09-20</t>
        </is>
      </c>
      <c r="Z2395" t="inlineStr">
        <is>
          <t>home_use</t>
        </is>
      </c>
      <c r="AA2395" t="inlineStr">
        <is>
          <t>IMP00063</t>
        </is>
      </c>
      <c r="AB2395" t="inlineStr">
        <is>
          <t>T100440</t>
        </is>
      </c>
      <c r="AC2395" s="32" t="n">
        <v>8180085.85</v>
      </c>
      <c r="AD2395" s="32" t="n">
        <v>1063411.16</v>
      </c>
      <c r="AE2395" s="35">
        <f>(LEFT(Y2395,4)-Parameters!$B$23)*12+MID(Y2395,6,2)-Parameters!$B$24+1</f>
        <v/>
      </c>
    </row>
    <row r="2396">
      <c r="X2396" t="inlineStr">
        <is>
          <t>L0248107</t>
        </is>
      </c>
      <c r="Y2396" t="inlineStr">
        <is>
          <t>2026-09-20</t>
        </is>
      </c>
      <c r="Z2396" t="inlineStr">
        <is>
          <t>home_use</t>
        </is>
      </c>
      <c r="AA2396" t="inlineStr">
        <is>
          <t>IMP00063</t>
        </is>
      </c>
      <c r="AB2396" t="inlineStr">
        <is>
          <t>T100440</t>
        </is>
      </c>
      <c r="AC2396" s="32" t="n">
        <v>6215480.18</v>
      </c>
      <c r="AD2396" s="32" t="n">
        <v>808012.42</v>
      </c>
      <c r="AE2396" s="35">
        <f>(LEFT(Y2396,4)-Parameters!$B$23)*12+MID(Y2396,6,2)-Parameters!$B$24+1</f>
        <v/>
      </c>
    </row>
    <row r="2397">
      <c r="X2397" t="inlineStr">
        <is>
          <t>L0248108</t>
        </is>
      </c>
      <c r="Y2397" t="inlineStr">
        <is>
          <t>2026-09-20</t>
        </is>
      </c>
      <c r="Z2397" t="inlineStr">
        <is>
          <t>home_use</t>
        </is>
      </c>
      <c r="AA2397" t="inlineStr">
        <is>
          <t>IMP00063</t>
        </is>
      </c>
      <c r="AB2397" t="inlineStr">
        <is>
          <t>T100440</t>
        </is>
      </c>
      <c r="AC2397" s="32" t="n">
        <v>2782726.1</v>
      </c>
      <c r="AD2397" s="32" t="n">
        <v>311665.32</v>
      </c>
      <c r="AE2397" s="35">
        <f>(LEFT(Y2397,4)-Parameters!$B$23)*12+MID(Y2397,6,2)-Parameters!$B$24+1</f>
        <v/>
      </c>
    </row>
    <row r="2398">
      <c r="X2398" t="inlineStr">
        <is>
          <t>L0248326</t>
        </is>
      </c>
      <c r="Y2398" t="inlineStr">
        <is>
          <t>2026-09-21</t>
        </is>
      </c>
      <c r="Z2398" t="inlineStr">
        <is>
          <t>home_use</t>
        </is>
      </c>
      <c r="AA2398" t="inlineStr">
        <is>
          <t>IMP00063</t>
        </is>
      </c>
      <c r="AB2398" t="inlineStr">
        <is>
          <t>T100440</t>
        </is>
      </c>
      <c r="AC2398" s="32" t="n">
        <v>3084524.09</v>
      </c>
      <c r="AD2398" s="32" t="n">
        <v>400988.13</v>
      </c>
      <c r="AE2398" s="35">
        <f>(LEFT(Y2398,4)-Parameters!$B$23)*12+MID(Y2398,6,2)-Parameters!$B$24+1</f>
        <v/>
      </c>
    </row>
    <row r="2399">
      <c r="X2399" t="inlineStr">
        <is>
          <t>L0248327</t>
        </is>
      </c>
      <c r="Y2399" t="inlineStr">
        <is>
          <t>2026-09-21</t>
        </is>
      </c>
      <c r="Z2399" t="inlineStr">
        <is>
          <t>home_use</t>
        </is>
      </c>
      <c r="AA2399" t="inlineStr">
        <is>
          <t>IMP00063</t>
        </is>
      </c>
      <c r="AB2399" t="inlineStr">
        <is>
          <t>T100440</t>
        </is>
      </c>
      <c r="AC2399" s="32" t="n">
        <v>5700001.66</v>
      </c>
      <c r="AD2399" s="32" t="n">
        <v>570000.17</v>
      </c>
      <c r="AE2399" s="35">
        <f>(LEFT(Y2399,4)-Parameters!$B$23)*12+MID(Y2399,6,2)-Parameters!$B$24+1</f>
        <v/>
      </c>
    </row>
    <row r="2400">
      <c r="X2400" t="inlineStr">
        <is>
          <t>L0248328</t>
        </is>
      </c>
      <c r="Y2400" t="inlineStr">
        <is>
          <t>2026-09-21</t>
        </is>
      </c>
      <c r="Z2400" t="inlineStr">
        <is>
          <t>home_use</t>
        </is>
      </c>
      <c r="AA2400" t="inlineStr">
        <is>
          <t>IMP00063</t>
        </is>
      </c>
      <c r="AB2400" t="inlineStr">
        <is>
          <t>T100440</t>
        </is>
      </c>
      <c r="AC2400" s="32" t="n">
        <v>1093358.08</v>
      </c>
      <c r="AD2400" s="32" t="n">
        <v>116989.31</v>
      </c>
      <c r="AE2400" s="35">
        <f>(LEFT(Y2400,4)-Parameters!$B$23)*12+MID(Y2400,6,2)-Parameters!$B$24+1</f>
        <v/>
      </c>
    </row>
    <row r="2401">
      <c r="X2401" t="inlineStr">
        <is>
          <t>L0248329</t>
        </is>
      </c>
      <c r="Y2401" t="inlineStr">
        <is>
          <t>2026-09-21</t>
        </is>
      </c>
      <c r="Z2401" t="inlineStr">
        <is>
          <t>home_use</t>
        </is>
      </c>
      <c r="AA2401" t="inlineStr">
        <is>
          <t>IMP00063</t>
        </is>
      </c>
      <c r="AB2401" t="inlineStr">
        <is>
          <t>T100440</t>
        </is>
      </c>
      <c r="AC2401" s="32" t="n">
        <v>508262.57</v>
      </c>
      <c r="AD2401" s="32" t="n">
        <v>58450.2</v>
      </c>
      <c r="AE2401" s="35">
        <f>(LEFT(Y2401,4)-Parameters!$B$23)*12+MID(Y2401,6,2)-Parameters!$B$24+1</f>
        <v/>
      </c>
    </row>
    <row r="2402">
      <c r="X2402" t="inlineStr">
        <is>
          <t>L0248330</t>
        </is>
      </c>
      <c r="Y2402" t="inlineStr">
        <is>
          <t>2026-09-21</t>
        </is>
      </c>
      <c r="Z2402" t="inlineStr">
        <is>
          <t>home_use</t>
        </is>
      </c>
      <c r="AA2402" t="inlineStr">
        <is>
          <t>IMP00063</t>
        </is>
      </c>
      <c r="AB2402" t="inlineStr">
        <is>
          <t>T100440</t>
        </is>
      </c>
      <c r="AC2402" s="32" t="n">
        <v>586478.04</v>
      </c>
      <c r="AD2402" s="32" t="n">
        <v>62753.15</v>
      </c>
      <c r="AE2402" s="35">
        <f>(LEFT(Y2402,4)-Parameters!$B$23)*12+MID(Y2402,6,2)-Parameters!$B$24+1</f>
        <v/>
      </c>
    </row>
    <row r="2403">
      <c r="X2403" t="inlineStr">
        <is>
          <t>L0248537</t>
        </is>
      </c>
      <c r="Y2403" t="inlineStr">
        <is>
          <t>2026-09-22</t>
        </is>
      </c>
      <c r="Z2403" t="inlineStr">
        <is>
          <t>home_use</t>
        </is>
      </c>
      <c r="AA2403" t="inlineStr">
        <is>
          <t>IMP00063</t>
        </is>
      </c>
      <c r="AB2403" t="inlineStr">
        <is>
          <t>T100440</t>
        </is>
      </c>
      <c r="AC2403" s="32" t="n">
        <v>265259.35</v>
      </c>
      <c r="AD2403" s="32" t="n">
        <v>30504.82</v>
      </c>
      <c r="AE2403" s="35">
        <f>(LEFT(Y2403,4)-Parameters!$B$23)*12+MID(Y2403,6,2)-Parameters!$B$24+1</f>
        <v/>
      </c>
    </row>
    <row r="2404">
      <c r="X2404" t="inlineStr">
        <is>
          <t>L0248538</t>
        </is>
      </c>
      <c r="Y2404" t="inlineStr">
        <is>
          <t>2026-09-22</t>
        </is>
      </c>
      <c r="Z2404" t="inlineStr">
        <is>
          <t>home_use</t>
        </is>
      </c>
      <c r="AA2404" t="inlineStr">
        <is>
          <t>IMP00063</t>
        </is>
      </c>
      <c r="AB2404" t="inlineStr">
        <is>
          <t>T100440</t>
        </is>
      </c>
      <c r="AC2404" s="32" t="n">
        <v>841631.46</v>
      </c>
      <c r="AD2404" s="32" t="n">
        <v>96787.62</v>
      </c>
      <c r="AE2404" s="35">
        <f>(LEFT(Y2404,4)-Parameters!$B$23)*12+MID(Y2404,6,2)-Parameters!$B$24+1</f>
        <v/>
      </c>
    </row>
    <row r="2405">
      <c r="X2405" t="inlineStr">
        <is>
          <t>L0248541</t>
        </is>
      </c>
      <c r="Y2405" t="inlineStr">
        <is>
          <t>2026-09-22</t>
        </is>
      </c>
      <c r="Z2405" t="inlineStr">
        <is>
          <t>home_use</t>
        </is>
      </c>
      <c r="AA2405" t="inlineStr">
        <is>
          <t>IMP00063</t>
        </is>
      </c>
      <c r="AB2405" t="inlineStr">
        <is>
          <t>T100440</t>
        </is>
      </c>
      <c r="AC2405" s="32" t="n">
        <v>314659.39</v>
      </c>
      <c r="AD2405" s="32" t="n">
        <v>36185.83</v>
      </c>
      <c r="AE2405" s="35">
        <f>(LEFT(Y2405,4)-Parameters!$B$23)*12+MID(Y2405,6,2)-Parameters!$B$24+1</f>
        <v/>
      </c>
    </row>
    <row r="2406">
      <c r="X2406" t="inlineStr">
        <is>
          <t>L0248542</t>
        </is>
      </c>
      <c r="Y2406" t="inlineStr">
        <is>
          <t>2026-09-22</t>
        </is>
      </c>
      <c r="Z2406" t="inlineStr">
        <is>
          <t>home_use</t>
        </is>
      </c>
      <c r="AA2406" t="inlineStr">
        <is>
          <t>IMP00063</t>
        </is>
      </c>
      <c r="AB2406" t="inlineStr">
        <is>
          <t>T100440</t>
        </is>
      </c>
      <c r="AC2406" s="32" t="n">
        <v>796495.71</v>
      </c>
      <c r="AD2406" s="32" t="n">
        <v>91597.00999999999</v>
      </c>
      <c r="AE2406" s="35">
        <f>(LEFT(Y2406,4)-Parameters!$B$23)*12+MID(Y2406,6,2)-Parameters!$B$24+1</f>
        <v/>
      </c>
    </row>
    <row r="2407">
      <c r="X2407" t="inlineStr">
        <is>
          <t>L0248768</t>
        </is>
      </c>
      <c r="Y2407" t="inlineStr">
        <is>
          <t>2026-09-23</t>
        </is>
      </c>
      <c r="Z2407" t="inlineStr">
        <is>
          <t>home_use</t>
        </is>
      </c>
      <c r="AA2407" t="inlineStr">
        <is>
          <t>IMP00063</t>
        </is>
      </c>
      <c r="AB2407" t="inlineStr">
        <is>
          <t>T100440</t>
        </is>
      </c>
      <c r="AC2407" s="32" t="n">
        <v>829462.1899999999</v>
      </c>
      <c r="AD2407" s="32" t="n">
        <v>95388.14999999999</v>
      </c>
      <c r="AE2407" s="35">
        <f>(LEFT(Y2407,4)-Parameters!$B$23)*12+MID(Y2407,6,2)-Parameters!$B$24+1</f>
        <v/>
      </c>
    </row>
    <row r="2408">
      <c r="X2408" t="inlineStr">
        <is>
          <t>L0248769</t>
        </is>
      </c>
      <c r="Y2408" t="inlineStr">
        <is>
          <t>2026-09-23</t>
        </is>
      </c>
      <c r="Z2408" t="inlineStr">
        <is>
          <t>home_use</t>
        </is>
      </c>
      <c r="AA2408" t="inlineStr">
        <is>
          <t>IMP00063</t>
        </is>
      </c>
      <c r="AB2408" t="inlineStr">
        <is>
          <t>T100440</t>
        </is>
      </c>
      <c r="AC2408" s="32" t="n">
        <v>1082833.4</v>
      </c>
      <c r="AD2408" s="32" t="n">
        <v>124525.84</v>
      </c>
      <c r="AE2408" s="35">
        <f>(LEFT(Y2408,4)-Parameters!$B$23)*12+MID(Y2408,6,2)-Parameters!$B$24+1</f>
        <v/>
      </c>
    </row>
    <row r="2409">
      <c r="X2409" t="inlineStr">
        <is>
          <t>L0248770</t>
        </is>
      </c>
      <c r="Y2409" t="inlineStr">
        <is>
          <t>2026-09-23</t>
        </is>
      </c>
      <c r="Z2409" t="inlineStr">
        <is>
          <t>warehouse_out</t>
        </is>
      </c>
      <c r="AA2409" t="inlineStr">
        <is>
          <t>IMP00063</t>
        </is>
      </c>
      <c r="AB2409" t="inlineStr">
        <is>
          <t>T100440</t>
        </is>
      </c>
      <c r="AC2409" s="32" t="n">
        <v>856728.17</v>
      </c>
      <c r="AD2409" s="32" t="n">
        <v>98523.74000000001</v>
      </c>
      <c r="AE2409" s="35">
        <f>(LEFT(Y2409,4)-Parameters!$B$23)*12+MID(Y2409,6,2)-Parameters!$B$24+1</f>
        <v/>
      </c>
    </row>
    <row r="2410">
      <c r="X2410" t="inlineStr">
        <is>
          <t>L0248771</t>
        </is>
      </c>
      <c r="Y2410" t="inlineStr">
        <is>
          <t>2026-09-23</t>
        </is>
      </c>
      <c r="Z2410" t="inlineStr">
        <is>
          <t>home_use</t>
        </is>
      </c>
      <c r="AA2410" t="inlineStr">
        <is>
          <t>IMP00063</t>
        </is>
      </c>
      <c r="AB2410" t="inlineStr">
        <is>
          <t>T100440</t>
        </is>
      </c>
      <c r="AC2410" s="32" t="n">
        <v>1284245.52</v>
      </c>
      <c r="AD2410" s="32" t="n">
        <v>147688.23</v>
      </c>
      <c r="AE2410" s="35">
        <f>(LEFT(Y2410,4)-Parameters!$B$23)*12+MID(Y2410,6,2)-Parameters!$B$24+1</f>
        <v/>
      </c>
    </row>
    <row r="2411">
      <c r="X2411" t="inlineStr">
        <is>
          <t>L0248772</t>
        </is>
      </c>
      <c r="Y2411" t="inlineStr">
        <is>
          <t>2026-09-23</t>
        </is>
      </c>
      <c r="Z2411" t="inlineStr">
        <is>
          <t>home_use</t>
        </is>
      </c>
      <c r="AA2411" t="inlineStr">
        <is>
          <t>IMP00063</t>
        </is>
      </c>
      <c r="AB2411" t="inlineStr">
        <is>
          <t>T100440</t>
        </is>
      </c>
      <c r="AC2411" s="32" t="n">
        <v>7882154.26</v>
      </c>
      <c r="AD2411" s="32" t="n">
        <v>1024680.05</v>
      </c>
      <c r="AE2411" s="35">
        <f>(LEFT(Y2411,4)-Parameters!$B$23)*12+MID(Y2411,6,2)-Parameters!$B$24+1</f>
        <v/>
      </c>
    </row>
    <row r="2412">
      <c r="X2412" t="inlineStr">
        <is>
          <t>L0248773</t>
        </is>
      </c>
      <c r="Y2412" t="inlineStr">
        <is>
          <t>2026-09-23</t>
        </is>
      </c>
      <c r="Z2412" t="inlineStr">
        <is>
          <t>home_use</t>
        </is>
      </c>
      <c r="AA2412" t="inlineStr">
        <is>
          <t>IMP00063</t>
        </is>
      </c>
      <c r="AB2412" t="inlineStr">
        <is>
          <t>T100440</t>
        </is>
      </c>
      <c r="AC2412" s="32" t="n">
        <v>1645954.31</v>
      </c>
      <c r="AD2412" s="32" t="n">
        <v>176117.11</v>
      </c>
      <c r="AE2412" s="35">
        <f>(LEFT(Y2412,4)-Parameters!$B$23)*12+MID(Y2412,6,2)-Parameters!$B$24+1</f>
        <v/>
      </c>
    </row>
    <row r="2413">
      <c r="X2413" t="inlineStr">
        <is>
          <t>L0248774</t>
        </is>
      </c>
      <c r="Y2413" t="inlineStr">
        <is>
          <t>2026-09-23</t>
        </is>
      </c>
      <c r="Z2413" t="inlineStr">
        <is>
          <t>home_use</t>
        </is>
      </c>
      <c r="AA2413" t="inlineStr">
        <is>
          <t>IMP00063</t>
        </is>
      </c>
      <c r="AB2413" t="inlineStr">
        <is>
          <t>T100440</t>
        </is>
      </c>
      <c r="AC2413" s="32" t="n">
        <v>630751.64</v>
      </c>
      <c r="AD2413" s="32" t="n">
        <v>72536.44</v>
      </c>
      <c r="AE2413" s="35">
        <f>(LEFT(Y2413,4)-Parameters!$B$23)*12+MID(Y2413,6,2)-Parameters!$B$24+1</f>
        <v/>
      </c>
    </row>
    <row r="2414">
      <c r="X2414" t="inlineStr">
        <is>
          <t>L0248775</t>
        </is>
      </c>
      <c r="Y2414" t="inlineStr">
        <is>
          <t>2026-09-23</t>
        </is>
      </c>
      <c r="Z2414" t="inlineStr">
        <is>
          <t>home_use</t>
        </is>
      </c>
      <c r="AA2414" t="inlineStr">
        <is>
          <t>IMP00063</t>
        </is>
      </c>
      <c r="AB2414" t="inlineStr">
        <is>
          <t>T100440</t>
        </is>
      </c>
      <c r="AC2414" s="32" t="n">
        <v>431522.67</v>
      </c>
      <c r="AD2414" s="32" t="n">
        <v>49625.11</v>
      </c>
      <c r="AE2414" s="35">
        <f>(LEFT(Y2414,4)-Parameters!$B$23)*12+MID(Y2414,6,2)-Parameters!$B$24+1</f>
        <v/>
      </c>
    </row>
    <row r="2415">
      <c r="X2415" t="inlineStr">
        <is>
          <t>L0248776</t>
        </is>
      </c>
      <c r="Y2415" t="inlineStr">
        <is>
          <t>2026-09-23</t>
        </is>
      </c>
      <c r="Z2415" t="inlineStr">
        <is>
          <t>home_use</t>
        </is>
      </c>
      <c r="AA2415" t="inlineStr">
        <is>
          <t>IMP00063</t>
        </is>
      </c>
      <c r="AB2415" t="inlineStr">
        <is>
          <t>T100440</t>
        </is>
      </c>
      <c r="AC2415" s="32" t="n">
        <v>788479.6800000001</v>
      </c>
      <c r="AD2415" s="32" t="n">
        <v>90675.16</v>
      </c>
      <c r="AE2415" s="35">
        <f>(LEFT(Y2415,4)-Parameters!$B$23)*12+MID(Y2415,6,2)-Parameters!$B$24+1</f>
        <v/>
      </c>
    </row>
    <row r="2416">
      <c r="X2416" t="inlineStr">
        <is>
          <t>L0249015</t>
        </is>
      </c>
      <c r="Y2416" t="inlineStr">
        <is>
          <t>2026-09-24</t>
        </is>
      </c>
      <c r="Z2416" t="inlineStr">
        <is>
          <t>home_use</t>
        </is>
      </c>
      <c r="AA2416" t="inlineStr">
        <is>
          <t>IMP00063</t>
        </is>
      </c>
      <c r="AB2416" t="inlineStr">
        <is>
          <t>T100440</t>
        </is>
      </c>
      <c r="AC2416" s="32" t="n">
        <v>540659.26</v>
      </c>
      <c r="AD2416" s="32" t="n">
        <v>62175.81</v>
      </c>
      <c r="AE2416" s="35">
        <f>(LEFT(Y2416,4)-Parameters!$B$23)*12+MID(Y2416,6,2)-Parameters!$B$24+1</f>
        <v/>
      </c>
    </row>
    <row r="2417">
      <c r="X2417" t="inlineStr">
        <is>
          <t>L0249016</t>
        </is>
      </c>
      <c r="Y2417" t="inlineStr">
        <is>
          <t>2026-09-24</t>
        </is>
      </c>
      <c r="Z2417" t="inlineStr">
        <is>
          <t>home_use</t>
        </is>
      </c>
      <c r="AA2417" t="inlineStr">
        <is>
          <t>IMP00063</t>
        </is>
      </c>
      <c r="AB2417" t="inlineStr">
        <is>
          <t>T100440</t>
        </is>
      </c>
      <c r="AC2417" s="32" t="n">
        <v>2068105.02</v>
      </c>
      <c r="AD2417" s="32" t="n">
        <v>231627.76</v>
      </c>
      <c r="AE2417" s="35">
        <f>(LEFT(Y2417,4)-Parameters!$B$23)*12+MID(Y2417,6,2)-Parameters!$B$24+1</f>
        <v/>
      </c>
    </row>
    <row r="2418">
      <c r="X2418" t="inlineStr">
        <is>
          <t>L0249019</t>
        </is>
      </c>
      <c r="Y2418" t="inlineStr">
        <is>
          <t>2026-09-24</t>
        </is>
      </c>
      <c r="Z2418" t="inlineStr">
        <is>
          <t>home_use</t>
        </is>
      </c>
      <c r="AA2418" t="inlineStr">
        <is>
          <t>IMP00063</t>
        </is>
      </c>
      <c r="AB2418" t="inlineStr">
        <is>
          <t>T100440</t>
        </is>
      </c>
      <c r="AC2418" s="32" t="n">
        <v>980347.38</v>
      </c>
      <c r="AD2418" s="32" t="n">
        <v>112739.95</v>
      </c>
      <c r="AE2418" s="35">
        <f>(LEFT(Y2418,4)-Parameters!$B$23)*12+MID(Y2418,6,2)-Parameters!$B$24+1</f>
        <v/>
      </c>
    </row>
    <row r="2419">
      <c r="X2419" t="inlineStr">
        <is>
          <t>L0249020</t>
        </is>
      </c>
      <c r="Y2419" t="inlineStr">
        <is>
          <t>2026-09-24</t>
        </is>
      </c>
      <c r="Z2419" t="inlineStr">
        <is>
          <t>home_use</t>
        </is>
      </c>
      <c r="AA2419" t="inlineStr">
        <is>
          <t>IMP00063</t>
        </is>
      </c>
      <c r="AB2419" t="inlineStr">
        <is>
          <t>T100440</t>
        </is>
      </c>
      <c r="AC2419" s="32" t="n">
        <v>1571706.47</v>
      </c>
      <c r="AD2419" s="32" t="n">
        <v>168172.59</v>
      </c>
      <c r="AE2419" s="35">
        <f>(LEFT(Y2419,4)-Parameters!$B$23)*12+MID(Y2419,6,2)-Parameters!$B$24+1</f>
        <v/>
      </c>
    </row>
    <row r="2420">
      <c r="X2420" t="inlineStr">
        <is>
          <t>L0249021</t>
        </is>
      </c>
      <c r="Y2420" t="inlineStr">
        <is>
          <t>2026-09-24</t>
        </is>
      </c>
      <c r="Z2420" t="inlineStr">
        <is>
          <t>home_use</t>
        </is>
      </c>
      <c r="AA2420" t="inlineStr">
        <is>
          <t>IMP00063</t>
        </is>
      </c>
      <c r="AB2420" t="inlineStr">
        <is>
          <t>T100440</t>
        </is>
      </c>
      <c r="AC2420" s="32" t="n">
        <v>371059.14</v>
      </c>
      <c r="AD2420" s="32" t="n">
        <v>42671.8</v>
      </c>
      <c r="AE2420" s="35">
        <f>(LEFT(Y2420,4)-Parameters!$B$23)*12+MID(Y2420,6,2)-Parameters!$B$24+1</f>
        <v/>
      </c>
    </row>
    <row r="2421">
      <c r="X2421" t="inlineStr">
        <is>
          <t>L0249247</t>
        </is>
      </c>
      <c r="Y2421" t="inlineStr">
        <is>
          <t>2026-09-25</t>
        </is>
      </c>
      <c r="Z2421" t="inlineStr">
        <is>
          <t>home_use</t>
        </is>
      </c>
      <c r="AA2421" t="inlineStr">
        <is>
          <t>IMP00063</t>
        </is>
      </c>
      <c r="AB2421" t="inlineStr">
        <is>
          <t>T100440</t>
        </is>
      </c>
      <c r="AC2421" s="32" t="n">
        <v>1371013.41</v>
      </c>
      <c r="AD2421" s="32" t="n">
        <v>153553.5</v>
      </c>
      <c r="AE2421" s="35">
        <f>(LEFT(Y2421,4)-Parameters!$B$23)*12+MID(Y2421,6,2)-Parameters!$B$24+1</f>
        <v/>
      </c>
    </row>
    <row r="2422">
      <c r="X2422" t="inlineStr">
        <is>
          <t>L0249249</t>
        </is>
      </c>
      <c r="Y2422" t="inlineStr">
        <is>
          <t>2026-09-25</t>
        </is>
      </c>
      <c r="Z2422" t="inlineStr">
        <is>
          <t>home_use</t>
        </is>
      </c>
      <c r="AA2422" t="inlineStr">
        <is>
          <t>IMP00063</t>
        </is>
      </c>
      <c r="AB2422" t="inlineStr">
        <is>
          <t>T100440</t>
        </is>
      </c>
      <c r="AC2422" s="32" t="n">
        <v>349729.38</v>
      </c>
      <c r="AD2422" s="32" t="n">
        <v>37421.04</v>
      </c>
      <c r="AE2422" s="35">
        <f>(LEFT(Y2422,4)-Parameters!$B$23)*12+MID(Y2422,6,2)-Parameters!$B$24+1</f>
        <v/>
      </c>
    </row>
    <row r="2423">
      <c r="X2423" t="inlineStr">
        <is>
          <t>L0249250</t>
        </is>
      </c>
      <c r="Y2423" t="inlineStr">
        <is>
          <t>2026-09-25</t>
        </is>
      </c>
      <c r="Z2423" t="inlineStr">
        <is>
          <t>home_use</t>
        </is>
      </c>
      <c r="AA2423" t="inlineStr">
        <is>
          <t>IMP00063</t>
        </is>
      </c>
      <c r="AB2423" t="inlineStr">
        <is>
          <t>T100440</t>
        </is>
      </c>
      <c r="AC2423" s="32" t="n">
        <v>233105.21</v>
      </c>
      <c r="AD2423" s="32" t="n">
        <v>26807.1</v>
      </c>
      <c r="AE2423" s="35">
        <f>(LEFT(Y2423,4)-Parameters!$B$23)*12+MID(Y2423,6,2)-Parameters!$B$24+1</f>
        <v/>
      </c>
    </row>
    <row r="2424">
      <c r="X2424" t="inlineStr">
        <is>
          <t>L0249251</t>
        </is>
      </c>
      <c r="Y2424" t="inlineStr">
        <is>
          <t>2026-09-25</t>
        </is>
      </c>
      <c r="Z2424" t="inlineStr">
        <is>
          <t>home_use</t>
        </is>
      </c>
      <c r="AA2424" t="inlineStr">
        <is>
          <t>IMP00063</t>
        </is>
      </c>
      <c r="AB2424" t="inlineStr">
        <is>
          <t>T100440</t>
        </is>
      </c>
      <c r="AC2424" s="32" t="n">
        <v>3012493.2</v>
      </c>
      <c r="AD2424" s="32" t="n">
        <v>391624.12</v>
      </c>
      <c r="AE2424" s="35">
        <f>(LEFT(Y2424,4)-Parameters!$B$23)*12+MID(Y2424,6,2)-Parameters!$B$24+1</f>
        <v/>
      </c>
    </row>
    <row r="2425">
      <c r="X2425" t="inlineStr">
        <is>
          <t>L0249254</t>
        </is>
      </c>
      <c r="Y2425" t="inlineStr">
        <is>
          <t>2026-09-25</t>
        </is>
      </c>
      <c r="Z2425" t="inlineStr">
        <is>
          <t>home_use</t>
        </is>
      </c>
      <c r="AA2425" t="inlineStr">
        <is>
          <t>IMP00063</t>
        </is>
      </c>
      <c r="AB2425" t="inlineStr">
        <is>
          <t>T100440</t>
        </is>
      </c>
      <c r="AC2425" s="32" t="n">
        <v>526067.11</v>
      </c>
      <c r="AD2425" s="32" t="n">
        <v>60497.72</v>
      </c>
      <c r="AE2425" s="35">
        <f>(LEFT(Y2425,4)-Parameters!$B$23)*12+MID(Y2425,6,2)-Parameters!$B$24+1</f>
        <v/>
      </c>
    </row>
    <row r="2426">
      <c r="X2426" t="inlineStr">
        <is>
          <t>L0249494</t>
        </is>
      </c>
      <c r="Y2426" t="inlineStr">
        <is>
          <t>2026-09-26</t>
        </is>
      </c>
      <c r="Z2426" t="inlineStr">
        <is>
          <t>home_use</t>
        </is>
      </c>
      <c r="AA2426" t="inlineStr">
        <is>
          <t>IMP00063</t>
        </is>
      </c>
      <c r="AB2426" t="inlineStr">
        <is>
          <t>T100440</t>
        </is>
      </c>
      <c r="AC2426" s="32" t="n">
        <v>3921795.92</v>
      </c>
      <c r="AD2426" s="32" t="n">
        <v>509833.47</v>
      </c>
      <c r="AE2426" s="35">
        <f>(LEFT(Y2426,4)-Parameters!$B$23)*12+MID(Y2426,6,2)-Parameters!$B$24+1</f>
        <v/>
      </c>
    </row>
    <row r="2427">
      <c r="X2427" t="inlineStr">
        <is>
          <t>L0249496</t>
        </is>
      </c>
      <c r="Y2427" t="inlineStr">
        <is>
          <t>2026-09-26</t>
        </is>
      </c>
      <c r="Z2427" t="inlineStr">
        <is>
          <t>home_use</t>
        </is>
      </c>
      <c r="AA2427" t="inlineStr">
        <is>
          <t>IMP00063</t>
        </is>
      </c>
      <c r="AB2427" t="inlineStr">
        <is>
          <t>T100440</t>
        </is>
      </c>
      <c r="AC2427" s="32" t="n">
        <v>1671792.63</v>
      </c>
      <c r="AD2427" s="32" t="n">
        <v>192256.15</v>
      </c>
      <c r="AE2427" s="35">
        <f>(LEFT(Y2427,4)-Parameters!$B$23)*12+MID(Y2427,6,2)-Parameters!$B$24+1</f>
        <v/>
      </c>
    </row>
    <row r="2428">
      <c r="X2428" t="inlineStr">
        <is>
          <t>L0249497</t>
        </is>
      </c>
      <c r="Y2428" t="inlineStr">
        <is>
          <t>2026-09-26</t>
        </is>
      </c>
      <c r="Z2428" t="inlineStr">
        <is>
          <t>home_use</t>
        </is>
      </c>
      <c r="AA2428" t="inlineStr">
        <is>
          <t>IMP00063</t>
        </is>
      </c>
      <c r="AB2428" t="inlineStr">
        <is>
          <t>T100440</t>
        </is>
      </c>
      <c r="AC2428" s="32" t="n">
        <v>789528.67</v>
      </c>
      <c r="AD2428" s="32" t="n">
        <v>90795.8</v>
      </c>
      <c r="AE2428" s="35">
        <f>(LEFT(Y2428,4)-Parameters!$B$23)*12+MID(Y2428,6,2)-Parameters!$B$24+1</f>
        <v/>
      </c>
    </row>
    <row r="2429">
      <c r="X2429" t="inlineStr">
        <is>
          <t>L0249696</t>
        </is>
      </c>
      <c r="Y2429" t="inlineStr">
        <is>
          <t>2026-09-27</t>
        </is>
      </c>
      <c r="Z2429" t="inlineStr">
        <is>
          <t>home_use</t>
        </is>
      </c>
      <c r="AA2429" t="inlineStr">
        <is>
          <t>IMP00063</t>
        </is>
      </c>
      <c r="AB2429" t="inlineStr">
        <is>
          <t>T100440</t>
        </is>
      </c>
      <c r="AC2429" s="32" t="n">
        <v>10365628.91</v>
      </c>
      <c r="AD2429" s="32" t="n">
        <v>1057294.15</v>
      </c>
      <c r="AE2429" s="35">
        <f>(LEFT(Y2429,4)-Parameters!$B$23)*12+MID(Y2429,6,2)-Parameters!$B$24+1</f>
        <v/>
      </c>
    </row>
    <row r="2430">
      <c r="X2430" t="inlineStr">
        <is>
          <t>L0249697</t>
        </is>
      </c>
      <c r="Y2430" t="inlineStr">
        <is>
          <t>2026-09-27</t>
        </is>
      </c>
      <c r="Z2430" t="inlineStr">
        <is>
          <t>home_use</t>
        </is>
      </c>
      <c r="AA2430" t="inlineStr">
        <is>
          <t>IMP00063</t>
        </is>
      </c>
      <c r="AB2430" t="inlineStr">
        <is>
          <t>T100440</t>
        </is>
      </c>
      <c r="AC2430" s="32" t="n">
        <v>725805.13</v>
      </c>
      <c r="AD2430" s="32" t="n">
        <v>83467.59</v>
      </c>
      <c r="AE2430" s="35">
        <f>(LEFT(Y2430,4)-Parameters!$B$23)*12+MID(Y2430,6,2)-Parameters!$B$24+1</f>
        <v/>
      </c>
    </row>
    <row r="2431">
      <c r="X2431" t="inlineStr">
        <is>
          <t>L0249698</t>
        </is>
      </c>
      <c r="Y2431" t="inlineStr">
        <is>
          <t>2026-09-27</t>
        </is>
      </c>
      <c r="Z2431" t="inlineStr">
        <is>
          <t>home_use</t>
        </is>
      </c>
      <c r="AA2431" t="inlineStr">
        <is>
          <t>IMP00063</t>
        </is>
      </c>
      <c r="AB2431" t="inlineStr">
        <is>
          <t>T100440</t>
        </is>
      </c>
      <c r="AC2431" s="32" t="n">
        <v>815043.17</v>
      </c>
      <c r="AD2431" s="32" t="n">
        <v>93729.96000000001</v>
      </c>
      <c r="AE2431" s="35">
        <f>(LEFT(Y2431,4)-Parameters!$B$23)*12+MID(Y2431,6,2)-Parameters!$B$24+1</f>
        <v/>
      </c>
    </row>
    <row r="2432">
      <c r="X2432" t="inlineStr">
        <is>
          <t>L0249902</t>
        </is>
      </c>
      <c r="Y2432" t="inlineStr">
        <is>
          <t>2026-09-28</t>
        </is>
      </c>
      <c r="Z2432" t="inlineStr">
        <is>
          <t>home_use</t>
        </is>
      </c>
      <c r="AA2432" t="inlineStr">
        <is>
          <t>IMP00063</t>
        </is>
      </c>
      <c r="AB2432" t="inlineStr">
        <is>
          <t>T100440</t>
        </is>
      </c>
      <c r="AC2432" s="32" t="n">
        <v>357210.09</v>
      </c>
      <c r="AD2432" s="32" t="n">
        <v>38221.48</v>
      </c>
      <c r="AE2432" s="35">
        <f>(LEFT(Y2432,4)-Parameters!$B$23)*12+MID(Y2432,6,2)-Parameters!$B$24+1</f>
        <v/>
      </c>
    </row>
    <row r="2433">
      <c r="X2433" t="inlineStr">
        <is>
          <t>L0249904</t>
        </is>
      </c>
      <c r="Y2433" t="inlineStr">
        <is>
          <t>2026-09-28</t>
        </is>
      </c>
      <c r="Z2433" t="inlineStr">
        <is>
          <t>home_use</t>
        </is>
      </c>
      <c r="AA2433" t="inlineStr">
        <is>
          <t>IMP00063</t>
        </is>
      </c>
      <c r="AB2433" t="inlineStr">
        <is>
          <t>T100440</t>
        </is>
      </c>
      <c r="AC2433" s="32" t="n">
        <v>2714253.9</v>
      </c>
      <c r="AD2433" s="32" t="n">
        <v>352853.01</v>
      </c>
      <c r="AE2433" s="35">
        <f>(LEFT(Y2433,4)-Parameters!$B$23)*12+MID(Y2433,6,2)-Parameters!$B$24+1</f>
        <v/>
      </c>
    </row>
    <row r="2434">
      <c r="X2434" t="inlineStr">
        <is>
          <t>L0249905</t>
        </is>
      </c>
      <c r="Y2434" t="inlineStr">
        <is>
          <t>2026-09-28</t>
        </is>
      </c>
      <c r="Z2434" t="inlineStr">
        <is>
          <t>home_use</t>
        </is>
      </c>
      <c r="AA2434" t="inlineStr">
        <is>
          <t>IMP00063</t>
        </is>
      </c>
      <c r="AB2434" t="inlineStr">
        <is>
          <t>T100440</t>
        </is>
      </c>
      <c r="AC2434" s="32" t="n">
        <v>363926.79</v>
      </c>
      <c r="AD2434" s="32" t="n">
        <v>41851.58</v>
      </c>
      <c r="AE2434" s="35">
        <f>(LEFT(Y2434,4)-Parameters!$B$23)*12+MID(Y2434,6,2)-Parameters!$B$24+1</f>
        <v/>
      </c>
    </row>
    <row r="2435">
      <c r="X2435" t="inlineStr">
        <is>
          <t>L0249906</t>
        </is>
      </c>
      <c r="Y2435" t="inlineStr">
        <is>
          <t>2026-09-28</t>
        </is>
      </c>
      <c r="Z2435" t="inlineStr">
        <is>
          <t>home_use</t>
        </is>
      </c>
      <c r="AA2435" t="inlineStr">
        <is>
          <t>IMP00063</t>
        </is>
      </c>
      <c r="AB2435" t="inlineStr">
        <is>
          <t>T100440</t>
        </is>
      </c>
      <c r="AC2435" s="32" t="n">
        <v>677166.17</v>
      </c>
      <c r="AD2435" s="32" t="n">
        <v>77874.11</v>
      </c>
      <c r="AE2435" s="35">
        <f>(LEFT(Y2435,4)-Parameters!$B$23)*12+MID(Y2435,6,2)-Parameters!$B$24+1</f>
        <v/>
      </c>
    </row>
    <row r="2436">
      <c r="X2436" t="inlineStr">
        <is>
          <t>L0249907</t>
        </is>
      </c>
      <c r="Y2436" t="inlineStr">
        <is>
          <t>2026-09-28</t>
        </is>
      </c>
      <c r="Z2436" t="inlineStr">
        <is>
          <t>home_use</t>
        </is>
      </c>
      <c r="AA2436" t="inlineStr">
        <is>
          <t>IMP00063</t>
        </is>
      </c>
      <c r="AB2436" t="inlineStr">
        <is>
          <t>T100440</t>
        </is>
      </c>
      <c r="AC2436" s="32" t="n">
        <v>5854343.06</v>
      </c>
      <c r="AD2436" s="32" t="n">
        <v>761064.6</v>
      </c>
      <c r="AE2436" s="35">
        <f>(LEFT(Y2436,4)-Parameters!$B$23)*12+MID(Y2436,6,2)-Parameters!$B$24+1</f>
        <v/>
      </c>
    </row>
    <row r="2437">
      <c r="X2437" t="inlineStr">
        <is>
          <t>L0249908</t>
        </is>
      </c>
      <c r="Y2437" t="inlineStr">
        <is>
          <t>2026-09-28</t>
        </is>
      </c>
      <c r="Z2437" t="inlineStr">
        <is>
          <t>home_use</t>
        </is>
      </c>
      <c r="AA2437" t="inlineStr">
        <is>
          <t>IMP00063</t>
        </is>
      </c>
      <c r="AB2437" t="inlineStr">
        <is>
          <t>T100440</t>
        </is>
      </c>
      <c r="AC2437" s="32" t="n">
        <v>5648134.6</v>
      </c>
      <c r="AD2437" s="32" t="n">
        <v>734257.5</v>
      </c>
      <c r="AE2437" s="35">
        <f>(LEFT(Y2437,4)-Parameters!$B$23)*12+MID(Y2437,6,2)-Parameters!$B$24+1</f>
        <v/>
      </c>
    </row>
    <row r="2438">
      <c r="X2438" t="inlineStr">
        <is>
          <t>L0249909</t>
        </is>
      </c>
      <c r="Y2438" t="inlineStr">
        <is>
          <t>2026-09-28</t>
        </is>
      </c>
      <c r="Z2438" t="inlineStr">
        <is>
          <t>home_use</t>
        </is>
      </c>
      <c r="AA2438" t="inlineStr">
        <is>
          <t>IMP00063</t>
        </is>
      </c>
      <c r="AB2438" t="inlineStr">
        <is>
          <t>T100440</t>
        </is>
      </c>
      <c r="AC2438" s="32" t="n">
        <v>276701.28</v>
      </c>
      <c r="AD2438" s="32" t="n">
        <v>31820.65</v>
      </c>
      <c r="AE2438" s="35">
        <f>(LEFT(Y2438,4)-Parameters!$B$23)*12+MID(Y2438,6,2)-Parameters!$B$24+1</f>
        <v/>
      </c>
    </row>
    <row r="2439">
      <c r="X2439" t="inlineStr">
        <is>
          <t>L0167182</t>
        </is>
      </c>
      <c r="Y2439" t="inlineStr">
        <is>
          <t>2025-10-04</t>
        </is>
      </c>
      <c r="Z2439" t="inlineStr">
        <is>
          <t>home_use</t>
        </is>
      </c>
      <c r="AA2439" t="inlineStr">
        <is>
          <t>IMP00067</t>
        </is>
      </c>
      <c r="AB2439" t="inlineStr">
        <is>
          <t>T100466</t>
        </is>
      </c>
      <c r="AC2439" s="32" t="n">
        <v>10538041.1</v>
      </c>
      <c r="AD2439" s="32" t="n">
        <v>1053804.11</v>
      </c>
      <c r="AE2439" s="35">
        <f>(LEFT(Y2439,4)-Parameters!$B$23)*12+MID(Y2439,6,2)-Parameters!$B$24+1</f>
        <v/>
      </c>
    </row>
    <row r="2440">
      <c r="X2440" t="inlineStr">
        <is>
          <t>L0167378</t>
        </is>
      </c>
      <c r="Y2440" t="inlineStr">
        <is>
          <t>2025-10-05</t>
        </is>
      </c>
      <c r="Z2440" t="inlineStr">
        <is>
          <t>home_use</t>
        </is>
      </c>
      <c r="AA2440" t="inlineStr">
        <is>
          <t>IMP00067</t>
        </is>
      </c>
      <c r="AB2440" t="inlineStr">
        <is>
          <t>T100466</t>
        </is>
      </c>
      <c r="AC2440" s="32" t="n">
        <v>5949195.69</v>
      </c>
      <c r="AD2440" s="32" t="n">
        <v>594919.5699999999</v>
      </c>
      <c r="AE2440" s="35">
        <f>(LEFT(Y2440,4)-Parameters!$B$23)*12+MID(Y2440,6,2)-Parameters!$B$24+1</f>
        <v/>
      </c>
    </row>
    <row r="2441">
      <c r="X2441" t="inlineStr">
        <is>
          <t>L0168457</t>
        </is>
      </c>
      <c r="Y2441" t="inlineStr">
        <is>
          <t>2025-10-10</t>
        </is>
      </c>
      <c r="Z2441" t="inlineStr">
        <is>
          <t>home_use</t>
        </is>
      </c>
      <c r="AA2441" t="inlineStr">
        <is>
          <t>IMP00067</t>
        </is>
      </c>
      <c r="AB2441" t="inlineStr">
        <is>
          <t>T100466</t>
        </is>
      </c>
      <c r="AC2441" s="32" t="n">
        <v>11208005.55</v>
      </c>
      <c r="AD2441" s="32" t="n">
        <v>1120800.56</v>
      </c>
      <c r="AE2441" s="35">
        <f>(LEFT(Y2441,4)-Parameters!$B$23)*12+MID(Y2441,6,2)-Parameters!$B$24+1</f>
        <v/>
      </c>
    </row>
    <row r="2442">
      <c r="X2442" t="inlineStr">
        <is>
          <t>L0170201</t>
        </is>
      </c>
      <c r="Y2442" t="inlineStr">
        <is>
          <t>2025-10-18</t>
        </is>
      </c>
      <c r="Z2442" t="inlineStr">
        <is>
          <t>home_use</t>
        </is>
      </c>
      <c r="AA2442" t="inlineStr">
        <is>
          <t>IMP00067</t>
        </is>
      </c>
      <c r="AB2442" t="inlineStr">
        <is>
          <t>T100466</t>
        </is>
      </c>
      <c r="AC2442" s="32" t="n">
        <v>41836339.2</v>
      </c>
      <c r="AD2442" s="32" t="n">
        <v>4183633.92</v>
      </c>
      <c r="AE2442" s="35">
        <f>(LEFT(Y2442,4)-Parameters!$B$23)*12+MID(Y2442,6,2)-Parameters!$B$24+1</f>
        <v/>
      </c>
    </row>
    <row r="2443">
      <c r="X2443" t="inlineStr">
        <is>
          <t>L0171105</t>
        </is>
      </c>
      <c r="Y2443" t="inlineStr">
        <is>
          <t>2025-10-22</t>
        </is>
      </c>
      <c r="Z2443" t="inlineStr">
        <is>
          <t>home_use</t>
        </is>
      </c>
      <c r="AA2443" t="inlineStr">
        <is>
          <t>IMP00067</t>
        </is>
      </c>
      <c r="AB2443" t="inlineStr">
        <is>
          <t>T100466</t>
        </is>
      </c>
      <c r="AC2443" s="32" t="n">
        <v>14581502.06</v>
      </c>
      <c r="AD2443" s="32" t="n">
        <v>1458150.21</v>
      </c>
      <c r="AE2443" s="35">
        <f>(LEFT(Y2443,4)-Parameters!$B$23)*12+MID(Y2443,6,2)-Parameters!$B$24+1</f>
        <v/>
      </c>
    </row>
    <row r="2444">
      <c r="X2444" t="inlineStr">
        <is>
          <t>L0171753</t>
        </is>
      </c>
      <c r="Y2444" t="inlineStr">
        <is>
          <t>2025-10-25</t>
        </is>
      </c>
      <c r="Z2444" t="inlineStr">
        <is>
          <t>home_use</t>
        </is>
      </c>
      <c r="AA2444" t="inlineStr">
        <is>
          <t>IMP00067</t>
        </is>
      </c>
      <c r="AB2444" t="inlineStr">
        <is>
          <t>T100466</t>
        </is>
      </c>
      <c r="AC2444" s="32" t="n">
        <v>3723312.23</v>
      </c>
      <c r="AD2444" s="32" t="n">
        <v>372331.22</v>
      </c>
      <c r="AE2444" s="35">
        <f>(LEFT(Y2444,4)-Parameters!$B$23)*12+MID(Y2444,6,2)-Parameters!$B$24+1</f>
        <v/>
      </c>
    </row>
    <row r="2445">
      <c r="X2445" t="inlineStr">
        <is>
          <t>L0171968</t>
        </is>
      </c>
      <c r="Y2445" t="inlineStr">
        <is>
          <t>2025-10-26</t>
        </is>
      </c>
      <c r="Z2445" t="inlineStr">
        <is>
          <t>home_use</t>
        </is>
      </c>
      <c r="AA2445" t="inlineStr">
        <is>
          <t>IMP00067</t>
        </is>
      </c>
      <c r="AB2445" t="inlineStr">
        <is>
          <t>T100466</t>
        </is>
      </c>
      <c r="AC2445" s="32" t="n">
        <v>401731.82</v>
      </c>
      <c r="AD2445" s="32" t="n">
        <v>42181.84</v>
      </c>
      <c r="AE2445" s="35">
        <f>(LEFT(Y2445,4)-Parameters!$B$23)*12+MID(Y2445,6,2)-Parameters!$B$24+1</f>
        <v/>
      </c>
    </row>
    <row r="2446">
      <c r="X2446" t="inlineStr">
        <is>
          <t>L0171969</t>
        </is>
      </c>
      <c r="Y2446" t="inlineStr">
        <is>
          <t>2025-10-26</t>
        </is>
      </c>
      <c r="Z2446" t="inlineStr">
        <is>
          <t>home_use</t>
        </is>
      </c>
      <c r="AA2446" t="inlineStr">
        <is>
          <t>IMP00067</t>
        </is>
      </c>
      <c r="AB2446" t="inlineStr">
        <is>
          <t>T100466</t>
        </is>
      </c>
      <c r="AC2446" s="32" t="n">
        <v>48898656.05</v>
      </c>
      <c r="AD2446" s="32" t="n">
        <v>4889865.6</v>
      </c>
      <c r="AE2446" s="35">
        <f>(LEFT(Y2446,4)-Parameters!$B$23)*12+MID(Y2446,6,2)-Parameters!$B$24+1</f>
        <v/>
      </c>
    </row>
    <row r="2447">
      <c r="X2447" t="inlineStr">
        <is>
          <t>L0172363</t>
        </is>
      </c>
      <c r="Y2447" t="inlineStr">
        <is>
          <t>2025-10-28</t>
        </is>
      </c>
      <c r="Z2447" t="inlineStr">
        <is>
          <t>home_use</t>
        </is>
      </c>
      <c r="AA2447" t="inlineStr">
        <is>
          <t>IMP00067</t>
        </is>
      </c>
      <c r="AB2447" t="inlineStr">
        <is>
          <t>T100466</t>
        </is>
      </c>
      <c r="AC2447" s="32" t="n">
        <v>4714688.31</v>
      </c>
      <c r="AD2447" s="32" t="n">
        <v>471468.83</v>
      </c>
      <c r="AE2447" s="35">
        <f>(LEFT(Y2447,4)-Parameters!$B$23)*12+MID(Y2447,6,2)-Parameters!$B$24+1</f>
        <v/>
      </c>
    </row>
    <row r="2448">
      <c r="X2448" t="inlineStr">
        <is>
          <t>L0173033</t>
        </is>
      </c>
      <c r="Y2448" t="inlineStr">
        <is>
          <t>2025-11-03</t>
        </is>
      </c>
      <c r="Z2448" t="inlineStr">
        <is>
          <t>home_use</t>
        </is>
      </c>
      <c r="AA2448" t="inlineStr">
        <is>
          <t>IMP00067</t>
        </is>
      </c>
      <c r="AB2448" t="inlineStr">
        <is>
          <t>T100466</t>
        </is>
      </c>
      <c r="AC2448" s="32" t="n">
        <v>270522.95</v>
      </c>
      <c r="AD2448" s="32" t="n">
        <v>28404.91</v>
      </c>
      <c r="AE2448" s="35">
        <f>(LEFT(Y2448,4)-Parameters!$B$23)*12+MID(Y2448,6,2)-Parameters!$B$24+1</f>
        <v/>
      </c>
    </row>
    <row r="2449">
      <c r="X2449" t="inlineStr">
        <is>
          <t>L0173954</t>
        </is>
      </c>
      <c r="Y2449" t="inlineStr">
        <is>
          <t>2025-11-07</t>
        </is>
      </c>
      <c r="Z2449" t="inlineStr">
        <is>
          <t>home_use</t>
        </is>
      </c>
      <c r="AA2449" t="inlineStr">
        <is>
          <t>IMP00067</t>
        </is>
      </c>
      <c r="AB2449" t="inlineStr">
        <is>
          <t>T100466</t>
        </is>
      </c>
      <c r="AC2449" s="32" t="n">
        <v>2288968.91</v>
      </c>
      <c r="AD2449" s="32" t="n">
        <v>228896.89</v>
      </c>
      <c r="AE2449" s="35">
        <f>(LEFT(Y2449,4)-Parameters!$B$23)*12+MID(Y2449,6,2)-Parameters!$B$24+1</f>
        <v/>
      </c>
    </row>
    <row r="2450">
      <c r="X2450" t="inlineStr">
        <is>
          <t>L0174414</t>
        </is>
      </c>
      <c r="Y2450" t="inlineStr">
        <is>
          <t>2025-11-09</t>
        </is>
      </c>
      <c r="Z2450" t="inlineStr">
        <is>
          <t>home_use</t>
        </is>
      </c>
      <c r="AA2450" t="inlineStr">
        <is>
          <t>IMP00067</t>
        </is>
      </c>
      <c r="AB2450" t="inlineStr">
        <is>
          <t>T100466</t>
        </is>
      </c>
      <c r="AC2450" s="32" t="n">
        <v>470800.37</v>
      </c>
      <c r="AD2450" s="32" t="n">
        <v>49434.04</v>
      </c>
      <c r="AE2450" s="35">
        <f>(LEFT(Y2450,4)-Parameters!$B$23)*12+MID(Y2450,6,2)-Parameters!$B$24+1</f>
        <v/>
      </c>
    </row>
    <row r="2451">
      <c r="X2451" t="inlineStr">
        <is>
          <t>L0174860</t>
        </is>
      </c>
      <c r="Y2451" t="inlineStr">
        <is>
          <t>2025-11-11</t>
        </is>
      </c>
      <c r="Z2451" t="inlineStr">
        <is>
          <t>home_use</t>
        </is>
      </c>
      <c r="AA2451" t="inlineStr">
        <is>
          <t>IMP00067</t>
        </is>
      </c>
      <c r="AB2451" t="inlineStr">
        <is>
          <t>T100466</t>
        </is>
      </c>
      <c r="AC2451" s="32" t="n">
        <v>349822.74</v>
      </c>
      <c r="AD2451" s="32" t="n">
        <v>36731.39</v>
      </c>
      <c r="AE2451" s="35">
        <f>(LEFT(Y2451,4)-Parameters!$B$23)*12+MID(Y2451,6,2)-Parameters!$B$24+1</f>
        <v/>
      </c>
    </row>
    <row r="2452">
      <c r="X2452" t="inlineStr">
        <is>
          <t>L0175096</t>
        </is>
      </c>
      <c r="Y2452" t="inlineStr">
        <is>
          <t>2025-11-12</t>
        </is>
      </c>
      <c r="Z2452" t="inlineStr">
        <is>
          <t>home_use</t>
        </is>
      </c>
      <c r="AA2452" t="inlineStr">
        <is>
          <t>IMP00067</t>
        </is>
      </c>
      <c r="AB2452" t="inlineStr">
        <is>
          <t>T100466</t>
        </is>
      </c>
      <c r="AC2452" s="32" t="n">
        <v>298424.95</v>
      </c>
      <c r="AD2452" s="32" t="n">
        <v>31334.62</v>
      </c>
      <c r="AE2452" s="35">
        <f>(LEFT(Y2452,4)-Parameters!$B$23)*12+MID(Y2452,6,2)-Parameters!$B$24+1</f>
        <v/>
      </c>
    </row>
    <row r="2453">
      <c r="X2453" t="inlineStr">
        <is>
          <t>L0176219</t>
        </is>
      </c>
      <c r="Y2453" t="inlineStr">
        <is>
          <t>2025-11-17</t>
        </is>
      </c>
      <c r="Z2453" t="inlineStr">
        <is>
          <t>home_use</t>
        </is>
      </c>
      <c r="AA2453" t="inlineStr">
        <is>
          <t>IMP00067</t>
        </is>
      </c>
      <c r="AB2453" t="inlineStr">
        <is>
          <t>T100466</t>
        </is>
      </c>
      <c r="AC2453" s="32" t="n">
        <v>37133501.21</v>
      </c>
      <c r="AD2453" s="32" t="n">
        <v>3713350.12</v>
      </c>
      <c r="AE2453" s="35">
        <f>(LEFT(Y2453,4)-Parameters!$B$23)*12+MID(Y2453,6,2)-Parameters!$B$24+1</f>
        <v/>
      </c>
    </row>
    <row r="2454">
      <c r="X2454" t="inlineStr">
        <is>
          <t>L0177736</t>
        </is>
      </c>
      <c r="Y2454" t="inlineStr">
        <is>
          <t>2025-11-24</t>
        </is>
      </c>
      <c r="Z2454" t="inlineStr">
        <is>
          <t>home_use</t>
        </is>
      </c>
      <c r="AA2454" t="inlineStr">
        <is>
          <t>IMP00067</t>
        </is>
      </c>
      <c r="AB2454" t="inlineStr">
        <is>
          <t>T100466</t>
        </is>
      </c>
      <c r="AC2454" s="32" t="n">
        <v>251557.54</v>
      </c>
      <c r="AD2454" s="32" t="n">
        <v>26413.54</v>
      </c>
      <c r="AE2454" s="35">
        <f>(LEFT(Y2454,4)-Parameters!$B$23)*12+MID(Y2454,6,2)-Parameters!$B$24+1</f>
        <v/>
      </c>
    </row>
    <row r="2455">
      <c r="X2455" t="inlineStr">
        <is>
          <t>L0178230</t>
        </is>
      </c>
      <c r="Y2455" t="inlineStr">
        <is>
          <t>2025-11-26</t>
        </is>
      </c>
      <c r="Z2455" t="inlineStr">
        <is>
          <t>home_use</t>
        </is>
      </c>
      <c r="AA2455" t="inlineStr">
        <is>
          <t>IMP00067</t>
        </is>
      </c>
      <c r="AB2455" t="inlineStr">
        <is>
          <t>T100466</t>
        </is>
      </c>
      <c r="AC2455" s="32" t="n">
        <v>44526628.44</v>
      </c>
      <c r="AD2455" s="32" t="n">
        <v>4452662.84</v>
      </c>
      <c r="AE2455" s="35">
        <f>(LEFT(Y2455,4)-Parameters!$B$23)*12+MID(Y2455,6,2)-Parameters!$B$24+1</f>
        <v/>
      </c>
    </row>
    <row r="2456">
      <c r="X2456" t="inlineStr">
        <is>
          <t>L0178659</t>
        </is>
      </c>
      <c r="Y2456" t="inlineStr">
        <is>
          <t>2025-11-28</t>
        </is>
      </c>
      <c r="Z2456" t="inlineStr">
        <is>
          <t>home_use</t>
        </is>
      </c>
      <c r="AA2456" t="inlineStr">
        <is>
          <t>IMP00067</t>
        </is>
      </c>
      <c r="AB2456" t="inlineStr">
        <is>
          <t>T100466</t>
        </is>
      </c>
      <c r="AC2456" s="32" t="n">
        <v>10271014.3</v>
      </c>
      <c r="AD2456" s="32" t="n">
        <v>1027101.43</v>
      </c>
      <c r="AE2456" s="35">
        <f>(LEFT(Y2456,4)-Parameters!$B$23)*12+MID(Y2456,6,2)-Parameters!$B$24+1</f>
        <v/>
      </c>
    </row>
    <row r="2457">
      <c r="X2457" t="inlineStr">
        <is>
          <t>L0178906</t>
        </is>
      </c>
      <c r="Y2457" t="inlineStr">
        <is>
          <t>2025-12-01</t>
        </is>
      </c>
      <c r="Z2457" t="inlineStr">
        <is>
          <t>home_use</t>
        </is>
      </c>
      <c r="AA2457" t="inlineStr">
        <is>
          <t>IMP00067</t>
        </is>
      </c>
      <c r="AB2457" t="inlineStr">
        <is>
          <t>T100466</t>
        </is>
      </c>
      <c r="AC2457" s="32" t="n">
        <v>59692712.7</v>
      </c>
      <c r="AD2457" s="32" t="n">
        <v>5969271.27</v>
      </c>
      <c r="AE2457" s="35">
        <f>(LEFT(Y2457,4)-Parameters!$B$23)*12+MID(Y2457,6,2)-Parameters!$B$24+1</f>
        <v/>
      </c>
    </row>
    <row r="2458">
      <c r="X2458" t="inlineStr">
        <is>
          <t>L0179628</t>
        </is>
      </c>
      <c r="Y2458" t="inlineStr">
        <is>
          <t>2025-12-04</t>
        </is>
      </c>
      <c r="Z2458" t="inlineStr">
        <is>
          <t>home_use</t>
        </is>
      </c>
      <c r="AA2458" t="inlineStr">
        <is>
          <t>IMP00067</t>
        </is>
      </c>
      <c r="AB2458" t="inlineStr">
        <is>
          <t>T100466</t>
        </is>
      </c>
      <c r="AC2458" s="32" t="n">
        <v>45513275.37</v>
      </c>
      <c r="AD2458" s="32" t="n">
        <v>4551327.54</v>
      </c>
      <c r="AE2458" s="35">
        <f>(LEFT(Y2458,4)-Parameters!$B$23)*12+MID(Y2458,6,2)-Parameters!$B$24+1</f>
        <v/>
      </c>
    </row>
    <row r="2459">
      <c r="X2459" t="inlineStr">
        <is>
          <t>L0180109</t>
        </is>
      </c>
      <c r="Y2459" t="inlineStr">
        <is>
          <t>2025-12-06</t>
        </is>
      </c>
      <c r="Z2459" t="inlineStr">
        <is>
          <t>home_use</t>
        </is>
      </c>
      <c r="AA2459" t="inlineStr">
        <is>
          <t>IMP00067</t>
        </is>
      </c>
      <c r="AB2459" t="inlineStr">
        <is>
          <t>T100466</t>
        </is>
      </c>
      <c r="AC2459" s="32" t="n">
        <v>164337.44</v>
      </c>
      <c r="AD2459" s="32" t="n">
        <v>17255.43</v>
      </c>
      <c r="AE2459" s="35">
        <f>(LEFT(Y2459,4)-Parameters!$B$23)*12+MID(Y2459,6,2)-Parameters!$B$24+1</f>
        <v/>
      </c>
    </row>
    <row r="2460">
      <c r="X2460" t="inlineStr">
        <is>
          <t>L0180360</t>
        </is>
      </c>
      <c r="Y2460" t="inlineStr">
        <is>
          <t>2025-12-07</t>
        </is>
      </c>
      <c r="Z2460" t="inlineStr">
        <is>
          <t>home_use</t>
        </is>
      </c>
      <c r="AA2460" t="inlineStr">
        <is>
          <t>IMP00067</t>
        </is>
      </c>
      <c r="AB2460" t="inlineStr">
        <is>
          <t>T100466</t>
        </is>
      </c>
      <c r="AC2460" s="32" t="n">
        <v>377226.15</v>
      </c>
      <c r="AD2460" s="32" t="n">
        <v>39608.75</v>
      </c>
      <c r="AE2460" s="35">
        <f>(LEFT(Y2460,4)-Parameters!$B$23)*12+MID(Y2460,6,2)-Parameters!$B$24+1</f>
        <v/>
      </c>
    </row>
    <row r="2461">
      <c r="X2461" t="inlineStr">
        <is>
          <t>L0181313</t>
        </is>
      </c>
      <c r="Y2461" t="inlineStr">
        <is>
          <t>2025-12-11</t>
        </is>
      </c>
      <c r="Z2461" t="inlineStr">
        <is>
          <t>home_use</t>
        </is>
      </c>
      <c r="AA2461" t="inlineStr">
        <is>
          <t>IMP00067</t>
        </is>
      </c>
      <c r="AB2461" t="inlineStr">
        <is>
          <t>T100466</t>
        </is>
      </c>
      <c r="AC2461" s="32" t="n">
        <v>366857.52</v>
      </c>
      <c r="AD2461" s="32" t="n">
        <v>38520.04</v>
      </c>
      <c r="AE2461" s="35">
        <f>(LEFT(Y2461,4)-Parameters!$B$23)*12+MID(Y2461,6,2)-Parameters!$B$24+1</f>
        <v/>
      </c>
    </row>
    <row r="2462">
      <c r="X2462" t="inlineStr">
        <is>
          <t>L0181314</t>
        </is>
      </c>
      <c r="Y2462" t="inlineStr">
        <is>
          <t>2025-12-11</t>
        </is>
      </c>
      <c r="Z2462" t="inlineStr">
        <is>
          <t>home_use</t>
        </is>
      </c>
      <c r="AA2462" t="inlineStr">
        <is>
          <t>IMP00067</t>
        </is>
      </c>
      <c r="AB2462" t="inlineStr">
        <is>
          <t>T100466</t>
        </is>
      </c>
      <c r="AC2462" s="32" t="n">
        <v>311087.87</v>
      </c>
      <c r="AD2462" s="32" t="n">
        <v>32664.23</v>
      </c>
      <c r="AE2462" s="35">
        <f>(LEFT(Y2462,4)-Parameters!$B$23)*12+MID(Y2462,6,2)-Parameters!$B$24+1</f>
        <v/>
      </c>
    </row>
    <row r="2463">
      <c r="X2463" t="inlineStr">
        <is>
          <t>L0181548</t>
        </is>
      </c>
      <c r="Y2463" t="inlineStr">
        <is>
          <t>2025-12-12</t>
        </is>
      </c>
      <c r="Z2463" t="inlineStr">
        <is>
          <t>home_use</t>
        </is>
      </c>
      <c r="AA2463" t="inlineStr">
        <is>
          <t>IMP00067</t>
        </is>
      </c>
      <c r="AB2463" t="inlineStr">
        <is>
          <t>T100466</t>
        </is>
      </c>
      <c r="AC2463" s="32" t="n">
        <v>7163828.46</v>
      </c>
      <c r="AD2463" s="32" t="n">
        <v>716382.85</v>
      </c>
      <c r="AE2463" s="35">
        <f>(LEFT(Y2463,4)-Parameters!$B$23)*12+MID(Y2463,6,2)-Parameters!$B$24+1</f>
        <v/>
      </c>
    </row>
    <row r="2464">
      <c r="X2464" t="inlineStr">
        <is>
          <t>L0182467</t>
        </is>
      </c>
      <c r="Y2464" t="inlineStr">
        <is>
          <t>2025-12-16</t>
        </is>
      </c>
      <c r="Z2464" t="inlineStr">
        <is>
          <t>home_use</t>
        </is>
      </c>
      <c r="AA2464" t="inlineStr">
        <is>
          <t>IMP00067</t>
        </is>
      </c>
      <c r="AB2464" t="inlineStr">
        <is>
          <t>T100466</t>
        </is>
      </c>
      <c r="AC2464" s="32" t="n">
        <v>7870448.9</v>
      </c>
      <c r="AD2464" s="32" t="n">
        <v>787044.89</v>
      </c>
      <c r="AE2464" s="35">
        <f>(LEFT(Y2464,4)-Parameters!$B$23)*12+MID(Y2464,6,2)-Parameters!$B$24+1</f>
        <v/>
      </c>
    </row>
    <row r="2465">
      <c r="X2465" t="inlineStr">
        <is>
          <t>L0182675</t>
        </is>
      </c>
      <c r="Y2465" t="inlineStr">
        <is>
          <t>2025-12-17</t>
        </is>
      </c>
      <c r="Z2465" t="inlineStr">
        <is>
          <t>home_use</t>
        </is>
      </c>
      <c r="AA2465" t="inlineStr">
        <is>
          <t>IMP00067</t>
        </is>
      </c>
      <c r="AB2465" t="inlineStr">
        <is>
          <t>T100466</t>
        </is>
      </c>
      <c r="AC2465" s="32" t="n">
        <v>434352.18</v>
      </c>
      <c r="AD2465" s="32" t="n">
        <v>45606.98</v>
      </c>
      <c r="AE2465" s="35">
        <f>(LEFT(Y2465,4)-Parameters!$B$23)*12+MID(Y2465,6,2)-Parameters!$B$24+1</f>
        <v/>
      </c>
    </row>
    <row r="2466">
      <c r="X2466" t="inlineStr">
        <is>
          <t>L0182676</t>
        </is>
      </c>
      <c r="Y2466" t="inlineStr">
        <is>
          <t>2025-12-17</t>
        </is>
      </c>
      <c r="Z2466" t="inlineStr">
        <is>
          <t>home_use</t>
        </is>
      </c>
      <c r="AA2466" t="inlineStr">
        <is>
          <t>IMP00067</t>
        </is>
      </c>
      <c r="AB2466" t="inlineStr">
        <is>
          <t>T100466</t>
        </is>
      </c>
      <c r="AC2466" s="32" t="n">
        <v>7156273.51</v>
      </c>
      <c r="AD2466" s="32" t="n">
        <v>715627.35</v>
      </c>
      <c r="AE2466" s="35">
        <f>(LEFT(Y2466,4)-Parameters!$B$23)*12+MID(Y2466,6,2)-Parameters!$B$24+1</f>
        <v/>
      </c>
    </row>
    <row r="2467">
      <c r="X2467" t="inlineStr">
        <is>
          <t>L0184288</t>
        </is>
      </c>
      <c r="Y2467" t="inlineStr">
        <is>
          <t>2025-12-24</t>
        </is>
      </c>
      <c r="Z2467" t="inlineStr">
        <is>
          <t>home_use</t>
        </is>
      </c>
      <c r="AA2467" t="inlineStr">
        <is>
          <t>IMP00067</t>
        </is>
      </c>
      <c r="AB2467" t="inlineStr">
        <is>
          <t>T100466</t>
        </is>
      </c>
      <c r="AC2467" s="32" t="n">
        <v>11544432.38</v>
      </c>
      <c r="AD2467" s="32" t="n">
        <v>1154443.24</v>
      </c>
      <c r="AE2467" s="35">
        <f>(LEFT(Y2467,4)-Parameters!$B$23)*12+MID(Y2467,6,2)-Parameters!$B$24+1</f>
        <v/>
      </c>
    </row>
    <row r="2468">
      <c r="X2468" t="inlineStr">
        <is>
          <t>L0184533</t>
        </is>
      </c>
      <c r="Y2468" t="inlineStr">
        <is>
          <t>2025-12-25</t>
        </is>
      </c>
      <c r="Z2468" t="inlineStr">
        <is>
          <t>home_use</t>
        </is>
      </c>
      <c r="AA2468" t="inlineStr">
        <is>
          <t>IMP00067</t>
        </is>
      </c>
      <c r="AB2468" t="inlineStr">
        <is>
          <t>T100466</t>
        </is>
      </c>
      <c r="AC2468" s="32" t="n">
        <v>5443637.82</v>
      </c>
      <c r="AD2468" s="32" t="n">
        <v>544363.78</v>
      </c>
      <c r="AE2468" s="35">
        <f>(LEFT(Y2468,4)-Parameters!$B$23)*12+MID(Y2468,6,2)-Parameters!$B$24+1</f>
        <v/>
      </c>
    </row>
    <row r="2469">
      <c r="X2469" t="inlineStr">
        <is>
          <t>L0184744</t>
        </is>
      </c>
      <c r="Y2469" t="inlineStr">
        <is>
          <t>2025-12-26</t>
        </is>
      </c>
      <c r="Z2469" t="inlineStr">
        <is>
          <t>home_use</t>
        </is>
      </c>
      <c r="AA2469" t="inlineStr">
        <is>
          <t>IMP00067</t>
        </is>
      </c>
      <c r="AB2469" t="inlineStr">
        <is>
          <t>T100466</t>
        </is>
      </c>
      <c r="AC2469" s="32" t="n">
        <v>827724.72</v>
      </c>
      <c r="AD2469" s="32" t="n">
        <v>86911.10000000001</v>
      </c>
      <c r="AE2469" s="35">
        <f>(LEFT(Y2469,4)-Parameters!$B$23)*12+MID(Y2469,6,2)-Parameters!$B$24+1</f>
        <v/>
      </c>
    </row>
    <row r="2470">
      <c r="X2470" t="inlineStr">
        <is>
          <t>L0184745</t>
        </is>
      </c>
      <c r="Y2470" t="inlineStr">
        <is>
          <t>2025-12-26</t>
        </is>
      </c>
      <c r="Z2470" t="inlineStr">
        <is>
          <t>home_use</t>
        </is>
      </c>
      <c r="AA2470" t="inlineStr">
        <is>
          <t>IMP00067</t>
        </is>
      </c>
      <c r="AB2470" t="inlineStr">
        <is>
          <t>T100466</t>
        </is>
      </c>
      <c r="AC2470" s="32" t="n">
        <v>6708127.91</v>
      </c>
      <c r="AD2470" s="32" t="n">
        <v>670812.79</v>
      </c>
      <c r="AE2470" s="35">
        <f>(LEFT(Y2470,4)-Parameters!$B$23)*12+MID(Y2470,6,2)-Parameters!$B$24+1</f>
        <v/>
      </c>
    </row>
    <row r="2471">
      <c r="X2471" t="inlineStr">
        <is>
          <t>L0185198</t>
        </is>
      </c>
      <c r="Y2471" t="inlineStr">
        <is>
          <t>2025-12-28</t>
        </is>
      </c>
      <c r="Z2471" t="inlineStr">
        <is>
          <t>home_use</t>
        </is>
      </c>
      <c r="AA2471" t="inlineStr">
        <is>
          <t>IMP00067</t>
        </is>
      </c>
      <c r="AB2471" t="inlineStr">
        <is>
          <t>T100466</t>
        </is>
      </c>
      <c r="AC2471" s="32" t="n">
        <v>3631998.58</v>
      </c>
      <c r="AD2471" s="32" t="n">
        <v>363199.86</v>
      </c>
      <c r="AE2471" s="35">
        <f>(LEFT(Y2471,4)-Parameters!$B$23)*12+MID(Y2471,6,2)-Parameters!$B$24+1</f>
        <v/>
      </c>
    </row>
    <row r="2472">
      <c r="X2472" t="inlineStr">
        <is>
          <t>L0185199</t>
        </is>
      </c>
      <c r="Y2472" t="inlineStr">
        <is>
          <t>2025-12-28</t>
        </is>
      </c>
      <c r="Z2472" t="inlineStr">
        <is>
          <t>home_use</t>
        </is>
      </c>
      <c r="AA2472" t="inlineStr">
        <is>
          <t>IMP00067</t>
        </is>
      </c>
      <c r="AB2472" t="inlineStr">
        <is>
          <t>T100466</t>
        </is>
      </c>
      <c r="AC2472" s="32" t="n">
        <v>32703425.68</v>
      </c>
      <c r="AD2472" s="32" t="n">
        <v>3270342.57</v>
      </c>
      <c r="AE2472" s="35">
        <f>(LEFT(Y2472,4)-Parameters!$B$23)*12+MID(Y2472,6,2)-Parameters!$B$24+1</f>
        <v/>
      </c>
    </row>
    <row r="2473">
      <c r="X2473" t="inlineStr">
        <is>
          <t>L0185938</t>
        </is>
      </c>
      <c r="Y2473" t="inlineStr">
        <is>
          <t>2026-01-03</t>
        </is>
      </c>
      <c r="Z2473" t="inlineStr">
        <is>
          <t>home_use</t>
        </is>
      </c>
      <c r="AA2473" t="inlineStr">
        <is>
          <t>IMP00067</t>
        </is>
      </c>
      <c r="AB2473" t="inlineStr">
        <is>
          <t>T100466</t>
        </is>
      </c>
      <c r="AC2473" s="32" t="n">
        <v>1463527.48</v>
      </c>
      <c r="AD2473" s="32" t="n">
        <v>146352.75</v>
      </c>
      <c r="AE2473" s="35">
        <f>(LEFT(Y2473,4)-Parameters!$B$23)*12+MID(Y2473,6,2)-Parameters!$B$24+1</f>
        <v/>
      </c>
    </row>
    <row r="2474">
      <c r="X2474" t="inlineStr">
        <is>
          <t>L0186175</t>
        </is>
      </c>
      <c r="Y2474" t="inlineStr">
        <is>
          <t>2026-01-04</t>
        </is>
      </c>
      <c r="Z2474" t="inlineStr">
        <is>
          <t>home_use</t>
        </is>
      </c>
      <c r="AA2474" t="inlineStr">
        <is>
          <t>IMP00067</t>
        </is>
      </c>
      <c r="AB2474" t="inlineStr">
        <is>
          <t>T100466</t>
        </is>
      </c>
      <c r="AC2474" s="32" t="n">
        <v>14189712.62</v>
      </c>
      <c r="AD2474" s="32" t="n">
        <v>1418971.26</v>
      </c>
      <c r="AE2474" s="35">
        <f>(LEFT(Y2474,4)-Parameters!$B$23)*12+MID(Y2474,6,2)-Parameters!$B$24+1</f>
        <v/>
      </c>
    </row>
    <row r="2475">
      <c r="X2475" t="inlineStr">
        <is>
          <t>L0186176</t>
        </is>
      </c>
      <c r="Y2475" t="inlineStr">
        <is>
          <t>2026-01-04</t>
        </is>
      </c>
      <c r="Z2475" t="inlineStr">
        <is>
          <t>home_use</t>
        </is>
      </c>
      <c r="AA2475" t="inlineStr">
        <is>
          <t>IMP00067</t>
        </is>
      </c>
      <c r="AB2475" t="inlineStr">
        <is>
          <t>T100466</t>
        </is>
      </c>
      <c r="AC2475" s="32" t="n">
        <v>13392086.54</v>
      </c>
      <c r="AD2475" s="32" t="n">
        <v>1339208.65</v>
      </c>
      <c r="AE2475" s="35">
        <f>(LEFT(Y2475,4)-Parameters!$B$23)*12+MID(Y2475,6,2)-Parameters!$B$24+1</f>
        <v/>
      </c>
    </row>
    <row r="2476">
      <c r="X2476" t="inlineStr">
        <is>
          <t>L0188741</t>
        </is>
      </c>
      <c r="Y2476" t="inlineStr">
        <is>
          <t>2026-01-14</t>
        </is>
      </c>
      <c r="Z2476" t="inlineStr">
        <is>
          <t>home_use</t>
        </is>
      </c>
      <c r="AA2476" t="inlineStr">
        <is>
          <t>IMP00067</t>
        </is>
      </c>
      <c r="AB2476" t="inlineStr">
        <is>
          <t>T100466</t>
        </is>
      </c>
      <c r="AC2476" s="32" t="n">
        <v>15666750.84</v>
      </c>
      <c r="AD2476" s="32" t="n">
        <v>1566675.08</v>
      </c>
      <c r="AE2476" s="35">
        <f>(LEFT(Y2476,4)-Parameters!$B$23)*12+MID(Y2476,6,2)-Parameters!$B$24+1</f>
        <v/>
      </c>
    </row>
    <row r="2477">
      <c r="X2477" t="inlineStr">
        <is>
          <t>L0190780</t>
        </is>
      </c>
      <c r="Y2477" t="inlineStr">
        <is>
          <t>2026-01-22</t>
        </is>
      </c>
      <c r="Z2477" t="inlineStr">
        <is>
          <t>home_use</t>
        </is>
      </c>
      <c r="AA2477" t="inlineStr">
        <is>
          <t>IMP00067</t>
        </is>
      </c>
      <c r="AB2477" t="inlineStr">
        <is>
          <t>T100466</t>
        </is>
      </c>
      <c r="AC2477" s="32" t="n">
        <v>22622165.75</v>
      </c>
      <c r="AD2477" s="32" t="n">
        <v>2262216.58</v>
      </c>
      <c r="AE2477" s="35">
        <f>(LEFT(Y2477,4)-Parameters!$B$23)*12+MID(Y2477,6,2)-Parameters!$B$24+1</f>
        <v/>
      </c>
    </row>
    <row r="2478">
      <c r="X2478" t="inlineStr">
        <is>
          <t>L0191573</t>
        </is>
      </c>
      <c r="Y2478" t="inlineStr">
        <is>
          <t>2026-01-25</t>
        </is>
      </c>
      <c r="Z2478" t="inlineStr">
        <is>
          <t>home_use</t>
        </is>
      </c>
      <c r="AA2478" t="inlineStr">
        <is>
          <t>IMP00067</t>
        </is>
      </c>
      <c r="AB2478" t="inlineStr">
        <is>
          <t>T100466</t>
        </is>
      </c>
      <c r="AC2478" s="32" t="n">
        <v>142722.6</v>
      </c>
      <c r="AD2478" s="32" t="n">
        <v>14985.87</v>
      </c>
      <c r="AE2478" s="35">
        <f>(LEFT(Y2478,4)-Parameters!$B$23)*12+MID(Y2478,6,2)-Parameters!$B$24+1</f>
        <v/>
      </c>
    </row>
    <row r="2479">
      <c r="X2479" t="inlineStr">
        <is>
          <t>L0192568</t>
        </is>
      </c>
      <c r="Y2479" t="inlineStr">
        <is>
          <t>2026-02-01</t>
        </is>
      </c>
      <c r="Z2479" t="inlineStr">
        <is>
          <t>warehouse_out</t>
        </is>
      </c>
      <c r="AA2479" t="inlineStr">
        <is>
          <t>IMP00067</t>
        </is>
      </c>
      <c r="AB2479" t="inlineStr">
        <is>
          <t>T100466</t>
        </is>
      </c>
      <c r="AC2479" s="32" t="n">
        <v>15192386.72</v>
      </c>
      <c r="AD2479" s="32" t="n">
        <v>1519238.67</v>
      </c>
      <c r="AE2479" s="35">
        <f>(LEFT(Y2479,4)-Parameters!$B$23)*12+MID(Y2479,6,2)-Parameters!$B$24+1</f>
        <v/>
      </c>
    </row>
    <row r="2480">
      <c r="X2480" t="inlineStr">
        <is>
          <t>L0193103</t>
        </is>
      </c>
      <c r="Y2480" t="inlineStr">
        <is>
          <t>2026-02-03</t>
        </is>
      </c>
      <c r="Z2480" t="inlineStr">
        <is>
          <t>home_use</t>
        </is>
      </c>
      <c r="AA2480" t="inlineStr">
        <is>
          <t>IMP00067</t>
        </is>
      </c>
      <c r="AB2480" t="inlineStr">
        <is>
          <t>T100466</t>
        </is>
      </c>
      <c r="AC2480" s="32" t="n">
        <v>3486507.76</v>
      </c>
      <c r="AD2480" s="32" t="n">
        <v>348650.78</v>
      </c>
      <c r="AE2480" s="35">
        <f>(LEFT(Y2480,4)-Parameters!$B$23)*12+MID(Y2480,6,2)-Parameters!$B$24+1</f>
        <v/>
      </c>
    </row>
    <row r="2481">
      <c r="X2481" t="inlineStr">
        <is>
          <t>L0193321</t>
        </is>
      </c>
      <c r="Y2481" t="inlineStr">
        <is>
          <t>2026-02-04</t>
        </is>
      </c>
      <c r="Z2481" t="inlineStr">
        <is>
          <t>home_use</t>
        </is>
      </c>
      <c r="AA2481" t="inlineStr">
        <is>
          <t>IMP00067</t>
        </is>
      </c>
      <c r="AB2481" t="inlineStr">
        <is>
          <t>T100466</t>
        </is>
      </c>
      <c r="AC2481" s="32" t="n">
        <v>3286756.77</v>
      </c>
      <c r="AD2481" s="32" t="n">
        <v>328675.68</v>
      </c>
      <c r="AE2481" s="35">
        <f>(LEFT(Y2481,4)-Parameters!$B$23)*12+MID(Y2481,6,2)-Parameters!$B$24+1</f>
        <v/>
      </c>
    </row>
    <row r="2482">
      <c r="X2482" t="inlineStr">
        <is>
          <t>L0193851</t>
        </is>
      </c>
      <c r="Y2482" t="inlineStr">
        <is>
          <t>2026-02-06</t>
        </is>
      </c>
      <c r="Z2482" t="inlineStr">
        <is>
          <t>home_use</t>
        </is>
      </c>
      <c r="AA2482" t="inlineStr">
        <is>
          <t>IMP00067</t>
        </is>
      </c>
      <c r="AB2482" t="inlineStr">
        <is>
          <t>T100466</t>
        </is>
      </c>
      <c r="AC2482" s="32" t="n">
        <v>253426.69</v>
      </c>
      <c r="AD2482" s="32" t="n">
        <v>26609.8</v>
      </c>
      <c r="AE2482" s="35">
        <f>(LEFT(Y2482,4)-Parameters!$B$23)*12+MID(Y2482,6,2)-Parameters!$B$24+1</f>
        <v/>
      </c>
    </row>
    <row r="2483">
      <c r="X2483" t="inlineStr">
        <is>
          <t>L0194125</t>
        </is>
      </c>
      <c r="Y2483" t="inlineStr">
        <is>
          <t>2026-02-07</t>
        </is>
      </c>
      <c r="Z2483" t="inlineStr">
        <is>
          <t>home_use</t>
        </is>
      </c>
      <c r="AA2483" t="inlineStr">
        <is>
          <t>IMP00067</t>
        </is>
      </c>
      <c r="AB2483" t="inlineStr">
        <is>
          <t>T100466</t>
        </is>
      </c>
      <c r="AC2483" s="32" t="n">
        <v>2169544.53</v>
      </c>
      <c r="AD2483" s="32" t="n">
        <v>216954.45</v>
      </c>
      <c r="AE2483" s="35">
        <f>(LEFT(Y2483,4)-Parameters!$B$23)*12+MID(Y2483,6,2)-Parameters!$B$24+1</f>
        <v/>
      </c>
    </row>
    <row r="2484">
      <c r="X2484" t="inlineStr">
        <is>
          <t>L0195213</t>
        </is>
      </c>
      <c r="Y2484" t="inlineStr">
        <is>
          <t>2026-02-11</t>
        </is>
      </c>
      <c r="Z2484" t="inlineStr">
        <is>
          <t>home_use</t>
        </is>
      </c>
      <c r="AA2484" t="inlineStr">
        <is>
          <t>IMP00067</t>
        </is>
      </c>
      <c r="AB2484" t="inlineStr">
        <is>
          <t>T100466</t>
        </is>
      </c>
      <c r="AC2484" s="32" t="n">
        <v>3166285.81</v>
      </c>
      <c r="AD2484" s="32" t="n">
        <v>316628.58</v>
      </c>
      <c r="AE2484" s="35">
        <f>(LEFT(Y2484,4)-Parameters!$B$23)*12+MID(Y2484,6,2)-Parameters!$B$24+1</f>
        <v/>
      </c>
    </row>
    <row r="2485">
      <c r="X2485" t="inlineStr">
        <is>
          <t>L0196241</t>
        </is>
      </c>
      <c r="Y2485" t="inlineStr">
        <is>
          <t>2026-02-15</t>
        </is>
      </c>
      <c r="Z2485" t="inlineStr">
        <is>
          <t>home_use</t>
        </is>
      </c>
      <c r="AA2485" t="inlineStr">
        <is>
          <t>IMP00067</t>
        </is>
      </c>
      <c r="AB2485" t="inlineStr">
        <is>
          <t>T100466</t>
        </is>
      </c>
      <c r="AC2485" s="32" t="n">
        <v>13471140.21</v>
      </c>
      <c r="AD2485" s="32" t="n">
        <v>1347114.02</v>
      </c>
      <c r="AE2485" s="35">
        <f>(LEFT(Y2485,4)-Parameters!$B$23)*12+MID(Y2485,6,2)-Parameters!$B$24+1</f>
        <v/>
      </c>
    </row>
    <row r="2486">
      <c r="X2486" t="inlineStr">
        <is>
          <t>L0197020</t>
        </is>
      </c>
      <c r="Y2486" t="inlineStr">
        <is>
          <t>2026-02-18</t>
        </is>
      </c>
      <c r="Z2486" t="inlineStr">
        <is>
          <t>home_use</t>
        </is>
      </c>
      <c r="AA2486" t="inlineStr">
        <is>
          <t>IMP00067</t>
        </is>
      </c>
      <c r="AB2486" t="inlineStr">
        <is>
          <t>T100466</t>
        </is>
      </c>
      <c r="AC2486" s="32" t="n">
        <v>2438263.08</v>
      </c>
      <c r="AD2486" s="32" t="n">
        <v>243826.31</v>
      </c>
      <c r="AE2486" s="35">
        <f>(LEFT(Y2486,4)-Parameters!$B$23)*12+MID(Y2486,6,2)-Parameters!$B$24+1</f>
        <v/>
      </c>
    </row>
    <row r="2487">
      <c r="X2487" t="inlineStr">
        <is>
          <t>L0198614</t>
        </is>
      </c>
      <c r="Y2487" t="inlineStr">
        <is>
          <t>2026-02-24</t>
        </is>
      </c>
      <c r="Z2487" t="inlineStr">
        <is>
          <t>home_use</t>
        </is>
      </c>
      <c r="AA2487" t="inlineStr">
        <is>
          <t>IMP00067</t>
        </is>
      </c>
      <c r="AB2487" t="inlineStr">
        <is>
          <t>T100466</t>
        </is>
      </c>
      <c r="AC2487" s="32" t="n">
        <v>14543582.86</v>
      </c>
      <c r="AD2487" s="32" t="n">
        <v>1454358.29</v>
      </c>
      <c r="AE2487" s="35">
        <f>(LEFT(Y2487,4)-Parameters!$B$23)*12+MID(Y2487,6,2)-Parameters!$B$24+1</f>
        <v/>
      </c>
    </row>
    <row r="2488">
      <c r="X2488" t="inlineStr">
        <is>
          <t>L0199396</t>
        </is>
      </c>
      <c r="Y2488" t="inlineStr">
        <is>
          <t>2026-02-27</t>
        </is>
      </c>
      <c r="Z2488" t="inlineStr">
        <is>
          <t>home_use</t>
        </is>
      </c>
      <c r="AA2488" t="inlineStr">
        <is>
          <t>IMP00067</t>
        </is>
      </c>
      <c r="AB2488" t="inlineStr">
        <is>
          <t>T100466</t>
        </is>
      </c>
      <c r="AC2488" s="32" t="n">
        <v>1120410.78</v>
      </c>
      <c r="AD2488" s="32" t="n">
        <v>112041.08</v>
      </c>
      <c r="AE2488" s="35">
        <f>(LEFT(Y2488,4)-Parameters!$B$23)*12+MID(Y2488,6,2)-Parameters!$B$24+1</f>
        <v/>
      </c>
    </row>
    <row r="2489">
      <c r="X2489" t="inlineStr">
        <is>
          <t>L0199652</t>
        </is>
      </c>
      <c r="Y2489" t="inlineStr">
        <is>
          <t>2026-02-28</t>
        </is>
      </c>
      <c r="Z2489" t="inlineStr">
        <is>
          <t>home_use</t>
        </is>
      </c>
      <c r="AA2489" t="inlineStr">
        <is>
          <t>IMP00067</t>
        </is>
      </c>
      <c r="AB2489" t="inlineStr">
        <is>
          <t>T100466</t>
        </is>
      </c>
      <c r="AC2489" s="32" t="n">
        <v>2597341.25</v>
      </c>
      <c r="AD2489" s="32" t="n">
        <v>259734.13</v>
      </c>
      <c r="AE2489" s="35">
        <f>(LEFT(Y2489,4)-Parameters!$B$23)*12+MID(Y2489,6,2)-Parameters!$B$24+1</f>
        <v/>
      </c>
    </row>
    <row r="2490">
      <c r="X2490" t="inlineStr">
        <is>
          <t>L0199653</t>
        </is>
      </c>
      <c r="Y2490" t="inlineStr">
        <is>
          <t>2026-02-28</t>
        </is>
      </c>
      <c r="Z2490" t="inlineStr">
        <is>
          <t>home_use</t>
        </is>
      </c>
      <c r="AA2490" t="inlineStr">
        <is>
          <t>IMP00067</t>
        </is>
      </c>
      <c r="AB2490" t="inlineStr">
        <is>
          <t>T100466</t>
        </is>
      </c>
      <c r="AC2490" s="32" t="n">
        <v>2177566.91</v>
      </c>
      <c r="AD2490" s="32" t="n">
        <v>217756.69</v>
      </c>
      <c r="AE2490" s="35">
        <f>(LEFT(Y2490,4)-Parameters!$B$23)*12+MID(Y2490,6,2)-Parameters!$B$24+1</f>
        <v/>
      </c>
    </row>
    <row r="2491">
      <c r="X2491" t="inlineStr">
        <is>
          <t>L0200429</t>
        </is>
      </c>
      <c r="Y2491" t="inlineStr">
        <is>
          <t>2026-03-03</t>
        </is>
      </c>
      <c r="Z2491" t="inlineStr">
        <is>
          <t>home_use</t>
        </is>
      </c>
      <c r="AA2491" t="inlineStr">
        <is>
          <t>IMP00067</t>
        </is>
      </c>
      <c r="AB2491" t="inlineStr">
        <is>
          <t>T100466</t>
        </is>
      </c>
      <c r="AC2491" s="32" t="n">
        <v>7640996.85</v>
      </c>
      <c r="AD2491" s="32" t="n">
        <v>764099.6800000001</v>
      </c>
      <c r="AE2491" s="35">
        <f>(LEFT(Y2491,4)-Parameters!$B$23)*12+MID(Y2491,6,2)-Parameters!$B$24+1</f>
        <v/>
      </c>
    </row>
    <row r="2492">
      <c r="X2492" t="inlineStr">
        <is>
          <t>L0201505</t>
        </is>
      </c>
      <c r="Y2492" t="inlineStr">
        <is>
          <t>2026-03-07</t>
        </is>
      </c>
      <c r="Z2492" t="inlineStr">
        <is>
          <t>home_use</t>
        </is>
      </c>
      <c r="AA2492" t="inlineStr">
        <is>
          <t>IMP00067</t>
        </is>
      </c>
      <c r="AB2492" t="inlineStr">
        <is>
          <t>T100466</t>
        </is>
      </c>
      <c r="AC2492" s="32" t="n">
        <v>6019449.35</v>
      </c>
      <c r="AD2492" s="32" t="n">
        <v>601944.9300000001</v>
      </c>
      <c r="AE2492" s="35">
        <f>(LEFT(Y2492,4)-Parameters!$B$23)*12+MID(Y2492,6,2)-Parameters!$B$24+1</f>
        <v/>
      </c>
    </row>
    <row r="2493">
      <c r="X2493" t="inlineStr">
        <is>
          <t>L0201757</t>
        </is>
      </c>
      <c r="Y2493" t="inlineStr">
        <is>
          <t>2026-03-08</t>
        </is>
      </c>
      <c r="Z2493" t="inlineStr">
        <is>
          <t>home_use</t>
        </is>
      </c>
      <c r="AA2493" t="inlineStr">
        <is>
          <t>IMP00067</t>
        </is>
      </c>
      <c r="AB2493" t="inlineStr">
        <is>
          <t>T100466</t>
        </is>
      </c>
      <c r="AC2493" s="32" t="n">
        <v>2405655.66</v>
      </c>
      <c r="AD2493" s="32" t="n">
        <v>240565.57</v>
      </c>
      <c r="AE2493" s="35">
        <f>(LEFT(Y2493,4)-Parameters!$B$23)*12+MID(Y2493,6,2)-Parameters!$B$24+1</f>
        <v/>
      </c>
    </row>
    <row r="2494">
      <c r="X2494" t="inlineStr">
        <is>
          <t>L0202024</t>
        </is>
      </c>
      <c r="Y2494" t="inlineStr">
        <is>
          <t>2026-03-09</t>
        </is>
      </c>
      <c r="Z2494" t="inlineStr">
        <is>
          <t>home_use</t>
        </is>
      </c>
      <c r="AA2494" t="inlineStr">
        <is>
          <t>IMP00067</t>
        </is>
      </c>
      <c r="AB2494" t="inlineStr">
        <is>
          <t>T100466</t>
        </is>
      </c>
      <c r="AC2494" s="32" t="n">
        <v>17569331.72</v>
      </c>
      <c r="AD2494" s="32" t="n">
        <v>1756933.17</v>
      </c>
      <c r="AE2494" s="35">
        <f>(LEFT(Y2494,4)-Parameters!$B$23)*12+MID(Y2494,6,2)-Parameters!$B$24+1</f>
        <v/>
      </c>
    </row>
    <row r="2495">
      <c r="X2495" t="inlineStr">
        <is>
          <t>L0203645</t>
        </is>
      </c>
      <c r="Y2495" t="inlineStr">
        <is>
          <t>2026-03-15</t>
        </is>
      </c>
      <c r="Z2495" t="inlineStr">
        <is>
          <t>home_use</t>
        </is>
      </c>
      <c r="AA2495" t="inlineStr">
        <is>
          <t>IMP00067</t>
        </is>
      </c>
      <c r="AB2495" t="inlineStr">
        <is>
          <t>T100466</t>
        </is>
      </c>
      <c r="AC2495" s="32" t="n">
        <v>8961744.01</v>
      </c>
      <c r="AD2495" s="32" t="n">
        <v>896174.4</v>
      </c>
      <c r="AE2495" s="35">
        <f>(LEFT(Y2495,4)-Parameters!$B$23)*12+MID(Y2495,6,2)-Parameters!$B$24+1</f>
        <v/>
      </c>
    </row>
    <row r="2496">
      <c r="X2496" t="inlineStr">
        <is>
          <t>L0204162</t>
        </is>
      </c>
      <c r="Y2496" t="inlineStr">
        <is>
          <t>2026-03-17</t>
        </is>
      </c>
      <c r="Z2496" t="inlineStr">
        <is>
          <t>home_use</t>
        </is>
      </c>
      <c r="AA2496" t="inlineStr">
        <is>
          <t>IMP00067</t>
        </is>
      </c>
      <c r="AB2496" t="inlineStr">
        <is>
          <t>T100466</t>
        </is>
      </c>
      <c r="AC2496" s="32" t="n">
        <v>2185643.92</v>
      </c>
      <c r="AD2496" s="32" t="n">
        <v>218564.39</v>
      </c>
      <c r="AE2496" s="35">
        <f>(LEFT(Y2496,4)-Parameters!$B$23)*12+MID(Y2496,6,2)-Parameters!$B$24+1</f>
        <v/>
      </c>
    </row>
    <row r="2497">
      <c r="X2497" t="inlineStr">
        <is>
          <t>L0204670</t>
        </is>
      </c>
      <c r="Y2497" t="inlineStr">
        <is>
          <t>2026-03-19</t>
        </is>
      </c>
      <c r="Z2497" t="inlineStr">
        <is>
          <t>home_use</t>
        </is>
      </c>
      <c r="AA2497" t="inlineStr">
        <is>
          <t>IMP00067</t>
        </is>
      </c>
      <c r="AB2497" t="inlineStr">
        <is>
          <t>T100466</t>
        </is>
      </c>
      <c r="AC2497" s="32" t="n">
        <v>105819484.34</v>
      </c>
      <c r="AD2497" s="32" t="n">
        <v>10581948.43</v>
      </c>
      <c r="AE2497" s="35">
        <f>(LEFT(Y2497,4)-Parameters!$B$23)*12+MID(Y2497,6,2)-Parameters!$B$24+1</f>
        <v/>
      </c>
    </row>
    <row r="2498">
      <c r="X2498" t="inlineStr">
        <is>
          <t>L0204918</t>
        </is>
      </c>
      <c r="Y2498" t="inlineStr">
        <is>
          <t>2026-03-20</t>
        </is>
      </c>
      <c r="Z2498" t="inlineStr">
        <is>
          <t>home_use</t>
        </is>
      </c>
      <c r="AA2498" t="inlineStr">
        <is>
          <t>IMP00067</t>
        </is>
      </c>
      <c r="AB2498" t="inlineStr">
        <is>
          <t>T100466</t>
        </is>
      </c>
      <c r="AC2498" s="32" t="n">
        <v>3285771.83</v>
      </c>
      <c r="AD2498" s="32" t="n">
        <v>328577.18</v>
      </c>
      <c r="AE2498" s="35">
        <f>(LEFT(Y2498,4)-Parameters!$B$23)*12+MID(Y2498,6,2)-Parameters!$B$24+1</f>
        <v/>
      </c>
    </row>
    <row r="2499">
      <c r="X2499" t="inlineStr">
        <is>
          <t>L0205753</t>
        </is>
      </c>
      <c r="Y2499" t="inlineStr">
        <is>
          <t>2026-03-23</t>
        </is>
      </c>
      <c r="Z2499" t="inlineStr">
        <is>
          <t>home_use</t>
        </is>
      </c>
      <c r="AA2499" t="inlineStr">
        <is>
          <t>IMP00067</t>
        </is>
      </c>
      <c r="AB2499" t="inlineStr">
        <is>
          <t>T100466</t>
        </is>
      </c>
      <c r="AC2499" s="32" t="n">
        <v>3068453.18</v>
      </c>
      <c r="AD2499" s="32" t="n">
        <v>306845.32</v>
      </c>
      <c r="AE2499" s="35">
        <f>(LEFT(Y2499,4)-Parameters!$B$23)*12+MID(Y2499,6,2)-Parameters!$B$24+1</f>
        <v/>
      </c>
    </row>
    <row r="2500">
      <c r="X2500" t="inlineStr">
        <is>
          <t>L0206300</t>
        </is>
      </c>
      <c r="Y2500" t="inlineStr">
        <is>
          <t>2026-03-25</t>
        </is>
      </c>
      <c r="Z2500" t="inlineStr">
        <is>
          <t>home_use</t>
        </is>
      </c>
      <c r="AA2500" t="inlineStr">
        <is>
          <t>IMP00067</t>
        </is>
      </c>
      <c r="AB2500" t="inlineStr">
        <is>
          <t>T100466</t>
        </is>
      </c>
      <c r="AC2500" s="32" t="n">
        <v>1283659.08</v>
      </c>
      <c r="AD2500" s="32" t="n">
        <v>128365.91</v>
      </c>
      <c r="AE2500" s="35">
        <f>(LEFT(Y2500,4)-Parameters!$B$23)*12+MID(Y2500,6,2)-Parameters!$B$24+1</f>
        <v/>
      </c>
    </row>
    <row r="2501">
      <c r="X2501" t="inlineStr">
        <is>
          <t>L0206575</t>
        </is>
      </c>
      <c r="Y2501" t="inlineStr">
        <is>
          <t>2026-03-26</t>
        </is>
      </c>
      <c r="Z2501" t="inlineStr">
        <is>
          <t>home_use</t>
        </is>
      </c>
      <c r="AA2501" t="inlineStr">
        <is>
          <t>IMP00067</t>
        </is>
      </c>
      <c r="AB2501" t="inlineStr">
        <is>
          <t>T100466</t>
        </is>
      </c>
      <c r="AC2501" s="32" t="n">
        <v>16833374.3</v>
      </c>
      <c r="AD2501" s="32" t="n">
        <v>1683337.43</v>
      </c>
      <c r="AE2501" s="35">
        <f>(LEFT(Y2501,4)-Parameters!$B$23)*12+MID(Y2501,6,2)-Parameters!$B$24+1</f>
        <v/>
      </c>
    </row>
    <row r="2502">
      <c r="X2502" t="inlineStr">
        <is>
          <t>L0207711</t>
        </is>
      </c>
      <c r="Y2502" t="inlineStr">
        <is>
          <t>2026-04-02</t>
        </is>
      </c>
      <c r="Z2502" t="inlineStr">
        <is>
          <t>home_use</t>
        </is>
      </c>
      <c r="AA2502" t="inlineStr">
        <is>
          <t>IMP00067</t>
        </is>
      </c>
      <c r="AB2502" t="inlineStr">
        <is>
          <t>T100466</t>
        </is>
      </c>
      <c r="AC2502" s="32" t="n">
        <v>505756.91</v>
      </c>
      <c r="AD2502" s="32" t="n">
        <v>53104.48</v>
      </c>
      <c r="AE2502" s="35">
        <f>(LEFT(Y2502,4)-Parameters!$B$23)*12+MID(Y2502,6,2)-Parameters!$B$24+1</f>
        <v/>
      </c>
    </row>
    <row r="2503">
      <c r="X2503" t="inlineStr">
        <is>
          <t>L0209645</t>
        </is>
      </c>
      <c r="Y2503" t="inlineStr">
        <is>
          <t>2026-04-09</t>
        </is>
      </c>
      <c r="Z2503" t="inlineStr">
        <is>
          <t>home_use</t>
        </is>
      </c>
      <c r="AA2503" t="inlineStr">
        <is>
          <t>IMP00067</t>
        </is>
      </c>
      <c r="AB2503" t="inlineStr">
        <is>
          <t>T100466</t>
        </is>
      </c>
      <c r="AC2503" s="32" t="n">
        <v>720323.45</v>
      </c>
      <c r="AD2503" s="32" t="n">
        <v>75633.96000000001</v>
      </c>
      <c r="AE2503" s="35">
        <f>(LEFT(Y2503,4)-Parameters!$B$23)*12+MID(Y2503,6,2)-Parameters!$B$24+1</f>
        <v/>
      </c>
    </row>
    <row r="2504">
      <c r="X2504" t="inlineStr">
        <is>
          <t>L0209646</t>
        </is>
      </c>
      <c r="Y2504" t="inlineStr">
        <is>
          <t>2026-04-09</t>
        </is>
      </c>
      <c r="Z2504" t="inlineStr">
        <is>
          <t>home_use</t>
        </is>
      </c>
      <c r="AA2504" t="inlineStr">
        <is>
          <t>IMP00067</t>
        </is>
      </c>
      <c r="AB2504" t="inlineStr">
        <is>
          <t>T100466</t>
        </is>
      </c>
      <c r="AC2504" s="32" t="n">
        <v>3038536.2</v>
      </c>
      <c r="AD2504" s="32" t="n">
        <v>303853.62</v>
      </c>
      <c r="AE2504" s="35">
        <f>(LEFT(Y2504,4)-Parameters!$B$23)*12+MID(Y2504,6,2)-Parameters!$B$24+1</f>
        <v/>
      </c>
    </row>
    <row r="2505">
      <c r="X2505" t="inlineStr">
        <is>
          <t>L0210724</t>
        </is>
      </c>
      <c r="Y2505" t="inlineStr">
        <is>
          <t>2026-04-13</t>
        </is>
      </c>
      <c r="Z2505" t="inlineStr">
        <is>
          <t>home_use</t>
        </is>
      </c>
      <c r="AA2505" t="inlineStr">
        <is>
          <t>IMP00067</t>
        </is>
      </c>
      <c r="AB2505" t="inlineStr">
        <is>
          <t>T100466</t>
        </is>
      </c>
      <c r="AC2505" s="32" t="n">
        <v>7353229.42</v>
      </c>
      <c r="AD2505" s="32" t="n">
        <v>735322.9399999999</v>
      </c>
      <c r="AE2505" s="35">
        <f>(LEFT(Y2505,4)-Parameters!$B$23)*12+MID(Y2505,6,2)-Parameters!$B$24+1</f>
        <v/>
      </c>
    </row>
    <row r="2506">
      <c r="X2506" t="inlineStr">
        <is>
          <t>L0211019</t>
        </is>
      </c>
      <c r="Y2506" t="inlineStr">
        <is>
          <t>2026-04-14</t>
        </is>
      </c>
      <c r="Z2506" t="inlineStr">
        <is>
          <t>home_use</t>
        </is>
      </c>
      <c r="AA2506" t="inlineStr">
        <is>
          <t>IMP00067</t>
        </is>
      </c>
      <c r="AB2506" t="inlineStr">
        <is>
          <t>T100466</t>
        </is>
      </c>
      <c r="AC2506" s="32" t="n">
        <v>322142.79</v>
      </c>
      <c r="AD2506" s="32" t="n">
        <v>33824.99</v>
      </c>
      <c r="AE2506" s="35">
        <f>(LEFT(Y2506,4)-Parameters!$B$23)*12+MID(Y2506,6,2)-Parameters!$B$24+1</f>
        <v/>
      </c>
    </row>
    <row r="2507">
      <c r="X2507" t="inlineStr">
        <is>
          <t>L0211020</t>
        </is>
      </c>
      <c r="Y2507" t="inlineStr">
        <is>
          <t>2026-04-14</t>
        </is>
      </c>
      <c r="Z2507" t="inlineStr">
        <is>
          <t>home_use</t>
        </is>
      </c>
      <c r="AA2507" t="inlineStr">
        <is>
          <t>IMP00067</t>
        </is>
      </c>
      <c r="AB2507" t="inlineStr">
        <is>
          <t>T100466</t>
        </is>
      </c>
      <c r="AC2507" s="32" t="n">
        <v>44285813.84</v>
      </c>
      <c r="AD2507" s="32" t="n">
        <v>4428581.38</v>
      </c>
      <c r="AE2507" s="35">
        <f>(LEFT(Y2507,4)-Parameters!$B$23)*12+MID(Y2507,6,2)-Parameters!$B$24+1</f>
        <v/>
      </c>
    </row>
    <row r="2508">
      <c r="X2508" t="inlineStr">
        <is>
          <t>L0211577</t>
        </is>
      </c>
      <c r="Y2508" t="inlineStr">
        <is>
          <t>2026-04-16</t>
        </is>
      </c>
      <c r="Z2508" t="inlineStr">
        <is>
          <t>home_use</t>
        </is>
      </c>
      <c r="AA2508" t="inlineStr">
        <is>
          <t>IMP00067</t>
        </is>
      </c>
      <c r="AB2508" t="inlineStr">
        <is>
          <t>T100466</t>
        </is>
      </c>
      <c r="AC2508" s="32" t="n">
        <v>631290.1899999999</v>
      </c>
      <c r="AD2508" s="32" t="n">
        <v>66285.47</v>
      </c>
      <c r="AE2508" s="35">
        <f>(LEFT(Y2508,4)-Parameters!$B$23)*12+MID(Y2508,6,2)-Parameters!$B$24+1</f>
        <v/>
      </c>
    </row>
    <row r="2509">
      <c r="X2509" t="inlineStr">
        <is>
          <t>L0211578</t>
        </is>
      </c>
      <c r="Y2509" t="inlineStr">
        <is>
          <t>2026-04-16</t>
        </is>
      </c>
      <c r="Z2509" t="inlineStr">
        <is>
          <t>warehouse_out</t>
        </is>
      </c>
      <c r="AA2509" t="inlineStr">
        <is>
          <t>IMP00067</t>
        </is>
      </c>
      <c r="AB2509" t="inlineStr">
        <is>
          <t>T100466</t>
        </is>
      </c>
      <c r="AC2509" s="32" t="n">
        <v>39469106.19</v>
      </c>
      <c r="AD2509" s="32" t="n">
        <v>3946910.62</v>
      </c>
      <c r="AE2509" s="35">
        <f>(LEFT(Y2509,4)-Parameters!$B$23)*12+MID(Y2509,6,2)-Parameters!$B$24+1</f>
        <v/>
      </c>
    </row>
    <row r="2510">
      <c r="X2510" t="inlineStr">
        <is>
          <t>L0211835</t>
        </is>
      </c>
      <c r="Y2510" t="inlineStr">
        <is>
          <t>2026-04-17</t>
        </is>
      </c>
      <c r="Z2510" t="inlineStr">
        <is>
          <t>warehouse_out</t>
        </is>
      </c>
      <c r="AA2510" t="inlineStr">
        <is>
          <t>IMP00067</t>
        </is>
      </c>
      <c r="AB2510" t="inlineStr">
        <is>
          <t>T100466</t>
        </is>
      </c>
      <c r="AC2510" s="32" t="n">
        <v>1328825.86</v>
      </c>
      <c r="AD2510" s="32" t="n">
        <v>132882.59</v>
      </c>
      <c r="AE2510" s="35">
        <f>(LEFT(Y2510,4)-Parameters!$B$23)*12+MID(Y2510,6,2)-Parameters!$B$24+1</f>
        <v/>
      </c>
    </row>
    <row r="2511">
      <c r="X2511" t="inlineStr">
        <is>
          <t>L0211836</t>
        </is>
      </c>
      <c r="Y2511" t="inlineStr">
        <is>
          <t>2026-04-17</t>
        </is>
      </c>
      <c r="Z2511" t="inlineStr">
        <is>
          <t>home_use</t>
        </is>
      </c>
      <c r="AA2511" t="inlineStr">
        <is>
          <t>IMP00067</t>
        </is>
      </c>
      <c r="AB2511" t="inlineStr">
        <is>
          <t>T100466</t>
        </is>
      </c>
      <c r="AC2511" s="32" t="n">
        <v>900169.35</v>
      </c>
      <c r="AD2511" s="32" t="n">
        <v>90016.92999999999</v>
      </c>
      <c r="AE2511" s="35">
        <f>(LEFT(Y2511,4)-Parameters!$B$23)*12+MID(Y2511,6,2)-Parameters!$B$24+1</f>
        <v/>
      </c>
    </row>
    <row r="2512">
      <c r="X2512" t="inlineStr">
        <is>
          <t>L0213749</t>
        </is>
      </c>
      <c r="Y2512" t="inlineStr">
        <is>
          <t>2026-04-24</t>
        </is>
      </c>
      <c r="Z2512" t="inlineStr">
        <is>
          <t>home_use</t>
        </is>
      </c>
      <c r="AA2512" t="inlineStr">
        <is>
          <t>IMP00067</t>
        </is>
      </c>
      <c r="AB2512" t="inlineStr">
        <is>
          <t>T100466</t>
        </is>
      </c>
      <c r="AC2512" s="32" t="n">
        <v>6250803.46</v>
      </c>
      <c r="AD2512" s="32" t="n">
        <v>625080.35</v>
      </c>
      <c r="AE2512" s="35">
        <f>(LEFT(Y2512,4)-Parameters!$B$23)*12+MID(Y2512,6,2)-Parameters!$B$24+1</f>
        <v/>
      </c>
    </row>
    <row r="2513">
      <c r="X2513" t="inlineStr">
        <is>
          <t>L0214301</t>
        </is>
      </c>
      <c r="Y2513" t="inlineStr">
        <is>
          <t>2026-04-26</t>
        </is>
      </c>
      <c r="Z2513" t="inlineStr">
        <is>
          <t>home_use</t>
        </is>
      </c>
      <c r="AA2513" t="inlineStr">
        <is>
          <t>IMP00067</t>
        </is>
      </c>
      <c r="AB2513" t="inlineStr">
        <is>
          <t>T100466</t>
        </is>
      </c>
      <c r="AC2513" s="32" t="n">
        <v>14063475.41</v>
      </c>
      <c r="AD2513" s="32" t="n">
        <v>1406347.54</v>
      </c>
      <c r="AE2513" s="35">
        <f>(LEFT(Y2513,4)-Parameters!$B$23)*12+MID(Y2513,6,2)-Parameters!$B$24+1</f>
        <v/>
      </c>
    </row>
    <row r="2514">
      <c r="X2514" t="inlineStr">
        <is>
          <t>L0216491</t>
        </is>
      </c>
      <c r="Y2514" t="inlineStr">
        <is>
          <t>2026-05-06</t>
        </is>
      </c>
      <c r="Z2514" t="inlineStr">
        <is>
          <t>home_use</t>
        </is>
      </c>
      <c r="AA2514" t="inlineStr">
        <is>
          <t>IMP00067</t>
        </is>
      </c>
      <c r="AB2514" t="inlineStr">
        <is>
          <t>T100466</t>
        </is>
      </c>
      <c r="AC2514" s="32" t="n">
        <v>2762881.92</v>
      </c>
      <c r="AD2514" s="32" t="n">
        <v>276288.19</v>
      </c>
      <c r="AE2514" s="35">
        <f>(LEFT(Y2514,4)-Parameters!$B$23)*12+MID(Y2514,6,2)-Parameters!$B$24+1</f>
        <v/>
      </c>
    </row>
    <row r="2515">
      <c r="X2515" t="inlineStr">
        <is>
          <t>L0217344</t>
        </is>
      </c>
      <c r="Y2515" t="inlineStr">
        <is>
          <t>2026-05-09</t>
        </is>
      </c>
      <c r="Z2515" t="inlineStr">
        <is>
          <t>home_use</t>
        </is>
      </c>
      <c r="AA2515" t="inlineStr">
        <is>
          <t>IMP00067</t>
        </is>
      </c>
      <c r="AB2515" t="inlineStr">
        <is>
          <t>T100466</t>
        </is>
      </c>
      <c r="AC2515" s="32" t="n">
        <v>2119973.89</v>
      </c>
      <c r="AD2515" s="32" t="n">
        <v>211997.39</v>
      </c>
      <c r="AE2515" s="35">
        <f>(LEFT(Y2515,4)-Parameters!$B$23)*12+MID(Y2515,6,2)-Parameters!$B$24+1</f>
        <v/>
      </c>
    </row>
    <row r="2516">
      <c r="X2516" t="inlineStr">
        <is>
          <t>L0217895</t>
        </is>
      </c>
      <c r="Y2516" t="inlineStr">
        <is>
          <t>2026-05-11</t>
        </is>
      </c>
      <c r="Z2516" t="inlineStr">
        <is>
          <t>home_use</t>
        </is>
      </c>
      <c r="AA2516" t="inlineStr">
        <is>
          <t>IMP00067</t>
        </is>
      </c>
      <c r="AB2516" t="inlineStr">
        <is>
          <t>T100466</t>
        </is>
      </c>
      <c r="AC2516" s="32" t="n">
        <v>417968.96</v>
      </c>
      <c r="AD2516" s="32" t="n">
        <v>43886.74</v>
      </c>
      <c r="AE2516" s="35">
        <f>(LEFT(Y2516,4)-Parameters!$B$23)*12+MID(Y2516,6,2)-Parameters!$B$24+1</f>
        <v/>
      </c>
    </row>
    <row r="2517">
      <c r="X2517" t="inlineStr">
        <is>
          <t>L0217896</t>
        </is>
      </c>
      <c r="Y2517" t="inlineStr">
        <is>
          <t>2026-05-11</t>
        </is>
      </c>
      <c r="Z2517" t="inlineStr">
        <is>
          <t>home_use</t>
        </is>
      </c>
      <c r="AA2517" t="inlineStr">
        <is>
          <t>IMP00067</t>
        </is>
      </c>
      <c r="AB2517" t="inlineStr">
        <is>
          <t>T100466</t>
        </is>
      </c>
      <c r="AC2517" s="32" t="n">
        <v>21134366.83</v>
      </c>
      <c r="AD2517" s="32" t="n">
        <v>2113436.68</v>
      </c>
      <c r="AE2517" s="35">
        <f>(LEFT(Y2517,4)-Parameters!$B$23)*12+MID(Y2517,6,2)-Parameters!$B$24+1</f>
        <v/>
      </c>
    </row>
    <row r="2518">
      <c r="X2518" t="inlineStr">
        <is>
          <t>L0218424</t>
        </is>
      </c>
      <c r="Y2518" t="inlineStr">
        <is>
          <t>2026-05-13</t>
        </is>
      </c>
      <c r="Z2518" t="inlineStr">
        <is>
          <t>home_use</t>
        </is>
      </c>
      <c r="AA2518" t="inlineStr">
        <is>
          <t>IMP00067</t>
        </is>
      </c>
      <c r="AB2518" t="inlineStr">
        <is>
          <t>T100466</t>
        </is>
      </c>
      <c r="AC2518" s="32" t="n">
        <v>14918749.32</v>
      </c>
      <c r="AD2518" s="32" t="n">
        <v>1491874.93</v>
      </c>
      <c r="AE2518" s="35">
        <f>(LEFT(Y2518,4)-Parameters!$B$23)*12+MID(Y2518,6,2)-Parameters!$B$24+1</f>
        <v/>
      </c>
    </row>
    <row r="2519">
      <c r="X2519" t="inlineStr">
        <is>
          <t>L0219488</t>
        </is>
      </c>
      <c r="Y2519" t="inlineStr">
        <is>
          <t>2026-05-17</t>
        </is>
      </c>
      <c r="Z2519" t="inlineStr">
        <is>
          <t>home_use</t>
        </is>
      </c>
      <c r="AA2519" t="inlineStr">
        <is>
          <t>IMP00067</t>
        </is>
      </c>
      <c r="AB2519" t="inlineStr">
        <is>
          <t>T100466</t>
        </is>
      </c>
      <c r="AC2519" s="32" t="n">
        <v>3542600.69</v>
      </c>
      <c r="AD2519" s="32" t="n">
        <v>354260.07</v>
      </c>
      <c r="AE2519" s="35">
        <f>(LEFT(Y2519,4)-Parameters!$B$23)*12+MID(Y2519,6,2)-Parameters!$B$24+1</f>
        <v/>
      </c>
    </row>
    <row r="2520">
      <c r="X2520" t="inlineStr">
        <is>
          <t>L0219771</t>
        </is>
      </c>
      <c r="Y2520" t="inlineStr">
        <is>
          <t>2026-05-18</t>
        </is>
      </c>
      <c r="Z2520" t="inlineStr">
        <is>
          <t>home_use</t>
        </is>
      </c>
      <c r="AA2520" t="inlineStr">
        <is>
          <t>IMP00067</t>
        </is>
      </c>
      <c r="AB2520" t="inlineStr">
        <is>
          <t>T100466</t>
        </is>
      </c>
      <c r="AC2520" s="32" t="n">
        <v>6476353.9</v>
      </c>
      <c r="AD2520" s="32" t="n">
        <v>647635.39</v>
      </c>
      <c r="AE2520" s="35">
        <f>(LEFT(Y2520,4)-Parameters!$B$23)*12+MID(Y2520,6,2)-Parameters!$B$24+1</f>
        <v/>
      </c>
    </row>
    <row r="2521">
      <c r="X2521" t="inlineStr">
        <is>
          <t>L0220571</t>
        </is>
      </c>
      <c r="Y2521" t="inlineStr">
        <is>
          <t>2026-05-21</t>
        </is>
      </c>
      <c r="Z2521" t="inlineStr">
        <is>
          <t>home_use</t>
        </is>
      </c>
      <c r="AA2521" t="inlineStr">
        <is>
          <t>IMP00067</t>
        </is>
      </c>
      <c r="AB2521" t="inlineStr">
        <is>
          <t>T100466</t>
        </is>
      </c>
      <c r="AC2521" s="32" t="n">
        <v>18675449.86</v>
      </c>
      <c r="AD2521" s="32" t="n">
        <v>1867544.99</v>
      </c>
      <c r="AE2521" s="35">
        <f>(LEFT(Y2521,4)-Parameters!$B$23)*12+MID(Y2521,6,2)-Parameters!$B$24+1</f>
        <v/>
      </c>
    </row>
    <row r="2522">
      <c r="X2522" t="inlineStr">
        <is>
          <t>L0221373</t>
        </is>
      </c>
      <c r="Y2522" t="inlineStr">
        <is>
          <t>2026-05-24</t>
        </is>
      </c>
      <c r="Z2522" t="inlineStr">
        <is>
          <t>home_use</t>
        </is>
      </c>
      <c r="AA2522" t="inlineStr">
        <is>
          <t>IMP00067</t>
        </is>
      </c>
      <c r="AB2522" t="inlineStr">
        <is>
          <t>T100466</t>
        </is>
      </c>
      <c r="AC2522" s="32" t="n">
        <v>1902049.77</v>
      </c>
      <c r="AD2522" s="32" t="n">
        <v>190204.98</v>
      </c>
      <c r="AE2522" s="35">
        <f>(LEFT(Y2522,4)-Parameters!$B$23)*12+MID(Y2522,6,2)-Parameters!$B$24+1</f>
        <v/>
      </c>
    </row>
    <row r="2523">
      <c r="X2523" t="inlineStr">
        <is>
          <t>L0221374</t>
        </is>
      </c>
      <c r="Y2523" t="inlineStr">
        <is>
          <t>2026-05-24</t>
        </is>
      </c>
      <c r="Z2523" t="inlineStr">
        <is>
          <t>home_use</t>
        </is>
      </c>
      <c r="AA2523" t="inlineStr">
        <is>
          <t>IMP00067</t>
        </is>
      </c>
      <c r="AB2523" t="inlineStr">
        <is>
          <t>T100466</t>
        </is>
      </c>
      <c r="AC2523" s="32" t="n">
        <v>7234261.62</v>
      </c>
      <c r="AD2523" s="32" t="n">
        <v>723426.16</v>
      </c>
      <c r="AE2523" s="35">
        <f>(LEFT(Y2523,4)-Parameters!$B$23)*12+MID(Y2523,6,2)-Parameters!$B$24+1</f>
        <v/>
      </c>
    </row>
    <row r="2524">
      <c r="X2524" t="inlineStr">
        <is>
          <t>L0221916</t>
        </is>
      </c>
      <c r="Y2524" t="inlineStr">
        <is>
          <t>2026-05-26</t>
        </is>
      </c>
      <c r="Z2524" t="inlineStr">
        <is>
          <t>home_use</t>
        </is>
      </c>
      <c r="AA2524" t="inlineStr">
        <is>
          <t>IMP00067</t>
        </is>
      </c>
      <c r="AB2524" t="inlineStr">
        <is>
          <t>T100466</t>
        </is>
      </c>
      <c r="AC2524" s="32" t="n">
        <v>39346779.16</v>
      </c>
      <c r="AD2524" s="32" t="n">
        <v>3934677.92</v>
      </c>
      <c r="AE2524" s="35">
        <f>(LEFT(Y2524,4)-Parameters!$B$23)*12+MID(Y2524,6,2)-Parameters!$B$24+1</f>
        <v/>
      </c>
    </row>
    <row r="2525">
      <c r="X2525" t="inlineStr">
        <is>
          <t>L0222224</t>
        </is>
      </c>
      <c r="Y2525" t="inlineStr">
        <is>
          <t>2026-05-27</t>
        </is>
      </c>
      <c r="Z2525" t="inlineStr">
        <is>
          <t>home_use</t>
        </is>
      </c>
      <c r="AA2525" t="inlineStr">
        <is>
          <t>IMP00067</t>
        </is>
      </c>
      <c r="AB2525" t="inlineStr">
        <is>
          <t>T100466</t>
        </is>
      </c>
      <c r="AC2525" s="32" t="n">
        <v>10769146.88</v>
      </c>
      <c r="AD2525" s="32" t="n">
        <v>1076914.69</v>
      </c>
      <c r="AE2525" s="35">
        <f>(LEFT(Y2525,4)-Parameters!$B$23)*12+MID(Y2525,6,2)-Parameters!$B$24+1</f>
        <v/>
      </c>
    </row>
    <row r="2526">
      <c r="X2526" t="inlineStr">
        <is>
          <t>L0222465</t>
        </is>
      </c>
      <c r="Y2526" t="inlineStr">
        <is>
          <t>2026-05-28</t>
        </is>
      </c>
      <c r="Z2526" t="inlineStr">
        <is>
          <t>home_use</t>
        </is>
      </c>
      <c r="AA2526" t="inlineStr">
        <is>
          <t>IMP00067</t>
        </is>
      </c>
      <c r="AB2526" t="inlineStr">
        <is>
          <t>T100466</t>
        </is>
      </c>
      <c r="AC2526" s="32" t="n">
        <v>10442039.93</v>
      </c>
      <c r="AD2526" s="32" t="n">
        <v>1044203.99</v>
      </c>
      <c r="AE2526" s="35">
        <f>(LEFT(Y2526,4)-Parameters!$B$23)*12+MID(Y2526,6,2)-Parameters!$B$24+1</f>
        <v/>
      </c>
    </row>
    <row r="2527">
      <c r="X2527" t="inlineStr">
        <is>
          <t>L0223226</t>
        </is>
      </c>
      <c r="Y2527" t="inlineStr">
        <is>
          <t>2026-06-03</t>
        </is>
      </c>
      <c r="Z2527" t="inlineStr">
        <is>
          <t>home_use</t>
        </is>
      </c>
      <c r="AA2527" t="inlineStr">
        <is>
          <t>IMP00067</t>
        </is>
      </c>
      <c r="AB2527" t="inlineStr">
        <is>
          <t>T100466</t>
        </is>
      </c>
      <c r="AC2527" s="32" t="n">
        <v>605267</v>
      </c>
      <c r="AD2527" s="32" t="n">
        <v>63553.03</v>
      </c>
      <c r="AE2527" s="35">
        <f>(LEFT(Y2527,4)-Parameters!$B$23)*12+MID(Y2527,6,2)-Parameters!$B$24+1</f>
        <v/>
      </c>
    </row>
    <row r="2528">
      <c r="X2528" t="inlineStr">
        <is>
          <t>L0223228</t>
        </is>
      </c>
      <c r="Y2528" t="inlineStr">
        <is>
          <t>2026-06-03</t>
        </is>
      </c>
      <c r="Z2528" t="inlineStr">
        <is>
          <t>home_use</t>
        </is>
      </c>
      <c r="AA2528" t="inlineStr">
        <is>
          <t>IMP00067</t>
        </is>
      </c>
      <c r="AB2528" t="inlineStr">
        <is>
          <t>T100466</t>
        </is>
      </c>
      <c r="AC2528" s="32" t="n">
        <v>1903600.25</v>
      </c>
      <c r="AD2528" s="32" t="n">
        <v>190360.02</v>
      </c>
      <c r="AE2528" s="35">
        <f>(LEFT(Y2528,4)-Parameters!$B$23)*12+MID(Y2528,6,2)-Parameters!$B$24+1</f>
        <v/>
      </c>
    </row>
    <row r="2529">
      <c r="X2529" t="inlineStr">
        <is>
          <t>L0223753</t>
        </is>
      </c>
      <c r="Y2529" t="inlineStr">
        <is>
          <t>2026-06-05</t>
        </is>
      </c>
      <c r="Z2529" t="inlineStr">
        <is>
          <t>home_use</t>
        </is>
      </c>
      <c r="AA2529" t="inlineStr">
        <is>
          <t>IMP00067</t>
        </is>
      </c>
      <c r="AB2529" t="inlineStr">
        <is>
          <t>T100466</t>
        </is>
      </c>
      <c r="AC2529" s="32" t="n">
        <v>255878.52</v>
      </c>
      <c r="AD2529" s="32" t="n">
        <v>26867.24</v>
      </c>
      <c r="AE2529" s="35">
        <f>(LEFT(Y2529,4)-Parameters!$B$23)*12+MID(Y2529,6,2)-Parameters!$B$24+1</f>
        <v/>
      </c>
    </row>
    <row r="2530">
      <c r="X2530" t="inlineStr">
        <is>
          <t>L0224841</t>
        </is>
      </c>
      <c r="Y2530" t="inlineStr">
        <is>
          <t>2026-06-09</t>
        </is>
      </c>
      <c r="Z2530" t="inlineStr">
        <is>
          <t>home_use</t>
        </is>
      </c>
      <c r="AA2530" t="inlineStr">
        <is>
          <t>IMP00067</t>
        </is>
      </c>
      <c r="AB2530" t="inlineStr">
        <is>
          <t>T100466</t>
        </is>
      </c>
      <c r="AC2530" s="32" t="n">
        <v>17834676.79</v>
      </c>
      <c r="AD2530" s="32" t="n">
        <v>1783467.68</v>
      </c>
      <c r="AE2530" s="35">
        <f>(LEFT(Y2530,4)-Parameters!$B$23)*12+MID(Y2530,6,2)-Parameters!$B$24+1</f>
        <v/>
      </c>
    </row>
    <row r="2531">
      <c r="X2531" t="inlineStr">
        <is>
          <t>L0225096</t>
        </is>
      </c>
      <c r="Y2531" t="inlineStr">
        <is>
          <t>2026-06-10</t>
        </is>
      </c>
      <c r="Z2531" t="inlineStr">
        <is>
          <t>home_use</t>
        </is>
      </c>
      <c r="AA2531" t="inlineStr">
        <is>
          <t>IMP00067</t>
        </is>
      </c>
      <c r="AB2531" t="inlineStr">
        <is>
          <t>T100466</t>
        </is>
      </c>
      <c r="AC2531" s="32" t="n">
        <v>8518844.27</v>
      </c>
      <c r="AD2531" s="32" t="n">
        <v>851884.4300000001</v>
      </c>
      <c r="AE2531" s="35">
        <f>(LEFT(Y2531,4)-Parameters!$B$23)*12+MID(Y2531,6,2)-Parameters!$B$24+1</f>
        <v/>
      </c>
    </row>
    <row r="2532">
      <c r="X2532" t="inlineStr">
        <is>
          <t>L0225396</t>
        </is>
      </c>
      <c r="Y2532" t="inlineStr">
        <is>
          <t>2026-06-11</t>
        </is>
      </c>
      <c r="Z2532" t="inlineStr">
        <is>
          <t>home_use</t>
        </is>
      </c>
      <c r="AA2532" t="inlineStr">
        <is>
          <t>IMP00067</t>
        </is>
      </c>
      <c r="AB2532" t="inlineStr">
        <is>
          <t>T100466</t>
        </is>
      </c>
      <c r="AC2532" s="32" t="n">
        <v>15686868.95</v>
      </c>
      <c r="AD2532" s="32" t="n">
        <v>1568686.89</v>
      </c>
      <c r="AE2532" s="35">
        <f>(LEFT(Y2532,4)-Parameters!$B$23)*12+MID(Y2532,6,2)-Parameters!$B$24+1</f>
        <v/>
      </c>
    </row>
    <row r="2533">
      <c r="X2533" t="inlineStr">
        <is>
          <t>L0225916</t>
        </is>
      </c>
      <c r="Y2533" t="inlineStr">
        <is>
          <t>2026-06-13</t>
        </is>
      </c>
      <c r="Z2533" t="inlineStr">
        <is>
          <t>home_use</t>
        </is>
      </c>
      <c r="AA2533" t="inlineStr">
        <is>
          <t>IMP00067</t>
        </is>
      </c>
      <c r="AB2533" t="inlineStr">
        <is>
          <t>T100466</t>
        </is>
      </c>
      <c r="AC2533" s="32" t="n">
        <v>1408044.59</v>
      </c>
      <c r="AD2533" s="32" t="n">
        <v>140804.46</v>
      </c>
      <c r="AE2533" s="35">
        <f>(LEFT(Y2533,4)-Parameters!$B$23)*12+MID(Y2533,6,2)-Parameters!$B$24+1</f>
        <v/>
      </c>
    </row>
    <row r="2534">
      <c r="X2534" t="inlineStr">
        <is>
          <t>L0226163</t>
        </is>
      </c>
      <c r="Y2534" t="inlineStr">
        <is>
          <t>2026-06-14</t>
        </is>
      </c>
      <c r="Z2534" t="inlineStr">
        <is>
          <t>home_use</t>
        </is>
      </c>
      <c r="AA2534" t="inlineStr">
        <is>
          <t>IMP00067</t>
        </is>
      </c>
      <c r="AB2534" t="inlineStr">
        <is>
          <t>T100466</t>
        </is>
      </c>
      <c r="AC2534" s="32" t="n">
        <v>1805766.48</v>
      </c>
      <c r="AD2534" s="32" t="n">
        <v>180576.65</v>
      </c>
      <c r="AE2534" s="35">
        <f>(LEFT(Y2534,4)-Parameters!$B$23)*12+MID(Y2534,6,2)-Parameters!$B$24+1</f>
        <v/>
      </c>
    </row>
    <row r="2535">
      <c r="X2535" t="inlineStr">
        <is>
          <t>L0226164</t>
        </is>
      </c>
      <c r="Y2535" t="inlineStr">
        <is>
          <t>2026-06-14</t>
        </is>
      </c>
      <c r="Z2535" t="inlineStr">
        <is>
          <t>home_use</t>
        </is>
      </c>
      <c r="AA2535" t="inlineStr">
        <is>
          <t>IMP00067</t>
        </is>
      </c>
      <c r="AB2535" t="inlineStr">
        <is>
          <t>T100466</t>
        </is>
      </c>
      <c r="AC2535" s="32" t="n">
        <v>325366.76</v>
      </c>
      <c r="AD2535" s="32" t="n">
        <v>34163.51</v>
      </c>
      <c r="AE2535" s="35">
        <f>(LEFT(Y2535,4)-Parameters!$B$23)*12+MID(Y2535,6,2)-Parameters!$B$24+1</f>
        <v/>
      </c>
    </row>
    <row r="2536">
      <c r="X2536" t="inlineStr">
        <is>
          <t>L0226674</t>
        </is>
      </c>
      <c r="Y2536" t="inlineStr">
        <is>
          <t>2026-06-16</t>
        </is>
      </c>
      <c r="Z2536" t="inlineStr">
        <is>
          <t>home_use</t>
        </is>
      </c>
      <c r="AA2536" t="inlineStr">
        <is>
          <t>IMP00067</t>
        </is>
      </c>
      <c r="AB2536" t="inlineStr">
        <is>
          <t>T100466</t>
        </is>
      </c>
      <c r="AC2536" s="32" t="n">
        <v>14728663.02</v>
      </c>
      <c r="AD2536" s="32" t="n">
        <v>1472866.3</v>
      </c>
      <c r="AE2536" s="35">
        <f>(LEFT(Y2536,4)-Parameters!$B$23)*12+MID(Y2536,6,2)-Parameters!$B$24+1</f>
        <v/>
      </c>
    </row>
    <row r="2537">
      <c r="X2537" t="inlineStr">
        <is>
          <t>L0227181</t>
        </is>
      </c>
      <c r="Y2537" t="inlineStr">
        <is>
          <t>2026-06-18</t>
        </is>
      </c>
      <c r="Z2537" t="inlineStr">
        <is>
          <t>home_use</t>
        </is>
      </c>
      <c r="AA2537" t="inlineStr">
        <is>
          <t>IMP00067</t>
        </is>
      </c>
      <c r="AB2537" t="inlineStr">
        <is>
          <t>T100466</t>
        </is>
      </c>
      <c r="AC2537" s="32" t="n">
        <v>818898.8199999999</v>
      </c>
      <c r="AD2537" s="32" t="n">
        <v>85984.38</v>
      </c>
      <c r="AE2537" s="35">
        <f>(LEFT(Y2537,4)-Parameters!$B$23)*12+MID(Y2537,6,2)-Parameters!$B$24+1</f>
        <v/>
      </c>
    </row>
    <row r="2538">
      <c r="X2538" t="inlineStr">
        <is>
          <t>L0227988</t>
        </is>
      </c>
      <c r="Y2538" t="inlineStr">
        <is>
          <t>2026-06-21</t>
        </is>
      </c>
      <c r="Z2538" t="inlineStr">
        <is>
          <t>home_use</t>
        </is>
      </c>
      <c r="AA2538" t="inlineStr">
        <is>
          <t>IMP00067</t>
        </is>
      </c>
      <c r="AB2538" t="inlineStr">
        <is>
          <t>T100466</t>
        </is>
      </c>
      <c r="AC2538" s="32" t="n">
        <v>1243983.7</v>
      </c>
      <c r="AD2538" s="32" t="n">
        <v>124398.37</v>
      </c>
      <c r="AE2538" s="35">
        <f>(LEFT(Y2538,4)-Parameters!$B$23)*12+MID(Y2538,6,2)-Parameters!$B$24+1</f>
        <v/>
      </c>
    </row>
    <row r="2539">
      <c r="X2539" t="inlineStr">
        <is>
          <t>L0228278</t>
        </is>
      </c>
      <c r="Y2539" t="inlineStr">
        <is>
          <t>2026-06-22</t>
        </is>
      </c>
      <c r="Z2539" t="inlineStr">
        <is>
          <t>home_use</t>
        </is>
      </c>
      <c r="AA2539" t="inlineStr">
        <is>
          <t>IMP00067</t>
        </is>
      </c>
      <c r="AB2539" t="inlineStr">
        <is>
          <t>T100466</t>
        </is>
      </c>
      <c r="AC2539" s="32" t="n">
        <v>434635.64</v>
      </c>
      <c r="AD2539" s="32" t="n">
        <v>45636.74</v>
      </c>
      <c r="AE2539" s="35">
        <f>(LEFT(Y2539,4)-Parameters!$B$23)*12+MID(Y2539,6,2)-Parameters!$B$24+1</f>
        <v/>
      </c>
    </row>
    <row r="2540">
      <c r="X2540" t="inlineStr">
        <is>
          <t>L0229068</t>
        </is>
      </c>
      <c r="Y2540" t="inlineStr">
        <is>
          <t>2026-06-25</t>
        </is>
      </c>
      <c r="Z2540" t="inlineStr">
        <is>
          <t>home_use</t>
        </is>
      </c>
      <c r="AA2540" t="inlineStr">
        <is>
          <t>IMP00067</t>
        </is>
      </c>
      <c r="AB2540" t="inlineStr">
        <is>
          <t>T100466</t>
        </is>
      </c>
      <c r="AC2540" s="32" t="n">
        <v>3063841.5</v>
      </c>
      <c r="AD2540" s="32" t="n">
        <v>306384.15</v>
      </c>
      <c r="AE2540" s="35">
        <f>(LEFT(Y2540,4)-Parameters!$B$23)*12+MID(Y2540,6,2)-Parameters!$B$24+1</f>
        <v/>
      </c>
    </row>
    <row r="2541">
      <c r="X2541" t="inlineStr">
        <is>
          <t>L0229069</t>
        </is>
      </c>
      <c r="Y2541" t="inlineStr">
        <is>
          <t>2026-06-25</t>
        </is>
      </c>
      <c r="Z2541" t="inlineStr">
        <is>
          <t>home_use</t>
        </is>
      </c>
      <c r="AA2541" t="inlineStr">
        <is>
          <t>IMP00067</t>
        </is>
      </c>
      <c r="AB2541" t="inlineStr">
        <is>
          <t>T100466</t>
        </is>
      </c>
      <c r="AC2541" s="32" t="n">
        <v>221276.03</v>
      </c>
      <c r="AD2541" s="32" t="n">
        <v>23233.98</v>
      </c>
      <c r="AE2541" s="35">
        <f>(LEFT(Y2541,4)-Parameters!$B$23)*12+MID(Y2541,6,2)-Parameters!$B$24+1</f>
        <v/>
      </c>
    </row>
    <row r="2542">
      <c r="X2542" t="inlineStr">
        <is>
          <t>L0229327</t>
        </is>
      </c>
      <c r="Y2542" t="inlineStr">
        <is>
          <t>2026-06-26</t>
        </is>
      </c>
      <c r="Z2542" t="inlineStr">
        <is>
          <t>home_use</t>
        </is>
      </c>
      <c r="AA2542" t="inlineStr">
        <is>
          <t>IMP00067</t>
        </is>
      </c>
      <c r="AB2542" t="inlineStr">
        <is>
          <t>T100466</t>
        </is>
      </c>
      <c r="AC2542" s="32" t="n">
        <v>32594449.24</v>
      </c>
      <c r="AD2542" s="32" t="n">
        <v>3259444.92</v>
      </c>
      <c r="AE2542" s="35">
        <f>(LEFT(Y2542,4)-Parameters!$B$23)*12+MID(Y2542,6,2)-Parameters!$B$24+1</f>
        <v/>
      </c>
    </row>
    <row r="2543">
      <c r="X2543" t="inlineStr">
        <is>
          <t>L0229599</t>
        </is>
      </c>
      <c r="Y2543" t="inlineStr">
        <is>
          <t>2026-06-27</t>
        </is>
      </c>
      <c r="Z2543" t="inlineStr">
        <is>
          <t>home_use</t>
        </is>
      </c>
      <c r="AA2543" t="inlineStr">
        <is>
          <t>IMP00067</t>
        </is>
      </c>
      <c r="AB2543" t="inlineStr">
        <is>
          <t>T100466</t>
        </is>
      </c>
      <c r="AC2543" s="32" t="n">
        <v>2499983.3</v>
      </c>
      <c r="AD2543" s="32" t="n">
        <v>249998.33</v>
      </c>
      <c r="AE2543" s="35">
        <f>(LEFT(Y2543,4)-Parameters!$B$23)*12+MID(Y2543,6,2)-Parameters!$B$24+1</f>
        <v/>
      </c>
    </row>
    <row r="2544">
      <c r="X2544" t="inlineStr">
        <is>
          <t>L0230571</t>
        </is>
      </c>
      <c r="Y2544" t="inlineStr">
        <is>
          <t>2026-07-03</t>
        </is>
      </c>
      <c r="Z2544" t="inlineStr">
        <is>
          <t>home_use</t>
        </is>
      </c>
      <c r="AA2544" t="inlineStr">
        <is>
          <t>IMP00067</t>
        </is>
      </c>
      <c r="AB2544" t="inlineStr">
        <is>
          <t>T100466</t>
        </is>
      </c>
      <c r="AC2544" s="32" t="n">
        <v>229478.25</v>
      </c>
      <c r="AD2544" s="32" t="n">
        <v>24095.22</v>
      </c>
      <c r="AE2544" s="35">
        <f>(LEFT(Y2544,4)-Parameters!$B$23)*12+MID(Y2544,6,2)-Parameters!$B$24+1</f>
        <v/>
      </c>
    </row>
    <row r="2545">
      <c r="X2545" t="inlineStr">
        <is>
          <t>L0233099</t>
        </is>
      </c>
      <c r="Y2545" t="inlineStr">
        <is>
          <t>2026-07-13</t>
        </is>
      </c>
      <c r="Z2545" t="inlineStr">
        <is>
          <t>home_use</t>
        </is>
      </c>
      <c r="AA2545" t="inlineStr">
        <is>
          <t>IMP00067</t>
        </is>
      </c>
      <c r="AB2545" t="inlineStr">
        <is>
          <t>T100466</t>
        </is>
      </c>
      <c r="AC2545" s="32" t="n">
        <v>494592.12</v>
      </c>
      <c r="AD2545" s="32" t="n">
        <v>51932.17</v>
      </c>
      <c r="AE2545" s="35">
        <f>(LEFT(Y2545,4)-Parameters!$B$23)*12+MID(Y2545,6,2)-Parameters!$B$24+1</f>
        <v/>
      </c>
    </row>
    <row r="2546">
      <c r="X2546" t="inlineStr">
        <is>
          <t>L0233599</t>
        </is>
      </c>
      <c r="Y2546" t="inlineStr">
        <is>
          <t>2026-07-15</t>
        </is>
      </c>
      <c r="Z2546" t="inlineStr">
        <is>
          <t>home_use</t>
        </is>
      </c>
      <c r="AA2546" t="inlineStr">
        <is>
          <t>IMP00067</t>
        </is>
      </c>
      <c r="AB2546" t="inlineStr">
        <is>
          <t>T100466</t>
        </is>
      </c>
      <c r="AC2546" s="32" t="n">
        <v>19692563.4</v>
      </c>
      <c r="AD2546" s="32" t="n">
        <v>1969256.34</v>
      </c>
      <c r="AE2546" s="35">
        <f>(LEFT(Y2546,4)-Parameters!$B$23)*12+MID(Y2546,6,2)-Parameters!$B$24+1</f>
        <v/>
      </c>
    </row>
    <row r="2547">
      <c r="X2547" t="inlineStr">
        <is>
          <t>L0233600</t>
        </is>
      </c>
      <c r="Y2547" t="inlineStr">
        <is>
          <t>2026-07-15</t>
        </is>
      </c>
      <c r="Z2547" t="inlineStr">
        <is>
          <t>home_use</t>
        </is>
      </c>
      <c r="AA2547" t="inlineStr">
        <is>
          <t>IMP00067</t>
        </is>
      </c>
      <c r="AB2547" t="inlineStr">
        <is>
          <t>T100466</t>
        </is>
      </c>
      <c r="AC2547" s="32" t="n">
        <v>504705.28</v>
      </c>
      <c r="AD2547" s="32" t="n">
        <v>52994.05</v>
      </c>
      <c r="AE2547" s="35">
        <f>(LEFT(Y2547,4)-Parameters!$B$23)*12+MID(Y2547,6,2)-Parameters!$B$24+1</f>
        <v/>
      </c>
    </row>
    <row r="2548">
      <c r="X2548" t="inlineStr">
        <is>
          <t>L0234619</t>
        </is>
      </c>
      <c r="Y2548" t="inlineStr">
        <is>
          <t>2026-07-19</t>
        </is>
      </c>
      <c r="Z2548" t="inlineStr">
        <is>
          <t>home_use</t>
        </is>
      </c>
      <c r="AA2548" t="inlineStr">
        <is>
          <t>IMP00067</t>
        </is>
      </c>
      <c r="AB2548" t="inlineStr">
        <is>
          <t>T100466</t>
        </is>
      </c>
      <c r="AC2548" s="32" t="n">
        <v>2833222.69</v>
      </c>
      <c r="AD2548" s="32" t="n">
        <v>283322.27</v>
      </c>
      <c r="AE2548" s="35">
        <f>(LEFT(Y2548,4)-Parameters!$B$23)*12+MID(Y2548,6,2)-Parameters!$B$24+1</f>
        <v/>
      </c>
    </row>
    <row r="2549">
      <c r="X2549" t="inlineStr">
        <is>
          <t>L0234620</t>
        </is>
      </c>
      <c r="Y2549" t="inlineStr">
        <is>
          <t>2026-07-19</t>
        </is>
      </c>
      <c r="Z2549" t="inlineStr">
        <is>
          <t>home_use</t>
        </is>
      </c>
      <c r="AA2549" t="inlineStr">
        <is>
          <t>IMP00067</t>
        </is>
      </c>
      <c r="AB2549" t="inlineStr">
        <is>
          <t>T100466</t>
        </is>
      </c>
      <c r="AC2549" s="32" t="n">
        <v>14997352.7</v>
      </c>
      <c r="AD2549" s="32" t="n">
        <v>1499735.27</v>
      </c>
      <c r="AE2549" s="35">
        <f>(LEFT(Y2549,4)-Parameters!$B$23)*12+MID(Y2549,6,2)-Parameters!$B$24+1</f>
        <v/>
      </c>
    </row>
    <row r="2550">
      <c r="X2550" t="inlineStr">
        <is>
          <t>L0235337</t>
        </is>
      </c>
      <c r="Y2550" t="inlineStr">
        <is>
          <t>2026-07-22</t>
        </is>
      </c>
      <c r="Z2550" t="inlineStr">
        <is>
          <t>home_use</t>
        </is>
      </c>
      <c r="AA2550" t="inlineStr">
        <is>
          <t>IMP00067</t>
        </is>
      </c>
      <c r="AB2550" t="inlineStr">
        <is>
          <t>T100466</t>
        </is>
      </c>
      <c r="AC2550" s="32" t="n">
        <v>1716615.78</v>
      </c>
      <c r="AD2550" s="32" t="n">
        <v>171661.58</v>
      </c>
      <c r="AE2550" s="35">
        <f>(LEFT(Y2550,4)-Parameters!$B$23)*12+MID(Y2550,6,2)-Parameters!$B$24+1</f>
        <v/>
      </c>
    </row>
    <row r="2551">
      <c r="X2551" t="inlineStr">
        <is>
          <t>L0236120</t>
        </is>
      </c>
      <c r="Y2551" t="inlineStr">
        <is>
          <t>2026-07-25</t>
        </is>
      </c>
      <c r="Z2551" t="inlineStr">
        <is>
          <t>home_use</t>
        </is>
      </c>
      <c r="AA2551" t="inlineStr">
        <is>
          <t>IMP00067</t>
        </is>
      </c>
      <c r="AB2551" t="inlineStr">
        <is>
          <t>T100466</t>
        </is>
      </c>
      <c r="AC2551" s="32" t="n">
        <v>11755037.24</v>
      </c>
      <c r="AD2551" s="32" t="n">
        <v>1175503.72</v>
      </c>
      <c r="AE2551" s="35">
        <f>(LEFT(Y2551,4)-Parameters!$B$23)*12+MID(Y2551,6,2)-Parameters!$B$24+1</f>
        <v/>
      </c>
    </row>
    <row r="2552">
      <c r="X2552" t="inlineStr">
        <is>
          <t>L0236371</t>
        </is>
      </c>
      <c r="Y2552" t="inlineStr">
        <is>
          <t>2026-07-26</t>
        </is>
      </c>
      <c r="Z2552" t="inlineStr">
        <is>
          <t>home_use</t>
        </is>
      </c>
      <c r="AA2552" t="inlineStr">
        <is>
          <t>IMP00067</t>
        </is>
      </c>
      <c r="AB2552" t="inlineStr">
        <is>
          <t>T100466</t>
        </is>
      </c>
      <c r="AC2552" s="32" t="n">
        <v>22586979.46</v>
      </c>
      <c r="AD2552" s="32" t="n">
        <v>2258697.95</v>
      </c>
      <c r="AE2552" s="35">
        <f>(LEFT(Y2552,4)-Parameters!$B$23)*12+MID(Y2552,6,2)-Parameters!$B$24+1</f>
        <v/>
      </c>
    </row>
    <row r="2553">
      <c r="X2553" t="inlineStr">
        <is>
          <t>L0236619</t>
        </is>
      </c>
      <c r="Y2553" t="inlineStr">
        <is>
          <t>2026-07-27</t>
        </is>
      </c>
      <c r="Z2553" t="inlineStr">
        <is>
          <t>home_use</t>
        </is>
      </c>
      <c r="AA2553" t="inlineStr">
        <is>
          <t>IMP00067</t>
        </is>
      </c>
      <c r="AB2553" t="inlineStr">
        <is>
          <t>T100466</t>
        </is>
      </c>
      <c r="AC2553" s="32" t="n">
        <v>1039557.79</v>
      </c>
      <c r="AD2553" s="32" t="n">
        <v>103955.78</v>
      </c>
      <c r="AE2553" s="35">
        <f>(LEFT(Y2553,4)-Parameters!$B$23)*12+MID(Y2553,6,2)-Parameters!$B$24+1</f>
        <v/>
      </c>
    </row>
    <row r="2554">
      <c r="X2554" t="inlineStr">
        <is>
          <t>L0236891</t>
        </is>
      </c>
      <c r="Y2554" t="inlineStr">
        <is>
          <t>2026-07-28</t>
        </is>
      </c>
      <c r="Z2554" t="inlineStr">
        <is>
          <t>home_use</t>
        </is>
      </c>
      <c r="AA2554" t="inlineStr">
        <is>
          <t>IMP00067</t>
        </is>
      </c>
      <c r="AB2554" t="inlineStr">
        <is>
          <t>T100466</t>
        </is>
      </c>
      <c r="AC2554" s="32" t="n">
        <v>22947927.75</v>
      </c>
      <c r="AD2554" s="32" t="n">
        <v>2294792.78</v>
      </c>
      <c r="AE2554" s="35">
        <f>(LEFT(Y2554,4)-Parameters!$B$23)*12+MID(Y2554,6,2)-Parameters!$B$24+1</f>
        <v/>
      </c>
    </row>
    <row r="2555">
      <c r="X2555" t="inlineStr">
        <is>
          <t>L0237117</t>
        </is>
      </c>
      <c r="Y2555" t="inlineStr">
        <is>
          <t>2026-08-01</t>
        </is>
      </c>
      <c r="Z2555" t="inlineStr">
        <is>
          <t>home_use</t>
        </is>
      </c>
      <c r="AA2555" t="inlineStr">
        <is>
          <t>IMP00067</t>
        </is>
      </c>
      <c r="AB2555" t="inlineStr">
        <is>
          <t>T100466</t>
        </is>
      </c>
      <c r="AC2555" s="32" t="n">
        <v>1542446.28</v>
      </c>
      <c r="AD2555" s="32" t="n">
        <v>154244.63</v>
      </c>
      <c r="AE2555" s="35">
        <f>(LEFT(Y2555,4)-Parameters!$B$23)*12+MID(Y2555,6,2)-Parameters!$B$24+1</f>
        <v/>
      </c>
    </row>
    <row r="2556">
      <c r="X2556" t="inlineStr">
        <is>
          <t>L0237809</t>
        </is>
      </c>
      <c r="Y2556" t="inlineStr">
        <is>
          <t>2026-08-04</t>
        </is>
      </c>
      <c r="Z2556" t="inlineStr">
        <is>
          <t>home_use</t>
        </is>
      </c>
      <c r="AA2556" t="inlineStr">
        <is>
          <t>IMP00067</t>
        </is>
      </c>
      <c r="AB2556" t="inlineStr">
        <is>
          <t>T100466</t>
        </is>
      </c>
      <c r="AC2556" s="32" t="n">
        <v>5840474.83</v>
      </c>
      <c r="AD2556" s="32" t="n">
        <v>584047.48</v>
      </c>
      <c r="AE2556" s="35">
        <f>(LEFT(Y2556,4)-Parameters!$B$23)*12+MID(Y2556,6,2)-Parameters!$B$24+1</f>
        <v/>
      </c>
    </row>
    <row r="2557">
      <c r="X2557" t="inlineStr">
        <is>
          <t>L0239243</t>
        </is>
      </c>
      <c r="Y2557" t="inlineStr">
        <is>
          <t>2026-08-10</t>
        </is>
      </c>
      <c r="Z2557" t="inlineStr">
        <is>
          <t>home_use</t>
        </is>
      </c>
      <c r="AA2557" t="inlineStr">
        <is>
          <t>IMP00067</t>
        </is>
      </c>
      <c r="AB2557" t="inlineStr">
        <is>
          <t>T100466</t>
        </is>
      </c>
      <c r="AC2557" s="32" t="n">
        <v>1742587.34</v>
      </c>
      <c r="AD2557" s="32" t="n">
        <v>174258.73</v>
      </c>
      <c r="AE2557" s="35">
        <f>(LEFT(Y2557,4)-Parameters!$B$23)*12+MID(Y2557,6,2)-Parameters!$B$24+1</f>
        <v/>
      </c>
    </row>
    <row r="2558">
      <c r="X2558" t="inlineStr">
        <is>
          <t>L0239453</t>
        </is>
      </c>
      <c r="Y2558" t="inlineStr">
        <is>
          <t>2026-08-11</t>
        </is>
      </c>
      <c r="Z2558" t="inlineStr">
        <is>
          <t>home_use</t>
        </is>
      </c>
      <c r="AA2558" t="inlineStr">
        <is>
          <t>IMP00067</t>
        </is>
      </c>
      <c r="AB2558" t="inlineStr">
        <is>
          <t>T100466</t>
        </is>
      </c>
      <c r="AC2558" s="32" t="n">
        <v>14963217.86</v>
      </c>
      <c r="AD2558" s="32" t="n">
        <v>1496321.79</v>
      </c>
      <c r="AE2558" s="35">
        <f>(LEFT(Y2558,4)-Parameters!$B$23)*12+MID(Y2558,6,2)-Parameters!$B$24+1</f>
        <v/>
      </c>
    </row>
    <row r="2559">
      <c r="X2559" t="inlineStr">
        <is>
          <t>L0239927</t>
        </is>
      </c>
      <c r="Y2559" t="inlineStr">
        <is>
          <t>2026-08-13</t>
        </is>
      </c>
      <c r="Z2559" t="inlineStr">
        <is>
          <t>home_use</t>
        </is>
      </c>
      <c r="AA2559" t="inlineStr">
        <is>
          <t>IMP00067</t>
        </is>
      </c>
      <c r="AB2559" t="inlineStr">
        <is>
          <t>T100466</t>
        </is>
      </c>
      <c r="AC2559" s="32" t="n">
        <v>182904.81</v>
      </c>
      <c r="AD2559" s="32" t="n">
        <v>19205</v>
      </c>
      <c r="AE2559" s="35">
        <f>(LEFT(Y2559,4)-Parameters!$B$23)*12+MID(Y2559,6,2)-Parameters!$B$24+1</f>
        <v/>
      </c>
    </row>
    <row r="2560">
      <c r="X2560" t="inlineStr">
        <is>
          <t>L0240172</t>
        </is>
      </c>
      <c r="Y2560" t="inlineStr">
        <is>
          <t>2026-08-14</t>
        </is>
      </c>
      <c r="Z2560" t="inlineStr">
        <is>
          <t>home_use</t>
        </is>
      </c>
      <c r="AA2560" t="inlineStr">
        <is>
          <t>IMP00067</t>
        </is>
      </c>
      <c r="AB2560" t="inlineStr">
        <is>
          <t>T100466</t>
        </is>
      </c>
      <c r="AC2560" s="32" t="n">
        <v>1574543.83</v>
      </c>
      <c r="AD2560" s="32" t="n">
        <v>157454.38</v>
      </c>
      <c r="AE2560" s="35">
        <f>(LEFT(Y2560,4)-Parameters!$B$23)*12+MID(Y2560,6,2)-Parameters!$B$24+1</f>
        <v/>
      </c>
    </row>
    <row r="2561">
      <c r="X2561" t="inlineStr">
        <is>
          <t>L0240864</t>
        </is>
      </c>
      <c r="Y2561" t="inlineStr">
        <is>
          <t>2026-08-17</t>
        </is>
      </c>
      <c r="Z2561" t="inlineStr">
        <is>
          <t>home_use</t>
        </is>
      </c>
      <c r="AA2561" t="inlineStr">
        <is>
          <t>IMP00067</t>
        </is>
      </c>
      <c r="AB2561" t="inlineStr">
        <is>
          <t>T100466</t>
        </is>
      </c>
      <c r="AC2561" s="32" t="n">
        <v>7484231.02</v>
      </c>
      <c r="AD2561" s="32" t="n">
        <v>748423.1</v>
      </c>
      <c r="AE2561" s="35">
        <f>(LEFT(Y2561,4)-Parameters!$B$23)*12+MID(Y2561,6,2)-Parameters!$B$24+1</f>
        <v/>
      </c>
    </row>
    <row r="2562">
      <c r="X2562" t="inlineStr">
        <is>
          <t>L0241093</t>
        </is>
      </c>
      <c r="Y2562" t="inlineStr">
        <is>
          <t>2026-08-18</t>
        </is>
      </c>
      <c r="Z2562" t="inlineStr">
        <is>
          <t>home_use</t>
        </is>
      </c>
      <c r="AA2562" t="inlineStr">
        <is>
          <t>IMP00067</t>
        </is>
      </c>
      <c r="AB2562" t="inlineStr">
        <is>
          <t>T100466</t>
        </is>
      </c>
      <c r="AC2562" s="32" t="n">
        <v>13043520.81</v>
      </c>
      <c r="AD2562" s="32" t="n">
        <v>1304352.08</v>
      </c>
      <c r="AE2562" s="35">
        <f>(LEFT(Y2562,4)-Parameters!$B$23)*12+MID(Y2562,6,2)-Parameters!$B$24+1</f>
        <v/>
      </c>
    </row>
    <row r="2563">
      <c r="X2563" t="inlineStr">
        <is>
          <t>L0241094</t>
        </is>
      </c>
      <c r="Y2563" t="inlineStr">
        <is>
          <t>2026-08-18</t>
        </is>
      </c>
      <c r="Z2563" t="inlineStr">
        <is>
          <t>home_use</t>
        </is>
      </c>
      <c r="AA2563" t="inlineStr">
        <is>
          <t>IMP00067</t>
        </is>
      </c>
      <c r="AB2563" t="inlineStr">
        <is>
          <t>T100466</t>
        </is>
      </c>
      <c r="AC2563" s="32" t="n">
        <v>4842699.85</v>
      </c>
      <c r="AD2563" s="32" t="n">
        <v>484269.99</v>
      </c>
      <c r="AE2563" s="35">
        <f>(LEFT(Y2563,4)-Parameters!$B$23)*12+MID(Y2563,6,2)-Parameters!$B$24+1</f>
        <v/>
      </c>
    </row>
    <row r="2564">
      <c r="X2564" t="inlineStr">
        <is>
          <t>L0241630</t>
        </is>
      </c>
      <c r="Y2564" t="inlineStr">
        <is>
          <t>2026-08-20</t>
        </is>
      </c>
      <c r="Z2564" t="inlineStr">
        <is>
          <t>home_use</t>
        </is>
      </c>
      <c r="AA2564" t="inlineStr">
        <is>
          <t>IMP00067</t>
        </is>
      </c>
      <c r="AB2564" t="inlineStr">
        <is>
          <t>T100466</t>
        </is>
      </c>
      <c r="AC2564" s="32" t="n">
        <v>1051596.17</v>
      </c>
      <c r="AD2564" s="32" t="n">
        <v>110417.6</v>
      </c>
      <c r="AE2564" s="35">
        <f>(LEFT(Y2564,4)-Parameters!$B$23)*12+MID(Y2564,6,2)-Parameters!$B$24+1</f>
        <v/>
      </c>
    </row>
    <row r="2565">
      <c r="X2565" t="inlineStr">
        <is>
          <t>L0242371</t>
        </is>
      </c>
      <c r="Y2565" t="inlineStr">
        <is>
          <t>2026-08-23</t>
        </is>
      </c>
      <c r="Z2565" t="inlineStr">
        <is>
          <t>home_use</t>
        </is>
      </c>
      <c r="AA2565" t="inlineStr">
        <is>
          <t>IMP00067</t>
        </is>
      </c>
      <c r="AB2565" t="inlineStr">
        <is>
          <t>T100466</t>
        </is>
      </c>
      <c r="AC2565" s="32" t="n">
        <v>600977.38</v>
      </c>
      <c r="AD2565" s="32" t="n">
        <v>63102.62</v>
      </c>
      <c r="AE2565" s="35">
        <f>(LEFT(Y2565,4)-Parameters!$B$23)*12+MID(Y2565,6,2)-Parameters!$B$24+1</f>
        <v/>
      </c>
    </row>
    <row r="2566">
      <c r="X2566" t="inlineStr">
        <is>
          <t>L0242372</t>
        </is>
      </c>
      <c r="Y2566" t="inlineStr">
        <is>
          <t>2026-08-23</t>
        </is>
      </c>
      <c r="Z2566" t="inlineStr">
        <is>
          <t>home_use</t>
        </is>
      </c>
      <c r="AA2566" t="inlineStr">
        <is>
          <t>IMP00067</t>
        </is>
      </c>
      <c r="AB2566" t="inlineStr">
        <is>
          <t>T100466</t>
        </is>
      </c>
      <c r="AC2566" s="32" t="n">
        <v>234829.68</v>
      </c>
      <c r="AD2566" s="32" t="n">
        <v>24657.12</v>
      </c>
      <c r="AE2566" s="35">
        <f>(LEFT(Y2566,4)-Parameters!$B$23)*12+MID(Y2566,6,2)-Parameters!$B$24+1</f>
        <v/>
      </c>
    </row>
    <row r="2567">
      <c r="X2567" t="inlineStr">
        <is>
          <t>L0242373</t>
        </is>
      </c>
      <c r="Y2567" t="inlineStr">
        <is>
          <t>2026-08-23</t>
        </is>
      </c>
      <c r="Z2567" t="inlineStr">
        <is>
          <t>home_use</t>
        </is>
      </c>
      <c r="AA2567" t="inlineStr">
        <is>
          <t>IMP00067</t>
        </is>
      </c>
      <c r="AB2567" t="inlineStr">
        <is>
          <t>T100466</t>
        </is>
      </c>
      <c r="AC2567" s="32" t="n">
        <v>247003.65</v>
      </c>
      <c r="AD2567" s="32" t="n">
        <v>25935.38</v>
      </c>
      <c r="AE2567" s="35">
        <f>(LEFT(Y2567,4)-Parameters!$B$23)*12+MID(Y2567,6,2)-Parameters!$B$24+1</f>
        <v/>
      </c>
    </row>
    <row r="2568">
      <c r="X2568" t="inlineStr">
        <is>
          <t>L0243069</t>
        </is>
      </c>
      <c r="Y2568" t="inlineStr">
        <is>
          <t>2026-08-26</t>
        </is>
      </c>
      <c r="Z2568" t="inlineStr">
        <is>
          <t>home_use</t>
        </is>
      </c>
      <c r="AA2568" t="inlineStr">
        <is>
          <t>IMP00067</t>
        </is>
      </c>
      <c r="AB2568" t="inlineStr">
        <is>
          <t>T100466</t>
        </is>
      </c>
      <c r="AC2568" s="32" t="n">
        <v>1367065.4</v>
      </c>
      <c r="AD2568" s="32" t="n">
        <v>136706.54</v>
      </c>
      <c r="AE2568" s="35">
        <f>(LEFT(Y2568,4)-Parameters!$B$23)*12+MID(Y2568,6,2)-Parameters!$B$24+1</f>
        <v/>
      </c>
    </row>
    <row r="2569">
      <c r="X2569" t="inlineStr">
        <is>
          <t>L0248109</t>
        </is>
      </c>
      <c r="Y2569" t="inlineStr">
        <is>
          <t>2026-09-20</t>
        </is>
      </c>
      <c r="Z2569" t="inlineStr">
        <is>
          <t>home_use</t>
        </is>
      </c>
      <c r="AA2569" t="inlineStr">
        <is>
          <t>IMP00067</t>
        </is>
      </c>
      <c r="AB2569" t="inlineStr">
        <is>
          <t>T100466</t>
        </is>
      </c>
      <c r="AC2569" s="32" t="n">
        <v>6643730.75</v>
      </c>
      <c r="AD2569" s="32" t="n">
        <v>664373.0699999999</v>
      </c>
      <c r="AE2569" s="35">
        <f>(LEFT(Y2569,4)-Parameters!$B$23)*12+MID(Y2569,6,2)-Parameters!$B$24+1</f>
        <v/>
      </c>
    </row>
    <row r="2570">
      <c r="X2570" t="inlineStr">
        <is>
          <t>L0169115</t>
        </is>
      </c>
      <c r="Y2570" t="inlineStr">
        <is>
          <t>2025-10-13</t>
        </is>
      </c>
      <c r="Z2570" t="inlineStr">
        <is>
          <t>home_use</t>
        </is>
      </c>
      <c r="AA2570" t="inlineStr">
        <is>
          <t>IMP00288</t>
        </is>
      </c>
      <c r="AB2570" t="inlineStr">
        <is>
          <t>T102011</t>
        </is>
      </c>
      <c r="AC2570" s="32" t="n">
        <v>1644237.88</v>
      </c>
      <c r="AD2570" s="32" t="n">
        <v>197308.55</v>
      </c>
      <c r="AE2570" s="35">
        <f>(LEFT(Y2570,4)-Parameters!$B$23)*12+MID(Y2570,6,2)-Parameters!$B$24+1</f>
        <v/>
      </c>
    </row>
    <row r="2571">
      <c r="X2571" t="inlineStr">
        <is>
          <t>L0169330</t>
        </is>
      </c>
      <c r="Y2571" t="inlineStr">
        <is>
          <t>2025-10-14</t>
        </is>
      </c>
      <c r="Z2571" t="inlineStr">
        <is>
          <t>home_use</t>
        </is>
      </c>
      <c r="AA2571" t="inlineStr">
        <is>
          <t>IMP00288</t>
        </is>
      </c>
      <c r="AB2571" t="inlineStr">
        <is>
          <t>T102011</t>
        </is>
      </c>
      <c r="AC2571" s="32" t="n">
        <v>2158517.34</v>
      </c>
      <c r="AD2571" s="32" t="n">
        <v>269814.67</v>
      </c>
      <c r="AE2571" s="35">
        <f>(LEFT(Y2571,4)-Parameters!$B$23)*12+MID(Y2571,6,2)-Parameters!$B$24+1</f>
        <v/>
      </c>
    </row>
    <row r="2572">
      <c r="X2572" t="inlineStr">
        <is>
          <t>L0170666</t>
        </is>
      </c>
      <c r="Y2572" t="inlineStr">
        <is>
          <t>2025-10-20</t>
        </is>
      </c>
      <c r="Z2572" t="inlineStr">
        <is>
          <t>home_use</t>
        </is>
      </c>
      <c r="AA2572" t="inlineStr">
        <is>
          <t>IMP00288</t>
        </is>
      </c>
      <c r="AB2572" t="inlineStr">
        <is>
          <t>T102011</t>
        </is>
      </c>
      <c r="AC2572" s="32" t="n">
        <v>252328.76</v>
      </c>
      <c r="AD2572" s="32" t="n">
        <v>32802.74</v>
      </c>
      <c r="AE2572" s="35">
        <f>(LEFT(Y2572,4)-Parameters!$B$23)*12+MID(Y2572,6,2)-Parameters!$B$24+1</f>
        <v/>
      </c>
    </row>
    <row r="2573">
      <c r="X2573" t="inlineStr">
        <is>
          <t>L0173304</t>
        </is>
      </c>
      <c r="Y2573" t="inlineStr">
        <is>
          <t>2025-11-04</t>
        </is>
      </c>
      <c r="Z2573" t="inlineStr">
        <is>
          <t>home_use</t>
        </is>
      </c>
      <c r="AA2573" t="inlineStr">
        <is>
          <t>IMP00288</t>
        </is>
      </c>
      <c r="AB2573" t="inlineStr">
        <is>
          <t>T102011</t>
        </is>
      </c>
      <c r="AC2573" s="32" t="n">
        <v>913283.11</v>
      </c>
      <c r="AD2573" s="32" t="n">
        <v>118726.8</v>
      </c>
      <c r="AE2573" s="35">
        <f>(LEFT(Y2573,4)-Parameters!$B$23)*12+MID(Y2573,6,2)-Parameters!$B$24+1</f>
        <v/>
      </c>
    </row>
    <row r="2574">
      <c r="X2574" t="inlineStr">
        <is>
          <t>L0174446</t>
        </is>
      </c>
      <c r="Y2574" t="inlineStr">
        <is>
          <t>2025-11-09</t>
        </is>
      </c>
      <c r="Z2574" t="inlineStr">
        <is>
          <t>home_use</t>
        </is>
      </c>
      <c r="AA2574" t="inlineStr">
        <is>
          <t>IMP00288</t>
        </is>
      </c>
      <c r="AB2574" t="inlineStr">
        <is>
          <t>T102011</t>
        </is>
      </c>
      <c r="AC2574" s="32" t="n">
        <v>2001483.72</v>
      </c>
      <c r="AD2574" s="32" t="n">
        <v>210155.79</v>
      </c>
      <c r="AE2574" s="35">
        <f>(LEFT(Y2574,4)-Parameters!$B$23)*12+MID(Y2574,6,2)-Parameters!$B$24+1</f>
        <v/>
      </c>
    </row>
    <row r="2575">
      <c r="X2575" t="inlineStr">
        <is>
          <t>L0175585</t>
        </is>
      </c>
      <c r="Y2575" t="inlineStr">
        <is>
          <t>2025-11-14</t>
        </is>
      </c>
      <c r="Z2575" t="inlineStr">
        <is>
          <t>home_use</t>
        </is>
      </c>
      <c r="AA2575" t="inlineStr">
        <is>
          <t>IMP00288</t>
        </is>
      </c>
      <c r="AB2575" t="inlineStr">
        <is>
          <t>T102011</t>
        </is>
      </c>
      <c r="AC2575" s="32" t="n">
        <v>1163114.29</v>
      </c>
      <c r="AD2575" s="32" t="n">
        <v>145389.29</v>
      </c>
      <c r="AE2575" s="35">
        <f>(LEFT(Y2575,4)-Parameters!$B$23)*12+MID(Y2575,6,2)-Parameters!$B$24+1</f>
        <v/>
      </c>
    </row>
    <row r="2576">
      <c r="X2576" t="inlineStr">
        <is>
          <t>L0175819</t>
        </is>
      </c>
      <c r="Y2576" t="inlineStr">
        <is>
          <t>2025-11-15</t>
        </is>
      </c>
      <c r="Z2576" t="inlineStr">
        <is>
          <t>home_use</t>
        </is>
      </c>
      <c r="AA2576" t="inlineStr">
        <is>
          <t>IMP00288</t>
        </is>
      </c>
      <c r="AB2576" t="inlineStr">
        <is>
          <t>T102011</t>
        </is>
      </c>
      <c r="AC2576" s="32" t="n">
        <v>290134.86</v>
      </c>
      <c r="AD2576" s="32" t="n">
        <v>36266.86</v>
      </c>
      <c r="AE2576" s="35">
        <f>(LEFT(Y2576,4)-Parameters!$B$23)*12+MID(Y2576,6,2)-Parameters!$B$24+1</f>
        <v/>
      </c>
    </row>
    <row r="2577">
      <c r="X2577" t="inlineStr">
        <is>
          <t>L0177765</t>
        </is>
      </c>
      <c r="Y2577" t="inlineStr">
        <is>
          <t>2025-11-24</t>
        </is>
      </c>
      <c r="Z2577" t="inlineStr">
        <is>
          <t>home_use</t>
        </is>
      </c>
      <c r="AA2577" t="inlineStr">
        <is>
          <t>IMP00288</t>
        </is>
      </c>
      <c r="AB2577" t="inlineStr">
        <is>
          <t>T102011</t>
        </is>
      </c>
      <c r="AC2577" s="32" t="n">
        <v>1790618.08</v>
      </c>
      <c r="AD2577" s="32" t="n">
        <v>223827.26</v>
      </c>
      <c r="AE2577" s="35">
        <f>(LEFT(Y2577,4)-Parameters!$B$23)*12+MID(Y2577,6,2)-Parameters!$B$24+1</f>
        <v/>
      </c>
    </row>
    <row r="2578">
      <c r="X2578" t="inlineStr">
        <is>
          <t>L0179399</t>
        </is>
      </c>
      <c r="Y2578" t="inlineStr">
        <is>
          <t>2025-12-03</t>
        </is>
      </c>
      <c r="Z2578" t="inlineStr">
        <is>
          <t>home_use</t>
        </is>
      </c>
      <c r="AA2578" t="inlineStr">
        <is>
          <t>IMP00288</t>
        </is>
      </c>
      <c r="AB2578" t="inlineStr">
        <is>
          <t>T102011</t>
        </is>
      </c>
      <c r="AC2578" s="32" t="n">
        <v>92548.28999999999</v>
      </c>
      <c r="AD2578" s="32" t="n">
        <v>12031.28</v>
      </c>
      <c r="AE2578" s="35">
        <f>(LEFT(Y2578,4)-Parameters!$B$23)*12+MID(Y2578,6,2)-Parameters!$B$24+1</f>
        <v/>
      </c>
    </row>
    <row r="2579">
      <c r="X2579" t="inlineStr">
        <is>
          <t>L0180381</t>
        </is>
      </c>
      <c r="Y2579" t="inlineStr">
        <is>
          <t>2025-12-07</t>
        </is>
      </c>
      <c r="Z2579" t="inlineStr">
        <is>
          <t>home_use</t>
        </is>
      </c>
      <c r="AA2579" t="inlineStr">
        <is>
          <t>IMP00288</t>
        </is>
      </c>
      <c r="AB2579" t="inlineStr">
        <is>
          <t>T102011</t>
        </is>
      </c>
      <c r="AC2579" s="32" t="n">
        <v>663217.6800000001</v>
      </c>
      <c r="AD2579" s="32" t="n">
        <v>79586.12</v>
      </c>
      <c r="AE2579" s="35">
        <f>(LEFT(Y2579,4)-Parameters!$B$23)*12+MID(Y2579,6,2)-Parameters!$B$24+1</f>
        <v/>
      </c>
    </row>
    <row r="2580">
      <c r="X2580" t="inlineStr">
        <is>
          <t>L0180620</t>
        </is>
      </c>
      <c r="Y2580" t="inlineStr">
        <is>
          <t>2025-12-08</t>
        </is>
      </c>
      <c r="Z2580" t="inlineStr">
        <is>
          <t>home_use</t>
        </is>
      </c>
      <c r="AA2580" t="inlineStr">
        <is>
          <t>IMP00288</t>
        </is>
      </c>
      <c r="AB2580" t="inlineStr">
        <is>
          <t>T102011</t>
        </is>
      </c>
      <c r="AC2580" s="32" t="n">
        <v>2272579.74</v>
      </c>
      <c r="AD2580" s="32" t="n">
        <v>284072.47</v>
      </c>
      <c r="AE2580" s="35">
        <f>(LEFT(Y2580,4)-Parameters!$B$23)*12+MID(Y2580,6,2)-Parameters!$B$24+1</f>
        <v/>
      </c>
    </row>
    <row r="2581">
      <c r="X2581" t="inlineStr">
        <is>
          <t>L0182260</t>
        </is>
      </c>
      <c r="Y2581" t="inlineStr">
        <is>
          <t>2025-12-15</t>
        </is>
      </c>
      <c r="Z2581" t="inlineStr">
        <is>
          <t>home_use</t>
        </is>
      </c>
      <c r="AA2581" t="inlineStr">
        <is>
          <t>IMP00288</t>
        </is>
      </c>
      <c r="AB2581" t="inlineStr">
        <is>
          <t>T102011</t>
        </is>
      </c>
      <c r="AC2581" s="32" t="n">
        <v>708248.0600000001</v>
      </c>
      <c r="AD2581" s="32" t="n">
        <v>92072.25</v>
      </c>
      <c r="AE2581" s="35">
        <f>(LEFT(Y2581,4)-Parameters!$B$23)*12+MID(Y2581,6,2)-Parameters!$B$24+1</f>
        <v/>
      </c>
    </row>
    <row r="2582">
      <c r="X2582" t="inlineStr">
        <is>
          <t>L0182489</t>
        </is>
      </c>
      <c r="Y2582" t="inlineStr">
        <is>
          <t>2025-12-16</t>
        </is>
      </c>
      <c r="Z2582" t="inlineStr">
        <is>
          <t>home_use</t>
        </is>
      </c>
      <c r="AA2582" t="inlineStr">
        <is>
          <t>IMP00288</t>
        </is>
      </c>
      <c r="AB2582" t="inlineStr">
        <is>
          <t>T102011</t>
        </is>
      </c>
      <c r="AC2582" s="32" t="n">
        <v>291562.25</v>
      </c>
      <c r="AD2582" s="32" t="n">
        <v>34987.47</v>
      </c>
      <c r="AE2582" s="35">
        <f>(LEFT(Y2582,4)-Parameters!$B$23)*12+MID(Y2582,6,2)-Parameters!$B$24+1</f>
        <v/>
      </c>
    </row>
    <row r="2583">
      <c r="X2583" t="inlineStr">
        <is>
          <t>L0182944</t>
        </is>
      </c>
      <c r="Y2583" t="inlineStr">
        <is>
          <t>2025-12-18</t>
        </is>
      </c>
      <c r="Z2583" t="inlineStr">
        <is>
          <t>home_use</t>
        </is>
      </c>
      <c r="AA2583" t="inlineStr">
        <is>
          <t>IMP00288</t>
        </is>
      </c>
      <c r="AB2583" t="inlineStr">
        <is>
          <t>T102011</t>
        </is>
      </c>
      <c r="AC2583" s="32" t="n">
        <v>515264.72</v>
      </c>
      <c r="AD2583" s="32" t="n">
        <v>66984.41</v>
      </c>
      <c r="AE2583" s="35">
        <f>(LEFT(Y2583,4)-Parameters!$B$23)*12+MID(Y2583,6,2)-Parameters!$B$24+1</f>
        <v/>
      </c>
    </row>
    <row r="2584">
      <c r="X2584" t="inlineStr">
        <is>
          <t>L0183847</t>
        </is>
      </c>
      <c r="Y2584" t="inlineStr">
        <is>
          <t>2025-12-22</t>
        </is>
      </c>
      <c r="Z2584" t="inlineStr">
        <is>
          <t>home_use</t>
        </is>
      </c>
      <c r="AA2584" t="inlineStr">
        <is>
          <t>IMP00288</t>
        </is>
      </c>
      <c r="AB2584" t="inlineStr">
        <is>
          <t>T102011</t>
        </is>
      </c>
      <c r="AC2584" s="32" t="n">
        <v>583421.52</v>
      </c>
      <c r="AD2584" s="32" t="n">
        <v>70010.58</v>
      </c>
      <c r="AE2584" s="35">
        <f>(LEFT(Y2584,4)-Parameters!$B$23)*12+MID(Y2584,6,2)-Parameters!$B$24+1</f>
        <v/>
      </c>
    </row>
    <row r="2585">
      <c r="X2585" t="inlineStr">
        <is>
          <t>L0184063</t>
        </is>
      </c>
      <c r="Y2585" t="inlineStr">
        <is>
          <t>2025-12-23</t>
        </is>
      </c>
      <c r="Z2585" t="inlineStr">
        <is>
          <t>home_use</t>
        </is>
      </c>
      <c r="AA2585" t="inlineStr">
        <is>
          <t>IMP00288</t>
        </is>
      </c>
      <c r="AB2585" t="inlineStr">
        <is>
          <t>T102011</t>
        </is>
      </c>
      <c r="AC2585" s="32" t="n">
        <v>1077494.57</v>
      </c>
      <c r="AD2585" s="32" t="n">
        <v>129299.35</v>
      </c>
      <c r="AE2585" s="35">
        <f>(LEFT(Y2585,4)-Parameters!$B$23)*12+MID(Y2585,6,2)-Parameters!$B$24+1</f>
        <v/>
      </c>
    </row>
    <row r="2586">
      <c r="X2586" t="inlineStr">
        <is>
          <t>L0185698</t>
        </is>
      </c>
      <c r="Y2586" t="inlineStr">
        <is>
          <t>2026-01-02</t>
        </is>
      </c>
      <c r="Z2586" t="inlineStr">
        <is>
          <t>home_use</t>
        </is>
      </c>
      <c r="AA2586" t="inlineStr">
        <is>
          <t>IMP00288</t>
        </is>
      </c>
      <c r="AB2586" t="inlineStr">
        <is>
          <t>T102011</t>
        </is>
      </c>
      <c r="AC2586" s="32" t="n">
        <v>916811.95</v>
      </c>
      <c r="AD2586" s="32" t="n">
        <v>114601.49</v>
      </c>
      <c r="AE2586" s="35">
        <f>(LEFT(Y2586,4)-Parameters!$B$23)*12+MID(Y2586,6,2)-Parameters!$B$24+1</f>
        <v/>
      </c>
    </row>
    <row r="2587">
      <c r="X2587" t="inlineStr">
        <is>
          <t>L0185963</t>
        </is>
      </c>
      <c r="Y2587" t="inlineStr">
        <is>
          <t>2026-01-03</t>
        </is>
      </c>
      <c r="Z2587" t="inlineStr">
        <is>
          <t>home_use</t>
        </is>
      </c>
      <c r="AA2587" t="inlineStr">
        <is>
          <t>IMP00288</t>
        </is>
      </c>
      <c r="AB2587" t="inlineStr">
        <is>
          <t>T102011</t>
        </is>
      </c>
      <c r="AC2587" s="32" t="n">
        <v>567926.63</v>
      </c>
      <c r="AD2587" s="32" t="n">
        <v>70990.83</v>
      </c>
      <c r="AE2587" s="35">
        <f>(LEFT(Y2587,4)-Parameters!$B$23)*12+MID(Y2587,6,2)-Parameters!$B$24+1</f>
        <v/>
      </c>
    </row>
    <row r="2588">
      <c r="X2588" t="inlineStr">
        <is>
          <t>L0190069</t>
        </is>
      </c>
      <c r="Y2588" t="inlineStr">
        <is>
          <t>2026-01-19</t>
        </is>
      </c>
      <c r="Z2588" t="inlineStr">
        <is>
          <t>home_use</t>
        </is>
      </c>
      <c r="AA2588" t="inlineStr">
        <is>
          <t>IMP00288</t>
        </is>
      </c>
      <c r="AB2588" t="inlineStr">
        <is>
          <t>T102011</t>
        </is>
      </c>
      <c r="AC2588" s="32" t="n">
        <v>412576.85</v>
      </c>
      <c r="AD2588" s="32" t="n">
        <v>53634.99</v>
      </c>
      <c r="AE2588" s="35">
        <f>(LEFT(Y2588,4)-Parameters!$B$23)*12+MID(Y2588,6,2)-Parameters!$B$24+1</f>
        <v/>
      </c>
    </row>
    <row r="2589">
      <c r="X2589" t="inlineStr">
        <is>
          <t>L0191348</t>
        </is>
      </c>
      <c r="Y2589" t="inlineStr">
        <is>
          <t>2026-01-24</t>
        </is>
      </c>
      <c r="Z2589" t="inlineStr">
        <is>
          <t>warehouse_out</t>
        </is>
      </c>
      <c r="AA2589" t="inlineStr">
        <is>
          <t>IMP00288</t>
        </is>
      </c>
      <c r="AB2589" t="inlineStr">
        <is>
          <t>T102011</t>
        </is>
      </c>
      <c r="AC2589" s="32" t="n">
        <v>386185.64</v>
      </c>
      <c r="AD2589" s="32" t="n">
        <v>50204.13</v>
      </c>
      <c r="AE2589" s="35">
        <f>(LEFT(Y2589,4)-Parameters!$B$23)*12+MID(Y2589,6,2)-Parameters!$B$24+1</f>
        <v/>
      </c>
    </row>
    <row r="2590">
      <c r="X2590" t="inlineStr">
        <is>
          <t>L0192327</t>
        </is>
      </c>
      <c r="Y2590" t="inlineStr">
        <is>
          <t>2026-01-28</t>
        </is>
      </c>
      <c r="Z2590" t="inlineStr">
        <is>
          <t>home_use</t>
        </is>
      </c>
      <c r="AA2590" t="inlineStr">
        <is>
          <t>IMP00288</t>
        </is>
      </c>
      <c r="AB2590" t="inlineStr">
        <is>
          <t>T102011</t>
        </is>
      </c>
      <c r="AC2590" s="32" t="n">
        <v>949759.35</v>
      </c>
      <c r="AD2590" s="32" t="n">
        <v>118719.92</v>
      </c>
      <c r="AE2590" s="35">
        <f>(LEFT(Y2590,4)-Parameters!$B$23)*12+MID(Y2590,6,2)-Parameters!$B$24+1</f>
        <v/>
      </c>
    </row>
    <row r="2591">
      <c r="X2591" t="inlineStr">
        <is>
          <t>L0192592</t>
        </is>
      </c>
      <c r="Y2591" t="inlineStr">
        <is>
          <t>2026-02-01</t>
        </is>
      </c>
      <c r="Z2591" t="inlineStr">
        <is>
          <t>home_use</t>
        </is>
      </c>
      <c r="AA2591" t="inlineStr">
        <is>
          <t>IMP00288</t>
        </is>
      </c>
      <c r="AB2591" t="inlineStr">
        <is>
          <t>T102011</t>
        </is>
      </c>
      <c r="AC2591" s="32" t="n">
        <v>1205183.86</v>
      </c>
      <c r="AD2591" s="32" t="n">
        <v>156673.9</v>
      </c>
      <c r="AE2591" s="35">
        <f>(LEFT(Y2591,4)-Parameters!$B$23)*12+MID(Y2591,6,2)-Parameters!$B$24+1</f>
        <v/>
      </c>
    </row>
    <row r="2592">
      <c r="X2592" t="inlineStr">
        <is>
          <t>L0194153</t>
        </is>
      </c>
      <c r="Y2592" t="inlineStr">
        <is>
          <t>2026-02-07</t>
        </is>
      </c>
      <c r="Z2592" t="inlineStr">
        <is>
          <t>home_use</t>
        </is>
      </c>
      <c r="AA2592" t="inlineStr">
        <is>
          <t>IMP00288</t>
        </is>
      </c>
      <c r="AB2592" t="inlineStr">
        <is>
          <t>T102011</t>
        </is>
      </c>
      <c r="AC2592" s="32" t="n">
        <v>4752325.29</v>
      </c>
      <c r="AD2592" s="32" t="n">
        <v>594040.66</v>
      </c>
      <c r="AE2592" s="35">
        <f>(LEFT(Y2592,4)-Parameters!$B$23)*12+MID(Y2592,6,2)-Parameters!$B$24+1</f>
        <v/>
      </c>
    </row>
    <row r="2593">
      <c r="X2593" t="inlineStr">
        <is>
          <t>L0194667</t>
        </is>
      </c>
      <c r="Y2593" t="inlineStr">
        <is>
          <t>2026-02-09</t>
        </is>
      </c>
      <c r="Z2593" t="inlineStr">
        <is>
          <t>home_use</t>
        </is>
      </c>
      <c r="AA2593" t="inlineStr">
        <is>
          <t>IMP00288</t>
        </is>
      </c>
      <c r="AB2593" t="inlineStr">
        <is>
          <t>T102011</t>
        </is>
      </c>
      <c r="AC2593" s="32" t="n">
        <v>847358.02</v>
      </c>
      <c r="AD2593" s="32" t="n">
        <v>105919.75</v>
      </c>
      <c r="AE2593" s="35">
        <f>(LEFT(Y2593,4)-Parameters!$B$23)*12+MID(Y2593,6,2)-Parameters!$B$24+1</f>
        <v/>
      </c>
    </row>
    <row r="2594">
      <c r="X2594" t="inlineStr">
        <is>
          <t>L0194944</t>
        </is>
      </c>
      <c r="Y2594" t="inlineStr">
        <is>
          <t>2026-02-10</t>
        </is>
      </c>
      <c r="Z2594" t="inlineStr">
        <is>
          <t>home_use</t>
        </is>
      </c>
      <c r="AA2594" t="inlineStr">
        <is>
          <t>IMP00288</t>
        </is>
      </c>
      <c r="AB2594" t="inlineStr">
        <is>
          <t>T102011</t>
        </is>
      </c>
      <c r="AC2594" s="32" t="n">
        <v>4567946.99</v>
      </c>
      <c r="AD2594" s="32" t="n">
        <v>570993.37</v>
      </c>
      <c r="AE2594" s="35">
        <f>(LEFT(Y2594,4)-Parameters!$B$23)*12+MID(Y2594,6,2)-Parameters!$B$24+1</f>
        <v/>
      </c>
    </row>
    <row r="2595">
      <c r="X2595" t="inlineStr">
        <is>
          <t>L0194945</t>
        </is>
      </c>
      <c r="Y2595" t="inlineStr">
        <is>
          <t>2026-02-10</t>
        </is>
      </c>
      <c r="Z2595" t="inlineStr">
        <is>
          <t>home_use</t>
        </is>
      </c>
      <c r="AA2595" t="inlineStr">
        <is>
          <t>IMP00288</t>
        </is>
      </c>
      <c r="AB2595" t="inlineStr">
        <is>
          <t>T102011</t>
        </is>
      </c>
      <c r="AC2595" s="32" t="n">
        <v>2342170.2</v>
      </c>
      <c r="AD2595" s="32" t="n">
        <v>292771.28</v>
      </c>
      <c r="AE2595" s="35">
        <f>(LEFT(Y2595,4)-Parameters!$B$23)*12+MID(Y2595,6,2)-Parameters!$B$24+1</f>
        <v/>
      </c>
    </row>
    <row r="2596">
      <c r="X2596" t="inlineStr">
        <is>
          <t>L0197302</t>
        </is>
      </c>
      <c r="Y2596" t="inlineStr">
        <is>
          <t>2026-02-19</t>
        </is>
      </c>
      <c r="Z2596" t="inlineStr">
        <is>
          <t>home_use</t>
        </is>
      </c>
      <c r="AA2596" t="inlineStr">
        <is>
          <t>IMP00288</t>
        </is>
      </c>
      <c r="AB2596" t="inlineStr">
        <is>
          <t>T102011</t>
        </is>
      </c>
      <c r="AC2596" s="32" t="n">
        <v>563566.55</v>
      </c>
      <c r="AD2596" s="32" t="n">
        <v>67627.99000000001</v>
      </c>
      <c r="AE2596" s="35">
        <f>(LEFT(Y2596,4)-Parameters!$B$23)*12+MID(Y2596,6,2)-Parameters!$B$24+1</f>
        <v/>
      </c>
    </row>
    <row r="2597">
      <c r="X2597" t="inlineStr">
        <is>
          <t>L0197551</t>
        </is>
      </c>
      <c r="Y2597" t="inlineStr">
        <is>
          <t>2026-02-20</t>
        </is>
      </c>
      <c r="Z2597" t="inlineStr">
        <is>
          <t>warehouse_out</t>
        </is>
      </c>
      <c r="AA2597" t="inlineStr">
        <is>
          <t>IMP00288</t>
        </is>
      </c>
      <c r="AB2597" t="inlineStr">
        <is>
          <t>T102011</t>
        </is>
      </c>
      <c r="AC2597" s="32" t="n">
        <v>516587.68</v>
      </c>
      <c r="AD2597" s="32" t="n">
        <v>67156.39999999999</v>
      </c>
      <c r="AE2597" s="35">
        <f>(LEFT(Y2597,4)-Parameters!$B$23)*12+MID(Y2597,6,2)-Parameters!$B$24+1</f>
        <v/>
      </c>
    </row>
    <row r="2598">
      <c r="X2598" t="inlineStr">
        <is>
          <t>L0199162</t>
        </is>
      </c>
      <c r="Y2598" t="inlineStr">
        <is>
          <t>2026-02-26</t>
        </is>
      </c>
      <c r="Z2598" t="inlineStr">
        <is>
          <t>home_use</t>
        </is>
      </c>
      <c r="AA2598" t="inlineStr">
        <is>
          <t>IMP00288</t>
        </is>
      </c>
      <c r="AB2598" t="inlineStr">
        <is>
          <t>T102011</t>
        </is>
      </c>
      <c r="AC2598" s="32" t="n">
        <v>543410.34</v>
      </c>
      <c r="AD2598" s="32" t="n">
        <v>67926.28999999999</v>
      </c>
      <c r="AE2598" s="35">
        <f>(LEFT(Y2598,4)-Parameters!$B$23)*12+MID(Y2598,6,2)-Parameters!$B$24+1</f>
        <v/>
      </c>
    </row>
    <row r="2599">
      <c r="X2599" t="inlineStr">
        <is>
          <t>L0199674</t>
        </is>
      </c>
      <c r="Y2599" t="inlineStr">
        <is>
          <t>2026-02-28</t>
        </is>
      </c>
      <c r="Z2599" t="inlineStr">
        <is>
          <t>home_use</t>
        </is>
      </c>
      <c r="AA2599" t="inlineStr">
        <is>
          <t>IMP00288</t>
        </is>
      </c>
      <c r="AB2599" t="inlineStr">
        <is>
          <t>T102011</t>
        </is>
      </c>
      <c r="AC2599" s="32" t="n">
        <v>698349.6800000001</v>
      </c>
      <c r="AD2599" s="32" t="n">
        <v>87293.71000000001</v>
      </c>
      <c r="AE2599" s="35">
        <f>(LEFT(Y2599,4)-Parameters!$B$23)*12+MID(Y2599,6,2)-Parameters!$B$24+1</f>
        <v/>
      </c>
    </row>
    <row r="2600">
      <c r="X2600" t="inlineStr">
        <is>
          <t>L0200191</t>
        </is>
      </c>
      <c r="Y2600" t="inlineStr">
        <is>
          <t>2026-03-02</t>
        </is>
      </c>
      <c r="Z2600" t="inlineStr">
        <is>
          <t>home_use</t>
        </is>
      </c>
      <c r="AA2600" t="inlineStr">
        <is>
          <t>IMP00288</t>
        </is>
      </c>
      <c r="AB2600" t="inlineStr">
        <is>
          <t>T102011</t>
        </is>
      </c>
      <c r="AC2600" s="32" t="n">
        <v>1568283.93</v>
      </c>
      <c r="AD2600" s="32" t="n">
        <v>196035.49</v>
      </c>
      <c r="AE2600" s="35">
        <f>(LEFT(Y2600,4)-Parameters!$B$23)*12+MID(Y2600,6,2)-Parameters!$B$24+1</f>
        <v/>
      </c>
    </row>
    <row r="2601">
      <c r="X2601" t="inlineStr">
        <is>
          <t>L0201267</t>
        </is>
      </c>
      <c r="Y2601" t="inlineStr">
        <is>
          <t>2026-03-06</t>
        </is>
      </c>
      <c r="Z2601" t="inlineStr">
        <is>
          <t>home_use</t>
        </is>
      </c>
      <c r="AA2601" t="inlineStr">
        <is>
          <t>IMP00288</t>
        </is>
      </c>
      <c r="AB2601" t="inlineStr">
        <is>
          <t>T102011</t>
        </is>
      </c>
      <c r="AC2601" s="32" t="n">
        <v>562126.47</v>
      </c>
      <c r="AD2601" s="32" t="n">
        <v>73076.44</v>
      </c>
      <c r="AE2601" s="35">
        <f>(LEFT(Y2601,4)-Parameters!$B$23)*12+MID(Y2601,6,2)-Parameters!$B$24+1</f>
        <v/>
      </c>
    </row>
    <row r="2602">
      <c r="X2602" t="inlineStr">
        <is>
          <t>L0207157</t>
        </is>
      </c>
      <c r="Y2602" t="inlineStr">
        <is>
          <t>2026-03-28</t>
        </is>
      </c>
      <c r="Z2602" t="inlineStr">
        <is>
          <t>home_use</t>
        </is>
      </c>
      <c r="AA2602" t="inlineStr">
        <is>
          <t>IMP00288</t>
        </is>
      </c>
      <c r="AB2602" t="inlineStr">
        <is>
          <t>T102011</t>
        </is>
      </c>
      <c r="AC2602" s="32" t="n">
        <v>3755828.03</v>
      </c>
      <c r="AD2602" s="32" t="n">
        <v>488257.64</v>
      </c>
      <c r="AE2602" s="35">
        <f>(LEFT(Y2602,4)-Parameters!$B$23)*12+MID(Y2602,6,2)-Parameters!$B$24+1</f>
        <v/>
      </c>
    </row>
    <row r="2603">
      <c r="X2603" t="inlineStr">
        <is>
          <t>L0208332</t>
        </is>
      </c>
      <c r="Y2603" t="inlineStr">
        <is>
          <t>2026-04-04</t>
        </is>
      </c>
      <c r="Z2603" t="inlineStr">
        <is>
          <t>home_use</t>
        </is>
      </c>
      <c r="AA2603" t="inlineStr">
        <is>
          <t>IMP00288</t>
        </is>
      </c>
      <c r="AB2603" t="inlineStr">
        <is>
          <t>T102011</t>
        </is>
      </c>
      <c r="AC2603" s="32" t="n">
        <v>267908.12</v>
      </c>
      <c r="AD2603" s="32" t="n">
        <v>34828.06</v>
      </c>
      <c r="AE2603" s="35">
        <f>(LEFT(Y2603,4)-Parameters!$B$23)*12+MID(Y2603,6,2)-Parameters!$B$24+1</f>
        <v/>
      </c>
    </row>
    <row r="2604">
      <c r="X2604" t="inlineStr">
        <is>
          <t>L0209675</t>
        </is>
      </c>
      <c r="Y2604" t="inlineStr">
        <is>
          <t>2026-04-09</t>
        </is>
      </c>
      <c r="Z2604" t="inlineStr">
        <is>
          <t>home_use</t>
        </is>
      </c>
      <c r="AA2604" t="inlineStr">
        <is>
          <t>IMP00288</t>
        </is>
      </c>
      <c r="AB2604" t="inlineStr">
        <is>
          <t>T102011</t>
        </is>
      </c>
      <c r="AC2604" s="32" t="n">
        <v>229020.82</v>
      </c>
      <c r="AD2604" s="32" t="n">
        <v>29772.71</v>
      </c>
      <c r="AE2604" s="35">
        <f>(LEFT(Y2604,4)-Parameters!$B$23)*12+MID(Y2604,6,2)-Parameters!$B$24+1</f>
        <v/>
      </c>
    </row>
    <row r="2605">
      <c r="X2605" t="inlineStr">
        <is>
          <t>L0210222</t>
        </is>
      </c>
      <c r="Y2605" t="inlineStr">
        <is>
          <t>2026-04-11</t>
        </is>
      </c>
      <c r="Z2605" t="inlineStr">
        <is>
          <t>home_use</t>
        </is>
      </c>
      <c r="AA2605" t="inlineStr">
        <is>
          <t>IMP00288</t>
        </is>
      </c>
      <c r="AB2605" t="inlineStr">
        <is>
          <t>T102011</t>
        </is>
      </c>
      <c r="AC2605" s="32" t="n">
        <v>594960.47</v>
      </c>
      <c r="AD2605" s="32" t="n">
        <v>74370.06</v>
      </c>
      <c r="AE2605" s="35">
        <f>(LEFT(Y2605,4)-Parameters!$B$23)*12+MID(Y2605,6,2)-Parameters!$B$24+1</f>
        <v/>
      </c>
    </row>
    <row r="2606">
      <c r="X2606" t="inlineStr">
        <is>
          <t>L0213770</t>
        </is>
      </c>
      <c r="Y2606" t="inlineStr">
        <is>
          <t>2026-04-24</t>
        </is>
      </c>
      <c r="Z2606" t="inlineStr">
        <is>
          <t>home_use</t>
        </is>
      </c>
      <c r="AA2606" t="inlineStr">
        <is>
          <t>IMP00288</t>
        </is>
      </c>
      <c r="AB2606" t="inlineStr">
        <is>
          <t>T102011</t>
        </is>
      </c>
      <c r="AC2606" s="32" t="n">
        <v>269477.45</v>
      </c>
      <c r="AD2606" s="32" t="n">
        <v>35032.07</v>
      </c>
      <c r="AE2606" s="35">
        <f>(LEFT(Y2606,4)-Parameters!$B$23)*12+MID(Y2606,6,2)-Parameters!$B$24+1</f>
        <v/>
      </c>
    </row>
    <row r="2607">
      <c r="X2607" t="inlineStr">
        <is>
          <t>L0214035</t>
        </is>
      </c>
      <c r="Y2607" t="inlineStr">
        <is>
          <t>2026-04-25</t>
        </is>
      </c>
      <c r="Z2607" t="inlineStr">
        <is>
          <t>home_use</t>
        </is>
      </c>
      <c r="AA2607" t="inlineStr">
        <is>
          <t>IMP00288</t>
        </is>
      </c>
      <c r="AB2607" t="inlineStr">
        <is>
          <t>T102011</t>
        </is>
      </c>
      <c r="AC2607" s="32" t="n">
        <v>1106996.98</v>
      </c>
      <c r="AD2607" s="32" t="n">
        <v>138374.62</v>
      </c>
      <c r="AE2607" s="35">
        <f>(LEFT(Y2607,4)-Parameters!$B$23)*12+MID(Y2607,6,2)-Parameters!$B$24+1</f>
        <v/>
      </c>
    </row>
    <row r="2608">
      <c r="X2608" t="inlineStr">
        <is>
          <t>L0218180</t>
        </is>
      </c>
      <c r="Y2608" t="inlineStr">
        <is>
          <t>2026-05-12</t>
        </is>
      </c>
      <c r="Z2608" t="inlineStr">
        <is>
          <t>home_use</t>
        </is>
      </c>
      <c r="AA2608" t="inlineStr">
        <is>
          <t>IMP00288</t>
        </is>
      </c>
      <c r="AB2608" t="inlineStr">
        <is>
          <t>T102011</t>
        </is>
      </c>
      <c r="AC2608" s="32" t="n">
        <v>3715007.02</v>
      </c>
      <c r="AD2608" s="32" t="n">
        <v>464375.88</v>
      </c>
      <c r="AE2608" s="35">
        <f>(LEFT(Y2608,4)-Parameters!$B$23)*12+MID(Y2608,6,2)-Parameters!$B$24+1</f>
        <v/>
      </c>
    </row>
    <row r="2609">
      <c r="X2609" t="inlineStr">
        <is>
          <t>L0219265</t>
        </is>
      </c>
      <c r="Y2609" t="inlineStr">
        <is>
          <t>2026-05-16</t>
        </is>
      </c>
      <c r="Z2609" t="inlineStr">
        <is>
          <t>home_use</t>
        </is>
      </c>
      <c r="AA2609" t="inlineStr">
        <is>
          <t>IMP00288</t>
        </is>
      </c>
      <c r="AB2609" t="inlineStr">
        <is>
          <t>T102011</t>
        </is>
      </c>
      <c r="AC2609" s="32" t="n">
        <v>2517740.21</v>
      </c>
      <c r="AD2609" s="32" t="n">
        <v>307164.31</v>
      </c>
      <c r="AE2609" s="35">
        <f>(LEFT(Y2609,4)-Parameters!$B$23)*12+MID(Y2609,6,2)-Parameters!$B$24+1</f>
        <v/>
      </c>
    </row>
    <row r="2610">
      <c r="X2610" t="inlineStr">
        <is>
          <t>L0220343</t>
        </is>
      </c>
      <c r="Y2610" t="inlineStr">
        <is>
          <t>2026-05-20</t>
        </is>
      </c>
      <c r="Z2610" t="inlineStr">
        <is>
          <t>home_use</t>
        </is>
      </c>
      <c r="AA2610" t="inlineStr">
        <is>
          <t>IMP00288</t>
        </is>
      </c>
      <c r="AB2610" t="inlineStr">
        <is>
          <t>T102011</t>
        </is>
      </c>
      <c r="AC2610" s="32" t="n">
        <v>626245.05</v>
      </c>
      <c r="AD2610" s="32" t="n">
        <v>78280.63</v>
      </c>
      <c r="AE2610" s="35">
        <f>(LEFT(Y2610,4)-Parameters!$B$23)*12+MID(Y2610,6,2)-Parameters!$B$24+1</f>
        <v/>
      </c>
    </row>
    <row r="2611">
      <c r="X2611" t="inlineStr">
        <is>
          <t>L0221124</t>
        </is>
      </c>
      <c r="Y2611" t="inlineStr">
        <is>
          <t>2026-05-23</t>
        </is>
      </c>
      <c r="Z2611" t="inlineStr">
        <is>
          <t>home_use</t>
        </is>
      </c>
      <c r="AA2611" t="inlineStr">
        <is>
          <t>IMP00288</t>
        </is>
      </c>
      <c r="AB2611" t="inlineStr">
        <is>
          <t>T102011</t>
        </is>
      </c>
      <c r="AC2611" s="32" t="n">
        <v>165742.71</v>
      </c>
      <c r="AD2611" s="32" t="n">
        <v>21546.55</v>
      </c>
      <c r="AE2611" s="35">
        <f>(LEFT(Y2611,4)-Parameters!$B$23)*12+MID(Y2611,6,2)-Parameters!$B$24+1</f>
        <v/>
      </c>
    </row>
    <row r="2612">
      <c r="X2612" t="inlineStr">
        <is>
          <t>L0221125</t>
        </is>
      </c>
      <c r="Y2612" t="inlineStr">
        <is>
          <t>2026-05-23</t>
        </is>
      </c>
      <c r="Z2612" t="inlineStr">
        <is>
          <t>home_use</t>
        </is>
      </c>
      <c r="AA2612" t="inlineStr">
        <is>
          <t>IMP00288</t>
        </is>
      </c>
      <c r="AB2612" t="inlineStr">
        <is>
          <t>T102011</t>
        </is>
      </c>
      <c r="AC2612" s="32" t="n">
        <v>1873777.82</v>
      </c>
      <c r="AD2612" s="32" t="n">
        <v>234222.23</v>
      </c>
      <c r="AE2612" s="35">
        <f>(LEFT(Y2612,4)-Parameters!$B$23)*12+MID(Y2612,6,2)-Parameters!$B$24+1</f>
        <v/>
      </c>
    </row>
    <row r="2613">
      <c r="X2613" t="inlineStr">
        <is>
          <t>L0221408</t>
        </is>
      </c>
      <c r="Y2613" t="inlineStr">
        <is>
          <t>2026-05-24</t>
        </is>
      </c>
      <c r="Z2613" t="inlineStr">
        <is>
          <t>home_use</t>
        </is>
      </c>
      <c r="AA2613" t="inlineStr">
        <is>
          <t>IMP00288</t>
        </is>
      </c>
      <c r="AB2613" t="inlineStr">
        <is>
          <t>T102011</t>
        </is>
      </c>
      <c r="AC2613" s="32" t="n">
        <v>2175819.66</v>
      </c>
      <c r="AD2613" s="32" t="n">
        <v>261098.36</v>
      </c>
      <c r="AE2613" s="35">
        <f>(LEFT(Y2613,4)-Parameters!$B$23)*12+MID(Y2613,6,2)-Parameters!$B$24+1</f>
        <v/>
      </c>
    </row>
    <row r="2614">
      <c r="X2614" t="inlineStr">
        <is>
          <t>L0224611</t>
        </is>
      </c>
      <c r="Y2614" t="inlineStr">
        <is>
          <t>2026-06-08</t>
        </is>
      </c>
      <c r="Z2614" t="inlineStr">
        <is>
          <t>home_use</t>
        </is>
      </c>
      <c r="AA2614" t="inlineStr">
        <is>
          <t>IMP00288</t>
        </is>
      </c>
      <c r="AB2614" t="inlineStr">
        <is>
          <t>T102011</t>
        </is>
      </c>
      <c r="AC2614" s="32" t="n">
        <v>1329933.09</v>
      </c>
      <c r="AD2614" s="32" t="n">
        <v>159591.97</v>
      </c>
      <c r="AE2614" s="35">
        <f>(LEFT(Y2614,4)-Parameters!$B$23)*12+MID(Y2614,6,2)-Parameters!$B$24+1</f>
        <v/>
      </c>
    </row>
    <row r="2615">
      <c r="X2615" t="inlineStr">
        <is>
          <t>L0224869</t>
        </is>
      </c>
      <c r="Y2615" t="inlineStr">
        <is>
          <t>2026-06-09</t>
        </is>
      </c>
      <c r="Z2615" t="inlineStr">
        <is>
          <t>home_use</t>
        </is>
      </c>
      <c r="AA2615" t="inlineStr">
        <is>
          <t>IMP00288</t>
        </is>
      </c>
      <c r="AB2615" t="inlineStr">
        <is>
          <t>T102011</t>
        </is>
      </c>
      <c r="AC2615" s="32" t="n">
        <v>419611.03</v>
      </c>
      <c r="AD2615" s="32" t="n">
        <v>54549.43</v>
      </c>
      <c r="AE2615" s="35">
        <f>(LEFT(Y2615,4)-Parameters!$B$23)*12+MID(Y2615,6,2)-Parameters!$B$24+1</f>
        <v/>
      </c>
    </row>
    <row r="2616">
      <c r="X2616" t="inlineStr">
        <is>
          <t>L0225126</t>
        </is>
      </c>
      <c r="Y2616" t="inlineStr">
        <is>
          <t>2026-06-10</t>
        </is>
      </c>
      <c r="Z2616" t="inlineStr">
        <is>
          <t>home_use</t>
        </is>
      </c>
      <c r="AA2616" t="inlineStr">
        <is>
          <t>IMP00288</t>
        </is>
      </c>
      <c r="AB2616" t="inlineStr">
        <is>
          <t>T102011</t>
        </is>
      </c>
      <c r="AC2616" s="32" t="n">
        <v>188792.75</v>
      </c>
      <c r="AD2616" s="32" t="n">
        <v>24543.06</v>
      </c>
      <c r="AE2616" s="35">
        <f>(LEFT(Y2616,4)-Parameters!$B$23)*12+MID(Y2616,6,2)-Parameters!$B$24+1</f>
        <v/>
      </c>
    </row>
    <row r="2617">
      <c r="X2617" t="inlineStr">
        <is>
          <t>L0225427</t>
        </is>
      </c>
      <c r="Y2617" t="inlineStr">
        <is>
          <t>2026-06-11</t>
        </is>
      </c>
      <c r="Z2617" t="inlineStr">
        <is>
          <t>home_use</t>
        </is>
      </c>
      <c r="AA2617" t="inlineStr">
        <is>
          <t>IMP00288</t>
        </is>
      </c>
      <c r="AB2617" t="inlineStr">
        <is>
          <t>T102011</t>
        </is>
      </c>
      <c r="AC2617" s="32" t="n">
        <v>595767.08</v>
      </c>
      <c r="AD2617" s="32" t="n">
        <v>74470.89</v>
      </c>
      <c r="AE2617" s="35">
        <f>(LEFT(Y2617,4)-Parameters!$B$23)*12+MID(Y2617,6,2)-Parameters!$B$24+1</f>
        <v/>
      </c>
    </row>
    <row r="2618">
      <c r="X2618" t="inlineStr">
        <is>
          <t>L0227203</t>
        </is>
      </c>
      <c r="Y2618" t="inlineStr">
        <is>
          <t>2026-06-18</t>
        </is>
      </c>
      <c r="Z2618" t="inlineStr">
        <is>
          <t>home_use</t>
        </is>
      </c>
      <c r="AA2618" t="inlineStr">
        <is>
          <t>IMP00288</t>
        </is>
      </c>
      <c r="AB2618" t="inlineStr">
        <is>
          <t>T102011</t>
        </is>
      </c>
      <c r="AC2618" s="32" t="n">
        <v>2096535.13</v>
      </c>
      <c r="AD2618" s="32" t="n">
        <v>272549.57</v>
      </c>
      <c r="AE2618" s="35">
        <f>(LEFT(Y2618,4)-Parameters!$B$23)*12+MID(Y2618,6,2)-Parameters!$B$24+1</f>
        <v/>
      </c>
    </row>
    <row r="2619">
      <c r="X2619" t="inlineStr">
        <is>
          <t>L0227757</t>
        </is>
      </c>
      <c r="Y2619" t="inlineStr">
        <is>
          <t>2026-06-20</t>
        </is>
      </c>
      <c r="Z2619" t="inlineStr">
        <is>
          <t>home_use</t>
        </is>
      </c>
      <c r="AA2619" t="inlineStr">
        <is>
          <t>IMP00288</t>
        </is>
      </c>
      <c r="AB2619" t="inlineStr">
        <is>
          <t>T102011</t>
        </is>
      </c>
      <c r="AC2619" s="32" t="n">
        <v>721815.6</v>
      </c>
      <c r="AD2619" s="32" t="n">
        <v>90226.95</v>
      </c>
      <c r="AE2619" s="35">
        <f>(LEFT(Y2619,4)-Parameters!$B$23)*12+MID(Y2619,6,2)-Parameters!$B$24+1</f>
        <v/>
      </c>
    </row>
    <row r="2620">
      <c r="X2620" t="inlineStr">
        <is>
          <t>L0228306</t>
        </is>
      </c>
      <c r="Y2620" t="inlineStr">
        <is>
          <t>2026-06-22</t>
        </is>
      </c>
      <c r="Z2620" t="inlineStr">
        <is>
          <t>home_use</t>
        </is>
      </c>
      <c r="AA2620" t="inlineStr">
        <is>
          <t>IMP00288</t>
        </is>
      </c>
      <c r="AB2620" t="inlineStr">
        <is>
          <t>T102011</t>
        </is>
      </c>
      <c r="AC2620" s="32" t="n">
        <v>2354493.48</v>
      </c>
      <c r="AD2620" s="32" t="n">
        <v>306084.15</v>
      </c>
      <c r="AE2620" s="35">
        <f>(LEFT(Y2620,4)-Parameters!$B$23)*12+MID(Y2620,6,2)-Parameters!$B$24+1</f>
        <v/>
      </c>
    </row>
    <row r="2621">
      <c r="X2621" t="inlineStr">
        <is>
          <t>L0230135</t>
        </is>
      </c>
      <c r="Y2621" t="inlineStr">
        <is>
          <t>2026-07-01</t>
        </is>
      </c>
      <c r="Z2621" t="inlineStr">
        <is>
          <t>home_use</t>
        </is>
      </c>
      <c r="AA2621" t="inlineStr">
        <is>
          <t>IMP00288</t>
        </is>
      </c>
      <c r="AB2621" t="inlineStr">
        <is>
          <t>T102011</t>
        </is>
      </c>
      <c r="AC2621" s="32" t="n">
        <v>2588348.27</v>
      </c>
      <c r="AD2621" s="32" t="n">
        <v>336485.28</v>
      </c>
      <c r="AE2621" s="35">
        <f>(LEFT(Y2621,4)-Parameters!$B$23)*12+MID(Y2621,6,2)-Parameters!$B$24+1</f>
        <v/>
      </c>
    </row>
    <row r="2622">
      <c r="X2622" t="inlineStr">
        <is>
          <t>L0231109</t>
        </is>
      </c>
      <c r="Y2622" t="inlineStr">
        <is>
          <t>2026-07-05</t>
        </is>
      </c>
      <c r="Z2622" t="inlineStr">
        <is>
          <t>home_use</t>
        </is>
      </c>
      <c r="AA2622" t="inlineStr">
        <is>
          <t>IMP00288</t>
        </is>
      </c>
      <c r="AB2622" t="inlineStr">
        <is>
          <t>T102011</t>
        </is>
      </c>
      <c r="AC2622" s="32" t="n">
        <v>1343944.47</v>
      </c>
      <c r="AD2622" s="32" t="n">
        <v>167993.06</v>
      </c>
      <c r="AE2622" s="35">
        <f>(LEFT(Y2622,4)-Parameters!$B$23)*12+MID(Y2622,6,2)-Parameters!$B$24+1</f>
        <v/>
      </c>
    </row>
    <row r="2623">
      <c r="X2623" t="inlineStr">
        <is>
          <t>L0231365</t>
        </is>
      </c>
      <c r="Y2623" t="inlineStr">
        <is>
          <t>2026-07-06</t>
        </is>
      </c>
      <c r="Z2623" t="inlineStr">
        <is>
          <t>home_use</t>
        </is>
      </c>
      <c r="AA2623" t="inlineStr">
        <is>
          <t>IMP00288</t>
        </is>
      </c>
      <c r="AB2623" t="inlineStr">
        <is>
          <t>T102011</t>
        </is>
      </c>
      <c r="AC2623" s="32" t="n">
        <v>417820.09</v>
      </c>
      <c r="AD2623" s="32" t="n">
        <v>52227.51</v>
      </c>
      <c r="AE2623" s="35">
        <f>(LEFT(Y2623,4)-Parameters!$B$23)*12+MID(Y2623,6,2)-Parameters!$B$24+1</f>
        <v/>
      </c>
    </row>
    <row r="2624">
      <c r="X2624" t="inlineStr">
        <is>
          <t>L0233376</t>
        </is>
      </c>
      <c r="Y2624" t="inlineStr">
        <is>
          <t>2026-07-14</t>
        </is>
      </c>
      <c r="Z2624" t="inlineStr">
        <is>
          <t>home_use</t>
        </is>
      </c>
      <c r="AA2624" t="inlineStr">
        <is>
          <t>IMP00288</t>
        </is>
      </c>
      <c r="AB2624" t="inlineStr">
        <is>
          <t>T102011</t>
        </is>
      </c>
      <c r="AC2624" s="32" t="n">
        <v>824156.42</v>
      </c>
      <c r="AD2624" s="32" t="n">
        <v>86536.42</v>
      </c>
      <c r="AE2624" s="35">
        <f>(LEFT(Y2624,4)-Parameters!$B$23)*12+MID(Y2624,6,2)-Parameters!$B$24+1</f>
        <v/>
      </c>
    </row>
    <row r="2625">
      <c r="X2625" t="inlineStr">
        <is>
          <t>L0233867</t>
        </is>
      </c>
      <c r="Y2625" t="inlineStr">
        <is>
          <t>2026-07-16</t>
        </is>
      </c>
      <c r="Z2625" t="inlineStr">
        <is>
          <t>home_use</t>
        </is>
      </c>
      <c r="AA2625" t="inlineStr">
        <is>
          <t>IMP00288</t>
        </is>
      </c>
      <c r="AB2625" t="inlineStr">
        <is>
          <t>T102011</t>
        </is>
      </c>
      <c r="AC2625" s="32" t="n">
        <v>1958579.97</v>
      </c>
      <c r="AD2625" s="32" t="n">
        <v>244822.5</v>
      </c>
      <c r="AE2625" s="35">
        <f>(LEFT(Y2625,4)-Parameters!$B$23)*12+MID(Y2625,6,2)-Parameters!$B$24+1</f>
        <v/>
      </c>
    </row>
    <row r="2626">
      <c r="X2626" t="inlineStr">
        <is>
          <t>L0234118</t>
        </is>
      </c>
      <c r="Y2626" t="inlineStr">
        <is>
          <t>2026-07-17</t>
        </is>
      </c>
      <c r="Z2626" t="inlineStr">
        <is>
          <t>home_use</t>
        </is>
      </c>
      <c r="AA2626" t="inlineStr">
        <is>
          <t>IMP00288</t>
        </is>
      </c>
      <c r="AB2626" t="inlineStr">
        <is>
          <t>T102011</t>
        </is>
      </c>
      <c r="AC2626" s="32" t="n">
        <v>622185.26</v>
      </c>
      <c r="AD2626" s="32" t="n">
        <v>77773.16</v>
      </c>
      <c r="AE2626" s="35">
        <f>(LEFT(Y2626,4)-Parameters!$B$23)*12+MID(Y2626,6,2)-Parameters!$B$24+1</f>
        <v/>
      </c>
    </row>
    <row r="2627">
      <c r="X2627" t="inlineStr">
        <is>
          <t>L0234879</t>
        </is>
      </c>
      <c r="Y2627" t="inlineStr">
        <is>
          <t>2026-07-20</t>
        </is>
      </c>
      <c r="Z2627" t="inlineStr">
        <is>
          <t>home_use</t>
        </is>
      </c>
      <c r="AA2627" t="inlineStr">
        <is>
          <t>IMP00288</t>
        </is>
      </c>
      <c r="AB2627" t="inlineStr">
        <is>
          <t>T102011</t>
        </is>
      </c>
      <c r="AC2627" s="32" t="n">
        <v>4105920.12</v>
      </c>
      <c r="AD2627" s="32" t="n">
        <v>513240.01</v>
      </c>
      <c r="AE2627" s="35">
        <f>(LEFT(Y2627,4)-Parameters!$B$23)*12+MID(Y2627,6,2)-Parameters!$B$24+1</f>
        <v/>
      </c>
    </row>
    <row r="2628">
      <c r="X2628" t="inlineStr">
        <is>
          <t>L0235631</t>
        </is>
      </c>
      <c r="Y2628" t="inlineStr">
        <is>
          <t>2026-07-23</t>
        </is>
      </c>
      <c r="Z2628" t="inlineStr">
        <is>
          <t>warehouse_out</t>
        </is>
      </c>
      <c r="AA2628" t="inlineStr">
        <is>
          <t>IMP00288</t>
        </is>
      </c>
      <c r="AB2628" t="inlineStr">
        <is>
          <t>T102011</t>
        </is>
      </c>
      <c r="AC2628" s="32" t="n">
        <v>808969.08</v>
      </c>
      <c r="AD2628" s="32" t="n">
        <v>101121.13</v>
      </c>
      <c r="AE2628" s="35">
        <f>(LEFT(Y2628,4)-Parameters!$B$23)*12+MID(Y2628,6,2)-Parameters!$B$24+1</f>
        <v/>
      </c>
    </row>
    <row r="2629">
      <c r="X2629" t="inlineStr">
        <is>
          <t>L0235888</t>
        </is>
      </c>
      <c r="Y2629" t="inlineStr">
        <is>
          <t>2026-07-24</t>
        </is>
      </c>
      <c r="Z2629" t="inlineStr">
        <is>
          <t>home_use</t>
        </is>
      </c>
      <c r="AA2629" t="inlineStr">
        <is>
          <t>IMP00288</t>
        </is>
      </c>
      <c r="AB2629" t="inlineStr">
        <is>
          <t>T102011</t>
        </is>
      </c>
      <c r="AC2629" s="32" t="n">
        <v>842585.63</v>
      </c>
      <c r="AD2629" s="32" t="n">
        <v>105323.2</v>
      </c>
      <c r="AE2629" s="35">
        <f>(LEFT(Y2629,4)-Parameters!$B$23)*12+MID(Y2629,6,2)-Parameters!$B$24+1</f>
        <v/>
      </c>
    </row>
    <row r="2630">
      <c r="X2630" t="inlineStr">
        <is>
          <t>L0236397</t>
        </is>
      </c>
      <c r="Y2630" t="inlineStr">
        <is>
          <t>2026-07-26</t>
        </is>
      </c>
      <c r="Z2630" t="inlineStr">
        <is>
          <t>home_use</t>
        </is>
      </c>
      <c r="AA2630" t="inlineStr">
        <is>
          <t>IMP00288</t>
        </is>
      </c>
      <c r="AB2630" t="inlineStr">
        <is>
          <t>T102011</t>
        </is>
      </c>
      <c r="AC2630" s="32" t="n">
        <v>1984205.42</v>
      </c>
      <c r="AD2630" s="32" t="n">
        <v>257946.7</v>
      </c>
      <c r="AE2630" s="35">
        <f>(LEFT(Y2630,4)-Parameters!$B$23)*12+MID(Y2630,6,2)-Parameters!$B$24+1</f>
        <v/>
      </c>
    </row>
    <row r="2631">
      <c r="X2631" t="inlineStr">
        <is>
          <t>L0237615</t>
        </is>
      </c>
      <c r="Y2631" t="inlineStr">
        <is>
          <t>2026-08-03</t>
        </is>
      </c>
      <c r="Z2631" t="inlineStr">
        <is>
          <t>home_use</t>
        </is>
      </c>
      <c r="AA2631" t="inlineStr">
        <is>
          <t>IMP00288</t>
        </is>
      </c>
      <c r="AB2631" t="inlineStr">
        <is>
          <t>T102011</t>
        </is>
      </c>
      <c r="AC2631" s="32" t="n">
        <v>1114010.88</v>
      </c>
      <c r="AD2631" s="32" t="n">
        <v>144821.41</v>
      </c>
      <c r="AE2631" s="35">
        <f>(LEFT(Y2631,4)-Parameters!$B$23)*12+MID(Y2631,6,2)-Parameters!$B$24+1</f>
        <v/>
      </c>
    </row>
    <row r="2632">
      <c r="X2632" t="inlineStr">
        <is>
          <t>L0238055</t>
        </is>
      </c>
      <c r="Y2632" t="inlineStr">
        <is>
          <t>2026-08-05</t>
        </is>
      </c>
      <c r="Z2632" t="inlineStr">
        <is>
          <t>home_use</t>
        </is>
      </c>
      <c r="AA2632" t="inlineStr">
        <is>
          <t>IMP00288</t>
        </is>
      </c>
      <c r="AB2632" t="inlineStr">
        <is>
          <t>T102011</t>
        </is>
      </c>
      <c r="AC2632" s="32" t="n">
        <v>901493.61</v>
      </c>
      <c r="AD2632" s="32" t="n">
        <v>112686.7</v>
      </c>
      <c r="AE2632" s="35">
        <f>(LEFT(Y2632,4)-Parameters!$B$23)*12+MID(Y2632,6,2)-Parameters!$B$24+1</f>
        <v/>
      </c>
    </row>
    <row r="2633">
      <c r="X2633" t="inlineStr">
        <is>
          <t>L0238056</t>
        </is>
      </c>
      <c r="Y2633" t="inlineStr">
        <is>
          <t>2026-08-05</t>
        </is>
      </c>
      <c r="Z2633" t="inlineStr">
        <is>
          <t>home_use</t>
        </is>
      </c>
      <c r="AA2633" t="inlineStr">
        <is>
          <t>IMP00288</t>
        </is>
      </c>
      <c r="AB2633" t="inlineStr">
        <is>
          <t>T102011</t>
        </is>
      </c>
      <c r="AC2633" s="32" t="n">
        <v>251990.17</v>
      </c>
      <c r="AD2633" s="32" t="n">
        <v>30238.82</v>
      </c>
      <c r="AE2633" s="35">
        <f>(LEFT(Y2633,4)-Parameters!$B$23)*12+MID(Y2633,6,2)-Parameters!$B$24+1</f>
        <v/>
      </c>
    </row>
    <row r="2634">
      <c r="X2634" t="inlineStr">
        <is>
          <t>L0239957</t>
        </is>
      </c>
      <c r="Y2634" t="inlineStr">
        <is>
          <t>2026-08-13</t>
        </is>
      </c>
      <c r="Z2634" t="inlineStr">
        <is>
          <t>home_use</t>
        </is>
      </c>
      <c r="AA2634" t="inlineStr">
        <is>
          <t>IMP00288</t>
        </is>
      </c>
      <c r="AB2634" t="inlineStr">
        <is>
          <t>T102011</t>
        </is>
      </c>
      <c r="AC2634" s="32" t="n">
        <v>394902.03</v>
      </c>
      <c r="AD2634" s="32" t="n">
        <v>51337.26</v>
      </c>
      <c r="AE2634" s="35">
        <f>(LEFT(Y2634,4)-Parameters!$B$23)*12+MID(Y2634,6,2)-Parameters!$B$24+1</f>
        <v/>
      </c>
    </row>
    <row r="2635">
      <c r="X2635" t="inlineStr">
        <is>
          <t>L0239958</t>
        </is>
      </c>
      <c r="Y2635" t="inlineStr">
        <is>
          <t>2026-08-13</t>
        </is>
      </c>
      <c r="Z2635" t="inlineStr">
        <is>
          <t>home_use</t>
        </is>
      </c>
      <c r="AA2635" t="inlineStr">
        <is>
          <t>IMP00288</t>
        </is>
      </c>
      <c r="AB2635" t="inlineStr">
        <is>
          <t>T102011</t>
        </is>
      </c>
      <c r="AC2635" s="32" t="n">
        <v>2249058.57</v>
      </c>
      <c r="AD2635" s="32" t="n">
        <v>281132.32</v>
      </c>
      <c r="AE2635" s="35">
        <f>(LEFT(Y2635,4)-Parameters!$B$23)*12+MID(Y2635,6,2)-Parameters!$B$24+1</f>
        <v/>
      </c>
    </row>
    <row r="2636">
      <c r="X2636" t="inlineStr">
        <is>
          <t>L0241129</t>
        </is>
      </c>
      <c r="Y2636" t="inlineStr">
        <is>
          <t>2026-08-18</t>
        </is>
      </c>
      <c r="Z2636" t="inlineStr">
        <is>
          <t>home_use</t>
        </is>
      </c>
      <c r="AA2636" t="inlineStr">
        <is>
          <t>IMP00288</t>
        </is>
      </c>
      <c r="AB2636" t="inlineStr">
        <is>
          <t>T102011</t>
        </is>
      </c>
      <c r="AC2636" s="32" t="n">
        <v>3772174.9</v>
      </c>
      <c r="AD2636" s="32" t="n">
        <v>471521.86</v>
      </c>
      <c r="AE2636" s="35">
        <f>(LEFT(Y2636,4)-Parameters!$B$23)*12+MID(Y2636,6,2)-Parameters!$B$24+1</f>
        <v/>
      </c>
    </row>
    <row r="2637">
      <c r="X2637" t="inlineStr">
        <is>
          <t>L0241130</t>
        </is>
      </c>
      <c r="Y2637" t="inlineStr">
        <is>
          <t>2026-08-18</t>
        </is>
      </c>
      <c r="Z2637" t="inlineStr">
        <is>
          <t>home_use</t>
        </is>
      </c>
      <c r="AA2637" t="inlineStr">
        <is>
          <t>IMP00288</t>
        </is>
      </c>
      <c r="AB2637" t="inlineStr">
        <is>
          <t>T102011</t>
        </is>
      </c>
      <c r="AC2637" s="32" t="n">
        <v>317701.11</v>
      </c>
      <c r="AD2637" s="32" t="n">
        <v>38124.13</v>
      </c>
      <c r="AE2637" s="35">
        <f>(LEFT(Y2637,4)-Parameters!$B$23)*12+MID(Y2637,6,2)-Parameters!$B$24+1</f>
        <v/>
      </c>
    </row>
    <row r="2638">
      <c r="X2638" t="inlineStr">
        <is>
          <t>L0242146</t>
        </is>
      </c>
      <c r="Y2638" t="inlineStr">
        <is>
          <t>2026-08-22</t>
        </is>
      </c>
      <c r="Z2638" t="inlineStr">
        <is>
          <t>home_use</t>
        </is>
      </c>
      <c r="AA2638" t="inlineStr">
        <is>
          <t>IMP00288</t>
        </is>
      </c>
      <c r="AB2638" t="inlineStr">
        <is>
          <t>T102011</t>
        </is>
      </c>
      <c r="AC2638" s="32" t="n">
        <v>828339.8</v>
      </c>
      <c r="AD2638" s="32" t="n">
        <v>107684.17</v>
      </c>
      <c r="AE2638" s="35">
        <f>(LEFT(Y2638,4)-Parameters!$B$23)*12+MID(Y2638,6,2)-Parameters!$B$24+1</f>
        <v/>
      </c>
    </row>
    <row r="2639">
      <c r="X2639" t="inlineStr">
        <is>
          <t>L0242395</t>
        </is>
      </c>
      <c r="Y2639" t="inlineStr">
        <is>
          <t>2026-08-23</t>
        </is>
      </c>
      <c r="Z2639" t="inlineStr">
        <is>
          <t>home_use</t>
        </is>
      </c>
      <c r="AA2639" t="inlineStr">
        <is>
          <t>IMP00288</t>
        </is>
      </c>
      <c r="AB2639" t="inlineStr">
        <is>
          <t>T102011</t>
        </is>
      </c>
      <c r="AC2639" s="32" t="n">
        <v>566288.77</v>
      </c>
      <c r="AD2639" s="32" t="n">
        <v>73617.53999999999</v>
      </c>
      <c r="AE2639" s="35">
        <f>(LEFT(Y2639,4)-Parameters!$B$23)*12+MID(Y2639,6,2)-Parameters!$B$24+1</f>
        <v/>
      </c>
    </row>
    <row r="2640">
      <c r="X2640" t="inlineStr">
        <is>
          <t>L0243100</t>
        </is>
      </c>
      <c r="Y2640" t="inlineStr">
        <is>
          <t>2026-08-26</t>
        </is>
      </c>
      <c r="Z2640" t="inlineStr">
        <is>
          <t>home_use</t>
        </is>
      </c>
      <c r="AA2640" t="inlineStr">
        <is>
          <t>IMP00288</t>
        </is>
      </c>
      <c r="AB2640" t="inlineStr">
        <is>
          <t>T102011</t>
        </is>
      </c>
      <c r="AC2640" s="32" t="n">
        <v>440043.58</v>
      </c>
      <c r="AD2640" s="32" t="n">
        <v>55005.45</v>
      </c>
      <c r="AE2640" s="35">
        <f>(LEFT(Y2640,4)-Parameters!$B$23)*12+MID(Y2640,6,2)-Parameters!$B$24+1</f>
        <v/>
      </c>
    </row>
    <row r="2641">
      <c r="X2641" t="inlineStr">
        <is>
          <t>L0244018</t>
        </is>
      </c>
      <c r="Y2641" t="inlineStr">
        <is>
          <t>2026-09-02</t>
        </is>
      </c>
      <c r="Z2641" t="inlineStr">
        <is>
          <t>home_use</t>
        </is>
      </c>
      <c r="AA2641" t="inlineStr">
        <is>
          <t>IMP00288</t>
        </is>
      </c>
      <c r="AB2641" t="inlineStr">
        <is>
          <t>T102011</t>
        </is>
      </c>
      <c r="AC2641" s="32" t="n">
        <v>121057.76</v>
      </c>
      <c r="AD2641" s="32" t="n">
        <v>15737.51</v>
      </c>
      <c r="AE2641" s="35">
        <f>(LEFT(Y2641,4)-Parameters!$B$23)*12+MID(Y2641,6,2)-Parameters!$B$24+1</f>
        <v/>
      </c>
    </row>
    <row r="2642">
      <c r="X2642" t="inlineStr">
        <is>
          <t>L0244258</t>
        </is>
      </c>
      <c r="Y2642" t="inlineStr">
        <is>
          <t>2026-09-03</t>
        </is>
      </c>
      <c r="Z2642" t="inlineStr">
        <is>
          <t>home_use</t>
        </is>
      </c>
      <c r="AA2642" t="inlineStr">
        <is>
          <t>IMP00288</t>
        </is>
      </c>
      <c r="AB2642" t="inlineStr">
        <is>
          <t>T102011</t>
        </is>
      </c>
      <c r="AC2642" s="32" t="n">
        <v>143066.28</v>
      </c>
      <c r="AD2642" s="32" t="n">
        <v>18598.62</v>
      </c>
      <c r="AE2642" s="35">
        <f>(LEFT(Y2642,4)-Parameters!$B$23)*12+MID(Y2642,6,2)-Parameters!$B$24+1</f>
        <v/>
      </c>
    </row>
    <row r="2643">
      <c r="X2643" t="inlineStr">
        <is>
          <t>L0247022</t>
        </is>
      </c>
      <c r="Y2643" t="inlineStr">
        <is>
          <t>2026-09-15</t>
        </is>
      </c>
      <c r="Z2643" t="inlineStr">
        <is>
          <t>home_use</t>
        </is>
      </c>
      <c r="AA2643" t="inlineStr">
        <is>
          <t>IMP00288</t>
        </is>
      </c>
      <c r="AB2643" t="inlineStr">
        <is>
          <t>T102011</t>
        </is>
      </c>
      <c r="AC2643" s="32" t="n">
        <v>1203520.24</v>
      </c>
      <c r="AD2643" s="32" t="n">
        <v>150440.03</v>
      </c>
      <c r="AE2643" s="35">
        <f>(LEFT(Y2643,4)-Parameters!$B$23)*12+MID(Y2643,6,2)-Parameters!$B$24+1</f>
        <v/>
      </c>
    </row>
    <row r="2644">
      <c r="X2644" t="inlineStr">
        <is>
          <t>L0166563</t>
        </is>
      </c>
      <c r="Y2644" t="inlineStr">
        <is>
          <t>2025-10-01</t>
        </is>
      </c>
      <c r="Z2644" t="inlineStr">
        <is>
          <t>home_use</t>
        </is>
      </c>
      <c r="AA2644" t="inlineStr">
        <is>
          <t>IMP00306</t>
        </is>
      </c>
      <c r="AB2644" t="inlineStr">
        <is>
          <t>T102141</t>
        </is>
      </c>
      <c r="AC2644" s="32" t="n">
        <v>171816.99</v>
      </c>
      <c r="AD2644" s="32" t="n">
        <v>18040.78</v>
      </c>
      <c r="AE2644" s="35">
        <f>(LEFT(Y2644,4)-Parameters!$B$23)*12+MID(Y2644,6,2)-Parameters!$B$24+1</f>
        <v/>
      </c>
    </row>
    <row r="2645">
      <c r="X2645" t="inlineStr">
        <is>
          <t>L0166564</t>
        </is>
      </c>
      <c r="Y2645" t="inlineStr">
        <is>
          <t>2025-10-01</t>
        </is>
      </c>
      <c r="Z2645" t="inlineStr">
        <is>
          <t>warehouse_out</t>
        </is>
      </c>
      <c r="AA2645" t="inlineStr">
        <is>
          <t>IMP00306</t>
        </is>
      </c>
      <c r="AB2645" t="inlineStr">
        <is>
          <t>T102141</t>
        </is>
      </c>
      <c r="AC2645" s="32" t="n">
        <v>1023027.6</v>
      </c>
      <c r="AD2645" s="32" t="n">
        <v>117648.17</v>
      </c>
      <c r="AE2645" s="35">
        <f>(LEFT(Y2645,4)-Parameters!$B$23)*12+MID(Y2645,6,2)-Parameters!$B$24+1</f>
        <v/>
      </c>
    </row>
    <row r="2646">
      <c r="X2646" t="inlineStr">
        <is>
          <t>L0166762</t>
        </is>
      </c>
      <c r="Y2646" t="inlineStr">
        <is>
          <t>2025-10-02</t>
        </is>
      </c>
      <c r="Z2646" t="inlineStr">
        <is>
          <t>home_use</t>
        </is>
      </c>
      <c r="AA2646" t="inlineStr">
        <is>
          <t>IMP00306</t>
        </is>
      </c>
      <c r="AB2646" t="inlineStr">
        <is>
          <t>T102141</t>
        </is>
      </c>
      <c r="AC2646" s="32" t="n">
        <v>685887.55</v>
      </c>
      <c r="AD2646" s="32" t="n">
        <v>85735.94</v>
      </c>
      <c r="AE2646" s="35">
        <f>(LEFT(Y2646,4)-Parameters!$B$23)*12+MID(Y2646,6,2)-Parameters!$B$24+1</f>
        <v/>
      </c>
    </row>
    <row r="2647">
      <c r="X2647" t="inlineStr">
        <is>
          <t>L0166763</t>
        </is>
      </c>
      <c r="Y2647" t="inlineStr">
        <is>
          <t>2025-10-02</t>
        </is>
      </c>
      <c r="Z2647" t="inlineStr">
        <is>
          <t>home_use</t>
        </is>
      </c>
      <c r="AA2647" t="inlineStr">
        <is>
          <t>IMP00306</t>
        </is>
      </c>
      <c r="AB2647" t="inlineStr">
        <is>
          <t>T102141</t>
        </is>
      </c>
      <c r="AC2647" s="32" t="n">
        <v>290247.26</v>
      </c>
      <c r="AD2647" s="32" t="n">
        <v>36280.91</v>
      </c>
      <c r="AE2647" s="35">
        <f>(LEFT(Y2647,4)-Parameters!$B$23)*12+MID(Y2647,6,2)-Parameters!$B$24+1</f>
        <v/>
      </c>
    </row>
    <row r="2648">
      <c r="X2648" t="inlineStr">
        <is>
          <t>L0166765</t>
        </is>
      </c>
      <c r="Y2648" t="inlineStr">
        <is>
          <t>2025-10-02</t>
        </is>
      </c>
      <c r="Z2648" t="inlineStr">
        <is>
          <t>home_use</t>
        </is>
      </c>
      <c r="AA2648" t="inlineStr">
        <is>
          <t>IMP00306</t>
        </is>
      </c>
      <c r="AB2648" t="inlineStr">
        <is>
          <t>T102141</t>
        </is>
      </c>
      <c r="AC2648" s="32" t="n">
        <v>423802.79</v>
      </c>
      <c r="AD2648" s="32" t="n">
        <v>44499.29</v>
      </c>
      <c r="AE2648" s="35">
        <f>(LEFT(Y2648,4)-Parameters!$B$23)*12+MID(Y2648,6,2)-Parameters!$B$24+1</f>
        <v/>
      </c>
    </row>
    <row r="2649">
      <c r="X2649" t="inlineStr">
        <is>
          <t>L0166985</t>
        </is>
      </c>
      <c r="Y2649" t="inlineStr">
        <is>
          <t>2025-10-03</t>
        </is>
      </c>
      <c r="Z2649" t="inlineStr">
        <is>
          <t>home_use</t>
        </is>
      </c>
      <c r="AA2649" t="inlineStr">
        <is>
          <t>IMP00306</t>
        </is>
      </c>
      <c r="AB2649" t="inlineStr">
        <is>
          <t>T102141</t>
        </is>
      </c>
      <c r="AC2649" s="32" t="n">
        <v>247346.54</v>
      </c>
      <c r="AD2649" s="32" t="n">
        <v>25971.39</v>
      </c>
      <c r="AE2649" s="35">
        <f>(LEFT(Y2649,4)-Parameters!$B$23)*12+MID(Y2649,6,2)-Parameters!$B$24+1</f>
        <v/>
      </c>
    </row>
    <row r="2650">
      <c r="X2650" t="inlineStr">
        <is>
          <t>L0166987</t>
        </is>
      </c>
      <c r="Y2650" t="inlineStr">
        <is>
          <t>2025-10-03</t>
        </is>
      </c>
      <c r="Z2650" t="inlineStr">
        <is>
          <t>home_use</t>
        </is>
      </c>
      <c r="AA2650" t="inlineStr">
        <is>
          <t>IMP00306</t>
        </is>
      </c>
      <c r="AB2650" t="inlineStr">
        <is>
          <t>T102141</t>
        </is>
      </c>
      <c r="AC2650" s="32" t="n">
        <v>713040.1899999999</v>
      </c>
      <c r="AD2650" s="32" t="n">
        <v>81999.62</v>
      </c>
      <c r="AE2650" s="35">
        <f>(LEFT(Y2650,4)-Parameters!$B$23)*12+MID(Y2650,6,2)-Parameters!$B$24+1</f>
        <v/>
      </c>
    </row>
    <row r="2651">
      <c r="X2651" t="inlineStr">
        <is>
          <t>L0167204</t>
        </is>
      </c>
      <c r="Y2651" t="inlineStr">
        <is>
          <t>2025-10-04</t>
        </is>
      </c>
      <c r="Z2651" t="inlineStr">
        <is>
          <t>warehouse_out</t>
        </is>
      </c>
      <c r="AA2651" t="inlineStr">
        <is>
          <t>IMP00306</t>
        </is>
      </c>
      <c r="AB2651" t="inlineStr">
        <is>
          <t>T102141</t>
        </is>
      </c>
      <c r="AC2651" s="32" t="n">
        <v>404078.32</v>
      </c>
      <c r="AD2651" s="32" t="n">
        <v>42428.22</v>
      </c>
      <c r="AE2651" s="35">
        <f>(LEFT(Y2651,4)-Parameters!$B$23)*12+MID(Y2651,6,2)-Parameters!$B$24+1</f>
        <v/>
      </c>
    </row>
    <row r="2652">
      <c r="X2652" t="inlineStr">
        <is>
          <t>L0167205</t>
        </is>
      </c>
      <c r="Y2652" t="inlineStr">
        <is>
          <t>2025-10-04</t>
        </is>
      </c>
      <c r="Z2652" t="inlineStr">
        <is>
          <t>home_use</t>
        </is>
      </c>
      <c r="AA2652" t="inlineStr">
        <is>
          <t>IMP00306</t>
        </is>
      </c>
      <c r="AB2652" t="inlineStr">
        <is>
          <t>T102141</t>
        </is>
      </c>
      <c r="AC2652" s="32" t="n">
        <v>1342803.95</v>
      </c>
      <c r="AD2652" s="32" t="n">
        <v>167850.49</v>
      </c>
      <c r="AE2652" s="35">
        <f>(LEFT(Y2652,4)-Parameters!$B$23)*12+MID(Y2652,6,2)-Parameters!$B$24+1</f>
        <v/>
      </c>
    </row>
    <row r="2653">
      <c r="X2653" t="inlineStr">
        <is>
          <t>L0167207</t>
        </is>
      </c>
      <c r="Y2653" t="inlineStr">
        <is>
          <t>2025-10-04</t>
        </is>
      </c>
      <c r="Z2653" t="inlineStr">
        <is>
          <t>home_use</t>
        </is>
      </c>
      <c r="AA2653" t="inlineStr">
        <is>
          <t>IMP00306</t>
        </is>
      </c>
      <c r="AB2653" t="inlineStr">
        <is>
          <t>T102141</t>
        </is>
      </c>
      <c r="AC2653" s="32" t="n">
        <v>1479607.18</v>
      </c>
      <c r="AD2653" s="32" t="n">
        <v>184950.9</v>
      </c>
      <c r="AE2653" s="35">
        <f>(LEFT(Y2653,4)-Parameters!$B$23)*12+MID(Y2653,6,2)-Parameters!$B$24+1</f>
        <v/>
      </c>
    </row>
    <row r="2654">
      <c r="X2654" t="inlineStr">
        <is>
          <t>L0167407</t>
        </is>
      </c>
      <c r="Y2654" t="inlineStr">
        <is>
          <t>2025-10-05</t>
        </is>
      </c>
      <c r="Z2654" t="inlineStr">
        <is>
          <t>home_use</t>
        </is>
      </c>
      <c r="AA2654" t="inlineStr">
        <is>
          <t>IMP00306</t>
        </is>
      </c>
      <c r="AB2654" t="inlineStr">
        <is>
          <t>T102141</t>
        </is>
      </c>
      <c r="AC2654" s="32" t="n">
        <v>151835.68</v>
      </c>
      <c r="AD2654" s="32" t="n">
        <v>15942.75</v>
      </c>
      <c r="AE2654" s="35">
        <f>(LEFT(Y2654,4)-Parameters!$B$23)*12+MID(Y2654,6,2)-Parameters!$B$24+1</f>
        <v/>
      </c>
    </row>
    <row r="2655">
      <c r="X2655" t="inlineStr">
        <is>
          <t>L0167409</t>
        </is>
      </c>
      <c r="Y2655" t="inlineStr">
        <is>
          <t>2025-10-05</t>
        </is>
      </c>
      <c r="Z2655" t="inlineStr">
        <is>
          <t>home_use</t>
        </is>
      </c>
      <c r="AA2655" t="inlineStr">
        <is>
          <t>IMP00306</t>
        </is>
      </c>
      <c r="AB2655" t="inlineStr">
        <is>
          <t>T102141</t>
        </is>
      </c>
      <c r="AC2655" s="32" t="n">
        <v>1322667.4</v>
      </c>
      <c r="AD2655" s="32" t="n">
        <v>138880.08</v>
      </c>
      <c r="AE2655" s="35">
        <f>(LEFT(Y2655,4)-Parameters!$B$23)*12+MID(Y2655,6,2)-Parameters!$B$24+1</f>
        <v/>
      </c>
    </row>
    <row r="2656">
      <c r="X2656" t="inlineStr">
        <is>
          <t>L0167615</t>
        </is>
      </c>
      <c r="Y2656" t="inlineStr">
        <is>
          <t>2025-10-06</t>
        </is>
      </c>
      <c r="Z2656" t="inlineStr">
        <is>
          <t>home_use</t>
        </is>
      </c>
      <c r="AA2656" t="inlineStr">
        <is>
          <t>IMP00306</t>
        </is>
      </c>
      <c r="AB2656" t="inlineStr">
        <is>
          <t>T102141</t>
        </is>
      </c>
      <c r="AC2656" s="32" t="n">
        <v>410877.05</v>
      </c>
      <c r="AD2656" s="32" t="n">
        <v>43142.09</v>
      </c>
      <c r="AE2656" s="35">
        <f>(LEFT(Y2656,4)-Parameters!$B$23)*12+MID(Y2656,6,2)-Parameters!$B$24+1</f>
        <v/>
      </c>
    </row>
    <row r="2657">
      <c r="X2657" t="inlineStr">
        <is>
          <t>L0167836</t>
        </is>
      </c>
      <c r="Y2657" t="inlineStr">
        <is>
          <t>2025-10-07</t>
        </is>
      </c>
      <c r="Z2657" t="inlineStr">
        <is>
          <t>home_use</t>
        </is>
      </c>
      <c r="AA2657" t="inlineStr">
        <is>
          <t>IMP00306</t>
        </is>
      </c>
      <c r="AB2657" t="inlineStr">
        <is>
          <t>T102141</t>
        </is>
      </c>
      <c r="AC2657" s="32" t="n">
        <v>381011.46</v>
      </c>
      <c r="AD2657" s="32" t="n">
        <v>43816.32</v>
      </c>
      <c r="AE2657" s="35">
        <f>(LEFT(Y2657,4)-Parameters!$B$23)*12+MID(Y2657,6,2)-Parameters!$B$24+1</f>
        <v/>
      </c>
    </row>
    <row r="2658">
      <c r="X2658" t="inlineStr">
        <is>
          <t>L0167837</t>
        </is>
      </c>
      <c r="Y2658" t="inlineStr">
        <is>
          <t>2025-10-07</t>
        </is>
      </c>
      <c r="Z2658" t="inlineStr">
        <is>
          <t>home_use</t>
        </is>
      </c>
      <c r="AA2658" t="inlineStr">
        <is>
          <t>IMP00306</t>
        </is>
      </c>
      <c r="AB2658" t="inlineStr">
        <is>
          <t>T102141</t>
        </is>
      </c>
      <c r="AC2658" s="32" t="n">
        <v>444410.21</v>
      </c>
      <c r="AD2658" s="32" t="n">
        <v>46663.07</v>
      </c>
      <c r="AE2658" s="35">
        <f>(LEFT(Y2658,4)-Parameters!$B$23)*12+MID(Y2658,6,2)-Parameters!$B$24+1</f>
        <v/>
      </c>
    </row>
    <row r="2659">
      <c r="X2659" t="inlineStr">
        <is>
          <t>L0167838</t>
        </is>
      </c>
      <c r="Y2659" t="inlineStr">
        <is>
          <t>2025-10-07</t>
        </is>
      </c>
      <c r="Z2659" t="inlineStr">
        <is>
          <t>home_use</t>
        </is>
      </c>
      <c r="AA2659" t="inlineStr">
        <is>
          <t>IMP00306</t>
        </is>
      </c>
      <c r="AB2659" t="inlineStr">
        <is>
          <t>T102141</t>
        </is>
      </c>
      <c r="AC2659" s="32" t="n">
        <v>556586.4</v>
      </c>
      <c r="AD2659" s="32" t="n">
        <v>58441.57</v>
      </c>
      <c r="AE2659" s="35">
        <f>(LEFT(Y2659,4)-Parameters!$B$23)*12+MID(Y2659,6,2)-Parameters!$B$24+1</f>
        <v/>
      </c>
    </row>
    <row r="2660">
      <c r="X2660" t="inlineStr">
        <is>
          <t>L0167839</t>
        </is>
      </c>
      <c r="Y2660" t="inlineStr">
        <is>
          <t>2025-10-07</t>
        </is>
      </c>
      <c r="Z2660" t="inlineStr">
        <is>
          <t>home_use</t>
        </is>
      </c>
      <c r="AA2660" t="inlineStr">
        <is>
          <t>IMP00306</t>
        </is>
      </c>
      <c r="AB2660" t="inlineStr">
        <is>
          <t>T102141</t>
        </is>
      </c>
      <c r="AC2660" s="32" t="n">
        <v>309785.99</v>
      </c>
      <c r="AD2660" s="32" t="n">
        <v>32527.53</v>
      </c>
      <c r="AE2660" s="35">
        <f>(LEFT(Y2660,4)-Parameters!$B$23)*12+MID(Y2660,6,2)-Parameters!$B$24+1</f>
        <v/>
      </c>
    </row>
    <row r="2661">
      <c r="X2661" t="inlineStr">
        <is>
          <t>L0168038</t>
        </is>
      </c>
      <c r="Y2661" t="inlineStr">
        <is>
          <t>2025-10-08</t>
        </is>
      </c>
      <c r="Z2661" t="inlineStr">
        <is>
          <t>home_use</t>
        </is>
      </c>
      <c r="AA2661" t="inlineStr">
        <is>
          <t>IMP00306</t>
        </is>
      </c>
      <c r="AB2661" t="inlineStr">
        <is>
          <t>T102141</t>
        </is>
      </c>
      <c r="AC2661" s="32" t="n">
        <v>294131.03</v>
      </c>
      <c r="AD2661" s="32" t="n">
        <v>30883.76</v>
      </c>
      <c r="AE2661" s="35">
        <f>(LEFT(Y2661,4)-Parameters!$B$23)*12+MID(Y2661,6,2)-Parameters!$B$24+1</f>
        <v/>
      </c>
    </row>
    <row r="2662">
      <c r="X2662" t="inlineStr">
        <is>
          <t>L0168039</t>
        </is>
      </c>
      <c r="Y2662" t="inlineStr">
        <is>
          <t>2025-10-08</t>
        </is>
      </c>
      <c r="Z2662" t="inlineStr">
        <is>
          <t>home_use</t>
        </is>
      </c>
      <c r="AA2662" t="inlineStr">
        <is>
          <t>IMP00306</t>
        </is>
      </c>
      <c r="AB2662" t="inlineStr">
        <is>
          <t>T102141</t>
        </is>
      </c>
      <c r="AC2662" s="32" t="n">
        <v>643577.0600000001</v>
      </c>
      <c r="AD2662" s="32" t="n">
        <v>67575.59</v>
      </c>
      <c r="AE2662" s="35">
        <f>(LEFT(Y2662,4)-Parameters!$B$23)*12+MID(Y2662,6,2)-Parameters!$B$24+1</f>
        <v/>
      </c>
    </row>
    <row r="2663">
      <c r="X2663" t="inlineStr">
        <is>
          <t>L0168256</t>
        </is>
      </c>
      <c r="Y2663" t="inlineStr">
        <is>
          <t>2025-10-09</t>
        </is>
      </c>
      <c r="Z2663" t="inlineStr">
        <is>
          <t>home_use</t>
        </is>
      </c>
      <c r="AA2663" t="inlineStr">
        <is>
          <t>IMP00306</t>
        </is>
      </c>
      <c r="AB2663" t="inlineStr">
        <is>
          <t>T102141</t>
        </is>
      </c>
      <c r="AC2663" s="32" t="n">
        <v>1165657.71</v>
      </c>
      <c r="AD2663" s="32" t="n">
        <v>122394.06</v>
      </c>
      <c r="AE2663" s="35">
        <f>(LEFT(Y2663,4)-Parameters!$B$23)*12+MID(Y2663,6,2)-Parameters!$B$24+1</f>
        <v/>
      </c>
    </row>
    <row r="2664">
      <c r="X2664" t="inlineStr">
        <is>
          <t>L0168258</t>
        </is>
      </c>
      <c r="Y2664" t="inlineStr">
        <is>
          <t>2025-10-09</t>
        </is>
      </c>
      <c r="Z2664" t="inlineStr">
        <is>
          <t>home_use</t>
        </is>
      </c>
      <c r="AA2664" t="inlineStr">
        <is>
          <t>IMP00306</t>
        </is>
      </c>
      <c r="AB2664" t="inlineStr">
        <is>
          <t>T102141</t>
        </is>
      </c>
      <c r="AC2664" s="32" t="n">
        <v>150224.59</v>
      </c>
      <c r="AD2664" s="32" t="n">
        <v>15773.58</v>
      </c>
      <c r="AE2664" s="35">
        <f>(LEFT(Y2664,4)-Parameters!$B$23)*12+MID(Y2664,6,2)-Parameters!$B$24+1</f>
        <v/>
      </c>
    </row>
    <row r="2665">
      <c r="X2665" t="inlineStr">
        <is>
          <t>L0168482</t>
        </is>
      </c>
      <c r="Y2665" t="inlineStr">
        <is>
          <t>2025-10-10</t>
        </is>
      </c>
      <c r="Z2665" t="inlineStr">
        <is>
          <t>home_use</t>
        </is>
      </c>
      <c r="AA2665" t="inlineStr">
        <is>
          <t>IMP00306</t>
        </is>
      </c>
      <c r="AB2665" t="inlineStr">
        <is>
          <t>T102141</t>
        </is>
      </c>
      <c r="AC2665" s="32" t="n">
        <v>307734.73</v>
      </c>
      <c r="AD2665" s="32" t="n">
        <v>32312.15</v>
      </c>
      <c r="AE2665" s="35">
        <f>(LEFT(Y2665,4)-Parameters!$B$23)*12+MID(Y2665,6,2)-Parameters!$B$24+1</f>
        <v/>
      </c>
    </row>
    <row r="2666">
      <c r="X2666" t="inlineStr">
        <is>
          <t>L0168483</t>
        </is>
      </c>
      <c r="Y2666" t="inlineStr">
        <is>
          <t>2025-10-10</t>
        </is>
      </c>
      <c r="Z2666" t="inlineStr">
        <is>
          <t>home_use</t>
        </is>
      </c>
      <c r="AA2666" t="inlineStr">
        <is>
          <t>IMP00306</t>
        </is>
      </c>
      <c r="AB2666" t="inlineStr">
        <is>
          <t>T102141</t>
        </is>
      </c>
      <c r="AC2666" s="32" t="n">
        <v>2165122.14</v>
      </c>
      <c r="AD2666" s="32" t="n">
        <v>248989.05</v>
      </c>
      <c r="AE2666" s="35">
        <f>(LEFT(Y2666,4)-Parameters!$B$23)*12+MID(Y2666,6,2)-Parameters!$B$24+1</f>
        <v/>
      </c>
    </row>
    <row r="2667">
      <c r="X2667" t="inlineStr">
        <is>
          <t>L0168676</t>
        </is>
      </c>
      <c r="Y2667" t="inlineStr">
        <is>
          <t>2025-10-11</t>
        </is>
      </c>
      <c r="Z2667" t="inlineStr">
        <is>
          <t>home_use</t>
        </is>
      </c>
      <c r="AA2667" t="inlineStr">
        <is>
          <t>IMP00306</t>
        </is>
      </c>
      <c r="AB2667" t="inlineStr">
        <is>
          <t>T102141</t>
        </is>
      </c>
      <c r="AC2667" s="32" t="n">
        <v>308847.33</v>
      </c>
      <c r="AD2667" s="32" t="n">
        <v>32428.97</v>
      </c>
      <c r="AE2667" s="35">
        <f>(LEFT(Y2667,4)-Parameters!$B$23)*12+MID(Y2667,6,2)-Parameters!$B$24+1</f>
        <v/>
      </c>
    </row>
    <row r="2668">
      <c r="X2668" t="inlineStr">
        <is>
          <t>L0168677</t>
        </is>
      </c>
      <c r="Y2668" t="inlineStr">
        <is>
          <t>2025-10-11</t>
        </is>
      </c>
      <c r="Z2668" t="inlineStr">
        <is>
          <t>home_use</t>
        </is>
      </c>
      <c r="AA2668" t="inlineStr">
        <is>
          <t>IMP00306</t>
        </is>
      </c>
      <c r="AB2668" t="inlineStr">
        <is>
          <t>T102141</t>
        </is>
      </c>
      <c r="AC2668" s="32" t="n">
        <v>343964.56</v>
      </c>
      <c r="AD2668" s="32" t="n">
        <v>36116.28</v>
      </c>
      <c r="AE2668" s="35">
        <f>(LEFT(Y2668,4)-Parameters!$B$23)*12+MID(Y2668,6,2)-Parameters!$B$24+1</f>
        <v/>
      </c>
    </row>
    <row r="2669">
      <c r="X2669" t="inlineStr">
        <is>
          <t>L0168678</t>
        </is>
      </c>
      <c r="Y2669" t="inlineStr">
        <is>
          <t>2025-10-11</t>
        </is>
      </c>
      <c r="Z2669" t="inlineStr">
        <is>
          <t>home_use</t>
        </is>
      </c>
      <c r="AA2669" t="inlineStr">
        <is>
          <t>IMP00306</t>
        </is>
      </c>
      <c r="AB2669" t="inlineStr">
        <is>
          <t>T102141</t>
        </is>
      </c>
      <c r="AC2669" s="32" t="n">
        <v>616623.49</v>
      </c>
      <c r="AD2669" s="32" t="n">
        <v>77077.94</v>
      </c>
      <c r="AE2669" s="35">
        <f>(LEFT(Y2669,4)-Parameters!$B$23)*12+MID(Y2669,6,2)-Parameters!$B$24+1</f>
        <v/>
      </c>
    </row>
    <row r="2670">
      <c r="X2670" t="inlineStr">
        <is>
          <t>L0168880</t>
        </is>
      </c>
      <c r="Y2670" t="inlineStr">
        <is>
          <t>2025-10-12</t>
        </is>
      </c>
      <c r="Z2670" t="inlineStr">
        <is>
          <t>home_use</t>
        </is>
      </c>
      <c r="AA2670" t="inlineStr">
        <is>
          <t>IMP00306</t>
        </is>
      </c>
      <c r="AB2670" t="inlineStr">
        <is>
          <t>T102141</t>
        </is>
      </c>
      <c r="AC2670" s="32" t="n">
        <v>652291.42</v>
      </c>
      <c r="AD2670" s="32" t="n">
        <v>68490.60000000001</v>
      </c>
      <c r="AE2670" s="35">
        <f>(LEFT(Y2670,4)-Parameters!$B$23)*12+MID(Y2670,6,2)-Parameters!$B$24+1</f>
        <v/>
      </c>
    </row>
    <row r="2671">
      <c r="X2671" t="inlineStr">
        <is>
          <t>L0168882</t>
        </is>
      </c>
      <c r="Y2671" t="inlineStr">
        <is>
          <t>2025-10-12</t>
        </is>
      </c>
      <c r="Z2671" t="inlineStr">
        <is>
          <t>home_use</t>
        </is>
      </c>
      <c r="AA2671" t="inlineStr">
        <is>
          <t>IMP00306</t>
        </is>
      </c>
      <c r="AB2671" t="inlineStr">
        <is>
          <t>T102141</t>
        </is>
      </c>
      <c r="AC2671" s="32" t="n">
        <v>895239</v>
      </c>
      <c r="AD2671" s="32" t="n">
        <v>111904.88</v>
      </c>
      <c r="AE2671" s="35">
        <f>(LEFT(Y2671,4)-Parameters!$B$23)*12+MID(Y2671,6,2)-Parameters!$B$24+1</f>
        <v/>
      </c>
    </row>
    <row r="2672">
      <c r="X2672" t="inlineStr">
        <is>
          <t>L0169117</t>
        </is>
      </c>
      <c r="Y2672" t="inlineStr">
        <is>
          <t>2025-10-13</t>
        </is>
      </c>
      <c r="Z2672" t="inlineStr">
        <is>
          <t>home_use</t>
        </is>
      </c>
      <c r="AA2672" t="inlineStr">
        <is>
          <t>IMP00306</t>
        </is>
      </c>
      <c r="AB2672" t="inlineStr">
        <is>
          <t>T102141</t>
        </is>
      </c>
      <c r="AC2672" s="32" t="n">
        <v>211843.76</v>
      </c>
      <c r="AD2672" s="32" t="n">
        <v>22243.59</v>
      </c>
      <c r="AE2672" s="35">
        <f>(LEFT(Y2672,4)-Parameters!$B$23)*12+MID(Y2672,6,2)-Parameters!$B$24+1</f>
        <v/>
      </c>
    </row>
    <row r="2673">
      <c r="X2673" t="inlineStr">
        <is>
          <t>L0169118</t>
        </is>
      </c>
      <c r="Y2673" t="inlineStr">
        <is>
          <t>2025-10-13</t>
        </is>
      </c>
      <c r="Z2673" t="inlineStr">
        <is>
          <t>home_use</t>
        </is>
      </c>
      <c r="AA2673" t="inlineStr">
        <is>
          <t>IMP00306</t>
        </is>
      </c>
      <c r="AB2673" t="inlineStr">
        <is>
          <t>T102141</t>
        </is>
      </c>
      <c r="AC2673" s="32" t="n">
        <v>1258328.28</v>
      </c>
      <c r="AD2673" s="32" t="n">
        <v>132124.47</v>
      </c>
      <c r="AE2673" s="35">
        <f>(LEFT(Y2673,4)-Parameters!$B$23)*12+MID(Y2673,6,2)-Parameters!$B$24+1</f>
        <v/>
      </c>
    </row>
    <row r="2674">
      <c r="X2674" t="inlineStr">
        <is>
          <t>L0169336</t>
        </is>
      </c>
      <c r="Y2674" t="inlineStr">
        <is>
          <t>2025-10-14</t>
        </is>
      </c>
      <c r="Z2674" t="inlineStr">
        <is>
          <t>home_use</t>
        </is>
      </c>
      <c r="AA2674" t="inlineStr">
        <is>
          <t>IMP00306</t>
        </is>
      </c>
      <c r="AB2674" t="inlineStr">
        <is>
          <t>T102141</t>
        </is>
      </c>
      <c r="AC2674" s="32" t="n">
        <v>3639915.91</v>
      </c>
      <c r="AD2674" s="32" t="n">
        <v>418590.33</v>
      </c>
      <c r="AE2674" s="35">
        <f>(LEFT(Y2674,4)-Parameters!$B$23)*12+MID(Y2674,6,2)-Parameters!$B$24+1</f>
        <v/>
      </c>
    </row>
    <row r="2675">
      <c r="X2675" t="inlineStr">
        <is>
          <t>L0169337</t>
        </is>
      </c>
      <c r="Y2675" t="inlineStr">
        <is>
          <t>2025-10-14</t>
        </is>
      </c>
      <c r="Z2675" t="inlineStr">
        <is>
          <t>home_use</t>
        </is>
      </c>
      <c r="AA2675" t="inlineStr">
        <is>
          <t>IMP00306</t>
        </is>
      </c>
      <c r="AB2675" t="inlineStr">
        <is>
          <t>T102141</t>
        </is>
      </c>
      <c r="AC2675" s="32" t="n">
        <v>623664.5699999999</v>
      </c>
      <c r="AD2675" s="32" t="n">
        <v>65484.78</v>
      </c>
      <c r="AE2675" s="35">
        <f>(LEFT(Y2675,4)-Parameters!$B$23)*12+MID(Y2675,6,2)-Parameters!$B$24+1</f>
        <v/>
      </c>
    </row>
    <row r="2676">
      <c r="X2676" t="inlineStr">
        <is>
          <t>L0169561</t>
        </is>
      </c>
      <c r="Y2676" t="inlineStr">
        <is>
          <t>2025-10-15</t>
        </is>
      </c>
      <c r="Z2676" t="inlineStr">
        <is>
          <t>home_use</t>
        </is>
      </c>
      <c r="AA2676" t="inlineStr">
        <is>
          <t>IMP00306</t>
        </is>
      </c>
      <c r="AB2676" t="inlineStr">
        <is>
          <t>T102141</t>
        </is>
      </c>
      <c r="AC2676" s="32" t="n">
        <v>492490.07</v>
      </c>
      <c r="AD2676" s="32" t="n">
        <v>61561.26</v>
      </c>
      <c r="AE2676" s="35">
        <f>(LEFT(Y2676,4)-Parameters!$B$23)*12+MID(Y2676,6,2)-Parameters!$B$24+1</f>
        <v/>
      </c>
    </row>
    <row r="2677">
      <c r="X2677" t="inlineStr">
        <is>
          <t>L0169563</t>
        </is>
      </c>
      <c r="Y2677" t="inlineStr">
        <is>
          <t>2025-10-15</t>
        </is>
      </c>
      <c r="Z2677" t="inlineStr">
        <is>
          <t>home_use</t>
        </is>
      </c>
      <c r="AA2677" t="inlineStr">
        <is>
          <t>IMP00306</t>
        </is>
      </c>
      <c r="AB2677" t="inlineStr">
        <is>
          <t>T102141</t>
        </is>
      </c>
      <c r="AC2677" s="32" t="n">
        <v>1593157.17</v>
      </c>
      <c r="AD2677" s="32" t="n">
        <v>183213.07</v>
      </c>
      <c r="AE2677" s="35">
        <f>(LEFT(Y2677,4)-Parameters!$B$23)*12+MID(Y2677,6,2)-Parameters!$B$24+1</f>
        <v/>
      </c>
    </row>
    <row r="2678">
      <c r="X2678" t="inlineStr">
        <is>
          <t>L0169564</t>
        </is>
      </c>
      <c r="Y2678" t="inlineStr">
        <is>
          <t>2025-10-15</t>
        </is>
      </c>
      <c r="Z2678" t="inlineStr">
        <is>
          <t>warehouse_out</t>
        </is>
      </c>
      <c r="AA2678" t="inlineStr">
        <is>
          <t>IMP00306</t>
        </is>
      </c>
      <c r="AB2678" t="inlineStr">
        <is>
          <t>T102141</t>
        </is>
      </c>
      <c r="AC2678" s="32" t="n">
        <v>346679.42</v>
      </c>
      <c r="AD2678" s="32" t="n">
        <v>36401.34</v>
      </c>
      <c r="AE2678" s="35">
        <f>(LEFT(Y2678,4)-Parameters!$B$23)*12+MID(Y2678,6,2)-Parameters!$B$24+1</f>
        <v/>
      </c>
    </row>
    <row r="2679">
      <c r="X2679" t="inlineStr">
        <is>
          <t>L0169565</t>
        </is>
      </c>
      <c r="Y2679" t="inlineStr">
        <is>
          <t>2025-10-15</t>
        </is>
      </c>
      <c r="Z2679" t="inlineStr">
        <is>
          <t>home_use</t>
        </is>
      </c>
      <c r="AA2679" t="inlineStr">
        <is>
          <t>IMP00306</t>
        </is>
      </c>
      <c r="AB2679" t="inlineStr">
        <is>
          <t>T102141</t>
        </is>
      </c>
      <c r="AC2679" s="32" t="n">
        <v>794315.14</v>
      </c>
      <c r="AD2679" s="32" t="n">
        <v>99289.39</v>
      </c>
      <c r="AE2679" s="35">
        <f>(LEFT(Y2679,4)-Parameters!$B$23)*12+MID(Y2679,6,2)-Parameters!$B$24+1</f>
        <v/>
      </c>
    </row>
    <row r="2680">
      <c r="X2680" t="inlineStr">
        <is>
          <t>L0169770</t>
        </is>
      </c>
      <c r="Y2680" t="inlineStr">
        <is>
          <t>2025-10-16</t>
        </is>
      </c>
      <c r="Z2680" t="inlineStr">
        <is>
          <t>home_use</t>
        </is>
      </c>
      <c r="AA2680" t="inlineStr">
        <is>
          <t>IMP00306</t>
        </is>
      </c>
      <c r="AB2680" t="inlineStr">
        <is>
          <t>T102141</t>
        </is>
      </c>
      <c r="AC2680" s="32" t="n">
        <v>778602.08</v>
      </c>
      <c r="AD2680" s="32" t="n">
        <v>81753.22</v>
      </c>
      <c r="AE2680" s="35">
        <f>(LEFT(Y2680,4)-Parameters!$B$23)*12+MID(Y2680,6,2)-Parameters!$B$24+1</f>
        <v/>
      </c>
    </row>
    <row r="2681">
      <c r="X2681" t="inlineStr">
        <is>
          <t>L0169771</t>
        </is>
      </c>
      <c r="Y2681" t="inlineStr">
        <is>
          <t>2025-10-16</t>
        </is>
      </c>
      <c r="Z2681" t="inlineStr">
        <is>
          <t>home_use</t>
        </is>
      </c>
      <c r="AA2681" t="inlineStr">
        <is>
          <t>IMP00306</t>
        </is>
      </c>
      <c r="AB2681" t="inlineStr">
        <is>
          <t>T102141</t>
        </is>
      </c>
      <c r="AC2681" s="32" t="n">
        <v>637229.47</v>
      </c>
      <c r="AD2681" s="32" t="n">
        <v>79653.67999999999</v>
      </c>
      <c r="AE2681" s="35">
        <f>(LEFT(Y2681,4)-Parameters!$B$23)*12+MID(Y2681,6,2)-Parameters!$B$24+1</f>
        <v/>
      </c>
    </row>
    <row r="2682">
      <c r="X2682" t="inlineStr">
        <is>
          <t>L0170003</t>
        </is>
      </c>
      <c r="Y2682" t="inlineStr">
        <is>
          <t>2025-10-17</t>
        </is>
      </c>
      <c r="Z2682" t="inlineStr">
        <is>
          <t>home_use</t>
        </is>
      </c>
      <c r="AA2682" t="inlineStr">
        <is>
          <t>IMP00306</t>
        </is>
      </c>
      <c r="AB2682" t="inlineStr">
        <is>
          <t>T102141</t>
        </is>
      </c>
      <c r="AC2682" s="32" t="n">
        <v>1263419.04</v>
      </c>
      <c r="AD2682" s="32" t="n">
        <v>157927.38</v>
      </c>
      <c r="AE2682" s="35">
        <f>(LEFT(Y2682,4)-Parameters!$B$23)*12+MID(Y2682,6,2)-Parameters!$B$24+1</f>
        <v/>
      </c>
    </row>
    <row r="2683">
      <c r="X2683" t="inlineStr">
        <is>
          <t>L0170004</t>
        </is>
      </c>
      <c r="Y2683" t="inlineStr">
        <is>
          <t>2025-10-17</t>
        </is>
      </c>
      <c r="Z2683" t="inlineStr">
        <is>
          <t>home_use</t>
        </is>
      </c>
      <c r="AA2683" t="inlineStr">
        <is>
          <t>IMP00306</t>
        </is>
      </c>
      <c r="AB2683" t="inlineStr">
        <is>
          <t>T102141</t>
        </is>
      </c>
      <c r="AC2683" s="32" t="n">
        <v>730890.89</v>
      </c>
      <c r="AD2683" s="32" t="n">
        <v>76743.53999999999</v>
      </c>
      <c r="AE2683" s="35">
        <f>(LEFT(Y2683,4)-Parameters!$B$23)*12+MID(Y2683,6,2)-Parameters!$B$24+1</f>
        <v/>
      </c>
    </row>
    <row r="2684">
      <c r="X2684" t="inlineStr">
        <is>
          <t>L0170005</t>
        </is>
      </c>
      <c r="Y2684" t="inlineStr">
        <is>
          <t>2025-10-17</t>
        </is>
      </c>
      <c r="Z2684" t="inlineStr">
        <is>
          <t>home_use</t>
        </is>
      </c>
      <c r="AA2684" t="inlineStr">
        <is>
          <t>IMP00306</t>
        </is>
      </c>
      <c r="AB2684" t="inlineStr">
        <is>
          <t>T102141</t>
        </is>
      </c>
      <c r="AC2684" s="32" t="n">
        <v>1261515.17</v>
      </c>
      <c r="AD2684" s="32" t="n">
        <v>132459.09</v>
      </c>
      <c r="AE2684" s="35">
        <f>(LEFT(Y2684,4)-Parameters!$B$23)*12+MID(Y2684,6,2)-Parameters!$B$24+1</f>
        <v/>
      </c>
    </row>
    <row r="2685">
      <c r="X2685" t="inlineStr">
        <is>
          <t>L0170006</t>
        </is>
      </c>
      <c r="Y2685" t="inlineStr">
        <is>
          <t>2025-10-17</t>
        </is>
      </c>
      <c r="Z2685" t="inlineStr">
        <is>
          <t>home_use</t>
        </is>
      </c>
      <c r="AA2685" t="inlineStr">
        <is>
          <t>IMP00306</t>
        </is>
      </c>
      <c r="AB2685" t="inlineStr">
        <is>
          <t>T102141</t>
        </is>
      </c>
      <c r="AC2685" s="32" t="n">
        <v>934430.72</v>
      </c>
      <c r="AD2685" s="32" t="n">
        <v>98115.23</v>
      </c>
      <c r="AE2685" s="35">
        <f>(LEFT(Y2685,4)-Parameters!$B$23)*12+MID(Y2685,6,2)-Parameters!$B$24+1</f>
        <v/>
      </c>
    </row>
    <row r="2686">
      <c r="X2686" t="inlineStr">
        <is>
          <t>L0170008</t>
        </is>
      </c>
      <c r="Y2686" t="inlineStr">
        <is>
          <t>2025-10-17</t>
        </is>
      </c>
      <c r="Z2686" t="inlineStr">
        <is>
          <t>home_use</t>
        </is>
      </c>
      <c r="AA2686" t="inlineStr">
        <is>
          <t>IMP00306</t>
        </is>
      </c>
      <c r="AB2686" t="inlineStr">
        <is>
          <t>T102141</t>
        </is>
      </c>
      <c r="AC2686" s="32" t="n">
        <v>597621.47</v>
      </c>
      <c r="AD2686" s="32" t="n">
        <v>74702.67999999999</v>
      </c>
      <c r="AE2686" s="35">
        <f>(LEFT(Y2686,4)-Parameters!$B$23)*12+MID(Y2686,6,2)-Parameters!$B$24+1</f>
        <v/>
      </c>
    </row>
    <row r="2687">
      <c r="X2687" t="inlineStr">
        <is>
          <t>L0170230</t>
        </is>
      </c>
      <c r="Y2687" t="inlineStr">
        <is>
          <t>2025-10-18</t>
        </is>
      </c>
      <c r="Z2687" t="inlineStr">
        <is>
          <t>home_use</t>
        </is>
      </c>
      <c r="AA2687" t="inlineStr">
        <is>
          <t>IMP00306</t>
        </is>
      </c>
      <c r="AB2687" t="inlineStr">
        <is>
          <t>T102141</t>
        </is>
      </c>
      <c r="AC2687" s="32" t="n">
        <v>658841.72</v>
      </c>
      <c r="AD2687" s="32" t="n">
        <v>82355.22</v>
      </c>
      <c r="AE2687" s="35">
        <f>(LEFT(Y2687,4)-Parameters!$B$23)*12+MID(Y2687,6,2)-Parameters!$B$24+1</f>
        <v/>
      </c>
    </row>
    <row r="2688">
      <c r="X2688" t="inlineStr">
        <is>
          <t>L0170231</t>
        </is>
      </c>
      <c r="Y2688" t="inlineStr">
        <is>
          <t>2025-10-18</t>
        </is>
      </c>
      <c r="Z2688" t="inlineStr">
        <is>
          <t>home_use</t>
        </is>
      </c>
      <c r="AA2688" t="inlineStr">
        <is>
          <t>IMP00306</t>
        </is>
      </c>
      <c r="AB2688" t="inlineStr">
        <is>
          <t>T102141</t>
        </is>
      </c>
      <c r="AC2688" s="32" t="n">
        <v>1109207.33</v>
      </c>
      <c r="AD2688" s="32" t="n">
        <v>116466.77</v>
      </c>
      <c r="AE2688" s="35">
        <f>(LEFT(Y2688,4)-Parameters!$B$23)*12+MID(Y2688,6,2)-Parameters!$B$24+1</f>
        <v/>
      </c>
    </row>
    <row r="2689">
      <c r="X2689" t="inlineStr">
        <is>
          <t>L0170476</t>
        </is>
      </c>
      <c r="Y2689" t="inlineStr">
        <is>
          <t>2025-10-19</t>
        </is>
      </c>
      <c r="Z2689" t="inlineStr">
        <is>
          <t>home_use</t>
        </is>
      </c>
      <c r="AA2689" t="inlineStr">
        <is>
          <t>IMP00306</t>
        </is>
      </c>
      <c r="AB2689" t="inlineStr">
        <is>
          <t>T102141</t>
        </is>
      </c>
      <c r="AC2689" s="32" t="n">
        <v>961395.02</v>
      </c>
      <c r="AD2689" s="32" t="n">
        <v>100946.48</v>
      </c>
      <c r="AE2689" s="35">
        <f>(LEFT(Y2689,4)-Parameters!$B$23)*12+MID(Y2689,6,2)-Parameters!$B$24+1</f>
        <v/>
      </c>
    </row>
    <row r="2690">
      <c r="X2690" t="inlineStr">
        <is>
          <t>L0170669</t>
        </is>
      </c>
      <c r="Y2690" t="inlineStr">
        <is>
          <t>2025-10-20</t>
        </is>
      </c>
      <c r="Z2690" t="inlineStr">
        <is>
          <t>home_use</t>
        </is>
      </c>
      <c r="AA2690" t="inlineStr">
        <is>
          <t>IMP00306</t>
        </is>
      </c>
      <c r="AB2690" t="inlineStr">
        <is>
          <t>T102141</t>
        </is>
      </c>
      <c r="AC2690" s="32" t="n">
        <v>369900.42</v>
      </c>
      <c r="AD2690" s="32" t="n">
        <v>38839.54</v>
      </c>
      <c r="AE2690" s="35">
        <f>(LEFT(Y2690,4)-Parameters!$B$23)*12+MID(Y2690,6,2)-Parameters!$B$24+1</f>
        <v/>
      </c>
    </row>
    <row r="2691">
      <c r="X2691" t="inlineStr">
        <is>
          <t>L0170672</t>
        </is>
      </c>
      <c r="Y2691" t="inlineStr">
        <is>
          <t>2025-10-20</t>
        </is>
      </c>
      <c r="Z2691" t="inlineStr">
        <is>
          <t>home_use</t>
        </is>
      </c>
      <c r="AA2691" t="inlineStr">
        <is>
          <t>IMP00306</t>
        </is>
      </c>
      <c r="AB2691" t="inlineStr">
        <is>
          <t>T102141</t>
        </is>
      </c>
      <c r="AC2691" s="32" t="n">
        <v>820155.6800000001</v>
      </c>
      <c r="AD2691" s="32" t="n">
        <v>86116.35000000001</v>
      </c>
      <c r="AE2691" s="35">
        <f>(LEFT(Y2691,4)-Parameters!$B$23)*12+MID(Y2691,6,2)-Parameters!$B$24+1</f>
        <v/>
      </c>
    </row>
    <row r="2692">
      <c r="X2692" t="inlineStr">
        <is>
          <t>L0170886</t>
        </is>
      </c>
      <c r="Y2692" t="inlineStr">
        <is>
          <t>2025-10-21</t>
        </is>
      </c>
      <c r="Z2692" t="inlineStr">
        <is>
          <t>warehouse_out</t>
        </is>
      </c>
      <c r="AA2692" t="inlineStr">
        <is>
          <t>IMP00306</t>
        </is>
      </c>
      <c r="AB2692" t="inlineStr">
        <is>
          <t>T102141</t>
        </is>
      </c>
      <c r="AC2692" s="32" t="n">
        <v>1170566.98</v>
      </c>
      <c r="AD2692" s="32" t="n">
        <v>146320.87</v>
      </c>
      <c r="AE2692" s="35">
        <f>(LEFT(Y2692,4)-Parameters!$B$23)*12+MID(Y2692,6,2)-Parameters!$B$24+1</f>
        <v/>
      </c>
    </row>
    <row r="2693">
      <c r="X2693" t="inlineStr">
        <is>
          <t>L0170887</t>
        </is>
      </c>
      <c r="Y2693" t="inlineStr">
        <is>
          <t>2025-10-21</t>
        </is>
      </c>
      <c r="Z2693" t="inlineStr">
        <is>
          <t>home_use</t>
        </is>
      </c>
      <c r="AA2693" t="inlineStr">
        <is>
          <t>IMP00306</t>
        </is>
      </c>
      <c r="AB2693" t="inlineStr">
        <is>
          <t>T102141</t>
        </is>
      </c>
      <c r="AC2693" s="32" t="n">
        <v>1198782.93</v>
      </c>
      <c r="AD2693" s="32" t="n">
        <v>149847.87</v>
      </c>
      <c r="AE2693" s="35">
        <f>(LEFT(Y2693,4)-Parameters!$B$23)*12+MID(Y2693,6,2)-Parameters!$B$24+1</f>
        <v/>
      </c>
    </row>
    <row r="2694">
      <c r="X2694" t="inlineStr">
        <is>
          <t>L0170888</t>
        </is>
      </c>
      <c r="Y2694" t="inlineStr">
        <is>
          <t>2025-10-21</t>
        </is>
      </c>
      <c r="Z2694" t="inlineStr">
        <is>
          <t>home_use</t>
        </is>
      </c>
      <c r="AA2694" t="inlineStr">
        <is>
          <t>IMP00306</t>
        </is>
      </c>
      <c r="AB2694" t="inlineStr">
        <is>
          <t>T102141</t>
        </is>
      </c>
      <c r="AC2694" s="32" t="n">
        <v>655200.16</v>
      </c>
      <c r="AD2694" s="32" t="n">
        <v>81900.02</v>
      </c>
      <c r="AE2694" s="35">
        <f>(LEFT(Y2694,4)-Parameters!$B$23)*12+MID(Y2694,6,2)-Parameters!$B$24+1</f>
        <v/>
      </c>
    </row>
    <row r="2695">
      <c r="X2695" t="inlineStr">
        <is>
          <t>L0170889</t>
        </is>
      </c>
      <c r="Y2695" t="inlineStr">
        <is>
          <t>2025-10-21</t>
        </is>
      </c>
      <c r="Z2695" t="inlineStr">
        <is>
          <t>home_use</t>
        </is>
      </c>
      <c r="AA2695" t="inlineStr">
        <is>
          <t>IMP00306</t>
        </is>
      </c>
      <c r="AB2695" t="inlineStr">
        <is>
          <t>T102141</t>
        </is>
      </c>
      <c r="AC2695" s="32" t="n">
        <v>449453.25</v>
      </c>
      <c r="AD2695" s="32" t="n">
        <v>47192.59</v>
      </c>
      <c r="AE2695" s="35">
        <f>(LEFT(Y2695,4)-Parameters!$B$23)*12+MID(Y2695,6,2)-Parameters!$B$24+1</f>
        <v/>
      </c>
    </row>
    <row r="2696">
      <c r="X2696" t="inlineStr">
        <is>
          <t>L0170890</t>
        </is>
      </c>
      <c r="Y2696" t="inlineStr">
        <is>
          <t>2025-10-21</t>
        </is>
      </c>
      <c r="Z2696" t="inlineStr">
        <is>
          <t>home_use</t>
        </is>
      </c>
      <c r="AA2696" t="inlineStr">
        <is>
          <t>IMP00306</t>
        </is>
      </c>
      <c r="AB2696" t="inlineStr">
        <is>
          <t>T102141</t>
        </is>
      </c>
      <c r="AC2696" s="32" t="n">
        <v>1338368.91</v>
      </c>
      <c r="AD2696" s="32" t="n">
        <v>167296.11</v>
      </c>
      <c r="AE2696" s="35">
        <f>(LEFT(Y2696,4)-Parameters!$B$23)*12+MID(Y2696,6,2)-Parameters!$B$24+1</f>
        <v/>
      </c>
    </row>
    <row r="2697">
      <c r="X2697" t="inlineStr">
        <is>
          <t>L0170891</t>
        </is>
      </c>
      <c r="Y2697" t="inlineStr">
        <is>
          <t>2025-10-21</t>
        </is>
      </c>
      <c r="Z2697" t="inlineStr">
        <is>
          <t>home_use</t>
        </is>
      </c>
      <c r="AA2697" t="inlineStr">
        <is>
          <t>IMP00306</t>
        </is>
      </c>
      <c r="AB2697" t="inlineStr">
        <is>
          <t>T102141</t>
        </is>
      </c>
      <c r="AC2697" s="32" t="n">
        <v>2363184.44</v>
      </c>
      <c r="AD2697" s="32" t="n">
        <v>271766.21</v>
      </c>
      <c r="AE2697" s="35">
        <f>(LEFT(Y2697,4)-Parameters!$B$23)*12+MID(Y2697,6,2)-Parameters!$B$24+1</f>
        <v/>
      </c>
    </row>
    <row r="2698">
      <c r="X2698" t="inlineStr">
        <is>
          <t>L0171133</t>
        </is>
      </c>
      <c r="Y2698" t="inlineStr">
        <is>
          <t>2025-10-22</t>
        </is>
      </c>
      <c r="Z2698" t="inlineStr">
        <is>
          <t>home_use</t>
        </is>
      </c>
      <c r="AA2698" t="inlineStr">
        <is>
          <t>IMP00306</t>
        </is>
      </c>
      <c r="AB2698" t="inlineStr">
        <is>
          <t>T102141</t>
        </is>
      </c>
      <c r="AC2698" s="32" t="n">
        <v>947445.08</v>
      </c>
      <c r="AD2698" s="32" t="n">
        <v>118430.64</v>
      </c>
      <c r="AE2698" s="35">
        <f>(LEFT(Y2698,4)-Parameters!$B$23)*12+MID(Y2698,6,2)-Parameters!$B$24+1</f>
        <v/>
      </c>
    </row>
    <row r="2699">
      <c r="X2699" t="inlineStr">
        <is>
          <t>L0171134</t>
        </is>
      </c>
      <c r="Y2699" t="inlineStr">
        <is>
          <t>2025-10-22</t>
        </is>
      </c>
      <c r="Z2699" t="inlineStr">
        <is>
          <t>home_use</t>
        </is>
      </c>
      <c r="AA2699" t="inlineStr">
        <is>
          <t>IMP00306</t>
        </is>
      </c>
      <c r="AB2699" t="inlineStr">
        <is>
          <t>T102141</t>
        </is>
      </c>
      <c r="AC2699" s="32" t="n">
        <v>863980.87</v>
      </c>
      <c r="AD2699" s="32" t="n">
        <v>107997.61</v>
      </c>
      <c r="AE2699" s="35">
        <f>(LEFT(Y2699,4)-Parameters!$B$23)*12+MID(Y2699,6,2)-Parameters!$B$24+1</f>
        <v/>
      </c>
    </row>
    <row r="2700">
      <c r="X2700" t="inlineStr">
        <is>
          <t>L0171136</t>
        </is>
      </c>
      <c r="Y2700" t="inlineStr">
        <is>
          <t>2025-10-22</t>
        </is>
      </c>
      <c r="Z2700" t="inlineStr">
        <is>
          <t>home_use</t>
        </is>
      </c>
      <c r="AA2700" t="inlineStr">
        <is>
          <t>IMP00306</t>
        </is>
      </c>
      <c r="AB2700" t="inlineStr">
        <is>
          <t>T102141</t>
        </is>
      </c>
      <c r="AC2700" s="32" t="n">
        <v>1577321.26</v>
      </c>
      <c r="AD2700" s="32" t="n">
        <v>197165.16</v>
      </c>
      <c r="AE2700" s="35">
        <f>(LEFT(Y2700,4)-Parameters!$B$23)*12+MID(Y2700,6,2)-Parameters!$B$24+1</f>
        <v/>
      </c>
    </row>
    <row r="2701">
      <c r="X2701" t="inlineStr">
        <is>
          <t>L0171137</t>
        </is>
      </c>
      <c r="Y2701" t="inlineStr">
        <is>
          <t>2025-10-22</t>
        </is>
      </c>
      <c r="Z2701" t="inlineStr">
        <is>
          <t>home_use</t>
        </is>
      </c>
      <c r="AA2701" t="inlineStr">
        <is>
          <t>IMP00306</t>
        </is>
      </c>
      <c r="AB2701" t="inlineStr">
        <is>
          <t>T102141</t>
        </is>
      </c>
      <c r="AC2701" s="32" t="n">
        <v>850858.3100000001</v>
      </c>
      <c r="AD2701" s="32" t="n">
        <v>89340.12</v>
      </c>
      <c r="AE2701" s="35">
        <f>(LEFT(Y2701,4)-Parameters!$B$23)*12+MID(Y2701,6,2)-Parameters!$B$24+1</f>
        <v/>
      </c>
    </row>
    <row r="2702">
      <c r="X2702" t="inlineStr">
        <is>
          <t>L0171138</t>
        </is>
      </c>
      <c r="Y2702" t="inlineStr">
        <is>
          <t>2025-10-22</t>
        </is>
      </c>
      <c r="Z2702" t="inlineStr">
        <is>
          <t>home_use</t>
        </is>
      </c>
      <c r="AA2702" t="inlineStr">
        <is>
          <t>IMP00306</t>
        </is>
      </c>
      <c r="AB2702" t="inlineStr">
        <is>
          <t>T102141</t>
        </is>
      </c>
      <c r="AC2702" s="32" t="n">
        <v>286646.71</v>
      </c>
      <c r="AD2702" s="32" t="n">
        <v>30097.9</v>
      </c>
      <c r="AE2702" s="35">
        <f>(LEFT(Y2702,4)-Parameters!$B$23)*12+MID(Y2702,6,2)-Parameters!$B$24+1</f>
        <v/>
      </c>
    </row>
    <row r="2703">
      <c r="X2703" t="inlineStr">
        <is>
          <t>L0171350</t>
        </is>
      </c>
      <c r="Y2703" t="inlineStr">
        <is>
          <t>2025-10-23</t>
        </is>
      </c>
      <c r="Z2703" t="inlineStr">
        <is>
          <t>home_use</t>
        </is>
      </c>
      <c r="AA2703" t="inlineStr">
        <is>
          <t>IMP00306</t>
        </is>
      </c>
      <c r="AB2703" t="inlineStr">
        <is>
          <t>T102141</t>
        </is>
      </c>
      <c r="AC2703" s="32" t="n">
        <v>1198291.92</v>
      </c>
      <c r="AD2703" s="32" t="n">
        <v>149786.49</v>
      </c>
      <c r="AE2703" s="35">
        <f>(LEFT(Y2703,4)-Parameters!$B$23)*12+MID(Y2703,6,2)-Parameters!$B$24+1</f>
        <v/>
      </c>
    </row>
    <row r="2704">
      <c r="X2704" t="inlineStr">
        <is>
          <t>L0171351</t>
        </is>
      </c>
      <c r="Y2704" t="inlineStr">
        <is>
          <t>2025-10-23</t>
        </is>
      </c>
      <c r="Z2704" t="inlineStr">
        <is>
          <t>home_use</t>
        </is>
      </c>
      <c r="AA2704" t="inlineStr">
        <is>
          <t>IMP00306</t>
        </is>
      </c>
      <c r="AB2704" t="inlineStr">
        <is>
          <t>T102141</t>
        </is>
      </c>
      <c r="AC2704" s="32" t="n">
        <v>672606.36</v>
      </c>
      <c r="AD2704" s="32" t="n">
        <v>84075.8</v>
      </c>
      <c r="AE2704" s="35">
        <f>(LEFT(Y2704,4)-Parameters!$B$23)*12+MID(Y2704,6,2)-Parameters!$B$24+1</f>
        <v/>
      </c>
    </row>
    <row r="2705">
      <c r="X2705" t="inlineStr">
        <is>
          <t>L0171554</t>
        </is>
      </c>
      <c r="Y2705" t="inlineStr">
        <is>
          <t>2025-10-24</t>
        </is>
      </c>
      <c r="Z2705" t="inlineStr">
        <is>
          <t>home_use</t>
        </is>
      </c>
      <c r="AA2705" t="inlineStr">
        <is>
          <t>IMP00306</t>
        </is>
      </c>
      <c r="AB2705" t="inlineStr">
        <is>
          <t>T102141</t>
        </is>
      </c>
      <c r="AC2705" s="32" t="n">
        <v>3957896.62</v>
      </c>
      <c r="AD2705" s="32" t="n">
        <v>455158.11</v>
      </c>
      <c r="AE2705" s="35">
        <f>(LEFT(Y2705,4)-Parameters!$B$23)*12+MID(Y2705,6,2)-Parameters!$B$24+1</f>
        <v/>
      </c>
    </row>
    <row r="2706">
      <c r="X2706" t="inlineStr">
        <is>
          <t>L0171556</t>
        </is>
      </c>
      <c r="Y2706" t="inlineStr">
        <is>
          <t>2025-10-24</t>
        </is>
      </c>
      <c r="Z2706" t="inlineStr">
        <is>
          <t>home_use</t>
        </is>
      </c>
      <c r="AA2706" t="inlineStr">
        <is>
          <t>IMP00306</t>
        </is>
      </c>
      <c r="AB2706" t="inlineStr">
        <is>
          <t>T102141</t>
        </is>
      </c>
      <c r="AC2706" s="32" t="n">
        <v>2396739.15</v>
      </c>
      <c r="AD2706" s="32" t="n">
        <v>275625</v>
      </c>
      <c r="AE2706" s="35">
        <f>(LEFT(Y2706,4)-Parameters!$B$23)*12+MID(Y2706,6,2)-Parameters!$B$24+1</f>
        <v/>
      </c>
    </row>
    <row r="2707">
      <c r="X2707" t="inlineStr">
        <is>
          <t>L0171779</t>
        </is>
      </c>
      <c r="Y2707" t="inlineStr">
        <is>
          <t>2025-10-25</t>
        </is>
      </c>
      <c r="Z2707" t="inlineStr">
        <is>
          <t>home_use</t>
        </is>
      </c>
      <c r="AA2707" t="inlineStr">
        <is>
          <t>IMP00306</t>
        </is>
      </c>
      <c r="AB2707" t="inlineStr">
        <is>
          <t>T102141</t>
        </is>
      </c>
      <c r="AC2707" s="32" t="n">
        <v>408507.91</v>
      </c>
      <c r="AD2707" s="32" t="n">
        <v>51063.49</v>
      </c>
      <c r="AE2707" s="35">
        <f>(LEFT(Y2707,4)-Parameters!$B$23)*12+MID(Y2707,6,2)-Parameters!$B$24+1</f>
        <v/>
      </c>
    </row>
    <row r="2708">
      <c r="X2708" t="inlineStr">
        <is>
          <t>L0171780</t>
        </is>
      </c>
      <c r="Y2708" t="inlineStr">
        <is>
          <t>2025-10-25</t>
        </is>
      </c>
      <c r="Z2708" t="inlineStr">
        <is>
          <t>home_use</t>
        </is>
      </c>
      <c r="AA2708" t="inlineStr">
        <is>
          <t>IMP00306</t>
        </is>
      </c>
      <c r="AB2708" t="inlineStr">
        <is>
          <t>T102141</t>
        </is>
      </c>
      <c r="AC2708" s="32" t="n">
        <v>957481.98</v>
      </c>
      <c r="AD2708" s="32" t="n">
        <v>119685.25</v>
      </c>
      <c r="AE2708" s="35">
        <f>(LEFT(Y2708,4)-Parameters!$B$23)*12+MID(Y2708,6,2)-Parameters!$B$24+1</f>
        <v/>
      </c>
    </row>
    <row r="2709">
      <c r="X2709" t="inlineStr">
        <is>
          <t>L0171781</t>
        </is>
      </c>
      <c r="Y2709" t="inlineStr">
        <is>
          <t>2025-10-25</t>
        </is>
      </c>
      <c r="Z2709" t="inlineStr">
        <is>
          <t>home_use</t>
        </is>
      </c>
      <c r="AA2709" t="inlineStr">
        <is>
          <t>IMP00306</t>
        </is>
      </c>
      <c r="AB2709" t="inlineStr">
        <is>
          <t>T102141</t>
        </is>
      </c>
      <c r="AC2709" s="32" t="n">
        <v>469947.93</v>
      </c>
      <c r="AD2709" s="32" t="n">
        <v>49344.53</v>
      </c>
      <c r="AE2709" s="35">
        <f>(LEFT(Y2709,4)-Parameters!$B$23)*12+MID(Y2709,6,2)-Parameters!$B$24+1</f>
        <v/>
      </c>
    </row>
    <row r="2710">
      <c r="X2710" t="inlineStr">
        <is>
          <t>L0171782</t>
        </is>
      </c>
      <c r="Y2710" t="inlineStr">
        <is>
          <t>2025-10-25</t>
        </is>
      </c>
      <c r="Z2710" t="inlineStr">
        <is>
          <t>home_use</t>
        </is>
      </c>
      <c r="AA2710" t="inlineStr">
        <is>
          <t>IMP00306</t>
        </is>
      </c>
      <c r="AB2710" t="inlineStr">
        <is>
          <t>T102141</t>
        </is>
      </c>
      <c r="AC2710" s="32" t="n">
        <v>789867.72</v>
      </c>
      <c r="AD2710" s="32" t="n">
        <v>82936.11</v>
      </c>
      <c r="AE2710" s="35">
        <f>(LEFT(Y2710,4)-Parameters!$B$23)*12+MID(Y2710,6,2)-Parameters!$B$24+1</f>
        <v/>
      </c>
    </row>
    <row r="2711">
      <c r="X2711" t="inlineStr">
        <is>
          <t>L0171783</t>
        </is>
      </c>
      <c r="Y2711" t="inlineStr">
        <is>
          <t>2025-10-25</t>
        </is>
      </c>
      <c r="Z2711" t="inlineStr">
        <is>
          <t>home_use</t>
        </is>
      </c>
      <c r="AA2711" t="inlineStr">
        <is>
          <t>IMP00306</t>
        </is>
      </c>
      <c r="AB2711" t="inlineStr">
        <is>
          <t>T102141</t>
        </is>
      </c>
      <c r="AC2711" s="32" t="n">
        <v>543419.35</v>
      </c>
      <c r="AD2711" s="32" t="n">
        <v>67927.42</v>
      </c>
      <c r="AE2711" s="35">
        <f>(LEFT(Y2711,4)-Parameters!$B$23)*12+MID(Y2711,6,2)-Parameters!$B$24+1</f>
        <v/>
      </c>
    </row>
    <row r="2712">
      <c r="X2712" t="inlineStr">
        <is>
          <t>L0171784</t>
        </is>
      </c>
      <c r="Y2712" t="inlineStr">
        <is>
          <t>2025-10-25</t>
        </is>
      </c>
      <c r="Z2712" t="inlineStr">
        <is>
          <t>home_use</t>
        </is>
      </c>
      <c r="AA2712" t="inlineStr">
        <is>
          <t>IMP00306</t>
        </is>
      </c>
      <c r="AB2712" t="inlineStr">
        <is>
          <t>T102141</t>
        </is>
      </c>
      <c r="AC2712" s="32" t="n">
        <v>312556.82</v>
      </c>
      <c r="AD2712" s="32" t="n">
        <v>32818.47</v>
      </c>
      <c r="AE2712" s="35">
        <f>(LEFT(Y2712,4)-Parameters!$B$23)*12+MID(Y2712,6,2)-Parameters!$B$24+1</f>
        <v/>
      </c>
    </row>
    <row r="2713">
      <c r="X2713" t="inlineStr">
        <is>
          <t>L0171785</t>
        </is>
      </c>
      <c r="Y2713" t="inlineStr">
        <is>
          <t>2025-10-25</t>
        </is>
      </c>
      <c r="Z2713" t="inlineStr">
        <is>
          <t>home_use</t>
        </is>
      </c>
      <c r="AA2713" t="inlineStr">
        <is>
          <t>IMP00306</t>
        </is>
      </c>
      <c r="AB2713" t="inlineStr">
        <is>
          <t>T102141</t>
        </is>
      </c>
      <c r="AC2713" s="32" t="n">
        <v>970779.24</v>
      </c>
      <c r="AD2713" s="32" t="n">
        <v>101931.82</v>
      </c>
      <c r="AE2713" s="35">
        <f>(LEFT(Y2713,4)-Parameters!$B$23)*12+MID(Y2713,6,2)-Parameters!$B$24+1</f>
        <v/>
      </c>
    </row>
    <row r="2714">
      <c r="X2714" t="inlineStr">
        <is>
          <t>L0171786</t>
        </is>
      </c>
      <c r="Y2714" t="inlineStr">
        <is>
          <t>2025-10-25</t>
        </is>
      </c>
      <c r="Z2714" t="inlineStr">
        <is>
          <t>home_use</t>
        </is>
      </c>
      <c r="AA2714" t="inlineStr">
        <is>
          <t>IMP00306</t>
        </is>
      </c>
      <c r="AB2714" t="inlineStr">
        <is>
          <t>T102141</t>
        </is>
      </c>
      <c r="AC2714" s="32" t="n">
        <v>243615.78</v>
      </c>
      <c r="AD2714" s="32" t="n">
        <v>25579.66</v>
      </c>
      <c r="AE2714" s="35">
        <f>(LEFT(Y2714,4)-Parameters!$B$23)*12+MID(Y2714,6,2)-Parameters!$B$24+1</f>
        <v/>
      </c>
    </row>
    <row r="2715">
      <c r="X2715" t="inlineStr">
        <is>
          <t>L0171788</t>
        </is>
      </c>
      <c r="Y2715" t="inlineStr">
        <is>
          <t>2025-10-25</t>
        </is>
      </c>
      <c r="Z2715" t="inlineStr">
        <is>
          <t>home_use</t>
        </is>
      </c>
      <c r="AA2715" t="inlineStr">
        <is>
          <t>IMP00306</t>
        </is>
      </c>
      <c r="AB2715" t="inlineStr">
        <is>
          <t>T102141</t>
        </is>
      </c>
      <c r="AC2715" s="32" t="n">
        <v>240860.53</v>
      </c>
      <c r="AD2715" s="32" t="n">
        <v>30107.57</v>
      </c>
      <c r="AE2715" s="35">
        <f>(LEFT(Y2715,4)-Parameters!$B$23)*12+MID(Y2715,6,2)-Parameters!$B$24+1</f>
        <v/>
      </c>
    </row>
    <row r="2716">
      <c r="X2716" t="inlineStr">
        <is>
          <t>L0171983</t>
        </is>
      </c>
      <c r="Y2716" t="inlineStr">
        <is>
          <t>2025-10-26</t>
        </is>
      </c>
      <c r="Z2716" t="inlineStr">
        <is>
          <t>home_use</t>
        </is>
      </c>
      <c r="AA2716" t="inlineStr">
        <is>
          <t>IMP00306</t>
        </is>
      </c>
      <c r="AB2716" t="inlineStr">
        <is>
          <t>T102141</t>
        </is>
      </c>
      <c r="AC2716" s="32" t="n">
        <v>201828.51</v>
      </c>
      <c r="AD2716" s="32" t="n">
        <v>21191.99</v>
      </c>
      <c r="AE2716" s="35">
        <f>(LEFT(Y2716,4)-Parameters!$B$23)*12+MID(Y2716,6,2)-Parameters!$B$24+1</f>
        <v/>
      </c>
    </row>
    <row r="2717">
      <c r="X2717" t="inlineStr">
        <is>
          <t>L0171985</t>
        </is>
      </c>
      <c r="Y2717" t="inlineStr">
        <is>
          <t>2025-10-26</t>
        </is>
      </c>
      <c r="Z2717" t="inlineStr">
        <is>
          <t>home_use</t>
        </is>
      </c>
      <c r="AA2717" t="inlineStr">
        <is>
          <t>IMP00306</t>
        </is>
      </c>
      <c r="AB2717" t="inlineStr">
        <is>
          <t>T102141</t>
        </is>
      </c>
      <c r="AC2717" s="32" t="n">
        <v>1689165.58</v>
      </c>
      <c r="AD2717" s="32" t="n">
        <v>202699.87</v>
      </c>
      <c r="AE2717" s="35">
        <f>(LEFT(Y2717,4)-Parameters!$B$23)*12+MID(Y2717,6,2)-Parameters!$B$24+1</f>
        <v/>
      </c>
    </row>
    <row r="2718">
      <c r="X2718" t="inlineStr">
        <is>
          <t>L0171986</t>
        </is>
      </c>
      <c r="Y2718" t="inlineStr">
        <is>
          <t>2025-10-26</t>
        </is>
      </c>
      <c r="Z2718" t="inlineStr">
        <is>
          <t>home_use</t>
        </is>
      </c>
      <c r="AA2718" t="inlineStr">
        <is>
          <t>IMP00306</t>
        </is>
      </c>
      <c r="AB2718" t="inlineStr">
        <is>
          <t>T102141</t>
        </is>
      </c>
      <c r="AC2718" s="32" t="n">
        <v>637595.17</v>
      </c>
      <c r="AD2718" s="32" t="n">
        <v>66947.49000000001</v>
      </c>
      <c r="AE2718" s="35">
        <f>(LEFT(Y2718,4)-Parameters!$B$23)*12+MID(Y2718,6,2)-Parameters!$B$24+1</f>
        <v/>
      </c>
    </row>
    <row r="2719">
      <c r="X2719" t="inlineStr">
        <is>
          <t>L0171987</t>
        </is>
      </c>
      <c r="Y2719" t="inlineStr">
        <is>
          <t>2025-10-26</t>
        </is>
      </c>
      <c r="Z2719" t="inlineStr">
        <is>
          <t>home_use</t>
        </is>
      </c>
      <c r="AA2719" t="inlineStr">
        <is>
          <t>IMP00306</t>
        </is>
      </c>
      <c r="AB2719" t="inlineStr">
        <is>
          <t>T102141</t>
        </is>
      </c>
      <c r="AC2719" s="32" t="n">
        <v>534190.26</v>
      </c>
      <c r="AD2719" s="32" t="n">
        <v>56089.98</v>
      </c>
      <c r="AE2719" s="35">
        <f>(LEFT(Y2719,4)-Parameters!$B$23)*12+MID(Y2719,6,2)-Parameters!$B$24+1</f>
        <v/>
      </c>
    </row>
    <row r="2720">
      <c r="X2720" t="inlineStr">
        <is>
          <t>L0171988</t>
        </is>
      </c>
      <c r="Y2720" t="inlineStr">
        <is>
          <t>2025-10-26</t>
        </is>
      </c>
      <c r="Z2720" t="inlineStr">
        <is>
          <t>home_use</t>
        </is>
      </c>
      <c r="AA2720" t="inlineStr">
        <is>
          <t>IMP00306</t>
        </is>
      </c>
      <c r="AB2720" t="inlineStr">
        <is>
          <t>T102141</t>
        </is>
      </c>
      <c r="AC2720" s="32" t="n">
        <v>331729.38</v>
      </c>
      <c r="AD2720" s="32" t="n">
        <v>34831.59</v>
      </c>
      <c r="AE2720" s="35">
        <f>(LEFT(Y2720,4)-Parameters!$B$23)*12+MID(Y2720,6,2)-Parameters!$B$24+1</f>
        <v/>
      </c>
    </row>
    <row r="2721">
      <c r="X2721" t="inlineStr">
        <is>
          <t>L0172190</t>
        </is>
      </c>
      <c r="Y2721" t="inlineStr">
        <is>
          <t>2025-10-27</t>
        </is>
      </c>
      <c r="Z2721" t="inlineStr">
        <is>
          <t>home_use</t>
        </is>
      </c>
      <c r="AA2721" t="inlineStr">
        <is>
          <t>IMP00306</t>
        </is>
      </c>
      <c r="AB2721" t="inlineStr">
        <is>
          <t>T102141</t>
        </is>
      </c>
      <c r="AC2721" s="32" t="n">
        <v>431617.69</v>
      </c>
      <c r="AD2721" s="32" t="n">
        <v>53952.21</v>
      </c>
      <c r="AE2721" s="35">
        <f>(LEFT(Y2721,4)-Parameters!$B$23)*12+MID(Y2721,6,2)-Parameters!$B$24+1</f>
        <v/>
      </c>
    </row>
    <row r="2722">
      <c r="X2722" t="inlineStr">
        <is>
          <t>L0172192</t>
        </is>
      </c>
      <c r="Y2722" t="inlineStr">
        <is>
          <t>2025-10-27</t>
        </is>
      </c>
      <c r="Z2722" t="inlineStr">
        <is>
          <t>home_use</t>
        </is>
      </c>
      <c r="AA2722" t="inlineStr">
        <is>
          <t>IMP00306</t>
        </is>
      </c>
      <c r="AB2722" t="inlineStr">
        <is>
          <t>T102141</t>
        </is>
      </c>
      <c r="AC2722" s="32" t="n">
        <v>242911.19</v>
      </c>
      <c r="AD2722" s="32" t="n">
        <v>25505.67</v>
      </c>
      <c r="AE2722" s="35">
        <f>(LEFT(Y2722,4)-Parameters!$B$23)*12+MID(Y2722,6,2)-Parameters!$B$24+1</f>
        <v/>
      </c>
    </row>
    <row r="2723">
      <c r="X2723" t="inlineStr">
        <is>
          <t>L0172385</t>
        </is>
      </c>
      <c r="Y2723" t="inlineStr">
        <is>
          <t>2025-10-28</t>
        </is>
      </c>
      <c r="Z2723" t="inlineStr">
        <is>
          <t>home_use</t>
        </is>
      </c>
      <c r="AA2723" t="inlineStr">
        <is>
          <t>IMP00306</t>
        </is>
      </c>
      <c r="AB2723" t="inlineStr">
        <is>
          <t>T102141</t>
        </is>
      </c>
      <c r="AC2723" s="32" t="n">
        <v>565204.08</v>
      </c>
      <c r="AD2723" s="32" t="n">
        <v>59346.43</v>
      </c>
      <c r="AE2723" s="35">
        <f>(LEFT(Y2723,4)-Parameters!$B$23)*12+MID(Y2723,6,2)-Parameters!$B$24+1</f>
        <v/>
      </c>
    </row>
    <row r="2724">
      <c r="X2724" t="inlineStr">
        <is>
          <t>L0172387</t>
        </is>
      </c>
      <c r="Y2724" t="inlineStr">
        <is>
          <t>2025-10-28</t>
        </is>
      </c>
      <c r="Z2724" t="inlineStr">
        <is>
          <t>home_use</t>
        </is>
      </c>
      <c r="AA2724" t="inlineStr">
        <is>
          <t>IMP00306</t>
        </is>
      </c>
      <c r="AB2724" t="inlineStr">
        <is>
          <t>T102141</t>
        </is>
      </c>
      <c r="AC2724" s="32" t="n">
        <v>362165.48</v>
      </c>
      <c r="AD2724" s="32" t="n">
        <v>38027.38</v>
      </c>
      <c r="AE2724" s="35">
        <f>(LEFT(Y2724,4)-Parameters!$B$23)*12+MID(Y2724,6,2)-Parameters!$B$24+1</f>
        <v/>
      </c>
    </row>
    <row r="2725">
      <c r="X2725" t="inlineStr">
        <is>
          <t>L0172388</t>
        </is>
      </c>
      <c r="Y2725" t="inlineStr">
        <is>
          <t>2025-10-28</t>
        </is>
      </c>
      <c r="Z2725" t="inlineStr">
        <is>
          <t>home_use</t>
        </is>
      </c>
      <c r="AA2725" t="inlineStr">
        <is>
          <t>IMP00306</t>
        </is>
      </c>
      <c r="AB2725" t="inlineStr">
        <is>
          <t>T102141</t>
        </is>
      </c>
      <c r="AC2725" s="32" t="n">
        <v>1474044.68</v>
      </c>
      <c r="AD2725" s="32" t="n">
        <v>169515.14</v>
      </c>
      <c r="AE2725" s="35">
        <f>(LEFT(Y2725,4)-Parameters!$B$23)*12+MID(Y2725,6,2)-Parameters!$B$24+1</f>
        <v/>
      </c>
    </row>
    <row r="2726">
      <c r="X2726" t="inlineStr">
        <is>
          <t>L0172389</t>
        </is>
      </c>
      <c r="Y2726" t="inlineStr">
        <is>
          <t>2025-10-28</t>
        </is>
      </c>
      <c r="Z2726" t="inlineStr">
        <is>
          <t>home_use</t>
        </is>
      </c>
      <c r="AA2726" t="inlineStr">
        <is>
          <t>IMP00306</t>
        </is>
      </c>
      <c r="AB2726" t="inlineStr">
        <is>
          <t>T102141</t>
        </is>
      </c>
      <c r="AC2726" s="32" t="n">
        <v>208136.39</v>
      </c>
      <c r="AD2726" s="32" t="n">
        <v>26017.05</v>
      </c>
      <c r="AE2726" s="35">
        <f>(LEFT(Y2726,4)-Parameters!$B$23)*12+MID(Y2726,6,2)-Parameters!$B$24+1</f>
        <v/>
      </c>
    </row>
    <row r="2727">
      <c r="X2727" t="inlineStr">
        <is>
          <t>L0172602</t>
        </is>
      </c>
      <c r="Y2727" t="inlineStr">
        <is>
          <t>2025-11-01</t>
        </is>
      </c>
      <c r="Z2727" t="inlineStr">
        <is>
          <t>home_use</t>
        </is>
      </c>
      <c r="AA2727" t="inlineStr">
        <is>
          <t>IMP00306</t>
        </is>
      </c>
      <c r="AB2727" t="inlineStr">
        <is>
          <t>T102141</t>
        </is>
      </c>
      <c r="AC2727" s="32" t="n">
        <v>244225.52</v>
      </c>
      <c r="AD2727" s="32" t="n">
        <v>25643.68</v>
      </c>
      <c r="AE2727" s="35">
        <f>(LEFT(Y2727,4)-Parameters!$B$23)*12+MID(Y2727,6,2)-Parameters!$B$24+1</f>
        <v/>
      </c>
    </row>
    <row r="2728">
      <c r="X2728" t="inlineStr">
        <is>
          <t>L0172604</t>
        </is>
      </c>
      <c r="Y2728" t="inlineStr">
        <is>
          <t>2025-11-01</t>
        </is>
      </c>
      <c r="Z2728" t="inlineStr">
        <is>
          <t>home_use</t>
        </is>
      </c>
      <c r="AA2728" t="inlineStr">
        <is>
          <t>IMP00306</t>
        </is>
      </c>
      <c r="AB2728" t="inlineStr">
        <is>
          <t>T102141</t>
        </is>
      </c>
      <c r="AC2728" s="32" t="n">
        <v>237876.02</v>
      </c>
      <c r="AD2728" s="32" t="n">
        <v>24976.98</v>
      </c>
      <c r="AE2728" s="35">
        <f>(LEFT(Y2728,4)-Parameters!$B$23)*12+MID(Y2728,6,2)-Parameters!$B$24+1</f>
        <v/>
      </c>
    </row>
    <row r="2729">
      <c r="X2729" t="inlineStr">
        <is>
          <t>L0172605</t>
        </is>
      </c>
      <c r="Y2729" t="inlineStr">
        <is>
          <t>2025-11-01</t>
        </is>
      </c>
      <c r="Z2729" t="inlineStr">
        <is>
          <t>home_use</t>
        </is>
      </c>
      <c r="AA2729" t="inlineStr">
        <is>
          <t>IMP00306</t>
        </is>
      </c>
      <c r="AB2729" t="inlineStr">
        <is>
          <t>T102141</t>
        </is>
      </c>
      <c r="AC2729" s="32" t="n">
        <v>952882.13</v>
      </c>
      <c r="AD2729" s="32" t="n">
        <v>119110.27</v>
      </c>
      <c r="AE2729" s="35">
        <f>(LEFT(Y2729,4)-Parameters!$B$23)*12+MID(Y2729,6,2)-Parameters!$B$24+1</f>
        <v/>
      </c>
    </row>
    <row r="2730">
      <c r="X2730" t="inlineStr">
        <is>
          <t>L0172607</t>
        </is>
      </c>
      <c r="Y2730" t="inlineStr">
        <is>
          <t>2025-11-01</t>
        </is>
      </c>
      <c r="Z2730" t="inlineStr">
        <is>
          <t>home_use</t>
        </is>
      </c>
      <c r="AA2730" t="inlineStr">
        <is>
          <t>IMP00306</t>
        </is>
      </c>
      <c r="AB2730" t="inlineStr">
        <is>
          <t>T102141</t>
        </is>
      </c>
      <c r="AC2730" s="32" t="n">
        <v>90544.08</v>
      </c>
      <c r="AD2730" s="32" t="n">
        <v>9507.129999999999</v>
      </c>
      <c r="AE2730" s="35">
        <f>(LEFT(Y2730,4)-Parameters!$B$23)*12+MID(Y2730,6,2)-Parameters!$B$24+1</f>
        <v/>
      </c>
    </row>
    <row r="2731">
      <c r="X2731" t="inlineStr">
        <is>
          <t>L0172822</t>
        </is>
      </c>
      <c r="Y2731" t="inlineStr">
        <is>
          <t>2025-11-02</t>
        </is>
      </c>
      <c r="Z2731" t="inlineStr">
        <is>
          <t>home_use</t>
        </is>
      </c>
      <c r="AA2731" t="inlineStr">
        <is>
          <t>IMP00306</t>
        </is>
      </c>
      <c r="AB2731" t="inlineStr">
        <is>
          <t>T102141</t>
        </is>
      </c>
      <c r="AC2731" s="32" t="n">
        <v>1618290.04</v>
      </c>
      <c r="AD2731" s="32" t="n">
        <v>202286.26</v>
      </c>
      <c r="AE2731" s="35">
        <f>(LEFT(Y2731,4)-Parameters!$B$23)*12+MID(Y2731,6,2)-Parameters!$B$24+1</f>
        <v/>
      </c>
    </row>
    <row r="2732">
      <c r="X2732" t="inlineStr">
        <is>
          <t>L0173059</t>
        </is>
      </c>
      <c r="Y2732" t="inlineStr">
        <is>
          <t>2025-11-03</t>
        </is>
      </c>
      <c r="Z2732" t="inlineStr">
        <is>
          <t>home_use</t>
        </is>
      </c>
      <c r="AA2732" t="inlineStr">
        <is>
          <t>IMP00306</t>
        </is>
      </c>
      <c r="AB2732" t="inlineStr">
        <is>
          <t>T102141</t>
        </is>
      </c>
      <c r="AC2732" s="32" t="n">
        <v>1026861.09</v>
      </c>
      <c r="AD2732" s="32" t="n">
        <v>107820.41</v>
      </c>
      <c r="AE2732" s="35">
        <f>(LEFT(Y2732,4)-Parameters!$B$23)*12+MID(Y2732,6,2)-Parameters!$B$24+1</f>
        <v/>
      </c>
    </row>
    <row r="2733">
      <c r="X2733" t="inlineStr">
        <is>
          <t>L0173063</t>
        </is>
      </c>
      <c r="Y2733" t="inlineStr">
        <is>
          <t>2025-11-03</t>
        </is>
      </c>
      <c r="Z2733" t="inlineStr">
        <is>
          <t>home_use</t>
        </is>
      </c>
      <c r="AA2733" t="inlineStr">
        <is>
          <t>IMP00306</t>
        </is>
      </c>
      <c r="AB2733" t="inlineStr">
        <is>
          <t>T102141</t>
        </is>
      </c>
      <c r="AC2733" s="32" t="n">
        <v>652781.17</v>
      </c>
      <c r="AD2733" s="32" t="n">
        <v>68542.02</v>
      </c>
      <c r="AE2733" s="35">
        <f>(LEFT(Y2733,4)-Parameters!$B$23)*12+MID(Y2733,6,2)-Parameters!$B$24+1</f>
        <v/>
      </c>
    </row>
    <row r="2734">
      <c r="X2734" t="inlineStr">
        <is>
          <t>L0173064</t>
        </is>
      </c>
      <c r="Y2734" t="inlineStr">
        <is>
          <t>2025-11-03</t>
        </is>
      </c>
      <c r="Z2734" t="inlineStr">
        <is>
          <t>home_use</t>
        </is>
      </c>
      <c r="AA2734" t="inlineStr">
        <is>
          <t>IMP00306</t>
        </is>
      </c>
      <c r="AB2734" t="inlineStr">
        <is>
          <t>T102141</t>
        </is>
      </c>
      <c r="AC2734" s="32" t="n">
        <v>765337.76</v>
      </c>
      <c r="AD2734" s="32" t="n">
        <v>80360.47</v>
      </c>
      <c r="AE2734" s="35">
        <f>(LEFT(Y2734,4)-Parameters!$B$23)*12+MID(Y2734,6,2)-Parameters!$B$24+1</f>
        <v/>
      </c>
    </row>
    <row r="2735">
      <c r="X2735" t="inlineStr">
        <is>
          <t>L0173065</t>
        </is>
      </c>
      <c r="Y2735" t="inlineStr">
        <is>
          <t>2025-11-03</t>
        </is>
      </c>
      <c r="Z2735" t="inlineStr">
        <is>
          <t>home_use</t>
        </is>
      </c>
      <c r="AA2735" t="inlineStr">
        <is>
          <t>IMP00306</t>
        </is>
      </c>
      <c r="AB2735" t="inlineStr">
        <is>
          <t>T102141</t>
        </is>
      </c>
      <c r="AC2735" s="32" t="n">
        <v>151050.6</v>
      </c>
      <c r="AD2735" s="32" t="n">
        <v>15860.31</v>
      </c>
      <c r="AE2735" s="35">
        <f>(LEFT(Y2735,4)-Parameters!$B$23)*12+MID(Y2735,6,2)-Parameters!$B$24+1</f>
        <v/>
      </c>
    </row>
    <row r="2736">
      <c r="X2736" t="inlineStr">
        <is>
          <t>L0173066</t>
        </is>
      </c>
      <c r="Y2736" t="inlineStr">
        <is>
          <t>2025-11-03</t>
        </is>
      </c>
      <c r="Z2736" t="inlineStr">
        <is>
          <t>home_use</t>
        </is>
      </c>
      <c r="AA2736" t="inlineStr">
        <is>
          <t>IMP00306</t>
        </is>
      </c>
      <c r="AB2736" t="inlineStr">
        <is>
          <t>T102141</t>
        </is>
      </c>
      <c r="AC2736" s="32" t="n">
        <v>832182.11</v>
      </c>
      <c r="AD2736" s="32" t="n">
        <v>104022.76</v>
      </c>
      <c r="AE2736" s="35">
        <f>(LEFT(Y2736,4)-Parameters!$B$23)*12+MID(Y2736,6,2)-Parameters!$B$24+1</f>
        <v/>
      </c>
    </row>
    <row r="2737">
      <c r="X2737" t="inlineStr">
        <is>
          <t>L0173311</t>
        </is>
      </c>
      <c r="Y2737" t="inlineStr">
        <is>
          <t>2025-11-04</t>
        </is>
      </c>
      <c r="Z2737" t="inlineStr">
        <is>
          <t>home_use</t>
        </is>
      </c>
      <c r="AA2737" t="inlineStr">
        <is>
          <t>IMP00306</t>
        </is>
      </c>
      <c r="AB2737" t="inlineStr">
        <is>
          <t>T102141</t>
        </is>
      </c>
      <c r="AC2737" s="32" t="n">
        <v>585292.6800000001</v>
      </c>
      <c r="AD2737" s="32" t="n">
        <v>61455.73</v>
      </c>
      <c r="AE2737" s="35">
        <f>(LEFT(Y2737,4)-Parameters!$B$23)*12+MID(Y2737,6,2)-Parameters!$B$24+1</f>
        <v/>
      </c>
    </row>
    <row r="2738">
      <c r="X2738" t="inlineStr">
        <is>
          <t>L0173312</t>
        </is>
      </c>
      <c r="Y2738" t="inlineStr">
        <is>
          <t>2025-11-04</t>
        </is>
      </c>
      <c r="Z2738" t="inlineStr">
        <is>
          <t>home_use</t>
        </is>
      </c>
      <c r="AA2738" t="inlineStr">
        <is>
          <t>IMP00306</t>
        </is>
      </c>
      <c r="AB2738" t="inlineStr">
        <is>
          <t>T102141</t>
        </is>
      </c>
      <c r="AC2738" s="32" t="n">
        <v>213369.74</v>
      </c>
      <c r="AD2738" s="32" t="n">
        <v>22403.82</v>
      </c>
      <c r="AE2738" s="35">
        <f>(LEFT(Y2738,4)-Parameters!$B$23)*12+MID(Y2738,6,2)-Parameters!$B$24+1</f>
        <v/>
      </c>
    </row>
    <row r="2739">
      <c r="X2739" t="inlineStr">
        <is>
          <t>L0173518</t>
        </is>
      </c>
      <c r="Y2739" t="inlineStr">
        <is>
          <t>2025-11-05</t>
        </is>
      </c>
      <c r="Z2739" t="inlineStr">
        <is>
          <t>home_use</t>
        </is>
      </c>
      <c r="AA2739" t="inlineStr">
        <is>
          <t>IMP00306</t>
        </is>
      </c>
      <c r="AB2739" t="inlineStr">
        <is>
          <t>T102141</t>
        </is>
      </c>
      <c r="AC2739" s="32" t="n">
        <v>2188599.93</v>
      </c>
      <c r="AD2739" s="32" t="n">
        <v>273574.99</v>
      </c>
      <c r="AE2739" s="35">
        <f>(LEFT(Y2739,4)-Parameters!$B$23)*12+MID(Y2739,6,2)-Parameters!$B$24+1</f>
        <v/>
      </c>
    </row>
    <row r="2740">
      <c r="X2740" t="inlineStr">
        <is>
          <t>L0173519</t>
        </is>
      </c>
      <c r="Y2740" t="inlineStr">
        <is>
          <t>2025-11-05</t>
        </is>
      </c>
      <c r="Z2740" t="inlineStr">
        <is>
          <t>home_use</t>
        </is>
      </c>
      <c r="AA2740" t="inlineStr">
        <is>
          <t>IMP00306</t>
        </is>
      </c>
      <c r="AB2740" t="inlineStr">
        <is>
          <t>T102141</t>
        </is>
      </c>
      <c r="AC2740" s="32" t="n">
        <v>1801988.27</v>
      </c>
      <c r="AD2740" s="32" t="n">
        <v>189208.77</v>
      </c>
      <c r="AE2740" s="35">
        <f>(LEFT(Y2740,4)-Parameters!$B$23)*12+MID(Y2740,6,2)-Parameters!$B$24+1</f>
        <v/>
      </c>
    </row>
    <row r="2741">
      <c r="X2741" t="inlineStr">
        <is>
          <t>L0173520</t>
        </is>
      </c>
      <c r="Y2741" t="inlineStr">
        <is>
          <t>2025-11-05</t>
        </is>
      </c>
      <c r="Z2741" t="inlineStr">
        <is>
          <t>home_use</t>
        </is>
      </c>
      <c r="AA2741" t="inlineStr">
        <is>
          <t>IMP00306</t>
        </is>
      </c>
      <c r="AB2741" t="inlineStr">
        <is>
          <t>T102141</t>
        </is>
      </c>
      <c r="AC2741" s="32" t="n">
        <v>605505.6899999999</v>
      </c>
      <c r="AD2741" s="32" t="n">
        <v>75688.21000000001</v>
      </c>
      <c r="AE2741" s="35">
        <f>(LEFT(Y2741,4)-Parameters!$B$23)*12+MID(Y2741,6,2)-Parameters!$B$24+1</f>
        <v/>
      </c>
    </row>
    <row r="2742">
      <c r="X2742" t="inlineStr">
        <is>
          <t>L0173724</t>
        </is>
      </c>
      <c r="Y2742" t="inlineStr">
        <is>
          <t>2025-11-06</t>
        </is>
      </c>
      <c r="Z2742" t="inlineStr">
        <is>
          <t>home_use</t>
        </is>
      </c>
      <c r="AA2742" t="inlineStr">
        <is>
          <t>IMP00306</t>
        </is>
      </c>
      <c r="AB2742" t="inlineStr">
        <is>
          <t>T102141</t>
        </is>
      </c>
      <c r="AC2742" s="32" t="n">
        <v>384035.53</v>
      </c>
      <c r="AD2742" s="32" t="n">
        <v>40323.73</v>
      </c>
      <c r="AE2742" s="35">
        <f>(LEFT(Y2742,4)-Parameters!$B$23)*12+MID(Y2742,6,2)-Parameters!$B$24+1</f>
        <v/>
      </c>
    </row>
    <row r="2743">
      <c r="X2743" t="inlineStr">
        <is>
          <t>L0173728</t>
        </is>
      </c>
      <c r="Y2743" t="inlineStr">
        <is>
          <t>2025-11-06</t>
        </is>
      </c>
      <c r="Z2743" t="inlineStr">
        <is>
          <t>home_use</t>
        </is>
      </c>
      <c r="AA2743" t="inlineStr">
        <is>
          <t>IMP00306</t>
        </is>
      </c>
      <c r="AB2743" t="inlineStr">
        <is>
          <t>T102141</t>
        </is>
      </c>
      <c r="AC2743" s="32" t="n">
        <v>533409.33</v>
      </c>
      <c r="AD2743" s="32" t="n">
        <v>56007.98</v>
      </c>
      <c r="AE2743" s="35">
        <f>(LEFT(Y2743,4)-Parameters!$B$23)*12+MID(Y2743,6,2)-Parameters!$B$24+1</f>
        <v/>
      </c>
    </row>
    <row r="2744">
      <c r="X2744" t="inlineStr">
        <is>
          <t>L0173974</t>
        </is>
      </c>
      <c r="Y2744" t="inlineStr">
        <is>
          <t>2025-11-07</t>
        </is>
      </c>
      <c r="Z2744" t="inlineStr">
        <is>
          <t>home_use</t>
        </is>
      </c>
      <c r="AA2744" t="inlineStr">
        <is>
          <t>IMP00306</t>
        </is>
      </c>
      <c r="AB2744" t="inlineStr">
        <is>
          <t>T102141</t>
        </is>
      </c>
      <c r="AC2744" s="32" t="n">
        <v>429264.38</v>
      </c>
      <c r="AD2744" s="32" t="n">
        <v>45072.76</v>
      </c>
      <c r="AE2744" s="35">
        <f>(LEFT(Y2744,4)-Parameters!$B$23)*12+MID(Y2744,6,2)-Parameters!$B$24+1</f>
        <v/>
      </c>
    </row>
    <row r="2745">
      <c r="X2745" t="inlineStr">
        <is>
          <t>L0173975</t>
        </is>
      </c>
      <c r="Y2745" t="inlineStr">
        <is>
          <t>2025-11-07</t>
        </is>
      </c>
      <c r="Z2745" t="inlineStr">
        <is>
          <t>home_use</t>
        </is>
      </c>
      <c r="AA2745" t="inlineStr">
        <is>
          <t>IMP00306</t>
        </is>
      </c>
      <c r="AB2745" t="inlineStr">
        <is>
          <t>T102141</t>
        </is>
      </c>
      <c r="AC2745" s="32" t="n">
        <v>880597.34</v>
      </c>
      <c r="AD2745" s="32" t="n">
        <v>92462.72</v>
      </c>
      <c r="AE2745" s="35">
        <f>(LEFT(Y2745,4)-Parameters!$B$23)*12+MID(Y2745,6,2)-Parameters!$B$24+1</f>
        <v/>
      </c>
    </row>
    <row r="2746">
      <c r="X2746" t="inlineStr">
        <is>
          <t>L0174219</t>
        </is>
      </c>
      <c r="Y2746" t="inlineStr">
        <is>
          <t>2025-11-08</t>
        </is>
      </c>
      <c r="Z2746" t="inlineStr">
        <is>
          <t>home_use</t>
        </is>
      </c>
      <c r="AA2746" t="inlineStr">
        <is>
          <t>IMP00306</t>
        </is>
      </c>
      <c r="AB2746" t="inlineStr">
        <is>
          <t>T102141</t>
        </is>
      </c>
      <c r="AC2746" s="32" t="n">
        <v>908126.75</v>
      </c>
      <c r="AD2746" s="32" t="n">
        <v>113515.84</v>
      </c>
      <c r="AE2746" s="35">
        <f>(LEFT(Y2746,4)-Parameters!$B$23)*12+MID(Y2746,6,2)-Parameters!$B$24+1</f>
        <v/>
      </c>
    </row>
    <row r="2747">
      <c r="X2747" t="inlineStr">
        <is>
          <t>L0174221</t>
        </is>
      </c>
      <c r="Y2747" t="inlineStr">
        <is>
          <t>2025-11-08</t>
        </is>
      </c>
      <c r="Z2747" t="inlineStr">
        <is>
          <t>home_use</t>
        </is>
      </c>
      <c r="AA2747" t="inlineStr">
        <is>
          <t>IMP00306</t>
        </is>
      </c>
      <c r="AB2747" t="inlineStr">
        <is>
          <t>T102141</t>
        </is>
      </c>
      <c r="AC2747" s="32" t="n">
        <v>214362.08</v>
      </c>
      <c r="AD2747" s="32" t="n">
        <v>26795.26</v>
      </c>
      <c r="AE2747" s="35">
        <f>(LEFT(Y2747,4)-Parameters!$B$23)*12+MID(Y2747,6,2)-Parameters!$B$24+1</f>
        <v/>
      </c>
    </row>
    <row r="2748">
      <c r="X2748" t="inlineStr">
        <is>
          <t>L0174450</t>
        </is>
      </c>
      <c r="Y2748" t="inlineStr">
        <is>
          <t>2025-11-09</t>
        </is>
      </c>
      <c r="Z2748" t="inlineStr">
        <is>
          <t>home_use</t>
        </is>
      </c>
      <c r="AA2748" t="inlineStr">
        <is>
          <t>IMP00306</t>
        </is>
      </c>
      <c r="AB2748" t="inlineStr">
        <is>
          <t>T102141</t>
        </is>
      </c>
      <c r="AC2748" s="32" t="n">
        <v>845496.71</v>
      </c>
      <c r="AD2748" s="32" t="n">
        <v>88777.14999999999</v>
      </c>
      <c r="AE2748" s="35">
        <f>(LEFT(Y2748,4)-Parameters!$B$23)*12+MID(Y2748,6,2)-Parameters!$B$24+1</f>
        <v/>
      </c>
    </row>
    <row r="2749">
      <c r="X2749" t="inlineStr">
        <is>
          <t>L0174451</t>
        </is>
      </c>
      <c r="Y2749" t="inlineStr">
        <is>
          <t>2025-11-09</t>
        </is>
      </c>
      <c r="Z2749" t="inlineStr">
        <is>
          <t>home_use</t>
        </is>
      </c>
      <c r="AA2749" t="inlineStr">
        <is>
          <t>IMP00306</t>
        </is>
      </c>
      <c r="AB2749" t="inlineStr">
        <is>
          <t>T102141</t>
        </is>
      </c>
      <c r="AC2749" s="32" t="n">
        <v>1012382.71</v>
      </c>
      <c r="AD2749" s="32" t="n">
        <v>126547.84</v>
      </c>
      <c r="AE2749" s="35">
        <f>(LEFT(Y2749,4)-Parameters!$B$23)*12+MID(Y2749,6,2)-Parameters!$B$24+1</f>
        <v/>
      </c>
    </row>
    <row r="2750">
      <c r="X2750" t="inlineStr">
        <is>
          <t>L0174649</t>
        </is>
      </c>
      <c r="Y2750" t="inlineStr">
        <is>
          <t>2025-11-10</t>
        </is>
      </c>
      <c r="Z2750" t="inlineStr">
        <is>
          <t>home_use</t>
        </is>
      </c>
      <c r="AA2750" t="inlineStr">
        <is>
          <t>IMP00306</t>
        </is>
      </c>
      <c r="AB2750" t="inlineStr">
        <is>
          <t>T102141</t>
        </is>
      </c>
      <c r="AC2750" s="32" t="n">
        <v>181459.54</v>
      </c>
      <c r="AD2750" s="32" t="n">
        <v>19053.25</v>
      </c>
      <c r="AE2750" s="35">
        <f>(LEFT(Y2750,4)-Parameters!$B$23)*12+MID(Y2750,6,2)-Parameters!$B$24+1</f>
        <v/>
      </c>
    </row>
    <row r="2751">
      <c r="X2751" t="inlineStr">
        <is>
          <t>L0174650</t>
        </is>
      </c>
      <c r="Y2751" t="inlineStr">
        <is>
          <t>2025-11-10</t>
        </is>
      </c>
      <c r="Z2751" t="inlineStr">
        <is>
          <t>home_use</t>
        </is>
      </c>
      <c r="AA2751" t="inlineStr">
        <is>
          <t>IMP00306</t>
        </is>
      </c>
      <c r="AB2751" t="inlineStr">
        <is>
          <t>T102141</t>
        </is>
      </c>
      <c r="AC2751" s="32" t="n">
        <v>473455.85</v>
      </c>
      <c r="AD2751" s="32" t="n">
        <v>49712.86</v>
      </c>
      <c r="AE2751" s="35">
        <f>(LEFT(Y2751,4)-Parameters!$B$23)*12+MID(Y2751,6,2)-Parameters!$B$24+1</f>
        <v/>
      </c>
    </row>
    <row r="2752">
      <c r="X2752" t="inlineStr">
        <is>
          <t>L0174651</t>
        </is>
      </c>
      <c r="Y2752" t="inlineStr">
        <is>
          <t>2025-11-10</t>
        </is>
      </c>
      <c r="Z2752" t="inlineStr">
        <is>
          <t>home_use</t>
        </is>
      </c>
      <c r="AA2752" t="inlineStr">
        <is>
          <t>IMP00306</t>
        </is>
      </c>
      <c r="AB2752" t="inlineStr">
        <is>
          <t>T102141</t>
        </is>
      </c>
      <c r="AC2752" s="32" t="n">
        <v>375177.37</v>
      </c>
      <c r="AD2752" s="32" t="n">
        <v>39393.62</v>
      </c>
      <c r="AE2752" s="35">
        <f>(LEFT(Y2752,4)-Parameters!$B$23)*12+MID(Y2752,6,2)-Parameters!$B$24+1</f>
        <v/>
      </c>
    </row>
    <row r="2753">
      <c r="X2753" t="inlineStr">
        <is>
          <t>L0174652</t>
        </is>
      </c>
      <c r="Y2753" t="inlineStr">
        <is>
          <t>2025-11-10</t>
        </is>
      </c>
      <c r="Z2753" t="inlineStr">
        <is>
          <t>home_use</t>
        </is>
      </c>
      <c r="AA2753" t="inlineStr">
        <is>
          <t>IMP00306</t>
        </is>
      </c>
      <c r="AB2753" t="inlineStr">
        <is>
          <t>T102141</t>
        </is>
      </c>
      <c r="AC2753" s="32" t="n">
        <v>442562.49</v>
      </c>
      <c r="AD2753" s="32" t="n">
        <v>55320.31</v>
      </c>
      <c r="AE2753" s="35">
        <f>(LEFT(Y2753,4)-Parameters!$B$23)*12+MID(Y2753,6,2)-Parameters!$B$24+1</f>
        <v/>
      </c>
    </row>
    <row r="2754">
      <c r="X2754" t="inlineStr">
        <is>
          <t>L0174653</t>
        </is>
      </c>
      <c r="Y2754" t="inlineStr">
        <is>
          <t>2025-11-10</t>
        </is>
      </c>
      <c r="Z2754" t="inlineStr">
        <is>
          <t>home_use</t>
        </is>
      </c>
      <c r="AA2754" t="inlineStr">
        <is>
          <t>IMP00306</t>
        </is>
      </c>
      <c r="AB2754" t="inlineStr">
        <is>
          <t>T102141</t>
        </is>
      </c>
      <c r="AC2754" s="32" t="n">
        <v>288910.1</v>
      </c>
      <c r="AD2754" s="32" t="n">
        <v>30335.56</v>
      </c>
      <c r="AE2754" s="35">
        <f>(LEFT(Y2754,4)-Parameters!$B$23)*12+MID(Y2754,6,2)-Parameters!$B$24+1</f>
        <v/>
      </c>
    </row>
    <row r="2755">
      <c r="X2755" t="inlineStr">
        <is>
          <t>L0174654</t>
        </is>
      </c>
      <c r="Y2755" t="inlineStr">
        <is>
          <t>2025-11-10</t>
        </is>
      </c>
      <c r="Z2755" t="inlineStr">
        <is>
          <t>home_use</t>
        </is>
      </c>
      <c r="AA2755" t="inlineStr">
        <is>
          <t>IMP00306</t>
        </is>
      </c>
      <c r="AB2755" t="inlineStr">
        <is>
          <t>T102141</t>
        </is>
      </c>
      <c r="AC2755" s="32" t="n">
        <v>522858.57</v>
      </c>
      <c r="AD2755" s="32" t="n">
        <v>54900.15</v>
      </c>
      <c r="AE2755" s="35">
        <f>(LEFT(Y2755,4)-Parameters!$B$23)*12+MID(Y2755,6,2)-Parameters!$B$24+1</f>
        <v/>
      </c>
    </row>
    <row r="2756">
      <c r="X2756" t="inlineStr">
        <is>
          <t>L0174894</t>
        </is>
      </c>
      <c r="Y2756" t="inlineStr">
        <is>
          <t>2025-11-11</t>
        </is>
      </c>
      <c r="Z2756" t="inlineStr">
        <is>
          <t>home_use</t>
        </is>
      </c>
      <c r="AA2756" t="inlineStr">
        <is>
          <t>IMP00306</t>
        </is>
      </c>
      <c r="AB2756" t="inlineStr">
        <is>
          <t>T102141</t>
        </is>
      </c>
      <c r="AC2756" s="32" t="n">
        <v>454881.24</v>
      </c>
      <c r="AD2756" s="32" t="n">
        <v>47762.53</v>
      </c>
      <c r="AE2756" s="35">
        <f>(LEFT(Y2756,4)-Parameters!$B$23)*12+MID(Y2756,6,2)-Parameters!$B$24+1</f>
        <v/>
      </c>
    </row>
    <row r="2757">
      <c r="X2757" t="inlineStr">
        <is>
          <t>L0174895</t>
        </is>
      </c>
      <c r="Y2757" t="inlineStr">
        <is>
          <t>2025-11-11</t>
        </is>
      </c>
      <c r="Z2757" t="inlineStr">
        <is>
          <t>home_use</t>
        </is>
      </c>
      <c r="AA2757" t="inlineStr">
        <is>
          <t>IMP00306</t>
        </is>
      </c>
      <c r="AB2757" t="inlineStr">
        <is>
          <t>T102141</t>
        </is>
      </c>
      <c r="AC2757" s="32" t="n">
        <v>1008180.25</v>
      </c>
      <c r="AD2757" s="32" t="n">
        <v>105858.93</v>
      </c>
      <c r="AE2757" s="35">
        <f>(LEFT(Y2757,4)-Parameters!$B$23)*12+MID(Y2757,6,2)-Parameters!$B$24+1</f>
        <v/>
      </c>
    </row>
    <row r="2758">
      <c r="X2758" t="inlineStr">
        <is>
          <t>L0175129</t>
        </is>
      </c>
      <c r="Y2758" t="inlineStr">
        <is>
          <t>2025-11-12</t>
        </is>
      </c>
      <c r="Z2758" t="inlineStr">
        <is>
          <t>home_use</t>
        </is>
      </c>
      <c r="AA2758" t="inlineStr">
        <is>
          <t>IMP00306</t>
        </is>
      </c>
      <c r="AB2758" t="inlineStr">
        <is>
          <t>T102141</t>
        </is>
      </c>
      <c r="AC2758" s="32" t="n">
        <v>506597.68</v>
      </c>
      <c r="AD2758" s="32" t="n">
        <v>53192.76</v>
      </c>
      <c r="AE2758" s="35">
        <f>(LEFT(Y2758,4)-Parameters!$B$23)*12+MID(Y2758,6,2)-Parameters!$B$24+1</f>
        <v/>
      </c>
    </row>
    <row r="2759">
      <c r="X2759" t="inlineStr">
        <is>
          <t>L0175366</t>
        </is>
      </c>
      <c r="Y2759" t="inlineStr">
        <is>
          <t>2025-11-13</t>
        </is>
      </c>
      <c r="Z2759" t="inlineStr">
        <is>
          <t>home_use</t>
        </is>
      </c>
      <c r="AA2759" t="inlineStr">
        <is>
          <t>IMP00306</t>
        </is>
      </c>
      <c r="AB2759" t="inlineStr">
        <is>
          <t>T102141</t>
        </is>
      </c>
      <c r="AC2759" s="32" t="n">
        <v>224255.1</v>
      </c>
      <c r="AD2759" s="32" t="n">
        <v>28031.89</v>
      </c>
      <c r="AE2759" s="35">
        <f>(LEFT(Y2759,4)-Parameters!$B$23)*12+MID(Y2759,6,2)-Parameters!$B$24+1</f>
        <v/>
      </c>
    </row>
    <row r="2760">
      <c r="X2760" t="inlineStr">
        <is>
          <t>L0175367</t>
        </is>
      </c>
      <c r="Y2760" t="inlineStr">
        <is>
          <t>2025-11-13</t>
        </is>
      </c>
      <c r="Z2760" t="inlineStr">
        <is>
          <t>home_use</t>
        </is>
      </c>
      <c r="AA2760" t="inlineStr">
        <is>
          <t>IMP00306</t>
        </is>
      </c>
      <c r="AB2760" t="inlineStr">
        <is>
          <t>T102141</t>
        </is>
      </c>
      <c r="AC2760" s="32" t="n">
        <v>165630.52</v>
      </c>
      <c r="AD2760" s="32" t="n">
        <v>16563.05</v>
      </c>
      <c r="AE2760" s="35">
        <f>(LEFT(Y2760,4)-Parameters!$B$23)*12+MID(Y2760,6,2)-Parameters!$B$24+1</f>
        <v/>
      </c>
    </row>
    <row r="2761">
      <c r="X2761" t="inlineStr">
        <is>
          <t>L0175368</t>
        </is>
      </c>
      <c r="Y2761" t="inlineStr">
        <is>
          <t>2025-11-13</t>
        </is>
      </c>
      <c r="Z2761" t="inlineStr">
        <is>
          <t>home_use</t>
        </is>
      </c>
      <c r="AA2761" t="inlineStr">
        <is>
          <t>IMP00306</t>
        </is>
      </c>
      <c r="AB2761" t="inlineStr">
        <is>
          <t>T102141</t>
        </is>
      </c>
      <c r="AC2761" s="32" t="n">
        <v>292600.82</v>
      </c>
      <c r="AD2761" s="32" t="n">
        <v>30723.09</v>
      </c>
      <c r="AE2761" s="35">
        <f>(LEFT(Y2761,4)-Parameters!$B$23)*12+MID(Y2761,6,2)-Parameters!$B$24+1</f>
        <v/>
      </c>
    </row>
    <row r="2762">
      <c r="X2762" t="inlineStr">
        <is>
          <t>L0175588</t>
        </is>
      </c>
      <c r="Y2762" t="inlineStr">
        <is>
          <t>2025-11-14</t>
        </is>
      </c>
      <c r="Z2762" t="inlineStr">
        <is>
          <t>home_use</t>
        </is>
      </c>
      <c r="AA2762" t="inlineStr">
        <is>
          <t>IMP00306</t>
        </is>
      </c>
      <c r="AB2762" t="inlineStr">
        <is>
          <t>T102141</t>
        </is>
      </c>
      <c r="AC2762" s="32" t="n">
        <v>701796.1</v>
      </c>
      <c r="AD2762" s="32" t="n">
        <v>87724.50999999999</v>
      </c>
      <c r="AE2762" s="35">
        <f>(LEFT(Y2762,4)-Parameters!$B$23)*12+MID(Y2762,6,2)-Parameters!$B$24+1</f>
        <v/>
      </c>
    </row>
    <row r="2763">
      <c r="X2763" t="inlineStr">
        <is>
          <t>L0175589</t>
        </is>
      </c>
      <c r="Y2763" t="inlineStr">
        <is>
          <t>2025-11-14</t>
        </is>
      </c>
      <c r="Z2763" t="inlineStr">
        <is>
          <t>home_use</t>
        </is>
      </c>
      <c r="AA2763" t="inlineStr">
        <is>
          <t>IMP00306</t>
        </is>
      </c>
      <c r="AB2763" t="inlineStr">
        <is>
          <t>T102141</t>
        </is>
      </c>
      <c r="AC2763" s="32" t="n">
        <v>377660.53</v>
      </c>
      <c r="AD2763" s="32" t="n">
        <v>47207.57</v>
      </c>
      <c r="AE2763" s="35">
        <f>(LEFT(Y2763,4)-Parameters!$B$23)*12+MID(Y2763,6,2)-Parameters!$B$24+1</f>
        <v/>
      </c>
    </row>
    <row r="2764">
      <c r="X2764" t="inlineStr">
        <is>
          <t>L0175590</t>
        </is>
      </c>
      <c r="Y2764" t="inlineStr">
        <is>
          <t>2025-11-14</t>
        </is>
      </c>
      <c r="Z2764" t="inlineStr">
        <is>
          <t>home_use</t>
        </is>
      </c>
      <c r="AA2764" t="inlineStr">
        <is>
          <t>IMP00306</t>
        </is>
      </c>
      <c r="AB2764" t="inlineStr">
        <is>
          <t>T102141</t>
        </is>
      </c>
      <c r="AC2764" s="32" t="n">
        <v>1505366.98</v>
      </c>
      <c r="AD2764" s="32" t="n">
        <v>188170.87</v>
      </c>
      <c r="AE2764" s="35">
        <f>(LEFT(Y2764,4)-Parameters!$B$23)*12+MID(Y2764,6,2)-Parameters!$B$24+1</f>
        <v/>
      </c>
    </row>
    <row r="2765">
      <c r="X2765" t="inlineStr">
        <is>
          <t>L0175591</t>
        </is>
      </c>
      <c r="Y2765" t="inlineStr">
        <is>
          <t>2025-11-14</t>
        </is>
      </c>
      <c r="Z2765" t="inlineStr">
        <is>
          <t>home_use</t>
        </is>
      </c>
      <c r="AA2765" t="inlineStr">
        <is>
          <t>IMP00306</t>
        </is>
      </c>
      <c r="AB2765" t="inlineStr">
        <is>
          <t>T102141</t>
        </is>
      </c>
      <c r="AC2765" s="32" t="n">
        <v>191886.39</v>
      </c>
      <c r="AD2765" s="32" t="n">
        <v>23985.8</v>
      </c>
      <c r="AE2765" s="35">
        <f>(LEFT(Y2765,4)-Parameters!$B$23)*12+MID(Y2765,6,2)-Parameters!$B$24+1</f>
        <v/>
      </c>
    </row>
    <row r="2766">
      <c r="X2766" t="inlineStr">
        <is>
          <t>L0175592</t>
        </is>
      </c>
      <c r="Y2766" t="inlineStr">
        <is>
          <t>2025-11-14</t>
        </is>
      </c>
      <c r="Z2766" t="inlineStr">
        <is>
          <t>home_use</t>
        </is>
      </c>
      <c r="AA2766" t="inlineStr">
        <is>
          <t>IMP00306</t>
        </is>
      </c>
      <c r="AB2766" t="inlineStr">
        <is>
          <t>T102141</t>
        </is>
      </c>
      <c r="AC2766" s="32" t="n">
        <v>566653.64</v>
      </c>
      <c r="AD2766" s="32" t="n">
        <v>70831.7</v>
      </c>
      <c r="AE2766" s="35">
        <f>(LEFT(Y2766,4)-Parameters!$B$23)*12+MID(Y2766,6,2)-Parameters!$B$24+1</f>
        <v/>
      </c>
    </row>
    <row r="2767">
      <c r="X2767" t="inlineStr">
        <is>
          <t>L0175593</t>
        </is>
      </c>
      <c r="Y2767" t="inlineStr">
        <is>
          <t>2025-11-14</t>
        </is>
      </c>
      <c r="Z2767" t="inlineStr">
        <is>
          <t>home_use</t>
        </is>
      </c>
      <c r="AA2767" t="inlineStr">
        <is>
          <t>IMP00306</t>
        </is>
      </c>
      <c r="AB2767" t="inlineStr">
        <is>
          <t>T102141</t>
        </is>
      </c>
      <c r="AC2767" s="32" t="n">
        <v>529660.97</v>
      </c>
      <c r="AD2767" s="32" t="n">
        <v>55614.4</v>
      </c>
      <c r="AE2767" s="35">
        <f>(LEFT(Y2767,4)-Parameters!$B$23)*12+MID(Y2767,6,2)-Parameters!$B$24+1</f>
        <v/>
      </c>
    </row>
    <row r="2768">
      <c r="X2768" t="inlineStr">
        <is>
          <t>L0175821</t>
        </is>
      </c>
      <c r="Y2768" t="inlineStr">
        <is>
          <t>2025-11-15</t>
        </is>
      </c>
      <c r="Z2768" t="inlineStr">
        <is>
          <t>home_use</t>
        </is>
      </c>
      <c r="AA2768" t="inlineStr">
        <is>
          <t>IMP00306</t>
        </is>
      </c>
      <c r="AB2768" t="inlineStr">
        <is>
          <t>T102141</t>
        </is>
      </c>
      <c r="AC2768" s="32" t="n">
        <v>807140.35</v>
      </c>
      <c r="AD2768" s="32" t="n">
        <v>100892.54</v>
      </c>
      <c r="AE2768" s="35">
        <f>(LEFT(Y2768,4)-Parameters!$B$23)*12+MID(Y2768,6,2)-Parameters!$B$24+1</f>
        <v/>
      </c>
    </row>
    <row r="2769">
      <c r="X2769" t="inlineStr">
        <is>
          <t>L0175822</t>
        </is>
      </c>
      <c r="Y2769" t="inlineStr">
        <is>
          <t>2025-11-15</t>
        </is>
      </c>
      <c r="Z2769" t="inlineStr">
        <is>
          <t>home_use</t>
        </is>
      </c>
      <c r="AA2769" t="inlineStr">
        <is>
          <t>IMP00306</t>
        </is>
      </c>
      <c r="AB2769" t="inlineStr">
        <is>
          <t>T102141</t>
        </is>
      </c>
      <c r="AC2769" s="32" t="n">
        <v>384300.9</v>
      </c>
      <c r="AD2769" s="32" t="n">
        <v>40351.59</v>
      </c>
      <c r="AE2769" s="35">
        <f>(LEFT(Y2769,4)-Parameters!$B$23)*12+MID(Y2769,6,2)-Parameters!$B$24+1</f>
        <v/>
      </c>
    </row>
    <row r="2770">
      <c r="X2770" t="inlineStr">
        <is>
          <t>L0175823</t>
        </is>
      </c>
      <c r="Y2770" t="inlineStr">
        <is>
          <t>2025-11-15</t>
        </is>
      </c>
      <c r="Z2770" t="inlineStr">
        <is>
          <t>home_use</t>
        </is>
      </c>
      <c r="AA2770" t="inlineStr">
        <is>
          <t>IMP00306</t>
        </is>
      </c>
      <c r="AB2770" t="inlineStr">
        <is>
          <t>T102141</t>
        </is>
      </c>
      <c r="AC2770" s="32" t="n">
        <v>1235628.63</v>
      </c>
      <c r="AD2770" s="32" t="n">
        <v>129741.01</v>
      </c>
      <c r="AE2770" s="35">
        <f>(LEFT(Y2770,4)-Parameters!$B$23)*12+MID(Y2770,6,2)-Parameters!$B$24+1</f>
        <v/>
      </c>
    </row>
    <row r="2771">
      <c r="X2771" t="inlineStr">
        <is>
          <t>L0175825</t>
        </is>
      </c>
      <c r="Y2771" t="inlineStr">
        <is>
          <t>2025-11-15</t>
        </is>
      </c>
      <c r="Z2771" t="inlineStr">
        <is>
          <t>home_use</t>
        </is>
      </c>
      <c r="AA2771" t="inlineStr">
        <is>
          <t>IMP00306</t>
        </is>
      </c>
      <c r="AB2771" t="inlineStr">
        <is>
          <t>T102141</t>
        </is>
      </c>
      <c r="AC2771" s="32" t="n">
        <v>2032519.67</v>
      </c>
      <c r="AD2771" s="32" t="n">
        <v>254064.96</v>
      </c>
      <c r="AE2771" s="35">
        <f>(LEFT(Y2771,4)-Parameters!$B$23)*12+MID(Y2771,6,2)-Parameters!$B$24+1</f>
        <v/>
      </c>
    </row>
    <row r="2772">
      <c r="X2772" t="inlineStr">
        <is>
          <t>L0176022</t>
        </is>
      </c>
      <c r="Y2772" t="inlineStr">
        <is>
          <t>2025-11-16</t>
        </is>
      </c>
      <c r="Z2772" t="inlineStr">
        <is>
          <t>home_use</t>
        </is>
      </c>
      <c r="AA2772" t="inlineStr">
        <is>
          <t>IMP00306</t>
        </is>
      </c>
      <c r="AB2772" t="inlineStr">
        <is>
          <t>T102141</t>
        </is>
      </c>
      <c r="AC2772" s="32" t="n">
        <v>510000.41</v>
      </c>
      <c r="AD2772" s="32" t="n">
        <v>63750.05</v>
      </c>
      <c r="AE2772" s="35">
        <f>(LEFT(Y2772,4)-Parameters!$B$23)*12+MID(Y2772,6,2)-Parameters!$B$24+1</f>
        <v/>
      </c>
    </row>
    <row r="2773">
      <c r="X2773" t="inlineStr">
        <is>
          <t>L0176023</t>
        </is>
      </c>
      <c r="Y2773" t="inlineStr">
        <is>
          <t>2025-11-16</t>
        </is>
      </c>
      <c r="Z2773" t="inlineStr">
        <is>
          <t>home_use</t>
        </is>
      </c>
      <c r="AA2773" t="inlineStr">
        <is>
          <t>IMP00306</t>
        </is>
      </c>
      <c r="AB2773" t="inlineStr">
        <is>
          <t>T102141</t>
        </is>
      </c>
      <c r="AC2773" s="32" t="n">
        <v>404731.18</v>
      </c>
      <c r="AD2773" s="32" t="n">
        <v>50591.4</v>
      </c>
      <c r="AE2773" s="35">
        <f>(LEFT(Y2773,4)-Parameters!$B$23)*12+MID(Y2773,6,2)-Parameters!$B$24+1</f>
        <v/>
      </c>
    </row>
    <row r="2774">
      <c r="X2774" t="inlineStr">
        <is>
          <t>L0176024</t>
        </is>
      </c>
      <c r="Y2774" t="inlineStr">
        <is>
          <t>2025-11-16</t>
        </is>
      </c>
      <c r="Z2774" t="inlineStr">
        <is>
          <t>home_use</t>
        </is>
      </c>
      <c r="AA2774" t="inlineStr">
        <is>
          <t>IMP00306</t>
        </is>
      </c>
      <c r="AB2774" t="inlineStr">
        <is>
          <t>T102141</t>
        </is>
      </c>
      <c r="AC2774" s="32" t="n">
        <v>599175.3100000001</v>
      </c>
      <c r="AD2774" s="32" t="n">
        <v>62913.41</v>
      </c>
      <c r="AE2774" s="35">
        <f>(LEFT(Y2774,4)-Parameters!$B$23)*12+MID(Y2774,6,2)-Parameters!$B$24+1</f>
        <v/>
      </c>
    </row>
    <row r="2775">
      <c r="X2775" t="inlineStr">
        <is>
          <t>L0176249</t>
        </is>
      </c>
      <c r="Y2775" t="inlineStr">
        <is>
          <t>2025-11-17</t>
        </is>
      </c>
      <c r="Z2775" t="inlineStr">
        <is>
          <t>home_use</t>
        </is>
      </c>
      <c r="AA2775" t="inlineStr">
        <is>
          <t>IMP00306</t>
        </is>
      </c>
      <c r="AB2775" t="inlineStr">
        <is>
          <t>T102141</t>
        </is>
      </c>
      <c r="AC2775" s="32" t="n">
        <v>428818.47</v>
      </c>
      <c r="AD2775" s="32" t="n">
        <v>53602.31</v>
      </c>
      <c r="AE2775" s="35">
        <f>(LEFT(Y2775,4)-Parameters!$B$23)*12+MID(Y2775,6,2)-Parameters!$B$24+1</f>
        <v/>
      </c>
    </row>
    <row r="2776">
      <c r="X2776" t="inlineStr">
        <is>
          <t>L0176250</t>
        </is>
      </c>
      <c r="Y2776" t="inlineStr">
        <is>
          <t>2025-11-17</t>
        </is>
      </c>
      <c r="Z2776" t="inlineStr">
        <is>
          <t>home_use</t>
        </is>
      </c>
      <c r="AA2776" t="inlineStr">
        <is>
          <t>IMP00306</t>
        </is>
      </c>
      <c r="AB2776" t="inlineStr">
        <is>
          <t>T102141</t>
        </is>
      </c>
      <c r="AC2776" s="32" t="n">
        <v>859113.83</v>
      </c>
      <c r="AD2776" s="32" t="n">
        <v>90206.95</v>
      </c>
      <c r="AE2776" s="35">
        <f>(LEFT(Y2776,4)-Parameters!$B$23)*12+MID(Y2776,6,2)-Parameters!$B$24+1</f>
        <v/>
      </c>
    </row>
    <row r="2777">
      <c r="X2777" t="inlineStr">
        <is>
          <t>L0176254</t>
        </is>
      </c>
      <c r="Y2777" t="inlineStr">
        <is>
          <t>2025-11-17</t>
        </is>
      </c>
      <c r="Z2777" t="inlineStr">
        <is>
          <t>warehouse_out</t>
        </is>
      </c>
      <c r="AA2777" t="inlineStr">
        <is>
          <t>IMP00306</t>
        </is>
      </c>
      <c r="AB2777" t="inlineStr">
        <is>
          <t>T102141</t>
        </is>
      </c>
      <c r="AC2777" s="32" t="n">
        <v>722816.24</v>
      </c>
      <c r="AD2777" s="32" t="n">
        <v>90352.03</v>
      </c>
      <c r="AE2777" s="35">
        <f>(LEFT(Y2777,4)-Parameters!$B$23)*12+MID(Y2777,6,2)-Parameters!$B$24+1</f>
        <v/>
      </c>
    </row>
    <row r="2778">
      <c r="X2778" t="inlineStr">
        <is>
          <t>L0176256</t>
        </is>
      </c>
      <c r="Y2778" t="inlineStr">
        <is>
          <t>2025-11-17</t>
        </is>
      </c>
      <c r="Z2778" t="inlineStr">
        <is>
          <t>home_use</t>
        </is>
      </c>
      <c r="AA2778" t="inlineStr">
        <is>
          <t>IMP00306</t>
        </is>
      </c>
      <c r="AB2778" t="inlineStr">
        <is>
          <t>T102141</t>
        </is>
      </c>
      <c r="AC2778" s="32" t="n">
        <v>1181769.18</v>
      </c>
      <c r="AD2778" s="32" t="n">
        <v>124085.76</v>
      </c>
      <c r="AE2778" s="35">
        <f>(LEFT(Y2778,4)-Parameters!$B$23)*12+MID(Y2778,6,2)-Parameters!$B$24+1</f>
        <v/>
      </c>
    </row>
    <row r="2779">
      <c r="X2779" t="inlineStr">
        <is>
          <t>L0176258</t>
        </is>
      </c>
      <c r="Y2779" t="inlineStr">
        <is>
          <t>2025-11-17</t>
        </is>
      </c>
      <c r="Z2779" t="inlineStr">
        <is>
          <t>home_use</t>
        </is>
      </c>
      <c r="AA2779" t="inlineStr">
        <is>
          <t>IMP00306</t>
        </is>
      </c>
      <c r="AB2779" t="inlineStr">
        <is>
          <t>T102141</t>
        </is>
      </c>
      <c r="AC2779" s="32" t="n">
        <v>404889.52</v>
      </c>
      <c r="AD2779" s="32" t="n">
        <v>50611.19</v>
      </c>
      <c r="AE2779" s="35">
        <f>(LEFT(Y2779,4)-Parameters!$B$23)*12+MID(Y2779,6,2)-Parameters!$B$24+1</f>
        <v/>
      </c>
    </row>
    <row r="2780">
      <c r="X2780" t="inlineStr">
        <is>
          <t>L0176259</t>
        </is>
      </c>
      <c r="Y2780" t="inlineStr">
        <is>
          <t>2025-11-17</t>
        </is>
      </c>
      <c r="Z2780" t="inlineStr">
        <is>
          <t>home_use</t>
        </is>
      </c>
      <c r="AA2780" t="inlineStr">
        <is>
          <t>IMP00306</t>
        </is>
      </c>
      <c r="AB2780" t="inlineStr">
        <is>
          <t>T102141</t>
        </is>
      </c>
      <c r="AC2780" s="32" t="n">
        <v>1959221.44</v>
      </c>
      <c r="AD2780" s="32" t="n">
        <v>244902.68</v>
      </c>
      <c r="AE2780" s="35">
        <f>(LEFT(Y2780,4)-Parameters!$B$23)*12+MID(Y2780,6,2)-Parameters!$B$24+1</f>
        <v/>
      </c>
    </row>
    <row r="2781">
      <c r="X2781" t="inlineStr">
        <is>
          <t>L0176485</t>
        </is>
      </c>
      <c r="Y2781" t="inlineStr">
        <is>
          <t>2025-11-18</t>
        </is>
      </c>
      <c r="Z2781" t="inlineStr">
        <is>
          <t>home_use</t>
        </is>
      </c>
      <c r="AA2781" t="inlineStr">
        <is>
          <t>IMP00306</t>
        </is>
      </c>
      <c r="AB2781" t="inlineStr">
        <is>
          <t>T102141</t>
        </is>
      </c>
      <c r="AC2781" s="32" t="n">
        <v>634199.27</v>
      </c>
      <c r="AD2781" s="32" t="n">
        <v>79274.91</v>
      </c>
      <c r="AE2781" s="35">
        <f>(LEFT(Y2781,4)-Parameters!$B$23)*12+MID(Y2781,6,2)-Parameters!$B$24+1</f>
        <v/>
      </c>
    </row>
    <row r="2782">
      <c r="X2782" t="inlineStr">
        <is>
          <t>L0176487</t>
        </is>
      </c>
      <c r="Y2782" t="inlineStr">
        <is>
          <t>2025-11-18</t>
        </is>
      </c>
      <c r="Z2782" t="inlineStr">
        <is>
          <t>home_use</t>
        </is>
      </c>
      <c r="AA2782" t="inlineStr">
        <is>
          <t>IMP00306</t>
        </is>
      </c>
      <c r="AB2782" t="inlineStr">
        <is>
          <t>T102141</t>
        </is>
      </c>
      <c r="AC2782" s="32" t="n">
        <v>387441.7</v>
      </c>
      <c r="AD2782" s="32" t="n">
        <v>40681.38</v>
      </c>
      <c r="AE2782" s="35">
        <f>(LEFT(Y2782,4)-Parameters!$B$23)*12+MID(Y2782,6,2)-Parameters!$B$24+1</f>
        <v/>
      </c>
    </row>
    <row r="2783">
      <c r="X2783" t="inlineStr">
        <is>
          <t>L0176488</t>
        </is>
      </c>
      <c r="Y2783" t="inlineStr">
        <is>
          <t>2025-11-18</t>
        </is>
      </c>
      <c r="Z2783" t="inlineStr">
        <is>
          <t>home_use</t>
        </is>
      </c>
      <c r="AA2783" t="inlineStr">
        <is>
          <t>IMP00306</t>
        </is>
      </c>
      <c r="AB2783" t="inlineStr">
        <is>
          <t>T102141</t>
        </is>
      </c>
      <c r="AC2783" s="32" t="n">
        <v>596123.0699999999</v>
      </c>
      <c r="AD2783" s="32" t="n">
        <v>62592.92</v>
      </c>
      <c r="AE2783" s="35">
        <f>(LEFT(Y2783,4)-Parameters!$B$23)*12+MID(Y2783,6,2)-Parameters!$B$24+1</f>
        <v/>
      </c>
    </row>
    <row r="2784">
      <c r="X2784" t="inlineStr">
        <is>
          <t>L0176489</t>
        </is>
      </c>
      <c r="Y2784" t="inlineStr">
        <is>
          <t>2025-11-18</t>
        </is>
      </c>
      <c r="Z2784" t="inlineStr">
        <is>
          <t>home_use</t>
        </is>
      </c>
      <c r="AA2784" t="inlineStr">
        <is>
          <t>IMP00306</t>
        </is>
      </c>
      <c r="AB2784" t="inlineStr">
        <is>
          <t>T102141</t>
        </is>
      </c>
      <c r="AC2784" s="32" t="n">
        <v>493420.42</v>
      </c>
      <c r="AD2784" s="32" t="n">
        <v>61677.55</v>
      </c>
      <c r="AE2784" s="35">
        <f>(LEFT(Y2784,4)-Parameters!$B$23)*12+MID(Y2784,6,2)-Parameters!$B$24+1</f>
        <v/>
      </c>
    </row>
    <row r="2785">
      <c r="X2785" t="inlineStr">
        <is>
          <t>L0176490</t>
        </is>
      </c>
      <c r="Y2785" t="inlineStr">
        <is>
          <t>2025-11-18</t>
        </is>
      </c>
      <c r="Z2785" t="inlineStr">
        <is>
          <t>home_use</t>
        </is>
      </c>
      <c r="AA2785" t="inlineStr">
        <is>
          <t>IMP00306</t>
        </is>
      </c>
      <c r="AB2785" t="inlineStr">
        <is>
          <t>T102141</t>
        </is>
      </c>
      <c r="AC2785" s="32" t="n">
        <v>345129.17</v>
      </c>
      <c r="AD2785" s="32" t="n">
        <v>36238.56</v>
      </c>
      <c r="AE2785" s="35">
        <f>(LEFT(Y2785,4)-Parameters!$B$23)*12+MID(Y2785,6,2)-Parameters!$B$24+1</f>
        <v/>
      </c>
    </row>
    <row r="2786">
      <c r="X2786" t="inlineStr">
        <is>
          <t>L0176491</t>
        </is>
      </c>
      <c r="Y2786" t="inlineStr">
        <is>
          <t>2025-11-18</t>
        </is>
      </c>
      <c r="Z2786" t="inlineStr">
        <is>
          <t>home_use</t>
        </is>
      </c>
      <c r="AA2786" t="inlineStr">
        <is>
          <t>IMP00306</t>
        </is>
      </c>
      <c r="AB2786" t="inlineStr">
        <is>
          <t>T102141</t>
        </is>
      </c>
      <c r="AC2786" s="32" t="n">
        <v>1190948.21</v>
      </c>
      <c r="AD2786" s="32" t="n">
        <v>148868.53</v>
      </c>
      <c r="AE2786" s="35">
        <f>(LEFT(Y2786,4)-Parameters!$B$23)*12+MID(Y2786,6,2)-Parameters!$B$24+1</f>
        <v/>
      </c>
    </row>
    <row r="2787">
      <c r="X2787" t="inlineStr">
        <is>
          <t>L0176702</t>
        </is>
      </c>
      <c r="Y2787" t="inlineStr">
        <is>
          <t>2025-11-19</t>
        </is>
      </c>
      <c r="Z2787" t="inlineStr">
        <is>
          <t>home_use</t>
        </is>
      </c>
      <c r="AA2787" t="inlineStr">
        <is>
          <t>IMP00306</t>
        </is>
      </c>
      <c r="AB2787" t="inlineStr">
        <is>
          <t>T102141</t>
        </is>
      </c>
      <c r="AC2787" s="32" t="n">
        <v>1044384.52</v>
      </c>
      <c r="AD2787" s="32" t="n">
        <v>109660.37</v>
      </c>
      <c r="AE2787" s="35">
        <f>(LEFT(Y2787,4)-Parameters!$B$23)*12+MID(Y2787,6,2)-Parameters!$B$24+1</f>
        <v/>
      </c>
    </row>
    <row r="2788">
      <c r="X2788" t="inlineStr">
        <is>
          <t>L0176703</t>
        </is>
      </c>
      <c r="Y2788" t="inlineStr">
        <is>
          <t>2025-11-19</t>
        </is>
      </c>
      <c r="Z2788" t="inlineStr">
        <is>
          <t>home_use</t>
        </is>
      </c>
      <c r="AA2788" t="inlineStr">
        <is>
          <t>IMP00306</t>
        </is>
      </c>
      <c r="AB2788" t="inlineStr">
        <is>
          <t>T102141</t>
        </is>
      </c>
      <c r="AC2788" s="32" t="n">
        <v>1242166.07</v>
      </c>
      <c r="AD2788" s="32" t="n">
        <v>155270.76</v>
      </c>
      <c r="AE2788" s="35">
        <f>(LEFT(Y2788,4)-Parameters!$B$23)*12+MID(Y2788,6,2)-Parameters!$B$24+1</f>
        <v/>
      </c>
    </row>
    <row r="2789">
      <c r="X2789" t="inlineStr">
        <is>
          <t>L0176917</t>
        </is>
      </c>
      <c r="Y2789" t="inlineStr">
        <is>
          <t>2025-11-20</t>
        </is>
      </c>
      <c r="Z2789" t="inlineStr">
        <is>
          <t>home_use</t>
        </is>
      </c>
      <c r="AA2789" t="inlineStr">
        <is>
          <t>IMP00306</t>
        </is>
      </c>
      <c r="AB2789" t="inlineStr">
        <is>
          <t>T102141</t>
        </is>
      </c>
      <c r="AC2789" s="32" t="n">
        <v>595182.27</v>
      </c>
      <c r="AD2789" s="32" t="n">
        <v>74397.78</v>
      </c>
      <c r="AE2789" s="35">
        <f>(LEFT(Y2789,4)-Parameters!$B$23)*12+MID(Y2789,6,2)-Parameters!$B$24+1</f>
        <v/>
      </c>
    </row>
    <row r="2790">
      <c r="X2790" t="inlineStr">
        <is>
          <t>L0176918</t>
        </is>
      </c>
      <c r="Y2790" t="inlineStr">
        <is>
          <t>2025-11-20</t>
        </is>
      </c>
      <c r="Z2790" t="inlineStr">
        <is>
          <t>home_use</t>
        </is>
      </c>
      <c r="AA2790" t="inlineStr">
        <is>
          <t>IMP00306</t>
        </is>
      </c>
      <c r="AB2790" t="inlineStr">
        <is>
          <t>T102141</t>
        </is>
      </c>
      <c r="AC2790" s="32" t="n">
        <v>546681.97</v>
      </c>
      <c r="AD2790" s="32" t="n">
        <v>57401.61</v>
      </c>
      <c r="AE2790" s="35">
        <f>(LEFT(Y2790,4)-Parameters!$B$23)*12+MID(Y2790,6,2)-Parameters!$B$24+1</f>
        <v/>
      </c>
    </row>
    <row r="2791">
      <c r="X2791" t="inlineStr">
        <is>
          <t>L0176919</t>
        </is>
      </c>
      <c r="Y2791" t="inlineStr">
        <is>
          <t>2025-11-20</t>
        </is>
      </c>
      <c r="Z2791" t="inlineStr">
        <is>
          <t>home_use</t>
        </is>
      </c>
      <c r="AA2791" t="inlineStr">
        <is>
          <t>IMP00306</t>
        </is>
      </c>
      <c r="AB2791" t="inlineStr">
        <is>
          <t>T102141</t>
        </is>
      </c>
      <c r="AC2791" s="32" t="n">
        <v>632534.01</v>
      </c>
      <c r="AD2791" s="32" t="n">
        <v>66416.07000000001</v>
      </c>
      <c r="AE2791" s="35">
        <f>(LEFT(Y2791,4)-Parameters!$B$23)*12+MID(Y2791,6,2)-Parameters!$B$24+1</f>
        <v/>
      </c>
    </row>
    <row r="2792">
      <c r="X2792" t="inlineStr">
        <is>
          <t>L0177115</t>
        </is>
      </c>
      <c r="Y2792" t="inlineStr">
        <is>
          <t>2025-11-21</t>
        </is>
      </c>
      <c r="Z2792" t="inlineStr">
        <is>
          <t>home_use</t>
        </is>
      </c>
      <c r="AA2792" t="inlineStr">
        <is>
          <t>IMP00306</t>
        </is>
      </c>
      <c r="AB2792" t="inlineStr">
        <is>
          <t>T102141</t>
        </is>
      </c>
      <c r="AC2792" s="32" t="n">
        <v>284500.09</v>
      </c>
      <c r="AD2792" s="32" t="n">
        <v>35562.51</v>
      </c>
      <c r="AE2792" s="35">
        <f>(LEFT(Y2792,4)-Parameters!$B$23)*12+MID(Y2792,6,2)-Parameters!$B$24+1</f>
        <v/>
      </c>
    </row>
    <row r="2793">
      <c r="X2793" t="inlineStr">
        <is>
          <t>L0177117</t>
        </is>
      </c>
      <c r="Y2793" t="inlineStr">
        <is>
          <t>2025-11-21</t>
        </is>
      </c>
      <c r="Z2793" t="inlineStr">
        <is>
          <t>home_use</t>
        </is>
      </c>
      <c r="AA2793" t="inlineStr">
        <is>
          <t>IMP00306</t>
        </is>
      </c>
      <c r="AB2793" t="inlineStr">
        <is>
          <t>T102141</t>
        </is>
      </c>
      <c r="AC2793" s="32" t="n">
        <v>515812.12</v>
      </c>
      <c r="AD2793" s="32" t="n">
        <v>54160.27</v>
      </c>
      <c r="AE2793" s="35">
        <f>(LEFT(Y2793,4)-Parameters!$B$23)*12+MID(Y2793,6,2)-Parameters!$B$24+1</f>
        <v/>
      </c>
    </row>
    <row r="2794">
      <c r="X2794" t="inlineStr">
        <is>
          <t>L0177339</t>
        </is>
      </c>
      <c r="Y2794" t="inlineStr">
        <is>
          <t>2025-11-22</t>
        </is>
      </c>
      <c r="Z2794" t="inlineStr">
        <is>
          <t>home_use</t>
        </is>
      </c>
      <c r="AA2794" t="inlineStr">
        <is>
          <t>IMP00306</t>
        </is>
      </c>
      <c r="AB2794" t="inlineStr">
        <is>
          <t>T102141</t>
        </is>
      </c>
      <c r="AC2794" s="32" t="n">
        <v>627806.42</v>
      </c>
      <c r="AD2794" s="32" t="n">
        <v>65919.67</v>
      </c>
      <c r="AE2794" s="35">
        <f>(LEFT(Y2794,4)-Parameters!$B$23)*12+MID(Y2794,6,2)-Parameters!$B$24+1</f>
        <v/>
      </c>
    </row>
    <row r="2795">
      <c r="X2795" t="inlineStr">
        <is>
          <t>L0177340</t>
        </is>
      </c>
      <c r="Y2795" t="inlineStr">
        <is>
          <t>2025-11-22</t>
        </is>
      </c>
      <c r="Z2795" t="inlineStr">
        <is>
          <t>home_use</t>
        </is>
      </c>
      <c r="AA2795" t="inlineStr">
        <is>
          <t>IMP00306</t>
        </is>
      </c>
      <c r="AB2795" t="inlineStr">
        <is>
          <t>T102141</t>
        </is>
      </c>
      <c r="AC2795" s="32" t="n">
        <v>670084.54</v>
      </c>
      <c r="AD2795" s="32" t="n">
        <v>70358.88</v>
      </c>
      <c r="AE2795" s="35">
        <f>(LEFT(Y2795,4)-Parameters!$B$23)*12+MID(Y2795,6,2)-Parameters!$B$24+1</f>
        <v/>
      </c>
    </row>
    <row r="2796">
      <c r="X2796" t="inlineStr">
        <is>
          <t>L0177341</t>
        </is>
      </c>
      <c r="Y2796" t="inlineStr">
        <is>
          <t>2025-11-22</t>
        </is>
      </c>
      <c r="Z2796" t="inlineStr">
        <is>
          <t>home_use</t>
        </is>
      </c>
      <c r="AA2796" t="inlineStr">
        <is>
          <t>IMP00306</t>
        </is>
      </c>
      <c r="AB2796" t="inlineStr">
        <is>
          <t>T102141</t>
        </is>
      </c>
      <c r="AC2796" s="32" t="n">
        <v>399971.71</v>
      </c>
      <c r="AD2796" s="32" t="n">
        <v>41997.03</v>
      </c>
      <c r="AE2796" s="35">
        <f>(LEFT(Y2796,4)-Parameters!$B$23)*12+MID(Y2796,6,2)-Parameters!$B$24+1</f>
        <v/>
      </c>
    </row>
    <row r="2797">
      <c r="X2797" t="inlineStr">
        <is>
          <t>L0177342</t>
        </is>
      </c>
      <c r="Y2797" t="inlineStr">
        <is>
          <t>2025-11-22</t>
        </is>
      </c>
      <c r="Z2797" t="inlineStr">
        <is>
          <t>home_use</t>
        </is>
      </c>
      <c r="AA2797" t="inlineStr">
        <is>
          <t>IMP00306</t>
        </is>
      </c>
      <c r="AB2797" t="inlineStr">
        <is>
          <t>T102141</t>
        </is>
      </c>
      <c r="AC2797" s="32" t="n">
        <v>582988.46</v>
      </c>
      <c r="AD2797" s="32" t="n">
        <v>61213.79</v>
      </c>
      <c r="AE2797" s="35">
        <f>(LEFT(Y2797,4)-Parameters!$B$23)*12+MID(Y2797,6,2)-Parameters!$B$24+1</f>
        <v/>
      </c>
    </row>
    <row r="2798">
      <c r="X2798" t="inlineStr">
        <is>
          <t>L0177560</t>
        </is>
      </c>
      <c r="Y2798" t="inlineStr">
        <is>
          <t>2025-11-23</t>
        </is>
      </c>
      <c r="Z2798" t="inlineStr">
        <is>
          <t>home_use</t>
        </is>
      </c>
      <c r="AA2798" t="inlineStr">
        <is>
          <t>IMP00306</t>
        </is>
      </c>
      <c r="AB2798" t="inlineStr">
        <is>
          <t>T102141</t>
        </is>
      </c>
      <c r="AC2798" s="32" t="n">
        <v>489442.89</v>
      </c>
      <c r="AD2798" s="32" t="n">
        <v>51391.5</v>
      </c>
      <c r="AE2798" s="35">
        <f>(LEFT(Y2798,4)-Parameters!$B$23)*12+MID(Y2798,6,2)-Parameters!$B$24+1</f>
        <v/>
      </c>
    </row>
    <row r="2799">
      <c r="X2799" t="inlineStr">
        <is>
          <t>L0177561</t>
        </is>
      </c>
      <c r="Y2799" t="inlineStr">
        <is>
          <t>2025-11-23</t>
        </is>
      </c>
      <c r="Z2799" t="inlineStr">
        <is>
          <t>home_use</t>
        </is>
      </c>
      <c r="AA2799" t="inlineStr">
        <is>
          <t>IMP00306</t>
        </is>
      </c>
      <c r="AB2799" t="inlineStr">
        <is>
          <t>T102141</t>
        </is>
      </c>
      <c r="AC2799" s="32" t="n">
        <v>472322.94</v>
      </c>
      <c r="AD2799" s="32" t="n">
        <v>49593.91</v>
      </c>
      <c r="AE2799" s="35">
        <f>(LEFT(Y2799,4)-Parameters!$B$23)*12+MID(Y2799,6,2)-Parameters!$B$24+1</f>
        <v/>
      </c>
    </row>
    <row r="2800">
      <c r="X2800" t="inlineStr">
        <is>
          <t>L0177564</t>
        </is>
      </c>
      <c r="Y2800" t="inlineStr">
        <is>
          <t>2025-11-23</t>
        </is>
      </c>
      <c r="Z2800" t="inlineStr">
        <is>
          <t>home_use</t>
        </is>
      </c>
      <c r="AA2800" t="inlineStr">
        <is>
          <t>IMP00306</t>
        </is>
      </c>
      <c r="AB2800" t="inlineStr">
        <is>
          <t>T102141</t>
        </is>
      </c>
      <c r="AC2800" s="32" t="n">
        <v>353095.54</v>
      </c>
      <c r="AD2800" s="32" t="n">
        <v>44136.94</v>
      </c>
      <c r="AE2800" s="35">
        <f>(LEFT(Y2800,4)-Parameters!$B$23)*12+MID(Y2800,6,2)-Parameters!$B$24+1</f>
        <v/>
      </c>
    </row>
    <row r="2801">
      <c r="X2801" t="inlineStr">
        <is>
          <t>L0177565</t>
        </is>
      </c>
      <c r="Y2801" t="inlineStr">
        <is>
          <t>2025-11-23</t>
        </is>
      </c>
      <c r="Z2801" t="inlineStr">
        <is>
          <t>home_use</t>
        </is>
      </c>
      <c r="AA2801" t="inlineStr">
        <is>
          <t>IMP00306</t>
        </is>
      </c>
      <c r="AB2801" t="inlineStr">
        <is>
          <t>T102141</t>
        </is>
      </c>
      <c r="AC2801" s="32" t="n">
        <v>496483.95</v>
      </c>
      <c r="AD2801" s="32" t="n">
        <v>52130.82</v>
      </c>
      <c r="AE2801" s="35">
        <f>(LEFT(Y2801,4)-Parameters!$B$23)*12+MID(Y2801,6,2)-Parameters!$B$24+1</f>
        <v/>
      </c>
    </row>
    <row r="2802">
      <c r="X2802" t="inlineStr">
        <is>
          <t>L0177566</t>
        </is>
      </c>
      <c r="Y2802" t="inlineStr">
        <is>
          <t>2025-11-23</t>
        </is>
      </c>
      <c r="Z2802" t="inlineStr">
        <is>
          <t>home_use</t>
        </is>
      </c>
      <c r="AA2802" t="inlineStr">
        <is>
          <t>IMP00306</t>
        </is>
      </c>
      <c r="AB2802" t="inlineStr">
        <is>
          <t>T102141</t>
        </is>
      </c>
      <c r="AC2802" s="32" t="n">
        <v>521960.51</v>
      </c>
      <c r="AD2802" s="32" t="n">
        <v>54805.85</v>
      </c>
      <c r="AE2802" s="35">
        <f>(LEFT(Y2802,4)-Parameters!$B$23)*12+MID(Y2802,6,2)-Parameters!$B$24+1</f>
        <v/>
      </c>
    </row>
    <row r="2803">
      <c r="X2803" t="inlineStr">
        <is>
          <t>L0177768</t>
        </is>
      </c>
      <c r="Y2803" t="inlineStr">
        <is>
          <t>2025-11-24</t>
        </is>
      </c>
      <c r="Z2803" t="inlineStr">
        <is>
          <t>home_use</t>
        </is>
      </c>
      <c r="AA2803" t="inlineStr">
        <is>
          <t>IMP00306</t>
        </is>
      </c>
      <c r="AB2803" t="inlineStr">
        <is>
          <t>T102141</t>
        </is>
      </c>
      <c r="AC2803" s="32" t="n">
        <v>266302.15</v>
      </c>
      <c r="AD2803" s="32" t="n">
        <v>27961.73</v>
      </c>
      <c r="AE2803" s="35">
        <f>(LEFT(Y2803,4)-Parameters!$B$23)*12+MID(Y2803,6,2)-Parameters!$B$24+1</f>
        <v/>
      </c>
    </row>
    <row r="2804">
      <c r="X2804" t="inlineStr">
        <is>
          <t>L0177769</t>
        </is>
      </c>
      <c r="Y2804" t="inlineStr">
        <is>
          <t>2025-11-24</t>
        </is>
      </c>
      <c r="Z2804" t="inlineStr">
        <is>
          <t>home_use</t>
        </is>
      </c>
      <c r="AA2804" t="inlineStr">
        <is>
          <t>IMP00306</t>
        </is>
      </c>
      <c r="AB2804" t="inlineStr">
        <is>
          <t>T102141</t>
        </is>
      </c>
      <c r="AC2804" s="32" t="n">
        <v>946173.53</v>
      </c>
      <c r="AD2804" s="32" t="n">
        <v>99348.22</v>
      </c>
      <c r="AE2804" s="35">
        <f>(LEFT(Y2804,4)-Parameters!$B$23)*12+MID(Y2804,6,2)-Parameters!$B$24+1</f>
        <v/>
      </c>
    </row>
    <row r="2805">
      <c r="X2805" t="inlineStr">
        <is>
          <t>L0177770</t>
        </is>
      </c>
      <c r="Y2805" t="inlineStr">
        <is>
          <t>2025-11-24</t>
        </is>
      </c>
      <c r="Z2805" t="inlineStr">
        <is>
          <t>home_use</t>
        </is>
      </c>
      <c r="AA2805" t="inlineStr">
        <is>
          <t>IMP00306</t>
        </is>
      </c>
      <c r="AB2805" t="inlineStr">
        <is>
          <t>T102141</t>
        </is>
      </c>
      <c r="AC2805" s="32" t="n">
        <v>666221.96</v>
      </c>
      <c r="AD2805" s="32" t="n">
        <v>83277.74000000001</v>
      </c>
      <c r="AE2805" s="35">
        <f>(LEFT(Y2805,4)-Parameters!$B$23)*12+MID(Y2805,6,2)-Parameters!$B$24+1</f>
        <v/>
      </c>
    </row>
    <row r="2806">
      <c r="X2806" t="inlineStr">
        <is>
          <t>L0178006</t>
        </is>
      </c>
      <c r="Y2806" t="inlineStr">
        <is>
          <t>2025-11-25</t>
        </is>
      </c>
      <c r="Z2806" t="inlineStr">
        <is>
          <t>home_use</t>
        </is>
      </c>
      <c r="AA2806" t="inlineStr">
        <is>
          <t>IMP00306</t>
        </is>
      </c>
      <c r="AB2806" t="inlineStr">
        <is>
          <t>T102141</t>
        </is>
      </c>
      <c r="AC2806" s="32" t="n">
        <v>1890033.96</v>
      </c>
      <c r="AD2806" s="32" t="n">
        <v>198453.57</v>
      </c>
      <c r="AE2806" s="35">
        <f>(LEFT(Y2806,4)-Parameters!$B$23)*12+MID(Y2806,6,2)-Parameters!$B$24+1</f>
        <v/>
      </c>
    </row>
    <row r="2807">
      <c r="X2807" t="inlineStr">
        <is>
          <t>L0178008</t>
        </is>
      </c>
      <c r="Y2807" t="inlineStr">
        <is>
          <t>2025-11-25</t>
        </is>
      </c>
      <c r="Z2807" t="inlineStr">
        <is>
          <t>home_use</t>
        </is>
      </c>
      <c r="AA2807" t="inlineStr">
        <is>
          <t>IMP00306</t>
        </is>
      </c>
      <c r="AB2807" t="inlineStr">
        <is>
          <t>T102141</t>
        </is>
      </c>
      <c r="AC2807" s="32" t="n">
        <v>1286183.63</v>
      </c>
      <c r="AD2807" s="32" t="n">
        <v>160772.95</v>
      </c>
      <c r="AE2807" s="35">
        <f>(LEFT(Y2807,4)-Parameters!$B$23)*12+MID(Y2807,6,2)-Parameters!$B$24+1</f>
        <v/>
      </c>
    </row>
    <row r="2808">
      <c r="X2808" t="inlineStr">
        <is>
          <t>L0178255</t>
        </is>
      </c>
      <c r="Y2808" t="inlineStr">
        <is>
          <t>2025-11-26</t>
        </is>
      </c>
      <c r="Z2808" t="inlineStr">
        <is>
          <t>home_use</t>
        </is>
      </c>
      <c r="AA2808" t="inlineStr">
        <is>
          <t>IMP00306</t>
        </is>
      </c>
      <c r="AB2808" t="inlineStr">
        <is>
          <t>T102141</t>
        </is>
      </c>
      <c r="AC2808" s="32" t="n">
        <v>478496.1</v>
      </c>
      <c r="AD2808" s="32" t="n">
        <v>50242.09</v>
      </c>
      <c r="AE2808" s="35">
        <f>(LEFT(Y2808,4)-Parameters!$B$23)*12+MID(Y2808,6,2)-Parameters!$B$24+1</f>
        <v/>
      </c>
    </row>
    <row r="2809">
      <c r="X2809" t="inlineStr">
        <is>
          <t>L0178256</t>
        </is>
      </c>
      <c r="Y2809" t="inlineStr">
        <is>
          <t>2025-11-26</t>
        </is>
      </c>
      <c r="Z2809" t="inlineStr">
        <is>
          <t>home_use</t>
        </is>
      </c>
      <c r="AA2809" t="inlineStr">
        <is>
          <t>IMP00306</t>
        </is>
      </c>
      <c r="AB2809" t="inlineStr">
        <is>
          <t>T102141</t>
        </is>
      </c>
      <c r="AC2809" s="32" t="n">
        <v>1096997.92</v>
      </c>
      <c r="AD2809" s="32" t="n">
        <v>115184.78</v>
      </c>
      <c r="AE2809" s="35">
        <f>(LEFT(Y2809,4)-Parameters!$B$23)*12+MID(Y2809,6,2)-Parameters!$B$24+1</f>
        <v/>
      </c>
    </row>
    <row r="2810">
      <c r="X2810" t="inlineStr">
        <is>
          <t>L0178470</t>
        </is>
      </c>
      <c r="Y2810" t="inlineStr">
        <is>
          <t>2025-11-27</t>
        </is>
      </c>
      <c r="Z2810" t="inlineStr">
        <is>
          <t>home_use</t>
        </is>
      </c>
      <c r="AA2810" t="inlineStr">
        <is>
          <t>IMP00306</t>
        </is>
      </c>
      <c r="AB2810" t="inlineStr">
        <is>
          <t>T102141</t>
        </is>
      </c>
      <c r="AC2810" s="32" t="n">
        <v>392287.82</v>
      </c>
      <c r="AD2810" s="32" t="n">
        <v>41190.22</v>
      </c>
      <c r="AE2810" s="35">
        <f>(LEFT(Y2810,4)-Parameters!$B$23)*12+MID(Y2810,6,2)-Parameters!$B$24+1</f>
        <v/>
      </c>
    </row>
    <row r="2811">
      <c r="X2811" t="inlineStr">
        <is>
          <t>L0178471</t>
        </is>
      </c>
      <c r="Y2811" t="inlineStr">
        <is>
          <t>2025-11-27</t>
        </is>
      </c>
      <c r="Z2811" t="inlineStr">
        <is>
          <t>home_use</t>
        </is>
      </c>
      <c r="AA2811" t="inlineStr">
        <is>
          <t>IMP00306</t>
        </is>
      </c>
      <c r="AB2811" t="inlineStr">
        <is>
          <t>T102141</t>
        </is>
      </c>
      <c r="AC2811" s="32" t="n">
        <v>1457629.98</v>
      </c>
      <c r="AD2811" s="32" t="n">
        <v>153051.15</v>
      </c>
      <c r="AE2811" s="35">
        <f>(LEFT(Y2811,4)-Parameters!$B$23)*12+MID(Y2811,6,2)-Parameters!$B$24+1</f>
        <v/>
      </c>
    </row>
    <row r="2812">
      <c r="X2812" t="inlineStr">
        <is>
          <t>L0178473</t>
        </is>
      </c>
      <c r="Y2812" t="inlineStr">
        <is>
          <t>2025-11-27</t>
        </is>
      </c>
      <c r="Z2812" t="inlineStr">
        <is>
          <t>home_use</t>
        </is>
      </c>
      <c r="AA2812" t="inlineStr">
        <is>
          <t>IMP00306</t>
        </is>
      </c>
      <c r="AB2812" t="inlineStr">
        <is>
          <t>T102141</t>
        </is>
      </c>
      <c r="AC2812" s="32" t="n">
        <v>1606007.72</v>
      </c>
      <c r="AD2812" s="32" t="n">
        <v>184690.89</v>
      </c>
      <c r="AE2812" s="35">
        <f>(LEFT(Y2812,4)-Parameters!$B$23)*12+MID(Y2812,6,2)-Parameters!$B$24+1</f>
        <v/>
      </c>
    </row>
    <row r="2813">
      <c r="X2813" t="inlineStr">
        <is>
          <t>L0178474</t>
        </is>
      </c>
      <c r="Y2813" t="inlineStr">
        <is>
          <t>2025-11-27</t>
        </is>
      </c>
      <c r="Z2813" t="inlineStr">
        <is>
          <t>home_use</t>
        </is>
      </c>
      <c r="AA2813" t="inlineStr">
        <is>
          <t>IMP00306</t>
        </is>
      </c>
      <c r="AB2813" t="inlineStr">
        <is>
          <t>T102141</t>
        </is>
      </c>
      <c r="AC2813" s="32" t="n">
        <v>240032.4</v>
      </c>
      <c r="AD2813" s="32" t="n">
        <v>25203.4</v>
      </c>
      <c r="AE2813" s="35">
        <f>(LEFT(Y2813,4)-Parameters!$B$23)*12+MID(Y2813,6,2)-Parameters!$B$24+1</f>
        <v/>
      </c>
    </row>
    <row r="2814">
      <c r="X2814" t="inlineStr">
        <is>
          <t>L0178683</t>
        </is>
      </c>
      <c r="Y2814" t="inlineStr">
        <is>
          <t>2025-11-28</t>
        </is>
      </c>
      <c r="Z2814" t="inlineStr">
        <is>
          <t>home_use</t>
        </is>
      </c>
      <c r="AA2814" t="inlineStr">
        <is>
          <t>IMP00306</t>
        </is>
      </c>
      <c r="AB2814" t="inlineStr">
        <is>
          <t>T102141</t>
        </is>
      </c>
      <c r="AC2814" s="32" t="n">
        <v>1185719.91</v>
      </c>
      <c r="AD2814" s="32" t="n">
        <v>136357.79</v>
      </c>
      <c r="AE2814" s="35">
        <f>(LEFT(Y2814,4)-Parameters!$B$23)*12+MID(Y2814,6,2)-Parameters!$B$24+1</f>
        <v/>
      </c>
    </row>
    <row r="2815">
      <c r="X2815" t="inlineStr">
        <is>
          <t>L0178685</t>
        </is>
      </c>
      <c r="Y2815" t="inlineStr">
        <is>
          <t>2025-11-28</t>
        </is>
      </c>
      <c r="Z2815" t="inlineStr">
        <is>
          <t>home_use</t>
        </is>
      </c>
      <c r="AA2815" t="inlineStr">
        <is>
          <t>IMP00306</t>
        </is>
      </c>
      <c r="AB2815" t="inlineStr">
        <is>
          <t>T102141</t>
        </is>
      </c>
      <c r="AC2815" s="32" t="n">
        <v>234115.64</v>
      </c>
      <c r="AD2815" s="32" t="n">
        <v>24582.14</v>
      </c>
      <c r="AE2815" s="35">
        <f>(LEFT(Y2815,4)-Parameters!$B$23)*12+MID(Y2815,6,2)-Parameters!$B$24+1</f>
        <v/>
      </c>
    </row>
    <row r="2816">
      <c r="X2816" t="inlineStr">
        <is>
          <t>L0178938</t>
        </is>
      </c>
      <c r="Y2816" t="inlineStr">
        <is>
          <t>2025-12-01</t>
        </is>
      </c>
      <c r="Z2816" t="inlineStr">
        <is>
          <t>home_use</t>
        </is>
      </c>
      <c r="AA2816" t="inlineStr">
        <is>
          <t>IMP00306</t>
        </is>
      </c>
      <c r="AB2816" t="inlineStr">
        <is>
          <t>T102141</t>
        </is>
      </c>
      <c r="AC2816" s="32" t="n">
        <v>217290.16</v>
      </c>
      <c r="AD2816" s="32" t="n">
        <v>22815.47</v>
      </c>
      <c r="AE2816" s="35">
        <f>(LEFT(Y2816,4)-Parameters!$B$23)*12+MID(Y2816,6,2)-Parameters!$B$24+1</f>
        <v/>
      </c>
    </row>
    <row r="2817">
      <c r="X2817" t="inlineStr">
        <is>
          <t>L0178939</t>
        </is>
      </c>
      <c r="Y2817" t="inlineStr">
        <is>
          <t>2025-12-01</t>
        </is>
      </c>
      <c r="Z2817" t="inlineStr">
        <is>
          <t>home_use</t>
        </is>
      </c>
      <c r="AA2817" t="inlineStr">
        <is>
          <t>IMP00306</t>
        </is>
      </c>
      <c r="AB2817" t="inlineStr">
        <is>
          <t>T102141</t>
        </is>
      </c>
      <c r="AC2817" s="32" t="n">
        <v>304529.47</v>
      </c>
      <c r="AD2817" s="32" t="n">
        <v>31975.59</v>
      </c>
      <c r="AE2817" s="35">
        <f>(LEFT(Y2817,4)-Parameters!$B$23)*12+MID(Y2817,6,2)-Parameters!$B$24+1</f>
        <v/>
      </c>
    </row>
    <row r="2818">
      <c r="X2818" t="inlineStr">
        <is>
          <t>L0178940</t>
        </is>
      </c>
      <c r="Y2818" t="inlineStr">
        <is>
          <t>2025-12-01</t>
        </is>
      </c>
      <c r="Z2818" t="inlineStr">
        <is>
          <t>home_use</t>
        </is>
      </c>
      <c r="AA2818" t="inlineStr">
        <is>
          <t>IMP00306</t>
        </is>
      </c>
      <c r="AB2818" t="inlineStr">
        <is>
          <t>T102141</t>
        </is>
      </c>
      <c r="AC2818" s="32" t="n">
        <v>379591.49</v>
      </c>
      <c r="AD2818" s="32" t="n">
        <v>39857.11</v>
      </c>
      <c r="AE2818" s="35">
        <f>(LEFT(Y2818,4)-Parameters!$B$23)*12+MID(Y2818,6,2)-Parameters!$B$24+1</f>
        <v/>
      </c>
    </row>
    <row r="2819">
      <c r="X2819" t="inlineStr">
        <is>
          <t>L0178941</t>
        </is>
      </c>
      <c r="Y2819" t="inlineStr">
        <is>
          <t>2025-12-01</t>
        </is>
      </c>
      <c r="Z2819" t="inlineStr">
        <is>
          <t>home_use</t>
        </is>
      </c>
      <c r="AA2819" t="inlineStr">
        <is>
          <t>IMP00306</t>
        </is>
      </c>
      <c r="AB2819" t="inlineStr">
        <is>
          <t>T102141</t>
        </is>
      </c>
      <c r="AC2819" s="32" t="n">
        <v>593335.89</v>
      </c>
      <c r="AD2819" s="32" t="n">
        <v>74166.99000000001</v>
      </c>
      <c r="AE2819" s="35">
        <f>(LEFT(Y2819,4)-Parameters!$B$23)*12+MID(Y2819,6,2)-Parameters!$B$24+1</f>
        <v/>
      </c>
    </row>
    <row r="2820">
      <c r="X2820" t="inlineStr">
        <is>
          <t>L0178943</t>
        </is>
      </c>
      <c r="Y2820" t="inlineStr">
        <is>
          <t>2025-12-01</t>
        </is>
      </c>
      <c r="Z2820" t="inlineStr">
        <is>
          <t>home_use</t>
        </is>
      </c>
      <c r="AA2820" t="inlineStr">
        <is>
          <t>IMP00306</t>
        </is>
      </c>
      <c r="AB2820" t="inlineStr">
        <is>
          <t>T102141</t>
        </is>
      </c>
      <c r="AC2820" s="32" t="n">
        <v>9542079.9</v>
      </c>
      <c r="AD2820" s="32" t="n">
        <v>1097339.19</v>
      </c>
      <c r="AE2820" s="35">
        <f>(LEFT(Y2820,4)-Parameters!$B$23)*12+MID(Y2820,6,2)-Parameters!$B$24+1</f>
        <v/>
      </c>
    </row>
    <row r="2821">
      <c r="X2821" t="inlineStr">
        <is>
          <t>L0179162</t>
        </is>
      </c>
      <c r="Y2821" t="inlineStr">
        <is>
          <t>2025-12-02</t>
        </is>
      </c>
      <c r="Z2821" t="inlineStr">
        <is>
          <t>home_use</t>
        </is>
      </c>
      <c r="AA2821" t="inlineStr">
        <is>
          <t>IMP00306</t>
        </is>
      </c>
      <c r="AB2821" t="inlineStr">
        <is>
          <t>T102141</t>
        </is>
      </c>
      <c r="AC2821" s="32" t="n">
        <v>332885.43</v>
      </c>
      <c r="AD2821" s="32" t="n">
        <v>34952.97</v>
      </c>
      <c r="AE2821" s="35">
        <f>(LEFT(Y2821,4)-Parameters!$B$23)*12+MID(Y2821,6,2)-Parameters!$B$24+1</f>
        <v/>
      </c>
    </row>
    <row r="2822">
      <c r="X2822" t="inlineStr">
        <is>
          <t>L0179163</t>
        </is>
      </c>
      <c r="Y2822" t="inlineStr">
        <is>
          <t>2025-12-02</t>
        </is>
      </c>
      <c r="Z2822" t="inlineStr">
        <is>
          <t>home_use</t>
        </is>
      </c>
      <c r="AA2822" t="inlineStr">
        <is>
          <t>IMP00306</t>
        </is>
      </c>
      <c r="AB2822" t="inlineStr">
        <is>
          <t>T102141</t>
        </is>
      </c>
      <c r="AC2822" s="32" t="n">
        <v>594788.09</v>
      </c>
      <c r="AD2822" s="32" t="n">
        <v>62452.75</v>
      </c>
      <c r="AE2822" s="35">
        <f>(LEFT(Y2822,4)-Parameters!$B$23)*12+MID(Y2822,6,2)-Parameters!$B$24+1</f>
        <v/>
      </c>
    </row>
    <row r="2823">
      <c r="X2823" t="inlineStr">
        <is>
          <t>L0179164</t>
        </is>
      </c>
      <c r="Y2823" t="inlineStr">
        <is>
          <t>2025-12-02</t>
        </is>
      </c>
      <c r="Z2823" t="inlineStr">
        <is>
          <t>home_use</t>
        </is>
      </c>
      <c r="AA2823" t="inlineStr">
        <is>
          <t>IMP00306</t>
        </is>
      </c>
      <c r="AB2823" t="inlineStr">
        <is>
          <t>T102141</t>
        </is>
      </c>
      <c r="AC2823" s="32" t="n">
        <v>1099475.66</v>
      </c>
      <c r="AD2823" s="32" t="n">
        <v>115444.94</v>
      </c>
      <c r="AE2823" s="35">
        <f>(LEFT(Y2823,4)-Parameters!$B$23)*12+MID(Y2823,6,2)-Parameters!$B$24+1</f>
        <v/>
      </c>
    </row>
    <row r="2824">
      <c r="X2824" t="inlineStr">
        <is>
          <t>L0179400</t>
        </is>
      </c>
      <c r="Y2824" t="inlineStr">
        <is>
          <t>2025-12-03</t>
        </is>
      </c>
      <c r="Z2824" t="inlineStr">
        <is>
          <t>home_use</t>
        </is>
      </c>
      <c r="AA2824" t="inlineStr">
        <is>
          <t>IMP00306</t>
        </is>
      </c>
      <c r="AB2824" t="inlineStr">
        <is>
          <t>T102141</t>
        </is>
      </c>
      <c r="AC2824" s="32" t="n">
        <v>1110039.69</v>
      </c>
      <c r="AD2824" s="32" t="n">
        <v>116554.17</v>
      </c>
      <c r="AE2824" s="35">
        <f>(LEFT(Y2824,4)-Parameters!$B$23)*12+MID(Y2824,6,2)-Parameters!$B$24+1</f>
        <v/>
      </c>
    </row>
    <row r="2825">
      <c r="X2825" t="inlineStr">
        <is>
          <t>L0179401</t>
        </is>
      </c>
      <c r="Y2825" t="inlineStr">
        <is>
          <t>2025-12-03</t>
        </is>
      </c>
      <c r="Z2825" t="inlineStr">
        <is>
          <t>home_use</t>
        </is>
      </c>
      <c r="AA2825" t="inlineStr">
        <is>
          <t>IMP00306</t>
        </is>
      </c>
      <c r="AB2825" t="inlineStr">
        <is>
          <t>T102141</t>
        </is>
      </c>
      <c r="AC2825" s="32" t="n">
        <v>1078428.35</v>
      </c>
      <c r="AD2825" s="32" t="n">
        <v>134803.54</v>
      </c>
      <c r="AE2825" s="35">
        <f>(LEFT(Y2825,4)-Parameters!$B$23)*12+MID(Y2825,6,2)-Parameters!$B$24+1</f>
        <v/>
      </c>
    </row>
    <row r="2826">
      <c r="X2826" t="inlineStr">
        <is>
          <t>L0179404</t>
        </is>
      </c>
      <c r="Y2826" t="inlineStr">
        <is>
          <t>2025-12-03</t>
        </is>
      </c>
      <c r="Z2826" t="inlineStr">
        <is>
          <t>home_use</t>
        </is>
      </c>
      <c r="AA2826" t="inlineStr">
        <is>
          <t>IMP00306</t>
        </is>
      </c>
      <c r="AB2826" t="inlineStr">
        <is>
          <t>T102141</t>
        </is>
      </c>
      <c r="AC2826" s="32" t="n">
        <v>300231.28</v>
      </c>
      <c r="AD2826" s="32" t="n">
        <v>31524.28</v>
      </c>
      <c r="AE2826" s="35">
        <f>(LEFT(Y2826,4)-Parameters!$B$23)*12+MID(Y2826,6,2)-Parameters!$B$24+1</f>
        <v/>
      </c>
    </row>
    <row r="2827">
      <c r="X2827" t="inlineStr">
        <is>
          <t>L0179405</t>
        </is>
      </c>
      <c r="Y2827" t="inlineStr">
        <is>
          <t>2025-12-03</t>
        </is>
      </c>
      <c r="Z2827" t="inlineStr">
        <is>
          <t>warehouse_out</t>
        </is>
      </c>
      <c r="AA2827" t="inlineStr">
        <is>
          <t>IMP00306</t>
        </is>
      </c>
      <c r="AB2827" t="inlineStr">
        <is>
          <t>T102141</t>
        </is>
      </c>
      <c r="AC2827" s="32" t="n">
        <v>1201041.11</v>
      </c>
      <c r="AD2827" s="32" t="n">
        <v>150130.14</v>
      </c>
      <c r="AE2827" s="35">
        <f>(LEFT(Y2827,4)-Parameters!$B$23)*12+MID(Y2827,6,2)-Parameters!$B$24+1</f>
        <v/>
      </c>
    </row>
    <row r="2828">
      <c r="X2828" t="inlineStr">
        <is>
          <t>L0179406</t>
        </is>
      </c>
      <c r="Y2828" t="inlineStr">
        <is>
          <t>2025-12-03</t>
        </is>
      </c>
      <c r="Z2828" t="inlineStr">
        <is>
          <t>home_use</t>
        </is>
      </c>
      <c r="AA2828" t="inlineStr">
        <is>
          <t>IMP00306</t>
        </is>
      </c>
      <c r="AB2828" t="inlineStr">
        <is>
          <t>T102141</t>
        </is>
      </c>
      <c r="AC2828" s="32" t="n">
        <v>684321.67</v>
      </c>
      <c r="AD2828" s="32" t="n">
        <v>71853.78</v>
      </c>
      <c r="AE2828" s="35">
        <f>(LEFT(Y2828,4)-Parameters!$B$23)*12+MID(Y2828,6,2)-Parameters!$B$24+1</f>
        <v/>
      </c>
    </row>
    <row r="2829">
      <c r="X2829" t="inlineStr">
        <is>
          <t>L0179667</t>
        </is>
      </c>
      <c r="Y2829" t="inlineStr">
        <is>
          <t>2025-12-04</t>
        </is>
      </c>
      <c r="Z2829" t="inlineStr">
        <is>
          <t>home_use</t>
        </is>
      </c>
      <c r="AA2829" t="inlineStr">
        <is>
          <t>IMP00306</t>
        </is>
      </c>
      <c r="AB2829" t="inlineStr">
        <is>
          <t>T102141</t>
        </is>
      </c>
      <c r="AC2829" s="32" t="n">
        <v>387764.9</v>
      </c>
      <c r="AD2829" s="32" t="n">
        <v>48470.61</v>
      </c>
      <c r="AE2829" s="35">
        <f>(LEFT(Y2829,4)-Parameters!$B$23)*12+MID(Y2829,6,2)-Parameters!$B$24+1</f>
        <v/>
      </c>
    </row>
    <row r="2830">
      <c r="X2830" t="inlineStr">
        <is>
          <t>L0179668</t>
        </is>
      </c>
      <c r="Y2830" t="inlineStr">
        <is>
          <t>2025-12-04</t>
        </is>
      </c>
      <c r="Z2830" t="inlineStr">
        <is>
          <t>home_use</t>
        </is>
      </c>
      <c r="AA2830" t="inlineStr">
        <is>
          <t>IMP00306</t>
        </is>
      </c>
      <c r="AB2830" t="inlineStr">
        <is>
          <t>T102141</t>
        </is>
      </c>
      <c r="AC2830" s="32" t="n">
        <v>681395.27</v>
      </c>
      <c r="AD2830" s="32" t="n">
        <v>85174.41</v>
      </c>
      <c r="AE2830" s="35">
        <f>(LEFT(Y2830,4)-Parameters!$B$23)*12+MID(Y2830,6,2)-Parameters!$B$24+1</f>
        <v/>
      </c>
    </row>
    <row r="2831">
      <c r="X2831" t="inlineStr">
        <is>
          <t>L0179669</t>
        </is>
      </c>
      <c r="Y2831" t="inlineStr">
        <is>
          <t>2025-12-04</t>
        </is>
      </c>
      <c r="Z2831" t="inlineStr">
        <is>
          <t>home_use</t>
        </is>
      </c>
      <c r="AA2831" t="inlineStr">
        <is>
          <t>IMP00306</t>
        </is>
      </c>
      <c r="AB2831" t="inlineStr">
        <is>
          <t>T102141</t>
        </is>
      </c>
      <c r="AC2831" s="32" t="n">
        <v>621614.9300000001</v>
      </c>
      <c r="AD2831" s="32" t="n">
        <v>77701.87</v>
      </c>
      <c r="AE2831" s="35">
        <f>(LEFT(Y2831,4)-Parameters!$B$23)*12+MID(Y2831,6,2)-Parameters!$B$24+1</f>
        <v/>
      </c>
    </row>
    <row r="2832">
      <c r="X2832" t="inlineStr">
        <is>
          <t>L0179670</t>
        </is>
      </c>
      <c r="Y2832" t="inlineStr">
        <is>
          <t>2025-12-04</t>
        </is>
      </c>
      <c r="Z2832" t="inlineStr">
        <is>
          <t>home_use</t>
        </is>
      </c>
      <c r="AA2832" t="inlineStr">
        <is>
          <t>IMP00306</t>
        </is>
      </c>
      <c r="AB2832" t="inlineStr">
        <is>
          <t>T102141</t>
        </is>
      </c>
      <c r="AC2832" s="32" t="n">
        <v>192801.72</v>
      </c>
      <c r="AD2832" s="32" t="n">
        <v>20244.18</v>
      </c>
      <c r="AE2832" s="35">
        <f>(LEFT(Y2832,4)-Parameters!$B$23)*12+MID(Y2832,6,2)-Parameters!$B$24+1</f>
        <v/>
      </c>
    </row>
    <row r="2833">
      <c r="X2833" t="inlineStr">
        <is>
          <t>L0179671</t>
        </is>
      </c>
      <c r="Y2833" t="inlineStr">
        <is>
          <t>2025-12-04</t>
        </is>
      </c>
      <c r="Z2833" t="inlineStr">
        <is>
          <t>home_use</t>
        </is>
      </c>
      <c r="AA2833" t="inlineStr">
        <is>
          <t>IMP00306</t>
        </is>
      </c>
      <c r="AB2833" t="inlineStr">
        <is>
          <t>T102141</t>
        </is>
      </c>
      <c r="AC2833" s="32" t="n">
        <v>332131.1</v>
      </c>
      <c r="AD2833" s="32" t="n">
        <v>34873.77</v>
      </c>
      <c r="AE2833" s="35">
        <f>(LEFT(Y2833,4)-Parameters!$B$23)*12+MID(Y2833,6,2)-Parameters!$B$24+1</f>
        <v/>
      </c>
    </row>
    <row r="2834">
      <c r="X2834" t="inlineStr">
        <is>
          <t>L0179675</t>
        </is>
      </c>
      <c r="Y2834" t="inlineStr">
        <is>
          <t>2025-12-04</t>
        </is>
      </c>
      <c r="Z2834" t="inlineStr">
        <is>
          <t>home_use</t>
        </is>
      </c>
      <c r="AA2834" t="inlineStr">
        <is>
          <t>IMP00306</t>
        </is>
      </c>
      <c r="AB2834" t="inlineStr">
        <is>
          <t>T102141</t>
        </is>
      </c>
      <c r="AC2834" s="32" t="n">
        <v>447365.73</v>
      </c>
      <c r="AD2834" s="32" t="n">
        <v>46973.4</v>
      </c>
      <c r="AE2834" s="35">
        <f>(LEFT(Y2834,4)-Parameters!$B$23)*12+MID(Y2834,6,2)-Parameters!$B$24+1</f>
        <v/>
      </c>
    </row>
    <row r="2835">
      <c r="X2835" t="inlineStr">
        <is>
          <t>L0179908</t>
        </is>
      </c>
      <c r="Y2835" t="inlineStr">
        <is>
          <t>2025-12-05</t>
        </is>
      </c>
      <c r="Z2835" t="inlineStr">
        <is>
          <t>home_use</t>
        </is>
      </c>
      <c r="AA2835" t="inlineStr">
        <is>
          <t>IMP00306</t>
        </is>
      </c>
      <c r="AB2835" t="inlineStr">
        <is>
          <t>T102141</t>
        </is>
      </c>
      <c r="AC2835" s="32" t="n">
        <v>460681.28</v>
      </c>
      <c r="AD2835" s="32" t="n">
        <v>48371.53</v>
      </c>
      <c r="AE2835" s="35">
        <f>(LEFT(Y2835,4)-Parameters!$B$23)*12+MID(Y2835,6,2)-Parameters!$B$24+1</f>
        <v/>
      </c>
    </row>
    <row r="2836">
      <c r="X2836" t="inlineStr">
        <is>
          <t>L0179909</t>
        </is>
      </c>
      <c r="Y2836" t="inlineStr">
        <is>
          <t>2025-12-05</t>
        </is>
      </c>
      <c r="Z2836" t="inlineStr">
        <is>
          <t>home_use</t>
        </is>
      </c>
      <c r="AA2836" t="inlineStr">
        <is>
          <t>IMP00306</t>
        </is>
      </c>
      <c r="AB2836" t="inlineStr">
        <is>
          <t>T102141</t>
        </is>
      </c>
      <c r="AC2836" s="32" t="n">
        <v>561338.9</v>
      </c>
      <c r="AD2836" s="32" t="n">
        <v>58940.58</v>
      </c>
      <c r="AE2836" s="35">
        <f>(LEFT(Y2836,4)-Parameters!$B$23)*12+MID(Y2836,6,2)-Parameters!$B$24+1</f>
        <v/>
      </c>
    </row>
    <row r="2837">
      <c r="X2837" t="inlineStr">
        <is>
          <t>L0179910</t>
        </is>
      </c>
      <c r="Y2837" t="inlineStr">
        <is>
          <t>2025-12-05</t>
        </is>
      </c>
      <c r="Z2837" t="inlineStr">
        <is>
          <t>home_use</t>
        </is>
      </c>
      <c r="AA2837" t="inlineStr">
        <is>
          <t>IMP00306</t>
        </is>
      </c>
      <c r="AB2837" t="inlineStr">
        <is>
          <t>T102141</t>
        </is>
      </c>
      <c r="AC2837" s="32" t="n">
        <v>975968.83</v>
      </c>
      <c r="AD2837" s="32" t="n">
        <v>121996.1</v>
      </c>
      <c r="AE2837" s="35">
        <f>(LEFT(Y2837,4)-Parameters!$B$23)*12+MID(Y2837,6,2)-Parameters!$B$24+1</f>
        <v/>
      </c>
    </row>
    <row r="2838">
      <c r="X2838" t="inlineStr">
        <is>
          <t>L0179912</t>
        </is>
      </c>
      <c r="Y2838" t="inlineStr">
        <is>
          <t>2025-12-05</t>
        </is>
      </c>
      <c r="Z2838" t="inlineStr">
        <is>
          <t>home_use</t>
        </is>
      </c>
      <c r="AA2838" t="inlineStr">
        <is>
          <t>IMP00306</t>
        </is>
      </c>
      <c r="AB2838" t="inlineStr">
        <is>
          <t>T102141</t>
        </is>
      </c>
      <c r="AC2838" s="32" t="n">
        <v>388653.45</v>
      </c>
      <c r="AD2838" s="32" t="n">
        <v>40808.61</v>
      </c>
      <c r="AE2838" s="35">
        <f>(LEFT(Y2838,4)-Parameters!$B$23)*12+MID(Y2838,6,2)-Parameters!$B$24+1</f>
        <v/>
      </c>
    </row>
    <row r="2839">
      <c r="X2839" t="inlineStr">
        <is>
          <t>L0180136</t>
        </is>
      </c>
      <c r="Y2839" t="inlineStr">
        <is>
          <t>2025-12-06</t>
        </is>
      </c>
      <c r="Z2839" t="inlineStr">
        <is>
          <t>home_use</t>
        </is>
      </c>
      <c r="AA2839" t="inlineStr">
        <is>
          <t>IMP00306</t>
        </is>
      </c>
      <c r="AB2839" t="inlineStr">
        <is>
          <t>T102141</t>
        </is>
      </c>
      <c r="AC2839" s="32" t="n">
        <v>1368874.11</v>
      </c>
      <c r="AD2839" s="32" t="n">
        <v>157420.52</v>
      </c>
      <c r="AE2839" s="35">
        <f>(LEFT(Y2839,4)-Parameters!$B$23)*12+MID(Y2839,6,2)-Parameters!$B$24+1</f>
        <v/>
      </c>
    </row>
    <row r="2840">
      <c r="X2840" t="inlineStr">
        <is>
          <t>L0180139</t>
        </is>
      </c>
      <c r="Y2840" t="inlineStr">
        <is>
          <t>2025-12-06</t>
        </is>
      </c>
      <c r="Z2840" t="inlineStr">
        <is>
          <t>home_use</t>
        </is>
      </c>
      <c r="AA2840" t="inlineStr">
        <is>
          <t>IMP00306</t>
        </is>
      </c>
      <c r="AB2840" t="inlineStr">
        <is>
          <t>T102141</t>
        </is>
      </c>
      <c r="AC2840" s="32" t="n">
        <v>1525674.37</v>
      </c>
      <c r="AD2840" s="32" t="n">
        <v>160195.81</v>
      </c>
      <c r="AE2840" s="35">
        <f>(LEFT(Y2840,4)-Parameters!$B$23)*12+MID(Y2840,6,2)-Parameters!$B$24+1</f>
        <v/>
      </c>
    </row>
    <row r="2841">
      <c r="X2841" t="inlineStr">
        <is>
          <t>L0180382</t>
        </is>
      </c>
      <c r="Y2841" t="inlineStr">
        <is>
          <t>2025-12-07</t>
        </is>
      </c>
      <c r="Z2841" t="inlineStr">
        <is>
          <t>home_use</t>
        </is>
      </c>
      <c r="AA2841" t="inlineStr">
        <is>
          <t>IMP00306</t>
        </is>
      </c>
      <c r="AB2841" t="inlineStr">
        <is>
          <t>T102141</t>
        </is>
      </c>
      <c r="AC2841" s="32" t="n">
        <v>2310280.65</v>
      </c>
      <c r="AD2841" s="32" t="n">
        <v>265682.27</v>
      </c>
      <c r="AE2841" s="35">
        <f>(LEFT(Y2841,4)-Parameters!$B$23)*12+MID(Y2841,6,2)-Parameters!$B$24+1</f>
        <v/>
      </c>
    </row>
    <row r="2842">
      <c r="X2842" t="inlineStr">
        <is>
          <t>L0180383</t>
        </is>
      </c>
      <c r="Y2842" t="inlineStr">
        <is>
          <t>2025-12-07</t>
        </is>
      </c>
      <c r="Z2842" t="inlineStr">
        <is>
          <t>home_use</t>
        </is>
      </c>
      <c r="AA2842" t="inlineStr">
        <is>
          <t>IMP00306</t>
        </is>
      </c>
      <c r="AB2842" t="inlineStr">
        <is>
          <t>T102141</t>
        </is>
      </c>
      <c r="AC2842" s="32" t="n">
        <v>594522.38</v>
      </c>
      <c r="AD2842" s="32" t="n">
        <v>62424.85</v>
      </c>
      <c r="AE2842" s="35">
        <f>(LEFT(Y2842,4)-Parameters!$B$23)*12+MID(Y2842,6,2)-Parameters!$B$24+1</f>
        <v/>
      </c>
    </row>
    <row r="2843">
      <c r="X2843" t="inlineStr">
        <is>
          <t>L0180384</t>
        </is>
      </c>
      <c r="Y2843" t="inlineStr">
        <is>
          <t>2025-12-07</t>
        </is>
      </c>
      <c r="Z2843" t="inlineStr">
        <is>
          <t>home_use</t>
        </is>
      </c>
      <c r="AA2843" t="inlineStr">
        <is>
          <t>IMP00306</t>
        </is>
      </c>
      <c r="AB2843" t="inlineStr">
        <is>
          <t>T102141</t>
        </is>
      </c>
      <c r="AC2843" s="32" t="n">
        <v>996773</v>
      </c>
      <c r="AD2843" s="32" t="n">
        <v>124596.62</v>
      </c>
      <c r="AE2843" s="35">
        <f>(LEFT(Y2843,4)-Parameters!$B$23)*12+MID(Y2843,6,2)-Parameters!$B$24+1</f>
        <v/>
      </c>
    </row>
    <row r="2844">
      <c r="X2844" t="inlineStr">
        <is>
          <t>L0180385</t>
        </is>
      </c>
      <c r="Y2844" t="inlineStr">
        <is>
          <t>2025-12-07</t>
        </is>
      </c>
      <c r="Z2844" t="inlineStr">
        <is>
          <t>home_use</t>
        </is>
      </c>
      <c r="AA2844" t="inlineStr">
        <is>
          <t>IMP00306</t>
        </is>
      </c>
      <c r="AB2844" t="inlineStr">
        <is>
          <t>T102141</t>
        </is>
      </c>
      <c r="AC2844" s="32" t="n">
        <v>420386.37</v>
      </c>
      <c r="AD2844" s="32" t="n">
        <v>52548.3</v>
      </c>
      <c r="AE2844" s="35">
        <f>(LEFT(Y2844,4)-Parameters!$B$23)*12+MID(Y2844,6,2)-Parameters!$B$24+1</f>
        <v/>
      </c>
    </row>
    <row r="2845">
      <c r="X2845" t="inlineStr">
        <is>
          <t>L0180386</t>
        </is>
      </c>
      <c r="Y2845" t="inlineStr">
        <is>
          <t>2025-12-07</t>
        </is>
      </c>
      <c r="Z2845" t="inlineStr">
        <is>
          <t>warehouse_out</t>
        </is>
      </c>
      <c r="AA2845" t="inlineStr">
        <is>
          <t>IMP00306</t>
        </is>
      </c>
      <c r="AB2845" t="inlineStr">
        <is>
          <t>T102141</t>
        </is>
      </c>
      <c r="AC2845" s="32" t="n">
        <v>580278.16</v>
      </c>
      <c r="AD2845" s="32" t="n">
        <v>60929.21</v>
      </c>
      <c r="AE2845" s="35">
        <f>(LEFT(Y2845,4)-Parameters!$B$23)*12+MID(Y2845,6,2)-Parameters!$B$24+1</f>
        <v/>
      </c>
    </row>
    <row r="2846">
      <c r="X2846" t="inlineStr">
        <is>
          <t>L0180624</t>
        </is>
      </c>
      <c r="Y2846" t="inlineStr">
        <is>
          <t>2025-12-08</t>
        </is>
      </c>
      <c r="Z2846" t="inlineStr">
        <is>
          <t>home_use</t>
        </is>
      </c>
      <c r="AA2846" t="inlineStr">
        <is>
          <t>IMP00306</t>
        </is>
      </c>
      <c r="AB2846" t="inlineStr">
        <is>
          <t>T102141</t>
        </is>
      </c>
      <c r="AC2846" s="32" t="n">
        <v>981728.9300000001</v>
      </c>
      <c r="AD2846" s="32" t="n">
        <v>122716.12</v>
      </c>
      <c r="AE2846" s="35">
        <f>(LEFT(Y2846,4)-Parameters!$B$23)*12+MID(Y2846,6,2)-Parameters!$B$24+1</f>
        <v/>
      </c>
    </row>
    <row r="2847">
      <c r="X2847" t="inlineStr">
        <is>
          <t>L0180625</t>
        </is>
      </c>
      <c r="Y2847" t="inlineStr">
        <is>
          <t>2025-12-08</t>
        </is>
      </c>
      <c r="Z2847" t="inlineStr">
        <is>
          <t>home_use</t>
        </is>
      </c>
      <c r="AA2847" t="inlineStr">
        <is>
          <t>IMP00306</t>
        </is>
      </c>
      <c r="AB2847" t="inlineStr">
        <is>
          <t>T102141</t>
        </is>
      </c>
      <c r="AC2847" s="32" t="n">
        <v>2290298.09</v>
      </c>
      <c r="AD2847" s="32" t="n">
        <v>240481.3</v>
      </c>
      <c r="AE2847" s="35">
        <f>(LEFT(Y2847,4)-Parameters!$B$23)*12+MID(Y2847,6,2)-Parameters!$B$24+1</f>
        <v/>
      </c>
    </row>
    <row r="2848">
      <c r="X2848" t="inlineStr">
        <is>
          <t>L0180875</t>
        </is>
      </c>
      <c r="Y2848" t="inlineStr">
        <is>
          <t>2025-12-09</t>
        </is>
      </c>
      <c r="Z2848" t="inlineStr">
        <is>
          <t>home_use</t>
        </is>
      </c>
      <c r="AA2848" t="inlineStr">
        <is>
          <t>IMP00306</t>
        </is>
      </c>
      <c r="AB2848" t="inlineStr">
        <is>
          <t>T102141</t>
        </is>
      </c>
      <c r="AC2848" s="32" t="n">
        <v>391573.53</v>
      </c>
      <c r="AD2848" s="32" t="n">
        <v>48946.69</v>
      </c>
      <c r="AE2848" s="35">
        <f>(LEFT(Y2848,4)-Parameters!$B$23)*12+MID(Y2848,6,2)-Parameters!$B$24+1</f>
        <v/>
      </c>
    </row>
    <row r="2849">
      <c r="X2849" t="inlineStr">
        <is>
          <t>L0180877</t>
        </is>
      </c>
      <c r="Y2849" t="inlineStr">
        <is>
          <t>2025-12-09</t>
        </is>
      </c>
      <c r="Z2849" t="inlineStr">
        <is>
          <t>home_use</t>
        </is>
      </c>
      <c r="AA2849" t="inlineStr">
        <is>
          <t>IMP00306</t>
        </is>
      </c>
      <c r="AB2849" t="inlineStr">
        <is>
          <t>T102141</t>
        </is>
      </c>
      <c r="AC2849" s="32" t="n">
        <v>551981.09</v>
      </c>
      <c r="AD2849" s="32" t="n">
        <v>57958.01</v>
      </c>
      <c r="AE2849" s="35">
        <f>(LEFT(Y2849,4)-Parameters!$B$23)*12+MID(Y2849,6,2)-Parameters!$B$24+1</f>
        <v/>
      </c>
    </row>
    <row r="2850">
      <c r="X2850" t="inlineStr">
        <is>
          <t>L0180878</t>
        </is>
      </c>
      <c r="Y2850" t="inlineStr">
        <is>
          <t>2025-12-09</t>
        </is>
      </c>
      <c r="Z2850" t="inlineStr">
        <is>
          <t>home_use</t>
        </is>
      </c>
      <c r="AA2850" t="inlineStr">
        <is>
          <t>IMP00306</t>
        </is>
      </c>
      <c r="AB2850" t="inlineStr">
        <is>
          <t>T102141</t>
        </is>
      </c>
      <c r="AC2850" s="32" t="n">
        <v>189211.39</v>
      </c>
      <c r="AD2850" s="32" t="n">
        <v>19867.2</v>
      </c>
      <c r="AE2850" s="35">
        <f>(LEFT(Y2850,4)-Parameters!$B$23)*12+MID(Y2850,6,2)-Parameters!$B$24+1</f>
        <v/>
      </c>
    </row>
    <row r="2851">
      <c r="X2851" t="inlineStr">
        <is>
          <t>L0180879</t>
        </is>
      </c>
      <c r="Y2851" t="inlineStr">
        <is>
          <t>2025-12-09</t>
        </is>
      </c>
      <c r="Z2851" t="inlineStr">
        <is>
          <t>home_use</t>
        </is>
      </c>
      <c r="AA2851" t="inlineStr">
        <is>
          <t>IMP00306</t>
        </is>
      </c>
      <c r="AB2851" t="inlineStr">
        <is>
          <t>T102141</t>
        </is>
      </c>
      <c r="AC2851" s="32" t="n">
        <v>2305398.22</v>
      </c>
      <c r="AD2851" s="32" t="n">
        <v>288174.78</v>
      </c>
      <c r="AE2851" s="35">
        <f>(LEFT(Y2851,4)-Parameters!$B$23)*12+MID(Y2851,6,2)-Parameters!$B$24+1</f>
        <v/>
      </c>
    </row>
    <row r="2852">
      <c r="X2852" t="inlineStr">
        <is>
          <t>L0180880</t>
        </is>
      </c>
      <c r="Y2852" t="inlineStr">
        <is>
          <t>2025-12-09</t>
        </is>
      </c>
      <c r="Z2852" t="inlineStr">
        <is>
          <t>home_use</t>
        </is>
      </c>
      <c r="AA2852" t="inlineStr">
        <is>
          <t>IMP00306</t>
        </is>
      </c>
      <c r="AB2852" t="inlineStr">
        <is>
          <t>T102141</t>
        </is>
      </c>
      <c r="AC2852" s="32" t="n">
        <v>698168.42</v>
      </c>
      <c r="AD2852" s="32" t="n">
        <v>73307.67999999999</v>
      </c>
      <c r="AE2852" s="35">
        <f>(LEFT(Y2852,4)-Parameters!$B$23)*12+MID(Y2852,6,2)-Parameters!$B$24+1</f>
        <v/>
      </c>
    </row>
    <row r="2853">
      <c r="X2853" t="inlineStr">
        <is>
          <t>L0180882</t>
        </is>
      </c>
      <c r="Y2853" t="inlineStr">
        <is>
          <t>2025-12-09</t>
        </is>
      </c>
      <c r="Z2853" t="inlineStr">
        <is>
          <t>home_use</t>
        </is>
      </c>
      <c r="AA2853" t="inlineStr">
        <is>
          <t>IMP00306</t>
        </is>
      </c>
      <c r="AB2853" t="inlineStr">
        <is>
          <t>T102141</t>
        </is>
      </c>
      <c r="AC2853" s="32" t="n">
        <v>1113697.57</v>
      </c>
      <c r="AD2853" s="32" t="n">
        <v>139212.2</v>
      </c>
      <c r="AE2853" s="35">
        <f>(LEFT(Y2853,4)-Parameters!$B$23)*12+MID(Y2853,6,2)-Parameters!$B$24+1</f>
        <v/>
      </c>
    </row>
    <row r="2854">
      <c r="X2854" t="inlineStr">
        <is>
          <t>L0181112</t>
        </is>
      </c>
      <c r="Y2854" t="inlineStr">
        <is>
          <t>2025-12-10</t>
        </is>
      </c>
      <c r="Z2854" t="inlineStr">
        <is>
          <t>home_use</t>
        </is>
      </c>
      <c r="AA2854" t="inlineStr">
        <is>
          <t>IMP00306</t>
        </is>
      </c>
      <c r="AB2854" t="inlineStr">
        <is>
          <t>T102141</t>
        </is>
      </c>
      <c r="AC2854" s="32" t="n">
        <v>237457.41</v>
      </c>
      <c r="AD2854" s="32" t="n">
        <v>23745.74</v>
      </c>
      <c r="AE2854" s="35">
        <f>(LEFT(Y2854,4)-Parameters!$B$23)*12+MID(Y2854,6,2)-Parameters!$B$24+1</f>
        <v/>
      </c>
    </row>
    <row r="2855">
      <c r="X2855" t="inlineStr">
        <is>
          <t>L0181113</t>
        </is>
      </c>
      <c r="Y2855" t="inlineStr">
        <is>
          <t>2025-12-10</t>
        </is>
      </c>
      <c r="Z2855" t="inlineStr">
        <is>
          <t>home_use</t>
        </is>
      </c>
      <c r="AA2855" t="inlineStr">
        <is>
          <t>IMP00306</t>
        </is>
      </c>
      <c r="AB2855" t="inlineStr">
        <is>
          <t>T102141</t>
        </is>
      </c>
      <c r="AC2855" s="32" t="n">
        <v>364025.44</v>
      </c>
      <c r="AD2855" s="32" t="n">
        <v>38222.67</v>
      </c>
      <c r="AE2855" s="35">
        <f>(LEFT(Y2855,4)-Parameters!$B$23)*12+MID(Y2855,6,2)-Parameters!$B$24+1</f>
        <v/>
      </c>
    </row>
    <row r="2856">
      <c r="X2856" t="inlineStr">
        <is>
          <t>L0181115</t>
        </is>
      </c>
      <c r="Y2856" t="inlineStr">
        <is>
          <t>2025-12-10</t>
        </is>
      </c>
      <c r="Z2856" t="inlineStr">
        <is>
          <t>home_use</t>
        </is>
      </c>
      <c r="AA2856" t="inlineStr">
        <is>
          <t>IMP00306</t>
        </is>
      </c>
      <c r="AB2856" t="inlineStr">
        <is>
          <t>T102141</t>
        </is>
      </c>
      <c r="AC2856" s="32" t="n">
        <v>654333.8100000001</v>
      </c>
      <c r="AD2856" s="32" t="n">
        <v>68705.05</v>
      </c>
      <c r="AE2856" s="35">
        <f>(LEFT(Y2856,4)-Parameters!$B$23)*12+MID(Y2856,6,2)-Parameters!$B$24+1</f>
        <v/>
      </c>
    </row>
    <row r="2857">
      <c r="X2857" t="inlineStr">
        <is>
          <t>L0181116</t>
        </is>
      </c>
      <c r="Y2857" t="inlineStr">
        <is>
          <t>2025-12-10</t>
        </is>
      </c>
      <c r="Z2857" t="inlineStr">
        <is>
          <t>home_use</t>
        </is>
      </c>
      <c r="AA2857" t="inlineStr">
        <is>
          <t>IMP00306</t>
        </is>
      </c>
      <c r="AB2857" t="inlineStr">
        <is>
          <t>T102141</t>
        </is>
      </c>
      <c r="AC2857" s="32" t="n">
        <v>405494.82</v>
      </c>
      <c r="AD2857" s="32" t="n">
        <v>50686.85</v>
      </c>
      <c r="AE2857" s="35">
        <f>(LEFT(Y2857,4)-Parameters!$B$23)*12+MID(Y2857,6,2)-Parameters!$B$24+1</f>
        <v/>
      </c>
    </row>
    <row r="2858">
      <c r="X2858" t="inlineStr">
        <is>
          <t>L0181118</t>
        </is>
      </c>
      <c r="Y2858" t="inlineStr">
        <is>
          <t>2025-12-10</t>
        </is>
      </c>
      <c r="Z2858" t="inlineStr">
        <is>
          <t>home_use</t>
        </is>
      </c>
      <c r="AA2858" t="inlineStr">
        <is>
          <t>IMP00306</t>
        </is>
      </c>
      <c r="AB2858" t="inlineStr">
        <is>
          <t>T102141</t>
        </is>
      </c>
      <c r="AC2858" s="32" t="n">
        <v>479717.87</v>
      </c>
      <c r="AD2858" s="32" t="n">
        <v>50370.38</v>
      </c>
      <c r="AE2858" s="35">
        <f>(LEFT(Y2858,4)-Parameters!$B$23)*12+MID(Y2858,6,2)-Parameters!$B$24+1</f>
        <v/>
      </c>
    </row>
    <row r="2859">
      <c r="X2859" t="inlineStr">
        <is>
          <t>L0181119</t>
        </is>
      </c>
      <c r="Y2859" t="inlineStr">
        <is>
          <t>2025-12-10</t>
        </is>
      </c>
      <c r="Z2859" t="inlineStr">
        <is>
          <t>home_use</t>
        </is>
      </c>
      <c r="AA2859" t="inlineStr">
        <is>
          <t>IMP00306</t>
        </is>
      </c>
      <c r="AB2859" t="inlineStr">
        <is>
          <t>T102141</t>
        </is>
      </c>
      <c r="AC2859" s="32" t="n">
        <v>675941</v>
      </c>
      <c r="AD2859" s="32" t="n">
        <v>70973.8</v>
      </c>
      <c r="AE2859" s="35">
        <f>(LEFT(Y2859,4)-Parameters!$B$23)*12+MID(Y2859,6,2)-Parameters!$B$24+1</f>
        <v/>
      </c>
    </row>
    <row r="2860">
      <c r="X2860" t="inlineStr">
        <is>
          <t>L0181120</t>
        </is>
      </c>
      <c r="Y2860" t="inlineStr">
        <is>
          <t>2025-12-10</t>
        </is>
      </c>
      <c r="Z2860" t="inlineStr">
        <is>
          <t>home_use</t>
        </is>
      </c>
      <c r="AA2860" t="inlineStr">
        <is>
          <t>IMP00306</t>
        </is>
      </c>
      <c r="AB2860" t="inlineStr">
        <is>
          <t>T102141</t>
        </is>
      </c>
      <c r="AC2860" s="32" t="n">
        <v>446301.82</v>
      </c>
      <c r="AD2860" s="32" t="n">
        <v>46861.69</v>
      </c>
      <c r="AE2860" s="35">
        <f>(LEFT(Y2860,4)-Parameters!$B$23)*12+MID(Y2860,6,2)-Parameters!$B$24+1</f>
        <v/>
      </c>
    </row>
    <row r="2861">
      <c r="X2861" t="inlineStr">
        <is>
          <t>L0181346</t>
        </is>
      </c>
      <c r="Y2861" t="inlineStr">
        <is>
          <t>2025-12-11</t>
        </is>
      </c>
      <c r="Z2861" t="inlineStr">
        <is>
          <t>home_use</t>
        </is>
      </c>
      <c r="AA2861" t="inlineStr">
        <is>
          <t>IMP00306</t>
        </is>
      </c>
      <c r="AB2861" t="inlineStr">
        <is>
          <t>T102141</t>
        </is>
      </c>
      <c r="AC2861" s="32" t="n">
        <v>916560.24</v>
      </c>
      <c r="AD2861" s="32" t="n">
        <v>96238.82000000001</v>
      </c>
      <c r="AE2861" s="35">
        <f>(LEFT(Y2861,4)-Parameters!$B$23)*12+MID(Y2861,6,2)-Parameters!$B$24+1</f>
        <v/>
      </c>
    </row>
    <row r="2862">
      <c r="X2862" t="inlineStr">
        <is>
          <t>L0181347</t>
        </is>
      </c>
      <c r="Y2862" t="inlineStr">
        <is>
          <t>2025-12-11</t>
        </is>
      </c>
      <c r="Z2862" t="inlineStr">
        <is>
          <t>home_use</t>
        </is>
      </c>
      <c r="AA2862" t="inlineStr">
        <is>
          <t>IMP00306</t>
        </is>
      </c>
      <c r="AB2862" t="inlineStr">
        <is>
          <t>T102141</t>
        </is>
      </c>
      <c r="AC2862" s="32" t="n">
        <v>662701.58</v>
      </c>
      <c r="AD2862" s="32" t="n">
        <v>82837.7</v>
      </c>
      <c r="AE2862" s="35">
        <f>(LEFT(Y2862,4)-Parameters!$B$23)*12+MID(Y2862,6,2)-Parameters!$B$24+1</f>
        <v/>
      </c>
    </row>
    <row r="2863">
      <c r="X2863" t="inlineStr">
        <is>
          <t>L0181348</t>
        </is>
      </c>
      <c r="Y2863" t="inlineStr">
        <is>
          <t>2025-12-11</t>
        </is>
      </c>
      <c r="Z2863" t="inlineStr">
        <is>
          <t>home_use</t>
        </is>
      </c>
      <c r="AA2863" t="inlineStr">
        <is>
          <t>IMP00306</t>
        </is>
      </c>
      <c r="AB2863" t="inlineStr">
        <is>
          <t>T102141</t>
        </is>
      </c>
      <c r="AC2863" s="32" t="n">
        <v>1306079.56</v>
      </c>
      <c r="AD2863" s="32" t="n">
        <v>163259.94</v>
      </c>
      <c r="AE2863" s="35">
        <f>(LEFT(Y2863,4)-Parameters!$B$23)*12+MID(Y2863,6,2)-Parameters!$B$24+1</f>
        <v/>
      </c>
    </row>
    <row r="2864">
      <c r="X2864" t="inlineStr">
        <is>
          <t>L0181573</t>
        </is>
      </c>
      <c r="Y2864" t="inlineStr">
        <is>
          <t>2025-12-12</t>
        </is>
      </c>
      <c r="Z2864" t="inlineStr">
        <is>
          <t>home_use</t>
        </is>
      </c>
      <c r="AA2864" t="inlineStr">
        <is>
          <t>IMP00306</t>
        </is>
      </c>
      <c r="AB2864" t="inlineStr">
        <is>
          <t>T102141</t>
        </is>
      </c>
      <c r="AC2864" s="32" t="n">
        <v>1037092.3</v>
      </c>
      <c r="AD2864" s="32" t="n">
        <v>108894.69</v>
      </c>
      <c r="AE2864" s="35">
        <f>(LEFT(Y2864,4)-Parameters!$B$23)*12+MID(Y2864,6,2)-Parameters!$B$24+1</f>
        <v/>
      </c>
    </row>
    <row r="2865">
      <c r="X2865" t="inlineStr">
        <is>
          <t>L0181792</t>
        </is>
      </c>
      <c r="Y2865" t="inlineStr">
        <is>
          <t>2025-12-13</t>
        </is>
      </c>
      <c r="Z2865" t="inlineStr">
        <is>
          <t>home_use</t>
        </is>
      </c>
      <c r="AA2865" t="inlineStr">
        <is>
          <t>IMP00306</t>
        </is>
      </c>
      <c r="AB2865" t="inlineStr">
        <is>
          <t>T102141</t>
        </is>
      </c>
      <c r="AC2865" s="32" t="n">
        <v>600959.77</v>
      </c>
      <c r="AD2865" s="32" t="n">
        <v>75119.97</v>
      </c>
      <c r="AE2865" s="35">
        <f>(LEFT(Y2865,4)-Parameters!$B$23)*12+MID(Y2865,6,2)-Parameters!$B$24+1</f>
        <v/>
      </c>
    </row>
    <row r="2866">
      <c r="X2866" t="inlineStr">
        <is>
          <t>L0182032</t>
        </is>
      </c>
      <c r="Y2866" t="inlineStr">
        <is>
          <t>2025-12-14</t>
        </is>
      </c>
      <c r="Z2866" t="inlineStr">
        <is>
          <t>home_use</t>
        </is>
      </c>
      <c r="AA2866" t="inlineStr">
        <is>
          <t>IMP00306</t>
        </is>
      </c>
      <c r="AB2866" t="inlineStr">
        <is>
          <t>T102141</t>
        </is>
      </c>
      <c r="AC2866" s="32" t="n">
        <v>811794.33</v>
      </c>
      <c r="AD2866" s="32" t="n">
        <v>93356.35000000001</v>
      </c>
      <c r="AE2866" s="35">
        <f>(LEFT(Y2866,4)-Parameters!$B$23)*12+MID(Y2866,6,2)-Parameters!$B$24+1</f>
        <v/>
      </c>
    </row>
    <row r="2867">
      <c r="X2867" t="inlineStr">
        <is>
          <t>L0182033</t>
        </is>
      </c>
      <c r="Y2867" t="inlineStr">
        <is>
          <t>2025-12-14</t>
        </is>
      </c>
      <c r="Z2867" t="inlineStr">
        <is>
          <t>home_use</t>
        </is>
      </c>
      <c r="AA2867" t="inlineStr">
        <is>
          <t>IMP00306</t>
        </is>
      </c>
      <c r="AB2867" t="inlineStr">
        <is>
          <t>T102141</t>
        </is>
      </c>
      <c r="AC2867" s="32" t="n">
        <v>1143744.37</v>
      </c>
      <c r="AD2867" s="32" t="n">
        <v>120093.16</v>
      </c>
      <c r="AE2867" s="35">
        <f>(LEFT(Y2867,4)-Parameters!$B$23)*12+MID(Y2867,6,2)-Parameters!$B$24+1</f>
        <v/>
      </c>
    </row>
    <row r="2868">
      <c r="X2868" t="inlineStr">
        <is>
          <t>L0182034</t>
        </is>
      </c>
      <c r="Y2868" t="inlineStr">
        <is>
          <t>2025-12-14</t>
        </is>
      </c>
      <c r="Z2868" t="inlineStr">
        <is>
          <t>home_use</t>
        </is>
      </c>
      <c r="AA2868" t="inlineStr">
        <is>
          <t>IMP00306</t>
        </is>
      </c>
      <c r="AB2868" t="inlineStr">
        <is>
          <t>T102141</t>
        </is>
      </c>
      <c r="AC2868" s="32" t="n">
        <v>439496.85</v>
      </c>
      <c r="AD2868" s="32" t="n">
        <v>43949.69</v>
      </c>
      <c r="AE2868" s="35">
        <f>(LEFT(Y2868,4)-Parameters!$B$23)*12+MID(Y2868,6,2)-Parameters!$B$24+1</f>
        <v/>
      </c>
    </row>
    <row r="2869">
      <c r="X2869" t="inlineStr">
        <is>
          <t>L0182035</t>
        </is>
      </c>
      <c r="Y2869" t="inlineStr">
        <is>
          <t>2025-12-14</t>
        </is>
      </c>
      <c r="Z2869" t="inlineStr">
        <is>
          <t>home_use</t>
        </is>
      </c>
      <c r="AA2869" t="inlineStr">
        <is>
          <t>IMP00306</t>
        </is>
      </c>
      <c r="AB2869" t="inlineStr">
        <is>
          <t>T102141</t>
        </is>
      </c>
      <c r="AC2869" s="32" t="n">
        <v>774270.47</v>
      </c>
      <c r="AD2869" s="32" t="n">
        <v>81298.39999999999</v>
      </c>
      <c r="AE2869" s="35">
        <f>(LEFT(Y2869,4)-Parameters!$B$23)*12+MID(Y2869,6,2)-Parameters!$B$24+1</f>
        <v/>
      </c>
    </row>
    <row r="2870">
      <c r="X2870" t="inlineStr">
        <is>
          <t>L0182036</t>
        </is>
      </c>
      <c r="Y2870" t="inlineStr">
        <is>
          <t>2025-12-14</t>
        </is>
      </c>
      <c r="Z2870" t="inlineStr">
        <is>
          <t>home_use</t>
        </is>
      </c>
      <c r="AA2870" t="inlineStr">
        <is>
          <t>IMP00306</t>
        </is>
      </c>
      <c r="AB2870" t="inlineStr">
        <is>
          <t>T102141</t>
        </is>
      </c>
      <c r="AC2870" s="32" t="n">
        <v>1849891.62</v>
      </c>
      <c r="AD2870" s="32" t="n">
        <v>231236.45</v>
      </c>
      <c r="AE2870" s="35">
        <f>(LEFT(Y2870,4)-Parameters!$B$23)*12+MID(Y2870,6,2)-Parameters!$B$24+1</f>
        <v/>
      </c>
    </row>
    <row r="2871">
      <c r="X2871" t="inlineStr">
        <is>
          <t>L0182262</t>
        </is>
      </c>
      <c r="Y2871" t="inlineStr">
        <is>
          <t>2025-12-15</t>
        </is>
      </c>
      <c r="Z2871" t="inlineStr">
        <is>
          <t>home_use</t>
        </is>
      </c>
      <c r="AA2871" t="inlineStr">
        <is>
          <t>IMP00306</t>
        </is>
      </c>
      <c r="AB2871" t="inlineStr">
        <is>
          <t>T102141</t>
        </is>
      </c>
      <c r="AC2871" s="32" t="n">
        <v>798590.97</v>
      </c>
      <c r="AD2871" s="32" t="n">
        <v>99823.87</v>
      </c>
      <c r="AE2871" s="35">
        <f>(LEFT(Y2871,4)-Parameters!$B$23)*12+MID(Y2871,6,2)-Parameters!$B$24+1</f>
        <v/>
      </c>
    </row>
    <row r="2872">
      <c r="X2872" t="inlineStr">
        <is>
          <t>L0182263</t>
        </is>
      </c>
      <c r="Y2872" t="inlineStr">
        <is>
          <t>2025-12-15</t>
        </is>
      </c>
      <c r="Z2872" t="inlineStr">
        <is>
          <t>home_use</t>
        </is>
      </c>
      <c r="AA2872" t="inlineStr">
        <is>
          <t>IMP00306</t>
        </is>
      </c>
      <c r="AB2872" t="inlineStr">
        <is>
          <t>T102141</t>
        </is>
      </c>
      <c r="AC2872" s="32" t="n">
        <v>249309.71</v>
      </c>
      <c r="AD2872" s="32" t="n">
        <v>31163.71</v>
      </c>
      <c r="AE2872" s="35">
        <f>(LEFT(Y2872,4)-Parameters!$B$23)*12+MID(Y2872,6,2)-Parameters!$B$24+1</f>
        <v/>
      </c>
    </row>
    <row r="2873">
      <c r="X2873" t="inlineStr">
        <is>
          <t>L0182265</t>
        </is>
      </c>
      <c r="Y2873" t="inlineStr">
        <is>
          <t>2025-12-15</t>
        </is>
      </c>
      <c r="Z2873" t="inlineStr">
        <is>
          <t>home_use</t>
        </is>
      </c>
      <c r="AA2873" t="inlineStr">
        <is>
          <t>IMP00306</t>
        </is>
      </c>
      <c r="AB2873" t="inlineStr">
        <is>
          <t>T102141</t>
        </is>
      </c>
      <c r="AC2873" s="32" t="n">
        <v>384859.28</v>
      </c>
      <c r="AD2873" s="32" t="n">
        <v>40410.22</v>
      </c>
      <c r="AE2873" s="35">
        <f>(LEFT(Y2873,4)-Parameters!$B$23)*12+MID(Y2873,6,2)-Parameters!$B$24+1</f>
        <v/>
      </c>
    </row>
    <row r="2874">
      <c r="X2874" t="inlineStr">
        <is>
          <t>L0182267</t>
        </is>
      </c>
      <c r="Y2874" t="inlineStr">
        <is>
          <t>2025-12-15</t>
        </is>
      </c>
      <c r="Z2874" t="inlineStr">
        <is>
          <t>home_use</t>
        </is>
      </c>
      <c r="AA2874" t="inlineStr">
        <is>
          <t>IMP00306</t>
        </is>
      </c>
      <c r="AB2874" t="inlineStr">
        <is>
          <t>T102141</t>
        </is>
      </c>
      <c r="AC2874" s="32" t="n">
        <v>423669.89</v>
      </c>
      <c r="AD2874" s="32" t="n">
        <v>44485.34</v>
      </c>
      <c r="AE2874" s="35">
        <f>(LEFT(Y2874,4)-Parameters!$B$23)*12+MID(Y2874,6,2)-Parameters!$B$24+1</f>
        <v/>
      </c>
    </row>
    <row r="2875">
      <c r="X2875" t="inlineStr">
        <is>
          <t>L0182268</t>
        </is>
      </c>
      <c r="Y2875" t="inlineStr">
        <is>
          <t>2025-12-15</t>
        </is>
      </c>
      <c r="Z2875" t="inlineStr">
        <is>
          <t>home_use</t>
        </is>
      </c>
      <c r="AA2875" t="inlineStr">
        <is>
          <t>IMP00306</t>
        </is>
      </c>
      <c r="AB2875" t="inlineStr">
        <is>
          <t>T102141</t>
        </is>
      </c>
      <c r="AC2875" s="32" t="n">
        <v>363044.65</v>
      </c>
      <c r="AD2875" s="32" t="n">
        <v>45380.58</v>
      </c>
      <c r="AE2875" s="35">
        <f>(LEFT(Y2875,4)-Parameters!$B$23)*12+MID(Y2875,6,2)-Parameters!$B$24+1</f>
        <v/>
      </c>
    </row>
    <row r="2876">
      <c r="X2876" t="inlineStr">
        <is>
          <t>L0182491</t>
        </is>
      </c>
      <c r="Y2876" t="inlineStr">
        <is>
          <t>2025-12-16</t>
        </is>
      </c>
      <c r="Z2876" t="inlineStr">
        <is>
          <t>home_use</t>
        </is>
      </c>
      <c r="AA2876" t="inlineStr">
        <is>
          <t>IMP00306</t>
        </is>
      </c>
      <c r="AB2876" t="inlineStr">
        <is>
          <t>T102141</t>
        </is>
      </c>
      <c r="AC2876" s="32" t="n">
        <v>623835.42</v>
      </c>
      <c r="AD2876" s="32" t="n">
        <v>65502.72</v>
      </c>
      <c r="AE2876" s="35">
        <f>(LEFT(Y2876,4)-Parameters!$B$23)*12+MID(Y2876,6,2)-Parameters!$B$24+1</f>
        <v/>
      </c>
    </row>
    <row r="2877">
      <c r="X2877" t="inlineStr">
        <is>
          <t>L0182492</t>
        </is>
      </c>
      <c r="Y2877" t="inlineStr">
        <is>
          <t>2025-12-16</t>
        </is>
      </c>
      <c r="Z2877" t="inlineStr">
        <is>
          <t>home_use</t>
        </is>
      </c>
      <c r="AA2877" t="inlineStr">
        <is>
          <t>IMP00306</t>
        </is>
      </c>
      <c r="AB2877" t="inlineStr">
        <is>
          <t>T102141</t>
        </is>
      </c>
      <c r="AC2877" s="32" t="n">
        <v>3219132.75</v>
      </c>
      <c r="AD2877" s="32" t="n">
        <v>338008.94</v>
      </c>
      <c r="AE2877" s="35">
        <f>(LEFT(Y2877,4)-Parameters!$B$23)*12+MID(Y2877,6,2)-Parameters!$B$24+1</f>
        <v/>
      </c>
    </row>
    <row r="2878">
      <c r="X2878" t="inlineStr">
        <is>
          <t>L0182701</t>
        </is>
      </c>
      <c r="Y2878" t="inlineStr">
        <is>
          <t>2025-12-17</t>
        </is>
      </c>
      <c r="Z2878" t="inlineStr">
        <is>
          <t>home_use</t>
        </is>
      </c>
      <c r="AA2878" t="inlineStr">
        <is>
          <t>IMP00306</t>
        </is>
      </c>
      <c r="AB2878" t="inlineStr">
        <is>
          <t>T102141</t>
        </is>
      </c>
      <c r="AC2878" s="32" t="n">
        <v>394517.16</v>
      </c>
      <c r="AD2878" s="32" t="n">
        <v>41424.3</v>
      </c>
      <c r="AE2878" s="35">
        <f>(LEFT(Y2878,4)-Parameters!$B$23)*12+MID(Y2878,6,2)-Parameters!$B$24+1</f>
        <v/>
      </c>
    </row>
    <row r="2879">
      <c r="X2879" t="inlineStr">
        <is>
          <t>L0182702</t>
        </is>
      </c>
      <c r="Y2879" t="inlineStr">
        <is>
          <t>2025-12-17</t>
        </is>
      </c>
      <c r="Z2879" t="inlineStr">
        <is>
          <t>home_use</t>
        </is>
      </c>
      <c r="AA2879" t="inlineStr">
        <is>
          <t>IMP00306</t>
        </is>
      </c>
      <c r="AB2879" t="inlineStr">
        <is>
          <t>T102141</t>
        </is>
      </c>
      <c r="AC2879" s="32" t="n">
        <v>478275.25</v>
      </c>
      <c r="AD2879" s="32" t="n">
        <v>59784.41</v>
      </c>
      <c r="AE2879" s="35">
        <f>(LEFT(Y2879,4)-Parameters!$B$23)*12+MID(Y2879,6,2)-Parameters!$B$24+1</f>
        <v/>
      </c>
    </row>
    <row r="2880">
      <c r="X2880" t="inlineStr">
        <is>
          <t>L0182947</t>
        </is>
      </c>
      <c r="Y2880" t="inlineStr">
        <is>
          <t>2025-12-18</t>
        </is>
      </c>
      <c r="Z2880" t="inlineStr">
        <is>
          <t>home_use</t>
        </is>
      </c>
      <c r="AA2880" t="inlineStr">
        <is>
          <t>IMP00306</t>
        </is>
      </c>
      <c r="AB2880" t="inlineStr">
        <is>
          <t>T102141</t>
        </is>
      </c>
      <c r="AC2880" s="32" t="n">
        <v>330564.54</v>
      </c>
      <c r="AD2880" s="32" t="n">
        <v>41320.57</v>
      </c>
      <c r="AE2880" s="35">
        <f>(LEFT(Y2880,4)-Parameters!$B$23)*12+MID(Y2880,6,2)-Parameters!$B$24+1</f>
        <v/>
      </c>
    </row>
    <row r="2881">
      <c r="X2881" t="inlineStr">
        <is>
          <t>L0182948</t>
        </is>
      </c>
      <c r="Y2881" t="inlineStr">
        <is>
          <t>2025-12-18</t>
        </is>
      </c>
      <c r="Z2881" t="inlineStr">
        <is>
          <t>home_use</t>
        </is>
      </c>
      <c r="AA2881" t="inlineStr">
        <is>
          <t>IMP00306</t>
        </is>
      </c>
      <c r="AB2881" t="inlineStr">
        <is>
          <t>T102141</t>
        </is>
      </c>
      <c r="AC2881" s="32" t="n">
        <v>1025599.98</v>
      </c>
      <c r="AD2881" s="32" t="n">
        <v>128200</v>
      </c>
      <c r="AE2881" s="35">
        <f>(LEFT(Y2881,4)-Parameters!$B$23)*12+MID(Y2881,6,2)-Parameters!$B$24+1</f>
        <v/>
      </c>
    </row>
    <row r="2882">
      <c r="X2882" t="inlineStr">
        <is>
          <t>L0182949</t>
        </is>
      </c>
      <c r="Y2882" t="inlineStr">
        <is>
          <t>2025-12-18</t>
        </is>
      </c>
      <c r="Z2882" t="inlineStr">
        <is>
          <t>home_use</t>
        </is>
      </c>
      <c r="AA2882" t="inlineStr">
        <is>
          <t>IMP00306</t>
        </is>
      </c>
      <c r="AB2882" t="inlineStr">
        <is>
          <t>T102141</t>
        </is>
      </c>
      <c r="AC2882" s="32" t="n">
        <v>296055.71</v>
      </c>
      <c r="AD2882" s="32" t="n">
        <v>37006.96</v>
      </c>
      <c r="AE2882" s="35">
        <f>(LEFT(Y2882,4)-Parameters!$B$23)*12+MID(Y2882,6,2)-Parameters!$B$24+1</f>
        <v/>
      </c>
    </row>
    <row r="2883">
      <c r="X2883" t="inlineStr">
        <is>
          <t>L0182950</t>
        </is>
      </c>
      <c r="Y2883" t="inlineStr">
        <is>
          <t>2025-12-18</t>
        </is>
      </c>
      <c r="Z2883" t="inlineStr">
        <is>
          <t>home_use</t>
        </is>
      </c>
      <c r="AA2883" t="inlineStr">
        <is>
          <t>IMP00306</t>
        </is>
      </c>
      <c r="AB2883" t="inlineStr">
        <is>
          <t>T102141</t>
        </is>
      </c>
      <c r="AC2883" s="32" t="n">
        <v>189393.38</v>
      </c>
      <c r="AD2883" s="32" t="n">
        <v>23674.17</v>
      </c>
      <c r="AE2883" s="35">
        <f>(LEFT(Y2883,4)-Parameters!$B$23)*12+MID(Y2883,6,2)-Parameters!$B$24+1</f>
        <v/>
      </c>
    </row>
    <row r="2884">
      <c r="X2884" t="inlineStr">
        <is>
          <t>L0182951</t>
        </is>
      </c>
      <c r="Y2884" t="inlineStr">
        <is>
          <t>2025-12-18</t>
        </is>
      </c>
      <c r="Z2884" t="inlineStr">
        <is>
          <t>home_use</t>
        </is>
      </c>
      <c r="AA2884" t="inlineStr">
        <is>
          <t>IMP00306</t>
        </is>
      </c>
      <c r="AB2884" t="inlineStr">
        <is>
          <t>T102141</t>
        </is>
      </c>
      <c r="AC2884" s="32" t="n">
        <v>342577.15</v>
      </c>
      <c r="AD2884" s="32" t="n">
        <v>35970.6</v>
      </c>
      <c r="AE2884" s="35">
        <f>(LEFT(Y2884,4)-Parameters!$B$23)*12+MID(Y2884,6,2)-Parameters!$B$24+1</f>
        <v/>
      </c>
    </row>
    <row r="2885">
      <c r="X2885" t="inlineStr">
        <is>
          <t>L0182953</t>
        </is>
      </c>
      <c r="Y2885" t="inlineStr">
        <is>
          <t>2025-12-18</t>
        </is>
      </c>
      <c r="Z2885" t="inlineStr">
        <is>
          <t>home_use</t>
        </is>
      </c>
      <c r="AA2885" t="inlineStr">
        <is>
          <t>IMP00306</t>
        </is>
      </c>
      <c r="AB2885" t="inlineStr">
        <is>
          <t>T102141</t>
        </is>
      </c>
      <c r="AC2885" s="32" t="n">
        <v>786466.9</v>
      </c>
      <c r="AD2885" s="32" t="n">
        <v>82579.02</v>
      </c>
      <c r="AE2885" s="35">
        <f>(LEFT(Y2885,4)-Parameters!$B$23)*12+MID(Y2885,6,2)-Parameters!$B$24+1</f>
        <v/>
      </c>
    </row>
    <row r="2886">
      <c r="X2886" t="inlineStr">
        <is>
          <t>L0182954</t>
        </is>
      </c>
      <c r="Y2886" t="inlineStr">
        <is>
          <t>2025-12-18</t>
        </is>
      </c>
      <c r="Z2886" t="inlineStr">
        <is>
          <t>home_use</t>
        </is>
      </c>
      <c r="AA2886" t="inlineStr">
        <is>
          <t>IMP00306</t>
        </is>
      </c>
      <c r="AB2886" t="inlineStr">
        <is>
          <t>T102141</t>
        </is>
      </c>
      <c r="AC2886" s="32" t="n">
        <v>792587.89</v>
      </c>
      <c r="AD2886" s="32" t="n">
        <v>83221.73</v>
      </c>
      <c r="AE2886" s="35">
        <f>(LEFT(Y2886,4)-Parameters!$B$23)*12+MID(Y2886,6,2)-Parameters!$B$24+1</f>
        <v/>
      </c>
    </row>
    <row r="2887">
      <c r="X2887" t="inlineStr">
        <is>
          <t>L0183176</t>
        </is>
      </c>
      <c r="Y2887" t="inlineStr">
        <is>
          <t>2025-12-19</t>
        </is>
      </c>
      <c r="Z2887" t="inlineStr">
        <is>
          <t>home_use</t>
        </is>
      </c>
      <c r="AA2887" t="inlineStr">
        <is>
          <t>IMP00306</t>
        </is>
      </c>
      <c r="AB2887" t="inlineStr">
        <is>
          <t>T102141</t>
        </is>
      </c>
      <c r="AC2887" s="32" t="n">
        <v>798213.85</v>
      </c>
      <c r="AD2887" s="32" t="n">
        <v>83812.45</v>
      </c>
      <c r="AE2887" s="35">
        <f>(LEFT(Y2887,4)-Parameters!$B$23)*12+MID(Y2887,6,2)-Parameters!$B$24+1</f>
        <v/>
      </c>
    </row>
    <row r="2888">
      <c r="X2888" t="inlineStr">
        <is>
          <t>L0183177</t>
        </is>
      </c>
      <c r="Y2888" t="inlineStr">
        <is>
          <t>2025-12-19</t>
        </is>
      </c>
      <c r="Z2888" t="inlineStr">
        <is>
          <t>home_use</t>
        </is>
      </c>
      <c r="AA2888" t="inlineStr">
        <is>
          <t>IMP00306</t>
        </is>
      </c>
      <c r="AB2888" t="inlineStr">
        <is>
          <t>T102141</t>
        </is>
      </c>
      <c r="AC2888" s="32" t="n">
        <v>412247.58</v>
      </c>
      <c r="AD2888" s="32" t="n">
        <v>43286</v>
      </c>
      <c r="AE2888" s="35">
        <f>(LEFT(Y2888,4)-Parameters!$B$23)*12+MID(Y2888,6,2)-Parameters!$B$24+1</f>
        <v/>
      </c>
    </row>
    <row r="2889">
      <c r="X2889" t="inlineStr">
        <is>
          <t>L0183178</t>
        </is>
      </c>
      <c r="Y2889" t="inlineStr">
        <is>
          <t>2025-12-19</t>
        </is>
      </c>
      <c r="Z2889" t="inlineStr">
        <is>
          <t>home_use</t>
        </is>
      </c>
      <c r="AA2889" t="inlineStr">
        <is>
          <t>IMP00306</t>
        </is>
      </c>
      <c r="AB2889" t="inlineStr">
        <is>
          <t>T102141</t>
        </is>
      </c>
      <c r="AC2889" s="32" t="n">
        <v>496674.68</v>
      </c>
      <c r="AD2889" s="32" t="n">
        <v>52150.84</v>
      </c>
      <c r="AE2889" s="35">
        <f>(LEFT(Y2889,4)-Parameters!$B$23)*12+MID(Y2889,6,2)-Parameters!$B$24+1</f>
        <v/>
      </c>
    </row>
    <row r="2890">
      <c r="X2890" t="inlineStr">
        <is>
          <t>L0183377</t>
        </is>
      </c>
      <c r="Y2890" t="inlineStr">
        <is>
          <t>2025-12-20</t>
        </is>
      </c>
      <c r="Z2890" t="inlineStr">
        <is>
          <t>home_use</t>
        </is>
      </c>
      <c r="AA2890" t="inlineStr">
        <is>
          <t>IMP00306</t>
        </is>
      </c>
      <c r="AB2890" t="inlineStr">
        <is>
          <t>T102141</t>
        </is>
      </c>
      <c r="AC2890" s="32" t="n">
        <v>1596211.37</v>
      </c>
      <c r="AD2890" s="32" t="n">
        <v>199526.42</v>
      </c>
      <c r="AE2890" s="35">
        <f>(LEFT(Y2890,4)-Parameters!$B$23)*12+MID(Y2890,6,2)-Parameters!$B$24+1</f>
        <v/>
      </c>
    </row>
    <row r="2891">
      <c r="X2891" t="inlineStr">
        <is>
          <t>L0183380</t>
        </is>
      </c>
      <c r="Y2891" t="inlineStr">
        <is>
          <t>2025-12-20</t>
        </is>
      </c>
      <c r="Z2891" t="inlineStr">
        <is>
          <t>home_use</t>
        </is>
      </c>
      <c r="AA2891" t="inlineStr">
        <is>
          <t>IMP00306</t>
        </is>
      </c>
      <c r="AB2891" t="inlineStr">
        <is>
          <t>T102141</t>
        </is>
      </c>
      <c r="AC2891" s="32" t="n">
        <v>554812.8</v>
      </c>
      <c r="AD2891" s="32" t="n">
        <v>58255.34</v>
      </c>
      <c r="AE2891" s="35">
        <f>(LEFT(Y2891,4)-Parameters!$B$23)*12+MID(Y2891,6,2)-Parameters!$B$24+1</f>
        <v/>
      </c>
    </row>
    <row r="2892">
      <c r="X2892" t="inlineStr">
        <is>
          <t>L0183381</t>
        </is>
      </c>
      <c r="Y2892" t="inlineStr">
        <is>
          <t>2025-12-20</t>
        </is>
      </c>
      <c r="Z2892" t="inlineStr">
        <is>
          <t>home_use</t>
        </is>
      </c>
      <c r="AA2892" t="inlineStr">
        <is>
          <t>IMP00306</t>
        </is>
      </c>
      <c r="AB2892" t="inlineStr">
        <is>
          <t>T102141</t>
        </is>
      </c>
      <c r="AC2892" s="32" t="n">
        <v>1415290.67</v>
      </c>
      <c r="AD2892" s="32" t="n">
        <v>176911.33</v>
      </c>
      <c r="AE2892" s="35">
        <f>(LEFT(Y2892,4)-Parameters!$B$23)*12+MID(Y2892,6,2)-Parameters!$B$24+1</f>
        <v/>
      </c>
    </row>
    <row r="2893">
      <c r="X2893" t="inlineStr">
        <is>
          <t>L0183607</t>
        </is>
      </c>
      <c r="Y2893" t="inlineStr">
        <is>
          <t>2025-12-21</t>
        </is>
      </c>
      <c r="Z2893" t="inlineStr">
        <is>
          <t>home_use</t>
        </is>
      </c>
      <c r="AA2893" t="inlineStr">
        <is>
          <t>IMP00306</t>
        </is>
      </c>
      <c r="AB2893" t="inlineStr">
        <is>
          <t>T102141</t>
        </is>
      </c>
      <c r="AC2893" s="32" t="n">
        <v>144325.22</v>
      </c>
      <c r="AD2893" s="32" t="n">
        <v>15154.15</v>
      </c>
      <c r="AE2893" s="35">
        <f>(LEFT(Y2893,4)-Parameters!$B$23)*12+MID(Y2893,6,2)-Parameters!$B$24+1</f>
        <v/>
      </c>
    </row>
    <row r="2894">
      <c r="X2894" t="inlineStr">
        <is>
          <t>L0183608</t>
        </is>
      </c>
      <c r="Y2894" t="inlineStr">
        <is>
          <t>2025-12-21</t>
        </is>
      </c>
      <c r="Z2894" t="inlineStr">
        <is>
          <t>home_use</t>
        </is>
      </c>
      <c r="AA2894" t="inlineStr">
        <is>
          <t>IMP00306</t>
        </is>
      </c>
      <c r="AB2894" t="inlineStr">
        <is>
          <t>T102141</t>
        </is>
      </c>
      <c r="AC2894" s="32" t="n">
        <v>560337.9399999999</v>
      </c>
      <c r="AD2894" s="32" t="n">
        <v>70042.24000000001</v>
      </c>
      <c r="AE2894" s="35">
        <f>(LEFT(Y2894,4)-Parameters!$B$23)*12+MID(Y2894,6,2)-Parameters!$B$24+1</f>
        <v/>
      </c>
    </row>
    <row r="2895">
      <c r="X2895" t="inlineStr">
        <is>
          <t>L0183610</t>
        </is>
      </c>
      <c r="Y2895" t="inlineStr">
        <is>
          <t>2025-12-21</t>
        </is>
      </c>
      <c r="Z2895" t="inlineStr">
        <is>
          <t>home_use</t>
        </is>
      </c>
      <c r="AA2895" t="inlineStr">
        <is>
          <t>IMP00306</t>
        </is>
      </c>
      <c r="AB2895" t="inlineStr">
        <is>
          <t>T102141</t>
        </is>
      </c>
      <c r="AC2895" s="32" t="n">
        <v>716559.22</v>
      </c>
      <c r="AD2895" s="32" t="n">
        <v>89569.89999999999</v>
      </c>
      <c r="AE2895" s="35">
        <f>(LEFT(Y2895,4)-Parameters!$B$23)*12+MID(Y2895,6,2)-Parameters!$B$24+1</f>
        <v/>
      </c>
    </row>
    <row r="2896">
      <c r="X2896" t="inlineStr">
        <is>
          <t>L0183849</t>
        </is>
      </c>
      <c r="Y2896" t="inlineStr">
        <is>
          <t>2025-12-22</t>
        </is>
      </c>
      <c r="Z2896" t="inlineStr">
        <is>
          <t>home_use</t>
        </is>
      </c>
      <c r="AA2896" t="inlineStr">
        <is>
          <t>IMP00306</t>
        </is>
      </c>
      <c r="AB2896" t="inlineStr">
        <is>
          <t>T102141</t>
        </is>
      </c>
      <c r="AC2896" s="32" t="n">
        <v>324003.09</v>
      </c>
      <c r="AD2896" s="32" t="n">
        <v>34020.32</v>
      </c>
      <c r="AE2896" s="35">
        <f>(LEFT(Y2896,4)-Parameters!$B$23)*12+MID(Y2896,6,2)-Parameters!$B$24+1</f>
        <v/>
      </c>
    </row>
    <row r="2897">
      <c r="X2897" t="inlineStr">
        <is>
          <t>L0184064</t>
        </is>
      </c>
      <c r="Y2897" t="inlineStr">
        <is>
          <t>2025-12-23</t>
        </is>
      </c>
      <c r="Z2897" t="inlineStr">
        <is>
          <t>home_use</t>
        </is>
      </c>
      <c r="AA2897" t="inlineStr">
        <is>
          <t>IMP00306</t>
        </is>
      </c>
      <c r="AB2897" t="inlineStr">
        <is>
          <t>T102141</t>
        </is>
      </c>
      <c r="AC2897" s="32" t="n">
        <v>3920051.36</v>
      </c>
      <c r="AD2897" s="32" t="n">
        <v>450805.91</v>
      </c>
      <c r="AE2897" s="35">
        <f>(LEFT(Y2897,4)-Parameters!$B$23)*12+MID(Y2897,6,2)-Parameters!$B$24+1</f>
        <v/>
      </c>
    </row>
    <row r="2898">
      <c r="X2898" t="inlineStr">
        <is>
          <t>L0184065</t>
        </is>
      </c>
      <c r="Y2898" t="inlineStr">
        <is>
          <t>2025-12-23</t>
        </is>
      </c>
      <c r="Z2898" t="inlineStr">
        <is>
          <t>home_use</t>
        </is>
      </c>
      <c r="AA2898" t="inlineStr">
        <is>
          <t>IMP00306</t>
        </is>
      </c>
      <c r="AB2898" t="inlineStr">
        <is>
          <t>T102141</t>
        </is>
      </c>
      <c r="AC2898" s="32" t="n">
        <v>275917.7</v>
      </c>
      <c r="AD2898" s="32" t="n">
        <v>34489.71</v>
      </c>
      <c r="AE2898" s="35">
        <f>(LEFT(Y2898,4)-Parameters!$B$23)*12+MID(Y2898,6,2)-Parameters!$B$24+1</f>
        <v/>
      </c>
    </row>
    <row r="2899">
      <c r="X2899" t="inlineStr">
        <is>
          <t>L0184066</t>
        </is>
      </c>
      <c r="Y2899" t="inlineStr">
        <is>
          <t>2025-12-23</t>
        </is>
      </c>
      <c r="Z2899" t="inlineStr">
        <is>
          <t>home_use</t>
        </is>
      </c>
      <c r="AA2899" t="inlineStr">
        <is>
          <t>IMP00306</t>
        </is>
      </c>
      <c r="AB2899" t="inlineStr">
        <is>
          <t>T102141</t>
        </is>
      </c>
      <c r="AC2899" s="32" t="n">
        <v>1126543.86</v>
      </c>
      <c r="AD2899" s="32" t="n">
        <v>118287.11</v>
      </c>
      <c r="AE2899" s="35">
        <f>(LEFT(Y2899,4)-Parameters!$B$23)*12+MID(Y2899,6,2)-Parameters!$B$24+1</f>
        <v/>
      </c>
    </row>
    <row r="2900">
      <c r="X2900" t="inlineStr">
        <is>
          <t>L0184067</t>
        </is>
      </c>
      <c r="Y2900" t="inlineStr">
        <is>
          <t>2025-12-23</t>
        </is>
      </c>
      <c r="Z2900" t="inlineStr">
        <is>
          <t>home_use</t>
        </is>
      </c>
      <c r="AA2900" t="inlineStr">
        <is>
          <t>IMP00306</t>
        </is>
      </c>
      <c r="AB2900" t="inlineStr">
        <is>
          <t>T102141</t>
        </is>
      </c>
      <c r="AC2900" s="32" t="n">
        <v>925441.92</v>
      </c>
      <c r="AD2900" s="32" t="n">
        <v>115680.24</v>
      </c>
      <c r="AE2900" s="35">
        <f>(LEFT(Y2900,4)-Parameters!$B$23)*12+MID(Y2900,6,2)-Parameters!$B$24+1</f>
        <v/>
      </c>
    </row>
    <row r="2901">
      <c r="X2901" t="inlineStr">
        <is>
          <t>L0184068</t>
        </is>
      </c>
      <c r="Y2901" t="inlineStr">
        <is>
          <t>2025-12-23</t>
        </is>
      </c>
      <c r="Z2901" t="inlineStr">
        <is>
          <t>home_use</t>
        </is>
      </c>
      <c r="AA2901" t="inlineStr">
        <is>
          <t>IMP00306</t>
        </is>
      </c>
      <c r="AB2901" t="inlineStr">
        <is>
          <t>T102141</t>
        </is>
      </c>
      <c r="AC2901" s="32" t="n">
        <v>1279854.8</v>
      </c>
      <c r="AD2901" s="32" t="n">
        <v>159981.85</v>
      </c>
      <c r="AE2901" s="35">
        <f>(LEFT(Y2901,4)-Parameters!$B$23)*12+MID(Y2901,6,2)-Parameters!$B$24+1</f>
        <v/>
      </c>
    </row>
    <row r="2902">
      <c r="X2902" t="inlineStr">
        <is>
          <t>L0184069</t>
        </is>
      </c>
      <c r="Y2902" t="inlineStr">
        <is>
          <t>2025-12-23</t>
        </is>
      </c>
      <c r="Z2902" t="inlineStr">
        <is>
          <t>home_use</t>
        </is>
      </c>
      <c r="AA2902" t="inlineStr">
        <is>
          <t>IMP00306</t>
        </is>
      </c>
      <c r="AB2902" t="inlineStr">
        <is>
          <t>T102141</t>
        </is>
      </c>
      <c r="AC2902" s="32" t="n">
        <v>529483.41</v>
      </c>
      <c r="AD2902" s="32" t="n">
        <v>55595.76</v>
      </c>
      <c r="AE2902" s="35">
        <f>(LEFT(Y2902,4)-Parameters!$B$23)*12+MID(Y2902,6,2)-Parameters!$B$24+1</f>
        <v/>
      </c>
    </row>
    <row r="2903">
      <c r="X2903" t="inlineStr">
        <is>
          <t>L0184320</t>
        </is>
      </c>
      <c r="Y2903" t="inlineStr">
        <is>
          <t>2025-12-24</t>
        </is>
      </c>
      <c r="Z2903" t="inlineStr">
        <is>
          <t>home_use</t>
        </is>
      </c>
      <c r="AA2903" t="inlineStr">
        <is>
          <t>IMP00306</t>
        </is>
      </c>
      <c r="AB2903" t="inlineStr">
        <is>
          <t>T102141</t>
        </is>
      </c>
      <c r="AC2903" s="32" t="n">
        <v>277103.29</v>
      </c>
      <c r="AD2903" s="32" t="n">
        <v>29095.85</v>
      </c>
      <c r="AE2903" s="35">
        <f>(LEFT(Y2903,4)-Parameters!$B$23)*12+MID(Y2903,6,2)-Parameters!$B$24+1</f>
        <v/>
      </c>
    </row>
    <row r="2904">
      <c r="X2904" t="inlineStr">
        <is>
          <t>L0184322</t>
        </is>
      </c>
      <c r="Y2904" t="inlineStr">
        <is>
          <t>2025-12-24</t>
        </is>
      </c>
      <c r="Z2904" t="inlineStr">
        <is>
          <t>home_use</t>
        </is>
      </c>
      <c r="AA2904" t="inlineStr">
        <is>
          <t>IMP00306</t>
        </is>
      </c>
      <c r="AB2904" t="inlineStr">
        <is>
          <t>T102141</t>
        </is>
      </c>
      <c r="AC2904" s="32" t="n">
        <v>735126.05</v>
      </c>
      <c r="AD2904" s="32" t="n">
        <v>77188.24000000001</v>
      </c>
      <c r="AE2904" s="35">
        <f>(LEFT(Y2904,4)-Parameters!$B$23)*12+MID(Y2904,6,2)-Parameters!$B$24+1</f>
        <v/>
      </c>
    </row>
    <row r="2905">
      <c r="X2905" t="inlineStr">
        <is>
          <t>L0184323</t>
        </is>
      </c>
      <c r="Y2905" t="inlineStr">
        <is>
          <t>2025-12-24</t>
        </is>
      </c>
      <c r="Z2905" t="inlineStr">
        <is>
          <t>home_use</t>
        </is>
      </c>
      <c r="AA2905" t="inlineStr">
        <is>
          <t>IMP00306</t>
        </is>
      </c>
      <c r="AB2905" t="inlineStr">
        <is>
          <t>T102141</t>
        </is>
      </c>
      <c r="AC2905" s="32" t="n">
        <v>879758.87</v>
      </c>
      <c r="AD2905" s="32" t="n">
        <v>92374.67999999999</v>
      </c>
      <c r="AE2905" s="35">
        <f>(LEFT(Y2905,4)-Parameters!$B$23)*12+MID(Y2905,6,2)-Parameters!$B$24+1</f>
        <v/>
      </c>
    </row>
    <row r="2906">
      <c r="X2906" t="inlineStr">
        <is>
          <t>L0184324</t>
        </is>
      </c>
      <c r="Y2906" t="inlineStr">
        <is>
          <t>2025-12-24</t>
        </is>
      </c>
      <c r="Z2906" t="inlineStr">
        <is>
          <t>home_use</t>
        </is>
      </c>
      <c r="AA2906" t="inlineStr">
        <is>
          <t>IMP00306</t>
        </is>
      </c>
      <c r="AB2906" t="inlineStr">
        <is>
          <t>T102141</t>
        </is>
      </c>
      <c r="AC2906" s="32" t="n">
        <v>124852.1</v>
      </c>
      <c r="AD2906" s="32" t="n">
        <v>13109.47</v>
      </c>
      <c r="AE2906" s="35">
        <f>(LEFT(Y2906,4)-Parameters!$B$23)*12+MID(Y2906,6,2)-Parameters!$B$24+1</f>
        <v/>
      </c>
    </row>
    <row r="2907">
      <c r="X2907" t="inlineStr">
        <is>
          <t>L0184560</t>
        </is>
      </c>
      <c r="Y2907" t="inlineStr">
        <is>
          <t>2025-12-25</t>
        </is>
      </c>
      <c r="Z2907" t="inlineStr">
        <is>
          <t>home_use</t>
        </is>
      </c>
      <c r="AA2907" t="inlineStr">
        <is>
          <t>IMP00306</t>
        </is>
      </c>
      <c r="AB2907" t="inlineStr">
        <is>
          <t>T102141</t>
        </is>
      </c>
      <c r="AC2907" s="32" t="n">
        <v>533048.04</v>
      </c>
      <c r="AD2907" s="32" t="n">
        <v>66631.00999999999</v>
      </c>
      <c r="AE2907" s="35">
        <f>(LEFT(Y2907,4)-Parameters!$B$23)*12+MID(Y2907,6,2)-Parameters!$B$24+1</f>
        <v/>
      </c>
    </row>
    <row r="2908">
      <c r="X2908" t="inlineStr">
        <is>
          <t>L0184561</t>
        </is>
      </c>
      <c r="Y2908" t="inlineStr">
        <is>
          <t>2025-12-25</t>
        </is>
      </c>
      <c r="Z2908" t="inlineStr">
        <is>
          <t>home_use</t>
        </is>
      </c>
      <c r="AA2908" t="inlineStr">
        <is>
          <t>IMP00306</t>
        </is>
      </c>
      <c r="AB2908" t="inlineStr">
        <is>
          <t>T102141</t>
        </is>
      </c>
      <c r="AC2908" s="32" t="n">
        <v>2060515.84</v>
      </c>
      <c r="AD2908" s="32" t="n">
        <v>236959.32</v>
      </c>
      <c r="AE2908" s="35">
        <f>(LEFT(Y2908,4)-Parameters!$B$23)*12+MID(Y2908,6,2)-Parameters!$B$24+1</f>
        <v/>
      </c>
    </row>
    <row r="2909">
      <c r="X2909" t="inlineStr">
        <is>
          <t>L0184562</t>
        </is>
      </c>
      <c r="Y2909" t="inlineStr">
        <is>
          <t>2025-12-25</t>
        </is>
      </c>
      <c r="Z2909" t="inlineStr">
        <is>
          <t>home_use</t>
        </is>
      </c>
      <c r="AA2909" t="inlineStr">
        <is>
          <t>IMP00306</t>
        </is>
      </c>
      <c r="AB2909" t="inlineStr">
        <is>
          <t>T102141</t>
        </is>
      </c>
      <c r="AC2909" s="32" t="n">
        <v>3827072.12</v>
      </c>
      <c r="AD2909" s="32" t="n">
        <v>440113.29</v>
      </c>
      <c r="AE2909" s="35">
        <f>(LEFT(Y2909,4)-Parameters!$B$23)*12+MID(Y2909,6,2)-Parameters!$B$24+1</f>
        <v/>
      </c>
    </row>
    <row r="2910">
      <c r="X2910" t="inlineStr">
        <is>
          <t>L0184563</t>
        </is>
      </c>
      <c r="Y2910" t="inlineStr">
        <is>
          <t>2025-12-25</t>
        </is>
      </c>
      <c r="Z2910" t="inlineStr">
        <is>
          <t>home_use</t>
        </is>
      </c>
      <c r="AA2910" t="inlineStr">
        <is>
          <t>IMP00306</t>
        </is>
      </c>
      <c r="AB2910" t="inlineStr">
        <is>
          <t>T102141</t>
        </is>
      </c>
      <c r="AC2910" s="32" t="n">
        <v>381415.35</v>
      </c>
      <c r="AD2910" s="32" t="n">
        <v>40048.61</v>
      </c>
      <c r="AE2910" s="35">
        <f>(LEFT(Y2910,4)-Parameters!$B$23)*12+MID(Y2910,6,2)-Parameters!$B$24+1</f>
        <v/>
      </c>
    </row>
    <row r="2911">
      <c r="X2911" t="inlineStr">
        <is>
          <t>L0184763</t>
        </is>
      </c>
      <c r="Y2911" t="inlineStr">
        <is>
          <t>2025-12-26</t>
        </is>
      </c>
      <c r="Z2911" t="inlineStr">
        <is>
          <t>home_use</t>
        </is>
      </c>
      <c r="AA2911" t="inlineStr">
        <is>
          <t>IMP00306</t>
        </is>
      </c>
      <c r="AB2911" t="inlineStr">
        <is>
          <t>T102141</t>
        </is>
      </c>
      <c r="AC2911" s="32" t="n">
        <v>741937.16</v>
      </c>
      <c r="AD2911" s="32" t="n">
        <v>92742.14</v>
      </c>
      <c r="AE2911" s="35">
        <f>(LEFT(Y2911,4)-Parameters!$B$23)*12+MID(Y2911,6,2)-Parameters!$B$24+1</f>
        <v/>
      </c>
    </row>
    <row r="2912">
      <c r="X2912" t="inlineStr">
        <is>
          <t>L0184764</t>
        </is>
      </c>
      <c r="Y2912" t="inlineStr">
        <is>
          <t>2025-12-26</t>
        </is>
      </c>
      <c r="Z2912" t="inlineStr">
        <is>
          <t>home_use</t>
        </is>
      </c>
      <c r="AA2912" t="inlineStr">
        <is>
          <t>IMP00306</t>
        </is>
      </c>
      <c r="AB2912" t="inlineStr">
        <is>
          <t>T102141</t>
        </is>
      </c>
      <c r="AC2912" s="32" t="n">
        <v>308040.94</v>
      </c>
      <c r="AD2912" s="32" t="n">
        <v>34500.59</v>
      </c>
      <c r="AE2912" s="35">
        <f>(LEFT(Y2912,4)-Parameters!$B$23)*12+MID(Y2912,6,2)-Parameters!$B$24+1</f>
        <v/>
      </c>
    </row>
    <row r="2913">
      <c r="X2913" t="inlineStr">
        <is>
          <t>L0184765</t>
        </is>
      </c>
      <c r="Y2913" t="inlineStr">
        <is>
          <t>2025-12-26</t>
        </is>
      </c>
      <c r="Z2913" t="inlineStr">
        <is>
          <t>home_use</t>
        </is>
      </c>
      <c r="AA2913" t="inlineStr">
        <is>
          <t>IMP00306</t>
        </is>
      </c>
      <c r="AB2913" t="inlineStr">
        <is>
          <t>T102141</t>
        </is>
      </c>
      <c r="AC2913" s="32" t="n">
        <v>506149.33</v>
      </c>
      <c r="AD2913" s="32" t="n">
        <v>53145.68</v>
      </c>
      <c r="AE2913" s="35">
        <f>(LEFT(Y2913,4)-Parameters!$B$23)*12+MID(Y2913,6,2)-Parameters!$B$24+1</f>
        <v/>
      </c>
    </row>
    <row r="2914">
      <c r="X2914" t="inlineStr">
        <is>
          <t>L0184768</t>
        </is>
      </c>
      <c r="Y2914" t="inlineStr">
        <is>
          <t>2025-12-26</t>
        </is>
      </c>
      <c r="Z2914" t="inlineStr">
        <is>
          <t>warehouse_out</t>
        </is>
      </c>
      <c r="AA2914" t="inlineStr">
        <is>
          <t>IMP00306</t>
        </is>
      </c>
      <c r="AB2914" t="inlineStr">
        <is>
          <t>T102141</t>
        </is>
      </c>
      <c r="AC2914" s="32" t="n">
        <v>405283.55</v>
      </c>
      <c r="AD2914" s="32" t="n">
        <v>42554.77</v>
      </c>
      <c r="AE2914" s="35">
        <f>(LEFT(Y2914,4)-Parameters!$B$23)*12+MID(Y2914,6,2)-Parameters!$B$24+1</f>
        <v/>
      </c>
    </row>
    <row r="2915">
      <c r="X2915" t="inlineStr">
        <is>
          <t>L0185001</t>
        </is>
      </c>
      <c r="Y2915" t="inlineStr">
        <is>
          <t>2025-12-27</t>
        </is>
      </c>
      <c r="Z2915" t="inlineStr">
        <is>
          <t>home_use</t>
        </is>
      </c>
      <c r="AA2915" t="inlineStr">
        <is>
          <t>IMP00306</t>
        </is>
      </c>
      <c r="AB2915" t="inlineStr">
        <is>
          <t>T102141</t>
        </is>
      </c>
      <c r="AC2915" s="32" t="n">
        <v>690960.1899999999</v>
      </c>
      <c r="AD2915" s="32" t="n">
        <v>86370.02</v>
      </c>
      <c r="AE2915" s="35">
        <f>(LEFT(Y2915,4)-Parameters!$B$23)*12+MID(Y2915,6,2)-Parameters!$B$24+1</f>
        <v/>
      </c>
    </row>
    <row r="2916">
      <c r="X2916" t="inlineStr">
        <is>
          <t>L0185002</t>
        </is>
      </c>
      <c r="Y2916" t="inlineStr">
        <is>
          <t>2025-12-27</t>
        </is>
      </c>
      <c r="Z2916" t="inlineStr">
        <is>
          <t>home_use</t>
        </is>
      </c>
      <c r="AA2916" t="inlineStr">
        <is>
          <t>IMP00306</t>
        </is>
      </c>
      <c r="AB2916" t="inlineStr">
        <is>
          <t>T102141</t>
        </is>
      </c>
      <c r="AC2916" s="32" t="n">
        <v>644984.14</v>
      </c>
      <c r="AD2916" s="32" t="n">
        <v>80623.02</v>
      </c>
      <c r="AE2916" s="35">
        <f>(LEFT(Y2916,4)-Parameters!$B$23)*12+MID(Y2916,6,2)-Parameters!$B$24+1</f>
        <v/>
      </c>
    </row>
    <row r="2917">
      <c r="X2917" t="inlineStr">
        <is>
          <t>L0185225</t>
        </is>
      </c>
      <c r="Y2917" t="inlineStr">
        <is>
          <t>2025-12-28</t>
        </is>
      </c>
      <c r="Z2917" t="inlineStr">
        <is>
          <t>home_use</t>
        </is>
      </c>
      <c r="AA2917" t="inlineStr">
        <is>
          <t>IMP00306</t>
        </is>
      </c>
      <c r="AB2917" t="inlineStr">
        <is>
          <t>T102141</t>
        </is>
      </c>
      <c r="AC2917" s="32" t="n">
        <v>479451.44</v>
      </c>
      <c r="AD2917" s="32" t="n">
        <v>50342.4</v>
      </c>
      <c r="AE2917" s="35">
        <f>(LEFT(Y2917,4)-Parameters!$B$23)*12+MID(Y2917,6,2)-Parameters!$B$24+1</f>
        <v/>
      </c>
    </row>
    <row r="2918">
      <c r="X2918" t="inlineStr">
        <is>
          <t>L0185226</t>
        </is>
      </c>
      <c r="Y2918" t="inlineStr">
        <is>
          <t>2025-12-28</t>
        </is>
      </c>
      <c r="Z2918" t="inlineStr">
        <is>
          <t>home_use</t>
        </is>
      </c>
      <c r="AA2918" t="inlineStr">
        <is>
          <t>IMP00306</t>
        </is>
      </c>
      <c r="AB2918" t="inlineStr">
        <is>
          <t>T102141</t>
        </is>
      </c>
      <c r="AC2918" s="32" t="n">
        <v>4742881.76</v>
      </c>
      <c r="AD2918" s="32" t="n">
        <v>545431.4</v>
      </c>
      <c r="AE2918" s="35">
        <f>(LEFT(Y2918,4)-Parameters!$B$23)*12+MID(Y2918,6,2)-Parameters!$B$24+1</f>
        <v/>
      </c>
    </row>
    <row r="2919">
      <c r="X2919" t="inlineStr">
        <is>
          <t>L0185227</t>
        </is>
      </c>
      <c r="Y2919" t="inlineStr">
        <is>
          <t>2025-12-28</t>
        </is>
      </c>
      <c r="Z2919" t="inlineStr">
        <is>
          <t>home_use</t>
        </is>
      </c>
      <c r="AA2919" t="inlineStr">
        <is>
          <t>IMP00306</t>
        </is>
      </c>
      <c r="AB2919" t="inlineStr">
        <is>
          <t>T102141</t>
        </is>
      </c>
      <c r="AC2919" s="32" t="n">
        <v>361669.38</v>
      </c>
      <c r="AD2919" s="32" t="n">
        <v>45208.67</v>
      </c>
      <c r="AE2919" s="35">
        <f>(LEFT(Y2919,4)-Parameters!$B$23)*12+MID(Y2919,6,2)-Parameters!$B$24+1</f>
        <v/>
      </c>
    </row>
    <row r="2920">
      <c r="X2920" t="inlineStr">
        <is>
          <t>L0185441</t>
        </is>
      </c>
      <c r="Y2920" t="inlineStr">
        <is>
          <t>2026-01-01</t>
        </is>
      </c>
      <c r="Z2920" t="inlineStr">
        <is>
          <t>home_use</t>
        </is>
      </c>
      <c r="AA2920" t="inlineStr">
        <is>
          <t>IMP00306</t>
        </is>
      </c>
      <c r="AB2920" t="inlineStr">
        <is>
          <t>T102141</t>
        </is>
      </c>
      <c r="AC2920" s="32" t="n">
        <v>192614.53</v>
      </c>
      <c r="AD2920" s="32" t="n">
        <v>20224.53</v>
      </c>
      <c r="AE2920" s="35">
        <f>(LEFT(Y2920,4)-Parameters!$B$23)*12+MID(Y2920,6,2)-Parameters!$B$24+1</f>
        <v/>
      </c>
    </row>
    <row r="2921">
      <c r="X2921" t="inlineStr">
        <is>
          <t>L0185443</t>
        </is>
      </c>
      <c r="Y2921" t="inlineStr">
        <is>
          <t>2026-01-01</t>
        </is>
      </c>
      <c r="Z2921" t="inlineStr">
        <is>
          <t>home_use</t>
        </is>
      </c>
      <c r="AA2921" t="inlineStr">
        <is>
          <t>IMP00306</t>
        </is>
      </c>
      <c r="AB2921" t="inlineStr">
        <is>
          <t>T102141</t>
        </is>
      </c>
      <c r="AC2921" s="32" t="n">
        <v>958326.42</v>
      </c>
      <c r="AD2921" s="32" t="n">
        <v>119790.8</v>
      </c>
      <c r="AE2921" s="35">
        <f>(LEFT(Y2921,4)-Parameters!$B$23)*12+MID(Y2921,6,2)-Parameters!$B$24+1</f>
        <v/>
      </c>
    </row>
    <row r="2922">
      <c r="X2922" t="inlineStr">
        <is>
          <t>L0185444</t>
        </is>
      </c>
      <c r="Y2922" t="inlineStr">
        <is>
          <t>2026-01-01</t>
        </is>
      </c>
      <c r="Z2922" t="inlineStr">
        <is>
          <t>home_use</t>
        </is>
      </c>
      <c r="AA2922" t="inlineStr">
        <is>
          <t>IMP00306</t>
        </is>
      </c>
      <c r="AB2922" t="inlineStr">
        <is>
          <t>T102141</t>
        </is>
      </c>
      <c r="AC2922" s="32" t="n">
        <v>273057.43</v>
      </c>
      <c r="AD2922" s="32" t="n">
        <v>28671.03</v>
      </c>
      <c r="AE2922" s="35">
        <f>(LEFT(Y2922,4)-Parameters!$B$23)*12+MID(Y2922,6,2)-Parameters!$B$24+1</f>
        <v/>
      </c>
    </row>
    <row r="2923">
      <c r="X2923" t="inlineStr">
        <is>
          <t>L0185445</t>
        </is>
      </c>
      <c r="Y2923" t="inlineStr">
        <is>
          <t>2026-01-01</t>
        </is>
      </c>
      <c r="Z2923" t="inlineStr">
        <is>
          <t>home_use</t>
        </is>
      </c>
      <c r="AA2923" t="inlineStr">
        <is>
          <t>IMP00306</t>
        </is>
      </c>
      <c r="AB2923" t="inlineStr">
        <is>
          <t>T102141</t>
        </is>
      </c>
      <c r="AC2923" s="32" t="n">
        <v>223598.05</v>
      </c>
      <c r="AD2923" s="32" t="n">
        <v>27949.76</v>
      </c>
      <c r="AE2923" s="35">
        <f>(LEFT(Y2923,4)-Parameters!$B$23)*12+MID(Y2923,6,2)-Parameters!$B$24+1</f>
        <v/>
      </c>
    </row>
    <row r="2924">
      <c r="X2924" t="inlineStr">
        <is>
          <t>L0185446</t>
        </is>
      </c>
      <c r="Y2924" t="inlineStr">
        <is>
          <t>2026-01-01</t>
        </is>
      </c>
      <c r="Z2924" t="inlineStr">
        <is>
          <t>home_use</t>
        </is>
      </c>
      <c r="AA2924" t="inlineStr">
        <is>
          <t>IMP00306</t>
        </is>
      </c>
      <c r="AB2924" t="inlineStr">
        <is>
          <t>T102141</t>
        </is>
      </c>
      <c r="AC2924" s="32" t="n">
        <v>1093813.9</v>
      </c>
      <c r="AD2924" s="32" t="n">
        <v>136726.74</v>
      </c>
      <c r="AE2924" s="35">
        <f>(LEFT(Y2924,4)-Parameters!$B$23)*12+MID(Y2924,6,2)-Parameters!$B$24+1</f>
        <v/>
      </c>
    </row>
    <row r="2925">
      <c r="X2925" t="inlineStr">
        <is>
          <t>L0185447</t>
        </is>
      </c>
      <c r="Y2925" t="inlineStr">
        <is>
          <t>2026-01-01</t>
        </is>
      </c>
      <c r="Z2925" t="inlineStr">
        <is>
          <t>home_use</t>
        </is>
      </c>
      <c r="AA2925" t="inlineStr">
        <is>
          <t>IMP00306</t>
        </is>
      </c>
      <c r="AB2925" t="inlineStr">
        <is>
          <t>T102141</t>
        </is>
      </c>
      <c r="AC2925" s="32" t="n">
        <v>814078.8100000001</v>
      </c>
      <c r="AD2925" s="32" t="n">
        <v>85478.28</v>
      </c>
      <c r="AE2925" s="35">
        <f>(LEFT(Y2925,4)-Parameters!$B$23)*12+MID(Y2925,6,2)-Parameters!$B$24+1</f>
        <v/>
      </c>
    </row>
    <row r="2926">
      <c r="X2926" t="inlineStr">
        <is>
          <t>L0185449</t>
        </is>
      </c>
      <c r="Y2926" t="inlineStr">
        <is>
          <t>2026-01-01</t>
        </is>
      </c>
      <c r="Z2926" t="inlineStr">
        <is>
          <t>home_use</t>
        </is>
      </c>
      <c r="AA2926" t="inlineStr">
        <is>
          <t>IMP00306</t>
        </is>
      </c>
      <c r="AB2926" t="inlineStr">
        <is>
          <t>T102141</t>
        </is>
      </c>
      <c r="AC2926" s="32" t="n">
        <v>710000.64</v>
      </c>
      <c r="AD2926" s="32" t="n">
        <v>74550.07000000001</v>
      </c>
      <c r="AE2926" s="35">
        <f>(LEFT(Y2926,4)-Parameters!$B$23)*12+MID(Y2926,6,2)-Parameters!$B$24+1</f>
        <v/>
      </c>
    </row>
    <row r="2927">
      <c r="X2927" t="inlineStr">
        <is>
          <t>L0185703</t>
        </is>
      </c>
      <c r="Y2927" t="inlineStr">
        <is>
          <t>2026-01-02</t>
        </is>
      </c>
      <c r="Z2927" t="inlineStr">
        <is>
          <t>home_use</t>
        </is>
      </c>
      <c r="AA2927" t="inlineStr">
        <is>
          <t>IMP00306</t>
        </is>
      </c>
      <c r="AB2927" t="inlineStr">
        <is>
          <t>T102141</t>
        </is>
      </c>
      <c r="AC2927" s="32" t="n">
        <v>304560.73</v>
      </c>
      <c r="AD2927" s="32" t="n">
        <v>38070.09</v>
      </c>
      <c r="AE2927" s="35">
        <f>(LEFT(Y2927,4)-Parameters!$B$23)*12+MID(Y2927,6,2)-Parameters!$B$24+1</f>
        <v/>
      </c>
    </row>
    <row r="2928">
      <c r="X2928" t="inlineStr">
        <is>
          <t>L0185704</t>
        </is>
      </c>
      <c r="Y2928" t="inlineStr">
        <is>
          <t>2026-01-02</t>
        </is>
      </c>
      <c r="Z2928" t="inlineStr">
        <is>
          <t>home_use</t>
        </is>
      </c>
      <c r="AA2928" t="inlineStr">
        <is>
          <t>IMP00306</t>
        </is>
      </c>
      <c r="AB2928" t="inlineStr">
        <is>
          <t>T102141</t>
        </is>
      </c>
      <c r="AC2928" s="32" t="n">
        <v>220998.8</v>
      </c>
      <c r="AD2928" s="32" t="n">
        <v>23204.87</v>
      </c>
      <c r="AE2928" s="35">
        <f>(LEFT(Y2928,4)-Parameters!$B$23)*12+MID(Y2928,6,2)-Parameters!$B$24+1</f>
        <v/>
      </c>
    </row>
    <row r="2929">
      <c r="X2929" t="inlineStr">
        <is>
          <t>L0185705</t>
        </is>
      </c>
      <c r="Y2929" t="inlineStr">
        <is>
          <t>2026-01-02</t>
        </is>
      </c>
      <c r="Z2929" t="inlineStr">
        <is>
          <t>home_use</t>
        </is>
      </c>
      <c r="AA2929" t="inlineStr">
        <is>
          <t>IMP00306</t>
        </is>
      </c>
      <c r="AB2929" t="inlineStr">
        <is>
          <t>T102141</t>
        </is>
      </c>
      <c r="AC2929" s="32" t="n">
        <v>478796.85</v>
      </c>
      <c r="AD2929" s="32" t="n">
        <v>50273.67</v>
      </c>
      <c r="AE2929" s="35">
        <f>(LEFT(Y2929,4)-Parameters!$B$23)*12+MID(Y2929,6,2)-Parameters!$B$24+1</f>
        <v/>
      </c>
    </row>
    <row r="2930">
      <c r="X2930" t="inlineStr">
        <is>
          <t>L0185965</t>
        </is>
      </c>
      <c r="Y2930" t="inlineStr">
        <is>
          <t>2026-01-03</t>
        </is>
      </c>
      <c r="Z2930" t="inlineStr">
        <is>
          <t>home_use</t>
        </is>
      </c>
      <c r="AA2930" t="inlineStr">
        <is>
          <t>IMP00306</t>
        </is>
      </c>
      <c r="AB2930" t="inlineStr">
        <is>
          <t>T102141</t>
        </is>
      </c>
      <c r="AC2930" s="32" t="n">
        <v>1126051.71</v>
      </c>
      <c r="AD2930" s="32" t="n">
        <v>118235.43</v>
      </c>
      <c r="AE2930" s="35">
        <f>(LEFT(Y2930,4)-Parameters!$B$23)*12+MID(Y2930,6,2)-Parameters!$B$24+1</f>
        <v/>
      </c>
    </row>
    <row r="2931">
      <c r="X2931" t="inlineStr">
        <is>
          <t>L0185967</t>
        </is>
      </c>
      <c r="Y2931" t="inlineStr">
        <is>
          <t>2026-01-03</t>
        </is>
      </c>
      <c r="Z2931" t="inlineStr">
        <is>
          <t>home_use</t>
        </is>
      </c>
      <c r="AA2931" t="inlineStr">
        <is>
          <t>IMP00306</t>
        </is>
      </c>
      <c r="AB2931" t="inlineStr">
        <is>
          <t>T102141</t>
        </is>
      </c>
      <c r="AC2931" s="32" t="n">
        <v>429655.45</v>
      </c>
      <c r="AD2931" s="32" t="n">
        <v>45113.82</v>
      </c>
      <c r="AE2931" s="35">
        <f>(LEFT(Y2931,4)-Parameters!$B$23)*12+MID(Y2931,6,2)-Parameters!$B$24+1</f>
        <v/>
      </c>
    </row>
    <row r="2932">
      <c r="X2932" t="inlineStr">
        <is>
          <t>L0185968</t>
        </is>
      </c>
      <c r="Y2932" t="inlineStr">
        <is>
          <t>2026-01-03</t>
        </is>
      </c>
      <c r="Z2932" t="inlineStr">
        <is>
          <t>home_use</t>
        </is>
      </c>
      <c r="AA2932" t="inlineStr">
        <is>
          <t>IMP00306</t>
        </is>
      </c>
      <c r="AB2932" t="inlineStr">
        <is>
          <t>T102141</t>
        </is>
      </c>
      <c r="AC2932" s="32" t="n">
        <v>603257.46</v>
      </c>
      <c r="AD2932" s="32" t="n">
        <v>75407.17999999999</v>
      </c>
      <c r="AE2932" s="35">
        <f>(LEFT(Y2932,4)-Parameters!$B$23)*12+MID(Y2932,6,2)-Parameters!$B$24+1</f>
        <v/>
      </c>
    </row>
    <row r="2933">
      <c r="X2933" t="inlineStr">
        <is>
          <t>L0185969</t>
        </is>
      </c>
      <c r="Y2933" t="inlineStr">
        <is>
          <t>2026-01-03</t>
        </is>
      </c>
      <c r="Z2933" t="inlineStr">
        <is>
          <t>home_use</t>
        </is>
      </c>
      <c r="AA2933" t="inlineStr">
        <is>
          <t>IMP00306</t>
        </is>
      </c>
      <c r="AB2933" t="inlineStr">
        <is>
          <t>T102141</t>
        </is>
      </c>
      <c r="AC2933" s="32" t="n">
        <v>1316096.15</v>
      </c>
      <c r="AD2933" s="32" t="n">
        <v>164512.02</v>
      </c>
      <c r="AE2933" s="35">
        <f>(LEFT(Y2933,4)-Parameters!$B$23)*12+MID(Y2933,6,2)-Parameters!$B$24+1</f>
        <v/>
      </c>
    </row>
    <row r="2934">
      <c r="X2934" t="inlineStr">
        <is>
          <t>L0185970</t>
        </is>
      </c>
      <c r="Y2934" t="inlineStr">
        <is>
          <t>2026-01-03</t>
        </is>
      </c>
      <c r="Z2934" t="inlineStr">
        <is>
          <t>home_use</t>
        </is>
      </c>
      <c r="AA2934" t="inlineStr">
        <is>
          <t>IMP00306</t>
        </is>
      </c>
      <c r="AB2934" t="inlineStr">
        <is>
          <t>T102141</t>
        </is>
      </c>
      <c r="AC2934" s="32" t="n">
        <v>1175225.41</v>
      </c>
      <c r="AD2934" s="32" t="n">
        <v>146903.18</v>
      </c>
      <c r="AE2934" s="35">
        <f>(LEFT(Y2934,4)-Parameters!$B$23)*12+MID(Y2934,6,2)-Parameters!$B$24+1</f>
        <v/>
      </c>
    </row>
    <row r="2935">
      <c r="X2935" t="inlineStr">
        <is>
          <t>L0186211</t>
        </is>
      </c>
      <c r="Y2935" t="inlineStr">
        <is>
          <t>2026-01-04</t>
        </is>
      </c>
      <c r="Z2935" t="inlineStr">
        <is>
          <t>home_use</t>
        </is>
      </c>
      <c r="AA2935" t="inlineStr">
        <is>
          <t>IMP00306</t>
        </is>
      </c>
      <c r="AB2935" t="inlineStr">
        <is>
          <t>T102141</t>
        </is>
      </c>
      <c r="AC2935" s="32" t="n">
        <v>252803.93</v>
      </c>
      <c r="AD2935" s="32" t="n">
        <v>26544.41</v>
      </c>
      <c r="AE2935" s="35">
        <f>(LEFT(Y2935,4)-Parameters!$B$23)*12+MID(Y2935,6,2)-Parameters!$B$24+1</f>
        <v/>
      </c>
    </row>
    <row r="2936">
      <c r="X2936" t="inlineStr">
        <is>
          <t>L0186212</t>
        </is>
      </c>
      <c r="Y2936" t="inlineStr">
        <is>
          <t>2026-01-04</t>
        </is>
      </c>
      <c r="Z2936" t="inlineStr">
        <is>
          <t>home_use</t>
        </is>
      </c>
      <c r="AA2936" t="inlineStr">
        <is>
          <t>IMP00306</t>
        </is>
      </c>
      <c r="AB2936" t="inlineStr">
        <is>
          <t>T102141</t>
        </is>
      </c>
      <c r="AC2936" s="32" t="n">
        <v>348774.2</v>
      </c>
      <c r="AD2936" s="32" t="n">
        <v>43596.77</v>
      </c>
      <c r="AE2936" s="35">
        <f>(LEFT(Y2936,4)-Parameters!$B$23)*12+MID(Y2936,6,2)-Parameters!$B$24+1</f>
        <v/>
      </c>
    </row>
    <row r="2937">
      <c r="X2937" t="inlineStr">
        <is>
          <t>L0186213</t>
        </is>
      </c>
      <c r="Y2937" t="inlineStr">
        <is>
          <t>2026-01-04</t>
        </is>
      </c>
      <c r="Z2937" t="inlineStr">
        <is>
          <t>warehouse_out</t>
        </is>
      </c>
      <c r="AA2937" t="inlineStr">
        <is>
          <t>IMP00306</t>
        </is>
      </c>
      <c r="AB2937" t="inlineStr">
        <is>
          <t>T102141</t>
        </is>
      </c>
      <c r="AC2937" s="32" t="n">
        <v>726427.33</v>
      </c>
      <c r="AD2937" s="32" t="n">
        <v>76274.87</v>
      </c>
      <c r="AE2937" s="35">
        <f>(LEFT(Y2937,4)-Parameters!$B$23)*12+MID(Y2937,6,2)-Parameters!$B$24+1</f>
        <v/>
      </c>
    </row>
    <row r="2938">
      <c r="X2938" t="inlineStr">
        <is>
          <t>L0186463</t>
        </is>
      </c>
      <c r="Y2938" t="inlineStr">
        <is>
          <t>2026-01-05</t>
        </is>
      </c>
      <c r="Z2938" t="inlineStr">
        <is>
          <t>home_use</t>
        </is>
      </c>
      <c r="AA2938" t="inlineStr">
        <is>
          <t>IMP00306</t>
        </is>
      </c>
      <c r="AB2938" t="inlineStr">
        <is>
          <t>T102141</t>
        </is>
      </c>
      <c r="AC2938" s="32" t="n">
        <v>583016.6800000001</v>
      </c>
      <c r="AD2938" s="32" t="n">
        <v>72877.09</v>
      </c>
      <c r="AE2938" s="35">
        <f>(LEFT(Y2938,4)-Parameters!$B$23)*12+MID(Y2938,6,2)-Parameters!$B$24+1</f>
        <v/>
      </c>
    </row>
    <row r="2939">
      <c r="X2939" t="inlineStr">
        <is>
          <t>L0186464</t>
        </is>
      </c>
      <c r="Y2939" t="inlineStr">
        <is>
          <t>2026-01-05</t>
        </is>
      </c>
      <c r="Z2939" t="inlineStr">
        <is>
          <t>home_use</t>
        </is>
      </c>
      <c r="AA2939" t="inlineStr">
        <is>
          <t>IMP00306</t>
        </is>
      </c>
      <c r="AB2939" t="inlineStr">
        <is>
          <t>T102141</t>
        </is>
      </c>
      <c r="AC2939" s="32" t="n">
        <v>577436.48</v>
      </c>
      <c r="AD2939" s="32" t="n">
        <v>72179.56</v>
      </c>
      <c r="AE2939" s="35">
        <f>(LEFT(Y2939,4)-Parameters!$B$23)*12+MID(Y2939,6,2)-Parameters!$B$24+1</f>
        <v/>
      </c>
    </row>
    <row r="2940">
      <c r="X2940" t="inlineStr">
        <is>
          <t>L0186465</t>
        </is>
      </c>
      <c r="Y2940" t="inlineStr">
        <is>
          <t>2026-01-05</t>
        </is>
      </c>
      <c r="Z2940" t="inlineStr">
        <is>
          <t>home_use</t>
        </is>
      </c>
      <c r="AA2940" t="inlineStr">
        <is>
          <t>IMP00306</t>
        </is>
      </c>
      <c r="AB2940" t="inlineStr">
        <is>
          <t>T102141</t>
        </is>
      </c>
      <c r="AC2940" s="32" t="n">
        <v>898853.37</v>
      </c>
      <c r="AD2940" s="32" t="n">
        <v>94379.60000000001</v>
      </c>
      <c r="AE2940" s="35">
        <f>(LEFT(Y2940,4)-Parameters!$B$23)*12+MID(Y2940,6,2)-Parameters!$B$24+1</f>
        <v/>
      </c>
    </row>
    <row r="2941">
      <c r="X2941" t="inlineStr">
        <is>
          <t>L0186466</t>
        </is>
      </c>
      <c r="Y2941" t="inlineStr">
        <is>
          <t>2026-01-05</t>
        </is>
      </c>
      <c r="Z2941" t="inlineStr">
        <is>
          <t>home_use</t>
        </is>
      </c>
      <c r="AA2941" t="inlineStr">
        <is>
          <t>IMP00306</t>
        </is>
      </c>
      <c r="AB2941" t="inlineStr">
        <is>
          <t>T102141</t>
        </is>
      </c>
      <c r="AC2941" s="32" t="n">
        <v>367979.89</v>
      </c>
      <c r="AD2941" s="32" t="n">
        <v>38637.89</v>
      </c>
      <c r="AE2941" s="35">
        <f>(LEFT(Y2941,4)-Parameters!$B$23)*12+MID(Y2941,6,2)-Parameters!$B$24+1</f>
        <v/>
      </c>
    </row>
    <row r="2942">
      <c r="X2942" t="inlineStr">
        <is>
          <t>L0186468</t>
        </is>
      </c>
      <c r="Y2942" t="inlineStr">
        <is>
          <t>2026-01-05</t>
        </is>
      </c>
      <c r="Z2942" t="inlineStr">
        <is>
          <t>home_use</t>
        </is>
      </c>
      <c r="AA2942" t="inlineStr">
        <is>
          <t>IMP00306</t>
        </is>
      </c>
      <c r="AB2942" t="inlineStr">
        <is>
          <t>T102141</t>
        </is>
      </c>
      <c r="AC2942" s="32" t="n">
        <v>660730.95</v>
      </c>
      <c r="AD2942" s="32" t="n">
        <v>82591.37</v>
      </c>
      <c r="AE2942" s="35">
        <f>(LEFT(Y2942,4)-Parameters!$B$23)*12+MID(Y2942,6,2)-Parameters!$B$24+1</f>
        <v/>
      </c>
    </row>
    <row r="2943">
      <c r="X2943" t="inlineStr">
        <is>
          <t>L0186469</t>
        </is>
      </c>
      <c r="Y2943" t="inlineStr">
        <is>
          <t>2026-01-05</t>
        </is>
      </c>
      <c r="Z2943" t="inlineStr">
        <is>
          <t>home_use</t>
        </is>
      </c>
      <c r="AA2943" t="inlineStr">
        <is>
          <t>IMP00306</t>
        </is>
      </c>
      <c r="AB2943" t="inlineStr">
        <is>
          <t>T102141</t>
        </is>
      </c>
      <c r="AC2943" s="32" t="n">
        <v>268436.45</v>
      </c>
      <c r="AD2943" s="32" t="n">
        <v>28185.83</v>
      </c>
      <c r="AE2943" s="35">
        <f>(LEFT(Y2943,4)-Parameters!$B$23)*12+MID(Y2943,6,2)-Parameters!$B$24+1</f>
        <v/>
      </c>
    </row>
    <row r="2944">
      <c r="X2944" t="inlineStr">
        <is>
          <t>L0186471</t>
        </is>
      </c>
      <c r="Y2944" t="inlineStr">
        <is>
          <t>2026-01-05</t>
        </is>
      </c>
      <c r="Z2944" t="inlineStr">
        <is>
          <t>home_use</t>
        </is>
      </c>
      <c r="AA2944" t="inlineStr">
        <is>
          <t>IMP00306</t>
        </is>
      </c>
      <c r="AB2944" t="inlineStr">
        <is>
          <t>T102141</t>
        </is>
      </c>
      <c r="AC2944" s="32" t="n">
        <v>171263.43</v>
      </c>
      <c r="AD2944" s="32" t="n">
        <v>17982.66</v>
      </c>
      <c r="AE2944" s="35">
        <f>(LEFT(Y2944,4)-Parameters!$B$23)*12+MID(Y2944,6,2)-Parameters!$B$24+1</f>
        <v/>
      </c>
    </row>
    <row r="2945">
      <c r="X2945" t="inlineStr">
        <is>
          <t>L0186730</t>
        </is>
      </c>
      <c r="Y2945" t="inlineStr">
        <is>
          <t>2026-01-06</t>
        </is>
      </c>
      <c r="Z2945" t="inlineStr">
        <is>
          <t>home_use</t>
        </is>
      </c>
      <c r="AA2945" t="inlineStr">
        <is>
          <t>IMP00306</t>
        </is>
      </c>
      <c r="AB2945" t="inlineStr">
        <is>
          <t>T102141</t>
        </is>
      </c>
      <c r="AC2945" s="32" t="n">
        <v>270894.19</v>
      </c>
      <c r="AD2945" s="32" t="n">
        <v>28443.89</v>
      </c>
      <c r="AE2945" s="35">
        <f>(LEFT(Y2945,4)-Parameters!$B$23)*12+MID(Y2945,6,2)-Parameters!$B$24+1</f>
        <v/>
      </c>
    </row>
    <row r="2946">
      <c r="X2946" t="inlineStr">
        <is>
          <t>L0186731</t>
        </is>
      </c>
      <c r="Y2946" t="inlineStr">
        <is>
          <t>2026-01-06</t>
        </is>
      </c>
      <c r="Z2946" t="inlineStr">
        <is>
          <t>home_use</t>
        </is>
      </c>
      <c r="AA2946" t="inlineStr">
        <is>
          <t>IMP00306</t>
        </is>
      </c>
      <c r="AB2946" t="inlineStr">
        <is>
          <t>T102141</t>
        </is>
      </c>
      <c r="AC2946" s="32" t="n">
        <v>361985.98</v>
      </c>
      <c r="AD2946" s="32" t="n">
        <v>38008.53</v>
      </c>
      <c r="AE2946" s="35">
        <f>(LEFT(Y2946,4)-Parameters!$B$23)*12+MID(Y2946,6,2)-Parameters!$B$24+1</f>
        <v/>
      </c>
    </row>
    <row r="2947">
      <c r="X2947" t="inlineStr">
        <is>
          <t>L0186734</t>
        </is>
      </c>
      <c r="Y2947" t="inlineStr">
        <is>
          <t>2026-01-06</t>
        </is>
      </c>
      <c r="Z2947" t="inlineStr">
        <is>
          <t>home_use</t>
        </is>
      </c>
      <c r="AA2947" t="inlineStr">
        <is>
          <t>IMP00306</t>
        </is>
      </c>
      <c r="AB2947" t="inlineStr">
        <is>
          <t>T102141</t>
        </is>
      </c>
      <c r="AC2947" s="32" t="n">
        <v>357440.17</v>
      </c>
      <c r="AD2947" s="32" t="n">
        <v>37531.22</v>
      </c>
      <c r="AE2947" s="35">
        <f>(LEFT(Y2947,4)-Parameters!$B$23)*12+MID(Y2947,6,2)-Parameters!$B$24+1</f>
        <v/>
      </c>
    </row>
    <row r="2948">
      <c r="X2948" t="inlineStr">
        <is>
          <t>L0186735</t>
        </is>
      </c>
      <c r="Y2948" t="inlineStr">
        <is>
          <t>2026-01-06</t>
        </is>
      </c>
      <c r="Z2948" t="inlineStr">
        <is>
          <t>home_use</t>
        </is>
      </c>
      <c r="AA2948" t="inlineStr">
        <is>
          <t>IMP00306</t>
        </is>
      </c>
      <c r="AB2948" t="inlineStr">
        <is>
          <t>T102141</t>
        </is>
      </c>
      <c r="AC2948" s="32" t="n">
        <v>232216.05</v>
      </c>
      <c r="AD2948" s="32" t="n">
        <v>24382.68</v>
      </c>
      <c r="AE2948" s="35">
        <f>(LEFT(Y2948,4)-Parameters!$B$23)*12+MID(Y2948,6,2)-Parameters!$B$24+1</f>
        <v/>
      </c>
    </row>
    <row r="2949">
      <c r="X2949" t="inlineStr">
        <is>
          <t>L0186736</t>
        </is>
      </c>
      <c r="Y2949" t="inlineStr">
        <is>
          <t>2026-01-06</t>
        </is>
      </c>
      <c r="Z2949" t="inlineStr">
        <is>
          <t>home_use</t>
        </is>
      </c>
      <c r="AA2949" t="inlineStr">
        <is>
          <t>IMP00306</t>
        </is>
      </c>
      <c r="AB2949" t="inlineStr">
        <is>
          <t>T102141</t>
        </is>
      </c>
      <c r="AC2949" s="32" t="n">
        <v>2613465.41</v>
      </c>
      <c r="AD2949" s="32" t="n">
        <v>326683.18</v>
      </c>
      <c r="AE2949" s="35">
        <f>(LEFT(Y2949,4)-Parameters!$B$23)*12+MID(Y2949,6,2)-Parameters!$B$24+1</f>
        <v/>
      </c>
    </row>
    <row r="2950">
      <c r="X2950" t="inlineStr">
        <is>
          <t>L0186961</t>
        </is>
      </c>
      <c r="Y2950" t="inlineStr">
        <is>
          <t>2026-01-07</t>
        </is>
      </c>
      <c r="Z2950" t="inlineStr">
        <is>
          <t>home_use</t>
        </is>
      </c>
      <c r="AA2950" t="inlineStr">
        <is>
          <t>IMP00306</t>
        </is>
      </c>
      <c r="AB2950" t="inlineStr">
        <is>
          <t>T102141</t>
        </is>
      </c>
      <c r="AC2950" s="32" t="n">
        <v>396534.3</v>
      </c>
      <c r="AD2950" s="32" t="n">
        <v>49566.79</v>
      </c>
      <c r="AE2950" s="35">
        <f>(LEFT(Y2950,4)-Parameters!$B$23)*12+MID(Y2950,6,2)-Parameters!$B$24+1</f>
        <v/>
      </c>
    </row>
    <row r="2951">
      <c r="X2951" t="inlineStr">
        <is>
          <t>L0186965</t>
        </is>
      </c>
      <c r="Y2951" t="inlineStr">
        <is>
          <t>2026-01-07</t>
        </is>
      </c>
      <c r="Z2951" t="inlineStr">
        <is>
          <t>home_use</t>
        </is>
      </c>
      <c r="AA2951" t="inlineStr">
        <is>
          <t>IMP00306</t>
        </is>
      </c>
      <c r="AB2951" t="inlineStr">
        <is>
          <t>T102141</t>
        </is>
      </c>
      <c r="AC2951" s="32" t="n">
        <v>428301.67</v>
      </c>
      <c r="AD2951" s="32" t="n">
        <v>44971.68</v>
      </c>
      <c r="AE2951" s="35">
        <f>(LEFT(Y2951,4)-Parameters!$B$23)*12+MID(Y2951,6,2)-Parameters!$B$24+1</f>
        <v/>
      </c>
    </row>
    <row r="2952">
      <c r="X2952" t="inlineStr">
        <is>
          <t>L0187235</t>
        </is>
      </c>
      <c r="Y2952" t="inlineStr">
        <is>
          <t>2026-01-08</t>
        </is>
      </c>
      <c r="Z2952" t="inlineStr">
        <is>
          <t>home_use</t>
        </is>
      </c>
      <c r="AA2952" t="inlineStr">
        <is>
          <t>IMP00306</t>
        </is>
      </c>
      <c r="AB2952" t="inlineStr">
        <is>
          <t>T102141</t>
        </is>
      </c>
      <c r="AC2952" s="32" t="n">
        <v>1079930.08</v>
      </c>
      <c r="AD2952" s="32" t="n">
        <v>113392.66</v>
      </c>
      <c r="AE2952" s="35">
        <f>(LEFT(Y2952,4)-Parameters!$B$23)*12+MID(Y2952,6,2)-Parameters!$B$24+1</f>
        <v/>
      </c>
    </row>
    <row r="2953">
      <c r="X2953" t="inlineStr">
        <is>
          <t>L0187236</t>
        </is>
      </c>
      <c r="Y2953" t="inlineStr">
        <is>
          <t>2026-01-08</t>
        </is>
      </c>
      <c r="Z2953" t="inlineStr">
        <is>
          <t>home_use</t>
        </is>
      </c>
      <c r="AA2953" t="inlineStr">
        <is>
          <t>IMP00306</t>
        </is>
      </c>
      <c r="AB2953" t="inlineStr">
        <is>
          <t>T102141</t>
        </is>
      </c>
      <c r="AC2953" s="32" t="n">
        <v>390542.4</v>
      </c>
      <c r="AD2953" s="32" t="n">
        <v>41006.95</v>
      </c>
      <c r="AE2953" s="35">
        <f>(LEFT(Y2953,4)-Parameters!$B$23)*12+MID(Y2953,6,2)-Parameters!$B$24+1</f>
        <v/>
      </c>
    </row>
    <row r="2954">
      <c r="X2954" t="inlineStr">
        <is>
          <t>L0187239</t>
        </is>
      </c>
      <c r="Y2954" t="inlineStr">
        <is>
          <t>2026-01-08</t>
        </is>
      </c>
      <c r="Z2954" t="inlineStr">
        <is>
          <t>home_use</t>
        </is>
      </c>
      <c r="AA2954" t="inlineStr">
        <is>
          <t>IMP00306</t>
        </is>
      </c>
      <c r="AB2954" t="inlineStr">
        <is>
          <t>T102141</t>
        </is>
      </c>
      <c r="AC2954" s="32" t="n">
        <v>932811.28</v>
      </c>
      <c r="AD2954" s="32" t="n">
        <v>116601.41</v>
      </c>
      <c r="AE2954" s="35">
        <f>(LEFT(Y2954,4)-Parameters!$B$23)*12+MID(Y2954,6,2)-Parameters!$B$24+1</f>
        <v/>
      </c>
    </row>
    <row r="2955">
      <c r="X2955" t="inlineStr">
        <is>
          <t>L0187241</t>
        </is>
      </c>
      <c r="Y2955" t="inlineStr">
        <is>
          <t>2026-01-08</t>
        </is>
      </c>
      <c r="Z2955" t="inlineStr">
        <is>
          <t>home_use</t>
        </is>
      </c>
      <c r="AA2955" t="inlineStr">
        <is>
          <t>IMP00306</t>
        </is>
      </c>
      <c r="AB2955" t="inlineStr">
        <is>
          <t>T102141</t>
        </is>
      </c>
      <c r="AC2955" s="32" t="n">
        <v>362939.63</v>
      </c>
      <c r="AD2955" s="32" t="n">
        <v>38108.66</v>
      </c>
      <c r="AE2955" s="35">
        <f>(LEFT(Y2955,4)-Parameters!$B$23)*12+MID(Y2955,6,2)-Parameters!$B$24+1</f>
        <v/>
      </c>
    </row>
    <row r="2956">
      <c r="X2956" t="inlineStr">
        <is>
          <t>L0187491</t>
        </is>
      </c>
      <c r="Y2956" t="inlineStr">
        <is>
          <t>2026-01-09</t>
        </is>
      </c>
      <c r="Z2956" t="inlineStr">
        <is>
          <t>warehouse_out</t>
        </is>
      </c>
      <c r="AA2956" t="inlineStr">
        <is>
          <t>IMP00306</t>
        </is>
      </c>
      <c r="AB2956" t="inlineStr">
        <is>
          <t>T102141</t>
        </is>
      </c>
      <c r="AC2956" s="32" t="n">
        <v>618648.48</v>
      </c>
      <c r="AD2956" s="32" t="n">
        <v>64958.09</v>
      </c>
      <c r="AE2956" s="35">
        <f>(LEFT(Y2956,4)-Parameters!$B$23)*12+MID(Y2956,6,2)-Parameters!$B$24+1</f>
        <v/>
      </c>
    </row>
    <row r="2957">
      <c r="X2957" t="inlineStr">
        <is>
          <t>L0187492</t>
        </is>
      </c>
      <c r="Y2957" t="inlineStr">
        <is>
          <t>2026-01-09</t>
        </is>
      </c>
      <c r="Z2957" t="inlineStr">
        <is>
          <t>home_use</t>
        </is>
      </c>
      <c r="AA2957" t="inlineStr">
        <is>
          <t>IMP00306</t>
        </is>
      </c>
      <c r="AB2957" t="inlineStr">
        <is>
          <t>T102141</t>
        </is>
      </c>
      <c r="AC2957" s="32" t="n">
        <v>638779.4399999999</v>
      </c>
      <c r="AD2957" s="32" t="n">
        <v>67071.84</v>
      </c>
      <c r="AE2957" s="35">
        <f>(LEFT(Y2957,4)-Parameters!$B$23)*12+MID(Y2957,6,2)-Parameters!$B$24+1</f>
        <v/>
      </c>
    </row>
    <row r="2958">
      <c r="X2958" t="inlineStr">
        <is>
          <t>L0187494</t>
        </is>
      </c>
      <c r="Y2958" t="inlineStr">
        <is>
          <t>2026-01-09</t>
        </is>
      </c>
      <c r="Z2958" t="inlineStr">
        <is>
          <t>home_use</t>
        </is>
      </c>
      <c r="AA2958" t="inlineStr">
        <is>
          <t>IMP00306</t>
        </is>
      </c>
      <c r="AB2958" t="inlineStr">
        <is>
          <t>T102141</t>
        </is>
      </c>
      <c r="AC2958" s="32" t="n">
        <v>359325.08</v>
      </c>
      <c r="AD2958" s="32" t="n">
        <v>37729.13</v>
      </c>
      <c r="AE2958" s="35">
        <f>(LEFT(Y2958,4)-Parameters!$B$23)*12+MID(Y2958,6,2)-Parameters!$B$24+1</f>
        <v/>
      </c>
    </row>
    <row r="2959">
      <c r="X2959" t="inlineStr">
        <is>
          <t>L0187764</t>
        </is>
      </c>
      <c r="Y2959" t="inlineStr">
        <is>
          <t>2026-01-10</t>
        </is>
      </c>
      <c r="Z2959" t="inlineStr">
        <is>
          <t>home_use</t>
        </is>
      </c>
      <c r="AA2959" t="inlineStr">
        <is>
          <t>IMP00306</t>
        </is>
      </c>
      <c r="AB2959" t="inlineStr">
        <is>
          <t>T102141</t>
        </is>
      </c>
      <c r="AC2959" s="32" t="n">
        <v>774843.23</v>
      </c>
      <c r="AD2959" s="32" t="n">
        <v>96855.39999999999</v>
      </c>
      <c r="AE2959" s="35">
        <f>(LEFT(Y2959,4)-Parameters!$B$23)*12+MID(Y2959,6,2)-Parameters!$B$24+1</f>
        <v/>
      </c>
    </row>
    <row r="2960">
      <c r="X2960" t="inlineStr">
        <is>
          <t>L0187766</t>
        </is>
      </c>
      <c r="Y2960" t="inlineStr">
        <is>
          <t>2026-01-10</t>
        </is>
      </c>
      <c r="Z2960" t="inlineStr">
        <is>
          <t>home_use</t>
        </is>
      </c>
      <c r="AA2960" t="inlineStr">
        <is>
          <t>IMP00306</t>
        </is>
      </c>
      <c r="AB2960" t="inlineStr">
        <is>
          <t>T102141</t>
        </is>
      </c>
      <c r="AC2960" s="32" t="n">
        <v>490115.63</v>
      </c>
      <c r="AD2960" s="32" t="n">
        <v>51462.14</v>
      </c>
      <c r="AE2960" s="35">
        <f>(LEFT(Y2960,4)-Parameters!$B$23)*12+MID(Y2960,6,2)-Parameters!$B$24+1</f>
        <v/>
      </c>
    </row>
    <row r="2961">
      <c r="X2961" t="inlineStr">
        <is>
          <t>L0187767</t>
        </is>
      </c>
      <c r="Y2961" t="inlineStr">
        <is>
          <t>2026-01-10</t>
        </is>
      </c>
      <c r="Z2961" t="inlineStr">
        <is>
          <t>home_use</t>
        </is>
      </c>
      <c r="AA2961" t="inlineStr">
        <is>
          <t>IMP00306</t>
        </is>
      </c>
      <c r="AB2961" t="inlineStr">
        <is>
          <t>T102141</t>
        </is>
      </c>
      <c r="AC2961" s="32" t="n">
        <v>653132.27</v>
      </c>
      <c r="AD2961" s="32" t="n">
        <v>81641.53</v>
      </c>
      <c r="AE2961" s="35">
        <f>(LEFT(Y2961,4)-Parameters!$B$23)*12+MID(Y2961,6,2)-Parameters!$B$24+1</f>
        <v/>
      </c>
    </row>
    <row r="2962">
      <c r="X2962" t="inlineStr">
        <is>
          <t>L0188033</t>
        </is>
      </c>
      <c r="Y2962" t="inlineStr">
        <is>
          <t>2026-01-11</t>
        </is>
      </c>
      <c r="Z2962" t="inlineStr">
        <is>
          <t>home_use</t>
        </is>
      </c>
      <c r="AA2962" t="inlineStr">
        <is>
          <t>IMP00306</t>
        </is>
      </c>
      <c r="AB2962" t="inlineStr">
        <is>
          <t>T102141</t>
        </is>
      </c>
      <c r="AC2962" s="32" t="n">
        <v>921601.0600000001</v>
      </c>
      <c r="AD2962" s="32" t="n">
        <v>115200.13</v>
      </c>
      <c r="AE2962" s="35">
        <f>(LEFT(Y2962,4)-Parameters!$B$23)*12+MID(Y2962,6,2)-Parameters!$B$24+1</f>
        <v/>
      </c>
    </row>
    <row r="2963">
      <c r="X2963" t="inlineStr">
        <is>
          <t>L0188034</t>
        </is>
      </c>
      <c r="Y2963" t="inlineStr">
        <is>
          <t>2026-01-11</t>
        </is>
      </c>
      <c r="Z2963" t="inlineStr">
        <is>
          <t>home_use</t>
        </is>
      </c>
      <c r="AA2963" t="inlineStr">
        <is>
          <t>IMP00306</t>
        </is>
      </c>
      <c r="AB2963" t="inlineStr">
        <is>
          <t>T102141</t>
        </is>
      </c>
      <c r="AC2963" s="32" t="n">
        <v>355358.19</v>
      </c>
      <c r="AD2963" s="32" t="n">
        <v>37312.61</v>
      </c>
      <c r="AE2963" s="35">
        <f>(LEFT(Y2963,4)-Parameters!$B$23)*12+MID(Y2963,6,2)-Parameters!$B$24+1</f>
        <v/>
      </c>
    </row>
    <row r="2964">
      <c r="X2964" t="inlineStr">
        <is>
          <t>L0188035</t>
        </is>
      </c>
      <c r="Y2964" t="inlineStr">
        <is>
          <t>2026-01-11</t>
        </is>
      </c>
      <c r="Z2964" t="inlineStr">
        <is>
          <t>home_use</t>
        </is>
      </c>
      <c r="AA2964" t="inlineStr">
        <is>
          <t>IMP00306</t>
        </is>
      </c>
      <c r="AB2964" t="inlineStr">
        <is>
          <t>T102141</t>
        </is>
      </c>
      <c r="AC2964" s="32" t="n">
        <v>1026788.65</v>
      </c>
      <c r="AD2964" s="32" t="n">
        <v>107812.81</v>
      </c>
      <c r="AE2964" s="35">
        <f>(LEFT(Y2964,4)-Parameters!$B$23)*12+MID(Y2964,6,2)-Parameters!$B$24+1</f>
        <v/>
      </c>
    </row>
    <row r="2965">
      <c r="X2965" t="inlineStr">
        <is>
          <t>L0188037</t>
        </is>
      </c>
      <c r="Y2965" t="inlineStr">
        <is>
          <t>2026-01-11</t>
        </is>
      </c>
      <c r="Z2965" t="inlineStr">
        <is>
          <t>home_use</t>
        </is>
      </c>
      <c r="AA2965" t="inlineStr">
        <is>
          <t>IMP00306</t>
        </is>
      </c>
      <c r="AB2965" t="inlineStr">
        <is>
          <t>T102141</t>
        </is>
      </c>
      <c r="AC2965" s="32" t="n">
        <v>1533079.12</v>
      </c>
      <c r="AD2965" s="32" t="n">
        <v>191634.89</v>
      </c>
      <c r="AE2965" s="35">
        <f>(LEFT(Y2965,4)-Parameters!$B$23)*12+MID(Y2965,6,2)-Parameters!$B$24+1</f>
        <v/>
      </c>
    </row>
    <row r="2966">
      <c r="X2966" t="inlineStr">
        <is>
          <t>L0188282</t>
        </is>
      </c>
      <c r="Y2966" t="inlineStr">
        <is>
          <t>2026-01-12</t>
        </is>
      </c>
      <c r="Z2966" t="inlineStr">
        <is>
          <t>home_use</t>
        </is>
      </c>
      <c r="AA2966" t="inlineStr">
        <is>
          <t>IMP00306</t>
        </is>
      </c>
      <c r="AB2966" t="inlineStr">
        <is>
          <t>T102141</t>
        </is>
      </c>
      <c r="AC2966" s="32" t="n">
        <v>455740.31</v>
      </c>
      <c r="AD2966" s="32" t="n">
        <v>54688.84</v>
      </c>
      <c r="AE2966" s="35">
        <f>(LEFT(Y2966,4)-Parameters!$B$23)*12+MID(Y2966,6,2)-Parameters!$B$24+1</f>
        <v/>
      </c>
    </row>
    <row r="2967">
      <c r="X2967" t="inlineStr">
        <is>
          <t>L0188284</t>
        </is>
      </c>
      <c r="Y2967" t="inlineStr">
        <is>
          <t>2026-01-12</t>
        </is>
      </c>
      <c r="Z2967" t="inlineStr">
        <is>
          <t>home_use</t>
        </is>
      </c>
      <c r="AA2967" t="inlineStr">
        <is>
          <t>IMP00306</t>
        </is>
      </c>
      <c r="AB2967" t="inlineStr">
        <is>
          <t>T102141</t>
        </is>
      </c>
      <c r="AC2967" s="32" t="n">
        <v>1292631.21</v>
      </c>
      <c r="AD2967" s="32" t="n">
        <v>161578.9</v>
      </c>
      <c r="AE2967" s="35">
        <f>(LEFT(Y2967,4)-Parameters!$B$23)*12+MID(Y2967,6,2)-Parameters!$B$24+1</f>
        <v/>
      </c>
    </row>
    <row r="2968">
      <c r="X2968" t="inlineStr">
        <is>
          <t>L0188536</t>
        </is>
      </c>
      <c r="Y2968" t="inlineStr">
        <is>
          <t>2026-01-13</t>
        </is>
      </c>
      <c r="Z2968" t="inlineStr">
        <is>
          <t>home_use</t>
        </is>
      </c>
      <c r="AA2968" t="inlineStr">
        <is>
          <t>IMP00306</t>
        </is>
      </c>
      <c r="AB2968" t="inlineStr">
        <is>
          <t>T102141</t>
        </is>
      </c>
      <c r="AC2968" s="32" t="n">
        <v>855147.62</v>
      </c>
      <c r="AD2968" s="32" t="n">
        <v>89790.5</v>
      </c>
      <c r="AE2968" s="35">
        <f>(LEFT(Y2968,4)-Parameters!$B$23)*12+MID(Y2968,6,2)-Parameters!$B$24+1</f>
        <v/>
      </c>
    </row>
    <row r="2969">
      <c r="X2969" t="inlineStr">
        <is>
          <t>L0188537</t>
        </is>
      </c>
      <c r="Y2969" t="inlineStr">
        <is>
          <t>2026-01-13</t>
        </is>
      </c>
      <c r="Z2969" t="inlineStr">
        <is>
          <t>home_use</t>
        </is>
      </c>
      <c r="AA2969" t="inlineStr">
        <is>
          <t>IMP00306</t>
        </is>
      </c>
      <c r="AB2969" t="inlineStr">
        <is>
          <t>T102141</t>
        </is>
      </c>
      <c r="AC2969" s="32" t="n">
        <v>736522.55</v>
      </c>
      <c r="AD2969" s="32" t="n">
        <v>77334.87</v>
      </c>
      <c r="AE2969" s="35">
        <f>(LEFT(Y2969,4)-Parameters!$B$23)*12+MID(Y2969,6,2)-Parameters!$B$24+1</f>
        <v/>
      </c>
    </row>
    <row r="2970">
      <c r="X2970" t="inlineStr">
        <is>
          <t>L0188540</t>
        </is>
      </c>
      <c r="Y2970" t="inlineStr">
        <is>
          <t>2026-01-13</t>
        </is>
      </c>
      <c r="Z2970" t="inlineStr">
        <is>
          <t>home_use</t>
        </is>
      </c>
      <c r="AA2970" t="inlineStr">
        <is>
          <t>IMP00306</t>
        </is>
      </c>
      <c r="AB2970" t="inlineStr">
        <is>
          <t>T102141</t>
        </is>
      </c>
      <c r="AC2970" s="32" t="n">
        <v>637373.29</v>
      </c>
      <c r="AD2970" s="32" t="n">
        <v>73297.92999999999</v>
      </c>
      <c r="AE2970" s="35">
        <f>(LEFT(Y2970,4)-Parameters!$B$23)*12+MID(Y2970,6,2)-Parameters!$B$24+1</f>
        <v/>
      </c>
    </row>
    <row r="2971">
      <c r="X2971" t="inlineStr">
        <is>
          <t>L0188541</t>
        </is>
      </c>
      <c r="Y2971" t="inlineStr">
        <is>
          <t>2026-01-13</t>
        </is>
      </c>
      <c r="Z2971" t="inlineStr">
        <is>
          <t>home_use</t>
        </is>
      </c>
      <c r="AA2971" t="inlineStr">
        <is>
          <t>IMP00306</t>
        </is>
      </c>
      <c r="AB2971" t="inlineStr">
        <is>
          <t>T102141</t>
        </is>
      </c>
      <c r="AC2971" s="32" t="n">
        <v>901514.96</v>
      </c>
      <c r="AD2971" s="32" t="n">
        <v>94659.07000000001</v>
      </c>
      <c r="AE2971" s="35">
        <f>(LEFT(Y2971,4)-Parameters!$B$23)*12+MID(Y2971,6,2)-Parameters!$B$24+1</f>
        <v/>
      </c>
    </row>
    <row r="2972">
      <c r="X2972" t="inlineStr">
        <is>
          <t>L0188542</t>
        </is>
      </c>
      <c r="Y2972" t="inlineStr">
        <is>
          <t>2026-01-13</t>
        </is>
      </c>
      <c r="Z2972" t="inlineStr">
        <is>
          <t>home_use</t>
        </is>
      </c>
      <c r="AA2972" t="inlineStr">
        <is>
          <t>IMP00306</t>
        </is>
      </c>
      <c r="AB2972" t="inlineStr">
        <is>
          <t>T102141</t>
        </is>
      </c>
      <c r="AC2972" s="32" t="n">
        <v>253495.5</v>
      </c>
      <c r="AD2972" s="32" t="n">
        <v>25349.55</v>
      </c>
      <c r="AE2972" s="35">
        <f>(LEFT(Y2972,4)-Parameters!$B$23)*12+MID(Y2972,6,2)-Parameters!$B$24+1</f>
        <v/>
      </c>
    </row>
    <row r="2973">
      <c r="X2973" t="inlineStr">
        <is>
          <t>L0188543</t>
        </is>
      </c>
      <c r="Y2973" t="inlineStr">
        <is>
          <t>2026-01-13</t>
        </is>
      </c>
      <c r="Z2973" t="inlineStr">
        <is>
          <t>home_use</t>
        </is>
      </c>
      <c r="AA2973" t="inlineStr">
        <is>
          <t>IMP00306</t>
        </is>
      </c>
      <c r="AB2973" t="inlineStr">
        <is>
          <t>T102141</t>
        </is>
      </c>
      <c r="AC2973" s="32" t="n">
        <v>174744.33</v>
      </c>
      <c r="AD2973" s="32" t="n">
        <v>18348.15</v>
      </c>
      <c r="AE2973" s="35">
        <f>(LEFT(Y2973,4)-Parameters!$B$23)*12+MID(Y2973,6,2)-Parameters!$B$24+1</f>
        <v/>
      </c>
    </row>
    <row r="2974">
      <c r="X2974" t="inlineStr">
        <is>
          <t>L0188764</t>
        </is>
      </c>
      <c r="Y2974" t="inlineStr">
        <is>
          <t>2026-01-14</t>
        </is>
      </c>
      <c r="Z2974" t="inlineStr">
        <is>
          <t>home_use</t>
        </is>
      </c>
      <c r="AA2974" t="inlineStr">
        <is>
          <t>IMP00306</t>
        </is>
      </c>
      <c r="AB2974" t="inlineStr">
        <is>
          <t>T102141</t>
        </is>
      </c>
      <c r="AC2974" s="32" t="n">
        <v>920382.16</v>
      </c>
      <c r="AD2974" s="32" t="n">
        <v>96640.13</v>
      </c>
      <c r="AE2974" s="35">
        <f>(LEFT(Y2974,4)-Parameters!$B$23)*12+MID(Y2974,6,2)-Parameters!$B$24+1</f>
        <v/>
      </c>
    </row>
    <row r="2975">
      <c r="X2975" t="inlineStr">
        <is>
          <t>L0188765</t>
        </is>
      </c>
      <c r="Y2975" t="inlineStr">
        <is>
          <t>2026-01-14</t>
        </is>
      </c>
      <c r="Z2975" t="inlineStr">
        <is>
          <t>warehouse_out</t>
        </is>
      </c>
      <c r="AA2975" t="inlineStr">
        <is>
          <t>IMP00306</t>
        </is>
      </c>
      <c r="AB2975" t="inlineStr">
        <is>
          <t>T102141</t>
        </is>
      </c>
      <c r="AC2975" s="32" t="n">
        <v>1202518.71</v>
      </c>
      <c r="AD2975" s="32" t="n">
        <v>150314.84</v>
      </c>
      <c r="AE2975" s="35">
        <f>(LEFT(Y2975,4)-Parameters!$B$23)*12+MID(Y2975,6,2)-Parameters!$B$24+1</f>
        <v/>
      </c>
    </row>
    <row r="2976">
      <c r="X2976" t="inlineStr">
        <is>
          <t>L0188766</t>
        </is>
      </c>
      <c r="Y2976" t="inlineStr">
        <is>
          <t>2026-01-14</t>
        </is>
      </c>
      <c r="Z2976" t="inlineStr">
        <is>
          <t>home_use</t>
        </is>
      </c>
      <c r="AA2976" t="inlineStr">
        <is>
          <t>IMP00306</t>
        </is>
      </c>
      <c r="AB2976" t="inlineStr">
        <is>
          <t>T102141</t>
        </is>
      </c>
      <c r="AC2976" s="32" t="n">
        <v>560705.9399999999</v>
      </c>
      <c r="AD2976" s="32" t="n">
        <v>70088.24000000001</v>
      </c>
      <c r="AE2976" s="35">
        <f>(LEFT(Y2976,4)-Parameters!$B$23)*12+MID(Y2976,6,2)-Parameters!$B$24+1</f>
        <v/>
      </c>
    </row>
    <row r="2977">
      <c r="X2977" t="inlineStr">
        <is>
          <t>L0188768</t>
        </is>
      </c>
      <c r="Y2977" t="inlineStr">
        <is>
          <t>2026-01-14</t>
        </is>
      </c>
      <c r="Z2977" t="inlineStr">
        <is>
          <t>home_use</t>
        </is>
      </c>
      <c r="AA2977" t="inlineStr">
        <is>
          <t>IMP00306</t>
        </is>
      </c>
      <c r="AB2977" t="inlineStr">
        <is>
          <t>T102141</t>
        </is>
      </c>
      <c r="AC2977" s="32" t="n">
        <v>453184.91</v>
      </c>
      <c r="AD2977" s="32" t="n">
        <v>47584.42</v>
      </c>
      <c r="AE2977" s="35">
        <f>(LEFT(Y2977,4)-Parameters!$B$23)*12+MID(Y2977,6,2)-Parameters!$B$24+1</f>
        <v/>
      </c>
    </row>
    <row r="2978">
      <c r="X2978" t="inlineStr">
        <is>
          <t>L0189050</t>
        </is>
      </c>
      <c r="Y2978" t="inlineStr">
        <is>
          <t>2026-01-15</t>
        </is>
      </c>
      <c r="Z2978" t="inlineStr">
        <is>
          <t>home_use</t>
        </is>
      </c>
      <c r="AA2978" t="inlineStr">
        <is>
          <t>IMP00306</t>
        </is>
      </c>
      <c r="AB2978" t="inlineStr">
        <is>
          <t>T102141</t>
        </is>
      </c>
      <c r="AC2978" s="32" t="n">
        <v>159263.04</v>
      </c>
      <c r="AD2978" s="32" t="n">
        <v>16722.62</v>
      </c>
      <c r="AE2978" s="35">
        <f>(LEFT(Y2978,4)-Parameters!$B$23)*12+MID(Y2978,6,2)-Parameters!$B$24+1</f>
        <v/>
      </c>
    </row>
    <row r="2979">
      <c r="X2979" t="inlineStr">
        <is>
          <t>L0189052</t>
        </is>
      </c>
      <c r="Y2979" t="inlineStr">
        <is>
          <t>2026-01-15</t>
        </is>
      </c>
      <c r="Z2979" t="inlineStr">
        <is>
          <t>home_use</t>
        </is>
      </c>
      <c r="AA2979" t="inlineStr">
        <is>
          <t>IMP00306</t>
        </is>
      </c>
      <c r="AB2979" t="inlineStr">
        <is>
          <t>T102141</t>
        </is>
      </c>
      <c r="AC2979" s="32" t="n">
        <v>339405.88</v>
      </c>
      <c r="AD2979" s="32" t="n">
        <v>35637.62</v>
      </c>
      <c r="AE2979" s="35">
        <f>(LEFT(Y2979,4)-Parameters!$B$23)*12+MID(Y2979,6,2)-Parameters!$B$24+1</f>
        <v/>
      </c>
    </row>
    <row r="2980">
      <c r="X2980" t="inlineStr">
        <is>
          <t>L0189053</t>
        </is>
      </c>
      <c r="Y2980" t="inlineStr">
        <is>
          <t>2026-01-15</t>
        </is>
      </c>
      <c r="Z2980" t="inlineStr">
        <is>
          <t>home_use</t>
        </is>
      </c>
      <c r="AA2980" t="inlineStr">
        <is>
          <t>IMP00306</t>
        </is>
      </c>
      <c r="AB2980" t="inlineStr">
        <is>
          <t>T102141</t>
        </is>
      </c>
      <c r="AC2980" s="32" t="n">
        <v>266167.09</v>
      </c>
      <c r="AD2980" s="32" t="n">
        <v>27947.54</v>
      </c>
      <c r="AE2980" s="35">
        <f>(LEFT(Y2980,4)-Parameters!$B$23)*12+MID(Y2980,6,2)-Parameters!$B$24+1</f>
        <v/>
      </c>
    </row>
    <row r="2981">
      <c r="X2981" t="inlineStr">
        <is>
          <t>L0189054</t>
        </is>
      </c>
      <c r="Y2981" t="inlineStr">
        <is>
          <t>2026-01-15</t>
        </is>
      </c>
      <c r="Z2981" t="inlineStr">
        <is>
          <t>home_use</t>
        </is>
      </c>
      <c r="AA2981" t="inlineStr">
        <is>
          <t>IMP00306</t>
        </is>
      </c>
      <c r="AB2981" t="inlineStr">
        <is>
          <t>T102141</t>
        </is>
      </c>
      <c r="AC2981" s="32" t="n">
        <v>968005.72</v>
      </c>
      <c r="AD2981" s="32" t="n">
        <v>111320.66</v>
      </c>
      <c r="AE2981" s="35">
        <f>(LEFT(Y2981,4)-Parameters!$B$23)*12+MID(Y2981,6,2)-Parameters!$B$24+1</f>
        <v/>
      </c>
    </row>
    <row r="2982">
      <c r="X2982" t="inlineStr">
        <is>
          <t>L0189310</t>
        </is>
      </c>
      <c r="Y2982" t="inlineStr">
        <is>
          <t>2026-01-16</t>
        </is>
      </c>
      <c r="Z2982" t="inlineStr">
        <is>
          <t>home_use</t>
        </is>
      </c>
      <c r="AA2982" t="inlineStr">
        <is>
          <t>IMP00306</t>
        </is>
      </c>
      <c r="AB2982" t="inlineStr">
        <is>
          <t>T102141</t>
        </is>
      </c>
      <c r="AC2982" s="32" t="n">
        <v>833242.51</v>
      </c>
      <c r="AD2982" s="32" t="n">
        <v>104155.31</v>
      </c>
      <c r="AE2982" s="35">
        <f>(LEFT(Y2982,4)-Parameters!$B$23)*12+MID(Y2982,6,2)-Parameters!$B$24+1</f>
        <v/>
      </c>
    </row>
    <row r="2983">
      <c r="X2983" t="inlineStr">
        <is>
          <t>L0189312</t>
        </is>
      </c>
      <c r="Y2983" t="inlineStr">
        <is>
          <t>2026-01-16</t>
        </is>
      </c>
      <c r="Z2983" t="inlineStr">
        <is>
          <t>home_use</t>
        </is>
      </c>
      <c r="AA2983" t="inlineStr">
        <is>
          <t>IMP00306</t>
        </is>
      </c>
      <c r="AB2983" t="inlineStr">
        <is>
          <t>T102141</t>
        </is>
      </c>
      <c r="AC2983" s="32" t="n">
        <v>426511.44</v>
      </c>
      <c r="AD2983" s="32" t="n">
        <v>44783.7</v>
      </c>
      <c r="AE2983" s="35">
        <f>(LEFT(Y2983,4)-Parameters!$B$23)*12+MID(Y2983,6,2)-Parameters!$B$24+1</f>
        <v/>
      </c>
    </row>
    <row r="2984">
      <c r="X2984" t="inlineStr">
        <is>
          <t>L0189563</t>
        </is>
      </c>
      <c r="Y2984" t="inlineStr">
        <is>
          <t>2026-01-17</t>
        </is>
      </c>
      <c r="Z2984" t="inlineStr">
        <is>
          <t>home_use</t>
        </is>
      </c>
      <c r="AA2984" t="inlineStr">
        <is>
          <t>IMP00306</t>
        </is>
      </c>
      <c r="AB2984" t="inlineStr">
        <is>
          <t>T102141</t>
        </is>
      </c>
      <c r="AC2984" s="32" t="n">
        <v>1628468.05</v>
      </c>
      <c r="AD2984" s="32" t="n">
        <v>170989.15</v>
      </c>
      <c r="AE2984" s="35">
        <f>(LEFT(Y2984,4)-Parameters!$B$23)*12+MID(Y2984,6,2)-Parameters!$B$24+1</f>
        <v/>
      </c>
    </row>
    <row r="2985">
      <c r="X2985" t="inlineStr">
        <is>
          <t>L0189564</t>
        </is>
      </c>
      <c r="Y2985" t="inlineStr">
        <is>
          <t>2026-01-17</t>
        </is>
      </c>
      <c r="Z2985" t="inlineStr">
        <is>
          <t>home_use</t>
        </is>
      </c>
      <c r="AA2985" t="inlineStr">
        <is>
          <t>IMP00306</t>
        </is>
      </c>
      <c r="AB2985" t="inlineStr">
        <is>
          <t>T102141</t>
        </is>
      </c>
      <c r="AC2985" s="32" t="n">
        <v>886008.4399999999</v>
      </c>
      <c r="AD2985" s="32" t="n">
        <v>110751.05</v>
      </c>
      <c r="AE2985" s="35">
        <f>(LEFT(Y2985,4)-Parameters!$B$23)*12+MID(Y2985,6,2)-Parameters!$B$24+1</f>
        <v/>
      </c>
    </row>
    <row r="2986">
      <c r="X2986" t="inlineStr">
        <is>
          <t>L0189566</t>
        </is>
      </c>
      <c r="Y2986" t="inlineStr">
        <is>
          <t>2026-01-17</t>
        </is>
      </c>
      <c r="Z2986" t="inlineStr">
        <is>
          <t>home_use</t>
        </is>
      </c>
      <c r="AA2986" t="inlineStr">
        <is>
          <t>IMP00306</t>
        </is>
      </c>
      <c r="AB2986" t="inlineStr">
        <is>
          <t>T102141</t>
        </is>
      </c>
      <c r="AC2986" s="32" t="n">
        <v>272681.47</v>
      </c>
      <c r="AD2986" s="32" t="n">
        <v>28631.55</v>
      </c>
      <c r="AE2986" s="35">
        <f>(LEFT(Y2986,4)-Parameters!$B$23)*12+MID(Y2986,6,2)-Parameters!$B$24+1</f>
        <v/>
      </c>
    </row>
    <row r="2987">
      <c r="X2987" t="inlineStr">
        <is>
          <t>L0189568</t>
        </is>
      </c>
      <c r="Y2987" t="inlineStr">
        <is>
          <t>2026-01-17</t>
        </is>
      </c>
      <c r="Z2987" t="inlineStr">
        <is>
          <t>home_use</t>
        </is>
      </c>
      <c r="AA2987" t="inlineStr">
        <is>
          <t>IMP00306</t>
        </is>
      </c>
      <c r="AB2987" t="inlineStr">
        <is>
          <t>T102141</t>
        </is>
      </c>
      <c r="AC2987" s="32" t="n">
        <v>233743.84</v>
      </c>
      <c r="AD2987" s="32" t="n">
        <v>24543.1</v>
      </c>
      <c r="AE2987" s="35">
        <f>(LEFT(Y2987,4)-Parameters!$B$23)*12+MID(Y2987,6,2)-Parameters!$B$24+1</f>
        <v/>
      </c>
    </row>
    <row r="2988">
      <c r="X2988" t="inlineStr">
        <is>
          <t>L0189572</t>
        </is>
      </c>
      <c r="Y2988" t="inlineStr">
        <is>
          <t>2026-01-17</t>
        </is>
      </c>
      <c r="Z2988" t="inlineStr">
        <is>
          <t>home_use</t>
        </is>
      </c>
      <c r="AA2988" t="inlineStr">
        <is>
          <t>IMP00306</t>
        </is>
      </c>
      <c r="AB2988" t="inlineStr">
        <is>
          <t>T102141</t>
        </is>
      </c>
      <c r="AC2988" s="32" t="n">
        <v>159475.3</v>
      </c>
      <c r="AD2988" s="32" t="n">
        <v>16744.91</v>
      </c>
      <c r="AE2988" s="35">
        <f>(LEFT(Y2988,4)-Parameters!$B$23)*12+MID(Y2988,6,2)-Parameters!$B$24+1</f>
        <v/>
      </c>
    </row>
    <row r="2989">
      <c r="X2989" t="inlineStr">
        <is>
          <t>L0189822</t>
        </is>
      </c>
      <c r="Y2989" t="inlineStr">
        <is>
          <t>2026-01-18</t>
        </is>
      </c>
      <c r="Z2989" t="inlineStr">
        <is>
          <t>home_use</t>
        </is>
      </c>
      <c r="AA2989" t="inlineStr">
        <is>
          <t>IMP00306</t>
        </is>
      </c>
      <c r="AB2989" t="inlineStr">
        <is>
          <t>T102141</t>
        </is>
      </c>
      <c r="AC2989" s="32" t="n">
        <v>1008596.72</v>
      </c>
      <c r="AD2989" s="32" t="n">
        <v>115988.62</v>
      </c>
      <c r="AE2989" s="35">
        <f>(LEFT(Y2989,4)-Parameters!$B$23)*12+MID(Y2989,6,2)-Parameters!$B$24+1</f>
        <v/>
      </c>
    </row>
    <row r="2990">
      <c r="X2990" t="inlineStr">
        <is>
          <t>L0189823</t>
        </is>
      </c>
      <c r="Y2990" t="inlineStr">
        <is>
          <t>2026-01-18</t>
        </is>
      </c>
      <c r="Z2990" t="inlineStr">
        <is>
          <t>home_use</t>
        </is>
      </c>
      <c r="AA2990" t="inlineStr">
        <is>
          <t>IMP00306</t>
        </is>
      </c>
      <c r="AB2990" t="inlineStr">
        <is>
          <t>T102141</t>
        </is>
      </c>
      <c r="AC2990" s="32" t="n">
        <v>478064.01</v>
      </c>
      <c r="AD2990" s="32" t="n">
        <v>59758</v>
      </c>
      <c r="AE2990" s="35">
        <f>(LEFT(Y2990,4)-Parameters!$B$23)*12+MID(Y2990,6,2)-Parameters!$B$24+1</f>
        <v/>
      </c>
    </row>
    <row r="2991">
      <c r="X2991" t="inlineStr">
        <is>
          <t>L0189825</t>
        </is>
      </c>
      <c r="Y2991" t="inlineStr">
        <is>
          <t>2026-01-18</t>
        </is>
      </c>
      <c r="Z2991" t="inlineStr">
        <is>
          <t>home_use</t>
        </is>
      </c>
      <c r="AA2991" t="inlineStr">
        <is>
          <t>IMP00306</t>
        </is>
      </c>
      <c r="AB2991" t="inlineStr">
        <is>
          <t>T102141</t>
        </is>
      </c>
      <c r="AC2991" s="32" t="n">
        <v>226324.16</v>
      </c>
      <c r="AD2991" s="32" t="n">
        <v>28290.52</v>
      </c>
      <c r="AE2991" s="35">
        <f>(LEFT(Y2991,4)-Parameters!$B$23)*12+MID(Y2991,6,2)-Parameters!$B$24+1</f>
        <v/>
      </c>
    </row>
    <row r="2992">
      <c r="X2992" t="inlineStr">
        <is>
          <t>L0190072</t>
        </is>
      </c>
      <c r="Y2992" t="inlineStr">
        <is>
          <t>2026-01-19</t>
        </is>
      </c>
      <c r="Z2992" t="inlineStr">
        <is>
          <t>home_use</t>
        </is>
      </c>
      <c r="AA2992" t="inlineStr">
        <is>
          <t>IMP00306</t>
        </is>
      </c>
      <c r="AB2992" t="inlineStr">
        <is>
          <t>T102141</t>
        </is>
      </c>
      <c r="AC2992" s="32" t="n">
        <v>991803.03</v>
      </c>
      <c r="AD2992" s="32" t="n">
        <v>104139.32</v>
      </c>
      <c r="AE2992" s="35">
        <f>(LEFT(Y2992,4)-Parameters!$B$23)*12+MID(Y2992,6,2)-Parameters!$B$24+1</f>
        <v/>
      </c>
    </row>
    <row r="2993">
      <c r="X2993" t="inlineStr">
        <is>
          <t>L0190073</t>
        </is>
      </c>
      <c r="Y2993" t="inlineStr">
        <is>
          <t>2026-01-19</t>
        </is>
      </c>
      <c r="Z2993" t="inlineStr">
        <is>
          <t>home_use</t>
        </is>
      </c>
      <c r="AA2993" t="inlineStr">
        <is>
          <t>IMP00306</t>
        </is>
      </c>
      <c r="AB2993" t="inlineStr">
        <is>
          <t>T102141</t>
        </is>
      </c>
      <c r="AC2993" s="32" t="n">
        <v>352151.66</v>
      </c>
      <c r="AD2993" s="32" t="n">
        <v>36975.92</v>
      </c>
      <c r="AE2993" s="35">
        <f>(LEFT(Y2993,4)-Parameters!$B$23)*12+MID(Y2993,6,2)-Parameters!$B$24+1</f>
        <v/>
      </c>
    </row>
    <row r="2994">
      <c r="X2994" t="inlineStr">
        <is>
          <t>L0190074</t>
        </is>
      </c>
      <c r="Y2994" t="inlineStr">
        <is>
          <t>2026-01-19</t>
        </is>
      </c>
      <c r="Z2994" t="inlineStr">
        <is>
          <t>home_use</t>
        </is>
      </c>
      <c r="AA2994" t="inlineStr">
        <is>
          <t>IMP00306</t>
        </is>
      </c>
      <c r="AB2994" t="inlineStr">
        <is>
          <t>T102141</t>
        </is>
      </c>
      <c r="AC2994" s="32" t="n">
        <v>1386754.48</v>
      </c>
      <c r="AD2994" s="32" t="n">
        <v>173344.31</v>
      </c>
      <c r="AE2994" s="35">
        <f>(LEFT(Y2994,4)-Parameters!$B$23)*12+MID(Y2994,6,2)-Parameters!$B$24+1</f>
        <v/>
      </c>
    </row>
    <row r="2995">
      <c r="X2995" t="inlineStr">
        <is>
          <t>L0190075</t>
        </is>
      </c>
      <c r="Y2995" t="inlineStr">
        <is>
          <t>2026-01-19</t>
        </is>
      </c>
      <c r="Z2995" t="inlineStr">
        <is>
          <t>home_use</t>
        </is>
      </c>
      <c r="AA2995" t="inlineStr">
        <is>
          <t>IMP00306</t>
        </is>
      </c>
      <c r="AB2995" t="inlineStr">
        <is>
          <t>T102141</t>
        </is>
      </c>
      <c r="AC2995" s="32" t="n">
        <v>467584.45</v>
      </c>
      <c r="AD2995" s="32" t="n">
        <v>49096.37</v>
      </c>
      <c r="AE2995" s="35">
        <f>(LEFT(Y2995,4)-Parameters!$B$23)*12+MID(Y2995,6,2)-Parameters!$B$24+1</f>
        <v/>
      </c>
    </row>
    <row r="2996">
      <c r="X2996" t="inlineStr">
        <is>
          <t>L0190076</t>
        </is>
      </c>
      <c r="Y2996" t="inlineStr">
        <is>
          <t>2026-01-19</t>
        </is>
      </c>
      <c r="Z2996" t="inlineStr">
        <is>
          <t>home_use</t>
        </is>
      </c>
      <c r="AA2996" t="inlineStr">
        <is>
          <t>IMP00306</t>
        </is>
      </c>
      <c r="AB2996" t="inlineStr">
        <is>
          <t>T102141</t>
        </is>
      </c>
      <c r="AC2996" s="32" t="n">
        <v>148695.19</v>
      </c>
      <c r="AD2996" s="32" t="n">
        <v>14869.52</v>
      </c>
      <c r="AE2996" s="35">
        <f>(LEFT(Y2996,4)-Parameters!$B$23)*12+MID(Y2996,6,2)-Parameters!$B$24+1</f>
        <v/>
      </c>
    </row>
    <row r="2997">
      <c r="X2997" t="inlineStr">
        <is>
          <t>L0190077</t>
        </is>
      </c>
      <c r="Y2997" t="inlineStr">
        <is>
          <t>2026-01-19</t>
        </is>
      </c>
      <c r="Z2997" t="inlineStr">
        <is>
          <t>home_use</t>
        </is>
      </c>
      <c r="AA2997" t="inlineStr">
        <is>
          <t>IMP00306</t>
        </is>
      </c>
      <c r="AB2997" t="inlineStr">
        <is>
          <t>T102141</t>
        </is>
      </c>
      <c r="AC2997" s="32" t="n">
        <v>486605.42</v>
      </c>
      <c r="AD2997" s="32" t="n">
        <v>51093.57</v>
      </c>
      <c r="AE2997" s="35">
        <f>(LEFT(Y2997,4)-Parameters!$B$23)*12+MID(Y2997,6,2)-Parameters!$B$24+1</f>
        <v/>
      </c>
    </row>
    <row r="2998">
      <c r="X2998" t="inlineStr">
        <is>
          <t>L0190343</t>
        </is>
      </c>
      <c r="Y2998" t="inlineStr">
        <is>
          <t>2026-01-20</t>
        </is>
      </c>
      <c r="Z2998" t="inlineStr">
        <is>
          <t>home_use</t>
        </is>
      </c>
      <c r="AA2998" t="inlineStr">
        <is>
          <t>IMP00306</t>
        </is>
      </c>
      <c r="AB2998" t="inlineStr">
        <is>
          <t>T102141</t>
        </is>
      </c>
      <c r="AC2998" s="32" t="n">
        <v>1538069.95</v>
      </c>
      <c r="AD2998" s="32" t="n">
        <v>176878.04</v>
      </c>
      <c r="AE2998" s="35">
        <f>(LEFT(Y2998,4)-Parameters!$B$23)*12+MID(Y2998,6,2)-Parameters!$B$24+1</f>
        <v/>
      </c>
    </row>
    <row r="2999">
      <c r="X2999" t="inlineStr">
        <is>
          <t>L0190345</t>
        </is>
      </c>
      <c r="Y2999" t="inlineStr">
        <is>
          <t>2026-01-20</t>
        </is>
      </c>
      <c r="Z2999" t="inlineStr">
        <is>
          <t>home_use</t>
        </is>
      </c>
      <c r="AA2999" t="inlineStr">
        <is>
          <t>IMP00306</t>
        </is>
      </c>
      <c r="AB2999" t="inlineStr">
        <is>
          <t>T102141</t>
        </is>
      </c>
      <c r="AC2999" s="32" t="n">
        <v>490805.56</v>
      </c>
      <c r="AD2999" s="32" t="n">
        <v>61350.69</v>
      </c>
      <c r="AE2999" s="35">
        <f>(LEFT(Y2999,4)-Parameters!$B$23)*12+MID(Y2999,6,2)-Parameters!$B$24+1</f>
        <v/>
      </c>
    </row>
    <row r="3000">
      <c r="X3000" t="inlineStr">
        <is>
          <t>L0190347</t>
        </is>
      </c>
      <c r="Y3000" t="inlineStr">
        <is>
          <t>2026-01-20</t>
        </is>
      </c>
      <c r="Z3000" t="inlineStr">
        <is>
          <t>home_use</t>
        </is>
      </c>
      <c r="AA3000" t="inlineStr">
        <is>
          <t>IMP00306</t>
        </is>
      </c>
      <c r="AB3000" t="inlineStr">
        <is>
          <t>T102141</t>
        </is>
      </c>
      <c r="AC3000" s="32" t="n">
        <v>536241.64</v>
      </c>
      <c r="AD3000" s="32" t="n">
        <v>67030.21000000001</v>
      </c>
      <c r="AE3000" s="35">
        <f>(LEFT(Y3000,4)-Parameters!$B$23)*12+MID(Y3000,6,2)-Parameters!$B$24+1</f>
        <v/>
      </c>
    </row>
    <row r="3001">
      <c r="X3001" t="inlineStr">
        <is>
          <t>L0190575</t>
        </is>
      </c>
      <c r="Y3001" t="inlineStr">
        <is>
          <t>2026-01-21</t>
        </is>
      </c>
      <c r="Z3001" t="inlineStr">
        <is>
          <t>home_use</t>
        </is>
      </c>
      <c r="AA3001" t="inlineStr">
        <is>
          <t>IMP00306</t>
        </is>
      </c>
      <c r="AB3001" t="inlineStr">
        <is>
          <t>T102141</t>
        </is>
      </c>
      <c r="AC3001" s="32" t="n">
        <v>2529808.08</v>
      </c>
      <c r="AD3001" s="32" t="n">
        <v>290927.93</v>
      </c>
      <c r="AE3001" s="35">
        <f>(LEFT(Y3001,4)-Parameters!$B$23)*12+MID(Y3001,6,2)-Parameters!$B$24+1</f>
        <v/>
      </c>
    </row>
    <row r="3002">
      <c r="X3002" t="inlineStr">
        <is>
          <t>L0190576</t>
        </is>
      </c>
      <c r="Y3002" t="inlineStr">
        <is>
          <t>2026-01-21</t>
        </is>
      </c>
      <c r="Z3002" t="inlineStr">
        <is>
          <t>home_use</t>
        </is>
      </c>
      <c r="AA3002" t="inlineStr">
        <is>
          <t>IMP00306</t>
        </is>
      </c>
      <c r="AB3002" t="inlineStr">
        <is>
          <t>T102141</t>
        </is>
      </c>
      <c r="AC3002" s="32" t="n">
        <v>334464.7</v>
      </c>
      <c r="AD3002" s="32" t="n">
        <v>35118.79</v>
      </c>
      <c r="AE3002" s="35">
        <f>(LEFT(Y3002,4)-Parameters!$B$23)*12+MID(Y3002,6,2)-Parameters!$B$24+1</f>
        <v/>
      </c>
    </row>
    <row r="3003">
      <c r="X3003" t="inlineStr">
        <is>
          <t>L0190577</t>
        </is>
      </c>
      <c r="Y3003" t="inlineStr">
        <is>
          <t>2026-01-21</t>
        </is>
      </c>
      <c r="Z3003" t="inlineStr">
        <is>
          <t>home_use</t>
        </is>
      </c>
      <c r="AA3003" t="inlineStr">
        <is>
          <t>IMP00306</t>
        </is>
      </c>
      <c r="AB3003" t="inlineStr">
        <is>
          <t>T102141</t>
        </is>
      </c>
      <c r="AC3003" s="32" t="n">
        <v>510156.9</v>
      </c>
      <c r="AD3003" s="32" t="n">
        <v>63769.61</v>
      </c>
      <c r="AE3003" s="35">
        <f>(LEFT(Y3003,4)-Parameters!$B$23)*12+MID(Y3003,6,2)-Parameters!$B$24+1</f>
        <v/>
      </c>
    </row>
    <row r="3004">
      <c r="X3004" t="inlineStr">
        <is>
          <t>L0190814</t>
        </is>
      </c>
      <c r="Y3004" t="inlineStr">
        <is>
          <t>2026-01-22</t>
        </is>
      </c>
      <c r="Z3004" t="inlineStr">
        <is>
          <t>home_use</t>
        </is>
      </c>
      <c r="AA3004" t="inlineStr">
        <is>
          <t>IMP00306</t>
        </is>
      </c>
      <c r="AB3004" t="inlineStr">
        <is>
          <t>T102141</t>
        </is>
      </c>
      <c r="AC3004" s="32" t="n">
        <v>563617.1800000001</v>
      </c>
      <c r="AD3004" s="32" t="n">
        <v>70452.14999999999</v>
      </c>
      <c r="AE3004" s="35">
        <f>(LEFT(Y3004,4)-Parameters!$B$23)*12+MID(Y3004,6,2)-Parameters!$B$24+1</f>
        <v/>
      </c>
    </row>
    <row r="3005">
      <c r="X3005" t="inlineStr">
        <is>
          <t>L0190815</t>
        </is>
      </c>
      <c r="Y3005" t="inlineStr">
        <is>
          <t>2026-01-22</t>
        </is>
      </c>
      <c r="Z3005" t="inlineStr">
        <is>
          <t>home_use</t>
        </is>
      </c>
      <c r="AA3005" t="inlineStr">
        <is>
          <t>IMP00306</t>
        </is>
      </c>
      <c r="AB3005" t="inlineStr">
        <is>
          <t>T102141</t>
        </is>
      </c>
      <c r="AC3005" s="32" t="n">
        <v>306861.47</v>
      </c>
      <c r="AD3005" s="32" t="n">
        <v>32220.45</v>
      </c>
      <c r="AE3005" s="35">
        <f>(LEFT(Y3005,4)-Parameters!$B$23)*12+MID(Y3005,6,2)-Parameters!$B$24+1</f>
        <v/>
      </c>
    </row>
    <row r="3006">
      <c r="X3006" t="inlineStr">
        <is>
          <t>L0190816</t>
        </is>
      </c>
      <c r="Y3006" t="inlineStr">
        <is>
          <t>2026-01-22</t>
        </is>
      </c>
      <c r="Z3006" t="inlineStr">
        <is>
          <t>warehouse_out</t>
        </is>
      </c>
      <c r="AA3006" t="inlineStr">
        <is>
          <t>IMP00306</t>
        </is>
      </c>
      <c r="AB3006" t="inlineStr">
        <is>
          <t>T102141</t>
        </is>
      </c>
      <c r="AC3006" s="32" t="n">
        <v>591328.91</v>
      </c>
      <c r="AD3006" s="32" t="n">
        <v>62089.54</v>
      </c>
      <c r="AE3006" s="35">
        <f>(LEFT(Y3006,4)-Parameters!$B$23)*12+MID(Y3006,6,2)-Parameters!$B$24+1</f>
        <v/>
      </c>
    </row>
    <row r="3007">
      <c r="X3007" t="inlineStr">
        <is>
          <t>L0190817</t>
        </is>
      </c>
      <c r="Y3007" t="inlineStr">
        <is>
          <t>2026-01-22</t>
        </is>
      </c>
      <c r="Z3007" t="inlineStr">
        <is>
          <t>home_use</t>
        </is>
      </c>
      <c r="AA3007" t="inlineStr">
        <is>
          <t>IMP00306</t>
        </is>
      </c>
      <c r="AB3007" t="inlineStr">
        <is>
          <t>T102141</t>
        </is>
      </c>
      <c r="AC3007" s="32" t="n">
        <v>452104.55</v>
      </c>
      <c r="AD3007" s="32" t="n">
        <v>56513.07</v>
      </c>
      <c r="AE3007" s="35">
        <f>(LEFT(Y3007,4)-Parameters!$B$23)*12+MID(Y3007,6,2)-Parameters!$B$24+1</f>
        <v/>
      </c>
    </row>
    <row r="3008">
      <c r="X3008" t="inlineStr">
        <is>
          <t>L0191093</t>
        </is>
      </c>
      <c r="Y3008" t="inlineStr">
        <is>
          <t>2026-01-23</t>
        </is>
      </c>
      <c r="Z3008" t="inlineStr">
        <is>
          <t>home_use</t>
        </is>
      </c>
      <c r="AA3008" t="inlineStr">
        <is>
          <t>IMP00306</t>
        </is>
      </c>
      <c r="AB3008" t="inlineStr">
        <is>
          <t>T102141</t>
        </is>
      </c>
      <c r="AC3008" s="32" t="n">
        <v>1318552.52</v>
      </c>
      <c r="AD3008" s="32" t="n">
        <v>138448.01</v>
      </c>
      <c r="AE3008" s="35">
        <f>(LEFT(Y3008,4)-Parameters!$B$23)*12+MID(Y3008,6,2)-Parameters!$B$24+1</f>
        <v/>
      </c>
    </row>
    <row r="3009">
      <c r="X3009" t="inlineStr">
        <is>
          <t>L0191094</t>
        </is>
      </c>
      <c r="Y3009" t="inlineStr">
        <is>
          <t>2026-01-23</t>
        </is>
      </c>
      <c r="Z3009" t="inlineStr">
        <is>
          <t>home_use</t>
        </is>
      </c>
      <c r="AA3009" t="inlineStr">
        <is>
          <t>IMP00306</t>
        </is>
      </c>
      <c r="AB3009" t="inlineStr">
        <is>
          <t>T102141</t>
        </is>
      </c>
      <c r="AC3009" s="32" t="n">
        <v>292540.33</v>
      </c>
      <c r="AD3009" s="32" t="n">
        <v>30716.73</v>
      </c>
      <c r="AE3009" s="35">
        <f>(LEFT(Y3009,4)-Parameters!$B$23)*12+MID(Y3009,6,2)-Parameters!$B$24+1</f>
        <v/>
      </c>
    </row>
    <row r="3010">
      <c r="X3010" t="inlineStr">
        <is>
          <t>L0191095</t>
        </is>
      </c>
      <c r="Y3010" t="inlineStr">
        <is>
          <t>2026-01-23</t>
        </is>
      </c>
      <c r="Z3010" t="inlineStr">
        <is>
          <t>warehouse_out</t>
        </is>
      </c>
      <c r="AA3010" t="inlineStr">
        <is>
          <t>IMP00306</t>
        </is>
      </c>
      <c r="AB3010" t="inlineStr">
        <is>
          <t>T102141</t>
        </is>
      </c>
      <c r="AC3010" s="32" t="n">
        <v>617523.53</v>
      </c>
      <c r="AD3010" s="32" t="n">
        <v>64839.97</v>
      </c>
      <c r="AE3010" s="35">
        <f>(LEFT(Y3010,4)-Parameters!$B$23)*12+MID(Y3010,6,2)-Parameters!$B$24+1</f>
        <v/>
      </c>
    </row>
    <row r="3011">
      <c r="X3011" t="inlineStr">
        <is>
          <t>L0191350</t>
        </is>
      </c>
      <c r="Y3011" t="inlineStr">
        <is>
          <t>2026-01-24</t>
        </is>
      </c>
      <c r="Z3011" t="inlineStr">
        <is>
          <t>home_use</t>
        </is>
      </c>
      <c r="AA3011" t="inlineStr">
        <is>
          <t>IMP00306</t>
        </is>
      </c>
      <c r="AB3011" t="inlineStr">
        <is>
          <t>T102141</t>
        </is>
      </c>
      <c r="AC3011" s="32" t="n">
        <v>342506.71</v>
      </c>
      <c r="AD3011" s="32" t="n">
        <v>35963.2</v>
      </c>
      <c r="AE3011" s="35">
        <f>(LEFT(Y3011,4)-Parameters!$B$23)*12+MID(Y3011,6,2)-Parameters!$B$24+1</f>
        <v/>
      </c>
    </row>
    <row r="3012">
      <c r="X3012" t="inlineStr">
        <is>
          <t>L0191351</t>
        </is>
      </c>
      <c r="Y3012" t="inlineStr">
        <is>
          <t>2026-01-24</t>
        </is>
      </c>
      <c r="Z3012" t="inlineStr">
        <is>
          <t>home_use</t>
        </is>
      </c>
      <c r="AA3012" t="inlineStr">
        <is>
          <t>IMP00306</t>
        </is>
      </c>
      <c r="AB3012" t="inlineStr">
        <is>
          <t>T102141</t>
        </is>
      </c>
      <c r="AC3012" s="32" t="n">
        <v>786482.96</v>
      </c>
      <c r="AD3012" s="32" t="n">
        <v>82580.71000000001</v>
      </c>
      <c r="AE3012" s="35">
        <f>(LEFT(Y3012,4)-Parameters!$B$23)*12+MID(Y3012,6,2)-Parameters!$B$24+1</f>
        <v/>
      </c>
    </row>
    <row r="3013">
      <c r="X3013" t="inlineStr">
        <is>
          <t>L0191605</t>
        </is>
      </c>
      <c r="Y3013" t="inlineStr">
        <is>
          <t>2026-01-25</t>
        </is>
      </c>
      <c r="Z3013" t="inlineStr">
        <is>
          <t>home_use</t>
        </is>
      </c>
      <c r="AA3013" t="inlineStr">
        <is>
          <t>IMP00306</t>
        </is>
      </c>
      <c r="AB3013" t="inlineStr">
        <is>
          <t>T102141</t>
        </is>
      </c>
      <c r="AC3013" s="32" t="n">
        <v>293527.1</v>
      </c>
      <c r="AD3013" s="32" t="n">
        <v>35223.25</v>
      </c>
      <c r="AE3013" s="35">
        <f>(LEFT(Y3013,4)-Parameters!$B$23)*12+MID(Y3013,6,2)-Parameters!$B$24+1</f>
        <v/>
      </c>
    </row>
    <row r="3014">
      <c r="X3014" t="inlineStr">
        <is>
          <t>L0191606</t>
        </is>
      </c>
      <c r="Y3014" t="inlineStr">
        <is>
          <t>2026-01-25</t>
        </is>
      </c>
      <c r="Z3014" t="inlineStr">
        <is>
          <t>home_use</t>
        </is>
      </c>
      <c r="AA3014" t="inlineStr">
        <is>
          <t>IMP00306</t>
        </is>
      </c>
      <c r="AB3014" t="inlineStr">
        <is>
          <t>T102141</t>
        </is>
      </c>
      <c r="AC3014" s="32" t="n">
        <v>407735.34</v>
      </c>
      <c r="AD3014" s="32" t="n">
        <v>42812.21</v>
      </c>
      <c r="AE3014" s="35">
        <f>(LEFT(Y3014,4)-Parameters!$B$23)*12+MID(Y3014,6,2)-Parameters!$B$24+1</f>
        <v/>
      </c>
    </row>
    <row r="3015">
      <c r="X3015" t="inlineStr">
        <is>
          <t>L0191607</t>
        </is>
      </c>
      <c r="Y3015" t="inlineStr">
        <is>
          <t>2026-01-25</t>
        </is>
      </c>
      <c r="Z3015" t="inlineStr">
        <is>
          <t>home_use</t>
        </is>
      </c>
      <c r="AA3015" t="inlineStr">
        <is>
          <t>IMP00306</t>
        </is>
      </c>
      <c r="AB3015" t="inlineStr">
        <is>
          <t>T102141</t>
        </is>
      </c>
      <c r="AC3015" s="32" t="n">
        <v>590258.61</v>
      </c>
      <c r="AD3015" s="32" t="n">
        <v>73782.33</v>
      </c>
      <c r="AE3015" s="35">
        <f>(LEFT(Y3015,4)-Parameters!$B$23)*12+MID(Y3015,6,2)-Parameters!$B$24+1</f>
        <v/>
      </c>
    </row>
    <row r="3016">
      <c r="X3016" t="inlineStr">
        <is>
          <t>L0191608</t>
        </is>
      </c>
      <c r="Y3016" t="inlineStr">
        <is>
          <t>2026-01-25</t>
        </is>
      </c>
      <c r="Z3016" t="inlineStr">
        <is>
          <t>home_use</t>
        </is>
      </c>
      <c r="AA3016" t="inlineStr">
        <is>
          <t>IMP00306</t>
        </is>
      </c>
      <c r="AB3016" t="inlineStr">
        <is>
          <t>T102141</t>
        </is>
      </c>
      <c r="AC3016" s="32" t="n">
        <v>590240.64</v>
      </c>
      <c r="AD3016" s="32" t="n">
        <v>61975.27</v>
      </c>
      <c r="AE3016" s="35">
        <f>(LEFT(Y3016,4)-Parameters!$B$23)*12+MID(Y3016,6,2)-Parameters!$B$24+1</f>
        <v/>
      </c>
    </row>
    <row r="3017">
      <c r="X3017" t="inlineStr">
        <is>
          <t>L0191609</t>
        </is>
      </c>
      <c r="Y3017" t="inlineStr">
        <is>
          <t>2026-01-25</t>
        </is>
      </c>
      <c r="Z3017" t="inlineStr">
        <is>
          <t>home_use</t>
        </is>
      </c>
      <c r="AA3017" t="inlineStr">
        <is>
          <t>IMP00306</t>
        </is>
      </c>
      <c r="AB3017" t="inlineStr">
        <is>
          <t>T102141</t>
        </is>
      </c>
      <c r="AC3017" s="32" t="n">
        <v>354203.35</v>
      </c>
      <c r="AD3017" s="32" t="n">
        <v>37191.35</v>
      </c>
      <c r="AE3017" s="35">
        <f>(LEFT(Y3017,4)-Parameters!$B$23)*12+MID(Y3017,6,2)-Parameters!$B$24+1</f>
        <v/>
      </c>
    </row>
    <row r="3018">
      <c r="X3018" t="inlineStr">
        <is>
          <t>L0191845</t>
        </is>
      </c>
      <c r="Y3018" t="inlineStr">
        <is>
          <t>2026-01-26</t>
        </is>
      </c>
      <c r="Z3018" t="inlineStr">
        <is>
          <t>home_use</t>
        </is>
      </c>
      <c r="AA3018" t="inlineStr">
        <is>
          <t>IMP00306</t>
        </is>
      </c>
      <c r="AB3018" t="inlineStr">
        <is>
          <t>T102141</t>
        </is>
      </c>
      <c r="AC3018" s="32" t="n">
        <v>814166.1800000001</v>
      </c>
      <c r="AD3018" s="32" t="n">
        <v>93629.11</v>
      </c>
      <c r="AE3018" s="35">
        <f>(LEFT(Y3018,4)-Parameters!$B$23)*12+MID(Y3018,6,2)-Parameters!$B$24+1</f>
        <v/>
      </c>
    </row>
    <row r="3019">
      <c r="X3019" t="inlineStr">
        <is>
          <t>L0191846</t>
        </is>
      </c>
      <c r="Y3019" t="inlineStr">
        <is>
          <t>2026-01-26</t>
        </is>
      </c>
      <c r="Z3019" t="inlineStr">
        <is>
          <t>home_use</t>
        </is>
      </c>
      <c r="AA3019" t="inlineStr">
        <is>
          <t>IMP00306</t>
        </is>
      </c>
      <c r="AB3019" t="inlineStr">
        <is>
          <t>T102141</t>
        </is>
      </c>
      <c r="AC3019" s="32" t="n">
        <v>490850.23</v>
      </c>
      <c r="AD3019" s="32" t="n">
        <v>61356.28</v>
      </c>
      <c r="AE3019" s="35">
        <f>(LEFT(Y3019,4)-Parameters!$B$23)*12+MID(Y3019,6,2)-Parameters!$B$24+1</f>
        <v/>
      </c>
    </row>
    <row r="3020">
      <c r="X3020" t="inlineStr">
        <is>
          <t>L0191848</t>
        </is>
      </c>
      <c r="Y3020" t="inlineStr">
        <is>
          <t>2026-01-26</t>
        </is>
      </c>
      <c r="Z3020" t="inlineStr">
        <is>
          <t>home_use</t>
        </is>
      </c>
      <c r="AA3020" t="inlineStr">
        <is>
          <t>IMP00306</t>
        </is>
      </c>
      <c r="AB3020" t="inlineStr">
        <is>
          <t>T102141</t>
        </is>
      </c>
      <c r="AC3020" s="32" t="n">
        <v>499864.89</v>
      </c>
      <c r="AD3020" s="32" t="n">
        <v>52485.81</v>
      </c>
      <c r="AE3020" s="35">
        <f>(LEFT(Y3020,4)-Parameters!$B$23)*12+MID(Y3020,6,2)-Parameters!$B$24+1</f>
        <v/>
      </c>
    </row>
    <row r="3021">
      <c r="X3021" t="inlineStr">
        <is>
          <t>L0191850</t>
        </is>
      </c>
      <c r="Y3021" t="inlineStr">
        <is>
          <t>2026-01-26</t>
        </is>
      </c>
      <c r="Z3021" t="inlineStr">
        <is>
          <t>home_use</t>
        </is>
      </c>
      <c r="AA3021" t="inlineStr">
        <is>
          <t>IMP00306</t>
        </is>
      </c>
      <c r="AB3021" t="inlineStr">
        <is>
          <t>T102141</t>
        </is>
      </c>
      <c r="AC3021" s="32" t="n">
        <v>116078.91</v>
      </c>
      <c r="AD3021" s="32" t="n">
        <v>12188.29</v>
      </c>
      <c r="AE3021" s="35">
        <f>(LEFT(Y3021,4)-Parameters!$B$23)*12+MID(Y3021,6,2)-Parameters!$B$24+1</f>
        <v/>
      </c>
    </row>
    <row r="3022">
      <c r="X3022" t="inlineStr">
        <is>
          <t>L0191853</t>
        </is>
      </c>
      <c r="Y3022" t="inlineStr">
        <is>
          <t>2026-01-26</t>
        </is>
      </c>
      <c r="Z3022" t="inlineStr">
        <is>
          <t>home_use</t>
        </is>
      </c>
      <c r="AA3022" t="inlineStr">
        <is>
          <t>IMP00306</t>
        </is>
      </c>
      <c r="AB3022" t="inlineStr">
        <is>
          <t>T102141</t>
        </is>
      </c>
      <c r="AC3022" s="32" t="n">
        <v>1032952.12</v>
      </c>
      <c r="AD3022" s="32" t="n">
        <v>129119.01</v>
      </c>
      <c r="AE3022" s="35">
        <f>(LEFT(Y3022,4)-Parameters!$B$23)*12+MID(Y3022,6,2)-Parameters!$B$24+1</f>
        <v/>
      </c>
    </row>
    <row r="3023">
      <c r="X3023" t="inlineStr">
        <is>
          <t>L0192076</t>
        </is>
      </c>
      <c r="Y3023" t="inlineStr">
        <is>
          <t>2026-01-27</t>
        </is>
      </c>
      <c r="Z3023" t="inlineStr">
        <is>
          <t>home_use</t>
        </is>
      </c>
      <c r="AA3023" t="inlineStr">
        <is>
          <t>IMP00306</t>
        </is>
      </c>
      <c r="AB3023" t="inlineStr">
        <is>
          <t>T102141</t>
        </is>
      </c>
      <c r="AC3023" s="32" t="n">
        <v>713227.1</v>
      </c>
      <c r="AD3023" s="32" t="n">
        <v>74888.85000000001</v>
      </c>
      <c r="AE3023" s="35">
        <f>(LEFT(Y3023,4)-Parameters!$B$23)*12+MID(Y3023,6,2)-Parameters!$B$24+1</f>
        <v/>
      </c>
    </row>
    <row r="3024">
      <c r="X3024" t="inlineStr">
        <is>
          <t>L0192077</t>
        </is>
      </c>
      <c r="Y3024" t="inlineStr">
        <is>
          <t>2026-01-27</t>
        </is>
      </c>
      <c r="Z3024" t="inlineStr">
        <is>
          <t>home_use</t>
        </is>
      </c>
      <c r="AA3024" t="inlineStr">
        <is>
          <t>IMP00306</t>
        </is>
      </c>
      <c r="AB3024" t="inlineStr">
        <is>
          <t>T102141</t>
        </is>
      </c>
      <c r="AC3024" s="32" t="n">
        <v>606808.59</v>
      </c>
      <c r="AD3024" s="32" t="n">
        <v>63714.9</v>
      </c>
      <c r="AE3024" s="35">
        <f>(LEFT(Y3024,4)-Parameters!$B$23)*12+MID(Y3024,6,2)-Parameters!$B$24+1</f>
        <v/>
      </c>
    </row>
    <row r="3025">
      <c r="X3025" t="inlineStr">
        <is>
          <t>L0192331</t>
        </is>
      </c>
      <c r="Y3025" t="inlineStr">
        <is>
          <t>2026-01-28</t>
        </is>
      </c>
      <c r="Z3025" t="inlineStr">
        <is>
          <t>home_use</t>
        </is>
      </c>
      <c r="AA3025" t="inlineStr">
        <is>
          <t>IMP00306</t>
        </is>
      </c>
      <c r="AB3025" t="inlineStr">
        <is>
          <t>T102141</t>
        </is>
      </c>
      <c r="AC3025" s="32" t="n">
        <v>590722.5</v>
      </c>
      <c r="AD3025" s="32" t="n">
        <v>73840.31</v>
      </c>
      <c r="AE3025" s="35">
        <f>(LEFT(Y3025,4)-Parameters!$B$23)*12+MID(Y3025,6,2)-Parameters!$B$24+1</f>
        <v/>
      </c>
    </row>
    <row r="3026">
      <c r="X3026" t="inlineStr">
        <is>
          <t>L0192332</t>
        </is>
      </c>
      <c r="Y3026" t="inlineStr">
        <is>
          <t>2026-01-28</t>
        </is>
      </c>
      <c r="Z3026" t="inlineStr">
        <is>
          <t>home_use</t>
        </is>
      </c>
      <c r="AA3026" t="inlineStr">
        <is>
          <t>IMP00306</t>
        </is>
      </c>
      <c r="AB3026" t="inlineStr">
        <is>
          <t>T102141</t>
        </is>
      </c>
      <c r="AC3026" s="32" t="n">
        <v>287002.39</v>
      </c>
      <c r="AD3026" s="32" t="n">
        <v>30135.25</v>
      </c>
      <c r="AE3026" s="35">
        <f>(LEFT(Y3026,4)-Parameters!$B$23)*12+MID(Y3026,6,2)-Parameters!$B$24+1</f>
        <v/>
      </c>
    </row>
    <row r="3027">
      <c r="X3027" t="inlineStr">
        <is>
          <t>L0192333</t>
        </is>
      </c>
      <c r="Y3027" t="inlineStr">
        <is>
          <t>2026-01-28</t>
        </is>
      </c>
      <c r="Z3027" t="inlineStr">
        <is>
          <t>home_use</t>
        </is>
      </c>
      <c r="AA3027" t="inlineStr">
        <is>
          <t>IMP00306</t>
        </is>
      </c>
      <c r="AB3027" t="inlineStr">
        <is>
          <t>T102141</t>
        </is>
      </c>
      <c r="AC3027" s="32" t="n">
        <v>923215.79</v>
      </c>
      <c r="AD3027" s="32" t="n">
        <v>96937.66</v>
      </c>
      <c r="AE3027" s="35">
        <f>(LEFT(Y3027,4)-Parameters!$B$23)*12+MID(Y3027,6,2)-Parameters!$B$24+1</f>
        <v/>
      </c>
    </row>
    <row r="3028">
      <c r="X3028" t="inlineStr">
        <is>
          <t>L0192335</t>
        </is>
      </c>
      <c r="Y3028" t="inlineStr">
        <is>
          <t>2026-01-28</t>
        </is>
      </c>
      <c r="Z3028" t="inlineStr">
        <is>
          <t>home_use</t>
        </is>
      </c>
      <c r="AA3028" t="inlineStr">
        <is>
          <t>IMP00306</t>
        </is>
      </c>
      <c r="AB3028" t="inlineStr">
        <is>
          <t>T102141</t>
        </is>
      </c>
      <c r="AC3028" s="32" t="n">
        <v>274039.08</v>
      </c>
      <c r="AD3028" s="32" t="n">
        <v>28774.1</v>
      </c>
      <c r="AE3028" s="35">
        <f>(LEFT(Y3028,4)-Parameters!$B$23)*12+MID(Y3028,6,2)-Parameters!$B$24+1</f>
        <v/>
      </c>
    </row>
    <row r="3029">
      <c r="X3029" t="inlineStr">
        <is>
          <t>L0192596</t>
        </is>
      </c>
      <c r="Y3029" t="inlineStr">
        <is>
          <t>2026-02-01</t>
        </is>
      </c>
      <c r="Z3029" t="inlineStr">
        <is>
          <t>home_use</t>
        </is>
      </c>
      <c r="AA3029" t="inlineStr">
        <is>
          <t>IMP00306</t>
        </is>
      </c>
      <c r="AB3029" t="inlineStr">
        <is>
          <t>T102141</t>
        </is>
      </c>
      <c r="AC3029" s="32" t="n">
        <v>445035.76</v>
      </c>
      <c r="AD3029" s="32" t="n">
        <v>46728.76</v>
      </c>
      <c r="AE3029" s="35">
        <f>(LEFT(Y3029,4)-Parameters!$B$23)*12+MID(Y3029,6,2)-Parameters!$B$24+1</f>
        <v/>
      </c>
    </row>
    <row r="3030">
      <c r="X3030" t="inlineStr">
        <is>
          <t>L0192597</t>
        </is>
      </c>
      <c r="Y3030" t="inlineStr">
        <is>
          <t>2026-02-01</t>
        </is>
      </c>
      <c r="Z3030" t="inlineStr">
        <is>
          <t>home_use</t>
        </is>
      </c>
      <c r="AA3030" t="inlineStr">
        <is>
          <t>IMP00306</t>
        </is>
      </c>
      <c r="AB3030" t="inlineStr">
        <is>
          <t>T102141</t>
        </is>
      </c>
      <c r="AC3030" s="32" t="n">
        <v>280441.03</v>
      </c>
      <c r="AD3030" s="32" t="n">
        <v>35055.13</v>
      </c>
      <c r="AE3030" s="35">
        <f>(LEFT(Y3030,4)-Parameters!$B$23)*12+MID(Y3030,6,2)-Parameters!$B$24+1</f>
        <v/>
      </c>
    </row>
    <row r="3031">
      <c r="X3031" t="inlineStr">
        <is>
          <t>L0192598</t>
        </is>
      </c>
      <c r="Y3031" t="inlineStr">
        <is>
          <t>2026-02-01</t>
        </is>
      </c>
      <c r="Z3031" t="inlineStr">
        <is>
          <t>home_use</t>
        </is>
      </c>
      <c r="AA3031" t="inlineStr">
        <is>
          <t>IMP00306</t>
        </is>
      </c>
      <c r="AB3031" t="inlineStr">
        <is>
          <t>T102141</t>
        </is>
      </c>
      <c r="AC3031" s="32" t="n">
        <v>1317121.19</v>
      </c>
      <c r="AD3031" s="32" t="n">
        <v>164640.15</v>
      </c>
      <c r="AE3031" s="35">
        <f>(LEFT(Y3031,4)-Parameters!$B$23)*12+MID(Y3031,6,2)-Parameters!$B$24+1</f>
        <v/>
      </c>
    </row>
    <row r="3032">
      <c r="X3032" t="inlineStr">
        <is>
          <t>L0192600</t>
        </is>
      </c>
      <c r="Y3032" t="inlineStr">
        <is>
          <t>2026-02-01</t>
        </is>
      </c>
      <c r="Z3032" t="inlineStr">
        <is>
          <t>home_use</t>
        </is>
      </c>
      <c r="AA3032" t="inlineStr">
        <is>
          <t>IMP00306</t>
        </is>
      </c>
      <c r="AB3032" t="inlineStr">
        <is>
          <t>T102141</t>
        </is>
      </c>
      <c r="AC3032" s="32" t="n">
        <v>448646.32</v>
      </c>
      <c r="AD3032" s="32" t="n">
        <v>47107.86</v>
      </c>
      <c r="AE3032" s="35">
        <f>(LEFT(Y3032,4)-Parameters!$B$23)*12+MID(Y3032,6,2)-Parameters!$B$24+1</f>
        <v/>
      </c>
    </row>
    <row r="3033">
      <c r="X3033" t="inlineStr">
        <is>
          <t>L0192601</t>
        </is>
      </c>
      <c r="Y3033" t="inlineStr">
        <is>
          <t>2026-02-01</t>
        </is>
      </c>
      <c r="Z3033" t="inlineStr">
        <is>
          <t>warehouse_out</t>
        </is>
      </c>
      <c r="AA3033" t="inlineStr">
        <is>
          <t>IMP00306</t>
        </is>
      </c>
      <c r="AB3033" t="inlineStr">
        <is>
          <t>T102141</t>
        </is>
      </c>
      <c r="AC3033" s="32" t="n">
        <v>449146.27</v>
      </c>
      <c r="AD3033" s="32" t="n">
        <v>47160.36</v>
      </c>
      <c r="AE3033" s="35">
        <f>(LEFT(Y3033,4)-Parameters!$B$23)*12+MID(Y3033,6,2)-Parameters!$B$24+1</f>
        <v/>
      </c>
    </row>
    <row r="3034">
      <c r="X3034" t="inlineStr">
        <is>
          <t>L0192867</t>
        </is>
      </c>
      <c r="Y3034" t="inlineStr">
        <is>
          <t>2026-02-02</t>
        </is>
      </c>
      <c r="Z3034" t="inlineStr">
        <is>
          <t>home_use</t>
        </is>
      </c>
      <c r="AA3034" t="inlineStr">
        <is>
          <t>IMP00306</t>
        </is>
      </c>
      <c r="AB3034" t="inlineStr">
        <is>
          <t>T102141</t>
        </is>
      </c>
      <c r="AC3034" s="32" t="n">
        <v>289750.82</v>
      </c>
      <c r="AD3034" s="32" t="n">
        <v>36218.85</v>
      </c>
      <c r="AE3034" s="35">
        <f>(LEFT(Y3034,4)-Parameters!$B$23)*12+MID(Y3034,6,2)-Parameters!$B$24+1</f>
        <v/>
      </c>
    </row>
    <row r="3035">
      <c r="X3035" t="inlineStr">
        <is>
          <t>L0193125</t>
        </is>
      </c>
      <c r="Y3035" t="inlineStr">
        <is>
          <t>2026-02-03</t>
        </is>
      </c>
      <c r="Z3035" t="inlineStr">
        <is>
          <t>home_use</t>
        </is>
      </c>
      <c r="AA3035" t="inlineStr">
        <is>
          <t>IMP00306</t>
        </is>
      </c>
      <c r="AB3035" t="inlineStr">
        <is>
          <t>T102141</t>
        </is>
      </c>
      <c r="AC3035" s="32" t="n">
        <v>488267.8</v>
      </c>
      <c r="AD3035" s="32" t="n">
        <v>51268.12</v>
      </c>
      <c r="AE3035" s="35">
        <f>(LEFT(Y3035,4)-Parameters!$B$23)*12+MID(Y3035,6,2)-Parameters!$B$24+1</f>
        <v/>
      </c>
    </row>
    <row r="3036">
      <c r="X3036" t="inlineStr">
        <is>
          <t>L0193127</t>
        </is>
      </c>
      <c r="Y3036" t="inlineStr">
        <is>
          <t>2026-02-03</t>
        </is>
      </c>
      <c r="Z3036" t="inlineStr">
        <is>
          <t>home_use</t>
        </is>
      </c>
      <c r="AA3036" t="inlineStr">
        <is>
          <t>IMP00306</t>
        </is>
      </c>
      <c r="AB3036" t="inlineStr">
        <is>
          <t>T102141</t>
        </is>
      </c>
      <c r="AC3036" s="32" t="n">
        <v>640107.4300000001</v>
      </c>
      <c r="AD3036" s="32" t="n">
        <v>80013.42999999999</v>
      </c>
      <c r="AE3036" s="35">
        <f>(LEFT(Y3036,4)-Parameters!$B$23)*12+MID(Y3036,6,2)-Parameters!$B$24+1</f>
        <v/>
      </c>
    </row>
    <row r="3037">
      <c r="X3037" t="inlineStr">
        <is>
          <t>L0193128</t>
        </is>
      </c>
      <c r="Y3037" t="inlineStr">
        <is>
          <t>2026-02-03</t>
        </is>
      </c>
      <c r="Z3037" t="inlineStr">
        <is>
          <t>home_use</t>
        </is>
      </c>
      <c r="AA3037" t="inlineStr">
        <is>
          <t>IMP00306</t>
        </is>
      </c>
      <c r="AB3037" t="inlineStr">
        <is>
          <t>T102141</t>
        </is>
      </c>
      <c r="AC3037" s="32" t="n">
        <v>557218.04</v>
      </c>
      <c r="AD3037" s="32" t="n">
        <v>69652.25</v>
      </c>
      <c r="AE3037" s="35">
        <f>(LEFT(Y3037,4)-Parameters!$B$23)*12+MID(Y3037,6,2)-Parameters!$B$24+1</f>
        <v/>
      </c>
    </row>
    <row r="3038">
      <c r="X3038" t="inlineStr">
        <is>
          <t>L0193129</t>
        </is>
      </c>
      <c r="Y3038" t="inlineStr">
        <is>
          <t>2026-02-03</t>
        </is>
      </c>
      <c r="Z3038" t="inlineStr">
        <is>
          <t>home_use</t>
        </is>
      </c>
      <c r="AA3038" t="inlineStr">
        <is>
          <t>IMP00306</t>
        </is>
      </c>
      <c r="AB3038" t="inlineStr">
        <is>
          <t>T102141</t>
        </is>
      </c>
      <c r="AC3038" s="32" t="n">
        <v>750934.1800000001</v>
      </c>
      <c r="AD3038" s="32" t="n">
        <v>93866.77</v>
      </c>
      <c r="AE3038" s="35">
        <f>(LEFT(Y3038,4)-Parameters!$B$23)*12+MID(Y3038,6,2)-Parameters!$B$24+1</f>
        <v/>
      </c>
    </row>
    <row r="3039">
      <c r="X3039" t="inlineStr">
        <is>
          <t>L0193352</t>
        </is>
      </c>
      <c r="Y3039" t="inlineStr">
        <is>
          <t>2026-02-04</t>
        </is>
      </c>
      <c r="Z3039" t="inlineStr">
        <is>
          <t>home_use</t>
        </is>
      </c>
      <c r="AA3039" t="inlineStr">
        <is>
          <t>IMP00306</t>
        </is>
      </c>
      <c r="AB3039" t="inlineStr">
        <is>
          <t>T102141</t>
        </is>
      </c>
      <c r="AC3039" s="32" t="n">
        <v>1654901.58</v>
      </c>
      <c r="AD3039" s="32" t="n">
        <v>190313.68</v>
      </c>
      <c r="AE3039" s="35">
        <f>(LEFT(Y3039,4)-Parameters!$B$23)*12+MID(Y3039,6,2)-Parameters!$B$24+1</f>
        <v/>
      </c>
    </row>
    <row r="3040">
      <c r="X3040" t="inlineStr">
        <is>
          <t>L0193354</t>
        </is>
      </c>
      <c r="Y3040" t="inlineStr">
        <is>
          <t>2026-02-04</t>
        </is>
      </c>
      <c r="Z3040" t="inlineStr">
        <is>
          <t>warehouse_out</t>
        </is>
      </c>
      <c r="AA3040" t="inlineStr">
        <is>
          <t>IMP00306</t>
        </is>
      </c>
      <c r="AB3040" t="inlineStr">
        <is>
          <t>T102141</t>
        </is>
      </c>
      <c r="AC3040" s="32" t="n">
        <v>58021.24</v>
      </c>
      <c r="AD3040" s="32" t="n">
        <v>6092.23</v>
      </c>
      <c r="AE3040" s="35">
        <f>(LEFT(Y3040,4)-Parameters!$B$23)*12+MID(Y3040,6,2)-Parameters!$B$24+1</f>
        <v/>
      </c>
    </row>
    <row r="3041">
      <c r="X3041" t="inlineStr">
        <is>
          <t>L0193606</t>
        </is>
      </c>
      <c r="Y3041" t="inlineStr">
        <is>
          <t>2026-02-05</t>
        </is>
      </c>
      <c r="Z3041" t="inlineStr">
        <is>
          <t>home_use</t>
        </is>
      </c>
      <c r="AA3041" t="inlineStr">
        <is>
          <t>IMP00306</t>
        </is>
      </c>
      <c r="AB3041" t="inlineStr">
        <is>
          <t>T102141</t>
        </is>
      </c>
      <c r="AC3041" s="32" t="n">
        <v>4366741.76</v>
      </c>
      <c r="AD3041" s="32" t="n">
        <v>458507.89</v>
      </c>
      <c r="AE3041" s="35">
        <f>(LEFT(Y3041,4)-Parameters!$B$23)*12+MID(Y3041,6,2)-Parameters!$B$24+1</f>
        <v/>
      </c>
    </row>
    <row r="3042">
      <c r="X3042" t="inlineStr">
        <is>
          <t>L0193607</t>
        </is>
      </c>
      <c r="Y3042" t="inlineStr">
        <is>
          <t>2026-02-05</t>
        </is>
      </c>
      <c r="Z3042" t="inlineStr">
        <is>
          <t>home_use</t>
        </is>
      </c>
      <c r="AA3042" t="inlineStr">
        <is>
          <t>IMP00306</t>
        </is>
      </c>
      <c r="AB3042" t="inlineStr">
        <is>
          <t>T102141</t>
        </is>
      </c>
      <c r="AC3042" s="32" t="n">
        <v>1559831.09</v>
      </c>
      <c r="AD3042" s="32" t="n">
        <v>179380.58</v>
      </c>
      <c r="AE3042" s="35">
        <f>(LEFT(Y3042,4)-Parameters!$B$23)*12+MID(Y3042,6,2)-Parameters!$B$24+1</f>
        <v/>
      </c>
    </row>
    <row r="3043">
      <c r="X3043" t="inlineStr">
        <is>
          <t>L0193609</t>
        </is>
      </c>
      <c r="Y3043" t="inlineStr">
        <is>
          <t>2026-02-05</t>
        </is>
      </c>
      <c r="Z3043" t="inlineStr">
        <is>
          <t>home_use</t>
        </is>
      </c>
      <c r="AA3043" t="inlineStr">
        <is>
          <t>IMP00306</t>
        </is>
      </c>
      <c r="AB3043" t="inlineStr">
        <is>
          <t>T102141</t>
        </is>
      </c>
      <c r="AC3043" s="32" t="n">
        <v>603952.58</v>
      </c>
      <c r="AD3043" s="32" t="n">
        <v>75494.07000000001</v>
      </c>
      <c r="AE3043" s="35">
        <f>(LEFT(Y3043,4)-Parameters!$B$23)*12+MID(Y3043,6,2)-Parameters!$B$24+1</f>
        <v/>
      </c>
    </row>
    <row r="3044">
      <c r="X3044" t="inlineStr">
        <is>
          <t>L0193610</t>
        </is>
      </c>
      <c r="Y3044" t="inlineStr">
        <is>
          <t>2026-02-05</t>
        </is>
      </c>
      <c r="Z3044" t="inlineStr">
        <is>
          <t>home_use</t>
        </is>
      </c>
      <c r="AA3044" t="inlineStr">
        <is>
          <t>IMP00306</t>
        </is>
      </c>
      <c r="AB3044" t="inlineStr">
        <is>
          <t>T102141</t>
        </is>
      </c>
      <c r="AC3044" s="32" t="n">
        <v>346664.15</v>
      </c>
      <c r="AD3044" s="32" t="n">
        <v>36399.74</v>
      </c>
      <c r="AE3044" s="35">
        <f>(LEFT(Y3044,4)-Parameters!$B$23)*12+MID(Y3044,6,2)-Parameters!$B$24+1</f>
        <v/>
      </c>
    </row>
    <row r="3045">
      <c r="X3045" t="inlineStr">
        <is>
          <t>L0193611</t>
        </is>
      </c>
      <c r="Y3045" t="inlineStr">
        <is>
          <t>2026-02-05</t>
        </is>
      </c>
      <c r="Z3045" t="inlineStr">
        <is>
          <t>home_use</t>
        </is>
      </c>
      <c r="AA3045" t="inlineStr">
        <is>
          <t>IMP00306</t>
        </is>
      </c>
      <c r="AB3045" t="inlineStr">
        <is>
          <t>T102141</t>
        </is>
      </c>
      <c r="AC3045" s="32" t="n">
        <v>538073.3100000001</v>
      </c>
      <c r="AD3045" s="32" t="n">
        <v>67259.16</v>
      </c>
      <c r="AE3045" s="35">
        <f>(LEFT(Y3045,4)-Parameters!$B$23)*12+MID(Y3045,6,2)-Parameters!$B$24+1</f>
        <v/>
      </c>
    </row>
    <row r="3046">
      <c r="X3046" t="inlineStr">
        <is>
          <t>L0193612</t>
        </is>
      </c>
      <c r="Y3046" t="inlineStr">
        <is>
          <t>2026-02-05</t>
        </is>
      </c>
      <c r="Z3046" t="inlineStr">
        <is>
          <t>home_use</t>
        </is>
      </c>
      <c r="AA3046" t="inlineStr">
        <is>
          <t>IMP00306</t>
        </is>
      </c>
      <c r="AB3046" t="inlineStr">
        <is>
          <t>T102141</t>
        </is>
      </c>
      <c r="AC3046" s="32" t="n">
        <v>381767.57</v>
      </c>
      <c r="AD3046" s="32" t="n">
        <v>40085.59</v>
      </c>
      <c r="AE3046" s="35">
        <f>(LEFT(Y3046,4)-Parameters!$B$23)*12+MID(Y3046,6,2)-Parameters!$B$24+1</f>
        <v/>
      </c>
    </row>
    <row r="3047">
      <c r="X3047" t="inlineStr">
        <is>
          <t>L0193614</t>
        </is>
      </c>
      <c r="Y3047" t="inlineStr">
        <is>
          <t>2026-02-05</t>
        </is>
      </c>
      <c r="Z3047" t="inlineStr">
        <is>
          <t>home_use</t>
        </is>
      </c>
      <c r="AA3047" t="inlineStr">
        <is>
          <t>IMP00306</t>
        </is>
      </c>
      <c r="AB3047" t="inlineStr">
        <is>
          <t>T102141</t>
        </is>
      </c>
      <c r="AC3047" s="32" t="n">
        <v>383646.67</v>
      </c>
      <c r="AD3047" s="32" t="n">
        <v>38364.67</v>
      </c>
      <c r="AE3047" s="35">
        <f>(LEFT(Y3047,4)-Parameters!$B$23)*12+MID(Y3047,6,2)-Parameters!$B$24+1</f>
        <v/>
      </c>
    </row>
    <row r="3048">
      <c r="X3048" t="inlineStr">
        <is>
          <t>L0193615</t>
        </is>
      </c>
      <c r="Y3048" t="inlineStr">
        <is>
          <t>2026-02-05</t>
        </is>
      </c>
      <c r="Z3048" t="inlineStr">
        <is>
          <t>home_use</t>
        </is>
      </c>
      <c r="AA3048" t="inlineStr">
        <is>
          <t>IMP00306</t>
        </is>
      </c>
      <c r="AB3048" t="inlineStr">
        <is>
          <t>T102141</t>
        </is>
      </c>
      <c r="AC3048" s="32" t="n">
        <v>518886.8</v>
      </c>
      <c r="AD3048" s="32" t="n">
        <v>54483.11</v>
      </c>
      <c r="AE3048" s="35">
        <f>(LEFT(Y3048,4)-Parameters!$B$23)*12+MID(Y3048,6,2)-Parameters!$B$24+1</f>
        <v/>
      </c>
    </row>
    <row r="3049">
      <c r="X3049" t="inlineStr">
        <is>
          <t>L0193889</t>
        </is>
      </c>
      <c r="Y3049" t="inlineStr">
        <is>
          <t>2026-02-06</t>
        </is>
      </c>
      <c r="Z3049" t="inlineStr">
        <is>
          <t>home_use</t>
        </is>
      </c>
      <c r="AA3049" t="inlineStr">
        <is>
          <t>IMP00306</t>
        </is>
      </c>
      <c r="AB3049" t="inlineStr">
        <is>
          <t>T102141</t>
        </is>
      </c>
      <c r="AC3049" s="32" t="n">
        <v>505255.34</v>
      </c>
      <c r="AD3049" s="32" t="n">
        <v>63156.92</v>
      </c>
      <c r="AE3049" s="35">
        <f>(LEFT(Y3049,4)-Parameters!$B$23)*12+MID(Y3049,6,2)-Parameters!$B$24+1</f>
        <v/>
      </c>
    </row>
    <row r="3050">
      <c r="X3050" t="inlineStr">
        <is>
          <t>L0193891</t>
        </is>
      </c>
      <c r="Y3050" t="inlineStr">
        <is>
          <t>2026-02-06</t>
        </is>
      </c>
      <c r="Z3050" t="inlineStr">
        <is>
          <t>home_use</t>
        </is>
      </c>
      <c r="AA3050" t="inlineStr">
        <is>
          <t>IMP00306</t>
        </is>
      </c>
      <c r="AB3050" t="inlineStr">
        <is>
          <t>T102141</t>
        </is>
      </c>
      <c r="AC3050" s="32" t="n">
        <v>2013032.16</v>
      </c>
      <c r="AD3050" s="32" t="n">
        <v>251629.02</v>
      </c>
      <c r="AE3050" s="35">
        <f>(LEFT(Y3050,4)-Parameters!$B$23)*12+MID(Y3050,6,2)-Parameters!$B$24+1</f>
        <v/>
      </c>
    </row>
    <row r="3051">
      <c r="X3051" t="inlineStr">
        <is>
          <t>L0194155</t>
        </is>
      </c>
      <c r="Y3051" t="inlineStr">
        <is>
          <t>2026-02-07</t>
        </is>
      </c>
      <c r="Z3051" t="inlineStr">
        <is>
          <t>home_use</t>
        </is>
      </c>
      <c r="AA3051" t="inlineStr">
        <is>
          <t>IMP00306</t>
        </is>
      </c>
      <c r="AB3051" t="inlineStr">
        <is>
          <t>T102141</t>
        </is>
      </c>
      <c r="AC3051" s="32" t="n">
        <v>466172.15</v>
      </c>
      <c r="AD3051" s="32" t="n">
        <v>48948.08</v>
      </c>
      <c r="AE3051" s="35">
        <f>(LEFT(Y3051,4)-Parameters!$B$23)*12+MID(Y3051,6,2)-Parameters!$B$24+1</f>
        <v/>
      </c>
    </row>
    <row r="3052">
      <c r="X3052" t="inlineStr">
        <is>
          <t>L0194156</t>
        </is>
      </c>
      <c r="Y3052" t="inlineStr">
        <is>
          <t>2026-02-07</t>
        </is>
      </c>
      <c r="Z3052" t="inlineStr">
        <is>
          <t>home_use</t>
        </is>
      </c>
      <c r="AA3052" t="inlineStr">
        <is>
          <t>IMP00306</t>
        </is>
      </c>
      <c r="AB3052" t="inlineStr">
        <is>
          <t>T102141</t>
        </is>
      </c>
      <c r="AC3052" s="32" t="n">
        <v>7529429.12</v>
      </c>
      <c r="AD3052" s="32" t="n">
        <v>865884.35</v>
      </c>
      <c r="AE3052" s="35">
        <f>(LEFT(Y3052,4)-Parameters!$B$23)*12+MID(Y3052,6,2)-Parameters!$B$24+1</f>
        <v/>
      </c>
    </row>
    <row r="3053">
      <c r="X3053" t="inlineStr">
        <is>
          <t>L0194157</t>
        </is>
      </c>
      <c r="Y3053" t="inlineStr">
        <is>
          <t>2026-02-07</t>
        </is>
      </c>
      <c r="Z3053" t="inlineStr">
        <is>
          <t>home_use</t>
        </is>
      </c>
      <c r="AA3053" t="inlineStr">
        <is>
          <t>IMP00306</t>
        </is>
      </c>
      <c r="AB3053" t="inlineStr">
        <is>
          <t>T102141</t>
        </is>
      </c>
      <c r="AC3053" s="32" t="n">
        <v>419859.08</v>
      </c>
      <c r="AD3053" s="32" t="n">
        <v>44085.2</v>
      </c>
      <c r="AE3053" s="35">
        <f>(LEFT(Y3053,4)-Parameters!$B$23)*12+MID(Y3053,6,2)-Parameters!$B$24+1</f>
        <v/>
      </c>
    </row>
    <row r="3054">
      <c r="X3054" t="inlineStr">
        <is>
          <t>L0194399</t>
        </is>
      </c>
      <c r="Y3054" t="inlineStr">
        <is>
          <t>2026-02-08</t>
        </is>
      </c>
      <c r="Z3054" t="inlineStr">
        <is>
          <t>home_use</t>
        </is>
      </c>
      <c r="AA3054" t="inlineStr">
        <is>
          <t>IMP00306</t>
        </is>
      </c>
      <c r="AB3054" t="inlineStr">
        <is>
          <t>T102141</t>
        </is>
      </c>
      <c r="AC3054" s="32" t="n">
        <v>163199.4</v>
      </c>
      <c r="AD3054" s="32" t="n">
        <v>17135.94</v>
      </c>
      <c r="AE3054" s="35">
        <f>(LEFT(Y3054,4)-Parameters!$B$23)*12+MID(Y3054,6,2)-Parameters!$B$24+1</f>
        <v/>
      </c>
    </row>
    <row r="3055">
      <c r="X3055" t="inlineStr">
        <is>
          <t>L0194670</t>
        </is>
      </c>
      <c r="Y3055" t="inlineStr">
        <is>
          <t>2026-02-09</t>
        </is>
      </c>
      <c r="Z3055" t="inlineStr">
        <is>
          <t>home_use</t>
        </is>
      </c>
      <c r="AA3055" t="inlineStr">
        <is>
          <t>IMP00306</t>
        </is>
      </c>
      <c r="AB3055" t="inlineStr">
        <is>
          <t>T102141</t>
        </is>
      </c>
      <c r="AC3055" s="32" t="n">
        <v>146005.41</v>
      </c>
      <c r="AD3055" s="32" t="n">
        <v>15330.57</v>
      </c>
      <c r="AE3055" s="35">
        <f>(LEFT(Y3055,4)-Parameters!$B$23)*12+MID(Y3055,6,2)-Parameters!$B$24+1</f>
        <v/>
      </c>
    </row>
    <row r="3056">
      <c r="X3056" t="inlineStr">
        <is>
          <t>L0194671</t>
        </is>
      </c>
      <c r="Y3056" t="inlineStr">
        <is>
          <t>2026-02-09</t>
        </is>
      </c>
      <c r="Z3056" t="inlineStr">
        <is>
          <t>home_use</t>
        </is>
      </c>
      <c r="AA3056" t="inlineStr">
        <is>
          <t>IMP00306</t>
        </is>
      </c>
      <c r="AB3056" t="inlineStr">
        <is>
          <t>T102141</t>
        </is>
      </c>
      <c r="AC3056" s="32" t="n">
        <v>454415.79</v>
      </c>
      <c r="AD3056" s="32" t="n">
        <v>47713.66</v>
      </c>
      <c r="AE3056" s="35">
        <f>(LEFT(Y3056,4)-Parameters!$B$23)*12+MID(Y3056,6,2)-Parameters!$B$24+1</f>
        <v/>
      </c>
    </row>
    <row r="3057">
      <c r="X3057" t="inlineStr">
        <is>
          <t>L0194949</t>
        </is>
      </c>
      <c r="Y3057" t="inlineStr">
        <is>
          <t>2026-02-10</t>
        </is>
      </c>
      <c r="Z3057" t="inlineStr">
        <is>
          <t>home_use</t>
        </is>
      </c>
      <c r="AA3057" t="inlineStr">
        <is>
          <t>IMP00306</t>
        </is>
      </c>
      <c r="AB3057" t="inlineStr">
        <is>
          <t>T102141</t>
        </is>
      </c>
      <c r="AC3057" s="32" t="n">
        <v>165815.42</v>
      </c>
      <c r="AD3057" s="32" t="n">
        <v>17410.62</v>
      </c>
      <c r="AE3057" s="35">
        <f>(LEFT(Y3057,4)-Parameters!$B$23)*12+MID(Y3057,6,2)-Parameters!$B$24+1</f>
        <v/>
      </c>
    </row>
    <row r="3058">
      <c r="X3058" t="inlineStr">
        <is>
          <t>L0194950</t>
        </is>
      </c>
      <c r="Y3058" t="inlineStr">
        <is>
          <t>2026-02-10</t>
        </is>
      </c>
      <c r="Z3058" t="inlineStr">
        <is>
          <t>warehouse_out</t>
        </is>
      </c>
      <c r="AA3058" t="inlineStr">
        <is>
          <t>IMP00306</t>
        </is>
      </c>
      <c r="AB3058" t="inlineStr">
        <is>
          <t>T102141</t>
        </is>
      </c>
      <c r="AC3058" s="32" t="n">
        <v>309296.78</v>
      </c>
      <c r="AD3058" s="32" t="n">
        <v>32476.16</v>
      </c>
      <c r="AE3058" s="35">
        <f>(LEFT(Y3058,4)-Parameters!$B$23)*12+MID(Y3058,6,2)-Parameters!$B$24+1</f>
        <v/>
      </c>
    </row>
    <row r="3059">
      <c r="X3059" t="inlineStr">
        <is>
          <t>L0194952</t>
        </is>
      </c>
      <c r="Y3059" t="inlineStr">
        <is>
          <t>2026-02-10</t>
        </is>
      </c>
      <c r="Z3059" t="inlineStr">
        <is>
          <t>home_use</t>
        </is>
      </c>
      <c r="AA3059" t="inlineStr">
        <is>
          <t>IMP00306</t>
        </is>
      </c>
      <c r="AB3059" t="inlineStr">
        <is>
          <t>T102141</t>
        </is>
      </c>
      <c r="AC3059" s="32" t="n">
        <v>541357.83</v>
      </c>
      <c r="AD3059" s="32" t="n">
        <v>56842.57</v>
      </c>
      <c r="AE3059" s="35">
        <f>(LEFT(Y3059,4)-Parameters!$B$23)*12+MID(Y3059,6,2)-Parameters!$B$24+1</f>
        <v/>
      </c>
    </row>
    <row r="3060">
      <c r="X3060" t="inlineStr">
        <is>
          <t>L0194953</t>
        </is>
      </c>
      <c r="Y3060" t="inlineStr">
        <is>
          <t>2026-02-10</t>
        </is>
      </c>
      <c r="Z3060" t="inlineStr">
        <is>
          <t>home_use</t>
        </is>
      </c>
      <c r="AA3060" t="inlineStr">
        <is>
          <t>IMP00306</t>
        </is>
      </c>
      <c r="AB3060" t="inlineStr">
        <is>
          <t>T102141</t>
        </is>
      </c>
      <c r="AC3060" s="32" t="n">
        <v>1830714.67</v>
      </c>
      <c r="AD3060" s="32" t="n">
        <v>228839.33</v>
      </c>
      <c r="AE3060" s="35">
        <f>(LEFT(Y3060,4)-Parameters!$B$23)*12+MID(Y3060,6,2)-Parameters!$B$24+1</f>
        <v/>
      </c>
    </row>
    <row r="3061">
      <c r="X3061" t="inlineStr">
        <is>
          <t>L0194954</t>
        </is>
      </c>
      <c r="Y3061" t="inlineStr">
        <is>
          <t>2026-02-10</t>
        </is>
      </c>
      <c r="Z3061" t="inlineStr">
        <is>
          <t>home_use</t>
        </is>
      </c>
      <c r="AA3061" t="inlineStr">
        <is>
          <t>IMP00306</t>
        </is>
      </c>
      <c r="AB3061" t="inlineStr">
        <is>
          <t>T102141</t>
        </is>
      </c>
      <c r="AC3061" s="32" t="n">
        <v>467073.83</v>
      </c>
      <c r="AD3061" s="32" t="n">
        <v>49042.75</v>
      </c>
      <c r="AE3061" s="35">
        <f>(LEFT(Y3061,4)-Parameters!$B$23)*12+MID(Y3061,6,2)-Parameters!$B$24+1</f>
        <v/>
      </c>
    </row>
    <row r="3062">
      <c r="X3062" t="inlineStr">
        <is>
          <t>L0195493</t>
        </is>
      </c>
      <c r="Y3062" t="inlineStr">
        <is>
          <t>2026-02-12</t>
        </is>
      </c>
      <c r="Z3062" t="inlineStr">
        <is>
          <t>home_use</t>
        </is>
      </c>
      <c r="AA3062" t="inlineStr">
        <is>
          <t>IMP00306</t>
        </is>
      </c>
      <c r="AB3062" t="inlineStr">
        <is>
          <t>T102141</t>
        </is>
      </c>
      <c r="AC3062" s="32" t="n">
        <v>1266371.29</v>
      </c>
      <c r="AD3062" s="32" t="n">
        <v>145632.7</v>
      </c>
      <c r="AE3062" s="35">
        <f>(LEFT(Y3062,4)-Parameters!$B$23)*12+MID(Y3062,6,2)-Parameters!$B$24+1</f>
        <v/>
      </c>
    </row>
    <row r="3063">
      <c r="X3063" t="inlineStr">
        <is>
          <t>L0195495</t>
        </is>
      </c>
      <c r="Y3063" t="inlineStr">
        <is>
          <t>2026-02-12</t>
        </is>
      </c>
      <c r="Z3063" t="inlineStr">
        <is>
          <t>home_use</t>
        </is>
      </c>
      <c r="AA3063" t="inlineStr">
        <is>
          <t>IMP00306</t>
        </is>
      </c>
      <c r="AB3063" t="inlineStr">
        <is>
          <t>T102141</t>
        </is>
      </c>
      <c r="AC3063" s="32" t="n">
        <v>1266337.83</v>
      </c>
      <c r="AD3063" s="32" t="n">
        <v>158292.23</v>
      </c>
      <c r="AE3063" s="35">
        <f>(LEFT(Y3063,4)-Parameters!$B$23)*12+MID(Y3063,6,2)-Parameters!$B$24+1</f>
        <v/>
      </c>
    </row>
    <row r="3064">
      <c r="X3064" t="inlineStr">
        <is>
          <t>L0195745</t>
        </is>
      </c>
      <c r="Y3064" t="inlineStr">
        <is>
          <t>2026-02-13</t>
        </is>
      </c>
      <c r="Z3064" t="inlineStr">
        <is>
          <t>home_use</t>
        </is>
      </c>
      <c r="AA3064" t="inlineStr">
        <is>
          <t>IMP00306</t>
        </is>
      </c>
      <c r="AB3064" t="inlineStr">
        <is>
          <t>T102141</t>
        </is>
      </c>
      <c r="AC3064" s="32" t="n">
        <v>712425.5</v>
      </c>
      <c r="AD3064" s="32" t="n">
        <v>89053.19</v>
      </c>
      <c r="AE3064" s="35">
        <f>(LEFT(Y3064,4)-Parameters!$B$23)*12+MID(Y3064,6,2)-Parameters!$B$24+1</f>
        <v/>
      </c>
    </row>
    <row r="3065">
      <c r="X3065" t="inlineStr">
        <is>
          <t>L0195746</t>
        </is>
      </c>
      <c r="Y3065" t="inlineStr">
        <is>
          <t>2026-02-13</t>
        </is>
      </c>
      <c r="Z3065" t="inlineStr">
        <is>
          <t>home_use</t>
        </is>
      </c>
      <c r="AA3065" t="inlineStr">
        <is>
          <t>IMP00306</t>
        </is>
      </c>
      <c r="AB3065" t="inlineStr">
        <is>
          <t>T102141</t>
        </is>
      </c>
      <c r="AC3065" s="32" t="n">
        <v>600625.87</v>
      </c>
      <c r="AD3065" s="32" t="n">
        <v>63065.72</v>
      </c>
      <c r="AE3065" s="35">
        <f>(LEFT(Y3065,4)-Parameters!$B$23)*12+MID(Y3065,6,2)-Parameters!$B$24+1</f>
        <v/>
      </c>
    </row>
    <row r="3066">
      <c r="X3066" t="inlineStr">
        <is>
          <t>L0195747</t>
        </is>
      </c>
      <c r="Y3066" t="inlineStr">
        <is>
          <t>2026-02-13</t>
        </is>
      </c>
      <c r="Z3066" t="inlineStr">
        <is>
          <t>home_use</t>
        </is>
      </c>
      <c r="AA3066" t="inlineStr">
        <is>
          <t>IMP00306</t>
        </is>
      </c>
      <c r="AB3066" t="inlineStr">
        <is>
          <t>T102141</t>
        </is>
      </c>
      <c r="AC3066" s="32" t="n">
        <v>320866.16</v>
      </c>
      <c r="AD3066" s="32" t="n">
        <v>33690.95</v>
      </c>
      <c r="AE3066" s="35">
        <f>(LEFT(Y3066,4)-Parameters!$B$23)*12+MID(Y3066,6,2)-Parameters!$B$24+1</f>
        <v/>
      </c>
    </row>
    <row r="3067">
      <c r="X3067" t="inlineStr">
        <is>
          <t>L0195750</t>
        </is>
      </c>
      <c r="Y3067" t="inlineStr">
        <is>
          <t>2026-02-13</t>
        </is>
      </c>
      <c r="Z3067" t="inlineStr">
        <is>
          <t>home_use</t>
        </is>
      </c>
      <c r="AA3067" t="inlineStr">
        <is>
          <t>IMP00306</t>
        </is>
      </c>
      <c r="AB3067" t="inlineStr">
        <is>
          <t>T102141</t>
        </is>
      </c>
      <c r="AC3067" s="32" t="n">
        <v>405385.02</v>
      </c>
      <c r="AD3067" s="32" t="n">
        <v>50673.13</v>
      </c>
      <c r="AE3067" s="35">
        <f>(LEFT(Y3067,4)-Parameters!$B$23)*12+MID(Y3067,6,2)-Parameters!$B$24+1</f>
        <v/>
      </c>
    </row>
    <row r="3068">
      <c r="X3068" t="inlineStr">
        <is>
          <t>L0195751</t>
        </is>
      </c>
      <c r="Y3068" t="inlineStr">
        <is>
          <t>2026-02-13</t>
        </is>
      </c>
      <c r="Z3068" t="inlineStr">
        <is>
          <t>home_use</t>
        </is>
      </c>
      <c r="AA3068" t="inlineStr">
        <is>
          <t>IMP00306</t>
        </is>
      </c>
      <c r="AB3068" t="inlineStr">
        <is>
          <t>T102141</t>
        </is>
      </c>
      <c r="AC3068" s="32" t="n">
        <v>455737.67</v>
      </c>
      <c r="AD3068" s="32" t="n">
        <v>56967.21</v>
      </c>
      <c r="AE3068" s="35">
        <f>(LEFT(Y3068,4)-Parameters!$B$23)*12+MID(Y3068,6,2)-Parameters!$B$24+1</f>
        <v/>
      </c>
    </row>
    <row r="3069">
      <c r="X3069" t="inlineStr">
        <is>
          <t>L0196003</t>
        </is>
      </c>
      <c r="Y3069" t="inlineStr">
        <is>
          <t>2026-02-14</t>
        </is>
      </c>
      <c r="Z3069" t="inlineStr">
        <is>
          <t>home_use</t>
        </is>
      </c>
      <c r="AA3069" t="inlineStr">
        <is>
          <t>IMP00306</t>
        </is>
      </c>
      <c r="AB3069" t="inlineStr">
        <is>
          <t>T102141</t>
        </is>
      </c>
      <c r="AC3069" s="32" t="n">
        <v>542931.46</v>
      </c>
      <c r="AD3069" s="32" t="n">
        <v>67866.42999999999</v>
      </c>
      <c r="AE3069" s="35">
        <f>(LEFT(Y3069,4)-Parameters!$B$23)*12+MID(Y3069,6,2)-Parameters!$B$24+1</f>
        <v/>
      </c>
    </row>
    <row r="3070">
      <c r="X3070" t="inlineStr">
        <is>
          <t>L0196004</t>
        </is>
      </c>
      <c r="Y3070" t="inlineStr">
        <is>
          <t>2026-02-14</t>
        </is>
      </c>
      <c r="Z3070" t="inlineStr">
        <is>
          <t>home_use</t>
        </is>
      </c>
      <c r="AA3070" t="inlineStr">
        <is>
          <t>IMP00306</t>
        </is>
      </c>
      <c r="AB3070" t="inlineStr">
        <is>
          <t>T102141</t>
        </is>
      </c>
      <c r="AC3070" s="32" t="n">
        <v>316016.21</v>
      </c>
      <c r="AD3070" s="32" t="n">
        <v>33181.7</v>
      </c>
      <c r="AE3070" s="35">
        <f>(LEFT(Y3070,4)-Parameters!$B$23)*12+MID(Y3070,6,2)-Parameters!$B$24+1</f>
        <v/>
      </c>
    </row>
    <row r="3071">
      <c r="X3071" t="inlineStr">
        <is>
          <t>L0196270</t>
        </is>
      </c>
      <c r="Y3071" t="inlineStr">
        <is>
          <t>2026-02-15</t>
        </is>
      </c>
      <c r="Z3071" t="inlineStr">
        <is>
          <t>home_use</t>
        </is>
      </c>
      <c r="AA3071" t="inlineStr">
        <is>
          <t>IMP00306</t>
        </is>
      </c>
      <c r="AB3071" t="inlineStr">
        <is>
          <t>T102141</t>
        </is>
      </c>
      <c r="AC3071" s="32" t="n">
        <v>309109.27</v>
      </c>
      <c r="AD3071" s="32" t="n">
        <v>32456.47</v>
      </c>
      <c r="AE3071" s="35">
        <f>(LEFT(Y3071,4)-Parameters!$B$23)*12+MID(Y3071,6,2)-Parameters!$B$24+1</f>
        <v/>
      </c>
    </row>
    <row r="3072">
      <c r="X3072" t="inlineStr">
        <is>
          <t>L0196271</t>
        </is>
      </c>
      <c r="Y3072" t="inlineStr">
        <is>
          <t>2026-02-15</t>
        </is>
      </c>
      <c r="Z3072" t="inlineStr">
        <is>
          <t>home_use</t>
        </is>
      </c>
      <c r="AA3072" t="inlineStr">
        <is>
          <t>IMP00306</t>
        </is>
      </c>
      <c r="AB3072" t="inlineStr">
        <is>
          <t>T102141</t>
        </is>
      </c>
      <c r="AC3072" s="32" t="n">
        <v>359366.96</v>
      </c>
      <c r="AD3072" s="32" t="n">
        <v>37733.53</v>
      </c>
      <c r="AE3072" s="35">
        <f>(LEFT(Y3072,4)-Parameters!$B$23)*12+MID(Y3072,6,2)-Parameters!$B$24+1</f>
        <v/>
      </c>
    </row>
    <row r="3073">
      <c r="X3073" t="inlineStr">
        <is>
          <t>L0196273</t>
        </is>
      </c>
      <c r="Y3073" t="inlineStr">
        <is>
          <t>2026-02-15</t>
        </is>
      </c>
      <c r="Z3073" t="inlineStr">
        <is>
          <t>home_use</t>
        </is>
      </c>
      <c r="AA3073" t="inlineStr">
        <is>
          <t>IMP00306</t>
        </is>
      </c>
      <c r="AB3073" t="inlineStr">
        <is>
          <t>T102141</t>
        </is>
      </c>
      <c r="AC3073" s="32" t="n">
        <v>157334.26</v>
      </c>
      <c r="AD3073" s="32" t="n">
        <v>16520.1</v>
      </c>
      <c r="AE3073" s="35">
        <f>(LEFT(Y3073,4)-Parameters!$B$23)*12+MID(Y3073,6,2)-Parameters!$B$24+1</f>
        <v/>
      </c>
    </row>
    <row r="3074">
      <c r="X3074" t="inlineStr">
        <is>
          <t>L0196275</t>
        </is>
      </c>
      <c r="Y3074" t="inlineStr">
        <is>
          <t>2026-02-15</t>
        </is>
      </c>
      <c r="Z3074" t="inlineStr">
        <is>
          <t>home_use</t>
        </is>
      </c>
      <c r="AA3074" t="inlineStr">
        <is>
          <t>IMP00306</t>
        </is>
      </c>
      <c r="AB3074" t="inlineStr">
        <is>
          <t>T102141</t>
        </is>
      </c>
      <c r="AC3074" s="32" t="n">
        <v>614258.79</v>
      </c>
      <c r="AD3074" s="32" t="n">
        <v>76782.35000000001</v>
      </c>
      <c r="AE3074" s="35">
        <f>(LEFT(Y3074,4)-Parameters!$B$23)*12+MID(Y3074,6,2)-Parameters!$B$24+1</f>
        <v/>
      </c>
    </row>
    <row r="3075">
      <c r="X3075" t="inlineStr">
        <is>
          <t>L0196276</t>
        </is>
      </c>
      <c r="Y3075" t="inlineStr">
        <is>
          <t>2026-02-15</t>
        </is>
      </c>
      <c r="Z3075" t="inlineStr">
        <is>
          <t>home_use</t>
        </is>
      </c>
      <c r="AA3075" t="inlineStr">
        <is>
          <t>IMP00306</t>
        </is>
      </c>
      <c r="AB3075" t="inlineStr">
        <is>
          <t>T102141</t>
        </is>
      </c>
      <c r="AC3075" s="32" t="n">
        <v>379966.98</v>
      </c>
      <c r="AD3075" s="32" t="n">
        <v>39896.53</v>
      </c>
      <c r="AE3075" s="35">
        <f>(LEFT(Y3075,4)-Parameters!$B$23)*12+MID(Y3075,6,2)-Parameters!$B$24+1</f>
        <v/>
      </c>
    </row>
    <row r="3076">
      <c r="X3076" t="inlineStr">
        <is>
          <t>L0196527</t>
        </is>
      </c>
      <c r="Y3076" t="inlineStr">
        <is>
          <t>2026-02-16</t>
        </is>
      </c>
      <c r="Z3076" t="inlineStr">
        <is>
          <t>home_use</t>
        </is>
      </c>
      <c r="AA3076" t="inlineStr">
        <is>
          <t>IMP00306</t>
        </is>
      </c>
      <c r="AB3076" t="inlineStr">
        <is>
          <t>T102141</t>
        </is>
      </c>
      <c r="AC3076" s="32" t="n">
        <v>233478.07</v>
      </c>
      <c r="AD3076" s="32" t="n">
        <v>24515.2</v>
      </c>
      <c r="AE3076" s="35">
        <f>(LEFT(Y3076,4)-Parameters!$B$23)*12+MID(Y3076,6,2)-Parameters!$B$24+1</f>
        <v/>
      </c>
    </row>
    <row r="3077">
      <c r="X3077" t="inlineStr">
        <is>
          <t>L0196768</t>
        </is>
      </c>
      <c r="Y3077" t="inlineStr">
        <is>
          <t>2026-02-17</t>
        </is>
      </c>
      <c r="Z3077" t="inlineStr">
        <is>
          <t>home_use</t>
        </is>
      </c>
      <c r="AA3077" t="inlineStr">
        <is>
          <t>IMP00306</t>
        </is>
      </c>
      <c r="AB3077" t="inlineStr">
        <is>
          <t>T102141</t>
        </is>
      </c>
      <c r="AC3077" s="32" t="n">
        <v>195499.09</v>
      </c>
      <c r="AD3077" s="32" t="n">
        <v>20527.4</v>
      </c>
      <c r="AE3077" s="35">
        <f>(LEFT(Y3077,4)-Parameters!$B$23)*12+MID(Y3077,6,2)-Parameters!$B$24+1</f>
        <v/>
      </c>
    </row>
    <row r="3078">
      <c r="X3078" t="inlineStr">
        <is>
          <t>L0197058</t>
        </is>
      </c>
      <c r="Y3078" t="inlineStr">
        <is>
          <t>2026-02-18</t>
        </is>
      </c>
      <c r="Z3078" t="inlineStr">
        <is>
          <t>home_use</t>
        </is>
      </c>
      <c r="AA3078" t="inlineStr">
        <is>
          <t>IMP00306</t>
        </is>
      </c>
      <c r="AB3078" t="inlineStr">
        <is>
          <t>T102141</t>
        </is>
      </c>
      <c r="AC3078" s="32" t="n">
        <v>428156.96</v>
      </c>
      <c r="AD3078" s="32" t="n">
        <v>44956.48</v>
      </c>
      <c r="AE3078" s="35">
        <f>(LEFT(Y3078,4)-Parameters!$B$23)*12+MID(Y3078,6,2)-Parameters!$B$24+1</f>
        <v/>
      </c>
    </row>
    <row r="3079">
      <c r="X3079" t="inlineStr">
        <is>
          <t>L0197059</t>
        </is>
      </c>
      <c r="Y3079" t="inlineStr">
        <is>
          <t>2026-02-18</t>
        </is>
      </c>
      <c r="Z3079" t="inlineStr">
        <is>
          <t>home_use</t>
        </is>
      </c>
      <c r="AA3079" t="inlineStr">
        <is>
          <t>IMP00306</t>
        </is>
      </c>
      <c r="AB3079" t="inlineStr">
        <is>
          <t>T102141</t>
        </is>
      </c>
      <c r="AC3079" s="32" t="n">
        <v>366348.81</v>
      </c>
      <c r="AD3079" s="32" t="n">
        <v>45793.6</v>
      </c>
      <c r="AE3079" s="35">
        <f>(LEFT(Y3079,4)-Parameters!$B$23)*12+MID(Y3079,6,2)-Parameters!$B$24+1</f>
        <v/>
      </c>
    </row>
    <row r="3080">
      <c r="X3080" t="inlineStr">
        <is>
          <t>L0197060</t>
        </is>
      </c>
      <c r="Y3080" t="inlineStr">
        <is>
          <t>2026-02-18</t>
        </is>
      </c>
      <c r="Z3080" t="inlineStr">
        <is>
          <t>home_use</t>
        </is>
      </c>
      <c r="AA3080" t="inlineStr">
        <is>
          <t>IMP00306</t>
        </is>
      </c>
      <c r="AB3080" t="inlineStr">
        <is>
          <t>T102141</t>
        </is>
      </c>
      <c r="AC3080" s="32" t="n">
        <v>265967.12</v>
      </c>
      <c r="AD3080" s="32" t="n">
        <v>27926.55</v>
      </c>
      <c r="AE3080" s="35">
        <f>(LEFT(Y3080,4)-Parameters!$B$23)*12+MID(Y3080,6,2)-Parameters!$B$24+1</f>
        <v/>
      </c>
    </row>
    <row r="3081">
      <c r="X3081" t="inlineStr">
        <is>
          <t>L0197061</t>
        </is>
      </c>
      <c r="Y3081" t="inlineStr">
        <is>
          <t>2026-02-18</t>
        </is>
      </c>
      <c r="Z3081" t="inlineStr">
        <is>
          <t>home_use</t>
        </is>
      </c>
      <c r="AA3081" t="inlineStr">
        <is>
          <t>IMP00306</t>
        </is>
      </c>
      <c r="AB3081" t="inlineStr">
        <is>
          <t>T102141</t>
        </is>
      </c>
      <c r="AC3081" s="32" t="n">
        <v>639627.4300000001</v>
      </c>
      <c r="AD3081" s="32" t="n">
        <v>79953.42999999999</v>
      </c>
      <c r="AE3081" s="35">
        <f>(LEFT(Y3081,4)-Parameters!$B$23)*12+MID(Y3081,6,2)-Parameters!$B$24+1</f>
        <v/>
      </c>
    </row>
    <row r="3082">
      <c r="X3082" t="inlineStr">
        <is>
          <t>L0197306</t>
        </is>
      </c>
      <c r="Y3082" t="inlineStr">
        <is>
          <t>2026-02-19</t>
        </is>
      </c>
      <c r="Z3082" t="inlineStr">
        <is>
          <t>home_use</t>
        </is>
      </c>
      <c r="AA3082" t="inlineStr">
        <is>
          <t>IMP00306</t>
        </is>
      </c>
      <c r="AB3082" t="inlineStr">
        <is>
          <t>T102141</t>
        </is>
      </c>
      <c r="AC3082" s="32" t="n">
        <v>1645162.54</v>
      </c>
      <c r="AD3082" s="32" t="n">
        <v>172742.07</v>
      </c>
      <c r="AE3082" s="35">
        <f>(LEFT(Y3082,4)-Parameters!$B$23)*12+MID(Y3082,6,2)-Parameters!$B$24+1</f>
        <v/>
      </c>
    </row>
    <row r="3083">
      <c r="X3083" t="inlineStr">
        <is>
          <t>L0197307</t>
        </is>
      </c>
      <c r="Y3083" t="inlineStr">
        <is>
          <t>2026-02-19</t>
        </is>
      </c>
      <c r="Z3083" t="inlineStr">
        <is>
          <t>home_use</t>
        </is>
      </c>
      <c r="AA3083" t="inlineStr">
        <is>
          <t>IMP00306</t>
        </is>
      </c>
      <c r="AB3083" t="inlineStr">
        <is>
          <t>T102141</t>
        </is>
      </c>
      <c r="AC3083" s="32" t="n">
        <v>295084.44</v>
      </c>
      <c r="AD3083" s="32" t="n">
        <v>36885.55</v>
      </c>
      <c r="AE3083" s="35">
        <f>(LEFT(Y3083,4)-Parameters!$B$23)*12+MID(Y3083,6,2)-Parameters!$B$24+1</f>
        <v/>
      </c>
    </row>
    <row r="3084">
      <c r="X3084" t="inlineStr">
        <is>
          <t>L0197308</t>
        </is>
      </c>
      <c r="Y3084" t="inlineStr">
        <is>
          <t>2026-02-19</t>
        </is>
      </c>
      <c r="Z3084" t="inlineStr">
        <is>
          <t>home_use</t>
        </is>
      </c>
      <c r="AA3084" t="inlineStr">
        <is>
          <t>IMP00306</t>
        </is>
      </c>
      <c r="AB3084" t="inlineStr">
        <is>
          <t>T102141</t>
        </is>
      </c>
      <c r="AC3084" s="32" t="n">
        <v>284549.92</v>
      </c>
      <c r="AD3084" s="32" t="n">
        <v>29877.74</v>
      </c>
      <c r="AE3084" s="35">
        <f>(LEFT(Y3084,4)-Parameters!$B$23)*12+MID(Y3084,6,2)-Parameters!$B$24+1</f>
        <v/>
      </c>
    </row>
    <row r="3085">
      <c r="X3085" t="inlineStr">
        <is>
          <t>L0197310</t>
        </is>
      </c>
      <c r="Y3085" t="inlineStr">
        <is>
          <t>2026-02-19</t>
        </is>
      </c>
      <c r="Z3085" t="inlineStr">
        <is>
          <t>home_use</t>
        </is>
      </c>
      <c r="AA3085" t="inlineStr">
        <is>
          <t>IMP00306</t>
        </is>
      </c>
      <c r="AB3085" t="inlineStr">
        <is>
          <t>T102141</t>
        </is>
      </c>
      <c r="AC3085" s="32" t="n">
        <v>382322.7</v>
      </c>
      <c r="AD3085" s="32" t="n">
        <v>40143.88</v>
      </c>
      <c r="AE3085" s="35">
        <f>(LEFT(Y3085,4)-Parameters!$B$23)*12+MID(Y3085,6,2)-Parameters!$B$24+1</f>
        <v/>
      </c>
    </row>
    <row r="3086">
      <c r="X3086" t="inlineStr">
        <is>
          <t>L0197554</t>
        </is>
      </c>
      <c r="Y3086" t="inlineStr">
        <is>
          <t>2026-02-20</t>
        </is>
      </c>
      <c r="Z3086" t="inlineStr">
        <is>
          <t>home_use</t>
        </is>
      </c>
      <c r="AA3086" t="inlineStr">
        <is>
          <t>IMP00306</t>
        </is>
      </c>
      <c r="AB3086" t="inlineStr">
        <is>
          <t>T102141</t>
        </is>
      </c>
      <c r="AC3086" s="32" t="n">
        <v>232562.96</v>
      </c>
      <c r="AD3086" s="32" t="n">
        <v>29070.37</v>
      </c>
      <c r="AE3086" s="35">
        <f>(LEFT(Y3086,4)-Parameters!$B$23)*12+MID(Y3086,6,2)-Parameters!$B$24+1</f>
        <v/>
      </c>
    </row>
    <row r="3087">
      <c r="X3087" t="inlineStr">
        <is>
          <t>L0197559</t>
        </is>
      </c>
      <c r="Y3087" t="inlineStr">
        <is>
          <t>2026-02-20</t>
        </is>
      </c>
      <c r="Z3087" t="inlineStr">
        <is>
          <t>home_use</t>
        </is>
      </c>
      <c r="AA3087" t="inlineStr">
        <is>
          <t>IMP00306</t>
        </is>
      </c>
      <c r="AB3087" t="inlineStr">
        <is>
          <t>T102141</t>
        </is>
      </c>
      <c r="AC3087" s="32" t="n">
        <v>519352.59</v>
      </c>
      <c r="AD3087" s="32" t="n">
        <v>54532.02</v>
      </c>
      <c r="AE3087" s="35">
        <f>(LEFT(Y3087,4)-Parameters!$B$23)*12+MID(Y3087,6,2)-Parameters!$B$24+1</f>
        <v/>
      </c>
    </row>
    <row r="3088">
      <c r="X3088" t="inlineStr">
        <is>
          <t>L0197560</t>
        </is>
      </c>
      <c r="Y3088" t="inlineStr">
        <is>
          <t>2026-02-20</t>
        </is>
      </c>
      <c r="Z3088" t="inlineStr">
        <is>
          <t>home_use</t>
        </is>
      </c>
      <c r="AA3088" t="inlineStr">
        <is>
          <t>IMP00306</t>
        </is>
      </c>
      <c r="AB3088" t="inlineStr">
        <is>
          <t>T102141</t>
        </is>
      </c>
      <c r="AC3088" s="32" t="n">
        <v>840140.96</v>
      </c>
      <c r="AD3088" s="32" t="n">
        <v>88214.8</v>
      </c>
      <c r="AE3088" s="35">
        <f>(LEFT(Y3088,4)-Parameters!$B$23)*12+MID(Y3088,6,2)-Parameters!$B$24+1</f>
        <v/>
      </c>
    </row>
    <row r="3089">
      <c r="X3089" t="inlineStr">
        <is>
          <t>L0197561</t>
        </is>
      </c>
      <c r="Y3089" t="inlineStr">
        <is>
          <t>2026-02-20</t>
        </is>
      </c>
      <c r="Z3089" t="inlineStr">
        <is>
          <t>home_use</t>
        </is>
      </c>
      <c r="AA3089" t="inlineStr">
        <is>
          <t>IMP00306</t>
        </is>
      </c>
      <c r="AB3089" t="inlineStr">
        <is>
          <t>T102141</t>
        </is>
      </c>
      <c r="AC3089" s="32" t="n">
        <v>332638.53</v>
      </c>
      <c r="AD3089" s="32" t="n">
        <v>41579.82</v>
      </c>
      <c r="AE3089" s="35">
        <f>(LEFT(Y3089,4)-Parameters!$B$23)*12+MID(Y3089,6,2)-Parameters!$B$24+1</f>
        <v/>
      </c>
    </row>
    <row r="3090">
      <c r="X3090" t="inlineStr">
        <is>
          <t>L0197562</t>
        </is>
      </c>
      <c r="Y3090" t="inlineStr">
        <is>
          <t>2026-02-20</t>
        </is>
      </c>
      <c r="Z3090" t="inlineStr">
        <is>
          <t>home_use</t>
        </is>
      </c>
      <c r="AA3090" t="inlineStr">
        <is>
          <t>IMP00306</t>
        </is>
      </c>
      <c r="AB3090" t="inlineStr">
        <is>
          <t>T102141</t>
        </is>
      </c>
      <c r="AC3090" s="32" t="n">
        <v>715847.55</v>
      </c>
      <c r="AD3090" s="32" t="n">
        <v>75163.99000000001</v>
      </c>
      <c r="AE3090" s="35">
        <f>(LEFT(Y3090,4)-Parameters!$B$23)*12+MID(Y3090,6,2)-Parameters!$B$24+1</f>
        <v/>
      </c>
    </row>
    <row r="3091">
      <c r="X3091" t="inlineStr">
        <is>
          <t>L0197816</t>
        </is>
      </c>
      <c r="Y3091" t="inlineStr">
        <is>
          <t>2026-02-21</t>
        </is>
      </c>
      <c r="Z3091" t="inlineStr">
        <is>
          <t>home_use</t>
        </is>
      </c>
      <c r="AA3091" t="inlineStr">
        <is>
          <t>IMP00306</t>
        </is>
      </c>
      <c r="AB3091" t="inlineStr">
        <is>
          <t>T102141</t>
        </is>
      </c>
      <c r="AC3091" s="32" t="n">
        <v>731864.97</v>
      </c>
      <c r="AD3091" s="32" t="n">
        <v>91483.12</v>
      </c>
      <c r="AE3091" s="35">
        <f>(LEFT(Y3091,4)-Parameters!$B$23)*12+MID(Y3091,6,2)-Parameters!$B$24+1</f>
        <v/>
      </c>
    </row>
    <row r="3092">
      <c r="X3092" t="inlineStr">
        <is>
          <t>L0197817</t>
        </is>
      </c>
      <c r="Y3092" t="inlineStr">
        <is>
          <t>2026-02-21</t>
        </is>
      </c>
      <c r="Z3092" t="inlineStr">
        <is>
          <t>home_use</t>
        </is>
      </c>
      <c r="AA3092" t="inlineStr">
        <is>
          <t>IMP00306</t>
        </is>
      </c>
      <c r="AB3092" t="inlineStr">
        <is>
          <t>T102141</t>
        </is>
      </c>
      <c r="AC3092" s="32" t="n">
        <v>589881.98</v>
      </c>
      <c r="AD3092" s="32" t="n">
        <v>61937.61</v>
      </c>
      <c r="AE3092" s="35">
        <f>(LEFT(Y3092,4)-Parameters!$B$23)*12+MID(Y3092,6,2)-Parameters!$B$24+1</f>
        <v/>
      </c>
    </row>
    <row r="3093">
      <c r="X3093" t="inlineStr">
        <is>
          <t>L0197818</t>
        </is>
      </c>
      <c r="Y3093" t="inlineStr">
        <is>
          <t>2026-02-21</t>
        </is>
      </c>
      <c r="Z3093" t="inlineStr">
        <is>
          <t>home_use</t>
        </is>
      </c>
      <c r="AA3093" t="inlineStr">
        <is>
          <t>IMP00306</t>
        </is>
      </c>
      <c r="AB3093" t="inlineStr">
        <is>
          <t>T102141</t>
        </is>
      </c>
      <c r="AC3093" s="32" t="n">
        <v>998220.42</v>
      </c>
      <c r="AD3093" s="32" t="n">
        <v>104813.14</v>
      </c>
      <c r="AE3093" s="35">
        <f>(LEFT(Y3093,4)-Parameters!$B$23)*12+MID(Y3093,6,2)-Parameters!$B$24+1</f>
        <v/>
      </c>
    </row>
    <row r="3094">
      <c r="X3094" t="inlineStr">
        <is>
          <t>L0197819</t>
        </is>
      </c>
      <c r="Y3094" t="inlineStr">
        <is>
          <t>2026-02-21</t>
        </is>
      </c>
      <c r="Z3094" t="inlineStr">
        <is>
          <t>home_use</t>
        </is>
      </c>
      <c r="AA3094" t="inlineStr">
        <is>
          <t>IMP00306</t>
        </is>
      </c>
      <c r="AB3094" t="inlineStr">
        <is>
          <t>T102141</t>
        </is>
      </c>
      <c r="AC3094" s="32" t="n">
        <v>287700.16</v>
      </c>
      <c r="AD3094" s="32" t="n">
        <v>30208.52</v>
      </c>
      <c r="AE3094" s="35">
        <f>(LEFT(Y3094,4)-Parameters!$B$23)*12+MID(Y3094,6,2)-Parameters!$B$24+1</f>
        <v/>
      </c>
    </row>
    <row r="3095">
      <c r="X3095" t="inlineStr">
        <is>
          <t>L0198098</t>
        </is>
      </c>
      <c r="Y3095" t="inlineStr">
        <is>
          <t>2026-02-22</t>
        </is>
      </c>
      <c r="Z3095" t="inlineStr">
        <is>
          <t>home_use</t>
        </is>
      </c>
      <c r="AA3095" t="inlineStr">
        <is>
          <t>IMP00306</t>
        </is>
      </c>
      <c r="AB3095" t="inlineStr">
        <is>
          <t>T102141</t>
        </is>
      </c>
      <c r="AC3095" s="32" t="n">
        <v>398671.69</v>
      </c>
      <c r="AD3095" s="32" t="n">
        <v>41860.53</v>
      </c>
      <c r="AE3095" s="35">
        <f>(LEFT(Y3095,4)-Parameters!$B$23)*12+MID(Y3095,6,2)-Parameters!$B$24+1</f>
        <v/>
      </c>
    </row>
    <row r="3096">
      <c r="X3096" t="inlineStr">
        <is>
          <t>L0198099</t>
        </is>
      </c>
      <c r="Y3096" t="inlineStr">
        <is>
          <t>2026-02-22</t>
        </is>
      </c>
      <c r="Z3096" t="inlineStr">
        <is>
          <t>home_use</t>
        </is>
      </c>
      <c r="AA3096" t="inlineStr">
        <is>
          <t>IMP00306</t>
        </is>
      </c>
      <c r="AB3096" t="inlineStr">
        <is>
          <t>T102141</t>
        </is>
      </c>
      <c r="AC3096" s="32" t="n">
        <v>1124236.99</v>
      </c>
      <c r="AD3096" s="32" t="n">
        <v>118044.88</v>
      </c>
      <c r="AE3096" s="35">
        <f>(LEFT(Y3096,4)-Parameters!$B$23)*12+MID(Y3096,6,2)-Parameters!$B$24+1</f>
        <v/>
      </c>
    </row>
    <row r="3097">
      <c r="X3097" t="inlineStr">
        <is>
          <t>L0198100</t>
        </is>
      </c>
      <c r="Y3097" t="inlineStr">
        <is>
          <t>2026-02-22</t>
        </is>
      </c>
      <c r="Z3097" t="inlineStr">
        <is>
          <t>home_use</t>
        </is>
      </c>
      <c r="AA3097" t="inlineStr">
        <is>
          <t>IMP00306</t>
        </is>
      </c>
      <c r="AB3097" t="inlineStr">
        <is>
          <t>T102141</t>
        </is>
      </c>
      <c r="AC3097" s="32" t="n">
        <v>826788.99</v>
      </c>
      <c r="AD3097" s="32" t="n">
        <v>103348.62</v>
      </c>
      <c r="AE3097" s="35">
        <f>(LEFT(Y3097,4)-Parameters!$B$23)*12+MID(Y3097,6,2)-Parameters!$B$24+1</f>
        <v/>
      </c>
    </row>
    <row r="3098">
      <c r="X3098" t="inlineStr">
        <is>
          <t>L0198394</t>
        </is>
      </c>
      <c r="Y3098" t="inlineStr">
        <is>
          <t>2026-02-23</t>
        </is>
      </c>
      <c r="Z3098" t="inlineStr">
        <is>
          <t>home_use</t>
        </is>
      </c>
      <c r="AA3098" t="inlineStr">
        <is>
          <t>IMP00306</t>
        </is>
      </c>
      <c r="AB3098" t="inlineStr">
        <is>
          <t>T102141</t>
        </is>
      </c>
      <c r="AC3098" s="32" t="n">
        <v>634171.59</v>
      </c>
      <c r="AD3098" s="32" t="n">
        <v>66588.02</v>
      </c>
      <c r="AE3098" s="35">
        <f>(LEFT(Y3098,4)-Parameters!$B$23)*12+MID(Y3098,6,2)-Parameters!$B$24+1</f>
        <v/>
      </c>
    </row>
    <row r="3099">
      <c r="X3099" t="inlineStr">
        <is>
          <t>L0198395</t>
        </is>
      </c>
      <c r="Y3099" t="inlineStr">
        <is>
          <t>2026-02-23</t>
        </is>
      </c>
      <c r="Z3099" t="inlineStr">
        <is>
          <t>home_use</t>
        </is>
      </c>
      <c r="AA3099" t="inlineStr">
        <is>
          <t>IMP00306</t>
        </is>
      </c>
      <c r="AB3099" t="inlineStr">
        <is>
          <t>T102141</t>
        </is>
      </c>
      <c r="AC3099" s="32" t="n">
        <v>813357.3</v>
      </c>
      <c r="AD3099" s="32" t="n">
        <v>101669.66</v>
      </c>
      <c r="AE3099" s="35">
        <f>(LEFT(Y3099,4)-Parameters!$B$23)*12+MID(Y3099,6,2)-Parameters!$B$24+1</f>
        <v/>
      </c>
    </row>
    <row r="3100">
      <c r="X3100" t="inlineStr">
        <is>
          <t>L0198396</t>
        </is>
      </c>
      <c r="Y3100" t="inlineStr">
        <is>
          <t>2026-02-23</t>
        </is>
      </c>
      <c r="Z3100" t="inlineStr">
        <is>
          <t>home_use</t>
        </is>
      </c>
      <c r="AA3100" t="inlineStr">
        <is>
          <t>IMP00306</t>
        </is>
      </c>
      <c r="AB3100" t="inlineStr">
        <is>
          <t>T102141</t>
        </is>
      </c>
      <c r="AC3100" s="32" t="n">
        <v>612527.4300000001</v>
      </c>
      <c r="AD3100" s="32" t="n">
        <v>64315.38</v>
      </c>
      <c r="AE3100" s="35">
        <f>(LEFT(Y3100,4)-Parameters!$B$23)*12+MID(Y3100,6,2)-Parameters!$B$24+1</f>
        <v/>
      </c>
    </row>
    <row r="3101">
      <c r="X3101" t="inlineStr">
        <is>
          <t>L0198397</t>
        </is>
      </c>
      <c r="Y3101" t="inlineStr">
        <is>
          <t>2026-02-23</t>
        </is>
      </c>
      <c r="Z3101" t="inlineStr">
        <is>
          <t>home_use</t>
        </is>
      </c>
      <c r="AA3101" t="inlineStr">
        <is>
          <t>IMP00306</t>
        </is>
      </c>
      <c r="AB3101" t="inlineStr">
        <is>
          <t>T102141</t>
        </is>
      </c>
      <c r="AC3101" s="32" t="n">
        <v>669665.75</v>
      </c>
      <c r="AD3101" s="32" t="n">
        <v>70314.89999999999</v>
      </c>
      <c r="AE3101" s="35">
        <f>(LEFT(Y3101,4)-Parameters!$B$23)*12+MID(Y3101,6,2)-Parameters!$B$24+1</f>
        <v/>
      </c>
    </row>
    <row r="3102">
      <c r="X3102" t="inlineStr">
        <is>
          <t>L0198645</t>
        </is>
      </c>
      <c r="Y3102" t="inlineStr">
        <is>
          <t>2026-02-24</t>
        </is>
      </c>
      <c r="Z3102" t="inlineStr">
        <is>
          <t>home_use</t>
        </is>
      </c>
      <c r="AA3102" t="inlineStr">
        <is>
          <t>IMP00306</t>
        </is>
      </c>
      <c r="AB3102" t="inlineStr">
        <is>
          <t>T102141</t>
        </is>
      </c>
      <c r="AC3102" s="32" t="n">
        <v>333659.94</v>
      </c>
      <c r="AD3102" s="32" t="n">
        <v>41707.49</v>
      </c>
      <c r="AE3102" s="35">
        <f>(LEFT(Y3102,4)-Parameters!$B$23)*12+MID(Y3102,6,2)-Parameters!$B$24+1</f>
        <v/>
      </c>
    </row>
    <row r="3103">
      <c r="X3103" t="inlineStr">
        <is>
          <t>L0198648</t>
        </is>
      </c>
      <c r="Y3103" t="inlineStr">
        <is>
          <t>2026-02-24</t>
        </is>
      </c>
      <c r="Z3103" t="inlineStr">
        <is>
          <t>home_use</t>
        </is>
      </c>
      <c r="AA3103" t="inlineStr">
        <is>
          <t>IMP00306</t>
        </is>
      </c>
      <c r="AB3103" t="inlineStr">
        <is>
          <t>T102141</t>
        </is>
      </c>
      <c r="AC3103" s="32" t="n">
        <v>1224819.07</v>
      </c>
      <c r="AD3103" s="32" t="n">
        <v>153102.38</v>
      </c>
      <c r="AE3103" s="35">
        <f>(LEFT(Y3103,4)-Parameters!$B$23)*12+MID(Y3103,6,2)-Parameters!$B$24+1</f>
        <v/>
      </c>
    </row>
    <row r="3104">
      <c r="X3104" t="inlineStr">
        <is>
          <t>L0198907</t>
        </is>
      </c>
      <c r="Y3104" t="inlineStr">
        <is>
          <t>2026-02-25</t>
        </is>
      </c>
      <c r="Z3104" t="inlineStr">
        <is>
          <t>home_use</t>
        </is>
      </c>
      <c r="AA3104" t="inlineStr">
        <is>
          <t>IMP00306</t>
        </is>
      </c>
      <c r="AB3104" t="inlineStr">
        <is>
          <t>T102141</t>
        </is>
      </c>
      <c r="AC3104" s="32" t="n">
        <v>678856.39</v>
      </c>
      <c r="AD3104" s="32" t="n">
        <v>84857.05</v>
      </c>
      <c r="AE3104" s="35">
        <f>(LEFT(Y3104,4)-Parameters!$B$23)*12+MID(Y3104,6,2)-Parameters!$B$24+1</f>
        <v/>
      </c>
    </row>
    <row r="3105">
      <c r="X3105" t="inlineStr">
        <is>
          <t>L0198908</t>
        </is>
      </c>
      <c r="Y3105" t="inlineStr">
        <is>
          <t>2026-02-25</t>
        </is>
      </c>
      <c r="Z3105" t="inlineStr">
        <is>
          <t>home_use</t>
        </is>
      </c>
      <c r="AA3105" t="inlineStr">
        <is>
          <t>IMP00306</t>
        </is>
      </c>
      <c r="AB3105" t="inlineStr">
        <is>
          <t>T102141</t>
        </is>
      </c>
      <c r="AC3105" s="32" t="n">
        <v>1555021.74</v>
      </c>
      <c r="AD3105" s="32" t="n">
        <v>194377.72</v>
      </c>
      <c r="AE3105" s="35">
        <f>(LEFT(Y3105,4)-Parameters!$B$23)*12+MID(Y3105,6,2)-Parameters!$B$24+1</f>
        <v/>
      </c>
    </row>
    <row r="3106">
      <c r="X3106" t="inlineStr">
        <is>
          <t>L0199164</t>
        </is>
      </c>
      <c r="Y3106" t="inlineStr">
        <is>
          <t>2026-02-26</t>
        </is>
      </c>
      <c r="Z3106" t="inlineStr">
        <is>
          <t>home_use</t>
        </is>
      </c>
      <c r="AA3106" t="inlineStr">
        <is>
          <t>IMP00306</t>
        </is>
      </c>
      <c r="AB3106" t="inlineStr">
        <is>
          <t>T102141</t>
        </is>
      </c>
      <c r="AC3106" s="32" t="n">
        <v>520154.47</v>
      </c>
      <c r="AD3106" s="32" t="n">
        <v>65019.31</v>
      </c>
      <c r="AE3106" s="35">
        <f>(LEFT(Y3106,4)-Parameters!$B$23)*12+MID(Y3106,6,2)-Parameters!$B$24+1</f>
        <v/>
      </c>
    </row>
    <row r="3107">
      <c r="X3107" t="inlineStr">
        <is>
          <t>L0199165</t>
        </is>
      </c>
      <c r="Y3107" t="inlineStr">
        <is>
          <t>2026-02-26</t>
        </is>
      </c>
      <c r="Z3107" t="inlineStr">
        <is>
          <t>home_use</t>
        </is>
      </c>
      <c r="AA3107" t="inlineStr">
        <is>
          <t>IMP00306</t>
        </is>
      </c>
      <c r="AB3107" t="inlineStr">
        <is>
          <t>T102141</t>
        </is>
      </c>
      <c r="AC3107" s="32" t="n">
        <v>466849.82</v>
      </c>
      <c r="AD3107" s="32" t="n">
        <v>49019.23</v>
      </c>
      <c r="AE3107" s="35">
        <f>(LEFT(Y3107,4)-Parameters!$B$23)*12+MID(Y3107,6,2)-Parameters!$B$24+1</f>
        <v/>
      </c>
    </row>
    <row r="3108">
      <c r="X3108" t="inlineStr">
        <is>
          <t>L0199166</t>
        </is>
      </c>
      <c r="Y3108" t="inlineStr">
        <is>
          <t>2026-02-26</t>
        </is>
      </c>
      <c r="Z3108" t="inlineStr">
        <is>
          <t>home_use</t>
        </is>
      </c>
      <c r="AA3108" t="inlineStr">
        <is>
          <t>IMP00306</t>
        </is>
      </c>
      <c r="AB3108" t="inlineStr">
        <is>
          <t>T102141</t>
        </is>
      </c>
      <c r="AC3108" s="32" t="n">
        <v>3049993.06</v>
      </c>
      <c r="AD3108" s="32" t="n">
        <v>381249.13</v>
      </c>
      <c r="AE3108" s="35">
        <f>(LEFT(Y3108,4)-Parameters!$B$23)*12+MID(Y3108,6,2)-Parameters!$B$24+1</f>
        <v/>
      </c>
    </row>
    <row r="3109">
      <c r="X3109" t="inlineStr">
        <is>
          <t>L0199167</t>
        </is>
      </c>
      <c r="Y3109" t="inlineStr">
        <is>
          <t>2026-02-26</t>
        </is>
      </c>
      <c r="Z3109" t="inlineStr">
        <is>
          <t>home_use</t>
        </is>
      </c>
      <c r="AA3109" t="inlineStr">
        <is>
          <t>IMP00306</t>
        </is>
      </c>
      <c r="AB3109" t="inlineStr">
        <is>
          <t>T102141</t>
        </is>
      </c>
      <c r="AC3109" s="32" t="n">
        <v>274767.72</v>
      </c>
      <c r="AD3109" s="32" t="n">
        <v>28850.61</v>
      </c>
      <c r="AE3109" s="35">
        <f>(LEFT(Y3109,4)-Parameters!$B$23)*12+MID(Y3109,6,2)-Parameters!$B$24+1</f>
        <v/>
      </c>
    </row>
    <row r="3110">
      <c r="X3110" t="inlineStr">
        <is>
          <t>L0199423</t>
        </is>
      </c>
      <c r="Y3110" t="inlineStr">
        <is>
          <t>2026-02-27</t>
        </is>
      </c>
      <c r="Z3110" t="inlineStr">
        <is>
          <t>home_use</t>
        </is>
      </c>
      <c r="AA3110" t="inlineStr">
        <is>
          <t>IMP00306</t>
        </is>
      </c>
      <c r="AB3110" t="inlineStr">
        <is>
          <t>T102141</t>
        </is>
      </c>
      <c r="AC3110" s="32" t="n">
        <v>736815.2</v>
      </c>
      <c r="AD3110" s="32" t="n">
        <v>77365.60000000001</v>
      </c>
      <c r="AE3110" s="35">
        <f>(LEFT(Y3110,4)-Parameters!$B$23)*12+MID(Y3110,6,2)-Parameters!$B$24+1</f>
        <v/>
      </c>
    </row>
    <row r="3111">
      <c r="X3111" t="inlineStr">
        <is>
          <t>L0199424</t>
        </is>
      </c>
      <c r="Y3111" t="inlineStr">
        <is>
          <t>2026-02-27</t>
        </is>
      </c>
      <c r="Z3111" t="inlineStr">
        <is>
          <t>home_use</t>
        </is>
      </c>
      <c r="AA3111" t="inlineStr">
        <is>
          <t>IMP00306</t>
        </is>
      </c>
      <c r="AB3111" t="inlineStr">
        <is>
          <t>T102141</t>
        </is>
      </c>
      <c r="AC3111" s="32" t="n">
        <v>937679.8</v>
      </c>
      <c r="AD3111" s="32" t="n">
        <v>98456.38</v>
      </c>
      <c r="AE3111" s="35">
        <f>(LEFT(Y3111,4)-Parameters!$B$23)*12+MID(Y3111,6,2)-Parameters!$B$24+1</f>
        <v/>
      </c>
    </row>
    <row r="3112">
      <c r="X3112" t="inlineStr">
        <is>
          <t>L0199425</t>
        </is>
      </c>
      <c r="Y3112" t="inlineStr">
        <is>
          <t>2026-02-27</t>
        </is>
      </c>
      <c r="Z3112" t="inlineStr">
        <is>
          <t>home_use</t>
        </is>
      </c>
      <c r="AA3112" t="inlineStr">
        <is>
          <t>IMP00306</t>
        </is>
      </c>
      <c r="AB3112" t="inlineStr">
        <is>
          <t>T102141</t>
        </is>
      </c>
      <c r="AC3112" s="32" t="n">
        <v>4894857.11</v>
      </c>
      <c r="AD3112" s="32" t="n">
        <v>611857.14</v>
      </c>
      <c r="AE3112" s="35">
        <f>(LEFT(Y3112,4)-Parameters!$B$23)*12+MID(Y3112,6,2)-Parameters!$B$24+1</f>
        <v/>
      </c>
    </row>
    <row r="3113">
      <c r="X3113" t="inlineStr">
        <is>
          <t>L0199427</t>
        </is>
      </c>
      <c r="Y3113" t="inlineStr">
        <is>
          <t>2026-02-27</t>
        </is>
      </c>
      <c r="Z3113" t="inlineStr">
        <is>
          <t>home_use</t>
        </is>
      </c>
      <c r="AA3113" t="inlineStr">
        <is>
          <t>IMP00306</t>
        </is>
      </c>
      <c r="AB3113" t="inlineStr">
        <is>
          <t>T102141</t>
        </is>
      </c>
      <c r="AC3113" s="32" t="n">
        <v>717634.22</v>
      </c>
      <c r="AD3113" s="32" t="n">
        <v>82527.94</v>
      </c>
      <c r="AE3113" s="35">
        <f>(LEFT(Y3113,4)-Parameters!$B$23)*12+MID(Y3113,6,2)-Parameters!$B$24+1</f>
        <v/>
      </c>
    </row>
    <row r="3114">
      <c r="X3114" t="inlineStr">
        <is>
          <t>L0199944</t>
        </is>
      </c>
      <c r="Y3114" t="inlineStr">
        <is>
          <t>2026-03-01</t>
        </is>
      </c>
      <c r="Z3114" t="inlineStr">
        <is>
          <t>home_use</t>
        </is>
      </c>
      <c r="AA3114" t="inlineStr">
        <is>
          <t>IMP00306</t>
        </is>
      </c>
      <c r="AB3114" t="inlineStr">
        <is>
          <t>T102141</t>
        </is>
      </c>
      <c r="AC3114" s="32" t="n">
        <v>808725.58</v>
      </c>
      <c r="AD3114" s="32" t="n">
        <v>84916.19</v>
      </c>
      <c r="AE3114" s="35">
        <f>(LEFT(Y3114,4)-Parameters!$B$23)*12+MID(Y3114,6,2)-Parameters!$B$24+1</f>
        <v/>
      </c>
    </row>
    <row r="3115">
      <c r="X3115" t="inlineStr">
        <is>
          <t>L0199946</t>
        </is>
      </c>
      <c r="Y3115" t="inlineStr">
        <is>
          <t>2026-03-01</t>
        </is>
      </c>
      <c r="Z3115" t="inlineStr">
        <is>
          <t>home_use</t>
        </is>
      </c>
      <c r="AA3115" t="inlineStr">
        <is>
          <t>IMP00306</t>
        </is>
      </c>
      <c r="AB3115" t="inlineStr">
        <is>
          <t>T102141</t>
        </is>
      </c>
      <c r="AC3115" s="32" t="n">
        <v>1148880.76</v>
      </c>
      <c r="AD3115" s="32" t="n">
        <v>143610.09</v>
      </c>
      <c r="AE3115" s="35">
        <f>(LEFT(Y3115,4)-Parameters!$B$23)*12+MID(Y3115,6,2)-Parameters!$B$24+1</f>
        <v/>
      </c>
    </row>
    <row r="3116">
      <c r="X3116" t="inlineStr">
        <is>
          <t>L0200194</t>
        </is>
      </c>
      <c r="Y3116" t="inlineStr">
        <is>
          <t>2026-03-02</t>
        </is>
      </c>
      <c r="Z3116" t="inlineStr">
        <is>
          <t>home_use</t>
        </is>
      </c>
      <c r="AA3116" t="inlineStr">
        <is>
          <t>IMP00306</t>
        </is>
      </c>
      <c r="AB3116" t="inlineStr">
        <is>
          <t>T102141</t>
        </is>
      </c>
      <c r="AC3116" s="32" t="n">
        <v>1808608.67</v>
      </c>
      <c r="AD3116" s="32" t="n">
        <v>226076.08</v>
      </c>
      <c r="AE3116" s="35">
        <f>(LEFT(Y3116,4)-Parameters!$B$23)*12+MID(Y3116,6,2)-Parameters!$B$24+1</f>
        <v/>
      </c>
    </row>
    <row r="3117">
      <c r="X3117" t="inlineStr">
        <is>
          <t>L0200196</t>
        </is>
      </c>
      <c r="Y3117" t="inlineStr">
        <is>
          <t>2026-03-02</t>
        </is>
      </c>
      <c r="Z3117" t="inlineStr">
        <is>
          <t>home_use</t>
        </is>
      </c>
      <c r="AA3117" t="inlineStr">
        <is>
          <t>IMP00306</t>
        </is>
      </c>
      <c r="AB3117" t="inlineStr">
        <is>
          <t>T102141</t>
        </is>
      </c>
      <c r="AC3117" s="32" t="n">
        <v>1484035.38</v>
      </c>
      <c r="AD3117" s="32" t="n">
        <v>155823.71</v>
      </c>
      <c r="AE3117" s="35">
        <f>(LEFT(Y3117,4)-Parameters!$B$23)*12+MID(Y3117,6,2)-Parameters!$B$24+1</f>
        <v/>
      </c>
    </row>
    <row r="3118">
      <c r="X3118" t="inlineStr">
        <is>
          <t>L0200197</t>
        </is>
      </c>
      <c r="Y3118" t="inlineStr">
        <is>
          <t>2026-03-02</t>
        </is>
      </c>
      <c r="Z3118" t="inlineStr">
        <is>
          <t>home_use</t>
        </is>
      </c>
      <c r="AA3118" t="inlineStr">
        <is>
          <t>IMP00306</t>
        </is>
      </c>
      <c r="AB3118" t="inlineStr">
        <is>
          <t>T102141</t>
        </is>
      </c>
      <c r="AC3118" s="32" t="n">
        <v>745276.03</v>
      </c>
      <c r="AD3118" s="32" t="n">
        <v>78253.98</v>
      </c>
      <c r="AE3118" s="35">
        <f>(LEFT(Y3118,4)-Parameters!$B$23)*12+MID(Y3118,6,2)-Parameters!$B$24+1</f>
        <v/>
      </c>
    </row>
    <row r="3119">
      <c r="X3119" t="inlineStr">
        <is>
          <t>L0200198</t>
        </is>
      </c>
      <c r="Y3119" t="inlineStr">
        <is>
          <t>2026-03-02</t>
        </is>
      </c>
      <c r="Z3119" t="inlineStr">
        <is>
          <t>home_use</t>
        </is>
      </c>
      <c r="AA3119" t="inlineStr">
        <is>
          <t>IMP00306</t>
        </is>
      </c>
      <c r="AB3119" t="inlineStr">
        <is>
          <t>T102141</t>
        </is>
      </c>
      <c r="AC3119" s="32" t="n">
        <v>493258.24</v>
      </c>
      <c r="AD3119" s="32" t="n">
        <v>61657.28</v>
      </c>
      <c r="AE3119" s="35">
        <f>(LEFT(Y3119,4)-Parameters!$B$23)*12+MID(Y3119,6,2)-Parameters!$B$24+1</f>
        <v/>
      </c>
    </row>
    <row r="3120">
      <c r="X3120" t="inlineStr">
        <is>
          <t>L0200472</t>
        </is>
      </c>
      <c r="Y3120" t="inlineStr">
        <is>
          <t>2026-03-03</t>
        </is>
      </c>
      <c r="Z3120" t="inlineStr">
        <is>
          <t>home_use</t>
        </is>
      </c>
      <c r="AA3120" t="inlineStr">
        <is>
          <t>IMP00306</t>
        </is>
      </c>
      <c r="AB3120" t="inlineStr">
        <is>
          <t>T102141</t>
        </is>
      </c>
      <c r="AC3120" s="32" t="n">
        <v>193574.55</v>
      </c>
      <c r="AD3120" s="32" t="n">
        <v>24196.82</v>
      </c>
      <c r="AE3120" s="35">
        <f>(LEFT(Y3120,4)-Parameters!$B$23)*12+MID(Y3120,6,2)-Parameters!$B$24+1</f>
        <v/>
      </c>
    </row>
    <row r="3121">
      <c r="X3121" t="inlineStr">
        <is>
          <t>L0200473</t>
        </is>
      </c>
      <c r="Y3121" t="inlineStr">
        <is>
          <t>2026-03-03</t>
        </is>
      </c>
      <c r="Z3121" t="inlineStr">
        <is>
          <t>home_use</t>
        </is>
      </c>
      <c r="AA3121" t="inlineStr">
        <is>
          <t>IMP00306</t>
        </is>
      </c>
      <c r="AB3121" t="inlineStr">
        <is>
          <t>T102141</t>
        </is>
      </c>
      <c r="AC3121" s="32" t="n">
        <v>1748806.08</v>
      </c>
      <c r="AD3121" s="32" t="n">
        <v>201112.7</v>
      </c>
      <c r="AE3121" s="35">
        <f>(LEFT(Y3121,4)-Parameters!$B$23)*12+MID(Y3121,6,2)-Parameters!$B$24+1</f>
        <v/>
      </c>
    </row>
    <row r="3122">
      <c r="X3122" t="inlineStr">
        <is>
          <t>L0200477</t>
        </is>
      </c>
      <c r="Y3122" t="inlineStr">
        <is>
          <t>2026-03-03</t>
        </is>
      </c>
      <c r="Z3122" t="inlineStr">
        <is>
          <t>home_use</t>
        </is>
      </c>
      <c r="AA3122" t="inlineStr">
        <is>
          <t>IMP00306</t>
        </is>
      </c>
      <c r="AB3122" t="inlineStr">
        <is>
          <t>T102141</t>
        </is>
      </c>
      <c r="AC3122" s="32" t="n">
        <v>206892.06</v>
      </c>
      <c r="AD3122" s="32" t="n">
        <v>21723.67</v>
      </c>
      <c r="AE3122" s="35">
        <f>(LEFT(Y3122,4)-Parameters!$B$23)*12+MID(Y3122,6,2)-Parameters!$B$24+1</f>
        <v/>
      </c>
    </row>
    <row r="3123">
      <c r="X3123" t="inlineStr">
        <is>
          <t>L0200727</t>
        </is>
      </c>
      <c r="Y3123" t="inlineStr">
        <is>
          <t>2026-03-04</t>
        </is>
      </c>
      <c r="Z3123" t="inlineStr">
        <is>
          <t>home_use</t>
        </is>
      </c>
      <c r="AA3123" t="inlineStr">
        <is>
          <t>IMP00306</t>
        </is>
      </c>
      <c r="AB3123" t="inlineStr">
        <is>
          <t>T102141</t>
        </is>
      </c>
      <c r="AC3123" s="32" t="n">
        <v>387794.24</v>
      </c>
      <c r="AD3123" s="32" t="n">
        <v>48474.28</v>
      </c>
      <c r="AE3123" s="35">
        <f>(LEFT(Y3123,4)-Parameters!$B$23)*12+MID(Y3123,6,2)-Parameters!$B$24+1</f>
        <v/>
      </c>
    </row>
    <row r="3124">
      <c r="X3124" t="inlineStr">
        <is>
          <t>L0200728</t>
        </is>
      </c>
      <c r="Y3124" t="inlineStr">
        <is>
          <t>2026-03-04</t>
        </is>
      </c>
      <c r="Z3124" t="inlineStr">
        <is>
          <t>home_use</t>
        </is>
      </c>
      <c r="AA3124" t="inlineStr">
        <is>
          <t>IMP00306</t>
        </is>
      </c>
      <c r="AB3124" t="inlineStr">
        <is>
          <t>T102141</t>
        </is>
      </c>
      <c r="AC3124" s="32" t="n">
        <v>840818.25</v>
      </c>
      <c r="AD3124" s="32" t="n">
        <v>88285.92</v>
      </c>
      <c r="AE3124" s="35">
        <f>(LEFT(Y3124,4)-Parameters!$B$23)*12+MID(Y3124,6,2)-Parameters!$B$24+1</f>
        <v/>
      </c>
    </row>
    <row r="3125">
      <c r="X3125" t="inlineStr">
        <is>
          <t>L0201016</t>
        </is>
      </c>
      <c r="Y3125" t="inlineStr">
        <is>
          <t>2026-03-05</t>
        </is>
      </c>
      <c r="Z3125" t="inlineStr">
        <is>
          <t>warehouse_out</t>
        </is>
      </c>
      <c r="AA3125" t="inlineStr">
        <is>
          <t>IMP00306</t>
        </is>
      </c>
      <c r="AB3125" t="inlineStr">
        <is>
          <t>T102141</t>
        </is>
      </c>
      <c r="AC3125" s="32" t="n">
        <v>856635.3199999999</v>
      </c>
      <c r="AD3125" s="32" t="n">
        <v>89946.71000000001</v>
      </c>
      <c r="AE3125" s="35">
        <f>(LEFT(Y3125,4)-Parameters!$B$23)*12+MID(Y3125,6,2)-Parameters!$B$24+1</f>
        <v/>
      </c>
    </row>
    <row r="3126">
      <c r="X3126" t="inlineStr">
        <is>
          <t>L0201273</t>
        </is>
      </c>
      <c r="Y3126" t="inlineStr">
        <is>
          <t>2026-03-06</t>
        </is>
      </c>
      <c r="Z3126" t="inlineStr">
        <is>
          <t>warehouse_out</t>
        </is>
      </c>
      <c r="AA3126" t="inlineStr">
        <is>
          <t>IMP00306</t>
        </is>
      </c>
      <c r="AB3126" t="inlineStr">
        <is>
          <t>T102141</t>
        </is>
      </c>
      <c r="AC3126" s="32" t="n">
        <v>483487.92</v>
      </c>
      <c r="AD3126" s="32" t="n">
        <v>50766.23</v>
      </c>
      <c r="AE3126" s="35">
        <f>(LEFT(Y3126,4)-Parameters!$B$23)*12+MID(Y3126,6,2)-Parameters!$B$24+1</f>
        <v/>
      </c>
    </row>
    <row r="3127">
      <c r="X3127" t="inlineStr">
        <is>
          <t>L0201274</t>
        </is>
      </c>
      <c r="Y3127" t="inlineStr">
        <is>
          <t>2026-03-06</t>
        </is>
      </c>
      <c r="Z3127" t="inlineStr">
        <is>
          <t>home_use</t>
        </is>
      </c>
      <c r="AA3127" t="inlineStr">
        <is>
          <t>IMP00306</t>
        </is>
      </c>
      <c r="AB3127" t="inlineStr">
        <is>
          <t>T102141</t>
        </is>
      </c>
      <c r="AC3127" s="32" t="n">
        <v>374063.21</v>
      </c>
      <c r="AD3127" s="32" t="n">
        <v>46757.9</v>
      </c>
      <c r="AE3127" s="35">
        <f>(LEFT(Y3127,4)-Parameters!$B$23)*12+MID(Y3127,6,2)-Parameters!$B$24+1</f>
        <v/>
      </c>
    </row>
    <row r="3128">
      <c r="X3128" t="inlineStr">
        <is>
          <t>L0201276</t>
        </is>
      </c>
      <c r="Y3128" t="inlineStr">
        <is>
          <t>2026-03-06</t>
        </is>
      </c>
      <c r="Z3128" t="inlineStr">
        <is>
          <t>home_use</t>
        </is>
      </c>
      <c r="AA3128" t="inlineStr">
        <is>
          <t>IMP00306</t>
        </is>
      </c>
      <c r="AB3128" t="inlineStr">
        <is>
          <t>T102141</t>
        </is>
      </c>
      <c r="AC3128" s="32" t="n">
        <v>881498.46</v>
      </c>
      <c r="AD3128" s="32" t="n">
        <v>92557.34</v>
      </c>
      <c r="AE3128" s="35">
        <f>(LEFT(Y3128,4)-Parameters!$B$23)*12+MID(Y3128,6,2)-Parameters!$B$24+1</f>
        <v/>
      </c>
    </row>
    <row r="3129">
      <c r="X3129" t="inlineStr">
        <is>
          <t>L0201536</t>
        </is>
      </c>
      <c r="Y3129" t="inlineStr">
        <is>
          <t>2026-03-07</t>
        </is>
      </c>
      <c r="Z3129" t="inlineStr">
        <is>
          <t>home_use</t>
        </is>
      </c>
      <c r="AA3129" t="inlineStr">
        <is>
          <t>IMP00306</t>
        </is>
      </c>
      <c r="AB3129" t="inlineStr">
        <is>
          <t>T102141</t>
        </is>
      </c>
      <c r="AC3129" s="32" t="n">
        <v>827797.75</v>
      </c>
      <c r="AD3129" s="32" t="n">
        <v>103474.72</v>
      </c>
      <c r="AE3129" s="35">
        <f>(LEFT(Y3129,4)-Parameters!$B$23)*12+MID(Y3129,6,2)-Parameters!$B$24+1</f>
        <v/>
      </c>
    </row>
    <row r="3130">
      <c r="X3130" t="inlineStr">
        <is>
          <t>L0201538</t>
        </is>
      </c>
      <c r="Y3130" t="inlineStr">
        <is>
          <t>2026-03-07</t>
        </is>
      </c>
      <c r="Z3130" t="inlineStr">
        <is>
          <t>home_use</t>
        </is>
      </c>
      <c r="AA3130" t="inlineStr">
        <is>
          <t>IMP00306</t>
        </is>
      </c>
      <c r="AB3130" t="inlineStr">
        <is>
          <t>T102141</t>
        </is>
      </c>
      <c r="AC3130" s="32" t="n">
        <v>260416.46</v>
      </c>
      <c r="AD3130" s="32" t="n">
        <v>27343.73</v>
      </c>
      <c r="AE3130" s="35">
        <f>(LEFT(Y3130,4)-Parameters!$B$23)*12+MID(Y3130,6,2)-Parameters!$B$24+1</f>
        <v/>
      </c>
    </row>
    <row r="3131">
      <c r="X3131" t="inlineStr">
        <is>
          <t>L0201539</t>
        </is>
      </c>
      <c r="Y3131" t="inlineStr">
        <is>
          <t>2026-03-07</t>
        </is>
      </c>
      <c r="Z3131" t="inlineStr">
        <is>
          <t>home_use</t>
        </is>
      </c>
      <c r="AA3131" t="inlineStr">
        <is>
          <t>IMP00306</t>
        </is>
      </c>
      <c r="AB3131" t="inlineStr">
        <is>
          <t>T102141</t>
        </is>
      </c>
      <c r="AC3131" s="32" t="n">
        <v>587925.09</v>
      </c>
      <c r="AD3131" s="32" t="n">
        <v>61732.13</v>
      </c>
      <c r="AE3131" s="35">
        <f>(LEFT(Y3131,4)-Parameters!$B$23)*12+MID(Y3131,6,2)-Parameters!$B$24+1</f>
        <v/>
      </c>
    </row>
    <row r="3132">
      <c r="X3132" t="inlineStr">
        <is>
          <t>L0201540</t>
        </is>
      </c>
      <c r="Y3132" t="inlineStr">
        <is>
          <t>2026-03-07</t>
        </is>
      </c>
      <c r="Z3132" t="inlineStr">
        <is>
          <t>home_use</t>
        </is>
      </c>
      <c r="AA3132" t="inlineStr">
        <is>
          <t>IMP00306</t>
        </is>
      </c>
      <c r="AB3132" t="inlineStr">
        <is>
          <t>T102141</t>
        </is>
      </c>
      <c r="AC3132" s="32" t="n">
        <v>250716.16</v>
      </c>
      <c r="AD3132" s="32" t="n">
        <v>26325.2</v>
      </c>
      <c r="AE3132" s="35">
        <f>(LEFT(Y3132,4)-Parameters!$B$23)*12+MID(Y3132,6,2)-Parameters!$B$24+1</f>
        <v/>
      </c>
    </row>
    <row r="3133">
      <c r="X3133" t="inlineStr">
        <is>
          <t>L0201797</t>
        </is>
      </c>
      <c r="Y3133" t="inlineStr">
        <is>
          <t>2026-03-08</t>
        </is>
      </c>
      <c r="Z3133" t="inlineStr">
        <is>
          <t>home_use</t>
        </is>
      </c>
      <c r="AA3133" t="inlineStr">
        <is>
          <t>IMP00306</t>
        </is>
      </c>
      <c r="AB3133" t="inlineStr">
        <is>
          <t>T102141</t>
        </is>
      </c>
      <c r="AC3133" s="32" t="n">
        <v>1478714.05</v>
      </c>
      <c r="AD3133" s="32" t="n">
        <v>155264.98</v>
      </c>
      <c r="AE3133" s="35">
        <f>(LEFT(Y3133,4)-Parameters!$B$23)*12+MID(Y3133,6,2)-Parameters!$B$24+1</f>
        <v/>
      </c>
    </row>
    <row r="3134">
      <c r="X3134" t="inlineStr">
        <is>
          <t>L0201798</t>
        </is>
      </c>
      <c r="Y3134" t="inlineStr">
        <is>
          <t>2026-03-08</t>
        </is>
      </c>
      <c r="Z3134" t="inlineStr">
        <is>
          <t>home_use</t>
        </is>
      </c>
      <c r="AA3134" t="inlineStr">
        <is>
          <t>IMP00306</t>
        </is>
      </c>
      <c r="AB3134" t="inlineStr">
        <is>
          <t>T102141</t>
        </is>
      </c>
      <c r="AC3134" s="32" t="n">
        <v>442039.29</v>
      </c>
      <c r="AD3134" s="32" t="n">
        <v>55254.91</v>
      </c>
      <c r="AE3134" s="35">
        <f>(LEFT(Y3134,4)-Parameters!$B$23)*12+MID(Y3134,6,2)-Parameters!$B$24+1</f>
        <v/>
      </c>
    </row>
    <row r="3135">
      <c r="X3135" t="inlineStr">
        <is>
          <t>L0201799</t>
        </is>
      </c>
      <c r="Y3135" t="inlineStr">
        <is>
          <t>2026-03-08</t>
        </is>
      </c>
      <c r="Z3135" t="inlineStr">
        <is>
          <t>home_use</t>
        </is>
      </c>
      <c r="AA3135" t="inlineStr">
        <is>
          <t>IMP00306</t>
        </is>
      </c>
      <c r="AB3135" t="inlineStr">
        <is>
          <t>T102141</t>
        </is>
      </c>
      <c r="AC3135" s="32" t="n">
        <v>1245486.11</v>
      </c>
      <c r="AD3135" s="32" t="n">
        <v>155685.76</v>
      </c>
      <c r="AE3135" s="35">
        <f>(LEFT(Y3135,4)-Parameters!$B$23)*12+MID(Y3135,6,2)-Parameters!$B$24+1</f>
        <v/>
      </c>
    </row>
    <row r="3136">
      <c r="X3136" t="inlineStr">
        <is>
          <t>L0201800</t>
        </is>
      </c>
      <c r="Y3136" t="inlineStr">
        <is>
          <t>2026-03-08</t>
        </is>
      </c>
      <c r="Z3136" t="inlineStr">
        <is>
          <t>home_use</t>
        </is>
      </c>
      <c r="AA3136" t="inlineStr">
        <is>
          <t>IMP00306</t>
        </is>
      </c>
      <c r="AB3136" t="inlineStr">
        <is>
          <t>T102141</t>
        </is>
      </c>
      <c r="AC3136" s="32" t="n">
        <v>324514.73</v>
      </c>
      <c r="AD3136" s="32" t="n">
        <v>34074.05</v>
      </c>
      <c r="AE3136" s="35">
        <f>(LEFT(Y3136,4)-Parameters!$B$23)*12+MID(Y3136,6,2)-Parameters!$B$24+1</f>
        <v/>
      </c>
    </row>
    <row r="3137">
      <c r="X3137" t="inlineStr">
        <is>
          <t>L0202053</t>
        </is>
      </c>
      <c r="Y3137" t="inlineStr">
        <is>
          <t>2026-03-09</t>
        </is>
      </c>
      <c r="Z3137" t="inlineStr">
        <is>
          <t>home_use</t>
        </is>
      </c>
      <c r="AA3137" t="inlineStr">
        <is>
          <t>IMP00306</t>
        </is>
      </c>
      <c r="AB3137" t="inlineStr">
        <is>
          <t>T102141</t>
        </is>
      </c>
      <c r="AC3137" s="32" t="n">
        <v>259273.7</v>
      </c>
      <c r="AD3137" s="32" t="n">
        <v>25927.37</v>
      </c>
      <c r="AE3137" s="35">
        <f>(LEFT(Y3137,4)-Parameters!$B$23)*12+MID(Y3137,6,2)-Parameters!$B$24+1</f>
        <v/>
      </c>
    </row>
    <row r="3138">
      <c r="X3138" t="inlineStr">
        <is>
          <t>L0202333</t>
        </is>
      </c>
      <c r="Y3138" t="inlineStr">
        <is>
          <t>2026-03-10</t>
        </is>
      </c>
      <c r="Z3138" t="inlineStr">
        <is>
          <t>home_use</t>
        </is>
      </c>
      <c r="AA3138" t="inlineStr">
        <is>
          <t>IMP00306</t>
        </is>
      </c>
      <c r="AB3138" t="inlineStr">
        <is>
          <t>T102141</t>
        </is>
      </c>
      <c r="AC3138" s="32" t="n">
        <v>487990.71</v>
      </c>
      <c r="AD3138" s="32" t="n">
        <v>51239.02</v>
      </c>
      <c r="AE3138" s="35">
        <f>(LEFT(Y3138,4)-Parameters!$B$23)*12+MID(Y3138,6,2)-Parameters!$B$24+1</f>
        <v/>
      </c>
    </row>
    <row r="3139">
      <c r="X3139" t="inlineStr">
        <is>
          <t>L0202336</t>
        </is>
      </c>
      <c r="Y3139" t="inlineStr">
        <is>
          <t>2026-03-10</t>
        </is>
      </c>
      <c r="Z3139" t="inlineStr">
        <is>
          <t>home_use</t>
        </is>
      </c>
      <c r="AA3139" t="inlineStr">
        <is>
          <t>IMP00306</t>
        </is>
      </c>
      <c r="AB3139" t="inlineStr">
        <is>
          <t>T102141</t>
        </is>
      </c>
      <c r="AC3139" s="32" t="n">
        <v>466615.75</v>
      </c>
      <c r="AD3139" s="32" t="n">
        <v>48994.65</v>
      </c>
      <c r="AE3139" s="35">
        <f>(LEFT(Y3139,4)-Parameters!$B$23)*12+MID(Y3139,6,2)-Parameters!$B$24+1</f>
        <v/>
      </c>
    </row>
    <row r="3140">
      <c r="X3140" t="inlineStr">
        <is>
          <t>L0202337</t>
        </is>
      </c>
      <c r="Y3140" t="inlineStr">
        <is>
          <t>2026-03-10</t>
        </is>
      </c>
      <c r="Z3140" t="inlineStr">
        <is>
          <t>home_use</t>
        </is>
      </c>
      <c r="AA3140" t="inlineStr">
        <is>
          <t>IMP00306</t>
        </is>
      </c>
      <c r="AB3140" t="inlineStr">
        <is>
          <t>T102141</t>
        </is>
      </c>
      <c r="AC3140" s="32" t="n">
        <v>608533.1800000001</v>
      </c>
      <c r="AD3140" s="32" t="n">
        <v>63895.98</v>
      </c>
      <c r="AE3140" s="35">
        <f>(LEFT(Y3140,4)-Parameters!$B$23)*12+MID(Y3140,6,2)-Parameters!$B$24+1</f>
        <v/>
      </c>
    </row>
    <row r="3141">
      <c r="X3141" t="inlineStr">
        <is>
          <t>L0202613</t>
        </is>
      </c>
      <c r="Y3141" t="inlineStr">
        <is>
          <t>2026-03-11</t>
        </is>
      </c>
      <c r="Z3141" t="inlineStr">
        <is>
          <t>home_use</t>
        </is>
      </c>
      <c r="AA3141" t="inlineStr">
        <is>
          <t>IMP00306</t>
        </is>
      </c>
      <c r="AB3141" t="inlineStr">
        <is>
          <t>T102141</t>
        </is>
      </c>
      <c r="AC3141" s="32" t="n">
        <v>348333.76</v>
      </c>
      <c r="AD3141" s="32" t="n">
        <v>43541.72</v>
      </c>
      <c r="AE3141" s="35">
        <f>(LEFT(Y3141,4)-Parameters!$B$23)*12+MID(Y3141,6,2)-Parameters!$B$24+1</f>
        <v/>
      </c>
    </row>
    <row r="3142">
      <c r="X3142" t="inlineStr">
        <is>
          <t>L0202615</t>
        </is>
      </c>
      <c r="Y3142" t="inlineStr">
        <is>
          <t>2026-03-11</t>
        </is>
      </c>
      <c r="Z3142" t="inlineStr">
        <is>
          <t>home_use</t>
        </is>
      </c>
      <c r="AA3142" t="inlineStr">
        <is>
          <t>IMP00306</t>
        </is>
      </c>
      <c r="AB3142" t="inlineStr">
        <is>
          <t>T102141</t>
        </is>
      </c>
      <c r="AC3142" s="32" t="n">
        <v>440397.42</v>
      </c>
      <c r="AD3142" s="32" t="n">
        <v>46241.73</v>
      </c>
      <c r="AE3142" s="35">
        <f>(LEFT(Y3142,4)-Parameters!$B$23)*12+MID(Y3142,6,2)-Parameters!$B$24+1</f>
        <v/>
      </c>
    </row>
    <row r="3143">
      <c r="X3143" t="inlineStr">
        <is>
          <t>L0202890</t>
        </is>
      </c>
      <c r="Y3143" t="inlineStr">
        <is>
          <t>2026-03-12</t>
        </is>
      </c>
      <c r="Z3143" t="inlineStr">
        <is>
          <t>warehouse_out</t>
        </is>
      </c>
      <c r="AA3143" t="inlineStr">
        <is>
          <t>IMP00306</t>
        </is>
      </c>
      <c r="AB3143" t="inlineStr">
        <is>
          <t>T102141</t>
        </is>
      </c>
      <c r="AC3143" s="32" t="n">
        <v>521717.33</v>
      </c>
      <c r="AD3143" s="32" t="n">
        <v>54780.32</v>
      </c>
      <c r="AE3143" s="35">
        <f>(LEFT(Y3143,4)-Parameters!$B$23)*12+MID(Y3143,6,2)-Parameters!$B$24+1</f>
        <v/>
      </c>
    </row>
    <row r="3144">
      <c r="X3144" t="inlineStr">
        <is>
          <t>L0202891</t>
        </is>
      </c>
      <c r="Y3144" t="inlineStr">
        <is>
          <t>2026-03-12</t>
        </is>
      </c>
      <c r="Z3144" t="inlineStr">
        <is>
          <t>home_use</t>
        </is>
      </c>
      <c r="AA3144" t="inlineStr">
        <is>
          <t>IMP00306</t>
        </is>
      </c>
      <c r="AB3144" t="inlineStr">
        <is>
          <t>T102141</t>
        </is>
      </c>
      <c r="AC3144" s="32" t="n">
        <v>2313021.74</v>
      </c>
      <c r="AD3144" s="32" t="n">
        <v>265997.5</v>
      </c>
      <c r="AE3144" s="35">
        <f>(LEFT(Y3144,4)-Parameters!$B$23)*12+MID(Y3144,6,2)-Parameters!$B$24+1</f>
        <v/>
      </c>
    </row>
    <row r="3145">
      <c r="X3145" t="inlineStr">
        <is>
          <t>L0202893</t>
        </is>
      </c>
      <c r="Y3145" t="inlineStr">
        <is>
          <t>2026-03-12</t>
        </is>
      </c>
      <c r="Z3145" t="inlineStr">
        <is>
          <t>home_use</t>
        </is>
      </c>
      <c r="AA3145" t="inlineStr">
        <is>
          <t>IMP00306</t>
        </is>
      </c>
      <c r="AB3145" t="inlineStr">
        <is>
          <t>T102141</t>
        </is>
      </c>
      <c r="AC3145" s="32" t="n">
        <v>853479.67</v>
      </c>
      <c r="AD3145" s="32" t="n">
        <v>89615.37</v>
      </c>
      <c r="AE3145" s="35">
        <f>(LEFT(Y3145,4)-Parameters!$B$23)*12+MID(Y3145,6,2)-Parameters!$B$24+1</f>
        <v/>
      </c>
    </row>
    <row r="3146">
      <c r="X3146" t="inlineStr">
        <is>
          <t>L0202895</t>
        </is>
      </c>
      <c r="Y3146" t="inlineStr">
        <is>
          <t>2026-03-12</t>
        </is>
      </c>
      <c r="Z3146" t="inlineStr">
        <is>
          <t>home_use</t>
        </is>
      </c>
      <c r="AA3146" t="inlineStr">
        <is>
          <t>IMP00306</t>
        </is>
      </c>
      <c r="AB3146" t="inlineStr">
        <is>
          <t>T102141</t>
        </is>
      </c>
      <c r="AC3146" s="32" t="n">
        <v>1120605.46</v>
      </c>
      <c r="AD3146" s="32" t="n">
        <v>117663.57</v>
      </c>
      <c r="AE3146" s="35">
        <f>(LEFT(Y3146,4)-Parameters!$B$23)*12+MID(Y3146,6,2)-Parameters!$B$24+1</f>
        <v/>
      </c>
    </row>
    <row r="3147">
      <c r="X3147" t="inlineStr">
        <is>
          <t>L0202896</t>
        </is>
      </c>
      <c r="Y3147" t="inlineStr">
        <is>
          <t>2026-03-12</t>
        </is>
      </c>
      <c r="Z3147" t="inlineStr">
        <is>
          <t>home_use</t>
        </is>
      </c>
      <c r="AA3147" t="inlineStr">
        <is>
          <t>IMP00306</t>
        </is>
      </c>
      <c r="AB3147" t="inlineStr">
        <is>
          <t>T102141</t>
        </is>
      </c>
      <c r="AC3147" s="32" t="n">
        <v>1108764.13</v>
      </c>
      <c r="AD3147" s="32" t="n">
        <v>116420.23</v>
      </c>
      <c r="AE3147" s="35">
        <f>(LEFT(Y3147,4)-Parameters!$B$23)*12+MID(Y3147,6,2)-Parameters!$B$24+1</f>
        <v/>
      </c>
    </row>
    <row r="3148">
      <c r="X3148" t="inlineStr">
        <is>
          <t>L0203162</t>
        </is>
      </c>
      <c r="Y3148" t="inlineStr">
        <is>
          <t>2026-03-13</t>
        </is>
      </c>
      <c r="Z3148" t="inlineStr">
        <is>
          <t>home_use</t>
        </is>
      </c>
      <c r="AA3148" t="inlineStr">
        <is>
          <t>IMP00306</t>
        </is>
      </c>
      <c r="AB3148" t="inlineStr">
        <is>
          <t>T102141</t>
        </is>
      </c>
      <c r="AC3148" s="32" t="n">
        <v>788754.89</v>
      </c>
      <c r="AD3148" s="32" t="n">
        <v>82819.25999999999</v>
      </c>
      <c r="AE3148" s="35">
        <f>(LEFT(Y3148,4)-Parameters!$B$23)*12+MID(Y3148,6,2)-Parameters!$B$24+1</f>
        <v/>
      </c>
    </row>
    <row r="3149">
      <c r="X3149" t="inlineStr">
        <is>
          <t>L0203163</t>
        </is>
      </c>
      <c r="Y3149" t="inlineStr">
        <is>
          <t>2026-03-13</t>
        </is>
      </c>
      <c r="Z3149" t="inlineStr">
        <is>
          <t>home_use</t>
        </is>
      </c>
      <c r="AA3149" t="inlineStr">
        <is>
          <t>IMP00306</t>
        </is>
      </c>
      <c r="AB3149" t="inlineStr">
        <is>
          <t>T102141</t>
        </is>
      </c>
      <c r="AC3149" s="32" t="n">
        <v>264659.97</v>
      </c>
      <c r="AD3149" s="32" t="n">
        <v>33082.5</v>
      </c>
      <c r="AE3149" s="35">
        <f>(LEFT(Y3149,4)-Parameters!$B$23)*12+MID(Y3149,6,2)-Parameters!$B$24+1</f>
        <v/>
      </c>
    </row>
    <row r="3150">
      <c r="X3150" t="inlineStr">
        <is>
          <t>L0203165</t>
        </is>
      </c>
      <c r="Y3150" t="inlineStr">
        <is>
          <t>2026-03-13</t>
        </is>
      </c>
      <c r="Z3150" t="inlineStr">
        <is>
          <t>home_use</t>
        </is>
      </c>
      <c r="AA3150" t="inlineStr">
        <is>
          <t>IMP00306</t>
        </is>
      </c>
      <c r="AB3150" t="inlineStr">
        <is>
          <t>T102141</t>
        </is>
      </c>
      <c r="AC3150" s="32" t="n">
        <v>509408.62</v>
      </c>
      <c r="AD3150" s="32" t="n">
        <v>53487.91</v>
      </c>
      <c r="AE3150" s="35">
        <f>(LEFT(Y3150,4)-Parameters!$B$23)*12+MID(Y3150,6,2)-Parameters!$B$24+1</f>
        <v/>
      </c>
    </row>
    <row r="3151">
      <c r="X3151" t="inlineStr">
        <is>
          <t>L0203166</t>
        </is>
      </c>
      <c r="Y3151" t="inlineStr">
        <is>
          <t>2026-03-13</t>
        </is>
      </c>
      <c r="Z3151" t="inlineStr">
        <is>
          <t>home_use</t>
        </is>
      </c>
      <c r="AA3151" t="inlineStr">
        <is>
          <t>IMP00306</t>
        </is>
      </c>
      <c r="AB3151" t="inlineStr">
        <is>
          <t>T102141</t>
        </is>
      </c>
      <c r="AC3151" s="32" t="n">
        <v>874025.55</v>
      </c>
      <c r="AD3151" s="32" t="n">
        <v>91772.67999999999</v>
      </c>
      <c r="AE3151" s="35">
        <f>(LEFT(Y3151,4)-Parameters!$B$23)*12+MID(Y3151,6,2)-Parameters!$B$24+1</f>
        <v/>
      </c>
    </row>
    <row r="3152">
      <c r="X3152" t="inlineStr">
        <is>
          <t>L0203168</t>
        </is>
      </c>
      <c r="Y3152" t="inlineStr">
        <is>
          <t>2026-03-13</t>
        </is>
      </c>
      <c r="Z3152" t="inlineStr">
        <is>
          <t>home_use</t>
        </is>
      </c>
      <c r="AA3152" t="inlineStr">
        <is>
          <t>IMP00306</t>
        </is>
      </c>
      <c r="AB3152" t="inlineStr">
        <is>
          <t>T102141</t>
        </is>
      </c>
      <c r="AC3152" s="32" t="n">
        <v>542019.61</v>
      </c>
      <c r="AD3152" s="32" t="n">
        <v>56912.06</v>
      </c>
      <c r="AE3152" s="35">
        <f>(LEFT(Y3152,4)-Parameters!$B$23)*12+MID(Y3152,6,2)-Parameters!$B$24+1</f>
        <v/>
      </c>
    </row>
    <row r="3153">
      <c r="X3153" t="inlineStr">
        <is>
          <t>L0203169</t>
        </is>
      </c>
      <c r="Y3153" t="inlineStr">
        <is>
          <t>2026-03-13</t>
        </is>
      </c>
      <c r="Z3153" t="inlineStr">
        <is>
          <t>home_use</t>
        </is>
      </c>
      <c r="AA3153" t="inlineStr">
        <is>
          <t>IMP00306</t>
        </is>
      </c>
      <c r="AB3153" t="inlineStr">
        <is>
          <t>T102141</t>
        </is>
      </c>
      <c r="AC3153" s="32" t="n">
        <v>342311.91</v>
      </c>
      <c r="AD3153" s="32" t="n">
        <v>35942.75</v>
      </c>
      <c r="AE3153" s="35">
        <f>(LEFT(Y3153,4)-Parameters!$B$23)*12+MID(Y3153,6,2)-Parameters!$B$24+1</f>
        <v/>
      </c>
    </row>
    <row r="3154">
      <c r="X3154" t="inlineStr">
        <is>
          <t>L0203425</t>
        </is>
      </c>
      <c r="Y3154" t="inlineStr">
        <is>
          <t>2026-03-14</t>
        </is>
      </c>
      <c r="Z3154" t="inlineStr">
        <is>
          <t>home_use</t>
        </is>
      </c>
      <c r="AA3154" t="inlineStr">
        <is>
          <t>IMP00306</t>
        </is>
      </c>
      <c r="AB3154" t="inlineStr">
        <is>
          <t>T102141</t>
        </is>
      </c>
      <c r="AC3154" s="32" t="n">
        <v>317527.84</v>
      </c>
      <c r="AD3154" s="32" t="n">
        <v>39690.98</v>
      </c>
      <c r="AE3154" s="35">
        <f>(LEFT(Y3154,4)-Parameters!$B$23)*12+MID(Y3154,6,2)-Parameters!$B$24+1</f>
        <v/>
      </c>
    </row>
    <row r="3155">
      <c r="X3155" t="inlineStr">
        <is>
          <t>L0203426</t>
        </is>
      </c>
      <c r="Y3155" t="inlineStr">
        <is>
          <t>2026-03-14</t>
        </is>
      </c>
      <c r="Z3155" t="inlineStr">
        <is>
          <t>warehouse_out</t>
        </is>
      </c>
      <c r="AA3155" t="inlineStr">
        <is>
          <t>IMP00306</t>
        </is>
      </c>
      <c r="AB3155" t="inlineStr">
        <is>
          <t>T102141</t>
        </is>
      </c>
      <c r="AC3155" s="32" t="n">
        <v>948445.71</v>
      </c>
      <c r="AD3155" s="32" t="n">
        <v>99586.8</v>
      </c>
      <c r="AE3155" s="35">
        <f>(LEFT(Y3155,4)-Parameters!$B$23)*12+MID(Y3155,6,2)-Parameters!$B$24+1</f>
        <v/>
      </c>
    </row>
    <row r="3156">
      <c r="X3156" t="inlineStr">
        <is>
          <t>L0203427</t>
        </is>
      </c>
      <c r="Y3156" t="inlineStr">
        <is>
          <t>2026-03-14</t>
        </is>
      </c>
      <c r="Z3156" t="inlineStr">
        <is>
          <t>home_use</t>
        </is>
      </c>
      <c r="AA3156" t="inlineStr">
        <is>
          <t>IMP00306</t>
        </is>
      </c>
      <c r="AB3156" t="inlineStr">
        <is>
          <t>T102141</t>
        </is>
      </c>
      <c r="AC3156" s="32" t="n">
        <v>694030.05</v>
      </c>
      <c r="AD3156" s="32" t="n">
        <v>72873.14999999999</v>
      </c>
      <c r="AE3156" s="35">
        <f>(LEFT(Y3156,4)-Parameters!$B$23)*12+MID(Y3156,6,2)-Parameters!$B$24+1</f>
        <v/>
      </c>
    </row>
    <row r="3157">
      <c r="X3157" t="inlineStr">
        <is>
          <t>L0203677</t>
        </is>
      </c>
      <c r="Y3157" t="inlineStr">
        <is>
          <t>2026-03-15</t>
        </is>
      </c>
      <c r="Z3157" t="inlineStr">
        <is>
          <t>home_use</t>
        </is>
      </c>
      <c r="AA3157" t="inlineStr">
        <is>
          <t>IMP00306</t>
        </is>
      </c>
      <c r="AB3157" t="inlineStr">
        <is>
          <t>T102141</t>
        </is>
      </c>
      <c r="AC3157" s="32" t="n">
        <v>496911.76</v>
      </c>
      <c r="AD3157" s="32" t="n">
        <v>52175.74</v>
      </c>
      <c r="AE3157" s="35">
        <f>(LEFT(Y3157,4)-Parameters!$B$23)*12+MID(Y3157,6,2)-Parameters!$B$24+1</f>
        <v/>
      </c>
    </row>
    <row r="3158">
      <c r="X3158" t="inlineStr">
        <is>
          <t>L0203933</t>
        </is>
      </c>
      <c r="Y3158" t="inlineStr">
        <is>
          <t>2026-03-16</t>
        </is>
      </c>
      <c r="Z3158" t="inlineStr">
        <is>
          <t>home_use</t>
        </is>
      </c>
      <c r="AA3158" t="inlineStr">
        <is>
          <t>IMP00306</t>
        </is>
      </c>
      <c r="AB3158" t="inlineStr">
        <is>
          <t>T102141</t>
        </is>
      </c>
      <c r="AC3158" s="32" t="n">
        <v>396125.23</v>
      </c>
      <c r="AD3158" s="32" t="n">
        <v>41593.15</v>
      </c>
      <c r="AE3158" s="35">
        <f>(LEFT(Y3158,4)-Parameters!$B$23)*12+MID(Y3158,6,2)-Parameters!$B$24+1</f>
        <v/>
      </c>
    </row>
    <row r="3159">
      <c r="X3159" t="inlineStr">
        <is>
          <t>L0203934</t>
        </is>
      </c>
      <c r="Y3159" t="inlineStr">
        <is>
          <t>2026-03-16</t>
        </is>
      </c>
      <c r="Z3159" t="inlineStr">
        <is>
          <t>home_use</t>
        </is>
      </c>
      <c r="AA3159" t="inlineStr">
        <is>
          <t>IMP00306</t>
        </is>
      </c>
      <c r="AB3159" t="inlineStr">
        <is>
          <t>T102141</t>
        </is>
      </c>
      <c r="AC3159" s="32" t="n">
        <v>599988.3100000001</v>
      </c>
      <c r="AD3159" s="32" t="n">
        <v>68998.66</v>
      </c>
      <c r="AE3159" s="35">
        <f>(LEFT(Y3159,4)-Parameters!$B$23)*12+MID(Y3159,6,2)-Parameters!$B$24+1</f>
        <v/>
      </c>
    </row>
    <row r="3160">
      <c r="X3160" t="inlineStr">
        <is>
          <t>L0203935</t>
        </is>
      </c>
      <c r="Y3160" t="inlineStr">
        <is>
          <t>2026-03-16</t>
        </is>
      </c>
      <c r="Z3160" t="inlineStr">
        <is>
          <t>home_use</t>
        </is>
      </c>
      <c r="AA3160" t="inlineStr">
        <is>
          <t>IMP00306</t>
        </is>
      </c>
      <c r="AB3160" t="inlineStr">
        <is>
          <t>T102141</t>
        </is>
      </c>
      <c r="AC3160" s="32" t="n">
        <v>175645.2</v>
      </c>
      <c r="AD3160" s="32" t="n">
        <v>18442.75</v>
      </c>
      <c r="AE3160" s="35">
        <f>(LEFT(Y3160,4)-Parameters!$B$23)*12+MID(Y3160,6,2)-Parameters!$B$24+1</f>
        <v/>
      </c>
    </row>
    <row r="3161">
      <c r="X3161" t="inlineStr">
        <is>
          <t>L0204193</t>
        </is>
      </c>
      <c r="Y3161" t="inlineStr">
        <is>
          <t>2026-03-17</t>
        </is>
      </c>
      <c r="Z3161" t="inlineStr">
        <is>
          <t>home_use</t>
        </is>
      </c>
      <c r="AA3161" t="inlineStr">
        <is>
          <t>IMP00306</t>
        </is>
      </c>
      <c r="AB3161" t="inlineStr">
        <is>
          <t>T102141</t>
        </is>
      </c>
      <c r="AC3161" s="32" t="n">
        <v>395439.49</v>
      </c>
      <c r="AD3161" s="32" t="n">
        <v>49429.94</v>
      </c>
      <c r="AE3161" s="35">
        <f>(LEFT(Y3161,4)-Parameters!$B$23)*12+MID(Y3161,6,2)-Parameters!$B$24+1</f>
        <v/>
      </c>
    </row>
    <row r="3162">
      <c r="X3162" t="inlineStr">
        <is>
          <t>L0204194</t>
        </is>
      </c>
      <c r="Y3162" t="inlineStr">
        <is>
          <t>2026-03-17</t>
        </is>
      </c>
      <c r="Z3162" t="inlineStr">
        <is>
          <t>home_use</t>
        </is>
      </c>
      <c r="AA3162" t="inlineStr">
        <is>
          <t>IMP00306</t>
        </is>
      </c>
      <c r="AB3162" t="inlineStr">
        <is>
          <t>T102141</t>
        </is>
      </c>
      <c r="AC3162" s="32" t="n">
        <v>327636.85</v>
      </c>
      <c r="AD3162" s="32" t="n">
        <v>34401.87</v>
      </c>
      <c r="AE3162" s="35">
        <f>(LEFT(Y3162,4)-Parameters!$B$23)*12+MID(Y3162,6,2)-Parameters!$B$24+1</f>
        <v/>
      </c>
    </row>
    <row r="3163">
      <c r="X3163" t="inlineStr">
        <is>
          <t>L0204195</t>
        </is>
      </c>
      <c r="Y3163" t="inlineStr">
        <is>
          <t>2026-03-17</t>
        </is>
      </c>
      <c r="Z3163" t="inlineStr">
        <is>
          <t>home_use</t>
        </is>
      </c>
      <c r="AA3163" t="inlineStr">
        <is>
          <t>IMP00306</t>
        </is>
      </c>
      <c r="AB3163" t="inlineStr">
        <is>
          <t>T102141</t>
        </is>
      </c>
      <c r="AC3163" s="32" t="n">
        <v>459027.85</v>
      </c>
      <c r="AD3163" s="32" t="n">
        <v>57378.48</v>
      </c>
      <c r="AE3163" s="35">
        <f>(LEFT(Y3163,4)-Parameters!$B$23)*12+MID(Y3163,6,2)-Parameters!$B$24+1</f>
        <v/>
      </c>
    </row>
    <row r="3164">
      <c r="X3164" t="inlineStr">
        <is>
          <t>L0204196</t>
        </is>
      </c>
      <c r="Y3164" t="inlineStr">
        <is>
          <t>2026-03-17</t>
        </is>
      </c>
      <c r="Z3164" t="inlineStr">
        <is>
          <t>home_use</t>
        </is>
      </c>
      <c r="AA3164" t="inlineStr">
        <is>
          <t>IMP00306</t>
        </is>
      </c>
      <c r="AB3164" t="inlineStr">
        <is>
          <t>T102141</t>
        </is>
      </c>
      <c r="AC3164" s="32" t="n">
        <v>986931.24</v>
      </c>
      <c r="AD3164" s="32" t="n">
        <v>103627.78</v>
      </c>
      <c r="AE3164" s="35">
        <f>(LEFT(Y3164,4)-Parameters!$B$23)*12+MID(Y3164,6,2)-Parameters!$B$24+1</f>
        <v/>
      </c>
    </row>
    <row r="3165">
      <c r="X3165" t="inlineStr">
        <is>
          <t>L0204197</t>
        </is>
      </c>
      <c r="Y3165" t="inlineStr">
        <is>
          <t>2026-03-17</t>
        </is>
      </c>
      <c r="Z3165" t="inlineStr">
        <is>
          <t>home_use</t>
        </is>
      </c>
      <c r="AA3165" t="inlineStr">
        <is>
          <t>IMP00306</t>
        </is>
      </c>
      <c r="AB3165" t="inlineStr">
        <is>
          <t>T102141</t>
        </is>
      </c>
      <c r="AC3165" s="32" t="n">
        <v>300723.82</v>
      </c>
      <c r="AD3165" s="32" t="n">
        <v>37590.48</v>
      </c>
      <c r="AE3165" s="35">
        <f>(LEFT(Y3165,4)-Parameters!$B$23)*12+MID(Y3165,6,2)-Parameters!$B$24+1</f>
        <v/>
      </c>
    </row>
    <row r="3166">
      <c r="X3166" t="inlineStr">
        <is>
          <t>L0204431</t>
        </is>
      </c>
      <c r="Y3166" t="inlineStr">
        <is>
          <t>2026-03-18</t>
        </is>
      </c>
      <c r="Z3166" t="inlineStr">
        <is>
          <t>home_use</t>
        </is>
      </c>
      <c r="AA3166" t="inlineStr">
        <is>
          <t>IMP00306</t>
        </is>
      </c>
      <c r="AB3166" t="inlineStr">
        <is>
          <t>T102141</t>
        </is>
      </c>
      <c r="AC3166" s="32" t="n">
        <v>688390.29</v>
      </c>
      <c r="AD3166" s="32" t="n">
        <v>72280.98</v>
      </c>
      <c r="AE3166" s="35">
        <f>(LEFT(Y3166,4)-Parameters!$B$23)*12+MID(Y3166,6,2)-Parameters!$B$24+1</f>
        <v/>
      </c>
    </row>
    <row r="3167">
      <c r="X3167" t="inlineStr">
        <is>
          <t>L0204432</t>
        </is>
      </c>
      <c r="Y3167" t="inlineStr">
        <is>
          <t>2026-03-18</t>
        </is>
      </c>
      <c r="Z3167" t="inlineStr">
        <is>
          <t>home_use</t>
        </is>
      </c>
      <c r="AA3167" t="inlineStr">
        <is>
          <t>IMP00306</t>
        </is>
      </c>
      <c r="AB3167" t="inlineStr">
        <is>
          <t>T102141</t>
        </is>
      </c>
      <c r="AC3167" s="32" t="n">
        <v>767779.08</v>
      </c>
      <c r="AD3167" s="32" t="n">
        <v>80616.8</v>
      </c>
      <c r="AE3167" s="35">
        <f>(LEFT(Y3167,4)-Parameters!$B$23)*12+MID(Y3167,6,2)-Parameters!$B$24+1</f>
        <v/>
      </c>
    </row>
    <row r="3168">
      <c r="X3168" t="inlineStr">
        <is>
          <t>L0204437</t>
        </is>
      </c>
      <c r="Y3168" t="inlineStr">
        <is>
          <t>2026-03-18</t>
        </is>
      </c>
      <c r="Z3168" t="inlineStr">
        <is>
          <t>home_use</t>
        </is>
      </c>
      <c r="AA3168" t="inlineStr">
        <is>
          <t>IMP00306</t>
        </is>
      </c>
      <c r="AB3168" t="inlineStr">
        <is>
          <t>T102141</t>
        </is>
      </c>
      <c r="AC3168" s="32" t="n">
        <v>1075654.95</v>
      </c>
      <c r="AD3168" s="32" t="n">
        <v>134456.87</v>
      </c>
      <c r="AE3168" s="35">
        <f>(LEFT(Y3168,4)-Parameters!$B$23)*12+MID(Y3168,6,2)-Parameters!$B$24+1</f>
        <v/>
      </c>
    </row>
    <row r="3169">
      <c r="X3169" t="inlineStr">
        <is>
          <t>L0204941</t>
        </is>
      </c>
      <c r="Y3169" t="inlineStr">
        <is>
          <t>2026-03-20</t>
        </is>
      </c>
      <c r="Z3169" t="inlineStr">
        <is>
          <t>home_use</t>
        </is>
      </c>
      <c r="AA3169" t="inlineStr">
        <is>
          <t>IMP00306</t>
        </is>
      </c>
      <c r="AB3169" t="inlineStr">
        <is>
          <t>T102141</t>
        </is>
      </c>
      <c r="AC3169" s="32" t="n">
        <v>343703.17</v>
      </c>
      <c r="AD3169" s="32" t="n">
        <v>36088.83</v>
      </c>
      <c r="AE3169" s="35">
        <f>(LEFT(Y3169,4)-Parameters!$B$23)*12+MID(Y3169,6,2)-Parameters!$B$24+1</f>
        <v/>
      </c>
    </row>
    <row r="3170">
      <c r="X3170" t="inlineStr">
        <is>
          <t>L0204942</t>
        </is>
      </c>
      <c r="Y3170" t="inlineStr">
        <is>
          <t>2026-03-20</t>
        </is>
      </c>
      <c r="Z3170" t="inlineStr">
        <is>
          <t>home_use</t>
        </is>
      </c>
      <c r="AA3170" t="inlineStr">
        <is>
          <t>IMP00306</t>
        </is>
      </c>
      <c r="AB3170" t="inlineStr">
        <is>
          <t>T102141</t>
        </is>
      </c>
      <c r="AC3170" s="32" t="n">
        <v>1265160.64</v>
      </c>
      <c r="AD3170" s="32" t="n">
        <v>132841.87</v>
      </c>
      <c r="AE3170" s="35">
        <f>(LEFT(Y3170,4)-Parameters!$B$23)*12+MID(Y3170,6,2)-Parameters!$B$24+1</f>
        <v/>
      </c>
    </row>
    <row r="3171">
      <c r="X3171" t="inlineStr">
        <is>
          <t>L0204943</t>
        </is>
      </c>
      <c r="Y3171" t="inlineStr">
        <is>
          <t>2026-03-20</t>
        </is>
      </c>
      <c r="Z3171" t="inlineStr">
        <is>
          <t>home_use</t>
        </is>
      </c>
      <c r="AA3171" t="inlineStr">
        <is>
          <t>IMP00306</t>
        </is>
      </c>
      <c r="AB3171" t="inlineStr">
        <is>
          <t>T102141</t>
        </is>
      </c>
      <c r="AC3171" s="32" t="n">
        <v>621334.61</v>
      </c>
      <c r="AD3171" s="32" t="n">
        <v>65240.13</v>
      </c>
      <c r="AE3171" s="35">
        <f>(LEFT(Y3171,4)-Parameters!$B$23)*12+MID(Y3171,6,2)-Parameters!$B$24+1</f>
        <v/>
      </c>
    </row>
    <row r="3172">
      <c r="X3172" t="inlineStr">
        <is>
          <t>L0204944</t>
        </is>
      </c>
      <c r="Y3172" t="inlineStr">
        <is>
          <t>2026-03-20</t>
        </is>
      </c>
      <c r="Z3172" t="inlineStr">
        <is>
          <t>home_use</t>
        </is>
      </c>
      <c r="AA3172" t="inlineStr">
        <is>
          <t>IMP00306</t>
        </is>
      </c>
      <c r="AB3172" t="inlineStr">
        <is>
          <t>T102141</t>
        </is>
      </c>
      <c r="AC3172" s="32" t="n">
        <v>350826.97</v>
      </c>
      <c r="AD3172" s="32" t="n">
        <v>43853.37</v>
      </c>
      <c r="AE3172" s="35">
        <f>(LEFT(Y3172,4)-Parameters!$B$23)*12+MID(Y3172,6,2)-Parameters!$B$24+1</f>
        <v/>
      </c>
    </row>
    <row r="3173">
      <c r="X3173" t="inlineStr">
        <is>
          <t>L0204945</t>
        </is>
      </c>
      <c r="Y3173" t="inlineStr">
        <is>
          <t>2026-03-20</t>
        </is>
      </c>
      <c r="Z3173" t="inlineStr">
        <is>
          <t>home_use</t>
        </is>
      </c>
      <c r="AA3173" t="inlineStr">
        <is>
          <t>IMP00306</t>
        </is>
      </c>
      <c r="AB3173" t="inlineStr">
        <is>
          <t>T102141</t>
        </is>
      </c>
      <c r="AC3173" s="32" t="n">
        <v>645044.74</v>
      </c>
      <c r="AD3173" s="32" t="n">
        <v>80630.59</v>
      </c>
      <c r="AE3173" s="35">
        <f>(LEFT(Y3173,4)-Parameters!$B$23)*12+MID(Y3173,6,2)-Parameters!$B$24+1</f>
        <v/>
      </c>
    </row>
    <row r="3174">
      <c r="X3174" t="inlineStr">
        <is>
          <t>L0204947</t>
        </is>
      </c>
      <c r="Y3174" t="inlineStr">
        <is>
          <t>2026-03-20</t>
        </is>
      </c>
      <c r="Z3174" t="inlineStr">
        <is>
          <t>warehouse_out</t>
        </is>
      </c>
      <c r="AA3174" t="inlineStr">
        <is>
          <t>IMP00306</t>
        </is>
      </c>
      <c r="AB3174" t="inlineStr">
        <is>
          <t>T102141</t>
        </is>
      </c>
      <c r="AC3174" s="32" t="n">
        <v>257206.6</v>
      </c>
      <c r="AD3174" s="32" t="n">
        <v>27006.69</v>
      </c>
      <c r="AE3174" s="35">
        <f>(LEFT(Y3174,4)-Parameters!$B$23)*12+MID(Y3174,6,2)-Parameters!$B$24+1</f>
        <v/>
      </c>
    </row>
    <row r="3175">
      <c r="X3175" t="inlineStr">
        <is>
          <t>L0204949</t>
        </is>
      </c>
      <c r="Y3175" t="inlineStr">
        <is>
          <t>2026-03-20</t>
        </is>
      </c>
      <c r="Z3175" t="inlineStr">
        <is>
          <t>home_use</t>
        </is>
      </c>
      <c r="AA3175" t="inlineStr">
        <is>
          <t>IMP00306</t>
        </is>
      </c>
      <c r="AB3175" t="inlineStr">
        <is>
          <t>T102141</t>
        </is>
      </c>
      <c r="AC3175" s="32" t="n">
        <v>548372.65</v>
      </c>
      <c r="AD3175" s="32" t="n">
        <v>68546.58</v>
      </c>
      <c r="AE3175" s="35">
        <f>(LEFT(Y3175,4)-Parameters!$B$23)*12+MID(Y3175,6,2)-Parameters!$B$24+1</f>
        <v/>
      </c>
    </row>
    <row r="3176">
      <c r="X3176" t="inlineStr">
        <is>
          <t>L0204950</t>
        </is>
      </c>
      <c r="Y3176" t="inlineStr">
        <is>
          <t>2026-03-20</t>
        </is>
      </c>
      <c r="Z3176" t="inlineStr">
        <is>
          <t>home_use</t>
        </is>
      </c>
      <c r="AA3176" t="inlineStr">
        <is>
          <t>IMP00306</t>
        </is>
      </c>
      <c r="AB3176" t="inlineStr">
        <is>
          <t>T102141</t>
        </is>
      </c>
      <c r="AC3176" s="32" t="n">
        <v>1779400.72</v>
      </c>
      <c r="AD3176" s="32" t="n">
        <v>222425.09</v>
      </c>
      <c r="AE3176" s="35">
        <f>(LEFT(Y3176,4)-Parameters!$B$23)*12+MID(Y3176,6,2)-Parameters!$B$24+1</f>
        <v/>
      </c>
    </row>
    <row r="3177">
      <c r="X3177" t="inlineStr">
        <is>
          <t>L0204951</t>
        </is>
      </c>
      <c r="Y3177" t="inlineStr">
        <is>
          <t>2026-03-20</t>
        </is>
      </c>
      <c r="Z3177" t="inlineStr">
        <is>
          <t>home_use</t>
        </is>
      </c>
      <c r="AA3177" t="inlineStr">
        <is>
          <t>IMP00306</t>
        </is>
      </c>
      <c r="AB3177" t="inlineStr">
        <is>
          <t>T102141</t>
        </is>
      </c>
      <c r="AC3177" s="32" t="n">
        <v>629364.15</v>
      </c>
      <c r="AD3177" s="32" t="n">
        <v>66083.24000000001</v>
      </c>
      <c r="AE3177" s="35">
        <f>(LEFT(Y3177,4)-Parameters!$B$23)*12+MID(Y3177,6,2)-Parameters!$B$24+1</f>
        <v/>
      </c>
    </row>
    <row r="3178">
      <c r="X3178" t="inlineStr">
        <is>
          <t>L0204952</t>
        </is>
      </c>
      <c r="Y3178" t="inlineStr">
        <is>
          <t>2026-03-20</t>
        </is>
      </c>
      <c r="Z3178" t="inlineStr">
        <is>
          <t>home_use</t>
        </is>
      </c>
      <c r="AA3178" t="inlineStr">
        <is>
          <t>IMP00306</t>
        </is>
      </c>
      <c r="AB3178" t="inlineStr">
        <is>
          <t>T102141</t>
        </is>
      </c>
      <c r="AC3178" s="32" t="n">
        <v>354238.71</v>
      </c>
      <c r="AD3178" s="32" t="n">
        <v>37195.06</v>
      </c>
      <c r="AE3178" s="35">
        <f>(LEFT(Y3178,4)-Parameters!$B$23)*12+MID(Y3178,6,2)-Parameters!$B$24+1</f>
        <v/>
      </c>
    </row>
    <row r="3179">
      <c r="X3179" t="inlineStr">
        <is>
          <t>L0205215</t>
        </is>
      </c>
      <c r="Y3179" t="inlineStr">
        <is>
          <t>2026-03-21</t>
        </is>
      </c>
      <c r="Z3179" t="inlineStr">
        <is>
          <t>home_use</t>
        </is>
      </c>
      <c r="AA3179" t="inlineStr">
        <is>
          <t>IMP00306</t>
        </is>
      </c>
      <c r="AB3179" t="inlineStr">
        <is>
          <t>T102141</t>
        </is>
      </c>
      <c r="AC3179" s="32" t="n">
        <v>586584.38</v>
      </c>
      <c r="AD3179" s="32" t="n">
        <v>61591.36</v>
      </c>
      <c r="AE3179" s="35">
        <f>(LEFT(Y3179,4)-Parameters!$B$23)*12+MID(Y3179,6,2)-Parameters!$B$24+1</f>
        <v/>
      </c>
    </row>
    <row r="3180">
      <c r="X3180" t="inlineStr">
        <is>
          <t>L0205216</t>
        </is>
      </c>
      <c r="Y3180" t="inlineStr">
        <is>
          <t>2026-03-21</t>
        </is>
      </c>
      <c r="Z3180" t="inlineStr">
        <is>
          <t>home_use</t>
        </is>
      </c>
      <c r="AA3180" t="inlineStr">
        <is>
          <t>IMP00306</t>
        </is>
      </c>
      <c r="AB3180" t="inlineStr">
        <is>
          <t>T102141</t>
        </is>
      </c>
      <c r="AC3180" s="32" t="n">
        <v>523838.02</v>
      </c>
      <c r="AD3180" s="32" t="n">
        <v>55002.99</v>
      </c>
      <c r="AE3180" s="35">
        <f>(LEFT(Y3180,4)-Parameters!$B$23)*12+MID(Y3180,6,2)-Parameters!$B$24+1</f>
        <v/>
      </c>
    </row>
    <row r="3181">
      <c r="X3181" t="inlineStr">
        <is>
          <t>L0205217</t>
        </is>
      </c>
      <c r="Y3181" t="inlineStr">
        <is>
          <t>2026-03-21</t>
        </is>
      </c>
      <c r="Z3181" t="inlineStr">
        <is>
          <t>home_use</t>
        </is>
      </c>
      <c r="AA3181" t="inlineStr">
        <is>
          <t>IMP00306</t>
        </is>
      </c>
      <c r="AB3181" t="inlineStr">
        <is>
          <t>T102141</t>
        </is>
      </c>
      <c r="AC3181" s="32" t="n">
        <v>640101.95</v>
      </c>
      <c r="AD3181" s="32" t="n">
        <v>67210.7</v>
      </c>
      <c r="AE3181" s="35">
        <f>(LEFT(Y3181,4)-Parameters!$B$23)*12+MID(Y3181,6,2)-Parameters!$B$24+1</f>
        <v/>
      </c>
    </row>
    <row r="3182">
      <c r="X3182" t="inlineStr">
        <is>
          <t>L0205218</t>
        </is>
      </c>
      <c r="Y3182" t="inlineStr">
        <is>
          <t>2026-03-21</t>
        </is>
      </c>
      <c r="Z3182" t="inlineStr">
        <is>
          <t>home_use</t>
        </is>
      </c>
      <c r="AA3182" t="inlineStr">
        <is>
          <t>IMP00306</t>
        </is>
      </c>
      <c r="AB3182" t="inlineStr">
        <is>
          <t>T102141</t>
        </is>
      </c>
      <c r="AC3182" s="32" t="n">
        <v>753626.03</v>
      </c>
      <c r="AD3182" s="32" t="n">
        <v>79130.73</v>
      </c>
      <c r="AE3182" s="35">
        <f>(LEFT(Y3182,4)-Parameters!$B$23)*12+MID(Y3182,6,2)-Parameters!$B$24+1</f>
        <v/>
      </c>
    </row>
    <row r="3183">
      <c r="X3183" t="inlineStr">
        <is>
          <t>L0205219</t>
        </is>
      </c>
      <c r="Y3183" t="inlineStr">
        <is>
          <t>2026-03-21</t>
        </is>
      </c>
      <c r="Z3183" t="inlineStr">
        <is>
          <t>home_use</t>
        </is>
      </c>
      <c r="AA3183" t="inlineStr">
        <is>
          <t>IMP00306</t>
        </is>
      </c>
      <c r="AB3183" t="inlineStr">
        <is>
          <t>T102141</t>
        </is>
      </c>
      <c r="AC3183" s="32" t="n">
        <v>290008.13</v>
      </c>
      <c r="AD3183" s="32" t="n">
        <v>30450.85</v>
      </c>
      <c r="AE3183" s="35">
        <f>(LEFT(Y3183,4)-Parameters!$B$23)*12+MID(Y3183,6,2)-Parameters!$B$24+1</f>
        <v/>
      </c>
    </row>
    <row r="3184">
      <c r="X3184" t="inlineStr">
        <is>
          <t>L0205221</t>
        </is>
      </c>
      <c r="Y3184" t="inlineStr">
        <is>
          <t>2026-03-21</t>
        </is>
      </c>
      <c r="Z3184" t="inlineStr">
        <is>
          <t>home_use</t>
        </is>
      </c>
      <c r="AA3184" t="inlineStr">
        <is>
          <t>IMP00306</t>
        </is>
      </c>
      <c r="AB3184" t="inlineStr">
        <is>
          <t>T102141</t>
        </is>
      </c>
      <c r="AC3184" s="32" t="n">
        <v>412267.55</v>
      </c>
      <c r="AD3184" s="32" t="n">
        <v>51533.44</v>
      </c>
      <c r="AE3184" s="35">
        <f>(LEFT(Y3184,4)-Parameters!$B$23)*12+MID(Y3184,6,2)-Parameters!$B$24+1</f>
        <v/>
      </c>
    </row>
    <row r="3185">
      <c r="X3185" t="inlineStr">
        <is>
          <t>L0205526</t>
        </is>
      </c>
      <c r="Y3185" t="inlineStr">
        <is>
          <t>2026-03-22</t>
        </is>
      </c>
      <c r="Z3185" t="inlineStr">
        <is>
          <t>home_use</t>
        </is>
      </c>
      <c r="AA3185" t="inlineStr">
        <is>
          <t>IMP00306</t>
        </is>
      </c>
      <c r="AB3185" t="inlineStr">
        <is>
          <t>T102141</t>
        </is>
      </c>
      <c r="AC3185" s="32" t="n">
        <v>2109104.08</v>
      </c>
      <c r="AD3185" s="32" t="n">
        <v>221455.93</v>
      </c>
      <c r="AE3185" s="35">
        <f>(LEFT(Y3185,4)-Parameters!$B$23)*12+MID(Y3185,6,2)-Parameters!$B$24+1</f>
        <v/>
      </c>
    </row>
    <row r="3186">
      <c r="X3186" t="inlineStr">
        <is>
          <t>L0205527</t>
        </is>
      </c>
      <c r="Y3186" t="inlineStr">
        <is>
          <t>2026-03-22</t>
        </is>
      </c>
      <c r="Z3186" t="inlineStr">
        <is>
          <t>home_use</t>
        </is>
      </c>
      <c r="AA3186" t="inlineStr">
        <is>
          <t>IMP00306</t>
        </is>
      </c>
      <c r="AB3186" t="inlineStr">
        <is>
          <t>T102141</t>
        </is>
      </c>
      <c r="AC3186" s="32" t="n">
        <v>353680.77</v>
      </c>
      <c r="AD3186" s="32" t="n">
        <v>44210.1</v>
      </c>
      <c r="AE3186" s="35">
        <f>(LEFT(Y3186,4)-Parameters!$B$23)*12+MID(Y3186,6,2)-Parameters!$B$24+1</f>
        <v/>
      </c>
    </row>
    <row r="3187">
      <c r="X3187" t="inlineStr">
        <is>
          <t>L0205528</t>
        </is>
      </c>
      <c r="Y3187" t="inlineStr">
        <is>
          <t>2026-03-22</t>
        </is>
      </c>
      <c r="Z3187" t="inlineStr">
        <is>
          <t>home_use</t>
        </is>
      </c>
      <c r="AA3187" t="inlineStr">
        <is>
          <t>IMP00306</t>
        </is>
      </c>
      <c r="AB3187" t="inlineStr">
        <is>
          <t>T102141</t>
        </is>
      </c>
      <c r="AC3187" s="32" t="n">
        <v>953666.98</v>
      </c>
      <c r="AD3187" s="32" t="n">
        <v>100135.03</v>
      </c>
      <c r="AE3187" s="35">
        <f>(LEFT(Y3187,4)-Parameters!$B$23)*12+MID(Y3187,6,2)-Parameters!$B$24+1</f>
        <v/>
      </c>
    </row>
    <row r="3188">
      <c r="X3188" t="inlineStr">
        <is>
          <t>L0205529</t>
        </is>
      </c>
      <c r="Y3188" t="inlineStr">
        <is>
          <t>2026-03-22</t>
        </is>
      </c>
      <c r="Z3188" t="inlineStr">
        <is>
          <t>home_use</t>
        </is>
      </c>
      <c r="AA3188" t="inlineStr">
        <is>
          <t>IMP00306</t>
        </is>
      </c>
      <c r="AB3188" t="inlineStr">
        <is>
          <t>T102141</t>
        </is>
      </c>
      <c r="AC3188" s="32" t="n">
        <v>174156.79</v>
      </c>
      <c r="AD3188" s="32" t="n">
        <v>18286.46</v>
      </c>
      <c r="AE3188" s="35">
        <f>(LEFT(Y3188,4)-Parameters!$B$23)*12+MID(Y3188,6,2)-Parameters!$B$24+1</f>
        <v/>
      </c>
    </row>
    <row r="3189">
      <c r="X3189" t="inlineStr">
        <is>
          <t>L0205530</t>
        </is>
      </c>
      <c r="Y3189" t="inlineStr">
        <is>
          <t>2026-03-22</t>
        </is>
      </c>
      <c r="Z3189" t="inlineStr">
        <is>
          <t>home_use</t>
        </is>
      </c>
      <c r="AA3189" t="inlineStr">
        <is>
          <t>IMP00306</t>
        </is>
      </c>
      <c r="AB3189" t="inlineStr">
        <is>
          <t>T102141</t>
        </is>
      </c>
      <c r="AC3189" s="32" t="n">
        <v>271835.17</v>
      </c>
      <c r="AD3189" s="32" t="n">
        <v>28542.69</v>
      </c>
      <c r="AE3189" s="35">
        <f>(LEFT(Y3189,4)-Parameters!$B$23)*12+MID(Y3189,6,2)-Parameters!$B$24+1</f>
        <v/>
      </c>
    </row>
    <row r="3190">
      <c r="X3190" t="inlineStr">
        <is>
          <t>L0205532</t>
        </is>
      </c>
      <c r="Y3190" t="inlineStr">
        <is>
          <t>2026-03-22</t>
        </is>
      </c>
      <c r="Z3190" t="inlineStr">
        <is>
          <t>home_use</t>
        </is>
      </c>
      <c r="AA3190" t="inlineStr">
        <is>
          <t>IMP00306</t>
        </is>
      </c>
      <c r="AB3190" t="inlineStr">
        <is>
          <t>T102141</t>
        </is>
      </c>
      <c r="AC3190" s="32" t="n">
        <v>1338571.67</v>
      </c>
      <c r="AD3190" s="32" t="n">
        <v>167321.46</v>
      </c>
      <c r="AE3190" s="35">
        <f>(LEFT(Y3190,4)-Parameters!$B$23)*12+MID(Y3190,6,2)-Parameters!$B$24+1</f>
        <v/>
      </c>
    </row>
    <row r="3191">
      <c r="X3191" t="inlineStr">
        <is>
          <t>L0205533</t>
        </is>
      </c>
      <c r="Y3191" t="inlineStr">
        <is>
          <t>2026-03-22</t>
        </is>
      </c>
      <c r="Z3191" t="inlineStr">
        <is>
          <t>home_use</t>
        </is>
      </c>
      <c r="AA3191" t="inlineStr">
        <is>
          <t>IMP00306</t>
        </is>
      </c>
      <c r="AB3191" t="inlineStr">
        <is>
          <t>T102141</t>
        </is>
      </c>
      <c r="AC3191" s="32" t="n">
        <v>746050.88</v>
      </c>
      <c r="AD3191" s="32" t="n">
        <v>78335.34</v>
      </c>
      <c r="AE3191" s="35">
        <f>(LEFT(Y3191,4)-Parameters!$B$23)*12+MID(Y3191,6,2)-Parameters!$B$24+1</f>
        <v/>
      </c>
    </row>
    <row r="3192">
      <c r="X3192" t="inlineStr">
        <is>
          <t>L0205787</t>
        </is>
      </c>
      <c r="Y3192" t="inlineStr">
        <is>
          <t>2026-03-23</t>
        </is>
      </c>
      <c r="Z3192" t="inlineStr">
        <is>
          <t>home_use</t>
        </is>
      </c>
      <c r="AA3192" t="inlineStr">
        <is>
          <t>IMP00306</t>
        </is>
      </c>
      <c r="AB3192" t="inlineStr">
        <is>
          <t>T102141</t>
        </is>
      </c>
      <c r="AC3192" s="32" t="n">
        <v>254997.14</v>
      </c>
      <c r="AD3192" s="32" t="n">
        <v>25499.71</v>
      </c>
      <c r="AE3192" s="35">
        <f>(LEFT(Y3192,4)-Parameters!$B$23)*12+MID(Y3192,6,2)-Parameters!$B$24+1</f>
        <v/>
      </c>
    </row>
    <row r="3193">
      <c r="X3193" t="inlineStr">
        <is>
          <t>L0205789</t>
        </is>
      </c>
      <c r="Y3193" t="inlineStr">
        <is>
          <t>2026-03-23</t>
        </is>
      </c>
      <c r="Z3193" t="inlineStr">
        <is>
          <t>home_use</t>
        </is>
      </c>
      <c r="AA3193" t="inlineStr">
        <is>
          <t>IMP00306</t>
        </is>
      </c>
      <c r="AB3193" t="inlineStr">
        <is>
          <t>T102141</t>
        </is>
      </c>
      <c r="AC3193" s="32" t="n">
        <v>280260.73</v>
      </c>
      <c r="AD3193" s="32" t="n">
        <v>29427.38</v>
      </c>
      <c r="AE3193" s="35">
        <f>(LEFT(Y3193,4)-Parameters!$B$23)*12+MID(Y3193,6,2)-Parameters!$B$24+1</f>
        <v/>
      </c>
    </row>
    <row r="3194">
      <c r="X3194" t="inlineStr">
        <is>
          <t>L0205792</t>
        </is>
      </c>
      <c r="Y3194" t="inlineStr">
        <is>
          <t>2026-03-23</t>
        </is>
      </c>
      <c r="Z3194" t="inlineStr">
        <is>
          <t>home_use</t>
        </is>
      </c>
      <c r="AA3194" t="inlineStr">
        <is>
          <t>IMP00306</t>
        </is>
      </c>
      <c r="AB3194" t="inlineStr">
        <is>
          <t>T102141</t>
        </is>
      </c>
      <c r="AC3194" s="32" t="n">
        <v>1183031.26</v>
      </c>
      <c r="AD3194" s="32" t="n">
        <v>147878.91</v>
      </c>
      <c r="AE3194" s="35">
        <f>(LEFT(Y3194,4)-Parameters!$B$23)*12+MID(Y3194,6,2)-Parameters!$B$24+1</f>
        <v/>
      </c>
    </row>
    <row r="3195">
      <c r="X3195" t="inlineStr">
        <is>
          <t>L0205794</t>
        </is>
      </c>
      <c r="Y3195" t="inlineStr">
        <is>
          <t>2026-03-23</t>
        </is>
      </c>
      <c r="Z3195" t="inlineStr">
        <is>
          <t>home_use</t>
        </is>
      </c>
      <c r="AA3195" t="inlineStr">
        <is>
          <t>IMP00306</t>
        </is>
      </c>
      <c r="AB3195" t="inlineStr">
        <is>
          <t>T102141</t>
        </is>
      </c>
      <c r="AC3195" s="32" t="n">
        <v>585829.84</v>
      </c>
      <c r="AD3195" s="32" t="n">
        <v>73228.73</v>
      </c>
      <c r="AE3195" s="35">
        <f>(LEFT(Y3195,4)-Parameters!$B$23)*12+MID(Y3195,6,2)-Parameters!$B$24+1</f>
        <v/>
      </c>
    </row>
    <row r="3196">
      <c r="X3196" t="inlineStr">
        <is>
          <t>L0205796</t>
        </is>
      </c>
      <c r="Y3196" t="inlineStr">
        <is>
          <t>2026-03-23</t>
        </is>
      </c>
      <c r="Z3196" t="inlineStr">
        <is>
          <t>home_use</t>
        </is>
      </c>
      <c r="AA3196" t="inlineStr">
        <is>
          <t>IMP00306</t>
        </is>
      </c>
      <c r="AB3196" t="inlineStr">
        <is>
          <t>T102141</t>
        </is>
      </c>
      <c r="AC3196" s="32" t="n">
        <v>815571.8</v>
      </c>
      <c r="AD3196" s="32" t="n">
        <v>101946.47</v>
      </c>
      <c r="AE3196" s="35">
        <f>(LEFT(Y3196,4)-Parameters!$B$23)*12+MID(Y3196,6,2)-Parameters!$B$24+1</f>
        <v/>
      </c>
    </row>
    <row r="3197">
      <c r="X3197" t="inlineStr">
        <is>
          <t>L0205797</t>
        </is>
      </c>
      <c r="Y3197" t="inlineStr">
        <is>
          <t>2026-03-23</t>
        </is>
      </c>
      <c r="Z3197" t="inlineStr">
        <is>
          <t>home_use</t>
        </is>
      </c>
      <c r="AA3197" t="inlineStr">
        <is>
          <t>IMP00306</t>
        </is>
      </c>
      <c r="AB3197" t="inlineStr">
        <is>
          <t>T102141</t>
        </is>
      </c>
      <c r="AC3197" s="32" t="n">
        <v>4474663.52</v>
      </c>
      <c r="AD3197" s="32" t="n">
        <v>514586.3</v>
      </c>
      <c r="AE3197" s="35">
        <f>(LEFT(Y3197,4)-Parameters!$B$23)*12+MID(Y3197,6,2)-Parameters!$B$24+1</f>
        <v/>
      </c>
    </row>
    <row r="3198">
      <c r="X3198" t="inlineStr">
        <is>
          <t>L0206048</t>
        </is>
      </c>
      <c r="Y3198" t="inlineStr">
        <is>
          <t>2026-03-24</t>
        </is>
      </c>
      <c r="Z3198" t="inlineStr">
        <is>
          <t>home_use</t>
        </is>
      </c>
      <c r="AA3198" t="inlineStr">
        <is>
          <t>IMP00306</t>
        </is>
      </c>
      <c r="AB3198" t="inlineStr">
        <is>
          <t>T102141</t>
        </is>
      </c>
      <c r="AC3198" s="32" t="n">
        <v>2432735.4</v>
      </c>
      <c r="AD3198" s="32" t="n">
        <v>279764.57</v>
      </c>
      <c r="AE3198" s="35">
        <f>(LEFT(Y3198,4)-Parameters!$B$23)*12+MID(Y3198,6,2)-Parameters!$B$24+1</f>
        <v/>
      </c>
    </row>
    <row r="3199">
      <c r="X3199" t="inlineStr">
        <is>
          <t>L0206050</t>
        </is>
      </c>
      <c r="Y3199" t="inlineStr">
        <is>
          <t>2026-03-24</t>
        </is>
      </c>
      <c r="Z3199" t="inlineStr">
        <is>
          <t>home_use</t>
        </is>
      </c>
      <c r="AA3199" t="inlineStr">
        <is>
          <t>IMP00306</t>
        </is>
      </c>
      <c r="AB3199" t="inlineStr">
        <is>
          <t>T102141</t>
        </is>
      </c>
      <c r="AC3199" s="32" t="n">
        <v>741103.3199999999</v>
      </c>
      <c r="AD3199" s="32" t="n">
        <v>77815.85000000001</v>
      </c>
      <c r="AE3199" s="35">
        <f>(LEFT(Y3199,4)-Parameters!$B$23)*12+MID(Y3199,6,2)-Parameters!$B$24+1</f>
        <v/>
      </c>
    </row>
    <row r="3200">
      <c r="X3200" t="inlineStr">
        <is>
          <t>L0206051</t>
        </is>
      </c>
      <c r="Y3200" t="inlineStr">
        <is>
          <t>2026-03-24</t>
        </is>
      </c>
      <c r="Z3200" t="inlineStr">
        <is>
          <t>home_use</t>
        </is>
      </c>
      <c r="AA3200" t="inlineStr">
        <is>
          <t>IMP00306</t>
        </is>
      </c>
      <c r="AB3200" t="inlineStr">
        <is>
          <t>T102141</t>
        </is>
      </c>
      <c r="AC3200" s="32" t="n">
        <v>2213693.01</v>
      </c>
      <c r="AD3200" s="32" t="n">
        <v>232437.77</v>
      </c>
      <c r="AE3200" s="35">
        <f>(LEFT(Y3200,4)-Parameters!$B$23)*12+MID(Y3200,6,2)-Parameters!$B$24+1</f>
        <v/>
      </c>
    </row>
    <row r="3201">
      <c r="X3201" t="inlineStr">
        <is>
          <t>L0206052</t>
        </is>
      </c>
      <c r="Y3201" t="inlineStr">
        <is>
          <t>2026-03-24</t>
        </is>
      </c>
      <c r="Z3201" t="inlineStr">
        <is>
          <t>home_use</t>
        </is>
      </c>
      <c r="AA3201" t="inlineStr">
        <is>
          <t>IMP00306</t>
        </is>
      </c>
      <c r="AB3201" t="inlineStr">
        <is>
          <t>T102141</t>
        </is>
      </c>
      <c r="AC3201" s="32" t="n">
        <v>734558.9300000001</v>
      </c>
      <c r="AD3201" s="32" t="n">
        <v>91819.87</v>
      </c>
      <c r="AE3201" s="35">
        <f>(LEFT(Y3201,4)-Parameters!$B$23)*12+MID(Y3201,6,2)-Parameters!$B$24+1</f>
        <v/>
      </c>
    </row>
    <row r="3202">
      <c r="X3202" t="inlineStr">
        <is>
          <t>L0206054</t>
        </is>
      </c>
      <c r="Y3202" t="inlineStr">
        <is>
          <t>2026-03-24</t>
        </is>
      </c>
      <c r="Z3202" t="inlineStr">
        <is>
          <t>home_use</t>
        </is>
      </c>
      <c r="AA3202" t="inlineStr">
        <is>
          <t>IMP00306</t>
        </is>
      </c>
      <c r="AB3202" t="inlineStr">
        <is>
          <t>T102141</t>
        </is>
      </c>
      <c r="AC3202" s="32" t="n">
        <v>578956.91</v>
      </c>
      <c r="AD3202" s="32" t="n">
        <v>60790.48</v>
      </c>
      <c r="AE3202" s="35">
        <f>(LEFT(Y3202,4)-Parameters!$B$23)*12+MID(Y3202,6,2)-Parameters!$B$24+1</f>
        <v/>
      </c>
    </row>
    <row r="3203">
      <c r="X3203" t="inlineStr">
        <is>
          <t>L0206340</t>
        </is>
      </c>
      <c r="Y3203" t="inlineStr">
        <is>
          <t>2026-03-25</t>
        </is>
      </c>
      <c r="Z3203" t="inlineStr">
        <is>
          <t>home_use</t>
        </is>
      </c>
      <c r="AA3203" t="inlineStr">
        <is>
          <t>IMP00306</t>
        </is>
      </c>
      <c r="AB3203" t="inlineStr">
        <is>
          <t>T102141</t>
        </is>
      </c>
      <c r="AC3203" s="32" t="n">
        <v>441739.92</v>
      </c>
      <c r="AD3203" s="32" t="n">
        <v>55217.49</v>
      </c>
      <c r="AE3203" s="35">
        <f>(LEFT(Y3203,4)-Parameters!$B$23)*12+MID(Y3203,6,2)-Parameters!$B$24+1</f>
        <v/>
      </c>
    </row>
    <row r="3204">
      <c r="X3204" t="inlineStr">
        <is>
          <t>L0206342</t>
        </is>
      </c>
      <c r="Y3204" t="inlineStr">
        <is>
          <t>2026-03-25</t>
        </is>
      </c>
      <c r="Z3204" t="inlineStr">
        <is>
          <t>home_use</t>
        </is>
      </c>
      <c r="AA3204" t="inlineStr">
        <is>
          <t>IMP00306</t>
        </is>
      </c>
      <c r="AB3204" t="inlineStr">
        <is>
          <t>T102141</t>
        </is>
      </c>
      <c r="AC3204" s="32" t="n">
        <v>334481.63</v>
      </c>
      <c r="AD3204" s="32" t="n">
        <v>35120.57</v>
      </c>
      <c r="AE3204" s="35">
        <f>(LEFT(Y3204,4)-Parameters!$B$23)*12+MID(Y3204,6,2)-Parameters!$B$24+1</f>
        <v/>
      </c>
    </row>
    <row r="3205">
      <c r="X3205" t="inlineStr">
        <is>
          <t>L0206343</t>
        </is>
      </c>
      <c r="Y3205" t="inlineStr">
        <is>
          <t>2026-03-25</t>
        </is>
      </c>
      <c r="Z3205" t="inlineStr">
        <is>
          <t>home_use</t>
        </is>
      </c>
      <c r="AA3205" t="inlineStr">
        <is>
          <t>IMP00306</t>
        </is>
      </c>
      <c r="AB3205" t="inlineStr">
        <is>
          <t>T102141</t>
        </is>
      </c>
      <c r="AC3205" s="32" t="n">
        <v>1637795.25</v>
      </c>
      <c r="AD3205" s="32" t="n">
        <v>188346.45</v>
      </c>
      <c r="AE3205" s="35">
        <f>(LEFT(Y3205,4)-Parameters!$B$23)*12+MID(Y3205,6,2)-Parameters!$B$24+1</f>
        <v/>
      </c>
    </row>
    <row r="3206">
      <c r="X3206" t="inlineStr">
        <is>
          <t>L0206612</t>
        </is>
      </c>
      <c r="Y3206" t="inlineStr">
        <is>
          <t>2026-03-26</t>
        </is>
      </c>
      <c r="Z3206" t="inlineStr">
        <is>
          <t>warehouse_out</t>
        </is>
      </c>
      <c r="AA3206" t="inlineStr">
        <is>
          <t>IMP00306</t>
        </is>
      </c>
      <c r="AB3206" t="inlineStr">
        <is>
          <t>T102141</t>
        </is>
      </c>
      <c r="AC3206" s="32" t="n">
        <v>364827.95</v>
      </c>
      <c r="AD3206" s="32" t="n">
        <v>38306.93</v>
      </c>
      <c r="AE3206" s="35">
        <f>(LEFT(Y3206,4)-Parameters!$B$23)*12+MID(Y3206,6,2)-Parameters!$B$24+1</f>
        <v/>
      </c>
    </row>
    <row r="3207">
      <c r="X3207" t="inlineStr">
        <is>
          <t>L0206614</t>
        </is>
      </c>
      <c r="Y3207" t="inlineStr">
        <is>
          <t>2026-03-26</t>
        </is>
      </c>
      <c r="Z3207" t="inlineStr">
        <is>
          <t>home_use</t>
        </is>
      </c>
      <c r="AA3207" t="inlineStr">
        <is>
          <t>IMP00306</t>
        </is>
      </c>
      <c r="AB3207" t="inlineStr">
        <is>
          <t>T102141</t>
        </is>
      </c>
      <c r="AC3207" s="32" t="n">
        <v>787325.45</v>
      </c>
      <c r="AD3207" s="32" t="n">
        <v>82669.17</v>
      </c>
      <c r="AE3207" s="35">
        <f>(LEFT(Y3207,4)-Parameters!$B$23)*12+MID(Y3207,6,2)-Parameters!$B$24+1</f>
        <v/>
      </c>
    </row>
    <row r="3208">
      <c r="X3208" t="inlineStr">
        <is>
          <t>L0206867</t>
        </is>
      </c>
      <c r="Y3208" t="inlineStr">
        <is>
          <t>2026-03-27</t>
        </is>
      </c>
      <c r="Z3208" t="inlineStr">
        <is>
          <t>home_use</t>
        </is>
      </c>
      <c r="AA3208" t="inlineStr">
        <is>
          <t>IMP00306</t>
        </is>
      </c>
      <c r="AB3208" t="inlineStr">
        <is>
          <t>T102141</t>
        </is>
      </c>
      <c r="AC3208" s="32" t="n">
        <v>162035.41</v>
      </c>
      <c r="AD3208" s="32" t="n">
        <v>17013.72</v>
      </c>
      <c r="AE3208" s="35">
        <f>(LEFT(Y3208,4)-Parameters!$B$23)*12+MID(Y3208,6,2)-Parameters!$B$24+1</f>
        <v/>
      </c>
    </row>
    <row r="3209">
      <c r="X3209" t="inlineStr">
        <is>
          <t>L0206869</t>
        </is>
      </c>
      <c r="Y3209" t="inlineStr">
        <is>
          <t>2026-03-27</t>
        </is>
      </c>
      <c r="Z3209" t="inlineStr">
        <is>
          <t>home_use</t>
        </is>
      </c>
      <c r="AA3209" t="inlineStr">
        <is>
          <t>IMP00306</t>
        </is>
      </c>
      <c r="AB3209" t="inlineStr">
        <is>
          <t>T102141</t>
        </is>
      </c>
      <c r="AC3209" s="32" t="n">
        <v>446927.21</v>
      </c>
      <c r="AD3209" s="32" t="n">
        <v>46927.36</v>
      </c>
      <c r="AE3209" s="35">
        <f>(LEFT(Y3209,4)-Parameters!$B$23)*12+MID(Y3209,6,2)-Parameters!$B$24+1</f>
        <v/>
      </c>
    </row>
    <row r="3210">
      <c r="X3210" t="inlineStr">
        <is>
          <t>L0207163</t>
        </is>
      </c>
      <c r="Y3210" t="inlineStr">
        <is>
          <t>2026-03-28</t>
        </is>
      </c>
      <c r="Z3210" t="inlineStr">
        <is>
          <t>home_use</t>
        </is>
      </c>
      <c r="AA3210" t="inlineStr">
        <is>
          <t>IMP00306</t>
        </is>
      </c>
      <c r="AB3210" t="inlineStr">
        <is>
          <t>T102141</t>
        </is>
      </c>
      <c r="AC3210" s="32" t="n">
        <v>257287.66</v>
      </c>
      <c r="AD3210" s="32" t="n">
        <v>27015.2</v>
      </c>
      <c r="AE3210" s="35">
        <f>(LEFT(Y3210,4)-Parameters!$B$23)*12+MID(Y3210,6,2)-Parameters!$B$24+1</f>
        <v/>
      </c>
    </row>
    <row r="3211">
      <c r="X3211" t="inlineStr">
        <is>
          <t>L0207165</t>
        </is>
      </c>
      <c r="Y3211" t="inlineStr">
        <is>
          <t>2026-03-28</t>
        </is>
      </c>
      <c r="Z3211" t="inlineStr">
        <is>
          <t>home_use</t>
        </is>
      </c>
      <c r="AA3211" t="inlineStr">
        <is>
          <t>IMP00306</t>
        </is>
      </c>
      <c r="AB3211" t="inlineStr">
        <is>
          <t>T102141</t>
        </is>
      </c>
      <c r="AC3211" s="32" t="n">
        <v>361661.33</v>
      </c>
      <c r="AD3211" s="32" t="n">
        <v>37974.44</v>
      </c>
      <c r="AE3211" s="35">
        <f>(LEFT(Y3211,4)-Parameters!$B$23)*12+MID(Y3211,6,2)-Parameters!$B$24+1</f>
        <v/>
      </c>
    </row>
    <row r="3212">
      <c r="X3212" t="inlineStr">
        <is>
          <t>L0207166</t>
        </is>
      </c>
      <c r="Y3212" t="inlineStr">
        <is>
          <t>2026-03-28</t>
        </is>
      </c>
      <c r="Z3212" t="inlineStr">
        <is>
          <t>home_use</t>
        </is>
      </c>
      <c r="AA3212" t="inlineStr">
        <is>
          <t>IMP00306</t>
        </is>
      </c>
      <c r="AB3212" t="inlineStr">
        <is>
          <t>T102141</t>
        </is>
      </c>
      <c r="AC3212" s="32" t="n">
        <v>467994.98</v>
      </c>
      <c r="AD3212" s="32" t="n">
        <v>49139.47</v>
      </c>
      <c r="AE3212" s="35">
        <f>(LEFT(Y3212,4)-Parameters!$B$23)*12+MID(Y3212,6,2)-Parameters!$B$24+1</f>
        <v/>
      </c>
    </row>
    <row r="3213">
      <c r="X3213" t="inlineStr">
        <is>
          <t>L0207168</t>
        </is>
      </c>
      <c r="Y3213" t="inlineStr">
        <is>
          <t>2026-03-28</t>
        </is>
      </c>
      <c r="Z3213" t="inlineStr">
        <is>
          <t>home_use</t>
        </is>
      </c>
      <c r="AA3213" t="inlineStr">
        <is>
          <t>IMP00306</t>
        </is>
      </c>
      <c r="AB3213" t="inlineStr">
        <is>
          <t>T102141</t>
        </is>
      </c>
      <c r="AC3213" s="32" t="n">
        <v>194356.62</v>
      </c>
      <c r="AD3213" s="32" t="n">
        <v>20407.45</v>
      </c>
      <c r="AE3213" s="35">
        <f>(LEFT(Y3213,4)-Parameters!$B$23)*12+MID(Y3213,6,2)-Parameters!$B$24+1</f>
        <v/>
      </c>
    </row>
    <row r="3214">
      <c r="X3214" t="inlineStr">
        <is>
          <t>L0207169</t>
        </is>
      </c>
      <c r="Y3214" t="inlineStr">
        <is>
          <t>2026-03-28</t>
        </is>
      </c>
      <c r="Z3214" t="inlineStr">
        <is>
          <t>home_use</t>
        </is>
      </c>
      <c r="AA3214" t="inlineStr">
        <is>
          <t>IMP00306</t>
        </is>
      </c>
      <c r="AB3214" t="inlineStr">
        <is>
          <t>T102141</t>
        </is>
      </c>
      <c r="AC3214" s="32" t="n">
        <v>607481.83</v>
      </c>
      <c r="AD3214" s="32" t="n">
        <v>63785.59</v>
      </c>
      <c r="AE3214" s="35">
        <f>(LEFT(Y3214,4)-Parameters!$B$23)*12+MID(Y3214,6,2)-Parameters!$B$24+1</f>
        <v/>
      </c>
    </row>
    <row r="3215">
      <c r="X3215" t="inlineStr">
        <is>
          <t>L0207170</t>
        </is>
      </c>
      <c r="Y3215" t="inlineStr">
        <is>
          <t>2026-03-28</t>
        </is>
      </c>
      <c r="Z3215" t="inlineStr">
        <is>
          <t>home_use</t>
        </is>
      </c>
      <c r="AA3215" t="inlineStr">
        <is>
          <t>IMP00306</t>
        </is>
      </c>
      <c r="AB3215" t="inlineStr">
        <is>
          <t>T102141</t>
        </is>
      </c>
      <c r="AC3215" s="32" t="n">
        <v>408263.12</v>
      </c>
      <c r="AD3215" s="32" t="n">
        <v>42867.63</v>
      </c>
      <c r="AE3215" s="35">
        <f>(LEFT(Y3215,4)-Parameters!$B$23)*12+MID(Y3215,6,2)-Parameters!$B$24+1</f>
        <v/>
      </c>
    </row>
    <row r="3216">
      <c r="X3216" t="inlineStr">
        <is>
          <t>L0207171</t>
        </is>
      </c>
      <c r="Y3216" t="inlineStr">
        <is>
          <t>2026-03-28</t>
        </is>
      </c>
      <c r="Z3216" t="inlineStr">
        <is>
          <t>home_use</t>
        </is>
      </c>
      <c r="AA3216" t="inlineStr">
        <is>
          <t>IMP00306</t>
        </is>
      </c>
      <c r="AB3216" t="inlineStr">
        <is>
          <t>T102141</t>
        </is>
      </c>
      <c r="AC3216" s="32" t="n">
        <v>1949871.78</v>
      </c>
      <c r="AD3216" s="32" t="n">
        <v>224235.25</v>
      </c>
      <c r="AE3216" s="35">
        <f>(LEFT(Y3216,4)-Parameters!$B$23)*12+MID(Y3216,6,2)-Parameters!$B$24+1</f>
        <v/>
      </c>
    </row>
    <row r="3217">
      <c r="X3217" t="inlineStr">
        <is>
          <t>L0207172</t>
        </is>
      </c>
      <c r="Y3217" t="inlineStr">
        <is>
          <t>2026-03-28</t>
        </is>
      </c>
      <c r="Z3217" t="inlineStr">
        <is>
          <t>home_use</t>
        </is>
      </c>
      <c r="AA3217" t="inlineStr">
        <is>
          <t>IMP00306</t>
        </is>
      </c>
      <c r="AB3217" t="inlineStr">
        <is>
          <t>T102141</t>
        </is>
      </c>
      <c r="AC3217" s="32" t="n">
        <v>572065.53</v>
      </c>
      <c r="AD3217" s="32" t="n">
        <v>71508.19</v>
      </c>
      <c r="AE3217" s="35">
        <f>(LEFT(Y3217,4)-Parameters!$B$23)*12+MID(Y3217,6,2)-Parameters!$B$24+1</f>
        <v/>
      </c>
    </row>
    <row r="3218">
      <c r="X3218" t="inlineStr">
        <is>
          <t>L0207173</t>
        </is>
      </c>
      <c r="Y3218" t="inlineStr">
        <is>
          <t>2026-03-28</t>
        </is>
      </c>
      <c r="Z3218" t="inlineStr">
        <is>
          <t>home_use</t>
        </is>
      </c>
      <c r="AA3218" t="inlineStr">
        <is>
          <t>IMP00306</t>
        </is>
      </c>
      <c r="AB3218" t="inlineStr">
        <is>
          <t>T102141</t>
        </is>
      </c>
      <c r="AC3218" s="32" t="n">
        <v>316770.28</v>
      </c>
      <c r="AD3218" s="32" t="n">
        <v>33260.88</v>
      </c>
      <c r="AE3218" s="35">
        <f>(LEFT(Y3218,4)-Parameters!$B$23)*12+MID(Y3218,6,2)-Parameters!$B$24+1</f>
        <v/>
      </c>
    </row>
    <row r="3219">
      <c r="X3219" t="inlineStr">
        <is>
          <t>L0207463</t>
        </is>
      </c>
      <c r="Y3219" t="inlineStr">
        <is>
          <t>2026-04-01</t>
        </is>
      </c>
      <c r="Z3219" t="inlineStr">
        <is>
          <t>home_use</t>
        </is>
      </c>
      <c r="AA3219" t="inlineStr">
        <is>
          <t>IMP00306</t>
        </is>
      </c>
      <c r="AB3219" t="inlineStr">
        <is>
          <t>T102141</t>
        </is>
      </c>
      <c r="AC3219" s="32" t="n">
        <v>414612.56</v>
      </c>
      <c r="AD3219" s="32" t="n">
        <v>43534.32</v>
      </c>
      <c r="AE3219" s="35">
        <f>(LEFT(Y3219,4)-Parameters!$B$23)*12+MID(Y3219,6,2)-Parameters!$B$24+1</f>
        <v/>
      </c>
    </row>
    <row r="3220">
      <c r="X3220" t="inlineStr">
        <is>
          <t>L0207465</t>
        </is>
      </c>
      <c r="Y3220" t="inlineStr">
        <is>
          <t>2026-04-01</t>
        </is>
      </c>
      <c r="Z3220" t="inlineStr">
        <is>
          <t>home_use</t>
        </is>
      </c>
      <c r="AA3220" t="inlineStr">
        <is>
          <t>IMP00306</t>
        </is>
      </c>
      <c r="AB3220" t="inlineStr">
        <is>
          <t>T102141</t>
        </is>
      </c>
      <c r="AC3220" s="32" t="n">
        <v>1033904.38</v>
      </c>
      <c r="AD3220" s="32" t="n">
        <v>108559.96</v>
      </c>
      <c r="AE3220" s="35">
        <f>(LEFT(Y3220,4)-Parameters!$B$23)*12+MID(Y3220,6,2)-Parameters!$B$24+1</f>
        <v/>
      </c>
    </row>
    <row r="3221">
      <c r="X3221" t="inlineStr">
        <is>
          <t>L0207466</t>
        </is>
      </c>
      <c r="Y3221" t="inlineStr">
        <is>
          <t>2026-04-01</t>
        </is>
      </c>
      <c r="Z3221" t="inlineStr">
        <is>
          <t>home_use</t>
        </is>
      </c>
      <c r="AA3221" t="inlineStr">
        <is>
          <t>IMP00306</t>
        </is>
      </c>
      <c r="AB3221" t="inlineStr">
        <is>
          <t>T102141</t>
        </is>
      </c>
      <c r="AC3221" s="32" t="n">
        <v>859769.71</v>
      </c>
      <c r="AD3221" s="32" t="n">
        <v>90275.82000000001</v>
      </c>
      <c r="AE3221" s="35">
        <f>(LEFT(Y3221,4)-Parameters!$B$23)*12+MID(Y3221,6,2)-Parameters!$B$24+1</f>
        <v/>
      </c>
    </row>
    <row r="3222">
      <c r="X3222" t="inlineStr">
        <is>
          <t>L0207467</t>
        </is>
      </c>
      <c r="Y3222" t="inlineStr">
        <is>
          <t>2026-04-01</t>
        </is>
      </c>
      <c r="Z3222" t="inlineStr">
        <is>
          <t>home_use</t>
        </is>
      </c>
      <c r="AA3222" t="inlineStr">
        <is>
          <t>IMP00306</t>
        </is>
      </c>
      <c r="AB3222" t="inlineStr">
        <is>
          <t>T102141</t>
        </is>
      </c>
      <c r="AC3222" s="32" t="n">
        <v>442258.95</v>
      </c>
      <c r="AD3222" s="32" t="n">
        <v>55282.37</v>
      </c>
      <c r="AE3222" s="35">
        <f>(LEFT(Y3222,4)-Parameters!$B$23)*12+MID(Y3222,6,2)-Parameters!$B$24+1</f>
        <v/>
      </c>
    </row>
    <row r="3223">
      <c r="X3223" t="inlineStr">
        <is>
          <t>L0207468</t>
        </is>
      </c>
      <c r="Y3223" t="inlineStr">
        <is>
          <t>2026-04-01</t>
        </is>
      </c>
      <c r="Z3223" t="inlineStr">
        <is>
          <t>home_use</t>
        </is>
      </c>
      <c r="AA3223" t="inlineStr">
        <is>
          <t>IMP00306</t>
        </is>
      </c>
      <c r="AB3223" t="inlineStr">
        <is>
          <t>T102141</t>
        </is>
      </c>
      <c r="AC3223" s="32" t="n">
        <v>543408.63</v>
      </c>
      <c r="AD3223" s="32" t="n">
        <v>67926.08</v>
      </c>
      <c r="AE3223" s="35">
        <f>(LEFT(Y3223,4)-Parameters!$B$23)*12+MID(Y3223,6,2)-Parameters!$B$24+1</f>
        <v/>
      </c>
    </row>
    <row r="3224">
      <c r="X3224" t="inlineStr">
        <is>
          <t>L0207469</t>
        </is>
      </c>
      <c r="Y3224" t="inlineStr">
        <is>
          <t>2026-04-01</t>
        </is>
      </c>
      <c r="Z3224" t="inlineStr">
        <is>
          <t>home_use</t>
        </is>
      </c>
      <c r="AA3224" t="inlineStr">
        <is>
          <t>IMP00306</t>
        </is>
      </c>
      <c r="AB3224" t="inlineStr">
        <is>
          <t>T102141</t>
        </is>
      </c>
      <c r="AC3224" s="32" t="n">
        <v>575423.92</v>
      </c>
      <c r="AD3224" s="32" t="n">
        <v>60419.51</v>
      </c>
      <c r="AE3224" s="35">
        <f>(LEFT(Y3224,4)-Parameters!$B$23)*12+MID(Y3224,6,2)-Parameters!$B$24+1</f>
        <v/>
      </c>
    </row>
    <row r="3225">
      <c r="X3225" t="inlineStr">
        <is>
          <t>L0207470</t>
        </is>
      </c>
      <c r="Y3225" t="inlineStr">
        <is>
          <t>2026-04-01</t>
        </is>
      </c>
      <c r="Z3225" t="inlineStr">
        <is>
          <t>home_use</t>
        </is>
      </c>
      <c r="AA3225" t="inlineStr">
        <is>
          <t>IMP00306</t>
        </is>
      </c>
      <c r="AB3225" t="inlineStr">
        <is>
          <t>T102141</t>
        </is>
      </c>
      <c r="AC3225" s="32" t="n">
        <v>586135.42</v>
      </c>
      <c r="AD3225" s="32" t="n">
        <v>73266.92999999999</v>
      </c>
      <c r="AE3225" s="35">
        <f>(LEFT(Y3225,4)-Parameters!$B$23)*12+MID(Y3225,6,2)-Parameters!$B$24+1</f>
        <v/>
      </c>
    </row>
    <row r="3226">
      <c r="X3226" t="inlineStr">
        <is>
          <t>L0207471</t>
        </is>
      </c>
      <c r="Y3226" t="inlineStr">
        <is>
          <t>2026-04-01</t>
        </is>
      </c>
      <c r="Z3226" t="inlineStr">
        <is>
          <t>home_use</t>
        </is>
      </c>
      <c r="AA3226" t="inlineStr">
        <is>
          <t>IMP00306</t>
        </is>
      </c>
      <c r="AB3226" t="inlineStr">
        <is>
          <t>T102141</t>
        </is>
      </c>
      <c r="AC3226" s="32" t="n">
        <v>489129.73</v>
      </c>
      <c r="AD3226" s="32" t="n">
        <v>48912.97</v>
      </c>
      <c r="AE3226" s="35">
        <f>(LEFT(Y3226,4)-Parameters!$B$23)*12+MID(Y3226,6,2)-Parameters!$B$24+1</f>
        <v/>
      </c>
    </row>
    <row r="3227">
      <c r="X3227" t="inlineStr">
        <is>
          <t>L0207472</t>
        </is>
      </c>
      <c r="Y3227" t="inlineStr">
        <is>
          <t>2026-04-01</t>
        </is>
      </c>
      <c r="Z3227" t="inlineStr">
        <is>
          <t>home_use</t>
        </is>
      </c>
      <c r="AA3227" t="inlineStr">
        <is>
          <t>IMP00306</t>
        </is>
      </c>
      <c r="AB3227" t="inlineStr">
        <is>
          <t>T102141</t>
        </is>
      </c>
      <c r="AC3227" s="32" t="n">
        <v>329833.24</v>
      </c>
      <c r="AD3227" s="32" t="n">
        <v>34632.49</v>
      </c>
      <c r="AE3227" s="35">
        <f>(LEFT(Y3227,4)-Parameters!$B$23)*12+MID(Y3227,6,2)-Parameters!$B$24+1</f>
        <v/>
      </c>
    </row>
    <row r="3228">
      <c r="X3228" t="inlineStr">
        <is>
          <t>L0207473</t>
        </is>
      </c>
      <c r="Y3228" t="inlineStr">
        <is>
          <t>2026-04-01</t>
        </is>
      </c>
      <c r="Z3228" t="inlineStr">
        <is>
          <t>home_use</t>
        </is>
      </c>
      <c r="AA3228" t="inlineStr">
        <is>
          <t>IMP00306</t>
        </is>
      </c>
      <c r="AB3228" t="inlineStr">
        <is>
          <t>T102141</t>
        </is>
      </c>
      <c r="AC3228" s="32" t="n">
        <v>355220.18</v>
      </c>
      <c r="AD3228" s="32" t="n">
        <v>40850.32</v>
      </c>
      <c r="AE3228" s="35">
        <f>(LEFT(Y3228,4)-Parameters!$B$23)*12+MID(Y3228,6,2)-Parameters!$B$24+1</f>
        <v/>
      </c>
    </row>
    <row r="3229">
      <c r="X3229" t="inlineStr">
        <is>
          <t>L0207747</t>
        </is>
      </c>
      <c r="Y3229" t="inlineStr">
        <is>
          <t>2026-04-02</t>
        </is>
      </c>
      <c r="Z3229" t="inlineStr">
        <is>
          <t>home_use</t>
        </is>
      </c>
      <c r="AA3229" t="inlineStr">
        <is>
          <t>IMP00306</t>
        </is>
      </c>
      <c r="AB3229" t="inlineStr">
        <is>
          <t>T102141</t>
        </is>
      </c>
      <c r="AC3229" s="32" t="n">
        <v>1777158.67</v>
      </c>
      <c r="AD3229" s="32" t="n">
        <v>222144.83</v>
      </c>
      <c r="AE3229" s="35">
        <f>(LEFT(Y3229,4)-Parameters!$B$23)*12+MID(Y3229,6,2)-Parameters!$B$24+1</f>
        <v/>
      </c>
    </row>
    <row r="3230">
      <c r="X3230" t="inlineStr">
        <is>
          <t>L0207748</t>
        </is>
      </c>
      <c r="Y3230" t="inlineStr">
        <is>
          <t>2026-04-02</t>
        </is>
      </c>
      <c r="Z3230" t="inlineStr">
        <is>
          <t>home_use</t>
        </is>
      </c>
      <c r="AA3230" t="inlineStr">
        <is>
          <t>IMP00306</t>
        </is>
      </c>
      <c r="AB3230" t="inlineStr">
        <is>
          <t>T102141</t>
        </is>
      </c>
      <c r="AC3230" s="32" t="n">
        <v>489971.13</v>
      </c>
      <c r="AD3230" s="32" t="n">
        <v>61246.39</v>
      </c>
      <c r="AE3230" s="35">
        <f>(LEFT(Y3230,4)-Parameters!$B$23)*12+MID(Y3230,6,2)-Parameters!$B$24+1</f>
        <v/>
      </c>
    </row>
    <row r="3231">
      <c r="X3231" t="inlineStr">
        <is>
          <t>L0207750</t>
        </is>
      </c>
      <c r="Y3231" t="inlineStr">
        <is>
          <t>2026-04-02</t>
        </is>
      </c>
      <c r="Z3231" t="inlineStr">
        <is>
          <t>home_use</t>
        </is>
      </c>
      <c r="AA3231" t="inlineStr">
        <is>
          <t>IMP00306</t>
        </is>
      </c>
      <c r="AB3231" t="inlineStr">
        <is>
          <t>T102141</t>
        </is>
      </c>
      <c r="AC3231" s="32" t="n">
        <v>513824.33</v>
      </c>
      <c r="AD3231" s="32" t="n">
        <v>64228.04</v>
      </c>
      <c r="AE3231" s="35">
        <f>(LEFT(Y3231,4)-Parameters!$B$23)*12+MID(Y3231,6,2)-Parameters!$B$24+1</f>
        <v/>
      </c>
    </row>
    <row r="3232">
      <c r="X3232" t="inlineStr">
        <is>
          <t>L0207751</t>
        </is>
      </c>
      <c r="Y3232" t="inlineStr">
        <is>
          <t>2026-04-02</t>
        </is>
      </c>
      <c r="Z3232" t="inlineStr">
        <is>
          <t>home_use</t>
        </is>
      </c>
      <c r="AA3232" t="inlineStr">
        <is>
          <t>IMP00306</t>
        </is>
      </c>
      <c r="AB3232" t="inlineStr">
        <is>
          <t>T102141</t>
        </is>
      </c>
      <c r="AC3232" s="32" t="n">
        <v>536432.3</v>
      </c>
      <c r="AD3232" s="32" t="n">
        <v>56325.39</v>
      </c>
      <c r="AE3232" s="35">
        <f>(LEFT(Y3232,4)-Parameters!$B$23)*12+MID(Y3232,6,2)-Parameters!$B$24+1</f>
        <v/>
      </c>
    </row>
    <row r="3233">
      <c r="X3233" t="inlineStr">
        <is>
          <t>L0208336</t>
        </is>
      </c>
      <c r="Y3233" t="inlineStr">
        <is>
          <t>2026-04-04</t>
        </is>
      </c>
      <c r="Z3233" t="inlineStr">
        <is>
          <t>home_use</t>
        </is>
      </c>
      <c r="AA3233" t="inlineStr">
        <is>
          <t>IMP00306</t>
        </is>
      </c>
      <c r="AB3233" t="inlineStr">
        <is>
          <t>T102141</t>
        </is>
      </c>
      <c r="AC3233" s="32" t="n">
        <v>414630.97</v>
      </c>
      <c r="AD3233" s="32" t="n">
        <v>43536.25</v>
      </c>
      <c r="AE3233" s="35">
        <f>(LEFT(Y3233,4)-Parameters!$B$23)*12+MID(Y3233,6,2)-Parameters!$B$24+1</f>
        <v/>
      </c>
    </row>
    <row r="3234">
      <c r="X3234" t="inlineStr">
        <is>
          <t>L0208338</t>
        </is>
      </c>
      <c r="Y3234" t="inlineStr">
        <is>
          <t>2026-04-04</t>
        </is>
      </c>
      <c r="Z3234" t="inlineStr">
        <is>
          <t>home_use</t>
        </is>
      </c>
      <c r="AA3234" t="inlineStr">
        <is>
          <t>IMP00306</t>
        </is>
      </c>
      <c r="AB3234" t="inlineStr">
        <is>
          <t>T102141</t>
        </is>
      </c>
      <c r="AC3234" s="32" t="n">
        <v>578403.89</v>
      </c>
      <c r="AD3234" s="32" t="n">
        <v>72300.49000000001</v>
      </c>
      <c r="AE3234" s="35">
        <f>(LEFT(Y3234,4)-Parameters!$B$23)*12+MID(Y3234,6,2)-Parameters!$B$24+1</f>
        <v/>
      </c>
    </row>
    <row r="3235">
      <c r="X3235" t="inlineStr">
        <is>
          <t>L0208596</t>
        </is>
      </c>
      <c r="Y3235" t="inlineStr">
        <is>
          <t>2026-04-05</t>
        </is>
      </c>
      <c r="Z3235" t="inlineStr">
        <is>
          <t>home_use</t>
        </is>
      </c>
      <c r="AA3235" t="inlineStr">
        <is>
          <t>IMP00306</t>
        </is>
      </c>
      <c r="AB3235" t="inlineStr">
        <is>
          <t>T102141</t>
        </is>
      </c>
      <c r="AC3235" s="32" t="n">
        <v>496784.43</v>
      </c>
      <c r="AD3235" s="32" t="n">
        <v>62098.05</v>
      </c>
      <c r="AE3235" s="35">
        <f>(LEFT(Y3235,4)-Parameters!$B$23)*12+MID(Y3235,6,2)-Parameters!$B$24+1</f>
        <v/>
      </c>
    </row>
    <row r="3236">
      <c r="X3236" t="inlineStr">
        <is>
          <t>L0208597</t>
        </is>
      </c>
      <c r="Y3236" t="inlineStr">
        <is>
          <t>2026-04-05</t>
        </is>
      </c>
      <c r="Z3236" t="inlineStr">
        <is>
          <t>home_use</t>
        </is>
      </c>
      <c r="AA3236" t="inlineStr">
        <is>
          <t>IMP00306</t>
        </is>
      </c>
      <c r="AB3236" t="inlineStr">
        <is>
          <t>T102141</t>
        </is>
      </c>
      <c r="AC3236" s="32" t="n">
        <v>2266542.26</v>
      </c>
      <c r="AD3236" s="32" t="n">
        <v>260652.36</v>
      </c>
      <c r="AE3236" s="35">
        <f>(LEFT(Y3236,4)-Parameters!$B$23)*12+MID(Y3236,6,2)-Parameters!$B$24+1</f>
        <v/>
      </c>
    </row>
    <row r="3237">
      <c r="X3237" t="inlineStr">
        <is>
          <t>L0208598</t>
        </is>
      </c>
      <c r="Y3237" t="inlineStr">
        <is>
          <t>2026-04-05</t>
        </is>
      </c>
      <c r="Z3237" t="inlineStr">
        <is>
          <t>home_use</t>
        </is>
      </c>
      <c r="AA3237" t="inlineStr">
        <is>
          <t>IMP00306</t>
        </is>
      </c>
      <c r="AB3237" t="inlineStr">
        <is>
          <t>T102141</t>
        </is>
      </c>
      <c r="AC3237" s="32" t="n">
        <v>497145.94</v>
      </c>
      <c r="AD3237" s="32" t="n">
        <v>62143.24</v>
      </c>
      <c r="AE3237" s="35">
        <f>(LEFT(Y3237,4)-Parameters!$B$23)*12+MID(Y3237,6,2)-Parameters!$B$24+1</f>
        <v/>
      </c>
    </row>
    <row r="3238">
      <c r="X3238" t="inlineStr">
        <is>
          <t>L0208891</t>
        </is>
      </c>
      <c r="Y3238" t="inlineStr">
        <is>
          <t>2026-04-06</t>
        </is>
      </c>
      <c r="Z3238" t="inlineStr">
        <is>
          <t>home_use</t>
        </is>
      </c>
      <c r="AA3238" t="inlineStr">
        <is>
          <t>IMP00306</t>
        </is>
      </c>
      <c r="AB3238" t="inlineStr">
        <is>
          <t>T102141</t>
        </is>
      </c>
      <c r="AC3238" s="32" t="n">
        <v>379183.1</v>
      </c>
      <c r="AD3238" s="32" t="n">
        <v>47397.89</v>
      </c>
      <c r="AE3238" s="35">
        <f>(LEFT(Y3238,4)-Parameters!$B$23)*12+MID(Y3238,6,2)-Parameters!$B$24+1</f>
        <v/>
      </c>
    </row>
    <row r="3239">
      <c r="X3239" t="inlineStr">
        <is>
          <t>L0208893</t>
        </is>
      </c>
      <c r="Y3239" t="inlineStr">
        <is>
          <t>2026-04-06</t>
        </is>
      </c>
      <c r="Z3239" t="inlineStr">
        <is>
          <t>home_use</t>
        </is>
      </c>
      <c r="AA3239" t="inlineStr">
        <is>
          <t>IMP00306</t>
        </is>
      </c>
      <c r="AB3239" t="inlineStr">
        <is>
          <t>T102141</t>
        </is>
      </c>
      <c r="AC3239" s="32" t="n">
        <v>335862.4</v>
      </c>
      <c r="AD3239" s="32" t="n">
        <v>35265.55</v>
      </c>
      <c r="AE3239" s="35">
        <f>(LEFT(Y3239,4)-Parameters!$B$23)*12+MID(Y3239,6,2)-Parameters!$B$24+1</f>
        <v/>
      </c>
    </row>
    <row r="3240">
      <c r="X3240" t="inlineStr">
        <is>
          <t>L0208894</t>
        </is>
      </c>
      <c r="Y3240" t="inlineStr">
        <is>
          <t>2026-04-06</t>
        </is>
      </c>
      <c r="Z3240" t="inlineStr">
        <is>
          <t>home_use</t>
        </is>
      </c>
      <c r="AA3240" t="inlineStr">
        <is>
          <t>IMP00306</t>
        </is>
      </c>
      <c r="AB3240" t="inlineStr">
        <is>
          <t>T102141</t>
        </is>
      </c>
      <c r="AC3240" s="32" t="n">
        <v>627583.16</v>
      </c>
      <c r="AD3240" s="32" t="n">
        <v>65896.23</v>
      </c>
      <c r="AE3240" s="35">
        <f>(LEFT(Y3240,4)-Parameters!$B$23)*12+MID(Y3240,6,2)-Parameters!$B$24+1</f>
        <v/>
      </c>
    </row>
    <row r="3241">
      <c r="X3241" t="inlineStr">
        <is>
          <t>L0208895</t>
        </is>
      </c>
      <c r="Y3241" t="inlineStr">
        <is>
          <t>2026-04-06</t>
        </is>
      </c>
      <c r="Z3241" t="inlineStr">
        <is>
          <t>home_use</t>
        </is>
      </c>
      <c r="AA3241" t="inlineStr">
        <is>
          <t>IMP00306</t>
        </is>
      </c>
      <c r="AB3241" t="inlineStr">
        <is>
          <t>T102141</t>
        </is>
      </c>
      <c r="AC3241" s="32" t="n">
        <v>1338986.49</v>
      </c>
      <c r="AD3241" s="32" t="n">
        <v>167373.31</v>
      </c>
      <c r="AE3241" s="35">
        <f>(LEFT(Y3241,4)-Parameters!$B$23)*12+MID(Y3241,6,2)-Parameters!$B$24+1</f>
        <v/>
      </c>
    </row>
    <row r="3242">
      <c r="X3242" t="inlineStr">
        <is>
          <t>L0208896</t>
        </is>
      </c>
      <c r="Y3242" t="inlineStr">
        <is>
          <t>2026-04-06</t>
        </is>
      </c>
      <c r="Z3242" t="inlineStr">
        <is>
          <t>home_use</t>
        </is>
      </c>
      <c r="AA3242" t="inlineStr">
        <is>
          <t>IMP00306</t>
        </is>
      </c>
      <c r="AB3242" t="inlineStr">
        <is>
          <t>T102141</t>
        </is>
      </c>
      <c r="AC3242" s="32" t="n">
        <v>315984.35</v>
      </c>
      <c r="AD3242" s="32" t="n">
        <v>33178.36</v>
      </c>
      <c r="AE3242" s="35">
        <f>(LEFT(Y3242,4)-Parameters!$B$23)*12+MID(Y3242,6,2)-Parameters!$B$24+1</f>
        <v/>
      </c>
    </row>
    <row r="3243">
      <c r="X3243" t="inlineStr">
        <is>
          <t>L0209148</t>
        </is>
      </c>
      <c r="Y3243" t="inlineStr">
        <is>
          <t>2026-04-07</t>
        </is>
      </c>
      <c r="Z3243" t="inlineStr">
        <is>
          <t>home_use</t>
        </is>
      </c>
      <c r="AA3243" t="inlineStr">
        <is>
          <t>IMP00306</t>
        </is>
      </c>
      <c r="AB3243" t="inlineStr">
        <is>
          <t>T102141</t>
        </is>
      </c>
      <c r="AC3243" s="32" t="n">
        <v>806183.12</v>
      </c>
      <c r="AD3243" s="32" t="n">
        <v>84649.23</v>
      </c>
      <c r="AE3243" s="35">
        <f>(LEFT(Y3243,4)-Parameters!$B$23)*12+MID(Y3243,6,2)-Parameters!$B$24+1</f>
        <v/>
      </c>
    </row>
    <row r="3244">
      <c r="X3244" t="inlineStr">
        <is>
          <t>L0209151</t>
        </is>
      </c>
      <c r="Y3244" t="inlineStr">
        <is>
          <t>2026-04-07</t>
        </is>
      </c>
      <c r="Z3244" t="inlineStr">
        <is>
          <t>warehouse_out</t>
        </is>
      </c>
      <c r="AA3244" t="inlineStr">
        <is>
          <t>IMP00306</t>
        </is>
      </c>
      <c r="AB3244" t="inlineStr">
        <is>
          <t>T102141</t>
        </is>
      </c>
      <c r="AC3244" s="32" t="n">
        <v>1026875.55</v>
      </c>
      <c r="AD3244" s="32" t="n">
        <v>107821.93</v>
      </c>
      <c r="AE3244" s="35">
        <f>(LEFT(Y3244,4)-Parameters!$B$23)*12+MID(Y3244,6,2)-Parameters!$B$24+1</f>
        <v/>
      </c>
    </row>
    <row r="3245">
      <c r="X3245" t="inlineStr">
        <is>
          <t>L0209423</t>
        </is>
      </c>
      <c r="Y3245" t="inlineStr">
        <is>
          <t>2026-04-08</t>
        </is>
      </c>
      <c r="Z3245" t="inlineStr">
        <is>
          <t>home_use</t>
        </is>
      </c>
      <c r="AA3245" t="inlineStr">
        <is>
          <t>IMP00306</t>
        </is>
      </c>
      <c r="AB3245" t="inlineStr">
        <is>
          <t>T102141</t>
        </is>
      </c>
      <c r="AC3245" s="32" t="n">
        <v>303044.59</v>
      </c>
      <c r="AD3245" s="32" t="n">
        <v>31819.68</v>
      </c>
      <c r="AE3245" s="35">
        <f>(LEFT(Y3245,4)-Parameters!$B$23)*12+MID(Y3245,6,2)-Parameters!$B$24+1</f>
        <v/>
      </c>
    </row>
    <row r="3246">
      <c r="X3246" t="inlineStr">
        <is>
          <t>L0209424</t>
        </is>
      </c>
      <c r="Y3246" t="inlineStr">
        <is>
          <t>2026-04-08</t>
        </is>
      </c>
      <c r="Z3246" t="inlineStr">
        <is>
          <t>home_use</t>
        </is>
      </c>
      <c r="AA3246" t="inlineStr">
        <is>
          <t>IMP00306</t>
        </is>
      </c>
      <c r="AB3246" t="inlineStr">
        <is>
          <t>T102141</t>
        </is>
      </c>
      <c r="AC3246" s="32" t="n">
        <v>245559.29</v>
      </c>
      <c r="AD3246" s="32" t="n">
        <v>25783.73</v>
      </c>
      <c r="AE3246" s="35">
        <f>(LEFT(Y3246,4)-Parameters!$B$23)*12+MID(Y3246,6,2)-Parameters!$B$24+1</f>
        <v/>
      </c>
    </row>
    <row r="3247">
      <c r="X3247" t="inlineStr">
        <is>
          <t>L0209425</t>
        </is>
      </c>
      <c r="Y3247" t="inlineStr">
        <is>
          <t>2026-04-08</t>
        </is>
      </c>
      <c r="Z3247" t="inlineStr">
        <is>
          <t>home_use</t>
        </is>
      </c>
      <c r="AA3247" t="inlineStr">
        <is>
          <t>IMP00306</t>
        </is>
      </c>
      <c r="AB3247" t="inlineStr">
        <is>
          <t>T102141</t>
        </is>
      </c>
      <c r="AC3247" s="32" t="n">
        <v>442074.53</v>
      </c>
      <c r="AD3247" s="32" t="n">
        <v>46417.83</v>
      </c>
      <c r="AE3247" s="35">
        <f>(LEFT(Y3247,4)-Parameters!$B$23)*12+MID(Y3247,6,2)-Parameters!$B$24+1</f>
        <v/>
      </c>
    </row>
    <row r="3248">
      <c r="X3248" t="inlineStr">
        <is>
          <t>L0209426</t>
        </is>
      </c>
      <c r="Y3248" t="inlineStr">
        <is>
          <t>2026-04-08</t>
        </is>
      </c>
      <c r="Z3248" t="inlineStr">
        <is>
          <t>home_use</t>
        </is>
      </c>
      <c r="AA3248" t="inlineStr">
        <is>
          <t>IMP00306</t>
        </is>
      </c>
      <c r="AB3248" t="inlineStr">
        <is>
          <t>T102141</t>
        </is>
      </c>
      <c r="AC3248" s="32" t="n">
        <v>1604692.34</v>
      </c>
      <c r="AD3248" s="32" t="n">
        <v>184539.62</v>
      </c>
      <c r="AE3248" s="35">
        <f>(LEFT(Y3248,4)-Parameters!$B$23)*12+MID(Y3248,6,2)-Parameters!$B$24+1</f>
        <v/>
      </c>
    </row>
    <row r="3249">
      <c r="X3249" t="inlineStr">
        <is>
          <t>L0209427</t>
        </is>
      </c>
      <c r="Y3249" t="inlineStr">
        <is>
          <t>2026-04-08</t>
        </is>
      </c>
      <c r="Z3249" t="inlineStr">
        <is>
          <t>home_use</t>
        </is>
      </c>
      <c r="AA3249" t="inlineStr">
        <is>
          <t>IMP00306</t>
        </is>
      </c>
      <c r="AB3249" t="inlineStr">
        <is>
          <t>T102141</t>
        </is>
      </c>
      <c r="AC3249" s="32" t="n">
        <v>1137621.85</v>
      </c>
      <c r="AD3249" s="32" t="n">
        <v>142202.73</v>
      </c>
      <c r="AE3249" s="35">
        <f>(LEFT(Y3249,4)-Parameters!$B$23)*12+MID(Y3249,6,2)-Parameters!$B$24+1</f>
        <v/>
      </c>
    </row>
    <row r="3250">
      <c r="X3250" t="inlineStr">
        <is>
          <t>L0209680</t>
        </is>
      </c>
      <c r="Y3250" t="inlineStr">
        <is>
          <t>2026-04-09</t>
        </is>
      </c>
      <c r="Z3250" t="inlineStr">
        <is>
          <t>home_use</t>
        </is>
      </c>
      <c r="AA3250" t="inlineStr">
        <is>
          <t>IMP00306</t>
        </is>
      </c>
      <c r="AB3250" t="inlineStr">
        <is>
          <t>T102141</t>
        </is>
      </c>
      <c r="AC3250" s="32" t="n">
        <v>989765.98</v>
      </c>
      <c r="AD3250" s="32" t="n">
        <v>123720.75</v>
      </c>
      <c r="AE3250" s="35">
        <f>(LEFT(Y3250,4)-Parameters!$B$23)*12+MID(Y3250,6,2)-Parameters!$B$24+1</f>
        <v/>
      </c>
    </row>
    <row r="3251">
      <c r="X3251" t="inlineStr">
        <is>
          <t>L0209953</t>
        </is>
      </c>
      <c r="Y3251" t="inlineStr">
        <is>
          <t>2026-04-10</t>
        </is>
      </c>
      <c r="Z3251" t="inlineStr">
        <is>
          <t>home_use</t>
        </is>
      </c>
      <c r="AA3251" t="inlineStr">
        <is>
          <t>IMP00306</t>
        </is>
      </c>
      <c r="AB3251" t="inlineStr">
        <is>
          <t>T102141</t>
        </is>
      </c>
      <c r="AC3251" s="32" t="n">
        <v>530118.05</v>
      </c>
      <c r="AD3251" s="32" t="n">
        <v>55662.39</v>
      </c>
      <c r="AE3251" s="35">
        <f>(LEFT(Y3251,4)-Parameters!$B$23)*12+MID(Y3251,6,2)-Parameters!$B$24+1</f>
        <v/>
      </c>
    </row>
    <row r="3252">
      <c r="X3252" t="inlineStr">
        <is>
          <t>L0209954</t>
        </is>
      </c>
      <c r="Y3252" t="inlineStr">
        <is>
          <t>2026-04-10</t>
        </is>
      </c>
      <c r="Z3252" t="inlineStr">
        <is>
          <t>home_use</t>
        </is>
      </c>
      <c r="AA3252" t="inlineStr">
        <is>
          <t>IMP00306</t>
        </is>
      </c>
      <c r="AB3252" t="inlineStr">
        <is>
          <t>T102141</t>
        </is>
      </c>
      <c r="AC3252" s="32" t="n">
        <v>267960.63</v>
      </c>
      <c r="AD3252" s="32" t="n">
        <v>33495.08</v>
      </c>
      <c r="AE3252" s="35">
        <f>(LEFT(Y3252,4)-Parameters!$B$23)*12+MID(Y3252,6,2)-Parameters!$B$24+1</f>
        <v/>
      </c>
    </row>
    <row r="3253">
      <c r="X3253" t="inlineStr">
        <is>
          <t>L0210226</t>
        </is>
      </c>
      <c r="Y3253" t="inlineStr">
        <is>
          <t>2026-04-11</t>
        </is>
      </c>
      <c r="Z3253" t="inlineStr">
        <is>
          <t>home_use</t>
        </is>
      </c>
      <c r="AA3253" t="inlineStr">
        <is>
          <t>IMP00306</t>
        </is>
      </c>
      <c r="AB3253" t="inlineStr">
        <is>
          <t>T102141</t>
        </is>
      </c>
      <c r="AC3253" s="32" t="n">
        <v>784846.71</v>
      </c>
      <c r="AD3253" s="32" t="n">
        <v>82408.89999999999</v>
      </c>
      <c r="AE3253" s="35">
        <f>(LEFT(Y3253,4)-Parameters!$B$23)*12+MID(Y3253,6,2)-Parameters!$B$24+1</f>
        <v/>
      </c>
    </row>
    <row r="3254">
      <c r="X3254" t="inlineStr">
        <is>
          <t>L0210227</t>
        </is>
      </c>
      <c r="Y3254" t="inlineStr">
        <is>
          <t>2026-04-11</t>
        </is>
      </c>
      <c r="Z3254" t="inlineStr">
        <is>
          <t>home_use</t>
        </is>
      </c>
      <c r="AA3254" t="inlineStr">
        <is>
          <t>IMP00306</t>
        </is>
      </c>
      <c r="AB3254" t="inlineStr">
        <is>
          <t>T102141</t>
        </is>
      </c>
      <c r="AC3254" s="32" t="n">
        <v>844813.33</v>
      </c>
      <c r="AD3254" s="32" t="n">
        <v>105601.67</v>
      </c>
      <c r="AE3254" s="35">
        <f>(LEFT(Y3254,4)-Parameters!$B$23)*12+MID(Y3254,6,2)-Parameters!$B$24+1</f>
        <v/>
      </c>
    </row>
    <row r="3255">
      <c r="X3255" t="inlineStr">
        <is>
          <t>L0210229</t>
        </is>
      </c>
      <c r="Y3255" t="inlineStr">
        <is>
          <t>2026-04-11</t>
        </is>
      </c>
      <c r="Z3255" t="inlineStr">
        <is>
          <t>home_use</t>
        </is>
      </c>
      <c r="AA3255" t="inlineStr">
        <is>
          <t>IMP00306</t>
        </is>
      </c>
      <c r="AB3255" t="inlineStr">
        <is>
          <t>T102141</t>
        </is>
      </c>
      <c r="AC3255" s="32" t="n">
        <v>166745.12</v>
      </c>
      <c r="AD3255" s="32" t="n">
        <v>20843.14</v>
      </c>
      <c r="AE3255" s="35">
        <f>(LEFT(Y3255,4)-Parameters!$B$23)*12+MID(Y3255,6,2)-Parameters!$B$24+1</f>
        <v/>
      </c>
    </row>
    <row r="3256">
      <c r="X3256" t="inlineStr">
        <is>
          <t>L0210231</t>
        </is>
      </c>
      <c r="Y3256" t="inlineStr">
        <is>
          <t>2026-04-11</t>
        </is>
      </c>
      <c r="Z3256" t="inlineStr">
        <is>
          <t>home_use</t>
        </is>
      </c>
      <c r="AA3256" t="inlineStr">
        <is>
          <t>IMP00306</t>
        </is>
      </c>
      <c r="AB3256" t="inlineStr">
        <is>
          <t>T102141</t>
        </is>
      </c>
      <c r="AC3256" s="32" t="n">
        <v>419036.61</v>
      </c>
      <c r="AD3256" s="32" t="n">
        <v>52379.58</v>
      </c>
      <c r="AE3256" s="35">
        <f>(LEFT(Y3256,4)-Parameters!$B$23)*12+MID(Y3256,6,2)-Parameters!$B$24+1</f>
        <v/>
      </c>
    </row>
    <row r="3257">
      <c r="X3257" t="inlineStr">
        <is>
          <t>L0210496</t>
        </is>
      </c>
      <c r="Y3257" t="inlineStr">
        <is>
          <t>2026-04-12</t>
        </is>
      </c>
      <c r="Z3257" t="inlineStr">
        <is>
          <t>home_use</t>
        </is>
      </c>
      <c r="AA3257" t="inlineStr">
        <is>
          <t>IMP00306</t>
        </is>
      </c>
      <c r="AB3257" t="inlineStr">
        <is>
          <t>T102141</t>
        </is>
      </c>
      <c r="AC3257" s="32" t="n">
        <v>687736.0699999999</v>
      </c>
      <c r="AD3257" s="32" t="n">
        <v>85967.00999999999</v>
      </c>
      <c r="AE3257" s="35">
        <f>(LEFT(Y3257,4)-Parameters!$B$23)*12+MID(Y3257,6,2)-Parameters!$B$24+1</f>
        <v/>
      </c>
    </row>
    <row r="3258">
      <c r="X3258" t="inlineStr">
        <is>
          <t>L0210499</t>
        </is>
      </c>
      <c r="Y3258" t="inlineStr">
        <is>
          <t>2026-04-12</t>
        </is>
      </c>
      <c r="Z3258" t="inlineStr">
        <is>
          <t>home_use</t>
        </is>
      </c>
      <c r="AA3258" t="inlineStr">
        <is>
          <t>IMP00306</t>
        </is>
      </c>
      <c r="AB3258" t="inlineStr">
        <is>
          <t>T102141</t>
        </is>
      </c>
      <c r="AC3258" s="32" t="n">
        <v>611460.0699999999</v>
      </c>
      <c r="AD3258" s="32" t="n">
        <v>64203.31</v>
      </c>
      <c r="AE3258" s="35">
        <f>(LEFT(Y3258,4)-Parameters!$B$23)*12+MID(Y3258,6,2)-Parameters!$B$24+1</f>
        <v/>
      </c>
    </row>
    <row r="3259">
      <c r="X3259" t="inlineStr">
        <is>
          <t>L0210500</t>
        </is>
      </c>
      <c r="Y3259" t="inlineStr">
        <is>
          <t>2026-04-12</t>
        </is>
      </c>
      <c r="Z3259" t="inlineStr">
        <is>
          <t>home_use</t>
        </is>
      </c>
      <c r="AA3259" t="inlineStr">
        <is>
          <t>IMP00306</t>
        </is>
      </c>
      <c r="AB3259" t="inlineStr">
        <is>
          <t>T102141</t>
        </is>
      </c>
      <c r="AC3259" s="32" t="n">
        <v>1503422.94</v>
      </c>
      <c r="AD3259" s="32" t="n">
        <v>172893.64</v>
      </c>
      <c r="AE3259" s="35">
        <f>(LEFT(Y3259,4)-Parameters!$B$23)*12+MID(Y3259,6,2)-Parameters!$B$24+1</f>
        <v/>
      </c>
    </row>
    <row r="3260">
      <c r="X3260" t="inlineStr">
        <is>
          <t>L0210501</t>
        </is>
      </c>
      <c r="Y3260" t="inlineStr">
        <is>
          <t>2026-04-12</t>
        </is>
      </c>
      <c r="Z3260" t="inlineStr">
        <is>
          <t>home_use</t>
        </is>
      </c>
      <c r="AA3260" t="inlineStr">
        <is>
          <t>IMP00306</t>
        </is>
      </c>
      <c r="AB3260" t="inlineStr">
        <is>
          <t>T102141</t>
        </is>
      </c>
      <c r="AC3260" s="32" t="n">
        <v>2685030.1</v>
      </c>
      <c r="AD3260" s="32" t="n">
        <v>335628.76</v>
      </c>
      <c r="AE3260" s="35">
        <f>(LEFT(Y3260,4)-Parameters!$B$23)*12+MID(Y3260,6,2)-Parameters!$B$24+1</f>
        <v/>
      </c>
    </row>
    <row r="3261">
      <c r="X3261" t="inlineStr">
        <is>
          <t>L0210765</t>
        </is>
      </c>
      <c r="Y3261" t="inlineStr">
        <is>
          <t>2026-04-13</t>
        </is>
      </c>
      <c r="Z3261" t="inlineStr">
        <is>
          <t>home_use</t>
        </is>
      </c>
      <c r="AA3261" t="inlineStr">
        <is>
          <t>IMP00306</t>
        </is>
      </c>
      <c r="AB3261" t="inlineStr">
        <is>
          <t>T102141</t>
        </is>
      </c>
      <c r="AC3261" s="32" t="n">
        <v>924611.51</v>
      </c>
      <c r="AD3261" s="32" t="n">
        <v>115576.44</v>
      </c>
      <c r="AE3261" s="35">
        <f>(LEFT(Y3261,4)-Parameters!$B$23)*12+MID(Y3261,6,2)-Parameters!$B$24+1</f>
        <v/>
      </c>
    </row>
    <row r="3262">
      <c r="X3262" t="inlineStr">
        <is>
          <t>L0210766</t>
        </is>
      </c>
      <c r="Y3262" t="inlineStr">
        <is>
          <t>2026-04-13</t>
        </is>
      </c>
      <c r="Z3262" t="inlineStr">
        <is>
          <t>home_use</t>
        </is>
      </c>
      <c r="AA3262" t="inlineStr">
        <is>
          <t>IMP00306</t>
        </is>
      </c>
      <c r="AB3262" t="inlineStr">
        <is>
          <t>T102141</t>
        </is>
      </c>
      <c r="AC3262" s="32" t="n">
        <v>1333400.02</v>
      </c>
      <c r="AD3262" s="32" t="n">
        <v>140007</v>
      </c>
      <c r="AE3262" s="35">
        <f>(LEFT(Y3262,4)-Parameters!$B$23)*12+MID(Y3262,6,2)-Parameters!$B$24+1</f>
        <v/>
      </c>
    </row>
    <row r="3263">
      <c r="X3263" t="inlineStr">
        <is>
          <t>L0210767</t>
        </is>
      </c>
      <c r="Y3263" t="inlineStr">
        <is>
          <t>2026-04-13</t>
        </is>
      </c>
      <c r="Z3263" t="inlineStr">
        <is>
          <t>home_use</t>
        </is>
      </c>
      <c r="AA3263" t="inlineStr">
        <is>
          <t>IMP00306</t>
        </is>
      </c>
      <c r="AB3263" t="inlineStr">
        <is>
          <t>T102141</t>
        </is>
      </c>
      <c r="AC3263" s="32" t="n">
        <v>434097.27</v>
      </c>
      <c r="AD3263" s="32" t="n">
        <v>45580.21</v>
      </c>
      <c r="AE3263" s="35">
        <f>(LEFT(Y3263,4)-Parameters!$B$23)*12+MID(Y3263,6,2)-Parameters!$B$24+1</f>
        <v/>
      </c>
    </row>
    <row r="3264">
      <c r="X3264" t="inlineStr">
        <is>
          <t>L0211045</t>
        </is>
      </c>
      <c r="Y3264" t="inlineStr">
        <is>
          <t>2026-04-14</t>
        </is>
      </c>
      <c r="Z3264" t="inlineStr">
        <is>
          <t>home_use</t>
        </is>
      </c>
      <c r="AA3264" t="inlineStr">
        <is>
          <t>IMP00306</t>
        </is>
      </c>
      <c r="AB3264" t="inlineStr">
        <is>
          <t>T102141</t>
        </is>
      </c>
      <c r="AC3264" s="32" t="n">
        <v>139771.71</v>
      </c>
      <c r="AD3264" s="32" t="n">
        <v>14676.03</v>
      </c>
      <c r="AE3264" s="35">
        <f>(LEFT(Y3264,4)-Parameters!$B$23)*12+MID(Y3264,6,2)-Parameters!$B$24+1</f>
        <v/>
      </c>
    </row>
    <row r="3265">
      <c r="X3265" t="inlineStr">
        <is>
          <t>L0211046</t>
        </is>
      </c>
      <c r="Y3265" t="inlineStr">
        <is>
          <t>2026-04-14</t>
        </is>
      </c>
      <c r="Z3265" t="inlineStr">
        <is>
          <t>warehouse_out</t>
        </is>
      </c>
      <c r="AA3265" t="inlineStr">
        <is>
          <t>IMP00306</t>
        </is>
      </c>
      <c r="AB3265" t="inlineStr">
        <is>
          <t>T102141</t>
        </is>
      </c>
      <c r="AC3265" s="32" t="n">
        <v>573753.0600000001</v>
      </c>
      <c r="AD3265" s="32" t="n">
        <v>60244.07</v>
      </c>
      <c r="AE3265" s="35">
        <f>(LEFT(Y3265,4)-Parameters!$B$23)*12+MID(Y3265,6,2)-Parameters!$B$24+1</f>
        <v/>
      </c>
    </row>
    <row r="3266">
      <c r="X3266" t="inlineStr">
        <is>
          <t>L0211047</t>
        </is>
      </c>
      <c r="Y3266" t="inlineStr">
        <is>
          <t>2026-04-14</t>
        </is>
      </c>
      <c r="Z3266" t="inlineStr">
        <is>
          <t>home_use</t>
        </is>
      </c>
      <c r="AA3266" t="inlineStr">
        <is>
          <t>IMP00306</t>
        </is>
      </c>
      <c r="AB3266" t="inlineStr">
        <is>
          <t>T102141</t>
        </is>
      </c>
      <c r="AC3266" s="32" t="n">
        <v>704089.33</v>
      </c>
      <c r="AD3266" s="32" t="n">
        <v>73929.38</v>
      </c>
      <c r="AE3266" s="35">
        <f>(LEFT(Y3266,4)-Parameters!$B$23)*12+MID(Y3266,6,2)-Parameters!$B$24+1</f>
        <v/>
      </c>
    </row>
    <row r="3267">
      <c r="X3267" t="inlineStr">
        <is>
          <t>L0211048</t>
        </is>
      </c>
      <c r="Y3267" t="inlineStr">
        <is>
          <t>2026-04-14</t>
        </is>
      </c>
      <c r="Z3267" t="inlineStr">
        <is>
          <t>home_use</t>
        </is>
      </c>
      <c r="AA3267" t="inlineStr">
        <is>
          <t>IMP00306</t>
        </is>
      </c>
      <c r="AB3267" t="inlineStr">
        <is>
          <t>T102141</t>
        </is>
      </c>
      <c r="AC3267" s="32" t="n">
        <v>464687.89</v>
      </c>
      <c r="AD3267" s="32" t="n">
        <v>58085.99</v>
      </c>
      <c r="AE3267" s="35">
        <f>(LEFT(Y3267,4)-Parameters!$B$23)*12+MID(Y3267,6,2)-Parameters!$B$24+1</f>
        <v/>
      </c>
    </row>
    <row r="3268">
      <c r="X3268" t="inlineStr">
        <is>
          <t>L0211050</t>
        </is>
      </c>
      <c r="Y3268" t="inlineStr">
        <is>
          <t>2026-04-14</t>
        </is>
      </c>
      <c r="Z3268" t="inlineStr">
        <is>
          <t>home_use</t>
        </is>
      </c>
      <c r="AA3268" t="inlineStr">
        <is>
          <t>IMP00306</t>
        </is>
      </c>
      <c r="AB3268" t="inlineStr">
        <is>
          <t>T102141</t>
        </is>
      </c>
      <c r="AC3268" s="32" t="n">
        <v>3239062.84</v>
      </c>
      <c r="AD3268" s="32" t="n">
        <v>372492.23</v>
      </c>
      <c r="AE3268" s="35">
        <f>(LEFT(Y3268,4)-Parameters!$B$23)*12+MID(Y3268,6,2)-Parameters!$B$24+1</f>
        <v/>
      </c>
    </row>
    <row r="3269">
      <c r="X3269" t="inlineStr">
        <is>
          <t>L0211052</t>
        </is>
      </c>
      <c r="Y3269" t="inlineStr">
        <is>
          <t>2026-04-14</t>
        </is>
      </c>
      <c r="Z3269" t="inlineStr">
        <is>
          <t>home_use</t>
        </is>
      </c>
      <c r="AA3269" t="inlineStr">
        <is>
          <t>IMP00306</t>
        </is>
      </c>
      <c r="AB3269" t="inlineStr">
        <is>
          <t>T102141</t>
        </is>
      </c>
      <c r="AC3269" s="32" t="n">
        <v>524688.45</v>
      </c>
      <c r="AD3269" s="32" t="n">
        <v>55092.29</v>
      </c>
      <c r="AE3269" s="35">
        <f>(LEFT(Y3269,4)-Parameters!$B$23)*12+MID(Y3269,6,2)-Parameters!$B$24+1</f>
        <v/>
      </c>
    </row>
    <row r="3270">
      <c r="X3270" t="inlineStr">
        <is>
          <t>L0211349</t>
        </is>
      </c>
      <c r="Y3270" t="inlineStr">
        <is>
          <t>2026-04-15</t>
        </is>
      </c>
      <c r="Z3270" t="inlineStr">
        <is>
          <t>home_use</t>
        </is>
      </c>
      <c r="AA3270" t="inlineStr">
        <is>
          <t>IMP00306</t>
        </is>
      </c>
      <c r="AB3270" t="inlineStr">
        <is>
          <t>T102141</t>
        </is>
      </c>
      <c r="AC3270" s="32" t="n">
        <v>1221981.3</v>
      </c>
      <c r="AD3270" s="32" t="n">
        <v>152747.66</v>
      </c>
      <c r="AE3270" s="35">
        <f>(LEFT(Y3270,4)-Parameters!$B$23)*12+MID(Y3270,6,2)-Parameters!$B$24+1</f>
        <v/>
      </c>
    </row>
    <row r="3271">
      <c r="X3271" t="inlineStr">
        <is>
          <t>L0211352</t>
        </is>
      </c>
      <c r="Y3271" t="inlineStr">
        <is>
          <t>2026-04-15</t>
        </is>
      </c>
      <c r="Z3271" t="inlineStr">
        <is>
          <t>home_use</t>
        </is>
      </c>
      <c r="AA3271" t="inlineStr">
        <is>
          <t>IMP00306</t>
        </is>
      </c>
      <c r="AB3271" t="inlineStr">
        <is>
          <t>T102141</t>
        </is>
      </c>
      <c r="AC3271" s="32" t="n">
        <v>285197.69</v>
      </c>
      <c r="AD3271" s="32" t="n">
        <v>35649.71</v>
      </c>
      <c r="AE3271" s="35">
        <f>(LEFT(Y3271,4)-Parameters!$B$23)*12+MID(Y3271,6,2)-Parameters!$B$24+1</f>
        <v/>
      </c>
    </row>
    <row r="3272">
      <c r="X3272" t="inlineStr">
        <is>
          <t>L0211605</t>
        </is>
      </c>
      <c r="Y3272" t="inlineStr">
        <is>
          <t>2026-04-16</t>
        </is>
      </c>
      <c r="Z3272" t="inlineStr">
        <is>
          <t>home_use</t>
        </is>
      </c>
      <c r="AA3272" t="inlineStr">
        <is>
          <t>IMP00306</t>
        </is>
      </c>
      <c r="AB3272" t="inlineStr">
        <is>
          <t>T102141</t>
        </is>
      </c>
      <c r="AC3272" s="32" t="n">
        <v>266692.23</v>
      </c>
      <c r="AD3272" s="32" t="n">
        <v>28002.68</v>
      </c>
      <c r="AE3272" s="35">
        <f>(LEFT(Y3272,4)-Parameters!$B$23)*12+MID(Y3272,6,2)-Parameters!$B$24+1</f>
        <v/>
      </c>
    </row>
    <row r="3273">
      <c r="X3273" t="inlineStr">
        <is>
          <t>L0211606</t>
        </is>
      </c>
      <c r="Y3273" t="inlineStr">
        <is>
          <t>2026-04-16</t>
        </is>
      </c>
      <c r="Z3273" t="inlineStr">
        <is>
          <t>home_use</t>
        </is>
      </c>
      <c r="AA3273" t="inlineStr">
        <is>
          <t>IMP00306</t>
        </is>
      </c>
      <c r="AB3273" t="inlineStr">
        <is>
          <t>T102141</t>
        </is>
      </c>
      <c r="AC3273" s="32" t="n">
        <v>1231292.99</v>
      </c>
      <c r="AD3273" s="32" t="n">
        <v>129285.76</v>
      </c>
      <c r="AE3273" s="35">
        <f>(LEFT(Y3273,4)-Parameters!$B$23)*12+MID(Y3273,6,2)-Parameters!$B$24+1</f>
        <v/>
      </c>
    </row>
    <row r="3274">
      <c r="X3274" t="inlineStr">
        <is>
          <t>L0211607</t>
        </is>
      </c>
      <c r="Y3274" t="inlineStr">
        <is>
          <t>2026-04-16</t>
        </is>
      </c>
      <c r="Z3274" t="inlineStr">
        <is>
          <t>home_use</t>
        </is>
      </c>
      <c r="AA3274" t="inlineStr">
        <is>
          <t>IMP00306</t>
        </is>
      </c>
      <c r="AB3274" t="inlineStr">
        <is>
          <t>T102141</t>
        </is>
      </c>
      <c r="AC3274" s="32" t="n">
        <v>1093387.3</v>
      </c>
      <c r="AD3274" s="32" t="n">
        <v>114805.67</v>
      </c>
      <c r="AE3274" s="35">
        <f>(LEFT(Y3274,4)-Parameters!$B$23)*12+MID(Y3274,6,2)-Parameters!$B$24+1</f>
        <v/>
      </c>
    </row>
    <row r="3275">
      <c r="X3275" t="inlineStr">
        <is>
          <t>L0211608</t>
        </is>
      </c>
      <c r="Y3275" t="inlineStr">
        <is>
          <t>2026-04-16</t>
        </is>
      </c>
      <c r="Z3275" t="inlineStr">
        <is>
          <t>home_use</t>
        </is>
      </c>
      <c r="AA3275" t="inlineStr">
        <is>
          <t>IMP00306</t>
        </is>
      </c>
      <c r="AB3275" t="inlineStr">
        <is>
          <t>T102141</t>
        </is>
      </c>
      <c r="AC3275" s="32" t="n">
        <v>2200277.17</v>
      </c>
      <c r="AD3275" s="32" t="n">
        <v>253031.87</v>
      </c>
      <c r="AE3275" s="35">
        <f>(LEFT(Y3275,4)-Parameters!$B$23)*12+MID(Y3275,6,2)-Parameters!$B$24+1</f>
        <v/>
      </c>
    </row>
    <row r="3276">
      <c r="X3276" t="inlineStr">
        <is>
          <t>L0211869</t>
        </is>
      </c>
      <c r="Y3276" t="inlineStr">
        <is>
          <t>2026-04-17</t>
        </is>
      </c>
      <c r="Z3276" t="inlineStr">
        <is>
          <t>home_use</t>
        </is>
      </c>
      <c r="AA3276" t="inlineStr">
        <is>
          <t>IMP00306</t>
        </is>
      </c>
      <c r="AB3276" t="inlineStr">
        <is>
          <t>T102141</t>
        </is>
      </c>
      <c r="AC3276" s="32" t="n">
        <v>2039302.66</v>
      </c>
      <c r="AD3276" s="32" t="n">
        <v>234519.81</v>
      </c>
      <c r="AE3276" s="35">
        <f>(LEFT(Y3276,4)-Parameters!$B$23)*12+MID(Y3276,6,2)-Parameters!$B$24+1</f>
        <v/>
      </c>
    </row>
    <row r="3277">
      <c r="X3277" t="inlineStr">
        <is>
          <t>L0211870</t>
        </is>
      </c>
      <c r="Y3277" t="inlineStr">
        <is>
          <t>2026-04-17</t>
        </is>
      </c>
      <c r="Z3277" t="inlineStr">
        <is>
          <t>home_use</t>
        </is>
      </c>
      <c r="AA3277" t="inlineStr">
        <is>
          <t>IMP00306</t>
        </is>
      </c>
      <c r="AB3277" t="inlineStr">
        <is>
          <t>T102141</t>
        </is>
      </c>
      <c r="AC3277" s="32" t="n">
        <v>727370.87</v>
      </c>
      <c r="AD3277" s="32" t="n">
        <v>90921.36</v>
      </c>
      <c r="AE3277" s="35">
        <f>(LEFT(Y3277,4)-Parameters!$B$23)*12+MID(Y3277,6,2)-Parameters!$B$24+1</f>
        <v/>
      </c>
    </row>
    <row r="3278">
      <c r="X3278" t="inlineStr">
        <is>
          <t>L0211871</t>
        </is>
      </c>
      <c r="Y3278" t="inlineStr">
        <is>
          <t>2026-04-17</t>
        </is>
      </c>
      <c r="Z3278" t="inlineStr">
        <is>
          <t>home_use</t>
        </is>
      </c>
      <c r="AA3278" t="inlineStr">
        <is>
          <t>IMP00306</t>
        </is>
      </c>
      <c r="AB3278" t="inlineStr">
        <is>
          <t>T102141</t>
        </is>
      </c>
      <c r="AC3278" s="32" t="n">
        <v>161331.55</v>
      </c>
      <c r="AD3278" s="32" t="n">
        <v>16939.81</v>
      </c>
      <c r="AE3278" s="35">
        <f>(LEFT(Y3278,4)-Parameters!$B$23)*12+MID(Y3278,6,2)-Parameters!$B$24+1</f>
        <v/>
      </c>
    </row>
    <row r="3279">
      <c r="X3279" t="inlineStr">
        <is>
          <t>L0211872</t>
        </is>
      </c>
      <c r="Y3279" t="inlineStr">
        <is>
          <t>2026-04-17</t>
        </is>
      </c>
      <c r="Z3279" t="inlineStr">
        <is>
          <t>home_use</t>
        </is>
      </c>
      <c r="AA3279" t="inlineStr">
        <is>
          <t>IMP00306</t>
        </is>
      </c>
      <c r="AB3279" t="inlineStr">
        <is>
          <t>T102141</t>
        </is>
      </c>
      <c r="AC3279" s="32" t="n">
        <v>743795.37</v>
      </c>
      <c r="AD3279" s="32" t="n">
        <v>92974.42</v>
      </c>
      <c r="AE3279" s="35">
        <f>(LEFT(Y3279,4)-Parameters!$B$23)*12+MID(Y3279,6,2)-Parameters!$B$24+1</f>
        <v/>
      </c>
    </row>
    <row r="3280">
      <c r="X3280" t="inlineStr">
        <is>
          <t>L0211873</t>
        </is>
      </c>
      <c r="Y3280" t="inlineStr">
        <is>
          <t>2026-04-17</t>
        </is>
      </c>
      <c r="Z3280" t="inlineStr">
        <is>
          <t>home_use</t>
        </is>
      </c>
      <c r="AA3280" t="inlineStr">
        <is>
          <t>IMP00306</t>
        </is>
      </c>
      <c r="AB3280" t="inlineStr">
        <is>
          <t>T102141</t>
        </is>
      </c>
      <c r="AC3280" s="32" t="n">
        <v>752147.73</v>
      </c>
      <c r="AD3280" s="32" t="n">
        <v>78975.50999999999</v>
      </c>
      <c r="AE3280" s="35">
        <f>(LEFT(Y3280,4)-Parameters!$B$23)*12+MID(Y3280,6,2)-Parameters!$B$24+1</f>
        <v/>
      </c>
    </row>
    <row r="3281">
      <c r="X3281" t="inlineStr">
        <is>
          <t>L0212137</t>
        </is>
      </c>
      <c r="Y3281" t="inlineStr">
        <is>
          <t>2026-04-18</t>
        </is>
      </c>
      <c r="Z3281" t="inlineStr">
        <is>
          <t>home_use</t>
        </is>
      </c>
      <c r="AA3281" t="inlineStr">
        <is>
          <t>IMP00306</t>
        </is>
      </c>
      <c r="AB3281" t="inlineStr">
        <is>
          <t>T102141</t>
        </is>
      </c>
      <c r="AC3281" s="32" t="n">
        <v>363128.04</v>
      </c>
      <c r="AD3281" s="32" t="n">
        <v>38128.44</v>
      </c>
      <c r="AE3281" s="35">
        <f>(LEFT(Y3281,4)-Parameters!$B$23)*12+MID(Y3281,6,2)-Parameters!$B$24+1</f>
        <v/>
      </c>
    </row>
    <row r="3282">
      <c r="X3282" t="inlineStr">
        <is>
          <t>L0212138</t>
        </is>
      </c>
      <c r="Y3282" t="inlineStr">
        <is>
          <t>2026-04-18</t>
        </is>
      </c>
      <c r="Z3282" t="inlineStr">
        <is>
          <t>home_use</t>
        </is>
      </c>
      <c r="AA3282" t="inlineStr">
        <is>
          <t>IMP00306</t>
        </is>
      </c>
      <c r="AB3282" t="inlineStr">
        <is>
          <t>T102141</t>
        </is>
      </c>
      <c r="AC3282" s="32" t="n">
        <v>809782.4</v>
      </c>
      <c r="AD3282" s="32" t="n">
        <v>85027.14999999999</v>
      </c>
      <c r="AE3282" s="35">
        <f>(LEFT(Y3282,4)-Parameters!$B$23)*12+MID(Y3282,6,2)-Parameters!$B$24+1</f>
        <v/>
      </c>
    </row>
    <row r="3283">
      <c r="X3283" t="inlineStr">
        <is>
          <t>L0212404</t>
        </is>
      </c>
      <c r="Y3283" t="inlineStr">
        <is>
          <t>2026-04-19</t>
        </is>
      </c>
      <c r="Z3283" t="inlineStr">
        <is>
          <t>home_use</t>
        </is>
      </c>
      <c r="AA3283" t="inlineStr">
        <is>
          <t>IMP00306</t>
        </is>
      </c>
      <c r="AB3283" t="inlineStr">
        <is>
          <t>T102141</t>
        </is>
      </c>
      <c r="AC3283" s="32" t="n">
        <v>3424418.14</v>
      </c>
      <c r="AD3283" s="32" t="n">
        <v>359563.9</v>
      </c>
      <c r="AE3283" s="35">
        <f>(LEFT(Y3283,4)-Parameters!$B$23)*12+MID(Y3283,6,2)-Parameters!$B$24+1</f>
        <v/>
      </c>
    </row>
    <row r="3284">
      <c r="X3284" t="inlineStr">
        <is>
          <t>L0212405</t>
        </is>
      </c>
      <c r="Y3284" t="inlineStr">
        <is>
          <t>2026-04-19</t>
        </is>
      </c>
      <c r="Z3284" t="inlineStr">
        <is>
          <t>home_use</t>
        </is>
      </c>
      <c r="AA3284" t="inlineStr">
        <is>
          <t>IMP00306</t>
        </is>
      </c>
      <c r="AB3284" t="inlineStr">
        <is>
          <t>T102141</t>
        </is>
      </c>
      <c r="AC3284" s="32" t="n">
        <v>605936.02</v>
      </c>
      <c r="AD3284" s="32" t="n">
        <v>75742</v>
      </c>
      <c r="AE3284" s="35">
        <f>(LEFT(Y3284,4)-Parameters!$B$23)*12+MID(Y3284,6,2)-Parameters!$B$24+1</f>
        <v/>
      </c>
    </row>
    <row r="3285">
      <c r="X3285" t="inlineStr">
        <is>
          <t>L0212406</t>
        </is>
      </c>
      <c r="Y3285" t="inlineStr">
        <is>
          <t>2026-04-19</t>
        </is>
      </c>
      <c r="Z3285" t="inlineStr">
        <is>
          <t>home_use</t>
        </is>
      </c>
      <c r="AA3285" t="inlineStr">
        <is>
          <t>IMP00306</t>
        </is>
      </c>
      <c r="AB3285" t="inlineStr">
        <is>
          <t>T102141</t>
        </is>
      </c>
      <c r="AC3285" s="32" t="n">
        <v>602906.14</v>
      </c>
      <c r="AD3285" s="32" t="n">
        <v>63305.15</v>
      </c>
      <c r="AE3285" s="35">
        <f>(LEFT(Y3285,4)-Parameters!$B$23)*12+MID(Y3285,6,2)-Parameters!$B$24+1</f>
        <v/>
      </c>
    </row>
    <row r="3286">
      <c r="X3286" t="inlineStr">
        <is>
          <t>L0212657</t>
        </is>
      </c>
      <c r="Y3286" t="inlineStr">
        <is>
          <t>2026-04-20</t>
        </is>
      </c>
      <c r="Z3286" t="inlineStr">
        <is>
          <t>home_use</t>
        </is>
      </c>
      <c r="AA3286" t="inlineStr">
        <is>
          <t>IMP00306</t>
        </is>
      </c>
      <c r="AB3286" t="inlineStr">
        <is>
          <t>T102141</t>
        </is>
      </c>
      <c r="AC3286" s="32" t="n">
        <v>386674.06</v>
      </c>
      <c r="AD3286" s="32" t="n">
        <v>48334.26</v>
      </c>
      <c r="AE3286" s="35">
        <f>(LEFT(Y3286,4)-Parameters!$B$23)*12+MID(Y3286,6,2)-Parameters!$B$24+1</f>
        <v/>
      </c>
    </row>
    <row r="3287">
      <c r="X3287" t="inlineStr">
        <is>
          <t>L0212658</t>
        </is>
      </c>
      <c r="Y3287" t="inlineStr">
        <is>
          <t>2026-04-20</t>
        </is>
      </c>
      <c r="Z3287" t="inlineStr">
        <is>
          <t>home_use</t>
        </is>
      </c>
      <c r="AA3287" t="inlineStr">
        <is>
          <t>IMP00306</t>
        </is>
      </c>
      <c r="AB3287" t="inlineStr">
        <is>
          <t>T102141</t>
        </is>
      </c>
      <c r="AC3287" s="32" t="n">
        <v>261124.4</v>
      </c>
      <c r="AD3287" s="32" t="n">
        <v>27418.06</v>
      </c>
      <c r="AE3287" s="35">
        <f>(LEFT(Y3287,4)-Parameters!$B$23)*12+MID(Y3287,6,2)-Parameters!$B$24+1</f>
        <v/>
      </c>
    </row>
    <row r="3288">
      <c r="X3288" t="inlineStr">
        <is>
          <t>L0212659</t>
        </is>
      </c>
      <c r="Y3288" t="inlineStr">
        <is>
          <t>2026-04-20</t>
        </is>
      </c>
      <c r="Z3288" t="inlineStr">
        <is>
          <t>home_use</t>
        </is>
      </c>
      <c r="AA3288" t="inlineStr">
        <is>
          <t>IMP00306</t>
        </is>
      </c>
      <c r="AB3288" t="inlineStr">
        <is>
          <t>T102141</t>
        </is>
      </c>
      <c r="AC3288" s="32" t="n">
        <v>1639145.32</v>
      </c>
      <c r="AD3288" s="32" t="n">
        <v>172110.26</v>
      </c>
      <c r="AE3288" s="35">
        <f>(LEFT(Y3288,4)-Parameters!$B$23)*12+MID(Y3288,6,2)-Parameters!$B$24+1</f>
        <v/>
      </c>
    </row>
    <row r="3289">
      <c r="X3289" t="inlineStr">
        <is>
          <t>L0212660</t>
        </is>
      </c>
      <c r="Y3289" t="inlineStr">
        <is>
          <t>2026-04-20</t>
        </is>
      </c>
      <c r="Z3289" t="inlineStr">
        <is>
          <t>home_use</t>
        </is>
      </c>
      <c r="AA3289" t="inlineStr">
        <is>
          <t>IMP00306</t>
        </is>
      </c>
      <c r="AB3289" t="inlineStr">
        <is>
          <t>T102141</t>
        </is>
      </c>
      <c r="AC3289" s="32" t="n">
        <v>165863.51</v>
      </c>
      <c r="AD3289" s="32" t="n">
        <v>17415.67</v>
      </c>
      <c r="AE3289" s="35">
        <f>(LEFT(Y3289,4)-Parameters!$B$23)*12+MID(Y3289,6,2)-Parameters!$B$24+1</f>
        <v/>
      </c>
    </row>
    <row r="3290">
      <c r="X3290" t="inlineStr">
        <is>
          <t>L0212661</t>
        </is>
      </c>
      <c r="Y3290" t="inlineStr">
        <is>
          <t>2026-04-20</t>
        </is>
      </c>
      <c r="Z3290" t="inlineStr">
        <is>
          <t>home_use</t>
        </is>
      </c>
      <c r="AA3290" t="inlineStr">
        <is>
          <t>IMP00306</t>
        </is>
      </c>
      <c r="AB3290" t="inlineStr">
        <is>
          <t>T102141</t>
        </is>
      </c>
      <c r="AC3290" s="32" t="n">
        <v>354535.5</v>
      </c>
      <c r="AD3290" s="32" t="n">
        <v>35453.55</v>
      </c>
      <c r="AE3290" s="35">
        <f>(LEFT(Y3290,4)-Parameters!$B$23)*12+MID(Y3290,6,2)-Parameters!$B$24+1</f>
        <v/>
      </c>
    </row>
    <row r="3291">
      <c r="X3291" t="inlineStr">
        <is>
          <t>L0212662</t>
        </is>
      </c>
      <c r="Y3291" t="inlineStr">
        <is>
          <t>2026-04-20</t>
        </is>
      </c>
      <c r="Z3291" t="inlineStr">
        <is>
          <t>home_use</t>
        </is>
      </c>
      <c r="AA3291" t="inlineStr">
        <is>
          <t>IMP00306</t>
        </is>
      </c>
      <c r="AB3291" t="inlineStr">
        <is>
          <t>T102141</t>
        </is>
      </c>
      <c r="AC3291" s="32" t="n">
        <v>271453.82</v>
      </c>
      <c r="AD3291" s="32" t="n">
        <v>27145.38</v>
      </c>
      <c r="AE3291" s="35">
        <f>(LEFT(Y3291,4)-Parameters!$B$23)*12+MID(Y3291,6,2)-Parameters!$B$24+1</f>
        <v/>
      </c>
    </row>
    <row r="3292">
      <c r="X3292" t="inlineStr">
        <is>
          <t>L0212663</t>
        </is>
      </c>
      <c r="Y3292" t="inlineStr">
        <is>
          <t>2026-04-20</t>
        </is>
      </c>
      <c r="Z3292" t="inlineStr">
        <is>
          <t>home_use</t>
        </is>
      </c>
      <c r="AA3292" t="inlineStr">
        <is>
          <t>IMP00306</t>
        </is>
      </c>
      <c r="AB3292" t="inlineStr">
        <is>
          <t>T102141</t>
        </is>
      </c>
      <c r="AC3292" s="32" t="n">
        <v>380450.37</v>
      </c>
      <c r="AD3292" s="32" t="n">
        <v>39947.29</v>
      </c>
      <c r="AE3292" s="35">
        <f>(LEFT(Y3292,4)-Parameters!$B$23)*12+MID(Y3292,6,2)-Parameters!$B$24+1</f>
        <v/>
      </c>
    </row>
    <row r="3293">
      <c r="X3293" t="inlineStr">
        <is>
          <t>L0212921</t>
        </is>
      </c>
      <c r="Y3293" t="inlineStr">
        <is>
          <t>2026-04-21</t>
        </is>
      </c>
      <c r="Z3293" t="inlineStr">
        <is>
          <t>home_use</t>
        </is>
      </c>
      <c r="AA3293" t="inlineStr">
        <is>
          <t>IMP00306</t>
        </is>
      </c>
      <c r="AB3293" t="inlineStr">
        <is>
          <t>T102141</t>
        </is>
      </c>
      <c r="AC3293" s="32" t="n">
        <v>162337.51</v>
      </c>
      <c r="AD3293" s="32" t="n">
        <v>17045.44</v>
      </c>
      <c r="AE3293" s="35">
        <f>(LEFT(Y3293,4)-Parameters!$B$23)*12+MID(Y3293,6,2)-Parameters!$B$24+1</f>
        <v/>
      </c>
    </row>
    <row r="3294">
      <c r="X3294" t="inlineStr">
        <is>
          <t>L0212924</t>
        </is>
      </c>
      <c r="Y3294" t="inlineStr">
        <is>
          <t>2026-04-21</t>
        </is>
      </c>
      <c r="Z3294" t="inlineStr">
        <is>
          <t>home_use</t>
        </is>
      </c>
      <c r="AA3294" t="inlineStr">
        <is>
          <t>IMP00306</t>
        </is>
      </c>
      <c r="AB3294" t="inlineStr">
        <is>
          <t>T102141</t>
        </is>
      </c>
      <c r="AC3294" s="32" t="n">
        <v>585046.42</v>
      </c>
      <c r="AD3294" s="32" t="n">
        <v>61429.87</v>
      </c>
      <c r="AE3294" s="35">
        <f>(LEFT(Y3294,4)-Parameters!$B$23)*12+MID(Y3294,6,2)-Parameters!$B$24+1</f>
        <v/>
      </c>
    </row>
    <row r="3295">
      <c r="X3295" t="inlineStr">
        <is>
          <t>L0212926</t>
        </is>
      </c>
      <c r="Y3295" t="inlineStr">
        <is>
          <t>2026-04-21</t>
        </is>
      </c>
      <c r="Z3295" t="inlineStr">
        <is>
          <t>home_use</t>
        </is>
      </c>
      <c r="AA3295" t="inlineStr">
        <is>
          <t>IMP00306</t>
        </is>
      </c>
      <c r="AB3295" t="inlineStr">
        <is>
          <t>T102141</t>
        </is>
      </c>
      <c r="AC3295" s="32" t="n">
        <v>853861.35</v>
      </c>
      <c r="AD3295" s="32" t="n">
        <v>106732.67</v>
      </c>
      <c r="AE3295" s="35">
        <f>(LEFT(Y3295,4)-Parameters!$B$23)*12+MID(Y3295,6,2)-Parameters!$B$24+1</f>
        <v/>
      </c>
    </row>
    <row r="3296">
      <c r="X3296" t="inlineStr">
        <is>
          <t>L0213211</t>
        </is>
      </c>
      <c r="Y3296" t="inlineStr">
        <is>
          <t>2026-04-22</t>
        </is>
      </c>
      <c r="Z3296" t="inlineStr">
        <is>
          <t>home_use</t>
        </is>
      </c>
      <c r="AA3296" t="inlineStr">
        <is>
          <t>IMP00306</t>
        </is>
      </c>
      <c r="AB3296" t="inlineStr">
        <is>
          <t>T102141</t>
        </is>
      </c>
      <c r="AC3296" s="32" t="n">
        <v>733704.7</v>
      </c>
      <c r="AD3296" s="32" t="n">
        <v>91713.09</v>
      </c>
      <c r="AE3296" s="35">
        <f>(LEFT(Y3296,4)-Parameters!$B$23)*12+MID(Y3296,6,2)-Parameters!$B$24+1</f>
        <v/>
      </c>
    </row>
    <row r="3297">
      <c r="X3297" t="inlineStr">
        <is>
          <t>L0213212</t>
        </is>
      </c>
      <c r="Y3297" t="inlineStr">
        <is>
          <t>2026-04-22</t>
        </is>
      </c>
      <c r="Z3297" t="inlineStr">
        <is>
          <t>home_use</t>
        </is>
      </c>
      <c r="AA3297" t="inlineStr">
        <is>
          <t>IMP00306</t>
        </is>
      </c>
      <c r="AB3297" t="inlineStr">
        <is>
          <t>T102141</t>
        </is>
      </c>
      <c r="AC3297" s="32" t="n">
        <v>577848.9300000001</v>
      </c>
      <c r="AD3297" s="32" t="n">
        <v>60674.14</v>
      </c>
      <c r="AE3297" s="35">
        <f>(LEFT(Y3297,4)-Parameters!$B$23)*12+MID(Y3297,6,2)-Parameters!$B$24+1</f>
        <v/>
      </c>
    </row>
    <row r="3298">
      <c r="X3298" t="inlineStr">
        <is>
          <t>L0213213</t>
        </is>
      </c>
      <c r="Y3298" t="inlineStr">
        <is>
          <t>2026-04-22</t>
        </is>
      </c>
      <c r="Z3298" t="inlineStr">
        <is>
          <t>home_use</t>
        </is>
      </c>
      <c r="AA3298" t="inlineStr">
        <is>
          <t>IMP00306</t>
        </is>
      </c>
      <c r="AB3298" t="inlineStr">
        <is>
          <t>T102141</t>
        </is>
      </c>
      <c r="AC3298" s="32" t="n">
        <v>586087.45</v>
      </c>
      <c r="AD3298" s="32" t="n">
        <v>61539.18</v>
      </c>
      <c r="AE3298" s="35">
        <f>(LEFT(Y3298,4)-Parameters!$B$23)*12+MID(Y3298,6,2)-Parameters!$B$24+1</f>
        <v/>
      </c>
    </row>
    <row r="3299">
      <c r="X3299" t="inlineStr">
        <is>
          <t>L0213508</t>
        </is>
      </c>
      <c r="Y3299" t="inlineStr">
        <is>
          <t>2026-04-23</t>
        </is>
      </c>
      <c r="Z3299" t="inlineStr">
        <is>
          <t>home_use</t>
        </is>
      </c>
      <c r="AA3299" t="inlineStr">
        <is>
          <t>IMP00306</t>
        </is>
      </c>
      <c r="AB3299" t="inlineStr">
        <is>
          <t>T102141</t>
        </is>
      </c>
      <c r="AC3299" s="32" t="n">
        <v>1004897.04</v>
      </c>
      <c r="AD3299" s="32" t="n">
        <v>125612.13</v>
      </c>
      <c r="AE3299" s="35">
        <f>(LEFT(Y3299,4)-Parameters!$B$23)*12+MID(Y3299,6,2)-Parameters!$B$24+1</f>
        <v/>
      </c>
    </row>
    <row r="3300">
      <c r="X3300" t="inlineStr">
        <is>
          <t>L0213510</t>
        </is>
      </c>
      <c r="Y3300" t="inlineStr">
        <is>
          <t>2026-04-23</t>
        </is>
      </c>
      <c r="Z3300" t="inlineStr">
        <is>
          <t>home_use</t>
        </is>
      </c>
      <c r="AA3300" t="inlineStr">
        <is>
          <t>IMP00306</t>
        </is>
      </c>
      <c r="AB3300" t="inlineStr">
        <is>
          <t>T102141</t>
        </is>
      </c>
      <c r="AC3300" s="32" t="n">
        <v>1444658.12</v>
      </c>
      <c r="AD3300" s="32" t="n">
        <v>151689.1</v>
      </c>
      <c r="AE3300" s="35">
        <f>(LEFT(Y3300,4)-Parameters!$B$23)*12+MID(Y3300,6,2)-Parameters!$B$24+1</f>
        <v/>
      </c>
    </row>
    <row r="3301">
      <c r="X3301" t="inlineStr">
        <is>
          <t>L0213513</t>
        </is>
      </c>
      <c r="Y3301" t="inlineStr">
        <is>
          <t>2026-04-23</t>
        </is>
      </c>
      <c r="Z3301" t="inlineStr">
        <is>
          <t>home_use</t>
        </is>
      </c>
      <c r="AA3301" t="inlineStr">
        <is>
          <t>IMP00306</t>
        </is>
      </c>
      <c r="AB3301" t="inlineStr">
        <is>
          <t>T102141</t>
        </is>
      </c>
      <c r="AC3301" s="32" t="n">
        <v>322771.65</v>
      </c>
      <c r="AD3301" s="32" t="n">
        <v>33891.02</v>
      </c>
      <c r="AE3301" s="35">
        <f>(LEFT(Y3301,4)-Parameters!$B$23)*12+MID(Y3301,6,2)-Parameters!$B$24+1</f>
        <v/>
      </c>
    </row>
    <row r="3302">
      <c r="X3302" t="inlineStr">
        <is>
          <t>L0213516</t>
        </is>
      </c>
      <c r="Y3302" t="inlineStr">
        <is>
          <t>2026-04-23</t>
        </is>
      </c>
      <c r="Z3302" t="inlineStr">
        <is>
          <t>warehouse_out</t>
        </is>
      </c>
      <c r="AA3302" t="inlineStr">
        <is>
          <t>IMP00306</t>
        </is>
      </c>
      <c r="AB3302" t="inlineStr">
        <is>
          <t>T102141</t>
        </is>
      </c>
      <c r="AC3302" s="32" t="n">
        <v>354016.21</v>
      </c>
      <c r="AD3302" s="32" t="n">
        <v>44252.03</v>
      </c>
      <c r="AE3302" s="35">
        <f>(LEFT(Y3302,4)-Parameters!$B$23)*12+MID(Y3302,6,2)-Parameters!$B$24+1</f>
        <v/>
      </c>
    </row>
    <row r="3303">
      <c r="X3303" t="inlineStr">
        <is>
          <t>L0213773</t>
        </is>
      </c>
      <c r="Y3303" t="inlineStr">
        <is>
          <t>2026-04-24</t>
        </is>
      </c>
      <c r="Z3303" t="inlineStr">
        <is>
          <t>home_use</t>
        </is>
      </c>
      <c r="AA3303" t="inlineStr">
        <is>
          <t>IMP00306</t>
        </is>
      </c>
      <c r="AB3303" t="inlineStr">
        <is>
          <t>T102141</t>
        </is>
      </c>
      <c r="AC3303" s="32" t="n">
        <v>449531.54</v>
      </c>
      <c r="AD3303" s="32" t="n">
        <v>47200.81</v>
      </c>
      <c r="AE3303" s="35">
        <f>(LEFT(Y3303,4)-Parameters!$B$23)*12+MID(Y3303,6,2)-Parameters!$B$24+1</f>
        <v/>
      </c>
    </row>
    <row r="3304">
      <c r="X3304" t="inlineStr">
        <is>
          <t>L0213774</t>
        </is>
      </c>
      <c r="Y3304" t="inlineStr">
        <is>
          <t>2026-04-24</t>
        </is>
      </c>
      <c r="Z3304" t="inlineStr">
        <is>
          <t>home_use</t>
        </is>
      </c>
      <c r="AA3304" t="inlineStr">
        <is>
          <t>IMP00306</t>
        </is>
      </c>
      <c r="AB3304" t="inlineStr">
        <is>
          <t>T102141</t>
        </is>
      </c>
      <c r="AC3304" s="32" t="n">
        <v>232547.74</v>
      </c>
      <c r="AD3304" s="32" t="n">
        <v>24417.51</v>
      </c>
      <c r="AE3304" s="35">
        <f>(LEFT(Y3304,4)-Parameters!$B$23)*12+MID(Y3304,6,2)-Parameters!$B$24+1</f>
        <v/>
      </c>
    </row>
    <row r="3305">
      <c r="X3305" t="inlineStr">
        <is>
          <t>L0213775</t>
        </is>
      </c>
      <c r="Y3305" t="inlineStr">
        <is>
          <t>2026-04-24</t>
        </is>
      </c>
      <c r="Z3305" t="inlineStr">
        <is>
          <t>home_use</t>
        </is>
      </c>
      <c r="AA3305" t="inlineStr">
        <is>
          <t>IMP00306</t>
        </is>
      </c>
      <c r="AB3305" t="inlineStr">
        <is>
          <t>T102141</t>
        </is>
      </c>
      <c r="AC3305" s="32" t="n">
        <v>1182388.4</v>
      </c>
      <c r="AD3305" s="32" t="n">
        <v>147798.55</v>
      </c>
      <c r="AE3305" s="35">
        <f>(LEFT(Y3305,4)-Parameters!$B$23)*12+MID(Y3305,6,2)-Parameters!$B$24+1</f>
        <v/>
      </c>
    </row>
    <row r="3306">
      <c r="X3306" t="inlineStr">
        <is>
          <t>L0213778</t>
        </is>
      </c>
      <c r="Y3306" t="inlineStr">
        <is>
          <t>2026-04-24</t>
        </is>
      </c>
      <c r="Z3306" t="inlineStr">
        <is>
          <t>home_use</t>
        </is>
      </c>
      <c r="AA3306" t="inlineStr">
        <is>
          <t>IMP00306</t>
        </is>
      </c>
      <c r="AB3306" t="inlineStr">
        <is>
          <t>T102141</t>
        </is>
      </c>
      <c r="AC3306" s="32" t="n">
        <v>1324927.58</v>
      </c>
      <c r="AD3306" s="32" t="n">
        <v>152366.67</v>
      </c>
      <c r="AE3306" s="35">
        <f>(LEFT(Y3306,4)-Parameters!$B$23)*12+MID(Y3306,6,2)-Parameters!$B$24+1</f>
        <v/>
      </c>
    </row>
    <row r="3307">
      <c r="X3307" t="inlineStr">
        <is>
          <t>L0214038</t>
        </is>
      </c>
      <c r="Y3307" t="inlineStr">
        <is>
          <t>2026-04-25</t>
        </is>
      </c>
      <c r="Z3307" t="inlineStr">
        <is>
          <t>home_use</t>
        </is>
      </c>
      <c r="AA3307" t="inlineStr">
        <is>
          <t>IMP00306</t>
        </is>
      </c>
      <c r="AB3307" t="inlineStr">
        <is>
          <t>T102141</t>
        </is>
      </c>
      <c r="AC3307" s="32" t="n">
        <v>1091631.59</v>
      </c>
      <c r="AD3307" s="32" t="n">
        <v>114621.32</v>
      </c>
      <c r="AE3307" s="35">
        <f>(LEFT(Y3307,4)-Parameters!$B$23)*12+MID(Y3307,6,2)-Parameters!$B$24+1</f>
        <v/>
      </c>
    </row>
    <row r="3308">
      <c r="X3308" t="inlineStr">
        <is>
          <t>L0214039</t>
        </is>
      </c>
      <c r="Y3308" t="inlineStr">
        <is>
          <t>2026-04-25</t>
        </is>
      </c>
      <c r="Z3308" t="inlineStr">
        <is>
          <t>home_use</t>
        </is>
      </c>
      <c r="AA3308" t="inlineStr">
        <is>
          <t>IMP00306</t>
        </is>
      </c>
      <c r="AB3308" t="inlineStr">
        <is>
          <t>T102141</t>
        </is>
      </c>
      <c r="AC3308" s="32" t="n">
        <v>706314.3</v>
      </c>
      <c r="AD3308" s="32" t="n">
        <v>81226.14</v>
      </c>
      <c r="AE3308" s="35">
        <f>(LEFT(Y3308,4)-Parameters!$B$23)*12+MID(Y3308,6,2)-Parameters!$B$24+1</f>
        <v/>
      </c>
    </row>
    <row r="3309">
      <c r="X3309" t="inlineStr">
        <is>
          <t>L0214040</t>
        </is>
      </c>
      <c r="Y3309" t="inlineStr">
        <is>
          <t>2026-04-25</t>
        </is>
      </c>
      <c r="Z3309" t="inlineStr">
        <is>
          <t>home_use</t>
        </is>
      </c>
      <c r="AA3309" t="inlineStr">
        <is>
          <t>IMP00306</t>
        </is>
      </c>
      <c r="AB3309" t="inlineStr">
        <is>
          <t>T102141</t>
        </is>
      </c>
      <c r="AC3309" s="32" t="n">
        <v>1676312.2</v>
      </c>
      <c r="AD3309" s="32" t="n">
        <v>192775.9</v>
      </c>
      <c r="AE3309" s="35">
        <f>(LEFT(Y3309,4)-Parameters!$B$23)*12+MID(Y3309,6,2)-Parameters!$B$24+1</f>
        <v/>
      </c>
    </row>
    <row r="3310">
      <c r="X3310" t="inlineStr">
        <is>
          <t>L0214041</t>
        </is>
      </c>
      <c r="Y3310" t="inlineStr">
        <is>
          <t>2026-04-25</t>
        </is>
      </c>
      <c r="Z3310" t="inlineStr">
        <is>
          <t>home_use</t>
        </is>
      </c>
      <c r="AA3310" t="inlineStr">
        <is>
          <t>IMP00306</t>
        </is>
      </c>
      <c r="AB3310" t="inlineStr">
        <is>
          <t>T102141</t>
        </is>
      </c>
      <c r="AC3310" s="32" t="n">
        <v>1023200.69</v>
      </c>
      <c r="AD3310" s="32" t="n">
        <v>127900.09</v>
      </c>
      <c r="AE3310" s="35">
        <f>(LEFT(Y3310,4)-Parameters!$B$23)*12+MID(Y3310,6,2)-Parameters!$B$24+1</f>
        <v/>
      </c>
    </row>
    <row r="3311">
      <c r="X3311" t="inlineStr">
        <is>
          <t>L0214042</t>
        </is>
      </c>
      <c r="Y3311" t="inlineStr">
        <is>
          <t>2026-04-25</t>
        </is>
      </c>
      <c r="Z3311" t="inlineStr">
        <is>
          <t>home_use</t>
        </is>
      </c>
      <c r="AA3311" t="inlineStr">
        <is>
          <t>IMP00306</t>
        </is>
      </c>
      <c r="AB3311" t="inlineStr">
        <is>
          <t>T102141</t>
        </is>
      </c>
      <c r="AC3311" s="32" t="n">
        <v>852556.28</v>
      </c>
      <c r="AD3311" s="32" t="n">
        <v>89518.41</v>
      </c>
      <c r="AE3311" s="35">
        <f>(LEFT(Y3311,4)-Parameters!$B$23)*12+MID(Y3311,6,2)-Parameters!$B$24+1</f>
        <v/>
      </c>
    </row>
    <row r="3312">
      <c r="X3312" t="inlineStr">
        <is>
          <t>L0214045</t>
        </is>
      </c>
      <c r="Y3312" t="inlineStr">
        <is>
          <t>2026-04-25</t>
        </is>
      </c>
      <c r="Z3312" t="inlineStr">
        <is>
          <t>home_use</t>
        </is>
      </c>
      <c r="AA3312" t="inlineStr">
        <is>
          <t>IMP00306</t>
        </is>
      </c>
      <c r="AB3312" t="inlineStr">
        <is>
          <t>T102141</t>
        </is>
      </c>
      <c r="AC3312" s="32" t="n">
        <v>1220081.64</v>
      </c>
      <c r="AD3312" s="32" t="n">
        <v>152510.21</v>
      </c>
      <c r="AE3312" s="35">
        <f>(LEFT(Y3312,4)-Parameters!$B$23)*12+MID(Y3312,6,2)-Parameters!$B$24+1</f>
        <v/>
      </c>
    </row>
    <row r="3313">
      <c r="X3313" t="inlineStr">
        <is>
          <t>L0214331</t>
        </is>
      </c>
      <c r="Y3313" t="inlineStr">
        <is>
          <t>2026-04-26</t>
        </is>
      </c>
      <c r="Z3313" t="inlineStr">
        <is>
          <t>home_use</t>
        </is>
      </c>
      <c r="AA3313" t="inlineStr">
        <is>
          <t>IMP00306</t>
        </is>
      </c>
      <c r="AB3313" t="inlineStr">
        <is>
          <t>T102141</t>
        </is>
      </c>
      <c r="AC3313" s="32" t="n">
        <v>532469.1899999999</v>
      </c>
      <c r="AD3313" s="32" t="n">
        <v>55909.27</v>
      </c>
      <c r="AE3313" s="35">
        <f>(LEFT(Y3313,4)-Parameters!$B$23)*12+MID(Y3313,6,2)-Parameters!$B$24+1</f>
        <v/>
      </c>
    </row>
    <row r="3314">
      <c r="X3314" t="inlineStr">
        <is>
          <t>L0214332</t>
        </is>
      </c>
      <c r="Y3314" t="inlineStr">
        <is>
          <t>2026-04-26</t>
        </is>
      </c>
      <c r="Z3314" t="inlineStr">
        <is>
          <t>home_use</t>
        </is>
      </c>
      <c r="AA3314" t="inlineStr">
        <is>
          <t>IMP00306</t>
        </is>
      </c>
      <c r="AB3314" t="inlineStr">
        <is>
          <t>T102141</t>
        </is>
      </c>
      <c r="AC3314" s="32" t="n">
        <v>3406128.68</v>
      </c>
      <c r="AD3314" s="32" t="n">
        <v>391704.8</v>
      </c>
      <c r="AE3314" s="35">
        <f>(LEFT(Y3314,4)-Parameters!$B$23)*12+MID(Y3314,6,2)-Parameters!$B$24+1</f>
        <v/>
      </c>
    </row>
    <row r="3315">
      <c r="X3315" t="inlineStr">
        <is>
          <t>L0214333</t>
        </is>
      </c>
      <c r="Y3315" t="inlineStr">
        <is>
          <t>2026-04-26</t>
        </is>
      </c>
      <c r="Z3315" t="inlineStr">
        <is>
          <t>home_use</t>
        </is>
      </c>
      <c r="AA3315" t="inlineStr">
        <is>
          <t>IMP00306</t>
        </is>
      </c>
      <c r="AB3315" t="inlineStr">
        <is>
          <t>T102141</t>
        </is>
      </c>
      <c r="AC3315" s="32" t="n">
        <v>814928</v>
      </c>
      <c r="AD3315" s="32" t="n">
        <v>101866</v>
      </c>
      <c r="AE3315" s="35">
        <f>(LEFT(Y3315,4)-Parameters!$B$23)*12+MID(Y3315,6,2)-Parameters!$B$24+1</f>
        <v/>
      </c>
    </row>
    <row r="3316">
      <c r="X3316" t="inlineStr">
        <is>
          <t>L0214592</t>
        </is>
      </c>
      <c r="Y3316" t="inlineStr">
        <is>
          <t>2026-04-27</t>
        </is>
      </c>
      <c r="Z3316" t="inlineStr">
        <is>
          <t>home_use</t>
        </is>
      </c>
      <c r="AA3316" t="inlineStr">
        <is>
          <t>IMP00306</t>
        </is>
      </c>
      <c r="AB3316" t="inlineStr">
        <is>
          <t>T102141</t>
        </is>
      </c>
      <c r="AC3316" s="32" t="n">
        <v>300686.49</v>
      </c>
      <c r="AD3316" s="32" t="n">
        <v>30068.65</v>
      </c>
      <c r="AE3316" s="35">
        <f>(LEFT(Y3316,4)-Parameters!$B$23)*12+MID(Y3316,6,2)-Parameters!$B$24+1</f>
        <v/>
      </c>
    </row>
    <row r="3317">
      <c r="X3317" t="inlineStr">
        <is>
          <t>L0214593</t>
        </is>
      </c>
      <c r="Y3317" t="inlineStr">
        <is>
          <t>2026-04-27</t>
        </is>
      </c>
      <c r="Z3317" t="inlineStr">
        <is>
          <t>home_use</t>
        </is>
      </c>
      <c r="AA3317" t="inlineStr">
        <is>
          <t>IMP00306</t>
        </is>
      </c>
      <c r="AB3317" t="inlineStr">
        <is>
          <t>T102141</t>
        </is>
      </c>
      <c r="AC3317" s="32" t="n">
        <v>325363.33</v>
      </c>
      <c r="AD3317" s="32" t="n">
        <v>34163.15</v>
      </c>
      <c r="AE3317" s="35">
        <f>(LEFT(Y3317,4)-Parameters!$B$23)*12+MID(Y3317,6,2)-Parameters!$B$24+1</f>
        <v/>
      </c>
    </row>
    <row r="3318">
      <c r="X3318" t="inlineStr">
        <is>
          <t>L0214863</t>
        </is>
      </c>
      <c r="Y3318" t="inlineStr">
        <is>
          <t>2026-04-28</t>
        </is>
      </c>
      <c r="Z3318" t="inlineStr">
        <is>
          <t>home_use</t>
        </is>
      </c>
      <c r="AA3318" t="inlineStr">
        <is>
          <t>IMP00306</t>
        </is>
      </c>
      <c r="AB3318" t="inlineStr">
        <is>
          <t>T102141</t>
        </is>
      </c>
      <c r="AC3318" s="32" t="n">
        <v>204596.65</v>
      </c>
      <c r="AD3318" s="32" t="n">
        <v>21482.65</v>
      </c>
      <c r="AE3318" s="35">
        <f>(LEFT(Y3318,4)-Parameters!$B$23)*12+MID(Y3318,6,2)-Parameters!$B$24+1</f>
        <v/>
      </c>
    </row>
    <row r="3319">
      <c r="X3319" t="inlineStr">
        <is>
          <t>L0214864</t>
        </is>
      </c>
      <c r="Y3319" t="inlineStr">
        <is>
          <t>2026-04-28</t>
        </is>
      </c>
      <c r="Z3319" t="inlineStr">
        <is>
          <t>home_use</t>
        </is>
      </c>
      <c r="AA3319" t="inlineStr">
        <is>
          <t>IMP00306</t>
        </is>
      </c>
      <c r="AB3319" t="inlineStr">
        <is>
          <t>T102141</t>
        </is>
      </c>
      <c r="AC3319" s="32" t="n">
        <v>2125030.3</v>
      </c>
      <c r="AD3319" s="32" t="n">
        <v>223128.18</v>
      </c>
      <c r="AE3319" s="35">
        <f>(LEFT(Y3319,4)-Parameters!$B$23)*12+MID(Y3319,6,2)-Parameters!$B$24+1</f>
        <v/>
      </c>
    </row>
    <row r="3320">
      <c r="X3320" t="inlineStr">
        <is>
          <t>L0214865</t>
        </is>
      </c>
      <c r="Y3320" t="inlineStr">
        <is>
          <t>2026-04-28</t>
        </is>
      </c>
      <c r="Z3320" t="inlineStr">
        <is>
          <t>home_use</t>
        </is>
      </c>
      <c r="AA3320" t="inlineStr">
        <is>
          <t>IMP00306</t>
        </is>
      </c>
      <c r="AB3320" t="inlineStr">
        <is>
          <t>T102141</t>
        </is>
      </c>
      <c r="AC3320" s="32" t="n">
        <v>475202.01</v>
      </c>
      <c r="AD3320" s="32" t="n">
        <v>49896.21</v>
      </c>
      <c r="AE3320" s="35">
        <f>(LEFT(Y3320,4)-Parameters!$B$23)*12+MID(Y3320,6,2)-Parameters!$B$24+1</f>
        <v/>
      </c>
    </row>
    <row r="3321">
      <c r="X3321" t="inlineStr">
        <is>
          <t>L0214868</t>
        </is>
      </c>
      <c r="Y3321" t="inlineStr">
        <is>
          <t>2026-04-28</t>
        </is>
      </c>
      <c r="Z3321" t="inlineStr">
        <is>
          <t>home_use</t>
        </is>
      </c>
      <c r="AA3321" t="inlineStr">
        <is>
          <t>IMP00306</t>
        </is>
      </c>
      <c r="AB3321" t="inlineStr">
        <is>
          <t>T102141</t>
        </is>
      </c>
      <c r="AC3321" s="32" t="n">
        <v>726053.5</v>
      </c>
      <c r="AD3321" s="32" t="n">
        <v>90756.69</v>
      </c>
      <c r="AE3321" s="35">
        <f>(LEFT(Y3321,4)-Parameters!$B$23)*12+MID(Y3321,6,2)-Parameters!$B$24+1</f>
        <v/>
      </c>
    </row>
    <row r="3322">
      <c r="X3322" t="inlineStr">
        <is>
          <t>L0215155</t>
        </is>
      </c>
      <c r="Y3322" t="inlineStr">
        <is>
          <t>2026-05-01</t>
        </is>
      </c>
      <c r="Z3322" t="inlineStr">
        <is>
          <t>home_use</t>
        </is>
      </c>
      <c r="AA3322" t="inlineStr">
        <is>
          <t>IMP00306</t>
        </is>
      </c>
      <c r="AB3322" t="inlineStr">
        <is>
          <t>T102141</t>
        </is>
      </c>
      <c r="AC3322" s="32" t="n">
        <v>653534.77</v>
      </c>
      <c r="AD3322" s="32" t="n">
        <v>68621.14999999999</v>
      </c>
      <c r="AE3322" s="35">
        <f>(LEFT(Y3322,4)-Parameters!$B$23)*12+MID(Y3322,6,2)-Parameters!$B$24+1</f>
        <v/>
      </c>
    </row>
    <row r="3323">
      <c r="X3323" t="inlineStr">
        <is>
          <t>L0215156</t>
        </is>
      </c>
      <c r="Y3323" t="inlineStr">
        <is>
          <t>2026-05-01</t>
        </is>
      </c>
      <c r="Z3323" t="inlineStr">
        <is>
          <t>home_use</t>
        </is>
      </c>
      <c r="AA3323" t="inlineStr">
        <is>
          <t>IMP00306</t>
        </is>
      </c>
      <c r="AB3323" t="inlineStr">
        <is>
          <t>T102141</t>
        </is>
      </c>
      <c r="AC3323" s="32" t="n">
        <v>639217.1899999999</v>
      </c>
      <c r="AD3323" s="32" t="n">
        <v>67117.8</v>
      </c>
      <c r="AE3323" s="35">
        <f>(LEFT(Y3323,4)-Parameters!$B$23)*12+MID(Y3323,6,2)-Parameters!$B$24+1</f>
        <v/>
      </c>
    </row>
    <row r="3324">
      <c r="X3324" t="inlineStr">
        <is>
          <t>L0215408</t>
        </is>
      </c>
      <c r="Y3324" t="inlineStr">
        <is>
          <t>2026-05-02</t>
        </is>
      </c>
      <c r="Z3324" t="inlineStr">
        <is>
          <t>home_use</t>
        </is>
      </c>
      <c r="AA3324" t="inlineStr">
        <is>
          <t>IMP00306</t>
        </is>
      </c>
      <c r="AB3324" t="inlineStr">
        <is>
          <t>T102141</t>
        </is>
      </c>
      <c r="AC3324" s="32" t="n">
        <v>592027.11</v>
      </c>
      <c r="AD3324" s="32" t="n">
        <v>62162.85</v>
      </c>
      <c r="AE3324" s="35">
        <f>(LEFT(Y3324,4)-Parameters!$B$23)*12+MID(Y3324,6,2)-Parameters!$B$24+1</f>
        <v/>
      </c>
    </row>
    <row r="3325">
      <c r="X3325" t="inlineStr">
        <is>
          <t>L0215410</t>
        </is>
      </c>
      <c r="Y3325" t="inlineStr">
        <is>
          <t>2026-05-02</t>
        </is>
      </c>
      <c r="Z3325" t="inlineStr">
        <is>
          <t>home_use</t>
        </is>
      </c>
      <c r="AA3325" t="inlineStr">
        <is>
          <t>IMP00306</t>
        </is>
      </c>
      <c r="AB3325" t="inlineStr">
        <is>
          <t>T102141</t>
        </is>
      </c>
      <c r="AC3325" s="32" t="n">
        <v>152877.62</v>
      </c>
      <c r="AD3325" s="32" t="n">
        <v>16052.15</v>
      </c>
      <c r="AE3325" s="35">
        <f>(LEFT(Y3325,4)-Parameters!$B$23)*12+MID(Y3325,6,2)-Parameters!$B$24+1</f>
        <v/>
      </c>
    </row>
    <row r="3326">
      <c r="X3326" t="inlineStr">
        <is>
          <t>L0215411</t>
        </is>
      </c>
      <c r="Y3326" t="inlineStr">
        <is>
          <t>2026-05-02</t>
        </is>
      </c>
      <c r="Z3326" t="inlineStr">
        <is>
          <t>home_use</t>
        </is>
      </c>
      <c r="AA3326" t="inlineStr">
        <is>
          <t>IMP00306</t>
        </is>
      </c>
      <c r="AB3326" t="inlineStr">
        <is>
          <t>T102141</t>
        </is>
      </c>
      <c r="AC3326" s="32" t="n">
        <v>111174.86</v>
      </c>
      <c r="AD3326" s="32" t="n">
        <v>13896.86</v>
      </c>
      <c r="AE3326" s="35">
        <f>(LEFT(Y3326,4)-Parameters!$B$23)*12+MID(Y3326,6,2)-Parameters!$B$24+1</f>
        <v/>
      </c>
    </row>
    <row r="3327">
      <c r="X3327" t="inlineStr">
        <is>
          <t>L0215415</t>
        </is>
      </c>
      <c r="Y3327" t="inlineStr">
        <is>
          <t>2026-05-02</t>
        </is>
      </c>
      <c r="Z3327" t="inlineStr">
        <is>
          <t>home_use</t>
        </is>
      </c>
      <c r="AA3327" t="inlineStr">
        <is>
          <t>IMP00306</t>
        </is>
      </c>
      <c r="AB3327" t="inlineStr">
        <is>
          <t>T102141</t>
        </is>
      </c>
      <c r="AC3327" s="32" t="n">
        <v>584402.95</v>
      </c>
      <c r="AD3327" s="32" t="n">
        <v>61362.31</v>
      </c>
      <c r="AE3327" s="35">
        <f>(LEFT(Y3327,4)-Parameters!$B$23)*12+MID(Y3327,6,2)-Parameters!$B$24+1</f>
        <v/>
      </c>
    </row>
    <row r="3328">
      <c r="X3328" t="inlineStr">
        <is>
          <t>L0215416</t>
        </is>
      </c>
      <c r="Y3328" t="inlineStr">
        <is>
          <t>2026-05-02</t>
        </is>
      </c>
      <c r="Z3328" t="inlineStr">
        <is>
          <t>home_use</t>
        </is>
      </c>
      <c r="AA3328" t="inlineStr">
        <is>
          <t>IMP00306</t>
        </is>
      </c>
      <c r="AB3328" t="inlineStr">
        <is>
          <t>T102141</t>
        </is>
      </c>
      <c r="AC3328" s="32" t="n">
        <v>645176.0600000001</v>
      </c>
      <c r="AD3328" s="32" t="n">
        <v>67743.49000000001</v>
      </c>
      <c r="AE3328" s="35">
        <f>(LEFT(Y3328,4)-Parameters!$B$23)*12+MID(Y3328,6,2)-Parameters!$B$24+1</f>
        <v/>
      </c>
    </row>
    <row r="3329">
      <c r="X3329" t="inlineStr">
        <is>
          <t>L0215417</t>
        </is>
      </c>
      <c r="Y3329" t="inlineStr">
        <is>
          <t>2026-05-02</t>
        </is>
      </c>
      <c r="Z3329" t="inlineStr">
        <is>
          <t>home_use</t>
        </is>
      </c>
      <c r="AA3329" t="inlineStr">
        <is>
          <t>IMP00306</t>
        </is>
      </c>
      <c r="AB3329" t="inlineStr">
        <is>
          <t>T102141</t>
        </is>
      </c>
      <c r="AC3329" s="32" t="n">
        <v>2737037.87</v>
      </c>
      <c r="AD3329" s="32" t="n">
        <v>342129.73</v>
      </c>
      <c r="AE3329" s="35">
        <f>(LEFT(Y3329,4)-Parameters!$B$23)*12+MID(Y3329,6,2)-Parameters!$B$24+1</f>
        <v/>
      </c>
    </row>
    <row r="3330">
      <c r="X3330" t="inlineStr">
        <is>
          <t>L0215680</t>
        </is>
      </c>
      <c r="Y3330" t="inlineStr">
        <is>
          <t>2026-05-03</t>
        </is>
      </c>
      <c r="Z3330" t="inlineStr">
        <is>
          <t>home_use</t>
        </is>
      </c>
      <c r="AA3330" t="inlineStr">
        <is>
          <t>IMP00306</t>
        </is>
      </c>
      <c r="AB3330" t="inlineStr">
        <is>
          <t>T102141</t>
        </is>
      </c>
      <c r="AC3330" s="32" t="n">
        <v>408873.3</v>
      </c>
      <c r="AD3330" s="32" t="n">
        <v>51109.16</v>
      </c>
      <c r="AE3330" s="35">
        <f>(LEFT(Y3330,4)-Parameters!$B$23)*12+MID(Y3330,6,2)-Parameters!$B$24+1</f>
        <v/>
      </c>
    </row>
    <row r="3331">
      <c r="X3331" t="inlineStr">
        <is>
          <t>L0215685</t>
        </is>
      </c>
      <c r="Y3331" t="inlineStr">
        <is>
          <t>2026-05-03</t>
        </is>
      </c>
      <c r="Z3331" t="inlineStr">
        <is>
          <t>home_use</t>
        </is>
      </c>
      <c r="AA3331" t="inlineStr">
        <is>
          <t>IMP00306</t>
        </is>
      </c>
      <c r="AB3331" t="inlineStr">
        <is>
          <t>T102141</t>
        </is>
      </c>
      <c r="AC3331" s="32" t="n">
        <v>2124869.07</v>
      </c>
      <c r="AD3331" s="32" t="n">
        <v>223111.25</v>
      </c>
      <c r="AE3331" s="35">
        <f>(LEFT(Y3331,4)-Parameters!$B$23)*12+MID(Y3331,6,2)-Parameters!$B$24+1</f>
        <v/>
      </c>
    </row>
    <row r="3332">
      <c r="X3332" t="inlineStr">
        <is>
          <t>L0215686</t>
        </is>
      </c>
      <c r="Y3332" t="inlineStr">
        <is>
          <t>2026-05-03</t>
        </is>
      </c>
      <c r="Z3332" t="inlineStr">
        <is>
          <t>home_use</t>
        </is>
      </c>
      <c r="AA3332" t="inlineStr">
        <is>
          <t>IMP00306</t>
        </is>
      </c>
      <c r="AB3332" t="inlineStr">
        <is>
          <t>T102141</t>
        </is>
      </c>
      <c r="AC3332" s="32" t="n">
        <v>563773.29</v>
      </c>
      <c r="AD3332" s="32" t="n">
        <v>70471.66</v>
      </c>
      <c r="AE3332" s="35">
        <f>(LEFT(Y3332,4)-Parameters!$B$23)*12+MID(Y3332,6,2)-Parameters!$B$24+1</f>
        <v/>
      </c>
    </row>
    <row r="3333">
      <c r="X3333" t="inlineStr">
        <is>
          <t>L0215949</t>
        </is>
      </c>
      <c r="Y3333" t="inlineStr">
        <is>
          <t>2026-05-04</t>
        </is>
      </c>
      <c r="Z3333" t="inlineStr">
        <is>
          <t>home_use</t>
        </is>
      </c>
      <c r="AA3333" t="inlineStr">
        <is>
          <t>IMP00306</t>
        </is>
      </c>
      <c r="AB3333" t="inlineStr">
        <is>
          <t>T102141</t>
        </is>
      </c>
      <c r="AC3333" s="32" t="n">
        <v>328492.3</v>
      </c>
      <c r="AD3333" s="32" t="n">
        <v>34491.69</v>
      </c>
      <c r="AE3333" s="35">
        <f>(LEFT(Y3333,4)-Parameters!$B$23)*12+MID(Y3333,6,2)-Parameters!$B$24+1</f>
        <v/>
      </c>
    </row>
    <row r="3334">
      <c r="X3334" t="inlineStr">
        <is>
          <t>L0215955</t>
        </is>
      </c>
      <c r="Y3334" t="inlineStr">
        <is>
          <t>2026-05-04</t>
        </is>
      </c>
      <c r="Z3334" t="inlineStr">
        <is>
          <t>home_use</t>
        </is>
      </c>
      <c r="AA3334" t="inlineStr">
        <is>
          <t>IMP00306</t>
        </is>
      </c>
      <c r="AB3334" t="inlineStr">
        <is>
          <t>T102141</t>
        </is>
      </c>
      <c r="AC3334" s="32" t="n">
        <v>359478.97</v>
      </c>
      <c r="AD3334" s="32" t="n">
        <v>44934.87</v>
      </c>
      <c r="AE3334" s="35">
        <f>(LEFT(Y3334,4)-Parameters!$B$23)*12+MID(Y3334,6,2)-Parameters!$B$24+1</f>
        <v/>
      </c>
    </row>
    <row r="3335">
      <c r="X3335" t="inlineStr">
        <is>
          <t>L0215956</t>
        </is>
      </c>
      <c r="Y3335" t="inlineStr">
        <is>
          <t>2026-05-04</t>
        </is>
      </c>
      <c r="Z3335" t="inlineStr">
        <is>
          <t>home_use</t>
        </is>
      </c>
      <c r="AA3335" t="inlineStr">
        <is>
          <t>IMP00306</t>
        </is>
      </c>
      <c r="AB3335" t="inlineStr">
        <is>
          <t>T102141</t>
        </is>
      </c>
      <c r="AC3335" s="32" t="n">
        <v>424651.37</v>
      </c>
      <c r="AD3335" s="32" t="n">
        <v>53081.42</v>
      </c>
      <c r="AE3335" s="35">
        <f>(LEFT(Y3335,4)-Parameters!$B$23)*12+MID(Y3335,6,2)-Parameters!$B$24+1</f>
        <v/>
      </c>
    </row>
    <row r="3336">
      <c r="X3336" t="inlineStr">
        <is>
          <t>L0216245</t>
        </is>
      </c>
      <c r="Y3336" t="inlineStr">
        <is>
          <t>2026-05-05</t>
        </is>
      </c>
      <c r="Z3336" t="inlineStr">
        <is>
          <t>home_use</t>
        </is>
      </c>
      <c r="AA3336" t="inlineStr">
        <is>
          <t>IMP00306</t>
        </is>
      </c>
      <c r="AB3336" t="inlineStr">
        <is>
          <t>T102141</t>
        </is>
      </c>
      <c r="AC3336" s="32" t="n">
        <v>510263.8</v>
      </c>
      <c r="AD3336" s="32" t="n">
        <v>53577.7</v>
      </c>
      <c r="AE3336" s="35">
        <f>(LEFT(Y3336,4)-Parameters!$B$23)*12+MID(Y3336,6,2)-Parameters!$B$24+1</f>
        <v/>
      </c>
    </row>
    <row r="3337">
      <c r="X3337" t="inlineStr">
        <is>
          <t>L0216247</t>
        </is>
      </c>
      <c r="Y3337" t="inlineStr">
        <is>
          <t>2026-05-05</t>
        </is>
      </c>
      <c r="Z3337" t="inlineStr">
        <is>
          <t>home_use</t>
        </is>
      </c>
      <c r="AA3337" t="inlineStr">
        <is>
          <t>IMP00306</t>
        </is>
      </c>
      <c r="AB3337" t="inlineStr">
        <is>
          <t>T102141</t>
        </is>
      </c>
      <c r="AC3337" s="32" t="n">
        <v>1426078.98</v>
      </c>
      <c r="AD3337" s="32" t="n">
        <v>163999.08</v>
      </c>
      <c r="AE3337" s="35">
        <f>(LEFT(Y3337,4)-Parameters!$B$23)*12+MID(Y3337,6,2)-Parameters!$B$24+1</f>
        <v/>
      </c>
    </row>
    <row r="3338">
      <c r="X3338" t="inlineStr">
        <is>
          <t>L0216249</t>
        </is>
      </c>
      <c r="Y3338" t="inlineStr">
        <is>
          <t>2026-05-05</t>
        </is>
      </c>
      <c r="Z3338" t="inlineStr">
        <is>
          <t>home_use</t>
        </is>
      </c>
      <c r="AA3338" t="inlineStr">
        <is>
          <t>IMP00306</t>
        </is>
      </c>
      <c r="AB3338" t="inlineStr">
        <is>
          <t>T102141</t>
        </is>
      </c>
      <c r="AC3338" s="32" t="n">
        <v>852332.71</v>
      </c>
      <c r="AD3338" s="32" t="n">
        <v>106541.59</v>
      </c>
      <c r="AE3338" s="35">
        <f>(LEFT(Y3338,4)-Parameters!$B$23)*12+MID(Y3338,6,2)-Parameters!$B$24+1</f>
        <v/>
      </c>
    </row>
    <row r="3339">
      <c r="X3339" t="inlineStr">
        <is>
          <t>L0216525</t>
        </is>
      </c>
      <c r="Y3339" t="inlineStr">
        <is>
          <t>2026-05-06</t>
        </is>
      </c>
      <c r="Z3339" t="inlineStr">
        <is>
          <t>home_use</t>
        </is>
      </c>
      <c r="AA3339" t="inlineStr">
        <is>
          <t>IMP00306</t>
        </is>
      </c>
      <c r="AB3339" t="inlineStr">
        <is>
          <t>T102141</t>
        </is>
      </c>
      <c r="AC3339" s="32" t="n">
        <v>867964.0699999999</v>
      </c>
      <c r="AD3339" s="32" t="n">
        <v>91136.23</v>
      </c>
      <c r="AE3339" s="35">
        <f>(LEFT(Y3339,4)-Parameters!$B$23)*12+MID(Y3339,6,2)-Parameters!$B$24+1</f>
        <v/>
      </c>
    </row>
    <row r="3340">
      <c r="X3340" t="inlineStr">
        <is>
          <t>L0216527</t>
        </is>
      </c>
      <c r="Y3340" t="inlineStr">
        <is>
          <t>2026-05-06</t>
        </is>
      </c>
      <c r="Z3340" t="inlineStr">
        <is>
          <t>home_use</t>
        </is>
      </c>
      <c r="AA3340" t="inlineStr">
        <is>
          <t>IMP00306</t>
        </is>
      </c>
      <c r="AB3340" t="inlineStr">
        <is>
          <t>T102141</t>
        </is>
      </c>
      <c r="AC3340" s="32" t="n">
        <v>713872.5</v>
      </c>
      <c r="AD3340" s="32" t="n">
        <v>89234.06</v>
      </c>
      <c r="AE3340" s="35">
        <f>(LEFT(Y3340,4)-Parameters!$B$23)*12+MID(Y3340,6,2)-Parameters!$B$24+1</f>
        <v/>
      </c>
    </row>
    <row r="3341">
      <c r="X3341" t="inlineStr">
        <is>
          <t>L0216809</t>
        </is>
      </c>
      <c r="Y3341" t="inlineStr">
        <is>
          <t>2026-05-07</t>
        </is>
      </c>
      <c r="Z3341" t="inlineStr">
        <is>
          <t>home_use</t>
        </is>
      </c>
      <c r="AA3341" t="inlineStr">
        <is>
          <t>IMP00306</t>
        </is>
      </c>
      <c r="AB3341" t="inlineStr">
        <is>
          <t>T102141</t>
        </is>
      </c>
      <c r="AC3341" s="32" t="n">
        <v>551188.11</v>
      </c>
      <c r="AD3341" s="32" t="n">
        <v>57874.75</v>
      </c>
      <c r="AE3341" s="35">
        <f>(LEFT(Y3341,4)-Parameters!$B$23)*12+MID(Y3341,6,2)-Parameters!$B$24+1</f>
        <v/>
      </c>
    </row>
    <row r="3342">
      <c r="X3342" t="inlineStr">
        <is>
          <t>L0216810</t>
        </is>
      </c>
      <c r="Y3342" t="inlineStr">
        <is>
          <t>2026-05-07</t>
        </is>
      </c>
      <c r="Z3342" t="inlineStr">
        <is>
          <t>home_use</t>
        </is>
      </c>
      <c r="AA3342" t="inlineStr">
        <is>
          <t>IMP00306</t>
        </is>
      </c>
      <c r="AB3342" t="inlineStr">
        <is>
          <t>T102141</t>
        </is>
      </c>
      <c r="AC3342" s="32" t="n">
        <v>958428.5</v>
      </c>
      <c r="AD3342" s="32" t="n">
        <v>119803.56</v>
      </c>
      <c r="AE3342" s="35">
        <f>(LEFT(Y3342,4)-Parameters!$B$23)*12+MID(Y3342,6,2)-Parameters!$B$24+1</f>
        <v/>
      </c>
    </row>
    <row r="3343">
      <c r="X3343" t="inlineStr">
        <is>
          <t>L0216811</t>
        </is>
      </c>
      <c r="Y3343" t="inlineStr">
        <is>
          <t>2026-05-07</t>
        </is>
      </c>
      <c r="Z3343" t="inlineStr">
        <is>
          <t>home_use</t>
        </is>
      </c>
      <c r="AA3343" t="inlineStr">
        <is>
          <t>IMP00306</t>
        </is>
      </c>
      <c r="AB3343" t="inlineStr">
        <is>
          <t>T102141</t>
        </is>
      </c>
      <c r="AC3343" s="32" t="n">
        <v>307447.31</v>
      </c>
      <c r="AD3343" s="32" t="n">
        <v>32281.97</v>
      </c>
      <c r="AE3343" s="35">
        <f>(LEFT(Y3343,4)-Parameters!$B$23)*12+MID(Y3343,6,2)-Parameters!$B$24+1</f>
        <v/>
      </c>
    </row>
    <row r="3344">
      <c r="X3344" t="inlineStr">
        <is>
          <t>L0217062</t>
        </is>
      </c>
      <c r="Y3344" t="inlineStr">
        <is>
          <t>2026-05-08</t>
        </is>
      </c>
      <c r="Z3344" t="inlineStr">
        <is>
          <t>home_use</t>
        </is>
      </c>
      <c r="AA3344" t="inlineStr">
        <is>
          <t>IMP00306</t>
        </is>
      </c>
      <c r="AB3344" t="inlineStr">
        <is>
          <t>T102141</t>
        </is>
      </c>
      <c r="AC3344" s="32" t="n">
        <v>361236.41</v>
      </c>
      <c r="AD3344" s="32" t="n">
        <v>45154.55</v>
      </c>
      <c r="AE3344" s="35">
        <f>(LEFT(Y3344,4)-Parameters!$B$23)*12+MID(Y3344,6,2)-Parameters!$B$24+1</f>
        <v/>
      </c>
    </row>
    <row r="3345">
      <c r="X3345" t="inlineStr">
        <is>
          <t>L0217063</t>
        </is>
      </c>
      <c r="Y3345" t="inlineStr">
        <is>
          <t>2026-05-08</t>
        </is>
      </c>
      <c r="Z3345" t="inlineStr">
        <is>
          <t>home_use</t>
        </is>
      </c>
      <c r="AA3345" t="inlineStr">
        <is>
          <t>IMP00306</t>
        </is>
      </c>
      <c r="AB3345" t="inlineStr">
        <is>
          <t>T102141</t>
        </is>
      </c>
      <c r="AC3345" s="32" t="n">
        <v>437173.12</v>
      </c>
      <c r="AD3345" s="32" t="n">
        <v>45903.18</v>
      </c>
      <c r="AE3345" s="35">
        <f>(LEFT(Y3345,4)-Parameters!$B$23)*12+MID(Y3345,6,2)-Parameters!$B$24+1</f>
        <v/>
      </c>
    </row>
    <row r="3346">
      <c r="X3346" t="inlineStr">
        <is>
          <t>L0217064</t>
        </is>
      </c>
      <c r="Y3346" t="inlineStr">
        <is>
          <t>2026-05-08</t>
        </is>
      </c>
      <c r="Z3346" t="inlineStr">
        <is>
          <t>home_use</t>
        </is>
      </c>
      <c r="AA3346" t="inlineStr">
        <is>
          <t>IMP00306</t>
        </is>
      </c>
      <c r="AB3346" t="inlineStr">
        <is>
          <t>T102141</t>
        </is>
      </c>
      <c r="AC3346" s="32" t="n">
        <v>1389377.74</v>
      </c>
      <c r="AD3346" s="32" t="n">
        <v>173672.22</v>
      </c>
      <c r="AE3346" s="35">
        <f>(LEFT(Y3346,4)-Parameters!$B$23)*12+MID(Y3346,6,2)-Parameters!$B$24+1</f>
        <v/>
      </c>
    </row>
    <row r="3347">
      <c r="X3347" t="inlineStr">
        <is>
          <t>L0217066</t>
        </is>
      </c>
      <c r="Y3347" t="inlineStr">
        <is>
          <t>2026-05-08</t>
        </is>
      </c>
      <c r="Z3347" t="inlineStr">
        <is>
          <t>home_use</t>
        </is>
      </c>
      <c r="AA3347" t="inlineStr">
        <is>
          <t>IMP00306</t>
        </is>
      </c>
      <c r="AB3347" t="inlineStr">
        <is>
          <t>T102141</t>
        </is>
      </c>
      <c r="AC3347" s="32" t="n">
        <v>1471545.58</v>
      </c>
      <c r="AD3347" s="32" t="n">
        <v>154512.29</v>
      </c>
      <c r="AE3347" s="35">
        <f>(LEFT(Y3347,4)-Parameters!$B$23)*12+MID(Y3347,6,2)-Parameters!$B$24+1</f>
        <v/>
      </c>
    </row>
    <row r="3348">
      <c r="X3348" t="inlineStr">
        <is>
          <t>L0217067</t>
        </is>
      </c>
      <c r="Y3348" t="inlineStr">
        <is>
          <t>2026-05-08</t>
        </is>
      </c>
      <c r="Z3348" t="inlineStr">
        <is>
          <t>home_use</t>
        </is>
      </c>
      <c r="AA3348" t="inlineStr">
        <is>
          <t>IMP00306</t>
        </is>
      </c>
      <c r="AB3348" t="inlineStr">
        <is>
          <t>T102141</t>
        </is>
      </c>
      <c r="AC3348" s="32" t="n">
        <v>271485.32</v>
      </c>
      <c r="AD3348" s="32" t="n">
        <v>28505.96</v>
      </c>
      <c r="AE3348" s="35">
        <f>(LEFT(Y3348,4)-Parameters!$B$23)*12+MID(Y3348,6,2)-Parameters!$B$24+1</f>
        <v/>
      </c>
    </row>
    <row r="3349">
      <c r="X3349" t="inlineStr">
        <is>
          <t>L0217068</t>
        </is>
      </c>
      <c r="Y3349" t="inlineStr">
        <is>
          <t>2026-05-08</t>
        </is>
      </c>
      <c r="Z3349" t="inlineStr">
        <is>
          <t>home_use</t>
        </is>
      </c>
      <c r="AA3349" t="inlineStr">
        <is>
          <t>IMP00306</t>
        </is>
      </c>
      <c r="AB3349" t="inlineStr">
        <is>
          <t>T102141</t>
        </is>
      </c>
      <c r="AC3349" s="32" t="n">
        <v>499244.64</v>
      </c>
      <c r="AD3349" s="32" t="n">
        <v>62405.58</v>
      </c>
      <c r="AE3349" s="35">
        <f>(LEFT(Y3349,4)-Parameters!$B$23)*12+MID(Y3349,6,2)-Parameters!$B$24+1</f>
        <v/>
      </c>
    </row>
    <row r="3350">
      <c r="X3350" t="inlineStr">
        <is>
          <t>L0217375</t>
        </is>
      </c>
      <c r="Y3350" t="inlineStr">
        <is>
          <t>2026-05-09</t>
        </is>
      </c>
      <c r="Z3350" t="inlineStr">
        <is>
          <t>home_use</t>
        </is>
      </c>
      <c r="AA3350" t="inlineStr">
        <is>
          <t>IMP00306</t>
        </is>
      </c>
      <c r="AB3350" t="inlineStr">
        <is>
          <t>T102141</t>
        </is>
      </c>
      <c r="AC3350" s="32" t="n">
        <v>407211.92</v>
      </c>
      <c r="AD3350" s="32" t="n">
        <v>42757.25</v>
      </c>
      <c r="AE3350" s="35">
        <f>(LEFT(Y3350,4)-Parameters!$B$23)*12+MID(Y3350,6,2)-Parameters!$B$24+1</f>
        <v/>
      </c>
    </row>
    <row r="3351">
      <c r="X3351" t="inlineStr">
        <is>
          <t>L0217376</t>
        </is>
      </c>
      <c r="Y3351" t="inlineStr">
        <is>
          <t>2026-05-09</t>
        </is>
      </c>
      <c r="Z3351" t="inlineStr">
        <is>
          <t>home_use</t>
        </is>
      </c>
      <c r="AA3351" t="inlineStr">
        <is>
          <t>IMP00306</t>
        </is>
      </c>
      <c r="AB3351" t="inlineStr">
        <is>
          <t>T102141</t>
        </is>
      </c>
      <c r="AC3351" s="32" t="n">
        <v>825858.29</v>
      </c>
      <c r="AD3351" s="32" t="n">
        <v>103232.29</v>
      </c>
      <c r="AE3351" s="35">
        <f>(LEFT(Y3351,4)-Parameters!$B$23)*12+MID(Y3351,6,2)-Parameters!$B$24+1</f>
        <v/>
      </c>
    </row>
    <row r="3352">
      <c r="X3352" t="inlineStr">
        <is>
          <t>L0217377</t>
        </is>
      </c>
      <c r="Y3352" t="inlineStr">
        <is>
          <t>2026-05-09</t>
        </is>
      </c>
      <c r="Z3352" t="inlineStr">
        <is>
          <t>home_use</t>
        </is>
      </c>
      <c r="AA3352" t="inlineStr">
        <is>
          <t>IMP00306</t>
        </is>
      </c>
      <c r="AB3352" t="inlineStr">
        <is>
          <t>T102141</t>
        </is>
      </c>
      <c r="AC3352" s="32" t="n">
        <v>258635.49</v>
      </c>
      <c r="AD3352" s="32" t="n">
        <v>32329.44</v>
      </c>
      <c r="AE3352" s="35">
        <f>(LEFT(Y3352,4)-Parameters!$B$23)*12+MID(Y3352,6,2)-Parameters!$B$24+1</f>
        <v/>
      </c>
    </row>
    <row r="3353">
      <c r="X3353" t="inlineStr">
        <is>
          <t>L0217378</t>
        </is>
      </c>
      <c r="Y3353" t="inlineStr">
        <is>
          <t>2026-05-09</t>
        </is>
      </c>
      <c r="Z3353" t="inlineStr">
        <is>
          <t>home_use</t>
        </is>
      </c>
      <c r="AA3353" t="inlineStr">
        <is>
          <t>IMP00306</t>
        </is>
      </c>
      <c r="AB3353" t="inlineStr">
        <is>
          <t>T102141</t>
        </is>
      </c>
      <c r="AC3353" s="32" t="n">
        <v>163599.31</v>
      </c>
      <c r="AD3353" s="32" t="n">
        <v>20449.91</v>
      </c>
      <c r="AE3353" s="35">
        <f>(LEFT(Y3353,4)-Parameters!$B$23)*12+MID(Y3353,6,2)-Parameters!$B$24+1</f>
        <v/>
      </c>
    </row>
    <row r="3354">
      <c r="X3354" t="inlineStr">
        <is>
          <t>L0217665</t>
        </is>
      </c>
      <c r="Y3354" t="inlineStr">
        <is>
          <t>2026-05-10</t>
        </is>
      </c>
      <c r="Z3354" t="inlineStr">
        <is>
          <t>home_use</t>
        </is>
      </c>
      <c r="AA3354" t="inlineStr">
        <is>
          <t>IMP00306</t>
        </is>
      </c>
      <c r="AB3354" t="inlineStr">
        <is>
          <t>T102141</t>
        </is>
      </c>
      <c r="AC3354" s="32" t="n">
        <v>625889.14</v>
      </c>
      <c r="AD3354" s="32" t="n">
        <v>65718.36</v>
      </c>
      <c r="AE3354" s="35">
        <f>(LEFT(Y3354,4)-Parameters!$B$23)*12+MID(Y3354,6,2)-Parameters!$B$24+1</f>
        <v/>
      </c>
    </row>
    <row r="3355">
      <c r="X3355" t="inlineStr">
        <is>
          <t>L0217666</t>
        </is>
      </c>
      <c r="Y3355" t="inlineStr">
        <is>
          <t>2026-05-10</t>
        </is>
      </c>
      <c r="Z3355" t="inlineStr">
        <is>
          <t>home_use</t>
        </is>
      </c>
      <c r="AA3355" t="inlineStr">
        <is>
          <t>IMP00306</t>
        </is>
      </c>
      <c r="AB3355" t="inlineStr">
        <is>
          <t>T102141</t>
        </is>
      </c>
      <c r="AC3355" s="32" t="n">
        <v>245149.36</v>
      </c>
      <c r="AD3355" s="32" t="n">
        <v>25740.68</v>
      </c>
      <c r="AE3355" s="35">
        <f>(LEFT(Y3355,4)-Parameters!$B$23)*12+MID(Y3355,6,2)-Parameters!$B$24+1</f>
        <v/>
      </c>
    </row>
    <row r="3356">
      <c r="X3356" t="inlineStr">
        <is>
          <t>L0217667</t>
        </is>
      </c>
      <c r="Y3356" t="inlineStr">
        <is>
          <t>2026-05-10</t>
        </is>
      </c>
      <c r="Z3356" t="inlineStr">
        <is>
          <t>home_use</t>
        </is>
      </c>
      <c r="AA3356" t="inlineStr">
        <is>
          <t>IMP00306</t>
        </is>
      </c>
      <c r="AB3356" t="inlineStr">
        <is>
          <t>T102141</t>
        </is>
      </c>
      <c r="AC3356" s="32" t="n">
        <v>789861.64</v>
      </c>
      <c r="AD3356" s="32" t="n">
        <v>82935.47</v>
      </c>
      <c r="AE3356" s="35">
        <f>(LEFT(Y3356,4)-Parameters!$B$23)*12+MID(Y3356,6,2)-Parameters!$B$24+1</f>
        <v/>
      </c>
    </row>
    <row r="3357">
      <c r="X3357" t="inlineStr">
        <is>
          <t>L0217668</t>
        </is>
      </c>
      <c r="Y3357" t="inlineStr">
        <is>
          <t>2026-05-10</t>
        </is>
      </c>
      <c r="Z3357" t="inlineStr">
        <is>
          <t>home_use</t>
        </is>
      </c>
      <c r="AA3357" t="inlineStr">
        <is>
          <t>IMP00306</t>
        </is>
      </c>
      <c r="AB3357" t="inlineStr">
        <is>
          <t>T102141</t>
        </is>
      </c>
      <c r="AC3357" s="32" t="n">
        <v>8345865.62</v>
      </c>
      <c r="AD3357" s="32" t="n">
        <v>959774.55</v>
      </c>
      <c r="AE3357" s="35">
        <f>(LEFT(Y3357,4)-Parameters!$B$23)*12+MID(Y3357,6,2)-Parameters!$B$24+1</f>
        <v/>
      </c>
    </row>
    <row r="3358">
      <c r="X3358" t="inlineStr">
        <is>
          <t>L0217920</t>
        </is>
      </c>
      <c r="Y3358" t="inlineStr">
        <is>
          <t>2026-05-11</t>
        </is>
      </c>
      <c r="Z3358" t="inlineStr">
        <is>
          <t>home_use</t>
        </is>
      </c>
      <c r="AA3358" t="inlineStr">
        <is>
          <t>IMP00306</t>
        </is>
      </c>
      <c r="AB3358" t="inlineStr">
        <is>
          <t>T102141</t>
        </is>
      </c>
      <c r="AC3358" s="32" t="n">
        <v>1545411.57</v>
      </c>
      <c r="AD3358" s="32" t="n">
        <v>193176.45</v>
      </c>
      <c r="AE3358" s="35">
        <f>(LEFT(Y3358,4)-Parameters!$B$23)*12+MID(Y3358,6,2)-Parameters!$B$24+1</f>
        <v/>
      </c>
    </row>
    <row r="3359">
      <c r="X3359" t="inlineStr">
        <is>
          <t>L0217924</t>
        </is>
      </c>
      <c r="Y3359" t="inlineStr">
        <is>
          <t>2026-05-11</t>
        </is>
      </c>
      <c r="Z3359" t="inlineStr">
        <is>
          <t>home_use</t>
        </is>
      </c>
      <c r="AA3359" t="inlineStr">
        <is>
          <t>IMP00306</t>
        </is>
      </c>
      <c r="AB3359" t="inlineStr">
        <is>
          <t>T102141</t>
        </is>
      </c>
      <c r="AC3359" s="32" t="n">
        <v>726970.1899999999</v>
      </c>
      <c r="AD3359" s="32" t="n">
        <v>76331.87</v>
      </c>
      <c r="AE3359" s="35">
        <f>(LEFT(Y3359,4)-Parameters!$B$23)*12+MID(Y3359,6,2)-Parameters!$B$24+1</f>
        <v/>
      </c>
    </row>
    <row r="3360">
      <c r="X3360" t="inlineStr">
        <is>
          <t>L0218183</t>
        </is>
      </c>
      <c r="Y3360" t="inlineStr">
        <is>
          <t>2026-05-12</t>
        </is>
      </c>
      <c r="Z3360" t="inlineStr">
        <is>
          <t>home_use</t>
        </is>
      </c>
      <c r="AA3360" t="inlineStr">
        <is>
          <t>IMP00306</t>
        </is>
      </c>
      <c r="AB3360" t="inlineStr">
        <is>
          <t>T102141</t>
        </is>
      </c>
      <c r="AC3360" s="32" t="n">
        <v>744713.91</v>
      </c>
      <c r="AD3360" s="32" t="n">
        <v>78194.96000000001</v>
      </c>
      <c r="AE3360" s="35">
        <f>(LEFT(Y3360,4)-Parameters!$B$23)*12+MID(Y3360,6,2)-Parameters!$B$24+1</f>
        <v/>
      </c>
    </row>
    <row r="3361">
      <c r="X3361" t="inlineStr">
        <is>
          <t>L0218185</t>
        </is>
      </c>
      <c r="Y3361" t="inlineStr">
        <is>
          <t>2026-05-12</t>
        </is>
      </c>
      <c r="Z3361" t="inlineStr">
        <is>
          <t>home_use</t>
        </is>
      </c>
      <c r="AA3361" t="inlineStr">
        <is>
          <t>IMP00306</t>
        </is>
      </c>
      <c r="AB3361" t="inlineStr">
        <is>
          <t>T102141</t>
        </is>
      </c>
      <c r="AC3361" s="32" t="n">
        <v>993984.1800000001</v>
      </c>
      <c r="AD3361" s="32" t="n">
        <v>104368.34</v>
      </c>
      <c r="AE3361" s="35">
        <f>(LEFT(Y3361,4)-Parameters!$B$23)*12+MID(Y3361,6,2)-Parameters!$B$24+1</f>
        <v/>
      </c>
    </row>
    <row r="3362">
      <c r="X3362" t="inlineStr">
        <is>
          <t>L0218188</t>
        </is>
      </c>
      <c r="Y3362" t="inlineStr">
        <is>
          <t>2026-05-12</t>
        </is>
      </c>
      <c r="Z3362" t="inlineStr">
        <is>
          <t>home_use</t>
        </is>
      </c>
      <c r="AA3362" t="inlineStr">
        <is>
          <t>IMP00306</t>
        </is>
      </c>
      <c r="AB3362" t="inlineStr">
        <is>
          <t>T102141</t>
        </is>
      </c>
      <c r="AC3362" s="32" t="n">
        <v>514598.62</v>
      </c>
      <c r="AD3362" s="32" t="n">
        <v>64324.83</v>
      </c>
      <c r="AE3362" s="35">
        <f>(LEFT(Y3362,4)-Parameters!$B$23)*12+MID(Y3362,6,2)-Parameters!$B$24+1</f>
        <v/>
      </c>
    </row>
    <row r="3363">
      <c r="X3363" t="inlineStr">
        <is>
          <t>L0218191</t>
        </is>
      </c>
      <c r="Y3363" t="inlineStr">
        <is>
          <t>2026-05-12</t>
        </is>
      </c>
      <c r="Z3363" t="inlineStr">
        <is>
          <t>home_use</t>
        </is>
      </c>
      <c r="AA3363" t="inlineStr">
        <is>
          <t>IMP00306</t>
        </is>
      </c>
      <c r="AB3363" t="inlineStr">
        <is>
          <t>T102141</t>
        </is>
      </c>
      <c r="AC3363" s="32" t="n">
        <v>676111.3199999999</v>
      </c>
      <c r="AD3363" s="32" t="n">
        <v>84513.92</v>
      </c>
      <c r="AE3363" s="35">
        <f>(LEFT(Y3363,4)-Parameters!$B$23)*12+MID(Y3363,6,2)-Parameters!$B$24+1</f>
        <v/>
      </c>
    </row>
    <row r="3364">
      <c r="X3364" t="inlineStr">
        <is>
          <t>L0218446</t>
        </is>
      </c>
      <c r="Y3364" t="inlineStr">
        <is>
          <t>2026-05-13</t>
        </is>
      </c>
      <c r="Z3364" t="inlineStr">
        <is>
          <t>warehouse_out</t>
        </is>
      </c>
      <c r="AA3364" t="inlineStr">
        <is>
          <t>IMP00306</t>
        </is>
      </c>
      <c r="AB3364" t="inlineStr">
        <is>
          <t>T102141</t>
        </is>
      </c>
      <c r="AC3364" s="32" t="n">
        <v>519180.77</v>
      </c>
      <c r="AD3364" s="32" t="n">
        <v>54513.98</v>
      </c>
      <c r="AE3364" s="35">
        <f>(LEFT(Y3364,4)-Parameters!$B$23)*12+MID(Y3364,6,2)-Parameters!$B$24+1</f>
        <v/>
      </c>
    </row>
    <row r="3365">
      <c r="X3365" t="inlineStr">
        <is>
          <t>L0218447</t>
        </is>
      </c>
      <c r="Y3365" t="inlineStr">
        <is>
          <t>2026-05-13</t>
        </is>
      </c>
      <c r="Z3365" t="inlineStr">
        <is>
          <t>home_use</t>
        </is>
      </c>
      <c r="AA3365" t="inlineStr">
        <is>
          <t>IMP00306</t>
        </is>
      </c>
      <c r="AB3365" t="inlineStr">
        <is>
          <t>T102141</t>
        </is>
      </c>
      <c r="AC3365" s="32" t="n">
        <v>1526179.53</v>
      </c>
      <c r="AD3365" s="32" t="n">
        <v>190772.44</v>
      </c>
      <c r="AE3365" s="35">
        <f>(LEFT(Y3365,4)-Parameters!$B$23)*12+MID(Y3365,6,2)-Parameters!$B$24+1</f>
        <v/>
      </c>
    </row>
    <row r="3366">
      <c r="X3366" t="inlineStr">
        <is>
          <t>L0218710</t>
        </is>
      </c>
      <c r="Y3366" t="inlineStr">
        <is>
          <t>2026-05-14</t>
        </is>
      </c>
      <c r="Z3366" t="inlineStr">
        <is>
          <t>home_use</t>
        </is>
      </c>
      <c r="AA3366" t="inlineStr">
        <is>
          <t>IMP00306</t>
        </is>
      </c>
      <c r="AB3366" t="inlineStr">
        <is>
          <t>T102141</t>
        </is>
      </c>
      <c r="AC3366" s="32" t="n">
        <v>262007.84</v>
      </c>
      <c r="AD3366" s="32" t="n">
        <v>27510.82</v>
      </c>
      <c r="AE3366" s="35">
        <f>(LEFT(Y3366,4)-Parameters!$B$23)*12+MID(Y3366,6,2)-Parameters!$B$24+1</f>
        <v/>
      </c>
    </row>
    <row r="3367">
      <c r="X3367" t="inlineStr">
        <is>
          <t>L0218712</t>
        </is>
      </c>
      <c r="Y3367" t="inlineStr">
        <is>
          <t>2026-05-14</t>
        </is>
      </c>
      <c r="Z3367" t="inlineStr">
        <is>
          <t>home_use</t>
        </is>
      </c>
      <c r="AA3367" t="inlineStr">
        <is>
          <t>IMP00306</t>
        </is>
      </c>
      <c r="AB3367" t="inlineStr">
        <is>
          <t>T102141</t>
        </is>
      </c>
      <c r="AC3367" s="32" t="n">
        <v>539735.13</v>
      </c>
      <c r="AD3367" s="32" t="n">
        <v>67466.89</v>
      </c>
      <c r="AE3367" s="35">
        <f>(LEFT(Y3367,4)-Parameters!$B$23)*12+MID(Y3367,6,2)-Parameters!$B$24+1</f>
        <v/>
      </c>
    </row>
    <row r="3368">
      <c r="X3368" t="inlineStr">
        <is>
          <t>L0218713</t>
        </is>
      </c>
      <c r="Y3368" t="inlineStr">
        <is>
          <t>2026-05-14</t>
        </is>
      </c>
      <c r="Z3368" t="inlineStr">
        <is>
          <t>home_use</t>
        </is>
      </c>
      <c r="AA3368" t="inlineStr">
        <is>
          <t>IMP00306</t>
        </is>
      </c>
      <c r="AB3368" t="inlineStr">
        <is>
          <t>T102141</t>
        </is>
      </c>
      <c r="AC3368" s="32" t="n">
        <v>763017.9</v>
      </c>
      <c r="AD3368" s="32" t="n">
        <v>95377.24000000001</v>
      </c>
      <c r="AE3368" s="35">
        <f>(LEFT(Y3368,4)-Parameters!$B$23)*12+MID(Y3368,6,2)-Parameters!$B$24+1</f>
        <v/>
      </c>
    </row>
    <row r="3369">
      <c r="X3369" t="inlineStr">
        <is>
          <t>L0218714</t>
        </is>
      </c>
      <c r="Y3369" t="inlineStr">
        <is>
          <t>2026-05-14</t>
        </is>
      </c>
      <c r="Z3369" t="inlineStr">
        <is>
          <t>home_use</t>
        </is>
      </c>
      <c r="AA3369" t="inlineStr">
        <is>
          <t>IMP00306</t>
        </is>
      </c>
      <c r="AB3369" t="inlineStr">
        <is>
          <t>T102141</t>
        </is>
      </c>
      <c r="AC3369" s="32" t="n">
        <v>280603.45</v>
      </c>
      <c r="AD3369" s="32" t="n">
        <v>29463.36</v>
      </c>
      <c r="AE3369" s="35">
        <f>(LEFT(Y3369,4)-Parameters!$B$23)*12+MID(Y3369,6,2)-Parameters!$B$24+1</f>
        <v/>
      </c>
    </row>
    <row r="3370">
      <c r="X3370" t="inlineStr">
        <is>
          <t>L0218715</t>
        </is>
      </c>
      <c r="Y3370" t="inlineStr">
        <is>
          <t>2026-05-14</t>
        </is>
      </c>
      <c r="Z3370" t="inlineStr">
        <is>
          <t>home_use</t>
        </is>
      </c>
      <c r="AA3370" t="inlineStr">
        <is>
          <t>IMP00306</t>
        </is>
      </c>
      <c r="AB3370" t="inlineStr">
        <is>
          <t>T102141</t>
        </is>
      </c>
      <c r="AC3370" s="32" t="n">
        <v>736368.76</v>
      </c>
      <c r="AD3370" s="32" t="n">
        <v>92046.10000000001</v>
      </c>
      <c r="AE3370" s="35">
        <f>(LEFT(Y3370,4)-Parameters!$B$23)*12+MID(Y3370,6,2)-Parameters!$B$24+1</f>
        <v/>
      </c>
    </row>
    <row r="3371">
      <c r="X3371" t="inlineStr">
        <is>
          <t>L0218989</t>
        </is>
      </c>
      <c r="Y3371" t="inlineStr">
        <is>
          <t>2026-05-15</t>
        </is>
      </c>
      <c r="Z3371" t="inlineStr">
        <is>
          <t>home_use</t>
        </is>
      </c>
      <c r="AA3371" t="inlineStr">
        <is>
          <t>IMP00306</t>
        </is>
      </c>
      <c r="AB3371" t="inlineStr">
        <is>
          <t>T102141</t>
        </is>
      </c>
      <c r="AC3371" s="32" t="n">
        <v>440354.23</v>
      </c>
      <c r="AD3371" s="32" t="n">
        <v>55044.28</v>
      </c>
      <c r="AE3371" s="35">
        <f>(LEFT(Y3371,4)-Parameters!$B$23)*12+MID(Y3371,6,2)-Parameters!$B$24+1</f>
        <v/>
      </c>
    </row>
    <row r="3372">
      <c r="X3372" t="inlineStr">
        <is>
          <t>L0218991</t>
        </is>
      </c>
      <c r="Y3372" t="inlineStr">
        <is>
          <t>2026-05-15</t>
        </is>
      </c>
      <c r="Z3372" t="inlineStr">
        <is>
          <t>home_use</t>
        </is>
      </c>
      <c r="AA3372" t="inlineStr">
        <is>
          <t>IMP00306</t>
        </is>
      </c>
      <c r="AB3372" t="inlineStr">
        <is>
          <t>T102141</t>
        </is>
      </c>
      <c r="AC3372" s="32" t="n">
        <v>352954.76</v>
      </c>
      <c r="AD3372" s="32" t="n">
        <v>37060.25</v>
      </c>
      <c r="AE3372" s="35">
        <f>(LEFT(Y3372,4)-Parameters!$B$23)*12+MID(Y3372,6,2)-Parameters!$B$24+1</f>
        <v/>
      </c>
    </row>
    <row r="3373">
      <c r="X3373" t="inlineStr">
        <is>
          <t>L0218992</t>
        </is>
      </c>
      <c r="Y3373" t="inlineStr">
        <is>
          <t>2026-05-15</t>
        </is>
      </c>
      <c r="Z3373" t="inlineStr">
        <is>
          <t>home_use</t>
        </is>
      </c>
      <c r="AA3373" t="inlineStr">
        <is>
          <t>IMP00306</t>
        </is>
      </c>
      <c r="AB3373" t="inlineStr">
        <is>
          <t>T102141</t>
        </is>
      </c>
      <c r="AC3373" s="32" t="n">
        <v>166668.49</v>
      </c>
      <c r="AD3373" s="32" t="n">
        <v>17500.19</v>
      </c>
      <c r="AE3373" s="35">
        <f>(LEFT(Y3373,4)-Parameters!$B$23)*12+MID(Y3373,6,2)-Parameters!$B$24+1</f>
        <v/>
      </c>
    </row>
    <row r="3374">
      <c r="X3374" t="inlineStr">
        <is>
          <t>L0218993</t>
        </is>
      </c>
      <c r="Y3374" t="inlineStr">
        <is>
          <t>2026-05-15</t>
        </is>
      </c>
      <c r="Z3374" t="inlineStr">
        <is>
          <t>home_use</t>
        </is>
      </c>
      <c r="AA3374" t="inlineStr">
        <is>
          <t>IMP00306</t>
        </is>
      </c>
      <c r="AB3374" t="inlineStr">
        <is>
          <t>T102141</t>
        </is>
      </c>
      <c r="AC3374" s="32" t="n">
        <v>416818.75</v>
      </c>
      <c r="AD3374" s="32" t="n">
        <v>43765.97</v>
      </c>
      <c r="AE3374" s="35">
        <f>(LEFT(Y3374,4)-Parameters!$B$23)*12+MID(Y3374,6,2)-Parameters!$B$24+1</f>
        <v/>
      </c>
    </row>
    <row r="3375">
      <c r="X3375" t="inlineStr">
        <is>
          <t>L0218994</t>
        </is>
      </c>
      <c r="Y3375" t="inlineStr">
        <is>
          <t>2026-05-15</t>
        </is>
      </c>
      <c r="Z3375" t="inlineStr">
        <is>
          <t>home_use</t>
        </is>
      </c>
      <c r="AA3375" t="inlineStr">
        <is>
          <t>IMP00306</t>
        </is>
      </c>
      <c r="AB3375" t="inlineStr">
        <is>
          <t>T102141</t>
        </is>
      </c>
      <c r="AC3375" s="32" t="n">
        <v>1470259.31</v>
      </c>
      <c r="AD3375" s="32" t="n">
        <v>154377.23</v>
      </c>
      <c r="AE3375" s="35">
        <f>(LEFT(Y3375,4)-Parameters!$B$23)*12+MID(Y3375,6,2)-Parameters!$B$24+1</f>
        <v/>
      </c>
    </row>
    <row r="3376">
      <c r="X3376" t="inlineStr">
        <is>
          <t>L0219268</t>
        </is>
      </c>
      <c r="Y3376" t="inlineStr">
        <is>
          <t>2026-05-16</t>
        </is>
      </c>
      <c r="Z3376" t="inlineStr">
        <is>
          <t>home_use</t>
        </is>
      </c>
      <c r="AA3376" t="inlineStr">
        <is>
          <t>IMP00306</t>
        </is>
      </c>
      <c r="AB3376" t="inlineStr">
        <is>
          <t>T102141</t>
        </is>
      </c>
      <c r="AC3376" s="32" t="n">
        <v>1144188.06</v>
      </c>
      <c r="AD3376" s="32" t="n">
        <v>120139.75</v>
      </c>
      <c r="AE3376" s="35">
        <f>(LEFT(Y3376,4)-Parameters!$B$23)*12+MID(Y3376,6,2)-Parameters!$B$24+1</f>
        <v/>
      </c>
    </row>
    <row r="3377">
      <c r="X3377" t="inlineStr">
        <is>
          <t>L0219271</t>
        </is>
      </c>
      <c r="Y3377" t="inlineStr">
        <is>
          <t>2026-05-16</t>
        </is>
      </c>
      <c r="Z3377" t="inlineStr">
        <is>
          <t>home_use</t>
        </is>
      </c>
      <c r="AA3377" t="inlineStr">
        <is>
          <t>IMP00306</t>
        </is>
      </c>
      <c r="AB3377" t="inlineStr">
        <is>
          <t>T102141</t>
        </is>
      </c>
      <c r="AC3377" s="32" t="n">
        <v>2192241.29</v>
      </c>
      <c r="AD3377" s="32" t="n">
        <v>230185.34</v>
      </c>
      <c r="AE3377" s="35">
        <f>(LEFT(Y3377,4)-Parameters!$B$23)*12+MID(Y3377,6,2)-Parameters!$B$24+1</f>
        <v/>
      </c>
    </row>
    <row r="3378">
      <c r="X3378" t="inlineStr">
        <is>
          <t>L0219272</t>
        </is>
      </c>
      <c r="Y3378" t="inlineStr">
        <is>
          <t>2026-05-16</t>
        </is>
      </c>
      <c r="Z3378" t="inlineStr">
        <is>
          <t>home_use</t>
        </is>
      </c>
      <c r="AA3378" t="inlineStr">
        <is>
          <t>IMP00306</t>
        </is>
      </c>
      <c r="AB3378" t="inlineStr">
        <is>
          <t>T102141</t>
        </is>
      </c>
      <c r="AC3378" s="32" t="n">
        <v>709259.9300000001</v>
      </c>
      <c r="AD3378" s="32" t="n">
        <v>74472.28999999999</v>
      </c>
      <c r="AE3378" s="35">
        <f>(LEFT(Y3378,4)-Parameters!$B$23)*12+MID(Y3378,6,2)-Parameters!$B$24+1</f>
        <v/>
      </c>
    </row>
    <row r="3379">
      <c r="X3379" t="inlineStr">
        <is>
          <t>L0219273</t>
        </is>
      </c>
      <c r="Y3379" t="inlineStr">
        <is>
          <t>2026-05-16</t>
        </is>
      </c>
      <c r="Z3379" t="inlineStr">
        <is>
          <t>home_use</t>
        </is>
      </c>
      <c r="AA3379" t="inlineStr">
        <is>
          <t>IMP00306</t>
        </is>
      </c>
      <c r="AB3379" t="inlineStr">
        <is>
          <t>T102141</t>
        </is>
      </c>
      <c r="AC3379" s="32" t="n">
        <v>561971.3100000001</v>
      </c>
      <c r="AD3379" s="32" t="n">
        <v>59006.99</v>
      </c>
      <c r="AE3379" s="35">
        <f>(LEFT(Y3379,4)-Parameters!$B$23)*12+MID(Y3379,6,2)-Parameters!$B$24+1</f>
        <v/>
      </c>
    </row>
    <row r="3380">
      <c r="X3380" t="inlineStr">
        <is>
          <t>L0219513</t>
        </is>
      </c>
      <c r="Y3380" t="inlineStr">
        <is>
          <t>2026-05-17</t>
        </is>
      </c>
      <c r="Z3380" t="inlineStr">
        <is>
          <t>home_use</t>
        </is>
      </c>
      <c r="AA3380" t="inlineStr">
        <is>
          <t>IMP00306</t>
        </is>
      </c>
      <c r="AB3380" t="inlineStr">
        <is>
          <t>T102141</t>
        </is>
      </c>
      <c r="AC3380" s="32" t="n">
        <v>2629734.03</v>
      </c>
      <c r="AD3380" s="32" t="n">
        <v>302419.41</v>
      </c>
      <c r="AE3380" s="35">
        <f>(LEFT(Y3380,4)-Parameters!$B$23)*12+MID(Y3380,6,2)-Parameters!$B$24+1</f>
        <v/>
      </c>
    </row>
    <row r="3381">
      <c r="X3381" t="inlineStr">
        <is>
          <t>L0219517</t>
        </is>
      </c>
      <c r="Y3381" t="inlineStr">
        <is>
          <t>2026-05-17</t>
        </is>
      </c>
      <c r="Z3381" t="inlineStr">
        <is>
          <t>home_use</t>
        </is>
      </c>
      <c r="AA3381" t="inlineStr">
        <is>
          <t>IMP00306</t>
        </is>
      </c>
      <c r="AB3381" t="inlineStr">
        <is>
          <t>T102141</t>
        </is>
      </c>
      <c r="AC3381" s="32" t="n">
        <v>913247.79</v>
      </c>
      <c r="AD3381" s="32" t="n">
        <v>95891.02</v>
      </c>
      <c r="AE3381" s="35">
        <f>(LEFT(Y3381,4)-Parameters!$B$23)*12+MID(Y3381,6,2)-Parameters!$B$24+1</f>
        <v/>
      </c>
    </row>
    <row r="3382">
      <c r="X3382" t="inlineStr">
        <is>
          <t>L0219518</t>
        </is>
      </c>
      <c r="Y3382" t="inlineStr">
        <is>
          <t>2026-05-17</t>
        </is>
      </c>
      <c r="Z3382" t="inlineStr">
        <is>
          <t>home_use</t>
        </is>
      </c>
      <c r="AA3382" t="inlineStr">
        <is>
          <t>IMP00306</t>
        </is>
      </c>
      <c r="AB3382" t="inlineStr">
        <is>
          <t>T102141</t>
        </is>
      </c>
      <c r="AC3382" s="32" t="n">
        <v>1940719.45</v>
      </c>
      <c r="AD3382" s="32" t="n">
        <v>242589.93</v>
      </c>
      <c r="AE3382" s="35">
        <f>(LEFT(Y3382,4)-Parameters!$B$23)*12+MID(Y3382,6,2)-Parameters!$B$24+1</f>
        <v/>
      </c>
    </row>
    <row r="3383">
      <c r="X3383" t="inlineStr">
        <is>
          <t>L0219519</t>
        </is>
      </c>
      <c r="Y3383" t="inlineStr">
        <is>
          <t>2026-05-17</t>
        </is>
      </c>
      <c r="Z3383" t="inlineStr">
        <is>
          <t>home_use</t>
        </is>
      </c>
      <c r="AA3383" t="inlineStr">
        <is>
          <t>IMP00306</t>
        </is>
      </c>
      <c r="AB3383" t="inlineStr">
        <is>
          <t>T102141</t>
        </is>
      </c>
      <c r="AC3383" s="32" t="n">
        <v>1394386.06</v>
      </c>
      <c r="AD3383" s="32" t="n">
        <v>167326.33</v>
      </c>
      <c r="AE3383" s="35">
        <f>(LEFT(Y3383,4)-Parameters!$B$23)*12+MID(Y3383,6,2)-Parameters!$B$24+1</f>
        <v/>
      </c>
    </row>
    <row r="3384">
      <c r="X3384" t="inlineStr">
        <is>
          <t>L0219796</t>
        </is>
      </c>
      <c r="Y3384" t="inlineStr">
        <is>
          <t>2026-05-18</t>
        </is>
      </c>
      <c r="Z3384" t="inlineStr">
        <is>
          <t>home_use</t>
        </is>
      </c>
      <c r="AA3384" t="inlineStr">
        <is>
          <t>IMP00306</t>
        </is>
      </c>
      <c r="AB3384" t="inlineStr">
        <is>
          <t>T102141</t>
        </is>
      </c>
      <c r="AC3384" s="32" t="n">
        <v>639208.9300000001</v>
      </c>
      <c r="AD3384" s="32" t="n">
        <v>67116.94</v>
      </c>
      <c r="AE3384" s="35">
        <f>(LEFT(Y3384,4)-Parameters!$B$23)*12+MID(Y3384,6,2)-Parameters!$B$24+1</f>
        <v/>
      </c>
    </row>
    <row r="3385">
      <c r="X3385" t="inlineStr">
        <is>
          <t>L0219798</t>
        </is>
      </c>
      <c r="Y3385" t="inlineStr">
        <is>
          <t>2026-05-18</t>
        </is>
      </c>
      <c r="Z3385" t="inlineStr">
        <is>
          <t>home_use</t>
        </is>
      </c>
      <c r="AA3385" t="inlineStr">
        <is>
          <t>IMP00306</t>
        </is>
      </c>
      <c r="AB3385" t="inlineStr">
        <is>
          <t>T102141</t>
        </is>
      </c>
      <c r="AC3385" s="32" t="n">
        <v>1851642.92</v>
      </c>
      <c r="AD3385" s="32" t="n">
        <v>231455.37</v>
      </c>
      <c r="AE3385" s="35">
        <f>(LEFT(Y3385,4)-Parameters!$B$23)*12+MID(Y3385,6,2)-Parameters!$B$24+1</f>
        <v/>
      </c>
    </row>
    <row r="3386">
      <c r="X3386" t="inlineStr">
        <is>
          <t>L0219799</t>
        </is>
      </c>
      <c r="Y3386" t="inlineStr">
        <is>
          <t>2026-05-18</t>
        </is>
      </c>
      <c r="Z3386" t="inlineStr">
        <is>
          <t>home_use</t>
        </is>
      </c>
      <c r="AA3386" t="inlineStr">
        <is>
          <t>IMP00306</t>
        </is>
      </c>
      <c r="AB3386" t="inlineStr">
        <is>
          <t>T102141</t>
        </is>
      </c>
      <c r="AC3386" s="32" t="n">
        <v>771130.49</v>
      </c>
      <c r="AD3386" s="32" t="n">
        <v>80968.7</v>
      </c>
      <c r="AE3386" s="35">
        <f>(LEFT(Y3386,4)-Parameters!$B$23)*12+MID(Y3386,6,2)-Parameters!$B$24+1</f>
        <v/>
      </c>
    </row>
    <row r="3387">
      <c r="X3387" t="inlineStr">
        <is>
          <t>L0219800</t>
        </is>
      </c>
      <c r="Y3387" t="inlineStr">
        <is>
          <t>2026-05-18</t>
        </is>
      </c>
      <c r="Z3387" t="inlineStr">
        <is>
          <t>home_use</t>
        </is>
      </c>
      <c r="AA3387" t="inlineStr">
        <is>
          <t>IMP00306</t>
        </is>
      </c>
      <c r="AB3387" t="inlineStr">
        <is>
          <t>T102141</t>
        </is>
      </c>
      <c r="AC3387" s="32" t="n">
        <v>2846523.14</v>
      </c>
      <c r="AD3387" s="32" t="n">
        <v>298884.93</v>
      </c>
      <c r="AE3387" s="35">
        <f>(LEFT(Y3387,4)-Parameters!$B$23)*12+MID(Y3387,6,2)-Parameters!$B$24+1</f>
        <v/>
      </c>
    </row>
    <row r="3388">
      <c r="X3388" t="inlineStr">
        <is>
          <t>L0220065</t>
        </is>
      </c>
      <c r="Y3388" t="inlineStr">
        <is>
          <t>2026-05-19</t>
        </is>
      </c>
      <c r="Z3388" t="inlineStr">
        <is>
          <t>home_use</t>
        </is>
      </c>
      <c r="AA3388" t="inlineStr">
        <is>
          <t>IMP00306</t>
        </is>
      </c>
      <c r="AB3388" t="inlineStr">
        <is>
          <t>T102141</t>
        </is>
      </c>
      <c r="AC3388" s="32" t="n">
        <v>916874.1</v>
      </c>
      <c r="AD3388" s="32" t="n">
        <v>96271.78</v>
      </c>
      <c r="AE3388" s="35">
        <f>(LEFT(Y3388,4)-Parameters!$B$23)*12+MID(Y3388,6,2)-Parameters!$B$24+1</f>
        <v/>
      </c>
    </row>
    <row r="3389">
      <c r="X3389" t="inlineStr">
        <is>
          <t>L0220347</t>
        </is>
      </c>
      <c r="Y3389" t="inlineStr">
        <is>
          <t>2026-05-20</t>
        </is>
      </c>
      <c r="Z3389" t="inlineStr">
        <is>
          <t>home_use</t>
        </is>
      </c>
      <c r="AA3389" t="inlineStr">
        <is>
          <t>IMP00306</t>
        </is>
      </c>
      <c r="AB3389" t="inlineStr">
        <is>
          <t>T102141</t>
        </is>
      </c>
      <c r="AC3389" s="32" t="n">
        <v>449635.75</v>
      </c>
      <c r="AD3389" s="32" t="n">
        <v>47211.75</v>
      </c>
      <c r="AE3389" s="35">
        <f>(LEFT(Y3389,4)-Parameters!$B$23)*12+MID(Y3389,6,2)-Parameters!$B$24+1</f>
        <v/>
      </c>
    </row>
    <row r="3390">
      <c r="X3390" t="inlineStr">
        <is>
          <t>L0220348</t>
        </is>
      </c>
      <c r="Y3390" t="inlineStr">
        <is>
          <t>2026-05-20</t>
        </is>
      </c>
      <c r="Z3390" t="inlineStr">
        <is>
          <t>home_use</t>
        </is>
      </c>
      <c r="AA3390" t="inlineStr">
        <is>
          <t>IMP00306</t>
        </is>
      </c>
      <c r="AB3390" t="inlineStr">
        <is>
          <t>T102141</t>
        </is>
      </c>
      <c r="AC3390" s="32" t="n">
        <v>154646.81</v>
      </c>
      <c r="AD3390" s="32" t="n">
        <v>16237.92</v>
      </c>
      <c r="AE3390" s="35">
        <f>(LEFT(Y3390,4)-Parameters!$B$23)*12+MID(Y3390,6,2)-Parameters!$B$24+1</f>
        <v/>
      </c>
    </row>
    <row r="3391">
      <c r="X3391" t="inlineStr">
        <is>
          <t>L0220349</t>
        </is>
      </c>
      <c r="Y3391" t="inlineStr">
        <is>
          <t>2026-05-20</t>
        </is>
      </c>
      <c r="Z3391" t="inlineStr">
        <is>
          <t>home_use</t>
        </is>
      </c>
      <c r="AA3391" t="inlineStr">
        <is>
          <t>IMP00306</t>
        </is>
      </c>
      <c r="AB3391" t="inlineStr">
        <is>
          <t>T102141</t>
        </is>
      </c>
      <c r="AC3391" s="32" t="n">
        <v>216237.75</v>
      </c>
      <c r="AD3391" s="32" t="n">
        <v>22704.96</v>
      </c>
      <c r="AE3391" s="35">
        <f>(LEFT(Y3391,4)-Parameters!$B$23)*12+MID(Y3391,6,2)-Parameters!$B$24+1</f>
        <v/>
      </c>
    </row>
    <row r="3392">
      <c r="X3392" t="inlineStr">
        <is>
          <t>L0220350</t>
        </is>
      </c>
      <c r="Y3392" t="inlineStr">
        <is>
          <t>2026-05-20</t>
        </is>
      </c>
      <c r="Z3392" t="inlineStr">
        <is>
          <t>home_use</t>
        </is>
      </c>
      <c r="AA3392" t="inlineStr">
        <is>
          <t>IMP00306</t>
        </is>
      </c>
      <c r="AB3392" t="inlineStr">
        <is>
          <t>T102141</t>
        </is>
      </c>
      <c r="AC3392" s="32" t="n">
        <v>666924.17</v>
      </c>
      <c r="AD3392" s="32" t="n">
        <v>70027.03999999999</v>
      </c>
      <c r="AE3392" s="35">
        <f>(LEFT(Y3392,4)-Parameters!$B$23)*12+MID(Y3392,6,2)-Parameters!$B$24+1</f>
        <v/>
      </c>
    </row>
    <row r="3393">
      <c r="X3393" t="inlineStr">
        <is>
          <t>L0220608</t>
        </is>
      </c>
      <c r="Y3393" t="inlineStr">
        <is>
          <t>2026-05-21</t>
        </is>
      </c>
      <c r="Z3393" t="inlineStr">
        <is>
          <t>home_use</t>
        </is>
      </c>
      <c r="AA3393" t="inlineStr">
        <is>
          <t>IMP00306</t>
        </is>
      </c>
      <c r="AB3393" t="inlineStr">
        <is>
          <t>T102141</t>
        </is>
      </c>
      <c r="AC3393" s="32" t="n">
        <v>157685.35</v>
      </c>
      <c r="AD3393" s="32" t="n">
        <v>16556.96</v>
      </c>
      <c r="AE3393" s="35">
        <f>(LEFT(Y3393,4)-Parameters!$B$23)*12+MID(Y3393,6,2)-Parameters!$B$24+1</f>
        <v/>
      </c>
    </row>
    <row r="3394">
      <c r="X3394" t="inlineStr">
        <is>
          <t>L0220610</t>
        </is>
      </c>
      <c r="Y3394" t="inlineStr">
        <is>
          <t>2026-05-21</t>
        </is>
      </c>
      <c r="Z3394" t="inlineStr">
        <is>
          <t>home_use</t>
        </is>
      </c>
      <c r="AA3394" t="inlineStr">
        <is>
          <t>IMP00306</t>
        </is>
      </c>
      <c r="AB3394" t="inlineStr">
        <is>
          <t>T102141</t>
        </is>
      </c>
      <c r="AC3394" s="32" t="n">
        <v>1458866.3</v>
      </c>
      <c r="AD3394" s="32" t="n">
        <v>167769.62</v>
      </c>
      <c r="AE3394" s="35">
        <f>(LEFT(Y3394,4)-Parameters!$B$23)*12+MID(Y3394,6,2)-Parameters!$B$24+1</f>
        <v/>
      </c>
    </row>
    <row r="3395">
      <c r="X3395" t="inlineStr">
        <is>
          <t>L0220611</t>
        </is>
      </c>
      <c r="Y3395" t="inlineStr">
        <is>
          <t>2026-05-21</t>
        </is>
      </c>
      <c r="Z3395" t="inlineStr">
        <is>
          <t>warehouse_out</t>
        </is>
      </c>
      <c r="AA3395" t="inlineStr">
        <is>
          <t>IMP00306</t>
        </is>
      </c>
      <c r="AB3395" t="inlineStr">
        <is>
          <t>T102141</t>
        </is>
      </c>
      <c r="AC3395" s="32" t="n">
        <v>670452.53</v>
      </c>
      <c r="AD3395" s="32" t="n">
        <v>70397.52</v>
      </c>
      <c r="AE3395" s="35">
        <f>(LEFT(Y3395,4)-Parameters!$B$23)*12+MID(Y3395,6,2)-Parameters!$B$24+1</f>
        <v/>
      </c>
    </row>
    <row r="3396">
      <c r="X3396" t="inlineStr">
        <is>
          <t>L0220874</t>
        </is>
      </c>
      <c r="Y3396" t="inlineStr">
        <is>
          <t>2026-05-22</t>
        </is>
      </c>
      <c r="Z3396" t="inlineStr">
        <is>
          <t>home_use</t>
        </is>
      </c>
      <c r="AA3396" t="inlineStr">
        <is>
          <t>IMP00306</t>
        </is>
      </c>
      <c r="AB3396" t="inlineStr">
        <is>
          <t>T102141</t>
        </is>
      </c>
      <c r="AC3396" s="32" t="n">
        <v>514301.98</v>
      </c>
      <c r="AD3396" s="32" t="n">
        <v>54001.71</v>
      </c>
      <c r="AE3396" s="35">
        <f>(LEFT(Y3396,4)-Parameters!$B$23)*12+MID(Y3396,6,2)-Parameters!$B$24+1</f>
        <v/>
      </c>
    </row>
    <row r="3397">
      <c r="X3397" t="inlineStr">
        <is>
          <t>L0220876</t>
        </is>
      </c>
      <c r="Y3397" t="inlineStr">
        <is>
          <t>2026-05-22</t>
        </is>
      </c>
      <c r="Z3397" t="inlineStr">
        <is>
          <t>home_use</t>
        </is>
      </c>
      <c r="AA3397" t="inlineStr">
        <is>
          <t>IMP00306</t>
        </is>
      </c>
      <c r="AB3397" t="inlineStr">
        <is>
          <t>T102141</t>
        </is>
      </c>
      <c r="AC3397" s="32" t="n">
        <v>533037.17</v>
      </c>
      <c r="AD3397" s="32" t="n">
        <v>55968.9</v>
      </c>
      <c r="AE3397" s="35">
        <f>(LEFT(Y3397,4)-Parameters!$B$23)*12+MID(Y3397,6,2)-Parameters!$B$24+1</f>
        <v/>
      </c>
    </row>
    <row r="3398">
      <c r="X3398" t="inlineStr">
        <is>
          <t>L0220878</t>
        </is>
      </c>
      <c r="Y3398" t="inlineStr">
        <is>
          <t>2026-05-22</t>
        </is>
      </c>
      <c r="Z3398" t="inlineStr">
        <is>
          <t>home_use</t>
        </is>
      </c>
      <c r="AA3398" t="inlineStr">
        <is>
          <t>IMP00306</t>
        </is>
      </c>
      <c r="AB3398" t="inlineStr">
        <is>
          <t>T102141</t>
        </is>
      </c>
      <c r="AC3398" s="32" t="n">
        <v>477850.42</v>
      </c>
      <c r="AD3398" s="32" t="n">
        <v>59731.3</v>
      </c>
      <c r="AE3398" s="35">
        <f>(LEFT(Y3398,4)-Parameters!$B$23)*12+MID(Y3398,6,2)-Parameters!$B$24+1</f>
        <v/>
      </c>
    </row>
    <row r="3399">
      <c r="X3399" t="inlineStr">
        <is>
          <t>L0221126</t>
        </is>
      </c>
      <c r="Y3399" t="inlineStr">
        <is>
          <t>2026-05-23</t>
        </is>
      </c>
      <c r="Z3399" t="inlineStr">
        <is>
          <t>home_use</t>
        </is>
      </c>
      <c r="AA3399" t="inlineStr">
        <is>
          <t>IMP00306</t>
        </is>
      </c>
      <c r="AB3399" t="inlineStr">
        <is>
          <t>T102141</t>
        </is>
      </c>
      <c r="AC3399" s="32" t="n">
        <v>725278.1</v>
      </c>
      <c r="AD3399" s="32" t="n">
        <v>76154.2</v>
      </c>
      <c r="AE3399" s="35">
        <f>(LEFT(Y3399,4)-Parameters!$B$23)*12+MID(Y3399,6,2)-Parameters!$B$24+1</f>
        <v/>
      </c>
    </row>
    <row r="3400">
      <c r="X3400" t="inlineStr">
        <is>
          <t>L0221127</t>
        </is>
      </c>
      <c r="Y3400" t="inlineStr">
        <is>
          <t>2026-05-23</t>
        </is>
      </c>
      <c r="Z3400" t="inlineStr">
        <is>
          <t>home_use</t>
        </is>
      </c>
      <c r="AA3400" t="inlineStr">
        <is>
          <t>IMP00306</t>
        </is>
      </c>
      <c r="AB3400" t="inlineStr">
        <is>
          <t>T102141</t>
        </is>
      </c>
      <c r="AC3400" s="32" t="n">
        <v>561784.3100000001</v>
      </c>
      <c r="AD3400" s="32" t="n">
        <v>70223.03999999999</v>
      </c>
      <c r="AE3400" s="35">
        <f>(LEFT(Y3400,4)-Parameters!$B$23)*12+MID(Y3400,6,2)-Parameters!$B$24+1</f>
        <v/>
      </c>
    </row>
    <row r="3401">
      <c r="X3401" t="inlineStr">
        <is>
          <t>L0221410</t>
        </is>
      </c>
      <c r="Y3401" t="inlineStr">
        <is>
          <t>2026-05-24</t>
        </is>
      </c>
      <c r="Z3401" t="inlineStr">
        <is>
          <t>home_use</t>
        </is>
      </c>
      <c r="AA3401" t="inlineStr">
        <is>
          <t>IMP00306</t>
        </is>
      </c>
      <c r="AB3401" t="inlineStr">
        <is>
          <t>T102141</t>
        </is>
      </c>
      <c r="AC3401" s="32" t="n">
        <v>984243.8100000001</v>
      </c>
      <c r="AD3401" s="32" t="n">
        <v>123030.48</v>
      </c>
      <c r="AE3401" s="35">
        <f>(LEFT(Y3401,4)-Parameters!$B$23)*12+MID(Y3401,6,2)-Parameters!$B$24+1</f>
        <v/>
      </c>
    </row>
    <row r="3402">
      <c r="X3402" t="inlineStr">
        <is>
          <t>L0221411</t>
        </is>
      </c>
      <c r="Y3402" t="inlineStr">
        <is>
          <t>2026-05-24</t>
        </is>
      </c>
      <c r="Z3402" t="inlineStr">
        <is>
          <t>home_use</t>
        </is>
      </c>
      <c r="AA3402" t="inlineStr">
        <is>
          <t>IMP00306</t>
        </is>
      </c>
      <c r="AB3402" t="inlineStr">
        <is>
          <t>T102141</t>
        </is>
      </c>
      <c r="AC3402" s="32" t="n">
        <v>1287882.89</v>
      </c>
      <c r="AD3402" s="32" t="n">
        <v>160985.36</v>
      </c>
      <c r="AE3402" s="35">
        <f>(LEFT(Y3402,4)-Parameters!$B$23)*12+MID(Y3402,6,2)-Parameters!$B$24+1</f>
        <v/>
      </c>
    </row>
    <row r="3403">
      <c r="X3403" t="inlineStr">
        <is>
          <t>L0221412</t>
        </is>
      </c>
      <c r="Y3403" t="inlineStr">
        <is>
          <t>2026-05-24</t>
        </is>
      </c>
      <c r="Z3403" t="inlineStr">
        <is>
          <t>home_use</t>
        </is>
      </c>
      <c r="AA3403" t="inlineStr">
        <is>
          <t>IMP00306</t>
        </is>
      </c>
      <c r="AB3403" t="inlineStr">
        <is>
          <t>T102141</t>
        </is>
      </c>
      <c r="AC3403" s="32" t="n">
        <v>765241.14</v>
      </c>
      <c r="AD3403" s="32" t="n">
        <v>80350.32000000001</v>
      </c>
      <c r="AE3403" s="35">
        <f>(LEFT(Y3403,4)-Parameters!$B$23)*12+MID(Y3403,6,2)-Parameters!$B$24+1</f>
        <v/>
      </c>
    </row>
    <row r="3404">
      <c r="X3404" t="inlineStr">
        <is>
          <t>L0221413</t>
        </is>
      </c>
      <c r="Y3404" t="inlineStr">
        <is>
          <t>2026-05-24</t>
        </is>
      </c>
      <c r="Z3404" t="inlineStr">
        <is>
          <t>home_use</t>
        </is>
      </c>
      <c r="AA3404" t="inlineStr">
        <is>
          <t>IMP00306</t>
        </is>
      </c>
      <c r="AB3404" t="inlineStr">
        <is>
          <t>T102141</t>
        </is>
      </c>
      <c r="AC3404" s="32" t="n">
        <v>465053.66</v>
      </c>
      <c r="AD3404" s="32" t="n">
        <v>48830.63</v>
      </c>
      <c r="AE3404" s="35">
        <f>(LEFT(Y3404,4)-Parameters!$B$23)*12+MID(Y3404,6,2)-Parameters!$B$24+1</f>
        <v/>
      </c>
    </row>
    <row r="3405">
      <c r="X3405" t="inlineStr">
        <is>
          <t>L0221414</t>
        </is>
      </c>
      <c r="Y3405" t="inlineStr">
        <is>
          <t>2026-05-24</t>
        </is>
      </c>
      <c r="Z3405" t="inlineStr">
        <is>
          <t>home_use</t>
        </is>
      </c>
      <c r="AA3405" t="inlineStr">
        <is>
          <t>IMP00306</t>
        </is>
      </c>
      <c r="AB3405" t="inlineStr">
        <is>
          <t>T102141</t>
        </is>
      </c>
      <c r="AC3405" s="32" t="n">
        <v>292819.79</v>
      </c>
      <c r="AD3405" s="32" t="n">
        <v>30746.08</v>
      </c>
      <c r="AE3405" s="35">
        <f>(LEFT(Y3405,4)-Parameters!$B$23)*12+MID(Y3405,6,2)-Parameters!$B$24+1</f>
        <v/>
      </c>
    </row>
    <row r="3406">
      <c r="X3406" t="inlineStr">
        <is>
          <t>L0221668</t>
        </is>
      </c>
      <c r="Y3406" t="inlineStr">
        <is>
          <t>2026-05-25</t>
        </is>
      </c>
      <c r="Z3406" t="inlineStr">
        <is>
          <t>home_use</t>
        </is>
      </c>
      <c r="AA3406" t="inlineStr">
        <is>
          <t>IMP00306</t>
        </is>
      </c>
      <c r="AB3406" t="inlineStr">
        <is>
          <t>T102141</t>
        </is>
      </c>
      <c r="AC3406" s="32" t="n">
        <v>242548.83</v>
      </c>
      <c r="AD3406" s="32" t="n">
        <v>25467.63</v>
      </c>
      <c r="AE3406" s="35">
        <f>(LEFT(Y3406,4)-Parameters!$B$23)*12+MID(Y3406,6,2)-Parameters!$B$24+1</f>
        <v/>
      </c>
    </row>
    <row r="3407">
      <c r="X3407" t="inlineStr">
        <is>
          <t>L0221669</t>
        </is>
      </c>
      <c r="Y3407" t="inlineStr">
        <is>
          <t>2026-05-25</t>
        </is>
      </c>
      <c r="Z3407" t="inlineStr">
        <is>
          <t>home_use</t>
        </is>
      </c>
      <c r="AA3407" t="inlineStr">
        <is>
          <t>IMP00306</t>
        </is>
      </c>
      <c r="AB3407" t="inlineStr">
        <is>
          <t>T102141</t>
        </is>
      </c>
      <c r="AC3407" s="32" t="n">
        <v>453993.2</v>
      </c>
      <c r="AD3407" s="32" t="n">
        <v>56749.15</v>
      </c>
      <c r="AE3407" s="35">
        <f>(LEFT(Y3407,4)-Parameters!$B$23)*12+MID(Y3407,6,2)-Parameters!$B$24+1</f>
        <v/>
      </c>
    </row>
    <row r="3408">
      <c r="X3408" t="inlineStr">
        <is>
          <t>L0221670</t>
        </is>
      </c>
      <c r="Y3408" t="inlineStr">
        <is>
          <t>2026-05-25</t>
        </is>
      </c>
      <c r="Z3408" t="inlineStr">
        <is>
          <t>home_use</t>
        </is>
      </c>
      <c r="AA3408" t="inlineStr">
        <is>
          <t>IMP00306</t>
        </is>
      </c>
      <c r="AB3408" t="inlineStr">
        <is>
          <t>T102141</t>
        </is>
      </c>
      <c r="AC3408" s="32" t="n">
        <v>1187149.29</v>
      </c>
      <c r="AD3408" s="32" t="n">
        <v>124650.68</v>
      </c>
      <c r="AE3408" s="35">
        <f>(LEFT(Y3408,4)-Parameters!$B$23)*12+MID(Y3408,6,2)-Parameters!$B$24+1</f>
        <v/>
      </c>
    </row>
    <row r="3409">
      <c r="X3409" t="inlineStr">
        <is>
          <t>L0221671</t>
        </is>
      </c>
      <c r="Y3409" t="inlineStr">
        <is>
          <t>2026-05-25</t>
        </is>
      </c>
      <c r="Z3409" t="inlineStr">
        <is>
          <t>home_use</t>
        </is>
      </c>
      <c r="AA3409" t="inlineStr">
        <is>
          <t>IMP00306</t>
        </is>
      </c>
      <c r="AB3409" t="inlineStr">
        <is>
          <t>T102141</t>
        </is>
      </c>
      <c r="AC3409" s="32" t="n">
        <v>537862.17</v>
      </c>
      <c r="AD3409" s="32" t="n">
        <v>56475.53</v>
      </c>
      <c r="AE3409" s="35">
        <f>(LEFT(Y3409,4)-Parameters!$B$23)*12+MID(Y3409,6,2)-Parameters!$B$24+1</f>
        <v/>
      </c>
    </row>
    <row r="3410">
      <c r="X3410" t="inlineStr">
        <is>
          <t>L0221672</t>
        </is>
      </c>
      <c r="Y3410" t="inlineStr">
        <is>
          <t>2026-05-25</t>
        </is>
      </c>
      <c r="Z3410" t="inlineStr">
        <is>
          <t>home_use</t>
        </is>
      </c>
      <c r="AA3410" t="inlineStr">
        <is>
          <t>IMP00306</t>
        </is>
      </c>
      <c r="AB3410" t="inlineStr">
        <is>
          <t>T102141</t>
        </is>
      </c>
      <c r="AC3410" s="32" t="n">
        <v>1365942.41</v>
      </c>
      <c r="AD3410" s="32" t="n">
        <v>170742.8</v>
      </c>
      <c r="AE3410" s="35">
        <f>(LEFT(Y3410,4)-Parameters!$B$23)*12+MID(Y3410,6,2)-Parameters!$B$24+1</f>
        <v/>
      </c>
    </row>
    <row r="3411">
      <c r="X3411" t="inlineStr">
        <is>
          <t>L0221673</t>
        </is>
      </c>
      <c r="Y3411" t="inlineStr">
        <is>
          <t>2026-05-25</t>
        </is>
      </c>
      <c r="Z3411" t="inlineStr">
        <is>
          <t>home_use</t>
        </is>
      </c>
      <c r="AA3411" t="inlineStr">
        <is>
          <t>IMP00306</t>
        </is>
      </c>
      <c r="AB3411" t="inlineStr">
        <is>
          <t>T102141</t>
        </is>
      </c>
      <c r="AC3411" s="32" t="n">
        <v>1194503.25</v>
      </c>
      <c r="AD3411" s="32" t="n">
        <v>125422.84</v>
      </c>
      <c r="AE3411" s="35">
        <f>(LEFT(Y3411,4)-Parameters!$B$23)*12+MID(Y3411,6,2)-Parameters!$B$24+1</f>
        <v/>
      </c>
    </row>
    <row r="3412">
      <c r="X3412" t="inlineStr">
        <is>
          <t>L0221951</t>
        </is>
      </c>
      <c r="Y3412" t="inlineStr">
        <is>
          <t>2026-05-26</t>
        </is>
      </c>
      <c r="Z3412" t="inlineStr">
        <is>
          <t>home_use</t>
        </is>
      </c>
      <c r="AA3412" t="inlineStr">
        <is>
          <t>IMP00306</t>
        </is>
      </c>
      <c r="AB3412" t="inlineStr">
        <is>
          <t>T102141</t>
        </is>
      </c>
      <c r="AC3412" s="32" t="n">
        <v>974752.66</v>
      </c>
      <c r="AD3412" s="32" t="n">
        <v>121844.08</v>
      </c>
      <c r="AE3412" s="35">
        <f>(LEFT(Y3412,4)-Parameters!$B$23)*12+MID(Y3412,6,2)-Parameters!$B$24+1</f>
        <v/>
      </c>
    </row>
    <row r="3413">
      <c r="X3413" t="inlineStr">
        <is>
          <t>L0221952</t>
        </is>
      </c>
      <c r="Y3413" t="inlineStr">
        <is>
          <t>2026-05-26</t>
        </is>
      </c>
      <c r="Z3413" t="inlineStr">
        <is>
          <t>home_use</t>
        </is>
      </c>
      <c r="AA3413" t="inlineStr">
        <is>
          <t>IMP00306</t>
        </is>
      </c>
      <c r="AB3413" t="inlineStr">
        <is>
          <t>T102141</t>
        </is>
      </c>
      <c r="AC3413" s="32" t="n">
        <v>337588.41</v>
      </c>
      <c r="AD3413" s="32" t="n">
        <v>35446.78</v>
      </c>
      <c r="AE3413" s="35">
        <f>(LEFT(Y3413,4)-Parameters!$B$23)*12+MID(Y3413,6,2)-Parameters!$B$24+1</f>
        <v/>
      </c>
    </row>
    <row r="3414">
      <c r="X3414" t="inlineStr">
        <is>
          <t>L0221954</t>
        </is>
      </c>
      <c r="Y3414" t="inlineStr">
        <is>
          <t>2026-05-26</t>
        </is>
      </c>
      <c r="Z3414" t="inlineStr">
        <is>
          <t>home_use</t>
        </is>
      </c>
      <c r="AA3414" t="inlineStr">
        <is>
          <t>IMP00306</t>
        </is>
      </c>
      <c r="AB3414" t="inlineStr">
        <is>
          <t>T102141</t>
        </is>
      </c>
      <c r="AC3414" s="32" t="n">
        <v>843973.6800000001</v>
      </c>
      <c r="AD3414" s="32" t="n">
        <v>97056.97</v>
      </c>
      <c r="AE3414" s="35">
        <f>(LEFT(Y3414,4)-Parameters!$B$23)*12+MID(Y3414,6,2)-Parameters!$B$24+1</f>
        <v/>
      </c>
    </row>
    <row r="3415">
      <c r="X3415" t="inlineStr">
        <is>
          <t>L0222252</t>
        </is>
      </c>
      <c r="Y3415" t="inlineStr">
        <is>
          <t>2026-05-27</t>
        </is>
      </c>
      <c r="Z3415" t="inlineStr">
        <is>
          <t>home_use</t>
        </is>
      </c>
      <c r="AA3415" t="inlineStr">
        <is>
          <t>IMP00306</t>
        </is>
      </c>
      <c r="AB3415" t="inlineStr">
        <is>
          <t>T102141</t>
        </is>
      </c>
      <c r="AC3415" s="32" t="n">
        <v>1665404.62</v>
      </c>
      <c r="AD3415" s="32" t="n">
        <v>208175.58</v>
      </c>
      <c r="AE3415" s="35">
        <f>(LEFT(Y3415,4)-Parameters!$B$23)*12+MID(Y3415,6,2)-Parameters!$B$24+1</f>
        <v/>
      </c>
    </row>
    <row r="3416">
      <c r="X3416" t="inlineStr">
        <is>
          <t>L0222254</t>
        </is>
      </c>
      <c r="Y3416" t="inlineStr">
        <is>
          <t>2026-05-27</t>
        </is>
      </c>
      <c r="Z3416" t="inlineStr">
        <is>
          <t>home_use</t>
        </is>
      </c>
      <c r="AA3416" t="inlineStr">
        <is>
          <t>IMP00306</t>
        </is>
      </c>
      <c r="AB3416" t="inlineStr">
        <is>
          <t>T102141</t>
        </is>
      </c>
      <c r="AC3416" s="32" t="n">
        <v>718385.72</v>
      </c>
      <c r="AD3416" s="32" t="n">
        <v>89798.21000000001</v>
      </c>
      <c r="AE3416" s="35">
        <f>(LEFT(Y3416,4)-Parameters!$B$23)*12+MID(Y3416,6,2)-Parameters!$B$24+1</f>
        <v/>
      </c>
    </row>
    <row r="3417">
      <c r="X3417" t="inlineStr">
        <is>
          <t>L0222491</t>
        </is>
      </c>
      <c r="Y3417" t="inlineStr">
        <is>
          <t>2026-05-28</t>
        </is>
      </c>
      <c r="Z3417" t="inlineStr">
        <is>
          <t>home_use</t>
        </is>
      </c>
      <c r="AA3417" t="inlineStr">
        <is>
          <t>IMP00306</t>
        </is>
      </c>
      <c r="AB3417" t="inlineStr">
        <is>
          <t>T102141</t>
        </is>
      </c>
      <c r="AC3417" s="32" t="n">
        <v>460547</v>
      </c>
      <c r="AD3417" s="32" t="n">
        <v>48357.44</v>
      </c>
      <c r="AE3417" s="35">
        <f>(LEFT(Y3417,4)-Parameters!$B$23)*12+MID(Y3417,6,2)-Parameters!$B$24+1</f>
        <v/>
      </c>
    </row>
    <row r="3418">
      <c r="X3418" t="inlineStr">
        <is>
          <t>L0222493</t>
        </is>
      </c>
      <c r="Y3418" t="inlineStr">
        <is>
          <t>2026-05-28</t>
        </is>
      </c>
      <c r="Z3418" t="inlineStr">
        <is>
          <t>home_use</t>
        </is>
      </c>
      <c r="AA3418" t="inlineStr">
        <is>
          <t>IMP00306</t>
        </is>
      </c>
      <c r="AB3418" t="inlineStr">
        <is>
          <t>T102141</t>
        </is>
      </c>
      <c r="AC3418" s="32" t="n">
        <v>358614.34</v>
      </c>
      <c r="AD3418" s="32" t="n">
        <v>37654.51</v>
      </c>
      <c r="AE3418" s="35">
        <f>(LEFT(Y3418,4)-Parameters!$B$23)*12+MID(Y3418,6,2)-Parameters!$B$24+1</f>
        <v/>
      </c>
    </row>
    <row r="3419">
      <c r="X3419" t="inlineStr">
        <is>
          <t>L0222495</t>
        </is>
      </c>
      <c r="Y3419" t="inlineStr">
        <is>
          <t>2026-05-28</t>
        </is>
      </c>
      <c r="Z3419" t="inlineStr">
        <is>
          <t>home_use</t>
        </is>
      </c>
      <c r="AA3419" t="inlineStr">
        <is>
          <t>IMP00306</t>
        </is>
      </c>
      <c r="AB3419" t="inlineStr">
        <is>
          <t>T102141</t>
        </is>
      </c>
      <c r="AC3419" s="32" t="n">
        <v>2104304.25</v>
      </c>
      <c r="AD3419" s="32" t="n">
        <v>241994.99</v>
      </c>
      <c r="AE3419" s="35">
        <f>(LEFT(Y3419,4)-Parameters!$B$23)*12+MID(Y3419,6,2)-Parameters!$B$24+1</f>
        <v/>
      </c>
    </row>
    <row r="3420">
      <c r="X3420" t="inlineStr">
        <is>
          <t>L0222750</t>
        </is>
      </c>
      <c r="Y3420" t="inlineStr">
        <is>
          <t>2026-06-01</t>
        </is>
      </c>
      <c r="Z3420" t="inlineStr">
        <is>
          <t>home_use</t>
        </is>
      </c>
      <c r="AA3420" t="inlineStr">
        <is>
          <t>IMP00306</t>
        </is>
      </c>
      <c r="AB3420" t="inlineStr">
        <is>
          <t>T102141</t>
        </is>
      </c>
      <c r="AC3420" s="32" t="n">
        <v>1445501.5</v>
      </c>
      <c r="AD3420" s="32" t="n">
        <v>180687.69</v>
      </c>
      <c r="AE3420" s="35">
        <f>(LEFT(Y3420,4)-Parameters!$B$23)*12+MID(Y3420,6,2)-Parameters!$B$24+1</f>
        <v/>
      </c>
    </row>
    <row r="3421">
      <c r="X3421" t="inlineStr">
        <is>
          <t>L0222751</t>
        </is>
      </c>
      <c r="Y3421" t="inlineStr">
        <is>
          <t>2026-06-01</t>
        </is>
      </c>
      <c r="Z3421" t="inlineStr">
        <is>
          <t>home_use</t>
        </is>
      </c>
      <c r="AA3421" t="inlineStr">
        <is>
          <t>IMP00306</t>
        </is>
      </c>
      <c r="AB3421" t="inlineStr">
        <is>
          <t>T102141</t>
        </is>
      </c>
      <c r="AC3421" s="32" t="n">
        <v>118370.22</v>
      </c>
      <c r="AD3421" s="32" t="n">
        <v>12428.87</v>
      </c>
      <c r="AE3421" s="35">
        <f>(LEFT(Y3421,4)-Parameters!$B$23)*12+MID(Y3421,6,2)-Parameters!$B$24+1</f>
        <v/>
      </c>
    </row>
    <row r="3422">
      <c r="X3422" t="inlineStr">
        <is>
          <t>L0222752</t>
        </is>
      </c>
      <c r="Y3422" t="inlineStr">
        <is>
          <t>2026-06-01</t>
        </is>
      </c>
      <c r="Z3422" t="inlineStr">
        <is>
          <t>home_use</t>
        </is>
      </c>
      <c r="AA3422" t="inlineStr">
        <is>
          <t>IMP00306</t>
        </is>
      </c>
      <c r="AB3422" t="inlineStr">
        <is>
          <t>T102141</t>
        </is>
      </c>
      <c r="AC3422" s="32" t="n">
        <v>644841.4</v>
      </c>
      <c r="AD3422" s="32" t="n">
        <v>67708.35000000001</v>
      </c>
      <c r="AE3422" s="35">
        <f>(LEFT(Y3422,4)-Parameters!$B$23)*12+MID(Y3422,6,2)-Parameters!$B$24+1</f>
        <v/>
      </c>
    </row>
    <row r="3423">
      <c r="X3423" t="inlineStr">
        <is>
          <t>L0222753</t>
        </is>
      </c>
      <c r="Y3423" t="inlineStr">
        <is>
          <t>2026-06-01</t>
        </is>
      </c>
      <c r="Z3423" t="inlineStr">
        <is>
          <t>home_use</t>
        </is>
      </c>
      <c r="AA3423" t="inlineStr">
        <is>
          <t>IMP00306</t>
        </is>
      </c>
      <c r="AB3423" t="inlineStr">
        <is>
          <t>T102141</t>
        </is>
      </c>
      <c r="AC3423" s="32" t="n">
        <v>250168.56</v>
      </c>
      <c r="AD3423" s="32" t="n">
        <v>31271.07</v>
      </c>
      <c r="AE3423" s="35">
        <f>(LEFT(Y3423,4)-Parameters!$B$23)*12+MID(Y3423,6,2)-Parameters!$B$24+1</f>
        <v/>
      </c>
    </row>
    <row r="3424">
      <c r="X3424" t="inlineStr">
        <is>
          <t>L0222991</t>
        </is>
      </c>
      <c r="Y3424" t="inlineStr">
        <is>
          <t>2026-06-02</t>
        </is>
      </c>
      <c r="Z3424" t="inlineStr">
        <is>
          <t>home_use</t>
        </is>
      </c>
      <c r="AA3424" t="inlineStr">
        <is>
          <t>IMP00306</t>
        </is>
      </c>
      <c r="AB3424" t="inlineStr">
        <is>
          <t>T102141</t>
        </is>
      </c>
      <c r="AC3424" s="32" t="n">
        <v>498652.57</v>
      </c>
      <c r="AD3424" s="32" t="n">
        <v>52358.52</v>
      </c>
      <c r="AE3424" s="35">
        <f>(LEFT(Y3424,4)-Parameters!$B$23)*12+MID(Y3424,6,2)-Parameters!$B$24+1</f>
        <v/>
      </c>
    </row>
    <row r="3425">
      <c r="X3425" t="inlineStr">
        <is>
          <t>L0223251</t>
        </is>
      </c>
      <c r="Y3425" t="inlineStr">
        <is>
          <t>2026-06-03</t>
        </is>
      </c>
      <c r="Z3425" t="inlineStr">
        <is>
          <t>home_use</t>
        </is>
      </c>
      <c r="AA3425" t="inlineStr">
        <is>
          <t>IMP00306</t>
        </is>
      </c>
      <c r="AB3425" t="inlineStr">
        <is>
          <t>T102141</t>
        </is>
      </c>
      <c r="AC3425" s="32" t="n">
        <v>316437.28</v>
      </c>
      <c r="AD3425" s="32" t="n">
        <v>33225.91</v>
      </c>
      <c r="AE3425" s="35">
        <f>(LEFT(Y3425,4)-Parameters!$B$23)*12+MID(Y3425,6,2)-Parameters!$B$24+1</f>
        <v/>
      </c>
    </row>
    <row r="3426">
      <c r="X3426" t="inlineStr">
        <is>
          <t>L0223253</t>
        </is>
      </c>
      <c r="Y3426" t="inlineStr">
        <is>
          <t>2026-06-03</t>
        </is>
      </c>
      <c r="Z3426" t="inlineStr">
        <is>
          <t>home_use</t>
        </is>
      </c>
      <c r="AA3426" t="inlineStr">
        <is>
          <t>IMP00306</t>
        </is>
      </c>
      <c r="AB3426" t="inlineStr">
        <is>
          <t>T102141</t>
        </is>
      </c>
      <c r="AC3426" s="32" t="n">
        <v>573127.97</v>
      </c>
      <c r="AD3426" s="32" t="n">
        <v>71641</v>
      </c>
      <c r="AE3426" s="35">
        <f>(LEFT(Y3426,4)-Parameters!$B$23)*12+MID(Y3426,6,2)-Parameters!$B$24+1</f>
        <v/>
      </c>
    </row>
    <row r="3427">
      <c r="X3427" t="inlineStr">
        <is>
          <t>L0223254</t>
        </is>
      </c>
      <c r="Y3427" t="inlineStr">
        <is>
          <t>2026-06-03</t>
        </is>
      </c>
      <c r="Z3427" t="inlineStr">
        <is>
          <t>home_use</t>
        </is>
      </c>
      <c r="AA3427" t="inlineStr">
        <is>
          <t>IMP00306</t>
        </is>
      </c>
      <c r="AB3427" t="inlineStr">
        <is>
          <t>T102141</t>
        </is>
      </c>
      <c r="AC3427" s="32" t="n">
        <v>965165.16</v>
      </c>
      <c r="AD3427" s="32" t="n">
        <v>101342.34</v>
      </c>
      <c r="AE3427" s="35">
        <f>(LEFT(Y3427,4)-Parameters!$B$23)*12+MID(Y3427,6,2)-Parameters!$B$24+1</f>
        <v/>
      </c>
    </row>
    <row r="3428">
      <c r="X3428" t="inlineStr">
        <is>
          <t>L0223256</t>
        </is>
      </c>
      <c r="Y3428" t="inlineStr">
        <is>
          <t>2026-06-03</t>
        </is>
      </c>
      <c r="Z3428" t="inlineStr">
        <is>
          <t>home_use</t>
        </is>
      </c>
      <c r="AA3428" t="inlineStr">
        <is>
          <t>IMP00306</t>
        </is>
      </c>
      <c r="AB3428" t="inlineStr">
        <is>
          <t>T102141</t>
        </is>
      </c>
      <c r="AC3428" s="32" t="n">
        <v>722389.22</v>
      </c>
      <c r="AD3428" s="32" t="n">
        <v>75850.87</v>
      </c>
      <c r="AE3428" s="35">
        <f>(LEFT(Y3428,4)-Parameters!$B$23)*12+MID(Y3428,6,2)-Parameters!$B$24+1</f>
        <v/>
      </c>
    </row>
    <row r="3429">
      <c r="X3429" t="inlineStr">
        <is>
          <t>L0223523</t>
        </is>
      </c>
      <c r="Y3429" t="inlineStr">
        <is>
          <t>2026-06-04</t>
        </is>
      </c>
      <c r="Z3429" t="inlineStr">
        <is>
          <t>home_use</t>
        </is>
      </c>
      <c r="AA3429" t="inlineStr">
        <is>
          <t>IMP00306</t>
        </is>
      </c>
      <c r="AB3429" t="inlineStr">
        <is>
          <t>T102141</t>
        </is>
      </c>
      <c r="AC3429" s="32" t="n">
        <v>1184737.04</v>
      </c>
      <c r="AD3429" s="32" t="n">
        <v>124397.39</v>
      </c>
      <c r="AE3429" s="35">
        <f>(LEFT(Y3429,4)-Parameters!$B$23)*12+MID(Y3429,6,2)-Parameters!$B$24+1</f>
        <v/>
      </c>
    </row>
    <row r="3430">
      <c r="X3430" t="inlineStr">
        <is>
          <t>L0223524</t>
        </is>
      </c>
      <c r="Y3430" t="inlineStr">
        <is>
          <t>2026-06-04</t>
        </is>
      </c>
      <c r="Z3430" t="inlineStr">
        <is>
          <t>home_use</t>
        </is>
      </c>
      <c r="AA3430" t="inlineStr">
        <is>
          <t>IMP00306</t>
        </is>
      </c>
      <c r="AB3430" t="inlineStr">
        <is>
          <t>T102141</t>
        </is>
      </c>
      <c r="AC3430" s="32" t="n">
        <v>321269.72</v>
      </c>
      <c r="AD3430" s="32" t="n">
        <v>33733.32</v>
      </c>
      <c r="AE3430" s="35">
        <f>(LEFT(Y3430,4)-Parameters!$B$23)*12+MID(Y3430,6,2)-Parameters!$B$24+1</f>
        <v/>
      </c>
    </row>
    <row r="3431">
      <c r="X3431" t="inlineStr">
        <is>
          <t>L0223526</t>
        </is>
      </c>
      <c r="Y3431" t="inlineStr">
        <is>
          <t>2026-06-04</t>
        </is>
      </c>
      <c r="Z3431" t="inlineStr">
        <is>
          <t>home_use</t>
        </is>
      </c>
      <c r="AA3431" t="inlineStr">
        <is>
          <t>IMP00306</t>
        </is>
      </c>
      <c r="AB3431" t="inlineStr">
        <is>
          <t>T102141</t>
        </is>
      </c>
      <c r="AC3431" s="32" t="n">
        <v>4471808.44</v>
      </c>
      <c r="AD3431" s="32" t="n">
        <v>514257.97</v>
      </c>
      <c r="AE3431" s="35">
        <f>(LEFT(Y3431,4)-Parameters!$B$23)*12+MID(Y3431,6,2)-Parameters!$B$24+1</f>
        <v/>
      </c>
    </row>
    <row r="3432">
      <c r="X3432" t="inlineStr">
        <is>
          <t>L0223527</t>
        </is>
      </c>
      <c r="Y3432" t="inlineStr">
        <is>
          <t>2026-06-04</t>
        </is>
      </c>
      <c r="Z3432" t="inlineStr">
        <is>
          <t>home_use</t>
        </is>
      </c>
      <c r="AA3432" t="inlineStr">
        <is>
          <t>IMP00306</t>
        </is>
      </c>
      <c r="AB3432" t="inlineStr">
        <is>
          <t>T102141</t>
        </is>
      </c>
      <c r="AC3432" s="32" t="n">
        <v>235021.63</v>
      </c>
      <c r="AD3432" s="32" t="n">
        <v>24677.27</v>
      </c>
      <c r="AE3432" s="35">
        <f>(LEFT(Y3432,4)-Parameters!$B$23)*12+MID(Y3432,6,2)-Parameters!$B$24+1</f>
        <v/>
      </c>
    </row>
    <row r="3433">
      <c r="X3433" t="inlineStr">
        <is>
          <t>L0223528</t>
        </is>
      </c>
      <c r="Y3433" t="inlineStr">
        <is>
          <t>2026-06-04</t>
        </is>
      </c>
      <c r="Z3433" t="inlineStr">
        <is>
          <t>home_use</t>
        </is>
      </c>
      <c r="AA3433" t="inlineStr">
        <is>
          <t>IMP00306</t>
        </is>
      </c>
      <c r="AB3433" t="inlineStr">
        <is>
          <t>T102141</t>
        </is>
      </c>
      <c r="AC3433" s="32" t="n">
        <v>956220.62</v>
      </c>
      <c r="AD3433" s="32" t="n">
        <v>119527.58</v>
      </c>
      <c r="AE3433" s="35">
        <f>(LEFT(Y3433,4)-Parameters!$B$23)*12+MID(Y3433,6,2)-Parameters!$B$24+1</f>
        <v/>
      </c>
    </row>
    <row r="3434">
      <c r="X3434" t="inlineStr">
        <is>
          <t>L0223782</t>
        </is>
      </c>
      <c r="Y3434" t="inlineStr">
        <is>
          <t>2026-06-05</t>
        </is>
      </c>
      <c r="Z3434" t="inlineStr">
        <is>
          <t>warehouse_out</t>
        </is>
      </c>
      <c r="AA3434" t="inlineStr">
        <is>
          <t>IMP00306</t>
        </is>
      </c>
      <c r="AB3434" t="inlineStr">
        <is>
          <t>T102141</t>
        </is>
      </c>
      <c r="AC3434" s="32" t="n">
        <v>281585.35</v>
      </c>
      <c r="AD3434" s="32" t="n">
        <v>35198.17</v>
      </c>
      <c r="AE3434" s="35">
        <f>(LEFT(Y3434,4)-Parameters!$B$23)*12+MID(Y3434,6,2)-Parameters!$B$24+1</f>
        <v/>
      </c>
    </row>
    <row r="3435">
      <c r="X3435" t="inlineStr">
        <is>
          <t>L0223784</t>
        </is>
      </c>
      <c r="Y3435" t="inlineStr">
        <is>
          <t>2026-06-05</t>
        </is>
      </c>
      <c r="Z3435" t="inlineStr">
        <is>
          <t>home_use</t>
        </is>
      </c>
      <c r="AA3435" t="inlineStr">
        <is>
          <t>IMP00306</t>
        </is>
      </c>
      <c r="AB3435" t="inlineStr">
        <is>
          <t>T102141</t>
        </is>
      </c>
      <c r="AC3435" s="32" t="n">
        <v>490226.34</v>
      </c>
      <c r="AD3435" s="32" t="n">
        <v>51473.77</v>
      </c>
      <c r="AE3435" s="35">
        <f>(LEFT(Y3435,4)-Parameters!$B$23)*12+MID(Y3435,6,2)-Parameters!$B$24+1</f>
        <v/>
      </c>
    </row>
    <row r="3436">
      <c r="X3436" t="inlineStr">
        <is>
          <t>L0224082</t>
        </is>
      </c>
      <c r="Y3436" t="inlineStr">
        <is>
          <t>2026-06-06</t>
        </is>
      </c>
      <c r="Z3436" t="inlineStr">
        <is>
          <t>home_use</t>
        </is>
      </c>
      <c r="AA3436" t="inlineStr">
        <is>
          <t>IMP00306</t>
        </is>
      </c>
      <c r="AB3436" t="inlineStr">
        <is>
          <t>T102141</t>
        </is>
      </c>
      <c r="AC3436" s="32" t="n">
        <v>725752.73</v>
      </c>
      <c r="AD3436" s="32" t="n">
        <v>76204.03999999999</v>
      </c>
      <c r="AE3436" s="35">
        <f>(LEFT(Y3436,4)-Parameters!$B$23)*12+MID(Y3436,6,2)-Parameters!$B$24+1</f>
        <v/>
      </c>
    </row>
    <row r="3437">
      <c r="X3437" t="inlineStr">
        <is>
          <t>L0224083</t>
        </is>
      </c>
      <c r="Y3437" t="inlineStr">
        <is>
          <t>2026-06-06</t>
        </is>
      </c>
      <c r="Z3437" t="inlineStr">
        <is>
          <t>home_use</t>
        </is>
      </c>
      <c r="AA3437" t="inlineStr">
        <is>
          <t>IMP00306</t>
        </is>
      </c>
      <c r="AB3437" t="inlineStr">
        <is>
          <t>T102141</t>
        </is>
      </c>
      <c r="AC3437" s="32" t="n">
        <v>399562.97</v>
      </c>
      <c r="AD3437" s="32" t="n">
        <v>41954.11</v>
      </c>
      <c r="AE3437" s="35">
        <f>(LEFT(Y3437,4)-Parameters!$B$23)*12+MID(Y3437,6,2)-Parameters!$B$24+1</f>
        <v/>
      </c>
    </row>
    <row r="3438">
      <c r="X3438" t="inlineStr">
        <is>
          <t>L0224084</t>
        </is>
      </c>
      <c r="Y3438" t="inlineStr">
        <is>
          <t>2026-06-06</t>
        </is>
      </c>
      <c r="Z3438" t="inlineStr">
        <is>
          <t>home_use</t>
        </is>
      </c>
      <c r="AA3438" t="inlineStr">
        <is>
          <t>IMP00306</t>
        </is>
      </c>
      <c r="AB3438" t="inlineStr">
        <is>
          <t>T102141</t>
        </is>
      </c>
      <c r="AC3438" s="32" t="n">
        <v>497335.35</v>
      </c>
      <c r="AD3438" s="32" t="n">
        <v>52220.21</v>
      </c>
      <c r="AE3438" s="35">
        <f>(LEFT(Y3438,4)-Parameters!$B$23)*12+MID(Y3438,6,2)-Parameters!$B$24+1</f>
        <v/>
      </c>
    </row>
    <row r="3439">
      <c r="X3439" t="inlineStr">
        <is>
          <t>L0224085</t>
        </is>
      </c>
      <c r="Y3439" t="inlineStr">
        <is>
          <t>2026-06-06</t>
        </is>
      </c>
      <c r="Z3439" t="inlineStr">
        <is>
          <t>home_use</t>
        </is>
      </c>
      <c r="AA3439" t="inlineStr">
        <is>
          <t>IMP00306</t>
        </is>
      </c>
      <c r="AB3439" t="inlineStr">
        <is>
          <t>T102141</t>
        </is>
      </c>
      <c r="AC3439" s="32" t="n">
        <v>1188781.65</v>
      </c>
      <c r="AD3439" s="32" t="n">
        <v>148597.71</v>
      </c>
      <c r="AE3439" s="35">
        <f>(LEFT(Y3439,4)-Parameters!$B$23)*12+MID(Y3439,6,2)-Parameters!$B$24+1</f>
        <v/>
      </c>
    </row>
    <row r="3440">
      <c r="X3440" t="inlineStr">
        <is>
          <t>L0224086</t>
        </is>
      </c>
      <c r="Y3440" t="inlineStr">
        <is>
          <t>2026-06-06</t>
        </is>
      </c>
      <c r="Z3440" t="inlineStr">
        <is>
          <t>warehouse_out</t>
        </is>
      </c>
      <c r="AA3440" t="inlineStr">
        <is>
          <t>IMP00306</t>
        </is>
      </c>
      <c r="AB3440" t="inlineStr">
        <is>
          <t>T102141</t>
        </is>
      </c>
      <c r="AC3440" s="32" t="n">
        <v>798263.61</v>
      </c>
      <c r="AD3440" s="32" t="n">
        <v>91800.32000000001</v>
      </c>
      <c r="AE3440" s="35">
        <f>(LEFT(Y3440,4)-Parameters!$B$23)*12+MID(Y3440,6,2)-Parameters!$B$24+1</f>
        <v/>
      </c>
    </row>
    <row r="3441">
      <c r="X3441" t="inlineStr">
        <is>
          <t>L0224359</t>
        </is>
      </c>
      <c r="Y3441" t="inlineStr">
        <is>
          <t>2026-06-07</t>
        </is>
      </c>
      <c r="Z3441" t="inlineStr">
        <is>
          <t>home_use</t>
        </is>
      </c>
      <c r="AA3441" t="inlineStr">
        <is>
          <t>IMP00306</t>
        </is>
      </c>
      <c r="AB3441" t="inlineStr">
        <is>
          <t>T102141</t>
        </is>
      </c>
      <c r="AC3441" s="32" t="n">
        <v>835812.85</v>
      </c>
      <c r="AD3441" s="32" t="n">
        <v>104476.61</v>
      </c>
      <c r="AE3441" s="35">
        <f>(LEFT(Y3441,4)-Parameters!$B$23)*12+MID(Y3441,6,2)-Parameters!$B$24+1</f>
        <v/>
      </c>
    </row>
    <row r="3442">
      <c r="X3442" t="inlineStr">
        <is>
          <t>L0224361</t>
        </is>
      </c>
      <c r="Y3442" t="inlineStr">
        <is>
          <t>2026-06-07</t>
        </is>
      </c>
      <c r="Z3442" t="inlineStr">
        <is>
          <t>home_use</t>
        </is>
      </c>
      <c r="AA3442" t="inlineStr">
        <is>
          <t>IMP00306</t>
        </is>
      </c>
      <c r="AB3442" t="inlineStr">
        <is>
          <t>T102141</t>
        </is>
      </c>
      <c r="AC3442" s="32" t="n">
        <v>415552.85</v>
      </c>
      <c r="AD3442" s="32" t="n">
        <v>43633.05</v>
      </c>
      <c r="AE3442" s="35">
        <f>(LEFT(Y3442,4)-Parameters!$B$23)*12+MID(Y3442,6,2)-Parameters!$B$24+1</f>
        <v/>
      </c>
    </row>
    <row r="3443">
      <c r="X3443" t="inlineStr">
        <is>
          <t>L0224362</t>
        </is>
      </c>
      <c r="Y3443" t="inlineStr">
        <is>
          <t>2026-06-07</t>
        </is>
      </c>
      <c r="Z3443" t="inlineStr">
        <is>
          <t>home_use</t>
        </is>
      </c>
      <c r="AA3443" t="inlineStr">
        <is>
          <t>IMP00306</t>
        </is>
      </c>
      <c r="AB3443" t="inlineStr">
        <is>
          <t>T102141</t>
        </is>
      </c>
      <c r="AC3443" s="32" t="n">
        <v>707209.62</v>
      </c>
      <c r="AD3443" s="32" t="n">
        <v>88401.2</v>
      </c>
      <c r="AE3443" s="35">
        <f>(LEFT(Y3443,4)-Parameters!$B$23)*12+MID(Y3443,6,2)-Parameters!$B$24+1</f>
        <v/>
      </c>
    </row>
    <row r="3444">
      <c r="X3444" t="inlineStr">
        <is>
          <t>L0224615</t>
        </is>
      </c>
      <c r="Y3444" t="inlineStr">
        <is>
          <t>2026-06-08</t>
        </is>
      </c>
      <c r="Z3444" t="inlineStr">
        <is>
          <t>home_use</t>
        </is>
      </c>
      <c r="AA3444" t="inlineStr">
        <is>
          <t>IMP00306</t>
        </is>
      </c>
      <c r="AB3444" t="inlineStr">
        <is>
          <t>T102141</t>
        </is>
      </c>
      <c r="AC3444" s="32" t="n">
        <v>298009.52</v>
      </c>
      <c r="AD3444" s="32" t="n">
        <v>37251.19</v>
      </c>
      <c r="AE3444" s="35">
        <f>(LEFT(Y3444,4)-Parameters!$B$23)*12+MID(Y3444,6,2)-Parameters!$B$24+1</f>
        <v/>
      </c>
    </row>
    <row r="3445">
      <c r="X3445" t="inlineStr">
        <is>
          <t>L0224616</t>
        </is>
      </c>
      <c r="Y3445" t="inlineStr">
        <is>
          <t>2026-06-08</t>
        </is>
      </c>
      <c r="Z3445" t="inlineStr">
        <is>
          <t>home_use</t>
        </is>
      </c>
      <c r="AA3445" t="inlineStr">
        <is>
          <t>IMP00306</t>
        </is>
      </c>
      <c r="AB3445" t="inlineStr">
        <is>
          <t>T102141</t>
        </is>
      </c>
      <c r="AC3445" s="32" t="n">
        <v>163664.44</v>
      </c>
      <c r="AD3445" s="32" t="n">
        <v>17184.77</v>
      </c>
      <c r="AE3445" s="35">
        <f>(LEFT(Y3445,4)-Parameters!$B$23)*12+MID(Y3445,6,2)-Parameters!$B$24+1</f>
        <v/>
      </c>
    </row>
    <row r="3446">
      <c r="X3446" t="inlineStr">
        <is>
          <t>L0224618</t>
        </is>
      </c>
      <c r="Y3446" t="inlineStr">
        <is>
          <t>2026-06-08</t>
        </is>
      </c>
      <c r="Z3446" t="inlineStr">
        <is>
          <t>home_use</t>
        </is>
      </c>
      <c r="AA3446" t="inlineStr">
        <is>
          <t>IMP00306</t>
        </is>
      </c>
      <c r="AB3446" t="inlineStr">
        <is>
          <t>T102141</t>
        </is>
      </c>
      <c r="AC3446" s="32" t="n">
        <v>362680.88</v>
      </c>
      <c r="AD3446" s="32" t="n">
        <v>38081.49</v>
      </c>
      <c r="AE3446" s="35">
        <f>(LEFT(Y3446,4)-Parameters!$B$23)*12+MID(Y3446,6,2)-Parameters!$B$24+1</f>
        <v/>
      </c>
    </row>
    <row r="3447">
      <c r="X3447" t="inlineStr">
        <is>
          <t>L0224619</t>
        </is>
      </c>
      <c r="Y3447" t="inlineStr">
        <is>
          <t>2026-06-08</t>
        </is>
      </c>
      <c r="Z3447" t="inlineStr">
        <is>
          <t>warehouse_out</t>
        </is>
      </c>
      <c r="AA3447" t="inlineStr">
        <is>
          <t>IMP00306</t>
        </is>
      </c>
      <c r="AB3447" t="inlineStr">
        <is>
          <t>T102141</t>
        </is>
      </c>
      <c r="AC3447" s="32" t="n">
        <v>717000.42</v>
      </c>
      <c r="AD3447" s="32" t="n">
        <v>89625.05</v>
      </c>
      <c r="AE3447" s="35">
        <f>(LEFT(Y3447,4)-Parameters!$B$23)*12+MID(Y3447,6,2)-Parameters!$B$24+1</f>
        <v/>
      </c>
    </row>
    <row r="3448">
      <c r="X3448" t="inlineStr">
        <is>
          <t>L0224874</t>
        </is>
      </c>
      <c r="Y3448" t="inlineStr">
        <is>
          <t>2026-06-09</t>
        </is>
      </c>
      <c r="Z3448" t="inlineStr">
        <is>
          <t>home_use</t>
        </is>
      </c>
      <c r="AA3448" t="inlineStr">
        <is>
          <t>IMP00306</t>
        </is>
      </c>
      <c r="AB3448" t="inlineStr">
        <is>
          <t>T102141</t>
        </is>
      </c>
      <c r="AC3448" s="32" t="n">
        <v>690882.75</v>
      </c>
      <c r="AD3448" s="32" t="n">
        <v>72542.69</v>
      </c>
      <c r="AE3448" s="35">
        <f>(LEFT(Y3448,4)-Parameters!$B$23)*12+MID(Y3448,6,2)-Parameters!$B$24+1</f>
        <v/>
      </c>
    </row>
    <row r="3449">
      <c r="X3449" t="inlineStr">
        <is>
          <t>L0224875</t>
        </is>
      </c>
      <c r="Y3449" t="inlineStr">
        <is>
          <t>2026-06-09</t>
        </is>
      </c>
      <c r="Z3449" t="inlineStr">
        <is>
          <t>home_use</t>
        </is>
      </c>
      <c r="AA3449" t="inlineStr">
        <is>
          <t>IMP00306</t>
        </is>
      </c>
      <c r="AB3449" t="inlineStr">
        <is>
          <t>T102141</t>
        </is>
      </c>
      <c r="AC3449" s="32" t="n">
        <v>1426149.91</v>
      </c>
      <c r="AD3449" s="32" t="n">
        <v>149745.74</v>
      </c>
      <c r="AE3449" s="35">
        <f>(LEFT(Y3449,4)-Parameters!$B$23)*12+MID(Y3449,6,2)-Parameters!$B$24+1</f>
        <v/>
      </c>
    </row>
    <row r="3450">
      <c r="X3450" t="inlineStr">
        <is>
          <t>L0224876</t>
        </is>
      </c>
      <c r="Y3450" t="inlineStr">
        <is>
          <t>2026-06-09</t>
        </is>
      </c>
      <c r="Z3450" t="inlineStr">
        <is>
          <t>home_use</t>
        </is>
      </c>
      <c r="AA3450" t="inlineStr">
        <is>
          <t>IMP00306</t>
        </is>
      </c>
      <c r="AB3450" t="inlineStr">
        <is>
          <t>T102141</t>
        </is>
      </c>
      <c r="AC3450" s="32" t="n">
        <v>190584.5</v>
      </c>
      <c r="AD3450" s="32" t="n">
        <v>20011.37</v>
      </c>
      <c r="AE3450" s="35">
        <f>(LEFT(Y3450,4)-Parameters!$B$23)*12+MID(Y3450,6,2)-Parameters!$B$24+1</f>
        <v/>
      </c>
    </row>
    <row r="3451">
      <c r="X3451" t="inlineStr">
        <is>
          <t>L0225132</t>
        </is>
      </c>
      <c r="Y3451" t="inlineStr">
        <is>
          <t>2026-06-10</t>
        </is>
      </c>
      <c r="Z3451" t="inlineStr">
        <is>
          <t>home_use</t>
        </is>
      </c>
      <c r="AA3451" t="inlineStr">
        <is>
          <t>IMP00306</t>
        </is>
      </c>
      <c r="AB3451" t="inlineStr">
        <is>
          <t>T102141</t>
        </is>
      </c>
      <c r="AC3451" s="32" t="n">
        <v>402585.17</v>
      </c>
      <c r="AD3451" s="32" t="n">
        <v>42271.44</v>
      </c>
      <c r="AE3451" s="35">
        <f>(LEFT(Y3451,4)-Parameters!$B$23)*12+MID(Y3451,6,2)-Parameters!$B$24+1</f>
        <v/>
      </c>
    </row>
    <row r="3452">
      <c r="X3452" t="inlineStr">
        <is>
          <t>L0225133</t>
        </is>
      </c>
      <c r="Y3452" t="inlineStr">
        <is>
          <t>2026-06-10</t>
        </is>
      </c>
      <c r="Z3452" t="inlineStr">
        <is>
          <t>home_use</t>
        </is>
      </c>
      <c r="AA3452" t="inlineStr">
        <is>
          <t>IMP00306</t>
        </is>
      </c>
      <c r="AB3452" t="inlineStr">
        <is>
          <t>T102141</t>
        </is>
      </c>
      <c r="AC3452" s="32" t="n">
        <v>1654423.61</v>
      </c>
      <c r="AD3452" s="32" t="n">
        <v>206802.95</v>
      </c>
      <c r="AE3452" s="35">
        <f>(LEFT(Y3452,4)-Parameters!$B$23)*12+MID(Y3452,6,2)-Parameters!$B$24+1</f>
        <v/>
      </c>
    </row>
    <row r="3453">
      <c r="X3453" t="inlineStr">
        <is>
          <t>L0225134</t>
        </is>
      </c>
      <c r="Y3453" t="inlineStr">
        <is>
          <t>2026-06-10</t>
        </is>
      </c>
      <c r="Z3453" t="inlineStr">
        <is>
          <t>home_use</t>
        </is>
      </c>
      <c r="AA3453" t="inlineStr">
        <is>
          <t>IMP00306</t>
        </is>
      </c>
      <c r="AB3453" t="inlineStr">
        <is>
          <t>T102141</t>
        </is>
      </c>
      <c r="AC3453" s="32" t="n">
        <v>309863.55</v>
      </c>
      <c r="AD3453" s="32" t="n">
        <v>32535.67</v>
      </c>
      <c r="AE3453" s="35">
        <f>(LEFT(Y3453,4)-Parameters!$B$23)*12+MID(Y3453,6,2)-Parameters!$B$24+1</f>
        <v/>
      </c>
    </row>
    <row r="3454">
      <c r="X3454" t="inlineStr">
        <is>
          <t>L0225135</t>
        </is>
      </c>
      <c r="Y3454" t="inlineStr">
        <is>
          <t>2026-06-10</t>
        </is>
      </c>
      <c r="Z3454" t="inlineStr">
        <is>
          <t>home_use</t>
        </is>
      </c>
      <c r="AA3454" t="inlineStr">
        <is>
          <t>IMP00306</t>
        </is>
      </c>
      <c r="AB3454" t="inlineStr">
        <is>
          <t>T102141</t>
        </is>
      </c>
      <c r="AC3454" s="32" t="n">
        <v>1101373.94</v>
      </c>
      <c r="AD3454" s="32" t="n">
        <v>137671.74</v>
      </c>
      <c r="AE3454" s="35">
        <f>(LEFT(Y3454,4)-Parameters!$B$23)*12+MID(Y3454,6,2)-Parameters!$B$24+1</f>
        <v/>
      </c>
    </row>
    <row r="3455">
      <c r="X3455" t="inlineStr">
        <is>
          <t>L0225137</t>
        </is>
      </c>
      <c r="Y3455" t="inlineStr">
        <is>
          <t>2026-06-10</t>
        </is>
      </c>
      <c r="Z3455" t="inlineStr">
        <is>
          <t>home_use</t>
        </is>
      </c>
      <c r="AA3455" t="inlineStr">
        <is>
          <t>IMP00306</t>
        </is>
      </c>
      <c r="AB3455" t="inlineStr">
        <is>
          <t>T102141</t>
        </is>
      </c>
      <c r="AC3455" s="32" t="n">
        <v>554783.48</v>
      </c>
      <c r="AD3455" s="32" t="n">
        <v>69347.92999999999</v>
      </c>
      <c r="AE3455" s="35">
        <f>(LEFT(Y3455,4)-Parameters!$B$23)*12+MID(Y3455,6,2)-Parameters!$B$24+1</f>
        <v/>
      </c>
    </row>
    <row r="3456">
      <c r="X3456" t="inlineStr">
        <is>
          <t>L0225138</t>
        </is>
      </c>
      <c r="Y3456" t="inlineStr">
        <is>
          <t>2026-06-10</t>
        </is>
      </c>
      <c r="Z3456" t="inlineStr">
        <is>
          <t>home_use</t>
        </is>
      </c>
      <c r="AA3456" t="inlineStr">
        <is>
          <t>IMP00306</t>
        </is>
      </c>
      <c r="AB3456" t="inlineStr">
        <is>
          <t>T102141</t>
        </is>
      </c>
      <c r="AC3456" s="32" t="n">
        <v>347811.8</v>
      </c>
      <c r="AD3456" s="32" t="n">
        <v>36520.24</v>
      </c>
      <c r="AE3456" s="35">
        <f>(LEFT(Y3456,4)-Parameters!$B$23)*12+MID(Y3456,6,2)-Parameters!$B$24+1</f>
        <v/>
      </c>
    </row>
    <row r="3457">
      <c r="X3457" t="inlineStr">
        <is>
          <t>L0225430</t>
        </is>
      </c>
      <c r="Y3457" t="inlineStr">
        <is>
          <t>2026-06-11</t>
        </is>
      </c>
      <c r="Z3457" t="inlineStr">
        <is>
          <t>home_use</t>
        </is>
      </c>
      <c r="AA3457" t="inlineStr">
        <is>
          <t>IMP00306</t>
        </is>
      </c>
      <c r="AB3457" t="inlineStr">
        <is>
          <t>T102141</t>
        </is>
      </c>
      <c r="AC3457" s="32" t="n">
        <v>792558.5600000001</v>
      </c>
      <c r="AD3457" s="32" t="n">
        <v>83218.64999999999</v>
      </c>
      <c r="AE3457" s="35">
        <f>(LEFT(Y3457,4)-Parameters!$B$23)*12+MID(Y3457,6,2)-Parameters!$B$24+1</f>
        <v/>
      </c>
    </row>
    <row r="3458">
      <c r="X3458" t="inlineStr">
        <is>
          <t>L0225431</t>
        </is>
      </c>
      <c r="Y3458" t="inlineStr">
        <is>
          <t>2026-06-11</t>
        </is>
      </c>
      <c r="Z3458" t="inlineStr">
        <is>
          <t>home_use</t>
        </is>
      </c>
      <c r="AA3458" t="inlineStr">
        <is>
          <t>IMP00306</t>
        </is>
      </c>
      <c r="AB3458" t="inlineStr">
        <is>
          <t>T102141</t>
        </is>
      </c>
      <c r="AC3458" s="32" t="n">
        <v>772109.49</v>
      </c>
      <c r="AD3458" s="32" t="n">
        <v>81071.5</v>
      </c>
      <c r="AE3458" s="35">
        <f>(LEFT(Y3458,4)-Parameters!$B$23)*12+MID(Y3458,6,2)-Parameters!$B$24+1</f>
        <v/>
      </c>
    </row>
    <row r="3459">
      <c r="X3459" t="inlineStr">
        <is>
          <t>L0225674</t>
        </is>
      </c>
      <c r="Y3459" t="inlineStr">
        <is>
          <t>2026-06-12</t>
        </is>
      </c>
      <c r="Z3459" t="inlineStr">
        <is>
          <t>home_use</t>
        </is>
      </c>
      <c r="AA3459" t="inlineStr">
        <is>
          <t>IMP00306</t>
        </is>
      </c>
      <c r="AB3459" t="inlineStr">
        <is>
          <t>T102141</t>
        </is>
      </c>
      <c r="AC3459" s="32" t="n">
        <v>690726.05</v>
      </c>
      <c r="AD3459" s="32" t="n">
        <v>72526.23</v>
      </c>
      <c r="AE3459" s="35">
        <f>(LEFT(Y3459,4)-Parameters!$B$23)*12+MID(Y3459,6,2)-Parameters!$B$24+1</f>
        <v/>
      </c>
    </row>
    <row r="3460">
      <c r="X3460" t="inlineStr">
        <is>
          <t>L0225675</t>
        </is>
      </c>
      <c r="Y3460" t="inlineStr">
        <is>
          <t>2026-06-12</t>
        </is>
      </c>
      <c r="Z3460" t="inlineStr">
        <is>
          <t>home_use</t>
        </is>
      </c>
      <c r="AA3460" t="inlineStr">
        <is>
          <t>IMP00306</t>
        </is>
      </c>
      <c r="AB3460" t="inlineStr">
        <is>
          <t>T102141</t>
        </is>
      </c>
      <c r="AC3460" s="32" t="n">
        <v>787892.79</v>
      </c>
      <c r="AD3460" s="32" t="n">
        <v>82728.74000000001</v>
      </c>
      <c r="AE3460" s="35">
        <f>(LEFT(Y3460,4)-Parameters!$B$23)*12+MID(Y3460,6,2)-Parameters!$B$24+1</f>
        <v/>
      </c>
    </row>
    <row r="3461">
      <c r="X3461" t="inlineStr">
        <is>
          <t>L0225938</t>
        </is>
      </c>
      <c r="Y3461" t="inlineStr">
        <is>
          <t>2026-06-13</t>
        </is>
      </c>
      <c r="Z3461" t="inlineStr">
        <is>
          <t>home_use</t>
        </is>
      </c>
      <c r="AA3461" t="inlineStr">
        <is>
          <t>IMP00306</t>
        </is>
      </c>
      <c r="AB3461" t="inlineStr">
        <is>
          <t>T102141</t>
        </is>
      </c>
      <c r="AC3461" s="32" t="n">
        <v>245634.5</v>
      </c>
      <c r="AD3461" s="32" t="n">
        <v>30704.31</v>
      </c>
      <c r="AE3461" s="35">
        <f>(LEFT(Y3461,4)-Parameters!$B$23)*12+MID(Y3461,6,2)-Parameters!$B$24+1</f>
        <v/>
      </c>
    </row>
    <row r="3462">
      <c r="X3462" t="inlineStr">
        <is>
          <t>L0225940</t>
        </is>
      </c>
      <c r="Y3462" t="inlineStr">
        <is>
          <t>2026-06-13</t>
        </is>
      </c>
      <c r="Z3462" t="inlineStr">
        <is>
          <t>home_use</t>
        </is>
      </c>
      <c r="AA3462" t="inlineStr">
        <is>
          <t>IMP00306</t>
        </is>
      </c>
      <c r="AB3462" t="inlineStr">
        <is>
          <t>T102141</t>
        </is>
      </c>
      <c r="AC3462" s="32" t="n">
        <v>515055.47</v>
      </c>
      <c r="AD3462" s="32" t="n">
        <v>54080.82</v>
      </c>
      <c r="AE3462" s="35">
        <f>(LEFT(Y3462,4)-Parameters!$B$23)*12+MID(Y3462,6,2)-Parameters!$B$24+1</f>
        <v/>
      </c>
    </row>
    <row r="3463">
      <c r="X3463" t="inlineStr">
        <is>
          <t>L0225943</t>
        </is>
      </c>
      <c r="Y3463" t="inlineStr">
        <is>
          <t>2026-06-13</t>
        </is>
      </c>
      <c r="Z3463" t="inlineStr">
        <is>
          <t>home_use</t>
        </is>
      </c>
      <c r="AA3463" t="inlineStr">
        <is>
          <t>IMP00306</t>
        </is>
      </c>
      <c r="AB3463" t="inlineStr">
        <is>
          <t>T102141</t>
        </is>
      </c>
      <c r="AC3463" s="32" t="n">
        <v>513906.45</v>
      </c>
      <c r="AD3463" s="32" t="n">
        <v>53960.18</v>
      </c>
      <c r="AE3463" s="35">
        <f>(LEFT(Y3463,4)-Parameters!$B$23)*12+MID(Y3463,6,2)-Parameters!$B$24+1</f>
        <v/>
      </c>
    </row>
    <row r="3464">
      <c r="X3464" t="inlineStr">
        <is>
          <t>L0226184</t>
        </is>
      </c>
      <c r="Y3464" t="inlineStr">
        <is>
          <t>2026-06-14</t>
        </is>
      </c>
      <c r="Z3464" t="inlineStr">
        <is>
          <t>home_use</t>
        </is>
      </c>
      <c r="AA3464" t="inlineStr">
        <is>
          <t>IMP00306</t>
        </is>
      </c>
      <c r="AB3464" t="inlineStr">
        <is>
          <t>T102141</t>
        </is>
      </c>
      <c r="AC3464" s="32" t="n">
        <v>355726.36</v>
      </c>
      <c r="AD3464" s="32" t="n">
        <v>37351.27</v>
      </c>
      <c r="AE3464" s="35">
        <f>(LEFT(Y3464,4)-Parameters!$B$23)*12+MID(Y3464,6,2)-Parameters!$B$24+1</f>
        <v/>
      </c>
    </row>
    <row r="3465">
      <c r="X3465" t="inlineStr">
        <is>
          <t>L0226437</t>
        </is>
      </c>
      <c r="Y3465" t="inlineStr">
        <is>
          <t>2026-06-15</t>
        </is>
      </c>
      <c r="Z3465" t="inlineStr">
        <is>
          <t>home_use</t>
        </is>
      </c>
      <c r="AA3465" t="inlineStr">
        <is>
          <t>IMP00306</t>
        </is>
      </c>
      <c r="AB3465" t="inlineStr">
        <is>
          <t>T102141</t>
        </is>
      </c>
      <c r="AC3465" s="32" t="n">
        <v>412333.41</v>
      </c>
      <c r="AD3465" s="32" t="n">
        <v>43295.01</v>
      </c>
      <c r="AE3465" s="35">
        <f>(LEFT(Y3465,4)-Parameters!$B$23)*12+MID(Y3465,6,2)-Parameters!$B$24+1</f>
        <v/>
      </c>
    </row>
    <row r="3466">
      <c r="X3466" t="inlineStr">
        <is>
          <t>L0226439</t>
        </is>
      </c>
      <c r="Y3466" t="inlineStr">
        <is>
          <t>2026-06-15</t>
        </is>
      </c>
      <c r="Z3466" t="inlineStr">
        <is>
          <t>home_use</t>
        </is>
      </c>
      <c r="AA3466" t="inlineStr">
        <is>
          <t>IMP00306</t>
        </is>
      </c>
      <c r="AB3466" t="inlineStr">
        <is>
          <t>T102141</t>
        </is>
      </c>
      <c r="AC3466" s="32" t="n">
        <v>795840.24</v>
      </c>
      <c r="AD3466" s="32" t="n">
        <v>83563.23</v>
      </c>
      <c r="AE3466" s="35">
        <f>(LEFT(Y3466,4)-Parameters!$B$23)*12+MID(Y3466,6,2)-Parameters!$B$24+1</f>
        <v/>
      </c>
    </row>
    <row r="3467">
      <c r="X3467" t="inlineStr">
        <is>
          <t>L0226709</t>
        </is>
      </c>
      <c r="Y3467" t="inlineStr">
        <is>
          <t>2026-06-16</t>
        </is>
      </c>
      <c r="Z3467" t="inlineStr">
        <is>
          <t>home_use</t>
        </is>
      </c>
      <c r="AA3467" t="inlineStr">
        <is>
          <t>IMP00306</t>
        </is>
      </c>
      <c r="AB3467" t="inlineStr">
        <is>
          <t>T102141</t>
        </is>
      </c>
      <c r="AC3467" s="32" t="n">
        <v>243345.17</v>
      </c>
      <c r="AD3467" s="32" t="n">
        <v>30418.15</v>
      </c>
      <c r="AE3467" s="35">
        <f>(LEFT(Y3467,4)-Parameters!$B$23)*12+MID(Y3467,6,2)-Parameters!$B$24+1</f>
        <v/>
      </c>
    </row>
    <row r="3468">
      <c r="X3468" t="inlineStr">
        <is>
          <t>L0226965</t>
        </is>
      </c>
      <c r="Y3468" t="inlineStr">
        <is>
          <t>2026-06-17</t>
        </is>
      </c>
      <c r="Z3468" t="inlineStr">
        <is>
          <t>home_use</t>
        </is>
      </c>
      <c r="AA3468" t="inlineStr">
        <is>
          <t>IMP00306</t>
        </is>
      </c>
      <c r="AB3468" t="inlineStr">
        <is>
          <t>T102141</t>
        </is>
      </c>
      <c r="AC3468" s="32" t="n">
        <v>576368.87</v>
      </c>
      <c r="AD3468" s="32" t="n">
        <v>60518.73</v>
      </c>
      <c r="AE3468" s="35">
        <f>(LEFT(Y3468,4)-Parameters!$B$23)*12+MID(Y3468,6,2)-Parameters!$B$24+1</f>
        <v/>
      </c>
    </row>
    <row r="3469">
      <c r="X3469" t="inlineStr">
        <is>
          <t>L0226968</t>
        </is>
      </c>
      <c r="Y3469" t="inlineStr">
        <is>
          <t>2026-06-17</t>
        </is>
      </c>
      <c r="Z3469" t="inlineStr">
        <is>
          <t>home_use</t>
        </is>
      </c>
      <c r="AA3469" t="inlineStr">
        <is>
          <t>IMP00306</t>
        </is>
      </c>
      <c r="AB3469" t="inlineStr">
        <is>
          <t>T102141</t>
        </is>
      </c>
      <c r="AC3469" s="32" t="n">
        <v>342826.75</v>
      </c>
      <c r="AD3469" s="32" t="n">
        <v>35996.81</v>
      </c>
      <c r="AE3469" s="35">
        <f>(LEFT(Y3469,4)-Parameters!$B$23)*12+MID(Y3469,6,2)-Parameters!$B$24+1</f>
        <v/>
      </c>
    </row>
    <row r="3470">
      <c r="X3470" t="inlineStr">
        <is>
          <t>L0226969</t>
        </is>
      </c>
      <c r="Y3470" t="inlineStr">
        <is>
          <t>2026-06-17</t>
        </is>
      </c>
      <c r="Z3470" t="inlineStr">
        <is>
          <t>home_use</t>
        </is>
      </c>
      <c r="AA3470" t="inlineStr">
        <is>
          <t>IMP00306</t>
        </is>
      </c>
      <c r="AB3470" t="inlineStr">
        <is>
          <t>T102141</t>
        </is>
      </c>
      <c r="AC3470" s="32" t="n">
        <v>691278.47</v>
      </c>
      <c r="AD3470" s="32" t="n">
        <v>86409.81</v>
      </c>
      <c r="AE3470" s="35">
        <f>(LEFT(Y3470,4)-Parameters!$B$23)*12+MID(Y3470,6,2)-Parameters!$B$24+1</f>
        <v/>
      </c>
    </row>
    <row r="3471">
      <c r="X3471" t="inlineStr">
        <is>
          <t>L0226970</t>
        </is>
      </c>
      <c r="Y3471" t="inlineStr">
        <is>
          <t>2026-06-17</t>
        </is>
      </c>
      <c r="Z3471" t="inlineStr">
        <is>
          <t>home_use</t>
        </is>
      </c>
      <c r="AA3471" t="inlineStr">
        <is>
          <t>IMP00306</t>
        </is>
      </c>
      <c r="AB3471" t="inlineStr">
        <is>
          <t>T102141</t>
        </is>
      </c>
      <c r="AC3471" s="32" t="n">
        <v>1011780.09</v>
      </c>
      <c r="AD3471" s="32" t="n">
        <v>106236.91</v>
      </c>
      <c r="AE3471" s="35">
        <f>(LEFT(Y3471,4)-Parameters!$B$23)*12+MID(Y3471,6,2)-Parameters!$B$24+1</f>
        <v/>
      </c>
    </row>
    <row r="3472">
      <c r="X3472" t="inlineStr">
        <is>
          <t>L0227209</t>
        </is>
      </c>
      <c r="Y3472" t="inlineStr">
        <is>
          <t>2026-06-18</t>
        </is>
      </c>
      <c r="Z3472" t="inlineStr">
        <is>
          <t>home_use</t>
        </is>
      </c>
      <c r="AA3472" t="inlineStr">
        <is>
          <t>IMP00306</t>
        </is>
      </c>
      <c r="AB3472" t="inlineStr">
        <is>
          <t>T102141</t>
        </is>
      </c>
      <c r="AC3472" s="32" t="n">
        <v>545603.23</v>
      </c>
      <c r="AD3472" s="32" t="n">
        <v>68200.39999999999</v>
      </c>
      <c r="AE3472" s="35">
        <f>(LEFT(Y3472,4)-Parameters!$B$23)*12+MID(Y3472,6,2)-Parameters!$B$24+1</f>
        <v/>
      </c>
    </row>
    <row r="3473">
      <c r="X3473" t="inlineStr">
        <is>
          <t>L0227210</t>
        </is>
      </c>
      <c r="Y3473" t="inlineStr">
        <is>
          <t>2026-06-18</t>
        </is>
      </c>
      <c r="Z3473" t="inlineStr">
        <is>
          <t>home_use</t>
        </is>
      </c>
      <c r="AA3473" t="inlineStr">
        <is>
          <t>IMP00306</t>
        </is>
      </c>
      <c r="AB3473" t="inlineStr">
        <is>
          <t>T102141</t>
        </is>
      </c>
      <c r="AC3473" s="32" t="n">
        <v>336695.51</v>
      </c>
      <c r="AD3473" s="32" t="n">
        <v>35353.03</v>
      </c>
      <c r="AE3473" s="35">
        <f>(LEFT(Y3473,4)-Parameters!$B$23)*12+MID(Y3473,6,2)-Parameters!$B$24+1</f>
        <v/>
      </c>
    </row>
    <row r="3474">
      <c r="X3474" t="inlineStr">
        <is>
          <t>L0227480</t>
        </is>
      </c>
      <c r="Y3474" t="inlineStr">
        <is>
          <t>2026-06-19</t>
        </is>
      </c>
      <c r="Z3474" t="inlineStr">
        <is>
          <t>home_use</t>
        </is>
      </c>
      <c r="AA3474" t="inlineStr">
        <is>
          <t>IMP00306</t>
        </is>
      </c>
      <c r="AB3474" t="inlineStr">
        <is>
          <t>T102141</t>
        </is>
      </c>
      <c r="AC3474" s="32" t="n">
        <v>1675995.71</v>
      </c>
      <c r="AD3474" s="32" t="n">
        <v>192739.51</v>
      </c>
      <c r="AE3474" s="35">
        <f>(LEFT(Y3474,4)-Parameters!$B$23)*12+MID(Y3474,6,2)-Parameters!$B$24+1</f>
        <v/>
      </c>
    </row>
    <row r="3475">
      <c r="X3475" t="inlineStr">
        <is>
          <t>L0227481</t>
        </is>
      </c>
      <c r="Y3475" t="inlineStr">
        <is>
          <t>2026-06-19</t>
        </is>
      </c>
      <c r="Z3475" t="inlineStr">
        <is>
          <t>home_use</t>
        </is>
      </c>
      <c r="AA3475" t="inlineStr">
        <is>
          <t>IMP00306</t>
        </is>
      </c>
      <c r="AB3475" t="inlineStr">
        <is>
          <t>T102141</t>
        </is>
      </c>
      <c r="AC3475" s="32" t="n">
        <v>326365.5</v>
      </c>
      <c r="AD3475" s="32" t="n">
        <v>34268.38</v>
      </c>
      <c r="AE3475" s="35">
        <f>(LEFT(Y3475,4)-Parameters!$B$23)*12+MID(Y3475,6,2)-Parameters!$B$24+1</f>
        <v/>
      </c>
    </row>
    <row r="3476">
      <c r="X3476" t="inlineStr">
        <is>
          <t>L0227482</t>
        </is>
      </c>
      <c r="Y3476" t="inlineStr">
        <is>
          <t>2026-06-19</t>
        </is>
      </c>
      <c r="Z3476" t="inlineStr">
        <is>
          <t>home_use</t>
        </is>
      </c>
      <c r="AA3476" t="inlineStr">
        <is>
          <t>IMP00306</t>
        </is>
      </c>
      <c r="AB3476" t="inlineStr">
        <is>
          <t>T102141</t>
        </is>
      </c>
      <c r="AC3476" s="32" t="n">
        <v>595517.7</v>
      </c>
      <c r="AD3476" s="32" t="n">
        <v>74439.71000000001</v>
      </c>
      <c r="AE3476" s="35">
        <f>(LEFT(Y3476,4)-Parameters!$B$23)*12+MID(Y3476,6,2)-Parameters!$B$24+1</f>
        <v/>
      </c>
    </row>
    <row r="3477">
      <c r="X3477" t="inlineStr">
        <is>
          <t>L0227483</t>
        </is>
      </c>
      <c r="Y3477" t="inlineStr">
        <is>
          <t>2026-06-19</t>
        </is>
      </c>
      <c r="Z3477" t="inlineStr">
        <is>
          <t>home_use</t>
        </is>
      </c>
      <c r="AA3477" t="inlineStr">
        <is>
          <t>IMP00306</t>
        </is>
      </c>
      <c r="AB3477" t="inlineStr">
        <is>
          <t>T102141</t>
        </is>
      </c>
      <c r="AC3477" s="32" t="n">
        <v>1048025.72</v>
      </c>
      <c r="AD3477" s="32" t="n">
        <v>131003.22</v>
      </c>
      <c r="AE3477" s="35">
        <f>(LEFT(Y3477,4)-Parameters!$B$23)*12+MID(Y3477,6,2)-Parameters!$B$24+1</f>
        <v/>
      </c>
    </row>
    <row r="3478">
      <c r="X3478" t="inlineStr">
        <is>
          <t>L0227484</t>
        </is>
      </c>
      <c r="Y3478" t="inlineStr">
        <is>
          <t>2026-06-19</t>
        </is>
      </c>
      <c r="Z3478" t="inlineStr">
        <is>
          <t>home_use</t>
        </is>
      </c>
      <c r="AA3478" t="inlineStr">
        <is>
          <t>IMP00306</t>
        </is>
      </c>
      <c r="AB3478" t="inlineStr">
        <is>
          <t>T102141</t>
        </is>
      </c>
      <c r="AC3478" s="32" t="n">
        <v>258959.47</v>
      </c>
      <c r="AD3478" s="32" t="n">
        <v>27190.74</v>
      </c>
      <c r="AE3478" s="35">
        <f>(LEFT(Y3478,4)-Parameters!$B$23)*12+MID(Y3478,6,2)-Parameters!$B$24+1</f>
        <v/>
      </c>
    </row>
    <row r="3479">
      <c r="X3479" t="inlineStr">
        <is>
          <t>L0227486</t>
        </is>
      </c>
      <c r="Y3479" t="inlineStr">
        <is>
          <t>2026-06-19</t>
        </is>
      </c>
      <c r="Z3479" t="inlineStr">
        <is>
          <t>home_use</t>
        </is>
      </c>
      <c r="AA3479" t="inlineStr">
        <is>
          <t>IMP00306</t>
        </is>
      </c>
      <c r="AB3479" t="inlineStr">
        <is>
          <t>T102141</t>
        </is>
      </c>
      <c r="AC3479" s="32" t="n">
        <v>521559.44</v>
      </c>
      <c r="AD3479" s="32" t="n">
        <v>54763.74</v>
      </c>
      <c r="AE3479" s="35">
        <f>(LEFT(Y3479,4)-Parameters!$B$23)*12+MID(Y3479,6,2)-Parameters!$B$24+1</f>
        <v/>
      </c>
    </row>
    <row r="3480">
      <c r="X3480" t="inlineStr">
        <is>
          <t>L0227759</t>
        </is>
      </c>
      <c r="Y3480" t="inlineStr">
        <is>
          <t>2026-06-20</t>
        </is>
      </c>
      <c r="Z3480" t="inlineStr">
        <is>
          <t>home_use</t>
        </is>
      </c>
      <c r="AA3480" t="inlineStr">
        <is>
          <t>IMP00306</t>
        </is>
      </c>
      <c r="AB3480" t="inlineStr">
        <is>
          <t>T102141</t>
        </is>
      </c>
      <c r="AC3480" s="32" t="n">
        <v>287223.51</v>
      </c>
      <c r="AD3480" s="32" t="n">
        <v>30158.47</v>
      </c>
      <c r="AE3480" s="35">
        <f>(LEFT(Y3480,4)-Parameters!$B$23)*12+MID(Y3480,6,2)-Parameters!$B$24+1</f>
        <v/>
      </c>
    </row>
    <row r="3481">
      <c r="X3481" t="inlineStr">
        <is>
          <t>L0227762</t>
        </is>
      </c>
      <c r="Y3481" t="inlineStr">
        <is>
          <t>2026-06-20</t>
        </is>
      </c>
      <c r="Z3481" t="inlineStr">
        <is>
          <t>home_use</t>
        </is>
      </c>
      <c r="AA3481" t="inlineStr">
        <is>
          <t>IMP00306</t>
        </is>
      </c>
      <c r="AB3481" t="inlineStr">
        <is>
          <t>T102141</t>
        </is>
      </c>
      <c r="AC3481" s="32" t="n">
        <v>587593.11</v>
      </c>
      <c r="AD3481" s="32" t="n">
        <v>73449.14</v>
      </c>
      <c r="AE3481" s="35">
        <f>(LEFT(Y3481,4)-Parameters!$B$23)*12+MID(Y3481,6,2)-Parameters!$B$24+1</f>
        <v/>
      </c>
    </row>
    <row r="3482">
      <c r="X3482" t="inlineStr">
        <is>
          <t>L0228021</t>
        </is>
      </c>
      <c r="Y3482" t="inlineStr">
        <is>
          <t>2026-06-21</t>
        </is>
      </c>
      <c r="Z3482" t="inlineStr">
        <is>
          <t>home_use</t>
        </is>
      </c>
      <c r="AA3482" t="inlineStr">
        <is>
          <t>IMP00306</t>
        </is>
      </c>
      <c r="AB3482" t="inlineStr">
        <is>
          <t>T102141</t>
        </is>
      </c>
      <c r="AC3482" s="32" t="n">
        <v>160037.09</v>
      </c>
      <c r="AD3482" s="32" t="n">
        <v>16803.89</v>
      </c>
      <c r="AE3482" s="35">
        <f>(LEFT(Y3482,4)-Parameters!$B$23)*12+MID(Y3482,6,2)-Parameters!$B$24+1</f>
        <v/>
      </c>
    </row>
    <row r="3483">
      <c r="X3483" t="inlineStr">
        <is>
          <t>L0228022</t>
        </is>
      </c>
      <c r="Y3483" t="inlineStr">
        <is>
          <t>2026-06-21</t>
        </is>
      </c>
      <c r="Z3483" t="inlineStr">
        <is>
          <t>home_use</t>
        </is>
      </c>
      <c r="AA3483" t="inlineStr">
        <is>
          <t>IMP00306</t>
        </is>
      </c>
      <c r="AB3483" t="inlineStr">
        <is>
          <t>T102141</t>
        </is>
      </c>
      <c r="AC3483" s="32" t="n">
        <v>1168784.73</v>
      </c>
      <c r="AD3483" s="32" t="n">
        <v>146098.09</v>
      </c>
      <c r="AE3483" s="35">
        <f>(LEFT(Y3483,4)-Parameters!$B$23)*12+MID(Y3483,6,2)-Parameters!$B$24+1</f>
        <v/>
      </c>
    </row>
    <row r="3484">
      <c r="X3484" t="inlineStr">
        <is>
          <t>L0228023</t>
        </is>
      </c>
      <c r="Y3484" t="inlineStr">
        <is>
          <t>2026-06-21</t>
        </is>
      </c>
      <c r="Z3484" t="inlineStr">
        <is>
          <t>home_use</t>
        </is>
      </c>
      <c r="AA3484" t="inlineStr">
        <is>
          <t>IMP00306</t>
        </is>
      </c>
      <c r="AB3484" t="inlineStr">
        <is>
          <t>T102141</t>
        </is>
      </c>
      <c r="AC3484" s="32" t="n">
        <v>809994.42</v>
      </c>
      <c r="AD3484" s="32" t="n">
        <v>101249.3</v>
      </c>
      <c r="AE3484" s="35">
        <f>(LEFT(Y3484,4)-Parameters!$B$23)*12+MID(Y3484,6,2)-Parameters!$B$24+1</f>
        <v/>
      </c>
    </row>
    <row r="3485">
      <c r="X3485" t="inlineStr">
        <is>
          <t>L0228024</t>
        </is>
      </c>
      <c r="Y3485" t="inlineStr">
        <is>
          <t>2026-06-21</t>
        </is>
      </c>
      <c r="Z3485" t="inlineStr">
        <is>
          <t>home_use</t>
        </is>
      </c>
      <c r="AA3485" t="inlineStr">
        <is>
          <t>IMP00306</t>
        </is>
      </c>
      <c r="AB3485" t="inlineStr">
        <is>
          <t>T102141</t>
        </is>
      </c>
      <c r="AC3485" s="32" t="n">
        <v>654068.1</v>
      </c>
      <c r="AD3485" s="32" t="n">
        <v>81758.50999999999</v>
      </c>
      <c r="AE3485" s="35">
        <f>(LEFT(Y3485,4)-Parameters!$B$23)*12+MID(Y3485,6,2)-Parameters!$B$24+1</f>
        <v/>
      </c>
    </row>
    <row r="3486">
      <c r="X3486" t="inlineStr">
        <is>
          <t>L0228309</t>
        </is>
      </c>
      <c r="Y3486" t="inlineStr">
        <is>
          <t>2026-06-22</t>
        </is>
      </c>
      <c r="Z3486" t="inlineStr">
        <is>
          <t>home_use</t>
        </is>
      </c>
      <c r="AA3486" t="inlineStr">
        <is>
          <t>IMP00306</t>
        </is>
      </c>
      <c r="AB3486" t="inlineStr">
        <is>
          <t>T102141</t>
        </is>
      </c>
      <c r="AC3486" s="32" t="n">
        <v>1522456.54</v>
      </c>
      <c r="AD3486" s="32" t="n">
        <v>159857.94</v>
      </c>
      <c r="AE3486" s="35">
        <f>(LEFT(Y3486,4)-Parameters!$B$23)*12+MID(Y3486,6,2)-Parameters!$B$24+1</f>
        <v/>
      </c>
    </row>
    <row r="3487">
      <c r="X3487" t="inlineStr">
        <is>
          <t>L0228310</t>
        </is>
      </c>
      <c r="Y3487" t="inlineStr">
        <is>
          <t>2026-06-22</t>
        </is>
      </c>
      <c r="Z3487" t="inlineStr">
        <is>
          <t>home_use</t>
        </is>
      </c>
      <c r="AA3487" t="inlineStr">
        <is>
          <t>IMP00306</t>
        </is>
      </c>
      <c r="AB3487" t="inlineStr">
        <is>
          <t>T102141</t>
        </is>
      </c>
      <c r="AC3487" s="32" t="n">
        <v>417349.07</v>
      </c>
      <c r="AD3487" s="32" t="n">
        <v>43821.65</v>
      </c>
      <c r="AE3487" s="35">
        <f>(LEFT(Y3487,4)-Parameters!$B$23)*12+MID(Y3487,6,2)-Parameters!$B$24+1</f>
        <v/>
      </c>
    </row>
    <row r="3488">
      <c r="X3488" t="inlineStr">
        <is>
          <t>L0228311</t>
        </is>
      </c>
      <c r="Y3488" t="inlineStr">
        <is>
          <t>2026-06-22</t>
        </is>
      </c>
      <c r="Z3488" t="inlineStr">
        <is>
          <t>home_use</t>
        </is>
      </c>
      <c r="AA3488" t="inlineStr">
        <is>
          <t>IMP00306</t>
        </is>
      </c>
      <c r="AB3488" t="inlineStr">
        <is>
          <t>T102141</t>
        </is>
      </c>
      <c r="AC3488" s="32" t="n">
        <v>678076.65</v>
      </c>
      <c r="AD3488" s="32" t="n">
        <v>71198.05</v>
      </c>
      <c r="AE3488" s="35">
        <f>(LEFT(Y3488,4)-Parameters!$B$23)*12+MID(Y3488,6,2)-Parameters!$B$24+1</f>
        <v/>
      </c>
    </row>
    <row r="3489">
      <c r="X3489" t="inlineStr">
        <is>
          <t>L0228312</t>
        </is>
      </c>
      <c r="Y3489" t="inlineStr">
        <is>
          <t>2026-06-22</t>
        </is>
      </c>
      <c r="Z3489" t="inlineStr">
        <is>
          <t>home_use</t>
        </is>
      </c>
      <c r="AA3489" t="inlineStr">
        <is>
          <t>IMP00306</t>
        </is>
      </c>
      <c r="AB3489" t="inlineStr">
        <is>
          <t>T102141</t>
        </is>
      </c>
      <c r="AC3489" s="32" t="n">
        <v>283637.32</v>
      </c>
      <c r="AD3489" s="32" t="n">
        <v>29781.92</v>
      </c>
      <c r="AE3489" s="35">
        <f>(LEFT(Y3489,4)-Parameters!$B$23)*12+MID(Y3489,6,2)-Parameters!$B$24+1</f>
        <v/>
      </c>
    </row>
    <row r="3490">
      <c r="X3490" t="inlineStr">
        <is>
          <t>L0228313</t>
        </is>
      </c>
      <c r="Y3490" t="inlineStr">
        <is>
          <t>2026-06-22</t>
        </is>
      </c>
      <c r="Z3490" t="inlineStr">
        <is>
          <t>home_use</t>
        </is>
      </c>
      <c r="AA3490" t="inlineStr">
        <is>
          <t>IMP00306</t>
        </is>
      </c>
      <c r="AB3490" t="inlineStr">
        <is>
          <t>T102141</t>
        </is>
      </c>
      <c r="AC3490" s="32" t="n">
        <v>261232.18</v>
      </c>
      <c r="AD3490" s="32" t="n">
        <v>32654.02</v>
      </c>
      <c r="AE3490" s="35">
        <f>(LEFT(Y3490,4)-Parameters!$B$23)*12+MID(Y3490,6,2)-Parameters!$B$24+1</f>
        <v/>
      </c>
    </row>
    <row r="3491">
      <c r="X3491" t="inlineStr">
        <is>
          <t>L0228559</t>
        </is>
      </c>
      <c r="Y3491" t="inlineStr">
        <is>
          <t>2026-06-23</t>
        </is>
      </c>
      <c r="Z3491" t="inlineStr">
        <is>
          <t>home_use</t>
        </is>
      </c>
      <c r="AA3491" t="inlineStr">
        <is>
          <t>IMP00306</t>
        </is>
      </c>
      <c r="AB3491" t="inlineStr">
        <is>
          <t>T102141</t>
        </is>
      </c>
      <c r="AC3491" s="32" t="n">
        <v>378668.82</v>
      </c>
      <c r="AD3491" s="32" t="n">
        <v>47333.6</v>
      </c>
      <c r="AE3491" s="35">
        <f>(LEFT(Y3491,4)-Parameters!$B$23)*12+MID(Y3491,6,2)-Parameters!$B$24+1</f>
        <v/>
      </c>
    </row>
    <row r="3492">
      <c r="X3492" t="inlineStr">
        <is>
          <t>L0228560</t>
        </is>
      </c>
      <c r="Y3492" t="inlineStr">
        <is>
          <t>2026-06-23</t>
        </is>
      </c>
      <c r="Z3492" t="inlineStr">
        <is>
          <t>home_use</t>
        </is>
      </c>
      <c r="AA3492" t="inlineStr">
        <is>
          <t>IMP00306</t>
        </is>
      </c>
      <c r="AB3492" t="inlineStr">
        <is>
          <t>T102141</t>
        </is>
      </c>
      <c r="AC3492" s="32" t="n">
        <v>488498.38</v>
      </c>
      <c r="AD3492" s="32" t="n">
        <v>61062.3</v>
      </c>
      <c r="AE3492" s="35">
        <f>(LEFT(Y3492,4)-Parameters!$B$23)*12+MID(Y3492,6,2)-Parameters!$B$24+1</f>
        <v/>
      </c>
    </row>
    <row r="3493">
      <c r="X3493" t="inlineStr">
        <is>
          <t>L0228562</t>
        </is>
      </c>
      <c r="Y3493" t="inlineStr">
        <is>
          <t>2026-06-23</t>
        </is>
      </c>
      <c r="Z3493" t="inlineStr">
        <is>
          <t>home_use</t>
        </is>
      </c>
      <c r="AA3493" t="inlineStr">
        <is>
          <t>IMP00306</t>
        </is>
      </c>
      <c r="AB3493" t="inlineStr">
        <is>
          <t>T102141</t>
        </is>
      </c>
      <c r="AC3493" s="32" t="n">
        <v>256199.81</v>
      </c>
      <c r="AD3493" s="32" t="n">
        <v>26900.98</v>
      </c>
      <c r="AE3493" s="35">
        <f>(LEFT(Y3493,4)-Parameters!$B$23)*12+MID(Y3493,6,2)-Parameters!$B$24+1</f>
        <v/>
      </c>
    </row>
    <row r="3494">
      <c r="X3494" t="inlineStr">
        <is>
          <t>L0228564</t>
        </is>
      </c>
      <c r="Y3494" t="inlineStr">
        <is>
          <t>2026-06-23</t>
        </is>
      </c>
      <c r="Z3494" t="inlineStr">
        <is>
          <t>home_use</t>
        </is>
      </c>
      <c r="AA3494" t="inlineStr">
        <is>
          <t>IMP00306</t>
        </is>
      </c>
      <c r="AB3494" t="inlineStr">
        <is>
          <t>T102141</t>
        </is>
      </c>
      <c r="AC3494" s="32" t="n">
        <v>71488.94</v>
      </c>
      <c r="AD3494" s="32" t="n">
        <v>7506.34</v>
      </c>
      <c r="AE3494" s="35">
        <f>(LEFT(Y3494,4)-Parameters!$B$23)*12+MID(Y3494,6,2)-Parameters!$B$24+1</f>
        <v/>
      </c>
    </row>
    <row r="3495">
      <c r="X3495" t="inlineStr">
        <is>
          <t>L0228827</t>
        </is>
      </c>
      <c r="Y3495" t="inlineStr">
        <is>
          <t>2026-06-24</t>
        </is>
      </c>
      <c r="Z3495" t="inlineStr">
        <is>
          <t>home_use</t>
        </is>
      </c>
      <c r="AA3495" t="inlineStr">
        <is>
          <t>IMP00306</t>
        </is>
      </c>
      <c r="AB3495" t="inlineStr">
        <is>
          <t>T102141</t>
        </is>
      </c>
      <c r="AC3495" s="32" t="n">
        <v>861125.11</v>
      </c>
      <c r="AD3495" s="32" t="n">
        <v>107640.64</v>
      </c>
      <c r="AE3495" s="35">
        <f>(LEFT(Y3495,4)-Parameters!$B$23)*12+MID(Y3495,6,2)-Parameters!$B$24+1</f>
        <v/>
      </c>
    </row>
    <row r="3496">
      <c r="X3496" t="inlineStr">
        <is>
          <t>L0228828</t>
        </is>
      </c>
      <c r="Y3496" t="inlineStr">
        <is>
          <t>2026-06-24</t>
        </is>
      </c>
      <c r="Z3496" t="inlineStr">
        <is>
          <t>home_use</t>
        </is>
      </c>
      <c r="AA3496" t="inlineStr">
        <is>
          <t>IMP00306</t>
        </is>
      </c>
      <c r="AB3496" t="inlineStr">
        <is>
          <t>T102141</t>
        </is>
      </c>
      <c r="AC3496" s="32" t="n">
        <v>933721.11</v>
      </c>
      <c r="AD3496" s="32" t="n">
        <v>98040.72</v>
      </c>
      <c r="AE3496" s="35">
        <f>(LEFT(Y3496,4)-Parameters!$B$23)*12+MID(Y3496,6,2)-Parameters!$B$24+1</f>
        <v/>
      </c>
    </row>
    <row r="3497">
      <c r="X3497" t="inlineStr">
        <is>
          <t>L0228829</t>
        </is>
      </c>
      <c r="Y3497" t="inlineStr">
        <is>
          <t>2026-06-24</t>
        </is>
      </c>
      <c r="Z3497" t="inlineStr">
        <is>
          <t>home_use</t>
        </is>
      </c>
      <c r="AA3497" t="inlineStr">
        <is>
          <t>IMP00306</t>
        </is>
      </c>
      <c r="AB3497" t="inlineStr">
        <is>
          <t>T102141</t>
        </is>
      </c>
      <c r="AC3497" s="32" t="n">
        <v>537790.14</v>
      </c>
      <c r="AD3497" s="32" t="n">
        <v>56467.96</v>
      </c>
      <c r="AE3497" s="35">
        <f>(LEFT(Y3497,4)-Parameters!$B$23)*12+MID(Y3497,6,2)-Parameters!$B$24+1</f>
        <v/>
      </c>
    </row>
    <row r="3498">
      <c r="X3498" t="inlineStr">
        <is>
          <t>L0229099</t>
        </is>
      </c>
      <c r="Y3498" t="inlineStr">
        <is>
          <t>2026-06-25</t>
        </is>
      </c>
      <c r="Z3498" t="inlineStr">
        <is>
          <t>home_use</t>
        </is>
      </c>
      <c r="AA3498" t="inlineStr">
        <is>
          <t>IMP00306</t>
        </is>
      </c>
      <c r="AB3498" t="inlineStr">
        <is>
          <t>T102141</t>
        </is>
      </c>
      <c r="AC3498" s="32" t="n">
        <v>450990.94</v>
      </c>
      <c r="AD3498" s="32" t="n">
        <v>47354.05</v>
      </c>
      <c r="AE3498" s="35">
        <f>(LEFT(Y3498,4)-Parameters!$B$23)*12+MID(Y3498,6,2)-Parameters!$B$24+1</f>
        <v/>
      </c>
    </row>
    <row r="3499">
      <c r="X3499" t="inlineStr">
        <is>
          <t>L0229357</t>
        </is>
      </c>
      <c r="Y3499" t="inlineStr">
        <is>
          <t>2026-06-26</t>
        </is>
      </c>
      <c r="Z3499" t="inlineStr">
        <is>
          <t>home_use</t>
        </is>
      </c>
      <c r="AA3499" t="inlineStr">
        <is>
          <t>IMP00306</t>
        </is>
      </c>
      <c r="AB3499" t="inlineStr">
        <is>
          <t>T102141</t>
        </is>
      </c>
      <c r="AC3499" s="32" t="n">
        <v>216829.12</v>
      </c>
      <c r="AD3499" s="32" t="n">
        <v>22767.06</v>
      </c>
      <c r="AE3499" s="35">
        <f>(LEFT(Y3499,4)-Parameters!$B$23)*12+MID(Y3499,6,2)-Parameters!$B$24+1</f>
        <v/>
      </c>
    </row>
    <row r="3500">
      <c r="X3500" t="inlineStr">
        <is>
          <t>L0229621</t>
        </is>
      </c>
      <c r="Y3500" t="inlineStr">
        <is>
          <t>2026-06-27</t>
        </is>
      </c>
      <c r="Z3500" t="inlineStr">
        <is>
          <t>home_use</t>
        </is>
      </c>
      <c r="AA3500" t="inlineStr">
        <is>
          <t>IMP00306</t>
        </is>
      </c>
      <c r="AB3500" t="inlineStr">
        <is>
          <t>T102141</t>
        </is>
      </c>
      <c r="AC3500" s="32" t="n">
        <v>488505.73</v>
      </c>
      <c r="AD3500" s="32" t="n">
        <v>51293.1</v>
      </c>
      <c r="AE3500" s="35">
        <f>(LEFT(Y3500,4)-Parameters!$B$23)*12+MID(Y3500,6,2)-Parameters!$B$24+1</f>
        <v/>
      </c>
    </row>
    <row r="3501">
      <c r="X3501" t="inlineStr">
        <is>
          <t>L0229622</t>
        </is>
      </c>
      <c r="Y3501" t="inlineStr">
        <is>
          <t>2026-06-27</t>
        </is>
      </c>
      <c r="Z3501" t="inlineStr">
        <is>
          <t>home_use</t>
        </is>
      </c>
      <c r="AA3501" t="inlineStr">
        <is>
          <t>IMP00306</t>
        </is>
      </c>
      <c r="AB3501" t="inlineStr">
        <is>
          <t>T102141</t>
        </is>
      </c>
      <c r="AC3501" s="32" t="n">
        <v>382080.97</v>
      </c>
      <c r="AD3501" s="32" t="n">
        <v>47760.12</v>
      </c>
      <c r="AE3501" s="35">
        <f>(LEFT(Y3501,4)-Parameters!$B$23)*12+MID(Y3501,6,2)-Parameters!$B$24+1</f>
        <v/>
      </c>
    </row>
    <row r="3502">
      <c r="X3502" t="inlineStr">
        <is>
          <t>L0229893</t>
        </is>
      </c>
      <c r="Y3502" t="inlineStr">
        <is>
          <t>2026-06-28</t>
        </is>
      </c>
      <c r="Z3502" t="inlineStr">
        <is>
          <t>home_use</t>
        </is>
      </c>
      <c r="AA3502" t="inlineStr">
        <is>
          <t>IMP00306</t>
        </is>
      </c>
      <c r="AB3502" t="inlineStr">
        <is>
          <t>T102141</t>
        </is>
      </c>
      <c r="AC3502" s="32" t="n">
        <v>2669616.5</v>
      </c>
      <c r="AD3502" s="32" t="n">
        <v>333702.06</v>
      </c>
      <c r="AE3502" s="35">
        <f>(LEFT(Y3502,4)-Parameters!$B$23)*12+MID(Y3502,6,2)-Parameters!$B$24+1</f>
        <v/>
      </c>
    </row>
    <row r="3503">
      <c r="X3503" t="inlineStr">
        <is>
          <t>L0229894</t>
        </is>
      </c>
      <c r="Y3503" t="inlineStr">
        <is>
          <t>2026-06-28</t>
        </is>
      </c>
      <c r="Z3503" t="inlineStr">
        <is>
          <t>home_use</t>
        </is>
      </c>
      <c r="AA3503" t="inlineStr">
        <is>
          <t>IMP00306</t>
        </is>
      </c>
      <c r="AB3503" t="inlineStr">
        <is>
          <t>T102141</t>
        </is>
      </c>
      <c r="AC3503" s="32" t="n">
        <v>337064.85</v>
      </c>
      <c r="AD3503" s="32" t="n">
        <v>35391.81</v>
      </c>
      <c r="AE3503" s="35">
        <f>(LEFT(Y3503,4)-Parameters!$B$23)*12+MID(Y3503,6,2)-Parameters!$B$24+1</f>
        <v/>
      </c>
    </row>
    <row r="3504">
      <c r="X3504" t="inlineStr">
        <is>
          <t>L0229896</t>
        </is>
      </c>
      <c r="Y3504" t="inlineStr">
        <is>
          <t>2026-06-28</t>
        </is>
      </c>
      <c r="Z3504" t="inlineStr">
        <is>
          <t>home_use</t>
        </is>
      </c>
      <c r="AA3504" t="inlineStr">
        <is>
          <t>IMP00306</t>
        </is>
      </c>
      <c r="AB3504" t="inlineStr">
        <is>
          <t>T102141</t>
        </is>
      </c>
      <c r="AC3504" s="32" t="n">
        <v>461063.61</v>
      </c>
      <c r="AD3504" s="32" t="n">
        <v>57632.95</v>
      </c>
      <c r="AE3504" s="35">
        <f>(LEFT(Y3504,4)-Parameters!$B$23)*12+MID(Y3504,6,2)-Parameters!$B$24+1</f>
        <v/>
      </c>
    </row>
    <row r="3505">
      <c r="X3505" t="inlineStr">
        <is>
          <t>L0229898</t>
        </is>
      </c>
      <c r="Y3505" t="inlineStr">
        <is>
          <t>2026-06-28</t>
        </is>
      </c>
      <c r="Z3505" t="inlineStr">
        <is>
          <t>home_use</t>
        </is>
      </c>
      <c r="AA3505" t="inlineStr">
        <is>
          <t>IMP00306</t>
        </is>
      </c>
      <c r="AB3505" t="inlineStr">
        <is>
          <t>T102141</t>
        </is>
      </c>
      <c r="AC3505" s="32" t="n">
        <v>348556.5</v>
      </c>
      <c r="AD3505" s="32" t="n">
        <v>36598.43</v>
      </c>
      <c r="AE3505" s="35">
        <f>(LEFT(Y3505,4)-Parameters!$B$23)*12+MID(Y3505,6,2)-Parameters!$B$24+1</f>
        <v/>
      </c>
    </row>
    <row r="3506">
      <c r="X3506" t="inlineStr">
        <is>
          <t>L0229901</t>
        </is>
      </c>
      <c r="Y3506" t="inlineStr">
        <is>
          <t>2026-06-28</t>
        </is>
      </c>
      <c r="Z3506" t="inlineStr">
        <is>
          <t>home_use</t>
        </is>
      </c>
      <c r="AA3506" t="inlineStr">
        <is>
          <t>IMP00306</t>
        </is>
      </c>
      <c r="AB3506" t="inlineStr">
        <is>
          <t>T102141</t>
        </is>
      </c>
      <c r="AC3506" s="32" t="n">
        <v>1193665.43</v>
      </c>
      <c r="AD3506" s="32" t="n">
        <v>149208.18</v>
      </c>
      <c r="AE3506" s="35">
        <f>(LEFT(Y3506,4)-Parameters!$B$23)*12+MID(Y3506,6,2)-Parameters!$B$24+1</f>
        <v/>
      </c>
    </row>
    <row r="3507">
      <c r="X3507" t="inlineStr">
        <is>
          <t>L0230138</t>
        </is>
      </c>
      <c r="Y3507" t="inlineStr">
        <is>
          <t>2026-07-01</t>
        </is>
      </c>
      <c r="Z3507" t="inlineStr">
        <is>
          <t>home_use</t>
        </is>
      </c>
      <c r="AA3507" t="inlineStr">
        <is>
          <t>IMP00306</t>
        </is>
      </c>
      <c r="AB3507" t="inlineStr">
        <is>
          <t>T102141</t>
        </is>
      </c>
      <c r="AC3507" s="32" t="n">
        <v>316541.38</v>
      </c>
      <c r="AD3507" s="32" t="n">
        <v>39567.67</v>
      </c>
      <c r="AE3507" s="35">
        <f>(LEFT(Y3507,4)-Parameters!$B$23)*12+MID(Y3507,6,2)-Parameters!$B$24+1</f>
        <v/>
      </c>
    </row>
    <row r="3508">
      <c r="X3508" t="inlineStr">
        <is>
          <t>L0230141</t>
        </is>
      </c>
      <c r="Y3508" t="inlineStr">
        <is>
          <t>2026-07-01</t>
        </is>
      </c>
      <c r="Z3508" t="inlineStr">
        <is>
          <t>home_use</t>
        </is>
      </c>
      <c r="AA3508" t="inlineStr">
        <is>
          <t>IMP00306</t>
        </is>
      </c>
      <c r="AB3508" t="inlineStr">
        <is>
          <t>T102141</t>
        </is>
      </c>
      <c r="AC3508" s="32" t="n">
        <v>1198807.16</v>
      </c>
      <c r="AD3508" s="32" t="n">
        <v>143856.86</v>
      </c>
      <c r="AE3508" s="35">
        <f>(LEFT(Y3508,4)-Parameters!$B$23)*12+MID(Y3508,6,2)-Parameters!$B$24+1</f>
        <v/>
      </c>
    </row>
    <row r="3509">
      <c r="X3509" t="inlineStr">
        <is>
          <t>L0230376</t>
        </is>
      </c>
      <c r="Y3509" t="inlineStr">
        <is>
          <t>2026-07-02</t>
        </is>
      </c>
      <c r="Z3509" t="inlineStr">
        <is>
          <t>home_use</t>
        </is>
      </c>
      <c r="AA3509" t="inlineStr">
        <is>
          <t>IMP00306</t>
        </is>
      </c>
      <c r="AB3509" t="inlineStr">
        <is>
          <t>T102141</t>
        </is>
      </c>
      <c r="AC3509" s="32" t="n">
        <v>266616.9</v>
      </c>
      <c r="AD3509" s="32" t="n">
        <v>27994.77</v>
      </c>
      <c r="AE3509" s="35">
        <f>(LEFT(Y3509,4)-Parameters!$B$23)*12+MID(Y3509,6,2)-Parameters!$B$24+1</f>
        <v/>
      </c>
    </row>
    <row r="3510">
      <c r="X3510" t="inlineStr">
        <is>
          <t>L0230378</t>
        </is>
      </c>
      <c r="Y3510" t="inlineStr">
        <is>
          <t>2026-07-02</t>
        </is>
      </c>
      <c r="Z3510" t="inlineStr">
        <is>
          <t>home_use</t>
        </is>
      </c>
      <c r="AA3510" t="inlineStr">
        <is>
          <t>IMP00306</t>
        </is>
      </c>
      <c r="AB3510" t="inlineStr">
        <is>
          <t>T102141</t>
        </is>
      </c>
      <c r="AC3510" s="32" t="n">
        <v>236911.65</v>
      </c>
      <c r="AD3510" s="32" t="n">
        <v>24875.72</v>
      </c>
      <c r="AE3510" s="35">
        <f>(LEFT(Y3510,4)-Parameters!$B$23)*12+MID(Y3510,6,2)-Parameters!$B$24+1</f>
        <v/>
      </c>
    </row>
    <row r="3511">
      <c r="X3511" t="inlineStr">
        <is>
          <t>L0230601</t>
        </is>
      </c>
      <c r="Y3511" t="inlineStr">
        <is>
          <t>2026-07-03</t>
        </is>
      </c>
      <c r="Z3511" t="inlineStr">
        <is>
          <t>warehouse_out</t>
        </is>
      </c>
      <c r="AA3511" t="inlineStr">
        <is>
          <t>IMP00306</t>
        </is>
      </c>
      <c r="AB3511" t="inlineStr">
        <is>
          <t>T102141</t>
        </is>
      </c>
      <c r="AC3511" s="32" t="n">
        <v>363513.93</v>
      </c>
      <c r="AD3511" s="32" t="n">
        <v>36351.39</v>
      </c>
      <c r="AE3511" s="35">
        <f>(LEFT(Y3511,4)-Parameters!$B$23)*12+MID(Y3511,6,2)-Parameters!$B$24+1</f>
        <v/>
      </c>
    </row>
    <row r="3512">
      <c r="X3512" t="inlineStr">
        <is>
          <t>L0230602</t>
        </is>
      </c>
      <c r="Y3512" t="inlineStr">
        <is>
          <t>2026-07-03</t>
        </is>
      </c>
      <c r="Z3512" t="inlineStr">
        <is>
          <t>home_use</t>
        </is>
      </c>
      <c r="AA3512" t="inlineStr">
        <is>
          <t>IMP00306</t>
        </is>
      </c>
      <c r="AB3512" t="inlineStr">
        <is>
          <t>T102141</t>
        </is>
      </c>
      <c r="AC3512" s="32" t="n">
        <v>730720.47</v>
      </c>
      <c r="AD3512" s="32" t="n">
        <v>76725.64999999999</v>
      </c>
      <c r="AE3512" s="35">
        <f>(LEFT(Y3512,4)-Parameters!$B$23)*12+MID(Y3512,6,2)-Parameters!$B$24+1</f>
        <v/>
      </c>
    </row>
    <row r="3513">
      <c r="X3513" t="inlineStr">
        <is>
          <t>L0230604</t>
        </is>
      </c>
      <c r="Y3513" t="inlineStr">
        <is>
          <t>2026-07-03</t>
        </is>
      </c>
      <c r="Z3513" t="inlineStr">
        <is>
          <t>home_use</t>
        </is>
      </c>
      <c r="AA3513" t="inlineStr">
        <is>
          <t>IMP00306</t>
        </is>
      </c>
      <c r="AB3513" t="inlineStr">
        <is>
          <t>T102141</t>
        </is>
      </c>
      <c r="AC3513" s="32" t="n">
        <v>1064171.79</v>
      </c>
      <c r="AD3513" s="32" t="n">
        <v>111738.04</v>
      </c>
      <c r="AE3513" s="35">
        <f>(LEFT(Y3513,4)-Parameters!$B$23)*12+MID(Y3513,6,2)-Parameters!$B$24+1</f>
        <v/>
      </c>
    </row>
    <row r="3514">
      <c r="X3514" t="inlineStr">
        <is>
          <t>L0230606</t>
        </is>
      </c>
      <c r="Y3514" t="inlineStr">
        <is>
          <t>2026-07-03</t>
        </is>
      </c>
      <c r="Z3514" t="inlineStr">
        <is>
          <t>home_use</t>
        </is>
      </c>
      <c r="AA3514" t="inlineStr">
        <is>
          <t>IMP00306</t>
        </is>
      </c>
      <c r="AB3514" t="inlineStr">
        <is>
          <t>T102141</t>
        </is>
      </c>
      <c r="AC3514" s="32" t="n">
        <v>590418.8</v>
      </c>
      <c r="AD3514" s="32" t="n">
        <v>61993.97</v>
      </c>
      <c r="AE3514" s="35">
        <f>(LEFT(Y3514,4)-Parameters!$B$23)*12+MID(Y3514,6,2)-Parameters!$B$24+1</f>
        <v/>
      </c>
    </row>
    <row r="3515">
      <c r="X3515" t="inlineStr">
        <is>
          <t>L0230870</t>
        </is>
      </c>
      <c r="Y3515" t="inlineStr">
        <is>
          <t>2026-07-04</t>
        </is>
      </c>
      <c r="Z3515" t="inlineStr">
        <is>
          <t>warehouse_out</t>
        </is>
      </c>
      <c r="AA3515" t="inlineStr">
        <is>
          <t>IMP00306</t>
        </is>
      </c>
      <c r="AB3515" t="inlineStr">
        <is>
          <t>T102141</t>
        </is>
      </c>
      <c r="AC3515" s="32" t="n">
        <v>413557.72</v>
      </c>
      <c r="AD3515" s="32" t="n">
        <v>43423.56</v>
      </c>
      <c r="AE3515" s="35">
        <f>(LEFT(Y3515,4)-Parameters!$B$23)*12+MID(Y3515,6,2)-Parameters!$B$24+1</f>
        <v/>
      </c>
    </row>
    <row r="3516">
      <c r="X3516" t="inlineStr">
        <is>
          <t>L0230873</t>
        </is>
      </c>
      <c r="Y3516" t="inlineStr">
        <is>
          <t>2026-07-04</t>
        </is>
      </c>
      <c r="Z3516" t="inlineStr">
        <is>
          <t>home_use</t>
        </is>
      </c>
      <c r="AA3516" t="inlineStr">
        <is>
          <t>IMP00306</t>
        </is>
      </c>
      <c r="AB3516" t="inlineStr">
        <is>
          <t>T102141</t>
        </is>
      </c>
      <c r="AC3516" s="32" t="n">
        <v>1598185.97</v>
      </c>
      <c r="AD3516" s="32" t="n">
        <v>199773.25</v>
      </c>
      <c r="AE3516" s="35">
        <f>(LEFT(Y3516,4)-Parameters!$B$23)*12+MID(Y3516,6,2)-Parameters!$B$24+1</f>
        <v/>
      </c>
    </row>
    <row r="3517">
      <c r="X3517" t="inlineStr">
        <is>
          <t>L0231113</t>
        </is>
      </c>
      <c r="Y3517" t="inlineStr">
        <is>
          <t>2026-07-05</t>
        </is>
      </c>
      <c r="Z3517" t="inlineStr">
        <is>
          <t>home_use</t>
        </is>
      </c>
      <c r="AA3517" t="inlineStr">
        <is>
          <t>IMP00306</t>
        </is>
      </c>
      <c r="AB3517" t="inlineStr">
        <is>
          <t>T102141</t>
        </is>
      </c>
      <c r="AC3517" s="32" t="n">
        <v>106243</v>
      </c>
      <c r="AD3517" s="32" t="n">
        <v>11155.52</v>
      </c>
      <c r="AE3517" s="35">
        <f>(LEFT(Y3517,4)-Parameters!$B$23)*12+MID(Y3517,6,2)-Parameters!$B$24+1</f>
        <v/>
      </c>
    </row>
    <row r="3518">
      <c r="X3518" t="inlineStr">
        <is>
          <t>L0231114</t>
        </is>
      </c>
      <c r="Y3518" t="inlineStr">
        <is>
          <t>2026-07-05</t>
        </is>
      </c>
      <c r="Z3518" t="inlineStr">
        <is>
          <t>home_use</t>
        </is>
      </c>
      <c r="AA3518" t="inlineStr">
        <is>
          <t>IMP00306</t>
        </is>
      </c>
      <c r="AB3518" t="inlineStr">
        <is>
          <t>T102141</t>
        </is>
      </c>
      <c r="AC3518" s="32" t="n">
        <v>305162.83</v>
      </c>
      <c r="AD3518" s="32" t="n">
        <v>32042.1</v>
      </c>
      <c r="AE3518" s="35">
        <f>(LEFT(Y3518,4)-Parameters!$B$23)*12+MID(Y3518,6,2)-Parameters!$B$24+1</f>
        <v/>
      </c>
    </row>
    <row r="3519">
      <c r="X3519" t="inlineStr">
        <is>
          <t>L0231116</t>
        </is>
      </c>
      <c r="Y3519" t="inlineStr">
        <is>
          <t>2026-07-05</t>
        </is>
      </c>
      <c r="Z3519" t="inlineStr">
        <is>
          <t>home_use</t>
        </is>
      </c>
      <c r="AA3519" t="inlineStr">
        <is>
          <t>IMP00306</t>
        </is>
      </c>
      <c r="AB3519" t="inlineStr">
        <is>
          <t>T102141</t>
        </is>
      </c>
      <c r="AC3519" s="32" t="n">
        <v>552512.4</v>
      </c>
      <c r="AD3519" s="32" t="n">
        <v>58013.8</v>
      </c>
      <c r="AE3519" s="35">
        <f>(LEFT(Y3519,4)-Parameters!$B$23)*12+MID(Y3519,6,2)-Parameters!$B$24+1</f>
        <v/>
      </c>
    </row>
    <row r="3520">
      <c r="X3520" t="inlineStr">
        <is>
          <t>L0231369</t>
        </is>
      </c>
      <c r="Y3520" t="inlineStr">
        <is>
          <t>2026-07-06</t>
        </is>
      </c>
      <c r="Z3520" t="inlineStr">
        <is>
          <t>home_use</t>
        </is>
      </c>
      <c r="AA3520" t="inlineStr">
        <is>
          <t>IMP00306</t>
        </is>
      </c>
      <c r="AB3520" t="inlineStr">
        <is>
          <t>T102141</t>
        </is>
      </c>
      <c r="AC3520" s="32" t="n">
        <v>492175.14</v>
      </c>
      <c r="AD3520" s="32" t="n">
        <v>61521.89</v>
      </c>
      <c r="AE3520" s="35">
        <f>(LEFT(Y3520,4)-Parameters!$B$23)*12+MID(Y3520,6,2)-Parameters!$B$24+1</f>
        <v/>
      </c>
    </row>
    <row r="3521">
      <c r="X3521" t="inlineStr">
        <is>
          <t>L0231370</t>
        </is>
      </c>
      <c r="Y3521" t="inlineStr">
        <is>
          <t>2026-07-06</t>
        </is>
      </c>
      <c r="Z3521" t="inlineStr">
        <is>
          <t>home_use</t>
        </is>
      </c>
      <c r="AA3521" t="inlineStr">
        <is>
          <t>IMP00306</t>
        </is>
      </c>
      <c r="AB3521" t="inlineStr">
        <is>
          <t>T102141</t>
        </is>
      </c>
      <c r="AC3521" s="32" t="n">
        <v>3280037.14</v>
      </c>
      <c r="AD3521" s="32" t="n">
        <v>377204.27</v>
      </c>
      <c r="AE3521" s="35">
        <f>(LEFT(Y3521,4)-Parameters!$B$23)*12+MID(Y3521,6,2)-Parameters!$B$24+1</f>
        <v/>
      </c>
    </row>
    <row r="3522">
      <c r="X3522" t="inlineStr">
        <is>
          <t>L0231371</t>
        </is>
      </c>
      <c r="Y3522" t="inlineStr">
        <is>
          <t>2026-07-06</t>
        </is>
      </c>
      <c r="Z3522" t="inlineStr">
        <is>
          <t>home_use</t>
        </is>
      </c>
      <c r="AA3522" t="inlineStr">
        <is>
          <t>IMP00306</t>
        </is>
      </c>
      <c r="AB3522" t="inlineStr">
        <is>
          <t>T102141</t>
        </is>
      </c>
      <c r="AC3522" s="32" t="n">
        <v>509529.34</v>
      </c>
      <c r="AD3522" s="32" t="n">
        <v>53500.58</v>
      </c>
      <c r="AE3522" s="35">
        <f>(LEFT(Y3522,4)-Parameters!$B$23)*12+MID(Y3522,6,2)-Parameters!$B$24+1</f>
        <v/>
      </c>
    </row>
    <row r="3523">
      <c r="X3523" t="inlineStr">
        <is>
          <t>L0231373</t>
        </is>
      </c>
      <c r="Y3523" t="inlineStr">
        <is>
          <t>2026-07-06</t>
        </is>
      </c>
      <c r="Z3523" t="inlineStr">
        <is>
          <t>home_use</t>
        </is>
      </c>
      <c r="AA3523" t="inlineStr">
        <is>
          <t>IMP00306</t>
        </is>
      </c>
      <c r="AB3523" t="inlineStr">
        <is>
          <t>T102141</t>
        </is>
      </c>
      <c r="AC3523" s="32" t="n">
        <v>481389.66</v>
      </c>
      <c r="AD3523" s="32" t="n">
        <v>60173.71</v>
      </c>
      <c r="AE3523" s="35">
        <f>(LEFT(Y3523,4)-Parameters!$B$23)*12+MID(Y3523,6,2)-Parameters!$B$24+1</f>
        <v/>
      </c>
    </row>
    <row r="3524">
      <c r="X3524" t="inlineStr">
        <is>
          <t>L0231374</t>
        </is>
      </c>
      <c r="Y3524" t="inlineStr">
        <is>
          <t>2026-07-06</t>
        </is>
      </c>
      <c r="Z3524" t="inlineStr">
        <is>
          <t>home_use</t>
        </is>
      </c>
      <c r="AA3524" t="inlineStr">
        <is>
          <t>IMP00306</t>
        </is>
      </c>
      <c r="AB3524" t="inlineStr">
        <is>
          <t>T102141</t>
        </is>
      </c>
      <c r="AC3524" s="32" t="n">
        <v>227044.73</v>
      </c>
      <c r="AD3524" s="32" t="n">
        <v>23839.7</v>
      </c>
      <c r="AE3524" s="35">
        <f>(LEFT(Y3524,4)-Parameters!$B$23)*12+MID(Y3524,6,2)-Parameters!$B$24+1</f>
        <v/>
      </c>
    </row>
    <row r="3525">
      <c r="X3525" t="inlineStr">
        <is>
          <t>L0231375</t>
        </is>
      </c>
      <c r="Y3525" t="inlineStr">
        <is>
          <t>2026-07-06</t>
        </is>
      </c>
      <c r="Z3525" t="inlineStr">
        <is>
          <t>home_use</t>
        </is>
      </c>
      <c r="AA3525" t="inlineStr">
        <is>
          <t>IMP00306</t>
        </is>
      </c>
      <c r="AB3525" t="inlineStr">
        <is>
          <t>T102141</t>
        </is>
      </c>
      <c r="AC3525" s="32" t="n">
        <v>788542.53</v>
      </c>
      <c r="AD3525" s="32" t="n">
        <v>82796.97</v>
      </c>
      <c r="AE3525" s="35">
        <f>(LEFT(Y3525,4)-Parameters!$B$23)*12+MID(Y3525,6,2)-Parameters!$B$24+1</f>
        <v/>
      </c>
    </row>
    <row r="3526">
      <c r="X3526" t="inlineStr">
        <is>
          <t>L0231588</t>
        </is>
      </c>
      <c r="Y3526" t="inlineStr">
        <is>
          <t>2026-07-07</t>
        </is>
      </c>
      <c r="Z3526" t="inlineStr">
        <is>
          <t>home_use</t>
        </is>
      </c>
      <c r="AA3526" t="inlineStr">
        <is>
          <t>IMP00306</t>
        </is>
      </c>
      <c r="AB3526" t="inlineStr">
        <is>
          <t>T102141</t>
        </is>
      </c>
      <c r="AC3526" s="32" t="n">
        <v>3637242.52</v>
      </c>
      <c r="AD3526" s="32" t="n">
        <v>381910.46</v>
      </c>
      <c r="AE3526" s="35">
        <f>(LEFT(Y3526,4)-Parameters!$B$23)*12+MID(Y3526,6,2)-Parameters!$B$24+1</f>
        <v/>
      </c>
    </row>
    <row r="3527">
      <c r="X3527" t="inlineStr">
        <is>
          <t>L0231589</t>
        </is>
      </c>
      <c r="Y3527" t="inlineStr">
        <is>
          <t>2026-07-07</t>
        </is>
      </c>
      <c r="Z3527" t="inlineStr">
        <is>
          <t>home_use</t>
        </is>
      </c>
      <c r="AA3527" t="inlineStr">
        <is>
          <t>IMP00306</t>
        </is>
      </c>
      <c r="AB3527" t="inlineStr">
        <is>
          <t>T102141</t>
        </is>
      </c>
      <c r="AC3527" s="32" t="n">
        <v>293724.35</v>
      </c>
      <c r="AD3527" s="32" t="n">
        <v>30841.06</v>
      </c>
      <c r="AE3527" s="35">
        <f>(LEFT(Y3527,4)-Parameters!$B$23)*12+MID(Y3527,6,2)-Parameters!$B$24+1</f>
        <v/>
      </c>
    </row>
    <row r="3528">
      <c r="X3528" t="inlineStr">
        <is>
          <t>L0231591</t>
        </is>
      </c>
      <c r="Y3528" t="inlineStr">
        <is>
          <t>2026-07-07</t>
        </is>
      </c>
      <c r="Z3528" t="inlineStr">
        <is>
          <t>home_use</t>
        </is>
      </c>
      <c r="AA3528" t="inlineStr">
        <is>
          <t>IMP00306</t>
        </is>
      </c>
      <c r="AB3528" t="inlineStr">
        <is>
          <t>T102141</t>
        </is>
      </c>
      <c r="AC3528" s="32" t="n">
        <v>664033.33</v>
      </c>
      <c r="AD3528" s="32" t="n">
        <v>66403.33</v>
      </c>
      <c r="AE3528" s="35">
        <f>(LEFT(Y3528,4)-Parameters!$B$23)*12+MID(Y3528,6,2)-Parameters!$B$24+1</f>
        <v/>
      </c>
    </row>
    <row r="3529">
      <c r="X3529" t="inlineStr">
        <is>
          <t>L0231847</t>
        </is>
      </c>
      <c r="Y3529" t="inlineStr">
        <is>
          <t>2026-07-08</t>
        </is>
      </c>
      <c r="Z3529" t="inlineStr">
        <is>
          <t>home_use</t>
        </is>
      </c>
      <c r="AA3529" t="inlineStr">
        <is>
          <t>IMP00306</t>
        </is>
      </c>
      <c r="AB3529" t="inlineStr">
        <is>
          <t>T102141</t>
        </is>
      </c>
      <c r="AC3529" s="32" t="n">
        <v>333282.77</v>
      </c>
      <c r="AD3529" s="32" t="n">
        <v>41660.35</v>
      </c>
      <c r="AE3529" s="35">
        <f>(LEFT(Y3529,4)-Parameters!$B$23)*12+MID(Y3529,6,2)-Parameters!$B$24+1</f>
        <v/>
      </c>
    </row>
    <row r="3530">
      <c r="X3530" t="inlineStr">
        <is>
          <t>L0231848</t>
        </is>
      </c>
      <c r="Y3530" t="inlineStr">
        <is>
          <t>2026-07-08</t>
        </is>
      </c>
      <c r="Z3530" t="inlineStr">
        <is>
          <t>home_use</t>
        </is>
      </c>
      <c r="AA3530" t="inlineStr">
        <is>
          <t>IMP00306</t>
        </is>
      </c>
      <c r="AB3530" t="inlineStr">
        <is>
          <t>T102141</t>
        </is>
      </c>
      <c r="AC3530" s="32" t="n">
        <v>262180.37</v>
      </c>
      <c r="AD3530" s="32" t="n">
        <v>32772.55</v>
      </c>
      <c r="AE3530" s="35">
        <f>(LEFT(Y3530,4)-Parameters!$B$23)*12+MID(Y3530,6,2)-Parameters!$B$24+1</f>
        <v/>
      </c>
    </row>
    <row r="3531">
      <c r="X3531" t="inlineStr">
        <is>
          <t>L0232088</t>
        </is>
      </c>
      <c r="Y3531" t="inlineStr">
        <is>
          <t>2026-07-09</t>
        </is>
      </c>
      <c r="Z3531" t="inlineStr">
        <is>
          <t>home_use</t>
        </is>
      </c>
      <c r="AA3531" t="inlineStr">
        <is>
          <t>IMP00306</t>
        </is>
      </c>
      <c r="AB3531" t="inlineStr">
        <is>
          <t>T102141</t>
        </is>
      </c>
      <c r="AC3531" s="32" t="n">
        <v>611736.6800000001</v>
      </c>
      <c r="AD3531" s="32" t="n">
        <v>64232.35</v>
      </c>
      <c r="AE3531" s="35">
        <f>(LEFT(Y3531,4)-Parameters!$B$23)*12+MID(Y3531,6,2)-Parameters!$B$24+1</f>
        <v/>
      </c>
    </row>
    <row r="3532">
      <c r="X3532" t="inlineStr">
        <is>
          <t>L0232090</t>
        </is>
      </c>
      <c r="Y3532" t="inlineStr">
        <is>
          <t>2026-07-09</t>
        </is>
      </c>
      <c r="Z3532" t="inlineStr">
        <is>
          <t>home_use</t>
        </is>
      </c>
      <c r="AA3532" t="inlineStr">
        <is>
          <t>IMP00306</t>
        </is>
      </c>
      <c r="AB3532" t="inlineStr">
        <is>
          <t>T102141</t>
        </is>
      </c>
      <c r="AC3532" s="32" t="n">
        <v>802318.47</v>
      </c>
      <c r="AD3532" s="32" t="n">
        <v>100289.81</v>
      </c>
      <c r="AE3532" s="35">
        <f>(LEFT(Y3532,4)-Parameters!$B$23)*12+MID(Y3532,6,2)-Parameters!$B$24+1</f>
        <v/>
      </c>
    </row>
    <row r="3533">
      <c r="X3533" t="inlineStr">
        <is>
          <t>L0232091</t>
        </is>
      </c>
      <c r="Y3533" t="inlineStr">
        <is>
          <t>2026-07-09</t>
        </is>
      </c>
      <c r="Z3533" t="inlineStr">
        <is>
          <t>home_use</t>
        </is>
      </c>
      <c r="AA3533" t="inlineStr">
        <is>
          <t>IMP00306</t>
        </is>
      </c>
      <c r="AB3533" t="inlineStr">
        <is>
          <t>T102141</t>
        </is>
      </c>
      <c r="AC3533" s="32" t="n">
        <v>410490.8</v>
      </c>
      <c r="AD3533" s="32" t="n">
        <v>51311.35</v>
      </c>
      <c r="AE3533" s="35">
        <f>(LEFT(Y3533,4)-Parameters!$B$23)*12+MID(Y3533,6,2)-Parameters!$B$24+1</f>
        <v/>
      </c>
    </row>
    <row r="3534">
      <c r="X3534" t="inlineStr">
        <is>
          <t>L0232362</t>
        </is>
      </c>
      <c r="Y3534" t="inlineStr">
        <is>
          <t>2026-07-10</t>
        </is>
      </c>
      <c r="Z3534" t="inlineStr">
        <is>
          <t>home_use</t>
        </is>
      </c>
      <c r="AA3534" t="inlineStr">
        <is>
          <t>IMP00306</t>
        </is>
      </c>
      <c r="AB3534" t="inlineStr">
        <is>
          <t>T102141</t>
        </is>
      </c>
      <c r="AC3534" s="32" t="n">
        <v>1556415.11</v>
      </c>
      <c r="AD3534" s="32" t="n">
        <v>178987.74</v>
      </c>
      <c r="AE3534" s="35">
        <f>(LEFT(Y3534,4)-Parameters!$B$23)*12+MID(Y3534,6,2)-Parameters!$B$24+1</f>
        <v/>
      </c>
    </row>
    <row r="3535">
      <c r="X3535" t="inlineStr">
        <is>
          <t>L0232363</t>
        </is>
      </c>
      <c r="Y3535" t="inlineStr">
        <is>
          <t>2026-07-10</t>
        </is>
      </c>
      <c r="Z3535" t="inlineStr">
        <is>
          <t>home_use</t>
        </is>
      </c>
      <c r="AA3535" t="inlineStr">
        <is>
          <t>IMP00306</t>
        </is>
      </c>
      <c r="AB3535" t="inlineStr">
        <is>
          <t>T102141</t>
        </is>
      </c>
      <c r="AC3535" s="32" t="n">
        <v>463419.94</v>
      </c>
      <c r="AD3535" s="32" t="n">
        <v>57927.49</v>
      </c>
      <c r="AE3535" s="35">
        <f>(LEFT(Y3535,4)-Parameters!$B$23)*12+MID(Y3535,6,2)-Parameters!$B$24+1</f>
        <v/>
      </c>
    </row>
    <row r="3536">
      <c r="X3536" t="inlineStr">
        <is>
          <t>L0232364</t>
        </is>
      </c>
      <c r="Y3536" t="inlineStr">
        <is>
          <t>2026-07-10</t>
        </is>
      </c>
      <c r="Z3536" t="inlineStr">
        <is>
          <t>home_use</t>
        </is>
      </c>
      <c r="AA3536" t="inlineStr">
        <is>
          <t>IMP00306</t>
        </is>
      </c>
      <c r="AB3536" t="inlineStr">
        <is>
          <t>T102141</t>
        </is>
      </c>
      <c r="AC3536" s="32" t="n">
        <v>225628.27</v>
      </c>
      <c r="AD3536" s="32" t="n">
        <v>23690.97</v>
      </c>
      <c r="AE3536" s="35">
        <f>(LEFT(Y3536,4)-Parameters!$B$23)*12+MID(Y3536,6,2)-Parameters!$B$24+1</f>
        <v/>
      </c>
    </row>
    <row r="3537">
      <c r="X3537" t="inlineStr">
        <is>
          <t>L0232365</t>
        </is>
      </c>
      <c r="Y3537" t="inlineStr">
        <is>
          <t>2026-07-10</t>
        </is>
      </c>
      <c r="Z3537" t="inlineStr">
        <is>
          <t>home_use</t>
        </is>
      </c>
      <c r="AA3537" t="inlineStr">
        <is>
          <t>IMP00306</t>
        </is>
      </c>
      <c r="AB3537" t="inlineStr">
        <is>
          <t>T102141</t>
        </is>
      </c>
      <c r="AC3537" s="32" t="n">
        <v>717711.12</v>
      </c>
      <c r="AD3537" s="32" t="n">
        <v>75359.67</v>
      </c>
      <c r="AE3537" s="35">
        <f>(LEFT(Y3537,4)-Parameters!$B$23)*12+MID(Y3537,6,2)-Parameters!$B$24+1</f>
        <v/>
      </c>
    </row>
    <row r="3538">
      <c r="X3538" t="inlineStr">
        <is>
          <t>L0232366</t>
        </is>
      </c>
      <c r="Y3538" t="inlineStr">
        <is>
          <t>2026-07-10</t>
        </is>
      </c>
      <c r="Z3538" t="inlineStr">
        <is>
          <t>home_use</t>
        </is>
      </c>
      <c r="AA3538" t="inlineStr">
        <is>
          <t>IMP00306</t>
        </is>
      </c>
      <c r="AB3538" t="inlineStr">
        <is>
          <t>T102141</t>
        </is>
      </c>
      <c r="AC3538" s="32" t="n">
        <v>341422</v>
      </c>
      <c r="AD3538" s="32" t="n">
        <v>42677.75</v>
      </c>
      <c r="AE3538" s="35">
        <f>(LEFT(Y3538,4)-Parameters!$B$23)*12+MID(Y3538,6,2)-Parameters!$B$24+1</f>
        <v/>
      </c>
    </row>
    <row r="3539">
      <c r="X3539" t="inlineStr">
        <is>
          <t>L0232369</t>
        </is>
      </c>
      <c r="Y3539" t="inlineStr">
        <is>
          <t>2026-07-10</t>
        </is>
      </c>
      <c r="Z3539" t="inlineStr">
        <is>
          <t>home_use</t>
        </is>
      </c>
      <c r="AA3539" t="inlineStr">
        <is>
          <t>IMP00306</t>
        </is>
      </c>
      <c r="AB3539" t="inlineStr">
        <is>
          <t>T102141</t>
        </is>
      </c>
      <c r="AC3539" s="32" t="n">
        <v>1609695.17</v>
      </c>
      <c r="AD3539" s="32" t="n">
        <v>169017.99</v>
      </c>
      <c r="AE3539" s="35">
        <f>(LEFT(Y3539,4)-Parameters!$B$23)*12+MID(Y3539,6,2)-Parameters!$B$24+1</f>
        <v/>
      </c>
    </row>
    <row r="3540">
      <c r="X3540" t="inlineStr">
        <is>
          <t>L0232371</t>
        </is>
      </c>
      <c r="Y3540" t="inlineStr">
        <is>
          <t>2026-07-10</t>
        </is>
      </c>
      <c r="Z3540" t="inlineStr">
        <is>
          <t>home_use</t>
        </is>
      </c>
      <c r="AA3540" t="inlineStr">
        <is>
          <t>IMP00306</t>
        </is>
      </c>
      <c r="AB3540" t="inlineStr">
        <is>
          <t>T102141</t>
        </is>
      </c>
      <c r="AC3540" s="32" t="n">
        <v>286214.73</v>
      </c>
      <c r="AD3540" s="32" t="n">
        <v>30052.55</v>
      </c>
      <c r="AE3540" s="35">
        <f>(LEFT(Y3540,4)-Parameters!$B$23)*12+MID(Y3540,6,2)-Parameters!$B$24+1</f>
        <v/>
      </c>
    </row>
    <row r="3541">
      <c r="X3541" t="inlineStr">
        <is>
          <t>L0232372</t>
        </is>
      </c>
      <c r="Y3541" t="inlineStr">
        <is>
          <t>2026-07-10</t>
        </is>
      </c>
      <c r="Z3541" t="inlineStr">
        <is>
          <t>home_use</t>
        </is>
      </c>
      <c r="AA3541" t="inlineStr">
        <is>
          <t>IMP00306</t>
        </is>
      </c>
      <c r="AB3541" t="inlineStr">
        <is>
          <t>T102141</t>
        </is>
      </c>
      <c r="AC3541" s="32" t="n">
        <v>810219.91</v>
      </c>
      <c r="AD3541" s="32" t="n">
        <v>101277.49</v>
      </c>
      <c r="AE3541" s="35">
        <f>(LEFT(Y3541,4)-Parameters!$B$23)*12+MID(Y3541,6,2)-Parameters!$B$24+1</f>
        <v/>
      </c>
    </row>
    <row r="3542">
      <c r="X3542" t="inlineStr">
        <is>
          <t>L0232628</t>
        </is>
      </c>
      <c r="Y3542" t="inlineStr">
        <is>
          <t>2026-07-11</t>
        </is>
      </c>
      <c r="Z3542" t="inlineStr">
        <is>
          <t>home_use</t>
        </is>
      </c>
      <c r="AA3542" t="inlineStr">
        <is>
          <t>IMP00306</t>
        </is>
      </c>
      <c r="AB3542" t="inlineStr">
        <is>
          <t>T102141</t>
        </is>
      </c>
      <c r="AC3542" s="32" t="n">
        <v>168387.99</v>
      </c>
      <c r="AD3542" s="32" t="n">
        <v>21048.5</v>
      </c>
      <c r="AE3542" s="35">
        <f>(LEFT(Y3542,4)-Parameters!$B$23)*12+MID(Y3542,6,2)-Parameters!$B$24+1</f>
        <v/>
      </c>
    </row>
    <row r="3543">
      <c r="X3543" t="inlineStr">
        <is>
          <t>L0232629</t>
        </is>
      </c>
      <c r="Y3543" t="inlineStr">
        <is>
          <t>2026-07-11</t>
        </is>
      </c>
      <c r="Z3543" t="inlineStr">
        <is>
          <t>home_use</t>
        </is>
      </c>
      <c r="AA3543" t="inlineStr">
        <is>
          <t>IMP00306</t>
        </is>
      </c>
      <c r="AB3543" t="inlineStr">
        <is>
          <t>T102141</t>
        </is>
      </c>
      <c r="AC3543" s="32" t="n">
        <v>298185.4</v>
      </c>
      <c r="AD3543" s="32" t="n">
        <v>37273.17</v>
      </c>
      <c r="AE3543" s="35">
        <f>(LEFT(Y3543,4)-Parameters!$B$23)*12+MID(Y3543,6,2)-Parameters!$B$24+1</f>
        <v/>
      </c>
    </row>
    <row r="3544">
      <c r="X3544" t="inlineStr">
        <is>
          <t>L0232877</t>
        </is>
      </c>
      <c r="Y3544" t="inlineStr">
        <is>
          <t>2026-07-12</t>
        </is>
      </c>
      <c r="Z3544" t="inlineStr">
        <is>
          <t>home_use</t>
        </is>
      </c>
      <c r="AA3544" t="inlineStr">
        <is>
          <t>IMP00306</t>
        </is>
      </c>
      <c r="AB3544" t="inlineStr">
        <is>
          <t>T102141</t>
        </is>
      </c>
      <c r="AC3544" s="32" t="n">
        <v>351315.65</v>
      </c>
      <c r="AD3544" s="32" t="n">
        <v>36888.14</v>
      </c>
      <c r="AE3544" s="35">
        <f>(LEFT(Y3544,4)-Parameters!$B$23)*12+MID(Y3544,6,2)-Parameters!$B$24+1</f>
        <v/>
      </c>
    </row>
    <row r="3545">
      <c r="X3545" t="inlineStr">
        <is>
          <t>L0232878</t>
        </is>
      </c>
      <c r="Y3545" t="inlineStr">
        <is>
          <t>2026-07-12</t>
        </is>
      </c>
      <c r="Z3545" t="inlineStr">
        <is>
          <t>home_use</t>
        </is>
      </c>
      <c r="AA3545" t="inlineStr">
        <is>
          <t>IMP00306</t>
        </is>
      </c>
      <c r="AB3545" t="inlineStr">
        <is>
          <t>T102141</t>
        </is>
      </c>
      <c r="AC3545" s="32" t="n">
        <v>1742840.11</v>
      </c>
      <c r="AD3545" s="32" t="n">
        <v>217855.01</v>
      </c>
      <c r="AE3545" s="35">
        <f>(LEFT(Y3545,4)-Parameters!$B$23)*12+MID(Y3545,6,2)-Parameters!$B$24+1</f>
        <v/>
      </c>
    </row>
    <row r="3546">
      <c r="X3546" t="inlineStr">
        <is>
          <t>L0232880</t>
        </is>
      </c>
      <c r="Y3546" t="inlineStr">
        <is>
          <t>2026-07-12</t>
        </is>
      </c>
      <c r="Z3546" t="inlineStr">
        <is>
          <t>home_use</t>
        </is>
      </c>
      <c r="AA3546" t="inlineStr">
        <is>
          <t>IMP00306</t>
        </is>
      </c>
      <c r="AB3546" t="inlineStr">
        <is>
          <t>T102141</t>
        </is>
      </c>
      <c r="AC3546" s="32" t="n">
        <v>1285158.01</v>
      </c>
      <c r="AD3546" s="32" t="n">
        <v>160644.75</v>
      </c>
      <c r="AE3546" s="35">
        <f>(LEFT(Y3546,4)-Parameters!$B$23)*12+MID(Y3546,6,2)-Parameters!$B$24+1</f>
        <v/>
      </c>
    </row>
    <row r="3547">
      <c r="X3547" t="inlineStr">
        <is>
          <t>L0233136</t>
        </is>
      </c>
      <c r="Y3547" t="inlineStr">
        <is>
          <t>2026-07-13</t>
        </is>
      </c>
      <c r="Z3547" t="inlineStr">
        <is>
          <t>home_use</t>
        </is>
      </c>
      <c r="AA3547" t="inlineStr">
        <is>
          <t>IMP00306</t>
        </is>
      </c>
      <c r="AB3547" t="inlineStr">
        <is>
          <t>T102141</t>
        </is>
      </c>
      <c r="AC3547" s="32" t="n">
        <v>2720705.87</v>
      </c>
      <c r="AD3547" s="32" t="n">
        <v>312881.17</v>
      </c>
      <c r="AE3547" s="35">
        <f>(LEFT(Y3547,4)-Parameters!$B$23)*12+MID(Y3547,6,2)-Parameters!$B$24+1</f>
        <v/>
      </c>
    </row>
    <row r="3548">
      <c r="X3548" t="inlineStr">
        <is>
          <t>L0233137</t>
        </is>
      </c>
      <c r="Y3548" t="inlineStr">
        <is>
          <t>2026-07-13</t>
        </is>
      </c>
      <c r="Z3548" t="inlineStr">
        <is>
          <t>home_use</t>
        </is>
      </c>
      <c r="AA3548" t="inlineStr">
        <is>
          <t>IMP00306</t>
        </is>
      </c>
      <c r="AB3548" t="inlineStr">
        <is>
          <t>T102141</t>
        </is>
      </c>
      <c r="AC3548" s="32" t="n">
        <v>2043443.06</v>
      </c>
      <c r="AD3548" s="32" t="n">
        <v>255430.38</v>
      </c>
      <c r="AE3548" s="35">
        <f>(LEFT(Y3548,4)-Parameters!$B$23)*12+MID(Y3548,6,2)-Parameters!$B$24+1</f>
        <v/>
      </c>
    </row>
    <row r="3549">
      <c r="X3549" t="inlineStr">
        <is>
          <t>L0233138</t>
        </is>
      </c>
      <c r="Y3549" t="inlineStr">
        <is>
          <t>2026-07-13</t>
        </is>
      </c>
      <c r="Z3549" t="inlineStr">
        <is>
          <t>home_use</t>
        </is>
      </c>
      <c r="AA3549" t="inlineStr">
        <is>
          <t>IMP00306</t>
        </is>
      </c>
      <c r="AB3549" t="inlineStr">
        <is>
          <t>T102141</t>
        </is>
      </c>
      <c r="AC3549" s="32" t="n">
        <v>202306.22</v>
      </c>
      <c r="AD3549" s="32" t="n">
        <v>25288.28</v>
      </c>
      <c r="AE3549" s="35">
        <f>(LEFT(Y3549,4)-Parameters!$B$23)*12+MID(Y3549,6,2)-Parameters!$B$24+1</f>
        <v/>
      </c>
    </row>
    <row r="3550">
      <c r="X3550" t="inlineStr">
        <is>
          <t>L0233139</t>
        </is>
      </c>
      <c r="Y3550" t="inlineStr">
        <is>
          <t>2026-07-13</t>
        </is>
      </c>
      <c r="Z3550" t="inlineStr">
        <is>
          <t>home_use</t>
        </is>
      </c>
      <c r="AA3550" t="inlineStr">
        <is>
          <t>IMP00306</t>
        </is>
      </c>
      <c r="AB3550" t="inlineStr">
        <is>
          <t>T102141</t>
        </is>
      </c>
      <c r="AC3550" s="32" t="n">
        <v>533904.49</v>
      </c>
      <c r="AD3550" s="32" t="n">
        <v>66738.06</v>
      </c>
      <c r="AE3550" s="35">
        <f>(LEFT(Y3550,4)-Parameters!$B$23)*12+MID(Y3550,6,2)-Parameters!$B$24+1</f>
        <v/>
      </c>
    </row>
    <row r="3551">
      <c r="X3551" t="inlineStr">
        <is>
          <t>L0233140</t>
        </is>
      </c>
      <c r="Y3551" t="inlineStr">
        <is>
          <t>2026-07-13</t>
        </is>
      </c>
      <c r="Z3551" t="inlineStr">
        <is>
          <t>warehouse_out</t>
        </is>
      </c>
      <c r="AA3551" t="inlineStr">
        <is>
          <t>IMP00306</t>
        </is>
      </c>
      <c r="AB3551" t="inlineStr">
        <is>
          <t>T102141</t>
        </is>
      </c>
      <c r="AC3551" s="32" t="n">
        <v>2196256.24</v>
      </c>
      <c r="AD3551" s="32" t="n">
        <v>252569.47</v>
      </c>
      <c r="AE3551" s="35">
        <f>(LEFT(Y3551,4)-Parameters!$B$23)*12+MID(Y3551,6,2)-Parameters!$B$24+1</f>
        <v/>
      </c>
    </row>
    <row r="3552">
      <c r="X3552" t="inlineStr">
        <is>
          <t>L0233381</t>
        </is>
      </c>
      <c r="Y3552" t="inlineStr">
        <is>
          <t>2026-07-14</t>
        </is>
      </c>
      <c r="Z3552" t="inlineStr">
        <is>
          <t>home_use</t>
        </is>
      </c>
      <c r="AA3552" t="inlineStr">
        <is>
          <t>IMP00306</t>
        </is>
      </c>
      <c r="AB3552" t="inlineStr">
        <is>
          <t>T102141</t>
        </is>
      </c>
      <c r="AC3552" s="32" t="n">
        <v>140558.06</v>
      </c>
      <c r="AD3552" s="32" t="n">
        <v>17569.76</v>
      </c>
      <c r="AE3552" s="35">
        <f>(LEFT(Y3552,4)-Parameters!$B$23)*12+MID(Y3552,6,2)-Parameters!$B$24+1</f>
        <v/>
      </c>
    </row>
    <row r="3553">
      <c r="X3553" t="inlineStr">
        <is>
          <t>L0233382</t>
        </is>
      </c>
      <c r="Y3553" t="inlineStr">
        <is>
          <t>2026-07-14</t>
        </is>
      </c>
      <c r="Z3553" t="inlineStr">
        <is>
          <t>home_use</t>
        </is>
      </c>
      <c r="AA3553" t="inlineStr">
        <is>
          <t>IMP00306</t>
        </is>
      </c>
      <c r="AB3553" t="inlineStr">
        <is>
          <t>T102141</t>
        </is>
      </c>
      <c r="AC3553" s="32" t="n">
        <v>1215535.01</v>
      </c>
      <c r="AD3553" s="32" t="n">
        <v>151941.88</v>
      </c>
      <c r="AE3553" s="35">
        <f>(LEFT(Y3553,4)-Parameters!$B$23)*12+MID(Y3553,6,2)-Parameters!$B$24+1</f>
        <v/>
      </c>
    </row>
    <row r="3554">
      <c r="X3554" t="inlineStr">
        <is>
          <t>L0233383</t>
        </is>
      </c>
      <c r="Y3554" t="inlineStr">
        <is>
          <t>2026-07-14</t>
        </is>
      </c>
      <c r="Z3554" t="inlineStr">
        <is>
          <t>home_use</t>
        </is>
      </c>
      <c r="AA3554" t="inlineStr">
        <is>
          <t>IMP00306</t>
        </is>
      </c>
      <c r="AB3554" t="inlineStr">
        <is>
          <t>T102141</t>
        </is>
      </c>
      <c r="AC3554" s="32" t="n">
        <v>850658.49</v>
      </c>
      <c r="AD3554" s="32" t="n">
        <v>89319.14</v>
      </c>
      <c r="AE3554" s="35">
        <f>(LEFT(Y3554,4)-Parameters!$B$23)*12+MID(Y3554,6,2)-Parameters!$B$24+1</f>
        <v/>
      </c>
    </row>
    <row r="3555">
      <c r="X3555" t="inlineStr">
        <is>
          <t>L0233384</t>
        </is>
      </c>
      <c r="Y3555" t="inlineStr">
        <is>
          <t>2026-07-14</t>
        </is>
      </c>
      <c r="Z3555" t="inlineStr">
        <is>
          <t>home_use</t>
        </is>
      </c>
      <c r="AA3555" t="inlineStr">
        <is>
          <t>IMP00306</t>
        </is>
      </c>
      <c r="AB3555" t="inlineStr">
        <is>
          <t>T102141</t>
        </is>
      </c>
      <c r="AC3555" s="32" t="n">
        <v>416119.21</v>
      </c>
      <c r="AD3555" s="32" t="n">
        <v>43692.52</v>
      </c>
      <c r="AE3555" s="35">
        <f>(LEFT(Y3555,4)-Parameters!$B$23)*12+MID(Y3555,6,2)-Parameters!$B$24+1</f>
        <v/>
      </c>
    </row>
    <row r="3556">
      <c r="X3556" t="inlineStr">
        <is>
          <t>L0233385</t>
        </is>
      </c>
      <c r="Y3556" t="inlineStr">
        <is>
          <t>2026-07-14</t>
        </is>
      </c>
      <c r="Z3556" t="inlineStr">
        <is>
          <t>home_use</t>
        </is>
      </c>
      <c r="AA3556" t="inlineStr">
        <is>
          <t>IMP00306</t>
        </is>
      </c>
      <c r="AB3556" t="inlineStr">
        <is>
          <t>T102141</t>
        </is>
      </c>
      <c r="AC3556" s="32" t="n">
        <v>359579.61</v>
      </c>
      <c r="AD3556" s="32" t="n">
        <v>37755.86</v>
      </c>
      <c r="AE3556" s="35">
        <f>(LEFT(Y3556,4)-Parameters!$B$23)*12+MID(Y3556,6,2)-Parameters!$B$24+1</f>
        <v/>
      </c>
    </row>
    <row r="3557">
      <c r="X3557" t="inlineStr">
        <is>
          <t>L0233625</t>
        </is>
      </c>
      <c r="Y3557" t="inlineStr">
        <is>
          <t>2026-07-15</t>
        </is>
      </c>
      <c r="Z3557" t="inlineStr">
        <is>
          <t>home_use</t>
        </is>
      </c>
      <c r="AA3557" t="inlineStr">
        <is>
          <t>IMP00306</t>
        </is>
      </c>
      <c r="AB3557" t="inlineStr">
        <is>
          <t>T102141</t>
        </is>
      </c>
      <c r="AC3557" s="32" t="n">
        <v>845933.87</v>
      </c>
      <c r="AD3557" s="32" t="n">
        <v>88823.06</v>
      </c>
      <c r="AE3557" s="35">
        <f>(LEFT(Y3557,4)-Parameters!$B$23)*12+MID(Y3557,6,2)-Parameters!$B$24+1</f>
        <v/>
      </c>
    </row>
    <row r="3558">
      <c r="X3558" t="inlineStr">
        <is>
          <t>L0233627</t>
        </is>
      </c>
      <c r="Y3558" t="inlineStr">
        <is>
          <t>2026-07-15</t>
        </is>
      </c>
      <c r="Z3558" t="inlineStr">
        <is>
          <t>warehouse_out</t>
        </is>
      </c>
      <c r="AA3558" t="inlineStr">
        <is>
          <t>IMP00306</t>
        </is>
      </c>
      <c r="AB3558" t="inlineStr">
        <is>
          <t>T102141</t>
        </is>
      </c>
      <c r="AC3558" s="32" t="n">
        <v>317621.45</v>
      </c>
      <c r="AD3558" s="32" t="n">
        <v>33350.25</v>
      </c>
      <c r="AE3558" s="35">
        <f>(LEFT(Y3558,4)-Parameters!$B$23)*12+MID(Y3558,6,2)-Parameters!$B$24+1</f>
        <v/>
      </c>
    </row>
    <row r="3559">
      <c r="X3559" t="inlineStr">
        <is>
          <t>L0233869</t>
        </is>
      </c>
      <c r="Y3559" t="inlineStr">
        <is>
          <t>2026-07-16</t>
        </is>
      </c>
      <c r="Z3559" t="inlineStr">
        <is>
          <t>home_use</t>
        </is>
      </c>
      <c r="AA3559" t="inlineStr">
        <is>
          <t>IMP00306</t>
        </is>
      </c>
      <c r="AB3559" t="inlineStr">
        <is>
          <t>T102141</t>
        </is>
      </c>
      <c r="AC3559" s="32" t="n">
        <v>539804.7</v>
      </c>
      <c r="AD3559" s="32" t="n">
        <v>56679.49</v>
      </c>
      <c r="AE3559" s="35">
        <f>(LEFT(Y3559,4)-Parameters!$B$23)*12+MID(Y3559,6,2)-Parameters!$B$24+1</f>
        <v/>
      </c>
    </row>
    <row r="3560">
      <c r="X3560" t="inlineStr">
        <is>
          <t>L0233870</t>
        </is>
      </c>
      <c r="Y3560" t="inlineStr">
        <is>
          <t>2026-07-16</t>
        </is>
      </c>
      <c r="Z3560" t="inlineStr">
        <is>
          <t>warehouse_out</t>
        </is>
      </c>
      <c r="AA3560" t="inlineStr">
        <is>
          <t>IMP00306</t>
        </is>
      </c>
      <c r="AB3560" t="inlineStr">
        <is>
          <t>T102141</t>
        </is>
      </c>
      <c r="AC3560" s="32" t="n">
        <v>186648.91</v>
      </c>
      <c r="AD3560" s="32" t="n">
        <v>19598.14</v>
      </c>
      <c r="AE3560" s="35">
        <f>(LEFT(Y3560,4)-Parameters!$B$23)*12+MID(Y3560,6,2)-Parameters!$B$24+1</f>
        <v/>
      </c>
    </row>
    <row r="3561">
      <c r="X3561" t="inlineStr">
        <is>
          <t>L0233871</t>
        </is>
      </c>
      <c r="Y3561" t="inlineStr">
        <is>
          <t>2026-07-16</t>
        </is>
      </c>
      <c r="Z3561" t="inlineStr">
        <is>
          <t>home_use</t>
        </is>
      </c>
      <c r="AA3561" t="inlineStr">
        <is>
          <t>IMP00306</t>
        </is>
      </c>
      <c r="AB3561" t="inlineStr">
        <is>
          <t>T102141</t>
        </is>
      </c>
      <c r="AC3561" s="32" t="n">
        <v>621447.6800000001</v>
      </c>
      <c r="AD3561" s="32" t="n">
        <v>65252.01</v>
      </c>
      <c r="AE3561" s="35">
        <f>(LEFT(Y3561,4)-Parameters!$B$23)*12+MID(Y3561,6,2)-Parameters!$B$24+1</f>
        <v/>
      </c>
    </row>
    <row r="3562">
      <c r="X3562" t="inlineStr">
        <is>
          <t>L0233872</t>
        </is>
      </c>
      <c r="Y3562" t="inlineStr">
        <is>
          <t>2026-07-16</t>
        </is>
      </c>
      <c r="Z3562" t="inlineStr">
        <is>
          <t>home_use</t>
        </is>
      </c>
      <c r="AA3562" t="inlineStr">
        <is>
          <t>IMP00306</t>
        </is>
      </c>
      <c r="AB3562" t="inlineStr">
        <is>
          <t>T102141</t>
        </is>
      </c>
      <c r="AC3562" s="32" t="n">
        <v>579815.1899999999</v>
      </c>
      <c r="AD3562" s="32" t="n">
        <v>72476.89999999999</v>
      </c>
      <c r="AE3562" s="35">
        <f>(LEFT(Y3562,4)-Parameters!$B$23)*12+MID(Y3562,6,2)-Parameters!$B$24+1</f>
        <v/>
      </c>
    </row>
    <row r="3563">
      <c r="X3563" t="inlineStr">
        <is>
          <t>L0234120</t>
        </is>
      </c>
      <c r="Y3563" t="inlineStr">
        <is>
          <t>2026-07-17</t>
        </is>
      </c>
      <c r="Z3563" t="inlineStr">
        <is>
          <t>home_use</t>
        </is>
      </c>
      <c r="AA3563" t="inlineStr">
        <is>
          <t>IMP00306</t>
        </is>
      </c>
      <c r="AB3563" t="inlineStr">
        <is>
          <t>T102141</t>
        </is>
      </c>
      <c r="AC3563" s="32" t="n">
        <v>403553.3</v>
      </c>
      <c r="AD3563" s="32" t="n">
        <v>42373.1</v>
      </c>
      <c r="AE3563" s="35">
        <f>(LEFT(Y3563,4)-Parameters!$B$23)*12+MID(Y3563,6,2)-Parameters!$B$24+1</f>
        <v/>
      </c>
    </row>
    <row r="3564">
      <c r="X3564" t="inlineStr">
        <is>
          <t>L0234379</t>
        </is>
      </c>
      <c r="Y3564" t="inlineStr">
        <is>
          <t>2026-07-18</t>
        </is>
      </c>
      <c r="Z3564" t="inlineStr">
        <is>
          <t>home_use</t>
        </is>
      </c>
      <c r="AA3564" t="inlineStr">
        <is>
          <t>IMP00306</t>
        </is>
      </c>
      <c r="AB3564" t="inlineStr">
        <is>
          <t>T102141</t>
        </is>
      </c>
      <c r="AC3564" s="32" t="n">
        <v>1110754.54</v>
      </c>
      <c r="AD3564" s="32" t="n">
        <v>138844.32</v>
      </c>
      <c r="AE3564" s="35">
        <f>(LEFT(Y3564,4)-Parameters!$B$23)*12+MID(Y3564,6,2)-Parameters!$B$24+1</f>
        <v/>
      </c>
    </row>
    <row r="3565">
      <c r="X3565" t="inlineStr">
        <is>
          <t>L0234380</t>
        </is>
      </c>
      <c r="Y3565" t="inlineStr">
        <is>
          <t>2026-07-18</t>
        </is>
      </c>
      <c r="Z3565" t="inlineStr">
        <is>
          <t>home_use</t>
        </is>
      </c>
      <c r="AA3565" t="inlineStr">
        <is>
          <t>IMP00306</t>
        </is>
      </c>
      <c r="AB3565" t="inlineStr">
        <is>
          <t>T102141</t>
        </is>
      </c>
      <c r="AC3565" s="32" t="n">
        <v>243318.2</v>
      </c>
      <c r="AD3565" s="32" t="n">
        <v>25548.41</v>
      </c>
      <c r="AE3565" s="35">
        <f>(LEFT(Y3565,4)-Parameters!$B$23)*12+MID(Y3565,6,2)-Parameters!$B$24+1</f>
        <v/>
      </c>
    </row>
    <row r="3566">
      <c r="X3566" t="inlineStr">
        <is>
          <t>L0234381</t>
        </is>
      </c>
      <c r="Y3566" t="inlineStr">
        <is>
          <t>2026-07-18</t>
        </is>
      </c>
      <c r="Z3566" t="inlineStr">
        <is>
          <t>home_use</t>
        </is>
      </c>
      <c r="AA3566" t="inlineStr">
        <is>
          <t>IMP00306</t>
        </is>
      </c>
      <c r="AB3566" t="inlineStr">
        <is>
          <t>T102141</t>
        </is>
      </c>
      <c r="AC3566" s="32" t="n">
        <v>390975.53</v>
      </c>
      <c r="AD3566" s="32" t="n">
        <v>41052.43</v>
      </c>
      <c r="AE3566" s="35">
        <f>(LEFT(Y3566,4)-Parameters!$B$23)*12+MID(Y3566,6,2)-Parameters!$B$24+1</f>
        <v/>
      </c>
    </row>
    <row r="3567">
      <c r="X3567" t="inlineStr">
        <is>
          <t>L0234382</t>
        </is>
      </c>
      <c r="Y3567" t="inlineStr">
        <is>
          <t>2026-07-18</t>
        </is>
      </c>
      <c r="Z3567" t="inlineStr">
        <is>
          <t>home_use</t>
        </is>
      </c>
      <c r="AA3567" t="inlineStr">
        <is>
          <t>IMP00306</t>
        </is>
      </c>
      <c r="AB3567" t="inlineStr">
        <is>
          <t>T102141</t>
        </is>
      </c>
      <c r="AC3567" s="32" t="n">
        <v>414985.3</v>
      </c>
      <c r="AD3567" s="32" t="n">
        <v>41498.53</v>
      </c>
      <c r="AE3567" s="35">
        <f>(LEFT(Y3567,4)-Parameters!$B$23)*12+MID(Y3567,6,2)-Parameters!$B$24+1</f>
        <v/>
      </c>
    </row>
    <row r="3568">
      <c r="X3568" t="inlineStr">
        <is>
          <t>L0234383</t>
        </is>
      </c>
      <c r="Y3568" t="inlineStr">
        <is>
          <t>2026-07-18</t>
        </is>
      </c>
      <c r="Z3568" t="inlineStr">
        <is>
          <t>home_use</t>
        </is>
      </c>
      <c r="AA3568" t="inlineStr">
        <is>
          <t>IMP00306</t>
        </is>
      </c>
      <c r="AB3568" t="inlineStr">
        <is>
          <t>T102141</t>
        </is>
      </c>
      <c r="AC3568" s="32" t="n">
        <v>1064223.71</v>
      </c>
      <c r="AD3568" s="32" t="n">
        <v>111743.49</v>
      </c>
      <c r="AE3568" s="35">
        <f>(LEFT(Y3568,4)-Parameters!$B$23)*12+MID(Y3568,6,2)-Parameters!$B$24+1</f>
        <v/>
      </c>
    </row>
    <row r="3569">
      <c r="X3569" t="inlineStr">
        <is>
          <t>L0234384</t>
        </is>
      </c>
      <c r="Y3569" t="inlineStr">
        <is>
          <t>2026-07-18</t>
        </is>
      </c>
      <c r="Z3569" t="inlineStr">
        <is>
          <t>home_use</t>
        </is>
      </c>
      <c r="AA3569" t="inlineStr">
        <is>
          <t>IMP00306</t>
        </is>
      </c>
      <c r="AB3569" t="inlineStr">
        <is>
          <t>T102141</t>
        </is>
      </c>
      <c r="AC3569" s="32" t="n">
        <v>302236.69</v>
      </c>
      <c r="AD3569" s="32" t="n">
        <v>31734.85</v>
      </c>
      <c r="AE3569" s="35">
        <f>(LEFT(Y3569,4)-Parameters!$B$23)*12+MID(Y3569,6,2)-Parameters!$B$24+1</f>
        <v/>
      </c>
    </row>
    <row r="3570">
      <c r="X3570" t="inlineStr">
        <is>
          <t>L0234645</t>
        </is>
      </c>
      <c r="Y3570" t="inlineStr">
        <is>
          <t>2026-07-19</t>
        </is>
      </c>
      <c r="Z3570" t="inlineStr">
        <is>
          <t>home_use</t>
        </is>
      </c>
      <c r="AA3570" t="inlineStr">
        <is>
          <t>IMP00306</t>
        </is>
      </c>
      <c r="AB3570" t="inlineStr">
        <is>
          <t>T102141</t>
        </is>
      </c>
      <c r="AC3570" s="32" t="n">
        <v>5987018.75</v>
      </c>
      <c r="AD3570" s="32" t="n">
        <v>748377.34</v>
      </c>
      <c r="AE3570" s="35">
        <f>(LEFT(Y3570,4)-Parameters!$B$23)*12+MID(Y3570,6,2)-Parameters!$B$24+1</f>
        <v/>
      </c>
    </row>
    <row r="3571">
      <c r="X3571" t="inlineStr">
        <is>
          <t>L0234647</t>
        </is>
      </c>
      <c r="Y3571" t="inlineStr">
        <is>
          <t>2026-07-19</t>
        </is>
      </c>
      <c r="Z3571" t="inlineStr">
        <is>
          <t>home_use</t>
        </is>
      </c>
      <c r="AA3571" t="inlineStr">
        <is>
          <t>IMP00306</t>
        </is>
      </c>
      <c r="AB3571" t="inlineStr">
        <is>
          <t>T102141</t>
        </is>
      </c>
      <c r="AC3571" s="32" t="n">
        <v>320963.75</v>
      </c>
      <c r="AD3571" s="32" t="n">
        <v>33701.19</v>
      </c>
      <c r="AE3571" s="35">
        <f>(LEFT(Y3571,4)-Parameters!$B$23)*12+MID(Y3571,6,2)-Parameters!$B$24+1</f>
        <v/>
      </c>
    </row>
    <row r="3572">
      <c r="X3572" t="inlineStr">
        <is>
          <t>L0234648</t>
        </is>
      </c>
      <c r="Y3572" t="inlineStr">
        <is>
          <t>2026-07-19</t>
        </is>
      </c>
      <c r="Z3572" t="inlineStr">
        <is>
          <t>home_use</t>
        </is>
      </c>
      <c r="AA3572" t="inlineStr">
        <is>
          <t>IMP00306</t>
        </is>
      </c>
      <c r="AB3572" t="inlineStr">
        <is>
          <t>T102141</t>
        </is>
      </c>
      <c r="AC3572" s="32" t="n">
        <v>417552.03</v>
      </c>
      <c r="AD3572" s="32" t="n">
        <v>43842.96</v>
      </c>
      <c r="AE3572" s="35">
        <f>(LEFT(Y3572,4)-Parameters!$B$23)*12+MID(Y3572,6,2)-Parameters!$B$24+1</f>
        <v/>
      </c>
    </row>
    <row r="3573">
      <c r="X3573" t="inlineStr">
        <is>
          <t>L0234649</t>
        </is>
      </c>
      <c r="Y3573" t="inlineStr">
        <is>
          <t>2026-07-19</t>
        </is>
      </c>
      <c r="Z3573" t="inlineStr">
        <is>
          <t>home_use</t>
        </is>
      </c>
      <c r="AA3573" t="inlineStr">
        <is>
          <t>IMP00306</t>
        </is>
      </c>
      <c r="AB3573" t="inlineStr">
        <is>
          <t>T102141</t>
        </is>
      </c>
      <c r="AC3573" s="32" t="n">
        <v>2884751.09</v>
      </c>
      <c r="AD3573" s="32" t="n">
        <v>331746.38</v>
      </c>
      <c r="AE3573" s="35">
        <f>(LEFT(Y3573,4)-Parameters!$B$23)*12+MID(Y3573,6,2)-Parameters!$B$24+1</f>
        <v/>
      </c>
    </row>
    <row r="3574">
      <c r="X3574" t="inlineStr">
        <is>
          <t>L0234881</t>
        </is>
      </c>
      <c r="Y3574" t="inlineStr">
        <is>
          <t>2026-07-20</t>
        </is>
      </c>
      <c r="Z3574" t="inlineStr">
        <is>
          <t>home_use</t>
        </is>
      </c>
      <c r="AA3574" t="inlineStr">
        <is>
          <t>IMP00306</t>
        </is>
      </c>
      <c r="AB3574" t="inlineStr">
        <is>
          <t>T102141</t>
        </is>
      </c>
      <c r="AC3574" s="32" t="n">
        <v>191162.18</v>
      </c>
      <c r="AD3574" s="32" t="n">
        <v>20072.03</v>
      </c>
      <c r="AE3574" s="35">
        <f>(LEFT(Y3574,4)-Parameters!$B$23)*12+MID(Y3574,6,2)-Parameters!$B$24+1</f>
        <v/>
      </c>
    </row>
    <row r="3575">
      <c r="X3575" t="inlineStr">
        <is>
          <t>L0234882</t>
        </is>
      </c>
      <c r="Y3575" t="inlineStr">
        <is>
          <t>2026-07-20</t>
        </is>
      </c>
      <c r="Z3575" t="inlineStr">
        <is>
          <t>home_use</t>
        </is>
      </c>
      <c r="AA3575" t="inlineStr">
        <is>
          <t>IMP00306</t>
        </is>
      </c>
      <c r="AB3575" t="inlineStr">
        <is>
          <t>T102141</t>
        </is>
      </c>
      <c r="AC3575" s="32" t="n">
        <v>322342.36</v>
      </c>
      <c r="AD3575" s="32" t="n">
        <v>40292.8</v>
      </c>
      <c r="AE3575" s="35">
        <f>(LEFT(Y3575,4)-Parameters!$B$23)*12+MID(Y3575,6,2)-Parameters!$B$24+1</f>
        <v/>
      </c>
    </row>
    <row r="3576">
      <c r="X3576" t="inlineStr">
        <is>
          <t>L0234883</t>
        </is>
      </c>
      <c r="Y3576" t="inlineStr">
        <is>
          <t>2026-07-20</t>
        </is>
      </c>
      <c r="Z3576" t="inlineStr">
        <is>
          <t>home_use</t>
        </is>
      </c>
      <c r="AA3576" t="inlineStr">
        <is>
          <t>IMP00306</t>
        </is>
      </c>
      <c r="AB3576" t="inlineStr">
        <is>
          <t>T102141</t>
        </is>
      </c>
      <c r="AC3576" s="32" t="n">
        <v>1232856.31</v>
      </c>
      <c r="AD3576" s="32" t="n">
        <v>129449.91</v>
      </c>
      <c r="AE3576" s="35">
        <f>(LEFT(Y3576,4)-Parameters!$B$23)*12+MID(Y3576,6,2)-Parameters!$B$24+1</f>
        <v/>
      </c>
    </row>
    <row r="3577">
      <c r="X3577" t="inlineStr">
        <is>
          <t>L0235098</t>
        </is>
      </c>
      <c r="Y3577" t="inlineStr">
        <is>
          <t>2026-07-21</t>
        </is>
      </c>
      <c r="Z3577" t="inlineStr">
        <is>
          <t>home_use</t>
        </is>
      </c>
      <c r="AA3577" t="inlineStr">
        <is>
          <t>IMP00306</t>
        </is>
      </c>
      <c r="AB3577" t="inlineStr">
        <is>
          <t>T102141</t>
        </is>
      </c>
      <c r="AC3577" s="32" t="n">
        <v>678491.48</v>
      </c>
      <c r="AD3577" s="32" t="n">
        <v>84811.44</v>
      </c>
      <c r="AE3577" s="35">
        <f>(LEFT(Y3577,4)-Parameters!$B$23)*12+MID(Y3577,6,2)-Parameters!$B$24+1</f>
        <v/>
      </c>
    </row>
    <row r="3578">
      <c r="X3578" t="inlineStr">
        <is>
          <t>L0235099</t>
        </is>
      </c>
      <c r="Y3578" t="inlineStr">
        <is>
          <t>2026-07-21</t>
        </is>
      </c>
      <c r="Z3578" t="inlineStr">
        <is>
          <t>home_use</t>
        </is>
      </c>
      <c r="AA3578" t="inlineStr">
        <is>
          <t>IMP00306</t>
        </is>
      </c>
      <c r="AB3578" t="inlineStr">
        <is>
          <t>T102141</t>
        </is>
      </c>
      <c r="AC3578" s="32" t="n">
        <v>466373.33</v>
      </c>
      <c r="AD3578" s="32" t="n">
        <v>48969.2</v>
      </c>
      <c r="AE3578" s="35">
        <f>(LEFT(Y3578,4)-Parameters!$B$23)*12+MID(Y3578,6,2)-Parameters!$B$24+1</f>
        <v/>
      </c>
    </row>
    <row r="3579">
      <c r="X3579" t="inlineStr">
        <is>
          <t>L0235101</t>
        </is>
      </c>
      <c r="Y3579" t="inlineStr">
        <is>
          <t>2026-07-21</t>
        </is>
      </c>
      <c r="Z3579" t="inlineStr">
        <is>
          <t>home_use</t>
        </is>
      </c>
      <c r="AA3579" t="inlineStr">
        <is>
          <t>IMP00306</t>
        </is>
      </c>
      <c r="AB3579" t="inlineStr">
        <is>
          <t>T102141</t>
        </is>
      </c>
      <c r="AC3579" s="32" t="n">
        <v>243271.45</v>
      </c>
      <c r="AD3579" s="32" t="n">
        <v>25543.5</v>
      </c>
      <c r="AE3579" s="35">
        <f>(LEFT(Y3579,4)-Parameters!$B$23)*12+MID(Y3579,6,2)-Parameters!$B$24+1</f>
        <v/>
      </c>
    </row>
    <row r="3580">
      <c r="X3580" t="inlineStr">
        <is>
          <t>L0235102</t>
        </is>
      </c>
      <c r="Y3580" t="inlineStr">
        <is>
          <t>2026-07-21</t>
        </is>
      </c>
      <c r="Z3580" t="inlineStr">
        <is>
          <t>home_use</t>
        </is>
      </c>
      <c r="AA3580" t="inlineStr">
        <is>
          <t>IMP00306</t>
        </is>
      </c>
      <c r="AB3580" t="inlineStr">
        <is>
          <t>T102141</t>
        </is>
      </c>
      <c r="AC3580" s="32" t="n">
        <v>290831.91</v>
      </c>
      <c r="AD3580" s="32" t="n">
        <v>36353.99</v>
      </c>
      <c r="AE3580" s="35">
        <f>(LEFT(Y3580,4)-Parameters!$B$23)*12+MID(Y3580,6,2)-Parameters!$B$24+1</f>
        <v/>
      </c>
    </row>
    <row r="3581">
      <c r="X3581" t="inlineStr">
        <is>
          <t>L0235103</t>
        </is>
      </c>
      <c r="Y3581" t="inlineStr">
        <is>
          <t>2026-07-21</t>
        </is>
      </c>
      <c r="Z3581" t="inlineStr">
        <is>
          <t>home_use</t>
        </is>
      </c>
      <c r="AA3581" t="inlineStr">
        <is>
          <t>IMP00306</t>
        </is>
      </c>
      <c r="AB3581" t="inlineStr">
        <is>
          <t>T102141</t>
        </is>
      </c>
      <c r="AC3581" s="32" t="n">
        <v>317856.42</v>
      </c>
      <c r="AD3581" s="32" t="n">
        <v>33374.92</v>
      </c>
      <c r="AE3581" s="35">
        <f>(LEFT(Y3581,4)-Parameters!$B$23)*12+MID(Y3581,6,2)-Parameters!$B$24+1</f>
        <v/>
      </c>
    </row>
    <row r="3582">
      <c r="X3582" t="inlineStr">
        <is>
          <t>L0235104</t>
        </is>
      </c>
      <c r="Y3582" t="inlineStr">
        <is>
          <t>2026-07-21</t>
        </is>
      </c>
      <c r="Z3582" t="inlineStr">
        <is>
          <t>home_use</t>
        </is>
      </c>
      <c r="AA3582" t="inlineStr">
        <is>
          <t>IMP00306</t>
        </is>
      </c>
      <c r="AB3582" t="inlineStr">
        <is>
          <t>T102141</t>
        </is>
      </c>
      <c r="AC3582" s="32" t="n">
        <v>285031.91</v>
      </c>
      <c r="AD3582" s="32" t="n">
        <v>29928.35</v>
      </c>
      <c r="AE3582" s="35">
        <f>(LEFT(Y3582,4)-Parameters!$B$23)*12+MID(Y3582,6,2)-Parameters!$B$24+1</f>
        <v/>
      </c>
    </row>
    <row r="3583">
      <c r="X3583" t="inlineStr">
        <is>
          <t>L0235105</t>
        </is>
      </c>
      <c r="Y3583" t="inlineStr">
        <is>
          <t>2026-07-21</t>
        </is>
      </c>
      <c r="Z3583" t="inlineStr">
        <is>
          <t>home_use</t>
        </is>
      </c>
      <c r="AA3583" t="inlineStr">
        <is>
          <t>IMP00306</t>
        </is>
      </c>
      <c r="AB3583" t="inlineStr">
        <is>
          <t>T102141</t>
        </is>
      </c>
      <c r="AC3583" s="32" t="n">
        <v>1162336.57</v>
      </c>
      <c r="AD3583" s="32" t="n">
        <v>122045.34</v>
      </c>
      <c r="AE3583" s="35">
        <f>(LEFT(Y3583,4)-Parameters!$B$23)*12+MID(Y3583,6,2)-Parameters!$B$24+1</f>
        <v/>
      </c>
    </row>
    <row r="3584">
      <c r="X3584" t="inlineStr">
        <is>
          <t>L0235373</t>
        </is>
      </c>
      <c r="Y3584" t="inlineStr">
        <is>
          <t>2026-07-22</t>
        </is>
      </c>
      <c r="Z3584" t="inlineStr">
        <is>
          <t>home_use</t>
        </is>
      </c>
      <c r="AA3584" t="inlineStr">
        <is>
          <t>IMP00306</t>
        </is>
      </c>
      <c r="AB3584" t="inlineStr">
        <is>
          <t>T102141</t>
        </is>
      </c>
      <c r="AC3584" s="32" t="n">
        <v>326466.83</v>
      </c>
      <c r="AD3584" s="32" t="n">
        <v>34279.02</v>
      </c>
      <c r="AE3584" s="35">
        <f>(LEFT(Y3584,4)-Parameters!$B$23)*12+MID(Y3584,6,2)-Parameters!$B$24+1</f>
        <v/>
      </c>
    </row>
    <row r="3585">
      <c r="X3585" t="inlineStr">
        <is>
          <t>L0235375</t>
        </is>
      </c>
      <c r="Y3585" t="inlineStr">
        <is>
          <t>2026-07-22</t>
        </is>
      </c>
      <c r="Z3585" t="inlineStr">
        <is>
          <t>home_use</t>
        </is>
      </c>
      <c r="AA3585" t="inlineStr">
        <is>
          <t>IMP00306</t>
        </is>
      </c>
      <c r="AB3585" t="inlineStr">
        <is>
          <t>T102141</t>
        </is>
      </c>
      <c r="AC3585" s="32" t="n">
        <v>152306.43</v>
      </c>
      <c r="AD3585" s="32" t="n">
        <v>19038.3</v>
      </c>
      <c r="AE3585" s="35">
        <f>(LEFT(Y3585,4)-Parameters!$B$23)*12+MID(Y3585,6,2)-Parameters!$B$24+1</f>
        <v/>
      </c>
    </row>
    <row r="3586">
      <c r="X3586" t="inlineStr">
        <is>
          <t>L0235376</t>
        </is>
      </c>
      <c r="Y3586" t="inlineStr">
        <is>
          <t>2026-07-22</t>
        </is>
      </c>
      <c r="Z3586" t="inlineStr">
        <is>
          <t>home_use</t>
        </is>
      </c>
      <c r="AA3586" t="inlineStr">
        <is>
          <t>IMP00306</t>
        </is>
      </c>
      <c r="AB3586" t="inlineStr">
        <is>
          <t>T102141</t>
        </is>
      </c>
      <c r="AC3586" s="32" t="n">
        <v>264063.27</v>
      </c>
      <c r="AD3586" s="32" t="n">
        <v>27726.64</v>
      </c>
      <c r="AE3586" s="35">
        <f>(LEFT(Y3586,4)-Parameters!$B$23)*12+MID(Y3586,6,2)-Parameters!$B$24+1</f>
        <v/>
      </c>
    </row>
    <row r="3587">
      <c r="X3587" t="inlineStr">
        <is>
          <t>L0235377</t>
        </is>
      </c>
      <c r="Y3587" t="inlineStr">
        <is>
          <t>2026-07-22</t>
        </is>
      </c>
      <c r="Z3587" t="inlineStr">
        <is>
          <t>warehouse_out</t>
        </is>
      </c>
      <c r="AA3587" t="inlineStr">
        <is>
          <t>IMP00306</t>
        </is>
      </c>
      <c r="AB3587" t="inlineStr">
        <is>
          <t>T102141</t>
        </is>
      </c>
      <c r="AC3587" s="32" t="n">
        <v>846528.53</v>
      </c>
      <c r="AD3587" s="32" t="n">
        <v>105816.07</v>
      </c>
      <c r="AE3587" s="35">
        <f>(LEFT(Y3587,4)-Parameters!$B$23)*12+MID(Y3587,6,2)-Parameters!$B$24+1</f>
        <v/>
      </c>
    </row>
    <row r="3588">
      <c r="X3588" t="inlineStr">
        <is>
          <t>L0235635</t>
        </is>
      </c>
      <c r="Y3588" t="inlineStr">
        <is>
          <t>2026-07-23</t>
        </is>
      </c>
      <c r="Z3588" t="inlineStr">
        <is>
          <t>home_use</t>
        </is>
      </c>
      <c r="AA3588" t="inlineStr">
        <is>
          <t>IMP00306</t>
        </is>
      </c>
      <c r="AB3588" t="inlineStr">
        <is>
          <t>T102141</t>
        </is>
      </c>
      <c r="AC3588" s="32" t="n">
        <v>447111.25</v>
      </c>
      <c r="AD3588" s="32" t="n">
        <v>46946.68</v>
      </c>
      <c r="AE3588" s="35">
        <f>(LEFT(Y3588,4)-Parameters!$B$23)*12+MID(Y3588,6,2)-Parameters!$B$24+1</f>
        <v/>
      </c>
    </row>
    <row r="3589">
      <c r="X3589" t="inlineStr">
        <is>
          <t>L0235636</t>
        </is>
      </c>
      <c r="Y3589" t="inlineStr">
        <is>
          <t>2026-07-23</t>
        </is>
      </c>
      <c r="Z3589" t="inlineStr">
        <is>
          <t>home_use</t>
        </is>
      </c>
      <c r="AA3589" t="inlineStr">
        <is>
          <t>IMP00306</t>
        </is>
      </c>
      <c r="AB3589" t="inlineStr">
        <is>
          <t>T102141</t>
        </is>
      </c>
      <c r="AC3589" s="32" t="n">
        <v>547194.1800000001</v>
      </c>
      <c r="AD3589" s="32" t="n">
        <v>57455.39</v>
      </c>
      <c r="AE3589" s="35">
        <f>(LEFT(Y3589,4)-Parameters!$B$23)*12+MID(Y3589,6,2)-Parameters!$B$24+1</f>
        <v/>
      </c>
    </row>
    <row r="3590">
      <c r="X3590" t="inlineStr">
        <is>
          <t>L0235637</t>
        </is>
      </c>
      <c r="Y3590" t="inlineStr">
        <is>
          <t>2026-07-23</t>
        </is>
      </c>
      <c r="Z3590" t="inlineStr">
        <is>
          <t>home_use</t>
        </is>
      </c>
      <c r="AA3590" t="inlineStr">
        <is>
          <t>IMP00306</t>
        </is>
      </c>
      <c r="AB3590" t="inlineStr">
        <is>
          <t>T102141</t>
        </is>
      </c>
      <c r="AC3590" s="32" t="n">
        <v>126919.11</v>
      </c>
      <c r="AD3590" s="32" t="n">
        <v>15864.89</v>
      </c>
      <c r="AE3590" s="35">
        <f>(LEFT(Y3590,4)-Parameters!$B$23)*12+MID(Y3590,6,2)-Parameters!$B$24+1</f>
        <v/>
      </c>
    </row>
    <row r="3591">
      <c r="X3591" t="inlineStr">
        <is>
          <t>L0235892</t>
        </is>
      </c>
      <c r="Y3591" t="inlineStr">
        <is>
          <t>2026-07-24</t>
        </is>
      </c>
      <c r="Z3591" t="inlineStr">
        <is>
          <t>home_use</t>
        </is>
      </c>
      <c r="AA3591" t="inlineStr">
        <is>
          <t>IMP00306</t>
        </is>
      </c>
      <c r="AB3591" t="inlineStr">
        <is>
          <t>T102141</t>
        </is>
      </c>
      <c r="AC3591" s="32" t="n">
        <v>1590276.93</v>
      </c>
      <c r="AD3591" s="32" t="n">
        <v>166979.08</v>
      </c>
      <c r="AE3591" s="35">
        <f>(LEFT(Y3591,4)-Parameters!$B$23)*12+MID(Y3591,6,2)-Parameters!$B$24+1</f>
        <v/>
      </c>
    </row>
    <row r="3592">
      <c r="X3592" t="inlineStr">
        <is>
          <t>L0235893</t>
        </is>
      </c>
      <c r="Y3592" t="inlineStr">
        <is>
          <t>2026-07-24</t>
        </is>
      </c>
      <c r="Z3592" t="inlineStr">
        <is>
          <t>warehouse_out</t>
        </is>
      </c>
      <c r="AA3592" t="inlineStr">
        <is>
          <t>IMP00306</t>
        </is>
      </c>
      <c r="AB3592" t="inlineStr">
        <is>
          <t>T102141</t>
        </is>
      </c>
      <c r="AC3592" s="32" t="n">
        <v>164778.32</v>
      </c>
      <c r="AD3592" s="32" t="n">
        <v>17301.72</v>
      </c>
      <c r="AE3592" s="35">
        <f>(LEFT(Y3592,4)-Parameters!$B$23)*12+MID(Y3592,6,2)-Parameters!$B$24+1</f>
        <v/>
      </c>
    </row>
    <row r="3593">
      <c r="X3593" t="inlineStr">
        <is>
          <t>L0236149</t>
        </is>
      </c>
      <c r="Y3593" t="inlineStr">
        <is>
          <t>2026-07-25</t>
        </is>
      </c>
      <c r="Z3593" t="inlineStr">
        <is>
          <t>home_use</t>
        </is>
      </c>
      <c r="AA3593" t="inlineStr">
        <is>
          <t>IMP00306</t>
        </is>
      </c>
      <c r="AB3593" t="inlineStr">
        <is>
          <t>T102141</t>
        </is>
      </c>
      <c r="AC3593" s="32" t="n">
        <v>290478.62</v>
      </c>
      <c r="AD3593" s="32" t="n">
        <v>30500.25</v>
      </c>
      <c r="AE3593" s="35">
        <f>(LEFT(Y3593,4)-Parameters!$B$23)*12+MID(Y3593,6,2)-Parameters!$B$24+1</f>
        <v/>
      </c>
    </row>
    <row r="3594">
      <c r="X3594" t="inlineStr">
        <is>
          <t>L0236403</t>
        </is>
      </c>
      <c r="Y3594" t="inlineStr">
        <is>
          <t>2026-07-26</t>
        </is>
      </c>
      <c r="Z3594" t="inlineStr">
        <is>
          <t>home_use</t>
        </is>
      </c>
      <c r="AA3594" t="inlineStr">
        <is>
          <t>IMP00306</t>
        </is>
      </c>
      <c r="AB3594" t="inlineStr">
        <is>
          <t>T102141</t>
        </is>
      </c>
      <c r="AC3594" s="32" t="n">
        <v>479472.62</v>
      </c>
      <c r="AD3594" s="32" t="n">
        <v>59934.08</v>
      </c>
      <c r="AE3594" s="35">
        <f>(LEFT(Y3594,4)-Parameters!$B$23)*12+MID(Y3594,6,2)-Parameters!$B$24+1</f>
        <v/>
      </c>
    </row>
    <row r="3595">
      <c r="X3595" t="inlineStr">
        <is>
          <t>L0236404</t>
        </is>
      </c>
      <c r="Y3595" t="inlineStr">
        <is>
          <t>2026-07-26</t>
        </is>
      </c>
      <c r="Z3595" t="inlineStr">
        <is>
          <t>home_use</t>
        </is>
      </c>
      <c r="AA3595" t="inlineStr">
        <is>
          <t>IMP00306</t>
        </is>
      </c>
      <c r="AB3595" t="inlineStr">
        <is>
          <t>T102141</t>
        </is>
      </c>
      <c r="AC3595" s="32" t="n">
        <v>1056903.41</v>
      </c>
      <c r="AD3595" s="32" t="n">
        <v>132112.93</v>
      </c>
      <c r="AE3595" s="35">
        <f>(LEFT(Y3595,4)-Parameters!$B$23)*12+MID(Y3595,6,2)-Parameters!$B$24+1</f>
        <v/>
      </c>
    </row>
    <row r="3596">
      <c r="X3596" t="inlineStr">
        <is>
          <t>L0236405</t>
        </is>
      </c>
      <c r="Y3596" t="inlineStr">
        <is>
          <t>2026-07-26</t>
        </is>
      </c>
      <c r="Z3596" t="inlineStr">
        <is>
          <t>home_use</t>
        </is>
      </c>
      <c r="AA3596" t="inlineStr">
        <is>
          <t>IMP00306</t>
        </is>
      </c>
      <c r="AB3596" t="inlineStr">
        <is>
          <t>T102141</t>
        </is>
      </c>
      <c r="AC3596" s="32" t="n">
        <v>221364.79</v>
      </c>
      <c r="AD3596" s="32" t="n">
        <v>23243.3</v>
      </c>
      <c r="AE3596" s="35">
        <f>(LEFT(Y3596,4)-Parameters!$B$23)*12+MID(Y3596,6,2)-Parameters!$B$24+1</f>
        <v/>
      </c>
    </row>
    <row r="3597">
      <c r="X3597" t="inlineStr">
        <is>
          <t>L0236655</t>
        </is>
      </c>
      <c r="Y3597" t="inlineStr">
        <is>
          <t>2026-07-27</t>
        </is>
      </c>
      <c r="Z3597" t="inlineStr">
        <is>
          <t>home_use</t>
        </is>
      </c>
      <c r="AA3597" t="inlineStr">
        <is>
          <t>IMP00306</t>
        </is>
      </c>
      <c r="AB3597" t="inlineStr">
        <is>
          <t>T102141</t>
        </is>
      </c>
      <c r="AC3597" s="32" t="n">
        <v>579409.48</v>
      </c>
      <c r="AD3597" s="32" t="n">
        <v>60838</v>
      </c>
      <c r="AE3597" s="35">
        <f>(LEFT(Y3597,4)-Parameters!$B$23)*12+MID(Y3597,6,2)-Parameters!$B$24+1</f>
        <v/>
      </c>
    </row>
    <row r="3598">
      <c r="X3598" t="inlineStr">
        <is>
          <t>L0236656</t>
        </is>
      </c>
      <c r="Y3598" t="inlineStr">
        <is>
          <t>2026-07-27</t>
        </is>
      </c>
      <c r="Z3598" t="inlineStr">
        <is>
          <t>home_use</t>
        </is>
      </c>
      <c r="AA3598" t="inlineStr">
        <is>
          <t>IMP00306</t>
        </is>
      </c>
      <c r="AB3598" t="inlineStr">
        <is>
          <t>T102141</t>
        </is>
      </c>
      <c r="AC3598" s="32" t="n">
        <v>1957887.5</v>
      </c>
      <c r="AD3598" s="32" t="n">
        <v>225157.06</v>
      </c>
      <c r="AE3598" s="35">
        <f>(LEFT(Y3598,4)-Parameters!$B$23)*12+MID(Y3598,6,2)-Parameters!$B$24+1</f>
        <v/>
      </c>
    </row>
    <row r="3599">
      <c r="X3599" t="inlineStr">
        <is>
          <t>L0236657</t>
        </is>
      </c>
      <c r="Y3599" t="inlineStr">
        <is>
          <t>2026-07-27</t>
        </is>
      </c>
      <c r="Z3599" t="inlineStr">
        <is>
          <t>home_use</t>
        </is>
      </c>
      <c r="AA3599" t="inlineStr">
        <is>
          <t>IMP00306</t>
        </is>
      </c>
      <c r="AB3599" t="inlineStr">
        <is>
          <t>T102141</t>
        </is>
      </c>
      <c r="AC3599" s="32" t="n">
        <v>1562815.49</v>
      </c>
      <c r="AD3599" s="32" t="n">
        <v>195351.94</v>
      </c>
      <c r="AE3599" s="35">
        <f>(LEFT(Y3599,4)-Parameters!$B$23)*12+MID(Y3599,6,2)-Parameters!$B$24+1</f>
        <v/>
      </c>
    </row>
    <row r="3600">
      <c r="X3600" t="inlineStr">
        <is>
          <t>L0236658</t>
        </is>
      </c>
      <c r="Y3600" t="inlineStr">
        <is>
          <t>2026-07-27</t>
        </is>
      </c>
      <c r="Z3600" t="inlineStr">
        <is>
          <t>home_use</t>
        </is>
      </c>
      <c r="AA3600" t="inlineStr">
        <is>
          <t>IMP00306</t>
        </is>
      </c>
      <c r="AB3600" t="inlineStr">
        <is>
          <t>T102141</t>
        </is>
      </c>
      <c r="AC3600" s="32" t="n">
        <v>207300.78</v>
      </c>
      <c r="AD3600" s="32" t="n">
        <v>21766.58</v>
      </c>
      <c r="AE3600" s="35">
        <f>(LEFT(Y3600,4)-Parameters!$B$23)*12+MID(Y3600,6,2)-Parameters!$B$24+1</f>
        <v/>
      </c>
    </row>
    <row r="3601">
      <c r="X3601" t="inlineStr">
        <is>
          <t>L0236923</t>
        </is>
      </c>
      <c r="Y3601" t="inlineStr">
        <is>
          <t>2026-07-28</t>
        </is>
      </c>
      <c r="Z3601" t="inlineStr">
        <is>
          <t>home_use</t>
        </is>
      </c>
      <c r="AA3601" t="inlineStr">
        <is>
          <t>IMP00306</t>
        </is>
      </c>
      <c r="AB3601" t="inlineStr">
        <is>
          <t>T102141</t>
        </is>
      </c>
      <c r="AC3601" s="32" t="n">
        <v>234719.34</v>
      </c>
      <c r="AD3601" s="32" t="n">
        <v>24645.53</v>
      </c>
      <c r="AE3601" s="35">
        <f>(LEFT(Y3601,4)-Parameters!$B$23)*12+MID(Y3601,6,2)-Parameters!$B$24+1</f>
        <v/>
      </c>
    </row>
    <row r="3602">
      <c r="X3602" t="inlineStr">
        <is>
          <t>L0237152</t>
        </is>
      </c>
      <c r="Y3602" t="inlineStr">
        <is>
          <t>2026-08-01</t>
        </is>
      </c>
      <c r="Z3602" t="inlineStr">
        <is>
          <t>home_use</t>
        </is>
      </c>
      <c r="AA3602" t="inlineStr">
        <is>
          <t>IMP00306</t>
        </is>
      </c>
      <c r="AB3602" t="inlineStr">
        <is>
          <t>T102141</t>
        </is>
      </c>
      <c r="AC3602" s="32" t="n">
        <v>774765.5</v>
      </c>
      <c r="AD3602" s="32" t="n">
        <v>81350.38</v>
      </c>
      <c r="AE3602" s="35">
        <f>(LEFT(Y3602,4)-Parameters!$B$23)*12+MID(Y3602,6,2)-Parameters!$B$24+1</f>
        <v/>
      </c>
    </row>
    <row r="3603">
      <c r="X3603" t="inlineStr">
        <is>
          <t>L0237153</t>
        </is>
      </c>
      <c r="Y3603" t="inlineStr">
        <is>
          <t>2026-08-01</t>
        </is>
      </c>
      <c r="Z3603" t="inlineStr">
        <is>
          <t>home_use</t>
        </is>
      </c>
      <c r="AA3603" t="inlineStr">
        <is>
          <t>IMP00306</t>
        </is>
      </c>
      <c r="AB3603" t="inlineStr">
        <is>
          <t>T102141</t>
        </is>
      </c>
      <c r="AC3603" s="32" t="n">
        <v>577092.42</v>
      </c>
      <c r="AD3603" s="32" t="n">
        <v>60594.7</v>
      </c>
      <c r="AE3603" s="35">
        <f>(LEFT(Y3603,4)-Parameters!$B$23)*12+MID(Y3603,6,2)-Parameters!$B$24+1</f>
        <v/>
      </c>
    </row>
    <row r="3604">
      <c r="X3604" t="inlineStr">
        <is>
          <t>L0237386</t>
        </is>
      </c>
      <c r="Y3604" t="inlineStr">
        <is>
          <t>2026-08-02</t>
        </is>
      </c>
      <c r="Z3604" t="inlineStr">
        <is>
          <t>home_use</t>
        </is>
      </c>
      <c r="AA3604" t="inlineStr">
        <is>
          <t>IMP00306</t>
        </is>
      </c>
      <c r="AB3604" t="inlineStr">
        <is>
          <t>T102141</t>
        </is>
      </c>
      <c r="AC3604" s="32" t="n">
        <v>465458</v>
      </c>
      <c r="AD3604" s="32" t="n">
        <v>48873.09</v>
      </c>
      <c r="AE3604" s="35">
        <f>(LEFT(Y3604,4)-Parameters!$B$23)*12+MID(Y3604,6,2)-Parameters!$B$24+1</f>
        <v/>
      </c>
    </row>
    <row r="3605">
      <c r="X3605" t="inlineStr">
        <is>
          <t>L0237389</t>
        </is>
      </c>
      <c r="Y3605" t="inlineStr">
        <is>
          <t>2026-08-02</t>
        </is>
      </c>
      <c r="Z3605" t="inlineStr">
        <is>
          <t>home_use</t>
        </is>
      </c>
      <c r="AA3605" t="inlineStr">
        <is>
          <t>IMP00306</t>
        </is>
      </c>
      <c r="AB3605" t="inlineStr">
        <is>
          <t>T102141</t>
        </is>
      </c>
      <c r="AC3605" s="32" t="n">
        <v>1114954.49</v>
      </c>
      <c r="AD3605" s="32" t="n">
        <v>139369.31</v>
      </c>
      <c r="AE3605" s="35">
        <f>(LEFT(Y3605,4)-Parameters!$B$23)*12+MID(Y3605,6,2)-Parameters!$B$24+1</f>
        <v/>
      </c>
    </row>
    <row r="3606">
      <c r="X3606" t="inlineStr">
        <is>
          <t>L0237390</t>
        </is>
      </c>
      <c r="Y3606" t="inlineStr">
        <is>
          <t>2026-08-02</t>
        </is>
      </c>
      <c r="Z3606" t="inlineStr">
        <is>
          <t>home_use</t>
        </is>
      </c>
      <c r="AA3606" t="inlineStr">
        <is>
          <t>IMP00306</t>
        </is>
      </c>
      <c r="AB3606" t="inlineStr">
        <is>
          <t>T102141</t>
        </is>
      </c>
      <c r="AC3606" s="32" t="n">
        <v>808277.0600000001</v>
      </c>
      <c r="AD3606" s="32" t="n">
        <v>84869.09</v>
      </c>
      <c r="AE3606" s="35">
        <f>(LEFT(Y3606,4)-Parameters!$B$23)*12+MID(Y3606,6,2)-Parameters!$B$24+1</f>
        <v/>
      </c>
    </row>
    <row r="3607">
      <c r="X3607" t="inlineStr">
        <is>
          <t>L0237618</t>
        </is>
      </c>
      <c r="Y3607" t="inlineStr">
        <is>
          <t>2026-08-03</t>
        </is>
      </c>
      <c r="Z3607" t="inlineStr">
        <is>
          <t>home_use</t>
        </is>
      </c>
      <c r="AA3607" t="inlineStr">
        <is>
          <t>IMP00306</t>
        </is>
      </c>
      <c r="AB3607" t="inlineStr">
        <is>
          <t>T102141</t>
        </is>
      </c>
      <c r="AC3607" s="32" t="n">
        <v>4559447.49</v>
      </c>
      <c r="AD3607" s="32" t="n">
        <v>524336.46</v>
      </c>
      <c r="AE3607" s="35">
        <f>(LEFT(Y3607,4)-Parameters!$B$23)*12+MID(Y3607,6,2)-Parameters!$B$24+1</f>
        <v/>
      </c>
    </row>
    <row r="3608">
      <c r="X3608" t="inlineStr">
        <is>
          <t>L0237835</t>
        </is>
      </c>
      <c r="Y3608" t="inlineStr">
        <is>
          <t>2026-08-04</t>
        </is>
      </c>
      <c r="Z3608" t="inlineStr">
        <is>
          <t>home_use</t>
        </is>
      </c>
      <c r="AA3608" t="inlineStr">
        <is>
          <t>IMP00306</t>
        </is>
      </c>
      <c r="AB3608" t="inlineStr">
        <is>
          <t>T102141</t>
        </is>
      </c>
      <c r="AC3608" s="32" t="n">
        <v>2717232.9</v>
      </c>
      <c r="AD3608" s="32" t="n">
        <v>312481.78</v>
      </c>
      <c r="AE3608" s="35">
        <f>(LEFT(Y3608,4)-Parameters!$B$23)*12+MID(Y3608,6,2)-Parameters!$B$24+1</f>
        <v/>
      </c>
    </row>
    <row r="3609">
      <c r="X3609" t="inlineStr">
        <is>
          <t>L0237836</t>
        </is>
      </c>
      <c r="Y3609" t="inlineStr">
        <is>
          <t>2026-08-04</t>
        </is>
      </c>
      <c r="Z3609" t="inlineStr">
        <is>
          <t>home_use</t>
        </is>
      </c>
      <c r="AA3609" t="inlineStr">
        <is>
          <t>IMP00306</t>
        </is>
      </c>
      <c r="AB3609" t="inlineStr">
        <is>
          <t>T102141</t>
        </is>
      </c>
      <c r="AC3609" s="32" t="n">
        <v>859314.79</v>
      </c>
      <c r="AD3609" s="32" t="n">
        <v>107414.35</v>
      </c>
      <c r="AE3609" s="35">
        <f>(LEFT(Y3609,4)-Parameters!$B$23)*12+MID(Y3609,6,2)-Parameters!$B$24+1</f>
        <v/>
      </c>
    </row>
    <row r="3610">
      <c r="X3610" t="inlineStr">
        <is>
          <t>L0237838</t>
        </is>
      </c>
      <c r="Y3610" t="inlineStr">
        <is>
          <t>2026-08-04</t>
        </is>
      </c>
      <c r="Z3610" t="inlineStr">
        <is>
          <t>home_use</t>
        </is>
      </c>
      <c r="AA3610" t="inlineStr">
        <is>
          <t>IMP00306</t>
        </is>
      </c>
      <c r="AB3610" t="inlineStr">
        <is>
          <t>T102141</t>
        </is>
      </c>
      <c r="AC3610" s="32" t="n">
        <v>536189.41</v>
      </c>
      <c r="AD3610" s="32" t="n">
        <v>67023.67999999999</v>
      </c>
      <c r="AE3610" s="35">
        <f>(LEFT(Y3610,4)-Parameters!$B$23)*12+MID(Y3610,6,2)-Parameters!$B$24+1</f>
        <v/>
      </c>
    </row>
    <row r="3611">
      <c r="X3611" t="inlineStr">
        <is>
          <t>L0250200</t>
        </is>
      </c>
      <c r="Y3611" t="inlineStr">
        <is>
          <t>2026-08-04</t>
        </is>
      </c>
      <c r="Z3611" t="inlineStr">
        <is>
          <t>home_use</t>
        </is>
      </c>
      <c r="AA3611" t="inlineStr">
        <is>
          <t>IMP00306</t>
        </is>
      </c>
      <c r="AB3611" t="inlineStr">
        <is>
          <t>T102141</t>
        </is>
      </c>
      <c r="AC3611" s="32" t="n">
        <v>48405.6</v>
      </c>
      <c r="AD3611" s="32" t="n">
        <v>6050.7</v>
      </c>
      <c r="AE3611" s="35">
        <f>(LEFT(Y3611,4)-Parameters!$B$23)*12+MID(Y3611,6,2)-Parameters!$B$24+1</f>
        <v/>
      </c>
    </row>
    <row r="3612">
      <c r="X3612" t="inlineStr">
        <is>
          <t>L0238059</t>
        </is>
      </c>
      <c r="Y3612" t="inlineStr">
        <is>
          <t>2026-08-05</t>
        </is>
      </c>
      <c r="Z3612" t="inlineStr">
        <is>
          <t>home_use</t>
        </is>
      </c>
      <c r="AA3612" t="inlineStr">
        <is>
          <t>IMP00306</t>
        </is>
      </c>
      <c r="AB3612" t="inlineStr">
        <is>
          <t>T102141</t>
        </is>
      </c>
      <c r="AC3612" s="32" t="n">
        <v>1239529.17</v>
      </c>
      <c r="AD3612" s="32" t="n">
        <v>154941.15</v>
      </c>
      <c r="AE3612" s="35">
        <f>(LEFT(Y3612,4)-Parameters!$B$23)*12+MID(Y3612,6,2)-Parameters!$B$24+1</f>
        <v/>
      </c>
    </row>
    <row r="3613">
      <c r="X3613" t="inlineStr">
        <is>
          <t>L0238060</t>
        </is>
      </c>
      <c r="Y3613" t="inlineStr">
        <is>
          <t>2026-08-05</t>
        </is>
      </c>
      <c r="Z3613" t="inlineStr">
        <is>
          <t>home_use</t>
        </is>
      </c>
      <c r="AA3613" t="inlineStr">
        <is>
          <t>IMP00306</t>
        </is>
      </c>
      <c r="AB3613" t="inlineStr">
        <is>
          <t>T102141</t>
        </is>
      </c>
      <c r="AC3613" s="32" t="n">
        <v>937258.48</v>
      </c>
      <c r="AD3613" s="32" t="n">
        <v>117157.31</v>
      </c>
      <c r="AE3613" s="35">
        <f>(LEFT(Y3613,4)-Parameters!$B$23)*12+MID(Y3613,6,2)-Parameters!$B$24+1</f>
        <v/>
      </c>
    </row>
    <row r="3614">
      <c r="X3614" t="inlineStr">
        <is>
          <t>L0238286</t>
        </is>
      </c>
      <c r="Y3614" t="inlineStr">
        <is>
          <t>2026-08-06</t>
        </is>
      </c>
      <c r="Z3614" t="inlineStr">
        <is>
          <t>home_use</t>
        </is>
      </c>
      <c r="AA3614" t="inlineStr">
        <is>
          <t>IMP00306</t>
        </is>
      </c>
      <c r="AB3614" t="inlineStr">
        <is>
          <t>T102141</t>
        </is>
      </c>
      <c r="AC3614" s="32" t="n">
        <v>1183623.65</v>
      </c>
      <c r="AD3614" s="32" t="n">
        <v>147952.96</v>
      </c>
      <c r="AE3614" s="35">
        <f>(LEFT(Y3614,4)-Parameters!$B$23)*12+MID(Y3614,6,2)-Parameters!$B$24+1</f>
        <v/>
      </c>
    </row>
    <row r="3615">
      <c r="X3615" t="inlineStr">
        <is>
          <t>L0238287</t>
        </is>
      </c>
      <c r="Y3615" t="inlineStr">
        <is>
          <t>2026-08-06</t>
        </is>
      </c>
      <c r="Z3615" t="inlineStr">
        <is>
          <t>home_use</t>
        </is>
      </c>
      <c r="AA3615" t="inlineStr">
        <is>
          <t>IMP00306</t>
        </is>
      </c>
      <c r="AB3615" t="inlineStr">
        <is>
          <t>T102141</t>
        </is>
      </c>
      <c r="AC3615" s="32" t="n">
        <v>2222257.68</v>
      </c>
      <c r="AD3615" s="32" t="n">
        <v>255559.63</v>
      </c>
      <c r="AE3615" s="35">
        <f>(LEFT(Y3615,4)-Parameters!$B$23)*12+MID(Y3615,6,2)-Parameters!$B$24+1</f>
        <v/>
      </c>
    </row>
    <row r="3616">
      <c r="X3616" t="inlineStr">
        <is>
          <t>L0238288</t>
        </is>
      </c>
      <c r="Y3616" t="inlineStr">
        <is>
          <t>2026-08-06</t>
        </is>
      </c>
      <c r="Z3616" t="inlineStr">
        <is>
          <t>home_use</t>
        </is>
      </c>
      <c r="AA3616" t="inlineStr">
        <is>
          <t>IMP00306</t>
        </is>
      </c>
      <c r="AB3616" t="inlineStr">
        <is>
          <t>T102141</t>
        </is>
      </c>
      <c r="AC3616" s="32" t="n">
        <v>175157.52</v>
      </c>
      <c r="AD3616" s="32" t="n">
        <v>18391.54</v>
      </c>
      <c r="AE3616" s="35">
        <f>(LEFT(Y3616,4)-Parameters!$B$23)*12+MID(Y3616,6,2)-Parameters!$B$24+1</f>
        <v/>
      </c>
    </row>
    <row r="3617">
      <c r="X3617" t="inlineStr">
        <is>
          <t>L0238289</t>
        </is>
      </c>
      <c r="Y3617" t="inlineStr">
        <is>
          <t>2026-08-06</t>
        </is>
      </c>
      <c r="Z3617" t="inlineStr">
        <is>
          <t>home_use</t>
        </is>
      </c>
      <c r="AA3617" t="inlineStr">
        <is>
          <t>IMP00306</t>
        </is>
      </c>
      <c r="AB3617" t="inlineStr">
        <is>
          <t>T102141</t>
        </is>
      </c>
      <c r="AC3617" s="32" t="n">
        <v>360184.62</v>
      </c>
      <c r="AD3617" s="32" t="n">
        <v>37819.39</v>
      </c>
      <c r="AE3617" s="35">
        <f>(LEFT(Y3617,4)-Parameters!$B$23)*12+MID(Y3617,6,2)-Parameters!$B$24+1</f>
        <v/>
      </c>
    </row>
    <row r="3618">
      <c r="X3618" t="inlineStr">
        <is>
          <t>L0238527</t>
        </is>
      </c>
      <c r="Y3618" t="inlineStr">
        <is>
          <t>2026-08-07</t>
        </is>
      </c>
      <c r="Z3618" t="inlineStr">
        <is>
          <t>home_use</t>
        </is>
      </c>
      <c r="AA3618" t="inlineStr">
        <is>
          <t>IMP00306</t>
        </is>
      </c>
      <c r="AB3618" t="inlineStr">
        <is>
          <t>T102141</t>
        </is>
      </c>
      <c r="AC3618" s="32" t="n">
        <v>1409401.37</v>
      </c>
      <c r="AD3618" s="32" t="n">
        <v>147987.14</v>
      </c>
      <c r="AE3618" s="35">
        <f>(LEFT(Y3618,4)-Parameters!$B$23)*12+MID(Y3618,6,2)-Parameters!$B$24+1</f>
        <v/>
      </c>
    </row>
    <row r="3619">
      <c r="X3619" t="inlineStr">
        <is>
          <t>L0238529</t>
        </is>
      </c>
      <c r="Y3619" t="inlineStr">
        <is>
          <t>2026-08-07</t>
        </is>
      </c>
      <c r="Z3619" t="inlineStr">
        <is>
          <t>home_use</t>
        </is>
      </c>
      <c r="AA3619" t="inlineStr">
        <is>
          <t>IMP00306</t>
        </is>
      </c>
      <c r="AB3619" t="inlineStr">
        <is>
          <t>T102141</t>
        </is>
      </c>
      <c r="AC3619" s="32" t="n">
        <v>226705.88</v>
      </c>
      <c r="AD3619" s="32" t="n">
        <v>23804.12</v>
      </c>
      <c r="AE3619" s="35">
        <f>(LEFT(Y3619,4)-Parameters!$B$23)*12+MID(Y3619,6,2)-Parameters!$B$24+1</f>
        <v/>
      </c>
    </row>
    <row r="3620">
      <c r="X3620" t="inlineStr">
        <is>
          <t>L0238792</t>
        </is>
      </c>
      <c r="Y3620" t="inlineStr">
        <is>
          <t>2026-08-08</t>
        </is>
      </c>
      <c r="Z3620" t="inlineStr">
        <is>
          <t>home_use</t>
        </is>
      </c>
      <c r="AA3620" t="inlineStr">
        <is>
          <t>IMP00306</t>
        </is>
      </c>
      <c r="AB3620" t="inlineStr">
        <is>
          <t>T102141</t>
        </is>
      </c>
      <c r="AC3620" s="32" t="n">
        <v>319423.47</v>
      </c>
      <c r="AD3620" s="32" t="n">
        <v>33539.46</v>
      </c>
      <c r="AE3620" s="35">
        <f>(LEFT(Y3620,4)-Parameters!$B$23)*12+MID(Y3620,6,2)-Parameters!$B$24+1</f>
        <v/>
      </c>
    </row>
    <row r="3621">
      <c r="X3621" t="inlineStr">
        <is>
          <t>L0238794</t>
        </is>
      </c>
      <c r="Y3621" t="inlineStr">
        <is>
          <t>2026-08-08</t>
        </is>
      </c>
      <c r="Z3621" t="inlineStr">
        <is>
          <t>home_use</t>
        </is>
      </c>
      <c r="AA3621" t="inlineStr">
        <is>
          <t>IMP00306</t>
        </is>
      </c>
      <c r="AB3621" t="inlineStr">
        <is>
          <t>T102141</t>
        </is>
      </c>
      <c r="AC3621" s="32" t="n">
        <v>401004.87</v>
      </c>
      <c r="AD3621" s="32" t="n">
        <v>42105.51</v>
      </c>
      <c r="AE3621" s="35">
        <f>(LEFT(Y3621,4)-Parameters!$B$23)*12+MID(Y3621,6,2)-Parameters!$B$24+1</f>
        <v/>
      </c>
    </row>
    <row r="3622">
      <c r="X3622" t="inlineStr">
        <is>
          <t>L0238795</t>
        </is>
      </c>
      <c r="Y3622" t="inlineStr">
        <is>
          <t>2026-08-08</t>
        </is>
      </c>
      <c r="Z3622" t="inlineStr">
        <is>
          <t>home_use</t>
        </is>
      </c>
      <c r="AA3622" t="inlineStr">
        <is>
          <t>IMP00306</t>
        </is>
      </c>
      <c r="AB3622" t="inlineStr">
        <is>
          <t>T102141</t>
        </is>
      </c>
      <c r="AC3622" s="32" t="n">
        <v>141235.56</v>
      </c>
      <c r="AD3622" s="32" t="n">
        <v>14829.73</v>
      </c>
      <c r="AE3622" s="35">
        <f>(LEFT(Y3622,4)-Parameters!$B$23)*12+MID(Y3622,6,2)-Parameters!$B$24+1</f>
        <v/>
      </c>
    </row>
    <row r="3623">
      <c r="X3623" t="inlineStr">
        <is>
          <t>L0239026</t>
        </is>
      </c>
      <c r="Y3623" t="inlineStr">
        <is>
          <t>2026-08-09</t>
        </is>
      </c>
      <c r="Z3623" t="inlineStr">
        <is>
          <t>home_use</t>
        </is>
      </c>
      <c r="AA3623" t="inlineStr">
        <is>
          <t>IMP00306</t>
        </is>
      </c>
      <c r="AB3623" t="inlineStr">
        <is>
          <t>T102141</t>
        </is>
      </c>
      <c r="AC3623" s="32" t="n">
        <v>223515.28</v>
      </c>
      <c r="AD3623" s="32" t="n">
        <v>23469.1</v>
      </c>
      <c r="AE3623" s="35">
        <f>(LEFT(Y3623,4)-Parameters!$B$23)*12+MID(Y3623,6,2)-Parameters!$B$24+1</f>
        <v/>
      </c>
    </row>
    <row r="3624">
      <c r="X3624" t="inlineStr">
        <is>
          <t>L0239027</t>
        </is>
      </c>
      <c r="Y3624" t="inlineStr">
        <is>
          <t>2026-08-09</t>
        </is>
      </c>
      <c r="Z3624" t="inlineStr">
        <is>
          <t>home_use</t>
        </is>
      </c>
      <c r="AA3624" t="inlineStr">
        <is>
          <t>IMP00306</t>
        </is>
      </c>
      <c r="AB3624" t="inlineStr">
        <is>
          <t>T102141</t>
        </is>
      </c>
      <c r="AC3624" s="32" t="n">
        <v>3717535.2</v>
      </c>
      <c r="AD3624" s="32" t="n">
        <v>446104.22</v>
      </c>
      <c r="AE3624" s="35">
        <f>(LEFT(Y3624,4)-Parameters!$B$23)*12+MID(Y3624,6,2)-Parameters!$B$24+1</f>
        <v/>
      </c>
    </row>
    <row r="3625">
      <c r="X3625" t="inlineStr">
        <is>
          <t>L0239277</t>
        </is>
      </c>
      <c r="Y3625" t="inlineStr">
        <is>
          <t>2026-08-10</t>
        </is>
      </c>
      <c r="Z3625" t="inlineStr">
        <is>
          <t>home_use</t>
        </is>
      </c>
      <c r="AA3625" t="inlineStr">
        <is>
          <t>IMP00306</t>
        </is>
      </c>
      <c r="AB3625" t="inlineStr">
        <is>
          <t>T102141</t>
        </is>
      </c>
      <c r="AC3625" s="32" t="n">
        <v>836936.5</v>
      </c>
      <c r="AD3625" s="32" t="n">
        <v>104617.06</v>
      </c>
      <c r="AE3625" s="35">
        <f>(LEFT(Y3625,4)-Parameters!$B$23)*12+MID(Y3625,6,2)-Parameters!$B$24+1</f>
        <v/>
      </c>
    </row>
    <row r="3626">
      <c r="X3626" t="inlineStr">
        <is>
          <t>L0239278</t>
        </is>
      </c>
      <c r="Y3626" t="inlineStr">
        <is>
          <t>2026-08-10</t>
        </is>
      </c>
      <c r="Z3626" t="inlineStr">
        <is>
          <t>home_use</t>
        </is>
      </c>
      <c r="AA3626" t="inlineStr">
        <is>
          <t>IMP00306</t>
        </is>
      </c>
      <c r="AB3626" t="inlineStr">
        <is>
          <t>T102141</t>
        </is>
      </c>
      <c r="AC3626" s="32" t="n">
        <v>594162.7</v>
      </c>
      <c r="AD3626" s="32" t="n">
        <v>74270.34</v>
      </c>
      <c r="AE3626" s="35">
        <f>(LEFT(Y3626,4)-Parameters!$B$23)*12+MID(Y3626,6,2)-Parameters!$B$24+1</f>
        <v/>
      </c>
    </row>
    <row r="3627">
      <c r="X3627" t="inlineStr">
        <is>
          <t>L0239279</t>
        </is>
      </c>
      <c r="Y3627" t="inlineStr">
        <is>
          <t>2026-08-10</t>
        </is>
      </c>
      <c r="Z3627" t="inlineStr">
        <is>
          <t>home_use</t>
        </is>
      </c>
      <c r="AA3627" t="inlineStr">
        <is>
          <t>IMP00306</t>
        </is>
      </c>
      <c r="AB3627" t="inlineStr">
        <is>
          <t>T102141</t>
        </is>
      </c>
      <c r="AC3627" s="32" t="n">
        <v>403265.75</v>
      </c>
      <c r="AD3627" s="32" t="n">
        <v>42342.9</v>
      </c>
      <c r="AE3627" s="35">
        <f>(LEFT(Y3627,4)-Parameters!$B$23)*12+MID(Y3627,6,2)-Parameters!$B$24+1</f>
        <v/>
      </c>
    </row>
    <row r="3628">
      <c r="X3628" t="inlineStr">
        <is>
          <t>L0239281</t>
        </is>
      </c>
      <c r="Y3628" t="inlineStr">
        <is>
          <t>2026-08-10</t>
        </is>
      </c>
      <c r="Z3628" t="inlineStr">
        <is>
          <t>home_use</t>
        </is>
      </c>
      <c r="AA3628" t="inlineStr">
        <is>
          <t>IMP00306</t>
        </is>
      </c>
      <c r="AB3628" t="inlineStr">
        <is>
          <t>T102141</t>
        </is>
      </c>
      <c r="AC3628" s="32" t="n">
        <v>297445.63</v>
      </c>
      <c r="AD3628" s="32" t="n">
        <v>31231.79</v>
      </c>
      <c r="AE3628" s="35">
        <f>(LEFT(Y3628,4)-Parameters!$B$23)*12+MID(Y3628,6,2)-Parameters!$B$24+1</f>
        <v/>
      </c>
    </row>
    <row r="3629">
      <c r="X3629" t="inlineStr">
        <is>
          <t>L0239488</t>
        </is>
      </c>
      <c r="Y3629" t="inlineStr">
        <is>
          <t>2026-08-11</t>
        </is>
      </c>
      <c r="Z3629" t="inlineStr">
        <is>
          <t>warehouse_out</t>
        </is>
      </c>
      <c r="AA3629" t="inlineStr">
        <is>
          <t>IMP00306</t>
        </is>
      </c>
      <c r="AB3629" t="inlineStr">
        <is>
          <t>T102141</t>
        </is>
      </c>
      <c r="AC3629" s="32" t="n">
        <v>802422.41</v>
      </c>
      <c r="AD3629" s="32" t="n">
        <v>100302.8</v>
      </c>
      <c r="AE3629" s="35">
        <f>(LEFT(Y3629,4)-Parameters!$B$23)*12+MID(Y3629,6,2)-Parameters!$B$24+1</f>
        <v/>
      </c>
    </row>
    <row r="3630">
      <c r="X3630" t="inlineStr">
        <is>
          <t>L0239716</t>
        </is>
      </c>
      <c r="Y3630" t="inlineStr">
        <is>
          <t>2026-08-12</t>
        </is>
      </c>
      <c r="Z3630" t="inlineStr">
        <is>
          <t>home_use</t>
        </is>
      </c>
      <c r="AA3630" t="inlineStr">
        <is>
          <t>IMP00306</t>
        </is>
      </c>
      <c r="AB3630" t="inlineStr">
        <is>
          <t>T102141</t>
        </is>
      </c>
      <c r="AC3630" s="32" t="n">
        <v>257801.96</v>
      </c>
      <c r="AD3630" s="32" t="n">
        <v>27069.21</v>
      </c>
      <c r="AE3630" s="35">
        <f>(LEFT(Y3630,4)-Parameters!$B$23)*12+MID(Y3630,6,2)-Parameters!$B$24+1</f>
        <v/>
      </c>
    </row>
    <row r="3631">
      <c r="X3631" t="inlineStr">
        <is>
          <t>L0239717</t>
        </is>
      </c>
      <c r="Y3631" t="inlineStr">
        <is>
          <t>2026-08-12</t>
        </is>
      </c>
      <c r="Z3631" t="inlineStr">
        <is>
          <t>home_use</t>
        </is>
      </c>
      <c r="AA3631" t="inlineStr">
        <is>
          <t>IMP00306</t>
        </is>
      </c>
      <c r="AB3631" t="inlineStr">
        <is>
          <t>T102141</t>
        </is>
      </c>
      <c r="AC3631" s="32" t="n">
        <v>182378.18</v>
      </c>
      <c r="AD3631" s="32" t="n">
        <v>19149.71</v>
      </c>
      <c r="AE3631" s="35">
        <f>(LEFT(Y3631,4)-Parameters!$B$23)*12+MID(Y3631,6,2)-Parameters!$B$24+1</f>
        <v/>
      </c>
    </row>
    <row r="3632">
      <c r="X3632" t="inlineStr">
        <is>
          <t>L0239718</t>
        </is>
      </c>
      <c r="Y3632" t="inlineStr">
        <is>
          <t>2026-08-12</t>
        </is>
      </c>
      <c r="Z3632" t="inlineStr">
        <is>
          <t>home_use</t>
        </is>
      </c>
      <c r="AA3632" t="inlineStr">
        <is>
          <t>IMP00306</t>
        </is>
      </c>
      <c r="AB3632" t="inlineStr">
        <is>
          <t>T102141</t>
        </is>
      </c>
      <c r="AC3632" s="32" t="n">
        <v>535800.75</v>
      </c>
      <c r="AD3632" s="32" t="n">
        <v>66975.09</v>
      </c>
      <c r="AE3632" s="35">
        <f>(LEFT(Y3632,4)-Parameters!$B$23)*12+MID(Y3632,6,2)-Parameters!$B$24+1</f>
        <v/>
      </c>
    </row>
    <row r="3633">
      <c r="X3633" t="inlineStr">
        <is>
          <t>L0239719</t>
        </is>
      </c>
      <c r="Y3633" t="inlineStr">
        <is>
          <t>2026-08-12</t>
        </is>
      </c>
      <c r="Z3633" t="inlineStr">
        <is>
          <t>home_use</t>
        </is>
      </c>
      <c r="AA3633" t="inlineStr">
        <is>
          <t>IMP00306</t>
        </is>
      </c>
      <c r="AB3633" t="inlineStr">
        <is>
          <t>T102141</t>
        </is>
      </c>
      <c r="AC3633" s="32" t="n">
        <v>324003.9</v>
      </c>
      <c r="AD3633" s="32" t="n">
        <v>34020.41</v>
      </c>
      <c r="AE3633" s="35">
        <f>(LEFT(Y3633,4)-Parameters!$B$23)*12+MID(Y3633,6,2)-Parameters!$B$24+1</f>
        <v/>
      </c>
    </row>
    <row r="3634">
      <c r="X3634" t="inlineStr">
        <is>
          <t>L0239721</t>
        </is>
      </c>
      <c r="Y3634" t="inlineStr">
        <is>
          <t>2026-08-12</t>
        </is>
      </c>
      <c r="Z3634" t="inlineStr">
        <is>
          <t>home_use</t>
        </is>
      </c>
      <c r="AA3634" t="inlineStr">
        <is>
          <t>IMP00306</t>
        </is>
      </c>
      <c r="AB3634" t="inlineStr">
        <is>
          <t>T102141</t>
        </is>
      </c>
      <c r="AC3634" s="32" t="n">
        <v>5212085.4</v>
      </c>
      <c r="AD3634" s="32" t="n">
        <v>599389.8199999999</v>
      </c>
      <c r="AE3634" s="35">
        <f>(LEFT(Y3634,4)-Parameters!$B$23)*12+MID(Y3634,6,2)-Parameters!$B$24+1</f>
        <v/>
      </c>
    </row>
    <row r="3635">
      <c r="X3635" t="inlineStr">
        <is>
          <t>L0239961</t>
        </is>
      </c>
      <c r="Y3635" t="inlineStr">
        <is>
          <t>2026-08-13</t>
        </is>
      </c>
      <c r="Z3635" t="inlineStr">
        <is>
          <t>home_use</t>
        </is>
      </c>
      <c r="AA3635" t="inlineStr">
        <is>
          <t>IMP00306</t>
        </is>
      </c>
      <c r="AB3635" t="inlineStr">
        <is>
          <t>T102141</t>
        </is>
      </c>
      <c r="AC3635" s="32" t="n">
        <v>398950.71</v>
      </c>
      <c r="AD3635" s="32" t="n">
        <v>49868.84</v>
      </c>
      <c r="AE3635" s="35">
        <f>(LEFT(Y3635,4)-Parameters!$B$23)*12+MID(Y3635,6,2)-Parameters!$B$24+1</f>
        <v/>
      </c>
    </row>
    <row r="3636">
      <c r="X3636" t="inlineStr">
        <is>
          <t>L0239962</t>
        </is>
      </c>
      <c r="Y3636" t="inlineStr">
        <is>
          <t>2026-08-13</t>
        </is>
      </c>
      <c r="Z3636" t="inlineStr">
        <is>
          <t>warehouse_out</t>
        </is>
      </c>
      <c r="AA3636" t="inlineStr">
        <is>
          <t>IMP00306</t>
        </is>
      </c>
      <c r="AB3636" t="inlineStr">
        <is>
          <t>T102141</t>
        </is>
      </c>
      <c r="AC3636" s="32" t="n">
        <v>183094.03</v>
      </c>
      <c r="AD3636" s="32" t="n">
        <v>22886.75</v>
      </c>
      <c r="AE3636" s="35">
        <f>(LEFT(Y3636,4)-Parameters!$B$23)*12+MID(Y3636,6,2)-Parameters!$B$24+1</f>
        <v/>
      </c>
    </row>
    <row r="3637">
      <c r="X3637" t="inlineStr">
        <is>
          <t>L0239965</t>
        </is>
      </c>
      <c r="Y3637" t="inlineStr">
        <is>
          <t>2026-08-13</t>
        </is>
      </c>
      <c r="Z3637" t="inlineStr">
        <is>
          <t>home_use</t>
        </is>
      </c>
      <c r="AA3637" t="inlineStr">
        <is>
          <t>IMP00306</t>
        </is>
      </c>
      <c r="AB3637" t="inlineStr">
        <is>
          <t>T102141</t>
        </is>
      </c>
      <c r="AC3637" s="32" t="n">
        <v>618513.75</v>
      </c>
      <c r="AD3637" s="32" t="n">
        <v>77314.22</v>
      </c>
      <c r="AE3637" s="35">
        <f>(LEFT(Y3637,4)-Parameters!$B$23)*12+MID(Y3637,6,2)-Parameters!$B$24+1</f>
        <v/>
      </c>
    </row>
    <row r="3638">
      <c r="X3638" t="inlineStr">
        <is>
          <t>L0239966</t>
        </is>
      </c>
      <c r="Y3638" t="inlineStr">
        <is>
          <t>2026-08-13</t>
        </is>
      </c>
      <c r="Z3638" t="inlineStr">
        <is>
          <t>home_use</t>
        </is>
      </c>
      <c r="AA3638" t="inlineStr">
        <is>
          <t>IMP00306</t>
        </is>
      </c>
      <c r="AB3638" t="inlineStr">
        <is>
          <t>T102141</t>
        </is>
      </c>
      <c r="AC3638" s="32" t="n">
        <v>613381.03</v>
      </c>
      <c r="AD3638" s="32" t="n">
        <v>64405.01</v>
      </c>
      <c r="AE3638" s="35">
        <f>(LEFT(Y3638,4)-Parameters!$B$23)*12+MID(Y3638,6,2)-Parameters!$B$24+1</f>
        <v/>
      </c>
    </row>
    <row r="3639">
      <c r="X3639" t="inlineStr">
        <is>
          <t>L0240455</t>
        </is>
      </c>
      <c r="Y3639" t="inlineStr">
        <is>
          <t>2026-08-15</t>
        </is>
      </c>
      <c r="Z3639" t="inlineStr">
        <is>
          <t>home_use</t>
        </is>
      </c>
      <c r="AA3639" t="inlineStr">
        <is>
          <t>IMP00306</t>
        </is>
      </c>
      <c r="AB3639" t="inlineStr">
        <is>
          <t>T102141</t>
        </is>
      </c>
      <c r="AC3639" s="32" t="n">
        <v>359376</v>
      </c>
      <c r="AD3639" s="32" t="n">
        <v>37734.48</v>
      </c>
      <c r="AE3639" s="35">
        <f>(LEFT(Y3639,4)-Parameters!$B$23)*12+MID(Y3639,6,2)-Parameters!$B$24+1</f>
        <v/>
      </c>
    </row>
    <row r="3640">
      <c r="X3640" t="inlineStr">
        <is>
          <t>L0240456</t>
        </is>
      </c>
      <c r="Y3640" t="inlineStr">
        <is>
          <t>2026-08-15</t>
        </is>
      </c>
      <c r="Z3640" t="inlineStr">
        <is>
          <t>home_use</t>
        </is>
      </c>
      <c r="AA3640" t="inlineStr">
        <is>
          <t>IMP00306</t>
        </is>
      </c>
      <c r="AB3640" t="inlineStr">
        <is>
          <t>T102141</t>
        </is>
      </c>
      <c r="AC3640" s="32" t="n">
        <v>510299.51</v>
      </c>
      <c r="AD3640" s="32" t="n">
        <v>53581.45</v>
      </c>
      <c r="AE3640" s="35">
        <f>(LEFT(Y3640,4)-Parameters!$B$23)*12+MID(Y3640,6,2)-Parameters!$B$24+1</f>
        <v/>
      </c>
    </row>
    <row r="3641">
      <c r="X3641" t="inlineStr">
        <is>
          <t>L0240458</t>
        </is>
      </c>
      <c r="Y3641" t="inlineStr">
        <is>
          <t>2026-08-15</t>
        </is>
      </c>
      <c r="Z3641" t="inlineStr">
        <is>
          <t>home_use</t>
        </is>
      </c>
      <c r="AA3641" t="inlineStr">
        <is>
          <t>IMP00306</t>
        </is>
      </c>
      <c r="AB3641" t="inlineStr">
        <is>
          <t>T102141</t>
        </is>
      </c>
      <c r="AC3641" s="32" t="n">
        <v>133042.21</v>
      </c>
      <c r="AD3641" s="32" t="n">
        <v>13969.43</v>
      </c>
      <c r="AE3641" s="35">
        <f>(LEFT(Y3641,4)-Parameters!$B$23)*12+MID(Y3641,6,2)-Parameters!$B$24+1</f>
        <v/>
      </c>
    </row>
    <row r="3642">
      <c r="X3642" t="inlineStr">
        <is>
          <t>L0240459</t>
        </is>
      </c>
      <c r="Y3642" t="inlineStr">
        <is>
          <t>2026-08-15</t>
        </is>
      </c>
      <c r="Z3642" t="inlineStr">
        <is>
          <t>warehouse_out</t>
        </is>
      </c>
      <c r="AA3642" t="inlineStr">
        <is>
          <t>IMP00306</t>
        </is>
      </c>
      <c r="AB3642" t="inlineStr">
        <is>
          <t>T102141</t>
        </is>
      </c>
      <c r="AC3642" s="32" t="n">
        <v>977890.29</v>
      </c>
      <c r="AD3642" s="32" t="n">
        <v>122236.29</v>
      </c>
      <c r="AE3642" s="35">
        <f>(LEFT(Y3642,4)-Parameters!$B$23)*12+MID(Y3642,6,2)-Parameters!$B$24+1</f>
        <v/>
      </c>
    </row>
    <row r="3643">
      <c r="X3643" t="inlineStr">
        <is>
          <t>L0240460</t>
        </is>
      </c>
      <c r="Y3643" t="inlineStr">
        <is>
          <t>2026-08-15</t>
        </is>
      </c>
      <c r="Z3643" t="inlineStr">
        <is>
          <t>home_use</t>
        </is>
      </c>
      <c r="AA3643" t="inlineStr">
        <is>
          <t>IMP00306</t>
        </is>
      </c>
      <c r="AB3643" t="inlineStr">
        <is>
          <t>T102141</t>
        </is>
      </c>
      <c r="AC3643" s="32" t="n">
        <v>218316.94</v>
      </c>
      <c r="AD3643" s="32" t="n">
        <v>22923.28</v>
      </c>
      <c r="AE3643" s="35">
        <f>(LEFT(Y3643,4)-Parameters!$B$23)*12+MID(Y3643,6,2)-Parameters!$B$24+1</f>
        <v/>
      </c>
    </row>
    <row r="3644">
      <c r="X3644" t="inlineStr">
        <is>
          <t>L0240462</t>
        </is>
      </c>
      <c r="Y3644" t="inlineStr">
        <is>
          <t>2026-08-15</t>
        </is>
      </c>
      <c r="Z3644" t="inlineStr">
        <is>
          <t>home_use</t>
        </is>
      </c>
      <c r="AA3644" t="inlineStr">
        <is>
          <t>IMP00306</t>
        </is>
      </c>
      <c r="AB3644" t="inlineStr">
        <is>
          <t>T102141</t>
        </is>
      </c>
      <c r="AC3644" s="32" t="n">
        <v>255528.79</v>
      </c>
      <c r="AD3644" s="32" t="n">
        <v>26830.52</v>
      </c>
      <c r="AE3644" s="35">
        <f>(LEFT(Y3644,4)-Parameters!$B$23)*12+MID(Y3644,6,2)-Parameters!$B$24+1</f>
        <v/>
      </c>
    </row>
    <row r="3645">
      <c r="X3645" t="inlineStr">
        <is>
          <t>L0240680</t>
        </is>
      </c>
      <c r="Y3645" t="inlineStr">
        <is>
          <t>2026-08-16</t>
        </is>
      </c>
      <c r="Z3645" t="inlineStr">
        <is>
          <t>home_use</t>
        </is>
      </c>
      <c r="AA3645" t="inlineStr">
        <is>
          <t>IMP00306</t>
        </is>
      </c>
      <c r="AB3645" t="inlineStr">
        <is>
          <t>T102141</t>
        </is>
      </c>
      <c r="AC3645" s="32" t="n">
        <v>457835.3</v>
      </c>
      <c r="AD3645" s="32" t="n">
        <v>48072.71</v>
      </c>
      <c r="AE3645" s="35">
        <f>(LEFT(Y3645,4)-Parameters!$B$23)*12+MID(Y3645,6,2)-Parameters!$B$24+1</f>
        <v/>
      </c>
    </row>
    <row r="3646">
      <c r="X3646" t="inlineStr">
        <is>
          <t>L0240681</t>
        </is>
      </c>
      <c r="Y3646" t="inlineStr">
        <is>
          <t>2026-08-16</t>
        </is>
      </c>
      <c r="Z3646" t="inlineStr">
        <is>
          <t>home_use</t>
        </is>
      </c>
      <c r="AA3646" t="inlineStr">
        <is>
          <t>IMP00306</t>
        </is>
      </c>
      <c r="AB3646" t="inlineStr">
        <is>
          <t>T102141</t>
        </is>
      </c>
      <c r="AC3646" s="32" t="n">
        <v>575860.0699999999</v>
      </c>
      <c r="AD3646" s="32" t="n">
        <v>71982.50999999999</v>
      </c>
      <c r="AE3646" s="35">
        <f>(LEFT(Y3646,4)-Parameters!$B$23)*12+MID(Y3646,6,2)-Parameters!$B$24+1</f>
        <v/>
      </c>
    </row>
    <row r="3647">
      <c r="X3647" t="inlineStr">
        <is>
          <t>L0240684</t>
        </is>
      </c>
      <c r="Y3647" t="inlineStr">
        <is>
          <t>2026-08-16</t>
        </is>
      </c>
      <c r="Z3647" t="inlineStr">
        <is>
          <t>home_use</t>
        </is>
      </c>
      <c r="AA3647" t="inlineStr">
        <is>
          <t>IMP00306</t>
        </is>
      </c>
      <c r="AB3647" t="inlineStr">
        <is>
          <t>T102141</t>
        </is>
      </c>
      <c r="AC3647" s="32" t="n">
        <v>977182.52</v>
      </c>
      <c r="AD3647" s="32" t="n">
        <v>122147.81</v>
      </c>
      <c r="AE3647" s="35">
        <f>(LEFT(Y3647,4)-Parameters!$B$23)*12+MID(Y3647,6,2)-Parameters!$B$24+1</f>
        <v/>
      </c>
    </row>
    <row r="3648">
      <c r="X3648" t="inlineStr">
        <is>
          <t>L0240888</t>
        </is>
      </c>
      <c r="Y3648" t="inlineStr">
        <is>
          <t>2026-08-17</t>
        </is>
      </c>
      <c r="Z3648" t="inlineStr">
        <is>
          <t>home_use</t>
        </is>
      </c>
      <c r="AA3648" t="inlineStr">
        <is>
          <t>IMP00306</t>
        </is>
      </c>
      <c r="AB3648" t="inlineStr">
        <is>
          <t>T102141</t>
        </is>
      </c>
      <c r="AC3648" s="32" t="n">
        <v>346542.35</v>
      </c>
      <c r="AD3648" s="32" t="n">
        <v>36386.95</v>
      </c>
      <c r="AE3648" s="35">
        <f>(LEFT(Y3648,4)-Parameters!$B$23)*12+MID(Y3648,6,2)-Parameters!$B$24+1</f>
        <v/>
      </c>
    </row>
    <row r="3649">
      <c r="X3649" t="inlineStr">
        <is>
          <t>L0240890</t>
        </is>
      </c>
      <c r="Y3649" t="inlineStr">
        <is>
          <t>2026-08-17</t>
        </is>
      </c>
      <c r="Z3649" t="inlineStr">
        <is>
          <t>home_use</t>
        </is>
      </c>
      <c r="AA3649" t="inlineStr">
        <is>
          <t>IMP00306</t>
        </is>
      </c>
      <c r="AB3649" t="inlineStr">
        <is>
          <t>T102141</t>
        </is>
      </c>
      <c r="AC3649" s="32" t="n">
        <v>669890.6800000001</v>
      </c>
      <c r="AD3649" s="32" t="n">
        <v>70338.52</v>
      </c>
      <c r="AE3649" s="35">
        <f>(LEFT(Y3649,4)-Parameters!$B$23)*12+MID(Y3649,6,2)-Parameters!$B$24+1</f>
        <v/>
      </c>
    </row>
    <row r="3650">
      <c r="X3650" t="inlineStr">
        <is>
          <t>L0241134</t>
        </is>
      </c>
      <c r="Y3650" t="inlineStr">
        <is>
          <t>2026-08-18</t>
        </is>
      </c>
      <c r="Z3650" t="inlineStr">
        <is>
          <t>home_use</t>
        </is>
      </c>
      <c r="AA3650" t="inlineStr">
        <is>
          <t>IMP00306</t>
        </is>
      </c>
      <c r="AB3650" t="inlineStr">
        <is>
          <t>T102141</t>
        </is>
      </c>
      <c r="AC3650" s="32" t="n">
        <v>767897.1800000001</v>
      </c>
      <c r="AD3650" s="32" t="n">
        <v>80629.2</v>
      </c>
      <c r="AE3650" s="35">
        <f>(LEFT(Y3650,4)-Parameters!$B$23)*12+MID(Y3650,6,2)-Parameters!$B$24+1</f>
        <v/>
      </c>
    </row>
    <row r="3651">
      <c r="X3651" t="inlineStr">
        <is>
          <t>L0241135</t>
        </is>
      </c>
      <c r="Y3651" t="inlineStr">
        <is>
          <t>2026-08-18</t>
        </is>
      </c>
      <c r="Z3651" t="inlineStr">
        <is>
          <t>home_use</t>
        </is>
      </c>
      <c r="AA3651" t="inlineStr">
        <is>
          <t>IMP00306</t>
        </is>
      </c>
      <c r="AB3651" t="inlineStr">
        <is>
          <t>T102141</t>
        </is>
      </c>
      <c r="AC3651" s="32" t="n">
        <v>907366.33</v>
      </c>
      <c r="AD3651" s="32" t="n">
        <v>95273.46000000001</v>
      </c>
      <c r="AE3651" s="35">
        <f>(LEFT(Y3651,4)-Parameters!$B$23)*12+MID(Y3651,6,2)-Parameters!$B$24+1</f>
        <v/>
      </c>
    </row>
    <row r="3652">
      <c r="X3652" t="inlineStr">
        <is>
          <t>L0241396</t>
        </is>
      </c>
      <c r="Y3652" t="inlineStr">
        <is>
          <t>2026-08-19</t>
        </is>
      </c>
      <c r="Z3652" t="inlineStr">
        <is>
          <t>home_use</t>
        </is>
      </c>
      <c r="AA3652" t="inlineStr">
        <is>
          <t>IMP00306</t>
        </is>
      </c>
      <c r="AB3652" t="inlineStr">
        <is>
          <t>T102141</t>
        </is>
      </c>
      <c r="AC3652" s="32" t="n">
        <v>234224.58</v>
      </c>
      <c r="AD3652" s="32" t="n">
        <v>24593.58</v>
      </c>
      <c r="AE3652" s="35">
        <f>(LEFT(Y3652,4)-Parameters!$B$23)*12+MID(Y3652,6,2)-Parameters!$B$24+1</f>
        <v/>
      </c>
    </row>
    <row r="3653">
      <c r="X3653" t="inlineStr">
        <is>
          <t>L0241397</t>
        </is>
      </c>
      <c r="Y3653" t="inlineStr">
        <is>
          <t>2026-08-19</t>
        </is>
      </c>
      <c r="Z3653" t="inlineStr">
        <is>
          <t>home_use</t>
        </is>
      </c>
      <c r="AA3653" t="inlineStr">
        <is>
          <t>IMP00306</t>
        </is>
      </c>
      <c r="AB3653" t="inlineStr">
        <is>
          <t>T102141</t>
        </is>
      </c>
      <c r="AC3653" s="32" t="n">
        <v>194598.99</v>
      </c>
      <c r="AD3653" s="32" t="n">
        <v>20432.89</v>
      </c>
      <c r="AE3653" s="35">
        <f>(LEFT(Y3653,4)-Parameters!$B$23)*12+MID(Y3653,6,2)-Parameters!$B$24+1</f>
        <v/>
      </c>
    </row>
    <row r="3654">
      <c r="X3654" t="inlineStr">
        <is>
          <t>L0241398</t>
        </is>
      </c>
      <c r="Y3654" t="inlineStr">
        <is>
          <t>2026-08-19</t>
        </is>
      </c>
      <c r="Z3654" t="inlineStr">
        <is>
          <t>warehouse_out</t>
        </is>
      </c>
      <c r="AA3654" t="inlineStr">
        <is>
          <t>IMP00306</t>
        </is>
      </c>
      <c r="AB3654" t="inlineStr">
        <is>
          <t>T102141</t>
        </is>
      </c>
      <c r="AC3654" s="32" t="n">
        <v>465581.85</v>
      </c>
      <c r="AD3654" s="32" t="n">
        <v>48886.09</v>
      </c>
      <c r="AE3654" s="35">
        <f>(LEFT(Y3654,4)-Parameters!$B$23)*12+MID(Y3654,6,2)-Parameters!$B$24+1</f>
        <v/>
      </c>
    </row>
    <row r="3655">
      <c r="X3655" t="inlineStr">
        <is>
          <t>L0241400</t>
        </is>
      </c>
      <c r="Y3655" t="inlineStr">
        <is>
          <t>2026-08-19</t>
        </is>
      </c>
      <c r="Z3655" t="inlineStr">
        <is>
          <t>home_use</t>
        </is>
      </c>
      <c r="AA3655" t="inlineStr">
        <is>
          <t>IMP00306</t>
        </is>
      </c>
      <c r="AB3655" t="inlineStr">
        <is>
          <t>T102141</t>
        </is>
      </c>
      <c r="AC3655" s="32" t="n">
        <v>842106.21</v>
      </c>
      <c r="AD3655" s="32" t="n">
        <v>105263.28</v>
      </c>
      <c r="AE3655" s="35">
        <f>(LEFT(Y3655,4)-Parameters!$B$23)*12+MID(Y3655,6,2)-Parameters!$B$24+1</f>
        <v/>
      </c>
    </row>
    <row r="3656">
      <c r="X3656" t="inlineStr">
        <is>
          <t>L0241401</t>
        </is>
      </c>
      <c r="Y3656" t="inlineStr">
        <is>
          <t>2026-08-19</t>
        </is>
      </c>
      <c r="Z3656" t="inlineStr">
        <is>
          <t>home_use</t>
        </is>
      </c>
      <c r="AA3656" t="inlineStr">
        <is>
          <t>IMP00306</t>
        </is>
      </c>
      <c r="AB3656" t="inlineStr">
        <is>
          <t>T102141</t>
        </is>
      </c>
      <c r="AC3656" s="32" t="n">
        <v>1001085.66</v>
      </c>
      <c r="AD3656" s="32" t="n">
        <v>105113.99</v>
      </c>
      <c r="AE3656" s="35">
        <f>(LEFT(Y3656,4)-Parameters!$B$23)*12+MID(Y3656,6,2)-Parameters!$B$24+1</f>
        <v/>
      </c>
    </row>
    <row r="3657">
      <c r="X3657" t="inlineStr">
        <is>
          <t>L0241402</t>
        </is>
      </c>
      <c r="Y3657" t="inlineStr">
        <is>
          <t>2026-08-19</t>
        </is>
      </c>
      <c r="Z3657" t="inlineStr">
        <is>
          <t>home_use</t>
        </is>
      </c>
      <c r="AA3657" t="inlineStr">
        <is>
          <t>IMP00306</t>
        </is>
      </c>
      <c r="AB3657" t="inlineStr">
        <is>
          <t>T102141</t>
        </is>
      </c>
      <c r="AC3657" s="32" t="n">
        <v>251709.55</v>
      </c>
      <c r="AD3657" s="32" t="n">
        <v>26429.5</v>
      </c>
      <c r="AE3657" s="35">
        <f>(LEFT(Y3657,4)-Parameters!$B$23)*12+MID(Y3657,6,2)-Parameters!$B$24+1</f>
        <v/>
      </c>
    </row>
    <row r="3658">
      <c r="X3658" t="inlineStr">
        <is>
          <t>L0241403</t>
        </is>
      </c>
      <c r="Y3658" t="inlineStr">
        <is>
          <t>2026-08-19</t>
        </is>
      </c>
      <c r="Z3658" t="inlineStr">
        <is>
          <t>home_use</t>
        </is>
      </c>
      <c r="AA3658" t="inlineStr">
        <is>
          <t>IMP00306</t>
        </is>
      </c>
      <c r="AB3658" t="inlineStr">
        <is>
          <t>T102141</t>
        </is>
      </c>
      <c r="AC3658" s="32" t="n">
        <v>219118.68</v>
      </c>
      <c r="AD3658" s="32" t="n">
        <v>27389.83</v>
      </c>
      <c r="AE3658" s="35">
        <f>(LEFT(Y3658,4)-Parameters!$B$23)*12+MID(Y3658,6,2)-Parameters!$B$24+1</f>
        <v/>
      </c>
    </row>
    <row r="3659">
      <c r="X3659" t="inlineStr">
        <is>
          <t>L0241404</t>
        </is>
      </c>
      <c r="Y3659" t="inlineStr">
        <is>
          <t>2026-08-19</t>
        </is>
      </c>
      <c r="Z3659" t="inlineStr">
        <is>
          <t>home_use</t>
        </is>
      </c>
      <c r="AA3659" t="inlineStr">
        <is>
          <t>IMP00306</t>
        </is>
      </c>
      <c r="AB3659" t="inlineStr">
        <is>
          <t>T102141</t>
        </is>
      </c>
      <c r="AC3659" s="32" t="n">
        <v>143977.24</v>
      </c>
      <c r="AD3659" s="32" t="n">
        <v>15117.61</v>
      </c>
      <c r="AE3659" s="35">
        <f>(LEFT(Y3659,4)-Parameters!$B$23)*12+MID(Y3659,6,2)-Parameters!$B$24+1</f>
        <v/>
      </c>
    </row>
    <row r="3660">
      <c r="X3660" t="inlineStr">
        <is>
          <t>L0241405</t>
        </is>
      </c>
      <c r="Y3660" t="inlineStr">
        <is>
          <t>2026-08-19</t>
        </is>
      </c>
      <c r="Z3660" t="inlineStr">
        <is>
          <t>home_use</t>
        </is>
      </c>
      <c r="AA3660" t="inlineStr">
        <is>
          <t>IMP00306</t>
        </is>
      </c>
      <c r="AB3660" t="inlineStr">
        <is>
          <t>T102141</t>
        </is>
      </c>
      <c r="AC3660" s="32" t="n">
        <v>892490.51</v>
      </c>
      <c r="AD3660" s="32" t="n">
        <v>93711.5</v>
      </c>
      <c r="AE3660" s="35">
        <f>(LEFT(Y3660,4)-Parameters!$B$23)*12+MID(Y3660,6,2)-Parameters!$B$24+1</f>
        <v/>
      </c>
    </row>
    <row r="3661">
      <c r="X3661" t="inlineStr">
        <is>
          <t>L0241654</t>
        </is>
      </c>
      <c r="Y3661" t="inlineStr">
        <is>
          <t>2026-08-20</t>
        </is>
      </c>
      <c r="Z3661" t="inlineStr">
        <is>
          <t>home_use</t>
        </is>
      </c>
      <c r="AA3661" t="inlineStr">
        <is>
          <t>IMP00306</t>
        </is>
      </c>
      <c r="AB3661" t="inlineStr">
        <is>
          <t>T102141</t>
        </is>
      </c>
      <c r="AC3661" s="32" t="n">
        <v>422986.58</v>
      </c>
      <c r="AD3661" s="32" t="n">
        <v>52873.32</v>
      </c>
      <c r="AE3661" s="35">
        <f>(LEFT(Y3661,4)-Parameters!$B$23)*12+MID(Y3661,6,2)-Parameters!$B$24+1</f>
        <v/>
      </c>
    </row>
    <row r="3662">
      <c r="X3662" t="inlineStr">
        <is>
          <t>L0241914</t>
        </is>
      </c>
      <c r="Y3662" t="inlineStr">
        <is>
          <t>2026-08-21</t>
        </is>
      </c>
      <c r="Z3662" t="inlineStr">
        <is>
          <t>home_use</t>
        </is>
      </c>
      <c r="AA3662" t="inlineStr">
        <is>
          <t>IMP00306</t>
        </is>
      </c>
      <c r="AB3662" t="inlineStr">
        <is>
          <t>T102141</t>
        </is>
      </c>
      <c r="AC3662" s="32" t="n">
        <v>809312.54</v>
      </c>
      <c r="AD3662" s="32" t="n">
        <v>84977.82000000001</v>
      </c>
      <c r="AE3662" s="35">
        <f>(LEFT(Y3662,4)-Parameters!$B$23)*12+MID(Y3662,6,2)-Parameters!$B$24+1</f>
        <v/>
      </c>
    </row>
    <row r="3663">
      <c r="X3663" t="inlineStr">
        <is>
          <t>L0241917</t>
        </is>
      </c>
      <c r="Y3663" t="inlineStr">
        <is>
          <t>2026-08-21</t>
        </is>
      </c>
      <c r="Z3663" t="inlineStr">
        <is>
          <t>home_use</t>
        </is>
      </c>
      <c r="AA3663" t="inlineStr">
        <is>
          <t>IMP00306</t>
        </is>
      </c>
      <c r="AB3663" t="inlineStr">
        <is>
          <t>T102141</t>
        </is>
      </c>
      <c r="AC3663" s="32" t="n">
        <v>746711.58</v>
      </c>
      <c r="AD3663" s="32" t="n">
        <v>78404.72</v>
      </c>
      <c r="AE3663" s="35">
        <f>(LEFT(Y3663,4)-Parameters!$B$23)*12+MID(Y3663,6,2)-Parameters!$B$24+1</f>
        <v/>
      </c>
    </row>
    <row r="3664">
      <c r="X3664" t="inlineStr">
        <is>
          <t>L0241918</t>
        </is>
      </c>
      <c r="Y3664" t="inlineStr">
        <is>
          <t>2026-08-21</t>
        </is>
      </c>
      <c r="Z3664" t="inlineStr">
        <is>
          <t>home_use</t>
        </is>
      </c>
      <c r="AA3664" t="inlineStr">
        <is>
          <t>IMP00306</t>
        </is>
      </c>
      <c r="AB3664" t="inlineStr">
        <is>
          <t>T102141</t>
        </is>
      </c>
      <c r="AC3664" s="32" t="n">
        <v>497075.98</v>
      </c>
      <c r="AD3664" s="32" t="n">
        <v>52192.98</v>
      </c>
      <c r="AE3664" s="35">
        <f>(LEFT(Y3664,4)-Parameters!$B$23)*12+MID(Y3664,6,2)-Parameters!$B$24+1</f>
        <v/>
      </c>
    </row>
    <row r="3665">
      <c r="X3665" t="inlineStr">
        <is>
          <t>L0241919</t>
        </is>
      </c>
      <c r="Y3665" t="inlineStr">
        <is>
          <t>2026-08-21</t>
        </is>
      </c>
      <c r="Z3665" t="inlineStr">
        <is>
          <t>home_use</t>
        </is>
      </c>
      <c r="AA3665" t="inlineStr">
        <is>
          <t>IMP00306</t>
        </is>
      </c>
      <c r="AB3665" t="inlineStr">
        <is>
          <t>T102141</t>
        </is>
      </c>
      <c r="AC3665" s="32" t="n">
        <v>249729.99</v>
      </c>
      <c r="AD3665" s="32" t="n">
        <v>26221.65</v>
      </c>
      <c r="AE3665" s="35">
        <f>(LEFT(Y3665,4)-Parameters!$B$23)*12+MID(Y3665,6,2)-Parameters!$B$24+1</f>
        <v/>
      </c>
    </row>
    <row r="3666">
      <c r="X3666" t="inlineStr">
        <is>
          <t>L0241922</t>
        </is>
      </c>
      <c r="Y3666" t="inlineStr">
        <is>
          <t>2026-08-21</t>
        </is>
      </c>
      <c r="Z3666" t="inlineStr">
        <is>
          <t>home_use</t>
        </is>
      </c>
      <c r="AA3666" t="inlineStr">
        <is>
          <t>IMP00306</t>
        </is>
      </c>
      <c r="AB3666" t="inlineStr">
        <is>
          <t>T102141</t>
        </is>
      </c>
      <c r="AC3666" s="32" t="n">
        <v>333026.65</v>
      </c>
      <c r="AD3666" s="32" t="n">
        <v>34967.8</v>
      </c>
      <c r="AE3666" s="35">
        <f>(LEFT(Y3666,4)-Parameters!$B$23)*12+MID(Y3666,6,2)-Parameters!$B$24+1</f>
        <v/>
      </c>
    </row>
    <row r="3667">
      <c r="X3667" t="inlineStr">
        <is>
          <t>L0242148</t>
        </is>
      </c>
      <c r="Y3667" t="inlineStr">
        <is>
          <t>2026-08-22</t>
        </is>
      </c>
      <c r="Z3667" t="inlineStr">
        <is>
          <t>home_use</t>
        </is>
      </c>
      <c r="AA3667" t="inlineStr">
        <is>
          <t>IMP00306</t>
        </is>
      </c>
      <c r="AB3667" t="inlineStr">
        <is>
          <t>T102141</t>
        </is>
      </c>
      <c r="AC3667" s="32" t="n">
        <v>112329.46</v>
      </c>
      <c r="AD3667" s="32" t="n">
        <v>14041.18</v>
      </c>
      <c r="AE3667" s="35">
        <f>(LEFT(Y3667,4)-Parameters!$B$23)*12+MID(Y3667,6,2)-Parameters!$B$24+1</f>
        <v/>
      </c>
    </row>
    <row r="3668">
      <c r="X3668" t="inlineStr">
        <is>
          <t>L0242149</t>
        </is>
      </c>
      <c r="Y3668" t="inlineStr">
        <is>
          <t>2026-08-22</t>
        </is>
      </c>
      <c r="Z3668" t="inlineStr">
        <is>
          <t>home_use</t>
        </is>
      </c>
      <c r="AA3668" t="inlineStr">
        <is>
          <t>IMP00306</t>
        </is>
      </c>
      <c r="AB3668" t="inlineStr">
        <is>
          <t>T102141</t>
        </is>
      </c>
      <c r="AC3668" s="32" t="n">
        <v>185414.66</v>
      </c>
      <c r="AD3668" s="32" t="n">
        <v>23176.83</v>
      </c>
      <c r="AE3668" s="35">
        <f>(LEFT(Y3668,4)-Parameters!$B$23)*12+MID(Y3668,6,2)-Parameters!$B$24+1</f>
        <v/>
      </c>
    </row>
    <row r="3669">
      <c r="X3669" t="inlineStr">
        <is>
          <t>L0242150</t>
        </is>
      </c>
      <c r="Y3669" t="inlineStr">
        <is>
          <t>2026-08-22</t>
        </is>
      </c>
      <c r="Z3669" t="inlineStr">
        <is>
          <t>home_use</t>
        </is>
      </c>
      <c r="AA3669" t="inlineStr">
        <is>
          <t>IMP00306</t>
        </is>
      </c>
      <c r="AB3669" t="inlineStr">
        <is>
          <t>T102141</t>
        </is>
      </c>
      <c r="AC3669" s="32" t="n">
        <v>326139.35</v>
      </c>
      <c r="AD3669" s="32" t="n">
        <v>34244.63</v>
      </c>
      <c r="AE3669" s="35">
        <f>(LEFT(Y3669,4)-Parameters!$B$23)*12+MID(Y3669,6,2)-Parameters!$B$24+1</f>
        <v/>
      </c>
    </row>
    <row r="3670">
      <c r="X3670" t="inlineStr">
        <is>
          <t>L0242151</t>
        </is>
      </c>
      <c r="Y3670" t="inlineStr">
        <is>
          <t>2026-08-22</t>
        </is>
      </c>
      <c r="Z3670" t="inlineStr">
        <is>
          <t>home_use</t>
        </is>
      </c>
      <c r="AA3670" t="inlineStr">
        <is>
          <t>IMP00306</t>
        </is>
      </c>
      <c r="AB3670" t="inlineStr">
        <is>
          <t>T102141</t>
        </is>
      </c>
      <c r="AC3670" s="32" t="n">
        <v>381876.7</v>
      </c>
      <c r="AD3670" s="32" t="n">
        <v>40097.05</v>
      </c>
      <c r="AE3670" s="35">
        <f>(LEFT(Y3670,4)-Parameters!$B$23)*12+MID(Y3670,6,2)-Parameters!$B$24+1</f>
        <v/>
      </c>
    </row>
    <row r="3671">
      <c r="X3671" t="inlineStr">
        <is>
          <t>L0242152</t>
        </is>
      </c>
      <c r="Y3671" t="inlineStr">
        <is>
          <t>2026-08-22</t>
        </is>
      </c>
      <c r="Z3671" t="inlineStr">
        <is>
          <t>home_use</t>
        </is>
      </c>
      <c r="AA3671" t="inlineStr">
        <is>
          <t>IMP00306</t>
        </is>
      </c>
      <c r="AB3671" t="inlineStr">
        <is>
          <t>T102141</t>
        </is>
      </c>
      <c r="AC3671" s="32" t="n">
        <v>415026.3</v>
      </c>
      <c r="AD3671" s="32" t="n">
        <v>43577.76</v>
      </c>
      <c r="AE3671" s="35">
        <f>(LEFT(Y3671,4)-Parameters!$B$23)*12+MID(Y3671,6,2)-Parameters!$B$24+1</f>
        <v/>
      </c>
    </row>
    <row r="3672">
      <c r="X3672" t="inlineStr">
        <is>
          <t>L0242398</t>
        </is>
      </c>
      <c r="Y3672" t="inlineStr">
        <is>
          <t>2026-08-23</t>
        </is>
      </c>
      <c r="Z3672" t="inlineStr">
        <is>
          <t>home_use</t>
        </is>
      </c>
      <c r="AA3672" t="inlineStr">
        <is>
          <t>IMP00306</t>
        </is>
      </c>
      <c r="AB3672" t="inlineStr">
        <is>
          <t>T102141</t>
        </is>
      </c>
      <c r="AC3672" s="32" t="n">
        <v>446397.45</v>
      </c>
      <c r="AD3672" s="32" t="n">
        <v>46871.73</v>
      </c>
      <c r="AE3672" s="35">
        <f>(LEFT(Y3672,4)-Parameters!$B$23)*12+MID(Y3672,6,2)-Parameters!$B$24+1</f>
        <v/>
      </c>
    </row>
    <row r="3673">
      <c r="X3673" t="inlineStr">
        <is>
          <t>L0250208</t>
        </is>
      </c>
      <c r="Y3673" t="inlineStr">
        <is>
          <t>2026-08-23</t>
        </is>
      </c>
      <c r="Z3673" t="inlineStr">
        <is>
          <t>home_use</t>
        </is>
      </c>
      <c r="AA3673" t="inlineStr">
        <is>
          <t>IMP00306</t>
        </is>
      </c>
      <c r="AB3673" t="inlineStr">
        <is>
          <t>T102141</t>
        </is>
      </c>
      <c r="AC3673" s="32" t="n">
        <v>34804.08</v>
      </c>
      <c r="AD3673" s="32" t="n">
        <v>4350.51</v>
      </c>
      <c r="AE3673" s="35">
        <f>(LEFT(Y3673,4)-Parameters!$B$23)*12+MID(Y3673,6,2)-Parameters!$B$24+1</f>
        <v/>
      </c>
    </row>
    <row r="3674">
      <c r="X3674" t="inlineStr">
        <is>
          <t>L0242641</t>
        </is>
      </c>
      <c r="Y3674" t="inlineStr">
        <is>
          <t>2026-08-24</t>
        </is>
      </c>
      <c r="Z3674" t="inlineStr">
        <is>
          <t>home_use</t>
        </is>
      </c>
      <c r="AA3674" t="inlineStr">
        <is>
          <t>IMP00306</t>
        </is>
      </c>
      <c r="AB3674" t="inlineStr">
        <is>
          <t>T102141</t>
        </is>
      </c>
      <c r="AC3674" s="32" t="n">
        <v>489434.27</v>
      </c>
      <c r="AD3674" s="32" t="n">
        <v>51390.6</v>
      </c>
      <c r="AE3674" s="35">
        <f>(LEFT(Y3674,4)-Parameters!$B$23)*12+MID(Y3674,6,2)-Parameters!$B$24+1</f>
        <v/>
      </c>
    </row>
    <row r="3675">
      <c r="X3675" t="inlineStr">
        <is>
          <t>L0242851</t>
        </is>
      </c>
      <c r="Y3675" t="inlineStr">
        <is>
          <t>2026-08-25</t>
        </is>
      </c>
      <c r="Z3675" t="inlineStr">
        <is>
          <t>home_use</t>
        </is>
      </c>
      <c r="AA3675" t="inlineStr">
        <is>
          <t>IMP00306</t>
        </is>
      </c>
      <c r="AB3675" t="inlineStr">
        <is>
          <t>T102141</t>
        </is>
      </c>
      <c r="AC3675" s="32" t="n">
        <v>1020702.5</v>
      </c>
      <c r="AD3675" s="32" t="n">
        <v>107173.76</v>
      </c>
      <c r="AE3675" s="35">
        <f>(LEFT(Y3675,4)-Parameters!$B$23)*12+MID(Y3675,6,2)-Parameters!$B$24+1</f>
        <v/>
      </c>
    </row>
    <row r="3676">
      <c r="X3676" t="inlineStr">
        <is>
          <t>L0243106</t>
        </is>
      </c>
      <c r="Y3676" t="inlineStr">
        <is>
          <t>2026-08-26</t>
        </is>
      </c>
      <c r="Z3676" t="inlineStr">
        <is>
          <t>home_use</t>
        </is>
      </c>
      <c r="AA3676" t="inlineStr">
        <is>
          <t>IMP00306</t>
        </is>
      </c>
      <c r="AB3676" t="inlineStr">
        <is>
          <t>T102141</t>
        </is>
      </c>
      <c r="AC3676" s="32" t="n">
        <v>210055.73</v>
      </c>
      <c r="AD3676" s="32" t="n">
        <v>22055.85</v>
      </c>
      <c r="AE3676" s="35">
        <f>(LEFT(Y3676,4)-Parameters!$B$23)*12+MID(Y3676,6,2)-Parameters!$B$24+1</f>
        <v/>
      </c>
    </row>
    <row r="3677">
      <c r="X3677" t="inlineStr">
        <is>
          <t>L0243107</t>
        </is>
      </c>
      <c r="Y3677" t="inlineStr">
        <is>
          <t>2026-08-26</t>
        </is>
      </c>
      <c r="Z3677" t="inlineStr">
        <is>
          <t>home_use</t>
        </is>
      </c>
      <c r="AA3677" t="inlineStr">
        <is>
          <t>IMP00306</t>
        </is>
      </c>
      <c r="AB3677" t="inlineStr">
        <is>
          <t>T102141</t>
        </is>
      </c>
      <c r="AC3677" s="32" t="n">
        <v>208685.46</v>
      </c>
      <c r="AD3677" s="32" t="n">
        <v>21911.97</v>
      </c>
      <c r="AE3677" s="35">
        <f>(LEFT(Y3677,4)-Parameters!$B$23)*12+MID(Y3677,6,2)-Parameters!$B$24+1</f>
        <v/>
      </c>
    </row>
    <row r="3678">
      <c r="X3678" t="inlineStr">
        <is>
          <t>L0243108</t>
        </is>
      </c>
      <c r="Y3678" t="inlineStr">
        <is>
          <t>2026-08-26</t>
        </is>
      </c>
      <c r="Z3678" t="inlineStr">
        <is>
          <t>home_use</t>
        </is>
      </c>
      <c r="AA3678" t="inlineStr">
        <is>
          <t>IMP00306</t>
        </is>
      </c>
      <c r="AB3678" t="inlineStr">
        <is>
          <t>T102141</t>
        </is>
      </c>
      <c r="AC3678" s="32" t="n">
        <v>247271.34</v>
      </c>
      <c r="AD3678" s="32" t="n">
        <v>25963.49</v>
      </c>
      <c r="AE3678" s="35">
        <f>(LEFT(Y3678,4)-Parameters!$B$23)*12+MID(Y3678,6,2)-Parameters!$B$24+1</f>
        <v/>
      </c>
    </row>
    <row r="3679">
      <c r="X3679" t="inlineStr">
        <is>
          <t>L0243546</t>
        </is>
      </c>
      <c r="Y3679" t="inlineStr">
        <is>
          <t>2026-08-28</t>
        </is>
      </c>
      <c r="Z3679" t="inlineStr">
        <is>
          <t>home_use</t>
        </is>
      </c>
      <c r="AA3679" t="inlineStr">
        <is>
          <t>IMP00306</t>
        </is>
      </c>
      <c r="AB3679" t="inlineStr">
        <is>
          <t>T102141</t>
        </is>
      </c>
      <c r="AC3679" s="32" t="n">
        <v>798916.96</v>
      </c>
      <c r="AD3679" s="32" t="n">
        <v>99864.62</v>
      </c>
      <c r="AE3679" s="35">
        <f>(LEFT(Y3679,4)-Parameters!$B$23)*12+MID(Y3679,6,2)-Parameters!$B$24+1</f>
        <v/>
      </c>
    </row>
    <row r="3680">
      <c r="X3680" t="inlineStr">
        <is>
          <t>L0243549</t>
        </is>
      </c>
      <c r="Y3680" t="inlineStr">
        <is>
          <t>2026-08-28</t>
        </is>
      </c>
      <c r="Z3680" t="inlineStr">
        <is>
          <t>home_use</t>
        </is>
      </c>
      <c r="AA3680" t="inlineStr">
        <is>
          <t>IMP00306</t>
        </is>
      </c>
      <c r="AB3680" t="inlineStr">
        <is>
          <t>T102141</t>
        </is>
      </c>
      <c r="AC3680" s="32" t="n">
        <v>118733.98</v>
      </c>
      <c r="AD3680" s="32" t="n">
        <v>14841.75</v>
      </c>
      <c r="AE3680" s="35">
        <f>(LEFT(Y3680,4)-Parameters!$B$23)*12+MID(Y3680,6,2)-Parameters!$B$24+1</f>
        <v/>
      </c>
    </row>
    <row r="3681">
      <c r="X3681" t="inlineStr">
        <is>
          <t>L0243552</t>
        </is>
      </c>
      <c r="Y3681" t="inlineStr">
        <is>
          <t>2026-08-28</t>
        </is>
      </c>
      <c r="Z3681" t="inlineStr">
        <is>
          <t>home_use</t>
        </is>
      </c>
      <c r="AA3681" t="inlineStr">
        <is>
          <t>IMP00306</t>
        </is>
      </c>
      <c r="AB3681" t="inlineStr">
        <is>
          <t>T102141</t>
        </is>
      </c>
      <c r="AC3681" s="32" t="n">
        <v>213012.28</v>
      </c>
      <c r="AD3681" s="32" t="n">
        <v>22366.29</v>
      </c>
      <c r="AE3681" s="35">
        <f>(LEFT(Y3681,4)-Parameters!$B$23)*12+MID(Y3681,6,2)-Parameters!$B$24+1</f>
        <v/>
      </c>
    </row>
    <row r="3682">
      <c r="X3682" t="inlineStr">
        <is>
          <t>L0243782</t>
        </is>
      </c>
      <c r="Y3682" t="inlineStr">
        <is>
          <t>2026-09-01</t>
        </is>
      </c>
      <c r="Z3682" t="inlineStr">
        <is>
          <t>home_use</t>
        </is>
      </c>
      <c r="AA3682" t="inlineStr">
        <is>
          <t>IMP00306</t>
        </is>
      </c>
      <c r="AB3682" t="inlineStr">
        <is>
          <t>T102141</t>
        </is>
      </c>
      <c r="AC3682" s="32" t="n">
        <v>502247.77</v>
      </c>
      <c r="AD3682" s="32" t="n">
        <v>52736.02</v>
      </c>
      <c r="AE3682" s="35">
        <f>(LEFT(Y3682,4)-Parameters!$B$23)*12+MID(Y3682,6,2)-Parameters!$B$24+1</f>
        <v/>
      </c>
    </row>
    <row r="3683">
      <c r="X3683" t="inlineStr">
        <is>
          <t>L0243785</t>
        </is>
      </c>
      <c r="Y3683" t="inlineStr">
        <is>
          <t>2026-09-01</t>
        </is>
      </c>
      <c r="Z3683" t="inlineStr">
        <is>
          <t>home_use</t>
        </is>
      </c>
      <c r="AA3683" t="inlineStr">
        <is>
          <t>IMP00306</t>
        </is>
      </c>
      <c r="AB3683" t="inlineStr">
        <is>
          <t>T102141</t>
        </is>
      </c>
      <c r="AC3683" s="32" t="n">
        <v>1267207.24</v>
      </c>
      <c r="AD3683" s="32" t="n">
        <v>133056.76</v>
      </c>
      <c r="AE3683" s="35">
        <f>(LEFT(Y3683,4)-Parameters!$B$23)*12+MID(Y3683,6,2)-Parameters!$B$24+1</f>
        <v/>
      </c>
    </row>
    <row r="3684">
      <c r="X3684" t="inlineStr">
        <is>
          <t>L0244021</t>
        </is>
      </c>
      <c r="Y3684" t="inlineStr">
        <is>
          <t>2026-09-02</t>
        </is>
      </c>
      <c r="Z3684" t="inlineStr">
        <is>
          <t>home_use</t>
        </is>
      </c>
      <c r="AA3684" t="inlineStr">
        <is>
          <t>IMP00306</t>
        </is>
      </c>
      <c r="AB3684" t="inlineStr">
        <is>
          <t>T102141</t>
        </is>
      </c>
      <c r="AC3684" s="32" t="n">
        <v>825416.87</v>
      </c>
      <c r="AD3684" s="32" t="n">
        <v>86668.77</v>
      </c>
      <c r="AE3684" s="35">
        <f>(LEFT(Y3684,4)-Parameters!$B$23)*12+MID(Y3684,6,2)-Parameters!$B$24+1</f>
        <v/>
      </c>
    </row>
    <row r="3685">
      <c r="X3685" t="inlineStr">
        <is>
          <t>L0244022</t>
        </is>
      </c>
      <c r="Y3685" t="inlineStr">
        <is>
          <t>2026-09-02</t>
        </is>
      </c>
      <c r="Z3685" t="inlineStr">
        <is>
          <t>home_use</t>
        </is>
      </c>
      <c r="AA3685" t="inlineStr">
        <is>
          <t>IMP00306</t>
        </is>
      </c>
      <c r="AB3685" t="inlineStr">
        <is>
          <t>T102141</t>
        </is>
      </c>
      <c r="AC3685" s="32" t="n">
        <v>497042.58</v>
      </c>
      <c r="AD3685" s="32" t="n">
        <v>62130.32</v>
      </c>
      <c r="AE3685" s="35">
        <f>(LEFT(Y3685,4)-Parameters!$B$23)*12+MID(Y3685,6,2)-Parameters!$B$24+1</f>
        <v/>
      </c>
    </row>
    <row r="3686">
      <c r="X3686" t="inlineStr">
        <is>
          <t>L0244023</t>
        </is>
      </c>
      <c r="Y3686" t="inlineStr">
        <is>
          <t>2026-09-02</t>
        </is>
      </c>
      <c r="Z3686" t="inlineStr">
        <is>
          <t>home_use</t>
        </is>
      </c>
      <c r="AA3686" t="inlineStr">
        <is>
          <t>IMP00306</t>
        </is>
      </c>
      <c r="AB3686" t="inlineStr">
        <is>
          <t>T102141</t>
        </is>
      </c>
      <c r="AC3686" s="32" t="n">
        <v>520359.64</v>
      </c>
      <c r="AD3686" s="32" t="n">
        <v>54637.76</v>
      </c>
      <c r="AE3686" s="35">
        <f>(LEFT(Y3686,4)-Parameters!$B$23)*12+MID(Y3686,6,2)-Parameters!$B$24+1</f>
        <v/>
      </c>
    </row>
    <row r="3687">
      <c r="X3687" t="inlineStr">
        <is>
          <t>L0244261</t>
        </is>
      </c>
      <c r="Y3687" t="inlineStr">
        <is>
          <t>2026-09-03</t>
        </is>
      </c>
      <c r="Z3687" t="inlineStr">
        <is>
          <t>home_use</t>
        </is>
      </c>
      <c r="AA3687" t="inlineStr">
        <is>
          <t>IMP00306</t>
        </is>
      </c>
      <c r="AB3687" t="inlineStr">
        <is>
          <t>T102141</t>
        </is>
      </c>
      <c r="AC3687" s="32" t="n">
        <v>247105.57</v>
      </c>
      <c r="AD3687" s="32" t="n">
        <v>25946.09</v>
      </c>
      <c r="AE3687" s="35">
        <f>(LEFT(Y3687,4)-Parameters!$B$23)*12+MID(Y3687,6,2)-Parameters!$B$24+1</f>
        <v/>
      </c>
    </row>
    <row r="3688">
      <c r="X3688" t="inlineStr">
        <is>
          <t>L0244262</t>
        </is>
      </c>
      <c r="Y3688" t="inlineStr">
        <is>
          <t>2026-09-03</t>
        </is>
      </c>
      <c r="Z3688" t="inlineStr">
        <is>
          <t>home_use</t>
        </is>
      </c>
      <c r="AA3688" t="inlineStr">
        <is>
          <t>IMP00306</t>
        </is>
      </c>
      <c r="AB3688" t="inlineStr">
        <is>
          <t>T102141</t>
        </is>
      </c>
      <c r="AC3688" s="32" t="n">
        <v>595278.49</v>
      </c>
      <c r="AD3688" s="32" t="n">
        <v>74409.81</v>
      </c>
      <c r="AE3688" s="35">
        <f>(LEFT(Y3688,4)-Parameters!$B$23)*12+MID(Y3688,6,2)-Parameters!$B$24+1</f>
        <v/>
      </c>
    </row>
    <row r="3689">
      <c r="X3689" t="inlineStr">
        <is>
          <t>L0244495</t>
        </is>
      </c>
      <c r="Y3689" t="inlineStr">
        <is>
          <t>2026-09-04</t>
        </is>
      </c>
      <c r="Z3689" t="inlineStr">
        <is>
          <t>home_use</t>
        </is>
      </c>
      <c r="AA3689" t="inlineStr">
        <is>
          <t>IMP00306</t>
        </is>
      </c>
      <c r="AB3689" t="inlineStr">
        <is>
          <t>T102141</t>
        </is>
      </c>
      <c r="AC3689" s="32" t="n">
        <v>349780.32</v>
      </c>
      <c r="AD3689" s="32" t="n">
        <v>36726.93</v>
      </c>
      <c r="AE3689" s="35">
        <f>(LEFT(Y3689,4)-Parameters!$B$23)*12+MID(Y3689,6,2)-Parameters!$B$24+1</f>
        <v/>
      </c>
    </row>
    <row r="3690">
      <c r="X3690" t="inlineStr">
        <is>
          <t>L0244496</t>
        </is>
      </c>
      <c r="Y3690" t="inlineStr">
        <is>
          <t>2026-09-04</t>
        </is>
      </c>
      <c r="Z3690" t="inlineStr">
        <is>
          <t>home_use</t>
        </is>
      </c>
      <c r="AA3690" t="inlineStr">
        <is>
          <t>IMP00306</t>
        </is>
      </c>
      <c r="AB3690" t="inlineStr">
        <is>
          <t>T102141</t>
        </is>
      </c>
      <c r="AC3690" s="32" t="n">
        <v>232578.69</v>
      </c>
      <c r="AD3690" s="32" t="n">
        <v>24420.76</v>
      </c>
      <c r="AE3690" s="35">
        <f>(LEFT(Y3690,4)-Parameters!$B$23)*12+MID(Y3690,6,2)-Parameters!$B$24+1</f>
        <v/>
      </c>
    </row>
    <row r="3691">
      <c r="X3691" t="inlineStr">
        <is>
          <t>L0244497</t>
        </is>
      </c>
      <c r="Y3691" t="inlineStr">
        <is>
          <t>2026-09-04</t>
        </is>
      </c>
      <c r="Z3691" t="inlineStr">
        <is>
          <t>home_use</t>
        </is>
      </c>
      <c r="AA3691" t="inlineStr">
        <is>
          <t>IMP00306</t>
        </is>
      </c>
      <c r="AB3691" t="inlineStr">
        <is>
          <t>T102141</t>
        </is>
      </c>
      <c r="AC3691" s="32" t="n">
        <v>554222.24</v>
      </c>
      <c r="AD3691" s="32" t="n">
        <v>58193.33</v>
      </c>
      <c r="AE3691" s="35">
        <f>(LEFT(Y3691,4)-Parameters!$B$23)*12+MID(Y3691,6,2)-Parameters!$B$24+1</f>
        <v/>
      </c>
    </row>
    <row r="3692">
      <c r="X3692" t="inlineStr">
        <is>
          <t>L0244498</t>
        </is>
      </c>
      <c r="Y3692" t="inlineStr">
        <is>
          <t>2026-09-04</t>
        </is>
      </c>
      <c r="Z3692" t="inlineStr">
        <is>
          <t>home_use</t>
        </is>
      </c>
      <c r="AA3692" t="inlineStr">
        <is>
          <t>IMP00306</t>
        </is>
      </c>
      <c r="AB3692" t="inlineStr">
        <is>
          <t>T102141</t>
        </is>
      </c>
      <c r="AC3692" s="32" t="n">
        <v>844476.65</v>
      </c>
      <c r="AD3692" s="32" t="n">
        <v>88670.05</v>
      </c>
      <c r="AE3692" s="35">
        <f>(LEFT(Y3692,4)-Parameters!$B$23)*12+MID(Y3692,6,2)-Parameters!$B$24+1</f>
        <v/>
      </c>
    </row>
    <row r="3693">
      <c r="X3693" t="inlineStr">
        <is>
          <t>L0244499</t>
        </is>
      </c>
      <c r="Y3693" t="inlineStr">
        <is>
          <t>2026-09-04</t>
        </is>
      </c>
      <c r="Z3693" t="inlineStr">
        <is>
          <t>home_use</t>
        </is>
      </c>
      <c r="AA3693" t="inlineStr">
        <is>
          <t>IMP00306</t>
        </is>
      </c>
      <c r="AB3693" t="inlineStr">
        <is>
          <t>T102141</t>
        </is>
      </c>
      <c r="AC3693" s="32" t="n">
        <v>306857.18</v>
      </c>
      <c r="AD3693" s="32" t="n">
        <v>32220</v>
      </c>
      <c r="AE3693" s="35">
        <f>(LEFT(Y3693,4)-Parameters!$B$23)*12+MID(Y3693,6,2)-Parameters!$B$24+1</f>
        <v/>
      </c>
    </row>
    <row r="3694">
      <c r="X3694" t="inlineStr">
        <is>
          <t>L0244726</t>
        </is>
      </c>
      <c r="Y3694" t="inlineStr">
        <is>
          <t>2026-09-05</t>
        </is>
      </c>
      <c r="Z3694" t="inlineStr">
        <is>
          <t>home_use</t>
        </is>
      </c>
      <c r="AA3694" t="inlineStr">
        <is>
          <t>IMP00306</t>
        </is>
      </c>
      <c r="AB3694" t="inlineStr">
        <is>
          <t>T102141</t>
        </is>
      </c>
      <c r="AC3694" s="32" t="n">
        <v>305348.27</v>
      </c>
      <c r="AD3694" s="32" t="n">
        <v>32061.57</v>
      </c>
      <c r="AE3694" s="35">
        <f>(LEFT(Y3694,4)-Parameters!$B$23)*12+MID(Y3694,6,2)-Parameters!$B$24+1</f>
        <v/>
      </c>
    </row>
    <row r="3695">
      <c r="X3695" t="inlineStr">
        <is>
          <t>L0244728</t>
        </is>
      </c>
      <c r="Y3695" t="inlineStr">
        <is>
          <t>2026-09-05</t>
        </is>
      </c>
      <c r="Z3695" t="inlineStr">
        <is>
          <t>home_use</t>
        </is>
      </c>
      <c r="AA3695" t="inlineStr">
        <is>
          <t>IMP00306</t>
        </is>
      </c>
      <c r="AB3695" t="inlineStr">
        <is>
          <t>T102141</t>
        </is>
      </c>
      <c r="AC3695" s="32" t="n">
        <v>2119307.45</v>
      </c>
      <c r="AD3695" s="32" t="n">
        <v>264913.43</v>
      </c>
      <c r="AE3695" s="35">
        <f>(LEFT(Y3695,4)-Parameters!$B$23)*12+MID(Y3695,6,2)-Parameters!$B$24+1</f>
        <v/>
      </c>
    </row>
    <row r="3696">
      <c r="X3696" t="inlineStr">
        <is>
          <t>L0244970</t>
        </is>
      </c>
      <c r="Y3696" t="inlineStr">
        <is>
          <t>2026-09-06</t>
        </is>
      </c>
      <c r="Z3696" t="inlineStr">
        <is>
          <t>home_use</t>
        </is>
      </c>
      <c r="AA3696" t="inlineStr">
        <is>
          <t>IMP00306</t>
        </is>
      </c>
      <c r="AB3696" t="inlineStr">
        <is>
          <t>T102141</t>
        </is>
      </c>
      <c r="AC3696" s="32" t="n">
        <v>409869.63</v>
      </c>
      <c r="AD3696" s="32" t="n">
        <v>43036.31</v>
      </c>
      <c r="AE3696" s="35">
        <f>(LEFT(Y3696,4)-Parameters!$B$23)*12+MID(Y3696,6,2)-Parameters!$B$24+1</f>
        <v/>
      </c>
    </row>
    <row r="3697">
      <c r="X3697" t="inlineStr">
        <is>
          <t>L0244971</t>
        </is>
      </c>
      <c r="Y3697" t="inlineStr">
        <is>
          <t>2026-09-06</t>
        </is>
      </c>
      <c r="Z3697" t="inlineStr">
        <is>
          <t>home_use</t>
        </is>
      </c>
      <c r="AA3697" t="inlineStr">
        <is>
          <t>IMP00306</t>
        </is>
      </c>
      <c r="AB3697" t="inlineStr">
        <is>
          <t>T102141</t>
        </is>
      </c>
      <c r="AC3697" s="32" t="n">
        <v>157172.73</v>
      </c>
      <c r="AD3697" s="32" t="n">
        <v>16503.14</v>
      </c>
      <c r="AE3697" s="35">
        <f>(LEFT(Y3697,4)-Parameters!$B$23)*12+MID(Y3697,6,2)-Parameters!$B$24+1</f>
        <v/>
      </c>
    </row>
    <row r="3698">
      <c r="X3698" t="inlineStr">
        <is>
          <t>L0245194</t>
        </is>
      </c>
      <c r="Y3698" t="inlineStr">
        <is>
          <t>2026-09-07</t>
        </is>
      </c>
      <c r="Z3698" t="inlineStr">
        <is>
          <t>home_use</t>
        </is>
      </c>
      <c r="AA3698" t="inlineStr">
        <is>
          <t>IMP00306</t>
        </is>
      </c>
      <c r="AB3698" t="inlineStr">
        <is>
          <t>T102141</t>
        </is>
      </c>
      <c r="AC3698" s="32" t="n">
        <v>562965.08</v>
      </c>
      <c r="AD3698" s="32" t="n">
        <v>59111.33</v>
      </c>
      <c r="AE3698" s="35">
        <f>(LEFT(Y3698,4)-Parameters!$B$23)*12+MID(Y3698,6,2)-Parameters!$B$24+1</f>
        <v/>
      </c>
    </row>
    <row r="3699">
      <c r="X3699" t="inlineStr">
        <is>
          <t>L0245196</t>
        </is>
      </c>
      <c r="Y3699" t="inlineStr">
        <is>
          <t>2026-09-07</t>
        </is>
      </c>
      <c r="Z3699" t="inlineStr">
        <is>
          <t>home_use</t>
        </is>
      </c>
      <c r="AA3699" t="inlineStr">
        <is>
          <t>IMP00306</t>
        </is>
      </c>
      <c r="AB3699" t="inlineStr">
        <is>
          <t>T102141</t>
        </is>
      </c>
      <c r="AC3699" s="32" t="n">
        <v>295176.37</v>
      </c>
      <c r="AD3699" s="32" t="n">
        <v>36897.05</v>
      </c>
      <c r="AE3699" s="35">
        <f>(LEFT(Y3699,4)-Parameters!$B$23)*12+MID(Y3699,6,2)-Parameters!$B$24+1</f>
        <v/>
      </c>
    </row>
    <row r="3700">
      <c r="X3700" t="inlineStr">
        <is>
          <t>L0245197</t>
        </is>
      </c>
      <c r="Y3700" t="inlineStr">
        <is>
          <t>2026-09-07</t>
        </is>
      </c>
      <c r="Z3700" t="inlineStr">
        <is>
          <t>home_use</t>
        </is>
      </c>
      <c r="AA3700" t="inlineStr">
        <is>
          <t>IMP00306</t>
        </is>
      </c>
      <c r="AB3700" t="inlineStr">
        <is>
          <t>T102141</t>
        </is>
      </c>
      <c r="AC3700" s="32" t="n">
        <v>781778.23</v>
      </c>
      <c r="AD3700" s="32" t="n">
        <v>82086.71000000001</v>
      </c>
      <c r="AE3700" s="35">
        <f>(LEFT(Y3700,4)-Parameters!$B$23)*12+MID(Y3700,6,2)-Parameters!$B$24+1</f>
        <v/>
      </c>
    </row>
    <row r="3701">
      <c r="X3701" t="inlineStr">
        <is>
          <t>L0245424</t>
        </is>
      </c>
      <c r="Y3701" t="inlineStr">
        <is>
          <t>2026-09-08</t>
        </is>
      </c>
      <c r="Z3701" t="inlineStr">
        <is>
          <t>home_use</t>
        </is>
      </c>
      <c r="AA3701" t="inlineStr">
        <is>
          <t>IMP00306</t>
        </is>
      </c>
      <c r="AB3701" t="inlineStr">
        <is>
          <t>T102141</t>
        </is>
      </c>
      <c r="AC3701" s="32" t="n">
        <v>382671.32</v>
      </c>
      <c r="AD3701" s="32" t="n">
        <v>40180.49</v>
      </c>
      <c r="AE3701" s="35">
        <f>(LEFT(Y3701,4)-Parameters!$B$23)*12+MID(Y3701,6,2)-Parameters!$B$24+1</f>
        <v/>
      </c>
    </row>
    <row r="3702">
      <c r="X3702" t="inlineStr">
        <is>
          <t>L0245427</t>
        </is>
      </c>
      <c r="Y3702" t="inlineStr">
        <is>
          <t>2026-09-08</t>
        </is>
      </c>
      <c r="Z3702" t="inlineStr">
        <is>
          <t>home_use</t>
        </is>
      </c>
      <c r="AA3702" t="inlineStr">
        <is>
          <t>IMP00306</t>
        </is>
      </c>
      <c r="AB3702" t="inlineStr">
        <is>
          <t>T102141</t>
        </is>
      </c>
      <c r="AC3702" s="32" t="n">
        <v>1503124.44</v>
      </c>
      <c r="AD3702" s="32" t="n">
        <v>187890.55</v>
      </c>
      <c r="AE3702" s="35">
        <f>(LEFT(Y3702,4)-Parameters!$B$23)*12+MID(Y3702,6,2)-Parameters!$B$24+1</f>
        <v/>
      </c>
    </row>
    <row r="3703">
      <c r="X3703" t="inlineStr">
        <is>
          <t>L0245428</t>
        </is>
      </c>
      <c r="Y3703" t="inlineStr">
        <is>
          <t>2026-09-08</t>
        </is>
      </c>
      <c r="Z3703" t="inlineStr">
        <is>
          <t>home_use</t>
        </is>
      </c>
      <c r="AA3703" t="inlineStr">
        <is>
          <t>IMP00306</t>
        </is>
      </c>
      <c r="AB3703" t="inlineStr">
        <is>
          <t>T102141</t>
        </is>
      </c>
      <c r="AC3703" s="32" t="n">
        <v>2664331.14</v>
      </c>
      <c r="AD3703" s="32" t="n">
        <v>298405.09</v>
      </c>
      <c r="AE3703" s="35">
        <f>(LEFT(Y3703,4)-Parameters!$B$23)*12+MID(Y3703,6,2)-Parameters!$B$24+1</f>
        <v/>
      </c>
    </row>
    <row r="3704">
      <c r="X3704" t="inlineStr">
        <is>
          <t>L0245429</t>
        </is>
      </c>
      <c r="Y3704" t="inlineStr">
        <is>
          <t>2026-09-08</t>
        </is>
      </c>
      <c r="Z3704" t="inlineStr">
        <is>
          <t>home_use</t>
        </is>
      </c>
      <c r="AA3704" t="inlineStr">
        <is>
          <t>IMP00306</t>
        </is>
      </c>
      <c r="AB3704" t="inlineStr">
        <is>
          <t>T102141</t>
        </is>
      </c>
      <c r="AC3704" s="32" t="n">
        <v>322046.05</v>
      </c>
      <c r="AD3704" s="32" t="n">
        <v>33814.84</v>
      </c>
      <c r="AE3704" s="35">
        <f>(LEFT(Y3704,4)-Parameters!$B$23)*12+MID(Y3704,6,2)-Parameters!$B$24+1</f>
        <v/>
      </c>
    </row>
    <row r="3705">
      <c r="X3705" t="inlineStr">
        <is>
          <t>L0245657</t>
        </is>
      </c>
      <c r="Y3705" t="inlineStr">
        <is>
          <t>2026-09-09</t>
        </is>
      </c>
      <c r="Z3705" t="inlineStr">
        <is>
          <t>home_use</t>
        </is>
      </c>
      <c r="AA3705" t="inlineStr">
        <is>
          <t>IMP00306</t>
        </is>
      </c>
      <c r="AB3705" t="inlineStr">
        <is>
          <t>T102141</t>
        </is>
      </c>
      <c r="AC3705" s="32" t="n">
        <v>142389.36</v>
      </c>
      <c r="AD3705" s="32" t="n">
        <v>14950.88</v>
      </c>
      <c r="AE3705" s="35">
        <f>(LEFT(Y3705,4)-Parameters!$B$23)*12+MID(Y3705,6,2)-Parameters!$B$24+1</f>
        <v/>
      </c>
    </row>
    <row r="3706">
      <c r="X3706" t="inlineStr">
        <is>
          <t>L0245900</t>
        </is>
      </c>
      <c r="Y3706" t="inlineStr">
        <is>
          <t>2026-09-10</t>
        </is>
      </c>
      <c r="Z3706" t="inlineStr">
        <is>
          <t>home_use</t>
        </is>
      </c>
      <c r="AA3706" t="inlineStr">
        <is>
          <t>IMP00306</t>
        </is>
      </c>
      <c r="AB3706" t="inlineStr">
        <is>
          <t>T102141</t>
        </is>
      </c>
      <c r="AC3706" s="32" t="n">
        <v>443263.34</v>
      </c>
      <c r="AD3706" s="32" t="n">
        <v>46542.65</v>
      </c>
      <c r="AE3706" s="35">
        <f>(LEFT(Y3706,4)-Parameters!$B$23)*12+MID(Y3706,6,2)-Parameters!$B$24+1</f>
        <v/>
      </c>
    </row>
    <row r="3707">
      <c r="X3707" t="inlineStr">
        <is>
          <t>L0245901</t>
        </is>
      </c>
      <c r="Y3707" t="inlineStr">
        <is>
          <t>2026-09-10</t>
        </is>
      </c>
      <c r="Z3707" t="inlineStr">
        <is>
          <t>home_use</t>
        </is>
      </c>
      <c r="AA3707" t="inlineStr">
        <is>
          <t>IMP00306</t>
        </is>
      </c>
      <c r="AB3707" t="inlineStr">
        <is>
          <t>T102141</t>
        </is>
      </c>
      <c r="AC3707" s="32" t="n">
        <v>998068.86</v>
      </c>
      <c r="AD3707" s="32" t="n">
        <v>124758.61</v>
      </c>
      <c r="AE3707" s="35">
        <f>(LEFT(Y3707,4)-Parameters!$B$23)*12+MID(Y3707,6,2)-Parameters!$B$24+1</f>
        <v/>
      </c>
    </row>
    <row r="3708">
      <c r="X3708" t="inlineStr">
        <is>
          <t>L0246113</t>
        </is>
      </c>
      <c r="Y3708" t="inlineStr">
        <is>
          <t>2026-09-11</t>
        </is>
      </c>
      <c r="Z3708" t="inlineStr">
        <is>
          <t>home_use</t>
        </is>
      </c>
      <c r="AA3708" t="inlineStr">
        <is>
          <t>IMP00306</t>
        </is>
      </c>
      <c r="AB3708" t="inlineStr">
        <is>
          <t>T102141</t>
        </is>
      </c>
      <c r="AC3708" s="32" t="n">
        <v>256207.02</v>
      </c>
      <c r="AD3708" s="32" t="n">
        <v>26901.74</v>
      </c>
      <c r="AE3708" s="35">
        <f>(LEFT(Y3708,4)-Parameters!$B$23)*12+MID(Y3708,6,2)-Parameters!$B$24+1</f>
        <v/>
      </c>
    </row>
    <row r="3709">
      <c r="X3709" t="inlineStr">
        <is>
          <t>L0246116</t>
        </is>
      </c>
      <c r="Y3709" t="inlineStr">
        <is>
          <t>2026-09-11</t>
        </is>
      </c>
      <c r="Z3709" t="inlineStr">
        <is>
          <t>home_use</t>
        </is>
      </c>
      <c r="AA3709" t="inlineStr">
        <is>
          <t>IMP00306</t>
        </is>
      </c>
      <c r="AB3709" t="inlineStr">
        <is>
          <t>T102141</t>
        </is>
      </c>
      <c r="AC3709" s="32" t="n">
        <v>937010.7</v>
      </c>
      <c r="AD3709" s="32" t="n">
        <v>98386.12</v>
      </c>
      <c r="AE3709" s="35">
        <f>(LEFT(Y3709,4)-Parameters!$B$23)*12+MID(Y3709,6,2)-Parameters!$B$24+1</f>
        <v/>
      </c>
    </row>
    <row r="3710">
      <c r="X3710" t="inlineStr">
        <is>
          <t>L0246117</t>
        </is>
      </c>
      <c r="Y3710" t="inlineStr">
        <is>
          <t>2026-09-11</t>
        </is>
      </c>
      <c r="Z3710" t="inlineStr">
        <is>
          <t>home_use</t>
        </is>
      </c>
      <c r="AA3710" t="inlineStr">
        <is>
          <t>IMP00306</t>
        </is>
      </c>
      <c r="AB3710" t="inlineStr">
        <is>
          <t>T102141</t>
        </is>
      </c>
      <c r="AC3710" s="32" t="n">
        <v>1309761.03</v>
      </c>
      <c r="AD3710" s="32" t="n">
        <v>137524.91</v>
      </c>
      <c r="AE3710" s="35">
        <f>(LEFT(Y3710,4)-Parameters!$B$23)*12+MID(Y3710,6,2)-Parameters!$B$24+1</f>
        <v/>
      </c>
    </row>
    <row r="3711">
      <c r="X3711" t="inlineStr">
        <is>
          <t>L0246333</t>
        </is>
      </c>
      <c r="Y3711" t="inlineStr">
        <is>
          <t>2026-09-12</t>
        </is>
      </c>
      <c r="Z3711" t="inlineStr">
        <is>
          <t>home_use</t>
        </is>
      </c>
      <c r="AA3711" t="inlineStr">
        <is>
          <t>IMP00306</t>
        </is>
      </c>
      <c r="AB3711" t="inlineStr">
        <is>
          <t>T102141</t>
        </is>
      </c>
      <c r="AC3711" s="32" t="n">
        <v>452073.68</v>
      </c>
      <c r="AD3711" s="32" t="n">
        <v>45207.37</v>
      </c>
      <c r="AE3711" s="35">
        <f>(LEFT(Y3711,4)-Parameters!$B$23)*12+MID(Y3711,6,2)-Parameters!$B$24+1</f>
        <v/>
      </c>
    </row>
    <row r="3712">
      <c r="X3712" t="inlineStr">
        <is>
          <t>L0246334</t>
        </is>
      </c>
      <c r="Y3712" t="inlineStr">
        <is>
          <t>2026-09-12</t>
        </is>
      </c>
      <c r="Z3712" t="inlineStr">
        <is>
          <t>home_use</t>
        </is>
      </c>
      <c r="AA3712" t="inlineStr">
        <is>
          <t>IMP00306</t>
        </is>
      </c>
      <c r="AB3712" t="inlineStr">
        <is>
          <t>T102141</t>
        </is>
      </c>
      <c r="AC3712" s="32" t="n">
        <v>194905.54</v>
      </c>
      <c r="AD3712" s="32" t="n">
        <v>20465.08</v>
      </c>
      <c r="AE3712" s="35">
        <f>(LEFT(Y3712,4)-Parameters!$B$23)*12+MID(Y3712,6,2)-Parameters!$B$24+1</f>
        <v/>
      </c>
    </row>
    <row r="3713">
      <c r="X3713" t="inlineStr">
        <is>
          <t>L0246558</t>
        </is>
      </c>
      <c r="Y3713" t="inlineStr">
        <is>
          <t>2026-09-13</t>
        </is>
      </c>
      <c r="Z3713" t="inlineStr">
        <is>
          <t>home_use</t>
        </is>
      </c>
      <c r="AA3713" t="inlineStr">
        <is>
          <t>IMP00306</t>
        </is>
      </c>
      <c r="AB3713" t="inlineStr">
        <is>
          <t>T102141</t>
        </is>
      </c>
      <c r="AC3713" s="32" t="n">
        <v>2698168.42</v>
      </c>
      <c r="AD3713" s="32" t="n">
        <v>310289.37</v>
      </c>
      <c r="AE3713" s="35">
        <f>(LEFT(Y3713,4)-Parameters!$B$23)*12+MID(Y3713,6,2)-Parameters!$B$24+1</f>
        <v/>
      </c>
    </row>
    <row r="3714">
      <c r="X3714" t="inlineStr">
        <is>
          <t>L0246559</t>
        </is>
      </c>
      <c r="Y3714" t="inlineStr">
        <is>
          <t>2026-09-13</t>
        </is>
      </c>
      <c r="Z3714" t="inlineStr">
        <is>
          <t>home_use</t>
        </is>
      </c>
      <c r="AA3714" t="inlineStr">
        <is>
          <t>IMP00306</t>
        </is>
      </c>
      <c r="AB3714" t="inlineStr">
        <is>
          <t>T102141</t>
        </is>
      </c>
      <c r="AC3714" s="32" t="n">
        <v>303311.9</v>
      </c>
      <c r="AD3714" s="32" t="n">
        <v>31847.75</v>
      </c>
      <c r="AE3714" s="35">
        <f>(LEFT(Y3714,4)-Parameters!$B$23)*12+MID(Y3714,6,2)-Parameters!$B$24+1</f>
        <v/>
      </c>
    </row>
    <row r="3715">
      <c r="X3715" t="inlineStr">
        <is>
          <t>L0246560</t>
        </is>
      </c>
      <c r="Y3715" t="inlineStr">
        <is>
          <t>2026-09-13</t>
        </is>
      </c>
      <c r="Z3715" t="inlineStr">
        <is>
          <t>home_use</t>
        </is>
      </c>
      <c r="AA3715" t="inlineStr">
        <is>
          <t>IMP00306</t>
        </is>
      </c>
      <c r="AB3715" t="inlineStr">
        <is>
          <t>T102141</t>
        </is>
      </c>
      <c r="AC3715" s="32" t="n">
        <v>278428.11</v>
      </c>
      <c r="AD3715" s="32" t="n">
        <v>29234.95</v>
      </c>
      <c r="AE3715" s="35">
        <f>(LEFT(Y3715,4)-Parameters!$B$23)*12+MID(Y3715,6,2)-Parameters!$B$24+1</f>
        <v/>
      </c>
    </row>
    <row r="3716">
      <c r="X3716" t="inlineStr">
        <is>
          <t>L0246783</t>
        </is>
      </c>
      <c r="Y3716" t="inlineStr">
        <is>
          <t>2026-09-14</t>
        </is>
      </c>
      <c r="Z3716" t="inlineStr">
        <is>
          <t>home_use</t>
        </is>
      </c>
      <c r="AA3716" t="inlineStr">
        <is>
          <t>IMP00306</t>
        </is>
      </c>
      <c r="AB3716" t="inlineStr">
        <is>
          <t>T102141</t>
        </is>
      </c>
      <c r="AC3716" s="32" t="n">
        <v>140656.61</v>
      </c>
      <c r="AD3716" s="32" t="n">
        <v>14768.94</v>
      </c>
      <c r="AE3716" s="35">
        <f>(LEFT(Y3716,4)-Parameters!$B$23)*12+MID(Y3716,6,2)-Parameters!$B$24+1</f>
        <v/>
      </c>
    </row>
    <row r="3717">
      <c r="X3717" t="inlineStr">
        <is>
          <t>L0246785</t>
        </is>
      </c>
      <c r="Y3717" t="inlineStr">
        <is>
          <t>2026-09-14</t>
        </is>
      </c>
      <c r="Z3717" t="inlineStr">
        <is>
          <t>home_use</t>
        </is>
      </c>
      <c r="AA3717" t="inlineStr">
        <is>
          <t>IMP00306</t>
        </is>
      </c>
      <c r="AB3717" t="inlineStr">
        <is>
          <t>T102141</t>
        </is>
      </c>
      <c r="AC3717" s="32" t="n">
        <v>1057182.89</v>
      </c>
      <c r="AD3717" s="32" t="n">
        <v>132147.86</v>
      </c>
      <c r="AE3717" s="35">
        <f>(LEFT(Y3717,4)-Parameters!$B$23)*12+MID(Y3717,6,2)-Parameters!$B$24+1</f>
        <v/>
      </c>
    </row>
    <row r="3718">
      <c r="X3718" t="inlineStr">
        <is>
          <t>L0246786</t>
        </is>
      </c>
      <c r="Y3718" t="inlineStr">
        <is>
          <t>2026-09-14</t>
        </is>
      </c>
      <c r="Z3718" t="inlineStr">
        <is>
          <t>home_use</t>
        </is>
      </c>
      <c r="AA3718" t="inlineStr">
        <is>
          <t>IMP00306</t>
        </is>
      </c>
      <c r="AB3718" t="inlineStr">
        <is>
          <t>T102141</t>
        </is>
      </c>
      <c r="AC3718" s="32" t="n">
        <v>715883.21</v>
      </c>
      <c r="AD3718" s="32" t="n">
        <v>75167.74000000001</v>
      </c>
      <c r="AE3718" s="35">
        <f>(LEFT(Y3718,4)-Parameters!$B$23)*12+MID(Y3718,6,2)-Parameters!$B$24+1</f>
        <v/>
      </c>
    </row>
    <row r="3719">
      <c r="X3719" t="inlineStr">
        <is>
          <t>L0247025</t>
        </is>
      </c>
      <c r="Y3719" t="inlineStr">
        <is>
          <t>2026-09-15</t>
        </is>
      </c>
      <c r="Z3719" t="inlineStr">
        <is>
          <t>home_use</t>
        </is>
      </c>
      <c r="AA3719" t="inlineStr">
        <is>
          <t>IMP00306</t>
        </is>
      </c>
      <c r="AB3719" t="inlineStr">
        <is>
          <t>T102141</t>
        </is>
      </c>
      <c r="AC3719" s="32" t="n">
        <v>258579.28</v>
      </c>
      <c r="AD3719" s="32" t="n">
        <v>27150.82</v>
      </c>
      <c r="AE3719" s="35">
        <f>(LEFT(Y3719,4)-Parameters!$B$23)*12+MID(Y3719,6,2)-Parameters!$B$24+1</f>
        <v/>
      </c>
    </row>
    <row r="3720">
      <c r="X3720" t="inlineStr">
        <is>
          <t>L0247247</t>
        </is>
      </c>
      <c r="Y3720" t="inlineStr">
        <is>
          <t>2026-09-16</t>
        </is>
      </c>
      <c r="Z3720" t="inlineStr">
        <is>
          <t>home_use</t>
        </is>
      </c>
      <c r="AA3720" t="inlineStr">
        <is>
          <t>IMP00306</t>
        </is>
      </c>
      <c r="AB3720" t="inlineStr">
        <is>
          <t>T102141</t>
        </is>
      </c>
      <c r="AC3720" s="32" t="n">
        <v>686040.46</v>
      </c>
      <c r="AD3720" s="32" t="n">
        <v>72034.25</v>
      </c>
      <c r="AE3720" s="35">
        <f>(LEFT(Y3720,4)-Parameters!$B$23)*12+MID(Y3720,6,2)-Parameters!$B$24+1</f>
        <v/>
      </c>
    </row>
    <row r="3721">
      <c r="X3721" t="inlineStr">
        <is>
          <t>L0247249</t>
        </is>
      </c>
      <c r="Y3721" t="inlineStr">
        <is>
          <t>2026-09-16</t>
        </is>
      </c>
      <c r="Z3721" t="inlineStr">
        <is>
          <t>home_use</t>
        </is>
      </c>
      <c r="AA3721" t="inlineStr">
        <is>
          <t>IMP00306</t>
        </is>
      </c>
      <c r="AB3721" t="inlineStr">
        <is>
          <t>T102141</t>
        </is>
      </c>
      <c r="AC3721" s="32" t="n">
        <v>280959.8</v>
      </c>
      <c r="AD3721" s="32" t="n">
        <v>35119.98</v>
      </c>
      <c r="AE3721" s="35">
        <f>(LEFT(Y3721,4)-Parameters!$B$23)*12+MID(Y3721,6,2)-Parameters!$B$24+1</f>
        <v/>
      </c>
    </row>
    <row r="3722">
      <c r="X3722" t="inlineStr">
        <is>
          <t>L0247250</t>
        </is>
      </c>
      <c r="Y3722" t="inlineStr">
        <is>
          <t>2026-09-16</t>
        </is>
      </c>
      <c r="Z3722" t="inlineStr">
        <is>
          <t>home_use</t>
        </is>
      </c>
      <c r="AA3722" t="inlineStr">
        <is>
          <t>IMP00306</t>
        </is>
      </c>
      <c r="AB3722" t="inlineStr">
        <is>
          <t>T102141</t>
        </is>
      </c>
      <c r="AC3722" s="32" t="n">
        <v>805351.42</v>
      </c>
      <c r="AD3722" s="32" t="n">
        <v>100668.93</v>
      </c>
      <c r="AE3722" s="35">
        <f>(LEFT(Y3722,4)-Parameters!$B$23)*12+MID(Y3722,6,2)-Parameters!$B$24+1</f>
        <v/>
      </c>
    </row>
    <row r="3723">
      <c r="X3723" t="inlineStr">
        <is>
          <t>L0247461</t>
        </is>
      </c>
      <c r="Y3723" t="inlineStr">
        <is>
          <t>2026-09-17</t>
        </is>
      </c>
      <c r="Z3723" t="inlineStr">
        <is>
          <t>home_use</t>
        </is>
      </c>
      <c r="AA3723" t="inlineStr">
        <is>
          <t>IMP00306</t>
        </is>
      </c>
      <c r="AB3723" t="inlineStr">
        <is>
          <t>T102141</t>
        </is>
      </c>
      <c r="AC3723" s="32" t="n">
        <v>410954.78</v>
      </c>
      <c r="AD3723" s="32" t="n">
        <v>43150.25</v>
      </c>
      <c r="AE3723" s="35">
        <f>(LEFT(Y3723,4)-Parameters!$B$23)*12+MID(Y3723,6,2)-Parameters!$B$24+1</f>
        <v/>
      </c>
    </row>
    <row r="3724">
      <c r="X3724" t="inlineStr">
        <is>
          <t>L0247463</t>
        </is>
      </c>
      <c r="Y3724" t="inlineStr">
        <is>
          <t>2026-09-17</t>
        </is>
      </c>
      <c r="Z3724" t="inlineStr">
        <is>
          <t>home_use</t>
        </is>
      </c>
      <c r="AA3724" t="inlineStr">
        <is>
          <t>IMP00306</t>
        </is>
      </c>
      <c r="AB3724" t="inlineStr">
        <is>
          <t>T102141</t>
        </is>
      </c>
      <c r="AC3724" s="32" t="n">
        <v>228558.99</v>
      </c>
      <c r="AD3724" s="32" t="n">
        <v>28569.87</v>
      </c>
      <c r="AE3724" s="35">
        <f>(LEFT(Y3724,4)-Parameters!$B$23)*12+MID(Y3724,6,2)-Parameters!$B$24+1</f>
        <v/>
      </c>
    </row>
    <row r="3725">
      <c r="X3725" t="inlineStr">
        <is>
          <t>L0247688</t>
        </is>
      </c>
      <c r="Y3725" t="inlineStr">
        <is>
          <t>2026-09-18</t>
        </is>
      </c>
      <c r="Z3725" t="inlineStr">
        <is>
          <t>home_use</t>
        </is>
      </c>
      <c r="AA3725" t="inlineStr">
        <is>
          <t>IMP00306</t>
        </is>
      </c>
      <c r="AB3725" t="inlineStr">
        <is>
          <t>T102141</t>
        </is>
      </c>
      <c r="AC3725" s="32" t="n">
        <v>299895.49</v>
      </c>
      <c r="AD3725" s="32" t="n">
        <v>37486.94</v>
      </c>
      <c r="AE3725" s="35">
        <f>(LEFT(Y3725,4)-Parameters!$B$23)*12+MID(Y3725,6,2)-Parameters!$B$24+1</f>
        <v/>
      </c>
    </row>
    <row r="3726">
      <c r="X3726" t="inlineStr">
        <is>
          <t>L0247902</t>
        </is>
      </c>
      <c r="Y3726" t="inlineStr">
        <is>
          <t>2026-09-19</t>
        </is>
      </c>
      <c r="Z3726" t="inlineStr">
        <is>
          <t>home_use</t>
        </is>
      </c>
      <c r="AA3726" t="inlineStr">
        <is>
          <t>IMP00306</t>
        </is>
      </c>
      <c r="AB3726" t="inlineStr">
        <is>
          <t>T102141</t>
        </is>
      </c>
      <c r="AC3726" s="32" t="n">
        <v>436789.99</v>
      </c>
      <c r="AD3726" s="32" t="n">
        <v>45862.95</v>
      </c>
      <c r="AE3726" s="35">
        <f>(LEFT(Y3726,4)-Parameters!$B$23)*12+MID(Y3726,6,2)-Parameters!$B$24+1</f>
        <v/>
      </c>
    </row>
    <row r="3727">
      <c r="X3727" t="inlineStr">
        <is>
          <t>L0247903</t>
        </is>
      </c>
      <c r="Y3727" t="inlineStr">
        <is>
          <t>2026-09-19</t>
        </is>
      </c>
      <c r="Z3727" t="inlineStr">
        <is>
          <t>home_use</t>
        </is>
      </c>
      <c r="AA3727" t="inlineStr">
        <is>
          <t>IMP00306</t>
        </is>
      </c>
      <c r="AB3727" t="inlineStr">
        <is>
          <t>T102141</t>
        </is>
      </c>
      <c r="AC3727" s="32" t="n">
        <v>673620.99</v>
      </c>
      <c r="AD3727" s="32" t="n">
        <v>84202.62</v>
      </c>
      <c r="AE3727" s="35">
        <f>(LEFT(Y3727,4)-Parameters!$B$23)*12+MID(Y3727,6,2)-Parameters!$B$24+1</f>
        <v/>
      </c>
    </row>
    <row r="3728">
      <c r="X3728" t="inlineStr">
        <is>
          <t>L0247906</t>
        </is>
      </c>
      <c r="Y3728" t="inlineStr">
        <is>
          <t>2026-09-19</t>
        </is>
      </c>
      <c r="Z3728" t="inlineStr">
        <is>
          <t>home_use</t>
        </is>
      </c>
      <c r="AA3728" t="inlineStr">
        <is>
          <t>IMP00306</t>
        </is>
      </c>
      <c r="AB3728" t="inlineStr">
        <is>
          <t>T102141</t>
        </is>
      </c>
      <c r="AC3728" s="32" t="n">
        <v>836366.14</v>
      </c>
      <c r="AD3728" s="32" t="n">
        <v>87818.44</v>
      </c>
      <c r="AE3728" s="35">
        <f>(LEFT(Y3728,4)-Parameters!$B$23)*12+MID(Y3728,6,2)-Parameters!$B$24+1</f>
        <v/>
      </c>
    </row>
    <row r="3729">
      <c r="X3729" t="inlineStr">
        <is>
          <t>L0247907</t>
        </is>
      </c>
      <c r="Y3729" t="inlineStr">
        <is>
          <t>2026-09-19</t>
        </is>
      </c>
      <c r="Z3729" t="inlineStr">
        <is>
          <t>home_use</t>
        </is>
      </c>
      <c r="AA3729" t="inlineStr">
        <is>
          <t>IMP00306</t>
        </is>
      </c>
      <c r="AB3729" t="inlineStr">
        <is>
          <t>T102141</t>
        </is>
      </c>
      <c r="AC3729" s="32" t="n">
        <v>390801.96</v>
      </c>
      <c r="AD3729" s="32" t="n">
        <v>48850.24</v>
      </c>
      <c r="AE3729" s="35">
        <f>(LEFT(Y3729,4)-Parameters!$B$23)*12+MID(Y3729,6,2)-Parameters!$B$24+1</f>
        <v/>
      </c>
    </row>
    <row r="3730">
      <c r="X3730" t="inlineStr">
        <is>
          <t>L0248135</t>
        </is>
      </c>
      <c r="Y3730" t="inlineStr">
        <is>
          <t>2026-09-20</t>
        </is>
      </c>
      <c r="Z3730" t="inlineStr">
        <is>
          <t>home_use</t>
        </is>
      </c>
      <c r="AA3730" t="inlineStr">
        <is>
          <t>IMP00306</t>
        </is>
      </c>
      <c r="AB3730" t="inlineStr">
        <is>
          <t>T102141</t>
        </is>
      </c>
      <c r="AC3730" s="32" t="n">
        <v>938517.25</v>
      </c>
      <c r="AD3730" s="32" t="n">
        <v>117314.66</v>
      </c>
      <c r="AE3730" s="35">
        <f>(LEFT(Y3730,4)-Parameters!$B$23)*12+MID(Y3730,6,2)-Parameters!$B$24+1</f>
        <v/>
      </c>
    </row>
    <row r="3731">
      <c r="X3731" t="inlineStr">
        <is>
          <t>L0248136</t>
        </is>
      </c>
      <c r="Y3731" t="inlineStr">
        <is>
          <t>2026-09-20</t>
        </is>
      </c>
      <c r="Z3731" t="inlineStr">
        <is>
          <t>home_use</t>
        </is>
      </c>
      <c r="AA3731" t="inlineStr">
        <is>
          <t>IMP00306</t>
        </is>
      </c>
      <c r="AB3731" t="inlineStr">
        <is>
          <t>T102141</t>
        </is>
      </c>
      <c r="AC3731" s="32" t="n">
        <v>514423.14</v>
      </c>
      <c r="AD3731" s="32" t="n">
        <v>64302.89</v>
      </c>
      <c r="AE3731" s="35">
        <f>(LEFT(Y3731,4)-Parameters!$B$23)*12+MID(Y3731,6,2)-Parameters!$B$24+1</f>
        <v/>
      </c>
    </row>
    <row r="3732">
      <c r="X3732" t="inlineStr">
        <is>
          <t>L0248139</t>
        </is>
      </c>
      <c r="Y3732" t="inlineStr">
        <is>
          <t>2026-09-20</t>
        </is>
      </c>
      <c r="Z3732" t="inlineStr">
        <is>
          <t>home_use</t>
        </is>
      </c>
      <c r="AA3732" t="inlineStr">
        <is>
          <t>IMP00306</t>
        </is>
      </c>
      <c r="AB3732" t="inlineStr">
        <is>
          <t>T102141</t>
        </is>
      </c>
      <c r="AC3732" s="32" t="n">
        <v>382252.75</v>
      </c>
      <c r="AD3732" s="32" t="n">
        <v>40136.54</v>
      </c>
      <c r="AE3732" s="35">
        <f>(LEFT(Y3732,4)-Parameters!$B$23)*12+MID(Y3732,6,2)-Parameters!$B$24+1</f>
        <v/>
      </c>
    </row>
    <row r="3733">
      <c r="X3733" t="inlineStr">
        <is>
          <t>L0248350</t>
        </is>
      </c>
      <c r="Y3733" t="inlineStr">
        <is>
          <t>2026-09-21</t>
        </is>
      </c>
      <c r="Z3733" t="inlineStr">
        <is>
          <t>warehouse_out</t>
        </is>
      </c>
      <c r="AA3733" t="inlineStr">
        <is>
          <t>IMP00306</t>
        </is>
      </c>
      <c r="AB3733" t="inlineStr">
        <is>
          <t>T102141</t>
        </is>
      </c>
      <c r="AC3733" s="32" t="n">
        <v>451969.07</v>
      </c>
      <c r="AD3733" s="32" t="n">
        <v>47456.75</v>
      </c>
      <c r="AE3733" s="35">
        <f>(LEFT(Y3733,4)-Parameters!$B$23)*12+MID(Y3733,6,2)-Parameters!$B$24+1</f>
        <v/>
      </c>
    </row>
    <row r="3734">
      <c r="X3734" t="inlineStr">
        <is>
          <t>L0248351</t>
        </is>
      </c>
      <c r="Y3734" t="inlineStr">
        <is>
          <t>2026-09-21</t>
        </is>
      </c>
      <c r="Z3734" t="inlineStr">
        <is>
          <t>home_use</t>
        </is>
      </c>
      <c r="AA3734" t="inlineStr">
        <is>
          <t>IMP00306</t>
        </is>
      </c>
      <c r="AB3734" t="inlineStr">
        <is>
          <t>T102141</t>
        </is>
      </c>
      <c r="AC3734" s="32" t="n">
        <v>481398.93</v>
      </c>
      <c r="AD3734" s="32" t="n">
        <v>48139.89</v>
      </c>
      <c r="AE3734" s="35">
        <f>(LEFT(Y3734,4)-Parameters!$B$23)*12+MID(Y3734,6,2)-Parameters!$B$24+1</f>
        <v/>
      </c>
    </row>
    <row r="3735">
      <c r="X3735" t="inlineStr">
        <is>
          <t>L0248352</t>
        </is>
      </c>
      <c r="Y3735" t="inlineStr">
        <is>
          <t>2026-09-21</t>
        </is>
      </c>
      <c r="Z3735" t="inlineStr">
        <is>
          <t>home_use</t>
        </is>
      </c>
      <c r="AA3735" t="inlineStr">
        <is>
          <t>IMP00306</t>
        </is>
      </c>
      <c r="AB3735" t="inlineStr">
        <is>
          <t>T102141</t>
        </is>
      </c>
      <c r="AC3735" s="32" t="n">
        <v>508575.53</v>
      </c>
      <c r="AD3735" s="32" t="n">
        <v>63571.94</v>
      </c>
      <c r="AE3735" s="35">
        <f>(LEFT(Y3735,4)-Parameters!$B$23)*12+MID(Y3735,6,2)-Parameters!$B$24+1</f>
        <v/>
      </c>
    </row>
    <row r="3736">
      <c r="X3736" t="inlineStr">
        <is>
          <t>L0248353</t>
        </is>
      </c>
      <c r="Y3736" t="inlineStr">
        <is>
          <t>2026-09-21</t>
        </is>
      </c>
      <c r="Z3736" t="inlineStr">
        <is>
          <t>home_use</t>
        </is>
      </c>
      <c r="AA3736" t="inlineStr">
        <is>
          <t>IMP00306</t>
        </is>
      </c>
      <c r="AB3736" t="inlineStr">
        <is>
          <t>T102141</t>
        </is>
      </c>
      <c r="AC3736" s="32" t="n">
        <v>277536.09</v>
      </c>
      <c r="AD3736" s="32" t="n">
        <v>29141.29</v>
      </c>
      <c r="AE3736" s="35">
        <f>(LEFT(Y3736,4)-Parameters!$B$23)*12+MID(Y3736,6,2)-Parameters!$B$24+1</f>
        <v/>
      </c>
    </row>
    <row r="3737">
      <c r="X3737" t="inlineStr">
        <is>
          <t>L0248354</t>
        </is>
      </c>
      <c r="Y3737" t="inlineStr">
        <is>
          <t>2026-09-21</t>
        </is>
      </c>
      <c r="Z3737" t="inlineStr">
        <is>
          <t>home_use</t>
        </is>
      </c>
      <c r="AA3737" t="inlineStr">
        <is>
          <t>IMP00306</t>
        </is>
      </c>
      <c r="AB3737" t="inlineStr">
        <is>
          <t>T102141</t>
        </is>
      </c>
      <c r="AC3737" s="32" t="n">
        <v>986939.27</v>
      </c>
      <c r="AD3737" s="32" t="n">
        <v>123367.41</v>
      </c>
      <c r="AE3737" s="35">
        <f>(LEFT(Y3737,4)-Parameters!$B$23)*12+MID(Y3737,6,2)-Parameters!$B$24+1</f>
        <v/>
      </c>
    </row>
    <row r="3738">
      <c r="X3738" t="inlineStr">
        <is>
          <t>L0248355</t>
        </is>
      </c>
      <c r="Y3738" t="inlineStr">
        <is>
          <t>2026-09-21</t>
        </is>
      </c>
      <c r="Z3738" t="inlineStr">
        <is>
          <t>home_use</t>
        </is>
      </c>
      <c r="AA3738" t="inlineStr">
        <is>
          <t>IMP00306</t>
        </is>
      </c>
      <c r="AB3738" t="inlineStr">
        <is>
          <t>T102141</t>
        </is>
      </c>
      <c r="AC3738" s="32" t="n">
        <v>747814.17</v>
      </c>
      <c r="AD3738" s="32" t="n">
        <v>78520.49000000001</v>
      </c>
      <c r="AE3738" s="35">
        <f>(LEFT(Y3738,4)-Parameters!$B$23)*12+MID(Y3738,6,2)-Parameters!$B$24+1</f>
        <v/>
      </c>
    </row>
    <row r="3739">
      <c r="X3739" t="inlineStr">
        <is>
          <t>L0248356</t>
        </is>
      </c>
      <c r="Y3739" t="inlineStr">
        <is>
          <t>2026-09-21</t>
        </is>
      </c>
      <c r="Z3739" t="inlineStr">
        <is>
          <t>home_use</t>
        </is>
      </c>
      <c r="AA3739" t="inlineStr">
        <is>
          <t>IMP00306</t>
        </is>
      </c>
      <c r="AB3739" t="inlineStr">
        <is>
          <t>T102141</t>
        </is>
      </c>
      <c r="AC3739" s="32" t="n">
        <v>709427.62</v>
      </c>
      <c r="AD3739" s="32" t="n">
        <v>88678.45</v>
      </c>
      <c r="AE3739" s="35">
        <f>(LEFT(Y3739,4)-Parameters!$B$23)*12+MID(Y3739,6,2)-Parameters!$B$24+1</f>
        <v/>
      </c>
    </row>
    <row r="3740">
      <c r="X3740" t="inlineStr">
        <is>
          <t>L0248567</t>
        </is>
      </c>
      <c r="Y3740" t="inlineStr">
        <is>
          <t>2026-09-22</t>
        </is>
      </c>
      <c r="Z3740" t="inlineStr">
        <is>
          <t>home_use</t>
        </is>
      </c>
      <c r="AA3740" t="inlineStr">
        <is>
          <t>IMP00306</t>
        </is>
      </c>
      <c r="AB3740" t="inlineStr">
        <is>
          <t>T102141</t>
        </is>
      </c>
      <c r="AC3740" s="32" t="n">
        <v>487561.9</v>
      </c>
      <c r="AD3740" s="32" t="n">
        <v>51194</v>
      </c>
      <c r="AE3740" s="35">
        <f>(LEFT(Y3740,4)-Parameters!$B$23)*12+MID(Y3740,6,2)-Parameters!$B$24+1</f>
        <v/>
      </c>
    </row>
    <row r="3741">
      <c r="X3741" t="inlineStr">
        <is>
          <t>L0248568</t>
        </is>
      </c>
      <c r="Y3741" t="inlineStr">
        <is>
          <t>2026-09-22</t>
        </is>
      </c>
      <c r="Z3741" t="inlineStr">
        <is>
          <t>home_use</t>
        </is>
      </c>
      <c r="AA3741" t="inlineStr">
        <is>
          <t>IMP00306</t>
        </is>
      </c>
      <c r="AB3741" t="inlineStr">
        <is>
          <t>T102141</t>
        </is>
      </c>
      <c r="AC3741" s="32" t="n">
        <v>1567659.99</v>
      </c>
      <c r="AD3741" s="32" t="n">
        <v>195957.5</v>
      </c>
      <c r="AE3741" s="35">
        <f>(LEFT(Y3741,4)-Parameters!$B$23)*12+MID(Y3741,6,2)-Parameters!$B$24+1</f>
        <v/>
      </c>
    </row>
    <row r="3742">
      <c r="X3742" t="inlineStr">
        <is>
          <t>L0248569</t>
        </is>
      </c>
      <c r="Y3742" t="inlineStr">
        <is>
          <t>2026-09-22</t>
        </is>
      </c>
      <c r="Z3742" t="inlineStr">
        <is>
          <t>home_use</t>
        </is>
      </c>
      <c r="AA3742" t="inlineStr">
        <is>
          <t>IMP00306</t>
        </is>
      </c>
      <c r="AB3742" t="inlineStr">
        <is>
          <t>T102141</t>
        </is>
      </c>
      <c r="AC3742" s="32" t="n">
        <v>997733.34</v>
      </c>
      <c r="AD3742" s="32" t="n">
        <v>104762</v>
      </c>
      <c r="AE3742" s="35">
        <f>(LEFT(Y3742,4)-Parameters!$B$23)*12+MID(Y3742,6,2)-Parameters!$B$24+1</f>
        <v/>
      </c>
    </row>
    <row r="3743">
      <c r="X3743" t="inlineStr">
        <is>
          <t>L0250205</t>
        </is>
      </c>
      <c r="Y3743" t="inlineStr">
        <is>
          <t>2026-09-22</t>
        </is>
      </c>
      <c r="Z3743" t="inlineStr">
        <is>
          <t>home_use</t>
        </is>
      </c>
      <c r="AA3743" t="inlineStr">
        <is>
          <t>IMP00306</t>
        </is>
      </c>
      <c r="AB3743" t="inlineStr">
        <is>
          <t>T102141</t>
        </is>
      </c>
      <c r="AC3743" s="32" t="n">
        <v>96241.77</v>
      </c>
      <c r="AD3743" s="32" t="n">
        <v>12030.22</v>
      </c>
      <c r="AE3743" s="35">
        <f>(LEFT(Y3743,4)-Parameters!$B$23)*12+MID(Y3743,6,2)-Parameters!$B$24+1</f>
        <v/>
      </c>
    </row>
    <row r="3744">
      <c r="X3744" t="inlineStr">
        <is>
          <t>L0249054</t>
        </is>
      </c>
      <c r="Y3744" t="inlineStr">
        <is>
          <t>2026-09-24</t>
        </is>
      </c>
      <c r="Z3744" t="inlineStr">
        <is>
          <t>home_use</t>
        </is>
      </c>
      <c r="AA3744" t="inlineStr">
        <is>
          <t>IMP00306</t>
        </is>
      </c>
      <c r="AB3744" t="inlineStr">
        <is>
          <t>T102141</t>
        </is>
      </c>
      <c r="AC3744" s="32" t="n">
        <v>1778787.7</v>
      </c>
      <c r="AD3744" s="32" t="n">
        <v>204560.59</v>
      </c>
      <c r="AE3744" s="35">
        <f>(LEFT(Y3744,4)-Parameters!$B$23)*12+MID(Y3744,6,2)-Parameters!$B$24+1</f>
        <v/>
      </c>
    </row>
    <row r="3745">
      <c r="X3745" t="inlineStr">
        <is>
          <t>L0249281</t>
        </is>
      </c>
      <c r="Y3745" t="inlineStr">
        <is>
          <t>2026-09-25</t>
        </is>
      </c>
      <c r="Z3745" t="inlineStr">
        <is>
          <t>home_use</t>
        </is>
      </c>
      <c r="AA3745" t="inlineStr">
        <is>
          <t>IMP00306</t>
        </is>
      </c>
      <c r="AB3745" t="inlineStr">
        <is>
          <t>T102141</t>
        </is>
      </c>
      <c r="AC3745" s="32" t="n">
        <v>374293.47</v>
      </c>
      <c r="AD3745" s="32" t="n">
        <v>46786.68</v>
      </c>
      <c r="AE3745" s="35">
        <f>(LEFT(Y3745,4)-Parameters!$B$23)*12+MID(Y3745,6,2)-Parameters!$B$24+1</f>
        <v/>
      </c>
    </row>
    <row r="3746">
      <c r="X3746" t="inlineStr">
        <is>
          <t>L0249282</t>
        </is>
      </c>
      <c r="Y3746" t="inlineStr">
        <is>
          <t>2026-09-25</t>
        </is>
      </c>
      <c r="Z3746" t="inlineStr">
        <is>
          <t>home_use</t>
        </is>
      </c>
      <c r="AA3746" t="inlineStr">
        <is>
          <t>IMP00306</t>
        </is>
      </c>
      <c r="AB3746" t="inlineStr">
        <is>
          <t>T102141</t>
        </is>
      </c>
      <c r="AC3746" s="32" t="n">
        <v>541429.66</v>
      </c>
      <c r="AD3746" s="32" t="n">
        <v>56850.11</v>
      </c>
      <c r="AE3746" s="35">
        <f>(LEFT(Y3746,4)-Parameters!$B$23)*12+MID(Y3746,6,2)-Parameters!$B$24+1</f>
        <v/>
      </c>
    </row>
    <row r="3747">
      <c r="X3747" t="inlineStr">
        <is>
          <t>L0249283</t>
        </is>
      </c>
      <c r="Y3747" t="inlineStr">
        <is>
          <t>2026-09-25</t>
        </is>
      </c>
      <c r="Z3747" t="inlineStr">
        <is>
          <t>home_use</t>
        </is>
      </c>
      <c r="AA3747" t="inlineStr">
        <is>
          <t>IMP00306</t>
        </is>
      </c>
      <c r="AB3747" t="inlineStr">
        <is>
          <t>T102141</t>
        </is>
      </c>
      <c r="AC3747" s="32" t="n">
        <v>749873.6800000001</v>
      </c>
      <c r="AD3747" s="32" t="n">
        <v>93734.21000000001</v>
      </c>
      <c r="AE3747" s="35">
        <f>(LEFT(Y3747,4)-Parameters!$B$23)*12+MID(Y3747,6,2)-Parameters!$B$24+1</f>
        <v/>
      </c>
    </row>
    <row r="3748">
      <c r="X3748" t="inlineStr">
        <is>
          <t>L0249522</t>
        </is>
      </c>
      <c r="Y3748" t="inlineStr">
        <is>
          <t>2026-09-26</t>
        </is>
      </c>
      <c r="Z3748" t="inlineStr">
        <is>
          <t>home_use</t>
        </is>
      </c>
      <c r="AA3748" t="inlineStr">
        <is>
          <t>IMP00306</t>
        </is>
      </c>
      <c r="AB3748" t="inlineStr">
        <is>
          <t>T102141</t>
        </is>
      </c>
      <c r="AC3748" s="32" t="n">
        <v>255789.96</v>
      </c>
      <c r="AD3748" s="32" t="n">
        <v>31973.74</v>
      </c>
      <c r="AE3748" s="35">
        <f>(LEFT(Y3748,4)-Parameters!$B$23)*12+MID(Y3748,6,2)-Parameters!$B$24+1</f>
        <v/>
      </c>
    </row>
    <row r="3749">
      <c r="X3749" t="inlineStr">
        <is>
          <t>L0249524</t>
        </is>
      </c>
      <c r="Y3749" t="inlineStr">
        <is>
          <t>2026-09-26</t>
        </is>
      </c>
      <c r="Z3749" t="inlineStr">
        <is>
          <t>home_use</t>
        </is>
      </c>
      <c r="AA3749" t="inlineStr">
        <is>
          <t>IMP00306</t>
        </is>
      </c>
      <c r="AB3749" t="inlineStr">
        <is>
          <t>T102141</t>
        </is>
      </c>
      <c r="AC3749" s="32" t="n">
        <v>775869.75</v>
      </c>
      <c r="AD3749" s="32" t="n">
        <v>96983.72</v>
      </c>
      <c r="AE3749" s="35">
        <f>(LEFT(Y3749,4)-Parameters!$B$23)*12+MID(Y3749,6,2)-Parameters!$B$24+1</f>
        <v/>
      </c>
    </row>
    <row r="3750">
      <c r="X3750" t="inlineStr">
        <is>
          <t>L0249525</t>
        </is>
      </c>
      <c r="Y3750" t="inlineStr">
        <is>
          <t>2026-09-26</t>
        </is>
      </c>
      <c r="Z3750" t="inlineStr">
        <is>
          <t>home_use</t>
        </is>
      </c>
      <c r="AA3750" t="inlineStr">
        <is>
          <t>IMP00306</t>
        </is>
      </c>
      <c r="AB3750" t="inlineStr">
        <is>
          <t>T102141</t>
        </is>
      </c>
      <c r="AC3750" s="32" t="n">
        <v>307791.31</v>
      </c>
      <c r="AD3750" s="32" t="n">
        <v>38473.91</v>
      </c>
      <c r="AE3750" s="35">
        <f>(LEFT(Y3750,4)-Parameters!$B$23)*12+MID(Y3750,6,2)-Parameters!$B$24+1</f>
        <v/>
      </c>
    </row>
    <row r="3751">
      <c r="X3751" t="inlineStr">
        <is>
          <t>L0249717</t>
        </is>
      </c>
      <c r="Y3751" t="inlineStr">
        <is>
          <t>2026-09-27</t>
        </is>
      </c>
      <c r="Z3751" t="inlineStr">
        <is>
          <t>home_use</t>
        </is>
      </c>
      <c r="AA3751" t="inlineStr">
        <is>
          <t>IMP00306</t>
        </is>
      </c>
      <c r="AB3751" t="inlineStr">
        <is>
          <t>T102141</t>
        </is>
      </c>
      <c r="AC3751" s="32" t="n">
        <v>353494.29</v>
      </c>
      <c r="AD3751" s="32" t="n">
        <v>44186.79</v>
      </c>
      <c r="AE3751" s="35">
        <f>(LEFT(Y3751,4)-Parameters!$B$23)*12+MID(Y3751,6,2)-Parameters!$B$24+1</f>
        <v/>
      </c>
    </row>
    <row r="3752">
      <c r="X3752" t="inlineStr">
        <is>
          <t>L0249719</t>
        </is>
      </c>
      <c r="Y3752" t="inlineStr">
        <is>
          <t>2026-09-27</t>
        </is>
      </c>
      <c r="Z3752" t="inlineStr">
        <is>
          <t>home_use</t>
        </is>
      </c>
      <c r="AA3752" t="inlineStr">
        <is>
          <t>IMP00306</t>
        </is>
      </c>
      <c r="AB3752" t="inlineStr">
        <is>
          <t>T102141</t>
        </is>
      </c>
      <c r="AC3752" s="32" t="n">
        <v>556310.85</v>
      </c>
      <c r="AD3752" s="32" t="n">
        <v>58412.64</v>
      </c>
      <c r="AE3752" s="35">
        <f>(LEFT(Y3752,4)-Parameters!$B$23)*12+MID(Y3752,6,2)-Parameters!$B$24+1</f>
        <v/>
      </c>
    </row>
    <row r="3753">
      <c r="X3753" t="inlineStr">
        <is>
          <t>L0249721</t>
        </is>
      </c>
      <c r="Y3753" t="inlineStr">
        <is>
          <t>2026-09-27</t>
        </is>
      </c>
      <c r="Z3753" t="inlineStr">
        <is>
          <t>home_use</t>
        </is>
      </c>
      <c r="AA3753" t="inlineStr">
        <is>
          <t>IMP00306</t>
        </is>
      </c>
      <c r="AB3753" t="inlineStr">
        <is>
          <t>T102141</t>
        </is>
      </c>
      <c r="AC3753" s="32" t="n">
        <v>534918.33</v>
      </c>
      <c r="AD3753" s="32" t="n">
        <v>66864.78999999999</v>
      </c>
      <c r="AE3753" s="35">
        <f>(LEFT(Y3753,4)-Parameters!$B$23)*12+MID(Y3753,6,2)-Parameters!$B$24+1</f>
        <v/>
      </c>
    </row>
    <row r="3754">
      <c r="X3754" t="inlineStr">
        <is>
          <t>L0249722</t>
        </is>
      </c>
      <c r="Y3754" t="inlineStr">
        <is>
          <t>2026-09-27</t>
        </is>
      </c>
      <c r="Z3754" t="inlineStr">
        <is>
          <t>home_use</t>
        </is>
      </c>
      <c r="AA3754" t="inlineStr">
        <is>
          <t>IMP00306</t>
        </is>
      </c>
      <c r="AB3754" t="inlineStr">
        <is>
          <t>T102141</t>
        </is>
      </c>
      <c r="AC3754" s="32" t="n">
        <v>1317842.68</v>
      </c>
      <c r="AD3754" s="32" t="n">
        <v>138373.48</v>
      </c>
      <c r="AE3754" s="35">
        <f>(LEFT(Y3754,4)-Parameters!$B$23)*12+MID(Y3754,6,2)-Parameters!$B$24+1</f>
        <v/>
      </c>
    </row>
    <row r="3755">
      <c r="X3755" t="inlineStr">
        <is>
          <t>L0249723</t>
        </is>
      </c>
      <c r="Y3755" t="inlineStr">
        <is>
          <t>2026-09-27</t>
        </is>
      </c>
      <c r="Z3755" t="inlineStr">
        <is>
          <t>home_use</t>
        </is>
      </c>
      <c r="AA3755" t="inlineStr">
        <is>
          <t>IMP00306</t>
        </is>
      </c>
      <c r="AB3755" t="inlineStr">
        <is>
          <t>T102141</t>
        </is>
      </c>
      <c r="AC3755" s="32" t="n">
        <v>295689.17</v>
      </c>
      <c r="AD3755" s="32" t="n">
        <v>31047.36</v>
      </c>
      <c r="AE3755" s="35">
        <f>(LEFT(Y3755,4)-Parameters!$B$23)*12+MID(Y3755,6,2)-Parameters!$B$24+1</f>
        <v/>
      </c>
    </row>
    <row r="3756">
      <c r="X3756" t="inlineStr">
        <is>
          <t>L0249724</t>
        </is>
      </c>
      <c r="Y3756" t="inlineStr">
        <is>
          <t>2026-09-27</t>
        </is>
      </c>
      <c r="Z3756" t="inlineStr">
        <is>
          <t>warehouse_out</t>
        </is>
      </c>
      <c r="AA3756" t="inlineStr">
        <is>
          <t>IMP00306</t>
        </is>
      </c>
      <c r="AB3756" t="inlineStr">
        <is>
          <t>T102141</t>
        </is>
      </c>
      <c r="AC3756" s="32" t="n">
        <v>407840.33</v>
      </c>
      <c r="AD3756" s="32" t="n">
        <v>42823.23</v>
      </c>
      <c r="AE3756" s="35">
        <f>(LEFT(Y3756,4)-Parameters!$B$23)*12+MID(Y3756,6,2)-Parameters!$B$24+1</f>
        <v/>
      </c>
    </row>
    <row r="3757">
      <c r="X3757" t="inlineStr">
        <is>
          <t>L0249725</t>
        </is>
      </c>
      <c r="Y3757" t="inlineStr">
        <is>
          <t>2026-09-27</t>
        </is>
      </c>
      <c r="Z3757" t="inlineStr">
        <is>
          <t>home_use</t>
        </is>
      </c>
      <c r="AA3757" t="inlineStr">
        <is>
          <t>IMP00306</t>
        </is>
      </c>
      <c r="AB3757" t="inlineStr">
        <is>
          <t>T102141</t>
        </is>
      </c>
      <c r="AC3757" s="32" t="n">
        <v>1383334.85</v>
      </c>
      <c r="AD3757" s="32" t="n">
        <v>145250.16</v>
      </c>
      <c r="AE3757" s="35">
        <f>(LEFT(Y3757,4)-Parameters!$B$23)*12+MID(Y3757,6,2)-Parameters!$B$24+1</f>
        <v/>
      </c>
    </row>
    <row r="3758">
      <c r="X3758" t="inlineStr">
        <is>
          <t>L0249929</t>
        </is>
      </c>
      <c r="Y3758" t="inlineStr">
        <is>
          <t>2026-09-28</t>
        </is>
      </c>
      <c r="Z3758" t="inlineStr">
        <is>
          <t>home_use</t>
        </is>
      </c>
      <c r="AA3758" t="inlineStr">
        <is>
          <t>IMP00306</t>
        </is>
      </c>
      <c r="AB3758" t="inlineStr">
        <is>
          <t>T102141</t>
        </is>
      </c>
      <c r="AC3758" s="32" t="n">
        <v>187699.33</v>
      </c>
      <c r="AD3758" s="32" t="n">
        <v>19708.43</v>
      </c>
      <c r="AE3758" s="35">
        <f>(LEFT(Y3758,4)-Parameters!$B$23)*12+MID(Y3758,6,2)-Parameters!$B$24+1</f>
        <v/>
      </c>
    </row>
    <row r="3759">
      <c r="X3759" t="inlineStr">
        <is>
          <t>L0249930</t>
        </is>
      </c>
      <c r="Y3759" t="inlineStr">
        <is>
          <t>2026-09-28</t>
        </is>
      </c>
      <c r="Z3759" t="inlineStr">
        <is>
          <t>home_use</t>
        </is>
      </c>
      <c r="AA3759" t="inlineStr">
        <is>
          <t>IMP00306</t>
        </is>
      </c>
      <c r="AB3759" t="inlineStr">
        <is>
          <t>T102141</t>
        </is>
      </c>
      <c r="AC3759" s="32" t="n">
        <v>3411591.32</v>
      </c>
      <c r="AD3759" s="32" t="n">
        <v>392333</v>
      </c>
      <c r="AE3759" s="35">
        <f>(LEFT(Y3759,4)-Parameters!$B$23)*12+MID(Y3759,6,2)-Parameters!$B$24+1</f>
        <v/>
      </c>
    </row>
    <row r="3760">
      <c r="X3760" t="inlineStr">
        <is>
          <t>L0249931</t>
        </is>
      </c>
      <c r="Y3760" t="inlineStr">
        <is>
          <t>2026-09-28</t>
        </is>
      </c>
      <c r="Z3760" t="inlineStr">
        <is>
          <t>home_use</t>
        </is>
      </c>
      <c r="AA3760" t="inlineStr">
        <is>
          <t>IMP00306</t>
        </is>
      </c>
      <c r="AB3760" t="inlineStr">
        <is>
          <t>T102141</t>
        </is>
      </c>
      <c r="AC3760" s="32" t="n">
        <v>149529.95</v>
      </c>
      <c r="AD3760" s="32" t="n">
        <v>15700.64</v>
      </c>
      <c r="AE3760" s="35">
        <f>(LEFT(Y3760,4)-Parameters!$B$23)*12+MID(Y3760,6,2)-Parameters!$B$24+1</f>
        <v/>
      </c>
    </row>
    <row r="3761">
      <c r="X3761" t="inlineStr">
        <is>
          <t>L0249932</t>
        </is>
      </c>
      <c r="Y3761" t="inlineStr">
        <is>
          <t>2026-09-28</t>
        </is>
      </c>
      <c r="Z3761" t="inlineStr">
        <is>
          <t>home_use</t>
        </is>
      </c>
      <c r="AA3761" t="inlineStr">
        <is>
          <t>IMP00306</t>
        </is>
      </c>
      <c r="AB3761" t="inlineStr">
        <is>
          <t>T102141</t>
        </is>
      </c>
      <c r="AC3761" s="32" t="n">
        <v>217917.08</v>
      </c>
      <c r="AD3761" s="32" t="n">
        <v>22881.29</v>
      </c>
      <c r="AE3761" s="35">
        <f>(LEFT(Y3761,4)-Parameters!$B$23)*12+MID(Y3761,6,2)-Parameters!$B$24+1</f>
        <v/>
      </c>
    </row>
    <row r="3762">
      <c r="X3762" t="inlineStr">
        <is>
          <t>L0166566</t>
        </is>
      </c>
      <c r="Y3762" t="inlineStr">
        <is>
          <t>2025-10-01</t>
        </is>
      </c>
      <c r="Z3762" t="inlineStr">
        <is>
          <t>home_use</t>
        </is>
      </c>
      <c r="AA3762" t="inlineStr">
        <is>
          <t>IMP00340</t>
        </is>
      </c>
      <c r="AB3762" t="inlineStr">
        <is>
          <t>T102376</t>
        </is>
      </c>
      <c r="AC3762" s="32" t="n">
        <v>13657968.65</v>
      </c>
      <c r="AD3762" s="32" t="n">
        <v>1365796.86</v>
      </c>
      <c r="AE3762" s="35">
        <f>(LEFT(Y3762,4)-Parameters!$B$23)*12+MID(Y3762,6,2)-Parameters!$B$24+1</f>
        <v/>
      </c>
    </row>
    <row r="3763">
      <c r="X3763" t="inlineStr">
        <is>
          <t>L0166768</t>
        </is>
      </c>
      <c r="Y3763" t="inlineStr">
        <is>
          <t>2025-10-02</t>
        </is>
      </c>
      <c r="Z3763" t="inlineStr">
        <is>
          <t>home_use</t>
        </is>
      </c>
      <c r="AA3763" t="inlineStr">
        <is>
          <t>IMP00340</t>
        </is>
      </c>
      <c r="AB3763" t="inlineStr">
        <is>
          <t>T102376</t>
        </is>
      </c>
      <c r="AC3763" s="32" t="n">
        <v>8750514.58</v>
      </c>
      <c r="AD3763" s="32" t="n">
        <v>918804.03</v>
      </c>
      <c r="AE3763" s="35">
        <f>(LEFT(Y3763,4)-Parameters!$B$23)*12+MID(Y3763,6,2)-Parameters!$B$24+1</f>
        <v/>
      </c>
    </row>
    <row r="3764">
      <c r="X3764" t="inlineStr">
        <is>
          <t>L0166992</t>
        </is>
      </c>
      <c r="Y3764" t="inlineStr">
        <is>
          <t>2025-10-03</t>
        </is>
      </c>
      <c r="Z3764" t="inlineStr">
        <is>
          <t>home_use</t>
        </is>
      </c>
      <c r="AA3764" t="inlineStr">
        <is>
          <t>IMP00340</t>
        </is>
      </c>
      <c r="AB3764" t="inlineStr">
        <is>
          <t>T102376</t>
        </is>
      </c>
      <c r="AC3764" s="32" t="n">
        <v>8791142.23</v>
      </c>
      <c r="AD3764" s="32" t="n">
        <v>923069.9300000001</v>
      </c>
      <c r="AE3764" s="35">
        <f>(LEFT(Y3764,4)-Parameters!$B$23)*12+MID(Y3764,6,2)-Parameters!$B$24+1</f>
        <v/>
      </c>
    </row>
    <row r="3765">
      <c r="X3765" t="inlineStr">
        <is>
          <t>L0168041</t>
        </is>
      </c>
      <c r="Y3765" t="inlineStr">
        <is>
          <t>2025-10-08</t>
        </is>
      </c>
      <c r="Z3765" t="inlineStr">
        <is>
          <t>home_use</t>
        </is>
      </c>
      <c r="AA3765" t="inlineStr">
        <is>
          <t>IMP00340</t>
        </is>
      </c>
      <c r="AB3765" t="inlineStr">
        <is>
          <t>T102376</t>
        </is>
      </c>
      <c r="AC3765" s="32" t="n">
        <v>7006379.24</v>
      </c>
      <c r="AD3765" s="32" t="n">
        <v>735669.8199999999</v>
      </c>
      <c r="AE3765" s="35">
        <f>(LEFT(Y3765,4)-Parameters!$B$23)*12+MID(Y3765,6,2)-Parameters!$B$24+1</f>
        <v/>
      </c>
    </row>
    <row r="3766">
      <c r="X3766" t="inlineStr">
        <is>
          <t>L0168682</t>
        </is>
      </c>
      <c r="Y3766" t="inlineStr">
        <is>
          <t>2025-10-11</t>
        </is>
      </c>
      <c r="Z3766" t="inlineStr">
        <is>
          <t>home_use</t>
        </is>
      </c>
      <c r="AA3766" t="inlineStr">
        <is>
          <t>IMP00340</t>
        </is>
      </c>
      <c r="AB3766" t="inlineStr">
        <is>
          <t>T102376</t>
        </is>
      </c>
      <c r="AC3766" s="32" t="n">
        <v>24068915.57</v>
      </c>
      <c r="AD3766" s="32" t="n">
        <v>2527236.14</v>
      </c>
      <c r="AE3766" s="35">
        <f>(LEFT(Y3766,4)-Parameters!$B$23)*12+MID(Y3766,6,2)-Parameters!$B$24+1</f>
        <v/>
      </c>
    </row>
    <row r="3767">
      <c r="X3767" t="inlineStr">
        <is>
          <t>L0168887</t>
        </is>
      </c>
      <c r="Y3767" t="inlineStr">
        <is>
          <t>2025-10-12</t>
        </is>
      </c>
      <c r="Z3767" t="inlineStr">
        <is>
          <t>home_use</t>
        </is>
      </c>
      <c r="AA3767" t="inlineStr">
        <is>
          <t>IMP00340</t>
        </is>
      </c>
      <c r="AB3767" t="inlineStr">
        <is>
          <t>T102376</t>
        </is>
      </c>
      <c r="AC3767" s="32" t="n">
        <v>11296716.25</v>
      </c>
      <c r="AD3767" s="32" t="n">
        <v>1186155.21</v>
      </c>
      <c r="AE3767" s="35">
        <f>(LEFT(Y3767,4)-Parameters!$B$23)*12+MID(Y3767,6,2)-Parameters!$B$24+1</f>
        <v/>
      </c>
    </row>
    <row r="3768">
      <c r="X3768" t="inlineStr">
        <is>
          <t>L0169119</t>
        </is>
      </c>
      <c r="Y3768" t="inlineStr">
        <is>
          <t>2025-10-13</t>
        </is>
      </c>
      <c r="Z3768" t="inlineStr">
        <is>
          <t>home_use</t>
        </is>
      </c>
      <c r="AA3768" t="inlineStr">
        <is>
          <t>IMP00340</t>
        </is>
      </c>
      <c r="AB3768" t="inlineStr">
        <is>
          <t>T102376</t>
        </is>
      </c>
      <c r="AC3768" s="32" t="n">
        <v>9052302.039999999</v>
      </c>
      <c r="AD3768" s="32" t="n">
        <v>950491.71</v>
      </c>
      <c r="AE3768" s="35">
        <f>(LEFT(Y3768,4)-Parameters!$B$23)*12+MID(Y3768,6,2)-Parameters!$B$24+1</f>
        <v/>
      </c>
    </row>
    <row r="3769">
      <c r="X3769" t="inlineStr">
        <is>
          <t>L0169340</t>
        </is>
      </c>
      <c r="Y3769" t="inlineStr">
        <is>
          <t>2025-10-14</t>
        </is>
      </c>
      <c r="Z3769" t="inlineStr">
        <is>
          <t>home_use</t>
        </is>
      </c>
      <c r="AA3769" t="inlineStr">
        <is>
          <t>IMP00340</t>
        </is>
      </c>
      <c r="AB3769" t="inlineStr">
        <is>
          <t>T102376</t>
        </is>
      </c>
      <c r="AC3769" s="32" t="n">
        <v>3641910.12</v>
      </c>
      <c r="AD3769" s="32" t="n">
        <v>364191.01</v>
      </c>
      <c r="AE3769" s="35">
        <f>(LEFT(Y3769,4)-Parameters!$B$23)*12+MID(Y3769,6,2)-Parameters!$B$24+1</f>
        <v/>
      </c>
    </row>
    <row r="3770">
      <c r="X3770" t="inlineStr">
        <is>
          <t>L0169777</t>
        </is>
      </c>
      <c r="Y3770" t="inlineStr">
        <is>
          <t>2025-10-16</t>
        </is>
      </c>
      <c r="Z3770" t="inlineStr">
        <is>
          <t>home_use</t>
        </is>
      </c>
      <c r="AA3770" t="inlineStr">
        <is>
          <t>IMP00340</t>
        </is>
      </c>
      <c r="AB3770" t="inlineStr">
        <is>
          <t>T102376</t>
        </is>
      </c>
      <c r="AC3770" s="32" t="n">
        <v>56419843.26</v>
      </c>
      <c r="AD3770" s="32" t="n">
        <v>5924083.54</v>
      </c>
      <c r="AE3770" s="35">
        <f>(LEFT(Y3770,4)-Parameters!$B$23)*12+MID(Y3770,6,2)-Parameters!$B$24+1</f>
        <v/>
      </c>
    </row>
    <row r="3771">
      <c r="X3771" t="inlineStr">
        <is>
          <t>L0170009</t>
        </is>
      </c>
      <c r="Y3771" t="inlineStr">
        <is>
          <t>2025-10-17</t>
        </is>
      </c>
      <c r="Z3771" t="inlineStr">
        <is>
          <t>home_use</t>
        </is>
      </c>
      <c r="AA3771" t="inlineStr">
        <is>
          <t>IMP00340</t>
        </is>
      </c>
      <c r="AB3771" t="inlineStr">
        <is>
          <t>T102376</t>
        </is>
      </c>
      <c r="AC3771" s="32" t="n">
        <v>16251366.11</v>
      </c>
      <c r="AD3771" s="32" t="n">
        <v>1706393.44</v>
      </c>
      <c r="AE3771" s="35">
        <f>(LEFT(Y3771,4)-Parameters!$B$23)*12+MID(Y3771,6,2)-Parameters!$B$24+1</f>
        <v/>
      </c>
    </row>
    <row r="3772">
      <c r="X3772" t="inlineStr">
        <is>
          <t>L0170010</t>
        </is>
      </c>
      <c r="Y3772" t="inlineStr">
        <is>
          <t>2025-10-17</t>
        </is>
      </c>
      <c r="Z3772" t="inlineStr">
        <is>
          <t>home_use</t>
        </is>
      </c>
      <c r="AA3772" t="inlineStr">
        <is>
          <t>IMP00340</t>
        </is>
      </c>
      <c r="AB3772" t="inlineStr">
        <is>
          <t>T102376</t>
        </is>
      </c>
      <c r="AC3772" s="32" t="n">
        <v>1479022.55</v>
      </c>
      <c r="AD3772" s="32" t="n">
        <v>177482.71</v>
      </c>
      <c r="AE3772" s="35">
        <f>(LEFT(Y3772,4)-Parameters!$B$23)*12+MID(Y3772,6,2)-Parameters!$B$24+1</f>
        <v/>
      </c>
    </row>
    <row r="3773">
      <c r="X3773" t="inlineStr">
        <is>
          <t>L0170011</t>
        </is>
      </c>
      <c r="Y3773" t="inlineStr">
        <is>
          <t>2025-10-17</t>
        </is>
      </c>
      <c r="Z3773" t="inlineStr">
        <is>
          <t>home_use</t>
        </is>
      </c>
      <c r="AA3773" t="inlineStr">
        <is>
          <t>IMP00340</t>
        </is>
      </c>
      <c r="AB3773" t="inlineStr">
        <is>
          <t>T102376</t>
        </is>
      </c>
      <c r="AC3773" s="32" t="n">
        <v>17802796.18</v>
      </c>
      <c r="AD3773" s="32" t="n">
        <v>1869293.6</v>
      </c>
      <c r="AE3773" s="35">
        <f>(LEFT(Y3773,4)-Parameters!$B$23)*12+MID(Y3773,6,2)-Parameters!$B$24+1</f>
        <v/>
      </c>
    </row>
    <row r="3774">
      <c r="X3774" t="inlineStr">
        <is>
          <t>L0170479</t>
        </is>
      </c>
      <c r="Y3774" t="inlineStr">
        <is>
          <t>2025-10-19</t>
        </is>
      </c>
      <c r="Z3774" t="inlineStr">
        <is>
          <t>home_use</t>
        </is>
      </c>
      <c r="AA3774" t="inlineStr">
        <is>
          <t>IMP00340</t>
        </is>
      </c>
      <c r="AB3774" t="inlineStr">
        <is>
          <t>T102376</t>
        </is>
      </c>
      <c r="AC3774" s="32" t="n">
        <v>27128129.34</v>
      </c>
      <c r="AD3774" s="32" t="n">
        <v>2848453.58</v>
      </c>
      <c r="AE3774" s="35">
        <f>(LEFT(Y3774,4)-Parameters!$B$23)*12+MID(Y3774,6,2)-Parameters!$B$24+1</f>
        <v/>
      </c>
    </row>
    <row r="3775">
      <c r="X3775" t="inlineStr">
        <is>
          <t>L0170674</t>
        </is>
      </c>
      <c r="Y3775" t="inlineStr">
        <is>
          <t>2025-10-20</t>
        </is>
      </c>
      <c r="Z3775" t="inlineStr">
        <is>
          <t>home_use</t>
        </is>
      </c>
      <c r="AA3775" t="inlineStr">
        <is>
          <t>IMP00340</t>
        </is>
      </c>
      <c r="AB3775" t="inlineStr">
        <is>
          <t>T102376</t>
        </is>
      </c>
      <c r="AC3775" s="32" t="n">
        <v>10922550.37</v>
      </c>
      <c r="AD3775" s="32" t="n">
        <v>1146867.79</v>
      </c>
      <c r="AE3775" s="35">
        <f>(LEFT(Y3775,4)-Parameters!$B$23)*12+MID(Y3775,6,2)-Parameters!$B$24+1</f>
        <v/>
      </c>
    </row>
    <row r="3776">
      <c r="X3776" t="inlineStr">
        <is>
          <t>L0170675</t>
        </is>
      </c>
      <c r="Y3776" t="inlineStr">
        <is>
          <t>2025-10-20</t>
        </is>
      </c>
      <c r="Z3776" t="inlineStr">
        <is>
          <t>home_use</t>
        </is>
      </c>
      <c r="AA3776" t="inlineStr">
        <is>
          <t>IMP00340</t>
        </is>
      </c>
      <c r="AB3776" t="inlineStr">
        <is>
          <t>T102376</t>
        </is>
      </c>
      <c r="AC3776" s="32" t="n">
        <v>14226556.48</v>
      </c>
      <c r="AD3776" s="32" t="n">
        <v>1493788.43</v>
      </c>
      <c r="AE3776" s="35">
        <f>(LEFT(Y3776,4)-Parameters!$B$23)*12+MID(Y3776,6,2)-Parameters!$B$24+1</f>
        <v/>
      </c>
    </row>
    <row r="3777">
      <c r="X3777" t="inlineStr">
        <is>
          <t>L0170892</t>
        </is>
      </c>
      <c r="Y3777" t="inlineStr">
        <is>
          <t>2025-10-21</t>
        </is>
      </c>
      <c r="Z3777" t="inlineStr">
        <is>
          <t>home_use</t>
        </is>
      </c>
      <c r="AA3777" t="inlineStr">
        <is>
          <t>IMP00340</t>
        </is>
      </c>
      <c r="AB3777" t="inlineStr">
        <is>
          <t>T102376</t>
        </is>
      </c>
      <c r="AC3777" s="32" t="n">
        <v>8439606.439999999</v>
      </c>
      <c r="AD3777" s="32" t="n">
        <v>886158.6800000001</v>
      </c>
      <c r="AE3777" s="35">
        <f>(LEFT(Y3777,4)-Parameters!$B$23)*12+MID(Y3777,6,2)-Parameters!$B$24+1</f>
        <v/>
      </c>
    </row>
    <row r="3778">
      <c r="X3778" t="inlineStr">
        <is>
          <t>L0170893</t>
        </is>
      </c>
      <c r="Y3778" t="inlineStr">
        <is>
          <t>2025-10-21</t>
        </is>
      </c>
      <c r="Z3778" t="inlineStr">
        <is>
          <t>home_use</t>
        </is>
      </c>
      <c r="AA3778" t="inlineStr">
        <is>
          <t>IMP00340</t>
        </is>
      </c>
      <c r="AB3778" t="inlineStr">
        <is>
          <t>T102376</t>
        </is>
      </c>
      <c r="AC3778" s="32" t="n">
        <v>8131606.55</v>
      </c>
      <c r="AD3778" s="32" t="n">
        <v>813160.66</v>
      </c>
      <c r="AE3778" s="35">
        <f>(LEFT(Y3778,4)-Parameters!$B$23)*12+MID(Y3778,6,2)-Parameters!$B$24+1</f>
        <v/>
      </c>
    </row>
    <row r="3779">
      <c r="X3779" t="inlineStr">
        <is>
          <t>L0170895</t>
        </is>
      </c>
      <c r="Y3779" t="inlineStr">
        <is>
          <t>2025-10-21</t>
        </is>
      </c>
      <c r="Z3779" t="inlineStr">
        <is>
          <t>home_use</t>
        </is>
      </c>
      <c r="AA3779" t="inlineStr">
        <is>
          <t>IMP00340</t>
        </is>
      </c>
      <c r="AB3779" t="inlineStr">
        <is>
          <t>T102376</t>
        </is>
      </c>
      <c r="AC3779" s="32" t="n">
        <v>7759456.41</v>
      </c>
      <c r="AD3779" s="32" t="n">
        <v>775945.64</v>
      </c>
      <c r="AE3779" s="35">
        <f>(LEFT(Y3779,4)-Parameters!$B$23)*12+MID(Y3779,6,2)-Parameters!$B$24+1</f>
        <v/>
      </c>
    </row>
    <row r="3780">
      <c r="X3780" t="inlineStr">
        <is>
          <t>L0171140</t>
        </is>
      </c>
      <c r="Y3780" t="inlineStr">
        <is>
          <t>2025-10-22</t>
        </is>
      </c>
      <c r="Z3780" t="inlineStr">
        <is>
          <t>home_use</t>
        </is>
      </c>
      <c r="AA3780" t="inlineStr">
        <is>
          <t>IMP00340</t>
        </is>
      </c>
      <c r="AB3780" t="inlineStr">
        <is>
          <t>T102376</t>
        </is>
      </c>
      <c r="AC3780" s="32" t="n">
        <v>16396682.57</v>
      </c>
      <c r="AD3780" s="32" t="n">
        <v>1721651.67</v>
      </c>
      <c r="AE3780" s="35">
        <f>(LEFT(Y3780,4)-Parameters!$B$23)*12+MID(Y3780,6,2)-Parameters!$B$24+1</f>
        <v/>
      </c>
    </row>
    <row r="3781">
      <c r="X3781" t="inlineStr">
        <is>
          <t>L0171142</t>
        </is>
      </c>
      <c r="Y3781" t="inlineStr">
        <is>
          <t>2025-10-22</t>
        </is>
      </c>
      <c r="Z3781" t="inlineStr">
        <is>
          <t>home_use</t>
        </is>
      </c>
      <c r="AA3781" t="inlineStr">
        <is>
          <t>IMP00340</t>
        </is>
      </c>
      <c r="AB3781" t="inlineStr">
        <is>
          <t>T102376</t>
        </is>
      </c>
      <c r="AC3781" s="32" t="n">
        <v>25224437.66</v>
      </c>
      <c r="AD3781" s="32" t="n">
        <v>2648565.95</v>
      </c>
      <c r="AE3781" s="35">
        <f>(LEFT(Y3781,4)-Parameters!$B$23)*12+MID(Y3781,6,2)-Parameters!$B$24+1</f>
        <v/>
      </c>
    </row>
    <row r="3782">
      <c r="X3782" t="inlineStr">
        <is>
          <t>L0171557</t>
        </is>
      </c>
      <c r="Y3782" t="inlineStr">
        <is>
          <t>2025-10-24</t>
        </is>
      </c>
      <c r="Z3782" t="inlineStr">
        <is>
          <t>home_use</t>
        </is>
      </c>
      <c r="AA3782" t="inlineStr">
        <is>
          <t>IMP00340</t>
        </is>
      </c>
      <c r="AB3782" t="inlineStr">
        <is>
          <t>T102376</t>
        </is>
      </c>
      <c r="AC3782" s="32" t="n">
        <v>6991989.88</v>
      </c>
      <c r="AD3782" s="32" t="n">
        <v>734158.9399999999</v>
      </c>
      <c r="AE3782" s="35">
        <f>(LEFT(Y3782,4)-Parameters!$B$23)*12+MID(Y3782,6,2)-Parameters!$B$24+1</f>
        <v/>
      </c>
    </row>
    <row r="3783">
      <c r="X3783" t="inlineStr">
        <is>
          <t>L0173068</t>
        </is>
      </c>
      <c r="Y3783" t="inlineStr">
        <is>
          <t>2025-11-03</t>
        </is>
      </c>
      <c r="Z3783" t="inlineStr">
        <is>
          <t>home_use</t>
        </is>
      </c>
      <c r="AA3783" t="inlineStr">
        <is>
          <t>IMP00340</t>
        </is>
      </c>
      <c r="AB3783" t="inlineStr">
        <is>
          <t>T102376</t>
        </is>
      </c>
      <c r="AC3783" s="32" t="n">
        <v>7829891.04</v>
      </c>
      <c r="AD3783" s="32" t="n">
        <v>782989.1</v>
      </c>
      <c r="AE3783" s="35">
        <f>(LEFT(Y3783,4)-Parameters!$B$23)*12+MID(Y3783,6,2)-Parameters!$B$24+1</f>
        <v/>
      </c>
    </row>
    <row r="3784">
      <c r="X3784" t="inlineStr">
        <is>
          <t>L0173982</t>
        </is>
      </c>
      <c r="Y3784" t="inlineStr">
        <is>
          <t>2025-11-07</t>
        </is>
      </c>
      <c r="Z3784" t="inlineStr">
        <is>
          <t>home_use</t>
        </is>
      </c>
      <c r="AA3784" t="inlineStr">
        <is>
          <t>IMP00340</t>
        </is>
      </c>
      <c r="AB3784" t="inlineStr">
        <is>
          <t>T102376</t>
        </is>
      </c>
      <c r="AC3784" s="32" t="n">
        <v>7866141.5</v>
      </c>
      <c r="AD3784" s="32" t="n">
        <v>825944.86</v>
      </c>
      <c r="AE3784" s="35">
        <f>(LEFT(Y3784,4)-Parameters!$B$23)*12+MID(Y3784,6,2)-Parameters!$B$24+1</f>
        <v/>
      </c>
    </row>
    <row r="3785">
      <c r="X3785" t="inlineStr">
        <is>
          <t>L0173983</t>
        </is>
      </c>
      <c r="Y3785" t="inlineStr">
        <is>
          <t>2025-11-07</t>
        </is>
      </c>
      <c r="Z3785" t="inlineStr">
        <is>
          <t>home_use</t>
        </is>
      </c>
      <c r="AA3785" t="inlineStr">
        <is>
          <t>IMP00340</t>
        </is>
      </c>
      <c r="AB3785" t="inlineStr">
        <is>
          <t>T102376</t>
        </is>
      </c>
      <c r="AC3785" s="32" t="n">
        <v>10385200.4</v>
      </c>
      <c r="AD3785" s="32" t="n">
        <v>1090446.04</v>
      </c>
      <c r="AE3785" s="35">
        <f>(LEFT(Y3785,4)-Parameters!$B$23)*12+MID(Y3785,6,2)-Parameters!$B$24+1</f>
        <v/>
      </c>
    </row>
    <row r="3786">
      <c r="X3786" t="inlineStr">
        <is>
          <t>L0174223</t>
        </is>
      </c>
      <c r="Y3786" t="inlineStr">
        <is>
          <t>2025-11-08</t>
        </is>
      </c>
      <c r="Z3786" t="inlineStr">
        <is>
          <t>home_use</t>
        </is>
      </c>
      <c r="AA3786" t="inlineStr">
        <is>
          <t>IMP00340</t>
        </is>
      </c>
      <c r="AB3786" t="inlineStr">
        <is>
          <t>T102376</t>
        </is>
      </c>
      <c r="AC3786" s="32" t="n">
        <v>13320984.65</v>
      </c>
      <c r="AD3786" s="32" t="n">
        <v>1398703.39</v>
      </c>
      <c r="AE3786" s="35">
        <f>(LEFT(Y3786,4)-Parameters!$B$23)*12+MID(Y3786,6,2)-Parameters!$B$24+1</f>
        <v/>
      </c>
    </row>
    <row r="3787">
      <c r="X3787" t="inlineStr">
        <is>
          <t>L0174456</t>
        </is>
      </c>
      <c r="Y3787" t="inlineStr">
        <is>
          <t>2025-11-09</t>
        </is>
      </c>
      <c r="Z3787" t="inlineStr">
        <is>
          <t>home_use</t>
        </is>
      </c>
      <c r="AA3787" t="inlineStr">
        <is>
          <t>IMP00340</t>
        </is>
      </c>
      <c r="AB3787" t="inlineStr">
        <is>
          <t>T102376</t>
        </is>
      </c>
      <c r="AC3787" s="32" t="n">
        <v>9933058.859999999</v>
      </c>
      <c r="AD3787" s="32" t="n">
        <v>1042971.18</v>
      </c>
      <c r="AE3787" s="35">
        <f>(LEFT(Y3787,4)-Parameters!$B$23)*12+MID(Y3787,6,2)-Parameters!$B$24+1</f>
        <v/>
      </c>
    </row>
    <row r="3788">
      <c r="X3788" t="inlineStr">
        <is>
          <t>L0174656</t>
        </is>
      </c>
      <c r="Y3788" t="inlineStr">
        <is>
          <t>2025-11-10</t>
        </is>
      </c>
      <c r="Z3788" t="inlineStr">
        <is>
          <t>home_use</t>
        </is>
      </c>
      <c r="AA3788" t="inlineStr">
        <is>
          <t>IMP00340</t>
        </is>
      </c>
      <c r="AB3788" t="inlineStr">
        <is>
          <t>T102376</t>
        </is>
      </c>
      <c r="AC3788" s="32" t="n">
        <v>19339822.97</v>
      </c>
      <c r="AD3788" s="32" t="n">
        <v>2030681.41</v>
      </c>
      <c r="AE3788" s="35">
        <f>(LEFT(Y3788,4)-Parameters!$B$23)*12+MID(Y3788,6,2)-Parameters!$B$24+1</f>
        <v/>
      </c>
    </row>
    <row r="3789">
      <c r="X3789" t="inlineStr">
        <is>
          <t>L0174657</t>
        </is>
      </c>
      <c r="Y3789" t="inlineStr">
        <is>
          <t>2025-11-10</t>
        </is>
      </c>
      <c r="Z3789" t="inlineStr">
        <is>
          <t>home_use</t>
        </is>
      </c>
      <c r="AA3789" t="inlineStr">
        <is>
          <t>IMP00340</t>
        </is>
      </c>
      <c r="AB3789" t="inlineStr">
        <is>
          <t>T102376</t>
        </is>
      </c>
      <c r="AC3789" s="32" t="n">
        <v>14609326.12</v>
      </c>
      <c r="AD3789" s="32" t="n">
        <v>1533979.24</v>
      </c>
      <c r="AE3789" s="35">
        <f>(LEFT(Y3789,4)-Parameters!$B$23)*12+MID(Y3789,6,2)-Parameters!$B$24+1</f>
        <v/>
      </c>
    </row>
    <row r="3790">
      <c r="X3790" t="inlineStr">
        <is>
          <t>L0175827</t>
        </is>
      </c>
      <c r="Y3790" t="inlineStr">
        <is>
          <t>2025-11-15</t>
        </is>
      </c>
      <c r="Z3790" t="inlineStr">
        <is>
          <t>home_use</t>
        </is>
      </c>
      <c r="AA3790" t="inlineStr">
        <is>
          <t>IMP00340</t>
        </is>
      </c>
      <c r="AB3790" t="inlineStr">
        <is>
          <t>T102376</t>
        </is>
      </c>
      <c r="AC3790" s="32" t="n">
        <v>49902827.63</v>
      </c>
      <c r="AD3790" s="32" t="n">
        <v>5239796.9</v>
      </c>
      <c r="AE3790" s="35">
        <f>(LEFT(Y3790,4)-Parameters!$B$23)*12+MID(Y3790,6,2)-Parameters!$B$24+1</f>
        <v/>
      </c>
    </row>
    <row r="3791">
      <c r="X3791" t="inlineStr">
        <is>
          <t>L0175828</t>
        </is>
      </c>
      <c r="Y3791" t="inlineStr">
        <is>
          <t>2025-11-15</t>
        </is>
      </c>
      <c r="Z3791" t="inlineStr">
        <is>
          <t>home_use</t>
        </is>
      </c>
      <c r="AA3791" t="inlineStr">
        <is>
          <t>IMP00340</t>
        </is>
      </c>
      <c r="AB3791" t="inlineStr">
        <is>
          <t>T102376</t>
        </is>
      </c>
      <c r="AC3791" s="32" t="n">
        <v>11673388.48</v>
      </c>
      <c r="AD3791" s="32" t="n">
        <v>1225705.79</v>
      </c>
      <c r="AE3791" s="35">
        <f>(LEFT(Y3791,4)-Parameters!$B$23)*12+MID(Y3791,6,2)-Parameters!$B$24+1</f>
        <v/>
      </c>
    </row>
    <row r="3792">
      <c r="X3792" t="inlineStr">
        <is>
          <t>L0176495</t>
        </is>
      </c>
      <c r="Y3792" t="inlineStr">
        <is>
          <t>2025-11-18</t>
        </is>
      </c>
      <c r="Z3792" t="inlineStr">
        <is>
          <t>home_use</t>
        </is>
      </c>
      <c r="AA3792" t="inlineStr">
        <is>
          <t>IMP00340</t>
        </is>
      </c>
      <c r="AB3792" t="inlineStr">
        <is>
          <t>T102376</t>
        </is>
      </c>
      <c r="AC3792" s="32" t="n">
        <v>25375365.63</v>
      </c>
      <c r="AD3792" s="32" t="n">
        <v>2664413.39</v>
      </c>
      <c r="AE3792" s="35">
        <f>(LEFT(Y3792,4)-Parameters!$B$23)*12+MID(Y3792,6,2)-Parameters!$B$24+1</f>
        <v/>
      </c>
    </row>
    <row r="3793">
      <c r="X3793" t="inlineStr">
        <is>
          <t>L0176707</t>
        </is>
      </c>
      <c r="Y3793" t="inlineStr">
        <is>
          <t>2025-11-19</t>
        </is>
      </c>
      <c r="Z3793" t="inlineStr">
        <is>
          <t>home_use</t>
        </is>
      </c>
      <c r="AA3793" t="inlineStr">
        <is>
          <t>IMP00340</t>
        </is>
      </c>
      <c r="AB3793" t="inlineStr">
        <is>
          <t>T102376</t>
        </is>
      </c>
      <c r="AC3793" s="32" t="n">
        <v>25179192.67</v>
      </c>
      <c r="AD3793" s="32" t="n">
        <v>2643815.23</v>
      </c>
      <c r="AE3793" s="35">
        <f>(LEFT(Y3793,4)-Parameters!$B$23)*12+MID(Y3793,6,2)-Parameters!$B$24+1</f>
        <v/>
      </c>
    </row>
    <row r="3794">
      <c r="X3794" t="inlineStr">
        <is>
          <t>L0176708</t>
        </is>
      </c>
      <c r="Y3794" t="inlineStr">
        <is>
          <t>2025-11-19</t>
        </is>
      </c>
      <c r="Z3794" t="inlineStr">
        <is>
          <t>home_use</t>
        </is>
      </c>
      <c r="AA3794" t="inlineStr">
        <is>
          <t>IMP00340</t>
        </is>
      </c>
      <c r="AB3794" t="inlineStr">
        <is>
          <t>T102376</t>
        </is>
      </c>
      <c r="AC3794" s="32" t="n">
        <v>21910039.23</v>
      </c>
      <c r="AD3794" s="32" t="n">
        <v>2300554.12</v>
      </c>
      <c r="AE3794" s="35">
        <f>(LEFT(Y3794,4)-Parameters!$B$23)*12+MID(Y3794,6,2)-Parameters!$B$24+1</f>
        <v/>
      </c>
    </row>
    <row r="3795">
      <c r="X3795" t="inlineStr">
        <is>
          <t>L0176921</t>
        </is>
      </c>
      <c r="Y3795" t="inlineStr">
        <is>
          <t>2025-11-20</t>
        </is>
      </c>
      <c r="Z3795" t="inlineStr">
        <is>
          <t>home_use</t>
        </is>
      </c>
      <c r="AA3795" t="inlineStr">
        <is>
          <t>IMP00340</t>
        </is>
      </c>
      <c r="AB3795" t="inlineStr">
        <is>
          <t>T102376</t>
        </is>
      </c>
      <c r="AC3795" s="32" t="n">
        <v>12842655.01</v>
      </c>
      <c r="AD3795" s="32" t="n">
        <v>1348478.78</v>
      </c>
      <c r="AE3795" s="35">
        <f>(LEFT(Y3795,4)-Parameters!$B$23)*12+MID(Y3795,6,2)-Parameters!$B$24+1</f>
        <v/>
      </c>
    </row>
    <row r="3796">
      <c r="X3796" t="inlineStr">
        <is>
          <t>L0177120</t>
        </is>
      </c>
      <c r="Y3796" t="inlineStr">
        <is>
          <t>2025-11-21</t>
        </is>
      </c>
      <c r="Z3796" t="inlineStr">
        <is>
          <t>home_use</t>
        </is>
      </c>
      <c r="AA3796" t="inlineStr">
        <is>
          <t>IMP00340</t>
        </is>
      </c>
      <c r="AB3796" t="inlineStr">
        <is>
          <t>T102376</t>
        </is>
      </c>
      <c r="AC3796" s="32" t="n">
        <v>11492566.37</v>
      </c>
      <c r="AD3796" s="32" t="n">
        <v>1206719.47</v>
      </c>
      <c r="AE3796" s="35">
        <f>(LEFT(Y3796,4)-Parameters!$B$23)*12+MID(Y3796,6,2)-Parameters!$B$24+1</f>
        <v/>
      </c>
    </row>
    <row r="3797">
      <c r="X3797" t="inlineStr">
        <is>
          <t>L0177776</t>
        </is>
      </c>
      <c r="Y3797" t="inlineStr">
        <is>
          <t>2025-11-24</t>
        </is>
      </c>
      <c r="Z3797" t="inlineStr">
        <is>
          <t>home_use</t>
        </is>
      </c>
      <c r="AA3797" t="inlineStr">
        <is>
          <t>IMP00340</t>
        </is>
      </c>
      <c r="AB3797" t="inlineStr">
        <is>
          <t>T102376</t>
        </is>
      </c>
      <c r="AC3797" s="32" t="n">
        <v>28691717.92</v>
      </c>
      <c r="AD3797" s="32" t="n">
        <v>3012630.38</v>
      </c>
      <c r="AE3797" s="35">
        <f>(LEFT(Y3797,4)-Parameters!$B$23)*12+MID(Y3797,6,2)-Parameters!$B$24+1</f>
        <v/>
      </c>
    </row>
    <row r="3798">
      <c r="X3798" t="inlineStr">
        <is>
          <t>L0177777</t>
        </is>
      </c>
      <c r="Y3798" t="inlineStr">
        <is>
          <t>2025-11-24</t>
        </is>
      </c>
      <c r="Z3798" t="inlineStr">
        <is>
          <t>home_use</t>
        </is>
      </c>
      <c r="AA3798" t="inlineStr">
        <is>
          <t>IMP00340</t>
        </is>
      </c>
      <c r="AB3798" t="inlineStr">
        <is>
          <t>T102376</t>
        </is>
      </c>
      <c r="AC3798" s="32" t="n">
        <v>10391703.25</v>
      </c>
      <c r="AD3798" s="32" t="n">
        <v>1091128.84</v>
      </c>
      <c r="AE3798" s="35">
        <f>(LEFT(Y3798,4)-Parameters!$B$23)*12+MID(Y3798,6,2)-Parameters!$B$24+1</f>
        <v/>
      </c>
    </row>
    <row r="3799">
      <c r="X3799" t="inlineStr">
        <is>
          <t>L0177778</t>
        </is>
      </c>
      <c r="Y3799" t="inlineStr">
        <is>
          <t>2025-11-24</t>
        </is>
      </c>
      <c r="Z3799" t="inlineStr">
        <is>
          <t>home_use</t>
        </is>
      </c>
      <c r="AA3799" t="inlineStr">
        <is>
          <t>IMP00340</t>
        </is>
      </c>
      <c r="AB3799" t="inlineStr">
        <is>
          <t>T102376</t>
        </is>
      </c>
      <c r="AC3799" s="32" t="n">
        <v>30945242.54</v>
      </c>
      <c r="AD3799" s="32" t="n">
        <v>3249250.47</v>
      </c>
      <c r="AE3799" s="35">
        <f>(LEFT(Y3799,4)-Parameters!$B$23)*12+MID(Y3799,6,2)-Parameters!$B$24+1</f>
        <v/>
      </c>
    </row>
    <row r="3800">
      <c r="X3800" t="inlineStr">
        <is>
          <t>L0177779</t>
        </is>
      </c>
      <c r="Y3800" t="inlineStr">
        <is>
          <t>2025-11-24</t>
        </is>
      </c>
      <c r="Z3800" t="inlineStr">
        <is>
          <t>home_use</t>
        </is>
      </c>
      <c r="AA3800" t="inlineStr">
        <is>
          <t>IMP00340</t>
        </is>
      </c>
      <c r="AB3800" t="inlineStr">
        <is>
          <t>T102376</t>
        </is>
      </c>
      <c r="AC3800" s="32" t="n">
        <v>30113746.62</v>
      </c>
      <c r="AD3800" s="32" t="n">
        <v>3161943.39</v>
      </c>
      <c r="AE3800" s="35">
        <f>(LEFT(Y3800,4)-Parameters!$B$23)*12+MID(Y3800,6,2)-Parameters!$B$24+1</f>
        <v/>
      </c>
    </row>
    <row r="3801">
      <c r="X3801" t="inlineStr">
        <is>
          <t>L0178944</t>
        </is>
      </c>
      <c r="Y3801" t="inlineStr">
        <is>
          <t>2025-12-01</t>
        </is>
      </c>
      <c r="Z3801" t="inlineStr">
        <is>
          <t>home_use</t>
        </is>
      </c>
      <c r="AA3801" t="inlineStr">
        <is>
          <t>IMP00340</t>
        </is>
      </c>
      <c r="AB3801" t="inlineStr">
        <is>
          <t>T102376</t>
        </is>
      </c>
      <c r="AC3801" s="32" t="n">
        <v>10056116.13</v>
      </c>
      <c r="AD3801" s="32" t="n">
        <v>1055892.19</v>
      </c>
      <c r="AE3801" s="35">
        <f>(LEFT(Y3801,4)-Parameters!$B$23)*12+MID(Y3801,6,2)-Parameters!$B$24+1</f>
        <v/>
      </c>
    </row>
    <row r="3802">
      <c r="X3802" t="inlineStr">
        <is>
          <t>L0178945</t>
        </is>
      </c>
      <c r="Y3802" t="inlineStr">
        <is>
          <t>2025-12-01</t>
        </is>
      </c>
      <c r="Z3802" t="inlineStr">
        <is>
          <t>home_use</t>
        </is>
      </c>
      <c r="AA3802" t="inlineStr">
        <is>
          <t>IMP00340</t>
        </is>
      </c>
      <c r="AB3802" t="inlineStr">
        <is>
          <t>T102376</t>
        </is>
      </c>
      <c r="AC3802" s="32" t="n">
        <v>13080714.49</v>
      </c>
      <c r="AD3802" s="32" t="n">
        <v>1373475.02</v>
      </c>
      <c r="AE3802" s="35">
        <f>(LEFT(Y3802,4)-Parameters!$B$23)*12+MID(Y3802,6,2)-Parameters!$B$24+1</f>
        <v/>
      </c>
    </row>
    <row r="3803">
      <c r="X3803" t="inlineStr">
        <is>
          <t>L0179168</t>
        </is>
      </c>
      <c r="Y3803" t="inlineStr">
        <is>
          <t>2025-12-02</t>
        </is>
      </c>
      <c r="Z3803" t="inlineStr">
        <is>
          <t>home_use</t>
        </is>
      </c>
      <c r="AA3803" t="inlineStr">
        <is>
          <t>IMP00340</t>
        </is>
      </c>
      <c r="AB3803" t="inlineStr">
        <is>
          <t>T102376</t>
        </is>
      </c>
      <c r="AC3803" s="32" t="n">
        <v>13523744.61</v>
      </c>
      <c r="AD3803" s="32" t="n">
        <v>1419993.18</v>
      </c>
      <c r="AE3803" s="35">
        <f>(LEFT(Y3803,4)-Parameters!$B$23)*12+MID(Y3803,6,2)-Parameters!$B$24+1</f>
        <v/>
      </c>
    </row>
    <row r="3804">
      <c r="X3804" t="inlineStr">
        <is>
          <t>L0179410</t>
        </is>
      </c>
      <c r="Y3804" t="inlineStr">
        <is>
          <t>2025-12-03</t>
        </is>
      </c>
      <c r="Z3804" t="inlineStr">
        <is>
          <t>home_use</t>
        </is>
      </c>
      <c r="AA3804" t="inlineStr">
        <is>
          <t>IMP00340</t>
        </is>
      </c>
      <c r="AB3804" t="inlineStr">
        <is>
          <t>T102376</t>
        </is>
      </c>
      <c r="AC3804" s="32" t="n">
        <v>54759011</v>
      </c>
      <c r="AD3804" s="32" t="n">
        <v>5749696.16</v>
      </c>
      <c r="AE3804" s="35">
        <f>(LEFT(Y3804,4)-Parameters!$B$23)*12+MID(Y3804,6,2)-Parameters!$B$24+1</f>
        <v/>
      </c>
    </row>
    <row r="3805">
      <c r="X3805" t="inlineStr">
        <is>
          <t>L0180392</t>
        </is>
      </c>
      <c r="Y3805" t="inlineStr">
        <is>
          <t>2025-12-07</t>
        </is>
      </c>
      <c r="Z3805" t="inlineStr">
        <is>
          <t>home_use</t>
        </is>
      </c>
      <c r="AA3805" t="inlineStr">
        <is>
          <t>IMP00340</t>
        </is>
      </c>
      <c r="AB3805" t="inlineStr">
        <is>
          <t>T102376</t>
        </is>
      </c>
      <c r="AC3805" s="32" t="n">
        <v>20001730</v>
      </c>
      <c r="AD3805" s="32" t="n">
        <v>2000173</v>
      </c>
      <c r="AE3805" s="35">
        <f>(LEFT(Y3805,4)-Parameters!$B$23)*12+MID(Y3805,6,2)-Parameters!$B$24+1</f>
        <v/>
      </c>
    </row>
    <row r="3806">
      <c r="X3806" t="inlineStr">
        <is>
          <t>L0180394</t>
        </is>
      </c>
      <c r="Y3806" t="inlineStr">
        <is>
          <t>2025-12-07</t>
        </is>
      </c>
      <c r="Z3806" t="inlineStr">
        <is>
          <t>home_use</t>
        </is>
      </c>
      <c r="AA3806" t="inlineStr">
        <is>
          <t>IMP00340</t>
        </is>
      </c>
      <c r="AB3806" t="inlineStr">
        <is>
          <t>T102376</t>
        </is>
      </c>
      <c r="AC3806" s="32" t="n">
        <v>13463003.23</v>
      </c>
      <c r="AD3806" s="32" t="n">
        <v>1413615.34</v>
      </c>
      <c r="AE3806" s="35">
        <f>(LEFT(Y3806,4)-Parameters!$B$23)*12+MID(Y3806,6,2)-Parameters!$B$24+1</f>
        <v/>
      </c>
    </row>
    <row r="3807">
      <c r="X3807" t="inlineStr">
        <is>
          <t>L0180396</t>
        </is>
      </c>
      <c r="Y3807" t="inlineStr">
        <is>
          <t>2025-12-07</t>
        </is>
      </c>
      <c r="Z3807" t="inlineStr">
        <is>
          <t>home_use</t>
        </is>
      </c>
      <c r="AA3807" t="inlineStr">
        <is>
          <t>IMP00340</t>
        </is>
      </c>
      <c r="AB3807" t="inlineStr">
        <is>
          <t>T102376</t>
        </is>
      </c>
      <c r="AC3807" s="32" t="n">
        <v>6909972.94</v>
      </c>
      <c r="AD3807" s="32" t="n">
        <v>725547.16</v>
      </c>
      <c r="AE3807" s="35">
        <f>(LEFT(Y3807,4)-Parameters!$B$23)*12+MID(Y3807,6,2)-Parameters!$B$24+1</f>
        <v/>
      </c>
    </row>
    <row r="3808">
      <c r="X3808" t="inlineStr">
        <is>
          <t>L0180883</t>
        </is>
      </c>
      <c r="Y3808" t="inlineStr">
        <is>
          <t>2025-12-09</t>
        </is>
      </c>
      <c r="Z3808" t="inlineStr">
        <is>
          <t>home_use</t>
        </is>
      </c>
      <c r="AA3808" t="inlineStr">
        <is>
          <t>IMP00340</t>
        </is>
      </c>
      <c r="AB3808" t="inlineStr">
        <is>
          <t>T102376</t>
        </is>
      </c>
      <c r="AC3808" s="32" t="n">
        <v>9714522.85</v>
      </c>
      <c r="AD3808" s="32" t="n">
        <v>1020024.9</v>
      </c>
      <c r="AE3808" s="35">
        <f>(LEFT(Y3808,4)-Parameters!$B$23)*12+MID(Y3808,6,2)-Parameters!$B$24+1</f>
        <v/>
      </c>
    </row>
    <row r="3809">
      <c r="X3809" t="inlineStr">
        <is>
          <t>L0180884</t>
        </is>
      </c>
      <c r="Y3809" t="inlineStr">
        <is>
          <t>2025-12-09</t>
        </is>
      </c>
      <c r="Z3809" t="inlineStr">
        <is>
          <t>home_use</t>
        </is>
      </c>
      <c r="AA3809" t="inlineStr">
        <is>
          <t>IMP00340</t>
        </is>
      </c>
      <c r="AB3809" t="inlineStr">
        <is>
          <t>T102376</t>
        </is>
      </c>
      <c r="AC3809" s="32" t="n">
        <v>29203311.7</v>
      </c>
      <c r="AD3809" s="32" t="n">
        <v>3066347.73</v>
      </c>
      <c r="AE3809" s="35">
        <f>(LEFT(Y3809,4)-Parameters!$B$23)*12+MID(Y3809,6,2)-Parameters!$B$24+1</f>
        <v/>
      </c>
    </row>
    <row r="3810">
      <c r="X3810" t="inlineStr">
        <is>
          <t>L0180885</t>
        </is>
      </c>
      <c r="Y3810" t="inlineStr">
        <is>
          <t>2025-12-09</t>
        </is>
      </c>
      <c r="Z3810" t="inlineStr">
        <is>
          <t>home_use</t>
        </is>
      </c>
      <c r="AA3810" t="inlineStr">
        <is>
          <t>IMP00340</t>
        </is>
      </c>
      <c r="AB3810" t="inlineStr">
        <is>
          <t>T102376</t>
        </is>
      </c>
      <c r="AC3810" s="32" t="n">
        <v>24126477.74</v>
      </c>
      <c r="AD3810" s="32" t="n">
        <v>2533280.16</v>
      </c>
      <c r="AE3810" s="35">
        <f>(LEFT(Y3810,4)-Parameters!$B$23)*12+MID(Y3810,6,2)-Parameters!$B$24+1</f>
        <v/>
      </c>
    </row>
    <row r="3811">
      <c r="X3811" t="inlineStr">
        <is>
          <t>L0181796</t>
        </is>
      </c>
      <c r="Y3811" t="inlineStr">
        <is>
          <t>2025-12-13</t>
        </is>
      </c>
      <c r="Z3811" t="inlineStr">
        <is>
          <t>home_use</t>
        </is>
      </c>
      <c r="AA3811" t="inlineStr">
        <is>
          <t>IMP00340</t>
        </is>
      </c>
      <c r="AB3811" t="inlineStr">
        <is>
          <t>T102376</t>
        </is>
      </c>
      <c r="AC3811" s="32" t="n">
        <v>17729455.79</v>
      </c>
      <c r="AD3811" s="32" t="n">
        <v>1861592.86</v>
      </c>
      <c r="AE3811" s="35">
        <f>(LEFT(Y3811,4)-Parameters!$B$23)*12+MID(Y3811,6,2)-Parameters!$B$24+1</f>
        <v/>
      </c>
    </row>
    <row r="3812">
      <c r="X3812" t="inlineStr">
        <is>
          <t>L0182041</t>
        </is>
      </c>
      <c r="Y3812" t="inlineStr">
        <is>
          <t>2025-12-14</t>
        </is>
      </c>
      <c r="Z3812" t="inlineStr">
        <is>
          <t>home_use</t>
        </is>
      </c>
      <c r="AA3812" t="inlineStr">
        <is>
          <t>IMP00340</t>
        </is>
      </c>
      <c r="AB3812" t="inlineStr">
        <is>
          <t>T102376</t>
        </is>
      </c>
      <c r="AC3812" s="32" t="n">
        <v>5083138.1</v>
      </c>
      <c r="AD3812" s="32" t="n">
        <v>533729.5</v>
      </c>
      <c r="AE3812" s="35">
        <f>(LEFT(Y3812,4)-Parameters!$B$23)*12+MID(Y3812,6,2)-Parameters!$B$24+1</f>
        <v/>
      </c>
    </row>
    <row r="3813">
      <c r="X3813" t="inlineStr">
        <is>
          <t>L0182042</t>
        </is>
      </c>
      <c r="Y3813" t="inlineStr">
        <is>
          <t>2025-12-14</t>
        </is>
      </c>
      <c r="Z3813" t="inlineStr">
        <is>
          <t>home_use</t>
        </is>
      </c>
      <c r="AA3813" t="inlineStr">
        <is>
          <t>IMP00340</t>
        </is>
      </c>
      <c r="AB3813" t="inlineStr">
        <is>
          <t>T102376</t>
        </is>
      </c>
      <c r="AC3813" s="32" t="n">
        <v>3328535.03</v>
      </c>
      <c r="AD3813" s="32" t="n">
        <v>349496.18</v>
      </c>
      <c r="AE3813" s="35">
        <f>(LEFT(Y3813,4)-Parameters!$B$23)*12+MID(Y3813,6,2)-Parameters!$B$24+1</f>
        <v/>
      </c>
    </row>
    <row r="3814">
      <c r="X3814" t="inlineStr">
        <is>
          <t>L0182496</t>
        </is>
      </c>
      <c r="Y3814" t="inlineStr">
        <is>
          <t>2025-12-16</t>
        </is>
      </c>
      <c r="Z3814" t="inlineStr">
        <is>
          <t>home_use</t>
        </is>
      </c>
      <c r="AA3814" t="inlineStr">
        <is>
          <t>IMP00340</t>
        </is>
      </c>
      <c r="AB3814" t="inlineStr">
        <is>
          <t>T102376</t>
        </is>
      </c>
      <c r="AC3814" s="32" t="n">
        <v>7793628.43</v>
      </c>
      <c r="AD3814" s="32" t="n">
        <v>818330.98</v>
      </c>
      <c r="AE3814" s="35">
        <f>(LEFT(Y3814,4)-Parameters!$B$23)*12+MID(Y3814,6,2)-Parameters!$B$24+1</f>
        <v/>
      </c>
    </row>
    <row r="3815">
      <c r="X3815" t="inlineStr">
        <is>
          <t>L0182704</t>
        </is>
      </c>
      <c r="Y3815" t="inlineStr">
        <is>
          <t>2025-12-17</t>
        </is>
      </c>
      <c r="Z3815" t="inlineStr">
        <is>
          <t>home_use</t>
        </is>
      </c>
      <c r="AA3815" t="inlineStr">
        <is>
          <t>IMP00340</t>
        </is>
      </c>
      <c r="AB3815" t="inlineStr">
        <is>
          <t>T102376</t>
        </is>
      </c>
      <c r="AC3815" s="32" t="n">
        <v>6537708.7</v>
      </c>
      <c r="AD3815" s="32" t="n">
        <v>686459.41</v>
      </c>
      <c r="AE3815" s="35">
        <f>(LEFT(Y3815,4)-Parameters!$B$23)*12+MID(Y3815,6,2)-Parameters!$B$24+1</f>
        <v/>
      </c>
    </row>
    <row r="3816">
      <c r="X3816" t="inlineStr">
        <is>
          <t>L0183179</t>
        </is>
      </c>
      <c r="Y3816" t="inlineStr">
        <is>
          <t>2025-12-19</t>
        </is>
      </c>
      <c r="Z3816" t="inlineStr">
        <is>
          <t>home_use</t>
        </is>
      </c>
      <c r="AA3816" t="inlineStr">
        <is>
          <t>IMP00340</t>
        </is>
      </c>
      <c r="AB3816" t="inlineStr">
        <is>
          <t>T102376</t>
        </is>
      </c>
      <c r="AC3816" s="32" t="n">
        <v>7073278.75</v>
      </c>
      <c r="AD3816" s="32" t="n">
        <v>742694.27</v>
      </c>
      <c r="AE3816" s="35">
        <f>(LEFT(Y3816,4)-Parameters!$B$23)*12+MID(Y3816,6,2)-Parameters!$B$24+1</f>
        <v/>
      </c>
    </row>
    <row r="3817">
      <c r="X3817" t="inlineStr">
        <is>
          <t>L0183613</t>
        </is>
      </c>
      <c r="Y3817" t="inlineStr">
        <is>
          <t>2025-12-21</t>
        </is>
      </c>
      <c r="Z3817" t="inlineStr">
        <is>
          <t>home_use</t>
        </is>
      </c>
      <c r="AA3817" t="inlineStr">
        <is>
          <t>IMP00340</t>
        </is>
      </c>
      <c r="AB3817" t="inlineStr">
        <is>
          <t>T102376</t>
        </is>
      </c>
      <c r="AC3817" s="32" t="n">
        <v>15277213.03</v>
      </c>
      <c r="AD3817" s="32" t="n">
        <v>1604107.37</v>
      </c>
      <c r="AE3817" s="35">
        <f>(LEFT(Y3817,4)-Parameters!$B$23)*12+MID(Y3817,6,2)-Parameters!$B$24+1</f>
        <v/>
      </c>
    </row>
    <row r="3818">
      <c r="X3818" t="inlineStr">
        <is>
          <t>L0184072</t>
        </is>
      </c>
      <c r="Y3818" t="inlineStr">
        <is>
          <t>2025-12-23</t>
        </is>
      </c>
      <c r="Z3818" t="inlineStr">
        <is>
          <t>home_use</t>
        </is>
      </c>
      <c r="AA3818" t="inlineStr">
        <is>
          <t>IMP00340</t>
        </is>
      </c>
      <c r="AB3818" t="inlineStr">
        <is>
          <t>T102376</t>
        </is>
      </c>
      <c r="AC3818" s="32" t="n">
        <v>18227886.13</v>
      </c>
      <c r="AD3818" s="32" t="n">
        <v>1913928.04</v>
      </c>
      <c r="AE3818" s="35">
        <f>(LEFT(Y3818,4)-Parameters!$B$23)*12+MID(Y3818,6,2)-Parameters!$B$24+1</f>
        <v/>
      </c>
    </row>
    <row r="3819">
      <c r="X3819" t="inlineStr">
        <is>
          <t>L0184326</t>
        </is>
      </c>
      <c r="Y3819" t="inlineStr">
        <is>
          <t>2025-12-24</t>
        </is>
      </c>
      <c r="Z3819" t="inlineStr">
        <is>
          <t>home_use</t>
        </is>
      </c>
      <c r="AA3819" t="inlineStr">
        <is>
          <t>IMP00340</t>
        </is>
      </c>
      <c r="AB3819" t="inlineStr">
        <is>
          <t>T102376</t>
        </is>
      </c>
      <c r="AC3819" s="32" t="n">
        <v>16873675.93</v>
      </c>
      <c r="AD3819" s="32" t="n">
        <v>1771735.97</v>
      </c>
      <c r="AE3819" s="35">
        <f>(LEFT(Y3819,4)-Parameters!$B$23)*12+MID(Y3819,6,2)-Parameters!$B$24+1</f>
        <v/>
      </c>
    </row>
    <row r="3820">
      <c r="X3820" t="inlineStr">
        <is>
          <t>L0184327</t>
        </is>
      </c>
      <c r="Y3820" t="inlineStr">
        <is>
          <t>2025-12-24</t>
        </is>
      </c>
      <c r="Z3820" t="inlineStr">
        <is>
          <t>home_use</t>
        </is>
      </c>
      <c r="AA3820" t="inlineStr">
        <is>
          <t>IMP00340</t>
        </is>
      </c>
      <c r="AB3820" t="inlineStr">
        <is>
          <t>T102376</t>
        </is>
      </c>
      <c r="AC3820" s="32" t="n">
        <v>15341745.26</v>
      </c>
      <c r="AD3820" s="32" t="n">
        <v>1610883.25</v>
      </c>
      <c r="AE3820" s="35">
        <f>(LEFT(Y3820,4)-Parameters!$B$23)*12+MID(Y3820,6,2)-Parameters!$B$24+1</f>
        <v/>
      </c>
    </row>
    <row r="3821">
      <c r="X3821" t="inlineStr">
        <is>
          <t>L0184567</t>
        </is>
      </c>
      <c r="Y3821" t="inlineStr">
        <is>
          <t>2025-12-25</t>
        </is>
      </c>
      <c r="Z3821" t="inlineStr">
        <is>
          <t>home_use</t>
        </is>
      </c>
      <c r="AA3821" t="inlineStr">
        <is>
          <t>IMP00340</t>
        </is>
      </c>
      <c r="AB3821" t="inlineStr">
        <is>
          <t>T102376</t>
        </is>
      </c>
      <c r="AC3821" s="32" t="n">
        <v>7780890.09</v>
      </c>
      <c r="AD3821" s="32" t="n">
        <v>816993.46</v>
      </c>
      <c r="AE3821" s="35">
        <f>(LEFT(Y3821,4)-Parameters!$B$23)*12+MID(Y3821,6,2)-Parameters!$B$24+1</f>
        <v/>
      </c>
    </row>
    <row r="3822">
      <c r="X3822" t="inlineStr">
        <is>
          <t>L0185456</t>
        </is>
      </c>
      <c r="Y3822" t="inlineStr">
        <is>
          <t>2026-01-01</t>
        </is>
      </c>
      <c r="Z3822" t="inlineStr">
        <is>
          <t>home_use</t>
        </is>
      </c>
      <c r="AA3822" t="inlineStr">
        <is>
          <t>IMP00340</t>
        </is>
      </c>
      <c r="AB3822" t="inlineStr">
        <is>
          <t>T102376</t>
        </is>
      </c>
      <c r="AC3822" s="32" t="n">
        <v>16102527.47</v>
      </c>
      <c r="AD3822" s="32" t="n">
        <v>1690765.38</v>
      </c>
      <c r="AE3822" s="35">
        <f>(LEFT(Y3822,4)-Parameters!$B$23)*12+MID(Y3822,6,2)-Parameters!$B$24+1</f>
        <v/>
      </c>
    </row>
    <row r="3823">
      <c r="X3823" t="inlineStr">
        <is>
          <t>L0185706</t>
        </is>
      </c>
      <c r="Y3823" t="inlineStr">
        <is>
          <t>2026-01-02</t>
        </is>
      </c>
      <c r="Z3823" t="inlineStr">
        <is>
          <t>home_use</t>
        </is>
      </c>
      <c r="AA3823" t="inlineStr">
        <is>
          <t>IMP00340</t>
        </is>
      </c>
      <c r="AB3823" t="inlineStr">
        <is>
          <t>T102376</t>
        </is>
      </c>
      <c r="AC3823" s="32" t="n">
        <v>13450072.4</v>
      </c>
      <c r="AD3823" s="32" t="n">
        <v>1412257.6</v>
      </c>
      <c r="AE3823" s="35">
        <f>(LEFT(Y3823,4)-Parameters!$B$23)*12+MID(Y3823,6,2)-Parameters!$B$24+1</f>
        <v/>
      </c>
    </row>
    <row r="3824">
      <c r="X3824" t="inlineStr">
        <is>
          <t>L0185972</t>
        </is>
      </c>
      <c r="Y3824" t="inlineStr">
        <is>
          <t>2026-01-03</t>
        </is>
      </c>
      <c r="Z3824" t="inlineStr">
        <is>
          <t>home_use</t>
        </is>
      </c>
      <c r="AA3824" t="inlineStr">
        <is>
          <t>IMP00340</t>
        </is>
      </c>
      <c r="AB3824" t="inlineStr">
        <is>
          <t>T102376</t>
        </is>
      </c>
      <c r="AC3824" s="32" t="n">
        <v>17226836.06</v>
      </c>
      <c r="AD3824" s="32" t="n">
        <v>1808817.79</v>
      </c>
      <c r="AE3824" s="35">
        <f>(LEFT(Y3824,4)-Parameters!$B$23)*12+MID(Y3824,6,2)-Parameters!$B$24+1</f>
        <v/>
      </c>
    </row>
    <row r="3825">
      <c r="X3825" t="inlineStr">
        <is>
          <t>L0186218</t>
        </is>
      </c>
      <c r="Y3825" t="inlineStr">
        <is>
          <t>2026-01-04</t>
        </is>
      </c>
      <c r="Z3825" t="inlineStr">
        <is>
          <t>home_use</t>
        </is>
      </c>
      <c r="AA3825" t="inlineStr">
        <is>
          <t>IMP00340</t>
        </is>
      </c>
      <c r="AB3825" t="inlineStr">
        <is>
          <t>T102376</t>
        </is>
      </c>
      <c r="AC3825" s="32" t="n">
        <v>9568149.050000001</v>
      </c>
      <c r="AD3825" s="32" t="n">
        <v>1004655.65</v>
      </c>
      <c r="AE3825" s="35">
        <f>(LEFT(Y3825,4)-Parameters!$B$23)*12+MID(Y3825,6,2)-Parameters!$B$24+1</f>
        <v/>
      </c>
    </row>
    <row r="3826">
      <c r="X3826" t="inlineStr">
        <is>
          <t>L0186739</t>
        </is>
      </c>
      <c r="Y3826" t="inlineStr">
        <is>
          <t>2026-01-06</t>
        </is>
      </c>
      <c r="Z3826" t="inlineStr">
        <is>
          <t>home_use</t>
        </is>
      </c>
      <c r="AA3826" t="inlineStr">
        <is>
          <t>IMP00340</t>
        </is>
      </c>
      <c r="AB3826" t="inlineStr">
        <is>
          <t>T102376</t>
        </is>
      </c>
      <c r="AC3826" s="32" t="n">
        <v>53218859.28</v>
      </c>
      <c r="AD3826" s="32" t="n">
        <v>5587980.22</v>
      </c>
      <c r="AE3826" s="35">
        <f>(LEFT(Y3826,4)-Parameters!$B$23)*12+MID(Y3826,6,2)-Parameters!$B$24+1</f>
        <v/>
      </c>
    </row>
    <row r="3827">
      <c r="X3827" t="inlineStr">
        <is>
          <t>L0186967</t>
        </is>
      </c>
      <c r="Y3827" t="inlineStr">
        <is>
          <t>2026-01-07</t>
        </is>
      </c>
      <c r="Z3827" t="inlineStr">
        <is>
          <t>home_use</t>
        </is>
      </c>
      <c r="AA3827" t="inlineStr">
        <is>
          <t>IMP00340</t>
        </is>
      </c>
      <c r="AB3827" t="inlineStr">
        <is>
          <t>T102376</t>
        </is>
      </c>
      <c r="AC3827" s="32" t="n">
        <v>10100593.92</v>
      </c>
      <c r="AD3827" s="32" t="n">
        <v>1060562.36</v>
      </c>
      <c r="AE3827" s="35">
        <f>(LEFT(Y3827,4)-Parameters!$B$23)*12+MID(Y3827,6,2)-Parameters!$B$24+1</f>
        <v/>
      </c>
    </row>
    <row r="3828">
      <c r="X3828" t="inlineStr">
        <is>
          <t>L0187772</t>
        </is>
      </c>
      <c r="Y3828" t="inlineStr">
        <is>
          <t>2026-01-10</t>
        </is>
      </c>
      <c r="Z3828" t="inlineStr">
        <is>
          <t>home_use</t>
        </is>
      </c>
      <c r="AA3828" t="inlineStr">
        <is>
          <t>IMP00340</t>
        </is>
      </c>
      <c r="AB3828" t="inlineStr">
        <is>
          <t>T102376</t>
        </is>
      </c>
      <c r="AC3828" s="32" t="n">
        <v>20853532.96</v>
      </c>
      <c r="AD3828" s="32" t="n">
        <v>2189620.96</v>
      </c>
      <c r="AE3828" s="35">
        <f>(LEFT(Y3828,4)-Parameters!$B$23)*12+MID(Y3828,6,2)-Parameters!$B$24+1</f>
        <v/>
      </c>
    </row>
    <row r="3829">
      <c r="X3829" t="inlineStr">
        <is>
          <t>L0187773</t>
        </is>
      </c>
      <c r="Y3829" t="inlineStr">
        <is>
          <t>2026-01-10</t>
        </is>
      </c>
      <c r="Z3829" t="inlineStr">
        <is>
          <t>home_use</t>
        </is>
      </c>
      <c r="AA3829" t="inlineStr">
        <is>
          <t>IMP00340</t>
        </is>
      </c>
      <c r="AB3829" t="inlineStr">
        <is>
          <t>T102376</t>
        </is>
      </c>
      <c r="AC3829" s="32" t="n">
        <v>8579867.279999999</v>
      </c>
      <c r="AD3829" s="32" t="n">
        <v>900886.0600000001</v>
      </c>
      <c r="AE3829" s="35">
        <f>(LEFT(Y3829,4)-Parameters!$B$23)*12+MID(Y3829,6,2)-Parameters!$B$24+1</f>
        <v/>
      </c>
    </row>
    <row r="3830">
      <c r="X3830" t="inlineStr">
        <is>
          <t>L0188545</t>
        </is>
      </c>
      <c r="Y3830" t="inlineStr">
        <is>
          <t>2026-01-13</t>
        </is>
      </c>
      <c r="Z3830" t="inlineStr">
        <is>
          <t>home_use</t>
        </is>
      </c>
      <c r="AA3830" t="inlineStr">
        <is>
          <t>IMP00340</t>
        </is>
      </c>
      <c r="AB3830" t="inlineStr">
        <is>
          <t>T102376</t>
        </is>
      </c>
      <c r="AC3830" s="32" t="n">
        <v>7214179.75</v>
      </c>
      <c r="AD3830" s="32" t="n">
        <v>757488.87</v>
      </c>
      <c r="AE3830" s="35">
        <f>(LEFT(Y3830,4)-Parameters!$B$23)*12+MID(Y3830,6,2)-Parameters!$B$24+1</f>
        <v/>
      </c>
    </row>
    <row r="3831">
      <c r="X3831" t="inlineStr">
        <is>
          <t>L0189573</t>
        </is>
      </c>
      <c r="Y3831" t="inlineStr">
        <is>
          <t>2026-01-17</t>
        </is>
      </c>
      <c r="Z3831" t="inlineStr">
        <is>
          <t>home_use</t>
        </is>
      </c>
      <c r="AA3831" t="inlineStr">
        <is>
          <t>IMP00340</t>
        </is>
      </c>
      <c r="AB3831" t="inlineStr">
        <is>
          <t>T102376</t>
        </is>
      </c>
      <c r="AC3831" s="32" t="n">
        <v>11313279.54</v>
      </c>
      <c r="AD3831" s="32" t="n">
        <v>1131327.95</v>
      </c>
      <c r="AE3831" s="35">
        <f>(LEFT(Y3831,4)-Parameters!$B$23)*12+MID(Y3831,6,2)-Parameters!$B$24+1</f>
        <v/>
      </c>
    </row>
    <row r="3832">
      <c r="X3832" t="inlineStr">
        <is>
          <t>L0189826</t>
        </is>
      </c>
      <c r="Y3832" t="inlineStr">
        <is>
          <t>2026-01-18</t>
        </is>
      </c>
      <c r="Z3832" t="inlineStr">
        <is>
          <t>home_use</t>
        </is>
      </c>
      <c r="AA3832" t="inlineStr">
        <is>
          <t>IMP00340</t>
        </is>
      </c>
      <c r="AB3832" t="inlineStr">
        <is>
          <t>T102376</t>
        </is>
      </c>
      <c r="AC3832" s="32" t="n">
        <v>17638237.74</v>
      </c>
      <c r="AD3832" s="32" t="n">
        <v>1852014.96</v>
      </c>
      <c r="AE3832" s="35">
        <f>(LEFT(Y3832,4)-Parameters!$B$23)*12+MID(Y3832,6,2)-Parameters!$B$24+1</f>
        <v/>
      </c>
    </row>
    <row r="3833">
      <c r="X3833" t="inlineStr">
        <is>
          <t>L0190079</t>
        </is>
      </c>
      <c r="Y3833" t="inlineStr">
        <is>
          <t>2026-01-19</t>
        </is>
      </c>
      <c r="Z3833" t="inlineStr">
        <is>
          <t>home_use</t>
        </is>
      </c>
      <c r="AA3833" t="inlineStr">
        <is>
          <t>IMP00340</t>
        </is>
      </c>
      <c r="AB3833" t="inlineStr">
        <is>
          <t>T102376</t>
        </is>
      </c>
      <c r="AC3833" s="32" t="n">
        <v>23450022.98</v>
      </c>
      <c r="AD3833" s="32" t="n">
        <v>2345002.3</v>
      </c>
      <c r="AE3833" s="35">
        <f>(LEFT(Y3833,4)-Parameters!$B$23)*12+MID(Y3833,6,2)-Parameters!$B$24+1</f>
        <v/>
      </c>
    </row>
    <row r="3834">
      <c r="X3834" t="inlineStr">
        <is>
          <t>L0190080</t>
        </is>
      </c>
      <c r="Y3834" t="inlineStr">
        <is>
          <t>2026-01-19</t>
        </is>
      </c>
      <c r="Z3834" t="inlineStr">
        <is>
          <t>home_use</t>
        </is>
      </c>
      <c r="AA3834" t="inlineStr">
        <is>
          <t>IMP00340</t>
        </is>
      </c>
      <c r="AB3834" t="inlineStr">
        <is>
          <t>T102376</t>
        </is>
      </c>
      <c r="AC3834" s="32" t="n">
        <v>20828247.04</v>
      </c>
      <c r="AD3834" s="32" t="n">
        <v>2186965.94</v>
      </c>
      <c r="AE3834" s="35">
        <f>(LEFT(Y3834,4)-Parameters!$B$23)*12+MID(Y3834,6,2)-Parameters!$B$24+1</f>
        <v/>
      </c>
    </row>
    <row r="3835">
      <c r="X3835" t="inlineStr">
        <is>
          <t>L0190348</t>
        </is>
      </c>
      <c r="Y3835" t="inlineStr">
        <is>
          <t>2026-01-20</t>
        </is>
      </c>
      <c r="Z3835" t="inlineStr">
        <is>
          <t>home_use</t>
        </is>
      </c>
      <c r="AA3835" t="inlineStr">
        <is>
          <t>IMP00340</t>
        </is>
      </c>
      <c r="AB3835" t="inlineStr">
        <is>
          <t>T102376</t>
        </is>
      </c>
      <c r="AC3835" s="32" t="n">
        <v>8761171.99</v>
      </c>
      <c r="AD3835" s="32" t="n">
        <v>919923.0600000001</v>
      </c>
      <c r="AE3835" s="35">
        <f>(LEFT(Y3835,4)-Parameters!$B$23)*12+MID(Y3835,6,2)-Parameters!$B$24+1</f>
        <v/>
      </c>
    </row>
    <row r="3836">
      <c r="X3836" t="inlineStr">
        <is>
          <t>L0190578</t>
        </is>
      </c>
      <c r="Y3836" t="inlineStr">
        <is>
          <t>2026-01-21</t>
        </is>
      </c>
      <c r="Z3836" t="inlineStr">
        <is>
          <t>home_use</t>
        </is>
      </c>
      <c r="AA3836" t="inlineStr">
        <is>
          <t>IMP00340</t>
        </is>
      </c>
      <c r="AB3836" t="inlineStr">
        <is>
          <t>T102376</t>
        </is>
      </c>
      <c r="AC3836" s="32" t="n">
        <v>15454474.26</v>
      </c>
      <c r="AD3836" s="32" t="n">
        <v>1622719.8</v>
      </c>
      <c r="AE3836" s="35">
        <f>(LEFT(Y3836,4)-Parameters!$B$23)*12+MID(Y3836,6,2)-Parameters!$B$24+1</f>
        <v/>
      </c>
    </row>
    <row r="3837">
      <c r="X3837" t="inlineStr">
        <is>
          <t>L0190819</t>
        </is>
      </c>
      <c r="Y3837" t="inlineStr">
        <is>
          <t>2026-01-22</t>
        </is>
      </c>
      <c r="Z3837" t="inlineStr">
        <is>
          <t>home_use</t>
        </is>
      </c>
      <c r="AA3837" t="inlineStr">
        <is>
          <t>IMP00340</t>
        </is>
      </c>
      <c r="AB3837" t="inlineStr">
        <is>
          <t>T102376</t>
        </is>
      </c>
      <c r="AC3837" s="32" t="n">
        <v>17877729.07</v>
      </c>
      <c r="AD3837" s="32" t="n">
        <v>1877161.55</v>
      </c>
      <c r="AE3837" s="35">
        <f>(LEFT(Y3837,4)-Parameters!$B$23)*12+MID(Y3837,6,2)-Parameters!$B$24+1</f>
        <v/>
      </c>
    </row>
    <row r="3838">
      <c r="X3838" t="inlineStr">
        <is>
          <t>L0191098</t>
        </is>
      </c>
      <c r="Y3838" t="inlineStr">
        <is>
          <t>2026-01-23</t>
        </is>
      </c>
      <c r="Z3838" t="inlineStr">
        <is>
          <t>home_use</t>
        </is>
      </c>
      <c r="AA3838" t="inlineStr">
        <is>
          <t>IMP00340</t>
        </is>
      </c>
      <c r="AB3838" t="inlineStr">
        <is>
          <t>T102376</t>
        </is>
      </c>
      <c r="AC3838" s="32" t="n">
        <v>15037284.25</v>
      </c>
      <c r="AD3838" s="32" t="n">
        <v>1578914.85</v>
      </c>
      <c r="AE3838" s="35">
        <f>(LEFT(Y3838,4)-Parameters!$B$23)*12+MID(Y3838,6,2)-Parameters!$B$24+1</f>
        <v/>
      </c>
    </row>
    <row r="3839">
      <c r="X3839" t="inlineStr">
        <is>
          <t>L0191099</t>
        </is>
      </c>
      <c r="Y3839" t="inlineStr">
        <is>
          <t>2026-01-23</t>
        </is>
      </c>
      <c r="Z3839" t="inlineStr">
        <is>
          <t>home_use</t>
        </is>
      </c>
      <c r="AA3839" t="inlineStr">
        <is>
          <t>IMP00340</t>
        </is>
      </c>
      <c r="AB3839" t="inlineStr">
        <is>
          <t>T102376</t>
        </is>
      </c>
      <c r="AC3839" s="32" t="n">
        <v>16201953.31</v>
      </c>
      <c r="AD3839" s="32" t="n">
        <v>1701205.1</v>
      </c>
      <c r="AE3839" s="35">
        <f>(LEFT(Y3839,4)-Parameters!$B$23)*12+MID(Y3839,6,2)-Parameters!$B$24+1</f>
        <v/>
      </c>
    </row>
    <row r="3840">
      <c r="X3840" t="inlineStr">
        <is>
          <t>L0191100</t>
        </is>
      </c>
      <c r="Y3840" t="inlineStr">
        <is>
          <t>2026-01-23</t>
        </is>
      </c>
      <c r="Z3840" t="inlineStr">
        <is>
          <t>home_use</t>
        </is>
      </c>
      <c r="AA3840" t="inlineStr">
        <is>
          <t>IMP00340</t>
        </is>
      </c>
      <c r="AB3840" t="inlineStr">
        <is>
          <t>T102376</t>
        </is>
      </c>
      <c r="AC3840" s="32" t="n">
        <v>38012674.82</v>
      </c>
      <c r="AD3840" s="32" t="n">
        <v>3991330.86</v>
      </c>
      <c r="AE3840" s="35">
        <f>(LEFT(Y3840,4)-Parameters!$B$23)*12+MID(Y3840,6,2)-Parameters!$B$24+1</f>
        <v/>
      </c>
    </row>
    <row r="3841">
      <c r="X3841" t="inlineStr">
        <is>
          <t>L0191359</t>
        </is>
      </c>
      <c r="Y3841" t="inlineStr">
        <is>
          <t>2026-01-24</t>
        </is>
      </c>
      <c r="Z3841" t="inlineStr">
        <is>
          <t>home_use</t>
        </is>
      </c>
      <c r="AA3841" t="inlineStr">
        <is>
          <t>IMP00340</t>
        </is>
      </c>
      <c r="AB3841" t="inlineStr">
        <is>
          <t>T102376</t>
        </is>
      </c>
      <c r="AC3841" s="32" t="n">
        <v>8369339.45</v>
      </c>
      <c r="AD3841" s="32" t="n">
        <v>878780.64</v>
      </c>
      <c r="AE3841" s="35">
        <f>(LEFT(Y3841,4)-Parameters!$B$23)*12+MID(Y3841,6,2)-Parameters!$B$24+1</f>
        <v/>
      </c>
    </row>
    <row r="3842">
      <c r="X3842" t="inlineStr">
        <is>
          <t>L0191612</t>
        </is>
      </c>
      <c r="Y3842" t="inlineStr">
        <is>
          <t>2026-01-25</t>
        </is>
      </c>
      <c r="Z3842" t="inlineStr">
        <is>
          <t>home_use</t>
        </is>
      </c>
      <c r="AA3842" t="inlineStr">
        <is>
          <t>IMP00340</t>
        </is>
      </c>
      <c r="AB3842" t="inlineStr">
        <is>
          <t>T102376</t>
        </is>
      </c>
      <c r="AC3842" s="32" t="n">
        <v>9106109</v>
      </c>
      <c r="AD3842" s="32" t="n">
        <v>956141.4399999999</v>
      </c>
      <c r="AE3842" s="35">
        <f>(LEFT(Y3842,4)-Parameters!$B$23)*12+MID(Y3842,6,2)-Parameters!$B$24+1</f>
        <v/>
      </c>
    </row>
    <row r="3843">
      <c r="X3843" t="inlineStr">
        <is>
          <t>L0192340</t>
        </is>
      </c>
      <c r="Y3843" t="inlineStr">
        <is>
          <t>2026-01-28</t>
        </is>
      </c>
      <c r="Z3843" t="inlineStr">
        <is>
          <t>home_use</t>
        </is>
      </c>
      <c r="AA3843" t="inlineStr">
        <is>
          <t>IMP00340</t>
        </is>
      </c>
      <c r="AB3843" t="inlineStr">
        <is>
          <t>T102376</t>
        </is>
      </c>
      <c r="AC3843" s="32" t="n">
        <v>15853581.74</v>
      </c>
      <c r="AD3843" s="32" t="n">
        <v>1664626.08</v>
      </c>
      <c r="AE3843" s="35">
        <f>(LEFT(Y3843,4)-Parameters!$B$23)*12+MID(Y3843,6,2)-Parameters!$B$24+1</f>
        <v/>
      </c>
    </row>
    <row r="3844">
      <c r="X3844" t="inlineStr">
        <is>
          <t>L0192341</t>
        </is>
      </c>
      <c r="Y3844" t="inlineStr">
        <is>
          <t>2026-01-28</t>
        </is>
      </c>
      <c r="Z3844" t="inlineStr">
        <is>
          <t>warehouse_out</t>
        </is>
      </c>
      <c r="AA3844" t="inlineStr">
        <is>
          <t>IMP00340</t>
        </is>
      </c>
      <c r="AB3844" t="inlineStr">
        <is>
          <t>T102376</t>
        </is>
      </c>
      <c r="AC3844" s="32" t="n">
        <v>35645994.63</v>
      </c>
      <c r="AD3844" s="32" t="n">
        <v>3742829.44</v>
      </c>
      <c r="AE3844" s="35">
        <f>(LEFT(Y3844,4)-Parameters!$B$23)*12+MID(Y3844,6,2)-Parameters!$B$24+1</f>
        <v/>
      </c>
    </row>
    <row r="3845">
      <c r="X3845" t="inlineStr">
        <is>
          <t>L0192606</t>
        </is>
      </c>
      <c r="Y3845" t="inlineStr">
        <is>
          <t>2026-02-01</t>
        </is>
      </c>
      <c r="Z3845" t="inlineStr">
        <is>
          <t>home_use</t>
        </is>
      </c>
      <c r="AA3845" t="inlineStr">
        <is>
          <t>IMP00340</t>
        </is>
      </c>
      <c r="AB3845" t="inlineStr">
        <is>
          <t>T102376</t>
        </is>
      </c>
      <c r="AC3845" s="32" t="n">
        <v>21763694.87</v>
      </c>
      <c r="AD3845" s="32" t="n">
        <v>2285187.96</v>
      </c>
      <c r="AE3845" s="35">
        <f>(LEFT(Y3845,4)-Parameters!$B$23)*12+MID(Y3845,6,2)-Parameters!$B$24+1</f>
        <v/>
      </c>
    </row>
    <row r="3846">
      <c r="X3846" t="inlineStr">
        <is>
          <t>L0192871</t>
        </is>
      </c>
      <c r="Y3846" t="inlineStr">
        <is>
          <t>2026-02-02</t>
        </is>
      </c>
      <c r="Z3846" t="inlineStr">
        <is>
          <t>home_use</t>
        </is>
      </c>
      <c r="AA3846" t="inlineStr">
        <is>
          <t>IMP00340</t>
        </is>
      </c>
      <c r="AB3846" t="inlineStr">
        <is>
          <t>T102376</t>
        </is>
      </c>
      <c r="AC3846" s="32" t="n">
        <v>36570835.45</v>
      </c>
      <c r="AD3846" s="32" t="n">
        <v>3839937.72</v>
      </c>
      <c r="AE3846" s="35">
        <f>(LEFT(Y3846,4)-Parameters!$B$23)*12+MID(Y3846,6,2)-Parameters!$B$24+1</f>
        <v/>
      </c>
    </row>
    <row r="3847">
      <c r="X3847" t="inlineStr">
        <is>
          <t>L0193356</t>
        </is>
      </c>
      <c r="Y3847" t="inlineStr">
        <is>
          <t>2026-02-04</t>
        </is>
      </c>
      <c r="Z3847" t="inlineStr">
        <is>
          <t>home_use</t>
        </is>
      </c>
      <c r="AA3847" t="inlineStr">
        <is>
          <t>IMP00340</t>
        </is>
      </c>
      <c r="AB3847" t="inlineStr">
        <is>
          <t>T102376</t>
        </is>
      </c>
      <c r="AC3847" s="32" t="n">
        <v>19968690.96</v>
      </c>
      <c r="AD3847" s="32" t="n">
        <v>2096712.55</v>
      </c>
      <c r="AE3847" s="35">
        <f>(LEFT(Y3847,4)-Parameters!$B$23)*12+MID(Y3847,6,2)-Parameters!$B$24+1</f>
        <v/>
      </c>
    </row>
    <row r="3848">
      <c r="X3848" t="inlineStr">
        <is>
          <t>L0193357</t>
        </is>
      </c>
      <c r="Y3848" t="inlineStr">
        <is>
          <t>2026-02-04</t>
        </is>
      </c>
      <c r="Z3848" t="inlineStr">
        <is>
          <t>home_use</t>
        </is>
      </c>
      <c r="AA3848" t="inlineStr">
        <is>
          <t>IMP00340</t>
        </is>
      </c>
      <c r="AB3848" t="inlineStr">
        <is>
          <t>T102376</t>
        </is>
      </c>
      <c r="AC3848" s="32" t="n">
        <v>20579312.01</v>
      </c>
      <c r="AD3848" s="32" t="n">
        <v>2160827.76</v>
      </c>
      <c r="AE3848" s="35">
        <f>(LEFT(Y3848,4)-Parameters!$B$23)*12+MID(Y3848,6,2)-Parameters!$B$24+1</f>
        <v/>
      </c>
    </row>
    <row r="3849">
      <c r="X3849" t="inlineStr">
        <is>
          <t>L0193894</t>
        </is>
      </c>
      <c r="Y3849" t="inlineStr">
        <is>
          <t>2026-02-06</t>
        </is>
      </c>
      <c r="Z3849" t="inlineStr">
        <is>
          <t>home_use</t>
        </is>
      </c>
      <c r="AA3849" t="inlineStr">
        <is>
          <t>IMP00340</t>
        </is>
      </c>
      <c r="AB3849" t="inlineStr">
        <is>
          <t>T102376</t>
        </is>
      </c>
      <c r="AC3849" s="32" t="n">
        <v>16974816.59</v>
      </c>
      <c r="AD3849" s="32" t="n">
        <v>1782355.74</v>
      </c>
      <c r="AE3849" s="35">
        <f>(LEFT(Y3849,4)-Parameters!$B$23)*12+MID(Y3849,6,2)-Parameters!$B$24+1</f>
        <v/>
      </c>
    </row>
    <row r="3850">
      <c r="X3850" t="inlineStr">
        <is>
          <t>L0193895</t>
        </is>
      </c>
      <c r="Y3850" t="inlineStr">
        <is>
          <t>2026-02-06</t>
        </is>
      </c>
      <c r="Z3850" t="inlineStr">
        <is>
          <t>home_use</t>
        </is>
      </c>
      <c r="AA3850" t="inlineStr">
        <is>
          <t>IMP00340</t>
        </is>
      </c>
      <c r="AB3850" t="inlineStr">
        <is>
          <t>T102376</t>
        </is>
      </c>
      <c r="AC3850" s="32" t="n">
        <v>8778882.210000001</v>
      </c>
      <c r="AD3850" s="32" t="n">
        <v>921782.63</v>
      </c>
      <c r="AE3850" s="35">
        <f>(LEFT(Y3850,4)-Parameters!$B$23)*12+MID(Y3850,6,2)-Parameters!$B$24+1</f>
        <v/>
      </c>
    </row>
    <row r="3851">
      <c r="X3851" t="inlineStr">
        <is>
          <t>L0194159</t>
        </is>
      </c>
      <c r="Y3851" t="inlineStr">
        <is>
          <t>2026-02-07</t>
        </is>
      </c>
      <c r="Z3851" t="inlineStr">
        <is>
          <t>home_use</t>
        </is>
      </c>
      <c r="AA3851" t="inlineStr">
        <is>
          <t>IMP00340</t>
        </is>
      </c>
      <c r="AB3851" t="inlineStr">
        <is>
          <t>T102376</t>
        </is>
      </c>
      <c r="AC3851" s="32" t="n">
        <v>25951634.21</v>
      </c>
      <c r="AD3851" s="32" t="n">
        <v>2724921.59</v>
      </c>
      <c r="AE3851" s="35">
        <f>(LEFT(Y3851,4)-Parameters!$B$23)*12+MID(Y3851,6,2)-Parameters!$B$24+1</f>
        <v/>
      </c>
    </row>
    <row r="3852">
      <c r="X3852" t="inlineStr">
        <is>
          <t>L0194672</t>
        </is>
      </c>
      <c r="Y3852" t="inlineStr">
        <is>
          <t>2026-02-09</t>
        </is>
      </c>
      <c r="Z3852" t="inlineStr">
        <is>
          <t>home_use</t>
        </is>
      </c>
      <c r="AA3852" t="inlineStr">
        <is>
          <t>IMP00340</t>
        </is>
      </c>
      <c r="AB3852" t="inlineStr">
        <is>
          <t>T102376</t>
        </is>
      </c>
      <c r="AC3852" s="32" t="n">
        <v>11974674.17</v>
      </c>
      <c r="AD3852" s="32" t="n">
        <v>1257340.79</v>
      </c>
      <c r="AE3852" s="35">
        <f>(LEFT(Y3852,4)-Parameters!$B$23)*12+MID(Y3852,6,2)-Parameters!$B$24+1</f>
        <v/>
      </c>
    </row>
    <row r="3853">
      <c r="X3853" t="inlineStr">
        <is>
          <t>L0195245</t>
        </is>
      </c>
      <c r="Y3853" t="inlineStr">
        <is>
          <t>2026-02-11</t>
        </is>
      </c>
      <c r="Z3853" t="inlineStr">
        <is>
          <t>warehouse_out</t>
        </is>
      </c>
      <c r="AA3853" t="inlineStr">
        <is>
          <t>IMP00340</t>
        </is>
      </c>
      <c r="AB3853" t="inlineStr">
        <is>
          <t>T102376</t>
        </is>
      </c>
      <c r="AC3853" s="32" t="n">
        <v>27817837.55</v>
      </c>
      <c r="AD3853" s="32" t="n">
        <v>2920872.94</v>
      </c>
      <c r="AE3853" s="35">
        <f>(LEFT(Y3853,4)-Parameters!$B$23)*12+MID(Y3853,6,2)-Parameters!$B$24+1</f>
        <v/>
      </c>
    </row>
    <row r="3854">
      <c r="X3854" t="inlineStr">
        <is>
          <t>L0197565</t>
        </is>
      </c>
      <c r="Y3854" t="inlineStr">
        <is>
          <t>2026-02-20</t>
        </is>
      </c>
      <c r="Z3854" t="inlineStr">
        <is>
          <t>home_use</t>
        </is>
      </c>
      <c r="AA3854" t="inlineStr">
        <is>
          <t>IMP00340</t>
        </is>
      </c>
      <c r="AB3854" t="inlineStr">
        <is>
          <t>T102376</t>
        </is>
      </c>
      <c r="AC3854" s="32" t="n">
        <v>8723557.15</v>
      </c>
      <c r="AD3854" s="32" t="n">
        <v>915973.5</v>
      </c>
      <c r="AE3854" s="35">
        <f>(LEFT(Y3854,4)-Parameters!$B$23)*12+MID(Y3854,6,2)-Parameters!$B$24+1</f>
        <v/>
      </c>
    </row>
    <row r="3855">
      <c r="X3855" t="inlineStr">
        <is>
          <t>L0197566</t>
        </is>
      </c>
      <c r="Y3855" t="inlineStr">
        <is>
          <t>2026-02-20</t>
        </is>
      </c>
      <c r="Z3855" t="inlineStr">
        <is>
          <t>home_use</t>
        </is>
      </c>
      <c r="AA3855" t="inlineStr">
        <is>
          <t>IMP00340</t>
        </is>
      </c>
      <c r="AB3855" t="inlineStr">
        <is>
          <t>T102376</t>
        </is>
      </c>
      <c r="AC3855" s="32" t="n">
        <v>7286091.64</v>
      </c>
      <c r="AD3855" s="32" t="n">
        <v>765039.62</v>
      </c>
      <c r="AE3855" s="35">
        <f>(LEFT(Y3855,4)-Parameters!$B$23)*12+MID(Y3855,6,2)-Parameters!$B$24+1</f>
        <v/>
      </c>
    </row>
    <row r="3856">
      <c r="X3856" t="inlineStr">
        <is>
          <t>L0197821</t>
        </is>
      </c>
      <c r="Y3856" t="inlineStr">
        <is>
          <t>2026-02-21</t>
        </is>
      </c>
      <c r="Z3856" t="inlineStr">
        <is>
          <t>home_use</t>
        </is>
      </c>
      <c r="AA3856" t="inlineStr">
        <is>
          <t>IMP00340</t>
        </is>
      </c>
      <c r="AB3856" t="inlineStr">
        <is>
          <t>T102376</t>
        </is>
      </c>
      <c r="AC3856" s="32" t="n">
        <v>1181672.05</v>
      </c>
      <c r="AD3856" s="32" t="n">
        <v>141800.65</v>
      </c>
      <c r="AE3856" s="35">
        <f>(LEFT(Y3856,4)-Parameters!$B$23)*12+MID(Y3856,6,2)-Parameters!$B$24+1</f>
        <v/>
      </c>
    </row>
    <row r="3857">
      <c r="X3857" t="inlineStr">
        <is>
          <t>L0198104</t>
        </is>
      </c>
      <c r="Y3857" t="inlineStr">
        <is>
          <t>2026-02-22</t>
        </is>
      </c>
      <c r="Z3857" t="inlineStr">
        <is>
          <t>home_use</t>
        </is>
      </c>
      <c r="AA3857" t="inlineStr">
        <is>
          <t>IMP00340</t>
        </is>
      </c>
      <c r="AB3857" t="inlineStr">
        <is>
          <t>T102376</t>
        </is>
      </c>
      <c r="AC3857" s="32" t="n">
        <v>25971314.91</v>
      </c>
      <c r="AD3857" s="32" t="n">
        <v>2726988.07</v>
      </c>
      <c r="AE3857" s="35">
        <f>(LEFT(Y3857,4)-Parameters!$B$23)*12+MID(Y3857,6,2)-Parameters!$B$24+1</f>
        <v/>
      </c>
    </row>
    <row r="3858">
      <c r="X3858" t="inlineStr">
        <is>
          <t>L0198401</t>
        </is>
      </c>
      <c r="Y3858" t="inlineStr">
        <is>
          <t>2026-02-23</t>
        </is>
      </c>
      <c r="Z3858" t="inlineStr">
        <is>
          <t>home_use</t>
        </is>
      </c>
      <c r="AA3858" t="inlineStr">
        <is>
          <t>IMP00340</t>
        </is>
      </c>
      <c r="AB3858" t="inlineStr">
        <is>
          <t>T102376</t>
        </is>
      </c>
      <c r="AC3858" s="32" t="n">
        <v>6222868.11</v>
      </c>
      <c r="AD3858" s="32" t="n">
        <v>653401.15</v>
      </c>
      <c r="AE3858" s="35">
        <f>(LEFT(Y3858,4)-Parameters!$B$23)*12+MID(Y3858,6,2)-Parameters!$B$24+1</f>
        <v/>
      </c>
    </row>
    <row r="3859">
      <c r="X3859" t="inlineStr">
        <is>
          <t>L0198402</t>
        </is>
      </c>
      <c r="Y3859" t="inlineStr">
        <is>
          <t>2026-02-23</t>
        </is>
      </c>
      <c r="Z3859" t="inlineStr">
        <is>
          <t>home_use</t>
        </is>
      </c>
      <c r="AA3859" t="inlineStr">
        <is>
          <t>IMP00340</t>
        </is>
      </c>
      <c r="AB3859" t="inlineStr">
        <is>
          <t>T102376</t>
        </is>
      </c>
      <c r="AC3859" s="32" t="n">
        <v>34070195.88</v>
      </c>
      <c r="AD3859" s="32" t="n">
        <v>3577370.57</v>
      </c>
      <c r="AE3859" s="35">
        <f>(LEFT(Y3859,4)-Parameters!$B$23)*12+MID(Y3859,6,2)-Parameters!$B$24+1</f>
        <v/>
      </c>
    </row>
    <row r="3860">
      <c r="X3860" t="inlineStr">
        <is>
          <t>L0198656</t>
        </is>
      </c>
      <c r="Y3860" t="inlineStr">
        <is>
          <t>2026-02-24</t>
        </is>
      </c>
      <c r="Z3860" t="inlineStr">
        <is>
          <t>home_use</t>
        </is>
      </c>
      <c r="AA3860" t="inlineStr">
        <is>
          <t>IMP00340</t>
        </is>
      </c>
      <c r="AB3860" t="inlineStr">
        <is>
          <t>T102376</t>
        </is>
      </c>
      <c r="AC3860" s="32" t="n">
        <v>5348504.1</v>
      </c>
      <c r="AD3860" s="32" t="n">
        <v>534850.41</v>
      </c>
      <c r="AE3860" s="35">
        <f>(LEFT(Y3860,4)-Parameters!$B$23)*12+MID(Y3860,6,2)-Parameters!$B$24+1</f>
        <v/>
      </c>
    </row>
    <row r="3861">
      <c r="X3861" t="inlineStr">
        <is>
          <t>L0198911</t>
        </is>
      </c>
      <c r="Y3861" t="inlineStr">
        <is>
          <t>2026-02-25</t>
        </is>
      </c>
      <c r="Z3861" t="inlineStr">
        <is>
          <t>home_use</t>
        </is>
      </c>
      <c r="AA3861" t="inlineStr">
        <is>
          <t>IMP00340</t>
        </is>
      </c>
      <c r="AB3861" t="inlineStr">
        <is>
          <t>T102376</t>
        </is>
      </c>
      <c r="AC3861" s="32" t="n">
        <v>10922036.15</v>
      </c>
      <c r="AD3861" s="32" t="n">
        <v>1092203.62</v>
      </c>
      <c r="AE3861" s="35">
        <f>(LEFT(Y3861,4)-Parameters!$B$23)*12+MID(Y3861,6,2)-Parameters!$B$24+1</f>
        <v/>
      </c>
    </row>
    <row r="3862">
      <c r="X3862" t="inlineStr">
        <is>
          <t>L0198912</t>
        </is>
      </c>
      <c r="Y3862" t="inlineStr">
        <is>
          <t>2026-02-25</t>
        </is>
      </c>
      <c r="Z3862" t="inlineStr">
        <is>
          <t>home_use</t>
        </is>
      </c>
      <c r="AA3862" t="inlineStr">
        <is>
          <t>IMP00340</t>
        </is>
      </c>
      <c r="AB3862" t="inlineStr">
        <is>
          <t>T102376</t>
        </is>
      </c>
      <c r="AC3862" s="32" t="n">
        <v>8241496.09</v>
      </c>
      <c r="AD3862" s="32" t="n">
        <v>865357.09</v>
      </c>
      <c r="AE3862" s="35">
        <f>(LEFT(Y3862,4)-Parameters!$B$23)*12+MID(Y3862,6,2)-Parameters!$B$24+1</f>
        <v/>
      </c>
    </row>
    <row r="3863">
      <c r="X3863" t="inlineStr">
        <is>
          <t>L0199168</t>
        </is>
      </c>
      <c r="Y3863" t="inlineStr">
        <is>
          <t>2026-02-26</t>
        </is>
      </c>
      <c r="Z3863" t="inlineStr">
        <is>
          <t>home_use</t>
        </is>
      </c>
      <c r="AA3863" t="inlineStr">
        <is>
          <t>IMP00340</t>
        </is>
      </c>
      <c r="AB3863" t="inlineStr">
        <is>
          <t>T102376</t>
        </is>
      </c>
      <c r="AC3863" s="32" t="n">
        <v>3722245.97</v>
      </c>
      <c r="AD3863" s="32" t="n">
        <v>372224.6</v>
      </c>
      <c r="AE3863" s="35">
        <f>(LEFT(Y3863,4)-Parameters!$B$23)*12+MID(Y3863,6,2)-Parameters!$B$24+1</f>
        <v/>
      </c>
    </row>
    <row r="3864">
      <c r="X3864" t="inlineStr">
        <is>
          <t>L0199432</t>
        </is>
      </c>
      <c r="Y3864" t="inlineStr">
        <is>
          <t>2026-02-27</t>
        </is>
      </c>
      <c r="Z3864" t="inlineStr">
        <is>
          <t>home_use</t>
        </is>
      </c>
      <c r="AA3864" t="inlineStr">
        <is>
          <t>IMP00340</t>
        </is>
      </c>
      <c r="AB3864" t="inlineStr">
        <is>
          <t>T102376</t>
        </is>
      </c>
      <c r="AC3864" s="32" t="n">
        <v>21672633.96</v>
      </c>
      <c r="AD3864" s="32" t="n">
        <v>2275626.57</v>
      </c>
      <c r="AE3864" s="35">
        <f>(LEFT(Y3864,4)-Parameters!$B$23)*12+MID(Y3864,6,2)-Parameters!$B$24+1</f>
        <v/>
      </c>
    </row>
    <row r="3865">
      <c r="X3865" t="inlineStr">
        <is>
          <t>L0199433</t>
        </is>
      </c>
      <c r="Y3865" t="inlineStr">
        <is>
          <t>2026-02-27</t>
        </is>
      </c>
      <c r="Z3865" t="inlineStr">
        <is>
          <t>home_use</t>
        </is>
      </c>
      <c r="AA3865" t="inlineStr">
        <is>
          <t>IMP00340</t>
        </is>
      </c>
      <c r="AB3865" t="inlineStr">
        <is>
          <t>T102376</t>
        </is>
      </c>
      <c r="AC3865" s="32" t="n">
        <v>25727931.45</v>
      </c>
      <c r="AD3865" s="32" t="n">
        <v>2701432.8</v>
      </c>
      <c r="AE3865" s="35">
        <f>(LEFT(Y3865,4)-Parameters!$B$23)*12+MID(Y3865,6,2)-Parameters!$B$24+1</f>
        <v/>
      </c>
    </row>
    <row r="3866">
      <c r="X3866" t="inlineStr">
        <is>
          <t>L0200201</t>
        </is>
      </c>
      <c r="Y3866" t="inlineStr">
        <is>
          <t>2026-03-02</t>
        </is>
      </c>
      <c r="Z3866" t="inlineStr">
        <is>
          <t>home_use</t>
        </is>
      </c>
      <c r="AA3866" t="inlineStr">
        <is>
          <t>IMP00340</t>
        </is>
      </c>
      <c r="AB3866" t="inlineStr">
        <is>
          <t>T102376</t>
        </is>
      </c>
      <c r="AC3866" s="32" t="n">
        <v>5535856.73</v>
      </c>
      <c r="AD3866" s="32" t="n">
        <v>581264.96</v>
      </c>
      <c r="AE3866" s="35">
        <f>(LEFT(Y3866,4)-Parameters!$B$23)*12+MID(Y3866,6,2)-Parameters!$B$24+1</f>
        <v/>
      </c>
    </row>
    <row r="3867">
      <c r="X3867" t="inlineStr">
        <is>
          <t>L0200202</t>
        </is>
      </c>
      <c r="Y3867" t="inlineStr">
        <is>
          <t>2026-03-02</t>
        </is>
      </c>
      <c r="Z3867" t="inlineStr">
        <is>
          <t>home_use</t>
        </is>
      </c>
      <c r="AA3867" t="inlineStr">
        <is>
          <t>IMP00340</t>
        </is>
      </c>
      <c r="AB3867" t="inlineStr">
        <is>
          <t>T102376</t>
        </is>
      </c>
      <c r="AC3867" s="32" t="n">
        <v>7616959.63</v>
      </c>
      <c r="AD3867" s="32" t="n">
        <v>799780.76</v>
      </c>
      <c r="AE3867" s="35">
        <f>(LEFT(Y3867,4)-Parameters!$B$23)*12+MID(Y3867,6,2)-Parameters!$B$24+1</f>
        <v/>
      </c>
    </row>
    <row r="3868">
      <c r="X3868" t="inlineStr">
        <is>
          <t>L0200203</t>
        </is>
      </c>
      <c r="Y3868" t="inlineStr">
        <is>
          <t>2026-03-02</t>
        </is>
      </c>
      <c r="Z3868" t="inlineStr">
        <is>
          <t>warehouse_out</t>
        </is>
      </c>
      <c r="AA3868" t="inlineStr">
        <is>
          <t>IMP00340</t>
        </is>
      </c>
      <c r="AB3868" t="inlineStr">
        <is>
          <t>T102376</t>
        </is>
      </c>
      <c r="AC3868" s="32" t="n">
        <v>34295799.09</v>
      </c>
      <c r="AD3868" s="32" t="n">
        <v>3601058.9</v>
      </c>
      <c r="AE3868" s="35">
        <f>(LEFT(Y3868,4)-Parameters!$B$23)*12+MID(Y3868,6,2)-Parameters!$B$24+1</f>
        <v/>
      </c>
    </row>
    <row r="3869">
      <c r="X3869" t="inlineStr">
        <is>
          <t>L0200204</t>
        </is>
      </c>
      <c r="Y3869" t="inlineStr">
        <is>
          <t>2026-03-02</t>
        </is>
      </c>
      <c r="Z3869" t="inlineStr">
        <is>
          <t>home_use</t>
        </is>
      </c>
      <c r="AA3869" t="inlineStr">
        <is>
          <t>IMP00340</t>
        </is>
      </c>
      <c r="AB3869" t="inlineStr">
        <is>
          <t>T102376</t>
        </is>
      </c>
      <c r="AC3869" s="32" t="n">
        <v>10327549.31</v>
      </c>
      <c r="AD3869" s="32" t="n">
        <v>1084392.68</v>
      </c>
      <c r="AE3869" s="35">
        <f>(LEFT(Y3869,4)-Parameters!$B$23)*12+MID(Y3869,6,2)-Parameters!$B$24+1</f>
        <v/>
      </c>
    </row>
    <row r="3870">
      <c r="X3870" t="inlineStr">
        <is>
          <t>L0200481</t>
        </is>
      </c>
      <c r="Y3870" t="inlineStr">
        <is>
          <t>2026-03-03</t>
        </is>
      </c>
      <c r="Z3870" t="inlineStr">
        <is>
          <t>home_use</t>
        </is>
      </c>
      <c r="AA3870" t="inlineStr">
        <is>
          <t>IMP00340</t>
        </is>
      </c>
      <c r="AB3870" t="inlineStr">
        <is>
          <t>T102376</t>
        </is>
      </c>
      <c r="AC3870" s="32" t="n">
        <v>6130167.15</v>
      </c>
      <c r="AD3870" s="32" t="n">
        <v>643667.55</v>
      </c>
      <c r="AE3870" s="35">
        <f>(LEFT(Y3870,4)-Parameters!$B$23)*12+MID(Y3870,6,2)-Parameters!$B$24+1</f>
        <v/>
      </c>
    </row>
    <row r="3871">
      <c r="X3871" t="inlineStr">
        <is>
          <t>L0200483</t>
        </is>
      </c>
      <c r="Y3871" t="inlineStr">
        <is>
          <t>2026-03-03</t>
        </is>
      </c>
      <c r="Z3871" t="inlineStr">
        <is>
          <t>home_use</t>
        </is>
      </c>
      <c r="AA3871" t="inlineStr">
        <is>
          <t>IMP00340</t>
        </is>
      </c>
      <c r="AB3871" t="inlineStr">
        <is>
          <t>T102376</t>
        </is>
      </c>
      <c r="AC3871" s="32" t="n">
        <v>13578545.23</v>
      </c>
      <c r="AD3871" s="32" t="n">
        <v>1425747.25</v>
      </c>
      <c r="AE3871" s="35">
        <f>(LEFT(Y3871,4)-Parameters!$B$23)*12+MID(Y3871,6,2)-Parameters!$B$24+1</f>
        <v/>
      </c>
    </row>
    <row r="3872">
      <c r="X3872" t="inlineStr">
        <is>
          <t>L0200734</t>
        </is>
      </c>
      <c r="Y3872" t="inlineStr">
        <is>
          <t>2026-03-04</t>
        </is>
      </c>
      <c r="Z3872" t="inlineStr">
        <is>
          <t>home_use</t>
        </is>
      </c>
      <c r="AA3872" t="inlineStr">
        <is>
          <t>IMP00340</t>
        </is>
      </c>
      <c r="AB3872" t="inlineStr">
        <is>
          <t>T102376</t>
        </is>
      </c>
      <c r="AC3872" s="32" t="n">
        <v>5133434.16</v>
      </c>
      <c r="AD3872" s="32" t="n">
        <v>616012.1</v>
      </c>
      <c r="AE3872" s="35">
        <f>(LEFT(Y3872,4)-Parameters!$B$23)*12+MID(Y3872,6,2)-Parameters!$B$24+1</f>
        <v/>
      </c>
    </row>
    <row r="3873">
      <c r="X3873" t="inlineStr">
        <is>
          <t>L0200735</t>
        </is>
      </c>
      <c r="Y3873" t="inlineStr">
        <is>
          <t>2026-03-04</t>
        </is>
      </c>
      <c r="Z3873" t="inlineStr">
        <is>
          <t>home_use</t>
        </is>
      </c>
      <c r="AA3873" t="inlineStr">
        <is>
          <t>IMP00340</t>
        </is>
      </c>
      <c r="AB3873" t="inlineStr">
        <is>
          <t>T102376</t>
        </is>
      </c>
      <c r="AC3873" s="32" t="n">
        <v>22035313.56</v>
      </c>
      <c r="AD3873" s="32" t="n">
        <v>2313707.92</v>
      </c>
      <c r="AE3873" s="35">
        <f>(LEFT(Y3873,4)-Parameters!$B$23)*12+MID(Y3873,6,2)-Parameters!$B$24+1</f>
        <v/>
      </c>
    </row>
    <row r="3874">
      <c r="X3874" t="inlineStr">
        <is>
          <t>L0201280</t>
        </is>
      </c>
      <c r="Y3874" t="inlineStr">
        <is>
          <t>2026-03-06</t>
        </is>
      </c>
      <c r="Z3874" t="inlineStr">
        <is>
          <t>home_use</t>
        </is>
      </c>
      <c r="AA3874" t="inlineStr">
        <is>
          <t>IMP00340</t>
        </is>
      </c>
      <c r="AB3874" t="inlineStr">
        <is>
          <t>T102376</t>
        </is>
      </c>
      <c r="AC3874" s="32" t="n">
        <v>8866999.039999999</v>
      </c>
      <c r="AD3874" s="32" t="n">
        <v>931034.9</v>
      </c>
      <c r="AE3874" s="35">
        <f>(LEFT(Y3874,4)-Parameters!$B$23)*12+MID(Y3874,6,2)-Parameters!$B$24+1</f>
        <v/>
      </c>
    </row>
    <row r="3875">
      <c r="X3875" t="inlineStr">
        <is>
          <t>L0201543</t>
        </is>
      </c>
      <c r="Y3875" t="inlineStr">
        <is>
          <t>2026-03-07</t>
        </is>
      </c>
      <c r="Z3875" t="inlineStr">
        <is>
          <t>home_use</t>
        </is>
      </c>
      <c r="AA3875" t="inlineStr">
        <is>
          <t>IMP00340</t>
        </is>
      </c>
      <c r="AB3875" t="inlineStr">
        <is>
          <t>T102376</t>
        </is>
      </c>
      <c r="AC3875" s="32" t="n">
        <v>22098085.82</v>
      </c>
      <c r="AD3875" s="32" t="n">
        <v>2320299.01</v>
      </c>
      <c r="AE3875" s="35">
        <f>(LEFT(Y3875,4)-Parameters!$B$23)*12+MID(Y3875,6,2)-Parameters!$B$24+1</f>
        <v/>
      </c>
    </row>
    <row r="3876">
      <c r="X3876" t="inlineStr">
        <is>
          <t>L0201544</t>
        </is>
      </c>
      <c r="Y3876" t="inlineStr">
        <is>
          <t>2026-03-07</t>
        </is>
      </c>
      <c r="Z3876" t="inlineStr">
        <is>
          <t>home_use</t>
        </is>
      </c>
      <c r="AA3876" t="inlineStr">
        <is>
          <t>IMP00340</t>
        </is>
      </c>
      <c r="AB3876" t="inlineStr">
        <is>
          <t>T102376</t>
        </is>
      </c>
      <c r="AC3876" s="32" t="n">
        <v>22627805.24</v>
      </c>
      <c r="AD3876" s="32" t="n">
        <v>2375919.55</v>
      </c>
      <c r="AE3876" s="35">
        <f>(LEFT(Y3876,4)-Parameters!$B$23)*12+MID(Y3876,6,2)-Parameters!$B$24+1</f>
        <v/>
      </c>
    </row>
    <row r="3877">
      <c r="X3877" t="inlineStr">
        <is>
          <t>L0201803</t>
        </is>
      </c>
      <c r="Y3877" t="inlineStr">
        <is>
          <t>2026-03-08</t>
        </is>
      </c>
      <c r="Z3877" t="inlineStr">
        <is>
          <t>home_use</t>
        </is>
      </c>
      <c r="AA3877" t="inlineStr">
        <is>
          <t>IMP00340</t>
        </is>
      </c>
      <c r="AB3877" t="inlineStr">
        <is>
          <t>T102376</t>
        </is>
      </c>
      <c r="AC3877" s="32" t="n">
        <v>29777491.21</v>
      </c>
      <c r="AD3877" s="32" t="n">
        <v>3126636.58</v>
      </c>
      <c r="AE3877" s="35">
        <f>(LEFT(Y3877,4)-Parameters!$B$23)*12+MID(Y3877,6,2)-Parameters!$B$24+1</f>
        <v/>
      </c>
    </row>
    <row r="3878">
      <c r="X3878" t="inlineStr">
        <is>
          <t>L0202898</t>
        </is>
      </c>
      <c r="Y3878" t="inlineStr">
        <is>
          <t>2026-03-12</t>
        </is>
      </c>
      <c r="Z3878" t="inlineStr">
        <is>
          <t>home_use</t>
        </is>
      </c>
      <c r="AA3878" t="inlineStr">
        <is>
          <t>IMP00340</t>
        </is>
      </c>
      <c r="AB3878" t="inlineStr">
        <is>
          <t>T102376</t>
        </is>
      </c>
      <c r="AC3878" s="32" t="n">
        <v>7060376.88</v>
      </c>
      <c r="AD3878" s="32" t="n">
        <v>706037.6899999999</v>
      </c>
      <c r="AE3878" s="35">
        <f>(LEFT(Y3878,4)-Parameters!$B$23)*12+MID(Y3878,6,2)-Parameters!$B$24+1</f>
        <v/>
      </c>
    </row>
    <row r="3879">
      <c r="X3879" t="inlineStr">
        <is>
          <t>L0203171</t>
        </is>
      </c>
      <c r="Y3879" t="inlineStr">
        <is>
          <t>2026-03-13</t>
        </is>
      </c>
      <c r="Z3879" t="inlineStr">
        <is>
          <t>warehouse_out</t>
        </is>
      </c>
      <c r="AA3879" t="inlineStr">
        <is>
          <t>IMP00340</t>
        </is>
      </c>
      <c r="AB3879" t="inlineStr">
        <is>
          <t>T102376</t>
        </is>
      </c>
      <c r="AC3879" s="32" t="n">
        <v>12348986.26</v>
      </c>
      <c r="AD3879" s="32" t="n">
        <v>1296643.56</v>
      </c>
      <c r="AE3879" s="35">
        <f>(LEFT(Y3879,4)-Parameters!$B$23)*12+MID(Y3879,6,2)-Parameters!$B$24+1</f>
        <v/>
      </c>
    </row>
    <row r="3880">
      <c r="X3880" t="inlineStr">
        <is>
          <t>L0203430</t>
        </is>
      </c>
      <c r="Y3880" t="inlineStr">
        <is>
          <t>2026-03-14</t>
        </is>
      </c>
      <c r="Z3880" t="inlineStr">
        <is>
          <t>home_use</t>
        </is>
      </c>
      <c r="AA3880" t="inlineStr">
        <is>
          <t>IMP00340</t>
        </is>
      </c>
      <c r="AB3880" t="inlineStr">
        <is>
          <t>T102376</t>
        </is>
      </c>
      <c r="AC3880" s="32" t="n">
        <v>6984651.11</v>
      </c>
      <c r="AD3880" s="32" t="n">
        <v>733388.37</v>
      </c>
      <c r="AE3880" s="35">
        <f>(LEFT(Y3880,4)-Parameters!$B$23)*12+MID(Y3880,6,2)-Parameters!$B$24+1</f>
        <v/>
      </c>
    </row>
    <row r="3881">
      <c r="X3881" t="inlineStr">
        <is>
          <t>L0203432</t>
        </is>
      </c>
      <c r="Y3881" t="inlineStr">
        <is>
          <t>2026-03-14</t>
        </is>
      </c>
      <c r="Z3881" t="inlineStr">
        <is>
          <t>home_use</t>
        </is>
      </c>
      <c r="AA3881" t="inlineStr">
        <is>
          <t>IMP00340</t>
        </is>
      </c>
      <c r="AB3881" t="inlineStr">
        <is>
          <t>T102376</t>
        </is>
      </c>
      <c r="AC3881" s="32" t="n">
        <v>17665558.32</v>
      </c>
      <c r="AD3881" s="32" t="n">
        <v>1854883.62</v>
      </c>
      <c r="AE3881" s="35">
        <f>(LEFT(Y3881,4)-Parameters!$B$23)*12+MID(Y3881,6,2)-Parameters!$B$24+1</f>
        <v/>
      </c>
    </row>
    <row r="3882">
      <c r="X3882" t="inlineStr">
        <is>
          <t>L0203679</t>
        </is>
      </c>
      <c r="Y3882" t="inlineStr">
        <is>
          <t>2026-03-15</t>
        </is>
      </c>
      <c r="Z3882" t="inlineStr">
        <is>
          <t>home_use</t>
        </is>
      </c>
      <c r="AA3882" t="inlineStr">
        <is>
          <t>IMP00340</t>
        </is>
      </c>
      <c r="AB3882" t="inlineStr">
        <is>
          <t>T102376</t>
        </is>
      </c>
      <c r="AC3882" s="32" t="n">
        <v>10398063.3</v>
      </c>
      <c r="AD3882" s="32" t="n">
        <v>1091796.65</v>
      </c>
      <c r="AE3882" s="35">
        <f>(LEFT(Y3882,4)-Parameters!$B$23)*12+MID(Y3882,6,2)-Parameters!$B$24+1</f>
        <v/>
      </c>
    </row>
    <row r="3883">
      <c r="X3883" t="inlineStr">
        <is>
          <t>L0203680</t>
        </is>
      </c>
      <c r="Y3883" t="inlineStr">
        <is>
          <t>2026-03-15</t>
        </is>
      </c>
      <c r="Z3883" t="inlineStr">
        <is>
          <t>home_use</t>
        </is>
      </c>
      <c r="AA3883" t="inlineStr">
        <is>
          <t>IMP00340</t>
        </is>
      </c>
      <c r="AB3883" t="inlineStr">
        <is>
          <t>T102376</t>
        </is>
      </c>
      <c r="AC3883" s="32" t="n">
        <v>30303921.49</v>
      </c>
      <c r="AD3883" s="32" t="n">
        <v>3181911.76</v>
      </c>
      <c r="AE3883" s="35">
        <f>(LEFT(Y3883,4)-Parameters!$B$23)*12+MID(Y3883,6,2)-Parameters!$B$24+1</f>
        <v/>
      </c>
    </row>
    <row r="3884">
      <c r="X3884" t="inlineStr">
        <is>
          <t>L0203938</t>
        </is>
      </c>
      <c r="Y3884" t="inlineStr">
        <is>
          <t>2026-03-16</t>
        </is>
      </c>
      <c r="Z3884" t="inlineStr">
        <is>
          <t>home_use</t>
        </is>
      </c>
      <c r="AA3884" t="inlineStr">
        <is>
          <t>IMP00340</t>
        </is>
      </c>
      <c r="AB3884" t="inlineStr">
        <is>
          <t>T102376</t>
        </is>
      </c>
      <c r="AC3884" s="32" t="n">
        <v>4497093.43</v>
      </c>
      <c r="AD3884" s="32" t="n">
        <v>472194.81</v>
      </c>
      <c r="AE3884" s="35">
        <f>(LEFT(Y3884,4)-Parameters!$B$23)*12+MID(Y3884,6,2)-Parameters!$B$24+1</f>
        <v/>
      </c>
    </row>
    <row r="3885">
      <c r="X3885" t="inlineStr">
        <is>
          <t>L0203940</t>
        </is>
      </c>
      <c r="Y3885" t="inlineStr">
        <is>
          <t>2026-03-16</t>
        </is>
      </c>
      <c r="Z3885" t="inlineStr">
        <is>
          <t>home_use</t>
        </is>
      </c>
      <c r="AA3885" t="inlineStr">
        <is>
          <t>IMP00340</t>
        </is>
      </c>
      <c r="AB3885" t="inlineStr">
        <is>
          <t>T102376</t>
        </is>
      </c>
      <c r="AC3885" s="32" t="n">
        <v>14081546.25</v>
      </c>
      <c r="AD3885" s="32" t="n">
        <v>1478562.36</v>
      </c>
      <c r="AE3885" s="35">
        <f>(LEFT(Y3885,4)-Parameters!$B$23)*12+MID(Y3885,6,2)-Parameters!$B$24+1</f>
        <v/>
      </c>
    </row>
    <row r="3886">
      <c r="X3886" t="inlineStr">
        <is>
          <t>L0204699</t>
        </is>
      </c>
      <c r="Y3886" t="inlineStr">
        <is>
          <t>2026-03-19</t>
        </is>
      </c>
      <c r="Z3886" t="inlineStr">
        <is>
          <t>home_use</t>
        </is>
      </c>
      <c r="AA3886" t="inlineStr">
        <is>
          <t>IMP00340</t>
        </is>
      </c>
      <c r="AB3886" t="inlineStr">
        <is>
          <t>T102376</t>
        </is>
      </c>
      <c r="AC3886" s="32" t="n">
        <v>6542972</v>
      </c>
      <c r="AD3886" s="32" t="n">
        <v>687012.0600000001</v>
      </c>
      <c r="AE3886" s="35">
        <f>(LEFT(Y3886,4)-Parameters!$B$23)*12+MID(Y3886,6,2)-Parameters!$B$24+1</f>
        <v/>
      </c>
    </row>
    <row r="3887">
      <c r="X3887" t="inlineStr">
        <is>
          <t>L0204957</t>
        </is>
      </c>
      <c r="Y3887" t="inlineStr">
        <is>
          <t>2026-03-20</t>
        </is>
      </c>
      <c r="Z3887" t="inlineStr">
        <is>
          <t>home_use</t>
        </is>
      </c>
      <c r="AA3887" t="inlineStr">
        <is>
          <t>IMP00340</t>
        </is>
      </c>
      <c r="AB3887" t="inlineStr">
        <is>
          <t>T102376</t>
        </is>
      </c>
      <c r="AC3887" s="32" t="n">
        <v>9122532.41</v>
      </c>
      <c r="AD3887" s="32" t="n">
        <v>957865.9</v>
      </c>
      <c r="AE3887" s="35">
        <f>(LEFT(Y3887,4)-Parameters!$B$23)*12+MID(Y3887,6,2)-Parameters!$B$24+1</f>
        <v/>
      </c>
    </row>
    <row r="3888">
      <c r="X3888" t="inlineStr">
        <is>
          <t>L0204959</t>
        </is>
      </c>
      <c r="Y3888" t="inlineStr">
        <is>
          <t>2026-03-20</t>
        </is>
      </c>
      <c r="Z3888" t="inlineStr">
        <is>
          <t>home_use</t>
        </is>
      </c>
      <c r="AA3888" t="inlineStr">
        <is>
          <t>IMP00340</t>
        </is>
      </c>
      <c r="AB3888" t="inlineStr">
        <is>
          <t>T102376</t>
        </is>
      </c>
      <c r="AC3888" s="32" t="n">
        <v>16629899.7</v>
      </c>
      <c r="AD3888" s="32" t="n">
        <v>1662989.97</v>
      </c>
      <c r="AE3888" s="35">
        <f>(LEFT(Y3888,4)-Parameters!$B$23)*12+MID(Y3888,6,2)-Parameters!$B$24+1</f>
        <v/>
      </c>
    </row>
    <row r="3889">
      <c r="X3889" t="inlineStr">
        <is>
          <t>L0204960</t>
        </is>
      </c>
      <c r="Y3889" t="inlineStr">
        <is>
          <t>2026-03-20</t>
        </is>
      </c>
      <c r="Z3889" t="inlineStr">
        <is>
          <t>warehouse_out</t>
        </is>
      </c>
      <c r="AA3889" t="inlineStr">
        <is>
          <t>IMP00340</t>
        </is>
      </c>
      <c r="AB3889" t="inlineStr">
        <is>
          <t>T102376</t>
        </is>
      </c>
      <c r="AC3889" s="32" t="n">
        <v>14085124.18</v>
      </c>
      <c r="AD3889" s="32" t="n">
        <v>1478938.04</v>
      </c>
      <c r="AE3889" s="35">
        <f>(LEFT(Y3889,4)-Parameters!$B$23)*12+MID(Y3889,6,2)-Parameters!$B$24+1</f>
        <v/>
      </c>
    </row>
    <row r="3890">
      <c r="X3890" t="inlineStr">
        <is>
          <t>L0205535</t>
        </is>
      </c>
      <c r="Y3890" t="inlineStr">
        <is>
          <t>2026-03-22</t>
        </is>
      </c>
      <c r="Z3890" t="inlineStr">
        <is>
          <t>home_use</t>
        </is>
      </c>
      <c r="AA3890" t="inlineStr">
        <is>
          <t>IMP00340</t>
        </is>
      </c>
      <c r="AB3890" t="inlineStr">
        <is>
          <t>T102376</t>
        </is>
      </c>
      <c r="AC3890" s="32" t="n">
        <v>22243215.51</v>
      </c>
      <c r="AD3890" s="32" t="n">
        <v>2335537.63</v>
      </c>
      <c r="AE3890" s="35">
        <f>(LEFT(Y3890,4)-Parameters!$B$23)*12+MID(Y3890,6,2)-Parameters!$B$24+1</f>
        <v/>
      </c>
    </row>
    <row r="3891">
      <c r="X3891" t="inlineStr">
        <is>
          <t>L0205536</t>
        </is>
      </c>
      <c r="Y3891" t="inlineStr">
        <is>
          <t>2026-03-22</t>
        </is>
      </c>
      <c r="Z3891" t="inlineStr">
        <is>
          <t>home_use</t>
        </is>
      </c>
      <c r="AA3891" t="inlineStr">
        <is>
          <t>IMP00340</t>
        </is>
      </c>
      <c r="AB3891" t="inlineStr">
        <is>
          <t>T102376</t>
        </is>
      </c>
      <c r="AC3891" s="32" t="n">
        <v>2414198.44</v>
      </c>
      <c r="AD3891" s="32" t="n">
        <v>289703.81</v>
      </c>
      <c r="AE3891" s="35">
        <f>(LEFT(Y3891,4)-Parameters!$B$23)*12+MID(Y3891,6,2)-Parameters!$B$24+1</f>
        <v/>
      </c>
    </row>
    <row r="3892">
      <c r="X3892" t="inlineStr">
        <is>
          <t>L0205538</t>
        </is>
      </c>
      <c r="Y3892" t="inlineStr">
        <is>
          <t>2026-03-22</t>
        </is>
      </c>
      <c r="Z3892" t="inlineStr">
        <is>
          <t>home_use</t>
        </is>
      </c>
      <c r="AA3892" t="inlineStr">
        <is>
          <t>IMP00340</t>
        </is>
      </c>
      <c r="AB3892" t="inlineStr">
        <is>
          <t>T102376</t>
        </is>
      </c>
      <c r="AC3892" s="32" t="n">
        <v>2968387.83</v>
      </c>
      <c r="AD3892" s="32" t="n">
        <v>311680.72</v>
      </c>
      <c r="AE3892" s="35">
        <f>(LEFT(Y3892,4)-Parameters!$B$23)*12+MID(Y3892,6,2)-Parameters!$B$24+1</f>
        <v/>
      </c>
    </row>
    <row r="3893">
      <c r="X3893" t="inlineStr">
        <is>
          <t>L0206617</t>
        </is>
      </c>
      <c r="Y3893" t="inlineStr">
        <is>
          <t>2026-03-26</t>
        </is>
      </c>
      <c r="Z3893" t="inlineStr">
        <is>
          <t>home_use</t>
        </is>
      </c>
      <c r="AA3893" t="inlineStr">
        <is>
          <t>IMP00340</t>
        </is>
      </c>
      <c r="AB3893" t="inlineStr">
        <is>
          <t>T102376</t>
        </is>
      </c>
      <c r="AC3893" s="32" t="n">
        <v>26257223.52</v>
      </c>
      <c r="AD3893" s="32" t="n">
        <v>2757008.47</v>
      </c>
      <c r="AE3893" s="35">
        <f>(LEFT(Y3893,4)-Parameters!$B$23)*12+MID(Y3893,6,2)-Parameters!$B$24+1</f>
        <v/>
      </c>
    </row>
    <row r="3894">
      <c r="X3894" t="inlineStr">
        <is>
          <t>L0206873</t>
        </is>
      </c>
      <c r="Y3894" t="inlineStr">
        <is>
          <t>2026-03-27</t>
        </is>
      </c>
      <c r="Z3894" t="inlineStr">
        <is>
          <t>home_use</t>
        </is>
      </c>
      <c r="AA3894" t="inlineStr">
        <is>
          <t>IMP00340</t>
        </is>
      </c>
      <c r="AB3894" t="inlineStr">
        <is>
          <t>T102376</t>
        </is>
      </c>
      <c r="AC3894" s="32" t="n">
        <v>22403412.83</v>
      </c>
      <c r="AD3894" s="32" t="n">
        <v>2352358.35</v>
      </c>
      <c r="AE3894" s="35">
        <f>(LEFT(Y3894,4)-Parameters!$B$23)*12+MID(Y3894,6,2)-Parameters!$B$24+1</f>
        <v/>
      </c>
    </row>
    <row r="3895">
      <c r="X3895" t="inlineStr">
        <is>
          <t>L0206874</t>
        </is>
      </c>
      <c r="Y3895" t="inlineStr">
        <is>
          <t>2026-03-27</t>
        </is>
      </c>
      <c r="Z3895" t="inlineStr">
        <is>
          <t>home_use</t>
        </is>
      </c>
      <c r="AA3895" t="inlineStr">
        <is>
          <t>IMP00340</t>
        </is>
      </c>
      <c r="AB3895" t="inlineStr">
        <is>
          <t>T102376</t>
        </is>
      </c>
      <c r="AC3895" s="32" t="n">
        <v>13212359.32</v>
      </c>
      <c r="AD3895" s="32" t="n">
        <v>1321235.93</v>
      </c>
      <c r="AE3895" s="35">
        <f>(LEFT(Y3895,4)-Parameters!$B$23)*12+MID(Y3895,6,2)-Parameters!$B$24+1</f>
        <v/>
      </c>
    </row>
    <row r="3896">
      <c r="X3896" t="inlineStr">
        <is>
          <t>L0207176</t>
        </is>
      </c>
      <c r="Y3896" t="inlineStr">
        <is>
          <t>2026-03-28</t>
        </is>
      </c>
      <c r="Z3896" t="inlineStr">
        <is>
          <t>home_use</t>
        </is>
      </c>
      <c r="AA3896" t="inlineStr">
        <is>
          <t>IMP00340</t>
        </is>
      </c>
      <c r="AB3896" t="inlineStr">
        <is>
          <t>T102376</t>
        </is>
      </c>
      <c r="AC3896" s="32" t="n">
        <v>27115768.38</v>
      </c>
      <c r="AD3896" s="32" t="n">
        <v>2847155.68</v>
      </c>
      <c r="AE3896" s="35">
        <f>(LEFT(Y3896,4)-Parameters!$B$23)*12+MID(Y3896,6,2)-Parameters!$B$24+1</f>
        <v/>
      </c>
    </row>
    <row r="3897">
      <c r="X3897" t="inlineStr">
        <is>
          <t>L0207177</t>
        </is>
      </c>
      <c r="Y3897" t="inlineStr">
        <is>
          <t>2026-03-28</t>
        </is>
      </c>
      <c r="Z3897" t="inlineStr">
        <is>
          <t>home_use</t>
        </is>
      </c>
      <c r="AA3897" t="inlineStr">
        <is>
          <t>IMP00340</t>
        </is>
      </c>
      <c r="AB3897" t="inlineStr">
        <is>
          <t>T102376</t>
        </is>
      </c>
      <c r="AC3897" s="32" t="n">
        <v>12722330.51</v>
      </c>
      <c r="AD3897" s="32" t="n">
        <v>1335844.7</v>
      </c>
      <c r="AE3897" s="35">
        <f>(LEFT(Y3897,4)-Parameters!$B$23)*12+MID(Y3897,6,2)-Parameters!$B$24+1</f>
        <v/>
      </c>
    </row>
    <row r="3898">
      <c r="X3898" t="inlineStr">
        <is>
          <t>L0207179</t>
        </is>
      </c>
      <c r="Y3898" t="inlineStr">
        <is>
          <t>2026-03-28</t>
        </is>
      </c>
      <c r="Z3898" t="inlineStr">
        <is>
          <t>home_use</t>
        </is>
      </c>
      <c r="AA3898" t="inlineStr">
        <is>
          <t>IMP00340</t>
        </is>
      </c>
      <c r="AB3898" t="inlineStr">
        <is>
          <t>T102376</t>
        </is>
      </c>
      <c r="AC3898" s="32" t="n">
        <v>12282393.58</v>
      </c>
      <c r="AD3898" s="32" t="n">
        <v>1289651.33</v>
      </c>
      <c r="AE3898" s="35">
        <f>(LEFT(Y3898,4)-Parameters!$B$23)*12+MID(Y3898,6,2)-Parameters!$B$24+1</f>
        <v/>
      </c>
    </row>
    <row r="3899">
      <c r="X3899" t="inlineStr">
        <is>
          <t>L0207474</t>
        </is>
      </c>
      <c r="Y3899" t="inlineStr">
        <is>
          <t>2026-04-01</t>
        </is>
      </c>
      <c r="Z3899" t="inlineStr">
        <is>
          <t>home_use</t>
        </is>
      </c>
      <c r="AA3899" t="inlineStr">
        <is>
          <t>IMP00340</t>
        </is>
      </c>
      <c r="AB3899" t="inlineStr">
        <is>
          <t>T102376</t>
        </is>
      </c>
      <c r="AC3899" s="32" t="n">
        <v>23974371.48</v>
      </c>
      <c r="AD3899" s="32" t="n">
        <v>2517309</v>
      </c>
      <c r="AE3899" s="35">
        <f>(LEFT(Y3899,4)-Parameters!$B$23)*12+MID(Y3899,6,2)-Parameters!$B$24+1</f>
        <v/>
      </c>
    </row>
    <row r="3900">
      <c r="X3900" t="inlineStr">
        <is>
          <t>L0207476</t>
        </is>
      </c>
      <c r="Y3900" t="inlineStr">
        <is>
          <t>2026-04-01</t>
        </is>
      </c>
      <c r="Z3900" t="inlineStr">
        <is>
          <t>home_use</t>
        </is>
      </c>
      <c r="AA3900" t="inlineStr">
        <is>
          <t>IMP00340</t>
        </is>
      </c>
      <c r="AB3900" t="inlineStr">
        <is>
          <t>T102376</t>
        </is>
      </c>
      <c r="AC3900" s="32" t="n">
        <v>15038436.09</v>
      </c>
      <c r="AD3900" s="32" t="n">
        <v>1579035.79</v>
      </c>
      <c r="AE3900" s="35">
        <f>(LEFT(Y3900,4)-Parameters!$B$23)*12+MID(Y3900,6,2)-Parameters!$B$24+1</f>
        <v/>
      </c>
    </row>
    <row r="3901">
      <c r="X3901" t="inlineStr">
        <is>
          <t>L0207477</t>
        </is>
      </c>
      <c r="Y3901" t="inlineStr">
        <is>
          <t>2026-04-01</t>
        </is>
      </c>
      <c r="Z3901" t="inlineStr">
        <is>
          <t>home_use</t>
        </is>
      </c>
      <c r="AA3901" t="inlineStr">
        <is>
          <t>IMP00340</t>
        </is>
      </c>
      <c r="AB3901" t="inlineStr">
        <is>
          <t>T102376</t>
        </is>
      </c>
      <c r="AC3901" s="32" t="n">
        <v>13224685.12</v>
      </c>
      <c r="AD3901" s="32" t="n">
        <v>1388591.94</v>
      </c>
      <c r="AE3901" s="35">
        <f>(LEFT(Y3901,4)-Parameters!$B$23)*12+MID(Y3901,6,2)-Parameters!$B$24+1</f>
        <v/>
      </c>
    </row>
    <row r="3902">
      <c r="X3902" t="inlineStr">
        <is>
          <t>L0207755</t>
        </is>
      </c>
      <c r="Y3902" t="inlineStr">
        <is>
          <t>2026-04-02</t>
        </is>
      </c>
      <c r="Z3902" t="inlineStr">
        <is>
          <t>home_use</t>
        </is>
      </c>
      <c r="AA3902" t="inlineStr">
        <is>
          <t>IMP00340</t>
        </is>
      </c>
      <c r="AB3902" t="inlineStr">
        <is>
          <t>T102376</t>
        </is>
      </c>
      <c r="AC3902" s="32" t="n">
        <v>3724901.87</v>
      </c>
      <c r="AD3902" s="32" t="n">
        <v>372490.19</v>
      </c>
      <c r="AE3902" s="35">
        <f>(LEFT(Y3902,4)-Parameters!$B$23)*12+MID(Y3902,6,2)-Parameters!$B$24+1</f>
        <v/>
      </c>
    </row>
    <row r="3903">
      <c r="X3903" t="inlineStr">
        <is>
          <t>L0208031</t>
        </is>
      </c>
      <c r="Y3903" t="inlineStr">
        <is>
          <t>2026-04-03</t>
        </is>
      </c>
      <c r="Z3903" t="inlineStr">
        <is>
          <t>home_use</t>
        </is>
      </c>
      <c r="AA3903" t="inlineStr">
        <is>
          <t>IMP00340</t>
        </is>
      </c>
      <c r="AB3903" t="inlineStr">
        <is>
          <t>T102376</t>
        </is>
      </c>
      <c r="AC3903" s="32" t="n">
        <v>19299092.84</v>
      </c>
      <c r="AD3903" s="32" t="n">
        <v>2026404.75</v>
      </c>
      <c r="AE3903" s="35">
        <f>(LEFT(Y3903,4)-Parameters!$B$23)*12+MID(Y3903,6,2)-Parameters!$B$24+1</f>
        <v/>
      </c>
    </row>
    <row r="3904">
      <c r="X3904" t="inlineStr">
        <is>
          <t>L0208034</t>
        </is>
      </c>
      <c r="Y3904" t="inlineStr">
        <is>
          <t>2026-04-03</t>
        </is>
      </c>
      <c r="Z3904" t="inlineStr">
        <is>
          <t>home_use</t>
        </is>
      </c>
      <c r="AA3904" t="inlineStr">
        <is>
          <t>IMP00340</t>
        </is>
      </c>
      <c r="AB3904" t="inlineStr">
        <is>
          <t>T102376</t>
        </is>
      </c>
      <c r="AC3904" s="32" t="n">
        <v>15201954.74</v>
      </c>
      <c r="AD3904" s="32" t="n">
        <v>1596205.25</v>
      </c>
      <c r="AE3904" s="35">
        <f>(LEFT(Y3904,4)-Parameters!$B$23)*12+MID(Y3904,6,2)-Parameters!$B$24+1</f>
        <v/>
      </c>
    </row>
    <row r="3905">
      <c r="X3905" t="inlineStr">
        <is>
          <t>L0208605</t>
        </is>
      </c>
      <c r="Y3905" t="inlineStr">
        <is>
          <t>2026-04-05</t>
        </is>
      </c>
      <c r="Z3905" t="inlineStr">
        <is>
          <t>home_use</t>
        </is>
      </c>
      <c r="AA3905" t="inlineStr">
        <is>
          <t>IMP00340</t>
        </is>
      </c>
      <c r="AB3905" t="inlineStr">
        <is>
          <t>T102376</t>
        </is>
      </c>
      <c r="AC3905" s="32" t="n">
        <v>774949.9</v>
      </c>
      <c r="AD3905" s="32" t="n">
        <v>92993.99000000001</v>
      </c>
      <c r="AE3905" s="35">
        <f>(LEFT(Y3905,4)-Parameters!$B$23)*12+MID(Y3905,6,2)-Parameters!$B$24+1</f>
        <v/>
      </c>
    </row>
    <row r="3906">
      <c r="X3906" t="inlineStr">
        <is>
          <t>L0209152</t>
        </is>
      </c>
      <c r="Y3906" t="inlineStr">
        <is>
          <t>2026-04-07</t>
        </is>
      </c>
      <c r="Z3906" t="inlineStr">
        <is>
          <t>home_use</t>
        </is>
      </c>
      <c r="AA3906" t="inlineStr">
        <is>
          <t>IMP00340</t>
        </is>
      </c>
      <c r="AB3906" t="inlineStr">
        <is>
          <t>T102376</t>
        </is>
      </c>
      <c r="AC3906" s="32" t="n">
        <v>14570391.02</v>
      </c>
      <c r="AD3906" s="32" t="n">
        <v>1457039.1</v>
      </c>
      <c r="AE3906" s="35">
        <f>(LEFT(Y3906,4)-Parameters!$B$23)*12+MID(Y3906,6,2)-Parameters!$B$24+1</f>
        <v/>
      </c>
    </row>
    <row r="3907">
      <c r="X3907" t="inlineStr">
        <is>
          <t>L0209429</t>
        </is>
      </c>
      <c r="Y3907" t="inlineStr">
        <is>
          <t>2026-04-08</t>
        </is>
      </c>
      <c r="Z3907" t="inlineStr">
        <is>
          <t>home_use</t>
        </is>
      </c>
      <c r="AA3907" t="inlineStr">
        <is>
          <t>IMP00340</t>
        </is>
      </c>
      <c r="AB3907" t="inlineStr">
        <is>
          <t>T102376</t>
        </is>
      </c>
      <c r="AC3907" s="32" t="n">
        <v>12815305.65</v>
      </c>
      <c r="AD3907" s="32" t="n">
        <v>1345607.09</v>
      </c>
      <c r="AE3907" s="35">
        <f>(LEFT(Y3907,4)-Parameters!$B$23)*12+MID(Y3907,6,2)-Parameters!$B$24+1</f>
        <v/>
      </c>
    </row>
    <row r="3908">
      <c r="X3908" t="inlineStr">
        <is>
          <t>L0209957</t>
        </is>
      </c>
      <c r="Y3908" t="inlineStr">
        <is>
          <t>2026-04-10</t>
        </is>
      </c>
      <c r="Z3908" t="inlineStr">
        <is>
          <t>home_use</t>
        </is>
      </c>
      <c r="AA3908" t="inlineStr">
        <is>
          <t>IMP00340</t>
        </is>
      </c>
      <c r="AB3908" t="inlineStr">
        <is>
          <t>T102376</t>
        </is>
      </c>
      <c r="AC3908" s="32" t="n">
        <v>13583821.71</v>
      </c>
      <c r="AD3908" s="32" t="n">
        <v>1426301.28</v>
      </c>
      <c r="AE3908" s="35">
        <f>(LEFT(Y3908,4)-Parameters!$B$23)*12+MID(Y3908,6,2)-Parameters!$B$24+1</f>
        <v/>
      </c>
    </row>
    <row r="3909">
      <c r="X3909" t="inlineStr">
        <is>
          <t>L0210234</t>
        </is>
      </c>
      <c r="Y3909" t="inlineStr">
        <is>
          <t>2026-04-11</t>
        </is>
      </c>
      <c r="Z3909" t="inlineStr">
        <is>
          <t>home_use</t>
        </is>
      </c>
      <c r="AA3909" t="inlineStr">
        <is>
          <t>IMP00340</t>
        </is>
      </c>
      <c r="AB3909" t="inlineStr">
        <is>
          <t>T102376</t>
        </is>
      </c>
      <c r="AC3909" s="32" t="n">
        <v>37757613.09</v>
      </c>
      <c r="AD3909" s="32" t="n">
        <v>3964549.37</v>
      </c>
      <c r="AE3909" s="35">
        <f>(LEFT(Y3909,4)-Parameters!$B$23)*12+MID(Y3909,6,2)-Parameters!$B$24+1</f>
        <v/>
      </c>
    </row>
    <row r="3910">
      <c r="X3910" t="inlineStr">
        <is>
          <t>L0210505</t>
        </is>
      </c>
      <c r="Y3910" t="inlineStr">
        <is>
          <t>2026-04-12</t>
        </is>
      </c>
      <c r="Z3910" t="inlineStr">
        <is>
          <t>home_use</t>
        </is>
      </c>
      <c r="AA3910" t="inlineStr">
        <is>
          <t>IMP00340</t>
        </is>
      </c>
      <c r="AB3910" t="inlineStr">
        <is>
          <t>T102376</t>
        </is>
      </c>
      <c r="AC3910" s="32" t="n">
        <v>6749326.01</v>
      </c>
      <c r="AD3910" s="32" t="n">
        <v>708679.23</v>
      </c>
      <c r="AE3910" s="35">
        <f>(LEFT(Y3910,4)-Parameters!$B$23)*12+MID(Y3910,6,2)-Parameters!$B$24+1</f>
        <v/>
      </c>
    </row>
    <row r="3911">
      <c r="X3911" t="inlineStr">
        <is>
          <t>L0210768</t>
        </is>
      </c>
      <c r="Y3911" t="inlineStr">
        <is>
          <t>2026-04-13</t>
        </is>
      </c>
      <c r="Z3911" t="inlineStr">
        <is>
          <t>home_use</t>
        </is>
      </c>
      <c r="AA3911" t="inlineStr">
        <is>
          <t>IMP00340</t>
        </is>
      </c>
      <c r="AB3911" t="inlineStr">
        <is>
          <t>T102376</t>
        </is>
      </c>
      <c r="AC3911" s="32" t="n">
        <v>11153321.32</v>
      </c>
      <c r="AD3911" s="32" t="n">
        <v>1171098.74</v>
      </c>
      <c r="AE3911" s="35">
        <f>(LEFT(Y3911,4)-Parameters!$B$23)*12+MID(Y3911,6,2)-Parameters!$B$24+1</f>
        <v/>
      </c>
    </row>
    <row r="3912">
      <c r="X3912" t="inlineStr">
        <is>
          <t>L0210769</t>
        </is>
      </c>
      <c r="Y3912" t="inlineStr">
        <is>
          <t>2026-04-13</t>
        </is>
      </c>
      <c r="Z3912" t="inlineStr">
        <is>
          <t>home_use</t>
        </is>
      </c>
      <c r="AA3912" t="inlineStr">
        <is>
          <t>IMP00340</t>
        </is>
      </c>
      <c r="AB3912" t="inlineStr">
        <is>
          <t>T102376</t>
        </is>
      </c>
      <c r="AC3912" s="32" t="n">
        <v>22478811.08</v>
      </c>
      <c r="AD3912" s="32" t="n">
        <v>2360275.16</v>
      </c>
      <c r="AE3912" s="35">
        <f>(LEFT(Y3912,4)-Parameters!$B$23)*12+MID(Y3912,6,2)-Parameters!$B$24+1</f>
        <v/>
      </c>
    </row>
    <row r="3913">
      <c r="X3913" t="inlineStr">
        <is>
          <t>L0210770</t>
        </is>
      </c>
      <c r="Y3913" t="inlineStr">
        <is>
          <t>2026-04-13</t>
        </is>
      </c>
      <c r="Z3913" t="inlineStr">
        <is>
          <t>home_use</t>
        </is>
      </c>
      <c r="AA3913" t="inlineStr">
        <is>
          <t>IMP00340</t>
        </is>
      </c>
      <c r="AB3913" t="inlineStr">
        <is>
          <t>T102376</t>
        </is>
      </c>
      <c r="AC3913" s="32" t="n">
        <v>10308215.44</v>
      </c>
      <c r="AD3913" s="32" t="n">
        <v>1082362.62</v>
      </c>
      <c r="AE3913" s="35">
        <f>(LEFT(Y3913,4)-Parameters!$B$23)*12+MID(Y3913,6,2)-Parameters!$B$24+1</f>
        <v/>
      </c>
    </row>
    <row r="3914">
      <c r="X3914" t="inlineStr">
        <is>
          <t>L0210771</t>
        </is>
      </c>
      <c r="Y3914" t="inlineStr">
        <is>
          <t>2026-04-13</t>
        </is>
      </c>
      <c r="Z3914" t="inlineStr">
        <is>
          <t>home_use</t>
        </is>
      </c>
      <c r="AA3914" t="inlineStr">
        <is>
          <t>IMP00340</t>
        </is>
      </c>
      <c r="AB3914" t="inlineStr">
        <is>
          <t>T102376</t>
        </is>
      </c>
      <c r="AC3914" s="32" t="n">
        <v>12845041.67</v>
      </c>
      <c r="AD3914" s="32" t="n">
        <v>1284504.17</v>
      </c>
      <c r="AE3914" s="35">
        <f>(LEFT(Y3914,4)-Parameters!$B$23)*12+MID(Y3914,6,2)-Parameters!$B$24+1</f>
        <v/>
      </c>
    </row>
    <row r="3915">
      <c r="X3915" t="inlineStr">
        <is>
          <t>L0211354</t>
        </is>
      </c>
      <c r="Y3915" t="inlineStr">
        <is>
          <t>2026-04-15</t>
        </is>
      </c>
      <c r="Z3915" t="inlineStr">
        <is>
          <t>home_use</t>
        </is>
      </c>
      <c r="AA3915" t="inlineStr">
        <is>
          <t>IMP00340</t>
        </is>
      </c>
      <c r="AB3915" t="inlineStr">
        <is>
          <t>T102376</t>
        </is>
      </c>
      <c r="AC3915" s="32" t="n">
        <v>12117286.24</v>
      </c>
      <c r="AD3915" s="32" t="n">
        <v>1272315.06</v>
      </c>
      <c r="AE3915" s="35">
        <f>(LEFT(Y3915,4)-Parameters!$B$23)*12+MID(Y3915,6,2)-Parameters!$B$24+1</f>
        <v/>
      </c>
    </row>
    <row r="3916">
      <c r="X3916" t="inlineStr">
        <is>
          <t>L0211610</t>
        </is>
      </c>
      <c r="Y3916" t="inlineStr">
        <is>
          <t>2026-04-16</t>
        </is>
      </c>
      <c r="Z3916" t="inlineStr">
        <is>
          <t>home_use</t>
        </is>
      </c>
      <c r="AA3916" t="inlineStr">
        <is>
          <t>IMP00340</t>
        </is>
      </c>
      <c r="AB3916" t="inlineStr">
        <is>
          <t>T102376</t>
        </is>
      </c>
      <c r="AC3916" s="32" t="n">
        <v>11057895</v>
      </c>
      <c r="AD3916" s="32" t="n">
        <v>1161078.97</v>
      </c>
      <c r="AE3916" s="35">
        <f>(LEFT(Y3916,4)-Parameters!$B$23)*12+MID(Y3916,6,2)-Parameters!$B$24+1</f>
        <v/>
      </c>
    </row>
    <row r="3917">
      <c r="X3917" t="inlineStr">
        <is>
          <t>L0211876</t>
        </is>
      </c>
      <c r="Y3917" t="inlineStr">
        <is>
          <t>2026-04-17</t>
        </is>
      </c>
      <c r="Z3917" t="inlineStr">
        <is>
          <t>home_use</t>
        </is>
      </c>
      <c r="AA3917" t="inlineStr">
        <is>
          <t>IMP00340</t>
        </is>
      </c>
      <c r="AB3917" t="inlineStr">
        <is>
          <t>T102376</t>
        </is>
      </c>
      <c r="AC3917" s="32" t="n">
        <v>10619400.36</v>
      </c>
      <c r="AD3917" s="32" t="n">
        <v>1061940.04</v>
      </c>
      <c r="AE3917" s="35">
        <f>(LEFT(Y3917,4)-Parameters!$B$23)*12+MID(Y3917,6,2)-Parameters!$B$24+1</f>
        <v/>
      </c>
    </row>
    <row r="3918">
      <c r="X3918" t="inlineStr">
        <is>
          <t>L0212139</t>
        </is>
      </c>
      <c r="Y3918" t="inlineStr">
        <is>
          <t>2026-04-18</t>
        </is>
      </c>
      <c r="Z3918" t="inlineStr">
        <is>
          <t>home_use</t>
        </is>
      </c>
      <c r="AA3918" t="inlineStr">
        <is>
          <t>IMP00340</t>
        </is>
      </c>
      <c r="AB3918" t="inlineStr">
        <is>
          <t>T102376</t>
        </is>
      </c>
      <c r="AC3918" s="32" t="n">
        <v>13726758.27</v>
      </c>
      <c r="AD3918" s="32" t="n">
        <v>1441309.62</v>
      </c>
      <c r="AE3918" s="35">
        <f>(LEFT(Y3918,4)-Parameters!$B$23)*12+MID(Y3918,6,2)-Parameters!$B$24+1</f>
        <v/>
      </c>
    </row>
    <row r="3919">
      <c r="X3919" t="inlineStr">
        <is>
          <t>L0212140</t>
        </is>
      </c>
      <c r="Y3919" t="inlineStr">
        <is>
          <t>2026-04-18</t>
        </is>
      </c>
      <c r="Z3919" t="inlineStr">
        <is>
          <t>home_use</t>
        </is>
      </c>
      <c r="AA3919" t="inlineStr">
        <is>
          <t>IMP00340</t>
        </is>
      </c>
      <c r="AB3919" t="inlineStr">
        <is>
          <t>T102376</t>
        </is>
      </c>
      <c r="AC3919" s="32" t="n">
        <v>13450172.62</v>
      </c>
      <c r="AD3919" s="32" t="n">
        <v>1412268.12</v>
      </c>
      <c r="AE3919" s="35">
        <f>(LEFT(Y3919,4)-Parameters!$B$23)*12+MID(Y3919,6,2)-Parameters!$B$24+1</f>
        <v/>
      </c>
    </row>
    <row r="3920">
      <c r="X3920" t="inlineStr">
        <is>
          <t>L0212409</t>
        </is>
      </c>
      <c r="Y3920" t="inlineStr">
        <is>
          <t>2026-04-19</t>
        </is>
      </c>
      <c r="Z3920" t="inlineStr">
        <is>
          <t>home_use</t>
        </is>
      </c>
      <c r="AA3920" t="inlineStr">
        <is>
          <t>IMP00340</t>
        </is>
      </c>
      <c r="AB3920" t="inlineStr">
        <is>
          <t>T102376</t>
        </is>
      </c>
      <c r="AC3920" s="32" t="n">
        <v>18805647.62</v>
      </c>
      <c r="AD3920" s="32" t="n">
        <v>1880564.76</v>
      </c>
      <c r="AE3920" s="35">
        <f>(LEFT(Y3920,4)-Parameters!$B$23)*12+MID(Y3920,6,2)-Parameters!$B$24+1</f>
        <v/>
      </c>
    </row>
    <row r="3921">
      <c r="X3921" t="inlineStr">
        <is>
          <t>L0212410</t>
        </is>
      </c>
      <c r="Y3921" t="inlineStr">
        <is>
          <t>2026-04-19</t>
        </is>
      </c>
      <c r="Z3921" t="inlineStr">
        <is>
          <t>home_use</t>
        </is>
      </c>
      <c r="AA3921" t="inlineStr">
        <is>
          <t>IMP00340</t>
        </is>
      </c>
      <c r="AB3921" t="inlineStr">
        <is>
          <t>T102376</t>
        </is>
      </c>
      <c r="AC3921" s="32" t="n">
        <v>11794315.17</v>
      </c>
      <c r="AD3921" s="32" t="n">
        <v>1238403.09</v>
      </c>
      <c r="AE3921" s="35">
        <f>(LEFT(Y3921,4)-Parameters!$B$23)*12+MID(Y3921,6,2)-Parameters!$B$24+1</f>
        <v/>
      </c>
    </row>
    <row r="3922">
      <c r="X3922" t="inlineStr">
        <is>
          <t>L0212929</t>
        </is>
      </c>
      <c r="Y3922" t="inlineStr">
        <is>
          <t>2026-04-21</t>
        </is>
      </c>
      <c r="Z3922" t="inlineStr">
        <is>
          <t>home_use</t>
        </is>
      </c>
      <c r="AA3922" t="inlineStr">
        <is>
          <t>IMP00340</t>
        </is>
      </c>
      <c r="AB3922" t="inlineStr">
        <is>
          <t>T102376</t>
        </is>
      </c>
      <c r="AC3922" s="32" t="n">
        <v>30616897.73</v>
      </c>
      <c r="AD3922" s="32" t="n">
        <v>3061689.77</v>
      </c>
      <c r="AE3922" s="35">
        <f>(LEFT(Y3922,4)-Parameters!$B$23)*12+MID(Y3922,6,2)-Parameters!$B$24+1</f>
        <v/>
      </c>
    </row>
    <row r="3923">
      <c r="X3923" t="inlineStr">
        <is>
          <t>L0213216</t>
        </is>
      </c>
      <c r="Y3923" t="inlineStr">
        <is>
          <t>2026-04-22</t>
        </is>
      </c>
      <c r="Z3923" t="inlineStr">
        <is>
          <t>home_use</t>
        </is>
      </c>
      <c r="AA3923" t="inlineStr">
        <is>
          <t>IMP00340</t>
        </is>
      </c>
      <c r="AB3923" t="inlineStr">
        <is>
          <t>T102376</t>
        </is>
      </c>
      <c r="AC3923" s="32" t="n">
        <v>6801006.98</v>
      </c>
      <c r="AD3923" s="32" t="n">
        <v>714105.73</v>
      </c>
      <c r="AE3923" s="35">
        <f>(LEFT(Y3923,4)-Parameters!$B$23)*12+MID(Y3923,6,2)-Parameters!$B$24+1</f>
        <v/>
      </c>
    </row>
    <row r="3924">
      <c r="X3924" t="inlineStr">
        <is>
          <t>L0214046</t>
        </is>
      </c>
      <c r="Y3924" t="inlineStr">
        <is>
          <t>2026-04-25</t>
        </is>
      </c>
      <c r="Z3924" t="inlineStr">
        <is>
          <t>home_use</t>
        </is>
      </c>
      <c r="AA3924" t="inlineStr">
        <is>
          <t>IMP00340</t>
        </is>
      </c>
      <c r="AB3924" t="inlineStr">
        <is>
          <t>T102376</t>
        </is>
      </c>
      <c r="AC3924" s="32" t="n">
        <v>10674912.61</v>
      </c>
      <c r="AD3924" s="32" t="n">
        <v>1120865.82</v>
      </c>
      <c r="AE3924" s="35">
        <f>(LEFT(Y3924,4)-Parameters!$B$23)*12+MID(Y3924,6,2)-Parameters!$B$24+1</f>
        <v/>
      </c>
    </row>
    <row r="3925">
      <c r="X3925" t="inlineStr">
        <is>
          <t>L0214597</t>
        </is>
      </c>
      <c r="Y3925" t="inlineStr">
        <is>
          <t>2026-04-27</t>
        </is>
      </c>
      <c r="Z3925" t="inlineStr">
        <is>
          <t>home_use</t>
        </is>
      </c>
      <c r="AA3925" t="inlineStr">
        <is>
          <t>IMP00340</t>
        </is>
      </c>
      <c r="AB3925" t="inlineStr">
        <is>
          <t>T102376</t>
        </is>
      </c>
      <c r="AC3925" s="32" t="n">
        <v>7560747.85</v>
      </c>
      <c r="AD3925" s="32" t="n">
        <v>793878.52</v>
      </c>
      <c r="AE3925" s="35">
        <f>(LEFT(Y3925,4)-Parameters!$B$23)*12+MID(Y3925,6,2)-Parameters!$B$24+1</f>
        <v/>
      </c>
    </row>
    <row r="3926">
      <c r="X3926" t="inlineStr">
        <is>
          <t>L0214598</t>
        </is>
      </c>
      <c r="Y3926" t="inlineStr">
        <is>
          <t>2026-04-27</t>
        </is>
      </c>
      <c r="Z3926" t="inlineStr">
        <is>
          <t>home_use</t>
        </is>
      </c>
      <c r="AA3926" t="inlineStr">
        <is>
          <t>IMP00340</t>
        </is>
      </c>
      <c r="AB3926" t="inlineStr">
        <is>
          <t>T102376</t>
        </is>
      </c>
      <c r="AC3926" s="32" t="n">
        <v>6449605.27</v>
      </c>
      <c r="AD3926" s="32" t="n">
        <v>677208.55</v>
      </c>
      <c r="AE3926" s="35">
        <f>(LEFT(Y3926,4)-Parameters!$B$23)*12+MID(Y3926,6,2)-Parameters!$B$24+1</f>
        <v/>
      </c>
    </row>
    <row r="3927">
      <c r="X3927" t="inlineStr">
        <is>
          <t>L0214872</t>
        </is>
      </c>
      <c r="Y3927" t="inlineStr">
        <is>
          <t>2026-04-28</t>
        </is>
      </c>
      <c r="Z3927" t="inlineStr">
        <is>
          <t>home_use</t>
        </is>
      </c>
      <c r="AA3927" t="inlineStr">
        <is>
          <t>IMP00340</t>
        </is>
      </c>
      <c r="AB3927" t="inlineStr">
        <is>
          <t>T102376</t>
        </is>
      </c>
      <c r="AC3927" s="32" t="n">
        <v>30285435.58</v>
      </c>
      <c r="AD3927" s="32" t="n">
        <v>3179970.74</v>
      </c>
      <c r="AE3927" s="35">
        <f>(LEFT(Y3927,4)-Parameters!$B$23)*12+MID(Y3927,6,2)-Parameters!$B$24+1</f>
        <v/>
      </c>
    </row>
    <row r="3928">
      <c r="X3928" t="inlineStr">
        <is>
          <t>L0214873</t>
        </is>
      </c>
      <c r="Y3928" t="inlineStr">
        <is>
          <t>2026-04-28</t>
        </is>
      </c>
      <c r="Z3928" t="inlineStr">
        <is>
          <t>home_use</t>
        </is>
      </c>
      <c r="AA3928" t="inlineStr">
        <is>
          <t>IMP00340</t>
        </is>
      </c>
      <c r="AB3928" t="inlineStr">
        <is>
          <t>T102376</t>
        </is>
      </c>
      <c r="AC3928" s="32" t="n">
        <v>15142595.11</v>
      </c>
      <c r="AD3928" s="32" t="n">
        <v>1589972.49</v>
      </c>
      <c r="AE3928" s="35">
        <f>(LEFT(Y3928,4)-Parameters!$B$23)*12+MID(Y3928,6,2)-Parameters!$B$24+1</f>
        <v/>
      </c>
    </row>
    <row r="3929">
      <c r="X3929" t="inlineStr">
        <is>
          <t>L0214874</t>
        </is>
      </c>
      <c r="Y3929" t="inlineStr">
        <is>
          <t>2026-04-28</t>
        </is>
      </c>
      <c r="Z3929" t="inlineStr">
        <is>
          <t>home_use</t>
        </is>
      </c>
      <c r="AA3929" t="inlineStr">
        <is>
          <t>IMP00340</t>
        </is>
      </c>
      <c r="AB3929" t="inlineStr">
        <is>
          <t>T102376</t>
        </is>
      </c>
      <c r="AC3929" s="32" t="n">
        <v>8206181.7</v>
      </c>
      <c r="AD3929" s="32" t="n">
        <v>820618.17</v>
      </c>
      <c r="AE3929" s="35">
        <f>(LEFT(Y3929,4)-Parameters!$B$23)*12+MID(Y3929,6,2)-Parameters!$B$24+1</f>
        <v/>
      </c>
    </row>
    <row r="3930">
      <c r="X3930" t="inlineStr">
        <is>
          <t>L0215160</t>
        </is>
      </c>
      <c r="Y3930" t="inlineStr">
        <is>
          <t>2026-05-01</t>
        </is>
      </c>
      <c r="Z3930" t="inlineStr">
        <is>
          <t>home_use</t>
        </is>
      </c>
      <c r="AA3930" t="inlineStr">
        <is>
          <t>IMP00340</t>
        </is>
      </c>
      <c r="AB3930" t="inlineStr">
        <is>
          <t>T102376</t>
        </is>
      </c>
      <c r="AC3930" s="32" t="n">
        <v>9358753.67</v>
      </c>
      <c r="AD3930" s="32" t="n">
        <v>982669.14</v>
      </c>
      <c r="AE3930" s="35">
        <f>(LEFT(Y3930,4)-Parameters!$B$23)*12+MID(Y3930,6,2)-Parameters!$B$24+1</f>
        <v/>
      </c>
    </row>
    <row r="3931">
      <c r="X3931" t="inlineStr">
        <is>
          <t>L0215161</t>
        </is>
      </c>
      <c r="Y3931" t="inlineStr">
        <is>
          <t>2026-05-01</t>
        </is>
      </c>
      <c r="Z3931" t="inlineStr">
        <is>
          <t>home_use</t>
        </is>
      </c>
      <c r="AA3931" t="inlineStr">
        <is>
          <t>IMP00340</t>
        </is>
      </c>
      <c r="AB3931" t="inlineStr">
        <is>
          <t>T102376</t>
        </is>
      </c>
      <c r="AC3931" s="32" t="n">
        <v>7553793.82</v>
      </c>
      <c r="AD3931" s="32" t="n">
        <v>793148.35</v>
      </c>
      <c r="AE3931" s="35">
        <f>(LEFT(Y3931,4)-Parameters!$B$23)*12+MID(Y3931,6,2)-Parameters!$B$24+1</f>
        <v/>
      </c>
    </row>
    <row r="3932">
      <c r="X3932" t="inlineStr">
        <is>
          <t>L0215162</t>
        </is>
      </c>
      <c r="Y3932" t="inlineStr">
        <is>
          <t>2026-05-01</t>
        </is>
      </c>
      <c r="Z3932" t="inlineStr">
        <is>
          <t>home_use</t>
        </is>
      </c>
      <c r="AA3932" t="inlineStr">
        <is>
          <t>IMP00340</t>
        </is>
      </c>
      <c r="AB3932" t="inlineStr">
        <is>
          <t>T102376</t>
        </is>
      </c>
      <c r="AC3932" s="32" t="n">
        <v>11235539.26</v>
      </c>
      <c r="AD3932" s="32" t="n">
        <v>1179731.62</v>
      </c>
      <c r="AE3932" s="35">
        <f>(LEFT(Y3932,4)-Parameters!$B$23)*12+MID(Y3932,6,2)-Parameters!$B$24+1</f>
        <v/>
      </c>
    </row>
    <row r="3933">
      <c r="X3933" t="inlineStr">
        <is>
          <t>L0215422</t>
        </is>
      </c>
      <c r="Y3933" t="inlineStr">
        <is>
          <t>2026-05-02</t>
        </is>
      </c>
      <c r="Z3933" t="inlineStr">
        <is>
          <t>home_use</t>
        </is>
      </c>
      <c r="AA3933" t="inlineStr">
        <is>
          <t>IMP00340</t>
        </is>
      </c>
      <c r="AB3933" t="inlineStr">
        <is>
          <t>T102376</t>
        </is>
      </c>
      <c r="AC3933" s="32" t="n">
        <v>20346445.19</v>
      </c>
      <c r="AD3933" s="32" t="n">
        <v>2136376.74</v>
      </c>
      <c r="AE3933" s="35">
        <f>(LEFT(Y3933,4)-Parameters!$B$23)*12+MID(Y3933,6,2)-Parameters!$B$24+1</f>
        <v/>
      </c>
    </row>
    <row r="3934">
      <c r="X3934" t="inlineStr">
        <is>
          <t>L0215958</t>
        </is>
      </c>
      <c r="Y3934" t="inlineStr">
        <is>
          <t>2026-05-04</t>
        </is>
      </c>
      <c r="Z3934" t="inlineStr">
        <is>
          <t>home_use</t>
        </is>
      </c>
      <c r="AA3934" t="inlineStr">
        <is>
          <t>IMP00340</t>
        </is>
      </c>
      <c r="AB3934" t="inlineStr">
        <is>
          <t>T102376</t>
        </is>
      </c>
      <c r="AC3934" s="32" t="n">
        <v>39976905.56</v>
      </c>
      <c r="AD3934" s="32" t="n">
        <v>4197575.08</v>
      </c>
      <c r="AE3934" s="35">
        <f>(LEFT(Y3934,4)-Parameters!$B$23)*12+MID(Y3934,6,2)-Parameters!$B$24+1</f>
        <v/>
      </c>
    </row>
    <row r="3935">
      <c r="X3935" t="inlineStr">
        <is>
          <t>L0216252</t>
        </is>
      </c>
      <c r="Y3935" t="inlineStr">
        <is>
          <t>2026-05-05</t>
        </is>
      </c>
      <c r="Z3935" t="inlineStr">
        <is>
          <t>home_use</t>
        </is>
      </c>
      <c r="AA3935" t="inlineStr">
        <is>
          <t>IMP00340</t>
        </is>
      </c>
      <c r="AB3935" t="inlineStr">
        <is>
          <t>T102376</t>
        </is>
      </c>
      <c r="AC3935" s="32" t="n">
        <v>12578074.76</v>
      </c>
      <c r="AD3935" s="32" t="n">
        <v>1320697.85</v>
      </c>
      <c r="AE3935" s="35">
        <f>(LEFT(Y3935,4)-Parameters!$B$23)*12+MID(Y3935,6,2)-Parameters!$B$24+1</f>
        <v/>
      </c>
    </row>
    <row r="3936">
      <c r="X3936" t="inlineStr">
        <is>
          <t>L0216253</t>
        </is>
      </c>
      <c r="Y3936" t="inlineStr">
        <is>
          <t>2026-05-05</t>
        </is>
      </c>
      <c r="Z3936" t="inlineStr">
        <is>
          <t>home_use</t>
        </is>
      </c>
      <c r="AA3936" t="inlineStr">
        <is>
          <t>IMP00340</t>
        </is>
      </c>
      <c r="AB3936" t="inlineStr">
        <is>
          <t>T102376</t>
        </is>
      </c>
      <c r="AC3936" s="32" t="n">
        <v>10349777.5</v>
      </c>
      <c r="AD3936" s="32" t="n">
        <v>1086726.64</v>
      </c>
      <c r="AE3936" s="35">
        <f>(LEFT(Y3936,4)-Parameters!$B$23)*12+MID(Y3936,6,2)-Parameters!$B$24+1</f>
        <v/>
      </c>
    </row>
    <row r="3937">
      <c r="X3937" t="inlineStr">
        <is>
          <t>L0217670</t>
        </is>
      </c>
      <c r="Y3937" t="inlineStr">
        <is>
          <t>2026-05-10</t>
        </is>
      </c>
      <c r="Z3937" t="inlineStr">
        <is>
          <t>home_use</t>
        </is>
      </c>
      <c r="AA3937" t="inlineStr">
        <is>
          <t>IMP00340</t>
        </is>
      </c>
      <c r="AB3937" t="inlineStr">
        <is>
          <t>T102376</t>
        </is>
      </c>
      <c r="AC3937" s="32" t="n">
        <v>44530565.34</v>
      </c>
      <c r="AD3937" s="32" t="n">
        <v>4675709.36</v>
      </c>
      <c r="AE3937" s="35">
        <f>(LEFT(Y3937,4)-Parameters!$B$23)*12+MID(Y3937,6,2)-Parameters!$B$24+1</f>
        <v/>
      </c>
    </row>
    <row r="3938">
      <c r="X3938" t="inlineStr">
        <is>
          <t>L0218718</t>
        </is>
      </c>
      <c r="Y3938" t="inlineStr">
        <is>
          <t>2026-05-14</t>
        </is>
      </c>
      <c r="Z3938" t="inlineStr">
        <is>
          <t>home_use</t>
        </is>
      </c>
      <c r="AA3938" t="inlineStr">
        <is>
          <t>IMP00340</t>
        </is>
      </c>
      <c r="AB3938" t="inlineStr">
        <is>
          <t>T102376</t>
        </is>
      </c>
      <c r="AC3938" s="32" t="n">
        <v>10585753.84</v>
      </c>
      <c r="AD3938" s="32" t="n">
        <v>1111504.15</v>
      </c>
      <c r="AE3938" s="35">
        <f>(LEFT(Y3938,4)-Parameters!$B$23)*12+MID(Y3938,6,2)-Parameters!$B$24+1</f>
        <v/>
      </c>
    </row>
    <row r="3939">
      <c r="X3939" t="inlineStr">
        <is>
          <t>L0218719</t>
        </is>
      </c>
      <c r="Y3939" t="inlineStr">
        <is>
          <t>2026-05-14</t>
        </is>
      </c>
      <c r="Z3939" t="inlineStr">
        <is>
          <t>home_use</t>
        </is>
      </c>
      <c r="AA3939" t="inlineStr">
        <is>
          <t>IMP00340</t>
        </is>
      </c>
      <c r="AB3939" t="inlineStr">
        <is>
          <t>T102376</t>
        </is>
      </c>
      <c r="AC3939" s="32" t="n">
        <v>8717854.98</v>
      </c>
      <c r="AD3939" s="32" t="n">
        <v>871785.5</v>
      </c>
      <c r="AE3939" s="35">
        <f>(LEFT(Y3939,4)-Parameters!$B$23)*12+MID(Y3939,6,2)-Parameters!$B$24+1</f>
        <v/>
      </c>
    </row>
    <row r="3940">
      <c r="X3940" t="inlineStr">
        <is>
          <t>L0218720</t>
        </is>
      </c>
      <c r="Y3940" t="inlineStr">
        <is>
          <t>2026-05-14</t>
        </is>
      </c>
      <c r="Z3940" t="inlineStr">
        <is>
          <t>home_use</t>
        </is>
      </c>
      <c r="AA3940" t="inlineStr">
        <is>
          <t>IMP00340</t>
        </is>
      </c>
      <c r="AB3940" t="inlineStr">
        <is>
          <t>T102376</t>
        </is>
      </c>
      <c r="AC3940" s="32" t="n">
        <v>3710536.5</v>
      </c>
      <c r="AD3940" s="32" t="n">
        <v>389606.33</v>
      </c>
      <c r="AE3940" s="35">
        <f>(LEFT(Y3940,4)-Parameters!$B$23)*12+MID(Y3940,6,2)-Parameters!$B$24+1</f>
        <v/>
      </c>
    </row>
    <row r="3941">
      <c r="X3941" t="inlineStr">
        <is>
          <t>L0218722</t>
        </is>
      </c>
      <c r="Y3941" t="inlineStr">
        <is>
          <t>2026-05-14</t>
        </is>
      </c>
      <c r="Z3941" t="inlineStr">
        <is>
          <t>home_use</t>
        </is>
      </c>
      <c r="AA3941" t="inlineStr">
        <is>
          <t>IMP00340</t>
        </is>
      </c>
      <c r="AB3941" t="inlineStr">
        <is>
          <t>T102376</t>
        </is>
      </c>
      <c r="AC3941" s="32" t="n">
        <v>6516521.2</v>
      </c>
      <c r="AD3941" s="32" t="n">
        <v>684234.73</v>
      </c>
      <c r="AE3941" s="35">
        <f>(LEFT(Y3941,4)-Parameters!$B$23)*12+MID(Y3941,6,2)-Parameters!$B$24+1</f>
        <v/>
      </c>
    </row>
    <row r="3942">
      <c r="X3942" t="inlineStr">
        <is>
          <t>L0218995</t>
        </is>
      </c>
      <c r="Y3942" t="inlineStr">
        <is>
          <t>2026-05-15</t>
        </is>
      </c>
      <c r="Z3942" t="inlineStr">
        <is>
          <t>home_use</t>
        </is>
      </c>
      <c r="AA3942" t="inlineStr">
        <is>
          <t>IMP00340</t>
        </is>
      </c>
      <c r="AB3942" t="inlineStr">
        <is>
          <t>T102376</t>
        </is>
      </c>
      <c r="AC3942" s="32" t="n">
        <v>25699361.87</v>
      </c>
      <c r="AD3942" s="32" t="n">
        <v>2698433</v>
      </c>
      <c r="AE3942" s="35">
        <f>(LEFT(Y3942,4)-Parameters!$B$23)*12+MID(Y3942,6,2)-Parameters!$B$24+1</f>
        <v/>
      </c>
    </row>
    <row r="3943">
      <c r="X3943" t="inlineStr">
        <is>
          <t>L0219278</t>
        </is>
      </c>
      <c r="Y3943" t="inlineStr">
        <is>
          <t>2026-05-16</t>
        </is>
      </c>
      <c r="Z3943" t="inlineStr">
        <is>
          <t>home_use</t>
        </is>
      </c>
      <c r="AA3943" t="inlineStr">
        <is>
          <t>IMP00340</t>
        </is>
      </c>
      <c r="AB3943" t="inlineStr">
        <is>
          <t>T102376</t>
        </is>
      </c>
      <c r="AC3943" s="32" t="n">
        <v>8205339.78</v>
      </c>
      <c r="AD3943" s="32" t="n">
        <v>861560.6800000001</v>
      </c>
      <c r="AE3943" s="35">
        <f>(LEFT(Y3943,4)-Parameters!$B$23)*12+MID(Y3943,6,2)-Parameters!$B$24+1</f>
        <v/>
      </c>
    </row>
    <row r="3944">
      <c r="X3944" t="inlineStr">
        <is>
          <t>L0219523</t>
        </is>
      </c>
      <c r="Y3944" t="inlineStr">
        <is>
          <t>2026-05-17</t>
        </is>
      </c>
      <c r="Z3944" t="inlineStr">
        <is>
          <t>home_use</t>
        </is>
      </c>
      <c r="AA3944" t="inlineStr">
        <is>
          <t>IMP00340</t>
        </is>
      </c>
      <c r="AB3944" t="inlineStr">
        <is>
          <t>T102376</t>
        </is>
      </c>
      <c r="AC3944" s="32" t="n">
        <v>4886176.99</v>
      </c>
      <c r="AD3944" s="32" t="n">
        <v>488617.7</v>
      </c>
      <c r="AE3944" s="35">
        <f>(LEFT(Y3944,4)-Parameters!$B$23)*12+MID(Y3944,6,2)-Parameters!$B$24+1</f>
        <v/>
      </c>
    </row>
    <row r="3945">
      <c r="X3945" t="inlineStr">
        <is>
          <t>L0219802</t>
        </is>
      </c>
      <c r="Y3945" t="inlineStr">
        <is>
          <t>2026-05-18</t>
        </is>
      </c>
      <c r="Z3945" t="inlineStr">
        <is>
          <t>home_use</t>
        </is>
      </c>
      <c r="AA3945" t="inlineStr">
        <is>
          <t>IMP00340</t>
        </is>
      </c>
      <c r="AB3945" t="inlineStr">
        <is>
          <t>T102376</t>
        </is>
      </c>
      <c r="AC3945" s="32" t="n">
        <v>25539678.71</v>
      </c>
      <c r="AD3945" s="32" t="n">
        <v>2681666.26</v>
      </c>
      <c r="AE3945" s="35">
        <f>(LEFT(Y3945,4)-Parameters!$B$23)*12+MID(Y3945,6,2)-Parameters!$B$24+1</f>
        <v/>
      </c>
    </row>
    <row r="3946">
      <c r="X3946" t="inlineStr">
        <is>
          <t>L0219803</t>
        </is>
      </c>
      <c r="Y3946" t="inlineStr">
        <is>
          <t>2026-05-18</t>
        </is>
      </c>
      <c r="Z3946" t="inlineStr">
        <is>
          <t>home_use</t>
        </is>
      </c>
      <c r="AA3946" t="inlineStr">
        <is>
          <t>IMP00340</t>
        </is>
      </c>
      <c r="AB3946" t="inlineStr">
        <is>
          <t>T102376</t>
        </is>
      </c>
      <c r="AC3946" s="32" t="n">
        <v>32285873.36</v>
      </c>
      <c r="AD3946" s="32" t="n">
        <v>3390016.7</v>
      </c>
      <c r="AE3946" s="35">
        <f>(LEFT(Y3946,4)-Parameters!$B$23)*12+MID(Y3946,6,2)-Parameters!$B$24+1</f>
        <v/>
      </c>
    </row>
    <row r="3947">
      <c r="X3947" t="inlineStr">
        <is>
          <t>L0220352</t>
        </is>
      </c>
      <c r="Y3947" t="inlineStr">
        <is>
          <t>2026-05-20</t>
        </is>
      </c>
      <c r="Z3947" t="inlineStr">
        <is>
          <t>home_use</t>
        </is>
      </c>
      <c r="AA3947" t="inlineStr">
        <is>
          <t>IMP00340</t>
        </is>
      </c>
      <c r="AB3947" t="inlineStr">
        <is>
          <t>T102376</t>
        </is>
      </c>
      <c r="AC3947" s="32" t="n">
        <v>2015139.76</v>
      </c>
      <c r="AD3947" s="32" t="n">
        <v>201513.98</v>
      </c>
      <c r="AE3947" s="35">
        <f>(LEFT(Y3947,4)-Parameters!$B$23)*12+MID(Y3947,6,2)-Parameters!$B$24+1</f>
        <v/>
      </c>
    </row>
    <row r="3948">
      <c r="X3948" t="inlineStr">
        <is>
          <t>L0220615</t>
        </is>
      </c>
      <c r="Y3948" t="inlineStr">
        <is>
          <t>2026-05-21</t>
        </is>
      </c>
      <c r="Z3948" t="inlineStr">
        <is>
          <t>home_use</t>
        </is>
      </c>
      <c r="AA3948" t="inlineStr">
        <is>
          <t>IMP00340</t>
        </is>
      </c>
      <c r="AB3948" t="inlineStr">
        <is>
          <t>T102376</t>
        </is>
      </c>
      <c r="AC3948" s="32" t="n">
        <v>11921348.79</v>
      </c>
      <c r="AD3948" s="32" t="n">
        <v>1251741.62</v>
      </c>
      <c r="AE3948" s="35">
        <f>(LEFT(Y3948,4)-Parameters!$B$23)*12+MID(Y3948,6,2)-Parameters!$B$24+1</f>
        <v/>
      </c>
    </row>
    <row r="3949">
      <c r="X3949" t="inlineStr">
        <is>
          <t>L0221128</t>
        </is>
      </c>
      <c r="Y3949" t="inlineStr">
        <is>
          <t>2026-05-23</t>
        </is>
      </c>
      <c r="Z3949" t="inlineStr">
        <is>
          <t>home_use</t>
        </is>
      </c>
      <c r="AA3949" t="inlineStr">
        <is>
          <t>IMP00340</t>
        </is>
      </c>
      <c r="AB3949" t="inlineStr">
        <is>
          <t>T102376</t>
        </is>
      </c>
      <c r="AC3949" s="32" t="n">
        <v>15499163.55</v>
      </c>
      <c r="AD3949" s="32" t="n">
        <v>1627412.17</v>
      </c>
      <c r="AE3949" s="35">
        <f>(LEFT(Y3949,4)-Parameters!$B$23)*12+MID(Y3949,6,2)-Parameters!$B$24+1</f>
        <v/>
      </c>
    </row>
    <row r="3950">
      <c r="X3950" t="inlineStr">
        <is>
          <t>L0221417</t>
        </is>
      </c>
      <c r="Y3950" t="inlineStr">
        <is>
          <t>2026-05-24</t>
        </is>
      </c>
      <c r="Z3950" t="inlineStr">
        <is>
          <t>home_use</t>
        </is>
      </c>
      <c r="AA3950" t="inlineStr">
        <is>
          <t>IMP00340</t>
        </is>
      </c>
      <c r="AB3950" t="inlineStr">
        <is>
          <t>T102376</t>
        </is>
      </c>
      <c r="AC3950" s="32" t="n">
        <v>21827849.05</v>
      </c>
      <c r="AD3950" s="32" t="n">
        <v>2291924.15</v>
      </c>
      <c r="AE3950" s="35">
        <f>(LEFT(Y3950,4)-Parameters!$B$23)*12+MID(Y3950,6,2)-Parameters!$B$24+1</f>
        <v/>
      </c>
    </row>
    <row r="3951">
      <c r="X3951" t="inlineStr">
        <is>
          <t>L0221960</t>
        </is>
      </c>
      <c r="Y3951" t="inlineStr">
        <is>
          <t>2026-05-26</t>
        </is>
      </c>
      <c r="Z3951" t="inlineStr">
        <is>
          <t>home_use</t>
        </is>
      </c>
      <c r="AA3951" t="inlineStr">
        <is>
          <t>IMP00340</t>
        </is>
      </c>
      <c r="AB3951" t="inlineStr">
        <is>
          <t>T102376</t>
        </is>
      </c>
      <c r="AC3951" s="32" t="n">
        <v>11829885.82</v>
      </c>
      <c r="AD3951" s="32" t="n">
        <v>1182988.58</v>
      </c>
      <c r="AE3951" s="35">
        <f>(LEFT(Y3951,4)-Parameters!$B$23)*12+MID(Y3951,6,2)-Parameters!$B$24+1</f>
        <v/>
      </c>
    </row>
    <row r="3952">
      <c r="X3952" t="inlineStr">
        <is>
          <t>L0221961</t>
        </is>
      </c>
      <c r="Y3952" t="inlineStr">
        <is>
          <t>2026-05-26</t>
        </is>
      </c>
      <c r="Z3952" t="inlineStr">
        <is>
          <t>home_use</t>
        </is>
      </c>
      <c r="AA3952" t="inlineStr">
        <is>
          <t>IMP00340</t>
        </is>
      </c>
      <c r="AB3952" t="inlineStr">
        <is>
          <t>T102376</t>
        </is>
      </c>
      <c r="AC3952" s="32" t="n">
        <v>19221603.52</v>
      </c>
      <c r="AD3952" s="32" t="n">
        <v>2018268.37</v>
      </c>
      <c r="AE3952" s="35">
        <f>(LEFT(Y3952,4)-Parameters!$B$23)*12+MID(Y3952,6,2)-Parameters!$B$24+1</f>
        <v/>
      </c>
    </row>
    <row r="3953">
      <c r="X3953" t="inlineStr">
        <is>
          <t>L0222500</t>
        </is>
      </c>
      <c r="Y3953" t="inlineStr">
        <is>
          <t>2026-05-28</t>
        </is>
      </c>
      <c r="Z3953" t="inlineStr">
        <is>
          <t>home_use</t>
        </is>
      </c>
      <c r="AA3953" t="inlineStr">
        <is>
          <t>IMP00340</t>
        </is>
      </c>
      <c r="AB3953" t="inlineStr">
        <is>
          <t>T102376</t>
        </is>
      </c>
      <c r="AC3953" s="32" t="n">
        <v>6385604.68</v>
      </c>
      <c r="AD3953" s="32" t="n">
        <v>638560.47</v>
      </c>
      <c r="AE3953" s="35">
        <f>(LEFT(Y3953,4)-Parameters!$B$23)*12+MID(Y3953,6,2)-Parameters!$B$24+1</f>
        <v/>
      </c>
    </row>
    <row r="3954">
      <c r="X3954" t="inlineStr">
        <is>
          <t>L0222759</t>
        </is>
      </c>
      <c r="Y3954" t="inlineStr">
        <is>
          <t>2026-06-01</t>
        </is>
      </c>
      <c r="Z3954" t="inlineStr">
        <is>
          <t>home_use</t>
        </is>
      </c>
      <c r="AA3954" t="inlineStr">
        <is>
          <t>IMP00340</t>
        </is>
      </c>
      <c r="AB3954" t="inlineStr">
        <is>
          <t>T102376</t>
        </is>
      </c>
      <c r="AC3954" s="32" t="n">
        <v>5771082.33</v>
      </c>
      <c r="AD3954" s="32" t="n">
        <v>605963.65</v>
      </c>
      <c r="AE3954" s="35">
        <f>(LEFT(Y3954,4)-Parameters!$B$23)*12+MID(Y3954,6,2)-Parameters!$B$24+1</f>
        <v/>
      </c>
    </row>
    <row r="3955">
      <c r="X3955" t="inlineStr">
        <is>
          <t>L0222760</t>
        </is>
      </c>
      <c r="Y3955" t="inlineStr">
        <is>
          <t>2026-06-01</t>
        </is>
      </c>
      <c r="Z3955" t="inlineStr">
        <is>
          <t>home_use</t>
        </is>
      </c>
      <c r="AA3955" t="inlineStr">
        <is>
          <t>IMP00340</t>
        </is>
      </c>
      <c r="AB3955" t="inlineStr">
        <is>
          <t>T102376</t>
        </is>
      </c>
      <c r="AC3955" s="32" t="n">
        <v>11348059.76</v>
      </c>
      <c r="AD3955" s="32" t="n">
        <v>1191546.27</v>
      </c>
      <c r="AE3955" s="35">
        <f>(LEFT(Y3955,4)-Parameters!$B$23)*12+MID(Y3955,6,2)-Parameters!$B$24+1</f>
        <v/>
      </c>
    </row>
    <row r="3956">
      <c r="X3956" t="inlineStr">
        <is>
          <t>L0222993</t>
        </is>
      </c>
      <c r="Y3956" t="inlineStr">
        <is>
          <t>2026-06-02</t>
        </is>
      </c>
      <c r="Z3956" t="inlineStr">
        <is>
          <t>home_use</t>
        </is>
      </c>
      <c r="AA3956" t="inlineStr">
        <is>
          <t>IMP00340</t>
        </is>
      </c>
      <c r="AB3956" t="inlineStr">
        <is>
          <t>T102376</t>
        </is>
      </c>
      <c r="AC3956" s="32" t="n">
        <v>5496953.92</v>
      </c>
      <c r="AD3956" s="32" t="n">
        <v>577180.16</v>
      </c>
      <c r="AE3956" s="35">
        <f>(LEFT(Y3956,4)-Parameters!$B$23)*12+MID(Y3956,6,2)-Parameters!$B$24+1</f>
        <v/>
      </c>
    </row>
    <row r="3957">
      <c r="X3957" t="inlineStr">
        <is>
          <t>L0223260</t>
        </is>
      </c>
      <c r="Y3957" t="inlineStr">
        <is>
          <t>2026-06-03</t>
        </is>
      </c>
      <c r="Z3957" t="inlineStr">
        <is>
          <t>home_use</t>
        </is>
      </c>
      <c r="AA3957" t="inlineStr">
        <is>
          <t>IMP00340</t>
        </is>
      </c>
      <c r="AB3957" t="inlineStr">
        <is>
          <t>T102376</t>
        </is>
      </c>
      <c r="AC3957" s="32" t="n">
        <v>8738629.6</v>
      </c>
      <c r="AD3957" s="32" t="n">
        <v>917556.11</v>
      </c>
      <c r="AE3957" s="35">
        <f>(LEFT(Y3957,4)-Parameters!$B$23)*12+MID(Y3957,6,2)-Parameters!$B$24+1</f>
        <v/>
      </c>
    </row>
    <row r="3958">
      <c r="X3958" t="inlineStr">
        <is>
          <t>L0223531</t>
        </is>
      </c>
      <c r="Y3958" t="inlineStr">
        <is>
          <t>2026-06-04</t>
        </is>
      </c>
      <c r="Z3958" t="inlineStr">
        <is>
          <t>home_use</t>
        </is>
      </c>
      <c r="AA3958" t="inlineStr">
        <is>
          <t>IMP00340</t>
        </is>
      </c>
      <c r="AB3958" t="inlineStr">
        <is>
          <t>T102376</t>
        </is>
      </c>
      <c r="AC3958" s="32" t="n">
        <v>8516476.23</v>
      </c>
      <c r="AD3958" s="32" t="n">
        <v>894230</v>
      </c>
      <c r="AE3958" s="35">
        <f>(LEFT(Y3958,4)-Parameters!$B$23)*12+MID(Y3958,6,2)-Parameters!$B$24+1</f>
        <v/>
      </c>
    </row>
    <row r="3959">
      <c r="X3959" t="inlineStr">
        <is>
          <t>L0224089</t>
        </is>
      </c>
      <c r="Y3959" t="inlineStr">
        <is>
          <t>2026-06-06</t>
        </is>
      </c>
      <c r="Z3959" t="inlineStr">
        <is>
          <t>home_use</t>
        </is>
      </c>
      <c r="AA3959" t="inlineStr">
        <is>
          <t>IMP00340</t>
        </is>
      </c>
      <c r="AB3959" t="inlineStr">
        <is>
          <t>T102376</t>
        </is>
      </c>
      <c r="AC3959" s="32" t="n">
        <v>10356190.94</v>
      </c>
      <c r="AD3959" s="32" t="n">
        <v>1087400.05</v>
      </c>
      <c r="AE3959" s="35">
        <f>(LEFT(Y3959,4)-Parameters!$B$23)*12+MID(Y3959,6,2)-Parameters!$B$24+1</f>
        <v/>
      </c>
    </row>
    <row r="3960">
      <c r="X3960" t="inlineStr">
        <is>
          <t>L0224364</t>
        </is>
      </c>
      <c r="Y3960" t="inlineStr">
        <is>
          <t>2026-06-07</t>
        </is>
      </c>
      <c r="Z3960" t="inlineStr">
        <is>
          <t>home_use</t>
        </is>
      </c>
      <c r="AA3960" t="inlineStr">
        <is>
          <t>IMP00340</t>
        </is>
      </c>
      <c r="AB3960" t="inlineStr">
        <is>
          <t>T102376</t>
        </is>
      </c>
      <c r="AC3960" s="32" t="n">
        <v>7309163.41</v>
      </c>
      <c r="AD3960" s="32" t="n">
        <v>767462.16</v>
      </c>
      <c r="AE3960" s="35">
        <f>(LEFT(Y3960,4)-Parameters!$B$23)*12+MID(Y3960,6,2)-Parameters!$B$24+1</f>
        <v/>
      </c>
    </row>
    <row r="3961">
      <c r="X3961" t="inlineStr">
        <is>
          <t>L0224877</t>
        </is>
      </c>
      <c r="Y3961" t="inlineStr">
        <is>
          <t>2026-06-09</t>
        </is>
      </c>
      <c r="Z3961" t="inlineStr">
        <is>
          <t>home_use</t>
        </is>
      </c>
      <c r="AA3961" t="inlineStr">
        <is>
          <t>IMP00340</t>
        </is>
      </c>
      <c r="AB3961" t="inlineStr">
        <is>
          <t>T102376</t>
        </is>
      </c>
      <c r="AC3961" s="32" t="n">
        <v>12596529.64</v>
      </c>
      <c r="AD3961" s="32" t="n">
        <v>1322635.61</v>
      </c>
      <c r="AE3961" s="35">
        <f>(LEFT(Y3961,4)-Parameters!$B$23)*12+MID(Y3961,6,2)-Parameters!$B$24+1</f>
        <v/>
      </c>
    </row>
    <row r="3962">
      <c r="X3962" t="inlineStr">
        <is>
          <t>L0225437</t>
        </is>
      </c>
      <c r="Y3962" t="inlineStr">
        <is>
          <t>2026-06-11</t>
        </is>
      </c>
      <c r="Z3962" t="inlineStr">
        <is>
          <t>home_use</t>
        </is>
      </c>
      <c r="AA3962" t="inlineStr">
        <is>
          <t>IMP00340</t>
        </is>
      </c>
      <c r="AB3962" t="inlineStr">
        <is>
          <t>T102376</t>
        </is>
      </c>
      <c r="AC3962" s="32" t="n">
        <v>14565873.19</v>
      </c>
      <c r="AD3962" s="32" t="n">
        <v>1529416.68</v>
      </c>
      <c r="AE3962" s="35">
        <f>(LEFT(Y3962,4)-Parameters!$B$23)*12+MID(Y3962,6,2)-Parameters!$B$24+1</f>
        <v/>
      </c>
    </row>
    <row r="3963">
      <c r="X3963" t="inlineStr">
        <is>
          <t>L0225677</t>
        </is>
      </c>
      <c r="Y3963" t="inlineStr">
        <is>
          <t>2026-06-12</t>
        </is>
      </c>
      <c r="Z3963" t="inlineStr">
        <is>
          <t>home_use</t>
        </is>
      </c>
      <c r="AA3963" t="inlineStr">
        <is>
          <t>IMP00340</t>
        </is>
      </c>
      <c r="AB3963" t="inlineStr">
        <is>
          <t>T102376</t>
        </is>
      </c>
      <c r="AC3963" s="32" t="n">
        <v>12960858.71</v>
      </c>
      <c r="AD3963" s="32" t="n">
        <v>1360890.16</v>
      </c>
      <c r="AE3963" s="35">
        <f>(LEFT(Y3963,4)-Parameters!$B$23)*12+MID(Y3963,6,2)-Parameters!$B$24+1</f>
        <v/>
      </c>
    </row>
    <row r="3964">
      <c r="X3964" t="inlineStr">
        <is>
          <t>L0225678</t>
        </is>
      </c>
      <c r="Y3964" t="inlineStr">
        <is>
          <t>2026-06-12</t>
        </is>
      </c>
      <c r="Z3964" t="inlineStr">
        <is>
          <t>home_use</t>
        </is>
      </c>
      <c r="AA3964" t="inlineStr">
        <is>
          <t>IMP00340</t>
        </is>
      </c>
      <c r="AB3964" t="inlineStr">
        <is>
          <t>T102376</t>
        </is>
      </c>
      <c r="AC3964" s="32" t="n">
        <v>7161555.03</v>
      </c>
      <c r="AD3964" s="32" t="n">
        <v>751963.28</v>
      </c>
      <c r="AE3964" s="35">
        <f>(LEFT(Y3964,4)-Parameters!$B$23)*12+MID(Y3964,6,2)-Parameters!$B$24+1</f>
        <v/>
      </c>
    </row>
    <row r="3965">
      <c r="X3965" t="inlineStr">
        <is>
          <t>L0226443</t>
        </is>
      </c>
      <c r="Y3965" t="inlineStr">
        <is>
          <t>2026-06-15</t>
        </is>
      </c>
      <c r="Z3965" t="inlineStr">
        <is>
          <t>home_use</t>
        </is>
      </c>
      <c r="AA3965" t="inlineStr">
        <is>
          <t>IMP00340</t>
        </is>
      </c>
      <c r="AB3965" t="inlineStr">
        <is>
          <t>T102376</t>
        </is>
      </c>
      <c r="AC3965" s="32" t="n">
        <v>31614347.85</v>
      </c>
      <c r="AD3965" s="32" t="n">
        <v>3319506.52</v>
      </c>
      <c r="AE3965" s="35">
        <f>(LEFT(Y3965,4)-Parameters!$B$23)*12+MID(Y3965,6,2)-Parameters!$B$24+1</f>
        <v/>
      </c>
    </row>
    <row r="3966">
      <c r="X3966" t="inlineStr">
        <is>
          <t>L0226972</t>
        </is>
      </c>
      <c r="Y3966" t="inlineStr">
        <is>
          <t>2026-06-17</t>
        </is>
      </c>
      <c r="Z3966" t="inlineStr">
        <is>
          <t>home_use</t>
        </is>
      </c>
      <c r="AA3966" t="inlineStr">
        <is>
          <t>IMP00340</t>
        </is>
      </c>
      <c r="AB3966" t="inlineStr">
        <is>
          <t>T102376</t>
        </is>
      </c>
      <c r="AC3966" s="32" t="n">
        <v>16341436.35</v>
      </c>
      <c r="AD3966" s="32" t="n">
        <v>1634143.64</v>
      </c>
      <c r="AE3966" s="35">
        <f>(LEFT(Y3966,4)-Parameters!$B$23)*12+MID(Y3966,6,2)-Parameters!$B$24+1</f>
        <v/>
      </c>
    </row>
    <row r="3967">
      <c r="X3967" t="inlineStr">
        <is>
          <t>L0226973</t>
        </is>
      </c>
      <c r="Y3967" t="inlineStr">
        <is>
          <t>2026-06-17</t>
        </is>
      </c>
      <c r="Z3967" t="inlineStr">
        <is>
          <t>home_use</t>
        </is>
      </c>
      <c r="AA3967" t="inlineStr">
        <is>
          <t>IMP00340</t>
        </is>
      </c>
      <c r="AB3967" t="inlineStr">
        <is>
          <t>T102376</t>
        </is>
      </c>
      <c r="AC3967" s="32" t="n">
        <v>10463295.81</v>
      </c>
      <c r="AD3967" s="32" t="n">
        <v>1098646.06</v>
      </c>
      <c r="AE3967" s="35">
        <f>(LEFT(Y3967,4)-Parameters!$B$23)*12+MID(Y3967,6,2)-Parameters!$B$24+1</f>
        <v/>
      </c>
    </row>
    <row r="3968">
      <c r="X3968" t="inlineStr">
        <is>
          <t>L0227216</t>
        </is>
      </c>
      <c r="Y3968" t="inlineStr">
        <is>
          <t>2026-06-18</t>
        </is>
      </c>
      <c r="Z3968" t="inlineStr">
        <is>
          <t>home_use</t>
        </is>
      </c>
      <c r="AA3968" t="inlineStr">
        <is>
          <t>IMP00340</t>
        </is>
      </c>
      <c r="AB3968" t="inlineStr">
        <is>
          <t>T102376</t>
        </is>
      </c>
      <c r="AC3968" s="32" t="n">
        <v>9673476.699999999</v>
      </c>
      <c r="AD3968" s="32" t="n">
        <v>967347.67</v>
      </c>
      <c r="AE3968" s="35">
        <f>(LEFT(Y3968,4)-Parameters!$B$23)*12+MID(Y3968,6,2)-Parameters!$B$24+1</f>
        <v/>
      </c>
    </row>
    <row r="3969">
      <c r="X3969" t="inlineStr">
        <is>
          <t>L0227765</t>
        </is>
      </c>
      <c r="Y3969" t="inlineStr">
        <is>
          <t>2026-06-20</t>
        </is>
      </c>
      <c r="Z3969" t="inlineStr">
        <is>
          <t>home_use</t>
        </is>
      </c>
      <c r="AA3969" t="inlineStr">
        <is>
          <t>IMP00340</t>
        </is>
      </c>
      <c r="AB3969" t="inlineStr">
        <is>
          <t>T102376</t>
        </is>
      </c>
      <c r="AC3969" s="32" t="n">
        <v>8935372.74</v>
      </c>
      <c r="AD3969" s="32" t="n">
        <v>893537.27</v>
      </c>
      <c r="AE3969" s="35">
        <f>(LEFT(Y3969,4)-Parameters!$B$23)*12+MID(Y3969,6,2)-Parameters!$B$24+1</f>
        <v/>
      </c>
    </row>
    <row r="3970">
      <c r="X3970" t="inlineStr">
        <is>
          <t>L0228027</t>
        </is>
      </c>
      <c r="Y3970" t="inlineStr">
        <is>
          <t>2026-06-21</t>
        </is>
      </c>
      <c r="Z3970" t="inlineStr">
        <is>
          <t>home_use</t>
        </is>
      </c>
      <c r="AA3970" t="inlineStr">
        <is>
          <t>IMP00340</t>
        </is>
      </c>
      <c r="AB3970" t="inlineStr">
        <is>
          <t>T102376</t>
        </is>
      </c>
      <c r="AC3970" s="32" t="n">
        <v>16691537.34</v>
      </c>
      <c r="AD3970" s="32" t="n">
        <v>1752611.42</v>
      </c>
      <c r="AE3970" s="35">
        <f>(LEFT(Y3970,4)-Parameters!$B$23)*12+MID(Y3970,6,2)-Parameters!$B$24+1</f>
        <v/>
      </c>
    </row>
    <row r="3971">
      <c r="X3971" t="inlineStr">
        <is>
          <t>L0228317</t>
        </is>
      </c>
      <c r="Y3971" t="inlineStr">
        <is>
          <t>2026-06-22</t>
        </is>
      </c>
      <c r="Z3971" t="inlineStr">
        <is>
          <t>home_use</t>
        </is>
      </c>
      <c r="AA3971" t="inlineStr">
        <is>
          <t>IMP00340</t>
        </is>
      </c>
      <c r="AB3971" t="inlineStr">
        <is>
          <t>T102376</t>
        </is>
      </c>
      <c r="AC3971" s="32" t="n">
        <v>9522871.619999999</v>
      </c>
      <c r="AD3971" s="32" t="n">
        <v>999901.52</v>
      </c>
      <c r="AE3971" s="35">
        <f>(LEFT(Y3971,4)-Parameters!$B$23)*12+MID(Y3971,6,2)-Parameters!$B$24+1</f>
        <v/>
      </c>
    </row>
    <row r="3972">
      <c r="X3972" t="inlineStr">
        <is>
          <t>L0228319</t>
        </is>
      </c>
      <c r="Y3972" t="inlineStr">
        <is>
          <t>2026-06-22</t>
        </is>
      </c>
      <c r="Z3972" t="inlineStr">
        <is>
          <t>home_use</t>
        </is>
      </c>
      <c r="AA3972" t="inlineStr">
        <is>
          <t>IMP00340</t>
        </is>
      </c>
      <c r="AB3972" t="inlineStr">
        <is>
          <t>T102376</t>
        </is>
      </c>
      <c r="AC3972" s="32" t="n">
        <v>9206809.810000001</v>
      </c>
      <c r="AD3972" s="32" t="n">
        <v>966715.03</v>
      </c>
      <c r="AE3972" s="35">
        <f>(LEFT(Y3972,4)-Parameters!$B$23)*12+MID(Y3972,6,2)-Parameters!$B$24+1</f>
        <v/>
      </c>
    </row>
    <row r="3973">
      <c r="X3973" t="inlineStr">
        <is>
          <t>L0228833</t>
        </is>
      </c>
      <c r="Y3973" t="inlineStr">
        <is>
          <t>2026-06-24</t>
        </is>
      </c>
      <c r="Z3973" t="inlineStr">
        <is>
          <t>home_use</t>
        </is>
      </c>
      <c r="AA3973" t="inlineStr">
        <is>
          <t>IMP00340</t>
        </is>
      </c>
      <c r="AB3973" t="inlineStr">
        <is>
          <t>T102376</t>
        </is>
      </c>
      <c r="AC3973" s="32" t="n">
        <v>5270959.46</v>
      </c>
      <c r="AD3973" s="32" t="n">
        <v>632515.14</v>
      </c>
      <c r="AE3973" s="35">
        <f>(LEFT(Y3973,4)-Parameters!$B$23)*12+MID(Y3973,6,2)-Parameters!$B$24+1</f>
        <v/>
      </c>
    </row>
    <row r="3974">
      <c r="X3974" t="inlineStr">
        <is>
          <t>L0228834</t>
        </is>
      </c>
      <c r="Y3974" t="inlineStr">
        <is>
          <t>2026-06-24</t>
        </is>
      </c>
      <c r="Z3974" t="inlineStr">
        <is>
          <t>home_use</t>
        </is>
      </c>
      <c r="AA3974" t="inlineStr">
        <is>
          <t>IMP00340</t>
        </is>
      </c>
      <c r="AB3974" t="inlineStr">
        <is>
          <t>T102376</t>
        </is>
      </c>
      <c r="AC3974" s="32" t="n">
        <v>4494572.1</v>
      </c>
      <c r="AD3974" s="32" t="n">
        <v>471930.07</v>
      </c>
      <c r="AE3974" s="35">
        <f>(LEFT(Y3974,4)-Parameters!$B$23)*12+MID(Y3974,6,2)-Parameters!$B$24+1</f>
        <v/>
      </c>
    </row>
    <row r="3975">
      <c r="X3975" t="inlineStr">
        <is>
          <t>L0229105</t>
        </is>
      </c>
      <c r="Y3975" t="inlineStr">
        <is>
          <t>2026-06-25</t>
        </is>
      </c>
      <c r="Z3975" t="inlineStr">
        <is>
          <t>home_use</t>
        </is>
      </c>
      <c r="AA3975" t="inlineStr">
        <is>
          <t>IMP00340</t>
        </is>
      </c>
      <c r="AB3975" t="inlineStr">
        <is>
          <t>T102376</t>
        </is>
      </c>
      <c r="AC3975" s="32" t="n">
        <v>8522386.189999999</v>
      </c>
      <c r="AD3975" s="32" t="n">
        <v>894850.55</v>
      </c>
      <c r="AE3975" s="35">
        <f>(LEFT(Y3975,4)-Parameters!$B$23)*12+MID(Y3975,6,2)-Parameters!$B$24+1</f>
        <v/>
      </c>
    </row>
    <row r="3976">
      <c r="X3976" t="inlineStr">
        <is>
          <t>L0229106</t>
        </is>
      </c>
      <c r="Y3976" t="inlineStr">
        <is>
          <t>2026-06-25</t>
        </is>
      </c>
      <c r="Z3976" t="inlineStr">
        <is>
          <t>home_use</t>
        </is>
      </c>
      <c r="AA3976" t="inlineStr">
        <is>
          <t>IMP00340</t>
        </is>
      </c>
      <c r="AB3976" t="inlineStr">
        <is>
          <t>T102376</t>
        </is>
      </c>
      <c r="AC3976" s="32" t="n">
        <v>9172746.17</v>
      </c>
      <c r="AD3976" s="32" t="n">
        <v>963138.35</v>
      </c>
      <c r="AE3976" s="35">
        <f>(LEFT(Y3976,4)-Parameters!$B$23)*12+MID(Y3976,6,2)-Parameters!$B$24+1</f>
        <v/>
      </c>
    </row>
    <row r="3977">
      <c r="X3977" t="inlineStr">
        <is>
          <t>L0229107</t>
        </is>
      </c>
      <c r="Y3977" t="inlineStr">
        <is>
          <t>2026-06-25</t>
        </is>
      </c>
      <c r="Z3977" t="inlineStr">
        <is>
          <t>home_use</t>
        </is>
      </c>
      <c r="AA3977" t="inlineStr">
        <is>
          <t>IMP00340</t>
        </is>
      </c>
      <c r="AB3977" t="inlineStr">
        <is>
          <t>T102376</t>
        </is>
      </c>
      <c r="AC3977" s="32" t="n">
        <v>39453219.44</v>
      </c>
      <c r="AD3977" s="32" t="n">
        <v>4142588.04</v>
      </c>
      <c r="AE3977" s="35">
        <f>(LEFT(Y3977,4)-Parameters!$B$23)*12+MID(Y3977,6,2)-Parameters!$B$24+1</f>
        <v/>
      </c>
    </row>
    <row r="3978">
      <c r="X3978" t="inlineStr">
        <is>
          <t>L0230143</t>
        </is>
      </c>
      <c r="Y3978" t="inlineStr">
        <is>
          <t>2026-07-01</t>
        </is>
      </c>
      <c r="Z3978" t="inlineStr">
        <is>
          <t>home_use</t>
        </is>
      </c>
      <c r="AA3978" t="inlineStr">
        <is>
          <t>IMP00340</t>
        </is>
      </c>
      <c r="AB3978" t="inlineStr">
        <is>
          <t>T102376</t>
        </is>
      </c>
      <c r="AC3978" s="32" t="n">
        <v>17921782.49</v>
      </c>
      <c r="AD3978" s="32" t="n">
        <v>1881787.16</v>
      </c>
      <c r="AE3978" s="35">
        <f>(LEFT(Y3978,4)-Parameters!$B$23)*12+MID(Y3978,6,2)-Parameters!$B$24+1</f>
        <v/>
      </c>
    </row>
    <row r="3979">
      <c r="X3979" t="inlineStr">
        <is>
          <t>L0230609</t>
        </is>
      </c>
      <c r="Y3979" t="inlineStr">
        <is>
          <t>2026-07-03</t>
        </is>
      </c>
      <c r="Z3979" t="inlineStr">
        <is>
          <t>home_use</t>
        </is>
      </c>
      <c r="AA3979" t="inlineStr">
        <is>
          <t>IMP00340</t>
        </is>
      </c>
      <c r="AB3979" t="inlineStr">
        <is>
          <t>T102376</t>
        </is>
      </c>
      <c r="AC3979" s="32" t="n">
        <v>19625341.4</v>
      </c>
      <c r="AD3979" s="32" t="n">
        <v>2060660.85</v>
      </c>
      <c r="AE3979" s="35">
        <f>(LEFT(Y3979,4)-Parameters!$B$23)*12+MID(Y3979,6,2)-Parameters!$B$24+1</f>
        <v/>
      </c>
    </row>
    <row r="3980">
      <c r="X3980" t="inlineStr">
        <is>
          <t>L0231118</t>
        </is>
      </c>
      <c r="Y3980" t="inlineStr">
        <is>
          <t>2026-07-05</t>
        </is>
      </c>
      <c r="Z3980" t="inlineStr">
        <is>
          <t>home_use</t>
        </is>
      </c>
      <c r="AA3980" t="inlineStr">
        <is>
          <t>IMP00340</t>
        </is>
      </c>
      <c r="AB3980" t="inlineStr">
        <is>
          <t>T102376</t>
        </is>
      </c>
      <c r="AC3980" s="32" t="n">
        <v>4681738.82</v>
      </c>
      <c r="AD3980" s="32" t="n">
        <v>468173.88</v>
      </c>
      <c r="AE3980" s="35">
        <f>(LEFT(Y3980,4)-Parameters!$B$23)*12+MID(Y3980,6,2)-Parameters!$B$24+1</f>
        <v/>
      </c>
    </row>
    <row r="3981">
      <c r="X3981" t="inlineStr">
        <is>
          <t>L0231853</t>
        </is>
      </c>
      <c r="Y3981" t="inlineStr">
        <is>
          <t>2026-07-08</t>
        </is>
      </c>
      <c r="Z3981" t="inlineStr">
        <is>
          <t>home_use</t>
        </is>
      </c>
      <c r="AA3981" t="inlineStr">
        <is>
          <t>IMP00340</t>
        </is>
      </c>
      <c r="AB3981" t="inlineStr">
        <is>
          <t>T102376</t>
        </is>
      </c>
      <c r="AC3981" s="32" t="n">
        <v>25066529.08</v>
      </c>
      <c r="AD3981" s="32" t="n">
        <v>2506652.91</v>
      </c>
      <c r="AE3981" s="35">
        <f>(LEFT(Y3981,4)-Parameters!$B$23)*12+MID(Y3981,6,2)-Parameters!$B$24+1</f>
        <v/>
      </c>
    </row>
    <row r="3982">
      <c r="X3982" t="inlineStr">
        <is>
          <t>L0232093</t>
        </is>
      </c>
      <c r="Y3982" t="inlineStr">
        <is>
          <t>2026-07-09</t>
        </is>
      </c>
      <c r="Z3982" t="inlineStr">
        <is>
          <t>home_use</t>
        </is>
      </c>
      <c r="AA3982" t="inlineStr">
        <is>
          <t>IMP00340</t>
        </is>
      </c>
      <c r="AB3982" t="inlineStr">
        <is>
          <t>T102376</t>
        </is>
      </c>
      <c r="AC3982" s="32" t="n">
        <v>8844388.6</v>
      </c>
      <c r="AD3982" s="32" t="n">
        <v>928660.8</v>
      </c>
      <c r="AE3982" s="35">
        <f>(LEFT(Y3982,4)-Parameters!$B$23)*12+MID(Y3982,6,2)-Parameters!$B$24+1</f>
        <v/>
      </c>
    </row>
    <row r="3983">
      <c r="X3983" t="inlineStr">
        <is>
          <t>L0232882</t>
        </is>
      </c>
      <c r="Y3983" t="inlineStr">
        <is>
          <t>2026-07-12</t>
        </is>
      </c>
      <c r="Z3983" t="inlineStr">
        <is>
          <t>home_use</t>
        </is>
      </c>
      <c r="AA3983" t="inlineStr">
        <is>
          <t>IMP00340</t>
        </is>
      </c>
      <c r="AB3983" t="inlineStr">
        <is>
          <t>T102376</t>
        </is>
      </c>
      <c r="AC3983" s="32" t="n">
        <v>22354241.57</v>
      </c>
      <c r="AD3983" s="32" t="n">
        <v>2235424.16</v>
      </c>
      <c r="AE3983" s="35">
        <f>(LEFT(Y3983,4)-Parameters!$B$23)*12+MID(Y3983,6,2)-Parameters!$B$24+1</f>
        <v/>
      </c>
    </row>
    <row r="3984">
      <c r="X3984" t="inlineStr">
        <is>
          <t>L0232883</t>
        </is>
      </c>
      <c r="Y3984" t="inlineStr">
        <is>
          <t>2026-07-12</t>
        </is>
      </c>
      <c r="Z3984" t="inlineStr">
        <is>
          <t>home_use</t>
        </is>
      </c>
      <c r="AA3984" t="inlineStr">
        <is>
          <t>IMP00340</t>
        </is>
      </c>
      <c r="AB3984" t="inlineStr">
        <is>
          <t>T102376</t>
        </is>
      </c>
      <c r="AC3984" s="32" t="n">
        <v>4549141.92</v>
      </c>
      <c r="AD3984" s="32" t="n">
        <v>477659.9</v>
      </c>
      <c r="AE3984" s="35">
        <f>(LEFT(Y3984,4)-Parameters!$B$23)*12+MID(Y3984,6,2)-Parameters!$B$24+1</f>
        <v/>
      </c>
    </row>
    <row r="3985">
      <c r="X3985" t="inlineStr">
        <is>
          <t>L0233144</t>
        </is>
      </c>
      <c r="Y3985" t="inlineStr">
        <is>
          <t>2026-07-13</t>
        </is>
      </c>
      <c r="Z3985" t="inlineStr">
        <is>
          <t>home_use</t>
        </is>
      </c>
      <c r="AA3985" t="inlineStr">
        <is>
          <t>IMP00340</t>
        </is>
      </c>
      <c r="AB3985" t="inlineStr">
        <is>
          <t>T102376</t>
        </is>
      </c>
      <c r="AC3985" s="32" t="n">
        <v>24415338.21</v>
      </c>
      <c r="AD3985" s="32" t="n">
        <v>2563610.51</v>
      </c>
      <c r="AE3985" s="35">
        <f>(LEFT(Y3985,4)-Parameters!$B$23)*12+MID(Y3985,6,2)-Parameters!$B$24+1</f>
        <v/>
      </c>
    </row>
    <row r="3986">
      <c r="X3986" t="inlineStr">
        <is>
          <t>L0233145</t>
        </is>
      </c>
      <c r="Y3986" t="inlineStr">
        <is>
          <t>2026-07-13</t>
        </is>
      </c>
      <c r="Z3986" t="inlineStr">
        <is>
          <t>home_use</t>
        </is>
      </c>
      <c r="AA3986" t="inlineStr">
        <is>
          <t>IMP00340</t>
        </is>
      </c>
      <c r="AB3986" t="inlineStr">
        <is>
          <t>T102376</t>
        </is>
      </c>
      <c r="AC3986" s="32" t="n">
        <v>24144787.28</v>
      </c>
      <c r="AD3986" s="32" t="n">
        <v>2414478.73</v>
      </c>
      <c r="AE3986" s="35">
        <f>(LEFT(Y3986,4)-Parameters!$B$23)*12+MID(Y3986,6,2)-Parameters!$B$24+1</f>
        <v/>
      </c>
    </row>
    <row r="3987">
      <c r="X3987" t="inlineStr">
        <is>
          <t>L0233630</t>
        </is>
      </c>
      <c r="Y3987" t="inlineStr">
        <is>
          <t>2026-07-15</t>
        </is>
      </c>
      <c r="Z3987" t="inlineStr">
        <is>
          <t>home_use</t>
        </is>
      </c>
      <c r="AA3987" t="inlineStr">
        <is>
          <t>IMP00340</t>
        </is>
      </c>
      <c r="AB3987" t="inlineStr">
        <is>
          <t>T102376</t>
        </is>
      </c>
      <c r="AC3987" s="32" t="n">
        <v>18028491.46</v>
      </c>
      <c r="AD3987" s="32" t="n">
        <v>1892991.6</v>
      </c>
      <c r="AE3987" s="35">
        <f>(LEFT(Y3987,4)-Parameters!$B$23)*12+MID(Y3987,6,2)-Parameters!$B$24+1</f>
        <v/>
      </c>
    </row>
    <row r="3988">
      <c r="X3988" t="inlineStr">
        <is>
          <t>L0234886</t>
        </is>
      </c>
      <c r="Y3988" t="inlineStr">
        <is>
          <t>2026-07-20</t>
        </is>
      </c>
      <c r="Z3988" t="inlineStr">
        <is>
          <t>home_use</t>
        </is>
      </c>
      <c r="AA3988" t="inlineStr">
        <is>
          <t>IMP00340</t>
        </is>
      </c>
      <c r="AB3988" t="inlineStr">
        <is>
          <t>T102376</t>
        </is>
      </c>
      <c r="AC3988" s="32" t="n">
        <v>3929157.65</v>
      </c>
      <c r="AD3988" s="32" t="n">
        <v>392915.76</v>
      </c>
      <c r="AE3988" s="35">
        <f>(LEFT(Y3988,4)-Parameters!$B$23)*12+MID(Y3988,6,2)-Parameters!$B$24+1</f>
        <v/>
      </c>
    </row>
    <row r="3989">
      <c r="X3989" t="inlineStr">
        <is>
          <t>L0235379</t>
        </is>
      </c>
      <c r="Y3989" t="inlineStr">
        <is>
          <t>2026-07-22</t>
        </is>
      </c>
      <c r="Z3989" t="inlineStr">
        <is>
          <t>home_use</t>
        </is>
      </c>
      <c r="AA3989" t="inlineStr">
        <is>
          <t>IMP00340</t>
        </is>
      </c>
      <c r="AB3989" t="inlineStr">
        <is>
          <t>T102376</t>
        </is>
      </c>
      <c r="AC3989" s="32" t="n">
        <v>13954817.27</v>
      </c>
      <c r="AD3989" s="32" t="n">
        <v>1465255.81</v>
      </c>
      <c r="AE3989" s="35">
        <f>(LEFT(Y3989,4)-Parameters!$B$23)*12+MID(Y3989,6,2)-Parameters!$B$24+1</f>
        <v/>
      </c>
    </row>
    <row r="3990">
      <c r="X3990" t="inlineStr">
        <is>
          <t>L0235380</t>
        </is>
      </c>
      <c r="Y3990" t="inlineStr">
        <is>
          <t>2026-07-22</t>
        </is>
      </c>
      <c r="Z3990" t="inlineStr">
        <is>
          <t>home_use</t>
        </is>
      </c>
      <c r="AA3990" t="inlineStr">
        <is>
          <t>IMP00340</t>
        </is>
      </c>
      <c r="AB3990" t="inlineStr">
        <is>
          <t>T102376</t>
        </is>
      </c>
      <c r="AC3990" s="32" t="n">
        <v>33141265.92</v>
      </c>
      <c r="AD3990" s="32" t="n">
        <v>3479832.92</v>
      </c>
      <c r="AE3990" s="35">
        <f>(LEFT(Y3990,4)-Parameters!$B$23)*12+MID(Y3990,6,2)-Parameters!$B$24+1</f>
        <v/>
      </c>
    </row>
    <row r="3991">
      <c r="X3991" t="inlineStr">
        <is>
          <t>L0235898</t>
        </is>
      </c>
      <c r="Y3991" t="inlineStr">
        <is>
          <t>2026-07-24</t>
        </is>
      </c>
      <c r="Z3991" t="inlineStr">
        <is>
          <t>home_use</t>
        </is>
      </c>
      <c r="AA3991" t="inlineStr">
        <is>
          <t>IMP00340</t>
        </is>
      </c>
      <c r="AB3991" t="inlineStr">
        <is>
          <t>T102376</t>
        </is>
      </c>
      <c r="AC3991" s="32" t="n">
        <v>14099562.87</v>
      </c>
      <c r="AD3991" s="32" t="n">
        <v>1480454.1</v>
      </c>
      <c r="AE3991" s="35">
        <f>(LEFT(Y3991,4)-Parameters!$B$23)*12+MID(Y3991,6,2)-Parameters!$B$24+1</f>
        <v/>
      </c>
    </row>
    <row r="3992">
      <c r="X3992" t="inlineStr">
        <is>
          <t>L0236662</t>
        </is>
      </c>
      <c r="Y3992" t="inlineStr">
        <is>
          <t>2026-07-27</t>
        </is>
      </c>
      <c r="Z3992" t="inlineStr">
        <is>
          <t>warehouse_out</t>
        </is>
      </c>
      <c r="AA3992" t="inlineStr">
        <is>
          <t>IMP00340</t>
        </is>
      </c>
      <c r="AB3992" t="inlineStr">
        <is>
          <t>T102376</t>
        </is>
      </c>
      <c r="AC3992" s="32" t="n">
        <v>9071400.07</v>
      </c>
      <c r="AD3992" s="32" t="n">
        <v>952497.01</v>
      </c>
      <c r="AE3992" s="35">
        <f>(LEFT(Y3992,4)-Parameters!$B$23)*12+MID(Y3992,6,2)-Parameters!$B$24+1</f>
        <v/>
      </c>
    </row>
    <row r="3993">
      <c r="X3993" t="inlineStr">
        <is>
          <t>L0238064</t>
        </is>
      </c>
      <c r="Y3993" t="inlineStr">
        <is>
          <t>2026-08-05</t>
        </is>
      </c>
      <c r="Z3993" t="inlineStr">
        <is>
          <t>home_use</t>
        </is>
      </c>
      <c r="AA3993" t="inlineStr">
        <is>
          <t>IMP00340</t>
        </is>
      </c>
      <c r="AB3993" t="inlineStr">
        <is>
          <t>T102376</t>
        </is>
      </c>
      <c r="AC3993" s="32" t="n">
        <v>20317456.26</v>
      </c>
      <c r="AD3993" s="32" t="n">
        <v>2133332.91</v>
      </c>
      <c r="AE3993" s="35">
        <f>(LEFT(Y3993,4)-Parameters!$B$23)*12+MID(Y3993,6,2)-Parameters!$B$24+1</f>
        <v/>
      </c>
    </row>
    <row r="3994">
      <c r="X3994" t="inlineStr">
        <is>
          <t>L0238292</t>
        </is>
      </c>
      <c r="Y3994" t="inlineStr">
        <is>
          <t>2026-08-06</t>
        </is>
      </c>
      <c r="Z3994" t="inlineStr">
        <is>
          <t>warehouse_out</t>
        </is>
      </c>
      <c r="AA3994" t="inlineStr">
        <is>
          <t>IMP00340</t>
        </is>
      </c>
      <c r="AB3994" t="inlineStr">
        <is>
          <t>T102376</t>
        </is>
      </c>
      <c r="AC3994" s="32" t="n">
        <v>25851856.17</v>
      </c>
      <c r="AD3994" s="32" t="n">
        <v>2714444.9</v>
      </c>
      <c r="AE3994" s="35">
        <f>(LEFT(Y3994,4)-Parameters!$B$23)*12+MID(Y3994,6,2)-Parameters!$B$24+1</f>
        <v/>
      </c>
    </row>
    <row r="3995">
      <c r="X3995" t="inlineStr">
        <is>
          <t>L0238293</t>
        </is>
      </c>
      <c r="Y3995" t="inlineStr">
        <is>
          <t>2026-08-06</t>
        </is>
      </c>
      <c r="Z3995" t="inlineStr">
        <is>
          <t>home_use</t>
        </is>
      </c>
      <c r="AA3995" t="inlineStr">
        <is>
          <t>IMP00340</t>
        </is>
      </c>
      <c r="AB3995" t="inlineStr">
        <is>
          <t>T102376</t>
        </is>
      </c>
      <c r="AC3995" s="32" t="n">
        <v>8830704.199999999</v>
      </c>
      <c r="AD3995" s="32" t="n">
        <v>927223.9399999999</v>
      </c>
      <c r="AE3995" s="35">
        <f>(LEFT(Y3995,4)-Parameters!$B$23)*12+MID(Y3995,6,2)-Parameters!$B$24+1</f>
        <v/>
      </c>
    </row>
    <row r="3996">
      <c r="X3996" t="inlineStr">
        <is>
          <t>L0239723</t>
        </is>
      </c>
      <c r="Y3996" t="inlineStr">
        <is>
          <t>2026-08-12</t>
        </is>
      </c>
      <c r="Z3996" t="inlineStr">
        <is>
          <t>home_use</t>
        </is>
      </c>
      <c r="AA3996" t="inlineStr">
        <is>
          <t>IMP00340</t>
        </is>
      </c>
      <c r="AB3996" t="inlineStr">
        <is>
          <t>T102376</t>
        </is>
      </c>
      <c r="AC3996" s="32" t="n">
        <v>7143986.81</v>
      </c>
      <c r="AD3996" s="32" t="n">
        <v>750118.62</v>
      </c>
      <c r="AE3996" s="35">
        <f>(LEFT(Y3996,4)-Parameters!$B$23)*12+MID(Y3996,6,2)-Parameters!$B$24+1</f>
        <v/>
      </c>
    </row>
    <row r="3997">
      <c r="X3997" t="inlineStr">
        <is>
          <t>L0239724</t>
        </is>
      </c>
      <c r="Y3997" t="inlineStr">
        <is>
          <t>2026-08-12</t>
        </is>
      </c>
      <c r="Z3997" t="inlineStr">
        <is>
          <t>home_use</t>
        </is>
      </c>
      <c r="AA3997" t="inlineStr">
        <is>
          <t>IMP00340</t>
        </is>
      </c>
      <c r="AB3997" t="inlineStr">
        <is>
          <t>T102376</t>
        </is>
      </c>
      <c r="AC3997" s="32" t="n">
        <v>10516985.8</v>
      </c>
      <c r="AD3997" s="32" t="n">
        <v>1104283.51</v>
      </c>
      <c r="AE3997" s="35">
        <f>(LEFT(Y3997,4)-Parameters!$B$23)*12+MID(Y3997,6,2)-Parameters!$B$24+1</f>
        <v/>
      </c>
    </row>
    <row r="3998">
      <c r="X3998" t="inlineStr">
        <is>
          <t>L0240686</t>
        </is>
      </c>
      <c r="Y3998" t="inlineStr">
        <is>
          <t>2026-08-16</t>
        </is>
      </c>
      <c r="Z3998" t="inlineStr">
        <is>
          <t>home_use</t>
        </is>
      </c>
      <c r="AA3998" t="inlineStr">
        <is>
          <t>IMP00340</t>
        </is>
      </c>
      <c r="AB3998" t="inlineStr">
        <is>
          <t>T102376</t>
        </is>
      </c>
      <c r="AC3998" s="32" t="n">
        <v>12610892.96</v>
      </c>
      <c r="AD3998" s="32" t="n">
        <v>1324143.76</v>
      </c>
      <c r="AE3998" s="35">
        <f>(LEFT(Y3998,4)-Parameters!$B$23)*12+MID(Y3998,6,2)-Parameters!$B$24+1</f>
        <v/>
      </c>
    </row>
    <row r="3999">
      <c r="X3999" t="inlineStr">
        <is>
          <t>L0241406</t>
        </is>
      </c>
      <c r="Y3999" t="inlineStr">
        <is>
          <t>2026-08-19</t>
        </is>
      </c>
      <c r="Z3999" t="inlineStr">
        <is>
          <t>home_use</t>
        </is>
      </c>
      <c r="AA3999" t="inlineStr">
        <is>
          <t>IMP00340</t>
        </is>
      </c>
      <c r="AB3999" t="inlineStr">
        <is>
          <t>T102376</t>
        </is>
      </c>
      <c r="AC3999" s="32" t="n">
        <v>27660693.59</v>
      </c>
      <c r="AD3999" s="32" t="n">
        <v>2904372.83</v>
      </c>
      <c r="AE3999" s="35">
        <f>(LEFT(Y3999,4)-Parameters!$B$23)*12+MID(Y3999,6,2)-Parameters!$B$24+1</f>
        <v/>
      </c>
    </row>
    <row r="4000">
      <c r="X4000" t="inlineStr">
        <is>
          <t>L0241407</t>
        </is>
      </c>
      <c r="Y4000" t="inlineStr">
        <is>
          <t>2026-08-19</t>
        </is>
      </c>
      <c r="Z4000" t="inlineStr">
        <is>
          <t>home_use</t>
        </is>
      </c>
      <c r="AA4000" t="inlineStr">
        <is>
          <t>IMP00340</t>
        </is>
      </c>
      <c r="AB4000" t="inlineStr">
        <is>
          <t>T102376</t>
        </is>
      </c>
      <c r="AC4000" s="32" t="n">
        <v>44511893.56</v>
      </c>
      <c r="AD4000" s="32" t="n">
        <v>4673748.82</v>
      </c>
      <c r="AE4000" s="35">
        <f>(LEFT(Y4000,4)-Parameters!$B$23)*12+MID(Y4000,6,2)-Parameters!$B$24+1</f>
        <v/>
      </c>
    </row>
    <row r="4001">
      <c r="X4001" t="inlineStr">
        <is>
          <t>L0241659</t>
        </is>
      </c>
      <c r="Y4001" t="inlineStr">
        <is>
          <t>2026-08-20</t>
        </is>
      </c>
      <c r="Z4001" t="inlineStr">
        <is>
          <t>home_use</t>
        </is>
      </c>
      <c r="AA4001" t="inlineStr">
        <is>
          <t>IMP00340</t>
        </is>
      </c>
      <c r="AB4001" t="inlineStr">
        <is>
          <t>T102376</t>
        </is>
      </c>
      <c r="AC4001" s="32" t="n">
        <v>13626811.08</v>
      </c>
      <c r="AD4001" s="32" t="n">
        <v>1430815.16</v>
      </c>
      <c r="AE4001" s="35">
        <f>(LEFT(Y4001,4)-Parameters!$B$23)*12+MID(Y4001,6,2)-Parameters!$B$24+1</f>
        <v/>
      </c>
    </row>
    <row r="4002">
      <c r="X4002" t="inlineStr">
        <is>
          <t>L0241924</t>
        </is>
      </c>
      <c r="Y4002" t="inlineStr">
        <is>
          <t>2026-08-21</t>
        </is>
      </c>
      <c r="Z4002" t="inlineStr">
        <is>
          <t>warehouse_out</t>
        </is>
      </c>
      <c r="AA4002" t="inlineStr">
        <is>
          <t>IMP00340</t>
        </is>
      </c>
      <c r="AB4002" t="inlineStr">
        <is>
          <t>T102376</t>
        </is>
      </c>
      <c r="AC4002" s="32" t="n">
        <v>5998587.05</v>
      </c>
      <c r="AD4002" s="32" t="n">
        <v>629851.64</v>
      </c>
      <c r="AE4002" s="35">
        <f>(LEFT(Y4002,4)-Parameters!$B$23)*12+MID(Y4002,6,2)-Parameters!$B$24+1</f>
        <v/>
      </c>
    </row>
    <row r="4003">
      <c r="X4003" t="inlineStr">
        <is>
          <t>L0242154</t>
        </is>
      </c>
      <c r="Y4003" t="inlineStr">
        <is>
          <t>2026-08-22</t>
        </is>
      </c>
      <c r="Z4003" t="inlineStr">
        <is>
          <t>home_use</t>
        </is>
      </c>
      <c r="AA4003" t="inlineStr">
        <is>
          <t>IMP00340</t>
        </is>
      </c>
      <c r="AB4003" t="inlineStr">
        <is>
          <t>T102376</t>
        </is>
      </c>
      <c r="AC4003" s="32" t="n">
        <v>12300956.61</v>
      </c>
      <c r="AD4003" s="32" t="n">
        <v>1291600.44</v>
      </c>
      <c r="AE4003" s="35">
        <f>(LEFT(Y4003,4)-Parameters!$B$23)*12+MID(Y4003,6,2)-Parameters!$B$24+1</f>
        <v/>
      </c>
    </row>
    <row r="4004">
      <c r="X4004" t="inlineStr">
        <is>
          <t>L0242155</t>
        </is>
      </c>
      <c r="Y4004" t="inlineStr">
        <is>
          <t>2026-08-22</t>
        </is>
      </c>
      <c r="Z4004" t="inlineStr">
        <is>
          <t>home_use</t>
        </is>
      </c>
      <c r="AA4004" t="inlineStr">
        <is>
          <t>IMP00340</t>
        </is>
      </c>
      <c r="AB4004" t="inlineStr">
        <is>
          <t>T102376</t>
        </is>
      </c>
      <c r="AC4004" s="32" t="n">
        <v>10673129.4</v>
      </c>
      <c r="AD4004" s="32" t="n">
        <v>1120678.59</v>
      </c>
      <c r="AE4004" s="35">
        <f>(LEFT(Y4004,4)-Parameters!$B$23)*12+MID(Y4004,6,2)-Parameters!$B$24+1</f>
        <v/>
      </c>
    </row>
    <row r="4005">
      <c r="X4005" t="inlineStr">
        <is>
          <t>L0242855</t>
        </is>
      </c>
      <c r="Y4005" t="inlineStr">
        <is>
          <t>2026-08-25</t>
        </is>
      </c>
      <c r="Z4005" t="inlineStr">
        <is>
          <t>home_use</t>
        </is>
      </c>
      <c r="AA4005" t="inlineStr">
        <is>
          <t>IMP00340</t>
        </is>
      </c>
      <c r="AB4005" t="inlineStr">
        <is>
          <t>T102376</t>
        </is>
      </c>
      <c r="AC4005" s="32" t="n">
        <v>5118772.76</v>
      </c>
      <c r="AD4005" s="32" t="n">
        <v>511877.28</v>
      </c>
      <c r="AE4005" s="35">
        <f>(LEFT(Y4005,4)-Parameters!$B$23)*12+MID(Y4005,6,2)-Parameters!$B$24+1</f>
        <v/>
      </c>
    </row>
    <row r="4006">
      <c r="X4006" t="inlineStr">
        <is>
          <t>L0242856</t>
        </is>
      </c>
      <c r="Y4006" t="inlineStr">
        <is>
          <t>2026-08-25</t>
        </is>
      </c>
      <c r="Z4006" t="inlineStr">
        <is>
          <t>home_use</t>
        </is>
      </c>
      <c r="AA4006" t="inlineStr">
        <is>
          <t>IMP00340</t>
        </is>
      </c>
      <c r="AB4006" t="inlineStr">
        <is>
          <t>T102376</t>
        </is>
      </c>
      <c r="AC4006" s="32" t="n">
        <v>13425783.4</v>
      </c>
      <c r="AD4006" s="32" t="n">
        <v>1409707.26</v>
      </c>
      <c r="AE4006" s="35">
        <f>(LEFT(Y4006,4)-Parameters!$B$23)*12+MID(Y4006,6,2)-Parameters!$B$24+1</f>
        <v/>
      </c>
    </row>
    <row r="4007">
      <c r="X4007" t="inlineStr">
        <is>
          <t>L0243558</t>
        </is>
      </c>
      <c r="Y4007" t="inlineStr">
        <is>
          <t>2026-08-28</t>
        </is>
      </c>
      <c r="Z4007" t="inlineStr">
        <is>
          <t>home_use</t>
        </is>
      </c>
      <c r="AA4007" t="inlineStr">
        <is>
          <t>IMP00340</t>
        </is>
      </c>
      <c r="AB4007" t="inlineStr">
        <is>
          <t>T102376</t>
        </is>
      </c>
      <c r="AC4007" s="32" t="n">
        <v>5872754.6</v>
      </c>
      <c r="AD4007" s="32" t="n">
        <v>587275.46</v>
      </c>
      <c r="AE4007" s="35">
        <f>(LEFT(Y4007,4)-Parameters!$B$23)*12+MID(Y4007,6,2)-Parameters!$B$24+1</f>
        <v/>
      </c>
    </row>
    <row r="4008">
      <c r="X4008" t="inlineStr">
        <is>
          <t>L0243787</t>
        </is>
      </c>
      <c r="Y4008" t="inlineStr">
        <is>
          <t>2026-09-01</t>
        </is>
      </c>
      <c r="Z4008" t="inlineStr">
        <is>
          <t>home_use</t>
        </is>
      </c>
      <c r="AA4008" t="inlineStr">
        <is>
          <t>IMP00340</t>
        </is>
      </c>
      <c r="AB4008" t="inlineStr">
        <is>
          <t>T102376</t>
        </is>
      </c>
      <c r="AC4008" s="32" t="n">
        <v>21138798.71</v>
      </c>
      <c r="AD4008" s="32" t="n">
        <v>2113879.87</v>
      </c>
      <c r="AE4008" s="35">
        <f>(LEFT(Y4008,4)-Parameters!$B$23)*12+MID(Y4008,6,2)-Parameters!$B$24+1</f>
        <v/>
      </c>
    </row>
    <row r="4009">
      <c r="X4009" t="inlineStr">
        <is>
          <t>L0244025</t>
        </is>
      </c>
      <c r="Y4009" t="inlineStr">
        <is>
          <t>2026-09-02</t>
        </is>
      </c>
      <c r="Z4009" t="inlineStr">
        <is>
          <t>home_use</t>
        </is>
      </c>
      <c r="AA4009" t="inlineStr">
        <is>
          <t>IMP00340</t>
        </is>
      </c>
      <c r="AB4009" t="inlineStr">
        <is>
          <t>T102376</t>
        </is>
      </c>
      <c r="AC4009" s="32" t="n">
        <v>2904880.19</v>
      </c>
      <c r="AD4009" s="32" t="n">
        <v>290488.02</v>
      </c>
      <c r="AE4009" s="35">
        <f>(LEFT(Y4009,4)-Parameters!$B$23)*12+MID(Y4009,6,2)-Parameters!$B$24+1</f>
        <v/>
      </c>
    </row>
    <row r="4010">
      <c r="X4010" t="inlineStr">
        <is>
          <t>L0244269</t>
        </is>
      </c>
      <c r="Y4010" t="inlineStr">
        <is>
          <t>2026-09-03</t>
        </is>
      </c>
      <c r="Z4010" t="inlineStr">
        <is>
          <t>home_use</t>
        </is>
      </c>
      <c r="AA4010" t="inlineStr">
        <is>
          <t>IMP00340</t>
        </is>
      </c>
      <c r="AB4010" t="inlineStr">
        <is>
          <t>T102376</t>
        </is>
      </c>
      <c r="AC4010" s="32" t="n">
        <v>4942866.42</v>
      </c>
      <c r="AD4010" s="32" t="n">
        <v>494286.64</v>
      </c>
      <c r="AE4010" s="35">
        <f>(LEFT(Y4010,4)-Parameters!$B$23)*12+MID(Y4010,6,2)-Parameters!$B$24+1</f>
        <v/>
      </c>
    </row>
    <row r="4011">
      <c r="X4011" t="inlineStr">
        <is>
          <t>L0244270</t>
        </is>
      </c>
      <c r="Y4011" t="inlineStr">
        <is>
          <t>2026-09-03</t>
        </is>
      </c>
      <c r="Z4011" t="inlineStr">
        <is>
          <t>home_use</t>
        </is>
      </c>
      <c r="AA4011" t="inlineStr">
        <is>
          <t>IMP00340</t>
        </is>
      </c>
      <c r="AB4011" t="inlineStr">
        <is>
          <t>T102376</t>
        </is>
      </c>
      <c r="AC4011" s="32" t="n">
        <v>22808967.55</v>
      </c>
      <c r="AD4011" s="32" t="n">
        <v>2394941.59</v>
      </c>
      <c r="AE4011" s="35">
        <f>(LEFT(Y4011,4)-Parameters!$B$23)*12+MID(Y4011,6,2)-Parameters!$B$24+1</f>
        <v/>
      </c>
    </row>
    <row r="4012">
      <c r="X4012" t="inlineStr">
        <is>
          <t>L0244500</t>
        </is>
      </c>
      <c r="Y4012" t="inlineStr">
        <is>
          <t>2026-09-04</t>
        </is>
      </c>
      <c r="Z4012" t="inlineStr">
        <is>
          <t>warehouse_out</t>
        </is>
      </c>
      <c r="AA4012" t="inlineStr">
        <is>
          <t>IMP00340</t>
        </is>
      </c>
      <c r="AB4012" t="inlineStr">
        <is>
          <t>T102376</t>
        </is>
      </c>
      <c r="AC4012" s="32" t="n">
        <v>13466109.92</v>
      </c>
      <c r="AD4012" s="32" t="n">
        <v>1413941.54</v>
      </c>
      <c r="AE4012" s="35">
        <f>(LEFT(Y4012,4)-Parameters!$B$23)*12+MID(Y4012,6,2)-Parameters!$B$24+1</f>
        <v/>
      </c>
    </row>
    <row r="4013">
      <c r="X4013" t="inlineStr">
        <is>
          <t>L0244502</t>
        </is>
      </c>
      <c r="Y4013" t="inlineStr">
        <is>
          <t>2026-09-04</t>
        </is>
      </c>
      <c r="Z4013" t="inlineStr">
        <is>
          <t>home_use</t>
        </is>
      </c>
      <c r="AA4013" t="inlineStr">
        <is>
          <t>IMP00340</t>
        </is>
      </c>
      <c r="AB4013" t="inlineStr">
        <is>
          <t>T102376</t>
        </is>
      </c>
      <c r="AC4013" s="32" t="n">
        <v>7880267.31</v>
      </c>
      <c r="AD4013" s="32" t="n">
        <v>788026.73</v>
      </c>
      <c r="AE4013" s="35">
        <f>(LEFT(Y4013,4)-Parameters!$B$23)*12+MID(Y4013,6,2)-Parameters!$B$24+1</f>
        <v/>
      </c>
    </row>
    <row r="4014">
      <c r="X4014" t="inlineStr">
        <is>
          <t>L0244975</t>
        </is>
      </c>
      <c r="Y4014" t="inlineStr">
        <is>
          <t>2026-09-06</t>
        </is>
      </c>
      <c r="Z4014" t="inlineStr">
        <is>
          <t>warehouse_out</t>
        </is>
      </c>
      <c r="AA4014" t="inlineStr">
        <is>
          <t>IMP00340</t>
        </is>
      </c>
      <c r="AB4014" t="inlineStr">
        <is>
          <t>T102376</t>
        </is>
      </c>
      <c r="AC4014" s="32" t="n">
        <v>9384767.74</v>
      </c>
      <c r="AD4014" s="32" t="n">
        <v>985400.61</v>
      </c>
      <c r="AE4014" s="35">
        <f>(LEFT(Y4014,4)-Parameters!$B$23)*12+MID(Y4014,6,2)-Parameters!$B$24+1</f>
        <v/>
      </c>
    </row>
    <row r="4015">
      <c r="X4015" t="inlineStr">
        <is>
          <t>L0245660</t>
        </is>
      </c>
      <c r="Y4015" t="inlineStr">
        <is>
          <t>2026-09-09</t>
        </is>
      </c>
      <c r="Z4015" t="inlineStr">
        <is>
          <t>warehouse_out</t>
        </is>
      </c>
      <c r="AA4015" t="inlineStr">
        <is>
          <t>IMP00340</t>
        </is>
      </c>
      <c r="AB4015" t="inlineStr">
        <is>
          <t>T102376</t>
        </is>
      </c>
      <c r="AC4015" s="32" t="n">
        <v>5436066.06</v>
      </c>
      <c r="AD4015" s="32" t="n">
        <v>570786.9399999999</v>
      </c>
      <c r="AE4015" s="35">
        <f>(LEFT(Y4015,4)-Parameters!$B$23)*12+MID(Y4015,6,2)-Parameters!$B$24+1</f>
        <v/>
      </c>
    </row>
    <row r="4016">
      <c r="X4016" t="inlineStr">
        <is>
          <t>L0245904</t>
        </is>
      </c>
      <c r="Y4016" t="inlineStr">
        <is>
          <t>2026-09-10</t>
        </is>
      </c>
      <c r="Z4016" t="inlineStr">
        <is>
          <t>home_use</t>
        </is>
      </c>
      <c r="AA4016" t="inlineStr">
        <is>
          <t>IMP00340</t>
        </is>
      </c>
      <c r="AB4016" t="inlineStr">
        <is>
          <t>T102376</t>
        </is>
      </c>
      <c r="AC4016" s="32" t="n">
        <v>6830320.21</v>
      </c>
      <c r="AD4016" s="32" t="n">
        <v>717183.62</v>
      </c>
      <c r="AE4016" s="35">
        <f>(LEFT(Y4016,4)-Parameters!$B$23)*12+MID(Y4016,6,2)-Parameters!$B$24+1</f>
        <v/>
      </c>
    </row>
    <row r="4017">
      <c r="X4017" t="inlineStr">
        <is>
          <t>L0246338</t>
        </is>
      </c>
      <c r="Y4017" t="inlineStr">
        <is>
          <t>2026-09-12</t>
        </is>
      </c>
      <c r="Z4017" t="inlineStr">
        <is>
          <t>home_use</t>
        </is>
      </c>
      <c r="AA4017" t="inlineStr">
        <is>
          <t>IMP00340</t>
        </is>
      </c>
      <c r="AB4017" t="inlineStr">
        <is>
          <t>T102376</t>
        </is>
      </c>
      <c r="AC4017" s="32" t="n">
        <v>23425730.49</v>
      </c>
      <c r="AD4017" s="32" t="n">
        <v>2459701.7</v>
      </c>
      <c r="AE4017" s="35">
        <f>(LEFT(Y4017,4)-Parameters!$B$23)*12+MID(Y4017,6,2)-Parameters!$B$24+1</f>
        <v/>
      </c>
    </row>
    <row r="4018">
      <c r="X4018" t="inlineStr">
        <is>
          <t>L0246789</t>
        </is>
      </c>
      <c r="Y4018" t="inlineStr">
        <is>
          <t>2026-09-14</t>
        </is>
      </c>
      <c r="Z4018" t="inlineStr">
        <is>
          <t>home_use</t>
        </is>
      </c>
      <c r="AA4018" t="inlineStr">
        <is>
          <t>IMP00340</t>
        </is>
      </c>
      <c r="AB4018" t="inlineStr">
        <is>
          <t>T102376</t>
        </is>
      </c>
      <c r="AC4018" s="32" t="n">
        <v>12788450.44</v>
      </c>
      <c r="AD4018" s="32" t="n">
        <v>1342787.3</v>
      </c>
      <c r="AE4018" s="35">
        <f>(LEFT(Y4018,4)-Parameters!$B$23)*12+MID(Y4018,6,2)-Parameters!$B$24+1</f>
        <v/>
      </c>
    </row>
    <row r="4019">
      <c r="X4019" t="inlineStr">
        <is>
          <t>L0246790</t>
        </is>
      </c>
      <c r="Y4019" t="inlineStr">
        <is>
          <t>2026-09-14</t>
        </is>
      </c>
      <c r="Z4019" t="inlineStr">
        <is>
          <t>home_use</t>
        </is>
      </c>
      <c r="AA4019" t="inlineStr">
        <is>
          <t>IMP00340</t>
        </is>
      </c>
      <c r="AB4019" t="inlineStr">
        <is>
          <t>T102376</t>
        </is>
      </c>
      <c r="AC4019" s="32" t="n">
        <v>19320637.06</v>
      </c>
      <c r="AD4019" s="32" t="n">
        <v>2028666.89</v>
      </c>
      <c r="AE4019" s="35">
        <f>(LEFT(Y4019,4)-Parameters!$B$23)*12+MID(Y4019,6,2)-Parameters!$B$24+1</f>
        <v/>
      </c>
    </row>
    <row r="4020">
      <c r="X4020" t="inlineStr">
        <is>
          <t>L0246793</t>
        </is>
      </c>
      <c r="Y4020" t="inlineStr">
        <is>
          <t>2026-09-14</t>
        </is>
      </c>
      <c r="Z4020" t="inlineStr">
        <is>
          <t>home_use</t>
        </is>
      </c>
      <c r="AA4020" t="inlineStr">
        <is>
          <t>IMP00340</t>
        </is>
      </c>
      <c r="AB4020" t="inlineStr">
        <is>
          <t>T102376</t>
        </is>
      </c>
      <c r="AC4020" s="32" t="n">
        <v>6068068.57</v>
      </c>
      <c r="AD4020" s="32" t="n">
        <v>637147.2</v>
      </c>
      <c r="AE4020" s="35">
        <f>(LEFT(Y4020,4)-Parameters!$B$23)*12+MID(Y4020,6,2)-Parameters!$B$24+1</f>
        <v/>
      </c>
    </row>
    <row r="4021">
      <c r="X4021" t="inlineStr">
        <is>
          <t>L0247911</t>
        </is>
      </c>
      <c r="Y4021" t="inlineStr">
        <is>
          <t>2026-09-19</t>
        </is>
      </c>
      <c r="Z4021" t="inlineStr">
        <is>
          <t>home_use</t>
        </is>
      </c>
      <c r="AA4021" t="inlineStr">
        <is>
          <t>IMP00340</t>
        </is>
      </c>
      <c r="AB4021" t="inlineStr">
        <is>
          <t>T102376</t>
        </is>
      </c>
      <c r="AC4021" s="32" t="n">
        <v>10596367.6</v>
      </c>
      <c r="AD4021" s="32" t="n">
        <v>1112618.6</v>
      </c>
      <c r="AE4021" s="35">
        <f>(LEFT(Y4021,4)-Parameters!$B$23)*12+MID(Y4021,6,2)-Parameters!$B$24+1</f>
        <v/>
      </c>
    </row>
    <row r="4022">
      <c r="X4022" t="inlineStr">
        <is>
          <t>L0247912</t>
        </is>
      </c>
      <c r="Y4022" t="inlineStr">
        <is>
          <t>2026-09-19</t>
        </is>
      </c>
      <c r="Z4022" t="inlineStr">
        <is>
          <t>home_use</t>
        </is>
      </c>
      <c r="AA4022" t="inlineStr">
        <is>
          <t>IMP00340</t>
        </is>
      </c>
      <c r="AB4022" t="inlineStr">
        <is>
          <t>T102376</t>
        </is>
      </c>
      <c r="AC4022" s="32" t="n">
        <v>13333133.13</v>
      </c>
      <c r="AD4022" s="32" t="n">
        <v>1399978.98</v>
      </c>
      <c r="AE4022" s="35">
        <f>(LEFT(Y4022,4)-Parameters!$B$23)*12+MID(Y4022,6,2)-Parameters!$B$24+1</f>
        <v/>
      </c>
    </row>
    <row r="4023">
      <c r="X4023" t="inlineStr">
        <is>
          <t>L0247913</t>
        </is>
      </c>
      <c r="Y4023" t="inlineStr">
        <is>
          <t>2026-09-19</t>
        </is>
      </c>
      <c r="Z4023" t="inlineStr">
        <is>
          <t>home_use</t>
        </is>
      </c>
      <c r="AA4023" t="inlineStr">
        <is>
          <t>IMP00340</t>
        </is>
      </c>
      <c r="AB4023" t="inlineStr">
        <is>
          <t>T102376</t>
        </is>
      </c>
      <c r="AC4023" s="32" t="n">
        <v>10087125.3</v>
      </c>
      <c r="AD4023" s="32" t="n">
        <v>1059148.16</v>
      </c>
      <c r="AE4023" s="35">
        <f>(LEFT(Y4023,4)-Parameters!$B$23)*12+MID(Y4023,6,2)-Parameters!$B$24+1</f>
        <v/>
      </c>
    </row>
    <row r="4024">
      <c r="X4024" t="inlineStr">
        <is>
          <t>L0248574</t>
        </is>
      </c>
      <c r="Y4024" t="inlineStr">
        <is>
          <t>2026-09-22</t>
        </is>
      </c>
      <c r="Z4024" t="inlineStr">
        <is>
          <t>home_use</t>
        </is>
      </c>
      <c r="AA4024" t="inlineStr">
        <is>
          <t>IMP00340</t>
        </is>
      </c>
      <c r="AB4024" t="inlineStr">
        <is>
          <t>T102376</t>
        </is>
      </c>
      <c r="AC4024" s="32" t="n">
        <v>9340240.27</v>
      </c>
      <c r="AD4024" s="32" t="n">
        <v>980725.23</v>
      </c>
      <c r="AE4024" s="35">
        <f>(LEFT(Y4024,4)-Parameters!$B$23)*12+MID(Y4024,6,2)-Parameters!$B$24+1</f>
        <v/>
      </c>
    </row>
    <row r="4025">
      <c r="X4025" t="inlineStr">
        <is>
          <t>L0248809</t>
        </is>
      </c>
      <c r="Y4025" t="inlineStr">
        <is>
          <t>2026-09-23</t>
        </is>
      </c>
      <c r="Z4025" t="inlineStr">
        <is>
          <t>home_use</t>
        </is>
      </c>
      <c r="AA4025" t="inlineStr">
        <is>
          <t>IMP00340</t>
        </is>
      </c>
      <c r="AB4025" t="inlineStr">
        <is>
          <t>T102376</t>
        </is>
      </c>
      <c r="AC4025" s="32" t="n">
        <v>15743480.74</v>
      </c>
      <c r="AD4025" s="32" t="n">
        <v>1653065.48</v>
      </c>
      <c r="AE4025" s="35">
        <f>(LEFT(Y4025,4)-Parameters!$B$23)*12+MID(Y4025,6,2)-Parameters!$B$24+1</f>
        <v/>
      </c>
    </row>
    <row r="4026">
      <c r="X4026" t="inlineStr">
        <is>
          <t>L0248810</t>
        </is>
      </c>
      <c r="Y4026" t="inlineStr">
        <is>
          <t>2026-09-23</t>
        </is>
      </c>
      <c r="Z4026" t="inlineStr">
        <is>
          <t>home_use</t>
        </is>
      </c>
      <c r="AA4026" t="inlineStr">
        <is>
          <t>IMP00340</t>
        </is>
      </c>
      <c r="AB4026" t="inlineStr">
        <is>
          <t>T102376</t>
        </is>
      </c>
      <c r="AC4026" s="32" t="n">
        <v>1649949.27</v>
      </c>
      <c r="AD4026" s="32" t="n">
        <v>197993.91</v>
      </c>
      <c r="AE4026" s="35">
        <f>(LEFT(Y4026,4)-Parameters!$B$23)*12+MID(Y4026,6,2)-Parameters!$B$24+1</f>
        <v/>
      </c>
    </row>
    <row r="4027">
      <c r="X4027" t="inlineStr">
        <is>
          <t>L0249058</t>
        </is>
      </c>
      <c r="Y4027" t="inlineStr">
        <is>
          <t>2026-09-24</t>
        </is>
      </c>
      <c r="Z4027" t="inlineStr">
        <is>
          <t>home_use</t>
        </is>
      </c>
      <c r="AA4027" t="inlineStr">
        <is>
          <t>IMP00340</t>
        </is>
      </c>
      <c r="AB4027" t="inlineStr">
        <is>
          <t>T102376</t>
        </is>
      </c>
      <c r="AC4027" s="32" t="n">
        <v>14277591.3</v>
      </c>
      <c r="AD4027" s="32" t="n">
        <v>1499147.09</v>
      </c>
      <c r="AE4027" s="35">
        <f>(LEFT(Y4027,4)-Parameters!$B$23)*12+MID(Y4027,6,2)-Parameters!$B$24+1</f>
        <v/>
      </c>
    </row>
    <row r="4028">
      <c r="X4028" t="inlineStr">
        <is>
          <t>L0167856</t>
        </is>
      </c>
      <c r="Y4028" t="inlineStr">
        <is>
          <t>2025-10-07</t>
        </is>
      </c>
      <c r="Z4028" t="inlineStr">
        <is>
          <t>home_use</t>
        </is>
      </c>
      <c r="AA4028" t="inlineStr">
        <is>
          <t>IMP00448</t>
        </is>
      </c>
      <c r="AB4028" t="inlineStr">
        <is>
          <t>T103130</t>
        </is>
      </c>
      <c r="AC4028" s="32" t="n">
        <v>40001846.19</v>
      </c>
      <c r="AD4028" s="32" t="n">
        <v>4000184.62</v>
      </c>
      <c r="AE4028" s="35">
        <f>(LEFT(Y4028,4)-Parameters!$B$23)*12+MID(Y4028,6,2)-Parameters!$B$24+1</f>
        <v/>
      </c>
    </row>
    <row r="4029">
      <c r="X4029" t="inlineStr">
        <is>
          <t>L0168061</t>
        </is>
      </c>
      <c r="Y4029" t="inlineStr">
        <is>
          <t>2025-10-08</t>
        </is>
      </c>
      <c r="Z4029" t="inlineStr">
        <is>
          <t>home_use</t>
        </is>
      </c>
      <c r="AA4029" t="inlineStr">
        <is>
          <t>IMP00448</t>
        </is>
      </c>
      <c r="AB4029" t="inlineStr">
        <is>
          <t>T103130</t>
        </is>
      </c>
      <c r="AC4029" s="32" t="n">
        <v>50295173.19</v>
      </c>
      <c r="AD4029" s="32" t="n">
        <v>5029517.32</v>
      </c>
      <c r="AE4029" s="35">
        <f>(LEFT(Y4029,4)-Parameters!$B$23)*12+MID(Y4029,6,2)-Parameters!$B$24+1</f>
        <v/>
      </c>
    </row>
    <row r="4030">
      <c r="X4030" t="inlineStr">
        <is>
          <t>L0168696</t>
        </is>
      </c>
      <c r="Y4030" t="inlineStr">
        <is>
          <t>2025-10-11</t>
        </is>
      </c>
      <c r="Z4030" t="inlineStr">
        <is>
          <t>home_use</t>
        </is>
      </c>
      <c r="AA4030" t="inlineStr">
        <is>
          <t>IMP00448</t>
        </is>
      </c>
      <c r="AB4030" t="inlineStr">
        <is>
          <t>T103130</t>
        </is>
      </c>
      <c r="AC4030" s="32" t="n">
        <v>54820320.5</v>
      </c>
      <c r="AD4030" s="32" t="n">
        <v>5482032.05</v>
      </c>
      <c r="AE4030" s="35">
        <f>(LEFT(Y4030,4)-Parameters!$B$23)*12+MID(Y4030,6,2)-Parameters!$B$24+1</f>
        <v/>
      </c>
    </row>
    <row r="4031">
      <c r="X4031" t="inlineStr">
        <is>
          <t>L0168907</t>
        </is>
      </c>
      <c r="Y4031" t="inlineStr">
        <is>
          <t>2025-10-12</t>
        </is>
      </c>
      <c r="Z4031" t="inlineStr">
        <is>
          <t>home_use</t>
        </is>
      </c>
      <c r="AA4031" t="inlineStr">
        <is>
          <t>IMP00448</t>
        </is>
      </c>
      <c r="AB4031" t="inlineStr">
        <is>
          <t>T103130</t>
        </is>
      </c>
      <c r="AC4031" s="32" t="n">
        <v>37695045.55</v>
      </c>
      <c r="AD4031" s="32" t="n">
        <v>3769504.56</v>
      </c>
      <c r="AE4031" s="35">
        <f>(LEFT(Y4031,4)-Parameters!$B$23)*12+MID(Y4031,6,2)-Parameters!$B$24+1</f>
        <v/>
      </c>
    </row>
    <row r="4032">
      <c r="X4032" t="inlineStr">
        <is>
          <t>L0169361</t>
        </is>
      </c>
      <c r="Y4032" t="inlineStr">
        <is>
          <t>2025-10-14</t>
        </is>
      </c>
      <c r="Z4032" t="inlineStr">
        <is>
          <t>home_use</t>
        </is>
      </c>
      <c r="AA4032" t="inlineStr">
        <is>
          <t>IMP00448</t>
        </is>
      </c>
      <c r="AB4032" t="inlineStr">
        <is>
          <t>T103130</t>
        </is>
      </c>
      <c r="AC4032" s="32" t="n">
        <v>24861293.61</v>
      </c>
      <c r="AD4032" s="32" t="n">
        <v>2486129.36</v>
      </c>
      <c r="AE4032" s="35">
        <f>(LEFT(Y4032,4)-Parameters!$B$23)*12+MID(Y4032,6,2)-Parameters!$B$24+1</f>
        <v/>
      </c>
    </row>
    <row r="4033">
      <c r="X4033" t="inlineStr">
        <is>
          <t>L0170032</t>
        </is>
      </c>
      <c r="Y4033" t="inlineStr">
        <is>
          <t>2025-10-17</t>
        </is>
      </c>
      <c r="Z4033" t="inlineStr">
        <is>
          <t>home_use</t>
        </is>
      </c>
      <c r="AA4033" t="inlineStr">
        <is>
          <t>IMP00448</t>
        </is>
      </c>
      <c r="AB4033" t="inlineStr">
        <is>
          <t>T103130</t>
        </is>
      </c>
      <c r="AC4033" s="32" t="n">
        <v>49321489.2</v>
      </c>
      <c r="AD4033" s="32" t="n">
        <v>4932148.92</v>
      </c>
      <c r="AE4033" s="35">
        <f>(LEFT(Y4033,4)-Parameters!$B$23)*12+MID(Y4033,6,2)-Parameters!$B$24+1</f>
        <v/>
      </c>
    </row>
    <row r="4034">
      <c r="X4034" t="inlineStr">
        <is>
          <t>L0172008</t>
        </is>
      </c>
      <c r="Y4034" t="inlineStr">
        <is>
          <t>2025-10-26</t>
        </is>
      </c>
      <c r="Z4034" t="inlineStr">
        <is>
          <t>home_use</t>
        </is>
      </c>
      <c r="AA4034" t="inlineStr">
        <is>
          <t>IMP00448</t>
        </is>
      </c>
      <c r="AB4034" t="inlineStr">
        <is>
          <t>T103130</t>
        </is>
      </c>
      <c r="AC4034" s="32" t="n">
        <v>42377650.84</v>
      </c>
      <c r="AD4034" s="32" t="n">
        <v>4237765.08</v>
      </c>
      <c r="AE4034" s="35">
        <f>(LEFT(Y4034,4)-Parameters!$B$23)*12+MID(Y4034,6,2)-Parameters!$B$24+1</f>
        <v/>
      </c>
    </row>
    <row r="4035">
      <c r="X4035" t="inlineStr">
        <is>
          <t>L0172207</t>
        </is>
      </c>
      <c r="Y4035" t="inlineStr">
        <is>
          <t>2025-10-27</t>
        </is>
      </c>
      <c r="Z4035" t="inlineStr">
        <is>
          <t>home_use</t>
        </is>
      </c>
      <c r="AA4035" t="inlineStr">
        <is>
          <t>IMP00448</t>
        </is>
      </c>
      <c r="AB4035" t="inlineStr">
        <is>
          <t>T103130</t>
        </is>
      </c>
      <c r="AC4035" s="32" t="n">
        <v>180460440.43</v>
      </c>
      <c r="AD4035" s="32" t="n">
        <v>18046044.04</v>
      </c>
      <c r="AE4035" s="35">
        <f>(LEFT(Y4035,4)-Parameters!$B$23)*12+MID(Y4035,6,2)-Parameters!$B$24+1</f>
        <v/>
      </c>
    </row>
    <row r="4036">
      <c r="X4036" t="inlineStr">
        <is>
          <t>L0172405</t>
        </is>
      </c>
      <c r="Y4036" t="inlineStr">
        <is>
          <t>2025-10-28</t>
        </is>
      </c>
      <c r="Z4036" t="inlineStr">
        <is>
          <t>home_use</t>
        </is>
      </c>
      <c r="AA4036" t="inlineStr">
        <is>
          <t>IMP00448</t>
        </is>
      </c>
      <c r="AB4036" t="inlineStr">
        <is>
          <t>T103130</t>
        </is>
      </c>
      <c r="AC4036" s="32" t="n">
        <v>54888400.54</v>
      </c>
      <c r="AD4036" s="32" t="n">
        <v>5488840.05</v>
      </c>
      <c r="AE4036" s="35">
        <f>(LEFT(Y4036,4)-Parameters!$B$23)*12+MID(Y4036,6,2)-Parameters!$B$24+1</f>
        <v/>
      </c>
    </row>
    <row r="4037">
      <c r="X4037" t="inlineStr">
        <is>
          <t>L0173749</t>
        </is>
      </c>
      <c r="Y4037" t="inlineStr">
        <is>
          <t>2025-11-06</t>
        </is>
      </c>
      <c r="Z4037" t="inlineStr">
        <is>
          <t>home_use</t>
        </is>
      </c>
      <c r="AA4037" t="inlineStr">
        <is>
          <t>IMP00448</t>
        </is>
      </c>
      <c r="AB4037" t="inlineStr">
        <is>
          <t>T103130</t>
        </is>
      </c>
      <c r="AC4037" s="32" t="n">
        <v>67203013.98999999</v>
      </c>
      <c r="AD4037" s="32" t="n">
        <v>6720301.4</v>
      </c>
      <c r="AE4037" s="35">
        <f>(LEFT(Y4037,4)-Parameters!$B$23)*12+MID(Y4037,6,2)-Parameters!$B$24+1</f>
        <v/>
      </c>
    </row>
    <row r="4038">
      <c r="X4038" t="inlineStr">
        <is>
          <t>L0174675</t>
        </is>
      </c>
      <c r="Y4038" t="inlineStr">
        <is>
          <t>2025-11-10</t>
        </is>
      </c>
      <c r="Z4038" t="inlineStr">
        <is>
          <t>home_use</t>
        </is>
      </c>
      <c r="AA4038" t="inlineStr">
        <is>
          <t>IMP00448</t>
        </is>
      </c>
      <c r="AB4038" t="inlineStr">
        <is>
          <t>T103130</t>
        </is>
      </c>
      <c r="AC4038" s="32" t="n">
        <v>147908951.34</v>
      </c>
      <c r="AD4038" s="32" t="n">
        <v>14790895.13</v>
      </c>
      <c r="AE4038" s="35">
        <f>(LEFT(Y4038,4)-Parameters!$B$23)*12+MID(Y4038,6,2)-Parameters!$B$24+1</f>
        <v/>
      </c>
    </row>
    <row r="4039">
      <c r="X4039" t="inlineStr">
        <is>
          <t>L0174915</t>
        </is>
      </c>
      <c r="Y4039" t="inlineStr">
        <is>
          <t>2025-11-11</t>
        </is>
      </c>
      <c r="Z4039" t="inlineStr">
        <is>
          <t>home_use</t>
        </is>
      </c>
      <c r="AA4039" t="inlineStr">
        <is>
          <t>IMP00448</t>
        </is>
      </c>
      <c r="AB4039" t="inlineStr">
        <is>
          <t>T103130</t>
        </is>
      </c>
      <c r="AC4039" s="32" t="n">
        <v>37169622.07</v>
      </c>
      <c r="AD4039" s="32" t="n">
        <v>3716962.21</v>
      </c>
      <c r="AE4039" s="35">
        <f>(LEFT(Y4039,4)-Parameters!$B$23)*12+MID(Y4039,6,2)-Parameters!$B$24+1</f>
        <v/>
      </c>
    </row>
    <row r="4040">
      <c r="X4040" t="inlineStr">
        <is>
          <t>L0175383</t>
        </is>
      </c>
      <c r="Y4040" t="inlineStr">
        <is>
          <t>2025-11-13</t>
        </is>
      </c>
      <c r="Z4040" t="inlineStr">
        <is>
          <t>home_use</t>
        </is>
      </c>
      <c r="AA4040" t="inlineStr">
        <is>
          <t>IMP00448</t>
        </is>
      </c>
      <c r="AB4040" t="inlineStr">
        <is>
          <t>T103130</t>
        </is>
      </c>
      <c r="AC4040" s="32" t="n">
        <v>116298165.49</v>
      </c>
      <c r="AD4040" s="32" t="n">
        <v>11629816.55</v>
      </c>
      <c r="AE4040" s="35">
        <f>(LEFT(Y4040,4)-Parameters!$B$23)*12+MID(Y4040,6,2)-Parameters!$B$24+1</f>
        <v/>
      </c>
    </row>
    <row r="4041">
      <c r="X4041" t="inlineStr">
        <is>
          <t>L0176281</t>
        </is>
      </c>
      <c r="Y4041" t="inlineStr">
        <is>
          <t>2025-11-17</t>
        </is>
      </c>
      <c r="Z4041" t="inlineStr">
        <is>
          <t>home_use</t>
        </is>
      </c>
      <c r="AA4041" t="inlineStr">
        <is>
          <t>IMP00448</t>
        </is>
      </c>
      <c r="AB4041" t="inlineStr">
        <is>
          <t>T103130</t>
        </is>
      </c>
      <c r="AC4041" s="32" t="n">
        <v>28475228.17</v>
      </c>
      <c r="AD4041" s="32" t="n">
        <v>2847522.82</v>
      </c>
      <c r="AE4041" s="35">
        <f>(LEFT(Y4041,4)-Parameters!$B$23)*12+MID(Y4041,6,2)-Parameters!$B$24+1</f>
        <v/>
      </c>
    </row>
    <row r="4042">
      <c r="X4042" t="inlineStr">
        <is>
          <t>L0176929</t>
        </is>
      </c>
      <c r="Y4042" t="inlineStr">
        <is>
          <t>2025-11-20</t>
        </is>
      </c>
      <c r="Z4042" t="inlineStr">
        <is>
          <t>home_use</t>
        </is>
      </c>
      <c r="AA4042" t="inlineStr">
        <is>
          <t>IMP00448</t>
        </is>
      </c>
      <c r="AB4042" t="inlineStr">
        <is>
          <t>T103130</t>
        </is>
      </c>
      <c r="AC4042" s="32" t="n">
        <v>102276886.16</v>
      </c>
      <c r="AD4042" s="32" t="n">
        <v>10227688.62</v>
      </c>
      <c r="AE4042" s="35">
        <f>(LEFT(Y4042,4)-Parameters!$B$23)*12+MID(Y4042,6,2)-Parameters!$B$24+1</f>
        <v/>
      </c>
    </row>
    <row r="4043">
      <c r="X4043" t="inlineStr">
        <is>
          <t>L0177580</t>
        </is>
      </c>
      <c r="Y4043" t="inlineStr">
        <is>
          <t>2025-11-23</t>
        </is>
      </c>
      <c r="Z4043" t="inlineStr">
        <is>
          <t>home_use</t>
        </is>
      </c>
      <c r="AA4043" t="inlineStr">
        <is>
          <t>IMP00448</t>
        </is>
      </c>
      <c r="AB4043" t="inlineStr">
        <is>
          <t>T103130</t>
        </is>
      </c>
      <c r="AC4043" s="32" t="n">
        <v>36466728.46</v>
      </c>
      <c r="AD4043" s="32" t="n">
        <v>3646672.85</v>
      </c>
      <c r="AE4043" s="35">
        <f>(LEFT(Y4043,4)-Parameters!$B$23)*12+MID(Y4043,6,2)-Parameters!$B$24+1</f>
        <v/>
      </c>
    </row>
    <row r="4044">
      <c r="X4044" t="inlineStr">
        <is>
          <t>L0177581</t>
        </is>
      </c>
      <c r="Y4044" t="inlineStr">
        <is>
          <t>2025-11-23</t>
        </is>
      </c>
      <c r="Z4044" t="inlineStr">
        <is>
          <t>home_use</t>
        </is>
      </c>
      <c r="AA4044" t="inlineStr">
        <is>
          <t>IMP00448</t>
        </is>
      </c>
      <c r="AB4044" t="inlineStr">
        <is>
          <t>T103130</t>
        </is>
      </c>
      <c r="AC4044" s="32" t="n">
        <v>56464902.11</v>
      </c>
      <c r="AD4044" s="32" t="n">
        <v>5646490.21</v>
      </c>
      <c r="AE4044" s="35">
        <f>(LEFT(Y4044,4)-Parameters!$B$23)*12+MID(Y4044,6,2)-Parameters!$B$24+1</f>
        <v/>
      </c>
    </row>
    <row r="4045">
      <c r="X4045" t="inlineStr">
        <is>
          <t>L0177582</t>
        </is>
      </c>
      <c r="Y4045" t="inlineStr">
        <is>
          <t>2025-11-23</t>
        </is>
      </c>
      <c r="Z4045" t="inlineStr">
        <is>
          <t>home_use</t>
        </is>
      </c>
      <c r="AA4045" t="inlineStr">
        <is>
          <t>IMP00448</t>
        </is>
      </c>
      <c r="AB4045" t="inlineStr">
        <is>
          <t>T103130</t>
        </is>
      </c>
      <c r="AC4045" s="32" t="n">
        <v>22976934.03</v>
      </c>
      <c r="AD4045" s="32" t="n">
        <v>2297693.4</v>
      </c>
      <c r="AE4045" s="35">
        <f>(LEFT(Y4045,4)-Parameters!$B$23)*12+MID(Y4045,6,2)-Parameters!$B$24+1</f>
        <v/>
      </c>
    </row>
    <row r="4046">
      <c r="X4046" t="inlineStr">
        <is>
          <t>L0178706</t>
        </is>
      </c>
      <c r="Y4046" t="inlineStr">
        <is>
          <t>2025-11-28</t>
        </is>
      </c>
      <c r="Z4046" t="inlineStr">
        <is>
          <t>home_use</t>
        </is>
      </c>
      <c r="AA4046" t="inlineStr">
        <is>
          <t>IMP00448</t>
        </is>
      </c>
      <c r="AB4046" t="inlineStr">
        <is>
          <t>T103130</t>
        </is>
      </c>
      <c r="AC4046" s="32" t="n">
        <v>49913933.3</v>
      </c>
      <c r="AD4046" s="32" t="n">
        <v>4991393.33</v>
      </c>
      <c r="AE4046" s="35">
        <f>(LEFT(Y4046,4)-Parameters!$B$23)*12+MID(Y4046,6,2)-Parameters!$B$24+1</f>
        <v/>
      </c>
    </row>
    <row r="4047">
      <c r="X4047" t="inlineStr">
        <is>
          <t>L0180652</t>
        </is>
      </c>
      <c r="Y4047" t="inlineStr">
        <is>
          <t>2025-12-08</t>
        </is>
      </c>
      <c r="Z4047" t="inlineStr">
        <is>
          <t>home_use</t>
        </is>
      </c>
      <c r="AA4047" t="inlineStr">
        <is>
          <t>IMP00448</t>
        </is>
      </c>
      <c r="AB4047" t="inlineStr">
        <is>
          <t>T103130</t>
        </is>
      </c>
      <c r="AC4047" s="32" t="n">
        <v>45399062.87</v>
      </c>
      <c r="AD4047" s="32" t="n">
        <v>4539906.29</v>
      </c>
      <c r="AE4047" s="35">
        <f>(LEFT(Y4047,4)-Parameters!$B$23)*12+MID(Y4047,6,2)-Parameters!$B$24+1</f>
        <v/>
      </c>
    </row>
    <row r="4048">
      <c r="X4048" t="inlineStr">
        <is>
          <t>L0180904</t>
        </is>
      </c>
      <c r="Y4048" t="inlineStr">
        <is>
          <t>2025-12-09</t>
        </is>
      </c>
      <c r="Z4048" t="inlineStr">
        <is>
          <t>home_use</t>
        </is>
      </c>
      <c r="AA4048" t="inlineStr">
        <is>
          <t>IMP00448</t>
        </is>
      </c>
      <c r="AB4048" t="inlineStr">
        <is>
          <t>T103130</t>
        </is>
      </c>
      <c r="AC4048" s="32" t="n">
        <v>39504378.66</v>
      </c>
      <c r="AD4048" s="32" t="n">
        <v>3950437.87</v>
      </c>
      <c r="AE4048" s="35">
        <f>(LEFT(Y4048,4)-Parameters!$B$23)*12+MID(Y4048,6,2)-Parameters!$B$24+1</f>
        <v/>
      </c>
    </row>
    <row r="4049">
      <c r="X4049" t="inlineStr">
        <is>
          <t>L0181371</t>
        </is>
      </c>
      <c r="Y4049" t="inlineStr">
        <is>
          <t>2025-12-11</t>
        </is>
      </c>
      <c r="Z4049" t="inlineStr">
        <is>
          <t>home_use</t>
        </is>
      </c>
      <c r="AA4049" t="inlineStr">
        <is>
          <t>IMP00448</t>
        </is>
      </c>
      <c r="AB4049" t="inlineStr">
        <is>
          <t>T103130</t>
        </is>
      </c>
      <c r="AC4049" s="32" t="n">
        <v>33877620.35</v>
      </c>
      <c r="AD4049" s="32" t="n">
        <v>3387762.03</v>
      </c>
      <c r="AE4049" s="35">
        <f>(LEFT(Y4049,4)-Parameters!$B$23)*12+MID(Y4049,6,2)-Parameters!$B$24+1</f>
        <v/>
      </c>
    </row>
    <row r="4050">
      <c r="X4050" t="inlineStr">
        <is>
          <t>L0182288</t>
        </is>
      </c>
      <c r="Y4050" t="inlineStr">
        <is>
          <t>2025-12-15</t>
        </is>
      </c>
      <c r="Z4050" t="inlineStr">
        <is>
          <t>home_use</t>
        </is>
      </c>
      <c r="AA4050" t="inlineStr">
        <is>
          <t>IMP00448</t>
        </is>
      </c>
      <c r="AB4050" t="inlineStr">
        <is>
          <t>T103130</t>
        </is>
      </c>
      <c r="AC4050" s="32" t="n">
        <v>128087652.39</v>
      </c>
      <c r="AD4050" s="32" t="n">
        <v>12808765.24</v>
      </c>
      <c r="AE4050" s="35">
        <f>(LEFT(Y4050,4)-Parameters!$B$23)*12+MID(Y4050,6,2)-Parameters!$B$24+1</f>
        <v/>
      </c>
    </row>
    <row r="4051">
      <c r="X4051" t="inlineStr">
        <is>
          <t>L0182289</t>
        </is>
      </c>
      <c r="Y4051" t="inlineStr">
        <is>
          <t>2025-12-15</t>
        </is>
      </c>
      <c r="Z4051" t="inlineStr">
        <is>
          <t>home_use</t>
        </is>
      </c>
      <c r="AA4051" t="inlineStr">
        <is>
          <t>IMP00448</t>
        </is>
      </c>
      <c r="AB4051" t="inlineStr">
        <is>
          <t>T103130</t>
        </is>
      </c>
      <c r="AC4051" s="32" t="n">
        <v>30233733.46</v>
      </c>
      <c r="AD4051" s="32" t="n">
        <v>3023373.35</v>
      </c>
      <c r="AE4051" s="35">
        <f>(LEFT(Y4051,4)-Parameters!$B$23)*12+MID(Y4051,6,2)-Parameters!$B$24+1</f>
        <v/>
      </c>
    </row>
    <row r="4052">
      <c r="X4052" t="inlineStr">
        <is>
          <t>L0182970</t>
        </is>
      </c>
      <c r="Y4052" t="inlineStr">
        <is>
          <t>2025-12-18</t>
        </is>
      </c>
      <c r="Z4052" t="inlineStr">
        <is>
          <t>home_use</t>
        </is>
      </c>
      <c r="AA4052" t="inlineStr">
        <is>
          <t>IMP00448</t>
        </is>
      </c>
      <c r="AB4052" t="inlineStr">
        <is>
          <t>T103130</t>
        </is>
      </c>
      <c r="AC4052" s="32" t="n">
        <v>32785212.97</v>
      </c>
      <c r="AD4052" s="32" t="n">
        <v>3278521.3</v>
      </c>
      <c r="AE4052" s="35">
        <f>(LEFT(Y4052,4)-Parameters!$B$23)*12+MID(Y4052,6,2)-Parameters!$B$24+1</f>
        <v/>
      </c>
    </row>
    <row r="4053">
      <c r="X4053" t="inlineStr">
        <is>
          <t>L0184093</t>
        </is>
      </c>
      <c r="Y4053" t="inlineStr">
        <is>
          <t>2025-12-23</t>
        </is>
      </c>
      <c r="Z4053" t="inlineStr">
        <is>
          <t>home_use</t>
        </is>
      </c>
      <c r="AA4053" t="inlineStr">
        <is>
          <t>IMP00448</t>
        </is>
      </c>
      <c r="AB4053" t="inlineStr">
        <is>
          <t>T103130</t>
        </is>
      </c>
      <c r="AC4053" s="32" t="n">
        <v>33091144.07</v>
      </c>
      <c r="AD4053" s="32" t="n">
        <v>3309114.41</v>
      </c>
      <c r="AE4053" s="35">
        <f>(LEFT(Y4053,4)-Parameters!$B$23)*12+MID(Y4053,6,2)-Parameters!$B$24+1</f>
        <v/>
      </c>
    </row>
    <row r="4054">
      <c r="X4054" t="inlineStr">
        <is>
          <t>L0184094</t>
        </is>
      </c>
      <c r="Y4054" t="inlineStr">
        <is>
          <t>2025-12-23</t>
        </is>
      </c>
      <c r="Z4054" t="inlineStr">
        <is>
          <t>home_use</t>
        </is>
      </c>
      <c r="AA4054" t="inlineStr">
        <is>
          <t>IMP00448</t>
        </is>
      </c>
      <c r="AB4054" t="inlineStr">
        <is>
          <t>T103130</t>
        </is>
      </c>
      <c r="AC4054" s="32" t="n">
        <v>24214831.29</v>
      </c>
      <c r="AD4054" s="32" t="n">
        <v>2421483.13</v>
      </c>
      <c r="AE4054" s="35">
        <f>(LEFT(Y4054,4)-Parameters!$B$23)*12+MID(Y4054,6,2)-Parameters!$B$24+1</f>
        <v/>
      </c>
    </row>
    <row r="4055">
      <c r="X4055" t="inlineStr">
        <is>
          <t>L0185238</t>
        </is>
      </c>
      <c r="Y4055" t="inlineStr">
        <is>
          <t>2025-12-28</t>
        </is>
      </c>
      <c r="Z4055" t="inlineStr">
        <is>
          <t>home_use</t>
        </is>
      </c>
      <c r="AA4055" t="inlineStr">
        <is>
          <t>IMP00448</t>
        </is>
      </c>
      <c r="AB4055" t="inlineStr">
        <is>
          <t>T103130</t>
        </is>
      </c>
      <c r="AC4055" s="32" t="n">
        <v>33756754.17</v>
      </c>
      <c r="AD4055" s="32" t="n">
        <v>3375675.42</v>
      </c>
      <c r="AE4055" s="35">
        <f>(LEFT(Y4055,4)-Parameters!$B$23)*12+MID(Y4055,6,2)-Parameters!$B$24+1</f>
        <v/>
      </c>
    </row>
    <row r="4056">
      <c r="X4056" t="inlineStr">
        <is>
          <t>L0185726</t>
        </is>
      </c>
      <c r="Y4056" t="inlineStr">
        <is>
          <t>2026-01-02</t>
        </is>
      </c>
      <c r="Z4056" t="inlineStr">
        <is>
          <t>home_use</t>
        </is>
      </c>
      <c r="AA4056" t="inlineStr">
        <is>
          <t>IMP00448</t>
        </is>
      </c>
      <c r="AB4056" t="inlineStr">
        <is>
          <t>T103130</t>
        </is>
      </c>
      <c r="AC4056" s="32" t="n">
        <v>54493146.02</v>
      </c>
      <c r="AD4056" s="32" t="n">
        <v>5449314.6</v>
      </c>
      <c r="AE4056" s="35">
        <f>(LEFT(Y4056,4)-Parameters!$B$23)*12+MID(Y4056,6,2)-Parameters!$B$24+1</f>
        <v/>
      </c>
    </row>
    <row r="4057">
      <c r="X4057" t="inlineStr">
        <is>
          <t>L0185996</t>
        </is>
      </c>
      <c r="Y4057" t="inlineStr">
        <is>
          <t>2026-01-03</t>
        </is>
      </c>
      <c r="Z4057" t="inlineStr">
        <is>
          <t>home_use</t>
        </is>
      </c>
      <c r="AA4057" t="inlineStr">
        <is>
          <t>IMP00448</t>
        </is>
      </c>
      <c r="AB4057" t="inlineStr">
        <is>
          <t>T103130</t>
        </is>
      </c>
      <c r="AC4057" s="32" t="n">
        <v>15075539.99</v>
      </c>
      <c r="AD4057" s="32" t="n">
        <v>1507554</v>
      </c>
      <c r="AE4057" s="35">
        <f>(LEFT(Y4057,4)-Parameters!$B$23)*12+MID(Y4057,6,2)-Parameters!$B$24+1</f>
        <v/>
      </c>
    </row>
    <row r="4058">
      <c r="X4058" t="inlineStr">
        <is>
          <t>L0186758</t>
        </is>
      </c>
      <c r="Y4058" t="inlineStr">
        <is>
          <t>2026-01-06</t>
        </is>
      </c>
      <c r="Z4058" t="inlineStr">
        <is>
          <t>home_use</t>
        </is>
      </c>
      <c r="AA4058" t="inlineStr">
        <is>
          <t>IMP00448</t>
        </is>
      </c>
      <c r="AB4058" t="inlineStr">
        <is>
          <t>T103130</t>
        </is>
      </c>
      <c r="AC4058" s="32" t="n">
        <v>85816291.22</v>
      </c>
      <c r="AD4058" s="32" t="n">
        <v>8581629.119999999</v>
      </c>
      <c r="AE4058" s="35">
        <f>(LEFT(Y4058,4)-Parameters!$B$23)*12+MID(Y4058,6,2)-Parameters!$B$24+1</f>
        <v/>
      </c>
    </row>
    <row r="4059">
      <c r="X4059" t="inlineStr">
        <is>
          <t>L0188056</t>
        </is>
      </c>
      <c r="Y4059" t="inlineStr">
        <is>
          <t>2026-01-11</t>
        </is>
      </c>
      <c r="Z4059" t="inlineStr">
        <is>
          <t>home_use</t>
        </is>
      </c>
      <c r="AA4059" t="inlineStr">
        <is>
          <t>IMP00448</t>
        </is>
      </c>
      <c r="AB4059" t="inlineStr">
        <is>
          <t>T103130</t>
        </is>
      </c>
      <c r="AC4059" s="32" t="n">
        <v>58151316.44</v>
      </c>
      <c r="AD4059" s="32" t="n">
        <v>5815131.64</v>
      </c>
      <c r="AE4059" s="35">
        <f>(LEFT(Y4059,4)-Parameters!$B$23)*12+MID(Y4059,6,2)-Parameters!$B$24+1</f>
        <v/>
      </c>
    </row>
    <row r="4060">
      <c r="X4060" t="inlineStr">
        <is>
          <t>L0188560</t>
        </is>
      </c>
      <c r="Y4060" t="inlineStr">
        <is>
          <t>2026-01-13</t>
        </is>
      </c>
      <c r="Z4060" t="inlineStr">
        <is>
          <t>home_use</t>
        </is>
      </c>
      <c r="AA4060" t="inlineStr">
        <is>
          <t>IMP00448</t>
        </is>
      </c>
      <c r="AB4060" t="inlineStr">
        <is>
          <t>T103130</t>
        </is>
      </c>
      <c r="AC4060" s="32" t="n">
        <v>53463013.46</v>
      </c>
      <c r="AD4060" s="32" t="n">
        <v>5346301.35</v>
      </c>
      <c r="AE4060" s="35">
        <f>(LEFT(Y4060,4)-Parameters!$B$23)*12+MID(Y4060,6,2)-Parameters!$B$24+1</f>
        <v/>
      </c>
    </row>
    <row r="4061">
      <c r="X4061" t="inlineStr">
        <is>
          <t>L0188790</t>
        </is>
      </c>
      <c r="Y4061" t="inlineStr">
        <is>
          <t>2026-01-14</t>
        </is>
      </c>
      <c r="Z4061" t="inlineStr">
        <is>
          <t>home_use</t>
        </is>
      </c>
      <c r="AA4061" t="inlineStr">
        <is>
          <t>IMP00448</t>
        </is>
      </c>
      <c r="AB4061" t="inlineStr">
        <is>
          <t>T103130</t>
        </is>
      </c>
      <c r="AC4061" s="32" t="n">
        <v>26673787.75</v>
      </c>
      <c r="AD4061" s="32" t="n">
        <v>2667378.77</v>
      </c>
      <c r="AE4061" s="35">
        <f>(LEFT(Y4061,4)-Parameters!$B$23)*12+MID(Y4061,6,2)-Parameters!$B$24+1</f>
        <v/>
      </c>
    </row>
    <row r="4062">
      <c r="X4062" t="inlineStr">
        <is>
          <t>L0189594</t>
        </is>
      </c>
      <c r="Y4062" t="inlineStr">
        <is>
          <t>2026-01-17</t>
        </is>
      </c>
      <c r="Z4062" t="inlineStr">
        <is>
          <t>home_use</t>
        </is>
      </c>
      <c r="AA4062" t="inlineStr">
        <is>
          <t>IMP00448</t>
        </is>
      </c>
      <c r="AB4062" t="inlineStr">
        <is>
          <t>T103130</t>
        </is>
      </c>
      <c r="AC4062" s="32" t="n">
        <v>86114185.11</v>
      </c>
      <c r="AD4062" s="32" t="n">
        <v>8611418.51</v>
      </c>
      <c r="AE4062" s="35">
        <f>(LEFT(Y4062,4)-Parameters!$B$23)*12+MID(Y4062,6,2)-Parameters!$B$24+1</f>
        <v/>
      </c>
    </row>
    <row r="4063">
      <c r="X4063" t="inlineStr">
        <is>
          <t>L0190846</t>
        </is>
      </c>
      <c r="Y4063" t="inlineStr">
        <is>
          <t>2026-01-22</t>
        </is>
      </c>
      <c r="Z4063" t="inlineStr">
        <is>
          <t>home_use</t>
        </is>
      </c>
      <c r="AA4063" t="inlineStr">
        <is>
          <t>IMP00448</t>
        </is>
      </c>
      <c r="AB4063" t="inlineStr">
        <is>
          <t>T103130</t>
        </is>
      </c>
      <c r="AC4063" s="32" t="n">
        <v>19299570.15</v>
      </c>
      <c r="AD4063" s="32" t="n">
        <v>1929957.01</v>
      </c>
      <c r="AE4063" s="35">
        <f>(LEFT(Y4063,4)-Parameters!$B$23)*12+MID(Y4063,6,2)-Parameters!$B$24+1</f>
        <v/>
      </c>
    </row>
    <row r="4064">
      <c r="X4064" t="inlineStr">
        <is>
          <t>L0191376</t>
        </is>
      </c>
      <c r="Y4064" t="inlineStr">
        <is>
          <t>2026-01-24</t>
        </is>
      </c>
      <c r="Z4064" t="inlineStr">
        <is>
          <t>home_use</t>
        </is>
      </c>
      <c r="AA4064" t="inlineStr">
        <is>
          <t>IMP00448</t>
        </is>
      </c>
      <c r="AB4064" t="inlineStr">
        <is>
          <t>T103130</t>
        </is>
      </c>
      <c r="AC4064" s="32" t="n">
        <v>60125291.71</v>
      </c>
      <c r="AD4064" s="32" t="n">
        <v>6012529.17</v>
      </c>
      <c r="AE4064" s="35">
        <f>(LEFT(Y4064,4)-Parameters!$B$23)*12+MID(Y4064,6,2)-Parameters!$B$24+1</f>
        <v/>
      </c>
    </row>
    <row r="4065">
      <c r="X4065" t="inlineStr">
        <is>
          <t>L0192357</t>
        </is>
      </c>
      <c r="Y4065" t="inlineStr">
        <is>
          <t>2026-01-28</t>
        </is>
      </c>
      <c r="Z4065" t="inlineStr">
        <is>
          <t>home_use</t>
        </is>
      </c>
      <c r="AA4065" t="inlineStr">
        <is>
          <t>IMP00448</t>
        </is>
      </c>
      <c r="AB4065" t="inlineStr">
        <is>
          <t>T103130</t>
        </is>
      </c>
      <c r="AC4065" s="32" t="n">
        <v>49519914.75</v>
      </c>
      <c r="AD4065" s="32" t="n">
        <v>4951991.47</v>
      </c>
      <c r="AE4065" s="35">
        <f>(LEFT(Y4065,4)-Parameters!$B$23)*12+MID(Y4065,6,2)-Parameters!$B$24+1</f>
        <v/>
      </c>
    </row>
    <row r="4066">
      <c r="X4066" t="inlineStr">
        <is>
          <t>L0192895</t>
        </is>
      </c>
      <c r="Y4066" t="inlineStr">
        <is>
          <t>2026-02-02</t>
        </is>
      </c>
      <c r="Z4066" t="inlineStr">
        <is>
          <t>home_use</t>
        </is>
      </c>
      <c r="AA4066" t="inlineStr">
        <is>
          <t>IMP00448</t>
        </is>
      </c>
      <c r="AB4066" t="inlineStr">
        <is>
          <t>T103130</t>
        </is>
      </c>
      <c r="AC4066" s="32" t="n">
        <v>136959516.61</v>
      </c>
      <c r="AD4066" s="32" t="n">
        <v>13695951.66</v>
      </c>
      <c r="AE4066" s="35">
        <f>(LEFT(Y4066,4)-Parameters!$B$23)*12+MID(Y4066,6,2)-Parameters!$B$24+1</f>
        <v/>
      </c>
    </row>
    <row r="4067">
      <c r="X4067" t="inlineStr">
        <is>
          <t>L0194980</t>
        </is>
      </c>
      <c r="Y4067" t="inlineStr">
        <is>
          <t>2026-02-10</t>
        </is>
      </c>
      <c r="Z4067" t="inlineStr">
        <is>
          <t>home_use</t>
        </is>
      </c>
      <c r="AA4067" t="inlineStr">
        <is>
          <t>IMP00448</t>
        </is>
      </c>
      <c r="AB4067" t="inlineStr">
        <is>
          <t>T103130</t>
        </is>
      </c>
      <c r="AC4067" s="32" t="n">
        <v>56864264.79</v>
      </c>
      <c r="AD4067" s="32" t="n">
        <v>5686426.48</v>
      </c>
      <c r="AE4067" s="35">
        <f>(LEFT(Y4067,4)-Parameters!$B$23)*12+MID(Y4067,6,2)-Parameters!$B$24+1</f>
        <v/>
      </c>
    </row>
    <row r="4068">
      <c r="X4068" t="inlineStr">
        <is>
          <t>L0195270</t>
        </is>
      </c>
      <c r="Y4068" t="inlineStr">
        <is>
          <t>2026-02-11</t>
        </is>
      </c>
      <c r="Z4068" t="inlineStr">
        <is>
          <t>home_use</t>
        </is>
      </c>
      <c r="AA4068" t="inlineStr">
        <is>
          <t>IMP00448</t>
        </is>
      </c>
      <c r="AB4068" t="inlineStr">
        <is>
          <t>T103130</t>
        </is>
      </c>
      <c r="AC4068" s="32" t="n">
        <v>64835392.39</v>
      </c>
      <c r="AD4068" s="32" t="n">
        <v>6483539.24</v>
      </c>
      <c r="AE4068" s="35">
        <f>(LEFT(Y4068,4)-Parameters!$B$23)*12+MID(Y4068,6,2)-Parameters!$B$24+1</f>
        <v/>
      </c>
    </row>
    <row r="4069">
      <c r="X4069" t="inlineStr">
        <is>
          <t>L0196029</t>
        </is>
      </c>
      <c r="Y4069" t="inlineStr">
        <is>
          <t>2026-02-14</t>
        </is>
      </c>
      <c r="Z4069" t="inlineStr">
        <is>
          <t>home_use</t>
        </is>
      </c>
      <c r="AA4069" t="inlineStr">
        <is>
          <t>IMP00448</t>
        </is>
      </c>
      <c r="AB4069" t="inlineStr">
        <is>
          <t>T103130</t>
        </is>
      </c>
      <c r="AC4069" s="32" t="n">
        <v>57187961.11</v>
      </c>
      <c r="AD4069" s="32" t="n">
        <v>5718796.11</v>
      </c>
      <c r="AE4069" s="35">
        <f>(LEFT(Y4069,4)-Parameters!$B$23)*12+MID(Y4069,6,2)-Parameters!$B$24+1</f>
        <v/>
      </c>
    </row>
    <row r="4070">
      <c r="X4070" t="inlineStr">
        <is>
          <t>L0196030</t>
        </is>
      </c>
      <c r="Y4070" t="inlineStr">
        <is>
          <t>2026-02-14</t>
        </is>
      </c>
      <c r="Z4070" t="inlineStr">
        <is>
          <t>home_use</t>
        </is>
      </c>
      <c r="AA4070" t="inlineStr">
        <is>
          <t>IMP00448</t>
        </is>
      </c>
      <c r="AB4070" t="inlineStr">
        <is>
          <t>T103130</t>
        </is>
      </c>
      <c r="AC4070" s="32" t="n">
        <v>98996094.41</v>
      </c>
      <c r="AD4070" s="32" t="n">
        <v>9899609.439999999</v>
      </c>
      <c r="AE4070" s="35">
        <f>(LEFT(Y4070,4)-Parameters!$B$23)*12+MID(Y4070,6,2)-Parameters!$B$24+1</f>
        <v/>
      </c>
    </row>
    <row r="4071">
      <c r="X4071" t="inlineStr">
        <is>
          <t>L0197588</t>
        </is>
      </c>
      <c r="Y4071" t="inlineStr">
        <is>
          <t>2026-02-20</t>
        </is>
      </c>
      <c r="Z4071" t="inlineStr">
        <is>
          <t>home_use</t>
        </is>
      </c>
      <c r="AA4071" t="inlineStr">
        <is>
          <t>IMP00448</t>
        </is>
      </c>
      <c r="AB4071" t="inlineStr">
        <is>
          <t>T103130</t>
        </is>
      </c>
      <c r="AC4071" s="32" t="n">
        <v>79738145</v>
      </c>
      <c r="AD4071" s="32" t="n">
        <v>7973814.5</v>
      </c>
      <c r="AE4071" s="35">
        <f>(LEFT(Y4071,4)-Parameters!$B$23)*12+MID(Y4071,6,2)-Parameters!$B$24+1</f>
        <v/>
      </c>
    </row>
    <row r="4072">
      <c r="X4072" t="inlineStr">
        <is>
          <t>L0198127</t>
        </is>
      </c>
      <c r="Y4072" t="inlineStr">
        <is>
          <t>2026-02-22</t>
        </is>
      </c>
      <c r="Z4072" t="inlineStr">
        <is>
          <t>home_use</t>
        </is>
      </c>
      <c r="AA4072" t="inlineStr">
        <is>
          <t>IMP00448</t>
        </is>
      </c>
      <c r="AB4072" t="inlineStr">
        <is>
          <t>T103130</t>
        </is>
      </c>
      <c r="AC4072" s="32" t="n">
        <v>58159530.2</v>
      </c>
      <c r="AD4072" s="32" t="n">
        <v>5815953.02</v>
      </c>
      <c r="AE4072" s="35">
        <f>(LEFT(Y4072,4)-Parameters!$B$23)*12+MID(Y4072,6,2)-Parameters!$B$24+1</f>
        <v/>
      </c>
    </row>
    <row r="4073">
      <c r="X4073" t="inlineStr">
        <is>
          <t>L0198128</t>
        </is>
      </c>
      <c r="Y4073" t="inlineStr">
        <is>
          <t>2026-02-22</t>
        </is>
      </c>
      <c r="Z4073" t="inlineStr">
        <is>
          <t>home_use</t>
        </is>
      </c>
      <c r="AA4073" t="inlineStr">
        <is>
          <t>IMP00448</t>
        </is>
      </c>
      <c r="AB4073" t="inlineStr">
        <is>
          <t>T103130</t>
        </is>
      </c>
      <c r="AC4073" s="32" t="n">
        <v>80425737.17</v>
      </c>
      <c r="AD4073" s="32" t="n">
        <v>8042573.72</v>
      </c>
      <c r="AE4073" s="35">
        <f>(LEFT(Y4073,4)-Parameters!$B$23)*12+MID(Y4073,6,2)-Parameters!$B$24+1</f>
        <v/>
      </c>
    </row>
    <row r="4074">
      <c r="X4074" t="inlineStr">
        <is>
          <t>L0198423</t>
        </is>
      </c>
      <c r="Y4074" t="inlineStr">
        <is>
          <t>2026-02-23</t>
        </is>
      </c>
      <c r="Z4074" t="inlineStr">
        <is>
          <t>home_use</t>
        </is>
      </c>
      <c r="AA4074" t="inlineStr">
        <is>
          <t>IMP00448</t>
        </is>
      </c>
      <c r="AB4074" t="inlineStr">
        <is>
          <t>T103130</t>
        </is>
      </c>
      <c r="AC4074" s="32" t="n">
        <v>106407423</v>
      </c>
      <c r="AD4074" s="32" t="n">
        <v>10640742.3</v>
      </c>
      <c r="AE4074" s="35">
        <f>(LEFT(Y4074,4)-Parameters!$B$23)*12+MID(Y4074,6,2)-Parameters!$B$24+1</f>
        <v/>
      </c>
    </row>
    <row r="4075">
      <c r="X4075" t="inlineStr">
        <is>
          <t>L0199447</t>
        </is>
      </c>
      <c r="Y4075" t="inlineStr">
        <is>
          <t>2026-02-27</t>
        </is>
      </c>
      <c r="Z4075" t="inlineStr">
        <is>
          <t>home_use</t>
        </is>
      </c>
      <c r="AA4075" t="inlineStr">
        <is>
          <t>IMP00448</t>
        </is>
      </c>
      <c r="AB4075" t="inlineStr">
        <is>
          <t>T103130</t>
        </is>
      </c>
      <c r="AC4075" s="32" t="n">
        <v>67244112.98999999</v>
      </c>
      <c r="AD4075" s="32" t="n">
        <v>6724411.3</v>
      </c>
      <c r="AE4075" s="35">
        <f>(LEFT(Y4075,4)-Parameters!$B$23)*12+MID(Y4075,6,2)-Parameters!$B$24+1</f>
        <v/>
      </c>
    </row>
    <row r="4076">
      <c r="X4076" t="inlineStr">
        <is>
          <t>L0199448</t>
        </is>
      </c>
      <c r="Y4076" t="inlineStr">
        <is>
          <t>2026-02-27</t>
        </is>
      </c>
      <c r="Z4076" t="inlineStr">
        <is>
          <t>warehouse_out</t>
        </is>
      </c>
      <c r="AA4076" t="inlineStr">
        <is>
          <t>IMP00448</t>
        </is>
      </c>
      <c r="AB4076" t="inlineStr">
        <is>
          <t>T103130</t>
        </is>
      </c>
      <c r="AC4076" s="32" t="n">
        <v>50345188.15</v>
      </c>
      <c r="AD4076" s="32" t="n">
        <v>5034518.81</v>
      </c>
      <c r="AE4076" s="35">
        <f>(LEFT(Y4076,4)-Parameters!$B$23)*12+MID(Y4076,6,2)-Parameters!$B$24+1</f>
        <v/>
      </c>
    </row>
    <row r="4077">
      <c r="X4077" t="inlineStr">
        <is>
          <t>L0200757</t>
        </is>
      </c>
      <c r="Y4077" t="inlineStr">
        <is>
          <t>2026-03-04</t>
        </is>
      </c>
      <c r="Z4077" t="inlineStr">
        <is>
          <t>home_use</t>
        </is>
      </c>
      <c r="AA4077" t="inlineStr">
        <is>
          <t>IMP00448</t>
        </is>
      </c>
      <c r="AB4077" t="inlineStr">
        <is>
          <t>T103130</t>
        </is>
      </c>
      <c r="AC4077" s="32" t="n">
        <v>46815175.7</v>
      </c>
      <c r="AD4077" s="32" t="n">
        <v>4681517.57</v>
      </c>
      <c r="AE4077" s="35">
        <f>(LEFT(Y4077,4)-Parameters!$B$23)*12+MID(Y4077,6,2)-Parameters!$B$24+1</f>
        <v/>
      </c>
    </row>
    <row r="4078">
      <c r="X4078" t="inlineStr">
        <is>
          <t>L0201564</t>
        </is>
      </c>
      <c r="Y4078" t="inlineStr">
        <is>
          <t>2026-03-07</t>
        </is>
      </c>
      <c r="Z4078" t="inlineStr">
        <is>
          <t>home_use</t>
        </is>
      </c>
      <c r="AA4078" t="inlineStr">
        <is>
          <t>IMP00448</t>
        </is>
      </c>
      <c r="AB4078" t="inlineStr">
        <is>
          <t>T103130</t>
        </is>
      </c>
      <c r="AC4078" s="32" t="n">
        <v>141664591.36</v>
      </c>
      <c r="AD4078" s="32" t="n">
        <v>14166459.14</v>
      </c>
      <c r="AE4078" s="35">
        <f>(LEFT(Y4078,4)-Parameters!$B$23)*12+MID(Y4078,6,2)-Parameters!$B$24+1</f>
        <v/>
      </c>
    </row>
    <row r="4079">
      <c r="X4079" t="inlineStr">
        <is>
          <t>L0202640</t>
        </is>
      </c>
      <c r="Y4079" t="inlineStr">
        <is>
          <t>2026-03-11</t>
        </is>
      </c>
      <c r="Z4079" t="inlineStr">
        <is>
          <t>warehouse_out</t>
        </is>
      </c>
      <c r="AA4079" t="inlineStr">
        <is>
          <t>IMP00448</t>
        </is>
      </c>
      <c r="AB4079" t="inlineStr">
        <is>
          <t>T103130</t>
        </is>
      </c>
      <c r="AC4079" s="32" t="n">
        <v>36805657.08</v>
      </c>
      <c r="AD4079" s="32" t="n">
        <v>3680565.71</v>
      </c>
      <c r="AE4079" s="35">
        <f>(LEFT(Y4079,4)-Parameters!$B$23)*12+MID(Y4079,6,2)-Parameters!$B$24+1</f>
        <v/>
      </c>
    </row>
    <row r="4080">
      <c r="X4080" t="inlineStr">
        <is>
          <t>L0202924</t>
        </is>
      </c>
      <c r="Y4080" t="inlineStr">
        <is>
          <t>2026-03-12</t>
        </is>
      </c>
      <c r="Z4080" t="inlineStr">
        <is>
          <t>home_use</t>
        </is>
      </c>
      <c r="AA4080" t="inlineStr">
        <is>
          <t>IMP00448</t>
        </is>
      </c>
      <c r="AB4080" t="inlineStr">
        <is>
          <t>T103130</t>
        </is>
      </c>
      <c r="AC4080" s="32" t="n">
        <v>36167709.94</v>
      </c>
      <c r="AD4080" s="32" t="n">
        <v>3616770.99</v>
      </c>
      <c r="AE4080" s="35">
        <f>(LEFT(Y4080,4)-Parameters!$B$23)*12+MID(Y4080,6,2)-Parameters!$B$24+1</f>
        <v/>
      </c>
    </row>
    <row r="4081">
      <c r="X4081" t="inlineStr">
        <is>
          <t>L0204221</t>
        </is>
      </c>
      <c r="Y4081" t="inlineStr">
        <is>
          <t>2026-03-17</t>
        </is>
      </c>
      <c r="Z4081" t="inlineStr">
        <is>
          <t>home_use</t>
        </is>
      </c>
      <c r="AA4081" t="inlineStr">
        <is>
          <t>IMP00448</t>
        </is>
      </c>
      <c r="AB4081" t="inlineStr">
        <is>
          <t>T103130</t>
        </is>
      </c>
      <c r="AC4081" s="32" t="n">
        <v>15884123.99</v>
      </c>
      <c r="AD4081" s="32" t="n">
        <v>1588412.4</v>
      </c>
      <c r="AE4081" s="35">
        <f>(LEFT(Y4081,4)-Parameters!$B$23)*12+MID(Y4081,6,2)-Parameters!$B$24+1</f>
        <v/>
      </c>
    </row>
    <row r="4082">
      <c r="X4082" t="inlineStr">
        <is>
          <t>L0204713</t>
        </is>
      </c>
      <c r="Y4082" t="inlineStr">
        <is>
          <t>2026-03-19</t>
        </is>
      </c>
      <c r="Z4082" t="inlineStr">
        <is>
          <t>home_use</t>
        </is>
      </c>
      <c r="AA4082" t="inlineStr">
        <is>
          <t>IMP00448</t>
        </is>
      </c>
      <c r="AB4082" t="inlineStr">
        <is>
          <t>T103130</t>
        </is>
      </c>
      <c r="AC4082" s="32" t="n">
        <v>25638949.84</v>
      </c>
      <c r="AD4082" s="32" t="n">
        <v>2563894.98</v>
      </c>
      <c r="AE4082" s="35">
        <f>(LEFT(Y4082,4)-Parameters!$B$23)*12+MID(Y4082,6,2)-Parameters!$B$24+1</f>
        <v/>
      </c>
    </row>
    <row r="4083">
      <c r="X4083" t="inlineStr">
        <is>
          <t>L0206079</t>
        </is>
      </c>
      <c r="Y4083" t="inlineStr">
        <is>
          <t>2026-03-24</t>
        </is>
      </c>
      <c r="Z4083" t="inlineStr">
        <is>
          <t>home_use</t>
        </is>
      </c>
      <c r="AA4083" t="inlineStr">
        <is>
          <t>IMP00448</t>
        </is>
      </c>
      <c r="AB4083" t="inlineStr">
        <is>
          <t>T103130</t>
        </is>
      </c>
      <c r="AC4083" s="32" t="n">
        <v>58675412.84</v>
      </c>
      <c r="AD4083" s="32" t="n">
        <v>5867541.28</v>
      </c>
      <c r="AE4083" s="35">
        <f>(LEFT(Y4083,4)-Parameters!$B$23)*12+MID(Y4083,6,2)-Parameters!$B$24+1</f>
        <v/>
      </c>
    </row>
    <row r="4084">
      <c r="X4084" t="inlineStr">
        <is>
          <t>L0206371</t>
        </is>
      </c>
      <c r="Y4084" t="inlineStr">
        <is>
          <t>2026-03-25</t>
        </is>
      </c>
      <c r="Z4084" t="inlineStr">
        <is>
          <t>warehouse_out</t>
        </is>
      </c>
      <c r="AA4084" t="inlineStr">
        <is>
          <t>IMP00448</t>
        </is>
      </c>
      <c r="AB4084" t="inlineStr">
        <is>
          <t>T103130</t>
        </is>
      </c>
      <c r="AC4084" s="32" t="n">
        <v>30527108.07</v>
      </c>
      <c r="AD4084" s="32" t="n">
        <v>3052710.81</v>
      </c>
      <c r="AE4084" s="35">
        <f>(LEFT(Y4084,4)-Parameters!$B$23)*12+MID(Y4084,6,2)-Parameters!$B$24+1</f>
        <v/>
      </c>
    </row>
    <row r="4085">
      <c r="X4085" t="inlineStr">
        <is>
          <t>L0207510</t>
        </is>
      </c>
      <c r="Y4085" t="inlineStr">
        <is>
          <t>2026-04-01</t>
        </is>
      </c>
      <c r="Z4085" t="inlineStr">
        <is>
          <t>home_use</t>
        </is>
      </c>
      <c r="AA4085" t="inlineStr">
        <is>
          <t>IMP00448</t>
        </is>
      </c>
      <c r="AB4085" t="inlineStr">
        <is>
          <t>T103130</t>
        </is>
      </c>
      <c r="AC4085" s="32" t="n">
        <v>96158322.43000001</v>
      </c>
      <c r="AD4085" s="32" t="n">
        <v>9615832.24</v>
      </c>
      <c r="AE4085" s="35">
        <f>(LEFT(Y4085,4)-Parameters!$B$23)*12+MID(Y4085,6,2)-Parameters!$B$24+1</f>
        <v/>
      </c>
    </row>
    <row r="4086">
      <c r="X4086" t="inlineStr">
        <is>
          <t>L0207770</t>
        </is>
      </c>
      <c r="Y4086" t="inlineStr">
        <is>
          <t>2026-04-02</t>
        </is>
      </c>
      <c r="Z4086" t="inlineStr">
        <is>
          <t>home_use</t>
        </is>
      </c>
      <c r="AA4086" t="inlineStr">
        <is>
          <t>IMP00448</t>
        </is>
      </c>
      <c r="AB4086" t="inlineStr">
        <is>
          <t>T103130</t>
        </is>
      </c>
      <c r="AC4086" s="32" t="n">
        <v>165365705.82</v>
      </c>
      <c r="AD4086" s="32" t="n">
        <v>16536570.58</v>
      </c>
      <c r="AE4086" s="35">
        <f>(LEFT(Y4086,4)-Parameters!$B$23)*12+MID(Y4086,6,2)-Parameters!$B$24+1</f>
        <v/>
      </c>
    </row>
    <row r="4087">
      <c r="X4087" t="inlineStr">
        <is>
          <t>L0209449</t>
        </is>
      </c>
      <c r="Y4087" t="inlineStr">
        <is>
          <t>2026-04-08</t>
        </is>
      </c>
      <c r="Z4087" t="inlineStr">
        <is>
          <t>home_use</t>
        </is>
      </c>
      <c r="AA4087" t="inlineStr">
        <is>
          <t>IMP00448</t>
        </is>
      </c>
      <c r="AB4087" t="inlineStr">
        <is>
          <t>T103130</t>
        </is>
      </c>
      <c r="AC4087" s="32" t="n">
        <v>41154314.53</v>
      </c>
      <c r="AD4087" s="32" t="n">
        <v>4115431.45</v>
      </c>
      <c r="AE4087" s="35">
        <f>(LEFT(Y4087,4)-Parameters!$B$23)*12+MID(Y4087,6,2)-Parameters!$B$24+1</f>
        <v/>
      </c>
    </row>
    <row r="4088">
      <c r="X4088" t="inlineStr">
        <is>
          <t>L0211077</t>
        </is>
      </c>
      <c r="Y4088" t="inlineStr">
        <is>
          <t>2026-04-14</t>
        </is>
      </c>
      <c r="Z4088" t="inlineStr">
        <is>
          <t>home_use</t>
        </is>
      </c>
      <c r="AA4088" t="inlineStr">
        <is>
          <t>IMP00448</t>
        </is>
      </c>
      <c r="AB4088" t="inlineStr">
        <is>
          <t>T103130</t>
        </is>
      </c>
      <c r="AC4088" s="32" t="n">
        <v>120295864.81</v>
      </c>
      <c r="AD4088" s="32" t="n">
        <v>12029586.48</v>
      </c>
      <c r="AE4088" s="35">
        <f>(LEFT(Y4088,4)-Parameters!$B$23)*12+MID(Y4088,6,2)-Parameters!$B$24+1</f>
        <v/>
      </c>
    </row>
    <row r="4089">
      <c r="X4089" t="inlineStr">
        <is>
          <t>L0211633</t>
        </is>
      </c>
      <c r="Y4089" t="inlineStr">
        <is>
          <t>2026-04-16</t>
        </is>
      </c>
      <c r="Z4089" t="inlineStr">
        <is>
          <t>home_use</t>
        </is>
      </c>
      <c r="AA4089" t="inlineStr">
        <is>
          <t>IMP00448</t>
        </is>
      </c>
      <c r="AB4089" t="inlineStr">
        <is>
          <t>T103130</t>
        </is>
      </c>
      <c r="AC4089" s="32" t="n">
        <v>42778531.74</v>
      </c>
      <c r="AD4089" s="32" t="n">
        <v>4277853.17</v>
      </c>
      <c r="AE4089" s="35">
        <f>(LEFT(Y4089,4)-Parameters!$B$23)*12+MID(Y4089,6,2)-Parameters!$B$24+1</f>
        <v/>
      </c>
    </row>
    <row r="4090">
      <c r="X4090" t="inlineStr">
        <is>
          <t>L0211889</t>
        </is>
      </c>
      <c r="Y4090" t="inlineStr">
        <is>
          <t>2026-04-17</t>
        </is>
      </c>
      <c r="Z4090" t="inlineStr">
        <is>
          <t>home_use</t>
        </is>
      </c>
      <c r="AA4090" t="inlineStr">
        <is>
          <t>IMP00448</t>
        </is>
      </c>
      <c r="AB4090" t="inlineStr">
        <is>
          <t>T103130</t>
        </is>
      </c>
      <c r="AC4090" s="32" t="n">
        <v>139450680.32</v>
      </c>
      <c r="AD4090" s="32" t="n">
        <v>13945068.03</v>
      </c>
      <c r="AE4090" s="35">
        <f>(LEFT(Y4090,4)-Parameters!$B$23)*12+MID(Y4090,6,2)-Parameters!$B$24+1</f>
        <v/>
      </c>
    </row>
    <row r="4091">
      <c r="X4091" t="inlineStr">
        <is>
          <t>L0213538</t>
        </is>
      </c>
      <c r="Y4091" t="inlineStr">
        <is>
          <t>2026-04-23</t>
        </is>
      </c>
      <c r="Z4091" t="inlineStr">
        <is>
          <t>home_use</t>
        </is>
      </c>
      <c r="AA4091" t="inlineStr">
        <is>
          <t>IMP00448</t>
        </is>
      </c>
      <c r="AB4091" t="inlineStr">
        <is>
          <t>T103130</t>
        </is>
      </c>
      <c r="AC4091" s="32" t="n">
        <v>42440653.06</v>
      </c>
      <c r="AD4091" s="32" t="n">
        <v>4244065.31</v>
      </c>
      <c r="AE4091" s="35">
        <f>(LEFT(Y4091,4)-Parameters!$B$23)*12+MID(Y4091,6,2)-Parameters!$B$24+1</f>
        <v/>
      </c>
    </row>
    <row r="4092">
      <c r="X4092" t="inlineStr">
        <is>
          <t>L0214070</t>
        </is>
      </c>
      <c r="Y4092" t="inlineStr">
        <is>
          <t>2026-04-25</t>
        </is>
      </c>
      <c r="Z4092" t="inlineStr">
        <is>
          <t>warehouse_out</t>
        </is>
      </c>
      <c r="AA4092" t="inlineStr">
        <is>
          <t>IMP00448</t>
        </is>
      </c>
      <c r="AB4092" t="inlineStr">
        <is>
          <t>T103130</t>
        </is>
      </c>
      <c r="AC4092" s="32" t="n">
        <v>47364468.44</v>
      </c>
      <c r="AD4092" s="32" t="n">
        <v>4736446.84</v>
      </c>
      <c r="AE4092" s="35">
        <f>(LEFT(Y4092,4)-Parameters!$B$23)*12+MID(Y4092,6,2)-Parameters!$B$24+1</f>
        <v/>
      </c>
    </row>
    <row r="4093">
      <c r="X4093" t="inlineStr">
        <is>
          <t>L0214625</t>
        </is>
      </c>
      <c r="Y4093" t="inlineStr">
        <is>
          <t>2026-04-27</t>
        </is>
      </c>
      <c r="Z4093" t="inlineStr">
        <is>
          <t>home_use</t>
        </is>
      </c>
      <c r="AA4093" t="inlineStr">
        <is>
          <t>IMP00448</t>
        </is>
      </c>
      <c r="AB4093" t="inlineStr">
        <is>
          <t>T103130</t>
        </is>
      </c>
      <c r="AC4093" s="32" t="n">
        <v>87413828.56</v>
      </c>
      <c r="AD4093" s="32" t="n">
        <v>8741382.859999999</v>
      </c>
      <c r="AE4093" s="35">
        <f>(LEFT(Y4093,4)-Parameters!$B$23)*12+MID(Y4093,6,2)-Parameters!$B$24+1</f>
        <v/>
      </c>
    </row>
    <row r="4094">
      <c r="X4094" t="inlineStr">
        <is>
          <t>L0214901</t>
        </is>
      </c>
      <c r="Y4094" t="inlineStr">
        <is>
          <t>2026-04-28</t>
        </is>
      </c>
      <c r="Z4094" t="inlineStr">
        <is>
          <t>home_use</t>
        </is>
      </c>
      <c r="AA4094" t="inlineStr">
        <is>
          <t>IMP00448</t>
        </is>
      </c>
      <c r="AB4094" t="inlineStr">
        <is>
          <t>T103130</t>
        </is>
      </c>
      <c r="AC4094" s="32" t="n">
        <v>84222381.81999999</v>
      </c>
      <c r="AD4094" s="32" t="n">
        <v>8422238.18</v>
      </c>
      <c r="AE4094" s="35">
        <f>(LEFT(Y4094,4)-Parameters!$B$23)*12+MID(Y4094,6,2)-Parameters!$B$24+1</f>
        <v/>
      </c>
    </row>
    <row r="4095">
      <c r="X4095" t="inlineStr">
        <is>
          <t>L0216274</t>
        </is>
      </c>
      <c r="Y4095" t="inlineStr">
        <is>
          <t>2026-05-05</t>
        </is>
      </c>
      <c r="Z4095" t="inlineStr">
        <is>
          <t>home_use</t>
        </is>
      </c>
      <c r="AA4095" t="inlineStr">
        <is>
          <t>IMP00448</t>
        </is>
      </c>
      <c r="AB4095" t="inlineStr">
        <is>
          <t>T103130</t>
        </is>
      </c>
      <c r="AC4095" s="32" t="n">
        <v>33671634.57</v>
      </c>
      <c r="AD4095" s="32" t="n">
        <v>3367163.46</v>
      </c>
      <c r="AE4095" s="35">
        <f>(LEFT(Y4095,4)-Parameters!$B$23)*12+MID(Y4095,6,2)-Parameters!$B$24+1</f>
        <v/>
      </c>
    </row>
    <row r="4096">
      <c r="X4096" t="inlineStr">
        <is>
          <t>L0216275</t>
        </is>
      </c>
      <c r="Y4096" t="inlineStr">
        <is>
          <t>2026-05-05</t>
        </is>
      </c>
      <c r="Z4096" t="inlineStr">
        <is>
          <t>home_use</t>
        </is>
      </c>
      <c r="AA4096" t="inlineStr">
        <is>
          <t>IMP00448</t>
        </is>
      </c>
      <c r="AB4096" t="inlineStr">
        <is>
          <t>T103130</t>
        </is>
      </c>
      <c r="AC4096" s="32" t="n">
        <v>37309399.61</v>
      </c>
      <c r="AD4096" s="32" t="n">
        <v>3730939.96</v>
      </c>
      <c r="AE4096" s="35">
        <f>(LEFT(Y4096,4)-Parameters!$B$23)*12+MID(Y4096,6,2)-Parameters!$B$24+1</f>
        <v/>
      </c>
    </row>
    <row r="4097">
      <c r="X4097" t="inlineStr">
        <is>
          <t>L0216836</t>
        </is>
      </c>
      <c r="Y4097" t="inlineStr">
        <is>
          <t>2026-05-07</t>
        </is>
      </c>
      <c r="Z4097" t="inlineStr">
        <is>
          <t>home_use</t>
        </is>
      </c>
      <c r="AA4097" t="inlineStr">
        <is>
          <t>IMP00448</t>
        </is>
      </c>
      <c r="AB4097" t="inlineStr">
        <is>
          <t>T103130</t>
        </is>
      </c>
      <c r="AC4097" s="32" t="n">
        <v>40063542.7</v>
      </c>
      <c r="AD4097" s="32" t="n">
        <v>4006354.27</v>
      </c>
      <c r="AE4097" s="35">
        <f>(LEFT(Y4097,4)-Parameters!$B$23)*12+MID(Y4097,6,2)-Parameters!$B$24+1</f>
        <v/>
      </c>
    </row>
    <row r="4098">
      <c r="X4098" t="inlineStr">
        <is>
          <t>L0217091</t>
        </is>
      </c>
      <c r="Y4098" t="inlineStr">
        <is>
          <t>2026-05-08</t>
        </is>
      </c>
      <c r="Z4098" t="inlineStr">
        <is>
          <t>home_use</t>
        </is>
      </c>
      <c r="AA4098" t="inlineStr">
        <is>
          <t>IMP00448</t>
        </is>
      </c>
      <c r="AB4098" t="inlineStr">
        <is>
          <t>T103130</t>
        </is>
      </c>
      <c r="AC4098" s="32" t="n">
        <v>47307485.82</v>
      </c>
      <c r="AD4098" s="32" t="n">
        <v>4730748.58</v>
      </c>
      <c r="AE4098" s="35">
        <f>(LEFT(Y4098,4)-Parameters!$B$23)*12+MID(Y4098,6,2)-Parameters!$B$24+1</f>
        <v/>
      </c>
    </row>
    <row r="4099">
      <c r="X4099" t="inlineStr">
        <is>
          <t>L0217945</t>
        </is>
      </c>
      <c r="Y4099" t="inlineStr">
        <is>
          <t>2026-05-11</t>
        </is>
      </c>
      <c r="Z4099" t="inlineStr">
        <is>
          <t>home_use</t>
        </is>
      </c>
      <c r="AA4099" t="inlineStr">
        <is>
          <t>IMP00448</t>
        </is>
      </c>
      <c r="AB4099" t="inlineStr">
        <is>
          <t>T103130</t>
        </is>
      </c>
      <c r="AC4099" s="32" t="n">
        <v>26564826.84</v>
      </c>
      <c r="AD4099" s="32" t="n">
        <v>2656482.68</v>
      </c>
      <c r="AE4099" s="35">
        <f>(LEFT(Y4099,4)-Parameters!$B$23)*12+MID(Y4099,6,2)-Parameters!$B$24+1</f>
        <v/>
      </c>
    </row>
    <row r="4100">
      <c r="X4100" t="inlineStr">
        <is>
          <t>L0217946</t>
        </is>
      </c>
      <c r="Y4100" t="inlineStr">
        <is>
          <t>2026-05-11</t>
        </is>
      </c>
      <c r="Z4100" t="inlineStr">
        <is>
          <t>home_use</t>
        </is>
      </c>
      <c r="AA4100" t="inlineStr">
        <is>
          <t>IMP00448</t>
        </is>
      </c>
      <c r="AB4100" t="inlineStr">
        <is>
          <t>T103130</t>
        </is>
      </c>
      <c r="AC4100" s="32" t="n">
        <v>37472497.62</v>
      </c>
      <c r="AD4100" s="32" t="n">
        <v>3747249.76</v>
      </c>
      <c r="AE4100" s="35">
        <f>(LEFT(Y4100,4)-Parameters!$B$23)*12+MID(Y4100,6,2)-Parameters!$B$24+1</f>
        <v/>
      </c>
    </row>
    <row r="4101">
      <c r="X4101" t="inlineStr">
        <is>
          <t>L0217947</t>
        </is>
      </c>
      <c r="Y4101" t="inlineStr">
        <is>
          <t>2026-05-11</t>
        </is>
      </c>
      <c r="Z4101" t="inlineStr">
        <is>
          <t>home_use</t>
        </is>
      </c>
      <c r="AA4101" t="inlineStr">
        <is>
          <t>IMP00448</t>
        </is>
      </c>
      <c r="AB4101" t="inlineStr">
        <is>
          <t>T103130</t>
        </is>
      </c>
      <c r="AC4101" s="32" t="n">
        <v>95390752.59999999</v>
      </c>
      <c r="AD4101" s="32" t="n">
        <v>9539075.26</v>
      </c>
      <c r="AE4101" s="35">
        <f>(LEFT(Y4101,4)-Parameters!$B$23)*12+MID(Y4101,6,2)-Parameters!$B$24+1</f>
        <v/>
      </c>
    </row>
    <row r="4102">
      <c r="X4102" t="inlineStr">
        <is>
          <t>L0218215</t>
        </is>
      </c>
      <c r="Y4102" t="inlineStr">
        <is>
          <t>2026-05-12</t>
        </is>
      </c>
      <c r="Z4102" t="inlineStr">
        <is>
          <t>home_use</t>
        </is>
      </c>
      <c r="AA4102" t="inlineStr">
        <is>
          <t>IMP00448</t>
        </is>
      </c>
      <c r="AB4102" t="inlineStr">
        <is>
          <t>T103130</t>
        </is>
      </c>
      <c r="AC4102" s="32" t="n">
        <v>78294023.27</v>
      </c>
      <c r="AD4102" s="32" t="n">
        <v>7829402.33</v>
      </c>
      <c r="AE4102" s="35">
        <f>(LEFT(Y4102,4)-Parameters!$B$23)*12+MID(Y4102,6,2)-Parameters!$B$24+1</f>
        <v/>
      </c>
    </row>
    <row r="4103">
      <c r="X4103" t="inlineStr">
        <is>
          <t>L0218470</t>
        </is>
      </c>
      <c r="Y4103" t="inlineStr">
        <is>
          <t>2026-05-13</t>
        </is>
      </c>
      <c r="Z4103" t="inlineStr">
        <is>
          <t>home_use</t>
        </is>
      </c>
      <c r="AA4103" t="inlineStr">
        <is>
          <t>IMP00448</t>
        </is>
      </c>
      <c r="AB4103" t="inlineStr">
        <is>
          <t>T103130</t>
        </is>
      </c>
      <c r="AC4103" s="32" t="n">
        <v>249885269.81</v>
      </c>
      <c r="AD4103" s="32" t="n">
        <v>24988526.98</v>
      </c>
      <c r="AE4103" s="35">
        <f>(LEFT(Y4103,4)-Parameters!$B$23)*12+MID(Y4103,6,2)-Parameters!$B$24+1</f>
        <v/>
      </c>
    </row>
    <row r="4104">
      <c r="X4104" t="inlineStr">
        <is>
          <t>L0218740</t>
        </is>
      </c>
      <c r="Y4104" t="inlineStr">
        <is>
          <t>2026-05-14</t>
        </is>
      </c>
      <c r="Z4104" t="inlineStr">
        <is>
          <t>home_use</t>
        </is>
      </c>
      <c r="AA4104" t="inlineStr">
        <is>
          <t>IMP00448</t>
        </is>
      </c>
      <c r="AB4104" t="inlineStr">
        <is>
          <t>T103130</t>
        </is>
      </c>
      <c r="AC4104" s="32" t="n">
        <v>128224096.99</v>
      </c>
      <c r="AD4104" s="32" t="n">
        <v>12822409.7</v>
      </c>
      <c r="AE4104" s="35">
        <f>(LEFT(Y4104,4)-Parameters!$B$23)*12+MID(Y4104,6,2)-Parameters!$B$24+1</f>
        <v/>
      </c>
    </row>
    <row r="4105">
      <c r="X4105" t="inlineStr">
        <is>
          <t>L0218742</t>
        </is>
      </c>
      <c r="Y4105" t="inlineStr">
        <is>
          <t>2026-05-14</t>
        </is>
      </c>
      <c r="Z4105" t="inlineStr">
        <is>
          <t>home_use</t>
        </is>
      </c>
      <c r="AA4105" t="inlineStr">
        <is>
          <t>IMP00448</t>
        </is>
      </c>
      <c r="AB4105" t="inlineStr">
        <is>
          <t>T103130</t>
        </is>
      </c>
      <c r="AC4105" s="32" t="n">
        <v>145458827.45</v>
      </c>
      <c r="AD4105" s="32" t="n">
        <v>14545882.74</v>
      </c>
      <c r="AE4105" s="35">
        <f>(LEFT(Y4105,4)-Parameters!$B$23)*12+MID(Y4105,6,2)-Parameters!$B$24+1</f>
        <v/>
      </c>
    </row>
    <row r="4106">
      <c r="X4106" t="inlineStr">
        <is>
          <t>L0219299</t>
        </is>
      </c>
      <c r="Y4106" t="inlineStr">
        <is>
          <t>2026-05-16</t>
        </is>
      </c>
      <c r="Z4106" t="inlineStr">
        <is>
          <t>home_use</t>
        </is>
      </c>
      <c r="AA4106" t="inlineStr">
        <is>
          <t>IMP00448</t>
        </is>
      </c>
      <c r="AB4106" t="inlineStr">
        <is>
          <t>T103130</t>
        </is>
      </c>
      <c r="AC4106" s="32" t="n">
        <v>83549783.18000001</v>
      </c>
      <c r="AD4106" s="32" t="n">
        <v>8354978.32</v>
      </c>
      <c r="AE4106" s="35">
        <f>(LEFT(Y4106,4)-Parameters!$B$23)*12+MID(Y4106,6,2)-Parameters!$B$24+1</f>
        <v/>
      </c>
    </row>
    <row r="4107">
      <c r="X4107" t="inlineStr">
        <is>
          <t>L0219539</t>
        </is>
      </c>
      <c r="Y4107" t="inlineStr">
        <is>
          <t>2026-05-17</t>
        </is>
      </c>
      <c r="Z4107" t="inlineStr">
        <is>
          <t>home_use</t>
        </is>
      </c>
      <c r="AA4107" t="inlineStr">
        <is>
          <t>IMP00448</t>
        </is>
      </c>
      <c r="AB4107" t="inlineStr">
        <is>
          <t>T103130</t>
        </is>
      </c>
      <c r="AC4107" s="32" t="n">
        <v>129457964.03</v>
      </c>
      <c r="AD4107" s="32" t="n">
        <v>12945796.4</v>
      </c>
      <c r="AE4107" s="35">
        <f>(LEFT(Y4107,4)-Parameters!$B$23)*12+MID(Y4107,6,2)-Parameters!$B$24+1</f>
        <v/>
      </c>
    </row>
    <row r="4108">
      <c r="X4108" t="inlineStr">
        <is>
          <t>L0220088</t>
        </is>
      </c>
      <c r="Y4108" t="inlineStr">
        <is>
          <t>2026-05-19</t>
        </is>
      </c>
      <c r="Z4108" t="inlineStr">
        <is>
          <t>home_use</t>
        </is>
      </c>
      <c r="AA4108" t="inlineStr">
        <is>
          <t>IMP00448</t>
        </is>
      </c>
      <c r="AB4108" t="inlineStr">
        <is>
          <t>T103130</t>
        </is>
      </c>
      <c r="AC4108" s="32" t="n">
        <v>23883390.64</v>
      </c>
      <c r="AD4108" s="32" t="n">
        <v>2388339.06</v>
      </c>
      <c r="AE4108" s="35">
        <f>(LEFT(Y4108,4)-Parameters!$B$23)*12+MID(Y4108,6,2)-Parameters!$B$24+1</f>
        <v/>
      </c>
    </row>
    <row r="4109">
      <c r="X4109" t="inlineStr">
        <is>
          <t>L0221703</t>
        </is>
      </c>
      <c r="Y4109" t="inlineStr">
        <is>
          <t>2026-05-25</t>
        </is>
      </c>
      <c r="Z4109" t="inlineStr">
        <is>
          <t>home_use</t>
        </is>
      </c>
      <c r="AA4109" t="inlineStr">
        <is>
          <t>IMP00448</t>
        </is>
      </c>
      <c r="AB4109" t="inlineStr">
        <is>
          <t>T103130</t>
        </is>
      </c>
      <c r="AC4109" s="32" t="n">
        <v>43545633.2</v>
      </c>
      <c r="AD4109" s="32" t="n">
        <v>4354563.32</v>
      </c>
      <c r="AE4109" s="35">
        <f>(LEFT(Y4109,4)-Parameters!$B$23)*12+MID(Y4109,6,2)-Parameters!$B$24+1</f>
        <v/>
      </c>
    </row>
    <row r="4110">
      <c r="X4110" t="inlineStr">
        <is>
          <t>L0221982</t>
        </is>
      </c>
      <c r="Y4110" t="inlineStr">
        <is>
          <t>2026-05-26</t>
        </is>
      </c>
      <c r="Z4110" t="inlineStr">
        <is>
          <t>home_use</t>
        </is>
      </c>
      <c r="AA4110" t="inlineStr">
        <is>
          <t>IMP00448</t>
        </is>
      </c>
      <c r="AB4110" t="inlineStr">
        <is>
          <t>T103130</t>
        </is>
      </c>
      <c r="AC4110" s="32" t="n">
        <v>81294803.81</v>
      </c>
      <c r="AD4110" s="32" t="n">
        <v>8129480.38</v>
      </c>
      <c r="AE4110" s="35">
        <f>(LEFT(Y4110,4)-Parameters!$B$23)*12+MID(Y4110,6,2)-Parameters!$B$24+1</f>
        <v/>
      </c>
    </row>
    <row r="4111">
      <c r="X4111" t="inlineStr">
        <is>
          <t>L0222516</t>
        </is>
      </c>
      <c r="Y4111" t="inlineStr">
        <is>
          <t>2026-05-28</t>
        </is>
      </c>
      <c r="Z4111" t="inlineStr">
        <is>
          <t>home_use</t>
        </is>
      </c>
      <c r="AA4111" t="inlineStr">
        <is>
          <t>IMP00448</t>
        </is>
      </c>
      <c r="AB4111" t="inlineStr">
        <is>
          <t>T103130</t>
        </is>
      </c>
      <c r="AC4111" s="32" t="n">
        <v>50345119.6</v>
      </c>
      <c r="AD4111" s="32" t="n">
        <v>5034511.96</v>
      </c>
      <c r="AE4111" s="35">
        <f>(LEFT(Y4111,4)-Parameters!$B$23)*12+MID(Y4111,6,2)-Parameters!$B$24+1</f>
        <v/>
      </c>
    </row>
    <row r="4112">
      <c r="X4112" t="inlineStr">
        <is>
          <t>L0223286</t>
        </is>
      </c>
      <c r="Y4112" t="inlineStr">
        <is>
          <t>2026-06-03</t>
        </is>
      </c>
      <c r="Z4112" t="inlineStr">
        <is>
          <t>home_use</t>
        </is>
      </c>
      <c r="AA4112" t="inlineStr">
        <is>
          <t>IMP00448</t>
        </is>
      </c>
      <c r="AB4112" t="inlineStr">
        <is>
          <t>T103130</t>
        </is>
      </c>
      <c r="AC4112" s="32" t="n">
        <v>10403507.73</v>
      </c>
      <c r="AD4112" s="32" t="n">
        <v>1040350.77</v>
      </c>
      <c r="AE4112" s="35">
        <f>(LEFT(Y4112,4)-Parameters!$B$23)*12+MID(Y4112,6,2)-Parameters!$B$24+1</f>
        <v/>
      </c>
    </row>
    <row r="4113">
      <c r="X4113" t="inlineStr">
        <is>
          <t>L0224642</t>
        </is>
      </c>
      <c r="Y4113" t="inlineStr">
        <is>
          <t>2026-06-08</t>
        </is>
      </c>
      <c r="Z4113" t="inlineStr">
        <is>
          <t>home_use</t>
        </is>
      </c>
      <c r="AA4113" t="inlineStr">
        <is>
          <t>IMP00448</t>
        </is>
      </c>
      <c r="AB4113" t="inlineStr">
        <is>
          <t>T103130</t>
        </is>
      </c>
      <c r="AC4113" s="32" t="n">
        <v>162937145.68</v>
      </c>
      <c r="AD4113" s="32" t="n">
        <v>16293714.57</v>
      </c>
      <c r="AE4113" s="35">
        <f>(LEFT(Y4113,4)-Parameters!$B$23)*12+MID(Y4113,6,2)-Parameters!$B$24+1</f>
        <v/>
      </c>
    </row>
    <row r="4114">
      <c r="X4114" t="inlineStr">
        <is>
          <t>L0224643</t>
        </is>
      </c>
      <c r="Y4114" t="inlineStr">
        <is>
          <t>2026-06-08</t>
        </is>
      </c>
      <c r="Z4114" t="inlineStr">
        <is>
          <t>home_use</t>
        </is>
      </c>
      <c r="AA4114" t="inlineStr">
        <is>
          <t>IMP00448</t>
        </is>
      </c>
      <c r="AB4114" t="inlineStr">
        <is>
          <t>T103130</t>
        </is>
      </c>
      <c r="AC4114" s="32" t="n">
        <v>19300188.74</v>
      </c>
      <c r="AD4114" s="32" t="n">
        <v>1930018.87</v>
      </c>
      <c r="AE4114" s="35">
        <f>(LEFT(Y4114,4)-Parameters!$B$23)*12+MID(Y4114,6,2)-Parameters!$B$24+1</f>
        <v/>
      </c>
    </row>
    <row r="4115">
      <c r="X4115" t="inlineStr">
        <is>
          <t>L0225169</t>
        </is>
      </c>
      <c r="Y4115" t="inlineStr">
        <is>
          <t>2026-06-10</t>
        </is>
      </c>
      <c r="Z4115" t="inlineStr">
        <is>
          <t>home_use</t>
        </is>
      </c>
      <c r="AA4115" t="inlineStr">
        <is>
          <t>IMP00448</t>
        </is>
      </c>
      <c r="AB4115" t="inlineStr">
        <is>
          <t>T103130</t>
        </is>
      </c>
      <c r="AC4115" s="32" t="n">
        <v>61356496.66</v>
      </c>
      <c r="AD4115" s="32" t="n">
        <v>6135649.67</v>
      </c>
      <c r="AE4115" s="35">
        <f>(LEFT(Y4115,4)-Parameters!$B$23)*12+MID(Y4115,6,2)-Parameters!$B$24+1</f>
        <v/>
      </c>
    </row>
    <row r="4116">
      <c r="X4116" t="inlineStr">
        <is>
          <t>L0225961</t>
        </is>
      </c>
      <c r="Y4116" t="inlineStr">
        <is>
          <t>2026-06-13</t>
        </is>
      </c>
      <c r="Z4116" t="inlineStr">
        <is>
          <t>home_use</t>
        </is>
      </c>
      <c r="AA4116" t="inlineStr">
        <is>
          <t>IMP00448</t>
        </is>
      </c>
      <c r="AB4116" t="inlineStr">
        <is>
          <t>T103130</t>
        </is>
      </c>
      <c r="AC4116" s="32" t="n">
        <v>43542869.88</v>
      </c>
      <c r="AD4116" s="32" t="n">
        <v>4354286.99</v>
      </c>
      <c r="AE4116" s="35">
        <f>(LEFT(Y4116,4)-Parameters!$B$23)*12+MID(Y4116,6,2)-Parameters!$B$24+1</f>
        <v/>
      </c>
    </row>
    <row r="4117">
      <c r="X4117" t="inlineStr">
        <is>
          <t>L0225962</t>
        </is>
      </c>
      <c r="Y4117" t="inlineStr">
        <is>
          <t>2026-06-13</t>
        </is>
      </c>
      <c r="Z4117" t="inlineStr">
        <is>
          <t>home_use</t>
        </is>
      </c>
      <c r="AA4117" t="inlineStr">
        <is>
          <t>IMP00448</t>
        </is>
      </c>
      <c r="AB4117" t="inlineStr">
        <is>
          <t>T103130</t>
        </is>
      </c>
      <c r="AC4117" s="32" t="n">
        <v>28653614.39</v>
      </c>
      <c r="AD4117" s="32" t="n">
        <v>2865361.44</v>
      </c>
      <c r="AE4117" s="35">
        <f>(LEFT(Y4117,4)-Parameters!$B$23)*12+MID(Y4117,6,2)-Parameters!$B$24+1</f>
        <v/>
      </c>
    </row>
    <row r="4118">
      <c r="X4118" t="inlineStr">
        <is>
          <t>L0226989</t>
        </is>
      </c>
      <c r="Y4118" t="inlineStr">
        <is>
          <t>2026-06-17</t>
        </is>
      </c>
      <c r="Z4118" t="inlineStr">
        <is>
          <t>home_use</t>
        </is>
      </c>
      <c r="AA4118" t="inlineStr">
        <is>
          <t>IMP00448</t>
        </is>
      </c>
      <c r="AB4118" t="inlineStr">
        <is>
          <t>T103130</t>
        </is>
      </c>
      <c r="AC4118" s="32" t="n">
        <v>54658407.68</v>
      </c>
      <c r="AD4118" s="32" t="n">
        <v>5465840.77</v>
      </c>
      <c r="AE4118" s="35">
        <f>(LEFT(Y4118,4)-Parameters!$B$23)*12+MID(Y4118,6,2)-Parameters!$B$24+1</f>
        <v/>
      </c>
    </row>
    <row r="4119">
      <c r="X4119" t="inlineStr">
        <is>
          <t>L0227503</t>
        </is>
      </c>
      <c r="Y4119" t="inlineStr">
        <is>
          <t>2026-06-19</t>
        </is>
      </c>
      <c r="Z4119" t="inlineStr">
        <is>
          <t>home_use</t>
        </is>
      </c>
      <c r="AA4119" t="inlineStr">
        <is>
          <t>IMP00448</t>
        </is>
      </c>
      <c r="AB4119" t="inlineStr">
        <is>
          <t>T103130</t>
        </is>
      </c>
      <c r="AC4119" s="32" t="n">
        <v>21126925.63</v>
      </c>
      <c r="AD4119" s="32" t="n">
        <v>2112692.56</v>
      </c>
      <c r="AE4119" s="35">
        <f>(LEFT(Y4119,4)-Parameters!$B$23)*12+MID(Y4119,6,2)-Parameters!$B$24+1</f>
        <v/>
      </c>
    </row>
    <row r="4120">
      <c r="X4120" t="inlineStr">
        <is>
          <t>L0228346</t>
        </is>
      </c>
      <c r="Y4120" t="inlineStr">
        <is>
          <t>2026-06-22</t>
        </is>
      </c>
      <c r="Z4120" t="inlineStr">
        <is>
          <t>home_use</t>
        </is>
      </c>
      <c r="AA4120" t="inlineStr">
        <is>
          <t>IMP00448</t>
        </is>
      </c>
      <c r="AB4120" t="inlineStr">
        <is>
          <t>T103130</t>
        </is>
      </c>
      <c r="AC4120" s="32" t="n">
        <v>51402448.83</v>
      </c>
      <c r="AD4120" s="32" t="n">
        <v>5140244.88</v>
      </c>
      <c r="AE4120" s="35">
        <f>(LEFT(Y4120,4)-Parameters!$B$23)*12+MID(Y4120,6,2)-Parameters!$B$24+1</f>
        <v/>
      </c>
    </row>
    <row r="4121">
      <c r="X4121" t="inlineStr">
        <is>
          <t>L0228853</t>
        </is>
      </c>
      <c r="Y4121" t="inlineStr">
        <is>
          <t>2026-06-24</t>
        </is>
      </c>
      <c r="Z4121" t="inlineStr">
        <is>
          <t>home_use</t>
        </is>
      </c>
      <c r="AA4121" t="inlineStr">
        <is>
          <t>IMP00448</t>
        </is>
      </c>
      <c r="AB4121" t="inlineStr">
        <is>
          <t>T103130</t>
        </is>
      </c>
      <c r="AC4121" s="32" t="n">
        <v>93867766.39</v>
      </c>
      <c r="AD4121" s="32" t="n">
        <v>9386776.640000001</v>
      </c>
      <c r="AE4121" s="35">
        <f>(LEFT(Y4121,4)-Parameters!$B$23)*12+MID(Y4121,6,2)-Parameters!$B$24+1</f>
        <v/>
      </c>
    </row>
    <row r="4122">
      <c r="X4122" t="inlineStr">
        <is>
          <t>L0229381</t>
        </is>
      </c>
      <c r="Y4122" t="inlineStr">
        <is>
          <t>2026-06-26</t>
        </is>
      </c>
      <c r="Z4122" t="inlineStr">
        <is>
          <t>home_use</t>
        </is>
      </c>
      <c r="AA4122" t="inlineStr">
        <is>
          <t>IMP00448</t>
        </is>
      </c>
      <c r="AB4122" t="inlineStr">
        <is>
          <t>T103130</t>
        </is>
      </c>
      <c r="AC4122" s="32" t="n">
        <v>69142997.73</v>
      </c>
      <c r="AD4122" s="32" t="n">
        <v>6914299.77</v>
      </c>
      <c r="AE4122" s="35">
        <f>(LEFT(Y4122,4)-Parameters!$B$23)*12+MID(Y4122,6,2)-Parameters!$B$24+1</f>
        <v/>
      </c>
    </row>
    <row r="4123">
      <c r="X4123" t="inlineStr">
        <is>
          <t>L0231142</t>
        </is>
      </c>
      <c r="Y4123" t="inlineStr">
        <is>
          <t>2026-07-05</t>
        </is>
      </c>
      <c r="Z4123" t="inlineStr">
        <is>
          <t>home_use</t>
        </is>
      </c>
      <c r="AA4123" t="inlineStr">
        <is>
          <t>IMP00448</t>
        </is>
      </c>
      <c r="AB4123" t="inlineStr">
        <is>
          <t>T103130</t>
        </is>
      </c>
      <c r="AC4123" s="32" t="n">
        <v>35651999.88</v>
      </c>
      <c r="AD4123" s="32" t="n">
        <v>3565199.99</v>
      </c>
      <c r="AE4123" s="35">
        <f>(LEFT(Y4123,4)-Parameters!$B$23)*12+MID(Y4123,6,2)-Parameters!$B$24+1</f>
        <v/>
      </c>
    </row>
    <row r="4124">
      <c r="X4124" t="inlineStr">
        <is>
          <t>L0231872</t>
        </is>
      </c>
      <c r="Y4124" t="inlineStr">
        <is>
          <t>2026-07-08</t>
        </is>
      </c>
      <c r="Z4124" t="inlineStr">
        <is>
          <t>home_use</t>
        </is>
      </c>
      <c r="AA4124" t="inlineStr">
        <is>
          <t>IMP00448</t>
        </is>
      </c>
      <c r="AB4124" t="inlineStr">
        <is>
          <t>T103130</t>
        </is>
      </c>
      <c r="AC4124" s="32" t="n">
        <v>51604513.55</v>
      </c>
      <c r="AD4124" s="32" t="n">
        <v>5160451.35</v>
      </c>
      <c r="AE4124" s="35">
        <f>(LEFT(Y4124,4)-Parameters!$B$23)*12+MID(Y4124,6,2)-Parameters!$B$24+1</f>
        <v/>
      </c>
    </row>
    <row r="4125">
      <c r="X4125" t="inlineStr">
        <is>
          <t>L0232397</t>
        </is>
      </c>
      <c r="Y4125" t="inlineStr">
        <is>
          <t>2026-07-10</t>
        </is>
      </c>
      <c r="Z4125" t="inlineStr">
        <is>
          <t>home_use</t>
        </is>
      </c>
      <c r="AA4125" t="inlineStr">
        <is>
          <t>IMP00448</t>
        </is>
      </c>
      <c r="AB4125" t="inlineStr">
        <is>
          <t>T103130</t>
        </is>
      </c>
      <c r="AC4125" s="32" t="n">
        <v>44531805.63</v>
      </c>
      <c r="AD4125" s="32" t="n">
        <v>4453180.56</v>
      </c>
      <c r="AE4125" s="35">
        <f>(LEFT(Y4125,4)-Parameters!$B$23)*12+MID(Y4125,6,2)-Parameters!$B$24+1</f>
        <v/>
      </c>
    </row>
    <row r="4126">
      <c r="X4126" t="inlineStr">
        <is>
          <t>L0233650</t>
        </is>
      </c>
      <c r="Y4126" t="inlineStr">
        <is>
          <t>2026-07-15</t>
        </is>
      </c>
      <c r="Z4126" t="inlineStr">
        <is>
          <t>home_use</t>
        </is>
      </c>
      <c r="AA4126" t="inlineStr">
        <is>
          <t>IMP00448</t>
        </is>
      </c>
      <c r="AB4126" t="inlineStr">
        <is>
          <t>T103130</t>
        </is>
      </c>
      <c r="AC4126" s="32" t="n">
        <v>303060526.13</v>
      </c>
      <c r="AD4126" s="32" t="n">
        <v>30306052.61</v>
      </c>
      <c r="AE4126" s="35">
        <f>(LEFT(Y4126,4)-Parameters!$B$23)*12+MID(Y4126,6,2)-Parameters!$B$24+1</f>
        <v/>
      </c>
    </row>
    <row r="4127">
      <c r="X4127" t="inlineStr">
        <is>
          <t>L0236432</t>
        </is>
      </c>
      <c r="Y4127" t="inlineStr">
        <is>
          <t>2026-07-26</t>
        </is>
      </c>
      <c r="Z4127" t="inlineStr">
        <is>
          <t>home_use</t>
        </is>
      </c>
      <c r="AA4127" t="inlineStr">
        <is>
          <t>IMP00448</t>
        </is>
      </c>
      <c r="AB4127" t="inlineStr">
        <is>
          <t>T103130</t>
        </is>
      </c>
      <c r="AC4127" s="32" t="n">
        <v>53057467.48</v>
      </c>
      <c r="AD4127" s="32" t="n">
        <v>5305746.75</v>
      </c>
      <c r="AE4127" s="35">
        <f>(LEFT(Y4127,4)-Parameters!$B$23)*12+MID(Y4127,6,2)-Parameters!$B$24+1</f>
        <v/>
      </c>
    </row>
    <row r="4128">
      <c r="X4128" t="inlineStr">
        <is>
          <t>L0237402</t>
        </is>
      </c>
      <c r="Y4128" t="inlineStr">
        <is>
          <t>2026-08-02</t>
        </is>
      </c>
      <c r="Z4128" t="inlineStr">
        <is>
          <t>home_use</t>
        </is>
      </c>
      <c r="AA4128" t="inlineStr">
        <is>
          <t>IMP00448</t>
        </is>
      </c>
      <c r="AB4128" t="inlineStr">
        <is>
          <t>T103130</t>
        </is>
      </c>
      <c r="AC4128" s="32" t="n">
        <v>81056825.84</v>
      </c>
      <c r="AD4128" s="32" t="n">
        <v>8105682.58</v>
      </c>
      <c r="AE4128" s="35">
        <f>(LEFT(Y4128,4)-Parameters!$B$23)*12+MID(Y4128,6,2)-Parameters!$B$24+1</f>
        <v/>
      </c>
    </row>
    <row r="4129">
      <c r="X4129" t="inlineStr">
        <is>
          <t>L0240228</t>
        </is>
      </c>
      <c r="Y4129" t="inlineStr">
        <is>
          <t>2026-08-14</t>
        </is>
      </c>
      <c r="Z4129" t="inlineStr">
        <is>
          <t>home_use</t>
        </is>
      </c>
      <c r="AA4129" t="inlineStr">
        <is>
          <t>IMP00448</t>
        </is>
      </c>
      <c r="AB4129" t="inlineStr">
        <is>
          <t>T103130</t>
        </is>
      </c>
      <c r="AC4129" s="32" t="n">
        <v>36789052.98</v>
      </c>
      <c r="AD4129" s="32" t="n">
        <v>3678905.3</v>
      </c>
      <c r="AE4129" s="35">
        <f>(LEFT(Y4129,4)-Parameters!$B$23)*12+MID(Y4129,6,2)-Parameters!$B$24+1</f>
        <v/>
      </c>
    </row>
    <row r="4130">
      <c r="X4130" t="inlineStr">
        <is>
          <t>L0241427</t>
        </is>
      </c>
      <c r="Y4130" t="inlineStr">
        <is>
          <t>2026-08-19</t>
        </is>
      </c>
      <c r="Z4130" t="inlineStr">
        <is>
          <t>home_use</t>
        </is>
      </c>
      <c r="AA4130" t="inlineStr">
        <is>
          <t>IMP00448</t>
        </is>
      </c>
      <c r="AB4130" t="inlineStr">
        <is>
          <t>T103130</t>
        </is>
      </c>
      <c r="AC4130" s="32" t="n">
        <v>39891424.13</v>
      </c>
      <c r="AD4130" s="32" t="n">
        <v>3989142.41</v>
      </c>
      <c r="AE4130" s="35">
        <f>(LEFT(Y4130,4)-Parameters!$B$23)*12+MID(Y4130,6,2)-Parameters!$B$24+1</f>
        <v/>
      </c>
    </row>
    <row r="4131">
      <c r="X4131" t="inlineStr">
        <is>
          <t>L0241428</t>
        </is>
      </c>
      <c r="Y4131" t="inlineStr">
        <is>
          <t>2026-08-19</t>
        </is>
      </c>
      <c r="Z4131" t="inlineStr">
        <is>
          <t>home_use</t>
        </is>
      </c>
      <c r="AA4131" t="inlineStr">
        <is>
          <t>IMP00448</t>
        </is>
      </c>
      <c r="AB4131" t="inlineStr">
        <is>
          <t>T103130</t>
        </is>
      </c>
      <c r="AC4131" s="32" t="n">
        <v>49150043.46</v>
      </c>
      <c r="AD4131" s="32" t="n">
        <v>4915004.35</v>
      </c>
      <c r="AE4131" s="35">
        <f>(LEFT(Y4131,4)-Parameters!$B$23)*12+MID(Y4131,6,2)-Parameters!$B$24+1</f>
        <v/>
      </c>
    </row>
    <row r="4132">
      <c r="X4132" t="inlineStr">
        <is>
          <t>L0242876</t>
        </is>
      </c>
      <c r="Y4132" t="inlineStr">
        <is>
          <t>2026-08-25</t>
        </is>
      </c>
      <c r="Z4132" t="inlineStr">
        <is>
          <t>home_use</t>
        </is>
      </c>
      <c r="AA4132" t="inlineStr">
        <is>
          <t>IMP00448</t>
        </is>
      </c>
      <c r="AB4132" t="inlineStr">
        <is>
          <t>T103130</t>
        </is>
      </c>
      <c r="AC4132" s="32" t="n">
        <v>21759453.16</v>
      </c>
      <c r="AD4132" s="32" t="n">
        <v>2175945.32</v>
      </c>
      <c r="AE4132" s="35">
        <f>(LEFT(Y4132,4)-Parameters!$B$23)*12+MID(Y4132,6,2)-Parameters!$B$24+1</f>
        <v/>
      </c>
    </row>
    <row r="4133">
      <c r="X4133" t="inlineStr">
        <is>
          <t>L0243803</t>
        </is>
      </c>
      <c r="Y4133" t="inlineStr">
        <is>
          <t>2026-09-01</t>
        </is>
      </c>
      <c r="Z4133" t="inlineStr">
        <is>
          <t>home_use</t>
        </is>
      </c>
      <c r="AA4133" t="inlineStr">
        <is>
          <t>IMP00448</t>
        </is>
      </c>
      <c r="AB4133" t="inlineStr">
        <is>
          <t>T103130</t>
        </is>
      </c>
      <c r="AC4133" s="32" t="n">
        <v>55002704.53</v>
      </c>
      <c r="AD4133" s="32" t="n">
        <v>5500270.45</v>
      </c>
      <c r="AE4133" s="35">
        <f>(LEFT(Y4133,4)-Parameters!$B$23)*12+MID(Y4133,6,2)-Parameters!$B$24+1</f>
        <v/>
      </c>
    </row>
    <row r="4134">
      <c r="X4134" t="inlineStr">
        <is>
          <t>L0244041</t>
        </is>
      </c>
      <c r="Y4134" t="inlineStr">
        <is>
          <t>2026-09-02</t>
        </is>
      </c>
      <c r="Z4134" t="inlineStr">
        <is>
          <t>home_use</t>
        </is>
      </c>
      <c r="AA4134" t="inlineStr">
        <is>
          <t>IMP00448</t>
        </is>
      </c>
      <c r="AB4134" t="inlineStr">
        <is>
          <t>T103130</t>
        </is>
      </c>
      <c r="AC4134" s="32" t="n">
        <v>59368502.51</v>
      </c>
      <c r="AD4134" s="32" t="n">
        <v>5936850.25</v>
      </c>
      <c r="AE4134" s="35">
        <f>(LEFT(Y4134,4)-Parameters!$B$23)*12+MID(Y4134,6,2)-Parameters!$B$24+1</f>
        <v/>
      </c>
    </row>
    <row r="4135">
      <c r="X4135" t="inlineStr">
        <is>
          <t>L0244285</t>
        </is>
      </c>
      <c r="Y4135" t="inlineStr">
        <is>
          <t>2026-09-03</t>
        </is>
      </c>
      <c r="Z4135" t="inlineStr">
        <is>
          <t>home_use</t>
        </is>
      </c>
      <c r="AA4135" t="inlineStr">
        <is>
          <t>IMP00448</t>
        </is>
      </c>
      <c r="AB4135" t="inlineStr">
        <is>
          <t>T103130</t>
        </is>
      </c>
      <c r="AC4135" s="32" t="n">
        <v>48295570.32</v>
      </c>
      <c r="AD4135" s="32" t="n">
        <v>4829557.03</v>
      </c>
      <c r="AE4135" s="35">
        <f>(LEFT(Y4135,4)-Parameters!$B$23)*12+MID(Y4135,6,2)-Parameters!$B$24+1</f>
        <v/>
      </c>
    </row>
    <row r="4136">
      <c r="X4136" t="inlineStr">
        <is>
          <t>L0245213</t>
        </is>
      </c>
      <c r="Y4136" t="inlineStr">
        <is>
          <t>2026-09-07</t>
        </is>
      </c>
      <c r="Z4136" t="inlineStr">
        <is>
          <t>home_use</t>
        </is>
      </c>
      <c r="AA4136" t="inlineStr">
        <is>
          <t>IMP00448</t>
        </is>
      </c>
      <c r="AB4136" t="inlineStr">
        <is>
          <t>T103130</t>
        </is>
      </c>
      <c r="AC4136" s="32" t="n">
        <v>70937130.76000001</v>
      </c>
      <c r="AD4136" s="32" t="n">
        <v>7093713.08</v>
      </c>
      <c r="AE4136" s="35">
        <f>(LEFT(Y4136,4)-Parameters!$B$23)*12+MID(Y4136,6,2)-Parameters!$B$24+1</f>
        <v/>
      </c>
    </row>
    <row r="4137">
      <c r="X4137" t="inlineStr">
        <is>
          <t>L0246143</t>
        </is>
      </c>
      <c r="Y4137" t="inlineStr">
        <is>
          <t>2026-09-11</t>
        </is>
      </c>
      <c r="Z4137" t="inlineStr">
        <is>
          <t>home_use</t>
        </is>
      </c>
      <c r="AA4137" t="inlineStr">
        <is>
          <t>IMP00448</t>
        </is>
      </c>
      <c r="AB4137" t="inlineStr">
        <is>
          <t>T103130</t>
        </is>
      </c>
      <c r="AC4137" s="32" t="n">
        <v>31303157.08</v>
      </c>
      <c r="AD4137" s="32" t="n">
        <v>3130315.71</v>
      </c>
      <c r="AE4137" s="35">
        <f>(LEFT(Y4137,4)-Parameters!$B$23)*12+MID(Y4137,6,2)-Parameters!$B$24+1</f>
        <v/>
      </c>
    </row>
    <row r="4138">
      <c r="X4138" t="inlineStr">
        <is>
          <t>L0247709</t>
        </is>
      </c>
      <c r="Y4138" t="inlineStr">
        <is>
          <t>2026-09-18</t>
        </is>
      </c>
      <c r="Z4138" t="inlineStr">
        <is>
          <t>home_use</t>
        </is>
      </c>
      <c r="AA4138" t="inlineStr">
        <is>
          <t>IMP00448</t>
        </is>
      </c>
      <c r="AB4138" t="inlineStr">
        <is>
          <t>T103130</t>
        </is>
      </c>
      <c r="AC4138" s="32" t="n">
        <v>35360139.83</v>
      </c>
      <c r="AD4138" s="32" t="n">
        <v>3536013.98</v>
      </c>
      <c r="AE4138" s="35">
        <f>(LEFT(Y4138,4)-Parameters!$B$23)*12+MID(Y4138,6,2)-Parameters!$B$24+1</f>
        <v/>
      </c>
    </row>
    <row r="4139">
      <c r="X4139" t="inlineStr">
        <is>
          <t>L0248153</t>
        </is>
      </c>
      <c r="Y4139" t="inlineStr">
        <is>
          <t>2026-09-20</t>
        </is>
      </c>
      <c r="Z4139" t="inlineStr">
        <is>
          <t>home_use</t>
        </is>
      </c>
      <c r="AA4139" t="inlineStr">
        <is>
          <t>IMP00448</t>
        </is>
      </c>
      <c r="AB4139" t="inlineStr">
        <is>
          <t>T103130</t>
        </is>
      </c>
      <c r="AC4139" s="32" t="n">
        <v>81604664.52</v>
      </c>
      <c r="AD4139" s="32" t="n">
        <v>8160466.45</v>
      </c>
      <c r="AE4139" s="35">
        <f>(LEFT(Y4139,4)-Parameters!$B$23)*12+MID(Y4139,6,2)-Parameters!$B$24+1</f>
        <v/>
      </c>
    </row>
    <row r="4140">
      <c r="X4140" t="inlineStr">
        <is>
          <t>L0248377</t>
        </is>
      </c>
      <c r="Y4140" t="inlineStr">
        <is>
          <t>2026-09-21</t>
        </is>
      </c>
      <c r="Z4140" t="inlineStr">
        <is>
          <t>warehouse_out</t>
        </is>
      </c>
      <c r="AA4140" t="inlineStr">
        <is>
          <t>IMP00448</t>
        </is>
      </c>
      <c r="AB4140" t="inlineStr">
        <is>
          <t>T103130</t>
        </is>
      </c>
      <c r="AC4140" s="32" t="n">
        <v>57424900.43</v>
      </c>
      <c r="AD4140" s="32" t="n">
        <v>5742490.04</v>
      </c>
      <c r="AE4140" s="35">
        <f>(LEFT(Y4140,4)-Parameters!$B$23)*12+MID(Y4140,6,2)-Parameters!$B$24+1</f>
        <v/>
      </c>
    </row>
    <row r="4141">
      <c r="X4141" t="inlineStr">
        <is>
          <t>L0248592</t>
        </is>
      </c>
      <c r="Y4141" t="inlineStr">
        <is>
          <t>2026-09-22</t>
        </is>
      </c>
      <c r="Z4141" t="inlineStr">
        <is>
          <t>home_use</t>
        </is>
      </c>
      <c r="AA4141" t="inlineStr">
        <is>
          <t>IMP00448</t>
        </is>
      </c>
      <c r="AB4141" t="inlineStr">
        <is>
          <t>T103130</t>
        </is>
      </c>
      <c r="AC4141" s="32" t="n">
        <v>120835812.73</v>
      </c>
      <c r="AD4141" s="32" t="n">
        <v>12083581.27</v>
      </c>
      <c r="AE4141" s="35">
        <f>(LEFT(Y4141,4)-Parameters!$B$23)*12+MID(Y4141,6,2)-Parameters!$B$24+1</f>
        <v/>
      </c>
    </row>
    <row r="4142">
      <c r="X4142" t="inlineStr">
        <is>
          <t>L0249298</t>
        </is>
      </c>
      <c r="Y4142" t="inlineStr">
        <is>
          <t>2026-09-25</t>
        </is>
      </c>
      <c r="Z4142" t="inlineStr">
        <is>
          <t>warehouse_out</t>
        </is>
      </c>
      <c r="AA4142" t="inlineStr">
        <is>
          <t>IMP00448</t>
        </is>
      </c>
      <c r="AB4142" t="inlineStr">
        <is>
          <t>T103130</t>
        </is>
      </c>
      <c r="AC4142" s="32" t="n">
        <v>76284315.20999999</v>
      </c>
      <c r="AD4142" s="32" t="n">
        <v>7628431.52</v>
      </c>
      <c r="AE4142" s="35">
        <f>(LEFT(Y4142,4)-Parameters!$B$23)*12+MID(Y4142,6,2)-Parameters!$B$24+1</f>
        <v/>
      </c>
    </row>
    <row r="4143">
      <c r="X4143" t="inlineStr">
        <is>
          <t>L0249299</t>
        </is>
      </c>
      <c r="Y4143" t="inlineStr">
        <is>
          <t>2026-09-25</t>
        </is>
      </c>
      <c r="Z4143" t="inlineStr">
        <is>
          <t>home_use</t>
        </is>
      </c>
      <c r="AA4143" t="inlineStr">
        <is>
          <t>IMP00448</t>
        </is>
      </c>
      <c r="AB4143" t="inlineStr">
        <is>
          <t>T103130</t>
        </is>
      </c>
      <c r="AC4143" s="32" t="n">
        <v>235693362.95</v>
      </c>
      <c r="AD4143" s="32" t="n">
        <v>23569336.29</v>
      </c>
      <c r="AE4143" s="35">
        <f>(LEFT(Y4143,4)-Parameters!$B$23)*12+MID(Y4143,6,2)-Parameters!$B$24+1</f>
        <v/>
      </c>
    </row>
    <row r="4144">
      <c r="X4144" t="inlineStr">
        <is>
          <t>L0166583</t>
        </is>
      </c>
      <c r="Y4144" t="inlineStr">
        <is>
          <t>2025-10-01</t>
        </is>
      </c>
      <c r="Z4144" t="inlineStr">
        <is>
          <t>home_use</t>
        </is>
      </c>
      <c r="AA4144" t="inlineStr">
        <is>
          <t>IMP00490</t>
        </is>
      </c>
      <c r="AB4144" t="inlineStr">
        <is>
          <t>T103425</t>
        </is>
      </c>
      <c r="AC4144" s="32" t="n">
        <v>657188.4300000001</v>
      </c>
      <c r="AD4144" s="32" t="n">
        <v>78862.61</v>
      </c>
      <c r="AE4144" s="35">
        <f>(LEFT(Y4144,4)-Parameters!$B$23)*12+MID(Y4144,6,2)-Parameters!$B$24+1</f>
        <v/>
      </c>
    </row>
    <row r="4145">
      <c r="X4145" t="inlineStr">
        <is>
          <t>L0167425</t>
        </is>
      </c>
      <c r="Y4145" t="inlineStr">
        <is>
          <t>2025-10-05</t>
        </is>
      </c>
      <c r="Z4145" t="inlineStr">
        <is>
          <t>home_use</t>
        </is>
      </c>
      <c r="AA4145" t="inlineStr">
        <is>
          <t>IMP00490</t>
        </is>
      </c>
      <c r="AB4145" t="inlineStr">
        <is>
          <t>T103425</t>
        </is>
      </c>
      <c r="AC4145" s="32" t="n">
        <v>4135179.78</v>
      </c>
      <c r="AD4145" s="32" t="n">
        <v>434193.88</v>
      </c>
      <c r="AE4145" s="35">
        <f>(LEFT(Y4145,4)-Parameters!$B$23)*12+MID(Y4145,6,2)-Parameters!$B$24+1</f>
        <v/>
      </c>
    </row>
    <row r="4146">
      <c r="X4146" t="inlineStr">
        <is>
          <t>L0168506</t>
        </is>
      </c>
      <c r="Y4146" t="inlineStr">
        <is>
          <t>2025-10-10</t>
        </is>
      </c>
      <c r="Z4146" t="inlineStr">
        <is>
          <t>home_use</t>
        </is>
      </c>
      <c r="AA4146" t="inlineStr">
        <is>
          <t>IMP00490</t>
        </is>
      </c>
      <c r="AB4146" t="inlineStr">
        <is>
          <t>T103425</t>
        </is>
      </c>
      <c r="AC4146" s="32" t="n">
        <v>2124667.88</v>
      </c>
      <c r="AD4146" s="32" t="n">
        <v>223090.13</v>
      </c>
      <c r="AE4146" s="35">
        <f>(LEFT(Y4146,4)-Parameters!$B$23)*12+MID(Y4146,6,2)-Parameters!$B$24+1</f>
        <v/>
      </c>
    </row>
    <row r="4147">
      <c r="X4147" t="inlineStr">
        <is>
          <t>L0168700</t>
        </is>
      </c>
      <c r="Y4147" t="inlineStr">
        <is>
          <t>2025-10-11</t>
        </is>
      </c>
      <c r="Z4147" t="inlineStr">
        <is>
          <t>home_use</t>
        </is>
      </c>
      <c r="AA4147" t="inlineStr">
        <is>
          <t>IMP00490</t>
        </is>
      </c>
      <c r="AB4147" t="inlineStr">
        <is>
          <t>T103425</t>
        </is>
      </c>
      <c r="AC4147" s="32" t="n">
        <v>1214950.6</v>
      </c>
      <c r="AD4147" s="32" t="n">
        <v>121495.06</v>
      </c>
      <c r="AE4147" s="35">
        <f>(LEFT(Y4147,4)-Parameters!$B$23)*12+MID(Y4147,6,2)-Parameters!$B$24+1</f>
        <v/>
      </c>
    </row>
    <row r="4148">
      <c r="X4148" t="inlineStr">
        <is>
          <t>L0168912</t>
        </is>
      </c>
      <c r="Y4148" t="inlineStr">
        <is>
          <t>2025-10-12</t>
        </is>
      </c>
      <c r="Z4148" t="inlineStr">
        <is>
          <t>home_use</t>
        </is>
      </c>
      <c r="AA4148" t="inlineStr">
        <is>
          <t>IMP00490</t>
        </is>
      </c>
      <c r="AB4148" t="inlineStr">
        <is>
          <t>T103425</t>
        </is>
      </c>
      <c r="AC4148" s="32" t="n">
        <v>5687528.61</v>
      </c>
      <c r="AD4148" s="32" t="n">
        <v>597190.5</v>
      </c>
      <c r="AE4148" s="35">
        <f>(LEFT(Y4148,4)-Parameters!$B$23)*12+MID(Y4148,6,2)-Parameters!$B$24+1</f>
        <v/>
      </c>
    </row>
    <row r="4149">
      <c r="X4149" t="inlineStr">
        <is>
          <t>L0169139</t>
        </is>
      </c>
      <c r="Y4149" t="inlineStr">
        <is>
          <t>2025-10-13</t>
        </is>
      </c>
      <c r="Z4149" t="inlineStr">
        <is>
          <t>home_use</t>
        </is>
      </c>
      <c r="AA4149" t="inlineStr">
        <is>
          <t>IMP00490</t>
        </is>
      </c>
      <c r="AB4149" t="inlineStr">
        <is>
          <t>T103425</t>
        </is>
      </c>
      <c r="AC4149" s="32" t="n">
        <v>7630431.8</v>
      </c>
      <c r="AD4149" s="32" t="n">
        <v>915651.8199999999</v>
      </c>
      <c r="AE4149" s="35">
        <f>(LEFT(Y4149,4)-Parameters!$B$23)*12+MID(Y4149,6,2)-Parameters!$B$24+1</f>
        <v/>
      </c>
    </row>
    <row r="4150">
      <c r="X4150" t="inlineStr">
        <is>
          <t>L0170262</t>
        </is>
      </c>
      <c r="Y4150" t="inlineStr">
        <is>
          <t>2025-10-18</t>
        </is>
      </c>
      <c r="Z4150" t="inlineStr">
        <is>
          <t>home_use</t>
        </is>
      </c>
      <c r="AA4150" t="inlineStr">
        <is>
          <t>IMP00490</t>
        </is>
      </c>
      <c r="AB4150" t="inlineStr">
        <is>
          <t>T103425</t>
        </is>
      </c>
      <c r="AC4150" s="32" t="n">
        <v>10098872.89</v>
      </c>
      <c r="AD4150" s="32" t="n">
        <v>1060381.65</v>
      </c>
      <c r="AE4150" s="35">
        <f>(LEFT(Y4150,4)-Parameters!$B$23)*12+MID(Y4150,6,2)-Parameters!$B$24+1</f>
        <v/>
      </c>
    </row>
    <row r="4151">
      <c r="X4151" t="inlineStr">
        <is>
          <t>L0170495</t>
        </is>
      </c>
      <c r="Y4151" t="inlineStr">
        <is>
          <t>2025-10-19</t>
        </is>
      </c>
      <c r="Z4151" t="inlineStr">
        <is>
          <t>warehouse_out</t>
        </is>
      </c>
      <c r="AA4151" t="inlineStr">
        <is>
          <t>IMP00490</t>
        </is>
      </c>
      <c r="AB4151" t="inlineStr">
        <is>
          <t>T103425</t>
        </is>
      </c>
      <c r="AC4151" s="32" t="n">
        <v>6666630.59</v>
      </c>
      <c r="AD4151" s="32" t="n">
        <v>699996.21</v>
      </c>
      <c r="AE4151" s="35">
        <f>(LEFT(Y4151,4)-Parameters!$B$23)*12+MID(Y4151,6,2)-Parameters!$B$24+1</f>
        <v/>
      </c>
    </row>
    <row r="4152">
      <c r="X4152" t="inlineStr">
        <is>
          <t>L0170923</t>
        </is>
      </c>
      <c r="Y4152" t="inlineStr">
        <is>
          <t>2025-10-21</t>
        </is>
      </c>
      <c r="Z4152" t="inlineStr">
        <is>
          <t>home_use</t>
        </is>
      </c>
      <c r="AA4152" t="inlineStr">
        <is>
          <t>IMP00490</t>
        </is>
      </c>
      <c r="AB4152" t="inlineStr">
        <is>
          <t>T103425</t>
        </is>
      </c>
      <c r="AC4152" s="32" t="n">
        <v>1991660.92</v>
      </c>
      <c r="AD4152" s="32" t="n">
        <v>229041.01</v>
      </c>
      <c r="AE4152" s="35">
        <f>(LEFT(Y4152,4)-Parameters!$B$23)*12+MID(Y4152,6,2)-Parameters!$B$24+1</f>
        <v/>
      </c>
    </row>
    <row r="4153">
      <c r="X4153" t="inlineStr">
        <is>
          <t>L0170924</t>
        </is>
      </c>
      <c r="Y4153" t="inlineStr">
        <is>
          <t>2025-10-21</t>
        </is>
      </c>
      <c r="Z4153" t="inlineStr">
        <is>
          <t>home_use</t>
        </is>
      </c>
      <c r="AA4153" t="inlineStr">
        <is>
          <t>IMP00490</t>
        </is>
      </c>
      <c r="AB4153" t="inlineStr">
        <is>
          <t>T103425</t>
        </is>
      </c>
      <c r="AC4153" s="32" t="n">
        <v>2790936.58</v>
      </c>
      <c r="AD4153" s="32" t="n">
        <v>293048.34</v>
      </c>
      <c r="AE4153" s="35">
        <f>(LEFT(Y4153,4)-Parameters!$B$23)*12+MID(Y4153,6,2)-Parameters!$B$24+1</f>
        <v/>
      </c>
    </row>
    <row r="4154">
      <c r="X4154" t="inlineStr">
        <is>
          <t>L0171373</t>
        </is>
      </c>
      <c r="Y4154" t="inlineStr">
        <is>
          <t>2025-10-23</t>
        </is>
      </c>
      <c r="Z4154" t="inlineStr">
        <is>
          <t>home_use</t>
        </is>
      </c>
      <c r="AA4154" t="inlineStr">
        <is>
          <t>IMP00490</t>
        </is>
      </c>
      <c r="AB4154" t="inlineStr">
        <is>
          <t>T103425</t>
        </is>
      </c>
      <c r="AC4154" s="32" t="n">
        <v>2956556.78</v>
      </c>
      <c r="AD4154" s="32" t="n">
        <v>295655.68</v>
      </c>
      <c r="AE4154" s="35">
        <f>(LEFT(Y4154,4)-Parameters!$B$23)*12+MID(Y4154,6,2)-Parameters!$B$24+1</f>
        <v/>
      </c>
    </row>
    <row r="4155">
      <c r="X4155" t="inlineStr">
        <is>
          <t>L0172852</t>
        </is>
      </c>
      <c r="Y4155" t="inlineStr">
        <is>
          <t>2025-11-02</t>
        </is>
      </c>
      <c r="Z4155" t="inlineStr">
        <is>
          <t>home_use</t>
        </is>
      </c>
      <c r="AA4155" t="inlineStr">
        <is>
          <t>IMP00490</t>
        </is>
      </c>
      <c r="AB4155" t="inlineStr">
        <is>
          <t>T103425</t>
        </is>
      </c>
      <c r="AC4155" s="32" t="n">
        <v>1766508.45</v>
      </c>
      <c r="AD4155" s="32" t="n">
        <v>185483.39</v>
      </c>
      <c r="AE4155" s="35">
        <f>(LEFT(Y4155,4)-Parameters!$B$23)*12+MID(Y4155,6,2)-Parameters!$B$24+1</f>
        <v/>
      </c>
    </row>
    <row r="4156">
      <c r="X4156" t="inlineStr">
        <is>
          <t>L0173086</t>
        </is>
      </c>
      <c r="Y4156" t="inlineStr">
        <is>
          <t>2025-11-03</t>
        </is>
      </c>
      <c r="Z4156" t="inlineStr">
        <is>
          <t>home_use</t>
        </is>
      </c>
      <c r="AA4156" t="inlineStr">
        <is>
          <t>IMP00490</t>
        </is>
      </c>
      <c r="AB4156" t="inlineStr">
        <is>
          <t>T103425</t>
        </is>
      </c>
      <c r="AC4156" s="32" t="n">
        <v>3396736.7</v>
      </c>
      <c r="AD4156" s="32" t="n">
        <v>356657.35</v>
      </c>
      <c r="AE4156" s="35">
        <f>(LEFT(Y4156,4)-Parameters!$B$23)*12+MID(Y4156,6,2)-Parameters!$B$24+1</f>
        <v/>
      </c>
    </row>
    <row r="4157">
      <c r="X4157" t="inlineStr">
        <is>
          <t>L0173338</t>
        </is>
      </c>
      <c r="Y4157" t="inlineStr">
        <is>
          <t>2025-11-04</t>
        </is>
      </c>
      <c r="Z4157" t="inlineStr">
        <is>
          <t>home_use</t>
        </is>
      </c>
      <c r="AA4157" t="inlineStr">
        <is>
          <t>IMP00490</t>
        </is>
      </c>
      <c r="AB4157" t="inlineStr">
        <is>
          <t>T103425</t>
        </is>
      </c>
      <c r="AC4157" s="32" t="n">
        <v>3284248.08</v>
      </c>
      <c r="AD4157" s="32" t="n">
        <v>344846.05</v>
      </c>
      <c r="AE4157" s="35">
        <f>(LEFT(Y4157,4)-Parameters!$B$23)*12+MID(Y4157,6,2)-Parameters!$B$24+1</f>
        <v/>
      </c>
    </row>
    <row r="4158">
      <c r="X4158" t="inlineStr">
        <is>
          <t>L0175612</t>
        </is>
      </c>
      <c r="Y4158" t="inlineStr">
        <is>
          <t>2025-11-14</t>
        </is>
      </c>
      <c r="Z4158" t="inlineStr">
        <is>
          <t>home_use</t>
        </is>
      </c>
      <c r="AA4158" t="inlineStr">
        <is>
          <t>IMP00490</t>
        </is>
      </c>
      <c r="AB4158" t="inlineStr">
        <is>
          <t>T103425</t>
        </is>
      </c>
      <c r="AC4158" s="32" t="n">
        <v>1067334.66</v>
      </c>
      <c r="AD4158" s="32" t="n">
        <v>122743.49</v>
      </c>
      <c r="AE4158" s="35">
        <f>(LEFT(Y4158,4)-Parameters!$B$23)*12+MID(Y4158,6,2)-Parameters!$B$24+1</f>
        <v/>
      </c>
    </row>
    <row r="4159">
      <c r="X4159" t="inlineStr">
        <is>
          <t>L0175848</t>
        </is>
      </c>
      <c r="Y4159" t="inlineStr">
        <is>
          <t>2025-11-15</t>
        </is>
      </c>
      <c r="Z4159" t="inlineStr">
        <is>
          <t>home_use</t>
        </is>
      </c>
      <c r="AA4159" t="inlineStr">
        <is>
          <t>IMP00490</t>
        </is>
      </c>
      <c r="AB4159" t="inlineStr">
        <is>
          <t>T103425</t>
        </is>
      </c>
      <c r="AC4159" s="32" t="n">
        <v>8250280.18</v>
      </c>
      <c r="AD4159" s="32" t="n">
        <v>866279.42</v>
      </c>
      <c r="AE4159" s="35">
        <f>(LEFT(Y4159,4)-Parameters!$B$23)*12+MID(Y4159,6,2)-Parameters!$B$24+1</f>
        <v/>
      </c>
    </row>
    <row r="4160">
      <c r="X4160" t="inlineStr">
        <is>
          <t>L0176521</t>
        </is>
      </c>
      <c r="Y4160" t="inlineStr">
        <is>
          <t>2025-11-18</t>
        </is>
      </c>
      <c r="Z4160" t="inlineStr">
        <is>
          <t>warehouse_out</t>
        </is>
      </c>
      <c r="AA4160" t="inlineStr">
        <is>
          <t>IMP00490</t>
        </is>
      </c>
      <c r="AB4160" t="inlineStr">
        <is>
          <t>T103425</t>
        </is>
      </c>
      <c r="AC4160" s="32" t="n">
        <v>6000305.6</v>
      </c>
      <c r="AD4160" s="32" t="n">
        <v>630032.09</v>
      </c>
      <c r="AE4160" s="35">
        <f>(LEFT(Y4160,4)-Parameters!$B$23)*12+MID(Y4160,6,2)-Parameters!$B$24+1</f>
        <v/>
      </c>
    </row>
    <row r="4161">
      <c r="X4161" t="inlineStr">
        <is>
          <t>L0177587</t>
        </is>
      </c>
      <c r="Y4161" t="inlineStr">
        <is>
          <t>2025-11-23</t>
        </is>
      </c>
      <c r="Z4161" t="inlineStr">
        <is>
          <t>home_use</t>
        </is>
      </c>
      <c r="AA4161" t="inlineStr">
        <is>
          <t>IMP00490</t>
        </is>
      </c>
      <c r="AB4161" t="inlineStr">
        <is>
          <t>T103425</t>
        </is>
      </c>
      <c r="AC4161" s="32" t="n">
        <v>4962086.94</v>
      </c>
      <c r="AD4161" s="32" t="n">
        <v>521019.13</v>
      </c>
      <c r="AE4161" s="35">
        <f>(LEFT(Y4161,4)-Parameters!$B$23)*12+MID(Y4161,6,2)-Parameters!$B$24+1</f>
        <v/>
      </c>
    </row>
    <row r="4162">
      <c r="X4162" t="inlineStr">
        <is>
          <t>L0178035</t>
        </is>
      </c>
      <c r="Y4162" t="inlineStr">
        <is>
          <t>2025-11-25</t>
        </is>
      </c>
      <c r="Z4162" t="inlineStr">
        <is>
          <t>home_use</t>
        </is>
      </c>
      <c r="AA4162" t="inlineStr">
        <is>
          <t>IMP00490</t>
        </is>
      </c>
      <c r="AB4162" t="inlineStr">
        <is>
          <t>T103425</t>
        </is>
      </c>
      <c r="AC4162" s="32" t="n">
        <v>4048278.61</v>
      </c>
      <c r="AD4162" s="32" t="n">
        <v>425069.25</v>
      </c>
      <c r="AE4162" s="35">
        <f>(LEFT(Y4162,4)-Parameters!$B$23)*12+MID(Y4162,6,2)-Parameters!$B$24+1</f>
        <v/>
      </c>
    </row>
    <row r="4163">
      <c r="X4163" t="inlineStr">
        <is>
          <t>L0178036</t>
        </is>
      </c>
      <c r="Y4163" t="inlineStr">
        <is>
          <t>2025-11-25</t>
        </is>
      </c>
      <c r="Z4163" t="inlineStr">
        <is>
          <t>home_use</t>
        </is>
      </c>
      <c r="AA4163" t="inlineStr">
        <is>
          <t>IMP00490</t>
        </is>
      </c>
      <c r="AB4163" t="inlineStr">
        <is>
          <t>T103425</t>
        </is>
      </c>
      <c r="AC4163" s="32" t="n">
        <v>4908201.12</v>
      </c>
      <c r="AD4163" s="32" t="n">
        <v>515361.12</v>
      </c>
      <c r="AE4163" s="35">
        <f>(LEFT(Y4163,4)-Parameters!$B$23)*12+MID(Y4163,6,2)-Parameters!$B$24+1</f>
        <v/>
      </c>
    </row>
    <row r="4164">
      <c r="X4164" t="inlineStr">
        <is>
          <t>L0178284</t>
        </is>
      </c>
      <c r="Y4164" t="inlineStr">
        <is>
          <t>2025-11-26</t>
        </is>
      </c>
      <c r="Z4164" t="inlineStr">
        <is>
          <t>home_use</t>
        </is>
      </c>
      <c r="AA4164" t="inlineStr">
        <is>
          <t>IMP00490</t>
        </is>
      </c>
      <c r="AB4164" t="inlineStr">
        <is>
          <t>T103425</t>
        </is>
      </c>
      <c r="AC4164" s="32" t="n">
        <v>17426430.08</v>
      </c>
      <c r="AD4164" s="32" t="n">
        <v>1829775.16</v>
      </c>
      <c r="AE4164" s="35">
        <f>(LEFT(Y4164,4)-Parameters!$B$23)*12+MID(Y4164,6,2)-Parameters!$B$24+1</f>
        <v/>
      </c>
    </row>
    <row r="4165">
      <c r="X4165" t="inlineStr">
        <is>
          <t>L0179441</t>
        </is>
      </c>
      <c r="Y4165" t="inlineStr">
        <is>
          <t>2025-12-03</t>
        </is>
      </c>
      <c r="Z4165" t="inlineStr">
        <is>
          <t>home_use</t>
        </is>
      </c>
      <c r="AA4165" t="inlineStr">
        <is>
          <t>IMP00490</t>
        </is>
      </c>
      <c r="AB4165" t="inlineStr">
        <is>
          <t>T103425</t>
        </is>
      </c>
      <c r="AC4165" s="32" t="n">
        <v>3733994.31</v>
      </c>
      <c r="AD4165" s="32" t="n">
        <v>392069.4</v>
      </c>
      <c r="AE4165" s="35">
        <f>(LEFT(Y4165,4)-Parameters!$B$23)*12+MID(Y4165,6,2)-Parameters!$B$24+1</f>
        <v/>
      </c>
    </row>
    <row r="4166">
      <c r="X4166" t="inlineStr">
        <is>
          <t>L0179442</t>
        </is>
      </c>
      <c r="Y4166" t="inlineStr">
        <is>
          <t>2025-12-03</t>
        </is>
      </c>
      <c r="Z4166" t="inlineStr">
        <is>
          <t>home_use</t>
        </is>
      </c>
      <c r="AA4166" t="inlineStr">
        <is>
          <t>IMP00490</t>
        </is>
      </c>
      <c r="AB4166" t="inlineStr">
        <is>
          <t>T103425</t>
        </is>
      </c>
      <c r="AC4166" s="32" t="n">
        <v>1653553.81</v>
      </c>
      <c r="AD4166" s="32" t="n">
        <v>198426.46</v>
      </c>
      <c r="AE4166" s="35">
        <f>(LEFT(Y4166,4)-Parameters!$B$23)*12+MID(Y4166,6,2)-Parameters!$B$24+1</f>
        <v/>
      </c>
    </row>
    <row r="4167">
      <c r="X4167" t="inlineStr">
        <is>
          <t>L0179443</t>
        </is>
      </c>
      <c r="Y4167" t="inlineStr">
        <is>
          <t>2025-12-03</t>
        </is>
      </c>
      <c r="Z4167" t="inlineStr">
        <is>
          <t>home_use</t>
        </is>
      </c>
      <c r="AA4167" t="inlineStr">
        <is>
          <t>IMP00490</t>
        </is>
      </c>
      <c r="AB4167" t="inlineStr">
        <is>
          <t>T103425</t>
        </is>
      </c>
      <c r="AC4167" s="32" t="n">
        <v>2021755.47</v>
      </c>
      <c r="AD4167" s="32" t="n">
        <v>242610.66</v>
      </c>
      <c r="AE4167" s="35">
        <f>(LEFT(Y4167,4)-Parameters!$B$23)*12+MID(Y4167,6,2)-Parameters!$B$24+1</f>
        <v/>
      </c>
    </row>
    <row r="4168">
      <c r="X4168" t="inlineStr">
        <is>
          <t>L0179931</t>
        </is>
      </c>
      <c r="Y4168" t="inlineStr">
        <is>
          <t>2025-12-05</t>
        </is>
      </c>
      <c r="Z4168" t="inlineStr">
        <is>
          <t>home_use</t>
        </is>
      </c>
      <c r="AA4168" t="inlineStr">
        <is>
          <t>IMP00490</t>
        </is>
      </c>
      <c r="AB4168" t="inlineStr">
        <is>
          <t>T103425</t>
        </is>
      </c>
      <c r="AC4168" s="32" t="n">
        <v>9045225.640000001</v>
      </c>
      <c r="AD4168" s="32" t="n">
        <v>949748.6899999999</v>
      </c>
      <c r="AE4168" s="35">
        <f>(LEFT(Y4168,4)-Parameters!$B$23)*12+MID(Y4168,6,2)-Parameters!$B$24+1</f>
        <v/>
      </c>
    </row>
    <row r="4169">
      <c r="X4169" t="inlineStr">
        <is>
          <t>L0180415</t>
        </is>
      </c>
      <c r="Y4169" t="inlineStr">
        <is>
          <t>2025-12-07</t>
        </is>
      </c>
      <c r="Z4169" t="inlineStr">
        <is>
          <t>home_use</t>
        </is>
      </c>
      <c r="AA4169" t="inlineStr">
        <is>
          <t>IMP00490</t>
        </is>
      </c>
      <c r="AB4169" t="inlineStr">
        <is>
          <t>T103425</t>
        </is>
      </c>
      <c r="AC4169" s="32" t="n">
        <v>754709.5600000001</v>
      </c>
      <c r="AD4169" s="32" t="n">
        <v>90565.14999999999</v>
      </c>
      <c r="AE4169" s="35">
        <f>(LEFT(Y4169,4)-Parameters!$B$23)*12+MID(Y4169,6,2)-Parameters!$B$24+1</f>
        <v/>
      </c>
    </row>
    <row r="4170">
      <c r="X4170" t="inlineStr">
        <is>
          <t>L0180912</t>
        </is>
      </c>
      <c r="Y4170" t="inlineStr">
        <is>
          <t>2025-12-09</t>
        </is>
      </c>
      <c r="Z4170" t="inlineStr">
        <is>
          <t>home_use</t>
        </is>
      </c>
      <c r="AA4170" t="inlineStr">
        <is>
          <t>IMP00490</t>
        </is>
      </c>
      <c r="AB4170" t="inlineStr">
        <is>
          <t>T103425</t>
        </is>
      </c>
      <c r="AC4170" s="32" t="n">
        <v>725265.24</v>
      </c>
      <c r="AD4170" s="32" t="n">
        <v>72526.52</v>
      </c>
      <c r="AE4170" s="35">
        <f>(LEFT(Y4170,4)-Parameters!$B$23)*12+MID(Y4170,6,2)-Parameters!$B$24+1</f>
        <v/>
      </c>
    </row>
    <row r="4171">
      <c r="X4171" t="inlineStr">
        <is>
          <t>L0181144</t>
        </is>
      </c>
      <c r="Y4171" t="inlineStr">
        <is>
          <t>2025-12-10</t>
        </is>
      </c>
      <c r="Z4171" t="inlineStr">
        <is>
          <t>home_use</t>
        </is>
      </c>
      <c r="AA4171" t="inlineStr">
        <is>
          <t>IMP00490</t>
        </is>
      </c>
      <c r="AB4171" t="inlineStr">
        <is>
          <t>T103425</t>
        </is>
      </c>
      <c r="AC4171" s="32" t="n">
        <v>1667962.95</v>
      </c>
      <c r="AD4171" s="32" t="n">
        <v>175136.11</v>
      </c>
      <c r="AE4171" s="35">
        <f>(LEFT(Y4171,4)-Parameters!$B$23)*12+MID(Y4171,6,2)-Parameters!$B$24+1</f>
        <v/>
      </c>
    </row>
    <row r="4172">
      <c r="X4172" t="inlineStr">
        <is>
          <t>L0182064</t>
        </is>
      </c>
      <c r="Y4172" t="inlineStr">
        <is>
          <t>2025-12-14</t>
        </is>
      </c>
      <c r="Z4172" t="inlineStr">
        <is>
          <t>home_use</t>
        </is>
      </c>
      <c r="AA4172" t="inlineStr">
        <is>
          <t>IMP00490</t>
        </is>
      </c>
      <c r="AB4172" t="inlineStr">
        <is>
          <t>T103425</t>
        </is>
      </c>
      <c r="AC4172" s="32" t="n">
        <v>4001847.78</v>
      </c>
      <c r="AD4172" s="32" t="n">
        <v>400184.78</v>
      </c>
      <c r="AE4172" s="35">
        <f>(LEFT(Y4172,4)-Parameters!$B$23)*12+MID(Y4172,6,2)-Parameters!$B$24+1</f>
        <v/>
      </c>
    </row>
    <row r="4173">
      <c r="X4173" t="inlineStr">
        <is>
          <t>L0182526</t>
        </is>
      </c>
      <c r="Y4173" t="inlineStr">
        <is>
          <t>2025-12-16</t>
        </is>
      </c>
      <c r="Z4173" t="inlineStr">
        <is>
          <t>home_use</t>
        </is>
      </c>
      <c r="AA4173" t="inlineStr">
        <is>
          <t>IMP00490</t>
        </is>
      </c>
      <c r="AB4173" t="inlineStr">
        <is>
          <t>T103425</t>
        </is>
      </c>
      <c r="AC4173" s="32" t="n">
        <v>3081841.75</v>
      </c>
      <c r="AD4173" s="32" t="n">
        <v>323593.38</v>
      </c>
      <c r="AE4173" s="35">
        <f>(LEFT(Y4173,4)-Parameters!$B$23)*12+MID(Y4173,6,2)-Parameters!$B$24+1</f>
        <v/>
      </c>
    </row>
    <row r="4174">
      <c r="X4174" t="inlineStr">
        <is>
          <t>L0182979</t>
        </is>
      </c>
      <c r="Y4174" t="inlineStr">
        <is>
          <t>2025-12-18</t>
        </is>
      </c>
      <c r="Z4174" t="inlineStr">
        <is>
          <t>home_use</t>
        </is>
      </c>
      <c r="AA4174" t="inlineStr">
        <is>
          <t>IMP00490</t>
        </is>
      </c>
      <c r="AB4174" t="inlineStr">
        <is>
          <t>T103425</t>
        </is>
      </c>
      <c r="AC4174" s="32" t="n">
        <v>4444322.44</v>
      </c>
      <c r="AD4174" s="32" t="n">
        <v>466653.86</v>
      </c>
      <c r="AE4174" s="35">
        <f>(LEFT(Y4174,4)-Parameters!$B$23)*12+MID(Y4174,6,2)-Parameters!$B$24+1</f>
        <v/>
      </c>
    </row>
    <row r="4175">
      <c r="X4175" t="inlineStr">
        <is>
          <t>L0183413</t>
        </is>
      </c>
      <c r="Y4175" t="inlineStr">
        <is>
          <t>2025-12-20</t>
        </is>
      </c>
      <c r="Z4175" t="inlineStr">
        <is>
          <t>home_use</t>
        </is>
      </c>
      <c r="AA4175" t="inlineStr">
        <is>
          <t>IMP00490</t>
        </is>
      </c>
      <c r="AB4175" t="inlineStr">
        <is>
          <t>T103425</t>
        </is>
      </c>
      <c r="AC4175" s="32" t="n">
        <v>475017.54</v>
      </c>
      <c r="AD4175" s="32" t="n">
        <v>47501.75</v>
      </c>
      <c r="AE4175" s="35">
        <f>(LEFT(Y4175,4)-Parameters!$B$23)*12+MID(Y4175,6,2)-Parameters!$B$24+1</f>
        <v/>
      </c>
    </row>
    <row r="4176">
      <c r="X4176" t="inlineStr">
        <is>
          <t>L0183869</t>
        </is>
      </c>
      <c r="Y4176" t="inlineStr">
        <is>
          <t>2025-12-22</t>
        </is>
      </c>
      <c r="Z4176" t="inlineStr">
        <is>
          <t>home_use</t>
        </is>
      </c>
      <c r="AA4176" t="inlineStr">
        <is>
          <t>IMP00490</t>
        </is>
      </c>
      <c r="AB4176" t="inlineStr">
        <is>
          <t>T103425</t>
        </is>
      </c>
      <c r="AC4176" s="32" t="n">
        <v>4735067.41</v>
      </c>
      <c r="AD4176" s="32" t="n">
        <v>497182.08</v>
      </c>
      <c r="AE4176" s="35">
        <f>(LEFT(Y4176,4)-Parameters!$B$23)*12+MID(Y4176,6,2)-Parameters!$B$24+1</f>
        <v/>
      </c>
    </row>
    <row r="4177">
      <c r="X4177" t="inlineStr">
        <is>
          <t>L0184097</t>
        </is>
      </c>
      <c r="Y4177" t="inlineStr">
        <is>
          <t>2025-12-23</t>
        </is>
      </c>
      <c r="Z4177" t="inlineStr">
        <is>
          <t>home_use</t>
        </is>
      </c>
      <c r="AA4177" t="inlineStr">
        <is>
          <t>IMP00490</t>
        </is>
      </c>
      <c r="AB4177" t="inlineStr">
        <is>
          <t>T103425</t>
        </is>
      </c>
      <c r="AC4177" s="32" t="n">
        <v>3560684.71</v>
      </c>
      <c r="AD4177" s="32" t="n">
        <v>356068.47</v>
      </c>
      <c r="AE4177" s="35">
        <f>(LEFT(Y4177,4)-Parameters!$B$23)*12+MID(Y4177,6,2)-Parameters!$B$24+1</f>
        <v/>
      </c>
    </row>
    <row r="4178">
      <c r="X4178" t="inlineStr">
        <is>
          <t>L0184348</t>
        </is>
      </c>
      <c r="Y4178" t="inlineStr">
        <is>
          <t>2025-12-24</t>
        </is>
      </c>
      <c r="Z4178" t="inlineStr">
        <is>
          <t>home_use</t>
        </is>
      </c>
      <c r="AA4178" t="inlineStr">
        <is>
          <t>IMP00490</t>
        </is>
      </c>
      <c r="AB4178" t="inlineStr">
        <is>
          <t>T103425</t>
        </is>
      </c>
      <c r="AC4178" s="32" t="n">
        <v>2130791.14</v>
      </c>
      <c r="AD4178" s="32" t="n">
        <v>223733.07</v>
      </c>
      <c r="AE4178" s="35">
        <f>(LEFT(Y4178,4)-Parameters!$B$23)*12+MID(Y4178,6,2)-Parameters!$B$24+1</f>
        <v/>
      </c>
    </row>
    <row r="4179">
      <c r="X4179" t="inlineStr">
        <is>
          <t>L0187265</t>
        </is>
      </c>
      <c r="Y4179" t="inlineStr">
        <is>
          <t>2026-01-08</t>
        </is>
      </c>
      <c r="Z4179" t="inlineStr">
        <is>
          <t>home_use</t>
        </is>
      </c>
      <c r="AA4179" t="inlineStr">
        <is>
          <t>IMP00490</t>
        </is>
      </c>
      <c r="AB4179" t="inlineStr">
        <is>
          <t>T103425</t>
        </is>
      </c>
      <c r="AC4179" s="32" t="n">
        <v>758522.4</v>
      </c>
      <c r="AD4179" s="32" t="n">
        <v>91022.69</v>
      </c>
      <c r="AE4179" s="35">
        <f>(LEFT(Y4179,4)-Parameters!$B$23)*12+MID(Y4179,6,2)-Parameters!$B$24+1</f>
        <v/>
      </c>
    </row>
    <row r="4180">
      <c r="X4180" t="inlineStr">
        <is>
          <t>L0189341</t>
        </is>
      </c>
      <c r="Y4180" t="inlineStr">
        <is>
          <t>2026-01-16</t>
        </is>
      </c>
      <c r="Z4180" t="inlineStr">
        <is>
          <t>warehouse_out</t>
        </is>
      </c>
      <c r="AA4180" t="inlineStr">
        <is>
          <t>IMP00490</t>
        </is>
      </c>
      <c r="AB4180" t="inlineStr">
        <is>
          <t>T103425</t>
        </is>
      </c>
      <c r="AC4180" s="32" t="n">
        <v>2619046.6</v>
      </c>
      <c r="AD4180" s="32" t="n">
        <v>274999.89</v>
      </c>
      <c r="AE4180" s="35">
        <f>(LEFT(Y4180,4)-Parameters!$B$23)*12+MID(Y4180,6,2)-Parameters!$B$24+1</f>
        <v/>
      </c>
    </row>
    <row r="4181">
      <c r="X4181" t="inlineStr">
        <is>
          <t>L0190106</t>
        </is>
      </c>
      <c r="Y4181" t="inlineStr">
        <is>
          <t>2026-01-19</t>
        </is>
      </c>
      <c r="Z4181" t="inlineStr">
        <is>
          <t>home_use</t>
        </is>
      </c>
      <c r="AA4181" t="inlineStr">
        <is>
          <t>IMP00490</t>
        </is>
      </c>
      <c r="AB4181" t="inlineStr">
        <is>
          <t>T103425</t>
        </is>
      </c>
      <c r="AC4181" s="32" t="n">
        <v>6284583.56</v>
      </c>
      <c r="AD4181" s="32" t="n">
        <v>659881.27</v>
      </c>
      <c r="AE4181" s="35">
        <f>(LEFT(Y4181,4)-Parameters!$B$23)*12+MID(Y4181,6,2)-Parameters!$B$24+1</f>
        <v/>
      </c>
    </row>
    <row r="4182">
      <c r="X4182" t="inlineStr">
        <is>
          <t>L0191122</t>
        </is>
      </c>
      <c r="Y4182" t="inlineStr">
        <is>
          <t>2026-01-23</t>
        </is>
      </c>
      <c r="Z4182" t="inlineStr">
        <is>
          <t>home_use</t>
        </is>
      </c>
      <c r="AA4182" t="inlineStr">
        <is>
          <t>IMP00490</t>
        </is>
      </c>
      <c r="AB4182" t="inlineStr">
        <is>
          <t>T103425</t>
        </is>
      </c>
      <c r="AC4182" s="32" t="n">
        <v>30064265.72</v>
      </c>
      <c r="AD4182" s="32" t="n">
        <v>3156747.9</v>
      </c>
      <c r="AE4182" s="35">
        <f>(LEFT(Y4182,4)-Parameters!$B$23)*12+MID(Y4182,6,2)-Parameters!$B$24+1</f>
        <v/>
      </c>
    </row>
    <row r="4183">
      <c r="X4183" t="inlineStr">
        <is>
          <t>L0191638</t>
        </is>
      </c>
      <c r="Y4183" t="inlineStr">
        <is>
          <t>2026-01-25</t>
        </is>
      </c>
      <c r="Z4183" t="inlineStr">
        <is>
          <t>home_use</t>
        </is>
      </c>
      <c r="AA4183" t="inlineStr">
        <is>
          <t>IMP00490</t>
        </is>
      </c>
      <c r="AB4183" t="inlineStr">
        <is>
          <t>T103425</t>
        </is>
      </c>
      <c r="AC4183" s="32" t="n">
        <v>12702244.9</v>
      </c>
      <c r="AD4183" s="32" t="n">
        <v>1333735.71</v>
      </c>
      <c r="AE4183" s="35">
        <f>(LEFT(Y4183,4)-Parameters!$B$23)*12+MID(Y4183,6,2)-Parameters!$B$24+1</f>
        <v/>
      </c>
    </row>
    <row r="4184">
      <c r="X4184" t="inlineStr">
        <is>
          <t>L0191879</t>
        </is>
      </c>
      <c r="Y4184" t="inlineStr">
        <is>
          <t>2026-01-26</t>
        </is>
      </c>
      <c r="Z4184" t="inlineStr">
        <is>
          <t>home_use</t>
        </is>
      </c>
      <c r="AA4184" t="inlineStr">
        <is>
          <t>IMP00490</t>
        </is>
      </c>
      <c r="AB4184" t="inlineStr">
        <is>
          <t>T103425</t>
        </is>
      </c>
      <c r="AC4184" s="32" t="n">
        <v>28148569.3</v>
      </c>
      <c r="AD4184" s="32" t="n">
        <v>2955599.78</v>
      </c>
      <c r="AE4184" s="35">
        <f>(LEFT(Y4184,4)-Parameters!$B$23)*12+MID(Y4184,6,2)-Parameters!$B$24+1</f>
        <v/>
      </c>
    </row>
    <row r="4185">
      <c r="X4185" t="inlineStr">
        <is>
          <t>L0192106</t>
        </is>
      </c>
      <c r="Y4185" t="inlineStr">
        <is>
          <t>2026-01-27</t>
        </is>
      </c>
      <c r="Z4185" t="inlineStr">
        <is>
          <t>home_use</t>
        </is>
      </c>
      <c r="AA4185" t="inlineStr">
        <is>
          <t>IMP00490</t>
        </is>
      </c>
      <c r="AB4185" t="inlineStr">
        <is>
          <t>T103425</t>
        </is>
      </c>
      <c r="AC4185" s="32" t="n">
        <v>1175572.91</v>
      </c>
      <c r="AD4185" s="32" t="n">
        <v>141068.75</v>
      </c>
      <c r="AE4185" s="35">
        <f>(LEFT(Y4185,4)-Parameters!$B$23)*12+MID(Y4185,6,2)-Parameters!$B$24+1</f>
        <v/>
      </c>
    </row>
    <row r="4186">
      <c r="X4186" t="inlineStr">
        <is>
          <t>L0192633</t>
        </is>
      </c>
      <c r="Y4186" t="inlineStr">
        <is>
          <t>2026-02-01</t>
        </is>
      </c>
      <c r="Z4186" t="inlineStr">
        <is>
          <t>home_use</t>
        </is>
      </c>
      <c r="AA4186" t="inlineStr">
        <is>
          <t>IMP00490</t>
        </is>
      </c>
      <c r="AB4186" t="inlineStr">
        <is>
          <t>T103425</t>
        </is>
      </c>
      <c r="AC4186" s="32" t="n">
        <v>6419415.51</v>
      </c>
      <c r="AD4186" s="32" t="n">
        <v>674038.63</v>
      </c>
      <c r="AE4186" s="35">
        <f>(LEFT(Y4186,4)-Parameters!$B$23)*12+MID(Y4186,6,2)-Parameters!$B$24+1</f>
        <v/>
      </c>
    </row>
    <row r="4187">
      <c r="X4187" t="inlineStr">
        <is>
          <t>L0193150</t>
        </is>
      </c>
      <c r="Y4187" t="inlineStr">
        <is>
          <t>2026-02-03</t>
        </is>
      </c>
      <c r="Z4187" t="inlineStr">
        <is>
          <t>home_use</t>
        </is>
      </c>
      <c r="AA4187" t="inlineStr">
        <is>
          <t>IMP00490</t>
        </is>
      </c>
      <c r="AB4187" t="inlineStr">
        <is>
          <t>T103425</t>
        </is>
      </c>
      <c r="AC4187" s="32" t="n">
        <v>8759996.800000001</v>
      </c>
      <c r="AD4187" s="32" t="n">
        <v>919799.66</v>
      </c>
      <c r="AE4187" s="35">
        <f>(LEFT(Y4187,4)-Parameters!$B$23)*12+MID(Y4187,6,2)-Parameters!$B$24+1</f>
        <v/>
      </c>
    </row>
    <row r="4188">
      <c r="X4188" t="inlineStr">
        <is>
          <t>L0194430</t>
        </is>
      </c>
      <c r="Y4188" t="inlineStr">
        <is>
          <t>2026-02-08</t>
        </is>
      </c>
      <c r="Z4188" t="inlineStr">
        <is>
          <t>home_use</t>
        </is>
      </c>
      <c r="AA4188" t="inlineStr">
        <is>
          <t>IMP00490</t>
        </is>
      </c>
      <c r="AB4188" t="inlineStr">
        <is>
          <t>T103425</t>
        </is>
      </c>
      <c r="AC4188" s="32" t="n">
        <v>713085.13</v>
      </c>
      <c r="AD4188" s="32" t="n">
        <v>82004.78999999999</v>
      </c>
      <c r="AE4188" s="35">
        <f>(LEFT(Y4188,4)-Parameters!$B$23)*12+MID(Y4188,6,2)-Parameters!$B$24+1</f>
        <v/>
      </c>
    </row>
    <row r="4189">
      <c r="X4189" t="inlineStr">
        <is>
          <t>L0196033</t>
        </is>
      </c>
      <c r="Y4189" t="inlineStr">
        <is>
          <t>2026-02-14</t>
        </is>
      </c>
      <c r="Z4189" t="inlineStr">
        <is>
          <t>warehouse_out</t>
        </is>
      </c>
      <c r="AA4189" t="inlineStr">
        <is>
          <t>IMP00490</t>
        </is>
      </c>
      <c r="AB4189" t="inlineStr">
        <is>
          <t>T103425</t>
        </is>
      </c>
      <c r="AC4189" s="32" t="n">
        <v>2967332.37</v>
      </c>
      <c r="AD4189" s="32" t="n">
        <v>296733.24</v>
      </c>
      <c r="AE4189" s="35">
        <f>(LEFT(Y4189,4)-Parameters!$B$23)*12+MID(Y4189,6,2)-Parameters!$B$24+1</f>
        <v/>
      </c>
    </row>
    <row r="4190">
      <c r="X4190" t="inlineStr">
        <is>
          <t>L0196799</t>
        </is>
      </c>
      <c r="Y4190" t="inlineStr">
        <is>
          <t>2026-02-17</t>
        </is>
      </c>
      <c r="Z4190" t="inlineStr">
        <is>
          <t>home_use</t>
        </is>
      </c>
      <c r="AA4190" t="inlineStr">
        <is>
          <t>IMP00490</t>
        </is>
      </c>
      <c r="AB4190" t="inlineStr">
        <is>
          <t>T103425</t>
        </is>
      </c>
      <c r="AC4190" s="32" t="n">
        <v>1362876.75</v>
      </c>
      <c r="AD4190" s="32" t="n">
        <v>143102.06</v>
      </c>
      <c r="AE4190" s="35">
        <f>(LEFT(Y4190,4)-Parameters!$B$23)*12+MID(Y4190,6,2)-Parameters!$B$24+1</f>
        <v/>
      </c>
    </row>
    <row r="4191">
      <c r="X4191" t="inlineStr">
        <is>
          <t>L0196800</t>
        </is>
      </c>
      <c r="Y4191" t="inlineStr">
        <is>
          <t>2026-02-17</t>
        </is>
      </c>
      <c r="Z4191" t="inlineStr">
        <is>
          <t>home_use</t>
        </is>
      </c>
      <c r="AA4191" t="inlineStr">
        <is>
          <t>IMP00490</t>
        </is>
      </c>
      <c r="AB4191" t="inlineStr">
        <is>
          <t>T103425</t>
        </is>
      </c>
      <c r="AC4191" s="32" t="n">
        <v>6246277.06</v>
      </c>
      <c r="AD4191" s="32" t="n">
        <v>655859.09</v>
      </c>
      <c r="AE4191" s="35">
        <f>(LEFT(Y4191,4)-Parameters!$B$23)*12+MID(Y4191,6,2)-Parameters!$B$24+1</f>
        <v/>
      </c>
    </row>
    <row r="4192">
      <c r="X4192" t="inlineStr">
        <is>
          <t>L0197083</t>
        </is>
      </c>
      <c r="Y4192" t="inlineStr">
        <is>
          <t>2026-02-18</t>
        </is>
      </c>
      <c r="Z4192" t="inlineStr">
        <is>
          <t>home_use</t>
        </is>
      </c>
      <c r="AA4192" t="inlineStr">
        <is>
          <t>IMP00490</t>
        </is>
      </c>
      <c r="AB4192" t="inlineStr">
        <is>
          <t>T103425</t>
        </is>
      </c>
      <c r="AC4192" s="32" t="n">
        <v>1367934.35</v>
      </c>
      <c r="AD4192" s="32" t="n">
        <v>143633.11</v>
      </c>
      <c r="AE4192" s="35">
        <f>(LEFT(Y4192,4)-Parameters!$B$23)*12+MID(Y4192,6,2)-Parameters!$B$24+1</f>
        <v/>
      </c>
    </row>
    <row r="4193">
      <c r="X4193" t="inlineStr">
        <is>
          <t>L0197342</t>
        </is>
      </c>
      <c r="Y4193" t="inlineStr">
        <is>
          <t>2026-02-19</t>
        </is>
      </c>
      <c r="Z4193" t="inlineStr">
        <is>
          <t>home_use</t>
        </is>
      </c>
      <c r="AA4193" t="inlineStr">
        <is>
          <t>IMP00490</t>
        </is>
      </c>
      <c r="AB4193" t="inlineStr">
        <is>
          <t>T103425</t>
        </is>
      </c>
      <c r="AC4193" s="32" t="n">
        <v>5090938.03</v>
      </c>
      <c r="AD4193" s="32" t="n">
        <v>534548.49</v>
      </c>
      <c r="AE4193" s="35">
        <f>(LEFT(Y4193,4)-Parameters!$B$23)*12+MID(Y4193,6,2)-Parameters!$B$24+1</f>
        <v/>
      </c>
    </row>
    <row r="4194">
      <c r="X4194" t="inlineStr">
        <is>
          <t>L0197343</t>
        </is>
      </c>
      <c r="Y4194" t="inlineStr">
        <is>
          <t>2026-02-19</t>
        </is>
      </c>
      <c r="Z4194" t="inlineStr">
        <is>
          <t>home_use</t>
        </is>
      </c>
      <c r="AA4194" t="inlineStr">
        <is>
          <t>IMP00490</t>
        </is>
      </c>
      <c r="AB4194" t="inlineStr">
        <is>
          <t>T103425</t>
        </is>
      </c>
      <c r="AC4194" s="32" t="n">
        <v>4565139.67</v>
      </c>
      <c r="AD4194" s="32" t="n">
        <v>479339.66</v>
      </c>
      <c r="AE4194" s="35">
        <f>(LEFT(Y4194,4)-Parameters!$B$23)*12+MID(Y4194,6,2)-Parameters!$B$24+1</f>
        <v/>
      </c>
    </row>
    <row r="4195">
      <c r="X4195" t="inlineStr">
        <is>
          <t>L0197841</t>
        </is>
      </c>
      <c r="Y4195" t="inlineStr">
        <is>
          <t>2026-02-21</t>
        </is>
      </c>
      <c r="Z4195" t="inlineStr">
        <is>
          <t>home_use</t>
        </is>
      </c>
      <c r="AA4195" t="inlineStr">
        <is>
          <t>IMP00490</t>
        </is>
      </c>
      <c r="AB4195" t="inlineStr">
        <is>
          <t>T103425</t>
        </is>
      </c>
      <c r="AC4195" s="32" t="n">
        <v>10897002.91</v>
      </c>
      <c r="AD4195" s="32" t="n">
        <v>1144185.31</v>
      </c>
      <c r="AE4195" s="35">
        <f>(LEFT(Y4195,4)-Parameters!$B$23)*12+MID(Y4195,6,2)-Parameters!$B$24+1</f>
        <v/>
      </c>
    </row>
    <row r="4196">
      <c r="X4196" t="inlineStr">
        <is>
          <t>L0198429</t>
        </is>
      </c>
      <c r="Y4196" t="inlineStr">
        <is>
          <t>2026-02-23</t>
        </is>
      </c>
      <c r="Z4196" t="inlineStr">
        <is>
          <t>home_use</t>
        </is>
      </c>
      <c r="AA4196" t="inlineStr">
        <is>
          <t>IMP00490</t>
        </is>
      </c>
      <c r="AB4196" t="inlineStr">
        <is>
          <t>T103425</t>
        </is>
      </c>
      <c r="AC4196" s="32" t="n">
        <v>6829734.74</v>
      </c>
      <c r="AD4196" s="32" t="n">
        <v>751270.8199999999</v>
      </c>
      <c r="AE4196" s="35">
        <f>(LEFT(Y4196,4)-Parameters!$B$23)*12+MID(Y4196,6,2)-Parameters!$B$24+1</f>
        <v/>
      </c>
    </row>
    <row r="4197">
      <c r="X4197" t="inlineStr">
        <is>
          <t>L0198430</t>
        </is>
      </c>
      <c r="Y4197" t="inlineStr">
        <is>
          <t>2026-02-23</t>
        </is>
      </c>
      <c r="Z4197" t="inlineStr">
        <is>
          <t>home_use</t>
        </is>
      </c>
      <c r="AA4197" t="inlineStr">
        <is>
          <t>IMP00490</t>
        </is>
      </c>
      <c r="AB4197" t="inlineStr">
        <is>
          <t>T103425</t>
        </is>
      </c>
      <c r="AC4197" s="32" t="n">
        <v>18721723.04</v>
      </c>
      <c r="AD4197" s="32" t="n">
        <v>1965780.92</v>
      </c>
      <c r="AE4197" s="35">
        <f>(LEFT(Y4197,4)-Parameters!$B$23)*12+MID(Y4197,6,2)-Parameters!$B$24+1</f>
        <v/>
      </c>
    </row>
    <row r="4198">
      <c r="X4198" t="inlineStr">
        <is>
          <t>L0199454</t>
        </is>
      </c>
      <c r="Y4198" t="inlineStr">
        <is>
          <t>2026-02-27</t>
        </is>
      </c>
      <c r="Z4198" t="inlineStr">
        <is>
          <t>home_use</t>
        </is>
      </c>
      <c r="AA4198" t="inlineStr">
        <is>
          <t>IMP00490</t>
        </is>
      </c>
      <c r="AB4198" t="inlineStr">
        <is>
          <t>T103425</t>
        </is>
      </c>
      <c r="AC4198" s="32" t="n">
        <v>1176361.33</v>
      </c>
      <c r="AD4198" s="32" t="n">
        <v>117636.13</v>
      </c>
      <c r="AE4198" s="35">
        <f>(LEFT(Y4198,4)-Parameters!$B$23)*12+MID(Y4198,6,2)-Parameters!$B$24+1</f>
        <v/>
      </c>
    </row>
    <row r="4199">
      <c r="X4199" t="inlineStr">
        <is>
          <t>L0199966</t>
        </is>
      </c>
      <c r="Y4199" t="inlineStr">
        <is>
          <t>2026-03-01</t>
        </is>
      </c>
      <c r="Z4199" t="inlineStr">
        <is>
          <t>home_use</t>
        </is>
      </c>
      <c r="AA4199" t="inlineStr">
        <is>
          <t>IMP00490</t>
        </is>
      </c>
      <c r="AB4199" t="inlineStr">
        <is>
          <t>T103425</t>
        </is>
      </c>
      <c r="AC4199" s="32" t="n">
        <v>3930883.95</v>
      </c>
      <c r="AD4199" s="32" t="n">
        <v>412742.82</v>
      </c>
      <c r="AE4199" s="35">
        <f>(LEFT(Y4199,4)-Parameters!$B$23)*12+MID(Y4199,6,2)-Parameters!$B$24+1</f>
        <v/>
      </c>
    </row>
    <row r="4200">
      <c r="X4200" t="inlineStr">
        <is>
          <t>L0200235</t>
        </is>
      </c>
      <c r="Y4200" t="inlineStr">
        <is>
          <t>2026-03-02</t>
        </is>
      </c>
      <c r="Z4200" t="inlineStr">
        <is>
          <t>home_use</t>
        </is>
      </c>
      <c r="AA4200" t="inlineStr">
        <is>
          <t>IMP00490</t>
        </is>
      </c>
      <c r="AB4200" t="inlineStr">
        <is>
          <t>T103425</t>
        </is>
      </c>
      <c r="AC4200" s="32" t="n">
        <v>3624182.01</v>
      </c>
      <c r="AD4200" s="32" t="n">
        <v>398660.02</v>
      </c>
      <c r="AE4200" s="35">
        <f>(LEFT(Y4200,4)-Parameters!$B$23)*12+MID(Y4200,6,2)-Parameters!$B$24+1</f>
        <v/>
      </c>
    </row>
    <row r="4201">
      <c r="X4201" t="inlineStr">
        <is>
          <t>L0200236</t>
        </is>
      </c>
      <c r="Y4201" t="inlineStr">
        <is>
          <t>2026-03-02</t>
        </is>
      </c>
      <c r="Z4201" t="inlineStr">
        <is>
          <t>home_use</t>
        </is>
      </c>
      <c r="AA4201" t="inlineStr">
        <is>
          <t>IMP00490</t>
        </is>
      </c>
      <c r="AB4201" t="inlineStr">
        <is>
          <t>T103425</t>
        </is>
      </c>
      <c r="AC4201" s="32" t="n">
        <v>2114425.63</v>
      </c>
      <c r="AD4201" s="32" t="n">
        <v>222014.69</v>
      </c>
      <c r="AE4201" s="35">
        <f>(LEFT(Y4201,4)-Parameters!$B$23)*12+MID(Y4201,6,2)-Parameters!$B$24+1</f>
        <v/>
      </c>
    </row>
    <row r="4202">
      <c r="X4202" t="inlineStr">
        <is>
          <t>L0201043</t>
        </is>
      </c>
      <c r="Y4202" t="inlineStr">
        <is>
          <t>2026-03-05</t>
        </is>
      </c>
      <c r="Z4202" t="inlineStr">
        <is>
          <t>home_use</t>
        </is>
      </c>
      <c r="AA4202" t="inlineStr">
        <is>
          <t>IMP00490</t>
        </is>
      </c>
      <c r="AB4202" t="inlineStr">
        <is>
          <t>T103425</t>
        </is>
      </c>
      <c r="AC4202" s="32" t="n">
        <v>4719382.42</v>
      </c>
      <c r="AD4202" s="32" t="n">
        <v>495535.15</v>
      </c>
      <c r="AE4202" s="35">
        <f>(LEFT(Y4202,4)-Parameters!$B$23)*12+MID(Y4202,6,2)-Parameters!$B$24+1</f>
        <v/>
      </c>
    </row>
    <row r="4203">
      <c r="X4203" t="inlineStr">
        <is>
          <t>L0201044</t>
        </is>
      </c>
      <c r="Y4203" t="inlineStr">
        <is>
          <t>2026-03-05</t>
        </is>
      </c>
      <c r="Z4203" t="inlineStr">
        <is>
          <t>home_use</t>
        </is>
      </c>
      <c r="AA4203" t="inlineStr">
        <is>
          <t>IMP00490</t>
        </is>
      </c>
      <c r="AB4203" t="inlineStr">
        <is>
          <t>T103425</t>
        </is>
      </c>
      <c r="AC4203" s="32" t="n">
        <v>442814.75</v>
      </c>
      <c r="AD4203" s="32" t="n">
        <v>44281.48</v>
      </c>
      <c r="AE4203" s="35">
        <f>(LEFT(Y4203,4)-Parameters!$B$23)*12+MID(Y4203,6,2)-Parameters!$B$24+1</f>
        <v/>
      </c>
    </row>
    <row r="4204">
      <c r="X4204" t="inlineStr">
        <is>
          <t>L0201045</t>
        </is>
      </c>
      <c r="Y4204" t="inlineStr">
        <is>
          <t>2026-03-05</t>
        </is>
      </c>
      <c r="Z4204" t="inlineStr">
        <is>
          <t>home_use</t>
        </is>
      </c>
      <c r="AA4204" t="inlineStr">
        <is>
          <t>IMP00490</t>
        </is>
      </c>
      <c r="AB4204" t="inlineStr">
        <is>
          <t>T103425</t>
        </is>
      </c>
      <c r="AC4204" s="32" t="n">
        <v>16842613.02</v>
      </c>
      <c r="AD4204" s="32" t="n">
        <v>1768474.37</v>
      </c>
      <c r="AE4204" s="35">
        <f>(LEFT(Y4204,4)-Parameters!$B$23)*12+MID(Y4204,6,2)-Parameters!$B$24+1</f>
        <v/>
      </c>
    </row>
    <row r="4205">
      <c r="X4205" t="inlineStr">
        <is>
          <t>L0201317</t>
        </is>
      </c>
      <c r="Y4205" t="inlineStr">
        <is>
          <t>2026-03-06</t>
        </is>
      </c>
      <c r="Z4205" t="inlineStr">
        <is>
          <t>home_use</t>
        </is>
      </c>
      <c r="AA4205" t="inlineStr">
        <is>
          <t>IMP00490</t>
        </is>
      </c>
      <c r="AB4205" t="inlineStr">
        <is>
          <t>T103425</t>
        </is>
      </c>
      <c r="AC4205" s="32" t="n">
        <v>1506560.6</v>
      </c>
      <c r="AD4205" s="32" t="n">
        <v>158188.86</v>
      </c>
      <c r="AE4205" s="35">
        <f>(LEFT(Y4205,4)-Parameters!$B$23)*12+MID(Y4205,6,2)-Parameters!$B$24+1</f>
        <v/>
      </c>
    </row>
    <row r="4206">
      <c r="X4206" t="inlineStr">
        <is>
          <t>L0201318</t>
        </is>
      </c>
      <c r="Y4206" t="inlineStr">
        <is>
          <t>2026-03-06</t>
        </is>
      </c>
      <c r="Z4206" t="inlineStr">
        <is>
          <t>home_use</t>
        </is>
      </c>
      <c r="AA4206" t="inlineStr">
        <is>
          <t>IMP00490</t>
        </is>
      </c>
      <c r="AB4206" t="inlineStr">
        <is>
          <t>T103425</t>
        </is>
      </c>
      <c r="AC4206" s="32" t="n">
        <v>5192022.61</v>
      </c>
      <c r="AD4206" s="32" t="n">
        <v>545162.37</v>
      </c>
      <c r="AE4206" s="35">
        <f>(LEFT(Y4206,4)-Parameters!$B$23)*12+MID(Y4206,6,2)-Parameters!$B$24+1</f>
        <v/>
      </c>
    </row>
    <row r="4207">
      <c r="X4207" t="inlineStr">
        <is>
          <t>L0202084</t>
        </is>
      </c>
      <c r="Y4207" t="inlineStr">
        <is>
          <t>2026-03-09</t>
        </is>
      </c>
      <c r="Z4207" t="inlineStr">
        <is>
          <t>home_use</t>
        </is>
      </c>
      <c r="AA4207" t="inlineStr">
        <is>
          <t>IMP00490</t>
        </is>
      </c>
      <c r="AB4207" t="inlineStr">
        <is>
          <t>T103425</t>
        </is>
      </c>
      <c r="AC4207" s="32" t="n">
        <v>1254429.57</v>
      </c>
      <c r="AD4207" s="32" t="n">
        <v>125442.96</v>
      </c>
      <c r="AE4207" s="35">
        <f>(LEFT(Y4207,4)-Parameters!$B$23)*12+MID(Y4207,6,2)-Parameters!$B$24+1</f>
        <v/>
      </c>
    </row>
    <row r="4208">
      <c r="X4208" t="inlineStr">
        <is>
          <t>L0202085</t>
        </is>
      </c>
      <c r="Y4208" t="inlineStr">
        <is>
          <t>2026-03-09</t>
        </is>
      </c>
      <c r="Z4208" t="inlineStr">
        <is>
          <t>home_use</t>
        </is>
      </c>
      <c r="AA4208" t="inlineStr">
        <is>
          <t>IMP00490</t>
        </is>
      </c>
      <c r="AB4208" t="inlineStr">
        <is>
          <t>T103425</t>
        </is>
      </c>
      <c r="AC4208" s="32" t="n">
        <v>3226344.74</v>
      </c>
      <c r="AD4208" s="32" t="n">
        <v>338766.2</v>
      </c>
      <c r="AE4208" s="35">
        <f>(LEFT(Y4208,4)-Parameters!$B$23)*12+MID(Y4208,6,2)-Parameters!$B$24+1</f>
        <v/>
      </c>
    </row>
    <row r="4209">
      <c r="X4209" t="inlineStr">
        <is>
          <t>L0202648</t>
        </is>
      </c>
      <c r="Y4209" t="inlineStr">
        <is>
          <t>2026-03-11</t>
        </is>
      </c>
      <c r="Z4209" t="inlineStr">
        <is>
          <t>home_use</t>
        </is>
      </c>
      <c r="AA4209" t="inlineStr">
        <is>
          <t>IMP00490</t>
        </is>
      </c>
      <c r="AB4209" t="inlineStr">
        <is>
          <t>T103425</t>
        </is>
      </c>
      <c r="AC4209" s="32" t="n">
        <v>3030692.69</v>
      </c>
      <c r="AD4209" s="32" t="n">
        <v>318222.73</v>
      </c>
      <c r="AE4209" s="35">
        <f>(LEFT(Y4209,4)-Parameters!$B$23)*12+MID(Y4209,6,2)-Parameters!$B$24+1</f>
        <v/>
      </c>
    </row>
    <row r="4210">
      <c r="X4210" t="inlineStr">
        <is>
          <t>L0203453</t>
        </is>
      </c>
      <c r="Y4210" t="inlineStr">
        <is>
          <t>2026-03-14</t>
        </is>
      </c>
      <c r="Z4210" t="inlineStr">
        <is>
          <t>home_use</t>
        </is>
      </c>
      <c r="AA4210" t="inlineStr">
        <is>
          <t>IMP00490</t>
        </is>
      </c>
      <c r="AB4210" t="inlineStr">
        <is>
          <t>T103425</t>
        </is>
      </c>
      <c r="AC4210" s="32" t="n">
        <v>3893985.06</v>
      </c>
      <c r="AD4210" s="32" t="n">
        <v>408868.43</v>
      </c>
      <c r="AE4210" s="35">
        <f>(LEFT(Y4210,4)-Parameters!$B$23)*12+MID(Y4210,6,2)-Parameters!$B$24+1</f>
        <v/>
      </c>
    </row>
    <row r="4211">
      <c r="X4211" t="inlineStr">
        <is>
          <t>L0203963</t>
        </is>
      </c>
      <c r="Y4211" t="inlineStr">
        <is>
          <t>2026-03-16</t>
        </is>
      </c>
      <c r="Z4211" t="inlineStr">
        <is>
          <t>home_use</t>
        </is>
      </c>
      <c r="AA4211" t="inlineStr">
        <is>
          <t>IMP00490</t>
        </is>
      </c>
      <c r="AB4211" t="inlineStr">
        <is>
          <t>T103425</t>
        </is>
      </c>
      <c r="AC4211" s="32" t="n">
        <v>4510596.63</v>
      </c>
      <c r="AD4211" s="32" t="n">
        <v>473612.65</v>
      </c>
      <c r="AE4211" s="35">
        <f>(LEFT(Y4211,4)-Parameters!$B$23)*12+MID(Y4211,6,2)-Parameters!$B$24+1</f>
        <v/>
      </c>
    </row>
    <row r="4212">
      <c r="X4212" t="inlineStr">
        <is>
          <t>L0205569</t>
        </is>
      </c>
      <c r="Y4212" t="inlineStr">
        <is>
          <t>2026-03-22</t>
        </is>
      </c>
      <c r="Z4212" t="inlineStr">
        <is>
          <t>home_use</t>
        </is>
      </c>
      <c r="AA4212" t="inlineStr">
        <is>
          <t>IMP00490</t>
        </is>
      </c>
      <c r="AB4212" t="inlineStr">
        <is>
          <t>T103425</t>
        </is>
      </c>
      <c r="AC4212" s="32" t="n">
        <v>1243692.87</v>
      </c>
      <c r="AD4212" s="32" t="n">
        <v>124369.29</v>
      </c>
      <c r="AE4212" s="35">
        <f>(LEFT(Y4212,4)-Parameters!$B$23)*12+MID(Y4212,6,2)-Parameters!$B$24+1</f>
        <v/>
      </c>
    </row>
    <row r="4213">
      <c r="X4213" t="inlineStr">
        <is>
          <t>L0205570</t>
        </is>
      </c>
      <c r="Y4213" t="inlineStr">
        <is>
          <t>2026-03-22</t>
        </is>
      </c>
      <c r="Z4213" t="inlineStr">
        <is>
          <t>home_use</t>
        </is>
      </c>
      <c r="AA4213" t="inlineStr">
        <is>
          <t>IMP00490</t>
        </is>
      </c>
      <c r="AB4213" t="inlineStr">
        <is>
          <t>T103425</t>
        </is>
      </c>
      <c r="AC4213" s="32" t="n">
        <v>2145692.92</v>
      </c>
      <c r="AD4213" s="32" t="n">
        <v>225297.76</v>
      </c>
      <c r="AE4213" s="35">
        <f>(LEFT(Y4213,4)-Parameters!$B$23)*12+MID(Y4213,6,2)-Parameters!$B$24+1</f>
        <v/>
      </c>
    </row>
    <row r="4214">
      <c r="X4214" t="inlineStr">
        <is>
          <t>L0206087</t>
        </is>
      </c>
      <c r="Y4214" t="inlineStr">
        <is>
          <t>2026-03-24</t>
        </is>
      </c>
      <c r="Z4214" t="inlineStr">
        <is>
          <t>home_use</t>
        </is>
      </c>
      <c r="AA4214" t="inlineStr">
        <is>
          <t>IMP00490</t>
        </is>
      </c>
      <c r="AB4214" t="inlineStr">
        <is>
          <t>T103425</t>
        </is>
      </c>
      <c r="AC4214" s="32" t="n">
        <v>1599574.24</v>
      </c>
      <c r="AD4214" s="32" t="n">
        <v>159957.42</v>
      </c>
      <c r="AE4214" s="35">
        <f>(LEFT(Y4214,4)-Parameters!$B$23)*12+MID(Y4214,6,2)-Parameters!$B$24+1</f>
        <v/>
      </c>
    </row>
    <row r="4215">
      <c r="X4215" t="inlineStr">
        <is>
          <t>L0206376</t>
        </is>
      </c>
      <c r="Y4215" t="inlineStr">
        <is>
          <t>2026-03-25</t>
        </is>
      </c>
      <c r="Z4215" t="inlineStr">
        <is>
          <t>home_use</t>
        </is>
      </c>
      <c r="AA4215" t="inlineStr">
        <is>
          <t>IMP00490</t>
        </is>
      </c>
      <c r="AB4215" t="inlineStr">
        <is>
          <t>T103425</t>
        </is>
      </c>
      <c r="AC4215" s="32" t="n">
        <v>5014621.76</v>
      </c>
      <c r="AD4215" s="32" t="n">
        <v>526535.29</v>
      </c>
      <c r="AE4215" s="35">
        <f>(LEFT(Y4215,4)-Parameters!$B$23)*12+MID(Y4215,6,2)-Parameters!$B$24+1</f>
        <v/>
      </c>
    </row>
    <row r="4216">
      <c r="X4216" t="inlineStr">
        <is>
          <t>L0206641</t>
        </is>
      </c>
      <c r="Y4216" t="inlineStr">
        <is>
          <t>2026-03-26</t>
        </is>
      </c>
      <c r="Z4216" t="inlineStr">
        <is>
          <t>home_use</t>
        </is>
      </c>
      <c r="AA4216" t="inlineStr">
        <is>
          <t>IMP00490</t>
        </is>
      </c>
      <c r="AB4216" t="inlineStr">
        <is>
          <t>T103425</t>
        </is>
      </c>
      <c r="AC4216" s="32" t="n">
        <v>548091.11</v>
      </c>
      <c r="AD4216" s="32" t="n">
        <v>54809.11</v>
      </c>
      <c r="AE4216" s="35">
        <f>(LEFT(Y4216,4)-Parameters!$B$23)*12+MID(Y4216,6,2)-Parameters!$B$24+1</f>
        <v/>
      </c>
    </row>
    <row r="4217">
      <c r="X4217" t="inlineStr">
        <is>
          <t>L0206898</t>
        </is>
      </c>
      <c r="Y4217" t="inlineStr">
        <is>
          <t>2026-03-27</t>
        </is>
      </c>
      <c r="Z4217" t="inlineStr">
        <is>
          <t>home_use</t>
        </is>
      </c>
      <c r="AA4217" t="inlineStr">
        <is>
          <t>IMP00490</t>
        </is>
      </c>
      <c r="AB4217" t="inlineStr">
        <is>
          <t>T103425</t>
        </is>
      </c>
      <c r="AC4217" s="32" t="n">
        <v>8832879.630000001</v>
      </c>
      <c r="AD4217" s="32" t="n">
        <v>927452.36</v>
      </c>
      <c r="AE4217" s="35">
        <f>(LEFT(Y4217,4)-Parameters!$B$23)*12+MID(Y4217,6,2)-Parameters!$B$24+1</f>
        <v/>
      </c>
    </row>
    <row r="4218">
      <c r="X4218" t="inlineStr">
        <is>
          <t>L0206899</t>
        </is>
      </c>
      <c r="Y4218" t="inlineStr">
        <is>
          <t>2026-03-27</t>
        </is>
      </c>
      <c r="Z4218" t="inlineStr">
        <is>
          <t>home_use</t>
        </is>
      </c>
      <c r="AA4218" t="inlineStr">
        <is>
          <t>IMP00490</t>
        </is>
      </c>
      <c r="AB4218" t="inlineStr">
        <is>
          <t>T103425</t>
        </is>
      </c>
      <c r="AC4218" s="32" t="n">
        <v>5315173.45</v>
      </c>
      <c r="AD4218" s="32" t="n">
        <v>558093.21</v>
      </c>
      <c r="AE4218" s="35">
        <f>(LEFT(Y4218,4)-Parameters!$B$23)*12+MID(Y4218,6,2)-Parameters!$B$24+1</f>
        <v/>
      </c>
    </row>
    <row r="4219">
      <c r="X4219" t="inlineStr">
        <is>
          <t>L0207205</t>
        </is>
      </c>
      <c r="Y4219" t="inlineStr">
        <is>
          <t>2026-03-28</t>
        </is>
      </c>
      <c r="Z4219" t="inlineStr">
        <is>
          <t>home_use</t>
        </is>
      </c>
      <c r="AA4219" t="inlineStr">
        <is>
          <t>IMP00490</t>
        </is>
      </c>
      <c r="AB4219" t="inlineStr">
        <is>
          <t>T103425</t>
        </is>
      </c>
      <c r="AC4219" s="32" t="n">
        <v>486215.61</v>
      </c>
      <c r="AD4219" s="32" t="n">
        <v>58345.87</v>
      </c>
      <c r="AE4219" s="35">
        <f>(LEFT(Y4219,4)-Parameters!$B$23)*12+MID(Y4219,6,2)-Parameters!$B$24+1</f>
        <v/>
      </c>
    </row>
    <row r="4220">
      <c r="X4220" t="inlineStr">
        <is>
          <t>L0208640</t>
        </is>
      </c>
      <c r="Y4220" t="inlineStr">
        <is>
          <t>2026-04-05</t>
        </is>
      </c>
      <c r="Z4220" t="inlineStr">
        <is>
          <t>home_use</t>
        </is>
      </c>
      <c r="AA4220" t="inlineStr">
        <is>
          <t>IMP00490</t>
        </is>
      </c>
      <c r="AB4220" t="inlineStr">
        <is>
          <t>T103425</t>
        </is>
      </c>
      <c r="AC4220" s="32" t="n">
        <v>3531111.96</v>
      </c>
      <c r="AD4220" s="32" t="n">
        <v>370766.76</v>
      </c>
      <c r="AE4220" s="35">
        <f>(LEFT(Y4220,4)-Parameters!$B$23)*12+MID(Y4220,6,2)-Parameters!$B$24+1</f>
        <v/>
      </c>
    </row>
    <row r="4221">
      <c r="X4221" t="inlineStr">
        <is>
          <t>L0208928</t>
        </is>
      </c>
      <c r="Y4221" t="inlineStr">
        <is>
          <t>2026-04-06</t>
        </is>
      </c>
      <c r="Z4221" t="inlineStr">
        <is>
          <t>home_use</t>
        </is>
      </c>
      <c r="AA4221" t="inlineStr">
        <is>
          <t>IMP00490</t>
        </is>
      </c>
      <c r="AB4221" t="inlineStr">
        <is>
          <t>T103425</t>
        </is>
      </c>
      <c r="AC4221" s="32" t="n">
        <v>4039773.62</v>
      </c>
      <c r="AD4221" s="32" t="n">
        <v>424176.23</v>
      </c>
      <c r="AE4221" s="35">
        <f>(LEFT(Y4221,4)-Parameters!$B$23)*12+MID(Y4221,6,2)-Parameters!$B$24+1</f>
        <v/>
      </c>
    </row>
    <row r="4222">
      <c r="X4222" t="inlineStr">
        <is>
          <t>L0210254</t>
        </is>
      </c>
      <c r="Y4222" t="inlineStr">
        <is>
          <t>2026-04-11</t>
        </is>
      </c>
      <c r="Z4222" t="inlineStr">
        <is>
          <t>home_use</t>
        </is>
      </c>
      <c r="AA4222" t="inlineStr">
        <is>
          <t>IMP00490</t>
        </is>
      </c>
      <c r="AB4222" t="inlineStr">
        <is>
          <t>T103425</t>
        </is>
      </c>
      <c r="AC4222" s="32" t="n">
        <v>2700655.97</v>
      </c>
      <c r="AD4222" s="32" t="n">
        <v>270065.6</v>
      </c>
      <c r="AE4222" s="35">
        <f>(LEFT(Y4222,4)-Parameters!$B$23)*12+MID(Y4222,6,2)-Parameters!$B$24+1</f>
        <v/>
      </c>
    </row>
    <row r="4223">
      <c r="X4223" t="inlineStr">
        <is>
          <t>L0210255</t>
        </is>
      </c>
      <c r="Y4223" t="inlineStr">
        <is>
          <t>2026-04-11</t>
        </is>
      </c>
      <c r="Z4223" t="inlineStr">
        <is>
          <t>home_use</t>
        </is>
      </c>
      <c r="AA4223" t="inlineStr">
        <is>
          <t>IMP00490</t>
        </is>
      </c>
      <c r="AB4223" t="inlineStr">
        <is>
          <t>T103425</t>
        </is>
      </c>
      <c r="AC4223" s="32" t="n">
        <v>1470491.19</v>
      </c>
      <c r="AD4223" s="32" t="n">
        <v>176458.94</v>
      </c>
      <c r="AE4223" s="35">
        <f>(LEFT(Y4223,4)-Parameters!$B$23)*12+MID(Y4223,6,2)-Parameters!$B$24+1</f>
        <v/>
      </c>
    </row>
    <row r="4224">
      <c r="X4224" t="inlineStr">
        <is>
          <t>L0210794</t>
        </is>
      </c>
      <c r="Y4224" t="inlineStr">
        <is>
          <t>2026-04-13</t>
        </is>
      </c>
      <c r="Z4224" t="inlineStr">
        <is>
          <t>home_use</t>
        </is>
      </c>
      <c r="AA4224" t="inlineStr">
        <is>
          <t>IMP00490</t>
        </is>
      </c>
      <c r="AB4224" t="inlineStr">
        <is>
          <t>T103425</t>
        </is>
      </c>
      <c r="AC4224" s="32" t="n">
        <v>12054336.5</v>
      </c>
      <c r="AD4224" s="32" t="n">
        <v>1265705.33</v>
      </c>
      <c r="AE4224" s="35">
        <f>(LEFT(Y4224,4)-Parameters!$B$23)*12+MID(Y4224,6,2)-Parameters!$B$24+1</f>
        <v/>
      </c>
    </row>
    <row r="4225">
      <c r="X4225" t="inlineStr">
        <is>
          <t>L0213542</t>
        </is>
      </c>
      <c r="Y4225" t="inlineStr">
        <is>
          <t>2026-04-23</t>
        </is>
      </c>
      <c r="Z4225" t="inlineStr">
        <is>
          <t>home_use</t>
        </is>
      </c>
      <c r="AA4225" t="inlineStr">
        <is>
          <t>IMP00490</t>
        </is>
      </c>
      <c r="AB4225" t="inlineStr">
        <is>
          <t>T103425</t>
        </is>
      </c>
      <c r="AC4225" s="32" t="n">
        <v>687048.45</v>
      </c>
      <c r="AD4225" s="32" t="n">
        <v>73514.17999999999</v>
      </c>
      <c r="AE4225" s="35">
        <f>(LEFT(Y4225,4)-Parameters!$B$23)*12+MID(Y4225,6,2)-Parameters!$B$24+1</f>
        <v/>
      </c>
    </row>
    <row r="4226">
      <c r="X4226" t="inlineStr">
        <is>
          <t>L0213544</t>
        </is>
      </c>
      <c r="Y4226" t="inlineStr">
        <is>
          <t>2026-04-23</t>
        </is>
      </c>
      <c r="Z4226" t="inlineStr">
        <is>
          <t>home_use</t>
        </is>
      </c>
      <c r="AA4226" t="inlineStr">
        <is>
          <t>IMP00490</t>
        </is>
      </c>
      <c r="AB4226" t="inlineStr">
        <is>
          <t>T103425</t>
        </is>
      </c>
      <c r="AC4226" s="32" t="n">
        <v>1751282.6</v>
      </c>
      <c r="AD4226" s="32" t="n">
        <v>175128.26</v>
      </c>
      <c r="AE4226" s="35">
        <f>(LEFT(Y4226,4)-Parameters!$B$23)*12+MID(Y4226,6,2)-Parameters!$B$24+1</f>
        <v/>
      </c>
    </row>
    <row r="4227">
      <c r="X4227" t="inlineStr">
        <is>
          <t>L0214370</t>
        </is>
      </c>
      <c r="Y4227" t="inlineStr">
        <is>
          <t>2026-04-26</t>
        </is>
      </c>
      <c r="Z4227" t="inlineStr">
        <is>
          <t>home_use</t>
        </is>
      </c>
      <c r="AA4227" t="inlineStr">
        <is>
          <t>IMP00490</t>
        </is>
      </c>
      <c r="AB4227" t="inlineStr">
        <is>
          <t>T103425</t>
        </is>
      </c>
      <c r="AC4227" s="32" t="n">
        <v>9891228.380000001</v>
      </c>
      <c r="AD4227" s="32" t="n">
        <v>989122.84</v>
      </c>
      <c r="AE4227" s="35">
        <f>(LEFT(Y4227,4)-Parameters!$B$23)*12+MID(Y4227,6,2)-Parameters!$B$24+1</f>
        <v/>
      </c>
    </row>
    <row r="4228">
      <c r="X4228" t="inlineStr">
        <is>
          <t>L0214908</t>
        </is>
      </c>
      <c r="Y4228" t="inlineStr">
        <is>
          <t>2026-04-28</t>
        </is>
      </c>
      <c r="Z4228" t="inlineStr">
        <is>
          <t>home_use</t>
        </is>
      </c>
      <c r="AA4228" t="inlineStr">
        <is>
          <t>IMP00490</t>
        </is>
      </c>
      <c r="AB4228" t="inlineStr">
        <is>
          <t>T103425</t>
        </is>
      </c>
      <c r="AC4228" s="32" t="n">
        <v>14665272.3</v>
      </c>
      <c r="AD4228" s="32" t="n">
        <v>1539853.59</v>
      </c>
      <c r="AE4228" s="35">
        <f>(LEFT(Y4228,4)-Parameters!$B$23)*12+MID(Y4228,6,2)-Parameters!$B$24+1</f>
        <v/>
      </c>
    </row>
    <row r="4229">
      <c r="X4229" t="inlineStr">
        <is>
          <t>L0215185</t>
        </is>
      </c>
      <c r="Y4229" t="inlineStr">
        <is>
          <t>2026-05-01</t>
        </is>
      </c>
      <c r="Z4229" t="inlineStr">
        <is>
          <t>home_use</t>
        </is>
      </c>
      <c r="AA4229" t="inlineStr">
        <is>
          <t>IMP00490</t>
        </is>
      </c>
      <c r="AB4229" t="inlineStr">
        <is>
          <t>T103425</t>
        </is>
      </c>
      <c r="AC4229" s="32" t="n">
        <v>7452895.95</v>
      </c>
      <c r="AD4229" s="32" t="n">
        <v>819818.55</v>
      </c>
      <c r="AE4229" s="35">
        <f>(LEFT(Y4229,4)-Parameters!$B$23)*12+MID(Y4229,6,2)-Parameters!$B$24+1</f>
        <v/>
      </c>
    </row>
    <row r="4230">
      <c r="X4230" t="inlineStr">
        <is>
          <t>L0215716</t>
        </is>
      </c>
      <c r="Y4230" t="inlineStr">
        <is>
          <t>2026-05-03</t>
        </is>
      </c>
      <c r="Z4230" t="inlineStr">
        <is>
          <t>home_use</t>
        </is>
      </c>
      <c r="AA4230" t="inlineStr">
        <is>
          <t>IMP00490</t>
        </is>
      </c>
      <c r="AB4230" t="inlineStr">
        <is>
          <t>T103425</t>
        </is>
      </c>
      <c r="AC4230" s="32" t="n">
        <v>2299777.6</v>
      </c>
      <c r="AD4230" s="32" t="n">
        <v>229977.76</v>
      </c>
      <c r="AE4230" s="35">
        <f>(LEFT(Y4230,4)-Parameters!$B$23)*12+MID(Y4230,6,2)-Parameters!$B$24+1</f>
        <v/>
      </c>
    </row>
    <row r="4231">
      <c r="X4231" t="inlineStr">
        <is>
          <t>L0215982</t>
        </is>
      </c>
      <c r="Y4231" t="inlineStr">
        <is>
          <t>2026-05-04</t>
        </is>
      </c>
      <c r="Z4231" t="inlineStr">
        <is>
          <t>home_use</t>
        </is>
      </c>
      <c r="AA4231" t="inlineStr">
        <is>
          <t>IMP00490</t>
        </is>
      </c>
      <c r="AB4231" t="inlineStr">
        <is>
          <t>T103425</t>
        </is>
      </c>
      <c r="AC4231" s="32" t="n">
        <v>3639919.5</v>
      </c>
      <c r="AD4231" s="32" t="n">
        <v>382191.55</v>
      </c>
      <c r="AE4231" s="35">
        <f>(LEFT(Y4231,4)-Parameters!$B$23)*12+MID(Y4231,6,2)-Parameters!$B$24+1</f>
        <v/>
      </c>
    </row>
    <row r="4232">
      <c r="X4232" t="inlineStr">
        <is>
          <t>L0215983</t>
        </is>
      </c>
      <c r="Y4232" t="inlineStr">
        <is>
          <t>2026-05-04</t>
        </is>
      </c>
      <c r="Z4232" t="inlineStr">
        <is>
          <t>home_use</t>
        </is>
      </c>
      <c r="AA4232" t="inlineStr">
        <is>
          <t>IMP00490</t>
        </is>
      </c>
      <c r="AB4232" t="inlineStr">
        <is>
          <t>T103425</t>
        </is>
      </c>
      <c r="AC4232" s="32" t="n">
        <v>7446504.96</v>
      </c>
      <c r="AD4232" s="32" t="n">
        <v>781883.02</v>
      </c>
      <c r="AE4232" s="35">
        <f>(LEFT(Y4232,4)-Parameters!$B$23)*12+MID(Y4232,6,2)-Parameters!$B$24+1</f>
        <v/>
      </c>
    </row>
    <row r="4233">
      <c r="X4233" t="inlineStr">
        <is>
          <t>L0216280</t>
        </is>
      </c>
      <c r="Y4233" t="inlineStr">
        <is>
          <t>2026-05-05</t>
        </is>
      </c>
      <c r="Z4233" t="inlineStr">
        <is>
          <t>home_use</t>
        </is>
      </c>
      <c r="AA4233" t="inlineStr">
        <is>
          <t>IMP00490</t>
        </is>
      </c>
      <c r="AB4233" t="inlineStr">
        <is>
          <t>T103425</t>
        </is>
      </c>
      <c r="AC4233" s="32" t="n">
        <v>9645179.83</v>
      </c>
      <c r="AD4233" s="32" t="n">
        <v>1012743.88</v>
      </c>
      <c r="AE4233" s="35">
        <f>(LEFT(Y4233,4)-Parameters!$B$23)*12+MID(Y4233,6,2)-Parameters!$B$24+1</f>
        <v/>
      </c>
    </row>
    <row r="4234">
      <c r="X4234" t="inlineStr">
        <is>
          <t>L0216567</t>
        </is>
      </c>
      <c r="Y4234" t="inlineStr">
        <is>
          <t>2026-05-06</t>
        </is>
      </c>
      <c r="Z4234" t="inlineStr">
        <is>
          <t>home_use</t>
        </is>
      </c>
      <c r="AA4234" t="inlineStr">
        <is>
          <t>IMP00490</t>
        </is>
      </c>
      <c r="AB4234" t="inlineStr">
        <is>
          <t>T103425</t>
        </is>
      </c>
      <c r="AC4234" s="32" t="n">
        <v>3550525.25</v>
      </c>
      <c r="AD4234" s="32" t="n">
        <v>372805.15</v>
      </c>
      <c r="AE4234" s="35">
        <f>(LEFT(Y4234,4)-Parameters!$B$23)*12+MID(Y4234,6,2)-Parameters!$B$24+1</f>
        <v/>
      </c>
    </row>
    <row r="4235">
      <c r="X4235" t="inlineStr">
        <is>
          <t>L0216568</t>
        </is>
      </c>
      <c r="Y4235" t="inlineStr">
        <is>
          <t>2026-05-06</t>
        </is>
      </c>
      <c r="Z4235" t="inlineStr">
        <is>
          <t>home_use</t>
        </is>
      </c>
      <c r="AA4235" t="inlineStr">
        <is>
          <t>IMP00490</t>
        </is>
      </c>
      <c r="AB4235" t="inlineStr">
        <is>
          <t>T103425</t>
        </is>
      </c>
      <c r="AC4235" s="32" t="n">
        <v>4707788.41</v>
      </c>
      <c r="AD4235" s="32" t="n">
        <v>470778.84</v>
      </c>
      <c r="AE4235" s="35">
        <f>(LEFT(Y4235,4)-Parameters!$B$23)*12+MID(Y4235,6,2)-Parameters!$B$24+1</f>
        <v/>
      </c>
    </row>
    <row r="4236">
      <c r="X4236" t="inlineStr">
        <is>
          <t>L0216839</t>
        </is>
      </c>
      <c r="Y4236" t="inlineStr">
        <is>
          <t>2026-05-07</t>
        </is>
      </c>
      <c r="Z4236" t="inlineStr">
        <is>
          <t>home_use</t>
        </is>
      </c>
      <c r="AA4236" t="inlineStr">
        <is>
          <t>IMP00490</t>
        </is>
      </c>
      <c r="AB4236" t="inlineStr">
        <is>
          <t>T103425</t>
        </is>
      </c>
      <c r="AC4236" s="32" t="n">
        <v>2799448.48</v>
      </c>
      <c r="AD4236" s="32" t="n">
        <v>335933.82</v>
      </c>
      <c r="AE4236" s="35">
        <f>(LEFT(Y4236,4)-Parameters!$B$23)*12+MID(Y4236,6,2)-Parameters!$B$24+1</f>
        <v/>
      </c>
    </row>
    <row r="4237">
      <c r="X4237" t="inlineStr">
        <is>
          <t>L0217698</t>
        </is>
      </c>
      <c r="Y4237" t="inlineStr">
        <is>
          <t>2026-05-10</t>
        </is>
      </c>
      <c r="Z4237" t="inlineStr">
        <is>
          <t>home_use</t>
        </is>
      </c>
      <c r="AA4237" t="inlineStr">
        <is>
          <t>IMP00490</t>
        </is>
      </c>
      <c r="AB4237" t="inlineStr">
        <is>
          <t>T103425</t>
        </is>
      </c>
      <c r="AC4237" s="32" t="n">
        <v>13637801.24</v>
      </c>
      <c r="AD4237" s="32" t="n">
        <v>1431969.13</v>
      </c>
      <c r="AE4237" s="35">
        <f>(LEFT(Y4237,4)-Parameters!$B$23)*12+MID(Y4237,6,2)-Parameters!$B$24+1</f>
        <v/>
      </c>
    </row>
    <row r="4238">
      <c r="X4238" t="inlineStr">
        <is>
          <t>L0217699</t>
        </is>
      </c>
      <c r="Y4238" t="inlineStr">
        <is>
          <t>2026-05-10</t>
        </is>
      </c>
      <c r="Z4238" t="inlineStr">
        <is>
          <t>home_use</t>
        </is>
      </c>
      <c r="AA4238" t="inlineStr">
        <is>
          <t>IMP00490</t>
        </is>
      </c>
      <c r="AB4238" t="inlineStr">
        <is>
          <t>T103425</t>
        </is>
      </c>
      <c r="AC4238" s="32" t="n">
        <v>6073996.82</v>
      </c>
      <c r="AD4238" s="32" t="n">
        <v>637769.67</v>
      </c>
      <c r="AE4238" s="35">
        <f>(LEFT(Y4238,4)-Parameters!$B$23)*12+MID(Y4238,6,2)-Parameters!$B$24+1</f>
        <v/>
      </c>
    </row>
    <row r="4239">
      <c r="X4239" t="inlineStr">
        <is>
          <t>L0217956</t>
        </is>
      </c>
      <c r="Y4239" t="inlineStr">
        <is>
          <t>2026-05-11</t>
        </is>
      </c>
      <c r="Z4239" t="inlineStr">
        <is>
          <t>home_use</t>
        </is>
      </c>
      <c r="AA4239" t="inlineStr">
        <is>
          <t>IMP00490</t>
        </is>
      </c>
      <c r="AB4239" t="inlineStr">
        <is>
          <t>T103425</t>
        </is>
      </c>
      <c r="AC4239" s="32" t="n">
        <v>6271022.03</v>
      </c>
      <c r="AD4239" s="32" t="n">
        <v>658457.3100000001</v>
      </c>
      <c r="AE4239" s="35">
        <f>(LEFT(Y4239,4)-Parameters!$B$23)*12+MID(Y4239,6,2)-Parameters!$B$24+1</f>
        <v/>
      </c>
    </row>
    <row r="4240">
      <c r="X4240" t="inlineStr">
        <is>
          <t>L0218222</t>
        </is>
      </c>
      <c r="Y4240" t="inlineStr">
        <is>
          <t>2026-05-12</t>
        </is>
      </c>
      <c r="Z4240" t="inlineStr">
        <is>
          <t>home_use</t>
        </is>
      </c>
      <c r="AA4240" t="inlineStr">
        <is>
          <t>IMP00490</t>
        </is>
      </c>
      <c r="AB4240" t="inlineStr">
        <is>
          <t>T103425</t>
        </is>
      </c>
      <c r="AC4240" s="32" t="n">
        <v>1634432.42</v>
      </c>
      <c r="AD4240" s="32" t="n">
        <v>171615.4</v>
      </c>
      <c r="AE4240" s="35">
        <f>(LEFT(Y4240,4)-Parameters!$B$23)*12+MID(Y4240,6,2)-Parameters!$B$24+1</f>
        <v/>
      </c>
    </row>
    <row r="4241">
      <c r="X4241" t="inlineStr">
        <is>
          <t>L0218223</t>
        </is>
      </c>
      <c r="Y4241" t="inlineStr">
        <is>
          <t>2026-05-12</t>
        </is>
      </c>
      <c r="Z4241" t="inlineStr">
        <is>
          <t>home_use</t>
        </is>
      </c>
      <c r="AA4241" t="inlineStr">
        <is>
          <t>IMP00490</t>
        </is>
      </c>
      <c r="AB4241" t="inlineStr">
        <is>
          <t>T103425</t>
        </is>
      </c>
      <c r="AC4241" s="32" t="n">
        <v>1589240.36</v>
      </c>
      <c r="AD4241" s="32" t="n">
        <v>190708.84</v>
      </c>
      <c r="AE4241" s="35">
        <f>(LEFT(Y4241,4)-Parameters!$B$23)*12+MID(Y4241,6,2)-Parameters!$B$24+1</f>
        <v/>
      </c>
    </row>
    <row r="4242">
      <c r="X4242" t="inlineStr">
        <is>
          <t>L0218475</t>
        </is>
      </c>
      <c r="Y4242" t="inlineStr">
        <is>
          <t>2026-05-13</t>
        </is>
      </c>
      <c r="Z4242" t="inlineStr">
        <is>
          <t>home_use</t>
        </is>
      </c>
      <c r="AA4242" t="inlineStr">
        <is>
          <t>IMP00490</t>
        </is>
      </c>
      <c r="AB4242" t="inlineStr">
        <is>
          <t>T103425</t>
        </is>
      </c>
      <c r="AC4242" s="32" t="n">
        <v>4923622.04</v>
      </c>
      <c r="AD4242" s="32" t="n">
        <v>516980.31</v>
      </c>
      <c r="AE4242" s="35">
        <f>(LEFT(Y4242,4)-Parameters!$B$23)*12+MID(Y4242,6,2)-Parameters!$B$24+1</f>
        <v/>
      </c>
    </row>
    <row r="4243">
      <c r="X4243" t="inlineStr">
        <is>
          <t>L0218748</t>
        </is>
      </c>
      <c r="Y4243" t="inlineStr">
        <is>
          <t>2026-05-14</t>
        </is>
      </c>
      <c r="Z4243" t="inlineStr">
        <is>
          <t>home_use</t>
        </is>
      </c>
      <c r="AA4243" t="inlineStr">
        <is>
          <t>IMP00490</t>
        </is>
      </c>
      <c r="AB4243" t="inlineStr">
        <is>
          <t>T103425</t>
        </is>
      </c>
      <c r="AC4243" s="32" t="n">
        <v>638727.55</v>
      </c>
      <c r="AD4243" s="32" t="n">
        <v>76647.31</v>
      </c>
      <c r="AE4243" s="35">
        <f>(LEFT(Y4243,4)-Parameters!$B$23)*12+MID(Y4243,6,2)-Parameters!$B$24+1</f>
        <v/>
      </c>
    </row>
    <row r="4244">
      <c r="X4244" t="inlineStr">
        <is>
          <t>L0219303</t>
        </is>
      </c>
      <c r="Y4244" t="inlineStr">
        <is>
          <t>2026-05-16</t>
        </is>
      </c>
      <c r="Z4244" t="inlineStr">
        <is>
          <t>home_use</t>
        </is>
      </c>
      <c r="AA4244" t="inlineStr">
        <is>
          <t>IMP00490</t>
        </is>
      </c>
      <c r="AB4244" t="inlineStr">
        <is>
          <t>T103425</t>
        </is>
      </c>
      <c r="AC4244" s="32" t="n">
        <v>2610523.15</v>
      </c>
      <c r="AD4244" s="32" t="n">
        <v>274104.93</v>
      </c>
      <c r="AE4244" s="35">
        <f>(LEFT(Y4244,4)-Parameters!$B$23)*12+MID(Y4244,6,2)-Parameters!$B$24+1</f>
        <v/>
      </c>
    </row>
    <row r="4245">
      <c r="X4245" t="inlineStr">
        <is>
          <t>L0219305</t>
        </is>
      </c>
      <c r="Y4245" t="inlineStr">
        <is>
          <t>2026-05-16</t>
        </is>
      </c>
      <c r="Z4245" t="inlineStr">
        <is>
          <t>home_use</t>
        </is>
      </c>
      <c r="AA4245" t="inlineStr">
        <is>
          <t>IMP00490</t>
        </is>
      </c>
      <c r="AB4245" t="inlineStr">
        <is>
          <t>T103425</t>
        </is>
      </c>
      <c r="AC4245" s="32" t="n">
        <v>5694570.93</v>
      </c>
      <c r="AD4245" s="32" t="n">
        <v>597929.95</v>
      </c>
      <c r="AE4245" s="35">
        <f>(LEFT(Y4245,4)-Parameters!$B$23)*12+MID(Y4245,6,2)-Parameters!$B$24+1</f>
        <v/>
      </c>
    </row>
    <row r="4246">
      <c r="X4246" t="inlineStr">
        <is>
          <t>L0219546</t>
        </is>
      </c>
      <c r="Y4246" t="inlineStr">
        <is>
          <t>2026-05-17</t>
        </is>
      </c>
      <c r="Z4246" t="inlineStr">
        <is>
          <t>home_use</t>
        </is>
      </c>
      <c r="AA4246" t="inlineStr">
        <is>
          <t>IMP00490</t>
        </is>
      </c>
      <c r="AB4246" t="inlineStr">
        <is>
          <t>T103425</t>
        </is>
      </c>
      <c r="AC4246" s="32" t="n">
        <v>4193545.92</v>
      </c>
      <c r="AD4246" s="32" t="n">
        <v>440322.32</v>
      </c>
      <c r="AE4246" s="35">
        <f>(LEFT(Y4246,4)-Parameters!$B$23)*12+MID(Y4246,6,2)-Parameters!$B$24+1</f>
        <v/>
      </c>
    </row>
    <row r="4247">
      <c r="X4247" t="inlineStr">
        <is>
          <t>L0220093</t>
        </is>
      </c>
      <c r="Y4247" t="inlineStr">
        <is>
          <t>2026-05-19</t>
        </is>
      </c>
      <c r="Z4247" t="inlineStr">
        <is>
          <t>home_use</t>
        </is>
      </c>
      <c r="AA4247" t="inlineStr">
        <is>
          <t>IMP00490</t>
        </is>
      </c>
      <c r="AB4247" t="inlineStr">
        <is>
          <t>T103425</t>
        </is>
      </c>
      <c r="AC4247" s="32" t="n">
        <v>10348189.58</v>
      </c>
      <c r="AD4247" s="32" t="n">
        <v>1034818.96</v>
      </c>
      <c r="AE4247" s="35">
        <f>(LEFT(Y4247,4)-Parameters!$B$23)*12+MID(Y4247,6,2)-Parameters!$B$24+1</f>
        <v/>
      </c>
    </row>
    <row r="4248">
      <c r="X4248" t="inlineStr">
        <is>
          <t>L0221989</t>
        </is>
      </c>
      <c r="Y4248" t="inlineStr">
        <is>
          <t>2026-05-26</t>
        </is>
      </c>
      <c r="Z4248" t="inlineStr">
        <is>
          <t>home_use</t>
        </is>
      </c>
      <c r="AA4248" t="inlineStr">
        <is>
          <t>IMP00490</t>
        </is>
      </c>
      <c r="AB4248" t="inlineStr">
        <is>
          <t>T103425</t>
        </is>
      </c>
      <c r="AC4248" s="32" t="n">
        <v>765545.78</v>
      </c>
      <c r="AD4248" s="32" t="n">
        <v>80382.31</v>
      </c>
      <c r="AE4248" s="35">
        <f>(LEFT(Y4248,4)-Parameters!$B$23)*12+MID(Y4248,6,2)-Parameters!$B$24+1</f>
        <v/>
      </c>
    </row>
    <row r="4249">
      <c r="X4249" t="inlineStr">
        <is>
          <t>L0222522</t>
        </is>
      </c>
      <c r="Y4249" t="inlineStr">
        <is>
          <t>2026-05-28</t>
        </is>
      </c>
      <c r="Z4249" t="inlineStr">
        <is>
          <t>home_use</t>
        </is>
      </c>
      <c r="AA4249" t="inlineStr">
        <is>
          <t>IMP00490</t>
        </is>
      </c>
      <c r="AB4249" t="inlineStr">
        <is>
          <t>T103425</t>
        </is>
      </c>
      <c r="AC4249" s="32" t="n">
        <v>1994091.12</v>
      </c>
      <c r="AD4249" s="32" t="n">
        <v>199409.11</v>
      </c>
      <c r="AE4249" s="35">
        <f>(LEFT(Y4249,4)-Parameters!$B$23)*12+MID(Y4249,6,2)-Parameters!$B$24+1</f>
        <v/>
      </c>
    </row>
    <row r="4250">
      <c r="X4250" t="inlineStr">
        <is>
          <t>L0222523</t>
        </is>
      </c>
      <c r="Y4250" t="inlineStr">
        <is>
          <t>2026-05-28</t>
        </is>
      </c>
      <c r="Z4250" t="inlineStr">
        <is>
          <t>home_use</t>
        </is>
      </c>
      <c r="AA4250" t="inlineStr">
        <is>
          <t>IMP00490</t>
        </is>
      </c>
      <c r="AB4250" t="inlineStr">
        <is>
          <t>T103425</t>
        </is>
      </c>
      <c r="AC4250" s="32" t="n">
        <v>1408741.61</v>
      </c>
      <c r="AD4250" s="32" t="n">
        <v>147917.87</v>
      </c>
      <c r="AE4250" s="35">
        <f>(LEFT(Y4250,4)-Parameters!$B$23)*12+MID(Y4250,6,2)-Parameters!$B$24+1</f>
        <v/>
      </c>
    </row>
    <row r="4251">
      <c r="X4251" t="inlineStr">
        <is>
          <t>L0222524</t>
        </is>
      </c>
      <c r="Y4251" t="inlineStr">
        <is>
          <t>2026-05-28</t>
        </is>
      </c>
      <c r="Z4251" t="inlineStr">
        <is>
          <t>home_use</t>
        </is>
      </c>
      <c r="AA4251" t="inlineStr">
        <is>
          <t>IMP00490</t>
        </is>
      </c>
      <c r="AB4251" t="inlineStr">
        <is>
          <t>T103425</t>
        </is>
      </c>
      <c r="AC4251" s="32" t="n">
        <v>1839928.94</v>
      </c>
      <c r="AD4251" s="32" t="n">
        <v>183992.89</v>
      </c>
      <c r="AE4251" s="35">
        <f>(LEFT(Y4251,4)-Parameters!$B$23)*12+MID(Y4251,6,2)-Parameters!$B$24+1</f>
        <v/>
      </c>
    </row>
    <row r="4252">
      <c r="X4252" t="inlineStr">
        <is>
          <t>L0224395</t>
        </is>
      </c>
      <c r="Y4252" t="inlineStr">
        <is>
          <t>2026-06-07</t>
        </is>
      </c>
      <c r="Z4252" t="inlineStr">
        <is>
          <t>home_use</t>
        </is>
      </c>
      <c r="AA4252" t="inlineStr">
        <is>
          <t>IMP00490</t>
        </is>
      </c>
      <c r="AB4252" t="inlineStr">
        <is>
          <t>T103425</t>
        </is>
      </c>
      <c r="AC4252" s="32" t="n">
        <v>9734439.779999999</v>
      </c>
      <c r="AD4252" s="32" t="n">
        <v>1022116.18</v>
      </c>
      <c r="AE4252" s="35">
        <f>(LEFT(Y4252,4)-Parameters!$B$23)*12+MID(Y4252,6,2)-Parameters!$B$24+1</f>
        <v/>
      </c>
    </row>
    <row r="4253">
      <c r="X4253" t="inlineStr">
        <is>
          <t>L0225697</t>
        </is>
      </c>
      <c r="Y4253" t="inlineStr">
        <is>
          <t>2026-06-12</t>
        </is>
      </c>
      <c r="Z4253" t="inlineStr">
        <is>
          <t>home_use</t>
        </is>
      </c>
      <c r="AA4253" t="inlineStr">
        <is>
          <t>IMP00490</t>
        </is>
      </c>
      <c r="AB4253" t="inlineStr">
        <is>
          <t>T103425</t>
        </is>
      </c>
      <c r="AC4253" s="32" t="n">
        <v>1355417.14</v>
      </c>
      <c r="AD4253" s="32" t="n">
        <v>142318.8</v>
      </c>
      <c r="AE4253" s="35">
        <f>(LEFT(Y4253,4)-Parameters!$B$23)*12+MID(Y4253,6,2)-Parameters!$B$24+1</f>
        <v/>
      </c>
    </row>
    <row r="4254">
      <c r="X4254" t="inlineStr">
        <is>
          <t>L0226471</t>
        </is>
      </c>
      <c r="Y4254" t="inlineStr">
        <is>
          <t>2026-06-15</t>
        </is>
      </c>
      <c r="Z4254" t="inlineStr">
        <is>
          <t>home_use</t>
        </is>
      </c>
      <c r="AA4254" t="inlineStr">
        <is>
          <t>IMP00490</t>
        </is>
      </c>
      <c r="AB4254" t="inlineStr">
        <is>
          <t>T103425</t>
        </is>
      </c>
      <c r="AC4254" s="32" t="n">
        <v>1432754.08</v>
      </c>
      <c r="AD4254" s="32" t="n">
        <v>171930.49</v>
      </c>
      <c r="AE4254" s="35">
        <f>(LEFT(Y4254,4)-Parameters!$B$23)*12+MID(Y4254,6,2)-Parameters!$B$24+1</f>
        <v/>
      </c>
    </row>
    <row r="4255">
      <c r="X4255" t="inlineStr">
        <is>
          <t>L0226995</t>
        </is>
      </c>
      <c r="Y4255" t="inlineStr">
        <is>
          <t>2026-06-17</t>
        </is>
      </c>
      <c r="Z4255" t="inlineStr">
        <is>
          <t>home_use</t>
        </is>
      </c>
      <c r="AA4255" t="inlineStr">
        <is>
          <t>IMP00490</t>
        </is>
      </c>
      <c r="AB4255" t="inlineStr">
        <is>
          <t>T103425</t>
        </is>
      </c>
      <c r="AC4255" s="32" t="n">
        <v>2008347.52</v>
      </c>
      <c r="AD4255" s="32" t="n">
        <v>200834.75</v>
      </c>
      <c r="AE4255" s="35">
        <f>(LEFT(Y4255,4)-Parameters!$B$23)*12+MID(Y4255,6,2)-Parameters!$B$24+1</f>
        <v/>
      </c>
    </row>
    <row r="4256">
      <c r="X4256" t="inlineStr">
        <is>
          <t>L0227509</t>
        </is>
      </c>
      <c r="Y4256" t="inlineStr">
        <is>
          <t>2026-06-19</t>
        </is>
      </c>
      <c r="Z4256" t="inlineStr">
        <is>
          <t>home_use</t>
        </is>
      </c>
      <c r="AA4256" t="inlineStr">
        <is>
          <t>IMP00490</t>
        </is>
      </c>
      <c r="AB4256" t="inlineStr">
        <is>
          <t>T103425</t>
        </is>
      </c>
      <c r="AC4256" s="32" t="n">
        <v>1852091.75</v>
      </c>
      <c r="AD4256" s="32" t="n">
        <v>194469.63</v>
      </c>
      <c r="AE4256" s="35">
        <f>(LEFT(Y4256,4)-Parameters!$B$23)*12+MID(Y4256,6,2)-Parameters!$B$24+1</f>
        <v/>
      </c>
    </row>
    <row r="4257">
      <c r="X4257" t="inlineStr">
        <is>
          <t>L0228056</t>
        </is>
      </c>
      <c r="Y4257" t="inlineStr">
        <is>
          <t>2026-06-21</t>
        </is>
      </c>
      <c r="Z4257" t="inlineStr">
        <is>
          <t>home_use</t>
        </is>
      </c>
      <c r="AA4257" t="inlineStr">
        <is>
          <t>IMP00490</t>
        </is>
      </c>
      <c r="AB4257" t="inlineStr">
        <is>
          <t>T103425</t>
        </is>
      </c>
      <c r="AC4257" s="32" t="n">
        <v>2400213.69</v>
      </c>
      <c r="AD4257" s="32" t="n">
        <v>240021.37</v>
      </c>
      <c r="AE4257" s="35">
        <f>(LEFT(Y4257,4)-Parameters!$B$23)*12+MID(Y4257,6,2)-Parameters!$B$24+1</f>
        <v/>
      </c>
    </row>
    <row r="4258">
      <c r="X4258" t="inlineStr">
        <is>
          <t>L0228348</t>
        </is>
      </c>
      <c r="Y4258" t="inlineStr">
        <is>
          <t>2026-06-22</t>
        </is>
      </c>
      <c r="Z4258" t="inlineStr">
        <is>
          <t>home_use</t>
        </is>
      </c>
      <c r="AA4258" t="inlineStr">
        <is>
          <t>IMP00490</t>
        </is>
      </c>
      <c r="AB4258" t="inlineStr">
        <is>
          <t>T103425</t>
        </is>
      </c>
      <c r="AC4258" s="32" t="n">
        <v>14624251.84</v>
      </c>
      <c r="AD4258" s="32" t="n">
        <v>1535546.44</v>
      </c>
      <c r="AE4258" s="35">
        <f>(LEFT(Y4258,4)-Parameters!$B$23)*12+MID(Y4258,6,2)-Parameters!$B$24+1</f>
        <v/>
      </c>
    </row>
    <row r="4259">
      <c r="X4259" t="inlineStr">
        <is>
          <t>L0229125</t>
        </is>
      </c>
      <c r="Y4259" t="inlineStr">
        <is>
          <t>2026-06-25</t>
        </is>
      </c>
      <c r="Z4259" t="inlineStr">
        <is>
          <t>home_use</t>
        </is>
      </c>
      <c r="AA4259" t="inlineStr">
        <is>
          <t>IMP00490</t>
        </is>
      </c>
      <c r="AB4259" t="inlineStr">
        <is>
          <t>T103425</t>
        </is>
      </c>
      <c r="AC4259" s="32" t="n">
        <v>2198366.71</v>
      </c>
      <c r="AD4259" s="32" t="n">
        <v>219836.67</v>
      </c>
      <c r="AE4259" s="35">
        <f>(LEFT(Y4259,4)-Parameters!$B$23)*12+MID(Y4259,6,2)-Parameters!$B$24+1</f>
        <v/>
      </c>
    </row>
    <row r="4260">
      <c r="X4260" t="inlineStr">
        <is>
          <t>L0229126</t>
        </is>
      </c>
      <c r="Y4260" t="inlineStr">
        <is>
          <t>2026-06-25</t>
        </is>
      </c>
      <c r="Z4260" t="inlineStr">
        <is>
          <t>home_use</t>
        </is>
      </c>
      <c r="AA4260" t="inlineStr">
        <is>
          <t>IMP00490</t>
        </is>
      </c>
      <c r="AB4260" t="inlineStr">
        <is>
          <t>T103425</t>
        </is>
      </c>
      <c r="AC4260" s="32" t="n">
        <v>16453877.75</v>
      </c>
      <c r="AD4260" s="32" t="n">
        <v>1727657.16</v>
      </c>
      <c r="AE4260" s="35">
        <f>(LEFT(Y4260,4)-Parameters!$B$23)*12+MID(Y4260,6,2)-Parameters!$B$24+1</f>
        <v/>
      </c>
    </row>
    <row r="4261">
      <c r="X4261" t="inlineStr">
        <is>
          <t>L0229385</t>
        </is>
      </c>
      <c r="Y4261" t="inlineStr">
        <is>
          <t>2026-06-26</t>
        </is>
      </c>
      <c r="Z4261" t="inlineStr">
        <is>
          <t>home_use</t>
        </is>
      </c>
      <c r="AA4261" t="inlineStr">
        <is>
          <t>IMP00490</t>
        </is>
      </c>
      <c r="AB4261" t="inlineStr">
        <is>
          <t>T103425</t>
        </is>
      </c>
      <c r="AC4261" s="32" t="n">
        <v>9512719.93</v>
      </c>
      <c r="AD4261" s="32" t="n">
        <v>998835.59</v>
      </c>
      <c r="AE4261" s="35">
        <f>(LEFT(Y4261,4)-Parameters!$B$23)*12+MID(Y4261,6,2)-Parameters!$B$24+1</f>
        <v/>
      </c>
    </row>
    <row r="4262">
      <c r="X4262" t="inlineStr">
        <is>
          <t>L0229386</t>
        </is>
      </c>
      <c r="Y4262" t="inlineStr">
        <is>
          <t>2026-06-26</t>
        </is>
      </c>
      <c r="Z4262" t="inlineStr">
        <is>
          <t>home_use</t>
        </is>
      </c>
      <c r="AA4262" t="inlineStr">
        <is>
          <t>IMP00490</t>
        </is>
      </c>
      <c r="AB4262" t="inlineStr">
        <is>
          <t>T103425</t>
        </is>
      </c>
      <c r="AC4262" s="32" t="n">
        <v>1288577.24</v>
      </c>
      <c r="AD4262" s="32" t="n">
        <v>128857.72</v>
      </c>
      <c r="AE4262" s="35">
        <f>(LEFT(Y4262,4)-Parameters!$B$23)*12+MID(Y4262,6,2)-Parameters!$B$24+1</f>
        <v/>
      </c>
    </row>
    <row r="4263">
      <c r="X4263" t="inlineStr">
        <is>
          <t>L0229929</t>
        </is>
      </c>
      <c r="Y4263" t="inlineStr">
        <is>
          <t>2026-06-28</t>
        </is>
      </c>
      <c r="Z4263" t="inlineStr">
        <is>
          <t>home_use</t>
        </is>
      </c>
      <c r="AA4263" t="inlineStr">
        <is>
          <t>IMP00490</t>
        </is>
      </c>
      <c r="AB4263" t="inlineStr">
        <is>
          <t>T103425</t>
        </is>
      </c>
      <c r="AC4263" s="32" t="n">
        <v>229720.57</v>
      </c>
      <c r="AD4263" s="32" t="n">
        <v>22972.06</v>
      </c>
      <c r="AE4263" s="35">
        <f>(LEFT(Y4263,4)-Parameters!$B$23)*12+MID(Y4263,6,2)-Parameters!$B$24+1</f>
        <v/>
      </c>
    </row>
    <row r="4264">
      <c r="X4264" t="inlineStr">
        <is>
          <t>L0232403</t>
        </is>
      </c>
      <c r="Y4264" t="inlineStr">
        <is>
          <t>2026-07-10</t>
        </is>
      </c>
      <c r="Z4264" t="inlineStr">
        <is>
          <t>home_use</t>
        </is>
      </c>
      <c r="AA4264" t="inlineStr">
        <is>
          <t>IMP00490</t>
        </is>
      </c>
      <c r="AB4264" t="inlineStr">
        <is>
          <t>T103425</t>
        </is>
      </c>
      <c r="AC4264" s="32" t="n">
        <v>1829563.39</v>
      </c>
      <c r="AD4264" s="32" t="n">
        <v>201251.97</v>
      </c>
      <c r="AE4264" s="35">
        <f>(LEFT(Y4264,4)-Parameters!$B$23)*12+MID(Y4264,6,2)-Parameters!$B$24+1</f>
        <v/>
      </c>
    </row>
    <row r="4265">
      <c r="X4265" t="inlineStr">
        <is>
          <t>L0233162</t>
        </is>
      </c>
      <c r="Y4265" t="inlineStr">
        <is>
          <t>2026-07-13</t>
        </is>
      </c>
      <c r="Z4265" t="inlineStr">
        <is>
          <t>home_use</t>
        </is>
      </c>
      <c r="AA4265" t="inlineStr">
        <is>
          <t>IMP00490</t>
        </is>
      </c>
      <c r="AB4265" t="inlineStr">
        <is>
          <t>T103425</t>
        </is>
      </c>
      <c r="AC4265" s="32" t="n">
        <v>3588573.02</v>
      </c>
      <c r="AD4265" s="32" t="n">
        <v>376800.17</v>
      </c>
      <c r="AE4265" s="35">
        <f>(LEFT(Y4265,4)-Parameters!$B$23)*12+MID(Y4265,6,2)-Parameters!$B$24+1</f>
        <v/>
      </c>
    </row>
    <row r="4266">
      <c r="X4266" t="inlineStr">
        <is>
          <t>L0233163</t>
        </is>
      </c>
      <c r="Y4266" t="inlineStr">
        <is>
          <t>2026-07-13</t>
        </is>
      </c>
      <c r="Z4266" t="inlineStr">
        <is>
          <t>home_use</t>
        </is>
      </c>
      <c r="AA4266" t="inlineStr">
        <is>
          <t>IMP00490</t>
        </is>
      </c>
      <c r="AB4266" t="inlineStr">
        <is>
          <t>T103425</t>
        </is>
      </c>
      <c r="AC4266" s="32" t="n">
        <v>13865034.34</v>
      </c>
      <c r="AD4266" s="32" t="n">
        <v>1455828.61</v>
      </c>
      <c r="AE4266" s="35">
        <f>(LEFT(Y4266,4)-Parameters!$B$23)*12+MID(Y4266,6,2)-Parameters!$B$24+1</f>
        <v/>
      </c>
    </row>
    <row r="4267">
      <c r="X4267" t="inlineStr">
        <is>
          <t>L0234676</t>
        </is>
      </c>
      <c r="Y4267" t="inlineStr">
        <is>
          <t>2026-07-19</t>
        </is>
      </c>
      <c r="Z4267" t="inlineStr">
        <is>
          <t>home_use</t>
        </is>
      </c>
      <c r="AA4267" t="inlineStr">
        <is>
          <t>IMP00490</t>
        </is>
      </c>
      <c r="AB4267" t="inlineStr">
        <is>
          <t>T103425</t>
        </is>
      </c>
      <c r="AC4267" s="32" t="n">
        <v>1934545.79</v>
      </c>
      <c r="AD4267" s="32" t="n">
        <v>203127.31</v>
      </c>
      <c r="AE4267" s="35">
        <f>(LEFT(Y4267,4)-Parameters!$B$23)*12+MID(Y4267,6,2)-Parameters!$B$24+1</f>
        <v/>
      </c>
    </row>
    <row r="4268">
      <c r="X4268" t="inlineStr">
        <is>
          <t>L0235661</t>
        </is>
      </c>
      <c r="Y4268" t="inlineStr">
        <is>
          <t>2026-07-23</t>
        </is>
      </c>
      <c r="Z4268" t="inlineStr">
        <is>
          <t>home_use</t>
        </is>
      </c>
      <c r="AA4268" t="inlineStr">
        <is>
          <t>IMP00490</t>
        </is>
      </c>
      <c r="AB4268" t="inlineStr">
        <is>
          <t>T103425</t>
        </is>
      </c>
      <c r="AC4268" s="32" t="n">
        <v>3747965.44</v>
      </c>
      <c r="AD4268" s="32" t="n">
        <v>374796.54</v>
      </c>
      <c r="AE4268" s="35">
        <f>(LEFT(Y4268,4)-Parameters!$B$23)*12+MID(Y4268,6,2)-Parameters!$B$24+1</f>
        <v/>
      </c>
    </row>
    <row r="4269">
      <c r="X4269" t="inlineStr">
        <is>
          <t>L0236180</t>
        </is>
      </c>
      <c r="Y4269" t="inlineStr">
        <is>
          <t>2026-07-25</t>
        </is>
      </c>
      <c r="Z4269" t="inlineStr">
        <is>
          <t>home_use</t>
        </is>
      </c>
      <c r="AA4269" t="inlineStr">
        <is>
          <t>IMP00490</t>
        </is>
      </c>
      <c r="AB4269" t="inlineStr">
        <is>
          <t>T103425</t>
        </is>
      </c>
      <c r="AC4269" s="32" t="n">
        <v>9845277.960000001</v>
      </c>
      <c r="AD4269" s="32" t="n">
        <v>1033754.19</v>
      </c>
      <c r="AE4269" s="35">
        <f>(LEFT(Y4269,4)-Parameters!$B$23)*12+MID(Y4269,6,2)-Parameters!$B$24+1</f>
        <v/>
      </c>
    </row>
    <row r="4270">
      <c r="X4270" t="inlineStr">
        <is>
          <t>L0236693</t>
        </is>
      </c>
      <c r="Y4270" t="inlineStr">
        <is>
          <t>2026-07-27</t>
        </is>
      </c>
      <c r="Z4270" t="inlineStr">
        <is>
          <t>home_use</t>
        </is>
      </c>
      <c r="AA4270" t="inlineStr">
        <is>
          <t>IMP00490</t>
        </is>
      </c>
      <c r="AB4270" t="inlineStr">
        <is>
          <t>T103425</t>
        </is>
      </c>
      <c r="AC4270" s="32" t="n">
        <v>8542435.52</v>
      </c>
      <c r="AD4270" s="32" t="n">
        <v>896955.73</v>
      </c>
      <c r="AE4270" s="35">
        <f>(LEFT(Y4270,4)-Parameters!$B$23)*12+MID(Y4270,6,2)-Parameters!$B$24+1</f>
        <v/>
      </c>
    </row>
    <row r="4271">
      <c r="X4271" t="inlineStr">
        <is>
          <t>L0236944</t>
        </is>
      </c>
      <c r="Y4271" t="inlineStr">
        <is>
          <t>2026-07-28</t>
        </is>
      </c>
      <c r="Z4271" t="inlineStr">
        <is>
          <t>home_use</t>
        </is>
      </c>
      <c r="AA4271" t="inlineStr">
        <is>
          <t>IMP00490</t>
        </is>
      </c>
      <c r="AB4271" t="inlineStr">
        <is>
          <t>T103425</t>
        </is>
      </c>
      <c r="AC4271" s="32" t="n">
        <v>5230701.52</v>
      </c>
      <c r="AD4271" s="32" t="n">
        <v>549223.66</v>
      </c>
      <c r="AE4271" s="35">
        <f>(LEFT(Y4271,4)-Parameters!$B$23)*12+MID(Y4271,6,2)-Parameters!$B$24+1</f>
        <v/>
      </c>
    </row>
    <row r="4272">
      <c r="X4272" t="inlineStr">
        <is>
          <t>L0237408</t>
        </is>
      </c>
      <c r="Y4272" t="inlineStr">
        <is>
          <t>2026-08-02</t>
        </is>
      </c>
      <c r="Z4272" t="inlineStr">
        <is>
          <t>home_use</t>
        </is>
      </c>
      <c r="AA4272" t="inlineStr">
        <is>
          <t>IMP00490</t>
        </is>
      </c>
      <c r="AB4272" t="inlineStr">
        <is>
          <t>T103425</t>
        </is>
      </c>
      <c r="AC4272" s="32" t="n">
        <v>3720754.36</v>
      </c>
      <c r="AD4272" s="32" t="n">
        <v>372075.44</v>
      </c>
      <c r="AE4272" s="35">
        <f>(LEFT(Y4272,4)-Parameters!$B$23)*12+MID(Y4272,6,2)-Parameters!$B$24+1</f>
        <v/>
      </c>
    </row>
    <row r="4273">
      <c r="X4273" t="inlineStr">
        <is>
          <t>L0237409</t>
        </is>
      </c>
      <c r="Y4273" t="inlineStr">
        <is>
          <t>2026-08-02</t>
        </is>
      </c>
      <c r="Z4273" t="inlineStr">
        <is>
          <t>home_use</t>
        </is>
      </c>
      <c r="AA4273" t="inlineStr">
        <is>
          <t>IMP00490</t>
        </is>
      </c>
      <c r="AB4273" t="inlineStr">
        <is>
          <t>T103425</t>
        </is>
      </c>
      <c r="AC4273" s="32" t="n">
        <v>15335600.38</v>
      </c>
      <c r="AD4273" s="32" t="n">
        <v>1610238.04</v>
      </c>
      <c r="AE4273" s="35">
        <f>(LEFT(Y4273,4)-Parameters!$B$23)*12+MID(Y4273,6,2)-Parameters!$B$24+1</f>
        <v/>
      </c>
    </row>
    <row r="4274">
      <c r="X4274" t="inlineStr">
        <is>
          <t>L0237639</t>
        </is>
      </c>
      <c r="Y4274" t="inlineStr">
        <is>
          <t>2026-08-03</t>
        </is>
      </c>
      <c r="Z4274" t="inlineStr">
        <is>
          <t>home_use</t>
        </is>
      </c>
      <c r="AA4274" t="inlineStr">
        <is>
          <t>IMP00490</t>
        </is>
      </c>
      <c r="AB4274" t="inlineStr">
        <is>
          <t>T103425</t>
        </is>
      </c>
      <c r="AC4274" s="32" t="n">
        <v>3059959.2</v>
      </c>
      <c r="AD4274" s="32" t="n">
        <v>321295.72</v>
      </c>
      <c r="AE4274" s="35">
        <f>(LEFT(Y4274,4)-Parameters!$B$23)*12+MID(Y4274,6,2)-Parameters!$B$24+1</f>
        <v/>
      </c>
    </row>
    <row r="4275">
      <c r="X4275" t="inlineStr">
        <is>
          <t>L0238559</t>
        </is>
      </c>
      <c r="Y4275" t="inlineStr">
        <is>
          <t>2026-08-07</t>
        </is>
      </c>
      <c r="Z4275" t="inlineStr">
        <is>
          <t>home_use</t>
        </is>
      </c>
      <c r="AA4275" t="inlineStr">
        <is>
          <t>IMP00490</t>
        </is>
      </c>
      <c r="AB4275" t="inlineStr">
        <is>
          <t>T103425</t>
        </is>
      </c>
      <c r="AC4275" s="32" t="n">
        <v>1923965.42</v>
      </c>
      <c r="AD4275" s="32" t="n">
        <v>230875.85</v>
      </c>
      <c r="AE4275" s="35">
        <f>(LEFT(Y4275,4)-Parameters!$B$23)*12+MID(Y4275,6,2)-Parameters!$B$24+1</f>
        <v/>
      </c>
    </row>
    <row r="4276">
      <c r="X4276" t="inlineStr">
        <is>
          <t>L0239746</t>
        </is>
      </c>
      <c r="Y4276" t="inlineStr">
        <is>
          <t>2026-08-12</t>
        </is>
      </c>
      <c r="Z4276" t="inlineStr">
        <is>
          <t>home_use</t>
        </is>
      </c>
      <c r="AA4276" t="inlineStr">
        <is>
          <t>IMP00490</t>
        </is>
      </c>
      <c r="AB4276" t="inlineStr">
        <is>
          <t>T103425</t>
        </is>
      </c>
      <c r="AC4276" s="32" t="n">
        <v>2230118.69</v>
      </c>
      <c r="AD4276" s="32" t="n">
        <v>238622.7</v>
      </c>
      <c r="AE4276" s="35">
        <f>(LEFT(Y4276,4)-Parameters!$B$23)*12+MID(Y4276,6,2)-Parameters!$B$24+1</f>
        <v/>
      </c>
    </row>
    <row r="4277">
      <c r="X4277" t="inlineStr">
        <is>
          <t>L0239747</t>
        </is>
      </c>
      <c r="Y4277" t="inlineStr">
        <is>
          <t>2026-08-12</t>
        </is>
      </c>
      <c r="Z4277" t="inlineStr">
        <is>
          <t>home_use</t>
        </is>
      </c>
      <c r="AA4277" t="inlineStr">
        <is>
          <t>IMP00490</t>
        </is>
      </c>
      <c r="AB4277" t="inlineStr">
        <is>
          <t>T103425</t>
        </is>
      </c>
      <c r="AC4277" s="32" t="n">
        <v>6240684.32</v>
      </c>
      <c r="AD4277" s="32" t="n">
        <v>655271.85</v>
      </c>
      <c r="AE4277" s="35">
        <f>(LEFT(Y4277,4)-Parameters!$B$23)*12+MID(Y4277,6,2)-Parameters!$B$24+1</f>
        <v/>
      </c>
    </row>
    <row r="4278">
      <c r="X4278" t="inlineStr">
        <is>
          <t>L0240488</t>
        </is>
      </c>
      <c r="Y4278" t="inlineStr">
        <is>
          <t>2026-08-15</t>
        </is>
      </c>
      <c r="Z4278" t="inlineStr">
        <is>
          <t>home_use</t>
        </is>
      </c>
      <c r="AA4278" t="inlineStr">
        <is>
          <t>IMP00490</t>
        </is>
      </c>
      <c r="AB4278" t="inlineStr">
        <is>
          <t>T103425</t>
        </is>
      </c>
      <c r="AC4278" s="32" t="n">
        <v>3883225.82</v>
      </c>
      <c r="AD4278" s="32" t="n">
        <v>427154.84</v>
      </c>
      <c r="AE4278" s="35">
        <f>(LEFT(Y4278,4)-Parameters!$B$23)*12+MID(Y4278,6,2)-Parameters!$B$24+1</f>
        <v/>
      </c>
    </row>
    <row r="4279">
      <c r="X4279" t="inlineStr">
        <is>
          <t>L0240704</t>
        </is>
      </c>
      <c r="Y4279" t="inlineStr">
        <is>
          <t>2026-08-16</t>
        </is>
      </c>
      <c r="Z4279" t="inlineStr">
        <is>
          <t>home_use</t>
        </is>
      </c>
      <c r="AA4279" t="inlineStr">
        <is>
          <t>IMP00490</t>
        </is>
      </c>
      <c r="AB4279" t="inlineStr">
        <is>
          <t>T103425</t>
        </is>
      </c>
      <c r="AC4279" s="32" t="n">
        <v>1828295.22</v>
      </c>
      <c r="AD4279" s="32" t="n">
        <v>191971</v>
      </c>
      <c r="AE4279" s="35">
        <f>(LEFT(Y4279,4)-Parameters!$B$23)*12+MID(Y4279,6,2)-Parameters!$B$24+1</f>
        <v/>
      </c>
    </row>
    <row r="4280">
      <c r="X4280" t="inlineStr">
        <is>
          <t>L0240913</t>
        </is>
      </c>
      <c r="Y4280" t="inlineStr">
        <is>
          <t>2026-08-17</t>
        </is>
      </c>
      <c r="Z4280" t="inlineStr">
        <is>
          <t>home_use</t>
        </is>
      </c>
      <c r="AA4280" t="inlineStr">
        <is>
          <t>IMP00490</t>
        </is>
      </c>
      <c r="AB4280" t="inlineStr">
        <is>
          <t>T103425</t>
        </is>
      </c>
      <c r="AC4280" s="32" t="n">
        <v>1107143.51</v>
      </c>
      <c r="AD4280" s="32" t="n">
        <v>116250.07</v>
      </c>
      <c r="AE4280" s="35">
        <f>(LEFT(Y4280,4)-Parameters!$B$23)*12+MID(Y4280,6,2)-Parameters!$B$24+1</f>
        <v/>
      </c>
    </row>
    <row r="4281">
      <c r="X4281" t="inlineStr">
        <is>
          <t>L0241693</t>
        </is>
      </c>
      <c r="Y4281" t="inlineStr">
        <is>
          <t>2026-08-20</t>
        </is>
      </c>
      <c r="Z4281" t="inlineStr">
        <is>
          <t>home_use</t>
        </is>
      </c>
      <c r="AA4281" t="inlineStr">
        <is>
          <t>IMP00490</t>
        </is>
      </c>
      <c r="AB4281" t="inlineStr">
        <is>
          <t>T103425</t>
        </is>
      </c>
      <c r="AC4281" s="32" t="n">
        <v>25633494.44</v>
      </c>
      <c r="AD4281" s="32" t="n">
        <v>2691516.92</v>
      </c>
      <c r="AE4281" s="35">
        <f>(LEFT(Y4281,4)-Parameters!$B$23)*12+MID(Y4281,6,2)-Parameters!$B$24+1</f>
        <v/>
      </c>
    </row>
    <row r="4282">
      <c r="X4282" t="inlineStr">
        <is>
          <t>L0241694</t>
        </is>
      </c>
      <c r="Y4282" t="inlineStr">
        <is>
          <t>2026-08-20</t>
        </is>
      </c>
      <c r="Z4282" t="inlineStr">
        <is>
          <t>home_use</t>
        </is>
      </c>
      <c r="AA4282" t="inlineStr">
        <is>
          <t>IMP00490</t>
        </is>
      </c>
      <c r="AB4282" t="inlineStr">
        <is>
          <t>T103425</t>
        </is>
      </c>
      <c r="AC4282" s="32" t="n">
        <v>3655952.79</v>
      </c>
      <c r="AD4282" s="32" t="n">
        <v>383875.04</v>
      </c>
      <c r="AE4282" s="35">
        <f>(LEFT(Y4282,4)-Parameters!$B$23)*12+MID(Y4282,6,2)-Parameters!$B$24+1</f>
        <v/>
      </c>
    </row>
    <row r="4283">
      <c r="X4283" t="inlineStr">
        <is>
          <t>L0243586</t>
        </is>
      </c>
      <c r="Y4283" t="inlineStr">
        <is>
          <t>2026-08-28</t>
        </is>
      </c>
      <c r="Z4283" t="inlineStr">
        <is>
          <t>home_use</t>
        </is>
      </c>
      <c r="AA4283" t="inlineStr">
        <is>
          <t>IMP00490</t>
        </is>
      </c>
      <c r="AB4283" t="inlineStr">
        <is>
          <t>T103425</t>
        </is>
      </c>
      <c r="AC4283" s="32" t="n">
        <v>2394921.25</v>
      </c>
      <c r="AD4283" s="32" t="n">
        <v>287390.55</v>
      </c>
      <c r="AE4283" s="35">
        <f>(LEFT(Y4283,4)-Parameters!$B$23)*12+MID(Y4283,6,2)-Parameters!$B$24+1</f>
        <v/>
      </c>
    </row>
    <row r="4284">
      <c r="X4284" t="inlineStr">
        <is>
          <t>L0243587</t>
        </is>
      </c>
      <c r="Y4284" t="inlineStr">
        <is>
          <t>2026-08-28</t>
        </is>
      </c>
      <c r="Z4284" t="inlineStr">
        <is>
          <t>home_use</t>
        </is>
      </c>
      <c r="AA4284" t="inlineStr">
        <is>
          <t>IMP00490</t>
        </is>
      </c>
      <c r="AB4284" t="inlineStr">
        <is>
          <t>T103425</t>
        </is>
      </c>
      <c r="AC4284" s="32" t="n">
        <v>2918962.18</v>
      </c>
      <c r="AD4284" s="32" t="n">
        <v>306491.03</v>
      </c>
      <c r="AE4284" s="35">
        <f>(LEFT(Y4284,4)-Parameters!$B$23)*12+MID(Y4284,6,2)-Parameters!$B$24+1</f>
        <v/>
      </c>
    </row>
    <row r="4285">
      <c r="X4285" t="inlineStr">
        <is>
          <t>L0243809</t>
        </is>
      </c>
      <c r="Y4285" t="inlineStr">
        <is>
          <t>2026-09-01</t>
        </is>
      </c>
      <c r="Z4285" t="inlineStr">
        <is>
          <t>home_use</t>
        </is>
      </c>
      <c r="AA4285" t="inlineStr">
        <is>
          <t>IMP00490</t>
        </is>
      </c>
      <c r="AB4285" t="inlineStr">
        <is>
          <t>T103425</t>
        </is>
      </c>
      <c r="AC4285" s="32" t="n">
        <v>2398280.98</v>
      </c>
      <c r="AD4285" s="32" t="n">
        <v>239828.1</v>
      </c>
      <c r="AE4285" s="35">
        <f>(LEFT(Y4285,4)-Parameters!$B$23)*12+MID(Y4285,6,2)-Parameters!$B$24+1</f>
        <v/>
      </c>
    </row>
    <row r="4286">
      <c r="X4286" t="inlineStr">
        <is>
          <t>L0244052</t>
        </is>
      </c>
      <c r="Y4286" t="inlineStr">
        <is>
          <t>2026-09-02</t>
        </is>
      </c>
      <c r="Z4286" t="inlineStr">
        <is>
          <t>home_use</t>
        </is>
      </c>
      <c r="AA4286" t="inlineStr">
        <is>
          <t>IMP00490</t>
        </is>
      </c>
      <c r="AB4286" t="inlineStr">
        <is>
          <t>T103425</t>
        </is>
      </c>
      <c r="AC4286" s="32" t="n">
        <v>10114232.84</v>
      </c>
      <c r="AD4286" s="32" t="n">
        <v>1061994.45</v>
      </c>
      <c r="AE4286" s="35">
        <f>(LEFT(Y4286,4)-Parameters!$B$23)*12+MID(Y4286,6,2)-Parameters!$B$24+1</f>
        <v/>
      </c>
    </row>
    <row r="4287">
      <c r="X4287" t="inlineStr">
        <is>
          <t>L0245219</t>
        </is>
      </c>
      <c r="Y4287" t="inlineStr">
        <is>
          <t>2026-09-07</t>
        </is>
      </c>
      <c r="Z4287" t="inlineStr">
        <is>
          <t>home_use</t>
        </is>
      </c>
      <c r="AA4287" t="inlineStr">
        <is>
          <t>IMP00490</t>
        </is>
      </c>
      <c r="AB4287" t="inlineStr">
        <is>
          <t>T103425</t>
        </is>
      </c>
      <c r="AC4287" s="32" t="n">
        <v>1396648.71</v>
      </c>
      <c r="AD4287" s="32" t="n">
        <v>167597.85</v>
      </c>
      <c r="AE4287" s="35">
        <f>(LEFT(Y4287,4)-Parameters!$B$23)*12+MID(Y4287,6,2)-Parameters!$B$24+1</f>
        <v/>
      </c>
    </row>
    <row r="4288">
      <c r="X4288" t="inlineStr">
        <is>
          <t>L0245930</t>
        </is>
      </c>
      <c r="Y4288" t="inlineStr">
        <is>
          <t>2026-09-10</t>
        </is>
      </c>
      <c r="Z4288" t="inlineStr">
        <is>
          <t>home_use</t>
        </is>
      </c>
      <c r="AA4288" t="inlineStr">
        <is>
          <t>IMP00490</t>
        </is>
      </c>
      <c r="AB4288" t="inlineStr">
        <is>
          <t>T103425</t>
        </is>
      </c>
      <c r="AC4288" s="32" t="n">
        <v>5332768.95</v>
      </c>
      <c r="AD4288" s="32" t="n">
        <v>559940.74</v>
      </c>
      <c r="AE4288" s="35">
        <f>(LEFT(Y4288,4)-Parameters!$B$23)*12+MID(Y4288,6,2)-Parameters!$B$24+1</f>
        <v/>
      </c>
    </row>
    <row r="4289">
      <c r="X4289" t="inlineStr">
        <is>
          <t>L0245931</t>
        </is>
      </c>
      <c r="Y4289" t="inlineStr">
        <is>
          <t>2026-09-10</t>
        </is>
      </c>
      <c r="Z4289" t="inlineStr">
        <is>
          <t>home_use</t>
        </is>
      </c>
      <c r="AA4289" t="inlineStr">
        <is>
          <t>IMP00490</t>
        </is>
      </c>
      <c r="AB4289" t="inlineStr">
        <is>
          <t>T103425</t>
        </is>
      </c>
      <c r="AC4289" s="32" t="n">
        <v>3126617.36</v>
      </c>
      <c r="AD4289" s="32" t="n">
        <v>328294.82</v>
      </c>
      <c r="AE4289" s="35">
        <f>(LEFT(Y4289,4)-Parameters!$B$23)*12+MID(Y4289,6,2)-Parameters!$B$24+1</f>
        <v/>
      </c>
    </row>
    <row r="4290">
      <c r="X4290" t="inlineStr">
        <is>
          <t>L0246150</t>
        </is>
      </c>
      <c r="Y4290" t="inlineStr">
        <is>
          <t>2026-09-11</t>
        </is>
      </c>
      <c r="Z4290" t="inlineStr">
        <is>
          <t>home_use</t>
        </is>
      </c>
      <c r="AA4290" t="inlineStr">
        <is>
          <t>IMP00490</t>
        </is>
      </c>
      <c r="AB4290" t="inlineStr">
        <is>
          <t>T103425</t>
        </is>
      </c>
      <c r="AC4290" s="32" t="n">
        <v>592397.47</v>
      </c>
      <c r="AD4290" s="32" t="n">
        <v>62201.73</v>
      </c>
      <c r="AE4290" s="35">
        <f>(LEFT(Y4290,4)-Parameters!$B$23)*12+MID(Y4290,6,2)-Parameters!$B$24+1</f>
        <v/>
      </c>
    </row>
    <row r="4291">
      <c r="X4291" t="inlineStr">
        <is>
          <t>L0246368</t>
        </is>
      </c>
      <c r="Y4291" t="inlineStr">
        <is>
          <t>2026-09-12</t>
        </is>
      </c>
      <c r="Z4291" t="inlineStr">
        <is>
          <t>home_use</t>
        </is>
      </c>
      <c r="AA4291" t="inlineStr">
        <is>
          <t>IMP00490</t>
        </is>
      </c>
      <c r="AB4291" t="inlineStr">
        <is>
          <t>T103425</t>
        </is>
      </c>
      <c r="AC4291" s="32" t="n">
        <v>2134320.44</v>
      </c>
      <c r="AD4291" s="32" t="n">
        <v>213432.04</v>
      </c>
      <c r="AE4291" s="35">
        <f>(LEFT(Y4291,4)-Parameters!$B$23)*12+MID(Y4291,6,2)-Parameters!$B$24+1</f>
        <v/>
      </c>
    </row>
    <row r="4292">
      <c r="X4292" t="inlineStr">
        <is>
          <t>L0246580</t>
        </is>
      </c>
      <c r="Y4292" t="inlineStr">
        <is>
          <t>2026-09-13</t>
        </is>
      </c>
      <c r="Z4292" t="inlineStr">
        <is>
          <t>warehouse_out</t>
        </is>
      </c>
      <c r="AA4292" t="inlineStr">
        <is>
          <t>IMP00490</t>
        </is>
      </c>
      <c r="AB4292" t="inlineStr">
        <is>
          <t>T103425</t>
        </is>
      </c>
      <c r="AC4292" s="32" t="n">
        <v>4678123.61</v>
      </c>
      <c r="AD4292" s="32" t="n">
        <v>561374.83</v>
      </c>
      <c r="AE4292" s="35">
        <f>(LEFT(Y4292,4)-Parameters!$B$23)*12+MID(Y4292,6,2)-Parameters!$B$24+1</f>
        <v/>
      </c>
    </row>
    <row r="4293">
      <c r="X4293" t="inlineStr">
        <is>
          <t>L0246581</t>
        </is>
      </c>
      <c r="Y4293" t="inlineStr">
        <is>
          <t>2026-09-13</t>
        </is>
      </c>
      <c r="Z4293" t="inlineStr">
        <is>
          <t>home_use</t>
        </is>
      </c>
      <c r="AA4293" t="inlineStr">
        <is>
          <t>IMP00490</t>
        </is>
      </c>
      <c r="AB4293" t="inlineStr">
        <is>
          <t>T103425</t>
        </is>
      </c>
      <c r="AC4293" s="32" t="n">
        <v>7812919.86</v>
      </c>
      <c r="AD4293" s="32" t="n">
        <v>820356.59</v>
      </c>
      <c r="AE4293" s="35">
        <f>(LEFT(Y4293,4)-Parameters!$B$23)*12+MID(Y4293,6,2)-Parameters!$B$24+1</f>
        <v/>
      </c>
    </row>
    <row r="4294">
      <c r="X4294" t="inlineStr">
        <is>
          <t>L0247485</t>
        </is>
      </c>
      <c r="Y4294" t="inlineStr">
        <is>
          <t>2026-09-17</t>
        </is>
      </c>
      <c r="Z4294" t="inlineStr">
        <is>
          <t>warehouse_out</t>
        </is>
      </c>
      <c r="AA4294" t="inlineStr">
        <is>
          <t>IMP00490</t>
        </is>
      </c>
      <c r="AB4294" t="inlineStr">
        <is>
          <t>T103425</t>
        </is>
      </c>
      <c r="AC4294" s="32" t="n">
        <v>5729862.72</v>
      </c>
      <c r="AD4294" s="32" t="n">
        <v>601635.59</v>
      </c>
      <c r="AE4294" s="35">
        <f>(LEFT(Y4294,4)-Parameters!$B$23)*12+MID(Y4294,6,2)-Parameters!$B$24+1</f>
        <v/>
      </c>
    </row>
    <row r="4295">
      <c r="X4295" t="inlineStr">
        <is>
          <t>L0248596</t>
        </is>
      </c>
      <c r="Y4295" t="inlineStr">
        <is>
          <t>2026-09-22</t>
        </is>
      </c>
      <c r="Z4295" t="inlineStr">
        <is>
          <t>home_use</t>
        </is>
      </c>
      <c r="AA4295" t="inlineStr">
        <is>
          <t>IMP00490</t>
        </is>
      </c>
      <c r="AB4295" t="inlineStr">
        <is>
          <t>T103425</t>
        </is>
      </c>
      <c r="AC4295" s="32" t="n">
        <v>13798305.66</v>
      </c>
      <c r="AD4295" s="32" t="n">
        <v>1448822.09</v>
      </c>
      <c r="AE4295" s="35">
        <f>(LEFT(Y4295,4)-Parameters!$B$23)*12+MID(Y4295,6,2)-Parameters!$B$24+1</f>
        <v/>
      </c>
    </row>
    <row r="4296">
      <c r="X4296" t="inlineStr">
        <is>
          <t>L0248838</t>
        </is>
      </c>
      <c r="Y4296" t="inlineStr">
        <is>
          <t>2026-09-23</t>
        </is>
      </c>
      <c r="Z4296" t="inlineStr">
        <is>
          <t>home_use</t>
        </is>
      </c>
      <c r="AA4296" t="inlineStr">
        <is>
          <t>IMP00490</t>
        </is>
      </c>
      <c r="AB4296" t="inlineStr">
        <is>
          <t>T103425</t>
        </is>
      </c>
      <c r="AC4296" s="32" t="n">
        <v>4898070.09</v>
      </c>
      <c r="AD4296" s="32" t="n">
        <v>514297.36</v>
      </c>
      <c r="AE4296" s="35">
        <f>(LEFT(Y4296,4)-Parameters!$B$23)*12+MID(Y4296,6,2)-Parameters!$B$24+1</f>
        <v/>
      </c>
    </row>
    <row r="4297">
      <c r="X4297" t="inlineStr">
        <is>
          <t>L0248839</t>
        </is>
      </c>
      <c r="Y4297" t="inlineStr">
        <is>
          <t>2026-09-23</t>
        </is>
      </c>
      <c r="Z4297" t="inlineStr">
        <is>
          <t>home_use</t>
        </is>
      </c>
      <c r="AA4297" t="inlineStr">
        <is>
          <t>IMP00490</t>
        </is>
      </c>
      <c r="AB4297" t="inlineStr">
        <is>
          <t>T103425</t>
        </is>
      </c>
      <c r="AC4297" s="32" t="n">
        <v>8454285.449999999</v>
      </c>
      <c r="AD4297" s="32" t="n">
        <v>887699.97</v>
      </c>
      <c r="AE4297" s="35">
        <f>(LEFT(Y4297,4)-Parameters!$B$23)*12+MID(Y4297,6,2)-Parameters!$B$24+1</f>
        <v/>
      </c>
    </row>
    <row r="4298">
      <c r="X4298" t="inlineStr">
        <is>
          <t>L0249305</t>
        </is>
      </c>
      <c r="Y4298" t="inlineStr">
        <is>
          <t>2026-09-25</t>
        </is>
      </c>
      <c r="Z4298" t="inlineStr">
        <is>
          <t>home_use</t>
        </is>
      </c>
      <c r="AA4298" t="inlineStr">
        <is>
          <t>IMP00490</t>
        </is>
      </c>
      <c r="AB4298" t="inlineStr">
        <is>
          <t>T103425</t>
        </is>
      </c>
      <c r="AC4298" s="32" t="n">
        <v>5626915.27</v>
      </c>
      <c r="AD4298" s="32" t="n">
        <v>590826.1</v>
      </c>
      <c r="AE4298" s="35">
        <f>(LEFT(Y4298,4)-Parameters!$B$23)*12+MID(Y4298,6,2)-Parameters!$B$24+1</f>
        <v/>
      </c>
    </row>
    <row r="4299">
      <c r="X4299" t="inlineStr">
        <is>
          <t>L0166606</t>
        </is>
      </c>
      <c r="Y4299" t="inlineStr">
        <is>
          <t>2025-10-01</t>
        </is>
      </c>
      <c r="Z4299" t="inlineStr">
        <is>
          <t>home_use</t>
        </is>
      </c>
      <c r="AA4299" t="inlineStr">
        <is>
          <t>IMP00643</t>
        </is>
      </c>
      <c r="AB4299" t="inlineStr">
        <is>
          <t>T104498</t>
        </is>
      </c>
      <c r="AC4299" s="32" t="n">
        <v>1623462.31</v>
      </c>
      <c r="AD4299" s="32" t="n">
        <v>162346.23</v>
      </c>
      <c r="AE4299" s="35">
        <f>(LEFT(Y4299,4)-Parameters!$B$23)*12+MID(Y4299,6,2)-Parameters!$B$24+1</f>
        <v/>
      </c>
    </row>
    <row r="4300">
      <c r="X4300" t="inlineStr">
        <is>
          <t>L0166608</t>
        </is>
      </c>
      <c r="Y4300" t="inlineStr">
        <is>
          <t>2025-10-01</t>
        </is>
      </c>
      <c r="Z4300" t="inlineStr">
        <is>
          <t>home_use</t>
        </is>
      </c>
      <c r="AA4300" t="inlineStr">
        <is>
          <t>IMP00643</t>
        </is>
      </c>
      <c r="AB4300" t="inlineStr">
        <is>
          <t>T104498</t>
        </is>
      </c>
      <c r="AC4300" s="32" t="n">
        <v>1131503.39</v>
      </c>
      <c r="AD4300" s="32" t="n">
        <v>113150.34</v>
      </c>
      <c r="AE4300" s="35">
        <f>(LEFT(Y4300,4)-Parameters!$B$23)*12+MID(Y4300,6,2)-Parameters!$B$24+1</f>
        <v/>
      </c>
    </row>
    <row r="4301">
      <c r="X4301" t="inlineStr">
        <is>
          <t>L0166814</t>
        </is>
      </c>
      <c r="Y4301" t="inlineStr">
        <is>
          <t>2025-10-02</t>
        </is>
      </c>
      <c r="Z4301" t="inlineStr">
        <is>
          <t>home_use</t>
        </is>
      </c>
      <c r="AA4301" t="inlineStr">
        <is>
          <t>IMP00643</t>
        </is>
      </c>
      <c r="AB4301" t="inlineStr">
        <is>
          <t>T104498</t>
        </is>
      </c>
      <c r="AC4301" s="32" t="n">
        <v>684534.21</v>
      </c>
      <c r="AD4301" s="32" t="n">
        <v>68453.42</v>
      </c>
      <c r="AE4301" s="35">
        <f>(LEFT(Y4301,4)-Parameters!$B$23)*12+MID(Y4301,6,2)-Parameters!$B$24+1</f>
        <v/>
      </c>
    </row>
    <row r="4302">
      <c r="X4302" t="inlineStr">
        <is>
          <t>L0166815</t>
        </is>
      </c>
      <c r="Y4302" t="inlineStr">
        <is>
          <t>2025-10-02</t>
        </is>
      </c>
      <c r="Z4302" t="inlineStr">
        <is>
          <t>home_use</t>
        </is>
      </c>
      <c r="AA4302" t="inlineStr">
        <is>
          <t>IMP00643</t>
        </is>
      </c>
      <c r="AB4302" t="inlineStr">
        <is>
          <t>T104498</t>
        </is>
      </c>
      <c r="AC4302" s="32" t="n">
        <v>553463.86</v>
      </c>
      <c r="AD4302" s="32" t="n">
        <v>55346.39</v>
      </c>
      <c r="AE4302" s="35">
        <f>(LEFT(Y4302,4)-Parameters!$B$23)*12+MID(Y4302,6,2)-Parameters!$B$24+1</f>
        <v/>
      </c>
    </row>
    <row r="4303">
      <c r="X4303" t="inlineStr">
        <is>
          <t>L0166816</t>
        </is>
      </c>
      <c r="Y4303" t="inlineStr">
        <is>
          <t>2025-10-02</t>
        </is>
      </c>
      <c r="Z4303" t="inlineStr">
        <is>
          <t>home_use</t>
        </is>
      </c>
      <c r="AA4303" t="inlineStr">
        <is>
          <t>IMP00643</t>
        </is>
      </c>
      <c r="AB4303" t="inlineStr">
        <is>
          <t>T104498</t>
        </is>
      </c>
      <c r="AC4303" s="32" t="n">
        <v>642338.25</v>
      </c>
      <c r="AD4303" s="32" t="n">
        <v>64233.82</v>
      </c>
      <c r="AE4303" s="35">
        <f>(LEFT(Y4303,4)-Parameters!$B$23)*12+MID(Y4303,6,2)-Parameters!$B$24+1</f>
        <v/>
      </c>
    </row>
    <row r="4304">
      <c r="X4304" t="inlineStr">
        <is>
          <t>L0166817</t>
        </is>
      </c>
      <c r="Y4304" t="inlineStr">
        <is>
          <t>2025-10-02</t>
        </is>
      </c>
      <c r="Z4304" t="inlineStr">
        <is>
          <t>home_use</t>
        </is>
      </c>
      <c r="AA4304" t="inlineStr">
        <is>
          <t>IMP00643</t>
        </is>
      </c>
      <c r="AB4304" t="inlineStr">
        <is>
          <t>T104498</t>
        </is>
      </c>
      <c r="AC4304" s="32" t="n">
        <v>5329568.97</v>
      </c>
      <c r="AD4304" s="32" t="n">
        <v>532956.9</v>
      </c>
      <c r="AE4304" s="35">
        <f>(LEFT(Y4304,4)-Parameters!$B$23)*12+MID(Y4304,6,2)-Parameters!$B$24+1</f>
        <v/>
      </c>
    </row>
    <row r="4305">
      <c r="X4305" t="inlineStr">
        <is>
          <t>L0166818</t>
        </is>
      </c>
      <c r="Y4305" t="inlineStr">
        <is>
          <t>2025-10-02</t>
        </is>
      </c>
      <c r="Z4305" t="inlineStr">
        <is>
          <t>home_use</t>
        </is>
      </c>
      <c r="AA4305" t="inlineStr">
        <is>
          <t>IMP00643</t>
        </is>
      </c>
      <c r="AB4305" t="inlineStr">
        <is>
          <t>T104498</t>
        </is>
      </c>
      <c r="AC4305" s="32" t="n">
        <v>472226.81</v>
      </c>
      <c r="AD4305" s="32" t="n">
        <v>47222.68</v>
      </c>
      <c r="AE4305" s="35">
        <f>(LEFT(Y4305,4)-Parameters!$B$23)*12+MID(Y4305,6,2)-Parameters!$B$24+1</f>
        <v/>
      </c>
    </row>
    <row r="4306">
      <c r="X4306" t="inlineStr">
        <is>
          <t>L0166820</t>
        </is>
      </c>
      <c r="Y4306" t="inlineStr">
        <is>
          <t>2025-10-02</t>
        </is>
      </c>
      <c r="Z4306" t="inlineStr">
        <is>
          <t>home_use</t>
        </is>
      </c>
      <c r="AA4306" t="inlineStr">
        <is>
          <t>IMP00643</t>
        </is>
      </c>
      <c r="AB4306" t="inlineStr">
        <is>
          <t>T104498</t>
        </is>
      </c>
      <c r="AC4306" s="32" t="n">
        <v>1991453.34</v>
      </c>
      <c r="AD4306" s="32" t="n">
        <v>199145.33</v>
      </c>
      <c r="AE4306" s="35">
        <f>(LEFT(Y4306,4)-Parameters!$B$23)*12+MID(Y4306,6,2)-Parameters!$B$24+1</f>
        <v/>
      </c>
    </row>
    <row r="4307">
      <c r="X4307" t="inlineStr">
        <is>
          <t>L0167033</t>
        </is>
      </c>
      <c r="Y4307" t="inlineStr">
        <is>
          <t>2025-10-03</t>
        </is>
      </c>
      <c r="Z4307" t="inlineStr">
        <is>
          <t>home_use</t>
        </is>
      </c>
      <c r="AA4307" t="inlineStr">
        <is>
          <t>IMP00643</t>
        </is>
      </c>
      <c r="AB4307" t="inlineStr">
        <is>
          <t>T104498</t>
        </is>
      </c>
      <c r="AC4307" s="32" t="n">
        <v>589184.09</v>
      </c>
      <c r="AD4307" s="32" t="n">
        <v>58918.41</v>
      </c>
      <c r="AE4307" s="35">
        <f>(LEFT(Y4307,4)-Parameters!$B$23)*12+MID(Y4307,6,2)-Parameters!$B$24+1</f>
        <v/>
      </c>
    </row>
    <row r="4308">
      <c r="X4308" t="inlineStr">
        <is>
          <t>L0167034</t>
        </is>
      </c>
      <c r="Y4308" t="inlineStr">
        <is>
          <t>2025-10-03</t>
        </is>
      </c>
      <c r="Z4308" t="inlineStr">
        <is>
          <t>home_use</t>
        </is>
      </c>
      <c r="AA4308" t="inlineStr">
        <is>
          <t>IMP00643</t>
        </is>
      </c>
      <c r="AB4308" t="inlineStr">
        <is>
          <t>T104498</t>
        </is>
      </c>
      <c r="AC4308" s="32" t="n">
        <v>1434310.85</v>
      </c>
      <c r="AD4308" s="32" t="n">
        <v>143431.09</v>
      </c>
      <c r="AE4308" s="35">
        <f>(LEFT(Y4308,4)-Parameters!$B$23)*12+MID(Y4308,6,2)-Parameters!$B$24+1</f>
        <v/>
      </c>
    </row>
    <row r="4309">
      <c r="X4309" t="inlineStr">
        <is>
          <t>L0167258</t>
        </is>
      </c>
      <c r="Y4309" t="inlineStr">
        <is>
          <t>2025-10-04</t>
        </is>
      </c>
      <c r="Z4309" t="inlineStr">
        <is>
          <t>home_use</t>
        </is>
      </c>
      <c r="AA4309" t="inlineStr">
        <is>
          <t>IMP00643</t>
        </is>
      </c>
      <c r="AB4309" t="inlineStr">
        <is>
          <t>T104498</t>
        </is>
      </c>
      <c r="AC4309" s="32" t="n">
        <v>579426.91</v>
      </c>
      <c r="AD4309" s="32" t="n">
        <v>57942.69</v>
      </c>
      <c r="AE4309" s="35">
        <f>(LEFT(Y4309,4)-Parameters!$B$23)*12+MID(Y4309,6,2)-Parameters!$B$24+1</f>
        <v/>
      </c>
    </row>
    <row r="4310">
      <c r="X4310" t="inlineStr">
        <is>
          <t>L0167259</t>
        </is>
      </c>
      <c r="Y4310" t="inlineStr">
        <is>
          <t>2025-10-04</t>
        </is>
      </c>
      <c r="Z4310" t="inlineStr">
        <is>
          <t>home_use</t>
        </is>
      </c>
      <c r="AA4310" t="inlineStr">
        <is>
          <t>IMP00643</t>
        </is>
      </c>
      <c r="AB4310" t="inlineStr">
        <is>
          <t>T104498</t>
        </is>
      </c>
      <c r="AC4310" s="32" t="n">
        <v>409546.92</v>
      </c>
      <c r="AD4310" s="32" t="n">
        <v>40954.69</v>
      </c>
      <c r="AE4310" s="35">
        <f>(LEFT(Y4310,4)-Parameters!$B$23)*12+MID(Y4310,6,2)-Parameters!$B$24+1</f>
        <v/>
      </c>
    </row>
    <row r="4311">
      <c r="X4311" t="inlineStr">
        <is>
          <t>L0167440</t>
        </is>
      </c>
      <c r="Y4311" t="inlineStr">
        <is>
          <t>2025-10-05</t>
        </is>
      </c>
      <c r="Z4311" t="inlineStr">
        <is>
          <t>home_use</t>
        </is>
      </c>
      <c r="AA4311" t="inlineStr">
        <is>
          <t>IMP00643</t>
        </is>
      </c>
      <c r="AB4311" t="inlineStr">
        <is>
          <t>T104498</t>
        </is>
      </c>
      <c r="AC4311" s="32" t="n">
        <v>896559.98</v>
      </c>
      <c r="AD4311" s="32" t="n">
        <v>89656</v>
      </c>
      <c r="AE4311" s="35">
        <f>(LEFT(Y4311,4)-Parameters!$B$23)*12+MID(Y4311,6,2)-Parameters!$B$24+1</f>
        <v/>
      </c>
    </row>
    <row r="4312">
      <c r="X4312" t="inlineStr">
        <is>
          <t>L0167442</t>
        </is>
      </c>
      <c r="Y4312" t="inlineStr">
        <is>
          <t>2025-10-05</t>
        </is>
      </c>
      <c r="Z4312" t="inlineStr">
        <is>
          <t>home_use</t>
        </is>
      </c>
      <c r="AA4312" t="inlineStr">
        <is>
          <t>IMP00643</t>
        </is>
      </c>
      <c r="AB4312" t="inlineStr">
        <is>
          <t>T104498</t>
        </is>
      </c>
      <c r="AC4312" s="32" t="n">
        <v>1429126.31</v>
      </c>
      <c r="AD4312" s="32" t="n">
        <v>142912.63</v>
      </c>
      <c r="AE4312" s="35">
        <f>(LEFT(Y4312,4)-Parameters!$B$23)*12+MID(Y4312,6,2)-Parameters!$B$24+1</f>
        <v/>
      </c>
    </row>
    <row r="4313">
      <c r="X4313" t="inlineStr">
        <is>
          <t>L0167443</t>
        </is>
      </c>
      <c r="Y4313" t="inlineStr">
        <is>
          <t>2025-10-05</t>
        </is>
      </c>
      <c r="Z4313" t="inlineStr">
        <is>
          <t>home_use</t>
        </is>
      </c>
      <c r="AA4313" t="inlineStr">
        <is>
          <t>IMP00643</t>
        </is>
      </c>
      <c r="AB4313" t="inlineStr">
        <is>
          <t>T104498</t>
        </is>
      </c>
      <c r="AC4313" s="32" t="n">
        <v>1635151.54</v>
      </c>
      <c r="AD4313" s="32" t="n">
        <v>163515.15</v>
      </c>
      <c r="AE4313" s="35">
        <f>(LEFT(Y4313,4)-Parameters!$B$23)*12+MID(Y4313,6,2)-Parameters!$B$24+1</f>
        <v/>
      </c>
    </row>
    <row r="4314">
      <c r="X4314" t="inlineStr">
        <is>
          <t>L0167445</t>
        </is>
      </c>
      <c r="Y4314" t="inlineStr">
        <is>
          <t>2025-10-05</t>
        </is>
      </c>
      <c r="Z4314" t="inlineStr">
        <is>
          <t>home_use</t>
        </is>
      </c>
      <c r="AA4314" t="inlineStr">
        <is>
          <t>IMP00643</t>
        </is>
      </c>
      <c r="AB4314" t="inlineStr">
        <is>
          <t>T104498</t>
        </is>
      </c>
      <c r="AC4314" s="32" t="n">
        <v>1805796.98</v>
      </c>
      <c r="AD4314" s="32" t="n">
        <v>180579.7</v>
      </c>
      <c r="AE4314" s="35">
        <f>(LEFT(Y4314,4)-Parameters!$B$23)*12+MID(Y4314,6,2)-Parameters!$B$24+1</f>
        <v/>
      </c>
    </row>
    <row r="4315">
      <c r="X4315" t="inlineStr">
        <is>
          <t>L0167446</t>
        </is>
      </c>
      <c r="Y4315" t="inlineStr">
        <is>
          <t>2025-10-05</t>
        </is>
      </c>
      <c r="Z4315" t="inlineStr">
        <is>
          <t>home_use</t>
        </is>
      </c>
      <c r="AA4315" t="inlineStr">
        <is>
          <t>IMP00643</t>
        </is>
      </c>
      <c r="AB4315" t="inlineStr">
        <is>
          <t>T104498</t>
        </is>
      </c>
      <c r="AC4315" s="32" t="n">
        <v>1142534.33</v>
      </c>
      <c r="AD4315" s="32" t="n">
        <v>114253.43</v>
      </c>
      <c r="AE4315" s="35">
        <f>(LEFT(Y4315,4)-Parameters!$B$23)*12+MID(Y4315,6,2)-Parameters!$B$24+1</f>
        <v/>
      </c>
    </row>
    <row r="4316">
      <c r="X4316" t="inlineStr">
        <is>
          <t>L0167447</t>
        </is>
      </c>
      <c r="Y4316" t="inlineStr">
        <is>
          <t>2025-10-05</t>
        </is>
      </c>
      <c r="Z4316" t="inlineStr">
        <is>
          <t>home_use</t>
        </is>
      </c>
      <c r="AA4316" t="inlineStr">
        <is>
          <t>IMP00643</t>
        </is>
      </c>
      <c r="AB4316" t="inlineStr">
        <is>
          <t>T104498</t>
        </is>
      </c>
      <c r="AC4316" s="32" t="n">
        <v>1768057.66</v>
      </c>
      <c r="AD4316" s="32" t="n">
        <v>176805.77</v>
      </c>
      <c r="AE4316" s="35">
        <f>(LEFT(Y4316,4)-Parameters!$B$23)*12+MID(Y4316,6,2)-Parameters!$B$24+1</f>
        <v/>
      </c>
    </row>
    <row r="4317">
      <c r="X4317" t="inlineStr">
        <is>
          <t>L0167657</t>
        </is>
      </c>
      <c r="Y4317" t="inlineStr">
        <is>
          <t>2025-10-06</t>
        </is>
      </c>
      <c r="Z4317" t="inlineStr">
        <is>
          <t>home_use</t>
        </is>
      </c>
      <c r="AA4317" t="inlineStr">
        <is>
          <t>IMP00643</t>
        </is>
      </c>
      <c r="AB4317" t="inlineStr">
        <is>
          <t>T104498</t>
        </is>
      </c>
      <c r="AC4317" s="32" t="n">
        <v>584636.2</v>
      </c>
      <c r="AD4317" s="32" t="n">
        <v>58463.62</v>
      </c>
      <c r="AE4317" s="35">
        <f>(LEFT(Y4317,4)-Parameters!$B$23)*12+MID(Y4317,6,2)-Parameters!$B$24+1</f>
        <v/>
      </c>
    </row>
    <row r="4318">
      <c r="X4318" t="inlineStr">
        <is>
          <t>L0167658</t>
        </is>
      </c>
      <c r="Y4318" t="inlineStr">
        <is>
          <t>2025-10-06</t>
        </is>
      </c>
      <c r="Z4318" t="inlineStr">
        <is>
          <t>home_use</t>
        </is>
      </c>
      <c r="AA4318" t="inlineStr">
        <is>
          <t>IMP00643</t>
        </is>
      </c>
      <c r="AB4318" t="inlineStr">
        <is>
          <t>T104498</t>
        </is>
      </c>
      <c r="AC4318" s="32" t="n">
        <v>1020237.91</v>
      </c>
      <c r="AD4318" s="32" t="n">
        <v>102023.79</v>
      </c>
      <c r="AE4318" s="35">
        <f>(LEFT(Y4318,4)-Parameters!$B$23)*12+MID(Y4318,6,2)-Parameters!$B$24+1</f>
        <v/>
      </c>
    </row>
    <row r="4319">
      <c r="X4319" t="inlineStr">
        <is>
          <t>L0167659</t>
        </is>
      </c>
      <c r="Y4319" t="inlineStr">
        <is>
          <t>2025-10-06</t>
        </is>
      </c>
      <c r="Z4319" t="inlineStr">
        <is>
          <t>home_use</t>
        </is>
      </c>
      <c r="AA4319" t="inlineStr">
        <is>
          <t>IMP00643</t>
        </is>
      </c>
      <c r="AB4319" t="inlineStr">
        <is>
          <t>T104498</t>
        </is>
      </c>
      <c r="AC4319" s="32" t="n">
        <v>656780.76</v>
      </c>
      <c r="AD4319" s="32" t="n">
        <v>65678.08</v>
      </c>
      <c r="AE4319" s="35">
        <f>(LEFT(Y4319,4)-Parameters!$B$23)*12+MID(Y4319,6,2)-Parameters!$B$24+1</f>
        <v/>
      </c>
    </row>
    <row r="4320">
      <c r="X4320" t="inlineStr">
        <is>
          <t>L0167660</t>
        </is>
      </c>
      <c r="Y4320" t="inlineStr">
        <is>
          <t>2025-10-06</t>
        </is>
      </c>
      <c r="Z4320" t="inlineStr">
        <is>
          <t>home_use</t>
        </is>
      </c>
      <c r="AA4320" t="inlineStr">
        <is>
          <t>IMP00643</t>
        </is>
      </c>
      <c r="AB4320" t="inlineStr">
        <is>
          <t>T104498</t>
        </is>
      </c>
      <c r="AC4320" s="32" t="n">
        <v>928308.63</v>
      </c>
      <c r="AD4320" s="32" t="n">
        <v>92830.86</v>
      </c>
      <c r="AE4320" s="35">
        <f>(LEFT(Y4320,4)-Parameters!$B$23)*12+MID(Y4320,6,2)-Parameters!$B$24+1</f>
        <v/>
      </c>
    </row>
    <row r="4321">
      <c r="X4321" t="inlineStr">
        <is>
          <t>L0167661</t>
        </is>
      </c>
      <c r="Y4321" t="inlineStr">
        <is>
          <t>2025-10-06</t>
        </is>
      </c>
      <c r="Z4321" t="inlineStr">
        <is>
          <t>home_use</t>
        </is>
      </c>
      <c r="AA4321" t="inlineStr">
        <is>
          <t>IMP00643</t>
        </is>
      </c>
      <c r="AB4321" t="inlineStr">
        <is>
          <t>T104498</t>
        </is>
      </c>
      <c r="AC4321" s="32" t="n">
        <v>3243374.47</v>
      </c>
      <c r="AD4321" s="32" t="n">
        <v>324337.45</v>
      </c>
      <c r="AE4321" s="35">
        <f>(LEFT(Y4321,4)-Parameters!$B$23)*12+MID(Y4321,6,2)-Parameters!$B$24+1</f>
        <v/>
      </c>
    </row>
    <row r="4322">
      <c r="X4322" t="inlineStr">
        <is>
          <t>L0167882</t>
        </is>
      </c>
      <c r="Y4322" t="inlineStr">
        <is>
          <t>2025-10-07</t>
        </is>
      </c>
      <c r="Z4322" t="inlineStr">
        <is>
          <t>home_use</t>
        </is>
      </c>
      <c r="AA4322" t="inlineStr">
        <is>
          <t>IMP00643</t>
        </is>
      </c>
      <c r="AB4322" t="inlineStr">
        <is>
          <t>T104498</t>
        </is>
      </c>
      <c r="AC4322" s="32" t="n">
        <v>839416.0600000001</v>
      </c>
      <c r="AD4322" s="32" t="n">
        <v>83941.61</v>
      </c>
      <c r="AE4322" s="35">
        <f>(LEFT(Y4322,4)-Parameters!$B$23)*12+MID(Y4322,6,2)-Parameters!$B$24+1</f>
        <v/>
      </c>
    </row>
    <row r="4323">
      <c r="X4323" t="inlineStr">
        <is>
          <t>L0167883</t>
        </is>
      </c>
      <c r="Y4323" t="inlineStr">
        <is>
          <t>2025-10-07</t>
        </is>
      </c>
      <c r="Z4323" t="inlineStr">
        <is>
          <t>home_use</t>
        </is>
      </c>
      <c r="AA4323" t="inlineStr">
        <is>
          <t>IMP00643</t>
        </is>
      </c>
      <c r="AB4323" t="inlineStr">
        <is>
          <t>T104498</t>
        </is>
      </c>
      <c r="AC4323" s="32" t="n">
        <v>3522434.35</v>
      </c>
      <c r="AD4323" s="32" t="n">
        <v>352243.44</v>
      </c>
      <c r="AE4323" s="35">
        <f>(LEFT(Y4323,4)-Parameters!$B$23)*12+MID(Y4323,6,2)-Parameters!$B$24+1</f>
        <v/>
      </c>
    </row>
    <row r="4324">
      <c r="X4324" t="inlineStr">
        <is>
          <t>L0167884</t>
        </is>
      </c>
      <c r="Y4324" t="inlineStr">
        <is>
          <t>2025-10-07</t>
        </is>
      </c>
      <c r="Z4324" t="inlineStr">
        <is>
          <t>warehouse_out</t>
        </is>
      </c>
      <c r="AA4324" t="inlineStr">
        <is>
          <t>IMP00643</t>
        </is>
      </c>
      <c r="AB4324" t="inlineStr">
        <is>
          <t>T104498</t>
        </is>
      </c>
      <c r="AC4324" s="32" t="n">
        <v>942896.3100000001</v>
      </c>
      <c r="AD4324" s="32" t="n">
        <v>94289.63</v>
      </c>
      <c r="AE4324" s="35">
        <f>(LEFT(Y4324,4)-Parameters!$B$23)*12+MID(Y4324,6,2)-Parameters!$B$24+1</f>
        <v/>
      </c>
    </row>
    <row r="4325">
      <c r="X4325" t="inlineStr">
        <is>
          <t>L0167885</t>
        </is>
      </c>
      <c r="Y4325" t="inlineStr">
        <is>
          <t>2025-10-07</t>
        </is>
      </c>
      <c r="Z4325" t="inlineStr">
        <is>
          <t>home_use</t>
        </is>
      </c>
      <c r="AA4325" t="inlineStr">
        <is>
          <t>IMP00643</t>
        </is>
      </c>
      <c r="AB4325" t="inlineStr">
        <is>
          <t>T104498</t>
        </is>
      </c>
      <c r="AC4325" s="32" t="n">
        <v>416278.92</v>
      </c>
      <c r="AD4325" s="32" t="n">
        <v>41627.89</v>
      </c>
      <c r="AE4325" s="35">
        <f>(LEFT(Y4325,4)-Parameters!$B$23)*12+MID(Y4325,6,2)-Parameters!$B$24+1</f>
        <v/>
      </c>
    </row>
    <row r="4326">
      <c r="X4326" t="inlineStr">
        <is>
          <t>L0168087</t>
        </is>
      </c>
      <c r="Y4326" t="inlineStr">
        <is>
          <t>2025-10-08</t>
        </is>
      </c>
      <c r="Z4326" t="inlineStr">
        <is>
          <t>warehouse_out</t>
        </is>
      </c>
      <c r="AA4326" t="inlineStr">
        <is>
          <t>IMP00643</t>
        </is>
      </c>
      <c r="AB4326" t="inlineStr">
        <is>
          <t>T104498</t>
        </is>
      </c>
      <c r="AC4326" s="32" t="n">
        <v>210315.94</v>
      </c>
      <c r="AD4326" s="32" t="n">
        <v>21031.59</v>
      </c>
      <c r="AE4326" s="35">
        <f>(LEFT(Y4326,4)-Parameters!$B$23)*12+MID(Y4326,6,2)-Parameters!$B$24+1</f>
        <v/>
      </c>
    </row>
    <row r="4327">
      <c r="X4327" t="inlineStr">
        <is>
          <t>L0168088</t>
        </is>
      </c>
      <c r="Y4327" t="inlineStr">
        <is>
          <t>2025-10-08</t>
        </is>
      </c>
      <c r="Z4327" t="inlineStr">
        <is>
          <t>home_use</t>
        </is>
      </c>
      <c r="AA4327" t="inlineStr">
        <is>
          <t>IMP00643</t>
        </is>
      </c>
      <c r="AB4327" t="inlineStr">
        <is>
          <t>T104498</t>
        </is>
      </c>
      <c r="AC4327" s="32" t="n">
        <v>581165.99</v>
      </c>
      <c r="AD4327" s="32" t="n">
        <v>58116.6</v>
      </c>
      <c r="AE4327" s="35">
        <f>(LEFT(Y4327,4)-Parameters!$B$23)*12+MID(Y4327,6,2)-Parameters!$B$24+1</f>
        <v/>
      </c>
    </row>
    <row r="4328">
      <c r="X4328" t="inlineStr">
        <is>
          <t>L0168089</t>
        </is>
      </c>
      <c r="Y4328" t="inlineStr">
        <is>
          <t>2025-10-08</t>
        </is>
      </c>
      <c r="Z4328" t="inlineStr">
        <is>
          <t>home_use</t>
        </is>
      </c>
      <c r="AA4328" t="inlineStr">
        <is>
          <t>IMP00643</t>
        </is>
      </c>
      <c r="AB4328" t="inlineStr">
        <is>
          <t>T104498</t>
        </is>
      </c>
      <c r="AC4328" s="32" t="n">
        <v>3901192.05</v>
      </c>
      <c r="AD4328" s="32" t="n">
        <v>390119.2</v>
      </c>
      <c r="AE4328" s="35">
        <f>(LEFT(Y4328,4)-Parameters!$B$23)*12+MID(Y4328,6,2)-Parameters!$B$24+1</f>
        <v/>
      </c>
    </row>
    <row r="4329">
      <c r="X4329" t="inlineStr">
        <is>
          <t>L0168090</t>
        </is>
      </c>
      <c r="Y4329" t="inlineStr">
        <is>
          <t>2025-10-08</t>
        </is>
      </c>
      <c r="Z4329" t="inlineStr">
        <is>
          <t>home_use</t>
        </is>
      </c>
      <c r="AA4329" t="inlineStr">
        <is>
          <t>IMP00643</t>
        </is>
      </c>
      <c r="AB4329" t="inlineStr">
        <is>
          <t>T104498</t>
        </is>
      </c>
      <c r="AC4329" s="32" t="n">
        <v>547486.7</v>
      </c>
      <c r="AD4329" s="32" t="n">
        <v>54748.67</v>
      </c>
      <c r="AE4329" s="35">
        <f>(LEFT(Y4329,4)-Parameters!$B$23)*12+MID(Y4329,6,2)-Parameters!$B$24+1</f>
        <v/>
      </c>
    </row>
    <row r="4330">
      <c r="X4330" t="inlineStr">
        <is>
          <t>L0168091</t>
        </is>
      </c>
      <c r="Y4330" t="inlineStr">
        <is>
          <t>2025-10-08</t>
        </is>
      </c>
      <c r="Z4330" t="inlineStr">
        <is>
          <t>home_use</t>
        </is>
      </c>
      <c r="AA4330" t="inlineStr">
        <is>
          <t>IMP00643</t>
        </is>
      </c>
      <c r="AB4330" t="inlineStr">
        <is>
          <t>T104498</t>
        </is>
      </c>
      <c r="AC4330" s="32" t="n">
        <v>837934.34</v>
      </c>
      <c r="AD4330" s="32" t="n">
        <v>83793.42999999999</v>
      </c>
      <c r="AE4330" s="35">
        <f>(LEFT(Y4330,4)-Parameters!$B$23)*12+MID(Y4330,6,2)-Parameters!$B$24+1</f>
        <v/>
      </c>
    </row>
    <row r="4331">
      <c r="X4331" t="inlineStr">
        <is>
          <t>L0168094</t>
        </is>
      </c>
      <c r="Y4331" t="inlineStr">
        <is>
          <t>2025-10-08</t>
        </is>
      </c>
      <c r="Z4331" t="inlineStr">
        <is>
          <t>home_use</t>
        </is>
      </c>
      <c r="AA4331" t="inlineStr">
        <is>
          <t>IMP00643</t>
        </is>
      </c>
      <c r="AB4331" t="inlineStr">
        <is>
          <t>T104498</t>
        </is>
      </c>
      <c r="AC4331" s="32" t="n">
        <v>332206.87</v>
      </c>
      <c r="AD4331" s="32" t="n">
        <v>33220.69</v>
      </c>
      <c r="AE4331" s="35">
        <f>(LEFT(Y4331,4)-Parameters!$B$23)*12+MID(Y4331,6,2)-Parameters!$B$24+1</f>
        <v/>
      </c>
    </row>
    <row r="4332">
      <c r="X4332" t="inlineStr">
        <is>
          <t>L0168095</t>
        </is>
      </c>
      <c r="Y4332" t="inlineStr">
        <is>
          <t>2025-10-08</t>
        </is>
      </c>
      <c r="Z4332" t="inlineStr">
        <is>
          <t>home_use</t>
        </is>
      </c>
      <c r="AA4332" t="inlineStr">
        <is>
          <t>IMP00643</t>
        </is>
      </c>
      <c r="AB4332" t="inlineStr">
        <is>
          <t>T104498</t>
        </is>
      </c>
      <c r="AC4332" s="32" t="n">
        <v>277465.71</v>
      </c>
      <c r="AD4332" s="32" t="n">
        <v>27746.57</v>
      </c>
      <c r="AE4332" s="35">
        <f>(LEFT(Y4332,4)-Parameters!$B$23)*12+MID(Y4332,6,2)-Parameters!$B$24+1</f>
        <v/>
      </c>
    </row>
    <row r="4333">
      <c r="X4333" t="inlineStr">
        <is>
          <t>L0168306</t>
        </is>
      </c>
      <c r="Y4333" t="inlineStr">
        <is>
          <t>2025-10-09</t>
        </is>
      </c>
      <c r="Z4333" t="inlineStr">
        <is>
          <t>home_use</t>
        </is>
      </c>
      <c r="AA4333" t="inlineStr">
        <is>
          <t>IMP00643</t>
        </is>
      </c>
      <c r="AB4333" t="inlineStr">
        <is>
          <t>T104498</t>
        </is>
      </c>
      <c r="AC4333" s="32" t="n">
        <v>872675.04</v>
      </c>
      <c r="AD4333" s="32" t="n">
        <v>87267.5</v>
      </c>
      <c r="AE4333" s="35">
        <f>(LEFT(Y4333,4)-Parameters!$B$23)*12+MID(Y4333,6,2)-Parameters!$B$24+1</f>
        <v/>
      </c>
    </row>
    <row r="4334">
      <c r="X4334" t="inlineStr">
        <is>
          <t>L0168307</t>
        </is>
      </c>
      <c r="Y4334" t="inlineStr">
        <is>
          <t>2025-10-09</t>
        </is>
      </c>
      <c r="Z4334" t="inlineStr">
        <is>
          <t>home_use</t>
        </is>
      </c>
      <c r="AA4334" t="inlineStr">
        <is>
          <t>IMP00643</t>
        </is>
      </c>
      <c r="AB4334" t="inlineStr">
        <is>
          <t>T104498</t>
        </is>
      </c>
      <c r="AC4334" s="32" t="n">
        <v>602237.11</v>
      </c>
      <c r="AD4334" s="32" t="n">
        <v>60223.71</v>
      </c>
      <c r="AE4334" s="35">
        <f>(LEFT(Y4334,4)-Parameters!$B$23)*12+MID(Y4334,6,2)-Parameters!$B$24+1</f>
        <v/>
      </c>
    </row>
    <row r="4335">
      <c r="X4335" t="inlineStr">
        <is>
          <t>L0168309</t>
        </is>
      </c>
      <c r="Y4335" t="inlineStr">
        <is>
          <t>2025-10-09</t>
        </is>
      </c>
      <c r="Z4335" t="inlineStr">
        <is>
          <t>home_use</t>
        </is>
      </c>
      <c r="AA4335" t="inlineStr">
        <is>
          <t>IMP00643</t>
        </is>
      </c>
      <c r="AB4335" t="inlineStr">
        <is>
          <t>T104498</t>
        </is>
      </c>
      <c r="AC4335" s="32" t="n">
        <v>1445337.21</v>
      </c>
      <c r="AD4335" s="32" t="n">
        <v>144533.72</v>
      </c>
      <c r="AE4335" s="35">
        <f>(LEFT(Y4335,4)-Parameters!$B$23)*12+MID(Y4335,6,2)-Parameters!$B$24+1</f>
        <v/>
      </c>
    </row>
    <row r="4336">
      <c r="X4336" t="inlineStr">
        <is>
          <t>L0168519</t>
        </is>
      </c>
      <c r="Y4336" t="inlineStr">
        <is>
          <t>2025-10-10</t>
        </is>
      </c>
      <c r="Z4336" t="inlineStr">
        <is>
          <t>home_use</t>
        </is>
      </c>
      <c r="AA4336" t="inlineStr">
        <is>
          <t>IMP00643</t>
        </is>
      </c>
      <c r="AB4336" t="inlineStr">
        <is>
          <t>T104498</t>
        </is>
      </c>
      <c r="AC4336" s="32" t="n">
        <v>1045675.66</v>
      </c>
      <c r="AD4336" s="32" t="n">
        <v>104567.57</v>
      </c>
      <c r="AE4336" s="35">
        <f>(LEFT(Y4336,4)-Parameters!$B$23)*12+MID(Y4336,6,2)-Parameters!$B$24+1</f>
        <v/>
      </c>
    </row>
    <row r="4337">
      <c r="X4337" t="inlineStr">
        <is>
          <t>L0168520</t>
        </is>
      </c>
      <c r="Y4337" t="inlineStr">
        <is>
          <t>2025-10-10</t>
        </is>
      </c>
      <c r="Z4337" t="inlineStr">
        <is>
          <t>home_use</t>
        </is>
      </c>
      <c r="AA4337" t="inlineStr">
        <is>
          <t>IMP00643</t>
        </is>
      </c>
      <c r="AB4337" t="inlineStr">
        <is>
          <t>T104498</t>
        </is>
      </c>
      <c r="AC4337" s="32" t="n">
        <v>1438056.67</v>
      </c>
      <c r="AD4337" s="32" t="n">
        <v>143805.67</v>
      </c>
      <c r="AE4337" s="35">
        <f>(LEFT(Y4337,4)-Parameters!$B$23)*12+MID(Y4337,6,2)-Parameters!$B$24+1</f>
        <v/>
      </c>
    </row>
    <row r="4338">
      <c r="X4338" t="inlineStr">
        <is>
          <t>L0168521</t>
        </is>
      </c>
      <c r="Y4338" t="inlineStr">
        <is>
          <t>2025-10-10</t>
        </is>
      </c>
      <c r="Z4338" t="inlineStr">
        <is>
          <t>home_use</t>
        </is>
      </c>
      <c r="AA4338" t="inlineStr">
        <is>
          <t>IMP00643</t>
        </is>
      </c>
      <c r="AB4338" t="inlineStr">
        <is>
          <t>T104498</t>
        </is>
      </c>
      <c r="AC4338" s="32" t="n">
        <v>394976.12</v>
      </c>
      <c r="AD4338" s="32" t="n">
        <v>39497.61</v>
      </c>
      <c r="AE4338" s="35">
        <f>(LEFT(Y4338,4)-Parameters!$B$23)*12+MID(Y4338,6,2)-Parameters!$B$24+1</f>
        <v/>
      </c>
    </row>
    <row r="4339">
      <c r="X4339" t="inlineStr">
        <is>
          <t>L0168523</t>
        </is>
      </c>
      <c r="Y4339" t="inlineStr">
        <is>
          <t>2025-10-10</t>
        </is>
      </c>
      <c r="Z4339" t="inlineStr">
        <is>
          <t>home_use</t>
        </is>
      </c>
      <c r="AA4339" t="inlineStr">
        <is>
          <t>IMP00643</t>
        </is>
      </c>
      <c r="AB4339" t="inlineStr">
        <is>
          <t>T104498</t>
        </is>
      </c>
      <c r="AC4339" s="32" t="n">
        <v>1043815.63</v>
      </c>
      <c r="AD4339" s="32" t="n">
        <v>104381.56</v>
      </c>
      <c r="AE4339" s="35">
        <f>(LEFT(Y4339,4)-Parameters!$B$23)*12+MID(Y4339,6,2)-Parameters!$B$24+1</f>
        <v/>
      </c>
    </row>
    <row r="4340">
      <c r="X4340" t="inlineStr">
        <is>
          <t>L0168727</t>
        </is>
      </c>
      <c r="Y4340" t="inlineStr">
        <is>
          <t>2025-10-11</t>
        </is>
      </c>
      <c r="Z4340" t="inlineStr">
        <is>
          <t>home_use</t>
        </is>
      </c>
      <c r="AA4340" t="inlineStr">
        <is>
          <t>IMP00643</t>
        </is>
      </c>
      <c r="AB4340" t="inlineStr">
        <is>
          <t>T104498</t>
        </is>
      </c>
      <c r="AC4340" s="32" t="n">
        <v>519912.62</v>
      </c>
      <c r="AD4340" s="32" t="n">
        <v>51991.26</v>
      </c>
      <c r="AE4340" s="35">
        <f>(LEFT(Y4340,4)-Parameters!$B$23)*12+MID(Y4340,6,2)-Parameters!$B$24+1</f>
        <v/>
      </c>
    </row>
    <row r="4341">
      <c r="X4341" t="inlineStr">
        <is>
          <t>L0168931</t>
        </is>
      </c>
      <c r="Y4341" t="inlineStr">
        <is>
          <t>2025-10-12</t>
        </is>
      </c>
      <c r="Z4341" t="inlineStr">
        <is>
          <t>home_use</t>
        </is>
      </c>
      <c r="AA4341" t="inlineStr">
        <is>
          <t>IMP00643</t>
        </is>
      </c>
      <c r="AB4341" t="inlineStr">
        <is>
          <t>T104498</t>
        </is>
      </c>
      <c r="AC4341" s="32" t="n">
        <v>472687.02</v>
      </c>
      <c r="AD4341" s="32" t="n">
        <v>47268.7</v>
      </c>
      <c r="AE4341" s="35">
        <f>(LEFT(Y4341,4)-Parameters!$B$23)*12+MID(Y4341,6,2)-Parameters!$B$24+1</f>
        <v/>
      </c>
    </row>
    <row r="4342">
      <c r="X4342" t="inlineStr">
        <is>
          <t>L0168932</t>
        </is>
      </c>
      <c r="Y4342" t="inlineStr">
        <is>
          <t>2025-10-12</t>
        </is>
      </c>
      <c r="Z4342" t="inlineStr">
        <is>
          <t>warehouse_out</t>
        </is>
      </c>
      <c r="AA4342" t="inlineStr">
        <is>
          <t>IMP00643</t>
        </is>
      </c>
      <c r="AB4342" t="inlineStr">
        <is>
          <t>T104498</t>
        </is>
      </c>
      <c r="AC4342" s="32" t="n">
        <v>468758.32</v>
      </c>
      <c r="AD4342" s="32" t="n">
        <v>46875.83</v>
      </c>
      <c r="AE4342" s="35">
        <f>(LEFT(Y4342,4)-Parameters!$B$23)*12+MID(Y4342,6,2)-Parameters!$B$24+1</f>
        <v/>
      </c>
    </row>
    <row r="4343">
      <c r="X4343" t="inlineStr">
        <is>
          <t>L0168934</t>
        </is>
      </c>
      <c r="Y4343" t="inlineStr">
        <is>
          <t>2025-10-12</t>
        </is>
      </c>
      <c r="Z4343" t="inlineStr">
        <is>
          <t>home_use</t>
        </is>
      </c>
      <c r="AA4343" t="inlineStr">
        <is>
          <t>IMP00643</t>
        </is>
      </c>
      <c r="AB4343" t="inlineStr">
        <is>
          <t>T104498</t>
        </is>
      </c>
      <c r="AC4343" s="32" t="n">
        <v>672223.1899999999</v>
      </c>
      <c r="AD4343" s="32" t="n">
        <v>67222.32000000001</v>
      </c>
      <c r="AE4343" s="35">
        <f>(LEFT(Y4343,4)-Parameters!$B$23)*12+MID(Y4343,6,2)-Parameters!$B$24+1</f>
        <v/>
      </c>
    </row>
    <row r="4344">
      <c r="X4344" t="inlineStr">
        <is>
          <t>L0168935</t>
        </is>
      </c>
      <c r="Y4344" t="inlineStr">
        <is>
          <t>2025-10-12</t>
        </is>
      </c>
      <c r="Z4344" t="inlineStr">
        <is>
          <t>home_use</t>
        </is>
      </c>
      <c r="AA4344" t="inlineStr">
        <is>
          <t>IMP00643</t>
        </is>
      </c>
      <c r="AB4344" t="inlineStr">
        <is>
          <t>T104498</t>
        </is>
      </c>
      <c r="AC4344" s="32" t="n">
        <v>2389626.51</v>
      </c>
      <c r="AD4344" s="32" t="n">
        <v>238962.65</v>
      </c>
      <c r="AE4344" s="35">
        <f>(LEFT(Y4344,4)-Parameters!$B$23)*12+MID(Y4344,6,2)-Parameters!$B$24+1</f>
        <v/>
      </c>
    </row>
    <row r="4345">
      <c r="X4345" t="inlineStr">
        <is>
          <t>L0168938</t>
        </is>
      </c>
      <c r="Y4345" t="inlineStr">
        <is>
          <t>2025-10-12</t>
        </is>
      </c>
      <c r="Z4345" t="inlineStr">
        <is>
          <t>home_use</t>
        </is>
      </c>
      <c r="AA4345" t="inlineStr">
        <is>
          <t>IMP00643</t>
        </is>
      </c>
      <c r="AB4345" t="inlineStr">
        <is>
          <t>T104498</t>
        </is>
      </c>
      <c r="AC4345" s="32" t="n">
        <v>362140.85</v>
      </c>
      <c r="AD4345" s="32" t="n">
        <v>36214.09</v>
      </c>
      <c r="AE4345" s="35">
        <f>(LEFT(Y4345,4)-Parameters!$B$23)*12+MID(Y4345,6,2)-Parameters!$B$24+1</f>
        <v/>
      </c>
    </row>
    <row r="4346">
      <c r="X4346" t="inlineStr">
        <is>
          <t>L0169166</t>
        </is>
      </c>
      <c r="Y4346" t="inlineStr">
        <is>
          <t>2025-10-13</t>
        </is>
      </c>
      <c r="Z4346" t="inlineStr">
        <is>
          <t>home_use</t>
        </is>
      </c>
      <c r="AA4346" t="inlineStr">
        <is>
          <t>IMP00643</t>
        </is>
      </c>
      <c r="AB4346" t="inlineStr">
        <is>
          <t>T104498</t>
        </is>
      </c>
      <c r="AC4346" s="32" t="n">
        <v>551504.0600000001</v>
      </c>
      <c r="AD4346" s="32" t="n">
        <v>55150.41</v>
      </c>
      <c r="AE4346" s="35">
        <f>(LEFT(Y4346,4)-Parameters!$B$23)*12+MID(Y4346,6,2)-Parameters!$B$24+1</f>
        <v/>
      </c>
    </row>
    <row r="4347">
      <c r="X4347" t="inlineStr">
        <is>
          <t>L0169167</t>
        </is>
      </c>
      <c r="Y4347" t="inlineStr">
        <is>
          <t>2025-10-13</t>
        </is>
      </c>
      <c r="Z4347" t="inlineStr">
        <is>
          <t>home_use</t>
        </is>
      </c>
      <c r="AA4347" t="inlineStr">
        <is>
          <t>IMP00643</t>
        </is>
      </c>
      <c r="AB4347" t="inlineStr">
        <is>
          <t>T104498</t>
        </is>
      </c>
      <c r="AC4347" s="32" t="n">
        <v>742701.67</v>
      </c>
      <c r="AD4347" s="32" t="n">
        <v>74270.17</v>
      </c>
      <c r="AE4347" s="35">
        <f>(LEFT(Y4347,4)-Parameters!$B$23)*12+MID(Y4347,6,2)-Parameters!$B$24+1</f>
        <v/>
      </c>
    </row>
    <row r="4348">
      <c r="X4348" t="inlineStr">
        <is>
          <t>L0169168</t>
        </is>
      </c>
      <c r="Y4348" t="inlineStr">
        <is>
          <t>2025-10-13</t>
        </is>
      </c>
      <c r="Z4348" t="inlineStr">
        <is>
          <t>home_use</t>
        </is>
      </c>
      <c r="AA4348" t="inlineStr">
        <is>
          <t>IMP00643</t>
        </is>
      </c>
      <c r="AB4348" t="inlineStr">
        <is>
          <t>T104498</t>
        </is>
      </c>
      <c r="AC4348" s="32" t="n">
        <v>550685.05</v>
      </c>
      <c r="AD4348" s="32" t="n">
        <v>55068.51</v>
      </c>
      <c r="AE4348" s="35">
        <f>(LEFT(Y4348,4)-Parameters!$B$23)*12+MID(Y4348,6,2)-Parameters!$B$24+1</f>
        <v/>
      </c>
    </row>
    <row r="4349">
      <c r="X4349" t="inlineStr">
        <is>
          <t>L0169169</t>
        </is>
      </c>
      <c r="Y4349" t="inlineStr">
        <is>
          <t>2025-10-13</t>
        </is>
      </c>
      <c r="Z4349" t="inlineStr">
        <is>
          <t>home_use</t>
        </is>
      </c>
      <c r="AA4349" t="inlineStr">
        <is>
          <t>IMP00643</t>
        </is>
      </c>
      <c r="AB4349" t="inlineStr">
        <is>
          <t>T104498</t>
        </is>
      </c>
      <c r="AC4349" s="32" t="n">
        <v>569671.71</v>
      </c>
      <c r="AD4349" s="32" t="n">
        <v>56967.17</v>
      </c>
      <c r="AE4349" s="35">
        <f>(LEFT(Y4349,4)-Parameters!$B$23)*12+MID(Y4349,6,2)-Parameters!$B$24+1</f>
        <v/>
      </c>
    </row>
    <row r="4350">
      <c r="X4350" t="inlineStr">
        <is>
          <t>L0169170</t>
        </is>
      </c>
      <c r="Y4350" t="inlineStr">
        <is>
          <t>2025-10-13</t>
        </is>
      </c>
      <c r="Z4350" t="inlineStr">
        <is>
          <t>home_use</t>
        </is>
      </c>
      <c r="AA4350" t="inlineStr">
        <is>
          <t>IMP00643</t>
        </is>
      </c>
      <c r="AB4350" t="inlineStr">
        <is>
          <t>T104498</t>
        </is>
      </c>
      <c r="AC4350" s="32" t="n">
        <v>290701.25</v>
      </c>
      <c r="AD4350" s="32" t="n">
        <v>29070.13</v>
      </c>
      <c r="AE4350" s="35">
        <f>(LEFT(Y4350,4)-Parameters!$B$23)*12+MID(Y4350,6,2)-Parameters!$B$24+1</f>
        <v/>
      </c>
    </row>
    <row r="4351">
      <c r="X4351" t="inlineStr">
        <is>
          <t>L0169171</t>
        </is>
      </c>
      <c r="Y4351" t="inlineStr">
        <is>
          <t>2025-10-13</t>
        </is>
      </c>
      <c r="Z4351" t="inlineStr">
        <is>
          <t>warehouse_out</t>
        </is>
      </c>
      <c r="AA4351" t="inlineStr">
        <is>
          <t>IMP00643</t>
        </is>
      </c>
      <c r="AB4351" t="inlineStr">
        <is>
          <t>T104498</t>
        </is>
      </c>
      <c r="AC4351" s="32" t="n">
        <v>1103229.8</v>
      </c>
      <c r="AD4351" s="32" t="n">
        <v>110322.98</v>
      </c>
      <c r="AE4351" s="35">
        <f>(LEFT(Y4351,4)-Parameters!$B$23)*12+MID(Y4351,6,2)-Parameters!$B$24+1</f>
        <v/>
      </c>
    </row>
    <row r="4352">
      <c r="X4352" t="inlineStr">
        <is>
          <t>L0169172</t>
        </is>
      </c>
      <c r="Y4352" t="inlineStr">
        <is>
          <t>2025-10-13</t>
        </is>
      </c>
      <c r="Z4352" t="inlineStr">
        <is>
          <t>home_use</t>
        </is>
      </c>
      <c r="AA4352" t="inlineStr">
        <is>
          <t>IMP00643</t>
        </is>
      </c>
      <c r="AB4352" t="inlineStr">
        <is>
          <t>T104498</t>
        </is>
      </c>
      <c r="AC4352" s="32" t="n">
        <v>424356.01</v>
      </c>
      <c r="AD4352" s="32" t="n">
        <v>42435.6</v>
      </c>
      <c r="AE4352" s="35">
        <f>(LEFT(Y4352,4)-Parameters!$B$23)*12+MID(Y4352,6,2)-Parameters!$B$24+1</f>
        <v/>
      </c>
    </row>
    <row r="4353">
      <c r="X4353" t="inlineStr">
        <is>
          <t>L0169393</t>
        </is>
      </c>
      <c r="Y4353" t="inlineStr">
        <is>
          <t>2025-10-14</t>
        </is>
      </c>
      <c r="Z4353" t="inlineStr">
        <is>
          <t>home_use</t>
        </is>
      </c>
      <c r="AA4353" t="inlineStr">
        <is>
          <t>IMP00643</t>
        </is>
      </c>
      <c r="AB4353" t="inlineStr">
        <is>
          <t>T104498</t>
        </is>
      </c>
      <c r="AC4353" s="32" t="n">
        <v>359103.98</v>
      </c>
      <c r="AD4353" s="32" t="n">
        <v>35910.4</v>
      </c>
      <c r="AE4353" s="35">
        <f>(LEFT(Y4353,4)-Parameters!$B$23)*12+MID(Y4353,6,2)-Parameters!$B$24+1</f>
        <v/>
      </c>
    </row>
    <row r="4354">
      <c r="X4354" t="inlineStr">
        <is>
          <t>L0169395</t>
        </is>
      </c>
      <c r="Y4354" t="inlineStr">
        <is>
          <t>2025-10-14</t>
        </is>
      </c>
      <c r="Z4354" t="inlineStr">
        <is>
          <t>home_use</t>
        </is>
      </c>
      <c r="AA4354" t="inlineStr">
        <is>
          <t>IMP00643</t>
        </is>
      </c>
      <c r="AB4354" t="inlineStr">
        <is>
          <t>T104498</t>
        </is>
      </c>
      <c r="AC4354" s="32" t="n">
        <v>473242.4</v>
      </c>
      <c r="AD4354" s="32" t="n">
        <v>47324.24</v>
      </c>
      <c r="AE4354" s="35">
        <f>(LEFT(Y4354,4)-Parameters!$B$23)*12+MID(Y4354,6,2)-Parameters!$B$24+1</f>
        <v/>
      </c>
    </row>
    <row r="4355">
      <c r="X4355" t="inlineStr">
        <is>
          <t>L0169396</t>
        </is>
      </c>
      <c r="Y4355" t="inlineStr">
        <is>
          <t>2025-10-14</t>
        </is>
      </c>
      <c r="Z4355" t="inlineStr">
        <is>
          <t>home_use</t>
        </is>
      </c>
      <c r="AA4355" t="inlineStr">
        <is>
          <t>IMP00643</t>
        </is>
      </c>
      <c r="AB4355" t="inlineStr">
        <is>
          <t>T104498</t>
        </is>
      </c>
      <c r="AC4355" s="32" t="n">
        <v>825102.49</v>
      </c>
      <c r="AD4355" s="32" t="n">
        <v>82510.25</v>
      </c>
      <c r="AE4355" s="35">
        <f>(LEFT(Y4355,4)-Parameters!$B$23)*12+MID(Y4355,6,2)-Parameters!$B$24+1</f>
        <v/>
      </c>
    </row>
    <row r="4356">
      <c r="X4356" t="inlineStr">
        <is>
          <t>L0169397</t>
        </is>
      </c>
      <c r="Y4356" t="inlineStr">
        <is>
          <t>2025-10-14</t>
        </is>
      </c>
      <c r="Z4356" t="inlineStr">
        <is>
          <t>home_use</t>
        </is>
      </c>
      <c r="AA4356" t="inlineStr">
        <is>
          <t>IMP00643</t>
        </is>
      </c>
      <c r="AB4356" t="inlineStr">
        <is>
          <t>T104498</t>
        </is>
      </c>
      <c r="AC4356" s="32" t="n">
        <v>1095390.5</v>
      </c>
      <c r="AD4356" s="32" t="n">
        <v>109539.05</v>
      </c>
      <c r="AE4356" s="35">
        <f>(LEFT(Y4356,4)-Parameters!$B$23)*12+MID(Y4356,6,2)-Parameters!$B$24+1</f>
        <v/>
      </c>
    </row>
    <row r="4357">
      <c r="X4357" t="inlineStr">
        <is>
          <t>L0169398</t>
        </is>
      </c>
      <c r="Y4357" t="inlineStr">
        <is>
          <t>2025-10-14</t>
        </is>
      </c>
      <c r="Z4357" t="inlineStr">
        <is>
          <t>home_use</t>
        </is>
      </c>
      <c r="AA4357" t="inlineStr">
        <is>
          <t>IMP00643</t>
        </is>
      </c>
      <c r="AB4357" t="inlineStr">
        <is>
          <t>T104498</t>
        </is>
      </c>
      <c r="AC4357" s="32" t="n">
        <v>1088613.93</v>
      </c>
      <c r="AD4357" s="32" t="n">
        <v>108861.39</v>
      </c>
      <c r="AE4357" s="35">
        <f>(LEFT(Y4357,4)-Parameters!$B$23)*12+MID(Y4357,6,2)-Parameters!$B$24+1</f>
        <v/>
      </c>
    </row>
    <row r="4358">
      <c r="X4358" t="inlineStr">
        <is>
          <t>L0169399</t>
        </is>
      </c>
      <c r="Y4358" t="inlineStr">
        <is>
          <t>2025-10-14</t>
        </is>
      </c>
      <c r="Z4358" t="inlineStr">
        <is>
          <t>home_use</t>
        </is>
      </c>
      <c r="AA4358" t="inlineStr">
        <is>
          <t>IMP00643</t>
        </is>
      </c>
      <c r="AB4358" t="inlineStr">
        <is>
          <t>T104498</t>
        </is>
      </c>
      <c r="AC4358" s="32" t="n">
        <v>1057958.88</v>
      </c>
      <c r="AD4358" s="32" t="n">
        <v>105795.89</v>
      </c>
      <c r="AE4358" s="35">
        <f>(LEFT(Y4358,4)-Parameters!$B$23)*12+MID(Y4358,6,2)-Parameters!$B$24+1</f>
        <v/>
      </c>
    </row>
    <row r="4359">
      <c r="X4359" t="inlineStr">
        <is>
          <t>L0169821</t>
        </is>
      </c>
      <c r="Y4359" t="inlineStr">
        <is>
          <t>2025-10-16</t>
        </is>
      </c>
      <c r="Z4359" t="inlineStr">
        <is>
          <t>home_use</t>
        </is>
      </c>
      <c r="AA4359" t="inlineStr">
        <is>
          <t>IMP00643</t>
        </is>
      </c>
      <c r="AB4359" t="inlineStr">
        <is>
          <t>T104498</t>
        </is>
      </c>
      <c r="AC4359" s="32" t="n">
        <v>854038.83</v>
      </c>
      <c r="AD4359" s="32" t="n">
        <v>85403.88</v>
      </c>
      <c r="AE4359" s="35">
        <f>(LEFT(Y4359,4)-Parameters!$B$23)*12+MID(Y4359,6,2)-Parameters!$B$24+1</f>
        <v/>
      </c>
    </row>
    <row r="4360">
      <c r="X4360" t="inlineStr">
        <is>
          <t>L0169822</t>
        </is>
      </c>
      <c r="Y4360" t="inlineStr">
        <is>
          <t>2025-10-16</t>
        </is>
      </c>
      <c r="Z4360" t="inlineStr">
        <is>
          <t>home_use</t>
        </is>
      </c>
      <c r="AA4360" t="inlineStr">
        <is>
          <t>IMP00643</t>
        </is>
      </c>
      <c r="AB4360" t="inlineStr">
        <is>
          <t>T104498</t>
        </is>
      </c>
      <c r="AC4360" s="32" t="n">
        <v>627763.62</v>
      </c>
      <c r="AD4360" s="32" t="n">
        <v>62776.36</v>
      </c>
      <c r="AE4360" s="35">
        <f>(LEFT(Y4360,4)-Parameters!$B$23)*12+MID(Y4360,6,2)-Parameters!$B$24+1</f>
        <v/>
      </c>
    </row>
    <row r="4361">
      <c r="X4361" t="inlineStr">
        <is>
          <t>L0170069</t>
        </is>
      </c>
      <c r="Y4361" t="inlineStr">
        <is>
          <t>2025-10-17</t>
        </is>
      </c>
      <c r="Z4361" t="inlineStr">
        <is>
          <t>home_use</t>
        </is>
      </c>
      <c r="AA4361" t="inlineStr">
        <is>
          <t>IMP00643</t>
        </is>
      </c>
      <c r="AB4361" t="inlineStr">
        <is>
          <t>T104498</t>
        </is>
      </c>
      <c r="AC4361" s="32" t="n">
        <v>1058835.56</v>
      </c>
      <c r="AD4361" s="32" t="n">
        <v>105883.56</v>
      </c>
      <c r="AE4361" s="35">
        <f>(LEFT(Y4361,4)-Parameters!$B$23)*12+MID(Y4361,6,2)-Parameters!$B$24+1</f>
        <v/>
      </c>
    </row>
    <row r="4362">
      <c r="X4362" t="inlineStr">
        <is>
          <t>L0170070</t>
        </is>
      </c>
      <c r="Y4362" t="inlineStr">
        <is>
          <t>2025-10-17</t>
        </is>
      </c>
      <c r="Z4362" t="inlineStr">
        <is>
          <t>home_use</t>
        </is>
      </c>
      <c r="AA4362" t="inlineStr">
        <is>
          <t>IMP00643</t>
        </is>
      </c>
      <c r="AB4362" t="inlineStr">
        <is>
          <t>T104498</t>
        </is>
      </c>
      <c r="AC4362" s="32" t="n">
        <v>763845.26</v>
      </c>
      <c r="AD4362" s="32" t="n">
        <v>76384.53</v>
      </c>
      <c r="AE4362" s="35">
        <f>(LEFT(Y4362,4)-Parameters!$B$23)*12+MID(Y4362,6,2)-Parameters!$B$24+1</f>
        <v/>
      </c>
    </row>
    <row r="4363">
      <c r="X4363" t="inlineStr">
        <is>
          <t>L0170071</t>
        </is>
      </c>
      <c r="Y4363" t="inlineStr">
        <is>
          <t>2025-10-17</t>
        </is>
      </c>
      <c r="Z4363" t="inlineStr">
        <is>
          <t>home_use</t>
        </is>
      </c>
      <c r="AA4363" t="inlineStr">
        <is>
          <t>IMP00643</t>
        </is>
      </c>
      <c r="AB4363" t="inlineStr">
        <is>
          <t>T104498</t>
        </is>
      </c>
      <c r="AC4363" s="32" t="n">
        <v>637105.92</v>
      </c>
      <c r="AD4363" s="32" t="n">
        <v>63710.59</v>
      </c>
      <c r="AE4363" s="35">
        <f>(LEFT(Y4363,4)-Parameters!$B$23)*12+MID(Y4363,6,2)-Parameters!$B$24+1</f>
        <v/>
      </c>
    </row>
    <row r="4364">
      <c r="X4364" t="inlineStr">
        <is>
          <t>L0170073</t>
        </is>
      </c>
      <c r="Y4364" t="inlineStr">
        <is>
          <t>2025-10-17</t>
        </is>
      </c>
      <c r="Z4364" t="inlineStr">
        <is>
          <t>home_use</t>
        </is>
      </c>
      <c r="AA4364" t="inlineStr">
        <is>
          <t>IMP00643</t>
        </is>
      </c>
      <c r="AB4364" t="inlineStr">
        <is>
          <t>T104498</t>
        </is>
      </c>
      <c r="AC4364" s="32" t="n">
        <v>402996.93</v>
      </c>
      <c r="AD4364" s="32" t="n">
        <v>40299.69</v>
      </c>
      <c r="AE4364" s="35">
        <f>(LEFT(Y4364,4)-Parameters!$B$23)*12+MID(Y4364,6,2)-Parameters!$B$24+1</f>
        <v/>
      </c>
    </row>
    <row r="4365">
      <c r="X4365" t="inlineStr">
        <is>
          <t>L0170279</t>
        </is>
      </c>
      <c r="Y4365" t="inlineStr">
        <is>
          <t>2025-10-18</t>
        </is>
      </c>
      <c r="Z4365" t="inlineStr">
        <is>
          <t>home_use</t>
        </is>
      </c>
      <c r="AA4365" t="inlineStr">
        <is>
          <t>IMP00643</t>
        </is>
      </c>
      <c r="AB4365" t="inlineStr">
        <is>
          <t>T104498</t>
        </is>
      </c>
      <c r="AC4365" s="32" t="n">
        <v>649375.67</v>
      </c>
      <c r="AD4365" s="32" t="n">
        <v>64937.57</v>
      </c>
      <c r="AE4365" s="35">
        <f>(LEFT(Y4365,4)-Parameters!$B$23)*12+MID(Y4365,6,2)-Parameters!$B$24+1</f>
        <v/>
      </c>
    </row>
    <row r="4366">
      <c r="X4366" t="inlineStr">
        <is>
          <t>L0170280</t>
        </is>
      </c>
      <c r="Y4366" t="inlineStr">
        <is>
          <t>2025-10-18</t>
        </is>
      </c>
      <c r="Z4366" t="inlineStr">
        <is>
          <t>home_use</t>
        </is>
      </c>
      <c r="AA4366" t="inlineStr">
        <is>
          <t>IMP00643</t>
        </is>
      </c>
      <c r="AB4366" t="inlineStr">
        <is>
          <t>T104498</t>
        </is>
      </c>
      <c r="AC4366" s="32" t="n">
        <v>824746.42</v>
      </c>
      <c r="AD4366" s="32" t="n">
        <v>82474.64</v>
      </c>
      <c r="AE4366" s="35">
        <f>(LEFT(Y4366,4)-Parameters!$B$23)*12+MID(Y4366,6,2)-Parameters!$B$24+1</f>
        <v/>
      </c>
    </row>
    <row r="4367">
      <c r="X4367" t="inlineStr">
        <is>
          <t>L0170281</t>
        </is>
      </c>
      <c r="Y4367" t="inlineStr">
        <is>
          <t>2025-10-18</t>
        </is>
      </c>
      <c r="Z4367" t="inlineStr">
        <is>
          <t>home_use</t>
        </is>
      </c>
      <c r="AA4367" t="inlineStr">
        <is>
          <t>IMP00643</t>
        </is>
      </c>
      <c r="AB4367" t="inlineStr">
        <is>
          <t>T104498</t>
        </is>
      </c>
      <c r="AC4367" s="32" t="n">
        <v>456912.59</v>
      </c>
      <c r="AD4367" s="32" t="n">
        <v>45691.26</v>
      </c>
      <c r="AE4367" s="35">
        <f>(LEFT(Y4367,4)-Parameters!$B$23)*12+MID(Y4367,6,2)-Parameters!$B$24+1</f>
        <v/>
      </c>
    </row>
    <row r="4368">
      <c r="X4368" t="inlineStr">
        <is>
          <t>L0170282</t>
        </is>
      </c>
      <c r="Y4368" t="inlineStr">
        <is>
          <t>2025-10-18</t>
        </is>
      </c>
      <c r="Z4368" t="inlineStr">
        <is>
          <t>home_use</t>
        </is>
      </c>
      <c r="AA4368" t="inlineStr">
        <is>
          <t>IMP00643</t>
        </is>
      </c>
      <c r="AB4368" t="inlineStr">
        <is>
          <t>T104498</t>
        </is>
      </c>
      <c r="AC4368" s="32" t="n">
        <v>1262422.4</v>
      </c>
      <c r="AD4368" s="32" t="n">
        <v>126242.24</v>
      </c>
      <c r="AE4368" s="35">
        <f>(LEFT(Y4368,4)-Parameters!$B$23)*12+MID(Y4368,6,2)-Parameters!$B$24+1</f>
        <v/>
      </c>
    </row>
    <row r="4369">
      <c r="X4369" t="inlineStr">
        <is>
          <t>L0170283</t>
        </is>
      </c>
      <c r="Y4369" t="inlineStr">
        <is>
          <t>2025-10-18</t>
        </is>
      </c>
      <c r="Z4369" t="inlineStr">
        <is>
          <t>home_use</t>
        </is>
      </c>
      <c r="AA4369" t="inlineStr">
        <is>
          <t>IMP00643</t>
        </is>
      </c>
      <c r="AB4369" t="inlineStr">
        <is>
          <t>T104498</t>
        </is>
      </c>
      <c r="AC4369" s="32" t="n">
        <v>4424308.62</v>
      </c>
      <c r="AD4369" s="32" t="n">
        <v>442430.86</v>
      </c>
      <c r="AE4369" s="35">
        <f>(LEFT(Y4369,4)-Parameters!$B$23)*12+MID(Y4369,6,2)-Parameters!$B$24+1</f>
        <v/>
      </c>
    </row>
    <row r="4370">
      <c r="X4370" t="inlineStr">
        <is>
          <t>L0170284</t>
        </is>
      </c>
      <c r="Y4370" t="inlineStr">
        <is>
          <t>2025-10-18</t>
        </is>
      </c>
      <c r="Z4370" t="inlineStr">
        <is>
          <t>home_use</t>
        </is>
      </c>
      <c r="AA4370" t="inlineStr">
        <is>
          <t>IMP00643</t>
        </is>
      </c>
      <c r="AB4370" t="inlineStr">
        <is>
          <t>T104498</t>
        </is>
      </c>
      <c r="AC4370" s="32" t="n">
        <v>318525.55</v>
      </c>
      <c r="AD4370" s="32" t="n">
        <v>31852.56</v>
      </c>
      <c r="AE4370" s="35">
        <f>(LEFT(Y4370,4)-Parameters!$B$23)*12+MID(Y4370,6,2)-Parameters!$B$24+1</f>
        <v/>
      </c>
    </row>
    <row r="4371">
      <c r="X4371" t="inlineStr">
        <is>
          <t>L0170285</t>
        </is>
      </c>
      <c r="Y4371" t="inlineStr">
        <is>
          <t>2025-10-18</t>
        </is>
      </c>
      <c r="Z4371" t="inlineStr">
        <is>
          <t>home_use</t>
        </is>
      </c>
      <c r="AA4371" t="inlineStr">
        <is>
          <t>IMP00643</t>
        </is>
      </c>
      <c r="AB4371" t="inlineStr">
        <is>
          <t>T104498</t>
        </is>
      </c>
      <c r="AC4371" s="32" t="n">
        <v>1959791.63</v>
      </c>
      <c r="AD4371" s="32" t="n">
        <v>195979.16</v>
      </c>
      <c r="AE4371" s="35">
        <f>(LEFT(Y4371,4)-Parameters!$B$23)*12+MID(Y4371,6,2)-Parameters!$B$24+1</f>
        <v/>
      </c>
    </row>
    <row r="4372">
      <c r="X4372" t="inlineStr">
        <is>
          <t>L0170515</t>
        </is>
      </c>
      <c r="Y4372" t="inlineStr">
        <is>
          <t>2025-10-19</t>
        </is>
      </c>
      <c r="Z4372" t="inlineStr">
        <is>
          <t>home_use</t>
        </is>
      </c>
      <c r="AA4372" t="inlineStr">
        <is>
          <t>IMP00643</t>
        </is>
      </c>
      <c r="AB4372" t="inlineStr">
        <is>
          <t>T104498</t>
        </is>
      </c>
      <c r="AC4372" s="32" t="n">
        <v>1142602.94</v>
      </c>
      <c r="AD4372" s="32" t="n">
        <v>114260.29</v>
      </c>
      <c r="AE4372" s="35">
        <f>(LEFT(Y4372,4)-Parameters!$B$23)*12+MID(Y4372,6,2)-Parameters!$B$24+1</f>
        <v/>
      </c>
    </row>
    <row r="4373">
      <c r="X4373" t="inlineStr">
        <is>
          <t>L0170516</t>
        </is>
      </c>
      <c r="Y4373" t="inlineStr">
        <is>
          <t>2025-10-19</t>
        </is>
      </c>
      <c r="Z4373" t="inlineStr">
        <is>
          <t>home_use</t>
        </is>
      </c>
      <c r="AA4373" t="inlineStr">
        <is>
          <t>IMP00643</t>
        </is>
      </c>
      <c r="AB4373" t="inlineStr">
        <is>
          <t>T104498</t>
        </is>
      </c>
      <c r="AC4373" s="32" t="n">
        <v>1410902.98</v>
      </c>
      <c r="AD4373" s="32" t="n">
        <v>141090.3</v>
      </c>
      <c r="AE4373" s="35">
        <f>(LEFT(Y4373,4)-Parameters!$B$23)*12+MID(Y4373,6,2)-Parameters!$B$24+1</f>
        <v/>
      </c>
    </row>
    <row r="4374">
      <c r="X4374" t="inlineStr">
        <is>
          <t>L0170517</t>
        </is>
      </c>
      <c r="Y4374" t="inlineStr">
        <is>
          <t>2025-10-19</t>
        </is>
      </c>
      <c r="Z4374" t="inlineStr">
        <is>
          <t>home_use</t>
        </is>
      </c>
      <c r="AA4374" t="inlineStr">
        <is>
          <t>IMP00643</t>
        </is>
      </c>
      <c r="AB4374" t="inlineStr">
        <is>
          <t>T104498</t>
        </is>
      </c>
      <c r="AC4374" s="32" t="n">
        <v>253827.97</v>
      </c>
      <c r="AD4374" s="32" t="n">
        <v>25382.8</v>
      </c>
      <c r="AE4374" s="35">
        <f>(LEFT(Y4374,4)-Parameters!$B$23)*12+MID(Y4374,6,2)-Parameters!$B$24+1</f>
        <v/>
      </c>
    </row>
    <row r="4375">
      <c r="X4375" t="inlineStr">
        <is>
          <t>L0170518</t>
        </is>
      </c>
      <c r="Y4375" t="inlineStr">
        <is>
          <t>2025-10-19</t>
        </is>
      </c>
      <c r="Z4375" t="inlineStr">
        <is>
          <t>home_use</t>
        </is>
      </c>
      <c r="AA4375" t="inlineStr">
        <is>
          <t>IMP00643</t>
        </is>
      </c>
      <c r="AB4375" t="inlineStr">
        <is>
          <t>T104498</t>
        </is>
      </c>
      <c r="AC4375" s="32" t="n">
        <v>1136333.77</v>
      </c>
      <c r="AD4375" s="32" t="n">
        <v>113633.38</v>
      </c>
      <c r="AE4375" s="35">
        <f>(LEFT(Y4375,4)-Parameters!$B$23)*12+MID(Y4375,6,2)-Parameters!$B$24+1</f>
        <v/>
      </c>
    </row>
    <row r="4376">
      <c r="X4376" t="inlineStr">
        <is>
          <t>L0170519</t>
        </is>
      </c>
      <c r="Y4376" t="inlineStr">
        <is>
          <t>2025-10-19</t>
        </is>
      </c>
      <c r="Z4376" t="inlineStr">
        <is>
          <t>home_use</t>
        </is>
      </c>
      <c r="AA4376" t="inlineStr">
        <is>
          <t>IMP00643</t>
        </is>
      </c>
      <c r="AB4376" t="inlineStr">
        <is>
          <t>T104498</t>
        </is>
      </c>
      <c r="AC4376" s="32" t="n">
        <v>458696.59</v>
      </c>
      <c r="AD4376" s="32" t="n">
        <v>45869.66</v>
      </c>
      <c r="AE4376" s="35">
        <f>(LEFT(Y4376,4)-Parameters!$B$23)*12+MID(Y4376,6,2)-Parameters!$B$24+1</f>
        <v/>
      </c>
    </row>
    <row r="4377">
      <c r="X4377" t="inlineStr">
        <is>
          <t>L0170715</t>
        </is>
      </c>
      <c r="Y4377" t="inlineStr">
        <is>
          <t>2025-10-20</t>
        </is>
      </c>
      <c r="Z4377" t="inlineStr">
        <is>
          <t>home_use</t>
        </is>
      </c>
      <c r="AA4377" t="inlineStr">
        <is>
          <t>IMP00643</t>
        </is>
      </c>
      <c r="AB4377" t="inlineStr">
        <is>
          <t>T104498</t>
        </is>
      </c>
      <c r="AC4377" s="32" t="n">
        <v>510833.89</v>
      </c>
      <c r="AD4377" s="32" t="n">
        <v>51083.39</v>
      </c>
      <c r="AE4377" s="35">
        <f>(LEFT(Y4377,4)-Parameters!$B$23)*12+MID(Y4377,6,2)-Parameters!$B$24+1</f>
        <v/>
      </c>
    </row>
    <row r="4378">
      <c r="X4378" t="inlineStr">
        <is>
          <t>L0170717</t>
        </is>
      </c>
      <c r="Y4378" t="inlineStr">
        <is>
          <t>2025-10-20</t>
        </is>
      </c>
      <c r="Z4378" t="inlineStr">
        <is>
          <t>home_use</t>
        </is>
      </c>
      <c r="AA4378" t="inlineStr">
        <is>
          <t>IMP00643</t>
        </is>
      </c>
      <c r="AB4378" t="inlineStr">
        <is>
          <t>T104498</t>
        </is>
      </c>
      <c r="AC4378" s="32" t="n">
        <v>311942.27</v>
      </c>
      <c r="AD4378" s="32" t="n">
        <v>31194.23</v>
      </c>
      <c r="AE4378" s="35">
        <f>(LEFT(Y4378,4)-Parameters!$B$23)*12+MID(Y4378,6,2)-Parameters!$B$24+1</f>
        <v/>
      </c>
    </row>
    <row r="4379">
      <c r="X4379" t="inlineStr">
        <is>
          <t>L0170720</t>
        </is>
      </c>
      <c r="Y4379" t="inlineStr">
        <is>
          <t>2025-10-20</t>
        </is>
      </c>
      <c r="Z4379" t="inlineStr">
        <is>
          <t>home_use</t>
        </is>
      </c>
      <c r="AA4379" t="inlineStr">
        <is>
          <t>IMP00643</t>
        </is>
      </c>
      <c r="AB4379" t="inlineStr">
        <is>
          <t>T104498</t>
        </is>
      </c>
      <c r="AC4379" s="32" t="n">
        <v>607393.21</v>
      </c>
      <c r="AD4379" s="32" t="n">
        <v>60739.32</v>
      </c>
      <c r="AE4379" s="35">
        <f>(LEFT(Y4379,4)-Parameters!$B$23)*12+MID(Y4379,6,2)-Parameters!$B$24+1</f>
        <v/>
      </c>
    </row>
    <row r="4380">
      <c r="X4380" t="inlineStr">
        <is>
          <t>L0170721</t>
        </is>
      </c>
      <c r="Y4380" t="inlineStr">
        <is>
          <t>2025-10-20</t>
        </is>
      </c>
      <c r="Z4380" t="inlineStr">
        <is>
          <t>home_use</t>
        </is>
      </c>
      <c r="AA4380" t="inlineStr">
        <is>
          <t>IMP00643</t>
        </is>
      </c>
      <c r="AB4380" t="inlineStr">
        <is>
          <t>T104498</t>
        </is>
      </c>
      <c r="AC4380" s="32" t="n">
        <v>943540.5</v>
      </c>
      <c r="AD4380" s="32" t="n">
        <v>94354.05</v>
      </c>
      <c r="AE4380" s="35">
        <f>(LEFT(Y4380,4)-Parameters!$B$23)*12+MID(Y4380,6,2)-Parameters!$B$24+1</f>
        <v/>
      </c>
    </row>
    <row r="4381">
      <c r="X4381" t="inlineStr">
        <is>
          <t>L0170722</t>
        </is>
      </c>
      <c r="Y4381" t="inlineStr">
        <is>
          <t>2025-10-20</t>
        </is>
      </c>
      <c r="Z4381" t="inlineStr">
        <is>
          <t>home_use</t>
        </is>
      </c>
      <c r="AA4381" t="inlineStr">
        <is>
          <t>IMP00643</t>
        </is>
      </c>
      <c r="AB4381" t="inlineStr">
        <is>
          <t>T104498</t>
        </is>
      </c>
      <c r="AC4381" s="32" t="n">
        <v>560237.52</v>
      </c>
      <c r="AD4381" s="32" t="n">
        <v>56023.75</v>
      </c>
      <c r="AE4381" s="35">
        <f>(LEFT(Y4381,4)-Parameters!$B$23)*12+MID(Y4381,6,2)-Parameters!$B$24+1</f>
        <v/>
      </c>
    </row>
    <row r="4382">
      <c r="X4382" t="inlineStr">
        <is>
          <t>L0170941</t>
        </is>
      </c>
      <c r="Y4382" t="inlineStr">
        <is>
          <t>2025-10-21</t>
        </is>
      </c>
      <c r="Z4382" t="inlineStr">
        <is>
          <t>home_use</t>
        </is>
      </c>
      <c r="AA4382" t="inlineStr">
        <is>
          <t>IMP00643</t>
        </is>
      </c>
      <c r="AB4382" t="inlineStr">
        <is>
          <t>T104498</t>
        </is>
      </c>
      <c r="AC4382" s="32" t="n">
        <v>347857.2</v>
      </c>
      <c r="AD4382" s="32" t="n">
        <v>34785.72</v>
      </c>
      <c r="AE4382" s="35">
        <f>(LEFT(Y4382,4)-Parameters!$B$23)*12+MID(Y4382,6,2)-Parameters!$B$24+1</f>
        <v/>
      </c>
    </row>
    <row r="4383">
      <c r="X4383" t="inlineStr">
        <is>
          <t>L0170942</t>
        </is>
      </c>
      <c r="Y4383" t="inlineStr">
        <is>
          <t>2025-10-21</t>
        </is>
      </c>
      <c r="Z4383" t="inlineStr">
        <is>
          <t>home_use</t>
        </is>
      </c>
      <c r="AA4383" t="inlineStr">
        <is>
          <t>IMP00643</t>
        </is>
      </c>
      <c r="AB4383" t="inlineStr">
        <is>
          <t>T104498</t>
        </is>
      </c>
      <c r="AC4383" s="32" t="n">
        <v>845921.7</v>
      </c>
      <c r="AD4383" s="32" t="n">
        <v>84592.17</v>
      </c>
      <c r="AE4383" s="35">
        <f>(LEFT(Y4383,4)-Parameters!$B$23)*12+MID(Y4383,6,2)-Parameters!$B$24+1</f>
        <v/>
      </c>
    </row>
    <row r="4384">
      <c r="X4384" t="inlineStr">
        <is>
          <t>L0170943</t>
        </is>
      </c>
      <c r="Y4384" t="inlineStr">
        <is>
          <t>2025-10-21</t>
        </is>
      </c>
      <c r="Z4384" t="inlineStr">
        <is>
          <t>warehouse_out</t>
        </is>
      </c>
      <c r="AA4384" t="inlineStr">
        <is>
          <t>IMP00643</t>
        </is>
      </c>
      <c r="AB4384" t="inlineStr">
        <is>
          <t>T104498</t>
        </is>
      </c>
      <c r="AC4384" s="32" t="n">
        <v>792796.79</v>
      </c>
      <c r="AD4384" s="32" t="n">
        <v>79279.67999999999</v>
      </c>
      <c r="AE4384" s="35">
        <f>(LEFT(Y4384,4)-Parameters!$B$23)*12+MID(Y4384,6,2)-Parameters!$B$24+1</f>
        <v/>
      </c>
    </row>
    <row r="4385">
      <c r="X4385" t="inlineStr">
        <is>
          <t>L0170944</t>
        </is>
      </c>
      <c r="Y4385" t="inlineStr">
        <is>
          <t>2025-10-21</t>
        </is>
      </c>
      <c r="Z4385" t="inlineStr">
        <is>
          <t>home_use</t>
        </is>
      </c>
      <c r="AA4385" t="inlineStr">
        <is>
          <t>IMP00643</t>
        </is>
      </c>
      <c r="AB4385" t="inlineStr">
        <is>
          <t>T104498</t>
        </is>
      </c>
      <c r="AC4385" s="32" t="n">
        <v>1643651.32</v>
      </c>
      <c r="AD4385" s="32" t="n">
        <v>164365.13</v>
      </c>
      <c r="AE4385" s="35">
        <f>(LEFT(Y4385,4)-Parameters!$B$23)*12+MID(Y4385,6,2)-Parameters!$B$24+1</f>
        <v/>
      </c>
    </row>
    <row r="4386">
      <c r="X4386" t="inlineStr">
        <is>
          <t>L0170945</t>
        </is>
      </c>
      <c r="Y4386" t="inlineStr">
        <is>
          <t>2025-10-21</t>
        </is>
      </c>
      <c r="Z4386" t="inlineStr">
        <is>
          <t>home_use</t>
        </is>
      </c>
      <c r="AA4386" t="inlineStr">
        <is>
          <t>IMP00643</t>
        </is>
      </c>
      <c r="AB4386" t="inlineStr">
        <is>
          <t>T104498</t>
        </is>
      </c>
      <c r="AC4386" s="32" t="n">
        <v>691104.13</v>
      </c>
      <c r="AD4386" s="32" t="n">
        <v>69110.41</v>
      </c>
      <c r="AE4386" s="35">
        <f>(LEFT(Y4386,4)-Parameters!$B$23)*12+MID(Y4386,6,2)-Parameters!$B$24+1</f>
        <v/>
      </c>
    </row>
    <row r="4387">
      <c r="X4387" t="inlineStr">
        <is>
          <t>L0170946</t>
        </is>
      </c>
      <c r="Y4387" t="inlineStr">
        <is>
          <t>2025-10-21</t>
        </is>
      </c>
      <c r="Z4387" t="inlineStr">
        <is>
          <t>home_use</t>
        </is>
      </c>
      <c r="AA4387" t="inlineStr">
        <is>
          <t>IMP00643</t>
        </is>
      </c>
      <c r="AB4387" t="inlineStr">
        <is>
          <t>T104498</t>
        </is>
      </c>
      <c r="AC4387" s="32" t="n">
        <v>1515732.28</v>
      </c>
      <c r="AD4387" s="32" t="n">
        <v>151573.23</v>
      </c>
      <c r="AE4387" s="35">
        <f>(LEFT(Y4387,4)-Parameters!$B$23)*12+MID(Y4387,6,2)-Parameters!$B$24+1</f>
        <v/>
      </c>
    </row>
    <row r="4388">
      <c r="X4388" t="inlineStr">
        <is>
          <t>L0171177</t>
        </is>
      </c>
      <c r="Y4388" t="inlineStr">
        <is>
          <t>2025-10-22</t>
        </is>
      </c>
      <c r="Z4388" t="inlineStr">
        <is>
          <t>home_use</t>
        </is>
      </c>
      <c r="AA4388" t="inlineStr">
        <is>
          <t>IMP00643</t>
        </is>
      </c>
      <c r="AB4388" t="inlineStr">
        <is>
          <t>T104498</t>
        </is>
      </c>
      <c r="AC4388" s="32" t="n">
        <v>1174388.89</v>
      </c>
      <c r="AD4388" s="32" t="n">
        <v>117438.89</v>
      </c>
      <c r="AE4388" s="35">
        <f>(LEFT(Y4388,4)-Parameters!$B$23)*12+MID(Y4388,6,2)-Parameters!$B$24+1</f>
        <v/>
      </c>
    </row>
    <row r="4389">
      <c r="X4389" t="inlineStr">
        <is>
          <t>L0171179</t>
        </is>
      </c>
      <c r="Y4389" t="inlineStr">
        <is>
          <t>2025-10-22</t>
        </is>
      </c>
      <c r="Z4389" t="inlineStr">
        <is>
          <t>home_use</t>
        </is>
      </c>
      <c r="AA4389" t="inlineStr">
        <is>
          <t>IMP00643</t>
        </is>
      </c>
      <c r="AB4389" t="inlineStr">
        <is>
          <t>T104498</t>
        </is>
      </c>
      <c r="AC4389" s="32" t="n">
        <v>727893.86</v>
      </c>
      <c r="AD4389" s="32" t="n">
        <v>72789.39</v>
      </c>
      <c r="AE4389" s="35">
        <f>(LEFT(Y4389,4)-Parameters!$B$23)*12+MID(Y4389,6,2)-Parameters!$B$24+1</f>
        <v/>
      </c>
    </row>
    <row r="4390">
      <c r="X4390" t="inlineStr">
        <is>
          <t>L0171180</t>
        </is>
      </c>
      <c r="Y4390" t="inlineStr">
        <is>
          <t>2025-10-22</t>
        </is>
      </c>
      <c r="Z4390" t="inlineStr">
        <is>
          <t>home_use</t>
        </is>
      </c>
      <c r="AA4390" t="inlineStr">
        <is>
          <t>IMP00643</t>
        </is>
      </c>
      <c r="AB4390" t="inlineStr">
        <is>
          <t>T104498</t>
        </is>
      </c>
      <c r="AC4390" s="32" t="n">
        <v>645621.6</v>
      </c>
      <c r="AD4390" s="32" t="n">
        <v>64562.16</v>
      </c>
      <c r="AE4390" s="35">
        <f>(LEFT(Y4390,4)-Parameters!$B$23)*12+MID(Y4390,6,2)-Parameters!$B$24+1</f>
        <v/>
      </c>
    </row>
    <row r="4391">
      <c r="X4391" t="inlineStr">
        <is>
          <t>L0171391</t>
        </is>
      </c>
      <c r="Y4391" t="inlineStr">
        <is>
          <t>2025-10-23</t>
        </is>
      </c>
      <c r="Z4391" t="inlineStr">
        <is>
          <t>home_use</t>
        </is>
      </c>
      <c r="AA4391" t="inlineStr">
        <is>
          <t>IMP00643</t>
        </is>
      </c>
      <c r="AB4391" t="inlineStr">
        <is>
          <t>T104498</t>
        </is>
      </c>
      <c r="AC4391" s="32" t="n">
        <v>672689.3100000001</v>
      </c>
      <c r="AD4391" s="32" t="n">
        <v>67268.92999999999</v>
      </c>
      <c r="AE4391" s="35">
        <f>(LEFT(Y4391,4)-Parameters!$B$23)*12+MID(Y4391,6,2)-Parameters!$B$24+1</f>
        <v/>
      </c>
    </row>
    <row r="4392">
      <c r="X4392" t="inlineStr">
        <is>
          <t>L0171392</t>
        </is>
      </c>
      <c r="Y4392" t="inlineStr">
        <is>
          <t>2025-10-23</t>
        </is>
      </c>
      <c r="Z4392" t="inlineStr">
        <is>
          <t>home_use</t>
        </is>
      </c>
      <c r="AA4392" t="inlineStr">
        <is>
          <t>IMP00643</t>
        </is>
      </c>
      <c r="AB4392" t="inlineStr">
        <is>
          <t>T104498</t>
        </is>
      </c>
      <c r="AC4392" s="32" t="n">
        <v>715321.79</v>
      </c>
      <c r="AD4392" s="32" t="n">
        <v>71532.17999999999</v>
      </c>
      <c r="AE4392" s="35">
        <f>(LEFT(Y4392,4)-Parameters!$B$23)*12+MID(Y4392,6,2)-Parameters!$B$24+1</f>
        <v/>
      </c>
    </row>
    <row r="4393">
      <c r="X4393" t="inlineStr">
        <is>
          <t>L0171393</t>
        </is>
      </c>
      <c r="Y4393" t="inlineStr">
        <is>
          <t>2025-10-23</t>
        </is>
      </c>
      <c r="Z4393" t="inlineStr">
        <is>
          <t>home_use</t>
        </is>
      </c>
      <c r="AA4393" t="inlineStr">
        <is>
          <t>IMP00643</t>
        </is>
      </c>
      <c r="AB4393" t="inlineStr">
        <is>
          <t>T104498</t>
        </is>
      </c>
      <c r="AC4393" s="32" t="n">
        <v>743099.8199999999</v>
      </c>
      <c r="AD4393" s="32" t="n">
        <v>74309.98</v>
      </c>
      <c r="AE4393" s="35">
        <f>(LEFT(Y4393,4)-Parameters!$B$23)*12+MID(Y4393,6,2)-Parameters!$B$24+1</f>
        <v/>
      </c>
    </row>
    <row r="4394">
      <c r="X4394" t="inlineStr">
        <is>
          <t>L0171592</t>
        </is>
      </c>
      <c r="Y4394" t="inlineStr">
        <is>
          <t>2025-10-24</t>
        </is>
      </c>
      <c r="Z4394" t="inlineStr">
        <is>
          <t>home_use</t>
        </is>
      </c>
      <c r="AA4394" t="inlineStr">
        <is>
          <t>IMP00643</t>
        </is>
      </c>
      <c r="AB4394" t="inlineStr">
        <is>
          <t>T104498</t>
        </is>
      </c>
      <c r="AC4394" s="32" t="n">
        <v>299150.8</v>
      </c>
      <c r="AD4394" s="32" t="n">
        <v>29915.08</v>
      </c>
      <c r="AE4394" s="35">
        <f>(LEFT(Y4394,4)-Parameters!$B$23)*12+MID(Y4394,6,2)-Parameters!$B$24+1</f>
        <v/>
      </c>
    </row>
    <row r="4395">
      <c r="X4395" t="inlineStr">
        <is>
          <t>L0171593</t>
        </is>
      </c>
      <c r="Y4395" t="inlineStr">
        <is>
          <t>2025-10-24</t>
        </is>
      </c>
      <c r="Z4395" t="inlineStr">
        <is>
          <t>warehouse_out</t>
        </is>
      </c>
      <c r="AA4395" t="inlineStr">
        <is>
          <t>IMP00643</t>
        </is>
      </c>
      <c r="AB4395" t="inlineStr">
        <is>
          <t>T104498</t>
        </is>
      </c>
      <c r="AC4395" s="32" t="n">
        <v>273494.28</v>
      </c>
      <c r="AD4395" s="32" t="n">
        <v>27349.43</v>
      </c>
      <c r="AE4395" s="35">
        <f>(LEFT(Y4395,4)-Parameters!$B$23)*12+MID(Y4395,6,2)-Parameters!$B$24+1</f>
        <v/>
      </c>
    </row>
    <row r="4396">
      <c r="X4396" t="inlineStr">
        <is>
          <t>L0171595</t>
        </is>
      </c>
      <c r="Y4396" t="inlineStr">
        <is>
          <t>2025-10-24</t>
        </is>
      </c>
      <c r="Z4396" t="inlineStr">
        <is>
          <t>home_use</t>
        </is>
      </c>
      <c r="AA4396" t="inlineStr">
        <is>
          <t>IMP00643</t>
        </is>
      </c>
      <c r="AB4396" t="inlineStr">
        <is>
          <t>T104498</t>
        </is>
      </c>
      <c r="AC4396" s="32" t="n">
        <v>1152147.38</v>
      </c>
      <c r="AD4396" s="32" t="n">
        <v>115214.74</v>
      </c>
      <c r="AE4396" s="35">
        <f>(LEFT(Y4396,4)-Parameters!$B$23)*12+MID(Y4396,6,2)-Parameters!$B$24+1</f>
        <v/>
      </c>
    </row>
    <row r="4397">
      <c r="X4397" t="inlineStr">
        <is>
          <t>L0171838</t>
        </is>
      </c>
      <c r="Y4397" t="inlineStr">
        <is>
          <t>2025-10-25</t>
        </is>
      </c>
      <c r="Z4397" t="inlineStr">
        <is>
          <t>home_use</t>
        </is>
      </c>
      <c r="AA4397" t="inlineStr">
        <is>
          <t>IMP00643</t>
        </is>
      </c>
      <c r="AB4397" t="inlineStr">
        <is>
          <t>T104498</t>
        </is>
      </c>
      <c r="AC4397" s="32" t="n">
        <v>876602.55</v>
      </c>
      <c r="AD4397" s="32" t="n">
        <v>87660.25999999999</v>
      </c>
      <c r="AE4397" s="35">
        <f>(LEFT(Y4397,4)-Parameters!$B$23)*12+MID(Y4397,6,2)-Parameters!$B$24+1</f>
        <v/>
      </c>
    </row>
    <row r="4398">
      <c r="X4398" t="inlineStr">
        <is>
          <t>L0171840</t>
        </is>
      </c>
      <c r="Y4398" t="inlineStr">
        <is>
          <t>2025-10-25</t>
        </is>
      </c>
      <c r="Z4398" t="inlineStr">
        <is>
          <t>home_use</t>
        </is>
      </c>
      <c r="AA4398" t="inlineStr">
        <is>
          <t>IMP00643</t>
        </is>
      </c>
      <c r="AB4398" t="inlineStr">
        <is>
          <t>T104498</t>
        </is>
      </c>
      <c r="AC4398" s="32" t="n">
        <v>1674107.82</v>
      </c>
      <c r="AD4398" s="32" t="n">
        <v>167410.78</v>
      </c>
      <c r="AE4398" s="35">
        <f>(LEFT(Y4398,4)-Parameters!$B$23)*12+MID(Y4398,6,2)-Parameters!$B$24+1</f>
        <v/>
      </c>
    </row>
    <row r="4399">
      <c r="X4399" t="inlineStr">
        <is>
          <t>L0172026</t>
        </is>
      </c>
      <c r="Y4399" t="inlineStr">
        <is>
          <t>2025-10-26</t>
        </is>
      </c>
      <c r="Z4399" t="inlineStr">
        <is>
          <t>home_use</t>
        </is>
      </c>
      <c r="AA4399" t="inlineStr">
        <is>
          <t>IMP00643</t>
        </is>
      </c>
      <c r="AB4399" t="inlineStr">
        <is>
          <t>T104498</t>
        </is>
      </c>
      <c r="AC4399" s="32" t="n">
        <v>579928.09</v>
      </c>
      <c r="AD4399" s="32" t="n">
        <v>57992.81</v>
      </c>
      <c r="AE4399" s="35">
        <f>(LEFT(Y4399,4)-Parameters!$B$23)*12+MID(Y4399,6,2)-Parameters!$B$24+1</f>
        <v/>
      </c>
    </row>
    <row r="4400">
      <c r="X4400" t="inlineStr">
        <is>
          <t>L0172027</t>
        </is>
      </c>
      <c r="Y4400" t="inlineStr">
        <is>
          <t>2025-10-26</t>
        </is>
      </c>
      <c r="Z4400" t="inlineStr">
        <is>
          <t>home_use</t>
        </is>
      </c>
      <c r="AA4400" t="inlineStr">
        <is>
          <t>IMP00643</t>
        </is>
      </c>
      <c r="AB4400" t="inlineStr">
        <is>
          <t>T104498</t>
        </is>
      </c>
      <c r="AC4400" s="32" t="n">
        <v>854079.23</v>
      </c>
      <c r="AD4400" s="32" t="n">
        <v>85407.92</v>
      </c>
      <c r="AE4400" s="35">
        <f>(LEFT(Y4400,4)-Parameters!$B$23)*12+MID(Y4400,6,2)-Parameters!$B$24+1</f>
        <v/>
      </c>
    </row>
    <row r="4401">
      <c r="X4401" t="inlineStr">
        <is>
          <t>L0172028</t>
        </is>
      </c>
      <c r="Y4401" t="inlineStr">
        <is>
          <t>2025-10-26</t>
        </is>
      </c>
      <c r="Z4401" t="inlineStr">
        <is>
          <t>warehouse_out</t>
        </is>
      </c>
      <c r="AA4401" t="inlineStr">
        <is>
          <t>IMP00643</t>
        </is>
      </c>
      <c r="AB4401" t="inlineStr">
        <is>
          <t>T104498</t>
        </is>
      </c>
      <c r="AC4401" s="32" t="n">
        <v>735808.8199999999</v>
      </c>
      <c r="AD4401" s="32" t="n">
        <v>73580.88</v>
      </c>
      <c r="AE4401" s="35">
        <f>(LEFT(Y4401,4)-Parameters!$B$23)*12+MID(Y4401,6,2)-Parameters!$B$24+1</f>
        <v/>
      </c>
    </row>
    <row r="4402">
      <c r="X4402" t="inlineStr">
        <is>
          <t>L0172029</t>
        </is>
      </c>
      <c r="Y4402" t="inlineStr">
        <is>
          <t>2025-10-26</t>
        </is>
      </c>
      <c r="Z4402" t="inlineStr">
        <is>
          <t>home_use</t>
        </is>
      </c>
      <c r="AA4402" t="inlineStr">
        <is>
          <t>IMP00643</t>
        </is>
      </c>
      <c r="AB4402" t="inlineStr">
        <is>
          <t>T104498</t>
        </is>
      </c>
      <c r="AC4402" s="32" t="n">
        <v>525367.6</v>
      </c>
      <c r="AD4402" s="32" t="n">
        <v>52536.76</v>
      </c>
      <c r="AE4402" s="35">
        <f>(LEFT(Y4402,4)-Parameters!$B$23)*12+MID(Y4402,6,2)-Parameters!$B$24+1</f>
        <v/>
      </c>
    </row>
    <row r="4403">
      <c r="X4403" t="inlineStr">
        <is>
          <t>L0172030</t>
        </is>
      </c>
      <c r="Y4403" t="inlineStr">
        <is>
          <t>2025-10-26</t>
        </is>
      </c>
      <c r="Z4403" t="inlineStr">
        <is>
          <t>home_use</t>
        </is>
      </c>
      <c r="AA4403" t="inlineStr">
        <is>
          <t>IMP00643</t>
        </is>
      </c>
      <c r="AB4403" t="inlineStr">
        <is>
          <t>T104498</t>
        </is>
      </c>
      <c r="AC4403" s="32" t="n">
        <v>1051575.25</v>
      </c>
      <c r="AD4403" s="32" t="n">
        <v>105157.52</v>
      </c>
      <c r="AE4403" s="35">
        <f>(LEFT(Y4403,4)-Parameters!$B$23)*12+MID(Y4403,6,2)-Parameters!$B$24+1</f>
        <v/>
      </c>
    </row>
    <row r="4404">
      <c r="X4404" t="inlineStr">
        <is>
          <t>L0172031</t>
        </is>
      </c>
      <c r="Y4404" t="inlineStr">
        <is>
          <t>2025-10-26</t>
        </is>
      </c>
      <c r="Z4404" t="inlineStr">
        <is>
          <t>home_use</t>
        </is>
      </c>
      <c r="AA4404" t="inlineStr">
        <is>
          <t>IMP00643</t>
        </is>
      </c>
      <c r="AB4404" t="inlineStr">
        <is>
          <t>T104498</t>
        </is>
      </c>
      <c r="AC4404" s="32" t="n">
        <v>935991.54</v>
      </c>
      <c r="AD4404" s="32" t="n">
        <v>93599.14999999999</v>
      </c>
      <c r="AE4404" s="35">
        <f>(LEFT(Y4404,4)-Parameters!$B$23)*12+MID(Y4404,6,2)-Parameters!$B$24+1</f>
        <v/>
      </c>
    </row>
    <row r="4405">
      <c r="X4405" t="inlineStr">
        <is>
          <t>L0172234</t>
        </is>
      </c>
      <c r="Y4405" t="inlineStr">
        <is>
          <t>2025-10-27</t>
        </is>
      </c>
      <c r="Z4405" t="inlineStr">
        <is>
          <t>home_use</t>
        </is>
      </c>
      <c r="AA4405" t="inlineStr">
        <is>
          <t>IMP00643</t>
        </is>
      </c>
      <c r="AB4405" t="inlineStr">
        <is>
          <t>T104498</t>
        </is>
      </c>
      <c r="AC4405" s="32" t="n">
        <v>243160.27</v>
      </c>
      <c r="AD4405" s="32" t="n">
        <v>25531.83</v>
      </c>
      <c r="AE4405" s="35">
        <f>(LEFT(Y4405,4)-Parameters!$B$23)*12+MID(Y4405,6,2)-Parameters!$B$24+1</f>
        <v/>
      </c>
    </row>
    <row r="4406">
      <c r="X4406" t="inlineStr">
        <is>
          <t>L0172235</t>
        </is>
      </c>
      <c r="Y4406" t="inlineStr">
        <is>
          <t>2025-10-27</t>
        </is>
      </c>
      <c r="Z4406" t="inlineStr">
        <is>
          <t>home_use</t>
        </is>
      </c>
      <c r="AA4406" t="inlineStr">
        <is>
          <t>IMP00643</t>
        </is>
      </c>
      <c r="AB4406" t="inlineStr">
        <is>
          <t>T104498</t>
        </is>
      </c>
      <c r="AC4406" s="32" t="n">
        <v>757316.3</v>
      </c>
      <c r="AD4406" s="32" t="n">
        <v>75731.63</v>
      </c>
      <c r="AE4406" s="35">
        <f>(LEFT(Y4406,4)-Parameters!$B$23)*12+MID(Y4406,6,2)-Parameters!$B$24+1</f>
        <v/>
      </c>
    </row>
    <row r="4407">
      <c r="X4407" t="inlineStr">
        <is>
          <t>L0172236</t>
        </is>
      </c>
      <c r="Y4407" t="inlineStr">
        <is>
          <t>2025-10-27</t>
        </is>
      </c>
      <c r="Z4407" t="inlineStr">
        <is>
          <t>home_use</t>
        </is>
      </c>
      <c r="AA4407" t="inlineStr">
        <is>
          <t>IMP00643</t>
        </is>
      </c>
      <c r="AB4407" t="inlineStr">
        <is>
          <t>T104498</t>
        </is>
      </c>
      <c r="AC4407" s="32" t="n">
        <v>325998.13</v>
      </c>
      <c r="AD4407" s="32" t="n">
        <v>32599.81</v>
      </c>
      <c r="AE4407" s="35">
        <f>(LEFT(Y4407,4)-Parameters!$B$23)*12+MID(Y4407,6,2)-Parameters!$B$24+1</f>
        <v/>
      </c>
    </row>
    <row r="4408">
      <c r="X4408" t="inlineStr">
        <is>
          <t>L0172237</t>
        </is>
      </c>
      <c r="Y4408" t="inlineStr">
        <is>
          <t>2025-10-27</t>
        </is>
      </c>
      <c r="Z4408" t="inlineStr">
        <is>
          <t>home_use</t>
        </is>
      </c>
      <c r="AA4408" t="inlineStr">
        <is>
          <t>IMP00643</t>
        </is>
      </c>
      <c r="AB4408" t="inlineStr">
        <is>
          <t>T104498</t>
        </is>
      </c>
      <c r="AC4408" s="32" t="n">
        <v>611848.78</v>
      </c>
      <c r="AD4408" s="32" t="n">
        <v>61184.88</v>
      </c>
      <c r="AE4408" s="35">
        <f>(LEFT(Y4408,4)-Parameters!$B$23)*12+MID(Y4408,6,2)-Parameters!$B$24+1</f>
        <v/>
      </c>
    </row>
    <row r="4409">
      <c r="X4409" t="inlineStr">
        <is>
          <t>L0172238</t>
        </is>
      </c>
      <c r="Y4409" t="inlineStr">
        <is>
          <t>2025-10-27</t>
        </is>
      </c>
      <c r="Z4409" t="inlineStr">
        <is>
          <t>home_use</t>
        </is>
      </c>
      <c r="AA4409" t="inlineStr">
        <is>
          <t>IMP00643</t>
        </is>
      </c>
      <c r="AB4409" t="inlineStr">
        <is>
          <t>T104498</t>
        </is>
      </c>
      <c r="AC4409" s="32" t="n">
        <v>622355.26</v>
      </c>
      <c r="AD4409" s="32" t="n">
        <v>62235.53</v>
      </c>
      <c r="AE4409" s="35">
        <f>(LEFT(Y4409,4)-Parameters!$B$23)*12+MID(Y4409,6,2)-Parameters!$B$24+1</f>
        <v/>
      </c>
    </row>
    <row r="4410">
      <c r="X4410" t="inlineStr">
        <is>
          <t>L0172431</t>
        </is>
      </c>
      <c r="Y4410" t="inlineStr">
        <is>
          <t>2025-10-28</t>
        </is>
      </c>
      <c r="Z4410" t="inlineStr">
        <is>
          <t>home_use</t>
        </is>
      </c>
      <c r="AA4410" t="inlineStr">
        <is>
          <t>IMP00643</t>
        </is>
      </c>
      <c r="AB4410" t="inlineStr">
        <is>
          <t>T104498</t>
        </is>
      </c>
      <c r="AC4410" s="32" t="n">
        <v>1150531.77</v>
      </c>
      <c r="AD4410" s="32" t="n">
        <v>115053.18</v>
      </c>
      <c r="AE4410" s="35">
        <f>(LEFT(Y4410,4)-Parameters!$B$23)*12+MID(Y4410,6,2)-Parameters!$B$24+1</f>
        <v/>
      </c>
    </row>
    <row r="4411">
      <c r="X4411" t="inlineStr">
        <is>
          <t>L0172432</t>
        </is>
      </c>
      <c r="Y4411" t="inlineStr">
        <is>
          <t>2025-10-28</t>
        </is>
      </c>
      <c r="Z4411" t="inlineStr">
        <is>
          <t>home_use</t>
        </is>
      </c>
      <c r="AA4411" t="inlineStr">
        <is>
          <t>IMP00643</t>
        </is>
      </c>
      <c r="AB4411" t="inlineStr">
        <is>
          <t>T104498</t>
        </is>
      </c>
      <c r="AC4411" s="32" t="n">
        <v>1328153.9</v>
      </c>
      <c r="AD4411" s="32" t="n">
        <v>132815.39</v>
      </c>
      <c r="AE4411" s="35">
        <f>(LEFT(Y4411,4)-Parameters!$B$23)*12+MID(Y4411,6,2)-Parameters!$B$24+1</f>
        <v/>
      </c>
    </row>
    <row r="4412">
      <c r="X4412" t="inlineStr">
        <is>
          <t>L0172433</t>
        </is>
      </c>
      <c r="Y4412" t="inlineStr">
        <is>
          <t>2025-10-28</t>
        </is>
      </c>
      <c r="Z4412" t="inlineStr">
        <is>
          <t>home_use</t>
        </is>
      </c>
      <c r="AA4412" t="inlineStr">
        <is>
          <t>IMP00643</t>
        </is>
      </c>
      <c r="AB4412" t="inlineStr">
        <is>
          <t>T104498</t>
        </is>
      </c>
      <c r="AC4412" s="32" t="n">
        <v>914263.66</v>
      </c>
      <c r="AD4412" s="32" t="n">
        <v>91426.37</v>
      </c>
      <c r="AE4412" s="35">
        <f>(LEFT(Y4412,4)-Parameters!$B$23)*12+MID(Y4412,6,2)-Parameters!$B$24+1</f>
        <v/>
      </c>
    </row>
    <row r="4413">
      <c r="X4413" t="inlineStr">
        <is>
          <t>L0172435</t>
        </is>
      </c>
      <c r="Y4413" t="inlineStr">
        <is>
          <t>2025-10-28</t>
        </is>
      </c>
      <c r="Z4413" t="inlineStr">
        <is>
          <t>home_use</t>
        </is>
      </c>
      <c r="AA4413" t="inlineStr">
        <is>
          <t>IMP00643</t>
        </is>
      </c>
      <c r="AB4413" t="inlineStr">
        <is>
          <t>T104498</t>
        </is>
      </c>
      <c r="AC4413" s="32" t="n">
        <v>818167.15</v>
      </c>
      <c r="AD4413" s="32" t="n">
        <v>81816.72</v>
      </c>
      <c r="AE4413" s="35">
        <f>(LEFT(Y4413,4)-Parameters!$B$23)*12+MID(Y4413,6,2)-Parameters!$B$24+1</f>
        <v/>
      </c>
    </row>
    <row r="4414">
      <c r="X4414" t="inlineStr">
        <is>
          <t>L0172436</t>
        </is>
      </c>
      <c r="Y4414" t="inlineStr">
        <is>
          <t>2025-10-28</t>
        </is>
      </c>
      <c r="Z4414" t="inlineStr">
        <is>
          <t>home_use</t>
        </is>
      </c>
      <c r="AA4414" t="inlineStr">
        <is>
          <t>IMP00643</t>
        </is>
      </c>
      <c r="AB4414" t="inlineStr">
        <is>
          <t>T104498</t>
        </is>
      </c>
      <c r="AC4414" s="32" t="n">
        <v>800539.0600000001</v>
      </c>
      <c r="AD4414" s="32" t="n">
        <v>80053.91</v>
      </c>
      <c r="AE4414" s="35">
        <f>(LEFT(Y4414,4)-Parameters!$B$23)*12+MID(Y4414,6,2)-Parameters!$B$24+1</f>
        <v/>
      </c>
    </row>
    <row r="4415">
      <c r="X4415" t="inlineStr">
        <is>
          <t>L0172437</t>
        </is>
      </c>
      <c r="Y4415" t="inlineStr">
        <is>
          <t>2025-10-28</t>
        </is>
      </c>
      <c r="Z4415" t="inlineStr">
        <is>
          <t>home_use</t>
        </is>
      </c>
      <c r="AA4415" t="inlineStr">
        <is>
          <t>IMP00643</t>
        </is>
      </c>
      <c r="AB4415" t="inlineStr">
        <is>
          <t>T104498</t>
        </is>
      </c>
      <c r="AC4415" s="32" t="n">
        <v>923452.76</v>
      </c>
      <c r="AD4415" s="32" t="n">
        <v>92345.28</v>
      </c>
      <c r="AE4415" s="35">
        <f>(LEFT(Y4415,4)-Parameters!$B$23)*12+MID(Y4415,6,2)-Parameters!$B$24+1</f>
        <v/>
      </c>
    </row>
    <row r="4416">
      <c r="X4416" t="inlineStr">
        <is>
          <t>L0172652</t>
        </is>
      </c>
      <c r="Y4416" t="inlineStr">
        <is>
          <t>2025-11-01</t>
        </is>
      </c>
      <c r="Z4416" t="inlineStr">
        <is>
          <t>home_use</t>
        </is>
      </c>
      <c r="AA4416" t="inlineStr">
        <is>
          <t>IMP00643</t>
        </is>
      </c>
      <c r="AB4416" t="inlineStr">
        <is>
          <t>T104498</t>
        </is>
      </c>
      <c r="AC4416" s="32" t="n">
        <v>1908393.09</v>
      </c>
      <c r="AD4416" s="32" t="n">
        <v>190839.31</v>
      </c>
      <c r="AE4416" s="35">
        <f>(LEFT(Y4416,4)-Parameters!$B$23)*12+MID(Y4416,6,2)-Parameters!$B$24+1</f>
        <v/>
      </c>
    </row>
    <row r="4417">
      <c r="X4417" t="inlineStr">
        <is>
          <t>L0172653</t>
        </is>
      </c>
      <c r="Y4417" t="inlineStr">
        <is>
          <t>2025-11-01</t>
        </is>
      </c>
      <c r="Z4417" t="inlineStr">
        <is>
          <t>home_use</t>
        </is>
      </c>
      <c r="AA4417" t="inlineStr">
        <is>
          <t>IMP00643</t>
        </is>
      </c>
      <c r="AB4417" t="inlineStr">
        <is>
          <t>T104498</t>
        </is>
      </c>
      <c r="AC4417" s="32" t="n">
        <v>602593.95</v>
      </c>
      <c r="AD4417" s="32" t="n">
        <v>60259.4</v>
      </c>
      <c r="AE4417" s="35">
        <f>(LEFT(Y4417,4)-Parameters!$B$23)*12+MID(Y4417,6,2)-Parameters!$B$24+1</f>
        <v/>
      </c>
    </row>
    <row r="4418">
      <c r="X4418" t="inlineStr">
        <is>
          <t>L0172654</t>
        </is>
      </c>
      <c r="Y4418" t="inlineStr">
        <is>
          <t>2025-11-01</t>
        </is>
      </c>
      <c r="Z4418" t="inlineStr">
        <is>
          <t>home_use</t>
        </is>
      </c>
      <c r="AA4418" t="inlineStr">
        <is>
          <t>IMP00643</t>
        </is>
      </c>
      <c r="AB4418" t="inlineStr">
        <is>
          <t>T104498</t>
        </is>
      </c>
      <c r="AC4418" s="32" t="n">
        <v>623817.64</v>
      </c>
      <c r="AD4418" s="32" t="n">
        <v>62381.76</v>
      </c>
      <c r="AE4418" s="35">
        <f>(LEFT(Y4418,4)-Parameters!$B$23)*12+MID(Y4418,6,2)-Parameters!$B$24+1</f>
        <v/>
      </c>
    </row>
    <row r="4419">
      <c r="X4419" t="inlineStr">
        <is>
          <t>L0172655</t>
        </is>
      </c>
      <c r="Y4419" t="inlineStr">
        <is>
          <t>2025-11-01</t>
        </is>
      </c>
      <c r="Z4419" t="inlineStr">
        <is>
          <t>home_use</t>
        </is>
      </c>
      <c r="AA4419" t="inlineStr">
        <is>
          <t>IMP00643</t>
        </is>
      </c>
      <c r="AB4419" t="inlineStr">
        <is>
          <t>T104498</t>
        </is>
      </c>
      <c r="AC4419" s="32" t="n">
        <v>665778.54</v>
      </c>
      <c r="AD4419" s="32" t="n">
        <v>66577.85000000001</v>
      </c>
      <c r="AE4419" s="35">
        <f>(LEFT(Y4419,4)-Parameters!$B$23)*12+MID(Y4419,6,2)-Parameters!$B$24+1</f>
        <v/>
      </c>
    </row>
    <row r="4420">
      <c r="X4420" t="inlineStr">
        <is>
          <t>L0172656</t>
        </is>
      </c>
      <c r="Y4420" t="inlineStr">
        <is>
          <t>2025-11-01</t>
        </is>
      </c>
      <c r="Z4420" t="inlineStr">
        <is>
          <t>home_use</t>
        </is>
      </c>
      <c r="AA4420" t="inlineStr">
        <is>
          <t>IMP00643</t>
        </is>
      </c>
      <c r="AB4420" t="inlineStr">
        <is>
          <t>T104498</t>
        </is>
      </c>
      <c r="AC4420" s="32" t="n">
        <v>1358512.1</v>
      </c>
      <c r="AD4420" s="32" t="n">
        <v>135851.21</v>
      </c>
      <c r="AE4420" s="35">
        <f>(LEFT(Y4420,4)-Parameters!$B$23)*12+MID(Y4420,6,2)-Parameters!$B$24+1</f>
        <v/>
      </c>
    </row>
    <row r="4421">
      <c r="X4421" t="inlineStr">
        <is>
          <t>L0172659</t>
        </is>
      </c>
      <c r="Y4421" t="inlineStr">
        <is>
          <t>2025-11-01</t>
        </is>
      </c>
      <c r="Z4421" t="inlineStr">
        <is>
          <t>warehouse_out</t>
        </is>
      </c>
      <c r="AA4421" t="inlineStr">
        <is>
          <t>IMP00643</t>
        </is>
      </c>
      <c r="AB4421" t="inlineStr">
        <is>
          <t>T104498</t>
        </is>
      </c>
      <c r="AC4421" s="32" t="n">
        <v>298274.29</v>
      </c>
      <c r="AD4421" s="32" t="n">
        <v>29827.43</v>
      </c>
      <c r="AE4421" s="35">
        <f>(LEFT(Y4421,4)-Parameters!$B$23)*12+MID(Y4421,6,2)-Parameters!$B$24+1</f>
        <v/>
      </c>
    </row>
    <row r="4422">
      <c r="X4422" t="inlineStr">
        <is>
          <t>L0172873</t>
        </is>
      </c>
      <c r="Y4422" t="inlineStr">
        <is>
          <t>2025-11-02</t>
        </is>
      </c>
      <c r="Z4422" t="inlineStr">
        <is>
          <t>home_use</t>
        </is>
      </c>
      <c r="AA4422" t="inlineStr">
        <is>
          <t>IMP00643</t>
        </is>
      </c>
      <c r="AB4422" t="inlineStr">
        <is>
          <t>T104498</t>
        </is>
      </c>
      <c r="AC4422" s="32" t="n">
        <v>876215.02</v>
      </c>
      <c r="AD4422" s="32" t="n">
        <v>87621.5</v>
      </c>
      <c r="AE4422" s="35">
        <f>(LEFT(Y4422,4)-Parameters!$B$23)*12+MID(Y4422,6,2)-Parameters!$B$24+1</f>
        <v/>
      </c>
    </row>
    <row r="4423">
      <c r="X4423" t="inlineStr">
        <is>
          <t>L0172875</t>
        </is>
      </c>
      <c r="Y4423" t="inlineStr">
        <is>
          <t>2025-11-02</t>
        </is>
      </c>
      <c r="Z4423" t="inlineStr">
        <is>
          <t>home_use</t>
        </is>
      </c>
      <c r="AA4423" t="inlineStr">
        <is>
          <t>IMP00643</t>
        </is>
      </c>
      <c r="AB4423" t="inlineStr">
        <is>
          <t>T104498</t>
        </is>
      </c>
      <c r="AC4423" s="32" t="n">
        <v>755193.67</v>
      </c>
      <c r="AD4423" s="32" t="n">
        <v>75519.37</v>
      </c>
      <c r="AE4423" s="35">
        <f>(LEFT(Y4423,4)-Parameters!$B$23)*12+MID(Y4423,6,2)-Parameters!$B$24+1</f>
        <v/>
      </c>
    </row>
    <row r="4424">
      <c r="X4424" t="inlineStr">
        <is>
          <t>L0173110</t>
        </is>
      </c>
      <c r="Y4424" t="inlineStr">
        <is>
          <t>2025-11-03</t>
        </is>
      </c>
      <c r="Z4424" t="inlineStr">
        <is>
          <t>home_use</t>
        </is>
      </c>
      <c r="AA4424" t="inlineStr">
        <is>
          <t>IMP00643</t>
        </is>
      </c>
      <c r="AB4424" t="inlineStr">
        <is>
          <t>T104498</t>
        </is>
      </c>
      <c r="AC4424" s="32" t="n">
        <v>958747.8199999999</v>
      </c>
      <c r="AD4424" s="32" t="n">
        <v>95874.78</v>
      </c>
      <c r="AE4424" s="35">
        <f>(LEFT(Y4424,4)-Parameters!$B$23)*12+MID(Y4424,6,2)-Parameters!$B$24+1</f>
        <v/>
      </c>
    </row>
    <row r="4425">
      <c r="X4425" t="inlineStr">
        <is>
          <t>L0173111</t>
        </is>
      </c>
      <c r="Y4425" t="inlineStr">
        <is>
          <t>2025-11-03</t>
        </is>
      </c>
      <c r="Z4425" t="inlineStr">
        <is>
          <t>home_use</t>
        </is>
      </c>
      <c r="AA4425" t="inlineStr">
        <is>
          <t>IMP00643</t>
        </is>
      </c>
      <c r="AB4425" t="inlineStr">
        <is>
          <t>T104498</t>
        </is>
      </c>
      <c r="AC4425" s="32" t="n">
        <v>677156.75</v>
      </c>
      <c r="AD4425" s="32" t="n">
        <v>67715.67999999999</v>
      </c>
      <c r="AE4425" s="35">
        <f>(LEFT(Y4425,4)-Parameters!$B$23)*12+MID(Y4425,6,2)-Parameters!$B$24+1</f>
        <v/>
      </c>
    </row>
    <row r="4426">
      <c r="X4426" t="inlineStr">
        <is>
          <t>L0173112</t>
        </is>
      </c>
      <c r="Y4426" t="inlineStr">
        <is>
          <t>2025-11-03</t>
        </is>
      </c>
      <c r="Z4426" t="inlineStr">
        <is>
          <t>home_use</t>
        </is>
      </c>
      <c r="AA4426" t="inlineStr">
        <is>
          <t>IMP00643</t>
        </is>
      </c>
      <c r="AB4426" t="inlineStr">
        <is>
          <t>T104498</t>
        </is>
      </c>
      <c r="AC4426" s="32" t="n">
        <v>504739.85</v>
      </c>
      <c r="AD4426" s="32" t="n">
        <v>50473.99</v>
      </c>
      <c r="AE4426" s="35">
        <f>(LEFT(Y4426,4)-Parameters!$B$23)*12+MID(Y4426,6,2)-Parameters!$B$24+1</f>
        <v/>
      </c>
    </row>
    <row r="4427">
      <c r="X4427" t="inlineStr">
        <is>
          <t>L0173113</t>
        </is>
      </c>
      <c r="Y4427" t="inlineStr">
        <is>
          <t>2025-11-03</t>
        </is>
      </c>
      <c r="Z4427" t="inlineStr">
        <is>
          <t>home_use</t>
        </is>
      </c>
      <c r="AA4427" t="inlineStr">
        <is>
          <t>IMP00643</t>
        </is>
      </c>
      <c r="AB4427" t="inlineStr">
        <is>
          <t>T104498</t>
        </is>
      </c>
      <c r="AC4427" s="32" t="n">
        <v>968745.4300000001</v>
      </c>
      <c r="AD4427" s="32" t="n">
        <v>96874.53999999999</v>
      </c>
      <c r="AE4427" s="35">
        <f>(LEFT(Y4427,4)-Parameters!$B$23)*12+MID(Y4427,6,2)-Parameters!$B$24+1</f>
        <v/>
      </c>
    </row>
    <row r="4428">
      <c r="X4428" t="inlineStr">
        <is>
          <t>L0173114</t>
        </is>
      </c>
      <c r="Y4428" t="inlineStr">
        <is>
          <t>2025-11-03</t>
        </is>
      </c>
      <c r="Z4428" t="inlineStr">
        <is>
          <t>home_use</t>
        </is>
      </c>
      <c r="AA4428" t="inlineStr">
        <is>
          <t>IMP00643</t>
        </is>
      </c>
      <c r="AB4428" t="inlineStr">
        <is>
          <t>T104498</t>
        </is>
      </c>
      <c r="AC4428" s="32" t="n">
        <v>493677.87</v>
      </c>
      <c r="AD4428" s="32" t="n">
        <v>49367.79</v>
      </c>
      <c r="AE4428" s="35">
        <f>(LEFT(Y4428,4)-Parameters!$B$23)*12+MID(Y4428,6,2)-Parameters!$B$24+1</f>
        <v/>
      </c>
    </row>
    <row r="4429">
      <c r="X4429" t="inlineStr">
        <is>
          <t>L0173115</t>
        </is>
      </c>
      <c r="Y4429" t="inlineStr">
        <is>
          <t>2025-11-03</t>
        </is>
      </c>
      <c r="Z4429" t="inlineStr">
        <is>
          <t>home_use</t>
        </is>
      </c>
      <c r="AA4429" t="inlineStr">
        <is>
          <t>IMP00643</t>
        </is>
      </c>
      <c r="AB4429" t="inlineStr">
        <is>
          <t>T104498</t>
        </is>
      </c>
      <c r="AC4429" s="32" t="n">
        <v>263941.42</v>
      </c>
      <c r="AD4429" s="32" t="n">
        <v>26394.14</v>
      </c>
      <c r="AE4429" s="35">
        <f>(LEFT(Y4429,4)-Parameters!$B$23)*12+MID(Y4429,6,2)-Parameters!$B$24+1</f>
        <v/>
      </c>
    </row>
    <row r="4430">
      <c r="X4430" t="inlineStr">
        <is>
          <t>L0173116</t>
        </is>
      </c>
      <c r="Y4430" t="inlineStr">
        <is>
          <t>2025-11-03</t>
        </is>
      </c>
      <c r="Z4430" t="inlineStr">
        <is>
          <t>home_use</t>
        </is>
      </c>
      <c r="AA4430" t="inlineStr">
        <is>
          <t>IMP00643</t>
        </is>
      </c>
      <c r="AB4430" t="inlineStr">
        <is>
          <t>T104498</t>
        </is>
      </c>
      <c r="AC4430" s="32" t="n">
        <v>317933.1</v>
      </c>
      <c r="AD4430" s="32" t="n">
        <v>31793.31</v>
      </c>
      <c r="AE4430" s="35">
        <f>(LEFT(Y4430,4)-Parameters!$B$23)*12+MID(Y4430,6,2)-Parameters!$B$24+1</f>
        <v/>
      </c>
    </row>
    <row r="4431">
      <c r="X4431" t="inlineStr">
        <is>
          <t>L0173117</t>
        </is>
      </c>
      <c r="Y4431" t="inlineStr">
        <is>
          <t>2025-11-03</t>
        </is>
      </c>
      <c r="Z4431" t="inlineStr">
        <is>
          <t>warehouse_out</t>
        </is>
      </c>
      <c r="AA4431" t="inlineStr">
        <is>
          <t>IMP00643</t>
        </is>
      </c>
      <c r="AB4431" t="inlineStr">
        <is>
          <t>T104498</t>
        </is>
      </c>
      <c r="AC4431" s="32" t="n">
        <v>293549.09</v>
      </c>
      <c r="AD4431" s="32" t="n">
        <v>29354.91</v>
      </c>
      <c r="AE4431" s="35">
        <f>(LEFT(Y4431,4)-Parameters!$B$23)*12+MID(Y4431,6,2)-Parameters!$B$24+1</f>
        <v/>
      </c>
    </row>
    <row r="4432">
      <c r="X4432" t="inlineStr">
        <is>
          <t>L0173352</t>
        </is>
      </c>
      <c r="Y4432" t="inlineStr">
        <is>
          <t>2025-11-04</t>
        </is>
      </c>
      <c r="Z4432" t="inlineStr">
        <is>
          <t>warehouse_out</t>
        </is>
      </c>
      <c r="AA4432" t="inlineStr">
        <is>
          <t>IMP00643</t>
        </is>
      </c>
      <c r="AB4432" t="inlineStr">
        <is>
          <t>T104498</t>
        </is>
      </c>
      <c r="AC4432" s="32" t="n">
        <v>1362105.84</v>
      </c>
      <c r="AD4432" s="32" t="n">
        <v>136210.58</v>
      </c>
      <c r="AE4432" s="35">
        <f>(LEFT(Y4432,4)-Parameters!$B$23)*12+MID(Y4432,6,2)-Parameters!$B$24+1</f>
        <v/>
      </c>
    </row>
    <row r="4433">
      <c r="X4433" t="inlineStr">
        <is>
          <t>L0173353</t>
        </is>
      </c>
      <c r="Y4433" t="inlineStr">
        <is>
          <t>2025-11-04</t>
        </is>
      </c>
      <c r="Z4433" t="inlineStr">
        <is>
          <t>home_use</t>
        </is>
      </c>
      <c r="AA4433" t="inlineStr">
        <is>
          <t>IMP00643</t>
        </is>
      </c>
      <c r="AB4433" t="inlineStr">
        <is>
          <t>T104498</t>
        </is>
      </c>
      <c r="AC4433" s="32" t="n">
        <v>631840.2</v>
      </c>
      <c r="AD4433" s="32" t="n">
        <v>63184.02</v>
      </c>
      <c r="AE4433" s="35">
        <f>(LEFT(Y4433,4)-Parameters!$B$23)*12+MID(Y4433,6,2)-Parameters!$B$24+1</f>
        <v/>
      </c>
    </row>
    <row r="4434">
      <c r="X4434" t="inlineStr">
        <is>
          <t>L0173354</t>
        </is>
      </c>
      <c r="Y4434" t="inlineStr">
        <is>
          <t>2025-11-04</t>
        </is>
      </c>
      <c r="Z4434" t="inlineStr">
        <is>
          <t>home_use</t>
        </is>
      </c>
      <c r="AA4434" t="inlineStr">
        <is>
          <t>IMP00643</t>
        </is>
      </c>
      <c r="AB4434" t="inlineStr">
        <is>
          <t>T104498</t>
        </is>
      </c>
      <c r="AC4434" s="32" t="n">
        <v>1399146.72</v>
      </c>
      <c r="AD4434" s="32" t="n">
        <v>139914.67</v>
      </c>
      <c r="AE4434" s="35">
        <f>(LEFT(Y4434,4)-Parameters!$B$23)*12+MID(Y4434,6,2)-Parameters!$B$24+1</f>
        <v/>
      </c>
    </row>
    <row r="4435">
      <c r="X4435" t="inlineStr">
        <is>
          <t>L0173355</t>
        </is>
      </c>
      <c r="Y4435" t="inlineStr">
        <is>
          <t>2025-11-04</t>
        </is>
      </c>
      <c r="Z4435" t="inlineStr">
        <is>
          <t>home_use</t>
        </is>
      </c>
      <c r="AA4435" t="inlineStr">
        <is>
          <t>IMP00643</t>
        </is>
      </c>
      <c r="AB4435" t="inlineStr">
        <is>
          <t>T104498</t>
        </is>
      </c>
      <c r="AC4435" s="32" t="n">
        <v>1060764.78</v>
      </c>
      <c r="AD4435" s="32" t="n">
        <v>106076.48</v>
      </c>
      <c r="AE4435" s="35">
        <f>(LEFT(Y4435,4)-Parameters!$B$23)*12+MID(Y4435,6,2)-Parameters!$B$24+1</f>
        <v/>
      </c>
    </row>
    <row r="4436">
      <c r="X4436" t="inlineStr">
        <is>
          <t>L0173356</t>
        </is>
      </c>
      <c r="Y4436" t="inlineStr">
        <is>
          <t>2025-11-04</t>
        </is>
      </c>
      <c r="Z4436" t="inlineStr">
        <is>
          <t>home_use</t>
        </is>
      </c>
      <c r="AA4436" t="inlineStr">
        <is>
          <t>IMP00643</t>
        </is>
      </c>
      <c r="AB4436" t="inlineStr">
        <is>
          <t>T104498</t>
        </is>
      </c>
      <c r="AC4436" s="32" t="n">
        <v>1158162.67</v>
      </c>
      <c r="AD4436" s="32" t="n">
        <v>115816.27</v>
      </c>
      <c r="AE4436" s="35">
        <f>(LEFT(Y4436,4)-Parameters!$B$23)*12+MID(Y4436,6,2)-Parameters!$B$24+1</f>
        <v/>
      </c>
    </row>
    <row r="4437">
      <c r="X4437" t="inlineStr">
        <is>
          <t>L0173357</t>
        </is>
      </c>
      <c r="Y4437" t="inlineStr">
        <is>
          <t>2025-11-04</t>
        </is>
      </c>
      <c r="Z4437" t="inlineStr">
        <is>
          <t>home_use</t>
        </is>
      </c>
      <c r="AA4437" t="inlineStr">
        <is>
          <t>IMP00643</t>
        </is>
      </c>
      <c r="AB4437" t="inlineStr">
        <is>
          <t>T104498</t>
        </is>
      </c>
      <c r="AC4437" s="32" t="n">
        <v>1519520.3</v>
      </c>
      <c r="AD4437" s="32" t="n">
        <v>151952.03</v>
      </c>
      <c r="AE4437" s="35">
        <f>(LEFT(Y4437,4)-Parameters!$B$23)*12+MID(Y4437,6,2)-Parameters!$B$24+1</f>
        <v/>
      </c>
    </row>
    <row r="4438">
      <c r="X4438" t="inlineStr">
        <is>
          <t>L0173562</t>
        </is>
      </c>
      <c r="Y4438" t="inlineStr">
        <is>
          <t>2025-11-05</t>
        </is>
      </c>
      <c r="Z4438" t="inlineStr">
        <is>
          <t>home_use</t>
        </is>
      </c>
      <c r="AA4438" t="inlineStr">
        <is>
          <t>IMP00643</t>
        </is>
      </c>
      <c r="AB4438" t="inlineStr">
        <is>
          <t>T104498</t>
        </is>
      </c>
      <c r="AC4438" s="32" t="n">
        <v>866030.34</v>
      </c>
      <c r="AD4438" s="32" t="n">
        <v>86603.03</v>
      </c>
      <c r="AE4438" s="35">
        <f>(LEFT(Y4438,4)-Parameters!$B$23)*12+MID(Y4438,6,2)-Parameters!$B$24+1</f>
        <v/>
      </c>
    </row>
    <row r="4439">
      <c r="X4439" t="inlineStr">
        <is>
          <t>L0173563</t>
        </is>
      </c>
      <c r="Y4439" t="inlineStr">
        <is>
          <t>2025-11-05</t>
        </is>
      </c>
      <c r="Z4439" t="inlineStr">
        <is>
          <t>home_use</t>
        </is>
      </c>
      <c r="AA4439" t="inlineStr">
        <is>
          <t>IMP00643</t>
        </is>
      </c>
      <c r="AB4439" t="inlineStr">
        <is>
          <t>T104498</t>
        </is>
      </c>
      <c r="AC4439" s="32" t="n">
        <v>729761.84</v>
      </c>
      <c r="AD4439" s="32" t="n">
        <v>72976.17999999999</v>
      </c>
      <c r="AE4439" s="35">
        <f>(LEFT(Y4439,4)-Parameters!$B$23)*12+MID(Y4439,6,2)-Parameters!$B$24+1</f>
        <v/>
      </c>
    </row>
    <row r="4440">
      <c r="X4440" t="inlineStr">
        <is>
          <t>L0173564</t>
        </is>
      </c>
      <c r="Y4440" t="inlineStr">
        <is>
          <t>2025-11-05</t>
        </is>
      </c>
      <c r="Z4440" t="inlineStr">
        <is>
          <t>home_use</t>
        </is>
      </c>
      <c r="AA4440" t="inlineStr">
        <is>
          <t>IMP00643</t>
        </is>
      </c>
      <c r="AB4440" t="inlineStr">
        <is>
          <t>T104498</t>
        </is>
      </c>
      <c r="AC4440" s="32" t="n">
        <v>1641507.69</v>
      </c>
      <c r="AD4440" s="32" t="n">
        <v>164150.77</v>
      </c>
      <c r="AE4440" s="35">
        <f>(LEFT(Y4440,4)-Parameters!$B$23)*12+MID(Y4440,6,2)-Parameters!$B$24+1</f>
        <v/>
      </c>
    </row>
    <row r="4441">
      <c r="X4441" t="inlineStr">
        <is>
          <t>L0173565</t>
        </is>
      </c>
      <c r="Y4441" t="inlineStr">
        <is>
          <t>2025-11-05</t>
        </is>
      </c>
      <c r="Z4441" t="inlineStr">
        <is>
          <t>home_use</t>
        </is>
      </c>
      <c r="AA4441" t="inlineStr">
        <is>
          <t>IMP00643</t>
        </is>
      </c>
      <c r="AB4441" t="inlineStr">
        <is>
          <t>T104498</t>
        </is>
      </c>
      <c r="AC4441" s="32" t="n">
        <v>308522.82</v>
      </c>
      <c r="AD4441" s="32" t="n">
        <v>30852.28</v>
      </c>
      <c r="AE4441" s="35">
        <f>(LEFT(Y4441,4)-Parameters!$B$23)*12+MID(Y4441,6,2)-Parameters!$B$24+1</f>
        <v/>
      </c>
    </row>
    <row r="4442">
      <c r="X4442" t="inlineStr">
        <is>
          <t>L0173566</t>
        </is>
      </c>
      <c r="Y4442" t="inlineStr">
        <is>
          <t>2025-11-05</t>
        </is>
      </c>
      <c r="Z4442" t="inlineStr">
        <is>
          <t>home_use</t>
        </is>
      </c>
      <c r="AA4442" t="inlineStr">
        <is>
          <t>IMP00643</t>
        </is>
      </c>
      <c r="AB4442" t="inlineStr">
        <is>
          <t>T104498</t>
        </is>
      </c>
      <c r="AC4442" s="32" t="n">
        <v>539778.9</v>
      </c>
      <c r="AD4442" s="32" t="n">
        <v>53977.89</v>
      </c>
      <c r="AE4442" s="35">
        <f>(LEFT(Y4442,4)-Parameters!$B$23)*12+MID(Y4442,6,2)-Parameters!$B$24+1</f>
        <v/>
      </c>
    </row>
    <row r="4443">
      <c r="X4443" t="inlineStr">
        <is>
          <t>L0173567</t>
        </is>
      </c>
      <c r="Y4443" t="inlineStr">
        <is>
          <t>2025-11-05</t>
        </is>
      </c>
      <c r="Z4443" t="inlineStr">
        <is>
          <t>home_use</t>
        </is>
      </c>
      <c r="AA4443" t="inlineStr">
        <is>
          <t>IMP00643</t>
        </is>
      </c>
      <c r="AB4443" t="inlineStr">
        <is>
          <t>T104498</t>
        </is>
      </c>
      <c r="AC4443" s="32" t="n">
        <v>1893495.08</v>
      </c>
      <c r="AD4443" s="32" t="n">
        <v>189349.51</v>
      </c>
      <c r="AE4443" s="35">
        <f>(LEFT(Y4443,4)-Parameters!$B$23)*12+MID(Y4443,6,2)-Parameters!$B$24+1</f>
        <v/>
      </c>
    </row>
    <row r="4444">
      <c r="X4444" t="inlineStr">
        <is>
          <t>L0173782</t>
        </is>
      </c>
      <c r="Y4444" t="inlineStr">
        <is>
          <t>2025-11-06</t>
        </is>
      </c>
      <c r="Z4444" t="inlineStr">
        <is>
          <t>home_use</t>
        </is>
      </c>
      <c r="AA4444" t="inlineStr">
        <is>
          <t>IMP00643</t>
        </is>
      </c>
      <c r="AB4444" t="inlineStr">
        <is>
          <t>T104498</t>
        </is>
      </c>
      <c r="AC4444" s="32" t="n">
        <v>581727.21</v>
      </c>
      <c r="AD4444" s="32" t="n">
        <v>58172.72</v>
      </c>
      <c r="AE4444" s="35">
        <f>(LEFT(Y4444,4)-Parameters!$B$23)*12+MID(Y4444,6,2)-Parameters!$B$24+1</f>
        <v/>
      </c>
    </row>
    <row r="4445">
      <c r="X4445" t="inlineStr">
        <is>
          <t>L0173783</t>
        </is>
      </c>
      <c r="Y4445" t="inlineStr">
        <is>
          <t>2025-11-06</t>
        </is>
      </c>
      <c r="Z4445" t="inlineStr">
        <is>
          <t>home_use</t>
        </is>
      </c>
      <c r="AA4445" t="inlineStr">
        <is>
          <t>IMP00643</t>
        </is>
      </c>
      <c r="AB4445" t="inlineStr">
        <is>
          <t>T104498</t>
        </is>
      </c>
      <c r="AC4445" s="32" t="n">
        <v>2222591.48</v>
      </c>
      <c r="AD4445" s="32" t="n">
        <v>222259.15</v>
      </c>
      <c r="AE4445" s="35">
        <f>(LEFT(Y4445,4)-Parameters!$B$23)*12+MID(Y4445,6,2)-Parameters!$B$24+1</f>
        <v/>
      </c>
    </row>
    <row r="4446">
      <c r="X4446" t="inlineStr">
        <is>
          <t>L0173785</t>
        </is>
      </c>
      <c r="Y4446" t="inlineStr">
        <is>
          <t>2025-11-06</t>
        </is>
      </c>
      <c r="Z4446" t="inlineStr">
        <is>
          <t>home_use</t>
        </is>
      </c>
      <c r="AA4446" t="inlineStr">
        <is>
          <t>IMP00643</t>
        </is>
      </c>
      <c r="AB4446" t="inlineStr">
        <is>
          <t>T104498</t>
        </is>
      </c>
      <c r="AC4446" s="32" t="n">
        <v>777366.4300000001</v>
      </c>
      <c r="AD4446" s="32" t="n">
        <v>77736.64</v>
      </c>
      <c r="AE4446" s="35">
        <f>(LEFT(Y4446,4)-Parameters!$B$23)*12+MID(Y4446,6,2)-Parameters!$B$24+1</f>
        <v/>
      </c>
    </row>
    <row r="4447">
      <c r="X4447" t="inlineStr">
        <is>
          <t>L0173786</t>
        </is>
      </c>
      <c r="Y4447" t="inlineStr">
        <is>
          <t>2025-11-06</t>
        </is>
      </c>
      <c r="Z4447" t="inlineStr">
        <is>
          <t>home_use</t>
        </is>
      </c>
      <c r="AA4447" t="inlineStr">
        <is>
          <t>IMP00643</t>
        </is>
      </c>
      <c r="AB4447" t="inlineStr">
        <is>
          <t>T104498</t>
        </is>
      </c>
      <c r="AC4447" s="32" t="n">
        <v>2404927.16</v>
      </c>
      <c r="AD4447" s="32" t="n">
        <v>240492.72</v>
      </c>
      <c r="AE4447" s="35">
        <f>(LEFT(Y4447,4)-Parameters!$B$23)*12+MID(Y4447,6,2)-Parameters!$B$24+1</f>
        <v/>
      </c>
    </row>
    <row r="4448">
      <c r="X4448" t="inlineStr">
        <is>
          <t>L0173789</t>
        </is>
      </c>
      <c r="Y4448" t="inlineStr">
        <is>
          <t>2025-11-06</t>
        </is>
      </c>
      <c r="Z4448" t="inlineStr">
        <is>
          <t>home_use</t>
        </is>
      </c>
      <c r="AA4448" t="inlineStr">
        <is>
          <t>IMP00643</t>
        </is>
      </c>
      <c r="AB4448" t="inlineStr">
        <is>
          <t>T104498</t>
        </is>
      </c>
      <c r="AC4448" s="32" t="n">
        <v>632704.1</v>
      </c>
      <c r="AD4448" s="32" t="n">
        <v>63270.41</v>
      </c>
      <c r="AE4448" s="35">
        <f>(LEFT(Y4448,4)-Parameters!$B$23)*12+MID(Y4448,6,2)-Parameters!$B$24+1</f>
        <v/>
      </c>
    </row>
    <row r="4449">
      <c r="X4449" t="inlineStr">
        <is>
          <t>L0173790</t>
        </is>
      </c>
      <c r="Y4449" t="inlineStr">
        <is>
          <t>2025-11-06</t>
        </is>
      </c>
      <c r="Z4449" t="inlineStr">
        <is>
          <t>home_use</t>
        </is>
      </c>
      <c r="AA4449" t="inlineStr">
        <is>
          <t>IMP00643</t>
        </is>
      </c>
      <c r="AB4449" t="inlineStr">
        <is>
          <t>T104498</t>
        </is>
      </c>
      <c r="AC4449" s="32" t="n">
        <v>1178587.39</v>
      </c>
      <c r="AD4449" s="32" t="n">
        <v>117858.74</v>
      </c>
      <c r="AE4449" s="35">
        <f>(LEFT(Y4449,4)-Parameters!$B$23)*12+MID(Y4449,6,2)-Parameters!$B$24+1</f>
        <v/>
      </c>
    </row>
    <row r="4450">
      <c r="X4450" t="inlineStr">
        <is>
          <t>L0174038</t>
        </is>
      </c>
      <c r="Y4450" t="inlineStr">
        <is>
          <t>2025-11-07</t>
        </is>
      </c>
      <c r="Z4450" t="inlineStr">
        <is>
          <t>home_use</t>
        </is>
      </c>
      <c r="AA4450" t="inlineStr">
        <is>
          <t>IMP00643</t>
        </is>
      </c>
      <c r="AB4450" t="inlineStr">
        <is>
          <t>T104498</t>
        </is>
      </c>
      <c r="AC4450" s="32" t="n">
        <v>2501528.65</v>
      </c>
      <c r="AD4450" s="32" t="n">
        <v>250152.86</v>
      </c>
      <c r="AE4450" s="35">
        <f>(LEFT(Y4450,4)-Parameters!$B$23)*12+MID(Y4450,6,2)-Parameters!$B$24+1</f>
        <v/>
      </c>
    </row>
    <row r="4451">
      <c r="X4451" t="inlineStr">
        <is>
          <t>L0174039</t>
        </is>
      </c>
      <c r="Y4451" t="inlineStr">
        <is>
          <t>2025-11-07</t>
        </is>
      </c>
      <c r="Z4451" t="inlineStr">
        <is>
          <t>home_use</t>
        </is>
      </c>
      <c r="AA4451" t="inlineStr">
        <is>
          <t>IMP00643</t>
        </is>
      </c>
      <c r="AB4451" t="inlineStr">
        <is>
          <t>T104498</t>
        </is>
      </c>
      <c r="AC4451" s="32" t="n">
        <v>1247254.35</v>
      </c>
      <c r="AD4451" s="32" t="n">
        <v>124725.44</v>
      </c>
      <c r="AE4451" s="35">
        <f>(LEFT(Y4451,4)-Parameters!$B$23)*12+MID(Y4451,6,2)-Parameters!$B$24+1</f>
        <v/>
      </c>
    </row>
    <row r="4452">
      <c r="X4452" t="inlineStr">
        <is>
          <t>L0174041</t>
        </is>
      </c>
      <c r="Y4452" t="inlineStr">
        <is>
          <t>2025-11-07</t>
        </is>
      </c>
      <c r="Z4452" t="inlineStr">
        <is>
          <t>home_use</t>
        </is>
      </c>
      <c r="AA4452" t="inlineStr">
        <is>
          <t>IMP00643</t>
        </is>
      </c>
      <c r="AB4452" t="inlineStr">
        <is>
          <t>T104498</t>
        </is>
      </c>
      <c r="AC4452" s="32" t="n">
        <v>269729.73</v>
      </c>
      <c r="AD4452" s="32" t="n">
        <v>26972.97</v>
      </c>
      <c r="AE4452" s="35">
        <f>(LEFT(Y4452,4)-Parameters!$B$23)*12+MID(Y4452,6,2)-Parameters!$B$24+1</f>
        <v/>
      </c>
    </row>
    <row r="4453">
      <c r="X4453" t="inlineStr">
        <is>
          <t>L0174042</t>
        </is>
      </c>
      <c r="Y4453" t="inlineStr">
        <is>
          <t>2025-11-07</t>
        </is>
      </c>
      <c r="Z4453" t="inlineStr">
        <is>
          <t>home_use</t>
        </is>
      </c>
      <c r="AA4453" t="inlineStr">
        <is>
          <t>IMP00643</t>
        </is>
      </c>
      <c r="AB4453" t="inlineStr">
        <is>
          <t>T104498</t>
        </is>
      </c>
      <c r="AC4453" s="32" t="n">
        <v>607729.76</v>
      </c>
      <c r="AD4453" s="32" t="n">
        <v>60772.98</v>
      </c>
      <c r="AE4453" s="35">
        <f>(LEFT(Y4453,4)-Parameters!$B$23)*12+MID(Y4453,6,2)-Parameters!$B$24+1</f>
        <v/>
      </c>
    </row>
    <row r="4454">
      <c r="X4454" t="inlineStr">
        <is>
          <t>L0174043</t>
        </is>
      </c>
      <c r="Y4454" t="inlineStr">
        <is>
          <t>2025-11-07</t>
        </is>
      </c>
      <c r="Z4454" t="inlineStr">
        <is>
          <t>home_use</t>
        </is>
      </c>
      <c r="AA4454" t="inlineStr">
        <is>
          <t>IMP00643</t>
        </is>
      </c>
      <c r="AB4454" t="inlineStr">
        <is>
          <t>T104498</t>
        </is>
      </c>
      <c r="AC4454" s="32" t="n">
        <v>694888.79</v>
      </c>
      <c r="AD4454" s="32" t="n">
        <v>69488.88</v>
      </c>
      <c r="AE4454" s="35">
        <f>(LEFT(Y4454,4)-Parameters!$B$23)*12+MID(Y4454,6,2)-Parameters!$B$24+1</f>
        <v/>
      </c>
    </row>
    <row r="4455">
      <c r="X4455" t="inlineStr">
        <is>
          <t>L0174044</t>
        </is>
      </c>
      <c r="Y4455" t="inlineStr">
        <is>
          <t>2025-11-07</t>
        </is>
      </c>
      <c r="Z4455" t="inlineStr">
        <is>
          <t>home_use</t>
        </is>
      </c>
      <c r="AA4455" t="inlineStr">
        <is>
          <t>IMP00643</t>
        </is>
      </c>
      <c r="AB4455" t="inlineStr">
        <is>
          <t>T104498</t>
        </is>
      </c>
      <c r="AC4455" s="32" t="n">
        <v>839310.42</v>
      </c>
      <c r="AD4455" s="32" t="n">
        <v>83931.03999999999</v>
      </c>
      <c r="AE4455" s="35">
        <f>(LEFT(Y4455,4)-Parameters!$B$23)*12+MID(Y4455,6,2)-Parameters!$B$24+1</f>
        <v/>
      </c>
    </row>
    <row r="4456">
      <c r="X4456" t="inlineStr">
        <is>
          <t>L0174045</t>
        </is>
      </c>
      <c r="Y4456" t="inlineStr">
        <is>
          <t>2025-11-07</t>
        </is>
      </c>
      <c r="Z4456" t="inlineStr">
        <is>
          <t>home_use</t>
        </is>
      </c>
      <c r="AA4456" t="inlineStr">
        <is>
          <t>IMP00643</t>
        </is>
      </c>
      <c r="AB4456" t="inlineStr">
        <is>
          <t>T104498</t>
        </is>
      </c>
      <c r="AC4456" s="32" t="n">
        <v>359605.03</v>
      </c>
      <c r="AD4456" s="32" t="n">
        <v>35960.5</v>
      </c>
      <c r="AE4456" s="35">
        <f>(LEFT(Y4456,4)-Parameters!$B$23)*12+MID(Y4456,6,2)-Parameters!$B$24+1</f>
        <v/>
      </c>
    </row>
    <row r="4457">
      <c r="X4457" t="inlineStr">
        <is>
          <t>L0174046</t>
        </is>
      </c>
      <c r="Y4457" t="inlineStr">
        <is>
          <t>2025-11-07</t>
        </is>
      </c>
      <c r="Z4457" t="inlineStr">
        <is>
          <t>home_use</t>
        </is>
      </c>
      <c r="AA4457" t="inlineStr">
        <is>
          <t>IMP00643</t>
        </is>
      </c>
      <c r="AB4457" t="inlineStr">
        <is>
          <t>T104498</t>
        </is>
      </c>
      <c r="AC4457" s="32" t="n">
        <v>586260.8</v>
      </c>
      <c r="AD4457" s="32" t="n">
        <v>58626.08</v>
      </c>
      <c r="AE4457" s="35">
        <f>(LEFT(Y4457,4)-Parameters!$B$23)*12+MID(Y4457,6,2)-Parameters!$B$24+1</f>
        <v/>
      </c>
    </row>
    <row r="4458">
      <c r="X4458" t="inlineStr">
        <is>
          <t>L0174047</t>
        </is>
      </c>
      <c r="Y4458" t="inlineStr">
        <is>
          <t>2025-11-07</t>
        </is>
      </c>
      <c r="Z4458" t="inlineStr">
        <is>
          <t>home_use</t>
        </is>
      </c>
      <c r="AA4458" t="inlineStr">
        <is>
          <t>IMP00643</t>
        </is>
      </c>
      <c r="AB4458" t="inlineStr">
        <is>
          <t>T104498</t>
        </is>
      </c>
      <c r="AC4458" s="32" t="n">
        <v>408667.37</v>
      </c>
      <c r="AD4458" s="32" t="n">
        <v>40866.74</v>
      </c>
      <c r="AE4458" s="35">
        <f>(LEFT(Y4458,4)-Parameters!$B$23)*12+MID(Y4458,6,2)-Parameters!$B$24+1</f>
        <v/>
      </c>
    </row>
    <row r="4459">
      <c r="X4459" t="inlineStr">
        <is>
          <t>L0174266</t>
        </is>
      </c>
      <c r="Y4459" t="inlineStr">
        <is>
          <t>2025-11-08</t>
        </is>
      </c>
      <c r="Z4459" t="inlineStr">
        <is>
          <t>home_use</t>
        </is>
      </c>
      <c r="AA4459" t="inlineStr">
        <is>
          <t>IMP00643</t>
        </is>
      </c>
      <c r="AB4459" t="inlineStr">
        <is>
          <t>T104498</t>
        </is>
      </c>
      <c r="AC4459" s="32" t="n">
        <v>635558.1800000001</v>
      </c>
      <c r="AD4459" s="32" t="n">
        <v>63555.82</v>
      </c>
      <c r="AE4459" s="35">
        <f>(LEFT(Y4459,4)-Parameters!$B$23)*12+MID(Y4459,6,2)-Parameters!$B$24+1</f>
        <v/>
      </c>
    </row>
    <row r="4460">
      <c r="X4460" t="inlineStr">
        <is>
          <t>L0174267</t>
        </is>
      </c>
      <c r="Y4460" t="inlineStr">
        <is>
          <t>2025-11-08</t>
        </is>
      </c>
      <c r="Z4460" t="inlineStr">
        <is>
          <t>home_use</t>
        </is>
      </c>
      <c r="AA4460" t="inlineStr">
        <is>
          <t>IMP00643</t>
        </is>
      </c>
      <c r="AB4460" t="inlineStr">
        <is>
          <t>T104498</t>
        </is>
      </c>
      <c r="AC4460" s="32" t="n">
        <v>379743.41</v>
      </c>
      <c r="AD4460" s="32" t="n">
        <v>37974.34</v>
      </c>
      <c r="AE4460" s="35">
        <f>(LEFT(Y4460,4)-Parameters!$B$23)*12+MID(Y4460,6,2)-Parameters!$B$24+1</f>
        <v/>
      </c>
    </row>
    <row r="4461">
      <c r="X4461" t="inlineStr">
        <is>
          <t>L0174268</t>
        </is>
      </c>
      <c r="Y4461" t="inlineStr">
        <is>
          <t>2025-11-08</t>
        </is>
      </c>
      <c r="Z4461" t="inlineStr">
        <is>
          <t>home_use</t>
        </is>
      </c>
      <c r="AA4461" t="inlineStr">
        <is>
          <t>IMP00643</t>
        </is>
      </c>
      <c r="AB4461" t="inlineStr">
        <is>
          <t>T104498</t>
        </is>
      </c>
      <c r="AC4461" s="32" t="n">
        <v>624289.5699999999</v>
      </c>
      <c r="AD4461" s="32" t="n">
        <v>62428.96</v>
      </c>
      <c r="AE4461" s="35">
        <f>(LEFT(Y4461,4)-Parameters!$B$23)*12+MID(Y4461,6,2)-Parameters!$B$24+1</f>
        <v/>
      </c>
    </row>
    <row r="4462">
      <c r="X4462" t="inlineStr">
        <is>
          <t>L0174270</t>
        </is>
      </c>
      <c r="Y4462" t="inlineStr">
        <is>
          <t>2025-11-08</t>
        </is>
      </c>
      <c r="Z4462" t="inlineStr">
        <is>
          <t>home_use</t>
        </is>
      </c>
      <c r="AA4462" t="inlineStr">
        <is>
          <t>IMP00643</t>
        </is>
      </c>
      <c r="AB4462" t="inlineStr">
        <is>
          <t>T104498</t>
        </is>
      </c>
      <c r="AC4462" s="32" t="n">
        <v>603501.14</v>
      </c>
      <c r="AD4462" s="32" t="n">
        <v>60350.11</v>
      </c>
      <c r="AE4462" s="35">
        <f>(LEFT(Y4462,4)-Parameters!$B$23)*12+MID(Y4462,6,2)-Parameters!$B$24+1</f>
        <v/>
      </c>
    </row>
    <row r="4463">
      <c r="X4463" t="inlineStr">
        <is>
          <t>L0174271</t>
        </is>
      </c>
      <c r="Y4463" t="inlineStr">
        <is>
          <t>2025-11-08</t>
        </is>
      </c>
      <c r="Z4463" t="inlineStr">
        <is>
          <t>home_use</t>
        </is>
      </c>
      <c r="AA4463" t="inlineStr">
        <is>
          <t>IMP00643</t>
        </is>
      </c>
      <c r="AB4463" t="inlineStr">
        <is>
          <t>T104498</t>
        </is>
      </c>
      <c r="AC4463" s="32" t="n">
        <v>763850.9</v>
      </c>
      <c r="AD4463" s="32" t="n">
        <v>76385.09</v>
      </c>
      <c r="AE4463" s="35">
        <f>(LEFT(Y4463,4)-Parameters!$B$23)*12+MID(Y4463,6,2)-Parameters!$B$24+1</f>
        <v/>
      </c>
    </row>
    <row r="4464">
      <c r="X4464" t="inlineStr">
        <is>
          <t>L0174272</t>
        </is>
      </c>
      <c r="Y4464" t="inlineStr">
        <is>
          <t>2025-11-08</t>
        </is>
      </c>
      <c r="Z4464" t="inlineStr">
        <is>
          <t>home_use</t>
        </is>
      </c>
      <c r="AA4464" t="inlineStr">
        <is>
          <t>IMP00643</t>
        </is>
      </c>
      <c r="AB4464" t="inlineStr">
        <is>
          <t>T104498</t>
        </is>
      </c>
      <c r="AC4464" s="32" t="n">
        <v>1025544.18</v>
      </c>
      <c r="AD4464" s="32" t="n">
        <v>102554.42</v>
      </c>
      <c r="AE4464" s="35">
        <f>(LEFT(Y4464,4)-Parameters!$B$23)*12+MID(Y4464,6,2)-Parameters!$B$24+1</f>
        <v/>
      </c>
    </row>
    <row r="4465">
      <c r="X4465" t="inlineStr">
        <is>
          <t>L0174498</t>
        </is>
      </c>
      <c r="Y4465" t="inlineStr">
        <is>
          <t>2025-11-09</t>
        </is>
      </c>
      <c r="Z4465" t="inlineStr">
        <is>
          <t>home_use</t>
        </is>
      </c>
      <c r="AA4465" t="inlineStr">
        <is>
          <t>IMP00643</t>
        </is>
      </c>
      <c r="AB4465" t="inlineStr">
        <is>
          <t>T104498</t>
        </is>
      </c>
      <c r="AC4465" s="32" t="n">
        <v>630599.36</v>
      </c>
      <c r="AD4465" s="32" t="n">
        <v>63059.94</v>
      </c>
      <c r="AE4465" s="35">
        <f>(LEFT(Y4465,4)-Parameters!$B$23)*12+MID(Y4465,6,2)-Parameters!$B$24+1</f>
        <v/>
      </c>
    </row>
    <row r="4466">
      <c r="X4466" t="inlineStr">
        <is>
          <t>L0174499</t>
        </is>
      </c>
      <c r="Y4466" t="inlineStr">
        <is>
          <t>2025-11-09</t>
        </is>
      </c>
      <c r="Z4466" t="inlineStr">
        <is>
          <t>home_use</t>
        </is>
      </c>
      <c r="AA4466" t="inlineStr">
        <is>
          <t>IMP00643</t>
        </is>
      </c>
      <c r="AB4466" t="inlineStr">
        <is>
          <t>T104498</t>
        </is>
      </c>
      <c r="AC4466" s="32" t="n">
        <v>639523.25</v>
      </c>
      <c r="AD4466" s="32" t="n">
        <v>63952.33</v>
      </c>
      <c r="AE4466" s="35">
        <f>(LEFT(Y4466,4)-Parameters!$B$23)*12+MID(Y4466,6,2)-Parameters!$B$24+1</f>
        <v/>
      </c>
    </row>
    <row r="4467">
      <c r="X4467" t="inlineStr">
        <is>
          <t>L0174701</t>
        </is>
      </c>
      <c r="Y4467" t="inlineStr">
        <is>
          <t>2025-11-10</t>
        </is>
      </c>
      <c r="Z4467" t="inlineStr">
        <is>
          <t>home_use</t>
        </is>
      </c>
      <c r="AA4467" t="inlineStr">
        <is>
          <t>IMP00643</t>
        </is>
      </c>
      <c r="AB4467" t="inlineStr">
        <is>
          <t>T104498</t>
        </is>
      </c>
      <c r="AC4467" s="32" t="n">
        <v>1121340.44</v>
      </c>
      <c r="AD4467" s="32" t="n">
        <v>112134.04</v>
      </c>
      <c r="AE4467" s="35">
        <f>(LEFT(Y4467,4)-Parameters!$B$23)*12+MID(Y4467,6,2)-Parameters!$B$24+1</f>
        <v/>
      </c>
    </row>
    <row r="4468">
      <c r="X4468" t="inlineStr">
        <is>
          <t>L0174704</t>
        </is>
      </c>
      <c r="Y4468" t="inlineStr">
        <is>
          <t>2025-11-10</t>
        </is>
      </c>
      <c r="Z4468" t="inlineStr">
        <is>
          <t>home_use</t>
        </is>
      </c>
      <c r="AA4468" t="inlineStr">
        <is>
          <t>IMP00643</t>
        </is>
      </c>
      <c r="AB4468" t="inlineStr">
        <is>
          <t>T104498</t>
        </is>
      </c>
      <c r="AC4468" s="32" t="n">
        <v>587960.11</v>
      </c>
      <c r="AD4468" s="32" t="n">
        <v>58796.01</v>
      </c>
      <c r="AE4468" s="35">
        <f>(LEFT(Y4468,4)-Parameters!$B$23)*12+MID(Y4468,6,2)-Parameters!$B$24+1</f>
        <v/>
      </c>
    </row>
    <row r="4469">
      <c r="X4469" t="inlineStr">
        <is>
          <t>L0174705</t>
        </is>
      </c>
      <c r="Y4469" t="inlineStr">
        <is>
          <t>2025-11-10</t>
        </is>
      </c>
      <c r="Z4469" t="inlineStr">
        <is>
          <t>home_use</t>
        </is>
      </c>
      <c r="AA4469" t="inlineStr">
        <is>
          <t>IMP00643</t>
        </is>
      </c>
      <c r="AB4469" t="inlineStr">
        <is>
          <t>T104498</t>
        </is>
      </c>
      <c r="AC4469" s="32" t="n">
        <v>288611.92</v>
      </c>
      <c r="AD4469" s="32" t="n">
        <v>28861.19</v>
      </c>
      <c r="AE4469" s="35">
        <f>(LEFT(Y4469,4)-Parameters!$B$23)*12+MID(Y4469,6,2)-Parameters!$B$24+1</f>
        <v/>
      </c>
    </row>
    <row r="4470">
      <c r="X4470" t="inlineStr">
        <is>
          <t>L0174706</t>
        </is>
      </c>
      <c r="Y4470" t="inlineStr">
        <is>
          <t>2025-11-10</t>
        </is>
      </c>
      <c r="Z4470" t="inlineStr">
        <is>
          <t>home_use</t>
        </is>
      </c>
      <c r="AA4470" t="inlineStr">
        <is>
          <t>IMP00643</t>
        </is>
      </c>
      <c r="AB4470" t="inlineStr">
        <is>
          <t>T104498</t>
        </is>
      </c>
      <c r="AC4470" s="32" t="n">
        <v>1106905.04</v>
      </c>
      <c r="AD4470" s="32" t="n">
        <v>110690.5</v>
      </c>
      <c r="AE4470" s="35">
        <f>(LEFT(Y4470,4)-Parameters!$B$23)*12+MID(Y4470,6,2)-Parameters!$B$24+1</f>
        <v/>
      </c>
    </row>
    <row r="4471">
      <c r="X4471" t="inlineStr">
        <is>
          <t>L0174707</t>
        </is>
      </c>
      <c r="Y4471" t="inlineStr">
        <is>
          <t>2025-11-10</t>
        </is>
      </c>
      <c r="Z4471" t="inlineStr">
        <is>
          <t>home_use</t>
        </is>
      </c>
      <c r="AA4471" t="inlineStr">
        <is>
          <t>IMP00643</t>
        </is>
      </c>
      <c r="AB4471" t="inlineStr">
        <is>
          <t>T104498</t>
        </is>
      </c>
      <c r="AC4471" s="32" t="n">
        <v>413790.05</v>
      </c>
      <c r="AD4471" s="32" t="n">
        <v>41379.01</v>
      </c>
      <c r="AE4471" s="35">
        <f>(LEFT(Y4471,4)-Parameters!$B$23)*12+MID(Y4471,6,2)-Parameters!$B$24+1</f>
        <v/>
      </c>
    </row>
    <row r="4472">
      <c r="X4472" t="inlineStr">
        <is>
          <t>L0174947</t>
        </is>
      </c>
      <c r="Y4472" t="inlineStr">
        <is>
          <t>2025-11-11</t>
        </is>
      </c>
      <c r="Z4472" t="inlineStr">
        <is>
          <t>home_use</t>
        </is>
      </c>
      <c r="AA4472" t="inlineStr">
        <is>
          <t>IMP00643</t>
        </is>
      </c>
      <c r="AB4472" t="inlineStr">
        <is>
          <t>T104498</t>
        </is>
      </c>
      <c r="AC4472" s="32" t="n">
        <v>420674.51</v>
      </c>
      <c r="AD4472" s="32" t="n">
        <v>42067.45</v>
      </c>
      <c r="AE4472" s="35">
        <f>(LEFT(Y4472,4)-Parameters!$B$23)*12+MID(Y4472,6,2)-Parameters!$B$24+1</f>
        <v/>
      </c>
    </row>
    <row r="4473">
      <c r="X4473" t="inlineStr">
        <is>
          <t>L0174950</t>
        </is>
      </c>
      <c r="Y4473" t="inlineStr">
        <is>
          <t>2025-11-11</t>
        </is>
      </c>
      <c r="Z4473" t="inlineStr">
        <is>
          <t>home_use</t>
        </is>
      </c>
      <c r="AA4473" t="inlineStr">
        <is>
          <t>IMP00643</t>
        </is>
      </c>
      <c r="AB4473" t="inlineStr">
        <is>
          <t>T104498</t>
        </is>
      </c>
      <c r="AC4473" s="32" t="n">
        <v>1638870.14</v>
      </c>
      <c r="AD4473" s="32" t="n">
        <v>163887.01</v>
      </c>
      <c r="AE4473" s="35">
        <f>(LEFT(Y4473,4)-Parameters!$B$23)*12+MID(Y4473,6,2)-Parameters!$B$24+1</f>
        <v/>
      </c>
    </row>
    <row r="4474">
      <c r="X4474" t="inlineStr">
        <is>
          <t>L0174951</t>
        </is>
      </c>
      <c r="Y4474" t="inlineStr">
        <is>
          <t>2025-11-11</t>
        </is>
      </c>
      <c r="Z4474" t="inlineStr">
        <is>
          <t>warehouse_out</t>
        </is>
      </c>
      <c r="AA4474" t="inlineStr">
        <is>
          <t>IMP00643</t>
        </is>
      </c>
      <c r="AB4474" t="inlineStr">
        <is>
          <t>T104498</t>
        </is>
      </c>
      <c r="AC4474" s="32" t="n">
        <v>1688535.76</v>
      </c>
      <c r="AD4474" s="32" t="n">
        <v>168853.58</v>
      </c>
      <c r="AE4474" s="35">
        <f>(LEFT(Y4474,4)-Parameters!$B$23)*12+MID(Y4474,6,2)-Parameters!$B$24+1</f>
        <v/>
      </c>
    </row>
    <row r="4475">
      <c r="X4475" t="inlineStr">
        <is>
          <t>L0174953</t>
        </is>
      </c>
      <c r="Y4475" t="inlineStr">
        <is>
          <t>2025-11-11</t>
        </is>
      </c>
      <c r="Z4475" t="inlineStr">
        <is>
          <t>home_use</t>
        </is>
      </c>
      <c r="AA4475" t="inlineStr">
        <is>
          <t>IMP00643</t>
        </is>
      </c>
      <c r="AB4475" t="inlineStr">
        <is>
          <t>T104498</t>
        </is>
      </c>
      <c r="AC4475" s="32" t="n">
        <v>386443.64</v>
      </c>
      <c r="AD4475" s="32" t="n">
        <v>38644.36</v>
      </c>
      <c r="AE4475" s="35">
        <f>(LEFT(Y4475,4)-Parameters!$B$23)*12+MID(Y4475,6,2)-Parameters!$B$24+1</f>
        <v/>
      </c>
    </row>
    <row r="4476">
      <c r="X4476" t="inlineStr">
        <is>
          <t>L0175188</t>
        </is>
      </c>
      <c r="Y4476" t="inlineStr">
        <is>
          <t>2025-11-12</t>
        </is>
      </c>
      <c r="Z4476" t="inlineStr">
        <is>
          <t>home_use</t>
        </is>
      </c>
      <c r="AA4476" t="inlineStr">
        <is>
          <t>IMP00643</t>
        </is>
      </c>
      <c r="AB4476" t="inlineStr">
        <is>
          <t>T104498</t>
        </is>
      </c>
      <c r="AC4476" s="32" t="n">
        <v>350557.84</v>
      </c>
      <c r="AD4476" s="32" t="n">
        <v>35055.78</v>
      </c>
      <c r="AE4476" s="35">
        <f>(LEFT(Y4476,4)-Parameters!$B$23)*12+MID(Y4476,6,2)-Parameters!$B$24+1</f>
        <v/>
      </c>
    </row>
    <row r="4477">
      <c r="X4477" t="inlineStr">
        <is>
          <t>L0175189</t>
        </is>
      </c>
      <c r="Y4477" t="inlineStr">
        <is>
          <t>2025-11-12</t>
        </is>
      </c>
      <c r="Z4477" t="inlineStr">
        <is>
          <t>warehouse_out</t>
        </is>
      </c>
      <c r="AA4477" t="inlineStr">
        <is>
          <t>IMP00643</t>
        </is>
      </c>
      <c r="AB4477" t="inlineStr">
        <is>
          <t>T104498</t>
        </is>
      </c>
      <c r="AC4477" s="32" t="n">
        <v>429074.49</v>
      </c>
      <c r="AD4477" s="32" t="n">
        <v>42907.45</v>
      </c>
      <c r="AE4477" s="35">
        <f>(LEFT(Y4477,4)-Parameters!$B$23)*12+MID(Y4477,6,2)-Parameters!$B$24+1</f>
        <v/>
      </c>
    </row>
    <row r="4478">
      <c r="X4478" t="inlineStr">
        <is>
          <t>L0175190</t>
        </is>
      </c>
      <c r="Y4478" t="inlineStr">
        <is>
          <t>2025-11-12</t>
        </is>
      </c>
      <c r="Z4478" t="inlineStr">
        <is>
          <t>home_use</t>
        </is>
      </c>
      <c r="AA4478" t="inlineStr">
        <is>
          <t>IMP00643</t>
        </is>
      </c>
      <c r="AB4478" t="inlineStr">
        <is>
          <t>T104498</t>
        </is>
      </c>
      <c r="AC4478" s="32" t="n">
        <v>1476189.16</v>
      </c>
      <c r="AD4478" s="32" t="n">
        <v>154999.86</v>
      </c>
      <c r="AE4478" s="35">
        <f>(LEFT(Y4478,4)-Parameters!$B$23)*12+MID(Y4478,6,2)-Parameters!$B$24+1</f>
        <v/>
      </c>
    </row>
    <row r="4479">
      <c r="X4479" t="inlineStr">
        <is>
          <t>L0175191</t>
        </is>
      </c>
      <c r="Y4479" t="inlineStr">
        <is>
          <t>2025-11-12</t>
        </is>
      </c>
      <c r="Z4479" t="inlineStr">
        <is>
          <t>home_use</t>
        </is>
      </c>
      <c r="AA4479" t="inlineStr">
        <is>
          <t>IMP00643</t>
        </is>
      </c>
      <c r="AB4479" t="inlineStr">
        <is>
          <t>T104498</t>
        </is>
      </c>
      <c r="AC4479" s="32" t="n">
        <v>1976606.48</v>
      </c>
      <c r="AD4479" s="32" t="n">
        <v>197660.65</v>
      </c>
      <c r="AE4479" s="35">
        <f>(LEFT(Y4479,4)-Parameters!$B$23)*12+MID(Y4479,6,2)-Parameters!$B$24+1</f>
        <v/>
      </c>
    </row>
    <row r="4480">
      <c r="X4480" t="inlineStr">
        <is>
          <t>L0175193</t>
        </is>
      </c>
      <c r="Y4480" t="inlineStr">
        <is>
          <t>2025-11-12</t>
        </is>
      </c>
      <c r="Z4480" t="inlineStr">
        <is>
          <t>home_use</t>
        </is>
      </c>
      <c r="AA4480" t="inlineStr">
        <is>
          <t>IMP00643</t>
        </is>
      </c>
      <c r="AB4480" t="inlineStr">
        <is>
          <t>T104498</t>
        </is>
      </c>
      <c r="AC4480" s="32" t="n">
        <v>1245862.29</v>
      </c>
      <c r="AD4480" s="32" t="n">
        <v>124586.23</v>
      </c>
      <c r="AE4480" s="35">
        <f>(LEFT(Y4480,4)-Parameters!$B$23)*12+MID(Y4480,6,2)-Parameters!$B$24+1</f>
        <v/>
      </c>
    </row>
    <row r="4481">
      <c r="X4481" t="inlineStr">
        <is>
          <t>L0175407</t>
        </is>
      </c>
      <c r="Y4481" t="inlineStr">
        <is>
          <t>2025-11-13</t>
        </is>
      </c>
      <c r="Z4481" t="inlineStr">
        <is>
          <t>home_use</t>
        </is>
      </c>
      <c r="AA4481" t="inlineStr">
        <is>
          <t>IMP00643</t>
        </is>
      </c>
      <c r="AB4481" t="inlineStr">
        <is>
          <t>T104498</t>
        </is>
      </c>
      <c r="AC4481" s="32" t="n">
        <v>549405.42</v>
      </c>
      <c r="AD4481" s="32" t="n">
        <v>54940.54</v>
      </c>
      <c r="AE4481" s="35">
        <f>(LEFT(Y4481,4)-Parameters!$B$23)*12+MID(Y4481,6,2)-Parameters!$B$24+1</f>
        <v/>
      </c>
    </row>
    <row r="4482">
      <c r="X4482" t="inlineStr">
        <is>
          <t>L0175410</t>
        </is>
      </c>
      <c r="Y4482" t="inlineStr">
        <is>
          <t>2025-11-13</t>
        </is>
      </c>
      <c r="Z4482" t="inlineStr">
        <is>
          <t>home_use</t>
        </is>
      </c>
      <c r="AA4482" t="inlineStr">
        <is>
          <t>IMP00643</t>
        </is>
      </c>
      <c r="AB4482" t="inlineStr">
        <is>
          <t>T104498</t>
        </is>
      </c>
      <c r="AC4482" s="32" t="n">
        <v>463602.02</v>
      </c>
      <c r="AD4482" s="32" t="n">
        <v>46360.2</v>
      </c>
      <c r="AE4482" s="35">
        <f>(LEFT(Y4482,4)-Parameters!$B$23)*12+MID(Y4482,6,2)-Parameters!$B$24+1</f>
        <v/>
      </c>
    </row>
    <row r="4483">
      <c r="X4483" t="inlineStr">
        <is>
          <t>L0175411</t>
        </is>
      </c>
      <c r="Y4483" t="inlineStr">
        <is>
          <t>2025-11-13</t>
        </is>
      </c>
      <c r="Z4483" t="inlineStr">
        <is>
          <t>home_use</t>
        </is>
      </c>
      <c r="AA4483" t="inlineStr">
        <is>
          <t>IMP00643</t>
        </is>
      </c>
      <c r="AB4483" t="inlineStr">
        <is>
          <t>T104498</t>
        </is>
      </c>
      <c r="AC4483" s="32" t="n">
        <v>3024964.9</v>
      </c>
      <c r="AD4483" s="32" t="n">
        <v>302496.49</v>
      </c>
      <c r="AE4483" s="35">
        <f>(LEFT(Y4483,4)-Parameters!$B$23)*12+MID(Y4483,6,2)-Parameters!$B$24+1</f>
        <v/>
      </c>
    </row>
    <row r="4484">
      <c r="X4484" t="inlineStr">
        <is>
          <t>L0175412</t>
        </is>
      </c>
      <c r="Y4484" t="inlineStr">
        <is>
          <t>2025-11-13</t>
        </is>
      </c>
      <c r="Z4484" t="inlineStr">
        <is>
          <t>home_use</t>
        </is>
      </c>
      <c r="AA4484" t="inlineStr">
        <is>
          <t>IMP00643</t>
        </is>
      </c>
      <c r="AB4484" t="inlineStr">
        <is>
          <t>T104498</t>
        </is>
      </c>
      <c r="AC4484" s="32" t="n">
        <v>783592.55</v>
      </c>
      <c r="AD4484" s="32" t="n">
        <v>78359.25999999999</v>
      </c>
      <c r="AE4484" s="35">
        <f>(LEFT(Y4484,4)-Parameters!$B$23)*12+MID(Y4484,6,2)-Parameters!$B$24+1</f>
        <v/>
      </c>
    </row>
    <row r="4485">
      <c r="X4485" t="inlineStr">
        <is>
          <t>L0175413</t>
        </is>
      </c>
      <c r="Y4485" t="inlineStr">
        <is>
          <t>2025-11-13</t>
        </is>
      </c>
      <c r="Z4485" t="inlineStr">
        <is>
          <t>home_use</t>
        </is>
      </c>
      <c r="AA4485" t="inlineStr">
        <is>
          <t>IMP00643</t>
        </is>
      </c>
      <c r="AB4485" t="inlineStr">
        <is>
          <t>T104498</t>
        </is>
      </c>
      <c r="AC4485" s="32" t="n">
        <v>822669.03</v>
      </c>
      <c r="AD4485" s="32" t="n">
        <v>82266.89999999999</v>
      </c>
      <c r="AE4485" s="35">
        <f>(LEFT(Y4485,4)-Parameters!$B$23)*12+MID(Y4485,6,2)-Parameters!$B$24+1</f>
        <v/>
      </c>
    </row>
    <row r="4486">
      <c r="X4486" t="inlineStr">
        <is>
          <t>L0175643</t>
        </is>
      </c>
      <c r="Y4486" t="inlineStr">
        <is>
          <t>2025-11-14</t>
        </is>
      </c>
      <c r="Z4486" t="inlineStr">
        <is>
          <t>home_use</t>
        </is>
      </c>
      <c r="AA4486" t="inlineStr">
        <is>
          <t>IMP00643</t>
        </is>
      </c>
      <c r="AB4486" t="inlineStr">
        <is>
          <t>T104498</t>
        </is>
      </c>
      <c r="AC4486" s="32" t="n">
        <v>1093809.49</v>
      </c>
      <c r="AD4486" s="32" t="n">
        <v>109380.95</v>
      </c>
      <c r="AE4486" s="35">
        <f>(LEFT(Y4486,4)-Parameters!$B$23)*12+MID(Y4486,6,2)-Parameters!$B$24+1</f>
        <v/>
      </c>
    </row>
    <row r="4487">
      <c r="X4487" t="inlineStr">
        <is>
          <t>L0175644</t>
        </is>
      </c>
      <c r="Y4487" t="inlineStr">
        <is>
          <t>2025-11-14</t>
        </is>
      </c>
      <c r="Z4487" t="inlineStr">
        <is>
          <t>home_use</t>
        </is>
      </c>
      <c r="AA4487" t="inlineStr">
        <is>
          <t>IMP00643</t>
        </is>
      </c>
      <c r="AB4487" t="inlineStr">
        <is>
          <t>T104498</t>
        </is>
      </c>
      <c r="AC4487" s="32" t="n">
        <v>503943.38</v>
      </c>
      <c r="AD4487" s="32" t="n">
        <v>50394.34</v>
      </c>
      <c r="AE4487" s="35">
        <f>(LEFT(Y4487,4)-Parameters!$B$23)*12+MID(Y4487,6,2)-Parameters!$B$24+1</f>
        <v/>
      </c>
    </row>
    <row r="4488">
      <c r="X4488" t="inlineStr">
        <is>
          <t>L0175645</t>
        </is>
      </c>
      <c r="Y4488" t="inlineStr">
        <is>
          <t>2025-11-14</t>
        </is>
      </c>
      <c r="Z4488" t="inlineStr">
        <is>
          <t>home_use</t>
        </is>
      </c>
      <c r="AA4488" t="inlineStr">
        <is>
          <t>IMP00643</t>
        </is>
      </c>
      <c r="AB4488" t="inlineStr">
        <is>
          <t>T104498</t>
        </is>
      </c>
      <c r="AC4488" s="32" t="n">
        <v>899644.33</v>
      </c>
      <c r="AD4488" s="32" t="n">
        <v>89964.42999999999</v>
      </c>
      <c r="AE4488" s="35">
        <f>(LEFT(Y4488,4)-Parameters!$B$23)*12+MID(Y4488,6,2)-Parameters!$B$24+1</f>
        <v/>
      </c>
    </row>
    <row r="4489">
      <c r="X4489" t="inlineStr">
        <is>
          <t>L0175646</t>
        </is>
      </c>
      <c r="Y4489" t="inlineStr">
        <is>
          <t>2025-11-14</t>
        </is>
      </c>
      <c r="Z4489" t="inlineStr">
        <is>
          <t>home_use</t>
        </is>
      </c>
      <c r="AA4489" t="inlineStr">
        <is>
          <t>IMP00643</t>
        </is>
      </c>
      <c r="AB4489" t="inlineStr">
        <is>
          <t>T104498</t>
        </is>
      </c>
      <c r="AC4489" s="32" t="n">
        <v>578248.14</v>
      </c>
      <c r="AD4489" s="32" t="n">
        <v>57824.81</v>
      </c>
      <c r="AE4489" s="35">
        <f>(LEFT(Y4489,4)-Parameters!$B$23)*12+MID(Y4489,6,2)-Parameters!$B$24+1</f>
        <v/>
      </c>
    </row>
    <row r="4490">
      <c r="X4490" t="inlineStr">
        <is>
          <t>L0175647</t>
        </is>
      </c>
      <c r="Y4490" t="inlineStr">
        <is>
          <t>2025-11-14</t>
        </is>
      </c>
      <c r="Z4490" t="inlineStr">
        <is>
          <t>home_use</t>
        </is>
      </c>
      <c r="AA4490" t="inlineStr">
        <is>
          <t>IMP00643</t>
        </is>
      </c>
      <c r="AB4490" t="inlineStr">
        <is>
          <t>T104498</t>
        </is>
      </c>
      <c r="AC4490" s="32" t="n">
        <v>895928.1800000001</v>
      </c>
      <c r="AD4490" s="32" t="n">
        <v>89592.82000000001</v>
      </c>
      <c r="AE4490" s="35">
        <f>(LEFT(Y4490,4)-Parameters!$B$23)*12+MID(Y4490,6,2)-Parameters!$B$24+1</f>
        <v/>
      </c>
    </row>
    <row r="4491">
      <c r="X4491" t="inlineStr">
        <is>
          <t>L0175868</t>
        </is>
      </c>
      <c r="Y4491" t="inlineStr">
        <is>
          <t>2025-11-15</t>
        </is>
      </c>
      <c r="Z4491" t="inlineStr">
        <is>
          <t>home_use</t>
        </is>
      </c>
      <c r="AA4491" t="inlineStr">
        <is>
          <t>IMP00643</t>
        </is>
      </c>
      <c r="AB4491" t="inlineStr">
        <is>
          <t>T104498</t>
        </is>
      </c>
      <c r="AC4491" s="32" t="n">
        <v>819915.1</v>
      </c>
      <c r="AD4491" s="32" t="n">
        <v>81991.50999999999</v>
      </c>
      <c r="AE4491" s="35">
        <f>(LEFT(Y4491,4)-Parameters!$B$23)*12+MID(Y4491,6,2)-Parameters!$B$24+1</f>
        <v/>
      </c>
    </row>
    <row r="4492">
      <c r="X4492" t="inlineStr">
        <is>
          <t>L0175869</t>
        </is>
      </c>
      <c r="Y4492" t="inlineStr">
        <is>
          <t>2025-11-15</t>
        </is>
      </c>
      <c r="Z4492" t="inlineStr">
        <is>
          <t>home_use</t>
        </is>
      </c>
      <c r="AA4492" t="inlineStr">
        <is>
          <t>IMP00643</t>
        </is>
      </c>
      <c r="AB4492" t="inlineStr">
        <is>
          <t>T104498</t>
        </is>
      </c>
      <c r="AC4492" s="32" t="n">
        <v>1569155.24</v>
      </c>
      <c r="AD4492" s="32" t="n">
        <v>156915.52</v>
      </c>
      <c r="AE4492" s="35">
        <f>(LEFT(Y4492,4)-Parameters!$B$23)*12+MID(Y4492,6,2)-Parameters!$B$24+1</f>
        <v/>
      </c>
    </row>
    <row r="4493">
      <c r="X4493" t="inlineStr">
        <is>
          <t>L0175870</t>
        </is>
      </c>
      <c r="Y4493" t="inlineStr">
        <is>
          <t>2025-11-15</t>
        </is>
      </c>
      <c r="Z4493" t="inlineStr">
        <is>
          <t>home_use</t>
        </is>
      </c>
      <c r="AA4493" t="inlineStr">
        <is>
          <t>IMP00643</t>
        </is>
      </c>
      <c r="AB4493" t="inlineStr">
        <is>
          <t>T104498</t>
        </is>
      </c>
      <c r="AC4493" s="32" t="n">
        <v>784085.41</v>
      </c>
      <c r="AD4493" s="32" t="n">
        <v>78408.53999999999</v>
      </c>
      <c r="AE4493" s="35">
        <f>(LEFT(Y4493,4)-Parameters!$B$23)*12+MID(Y4493,6,2)-Parameters!$B$24+1</f>
        <v/>
      </c>
    </row>
    <row r="4494">
      <c r="X4494" t="inlineStr">
        <is>
          <t>L0175871</t>
        </is>
      </c>
      <c r="Y4494" t="inlineStr">
        <is>
          <t>2025-11-15</t>
        </is>
      </c>
      <c r="Z4494" t="inlineStr">
        <is>
          <t>home_use</t>
        </is>
      </c>
      <c r="AA4494" t="inlineStr">
        <is>
          <t>IMP00643</t>
        </is>
      </c>
      <c r="AB4494" t="inlineStr">
        <is>
          <t>T104498</t>
        </is>
      </c>
      <c r="AC4494" s="32" t="n">
        <v>1026891.96</v>
      </c>
      <c r="AD4494" s="32" t="n">
        <v>102689.2</v>
      </c>
      <c r="AE4494" s="35">
        <f>(LEFT(Y4494,4)-Parameters!$B$23)*12+MID(Y4494,6,2)-Parameters!$B$24+1</f>
        <v/>
      </c>
    </row>
    <row r="4495">
      <c r="X4495" t="inlineStr">
        <is>
          <t>L0175872</t>
        </is>
      </c>
      <c r="Y4495" t="inlineStr">
        <is>
          <t>2025-11-15</t>
        </is>
      </c>
      <c r="Z4495" t="inlineStr">
        <is>
          <t>home_use</t>
        </is>
      </c>
      <c r="AA4495" t="inlineStr">
        <is>
          <t>IMP00643</t>
        </is>
      </c>
      <c r="AB4495" t="inlineStr">
        <is>
          <t>T104498</t>
        </is>
      </c>
      <c r="AC4495" s="32" t="n">
        <v>338008.04</v>
      </c>
      <c r="AD4495" s="32" t="n">
        <v>33800.8</v>
      </c>
      <c r="AE4495" s="35">
        <f>(LEFT(Y4495,4)-Parameters!$B$23)*12+MID(Y4495,6,2)-Parameters!$B$24+1</f>
        <v/>
      </c>
    </row>
    <row r="4496">
      <c r="X4496" t="inlineStr">
        <is>
          <t>L0175875</t>
        </is>
      </c>
      <c r="Y4496" t="inlineStr">
        <is>
          <t>2025-11-15</t>
        </is>
      </c>
      <c r="Z4496" t="inlineStr">
        <is>
          <t>home_use</t>
        </is>
      </c>
      <c r="AA4496" t="inlineStr">
        <is>
          <t>IMP00643</t>
        </is>
      </c>
      <c r="AB4496" t="inlineStr">
        <is>
          <t>T104498</t>
        </is>
      </c>
      <c r="AC4496" s="32" t="n">
        <v>310799.52</v>
      </c>
      <c r="AD4496" s="32" t="n">
        <v>31079.95</v>
      </c>
      <c r="AE4496" s="35">
        <f>(LEFT(Y4496,4)-Parameters!$B$23)*12+MID(Y4496,6,2)-Parameters!$B$24+1</f>
        <v/>
      </c>
    </row>
    <row r="4497">
      <c r="X4497" t="inlineStr">
        <is>
          <t>L0176067</t>
        </is>
      </c>
      <c r="Y4497" t="inlineStr">
        <is>
          <t>2025-11-16</t>
        </is>
      </c>
      <c r="Z4497" t="inlineStr">
        <is>
          <t>home_use</t>
        </is>
      </c>
      <c r="AA4497" t="inlineStr">
        <is>
          <t>IMP00643</t>
        </is>
      </c>
      <c r="AB4497" t="inlineStr">
        <is>
          <t>T104498</t>
        </is>
      </c>
      <c r="AC4497" s="32" t="n">
        <v>189846.19</v>
      </c>
      <c r="AD4497" s="32" t="n">
        <v>18984.62</v>
      </c>
      <c r="AE4497" s="35">
        <f>(LEFT(Y4497,4)-Parameters!$B$23)*12+MID(Y4497,6,2)-Parameters!$B$24+1</f>
        <v/>
      </c>
    </row>
    <row r="4498">
      <c r="X4498" t="inlineStr">
        <is>
          <t>L0176070</t>
        </is>
      </c>
      <c r="Y4498" t="inlineStr">
        <is>
          <t>2025-11-16</t>
        </is>
      </c>
      <c r="Z4498" t="inlineStr">
        <is>
          <t>home_use</t>
        </is>
      </c>
      <c r="AA4498" t="inlineStr">
        <is>
          <t>IMP00643</t>
        </is>
      </c>
      <c r="AB4498" t="inlineStr">
        <is>
          <t>T104498</t>
        </is>
      </c>
      <c r="AC4498" s="32" t="n">
        <v>586901.21</v>
      </c>
      <c r="AD4498" s="32" t="n">
        <v>58690.12</v>
      </c>
      <c r="AE4498" s="35">
        <f>(LEFT(Y4498,4)-Parameters!$B$23)*12+MID(Y4498,6,2)-Parameters!$B$24+1</f>
        <v/>
      </c>
    </row>
    <row r="4499">
      <c r="X4499" t="inlineStr">
        <is>
          <t>L0176306</t>
        </is>
      </c>
      <c r="Y4499" t="inlineStr">
        <is>
          <t>2025-11-17</t>
        </is>
      </c>
      <c r="Z4499" t="inlineStr">
        <is>
          <t>home_use</t>
        </is>
      </c>
      <c r="AA4499" t="inlineStr">
        <is>
          <t>IMP00643</t>
        </is>
      </c>
      <c r="AB4499" t="inlineStr">
        <is>
          <t>T104498</t>
        </is>
      </c>
      <c r="AC4499" s="32" t="n">
        <v>366656.11</v>
      </c>
      <c r="AD4499" s="32" t="n">
        <v>36665.61</v>
      </c>
      <c r="AE4499" s="35">
        <f>(LEFT(Y4499,4)-Parameters!$B$23)*12+MID(Y4499,6,2)-Parameters!$B$24+1</f>
        <v/>
      </c>
    </row>
    <row r="4500">
      <c r="X4500" t="inlineStr">
        <is>
          <t>L0176308</t>
        </is>
      </c>
      <c r="Y4500" t="inlineStr">
        <is>
          <t>2025-11-17</t>
        </is>
      </c>
      <c r="Z4500" t="inlineStr">
        <is>
          <t>home_use</t>
        </is>
      </c>
      <c r="AA4500" t="inlineStr">
        <is>
          <t>IMP00643</t>
        </is>
      </c>
      <c r="AB4500" t="inlineStr">
        <is>
          <t>T104498</t>
        </is>
      </c>
      <c r="AC4500" s="32" t="n">
        <v>1100669.64</v>
      </c>
      <c r="AD4500" s="32" t="n">
        <v>110066.96</v>
      </c>
      <c r="AE4500" s="35">
        <f>(LEFT(Y4500,4)-Parameters!$B$23)*12+MID(Y4500,6,2)-Parameters!$B$24+1</f>
        <v/>
      </c>
    </row>
    <row r="4501">
      <c r="X4501" t="inlineStr">
        <is>
          <t>L0176309</t>
        </is>
      </c>
      <c r="Y4501" t="inlineStr">
        <is>
          <t>2025-11-17</t>
        </is>
      </c>
      <c r="Z4501" t="inlineStr">
        <is>
          <t>home_use</t>
        </is>
      </c>
      <c r="AA4501" t="inlineStr">
        <is>
          <t>IMP00643</t>
        </is>
      </c>
      <c r="AB4501" t="inlineStr">
        <is>
          <t>T104498</t>
        </is>
      </c>
      <c r="AC4501" s="32" t="n">
        <v>587284.79</v>
      </c>
      <c r="AD4501" s="32" t="n">
        <v>58728.48</v>
      </c>
      <c r="AE4501" s="35">
        <f>(LEFT(Y4501,4)-Parameters!$B$23)*12+MID(Y4501,6,2)-Parameters!$B$24+1</f>
        <v/>
      </c>
    </row>
    <row r="4502">
      <c r="X4502" t="inlineStr">
        <is>
          <t>L0176310</t>
        </is>
      </c>
      <c r="Y4502" t="inlineStr">
        <is>
          <t>2025-11-17</t>
        </is>
      </c>
      <c r="Z4502" t="inlineStr">
        <is>
          <t>home_use</t>
        </is>
      </c>
      <c r="AA4502" t="inlineStr">
        <is>
          <t>IMP00643</t>
        </is>
      </c>
      <c r="AB4502" t="inlineStr">
        <is>
          <t>T104498</t>
        </is>
      </c>
      <c r="AC4502" s="32" t="n">
        <v>766657.9</v>
      </c>
      <c r="AD4502" s="32" t="n">
        <v>76665.78999999999</v>
      </c>
      <c r="AE4502" s="35">
        <f>(LEFT(Y4502,4)-Parameters!$B$23)*12+MID(Y4502,6,2)-Parameters!$B$24+1</f>
        <v/>
      </c>
    </row>
    <row r="4503">
      <c r="X4503" t="inlineStr">
        <is>
          <t>L0176539</t>
        </is>
      </c>
      <c r="Y4503" t="inlineStr">
        <is>
          <t>2025-11-18</t>
        </is>
      </c>
      <c r="Z4503" t="inlineStr">
        <is>
          <t>home_use</t>
        </is>
      </c>
      <c r="AA4503" t="inlineStr">
        <is>
          <t>IMP00643</t>
        </is>
      </c>
      <c r="AB4503" t="inlineStr">
        <is>
          <t>T104498</t>
        </is>
      </c>
      <c r="AC4503" s="32" t="n">
        <v>844176.88</v>
      </c>
      <c r="AD4503" s="32" t="n">
        <v>84417.69</v>
      </c>
      <c r="AE4503" s="35">
        <f>(LEFT(Y4503,4)-Parameters!$B$23)*12+MID(Y4503,6,2)-Parameters!$B$24+1</f>
        <v/>
      </c>
    </row>
    <row r="4504">
      <c r="X4504" t="inlineStr">
        <is>
          <t>L0176540</t>
        </is>
      </c>
      <c r="Y4504" t="inlineStr">
        <is>
          <t>2025-11-18</t>
        </is>
      </c>
      <c r="Z4504" t="inlineStr">
        <is>
          <t>home_use</t>
        </is>
      </c>
      <c r="AA4504" t="inlineStr">
        <is>
          <t>IMP00643</t>
        </is>
      </c>
      <c r="AB4504" t="inlineStr">
        <is>
          <t>T104498</t>
        </is>
      </c>
      <c r="AC4504" s="32" t="n">
        <v>489948.95</v>
      </c>
      <c r="AD4504" s="32" t="n">
        <v>51444.64</v>
      </c>
      <c r="AE4504" s="35">
        <f>(LEFT(Y4504,4)-Parameters!$B$23)*12+MID(Y4504,6,2)-Parameters!$B$24+1</f>
        <v/>
      </c>
    </row>
    <row r="4505">
      <c r="X4505" t="inlineStr">
        <is>
          <t>L0176541</t>
        </is>
      </c>
      <c r="Y4505" t="inlineStr">
        <is>
          <t>2025-11-18</t>
        </is>
      </c>
      <c r="Z4505" t="inlineStr">
        <is>
          <t>home_use</t>
        </is>
      </c>
      <c r="AA4505" t="inlineStr">
        <is>
          <t>IMP00643</t>
        </is>
      </c>
      <c r="AB4505" t="inlineStr">
        <is>
          <t>T104498</t>
        </is>
      </c>
      <c r="AC4505" s="32" t="n">
        <v>195450.18</v>
      </c>
      <c r="AD4505" s="32" t="n">
        <v>19545.02</v>
      </c>
      <c r="AE4505" s="35">
        <f>(LEFT(Y4505,4)-Parameters!$B$23)*12+MID(Y4505,6,2)-Parameters!$B$24+1</f>
        <v/>
      </c>
    </row>
    <row r="4506">
      <c r="X4506" t="inlineStr">
        <is>
          <t>L0176542</t>
        </is>
      </c>
      <c r="Y4506" t="inlineStr">
        <is>
          <t>2025-11-18</t>
        </is>
      </c>
      <c r="Z4506" t="inlineStr">
        <is>
          <t>warehouse_out</t>
        </is>
      </c>
      <c r="AA4506" t="inlineStr">
        <is>
          <t>IMP00643</t>
        </is>
      </c>
      <c r="AB4506" t="inlineStr">
        <is>
          <t>T104498</t>
        </is>
      </c>
      <c r="AC4506" s="32" t="n">
        <v>259386.4</v>
      </c>
      <c r="AD4506" s="32" t="n">
        <v>25938.64</v>
      </c>
      <c r="AE4506" s="35">
        <f>(LEFT(Y4506,4)-Parameters!$B$23)*12+MID(Y4506,6,2)-Parameters!$B$24+1</f>
        <v/>
      </c>
    </row>
    <row r="4507">
      <c r="X4507" t="inlineStr">
        <is>
          <t>L0176543</t>
        </is>
      </c>
      <c r="Y4507" t="inlineStr">
        <is>
          <t>2025-11-18</t>
        </is>
      </c>
      <c r="Z4507" t="inlineStr">
        <is>
          <t>home_use</t>
        </is>
      </c>
      <c r="AA4507" t="inlineStr">
        <is>
          <t>IMP00643</t>
        </is>
      </c>
      <c r="AB4507" t="inlineStr">
        <is>
          <t>T104498</t>
        </is>
      </c>
      <c r="AC4507" s="32" t="n">
        <v>936047.15</v>
      </c>
      <c r="AD4507" s="32" t="n">
        <v>93604.71000000001</v>
      </c>
      <c r="AE4507" s="35">
        <f>(LEFT(Y4507,4)-Parameters!$B$23)*12+MID(Y4507,6,2)-Parameters!$B$24+1</f>
        <v/>
      </c>
    </row>
    <row r="4508">
      <c r="X4508" t="inlineStr">
        <is>
          <t>L0176544</t>
        </is>
      </c>
      <c r="Y4508" t="inlineStr">
        <is>
          <t>2025-11-18</t>
        </is>
      </c>
      <c r="Z4508" t="inlineStr">
        <is>
          <t>home_use</t>
        </is>
      </c>
      <c r="AA4508" t="inlineStr">
        <is>
          <t>IMP00643</t>
        </is>
      </c>
      <c r="AB4508" t="inlineStr">
        <is>
          <t>T104498</t>
        </is>
      </c>
      <c r="AC4508" s="32" t="n">
        <v>269388.63</v>
      </c>
      <c r="AD4508" s="32" t="n">
        <v>26938.86</v>
      </c>
      <c r="AE4508" s="35">
        <f>(LEFT(Y4508,4)-Parameters!$B$23)*12+MID(Y4508,6,2)-Parameters!$B$24+1</f>
        <v/>
      </c>
    </row>
    <row r="4509">
      <c r="X4509" t="inlineStr">
        <is>
          <t>L0176545</t>
        </is>
      </c>
      <c r="Y4509" t="inlineStr">
        <is>
          <t>2025-11-18</t>
        </is>
      </c>
      <c r="Z4509" t="inlineStr">
        <is>
          <t>home_use</t>
        </is>
      </c>
      <c r="AA4509" t="inlineStr">
        <is>
          <t>IMP00643</t>
        </is>
      </c>
      <c r="AB4509" t="inlineStr">
        <is>
          <t>T104498</t>
        </is>
      </c>
      <c r="AC4509" s="32" t="n">
        <v>1341377.89</v>
      </c>
      <c r="AD4509" s="32" t="n">
        <v>134137.79</v>
      </c>
      <c r="AE4509" s="35">
        <f>(LEFT(Y4509,4)-Parameters!$B$23)*12+MID(Y4509,6,2)-Parameters!$B$24+1</f>
        <v/>
      </c>
    </row>
    <row r="4510">
      <c r="X4510" t="inlineStr">
        <is>
          <t>L0176546</t>
        </is>
      </c>
      <c r="Y4510" t="inlineStr">
        <is>
          <t>2025-11-18</t>
        </is>
      </c>
      <c r="Z4510" t="inlineStr">
        <is>
          <t>home_use</t>
        </is>
      </c>
      <c r="AA4510" t="inlineStr">
        <is>
          <t>IMP00643</t>
        </is>
      </c>
      <c r="AB4510" t="inlineStr">
        <is>
          <t>T104498</t>
        </is>
      </c>
      <c r="AC4510" s="32" t="n">
        <v>400217.03</v>
      </c>
      <c r="AD4510" s="32" t="n">
        <v>40021.7</v>
      </c>
      <c r="AE4510" s="35">
        <f>(LEFT(Y4510,4)-Parameters!$B$23)*12+MID(Y4510,6,2)-Parameters!$B$24+1</f>
        <v/>
      </c>
    </row>
    <row r="4511">
      <c r="X4511" t="inlineStr">
        <is>
          <t>L0176547</t>
        </is>
      </c>
      <c r="Y4511" t="inlineStr">
        <is>
          <t>2025-11-18</t>
        </is>
      </c>
      <c r="Z4511" t="inlineStr">
        <is>
          <t>home_use</t>
        </is>
      </c>
      <c r="AA4511" t="inlineStr">
        <is>
          <t>IMP00643</t>
        </is>
      </c>
      <c r="AB4511" t="inlineStr">
        <is>
          <t>T104498</t>
        </is>
      </c>
      <c r="AC4511" s="32" t="n">
        <v>599606.16</v>
      </c>
      <c r="AD4511" s="32" t="n">
        <v>59960.62</v>
      </c>
      <c r="AE4511" s="35">
        <f>(LEFT(Y4511,4)-Parameters!$B$23)*12+MID(Y4511,6,2)-Parameters!$B$24+1</f>
        <v/>
      </c>
    </row>
    <row r="4512">
      <c r="X4512" t="inlineStr">
        <is>
          <t>L0176548</t>
        </is>
      </c>
      <c r="Y4512" t="inlineStr">
        <is>
          <t>2025-11-18</t>
        </is>
      </c>
      <c r="Z4512" t="inlineStr">
        <is>
          <t>home_use</t>
        </is>
      </c>
      <c r="AA4512" t="inlineStr">
        <is>
          <t>IMP00643</t>
        </is>
      </c>
      <c r="AB4512" t="inlineStr">
        <is>
          <t>T104498</t>
        </is>
      </c>
      <c r="AC4512" s="32" t="n">
        <v>869922.17</v>
      </c>
      <c r="AD4512" s="32" t="n">
        <v>86992.22</v>
      </c>
      <c r="AE4512" s="35">
        <f>(LEFT(Y4512,4)-Parameters!$B$23)*12+MID(Y4512,6,2)-Parameters!$B$24+1</f>
        <v/>
      </c>
    </row>
    <row r="4513">
      <c r="X4513" t="inlineStr">
        <is>
          <t>L0176752</t>
        </is>
      </c>
      <c r="Y4513" t="inlineStr">
        <is>
          <t>2025-11-19</t>
        </is>
      </c>
      <c r="Z4513" t="inlineStr">
        <is>
          <t>home_use</t>
        </is>
      </c>
      <c r="AA4513" t="inlineStr">
        <is>
          <t>IMP00643</t>
        </is>
      </c>
      <c r="AB4513" t="inlineStr">
        <is>
          <t>T104498</t>
        </is>
      </c>
      <c r="AC4513" s="32" t="n">
        <v>538168.34</v>
      </c>
      <c r="AD4513" s="32" t="n">
        <v>53816.83</v>
      </c>
      <c r="AE4513" s="35">
        <f>(LEFT(Y4513,4)-Parameters!$B$23)*12+MID(Y4513,6,2)-Parameters!$B$24+1</f>
        <v/>
      </c>
    </row>
    <row r="4514">
      <c r="X4514" t="inlineStr">
        <is>
          <t>L0176753</t>
        </is>
      </c>
      <c r="Y4514" t="inlineStr">
        <is>
          <t>2025-11-19</t>
        </is>
      </c>
      <c r="Z4514" t="inlineStr">
        <is>
          <t>warehouse_out</t>
        </is>
      </c>
      <c r="AA4514" t="inlineStr">
        <is>
          <t>IMP00643</t>
        </is>
      </c>
      <c r="AB4514" t="inlineStr">
        <is>
          <t>T104498</t>
        </is>
      </c>
      <c r="AC4514" s="32" t="n">
        <v>604114.26</v>
      </c>
      <c r="AD4514" s="32" t="n">
        <v>60411.43</v>
      </c>
      <c r="AE4514" s="35">
        <f>(LEFT(Y4514,4)-Parameters!$B$23)*12+MID(Y4514,6,2)-Parameters!$B$24+1</f>
        <v/>
      </c>
    </row>
    <row r="4515">
      <c r="X4515" t="inlineStr">
        <is>
          <t>L0176754</t>
        </is>
      </c>
      <c r="Y4515" t="inlineStr">
        <is>
          <t>2025-11-19</t>
        </is>
      </c>
      <c r="Z4515" t="inlineStr">
        <is>
          <t>home_use</t>
        </is>
      </c>
      <c r="AA4515" t="inlineStr">
        <is>
          <t>IMP00643</t>
        </is>
      </c>
      <c r="AB4515" t="inlineStr">
        <is>
          <t>T104498</t>
        </is>
      </c>
      <c r="AC4515" s="32" t="n">
        <v>578491.53</v>
      </c>
      <c r="AD4515" s="32" t="n">
        <v>57849.15</v>
      </c>
      <c r="AE4515" s="35">
        <f>(LEFT(Y4515,4)-Parameters!$B$23)*12+MID(Y4515,6,2)-Parameters!$B$24+1</f>
        <v/>
      </c>
    </row>
    <row r="4516">
      <c r="X4516" t="inlineStr">
        <is>
          <t>L0176957</t>
        </is>
      </c>
      <c r="Y4516" t="inlineStr">
        <is>
          <t>2025-11-20</t>
        </is>
      </c>
      <c r="Z4516" t="inlineStr">
        <is>
          <t>home_use</t>
        </is>
      </c>
      <c r="AA4516" t="inlineStr">
        <is>
          <t>IMP00643</t>
        </is>
      </c>
      <c r="AB4516" t="inlineStr">
        <is>
          <t>T104498</t>
        </is>
      </c>
      <c r="AC4516" s="32" t="n">
        <v>770460.97</v>
      </c>
      <c r="AD4516" s="32" t="n">
        <v>77046.10000000001</v>
      </c>
      <c r="AE4516" s="35">
        <f>(LEFT(Y4516,4)-Parameters!$B$23)*12+MID(Y4516,6,2)-Parameters!$B$24+1</f>
        <v/>
      </c>
    </row>
    <row r="4517">
      <c r="X4517" t="inlineStr">
        <is>
          <t>L0176958</t>
        </is>
      </c>
      <c r="Y4517" t="inlineStr">
        <is>
          <t>2025-11-20</t>
        </is>
      </c>
      <c r="Z4517" t="inlineStr">
        <is>
          <t>home_use</t>
        </is>
      </c>
      <c r="AA4517" t="inlineStr">
        <is>
          <t>IMP00643</t>
        </is>
      </c>
      <c r="AB4517" t="inlineStr">
        <is>
          <t>T104498</t>
        </is>
      </c>
      <c r="AC4517" s="32" t="n">
        <v>700178.24</v>
      </c>
      <c r="AD4517" s="32" t="n">
        <v>70017.82000000001</v>
      </c>
      <c r="AE4517" s="35">
        <f>(LEFT(Y4517,4)-Parameters!$B$23)*12+MID(Y4517,6,2)-Parameters!$B$24+1</f>
        <v/>
      </c>
    </row>
    <row r="4518">
      <c r="X4518" t="inlineStr">
        <is>
          <t>L0176959</t>
        </is>
      </c>
      <c r="Y4518" t="inlineStr">
        <is>
          <t>2025-11-20</t>
        </is>
      </c>
      <c r="Z4518" t="inlineStr">
        <is>
          <t>home_use</t>
        </is>
      </c>
      <c r="AA4518" t="inlineStr">
        <is>
          <t>IMP00643</t>
        </is>
      </c>
      <c r="AB4518" t="inlineStr">
        <is>
          <t>T104498</t>
        </is>
      </c>
      <c r="AC4518" s="32" t="n">
        <v>830364.89</v>
      </c>
      <c r="AD4518" s="32" t="n">
        <v>83036.49000000001</v>
      </c>
      <c r="AE4518" s="35">
        <f>(LEFT(Y4518,4)-Parameters!$B$23)*12+MID(Y4518,6,2)-Parameters!$B$24+1</f>
        <v/>
      </c>
    </row>
    <row r="4519">
      <c r="X4519" t="inlineStr">
        <is>
          <t>L0176960</t>
        </is>
      </c>
      <c r="Y4519" t="inlineStr">
        <is>
          <t>2025-11-20</t>
        </is>
      </c>
      <c r="Z4519" t="inlineStr">
        <is>
          <t>home_use</t>
        </is>
      </c>
      <c r="AA4519" t="inlineStr">
        <is>
          <t>IMP00643</t>
        </is>
      </c>
      <c r="AB4519" t="inlineStr">
        <is>
          <t>T104498</t>
        </is>
      </c>
      <c r="AC4519" s="32" t="n">
        <v>637848.9399999999</v>
      </c>
      <c r="AD4519" s="32" t="n">
        <v>63784.89</v>
      </c>
      <c r="AE4519" s="35">
        <f>(LEFT(Y4519,4)-Parameters!$B$23)*12+MID(Y4519,6,2)-Parameters!$B$24+1</f>
        <v/>
      </c>
    </row>
    <row r="4520">
      <c r="X4520" t="inlineStr">
        <is>
          <t>L0177172</t>
        </is>
      </c>
      <c r="Y4520" t="inlineStr">
        <is>
          <t>2025-11-21</t>
        </is>
      </c>
      <c r="Z4520" t="inlineStr">
        <is>
          <t>home_use</t>
        </is>
      </c>
      <c r="AA4520" t="inlineStr">
        <is>
          <t>IMP00643</t>
        </is>
      </c>
      <c r="AB4520" t="inlineStr">
        <is>
          <t>T104498</t>
        </is>
      </c>
      <c r="AC4520" s="32" t="n">
        <v>578810.58</v>
      </c>
      <c r="AD4520" s="32" t="n">
        <v>57881.06</v>
      </c>
      <c r="AE4520" s="35">
        <f>(LEFT(Y4520,4)-Parameters!$B$23)*12+MID(Y4520,6,2)-Parameters!$B$24+1</f>
        <v/>
      </c>
    </row>
    <row r="4521">
      <c r="X4521" t="inlineStr">
        <is>
          <t>L0177173</t>
        </is>
      </c>
      <c r="Y4521" t="inlineStr">
        <is>
          <t>2025-11-21</t>
        </is>
      </c>
      <c r="Z4521" t="inlineStr">
        <is>
          <t>home_use</t>
        </is>
      </c>
      <c r="AA4521" t="inlineStr">
        <is>
          <t>IMP00643</t>
        </is>
      </c>
      <c r="AB4521" t="inlineStr">
        <is>
          <t>T104498</t>
        </is>
      </c>
      <c r="AC4521" s="32" t="n">
        <v>313719.26</v>
      </c>
      <c r="AD4521" s="32" t="n">
        <v>31371.93</v>
      </c>
      <c r="AE4521" s="35">
        <f>(LEFT(Y4521,4)-Parameters!$B$23)*12+MID(Y4521,6,2)-Parameters!$B$24+1</f>
        <v/>
      </c>
    </row>
    <row r="4522">
      <c r="X4522" t="inlineStr">
        <is>
          <t>L0177174</t>
        </is>
      </c>
      <c r="Y4522" t="inlineStr">
        <is>
          <t>2025-11-21</t>
        </is>
      </c>
      <c r="Z4522" t="inlineStr">
        <is>
          <t>home_use</t>
        </is>
      </c>
      <c r="AA4522" t="inlineStr">
        <is>
          <t>IMP00643</t>
        </is>
      </c>
      <c r="AB4522" t="inlineStr">
        <is>
          <t>T104498</t>
        </is>
      </c>
      <c r="AC4522" s="32" t="n">
        <v>400892.97</v>
      </c>
      <c r="AD4522" s="32" t="n">
        <v>40089.3</v>
      </c>
      <c r="AE4522" s="35">
        <f>(LEFT(Y4522,4)-Parameters!$B$23)*12+MID(Y4522,6,2)-Parameters!$B$24+1</f>
        <v/>
      </c>
    </row>
    <row r="4523">
      <c r="X4523" t="inlineStr">
        <is>
          <t>L0177175</t>
        </is>
      </c>
      <c r="Y4523" t="inlineStr">
        <is>
          <t>2025-11-21</t>
        </is>
      </c>
      <c r="Z4523" t="inlineStr">
        <is>
          <t>home_use</t>
        </is>
      </c>
      <c r="AA4523" t="inlineStr">
        <is>
          <t>IMP00643</t>
        </is>
      </c>
      <c r="AB4523" t="inlineStr">
        <is>
          <t>T104498</t>
        </is>
      </c>
      <c r="AC4523" s="32" t="n">
        <v>450340.45</v>
      </c>
      <c r="AD4523" s="32" t="n">
        <v>45034.04</v>
      </c>
      <c r="AE4523" s="35">
        <f>(LEFT(Y4523,4)-Parameters!$B$23)*12+MID(Y4523,6,2)-Parameters!$B$24+1</f>
        <v/>
      </c>
    </row>
    <row r="4524">
      <c r="X4524" t="inlineStr">
        <is>
          <t>L0177176</t>
        </is>
      </c>
      <c r="Y4524" t="inlineStr">
        <is>
          <t>2025-11-21</t>
        </is>
      </c>
      <c r="Z4524" t="inlineStr">
        <is>
          <t>home_use</t>
        </is>
      </c>
      <c r="AA4524" t="inlineStr">
        <is>
          <t>IMP00643</t>
        </is>
      </c>
      <c r="AB4524" t="inlineStr">
        <is>
          <t>T104498</t>
        </is>
      </c>
      <c r="AC4524" s="32" t="n">
        <v>941655.84</v>
      </c>
      <c r="AD4524" s="32" t="n">
        <v>94165.58</v>
      </c>
      <c r="AE4524" s="35">
        <f>(LEFT(Y4524,4)-Parameters!$B$23)*12+MID(Y4524,6,2)-Parameters!$B$24+1</f>
        <v/>
      </c>
    </row>
    <row r="4525">
      <c r="X4525" t="inlineStr">
        <is>
          <t>L0177177</t>
        </is>
      </c>
      <c r="Y4525" t="inlineStr">
        <is>
          <t>2025-11-21</t>
        </is>
      </c>
      <c r="Z4525" t="inlineStr">
        <is>
          <t>home_use</t>
        </is>
      </c>
      <c r="AA4525" t="inlineStr">
        <is>
          <t>IMP00643</t>
        </is>
      </c>
      <c r="AB4525" t="inlineStr">
        <is>
          <t>T104498</t>
        </is>
      </c>
      <c r="AC4525" s="32" t="n">
        <v>1612833</v>
      </c>
      <c r="AD4525" s="32" t="n">
        <v>161283.3</v>
      </c>
      <c r="AE4525" s="35">
        <f>(LEFT(Y4525,4)-Parameters!$B$23)*12+MID(Y4525,6,2)-Parameters!$B$24+1</f>
        <v/>
      </c>
    </row>
    <row r="4526">
      <c r="X4526" t="inlineStr">
        <is>
          <t>L0177385</t>
        </is>
      </c>
      <c r="Y4526" t="inlineStr">
        <is>
          <t>2025-11-22</t>
        </is>
      </c>
      <c r="Z4526" t="inlineStr">
        <is>
          <t>home_use</t>
        </is>
      </c>
      <c r="AA4526" t="inlineStr">
        <is>
          <t>IMP00643</t>
        </is>
      </c>
      <c r="AB4526" t="inlineStr">
        <is>
          <t>T104498</t>
        </is>
      </c>
      <c r="AC4526" s="32" t="n">
        <v>270561.38</v>
      </c>
      <c r="AD4526" s="32" t="n">
        <v>27056.14</v>
      </c>
      <c r="AE4526" s="35">
        <f>(LEFT(Y4526,4)-Parameters!$B$23)*12+MID(Y4526,6,2)-Parameters!$B$24+1</f>
        <v/>
      </c>
    </row>
    <row r="4527">
      <c r="X4527" t="inlineStr">
        <is>
          <t>L0177603</t>
        </is>
      </c>
      <c r="Y4527" t="inlineStr">
        <is>
          <t>2025-11-23</t>
        </is>
      </c>
      <c r="Z4527" t="inlineStr">
        <is>
          <t>warehouse_out</t>
        </is>
      </c>
      <c r="AA4527" t="inlineStr">
        <is>
          <t>IMP00643</t>
        </is>
      </c>
      <c r="AB4527" t="inlineStr">
        <is>
          <t>T104498</t>
        </is>
      </c>
      <c r="AC4527" s="32" t="n">
        <v>801237.79</v>
      </c>
      <c r="AD4527" s="32" t="n">
        <v>80123.78</v>
      </c>
      <c r="AE4527" s="35">
        <f>(LEFT(Y4527,4)-Parameters!$B$23)*12+MID(Y4527,6,2)-Parameters!$B$24+1</f>
        <v/>
      </c>
    </row>
    <row r="4528">
      <c r="X4528" t="inlineStr">
        <is>
          <t>L0177604</t>
        </is>
      </c>
      <c r="Y4528" t="inlineStr">
        <is>
          <t>2025-11-23</t>
        </is>
      </c>
      <c r="Z4528" t="inlineStr">
        <is>
          <t>home_use</t>
        </is>
      </c>
      <c r="AA4528" t="inlineStr">
        <is>
          <t>IMP00643</t>
        </is>
      </c>
      <c r="AB4528" t="inlineStr">
        <is>
          <t>T104498</t>
        </is>
      </c>
      <c r="AC4528" s="32" t="n">
        <v>497562.53</v>
      </c>
      <c r="AD4528" s="32" t="n">
        <v>49756.25</v>
      </c>
      <c r="AE4528" s="35">
        <f>(LEFT(Y4528,4)-Parameters!$B$23)*12+MID(Y4528,6,2)-Parameters!$B$24+1</f>
        <v/>
      </c>
    </row>
    <row r="4529">
      <c r="X4529" t="inlineStr">
        <is>
          <t>L0177605</t>
        </is>
      </c>
      <c r="Y4529" t="inlineStr">
        <is>
          <t>2025-11-23</t>
        </is>
      </c>
      <c r="Z4529" t="inlineStr">
        <is>
          <t>home_use</t>
        </is>
      </c>
      <c r="AA4529" t="inlineStr">
        <is>
          <t>IMP00643</t>
        </is>
      </c>
      <c r="AB4529" t="inlineStr">
        <is>
          <t>T104498</t>
        </is>
      </c>
      <c r="AC4529" s="32" t="n">
        <v>501418.49</v>
      </c>
      <c r="AD4529" s="32" t="n">
        <v>50141.85</v>
      </c>
      <c r="AE4529" s="35">
        <f>(LEFT(Y4529,4)-Parameters!$B$23)*12+MID(Y4529,6,2)-Parameters!$B$24+1</f>
        <v/>
      </c>
    </row>
    <row r="4530">
      <c r="X4530" t="inlineStr">
        <is>
          <t>L0177824</t>
        </is>
      </c>
      <c r="Y4530" t="inlineStr">
        <is>
          <t>2025-11-24</t>
        </is>
      </c>
      <c r="Z4530" t="inlineStr">
        <is>
          <t>home_use</t>
        </is>
      </c>
      <c r="AA4530" t="inlineStr">
        <is>
          <t>IMP00643</t>
        </is>
      </c>
      <c r="AB4530" t="inlineStr">
        <is>
          <t>T104498</t>
        </is>
      </c>
      <c r="AC4530" s="32" t="n">
        <v>1015046.27</v>
      </c>
      <c r="AD4530" s="32" t="n">
        <v>101504.63</v>
      </c>
      <c r="AE4530" s="35">
        <f>(LEFT(Y4530,4)-Parameters!$B$23)*12+MID(Y4530,6,2)-Parameters!$B$24+1</f>
        <v/>
      </c>
    </row>
    <row r="4531">
      <c r="X4531" t="inlineStr">
        <is>
          <t>L0177825</t>
        </is>
      </c>
      <c r="Y4531" t="inlineStr">
        <is>
          <t>2025-11-24</t>
        </is>
      </c>
      <c r="Z4531" t="inlineStr">
        <is>
          <t>home_use</t>
        </is>
      </c>
      <c r="AA4531" t="inlineStr">
        <is>
          <t>IMP00643</t>
        </is>
      </c>
      <c r="AB4531" t="inlineStr">
        <is>
          <t>T104498</t>
        </is>
      </c>
      <c r="AC4531" s="32" t="n">
        <v>351289.27</v>
      </c>
      <c r="AD4531" s="32" t="n">
        <v>35128.93</v>
      </c>
      <c r="AE4531" s="35">
        <f>(LEFT(Y4531,4)-Parameters!$B$23)*12+MID(Y4531,6,2)-Parameters!$B$24+1</f>
        <v/>
      </c>
    </row>
    <row r="4532">
      <c r="X4532" t="inlineStr">
        <is>
          <t>L0177826</t>
        </is>
      </c>
      <c r="Y4532" t="inlineStr">
        <is>
          <t>2025-11-24</t>
        </is>
      </c>
      <c r="Z4532" t="inlineStr">
        <is>
          <t>home_use</t>
        </is>
      </c>
      <c r="AA4532" t="inlineStr">
        <is>
          <t>IMP00643</t>
        </is>
      </c>
      <c r="AB4532" t="inlineStr">
        <is>
          <t>T104498</t>
        </is>
      </c>
      <c r="AC4532" s="32" t="n">
        <v>1048240.44</v>
      </c>
      <c r="AD4532" s="32" t="n">
        <v>104824.04</v>
      </c>
      <c r="AE4532" s="35">
        <f>(LEFT(Y4532,4)-Parameters!$B$23)*12+MID(Y4532,6,2)-Parameters!$B$24+1</f>
        <v/>
      </c>
    </row>
    <row r="4533">
      <c r="X4533" t="inlineStr">
        <is>
          <t>L0177827</t>
        </is>
      </c>
      <c r="Y4533" t="inlineStr">
        <is>
          <t>2025-11-24</t>
        </is>
      </c>
      <c r="Z4533" t="inlineStr">
        <is>
          <t>home_use</t>
        </is>
      </c>
      <c r="AA4533" t="inlineStr">
        <is>
          <t>IMP00643</t>
        </is>
      </c>
      <c r="AB4533" t="inlineStr">
        <is>
          <t>T104498</t>
        </is>
      </c>
      <c r="AC4533" s="32" t="n">
        <v>1100354.66</v>
      </c>
      <c r="AD4533" s="32" t="n">
        <v>110035.47</v>
      </c>
      <c r="AE4533" s="35">
        <f>(LEFT(Y4533,4)-Parameters!$B$23)*12+MID(Y4533,6,2)-Parameters!$B$24+1</f>
        <v/>
      </c>
    </row>
    <row r="4534">
      <c r="X4534" t="inlineStr">
        <is>
          <t>L0177828</t>
        </is>
      </c>
      <c r="Y4534" t="inlineStr">
        <is>
          <t>2025-11-24</t>
        </is>
      </c>
      <c r="Z4534" t="inlineStr">
        <is>
          <t>home_use</t>
        </is>
      </c>
      <c r="AA4534" t="inlineStr">
        <is>
          <t>IMP00643</t>
        </is>
      </c>
      <c r="AB4534" t="inlineStr">
        <is>
          <t>T104498</t>
        </is>
      </c>
      <c r="AC4534" s="32" t="n">
        <v>370041.11</v>
      </c>
      <c r="AD4534" s="32" t="n">
        <v>37004.11</v>
      </c>
      <c r="AE4534" s="35">
        <f>(LEFT(Y4534,4)-Parameters!$B$23)*12+MID(Y4534,6,2)-Parameters!$B$24+1</f>
        <v/>
      </c>
    </row>
    <row r="4535">
      <c r="X4535" t="inlineStr">
        <is>
          <t>L0177829</t>
        </is>
      </c>
      <c r="Y4535" t="inlineStr">
        <is>
          <t>2025-11-24</t>
        </is>
      </c>
      <c r="Z4535" t="inlineStr">
        <is>
          <t>home_use</t>
        </is>
      </c>
      <c r="AA4535" t="inlineStr">
        <is>
          <t>IMP00643</t>
        </is>
      </c>
      <c r="AB4535" t="inlineStr">
        <is>
          <t>T104498</t>
        </is>
      </c>
      <c r="AC4535" s="32" t="n">
        <v>546112.23</v>
      </c>
      <c r="AD4535" s="32" t="n">
        <v>57341.78</v>
      </c>
      <c r="AE4535" s="35">
        <f>(LEFT(Y4535,4)-Parameters!$B$23)*12+MID(Y4535,6,2)-Parameters!$B$24+1</f>
        <v/>
      </c>
    </row>
    <row r="4536">
      <c r="X4536" t="inlineStr">
        <is>
          <t>L0178052</t>
        </is>
      </c>
      <c r="Y4536" t="inlineStr">
        <is>
          <t>2025-11-25</t>
        </is>
      </c>
      <c r="Z4536" t="inlineStr">
        <is>
          <t>home_use</t>
        </is>
      </c>
      <c r="AA4536" t="inlineStr">
        <is>
          <t>IMP00643</t>
        </is>
      </c>
      <c r="AB4536" t="inlineStr">
        <is>
          <t>T104498</t>
        </is>
      </c>
      <c r="AC4536" s="32" t="n">
        <v>397712.63</v>
      </c>
      <c r="AD4536" s="32" t="n">
        <v>39771.26</v>
      </c>
      <c r="AE4536" s="35">
        <f>(LEFT(Y4536,4)-Parameters!$B$23)*12+MID(Y4536,6,2)-Parameters!$B$24+1</f>
        <v/>
      </c>
    </row>
    <row r="4537">
      <c r="X4537" t="inlineStr">
        <is>
          <t>L0178054</t>
        </is>
      </c>
      <c r="Y4537" t="inlineStr">
        <is>
          <t>2025-11-25</t>
        </is>
      </c>
      <c r="Z4537" t="inlineStr">
        <is>
          <t>warehouse_out</t>
        </is>
      </c>
      <c r="AA4537" t="inlineStr">
        <is>
          <t>IMP00643</t>
        </is>
      </c>
      <c r="AB4537" t="inlineStr">
        <is>
          <t>T104498</t>
        </is>
      </c>
      <c r="AC4537" s="32" t="n">
        <v>948579.39</v>
      </c>
      <c r="AD4537" s="32" t="n">
        <v>94857.94</v>
      </c>
      <c r="AE4537" s="35">
        <f>(LEFT(Y4537,4)-Parameters!$B$23)*12+MID(Y4537,6,2)-Parameters!$B$24+1</f>
        <v/>
      </c>
    </row>
    <row r="4538">
      <c r="X4538" t="inlineStr">
        <is>
          <t>L0178055</t>
        </is>
      </c>
      <c r="Y4538" t="inlineStr">
        <is>
          <t>2025-11-25</t>
        </is>
      </c>
      <c r="Z4538" t="inlineStr">
        <is>
          <t>home_use</t>
        </is>
      </c>
      <c r="AA4538" t="inlineStr">
        <is>
          <t>IMP00643</t>
        </is>
      </c>
      <c r="AB4538" t="inlineStr">
        <is>
          <t>T104498</t>
        </is>
      </c>
      <c r="AC4538" s="32" t="n">
        <v>1350198.01</v>
      </c>
      <c r="AD4538" s="32" t="n">
        <v>135019.8</v>
      </c>
      <c r="AE4538" s="35">
        <f>(LEFT(Y4538,4)-Parameters!$B$23)*12+MID(Y4538,6,2)-Parameters!$B$24+1</f>
        <v/>
      </c>
    </row>
    <row r="4539">
      <c r="X4539" t="inlineStr">
        <is>
          <t>L0178056</t>
        </is>
      </c>
      <c r="Y4539" t="inlineStr">
        <is>
          <t>2025-11-25</t>
        </is>
      </c>
      <c r="Z4539" t="inlineStr">
        <is>
          <t>home_use</t>
        </is>
      </c>
      <c r="AA4539" t="inlineStr">
        <is>
          <t>IMP00643</t>
        </is>
      </c>
      <c r="AB4539" t="inlineStr">
        <is>
          <t>T104498</t>
        </is>
      </c>
      <c r="AC4539" s="32" t="n">
        <v>521348.99</v>
      </c>
      <c r="AD4539" s="32" t="n">
        <v>52134.9</v>
      </c>
      <c r="AE4539" s="35">
        <f>(LEFT(Y4539,4)-Parameters!$B$23)*12+MID(Y4539,6,2)-Parameters!$B$24+1</f>
        <v/>
      </c>
    </row>
    <row r="4540">
      <c r="X4540" t="inlineStr">
        <is>
          <t>L0178057</t>
        </is>
      </c>
      <c r="Y4540" t="inlineStr">
        <is>
          <t>2025-11-25</t>
        </is>
      </c>
      <c r="Z4540" t="inlineStr">
        <is>
          <t>home_use</t>
        </is>
      </c>
      <c r="AA4540" t="inlineStr">
        <is>
          <t>IMP00643</t>
        </is>
      </c>
      <c r="AB4540" t="inlineStr">
        <is>
          <t>T104498</t>
        </is>
      </c>
      <c r="AC4540" s="32" t="n">
        <v>1112294.08</v>
      </c>
      <c r="AD4540" s="32" t="n">
        <v>111229.41</v>
      </c>
      <c r="AE4540" s="35">
        <f>(LEFT(Y4540,4)-Parameters!$B$23)*12+MID(Y4540,6,2)-Parameters!$B$24+1</f>
        <v/>
      </c>
    </row>
    <row r="4541">
      <c r="X4541" t="inlineStr">
        <is>
          <t>L0178058</t>
        </is>
      </c>
      <c r="Y4541" t="inlineStr">
        <is>
          <t>2025-11-25</t>
        </is>
      </c>
      <c r="Z4541" t="inlineStr">
        <is>
          <t>home_use</t>
        </is>
      </c>
      <c r="AA4541" t="inlineStr">
        <is>
          <t>IMP00643</t>
        </is>
      </c>
      <c r="AB4541" t="inlineStr">
        <is>
          <t>T104498</t>
        </is>
      </c>
      <c r="AC4541" s="32" t="n">
        <v>464336.28</v>
      </c>
      <c r="AD4541" s="32" t="n">
        <v>46433.63</v>
      </c>
      <c r="AE4541" s="35">
        <f>(LEFT(Y4541,4)-Parameters!$B$23)*12+MID(Y4541,6,2)-Parameters!$B$24+1</f>
        <v/>
      </c>
    </row>
    <row r="4542">
      <c r="X4542" t="inlineStr">
        <is>
          <t>L0178304</t>
        </is>
      </c>
      <c r="Y4542" t="inlineStr">
        <is>
          <t>2025-11-26</t>
        </is>
      </c>
      <c r="Z4542" t="inlineStr">
        <is>
          <t>home_use</t>
        </is>
      </c>
      <c r="AA4542" t="inlineStr">
        <is>
          <t>IMP00643</t>
        </is>
      </c>
      <c r="AB4542" t="inlineStr">
        <is>
          <t>T104498</t>
        </is>
      </c>
      <c r="AC4542" s="32" t="n">
        <v>480938.01</v>
      </c>
      <c r="AD4542" s="32" t="n">
        <v>48093.8</v>
      </c>
      <c r="AE4542" s="35">
        <f>(LEFT(Y4542,4)-Parameters!$B$23)*12+MID(Y4542,6,2)-Parameters!$B$24+1</f>
        <v/>
      </c>
    </row>
    <row r="4543">
      <c r="X4543" t="inlineStr">
        <is>
          <t>L0178306</t>
        </is>
      </c>
      <c r="Y4543" t="inlineStr">
        <is>
          <t>2025-11-26</t>
        </is>
      </c>
      <c r="Z4543" t="inlineStr">
        <is>
          <t>home_use</t>
        </is>
      </c>
      <c r="AA4543" t="inlineStr">
        <is>
          <t>IMP00643</t>
        </is>
      </c>
      <c r="AB4543" t="inlineStr">
        <is>
          <t>T104498</t>
        </is>
      </c>
      <c r="AC4543" s="32" t="n">
        <v>550106.3199999999</v>
      </c>
      <c r="AD4543" s="32" t="n">
        <v>55010.63</v>
      </c>
      <c r="AE4543" s="35">
        <f>(LEFT(Y4543,4)-Parameters!$B$23)*12+MID(Y4543,6,2)-Parameters!$B$24+1</f>
        <v/>
      </c>
    </row>
    <row r="4544">
      <c r="X4544" t="inlineStr">
        <is>
          <t>L0178521</t>
        </is>
      </c>
      <c r="Y4544" t="inlineStr">
        <is>
          <t>2025-11-27</t>
        </is>
      </c>
      <c r="Z4544" t="inlineStr">
        <is>
          <t>home_use</t>
        </is>
      </c>
      <c r="AA4544" t="inlineStr">
        <is>
          <t>IMP00643</t>
        </is>
      </c>
      <c r="AB4544" t="inlineStr">
        <is>
          <t>T104498</t>
        </is>
      </c>
      <c r="AC4544" s="32" t="n">
        <v>894338.55</v>
      </c>
      <c r="AD4544" s="32" t="n">
        <v>89433.86</v>
      </c>
      <c r="AE4544" s="35">
        <f>(LEFT(Y4544,4)-Parameters!$B$23)*12+MID(Y4544,6,2)-Parameters!$B$24+1</f>
        <v/>
      </c>
    </row>
    <row r="4545">
      <c r="X4545" t="inlineStr">
        <is>
          <t>L0178522</t>
        </is>
      </c>
      <c r="Y4545" t="inlineStr">
        <is>
          <t>2025-11-27</t>
        </is>
      </c>
      <c r="Z4545" t="inlineStr">
        <is>
          <t>home_use</t>
        </is>
      </c>
      <c r="AA4545" t="inlineStr">
        <is>
          <t>IMP00643</t>
        </is>
      </c>
      <c r="AB4545" t="inlineStr">
        <is>
          <t>T104498</t>
        </is>
      </c>
      <c r="AC4545" s="32" t="n">
        <v>461472.24</v>
      </c>
      <c r="AD4545" s="32" t="n">
        <v>46147.22</v>
      </c>
      <c r="AE4545" s="35">
        <f>(LEFT(Y4545,4)-Parameters!$B$23)*12+MID(Y4545,6,2)-Parameters!$B$24+1</f>
        <v/>
      </c>
    </row>
    <row r="4546">
      <c r="X4546" t="inlineStr">
        <is>
          <t>L0178523</t>
        </is>
      </c>
      <c r="Y4546" t="inlineStr">
        <is>
          <t>2025-11-27</t>
        </is>
      </c>
      <c r="Z4546" t="inlineStr">
        <is>
          <t>home_use</t>
        </is>
      </c>
      <c r="AA4546" t="inlineStr">
        <is>
          <t>IMP00643</t>
        </is>
      </c>
      <c r="AB4546" t="inlineStr">
        <is>
          <t>T104498</t>
        </is>
      </c>
      <c r="AC4546" s="32" t="n">
        <v>435237.07</v>
      </c>
      <c r="AD4546" s="32" t="n">
        <v>43523.71</v>
      </c>
      <c r="AE4546" s="35">
        <f>(LEFT(Y4546,4)-Parameters!$B$23)*12+MID(Y4546,6,2)-Parameters!$B$24+1</f>
        <v/>
      </c>
    </row>
    <row r="4547">
      <c r="X4547" t="inlineStr">
        <is>
          <t>L0178524</t>
        </is>
      </c>
      <c r="Y4547" t="inlineStr">
        <is>
          <t>2025-11-27</t>
        </is>
      </c>
      <c r="Z4547" t="inlineStr">
        <is>
          <t>home_use</t>
        </is>
      </c>
      <c r="AA4547" t="inlineStr">
        <is>
          <t>IMP00643</t>
        </is>
      </c>
      <c r="AB4547" t="inlineStr">
        <is>
          <t>T104498</t>
        </is>
      </c>
      <c r="AC4547" s="32" t="n">
        <v>235568.85</v>
      </c>
      <c r="AD4547" s="32" t="n">
        <v>23556.88</v>
      </c>
      <c r="AE4547" s="35">
        <f>(LEFT(Y4547,4)-Parameters!$B$23)*12+MID(Y4547,6,2)-Parameters!$B$24+1</f>
        <v/>
      </c>
    </row>
    <row r="4548">
      <c r="X4548" t="inlineStr">
        <is>
          <t>L0178525</t>
        </is>
      </c>
      <c r="Y4548" t="inlineStr">
        <is>
          <t>2025-11-27</t>
        </is>
      </c>
      <c r="Z4548" t="inlineStr">
        <is>
          <t>home_use</t>
        </is>
      </c>
      <c r="AA4548" t="inlineStr">
        <is>
          <t>IMP00643</t>
        </is>
      </c>
      <c r="AB4548" t="inlineStr">
        <is>
          <t>T104498</t>
        </is>
      </c>
      <c r="AC4548" s="32" t="n">
        <v>541474.66</v>
      </c>
      <c r="AD4548" s="32" t="n">
        <v>54147.47</v>
      </c>
      <c r="AE4548" s="35">
        <f>(LEFT(Y4548,4)-Parameters!$B$23)*12+MID(Y4548,6,2)-Parameters!$B$24+1</f>
        <v/>
      </c>
    </row>
    <row r="4549">
      <c r="X4549" t="inlineStr">
        <is>
          <t>L0178526</t>
        </is>
      </c>
      <c r="Y4549" t="inlineStr">
        <is>
          <t>2025-11-27</t>
        </is>
      </c>
      <c r="Z4549" t="inlineStr">
        <is>
          <t>home_use</t>
        </is>
      </c>
      <c r="AA4549" t="inlineStr">
        <is>
          <t>IMP00643</t>
        </is>
      </c>
      <c r="AB4549" t="inlineStr">
        <is>
          <t>T104498</t>
        </is>
      </c>
      <c r="AC4549" s="32" t="n">
        <v>1579939.42</v>
      </c>
      <c r="AD4549" s="32" t="n">
        <v>157993.94</v>
      </c>
      <c r="AE4549" s="35">
        <f>(LEFT(Y4549,4)-Parameters!$B$23)*12+MID(Y4549,6,2)-Parameters!$B$24+1</f>
        <v/>
      </c>
    </row>
    <row r="4550">
      <c r="X4550" t="inlineStr">
        <is>
          <t>L0178736</t>
        </is>
      </c>
      <c r="Y4550" t="inlineStr">
        <is>
          <t>2025-11-28</t>
        </is>
      </c>
      <c r="Z4550" t="inlineStr">
        <is>
          <t>home_use</t>
        </is>
      </c>
      <c r="AA4550" t="inlineStr">
        <is>
          <t>IMP00643</t>
        </is>
      </c>
      <c r="AB4550" t="inlineStr">
        <is>
          <t>T104498</t>
        </is>
      </c>
      <c r="AC4550" s="32" t="n">
        <v>679196.71</v>
      </c>
      <c r="AD4550" s="32" t="n">
        <v>67919.67</v>
      </c>
      <c r="AE4550" s="35">
        <f>(LEFT(Y4550,4)-Parameters!$B$23)*12+MID(Y4550,6,2)-Parameters!$B$24+1</f>
        <v/>
      </c>
    </row>
    <row r="4551">
      <c r="X4551" t="inlineStr">
        <is>
          <t>L0178737</t>
        </is>
      </c>
      <c r="Y4551" t="inlineStr">
        <is>
          <t>2025-11-28</t>
        </is>
      </c>
      <c r="Z4551" t="inlineStr">
        <is>
          <t>home_use</t>
        </is>
      </c>
      <c r="AA4551" t="inlineStr">
        <is>
          <t>IMP00643</t>
        </is>
      </c>
      <c r="AB4551" t="inlineStr">
        <is>
          <t>T104498</t>
        </is>
      </c>
      <c r="AC4551" s="32" t="n">
        <v>1103963.1</v>
      </c>
      <c r="AD4551" s="32" t="n">
        <v>110396.31</v>
      </c>
      <c r="AE4551" s="35">
        <f>(LEFT(Y4551,4)-Parameters!$B$23)*12+MID(Y4551,6,2)-Parameters!$B$24+1</f>
        <v/>
      </c>
    </row>
    <row r="4552">
      <c r="X4552" t="inlineStr">
        <is>
          <t>L0178738</t>
        </is>
      </c>
      <c r="Y4552" t="inlineStr">
        <is>
          <t>2025-11-28</t>
        </is>
      </c>
      <c r="Z4552" t="inlineStr">
        <is>
          <t>home_use</t>
        </is>
      </c>
      <c r="AA4552" t="inlineStr">
        <is>
          <t>IMP00643</t>
        </is>
      </c>
      <c r="AB4552" t="inlineStr">
        <is>
          <t>T104498</t>
        </is>
      </c>
      <c r="AC4552" s="32" t="n">
        <v>1711360.11</v>
      </c>
      <c r="AD4552" s="32" t="n">
        <v>171136.01</v>
      </c>
      <c r="AE4552" s="35">
        <f>(LEFT(Y4552,4)-Parameters!$B$23)*12+MID(Y4552,6,2)-Parameters!$B$24+1</f>
        <v/>
      </c>
    </row>
    <row r="4553">
      <c r="X4553" t="inlineStr">
        <is>
          <t>L0178739</t>
        </is>
      </c>
      <c r="Y4553" t="inlineStr">
        <is>
          <t>2025-11-28</t>
        </is>
      </c>
      <c r="Z4553" t="inlineStr">
        <is>
          <t>home_use</t>
        </is>
      </c>
      <c r="AA4553" t="inlineStr">
        <is>
          <t>IMP00643</t>
        </is>
      </c>
      <c r="AB4553" t="inlineStr">
        <is>
          <t>T104498</t>
        </is>
      </c>
      <c r="AC4553" s="32" t="n">
        <v>977610.75</v>
      </c>
      <c r="AD4553" s="32" t="n">
        <v>97761.08</v>
      </c>
      <c r="AE4553" s="35">
        <f>(LEFT(Y4553,4)-Parameters!$B$23)*12+MID(Y4553,6,2)-Parameters!$B$24+1</f>
        <v/>
      </c>
    </row>
    <row r="4554">
      <c r="X4554" t="inlineStr">
        <is>
          <t>L0178740</t>
        </is>
      </c>
      <c r="Y4554" t="inlineStr">
        <is>
          <t>2025-11-28</t>
        </is>
      </c>
      <c r="Z4554" t="inlineStr">
        <is>
          <t>home_use</t>
        </is>
      </c>
      <c r="AA4554" t="inlineStr">
        <is>
          <t>IMP00643</t>
        </is>
      </c>
      <c r="AB4554" t="inlineStr">
        <is>
          <t>T104498</t>
        </is>
      </c>
      <c r="AC4554" s="32" t="n">
        <v>1011778.6</v>
      </c>
      <c r="AD4554" s="32" t="n">
        <v>101177.86</v>
      </c>
      <c r="AE4554" s="35">
        <f>(LEFT(Y4554,4)-Parameters!$B$23)*12+MID(Y4554,6,2)-Parameters!$B$24+1</f>
        <v/>
      </c>
    </row>
    <row r="4555">
      <c r="X4555" t="inlineStr">
        <is>
          <t>L0178741</t>
        </is>
      </c>
      <c r="Y4555" t="inlineStr">
        <is>
          <t>2025-11-28</t>
        </is>
      </c>
      <c r="Z4555" t="inlineStr">
        <is>
          <t>home_use</t>
        </is>
      </c>
      <c r="AA4555" t="inlineStr">
        <is>
          <t>IMP00643</t>
        </is>
      </c>
      <c r="AB4555" t="inlineStr">
        <is>
          <t>T104498</t>
        </is>
      </c>
      <c r="AC4555" s="32" t="n">
        <v>881925.9300000001</v>
      </c>
      <c r="AD4555" s="32" t="n">
        <v>88192.59</v>
      </c>
      <c r="AE4555" s="35">
        <f>(LEFT(Y4555,4)-Parameters!$B$23)*12+MID(Y4555,6,2)-Parameters!$B$24+1</f>
        <v/>
      </c>
    </row>
    <row r="4556">
      <c r="X4556" t="inlineStr">
        <is>
          <t>L0178743</t>
        </is>
      </c>
      <c r="Y4556" t="inlineStr">
        <is>
          <t>2025-11-28</t>
        </is>
      </c>
      <c r="Z4556" t="inlineStr">
        <is>
          <t>home_use</t>
        </is>
      </c>
      <c r="AA4556" t="inlineStr">
        <is>
          <t>IMP00643</t>
        </is>
      </c>
      <c r="AB4556" t="inlineStr">
        <is>
          <t>T104498</t>
        </is>
      </c>
      <c r="AC4556" s="32" t="n">
        <v>794143.02</v>
      </c>
      <c r="AD4556" s="32" t="n">
        <v>79414.3</v>
      </c>
      <c r="AE4556" s="35">
        <f>(LEFT(Y4556,4)-Parameters!$B$23)*12+MID(Y4556,6,2)-Parameters!$B$24+1</f>
        <v/>
      </c>
    </row>
    <row r="4557">
      <c r="X4557" t="inlineStr">
        <is>
          <t>L0178744</t>
        </is>
      </c>
      <c r="Y4557" t="inlineStr">
        <is>
          <t>2025-11-28</t>
        </is>
      </c>
      <c r="Z4557" t="inlineStr">
        <is>
          <t>home_use</t>
        </is>
      </c>
      <c r="AA4557" t="inlineStr">
        <is>
          <t>IMP00643</t>
        </is>
      </c>
      <c r="AB4557" t="inlineStr">
        <is>
          <t>T104498</t>
        </is>
      </c>
      <c r="AC4557" s="32" t="n">
        <v>740787.78</v>
      </c>
      <c r="AD4557" s="32" t="n">
        <v>74078.78</v>
      </c>
      <c r="AE4557" s="35">
        <f>(LEFT(Y4557,4)-Parameters!$B$23)*12+MID(Y4557,6,2)-Parameters!$B$24+1</f>
        <v/>
      </c>
    </row>
    <row r="4558">
      <c r="X4558" t="inlineStr">
        <is>
          <t>L0178745</t>
        </is>
      </c>
      <c r="Y4558" t="inlineStr">
        <is>
          <t>2025-11-28</t>
        </is>
      </c>
      <c r="Z4558" t="inlineStr">
        <is>
          <t>home_use</t>
        </is>
      </c>
      <c r="AA4558" t="inlineStr">
        <is>
          <t>IMP00643</t>
        </is>
      </c>
      <c r="AB4558" t="inlineStr">
        <is>
          <t>T104498</t>
        </is>
      </c>
      <c r="AC4558" s="32" t="n">
        <v>717876.5699999999</v>
      </c>
      <c r="AD4558" s="32" t="n">
        <v>71787.66</v>
      </c>
      <c r="AE4558" s="35">
        <f>(LEFT(Y4558,4)-Parameters!$B$23)*12+MID(Y4558,6,2)-Parameters!$B$24+1</f>
        <v/>
      </c>
    </row>
    <row r="4559">
      <c r="X4559" t="inlineStr">
        <is>
          <t>L0178746</t>
        </is>
      </c>
      <c r="Y4559" t="inlineStr">
        <is>
          <t>2025-11-28</t>
        </is>
      </c>
      <c r="Z4559" t="inlineStr">
        <is>
          <t>home_use</t>
        </is>
      </c>
      <c r="AA4559" t="inlineStr">
        <is>
          <t>IMP00643</t>
        </is>
      </c>
      <c r="AB4559" t="inlineStr">
        <is>
          <t>T104498</t>
        </is>
      </c>
      <c r="AC4559" s="32" t="n">
        <v>659841.24</v>
      </c>
      <c r="AD4559" s="32" t="n">
        <v>69283.33</v>
      </c>
      <c r="AE4559" s="35">
        <f>(LEFT(Y4559,4)-Parameters!$B$23)*12+MID(Y4559,6,2)-Parameters!$B$24+1</f>
        <v/>
      </c>
    </row>
    <row r="4560">
      <c r="X4560" t="inlineStr">
        <is>
          <t>L0178747</t>
        </is>
      </c>
      <c r="Y4560" t="inlineStr">
        <is>
          <t>2025-11-28</t>
        </is>
      </c>
      <c r="Z4560" t="inlineStr">
        <is>
          <t>home_use</t>
        </is>
      </c>
      <c r="AA4560" t="inlineStr">
        <is>
          <t>IMP00643</t>
        </is>
      </c>
      <c r="AB4560" t="inlineStr">
        <is>
          <t>T104498</t>
        </is>
      </c>
      <c r="AC4560" s="32" t="n">
        <v>500998.87</v>
      </c>
      <c r="AD4560" s="32" t="n">
        <v>50099.89</v>
      </c>
      <c r="AE4560" s="35">
        <f>(LEFT(Y4560,4)-Parameters!$B$23)*12+MID(Y4560,6,2)-Parameters!$B$24+1</f>
        <v/>
      </c>
    </row>
    <row r="4561">
      <c r="X4561" t="inlineStr">
        <is>
          <t>L0178986</t>
        </is>
      </c>
      <c r="Y4561" t="inlineStr">
        <is>
          <t>2025-12-01</t>
        </is>
      </c>
      <c r="Z4561" t="inlineStr">
        <is>
          <t>home_use</t>
        </is>
      </c>
      <c r="AA4561" t="inlineStr">
        <is>
          <t>IMP00643</t>
        </is>
      </c>
      <c r="AB4561" t="inlineStr">
        <is>
          <t>T104498</t>
        </is>
      </c>
      <c r="AC4561" s="32" t="n">
        <v>1170445.19</v>
      </c>
      <c r="AD4561" s="32" t="n">
        <v>117044.52</v>
      </c>
      <c r="AE4561" s="35">
        <f>(LEFT(Y4561,4)-Parameters!$B$23)*12+MID(Y4561,6,2)-Parameters!$B$24+1</f>
        <v/>
      </c>
    </row>
    <row r="4562">
      <c r="X4562" t="inlineStr">
        <is>
          <t>L0178988</t>
        </is>
      </c>
      <c r="Y4562" t="inlineStr">
        <is>
          <t>2025-12-01</t>
        </is>
      </c>
      <c r="Z4562" t="inlineStr">
        <is>
          <t>home_use</t>
        </is>
      </c>
      <c r="AA4562" t="inlineStr">
        <is>
          <t>IMP00643</t>
        </is>
      </c>
      <c r="AB4562" t="inlineStr">
        <is>
          <t>T104498</t>
        </is>
      </c>
      <c r="AC4562" s="32" t="n">
        <v>702314.37</v>
      </c>
      <c r="AD4562" s="32" t="n">
        <v>70231.44</v>
      </c>
      <c r="AE4562" s="35">
        <f>(LEFT(Y4562,4)-Parameters!$B$23)*12+MID(Y4562,6,2)-Parameters!$B$24+1</f>
        <v/>
      </c>
    </row>
    <row r="4563">
      <c r="X4563" t="inlineStr">
        <is>
          <t>L0178989</t>
        </is>
      </c>
      <c r="Y4563" t="inlineStr">
        <is>
          <t>2025-12-01</t>
        </is>
      </c>
      <c r="Z4563" t="inlineStr">
        <is>
          <t>home_use</t>
        </is>
      </c>
      <c r="AA4563" t="inlineStr">
        <is>
          <t>IMP00643</t>
        </is>
      </c>
      <c r="AB4563" t="inlineStr">
        <is>
          <t>T104498</t>
        </is>
      </c>
      <c r="AC4563" s="32" t="n">
        <v>705686.72</v>
      </c>
      <c r="AD4563" s="32" t="n">
        <v>70568.67</v>
      </c>
      <c r="AE4563" s="35">
        <f>(LEFT(Y4563,4)-Parameters!$B$23)*12+MID(Y4563,6,2)-Parameters!$B$24+1</f>
        <v/>
      </c>
    </row>
    <row r="4564">
      <c r="X4564" t="inlineStr">
        <is>
          <t>L0178990</t>
        </is>
      </c>
      <c r="Y4564" t="inlineStr">
        <is>
          <t>2025-12-01</t>
        </is>
      </c>
      <c r="Z4564" t="inlineStr">
        <is>
          <t>home_use</t>
        </is>
      </c>
      <c r="AA4564" t="inlineStr">
        <is>
          <t>IMP00643</t>
        </is>
      </c>
      <c r="AB4564" t="inlineStr">
        <is>
          <t>T104498</t>
        </is>
      </c>
      <c r="AC4564" s="32" t="n">
        <v>1295660.65</v>
      </c>
      <c r="AD4564" s="32" t="n">
        <v>129566.07</v>
      </c>
      <c r="AE4564" s="35">
        <f>(LEFT(Y4564,4)-Parameters!$B$23)*12+MID(Y4564,6,2)-Parameters!$B$24+1</f>
        <v/>
      </c>
    </row>
    <row r="4565">
      <c r="X4565" t="inlineStr">
        <is>
          <t>L0178991</t>
        </is>
      </c>
      <c r="Y4565" t="inlineStr">
        <is>
          <t>2025-12-01</t>
        </is>
      </c>
      <c r="Z4565" t="inlineStr">
        <is>
          <t>warehouse_out</t>
        </is>
      </c>
      <c r="AA4565" t="inlineStr">
        <is>
          <t>IMP00643</t>
        </is>
      </c>
      <c r="AB4565" t="inlineStr">
        <is>
          <t>T104498</t>
        </is>
      </c>
      <c r="AC4565" s="32" t="n">
        <v>452708.97</v>
      </c>
      <c r="AD4565" s="32" t="n">
        <v>45270.9</v>
      </c>
      <c r="AE4565" s="35">
        <f>(LEFT(Y4565,4)-Parameters!$B$23)*12+MID(Y4565,6,2)-Parameters!$B$24+1</f>
        <v/>
      </c>
    </row>
    <row r="4566">
      <c r="X4566" t="inlineStr">
        <is>
          <t>L0178992</t>
        </is>
      </c>
      <c r="Y4566" t="inlineStr">
        <is>
          <t>2025-12-01</t>
        </is>
      </c>
      <c r="Z4566" t="inlineStr">
        <is>
          <t>home_use</t>
        </is>
      </c>
      <c r="AA4566" t="inlineStr">
        <is>
          <t>IMP00643</t>
        </is>
      </c>
      <c r="AB4566" t="inlineStr">
        <is>
          <t>T104498</t>
        </is>
      </c>
      <c r="AC4566" s="32" t="n">
        <v>767212.59</v>
      </c>
      <c r="AD4566" s="32" t="n">
        <v>76721.25999999999</v>
      </c>
      <c r="AE4566" s="35">
        <f>(LEFT(Y4566,4)-Parameters!$B$23)*12+MID(Y4566,6,2)-Parameters!$B$24+1</f>
        <v/>
      </c>
    </row>
    <row r="4567">
      <c r="X4567" t="inlineStr">
        <is>
          <t>L0178993</t>
        </is>
      </c>
      <c r="Y4567" t="inlineStr">
        <is>
          <t>2025-12-01</t>
        </is>
      </c>
      <c r="Z4567" t="inlineStr">
        <is>
          <t>home_use</t>
        </is>
      </c>
      <c r="AA4567" t="inlineStr">
        <is>
          <t>IMP00643</t>
        </is>
      </c>
      <c r="AB4567" t="inlineStr">
        <is>
          <t>T104498</t>
        </is>
      </c>
      <c r="AC4567" s="32" t="n">
        <v>1151717.39</v>
      </c>
      <c r="AD4567" s="32" t="n">
        <v>115171.74</v>
      </c>
      <c r="AE4567" s="35">
        <f>(LEFT(Y4567,4)-Parameters!$B$23)*12+MID(Y4567,6,2)-Parameters!$B$24+1</f>
        <v/>
      </c>
    </row>
    <row r="4568">
      <c r="X4568" t="inlineStr">
        <is>
          <t>L0179215</t>
        </is>
      </c>
      <c r="Y4568" t="inlineStr">
        <is>
          <t>2025-12-02</t>
        </is>
      </c>
      <c r="Z4568" t="inlineStr">
        <is>
          <t>home_use</t>
        </is>
      </c>
      <c r="AA4568" t="inlineStr">
        <is>
          <t>IMP00643</t>
        </is>
      </c>
      <c r="AB4568" t="inlineStr">
        <is>
          <t>T104498</t>
        </is>
      </c>
      <c r="AC4568" s="32" t="n">
        <v>2370242.87</v>
      </c>
      <c r="AD4568" s="32" t="n">
        <v>237024.29</v>
      </c>
      <c r="AE4568" s="35">
        <f>(LEFT(Y4568,4)-Parameters!$B$23)*12+MID(Y4568,6,2)-Parameters!$B$24+1</f>
        <v/>
      </c>
    </row>
    <row r="4569">
      <c r="X4569" t="inlineStr">
        <is>
          <t>L0179216</t>
        </is>
      </c>
      <c r="Y4569" t="inlineStr">
        <is>
          <t>2025-12-02</t>
        </is>
      </c>
      <c r="Z4569" t="inlineStr">
        <is>
          <t>home_use</t>
        </is>
      </c>
      <c r="AA4569" t="inlineStr">
        <is>
          <t>IMP00643</t>
        </is>
      </c>
      <c r="AB4569" t="inlineStr">
        <is>
          <t>T104498</t>
        </is>
      </c>
      <c r="AC4569" s="32" t="n">
        <v>485204.62</v>
      </c>
      <c r="AD4569" s="32" t="n">
        <v>48520.46</v>
      </c>
      <c r="AE4569" s="35">
        <f>(LEFT(Y4569,4)-Parameters!$B$23)*12+MID(Y4569,6,2)-Parameters!$B$24+1</f>
        <v/>
      </c>
    </row>
    <row r="4570">
      <c r="X4570" t="inlineStr">
        <is>
          <t>L0179217</t>
        </is>
      </c>
      <c r="Y4570" t="inlineStr">
        <is>
          <t>2025-12-02</t>
        </is>
      </c>
      <c r="Z4570" t="inlineStr">
        <is>
          <t>home_use</t>
        </is>
      </c>
      <c r="AA4570" t="inlineStr">
        <is>
          <t>IMP00643</t>
        </is>
      </c>
      <c r="AB4570" t="inlineStr">
        <is>
          <t>T104498</t>
        </is>
      </c>
      <c r="AC4570" s="32" t="n">
        <v>302619.3</v>
      </c>
      <c r="AD4570" s="32" t="n">
        <v>30261.93</v>
      </c>
      <c r="AE4570" s="35">
        <f>(LEFT(Y4570,4)-Parameters!$B$23)*12+MID(Y4570,6,2)-Parameters!$B$24+1</f>
        <v/>
      </c>
    </row>
    <row r="4571">
      <c r="X4571" t="inlineStr">
        <is>
          <t>L0179218</t>
        </is>
      </c>
      <c r="Y4571" t="inlineStr">
        <is>
          <t>2025-12-02</t>
        </is>
      </c>
      <c r="Z4571" t="inlineStr">
        <is>
          <t>home_use</t>
        </is>
      </c>
      <c r="AA4571" t="inlineStr">
        <is>
          <t>IMP00643</t>
        </is>
      </c>
      <c r="AB4571" t="inlineStr">
        <is>
          <t>T104498</t>
        </is>
      </c>
      <c r="AC4571" s="32" t="n">
        <v>1495259.74</v>
      </c>
      <c r="AD4571" s="32" t="n">
        <v>149525.97</v>
      </c>
      <c r="AE4571" s="35">
        <f>(LEFT(Y4571,4)-Parameters!$B$23)*12+MID(Y4571,6,2)-Parameters!$B$24+1</f>
        <v/>
      </c>
    </row>
    <row r="4572">
      <c r="X4572" t="inlineStr">
        <is>
          <t>L0179219</t>
        </is>
      </c>
      <c r="Y4572" t="inlineStr">
        <is>
          <t>2025-12-02</t>
        </is>
      </c>
      <c r="Z4572" t="inlineStr">
        <is>
          <t>home_use</t>
        </is>
      </c>
      <c r="AA4572" t="inlineStr">
        <is>
          <t>IMP00643</t>
        </is>
      </c>
      <c r="AB4572" t="inlineStr">
        <is>
          <t>T104498</t>
        </is>
      </c>
      <c r="AC4572" s="32" t="n">
        <v>197008.39</v>
      </c>
      <c r="AD4572" s="32" t="n">
        <v>19700.84</v>
      </c>
      <c r="AE4572" s="35">
        <f>(LEFT(Y4572,4)-Parameters!$B$23)*12+MID(Y4572,6,2)-Parameters!$B$24+1</f>
        <v/>
      </c>
    </row>
    <row r="4573">
      <c r="X4573" t="inlineStr">
        <is>
          <t>L0179474</t>
        </is>
      </c>
      <c r="Y4573" t="inlineStr">
        <is>
          <t>2025-12-03</t>
        </is>
      </c>
      <c r="Z4573" t="inlineStr">
        <is>
          <t>home_use</t>
        </is>
      </c>
      <c r="AA4573" t="inlineStr">
        <is>
          <t>IMP00643</t>
        </is>
      </c>
      <c r="AB4573" t="inlineStr">
        <is>
          <t>T104498</t>
        </is>
      </c>
      <c r="AC4573" s="32" t="n">
        <v>1451138.24</v>
      </c>
      <c r="AD4573" s="32" t="n">
        <v>145113.82</v>
      </c>
      <c r="AE4573" s="35">
        <f>(LEFT(Y4573,4)-Parameters!$B$23)*12+MID(Y4573,6,2)-Parameters!$B$24+1</f>
        <v/>
      </c>
    </row>
    <row r="4574">
      <c r="X4574" t="inlineStr">
        <is>
          <t>L0179476</t>
        </is>
      </c>
      <c r="Y4574" t="inlineStr">
        <is>
          <t>2025-12-03</t>
        </is>
      </c>
      <c r="Z4574" t="inlineStr">
        <is>
          <t>home_use</t>
        </is>
      </c>
      <c r="AA4574" t="inlineStr">
        <is>
          <t>IMP00643</t>
        </is>
      </c>
      <c r="AB4574" t="inlineStr">
        <is>
          <t>T104498</t>
        </is>
      </c>
      <c r="AC4574" s="32" t="n">
        <v>1390999.39</v>
      </c>
      <c r="AD4574" s="32" t="n">
        <v>139099.94</v>
      </c>
      <c r="AE4574" s="35">
        <f>(LEFT(Y4574,4)-Parameters!$B$23)*12+MID(Y4574,6,2)-Parameters!$B$24+1</f>
        <v/>
      </c>
    </row>
    <row r="4575">
      <c r="X4575" t="inlineStr">
        <is>
          <t>L0179480</t>
        </is>
      </c>
      <c r="Y4575" t="inlineStr">
        <is>
          <t>2025-12-03</t>
        </is>
      </c>
      <c r="Z4575" t="inlineStr">
        <is>
          <t>home_use</t>
        </is>
      </c>
      <c r="AA4575" t="inlineStr">
        <is>
          <t>IMP00643</t>
        </is>
      </c>
      <c r="AB4575" t="inlineStr">
        <is>
          <t>T104498</t>
        </is>
      </c>
      <c r="AC4575" s="32" t="n">
        <v>1340048.74</v>
      </c>
      <c r="AD4575" s="32" t="n">
        <v>134004.87</v>
      </c>
      <c r="AE4575" s="35">
        <f>(LEFT(Y4575,4)-Parameters!$B$23)*12+MID(Y4575,6,2)-Parameters!$B$24+1</f>
        <v/>
      </c>
    </row>
    <row r="4576">
      <c r="X4576" t="inlineStr">
        <is>
          <t>L0179481</t>
        </is>
      </c>
      <c r="Y4576" t="inlineStr">
        <is>
          <t>2025-12-03</t>
        </is>
      </c>
      <c r="Z4576" t="inlineStr">
        <is>
          <t>home_use</t>
        </is>
      </c>
      <c r="AA4576" t="inlineStr">
        <is>
          <t>IMP00643</t>
        </is>
      </c>
      <c r="AB4576" t="inlineStr">
        <is>
          <t>T104498</t>
        </is>
      </c>
      <c r="AC4576" s="32" t="n">
        <v>282358.45</v>
      </c>
      <c r="AD4576" s="32" t="n">
        <v>28235.85</v>
      </c>
      <c r="AE4576" s="35">
        <f>(LEFT(Y4576,4)-Parameters!$B$23)*12+MID(Y4576,6,2)-Parameters!$B$24+1</f>
        <v/>
      </c>
    </row>
    <row r="4577">
      <c r="X4577" t="inlineStr">
        <is>
          <t>L0179482</t>
        </is>
      </c>
      <c r="Y4577" t="inlineStr">
        <is>
          <t>2025-12-03</t>
        </is>
      </c>
      <c r="Z4577" t="inlineStr">
        <is>
          <t>home_use</t>
        </is>
      </c>
      <c r="AA4577" t="inlineStr">
        <is>
          <t>IMP00643</t>
        </is>
      </c>
      <c r="AB4577" t="inlineStr">
        <is>
          <t>T104498</t>
        </is>
      </c>
      <c r="AC4577" s="32" t="n">
        <v>532599.8</v>
      </c>
      <c r="AD4577" s="32" t="n">
        <v>53259.98</v>
      </c>
      <c r="AE4577" s="35">
        <f>(LEFT(Y4577,4)-Parameters!$B$23)*12+MID(Y4577,6,2)-Parameters!$B$24+1</f>
        <v/>
      </c>
    </row>
    <row r="4578">
      <c r="X4578" t="inlineStr">
        <is>
          <t>L0179483</t>
        </is>
      </c>
      <c r="Y4578" t="inlineStr">
        <is>
          <t>2025-12-03</t>
        </is>
      </c>
      <c r="Z4578" t="inlineStr">
        <is>
          <t>home_use</t>
        </is>
      </c>
      <c r="AA4578" t="inlineStr">
        <is>
          <t>IMP00643</t>
        </is>
      </c>
      <c r="AB4578" t="inlineStr">
        <is>
          <t>T104498</t>
        </is>
      </c>
      <c r="AC4578" s="32" t="n">
        <v>914995.0600000001</v>
      </c>
      <c r="AD4578" s="32" t="n">
        <v>91499.50999999999</v>
      </c>
      <c r="AE4578" s="35">
        <f>(LEFT(Y4578,4)-Parameters!$B$23)*12+MID(Y4578,6,2)-Parameters!$B$24+1</f>
        <v/>
      </c>
    </row>
    <row r="4579">
      <c r="X4579" t="inlineStr">
        <is>
          <t>L0179720</t>
        </is>
      </c>
      <c r="Y4579" t="inlineStr">
        <is>
          <t>2025-12-04</t>
        </is>
      </c>
      <c r="Z4579" t="inlineStr">
        <is>
          <t>home_use</t>
        </is>
      </c>
      <c r="AA4579" t="inlineStr">
        <is>
          <t>IMP00643</t>
        </is>
      </c>
      <c r="AB4579" t="inlineStr">
        <is>
          <t>T104498</t>
        </is>
      </c>
      <c r="AC4579" s="32" t="n">
        <v>2537049.24</v>
      </c>
      <c r="AD4579" s="32" t="n">
        <v>253704.92</v>
      </c>
      <c r="AE4579" s="35">
        <f>(LEFT(Y4579,4)-Parameters!$B$23)*12+MID(Y4579,6,2)-Parameters!$B$24+1</f>
        <v/>
      </c>
    </row>
    <row r="4580">
      <c r="X4580" t="inlineStr">
        <is>
          <t>L0179721</t>
        </is>
      </c>
      <c r="Y4580" t="inlineStr">
        <is>
          <t>2025-12-04</t>
        </is>
      </c>
      <c r="Z4580" t="inlineStr">
        <is>
          <t>home_use</t>
        </is>
      </c>
      <c r="AA4580" t="inlineStr">
        <is>
          <t>IMP00643</t>
        </is>
      </c>
      <c r="AB4580" t="inlineStr">
        <is>
          <t>T104498</t>
        </is>
      </c>
      <c r="AC4580" s="32" t="n">
        <v>459367.69</v>
      </c>
      <c r="AD4580" s="32" t="n">
        <v>45936.77</v>
      </c>
      <c r="AE4580" s="35">
        <f>(LEFT(Y4580,4)-Parameters!$B$23)*12+MID(Y4580,6,2)-Parameters!$B$24+1</f>
        <v/>
      </c>
    </row>
    <row r="4581">
      <c r="X4581" t="inlineStr">
        <is>
          <t>L0179952</t>
        </is>
      </c>
      <c r="Y4581" t="inlineStr">
        <is>
          <t>2025-12-05</t>
        </is>
      </c>
      <c r="Z4581" t="inlineStr">
        <is>
          <t>home_use</t>
        </is>
      </c>
      <c r="AA4581" t="inlineStr">
        <is>
          <t>IMP00643</t>
        </is>
      </c>
      <c r="AB4581" t="inlineStr">
        <is>
          <t>T104498</t>
        </is>
      </c>
      <c r="AC4581" s="32" t="n">
        <v>495336.17</v>
      </c>
      <c r="AD4581" s="32" t="n">
        <v>49533.62</v>
      </c>
      <c r="AE4581" s="35">
        <f>(LEFT(Y4581,4)-Parameters!$B$23)*12+MID(Y4581,6,2)-Parameters!$B$24+1</f>
        <v/>
      </c>
    </row>
    <row r="4582">
      <c r="X4582" t="inlineStr">
        <is>
          <t>L0179953</t>
        </is>
      </c>
      <c r="Y4582" t="inlineStr">
        <is>
          <t>2025-12-05</t>
        </is>
      </c>
      <c r="Z4582" t="inlineStr">
        <is>
          <t>home_use</t>
        </is>
      </c>
      <c r="AA4582" t="inlineStr">
        <is>
          <t>IMP00643</t>
        </is>
      </c>
      <c r="AB4582" t="inlineStr">
        <is>
          <t>T104498</t>
        </is>
      </c>
      <c r="AC4582" s="32" t="n">
        <v>704384.86</v>
      </c>
      <c r="AD4582" s="32" t="n">
        <v>70438.49000000001</v>
      </c>
      <c r="AE4582" s="35">
        <f>(LEFT(Y4582,4)-Parameters!$B$23)*12+MID(Y4582,6,2)-Parameters!$B$24+1</f>
        <v/>
      </c>
    </row>
    <row r="4583">
      <c r="X4583" t="inlineStr">
        <is>
          <t>L0179955</t>
        </is>
      </c>
      <c r="Y4583" t="inlineStr">
        <is>
          <t>2025-12-05</t>
        </is>
      </c>
      <c r="Z4583" t="inlineStr">
        <is>
          <t>home_use</t>
        </is>
      </c>
      <c r="AA4583" t="inlineStr">
        <is>
          <t>IMP00643</t>
        </is>
      </c>
      <c r="AB4583" t="inlineStr">
        <is>
          <t>T104498</t>
        </is>
      </c>
      <c r="AC4583" s="32" t="n">
        <v>1286580.86</v>
      </c>
      <c r="AD4583" s="32" t="n">
        <v>128658.09</v>
      </c>
      <c r="AE4583" s="35">
        <f>(LEFT(Y4583,4)-Parameters!$B$23)*12+MID(Y4583,6,2)-Parameters!$B$24+1</f>
        <v/>
      </c>
    </row>
    <row r="4584">
      <c r="X4584" t="inlineStr">
        <is>
          <t>L0179956</t>
        </is>
      </c>
      <c r="Y4584" t="inlineStr">
        <is>
          <t>2025-12-05</t>
        </is>
      </c>
      <c r="Z4584" t="inlineStr">
        <is>
          <t>home_use</t>
        </is>
      </c>
      <c r="AA4584" t="inlineStr">
        <is>
          <t>IMP00643</t>
        </is>
      </c>
      <c r="AB4584" t="inlineStr">
        <is>
          <t>T104498</t>
        </is>
      </c>
      <c r="AC4584" s="32" t="n">
        <v>890641.88</v>
      </c>
      <c r="AD4584" s="32" t="n">
        <v>89064.19</v>
      </c>
      <c r="AE4584" s="35">
        <f>(LEFT(Y4584,4)-Parameters!$B$23)*12+MID(Y4584,6,2)-Parameters!$B$24+1</f>
        <v/>
      </c>
    </row>
    <row r="4585">
      <c r="X4585" t="inlineStr">
        <is>
          <t>L0180189</t>
        </is>
      </c>
      <c r="Y4585" t="inlineStr">
        <is>
          <t>2025-12-06</t>
        </is>
      </c>
      <c r="Z4585" t="inlineStr">
        <is>
          <t>home_use</t>
        </is>
      </c>
      <c r="AA4585" t="inlineStr">
        <is>
          <t>IMP00643</t>
        </is>
      </c>
      <c r="AB4585" t="inlineStr">
        <is>
          <t>T104498</t>
        </is>
      </c>
      <c r="AC4585" s="32" t="n">
        <v>566007.41</v>
      </c>
      <c r="AD4585" s="32" t="n">
        <v>56600.74</v>
      </c>
      <c r="AE4585" s="35">
        <f>(LEFT(Y4585,4)-Parameters!$B$23)*12+MID(Y4585,6,2)-Parameters!$B$24+1</f>
        <v/>
      </c>
    </row>
    <row r="4586">
      <c r="X4586" t="inlineStr">
        <is>
          <t>L0180190</t>
        </is>
      </c>
      <c r="Y4586" t="inlineStr">
        <is>
          <t>2025-12-06</t>
        </is>
      </c>
      <c r="Z4586" t="inlineStr">
        <is>
          <t>home_use</t>
        </is>
      </c>
      <c r="AA4586" t="inlineStr">
        <is>
          <t>IMP00643</t>
        </is>
      </c>
      <c r="AB4586" t="inlineStr">
        <is>
          <t>T104498</t>
        </is>
      </c>
      <c r="AC4586" s="32" t="n">
        <v>727160.26</v>
      </c>
      <c r="AD4586" s="32" t="n">
        <v>72716.03</v>
      </c>
      <c r="AE4586" s="35">
        <f>(LEFT(Y4586,4)-Parameters!$B$23)*12+MID(Y4586,6,2)-Parameters!$B$24+1</f>
        <v/>
      </c>
    </row>
    <row r="4587">
      <c r="X4587" t="inlineStr">
        <is>
          <t>L0180191</t>
        </is>
      </c>
      <c r="Y4587" t="inlineStr">
        <is>
          <t>2025-12-06</t>
        </is>
      </c>
      <c r="Z4587" t="inlineStr">
        <is>
          <t>home_use</t>
        </is>
      </c>
      <c r="AA4587" t="inlineStr">
        <is>
          <t>IMP00643</t>
        </is>
      </c>
      <c r="AB4587" t="inlineStr">
        <is>
          <t>T104498</t>
        </is>
      </c>
      <c r="AC4587" s="32" t="n">
        <v>719220.3199999999</v>
      </c>
      <c r="AD4587" s="32" t="n">
        <v>71922.03</v>
      </c>
      <c r="AE4587" s="35">
        <f>(LEFT(Y4587,4)-Parameters!$B$23)*12+MID(Y4587,6,2)-Parameters!$B$24+1</f>
        <v/>
      </c>
    </row>
    <row r="4588">
      <c r="X4588" t="inlineStr">
        <is>
          <t>L0180193</t>
        </is>
      </c>
      <c r="Y4588" t="inlineStr">
        <is>
          <t>2025-12-06</t>
        </is>
      </c>
      <c r="Z4588" t="inlineStr">
        <is>
          <t>home_use</t>
        </is>
      </c>
      <c r="AA4588" t="inlineStr">
        <is>
          <t>IMP00643</t>
        </is>
      </c>
      <c r="AB4588" t="inlineStr">
        <is>
          <t>T104498</t>
        </is>
      </c>
      <c r="AC4588" s="32" t="n">
        <v>656270.9399999999</v>
      </c>
      <c r="AD4588" s="32" t="n">
        <v>65627.09</v>
      </c>
      <c r="AE4588" s="35">
        <f>(LEFT(Y4588,4)-Parameters!$B$23)*12+MID(Y4588,6,2)-Parameters!$B$24+1</f>
        <v/>
      </c>
    </row>
    <row r="4589">
      <c r="X4589" t="inlineStr">
        <is>
          <t>L0180194</t>
        </is>
      </c>
      <c r="Y4589" t="inlineStr">
        <is>
          <t>2025-12-06</t>
        </is>
      </c>
      <c r="Z4589" t="inlineStr">
        <is>
          <t>home_use</t>
        </is>
      </c>
      <c r="AA4589" t="inlineStr">
        <is>
          <t>IMP00643</t>
        </is>
      </c>
      <c r="AB4589" t="inlineStr">
        <is>
          <t>T104498</t>
        </is>
      </c>
      <c r="AC4589" s="32" t="n">
        <v>220386.09</v>
      </c>
      <c r="AD4589" s="32" t="n">
        <v>22038.61</v>
      </c>
      <c r="AE4589" s="35">
        <f>(LEFT(Y4589,4)-Parameters!$B$23)*12+MID(Y4589,6,2)-Parameters!$B$24+1</f>
        <v/>
      </c>
    </row>
    <row r="4590">
      <c r="X4590" t="inlineStr">
        <is>
          <t>L0180195</t>
        </is>
      </c>
      <c r="Y4590" t="inlineStr">
        <is>
          <t>2025-12-06</t>
        </is>
      </c>
      <c r="Z4590" t="inlineStr">
        <is>
          <t>home_use</t>
        </is>
      </c>
      <c r="AA4590" t="inlineStr">
        <is>
          <t>IMP00643</t>
        </is>
      </c>
      <c r="AB4590" t="inlineStr">
        <is>
          <t>T104498</t>
        </is>
      </c>
      <c r="AC4590" s="32" t="n">
        <v>968365.27</v>
      </c>
      <c r="AD4590" s="32" t="n">
        <v>96836.53</v>
      </c>
      <c r="AE4590" s="35">
        <f>(LEFT(Y4590,4)-Parameters!$B$23)*12+MID(Y4590,6,2)-Parameters!$B$24+1</f>
        <v/>
      </c>
    </row>
    <row r="4591">
      <c r="X4591" t="inlineStr">
        <is>
          <t>L0180196</t>
        </is>
      </c>
      <c r="Y4591" t="inlineStr">
        <is>
          <t>2025-12-06</t>
        </is>
      </c>
      <c r="Z4591" t="inlineStr">
        <is>
          <t>home_use</t>
        </is>
      </c>
      <c r="AA4591" t="inlineStr">
        <is>
          <t>IMP00643</t>
        </is>
      </c>
      <c r="AB4591" t="inlineStr">
        <is>
          <t>T104498</t>
        </is>
      </c>
      <c r="AC4591" s="32" t="n">
        <v>1144978.34</v>
      </c>
      <c r="AD4591" s="32" t="n">
        <v>114497.83</v>
      </c>
      <c r="AE4591" s="35">
        <f>(LEFT(Y4591,4)-Parameters!$B$23)*12+MID(Y4591,6,2)-Parameters!$B$24+1</f>
        <v/>
      </c>
    </row>
    <row r="4592">
      <c r="X4592" t="inlineStr">
        <is>
          <t>L0180435</t>
        </is>
      </c>
      <c r="Y4592" t="inlineStr">
        <is>
          <t>2025-12-07</t>
        </is>
      </c>
      <c r="Z4592" t="inlineStr">
        <is>
          <t>home_use</t>
        </is>
      </c>
      <c r="AA4592" t="inlineStr">
        <is>
          <t>IMP00643</t>
        </is>
      </c>
      <c r="AB4592" t="inlineStr">
        <is>
          <t>T104498</t>
        </is>
      </c>
      <c r="AC4592" s="32" t="n">
        <v>1417328.69</v>
      </c>
      <c r="AD4592" s="32" t="n">
        <v>141732.87</v>
      </c>
      <c r="AE4592" s="35">
        <f>(LEFT(Y4592,4)-Parameters!$B$23)*12+MID(Y4592,6,2)-Parameters!$B$24+1</f>
        <v/>
      </c>
    </row>
    <row r="4593">
      <c r="X4593" t="inlineStr">
        <is>
          <t>L0180436</t>
        </is>
      </c>
      <c r="Y4593" t="inlineStr">
        <is>
          <t>2025-12-07</t>
        </is>
      </c>
      <c r="Z4593" t="inlineStr">
        <is>
          <t>home_use</t>
        </is>
      </c>
      <c r="AA4593" t="inlineStr">
        <is>
          <t>IMP00643</t>
        </is>
      </c>
      <c r="AB4593" t="inlineStr">
        <is>
          <t>T104498</t>
        </is>
      </c>
      <c r="AC4593" s="32" t="n">
        <v>1745342.09</v>
      </c>
      <c r="AD4593" s="32" t="n">
        <v>174534.21</v>
      </c>
      <c r="AE4593" s="35">
        <f>(LEFT(Y4593,4)-Parameters!$B$23)*12+MID(Y4593,6,2)-Parameters!$B$24+1</f>
        <v/>
      </c>
    </row>
    <row r="4594">
      <c r="X4594" t="inlineStr">
        <is>
          <t>L0180437</t>
        </is>
      </c>
      <c r="Y4594" t="inlineStr">
        <is>
          <t>2025-12-07</t>
        </is>
      </c>
      <c r="Z4594" t="inlineStr">
        <is>
          <t>home_use</t>
        </is>
      </c>
      <c r="AA4594" t="inlineStr">
        <is>
          <t>IMP00643</t>
        </is>
      </c>
      <c r="AB4594" t="inlineStr">
        <is>
          <t>T104498</t>
        </is>
      </c>
      <c r="AC4594" s="32" t="n">
        <v>1884880.41</v>
      </c>
      <c r="AD4594" s="32" t="n">
        <v>188488.04</v>
      </c>
      <c r="AE4594" s="35">
        <f>(LEFT(Y4594,4)-Parameters!$B$23)*12+MID(Y4594,6,2)-Parameters!$B$24+1</f>
        <v/>
      </c>
    </row>
    <row r="4595">
      <c r="X4595" t="inlineStr">
        <is>
          <t>L0180438</t>
        </is>
      </c>
      <c r="Y4595" t="inlineStr">
        <is>
          <t>2025-12-07</t>
        </is>
      </c>
      <c r="Z4595" t="inlineStr">
        <is>
          <t>warehouse_out</t>
        </is>
      </c>
      <c r="AA4595" t="inlineStr">
        <is>
          <t>IMP00643</t>
        </is>
      </c>
      <c r="AB4595" t="inlineStr">
        <is>
          <t>T104498</t>
        </is>
      </c>
      <c r="AC4595" s="32" t="n">
        <v>846915.5</v>
      </c>
      <c r="AD4595" s="32" t="n">
        <v>84691.55</v>
      </c>
      <c r="AE4595" s="35">
        <f>(LEFT(Y4595,4)-Parameters!$B$23)*12+MID(Y4595,6,2)-Parameters!$B$24+1</f>
        <v/>
      </c>
    </row>
    <row r="4596">
      <c r="X4596" t="inlineStr">
        <is>
          <t>L0180439</t>
        </is>
      </c>
      <c r="Y4596" t="inlineStr">
        <is>
          <t>2025-12-07</t>
        </is>
      </c>
      <c r="Z4596" t="inlineStr">
        <is>
          <t>home_use</t>
        </is>
      </c>
      <c r="AA4596" t="inlineStr">
        <is>
          <t>IMP00643</t>
        </is>
      </c>
      <c r="AB4596" t="inlineStr">
        <is>
          <t>T104498</t>
        </is>
      </c>
      <c r="AC4596" s="32" t="n">
        <v>824087.95</v>
      </c>
      <c r="AD4596" s="32" t="n">
        <v>82408.8</v>
      </c>
      <c r="AE4596" s="35">
        <f>(LEFT(Y4596,4)-Parameters!$B$23)*12+MID(Y4596,6,2)-Parameters!$B$24+1</f>
        <v/>
      </c>
    </row>
    <row r="4597">
      <c r="X4597" t="inlineStr">
        <is>
          <t>L0180440</t>
        </is>
      </c>
      <c r="Y4597" t="inlineStr">
        <is>
          <t>2025-12-07</t>
        </is>
      </c>
      <c r="Z4597" t="inlineStr">
        <is>
          <t>home_use</t>
        </is>
      </c>
      <c r="AA4597" t="inlineStr">
        <is>
          <t>IMP00643</t>
        </is>
      </c>
      <c r="AB4597" t="inlineStr">
        <is>
          <t>T104498</t>
        </is>
      </c>
      <c r="AC4597" s="32" t="n">
        <v>2071989.96</v>
      </c>
      <c r="AD4597" s="32" t="n">
        <v>207199</v>
      </c>
      <c r="AE4597" s="35">
        <f>(LEFT(Y4597,4)-Parameters!$B$23)*12+MID(Y4597,6,2)-Parameters!$B$24+1</f>
        <v/>
      </c>
    </row>
    <row r="4598">
      <c r="X4598" t="inlineStr">
        <is>
          <t>L0180442</t>
        </is>
      </c>
      <c r="Y4598" t="inlineStr">
        <is>
          <t>2025-12-07</t>
        </is>
      </c>
      <c r="Z4598" t="inlineStr">
        <is>
          <t>home_use</t>
        </is>
      </c>
      <c r="AA4598" t="inlineStr">
        <is>
          <t>IMP00643</t>
        </is>
      </c>
      <c r="AB4598" t="inlineStr">
        <is>
          <t>T104498</t>
        </is>
      </c>
      <c r="AC4598" s="32" t="n">
        <v>805273.5600000001</v>
      </c>
      <c r="AD4598" s="32" t="n">
        <v>80527.36</v>
      </c>
      <c r="AE4598" s="35">
        <f>(LEFT(Y4598,4)-Parameters!$B$23)*12+MID(Y4598,6,2)-Parameters!$B$24+1</f>
        <v/>
      </c>
    </row>
    <row r="4599">
      <c r="X4599" t="inlineStr">
        <is>
          <t>L0180443</t>
        </is>
      </c>
      <c r="Y4599" t="inlineStr">
        <is>
          <t>2025-12-07</t>
        </is>
      </c>
      <c r="Z4599" t="inlineStr">
        <is>
          <t>home_use</t>
        </is>
      </c>
      <c r="AA4599" t="inlineStr">
        <is>
          <t>IMP00643</t>
        </is>
      </c>
      <c r="AB4599" t="inlineStr">
        <is>
          <t>T104498</t>
        </is>
      </c>
      <c r="AC4599" s="32" t="n">
        <v>1204039.16</v>
      </c>
      <c r="AD4599" s="32" t="n">
        <v>120403.92</v>
      </c>
      <c r="AE4599" s="35">
        <f>(LEFT(Y4599,4)-Parameters!$B$23)*12+MID(Y4599,6,2)-Parameters!$B$24+1</f>
        <v/>
      </c>
    </row>
    <row r="4600">
      <c r="X4600" t="inlineStr">
        <is>
          <t>L0180444</t>
        </is>
      </c>
      <c r="Y4600" t="inlineStr">
        <is>
          <t>2025-12-07</t>
        </is>
      </c>
      <c r="Z4600" t="inlineStr">
        <is>
          <t>home_use</t>
        </is>
      </c>
      <c r="AA4600" t="inlineStr">
        <is>
          <t>IMP00643</t>
        </is>
      </c>
      <c r="AB4600" t="inlineStr">
        <is>
          <t>T104498</t>
        </is>
      </c>
      <c r="AC4600" s="32" t="n">
        <v>604850.53</v>
      </c>
      <c r="AD4600" s="32" t="n">
        <v>60485.05</v>
      </c>
      <c r="AE4600" s="35">
        <f>(LEFT(Y4600,4)-Parameters!$B$23)*12+MID(Y4600,6,2)-Parameters!$B$24+1</f>
        <v/>
      </c>
    </row>
    <row r="4601">
      <c r="X4601" t="inlineStr">
        <is>
          <t>L0180445</t>
        </is>
      </c>
      <c r="Y4601" t="inlineStr">
        <is>
          <t>2025-12-07</t>
        </is>
      </c>
      <c r="Z4601" t="inlineStr">
        <is>
          <t>home_use</t>
        </is>
      </c>
      <c r="AA4601" t="inlineStr">
        <is>
          <t>IMP00643</t>
        </is>
      </c>
      <c r="AB4601" t="inlineStr">
        <is>
          <t>T104498</t>
        </is>
      </c>
      <c r="AC4601" s="32" t="n">
        <v>907925.87</v>
      </c>
      <c r="AD4601" s="32" t="n">
        <v>90792.59</v>
      </c>
      <c r="AE4601" s="35">
        <f>(LEFT(Y4601,4)-Parameters!$B$23)*12+MID(Y4601,6,2)-Parameters!$B$24+1</f>
        <v/>
      </c>
    </row>
    <row r="4602">
      <c r="X4602" t="inlineStr">
        <is>
          <t>L0180446</t>
        </is>
      </c>
      <c r="Y4602" t="inlineStr">
        <is>
          <t>2025-12-07</t>
        </is>
      </c>
      <c r="Z4602" t="inlineStr">
        <is>
          <t>home_use</t>
        </is>
      </c>
      <c r="AA4602" t="inlineStr">
        <is>
          <t>IMP00643</t>
        </is>
      </c>
      <c r="AB4602" t="inlineStr">
        <is>
          <t>T104498</t>
        </is>
      </c>
      <c r="AC4602" s="32" t="n">
        <v>2256560.13</v>
      </c>
      <c r="AD4602" s="32" t="n">
        <v>225656.01</v>
      </c>
      <c r="AE4602" s="35">
        <f>(LEFT(Y4602,4)-Parameters!$B$23)*12+MID(Y4602,6,2)-Parameters!$B$24+1</f>
        <v/>
      </c>
    </row>
    <row r="4603">
      <c r="X4603" t="inlineStr">
        <is>
          <t>L0180447</t>
        </is>
      </c>
      <c r="Y4603" t="inlineStr">
        <is>
          <t>2025-12-07</t>
        </is>
      </c>
      <c r="Z4603" t="inlineStr">
        <is>
          <t>home_use</t>
        </is>
      </c>
      <c r="AA4603" t="inlineStr">
        <is>
          <t>IMP00643</t>
        </is>
      </c>
      <c r="AB4603" t="inlineStr">
        <is>
          <t>T104498</t>
        </is>
      </c>
      <c r="AC4603" s="32" t="n">
        <v>592547.75</v>
      </c>
      <c r="AD4603" s="32" t="n">
        <v>59254.77</v>
      </c>
      <c r="AE4603" s="35">
        <f>(LEFT(Y4603,4)-Parameters!$B$23)*12+MID(Y4603,6,2)-Parameters!$B$24+1</f>
        <v/>
      </c>
    </row>
    <row r="4604">
      <c r="X4604" t="inlineStr">
        <is>
          <t>L0180684</t>
        </is>
      </c>
      <c r="Y4604" t="inlineStr">
        <is>
          <t>2025-12-08</t>
        </is>
      </c>
      <c r="Z4604" t="inlineStr">
        <is>
          <t>home_use</t>
        </is>
      </c>
      <c r="AA4604" t="inlineStr">
        <is>
          <t>IMP00643</t>
        </is>
      </c>
      <c r="AB4604" t="inlineStr">
        <is>
          <t>T104498</t>
        </is>
      </c>
      <c r="AC4604" s="32" t="n">
        <v>1257068.91</v>
      </c>
      <c r="AD4604" s="32" t="n">
        <v>125706.89</v>
      </c>
      <c r="AE4604" s="35">
        <f>(LEFT(Y4604,4)-Parameters!$B$23)*12+MID(Y4604,6,2)-Parameters!$B$24+1</f>
        <v/>
      </c>
    </row>
    <row r="4605">
      <c r="X4605" t="inlineStr">
        <is>
          <t>L0180685</t>
        </is>
      </c>
      <c r="Y4605" t="inlineStr">
        <is>
          <t>2025-12-08</t>
        </is>
      </c>
      <c r="Z4605" t="inlineStr">
        <is>
          <t>home_use</t>
        </is>
      </c>
      <c r="AA4605" t="inlineStr">
        <is>
          <t>IMP00643</t>
        </is>
      </c>
      <c r="AB4605" t="inlineStr">
        <is>
          <t>T104498</t>
        </is>
      </c>
      <c r="AC4605" s="32" t="n">
        <v>644711.54</v>
      </c>
      <c r="AD4605" s="32" t="n">
        <v>64471.15</v>
      </c>
      <c r="AE4605" s="35">
        <f>(LEFT(Y4605,4)-Parameters!$B$23)*12+MID(Y4605,6,2)-Parameters!$B$24+1</f>
        <v/>
      </c>
    </row>
    <row r="4606">
      <c r="X4606" t="inlineStr">
        <is>
          <t>L0180686</t>
        </is>
      </c>
      <c r="Y4606" t="inlineStr">
        <is>
          <t>2025-12-08</t>
        </is>
      </c>
      <c r="Z4606" t="inlineStr">
        <is>
          <t>home_use</t>
        </is>
      </c>
      <c r="AA4606" t="inlineStr">
        <is>
          <t>IMP00643</t>
        </is>
      </c>
      <c r="AB4606" t="inlineStr">
        <is>
          <t>T104498</t>
        </is>
      </c>
      <c r="AC4606" s="32" t="n">
        <v>300786.7</v>
      </c>
      <c r="AD4606" s="32" t="n">
        <v>30078.67</v>
      </c>
      <c r="AE4606" s="35">
        <f>(LEFT(Y4606,4)-Parameters!$B$23)*12+MID(Y4606,6,2)-Parameters!$B$24+1</f>
        <v/>
      </c>
    </row>
    <row r="4607">
      <c r="X4607" t="inlineStr">
        <is>
          <t>L0180687</t>
        </is>
      </c>
      <c r="Y4607" t="inlineStr">
        <is>
          <t>2025-12-08</t>
        </is>
      </c>
      <c r="Z4607" t="inlineStr">
        <is>
          <t>home_use</t>
        </is>
      </c>
      <c r="AA4607" t="inlineStr">
        <is>
          <t>IMP00643</t>
        </is>
      </c>
      <c r="AB4607" t="inlineStr">
        <is>
          <t>T104498</t>
        </is>
      </c>
      <c r="AC4607" s="32" t="n">
        <v>275676.83</v>
      </c>
      <c r="AD4607" s="32" t="n">
        <v>27567.68</v>
      </c>
      <c r="AE4607" s="35">
        <f>(LEFT(Y4607,4)-Parameters!$B$23)*12+MID(Y4607,6,2)-Parameters!$B$24+1</f>
        <v/>
      </c>
    </row>
    <row r="4608">
      <c r="X4608" t="inlineStr">
        <is>
          <t>L0180933</t>
        </is>
      </c>
      <c r="Y4608" t="inlineStr">
        <is>
          <t>2025-12-09</t>
        </is>
      </c>
      <c r="Z4608" t="inlineStr">
        <is>
          <t>home_use</t>
        </is>
      </c>
      <c r="AA4608" t="inlineStr">
        <is>
          <t>IMP00643</t>
        </is>
      </c>
      <c r="AB4608" t="inlineStr">
        <is>
          <t>T104498</t>
        </is>
      </c>
      <c r="AC4608" s="32" t="n">
        <v>788471.38</v>
      </c>
      <c r="AD4608" s="32" t="n">
        <v>78847.14</v>
      </c>
      <c r="AE4608" s="35">
        <f>(LEFT(Y4608,4)-Parameters!$B$23)*12+MID(Y4608,6,2)-Parameters!$B$24+1</f>
        <v/>
      </c>
    </row>
    <row r="4609">
      <c r="X4609" t="inlineStr">
        <is>
          <t>L0180934</t>
        </is>
      </c>
      <c r="Y4609" t="inlineStr">
        <is>
          <t>2025-12-09</t>
        </is>
      </c>
      <c r="Z4609" t="inlineStr">
        <is>
          <t>warehouse_out</t>
        </is>
      </c>
      <c r="AA4609" t="inlineStr">
        <is>
          <t>IMP00643</t>
        </is>
      </c>
      <c r="AB4609" t="inlineStr">
        <is>
          <t>T104498</t>
        </is>
      </c>
      <c r="AC4609" s="32" t="n">
        <v>305644.91</v>
      </c>
      <c r="AD4609" s="32" t="n">
        <v>30564.49</v>
      </c>
      <c r="AE4609" s="35">
        <f>(LEFT(Y4609,4)-Parameters!$B$23)*12+MID(Y4609,6,2)-Parameters!$B$24+1</f>
        <v/>
      </c>
    </row>
    <row r="4610">
      <c r="X4610" t="inlineStr">
        <is>
          <t>L0181171</t>
        </is>
      </c>
      <c r="Y4610" t="inlineStr">
        <is>
          <t>2025-12-10</t>
        </is>
      </c>
      <c r="Z4610" t="inlineStr">
        <is>
          <t>home_use</t>
        </is>
      </c>
      <c r="AA4610" t="inlineStr">
        <is>
          <t>IMP00643</t>
        </is>
      </c>
      <c r="AB4610" t="inlineStr">
        <is>
          <t>T104498</t>
        </is>
      </c>
      <c r="AC4610" s="32" t="n">
        <v>619562.72</v>
      </c>
      <c r="AD4610" s="32" t="n">
        <v>61956.27</v>
      </c>
      <c r="AE4610" s="35">
        <f>(LEFT(Y4610,4)-Parameters!$B$23)*12+MID(Y4610,6,2)-Parameters!$B$24+1</f>
        <v/>
      </c>
    </row>
    <row r="4611">
      <c r="X4611" t="inlineStr">
        <is>
          <t>L0181174</t>
        </is>
      </c>
      <c r="Y4611" t="inlineStr">
        <is>
          <t>2025-12-10</t>
        </is>
      </c>
      <c r="Z4611" t="inlineStr">
        <is>
          <t>home_use</t>
        </is>
      </c>
      <c r="AA4611" t="inlineStr">
        <is>
          <t>IMP00643</t>
        </is>
      </c>
      <c r="AB4611" t="inlineStr">
        <is>
          <t>T104498</t>
        </is>
      </c>
      <c r="AC4611" s="32" t="n">
        <v>938784.15</v>
      </c>
      <c r="AD4611" s="32" t="n">
        <v>93878.42</v>
      </c>
      <c r="AE4611" s="35">
        <f>(LEFT(Y4611,4)-Parameters!$B$23)*12+MID(Y4611,6,2)-Parameters!$B$24+1</f>
        <v/>
      </c>
    </row>
    <row r="4612">
      <c r="X4612" t="inlineStr">
        <is>
          <t>L0181391</t>
        </is>
      </c>
      <c r="Y4612" t="inlineStr">
        <is>
          <t>2025-12-11</t>
        </is>
      </c>
      <c r="Z4612" t="inlineStr">
        <is>
          <t>home_use</t>
        </is>
      </c>
      <c r="AA4612" t="inlineStr">
        <is>
          <t>IMP00643</t>
        </is>
      </c>
      <c r="AB4612" t="inlineStr">
        <is>
          <t>T104498</t>
        </is>
      </c>
      <c r="AC4612" s="32" t="n">
        <v>557636.11</v>
      </c>
      <c r="AD4612" s="32" t="n">
        <v>55763.61</v>
      </c>
      <c r="AE4612" s="35">
        <f>(LEFT(Y4612,4)-Parameters!$B$23)*12+MID(Y4612,6,2)-Parameters!$B$24+1</f>
        <v/>
      </c>
    </row>
    <row r="4613">
      <c r="X4613" t="inlineStr">
        <is>
          <t>L0181394</t>
        </is>
      </c>
      <c r="Y4613" t="inlineStr">
        <is>
          <t>2025-12-11</t>
        </is>
      </c>
      <c r="Z4613" t="inlineStr">
        <is>
          <t>home_use</t>
        </is>
      </c>
      <c r="AA4613" t="inlineStr">
        <is>
          <t>IMP00643</t>
        </is>
      </c>
      <c r="AB4613" t="inlineStr">
        <is>
          <t>T104498</t>
        </is>
      </c>
      <c r="AC4613" s="32" t="n">
        <v>908528.22</v>
      </c>
      <c r="AD4613" s="32" t="n">
        <v>90852.82000000001</v>
      </c>
      <c r="AE4613" s="35">
        <f>(LEFT(Y4613,4)-Parameters!$B$23)*12+MID(Y4613,6,2)-Parameters!$B$24+1</f>
        <v/>
      </c>
    </row>
    <row r="4614">
      <c r="X4614" t="inlineStr">
        <is>
          <t>L0181396</t>
        </is>
      </c>
      <c r="Y4614" t="inlineStr">
        <is>
          <t>2025-12-11</t>
        </is>
      </c>
      <c r="Z4614" t="inlineStr">
        <is>
          <t>home_use</t>
        </is>
      </c>
      <c r="AA4614" t="inlineStr">
        <is>
          <t>IMP00643</t>
        </is>
      </c>
      <c r="AB4614" t="inlineStr">
        <is>
          <t>T104498</t>
        </is>
      </c>
      <c r="AC4614" s="32" t="n">
        <v>231709.96</v>
      </c>
      <c r="AD4614" s="32" t="n">
        <v>23171</v>
      </c>
      <c r="AE4614" s="35">
        <f>(LEFT(Y4614,4)-Parameters!$B$23)*12+MID(Y4614,6,2)-Parameters!$B$24+1</f>
        <v/>
      </c>
    </row>
    <row r="4615">
      <c r="X4615" t="inlineStr">
        <is>
          <t>L0181397</t>
        </is>
      </c>
      <c r="Y4615" t="inlineStr">
        <is>
          <t>2025-12-11</t>
        </is>
      </c>
      <c r="Z4615" t="inlineStr">
        <is>
          <t>home_use</t>
        </is>
      </c>
      <c r="AA4615" t="inlineStr">
        <is>
          <t>IMP00643</t>
        </is>
      </c>
      <c r="AB4615" t="inlineStr">
        <is>
          <t>T104498</t>
        </is>
      </c>
      <c r="AC4615" s="32" t="n">
        <v>933474.51</v>
      </c>
      <c r="AD4615" s="32" t="n">
        <v>93347.45</v>
      </c>
      <c r="AE4615" s="35">
        <f>(LEFT(Y4615,4)-Parameters!$B$23)*12+MID(Y4615,6,2)-Parameters!$B$24+1</f>
        <v/>
      </c>
    </row>
    <row r="4616">
      <c r="X4616" t="inlineStr">
        <is>
          <t>L0181398</t>
        </is>
      </c>
      <c r="Y4616" t="inlineStr">
        <is>
          <t>2025-12-11</t>
        </is>
      </c>
      <c r="Z4616" t="inlineStr">
        <is>
          <t>home_use</t>
        </is>
      </c>
      <c r="AA4616" t="inlineStr">
        <is>
          <t>IMP00643</t>
        </is>
      </c>
      <c r="AB4616" t="inlineStr">
        <is>
          <t>T104498</t>
        </is>
      </c>
      <c r="AC4616" s="32" t="n">
        <v>1010444.96</v>
      </c>
      <c r="AD4616" s="32" t="n">
        <v>101044.5</v>
      </c>
      <c r="AE4616" s="35">
        <f>(LEFT(Y4616,4)-Parameters!$B$23)*12+MID(Y4616,6,2)-Parameters!$B$24+1</f>
        <v/>
      </c>
    </row>
    <row r="4617">
      <c r="X4617" t="inlineStr">
        <is>
          <t>L0181400</t>
        </is>
      </c>
      <c r="Y4617" t="inlineStr">
        <is>
          <t>2025-12-11</t>
        </is>
      </c>
      <c r="Z4617" t="inlineStr">
        <is>
          <t>home_use</t>
        </is>
      </c>
      <c r="AA4617" t="inlineStr">
        <is>
          <t>IMP00643</t>
        </is>
      </c>
      <c r="AB4617" t="inlineStr">
        <is>
          <t>T104498</t>
        </is>
      </c>
      <c r="AC4617" s="32" t="n">
        <v>1455878.5</v>
      </c>
      <c r="AD4617" s="32" t="n">
        <v>145587.85</v>
      </c>
      <c r="AE4617" s="35">
        <f>(LEFT(Y4617,4)-Parameters!$B$23)*12+MID(Y4617,6,2)-Parameters!$B$24+1</f>
        <v/>
      </c>
    </row>
    <row r="4618">
      <c r="X4618" t="inlineStr">
        <is>
          <t>L0181623</t>
        </is>
      </c>
      <c r="Y4618" t="inlineStr">
        <is>
          <t>2025-12-12</t>
        </is>
      </c>
      <c r="Z4618" t="inlineStr">
        <is>
          <t>home_use</t>
        </is>
      </c>
      <c r="AA4618" t="inlineStr">
        <is>
          <t>IMP00643</t>
        </is>
      </c>
      <c r="AB4618" t="inlineStr">
        <is>
          <t>T104498</t>
        </is>
      </c>
      <c r="AC4618" s="32" t="n">
        <v>672982.16</v>
      </c>
      <c r="AD4618" s="32" t="n">
        <v>67298.22</v>
      </c>
      <c r="AE4618" s="35">
        <f>(LEFT(Y4618,4)-Parameters!$B$23)*12+MID(Y4618,6,2)-Parameters!$B$24+1</f>
        <v/>
      </c>
    </row>
    <row r="4619">
      <c r="X4619" t="inlineStr">
        <is>
          <t>L0181625</t>
        </is>
      </c>
      <c r="Y4619" t="inlineStr">
        <is>
          <t>2025-12-12</t>
        </is>
      </c>
      <c r="Z4619" t="inlineStr">
        <is>
          <t>home_use</t>
        </is>
      </c>
      <c r="AA4619" t="inlineStr">
        <is>
          <t>IMP00643</t>
        </is>
      </c>
      <c r="AB4619" t="inlineStr">
        <is>
          <t>T104498</t>
        </is>
      </c>
      <c r="AC4619" s="32" t="n">
        <v>536034.1</v>
      </c>
      <c r="AD4619" s="32" t="n">
        <v>53603.41</v>
      </c>
      <c r="AE4619" s="35">
        <f>(LEFT(Y4619,4)-Parameters!$B$23)*12+MID(Y4619,6,2)-Parameters!$B$24+1</f>
        <v/>
      </c>
    </row>
    <row r="4620">
      <c r="X4620" t="inlineStr">
        <is>
          <t>L0181626</t>
        </is>
      </c>
      <c r="Y4620" t="inlineStr">
        <is>
          <t>2025-12-12</t>
        </is>
      </c>
      <c r="Z4620" t="inlineStr">
        <is>
          <t>home_use</t>
        </is>
      </c>
      <c r="AA4620" t="inlineStr">
        <is>
          <t>IMP00643</t>
        </is>
      </c>
      <c r="AB4620" t="inlineStr">
        <is>
          <t>T104498</t>
        </is>
      </c>
      <c r="AC4620" s="32" t="n">
        <v>940469.28</v>
      </c>
      <c r="AD4620" s="32" t="n">
        <v>94046.92999999999</v>
      </c>
      <c r="AE4620" s="35">
        <f>(LEFT(Y4620,4)-Parameters!$B$23)*12+MID(Y4620,6,2)-Parameters!$B$24+1</f>
        <v/>
      </c>
    </row>
    <row r="4621">
      <c r="X4621" t="inlineStr">
        <is>
          <t>L0181628</t>
        </is>
      </c>
      <c r="Y4621" t="inlineStr">
        <is>
          <t>2025-12-12</t>
        </is>
      </c>
      <c r="Z4621" t="inlineStr">
        <is>
          <t>home_use</t>
        </is>
      </c>
      <c r="AA4621" t="inlineStr">
        <is>
          <t>IMP00643</t>
        </is>
      </c>
      <c r="AB4621" t="inlineStr">
        <is>
          <t>T104498</t>
        </is>
      </c>
      <c r="AC4621" s="32" t="n">
        <v>360525.72</v>
      </c>
      <c r="AD4621" s="32" t="n">
        <v>36052.57</v>
      </c>
      <c r="AE4621" s="35">
        <f>(LEFT(Y4621,4)-Parameters!$B$23)*12+MID(Y4621,6,2)-Parameters!$B$24+1</f>
        <v/>
      </c>
    </row>
    <row r="4622">
      <c r="X4622" t="inlineStr">
        <is>
          <t>L0181846</t>
        </is>
      </c>
      <c r="Y4622" t="inlineStr">
        <is>
          <t>2025-12-13</t>
        </is>
      </c>
      <c r="Z4622" t="inlineStr">
        <is>
          <t>home_use</t>
        </is>
      </c>
      <c r="AA4622" t="inlineStr">
        <is>
          <t>IMP00643</t>
        </is>
      </c>
      <c r="AB4622" t="inlineStr">
        <is>
          <t>T104498</t>
        </is>
      </c>
      <c r="AC4622" s="32" t="n">
        <v>978260.8</v>
      </c>
      <c r="AD4622" s="32" t="n">
        <v>97826.08</v>
      </c>
      <c r="AE4622" s="35">
        <f>(LEFT(Y4622,4)-Parameters!$B$23)*12+MID(Y4622,6,2)-Parameters!$B$24+1</f>
        <v/>
      </c>
    </row>
    <row r="4623">
      <c r="X4623" t="inlineStr">
        <is>
          <t>L0181848</t>
        </is>
      </c>
      <c r="Y4623" t="inlineStr">
        <is>
          <t>2025-12-13</t>
        </is>
      </c>
      <c r="Z4623" t="inlineStr">
        <is>
          <t>home_use</t>
        </is>
      </c>
      <c r="AA4623" t="inlineStr">
        <is>
          <t>IMP00643</t>
        </is>
      </c>
      <c r="AB4623" t="inlineStr">
        <is>
          <t>T104498</t>
        </is>
      </c>
      <c r="AC4623" s="32" t="n">
        <v>363617.37</v>
      </c>
      <c r="AD4623" s="32" t="n">
        <v>36361.74</v>
      </c>
      <c r="AE4623" s="35">
        <f>(LEFT(Y4623,4)-Parameters!$B$23)*12+MID(Y4623,6,2)-Parameters!$B$24+1</f>
        <v/>
      </c>
    </row>
    <row r="4624">
      <c r="X4624" t="inlineStr">
        <is>
          <t>L0181849</t>
        </is>
      </c>
      <c r="Y4624" t="inlineStr">
        <is>
          <t>2025-12-13</t>
        </is>
      </c>
      <c r="Z4624" t="inlineStr">
        <is>
          <t>home_use</t>
        </is>
      </c>
      <c r="AA4624" t="inlineStr">
        <is>
          <t>IMP00643</t>
        </is>
      </c>
      <c r="AB4624" t="inlineStr">
        <is>
          <t>T104498</t>
        </is>
      </c>
      <c r="AC4624" s="32" t="n">
        <v>601676.3199999999</v>
      </c>
      <c r="AD4624" s="32" t="n">
        <v>60167.63</v>
      </c>
      <c r="AE4624" s="35">
        <f>(LEFT(Y4624,4)-Parameters!$B$23)*12+MID(Y4624,6,2)-Parameters!$B$24+1</f>
        <v/>
      </c>
    </row>
    <row r="4625">
      <c r="X4625" t="inlineStr">
        <is>
          <t>L0181850</t>
        </is>
      </c>
      <c r="Y4625" t="inlineStr">
        <is>
          <t>2025-12-13</t>
        </is>
      </c>
      <c r="Z4625" t="inlineStr">
        <is>
          <t>home_use</t>
        </is>
      </c>
      <c r="AA4625" t="inlineStr">
        <is>
          <t>IMP00643</t>
        </is>
      </c>
      <c r="AB4625" t="inlineStr">
        <is>
          <t>T104498</t>
        </is>
      </c>
      <c r="AC4625" s="32" t="n">
        <v>302042.68</v>
      </c>
      <c r="AD4625" s="32" t="n">
        <v>30204.27</v>
      </c>
      <c r="AE4625" s="35">
        <f>(LEFT(Y4625,4)-Parameters!$B$23)*12+MID(Y4625,6,2)-Parameters!$B$24+1</f>
        <v/>
      </c>
    </row>
    <row r="4626">
      <c r="X4626" t="inlineStr">
        <is>
          <t>L0182085</t>
        </is>
      </c>
      <c r="Y4626" t="inlineStr">
        <is>
          <t>2025-12-14</t>
        </is>
      </c>
      <c r="Z4626" t="inlineStr">
        <is>
          <t>home_use</t>
        </is>
      </c>
      <c r="AA4626" t="inlineStr">
        <is>
          <t>IMP00643</t>
        </is>
      </c>
      <c r="AB4626" t="inlineStr">
        <is>
          <t>T104498</t>
        </is>
      </c>
      <c r="AC4626" s="32" t="n">
        <v>1128337.1</v>
      </c>
      <c r="AD4626" s="32" t="n">
        <v>112833.71</v>
      </c>
      <c r="AE4626" s="35">
        <f>(LEFT(Y4626,4)-Parameters!$B$23)*12+MID(Y4626,6,2)-Parameters!$B$24+1</f>
        <v/>
      </c>
    </row>
    <row r="4627">
      <c r="X4627" t="inlineStr">
        <is>
          <t>L0182087</t>
        </is>
      </c>
      <c r="Y4627" t="inlineStr">
        <is>
          <t>2025-12-14</t>
        </is>
      </c>
      <c r="Z4627" t="inlineStr">
        <is>
          <t>home_use</t>
        </is>
      </c>
      <c r="AA4627" t="inlineStr">
        <is>
          <t>IMP00643</t>
        </is>
      </c>
      <c r="AB4627" t="inlineStr">
        <is>
          <t>T104498</t>
        </is>
      </c>
      <c r="AC4627" s="32" t="n">
        <v>922318.95</v>
      </c>
      <c r="AD4627" s="32" t="n">
        <v>92231.89</v>
      </c>
      <c r="AE4627" s="35">
        <f>(LEFT(Y4627,4)-Parameters!$B$23)*12+MID(Y4627,6,2)-Parameters!$B$24+1</f>
        <v/>
      </c>
    </row>
    <row r="4628">
      <c r="X4628" t="inlineStr">
        <is>
          <t>L0182313</t>
        </is>
      </c>
      <c r="Y4628" t="inlineStr">
        <is>
          <t>2025-12-15</t>
        </is>
      </c>
      <c r="Z4628" t="inlineStr">
        <is>
          <t>home_use</t>
        </is>
      </c>
      <c r="AA4628" t="inlineStr">
        <is>
          <t>IMP00643</t>
        </is>
      </c>
      <c r="AB4628" t="inlineStr">
        <is>
          <t>T104498</t>
        </is>
      </c>
      <c r="AC4628" s="32" t="n">
        <v>1673862.96</v>
      </c>
      <c r="AD4628" s="32" t="n">
        <v>167386.3</v>
      </c>
      <c r="AE4628" s="35">
        <f>(LEFT(Y4628,4)-Parameters!$B$23)*12+MID(Y4628,6,2)-Parameters!$B$24+1</f>
        <v/>
      </c>
    </row>
    <row r="4629">
      <c r="X4629" t="inlineStr">
        <is>
          <t>L0182314</t>
        </is>
      </c>
      <c r="Y4629" t="inlineStr">
        <is>
          <t>2025-12-15</t>
        </is>
      </c>
      <c r="Z4629" t="inlineStr">
        <is>
          <t>home_use</t>
        </is>
      </c>
      <c r="AA4629" t="inlineStr">
        <is>
          <t>IMP00643</t>
        </is>
      </c>
      <c r="AB4629" t="inlineStr">
        <is>
          <t>T104498</t>
        </is>
      </c>
      <c r="AC4629" s="32" t="n">
        <v>416934.31</v>
      </c>
      <c r="AD4629" s="32" t="n">
        <v>41693.43</v>
      </c>
      <c r="AE4629" s="35">
        <f>(LEFT(Y4629,4)-Parameters!$B$23)*12+MID(Y4629,6,2)-Parameters!$B$24+1</f>
        <v/>
      </c>
    </row>
    <row r="4630">
      <c r="X4630" t="inlineStr">
        <is>
          <t>L0182315</t>
        </is>
      </c>
      <c r="Y4630" t="inlineStr">
        <is>
          <t>2025-12-15</t>
        </is>
      </c>
      <c r="Z4630" t="inlineStr">
        <is>
          <t>home_use</t>
        </is>
      </c>
      <c r="AA4630" t="inlineStr">
        <is>
          <t>IMP00643</t>
        </is>
      </c>
      <c r="AB4630" t="inlineStr">
        <is>
          <t>T104498</t>
        </is>
      </c>
      <c r="AC4630" s="32" t="n">
        <v>1072540.32</v>
      </c>
      <c r="AD4630" s="32" t="n">
        <v>107254.03</v>
      </c>
      <c r="AE4630" s="35">
        <f>(LEFT(Y4630,4)-Parameters!$B$23)*12+MID(Y4630,6,2)-Parameters!$B$24+1</f>
        <v/>
      </c>
    </row>
    <row r="4631">
      <c r="X4631" t="inlineStr">
        <is>
          <t>L0182316</t>
        </is>
      </c>
      <c r="Y4631" t="inlineStr">
        <is>
          <t>2025-12-15</t>
        </is>
      </c>
      <c r="Z4631" t="inlineStr">
        <is>
          <t>home_use</t>
        </is>
      </c>
      <c r="AA4631" t="inlineStr">
        <is>
          <t>IMP00643</t>
        </is>
      </c>
      <c r="AB4631" t="inlineStr">
        <is>
          <t>T104498</t>
        </is>
      </c>
      <c r="AC4631" s="32" t="n">
        <v>627026.6</v>
      </c>
      <c r="AD4631" s="32" t="n">
        <v>62702.66</v>
      </c>
      <c r="AE4631" s="35">
        <f>(LEFT(Y4631,4)-Parameters!$B$23)*12+MID(Y4631,6,2)-Parameters!$B$24+1</f>
        <v/>
      </c>
    </row>
    <row r="4632">
      <c r="X4632" t="inlineStr">
        <is>
          <t>L0182317</t>
        </is>
      </c>
      <c r="Y4632" t="inlineStr">
        <is>
          <t>2025-12-15</t>
        </is>
      </c>
      <c r="Z4632" t="inlineStr">
        <is>
          <t>home_use</t>
        </is>
      </c>
      <c r="AA4632" t="inlineStr">
        <is>
          <t>IMP00643</t>
        </is>
      </c>
      <c r="AB4632" t="inlineStr">
        <is>
          <t>T104498</t>
        </is>
      </c>
      <c r="AC4632" s="32" t="n">
        <v>482811.5</v>
      </c>
      <c r="AD4632" s="32" t="n">
        <v>48281.15</v>
      </c>
      <c r="AE4632" s="35">
        <f>(LEFT(Y4632,4)-Parameters!$B$23)*12+MID(Y4632,6,2)-Parameters!$B$24+1</f>
        <v/>
      </c>
    </row>
    <row r="4633">
      <c r="X4633" t="inlineStr">
        <is>
          <t>L0182318</t>
        </is>
      </c>
      <c r="Y4633" t="inlineStr">
        <is>
          <t>2025-12-15</t>
        </is>
      </c>
      <c r="Z4633" t="inlineStr">
        <is>
          <t>home_use</t>
        </is>
      </c>
      <c r="AA4633" t="inlineStr">
        <is>
          <t>IMP00643</t>
        </is>
      </c>
      <c r="AB4633" t="inlineStr">
        <is>
          <t>T104498</t>
        </is>
      </c>
      <c r="AC4633" s="32" t="n">
        <v>1369609.1</v>
      </c>
      <c r="AD4633" s="32" t="n">
        <v>136960.91</v>
      </c>
      <c r="AE4633" s="35">
        <f>(LEFT(Y4633,4)-Parameters!$B$23)*12+MID(Y4633,6,2)-Parameters!$B$24+1</f>
        <v/>
      </c>
    </row>
    <row r="4634">
      <c r="X4634" t="inlineStr">
        <is>
          <t>L0182319</t>
        </is>
      </c>
      <c r="Y4634" t="inlineStr">
        <is>
          <t>2025-12-15</t>
        </is>
      </c>
      <c r="Z4634" t="inlineStr">
        <is>
          <t>home_use</t>
        </is>
      </c>
      <c r="AA4634" t="inlineStr">
        <is>
          <t>IMP00643</t>
        </is>
      </c>
      <c r="AB4634" t="inlineStr">
        <is>
          <t>T104498</t>
        </is>
      </c>
      <c r="AC4634" s="32" t="n">
        <v>406855.77</v>
      </c>
      <c r="AD4634" s="32" t="n">
        <v>40685.58</v>
      </c>
      <c r="AE4634" s="35">
        <f>(LEFT(Y4634,4)-Parameters!$B$23)*12+MID(Y4634,6,2)-Parameters!$B$24+1</f>
        <v/>
      </c>
    </row>
    <row r="4635">
      <c r="X4635" t="inlineStr">
        <is>
          <t>L0182545</t>
        </is>
      </c>
      <c r="Y4635" t="inlineStr">
        <is>
          <t>2025-12-16</t>
        </is>
      </c>
      <c r="Z4635" t="inlineStr">
        <is>
          <t>home_use</t>
        </is>
      </c>
      <c r="AA4635" t="inlineStr">
        <is>
          <t>IMP00643</t>
        </is>
      </c>
      <c r="AB4635" t="inlineStr">
        <is>
          <t>T104498</t>
        </is>
      </c>
      <c r="AC4635" s="32" t="n">
        <v>1310533.6</v>
      </c>
      <c r="AD4635" s="32" t="n">
        <v>131053.36</v>
      </c>
      <c r="AE4635" s="35">
        <f>(LEFT(Y4635,4)-Parameters!$B$23)*12+MID(Y4635,6,2)-Parameters!$B$24+1</f>
        <v/>
      </c>
    </row>
    <row r="4636">
      <c r="X4636" t="inlineStr">
        <is>
          <t>L0182755</t>
        </is>
      </c>
      <c r="Y4636" t="inlineStr">
        <is>
          <t>2025-12-17</t>
        </is>
      </c>
      <c r="Z4636" t="inlineStr">
        <is>
          <t>home_use</t>
        </is>
      </c>
      <c r="AA4636" t="inlineStr">
        <is>
          <t>IMP00643</t>
        </is>
      </c>
      <c r="AB4636" t="inlineStr">
        <is>
          <t>T104498</t>
        </is>
      </c>
      <c r="AC4636" s="32" t="n">
        <v>1408333.96</v>
      </c>
      <c r="AD4636" s="32" t="n">
        <v>140833.4</v>
      </c>
      <c r="AE4636" s="35">
        <f>(LEFT(Y4636,4)-Parameters!$B$23)*12+MID(Y4636,6,2)-Parameters!$B$24+1</f>
        <v/>
      </c>
    </row>
    <row r="4637">
      <c r="X4637" t="inlineStr">
        <is>
          <t>L0182756</t>
        </is>
      </c>
      <c r="Y4637" t="inlineStr">
        <is>
          <t>2025-12-17</t>
        </is>
      </c>
      <c r="Z4637" t="inlineStr">
        <is>
          <t>home_use</t>
        </is>
      </c>
      <c r="AA4637" t="inlineStr">
        <is>
          <t>IMP00643</t>
        </is>
      </c>
      <c r="AB4637" t="inlineStr">
        <is>
          <t>T104498</t>
        </is>
      </c>
      <c r="AC4637" s="32" t="n">
        <v>332619.16</v>
      </c>
      <c r="AD4637" s="32" t="n">
        <v>33261.92</v>
      </c>
      <c r="AE4637" s="35">
        <f>(LEFT(Y4637,4)-Parameters!$B$23)*12+MID(Y4637,6,2)-Parameters!$B$24+1</f>
        <v/>
      </c>
    </row>
    <row r="4638">
      <c r="X4638" t="inlineStr">
        <is>
          <t>L0182757</t>
        </is>
      </c>
      <c r="Y4638" t="inlineStr">
        <is>
          <t>2025-12-17</t>
        </is>
      </c>
      <c r="Z4638" t="inlineStr">
        <is>
          <t>home_use</t>
        </is>
      </c>
      <c r="AA4638" t="inlineStr">
        <is>
          <t>IMP00643</t>
        </is>
      </c>
      <c r="AB4638" t="inlineStr">
        <is>
          <t>T104498</t>
        </is>
      </c>
      <c r="AC4638" s="32" t="n">
        <v>1461874.68</v>
      </c>
      <c r="AD4638" s="32" t="n">
        <v>146187.47</v>
      </c>
      <c r="AE4638" s="35">
        <f>(LEFT(Y4638,4)-Parameters!$B$23)*12+MID(Y4638,6,2)-Parameters!$B$24+1</f>
        <v/>
      </c>
    </row>
    <row r="4639">
      <c r="X4639" t="inlineStr">
        <is>
          <t>L0183004</t>
        </is>
      </c>
      <c r="Y4639" t="inlineStr">
        <is>
          <t>2025-12-18</t>
        </is>
      </c>
      <c r="Z4639" t="inlineStr">
        <is>
          <t>home_use</t>
        </is>
      </c>
      <c r="AA4639" t="inlineStr">
        <is>
          <t>IMP00643</t>
        </is>
      </c>
      <c r="AB4639" t="inlineStr">
        <is>
          <t>T104498</t>
        </is>
      </c>
      <c r="AC4639" s="32" t="n">
        <v>477355.14</v>
      </c>
      <c r="AD4639" s="32" t="n">
        <v>47735.51</v>
      </c>
      <c r="AE4639" s="35">
        <f>(LEFT(Y4639,4)-Parameters!$B$23)*12+MID(Y4639,6,2)-Parameters!$B$24+1</f>
        <v/>
      </c>
    </row>
    <row r="4640">
      <c r="X4640" t="inlineStr">
        <is>
          <t>L0183005</t>
        </is>
      </c>
      <c r="Y4640" t="inlineStr">
        <is>
          <t>2025-12-18</t>
        </is>
      </c>
      <c r="Z4640" t="inlineStr">
        <is>
          <t>home_use</t>
        </is>
      </c>
      <c r="AA4640" t="inlineStr">
        <is>
          <t>IMP00643</t>
        </is>
      </c>
      <c r="AB4640" t="inlineStr">
        <is>
          <t>T104498</t>
        </is>
      </c>
      <c r="AC4640" s="32" t="n">
        <v>368002.14</v>
      </c>
      <c r="AD4640" s="32" t="n">
        <v>36800.21</v>
      </c>
      <c r="AE4640" s="35">
        <f>(LEFT(Y4640,4)-Parameters!$B$23)*12+MID(Y4640,6,2)-Parameters!$B$24+1</f>
        <v/>
      </c>
    </row>
    <row r="4641">
      <c r="X4641" t="inlineStr">
        <is>
          <t>L0183006</t>
        </is>
      </c>
      <c r="Y4641" t="inlineStr">
        <is>
          <t>2025-12-18</t>
        </is>
      </c>
      <c r="Z4641" t="inlineStr">
        <is>
          <t>home_use</t>
        </is>
      </c>
      <c r="AA4641" t="inlineStr">
        <is>
          <t>IMP00643</t>
        </is>
      </c>
      <c r="AB4641" t="inlineStr">
        <is>
          <t>T104498</t>
        </is>
      </c>
      <c r="AC4641" s="32" t="n">
        <v>897818.1899999999</v>
      </c>
      <c r="AD4641" s="32" t="n">
        <v>89781.82000000001</v>
      </c>
      <c r="AE4641" s="35">
        <f>(LEFT(Y4641,4)-Parameters!$B$23)*12+MID(Y4641,6,2)-Parameters!$B$24+1</f>
        <v/>
      </c>
    </row>
    <row r="4642">
      <c r="X4642" t="inlineStr">
        <is>
          <t>L0183007</t>
        </is>
      </c>
      <c r="Y4642" t="inlineStr">
        <is>
          <t>2025-12-18</t>
        </is>
      </c>
      <c r="Z4642" t="inlineStr">
        <is>
          <t>home_use</t>
        </is>
      </c>
      <c r="AA4642" t="inlineStr">
        <is>
          <t>IMP00643</t>
        </is>
      </c>
      <c r="AB4642" t="inlineStr">
        <is>
          <t>T104498</t>
        </is>
      </c>
      <c r="AC4642" s="32" t="n">
        <v>931237.0600000001</v>
      </c>
      <c r="AD4642" s="32" t="n">
        <v>93123.71000000001</v>
      </c>
      <c r="AE4642" s="35">
        <f>(LEFT(Y4642,4)-Parameters!$B$23)*12+MID(Y4642,6,2)-Parameters!$B$24+1</f>
        <v/>
      </c>
    </row>
    <row r="4643">
      <c r="X4643" t="inlineStr">
        <is>
          <t>L0183008</t>
        </is>
      </c>
      <c r="Y4643" t="inlineStr">
        <is>
          <t>2025-12-18</t>
        </is>
      </c>
      <c r="Z4643" t="inlineStr">
        <is>
          <t>home_use</t>
        </is>
      </c>
      <c r="AA4643" t="inlineStr">
        <is>
          <t>IMP00643</t>
        </is>
      </c>
      <c r="AB4643" t="inlineStr">
        <is>
          <t>T104498</t>
        </is>
      </c>
      <c r="AC4643" s="32" t="n">
        <v>2012966.35</v>
      </c>
      <c r="AD4643" s="32" t="n">
        <v>201296.63</v>
      </c>
      <c r="AE4643" s="35">
        <f>(LEFT(Y4643,4)-Parameters!$B$23)*12+MID(Y4643,6,2)-Parameters!$B$24+1</f>
        <v/>
      </c>
    </row>
    <row r="4644">
      <c r="X4644" t="inlineStr">
        <is>
          <t>L0183009</t>
        </is>
      </c>
      <c r="Y4644" t="inlineStr">
        <is>
          <t>2025-12-18</t>
        </is>
      </c>
      <c r="Z4644" t="inlineStr">
        <is>
          <t>home_use</t>
        </is>
      </c>
      <c r="AA4644" t="inlineStr">
        <is>
          <t>IMP00643</t>
        </is>
      </c>
      <c r="AB4644" t="inlineStr">
        <is>
          <t>T104498</t>
        </is>
      </c>
      <c r="AC4644" s="32" t="n">
        <v>461158.16</v>
      </c>
      <c r="AD4644" s="32" t="n">
        <v>46115.82</v>
      </c>
      <c r="AE4644" s="35">
        <f>(LEFT(Y4644,4)-Parameters!$B$23)*12+MID(Y4644,6,2)-Parameters!$B$24+1</f>
        <v/>
      </c>
    </row>
    <row r="4645">
      <c r="X4645" t="inlineStr">
        <is>
          <t>L0183218</t>
        </is>
      </c>
      <c r="Y4645" t="inlineStr">
        <is>
          <t>2025-12-19</t>
        </is>
      </c>
      <c r="Z4645" t="inlineStr">
        <is>
          <t>home_use</t>
        </is>
      </c>
      <c r="AA4645" t="inlineStr">
        <is>
          <t>IMP00643</t>
        </is>
      </c>
      <c r="AB4645" t="inlineStr">
        <is>
          <t>T104498</t>
        </is>
      </c>
      <c r="AC4645" s="32" t="n">
        <v>1028918.34</v>
      </c>
      <c r="AD4645" s="32" t="n">
        <v>102891.83</v>
      </c>
      <c r="AE4645" s="35">
        <f>(LEFT(Y4645,4)-Parameters!$B$23)*12+MID(Y4645,6,2)-Parameters!$B$24+1</f>
        <v/>
      </c>
    </row>
    <row r="4646">
      <c r="X4646" t="inlineStr">
        <is>
          <t>L0183219</t>
        </is>
      </c>
      <c r="Y4646" t="inlineStr">
        <is>
          <t>2025-12-19</t>
        </is>
      </c>
      <c r="Z4646" t="inlineStr">
        <is>
          <t>home_use</t>
        </is>
      </c>
      <c r="AA4646" t="inlineStr">
        <is>
          <t>IMP00643</t>
        </is>
      </c>
      <c r="AB4646" t="inlineStr">
        <is>
          <t>T104498</t>
        </is>
      </c>
      <c r="AC4646" s="32" t="n">
        <v>646442.34</v>
      </c>
      <c r="AD4646" s="32" t="n">
        <v>64644.23</v>
      </c>
      <c r="AE4646" s="35">
        <f>(LEFT(Y4646,4)-Parameters!$B$23)*12+MID(Y4646,6,2)-Parameters!$B$24+1</f>
        <v/>
      </c>
    </row>
    <row r="4647">
      <c r="X4647" t="inlineStr">
        <is>
          <t>L0183220</t>
        </is>
      </c>
      <c r="Y4647" t="inlineStr">
        <is>
          <t>2025-12-19</t>
        </is>
      </c>
      <c r="Z4647" t="inlineStr">
        <is>
          <t>home_use</t>
        </is>
      </c>
      <c r="AA4647" t="inlineStr">
        <is>
          <t>IMP00643</t>
        </is>
      </c>
      <c r="AB4647" t="inlineStr">
        <is>
          <t>T104498</t>
        </is>
      </c>
      <c r="AC4647" s="32" t="n">
        <v>877728.85</v>
      </c>
      <c r="AD4647" s="32" t="n">
        <v>87772.89</v>
      </c>
      <c r="AE4647" s="35">
        <f>(LEFT(Y4647,4)-Parameters!$B$23)*12+MID(Y4647,6,2)-Parameters!$B$24+1</f>
        <v/>
      </c>
    </row>
    <row r="4648">
      <c r="X4648" t="inlineStr">
        <is>
          <t>L0183221</t>
        </is>
      </c>
      <c r="Y4648" t="inlineStr">
        <is>
          <t>2025-12-19</t>
        </is>
      </c>
      <c r="Z4648" t="inlineStr">
        <is>
          <t>home_use</t>
        </is>
      </c>
      <c r="AA4648" t="inlineStr">
        <is>
          <t>IMP00643</t>
        </is>
      </c>
      <c r="AB4648" t="inlineStr">
        <is>
          <t>T104498</t>
        </is>
      </c>
      <c r="AC4648" s="32" t="n">
        <v>1003171.11</v>
      </c>
      <c r="AD4648" s="32" t="n">
        <v>100317.11</v>
      </c>
      <c r="AE4648" s="35">
        <f>(LEFT(Y4648,4)-Parameters!$B$23)*12+MID(Y4648,6,2)-Parameters!$B$24+1</f>
        <v/>
      </c>
    </row>
    <row r="4649">
      <c r="X4649" t="inlineStr">
        <is>
          <t>L0183222</t>
        </is>
      </c>
      <c r="Y4649" t="inlineStr">
        <is>
          <t>2025-12-19</t>
        </is>
      </c>
      <c r="Z4649" t="inlineStr">
        <is>
          <t>home_use</t>
        </is>
      </c>
      <c r="AA4649" t="inlineStr">
        <is>
          <t>IMP00643</t>
        </is>
      </c>
      <c r="AB4649" t="inlineStr">
        <is>
          <t>T104498</t>
        </is>
      </c>
      <c r="AC4649" s="32" t="n">
        <v>319622.5</v>
      </c>
      <c r="AD4649" s="32" t="n">
        <v>31962.25</v>
      </c>
      <c r="AE4649" s="35">
        <f>(LEFT(Y4649,4)-Parameters!$B$23)*12+MID(Y4649,6,2)-Parameters!$B$24+1</f>
        <v/>
      </c>
    </row>
    <row r="4650">
      <c r="X4650" t="inlineStr">
        <is>
          <t>L0183429</t>
        </is>
      </c>
      <c r="Y4650" t="inlineStr">
        <is>
          <t>2025-12-20</t>
        </is>
      </c>
      <c r="Z4650" t="inlineStr">
        <is>
          <t>home_use</t>
        </is>
      </c>
      <c r="AA4650" t="inlineStr">
        <is>
          <t>IMP00643</t>
        </is>
      </c>
      <c r="AB4650" t="inlineStr">
        <is>
          <t>T104498</t>
        </is>
      </c>
      <c r="AC4650" s="32" t="n">
        <v>283008.38</v>
      </c>
      <c r="AD4650" s="32" t="n">
        <v>28300.84</v>
      </c>
      <c r="AE4650" s="35">
        <f>(LEFT(Y4650,4)-Parameters!$B$23)*12+MID(Y4650,6,2)-Parameters!$B$24+1</f>
        <v/>
      </c>
    </row>
    <row r="4651">
      <c r="X4651" t="inlineStr">
        <is>
          <t>L0183430</t>
        </is>
      </c>
      <c r="Y4651" t="inlineStr">
        <is>
          <t>2025-12-20</t>
        </is>
      </c>
      <c r="Z4651" t="inlineStr">
        <is>
          <t>home_use</t>
        </is>
      </c>
      <c r="AA4651" t="inlineStr">
        <is>
          <t>IMP00643</t>
        </is>
      </c>
      <c r="AB4651" t="inlineStr">
        <is>
          <t>T104498</t>
        </is>
      </c>
      <c r="AC4651" s="32" t="n">
        <v>522685.65</v>
      </c>
      <c r="AD4651" s="32" t="n">
        <v>52268.57</v>
      </c>
      <c r="AE4651" s="35">
        <f>(LEFT(Y4651,4)-Parameters!$B$23)*12+MID(Y4651,6,2)-Parameters!$B$24+1</f>
        <v/>
      </c>
    </row>
    <row r="4652">
      <c r="X4652" t="inlineStr">
        <is>
          <t>L0183431</t>
        </is>
      </c>
      <c r="Y4652" t="inlineStr">
        <is>
          <t>2025-12-20</t>
        </is>
      </c>
      <c r="Z4652" t="inlineStr">
        <is>
          <t>home_use</t>
        </is>
      </c>
      <c r="AA4652" t="inlineStr">
        <is>
          <t>IMP00643</t>
        </is>
      </c>
      <c r="AB4652" t="inlineStr">
        <is>
          <t>T104498</t>
        </is>
      </c>
      <c r="AC4652" s="32" t="n">
        <v>985626.6899999999</v>
      </c>
      <c r="AD4652" s="32" t="n">
        <v>98562.67</v>
      </c>
      <c r="AE4652" s="35">
        <f>(LEFT(Y4652,4)-Parameters!$B$23)*12+MID(Y4652,6,2)-Parameters!$B$24+1</f>
        <v/>
      </c>
    </row>
    <row r="4653">
      <c r="X4653" t="inlineStr">
        <is>
          <t>L0183432</t>
        </is>
      </c>
      <c r="Y4653" t="inlineStr">
        <is>
          <t>2025-12-20</t>
        </is>
      </c>
      <c r="Z4653" t="inlineStr">
        <is>
          <t>home_use</t>
        </is>
      </c>
      <c r="AA4653" t="inlineStr">
        <is>
          <t>IMP00643</t>
        </is>
      </c>
      <c r="AB4653" t="inlineStr">
        <is>
          <t>T104498</t>
        </is>
      </c>
      <c r="AC4653" s="32" t="n">
        <v>407090.69</v>
      </c>
      <c r="AD4653" s="32" t="n">
        <v>40709.07</v>
      </c>
      <c r="AE4653" s="35">
        <f>(LEFT(Y4653,4)-Parameters!$B$23)*12+MID(Y4653,6,2)-Parameters!$B$24+1</f>
        <v/>
      </c>
    </row>
    <row r="4654">
      <c r="X4654" t="inlineStr">
        <is>
          <t>L0183665</t>
        </is>
      </c>
      <c r="Y4654" t="inlineStr">
        <is>
          <t>2025-12-21</t>
        </is>
      </c>
      <c r="Z4654" t="inlineStr">
        <is>
          <t>home_use</t>
        </is>
      </c>
      <c r="AA4654" t="inlineStr">
        <is>
          <t>IMP00643</t>
        </is>
      </c>
      <c r="AB4654" t="inlineStr">
        <is>
          <t>T104498</t>
        </is>
      </c>
      <c r="AC4654" s="32" t="n">
        <v>1542274.78</v>
      </c>
      <c r="AD4654" s="32" t="n">
        <v>154227.48</v>
      </c>
      <c r="AE4654" s="35">
        <f>(LEFT(Y4654,4)-Parameters!$B$23)*12+MID(Y4654,6,2)-Parameters!$B$24+1</f>
        <v/>
      </c>
    </row>
    <row r="4655">
      <c r="X4655" t="inlineStr">
        <is>
          <t>L0183666</t>
        </is>
      </c>
      <c r="Y4655" t="inlineStr">
        <is>
          <t>2025-12-21</t>
        </is>
      </c>
      <c r="Z4655" t="inlineStr">
        <is>
          <t>home_use</t>
        </is>
      </c>
      <c r="AA4655" t="inlineStr">
        <is>
          <t>IMP00643</t>
        </is>
      </c>
      <c r="AB4655" t="inlineStr">
        <is>
          <t>T104498</t>
        </is>
      </c>
      <c r="AC4655" s="32" t="n">
        <v>1641892.44</v>
      </c>
      <c r="AD4655" s="32" t="n">
        <v>164189.24</v>
      </c>
      <c r="AE4655" s="35">
        <f>(LEFT(Y4655,4)-Parameters!$B$23)*12+MID(Y4655,6,2)-Parameters!$B$24+1</f>
        <v/>
      </c>
    </row>
    <row r="4656">
      <c r="X4656" t="inlineStr">
        <is>
          <t>L0183667</t>
        </is>
      </c>
      <c r="Y4656" t="inlineStr">
        <is>
          <t>2025-12-21</t>
        </is>
      </c>
      <c r="Z4656" t="inlineStr">
        <is>
          <t>home_use</t>
        </is>
      </c>
      <c r="AA4656" t="inlineStr">
        <is>
          <t>IMP00643</t>
        </is>
      </c>
      <c r="AB4656" t="inlineStr">
        <is>
          <t>T104498</t>
        </is>
      </c>
      <c r="AC4656" s="32" t="n">
        <v>528336.5699999999</v>
      </c>
      <c r="AD4656" s="32" t="n">
        <v>52833.66</v>
      </c>
      <c r="AE4656" s="35">
        <f>(LEFT(Y4656,4)-Parameters!$B$23)*12+MID(Y4656,6,2)-Parameters!$B$24+1</f>
        <v/>
      </c>
    </row>
    <row r="4657">
      <c r="X4657" t="inlineStr">
        <is>
          <t>L0183668</t>
        </is>
      </c>
      <c r="Y4657" t="inlineStr">
        <is>
          <t>2025-12-21</t>
        </is>
      </c>
      <c r="Z4657" t="inlineStr">
        <is>
          <t>home_use</t>
        </is>
      </c>
      <c r="AA4657" t="inlineStr">
        <is>
          <t>IMP00643</t>
        </is>
      </c>
      <c r="AB4657" t="inlineStr">
        <is>
          <t>T104498</t>
        </is>
      </c>
      <c r="AC4657" s="32" t="n">
        <v>646491.83</v>
      </c>
      <c r="AD4657" s="32" t="n">
        <v>64649.18</v>
      </c>
      <c r="AE4657" s="35">
        <f>(LEFT(Y4657,4)-Parameters!$B$23)*12+MID(Y4657,6,2)-Parameters!$B$24+1</f>
        <v/>
      </c>
    </row>
    <row r="4658">
      <c r="X4658" t="inlineStr">
        <is>
          <t>L0183897</t>
        </is>
      </c>
      <c r="Y4658" t="inlineStr">
        <is>
          <t>2025-12-22</t>
        </is>
      </c>
      <c r="Z4658" t="inlineStr">
        <is>
          <t>home_use</t>
        </is>
      </c>
      <c r="AA4658" t="inlineStr">
        <is>
          <t>IMP00643</t>
        </is>
      </c>
      <c r="AB4658" t="inlineStr">
        <is>
          <t>T104498</t>
        </is>
      </c>
      <c r="AC4658" s="32" t="n">
        <v>917314.23</v>
      </c>
      <c r="AD4658" s="32" t="n">
        <v>91731.42</v>
      </c>
      <c r="AE4658" s="35">
        <f>(LEFT(Y4658,4)-Parameters!$B$23)*12+MID(Y4658,6,2)-Parameters!$B$24+1</f>
        <v/>
      </c>
    </row>
    <row r="4659">
      <c r="X4659" t="inlineStr">
        <is>
          <t>L0183899</t>
        </is>
      </c>
      <c r="Y4659" t="inlineStr">
        <is>
          <t>2025-12-22</t>
        </is>
      </c>
      <c r="Z4659" t="inlineStr">
        <is>
          <t>home_use</t>
        </is>
      </c>
      <c r="AA4659" t="inlineStr">
        <is>
          <t>IMP00643</t>
        </is>
      </c>
      <c r="AB4659" t="inlineStr">
        <is>
          <t>T104498</t>
        </is>
      </c>
      <c r="AC4659" s="32" t="n">
        <v>4390400.43</v>
      </c>
      <c r="AD4659" s="32" t="n">
        <v>439040.04</v>
      </c>
      <c r="AE4659" s="35">
        <f>(LEFT(Y4659,4)-Parameters!$B$23)*12+MID(Y4659,6,2)-Parameters!$B$24+1</f>
        <v/>
      </c>
    </row>
    <row r="4660">
      <c r="X4660" t="inlineStr">
        <is>
          <t>L0183900</t>
        </is>
      </c>
      <c r="Y4660" t="inlineStr">
        <is>
          <t>2025-12-22</t>
        </is>
      </c>
      <c r="Z4660" t="inlineStr">
        <is>
          <t>home_use</t>
        </is>
      </c>
      <c r="AA4660" t="inlineStr">
        <is>
          <t>IMP00643</t>
        </is>
      </c>
      <c r="AB4660" t="inlineStr">
        <is>
          <t>T104498</t>
        </is>
      </c>
      <c r="AC4660" s="32" t="n">
        <v>697867.58</v>
      </c>
      <c r="AD4660" s="32" t="n">
        <v>69786.75999999999</v>
      </c>
      <c r="AE4660" s="35">
        <f>(LEFT(Y4660,4)-Parameters!$B$23)*12+MID(Y4660,6,2)-Parameters!$B$24+1</f>
        <v/>
      </c>
    </row>
    <row r="4661">
      <c r="X4661" t="inlineStr">
        <is>
          <t>L0183902</t>
        </is>
      </c>
      <c r="Y4661" t="inlineStr">
        <is>
          <t>2025-12-22</t>
        </is>
      </c>
      <c r="Z4661" t="inlineStr">
        <is>
          <t>home_use</t>
        </is>
      </c>
      <c r="AA4661" t="inlineStr">
        <is>
          <t>IMP00643</t>
        </is>
      </c>
      <c r="AB4661" t="inlineStr">
        <is>
          <t>T104498</t>
        </is>
      </c>
      <c r="AC4661" s="32" t="n">
        <v>359190.32</v>
      </c>
      <c r="AD4661" s="32" t="n">
        <v>35919.03</v>
      </c>
      <c r="AE4661" s="35">
        <f>(LEFT(Y4661,4)-Parameters!$B$23)*12+MID(Y4661,6,2)-Parameters!$B$24+1</f>
        <v/>
      </c>
    </row>
    <row r="4662">
      <c r="X4662" t="inlineStr">
        <is>
          <t>L0184124</t>
        </is>
      </c>
      <c r="Y4662" t="inlineStr">
        <is>
          <t>2025-12-23</t>
        </is>
      </c>
      <c r="Z4662" t="inlineStr">
        <is>
          <t>home_use</t>
        </is>
      </c>
      <c r="AA4662" t="inlineStr">
        <is>
          <t>IMP00643</t>
        </is>
      </c>
      <c r="AB4662" t="inlineStr">
        <is>
          <t>T104498</t>
        </is>
      </c>
      <c r="AC4662" s="32" t="n">
        <v>1855092.71</v>
      </c>
      <c r="AD4662" s="32" t="n">
        <v>185509.27</v>
      </c>
      <c r="AE4662" s="35">
        <f>(LEFT(Y4662,4)-Parameters!$B$23)*12+MID(Y4662,6,2)-Parameters!$B$24+1</f>
        <v/>
      </c>
    </row>
    <row r="4663">
      <c r="X4663" t="inlineStr">
        <is>
          <t>L0184125</t>
        </is>
      </c>
      <c r="Y4663" t="inlineStr">
        <is>
          <t>2025-12-23</t>
        </is>
      </c>
      <c r="Z4663" t="inlineStr">
        <is>
          <t>home_use</t>
        </is>
      </c>
      <c r="AA4663" t="inlineStr">
        <is>
          <t>IMP00643</t>
        </is>
      </c>
      <c r="AB4663" t="inlineStr">
        <is>
          <t>T104498</t>
        </is>
      </c>
      <c r="AC4663" s="32" t="n">
        <v>587612.84</v>
      </c>
      <c r="AD4663" s="32" t="n">
        <v>58761.28</v>
      </c>
      <c r="AE4663" s="35">
        <f>(LEFT(Y4663,4)-Parameters!$B$23)*12+MID(Y4663,6,2)-Parameters!$B$24+1</f>
        <v/>
      </c>
    </row>
    <row r="4664">
      <c r="X4664" t="inlineStr">
        <is>
          <t>L0184126</t>
        </is>
      </c>
      <c r="Y4664" t="inlineStr">
        <is>
          <t>2025-12-23</t>
        </is>
      </c>
      <c r="Z4664" t="inlineStr">
        <is>
          <t>home_use</t>
        </is>
      </c>
      <c r="AA4664" t="inlineStr">
        <is>
          <t>IMP00643</t>
        </is>
      </c>
      <c r="AB4664" t="inlineStr">
        <is>
          <t>T104498</t>
        </is>
      </c>
      <c r="AC4664" s="32" t="n">
        <v>839079.34</v>
      </c>
      <c r="AD4664" s="32" t="n">
        <v>83907.92999999999</v>
      </c>
      <c r="AE4664" s="35">
        <f>(LEFT(Y4664,4)-Parameters!$B$23)*12+MID(Y4664,6,2)-Parameters!$B$24+1</f>
        <v/>
      </c>
    </row>
    <row r="4665">
      <c r="X4665" t="inlineStr">
        <is>
          <t>L0184365</t>
        </is>
      </c>
      <c r="Y4665" t="inlineStr">
        <is>
          <t>2025-12-24</t>
        </is>
      </c>
      <c r="Z4665" t="inlineStr">
        <is>
          <t>home_use</t>
        </is>
      </c>
      <c r="AA4665" t="inlineStr">
        <is>
          <t>IMP00643</t>
        </is>
      </c>
      <c r="AB4665" t="inlineStr">
        <is>
          <t>T104498</t>
        </is>
      </c>
      <c r="AC4665" s="32" t="n">
        <v>832148.62</v>
      </c>
      <c r="AD4665" s="32" t="n">
        <v>83214.86</v>
      </c>
      <c r="AE4665" s="35">
        <f>(LEFT(Y4665,4)-Parameters!$B$23)*12+MID(Y4665,6,2)-Parameters!$B$24+1</f>
        <v/>
      </c>
    </row>
    <row r="4666">
      <c r="X4666" t="inlineStr">
        <is>
          <t>L0184366</t>
        </is>
      </c>
      <c r="Y4666" t="inlineStr">
        <is>
          <t>2025-12-24</t>
        </is>
      </c>
      <c r="Z4666" t="inlineStr">
        <is>
          <t>home_use</t>
        </is>
      </c>
      <c r="AA4666" t="inlineStr">
        <is>
          <t>IMP00643</t>
        </is>
      </c>
      <c r="AB4666" t="inlineStr">
        <is>
          <t>T104498</t>
        </is>
      </c>
      <c r="AC4666" s="32" t="n">
        <v>535677.46</v>
      </c>
      <c r="AD4666" s="32" t="n">
        <v>53567.75</v>
      </c>
      <c r="AE4666" s="35">
        <f>(LEFT(Y4666,4)-Parameters!$B$23)*12+MID(Y4666,6,2)-Parameters!$B$24+1</f>
        <v/>
      </c>
    </row>
    <row r="4667">
      <c r="X4667" t="inlineStr">
        <is>
          <t>L0184367</t>
        </is>
      </c>
      <c r="Y4667" t="inlineStr">
        <is>
          <t>2025-12-24</t>
        </is>
      </c>
      <c r="Z4667" t="inlineStr">
        <is>
          <t>home_use</t>
        </is>
      </c>
      <c r="AA4667" t="inlineStr">
        <is>
          <t>IMP00643</t>
        </is>
      </c>
      <c r="AB4667" t="inlineStr">
        <is>
          <t>T104498</t>
        </is>
      </c>
      <c r="AC4667" s="32" t="n">
        <v>621639.1</v>
      </c>
      <c r="AD4667" s="32" t="n">
        <v>62163.91</v>
      </c>
      <c r="AE4667" s="35">
        <f>(LEFT(Y4667,4)-Parameters!$B$23)*12+MID(Y4667,6,2)-Parameters!$B$24+1</f>
        <v/>
      </c>
    </row>
    <row r="4668">
      <c r="X4668" t="inlineStr">
        <is>
          <t>L0184368</t>
        </is>
      </c>
      <c r="Y4668" t="inlineStr">
        <is>
          <t>2025-12-24</t>
        </is>
      </c>
      <c r="Z4668" t="inlineStr">
        <is>
          <t>home_use</t>
        </is>
      </c>
      <c r="AA4668" t="inlineStr">
        <is>
          <t>IMP00643</t>
        </is>
      </c>
      <c r="AB4668" t="inlineStr">
        <is>
          <t>T104498</t>
        </is>
      </c>
      <c r="AC4668" s="32" t="n">
        <v>1281242.8</v>
      </c>
      <c r="AD4668" s="32" t="n">
        <v>128124.28</v>
      </c>
      <c r="AE4668" s="35">
        <f>(LEFT(Y4668,4)-Parameters!$B$23)*12+MID(Y4668,6,2)-Parameters!$B$24+1</f>
        <v/>
      </c>
    </row>
    <row r="4669">
      <c r="X4669" t="inlineStr">
        <is>
          <t>L0184610</t>
        </is>
      </c>
      <c r="Y4669" t="inlineStr">
        <is>
          <t>2025-12-25</t>
        </is>
      </c>
      <c r="Z4669" t="inlineStr">
        <is>
          <t>home_use</t>
        </is>
      </c>
      <c r="AA4669" t="inlineStr">
        <is>
          <t>IMP00643</t>
        </is>
      </c>
      <c r="AB4669" t="inlineStr">
        <is>
          <t>T104498</t>
        </is>
      </c>
      <c r="AC4669" s="32" t="n">
        <v>657364.55</v>
      </c>
      <c r="AD4669" s="32" t="n">
        <v>65736.45</v>
      </c>
      <c r="AE4669" s="35">
        <f>(LEFT(Y4669,4)-Parameters!$B$23)*12+MID(Y4669,6,2)-Parameters!$B$24+1</f>
        <v/>
      </c>
    </row>
    <row r="4670">
      <c r="X4670" t="inlineStr">
        <is>
          <t>L0184611</t>
        </is>
      </c>
      <c r="Y4670" t="inlineStr">
        <is>
          <t>2025-12-25</t>
        </is>
      </c>
      <c r="Z4670" t="inlineStr">
        <is>
          <t>home_use</t>
        </is>
      </c>
      <c r="AA4670" t="inlineStr">
        <is>
          <t>IMP00643</t>
        </is>
      </c>
      <c r="AB4670" t="inlineStr">
        <is>
          <t>T104498</t>
        </is>
      </c>
      <c r="AC4670" s="32" t="n">
        <v>657355.64</v>
      </c>
      <c r="AD4670" s="32" t="n">
        <v>65735.56</v>
      </c>
      <c r="AE4670" s="35">
        <f>(LEFT(Y4670,4)-Parameters!$B$23)*12+MID(Y4670,6,2)-Parameters!$B$24+1</f>
        <v/>
      </c>
    </row>
    <row r="4671">
      <c r="X4671" t="inlineStr">
        <is>
          <t>L0184612</t>
        </is>
      </c>
      <c r="Y4671" t="inlineStr">
        <is>
          <t>2025-12-25</t>
        </is>
      </c>
      <c r="Z4671" t="inlineStr">
        <is>
          <t>home_use</t>
        </is>
      </c>
      <c r="AA4671" t="inlineStr">
        <is>
          <t>IMP00643</t>
        </is>
      </c>
      <c r="AB4671" t="inlineStr">
        <is>
          <t>T104498</t>
        </is>
      </c>
      <c r="AC4671" s="32" t="n">
        <v>561517.39</v>
      </c>
      <c r="AD4671" s="32" t="n">
        <v>56151.74</v>
      </c>
      <c r="AE4671" s="35">
        <f>(LEFT(Y4671,4)-Parameters!$B$23)*12+MID(Y4671,6,2)-Parameters!$B$24+1</f>
        <v/>
      </c>
    </row>
    <row r="4672">
      <c r="X4672" t="inlineStr">
        <is>
          <t>L0184614</t>
        </is>
      </c>
      <c r="Y4672" t="inlineStr">
        <is>
          <t>2025-12-25</t>
        </is>
      </c>
      <c r="Z4672" t="inlineStr">
        <is>
          <t>home_use</t>
        </is>
      </c>
      <c r="AA4672" t="inlineStr">
        <is>
          <t>IMP00643</t>
        </is>
      </c>
      <c r="AB4672" t="inlineStr">
        <is>
          <t>T104498</t>
        </is>
      </c>
      <c r="AC4672" s="32" t="n">
        <v>1135037.68</v>
      </c>
      <c r="AD4672" s="32" t="n">
        <v>113503.77</v>
      </c>
      <c r="AE4672" s="35">
        <f>(LEFT(Y4672,4)-Parameters!$B$23)*12+MID(Y4672,6,2)-Parameters!$B$24+1</f>
        <v/>
      </c>
    </row>
    <row r="4673">
      <c r="X4673" t="inlineStr">
        <is>
          <t>L0184615</t>
        </is>
      </c>
      <c r="Y4673" t="inlineStr">
        <is>
          <t>2025-12-25</t>
        </is>
      </c>
      <c r="Z4673" t="inlineStr">
        <is>
          <t>home_use</t>
        </is>
      </c>
      <c r="AA4673" t="inlineStr">
        <is>
          <t>IMP00643</t>
        </is>
      </c>
      <c r="AB4673" t="inlineStr">
        <is>
          <t>T104498</t>
        </is>
      </c>
      <c r="AC4673" s="32" t="n">
        <v>743650.0699999999</v>
      </c>
      <c r="AD4673" s="32" t="n">
        <v>74365.00999999999</v>
      </c>
      <c r="AE4673" s="35">
        <f>(LEFT(Y4673,4)-Parameters!$B$23)*12+MID(Y4673,6,2)-Parameters!$B$24+1</f>
        <v/>
      </c>
    </row>
    <row r="4674">
      <c r="X4674" t="inlineStr">
        <is>
          <t>L0184819</t>
        </is>
      </c>
      <c r="Y4674" t="inlineStr">
        <is>
          <t>2025-12-26</t>
        </is>
      </c>
      <c r="Z4674" t="inlineStr">
        <is>
          <t>home_use</t>
        </is>
      </c>
      <c r="AA4674" t="inlineStr">
        <is>
          <t>IMP00643</t>
        </is>
      </c>
      <c r="AB4674" t="inlineStr">
        <is>
          <t>T104498</t>
        </is>
      </c>
      <c r="AC4674" s="32" t="n">
        <v>948062.74</v>
      </c>
      <c r="AD4674" s="32" t="n">
        <v>94806.27</v>
      </c>
      <c r="AE4674" s="35">
        <f>(LEFT(Y4674,4)-Parameters!$B$23)*12+MID(Y4674,6,2)-Parameters!$B$24+1</f>
        <v/>
      </c>
    </row>
    <row r="4675">
      <c r="X4675" t="inlineStr">
        <is>
          <t>L0184820</t>
        </is>
      </c>
      <c r="Y4675" t="inlineStr">
        <is>
          <t>2025-12-26</t>
        </is>
      </c>
      <c r="Z4675" t="inlineStr">
        <is>
          <t>home_use</t>
        </is>
      </c>
      <c r="AA4675" t="inlineStr">
        <is>
          <t>IMP00643</t>
        </is>
      </c>
      <c r="AB4675" t="inlineStr">
        <is>
          <t>T104498</t>
        </is>
      </c>
      <c r="AC4675" s="32" t="n">
        <v>762877.65</v>
      </c>
      <c r="AD4675" s="32" t="n">
        <v>76287.77</v>
      </c>
      <c r="AE4675" s="35">
        <f>(LEFT(Y4675,4)-Parameters!$B$23)*12+MID(Y4675,6,2)-Parameters!$B$24+1</f>
        <v/>
      </c>
    </row>
    <row r="4676">
      <c r="X4676" t="inlineStr">
        <is>
          <t>L0184821</t>
        </is>
      </c>
      <c r="Y4676" t="inlineStr">
        <is>
          <t>2025-12-26</t>
        </is>
      </c>
      <c r="Z4676" t="inlineStr">
        <is>
          <t>home_use</t>
        </is>
      </c>
      <c r="AA4676" t="inlineStr">
        <is>
          <t>IMP00643</t>
        </is>
      </c>
      <c r="AB4676" t="inlineStr">
        <is>
          <t>T104498</t>
        </is>
      </c>
      <c r="AC4676" s="32" t="n">
        <v>409360.87</v>
      </c>
      <c r="AD4676" s="32" t="n">
        <v>40936.09</v>
      </c>
      <c r="AE4676" s="35">
        <f>(LEFT(Y4676,4)-Parameters!$B$23)*12+MID(Y4676,6,2)-Parameters!$B$24+1</f>
        <v/>
      </c>
    </row>
    <row r="4677">
      <c r="X4677" t="inlineStr">
        <is>
          <t>L0185051</t>
        </is>
      </c>
      <c r="Y4677" t="inlineStr">
        <is>
          <t>2025-12-27</t>
        </is>
      </c>
      <c r="Z4677" t="inlineStr">
        <is>
          <t>home_use</t>
        </is>
      </c>
      <c r="AA4677" t="inlineStr">
        <is>
          <t>IMP00643</t>
        </is>
      </c>
      <c r="AB4677" t="inlineStr">
        <is>
          <t>T104498</t>
        </is>
      </c>
      <c r="AC4677" s="32" t="n">
        <v>425135.73</v>
      </c>
      <c r="AD4677" s="32" t="n">
        <v>42513.57</v>
      </c>
      <c r="AE4677" s="35">
        <f>(LEFT(Y4677,4)-Parameters!$B$23)*12+MID(Y4677,6,2)-Parameters!$B$24+1</f>
        <v/>
      </c>
    </row>
    <row r="4678">
      <c r="X4678" t="inlineStr">
        <is>
          <t>L0185052</t>
        </is>
      </c>
      <c r="Y4678" t="inlineStr">
        <is>
          <t>2025-12-27</t>
        </is>
      </c>
      <c r="Z4678" t="inlineStr">
        <is>
          <t>home_use</t>
        </is>
      </c>
      <c r="AA4678" t="inlineStr">
        <is>
          <t>IMP00643</t>
        </is>
      </c>
      <c r="AB4678" t="inlineStr">
        <is>
          <t>T104498</t>
        </is>
      </c>
      <c r="AC4678" s="32" t="n">
        <v>914425.79</v>
      </c>
      <c r="AD4678" s="32" t="n">
        <v>91442.58</v>
      </c>
      <c r="AE4678" s="35">
        <f>(LEFT(Y4678,4)-Parameters!$B$23)*12+MID(Y4678,6,2)-Parameters!$B$24+1</f>
        <v/>
      </c>
    </row>
    <row r="4679">
      <c r="X4679" t="inlineStr">
        <is>
          <t>L0185053</t>
        </is>
      </c>
      <c r="Y4679" t="inlineStr">
        <is>
          <t>2025-12-27</t>
        </is>
      </c>
      <c r="Z4679" t="inlineStr">
        <is>
          <t>home_use</t>
        </is>
      </c>
      <c r="AA4679" t="inlineStr">
        <is>
          <t>IMP00643</t>
        </is>
      </c>
      <c r="AB4679" t="inlineStr">
        <is>
          <t>T104498</t>
        </is>
      </c>
      <c r="AC4679" s="32" t="n">
        <v>337977.52</v>
      </c>
      <c r="AD4679" s="32" t="n">
        <v>33797.75</v>
      </c>
      <c r="AE4679" s="35">
        <f>(LEFT(Y4679,4)-Parameters!$B$23)*12+MID(Y4679,6,2)-Parameters!$B$24+1</f>
        <v/>
      </c>
    </row>
    <row r="4680">
      <c r="X4680" t="inlineStr">
        <is>
          <t>L0185054</t>
        </is>
      </c>
      <c r="Y4680" t="inlineStr">
        <is>
          <t>2025-12-27</t>
        </is>
      </c>
      <c r="Z4680" t="inlineStr">
        <is>
          <t>home_use</t>
        </is>
      </c>
      <c r="AA4680" t="inlineStr">
        <is>
          <t>IMP00643</t>
        </is>
      </c>
      <c r="AB4680" t="inlineStr">
        <is>
          <t>T104498</t>
        </is>
      </c>
      <c r="AC4680" s="32" t="n">
        <v>1236777.48</v>
      </c>
      <c r="AD4680" s="32" t="n">
        <v>123677.75</v>
      </c>
      <c r="AE4680" s="35">
        <f>(LEFT(Y4680,4)-Parameters!$B$23)*12+MID(Y4680,6,2)-Parameters!$B$24+1</f>
        <v/>
      </c>
    </row>
    <row r="4681">
      <c r="X4681" t="inlineStr">
        <is>
          <t>L0185055</t>
        </is>
      </c>
      <c r="Y4681" t="inlineStr">
        <is>
          <t>2025-12-27</t>
        </is>
      </c>
      <c r="Z4681" t="inlineStr">
        <is>
          <t>home_use</t>
        </is>
      </c>
      <c r="AA4681" t="inlineStr">
        <is>
          <t>IMP00643</t>
        </is>
      </c>
      <c r="AB4681" t="inlineStr">
        <is>
          <t>T104498</t>
        </is>
      </c>
      <c r="AC4681" s="32" t="n">
        <v>1349859.18</v>
      </c>
      <c r="AD4681" s="32" t="n">
        <v>134985.92</v>
      </c>
      <c r="AE4681" s="35">
        <f>(LEFT(Y4681,4)-Parameters!$B$23)*12+MID(Y4681,6,2)-Parameters!$B$24+1</f>
        <v/>
      </c>
    </row>
    <row r="4682">
      <c r="X4682" t="inlineStr">
        <is>
          <t>L0185056</t>
        </is>
      </c>
      <c r="Y4682" t="inlineStr">
        <is>
          <t>2025-12-27</t>
        </is>
      </c>
      <c r="Z4682" t="inlineStr">
        <is>
          <t>warehouse_out</t>
        </is>
      </c>
      <c r="AA4682" t="inlineStr">
        <is>
          <t>IMP00643</t>
        </is>
      </c>
      <c r="AB4682" t="inlineStr">
        <is>
          <t>T104498</t>
        </is>
      </c>
      <c r="AC4682" s="32" t="n">
        <v>328214.22</v>
      </c>
      <c r="AD4682" s="32" t="n">
        <v>32821.42</v>
      </c>
      <c r="AE4682" s="35">
        <f>(LEFT(Y4682,4)-Parameters!$B$23)*12+MID(Y4682,6,2)-Parameters!$B$24+1</f>
        <v/>
      </c>
    </row>
    <row r="4683">
      <c r="X4683" t="inlineStr">
        <is>
          <t>L0185057</t>
        </is>
      </c>
      <c r="Y4683" t="inlineStr">
        <is>
          <t>2025-12-27</t>
        </is>
      </c>
      <c r="Z4683" t="inlineStr">
        <is>
          <t>home_use</t>
        </is>
      </c>
      <c r="AA4683" t="inlineStr">
        <is>
          <t>IMP00643</t>
        </is>
      </c>
      <c r="AB4683" t="inlineStr">
        <is>
          <t>T104498</t>
        </is>
      </c>
      <c r="AC4683" s="32" t="n">
        <v>1418225.58</v>
      </c>
      <c r="AD4683" s="32" t="n">
        <v>141822.56</v>
      </c>
      <c r="AE4683" s="35">
        <f>(LEFT(Y4683,4)-Parameters!$B$23)*12+MID(Y4683,6,2)-Parameters!$B$24+1</f>
        <v/>
      </c>
    </row>
    <row r="4684">
      <c r="X4684" t="inlineStr">
        <is>
          <t>L0185058</t>
        </is>
      </c>
      <c r="Y4684" t="inlineStr">
        <is>
          <t>2025-12-27</t>
        </is>
      </c>
      <c r="Z4684" t="inlineStr">
        <is>
          <t>home_use</t>
        </is>
      </c>
      <c r="AA4684" t="inlineStr">
        <is>
          <t>IMP00643</t>
        </is>
      </c>
      <c r="AB4684" t="inlineStr">
        <is>
          <t>T104498</t>
        </is>
      </c>
      <c r="AC4684" s="32" t="n">
        <v>355299.44</v>
      </c>
      <c r="AD4684" s="32" t="n">
        <v>35529.94</v>
      </c>
      <c r="AE4684" s="35">
        <f>(LEFT(Y4684,4)-Parameters!$B$23)*12+MID(Y4684,6,2)-Parameters!$B$24+1</f>
        <v/>
      </c>
    </row>
    <row r="4685">
      <c r="X4685" t="inlineStr">
        <is>
          <t>L0185059</t>
        </is>
      </c>
      <c r="Y4685" t="inlineStr">
        <is>
          <t>2025-12-27</t>
        </is>
      </c>
      <c r="Z4685" t="inlineStr">
        <is>
          <t>home_use</t>
        </is>
      </c>
      <c r="AA4685" t="inlineStr">
        <is>
          <t>IMP00643</t>
        </is>
      </c>
      <c r="AB4685" t="inlineStr">
        <is>
          <t>T104498</t>
        </is>
      </c>
      <c r="AC4685" s="32" t="n">
        <v>1208802.13</v>
      </c>
      <c r="AD4685" s="32" t="n">
        <v>120880.21</v>
      </c>
      <c r="AE4685" s="35">
        <f>(LEFT(Y4685,4)-Parameters!$B$23)*12+MID(Y4685,6,2)-Parameters!$B$24+1</f>
        <v/>
      </c>
    </row>
    <row r="4686">
      <c r="X4686" t="inlineStr">
        <is>
          <t>L0185060</t>
        </is>
      </c>
      <c r="Y4686" t="inlineStr">
        <is>
          <t>2025-12-27</t>
        </is>
      </c>
      <c r="Z4686" t="inlineStr">
        <is>
          <t>home_use</t>
        </is>
      </c>
      <c r="AA4686" t="inlineStr">
        <is>
          <t>IMP00643</t>
        </is>
      </c>
      <c r="AB4686" t="inlineStr">
        <is>
          <t>T104498</t>
        </is>
      </c>
      <c r="AC4686" s="32" t="n">
        <v>571921.38</v>
      </c>
      <c r="AD4686" s="32" t="n">
        <v>57192.14</v>
      </c>
      <c r="AE4686" s="35">
        <f>(LEFT(Y4686,4)-Parameters!$B$23)*12+MID(Y4686,6,2)-Parameters!$B$24+1</f>
        <v/>
      </c>
    </row>
    <row r="4687">
      <c r="X4687" t="inlineStr">
        <is>
          <t>L0185261</t>
        </is>
      </c>
      <c r="Y4687" t="inlineStr">
        <is>
          <t>2025-12-28</t>
        </is>
      </c>
      <c r="Z4687" t="inlineStr">
        <is>
          <t>home_use</t>
        </is>
      </c>
      <c r="AA4687" t="inlineStr">
        <is>
          <t>IMP00643</t>
        </is>
      </c>
      <c r="AB4687" t="inlineStr">
        <is>
          <t>T104498</t>
        </is>
      </c>
      <c r="AC4687" s="32" t="n">
        <v>2283480.13</v>
      </c>
      <c r="AD4687" s="32" t="n">
        <v>228348.01</v>
      </c>
      <c r="AE4687" s="35">
        <f>(LEFT(Y4687,4)-Parameters!$B$23)*12+MID(Y4687,6,2)-Parameters!$B$24+1</f>
        <v/>
      </c>
    </row>
    <row r="4688">
      <c r="X4688" t="inlineStr">
        <is>
          <t>L0185263</t>
        </is>
      </c>
      <c r="Y4688" t="inlineStr">
        <is>
          <t>2025-12-28</t>
        </is>
      </c>
      <c r="Z4688" t="inlineStr">
        <is>
          <t>home_use</t>
        </is>
      </c>
      <c r="AA4688" t="inlineStr">
        <is>
          <t>IMP00643</t>
        </is>
      </c>
      <c r="AB4688" t="inlineStr">
        <is>
          <t>T104498</t>
        </is>
      </c>
      <c r="AC4688" s="32" t="n">
        <v>818978.66</v>
      </c>
      <c r="AD4688" s="32" t="n">
        <v>81897.87</v>
      </c>
      <c r="AE4688" s="35">
        <f>(LEFT(Y4688,4)-Parameters!$B$23)*12+MID(Y4688,6,2)-Parameters!$B$24+1</f>
        <v/>
      </c>
    </row>
    <row r="4689">
      <c r="X4689" t="inlineStr">
        <is>
          <t>L0185264</t>
        </is>
      </c>
      <c r="Y4689" t="inlineStr">
        <is>
          <t>2025-12-28</t>
        </is>
      </c>
      <c r="Z4689" t="inlineStr">
        <is>
          <t>home_use</t>
        </is>
      </c>
      <c r="AA4689" t="inlineStr">
        <is>
          <t>IMP00643</t>
        </is>
      </c>
      <c r="AB4689" t="inlineStr">
        <is>
          <t>T104498</t>
        </is>
      </c>
      <c r="AC4689" s="32" t="n">
        <v>1178810.45</v>
      </c>
      <c r="AD4689" s="32" t="n">
        <v>117881.05</v>
      </c>
      <c r="AE4689" s="35">
        <f>(LEFT(Y4689,4)-Parameters!$B$23)*12+MID(Y4689,6,2)-Parameters!$B$24+1</f>
        <v/>
      </c>
    </row>
    <row r="4690">
      <c r="X4690" t="inlineStr">
        <is>
          <t>L0185265</t>
        </is>
      </c>
      <c r="Y4690" t="inlineStr">
        <is>
          <t>2025-12-28</t>
        </is>
      </c>
      <c r="Z4690" t="inlineStr">
        <is>
          <t>home_use</t>
        </is>
      </c>
      <c r="AA4690" t="inlineStr">
        <is>
          <t>IMP00643</t>
        </is>
      </c>
      <c r="AB4690" t="inlineStr">
        <is>
          <t>T104498</t>
        </is>
      </c>
      <c r="AC4690" s="32" t="n">
        <v>454773.03</v>
      </c>
      <c r="AD4690" s="32" t="n">
        <v>45477.3</v>
      </c>
      <c r="AE4690" s="35">
        <f>(LEFT(Y4690,4)-Parameters!$B$23)*12+MID(Y4690,6,2)-Parameters!$B$24+1</f>
        <v/>
      </c>
    </row>
    <row r="4691">
      <c r="X4691" t="inlineStr">
        <is>
          <t>L0185508</t>
        </is>
      </c>
      <c r="Y4691" t="inlineStr">
        <is>
          <t>2026-01-01</t>
        </is>
      </c>
      <c r="Z4691" t="inlineStr">
        <is>
          <t>home_use</t>
        </is>
      </c>
      <c r="AA4691" t="inlineStr">
        <is>
          <t>IMP00643</t>
        </is>
      </c>
      <c r="AB4691" t="inlineStr">
        <is>
          <t>T104498</t>
        </is>
      </c>
      <c r="AC4691" s="32" t="n">
        <v>885834.8</v>
      </c>
      <c r="AD4691" s="32" t="n">
        <v>88583.48</v>
      </c>
      <c r="AE4691" s="35">
        <f>(LEFT(Y4691,4)-Parameters!$B$23)*12+MID(Y4691,6,2)-Parameters!$B$24+1</f>
        <v/>
      </c>
    </row>
    <row r="4692">
      <c r="X4692" t="inlineStr">
        <is>
          <t>L0185509</t>
        </is>
      </c>
      <c r="Y4692" t="inlineStr">
        <is>
          <t>2026-01-01</t>
        </is>
      </c>
      <c r="Z4692" t="inlineStr">
        <is>
          <t>home_use</t>
        </is>
      </c>
      <c r="AA4692" t="inlineStr">
        <is>
          <t>IMP00643</t>
        </is>
      </c>
      <c r="AB4692" t="inlineStr">
        <is>
          <t>T104498</t>
        </is>
      </c>
      <c r="AC4692" s="32" t="n">
        <v>607929.22</v>
      </c>
      <c r="AD4692" s="32" t="n">
        <v>60792.92</v>
      </c>
      <c r="AE4692" s="35">
        <f>(LEFT(Y4692,4)-Parameters!$B$23)*12+MID(Y4692,6,2)-Parameters!$B$24+1</f>
        <v/>
      </c>
    </row>
    <row r="4693">
      <c r="X4693" t="inlineStr">
        <is>
          <t>L0185757</t>
        </is>
      </c>
      <c r="Y4693" t="inlineStr">
        <is>
          <t>2026-01-02</t>
        </is>
      </c>
      <c r="Z4693" t="inlineStr">
        <is>
          <t>home_use</t>
        </is>
      </c>
      <c r="AA4693" t="inlineStr">
        <is>
          <t>IMP00643</t>
        </is>
      </c>
      <c r="AB4693" t="inlineStr">
        <is>
          <t>T104498</t>
        </is>
      </c>
      <c r="AC4693" s="32" t="n">
        <v>809970.95</v>
      </c>
      <c r="AD4693" s="32" t="n">
        <v>80997.09</v>
      </c>
      <c r="AE4693" s="35">
        <f>(LEFT(Y4693,4)-Parameters!$B$23)*12+MID(Y4693,6,2)-Parameters!$B$24+1</f>
        <v/>
      </c>
    </row>
    <row r="4694">
      <c r="X4694" t="inlineStr">
        <is>
          <t>L0185758</t>
        </is>
      </c>
      <c r="Y4694" t="inlineStr">
        <is>
          <t>2026-01-02</t>
        </is>
      </c>
      <c r="Z4694" t="inlineStr">
        <is>
          <t>home_use</t>
        </is>
      </c>
      <c r="AA4694" t="inlineStr">
        <is>
          <t>IMP00643</t>
        </is>
      </c>
      <c r="AB4694" t="inlineStr">
        <is>
          <t>T104498</t>
        </is>
      </c>
      <c r="AC4694" s="32" t="n">
        <v>1173020.16</v>
      </c>
      <c r="AD4694" s="32" t="n">
        <v>117302.02</v>
      </c>
      <c r="AE4694" s="35">
        <f>(LEFT(Y4694,4)-Parameters!$B$23)*12+MID(Y4694,6,2)-Parameters!$B$24+1</f>
        <v/>
      </c>
    </row>
    <row r="4695">
      <c r="X4695" t="inlineStr">
        <is>
          <t>L0185759</t>
        </is>
      </c>
      <c r="Y4695" t="inlineStr">
        <is>
          <t>2026-01-02</t>
        </is>
      </c>
      <c r="Z4695" t="inlineStr">
        <is>
          <t>home_use</t>
        </is>
      </c>
      <c r="AA4695" t="inlineStr">
        <is>
          <t>IMP00643</t>
        </is>
      </c>
      <c r="AB4695" t="inlineStr">
        <is>
          <t>T104498</t>
        </is>
      </c>
      <c r="AC4695" s="32" t="n">
        <v>818057.49</v>
      </c>
      <c r="AD4695" s="32" t="n">
        <v>81805.75</v>
      </c>
      <c r="AE4695" s="35">
        <f>(LEFT(Y4695,4)-Parameters!$B$23)*12+MID(Y4695,6,2)-Parameters!$B$24+1</f>
        <v/>
      </c>
    </row>
    <row r="4696">
      <c r="X4696" t="inlineStr">
        <is>
          <t>L0185760</t>
        </is>
      </c>
      <c r="Y4696" t="inlineStr">
        <is>
          <t>2026-01-02</t>
        </is>
      </c>
      <c r="Z4696" t="inlineStr">
        <is>
          <t>home_use</t>
        </is>
      </c>
      <c r="AA4696" t="inlineStr">
        <is>
          <t>IMP00643</t>
        </is>
      </c>
      <c r="AB4696" t="inlineStr">
        <is>
          <t>T104498</t>
        </is>
      </c>
      <c r="AC4696" s="32" t="n">
        <v>1889327.56</v>
      </c>
      <c r="AD4696" s="32" t="n">
        <v>188932.76</v>
      </c>
      <c r="AE4696" s="35">
        <f>(LEFT(Y4696,4)-Parameters!$B$23)*12+MID(Y4696,6,2)-Parameters!$B$24+1</f>
        <v/>
      </c>
    </row>
    <row r="4697">
      <c r="X4697" t="inlineStr">
        <is>
          <t>L0185761</t>
        </is>
      </c>
      <c r="Y4697" t="inlineStr">
        <is>
          <t>2026-01-02</t>
        </is>
      </c>
      <c r="Z4697" t="inlineStr">
        <is>
          <t>home_use</t>
        </is>
      </c>
      <c r="AA4697" t="inlineStr">
        <is>
          <t>IMP00643</t>
        </is>
      </c>
      <c r="AB4697" t="inlineStr">
        <is>
          <t>T104498</t>
        </is>
      </c>
      <c r="AC4697" s="32" t="n">
        <v>895939</v>
      </c>
      <c r="AD4697" s="32" t="n">
        <v>89593.89999999999</v>
      </c>
      <c r="AE4697" s="35">
        <f>(LEFT(Y4697,4)-Parameters!$B$23)*12+MID(Y4697,6,2)-Parameters!$B$24+1</f>
        <v/>
      </c>
    </row>
    <row r="4698">
      <c r="X4698" t="inlineStr">
        <is>
          <t>L0186028</t>
        </is>
      </c>
      <c r="Y4698" t="inlineStr">
        <is>
          <t>2026-01-03</t>
        </is>
      </c>
      <c r="Z4698" t="inlineStr">
        <is>
          <t>home_use</t>
        </is>
      </c>
      <c r="AA4698" t="inlineStr">
        <is>
          <t>IMP00643</t>
        </is>
      </c>
      <c r="AB4698" t="inlineStr">
        <is>
          <t>T104498</t>
        </is>
      </c>
      <c r="AC4698" s="32" t="n">
        <v>891857.4300000001</v>
      </c>
      <c r="AD4698" s="32" t="n">
        <v>89185.74000000001</v>
      </c>
      <c r="AE4698" s="35">
        <f>(LEFT(Y4698,4)-Parameters!$B$23)*12+MID(Y4698,6,2)-Parameters!$B$24+1</f>
        <v/>
      </c>
    </row>
    <row r="4699">
      <c r="X4699" t="inlineStr">
        <is>
          <t>L0186029</t>
        </is>
      </c>
      <c r="Y4699" t="inlineStr">
        <is>
          <t>2026-01-03</t>
        </is>
      </c>
      <c r="Z4699" t="inlineStr">
        <is>
          <t>home_use</t>
        </is>
      </c>
      <c r="AA4699" t="inlineStr">
        <is>
          <t>IMP00643</t>
        </is>
      </c>
      <c r="AB4699" t="inlineStr">
        <is>
          <t>T104498</t>
        </is>
      </c>
      <c r="AC4699" s="32" t="n">
        <v>497669.58</v>
      </c>
      <c r="AD4699" s="32" t="n">
        <v>49766.96</v>
      </c>
      <c r="AE4699" s="35">
        <f>(LEFT(Y4699,4)-Parameters!$B$23)*12+MID(Y4699,6,2)-Parameters!$B$24+1</f>
        <v/>
      </c>
    </row>
    <row r="4700">
      <c r="X4700" t="inlineStr">
        <is>
          <t>L0186030</t>
        </is>
      </c>
      <c r="Y4700" t="inlineStr">
        <is>
          <t>2026-01-03</t>
        </is>
      </c>
      <c r="Z4700" t="inlineStr">
        <is>
          <t>warehouse_out</t>
        </is>
      </c>
      <c r="AA4700" t="inlineStr">
        <is>
          <t>IMP00643</t>
        </is>
      </c>
      <c r="AB4700" t="inlineStr">
        <is>
          <t>T104498</t>
        </is>
      </c>
      <c r="AC4700" s="32" t="n">
        <v>625857.1899999999</v>
      </c>
      <c r="AD4700" s="32" t="n">
        <v>62585.72</v>
      </c>
      <c r="AE4700" s="35">
        <f>(LEFT(Y4700,4)-Parameters!$B$23)*12+MID(Y4700,6,2)-Parameters!$B$24+1</f>
        <v/>
      </c>
    </row>
    <row r="4701">
      <c r="X4701" t="inlineStr">
        <is>
          <t>L0186031</t>
        </is>
      </c>
      <c r="Y4701" t="inlineStr">
        <is>
          <t>2026-01-03</t>
        </is>
      </c>
      <c r="Z4701" t="inlineStr">
        <is>
          <t>home_use</t>
        </is>
      </c>
      <c r="AA4701" t="inlineStr">
        <is>
          <t>IMP00643</t>
        </is>
      </c>
      <c r="AB4701" t="inlineStr">
        <is>
          <t>T104498</t>
        </is>
      </c>
      <c r="AC4701" s="32" t="n">
        <v>1785745.59</v>
      </c>
      <c r="AD4701" s="32" t="n">
        <v>178574.56</v>
      </c>
      <c r="AE4701" s="35">
        <f>(LEFT(Y4701,4)-Parameters!$B$23)*12+MID(Y4701,6,2)-Parameters!$B$24+1</f>
        <v/>
      </c>
    </row>
    <row r="4702">
      <c r="X4702" t="inlineStr">
        <is>
          <t>L0186032</t>
        </is>
      </c>
      <c r="Y4702" t="inlineStr">
        <is>
          <t>2026-01-03</t>
        </is>
      </c>
      <c r="Z4702" t="inlineStr">
        <is>
          <t>home_use</t>
        </is>
      </c>
      <c r="AA4702" t="inlineStr">
        <is>
          <t>IMP00643</t>
        </is>
      </c>
      <c r="AB4702" t="inlineStr">
        <is>
          <t>T104498</t>
        </is>
      </c>
      <c r="AC4702" s="32" t="n">
        <v>333713.67</v>
      </c>
      <c r="AD4702" s="32" t="n">
        <v>33371.37</v>
      </c>
      <c r="AE4702" s="35">
        <f>(LEFT(Y4702,4)-Parameters!$B$23)*12+MID(Y4702,6,2)-Parameters!$B$24+1</f>
        <v/>
      </c>
    </row>
    <row r="4703">
      <c r="X4703" t="inlineStr">
        <is>
          <t>L0186033</t>
        </is>
      </c>
      <c r="Y4703" t="inlineStr">
        <is>
          <t>2026-01-03</t>
        </is>
      </c>
      <c r="Z4703" t="inlineStr">
        <is>
          <t>home_use</t>
        </is>
      </c>
      <c r="AA4703" t="inlineStr">
        <is>
          <t>IMP00643</t>
        </is>
      </c>
      <c r="AB4703" t="inlineStr">
        <is>
          <t>T104498</t>
        </is>
      </c>
      <c r="AC4703" s="32" t="n">
        <v>374063.36</v>
      </c>
      <c r="AD4703" s="32" t="n">
        <v>37406.34</v>
      </c>
      <c r="AE4703" s="35">
        <f>(LEFT(Y4703,4)-Parameters!$B$23)*12+MID(Y4703,6,2)-Parameters!$B$24+1</f>
        <v/>
      </c>
    </row>
    <row r="4704">
      <c r="X4704" t="inlineStr">
        <is>
          <t>L0186034</t>
        </is>
      </c>
      <c r="Y4704" t="inlineStr">
        <is>
          <t>2026-01-03</t>
        </is>
      </c>
      <c r="Z4704" t="inlineStr">
        <is>
          <t>home_use</t>
        </is>
      </c>
      <c r="AA4704" t="inlineStr">
        <is>
          <t>IMP00643</t>
        </is>
      </c>
      <c r="AB4704" t="inlineStr">
        <is>
          <t>T104498</t>
        </is>
      </c>
      <c r="AC4704" s="32" t="n">
        <v>1012130.58</v>
      </c>
      <c r="AD4704" s="32" t="n">
        <v>101213.06</v>
      </c>
      <c r="AE4704" s="35">
        <f>(LEFT(Y4704,4)-Parameters!$B$23)*12+MID(Y4704,6,2)-Parameters!$B$24+1</f>
        <v/>
      </c>
    </row>
    <row r="4705">
      <c r="X4705" t="inlineStr">
        <is>
          <t>L0186264</t>
        </is>
      </c>
      <c r="Y4705" t="inlineStr">
        <is>
          <t>2026-01-04</t>
        </is>
      </c>
      <c r="Z4705" t="inlineStr">
        <is>
          <t>home_use</t>
        </is>
      </c>
      <c r="AA4705" t="inlineStr">
        <is>
          <t>IMP00643</t>
        </is>
      </c>
      <c r="AB4705" t="inlineStr">
        <is>
          <t>T104498</t>
        </is>
      </c>
      <c r="AC4705" s="32" t="n">
        <v>456640.31</v>
      </c>
      <c r="AD4705" s="32" t="n">
        <v>45664.03</v>
      </c>
      <c r="AE4705" s="35">
        <f>(LEFT(Y4705,4)-Parameters!$B$23)*12+MID(Y4705,6,2)-Parameters!$B$24+1</f>
        <v/>
      </c>
    </row>
    <row r="4706">
      <c r="X4706" t="inlineStr">
        <is>
          <t>L0186265</t>
        </is>
      </c>
      <c r="Y4706" t="inlineStr">
        <is>
          <t>2026-01-04</t>
        </is>
      </c>
      <c r="Z4706" t="inlineStr">
        <is>
          <t>home_use</t>
        </is>
      </c>
      <c r="AA4706" t="inlineStr">
        <is>
          <t>IMP00643</t>
        </is>
      </c>
      <c r="AB4706" t="inlineStr">
        <is>
          <t>T104498</t>
        </is>
      </c>
      <c r="AC4706" s="32" t="n">
        <v>778899.3100000001</v>
      </c>
      <c r="AD4706" s="32" t="n">
        <v>77889.92999999999</v>
      </c>
      <c r="AE4706" s="35">
        <f>(LEFT(Y4706,4)-Parameters!$B$23)*12+MID(Y4706,6,2)-Parameters!$B$24+1</f>
        <v/>
      </c>
    </row>
    <row r="4707">
      <c r="X4707" t="inlineStr">
        <is>
          <t>L0186266</t>
        </is>
      </c>
      <c r="Y4707" t="inlineStr">
        <is>
          <t>2026-01-04</t>
        </is>
      </c>
      <c r="Z4707" t="inlineStr">
        <is>
          <t>home_use</t>
        </is>
      </c>
      <c r="AA4707" t="inlineStr">
        <is>
          <t>IMP00643</t>
        </is>
      </c>
      <c r="AB4707" t="inlineStr">
        <is>
          <t>T104498</t>
        </is>
      </c>
      <c r="AC4707" s="32" t="n">
        <v>640141.12</v>
      </c>
      <c r="AD4707" s="32" t="n">
        <v>64014.11</v>
      </c>
      <c r="AE4707" s="35">
        <f>(LEFT(Y4707,4)-Parameters!$B$23)*12+MID(Y4707,6,2)-Parameters!$B$24+1</f>
        <v/>
      </c>
    </row>
    <row r="4708">
      <c r="X4708" t="inlineStr">
        <is>
          <t>L0186267</t>
        </is>
      </c>
      <c r="Y4708" t="inlineStr">
        <is>
          <t>2026-01-04</t>
        </is>
      </c>
      <c r="Z4708" t="inlineStr">
        <is>
          <t>home_use</t>
        </is>
      </c>
      <c r="AA4708" t="inlineStr">
        <is>
          <t>IMP00643</t>
        </is>
      </c>
      <c r="AB4708" t="inlineStr">
        <is>
          <t>T104498</t>
        </is>
      </c>
      <c r="AC4708" s="32" t="n">
        <v>467438.01</v>
      </c>
      <c r="AD4708" s="32" t="n">
        <v>46743.8</v>
      </c>
      <c r="AE4708" s="35">
        <f>(LEFT(Y4708,4)-Parameters!$B$23)*12+MID(Y4708,6,2)-Parameters!$B$24+1</f>
        <v/>
      </c>
    </row>
    <row r="4709">
      <c r="X4709" t="inlineStr">
        <is>
          <t>L0186269</t>
        </is>
      </c>
      <c r="Y4709" t="inlineStr">
        <is>
          <t>2026-01-04</t>
        </is>
      </c>
      <c r="Z4709" t="inlineStr">
        <is>
          <t>home_use</t>
        </is>
      </c>
      <c r="AA4709" t="inlineStr">
        <is>
          <t>IMP00643</t>
        </is>
      </c>
      <c r="AB4709" t="inlineStr">
        <is>
          <t>T104498</t>
        </is>
      </c>
      <c r="AC4709" s="32" t="n">
        <v>515713.32</v>
      </c>
      <c r="AD4709" s="32" t="n">
        <v>51571.33</v>
      </c>
      <c r="AE4709" s="35">
        <f>(LEFT(Y4709,4)-Parameters!$B$23)*12+MID(Y4709,6,2)-Parameters!$B$24+1</f>
        <v/>
      </c>
    </row>
    <row r="4710">
      <c r="X4710" t="inlineStr">
        <is>
          <t>L0186272</t>
        </is>
      </c>
      <c r="Y4710" t="inlineStr">
        <is>
          <t>2026-01-04</t>
        </is>
      </c>
      <c r="Z4710" t="inlineStr">
        <is>
          <t>home_use</t>
        </is>
      </c>
      <c r="AA4710" t="inlineStr">
        <is>
          <t>IMP00643</t>
        </is>
      </c>
      <c r="AB4710" t="inlineStr">
        <is>
          <t>T104498</t>
        </is>
      </c>
      <c r="AC4710" s="32" t="n">
        <v>346441.35</v>
      </c>
      <c r="AD4710" s="32" t="n">
        <v>34644.14</v>
      </c>
      <c r="AE4710" s="35">
        <f>(LEFT(Y4710,4)-Parameters!$B$23)*12+MID(Y4710,6,2)-Parameters!$B$24+1</f>
        <v/>
      </c>
    </row>
    <row r="4711">
      <c r="X4711" t="inlineStr">
        <is>
          <t>L0186532</t>
        </is>
      </c>
      <c r="Y4711" t="inlineStr">
        <is>
          <t>2026-01-05</t>
        </is>
      </c>
      <c r="Z4711" t="inlineStr">
        <is>
          <t>home_use</t>
        </is>
      </c>
      <c r="AA4711" t="inlineStr">
        <is>
          <t>IMP00643</t>
        </is>
      </c>
      <c r="AB4711" t="inlineStr">
        <is>
          <t>T104498</t>
        </is>
      </c>
      <c r="AC4711" s="32" t="n">
        <v>366299.97</v>
      </c>
      <c r="AD4711" s="32" t="n">
        <v>36630</v>
      </c>
      <c r="AE4711" s="35">
        <f>(LEFT(Y4711,4)-Parameters!$B$23)*12+MID(Y4711,6,2)-Parameters!$B$24+1</f>
        <v/>
      </c>
    </row>
    <row r="4712">
      <c r="X4712" t="inlineStr">
        <is>
          <t>L0186533</t>
        </is>
      </c>
      <c r="Y4712" t="inlineStr">
        <is>
          <t>2026-01-05</t>
        </is>
      </c>
      <c r="Z4712" t="inlineStr">
        <is>
          <t>home_use</t>
        </is>
      </c>
      <c r="AA4712" t="inlineStr">
        <is>
          <t>IMP00643</t>
        </is>
      </c>
      <c r="AB4712" t="inlineStr">
        <is>
          <t>T104498</t>
        </is>
      </c>
      <c r="AC4712" s="32" t="n">
        <v>352113.76</v>
      </c>
      <c r="AD4712" s="32" t="n">
        <v>35211.38</v>
      </c>
      <c r="AE4712" s="35">
        <f>(LEFT(Y4712,4)-Parameters!$B$23)*12+MID(Y4712,6,2)-Parameters!$B$24+1</f>
        <v/>
      </c>
    </row>
    <row r="4713">
      <c r="X4713" t="inlineStr">
        <is>
          <t>L0186534</t>
        </is>
      </c>
      <c r="Y4713" t="inlineStr">
        <is>
          <t>2026-01-05</t>
        </is>
      </c>
      <c r="Z4713" t="inlineStr">
        <is>
          <t>home_use</t>
        </is>
      </c>
      <c r="AA4713" t="inlineStr">
        <is>
          <t>IMP00643</t>
        </is>
      </c>
      <c r="AB4713" t="inlineStr">
        <is>
          <t>T104498</t>
        </is>
      </c>
      <c r="AC4713" s="32" t="n">
        <v>845269.33</v>
      </c>
      <c r="AD4713" s="32" t="n">
        <v>84526.92999999999</v>
      </c>
      <c r="AE4713" s="35">
        <f>(LEFT(Y4713,4)-Parameters!$B$23)*12+MID(Y4713,6,2)-Parameters!$B$24+1</f>
        <v/>
      </c>
    </row>
    <row r="4714">
      <c r="X4714" t="inlineStr">
        <is>
          <t>L0186535</t>
        </is>
      </c>
      <c r="Y4714" t="inlineStr">
        <is>
          <t>2026-01-05</t>
        </is>
      </c>
      <c r="Z4714" t="inlineStr">
        <is>
          <t>home_use</t>
        </is>
      </c>
      <c r="AA4714" t="inlineStr">
        <is>
          <t>IMP00643</t>
        </is>
      </c>
      <c r="AB4714" t="inlineStr">
        <is>
          <t>T104498</t>
        </is>
      </c>
      <c r="AC4714" s="32" t="n">
        <v>261201.43</v>
      </c>
      <c r="AD4714" s="32" t="n">
        <v>26120.14</v>
      </c>
      <c r="AE4714" s="35">
        <f>(LEFT(Y4714,4)-Parameters!$B$23)*12+MID(Y4714,6,2)-Parameters!$B$24+1</f>
        <v/>
      </c>
    </row>
    <row r="4715">
      <c r="X4715" t="inlineStr">
        <is>
          <t>L0186536</t>
        </is>
      </c>
      <c r="Y4715" t="inlineStr">
        <is>
          <t>2026-01-05</t>
        </is>
      </c>
      <c r="Z4715" t="inlineStr">
        <is>
          <t>home_use</t>
        </is>
      </c>
      <c r="AA4715" t="inlineStr">
        <is>
          <t>IMP00643</t>
        </is>
      </c>
      <c r="AB4715" t="inlineStr">
        <is>
          <t>T104498</t>
        </is>
      </c>
      <c r="AC4715" s="32" t="n">
        <v>522073.2</v>
      </c>
      <c r="AD4715" s="32" t="n">
        <v>52207.32</v>
      </c>
      <c r="AE4715" s="35">
        <f>(LEFT(Y4715,4)-Parameters!$B$23)*12+MID(Y4715,6,2)-Parameters!$B$24+1</f>
        <v/>
      </c>
    </row>
    <row r="4716">
      <c r="X4716" t="inlineStr">
        <is>
          <t>L0186537</t>
        </is>
      </c>
      <c r="Y4716" t="inlineStr">
        <is>
          <t>2026-01-05</t>
        </is>
      </c>
      <c r="Z4716" t="inlineStr">
        <is>
          <t>home_use</t>
        </is>
      </c>
      <c r="AA4716" t="inlineStr">
        <is>
          <t>IMP00643</t>
        </is>
      </c>
      <c r="AB4716" t="inlineStr">
        <is>
          <t>T104498</t>
        </is>
      </c>
      <c r="AC4716" s="32" t="n">
        <v>2680667.04</v>
      </c>
      <c r="AD4716" s="32" t="n">
        <v>268066.7</v>
      </c>
      <c r="AE4716" s="35">
        <f>(LEFT(Y4716,4)-Parameters!$B$23)*12+MID(Y4716,6,2)-Parameters!$B$24+1</f>
        <v/>
      </c>
    </row>
    <row r="4717">
      <c r="X4717" t="inlineStr">
        <is>
          <t>L0186780</t>
        </is>
      </c>
      <c r="Y4717" t="inlineStr">
        <is>
          <t>2026-01-06</t>
        </is>
      </c>
      <c r="Z4717" t="inlineStr">
        <is>
          <t>home_use</t>
        </is>
      </c>
      <c r="AA4717" t="inlineStr">
        <is>
          <t>IMP00643</t>
        </is>
      </c>
      <c r="AB4717" t="inlineStr">
        <is>
          <t>T104498</t>
        </is>
      </c>
      <c r="AC4717" s="32" t="n">
        <v>1271767.42</v>
      </c>
      <c r="AD4717" s="32" t="n">
        <v>127176.74</v>
      </c>
      <c r="AE4717" s="35">
        <f>(LEFT(Y4717,4)-Parameters!$B$23)*12+MID(Y4717,6,2)-Parameters!$B$24+1</f>
        <v/>
      </c>
    </row>
    <row r="4718">
      <c r="X4718" t="inlineStr">
        <is>
          <t>L0186781</t>
        </is>
      </c>
      <c r="Y4718" t="inlineStr">
        <is>
          <t>2026-01-06</t>
        </is>
      </c>
      <c r="Z4718" t="inlineStr">
        <is>
          <t>home_use</t>
        </is>
      </c>
      <c r="AA4718" t="inlineStr">
        <is>
          <t>IMP00643</t>
        </is>
      </c>
      <c r="AB4718" t="inlineStr">
        <is>
          <t>T104498</t>
        </is>
      </c>
      <c r="AC4718" s="32" t="n">
        <v>760056.14</v>
      </c>
      <c r="AD4718" s="32" t="n">
        <v>76005.61</v>
      </c>
      <c r="AE4718" s="35">
        <f>(LEFT(Y4718,4)-Parameters!$B$23)*12+MID(Y4718,6,2)-Parameters!$B$24+1</f>
        <v/>
      </c>
    </row>
    <row r="4719">
      <c r="X4719" t="inlineStr">
        <is>
          <t>L0186782</t>
        </is>
      </c>
      <c r="Y4719" t="inlineStr">
        <is>
          <t>2026-01-06</t>
        </is>
      </c>
      <c r="Z4719" t="inlineStr">
        <is>
          <t>home_use</t>
        </is>
      </c>
      <c r="AA4719" t="inlineStr">
        <is>
          <t>IMP00643</t>
        </is>
      </c>
      <c r="AB4719" t="inlineStr">
        <is>
          <t>T104498</t>
        </is>
      </c>
      <c r="AC4719" s="32" t="n">
        <v>1700754</v>
      </c>
      <c r="AD4719" s="32" t="n">
        <v>170075.4</v>
      </c>
      <c r="AE4719" s="35">
        <f>(LEFT(Y4719,4)-Parameters!$B$23)*12+MID(Y4719,6,2)-Parameters!$B$24+1</f>
        <v/>
      </c>
    </row>
    <row r="4720">
      <c r="X4720" t="inlineStr">
        <is>
          <t>L0186783</t>
        </is>
      </c>
      <c r="Y4720" t="inlineStr">
        <is>
          <t>2026-01-06</t>
        </is>
      </c>
      <c r="Z4720" t="inlineStr">
        <is>
          <t>home_use</t>
        </is>
      </c>
      <c r="AA4720" t="inlineStr">
        <is>
          <t>IMP00643</t>
        </is>
      </c>
      <c r="AB4720" t="inlineStr">
        <is>
          <t>T104498</t>
        </is>
      </c>
      <c r="AC4720" s="32" t="n">
        <v>134791.59</v>
      </c>
      <c r="AD4720" s="32" t="n">
        <v>13479.16</v>
      </c>
      <c r="AE4720" s="35">
        <f>(LEFT(Y4720,4)-Parameters!$B$23)*12+MID(Y4720,6,2)-Parameters!$B$24+1</f>
        <v/>
      </c>
    </row>
    <row r="4721">
      <c r="X4721" t="inlineStr">
        <is>
          <t>L0187022</t>
        </is>
      </c>
      <c r="Y4721" t="inlineStr">
        <is>
          <t>2026-01-07</t>
        </is>
      </c>
      <c r="Z4721" t="inlineStr">
        <is>
          <t>home_use</t>
        </is>
      </c>
      <c r="AA4721" t="inlineStr">
        <is>
          <t>IMP00643</t>
        </is>
      </c>
      <c r="AB4721" t="inlineStr">
        <is>
          <t>T104498</t>
        </is>
      </c>
      <c r="AC4721" s="32" t="n">
        <v>759819.04</v>
      </c>
      <c r="AD4721" s="32" t="n">
        <v>75981.89999999999</v>
      </c>
      <c r="AE4721" s="35">
        <f>(LEFT(Y4721,4)-Parameters!$B$23)*12+MID(Y4721,6,2)-Parameters!$B$24+1</f>
        <v/>
      </c>
    </row>
    <row r="4722">
      <c r="X4722" t="inlineStr">
        <is>
          <t>L0187023</t>
        </is>
      </c>
      <c r="Y4722" t="inlineStr">
        <is>
          <t>2026-01-07</t>
        </is>
      </c>
      <c r="Z4722" t="inlineStr">
        <is>
          <t>home_use</t>
        </is>
      </c>
      <c r="AA4722" t="inlineStr">
        <is>
          <t>IMP00643</t>
        </is>
      </c>
      <c r="AB4722" t="inlineStr">
        <is>
          <t>T104498</t>
        </is>
      </c>
      <c r="AC4722" s="32" t="n">
        <v>1138157.8</v>
      </c>
      <c r="AD4722" s="32" t="n">
        <v>113815.78</v>
      </c>
      <c r="AE4722" s="35">
        <f>(LEFT(Y4722,4)-Parameters!$B$23)*12+MID(Y4722,6,2)-Parameters!$B$24+1</f>
        <v/>
      </c>
    </row>
    <row r="4723">
      <c r="X4723" t="inlineStr">
        <is>
          <t>L0187025</t>
        </is>
      </c>
      <c r="Y4723" t="inlineStr">
        <is>
          <t>2026-01-07</t>
        </is>
      </c>
      <c r="Z4723" t="inlineStr">
        <is>
          <t>home_use</t>
        </is>
      </c>
      <c r="AA4723" t="inlineStr">
        <is>
          <t>IMP00643</t>
        </is>
      </c>
      <c r="AB4723" t="inlineStr">
        <is>
          <t>T104498</t>
        </is>
      </c>
      <c r="AC4723" s="32" t="n">
        <v>386858.42</v>
      </c>
      <c r="AD4723" s="32" t="n">
        <v>38685.84</v>
      </c>
      <c r="AE4723" s="35">
        <f>(LEFT(Y4723,4)-Parameters!$B$23)*12+MID(Y4723,6,2)-Parameters!$B$24+1</f>
        <v/>
      </c>
    </row>
    <row r="4724">
      <c r="X4724" t="inlineStr">
        <is>
          <t>L0187026</t>
        </is>
      </c>
      <c r="Y4724" t="inlineStr">
        <is>
          <t>2026-01-07</t>
        </is>
      </c>
      <c r="Z4724" t="inlineStr">
        <is>
          <t>home_use</t>
        </is>
      </c>
      <c r="AA4724" t="inlineStr">
        <is>
          <t>IMP00643</t>
        </is>
      </c>
      <c r="AB4724" t="inlineStr">
        <is>
          <t>T104498</t>
        </is>
      </c>
      <c r="AC4724" s="32" t="n">
        <v>289295.62</v>
      </c>
      <c r="AD4724" s="32" t="n">
        <v>28929.56</v>
      </c>
      <c r="AE4724" s="35">
        <f>(LEFT(Y4724,4)-Parameters!$B$23)*12+MID(Y4724,6,2)-Parameters!$B$24+1</f>
        <v/>
      </c>
    </row>
    <row r="4725">
      <c r="X4725" t="inlineStr">
        <is>
          <t>L0187027</t>
        </is>
      </c>
      <c r="Y4725" t="inlineStr">
        <is>
          <t>2026-01-07</t>
        </is>
      </c>
      <c r="Z4725" t="inlineStr">
        <is>
          <t>home_use</t>
        </is>
      </c>
      <c r="AA4725" t="inlineStr">
        <is>
          <t>IMP00643</t>
        </is>
      </c>
      <c r="AB4725" t="inlineStr">
        <is>
          <t>T104498</t>
        </is>
      </c>
      <c r="AC4725" s="32" t="n">
        <v>308780.96</v>
      </c>
      <c r="AD4725" s="32" t="n">
        <v>30878.1</v>
      </c>
      <c r="AE4725" s="35">
        <f>(LEFT(Y4725,4)-Parameters!$B$23)*12+MID(Y4725,6,2)-Parameters!$B$24+1</f>
        <v/>
      </c>
    </row>
    <row r="4726">
      <c r="X4726" t="inlineStr">
        <is>
          <t>L0187028</t>
        </is>
      </c>
      <c r="Y4726" t="inlineStr">
        <is>
          <t>2026-01-07</t>
        </is>
      </c>
      <c r="Z4726" t="inlineStr">
        <is>
          <t>home_use</t>
        </is>
      </c>
      <c r="AA4726" t="inlineStr">
        <is>
          <t>IMP00643</t>
        </is>
      </c>
      <c r="AB4726" t="inlineStr">
        <is>
          <t>T104498</t>
        </is>
      </c>
      <c r="AC4726" s="32" t="n">
        <v>2326045.12</v>
      </c>
      <c r="AD4726" s="32" t="n">
        <v>232604.51</v>
      </c>
      <c r="AE4726" s="35">
        <f>(LEFT(Y4726,4)-Parameters!$B$23)*12+MID(Y4726,6,2)-Parameters!$B$24+1</f>
        <v/>
      </c>
    </row>
    <row r="4727">
      <c r="X4727" t="inlineStr">
        <is>
          <t>L0187029</t>
        </is>
      </c>
      <c r="Y4727" t="inlineStr">
        <is>
          <t>2026-01-07</t>
        </is>
      </c>
      <c r="Z4727" t="inlineStr">
        <is>
          <t>home_use</t>
        </is>
      </c>
      <c r="AA4727" t="inlineStr">
        <is>
          <t>IMP00643</t>
        </is>
      </c>
      <c r="AB4727" t="inlineStr">
        <is>
          <t>T104498</t>
        </is>
      </c>
      <c r="AC4727" s="32" t="n">
        <v>620082.74</v>
      </c>
      <c r="AD4727" s="32" t="n">
        <v>62008.27</v>
      </c>
      <c r="AE4727" s="35">
        <f>(LEFT(Y4727,4)-Parameters!$B$23)*12+MID(Y4727,6,2)-Parameters!$B$24+1</f>
        <v/>
      </c>
    </row>
    <row r="4728">
      <c r="X4728" t="inlineStr">
        <is>
          <t>L0187545</t>
        </is>
      </c>
      <c r="Y4728" t="inlineStr">
        <is>
          <t>2026-01-09</t>
        </is>
      </c>
      <c r="Z4728" t="inlineStr">
        <is>
          <t>home_use</t>
        </is>
      </c>
      <c r="AA4728" t="inlineStr">
        <is>
          <t>IMP00643</t>
        </is>
      </c>
      <c r="AB4728" t="inlineStr">
        <is>
          <t>T104498</t>
        </is>
      </c>
      <c r="AC4728" s="32" t="n">
        <v>711321.05</v>
      </c>
      <c r="AD4728" s="32" t="n">
        <v>71132.10000000001</v>
      </c>
      <c r="AE4728" s="35">
        <f>(LEFT(Y4728,4)-Parameters!$B$23)*12+MID(Y4728,6,2)-Parameters!$B$24+1</f>
        <v/>
      </c>
    </row>
    <row r="4729">
      <c r="X4729" t="inlineStr">
        <is>
          <t>L0187546</t>
        </is>
      </c>
      <c r="Y4729" t="inlineStr">
        <is>
          <t>2026-01-09</t>
        </is>
      </c>
      <c r="Z4729" t="inlineStr">
        <is>
          <t>home_use</t>
        </is>
      </c>
      <c r="AA4729" t="inlineStr">
        <is>
          <t>IMP00643</t>
        </is>
      </c>
      <c r="AB4729" t="inlineStr">
        <is>
          <t>T104498</t>
        </is>
      </c>
      <c r="AC4729" s="32" t="n">
        <v>608913.51</v>
      </c>
      <c r="AD4729" s="32" t="n">
        <v>60891.35</v>
      </c>
      <c r="AE4729" s="35">
        <f>(LEFT(Y4729,4)-Parameters!$B$23)*12+MID(Y4729,6,2)-Parameters!$B$24+1</f>
        <v/>
      </c>
    </row>
    <row r="4730">
      <c r="X4730" t="inlineStr">
        <is>
          <t>L0187547</t>
        </is>
      </c>
      <c r="Y4730" t="inlineStr">
        <is>
          <t>2026-01-09</t>
        </is>
      </c>
      <c r="Z4730" t="inlineStr">
        <is>
          <t>home_use</t>
        </is>
      </c>
      <c r="AA4730" t="inlineStr">
        <is>
          <t>IMP00643</t>
        </is>
      </c>
      <c r="AB4730" t="inlineStr">
        <is>
          <t>T104498</t>
        </is>
      </c>
      <c r="AC4730" s="32" t="n">
        <v>681096.54</v>
      </c>
      <c r="AD4730" s="32" t="n">
        <v>68109.64999999999</v>
      </c>
      <c r="AE4730" s="35">
        <f>(LEFT(Y4730,4)-Parameters!$B$23)*12+MID(Y4730,6,2)-Parameters!$B$24+1</f>
        <v/>
      </c>
    </row>
    <row r="4731">
      <c r="X4731" t="inlineStr">
        <is>
          <t>L0187827</t>
        </is>
      </c>
      <c r="Y4731" t="inlineStr">
        <is>
          <t>2026-01-10</t>
        </is>
      </c>
      <c r="Z4731" t="inlineStr">
        <is>
          <t>home_use</t>
        </is>
      </c>
      <c r="AA4731" t="inlineStr">
        <is>
          <t>IMP00643</t>
        </is>
      </c>
      <c r="AB4731" t="inlineStr">
        <is>
          <t>T104498</t>
        </is>
      </c>
      <c r="AC4731" s="32" t="n">
        <v>1214232.1</v>
      </c>
      <c r="AD4731" s="32" t="n">
        <v>121423.21</v>
      </c>
      <c r="AE4731" s="35">
        <f>(LEFT(Y4731,4)-Parameters!$B$23)*12+MID(Y4731,6,2)-Parameters!$B$24+1</f>
        <v/>
      </c>
    </row>
    <row r="4732">
      <c r="X4732" t="inlineStr">
        <is>
          <t>L0187829</t>
        </is>
      </c>
      <c r="Y4732" t="inlineStr">
        <is>
          <t>2026-01-10</t>
        </is>
      </c>
      <c r="Z4732" t="inlineStr">
        <is>
          <t>warehouse_out</t>
        </is>
      </c>
      <c r="AA4732" t="inlineStr">
        <is>
          <t>IMP00643</t>
        </is>
      </c>
      <c r="AB4732" t="inlineStr">
        <is>
          <t>T104498</t>
        </is>
      </c>
      <c r="AC4732" s="32" t="n">
        <v>559693.6800000001</v>
      </c>
      <c r="AD4732" s="32" t="n">
        <v>55969.37</v>
      </c>
      <c r="AE4732" s="35">
        <f>(LEFT(Y4732,4)-Parameters!$B$23)*12+MID(Y4732,6,2)-Parameters!$B$24+1</f>
        <v/>
      </c>
    </row>
    <row r="4733">
      <c r="X4733" t="inlineStr">
        <is>
          <t>L0188085</t>
        </is>
      </c>
      <c r="Y4733" t="inlineStr">
        <is>
          <t>2026-01-11</t>
        </is>
      </c>
      <c r="Z4733" t="inlineStr">
        <is>
          <t>home_use</t>
        </is>
      </c>
      <c r="AA4733" t="inlineStr">
        <is>
          <t>IMP00643</t>
        </is>
      </c>
      <c r="AB4733" t="inlineStr">
        <is>
          <t>T104498</t>
        </is>
      </c>
      <c r="AC4733" s="32" t="n">
        <v>1446368.39</v>
      </c>
      <c r="AD4733" s="32" t="n">
        <v>144636.84</v>
      </c>
      <c r="AE4733" s="35">
        <f>(LEFT(Y4733,4)-Parameters!$B$23)*12+MID(Y4733,6,2)-Parameters!$B$24+1</f>
        <v/>
      </c>
    </row>
    <row r="4734">
      <c r="X4734" t="inlineStr">
        <is>
          <t>L0188086</t>
        </is>
      </c>
      <c r="Y4734" t="inlineStr">
        <is>
          <t>2026-01-11</t>
        </is>
      </c>
      <c r="Z4734" t="inlineStr">
        <is>
          <t>home_use</t>
        </is>
      </c>
      <c r="AA4734" t="inlineStr">
        <is>
          <t>IMP00643</t>
        </is>
      </c>
      <c r="AB4734" t="inlineStr">
        <is>
          <t>T104498</t>
        </is>
      </c>
      <c r="AC4734" s="32" t="n">
        <v>1928878.99</v>
      </c>
      <c r="AD4734" s="32" t="n">
        <v>192887.9</v>
      </c>
      <c r="AE4734" s="35">
        <f>(LEFT(Y4734,4)-Parameters!$B$23)*12+MID(Y4734,6,2)-Parameters!$B$24+1</f>
        <v/>
      </c>
    </row>
    <row r="4735">
      <c r="X4735" t="inlineStr">
        <is>
          <t>L0188087</t>
        </is>
      </c>
      <c r="Y4735" t="inlineStr">
        <is>
          <t>2026-01-11</t>
        </is>
      </c>
      <c r="Z4735" t="inlineStr">
        <is>
          <t>home_use</t>
        </is>
      </c>
      <c r="AA4735" t="inlineStr">
        <is>
          <t>IMP00643</t>
        </is>
      </c>
      <c r="AB4735" t="inlineStr">
        <is>
          <t>T104498</t>
        </is>
      </c>
      <c r="AC4735" s="32" t="n">
        <v>429789.06</v>
      </c>
      <c r="AD4735" s="32" t="n">
        <v>42978.91</v>
      </c>
      <c r="AE4735" s="35">
        <f>(LEFT(Y4735,4)-Parameters!$B$23)*12+MID(Y4735,6,2)-Parameters!$B$24+1</f>
        <v/>
      </c>
    </row>
    <row r="4736">
      <c r="X4736" t="inlineStr">
        <is>
          <t>L0188088</t>
        </is>
      </c>
      <c r="Y4736" t="inlineStr">
        <is>
          <t>2026-01-11</t>
        </is>
      </c>
      <c r="Z4736" t="inlineStr">
        <is>
          <t>warehouse_out</t>
        </is>
      </c>
      <c r="AA4736" t="inlineStr">
        <is>
          <t>IMP00643</t>
        </is>
      </c>
      <c r="AB4736" t="inlineStr">
        <is>
          <t>T104498</t>
        </is>
      </c>
      <c r="AC4736" s="32" t="n">
        <v>731360.12</v>
      </c>
      <c r="AD4736" s="32" t="n">
        <v>73136.00999999999</v>
      </c>
      <c r="AE4736" s="35">
        <f>(LEFT(Y4736,4)-Parameters!$B$23)*12+MID(Y4736,6,2)-Parameters!$B$24+1</f>
        <v/>
      </c>
    </row>
    <row r="4737">
      <c r="X4737" t="inlineStr">
        <is>
          <t>L0188089</t>
        </is>
      </c>
      <c r="Y4737" t="inlineStr">
        <is>
          <t>2026-01-11</t>
        </is>
      </c>
      <c r="Z4737" t="inlineStr">
        <is>
          <t>home_use</t>
        </is>
      </c>
      <c r="AA4737" t="inlineStr">
        <is>
          <t>IMP00643</t>
        </is>
      </c>
      <c r="AB4737" t="inlineStr">
        <is>
          <t>T104498</t>
        </is>
      </c>
      <c r="AC4737" s="32" t="n">
        <v>498148.69</v>
      </c>
      <c r="AD4737" s="32" t="n">
        <v>49814.87</v>
      </c>
      <c r="AE4737" s="35">
        <f>(LEFT(Y4737,4)-Parameters!$B$23)*12+MID(Y4737,6,2)-Parameters!$B$24+1</f>
        <v/>
      </c>
    </row>
    <row r="4738">
      <c r="X4738" t="inlineStr">
        <is>
          <t>L0188090</t>
        </is>
      </c>
      <c r="Y4738" t="inlineStr">
        <is>
          <t>2026-01-11</t>
        </is>
      </c>
      <c r="Z4738" t="inlineStr">
        <is>
          <t>home_use</t>
        </is>
      </c>
      <c r="AA4738" t="inlineStr">
        <is>
          <t>IMP00643</t>
        </is>
      </c>
      <c r="AB4738" t="inlineStr">
        <is>
          <t>T104498</t>
        </is>
      </c>
      <c r="AC4738" s="32" t="n">
        <v>818564.5</v>
      </c>
      <c r="AD4738" s="32" t="n">
        <v>81856.45</v>
      </c>
      <c r="AE4738" s="35">
        <f>(LEFT(Y4738,4)-Parameters!$B$23)*12+MID(Y4738,6,2)-Parameters!$B$24+1</f>
        <v/>
      </c>
    </row>
    <row r="4739">
      <c r="X4739" t="inlineStr">
        <is>
          <t>L0188338</t>
        </is>
      </c>
      <c r="Y4739" t="inlineStr">
        <is>
          <t>2026-01-12</t>
        </is>
      </c>
      <c r="Z4739" t="inlineStr">
        <is>
          <t>home_use</t>
        </is>
      </c>
      <c r="AA4739" t="inlineStr">
        <is>
          <t>IMP00643</t>
        </is>
      </c>
      <c r="AB4739" t="inlineStr">
        <is>
          <t>T104498</t>
        </is>
      </c>
      <c r="AC4739" s="32" t="n">
        <v>2322174.65</v>
      </c>
      <c r="AD4739" s="32" t="n">
        <v>232217.46</v>
      </c>
      <c r="AE4739" s="35">
        <f>(LEFT(Y4739,4)-Parameters!$B$23)*12+MID(Y4739,6,2)-Parameters!$B$24+1</f>
        <v/>
      </c>
    </row>
    <row r="4740">
      <c r="X4740" t="inlineStr">
        <is>
          <t>L0188341</t>
        </is>
      </c>
      <c r="Y4740" t="inlineStr">
        <is>
          <t>2026-01-12</t>
        </is>
      </c>
      <c r="Z4740" t="inlineStr">
        <is>
          <t>home_use</t>
        </is>
      </c>
      <c r="AA4740" t="inlineStr">
        <is>
          <t>IMP00643</t>
        </is>
      </c>
      <c r="AB4740" t="inlineStr">
        <is>
          <t>T104498</t>
        </is>
      </c>
      <c r="AC4740" s="32" t="n">
        <v>518761.89</v>
      </c>
      <c r="AD4740" s="32" t="n">
        <v>51876.19</v>
      </c>
      <c r="AE4740" s="35">
        <f>(LEFT(Y4740,4)-Parameters!$B$23)*12+MID(Y4740,6,2)-Parameters!$B$24+1</f>
        <v/>
      </c>
    </row>
    <row r="4741">
      <c r="X4741" t="inlineStr">
        <is>
          <t>L0188342</t>
        </is>
      </c>
      <c r="Y4741" t="inlineStr">
        <is>
          <t>2026-01-12</t>
        </is>
      </c>
      <c r="Z4741" t="inlineStr">
        <is>
          <t>home_use</t>
        </is>
      </c>
      <c r="AA4741" t="inlineStr">
        <is>
          <t>IMP00643</t>
        </is>
      </c>
      <c r="AB4741" t="inlineStr">
        <is>
          <t>T104498</t>
        </is>
      </c>
      <c r="AC4741" s="32" t="n">
        <v>1593524.47</v>
      </c>
      <c r="AD4741" s="32" t="n">
        <v>159352.45</v>
      </c>
      <c r="AE4741" s="35">
        <f>(LEFT(Y4741,4)-Parameters!$B$23)*12+MID(Y4741,6,2)-Parameters!$B$24+1</f>
        <v/>
      </c>
    </row>
    <row r="4742">
      <c r="X4742" t="inlineStr">
        <is>
          <t>L0188589</t>
        </is>
      </c>
      <c r="Y4742" t="inlineStr">
        <is>
          <t>2026-01-13</t>
        </is>
      </c>
      <c r="Z4742" t="inlineStr">
        <is>
          <t>home_use</t>
        </is>
      </c>
      <c r="AA4742" t="inlineStr">
        <is>
          <t>IMP00643</t>
        </is>
      </c>
      <c r="AB4742" t="inlineStr">
        <is>
          <t>T104498</t>
        </is>
      </c>
      <c r="AC4742" s="32" t="n">
        <v>576433.02</v>
      </c>
      <c r="AD4742" s="32" t="n">
        <v>57643.3</v>
      </c>
      <c r="AE4742" s="35">
        <f>(LEFT(Y4742,4)-Parameters!$B$23)*12+MID(Y4742,6,2)-Parameters!$B$24+1</f>
        <v/>
      </c>
    </row>
    <row r="4743">
      <c r="X4743" t="inlineStr">
        <is>
          <t>L0188590</t>
        </is>
      </c>
      <c r="Y4743" t="inlineStr">
        <is>
          <t>2026-01-13</t>
        </is>
      </c>
      <c r="Z4743" t="inlineStr">
        <is>
          <t>home_use</t>
        </is>
      </c>
      <c r="AA4743" t="inlineStr">
        <is>
          <t>IMP00643</t>
        </is>
      </c>
      <c r="AB4743" t="inlineStr">
        <is>
          <t>T104498</t>
        </is>
      </c>
      <c r="AC4743" s="32" t="n">
        <v>2033693.58</v>
      </c>
      <c r="AD4743" s="32" t="n">
        <v>203369.36</v>
      </c>
      <c r="AE4743" s="35">
        <f>(LEFT(Y4743,4)-Parameters!$B$23)*12+MID(Y4743,6,2)-Parameters!$B$24+1</f>
        <v/>
      </c>
    </row>
    <row r="4744">
      <c r="X4744" t="inlineStr">
        <is>
          <t>L0188591</t>
        </is>
      </c>
      <c r="Y4744" t="inlineStr">
        <is>
          <t>2026-01-13</t>
        </is>
      </c>
      <c r="Z4744" t="inlineStr">
        <is>
          <t>home_use</t>
        </is>
      </c>
      <c r="AA4744" t="inlineStr">
        <is>
          <t>IMP00643</t>
        </is>
      </c>
      <c r="AB4744" t="inlineStr">
        <is>
          <t>T104498</t>
        </is>
      </c>
      <c r="AC4744" s="32" t="n">
        <v>1215786.71</v>
      </c>
      <c r="AD4744" s="32" t="n">
        <v>121578.67</v>
      </c>
      <c r="AE4744" s="35">
        <f>(LEFT(Y4744,4)-Parameters!$B$23)*12+MID(Y4744,6,2)-Parameters!$B$24+1</f>
        <v/>
      </c>
    </row>
    <row r="4745">
      <c r="X4745" t="inlineStr">
        <is>
          <t>L0188592</t>
        </is>
      </c>
      <c r="Y4745" t="inlineStr">
        <is>
          <t>2026-01-13</t>
        </is>
      </c>
      <c r="Z4745" t="inlineStr">
        <is>
          <t>home_use</t>
        </is>
      </c>
      <c r="AA4745" t="inlineStr">
        <is>
          <t>IMP00643</t>
        </is>
      </c>
      <c r="AB4745" t="inlineStr">
        <is>
          <t>T104498</t>
        </is>
      </c>
      <c r="AC4745" s="32" t="n">
        <v>261896.85</v>
      </c>
      <c r="AD4745" s="32" t="n">
        <v>26189.69</v>
      </c>
      <c r="AE4745" s="35">
        <f>(LEFT(Y4745,4)-Parameters!$B$23)*12+MID(Y4745,6,2)-Parameters!$B$24+1</f>
        <v/>
      </c>
    </row>
    <row r="4746">
      <c r="X4746" t="inlineStr">
        <is>
          <t>L0188828</t>
        </is>
      </c>
      <c r="Y4746" t="inlineStr">
        <is>
          <t>2026-01-14</t>
        </is>
      </c>
      <c r="Z4746" t="inlineStr">
        <is>
          <t>home_use</t>
        </is>
      </c>
      <c r="AA4746" t="inlineStr">
        <is>
          <t>IMP00643</t>
        </is>
      </c>
      <c r="AB4746" t="inlineStr">
        <is>
          <t>T104498</t>
        </is>
      </c>
      <c r="AC4746" s="32" t="n">
        <v>707273.95</v>
      </c>
      <c r="AD4746" s="32" t="n">
        <v>70727.39999999999</v>
      </c>
      <c r="AE4746" s="35">
        <f>(LEFT(Y4746,4)-Parameters!$B$23)*12+MID(Y4746,6,2)-Parameters!$B$24+1</f>
        <v/>
      </c>
    </row>
    <row r="4747">
      <c r="X4747" t="inlineStr">
        <is>
          <t>L0188829</t>
        </is>
      </c>
      <c r="Y4747" t="inlineStr">
        <is>
          <t>2026-01-14</t>
        </is>
      </c>
      <c r="Z4747" t="inlineStr">
        <is>
          <t>home_use</t>
        </is>
      </c>
      <c r="AA4747" t="inlineStr">
        <is>
          <t>IMP00643</t>
        </is>
      </c>
      <c r="AB4747" t="inlineStr">
        <is>
          <t>T104498</t>
        </is>
      </c>
      <c r="AC4747" s="32" t="n">
        <v>350832.12</v>
      </c>
      <c r="AD4747" s="32" t="n">
        <v>35083.21</v>
      </c>
      <c r="AE4747" s="35">
        <f>(LEFT(Y4747,4)-Parameters!$B$23)*12+MID(Y4747,6,2)-Parameters!$B$24+1</f>
        <v/>
      </c>
    </row>
    <row r="4748">
      <c r="X4748" t="inlineStr">
        <is>
          <t>L0188830</t>
        </is>
      </c>
      <c r="Y4748" t="inlineStr">
        <is>
          <t>2026-01-14</t>
        </is>
      </c>
      <c r="Z4748" t="inlineStr">
        <is>
          <t>home_use</t>
        </is>
      </c>
      <c r="AA4748" t="inlineStr">
        <is>
          <t>IMP00643</t>
        </is>
      </c>
      <c r="AB4748" t="inlineStr">
        <is>
          <t>T104498</t>
        </is>
      </c>
      <c r="AC4748" s="32" t="n">
        <v>593141.91</v>
      </c>
      <c r="AD4748" s="32" t="n">
        <v>62279.9</v>
      </c>
      <c r="AE4748" s="35">
        <f>(LEFT(Y4748,4)-Parameters!$B$23)*12+MID(Y4748,6,2)-Parameters!$B$24+1</f>
        <v/>
      </c>
    </row>
    <row r="4749">
      <c r="X4749" t="inlineStr">
        <is>
          <t>L0188831</t>
        </is>
      </c>
      <c r="Y4749" t="inlineStr">
        <is>
          <t>2026-01-14</t>
        </is>
      </c>
      <c r="Z4749" t="inlineStr">
        <is>
          <t>home_use</t>
        </is>
      </c>
      <c r="AA4749" t="inlineStr">
        <is>
          <t>IMP00643</t>
        </is>
      </c>
      <c r="AB4749" t="inlineStr">
        <is>
          <t>T104498</t>
        </is>
      </c>
      <c r="AC4749" s="32" t="n">
        <v>1270782.38</v>
      </c>
      <c r="AD4749" s="32" t="n">
        <v>127078.24</v>
      </c>
      <c r="AE4749" s="35">
        <f>(LEFT(Y4749,4)-Parameters!$B$23)*12+MID(Y4749,6,2)-Parameters!$B$24+1</f>
        <v/>
      </c>
    </row>
    <row r="4750">
      <c r="X4750" t="inlineStr">
        <is>
          <t>L0188832</t>
        </is>
      </c>
      <c r="Y4750" t="inlineStr">
        <is>
          <t>2026-01-14</t>
        </is>
      </c>
      <c r="Z4750" t="inlineStr">
        <is>
          <t>home_use</t>
        </is>
      </c>
      <c r="AA4750" t="inlineStr">
        <is>
          <t>IMP00643</t>
        </is>
      </c>
      <c r="AB4750" t="inlineStr">
        <is>
          <t>T104498</t>
        </is>
      </c>
      <c r="AC4750" s="32" t="n">
        <v>3334869.18</v>
      </c>
      <c r="AD4750" s="32" t="n">
        <v>333486.92</v>
      </c>
      <c r="AE4750" s="35">
        <f>(LEFT(Y4750,4)-Parameters!$B$23)*12+MID(Y4750,6,2)-Parameters!$B$24+1</f>
        <v/>
      </c>
    </row>
    <row r="4751">
      <c r="X4751" t="inlineStr">
        <is>
          <t>L0188833</t>
        </is>
      </c>
      <c r="Y4751" t="inlineStr">
        <is>
          <t>2026-01-14</t>
        </is>
      </c>
      <c r="Z4751" t="inlineStr">
        <is>
          <t>home_use</t>
        </is>
      </c>
      <c r="AA4751" t="inlineStr">
        <is>
          <t>IMP00643</t>
        </is>
      </c>
      <c r="AB4751" t="inlineStr">
        <is>
          <t>T104498</t>
        </is>
      </c>
      <c r="AC4751" s="32" t="n">
        <v>145485.78</v>
      </c>
      <c r="AD4751" s="32" t="n">
        <v>14548.58</v>
      </c>
      <c r="AE4751" s="35">
        <f>(LEFT(Y4751,4)-Parameters!$B$23)*12+MID(Y4751,6,2)-Parameters!$B$24+1</f>
        <v/>
      </c>
    </row>
    <row r="4752">
      <c r="X4752" t="inlineStr">
        <is>
          <t>L0189112</t>
        </is>
      </c>
      <c r="Y4752" t="inlineStr">
        <is>
          <t>2026-01-15</t>
        </is>
      </c>
      <c r="Z4752" t="inlineStr">
        <is>
          <t>home_use</t>
        </is>
      </c>
      <c r="AA4752" t="inlineStr">
        <is>
          <t>IMP00643</t>
        </is>
      </c>
      <c r="AB4752" t="inlineStr">
        <is>
          <t>T104498</t>
        </is>
      </c>
      <c r="AC4752" s="32" t="n">
        <v>653543.29</v>
      </c>
      <c r="AD4752" s="32" t="n">
        <v>65354.33</v>
      </c>
      <c r="AE4752" s="35">
        <f>(LEFT(Y4752,4)-Parameters!$B$23)*12+MID(Y4752,6,2)-Parameters!$B$24+1</f>
        <v/>
      </c>
    </row>
    <row r="4753">
      <c r="X4753" t="inlineStr">
        <is>
          <t>L0189113</t>
        </is>
      </c>
      <c r="Y4753" t="inlineStr">
        <is>
          <t>2026-01-15</t>
        </is>
      </c>
      <c r="Z4753" t="inlineStr">
        <is>
          <t>home_use</t>
        </is>
      </c>
      <c r="AA4753" t="inlineStr">
        <is>
          <t>IMP00643</t>
        </is>
      </c>
      <c r="AB4753" t="inlineStr">
        <is>
          <t>T104498</t>
        </is>
      </c>
      <c r="AC4753" s="32" t="n">
        <v>709110.58</v>
      </c>
      <c r="AD4753" s="32" t="n">
        <v>70911.06</v>
      </c>
      <c r="AE4753" s="35">
        <f>(LEFT(Y4753,4)-Parameters!$B$23)*12+MID(Y4753,6,2)-Parameters!$B$24+1</f>
        <v/>
      </c>
    </row>
    <row r="4754">
      <c r="X4754" t="inlineStr">
        <is>
          <t>L0189114</t>
        </is>
      </c>
      <c r="Y4754" t="inlineStr">
        <is>
          <t>2026-01-15</t>
        </is>
      </c>
      <c r="Z4754" t="inlineStr">
        <is>
          <t>home_use</t>
        </is>
      </c>
      <c r="AA4754" t="inlineStr">
        <is>
          <t>IMP00643</t>
        </is>
      </c>
      <c r="AB4754" t="inlineStr">
        <is>
          <t>T104498</t>
        </is>
      </c>
      <c r="AC4754" s="32" t="n">
        <v>747473.86</v>
      </c>
      <c r="AD4754" s="32" t="n">
        <v>74747.39</v>
      </c>
      <c r="AE4754" s="35">
        <f>(LEFT(Y4754,4)-Parameters!$B$23)*12+MID(Y4754,6,2)-Parameters!$B$24+1</f>
        <v/>
      </c>
    </row>
    <row r="4755">
      <c r="X4755" t="inlineStr">
        <is>
          <t>L0189115</t>
        </is>
      </c>
      <c r="Y4755" t="inlineStr">
        <is>
          <t>2026-01-15</t>
        </is>
      </c>
      <c r="Z4755" t="inlineStr">
        <is>
          <t>home_use</t>
        </is>
      </c>
      <c r="AA4755" t="inlineStr">
        <is>
          <t>IMP00643</t>
        </is>
      </c>
      <c r="AB4755" t="inlineStr">
        <is>
          <t>T104498</t>
        </is>
      </c>
      <c r="AC4755" s="32" t="n">
        <v>645584.95</v>
      </c>
      <c r="AD4755" s="32" t="n">
        <v>64558.49</v>
      </c>
      <c r="AE4755" s="35">
        <f>(LEFT(Y4755,4)-Parameters!$B$23)*12+MID(Y4755,6,2)-Parameters!$B$24+1</f>
        <v/>
      </c>
    </row>
    <row r="4756">
      <c r="X4756" t="inlineStr">
        <is>
          <t>L0189118</t>
        </is>
      </c>
      <c r="Y4756" t="inlineStr">
        <is>
          <t>2026-01-15</t>
        </is>
      </c>
      <c r="Z4756" t="inlineStr">
        <is>
          <t>home_use</t>
        </is>
      </c>
      <c r="AA4756" t="inlineStr">
        <is>
          <t>IMP00643</t>
        </is>
      </c>
      <c r="AB4756" t="inlineStr">
        <is>
          <t>T104498</t>
        </is>
      </c>
      <c r="AC4756" s="32" t="n">
        <v>1079156.46</v>
      </c>
      <c r="AD4756" s="32" t="n">
        <v>107915.65</v>
      </c>
      <c r="AE4756" s="35">
        <f>(LEFT(Y4756,4)-Parameters!$B$23)*12+MID(Y4756,6,2)-Parameters!$B$24+1</f>
        <v/>
      </c>
    </row>
    <row r="4757">
      <c r="X4757" t="inlineStr">
        <is>
          <t>L0189119</t>
        </is>
      </c>
      <c r="Y4757" t="inlineStr">
        <is>
          <t>2026-01-15</t>
        </is>
      </c>
      <c r="Z4757" t="inlineStr">
        <is>
          <t>home_use</t>
        </is>
      </c>
      <c r="AA4757" t="inlineStr">
        <is>
          <t>IMP00643</t>
        </is>
      </c>
      <c r="AB4757" t="inlineStr">
        <is>
          <t>T104498</t>
        </is>
      </c>
      <c r="AC4757" s="32" t="n">
        <v>957507.78</v>
      </c>
      <c r="AD4757" s="32" t="n">
        <v>95750.78</v>
      </c>
      <c r="AE4757" s="35">
        <f>(LEFT(Y4757,4)-Parameters!$B$23)*12+MID(Y4757,6,2)-Parameters!$B$24+1</f>
        <v/>
      </c>
    </row>
    <row r="4758">
      <c r="X4758" t="inlineStr">
        <is>
          <t>L0189120</t>
        </is>
      </c>
      <c r="Y4758" t="inlineStr">
        <is>
          <t>2026-01-15</t>
        </is>
      </c>
      <c r="Z4758" t="inlineStr">
        <is>
          <t>home_use</t>
        </is>
      </c>
      <c r="AA4758" t="inlineStr">
        <is>
          <t>IMP00643</t>
        </is>
      </c>
      <c r="AB4758" t="inlineStr">
        <is>
          <t>T104498</t>
        </is>
      </c>
      <c r="AC4758" s="32" t="n">
        <v>1008056.65</v>
      </c>
      <c r="AD4758" s="32" t="n">
        <v>100805.67</v>
      </c>
      <c r="AE4758" s="35">
        <f>(LEFT(Y4758,4)-Parameters!$B$23)*12+MID(Y4758,6,2)-Parameters!$B$24+1</f>
        <v/>
      </c>
    </row>
    <row r="4759">
      <c r="X4759" t="inlineStr">
        <is>
          <t>L0189121</t>
        </is>
      </c>
      <c r="Y4759" t="inlineStr">
        <is>
          <t>2026-01-15</t>
        </is>
      </c>
      <c r="Z4759" t="inlineStr">
        <is>
          <t>home_use</t>
        </is>
      </c>
      <c r="AA4759" t="inlineStr">
        <is>
          <t>IMP00643</t>
        </is>
      </c>
      <c r="AB4759" t="inlineStr">
        <is>
          <t>T104498</t>
        </is>
      </c>
      <c r="AC4759" s="32" t="n">
        <v>216477.93</v>
      </c>
      <c r="AD4759" s="32" t="n">
        <v>21647.79</v>
      </c>
      <c r="AE4759" s="35">
        <f>(LEFT(Y4759,4)-Parameters!$B$23)*12+MID(Y4759,6,2)-Parameters!$B$24+1</f>
        <v/>
      </c>
    </row>
    <row r="4760">
      <c r="X4760" t="inlineStr">
        <is>
          <t>L0189122</t>
        </is>
      </c>
      <c r="Y4760" t="inlineStr">
        <is>
          <t>2026-01-15</t>
        </is>
      </c>
      <c r="Z4760" t="inlineStr">
        <is>
          <t>home_use</t>
        </is>
      </c>
      <c r="AA4760" t="inlineStr">
        <is>
          <t>IMP00643</t>
        </is>
      </c>
      <c r="AB4760" t="inlineStr">
        <is>
          <t>T104498</t>
        </is>
      </c>
      <c r="AC4760" s="32" t="n">
        <v>819334.92</v>
      </c>
      <c r="AD4760" s="32" t="n">
        <v>81933.49000000001</v>
      </c>
      <c r="AE4760" s="35">
        <f>(LEFT(Y4760,4)-Parameters!$B$23)*12+MID(Y4760,6,2)-Parameters!$B$24+1</f>
        <v/>
      </c>
    </row>
    <row r="4761">
      <c r="X4761" t="inlineStr">
        <is>
          <t>L0189123</t>
        </is>
      </c>
      <c r="Y4761" t="inlineStr">
        <is>
          <t>2026-01-15</t>
        </is>
      </c>
      <c r="Z4761" t="inlineStr">
        <is>
          <t>home_use</t>
        </is>
      </c>
      <c r="AA4761" t="inlineStr">
        <is>
          <t>IMP00643</t>
        </is>
      </c>
      <c r="AB4761" t="inlineStr">
        <is>
          <t>T104498</t>
        </is>
      </c>
      <c r="AC4761" s="32" t="n">
        <v>454124.04</v>
      </c>
      <c r="AD4761" s="32" t="n">
        <v>45412.4</v>
      </c>
      <c r="AE4761" s="35">
        <f>(LEFT(Y4761,4)-Parameters!$B$23)*12+MID(Y4761,6,2)-Parameters!$B$24+1</f>
        <v/>
      </c>
    </row>
    <row r="4762">
      <c r="X4762" t="inlineStr">
        <is>
          <t>L0189124</t>
        </is>
      </c>
      <c r="Y4762" t="inlineStr">
        <is>
          <t>2026-01-15</t>
        </is>
      </c>
      <c r="Z4762" t="inlineStr">
        <is>
          <t>home_use</t>
        </is>
      </c>
      <c r="AA4762" t="inlineStr">
        <is>
          <t>IMP00643</t>
        </is>
      </c>
      <c r="AB4762" t="inlineStr">
        <is>
          <t>T104498</t>
        </is>
      </c>
      <c r="AC4762" s="32" t="n">
        <v>738289.12</v>
      </c>
      <c r="AD4762" s="32" t="n">
        <v>73828.91</v>
      </c>
      <c r="AE4762" s="35">
        <f>(LEFT(Y4762,4)-Parameters!$B$23)*12+MID(Y4762,6,2)-Parameters!$B$24+1</f>
        <v/>
      </c>
    </row>
    <row r="4763">
      <c r="X4763" t="inlineStr">
        <is>
          <t>L0189125</t>
        </is>
      </c>
      <c r="Y4763" t="inlineStr">
        <is>
          <t>2026-01-15</t>
        </is>
      </c>
      <c r="Z4763" t="inlineStr">
        <is>
          <t>home_use</t>
        </is>
      </c>
      <c r="AA4763" t="inlineStr">
        <is>
          <t>IMP00643</t>
        </is>
      </c>
      <c r="AB4763" t="inlineStr">
        <is>
          <t>T104498</t>
        </is>
      </c>
      <c r="AC4763" s="32" t="n">
        <v>2883625.25</v>
      </c>
      <c r="AD4763" s="32" t="n">
        <v>288362.52</v>
      </c>
      <c r="AE4763" s="35">
        <f>(LEFT(Y4763,4)-Parameters!$B$23)*12+MID(Y4763,6,2)-Parameters!$B$24+1</f>
        <v/>
      </c>
    </row>
    <row r="4764">
      <c r="X4764" t="inlineStr">
        <is>
          <t>L0189128</t>
        </is>
      </c>
      <c r="Y4764" t="inlineStr">
        <is>
          <t>2026-01-15</t>
        </is>
      </c>
      <c r="Z4764" t="inlineStr">
        <is>
          <t>home_use</t>
        </is>
      </c>
      <c r="AA4764" t="inlineStr">
        <is>
          <t>IMP00643</t>
        </is>
      </c>
      <c r="AB4764" t="inlineStr">
        <is>
          <t>T104498</t>
        </is>
      </c>
      <c r="AC4764" s="32" t="n">
        <v>523811.33</v>
      </c>
      <c r="AD4764" s="32" t="n">
        <v>52381.13</v>
      </c>
      <c r="AE4764" s="35">
        <f>(LEFT(Y4764,4)-Parameters!$B$23)*12+MID(Y4764,6,2)-Parameters!$B$24+1</f>
        <v/>
      </c>
    </row>
    <row r="4765">
      <c r="X4765" t="inlineStr">
        <is>
          <t>L0189129</t>
        </is>
      </c>
      <c r="Y4765" t="inlineStr">
        <is>
          <t>2026-01-15</t>
        </is>
      </c>
      <c r="Z4765" t="inlineStr">
        <is>
          <t>home_use</t>
        </is>
      </c>
      <c r="AA4765" t="inlineStr">
        <is>
          <t>IMP00643</t>
        </is>
      </c>
      <c r="AB4765" t="inlineStr">
        <is>
          <t>T104498</t>
        </is>
      </c>
      <c r="AC4765" s="32" t="n">
        <v>2478382.05</v>
      </c>
      <c r="AD4765" s="32" t="n">
        <v>247838.2</v>
      </c>
      <c r="AE4765" s="35">
        <f>(LEFT(Y4765,4)-Parameters!$B$23)*12+MID(Y4765,6,2)-Parameters!$B$24+1</f>
        <v/>
      </c>
    </row>
    <row r="4766">
      <c r="X4766" t="inlineStr">
        <is>
          <t>L0189130</t>
        </is>
      </c>
      <c r="Y4766" t="inlineStr">
        <is>
          <t>2026-01-15</t>
        </is>
      </c>
      <c r="Z4766" t="inlineStr">
        <is>
          <t>home_use</t>
        </is>
      </c>
      <c r="AA4766" t="inlineStr">
        <is>
          <t>IMP00643</t>
        </is>
      </c>
      <c r="AB4766" t="inlineStr">
        <is>
          <t>T104498</t>
        </is>
      </c>
      <c r="AC4766" s="32" t="n">
        <v>640820.12</v>
      </c>
      <c r="AD4766" s="32" t="n">
        <v>64082.01</v>
      </c>
      <c r="AE4766" s="35">
        <f>(LEFT(Y4766,4)-Parameters!$B$23)*12+MID(Y4766,6,2)-Parameters!$B$24+1</f>
        <v/>
      </c>
    </row>
    <row r="4767">
      <c r="X4767" t="inlineStr">
        <is>
          <t>L0189358</t>
        </is>
      </c>
      <c r="Y4767" t="inlineStr">
        <is>
          <t>2026-01-16</t>
        </is>
      </c>
      <c r="Z4767" t="inlineStr">
        <is>
          <t>home_use</t>
        </is>
      </c>
      <c r="AA4767" t="inlineStr">
        <is>
          <t>IMP00643</t>
        </is>
      </c>
      <c r="AB4767" t="inlineStr">
        <is>
          <t>T104498</t>
        </is>
      </c>
      <c r="AC4767" s="32" t="n">
        <v>877341.62</v>
      </c>
      <c r="AD4767" s="32" t="n">
        <v>87734.16</v>
      </c>
      <c r="AE4767" s="35">
        <f>(LEFT(Y4767,4)-Parameters!$B$23)*12+MID(Y4767,6,2)-Parameters!$B$24+1</f>
        <v/>
      </c>
    </row>
    <row r="4768">
      <c r="X4768" t="inlineStr">
        <is>
          <t>L0189359</t>
        </is>
      </c>
      <c r="Y4768" t="inlineStr">
        <is>
          <t>2026-01-16</t>
        </is>
      </c>
      <c r="Z4768" t="inlineStr">
        <is>
          <t>home_use</t>
        </is>
      </c>
      <c r="AA4768" t="inlineStr">
        <is>
          <t>IMP00643</t>
        </is>
      </c>
      <c r="AB4768" t="inlineStr">
        <is>
          <t>T104498</t>
        </is>
      </c>
      <c r="AC4768" s="32" t="n">
        <v>1334534.77</v>
      </c>
      <c r="AD4768" s="32" t="n">
        <v>133453.48</v>
      </c>
      <c r="AE4768" s="35">
        <f>(LEFT(Y4768,4)-Parameters!$B$23)*12+MID(Y4768,6,2)-Parameters!$B$24+1</f>
        <v/>
      </c>
    </row>
    <row r="4769">
      <c r="X4769" t="inlineStr">
        <is>
          <t>L0189360</t>
        </is>
      </c>
      <c r="Y4769" t="inlineStr">
        <is>
          <t>2026-01-16</t>
        </is>
      </c>
      <c r="Z4769" t="inlineStr">
        <is>
          <t>home_use</t>
        </is>
      </c>
      <c r="AA4769" t="inlineStr">
        <is>
          <t>IMP00643</t>
        </is>
      </c>
      <c r="AB4769" t="inlineStr">
        <is>
          <t>T104498</t>
        </is>
      </c>
      <c r="AC4769" s="32" t="n">
        <v>377461.91</v>
      </c>
      <c r="AD4769" s="32" t="n">
        <v>37746.19</v>
      </c>
      <c r="AE4769" s="35">
        <f>(LEFT(Y4769,4)-Parameters!$B$23)*12+MID(Y4769,6,2)-Parameters!$B$24+1</f>
        <v/>
      </c>
    </row>
    <row r="4770">
      <c r="X4770" t="inlineStr">
        <is>
          <t>L0189361</t>
        </is>
      </c>
      <c r="Y4770" t="inlineStr">
        <is>
          <t>2026-01-16</t>
        </is>
      </c>
      <c r="Z4770" t="inlineStr">
        <is>
          <t>home_use</t>
        </is>
      </c>
      <c r="AA4770" t="inlineStr">
        <is>
          <t>IMP00643</t>
        </is>
      </c>
      <c r="AB4770" t="inlineStr">
        <is>
          <t>T104498</t>
        </is>
      </c>
      <c r="AC4770" s="32" t="n">
        <v>471660.47</v>
      </c>
      <c r="AD4770" s="32" t="n">
        <v>47166.05</v>
      </c>
      <c r="AE4770" s="35">
        <f>(LEFT(Y4770,4)-Parameters!$B$23)*12+MID(Y4770,6,2)-Parameters!$B$24+1</f>
        <v/>
      </c>
    </row>
    <row r="4771">
      <c r="X4771" t="inlineStr">
        <is>
          <t>L0189362</t>
        </is>
      </c>
      <c r="Y4771" t="inlineStr">
        <is>
          <t>2026-01-16</t>
        </is>
      </c>
      <c r="Z4771" t="inlineStr">
        <is>
          <t>home_use</t>
        </is>
      </c>
      <c r="AA4771" t="inlineStr">
        <is>
          <t>IMP00643</t>
        </is>
      </c>
      <c r="AB4771" t="inlineStr">
        <is>
          <t>T104498</t>
        </is>
      </c>
      <c r="AC4771" s="32" t="n">
        <v>328222.14</v>
      </c>
      <c r="AD4771" s="32" t="n">
        <v>32822.21</v>
      </c>
      <c r="AE4771" s="35">
        <f>(LEFT(Y4771,4)-Parameters!$B$23)*12+MID(Y4771,6,2)-Parameters!$B$24+1</f>
        <v/>
      </c>
    </row>
    <row r="4772">
      <c r="X4772" t="inlineStr">
        <is>
          <t>L0189363</t>
        </is>
      </c>
      <c r="Y4772" t="inlineStr">
        <is>
          <t>2026-01-16</t>
        </is>
      </c>
      <c r="Z4772" t="inlineStr">
        <is>
          <t>home_use</t>
        </is>
      </c>
      <c r="AA4772" t="inlineStr">
        <is>
          <t>IMP00643</t>
        </is>
      </c>
      <c r="AB4772" t="inlineStr">
        <is>
          <t>T104498</t>
        </is>
      </c>
      <c r="AC4772" s="32" t="n">
        <v>368349.04</v>
      </c>
      <c r="AD4772" s="32" t="n">
        <v>36834.9</v>
      </c>
      <c r="AE4772" s="35">
        <f>(LEFT(Y4772,4)-Parameters!$B$23)*12+MID(Y4772,6,2)-Parameters!$B$24+1</f>
        <v/>
      </c>
    </row>
    <row r="4773">
      <c r="X4773" t="inlineStr">
        <is>
          <t>L0189364</t>
        </is>
      </c>
      <c r="Y4773" t="inlineStr">
        <is>
          <t>2026-01-16</t>
        </is>
      </c>
      <c r="Z4773" t="inlineStr">
        <is>
          <t>home_use</t>
        </is>
      </c>
      <c r="AA4773" t="inlineStr">
        <is>
          <t>IMP00643</t>
        </is>
      </c>
      <c r="AB4773" t="inlineStr">
        <is>
          <t>T104498</t>
        </is>
      </c>
      <c r="AC4773" s="32" t="n">
        <v>717875.72</v>
      </c>
      <c r="AD4773" s="32" t="n">
        <v>71787.57000000001</v>
      </c>
      <c r="AE4773" s="35">
        <f>(LEFT(Y4773,4)-Parameters!$B$23)*12+MID(Y4773,6,2)-Parameters!$B$24+1</f>
        <v/>
      </c>
    </row>
    <row r="4774">
      <c r="X4774" t="inlineStr">
        <is>
          <t>L0189366</t>
        </is>
      </c>
      <c r="Y4774" t="inlineStr">
        <is>
          <t>2026-01-16</t>
        </is>
      </c>
      <c r="Z4774" t="inlineStr">
        <is>
          <t>home_use</t>
        </is>
      </c>
      <c r="AA4774" t="inlineStr">
        <is>
          <t>IMP00643</t>
        </is>
      </c>
      <c r="AB4774" t="inlineStr">
        <is>
          <t>T104498</t>
        </is>
      </c>
      <c r="AC4774" s="32" t="n">
        <v>871196.65</v>
      </c>
      <c r="AD4774" s="32" t="n">
        <v>87119.67</v>
      </c>
      <c r="AE4774" s="35">
        <f>(LEFT(Y4774,4)-Parameters!$B$23)*12+MID(Y4774,6,2)-Parameters!$B$24+1</f>
        <v/>
      </c>
    </row>
    <row r="4775">
      <c r="X4775" t="inlineStr">
        <is>
          <t>L0189367</t>
        </is>
      </c>
      <c r="Y4775" t="inlineStr">
        <is>
          <t>2026-01-16</t>
        </is>
      </c>
      <c r="Z4775" t="inlineStr">
        <is>
          <t>home_use</t>
        </is>
      </c>
      <c r="AA4775" t="inlineStr">
        <is>
          <t>IMP00643</t>
        </is>
      </c>
      <c r="AB4775" t="inlineStr">
        <is>
          <t>T104498</t>
        </is>
      </c>
      <c r="AC4775" s="32" t="n">
        <v>1028078.35</v>
      </c>
      <c r="AD4775" s="32" t="n">
        <v>102807.84</v>
      </c>
      <c r="AE4775" s="35">
        <f>(LEFT(Y4775,4)-Parameters!$B$23)*12+MID(Y4775,6,2)-Parameters!$B$24+1</f>
        <v/>
      </c>
    </row>
    <row r="4776">
      <c r="X4776" t="inlineStr">
        <is>
          <t>L0189622</t>
        </is>
      </c>
      <c r="Y4776" t="inlineStr">
        <is>
          <t>2026-01-17</t>
        </is>
      </c>
      <c r="Z4776" t="inlineStr">
        <is>
          <t>warehouse_out</t>
        </is>
      </c>
      <c r="AA4776" t="inlineStr">
        <is>
          <t>IMP00643</t>
        </is>
      </c>
      <c r="AB4776" t="inlineStr">
        <is>
          <t>T104498</t>
        </is>
      </c>
      <c r="AC4776" s="32" t="n">
        <v>906263.96</v>
      </c>
      <c r="AD4776" s="32" t="n">
        <v>90626.39999999999</v>
      </c>
      <c r="AE4776" s="35">
        <f>(LEFT(Y4776,4)-Parameters!$B$23)*12+MID(Y4776,6,2)-Parameters!$B$24+1</f>
        <v/>
      </c>
    </row>
    <row r="4777">
      <c r="X4777" t="inlineStr">
        <is>
          <t>L0189623</t>
        </is>
      </c>
      <c r="Y4777" t="inlineStr">
        <is>
          <t>2026-01-17</t>
        </is>
      </c>
      <c r="Z4777" t="inlineStr">
        <is>
          <t>home_use</t>
        </is>
      </c>
      <c r="AA4777" t="inlineStr">
        <is>
          <t>IMP00643</t>
        </is>
      </c>
      <c r="AB4777" t="inlineStr">
        <is>
          <t>T104498</t>
        </is>
      </c>
      <c r="AC4777" s="32" t="n">
        <v>2847297.96</v>
      </c>
      <c r="AD4777" s="32" t="n">
        <v>284729.8</v>
      </c>
      <c r="AE4777" s="35">
        <f>(LEFT(Y4777,4)-Parameters!$B$23)*12+MID(Y4777,6,2)-Parameters!$B$24+1</f>
        <v/>
      </c>
    </row>
    <row r="4778">
      <c r="X4778" t="inlineStr">
        <is>
          <t>L0189624</t>
        </is>
      </c>
      <c r="Y4778" t="inlineStr">
        <is>
          <t>2026-01-17</t>
        </is>
      </c>
      <c r="Z4778" t="inlineStr">
        <is>
          <t>home_use</t>
        </is>
      </c>
      <c r="AA4778" t="inlineStr">
        <is>
          <t>IMP00643</t>
        </is>
      </c>
      <c r="AB4778" t="inlineStr">
        <is>
          <t>T104498</t>
        </is>
      </c>
      <c r="AC4778" s="32" t="n">
        <v>1013097.89</v>
      </c>
      <c r="AD4778" s="32" t="n">
        <v>101309.79</v>
      </c>
      <c r="AE4778" s="35">
        <f>(LEFT(Y4778,4)-Parameters!$B$23)*12+MID(Y4778,6,2)-Parameters!$B$24+1</f>
        <v/>
      </c>
    </row>
    <row r="4779">
      <c r="X4779" t="inlineStr">
        <is>
          <t>L0189625</t>
        </is>
      </c>
      <c r="Y4779" t="inlineStr">
        <is>
          <t>2026-01-17</t>
        </is>
      </c>
      <c r="Z4779" t="inlineStr">
        <is>
          <t>home_use</t>
        </is>
      </c>
      <c r="AA4779" t="inlineStr">
        <is>
          <t>IMP00643</t>
        </is>
      </c>
      <c r="AB4779" t="inlineStr">
        <is>
          <t>T104498</t>
        </is>
      </c>
      <c r="AC4779" s="32" t="n">
        <v>680993.1899999999</v>
      </c>
      <c r="AD4779" s="32" t="n">
        <v>68099.32000000001</v>
      </c>
      <c r="AE4779" s="35">
        <f>(LEFT(Y4779,4)-Parameters!$B$23)*12+MID(Y4779,6,2)-Parameters!$B$24+1</f>
        <v/>
      </c>
    </row>
    <row r="4780">
      <c r="X4780" t="inlineStr">
        <is>
          <t>L0189884</t>
        </is>
      </c>
      <c r="Y4780" t="inlineStr">
        <is>
          <t>2026-01-18</t>
        </is>
      </c>
      <c r="Z4780" t="inlineStr">
        <is>
          <t>home_use</t>
        </is>
      </c>
      <c r="AA4780" t="inlineStr">
        <is>
          <t>IMP00643</t>
        </is>
      </c>
      <c r="AB4780" t="inlineStr">
        <is>
          <t>T104498</t>
        </is>
      </c>
      <c r="AC4780" s="32" t="n">
        <v>982580.1899999999</v>
      </c>
      <c r="AD4780" s="32" t="n">
        <v>98258.02</v>
      </c>
      <c r="AE4780" s="35">
        <f>(LEFT(Y4780,4)-Parameters!$B$23)*12+MID(Y4780,6,2)-Parameters!$B$24+1</f>
        <v/>
      </c>
    </row>
    <row r="4781">
      <c r="X4781" t="inlineStr">
        <is>
          <t>L0189886</t>
        </is>
      </c>
      <c r="Y4781" t="inlineStr">
        <is>
          <t>2026-01-18</t>
        </is>
      </c>
      <c r="Z4781" t="inlineStr">
        <is>
          <t>home_use</t>
        </is>
      </c>
      <c r="AA4781" t="inlineStr">
        <is>
          <t>IMP00643</t>
        </is>
      </c>
      <c r="AB4781" t="inlineStr">
        <is>
          <t>T104498</t>
        </is>
      </c>
      <c r="AC4781" s="32" t="n">
        <v>1090510.56</v>
      </c>
      <c r="AD4781" s="32" t="n">
        <v>109051.06</v>
      </c>
      <c r="AE4781" s="35">
        <f>(LEFT(Y4781,4)-Parameters!$B$23)*12+MID(Y4781,6,2)-Parameters!$B$24+1</f>
        <v/>
      </c>
    </row>
    <row r="4782">
      <c r="X4782" t="inlineStr">
        <is>
          <t>L0189887</t>
        </is>
      </c>
      <c r="Y4782" t="inlineStr">
        <is>
          <t>2026-01-18</t>
        </is>
      </c>
      <c r="Z4782" t="inlineStr">
        <is>
          <t>home_use</t>
        </is>
      </c>
      <c r="AA4782" t="inlineStr">
        <is>
          <t>IMP00643</t>
        </is>
      </c>
      <c r="AB4782" t="inlineStr">
        <is>
          <t>T104498</t>
        </is>
      </c>
      <c r="AC4782" s="32" t="n">
        <v>1486342.22</v>
      </c>
      <c r="AD4782" s="32" t="n">
        <v>148634.22</v>
      </c>
      <c r="AE4782" s="35">
        <f>(LEFT(Y4782,4)-Parameters!$B$23)*12+MID(Y4782,6,2)-Parameters!$B$24+1</f>
        <v/>
      </c>
    </row>
    <row r="4783">
      <c r="X4783" t="inlineStr">
        <is>
          <t>L0189888</t>
        </is>
      </c>
      <c r="Y4783" t="inlineStr">
        <is>
          <t>2026-01-18</t>
        </is>
      </c>
      <c r="Z4783" t="inlineStr">
        <is>
          <t>home_use</t>
        </is>
      </c>
      <c r="AA4783" t="inlineStr">
        <is>
          <t>IMP00643</t>
        </is>
      </c>
      <c r="AB4783" t="inlineStr">
        <is>
          <t>T104498</t>
        </is>
      </c>
      <c r="AC4783" s="32" t="n">
        <v>1449139.24</v>
      </c>
      <c r="AD4783" s="32" t="n">
        <v>144913.92</v>
      </c>
      <c r="AE4783" s="35">
        <f>(LEFT(Y4783,4)-Parameters!$B$23)*12+MID(Y4783,6,2)-Parameters!$B$24+1</f>
        <v/>
      </c>
    </row>
    <row r="4784">
      <c r="X4784" t="inlineStr">
        <is>
          <t>L0190134</t>
        </is>
      </c>
      <c r="Y4784" t="inlineStr">
        <is>
          <t>2026-01-19</t>
        </is>
      </c>
      <c r="Z4784" t="inlineStr">
        <is>
          <t>home_use</t>
        </is>
      </c>
      <c r="AA4784" t="inlineStr">
        <is>
          <t>IMP00643</t>
        </is>
      </c>
      <c r="AB4784" t="inlineStr">
        <is>
          <t>T104498</t>
        </is>
      </c>
      <c r="AC4784" s="32" t="n">
        <v>837771.7</v>
      </c>
      <c r="AD4784" s="32" t="n">
        <v>83777.17</v>
      </c>
      <c r="AE4784" s="35">
        <f>(LEFT(Y4784,4)-Parameters!$B$23)*12+MID(Y4784,6,2)-Parameters!$B$24+1</f>
        <v/>
      </c>
    </row>
    <row r="4785">
      <c r="X4785" t="inlineStr">
        <is>
          <t>L0190135</t>
        </is>
      </c>
      <c r="Y4785" t="inlineStr">
        <is>
          <t>2026-01-19</t>
        </is>
      </c>
      <c r="Z4785" t="inlineStr">
        <is>
          <t>home_use</t>
        </is>
      </c>
      <c r="AA4785" t="inlineStr">
        <is>
          <t>IMP00643</t>
        </is>
      </c>
      <c r="AB4785" t="inlineStr">
        <is>
          <t>T104498</t>
        </is>
      </c>
      <c r="AC4785" s="32" t="n">
        <v>353417.84</v>
      </c>
      <c r="AD4785" s="32" t="n">
        <v>35341.78</v>
      </c>
      <c r="AE4785" s="35">
        <f>(LEFT(Y4785,4)-Parameters!$B$23)*12+MID(Y4785,6,2)-Parameters!$B$24+1</f>
        <v/>
      </c>
    </row>
    <row r="4786">
      <c r="X4786" t="inlineStr">
        <is>
          <t>L0190136</t>
        </is>
      </c>
      <c r="Y4786" t="inlineStr">
        <is>
          <t>2026-01-19</t>
        </is>
      </c>
      <c r="Z4786" t="inlineStr">
        <is>
          <t>home_use</t>
        </is>
      </c>
      <c r="AA4786" t="inlineStr">
        <is>
          <t>IMP00643</t>
        </is>
      </c>
      <c r="AB4786" t="inlineStr">
        <is>
          <t>T104498</t>
        </is>
      </c>
      <c r="AC4786" s="32" t="n">
        <v>1714463.59</v>
      </c>
      <c r="AD4786" s="32" t="n">
        <v>171446.36</v>
      </c>
      <c r="AE4786" s="35">
        <f>(LEFT(Y4786,4)-Parameters!$B$23)*12+MID(Y4786,6,2)-Parameters!$B$24+1</f>
        <v/>
      </c>
    </row>
    <row r="4787">
      <c r="X4787" t="inlineStr">
        <is>
          <t>L0190137</t>
        </is>
      </c>
      <c r="Y4787" t="inlineStr">
        <is>
          <t>2026-01-19</t>
        </is>
      </c>
      <c r="Z4787" t="inlineStr">
        <is>
          <t>home_use</t>
        </is>
      </c>
      <c r="AA4787" t="inlineStr">
        <is>
          <t>IMP00643</t>
        </is>
      </c>
      <c r="AB4787" t="inlineStr">
        <is>
          <t>T104498</t>
        </is>
      </c>
      <c r="AC4787" s="32" t="n">
        <v>1128199.29</v>
      </c>
      <c r="AD4787" s="32" t="n">
        <v>112819.93</v>
      </c>
      <c r="AE4787" s="35">
        <f>(LEFT(Y4787,4)-Parameters!$B$23)*12+MID(Y4787,6,2)-Parameters!$B$24+1</f>
        <v/>
      </c>
    </row>
    <row r="4788">
      <c r="X4788" t="inlineStr">
        <is>
          <t>L0190138</t>
        </is>
      </c>
      <c r="Y4788" t="inlineStr">
        <is>
          <t>2026-01-19</t>
        </is>
      </c>
      <c r="Z4788" t="inlineStr">
        <is>
          <t>home_use</t>
        </is>
      </c>
      <c r="AA4788" t="inlineStr">
        <is>
          <t>IMP00643</t>
        </is>
      </c>
      <c r="AB4788" t="inlineStr">
        <is>
          <t>T104498</t>
        </is>
      </c>
      <c r="AC4788" s="32" t="n">
        <v>729423.98</v>
      </c>
      <c r="AD4788" s="32" t="n">
        <v>72942.39999999999</v>
      </c>
      <c r="AE4788" s="35">
        <f>(LEFT(Y4788,4)-Parameters!$B$23)*12+MID(Y4788,6,2)-Parameters!$B$24+1</f>
        <v/>
      </c>
    </row>
    <row r="4789">
      <c r="X4789" t="inlineStr">
        <is>
          <t>L0190139</t>
        </is>
      </c>
      <c r="Y4789" t="inlineStr">
        <is>
          <t>2026-01-19</t>
        </is>
      </c>
      <c r="Z4789" t="inlineStr">
        <is>
          <t>warehouse_out</t>
        </is>
      </c>
      <c r="AA4789" t="inlineStr">
        <is>
          <t>IMP00643</t>
        </is>
      </c>
      <c r="AB4789" t="inlineStr">
        <is>
          <t>T104498</t>
        </is>
      </c>
      <c r="AC4789" s="32" t="n">
        <v>834683.03</v>
      </c>
      <c r="AD4789" s="32" t="n">
        <v>83468.3</v>
      </c>
      <c r="AE4789" s="35">
        <f>(LEFT(Y4789,4)-Parameters!$B$23)*12+MID(Y4789,6,2)-Parameters!$B$24+1</f>
        <v/>
      </c>
    </row>
    <row r="4790">
      <c r="X4790" t="inlineStr">
        <is>
          <t>L0190396</t>
        </is>
      </c>
      <c r="Y4790" t="inlineStr">
        <is>
          <t>2026-01-20</t>
        </is>
      </c>
      <c r="Z4790" t="inlineStr">
        <is>
          <t>home_use</t>
        </is>
      </c>
      <c r="AA4790" t="inlineStr">
        <is>
          <t>IMP00643</t>
        </is>
      </c>
      <c r="AB4790" t="inlineStr">
        <is>
          <t>T104498</t>
        </is>
      </c>
      <c r="AC4790" s="32" t="n">
        <v>608243.1800000001</v>
      </c>
      <c r="AD4790" s="32" t="n">
        <v>60824.32</v>
      </c>
      <c r="AE4790" s="35">
        <f>(LEFT(Y4790,4)-Parameters!$B$23)*12+MID(Y4790,6,2)-Parameters!$B$24+1</f>
        <v/>
      </c>
    </row>
    <row r="4791">
      <c r="X4791" t="inlineStr">
        <is>
          <t>L0190397</t>
        </is>
      </c>
      <c r="Y4791" t="inlineStr">
        <is>
          <t>2026-01-20</t>
        </is>
      </c>
      <c r="Z4791" t="inlineStr">
        <is>
          <t>home_use</t>
        </is>
      </c>
      <c r="AA4791" t="inlineStr">
        <is>
          <t>IMP00643</t>
        </is>
      </c>
      <c r="AB4791" t="inlineStr">
        <is>
          <t>T104498</t>
        </is>
      </c>
      <c r="AC4791" s="32" t="n">
        <v>1982655.94</v>
      </c>
      <c r="AD4791" s="32" t="n">
        <v>198265.59</v>
      </c>
      <c r="AE4791" s="35">
        <f>(LEFT(Y4791,4)-Parameters!$B$23)*12+MID(Y4791,6,2)-Parameters!$B$24+1</f>
        <v/>
      </c>
    </row>
    <row r="4792">
      <c r="X4792" t="inlineStr">
        <is>
          <t>L0190398</t>
        </is>
      </c>
      <c r="Y4792" t="inlineStr">
        <is>
          <t>2026-01-20</t>
        </is>
      </c>
      <c r="Z4792" t="inlineStr">
        <is>
          <t>home_use</t>
        </is>
      </c>
      <c r="AA4792" t="inlineStr">
        <is>
          <t>IMP00643</t>
        </is>
      </c>
      <c r="AB4792" t="inlineStr">
        <is>
          <t>T104498</t>
        </is>
      </c>
      <c r="AC4792" s="32" t="n">
        <v>712135.54</v>
      </c>
      <c r="AD4792" s="32" t="n">
        <v>71213.55</v>
      </c>
      <c r="AE4792" s="35">
        <f>(LEFT(Y4792,4)-Parameters!$B$23)*12+MID(Y4792,6,2)-Parameters!$B$24+1</f>
        <v/>
      </c>
    </row>
    <row r="4793">
      <c r="X4793" t="inlineStr">
        <is>
          <t>L0190401</t>
        </is>
      </c>
      <c r="Y4793" t="inlineStr">
        <is>
          <t>2026-01-20</t>
        </is>
      </c>
      <c r="Z4793" t="inlineStr">
        <is>
          <t>home_use</t>
        </is>
      </c>
      <c r="AA4793" t="inlineStr">
        <is>
          <t>IMP00643</t>
        </is>
      </c>
      <c r="AB4793" t="inlineStr">
        <is>
          <t>T104498</t>
        </is>
      </c>
      <c r="AC4793" s="32" t="n">
        <v>449579.96</v>
      </c>
      <c r="AD4793" s="32" t="n">
        <v>44958</v>
      </c>
      <c r="AE4793" s="35">
        <f>(LEFT(Y4793,4)-Parameters!$B$23)*12+MID(Y4793,6,2)-Parameters!$B$24+1</f>
        <v/>
      </c>
    </row>
    <row r="4794">
      <c r="X4794" t="inlineStr">
        <is>
          <t>L0190622</t>
        </is>
      </c>
      <c r="Y4794" t="inlineStr">
        <is>
          <t>2026-01-21</t>
        </is>
      </c>
      <c r="Z4794" t="inlineStr">
        <is>
          <t>home_use</t>
        </is>
      </c>
      <c r="AA4794" t="inlineStr">
        <is>
          <t>IMP00643</t>
        </is>
      </c>
      <c r="AB4794" t="inlineStr">
        <is>
          <t>T104498</t>
        </is>
      </c>
      <c r="AC4794" s="32" t="n">
        <v>521436.67</v>
      </c>
      <c r="AD4794" s="32" t="n">
        <v>52143.67</v>
      </c>
      <c r="AE4794" s="35">
        <f>(LEFT(Y4794,4)-Parameters!$B$23)*12+MID(Y4794,6,2)-Parameters!$B$24+1</f>
        <v/>
      </c>
    </row>
    <row r="4795">
      <c r="X4795" t="inlineStr">
        <is>
          <t>L0190623</t>
        </is>
      </c>
      <c r="Y4795" t="inlineStr">
        <is>
          <t>2026-01-21</t>
        </is>
      </c>
      <c r="Z4795" t="inlineStr">
        <is>
          <t>home_use</t>
        </is>
      </c>
      <c r="AA4795" t="inlineStr">
        <is>
          <t>IMP00643</t>
        </is>
      </c>
      <c r="AB4795" t="inlineStr">
        <is>
          <t>T104498</t>
        </is>
      </c>
      <c r="AC4795" s="32" t="n">
        <v>353958.1</v>
      </c>
      <c r="AD4795" s="32" t="n">
        <v>35395.81</v>
      </c>
      <c r="AE4795" s="35">
        <f>(LEFT(Y4795,4)-Parameters!$B$23)*12+MID(Y4795,6,2)-Parameters!$B$24+1</f>
        <v/>
      </c>
    </row>
    <row r="4796">
      <c r="X4796" t="inlineStr">
        <is>
          <t>L0190889</t>
        </is>
      </c>
      <c r="Y4796" t="inlineStr">
        <is>
          <t>2026-01-22</t>
        </is>
      </c>
      <c r="Z4796" t="inlineStr">
        <is>
          <t>home_use</t>
        </is>
      </c>
      <c r="AA4796" t="inlineStr">
        <is>
          <t>IMP00643</t>
        </is>
      </c>
      <c r="AB4796" t="inlineStr">
        <is>
          <t>T104498</t>
        </is>
      </c>
      <c r="AC4796" s="32" t="n">
        <v>375078.6</v>
      </c>
      <c r="AD4796" s="32" t="n">
        <v>37507.86</v>
      </c>
      <c r="AE4796" s="35">
        <f>(LEFT(Y4796,4)-Parameters!$B$23)*12+MID(Y4796,6,2)-Parameters!$B$24+1</f>
        <v/>
      </c>
    </row>
    <row r="4797">
      <c r="X4797" t="inlineStr">
        <is>
          <t>L0190890</t>
        </is>
      </c>
      <c r="Y4797" t="inlineStr">
        <is>
          <t>2026-01-22</t>
        </is>
      </c>
      <c r="Z4797" t="inlineStr">
        <is>
          <t>home_use</t>
        </is>
      </c>
      <c r="AA4797" t="inlineStr">
        <is>
          <t>IMP00643</t>
        </is>
      </c>
      <c r="AB4797" t="inlineStr">
        <is>
          <t>T104498</t>
        </is>
      </c>
      <c r="AC4797" s="32" t="n">
        <v>538304.4</v>
      </c>
      <c r="AD4797" s="32" t="n">
        <v>53830.44</v>
      </c>
      <c r="AE4797" s="35">
        <f>(LEFT(Y4797,4)-Parameters!$B$23)*12+MID(Y4797,6,2)-Parameters!$B$24+1</f>
        <v/>
      </c>
    </row>
    <row r="4798">
      <c r="X4798" t="inlineStr">
        <is>
          <t>L0190892</t>
        </is>
      </c>
      <c r="Y4798" t="inlineStr">
        <is>
          <t>2026-01-22</t>
        </is>
      </c>
      <c r="Z4798" t="inlineStr">
        <is>
          <t>home_use</t>
        </is>
      </c>
      <c r="AA4798" t="inlineStr">
        <is>
          <t>IMP00643</t>
        </is>
      </c>
      <c r="AB4798" t="inlineStr">
        <is>
          <t>T104498</t>
        </is>
      </c>
      <c r="AC4798" s="32" t="n">
        <v>422224.83</v>
      </c>
      <c r="AD4798" s="32" t="n">
        <v>42222.48</v>
      </c>
      <c r="AE4798" s="35">
        <f>(LEFT(Y4798,4)-Parameters!$B$23)*12+MID(Y4798,6,2)-Parameters!$B$24+1</f>
        <v/>
      </c>
    </row>
    <row r="4799">
      <c r="X4799" t="inlineStr">
        <is>
          <t>L0190893</t>
        </is>
      </c>
      <c r="Y4799" t="inlineStr">
        <is>
          <t>2026-01-22</t>
        </is>
      </c>
      <c r="Z4799" t="inlineStr">
        <is>
          <t>home_use</t>
        </is>
      </c>
      <c r="AA4799" t="inlineStr">
        <is>
          <t>IMP00643</t>
        </is>
      </c>
      <c r="AB4799" t="inlineStr">
        <is>
          <t>T104498</t>
        </is>
      </c>
      <c r="AC4799" s="32" t="n">
        <v>771043.27</v>
      </c>
      <c r="AD4799" s="32" t="n">
        <v>77104.33</v>
      </c>
      <c r="AE4799" s="35">
        <f>(LEFT(Y4799,4)-Parameters!$B$23)*12+MID(Y4799,6,2)-Parameters!$B$24+1</f>
        <v/>
      </c>
    </row>
    <row r="4800">
      <c r="X4800" t="inlineStr">
        <is>
          <t>L0190894</t>
        </is>
      </c>
      <c r="Y4800" t="inlineStr">
        <is>
          <t>2026-01-22</t>
        </is>
      </c>
      <c r="Z4800" t="inlineStr">
        <is>
          <t>home_use</t>
        </is>
      </c>
      <c r="AA4800" t="inlineStr">
        <is>
          <t>IMP00643</t>
        </is>
      </c>
      <c r="AB4800" t="inlineStr">
        <is>
          <t>T104498</t>
        </is>
      </c>
      <c r="AC4800" s="32" t="n">
        <v>789698.41</v>
      </c>
      <c r="AD4800" s="32" t="n">
        <v>78969.84</v>
      </c>
      <c r="AE4800" s="35">
        <f>(LEFT(Y4800,4)-Parameters!$B$23)*12+MID(Y4800,6,2)-Parameters!$B$24+1</f>
        <v/>
      </c>
    </row>
    <row r="4801">
      <c r="X4801" t="inlineStr">
        <is>
          <t>L0190895</t>
        </is>
      </c>
      <c r="Y4801" t="inlineStr">
        <is>
          <t>2026-01-22</t>
        </is>
      </c>
      <c r="Z4801" t="inlineStr">
        <is>
          <t>home_use</t>
        </is>
      </c>
      <c r="AA4801" t="inlineStr">
        <is>
          <t>IMP00643</t>
        </is>
      </c>
      <c r="AB4801" t="inlineStr">
        <is>
          <t>T104498</t>
        </is>
      </c>
      <c r="AC4801" s="32" t="n">
        <v>613690.39</v>
      </c>
      <c r="AD4801" s="32" t="n">
        <v>61369.04</v>
      </c>
      <c r="AE4801" s="35">
        <f>(LEFT(Y4801,4)-Parameters!$B$23)*12+MID(Y4801,6,2)-Parameters!$B$24+1</f>
        <v/>
      </c>
    </row>
    <row r="4802">
      <c r="X4802" t="inlineStr">
        <is>
          <t>L0190897</t>
        </is>
      </c>
      <c r="Y4802" t="inlineStr">
        <is>
          <t>2026-01-22</t>
        </is>
      </c>
      <c r="Z4802" t="inlineStr">
        <is>
          <t>home_use</t>
        </is>
      </c>
      <c r="AA4802" t="inlineStr">
        <is>
          <t>IMP00643</t>
        </is>
      </c>
      <c r="AB4802" t="inlineStr">
        <is>
          <t>T104498</t>
        </is>
      </c>
      <c r="AC4802" s="32" t="n">
        <v>836296.55</v>
      </c>
      <c r="AD4802" s="32" t="n">
        <v>83629.64999999999</v>
      </c>
      <c r="AE4802" s="35">
        <f>(LEFT(Y4802,4)-Parameters!$B$23)*12+MID(Y4802,6,2)-Parameters!$B$24+1</f>
        <v/>
      </c>
    </row>
    <row r="4803">
      <c r="X4803" t="inlineStr">
        <is>
          <t>L0191145</t>
        </is>
      </c>
      <c r="Y4803" t="inlineStr">
        <is>
          <t>2026-01-23</t>
        </is>
      </c>
      <c r="Z4803" t="inlineStr">
        <is>
          <t>home_use</t>
        </is>
      </c>
      <c r="AA4803" t="inlineStr">
        <is>
          <t>IMP00643</t>
        </is>
      </c>
      <c r="AB4803" t="inlineStr">
        <is>
          <t>T104498</t>
        </is>
      </c>
      <c r="AC4803" s="32" t="n">
        <v>481195.12</v>
      </c>
      <c r="AD4803" s="32" t="n">
        <v>48119.51</v>
      </c>
      <c r="AE4803" s="35">
        <f>(LEFT(Y4803,4)-Parameters!$B$23)*12+MID(Y4803,6,2)-Parameters!$B$24+1</f>
        <v/>
      </c>
    </row>
    <row r="4804">
      <c r="X4804" t="inlineStr">
        <is>
          <t>L0191146</t>
        </is>
      </c>
      <c r="Y4804" t="inlineStr">
        <is>
          <t>2026-01-23</t>
        </is>
      </c>
      <c r="Z4804" t="inlineStr">
        <is>
          <t>home_use</t>
        </is>
      </c>
      <c r="AA4804" t="inlineStr">
        <is>
          <t>IMP00643</t>
        </is>
      </c>
      <c r="AB4804" t="inlineStr">
        <is>
          <t>T104498</t>
        </is>
      </c>
      <c r="AC4804" s="32" t="n">
        <v>863265.86</v>
      </c>
      <c r="AD4804" s="32" t="n">
        <v>86326.59</v>
      </c>
      <c r="AE4804" s="35">
        <f>(LEFT(Y4804,4)-Parameters!$B$23)*12+MID(Y4804,6,2)-Parameters!$B$24+1</f>
        <v/>
      </c>
    </row>
    <row r="4805">
      <c r="X4805" t="inlineStr">
        <is>
          <t>L0191147</t>
        </is>
      </c>
      <c r="Y4805" t="inlineStr">
        <is>
          <t>2026-01-23</t>
        </is>
      </c>
      <c r="Z4805" t="inlineStr">
        <is>
          <t>home_use</t>
        </is>
      </c>
      <c r="AA4805" t="inlineStr">
        <is>
          <t>IMP00643</t>
        </is>
      </c>
      <c r="AB4805" t="inlineStr">
        <is>
          <t>T104498</t>
        </is>
      </c>
      <c r="AC4805" s="32" t="n">
        <v>345655.31</v>
      </c>
      <c r="AD4805" s="32" t="n">
        <v>34565.53</v>
      </c>
      <c r="AE4805" s="35">
        <f>(LEFT(Y4805,4)-Parameters!$B$23)*12+MID(Y4805,6,2)-Parameters!$B$24+1</f>
        <v/>
      </c>
    </row>
    <row r="4806">
      <c r="X4806" t="inlineStr">
        <is>
          <t>L0191148</t>
        </is>
      </c>
      <c r="Y4806" t="inlineStr">
        <is>
          <t>2026-01-23</t>
        </is>
      </c>
      <c r="Z4806" t="inlineStr">
        <is>
          <t>home_use</t>
        </is>
      </c>
      <c r="AA4806" t="inlineStr">
        <is>
          <t>IMP00643</t>
        </is>
      </c>
      <c r="AB4806" t="inlineStr">
        <is>
          <t>T104498</t>
        </is>
      </c>
      <c r="AC4806" s="32" t="n">
        <v>1477235.89</v>
      </c>
      <c r="AD4806" s="32" t="n">
        <v>147723.59</v>
      </c>
      <c r="AE4806" s="35">
        <f>(LEFT(Y4806,4)-Parameters!$B$23)*12+MID(Y4806,6,2)-Parameters!$B$24+1</f>
        <v/>
      </c>
    </row>
    <row r="4807">
      <c r="X4807" t="inlineStr">
        <is>
          <t>L0191149</t>
        </is>
      </c>
      <c r="Y4807" t="inlineStr">
        <is>
          <t>2026-01-23</t>
        </is>
      </c>
      <c r="Z4807" t="inlineStr">
        <is>
          <t>home_use</t>
        </is>
      </c>
      <c r="AA4807" t="inlineStr">
        <is>
          <t>IMP00643</t>
        </is>
      </c>
      <c r="AB4807" t="inlineStr">
        <is>
          <t>T104498</t>
        </is>
      </c>
      <c r="AC4807" s="32" t="n">
        <v>1670110.04</v>
      </c>
      <c r="AD4807" s="32" t="n">
        <v>167011</v>
      </c>
      <c r="AE4807" s="35">
        <f>(LEFT(Y4807,4)-Parameters!$B$23)*12+MID(Y4807,6,2)-Parameters!$B$24+1</f>
        <v/>
      </c>
    </row>
    <row r="4808">
      <c r="X4808" t="inlineStr">
        <is>
          <t>L0191150</t>
        </is>
      </c>
      <c r="Y4808" t="inlineStr">
        <is>
          <t>2026-01-23</t>
        </is>
      </c>
      <c r="Z4808" t="inlineStr">
        <is>
          <t>home_use</t>
        </is>
      </c>
      <c r="AA4808" t="inlineStr">
        <is>
          <t>IMP00643</t>
        </is>
      </c>
      <c r="AB4808" t="inlineStr">
        <is>
          <t>T104498</t>
        </is>
      </c>
      <c r="AC4808" s="32" t="n">
        <v>550116.37</v>
      </c>
      <c r="AD4808" s="32" t="n">
        <v>55011.64</v>
      </c>
      <c r="AE4808" s="35">
        <f>(LEFT(Y4808,4)-Parameters!$B$23)*12+MID(Y4808,6,2)-Parameters!$B$24+1</f>
        <v/>
      </c>
    </row>
    <row r="4809">
      <c r="X4809" t="inlineStr">
        <is>
          <t>L0191151</t>
        </is>
      </c>
      <c r="Y4809" t="inlineStr">
        <is>
          <t>2026-01-23</t>
        </is>
      </c>
      <c r="Z4809" t="inlineStr">
        <is>
          <t>home_use</t>
        </is>
      </c>
      <c r="AA4809" t="inlineStr">
        <is>
          <t>IMP00643</t>
        </is>
      </c>
      <c r="AB4809" t="inlineStr">
        <is>
          <t>T104498</t>
        </is>
      </c>
      <c r="AC4809" s="32" t="n">
        <v>645411.3199999999</v>
      </c>
      <c r="AD4809" s="32" t="n">
        <v>64541.13</v>
      </c>
      <c r="AE4809" s="35">
        <f>(LEFT(Y4809,4)-Parameters!$B$23)*12+MID(Y4809,6,2)-Parameters!$B$24+1</f>
        <v/>
      </c>
    </row>
    <row r="4810">
      <c r="X4810" t="inlineStr">
        <is>
          <t>L0191411</t>
        </is>
      </c>
      <c r="Y4810" t="inlineStr">
        <is>
          <t>2026-01-24</t>
        </is>
      </c>
      <c r="Z4810" t="inlineStr">
        <is>
          <t>home_use</t>
        </is>
      </c>
      <c r="AA4810" t="inlineStr">
        <is>
          <t>IMP00643</t>
        </is>
      </c>
      <c r="AB4810" t="inlineStr">
        <is>
          <t>T104498</t>
        </is>
      </c>
      <c r="AC4810" s="32" t="n">
        <v>1050665.21</v>
      </c>
      <c r="AD4810" s="32" t="n">
        <v>105066.52</v>
      </c>
      <c r="AE4810" s="35">
        <f>(LEFT(Y4810,4)-Parameters!$B$23)*12+MID(Y4810,6,2)-Parameters!$B$24+1</f>
        <v/>
      </c>
    </row>
    <row r="4811">
      <c r="X4811" t="inlineStr">
        <is>
          <t>L0191412</t>
        </is>
      </c>
      <c r="Y4811" t="inlineStr">
        <is>
          <t>2026-01-24</t>
        </is>
      </c>
      <c r="Z4811" t="inlineStr">
        <is>
          <t>home_use</t>
        </is>
      </c>
      <c r="AA4811" t="inlineStr">
        <is>
          <t>IMP00643</t>
        </is>
      </c>
      <c r="AB4811" t="inlineStr">
        <is>
          <t>T104498</t>
        </is>
      </c>
      <c r="AC4811" s="32" t="n">
        <v>492988.85</v>
      </c>
      <c r="AD4811" s="32" t="n">
        <v>49298.88</v>
      </c>
      <c r="AE4811" s="35">
        <f>(LEFT(Y4811,4)-Parameters!$B$23)*12+MID(Y4811,6,2)-Parameters!$B$24+1</f>
        <v/>
      </c>
    </row>
    <row r="4812">
      <c r="X4812" t="inlineStr">
        <is>
          <t>L0191413</t>
        </is>
      </c>
      <c r="Y4812" t="inlineStr">
        <is>
          <t>2026-01-24</t>
        </is>
      </c>
      <c r="Z4812" t="inlineStr">
        <is>
          <t>home_use</t>
        </is>
      </c>
      <c r="AA4812" t="inlineStr">
        <is>
          <t>IMP00643</t>
        </is>
      </c>
      <c r="AB4812" t="inlineStr">
        <is>
          <t>T104498</t>
        </is>
      </c>
      <c r="AC4812" s="32" t="n">
        <v>867272.5699999999</v>
      </c>
      <c r="AD4812" s="32" t="n">
        <v>86727.25999999999</v>
      </c>
      <c r="AE4812" s="35">
        <f>(LEFT(Y4812,4)-Parameters!$B$23)*12+MID(Y4812,6,2)-Parameters!$B$24+1</f>
        <v/>
      </c>
    </row>
    <row r="4813">
      <c r="X4813" t="inlineStr">
        <is>
          <t>L0191414</t>
        </is>
      </c>
      <c r="Y4813" t="inlineStr">
        <is>
          <t>2026-01-24</t>
        </is>
      </c>
      <c r="Z4813" t="inlineStr">
        <is>
          <t>home_use</t>
        </is>
      </c>
      <c r="AA4813" t="inlineStr">
        <is>
          <t>IMP00643</t>
        </is>
      </c>
      <c r="AB4813" t="inlineStr">
        <is>
          <t>T104498</t>
        </is>
      </c>
      <c r="AC4813" s="32" t="n">
        <v>514898.47</v>
      </c>
      <c r="AD4813" s="32" t="n">
        <v>51489.85</v>
      </c>
      <c r="AE4813" s="35">
        <f>(LEFT(Y4813,4)-Parameters!$B$23)*12+MID(Y4813,6,2)-Parameters!$B$24+1</f>
        <v/>
      </c>
    </row>
    <row r="4814">
      <c r="X4814" t="inlineStr">
        <is>
          <t>L0191415</t>
        </is>
      </c>
      <c r="Y4814" t="inlineStr">
        <is>
          <t>2026-01-24</t>
        </is>
      </c>
      <c r="Z4814" t="inlineStr">
        <is>
          <t>home_use</t>
        </is>
      </c>
      <c r="AA4814" t="inlineStr">
        <is>
          <t>IMP00643</t>
        </is>
      </c>
      <c r="AB4814" t="inlineStr">
        <is>
          <t>T104498</t>
        </is>
      </c>
      <c r="AC4814" s="32" t="n">
        <v>470114.8</v>
      </c>
      <c r="AD4814" s="32" t="n">
        <v>47011.48</v>
      </c>
      <c r="AE4814" s="35">
        <f>(LEFT(Y4814,4)-Parameters!$B$23)*12+MID(Y4814,6,2)-Parameters!$B$24+1</f>
        <v/>
      </c>
    </row>
    <row r="4815">
      <c r="X4815" t="inlineStr">
        <is>
          <t>L0191664</t>
        </is>
      </c>
      <c r="Y4815" t="inlineStr">
        <is>
          <t>2026-01-25</t>
        </is>
      </c>
      <c r="Z4815" t="inlineStr">
        <is>
          <t>home_use</t>
        </is>
      </c>
      <c r="AA4815" t="inlineStr">
        <is>
          <t>IMP00643</t>
        </is>
      </c>
      <c r="AB4815" t="inlineStr">
        <is>
          <t>T104498</t>
        </is>
      </c>
      <c r="AC4815" s="32" t="n">
        <v>1265169.58</v>
      </c>
      <c r="AD4815" s="32" t="n">
        <v>126516.96</v>
      </c>
      <c r="AE4815" s="35">
        <f>(LEFT(Y4815,4)-Parameters!$B$23)*12+MID(Y4815,6,2)-Parameters!$B$24+1</f>
        <v/>
      </c>
    </row>
    <row r="4816">
      <c r="X4816" t="inlineStr">
        <is>
          <t>L0191666</t>
        </is>
      </c>
      <c r="Y4816" t="inlineStr">
        <is>
          <t>2026-01-25</t>
        </is>
      </c>
      <c r="Z4816" t="inlineStr">
        <is>
          <t>home_use</t>
        </is>
      </c>
      <c r="AA4816" t="inlineStr">
        <is>
          <t>IMP00643</t>
        </is>
      </c>
      <c r="AB4816" t="inlineStr">
        <is>
          <t>T104498</t>
        </is>
      </c>
      <c r="AC4816" s="32" t="n">
        <v>622638.83</v>
      </c>
      <c r="AD4816" s="32" t="n">
        <v>62263.88</v>
      </c>
      <c r="AE4816" s="35">
        <f>(LEFT(Y4816,4)-Parameters!$B$23)*12+MID(Y4816,6,2)-Parameters!$B$24+1</f>
        <v/>
      </c>
    </row>
    <row r="4817">
      <c r="X4817" t="inlineStr">
        <is>
          <t>L0191667</t>
        </is>
      </c>
      <c r="Y4817" t="inlineStr">
        <is>
          <t>2026-01-25</t>
        </is>
      </c>
      <c r="Z4817" t="inlineStr">
        <is>
          <t>home_use</t>
        </is>
      </c>
      <c r="AA4817" t="inlineStr">
        <is>
          <t>IMP00643</t>
        </is>
      </c>
      <c r="AB4817" t="inlineStr">
        <is>
          <t>T104498</t>
        </is>
      </c>
      <c r="AC4817" s="32" t="n">
        <v>1461676.6</v>
      </c>
      <c r="AD4817" s="32" t="n">
        <v>146167.66</v>
      </c>
      <c r="AE4817" s="35">
        <f>(LEFT(Y4817,4)-Parameters!$B$23)*12+MID(Y4817,6,2)-Parameters!$B$24+1</f>
        <v/>
      </c>
    </row>
    <row r="4818">
      <c r="X4818" t="inlineStr">
        <is>
          <t>L0191668</t>
        </is>
      </c>
      <c r="Y4818" t="inlineStr">
        <is>
          <t>2026-01-25</t>
        </is>
      </c>
      <c r="Z4818" t="inlineStr">
        <is>
          <t>home_use</t>
        </is>
      </c>
      <c r="AA4818" t="inlineStr">
        <is>
          <t>IMP00643</t>
        </is>
      </c>
      <c r="AB4818" t="inlineStr">
        <is>
          <t>T104498</t>
        </is>
      </c>
      <c r="AC4818" s="32" t="n">
        <v>1073467.8</v>
      </c>
      <c r="AD4818" s="32" t="n">
        <v>107346.78</v>
      </c>
      <c r="AE4818" s="35">
        <f>(LEFT(Y4818,4)-Parameters!$B$23)*12+MID(Y4818,6,2)-Parameters!$B$24+1</f>
        <v/>
      </c>
    </row>
    <row r="4819">
      <c r="X4819" t="inlineStr">
        <is>
          <t>L0191896</t>
        </is>
      </c>
      <c r="Y4819" t="inlineStr">
        <is>
          <t>2026-01-26</t>
        </is>
      </c>
      <c r="Z4819" t="inlineStr">
        <is>
          <t>home_use</t>
        </is>
      </c>
      <c r="AA4819" t="inlineStr">
        <is>
          <t>IMP00643</t>
        </is>
      </c>
      <c r="AB4819" t="inlineStr">
        <is>
          <t>T104498</t>
        </is>
      </c>
      <c r="AC4819" s="32" t="n">
        <v>587393.3100000001</v>
      </c>
      <c r="AD4819" s="32" t="n">
        <v>58739.33</v>
      </c>
      <c r="AE4819" s="35">
        <f>(LEFT(Y4819,4)-Parameters!$B$23)*12+MID(Y4819,6,2)-Parameters!$B$24+1</f>
        <v/>
      </c>
    </row>
    <row r="4820">
      <c r="X4820" t="inlineStr">
        <is>
          <t>L0191897</t>
        </is>
      </c>
      <c r="Y4820" t="inlineStr">
        <is>
          <t>2026-01-26</t>
        </is>
      </c>
      <c r="Z4820" t="inlineStr">
        <is>
          <t>home_use</t>
        </is>
      </c>
      <c r="AA4820" t="inlineStr">
        <is>
          <t>IMP00643</t>
        </is>
      </c>
      <c r="AB4820" t="inlineStr">
        <is>
          <t>T104498</t>
        </is>
      </c>
      <c r="AC4820" s="32" t="n">
        <v>496762.26</v>
      </c>
      <c r="AD4820" s="32" t="n">
        <v>49676.23</v>
      </c>
      <c r="AE4820" s="35">
        <f>(LEFT(Y4820,4)-Parameters!$B$23)*12+MID(Y4820,6,2)-Parameters!$B$24+1</f>
        <v/>
      </c>
    </row>
    <row r="4821">
      <c r="X4821" t="inlineStr">
        <is>
          <t>L0191898</t>
        </is>
      </c>
      <c r="Y4821" t="inlineStr">
        <is>
          <t>2026-01-26</t>
        </is>
      </c>
      <c r="Z4821" t="inlineStr">
        <is>
          <t>home_use</t>
        </is>
      </c>
      <c r="AA4821" t="inlineStr">
        <is>
          <t>IMP00643</t>
        </is>
      </c>
      <c r="AB4821" t="inlineStr">
        <is>
          <t>T104498</t>
        </is>
      </c>
      <c r="AC4821" s="32" t="n">
        <v>1382747.57</v>
      </c>
      <c r="AD4821" s="32" t="n">
        <v>138274.76</v>
      </c>
      <c r="AE4821" s="35">
        <f>(LEFT(Y4821,4)-Parameters!$B$23)*12+MID(Y4821,6,2)-Parameters!$B$24+1</f>
        <v/>
      </c>
    </row>
    <row r="4822">
      <c r="X4822" t="inlineStr">
        <is>
          <t>L0192131</t>
        </is>
      </c>
      <c r="Y4822" t="inlineStr">
        <is>
          <t>2026-01-27</t>
        </is>
      </c>
      <c r="Z4822" t="inlineStr">
        <is>
          <t>home_use</t>
        </is>
      </c>
      <c r="AA4822" t="inlineStr">
        <is>
          <t>IMP00643</t>
        </is>
      </c>
      <c r="AB4822" t="inlineStr">
        <is>
          <t>T104498</t>
        </is>
      </c>
      <c r="AC4822" s="32" t="n">
        <v>563687.8100000001</v>
      </c>
      <c r="AD4822" s="32" t="n">
        <v>56368.78</v>
      </c>
      <c r="AE4822" s="35">
        <f>(LEFT(Y4822,4)-Parameters!$B$23)*12+MID(Y4822,6,2)-Parameters!$B$24+1</f>
        <v/>
      </c>
    </row>
    <row r="4823">
      <c r="X4823" t="inlineStr">
        <is>
          <t>L0192132</t>
        </is>
      </c>
      <c r="Y4823" t="inlineStr">
        <is>
          <t>2026-01-27</t>
        </is>
      </c>
      <c r="Z4823" t="inlineStr">
        <is>
          <t>home_use</t>
        </is>
      </c>
      <c r="AA4823" t="inlineStr">
        <is>
          <t>IMP00643</t>
        </is>
      </c>
      <c r="AB4823" t="inlineStr">
        <is>
          <t>T104498</t>
        </is>
      </c>
      <c r="AC4823" s="32" t="n">
        <v>813789.6899999999</v>
      </c>
      <c r="AD4823" s="32" t="n">
        <v>81378.97</v>
      </c>
      <c r="AE4823" s="35">
        <f>(LEFT(Y4823,4)-Parameters!$B$23)*12+MID(Y4823,6,2)-Parameters!$B$24+1</f>
        <v/>
      </c>
    </row>
    <row r="4824">
      <c r="X4824" t="inlineStr">
        <is>
          <t>L0192133</t>
        </is>
      </c>
      <c r="Y4824" t="inlineStr">
        <is>
          <t>2026-01-27</t>
        </is>
      </c>
      <c r="Z4824" t="inlineStr">
        <is>
          <t>home_use</t>
        </is>
      </c>
      <c r="AA4824" t="inlineStr">
        <is>
          <t>IMP00643</t>
        </is>
      </c>
      <c r="AB4824" t="inlineStr">
        <is>
          <t>T104498</t>
        </is>
      </c>
      <c r="AC4824" s="32" t="n">
        <v>1175953.57</v>
      </c>
      <c r="AD4824" s="32" t="n">
        <v>117595.36</v>
      </c>
      <c r="AE4824" s="35">
        <f>(LEFT(Y4824,4)-Parameters!$B$23)*12+MID(Y4824,6,2)-Parameters!$B$24+1</f>
        <v/>
      </c>
    </row>
    <row r="4825">
      <c r="X4825" t="inlineStr">
        <is>
          <t>L0192387</t>
        </is>
      </c>
      <c r="Y4825" t="inlineStr">
        <is>
          <t>2026-01-28</t>
        </is>
      </c>
      <c r="Z4825" t="inlineStr">
        <is>
          <t>home_use</t>
        </is>
      </c>
      <c r="AA4825" t="inlineStr">
        <is>
          <t>IMP00643</t>
        </is>
      </c>
      <c r="AB4825" t="inlineStr">
        <is>
          <t>T104498</t>
        </is>
      </c>
      <c r="AC4825" s="32" t="n">
        <v>1057320.82</v>
      </c>
      <c r="AD4825" s="32" t="n">
        <v>105732.08</v>
      </c>
      <c r="AE4825" s="35">
        <f>(LEFT(Y4825,4)-Parameters!$B$23)*12+MID(Y4825,6,2)-Parameters!$B$24+1</f>
        <v/>
      </c>
    </row>
    <row r="4826">
      <c r="X4826" t="inlineStr">
        <is>
          <t>L0192388</t>
        </is>
      </c>
      <c r="Y4826" t="inlineStr">
        <is>
          <t>2026-01-28</t>
        </is>
      </c>
      <c r="Z4826" t="inlineStr">
        <is>
          <t>home_use</t>
        </is>
      </c>
      <c r="AA4826" t="inlineStr">
        <is>
          <t>IMP00643</t>
        </is>
      </c>
      <c r="AB4826" t="inlineStr">
        <is>
          <t>T104498</t>
        </is>
      </c>
      <c r="AC4826" s="32" t="n">
        <v>492262.26</v>
      </c>
      <c r="AD4826" s="32" t="n">
        <v>49226.23</v>
      </c>
      <c r="AE4826" s="35">
        <f>(LEFT(Y4826,4)-Parameters!$B$23)*12+MID(Y4826,6,2)-Parameters!$B$24+1</f>
        <v/>
      </c>
    </row>
    <row r="4827">
      <c r="X4827" t="inlineStr">
        <is>
          <t>L0192656</t>
        </is>
      </c>
      <c r="Y4827" t="inlineStr">
        <is>
          <t>2026-02-01</t>
        </is>
      </c>
      <c r="Z4827" t="inlineStr">
        <is>
          <t>home_use</t>
        </is>
      </c>
      <c r="AA4827" t="inlineStr">
        <is>
          <t>IMP00643</t>
        </is>
      </c>
      <c r="AB4827" t="inlineStr">
        <is>
          <t>T104498</t>
        </is>
      </c>
      <c r="AC4827" s="32" t="n">
        <v>860509.05</v>
      </c>
      <c r="AD4827" s="32" t="n">
        <v>86050.89999999999</v>
      </c>
      <c r="AE4827" s="35">
        <f>(LEFT(Y4827,4)-Parameters!$B$23)*12+MID(Y4827,6,2)-Parameters!$B$24+1</f>
        <v/>
      </c>
    </row>
    <row r="4828">
      <c r="X4828" t="inlineStr">
        <is>
          <t>L0192923</t>
        </is>
      </c>
      <c r="Y4828" t="inlineStr">
        <is>
          <t>2026-02-02</t>
        </is>
      </c>
      <c r="Z4828" t="inlineStr">
        <is>
          <t>home_use</t>
        </is>
      </c>
      <c r="AA4828" t="inlineStr">
        <is>
          <t>IMP00643</t>
        </is>
      </c>
      <c r="AB4828" t="inlineStr">
        <is>
          <t>T104498</t>
        </is>
      </c>
      <c r="AC4828" s="32" t="n">
        <v>1096355.89</v>
      </c>
      <c r="AD4828" s="32" t="n">
        <v>109635.59</v>
      </c>
      <c r="AE4828" s="35">
        <f>(LEFT(Y4828,4)-Parameters!$B$23)*12+MID(Y4828,6,2)-Parameters!$B$24+1</f>
        <v/>
      </c>
    </row>
    <row r="4829">
      <c r="X4829" t="inlineStr">
        <is>
          <t>L0192924</t>
        </is>
      </c>
      <c r="Y4829" t="inlineStr">
        <is>
          <t>2026-02-02</t>
        </is>
      </c>
      <c r="Z4829" t="inlineStr">
        <is>
          <t>home_use</t>
        </is>
      </c>
      <c r="AA4829" t="inlineStr">
        <is>
          <t>IMP00643</t>
        </is>
      </c>
      <c r="AB4829" t="inlineStr">
        <is>
          <t>T104498</t>
        </is>
      </c>
      <c r="AC4829" s="32" t="n">
        <v>2316465.14</v>
      </c>
      <c r="AD4829" s="32" t="n">
        <v>231646.51</v>
      </c>
      <c r="AE4829" s="35">
        <f>(LEFT(Y4829,4)-Parameters!$B$23)*12+MID(Y4829,6,2)-Parameters!$B$24+1</f>
        <v/>
      </c>
    </row>
    <row r="4830">
      <c r="X4830" t="inlineStr">
        <is>
          <t>L0192926</t>
        </is>
      </c>
      <c r="Y4830" t="inlineStr">
        <is>
          <t>2026-02-02</t>
        </is>
      </c>
      <c r="Z4830" t="inlineStr">
        <is>
          <t>home_use</t>
        </is>
      </c>
      <c r="AA4830" t="inlineStr">
        <is>
          <t>IMP00643</t>
        </is>
      </c>
      <c r="AB4830" t="inlineStr">
        <is>
          <t>T104498</t>
        </is>
      </c>
      <c r="AC4830" s="32" t="n">
        <v>1786355.55</v>
      </c>
      <c r="AD4830" s="32" t="n">
        <v>178635.56</v>
      </c>
      <c r="AE4830" s="35">
        <f>(LEFT(Y4830,4)-Parameters!$B$23)*12+MID(Y4830,6,2)-Parameters!$B$24+1</f>
        <v/>
      </c>
    </row>
    <row r="4831">
      <c r="X4831" t="inlineStr">
        <is>
          <t>L0192927</t>
        </is>
      </c>
      <c r="Y4831" t="inlineStr">
        <is>
          <t>2026-02-02</t>
        </is>
      </c>
      <c r="Z4831" t="inlineStr">
        <is>
          <t>home_use</t>
        </is>
      </c>
      <c r="AA4831" t="inlineStr">
        <is>
          <t>IMP00643</t>
        </is>
      </c>
      <c r="AB4831" t="inlineStr">
        <is>
          <t>T104498</t>
        </is>
      </c>
      <c r="AC4831" s="32" t="n">
        <v>811856.6</v>
      </c>
      <c r="AD4831" s="32" t="n">
        <v>81185.66</v>
      </c>
      <c r="AE4831" s="35">
        <f>(LEFT(Y4831,4)-Parameters!$B$23)*12+MID(Y4831,6,2)-Parameters!$B$24+1</f>
        <v/>
      </c>
    </row>
    <row r="4832">
      <c r="X4832" t="inlineStr">
        <is>
          <t>L0192928</t>
        </is>
      </c>
      <c r="Y4832" t="inlineStr">
        <is>
          <t>2026-02-02</t>
        </is>
      </c>
      <c r="Z4832" t="inlineStr">
        <is>
          <t>home_use</t>
        </is>
      </c>
      <c r="AA4832" t="inlineStr">
        <is>
          <t>IMP00643</t>
        </is>
      </c>
      <c r="AB4832" t="inlineStr">
        <is>
          <t>T104498</t>
        </is>
      </c>
      <c r="AC4832" s="32" t="n">
        <v>623521.17</v>
      </c>
      <c r="AD4832" s="32" t="n">
        <v>62352.12</v>
      </c>
      <c r="AE4832" s="35">
        <f>(LEFT(Y4832,4)-Parameters!$B$23)*12+MID(Y4832,6,2)-Parameters!$B$24+1</f>
        <v/>
      </c>
    </row>
    <row r="4833">
      <c r="X4833" t="inlineStr">
        <is>
          <t>L0192929</t>
        </is>
      </c>
      <c r="Y4833" t="inlineStr">
        <is>
          <t>2026-02-02</t>
        </is>
      </c>
      <c r="Z4833" t="inlineStr">
        <is>
          <t>home_use</t>
        </is>
      </c>
      <c r="AA4833" t="inlineStr">
        <is>
          <t>IMP00643</t>
        </is>
      </c>
      <c r="AB4833" t="inlineStr">
        <is>
          <t>T104498</t>
        </is>
      </c>
      <c r="AC4833" s="32" t="n">
        <v>1133489.92</v>
      </c>
      <c r="AD4833" s="32" t="n">
        <v>113348.99</v>
      </c>
      <c r="AE4833" s="35">
        <f>(LEFT(Y4833,4)-Parameters!$B$23)*12+MID(Y4833,6,2)-Parameters!$B$24+1</f>
        <v/>
      </c>
    </row>
    <row r="4834">
      <c r="X4834" t="inlineStr">
        <is>
          <t>L0192930</t>
        </is>
      </c>
      <c r="Y4834" t="inlineStr">
        <is>
          <t>2026-02-02</t>
        </is>
      </c>
      <c r="Z4834" t="inlineStr">
        <is>
          <t>home_use</t>
        </is>
      </c>
      <c r="AA4834" t="inlineStr">
        <is>
          <t>IMP00643</t>
        </is>
      </c>
      <c r="AB4834" t="inlineStr">
        <is>
          <t>T104498</t>
        </is>
      </c>
      <c r="AC4834" s="32" t="n">
        <v>741769.39</v>
      </c>
      <c r="AD4834" s="32" t="n">
        <v>74176.94</v>
      </c>
      <c r="AE4834" s="35">
        <f>(LEFT(Y4834,4)-Parameters!$B$23)*12+MID(Y4834,6,2)-Parameters!$B$24+1</f>
        <v/>
      </c>
    </row>
    <row r="4835">
      <c r="X4835" t="inlineStr">
        <is>
          <t>L0193176</t>
        </is>
      </c>
      <c r="Y4835" t="inlineStr">
        <is>
          <t>2026-02-03</t>
        </is>
      </c>
      <c r="Z4835" t="inlineStr">
        <is>
          <t>home_use</t>
        </is>
      </c>
      <c r="AA4835" t="inlineStr">
        <is>
          <t>IMP00643</t>
        </is>
      </c>
      <c r="AB4835" t="inlineStr">
        <is>
          <t>T104498</t>
        </is>
      </c>
      <c r="AC4835" s="32" t="n">
        <v>436031.58</v>
      </c>
      <c r="AD4835" s="32" t="n">
        <v>43603.16</v>
      </c>
      <c r="AE4835" s="35">
        <f>(LEFT(Y4835,4)-Parameters!$B$23)*12+MID(Y4835,6,2)-Parameters!$B$24+1</f>
        <v/>
      </c>
    </row>
    <row r="4836">
      <c r="X4836" t="inlineStr">
        <is>
          <t>L0193178</t>
        </is>
      </c>
      <c r="Y4836" t="inlineStr">
        <is>
          <t>2026-02-03</t>
        </is>
      </c>
      <c r="Z4836" t="inlineStr">
        <is>
          <t>home_use</t>
        </is>
      </c>
      <c r="AA4836" t="inlineStr">
        <is>
          <t>IMP00643</t>
        </is>
      </c>
      <c r="AB4836" t="inlineStr">
        <is>
          <t>T104498</t>
        </is>
      </c>
      <c r="AC4836" s="32" t="n">
        <v>474366.06</v>
      </c>
      <c r="AD4836" s="32" t="n">
        <v>47436.61</v>
      </c>
      <c r="AE4836" s="35">
        <f>(LEFT(Y4836,4)-Parameters!$B$23)*12+MID(Y4836,6,2)-Parameters!$B$24+1</f>
        <v/>
      </c>
    </row>
    <row r="4837">
      <c r="X4837" t="inlineStr">
        <is>
          <t>L0193180</t>
        </is>
      </c>
      <c r="Y4837" t="inlineStr">
        <is>
          <t>2026-02-03</t>
        </is>
      </c>
      <c r="Z4837" t="inlineStr">
        <is>
          <t>home_use</t>
        </is>
      </c>
      <c r="AA4837" t="inlineStr">
        <is>
          <t>IMP00643</t>
        </is>
      </c>
      <c r="AB4837" t="inlineStr">
        <is>
          <t>T104498</t>
        </is>
      </c>
      <c r="AC4837" s="32" t="n">
        <v>2435518.63</v>
      </c>
      <c r="AD4837" s="32" t="n">
        <v>243551.86</v>
      </c>
      <c r="AE4837" s="35">
        <f>(LEFT(Y4837,4)-Parameters!$B$23)*12+MID(Y4837,6,2)-Parameters!$B$24+1</f>
        <v/>
      </c>
    </row>
    <row r="4838">
      <c r="X4838" t="inlineStr">
        <is>
          <t>L0193181</t>
        </is>
      </c>
      <c r="Y4838" t="inlineStr">
        <is>
          <t>2026-02-03</t>
        </is>
      </c>
      <c r="Z4838" t="inlineStr">
        <is>
          <t>home_use</t>
        </is>
      </c>
      <c r="AA4838" t="inlineStr">
        <is>
          <t>IMP00643</t>
        </is>
      </c>
      <c r="AB4838" t="inlineStr">
        <is>
          <t>T104498</t>
        </is>
      </c>
      <c r="AC4838" s="32" t="n">
        <v>392340.52</v>
      </c>
      <c r="AD4838" s="32" t="n">
        <v>39234.05</v>
      </c>
      <c r="AE4838" s="35">
        <f>(LEFT(Y4838,4)-Parameters!$B$23)*12+MID(Y4838,6,2)-Parameters!$B$24+1</f>
        <v/>
      </c>
    </row>
    <row r="4839">
      <c r="X4839" t="inlineStr">
        <is>
          <t>L0193404</t>
        </is>
      </c>
      <c r="Y4839" t="inlineStr">
        <is>
          <t>2026-02-04</t>
        </is>
      </c>
      <c r="Z4839" t="inlineStr">
        <is>
          <t>home_use</t>
        </is>
      </c>
      <c r="AA4839" t="inlineStr">
        <is>
          <t>IMP00643</t>
        </is>
      </c>
      <c r="AB4839" t="inlineStr">
        <is>
          <t>T104498</t>
        </is>
      </c>
      <c r="AC4839" s="32" t="n">
        <v>3009596.34</v>
      </c>
      <c r="AD4839" s="32" t="n">
        <v>300959.63</v>
      </c>
      <c r="AE4839" s="35">
        <f>(LEFT(Y4839,4)-Parameters!$B$23)*12+MID(Y4839,6,2)-Parameters!$B$24+1</f>
        <v/>
      </c>
    </row>
    <row r="4840">
      <c r="X4840" t="inlineStr">
        <is>
          <t>L0193406</t>
        </is>
      </c>
      <c r="Y4840" t="inlineStr">
        <is>
          <t>2026-02-04</t>
        </is>
      </c>
      <c r="Z4840" t="inlineStr">
        <is>
          <t>home_use</t>
        </is>
      </c>
      <c r="AA4840" t="inlineStr">
        <is>
          <t>IMP00643</t>
        </is>
      </c>
      <c r="AB4840" t="inlineStr">
        <is>
          <t>T104498</t>
        </is>
      </c>
      <c r="AC4840" s="32" t="n">
        <v>1211520.55</v>
      </c>
      <c r="AD4840" s="32" t="n">
        <v>121152.05</v>
      </c>
      <c r="AE4840" s="35">
        <f>(LEFT(Y4840,4)-Parameters!$B$23)*12+MID(Y4840,6,2)-Parameters!$B$24+1</f>
        <v/>
      </c>
    </row>
    <row r="4841">
      <c r="X4841" t="inlineStr">
        <is>
          <t>L0193407</t>
        </is>
      </c>
      <c r="Y4841" t="inlineStr">
        <is>
          <t>2026-02-04</t>
        </is>
      </c>
      <c r="Z4841" t="inlineStr">
        <is>
          <t>home_use</t>
        </is>
      </c>
      <c r="AA4841" t="inlineStr">
        <is>
          <t>IMP00643</t>
        </is>
      </c>
      <c r="AB4841" t="inlineStr">
        <is>
          <t>T104498</t>
        </is>
      </c>
      <c r="AC4841" s="32" t="n">
        <v>1413647.2</v>
      </c>
      <c r="AD4841" s="32" t="n">
        <v>141364.72</v>
      </c>
      <c r="AE4841" s="35">
        <f>(LEFT(Y4841,4)-Parameters!$B$23)*12+MID(Y4841,6,2)-Parameters!$B$24+1</f>
        <v/>
      </c>
    </row>
    <row r="4842">
      <c r="X4842" t="inlineStr">
        <is>
          <t>L0193408</t>
        </is>
      </c>
      <c r="Y4842" t="inlineStr">
        <is>
          <t>2026-02-04</t>
        </is>
      </c>
      <c r="Z4842" t="inlineStr">
        <is>
          <t>home_use</t>
        </is>
      </c>
      <c r="AA4842" t="inlineStr">
        <is>
          <t>IMP00643</t>
        </is>
      </c>
      <c r="AB4842" t="inlineStr">
        <is>
          <t>T104498</t>
        </is>
      </c>
      <c r="AC4842" s="32" t="n">
        <v>1352856.48</v>
      </c>
      <c r="AD4842" s="32" t="n">
        <v>135285.65</v>
      </c>
      <c r="AE4842" s="35">
        <f>(LEFT(Y4842,4)-Parameters!$B$23)*12+MID(Y4842,6,2)-Parameters!$B$24+1</f>
        <v/>
      </c>
    </row>
    <row r="4843">
      <c r="X4843" t="inlineStr">
        <is>
          <t>L0193672</t>
        </is>
      </c>
      <c r="Y4843" t="inlineStr">
        <is>
          <t>2026-02-05</t>
        </is>
      </c>
      <c r="Z4843" t="inlineStr">
        <is>
          <t>home_use</t>
        </is>
      </c>
      <c r="AA4843" t="inlineStr">
        <is>
          <t>IMP00643</t>
        </is>
      </c>
      <c r="AB4843" t="inlineStr">
        <is>
          <t>T104498</t>
        </is>
      </c>
      <c r="AC4843" s="32" t="n">
        <v>1101875.47</v>
      </c>
      <c r="AD4843" s="32" t="n">
        <v>110187.55</v>
      </c>
      <c r="AE4843" s="35">
        <f>(LEFT(Y4843,4)-Parameters!$B$23)*12+MID(Y4843,6,2)-Parameters!$B$24+1</f>
        <v/>
      </c>
    </row>
    <row r="4844">
      <c r="X4844" t="inlineStr">
        <is>
          <t>L0193674</t>
        </is>
      </c>
      <c r="Y4844" t="inlineStr">
        <is>
          <t>2026-02-05</t>
        </is>
      </c>
      <c r="Z4844" t="inlineStr">
        <is>
          <t>home_use</t>
        </is>
      </c>
      <c r="AA4844" t="inlineStr">
        <is>
          <t>IMP00643</t>
        </is>
      </c>
      <c r="AB4844" t="inlineStr">
        <is>
          <t>T104498</t>
        </is>
      </c>
      <c r="AC4844" s="32" t="n">
        <v>1532205.71</v>
      </c>
      <c r="AD4844" s="32" t="n">
        <v>153220.57</v>
      </c>
      <c r="AE4844" s="35">
        <f>(LEFT(Y4844,4)-Parameters!$B$23)*12+MID(Y4844,6,2)-Parameters!$B$24+1</f>
        <v/>
      </c>
    </row>
    <row r="4845">
      <c r="X4845" t="inlineStr">
        <is>
          <t>L0193949</t>
        </is>
      </c>
      <c r="Y4845" t="inlineStr">
        <is>
          <t>2026-02-06</t>
        </is>
      </c>
      <c r="Z4845" t="inlineStr">
        <is>
          <t>home_use</t>
        </is>
      </c>
      <c r="AA4845" t="inlineStr">
        <is>
          <t>IMP00643</t>
        </is>
      </c>
      <c r="AB4845" t="inlineStr">
        <is>
          <t>T104498</t>
        </is>
      </c>
      <c r="AC4845" s="32" t="n">
        <v>1084868.9</v>
      </c>
      <c r="AD4845" s="32" t="n">
        <v>108486.89</v>
      </c>
      <c r="AE4845" s="35">
        <f>(LEFT(Y4845,4)-Parameters!$B$23)*12+MID(Y4845,6,2)-Parameters!$B$24+1</f>
        <v/>
      </c>
    </row>
    <row r="4846">
      <c r="X4846" t="inlineStr">
        <is>
          <t>L0193951</t>
        </is>
      </c>
      <c r="Y4846" t="inlineStr">
        <is>
          <t>2026-02-06</t>
        </is>
      </c>
      <c r="Z4846" t="inlineStr">
        <is>
          <t>warehouse_out</t>
        </is>
      </c>
      <c r="AA4846" t="inlineStr">
        <is>
          <t>IMP00643</t>
        </is>
      </c>
      <c r="AB4846" t="inlineStr">
        <is>
          <t>T104498</t>
        </is>
      </c>
      <c r="AC4846" s="32" t="n">
        <v>1739865.79</v>
      </c>
      <c r="AD4846" s="32" t="n">
        <v>173986.58</v>
      </c>
      <c r="AE4846" s="35">
        <f>(LEFT(Y4846,4)-Parameters!$B$23)*12+MID(Y4846,6,2)-Parameters!$B$24+1</f>
        <v/>
      </c>
    </row>
    <row r="4847">
      <c r="X4847" t="inlineStr">
        <is>
          <t>L0193953</t>
        </is>
      </c>
      <c r="Y4847" t="inlineStr">
        <is>
          <t>2026-02-06</t>
        </is>
      </c>
      <c r="Z4847" t="inlineStr">
        <is>
          <t>home_use</t>
        </is>
      </c>
      <c r="AA4847" t="inlineStr">
        <is>
          <t>IMP00643</t>
        </is>
      </c>
      <c r="AB4847" t="inlineStr">
        <is>
          <t>T104498</t>
        </is>
      </c>
      <c r="AC4847" s="32" t="n">
        <v>617039.83</v>
      </c>
      <c r="AD4847" s="32" t="n">
        <v>61703.98</v>
      </c>
      <c r="AE4847" s="35">
        <f>(LEFT(Y4847,4)-Parameters!$B$23)*12+MID(Y4847,6,2)-Parameters!$B$24+1</f>
        <v/>
      </c>
    </row>
    <row r="4848">
      <c r="X4848" t="inlineStr">
        <is>
          <t>L0193954</t>
        </is>
      </c>
      <c r="Y4848" t="inlineStr">
        <is>
          <t>2026-02-06</t>
        </is>
      </c>
      <c r="Z4848" t="inlineStr">
        <is>
          <t>home_use</t>
        </is>
      </c>
      <c r="AA4848" t="inlineStr">
        <is>
          <t>IMP00643</t>
        </is>
      </c>
      <c r="AB4848" t="inlineStr">
        <is>
          <t>T104498</t>
        </is>
      </c>
      <c r="AC4848" s="32" t="n">
        <v>316100.49</v>
      </c>
      <c r="AD4848" s="32" t="n">
        <v>31610.05</v>
      </c>
      <c r="AE4848" s="35">
        <f>(LEFT(Y4848,4)-Parameters!$B$23)*12+MID(Y4848,6,2)-Parameters!$B$24+1</f>
        <v/>
      </c>
    </row>
    <row r="4849">
      <c r="X4849" t="inlineStr">
        <is>
          <t>L0193955</t>
        </is>
      </c>
      <c r="Y4849" t="inlineStr">
        <is>
          <t>2026-02-06</t>
        </is>
      </c>
      <c r="Z4849" t="inlineStr">
        <is>
          <t>home_use</t>
        </is>
      </c>
      <c r="AA4849" t="inlineStr">
        <is>
          <t>IMP00643</t>
        </is>
      </c>
      <c r="AB4849" t="inlineStr">
        <is>
          <t>T104498</t>
        </is>
      </c>
      <c r="AC4849" s="32" t="n">
        <v>279864.62</v>
      </c>
      <c r="AD4849" s="32" t="n">
        <v>27986.46</v>
      </c>
      <c r="AE4849" s="35">
        <f>(LEFT(Y4849,4)-Parameters!$B$23)*12+MID(Y4849,6,2)-Parameters!$B$24+1</f>
        <v/>
      </c>
    </row>
    <row r="4850">
      <c r="X4850" t="inlineStr">
        <is>
          <t>L0193956</t>
        </is>
      </c>
      <c r="Y4850" t="inlineStr">
        <is>
          <t>2026-02-06</t>
        </is>
      </c>
      <c r="Z4850" t="inlineStr">
        <is>
          <t>home_use</t>
        </is>
      </c>
      <c r="AA4850" t="inlineStr">
        <is>
          <t>IMP00643</t>
        </is>
      </c>
      <c r="AB4850" t="inlineStr">
        <is>
          <t>T104498</t>
        </is>
      </c>
      <c r="AC4850" s="32" t="n">
        <v>322221.23</v>
      </c>
      <c r="AD4850" s="32" t="n">
        <v>32222.12</v>
      </c>
      <c r="AE4850" s="35">
        <f>(LEFT(Y4850,4)-Parameters!$B$23)*12+MID(Y4850,6,2)-Parameters!$B$24+1</f>
        <v/>
      </c>
    </row>
    <row r="4851">
      <c r="X4851" t="inlineStr">
        <is>
          <t>L0194203</t>
        </is>
      </c>
      <c r="Y4851" t="inlineStr">
        <is>
          <t>2026-02-07</t>
        </is>
      </c>
      <c r="Z4851" t="inlineStr">
        <is>
          <t>home_use</t>
        </is>
      </c>
      <c r="AA4851" t="inlineStr">
        <is>
          <t>IMP00643</t>
        </is>
      </c>
      <c r="AB4851" t="inlineStr">
        <is>
          <t>T104498</t>
        </is>
      </c>
      <c r="AC4851" s="32" t="n">
        <v>686351.88</v>
      </c>
      <c r="AD4851" s="32" t="n">
        <v>68635.19</v>
      </c>
      <c r="AE4851" s="35">
        <f>(LEFT(Y4851,4)-Parameters!$B$23)*12+MID(Y4851,6,2)-Parameters!$B$24+1</f>
        <v/>
      </c>
    </row>
    <row r="4852">
      <c r="X4852" t="inlineStr">
        <is>
          <t>L0194204</t>
        </is>
      </c>
      <c r="Y4852" t="inlineStr">
        <is>
          <t>2026-02-07</t>
        </is>
      </c>
      <c r="Z4852" t="inlineStr">
        <is>
          <t>home_use</t>
        </is>
      </c>
      <c r="AA4852" t="inlineStr">
        <is>
          <t>IMP00643</t>
        </is>
      </c>
      <c r="AB4852" t="inlineStr">
        <is>
          <t>T104498</t>
        </is>
      </c>
      <c r="AC4852" s="32" t="n">
        <v>540964.91</v>
      </c>
      <c r="AD4852" s="32" t="n">
        <v>54096.49</v>
      </c>
      <c r="AE4852" s="35">
        <f>(LEFT(Y4852,4)-Parameters!$B$23)*12+MID(Y4852,6,2)-Parameters!$B$24+1</f>
        <v/>
      </c>
    </row>
    <row r="4853">
      <c r="X4853" t="inlineStr">
        <is>
          <t>L0194205</t>
        </is>
      </c>
      <c r="Y4853" t="inlineStr">
        <is>
          <t>2026-02-07</t>
        </is>
      </c>
      <c r="Z4853" t="inlineStr">
        <is>
          <t>home_use</t>
        </is>
      </c>
      <c r="AA4853" t="inlineStr">
        <is>
          <t>IMP00643</t>
        </is>
      </c>
      <c r="AB4853" t="inlineStr">
        <is>
          <t>T104498</t>
        </is>
      </c>
      <c r="AC4853" s="32" t="n">
        <v>781203.72</v>
      </c>
      <c r="AD4853" s="32" t="n">
        <v>78120.37</v>
      </c>
      <c r="AE4853" s="35">
        <f>(LEFT(Y4853,4)-Parameters!$B$23)*12+MID(Y4853,6,2)-Parameters!$B$24+1</f>
        <v/>
      </c>
    </row>
    <row r="4854">
      <c r="X4854" t="inlineStr">
        <is>
          <t>L0194206</t>
        </is>
      </c>
      <c r="Y4854" t="inlineStr">
        <is>
          <t>2026-02-07</t>
        </is>
      </c>
      <c r="Z4854" t="inlineStr">
        <is>
          <t>home_use</t>
        </is>
      </c>
      <c r="AA4854" t="inlineStr">
        <is>
          <t>IMP00643</t>
        </is>
      </c>
      <c r="AB4854" t="inlineStr">
        <is>
          <t>T104498</t>
        </is>
      </c>
      <c r="AC4854" s="32" t="n">
        <v>439339</v>
      </c>
      <c r="AD4854" s="32" t="n">
        <v>43933.9</v>
      </c>
      <c r="AE4854" s="35">
        <f>(LEFT(Y4854,4)-Parameters!$B$23)*12+MID(Y4854,6,2)-Parameters!$B$24+1</f>
        <v/>
      </c>
    </row>
    <row r="4855">
      <c r="X4855" t="inlineStr">
        <is>
          <t>L0194459</t>
        </is>
      </c>
      <c r="Y4855" t="inlineStr">
        <is>
          <t>2026-02-08</t>
        </is>
      </c>
      <c r="Z4855" t="inlineStr">
        <is>
          <t>home_use</t>
        </is>
      </c>
      <c r="AA4855" t="inlineStr">
        <is>
          <t>IMP00643</t>
        </is>
      </c>
      <c r="AB4855" t="inlineStr">
        <is>
          <t>T104498</t>
        </is>
      </c>
      <c r="AC4855" s="32" t="n">
        <v>2423105.77</v>
      </c>
      <c r="AD4855" s="32" t="n">
        <v>242310.58</v>
      </c>
      <c r="AE4855" s="35">
        <f>(LEFT(Y4855,4)-Parameters!$B$23)*12+MID(Y4855,6,2)-Parameters!$B$24+1</f>
        <v/>
      </c>
    </row>
    <row r="4856">
      <c r="X4856" t="inlineStr">
        <is>
          <t>L0194460</t>
        </is>
      </c>
      <c r="Y4856" t="inlineStr">
        <is>
          <t>2026-02-08</t>
        </is>
      </c>
      <c r="Z4856" t="inlineStr">
        <is>
          <t>home_use</t>
        </is>
      </c>
      <c r="AA4856" t="inlineStr">
        <is>
          <t>IMP00643</t>
        </is>
      </c>
      <c r="AB4856" t="inlineStr">
        <is>
          <t>T104498</t>
        </is>
      </c>
      <c r="AC4856" s="32" t="n">
        <v>1194996.88</v>
      </c>
      <c r="AD4856" s="32" t="n">
        <v>125474.67</v>
      </c>
      <c r="AE4856" s="35">
        <f>(LEFT(Y4856,4)-Parameters!$B$23)*12+MID(Y4856,6,2)-Parameters!$B$24+1</f>
        <v/>
      </c>
    </row>
    <row r="4857">
      <c r="X4857" t="inlineStr">
        <is>
          <t>L0194461</t>
        </is>
      </c>
      <c r="Y4857" t="inlineStr">
        <is>
          <t>2026-02-08</t>
        </is>
      </c>
      <c r="Z4857" t="inlineStr">
        <is>
          <t>warehouse_out</t>
        </is>
      </c>
      <c r="AA4857" t="inlineStr">
        <is>
          <t>IMP00643</t>
        </is>
      </c>
      <c r="AB4857" t="inlineStr">
        <is>
          <t>T104498</t>
        </is>
      </c>
      <c r="AC4857" s="32" t="n">
        <v>1959711.73</v>
      </c>
      <c r="AD4857" s="32" t="n">
        <v>195971.17</v>
      </c>
      <c r="AE4857" s="35">
        <f>(LEFT(Y4857,4)-Parameters!$B$23)*12+MID(Y4857,6,2)-Parameters!$B$24+1</f>
        <v/>
      </c>
    </row>
    <row r="4858">
      <c r="X4858" t="inlineStr">
        <is>
          <t>L0194731</t>
        </is>
      </c>
      <c r="Y4858" t="inlineStr">
        <is>
          <t>2026-02-09</t>
        </is>
      </c>
      <c r="Z4858" t="inlineStr">
        <is>
          <t>home_use</t>
        </is>
      </c>
      <c r="AA4858" t="inlineStr">
        <is>
          <t>IMP00643</t>
        </is>
      </c>
      <c r="AB4858" t="inlineStr">
        <is>
          <t>T104498</t>
        </is>
      </c>
      <c r="AC4858" s="32" t="n">
        <v>1510635.74</v>
      </c>
      <c r="AD4858" s="32" t="n">
        <v>151063.57</v>
      </c>
      <c r="AE4858" s="35">
        <f>(LEFT(Y4858,4)-Parameters!$B$23)*12+MID(Y4858,6,2)-Parameters!$B$24+1</f>
        <v/>
      </c>
    </row>
    <row r="4859">
      <c r="X4859" t="inlineStr">
        <is>
          <t>L0194732</t>
        </is>
      </c>
      <c r="Y4859" t="inlineStr">
        <is>
          <t>2026-02-09</t>
        </is>
      </c>
      <c r="Z4859" t="inlineStr">
        <is>
          <t>home_use</t>
        </is>
      </c>
      <c r="AA4859" t="inlineStr">
        <is>
          <t>IMP00643</t>
        </is>
      </c>
      <c r="AB4859" t="inlineStr">
        <is>
          <t>T104498</t>
        </is>
      </c>
      <c r="AC4859" s="32" t="n">
        <v>685880.87</v>
      </c>
      <c r="AD4859" s="32" t="n">
        <v>68588.09</v>
      </c>
      <c r="AE4859" s="35">
        <f>(LEFT(Y4859,4)-Parameters!$B$23)*12+MID(Y4859,6,2)-Parameters!$B$24+1</f>
        <v/>
      </c>
    </row>
    <row r="4860">
      <c r="X4860" t="inlineStr">
        <is>
          <t>L0194733</t>
        </is>
      </c>
      <c r="Y4860" t="inlineStr">
        <is>
          <t>2026-02-09</t>
        </is>
      </c>
      <c r="Z4860" t="inlineStr">
        <is>
          <t>home_use</t>
        </is>
      </c>
      <c r="AA4860" t="inlineStr">
        <is>
          <t>IMP00643</t>
        </is>
      </c>
      <c r="AB4860" t="inlineStr">
        <is>
          <t>T104498</t>
        </is>
      </c>
      <c r="AC4860" s="32" t="n">
        <v>811252.96</v>
      </c>
      <c r="AD4860" s="32" t="n">
        <v>81125.3</v>
      </c>
      <c r="AE4860" s="35">
        <f>(LEFT(Y4860,4)-Parameters!$B$23)*12+MID(Y4860,6,2)-Parameters!$B$24+1</f>
        <v/>
      </c>
    </row>
    <row r="4861">
      <c r="X4861" t="inlineStr">
        <is>
          <t>L0194735</t>
        </is>
      </c>
      <c r="Y4861" t="inlineStr">
        <is>
          <t>2026-02-09</t>
        </is>
      </c>
      <c r="Z4861" t="inlineStr">
        <is>
          <t>home_use</t>
        </is>
      </c>
      <c r="AA4861" t="inlineStr">
        <is>
          <t>IMP00643</t>
        </is>
      </c>
      <c r="AB4861" t="inlineStr">
        <is>
          <t>T104498</t>
        </is>
      </c>
      <c r="AC4861" s="32" t="n">
        <v>754125.34</v>
      </c>
      <c r="AD4861" s="32" t="n">
        <v>75412.53</v>
      </c>
      <c r="AE4861" s="35">
        <f>(LEFT(Y4861,4)-Parameters!$B$23)*12+MID(Y4861,6,2)-Parameters!$B$24+1</f>
        <v/>
      </c>
    </row>
    <row r="4862">
      <c r="X4862" t="inlineStr">
        <is>
          <t>L0194736</t>
        </is>
      </c>
      <c r="Y4862" t="inlineStr">
        <is>
          <t>2026-02-09</t>
        </is>
      </c>
      <c r="Z4862" t="inlineStr">
        <is>
          <t>home_use</t>
        </is>
      </c>
      <c r="AA4862" t="inlineStr">
        <is>
          <t>IMP00643</t>
        </is>
      </c>
      <c r="AB4862" t="inlineStr">
        <is>
          <t>T104498</t>
        </is>
      </c>
      <c r="AC4862" s="32" t="n">
        <v>144062.26</v>
      </c>
      <c r="AD4862" s="32" t="n">
        <v>14406.23</v>
      </c>
      <c r="AE4862" s="35">
        <f>(LEFT(Y4862,4)-Parameters!$B$23)*12+MID(Y4862,6,2)-Parameters!$B$24+1</f>
        <v/>
      </c>
    </row>
    <row r="4863">
      <c r="X4863" t="inlineStr">
        <is>
          <t>L0194738</t>
        </is>
      </c>
      <c r="Y4863" t="inlineStr">
        <is>
          <t>2026-02-09</t>
        </is>
      </c>
      <c r="Z4863" t="inlineStr">
        <is>
          <t>home_use</t>
        </is>
      </c>
      <c r="AA4863" t="inlineStr">
        <is>
          <t>IMP00643</t>
        </is>
      </c>
      <c r="AB4863" t="inlineStr">
        <is>
          <t>T104498</t>
        </is>
      </c>
      <c r="AC4863" s="32" t="n">
        <v>786779.71</v>
      </c>
      <c r="AD4863" s="32" t="n">
        <v>78677.97</v>
      </c>
      <c r="AE4863" s="35">
        <f>(LEFT(Y4863,4)-Parameters!$B$23)*12+MID(Y4863,6,2)-Parameters!$B$24+1</f>
        <v/>
      </c>
    </row>
    <row r="4864">
      <c r="X4864" t="inlineStr">
        <is>
          <t>L0194739</t>
        </is>
      </c>
      <c r="Y4864" t="inlineStr">
        <is>
          <t>2026-02-09</t>
        </is>
      </c>
      <c r="Z4864" t="inlineStr">
        <is>
          <t>home_use</t>
        </is>
      </c>
      <c r="AA4864" t="inlineStr">
        <is>
          <t>IMP00643</t>
        </is>
      </c>
      <c r="AB4864" t="inlineStr">
        <is>
          <t>T104498</t>
        </is>
      </c>
      <c r="AC4864" s="32" t="n">
        <v>701573.52</v>
      </c>
      <c r="AD4864" s="32" t="n">
        <v>70157.35000000001</v>
      </c>
      <c r="AE4864" s="35">
        <f>(LEFT(Y4864,4)-Parameters!$B$23)*12+MID(Y4864,6,2)-Parameters!$B$24+1</f>
        <v/>
      </c>
    </row>
    <row r="4865">
      <c r="X4865" t="inlineStr">
        <is>
          <t>L0195013</t>
        </is>
      </c>
      <c r="Y4865" t="inlineStr">
        <is>
          <t>2026-02-10</t>
        </is>
      </c>
      <c r="Z4865" t="inlineStr">
        <is>
          <t>home_use</t>
        </is>
      </c>
      <c r="AA4865" t="inlineStr">
        <is>
          <t>IMP00643</t>
        </is>
      </c>
      <c r="AB4865" t="inlineStr">
        <is>
          <t>T104498</t>
        </is>
      </c>
      <c r="AC4865" s="32" t="n">
        <v>931258.58</v>
      </c>
      <c r="AD4865" s="32" t="n">
        <v>93125.86</v>
      </c>
      <c r="AE4865" s="35">
        <f>(LEFT(Y4865,4)-Parameters!$B$23)*12+MID(Y4865,6,2)-Parameters!$B$24+1</f>
        <v/>
      </c>
    </row>
    <row r="4866">
      <c r="X4866" t="inlineStr">
        <is>
          <t>L0195014</t>
        </is>
      </c>
      <c r="Y4866" t="inlineStr">
        <is>
          <t>2026-02-10</t>
        </is>
      </c>
      <c r="Z4866" t="inlineStr">
        <is>
          <t>home_use</t>
        </is>
      </c>
      <c r="AA4866" t="inlineStr">
        <is>
          <t>IMP00643</t>
        </is>
      </c>
      <c r="AB4866" t="inlineStr">
        <is>
          <t>T104498</t>
        </is>
      </c>
      <c r="AC4866" s="32" t="n">
        <v>1309464.56</v>
      </c>
      <c r="AD4866" s="32" t="n">
        <v>130946.46</v>
      </c>
      <c r="AE4866" s="35">
        <f>(LEFT(Y4866,4)-Parameters!$B$23)*12+MID(Y4866,6,2)-Parameters!$B$24+1</f>
        <v/>
      </c>
    </row>
    <row r="4867">
      <c r="X4867" t="inlineStr">
        <is>
          <t>L0195015</t>
        </is>
      </c>
      <c r="Y4867" t="inlineStr">
        <is>
          <t>2026-02-10</t>
        </is>
      </c>
      <c r="Z4867" t="inlineStr">
        <is>
          <t>home_use</t>
        </is>
      </c>
      <c r="AA4867" t="inlineStr">
        <is>
          <t>IMP00643</t>
        </is>
      </c>
      <c r="AB4867" t="inlineStr">
        <is>
          <t>T104498</t>
        </is>
      </c>
      <c r="AC4867" s="32" t="n">
        <v>496755.11</v>
      </c>
      <c r="AD4867" s="32" t="n">
        <v>49675.51</v>
      </c>
      <c r="AE4867" s="35">
        <f>(LEFT(Y4867,4)-Parameters!$B$23)*12+MID(Y4867,6,2)-Parameters!$B$24+1</f>
        <v/>
      </c>
    </row>
    <row r="4868">
      <c r="X4868" t="inlineStr">
        <is>
          <t>L0195016</t>
        </is>
      </c>
      <c r="Y4868" t="inlineStr">
        <is>
          <t>2026-02-10</t>
        </is>
      </c>
      <c r="Z4868" t="inlineStr">
        <is>
          <t>home_use</t>
        </is>
      </c>
      <c r="AA4868" t="inlineStr">
        <is>
          <t>IMP00643</t>
        </is>
      </c>
      <c r="AB4868" t="inlineStr">
        <is>
          <t>T104498</t>
        </is>
      </c>
      <c r="AC4868" s="32" t="n">
        <v>1022930.61</v>
      </c>
      <c r="AD4868" s="32" t="n">
        <v>102293.06</v>
      </c>
      <c r="AE4868" s="35">
        <f>(LEFT(Y4868,4)-Parameters!$B$23)*12+MID(Y4868,6,2)-Parameters!$B$24+1</f>
        <v/>
      </c>
    </row>
    <row r="4869">
      <c r="X4869" t="inlineStr">
        <is>
          <t>L0195017</t>
        </is>
      </c>
      <c r="Y4869" t="inlineStr">
        <is>
          <t>2026-02-10</t>
        </is>
      </c>
      <c r="Z4869" t="inlineStr">
        <is>
          <t>home_use</t>
        </is>
      </c>
      <c r="AA4869" t="inlineStr">
        <is>
          <t>IMP00643</t>
        </is>
      </c>
      <c r="AB4869" t="inlineStr">
        <is>
          <t>T104498</t>
        </is>
      </c>
      <c r="AC4869" s="32" t="n">
        <v>661276.58</v>
      </c>
      <c r="AD4869" s="32" t="n">
        <v>66127.66</v>
      </c>
      <c r="AE4869" s="35">
        <f>(LEFT(Y4869,4)-Parameters!$B$23)*12+MID(Y4869,6,2)-Parameters!$B$24+1</f>
        <v/>
      </c>
    </row>
    <row r="4870">
      <c r="X4870" t="inlineStr">
        <is>
          <t>L0195018</t>
        </is>
      </c>
      <c r="Y4870" t="inlineStr">
        <is>
          <t>2026-02-10</t>
        </is>
      </c>
      <c r="Z4870" t="inlineStr">
        <is>
          <t>home_use</t>
        </is>
      </c>
      <c r="AA4870" t="inlineStr">
        <is>
          <t>IMP00643</t>
        </is>
      </c>
      <c r="AB4870" t="inlineStr">
        <is>
          <t>T104498</t>
        </is>
      </c>
      <c r="AC4870" s="32" t="n">
        <v>641456.75</v>
      </c>
      <c r="AD4870" s="32" t="n">
        <v>64145.68</v>
      </c>
      <c r="AE4870" s="35">
        <f>(LEFT(Y4870,4)-Parameters!$B$23)*12+MID(Y4870,6,2)-Parameters!$B$24+1</f>
        <v/>
      </c>
    </row>
    <row r="4871">
      <c r="X4871" t="inlineStr">
        <is>
          <t>L0195019</t>
        </is>
      </c>
      <c r="Y4871" t="inlineStr">
        <is>
          <t>2026-02-10</t>
        </is>
      </c>
      <c r="Z4871" t="inlineStr">
        <is>
          <t>home_use</t>
        </is>
      </c>
      <c r="AA4871" t="inlineStr">
        <is>
          <t>IMP00643</t>
        </is>
      </c>
      <c r="AB4871" t="inlineStr">
        <is>
          <t>T104498</t>
        </is>
      </c>
      <c r="AC4871" s="32" t="n">
        <v>706840.87</v>
      </c>
      <c r="AD4871" s="32" t="n">
        <v>70684.09</v>
      </c>
      <c r="AE4871" s="35">
        <f>(LEFT(Y4871,4)-Parameters!$B$23)*12+MID(Y4871,6,2)-Parameters!$B$24+1</f>
        <v/>
      </c>
    </row>
    <row r="4872">
      <c r="X4872" t="inlineStr">
        <is>
          <t>L0195020</t>
        </is>
      </c>
      <c r="Y4872" t="inlineStr">
        <is>
          <t>2026-02-10</t>
        </is>
      </c>
      <c r="Z4872" t="inlineStr">
        <is>
          <t>home_use</t>
        </is>
      </c>
      <c r="AA4872" t="inlineStr">
        <is>
          <t>IMP00643</t>
        </is>
      </c>
      <c r="AB4872" t="inlineStr">
        <is>
          <t>T104498</t>
        </is>
      </c>
      <c r="AC4872" s="32" t="n">
        <v>666909.04</v>
      </c>
      <c r="AD4872" s="32" t="n">
        <v>66690.89999999999</v>
      </c>
      <c r="AE4872" s="35">
        <f>(LEFT(Y4872,4)-Parameters!$B$23)*12+MID(Y4872,6,2)-Parameters!$B$24+1</f>
        <v/>
      </c>
    </row>
    <row r="4873">
      <c r="X4873" t="inlineStr">
        <is>
          <t>L0195021</t>
        </is>
      </c>
      <c r="Y4873" t="inlineStr">
        <is>
          <t>2026-02-10</t>
        </is>
      </c>
      <c r="Z4873" t="inlineStr">
        <is>
          <t>home_use</t>
        </is>
      </c>
      <c r="AA4873" t="inlineStr">
        <is>
          <t>IMP00643</t>
        </is>
      </c>
      <c r="AB4873" t="inlineStr">
        <is>
          <t>T104498</t>
        </is>
      </c>
      <c r="AC4873" s="32" t="n">
        <v>1879331.14</v>
      </c>
      <c r="AD4873" s="32" t="n">
        <v>187933.11</v>
      </c>
      <c r="AE4873" s="35">
        <f>(LEFT(Y4873,4)-Parameters!$B$23)*12+MID(Y4873,6,2)-Parameters!$B$24+1</f>
        <v/>
      </c>
    </row>
    <row r="4874">
      <c r="X4874" t="inlineStr">
        <is>
          <t>L0195022</t>
        </is>
      </c>
      <c r="Y4874" t="inlineStr">
        <is>
          <t>2026-02-10</t>
        </is>
      </c>
      <c r="Z4874" t="inlineStr">
        <is>
          <t>home_use</t>
        </is>
      </c>
      <c r="AA4874" t="inlineStr">
        <is>
          <t>IMP00643</t>
        </is>
      </c>
      <c r="AB4874" t="inlineStr">
        <is>
          <t>T104498</t>
        </is>
      </c>
      <c r="AC4874" s="32" t="n">
        <v>465716.79</v>
      </c>
      <c r="AD4874" s="32" t="n">
        <v>46571.68</v>
      </c>
      <c r="AE4874" s="35">
        <f>(LEFT(Y4874,4)-Parameters!$B$23)*12+MID(Y4874,6,2)-Parameters!$B$24+1</f>
        <v/>
      </c>
    </row>
    <row r="4875">
      <c r="X4875" t="inlineStr">
        <is>
          <t>L0195023</t>
        </is>
      </c>
      <c r="Y4875" t="inlineStr">
        <is>
          <t>2026-02-10</t>
        </is>
      </c>
      <c r="Z4875" t="inlineStr">
        <is>
          <t>home_use</t>
        </is>
      </c>
      <c r="AA4875" t="inlineStr">
        <is>
          <t>IMP00643</t>
        </is>
      </c>
      <c r="AB4875" t="inlineStr">
        <is>
          <t>T104498</t>
        </is>
      </c>
      <c r="AC4875" s="32" t="n">
        <v>811078.59</v>
      </c>
      <c r="AD4875" s="32" t="n">
        <v>81107.86</v>
      </c>
      <c r="AE4875" s="35">
        <f>(LEFT(Y4875,4)-Parameters!$B$23)*12+MID(Y4875,6,2)-Parameters!$B$24+1</f>
        <v/>
      </c>
    </row>
    <row r="4876">
      <c r="X4876" t="inlineStr">
        <is>
          <t>L0195024</t>
        </is>
      </c>
      <c r="Y4876" t="inlineStr">
        <is>
          <t>2026-02-10</t>
        </is>
      </c>
      <c r="Z4876" t="inlineStr">
        <is>
          <t>home_use</t>
        </is>
      </c>
      <c r="AA4876" t="inlineStr">
        <is>
          <t>IMP00643</t>
        </is>
      </c>
      <c r="AB4876" t="inlineStr">
        <is>
          <t>T104498</t>
        </is>
      </c>
      <c r="AC4876" s="32" t="n">
        <v>1921931.06</v>
      </c>
      <c r="AD4876" s="32" t="n">
        <v>192193.11</v>
      </c>
      <c r="AE4876" s="35">
        <f>(LEFT(Y4876,4)-Parameters!$B$23)*12+MID(Y4876,6,2)-Parameters!$B$24+1</f>
        <v/>
      </c>
    </row>
    <row r="4877">
      <c r="X4877" t="inlineStr">
        <is>
          <t>L0195301</t>
        </is>
      </c>
      <c r="Y4877" t="inlineStr">
        <is>
          <t>2026-02-11</t>
        </is>
      </c>
      <c r="Z4877" t="inlineStr">
        <is>
          <t>warehouse_out</t>
        </is>
      </c>
      <c r="AA4877" t="inlineStr">
        <is>
          <t>IMP00643</t>
        </is>
      </c>
      <c r="AB4877" t="inlineStr">
        <is>
          <t>T104498</t>
        </is>
      </c>
      <c r="AC4877" s="32" t="n">
        <v>590222.41</v>
      </c>
      <c r="AD4877" s="32" t="n">
        <v>59022.24</v>
      </c>
      <c r="AE4877" s="35">
        <f>(LEFT(Y4877,4)-Parameters!$B$23)*12+MID(Y4877,6,2)-Parameters!$B$24+1</f>
        <v/>
      </c>
    </row>
    <row r="4878">
      <c r="X4878" t="inlineStr">
        <is>
          <t>L0195302</t>
        </is>
      </c>
      <c r="Y4878" t="inlineStr">
        <is>
          <t>2026-02-11</t>
        </is>
      </c>
      <c r="Z4878" t="inlineStr">
        <is>
          <t>home_use</t>
        </is>
      </c>
      <c r="AA4878" t="inlineStr">
        <is>
          <t>IMP00643</t>
        </is>
      </c>
      <c r="AB4878" t="inlineStr">
        <is>
          <t>T104498</t>
        </is>
      </c>
      <c r="AC4878" s="32" t="n">
        <v>1065959.71</v>
      </c>
      <c r="AD4878" s="32" t="n">
        <v>106595.97</v>
      </c>
      <c r="AE4878" s="35">
        <f>(LEFT(Y4878,4)-Parameters!$B$23)*12+MID(Y4878,6,2)-Parameters!$B$24+1</f>
        <v/>
      </c>
    </row>
    <row r="4879">
      <c r="X4879" t="inlineStr">
        <is>
          <t>L0195305</t>
        </is>
      </c>
      <c r="Y4879" t="inlineStr">
        <is>
          <t>2026-02-11</t>
        </is>
      </c>
      <c r="Z4879" t="inlineStr">
        <is>
          <t>home_use</t>
        </is>
      </c>
      <c r="AA4879" t="inlineStr">
        <is>
          <t>IMP00643</t>
        </is>
      </c>
      <c r="AB4879" t="inlineStr">
        <is>
          <t>T104498</t>
        </is>
      </c>
      <c r="AC4879" s="32" t="n">
        <v>209182.89</v>
      </c>
      <c r="AD4879" s="32" t="n">
        <v>20918.29</v>
      </c>
      <c r="AE4879" s="35">
        <f>(LEFT(Y4879,4)-Parameters!$B$23)*12+MID(Y4879,6,2)-Parameters!$B$24+1</f>
        <v/>
      </c>
    </row>
    <row r="4880">
      <c r="X4880" t="inlineStr">
        <is>
          <t>L0195541</t>
        </is>
      </c>
      <c r="Y4880" t="inlineStr">
        <is>
          <t>2026-02-12</t>
        </is>
      </c>
      <c r="Z4880" t="inlineStr">
        <is>
          <t>home_use</t>
        </is>
      </c>
      <c r="AA4880" t="inlineStr">
        <is>
          <t>IMP00643</t>
        </is>
      </c>
      <c r="AB4880" t="inlineStr">
        <is>
          <t>T104498</t>
        </is>
      </c>
      <c r="AC4880" s="32" t="n">
        <v>1298731.91</v>
      </c>
      <c r="AD4880" s="32" t="n">
        <v>129873.19</v>
      </c>
      <c r="AE4880" s="35">
        <f>(LEFT(Y4880,4)-Parameters!$B$23)*12+MID(Y4880,6,2)-Parameters!$B$24+1</f>
        <v/>
      </c>
    </row>
    <row r="4881">
      <c r="X4881" t="inlineStr">
        <is>
          <t>L0195542</t>
        </is>
      </c>
      <c r="Y4881" t="inlineStr">
        <is>
          <t>2026-02-12</t>
        </is>
      </c>
      <c r="Z4881" t="inlineStr">
        <is>
          <t>home_use</t>
        </is>
      </c>
      <c r="AA4881" t="inlineStr">
        <is>
          <t>IMP00643</t>
        </is>
      </c>
      <c r="AB4881" t="inlineStr">
        <is>
          <t>T104498</t>
        </is>
      </c>
      <c r="AC4881" s="32" t="n">
        <v>631538.9300000001</v>
      </c>
      <c r="AD4881" s="32" t="n">
        <v>63153.89</v>
      </c>
      <c r="AE4881" s="35">
        <f>(LEFT(Y4881,4)-Parameters!$B$23)*12+MID(Y4881,6,2)-Parameters!$B$24+1</f>
        <v/>
      </c>
    </row>
    <row r="4882">
      <c r="X4882" t="inlineStr">
        <is>
          <t>L0195543</t>
        </is>
      </c>
      <c r="Y4882" t="inlineStr">
        <is>
          <t>2026-02-12</t>
        </is>
      </c>
      <c r="Z4882" t="inlineStr">
        <is>
          <t>home_use</t>
        </is>
      </c>
      <c r="AA4882" t="inlineStr">
        <is>
          <t>IMP00643</t>
        </is>
      </c>
      <c r="AB4882" t="inlineStr">
        <is>
          <t>T104498</t>
        </is>
      </c>
      <c r="AC4882" s="32" t="n">
        <v>415485.44</v>
      </c>
      <c r="AD4882" s="32" t="n">
        <v>41548.54</v>
      </c>
      <c r="AE4882" s="35">
        <f>(LEFT(Y4882,4)-Parameters!$B$23)*12+MID(Y4882,6,2)-Parameters!$B$24+1</f>
        <v/>
      </c>
    </row>
    <row r="4883">
      <c r="X4883" t="inlineStr">
        <is>
          <t>L0195544</t>
        </is>
      </c>
      <c r="Y4883" t="inlineStr">
        <is>
          <t>2026-02-12</t>
        </is>
      </c>
      <c r="Z4883" t="inlineStr">
        <is>
          <t>home_use</t>
        </is>
      </c>
      <c r="AA4883" t="inlineStr">
        <is>
          <t>IMP00643</t>
        </is>
      </c>
      <c r="AB4883" t="inlineStr">
        <is>
          <t>T104498</t>
        </is>
      </c>
      <c r="AC4883" s="32" t="n">
        <v>845251.63</v>
      </c>
      <c r="AD4883" s="32" t="n">
        <v>84525.16</v>
      </c>
      <c r="AE4883" s="35">
        <f>(LEFT(Y4883,4)-Parameters!$B$23)*12+MID(Y4883,6,2)-Parameters!$B$24+1</f>
        <v/>
      </c>
    </row>
    <row r="4884">
      <c r="X4884" t="inlineStr">
        <is>
          <t>L0195545</t>
        </is>
      </c>
      <c r="Y4884" t="inlineStr">
        <is>
          <t>2026-02-12</t>
        </is>
      </c>
      <c r="Z4884" t="inlineStr">
        <is>
          <t>home_use</t>
        </is>
      </c>
      <c r="AA4884" t="inlineStr">
        <is>
          <t>IMP00643</t>
        </is>
      </c>
      <c r="AB4884" t="inlineStr">
        <is>
          <t>T104498</t>
        </is>
      </c>
      <c r="AC4884" s="32" t="n">
        <v>987053.09</v>
      </c>
      <c r="AD4884" s="32" t="n">
        <v>98705.31</v>
      </c>
      <c r="AE4884" s="35">
        <f>(LEFT(Y4884,4)-Parameters!$B$23)*12+MID(Y4884,6,2)-Parameters!$B$24+1</f>
        <v/>
      </c>
    </row>
    <row r="4885">
      <c r="X4885" t="inlineStr">
        <is>
          <t>L0195547</t>
        </is>
      </c>
      <c r="Y4885" t="inlineStr">
        <is>
          <t>2026-02-12</t>
        </is>
      </c>
      <c r="Z4885" t="inlineStr">
        <is>
          <t>home_use</t>
        </is>
      </c>
      <c r="AA4885" t="inlineStr">
        <is>
          <t>IMP00643</t>
        </is>
      </c>
      <c r="AB4885" t="inlineStr">
        <is>
          <t>T104498</t>
        </is>
      </c>
      <c r="AC4885" s="32" t="n">
        <v>749232.9300000001</v>
      </c>
      <c r="AD4885" s="32" t="n">
        <v>74923.28999999999</v>
      </c>
      <c r="AE4885" s="35">
        <f>(LEFT(Y4885,4)-Parameters!$B$23)*12+MID(Y4885,6,2)-Parameters!$B$24+1</f>
        <v/>
      </c>
    </row>
    <row r="4886">
      <c r="X4886" t="inlineStr">
        <is>
          <t>L0195548</t>
        </is>
      </c>
      <c r="Y4886" t="inlineStr">
        <is>
          <t>2026-02-12</t>
        </is>
      </c>
      <c r="Z4886" t="inlineStr">
        <is>
          <t>warehouse_out</t>
        </is>
      </c>
      <c r="AA4886" t="inlineStr">
        <is>
          <t>IMP00643</t>
        </is>
      </c>
      <c r="AB4886" t="inlineStr">
        <is>
          <t>T104498</t>
        </is>
      </c>
      <c r="AC4886" s="32" t="n">
        <v>633917.8199999999</v>
      </c>
      <c r="AD4886" s="32" t="n">
        <v>63391.78</v>
      </c>
      <c r="AE4886" s="35">
        <f>(LEFT(Y4886,4)-Parameters!$B$23)*12+MID(Y4886,6,2)-Parameters!$B$24+1</f>
        <v/>
      </c>
    </row>
    <row r="4887">
      <c r="X4887" t="inlineStr">
        <is>
          <t>L0195808</t>
        </is>
      </c>
      <c r="Y4887" t="inlineStr">
        <is>
          <t>2026-02-13</t>
        </is>
      </c>
      <c r="Z4887" t="inlineStr">
        <is>
          <t>home_use</t>
        </is>
      </c>
      <c r="AA4887" t="inlineStr">
        <is>
          <t>IMP00643</t>
        </is>
      </c>
      <c r="AB4887" t="inlineStr">
        <is>
          <t>T104498</t>
        </is>
      </c>
      <c r="AC4887" s="32" t="n">
        <v>484535.64</v>
      </c>
      <c r="AD4887" s="32" t="n">
        <v>48453.56</v>
      </c>
      <c r="AE4887" s="35">
        <f>(LEFT(Y4887,4)-Parameters!$B$23)*12+MID(Y4887,6,2)-Parameters!$B$24+1</f>
        <v/>
      </c>
    </row>
    <row r="4888">
      <c r="X4888" t="inlineStr">
        <is>
          <t>L0195809</t>
        </is>
      </c>
      <c r="Y4888" t="inlineStr">
        <is>
          <t>2026-02-13</t>
        </is>
      </c>
      <c r="Z4888" t="inlineStr">
        <is>
          <t>home_use</t>
        </is>
      </c>
      <c r="AA4888" t="inlineStr">
        <is>
          <t>IMP00643</t>
        </is>
      </c>
      <c r="AB4888" t="inlineStr">
        <is>
          <t>T104498</t>
        </is>
      </c>
      <c r="AC4888" s="32" t="n">
        <v>1622631.28</v>
      </c>
      <c r="AD4888" s="32" t="n">
        <v>162263.13</v>
      </c>
      <c r="AE4888" s="35">
        <f>(LEFT(Y4888,4)-Parameters!$B$23)*12+MID(Y4888,6,2)-Parameters!$B$24+1</f>
        <v/>
      </c>
    </row>
    <row r="4889">
      <c r="X4889" t="inlineStr">
        <is>
          <t>L0195810</t>
        </is>
      </c>
      <c r="Y4889" t="inlineStr">
        <is>
          <t>2026-02-13</t>
        </is>
      </c>
      <c r="Z4889" t="inlineStr">
        <is>
          <t>home_use</t>
        </is>
      </c>
      <c r="AA4889" t="inlineStr">
        <is>
          <t>IMP00643</t>
        </is>
      </c>
      <c r="AB4889" t="inlineStr">
        <is>
          <t>T104498</t>
        </is>
      </c>
      <c r="AC4889" s="32" t="n">
        <v>812612.21</v>
      </c>
      <c r="AD4889" s="32" t="n">
        <v>81261.22</v>
      </c>
      <c r="AE4889" s="35">
        <f>(LEFT(Y4889,4)-Parameters!$B$23)*12+MID(Y4889,6,2)-Parameters!$B$24+1</f>
        <v/>
      </c>
    </row>
    <row r="4890">
      <c r="X4890" t="inlineStr">
        <is>
          <t>L0195811</t>
        </is>
      </c>
      <c r="Y4890" t="inlineStr">
        <is>
          <t>2026-02-13</t>
        </is>
      </c>
      <c r="Z4890" t="inlineStr">
        <is>
          <t>home_use</t>
        </is>
      </c>
      <c r="AA4890" t="inlineStr">
        <is>
          <t>IMP00643</t>
        </is>
      </c>
      <c r="AB4890" t="inlineStr">
        <is>
          <t>T104498</t>
        </is>
      </c>
      <c r="AC4890" s="32" t="n">
        <v>2963296.19</v>
      </c>
      <c r="AD4890" s="32" t="n">
        <v>296329.62</v>
      </c>
      <c r="AE4890" s="35">
        <f>(LEFT(Y4890,4)-Parameters!$B$23)*12+MID(Y4890,6,2)-Parameters!$B$24+1</f>
        <v/>
      </c>
    </row>
    <row r="4891">
      <c r="X4891" t="inlineStr">
        <is>
          <t>L0195812</t>
        </is>
      </c>
      <c r="Y4891" t="inlineStr">
        <is>
          <t>2026-02-13</t>
        </is>
      </c>
      <c r="Z4891" t="inlineStr">
        <is>
          <t>home_use</t>
        </is>
      </c>
      <c r="AA4891" t="inlineStr">
        <is>
          <t>IMP00643</t>
        </is>
      </c>
      <c r="AB4891" t="inlineStr">
        <is>
          <t>T104498</t>
        </is>
      </c>
      <c r="AC4891" s="32" t="n">
        <v>511294.97</v>
      </c>
      <c r="AD4891" s="32" t="n">
        <v>51129.5</v>
      </c>
      <c r="AE4891" s="35">
        <f>(LEFT(Y4891,4)-Parameters!$B$23)*12+MID(Y4891,6,2)-Parameters!$B$24+1</f>
        <v/>
      </c>
    </row>
    <row r="4892">
      <c r="X4892" t="inlineStr">
        <is>
          <t>L0195813</t>
        </is>
      </c>
      <c r="Y4892" t="inlineStr">
        <is>
          <t>2026-02-13</t>
        </is>
      </c>
      <c r="Z4892" t="inlineStr">
        <is>
          <t>home_use</t>
        </is>
      </c>
      <c r="AA4892" t="inlineStr">
        <is>
          <t>IMP00643</t>
        </is>
      </c>
      <c r="AB4892" t="inlineStr">
        <is>
          <t>T104498</t>
        </is>
      </c>
      <c r="AC4892" s="32" t="n">
        <v>366361.54</v>
      </c>
      <c r="AD4892" s="32" t="n">
        <v>36636.15</v>
      </c>
      <c r="AE4892" s="35">
        <f>(LEFT(Y4892,4)-Parameters!$B$23)*12+MID(Y4892,6,2)-Parameters!$B$24+1</f>
        <v/>
      </c>
    </row>
    <row r="4893">
      <c r="X4893" t="inlineStr">
        <is>
          <t>L0195814</t>
        </is>
      </c>
      <c r="Y4893" t="inlineStr">
        <is>
          <t>2026-02-13</t>
        </is>
      </c>
      <c r="Z4893" t="inlineStr">
        <is>
          <t>home_use</t>
        </is>
      </c>
      <c r="AA4893" t="inlineStr">
        <is>
          <t>IMP00643</t>
        </is>
      </c>
      <c r="AB4893" t="inlineStr">
        <is>
          <t>T104498</t>
        </is>
      </c>
      <c r="AC4893" s="32" t="n">
        <v>300244.65</v>
      </c>
      <c r="AD4893" s="32" t="n">
        <v>30024.47</v>
      </c>
      <c r="AE4893" s="35">
        <f>(LEFT(Y4893,4)-Parameters!$B$23)*12+MID(Y4893,6,2)-Parameters!$B$24+1</f>
        <v/>
      </c>
    </row>
    <row r="4894">
      <c r="X4894" t="inlineStr">
        <is>
          <t>L0195815</t>
        </is>
      </c>
      <c r="Y4894" t="inlineStr">
        <is>
          <t>2026-02-13</t>
        </is>
      </c>
      <c r="Z4894" t="inlineStr">
        <is>
          <t>home_use</t>
        </is>
      </c>
      <c r="AA4894" t="inlineStr">
        <is>
          <t>IMP00643</t>
        </is>
      </c>
      <c r="AB4894" t="inlineStr">
        <is>
          <t>T104498</t>
        </is>
      </c>
      <c r="AC4894" s="32" t="n">
        <v>425167.31</v>
      </c>
      <c r="AD4894" s="32" t="n">
        <v>42516.73</v>
      </c>
      <c r="AE4894" s="35">
        <f>(LEFT(Y4894,4)-Parameters!$B$23)*12+MID(Y4894,6,2)-Parameters!$B$24+1</f>
        <v/>
      </c>
    </row>
    <row r="4895">
      <c r="X4895" t="inlineStr">
        <is>
          <t>L0196064</t>
        </is>
      </c>
      <c r="Y4895" t="inlineStr">
        <is>
          <t>2026-02-14</t>
        </is>
      </c>
      <c r="Z4895" t="inlineStr">
        <is>
          <t>home_use</t>
        </is>
      </c>
      <c r="AA4895" t="inlineStr">
        <is>
          <t>IMP00643</t>
        </is>
      </c>
      <c r="AB4895" t="inlineStr">
        <is>
          <t>T104498</t>
        </is>
      </c>
      <c r="AC4895" s="32" t="n">
        <v>1321431.11</v>
      </c>
      <c r="AD4895" s="32" t="n">
        <v>132143.11</v>
      </c>
      <c r="AE4895" s="35">
        <f>(LEFT(Y4895,4)-Parameters!$B$23)*12+MID(Y4895,6,2)-Parameters!$B$24+1</f>
        <v/>
      </c>
    </row>
    <row r="4896">
      <c r="X4896" t="inlineStr">
        <is>
          <t>L0196065</t>
        </is>
      </c>
      <c r="Y4896" t="inlineStr">
        <is>
          <t>2026-02-14</t>
        </is>
      </c>
      <c r="Z4896" t="inlineStr">
        <is>
          <t>home_use</t>
        </is>
      </c>
      <c r="AA4896" t="inlineStr">
        <is>
          <t>IMP00643</t>
        </is>
      </c>
      <c r="AB4896" t="inlineStr">
        <is>
          <t>T104498</t>
        </is>
      </c>
      <c r="AC4896" s="32" t="n">
        <v>917694.47</v>
      </c>
      <c r="AD4896" s="32" t="n">
        <v>91769.45</v>
      </c>
      <c r="AE4896" s="35">
        <f>(LEFT(Y4896,4)-Parameters!$B$23)*12+MID(Y4896,6,2)-Parameters!$B$24+1</f>
        <v/>
      </c>
    </row>
    <row r="4897">
      <c r="X4897" t="inlineStr">
        <is>
          <t>L0196066</t>
        </is>
      </c>
      <c r="Y4897" t="inlineStr">
        <is>
          <t>2026-02-14</t>
        </is>
      </c>
      <c r="Z4897" t="inlineStr">
        <is>
          <t>home_use</t>
        </is>
      </c>
      <c r="AA4897" t="inlineStr">
        <is>
          <t>IMP00643</t>
        </is>
      </c>
      <c r="AB4897" t="inlineStr">
        <is>
          <t>T104498</t>
        </is>
      </c>
      <c r="AC4897" s="32" t="n">
        <v>1037829.22</v>
      </c>
      <c r="AD4897" s="32" t="n">
        <v>103782.92</v>
      </c>
      <c r="AE4897" s="35">
        <f>(LEFT(Y4897,4)-Parameters!$B$23)*12+MID(Y4897,6,2)-Parameters!$B$24+1</f>
        <v/>
      </c>
    </row>
    <row r="4898">
      <c r="X4898" t="inlineStr">
        <is>
          <t>L0196067</t>
        </is>
      </c>
      <c r="Y4898" t="inlineStr">
        <is>
          <t>2026-02-14</t>
        </is>
      </c>
      <c r="Z4898" t="inlineStr">
        <is>
          <t>home_use</t>
        </is>
      </c>
      <c r="AA4898" t="inlineStr">
        <is>
          <t>IMP00643</t>
        </is>
      </c>
      <c r="AB4898" t="inlineStr">
        <is>
          <t>T104498</t>
        </is>
      </c>
      <c r="AC4898" s="32" t="n">
        <v>638923.22</v>
      </c>
      <c r="AD4898" s="32" t="n">
        <v>63892.32</v>
      </c>
      <c r="AE4898" s="35">
        <f>(LEFT(Y4898,4)-Parameters!$B$23)*12+MID(Y4898,6,2)-Parameters!$B$24+1</f>
        <v/>
      </c>
    </row>
    <row r="4899">
      <c r="X4899" t="inlineStr">
        <is>
          <t>L0196338</t>
        </is>
      </c>
      <c r="Y4899" t="inlineStr">
        <is>
          <t>2026-02-15</t>
        </is>
      </c>
      <c r="Z4899" t="inlineStr">
        <is>
          <t>home_use</t>
        </is>
      </c>
      <c r="AA4899" t="inlineStr">
        <is>
          <t>IMP00643</t>
        </is>
      </c>
      <c r="AB4899" t="inlineStr">
        <is>
          <t>T104498</t>
        </is>
      </c>
      <c r="AC4899" s="32" t="n">
        <v>293804.53</v>
      </c>
      <c r="AD4899" s="32" t="n">
        <v>29380.45</v>
      </c>
      <c r="AE4899" s="35">
        <f>(LEFT(Y4899,4)-Parameters!$B$23)*12+MID(Y4899,6,2)-Parameters!$B$24+1</f>
        <v/>
      </c>
    </row>
    <row r="4900">
      <c r="X4900" t="inlineStr">
        <is>
          <t>L0196339</t>
        </is>
      </c>
      <c r="Y4900" t="inlineStr">
        <is>
          <t>2026-02-15</t>
        </is>
      </c>
      <c r="Z4900" t="inlineStr">
        <is>
          <t>home_use</t>
        </is>
      </c>
      <c r="AA4900" t="inlineStr">
        <is>
          <t>IMP00643</t>
        </is>
      </c>
      <c r="AB4900" t="inlineStr">
        <is>
          <t>T104498</t>
        </is>
      </c>
      <c r="AC4900" s="32" t="n">
        <v>879531.87</v>
      </c>
      <c r="AD4900" s="32" t="n">
        <v>87953.19</v>
      </c>
      <c r="AE4900" s="35">
        <f>(LEFT(Y4900,4)-Parameters!$B$23)*12+MID(Y4900,6,2)-Parameters!$B$24+1</f>
        <v/>
      </c>
    </row>
    <row r="4901">
      <c r="X4901" t="inlineStr">
        <is>
          <t>L0196341</t>
        </is>
      </c>
      <c r="Y4901" t="inlineStr">
        <is>
          <t>2026-02-15</t>
        </is>
      </c>
      <c r="Z4901" t="inlineStr">
        <is>
          <t>home_use</t>
        </is>
      </c>
      <c r="AA4901" t="inlineStr">
        <is>
          <t>IMP00643</t>
        </is>
      </c>
      <c r="AB4901" t="inlineStr">
        <is>
          <t>T104498</t>
        </is>
      </c>
      <c r="AC4901" s="32" t="n">
        <v>1100084.12</v>
      </c>
      <c r="AD4901" s="32" t="n">
        <v>110008.41</v>
      </c>
      <c r="AE4901" s="35">
        <f>(LEFT(Y4901,4)-Parameters!$B$23)*12+MID(Y4901,6,2)-Parameters!$B$24+1</f>
        <v/>
      </c>
    </row>
    <row r="4902">
      <c r="X4902" t="inlineStr">
        <is>
          <t>L0196342</t>
        </is>
      </c>
      <c r="Y4902" t="inlineStr">
        <is>
          <t>2026-02-15</t>
        </is>
      </c>
      <c r="Z4902" t="inlineStr">
        <is>
          <t>home_use</t>
        </is>
      </c>
      <c r="AA4902" t="inlineStr">
        <is>
          <t>IMP00643</t>
        </is>
      </c>
      <c r="AB4902" t="inlineStr">
        <is>
          <t>T104498</t>
        </is>
      </c>
      <c r="AC4902" s="32" t="n">
        <v>1173609.91</v>
      </c>
      <c r="AD4902" s="32" t="n">
        <v>117360.99</v>
      </c>
      <c r="AE4902" s="35">
        <f>(LEFT(Y4902,4)-Parameters!$B$23)*12+MID(Y4902,6,2)-Parameters!$B$24+1</f>
        <v/>
      </c>
    </row>
    <row r="4903">
      <c r="X4903" t="inlineStr">
        <is>
          <t>L0196344</t>
        </is>
      </c>
      <c r="Y4903" t="inlineStr">
        <is>
          <t>2026-02-15</t>
        </is>
      </c>
      <c r="Z4903" t="inlineStr">
        <is>
          <t>home_use</t>
        </is>
      </c>
      <c r="AA4903" t="inlineStr">
        <is>
          <t>IMP00643</t>
        </is>
      </c>
      <c r="AB4903" t="inlineStr">
        <is>
          <t>T104498</t>
        </is>
      </c>
      <c r="AC4903" s="32" t="n">
        <v>491848.12</v>
      </c>
      <c r="AD4903" s="32" t="n">
        <v>49184.81</v>
      </c>
      <c r="AE4903" s="35">
        <f>(LEFT(Y4903,4)-Parameters!$B$23)*12+MID(Y4903,6,2)-Parameters!$B$24+1</f>
        <v/>
      </c>
    </row>
    <row r="4904">
      <c r="X4904" t="inlineStr">
        <is>
          <t>L0196345</t>
        </is>
      </c>
      <c r="Y4904" t="inlineStr">
        <is>
          <t>2026-02-15</t>
        </is>
      </c>
      <c r="Z4904" t="inlineStr">
        <is>
          <t>home_use</t>
        </is>
      </c>
      <c r="AA4904" t="inlineStr">
        <is>
          <t>IMP00643</t>
        </is>
      </c>
      <c r="AB4904" t="inlineStr">
        <is>
          <t>T104498</t>
        </is>
      </c>
      <c r="AC4904" s="32" t="n">
        <v>262996.26</v>
      </c>
      <c r="AD4904" s="32" t="n">
        <v>26299.63</v>
      </c>
      <c r="AE4904" s="35">
        <f>(LEFT(Y4904,4)-Parameters!$B$23)*12+MID(Y4904,6,2)-Parameters!$B$24+1</f>
        <v/>
      </c>
    </row>
    <row r="4905">
      <c r="X4905" t="inlineStr">
        <is>
          <t>L0196346</t>
        </is>
      </c>
      <c r="Y4905" t="inlineStr">
        <is>
          <t>2026-02-15</t>
        </is>
      </c>
      <c r="Z4905" t="inlineStr">
        <is>
          <t>home_use</t>
        </is>
      </c>
      <c r="AA4905" t="inlineStr">
        <is>
          <t>IMP00643</t>
        </is>
      </c>
      <c r="AB4905" t="inlineStr">
        <is>
          <t>T104498</t>
        </is>
      </c>
      <c r="AC4905" s="32" t="n">
        <v>433495.22</v>
      </c>
      <c r="AD4905" s="32" t="n">
        <v>43349.52</v>
      </c>
      <c r="AE4905" s="35">
        <f>(LEFT(Y4905,4)-Parameters!$B$23)*12+MID(Y4905,6,2)-Parameters!$B$24+1</f>
        <v/>
      </c>
    </row>
    <row r="4906">
      <c r="X4906" t="inlineStr">
        <is>
          <t>L0196347</t>
        </is>
      </c>
      <c r="Y4906" t="inlineStr">
        <is>
          <t>2026-02-15</t>
        </is>
      </c>
      <c r="Z4906" t="inlineStr">
        <is>
          <t>home_use</t>
        </is>
      </c>
      <c r="AA4906" t="inlineStr">
        <is>
          <t>IMP00643</t>
        </is>
      </c>
      <c r="AB4906" t="inlineStr">
        <is>
          <t>T104498</t>
        </is>
      </c>
      <c r="AC4906" s="32" t="n">
        <v>1256799.22</v>
      </c>
      <c r="AD4906" s="32" t="n">
        <v>125679.92</v>
      </c>
      <c r="AE4906" s="35">
        <f>(LEFT(Y4906,4)-Parameters!$B$23)*12+MID(Y4906,6,2)-Parameters!$B$24+1</f>
        <v/>
      </c>
    </row>
    <row r="4907">
      <c r="X4907" t="inlineStr">
        <is>
          <t>L0196577</t>
        </is>
      </c>
      <c r="Y4907" t="inlineStr">
        <is>
          <t>2026-02-16</t>
        </is>
      </c>
      <c r="Z4907" t="inlineStr">
        <is>
          <t>home_use</t>
        </is>
      </c>
      <c r="AA4907" t="inlineStr">
        <is>
          <t>IMP00643</t>
        </is>
      </c>
      <c r="AB4907" t="inlineStr">
        <is>
          <t>T104498</t>
        </is>
      </c>
      <c r="AC4907" s="32" t="n">
        <v>402116.11</v>
      </c>
      <c r="AD4907" s="32" t="n">
        <v>40211.61</v>
      </c>
      <c r="AE4907" s="35">
        <f>(LEFT(Y4907,4)-Parameters!$B$23)*12+MID(Y4907,6,2)-Parameters!$B$24+1</f>
        <v/>
      </c>
    </row>
    <row r="4908">
      <c r="X4908" t="inlineStr">
        <is>
          <t>L0196578</t>
        </is>
      </c>
      <c r="Y4908" t="inlineStr">
        <is>
          <t>2026-02-16</t>
        </is>
      </c>
      <c r="Z4908" t="inlineStr">
        <is>
          <t>home_use</t>
        </is>
      </c>
      <c r="AA4908" t="inlineStr">
        <is>
          <t>IMP00643</t>
        </is>
      </c>
      <c r="AB4908" t="inlineStr">
        <is>
          <t>T104498</t>
        </is>
      </c>
      <c r="AC4908" s="32" t="n">
        <v>931985.1800000001</v>
      </c>
      <c r="AD4908" s="32" t="n">
        <v>93198.52</v>
      </c>
      <c r="AE4908" s="35">
        <f>(LEFT(Y4908,4)-Parameters!$B$23)*12+MID(Y4908,6,2)-Parameters!$B$24+1</f>
        <v/>
      </c>
    </row>
    <row r="4909">
      <c r="X4909" t="inlineStr">
        <is>
          <t>L0196579</t>
        </is>
      </c>
      <c r="Y4909" t="inlineStr">
        <is>
          <t>2026-02-16</t>
        </is>
      </c>
      <c r="Z4909" t="inlineStr">
        <is>
          <t>home_use</t>
        </is>
      </c>
      <c r="AA4909" t="inlineStr">
        <is>
          <t>IMP00643</t>
        </is>
      </c>
      <c r="AB4909" t="inlineStr">
        <is>
          <t>T104498</t>
        </is>
      </c>
      <c r="AC4909" s="32" t="n">
        <v>282603.1</v>
      </c>
      <c r="AD4909" s="32" t="n">
        <v>28260.31</v>
      </c>
      <c r="AE4909" s="35">
        <f>(LEFT(Y4909,4)-Parameters!$B$23)*12+MID(Y4909,6,2)-Parameters!$B$24+1</f>
        <v/>
      </c>
    </row>
    <row r="4910">
      <c r="X4910" t="inlineStr">
        <is>
          <t>L0196580</t>
        </is>
      </c>
      <c r="Y4910" t="inlineStr">
        <is>
          <t>2026-02-16</t>
        </is>
      </c>
      <c r="Z4910" t="inlineStr">
        <is>
          <t>home_use</t>
        </is>
      </c>
      <c r="AA4910" t="inlineStr">
        <is>
          <t>IMP00643</t>
        </is>
      </c>
      <c r="AB4910" t="inlineStr">
        <is>
          <t>T104498</t>
        </is>
      </c>
      <c r="AC4910" s="32" t="n">
        <v>1113035.56</v>
      </c>
      <c r="AD4910" s="32" t="n">
        <v>111303.56</v>
      </c>
      <c r="AE4910" s="35">
        <f>(LEFT(Y4910,4)-Parameters!$B$23)*12+MID(Y4910,6,2)-Parameters!$B$24+1</f>
        <v/>
      </c>
    </row>
    <row r="4911">
      <c r="X4911" t="inlineStr">
        <is>
          <t>L0196582</t>
        </is>
      </c>
      <c r="Y4911" t="inlineStr">
        <is>
          <t>2026-02-16</t>
        </is>
      </c>
      <c r="Z4911" t="inlineStr">
        <is>
          <t>home_use</t>
        </is>
      </c>
      <c r="AA4911" t="inlineStr">
        <is>
          <t>IMP00643</t>
        </is>
      </c>
      <c r="AB4911" t="inlineStr">
        <is>
          <t>T104498</t>
        </is>
      </c>
      <c r="AC4911" s="32" t="n">
        <v>728457.01</v>
      </c>
      <c r="AD4911" s="32" t="n">
        <v>72845.7</v>
      </c>
      <c r="AE4911" s="35">
        <f>(LEFT(Y4911,4)-Parameters!$B$23)*12+MID(Y4911,6,2)-Parameters!$B$24+1</f>
        <v/>
      </c>
    </row>
    <row r="4912">
      <c r="X4912" t="inlineStr">
        <is>
          <t>L0196583</t>
        </is>
      </c>
      <c r="Y4912" t="inlineStr">
        <is>
          <t>2026-02-16</t>
        </is>
      </c>
      <c r="Z4912" t="inlineStr">
        <is>
          <t>home_use</t>
        </is>
      </c>
      <c r="AA4912" t="inlineStr">
        <is>
          <t>IMP00643</t>
        </is>
      </c>
      <c r="AB4912" t="inlineStr">
        <is>
          <t>T104498</t>
        </is>
      </c>
      <c r="AC4912" s="32" t="n">
        <v>805750</v>
      </c>
      <c r="AD4912" s="32" t="n">
        <v>80575</v>
      </c>
      <c r="AE4912" s="35">
        <f>(LEFT(Y4912,4)-Parameters!$B$23)*12+MID(Y4912,6,2)-Parameters!$B$24+1</f>
        <v/>
      </c>
    </row>
    <row r="4913">
      <c r="X4913" t="inlineStr">
        <is>
          <t>L0196584</t>
        </is>
      </c>
      <c r="Y4913" t="inlineStr">
        <is>
          <t>2026-02-16</t>
        </is>
      </c>
      <c r="Z4913" t="inlineStr">
        <is>
          <t>home_use</t>
        </is>
      </c>
      <c r="AA4913" t="inlineStr">
        <is>
          <t>IMP00643</t>
        </is>
      </c>
      <c r="AB4913" t="inlineStr">
        <is>
          <t>T104498</t>
        </is>
      </c>
      <c r="AC4913" s="32" t="n">
        <v>841988.26</v>
      </c>
      <c r="AD4913" s="32" t="n">
        <v>84198.83</v>
      </c>
      <c r="AE4913" s="35">
        <f>(LEFT(Y4913,4)-Parameters!$B$23)*12+MID(Y4913,6,2)-Parameters!$B$24+1</f>
        <v/>
      </c>
    </row>
    <row r="4914">
      <c r="X4914" t="inlineStr">
        <is>
          <t>L0196586</t>
        </is>
      </c>
      <c r="Y4914" t="inlineStr">
        <is>
          <t>2026-02-16</t>
        </is>
      </c>
      <c r="Z4914" t="inlineStr">
        <is>
          <t>home_use</t>
        </is>
      </c>
      <c r="AA4914" t="inlineStr">
        <is>
          <t>IMP00643</t>
        </is>
      </c>
      <c r="AB4914" t="inlineStr">
        <is>
          <t>T104498</t>
        </is>
      </c>
      <c r="AC4914" s="32" t="n">
        <v>347267.24</v>
      </c>
      <c r="AD4914" s="32" t="n">
        <v>34726.72</v>
      </c>
      <c r="AE4914" s="35">
        <f>(LEFT(Y4914,4)-Parameters!$B$23)*12+MID(Y4914,6,2)-Parameters!$B$24+1</f>
        <v/>
      </c>
    </row>
    <row r="4915">
      <c r="X4915" t="inlineStr">
        <is>
          <t>L0196587</t>
        </is>
      </c>
      <c r="Y4915" t="inlineStr">
        <is>
          <t>2026-02-16</t>
        </is>
      </c>
      <c r="Z4915" t="inlineStr">
        <is>
          <t>home_use</t>
        </is>
      </c>
      <c r="AA4915" t="inlineStr">
        <is>
          <t>IMP00643</t>
        </is>
      </c>
      <c r="AB4915" t="inlineStr">
        <is>
          <t>T104498</t>
        </is>
      </c>
      <c r="AC4915" s="32" t="n">
        <v>480959.8</v>
      </c>
      <c r="AD4915" s="32" t="n">
        <v>48095.98</v>
      </c>
      <c r="AE4915" s="35">
        <f>(LEFT(Y4915,4)-Parameters!$B$23)*12+MID(Y4915,6,2)-Parameters!$B$24+1</f>
        <v/>
      </c>
    </row>
    <row r="4916">
      <c r="X4916" t="inlineStr">
        <is>
          <t>L0196821</t>
        </is>
      </c>
      <c r="Y4916" t="inlineStr">
        <is>
          <t>2026-02-17</t>
        </is>
      </c>
      <c r="Z4916" t="inlineStr">
        <is>
          <t>home_use</t>
        </is>
      </c>
      <c r="AA4916" t="inlineStr">
        <is>
          <t>IMP00643</t>
        </is>
      </c>
      <c r="AB4916" t="inlineStr">
        <is>
          <t>T104498</t>
        </is>
      </c>
      <c r="AC4916" s="32" t="n">
        <v>599561.61</v>
      </c>
      <c r="AD4916" s="32" t="n">
        <v>59956.16</v>
      </c>
      <c r="AE4916" s="35">
        <f>(LEFT(Y4916,4)-Parameters!$B$23)*12+MID(Y4916,6,2)-Parameters!$B$24+1</f>
        <v/>
      </c>
    </row>
    <row r="4917">
      <c r="X4917" t="inlineStr">
        <is>
          <t>L0196822</t>
        </is>
      </c>
      <c r="Y4917" t="inlineStr">
        <is>
          <t>2026-02-17</t>
        </is>
      </c>
      <c r="Z4917" t="inlineStr">
        <is>
          <t>home_use</t>
        </is>
      </c>
      <c r="AA4917" t="inlineStr">
        <is>
          <t>IMP00643</t>
        </is>
      </c>
      <c r="AB4917" t="inlineStr">
        <is>
          <t>T104498</t>
        </is>
      </c>
      <c r="AC4917" s="32" t="n">
        <v>1955518.31</v>
      </c>
      <c r="AD4917" s="32" t="n">
        <v>195551.83</v>
      </c>
      <c r="AE4917" s="35">
        <f>(LEFT(Y4917,4)-Parameters!$B$23)*12+MID(Y4917,6,2)-Parameters!$B$24+1</f>
        <v/>
      </c>
    </row>
    <row r="4918">
      <c r="X4918" t="inlineStr">
        <is>
          <t>L0196824</t>
        </is>
      </c>
      <c r="Y4918" t="inlineStr">
        <is>
          <t>2026-02-17</t>
        </is>
      </c>
      <c r="Z4918" t="inlineStr">
        <is>
          <t>home_use</t>
        </is>
      </c>
      <c r="AA4918" t="inlineStr">
        <is>
          <t>IMP00643</t>
        </is>
      </c>
      <c r="AB4918" t="inlineStr">
        <is>
          <t>T104498</t>
        </is>
      </c>
      <c r="AC4918" s="32" t="n">
        <v>324158.16</v>
      </c>
      <c r="AD4918" s="32" t="n">
        <v>32415.82</v>
      </c>
      <c r="AE4918" s="35">
        <f>(LEFT(Y4918,4)-Parameters!$B$23)*12+MID(Y4918,6,2)-Parameters!$B$24+1</f>
        <v/>
      </c>
    </row>
    <row r="4919">
      <c r="X4919" t="inlineStr">
        <is>
          <t>L0196825</t>
        </is>
      </c>
      <c r="Y4919" t="inlineStr">
        <is>
          <t>2026-02-17</t>
        </is>
      </c>
      <c r="Z4919" t="inlineStr">
        <is>
          <t>home_use</t>
        </is>
      </c>
      <c r="AA4919" t="inlineStr">
        <is>
          <t>IMP00643</t>
        </is>
      </c>
      <c r="AB4919" t="inlineStr">
        <is>
          <t>T104498</t>
        </is>
      </c>
      <c r="AC4919" s="32" t="n">
        <v>475393.88</v>
      </c>
      <c r="AD4919" s="32" t="n">
        <v>47539.39</v>
      </c>
      <c r="AE4919" s="35">
        <f>(LEFT(Y4919,4)-Parameters!$B$23)*12+MID(Y4919,6,2)-Parameters!$B$24+1</f>
        <v/>
      </c>
    </row>
    <row r="4920">
      <c r="X4920" t="inlineStr">
        <is>
          <t>L0196826</t>
        </is>
      </c>
      <c r="Y4920" t="inlineStr">
        <is>
          <t>2026-02-17</t>
        </is>
      </c>
      <c r="Z4920" t="inlineStr">
        <is>
          <t>home_use</t>
        </is>
      </c>
      <c r="AA4920" t="inlineStr">
        <is>
          <t>IMP00643</t>
        </is>
      </c>
      <c r="AB4920" t="inlineStr">
        <is>
          <t>T104498</t>
        </is>
      </c>
      <c r="AC4920" s="32" t="n">
        <v>847239.2</v>
      </c>
      <c r="AD4920" s="32" t="n">
        <v>84723.92</v>
      </c>
      <c r="AE4920" s="35">
        <f>(LEFT(Y4920,4)-Parameters!$B$23)*12+MID(Y4920,6,2)-Parameters!$B$24+1</f>
        <v/>
      </c>
    </row>
    <row r="4921">
      <c r="X4921" t="inlineStr">
        <is>
          <t>L0197110</t>
        </is>
      </c>
      <c r="Y4921" t="inlineStr">
        <is>
          <t>2026-02-18</t>
        </is>
      </c>
      <c r="Z4921" t="inlineStr">
        <is>
          <t>home_use</t>
        </is>
      </c>
      <c r="AA4921" t="inlineStr">
        <is>
          <t>IMP00643</t>
        </is>
      </c>
      <c r="AB4921" t="inlineStr">
        <is>
          <t>T104498</t>
        </is>
      </c>
      <c r="AC4921" s="32" t="n">
        <v>2184391.89</v>
      </c>
      <c r="AD4921" s="32" t="n">
        <v>218439.19</v>
      </c>
      <c r="AE4921" s="35">
        <f>(LEFT(Y4921,4)-Parameters!$B$23)*12+MID(Y4921,6,2)-Parameters!$B$24+1</f>
        <v/>
      </c>
    </row>
    <row r="4922">
      <c r="X4922" t="inlineStr">
        <is>
          <t>L0197111</t>
        </is>
      </c>
      <c r="Y4922" t="inlineStr">
        <is>
          <t>2026-02-18</t>
        </is>
      </c>
      <c r="Z4922" t="inlineStr">
        <is>
          <t>warehouse_out</t>
        </is>
      </c>
      <c r="AA4922" t="inlineStr">
        <is>
          <t>IMP00643</t>
        </is>
      </c>
      <c r="AB4922" t="inlineStr">
        <is>
          <t>T104498</t>
        </is>
      </c>
      <c r="AC4922" s="32" t="n">
        <v>321959.66</v>
      </c>
      <c r="AD4922" s="32" t="n">
        <v>32195.97</v>
      </c>
      <c r="AE4922" s="35">
        <f>(LEFT(Y4922,4)-Parameters!$B$23)*12+MID(Y4922,6,2)-Parameters!$B$24+1</f>
        <v/>
      </c>
    </row>
    <row r="4923">
      <c r="X4923" t="inlineStr">
        <is>
          <t>L0197112</t>
        </is>
      </c>
      <c r="Y4923" t="inlineStr">
        <is>
          <t>2026-02-18</t>
        </is>
      </c>
      <c r="Z4923" t="inlineStr">
        <is>
          <t>home_use</t>
        </is>
      </c>
      <c r="AA4923" t="inlineStr">
        <is>
          <t>IMP00643</t>
        </is>
      </c>
      <c r="AB4923" t="inlineStr">
        <is>
          <t>T104498</t>
        </is>
      </c>
      <c r="AC4923" s="32" t="n">
        <v>388679.07</v>
      </c>
      <c r="AD4923" s="32" t="n">
        <v>38867.91</v>
      </c>
      <c r="AE4923" s="35">
        <f>(LEFT(Y4923,4)-Parameters!$B$23)*12+MID(Y4923,6,2)-Parameters!$B$24+1</f>
        <v/>
      </c>
    </row>
    <row r="4924">
      <c r="X4924" t="inlineStr">
        <is>
          <t>L0197113</t>
        </is>
      </c>
      <c r="Y4924" t="inlineStr">
        <is>
          <t>2026-02-18</t>
        </is>
      </c>
      <c r="Z4924" t="inlineStr">
        <is>
          <t>home_use</t>
        </is>
      </c>
      <c r="AA4924" t="inlineStr">
        <is>
          <t>IMP00643</t>
        </is>
      </c>
      <c r="AB4924" t="inlineStr">
        <is>
          <t>T104498</t>
        </is>
      </c>
      <c r="AC4924" s="32" t="n">
        <v>552776.7</v>
      </c>
      <c r="AD4924" s="32" t="n">
        <v>55277.67</v>
      </c>
      <c r="AE4924" s="35">
        <f>(LEFT(Y4924,4)-Parameters!$B$23)*12+MID(Y4924,6,2)-Parameters!$B$24+1</f>
        <v/>
      </c>
    </row>
    <row r="4925">
      <c r="X4925" t="inlineStr">
        <is>
          <t>L0197114</t>
        </is>
      </c>
      <c r="Y4925" t="inlineStr">
        <is>
          <t>2026-02-18</t>
        </is>
      </c>
      <c r="Z4925" t="inlineStr">
        <is>
          <t>home_use</t>
        </is>
      </c>
      <c r="AA4925" t="inlineStr">
        <is>
          <t>IMP00643</t>
        </is>
      </c>
      <c r="AB4925" t="inlineStr">
        <is>
          <t>T104498</t>
        </is>
      </c>
      <c r="AC4925" s="32" t="n">
        <v>509864.57</v>
      </c>
      <c r="AD4925" s="32" t="n">
        <v>50986.46</v>
      </c>
      <c r="AE4925" s="35">
        <f>(LEFT(Y4925,4)-Parameters!$B$23)*12+MID(Y4925,6,2)-Parameters!$B$24+1</f>
        <v/>
      </c>
    </row>
    <row r="4926">
      <c r="X4926" t="inlineStr">
        <is>
          <t>L0197115</t>
        </is>
      </c>
      <c r="Y4926" t="inlineStr">
        <is>
          <t>2026-02-18</t>
        </is>
      </c>
      <c r="Z4926" t="inlineStr">
        <is>
          <t>home_use</t>
        </is>
      </c>
      <c r="AA4926" t="inlineStr">
        <is>
          <t>IMP00643</t>
        </is>
      </c>
      <c r="AB4926" t="inlineStr">
        <is>
          <t>T104498</t>
        </is>
      </c>
      <c r="AC4926" s="32" t="n">
        <v>1680227.92</v>
      </c>
      <c r="AD4926" s="32" t="n">
        <v>168022.79</v>
      </c>
      <c r="AE4926" s="35">
        <f>(LEFT(Y4926,4)-Parameters!$B$23)*12+MID(Y4926,6,2)-Parameters!$B$24+1</f>
        <v/>
      </c>
    </row>
    <row r="4927">
      <c r="X4927" t="inlineStr">
        <is>
          <t>L0197371</t>
        </is>
      </c>
      <c r="Y4927" t="inlineStr">
        <is>
          <t>2026-02-19</t>
        </is>
      </c>
      <c r="Z4927" t="inlineStr">
        <is>
          <t>home_use</t>
        </is>
      </c>
      <c r="AA4927" t="inlineStr">
        <is>
          <t>IMP00643</t>
        </is>
      </c>
      <c r="AB4927" t="inlineStr">
        <is>
          <t>T104498</t>
        </is>
      </c>
      <c r="AC4927" s="32" t="n">
        <v>730760.37</v>
      </c>
      <c r="AD4927" s="32" t="n">
        <v>73076.03999999999</v>
      </c>
      <c r="AE4927" s="35">
        <f>(LEFT(Y4927,4)-Parameters!$B$23)*12+MID(Y4927,6,2)-Parameters!$B$24+1</f>
        <v/>
      </c>
    </row>
    <row r="4928">
      <c r="X4928" t="inlineStr">
        <is>
          <t>L0197373</t>
        </is>
      </c>
      <c r="Y4928" t="inlineStr">
        <is>
          <t>2026-02-19</t>
        </is>
      </c>
      <c r="Z4928" t="inlineStr">
        <is>
          <t>home_use</t>
        </is>
      </c>
      <c r="AA4928" t="inlineStr">
        <is>
          <t>IMP00643</t>
        </is>
      </c>
      <c r="AB4928" t="inlineStr">
        <is>
          <t>T104498</t>
        </is>
      </c>
      <c r="AC4928" s="32" t="n">
        <v>973241.63</v>
      </c>
      <c r="AD4928" s="32" t="n">
        <v>97324.16</v>
      </c>
      <c r="AE4928" s="35">
        <f>(LEFT(Y4928,4)-Parameters!$B$23)*12+MID(Y4928,6,2)-Parameters!$B$24+1</f>
        <v/>
      </c>
    </row>
    <row r="4929">
      <c r="X4929" t="inlineStr">
        <is>
          <t>L0197374</t>
        </is>
      </c>
      <c r="Y4929" t="inlineStr">
        <is>
          <t>2026-02-19</t>
        </is>
      </c>
      <c r="Z4929" t="inlineStr">
        <is>
          <t>home_use</t>
        </is>
      </c>
      <c r="AA4929" t="inlineStr">
        <is>
          <t>IMP00643</t>
        </is>
      </c>
      <c r="AB4929" t="inlineStr">
        <is>
          <t>T104498</t>
        </is>
      </c>
      <c r="AC4929" s="32" t="n">
        <v>637344.72</v>
      </c>
      <c r="AD4929" s="32" t="n">
        <v>63734.47</v>
      </c>
      <c r="AE4929" s="35">
        <f>(LEFT(Y4929,4)-Parameters!$B$23)*12+MID(Y4929,6,2)-Parameters!$B$24+1</f>
        <v/>
      </c>
    </row>
    <row r="4930">
      <c r="X4930" t="inlineStr">
        <is>
          <t>L0197614</t>
        </is>
      </c>
      <c r="Y4930" t="inlineStr">
        <is>
          <t>2026-02-20</t>
        </is>
      </c>
      <c r="Z4930" t="inlineStr">
        <is>
          <t>home_use</t>
        </is>
      </c>
      <c r="AA4930" t="inlineStr">
        <is>
          <t>IMP00643</t>
        </is>
      </c>
      <c r="AB4930" t="inlineStr">
        <is>
          <t>T104498</t>
        </is>
      </c>
      <c r="AC4930" s="32" t="n">
        <v>2123819.88</v>
      </c>
      <c r="AD4930" s="32" t="n">
        <v>212381.99</v>
      </c>
      <c r="AE4930" s="35">
        <f>(LEFT(Y4930,4)-Parameters!$B$23)*12+MID(Y4930,6,2)-Parameters!$B$24+1</f>
        <v/>
      </c>
    </row>
    <row r="4931">
      <c r="X4931" t="inlineStr">
        <is>
          <t>L0197615</t>
        </is>
      </c>
      <c r="Y4931" t="inlineStr">
        <is>
          <t>2026-02-20</t>
        </is>
      </c>
      <c r="Z4931" t="inlineStr">
        <is>
          <t>home_use</t>
        </is>
      </c>
      <c r="AA4931" t="inlineStr">
        <is>
          <t>IMP00643</t>
        </is>
      </c>
      <c r="AB4931" t="inlineStr">
        <is>
          <t>T104498</t>
        </is>
      </c>
      <c r="AC4931" s="32" t="n">
        <v>2290925.29</v>
      </c>
      <c r="AD4931" s="32" t="n">
        <v>229092.53</v>
      </c>
      <c r="AE4931" s="35">
        <f>(LEFT(Y4931,4)-Parameters!$B$23)*12+MID(Y4931,6,2)-Parameters!$B$24+1</f>
        <v/>
      </c>
    </row>
    <row r="4932">
      <c r="X4932" t="inlineStr">
        <is>
          <t>L0197616</t>
        </is>
      </c>
      <c r="Y4932" t="inlineStr">
        <is>
          <t>2026-02-20</t>
        </is>
      </c>
      <c r="Z4932" t="inlineStr">
        <is>
          <t>home_use</t>
        </is>
      </c>
      <c r="AA4932" t="inlineStr">
        <is>
          <t>IMP00643</t>
        </is>
      </c>
      <c r="AB4932" t="inlineStr">
        <is>
          <t>T104498</t>
        </is>
      </c>
      <c r="AC4932" s="32" t="n">
        <v>960103.64</v>
      </c>
      <c r="AD4932" s="32" t="n">
        <v>96010.36</v>
      </c>
      <c r="AE4932" s="35">
        <f>(LEFT(Y4932,4)-Parameters!$B$23)*12+MID(Y4932,6,2)-Parameters!$B$24+1</f>
        <v/>
      </c>
    </row>
    <row r="4933">
      <c r="X4933" t="inlineStr">
        <is>
          <t>L0197618</t>
        </is>
      </c>
      <c r="Y4933" t="inlineStr">
        <is>
          <t>2026-02-20</t>
        </is>
      </c>
      <c r="Z4933" t="inlineStr">
        <is>
          <t>home_use</t>
        </is>
      </c>
      <c r="AA4933" t="inlineStr">
        <is>
          <t>IMP00643</t>
        </is>
      </c>
      <c r="AB4933" t="inlineStr">
        <is>
          <t>T104498</t>
        </is>
      </c>
      <c r="AC4933" s="32" t="n">
        <v>537853.62</v>
      </c>
      <c r="AD4933" s="32" t="n">
        <v>53785.36</v>
      </c>
      <c r="AE4933" s="35">
        <f>(LEFT(Y4933,4)-Parameters!$B$23)*12+MID(Y4933,6,2)-Parameters!$B$24+1</f>
        <v/>
      </c>
    </row>
    <row r="4934">
      <c r="X4934" t="inlineStr">
        <is>
          <t>L0197619</t>
        </is>
      </c>
      <c r="Y4934" t="inlineStr">
        <is>
          <t>2026-02-20</t>
        </is>
      </c>
      <c r="Z4934" t="inlineStr">
        <is>
          <t>home_use</t>
        </is>
      </c>
      <c r="AA4934" t="inlineStr">
        <is>
          <t>IMP00643</t>
        </is>
      </c>
      <c r="AB4934" t="inlineStr">
        <is>
          <t>T104498</t>
        </is>
      </c>
      <c r="AC4934" s="32" t="n">
        <v>1396709.09</v>
      </c>
      <c r="AD4934" s="32" t="n">
        <v>139670.91</v>
      </c>
      <c r="AE4934" s="35">
        <f>(LEFT(Y4934,4)-Parameters!$B$23)*12+MID(Y4934,6,2)-Parameters!$B$24+1</f>
        <v/>
      </c>
    </row>
    <row r="4935">
      <c r="X4935" t="inlineStr">
        <is>
          <t>L0197867</t>
        </is>
      </c>
      <c r="Y4935" t="inlineStr">
        <is>
          <t>2026-02-21</t>
        </is>
      </c>
      <c r="Z4935" t="inlineStr">
        <is>
          <t>home_use</t>
        </is>
      </c>
      <c r="AA4935" t="inlineStr">
        <is>
          <t>IMP00643</t>
        </is>
      </c>
      <c r="AB4935" t="inlineStr">
        <is>
          <t>T104498</t>
        </is>
      </c>
      <c r="AC4935" s="32" t="n">
        <v>1063224.3</v>
      </c>
      <c r="AD4935" s="32" t="n">
        <v>106322.43</v>
      </c>
      <c r="AE4935" s="35">
        <f>(LEFT(Y4935,4)-Parameters!$B$23)*12+MID(Y4935,6,2)-Parameters!$B$24+1</f>
        <v/>
      </c>
    </row>
    <row r="4936">
      <c r="X4936" t="inlineStr">
        <is>
          <t>L0197868</t>
        </is>
      </c>
      <c r="Y4936" t="inlineStr">
        <is>
          <t>2026-02-21</t>
        </is>
      </c>
      <c r="Z4936" t="inlineStr">
        <is>
          <t>home_use</t>
        </is>
      </c>
      <c r="AA4936" t="inlineStr">
        <is>
          <t>IMP00643</t>
        </is>
      </c>
      <c r="AB4936" t="inlineStr">
        <is>
          <t>T104498</t>
        </is>
      </c>
      <c r="AC4936" s="32" t="n">
        <v>870091.39</v>
      </c>
      <c r="AD4936" s="32" t="n">
        <v>87009.14</v>
      </c>
      <c r="AE4936" s="35">
        <f>(LEFT(Y4936,4)-Parameters!$B$23)*12+MID(Y4936,6,2)-Parameters!$B$24+1</f>
        <v/>
      </c>
    </row>
    <row r="4937">
      <c r="X4937" t="inlineStr">
        <is>
          <t>L0197870</t>
        </is>
      </c>
      <c r="Y4937" t="inlineStr">
        <is>
          <t>2026-02-21</t>
        </is>
      </c>
      <c r="Z4937" t="inlineStr">
        <is>
          <t>home_use</t>
        </is>
      </c>
      <c r="AA4937" t="inlineStr">
        <is>
          <t>IMP00643</t>
        </is>
      </c>
      <c r="AB4937" t="inlineStr">
        <is>
          <t>T104498</t>
        </is>
      </c>
      <c r="AC4937" s="32" t="n">
        <v>832122.64</v>
      </c>
      <c r="AD4937" s="32" t="n">
        <v>83212.25999999999</v>
      </c>
      <c r="AE4937" s="35">
        <f>(LEFT(Y4937,4)-Parameters!$B$23)*12+MID(Y4937,6,2)-Parameters!$B$24+1</f>
        <v/>
      </c>
    </row>
    <row r="4938">
      <c r="X4938" t="inlineStr">
        <is>
          <t>L0197871</t>
        </is>
      </c>
      <c r="Y4938" t="inlineStr">
        <is>
          <t>2026-02-21</t>
        </is>
      </c>
      <c r="Z4938" t="inlineStr">
        <is>
          <t>home_use</t>
        </is>
      </c>
      <c r="AA4938" t="inlineStr">
        <is>
          <t>IMP00643</t>
        </is>
      </c>
      <c r="AB4938" t="inlineStr">
        <is>
          <t>T104498</t>
        </is>
      </c>
      <c r="AC4938" s="32" t="n">
        <v>577553.76</v>
      </c>
      <c r="AD4938" s="32" t="n">
        <v>60643.15</v>
      </c>
      <c r="AE4938" s="35">
        <f>(LEFT(Y4938,4)-Parameters!$B$23)*12+MID(Y4938,6,2)-Parameters!$B$24+1</f>
        <v/>
      </c>
    </row>
    <row r="4939">
      <c r="X4939" t="inlineStr">
        <is>
          <t>L0197872</t>
        </is>
      </c>
      <c r="Y4939" t="inlineStr">
        <is>
          <t>2026-02-21</t>
        </is>
      </c>
      <c r="Z4939" t="inlineStr">
        <is>
          <t>home_use</t>
        </is>
      </c>
      <c r="AA4939" t="inlineStr">
        <is>
          <t>IMP00643</t>
        </is>
      </c>
      <c r="AB4939" t="inlineStr">
        <is>
          <t>T104498</t>
        </is>
      </c>
      <c r="AC4939" s="32" t="n">
        <v>927072.9399999999</v>
      </c>
      <c r="AD4939" s="32" t="n">
        <v>92707.28999999999</v>
      </c>
      <c r="AE4939" s="35">
        <f>(LEFT(Y4939,4)-Parameters!$B$23)*12+MID(Y4939,6,2)-Parameters!$B$24+1</f>
        <v/>
      </c>
    </row>
    <row r="4940">
      <c r="X4940" t="inlineStr">
        <is>
          <t>L0197873</t>
        </is>
      </c>
      <c r="Y4940" t="inlineStr">
        <is>
          <t>2026-02-21</t>
        </is>
      </c>
      <c r="Z4940" t="inlineStr">
        <is>
          <t>home_use</t>
        </is>
      </c>
      <c r="AA4940" t="inlineStr">
        <is>
          <t>IMP00643</t>
        </is>
      </c>
      <c r="AB4940" t="inlineStr">
        <is>
          <t>T104498</t>
        </is>
      </c>
      <c r="AC4940" s="32" t="n">
        <v>1217450</v>
      </c>
      <c r="AD4940" s="32" t="n">
        <v>121745</v>
      </c>
      <c r="AE4940" s="35">
        <f>(LEFT(Y4940,4)-Parameters!$B$23)*12+MID(Y4940,6,2)-Parameters!$B$24+1</f>
        <v/>
      </c>
    </row>
    <row r="4941">
      <c r="X4941" t="inlineStr">
        <is>
          <t>L0197874</t>
        </is>
      </c>
      <c r="Y4941" t="inlineStr">
        <is>
          <t>2026-02-21</t>
        </is>
      </c>
      <c r="Z4941" t="inlineStr">
        <is>
          <t>home_use</t>
        </is>
      </c>
      <c r="AA4941" t="inlineStr">
        <is>
          <t>IMP00643</t>
        </is>
      </c>
      <c r="AB4941" t="inlineStr">
        <is>
          <t>T104498</t>
        </is>
      </c>
      <c r="AC4941" s="32" t="n">
        <v>1577902.46</v>
      </c>
      <c r="AD4941" s="32" t="n">
        <v>157790.25</v>
      </c>
      <c r="AE4941" s="35">
        <f>(LEFT(Y4941,4)-Parameters!$B$23)*12+MID(Y4941,6,2)-Parameters!$B$24+1</f>
        <v/>
      </c>
    </row>
    <row r="4942">
      <c r="X4942" t="inlineStr">
        <is>
          <t>L0197875</t>
        </is>
      </c>
      <c r="Y4942" t="inlineStr">
        <is>
          <t>2026-02-21</t>
        </is>
      </c>
      <c r="Z4942" t="inlineStr">
        <is>
          <t>home_use</t>
        </is>
      </c>
      <c r="AA4942" t="inlineStr">
        <is>
          <t>IMP00643</t>
        </is>
      </c>
      <c r="AB4942" t="inlineStr">
        <is>
          <t>T104498</t>
        </is>
      </c>
      <c r="AC4942" s="32" t="n">
        <v>850921.55</v>
      </c>
      <c r="AD4942" s="32" t="n">
        <v>85092.14999999999</v>
      </c>
      <c r="AE4942" s="35">
        <f>(LEFT(Y4942,4)-Parameters!$B$23)*12+MID(Y4942,6,2)-Parameters!$B$24+1</f>
        <v/>
      </c>
    </row>
    <row r="4943">
      <c r="X4943" t="inlineStr">
        <is>
          <t>L0197876</t>
        </is>
      </c>
      <c r="Y4943" t="inlineStr">
        <is>
          <t>2026-02-21</t>
        </is>
      </c>
      <c r="Z4943" t="inlineStr">
        <is>
          <t>home_use</t>
        </is>
      </c>
      <c r="AA4943" t="inlineStr">
        <is>
          <t>IMP00643</t>
        </is>
      </c>
      <c r="AB4943" t="inlineStr">
        <is>
          <t>T104498</t>
        </is>
      </c>
      <c r="AC4943" s="32" t="n">
        <v>421274.42</v>
      </c>
      <c r="AD4943" s="32" t="n">
        <v>42127.44</v>
      </c>
      <c r="AE4943" s="35">
        <f>(LEFT(Y4943,4)-Parameters!$B$23)*12+MID(Y4943,6,2)-Parameters!$B$24+1</f>
        <v/>
      </c>
    </row>
    <row r="4944">
      <c r="X4944" t="inlineStr">
        <is>
          <t>L0197877</t>
        </is>
      </c>
      <c r="Y4944" t="inlineStr">
        <is>
          <t>2026-02-21</t>
        </is>
      </c>
      <c r="Z4944" t="inlineStr">
        <is>
          <t>home_use</t>
        </is>
      </c>
      <c r="AA4944" t="inlineStr">
        <is>
          <t>IMP00643</t>
        </is>
      </c>
      <c r="AB4944" t="inlineStr">
        <is>
          <t>T104498</t>
        </is>
      </c>
      <c r="AC4944" s="32" t="n">
        <v>431643.84</v>
      </c>
      <c r="AD4944" s="32" t="n">
        <v>43164.38</v>
      </c>
      <c r="AE4944" s="35">
        <f>(LEFT(Y4944,4)-Parameters!$B$23)*12+MID(Y4944,6,2)-Parameters!$B$24+1</f>
        <v/>
      </c>
    </row>
    <row r="4945">
      <c r="X4945" t="inlineStr">
        <is>
          <t>L0197878</t>
        </is>
      </c>
      <c r="Y4945" t="inlineStr">
        <is>
          <t>2026-02-21</t>
        </is>
      </c>
      <c r="Z4945" t="inlineStr">
        <is>
          <t>home_use</t>
        </is>
      </c>
      <c r="AA4945" t="inlineStr">
        <is>
          <t>IMP00643</t>
        </is>
      </c>
      <c r="AB4945" t="inlineStr">
        <is>
          <t>T104498</t>
        </is>
      </c>
      <c r="AC4945" s="32" t="n">
        <v>1491916.85</v>
      </c>
      <c r="AD4945" s="32" t="n">
        <v>149191.69</v>
      </c>
      <c r="AE4945" s="35">
        <f>(LEFT(Y4945,4)-Parameters!$B$23)*12+MID(Y4945,6,2)-Parameters!$B$24+1</f>
        <v/>
      </c>
    </row>
    <row r="4946">
      <c r="X4946" t="inlineStr">
        <is>
          <t>L0197879</t>
        </is>
      </c>
      <c r="Y4946" t="inlineStr">
        <is>
          <t>2026-02-21</t>
        </is>
      </c>
      <c r="Z4946" t="inlineStr">
        <is>
          <t>home_use</t>
        </is>
      </c>
      <c r="AA4946" t="inlineStr">
        <is>
          <t>IMP00643</t>
        </is>
      </c>
      <c r="AB4946" t="inlineStr">
        <is>
          <t>T104498</t>
        </is>
      </c>
      <c r="AC4946" s="32" t="n">
        <v>950861.02</v>
      </c>
      <c r="AD4946" s="32" t="n">
        <v>95086.10000000001</v>
      </c>
      <c r="AE4946" s="35">
        <f>(LEFT(Y4946,4)-Parameters!$B$23)*12+MID(Y4946,6,2)-Parameters!$B$24+1</f>
        <v/>
      </c>
    </row>
    <row r="4947">
      <c r="X4947" t="inlineStr">
        <is>
          <t>L0197880</t>
        </is>
      </c>
      <c r="Y4947" t="inlineStr">
        <is>
          <t>2026-02-21</t>
        </is>
      </c>
      <c r="Z4947" t="inlineStr">
        <is>
          <t>home_use</t>
        </is>
      </c>
      <c r="AA4947" t="inlineStr">
        <is>
          <t>IMP00643</t>
        </is>
      </c>
      <c r="AB4947" t="inlineStr">
        <is>
          <t>T104498</t>
        </is>
      </c>
      <c r="AC4947" s="32" t="n">
        <v>958067.3</v>
      </c>
      <c r="AD4947" s="32" t="n">
        <v>95806.73</v>
      </c>
      <c r="AE4947" s="35">
        <f>(LEFT(Y4947,4)-Parameters!$B$23)*12+MID(Y4947,6,2)-Parameters!$B$24+1</f>
        <v/>
      </c>
    </row>
    <row r="4948">
      <c r="X4948" t="inlineStr">
        <is>
          <t>L0198171</t>
        </is>
      </c>
      <c r="Y4948" t="inlineStr">
        <is>
          <t>2026-02-22</t>
        </is>
      </c>
      <c r="Z4948" t="inlineStr">
        <is>
          <t>home_use</t>
        </is>
      </c>
      <c r="AA4948" t="inlineStr">
        <is>
          <t>IMP00643</t>
        </is>
      </c>
      <c r="AB4948" t="inlineStr">
        <is>
          <t>T104498</t>
        </is>
      </c>
      <c r="AC4948" s="32" t="n">
        <v>460930.95</v>
      </c>
      <c r="AD4948" s="32" t="n">
        <v>46093.09</v>
      </c>
      <c r="AE4948" s="35">
        <f>(LEFT(Y4948,4)-Parameters!$B$23)*12+MID(Y4948,6,2)-Parameters!$B$24+1</f>
        <v/>
      </c>
    </row>
    <row r="4949">
      <c r="X4949" t="inlineStr">
        <is>
          <t>L0198173</t>
        </is>
      </c>
      <c r="Y4949" t="inlineStr">
        <is>
          <t>2026-02-22</t>
        </is>
      </c>
      <c r="Z4949" t="inlineStr">
        <is>
          <t>home_use</t>
        </is>
      </c>
      <c r="AA4949" t="inlineStr">
        <is>
          <t>IMP00643</t>
        </is>
      </c>
      <c r="AB4949" t="inlineStr">
        <is>
          <t>T104498</t>
        </is>
      </c>
      <c r="AC4949" s="32" t="n">
        <v>623030.25</v>
      </c>
      <c r="AD4949" s="32" t="n">
        <v>62303.03</v>
      </c>
      <c r="AE4949" s="35">
        <f>(LEFT(Y4949,4)-Parameters!$B$23)*12+MID(Y4949,6,2)-Parameters!$B$24+1</f>
        <v/>
      </c>
    </row>
    <row r="4950">
      <c r="X4950" t="inlineStr">
        <is>
          <t>L0198174</t>
        </is>
      </c>
      <c r="Y4950" t="inlineStr">
        <is>
          <t>2026-02-22</t>
        </is>
      </c>
      <c r="Z4950" t="inlineStr">
        <is>
          <t>home_use</t>
        </is>
      </c>
      <c r="AA4950" t="inlineStr">
        <is>
          <t>IMP00643</t>
        </is>
      </c>
      <c r="AB4950" t="inlineStr">
        <is>
          <t>T104498</t>
        </is>
      </c>
      <c r="AC4950" s="32" t="n">
        <v>436434.78</v>
      </c>
      <c r="AD4950" s="32" t="n">
        <v>43643.48</v>
      </c>
      <c r="AE4950" s="35">
        <f>(LEFT(Y4950,4)-Parameters!$B$23)*12+MID(Y4950,6,2)-Parameters!$B$24+1</f>
        <v/>
      </c>
    </row>
    <row r="4951">
      <c r="X4951" t="inlineStr">
        <is>
          <t>L0198175</t>
        </is>
      </c>
      <c r="Y4951" t="inlineStr">
        <is>
          <t>2026-02-22</t>
        </is>
      </c>
      <c r="Z4951" t="inlineStr">
        <is>
          <t>home_use</t>
        </is>
      </c>
      <c r="AA4951" t="inlineStr">
        <is>
          <t>IMP00643</t>
        </is>
      </c>
      <c r="AB4951" t="inlineStr">
        <is>
          <t>T104498</t>
        </is>
      </c>
      <c r="AC4951" s="32" t="n">
        <v>886301.38</v>
      </c>
      <c r="AD4951" s="32" t="n">
        <v>88630.14</v>
      </c>
      <c r="AE4951" s="35">
        <f>(LEFT(Y4951,4)-Parameters!$B$23)*12+MID(Y4951,6,2)-Parameters!$B$24+1</f>
        <v/>
      </c>
    </row>
    <row r="4952">
      <c r="X4952" t="inlineStr">
        <is>
          <t>L0198176</t>
        </is>
      </c>
      <c r="Y4952" t="inlineStr">
        <is>
          <t>2026-02-22</t>
        </is>
      </c>
      <c r="Z4952" t="inlineStr">
        <is>
          <t>home_use</t>
        </is>
      </c>
      <c r="AA4952" t="inlineStr">
        <is>
          <t>IMP00643</t>
        </is>
      </c>
      <c r="AB4952" t="inlineStr">
        <is>
          <t>T104498</t>
        </is>
      </c>
      <c r="AC4952" s="32" t="n">
        <v>655822.33</v>
      </c>
      <c r="AD4952" s="32" t="n">
        <v>65582.23</v>
      </c>
      <c r="AE4952" s="35">
        <f>(LEFT(Y4952,4)-Parameters!$B$23)*12+MID(Y4952,6,2)-Parameters!$B$24+1</f>
        <v/>
      </c>
    </row>
    <row r="4953">
      <c r="X4953" t="inlineStr">
        <is>
          <t>L0198453</t>
        </is>
      </c>
      <c r="Y4953" t="inlineStr">
        <is>
          <t>2026-02-23</t>
        </is>
      </c>
      <c r="Z4953" t="inlineStr">
        <is>
          <t>home_use</t>
        </is>
      </c>
      <c r="AA4953" t="inlineStr">
        <is>
          <t>IMP00643</t>
        </is>
      </c>
      <c r="AB4953" t="inlineStr">
        <is>
          <t>T104498</t>
        </is>
      </c>
      <c r="AC4953" s="32" t="n">
        <v>907273.89</v>
      </c>
      <c r="AD4953" s="32" t="n">
        <v>90727.39</v>
      </c>
      <c r="AE4953" s="35">
        <f>(LEFT(Y4953,4)-Parameters!$B$23)*12+MID(Y4953,6,2)-Parameters!$B$24+1</f>
        <v/>
      </c>
    </row>
    <row r="4954">
      <c r="X4954" t="inlineStr">
        <is>
          <t>L0198454</t>
        </is>
      </c>
      <c r="Y4954" t="inlineStr">
        <is>
          <t>2026-02-23</t>
        </is>
      </c>
      <c r="Z4954" t="inlineStr">
        <is>
          <t>home_use</t>
        </is>
      </c>
      <c r="AA4954" t="inlineStr">
        <is>
          <t>IMP00643</t>
        </is>
      </c>
      <c r="AB4954" t="inlineStr">
        <is>
          <t>T104498</t>
        </is>
      </c>
      <c r="AC4954" s="32" t="n">
        <v>593256.42</v>
      </c>
      <c r="AD4954" s="32" t="n">
        <v>59325.64</v>
      </c>
      <c r="AE4954" s="35">
        <f>(LEFT(Y4954,4)-Parameters!$B$23)*12+MID(Y4954,6,2)-Parameters!$B$24+1</f>
        <v/>
      </c>
    </row>
    <row r="4955">
      <c r="X4955" t="inlineStr">
        <is>
          <t>L0198455</t>
        </is>
      </c>
      <c r="Y4955" t="inlineStr">
        <is>
          <t>2026-02-23</t>
        </is>
      </c>
      <c r="Z4955" t="inlineStr">
        <is>
          <t>home_use</t>
        </is>
      </c>
      <c r="AA4955" t="inlineStr">
        <is>
          <t>IMP00643</t>
        </is>
      </c>
      <c r="AB4955" t="inlineStr">
        <is>
          <t>T104498</t>
        </is>
      </c>
      <c r="AC4955" s="32" t="n">
        <v>2297595.38</v>
      </c>
      <c r="AD4955" s="32" t="n">
        <v>229759.54</v>
      </c>
      <c r="AE4955" s="35">
        <f>(LEFT(Y4955,4)-Parameters!$B$23)*12+MID(Y4955,6,2)-Parameters!$B$24+1</f>
        <v/>
      </c>
    </row>
    <row r="4956">
      <c r="X4956" t="inlineStr">
        <is>
          <t>L0198456</t>
        </is>
      </c>
      <c r="Y4956" t="inlineStr">
        <is>
          <t>2026-02-23</t>
        </is>
      </c>
      <c r="Z4956" t="inlineStr">
        <is>
          <t>home_use</t>
        </is>
      </c>
      <c r="AA4956" t="inlineStr">
        <is>
          <t>IMP00643</t>
        </is>
      </c>
      <c r="AB4956" t="inlineStr">
        <is>
          <t>T104498</t>
        </is>
      </c>
      <c r="AC4956" s="32" t="n">
        <v>575036.58</v>
      </c>
      <c r="AD4956" s="32" t="n">
        <v>57503.66</v>
      </c>
      <c r="AE4956" s="35">
        <f>(LEFT(Y4956,4)-Parameters!$B$23)*12+MID(Y4956,6,2)-Parameters!$B$24+1</f>
        <v/>
      </c>
    </row>
    <row r="4957">
      <c r="X4957" t="inlineStr">
        <is>
          <t>L0198457</t>
        </is>
      </c>
      <c r="Y4957" t="inlineStr">
        <is>
          <t>2026-02-23</t>
        </is>
      </c>
      <c r="Z4957" t="inlineStr">
        <is>
          <t>home_use</t>
        </is>
      </c>
      <c r="AA4957" t="inlineStr">
        <is>
          <t>IMP00643</t>
        </is>
      </c>
      <c r="AB4957" t="inlineStr">
        <is>
          <t>T104498</t>
        </is>
      </c>
      <c r="AC4957" s="32" t="n">
        <v>1941469.58</v>
      </c>
      <c r="AD4957" s="32" t="n">
        <v>194146.96</v>
      </c>
      <c r="AE4957" s="35">
        <f>(LEFT(Y4957,4)-Parameters!$B$23)*12+MID(Y4957,6,2)-Parameters!$B$24+1</f>
        <v/>
      </c>
    </row>
    <row r="4958">
      <c r="X4958" t="inlineStr">
        <is>
          <t>L0198458</t>
        </is>
      </c>
      <c r="Y4958" t="inlineStr">
        <is>
          <t>2026-02-23</t>
        </is>
      </c>
      <c r="Z4958" t="inlineStr">
        <is>
          <t>home_use</t>
        </is>
      </c>
      <c r="AA4958" t="inlineStr">
        <is>
          <t>IMP00643</t>
        </is>
      </c>
      <c r="AB4958" t="inlineStr">
        <is>
          <t>T104498</t>
        </is>
      </c>
      <c r="AC4958" s="32" t="n">
        <v>819461.45</v>
      </c>
      <c r="AD4958" s="32" t="n">
        <v>81946.14999999999</v>
      </c>
      <c r="AE4958" s="35">
        <f>(LEFT(Y4958,4)-Parameters!$B$23)*12+MID(Y4958,6,2)-Parameters!$B$24+1</f>
        <v/>
      </c>
    </row>
    <row r="4959">
      <c r="X4959" t="inlineStr">
        <is>
          <t>L0198459</t>
        </is>
      </c>
      <c r="Y4959" t="inlineStr">
        <is>
          <t>2026-02-23</t>
        </is>
      </c>
      <c r="Z4959" t="inlineStr">
        <is>
          <t>home_use</t>
        </is>
      </c>
      <c r="AA4959" t="inlineStr">
        <is>
          <t>IMP00643</t>
        </is>
      </c>
      <c r="AB4959" t="inlineStr">
        <is>
          <t>T104498</t>
        </is>
      </c>
      <c r="AC4959" s="32" t="n">
        <v>587621.38</v>
      </c>
      <c r="AD4959" s="32" t="n">
        <v>58762.14</v>
      </c>
      <c r="AE4959" s="35">
        <f>(LEFT(Y4959,4)-Parameters!$B$23)*12+MID(Y4959,6,2)-Parameters!$B$24+1</f>
        <v/>
      </c>
    </row>
    <row r="4960">
      <c r="X4960" t="inlineStr">
        <is>
          <t>L0198460</t>
        </is>
      </c>
      <c r="Y4960" t="inlineStr">
        <is>
          <t>2026-02-23</t>
        </is>
      </c>
      <c r="Z4960" t="inlineStr">
        <is>
          <t>home_use</t>
        </is>
      </c>
      <c r="AA4960" t="inlineStr">
        <is>
          <t>IMP00643</t>
        </is>
      </c>
      <c r="AB4960" t="inlineStr">
        <is>
          <t>T104498</t>
        </is>
      </c>
      <c r="AC4960" s="32" t="n">
        <v>703350.91</v>
      </c>
      <c r="AD4960" s="32" t="n">
        <v>70335.09</v>
      </c>
      <c r="AE4960" s="35">
        <f>(LEFT(Y4960,4)-Parameters!$B$23)*12+MID(Y4960,6,2)-Parameters!$B$24+1</f>
        <v/>
      </c>
    </row>
    <row r="4961">
      <c r="X4961" t="inlineStr">
        <is>
          <t>L0198461</t>
        </is>
      </c>
      <c r="Y4961" t="inlineStr">
        <is>
          <t>2026-02-23</t>
        </is>
      </c>
      <c r="Z4961" t="inlineStr">
        <is>
          <t>home_use</t>
        </is>
      </c>
      <c r="AA4961" t="inlineStr">
        <is>
          <t>IMP00643</t>
        </is>
      </c>
      <c r="AB4961" t="inlineStr">
        <is>
          <t>T104498</t>
        </is>
      </c>
      <c r="AC4961" s="32" t="n">
        <v>1213909.7</v>
      </c>
      <c r="AD4961" s="32" t="n">
        <v>121390.97</v>
      </c>
      <c r="AE4961" s="35">
        <f>(LEFT(Y4961,4)-Parameters!$B$23)*12+MID(Y4961,6,2)-Parameters!$B$24+1</f>
        <v/>
      </c>
    </row>
    <row r="4962">
      <c r="X4962" t="inlineStr">
        <is>
          <t>L0198720</t>
        </is>
      </c>
      <c r="Y4962" t="inlineStr">
        <is>
          <t>2026-02-24</t>
        </is>
      </c>
      <c r="Z4962" t="inlineStr">
        <is>
          <t>home_use</t>
        </is>
      </c>
      <c r="AA4962" t="inlineStr">
        <is>
          <t>IMP00643</t>
        </is>
      </c>
      <c r="AB4962" t="inlineStr">
        <is>
          <t>T104498</t>
        </is>
      </c>
      <c r="AC4962" s="32" t="n">
        <v>423813.95</v>
      </c>
      <c r="AD4962" s="32" t="n">
        <v>42381.39</v>
      </c>
      <c r="AE4962" s="35">
        <f>(LEFT(Y4962,4)-Parameters!$B$23)*12+MID(Y4962,6,2)-Parameters!$B$24+1</f>
        <v/>
      </c>
    </row>
    <row r="4963">
      <c r="X4963" t="inlineStr">
        <is>
          <t>L0198721</t>
        </is>
      </c>
      <c r="Y4963" t="inlineStr">
        <is>
          <t>2026-02-24</t>
        </is>
      </c>
      <c r="Z4963" t="inlineStr">
        <is>
          <t>home_use</t>
        </is>
      </c>
      <c r="AA4963" t="inlineStr">
        <is>
          <t>IMP00643</t>
        </is>
      </c>
      <c r="AB4963" t="inlineStr">
        <is>
          <t>T104498</t>
        </is>
      </c>
      <c r="AC4963" s="32" t="n">
        <v>1338280.21</v>
      </c>
      <c r="AD4963" s="32" t="n">
        <v>133828.02</v>
      </c>
      <c r="AE4963" s="35">
        <f>(LEFT(Y4963,4)-Parameters!$B$23)*12+MID(Y4963,6,2)-Parameters!$B$24+1</f>
        <v/>
      </c>
    </row>
    <row r="4964">
      <c r="X4964" t="inlineStr">
        <is>
          <t>L0198722</t>
        </is>
      </c>
      <c r="Y4964" t="inlineStr">
        <is>
          <t>2026-02-24</t>
        </is>
      </c>
      <c r="Z4964" t="inlineStr">
        <is>
          <t>home_use</t>
        </is>
      </c>
      <c r="AA4964" t="inlineStr">
        <is>
          <t>IMP00643</t>
        </is>
      </c>
      <c r="AB4964" t="inlineStr">
        <is>
          <t>T104498</t>
        </is>
      </c>
      <c r="AC4964" s="32" t="n">
        <v>682600.75</v>
      </c>
      <c r="AD4964" s="32" t="n">
        <v>68260.07000000001</v>
      </c>
      <c r="AE4964" s="35">
        <f>(LEFT(Y4964,4)-Parameters!$B$23)*12+MID(Y4964,6,2)-Parameters!$B$24+1</f>
        <v/>
      </c>
    </row>
    <row r="4965">
      <c r="X4965" t="inlineStr">
        <is>
          <t>L0198723</t>
        </is>
      </c>
      <c r="Y4965" t="inlineStr">
        <is>
          <t>2026-02-24</t>
        </is>
      </c>
      <c r="Z4965" t="inlineStr">
        <is>
          <t>home_use</t>
        </is>
      </c>
      <c r="AA4965" t="inlineStr">
        <is>
          <t>IMP00643</t>
        </is>
      </c>
      <c r="AB4965" t="inlineStr">
        <is>
          <t>T104498</t>
        </is>
      </c>
      <c r="AC4965" s="32" t="n">
        <v>793892.63</v>
      </c>
      <c r="AD4965" s="32" t="n">
        <v>79389.25999999999</v>
      </c>
      <c r="AE4965" s="35">
        <f>(LEFT(Y4965,4)-Parameters!$B$23)*12+MID(Y4965,6,2)-Parameters!$B$24+1</f>
        <v/>
      </c>
    </row>
    <row r="4966">
      <c r="X4966" t="inlineStr">
        <is>
          <t>L0198724</t>
        </is>
      </c>
      <c r="Y4966" t="inlineStr">
        <is>
          <t>2026-02-24</t>
        </is>
      </c>
      <c r="Z4966" t="inlineStr">
        <is>
          <t>home_use</t>
        </is>
      </c>
      <c r="AA4966" t="inlineStr">
        <is>
          <t>IMP00643</t>
        </is>
      </c>
      <c r="AB4966" t="inlineStr">
        <is>
          <t>T104498</t>
        </is>
      </c>
      <c r="AC4966" s="32" t="n">
        <v>661221.72</v>
      </c>
      <c r="AD4966" s="32" t="n">
        <v>66122.17</v>
      </c>
      <c r="AE4966" s="35">
        <f>(LEFT(Y4966,4)-Parameters!$B$23)*12+MID(Y4966,6,2)-Parameters!$B$24+1</f>
        <v/>
      </c>
    </row>
    <row r="4967">
      <c r="X4967" t="inlineStr">
        <is>
          <t>L0198960</t>
        </is>
      </c>
      <c r="Y4967" t="inlineStr">
        <is>
          <t>2026-02-25</t>
        </is>
      </c>
      <c r="Z4967" t="inlineStr">
        <is>
          <t>home_use</t>
        </is>
      </c>
      <c r="AA4967" t="inlineStr">
        <is>
          <t>IMP00643</t>
        </is>
      </c>
      <c r="AB4967" t="inlineStr">
        <is>
          <t>T104498</t>
        </is>
      </c>
      <c r="AC4967" s="32" t="n">
        <v>1531819.14</v>
      </c>
      <c r="AD4967" s="32" t="n">
        <v>153181.91</v>
      </c>
      <c r="AE4967" s="35">
        <f>(LEFT(Y4967,4)-Parameters!$B$23)*12+MID(Y4967,6,2)-Parameters!$B$24+1</f>
        <v/>
      </c>
    </row>
    <row r="4968">
      <c r="X4968" t="inlineStr">
        <is>
          <t>L0198961</t>
        </is>
      </c>
      <c r="Y4968" t="inlineStr">
        <is>
          <t>2026-02-25</t>
        </is>
      </c>
      <c r="Z4968" t="inlineStr">
        <is>
          <t>home_use</t>
        </is>
      </c>
      <c r="AA4968" t="inlineStr">
        <is>
          <t>IMP00643</t>
        </is>
      </c>
      <c r="AB4968" t="inlineStr">
        <is>
          <t>T104498</t>
        </is>
      </c>
      <c r="AC4968" s="32" t="n">
        <v>306497.33</v>
      </c>
      <c r="AD4968" s="32" t="n">
        <v>30649.73</v>
      </c>
      <c r="AE4968" s="35">
        <f>(LEFT(Y4968,4)-Parameters!$B$23)*12+MID(Y4968,6,2)-Parameters!$B$24+1</f>
        <v/>
      </c>
    </row>
    <row r="4969">
      <c r="X4969" t="inlineStr">
        <is>
          <t>L0198962</t>
        </is>
      </c>
      <c r="Y4969" t="inlineStr">
        <is>
          <t>2026-02-25</t>
        </is>
      </c>
      <c r="Z4969" t="inlineStr">
        <is>
          <t>home_use</t>
        </is>
      </c>
      <c r="AA4969" t="inlineStr">
        <is>
          <t>IMP00643</t>
        </is>
      </c>
      <c r="AB4969" t="inlineStr">
        <is>
          <t>T104498</t>
        </is>
      </c>
      <c r="AC4969" s="32" t="n">
        <v>987767.27</v>
      </c>
      <c r="AD4969" s="32" t="n">
        <v>98776.73</v>
      </c>
      <c r="AE4969" s="35">
        <f>(LEFT(Y4969,4)-Parameters!$B$23)*12+MID(Y4969,6,2)-Parameters!$B$24+1</f>
        <v/>
      </c>
    </row>
    <row r="4970">
      <c r="X4970" t="inlineStr">
        <is>
          <t>L0198963</t>
        </is>
      </c>
      <c r="Y4970" t="inlineStr">
        <is>
          <t>2026-02-25</t>
        </is>
      </c>
      <c r="Z4970" t="inlineStr">
        <is>
          <t>home_use</t>
        </is>
      </c>
      <c r="AA4970" t="inlineStr">
        <is>
          <t>IMP00643</t>
        </is>
      </c>
      <c r="AB4970" t="inlineStr">
        <is>
          <t>T104498</t>
        </is>
      </c>
      <c r="AC4970" s="32" t="n">
        <v>933959.27</v>
      </c>
      <c r="AD4970" s="32" t="n">
        <v>93395.92999999999</v>
      </c>
      <c r="AE4970" s="35">
        <f>(LEFT(Y4970,4)-Parameters!$B$23)*12+MID(Y4970,6,2)-Parameters!$B$24+1</f>
        <v/>
      </c>
    </row>
    <row r="4971">
      <c r="X4971" t="inlineStr">
        <is>
          <t>L0199212</t>
        </is>
      </c>
      <c r="Y4971" t="inlineStr">
        <is>
          <t>2026-02-26</t>
        </is>
      </c>
      <c r="Z4971" t="inlineStr">
        <is>
          <t>home_use</t>
        </is>
      </c>
      <c r="AA4971" t="inlineStr">
        <is>
          <t>IMP00643</t>
        </is>
      </c>
      <c r="AB4971" t="inlineStr">
        <is>
          <t>T104498</t>
        </is>
      </c>
      <c r="AC4971" s="32" t="n">
        <v>1491011.09</v>
      </c>
      <c r="AD4971" s="32" t="n">
        <v>149101.11</v>
      </c>
      <c r="AE4971" s="35">
        <f>(LEFT(Y4971,4)-Parameters!$B$23)*12+MID(Y4971,6,2)-Parameters!$B$24+1</f>
        <v/>
      </c>
    </row>
    <row r="4972">
      <c r="X4972" t="inlineStr">
        <is>
          <t>L0199213</t>
        </is>
      </c>
      <c r="Y4972" t="inlineStr">
        <is>
          <t>2026-02-26</t>
        </is>
      </c>
      <c r="Z4972" t="inlineStr">
        <is>
          <t>home_use</t>
        </is>
      </c>
      <c r="AA4972" t="inlineStr">
        <is>
          <t>IMP00643</t>
        </is>
      </c>
      <c r="AB4972" t="inlineStr">
        <is>
          <t>T104498</t>
        </is>
      </c>
      <c r="AC4972" s="32" t="n">
        <v>784130.36</v>
      </c>
      <c r="AD4972" s="32" t="n">
        <v>78413.03999999999</v>
      </c>
      <c r="AE4972" s="35">
        <f>(LEFT(Y4972,4)-Parameters!$B$23)*12+MID(Y4972,6,2)-Parameters!$B$24+1</f>
        <v/>
      </c>
    </row>
    <row r="4973">
      <c r="X4973" t="inlineStr">
        <is>
          <t>L0199214</t>
        </is>
      </c>
      <c r="Y4973" t="inlineStr">
        <is>
          <t>2026-02-26</t>
        </is>
      </c>
      <c r="Z4973" t="inlineStr">
        <is>
          <t>home_use</t>
        </is>
      </c>
      <c r="AA4973" t="inlineStr">
        <is>
          <t>IMP00643</t>
        </is>
      </c>
      <c r="AB4973" t="inlineStr">
        <is>
          <t>T104498</t>
        </is>
      </c>
      <c r="AC4973" s="32" t="n">
        <v>513772.71</v>
      </c>
      <c r="AD4973" s="32" t="n">
        <v>51377.27</v>
      </c>
      <c r="AE4973" s="35">
        <f>(LEFT(Y4973,4)-Parameters!$B$23)*12+MID(Y4973,6,2)-Parameters!$B$24+1</f>
        <v/>
      </c>
    </row>
    <row r="4974">
      <c r="X4974" t="inlineStr">
        <is>
          <t>L0199215</t>
        </is>
      </c>
      <c r="Y4974" t="inlineStr">
        <is>
          <t>2026-02-26</t>
        </is>
      </c>
      <c r="Z4974" t="inlineStr">
        <is>
          <t>home_use</t>
        </is>
      </c>
      <c r="AA4974" t="inlineStr">
        <is>
          <t>IMP00643</t>
        </is>
      </c>
      <c r="AB4974" t="inlineStr">
        <is>
          <t>T104498</t>
        </is>
      </c>
      <c r="AC4974" s="32" t="n">
        <v>279139.81</v>
      </c>
      <c r="AD4974" s="32" t="n">
        <v>27913.98</v>
      </c>
      <c r="AE4974" s="35">
        <f>(LEFT(Y4974,4)-Parameters!$B$23)*12+MID(Y4974,6,2)-Parameters!$B$24+1</f>
        <v/>
      </c>
    </row>
    <row r="4975">
      <c r="X4975" t="inlineStr">
        <is>
          <t>L0199484</t>
        </is>
      </c>
      <c r="Y4975" t="inlineStr">
        <is>
          <t>2026-02-27</t>
        </is>
      </c>
      <c r="Z4975" t="inlineStr">
        <is>
          <t>warehouse_out</t>
        </is>
      </c>
      <c r="AA4975" t="inlineStr">
        <is>
          <t>IMP00643</t>
        </is>
      </c>
      <c r="AB4975" t="inlineStr">
        <is>
          <t>T104498</t>
        </is>
      </c>
      <c r="AC4975" s="32" t="n">
        <v>506803.15</v>
      </c>
      <c r="AD4975" s="32" t="n">
        <v>50680.32</v>
      </c>
      <c r="AE4975" s="35">
        <f>(LEFT(Y4975,4)-Parameters!$B$23)*12+MID(Y4975,6,2)-Parameters!$B$24+1</f>
        <v/>
      </c>
    </row>
    <row r="4976">
      <c r="X4976" t="inlineStr">
        <is>
          <t>L0199485</t>
        </is>
      </c>
      <c r="Y4976" t="inlineStr">
        <is>
          <t>2026-02-27</t>
        </is>
      </c>
      <c r="Z4976" t="inlineStr">
        <is>
          <t>home_use</t>
        </is>
      </c>
      <c r="AA4976" t="inlineStr">
        <is>
          <t>IMP00643</t>
        </is>
      </c>
      <c r="AB4976" t="inlineStr">
        <is>
          <t>T104498</t>
        </is>
      </c>
      <c r="AC4976" s="32" t="n">
        <v>1820562</v>
      </c>
      <c r="AD4976" s="32" t="n">
        <v>182056.2</v>
      </c>
      <c r="AE4976" s="35">
        <f>(LEFT(Y4976,4)-Parameters!$B$23)*12+MID(Y4976,6,2)-Parameters!$B$24+1</f>
        <v/>
      </c>
    </row>
    <row r="4977">
      <c r="X4977" t="inlineStr">
        <is>
          <t>L0199725</t>
        </is>
      </c>
      <c r="Y4977" t="inlineStr">
        <is>
          <t>2026-02-28</t>
        </is>
      </c>
      <c r="Z4977" t="inlineStr">
        <is>
          <t>home_use</t>
        </is>
      </c>
      <c r="AA4977" t="inlineStr">
        <is>
          <t>IMP00643</t>
        </is>
      </c>
      <c r="AB4977" t="inlineStr">
        <is>
          <t>T104498</t>
        </is>
      </c>
      <c r="AC4977" s="32" t="n">
        <v>1123546.88</v>
      </c>
      <c r="AD4977" s="32" t="n">
        <v>112354.69</v>
      </c>
      <c r="AE4977" s="35">
        <f>(LEFT(Y4977,4)-Parameters!$B$23)*12+MID(Y4977,6,2)-Parameters!$B$24+1</f>
        <v/>
      </c>
    </row>
    <row r="4978">
      <c r="X4978" t="inlineStr">
        <is>
          <t>L0199726</t>
        </is>
      </c>
      <c r="Y4978" t="inlineStr">
        <is>
          <t>2026-02-28</t>
        </is>
      </c>
      <c r="Z4978" t="inlineStr">
        <is>
          <t>home_use</t>
        </is>
      </c>
      <c r="AA4978" t="inlineStr">
        <is>
          <t>IMP00643</t>
        </is>
      </c>
      <c r="AB4978" t="inlineStr">
        <is>
          <t>T104498</t>
        </is>
      </c>
      <c r="AC4978" s="32" t="n">
        <v>894249.62</v>
      </c>
      <c r="AD4978" s="32" t="n">
        <v>89424.96000000001</v>
      </c>
      <c r="AE4978" s="35">
        <f>(LEFT(Y4978,4)-Parameters!$B$23)*12+MID(Y4978,6,2)-Parameters!$B$24+1</f>
        <v/>
      </c>
    </row>
    <row r="4979">
      <c r="X4979" t="inlineStr">
        <is>
          <t>L0199727</t>
        </is>
      </c>
      <c r="Y4979" t="inlineStr">
        <is>
          <t>2026-02-28</t>
        </is>
      </c>
      <c r="Z4979" t="inlineStr">
        <is>
          <t>home_use</t>
        </is>
      </c>
      <c r="AA4979" t="inlineStr">
        <is>
          <t>IMP00643</t>
        </is>
      </c>
      <c r="AB4979" t="inlineStr">
        <is>
          <t>T104498</t>
        </is>
      </c>
      <c r="AC4979" s="32" t="n">
        <v>1057946.24</v>
      </c>
      <c r="AD4979" s="32" t="n">
        <v>105794.62</v>
      </c>
      <c r="AE4979" s="35">
        <f>(LEFT(Y4979,4)-Parameters!$B$23)*12+MID(Y4979,6,2)-Parameters!$B$24+1</f>
        <v/>
      </c>
    </row>
    <row r="4980">
      <c r="X4980" t="inlineStr">
        <is>
          <t>L0199728</t>
        </is>
      </c>
      <c r="Y4980" t="inlineStr">
        <is>
          <t>2026-02-28</t>
        </is>
      </c>
      <c r="Z4980" t="inlineStr">
        <is>
          <t>home_use</t>
        </is>
      </c>
      <c r="AA4980" t="inlineStr">
        <is>
          <t>IMP00643</t>
        </is>
      </c>
      <c r="AB4980" t="inlineStr">
        <is>
          <t>T104498</t>
        </is>
      </c>
      <c r="AC4980" s="32" t="n">
        <v>529624.99</v>
      </c>
      <c r="AD4980" s="32" t="n">
        <v>52962.5</v>
      </c>
      <c r="AE4980" s="35">
        <f>(LEFT(Y4980,4)-Parameters!$B$23)*12+MID(Y4980,6,2)-Parameters!$B$24+1</f>
        <v/>
      </c>
    </row>
    <row r="4981">
      <c r="X4981" t="inlineStr">
        <is>
          <t>L0199729</t>
        </is>
      </c>
      <c r="Y4981" t="inlineStr">
        <is>
          <t>2026-02-28</t>
        </is>
      </c>
      <c r="Z4981" t="inlineStr">
        <is>
          <t>home_use</t>
        </is>
      </c>
      <c r="AA4981" t="inlineStr">
        <is>
          <t>IMP00643</t>
        </is>
      </c>
      <c r="AB4981" t="inlineStr">
        <is>
          <t>T104498</t>
        </is>
      </c>
      <c r="AC4981" s="32" t="n">
        <v>1052466.53</v>
      </c>
      <c r="AD4981" s="32" t="n">
        <v>105246.65</v>
      </c>
      <c r="AE4981" s="35">
        <f>(LEFT(Y4981,4)-Parameters!$B$23)*12+MID(Y4981,6,2)-Parameters!$B$24+1</f>
        <v/>
      </c>
    </row>
    <row r="4982">
      <c r="X4982" t="inlineStr">
        <is>
          <t>L0199730</t>
        </is>
      </c>
      <c r="Y4982" t="inlineStr">
        <is>
          <t>2026-02-28</t>
        </is>
      </c>
      <c r="Z4982" t="inlineStr">
        <is>
          <t>home_use</t>
        </is>
      </c>
      <c r="AA4982" t="inlineStr">
        <is>
          <t>IMP00643</t>
        </is>
      </c>
      <c r="AB4982" t="inlineStr">
        <is>
          <t>T104498</t>
        </is>
      </c>
      <c r="AC4982" s="32" t="n">
        <v>704297.1899999999</v>
      </c>
      <c r="AD4982" s="32" t="n">
        <v>70429.72</v>
      </c>
      <c r="AE4982" s="35">
        <f>(LEFT(Y4982,4)-Parameters!$B$23)*12+MID(Y4982,6,2)-Parameters!$B$24+1</f>
        <v/>
      </c>
    </row>
    <row r="4983">
      <c r="X4983" t="inlineStr">
        <is>
          <t>L0199731</t>
        </is>
      </c>
      <c r="Y4983" t="inlineStr">
        <is>
          <t>2026-02-28</t>
        </is>
      </c>
      <c r="Z4983" t="inlineStr">
        <is>
          <t>home_use</t>
        </is>
      </c>
      <c r="AA4983" t="inlineStr">
        <is>
          <t>IMP00643</t>
        </is>
      </c>
      <c r="AB4983" t="inlineStr">
        <is>
          <t>T104498</t>
        </is>
      </c>
      <c r="AC4983" s="32" t="n">
        <v>308033.78</v>
      </c>
      <c r="AD4983" s="32" t="n">
        <v>30803.38</v>
      </c>
      <c r="AE4983" s="35">
        <f>(LEFT(Y4983,4)-Parameters!$B$23)*12+MID(Y4983,6,2)-Parameters!$B$24+1</f>
        <v/>
      </c>
    </row>
    <row r="4984">
      <c r="X4984" t="inlineStr">
        <is>
          <t>L0199995</t>
        </is>
      </c>
      <c r="Y4984" t="inlineStr">
        <is>
          <t>2026-03-01</t>
        </is>
      </c>
      <c r="Z4984" t="inlineStr">
        <is>
          <t>home_use</t>
        </is>
      </c>
      <c r="AA4984" t="inlineStr">
        <is>
          <t>IMP00643</t>
        </is>
      </c>
      <c r="AB4984" t="inlineStr">
        <is>
          <t>T104498</t>
        </is>
      </c>
      <c r="AC4984" s="32" t="n">
        <v>649719.58</v>
      </c>
      <c r="AD4984" s="32" t="n">
        <v>64971.96</v>
      </c>
      <c r="AE4984" s="35">
        <f>(LEFT(Y4984,4)-Parameters!$B$23)*12+MID(Y4984,6,2)-Parameters!$B$24+1</f>
        <v/>
      </c>
    </row>
    <row r="4985">
      <c r="X4985" t="inlineStr">
        <is>
          <t>L0199997</t>
        </is>
      </c>
      <c r="Y4985" t="inlineStr">
        <is>
          <t>2026-03-01</t>
        </is>
      </c>
      <c r="Z4985" t="inlineStr">
        <is>
          <t>home_use</t>
        </is>
      </c>
      <c r="AA4985" t="inlineStr">
        <is>
          <t>IMP00643</t>
        </is>
      </c>
      <c r="AB4985" t="inlineStr">
        <is>
          <t>T104498</t>
        </is>
      </c>
      <c r="AC4985" s="32" t="n">
        <v>336459.95</v>
      </c>
      <c r="AD4985" s="32" t="n">
        <v>33646</v>
      </c>
      <c r="AE4985" s="35">
        <f>(LEFT(Y4985,4)-Parameters!$B$23)*12+MID(Y4985,6,2)-Parameters!$B$24+1</f>
        <v/>
      </c>
    </row>
    <row r="4986">
      <c r="X4986" t="inlineStr">
        <is>
          <t>L0199998</t>
        </is>
      </c>
      <c r="Y4986" t="inlineStr">
        <is>
          <t>2026-03-01</t>
        </is>
      </c>
      <c r="Z4986" t="inlineStr">
        <is>
          <t>home_use</t>
        </is>
      </c>
      <c r="AA4986" t="inlineStr">
        <is>
          <t>IMP00643</t>
        </is>
      </c>
      <c r="AB4986" t="inlineStr">
        <is>
          <t>T104498</t>
        </is>
      </c>
      <c r="AC4986" s="32" t="n">
        <v>1098746.4</v>
      </c>
      <c r="AD4986" s="32" t="n">
        <v>109874.64</v>
      </c>
      <c r="AE4986" s="35">
        <f>(LEFT(Y4986,4)-Parameters!$B$23)*12+MID(Y4986,6,2)-Parameters!$B$24+1</f>
        <v/>
      </c>
    </row>
    <row r="4987">
      <c r="X4987" t="inlineStr">
        <is>
          <t>L0200265</t>
        </is>
      </c>
      <c r="Y4987" t="inlineStr">
        <is>
          <t>2026-03-02</t>
        </is>
      </c>
      <c r="Z4987" t="inlineStr">
        <is>
          <t>home_use</t>
        </is>
      </c>
      <c r="AA4987" t="inlineStr">
        <is>
          <t>IMP00643</t>
        </is>
      </c>
      <c r="AB4987" t="inlineStr">
        <is>
          <t>T104498</t>
        </is>
      </c>
      <c r="AC4987" s="32" t="n">
        <v>574855.02</v>
      </c>
      <c r="AD4987" s="32" t="n">
        <v>57485.5</v>
      </c>
      <c r="AE4987" s="35">
        <f>(LEFT(Y4987,4)-Parameters!$B$23)*12+MID(Y4987,6,2)-Parameters!$B$24+1</f>
        <v/>
      </c>
    </row>
    <row r="4988">
      <c r="X4988" t="inlineStr">
        <is>
          <t>L0200266</t>
        </is>
      </c>
      <c r="Y4988" t="inlineStr">
        <is>
          <t>2026-03-02</t>
        </is>
      </c>
      <c r="Z4988" t="inlineStr">
        <is>
          <t>home_use</t>
        </is>
      </c>
      <c r="AA4988" t="inlineStr">
        <is>
          <t>IMP00643</t>
        </is>
      </c>
      <c r="AB4988" t="inlineStr">
        <is>
          <t>T104498</t>
        </is>
      </c>
      <c r="AC4988" s="32" t="n">
        <v>578359.04</v>
      </c>
      <c r="AD4988" s="32" t="n">
        <v>57835.9</v>
      </c>
      <c r="AE4988" s="35">
        <f>(LEFT(Y4988,4)-Parameters!$B$23)*12+MID(Y4988,6,2)-Parameters!$B$24+1</f>
        <v/>
      </c>
    </row>
    <row r="4989">
      <c r="X4989" t="inlineStr">
        <is>
          <t>L0200267</t>
        </is>
      </c>
      <c r="Y4989" t="inlineStr">
        <is>
          <t>2026-03-02</t>
        </is>
      </c>
      <c r="Z4989" t="inlineStr">
        <is>
          <t>home_use</t>
        </is>
      </c>
      <c r="AA4989" t="inlineStr">
        <is>
          <t>IMP00643</t>
        </is>
      </c>
      <c r="AB4989" t="inlineStr">
        <is>
          <t>T104498</t>
        </is>
      </c>
      <c r="AC4989" s="32" t="n">
        <v>2469733.29</v>
      </c>
      <c r="AD4989" s="32" t="n">
        <v>246973.33</v>
      </c>
      <c r="AE4989" s="35">
        <f>(LEFT(Y4989,4)-Parameters!$B$23)*12+MID(Y4989,6,2)-Parameters!$B$24+1</f>
        <v/>
      </c>
    </row>
    <row r="4990">
      <c r="X4990" t="inlineStr">
        <is>
          <t>L0200268</t>
        </is>
      </c>
      <c r="Y4990" t="inlineStr">
        <is>
          <t>2026-03-02</t>
        </is>
      </c>
      <c r="Z4990" t="inlineStr">
        <is>
          <t>home_use</t>
        </is>
      </c>
      <c r="AA4990" t="inlineStr">
        <is>
          <t>IMP00643</t>
        </is>
      </c>
      <c r="AB4990" t="inlineStr">
        <is>
          <t>T104498</t>
        </is>
      </c>
      <c r="AC4990" s="32" t="n">
        <v>730078.4</v>
      </c>
      <c r="AD4990" s="32" t="n">
        <v>73007.84</v>
      </c>
      <c r="AE4990" s="35">
        <f>(LEFT(Y4990,4)-Parameters!$B$23)*12+MID(Y4990,6,2)-Parameters!$B$24+1</f>
        <v/>
      </c>
    </row>
    <row r="4991">
      <c r="X4991" t="inlineStr">
        <is>
          <t>L0200533</t>
        </is>
      </c>
      <c r="Y4991" t="inlineStr">
        <is>
          <t>2026-03-03</t>
        </is>
      </c>
      <c r="Z4991" t="inlineStr">
        <is>
          <t>home_use</t>
        </is>
      </c>
      <c r="AA4991" t="inlineStr">
        <is>
          <t>IMP00643</t>
        </is>
      </c>
      <c r="AB4991" t="inlineStr">
        <is>
          <t>T104498</t>
        </is>
      </c>
      <c r="AC4991" s="32" t="n">
        <v>483514.19</v>
      </c>
      <c r="AD4991" s="32" t="n">
        <v>48351.42</v>
      </c>
      <c r="AE4991" s="35">
        <f>(LEFT(Y4991,4)-Parameters!$B$23)*12+MID(Y4991,6,2)-Parameters!$B$24+1</f>
        <v/>
      </c>
    </row>
    <row r="4992">
      <c r="X4992" t="inlineStr">
        <is>
          <t>L0200534</t>
        </is>
      </c>
      <c r="Y4992" t="inlineStr">
        <is>
          <t>2026-03-03</t>
        </is>
      </c>
      <c r="Z4992" t="inlineStr">
        <is>
          <t>home_use</t>
        </is>
      </c>
      <c r="AA4992" t="inlineStr">
        <is>
          <t>IMP00643</t>
        </is>
      </c>
      <c r="AB4992" t="inlineStr">
        <is>
          <t>T104498</t>
        </is>
      </c>
      <c r="AC4992" s="32" t="n">
        <v>2587464.82</v>
      </c>
      <c r="AD4992" s="32" t="n">
        <v>258746.48</v>
      </c>
      <c r="AE4992" s="35">
        <f>(LEFT(Y4992,4)-Parameters!$B$23)*12+MID(Y4992,6,2)-Parameters!$B$24+1</f>
        <v/>
      </c>
    </row>
    <row r="4993">
      <c r="X4993" t="inlineStr">
        <is>
          <t>L0200535</t>
        </is>
      </c>
      <c r="Y4993" t="inlineStr">
        <is>
          <t>2026-03-03</t>
        </is>
      </c>
      <c r="Z4993" t="inlineStr">
        <is>
          <t>home_use</t>
        </is>
      </c>
      <c r="AA4993" t="inlineStr">
        <is>
          <t>IMP00643</t>
        </is>
      </c>
      <c r="AB4993" t="inlineStr">
        <is>
          <t>T104498</t>
        </is>
      </c>
      <c r="AC4993" s="32" t="n">
        <v>296815.61</v>
      </c>
      <c r="AD4993" s="32" t="n">
        <v>29681.56</v>
      </c>
      <c r="AE4993" s="35">
        <f>(LEFT(Y4993,4)-Parameters!$B$23)*12+MID(Y4993,6,2)-Parameters!$B$24+1</f>
        <v/>
      </c>
    </row>
    <row r="4994">
      <c r="X4994" t="inlineStr">
        <is>
          <t>L0200784</t>
        </is>
      </c>
      <c r="Y4994" t="inlineStr">
        <is>
          <t>2026-03-04</t>
        </is>
      </c>
      <c r="Z4994" t="inlineStr">
        <is>
          <t>home_use</t>
        </is>
      </c>
      <c r="AA4994" t="inlineStr">
        <is>
          <t>IMP00643</t>
        </is>
      </c>
      <c r="AB4994" t="inlineStr">
        <is>
          <t>T104498</t>
        </is>
      </c>
      <c r="AC4994" s="32" t="n">
        <v>1848352.43</v>
      </c>
      <c r="AD4994" s="32" t="n">
        <v>184835.24</v>
      </c>
      <c r="AE4994" s="35">
        <f>(LEFT(Y4994,4)-Parameters!$B$23)*12+MID(Y4994,6,2)-Parameters!$B$24+1</f>
        <v/>
      </c>
    </row>
    <row r="4995">
      <c r="X4995" t="inlineStr">
        <is>
          <t>L0200785</t>
        </is>
      </c>
      <c r="Y4995" t="inlineStr">
        <is>
          <t>2026-03-04</t>
        </is>
      </c>
      <c r="Z4995" t="inlineStr">
        <is>
          <t>home_use</t>
        </is>
      </c>
      <c r="AA4995" t="inlineStr">
        <is>
          <t>IMP00643</t>
        </is>
      </c>
      <c r="AB4995" t="inlineStr">
        <is>
          <t>T104498</t>
        </is>
      </c>
      <c r="AC4995" s="32" t="n">
        <v>678492.2</v>
      </c>
      <c r="AD4995" s="32" t="n">
        <v>67849.22</v>
      </c>
      <c r="AE4995" s="35">
        <f>(LEFT(Y4995,4)-Parameters!$B$23)*12+MID(Y4995,6,2)-Parameters!$B$24+1</f>
        <v/>
      </c>
    </row>
    <row r="4996">
      <c r="X4996" t="inlineStr">
        <is>
          <t>L0200786</t>
        </is>
      </c>
      <c r="Y4996" t="inlineStr">
        <is>
          <t>2026-03-04</t>
        </is>
      </c>
      <c r="Z4996" t="inlineStr">
        <is>
          <t>home_use</t>
        </is>
      </c>
      <c r="AA4996" t="inlineStr">
        <is>
          <t>IMP00643</t>
        </is>
      </c>
      <c r="AB4996" t="inlineStr">
        <is>
          <t>T104498</t>
        </is>
      </c>
      <c r="AC4996" s="32" t="n">
        <v>671791.1800000001</v>
      </c>
      <c r="AD4996" s="32" t="n">
        <v>67179.12</v>
      </c>
      <c r="AE4996" s="35">
        <f>(LEFT(Y4996,4)-Parameters!$B$23)*12+MID(Y4996,6,2)-Parameters!$B$24+1</f>
        <v/>
      </c>
    </row>
    <row r="4997">
      <c r="X4997" t="inlineStr">
        <is>
          <t>L0200787</t>
        </is>
      </c>
      <c r="Y4997" t="inlineStr">
        <is>
          <t>2026-03-04</t>
        </is>
      </c>
      <c r="Z4997" t="inlineStr">
        <is>
          <t>home_use</t>
        </is>
      </c>
      <c r="AA4997" t="inlineStr">
        <is>
          <t>IMP00643</t>
        </is>
      </c>
      <c r="AB4997" t="inlineStr">
        <is>
          <t>T104498</t>
        </is>
      </c>
      <c r="AC4997" s="32" t="n">
        <v>259699.54</v>
      </c>
      <c r="AD4997" s="32" t="n">
        <v>25969.95</v>
      </c>
      <c r="AE4997" s="35">
        <f>(LEFT(Y4997,4)-Parameters!$B$23)*12+MID(Y4997,6,2)-Parameters!$B$24+1</f>
        <v/>
      </c>
    </row>
    <row r="4998">
      <c r="X4998" t="inlineStr">
        <is>
          <t>L0200788</t>
        </is>
      </c>
      <c r="Y4998" t="inlineStr">
        <is>
          <t>2026-03-04</t>
        </is>
      </c>
      <c r="Z4998" t="inlineStr">
        <is>
          <t>home_use</t>
        </is>
      </c>
      <c r="AA4998" t="inlineStr">
        <is>
          <t>IMP00643</t>
        </is>
      </c>
      <c r="AB4998" t="inlineStr">
        <is>
          <t>T104498</t>
        </is>
      </c>
      <c r="AC4998" s="32" t="n">
        <v>981243.47</v>
      </c>
      <c r="AD4998" s="32" t="n">
        <v>98124.35000000001</v>
      </c>
      <c r="AE4998" s="35">
        <f>(LEFT(Y4998,4)-Parameters!$B$23)*12+MID(Y4998,6,2)-Parameters!$B$24+1</f>
        <v/>
      </c>
    </row>
    <row r="4999">
      <c r="X4999" t="inlineStr">
        <is>
          <t>L0200790</t>
        </is>
      </c>
      <c r="Y4999" t="inlineStr">
        <is>
          <t>2026-03-04</t>
        </is>
      </c>
      <c r="Z4999" t="inlineStr">
        <is>
          <t>home_use</t>
        </is>
      </c>
      <c r="AA4999" t="inlineStr">
        <is>
          <t>IMP00643</t>
        </is>
      </c>
      <c r="AB4999" t="inlineStr">
        <is>
          <t>T104498</t>
        </is>
      </c>
      <c r="AC4999" s="32" t="n">
        <v>733127.38</v>
      </c>
      <c r="AD4999" s="32" t="n">
        <v>73312.74000000001</v>
      </c>
      <c r="AE4999" s="35">
        <f>(LEFT(Y4999,4)-Parameters!$B$23)*12+MID(Y4999,6,2)-Parameters!$B$24+1</f>
        <v/>
      </c>
    </row>
    <row r="5000">
      <c r="X5000" t="inlineStr">
        <is>
          <t>L0200791</t>
        </is>
      </c>
      <c r="Y5000" t="inlineStr">
        <is>
          <t>2026-03-04</t>
        </is>
      </c>
      <c r="Z5000" t="inlineStr">
        <is>
          <t>home_use</t>
        </is>
      </c>
      <c r="AA5000" t="inlineStr">
        <is>
          <t>IMP00643</t>
        </is>
      </c>
      <c r="AB5000" t="inlineStr">
        <is>
          <t>T104498</t>
        </is>
      </c>
      <c r="AC5000" s="32" t="n">
        <v>1040390.05</v>
      </c>
      <c r="AD5000" s="32" t="n">
        <v>104039</v>
      </c>
      <c r="AE5000" s="35">
        <f>(LEFT(Y5000,4)-Parameters!$B$23)*12+MID(Y5000,6,2)-Parameters!$B$24+1</f>
        <v/>
      </c>
    </row>
    <row r="5001">
      <c r="X5001" t="inlineStr">
        <is>
          <t>L0201074</t>
        </is>
      </c>
      <c r="Y5001" t="inlineStr">
        <is>
          <t>2026-03-05</t>
        </is>
      </c>
      <c r="Z5001" t="inlineStr">
        <is>
          <t>home_use</t>
        </is>
      </c>
      <c r="AA5001" t="inlineStr">
        <is>
          <t>IMP00643</t>
        </is>
      </c>
      <c r="AB5001" t="inlineStr">
        <is>
          <t>T104498</t>
        </is>
      </c>
      <c r="AC5001" s="32" t="n">
        <v>1011827.83</v>
      </c>
      <c r="AD5001" s="32" t="n">
        <v>101182.78</v>
      </c>
      <c r="AE5001" s="35">
        <f>(LEFT(Y5001,4)-Parameters!$B$23)*12+MID(Y5001,6,2)-Parameters!$B$24+1</f>
        <v/>
      </c>
    </row>
    <row r="5002">
      <c r="X5002" t="inlineStr">
        <is>
          <t>L0201075</t>
        </is>
      </c>
      <c r="Y5002" t="inlineStr">
        <is>
          <t>2026-03-05</t>
        </is>
      </c>
      <c r="Z5002" t="inlineStr">
        <is>
          <t>home_use</t>
        </is>
      </c>
      <c r="AA5002" t="inlineStr">
        <is>
          <t>IMP00643</t>
        </is>
      </c>
      <c r="AB5002" t="inlineStr">
        <is>
          <t>T104498</t>
        </is>
      </c>
      <c r="AC5002" s="32" t="n">
        <v>671450.97</v>
      </c>
      <c r="AD5002" s="32" t="n">
        <v>67145.10000000001</v>
      </c>
      <c r="AE5002" s="35">
        <f>(LEFT(Y5002,4)-Parameters!$B$23)*12+MID(Y5002,6,2)-Parameters!$B$24+1</f>
        <v/>
      </c>
    </row>
    <row r="5003">
      <c r="X5003" t="inlineStr">
        <is>
          <t>L0201076</t>
        </is>
      </c>
      <c r="Y5003" t="inlineStr">
        <is>
          <t>2026-03-05</t>
        </is>
      </c>
      <c r="Z5003" t="inlineStr">
        <is>
          <t>home_use</t>
        </is>
      </c>
      <c r="AA5003" t="inlineStr">
        <is>
          <t>IMP00643</t>
        </is>
      </c>
      <c r="AB5003" t="inlineStr">
        <is>
          <t>T104498</t>
        </is>
      </c>
      <c r="AC5003" s="32" t="n">
        <v>2127701.78</v>
      </c>
      <c r="AD5003" s="32" t="n">
        <v>212770.18</v>
      </c>
      <c r="AE5003" s="35">
        <f>(LEFT(Y5003,4)-Parameters!$B$23)*12+MID(Y5003,6,2)-Parameters!$B$24+1</f>
        <v/>
      </c>
    </row>
    <row r="5004">
      <c r="X5004" t="inlineStr">
        <is>
          <t>L0201078</t>
        </is>
      </c>
      <c r="Y5004" t="inlineStr">
        <is>
          <t>2026-03-05</t>
        </is>
      </c>
      <c r="Z5004" t="inlineStr">
        <is>
          <t>home_use</t>
        </is>
      </c>
      <c r="AA5004" t="inlineStr">
        <is>
          <t>IMP00643</t>
        </is>
      </c>
      <c r="AB5004" t="inlineStr">
        <is>
          <t>T104498</t>
        </is>
      </c>
      <c r="AC5004" s="32" t="n">
        <v>568312.34</v>
      </c>
      <c r="AD5004" s="32" t="n">
        <v>56831.23</v>
      </c>
      <c r="AE5004" s="35">
        <f>(LEFT(Y5004,4)-Parameters!$B$23)*12+MID(Y5004,6,2)-Parameters!$B$24+1</f>
        <v/>
      </c>
    </row>
    <row r="5005">
      <c r="X5005" t="inlineStr">
        <is>
          <t>L0201079</t>
        </is>
      </c>
      <c r="Y5005" t="inlineStr">
        <is>
          <t>2026-03-05</t>
        </is>
      </c>
      <c r="Z5005" t="inlineStr">
        <is>
          <t>home_use</t>
        </is>
      </c>
      <c r="AA5005" t="inlineStr">
        <is>
          <t>IMP00643</t>
        </is>
      </c>
      <c r="AB5005" t="inlineStr">
        <is>
          <t>T104498</t>
        </is>
      </c>
      <c r="AC5005" s="32" t="n">
        <v>485314.85</v>
      </c>
      <c r="AD5005" s="32" t="n">
        <v>48531.49</v>
      </c>
      <c r="AE5005" s="35">
        <f>(LEFT(Y5005,4)-Parameters!$B$23)*12+MID(Y5005,6,2)-Parameters!$B$24+1</f>
        <v/>
      </c>
    </row>
    <row r="5006">
      <c r="X5006" t="inlineStr">
        <is>
          <t>L0201339</t>
        </is>
      </c>
      <c r="Y5006" t="inlineStr">
        <is>
          <t>2026-03-06</t>
        </is>
      </c>
      <c r="Z5006" t="inlineStr">
        <is>
          <t>home_use</t>
        </is>
      </c>
      <c r="AA5006" t="inlineStr">
        <is>
          <t>IMP00643</t>
        </is>
      </c>
      <c r="AB5006" t="inlineStr">
        <is>
          <t>T104498</t>
        </is>
      </c>
      <c r="AC5006" s="32" t="n">
        <v>1158574.59</v>
      </c>
      <c r="AD5006" s="32" t="n">
        <v>115857.46</v>
      </c>
      <c r="AE5006" s="35">
        <f>(LEFT(Y5006,4)-Parameters!$B$23)*12+MID(Y5006,6,2)-Parameters!$B$24+1</f>
        <v/>
      </c>
    </row>
    <row r="5007">
      <c r="X5007" t="inlineStr">
        <is>
          <t>L0201340</t>
        </is>
      </c>
      <c r="Y5007" t="inlineStr">
        <is>
          <t>2026-03-06</t>
        </is>
      </c>
      <c r="Z5007" t="inlineStr">
        <is>
          <t>home_use</t>
        </is>
      </c>
      <c r="AA5007" t="inlineStr">
        <is>
          <t>IMP00643</t>
        </is>
      </c>
      <c r="AB5007" t="inlineStr">
        <is>
          <t>T104498</t>
        </is>
      </c>
      <c r="AC5007" s="32" t="n">
        <v>501255.99</v>
      </c>
      <c r="AD5007" s="32" t="n">
        <v>50125.6</v>
      </c>
      <c r="AE5007" s="35">
        <f>(LEFT(Y5007,4)-Parameters!$B$23)*12+MID(Y5007,6,2)-Parameters!$B$24+1</f>
        <v/>
      </c>
    </row>
    <row r="5008">
      <c r="X5008" t="inlineStr">
        <is>
          <t>L0201343</t>
        </is>
      </c>
      <c r="Y5008" t="inlineStr">
        <is>
          <t>2026-03-06</t>
        </is>
      </c>
      <c r="Z5008" t="inlineStr">
        <is>
          <t>home_use</t>
        </is>
      </c>
      <c r="AA5008" t="inlineStr">
        <is>
          <t>IMP00643</t>
        </is>
      </c>
      <c r="AB5008" t="inlineStr">
        <is>
          <t>T104498</t>
        </is>
      </c>
      <c r="AC5008" s="32" t="n">
        <v>291128.75</v>
      </c>
      <c r="AD5008" s="32" t="n">
        <v>29112.88</v>
      </c>
      <c r="AE5008" s="35">
        <f>(LEFT(Y5008,4)-Parameters!$B$23)*12+MID(Y5008,6,2)-Parameters!$B$24+1</f>
        <v/>
      </c>
    </row>
    <row r="5009">
      <c r="X5009" t="inlineStr">
        <is>
          <t>L0201344</t>
        </is>
      </c>
      <c r="Y5009" t="inlineStr">
        <is>
          <t>2026-03-06</t>
        </is>
      </c>
      <c r="Z5009" t="inlineStr">
        <is>
          <t>home_use</t>
        </is>
      </c>
      <c r="AA5009" t="inlineStr">
        <is>
          <t>IMP00643</t>
        </is>
      </c>
      <c r="AB5009" t="inlineStr">
        <is>
          <t>T104498</t>
        </is>
      </c>
      <c r="AC5009" s="32" t="n">
        <v>1845249.9</v>
      </c>
      <c r="AD5009" s="32" t="n">
        <v>184524.99</v>
      </c>
      <c r="AE5009" s="35">
        <f>(LEFT(Y5009,4)-Parameters!$B$23)*12+MID(Y5009,6,2)-Parameters!$B$24+1</f>
        <v/>
      </c>
    </row>
    <row r="5010">
      <c r="X5010" t="inlineStr">
        <is>
          <t>L0201585</t>
        </is>
      </c>
      <c r="Y5010" t="inlineStr">
        <is>
          <t>2026-03-07</t>
        </is>
      </c>
      <c r="Z5010" t="inlineStr">
        <is>
          <t>home_use</t>
        </is>
      </c>
      <c r="AA5010" t="inlineStr">
        <is>
          <t>IMP00643</t>
        </is>
      </c>
      <c r="AB5010" t="inlineStr">
        <is>
          <t>T104498</t>
        </is>
      </c>
      <c r="AC5010" s="32" t="n">
        <v>1248596.07</v>
      </c>
      <c r="AD5010" s="32" t="n">
        <v>124859.61</v>
      </c>
      <c r="AE5010" s="35">
        <f>(LEFT(Y5010,4)-Parameters!$B$23)*12+MID(Y5010,6,2)-Parameters!$B$24+1</f>
        <v/>
      </c>
    </row>
    <row r="5011">
      <c r="X5011" t="inlineStr">
        <is>
          <t>L0201586</t>
        </is>
      </c>
      <c r="Y5011" t="inlineStr">
        <is>
          <t>2026-03-07</t>
        </is>
      </c>
      <c r="Z5011" t="inlineStr">
        <is>
          <t>home_use</t>
        </is>
      </c>
      <c r="AA5011" t="inlineStr">
        <is>
          <t>IMP00643</t>
        </is>
      </c>
      <c r="AB5011" t="inlineStr">
        <is>
          <t>T104498</t>
        </is>
      </c>
      <c r="AC5011" s="32" t="n">
        <v>134453.27</v>
      </c>
      <c r="AD5011" s="32" t="n">
        <v>13445.33</v>
      </c>
      <c r="AE5011" s="35">
        <f>(LEFT(Y5011,4)-Parameters!$B$23)*12+MID(Y5011,6,2)-Parameters!$B$24+1</f>
        <v/>
      </c>
    </row>
    <row r="5012">
      <c r="X5012" t="inlineStr">
        <is>
          <t>L0201587</t>
        </is>
      </c>
      <c r="Y5012" t="inlineStr">
        <is>
          <t>2026-03-07</t>
        </is>
      </c>
      <c r="Z5012" t="inlineStr">
        <is>
          <t>home_use</t>
        </is>
      </c>
      <c r="AA5012" t="inlineStr">
        <is>
          <t>IMP00643</t>
        </is>
      </c>
      <c r="AB5012" t="inlineStr">
        <is>
          <t>T104498</t>
        </is>
      </c>
      <c r="AC5012" s="32" t="n">
        <v>1539235.27</v>
      </c>
      <c r="AD5012" s="32" t="n">
        <v>153923.53</v>
      </c>
      <c r="AE5012" s="35">
        <f>(LEFT(Y5012,4)-Parameters!$B$23)*12+MID(Y5012,6,2)-Parameters!$B$24+1</f>
        <v/>
      </c>
    </row>
    <row r="5013">
      <c r="X5013" t="inlineStr">
        <is>
          <t>L0201588</t>
        </is>
      </c>
      <c r="Y5013" t="inlineStr">
        <is>
          <t>2026-03-07</t>
        </is>
      </c>
      <c r="Z5013" t="inlineStr">
        <is>
          <t>home_use</t>
        </is>
      </c>
      <c r="AA5013" t="inlineStr">
        <is>
          <t>IMP00643</t>
        </is>
      </c>
      <c r="AB5013" t="inlineStr">
        <is>
          <t>T104498</t>
        </is>
      </c>
      <c r="AC5013" s="32" t="n">
        <v>1369716.49</v>
      </c>
      <c r="AD5013" s="32" t="n">
        <v>136971.65</v>
      </c>
      <c r="AE5013" s="35">
        <f>(LEFT(Y5013,4)-Parameters!$B$23)*12+MID(Y5013,6,2)-Parameters!$B$24+1</f>
        <v/>
      </c>
    </row>
    <row r="5014">
      <c r="X5014" t="inlineStr">
        <is>
          <t>L0201589</t>
        </is>
      </c>
      <c r="Y5014" t="inlineStr">
        <is>
          <t>2026-03-07</t>
        </is>
      </c>
      <c r="Z5014" t="inlineStr">
        <is>
          <t>home_use</t>
        </is>
      </c>
      <c r="AA5014" t="inlineStr">
        <is>
          <t>IMP00643</t>
        </is>
      </c>
      <c r="AB5014" t="inlineStr">
        <is>
          <t>T104498</t>
        </is>
      </c>
      <c r="AC5014" s="32" t="n">
        <v>1007562.6</v>
      </c>
      <c r="AD5014" s="32" t="n">
        <v>100756.26</v>
      </c>
      <c r="AE5014" s="35">
        <f>(LEFT(Y5014,4)-Parameters!$B$23)*12+MID(Y5014,6,2)-Parameters!$B$24+1</f>
        <v/>
      </c>
    </row>
    <row r="5015">
      <c r="X5015" t="inlineStr">
        <is>
          <t>L0201590</t>
        </is>
      </c>
      <c r="Y5015" t="inlineStr">
        <is>
          <t>2026-03-07</t>
        </is>
      </c>
      <c r="Z5015" t="inlineStr">
        <is>
          <t>home_use</t>
        </is>
      </c>
      <c r="AA5015" t="inlineStr">
        <is>
          <t>IMP00643</t>
        </is>
      </c>
      <c r="AB5015" t="inlineStr">
        <is>
          <t>T104498</t>
        </is>
      </c>
      <c r="AC5015" s="32" t="n">
        <v>572714.9</v>
      </c>
      <c r="AD5015" s="32" t="n">
        <v>57271.49</v>
      </c>
      <c r="AE5015" s="35">
        <f>(LEFT(Y5015,4)-Parameters!$B$23)*12+MID(Y5015,6,2)-Parameters!$B$24+1</f>
        <v/>
      </c>
    </row>
    <row r="5016">
      <c r="X5016" t="inlineStr">
        <is>
          <t>L0201591</t>
        </is>
      </c>
      <c r="Y5016" t="inlineStr">
        <is>
          <t>2026-03-07</t>
        </is>
      </c>
      <c r="Z5016" t="inlineStr">
        <is>
          <t>home_use</t>
        </is>
      </c>
      <c r="AA5016" t="inlineStr">
        <is>
          <t>IMP00643</t>
        </is>
      </c>
      <c r="AB5016" t="inlineStr">
        <is>
          <t>T104498</t>
        </is>
      </c>
      <c r="AC5016" s="32" t="n">
        <v>544217.59</v>
      </c>
      <c r="AD5016" s="32" t="n">
        <v>57142.85</v>
      </c>
      <c r="AE5016" s="35">
        <f>(LEFT(Y5016,4)-Parameters!$B$23)*12+MID(Y5016,6,2)-Parameters!$B$24+1</f>
        <v/>
      </c>
    </row>
    <row r="5017">
      <c r="X5017" t="inlineStr">
        <is>
          <t>L0201851</t>
        </is>
      </c>
      <c r="Y5017" t="inlineStr">
        <is>
          <t>2026-03-08</t>
        </is>
      </c>
      <c r="Z5017" t="inlineStr">
        <is>
          <t>home_use</t>
        </is>
      </c>
      <c r="AA5017" t="inlineStr">
        <is>
          <t>IMP00643</t>
        </is>
      </c>
      <c r="AB5017" t="inlineStr">
        <is>
          <t>T104498</t>
        </is>
      </c>
      <c r="AC5017" s="32" t="n">
        <v>462159.07</v>
      </c>
      <c r="AD5017" s="32" t="n">
        <v>46215.91</v>
      </c>
      <c r="AE5017" s="35">
        <f>(LEFT(Y5017,4)-Parameters!$B$23)*12+MID(Y5017,6,2)-Parameters!$B$24+1</f>
        <v/>
      </c>
    </row>
    <row r="5018">
      <c r="X5018" t="inlineStr">
        <is>
          <t>L0201853</t>
        </is>
      </c>
      <c r="Y5018" t="inlineStr">
        <is>
          <t>2026-03-08</t>
        </is>
      </c>
      <c r="Z5018" t="inlineStr">
        <is>
          <t>home_use</t>
        </is>
      </c>
      <c r="AA5018" t="inlineStr">
        <is>
          <t>IMP00643</t>
        </is>
      </c>
      <c r="AB5018" t="inlineStr">
        <is>
          <t>T104498</t>
        </is>
      </c>
      <c r="AC5018" s="32" t="n">
        <v>684211.88</v>
      </c>
      <c r="AD5018" s="32" t="n">
        <v>68421.19</v>
      </c>
      <c r="AE5018" s="35">
        <f>(LEFT(Y5018,4)-Parameters!$B$23)*12+MID(Y5018,6,2)-Parameters!$B$24+1</f>
        <v/>
      </c>
    </row>
    <row r="5019">
      <c r="X5019" t="inlineStr">
        <is>
          <t>L0202112</t>
        </is>
      </c>
      <c r="Y5019" t="inlineStr">
        <is>
          <t>2026-03-09</t>
        </is>
      </c>
      <c r="Z5019" t="inlineStr">
        <is>
          <t>home_use</t>
        </is>
      </c>
      <c r="AA5019" t="inlineStr">
        <is>
          <t>IMP00643</t>
        </is>
      </c>
      <c r="AB5019" t="inlineStr">
        <is>
          <t>T104498</t>
        </is>
      </c>
      <c r="AC5019" s="32" t="n">
        <v>1858107.18</v>
      </c>
      <c r="AD5019" s="32" t="n">
        <v>185810.72</v>
      </c>
      <c r="AE5019" s="35">
        <f>(LEFT(Y5019,4)-Parameters!$B$23)*12+MID(Y5019,6,2)-Parameters!$B$24+1</f>
        <v/>
      </c>
    </row>
    <row r="5020">
      <c r="X5020" t="inlineStr">
        <is>
          <t>L0202113</t>
        </is>
      </c>
      <c r="Y5020" t="inlineStr">
        <is>
          <t>2026-03-09</t>
        </is>
      </c>
      <c r="Z5020" t="inlineStr">
        <is>
          <t>home_use</t>
        </is>
      </c>
      <c r="AA5020" t="inlineStr">
        <is>
          <t>IMP00643</t>
        </is>
      </c>
      <c r="AB5020" t="inlineStr">
        <is>
          <t>T104498</t>
        </is>
      </c>
      <c r="AC5020" s="32" t="n">
        <v>466597.24</v>
      </c>
      <c r="AD5020" s="32" t="n">
        <v>46659.72</v>
      </c>
      <c r="AE5020" s="35">
        <f>(LEFT(Y5020,4)-Parameters!$B$23)*12+MID(Y5020,6,2)-Parameters!$B$24+1</f>
        <v/>
      </c>
    </row>
    <row r="5021">
      <c r="X5021" t="inlineStr">
        <is>
          <t>L0202114</t>
        </is>
      </c>
      <c r="Y5021" t="inlineStr">
        <is>
          <t>2026-03-09</t>
        </is>
      </c>
      <c r="Z5021" t="inlineStr">
        <is>
          <t>home_use</t>
        </is>
      </c>
      <c r="AA5021" t="inlineStr">
        <is>
          <t>IMP00643</t>
        </is>
      </c>
      <c r="AB5021" t="inlineStr">
        <is>
          <t>T104498</t>
        </is>
      </c>
      <c r="AC5021" s="32" t="n">
        <v>244915.82</v>
      </c>
      <c r="AD5021" s="32" t="n">
        <v>24491.58</v>
      </c>
      <c r="AE5021" s="35">
        <f>(LEFT(Y5021,4)-Parameters!$B$23)*12+MID(Y5021,6,2)-Parameters!$B$24+1</f>
        <v/>
      </c>
    </row>
    <row r="5022">
      <c r="X5022" t="inlineStr">
        <is>
          <t>L0202115</t>
        </is>
      </c>
      <c r="Y5022" t="inlineStr">
        <is>
          <t>2026-03-09</t>
        </is>
      </c>
      <c r="Z5022" t="inlineStr">
        <is>
          <t>home_use</t>
        </is>
      </c>
      <c r="AA5022" t="inlineStr">
        <is>
          <t>IMP00643</t>
        </is>
      </c>
      <c r="AB5022" t="inlineStr">
        <is>
          <t>T104498</t>
        </is>
      </c>
      <c r="AC5022" s="32" t="n">
        <v>819184.5600000001</v>
      </c>
      <c r="AD5022" s="32" t="n">
        <v>81918.46000000001</v>
      </c>
      <c r="AE5022" s="35">
        <f>(LEFT(Y5022,4)-Parameters!$B$23)*12+MID(Y5022,6,2)-Parameters!$B$24+1</f>
        <v/>
      </c>
    </row>
    <row r="5023">
      <c r="X5023" t="inlineStr">
        <is>
          <t>L0202116</t>
        </is>
      </c>
      <c r="Y5023" t="inlineStr">
        <is>
          <t>2026-03-09</t>
        </is>
      </c>
      <c r="Z5023" t="inlineStr">
        <is>
          <t>home_use</t>
        </is>
      </c>
      <c r="AA5023" t="inlineStr">
        <is>
          <t>IMP00643</t>
        </is>
      </c>
      <c r="AB5023" t="inlineStr">
        <is>
          <t>T104498</t>
        </is>
      </c>
      <c r="AC5023" s="32" t="n">
        <v>767099.46</v>
      </c>
      <c r="AD5023" s="32" t="n">
        <v>76709.95</v>
      </c>
      <c r="AE5023" s="35">
        <f>(LEFT(Y5023,4)-Parameters!$B$23)*12+MID(Y5023,6,2)-Parameters!$B$24+1</f>
        <v/>
      </c>
    </row>
    <row r="5024">
      <c r="X5024" t="inlineStr">
        <is>
          <t>L0202118</t>
        </is>
      </c>
      <c r="Y5024" t="inlineStr">
        <is>
          <t>2026-03-09</t>
        </is>
      </c>
      <c r="Z5024" t="inlineStr">
        <is>
          <t>home_use</t>
        </is>
      </c>
      <c r="AA5024" t="inlineStr">
        <is>
          <t>IMP00643</t>
        </is>
      </c>
      <c r="AB5024" t="inlineStr">
        <is>
          <t>T104498</t>
        </is>
      </c>
      <c r="AC5024" s="32" t="n">
        <v>667723.8</v>
      </c>
      <c r="AD5024" s="32" t="n">
        <v>66772.38</v>
      </c>
      <c r="AE5024" s="35">
        <f>(LEFT(Y5024,4)-Parameters!$B$23)*12+MID(Y5024,6,2)-Parameters!$B$24+1</f>
        <v/>
      </c>
    </row>
    <row r="5025">
      <c r="X5025" t="inlineStr">
        <is>
          <t>L0202119</t>
        </is>
      </c>
      <c r="Y5025" t="inlineStr">
        <is>
          <t>2026-03-09</t>
        </is>
      </c>
      <c r="Z5025" t="inlineStr">
        <is>
          <t>home_use</t>
        </is>
      </c>
      <c r="AA5025" t="inlineStr">
        <is>
          <t>IMP00643</t>
        </is>
      </c>
      <c r="AB5025" t="inlineStr">
        <is>
          <t>T104498</t>
        </is>
      </c>
      <c r="AC5025" s="32" t="n">
        <v>885229.54</v>
      </c>
      <c r="AD5025" s="32" t="n">
        <v>88522.95</v>
      </c>
      <c r="AE5025" s="35">
        <f>(LEFT(Y5025,4)-Parameters!$B$23)*12+MID(Y5025,6,2)-Parameters!$B$24+1</f>
        <v/>
      </c>
    </row>
    <row r="5026">
      <c r="X5026" t="inlineStr">
        <is>
          <t>L0202120</t>
        </is>
      </c>
      <c r="Y5026" t="inlineStr">
        <is>
          <t>2026-03-09</t>
        </is>
      </c>
      <c r="Z5026" t="inlineStr">
        <is>
          <t>home_use</t>
        </is>
      </c>
      <c r="AA5026" t="inlineStr">
        <is>
          <t>IMP00643</t>
        </is>
      </c>
      <c r="AB5026" t="inlineStr">
        <is>
          <t>T104498</t>
        </is>
      </c>
      <c r="AC5026" s="32" t="n">
        <v>1187129.77</v>
      </c>
      <c r="AD5026" s="32" t="n">
        <v>118712.98</v>
      </c>
      <c r="AE5026" s="35">
        <f>(LEFT(Y5026,4)-Parameters!$B$23)*12+MID(Y5026,6,2)-Parameters!$B$24+1</f>
        <v/>
      </c>
    </row>
    <row r="5027">
      <c r="X5027" t="inlineStr">
        <is>
          <t>L0202121</t>
        </is>
      </c>
      <c r="Y5027" t="inlineStr">
        <is>
          <t>2026-03-09</t>
        </is>
      </c>
      <c r="Z5027" t="inlineStr">
        <is>
          <t>home_use</t>
        </is>
      </c>
      <c r="AA5027" t="inlineStr">
        <is>
          <t>IMP00643</t>
        </is>
      </c>
      <c r="AB5027" t="inlineStr">
        <is>
          <t>T104498</t>
        </is>
      </c>
      <c r="AC5027" s="32" t="n">
        <v>442050</v>
      </c>
      <c r="AD5027" s="32" t="n">
        <v>44205</v>
      </c>
      <c r="AE5027" s="35">
        <f>(LEFT(Y5027,4)-Parameters!$B$23)*12+MID(Y5027,6,2)-Parameters!$B$24+1</f>
        <v/>
      </c>
    </row>
    <row r="5028">
      <c r="X5028" t="inlineStr">
        <is>
          <t>L0202403</t>
        </is>
      </c>
      <c r="Y5028" t="inlineStr">
        <is>
          <t>2026-03-10</t>
        </is>
      </c>
      <c r="Z5028" t="inlineStr">
        <is>
          <t>home_use</t>
        </is>
      </c>
      <c r="AA5028" t="inlineStr">
        <is>
          <t>IMP00643</t>
        </is>
      </c>
      <c r="AB5028" t="inlineStr">
        <is>
          <t>T104498</t>
        </is>
      </c>
      <c r="AC5028" s="32" t="n">
        <v>648855.25</v>
      </c>
      <c r="AD5028" s="32" t="n">
        <v>64885.52</v>
      </c>
      <c r="AE5028" s="35">
        <f>(LEFT(Y5028,4)-Parameters!$B$23)*12+MID(Y5028,6,2)-Parameters!$B$24+1</f>
        <v/>
      </c>
    </row>
    <row r="5029">
      <c r="X5029" t="inlineStr">
        <is>
          <t>L0202404</t>
        </is>
      </c>
      <c r="Y5029" t="inlineStr">
        <is>
          <t>2026-03-10</t>
        </is>
      </c>
      <c r="Z5029" t="inlineStr">
        <is>
          <t>home_use</t>
        </is>
      </c>
      <c r="AA5029" t="inlineStr">
        <is>
          <t>IMP00643</t>
        </is>
      </c>
      <c r="AB5029" t="inlineStr">
        <is>
          <t>T104498</t>
        </is>
      </c>
      <c r="AC5029" s="32" t="n">
        <v>1355926.54</v>
      </c>
      <c r="AD5029" s="32" t="n">
        <v>135592.65</v>
      </c>
      <c r="AE5029" s="35">
        <f>(LEFT(Y5029,4)-Parameters!$B$23)*12+MID(Y5029,6,2)-Parameters!$B$24+1</f>
        <v/>
      </c>
    </row>
    <row r="5030">
      <c r="X5030" t="inlineStr">
        <is>
          <t>L0202405</t>
        </is>
      </c>
      <c r="Y5030" t="inlineStr">
        <is>
          <t>2026-03-10</t>
        </is>
      </c>
      <c r="Z5030" t="inlineStr">
        <is>
          <t>home_use</t>
        </is>
      </c>
      <c r="AA5030" t="inlineStr">
        <is>
          <t>IMP00643</t>
        </is>
      </c>
      <c r="AB5030" t="inlineStr">
        <is>
          <t>T104498</t>
        </is>
      </c>
      <c r="AC5030" s="32" t="n">
        <v>477751.73</v>
      </c>
      <c r="AD5030" s="32" t="n">
        <v>47775.17</v>
      </c>
      <c r="AE5030" s="35">
        <f>(LEFT(Y5030,4)-Parameters!$B$23)*12+MID(Y5030,6,2)-Parameters!$B$24+1</f>
        <v/>
      </c>
    </row>
    <row r="5031">
      <c r="X5031" t="inlineStr">
        <is>
          <t>L0202406</t>
        </is>
      </c>
      <c r="Y5031" t="inlineStr">
        <is>
          <t>2026-03-10</t>
        </is>
      </c>
      <c r="Z5031" t="inlineStr">
        <is>
          <t>home_use</t>
        </is>
      </c>
      <c r="AA5031" t="inlineStr">
        <is>
          <t>IMP00643</t>
        </is>
      </c>
      <c r="AB5031" t="inlineStr">
        <is>
          <t>T104498</t>
        </is>
      </c>
      <c r="AC5031" s="32" t="n">
        <v>1933540.8</v>
      </c>
      <c r="AD5031" s="32" t="n">
        <v>193354.08</v>
      </c>
      <c r="AE5031" s="35">
        <f>(LEFT(Y5031,4)-Parameters!$B$23)*12+MID(Y5031,6,2)-Parameters!$B$24+1</f>
        <v/>
      </c>
    </row>
    <row r="5032">
      <c r="X5032" t="inlineStr">
        <is>
          <t>L0202407</t>
        </is>
      </c>
      <c r="Y5032" t="inlineStr">
        <is>
          <t>2026-03-10</t>
        </is>
      </c>
      <c r="Z5032" t="inlineStr">
        <is>
          <t>home_use</t>
        </is>
      </c>
      <c r="AA5032" t="inlineStr">
        <is>
          <t>IMP00643</t>
        </is>
      </c>
      <c r="AB5032" t="inlineStr">
        <is>
          <t>T104498</t>
        </is>
      </c>
      <c r="AC5032" s="32" t="n">
        <v>514726.99</v>
      </c>
      <c r="AD5032" s="32" t="n">
        <v>51472.7</v>
      </c>
      <c r="AE5032" s="35">
        <f>(LEFT(Y5032,4)-Parameters!$B$23)*12+MID(Y5032,6,2)-Parameters!$B$24+1</f>
        <v/>
      </c>
    </row>
    <row r="5033">
      <c r="X5033" t="inlineStr">
        <is>
          <t>L0202678</t>
        </is>
      </c>
      <c r="Y5033" t="inlineStr">
        <is>
          <t>2026-03-11</t>
        </is>
      </c>
      <c r="Z5033" t="inlineStr">
        <is>
          <t>home_use</t>
        </is>
      </c>
      <c r="AA5033" t="inlineStr">
        <is>
          <t>IMP00643</t>
        </is>
      </c>
      <c r="AB5033" t="inlineStr">
        <is>
          <t>T104498</t>
        </is>
      </c>
      <c r="AC5033" s="32" t="n">
        <v>743297.79</v>
      </c>
      <c r="AD5033" s="32" t="n">
        <v>74329.78</v>
      </c>
      <c r="AE5033" s="35">
        <f>(LEFT(Y5033,4)-Parameters!$B$23)*12+MID(Y5033,6,2)-Parameters!$B$24+1</f>
        <v/>
      </c>
    </row>
    <row r="5034">
      <c r="X5034" t="inlineStr">
        <is>
          <t>L0202679</t>
        </is>
      </c>
      <c r="Y5034" t="inlineStr">
        <is>
          <t>2026-03-11</t>
        </is>
      </c>
      <c r="Z5034" t="inlineStr">
        <is>
          <t>home_use</t>
        </is>
      </c>
      <c r="AA5034" t="inlineStr">
        <is>
          <t>IMP00643</t>
        </is>
      </c>
      <c r="AB5034" t="inlineStr">
        <is>
          <t>T104498</t>
        </is>
      </c>
      <c r="AC5034" s="32" t="n">
        <v>398447.44</v>
      </c>
      <c r="AD5034" s="32" t="n">
        <v>39844.74</v>
      </c>
      <c r="AE5034" s="35">
        <f>(LEFT(Y5034,4)-Parameters!$B$23)*12+MID(Y5034,6,2)-Parameters!$B$24+1</f>
        <v/>
      </c>
    </row>
    <row r="5035">
      <c r="X5035" t="inlineStr">
        <is>
          <t>L0202680</t>
        </is>
      </c>
      <c r="Y5035" t="inlineStr">
        <is>
          <t>2026-03-11</t>
        </is>
      </c>
      <c r="Z5035" t="inlineStr">
        <is>
          <t>home_use</t>
        </is>
      </c>
      <c r="AA5035" t="inlineStr">
        <is>
          <t>IMP00643</t>
        </is>
      </c>
      <c r="AB5035" t="inlineStr">
        <is>
          <t>T104498</t>
        </is>
      </c>
      <c r="AC5035" s="32" t="n">
        <v>227600.68</v>
      </c>
      <c r="AD5035" s="32" t="n">
        <v>22760.07</v>
      </c>
      <c r="AE5035" s="35">
        <f>(LEFT(Y5035,4)-Parameters!$B$23)*12+MID(Y5035,6,2)-Parameters!$B$24+1</f>
        <v/>
      </c>
    </row>
    <row r="5036">
      <c r="X5036" t="inlineStr">
        <is>
          <t>L0202682</t>
        </is>
      </c>
      <c r="Y5036" t="inlineStr">
        <is>
          <t>2026-03-11</t>
        </is>
      </c>
      <c r="Z5036" t="inlineStr">
        <is>
          <t>home_use</t>
        </is>
      </c>
      <c r="AA5036" t="inlineStr">
        <is>
          <t>IMP00643</t>
        </is>
      </c>
      <c r="AB5036" t="inlineStr">
        <is>
          <t>T104498</t>
        </is>
      </c>
      <c r="AC5036" s="32" t="n">
        <v>569133.65</v>
      </c>
      <c r="AD5036" s="32" t="n">
        <v>56913.36</v>
      </c>
      <c r="AE5036" s="35">
        <f>(LEFT(Y5036,4)-Parameters!$B$23)*12+MID(Y5036,6,2)-Parameters!$B$24+1</f>
        <v/>
      </c>
    </row>
    <row r="5037">
      <c r="X5037" t="inlineStr">
        <is>
          <t>L0202949</t>
        </is>
      </c>
      <c r="Y5037" t="inlineStr">
        <is>
          <t>2026-03-12</t>
        </is>
      </c>
      <c r="Z5037" t="inlineStr">
        <is>
          <t>home_use</t>
        </is>
      </c>
      <c r="AA5037" t="inlineStr">
        <is>
          <t>IMP00643</t>
        </is>
      </c>
      <c r="AB5037" t="inlineStr">
        <is>
          <t>T104498</t>
        </is>
      </c>
      <c r="AC5037" s="32" t="n">
        <v>438884.84</v>
      </c>
      <c r="AD5037" s="32" t="n">
        <v>43888.48</v>
      </c>
      <c r="AE5037" s="35">
        <f>(LEFT(Y5037,4)-Parameters!$B$23)*12+MID(Y5037,6,2)-Parameters!$B$24+1</f>
        <v/>
      </c>
    </row>
    <row r="5038">
      <c r="X5038" t="inlineStr">
        <is>
          <t>L0202950</t>
        </is>
      </c>
      <c r="Y5038" t="inlineStr">
        <is>
          <t>2026-03-12</t>
        </is>
      </c>
      <c r="Z5038" t="inlineStr">
        <is>
          <t>home_use</t>
        </is>
      </c>
      <c r="AA5038" t="inlineStr">
        <is>
          <t>IMP00643</t>
        </is>
      </c>
      <c r="AB5038" t="inlineStr">
        <is>
          <t>T104498</t>
        </is>
      </c>
      <c r="AC5038" s="32" t="n">
        <v>1050304.66</v>
      </c>
      <c r="AD5038" s="32" t="n">
        <v>105030.47</v>
      </c>
      <c r="AE5038" s="35">
        <f>(LEFT(Y5038,4)-Parameters!$B$23)*12+MID(Y5038,6,2)-Parameters!$B$24+1</f>
        <v/>
      </c>
    </row>
    <row r="5039">
      <c r="X5039" t="inlineStr">
        <is>
          <t>L0202952</t>
        </is>
      </c>
      <c r="Y5039" t="inlineStr">
        <is>
          <t>2026-03-12</t>
        </is>
      </c>
      <c r="Z5039" t="inlineStr">
        <is>
          <t>home_use</t>
        </is>
      </c>
      <c r="AA5039" t="inlineStr">
        <is>
          <t>IMP00643</t>
        </is>
      </c>
      <c r="AB5039" t="inlineStr">
        <is>
          <t>T104498</t>
        </is>
      </c>
      <c r="AC5039" s="32" t="n">
        <v>1185214.1</v>
      </c>
      <c r="AD5039" s="32" t="n">
        <v>118521.41</v>
      </c>
      <c r="AE5039" s="35">
        <f>(LEFT(Y5039,4)-Parameters!$B$23)*12+MID(Y5039,6,2)-Parameters!$B$24+1</f>
        <v/>
      </c>
    </row>
    <row r="5040">
      <c r="X5040" t="inlineStr">
        <is>
          <t>L0202953</t>
        </is>
      </c>
      <c r="Y5040" t="inlineStr">
        <is>
          <t>2026-03-12</t>
        </is>
      </c>
      <c r="Z5040" t="inlineStr">
        <is>
          <t>warehouse_out</t>
        </is>
      </c>
      <c r="AA5040" t="inlineStr">
        <is>
          <t>IMP00643</t>
        </is>
      </c>
      <c r="AB5040" t="inlineStr">
        <is>
          <t>T104498</t>
        </is>
      </c>
      <c r="AC5040" s="32" t="n">
        <v>921075.01</v>
      </c>
      <c r="AD5040" s="32" t="n">
        <v>92107.5</v>
      </c>
      <c r="AE5040" s="35">
        <f>(LEFT(Y5040,4)-Parameters!$B$23)*12+MID(Y5040,6,2)-Parameters!$B$24+1</f>
        <v/>
      </c>
    </row>
    <row r="5041">
      <c r="X5041" t="inlineStr">
        <is>
          <t>L0202954</t>
        </is>
      </c>
      <c r="Y5041" t="inlineStr">
        <is>
          <t>2026-03-12</t>
        </is>
      </c>
      <c r="Z5041" t="inlineStr">
        <is>
          <t>home_use</t>
        </is>
      </c>
      <c r="AA5041" t="inlineStr">
        <is>
          <t>IMP00643</t>
        </is>
      </c>
      <c r="AB5041" t="inlineStr">
        <is>
          <t>T104498</t>
        </is>
      </c>
      <c r="AC5041" s="32" t="n">
        <v>466963.19</v>
      </c>
      <c r="AD5041" s="32" t="n">
        <v>46696.32</v>
      </c>
      <c r="AE5041" s="35">
        <f>(LEFT(Y5041,4)-Parameters!$B$23)*12+MID(Y5041,6,2)-Parameters!$B$24+1</f>
        <v/>
      </c>
    </row>
    <row r="5042">
      <c r="X5042" t="inlineStr">
        <is>
          <t>L0202955</t>
        </is>
      </c>
      <c r="Y5042" t="inlineStr">
        <is>
          <t>2026-03-12</t>
        </is>
      </c>
      <c r="Z5042" t="inlineStr">
        <is>
          <t>home_use</t>
        </is>
      </c>
      <c r="AA5042" t="inlineStr">
        <is>
          <t>IMP00643</t>
        </is>
      </c>
      <c r="AB5042" t="inlineStr">
        <is>
          <t>T104498</t>
        </is>
      </c>
      <c r="AC5042" s="32" t="n">
        <v>1714950.68</v>
      </c>
      <c r="AD5042" s="32" t="n">
        <v>171495.07</v>
      </c>
      <c r="AE5042" s="35">
        <f>(LEFT(Y5042,4)-Parameters!$B$23)*12+MID(Y5042,6,2)-Parameters!$B$24+1</f>
        <v/>
      </c>
    </row>
    <row r="5043">
      <c r="X5043" t="inlineStr">
        <is>
          <t>L0202956</t>
        </is>
      </c>
      <c r="Y5043" t="inlineStr">
        <is>
          <t>2026-03-12</t>
        </is>
      </c>
      <c r="Z5043" t="inlineStr">
        <is>
          <t>home_use</t>
        </is>
      </c>
      <c r="AA5043" t="inlineStr">
        <is>
          <t>IMP00643</t>
        </is>
      </c>
      <c r="AB5043" t="inlineStr">
        <is>
          <t>T104498</t>
        </is>
      </c>
      <c r="AC5043" s="32" t="n">
        <v>685121.65</v>
      </c>
      <c r="AD5043" s="32" t="n">
        <v>71937.77</v>
      </c>
      <c r="AE5043" s="35">
        <f>(LEFT(Y5043,4)-Parameters!$B$23)*12+MID(Y5043,6,2)-Parameters!$B$24+1</f>
        <v/>
      </c>
    </row>
    <row r="5044">
      <c r="X5044" t="inlineStr">
        <is>
          <t>L0202957</t>
        </is>
      </c>
      <c r="Y5044" t="inlineStr">
        <is>
          <t>2026-03-12</t>
        </is>
      </c>
      <c r="Z5044" t="inlineStr">
        <is>
          <t>home_use</t>
        </is>
      </c>
      <c r="AA5044" t="inlineStr">
        <is>
          <t>IMP00643</t>
        </is>
      </c>
      <c r="AB5044" t="inlineStr">
        <is>
          <t>T104498</t>
        </is>
      </c>
      <c r="AC5044" s="32" t="n">
        <v>563110.8</v>
      </c>
      <c r="AD5044" s="32" t="n">
        <v>56311.08</v>
      </c>
      <c r="AE5044" s="35">
        <f>(LEFT(Y5044,4)-Parameters!$B$23)*12+MID(Y5044,6,2)-Parameters!$B$24+1</f>
        <v/>
      </c>
    </row>
    <row r="5045">
      <c r="X5045" t="inlineStr">
        <is>
          <t>L0203223</t>
        </is>
      </c>
      <c r="Y5045" t="inlineStr">
        <is>
          <t>2026-03-13</t>
        </is>
      </c>
      <c r="Z5045" t="inlineStr">
        <is>
          <t>home_use</t>
        </is>
      </c>
      <c r="AA5045" t="inlineStr">
        <is>
          <t>IMP00643</t>
        </is>
      </c>
      <c r="AB5045" t="inlineStr">
        <is>
          <t>T104498</t>
        </is>
      </c>
      <c r="AC5045" s="32" t="n">
        <v>1569238.81</v>
      </c>
      <c r="AD5045" s="32" t="n">
        <v>156923.88</v>
      </c>
      <c r="AE5045" s="35">
        <f>(LEFT(Y5045,4)-Parameters!$B$23)*12+MID(Y5045,6,2)-Parameters!$B$24+1</f>
        <v/>
      </c>
    </row>
    <row r="5046">
      <c r="X5046" t="inlineStr">
        <is>
          <t>L0203224</t>
        </is>
      </c>
      <c r="Y5046" t="inlineStr">
        <is>
          <t>2026-03-13</t>
        </is>
      </c>
      <c r="Z5046" t="inlineStr">
        <is>
          <t>home_use</t>
        </is>
      </c>
      <c r="AA5046" t="inlineStr">
        <is>
          <t>IMP00643</t>
        </is>
      </c>
      <c r="AB5046" t="inlineStr">
        <is>
          <t>T104498</t>
        </is>
      </c>
      <c r="AC5046" s="32" t="n">
        <v>595782.47</v>
      </c>
      <c r="AD5046" s="32" t="n">
        <v>59578.25</v>
      </c>
      <c r="AE5046" s="35">
        <f>(LEFT(Y5046,4)-Parameters!$B$23)*12+MID(Y5046,6,2)-Parameters!$B$24+1</f>
        <v/>
      </c>
    </row>
    <row r="5047">
      <c r="X5047" t="inlineStr">
        <is>
          <t>L0203225</t>
        </is>
      </c>
      <c r="Y5047" t="inlineStr">
        <is>
          <t>2026-03-13</t>
        </is>
      </c>
      <c r="Z5047" t="inlineStr">
        <is>
          <t>home_use</t>
        </is>
      </c>
      <c r="AA5047" t="inlineStr">
        <is>
          <t>IMP00643</t>
        </is>
      </c>
      <c r="AB5047" t="inlineStr">
        <is>
          <t>T104498</t>
        </is>
      </c>
      <c r="AC5047" s="32" t="n">
        <v>973056.34</v>
      </c>
      <c r="AD5047" s="32" t="n">
        <v>97305.63</v>
      </c>
      <c r="AE5047" s="35">
        <f>(LEFT(Y5047,4)-Parameters!$B$23)*12+MID(Y5047,6,2)-Parameters!$B$24+1</f>
        <v/>
      </c>
    </row>
    <row r="5048">
      <c r="X5048" t="inlineStr">
        <is>
          <t>L0203226</t>
        </is>
      </c>
      <c r="Y5048" t="inlineStr">
        <is>
          <t>2026-03-13</t>
        </is>
      </c>
      <c r="Z5048" t="inlineStr">
        <is>
          <t>home_use</t>
        </is>
      </c>
      <c r="AA5048" t="inlineStr">
        <is>
          <t>IMP00643</t>
        </is>
      </c>
      <c r="AB5048" t="inlineStr">
        <is>
          <t>T104498</t>
        </is>
      </c>
      <c r="AC5048" s="32" t="n">
        <v>1021670.65</v>
      </c>
      <c r="AD5048" s="32" t="n">
        <v>102167.06</v>
      </c>
      <c r="AE5048" s="35">
        <f>(LEFT(Y5048,4)-Parameters!$B$23)*12+MID(Y5048,6,2)-Parameters!$B$24+1</f>
        <v/>
      </c>
    </row>
    <row r="5049">
      <c r="X5049" t="inlineStr">
        <is>
          <t>L0203227</t>
        </is>
      </c>
      <c r="Y5049" t="inlineStr">
        <is>
          <t>2026-03-13</t>
        </is>
      </c>
      <c r="Z5049" t="inlineStr">
        <is>
          <t>home_use</t>
        </is>
      </c>
      <c r="AA5049" t="inlineStr">
        <is>
          <t>IMP00643</t>
        </is>
      </c>
      <c r="AB5049" t="inlineStr">
        <is>
          <t>T104498</t>
        </is>
      </c>
      <c r="AC5049" s="32" t="n">
        <v>353284.33</v>
      </c>
      <c r="AD5049" s="32" t="n">
        <v>35328.43</v>
      </c>
      <c r="AE5049" s="35">
        <f>(LEFT(Y5049,4)-Parameters!$B$23)*12+MID(Y5049,6,2)-Parameters!$B$24+1</f>
        <v/>
      </c>
    </row>
    <row r="5050">
      <c r="X5050" t="inlineStr">
        <is>
          <t>L0203228</t>
        </is>
      </c>
      <c r="Y5050" t="inlineStr">
        <is>
          <t>2026-03-13</t>
        </is>
      </c>
      <c r="Z5050" t="inlineStr">
        <is>
          <t>home_use</t>
        </is>
      </c>
      <c r="AA5050" t="inlineStr">
        <is>
          <t>IMP00643</t>
        </is>
      </c>
      <c r="AB5050" t="inlineStr">
        <is>
          <t>T104498</t>
        </is>
      </c>
      <c r="AC5050" s="32" t="n">
        <v>506320.54</v>
      </c>
      <c r="AD5050" s="32" t="n">
        <v>50632.05</v>
      </c>
      <c r="AE5050" s="35">
        <f>(LEFT(Y5050,4)-Parameters!$B$23)*12+MID(Y5050,6,2)-Parameters!$B$24+1</f>
        <v/>
      </c>
    </row>
    <row r="5051">
      <c r="X5051" t="inlineStr">
        <is>
          <t>L0203229</t>
        </is>
      </c>
      <c r="Y5051" t="inlineStr">
        <is>
          <t>2026-03-13</t>
        </is>
      </c>
      <c r="Z5051" t="inlineStr">
        <is>
          <t>home_use</t>
        </is>
      </c>
      <c r="AA5051" t="inlineStr">
        <is>
          <t>IMP00643</t>
        </is>
      </c>
      <c r="AB5051" t="inlineStr">
        <is>
          <t>T104498</t>
        </is>
      </c>
      <c r="AC5051" s="32" t="n">
        <v>607460.7</v>
      </c>
      <c r="AD5051" s="32" t="n">
        <v>60746.07</v>
      </c>
      <c r="AE5051" s="35">
        <f>(LEFT(Y5051,4)-Parameters!$B$23)*12+MID(Y5051,6,2)-Parameters!$B$24+1</f>
        <v/>
      </c>
    </row>
    <row r="5052">
      <c r="X5052" t="inlineStr">
        <is>
          <t>L0203230</t>
        </is>
      </c>
      <c r="Y5052" t="inlineStr">
        <is>
          <t>2026-03-13</t>
        </is>
      </c>
      <c r="Z5052" t="inlineStr">
        <is>
          <t>home_use</t>
        </is>
      </c>
      <c r="AA5052" t="inlineStr">
        <is>
          <t>IMP00643</t>
        </is>
      </c>
      <c r="AB5052" t="inlineStr">
        <is>
          <t>T104498</t>
        </is>
      </c>
      <c r="AC5052" s="32" t="n">
        <v>1340233.96</v>
      </c>
      <c r="AD5052" s="32" t="n">
        <v>134023.4</v>
      </c>
      <c r="AE5052" s="35">
        <f>(LEFT(Y5052,4)-Parameters!$B$23)*12+MID(Y5052,6,2)-Parameters!$B$24+1</f>
        <v/>
      </c>
    </row>
    <row r="5053">
      <c r="X5053" t="inlineStr">
        <is>
          <t>L0203232</t>
        </is>
      </c>
      <c r="Y5053" t="inlineStr">
        <is>
          <t>2026-03-13</t>
        </is>
      </c>
      <c r="Z5053" t="inlineStr">
        <is>
          <t>home_use</t>
        </is>
      </c>
      <c r="AA5053" t="inlineStr">
        <is>
          <t>IMP00643</t>
        </is>
      </c>
      <c r="AB5053" t="inlineStr">
        <is>
          <t>T104498</t>
        </is>
      </c>
      <c r="AC5053" s="32" t="n">
        <v>1399288.48</v>
      </c>
      <c r="AD5053" s="32" t="n">
        <v>139928.85</v>
      </c>
      <c r="AE5053" s="35">
        <f>(LEFT(Y5053,4)-Parameters!$B$23)*12+MID(Y5053,6,2)-Parameters!$B$24+1</f>
        <v/>
      </c>
    </row>
    <row r="5054">
      <c r="X5054" t="inlineStr">
        <is>
          <t>L0203475</t>
        </is>
      </c>
      <c r="Y5054" t="inlineStr">
        <is>
          <t>2026-03-14</t>
        </is>
      </c>
      <c r="Z5054" t="inlineStr">
        <is>
          <t>home_use</t>
        </is>
      </c>
      <c r="AA5054" t="inlineStr">
        <is>
          <t>IMP00643</t>
        </is>
      </c>
      <c r="AB5054" t="inlineStr">
        <is>
          <t>T104498</t>
        </is>
      </c>
      <c r="AC5054" s="32" t="n">
        <v>649636.22</v>
      </c>
      <c r="AD5054" s="32" t="n">
        <v>64963.62</v>
      </c>
      <c r="AE5054" s="35">
        <f>(LEFT(Y5054,4)-Parameters!$B$23)*12+MID(Y5054,6,2)-Parameters!$B$24+1</f>
        <v/>
      </c>
    </row>
    <row r="5055">
      <c r="X5055" t="inlineStr">
        <is>
          <t>L0203476</t>
        </is>
      </c>
      <c r="Y5055" t="inlineStr">
        <is>
          <t>2026-03-14</t>
        </is>
      </c>
      <c r="Z5055" t="inlineStr">
        <is>
          <t>home_use</t>
        </is>
      </c>
      <c r="AA5055" t="inlineStr">
        <is>
          <t>IMP00643</t>
        </is>
      </c>
      <c r="AB5055" t="inlineStr">
        <is>
          <t>T104498</t>
        </is>
      </c>
      <c r="AC5055" s="32" t="n">
        <v>1260224.98</v>
      </c>
      <c r="AD5055" s="32" t="n">
        <v>126022.5</v>
      </c>
      <c r="AE5055" s="35">
        <f>(LEFT(Y5055,4)-Parameters!$B$23)*12+MID(Y5055,6,2)-Parameters!$B$24+1</f>
        <v/>
      </c>
    </row>
    <row r="5056">
      <c r="X5056" t="inlineStr">
        <is>
          <t>L0203478</t>
        </is>
      </c>
      <c r="Y5056" t="inlineStr">
        <is>
          <t>2026-03-14</t>
        </is>
      </c>
      <c r="Z5056" t="inlineStr">
        <is>
          <t>warehouse_out</t>
        </is>
      </c>
      <c r="AA5056" t="inlineStr">
        <is>
          <t>IMP00643</t>
        </is>
      </c>
      <c r="AB5056" t="inlineStr">
        <is>
          <t>T104498</t>
        </is>
      </c>
      <c r="AC5056" s="32" t="n">
        <v>996213.1800000001</v>
      </c>
      <c r="AD5056" s="32" t="n">
        <v>99621.32000000001</v>
      </c>
      <c r="AE5056" s="35">
        <f>(LEFT(Y5056,4)-Parameters!$B$23)*12+MID(Y5056,6,2)-Parameters!$B$24+1</f>
        <v/>
      </c>
    </row>
    <row r="5057">
      <c r="X5057" t="inlineStr">
        <is>
          <t>L0203479</t>
        </is>
      </c>
      <c r="Y5057" t="inlineStr">
        <is>
          <t>2026-03-14</t>
        </is>
      </c>
      <c r="Z5057" t="inlineStr">
        <is>
          <t>home_use</t>
        </is>
      </c>
      <c r="AA5057" t="inlineStr">
        <is>
          <t>IMP00643</t>
        </is>
      </c>
      <c r="AB5057" t="inlineStr">
        <is>
          <t>T104498</t>
        </is>
      </c>
      <c r="AC5057" s="32" t="n">
        <v>658355.63</v>
      </c>
      <c r="AD5057" s="32" t="n">
        <v>65835.56</v>
      </c>
      <c r="AE5057" s="35">
        <f>(LEFT(Y5057,4)-Parameters!$B$23)*12+MID(Y5057,6,2)-Parameters!$B$24+1</f>
        <v/>
      </c>
    </row>
    <row r="5058">
      <c r="X5058" t="inlineStr">
        <is>
          <t>L0203480</t>
        </is>
      </c>
      <c r="Y5058" t="inlineStr">
        <is>
          <t>2026-03-14</t>
        </is>
      </c>
      <c r="Z5058" t="inlineStr">
        <is>
          <t>home_use</t>
        </is>
      </c>
      <c r="AA5058" t="inlineStr">
        <is>
          <t>IMP00643</t>
        </is>
      </c>
      <c r="AB5058" t="inlineStr">
        <is>
          <t>T104498</t>
        </is>
      </c>
      <c r="AC5058" s="32" t="n">
        <v>200133.52</v>
      </c>
      <c r="AD5058" s="32" t="n">
        <v>20013.35</v>
      </c>
      <c r="AE5058" s="35">
        <f>(LEFT(Y5058,4)-Parameters!$B$23)*12+MID(Y5058,6,2)-Parameters!$B$24+1</f>
        <v/>
      </c>
    </row>
    <row r="5059">
      <c r="X5059" t="inlineStr">
        <is>
          <t>L0203481</t>
        </is>
      </c>
      <c r="Y5059" t="inlineStr">
        <is>
          <t>2026-03-14</t>
        </is>
      </c>
      <c r="Z5059" t="inlineStr">
        <is>
          <t>home_use</t>
        </is>
      </c>
      <c r="AA5059" t="inlineStr">
        <is>
          <t>IMP00643</t>
        </is>
      </c>
      <c r="AB5059" t="inlineStr">
        <is>
          <t>T104498</t>
        </is>
      </c>
      <c r="AC5059" s="32" t="n">
        <v>548364.84</v>
      </c>
      <c r="AD5059" s="32" t="n">
        <v>54836.48</v>
      </c>
      <c r="AE5059" s="35">
        <f>(LEFT(Y5059,4)-Parameters!$B$23)*12+MID(Y5059,6,2)-Parameters!$B$24+1</f>
        <v/>
      </c>
    </row>
    <row r="5060">
      <c r="X5060" t="inlineStr">
        <is>
          <t>L0203482</t>
        </is>
      </c>
      <c r="Y5060" t="inlineStr">
        <is>
          <t>2026-03-14</t>
        </is>
      </c>
      <c r="Z5060" t="inlineStr">
        <is>
          <t>home_use</t>
        </is>
      </c>
      <c r="AA5060" t="inlineStr">
        <is>
          <t>IMP00643</t>
        </is>
      </c>
      <c r="AB5060" t="inlineStr">
        <is>
          <t>T104498</t>
        </is>
      </c>
      <c r="AC5060" s="32" t="n">
        <v>856268.4300000001</v>
      </c>
      <c r="AD5060" s="32" t="n">
        <v>85626.84</v>
      </c>
      <c r="AE5060" s="35">
        <f>(LEFT(Y5060,4)-Parameters!$B$23)*12+MID(Y5060,6,2)-Parameters!$B$24+1</f>
        <v/>
      </c>
    </row>
    <row r="5061">
      <c r="X5061" t="inlineStr">
        <is>
          <t>L0203726</t>
        </is>
      </c>
      <c r="Y5061" t="inlineStr">
        <is>
          <t>2026-03-15</t>
        </is>
      </c>
      <c r="Z5061" t="inlineStr">
        <is>
          <t>home_use</t>
        </is>
      </c>
      <c r="AA5061" t="inlineStr">
        <is>
          <t>IMP00643</t>
        </is>
      </c>
      <c r="AB5061" t="inlineStr">
        <is>
          <t>T104498</t>
        </is>
      </c>
      <c r="AC5061" s="32" t="n">
        <v>1094103.62</v>
      </c>
      <c r="AD5061" s="32" t="n">
        <v>109410.36</v>
      </c>
      <c r="AE5061" s="35">
        <f>(LEFT(Y5061,4)-Parameters!$B$23)*12+MID(Y5061,6,2)-Parameters!$B$24+1</f>
        <v/>
      </c>
    </row>
    <row r="5062">
      <c r="X5062" t="inlineStr">
        <is>
          <t>L0203727</t>
        </is>
      </c>
      <c r="Y5062" t="inlineStr">
        <is>
          <t>2026-03-15</t>
        </is>
      </c>
      <c r="Z5062" t="inlineStr">
        <is>
          <t>home_use</t>
        </is>
      </c>
      <c r="AA5062" t="inlineStr">
        <is>
          <t>IMP00643</t>
        </is>
      </c>
      <c r="AB5062" t="inlineStr">
        <is>
          <t>T104498</t>
        </is>
      </c>
      <c r="AC5062" s="32" t="n">
        <v>588540.1</v>
      </c>
      <c r="AD5062" s="32" t="n">
        <v>58854.01</v>
      </c>
      <c r="AE5062" s="35">
        <f>(LEFT(Y5062,4)-Parameters!$B$23)*12+MID(Y5062,6,2)-Parameters!$B$24+1</f>
        <v/>
      </c>
    </row>
    <row r="5063">
      <c r="X5063" t="inlineStr">
        <is>
          <t>L0203728</t>
        </is>
      </c>
      <c r="Y5063" t="inlineStr">
        <is>
          <t>2026-03-15</t>
        </is>
      </c>
      <c r="Z5063" t="inlineStr">
        <is>
          <t>home_use</t>
        </is>
      </c>
      <c r="AA5063" t="inlineStr">
        <is>
          <t>IMP00643</t>
        </is>
      </c>
      <c r="AB5063" t="inlineStr">
        <is>
          <t>T104498</t>
        </is>
      </c>
      <c r="AC5063" s="32" t="n">
        <v>899490.92</v>
      </c>
      <c r="AD5063" s="32" t="n">
        <v>89949.09</v>
      </c>
      <c r="AE5063" s="35">
        <f>(LEFT(Y5063,4)-Parameters!$B$23)*12+MID(Y5063,6,2)-Parameters!$B$24+1</f>
        <v/>
      </c>
    </row>
    <row r="5064">
      <c r="X5064" t="inlineStr">
        <is>
          <t>L0203994</t>
        </is>
      </c>
      <c r="Y5064" t="inlineStr">
        <is>
          <t>2026-03-16</t>
        </is>
      </c>
      <c r="Z5064" t="inlineStr">
        <is>
          <t>home_use</t>
        </is>
      </c>
      <c r="AA5064" t="inlineStr">
        <is>
          <t>IMP00643</t>
        </is>
      </c>
      <c r="AB5064" t="inlineStr">
        <is>
          <t>T104498</t>
        </is>
      </c>
      <c r="AC5064" s="32" t="n">
        <v>584998.17</v>
      </c>
      <c r="AD5064" s="32" t="n">
        <v>58499.82</v>
      </c>
      <c r="AE5064" s="35">
        <f>(LEFT(Y5064,4)-Parameters!$B$23)*12+MID(Y5064,6,2)-Parameters!$B$24+1</f>
        <v/>
      </c>
    </row>
    <row r="5065">
      <c r="X5065" t="inlineStr">
        <is>
          <t>L0203995</t>
        </is>
      </c>
      <c r="Y5065" t="inlineStr">
        <is>
          <t>2026-03-16</t>
        </is>
      </c>
      <c r="Z5065" t="inlineStr">
        <is>
          <t>home_use</t>
        </is>
      </c>
      <c r="AA5065" t="inlineStr">
        <is>
          <t>IMP00643</t>
        </is>
      </c>
      <c r="AB5065" t="inlineStr">
        <is>
          <t>T104498</t>
        </is>
      </c>
      <c r="AC5065" s="32" t="n">
        <v>363130.75</v>
      </c>
      <c r="AD5065" s="32" t="n">
        <v>36313.07</v>
      </c>
      <c r="AE5065" s="35">
        <f>(LEFT(Y5065,4)-Parameters!$B$23)*12+MID(Y5065,6,2)-Parameters!$B$24+1</f>
        <v/>
      </c>
    </row>
    <row r="5066">
      <c r="X5066" t="inlineStr">
        <is>
          <t>L0203996</t>
        </is>
      </c>
      <c r="Y5066" t="inlineStr">
        <is>
          <t>2026-03-16</t>
        </is>
      </c>
      <c r="Z5066" t="inlineStr">
        <is>
          <t>home_use</t>
        </is>
      </c>
      <c r="AA5066" t="inlineStr">
        <is>
          <t>IMP00643</t>
        </is>
      </c>
      <c r="AB5066" t="inlineStr">
        <is>
          <t>T104498</t>
        </is>
      </c>
      <c r="AC5066" s="32" t="n">
        <v>287859.02</v>
      </c>
      <c r="AD5066" s="32" t="n">
        <v>28785.9</v>
      </c>
      <c r="AE5066" s="35">
        <f>(LEFT(Y5066,4)-Parameters!$B$23)*12+MID(Y5066,6,2)-Parameters!$B$24+1</f>
        <v/>
      </c>
    </row>
    <row r="5067">
      <c r="X5067" t="inlineStr">
        <is>
          <t>L0203997</t>
        </is>
      </c>
      <c r="Y5067" t="inlineStr">
        <is>
          <t>2026-03-16</t>
        </is>
      </c>
      <c r="Z5067" t="inlineStr">
        <is>
          <t>home_use</t>
        </is>
      </c>
      <c r="AA5067" t="inlineStr">
        <is>
          <t>IMP00643</t>
        </is>
      </c>
      <c r="AB5067" t="inlineStr">
        <is>
          <t>T104498</t>
        </is>
      </c>
      <c r="AC5067" s="32" t="n">
        <v>1960061.72</v>
      </c>
      <c r="AD5067" s="32" t="n">
        <v>196006.17</v>
      </c>
      <c r="AE5067" s="35">
        <f>(LEFT(Y5067,4)-Parameters!$B$23)*12+MID(Y5067,6,2)-Parameters!$B$24+1</f>
        <v/>
      </c>
    </row>
    <row r="5068">
      <c r="X5068" t="inlineStr">
        <is>
          <t>L0203998</t>
        </is>
      </c>
      <c r="Y5068" t="inlineStr">
        <is>
          <t>2026-03-16</t>
        </is>
      </c>
      <c r="Z5068" t="inlineStr">
        <is>
          <t>home_use</t>
        </is>
      </c>
      <c r="AA5068" t="inlineStr">
        <is>
          <t>IMP00643</t>
        </is>
      </c>
      <c r="AB5068" t="inlineStr">
        <is>
          <t>T104498</t>
        </is>
      </c>
      <c r="AC5068" s="32" t="n">
        <v>1580801.79</v>
      </c>
      <c r="AD5068" s="32" t="n">
        <v>158080.18</v>
      </c>
      <c r="AE5068" s="35">
        <f>(LEFT(Y5068,4)-Parameters!$B$23)*12+MID(Y5068,6,2)-Parameters!$B$24+1</f>
        <v/>
      </c>
    </row>
    <row r="5069">
      <c r="X5069" t="inlineStr">
        <is>
          <t>L0203999</t>
        </is>
      </c>
      <c r="Y5069" t="inlineStr">
        <is>
          <t>2026-03-16</t>
        </is>
      </c>
      <c r="Z5069" t="inlineStr">
        <is>
          <t>home_use</t>
        </is>
      </c>
      <c r="AA5069" t="inlineStr">
        <is>
          <t>IMP00643</t>
        </is>
      </c>
      <c r="AB5069" t="inlineStr">
        <is>
          <t>T104498</t>
        </is>
      </c>
      <c r="AC5069" s="32" t="n">
        <v>1441698.69</v>
      </c>
      <c r="AD5069" s="32" t="n">
        <v>144169.87</v>
      </c>
      <c r="AE5069" s="35">
        <f>(LEFT(Y5069,4)-Parameters!$B$23)*12+MID(Y5069,6,2)-Parameters!$B$24+1</f>
        <v/>
      </c>
    </row>
    <row r="5070">
      <c r="X5070" t="inlineStr">
        <is>
          <t>L0204000</t>
        </is>
      </c>
      <c r="Y5070" t="inlineStr">
        <is>
          <t>2026-03-16</t>
        </is>
      </c>
      <c r="Z5070" t="inlineStr">
        <is>
          <t>home_use</t>
        </is>
      </c>
      <c r="AA5070" t="inlineStr">
        <is>
          <t>IMP00643</t>
        </is>
      </c>
      <c r="AB5070" t="inlineStr">
        <is>
          <t>T104498</t>
        </is>
      </c>
      <c r="AC5070" s="32" t="n">
        <v>686103.25</v>
      </c>
      <c r="AD5070" s="32" t="n">
        <v>68610.32000000001</v>
      </c>
      <c r="AE5070" s="35">
        <f>(LEFT(Y5070,4)-Parameters!$B$23)*12+MID(Y5070,6,2)-Parameters!$B$24+1</f>
        <v/>
      </c>
    </row>
    <row r="5071">
      <c r="X5071" t="inlineStr">
        <is>
          <t>L0204001</t>
        </is>
      </c>
      <c r="Y5071" t="inlineStr">
        <is>
          <t>2026-03-16</t>
        </is>
      </c>
      <c r="Z5071" t="inlineStr">
        <is>
          <t>home_use</t>
        </is>
      </c>
      <c r="AA5071" t="inlineStr">
        <is>
          <t>IMP00643</t>
        </is>
      </c>
      <c r="AB5071" t="inlineStr">
        <is>
          <t>T104498</t>
        </is>
      </c>
      <c r="AC5071" s="32" t="n">
        <v>3524678.97</v>
      </c>
      <c r="AD5071" s="32" t="n">
        <v>352467.9</v>
      </c>
      <c r="AE5071" s="35">
        <f>(LEFT(Y5071,4)-Parameters!$B$23)*12+MID(Y5071,6,2)-Parameters!$B$24+1</f>
        <v/>
      </c>
    </row>
    <row r="5072">
      <c r="X5072" t="inlineStr">
        <is>
          <t>L0204249</t>
        </is>
      </c>
      <c r="Y5072" t="inlineStr">
        <is>
          <t>2026-03-17</t>
        </is>
      </c>
      <c r="Z5072" t="inlineStr">
        <is>
          <t>home_use</t>
        </is>
      </c>
      <c r="AA5072" t="inlineStr">
        <is>
          <t>IMP00643</t>
        </is>
      </c>
      <c r="AB5072" t="inlineStr">
        <is>
          <t>T104498</t>
        </is>
      </c>
      <c r="AC5072" s="32" t="n">
        <v>1067680.34</v>
      </c>
      <c r="AD5072" s="32" t="n">
        <v>106768.03</v>
      </c>
      <c r="AE5072" s="35">
        <f>(LEFT(Y5072,4)-Parameters!$B$23)*12+MID(Y5072,6,2)-Parameters!$B$24+1</f>
        <v/>
      </c>
    </row>
    <row r="5073">
      <c r="X5073" t="inlineStr">
        <is>
          <t>L0204250</t>
        </is>
      </c>
      <c r="Y5073" t="inlineStr">
        <is>
          <t>2026-03-17</t>
        </is>
      </c>
      <c r="Z5073" t="inlineStr">
        <is>
          <t>home_use</t>
        </is>
      </c>
      <c r="AA5073" t="inlineStr">
        <is>
          <t>IMP00643</t>
        </is>
      </c>
      <c r="AB5073" t="inlineStr">
        <is>
          <t>T104498</t>
        </is>
      </c>
      <c r="AC5073" s="32" t="n">
        <v>478690.19</v>
      </c>
      <c r="AD5073" s="32" t="n">
        <v>47869.02</v>
      </c>
      <c r="AE5073" s="35">
        <f>(LEFT(Y5073,4)-Parameters!$B$23)*12+MID(Y5073,6,2)-Parameters!$B$24+1</f>
        <v/>
      </c>
    </row>
    <row r="5074">
      <c r="X5074" t="inlineStr">
        <is>
          <t>L0204253</t>
        </is>
      </c>
      <c r="Y5074" t="inlineStr">
        <is>
          <t>2026-03-17</t>
        </is>
      </c>
      <c r="Z5074" t="inlineStr">
        <is>
          <t>home_use</t>
        </is>
      </c>
      <c r="AA5074" t="inlineStr">
        <is>
          <t>IMP00643</t>
        </is>
      </c>
      <c r="AB5074" t="inlineStr">
        <is>
          <t>T104498</t>
        </is>
      </c>
      <c r="AC5074" s="32" t="n">
        <v>546509.08</v>
      </c>
      <c r="AD5074" s="32" t="n">
        <v>54650.91</v>
      </c>
      <c r="AE5074" s="35">
        <f>(LEFT(Y5074,4)-Parameters!$B$23)*12+MID(Y5074,6,2)-Parameters!$B$24+1</f>
        <v/>
      </c>
    </row>
    <row r="5075">
      <c r="X5075" t="inlineStr">
        <is>
          <t>L0204254</t>
        </is>
      </c>
      <c r="Y5075" t="inlineStr">
        <is>
          <t>2026-03-17</t>
        </is>
      </c>
      <c r="Z5075" t="inlineStr">
        <is>
          <t>home_use</t>
        </is>
      </c>
      <c r="AA5075" t="inlineStr">
        <is>
          <t>IMP00643</t>
        </is>
      </c>
      <c r="AB5075" t="inlineStr">
        <is>
          <t>T104498</t>
        </is>
      </c>
      <c r="AC5075" s="32" t="n">
        <v>644692.27</v>
      </c>
      <c r="AD5075" s="32" t="n">
        <v>64469.23</v>
      </c>
      <c r="AE5075" s="35">
        <f>(LEFT(Y5075,4)-Parameters!$B$23)*12+MID(Y5075,6,2)-Parameters!$B$24+1</f>
        <v/>
      </c>
    </row>
    <row r="5076">
      <c r="X5076" t="inlineStr">
        <is>
          <t>L0204489</t>
        </is>
      </c>
      <c r="Y5076" t="inlineStr">
        <is>
          <t>2026-03-18</t>
        </is>
      </c>
      <c r="Z5076" t="inlineStr">
        <is>
          <t>home_use</t>
        </is>
      </c>
      <c r="AA5076" t="inlineStr">
        <is>
          <t>IMP00643</t>
        </is>
      </c>
      <c r="AB5076" t="inlineStr">
        <is>
          <t>T104498</t>
        </is>
      </c>
      <c r="AC5076" s="32" t="n">
        <v>972542.12</v>
      </c>
      <c r="AD5076" s="32" t="n">
        <v>97254.21000000001</v>
      </c>
      <c r="AE5076" s="35">
        <f>(LEFT(Y5076,4)-Parameters!$B$23)*12+MID(Y5076,6,2)-Parameters!$B$24+1</f>
        <v/>
      </c>
    </row>
    <row r="5077">
      <c r="X5077" t="inlineStr">
        <is>
          <t>L0204490</t>
        </is>
      </c>
      <c r="Y5077" t="inlineStr">
        <is>
          <t>2026-03-18</t>
        </is>
      </c>
      <c r="Z5077" t="inlineStr">
        <is>
          <t>home_use</t>
        </is>
      </c>
      <c r="AA5077" t="inlineStr">
        <is>
          <t>IMP00643</t>
        </is>
      </c>
      <c r="AB5077" t="inlineStr">
        <is>
          <t>T104498</t>
        </is>
      </c>
      <c r="AC5077" s="32" t="n">
        <v>1452358.11</v>
      </c>
      <c r="AD5077" s="32" t="n">
        <v>145235.81</v>
      </c>
      <c r="AE5077" s="35">
        <f>(LEFT(Y5077,4)-Parameters!$B$23)*12+MID(Y5077,6,2)-Parameters!$B$24+1</f>
        <v/>
      </c>
    </row>
    <row r="5078">
      <c r="X5078" t="inlineStr">
        <is>
          <t>L0204491</t>
        </is>
      </c>
      <c r="Y5078" t="inlineStr">
        <is>
          <t>2026-03-18</t>
        </is>
      </c>
      <c r="Z5078" t="inlineStr">
        <is>
          <t>home_use</t>
        </is>
      </c>
      <c r="AA5078" t="inlineStr">
        <is>
          <t>IMP00643</t>
        </is>
      </c>
      <c r="AB5078" t="inlineStr">
        <is>
          <t>T104498</t>
        </is>
      </c>
      <c r="AC5078" s="32" t="n">
        <v>1364271.94</v>
      </c>
      <c r="AD5078" s="32" t="n">
        <v>136427.19</v>
      </c>
      <c r="AE5078" s="35">
        <f>(LEFT(Y5078,4)-Parameters!$B$23)*12+MID(Y5078,6,2)-Parameters!$B$24+1</f>
        <v/>
      </c>
    </row>
    <row r="5079">
      <c r="X5079" t="inlineStr">
        <is>
          <t>L0204492</t>
        </is>
      </c>
      <c r="Y5079" t="inlineStr">
        <is>
          <t>2026-03-18</t>
        </is>
      </c>
      <c r="Z5079" t="inlineStr">
        <is>
          <t>home_use</t>
        </is>
      </c>
      <c r="AA5079" t="inlineStr">
        <is>
          <t>IMP00643</t>
        </is>
      </c>
      <c r="AB5079" t="inlineStr">
        <is>
          <t>T104498</t>
        </is>
      </c>
      <c r="AC5079" s="32" t="n">
        <v>157618.74</v>
      </c>
      <c r="AD5079" s="32" t="n">
        <v>16549.97</v>
      </c>
      <c r="AE5079" s="35">
        <f>(LEFT(Y5079,4)-Parameters!$B$23)*12+MID(Y5079,6,2)-Parameters!$B$24+1</f>
        <v/>
      </c>
    </row>
    <row r="5080">
      <c r="X5080" t="inlineStr">
        <is>
          <t>L0204493</t>
        </is>
      </c>
      <c r="Y5080" t="inlineStr">
        <is>
          <t>2026-03-18</t>
        </is>
      </c>
      <c r="Z5080" t="inlineStr">
        <is>
          <t>warehouse_out</t>
        </is>
      </c>
      <c r="AA5080" t="inlineStr">
        <is>
          <t>IMP00643</t>
        </is>
      </c>
      <c r="AB5080" t="inlineStr">
        <is>
          <t>T104498</t>
        </is>
      </c>
      <c r="AC5080" s="32" t="n">
        <v>756110.8100000001</v>
      </c>
      <c r="AD5080" s="32" t="n">
        <v>75611.08</v>
      </c>
      <c r="AE5080" s="35">
        <f>(LEFT(Y5080,4)-Parameters!$B$23)*12+MID(Y5080,6,2)-Parameters!$B$24+1</f>
        <v/>
      </c>
    </row>
    <row r="5081">
      <c r="X5081" t="inlineStr">
        <is>
          <t>L0204743</t>
        </is>
      </c>
      <c r="Y5081" t="inlineStr">
        <is>
          <t>2026-03-19</t>
        </is>
      </c>
      <c r="Z5081" t="inlineStr">
        <is>
          <t>home_use</t>
        </is>
      </c>
      <c r="AA5081" t="inlineStr">
        <is>
          <t>IMP00643</t>
        </is>
      </c>
      <c r="AB5081" t="inlineStr">
        <is>
          <t>T104498</t>
        </is>
      </c>
      <c r="AC5081" s="32" t="n">
        <v>1116076.97</v>
      </c>
      <c r="AD5081" s="32" t="n">
        <v>111607.7</v>
      </c>
      <c r="AE5081" s="35">
        <f>(LEFT(Y5081,4)-Parameters!$B$23)*12+MID(Y5081,6,2)-Parameters!$B$24+1</f>
        <v/>
      </c>
    </row>
    <row r="5082">
      <c r="X5082" t="inlineStr">
        <is>
          <t>L0204744</t>
        </is>
      </c>
      <c r="Y5082" t="inlineStr">
        <is>
          <t>2026-03-19</t>
        </is>
      </c>
      <c r="Z5082" t="inlineStr">
        <is>
          <t>home_use</t>
        </is>
      </c>
      <c r="AA5082" t="inlineStr">
        <is>
          <t>IMP00643</t>
        </is>
      </c>
      <c r="AB5082" t="inlineStr">
        <is>
          <t>T104498</t>
        </is>
      </c>
      <c r="AC5082" s="32" t="n">
        <v>299457.55</v>
      </c>
      <c r="AD5082" s="32" t="n">
        <v>29945.76</v>
      </c>
      <c r="AE5082" s="35">
        <f>(LEFT(Y5082,4)-Parameters!$B$23)*12+MID(Y5082,6,2)-Parameters!$B$24+1</f>
        <v/>
      </c>
    </row>
    <row r="5083">
      <c r="X5083" t="inlineStr">
        <is>
          <t>L0204745</t>
        </is>
      </c>
      <c r="Y5083" t="inlineStr">
        <is>
          <t>2026-03-19</t>
        </is>
      </c>
      <c r="Z5083" t="inlineStr">
        <is>
          <t>home_use</t>
        </is>
      </c>
      <c r="AA5083" t="inlineStr">
        <is>
          <t>IMP00643</t>
        </is>
      </c>
      <c r="AB5083" t="inlineStr">
        <is>
          <t>T104498</t>
        </is>
      </c>
      <c r="AC5083" s="32" t="n">
        <v>603771.88</v>
      </c>
      <c r="AD5083" s="32" t="n">
        <v>60377.19</v>
      </c>
      <c r="AE5083" s="35">
        <f>(LEFT(Y5083,4)-Parameters!$B$23)*12+MID(Y5083,6,2)-Parameters!$B$24+1</f>
        <v/>
      </c>
    </row>
    <row r="5084">
      <c r="X5084" t="inlineStr">
        <is>
          <t>L0204746</t>
        </is>
      </c>
      <c r="Y5084" t="inlineStr">
        <is>
          <t>2026-03-19</t>
        </is>
      </c>
      <c r="Z5084" t="inlineStr">
        <is>
          <t>home_use</t>
        </is>
      </c>
      <c r="AA5084" t="inlineStr">
        <is>
          <t>IMP00643</t>
        </is>
      </c>
      <c r="AB5084" t="inlineStr">
        <is>
          <t>T104498</t>
        </is>
      </c>
      <c r="AC5084" s="32" t="n">
        <v>744919.26</v>
      </c>
      <c r="AD5084" s="32" t="n">
        <v>74491.92999999999</v>
      </c>
      <c r="AE5084" s="35">
        <f>(LEFT(Y5084,4)-Parameters!$B$23)*12+MID(Y5084,6,2)-Parameters!$B$24+1</f>
        <v/>
      </c>
    </row>
    <row r="5085">
      <c r="X5085" t="inlineStr">
        <is>
          <t>L0204747</t>
        </is>
      </c>
      <c r="Y5085" t="inlineStr">
        <is>
          <t>2026-03-19</t>
        </is>
      </c>
      <c r="Z5085" t="inlineStr">
        <is>
          <t>home_use</t>
        </is>
      </c>
      <c r="AA5085" t="inlineStr">
        <is>
          <t>IMP00643</t>
        </is>
      </c>
      <c r="AB5085" t="inlineStr">
        <is>
          <t>T104498</t>
        </is>
      </c>
      <c r="AC5085" s="32" t="n">
        <v>3113401.42</v>
      </c>
      <c r="AD5085" s="32" t="n">
        <v>311340.14</v>
      </c>
      <c r="AE5085" s="35">
        <f>(LEFT(Y5085,4)-Parameters!$B$23)*12+MID(Y5085,6,2)-Parameters!$B$24+1</f>
        <v/>
      </c>
    </row>
    <row r="5086">
      <c r="X5086" t="inlineStr">
        <is>
          <t>L0205018</t>
        </is>
      </c>
      <c r="Y5086" t="inlineStr">
        <is>
          <t>2026-03-20</t>
        </is>
      </c>
      <c r="Z5086" t="inlineStr">
        <is>
          <t>home_use</t>
        </is>
      </c>
      <c r="AA5086" t="inlineStr">
        <is>
          <t>IMP00643</t>
        </is>
      </c>
      <c r="AB5086" t="inlineStr">
        <is>
          <t>T104498</t>
        </is>
      </c>
      <c r="AC5086" s="32" t="n">
        <v>454434.29</v>
      </c>
      <c r="AD5086" s="32" t="n">
        <v>45443.43</v>
      </c>
      <c r="AE5086" s="35">
        <f>(LEFT(Y5086,4)-Parameters!$B$23)*12+MID(Y5086,6,2)-Parameters!$B$24+1</f>
        <v/>
      </c>
    </row>
    <row r="5087">
      <c r="X5087" t="inlineStr">
        <is>
          <t>L0205019</t>
        </is>
      </c>
      <c r="Y5087" t="inlineStr">
        <is>
          <t>2026-03-20</t>
        </is>
      </c>
      <c r="Z5087" t="inlineStr">
        <is>
          <t>home_use</t>
        </is>
      </c>
      <c r="AA5087" t="inlineStr">
        <is>
          <t>IMP00643</t>
        </is>
      </c>
      <c r="AB5087" t="inlineStr">
        <is>
          <t>T104498</t>
        </is>
      </c>
      <c r="AC5087" s="32" t="n">
        <v>413821.59</v>
      </c>
      <c r="AD5087" s="32" t="n">
        <v>43451.27</v>
      </c>
      <c r="AE5087" s="35">
        <f>(LEFT(Y5087,4)-Parameters!$B$23)*12+MID(Y5087,6,2)-Parameters!$B$24+1</f>
        <v/>
      </c>
    </row>
    <row r="5088">
      <c r="X5088" t="inlineStr">
        <is>
          <t>L0205020</t>
        </is>
      </c>
      <c r="Y5088" t="inlineStr">
        <is>
          <t>2026-03-20</t>
        </is>
      </c>
      <c r="Z5088" t="inlineStr">
        <is>
          <t>home_use</t>
        </is>
      </c>
      <c r="AA5088" t="inlineStr">
        <is>
          <t>IMP00643</t>
        </is>
      </c>
      <c r="AB5088" t="inlineStr">
        <is>
          <t>T104498</t>
        </is>
      </c>
      <c r="AC5088" s="32" t="n">
        <v>270773.41</v>
      </c>
      <c r="AD5088" s="32" t="n">
        <v>27077.34</v>
      </c>
      <c r="AE5088" s="35">
        <f>(LEFT(Y5088,4)-Parameters!$B$23)*12+MID(Y5088,6,2)-Parameters!$B$24+1</f>
        <v/>
      </c>
    </row>
    <row r="5089">
      <c r="X5089" t="inlineStr">
        <is>
          <t>L0205021</t>
        </is>
      </c>
      <c r="Y5089" t="inlineStr">
        <is>
          <t>2026-03-20</t>
        </is>
      </c>
      <c r="Z5089" t="inlineStr">
        <is>
          <t>home_use</t>
        </is>
      </c>
      <c r="AA5089" t="inlineStr">
        <is>
          <t>IMP00643</t>
        </is>
      </c>
      <c r="AB5089" t="inlineStr">
        <is>
          <t>T104498</t>
        </is>
      </c>
      <c r="AC5089" s="32" t="n">
        <v>839260.0600000001</v>
      </c>
      <c r="AD5089" s="32" t="n">
        <v>83926.00999999999</v>
      </c>
      <c r="AE5089" s="35">
        <f>(LEFT(Y5089,4)-Parameters!$B$23)*12+MID(Y5089,6,2)-Parameters!$B$24+1</f>
        <v/>
      </c>
    </row>
    <row r="5090">
      <c r="X5090" t="inlineStr">
        <is>
          <t>L0205298</t>
        </is>
      </c>
      <c r="Y5090" t="inlineStr">
        <is>
          <t>2026-03-21</t>
        </is>
      </c>
      <c r="Z5090" t="inlineStr">
        <is>
          <t>home_use</t>
        </is>
      </c>
      <c r="AA5090" t="inlineStr">
        <is>
          <t>IMP00643</t>
        </is>
      </c>
      <c r="AB5090" t="inlineStr">
        <is>
          <t>T104498</t>
        </is>
      </c>
      <c r="AC5090" s="32" t="n">
        <v>550118.85</v>
      </c>
      <c r="AD5090" s="32" t="n">
        <v>55011.89</v>
      </c>
      <c r="AE5090" s="35">
        <f>(LEFT(Y5090,4)-Parameters!$B$23)*12+MID(Y5090,6,2)-Parameters!$B$24+1</f>
        <v/>
      </c>
    </row>
    <row r="5091">
      <c r="X5091" t="inlineStr">
        <is>
          <t>L0205299</t>
        </is>
      </c>
      <c r="Y5091" t="inlineStr">
        <is>
          <t>2026-03-21</t>
        </is>
      </c>
      <c r="Z5091" t="inlineStr">
        <is>
          <t>home_use</t>
        </is>
      </c>
      <c r="AA5091" t="inlineStr">
        <is>
          <t>IMP00643</t>
        </is>
      </c>
      <c r="AB5091" t="inlineStr">
        <is>
          <t>T104498</t>
        </is>
      </c>
      <c r="AC5091" s="32" t="n">
        <v>754564.85</v>
      </c>
      <c r="AD5091" s="32" t="n">
        <v>75456.49000000001</v>
      </c>
      <c r="AE5091" s="35">
        <f>(LEFT(Y5091,4)-Parameters!$B$23)*12+MID(Y5091,6,2)-Parameters!$B$24+1</f>
        <v/>
      </c>
    </row>
    <row r="5092">
      <c r="X5092" t="inlineStr">
        <is>
          <t>L0205302</t>
        </is>
      </c>
      <c r="Y5092" t="inlineStr">
        <is>
          <t>2026-03-21</t>
        </is>
      </c>
      <c r="Z5092" t="inlineStr">
        <is>
          <t>home_use</t>
        </is>
      </c>
      <c r="AA5092" t="inlineStr">
        <is>
          <t>IMP00643</t>
        </is>
      </c>
      <c r="AB5092" t="inlineStr">
        <is>
          <t>T104498</t>
        </is>
      </c>
      <c r="AC5092" s="32" t="n">
        <v>1353906.29</v>
      </c>
      <c r="AD5092" s="32" t="n">
        <v>135390.63</v>
      </c>
      <c r="AE5092" s="35">
        <f>(LEFT(Y5092,4)-Parameters!$B$23)*12+MID(Y5092,6,2)-Parameters!$B$24+1</f>
        <v/>
      </c>
    </row>
    <row r="5093">
      <c r="X5093" t="inlineStr">
        <is>
          <t>L0205591</t>
        </is>
      </c>
      <c r="Y5093" t="inlineStr">
        <is>
          <t>2026-03-22</t>
        </is>
      </c>
      <c r="Z5093" t="inlineStr">
        <is>
          <t>home_use</t>
        </is>
      </c>
      <c r="AA5093" t="inlineStr">
        <is>
          <t>IMP00643</t>
        </is>
      </c>
      <c r="AB5093" t="inlineStr">
        <is>
          <t>T104498</t>
        </is>
      </c>
      <c r="AC5093" s="32" t="n">
        <v>764032.58</v>
      </c>
      <c r="AD5093" s="32" t="n">
        <v>76403.25999999999</v>
      </c>
      <c r="AE5093" s="35">
        <f>(LEFT(Y5093,4)-Parameters!$B$23)*12+MID(Y5093,6,2)-Parameters!$B$24+1</f>
        <v/>
      </c>
    </row>
    <row r="5094">
      <c r="X5094" t="inlineStr">
        <is>
          <t>L0205593</t>
        </is>
      </c>
      <c r="Y5094" t="inlineStr">
        <is>
          <t>2026-03-22</t>
        </is>
      </c>
      <c r="Z5094" t="inlineStr">
        <is>
          <t>home_use</t>
        </is>
      </c>
      <c r="AA5094" t="inlineStr">
        <is>
          <t>IMP00643</t>
        </is>
      </c>
      <c r="AB5094" t="inlineStr">
        <is>
          <t>T104498</t>
        </is>
      </c>
      <c r="AC5094" s="32" t="n">
        <v>236437.79</v>
      </c>
      <c r="AD5094" s="32" t="n">
        <v>23643.78</v>
      </c>
      <c r="AE5094" s="35">
        <f>(LEFT(Y5094,4)-Parameters!$B$23)*12+MID(Y5094,6,2)-Parameters!$B$24+1</f>
        <v/>
      </c>
    </row>
    <row r="5095">
      <c r="X5095" t="inlineStr">
        <is>
          <t>L0205594</t>
        </is>
      </c>
      <c r="Y5095" t="inlineStr">
        <is>
          <t>2026-03-22</t>
        </is>
      </c>
      <c r="Z5095" t="inlineStr">
        <is>
          <t>home_use</t>
        </is>
      </c>
      <c r="AA5095" t="inlineStr">
        <is>
          <t>IMP00643</t>
        </is>
      </c>
      <c r="AB5095" t="inlineStr">
        <is>
          <t>T104498</t>
        </is>
      </c>
      <c r="AC5095" s="32" t="n">
        <v>477052.71</v>
      </c>
      <c r="AD5095" s="32" t="n">
        <v>47705.27</v>
      </c>
      <c r="AE5095" s="35">
        <f>(LEFT(Y5095,4)-Parameters!$B$23)*12+MID(Y5095,6,2)-Parameters!$B$24+1</f>
        <v/>
      </c>
    </row>
    <row r="5096">
      <c r="X5096" t="inlineStr">
        <is>
          <t>L0205595</t>
        </is>
      </c>
      <c r="Y5096" t="inlineStr">
        <is>
          <t>2026-03-22</t>
        </is>
      </c>
      <c r="Z5096" t="inlineStr">
        <is>
          <t>home_use</t>
        </is>
      </c>
      <c r="AA5096" t="inlineStr">
        <is>
          <t>IMP00643</t>
        </is>
      </c>
      <c r="AB5096" t="inlineStr">
        <is>
          <t>T104498</t>
        </is>
      </c>
      <c r="AC5096" s="32" t="n">
        <v>772532.15</v>
      </c>
      <c r="AD5096" s="32" t="n">
        <v>77253.21000000001</v>
      </c>
      <c r="AE5096" s="35">
        <f>(LEFT(Y5096,4)-Parameters!$B$23)*12+MID(Y5096,6,2)-Parameters!$B$24+1</f>
        <v/>
      </c>
    </row>
    <row r="5097">
      <c r="X5097" t="inlineStr">
        <is>
          <t>L0205596</t>
        </is>
      </c>
      <c r="Y5097" t="inlineStr">
        <is>
          <t>2026-03-22</t>
        </is>
      </c>
      <c r="Z5097" t="inlineStr">
        <is>
          <t>home_use</t>
        </is>
      </c>
      <c r="AA5097" t="inlineStr">
        <is>
          <t>IMP00643</t>
        </is>
      </c>
      <c r="AB5097" t="inlineStr">
        <is>
          <t>T104498</t>
        </is>
      </c>
      <c r="AC5097" s="32" t="n">
        <v>949869.55</v>
      </c>
      <c r="AD5097" s="32" t="n">
        <v>94986.95</v>
      </c>
      <c r="AE5097" s="35">
        <f>(LEFT(Y5097,4)-Parameters!$B$23)*12+MID(Y5097,6,2)-Parameters!$B$24+1</f>
        <v/>
      </c>
    </row>
    <row r="5098">
      <c r="X5098" t="inlineStr">
        <is>
          <t>L0205597</t>
        </is>
      </c>
      <c r="Y5098" t="inlineStr">
        <is>
          <t>2026-03-22</t>
        </is>
      </c>
      <c r="Z5098" t="inlineStr">
        <is>
          <t>home_use</t>
        </is>
      </c>
      <c r="AA5098" t="inlineStr">
        <is>
          <t>IMP00643</t>
        </is>
      </c>
      <c r="AB5098" t="inlineStr">
        <is>
          <t>T104498</t>
        </is>
      </c>
      <c r="AC5098" s="32" t="n">
        <v>788387.22</v>
      </c>
      <c r="AD5098" s="32" t="n">
        <v>78838.72</v>
      </c>
      <c r="AE5098" s="35">
        <f>(LEFT(Y5098,4)-Parameters!$B$23)*12+MID(Y5098,6,2)-Parameters!$B$24+1</f>
        <v/>
      </c>
    </row>
    <row r="5099">
      <c r="X5099" t="inlineStr">
        <is>
          <t>L0205832</t>
        </is>
      </c>
      <c r="Y5099" t="inlineStr">
        <is>
          <t>2026-03-23</t>
        </is>
      </c>
      <c r="Z5099" t="inlineStr">
        <is>
          <t>home_use</t>
        </is>
      </c>
      <c r="AA5099" t="inlineStr">
        <is>
          <t>IMP00643</t>
        </is>
      </c>
      <c r="AB5099" t="inlineStr">
        <is>
          <t>T104498</t>
        </is>
      </c>
      <c r="AC5099" s="32" t="n">
        <v>538408.21</v>
      </c>
      <c r="AD5099" s="32" t="n">
        <v>53840.82</v>
      </c>
      <c r="AE5099" s="35">
        <f>(LEFT(Y5099,4)-Parameters!$B$23)*12+MID(Y5099,6,2)-Parameters!$B$24+1</f>
        <v/>
      </c>
    </row>
    <row r="5100">
      <c r="X5100" t="inlineStr">
        <is>
          <t>L0205833</t>
        </is>
      </c>
      <c r="Y5100" t="inlineStr">
        <is>
          <t>2026-03-23</t>
        </is>
      </c>
      <c r="Z5100" t="inlineStr">
        <is>
          <t>home_use</t>
        </is>
      </c>
      <c r="AA5100" t="inlineStr">
        <is>
          <t>IMP00643</t>
        </is>
      </c>
      <c r="AB5100" t="inlineStr">
        <is>
          <t>T104498</t>
        </is>
      </c>
      <c r="AC5100" s="32" t="n">
        <v>224171.59</v>
      </c>
      <c r="AD5100" s="32" t="n">
        <v>22417.16</v>
      </c>
      <c r="AE5100" s="35">
        <f>(LEFT(Y5100,4)-Parameters!$B$23)*12+MID(Y5100,6,2)-Parameters!$B$24+1</f>
        <v/>
      </c>
    </row>
    <row r="5101">
      <c r="X5101" t="inlineStr">
        <is>
          <t>L0205834</t>
        </is>
      </c>
      <c r="Y5101" t="inlineStr">
        <is>
          <t>2026-03-23</t>
        </is>
      </c>
      <c r="Z5101" t="inlineStr">
        <is>
          <t>home_use</t>
        </is>
      </c>
      <c r="AA5101" t="inlineStr">
        <is>
          <t>IMP00643</t>
        </is>
      </c>
      <c r="AB5101" t="inlineStr">
        <is>
          <t>T104498</t>
        </is>
      </c>
      <c r="AC5101" s="32" t="n">
        <v>488222.16</v>
      </c>
      <c r="AD5101" s="32" t="n">
        <v>48822.22</v>
      </c>
      <c r="AE5101" s="35">
        <f>(LEFT(Y5101,4)-Parameters!$B$23)*12+MID(Y5101,6,2)-Parameters!$B$24+1</f>
        <v/>
      </c>
    </row>
    <row r="5102">
      <c r="X5102" t="inlineStr">
        <is>
          <t>L0205835</t>
        </is>
      </c>
      <c r="Y5102" t="inlineStr">
        <is>
          <t>2026-03-23</t>
        </is>
      </c>
      <c r="Z5102" t="inlineStr">
        <is>
          <t>home_use</t>
        </is>
      </c>
      <c r="AA5102" t="inlineStr">
        <is>
          <t>IMP00643</t>
        </is>
      </c>
      <c r="AB5102" t="inlineStr">
        <is>
          <t>T104498</t>
        </is>
      </c>
      <c r="AC5102" s="32" t="n">
        <v>771843.49</v>
      </c>
      <c r="AD5102" s="32" t="n">
        <v>81043.57000000001</v>
      </c>
      <c r="AE5102" s="35">
        <f>(LEFT(Y5102,4)-Parameters!$B$23)*12+MID(Y5102,6,2)-Parameters!$B$24+1</f>
        <v/>
      </c>
    </row>
    <row r="5103">
      <c r="X5103" t="inlineStr">
        <is>
          <t>L0205836</t>
        </is>
      </c>
      <c r="Y5103" t="inlineStr">
        <is>
          <t>2026-03-23</t>
        </is>
      </c>
      <c r="Z5103" t="inlineStr">
        <is>
          <t>home_use</t>
        </is>
      </c>
      <c r="AA5103" t="inlineStr">
        <is>
          <t>IMP00643</t>
        </is>
      </c>
      <c r="AB5103" t="inlineStr">
        <is>
          <t>T104498</t>
        </is>
      </c>
      <c r="AC5103" s="32" t="n">
        <v>778304.4399999999</v>
      </c>
      <c r="AD5103" s="32" t="n">
        <v>77830.44</v>
      </c>
      <c r="AE5103" s="35">
        <f>(LEFT(Y5103,4)-Parameters!$B$23)*12+MID(Y5103,6,2)-Parameters!$B$24+1</f>
        <v/>
      </c>
    </row>
    <row r="5104">
      <c r="X5104" t="inlineStr">
        <is>
          <t>L0205837</t>
        </is>
      </c>
      <c r="Y5104" t="inlineStr">
        <is>
          <t>2026-03-23</t>
        </is>
      </c>
      <c r="Z5104" t="inlineStr">
        <is>
          <t>home_use</t>
        </is>
      </c>
      <c r="AA5104" t="inlineStr">
        <is>
          <t>IMP00643</t>
        </is>
      </c>
      <c r="AB5104" t="inlineStr">
        <is>
          <t>T104498</t>
        </is>
      </c>
      <c r="AC5104" s="32" t="n">
        <v>1871683.35</v>
      </c>
      <c r="AD5104" s="32" t="n">
        <v>196526.75</v>
      </c>
      <c r="AE5104" s="35">
        <f>(LEFT(Y5104,4)-Parameters!$B$23)*12+MID(Y5104,6,2)-Parameters!$B$24+1</f>
        <v/>
      </c>
    </row>
    <row r="5105">
      <c r="X5105" t="inlineStr">
        <is>
          <t>L0205838</t>
        </is>
      </c>
      <c r="Y5105" t="inlineStr">
        <is>
          <t>2026-03-23</t>
        </is>
      </c>
      <c r="Z5105" t="inlineStr">
        <is>
          <t>home_use</t>
        </is>
      </c>
      <c r="AA5105" t="inlineStr">
        <is>
          <t>IMP00643</t>
        </is>
      </c>
      <c r="AB5105" t="inlineStr">
        <is>
          <t>T104498</t>
        </is>
      </c>
      <c r="AC5105" s="32" t="n">
        <v>589862.91</v>
      </c>
      <c r="AD5105" s="32" t="n">
        <v>58986.29</v>
      </c>
      <c r="AE5105" s="35">
        <f>(LEFT(Y5105,4)-Parameters!$B$23)*12+MID(Y5105,6,2)-Parameters!$B$24+1</f>
        <v/>
      </c>
    </row>
    <row r="5106">
      <c r="X5106" t="inlineStr">
        <is>
          <t>L0206112</t>
        </is>
      </c>
      <c r="Y5106" t="inlineStr">
        <is>
          <t>2026-03-24</t>
        </is>
      </c>
      <c r="Z5106" t="inlineStr">
        <is>
          <t>home_use</t>
        </is>
      </c>
      <c r="AA5106" t="inlineStr">
        <is>
          <t>IMP00643</t>
        </is>
      </c>
      <c r="AB5106" t="inlineStr">
        <is>
          <t>T104498</t>
        </is>
      </c>
      <c r="AC5106" s="32" t="n">
        <v>441475.65</v>
      </c>
      <c r="AD5106" s="32" t="n">
        <v>44147.56</v>
      </c>
      <c r="AE5106" s="35">
        <f>(LEFT(Y5106,4)-Parameters!$B$23)*12+MID(Y5106,6,2)-Parameters!$B$24+1</f>
        <v/>
      </c>
    </row>
    <row r="5107">
      <c r="X5107" t="inlineStr">
        <is>
          <t>L0206113</t>
        </is>
      </c>
      <c r="Y5107" t="inlineStr">
        <is>
          <t>2026-03-24</t>
        </is>
      </c>
      <c r="Z5107" t="inlineStr">
        <is>
          <t>home_use</t>
        </is>
      </c>
      <c r="AA5107" t="inlineStr">
        <is>
          <t>IMP00643</t>
        </is>
      </c>
      <c r="AB5107" t="inlineStr">
        <is>
          <t>T104498</t>
        </is>
      </c>
      <c r="AC5107" s="32" t="n">
        <v>223993.17</v>
      </c>
      <c r="AD5107" s="32" t="n">
        <v>22399.32</v>
      </c>
      <c r="AE5107" s="35">
        <f>(LEFT(Y5107,4)-Parameters!$B$23)*12+MID(Y5107,6,2)-Parameters!$B$24+1</f>
        <v/>
      </c>
    </row>
    <row r="5108">
      <c r="X5108" t="inlineStr">
        <is>
          <t>L0206115</t>
        </is>
      </c>
      <c r="Y5108" t="inlineStr">
        <is>
          <t>2026-03-24</t>
        </is>
      </c>
      <c r="Z5108" t="inlineStr">
        <is>
          <t>home_use</t>
        </is>
      </c>
      <c r="AA5108" t="inlineStr">
        <is>
          <t>IMP00643</t>
        </is>
      </c>
      <c r="AB5108" t="inlineStr">
        <is>
          <t>T104498</t>
        </is>
      </c>
      <c r="AC5108" s="32" t="n">
        <v>424675.58</v>
      </c>
      <c r="AD5108" s="32" t="n">
        <v>42467.56</v>
      </c>
      <c r="AE5108" s="35">
        <f>(LEFT(Y5108,4)-Parameters!$B$23)*12+MID(Y5108,6,2)-Parameters!$B$24+1</f>
        <v/>
      </c>
    </row>
    <row r="5109">
      <c r="X5109" t="inlineStr">
        <is>
          <t>L0206116</t>
        </is>
      </c>
      <c r="Y5109" t="inlineStr">
        <is>
          <t>2026-03-24</t>
        </is>
      </c>
      <c r="Z5109" t="inlineStr">
        <is>
          <t>home_use</t>
        </is>
      </c>
      <c r="AA5109" t="inlineStr">
        <is>
          <t>IMP00643</t>
        </is>
      </c>
      <c r="AB5109" t="inlineStr">
        <is>
          <t>T104498</t>
        </is>
      </c>
      <c r="AC5109" s="32" t="n">
        <v>639923.99</v>
      </c>
      <c r="AD5109" s="32" t="n">
        <v>63992.4</v>
      </c>
      <c r="AE5109" s="35">
        <f>(LEFT(Y5109,4)-Parameters!$B$23)*12+MID(Y5109,6,2)-Parameters!$B$24+1</f>
        <v/>
      </c>
    </row>
    <row r="5110">
      <c r="X5110" t="inlineStr">
        <is>
          <t>L0206400</t>
        </is>
      </c>
      <c r="Y5110" t="inlineStr">
        <is>
          <t>2026-03-25</t>
        </is>
      </c>
      <c r="Z5110" t="inlineStr">
        <is>
          <t>home_use</t>
        </is>
      </c>
      <c r="AA5110" t="inlineStr">
        <is>
          <t>IMP00643</t>
        </is>
      </c>
      <c r="AB5110" t="inlineStr">
        <is>
          <t>T104498</t>
        </is>
      </c>
      <c r="AC5110" s="32" t="n">
        <v>211758.79</v>
      </c>
      <c r="AD5110" s="32" t="n">
        <v>21175.88</v>
      </c>
      <c r="AE5110" s="35">
        <f>(LEFT(Y5110,4)-Parameters!$B$23)*12+MID(Y5110,6,2)-Parameters!$B$24+1</f>
        <v/>
      </c>
    </row>
    <row r="5111">
      <c r="X5111" t="inlineStr">
        <is>
          <t>L0206401</t>
        </is>
      </c>
      <c r="Y5111" t="inlineStr">
        <is>
          <t>2026-03-25</t>
        </is>
      </c>
      <c r="Z5111" t="inlineStr">
        <is>
          <t>home_use</t>
        </is>
      </c>
      <c r="AA5111" t="inlineStr">
        <is>
          <t>IMP00643</t>
        </is>
      </c>
      <c r="AB5111" t="inlineStr">
        <is>
          <t>T104498</t>
        </is>
      </c>
      <c r="AC5111" s="32" t="n">
        <v>440529.79</v>
      </c>
      <c r="AD5111" s="32" t="n">
        <v>44052.98</v>
      </c>
      <c r="AE5111" s="35">
        <f>(LEFT(Y5111,4)-Parameters!$B$23)*12+MID(Y5111,6,2)-Parameters!$B$24+1</f>
        <v/>
      </c>
    </row>
    <row r="5112">
      <c r="X5112" t="inlineStr">
        <is>
          <t>L0206402</t>
        </is>
      </c>
      <c r="Y5112" t="inlineStr">
        <is>
          <t>2026-03-25</t>
        </is>
      </c>
      <c r="Z5112" t="inlineStr">
        <is>
          <t>home_use</t>
        </is>
      </c>
      <c r="AA5112" t="inlineStr">
        <is>
          <t>IMP00643</t>
        </is>
      </c>
      <c r="AB5112" t="inlineStr">
        <is>
          <t>T104498</t>
        </is>
      </c>
      <c r="AC5112" s="32" t="n">
        <v>263261.46</v>
      </c>
      <c r="AD5112" s="32" t="n">
        <v>26326.15</v>
      </c>
      <c r="AE5112" s="35">
        <f>(LEFT(Y5112,4)-Parameters!$B$23)*12+MID(Y5112,6,2)-Parameters!$B$24+1</f>
        <v/>
      </c>
    </row>
    <row r="5113">
      <c r="X5113" t="inlineStr">
        <is>
          <t>L0206403</t>
        </is>
      </c>
      <c r="Y5113" t="inlineStr">
        <is>
          <t>2026-03-25</t>
        </is>
      </c>
      <c r="Z5113" t="inlineStr">
        <is>
          <t>home_use</t>
        </is>
      </c>
      <c r="AA5113" t="inlineStr">
        <is>
          <t>IMP00643</t>
        </is>
      </c>
      <c r="AB5113" t="inlineStr">
        <is>
          <t>T104498</t>
        </is>
      </c>
      <c r="AC5113" s="32" t="n">
        <v>1049461.58</v>
      </c>
      <c r="AD5113" s="32" t="n">
        <v>104946.16</v>
      </c>
      <c r="AE5113" s="35">
        <f>(LEFT(Y5113,4)-Parameters!$B$23)*12+MID(Y5113,6,2)-Parameters!$B$24+1</f>
        <v/>
      </c>
    </row>
    <row r="5114">
      <c r="X5114" t="inlineStr">
        <is>
          <t>L0206404</t>
        </is>
      </c>
      <c r="Y5114" t="inlineStr">
        <is>
          <t>2026-03-25</t>
        </is>
      </c>
      <c r="Z5114" t="inlineStr">
        <is>
          <t>home_use</t>
        </is>
      </c>
      <c r="AA5114" t="inlineStr">
        <is>
          <t>IMP00643</t>
        </is>
      </c>
      <c r="AB5114" t="inlineStr">
        <is>
          <t>T104498</t>
        </is>
      </c>
      <c r="AC5114" s="32" t="n">
        <v>926820.88</v>
      </c>
      <c r="AD5114" s="32" t="n">
        <v>92682.09</v>
      </c>
      <c r="AE5114" s="35">
        <f>(LEFT(Y5114,4)-Parameters!$B$23)*12+MID(Y5114,6,2)-Parameters!$B$24+1</f>
        <v/>
      </c>
    </row>
    <row r="5115">
      <c r="X5115" t="inlineStr">
        <is>
          <t>L0206405</t>
        </is>
      </c>
      <c r="Y5115" t="inlineStr">
        <is>
          <t>2026-03-25</t>
        </is>
      </c>
      <c r="Z5115" t="inlineStr">
        <is>
          <t>home_use</t>
        </is>
      </c>
      <c r="AA5115" t="inlineStr">
        <is>
          <t>IMP00643</t>
        </is>
      </c>
      <c r="AB5115" t="inlineStr">
        <is>
          <t>T104498</t>
        </is>
      </c>
      <c r="AC5115" s="32" t="n">
        <v>936426.96</v>
      </c>
      <c r="AD5115" s="32" t="n">
        <v>93642.7</v>
      </c>
      <c r="AE5115" s="35">
        <f>(LEFT(Y5115,4)-Parameters!$B$23)*12+MID(Y5115,6,2)-Parameters!$B$24+1</f>
        <v/>
      </c>
    </row>
    <row r="5116">
      <c r="X5116" t="inlineStr">
        <is>
          <t>L0206667</t>
        </is>
      </c>
      <c r="Y5116" t="inlineStr">
        <is>
          <t>2026-03-26</t>
        </is>
      </c>
      <c r="Z5116" t="inlineStr">
        <is>
          <t>home_use</t>
        </is>
      </c>
      <c r="AA5116" t="inlineStr">
        <is>
          <t>IMP00643</t>
        </is>
      </c>
      <c r="AB5116" t="inlineStr">
        <is>
          <t>T104498</t>
        </is>
      </c>
      <c r="AC5116" s="32" t="n">
        <v>1068013.58</v>
      </c>
      <c r="AD5116" s="32" t="n">
        <v>106801.36</v>
      </c>
      <c r="AE5116" s="35">
        <f>(LEFT(Y5116,4)-Parameters!$B$23)*12+MID(Y5116,6,2)-Parameters!$B$24+1</f>
        <v/>
      </c>
    </row>
    <row r="5117">
      <c r="X5117" t="inlineStr">
        <is>
          <t>L0206668</t>
        </is>
      </c>
      <c r="Y5117" t="inlineStr">
        <is>
          <t>2026-03-26</t>
        </is>
      </c>
      <c r="Z5117" t="inlineStr">
        <is>
          <t>home_use</t>
        </is>
      </c>
      <c r="AA5117" t="inlineStr">
        <is>
          <t>IMP00643</t>
        </is>
      </c>
      <c r="AB5117" t="inlineStr">
        <is>
          <t>T104498</t>
        </is>
      </c>
      <c r="AC5117" s="32" t="n">
        <v>763906.8</v>
      </c>
      <c r="AD5117" s="32" t="n">
        <v>76390.67999999999</v>
      </c>
      <c r="AE5117" s="35">
        <f>(LEFT(Y5117,4)-Parameters!$B$23)*12+MID(Y5117,6,2)-Parameters!$B$24+1</f>
        <v/>
      </c>
    </row>
    <row r="5118">
      <c r="X5118" t="inlineStr">
        <is>
          <t>L0206669</t>
        </is>
      </c>
      <c r="Y5118" t="inlineStr">
        <is>
          <t>2026-03-26</t>
        </is>
      </c>
      <c r="Z5118" t="inlineStr">
        <is>
          <t>home_use</t>
        </is>
      </c>
      <c r="AA5118" t="inlineStr">
        <is>
          <t>IMP00643</t>
        </is>
      </c>
      <c r="AB5118" t="inlineStr">
        <is>
          <t>T104498</t>
        </is>
      </c>
      <c r="AC5118" s="32" t="n">
        <v>706244.1800000001</v>
      </c>
      <c r="AD5118" s="32" t="n">
        <v>70624.42</v>
      </c>
      <c r="AE5118" s="35">
        <f>(LEFT(Y5118,4)-Parameters!$B$23)*12+MID(Y5118,6,2)-Parameters!$B$24+1</f>
        <v/>
      </c>
    </row>
    <row r="5119">
      <c r="X5119" t="inlineStr">
        <is>
          <t>L0206670</t>
        </is>
      </c>
      <c r="Y5119" t="inlineStr">
        <is>
          <t>2026-03-26</t>
        </is>
      </c>
      <c r="Z5119" t="inlineStr">
        <is>
          <t>home_use</t>
        </is>
      </c>
      <c r="AA5119" t="inlineStr">
        <is>
          <t>IMP00643</t>
        </is>
      </c>
      <c r="AB5119" t="inlineStr">
        <is>
          <t>T104498</t>
        </is>
      </c>
      <c r="AC5119" s="32" t="n">
        <v>551172.71</v>
      </c>
      <c r="AD5119" s="32" t="n">
        <v>57873.13</v>
      </c>
      <c r="AE5119" s="35">
        <f>(LEFT(Y5119,4)-Parameters!$B$23)*12+MID(Y5119,6,2)-Parameters!$B$24+1</f>
        <v/>
      </c>
    </row>
    <row r="5120">
      <c r="X5120" t="inlineStr">
        <is>
          <t>L0206671</t>
        </is>
      </c>
      <c r="Y5120" t="inlineStr">
        <is>
          <t>2026-03-26</t>
        </is>
      </c>
      <c r="Z5120" t="inlineStr">
        <is>
          <t>home_use</t>
        </is>
      </c>
      <c r="AA5120" t="inlineStr">
        <is>
          <t>IMP00643</t>
        </is>
      </c>
      <c r="AB5120" t="inlineStr">
        <is>
          <t>T104498</t>
        </is>
      </c>
      <c r="AC5120" s="32" t="n">
        <v>786579.12</v>
      </c>
      <c r="AD5120" s="32" t="n">
        <v>78657.91</v>
      </c>
      <c r="AE5120" s="35">
        <f>(LEFT(Y5120,4)-Parameters!$B$23)*12+MID(Y5120,6,2)-Parameters!$B$24+1</f>
        <v/>
      </c>
    </row>
    <row r="5121">
      <c r="X5121" t="inlineStr">
        <is>
          <t>L0206672</t>
        </is>
      </c>
      <c r="Y5121" t="inlineStr">
        <is>
          <t>2026-03-26</t>
        </is>
      </c>
      <c r="Z5121" t="inlineStr">
        <is>
          <t>home_use</t>
        </is>
      </c>
      <c r="AA5121" t="inlineStr">
        <is>
          <t>IMP00643</t>
        </is>
      </c>
      <c r="AB5121" t="inlineStr">
        <is>
          <t>T104498</t>
        </is>
      </c>
      <c r="AC5121" s="32" t="n">
        <v>1870427.7</v>
      </c>
      <c r="AD5121" s="32" t="n">
        <v>187042.77</v>
      </c>
      <c r="AE5121" s="35">
        <f>(LEFT(Y5121,4)-Parameters!$B$23)*12+MID(Y5121,6,2)-Parameters!$B$24+1</f>
        <v/>
      </c>
    </row>
    <row r="5122">
      <c r="X5122" t="inlineStr">
        <is>
          <t>L0206673</t>
        </is>
      </c>
      <c r="Y5122" t="inlineStr">
        <is>
          <t>2026-03-26</t>
        </is>
      </c>
      <c r="Z5122" t="inlineStr">
        <is>
          <t>home_use</t>
        </is>
      </c>
      <c r="AA5122" t="inlineStr">
        <is>
          <t>IMP00643</t>
        </is>
      </c>
      <c r="AB5122" t="inlineStr">
        <is>
          <t>T104498</t>
        </is>
      </c>
      <c r="AC5122" s="32" t="n">
        <v>790576.4300000001</v>
      </c>
      <c r="AD5122" s="32" t="n">
        <v>79057.64</v>
      </c>
      <c r="AE5122" s="35">
        <f>(LEFT(Y5122,4)-Parameters!$B$23)*12+MID(Y5122,6,2)-Parameters!$B$24+1</f>
        <v/>
      </c>
    </row>
    <row r="5123">
      <c r="X5123" t="inlineStr">
        <is>
          <t>L0206674</t>
        </is>
      </c>
      <c r="Y5123" t="inlineStr">
        <is>
          <t>2026-03-26</t>
        </is>
      </c>
      <c r="Z5123" t="inlineStr">
        <is>
          <t>home_use</t>
        </is>
      </c>
      <c r="AA5123" t="inlineStr">
        <is>
          <t>IMP00643</t>
        </is>
      </c>
      <c r="AB5123" t="inlineStr">
        <is>
          <t>T104498</t>
        </is>
      </c>
      <c r="AC5123" s="32" t="n">
        <v>319435.59</v>
      </c>
      <c r="AD5123" s="32" t="n">
        <v>31943.56</v>
      </c>
      <c r="AE5123" s="35">
        <f>(LEFT(Y5123,4)-Parameters!$B$23)*12+MID(Y5123,6,2)-Parameters!$B$24+1</f>
        <v/>
      </c>
    </row>
    <row r="5124">
      <c r="X5124" t="inlineStr">
        <is>
          <t>L0206675</t>
        </is>
      </c>
      <c r="Y5124" t="inlineStr">
        <is>
          <t>2026-03-26</t>
        </is>
      </c>
      <c r="Z5124" t="inlineStr">
        <is>
          <t>home_use</t>
        </is>
      </c>
      <c r="AA5124" t="inlineStr">
        <is>
          <t>IMP00643</t>
        </is>
      </c>
      <c r="AB5124" t="inlineStr">
        <is>
          <t>T104498</t>
        </is>
      </c>
      <c r="AC5124" s="32" t="n">
        <v>559160.12</v>
      </c>
      <c r="AD5124" s="32" t="n">
        <v>55916.01</v>
      </c>
      <c r="AE5124" s="35">
        <f>(LEFT(Y5124,4)-Parameters!$B$23)*12+MID(Y5124,6,2)-Parameters!$B$24+1</f>
        <v/>
      </c>
    </row>
    <row r="5125">
      <c r="X5125" t="inlineStr">
        <is>
          <t>L0206676</t>
        </is>
      </c>
      <c r="Y5125" t="inlineStr">
        <is>
          <t>2026-03-26</t>
        </is>
      </c>
      <c r="Z5125" t="inlineStr">
        <is>
          <t>home_use</t>
        </is>
      </c>
      <c r="AA5125" t="inlineStr">
        <is>
          <t>IMP00643</t>
        </is>
      </c>
      <c r="AB5125" t="inlineStr">
        <is>
          <t>T104498</t>
        </is>
      </c>
      <c r="AC5125" s="32" t="n">
        <v>702095.74</v>
      </c>
      <c r="AD5125" s="32" t="n">
        <v>70209.57000000001</v>
      </c>
      <c r="AE5125" s="35">
        <f>(LEFT(Y5125,4)-Parameters!$B$23)*12+MID(Y5125,6,2)-Parameters!$B$24+1</f>
        <v/>
      </c>
    </row>
    <row r="5126">
      <c r="X5126" t="inlineStr">
        <is>
          <t>L0206677</t>
        </is>
      </c>
      <c r="Y5126" t="inlineStr">
        <is>
          <t>2026-03-26</t>
        </is>
      </c>
      <c r="Z5126" t="inlineStr">
        <is>
          <t>home_use</t>
        </is>
      </c>
      <c r="AA5126" t="inlineStr">
        <is>
          <t>IMP00643</t>
        </is>
      </c>
      <c r="AB5126" t="inlineStr">
        <is>
          <t>T104498</t>
        </is>
      </c>
      <c r="AC5126" s="32" t="n">
        <v>860474.89</v>
      </c>
      <c r="AD5126" s="32" t="n">
        <v>86047.49000000001</v>
      </c>
      <c r="AE5126" s="35">
        <f>(LEFT(Y5126,4)-Parameters!$B$23)*12+MID(Y5126,6,2)-Parameters!$B$24+1</f>
        <v/>
      </c>
    </row>
    <row r="5127">
      <c r="X5127" t="inlineStr">
        <is>
          <t>L0206678</t>
        </is>
      </c>
      <c r="Y5127" t="inlineStr">
        <is>
          <t>2026-03-26</t>
        </is>
      </c>
      <c r="Z5127" t="inlineStr">
        <is>
          <t>home_use</t>
        </is>
      </c>
      <c r="AA5127" t="inlineStr">
        <is>
          <t>IMP00643</t>
        </is>
      </c>
      <c r="AB5127" t="inlineStr">
        <is>
          <t>T104498</t>
        </is>
      </c>
      <c r="AC5127" s="32" t="n">
        <v>874525.03</v>
      </c>
      <c r="AD5127" s="32" t="n">
        <v>87452.5</v>
      </c>
      <c r="AE5127" s="35">
        <f>(LEFT(Y5127,4)-Parameters!$B$23)*12+MID(Y5127,6,2)-Parameters!$B$24+1</f>
        <v/>
      </c>
    </row>
    <row r="5128">
      <c r="X5128" t="inlineStr">
        <is>
          <t>L0206923</t>
        </is>
      </c>
      <c r="Y5128" t="inlineStr">
        <is>
          <t>2026-03-27</t>
        </is>
      </c>
      <c r="Z5128" t="inlineStr">
        <is>
          <t>home_use</t>
        </is>
      </c>
      <c r="AA5128" t="inlineStr">
        <is>
          <t>IMP00643</t>
        </is>
      </c>
      <c r="AB5128" t="inlineStr">
        <is>
          <t>T104498</t>
        </is>
      </c>
      <c r="AC5128" s="32" t="n">
        <v>1175250.96</v>
      </c>
      <c r="AD5128" s="32" t="n">
        <v>117525.1</v>
      </c>
      <c r="AE5128" s="35">
        <f>(LEFT(Y5128,4)-Parameters!$B$23)*12+MID(Y5128,6,2)-Parameters!$B$24+1</f>
        <v/>
      </c>
    </row>
    <row r="5129">
      <c r="X5129" t="inlineStr">
        <is>
          <t>L0206924</t>
        </is>
      </c>
      <c r="Y5129" t="inlineStr">
        <is>
          <t>2026-03-27</t>
        </is>
      </c>
      <c r="Z5129" t="inlineStr">
        <is>
          <t>home_use</t>
        </is>
      </c>
      <c r="AA5129" t="inlineStr">
        <is>
          <t>IMP00643</t>
        </is>
      </c>
      <c r="AB5129" t="inlineStr">
        <is>
          <t>T104498</t>
        </is>
      </c>
      <c r="AC5129" s="32" t="n">
        <v>2051315.63</v>
      </c>
      <c r="AD5129" s="32" t="n">
        <v>205131.56</v>
      </c>
      <c r="AE5129" s="35">
        <f>(LEFT(Y5129,4)-Parameters!$B$23)*12+MID(Y5129,6,2)-Parameters!$B$24+1</f>
        <v/>
      </c>
    </row>
    <row r="5130">
      <c r="X5130" t="inlineStr">
        <is>
          <t>L0206925</t>
        </is>
      </c>
      <c r="Y5130" t="inlineStr">
        <is>
          <t>2026-03-27</t>
        </is>
      </c>
      <c r="Z5130" t="inlineStr">
        <is>
          <t>home_use</t>
        </is>
      </c>
      <c r="AA5130" t="inlineStr">
        <is>
          <t>IMP00643</t>
        </is>
      </c>
      <c r="AB5130" t="inlineStr">
        <is>
          <t>T104498</t>
        </is>
      </c>
      <c r="AC5130" s="32" t="n">
        <v>533070.5600000001</v>
      </c>
      <c r="AD5130" s="32" t="n">
        <v>53307.06</v>
      </c>
      <c r="AE5130" s="35">
        <f>(LEFT(Y5130,4)-Parameters!$B$23)*12+MID(Y5130,6,2)-Parameters!$B$24+1</f>
        <v/>
      </c>
    </row>
    <row r="5131">
      <c r="X5131" t="inlineStr">
        <is>
          <t>L0206926</t>
        </is>
      </c>
      <c r="Y5131" t="inlineStr">
        <is>
          <t>2026-03-27</t>
        </is>
      </c>
      <c r="Z5131" t="inlineStr">
        <is>
          <t>home_use</t>
        </is>
      </c>
      <c r="AA5131" t="inlineStr">
        <is>
          <t>IMP00643</t>
        </is>
      </c>
      <c r="AB5131" t="inlineStr">
        <is>
          <t>T104498</t>
        </is>
      </c>
      <c r="AC5131" s="32" t="n">
        <v>950459.1899999999</v>
      </c>
      <c r="AD5131" s="32" t="n">
        <v>95045.92</v>
      </c>
      <c r="AE5131" s="35">
        <f>(LEFT(Y5131,4)-Parameters!$B$23)*12+MID(Y5131,6,2)-Parameters!$B$24+1</f>
        <v/>
      </c>
    </row>
    <row r="5132">
      <c r="X5132" t="inlineStr">
        <is>
          <t>L0206927</t>
        </is>
      </c>
      <c r="Y5132" t="inlineStr">
        <is>
          <t>2026-03-27</t>
        </is>
      </c>
      <c r="Z5132" t="inlineStr">
        <is>
          <t>home_use</t>
        </is>
      </c>
      <c r="AA5132" t="inlineStr">
        <is>
          <t>IMP00643</t>
        </is>
      </c>
      <c r="AB5132" t="inlineStr">
        <is>
          <t>T104498</t>
        </is>
      </c>
      <c r="AC5132" s="32" t="n">
        <v>320634.89</v>
      </c>
      <c r="AD5132" s="32" t="n">
        <v>32063.49</v>
      </c>
      <c r="AE5132" s="35">
        <f>(LEFT(Y5132,4)-Parameters!$B$23)*12+MID(Y5132,6,2)-Parameters!$B$24+1</f>
        <v/>
      </c>
    </row>
    <row r="5133">
      <c r="X5133" t="inlineStr">
        <is>
          <t>L0206928</t>
        </is>
      </c>
      <c r="Y5133" t="inlineStr">
        <is>
          <t>2026-03-27</t>
        </is>
      </c>
      <c r="Z5133" t="inlineStr">
        <is>
          <t>home_use</t>
        </is>
      </c>
      <c r="AA5133" t="inlineStr">
        <is>
          <t>IMP00643</t>
        </is>
      </c>
      <c r="AB5133" t="inlineStr">
        <is>
          <t>T104498</t>
        </is>
      </c>
      <c r="AC5133" s="32" t="n">
        <v>555373.14</v>
      </c>
      <c r="AD5133" s="32" t="n">
        <v>55537.31</v>
      </c>
      <c r="AE5133" s="35">
        <f>(LEFT(Y5133,4)-Parameters!$B$23)*12+MID(Y5133,6,2)-Parameters!$B$24+1</f>
        <v/>
      </c>
    </row>
    <row r="5134">
      <c r="X5134" t="inlineStr">
        <is>
          <t>L0206929</t>
        </is>
      </c>
      <c r="Y5134" t="inlineStr">
        <is>
          <t>2026-03-27</t>
        </is>
      </c>
      <c r="Z5134" t="inlineStr">
        <is>
          <t>home_use</t>
        </is>
      </c>
      <c r="AA5134" t="inlineStr">
        <is>
          <t>IMP00643</t>
        </is>
      </c>
      <c r="AB5134" t="inlineStr">
        <is>
          <t>T104498</t>
        </is>
      </c>
      <c r="AC5134" s="32" t="n">
        <v>308024.81</v>
      </c>
      <c r="AD5134" s="32" t="n">
        <v>30802.48</v>
      </c>
      <c r="AE5134" s="35">
        <f>(LEFT(Y5134,4)-Parameters!$B$23)*12+MID(Y5134,6,2)-Parameters!$B$24+1</f>
        <v/>
      </c>
    </row>
    <row r="5135">
      <c r="X5135" t="inlineStr">
        <is>
          <t>L0206930</t>
        </is>
      </c>
      <c r="Y5135" t="inlineStr">
        <is>
          <t>2026-03-27</t>
        </is>
      </c>
      <c r="Z5135" t="inlineStr">
        <is>
          <t>home_use</t>
        </is>
      </c>
      <c r="AA5135" t="inlineStr">
        <is>
          <t>IMP00643</t>
        </is>
      </c>
      <c r="AB5135" t="inlineStr">
        <is>
          <t>T104498</t>
        </is>
      </c>
      <c r="AC5135" s="32" t="n">
        <v>1444106.21</v>
      </c>
      <c r="AD5135" s="32" t="n">
        <v>144410.62</v>
      </c>
      <c r="AE5135" s="35">
        <f>(LEFT(Y5135,4)-Parameters!$B$23)*12+MID(Y5135,6,2)-Parameters!$B$24+1</f>
        <v/>
      </c>
    </row>
    <row r="5136">
      <c r="X5136" t="inlineStr">
        <is>
          <t>L0206931</t>
        </is>
      </c>
      <c r="Y5136" t="inlineStr">
        <is>
          <t>2026-03-27</t>
        </is>
      </c>
      <c r="Z5136" t="inlineStr">
        <is>
          <t>home_use</t>
        </is>
      </c>
      <c r="AA5136" t="inlineStr">
        <is>
          <t>IMP00643</t>
        </is>
      </c>
      <c r="AB5136" t="inlineStr">
        <is>
          <t>T104498</t>
        </is>
      </c>
      <c r="AC5136" s="32" t="n">
        <v>2239827.39</v>
      </c>
      <c r="AD5136" s="32" t="n">
        <v>223982.74</v>
      </c>
      <c r="AE5136" s="35">
        <f>(LEFT(Y5136,4)-Parameters!$B$23)*12+MID(Y5136,6,2)-Parameters!$B$24+1</f>
        <v/>
      </c>
    </row>
    <row r="5137">
      <c r="X5137" t="inlineStr">
        <is>
          <t>L0207231</t>
        </is>
      </c>
      <c r="Y5137" t="inlineStr">
        <is>
          <t>2026-03-28</t>
        </is>
      </c>
      <c r="Z5137" t="inlineStr">
        <is>
          <t>home_use</t>
        </is>
      </c>
      <c r="AA5137" t="inlineStr">
        <is>
          <t>IMP00643</t>
        </is>
      </c>
      <c r="AB5137" t="inlineStr">
        <is>
          <t>T104498</t>
        </is>
      </c>
      <c r="AC5137" s="32" t="n">
        <v>1933193.42</v>
      </c>
      <c r="AD5137" s="32" t="n">
        <v>193319.34</v>
      </c>
      <c r="AE5137" s="35">
        <f>(LEFT(Y5137,4)-Parameters!$B$23)*12+MID(Y5137,6,2)-Parameters!$B$24+1</f>
        <v/>
      </c>
    </row>
    <row r="5138">
      <c r="X5138" t="inlineStr">
        <is>
          <t>L0207233</t>
        </is>
      </c>
      <c r="Y5138" t="inlineStr">
        <is>
          <t>2026-03-28</t>
        </is>
      </c>
      <c r="Z5138" t="inlineStr">
        <is>
          <t>home_use</t>
        </is>
      </c>
      <c r="AA5138" t="inlineStr">
        <is>
          <t>IMP00643</t>
        </is>
      </c>
      <c r="AB5138" t="inlineStr">
        <is>
          <t>T104498</t>
        </is>
      </c>
      <c r="AC5138" s="32" t="n">
        <v>2140782.52</v>
      </c>
      <c r="AD5138" s="32" t="n">
        <v>214078.25</v>
      </c>
      <c r="AE5138" s="35">
        <f>(LEFT(Y5138,4)-Parameters!$B$23)*12+MID(Y5138,6,2)-Parameters!$B$24+1</f>
        <v/>
      </c>
    </row>
    <row r="5139">
      <c r="X5139" t="inlineStr">
        <is>
          <t>L0207234</t>
        </is>
      </c>
      <c r="Y5139" t="inlineStr">
        <is>
          <t>2026-03-28</t>
        </is>
      </c>
      <c r="Z5139" t="inlineStr">
        <is>
          <t>home_use</t>
        </is>
      </c>
      <c r="AA5139" t="inlineStr">
        <is>
          <t>IMP00643</t>
        </is>
      </c>
      <c r="AB5139" t="inlineStr">
        <is>
          <t>T104498</t>
        </is>
      </c>
      <c r="AC5139" s="32" t="n">
        <v>607591.86</v>
      </c>
      <c r="AD5139" s="32" t="n">
        <v>60759.19</v>
      </c>
      <c r="AE5139" s="35">
        <f>(LEFT(Y5139,4)-Parameters!$B$23)*12+MID(Y5139,6,2)-Parameters!$B$24+1</f>
        <v/>
      </c>
    </row>
    <row r="5140">
      <c r="X5140" t="inlineStr">
        <is>
          <t>L0207235</t>
        </is>
      </c>
      <c r="Y5140" t="inlineStr">
        <is>
          <t>2026-03-28</t>
        </is>
      </c>
      <c r="Z5140" t="inlineStr">
        <is>
          <t>home_use</t>
        </is>
      </c>
      <c r="AA5140" t="inlineStr">
        <is>
          <t>IMP00643</t>
        </is>
      </c>
      <c r="AB5140" t="inlineStr">
        <is>
          <t>T104498</t>
        </is>
      </c>
      <c r="AC5140" s="32" t="n">
        <v>475036.73</v>
      </c>
      <c r="AD5140" s="32" t="n">
        <v>47503.67</v>
      </c>
      <c r="AE5140" s="35">
        <f>(LEFT(Y5140,4)-Parameters!$B$23)*12+MID(Y5140,6,2)-Parameters!$B$24+1</f>
        <v/>
      </c>
    </row>
    <row r="5141">
      <c r="X5141" t="inlineStr">
        <is>
          <t>L0207236</t>
        </is>
      </c>
      <c r="Y5141" t="inlineStr">
        <is>
          <t>2026-03-28</t>
        </is>
      </c>
      <c r="Z5141" t="inlineStr">
        <is>
          <t>home_use</t>
        </is>
      </c>
      <c r="AA5141" t="inlineStr">
        <is>
          <t>IMP00643</t>
        </is>
      </c>
      <c r="AB5141" t="inlineStr">
        <is>
          <t>T104498</t>
        </is>
      </c>
      <c r="AC5141" s="32" t="n">
        <v>776511.1800000001</v>
      </c>
      <c r="AD5141" s="32" t="n">
        <v>77651.12</v>
      </c>
      <c r="AE5141" s="35">
        <f>(LEFT(Y5141,4)-Parameters!$B$23)*12+MID(Y5141,6,2)-Parameters!$B$24+1</f>
        <v/>
      </c>
    </row>
    <row r="5142">
      <c r="X5142" t="inlineStr">
        <is>
          <t>L0207237</t>
        </is>
      </c>
      <c r="Y5142" t="inlineStr">
        <is>
          <t>2026-03-28</t>
        </is>
      </c>
      <c r="Z5142" t="inlineStr">
        <is>
          <t>home_use</t>
        </is>
      </c>
      <c r="AA5142" t="inlineStr">
        <is>
          <t>IMP00643</t>
        </is>
      </c>
      <c r="AB5142" t="inlineStr">
        <is>
          <t>T104498</t>
        </is>
      </c>
      <c r="AC5142" s="32" t="n">
        <v>410039.55</v>
      </c>
      <c r="AD5142" s="32" t="n">
        <v>41003.96</v>
      </c>
      <c r="AE5142" s="35">
        <f>(LEFT(Y5142,4)-Parameters!$B$23)*12+MID(Y5142,6,2)-Parameters!$B$24+1</f>
        <v/>
      </c>
    </row>
    <row r="5143">
      <c r="X5143" t="inlineStr">
        <is>
          <t>L0207238</t>
        </is>
      </c>
      <c r="Y5143" t="inlineStr">
        <is>
          <t>2026-03-28</t>
        </is>
      </c>
      <c r="Z5143" t="inlineStr">
        <is>
          <t>home_use</t>
        </is>
      </c>
      <c r="AA5143" t="inlineStr">
        <is>
          <t>IMP00643</t>
        </is>
      </c>
      <c r="AB5143" t="inlineStr">
        <is>
          <t>T104498</t>
        </is>
      </c>
      <c r="AC5143" s="32" t="n">
        <v>1335726.03</v>
      </c>
      <c r="AD5143" s="32" t="n">
        <v>133572.6</v>
      </c>
      <c r="AE5143" s="35">
        <f>(LEFT(Y5143,4)-Parameters!$B$23)*12+MID(Y5143,6,2)-Parameters!$B$24+1</f>
        <v/>
      </c>
    </row>
    <row r="5144">
      <c r="X5144" t="inlineStr">
        <is>
          <t>L0207239</t>
        </is>
      </c>
      <c r="Y5144" t="inlineStr">
        <is>
          <t>2026-03-28</t>
        </is>
      </c>
      <c r="Z5144" t="inlineStr">
        <is>
          <t>home_use</t>
        </is>
      </c>
      <c r="AA5144" t="inlineStr">
        <is>
          <t>IMP00643</t>
        </is>
      </c>
      <c r="AB5144" t="inlineStr">
        <is>
          <t>T104498</t>
        </is>
      </c>
      <c r="AC5144" s="32" t="n">
        <v>314138.17</v>
      </c>
      <c r="AD5144" s="32" t="n">
        <v>31413.82</v>
      </c>
      <c r="AE5144" s="35">
        <f>(LEFT(Y5144,4)-Parameters!$B$23)*12+MID(Y5144,6,2)-Parameters!$B$24+1</f>
        <v/>
      </c>
    </row>
    <row r="5145">
      <c r="X5145" t="inlineStr">
        <is>
          <t>L0207241</t>
        </is>
      </c>
      <c r="Y5145" t="inlineStr">
        <is>
          <t>2026-03-28</t>
        </is>
      </c>
      <c r="Z5145" t="inlineStr">
        <is>
          <t>home_use</t>
        </is>
      </c>
      <c r="AA5145" t="inlineStr">
        <is>
          <t>IMP00643</t>
        </is>
      </c>
      <c r="AB5145" t="inlineStr">
        <is>
          <t>T104498</t>
        </is>
      </c>
      <c r="AC5145" s="32" t="n">
        <v>516714.21</v>
      </c>
      <c r="AD5145" s="32" t="n">
        <v>51671.42</v>
      </c>
      <c r="AE5145" s="35">
        <f>(LEFT(Y5145,4)-Parameters!$B$23)*12+MID(Y5145,6,2)-Parameters!$B$24+1</f>
        <v/>
      </c>
    </row>
    <row r="5146">
      <c r="X5146" t="inlineStr">
        <is>
          <t>L0207546</t>
        </is>
      </c>
      <c r="Y5146" t="inlineStr">
        <is>
          <t>2026-04-01</t>
        </is>
      </c>
      <c r="Z5146" t="inlineStr">
        <is>
          <t>home_use</t>
        </is>
      </c>
      <c r="AA5146" t="inlineStr">
        <is>
          <t>IMP00643</t>
        </is>
      </c>
      <c r="AB5146" t="inlineStr">
        <is>
          <t>T104498</t>
        </is>
      </c>
      <c r="AC5146" s="32" t="n">
        <v>251318.93</v>
      </c>
      <c r="AD5146" s="32" t="n">
        <v>25131.89</v>
      </c>
      <c r="AE5146" s="35">
        <f>(LEFT(Y5146,4)-Parameters!$B$23)*12+MID(Y5146,6,2)-Parameters!$B$24+1</f>
        <v/>
      </c>
    </row>
    <row r="5147">
      <c r="X5147" t="inlineStr">
        <is>
          <t>L0207547</t>
        </is>
      </c>
      <c r="Y5147" t="inlineStr">
        <is>
          <t>2026-04-01</t>
        </is>
      </c>
      <c r="Z5147" t="inlineStr">
        <is>
          <t>home_use</t>
        </is>
      </c>
      <c r="AA5147" t="inlineStr">
        <is>
          <t>IMP00643</t>
        </is>
      </c>
      <c r="AB5147" t="inlineStr">
        <is>
          <t>T104498</t>
        </is>
      </c>
      <c r="AC5147" s="32" t="n">
        <v>1640998.28</v>
      </c>
      <c r="AD5147" s="32" t="n">
        <v>164099.83</v>
      </c>
      <c r="AE5147" s="35">
        <f>(LEFT(Y5147,4)-Parameters!$B$23)*12+MID(Y5147,6,2)-Parameters!$B$24+1</f>
        <v/>
      </c>
    </row>
    <row r="5148">
      <c r="X5148" t="inlineStr">
        <is>
          <t>L0207548</t>
        </is>
      </c>
      <c r="Y5148" t="inlineStr">
        <is>
          <t>2026-04-01</t>
        </is>
      </c>
      <c r="Z5148" t="inlineStr">
        <is>
          <t>home_use</t>
        </is>
      </c>
      <c r="AA5148" t="inlineStr">
        <is>
          <t>IMP00643</t>
        </is>
      </c>
      <c r="AB5148" t="inlineStr">
        <is>
          <t>T104498</t>
        </is>
      </c>
      <c r="AC5148" s="32" t="n">
        <v>2380190.79</v>
      </c>
      <c r="AD5148" s="32" t="n">
        <v>238019.08</v>
      </c>
      <c r="AE5148" s="35">
        <f>(LEFT(Y5148,4)-Parameters!$B$23)*12+MID(Y5148,6,2)-Parameters!$B$24+1</f>
        <v/>
      </c>
    </row>
    <row r="5149">
      <c r="X5149" t="inlineStr">
        <is>
          <t>L0207549</t>
        </is>
      </c>
      <c r="Y5149" t="inlineStr">
        <is>
          <t>2026-04-01</t>
        </is>
      </c>
      <c r="Z5149" t="inlineStr">
        <is>
          <t>home_use</t>
        </is>
      </c>
      <c r="AA5149" t="inlineStr">
        <is>
          <t>IMP00643</t>
        </is>
      </c>
      <c r="AB5149" t="inlineStr">
        <is>
          <t>T104498</t>
        </is>
      </c>
      <c r="AC5149" s="32" t="n">
        <v>1418573.12</v>
      </c>
      <c r="AD5149" s="32" t="n">
        <v>141857.31</v>
      </c>
      <c r="AE5149" s="35">
        <f>(LEFT(Y5149,4)-Parameters!$B$23)*12+MID(Y5149,6,2)-Parameters!$B$24+1</f>
        <v/>
      </c>
    </row>
    <row r="5150">
      <c r="X5150" t="inlineStr">
        <is>
          <t>L0207804</t>
        </is>
      </c>
      <c r="Y5150" t="inlineStr">
        <is>
          <t>2026-04-02</t>
        </is>
      </c>
      <c r="Z5150" t="inlineStr">
        <is>
          <t>home_use</t>
        </is>
      </c>
      <c r="AA5150" t="inlineStr">
        <is>
          <t>IMP00643</t>
        </is>
      </c>
      <c r="AB5150" t="inlineStr">
        <is>
          <t>T104498</t>
        </is>
      </c>
      <c r="AC5150" s="32" t="n">
        <v>2443854.19</v>
      </c>
      <c r="AD5150" s="32" t="n">
        <v>244385.42</v>
      </c>
      <c r="AE5150" s="35">
        <f>(LEFT(Y5150,4)-Parameters!$B$23)*12+MID(Y5150,6,2)-Parameters!$B$24+1</f>
        <v/>
      </c>
    </row>
    <row r="5151">
      <c r="X5151" t="inlineStr">
        <is>
          <t>L0207805</t>
        </is>
      </c>
      <c r="Y5151" t="inlineStr">
        <is>
          <t>2026-04-02</t>
        </is>
      </c>
      <c r="Z5151" t="inlineStr">
        <is>
          <t>home_use</t>
        </is>
      </c>
      <c r="AA5151" t="inlineStr">
        <is>
          <t>IMP00643</t>
        </is>
      </c>
      <c r="AB5151" t="inlineStr">
        <is>
          <t>T104498</t>
        </is>
      </c>
      <c r="AC5151" s="32" t="n">
        <v>701727.86</v>
      </c>
      <c r="AD5151" s="32" t="n">
        <v>70172.78999999999</v>
      </c>
      <c r="AE5151" s="35">
        <f>(LEFT(Y5151,4)-Parameters!$B$23)*12+MID(Y5151,6,2)-Parameters!$B$24+1</f>
        <v/>
      </c>
    </row>
    <row r="5152">
      <c r="X5152" t="inlineStr">
        <is>
          <t>L0207806</t>
        </is>
      </c>
      <c r="Y5152" t="inlineStr">
        <is>
          <t>2026-04-02</t>
        </is>
      </c>
      <c r="Z5152" t="inlineStr">
        <is>
          <t>home_use</t>
        </is>
      </c>
      <c r="AA5152" t="inlineStr">
        <is>
          <t>IMP00643</t>
        </is>
      </c>
      <c r="AB5152" t="inlineStr">
        <is>
          <t>T104498</t>
        </is>
      </c>
      <c r="AC5152" s="32" t="n">
        <v>431500.53</v>
      </c>
      <c r="AD5152" s="32" t="n">
        <v>43150.05</v>
      </c>
      <c r="AE5152" s="35">
        <f>(LEFT(Y5152,4)-Parameters!$B$23)*12+MID(Y5152,6,2)-Parameters!$B$24+1</f>
        <v/>
      </c>
    </row>
    <row r="5153">
      <c r="X5153" t="inlineStr">
        <is>
          <t>L0207807</t>
        </is>
      </c>
      <c r="Y5153" t="inlineStr">
        <is>
          <t>2026-04-02</t>
        </is>
      </c>
      <c r="Z5153" t="inlineStr">
        <is>
          <t>home_use</t>
        </is>
      </c>
      <c r="AA5153" t="inlineStr">
        <is>
          <t>IMP00643</t>
        </is>
      </c>
      <c r="AB5153" t="inlineStr">
        <is>
          <t>T104498</t>
        </is>
      </c>
      <c r="AC5153" s="32" t="n">
        <v>443987.13</v>
      </c>
      <c r="AD5153" s="32" t="n">
        <v>44398.71</v>
      </c>
      <c r="AE5153" s="35">
        <f>(LEFT(Y5153,4)-Parameters!$B$23)*12+MID(Y5153,6,2)-Parameters!$B$24+1</f>
        <v/>
      </c>
    </row>
    <row r="5154">
      <c r="X5154" t="inlineStr">
        <is>
          <t>L0207809</t>
        </is>
      </c>
      <c r="Y5154" t="inlineStr">
        <is>
          <t>2026-04-02</t>
        </is>
      </c>
      <c r="Z5154" t="inlineStr">
        <is>
          <t>home_use</t>
        </is>
      </c>
      <c r="AA5154" t="inlineStr">
        <is>
          <t>IMP00643</t>
        </is>
      </c>
      <c r="AB5154" t="inlineStr">
        <is>
          <t>T104498</t>
        </is>
      </c>
      <c r="AC5154" s="32" t="n">
        <v>1058549.39</v>
      </c>
      <c r="AD5154" s="32" t="n">
        <v>105854.94</v>
      </c>
      <c r="AE5154" s="35">
        <f>(LEFT(Y5154,4)-Parameters!$B$23)*12+MID(Y5154,6,2)-Parameters!$B$24+1</f>
        <v/>
      </c>
    </row>
    <row r="5155">
      <c r="X5155" t="inlineStr">
        <is>
          <t>L0207810</t>
        </is>
      </c>
      <c r="Y5155" t="inlineStr">
        <is>
          <t>2026-04-02</t>
        </is>
      </c>
      <c r="Z5155" t="inlineStr">
        <is>
          <t>home_use</t>
        </is>
      </c>
      <c r="AA5155" t="inlineStr">
        <is>
          <t>IMP00643</t>
        </is>
      </c>
      <c r="AB5155" t="inlineStr">
        <is>
          <t>T104498</t>
        </is>
      </c>
      <c r="AC5155" s="32" t="n">
        <v>381071.01</v>
      </c>
      <c r="AD5155" s="32" t="n">
        <v>38107.1</v>
      </c>
      <c r="AE5155" s="35">
        <f>(LEFT(Y5155,4)-Parameters!$B$23)*12+MID(Y5155,6,2)-Parameters!$B$24+1</f>
        <v/>
      </c>
    </row>
    <row r="5156">
      <c r="X5156" t="inlineStr">
        <is>
          <t>L0208097</t>
        </is>
      </c>
      <c r="Y5156" t="inlineStr">
        <is>
          <t>2026-04-03</t>
        </is>
      </c>
      <c r="Z5156" t="inlineStr">
        <is>
          <t>home_use</t>
        </is>
      </c>
      <c r="AA5156" t="inlineStr">
        <is>
          <t>IMP00643</t>
        </is>
      </c>
      <c r="AB5156" t="inlineStr">
        <is>
          <t>T104498</t>
        </is>
      </c>
      <c r="AC5156" s="32" t="n">
        <v>542326.3</v>
      </c>
      <c r="AD5156" s="32" t="n">
        <v>54232.63</v>
      </c>
      <c r="AE5156" s="35">
        <f>(LEFT(Y5156,4)-Parameters!$B$23)*12+MID(Y5156,6,2)-Parameters!$B$24+1</f>
        <v/>
      </c>
    </row>
    <row r="5157">
      <c r="X5157" t="inlineStr">
        <is>
          <t>L0208098</t>
        </is>
      </c>
      <c r="Y5157" t="inlineStr">
        <is>
          <t>2026-04-03</t>
        </is>
      </c>
      <c r="Z5157" t="inlineStr">
        <is>
          <t>home_use</t>
        </is>
      </c>
      <c r="AA5157" t="inlineStr">
        <is>
          <t>IMP00643</t>
        </is>
      </c>
      <c r="AB5157" t="inlineStr">
        <is>
          <t>T104498</t>
        </is>
      </c>
      <c r="AC5157" s="32" t="n">
        <v>319302.43</v>
      </c>
      <c r="AD5157" s="32" t="n">
        <v>31930.24</v>
      </c>
      <c r="AE5157" s="35">
        <f>(LEFT(Y5157,4)-Parameters!$B$23)*12+MID(Y5157,6,2)-Parameters!$B$24+1</f>
        <v/>
      </c>
    </row>
    <row r="5158">
      <c r="X5158" t="inlineStr">
        <is>
          <t>L0208099</t>
        </is>
      </c>
      <c r="Y5158" t="inlineStr">
        <is>
          <t>2026-04-03</t>
        </is>
      </c>
      <c r="Z5158" t="inlineStr">
        <is>
          <t>home_use</t>
        </is>
      </c>
      <c r="AA5158" t="inlineStr">
        <is>
          <t>IMP00643</t>
        </is>
      </c>
      <c r="AB5158" t="inlineStr">
        <is>
          <t>T104498</t>
        </is>
      </c>
      <c r="AC5158" s="32" t="n">
        <v>1198858.26</v>
      </c>
      <c r="AD5158" s="32" t="n">
        <v>119885.83</v>
      </c>
      <c r="AE5158" s="35">
        <f>(LEFT(Y5158,4)-Parameters!$B$23)*12+MID(Y5158,6,2)-Parameters!$B$24+1</f>
        <v/>
      </c>
    </row>
    <row r="5159">
      <c r="X5159" t="inlineStr">
        <is>
          <t>L0208100</t>
        </is>
      </c>
      <c r="Y5159" t="inlineStr">
        <is>
          <t>2026-04-03</t>
        </is>
      </c>
      <c r="Z5159" t="inlineStr">
        <is>
          <t>warehouse_out</t>
        </is>
      </c>
      <c r="AA5159" t="inlineStr">
        <is>
          <t>IMP00643</t>
        </is>
      </c>
      <c r="AB5159" t="inlineStr">
        <is>
          <t>T104498</t>
        </is>
      </c>
      <c r="AC5159" s="32" t="n">
        <v>815739.25</v>
      </c>
      <c r="AD5159" s="32" t="n">
        <v>81573.92</v>
      </c>
      <c r="AE5159" s="35">
        <f>(LEFT(Y5159,4)-Parameters!$B$23)*12+MID(Y5159,6,2)-Parameters!$B$24+1</f>
        <v/>
      </c>
    </row>
    <row r="5160">
      <c r="X5160" t="inlineStr">
        <is>
          <t>L0208101</t>
        </is>
      </c>
      <c r="Y5160" t="inlineStr">
        <is>
          <t>2026-04-03</t>
        </is>
      </c>
      <c r="Z5160" t="inlineStr">
        <is>
          <t>home_use</t>
        </is>
      </c>
      <c r="AA5160" t="inlineStr">
        <is>
          <t>IMP00643</t>
        </is>
      </c>
      <c r="AB5160" t="inlineStr">
        <is>
          <t>T104498</t>
        </is>
      </c>
      <c r="AC5160" s="32" t="n">
        <v>1236920.42</v>
      </c>
      <c r="AD5160" s="32" t="n">
        <v>123692.04</v>
      </c>
      <c r="AE5160" s="35">
        <f>(LEFT(Y5160,4)-Parameters!$B$23)*12+MID(Y5160,6,2)-Parameters!$B$24+1</f>
        <v/>
      </c>
    </row>
    <row r="5161">
      <c r="X5161" t="inlineStr">
        <is>
          <t>L0208390</t>
        </is>
      </c>
      <c r="Y5161" t="inlineStr">
        <is>
          <t>2026-04-04</t>
        </is>
      </c>
      <c r="Z5161" t="inlineStr">
        <is>
          <t>home_use</t>
        </is>
      </c>
      <c r="AA5161" t="inlineStr">
        <is>
          <t>IMP00643</t>
        </is>
      </c>
      <c r="AB5161" t="inlineStr">
        <is>
          <t>T104498</t>
        </is>
      </c>
      <c r="AC5161" s="32" t="n">
        <v>508867.71</v>
      </c>
      <c r="AD5161" s="32" t="n">
        <v>50886.77</v>
      </c>
      <c r="AE5161" s="35">
        <f>(LEFT(Y5161,4)-Parameters!$B$23)*12+MID(Y5161,6,2)-Parameters!$B$24+1</f>
        <v/>
      </c>
    </row>
    <row r="5162">
      <c r="X5162" t="inlineStr">
        <is>
          <t>L0208391</t>
        </is>
      </c>
      <c r="Y5162" t="inlineStr">
        <is>
          <t>2026-04-04</t>
        </is>
      </c>
      <c r="Z5162" t="inlineStr">
        <is>
          <t>warehouse_out</t>
        </is>
      </c>
      <c r="AA5162" t="inlineStr">
        <is>
          <t>IMP00643</t>
        </is>
      </c>
      <c r="AB5162" t="inlineStr">
        <is>
          <t>T104498</t>
        </is>
      </c>
      <c r="AC5162" s="32" t="n">
        <v>779908.26</v>
      </c>
      <c r="AD5162" s="32" t="n">
        <v>77990.83</v>
      </c>
      <c r="AE5162" s="35">
        <f>(LEFT(Y5162,4)-Parameters!$B$23)*12+MID(Y5162,6,2)-Parameters!$B$24+1</f>
        <v/>
      </c>
    </row>
    <row r="5163">
      <c r="X5163" t="inlineStr">
        <is>
          <t>L0208392</t>
        </is>
      </c>
      <c r="Y5163" t="inlineStr">
        <is>
          <t>2026-04-04</t>
        </is>
      </c>
      <c r="Z5163" t="inlineStr">
        <is>
          <t>home_use</t>
        </is>
      </c>
      <c r="AA5163" t="inlineStr">
        <is>
          <t>IMP00643</t>
        </is>
      </c>
      <c r="AB5163" t="inlineStr">
        <is>
          <t>T104498</t>
        </is>
      </c>
      <c r="AC5163" s="32" t="n">
        <v>621945.1899999999</v>
      </c>
      <c r="AD5163" s="32" t="n">
        <v>62194.52</v>
      </c>
      <c r="AE5163" s="35">
        <f>(LEFT(Y5163,4)-Parameters!$B$23)*12+MID(Y5163,6,2)-Parameters!$B$24+1</f>
        <v/>
      </c>
    </row>
    <row r="5164">
      <c r="X5164" t="inlineStr">
        <is>
          <t>L0208393</t>
        </is>
      </c>
      <c r="Y5164" t="inlineStr">
        <is>
          <t>2026-04-04</t>
        </is>
      </c>
      <c r="Z5164" t="inlineStr">
        <is>
          <t>warehouse_out</t>
        </is>
      </c>
      <c r="AA5164" t="inlineStr">
        <is>
          <t>IMP00643</t>
        </is>
      </c>
      <c r="AB5164" t="inlineStr">
        <is>
          <t>T104498</t>
        </is>
      </c>
      <c r="AC5164" s="32" t="n">
        <v>529503.78</v>
      </c>
      <c r="AD5164" s="32" t="n">
        <v>52950.38</v>
      </c>
      <c r="AE5164" s="35">
        <f>(LEFT(Y5164,4)-Parameters!$B$23)*12+MID(Y5164,6,2)-Parameters!$B$24+1</f>
        <v/>
      </c>
    </row>
    <row r="5165">
      <c r="X5165" t="inlineStr">
        <is>
          <t>L0208394</t>
        </is>
      </c>
      <c r="Y5165" t="inlineStr">
        <is>
          <t>2026-04-04</t>
        </is>
      </c>
      <c r="Z5165" t="inlineStr">
        <is>
          <t>home_use</t>
        </is>
      </c>
      <c r="AA5165" t="inlineStr">
        <is>
          <t>IMP00643</t>
        </is>
      </c>
      <c r="AB5165" t="inlineStr">
        <is>
          <t>T104498</t>
        </is>
      </c>
      <c r="AC5165" s="32" t="n">
        <v>1017640.56</v>
      </c>
      <c r="AD5165" s="32" t="n">
        <v>101764.06</v>
      </c>
      <c r="AE5165" s="35">
        <f>(LEFT(Y5165,4)-Parameters!$B$23)*12+MID(Y5165,6,2)-Parameters!$B$24+1</f>
        <v/>
      </c>
    </row>
    <row r="5166">
      <c r="X5166" t="inlineStr">
        <is>
          <t>L0208679</t>
        </is>
      </c>
      <c r="Y5166" t="inlineStr">
        <is>
          <t>2026-04-05</t>
        </is>
      </c>
      <c r="Z5166" t="inlineStr">
        <is>
          <t>home_use</t>
        </is>
      </c>
      <c r="AA5166" t="inlineStr">
        <is>
          <t>IMP00643</t>
        </is>
      </c>
      <c r="AB5166" t="inlineStr">
        <is>
          <t>T104498</t>
        </is>
      </c>
      <c r="AC5166" s="32" t="n">
        <v>723423.61</v>
      </c>
      <c r="AD5166" s="32" t="n">
        <v>72342.36</v>
      </c>
      <c r="AE5166" s="35">
        <f>(LEFT(Y5166,4)-Parameters!$B$23)*12+MID(Y5166,6,2)-Parameters!$B$24+1</f>
        <v/>
      </c>
    </row>
    <row r="5167">
      <c r="X5167" t="inlineStr">
        <is>
          <t>L0208680</t>
        </is>
      </c>
      <c r="Y5167" t="inlineStr">
        <is>
          <t>2026-04-05</t>
        </is>
      </c>
      <c r="Z5167" t="inlineStr">
        <is>
          <t>home_use</t>
        </is>
      </c>
      <c r="AA5167" t="inlineStr">
        <is>
          <t>IMP00643</t>
        </is>
      </c>
      <c r="AB5167" t="inlineStr">
        <is>
          <t>T104498</t>
        </is>
      </c>
      <c r="AC5167" s="32" t="n">
        <v>996487.28</v>
      </c>
      <c r="AD5167" s="32" t="n">
        <v>99648.73</v>
      </c>
      <c r="AE5167" s="35">
        <f>(LEFT(Y5167,4)-Parameters!$B$23)*12+MID(Y5167,6,2)-Parameters!$B$24+1</f>
        <v/>
      </c>
    </row>
    <row r="5168">
      <c r="X5168" t="inlineStr">
        <is>
          <t>L0208682</t>
        </is>
      </c>
      <c r="Y5168" t="inlineStr">
        <is>
          <t>2026-04-05</t>
        </is>
      </c>
      <c r="Z5168" t="inlineStr">
        <is>
          <t>warehouse_out</t>
        </is>
      </c>
      <c r="AA5168" t="inlineStr">
        <is>
          <t>IMP00643</t>
        </is>
      </c>
      <c r="AB5168" t="inlineStr">
        <is>
          <t>T104498</t>
        </is>
      </c>
      <c r="AC5168" s="32" t="n">
        <v>985696.65</v>
      </c>
      <c r="AD5168" s="32" t="n">
        <v>98569.66</v>
      </c>
      <c r="AE5168" s="35">
        <f>(LEFT(Y5168,4)-Parameters!$B$23)*12+MID(Y5168,6,2)-Parameters!$B$24+1</f>
        <v/>
      </c>
    </row>
    <row r="5169">
      <c r="X5169" t="inlineStr">
        <is>
          <t>L0208683</t>
        </is>
      </c>
      <c r="Y5169" t="inlineStr">
        <is>
          <t>2026-04-05</t>
        </is>
      </c>
      <c r="Z5169" t="inlineStr">
        <is>
          <t>home_use</t>
        </is>
      </c>
      <c r="AA5169" t="inlineStr">
        <is>
          <t>IMP00643</t>
        </is>
      </c>
      <c r="AB5169" t="inlineStr">
        <is>
          <t>T104498</t>
        </is>
      </c>
      <c r="AC5169" s="32" t="n">
        <v>309766.07</v>
      </c>
      <c r="AD5169" s="32" t="n">
        <v>30976.61</v>
      </c>
      <c r="AE5169" s="35">
        <f>(LEFT(Y5169,4)-Parameters!$B$23)*12+MID(Y5169,6,2)-Parameters!$B$24+1</f>
        <v/>
      </c>
    </row>
    <row r="5170">
      <c r="X5170" t="inlineStr">
        <is>
          <t>L0208684</t>
        </is>
      </c>
      <c r="Y5170" t="inlineStr">
        <is>
          <t>2026-04-05</t>
        </is>
      </c>
      <c r="Z5170" t="inlineStr">
        <is>
          <t>home_use</t>
        </is>
      </c>
      <c r="AA5170" t="inlineStr">
        <is>
          <t>IMP00643</t>
        </is>
      </c>
      <c r="AB5170" t="inlineStr">
        <is>
          <t>T104498</t>
        </is>
      </c>
      <c r="AC5170" s="32" t="n">
        <v>470303.78</v>
      </c>
      <c r="AD5170" s="32" t="n">
        <v>47030.38</v>
      </c>
      <c r="AE5170" s="35">
        <f>(LEFT(Y5170,4)-Parameters!$B$23)*12+MID(Y5170,6,2)-Parameters!$B$24+1</f>
        <v/>
      </c>
    </row>
    <row r="5171">
      <c r="X5171" t="inlineStr">
        <is>
          <t>L0208685</t>
        </is>
      </c>
      <c r="Y5171" t="inlineStr">
        <is>
          <t>2026-04-05</t>
        </is>
      </c>
      <c r="Z5171" t="inlineStr">
        <is>
          <t>home_use</t>
        </is>
      </c>
      <c r="AA5171" t="inlineStr">
        <is>
          <t>IMP00643</t>
        </is>
      </c>
      <c r="AB5171" t="inlineStr">
        <is>
          <t>T104498</t>
        </is>
      </c>
      <c r="AC5171" s="32" t="n">
        <v>1323971.48</v>
      </c>
      <c r="AD5171" s="32" t="n">
        <v>132397.15</v>
      </c>
      <c r="AE5171" s="35">
        <f>(LEFT(Y5171,4)-Parameters!$B$23)*12+MID(Y5171,6,2)-Parameters!$B$24+1</f>
        <v/>
      </c>
    </row>
    <row r="5172">
      <c r="X5172" t="inlineStr">
        <is>
          <t>L0208686</t>
        </is>
      </c>
      <c r="Y5172" t="inlineStr">
        <is>
          <t>2026-04-05</t>
        </is>
      </c>
      <c r="Z5172" t="inlineStr">
        <is>
          <t>home_use</t>
        </is>
      </c>
      <c r="AA5172" t="inlineStr">
        <is>
          <t>IMP00643</t>
        </is>
      </c>
      <c r="AB5172" t="inlineStr">
        <is>
          <t>T104498</t>
        </is>
      </c>
      <c r="AC5172" s="32" t="n">
        <v>2740169.47</v>
      </c>
      <c r="AD5172" s="32" t="n">
        <v>274016.95</v>
      </c>
      <c r="AE5172" s="35">
        <f>(LEFT(Y5172,4)-Parameters!$B$23)*12+MID(Y5172,6,2)-Parameters!$B$24+1</f>
        <v/>
      </c>
    </row>
    <row r="5173">
      <c r="X5173" t="inlineStr">
        <is>
          <t>L0208687</t>
        </is>
      </c>
      <c r="Y5173" t="inlineStr">
        <is>
          <t>2026-04-05</t>
        </is>
      </c>
      <c r="Z5173" t="inlineStr">
        <is>
          <t>home_use</t>
        </is>
      </c>
      <c r="AA5173" t="inlineStr">
        <is>
          <t>IMP00643</t>
        </is>
      </c>
      <c r="AB5173" t="inlineStr">
        <is>
          <t>T104498</t>
        </is>
      </c>
      <c r="AC5173" s="32" t="n">
        <v>489455.3</v>
      </c>
      <c r="AD5173" s="32" t="n">
        <v>48945.53</v>
      </c>
      <c r="AE5173" s="35">
        <f>(LEFT(Y5173,4)-Parameters!$B$23)*12+MID(Y5173,6,2)-Parameters!$B$24+1</f>
        <v/>
      </c>
    </row>
    <row r="5174">
      <c r="X5174" t="inlineStr">
        <is>
          <t>L0208688</t>
        </is>
      </c>
      <c r="Y5174" t="inlineStr">
        <is>
          <t>2026-04-05</t>
        </is>
      </c>
      <c r="Z5174" t="inlineStr">
        <is>
          <t>home_use</t>
        </is>
      </c>
      <c r="AA5174" t="inlineStr">
        <is>
          <t>IMP00643</t>
        </is>
      </c>
      <c r="AB5174" t="inlineStr">
        <is>
          <t>T104498</t>
        </is>
      </c>
      <c r="AC5174" s="32" t="n">
        <v>450498.04</v>
      </c>
      <c r="AD5174" s="32" t="n">
        <v>45049.8</v>
      </c>
      <c r="AE5174" s="35">
        <f>(LEFT(Y5174,4)-Parameters!$B$23)*12+MID(Y5174,6,2)-Parameters!$B$24+1</f>
        <v/>
      </c>
    </row>
    <row r="5175">
      <c r="X5175" t="inlineStr">
        <is>
          <t>L0208689</t>
        </is>
      </c>
      <c r="Y5175" t="inlineStr">
        <is>
          <t>2026-04-05</t>
        </is>
      </c>
      <c r="Z5175" t="inlineStr">
        <is>
          <t>home_use</t>
        </is>
      </c>
      <c r="AA5175" t="inlineStr">
        <is>
          <t>IMP00643</t>
        </is>
      </c>
      <c r="AB5175" t="inlineStr">
        <is>
          <t>T104498</t>
        </is>
      </c>
      <c r="AC5175" s="32" t="n">
        <v>635071.72</v>
      </c>
      <c r="AD5175" s="32" t="n">
        <v>63507.17</v>
      </c>
      <c r="AE5175" s="35">
        <f>(LEFT(Y5175,4)-Parameters!$B$23)*12+MID(Y5175,6,2)-Parameters!$B$24+1</f>
        <v/>
      </c>
    </row>
    <row r="5176">
      <c r="X5176" t="inlineStr">
        <is>
          <t>L0208952</t>
        </is>
      </c>
      <c r="Y5176" t="inlineStr">
        <is>
          <t>2026-04-06</t>
        </is>
      </c>
      <c r="Z5176" t="inlineStr">
        <is>
          <t>home_use</t>
        </is>
      </c>
      <c r="AA5176" t="inlineStr">
        <is>
          <t>IMP00643</t>
        </is>
      </c>
      <c r="AB5176" t="inlineStr">
        <is>
          <t>T104498</t>
        </is>
      </c>
      <c r="AC5176" s="32" t="n">
        <v>924670.4</v>
      </c>
      <c r="AD5176" s="32" t="n">
        <v>92467.03999999999</v>
      </c>
      <c r="AE5176" s="35">
        <f>(LEFT(Y5176,4)-Parameters!$B$23)*12+MID(Y5176,6,2)-Parameters!$B$24+1</f>
        <v/>
      </c>
    </row>
    <row r="5177">
      <c r="X5177" t="inlineStr">
        <is>
          <t>L0208953</t>
        </is>
      </c>
      <c r="Y5177" t="inlineStr">
        <is>
          <t>2026-04-06</t>
        </is>
      </c>
      <c r="Z5177" t="inlineStr">
        <is>
          <t>home_use</t>
        </is>
      </c>
      <c r="AA5177" t="inlineStr">
        <is>
          <t>IMP00643</t>
        </is>
      </c>
      <c r="AB5177" t="inlineStr">
        <is>
          <t>T104498</t>
        </is>
      </c>
      <c r="AC5177" s="32" t="n">
        <v>542568.78</v>
      </c>
      <c r="AD5177" s="32" t="n">
        <v>54256.88</v>
      </c>
      <c r="AE5177" s="35">
        <f>(LEFT(Y5177,4)-Parameters!$B$23)*12+MID(Y5177,6,2)-Parameters!$B$24+1</f>
        <v/>
      </c>
    </row>
    <row r="5178">
      <c r="X5178" t="inlineStr">
        <is>
          <t>L0208954</t>
        </is>
      </c>
      <c r="Y5178" t="inlineStr">
        <is>
          <t>2026-04-06</t>
        </is>
      </c>
      <c r="Z5178" t="inlineStr">
        <is>
          <t>home_use</t>
        </is>
      </c>
      <c r="AA5178" t="inlineStr">
        <is>
          <t>IMP00643</t>
        </is>
      </c>
      <c r="AB5178" t="inlineStr">
        <is>
          <t>T104498</t>
        </is>
      </c>
      <c r="AC5178" s="32" t="n">
        <v>764819.73</v>
      </c>
      <c r="AD5178" s="32" t="n">
        <v>76481.97</v>
      </c>
      <c r="AE5178" s="35">
        <f>(LEFT(Y5178,4)-Parameters!$B$23)*12+MID(Y5178,6,2)-Parameters!$B$24+1</f>
        <v/>
      </c>
    </row>
    <row r="5179">
      <c r="X5179" t="inlineStr">
        <is>
          <t>L0208955</t>
        </is>
      </c>
      <c r="Y5179" t="inlineStr">
        <is>
          <t>2026-04-06</t>
        </is>
      </c>
      <c r="Z5179" t="inlineStr">
        <is>
          <t>home_use</t>
        </is>
      </c>
      <c r="AA5179" t="inlineStr">
        <is>
          <t>IMP00643</t>
        </is>
      </c>
      <c r="AB5179" t="inlineStr">
        <is>
          <t>T104498</t>
        </is>
      </c>
      <c r="AC5179" s="32" t="n">
        <v>452676.06</v>
      </c>
      <c r="AD5179" s="32" t="n">
        <v>45267.61</v>
      </c>
      <c r="AE5179" s="35">
        <f>(LEFT(Y5179,4)-Parameters!$B$23)*12+MID(Y5179,6,2)-Parameters!$B$24+1</f>
        <v/>
      </c>
    </row>
    <row r="5180">
      <c r="X5180" t="inlineStr">
        <is>
          <t>L0208957</t>
        </is>
      </c>
      <c r="Y5180" t="inlineStr">
        <is>
          <t>2026-04-06</t>
        </is>
      </c>
      <c r="Z5180" t="inlineStr">
        <is>
          <t>home_use</t>
        </is>
      </c>
      <c r="AA5180" t="inlineStr">
        <is>
          <t>IMP00643</t>
        </is>
      </c>
      <c r="AB5180" t="inlineStr">
        <is>
          <t>T104498</t>
        </is>
      </c>
      <c r="AC5180" s="32" t="n">
        <v>1188891.13</v>
      </c>
      <c r="AD5180" s="32" t="n">
        <v>118889.11</v>
      </c>
      <c r="AE5180" s="35">
        <f>(LEFT(Y5180,4)-Parameters!$B$23)*12+MID(Y5180,6,2)-Parameters!$B$24+1</f>
        <v/>
      </c>
    </row>
    <row r="5181">
      <c r="X5181" t="inlineStr">
        <is>
          <t>L0208958</t>
        </is>
      </c>
      <c r="Y5181" t="inlineStr">
        <is>
          <t>2026-04-06</t>
        </is>
      </c>
      <c r="Z5181" t="inlineStr">
        <is>
          <t>home_use</t>
        </is>
      </c>
      <c r="AA5181" t="inlineStr">
        <is>
          <t>IMP00643</t>
        </is>
      </c>
      <c r="AB5181" t="inlineStr">
        <is>
          <t>T104498</t>
        </is>
      </c>
      <c r="AC5181" s="32" t="n">
        <v>330529.93</v>
      </c>
      <c r="AD5181" s="32" t="n">
        <v>33052.99</v>
      </c>
      <c r="AE5181" s="35">
        <f>(LEFT(Y5181,4)-Parameters!$B$23)*12+MID(Y5181,6,2)-Parameters!$B$24+1</f>
        <v/>
      </c>
    </row>
    <row r="5182">
      <c r="X5182" t="inlineStr">
        <is>
          <t>L0209202</t>
        </is>
      </c>
      <c r="Y5182" t="inlineStr">
        <is>
          <t>2026-04-07</t>
        </is>
      </c>
      <c r="Z5182" t="inlineStr">
        <is>
          <t>home_use</t>
        </is>
      </c>
      <c r="AA5182" t="inlineStr">
        <is>
          <t>IMP00643</t>
        </is>
      </c>
      <c r="AB5182" t="inlineStr">
        <is>
          <t>T104498</t>
        </is>
      </c>
      <c r="AC5182" s="32" t="n">
        <v>454862.69</v>
      </c>
      <c r="AD5182" s="32" t="n">
        <v>45486.27</v>
      </c>
      <c r="AE5182" s="35">
        <f>(LEFT(Y5182,4)-Parameters!$B$23)*12+MID(Y5182,6,2)-Parameters!$B$24+1</f>
        <v/>
      </c>
    </row>
    <row r="5183">
      <c r="X5183" t="inlineStr">
        <is>
          <t>L0209204</t>
        </is>
      </c>
      <c r="Y5183" t="inlineStr">
        <is>
          <t>2026-04-07</t>
        </is>
      </c>
      <c r="Z5183" t="inlineStr">
        <is>
          <t>home_use</t>
        </is>
      </c>
      <c r="AA5183" t="inlineStr">
        <is>
          <t>IMP00643</t>
        </is>
      </c>
      <c r="AB5183" t="inlineStr">
        <is>
          <t>T104498</t>
        </is>
      </c>
      <c r="AC5183" s="32" t="n">
        <v>239127.57</v>
      </c>
      <c r="AD5183" s="32" t="n">
        <v>23912.76</v>
      </c>
      <c r="AE5183" s="35">
        <f>(LEFT(Y5183,4)-Parameters!$B$23)*12+MID(Y5183,6,2)-Parameters!$B$24+1</f>
        <v/>
      </c>
    </row>
    <row r="5184">
      <c r="X5184" t="inlineStr">
        <is>
          <t>L0209205</t>
        </is>
      </c>
      <c r="Y5184" t="inlineStr">
        <is>
          <t>2026-04-07</t>
        </is>
      </c>
      <c r="Z5184" t="inlineStr">
        <is>
          <t>home_use</t>
        </is>
      </c>
      <c r="AA5184" t="inlineStr">
        <is>
          <t>IMP00643</t>
        </is>
      </c>
      <c r="AB5184" t="inlineStr">
        <is>
          <t>T104498</t>
        </is>
      </c>
      <c r="AC5184" s="32" t="n">
        <v>1227198.7</v>
      </c>
      <c r="AD5184" s="32" t="n">
        <v>122719.87</v>
      </c>
      <c r="AE5184" s="35">
        <f>(LEFT(Y5184,4)-Parameters!$B$23)*12+MID(Y5184,6,2)-Parameters!$B$24+1</f>
        <v/>
      </c>
    </row>
    <row r="5185">
      <c r="X5185" t="inlineStr">
        <is>
          <t>L0209206</t>
        </is>
      </c>
      <c r="Y5185" t="inlineStr">
        <is>
          <t>2026-04-07</t>
        </is>
      </c>
      <c r="Z5185" t="inlineStr">
        <is>
          <t>home_use</t>
        </is>
      </c>
      <c r="AA5185" t="inlineStr">
        <is>
          <t>IMP00643</t>
        </is>
      </c>
      <c r="AB5185" t="inlineStr">
        <is>
          <t>T104498</t>
        </is>
      </c>
      <c r="AC5185" s="32" t="n">
        <v>493929.65</v>
      </c>
      <c r="AD5185" s="32" t="n">
        <v>49392.97</v>
      </c>
      <c r="AE5185" s="35">
        <f>(LEFT(Y5185,4)-Parameters!$B$23)*12+MID(Y5185,6,2)-Parameters!$B$24+1</f>
        <v/>
      </c>
    </row>
    <row r="5186">
      <c r="X5186" t="inlineStr">
        <is>
          <t>L0209207</t>
        </is>
      </c>
      <c r="Y5186" t="inlineStr">
        <is>
          <t>2026-04-07</t>
        </is>
      </c>
      <c r="Z5186" t="inlineStr">
        <is>
          <t>home_use</t>
        </is>
      </c>
      <c r="AA5186" t="inlineStr">
        <is>
          <t>IMP00643</t>
        </is>
      </c>
      <c r="AB5186" t="inlineStr">
        <is>
          <t>T104498</t>
        </is>
      </c>
      <c r="AC5186" s="32" t="n">
        <v>550443.14</v>
      </c>
      <c r="AD5186" s="32" t="n">
        <v>55044.31</v>
      </c>
      <c r="AE5186" s="35">
        <f>(LEFT(Y5186,4)-Parameters!$B$23)*12+MID(Y5186,6,2)-Parameters!$B$24+1</f>
        <v/>
      </c>
    </row>
    <row r="5187">
      <c r="X5187" t="inlineStr">
        <is>
          <t>L0209474</t>
        </is>
      </c>
      <c r="Y5187" t="inlineStr">
        <is>
          <t>2026-04-08</t>
        </is>
      </c>
      <c r="Z5187" t="inlineStr">
        <is>
          <t>home_use</t>
        </is>
      </c>
      <c r="AA5187" t="inlineStr">
        <is>
          <t>IMP00643</t>
        </is>
      </c>
      <c r="AB5187" t="inlineStr">
        <is>
          <t>T104498</t>
        </is>
      </c>
      <c r="AC5187" s="32" t="n">
        <v>1004846.97</v>
      </c>
      <c r="AD5187" s="32" t="n">
        <v>100484.7</v>
      </c>
      <c r="AE5187" s="35">
        <f>(LEFT(Y5187,4)-Parameters!$B$23)*12+MID(Y5187,6,2)-Parameters!$B$24+1</f>
        <v/>
      </c>
    </row>
    <row r="5188">
      <c r="X5188" t="inlineStr">
        <is>
          <t>L0209475</t>
        </is>
      </c>
      <c r="Y5188" t="inlineStr">
        <is>
          <t>2026-04-08</t>
        </is>
      </c>
      <c r="Z5188" t="inlineStr">
        <is>
          <t>home_use</t>
        </is>
      </c>
      <c r="AA5188" t="inlineStr">
        <is>
          <t>IMP00643</t>
        </is>
      </c>
      <c r="AB5188" t="inlineStr">
        <is>
          <t>T104498</t>
        </is>
      </c>
      <c r="AC5188" s="32" t="n">
        <v>184914.17</v>
      </c>
      <c r="AD5188" s="32" t="n">
        <v>18491.42</v>
      </c>
      <c r="AE5188" s="35">
        <f>(LEFT(Y5188,4)-Parameters!$B$23)*12+MID(Y5188,6,2)-Parameters!$B$24+1</f>
        <v/>
      </c>
    </row>
    <row r="5189">
      <c r="X5189" t="inlineStr">
        <is>
          <t>L0209476</t>
        </is>
      </c>
      <c r="Y5189" t="inlineStr">
        <is>
          <t>2026-04-08</t>
        </is>
      </c>
      <c r="Z5189" t="inlineStr">
        <is>
          <t>home_use</t>
        </is>
      </c>
      <c r="AA5189" t="inlineStr">
        <is>
          <t>IMP00643</t>
        </is>
      </c>
      <c r="AB5189" t="inlineStr">
        <is>
          <t>T104498</t>
        </is>
      </c>
      <c r="AC5189" s="32" t="n">
        <v>503084.84</v>
      </c>
      <c r="AD5189" s="32" t="n">
        <v>50308.48</v>
      </c>
      <c r="AE5189" s="35">
        <f>(LEFT(Y5189,4)-Parameters!$B$23)*12+MID(Y5189,6,2)-Parameters!$B$24+1</f>
        <v/>
      </c>
    </row>
    <row r="5190">
      <c r="X5190" t="inlineStr">
        <is>
          <t>L0209477</t>
        </is>
      </c>
      <c r="Y5190" t="inlineStr">
        <is>
          <t>2026-04-08</t>
        </is>
      </c>
      <c r="Z5190" t="inlineStr">
        <is>
          <t>home_use</t>
        </is>
      </c>
      <c r="AA5190" t="inlineStr">
        <is>
          <t>IMP00643</t>
        </is>
      </c>
      <c r="AB5190" t="inlineStr">
        <is>
          <t>T104498</t>
        </is>
      </c>
      <c r="AC5190" s="32" t="n">
        <v>231073.31</v>
      </c>
      <c r="AD5190" s="32" t="n">
        <v>23107.33</v>
      </c>
      <c r="AE5190" s="35">
        <f>(LEFT(Y5190,4)-Parameters!$B$23)*12+MID(Y5190,6,2)-Parameters!$B$24+1</f>
        <v/>
      </c>
    </row>
    <row r="5191">
      <c r="X5191" t="inlineStr">
        <is>
          <t>L0209479</t>
        </is>
      </c>
      <c r="Y5191" t="inlineStr">
        <is>
          <t>2026-04-08</t>
        </is>
      </c>
      <c r="Z5191" t="inlineStr">
        <is>
          <t>home_use</t>
        </is>
      </c>
      <c r="AA5191" t="inlineStr">
        <is>
          <t>IMP00643</t>
        </is>
      </c>
      <c r="AB5191" t="inlineStr">
        <is>
          <t>T104498</t>
        </is>
      </c>
      <c r="AC5191" s="32" t="n">
        <v>1980299.16</v>
      </c>
      <c r="AD5191" s="32" t="n">
        <v>198029.92</v>
      </c>
      <c r="AE5191" s="35">
        <f>(LEFT(Y5191,4)-Parameters!$B$23)*12+MID(Y5191,6,2)-Parameters!$B$24+1</f>
        <v/>
      </c>
    </row>
    <row r="5192">
      <c r="X5192" t="inlineStr">
        <is>
          <t>L0209481</t>
        </is>
      </c>
      <c r="Y5192" t="inlineStr">
        <is>
          <t>2026-04-08</t>
        </is>
      </c>
      <c r="Z5192" t="inlineStr">
        <is>
          <t>home_use</t>
        </is>
      </c>
      <c r="AA5192" t="inlineStr">
        <is>
          <t>IMP00643</t>
        </is>
      </c>
      <c r="AB5192" t="inlineStr">
        <is>
          <t>T104498</t>
        </is>
      </c>
      <c r="AC5192" s="32" t="n">
        <v>598576.16</v>
      </c>
      <c r="AD5192" s="32" t="n">
        <v>59857.62</v>
      </c>
      <c r="AE5192" s="35">
        <f>(LEFT(Y5192,4)-Parameters!$B$23)*12+MID(Y5192,6,2)-Parameters!$B$24+1</f>
        <v/>
      </c>
    </row>
    <row r="5193">
      <c r="X5193" t="inlineStr">
        <is>
          <t>L0209730</t>
        </is>
      </c>
      <c r="Y5193" t="inlineStr">
        <is>
          <t>2026-04-09</t>
        </is>
      </c>
      <c r="Z5193" t="inlineStr">
        <is>
          <t>home_use</t>
        </is>
      </c>
      <c r="AA5193" t="inlineStr">
        <is>
          <t>IMP00643</t>
        </is>
      </c>
      <c r="AB5193" t="inlineStr">
        <is>
          <t>T104498</t>
        </is>
      </c>
      <c r="AC5193" s="32" t="n">
        <v>351822.54</v>
      </c>
      <c r="AD5193" s="32" t="n">
        <v>35182.25</v>
      </c>
      <c r="AE5193" s="35">
        <f>(LEFT(Y5193,4)-Parameters!$B$23)*12+MID(Y5193,6,2)-Parameters!$B$24+1</f>
        <v/>
      </c>
    </row>
    <row r="5194">
      <c r="X5194" t="inlineStr">
        <is>
          <t>L0209732</t>
        </is>
      </c>
      <c r="Y5194" t="inlineStr">
        <is>
          <t>2026-04-09</t>
        </is>
      </c>
      <c r="Z5194" t="inlineStr">
        <is>
          <t>home_use</t>
        </is>
      </c>
      <c r="AA5194" t="inlineStr">
        <is>
          <t>IMP00643</t>
        </is>
      </c>
      <c r="AB5194" t="inlineStr">
        <is>
          <t>T104498</t>
        </is>
      </c>
      <c r="AC5194" s="32" t="n">
        <v>2253952.95</v>
      </c>
      <c r="AD5194" s="32" t="n">
        <v>225395.3</v>
      </c>
      <c r="AE5194" s="35">
        <f>(LEFT(Y5194,4)-Parameters!$B$23)*12+MID(Y5194,6,2)-Parameters!$B$24+1</f>
        <v/>
      </c>
    </row>
    <row r="5195">
      <c r="X5195" t="inlineStr">
        <is>
          <t>L0209733</t>
        </is>
      </c>
      <c r="Y5195" t="inlineStr">
        <is>
          <t>2026-04-09</t>
        </is>
      </c>
      <c r="Z5195" t="inlineStr">
        <is>
          <t>home_use</t>
        </is>
      </c>
      <c r="AA5195" t="inlineStr">
        <is>
          <t>IMP00643</t>
        </is>
      </c>
      <c r="AB5195" t="inlineStr">
        <is>
          <t>T104498</t>
        </is>
      </c>
      <c r="AC5195" s="32" t="n">
        <v>1007865.64</v>
      </c>
      <c r="AD5195" s="32" t="n">
        <v>100786.56</v>
      </c>
      <c r="AE5195" s="35">
        <f>(LEFT(Y5195,4)-Parameters!$B$23)*12+MID(Y5195,6,2)-Parameters!$B$24+1</f>
        <v/>
      </c>
    </row>
    <row r="5196">
      <c r="X5196" t="inlineStr">
        <is>
          <t>L0209735</t>
        </is>
      </c>
      <c r="Y5196" t="inlineStr">
        <is>
          <t>2026-04-09</t>
        </is>
      </c>
      <c r="Z5196" t="inlineStr">
        <is>
          <t>home_use</t>
        </is>
      </c>
      <c r="AA5196" t="inlineStr">
        <is>
          <t>IMP00643</t>
        </is>
      </c>
      <c r="AB5196" t="inlineStr">
        <is>
          <t>T104498</t>
        </is>
      </c>
      <c r="AC5196" s="32" t="n">
        <v>678734.27</v>
      </c>
      <c r="AD5196" s="32" t="n">
        <v>67873.42999999999</v>
      </c>
      <c r="AE5196" s="35">
        <f>(LEFT(Y5196,4)-Parameters!$B$23)*12+MID(Y5196,6,2)-Parameters!$B$24+1</f>
        <v/>
      </c>
    </row>
    <row r="5197">
      <c r="X5197" t="inlineStr">
        <is>
          <t>L0210002</t>
        </is>
      </c>
      <c r="Y5197" t="inlineStr">
        <is>
          <t>2026-04-10</t>
        </is>
      </c>
      <c r="Z5197" t="inlineStr">
        <is>
          <t>home_use</t>
        </is>
      </c>
      <c r="AA5197" t="inlineStr">
        <is>
          <t>IMP00643</t>
        </is>
      </c>
      <c r="AB5197" t="inlineStr">
        <is>
          <t>T104498</t>
        </is>
      </c>
      <c r="AC5197" s="32" t="n">
        <v>417888.03</v>
      </c>
      <c r="AD5197" s="32" t="n">
        <v>41788.8</v>
      </c>
      <c r="AE5197" s="35">
        <f>(LEFT(Y5197,4)-Parameters!$B$23)*12+MID(Y5197,6,2)-Parameters!$B$24+1</f>
        <v/>
      </c>
    </row>
    <row r="5198">
      <c r="X5198" t="inlineStr">
        <is>
          <t>L0210003</t>
        </is>
      </c>
      <c r="Y5198" t="inlineStr">
        <is>
          <t>2026-04-10</t>
        </is>
      </c>
      <c r="Z5198" t="inlineStr">
        <is>
          <t>home_use</t>
        </is>
      </c>
      <c r="AA5198" t="inlineStr">
        <is>
          <t>IMP00643</t>
        </is>
      </c>
      <c r="AB5198" t="inlineStr">
        <is>
          <t>T104498</t>
        </is>
      </c>
      <c r="AC5198" s="32" t="n">
        <v>327223.09</v>
      </c>
      <c r="AD5198" s="32" t="n">
        <v>32722.31</v>
      </c>
      <c r="AE5198" s="35">
        <f>(LEFT(Y5198,4)-Parameters!$B$23)*12+MID(Y5198,6,2)-Parameters!$B$24+1</f>
        <v/>
      </c>
    </row>
    <row r="5199">
      <c r="X5199" t="inlineStr">
        <is>
          <t>L0210281</t>
        </is>
      </c>
      <c r="Y5199" t="inlineStr">
        <is>
          <t>2026-04-11</t>
        </is>
      </c>
      <c r="Z5199" t="inlineStr">
        <is>
          <t>home_use</t>
        </is>
      </c>
      <c r="AA5199" t="inlineStr">
        <is>
          <t>IMP00643</t>
        </is>
      </c>
      <c r="AB5199" t="inlineStr">
        <is>
          <t>T104498</t>
        </is>
      </c>
      <c r="AC5199" s="32" t="n">
        <v>512687.62</v>
      </c>
      <c r="AD5199" s="32" t="n">
        <v>51268.76</v>
      </c>
      <c r="AE5199" s="35">
        <f>(LEFT(Y5199,4)-Parameters!$B$23)*12+MID(Y5199,6,2)-Parameters!$B$24+1</f>
        <v/>
      </c>
    </row>
    <row r="5200">
      <c r="X5200" t="inlineStr">
        <is>
          <t>L0210283</t>
        </is>
      </c>
      <c r="Y5200" t="inlineStr">
        <is>
          <t>2026-04-11</t>
        </is>
      </c>
      <c r="Z5200" t="inlineStr">
        <is>
          <t>home_use</t>
        </is>
      </c>
      <c r="AA5200" t="inlineStr">
        <is>
          <t>IMP00643</t>
        </is>
      </c>
      <c r="AB5200" t="inlineStr">
        <is>
          <t>T104498</t>
        </is>
      </c>
      <c r="AC5200" s="32" t="n">
        <v>837478.01</v>
      </c>
      <c r="AD5200" s="32" t="n">
        <v>83747.8</v>
      </c>
      <c r="AE5200" s="35">
        <f>(LEFT(Y5200,4)-Parameters!$B$23)*12+MID(Y5200,6,2)-Parameters!$B$24+1</f>
        <v/>
      </c>
    </row>
    <row r="5201">
      <c r="X5201" t="inlineStr">
        <is>
          <t>L0210284</t>
        </is>
      </c>
      <c r="Y5201" t="inlineStr">
        <is>
          <t>2026-04-11</t>
        </is>
      </c>
      <c r="Z5201" t="inlineStr">
        <is>
          <t>home_use</t>
        </is>
      </c>
      <c r="AA5201" t="inlineStr">
        <is>
          <t>IMP00643</t>
        </is>
      </c>
      <c r="AB5201" t="inlineStr">
        <is>
          <t>T104498</t>
        </is>
      </c>
      <c r="AC5201" s="32" t="n">
        <v>738497.1</v>
      </c>
      <c r="AD5201" s="32" t="n">
        <v>73849.71000000001</v>
      </c>
      <c r="AE5201" s="35">
        <f>(LEFT(Y5201,4)-Parameters!$B$23)*12+MID(Y5201,6,2)-Parameters!$B$24+1</f>
        <v/>
      </c>
    </row>
    <row r="5202">
      <c r="X5202" t="inlineStr">
        <is>
          <t>L0210552</t>
        </is>
      </c>
      <c r="Y5202" t="inlineStr">
        <is>
          <t>2026-04-12</t>
        </is>
      </c>
      <c r="Z5202" t="inlineStr">
        <is>
          <t>home_use</t>
        </is>
      </c>
      <c r="AA5202" t="inlineStr">
        <is>
          <t>IMP00643</t>
        </is>
      </c>
      <c r="AB5202" t="inlineStr">
        <is>
          <t>T104498</t>
        </is>
      </c>
      <c r="AC5202" s="32" t="n">
        <v>806418.89</v>
      </c>
      <c r="AD5202" s="32" t="n">
        <v>80641.89</v>
      </c>
      <c r="AE5202" s="35">
        <f>(LEFT(Y5202,4)-Parameters!$B$23)*12+MID(Y5202,6,2)-Parameters!$B$24+1</f>
        <v/>
      </c>
    </row>
    <row r="5203">
      <c r="X5203" t="inlineStr">
        <is>
          <t>L0210553</t>
        </is>
      </c>
      <c r="Y5203" t="inlineStr">
        <is>
          <t>2026-04-12</t>
        </is>
      </c>
      <c r="Z5203" t="inlineStr">
        <is>
          <t>home_use</t>
        </is>
      </c>
      <c r="AA5203" t="inlineStr">
        <is>
          <t>IMP00643</t>
        </is>
      </c>
      <c r="AB5203" t="inlineStr">
        <is>
          <t>T104498</t>
        </is>
      </c>
      <c r="AC5203" s="32" t="n">
        <v>886495.88</v>
      </c>
      <c r="AD5203" s="32" t="n">
        <v>88649.59</v>
      </c>
      <c r="AE5203" s="35">
        <f>(LEFT(Y5203,4)-Parameters!$B$23)*12+MID(Y5203,6,2)-Parameters!$B$24+1</f>
        <v/>
      </c>
    </row>
    <row r="5204">
      <c r="X5204" t="inlineStr">
        <is>
          <t>L0210554</t>
        </is>
      </c>
      <c r="Y5204" t="inlineStr">
        <is>
          <t>2026-04-12</t>
        </is>
      </c>
      <c r="Z5204" t="inlineStr">
        <is>
          <t>home_use</t>
        </is>
      </c>
      <c r="AA5204" t="inlineStr">
        <is>
          <t>IMP00643</t>
        </is>
      </c>
      <c r="AB5204" t="inlineStr">
        <is>
          <t>T104498</t>
        </is>
      </c>
      <c r="AC5204" s="32" t="n">
        <v>310124</v>
      </c>
      <c r="AD5204" s="32" t="n">
        <v>31012.4</v>
      </c>
      <c r="AE5204" s="35">
        <f>(LEFT(Y5204,4)-Parameters!$B$23)*12+MID(Y5204,6,2)-Parameters!$B$24+1</f>
        <v/>
      </c>
    </row>
    <row r="5205">
      <c r="X5205" t="inlineStr">
        <is>
          <t>L0210555</t>
        </is>
      </c>
      <c r="Y5205" t="inlineStr">
        <is>
          <t>2026-04-12</t>
        </is>
      </c>
      <c r="Z5205" t="inlineStr">
        <is>
          <t>home_use</t>
        </is>
      </c>
      <c r="AA5205" t="inlineStr">
        <is>
          <t>IMP00643</t>
        </is>
      </c>
      <c r="AB5205" t="inlineStr">
        <is>
          <t>T104498</t>
        </is>
      </c>
      <c r="AC5205" s="32" t="n">
        <v>378786.11</v>
      </c>
      <c r="AD5205" s="32" t="n">
        <v>37878.61</v>
      </c>
      <c r="AE5205" s="35">
        <f>(LEFT(Y5205,4)-Parameters!$B$23)*12+MID(Y5205,6,2)-Parameters!$B$24+1</f>
        <v/>
      </c>
    </row>
    <row r="5206">
      <c r="X5206" t="inlineStr">
        <is>
          <t>L0210832</t>
        </is>
      </c>
      <c r="Y5206" t="inlineStr">
        <is>
          <t>2026-04-13</t>
        </is>
      </c>
      <c r="Z5206" t="inlineStr">
        <is>
          <t>home_use</t>
        </is>
      </c>
      <c r="AA5206" t="inlineStr">
        <is>
          <t>IMP00643</t>
        </is>
      </c>
      <c r="AB5206" t="inlineStr">
        <is>
          <t>T104498</t>
        </is>
      </c>
      <c r="AC5206" s="32" t="n">
        <v>1051594.98</v>
      </c>
      <c r="AD5206" s="32" t="n">
        <v>105159.5</v>
      </c>
      <c r="AE5206" s="35">
        <f>(LEFT(Y5206,4)-Parameters!$B$23)*12+MID(Y5206,6,2)-Parameters!$B$24+1</f>
        <v/>
      </c>
    </row>
    <row r="5207">
      <c r="X5207" t="inlineStr">
        <is>
          <t>L0210833</t>
        </is>
      </c>
      <c r="Y5207" t="inlineStr">
        <is>
          <t>2026-04-13</t>
        </is>
      </c>
      <c r="Z5207" t="inlineStr">
        <is>
          <t>home_use</t>
        </is>
      </c>
      <c r="AA5207" t="inlineStr">
        <is>
          <t>IMP00643</t>
        </is>
      </c>
      <c r="AB5207" t="inlineStr">
        <is>
          <t>T104498</t>
        </is>
      </c>
      <c r="AC5207" s="32" t="n">
        <v>1772698.02</v>
      </c>
      <c r="AD5207" s="32" t="n">
        <v>177269.8</v>
      </c>
      <c r="AE5207" s="35">
        <f>(LEFT(Y5207,4)-Parameters!$B$23)*12+MID(Y5207,6,2)-Parameters!$B$24+1</f>
        <v/>
      </c>
    </row>
    <row r="5208">
      <c r="X5208" t="inlineStr">
        <is>
          <t>L0210834</t>
        </is>
      </c>
      <c r="Y5208" t="inlineStr">
        <is>
          <t>2026-04-13</t>
        </is>
      </c>
      <c r="Z5208" t="inlineStr">
        <is>
          <t>home_use</t>
        </is>
      </c>
      <c r="AA5208" t="inlineStr">
        <is>
          <t>IMP00643</t>
        </is>
      </c>
      <c r="AB5208" t="inlineStr">
        <is>
          <t>T104498</t>
        </is>
      </c>
      <c r="AC5208" s="32" t="n">
        <v>507080.23</v>
      </c>
      <c r="AD5208" s="32" t="n">
        <v>50708.02</v>
      </c>
      <c r="AE5208" s="35">
        <f>(LEFT(Y5208,4)-Parameters!$B$23)*12+MID(Y5208,6,2)-Parameters!$B$24+1</f>
        <v/>
      </c>
    </row>
    <row r="5209">
      <c r="X5209" t="inlineStr">
        <is>
          <t>L0210836</t>
        </is>
      </c>
      <c r="Y5209" t="inlineStr">
        <is>
          <t>2026-04-13</t>
        </is>
      </c>
      <c r="Z5209" t="inlineStr">
        <is>
          <t>home_use</t>
        </is>
      </c>
      <c r="AA5209" t="inlineStr">
        <is>
          <t>IMP00643</t>
        </is>
      </c>
      <c r="AB5209" t="inlineStr">
        <is>
          <t>T104498</t>
        </is>
      </c>
      <c r="AC5209" s="32" t="n">
        <v>787859.6800000001</v>
      </c>
      <c r="AD5209" s="32" t="n">
        <v>78785.97</v>
      </c>
      <c r="AE5209" s="35">
        <f>(LEFT(Y5209,4)-Parameters!$B$23)*12+MID(Y5209,6,2)-Parameters!$B$24+1</f>
        <v/>
      </c>
    </row>
    <row r="5210">
      <c r="X5210" t="inlineStr">
        <is>
          <t>L0210837</t>
        </is>
      </c>
      <c r="Y5210" t="inlineStr">
        <is>
          <t>2026-04-13</t>
        </is>
      </c>
      <c r="Z5210" t="inlineStr">
        <is>
          <t>home_use</t>
        </is>
      </c>
      <c r="AA5210" t="inlineStr">
        <is>
          <t>IMP00643</t>
        </is>
      </c>
      <c r="AB5210" t="inlineStr">
        <is>
          <t>T104498</t>
        </is>
      </c>
      <c r="AC5210" s="32" t="n">
        <v>1254741.57</v>
      </c>
      <c r="AD5210" s="32" t="n">
        <v>125474.16</v>
      </c>
      <c r="AE5210" s="35">
        <f>(LEFT(Y5210,4)-Parameters!$B$23)*12+MID(Y5210,6,2)-Parameters!$B$24+1</f>
        <v/>
      </c>
    </row>
    <row r="5211">
      <c r="X5211" t="inlineStr">
        <is>
          <t>L0210838</t>
        </is>
      </c>
      <c r="Y5211" t="inlineStr">
        <is>
          <t>2026-04-13</t>
        </is>
      </c>
      <c r="Z5211" t="inlineStr">
        <is>
          <t>home_use</t>
        </is>
      </c>
      <c r="AA5211" t="inlineStr">
        <is>
          <t>IMP00643</t>
        </is>
      </c>
      <c r="AB5211" t="inlineStr">
        <is>
          <t>T104498</t>
        </is>
      </c>
      <c r="AC5211" s="32" t="n">
        <v>2130261.29</v>
      </c>
      <c r="AD5211" s="32" t="n">
        <v>213026.13</v>
      </c>
      <c r="AE5211" s="35">
        <f>(LEFT(Y5211,4)-Parameters!$B$23)*12+MID(Y5211,6,2)-Parameters!$B$24+1</f>
        <v/>
      </c>
    </row>
    <row r="5212">
      <c r="X5212" t="inlineStr">
        <is>
          <t>L0211117</t>
        </is>
      </c>
      <c r="Y5212" t="inlineStr">
        <is>
          <t>2026-04-14</t>
        </is>
      </c>
      <c r="Z5212" t="inlineStr">
        <is>
          <t>home_use</t>
        </is>
      </c>
      <c r="AA5212" t="inlineStr">
        <is>
          <t>IMP00643</t>
        </is>
      </c>
      <c r="AB5212" t="inlineStr">
        <is>
          <t>T104498</t>
        </is>
      </c>
      <c r="AC5212" s="32" t="n">
        <v>426862.87</v>
      </c>
      <c r="AD5212" s="32" t="n">
        <v>42686.29</v>
      </c>
      <c r="AE5212" s="35">
        <f>(LEFT(Y5212,4)-Parameters!$B$23)*12+MID(Y5212,6,2)-Parameters!$B$24+1</f>
        <v/>
      </c>
    </row>
    <row r="5213">
      <c r="X5213" t="inlineStr">
        <is>
          <t>L0211119</t>
        </is>
      </c>
      <c r="Y5213" t="inlineStr">
        <is>
          <t>2026-04-14</t>
        </is>
      </c>
      <c r="Z5213" t="inlineStr">
        <is>
          <t>home_use</t>
        </is>
      </c>
      <c r="AA5213" t="inlineStr">
        <is>
          <t>IMP00643</t>
        </is>
      </c>
      <c r="AB5213" t="inlineStr">
        <is>
          <t>T104498</t>
        </is>
      </c>
      <c r="AC5213" s="32" t="n">
        <v>811227.3100000001</v>
      </c>
      <c r="AD5213" s="32" t="n">
        <v>81122.73</v>
      </c>
      <c r="AE5213" s="35">
        <f>(LEFT(Y5213,4)-Parameters!$B$23)*12+MID(Y5213,6,2)-Parameters!$B$24+1</f>
        <v/>
      </c>
    </row>
    <row r="5214">
      <c r="X5214" t="inlineStr">
        <is>
          <t>L0211120</t>
        </is>
      </c>
      <c r="Y5214" t="inlineStr">
        <is>
          <t>2026-04-14</t>
        </is>
      </c>
      <c r="Z5214" t="inlineStr">
        <is>
          <t>home_use</t>
        </is>
      </c>
      <c r="AA5214" t="inlineStr">
        <is>
          <t>IMP00643</t>
        </is>
      </c>
      <c r="AB5214" t="inlineStr">
        <is>
          <t>T104498</t>
        </is>
      </c>
      <c r="AC5214" s="32" t="n">
        <v>796272.5699999999</v>
      </c>
      <c r="AD5214" s="32" t="n">
        <v>79627.25999999999</v>
      </c>
      <c r="AE5214" s="35">
        <f>(LEFT(Y5214,4)-Parameters!$B$23)*12+MID(Y5214,6,2)-Parameters!$B$24+1</f>
        <v/>
      </c>
    </row>
    <row r="5215">
      <c r="X5215" t="inlineStr">
        <is>
          <t>L0211121</t>
        </is>
      </c>
      <c r="Y5215" t="inlineStr">
        <is>
          <t>2026-04-14</t>
        </is>
      </c>
      <c r="Z5215" t="inlineStr">
        <is>
          <t>home_use</t>
        </is>
      </c>
      <c r="AA5215" t="inlineStr">
        <is>
          <t>IMP00643</t>
        </is>
      </c>
      <c r="AB5215" t="inlineStr">
        <is>
          <t>T104498</t>
        </is>
      </c>
      <c r="AC5215" s="32" t="n">
        <v>489986.97</v>
      </c>
      <c r="AD5215" s="32" t="n">
        <v>48998.7</v>
      </c>
      <c r="AE5215" s="35">
        <f>(LEFT(Y5215,4)-Parameters!$B$23)*12+MID(Y5215,6,2)-Parameters!$B$24+1</f>
        <v/>
      </c>
    </row>
    <row r="5216">
      <c r="X5216" t="inlineStr">
        <is>
          <t>L0211123</t>
        </is>
      </c>
      <c r="Y5216" t="inlineStr">
        <is>
          <t>2026-04-14</t>
        </is>
      </c>
      <c r="Z5216" t="inlineStr">
        <is>
          <t>home_use</t>
        </is>
      </c>
      <c r="AA5216" t="inlineStr">
        <is>
          <t>IMP00643</t>
        </is>
      </c>
      <c r="AB5216" t="inlineStr">
        <is>
          <t>T104498</t>
        </is>
      </c>
      <c r="AC5216" s="32" t="n">
        <v>720278.75</v>
      </c>
      <c r="AD5216" s="32" t="n">
        <v>72027.87</v>
      </c>
      <c r="AE5216" s="35">
        <f>(LEFT(Y5216,4)-Parameters!$B$23)*12+MID(Y5216,6,2)-Parameters!$B$24+1</f>
        <v/>
      </c>
    </row>
    <row r="5217">
      <c r="X5217" t="inlineStr">
        <is>
          <t>L0211409</t>
        </is>
      </c>
      <c r="Y5217" t="inlineStr">
        <is>
          <t>2026-04-15</t>
        </is>
      </c>
      <c r="Z5217" t="inlineStr">
        <is>
          <t>home_use</t>
        </is>
      </c>
      <c r="AA5217" t="inlineStr">
        <is>
          <t>IMP00643</t>
        </is>
      </c>
      <c r="AB5217" t="inlineStr">
        <is>
          <t>T104498</t>
        </is>
      </c>
      <c r="AC5217" s="32" t="n">
        <v>329244.22</v>
      </c>
      <c r="AD5217" s="32" t="n">
        <v>32924.42</v>
      </c>
      <c r="AE5217" s="35">
        <f>(LEFT(Y5217,4)-Parameters!$B$23)*12+MID(Y5217,6,2)-Parameters!$B$24+1</f>
        <v/>
      </c>
    </row>
    <row r="5218">
      <c r="X5218" t="inlineStr">
        <is>
          <t>L0211410</t>
        </is>
      </c>
      <c r="Y5218" t="inlineStr">
        <is>
          <t>2026-04-15</t>
        </is>
      </c>
      <c r="Z5218" t="inlineStr">
        <is>
          <t>home_use</t>
        </is>
      </c>
      <c r="AA5218" t="inlineStr">
        <is>
          <t>IMP00643</t>
        </is>
      </c>
      <c r="AB5218" t="inlineStr">
        <is>
          <t>T104498</t>
        </is>
      </c>
      <c r="AC5218" s="32" t="n">
        <v>295271.25</v>
      </c>
      <c r="AD5218" s="32" t="n">
        <v>29527.12</v>
      </c>
      <c r="AE5218" s="35">
        <f>(LEFT(Y5218,4)-Parameters!$B$23)*12+MID(Y5218,6,2)-Parameters!$B$24+1</f>
        <v/>
      </c>
    </row>
    <row r="5219">
      <c r="X5219" t="inlineStr">
        <is>
          <t>L0211411</t>
        </is>
      </c>
      <c r="Y5219" t="inlineStr">
        <is>
          <t>2026-04-15</t>
        </is>
      </c>
      <c r="Z5219" t="inlineStr">
        <is>
          <t>home_use</t>
        </is>
      </c>
      <c r="AA5219" t="inlineStr">
        <is>
          <t>IMP00643</t>
        </is>
      </c>
      <c r="AB5219" t="inlineStr">
        <is>
          <t>T104498</t>
        </is>
      </c>
      <c r="AC5219" s="32" t="n">
        <v>2136653.78</v>
      </c>
      <c r="AD5219" s="32" t="n">
        <v>213665.38</v>
      </c>
      <c r="AE5219" s="35">
        <f>(LEFT(Y5219,4)-Parameters!$B$23)*12+MID(Y5219,6,2)-Parameters!$B$24+1</f>
        <v/>
      </c>
    </row>
    <row r="5220">
      <c r="X5220" t="inlineStr">
        <is>
          <t>L0211412</t>
        </is>
      </c>
      <c r="Y5220" t="inlineStr">
        <is>
          <t>2026-04-15</t>
        </is>
      </c>
      <c r="Z5220" t="inlineStr">
        <is>
          <t>home_use</t>
        </is>
      </c>
      <c r="AA5220" t="inlineStr">
        <is>
          <t>IMP00643</t>
        </is>
      </c>
      <c r="AB5220" t="inlineStr">
        <is>
          <t>T104498</t>
        </is>
      </c>
      <c r="AC5220" s="32" t="n">
        <v>890929.45</v>
      </c>
      <c r="AD5220" s="32" t="n">
        <v>89092.95</v>
      </c>
      <c r="AE5220" s="35">
        <f>(LEFT(Y5220,4)-Parameters!$B$23)*12+MID(Y5220,6,2)-Parameters!$B$24+1</f>
        <v/>
      </c>
    </row>
    <row r="5221">
      <c r="X5221" t="inlineStr">
        <is>
          <t>L0211652</t>
        </is>
      </c>
      <c r="Y5221" t="inlineStr">
        <is>
          <t>2026-04-16</t>
        </is>
      </c>
      <c r="Z5221" t="inlineStr">
        <is>
          <t>home_use</t>
        </is>
      </c>
      <c r="AA5221" t="inlineStr">
        <is>
          <t>IMP00643</t>
        </is>
      </c>
      <c r="AB5221" t="inlineStr">
        <is>
          <t>T104498</t>
        </is>
      </c>
      <c r="AC5221" s="32" t="n">
        <v>744372.91</v>
      </c>
      <c r="AD5221" s="32" t="n">
        <v>74437.28999999999</v>
      </c>
      <c r="AE5221" s="35">
        <f>(LEFT(Y5221,4)-Parameters!$B$23)*12+MID(Y5221,6,2)-Parameters!$B$24+1</f>
        <v/>
      </c>
    </row>
    <row r="5222">
      <c r="X5222" t="inlineStr">
        <is>
          <t>L0211653</t>
        </is>
      </c>
      <c r="Y5222" t="inlineStr">
        <is>
          <t>2026-04-16</t>
        </is>
      </c>
      <c r="Z5222" t="inlineStr">
        <is>
          <t>home_use</t>
        </is>
      </c>
      <c r="AA5222" t="inlineStr">
        <is>
          <t>IMP00643</t>
        </is>
      </c>
      <c r="AB5222" t="inlineStr">
        <is>
          <t>T104498</t>
        </is>
      </c>
      <c r="AC5222" s="32" t="n">
        <v>976241.95</v>
      </c>
      <c r="AD5222" s="32" t="n">
        <v>97624.2</v>
      </c>
      <c r="AE5222" s="35">
        <f>(LEFT(Y5222,4)-Parameters!$B$23)*12+MID(Y5222,6,2)-Parameters!$B$24+1</f>
        <v/>
      </c>
    </row>
    <row r="5223">
      <c r="X5223" t="inlineStr">
        <is>
          <t>L0211654</t>
        </is>
      </c>
      <c r="Y5223" t="inlineStr">
        <is>
          <t>2026-04-16</t>
        </is>
      </c>
      <c r="Z5223" t="inlineStr">
        <is>
          <t>home_use</t>
        </is>
      </c>
      <c r="AA5223" t="inlineStr">
        <is>
          <t>IMP00643</t>
        </is>
      </c>
      <c r="AB5223" t="inlineStr">
        <is>
          <t>T104498</t>
        </is>
      </c>
      <c r="AC5223" s="32" t="n">
        <v>494163.29</v>
      </c>
      <c r="AD5223" s="32" t="n">
        <v>49416.33</v>
      </c>
      <c r="AE5223" s="35">
        <f>(LEFT(Y5223,4)-Parameters!$B$23)*12+MID(Y5223,6,2)-Parameters!$B$24+1</f>
        <v/>
      </c>
    </row>
    <row r="5224">
      <c r="X5224" t="inlineStr">
        <is>
          <t>L0211655</t>
        </is>
      </c>
      <c r="Y5224" t="inlineStr">
        <is>
          <t>2026-04-16</t>
        </is>
      </c>
      <c r="Z5224" t="inlineStr">
        <is>
          <t>home_use</t>
        </is>
      </c>
      <c r="AA5224" t="inlineStr">
        <is>
          <t>IMP00643</t>
        </is>
      </c>
      <c r="AB5224" t="inlineStr">
        <is>
          <t>T104498</t>
        </is>
      </c>
      <c r="AC5224" s="32" t="n">
        <v>956297.48</v>
      </c>
      <c r="AD5224" s="32" t="n">
        <v>95629.75</v>
      </c>
      <c r="AE5224" s="35">
        <f>(LEFT(Y5224,4)-Parameters!$B$23)*12+MID(Y5224,6,2)-Parameters!$B$24+1</f>
        <v/>
      </c>
    </row>
    <row r="5225">
      <c r="X5225" t="inlineStr">
        <is>
          <t>L0211656</t>
        </is>
      </c>
      <c r="Y5225" t="inlineStr">
        <is>
          <t>2026-04-16</t>
        </is>
      </c>
      <c r="Z5225" t="inlineStr">
        <is>
          <t>home_use</t>
        </is>
      </c>
      <c r="AA5225" t="inlineStr">
        <is>
          <t>IMP00643</t>
        </is>
      </c>
      <c r="AB5225" t="inlineStr">
        <is>
          <t>T104498</t>
        </is>
      </c>
      <c r="AC5225" s="32" t="n">
        <v>881403.42</v>
      </c>
      <c r="AD5225" s="32" t="n">
        <v>88140.34</v>
      </c>
      <c r="AE5225" s="35">
        <f>(LEFT(Y5225,4)-Parameters!$B$23)*12+MID(Y5225,6,2)-Parameters!$B$24+1</f>
        <v/>
      </c>
    </row>
    <row r="5226">
      <c r="X5226" t="inlineStr">
        <is>
          <t>L0211657</t>
        </is>
      </c>
      <c r="Y5226" t="inlineStr">
        <is>
          <t>2026-04-16</t>
        </is>
      </c>
      <c r="Z5226" t="inlineStr">
        <is>
          <t>home_use</t>
        </is>
      </c>
      <c r="AA5226" t="inlineStr">
        <is>
          <t>IMP00643</t>
        </is>
      </c>
      <c r="AB5226" t="inlineStr">
        <is>
          <t>T104498</t>
        </is>
      </c>
      <c r="AC5226" s="32" t="n">
        <v>962698.09</v>
      </c>
      <c r="AD5226" s="32" t="n">
        <v>96269.81</v>
      </c>
      <c r="AE5226" s="35">
        <f>(LEFT(Y5226,4)-Parameters!$B$23)*12+MID(Y5226,6,2)-Parameters!$B$24+1</f>
        <v/>
      </c>
    </row>
    <row r="5227">
      <c r="X5227" t="inlineStr">
        <is>
          <t>L0211658</t>
        </is>
      </c>
      <c r="Y5227" t="inlineStr">
        <is>
          <t>2026-04-16</t>
        </is>
      </c>
      <c r="Z5227" t="inlineStr">
        <is>
          <t>warehouse_out</t>
        </is>
      </c>
      <c r="AA5227" t="inlineStr">
        <is>
          <t>IMP00643</t>
        </is>
      </c>
      <c r="AB5227" t="inlineStr">
        <is>
          <t>T104498</t>
        </is>
      </c>
      <c r="AC5227" s="32" t="n">
        <v>391504.34</v>
      </c>
      <c r="AD5227" s="32" t="n">
        <v>39150.43</v>
      </c>
      <c r="AE5227" s="35">
        <f>(LEFT(Y5227,4)-Parameters!$B$23)*12+MID(Y5227,6,2)-Parameters!$B$24+1</f>
        <v/>
      </c>
    </row>
    <row r="5228">
      <c r="X5228" t="inlineStr">
        <is>
          <t>L0211920</t>
        </is>
      </c>
      <c r="Y5228" t="inlineStr">
        <is>
          <t>2026-04-17</t>
        </is>
      </c>
      <c r="Z5228" t="inlineStr">
        <is>
          <t>home_use</t>
        </is>
      </c>
      <c r="AA5228" t="inlineStr">
        <is>
          <t>IMP00643</t>
        </is>
      </c>
      <c r="AB5228" t="inlineStr">
        <is>
          <t>T104498</t>
        </is>
      </c>
      <c r="AC5228" s="32" t="n">
        <v>1127825.55</v>
      </c>
      <c r="AD5228" s="32" t="n">
        <v>112782.56</v>
      </c>
      <c r="AE5228" s="35">
        <f>(LEFT(Y5228,4)-Parameters!$B$23)*12+MID(Y5228,6,2)-Parameters!$B$24+1</f>
        <v/>
      </c>
    </row>
    <row r="5229">
      <c r="X5229" t="inlineStr">
        <is>
          <t>L0211922</t>
        </is>
      </c>
      <c r="Y5229" t="inlineStr">
        <is>
          <t>2026-04-17</t>
        </is>
      </c>
      <c r="Z5229" t="inlineStr">
        <is>
          <t>home_use</t>
        </is>
      </c>
      <c r="AA5229" t="inlineStr">
        <is>
          <t>IMP00643</t>
        </is>
      </c>
      <c r="AB5229" t="inlineStr">
        <is>
          <t>T104498</t>
        </is>
      </c>
      <c r="AC5229" s="32" t="n">
        <v>509450.18</v>
      </c>
      <c r="AD5229" s="32" t="n">
        <v>50945.02</v>
      </c>
      <c r="AE5229" s="35">
        <f>(LEFT(Y5229,4)-Parameters!$B$23)*12+MID(Y5229,6,2)-Parameters!$B$24+1</f>
        <v/>
      </c>
    </row>
    <row r="5230">
      <c r="X5230" t="inlineStr">
        <is>
          <t>L0211923</t>
        </is>
      </c>
      <c r="Y5230" t="inlineStr">
        <is>
          <t>2026-04-17</t>
        </is>
      </c>
      <c r="Z5230" t="inlineStr">
        <is>
          <t>home_use</t>
        </is>
      </c>
      <c r="AA5230" t="inlineStr">
        <is>
          <t>IMP00643</t>
        </is>
      </c>
      <c r="AB5230" t="inlineStr">
        <is>
          <t>T104498</t>
        </is>
      </c>
      <c r="AC5230" s="32" t="n">
        <v>531617.1800000001</v>
      </c>
      <c r="AD5230" s="32" t="n">
        <v>53161.72</v>
      </c>
      <c r="AE5230" s="35">
        <f>(LEFT(Y5230,4)-Parameters!$B$23)*12+MID(Y5230,6,2)-Parameters!$B$24+1</f>
        <v/>
      </c>
    </row>
    <row r="5231">
      <c r="X5231" t="inlineStr">
        <is>
          <t>L0212186</t>
        </is>
      </c>
      <c r="Y5231" t="inlineStr">
        <is>
          <t>2026-04-18</t>
        </is>
      </c>
      <c r="Z5231" t="inlineStr">
        <is>
          <t>home_use</t>
        </is>
      </c>
      <c r="AA5231" t="inlineStr">
        <is>
          <t>IMP00643</t>
        </is>
      </c>
      <c r="AB5231" t="inlineStr">
        <is>
          <t>T104498</t>
        </is>
      </c>
      <c r="AC5231" s="32" t="n">
        <v>499128.89</v>
      </c>
      <c r="AD5231" s="32" t="n">
        <v>52408.53</v>
      </c>
      <c r="AE5231" s="35">
        <f>(LEFT(Y5231,4)-Parameters!$B$23)*12+MID(Y5231,6,2)-Parameters!$B$24+1</f>
        <v/>
      </c>
    </row>
    <row r="5232">
      <c r="X5232" t="inlineStr">
        <is>
          <t>L0212187</t>
        </is>
      </c>
      <c r="Y5232" t="inlineStr">
        <is>
          <t>2026-04-18</t>
        </is>
      </c>
      <c r="Z5232" t="inlineStr">
        <is>
          <t>warehouse_out</t>
        </is>
      </c>
      <c r="AA5232" t="inlineStr">
        <is>
          <t>IMP00643</t>
        </is>
      </c>
      <c r="AB5232" t="inlineStr">
        <is>
          <t>T104498</t>
        </is>
      </c>
      <c r="AC5232" s="32" t="n">
        <v>388772.13</v>
      </c>
      <c r="AD5232" s="32" t="n">
        <v>38877.21</v>
      </c>
      <c r="AE5232" s="35">
        <f>(LEFT(Y5232,4)-Parameters!$B$23)*12+MID(Y5232,6,2)-Parameters!$B$24+1</f>
        <v/>
      </c>
    </row>
    <row r="5233">
      <c r="X5233" t="inlineStr">
        <is>
          <t>L0212188</t>
        </is>
      </c>
      <c r="Y5233" t="inlineStr">
        <is>
          <t>2026-04-18</t>
        </is>
      </c>
      <c r="Z5233" t="inlineStr">
        <is>
          <t>home_use</t>
        </is>
      </c>
      <c r="AA5233" t="inlineStr">
        <is>
          <t>IMP00643</t>
        </is>
      </c>
      <c r="AB5233" t="inlineStr">
        <is>
          <t>T104498</t>
        </is>
      </c>
      <c r="AC5233" s="32" t="n">
        <v>201827.56</v>
      </c>
      <c r="AD5233" s="32" t="n">
        <v>20182.76</v>
      </c>
      <c r="AE5233" s="35">
        <f>(LEFT(Y5233,4)-Parameters!$B$23)*12+MID(Y5233,6,2)-Parameters!$B$24+1</f>
        <v/>
      </c>
    </row>
    <row r="5234">
      <c r="X5234" t="inlineStr">
        <is>
          <t>L0212189</t>
        </is>
      </c>
      <c r="Y5234" t="inlineStr">
        <is>
          <t>2026-04-18</t>
        </is>
      </c>
      <c r="Z5234" t="inlineStr">
        <is>
          <t>home_use</t>
        </is>
      </c>
      <c r="AA5234" t="inlineStr">
        <is>
          <t>IMP00643</t>
        </is>
      </c>
      <c r="AB5234" t="inlineStr">
        <is>
          <t>T104498</t>
        </is>
      </c>
      <c r="AC5234" s="32" t="n">
        <v>577124.55</v>
      </c>
      <c r="AD5234" s="32" t="n">
        <v>57712.45</v>
      </c>
      <c r="AE5234" s="35">
        <f>(LEFT(Y5234,4)-Parameters!$B$23)*12+MID(Y5234,6,2)-Parameters!$B$24+1</f>
        <v/>
      </c>
    </row>
    <row r="5235">
      <c r="X5235" t="inlineStr">
        <is>
          <t>L0212190</t>
        </is>
      </c>
      <c r="Y5235" t="inlineStr">
        <is>
          <t>2026-04-18</t>
        </is>
      </c>
      <c r="Z5235" t="inlineStr">
        <is>
          <t>home_use</t>
        </is>
      </c>
      <c r="AA5235" t="inlineStr">
        <is>
          <t>IMP00643</t>
        </is>
      </c>
      <c r="AB5235" t="inlineStr">
        <is>
          <t>T104498</t>
        </is>
      </c>
      <c r="AC5235" s="32" t="n">
        <v>514701.39</v>
      </c>
      <c r="AD5235" s="32" t="n">
        <v>51470.14</v>
      </c>
      <c r="AE5235" s="35">
        <f>(LEFT(Y5235,4)-Parameters!$B$23)*12+MID(Y5235,6,2)-Parameters!$B$24+1</f>
        <v/>
      </c>
    </row>
    <row r="5236">
      <c r="X5236" t="inlineStr">
        <is>
          <t>L0212447</t>
        </is>
      </c>
      <c r="Y5236" t="inlineStr">
        <is>
          <t>2026-04-19</t>
        </is>
      </c>
      <c r="Z5236" t="inlineStr">
        <is>
          <t>home_use</t>
        </is>
      </c>
      <c r="AA5236" t="inlineStr">
        <is>
          <t>IMP00643</t>
        </is>
      </c>
      <c r="AB5236" t="inlineStr">
        <is>
          <t>T104498</t>
        </is>
      </c>
      <c r="AC5236" s="32" t="n">
        <v>816151.54</v>
      </c>
      <c r="AD5236" s="32" t="n">
        <v>81615.14999999999</v>
      </c>
      <c r="AE5236" s="35">
        <f>(LEFT(Y5236,4)-Parameters!$B$23)*12+MID(Y5236,6,2)-Parameters!$B$24+1</f>
        <v/>
      </c>
    </row>
    <row r="5237">
      <c r="X5237" t="inlineStr">
        <is>
          <t>L0212449</t>
        </is>
      </c>
      <c r="Y5237" t="inlineStr">
        <is>
          <t>2026-04-19</t>
        </is>
      </c>
      <c r="Z5237" t="inlineStr">
        <is>
          <t>home_use</t>
        </is>
      </c>
      <c r="AA5237" t="inlineStr">
        <is>
          <t>IMP00643</t>
        </is>
      </c>
      <c r="AB5237" t="inlineStr">
        <is>
          <t>T104498</t>
        </is>
      </c>
      <c r="AC5237" s="32" t="n">
        <v>1036573.15</v>
      </c>
      <c r="AD5237" s="32" t="n">
        <v>103657.32</v>
      </c>
      <c r="AE5237" s="35">
        <f>(LEFT(Y5237,4)-Parameters!$B$23)*12+MID(Y5237,6,2)-Parameters!$B$24+1</f>
        <v/>
      </c>
    </row>
    <row r="5238">
      <c r="X5238" t="inlineStr">
        <is>
          <t>L0212450</t>
        </is>
      </c>
      <c r="Y5238" t="inlineStr">
        <is>
          <t>2026-04-19</t>
        </is>
      </c>
      <c r="Z5238" t="inlineStr">
        <is>
          <t>home_use</t>
        </is>
      </c>
      <c r="AA5238" t="inlineStr">
        <is>
          <t>IMP00643</t>
        </is>
      </c>
      <c r="AB5238" t="inlineStr">
        <is>
          <t>T104498</t>
        </is>
      </c>
      <c r="AC5238" s="32" t="n">
        <v>410261.83</v>
      </c>
      <c r="AD5238" s="32" t="n">
        <v>41026.18</v>
      </c>
      <c r="AE5238" s="35">
        <f>(LEFT(Y5238,4)-Parameters!$B$23)*12+MID(Y5238,6,2)-Parameters!$B$24+1</f>
        <v/>
      </c>
    </row>
    <row r="5239">
      <c r="X5239" t="inlineStr">
        <is>
          <t>L0212714</t>
        </is>
      </c>
      <c r="Y5239" t="inlineStr">
        <is>
          <t>2026-04-20</t>
        </is>
      </c>
      <c r="Z5239" t="inlineStr">
        <is>
          <t>home_use</t>
        </is>
      </c>
      <c r="AA5239" t="inlineStr">
        <is>
          <t>IMP00643</t>
        </is>
      </c>
      <c r="AB5239" t="inlineStr">
        <is>
          <t>T104498</t>
        </is>
      </c>
      <c r="AC5239" s="32" t="n">
        <v>377646.1</v>
      </c>
      <c r="AD5239" s="32" t="n">
        <v>37764.61</v>
      </c>
      <c r="AE5239" s="35">
        <f>(LEFT(Y5239,4)-Parameters!$B$23)*12+MID(Y5239,6,2)-Parameters!$B$24+1</f>
        <v/>
      </c>
    </row>
    <row r="5240">
      <c r="X5240" t="inlineStr">
        <is>
          <t>L0212715</t>
        </is>
      </c>
      <c r="Y5240" t="inlineStr">
        <is>
          <t>2026-04-20</t>
        </is>
      </c>
      <c r="Z5240" t="inlineStr">
        <is>
          <t>home_use</t>
        </is>
      </c>
      <c r="AA5240" t="inlineStr">
        <is>
          <t>IMP00643</t>
        </is>
      </c>
      <c r="AB5240" t="inlineStr">
        <is>
          <t>T104498</t>
        </is>
      </c>
      <c r="AC5240" s="32" t="n">
        <v>2847895.13</v>
      </c>
      <c r="AD5240" s="32" t="n">
        <v>284789.51</v>
      </c>
      <c r="AE5240" s="35">
        <f>(LEFT(Y5240,4)-Parameters!$B$23)*12+MID(Y5240,6,2)-Parameters!$B$24+1</f>
        <v/>
      </c>
    </row>
    <row r="5241">
      <c r="X5241" t="inlineStr">
        <is>
          <t>L0212716</t>
        </is>
      </c>
      <c r="Y5241" t="inlineStr">
        <is>
          <t>2026-04-20</t>
        </is>
      </c>
      <c r="Z5241" t="inlineStr">
        <is>
          <t>home_use</t>
        </is>
      </c>
      <c r="AA5241" t="inlineStr">
        <is>
          <t>IMP00643</t>
        </is>
      </c>
      <c r="AB5241" t="inlineStr">
        <is>
          <t>T104498</t>
        </is>
      </c>
      <c r="AC5241" s="32" t="n">
        <v>869893.59</v>
      </c>
      <c r="AD5241" s="32" t="n">
        <v>86989.36</v>
      </c>
      <c r="AE5241" s="35">
        <f>(LEFT(Y5241,4)-Parameters!$B$23)*12+MID(Y5241,6,2)-Parameters!$B$24+1</f>
        <v/>
      </c>
    </row>
    <row r="5242">
      <c r="X5242" t="inlineStr">
        <is>
          <t>L0212987</t>
        </is>
      </c>
      <c r="Y5242" t="inlineStr">
        <is>
          <t>2026-04-21</t>
        </is>
      </c>
      <c r="Z5242" t="inlineStr">
        <is>
          <t>home_use</t>
        </is>
      </c>
      <c r="AA5242" t="inlineStr">
        <is>
          <t>IMP00643</t>
        </is>
      </c>
      <c r="AB5242" t="inlineStr">
        <is>
          <t>T104498</t>
        </is>
      </c>
      <c r="AC5242" s="32" t="n">
        <v>814719.5</v>
      </c>
      <c r="AD5242" s="32" t="n">
        <v>81471.95</v>
      </c>
      <c r="AE5242" s="35">
        <f>(LEFT(Y5242,4)-Parameters!$B$23)*12+MID(Y5242,6,2)-Parameters!$B$24+1</f>
        <v/>
      </c>
    </row>
    <row r="5243">
      <c r="X5243" t="inlineStr">
        <is>
          <t>L0212988</t>
        </is>
      </c>
      <c r="Y5243" t="inlineStr">
        <is>
          <t>2026-04-21</t>
        </is>
      </c>
      <c r="Z5243" t="inlineStr">
        <is>
          <t>home_use</t>
        </is>
      </c>
      <c r="AA5243" t="inlineStr">
        <is>
          <t>IMP00643</t>
        </is>
      </c>
      <c r="AB5243" t="inlineStr">
        <is>
          <t>T104498</t>
        </is>
      </c>
      <c r="AC5243" s="32" t="n">
        <v>520577.83</v>
      </c>
      <c r="AD5243" s="32" t="n">
        <v>52057.78</v>
      </c>
      <c r="AE5243" s="35">
        <f>(LEFT(Y5243,4)-Parameters!$B$23)*12+MID(Y5243,6,2)-Parameters!$B$24+1</f>
        <v/>
      </c>
    </row>
    <row r="5244">
      <c r="X5244" t="inlineStr">
        <is>
          <t>L0212990</t>
        </is>
      </c>
      <c r="Y5244" t="inlineStr">
        <is>
          <t>2026-04-21</t>
        </is>
      </c>
      <c r="Z5244" t="inlineStr">
        <is>
          <t>home_use</t>
        </is>
      </c>
      <c r="AA5244" t="inlineStr">
        <is>
          <t>IMP00643</t>
        </is>
      </c>
      <c r="AB5244" t="inlineStr">
        <is>
          <t>T104498</t>
        </is>
      </c>
      <c r="AC5244" s="32" t="n">
        <v>637600.75</v>
      </c>
      <c r="AD5244" s="32" t="n">
        <v>63760.07</v>
      </c>
      <c r="AE5244" s="35">
        <f>(LEFT(Y5244,4)-Parameters!$B$23)*12+MID(Y5244,6,2)-Parameters!$B$24+1</f>
        <v/>
      </c>
    </row>
    <row r="5245">
      <c r="X5245" t="inlineStr">
        <is>
          <t>L0213273</t>
        </is>
      </c>
      <c r="Y5245" t="inlineStr">
        <is>
          <t>2026-04-22</t>
        </is>
      </c>
      <c r="Z5245" t="inlineStr">
        <is>
          <t>home_use</t>
        </is>
      </c>
      <c r="AA5245" t="inlineStr">
        <is>
          <t>IMP00643</t>
        </is>
      </c>
      <c r="AB5245" t="inlineStr">
        <is>
          <t>T104498</t>
        </is>
      </c>
      <c r="AC5245" s="32" t="n">
        <v>643546.91</v>
      </c>
      <c r="AD5245" s="32" t="n">
        <v>64354.69</v>
      </c>
      <c r="AE5245" s="35">
        <f>(LEFT(Y5245,4)-Parameters!$B$23)*12+MID(Y5245,6,2)-Parameters!$B$24+1</f>
        <v/>
      </c>
    </row>
    <row r="5246">
      <c r="X5246" t="inlineStr">
        <is>
          <t>L0213274</t>
        </is>
      </c>
      <c r="Y5246" t="inlineStr">
        <is>
          <t>2026-04-22</t>
        </is>
      </c>
      <c r="Z5246" t="inlineStr">
        <is>
          <t>home_use</t>
        </is>
      </c>
      <c r="AA5246" t="inlineStr">
        <is>
          <t>IMP00643</t>
        </is>
      </c>
      <c r="AB5246" t="inlineStr">
        <is>
          <t>T104498</t>
        </is>
      </c>
      <c r="AC5246" s="32" t="n">
        <v>1020072.68</v>
      </c>
      <c r="AD5246" s="32" t="n">
        <v>102007.27</v>
      </c>
      <c r="AE5246" s="35">
        <f>(LEFT(Y5246,4)-Parameters!$B$23)*12+MID(Y5246,6,2)-Parameters!$B$24+1</f>
        <v/>
      </c>
    </row>
    <row r="5247">
      <c r="X5247" t="inlineStr">
        <is>
          <t>L0213275</t>
        </is>
      </c>
      <c r="Y5247" t="inlineStr">
        <is>
          <t>2026-04-22</t>
        </is>
      </c>
      <c r="Z5247" t="inlineStr">
        <is>
          <t>home_use</t>
        </is>
      </c>
      <c r="AA5247" t="inlineStr">
        <is>
          <t>IMP00643</t>
        </is>
      </c>
      <c r="AB5247" t="inlineStr">
        <is>
          <t>T104498</t>
        </is>
      </c>
      <c r="AC5247" s="32" t="n">
        <v>1025613.28</v>
      </c>
      <c r="AD5247" s="32" t="n">
        <v>102561.33</v>
      </c>
      <c r="AE5247" s="35">
        <f>(LEFT(Y5247,4)-Parameters!$B$23)*12+MID(Y5247,6,2)-Parameters!$B$24+1</f>
        <v/>
      </c>
    </row>
    <row r="5248">
      <c r="X5248" t="inlineStr">
        <is>
          <t>L0213277</t>
        </is>
      </c>
      <c r="Y5248" t="inlineStr">
        <is>
          <t>2026-04-22</t>
        </is>
      </c>
      <c r="Z5248" t="inlineStr">
        <is>
          <t>home_use</t>
        </is>
      </c>
      <c r="AA5248" t="inlineStr">
        <is>
          <t>IMP00643</t>
        </is>
      </c>
      <c r="AB5248" t="inlineStr">
        <is>
          <t>T104498</t>
        </is>
      </c>
      <c r="AC5248" s="32" t="n">
        <v>335147.91</v>
      </c>
      <c r="AD5248" s="32" t="n">
        <v>33514.79</v>
      </c>
      <c r="AE5248" s="35">
        <f>(LEFT(Y5248,4)-Parameters!$B$23)*12+MID(Y5248,6,2)-Parameters!$B$24+1</f>
        <v/>
      </c>
    </row>
    <row r="5249">
      <c r="X5249" t="inlineStr">
        <is>
          <t>L0213278</t>
        </is>
      </c>
      <c r="Y5249" t="inlineStr">
        <is>
          <t>2026-04-22</t>
        </is>
      </c>
      <c r="Z5249" t="inlineStr">
        <is>
          <t>home_use</t>
        </is>
      </c>
      <c r="AA5249" t="inlineStr">
        <is>
          <t>IMP00643</t>
        </is>
      </c>
      <c r="AB5249" t="inlineStr">
        <is>
          <t>T104498</t>
        </is>
      </c>
      <c r="AC5249" s="32" t="n">
        <v>584785.4300000001</v>
      </c>
      <c r="AD5249" s="32" t="n">
        <v>58478.54</v>
      </c>
      <c r="AE5249" s="35">
        <f>(LEFT(Y5249,4)-Parameters!$B$23)*12+MID(Y5249,6,2)-Parameters!$B$24+1</f>
        <v/>
      </c>
    </row>
    <row r="5250">
      <c r="X5250" t="inlineStr">
        <is>
          <t>L0213279</t>
        </is>
      </c>
      <c r="Y5250" t="inlineStr">
        <is>
          <t>2026-04-22</t>
        </is>
      </c>
      <c r="Z5250" t="inlineStr">
        <is>
          <t>warehouse_out</t>
        </is>
      </c>
      <c r="AA5250" t="inlineStr">
        <is>
          <t>IMP00643</t>
        </is>
      </c>
      <c r="AB5250" t="inlineStr">
        <is>
          <t>T104498</t>
        </is>
      </c>
      <c r="AC5250" s="32" t="n">
        <v>471815.34</v>
      </c>
      <c r="AD5250" s="32" t="n">
        <v>47181.53</v>
      </c>
      <c r="AE5250" s="35">
        <f>(LEFT(Y5250,4)-Parameters!$B$23)*12+MID(Y5250,6,2)-Parameters!$B$24+1</f>
        <v/>
      </c>
    </row>
    <row r="5251">
      <c r="X5251" t="inlineStr">
        <is>
          <t>L0213584</t>
        </is>
      </c>
      <c r="Y5251" t="inlineStr">
        <is>
          <t>2026-04-23</t>
        </is>
      </c>
      <c r="Z5251" t="inlineStr">
        <is>
          <t>home_use</t>
        </is>
      </c>
      <c r="AA5251" t="inlineStr">
        <is>
          <t>IMP00643</t>
        </is>
      </c>
      <c r="AB5251" t="inlineStr">
        <is>
          <t>T104498</t>
        </is>
      </c>
      <c r="AC5251" s="32" t="n">
        <v>758943.41</v>
      </c>
      <c r="AD5251" s="32" t="n">
        <v>75894.34</v>
      </c>
      <c r="AE5251" s="35">
        <f>(LEFT(Y5251,4)-Parameters!$B$23)*12+MID(Y5251,6,2)-Parameters!$B$24+1</f>
        <v/>
      </c>
    </row>
    <row r="5252">
      <c r="X5252" t="inlineStr">
        <is>
          <t>L0213587</t>
        </is>
      </c>
      <c r="Y5252" t="inlineStr">
        <is>
          <t>2026-04-23</t>
        </is>
      </c>
      <c r="Z5252" t="inlineStr">
        <is>
          <t>home_use</t>
        </is>
      </c>
      <c r="AA5252" t="inlineStr">
        <is>
          <t>IMP00643</t>
        </is>
      </c>
      <c r="AB5252" t="inlineStr">
        <is>
          <t>T104498</t>
        </is>
      </c>
      <c r="AC5252" s="32" t="n">
        <v>234812.34</v>
      </c>
      <c r="AD5252" s="32" t="n">
        <v>23481.23</v>
      </c>
      <c r="AE5252" s="35">
        <f>(LEFT(Y5252,4)-Parameters!$B$23)*12+MID(Y5252,6,2)-Parameters!$B$24+1</f>
        <v/>
      </c>
    </row>
    <row r="5253">
      <c r="X5253" t="inlineStr">
        <is>
          <t>L0213588</t>
        </is>
      </c>
      <c r="Y5253" t="inlineStr">
        <is>
          <t>2026-04-23</t>
        </is>
      </c>
      <c r="Z5253" t="inlineStr">
        <is>
          <t>home_use</t>
        </is>
      </c>
      <c r="AA5253" t="inlineStr">
        <is>
          <t>IMP00643</t>
        </is>
      </c>
      <c r="AB5253" t="inlineStr">
        <is>
          <t>T104498</t>
        </is>
      </c>
      <c r="AC5253" s="32" t="n">
        <v>923513.08</v>
      </c>
      <c r="AD5253" s="32" t="n">
        <v>92351.31</v>
      </c>
      <c r="AE5253" s="35">
        <f>(LEFT(Y5253,4)-Parameters!$B$23)*12+MID(Y5253,6,2)-Parameters!$B$24+1</f>
        <v/>
      </c>
    </row>
    <row r="5254">
      <c r="X5254" t="inlineStr">
        <is>
          <t>L0213834</t>
        </is>
      </c>
      <c r="Y5254" t="inlineStr">
        <is>
          <t>2026-04-24</t>
        </is>
      </c>
      <c r="Z5254" t="inlineStr">
        <is>
          <t>home_use</t>
        </is>
      </c>
      <c r="AA5254" t="inlineStr">
        <is>
          <t>IMP00643</t>
        </is>
      </c>
      <c r="AB5254" t="inlineStr">
        <is>
          <t>T104498</t>
        </is>
      </c>
      <c r="AC5254" s="32" t="n">
        <v>1102241.92</v>
      </c>
      <c r="AD5254" s="32" t="n">
        <v>110224.19</v>
      </c>
      <c r="AE5254" s="35">
        <f>(LEFT(Y5254,4)-Parameters!$B$23)*12+MID(Y5254,6,2)-Parameters!$B$24+1</f>
        <v/>
      </c>
    </row>
    <row r="5255">
      <c r="X5255" t="inlineStr">
        <is>
          <t>L0213835</t>
        </is>
      </c>
      <c r="Y5255" t="inlineStr">
        <is>
          <t>2026-04-24</t>
        </is>
      </c>
      <c r="Z5255" t="inlineStr">
        <is>
          <t>home_use</t>
        </is>
      </c>
      <c r="AA5255" t="inlineStr">
        <is>
          <t>IMP00643</t>
        </is>
      </c>
      <c r="AB5255" t="inlineStr">
        <is>
          <t>T104498</t>
        </is>
      </c>
      <c r="AC5255" s="32" t="n">
        <v>377039.62</v>
      </c>
      <c r="AD5255" s="32" t="n">
        <v>37703.96</v>
      </c>
      <c r="AE5255" s="35">
        <f>(LEFT(Y5255,4)-Parameters!$B$23)*12+MID(Y5255,6,2)-Parameters!$B$24+1</f>
        <v/>
      </c>
    </row>
    <row r="5256">
      <c r="X5256" t="inlineStr">
        <is>
          <t>L0213836</t>
        </is>
      </c>
      <c r="Y5256" t="inlineStr">
        <is>
          <t>2026-04-24</t>
        </is>
      </c>
      <c r="Z5256" t="inlineStr">
        <is>
          <t>home_use</t>
        </is>
      </c>
      <c r="AA5256" t="inlineStr">
        <is>
          <t>IMP00643</t>
        </is>
      </c>
      <c r="AB5256" t="inlineStr">
        <is>
          <t>T104498</t>
        </is>
      </c>
      <c r="AC5256" s="32" t="n">
        <v>1099282.33</v>
      </c>
      <c r="AD5256" s="32" t="n">
        <v>109928.23</v>
      </c>
      <c r="AE5256" s="35">
        <f>(LEFT(Y5256,4)-Parameters!$B$23)*12+MID(Y5256,6,2)-Parameters!$B$24+1</f>
        <v/>
      </c>
    </row>
    <row r="5257">
      <c r="X5257" t="inlineStr">
        <is>
          <t>L0213837</t>
        </is>
      </c>
      <c r="Y5257" t="inlineStr">
        <is>
          <t>2026-04-24</t>
        </is>
      </c>
      <c r="Z5257" t="inlineStr">
        <is>
          <t>home_use</t>
        </is>
      </c>
      <c r="AA5257" t="inlineStr">
        <is>
          <t>IMP00643</t>
        </is>
      </c>
      <c r="AB5257" t="inlineStr">
        <is>
          <t>T104498</t>
        </is>
      </c>
      <c r="AC5257" s="32" t="n">
        <v>1023179.12</v>
      </c>
      <c r="AD5257" s="32" t="n">
        <v>102317.91</v>
      </c>
      <c r="AE5257" s="35">
        <f>(LEFT(Y5257,4)-Parameters!$B$23)*12+MID(Y5257,6,2)-Parameters!$B$24+1</f>
        <v/>
      </c>
    </row>
    <row r="5258">
      <c r="X5258" t="inlineStr">
        <is>
          <t>L0213838</t>
        </is>
      </c>
      <c r="Y5258" t="inlineStr">
        <is>
          <t>2026-04-24</t>
        </is>
      </c>
      <c r="Z5258" t="inlineStr">
        <is>
          <t>home_use</t>
        </is>
      </c>
      <c r="AA5258" t="inlineStr">
        <is>
          <t>IMP00643</t>
        </is>
      </c>
      <c r="AB5258" t="inlineStr">
        <is>
          <t>T104498</t>
        </is>
      </c>
      <c r="AC5258" s="32" t="n">
        <v>315390.94</v>
      </c>
      <c r="AD5258" s="32" t="n">
        <v>31539.09</v>
      </c>
      <c r="AE5258" s="35">
        <f>(LEFT(Y5258,4)-Parameters!$B$23)*12+MID(Y5258,6,2)-Parameters!$B$24+1</f>
        <v/>
      </c>
    </row>
    <row r="5259">
      <c r="X5259" t="inlineStr">
        <is>
          <t>L0213839</t>
        </is>
      </c>
      <c r="Y5259" t="inlineStr">
        <is>
          <t>2026-04-24</t>
        </is>
      </c>
      <c r="Z5259" t="inlineStr">
        <is>
          <t>home_use</t>
        </is>
      </c>
      <c r="AA5259" t="inlineStr">
        <is>
          <t>IMP00643</t>
        </is>
      </c>
      <c r="AB5259" t="inlineStr">
        <is>
          <t>T104498</t>
        </is>
      </c>
      <c r="AC5259" s="32" t="n">
        <v>1045605.52</v>
      </c>
      <c r="AD5259" s="32" t="n">
        <v>104560.55</v>
      </c>
      <c r="AE5259" s="35">
        <f>(LEFT(Y5259,4)-Parameters!$B$23)*12+MID(Y5259,6,2)-Parameters!$B$24+1</f>
        <v/>
      </c>
    </row>
    <row r="5260">
      <c r="X5260" t="inlineStr">
        <is>
          <t>L0213840</t>
        </is>
      </c>
      <c r="Y5260" t="inlineStr">
        <is>
          <t>2026-04-24</t>
        </is>
      </c>
      <c r="Z5260" t="inlineStr">
        <is>
          <t>home_use</t>
        </is>
      </c>
      <c r="AA5260" t="inlineStr">
        <is>
          <t>IMP00643</t>
        </is>
      </c>
      <c r="AB5260" t="inlineStr">
        <is>
          <t>T104498</t>
        </is>
      </c>
      <c r="AC5260" s="32" t="n">
        <v>2580739.73</v>
      </c>
      <c r="AD5260" s="32" t="n">
        <v>258073.97</v>
      </c>
      <c r="AE5260" s="35">
        <f>(LEFT(Y5260,4)-Parameters!$B$23)*12+MID(Y5260,6,2)-Parameters!$B$24+1</f>
        <v/>
      </c>
    </row>
    <row r="5261">
      <c r="X5261" t="inlineStr">
        <is>
          <t>L0214103</t>
        </is>
      </c>
      <c r="Y5261" t="inlineStr">
        <is>
          <t>2026-04-25</t>
        </is>
      </c>
      <c r="Z5261" t="inlineStr">
        <is>
          <t>home_use</t>
        </is>
      </c>
      <c r="AA5261" t="inlineStr">
        <is>
          <t>IMP00643</t>
        </is>
      </c>
      <c r="AB5261" t="inlineStr">
        <is>
          <t>T104498</t>
        </is>
      </c>
      <c r="AC5261" s="32" t="n">
        <v>187979.29</v>
      </c>
      <c r="AD5261" s="32" t="n">
        <v>18797.93</v>
      </c>
      <c r="AE5261" s="35">
        <f>(LEFT(Y5261,4)-Parameters!$B$23)*12+MID(Y5261,6,2)-Parameters!$B$24+1</f>
        <v/>
      </c>
    </row>
    <row r="5262">
      <c r="X5262" t="inlineStr">
        <is>
          <t>L0214104</t>
        </is>
      </c>
      <c r="Y5262" t="inlineStr">
        <is>
          <t>2026-04-25</t>
        </is>
      </c>
      <c r="Z5262" t="inlineStr">
        <is>
          <t>home_use</t>
        </is>
      </c>
      <c r="AA5262" t="inlineStr">
        <is>
          <t>IMP00643</t>
        </is>
      </c>
      <c r="AB5262" t="inlineStr">
        <is>
          <t>T104498</t>
        </is>
      </c>
      <c r="AC5262" s="32" t="n">
        <v>851419.55</v>
      </c>
      <c r="AD5262" s="32" t="n">
        <v>85141.95</v>
      </c>
      <c r="AE5262" s="35">
        <f>(LEFT(Y5262,4)-Parameters!$B$23)*12+MID(Y5262,6,2)-Parameters!$B$24+1</f>
        <v/>
      </c>
    </row>
    <row r="5263">
      <c r="X5263" t="inlineStr">
        <is>
          <t>L0214105</t>
        </is>
      </c>
      <c r="Y5263" t="inlineStr">
        <is>
          <t>2026-04-25</t>
        </is>
      </c>
      <c r="Z5263" t="inlineStr">
        <is>
          <t>home_use</t>
        </is>
      </c>
      <c r="AA5263" t="inlineStr">
        <is>
          <t>IMP00643</t>
        </is>
      </c>
      <c r="AB5263" t="inlineStr">
        <is>
          <t>T104498</t>
        </is>
      </c>
      <c r="AC5263" s="32" t="n">
        <v>671681.09</v>
      </c>
      <c r="AD5263" s="32" t="n">
        <v>67168.11</v>
      </c>
      <c r="AE5263" s="35">
        <f>(LEFT(Y5263,4)-Parameters!$B$23)*12+MID(Y5263,6,2)-Parameters!$B$24+1</f>
        <v/>
      </c>
    </row>
    <row r="5264">
      <c r="X5264" t="inlineStr">
        <is>
          <t>L0214391</t>
        </is>
      </c>
      <c r="Y5264" t="inlineStr">
        <is>
          <t>2026-04-26</t>
        </is>
      </c>
      <c r="Z5264" t="inlineStr">
        <is>
          <t>home_use</t>
        </is>
      </c>
      <c r="AA5264" t="inlineStr">
        <is>
          <t>IMP00643</t>
        </is>
      </c>
      <c r="AB5264" t="inlineStr">
        <is>
          <t>T104498</t>
        </is>
      </c>
      <c r="AC5264" s="32" t="n">
        <v>662850.03</v>
      </c>
      <c r="AD5264" s="32" t="n">
        <v>66285</v>
      </c>
      <c r="AE5264" s="35">
        <f>(LEFT(Y5264,4)-Parameters!$B$23)*12+MID(Y5264,6,2)-Parameters!$B$24+1</f>
        <v/>
      </c>
    </row>
    <row r="5265">
      <c r="X5265" t="inlineStr">
        <is>
          <t>L0214393</t>
        </is>
      </c>
      <c r="Y5265" t="inlineStr">
        <is>
          <t>2026-04-26</t>
        </is>
      </c>
      <c r="Z5265" t="inlineStr">
        <is>
          <t>home_use</t>
        </is>
      </c>
      <c r="AA5265" t="inlineStr">
        <is>
          <t>IMP00643</t>
        </is>
      </c>
      <c r="AB5265" t="inlineStr">
        <is>
          <t>T104498</t>
        </is>
      </c>
      <c r="AC5265" s="32" t="n">
        <v>1165173.1</v>
      </c>
      <c r="AD5265" s="32" t="n">
        <v>116517.31</v>
      </c>
      <c r="AE5265" s="35">
        <f>(LEFT(Y5265,4)-Parameters!$B$23)*12+MID(Y5265,6,2)-Parameters!$B$24+1</f>
        <v/>
      </c>
    </row>
    <row r="5266">
      <c r="X5266" t="inlineStr">
        <is>
          <t>L0214394</t>
        </is>
      </c>
      <c r="Y5266" t="inlineStr">
        <is>
          <t>2026-04-26</t>
        </is>
      </c>
      <c r="Z5266" t="inlineStr">
        <is>
          <t>warehouse_out</t>
        </is>
      </c>
      <c r="AA5266" t="inlineStr">
        <is>
          <t>IMP00643</t>
        </is>
      </c>
      <c r="AB5266" t="inlineStr">
        <is>
          <t>T104498</t>
        </is>
      </c>
      <c r="AC5266" s="32" t="n">
        <v>692707.38</v>
      </c>
      <c r="AD5266" s="32" t="n">
        <v>69270.74000000001</v>
      </c>
      <c r="AE5266" s="35">
        <f>(LEFT(Y5266,4)-Parameters!$B$23)*12+MID(Y5266,6,2)-Parameters!$B$24+1</f>
        <v/>
      </c>
    </row>
    <row r="5267">
      <c r="X5267" t="inlineStr">
        <is>
          <t>L0214656</t>
        </is>
      </c>
      <c r="Y5267" t="inlineStr">
        <is>
          <t>2026-04-27</t>
        </is>
      </c>
      <c r="Z5267" t="inlineStr">
        <is>
          <t>home_use</t>
        </is>
      </c>
      <c r="AA5267" t="inlineStr">
        <is>
          <t>IMP00643</t>
        </is>
      </c>
      <c r="AB5267" t="inlineStr">
        <is>
          <t>T104498</t>
        </is>
      </c>
      <c r="AC5267" s="32" t="n">
        <v>455220.43</v>
      </c>
      <c r="AD5267" s="32" t="n">
        <v>45522.04</v>
      </c>
      <c r="AE5267" s="35">
        <f>(LEFT(Y5267,4)-Parameters!$B$23)*12+MID(Y5267,6,2)-Parameters!$B$24+1</f>
        <v/>
      </c>
    </row>
    <row r="5268">
      <c r="X5268" t="inlineStr">
        <is>
          <t>L0214938</t>
        </is>
      </c>
      <c r="Y5268" t="inlineStr">
        <is>
          <t>2026-04-28</t>
        </is>
      </c>
      <c r="Z5268" t="inlineStr">
        <is>
          <t>home_use</t>
        </is>
      </c>
      <c r="AA5268" t="inlineStr">
        <is>
          <t>IMP00643</t>
        </is>
      </c>
      <c r="AB5268" t="inlineStr">
        <is>
          <t>T104498</t>
        </is>
      </c>
      <c r="AC5268" s="32" t="n">
        <v>1216268.31</v>
      </c>
      <c r="AD5268" s="32" t="n">
        <v>121626.83</v>
      </c>
      <c r="AE5268" s="35">
        <f>(LEFT(Y5268,4)-Parameters!$B$23)*12+MID(Y5268,6,2)-Parameters!$B$24+1</f>
        <v/>
      </c>
    </row>
    <row r="5269">
      <c r="X5269" t="inlineStr">
        <is>
          <t>L0214939</t>
        </is>
      </c>
      <c r="Y5269" t="inlineStr">
        <is>
          <t>2026-04-28</t>
        </is>
      </c>
      <c r="Z5269" t="inlineStr">
        <is>
          <t>home_use</t>
        </is>
      </c>
      <c r="AA5269" t="inlineStr">
        <is>
          <t>IMP00643</t>
        </is>
      </c>
      <c r="AB5269" t="inlineStr">
        <is>
          <t>T104498</t>
        </is>
      </c>
      <c r="AC5269" s="32" t="n">
        <v>422934.24</v>
      </c>
      <c r="AD5269" s="32" t="n">
        <v>42293.42</v>
      </c>
      <c r="AE5269" s="35">
        <f>(LEFT(Y5269,4)-Parameters!$B$23)*12+MID(Y5269,6,2)-Parameters!$B$24+1</f>
        <v/>
      </c>
    </row>
    <row r="5270">
      <c r="X5270" t="inlineStr">
        <is>
          <t>L0214940</t>
        </is>
      </c>
      <c r="Y5270" t="inlineStr">
        <is>
          <t>2026-04-28</t>
        </is>
      </c>
      <c r="Z5270" t="inlineStr">
        <is>
          <t>home_use</t>
        </is>
      </c>
      <c r="AA5270" t="inlineStr">
        <is>
          <t>IMP00643</t>
        </is>
      </c>
      <c r="AB5270" t="inlineStr">
        <is>
          <t>T104498</t>
        </is>
      </c>
      <c r="AC5270" s="32" t="n">
        <v>1866314.85</v>
      </c>
      <c r="AD5270" s="32" t="n">
        <v>186631.48</v>
      </c>
      <c r="AE5270" s="35">
        <f>(LEFT(Y5270,4)-Parameters!$B$23)*12+MID(Y5270,6,2)-Parameters!$B$24+1</f>
        <v/>
      </c>
    </row>
    <row r="5271">
      <c r="X5271" t="inlineStr">
        <is>
          <t>L0214942</t>
        </is>
      </c>
      <c r="Y5271" t="inlineStr">
        <is>
          <t>2026-04-28</t>
        </is>
      </c>
      <c r="Z5271" t="inlineStr">
        <is>
          <t>home_use</t>
        </is>
      </c>
      <c r="AA5271" t="inlineStr">
        <is>
          <t>IMP00643</t>
        </is>
      </c>
      <c r="AB5271" t="inlineStr">
        <is>
          <t>T104498</t>
        </is>
      </c>
      <c r="AC5271" s="32" t="n">
        <v>1072099.22</v>
      </c>
      <c r="AD5271" s="32" t="n">
        <v>107209.92</v>
      </c>
      <c r="AE5271" s="35">
        <f>(LEFT(Y5271,4)-Parameters!$B$23)*12+MID(Y5271,6,2)-Parameters!$B$24+1</f>
        <v/>
      </c>
    </row>
    <row r="5272">
      <c r="X5272" t="inlineStr">
        <is>
          <t>L0214944</t>
        </is>
      </c>
      <c r="Y5272" t="inlineStr">
        <is>
          <t>2026-04-28</t>
        </is>
      </c>
      <c r="Z5272" t="inlineStr">
        <is>
          <t>home_use</t>
        </is>
      </c>
      <c r="AA5272" t="inlineStr">
        <is>
          <t>IMP00643</t>
        </is>
      </c>
      <c r="AB5272" t="inlineStr">
        <is>
          <t>T104498</t>
        </is>
      </c>
      <c r="AC5272" s="32" t="n">
        <v>1042666.5</v>
      </c>
      <c r="AD5272" s="32" t="n">
        <v>104266.65</v>
      </c>
      <c r="AE5272" s="35">
        <f>(LEFT(Y5272,4)-Parameters!$B$23)*12+MID(Y5272,6,2)-Parameters!$B$24+1</f>
        <v/>
      </c>
    </row>
    <row r="5273">
      <c r="X5273" t="inlineStr">
        <is>
          <t>L0214945</t>
        </is>
      </c>
      <c r="Y5273" t="inlineStr">
        <is>
          <t>2026-04-28</t>
        </is>
      </c>
      <c r="Z5273" t="inlineStr">
        <is>
          <t>home_use</t>
        </is>
      </c>
      <c r="AA5273" t="inlineStr">
        <is>
          <t>IMP00643</t>
        </is>
      </c>
      <c r="AB5273" t="inlineStr">
        <is>
          <t>T104498</t>
        </is>
      </c>
      <c r="AC5273" s="32" t="n">
        <v>433739.98</v>
      </c>
      <c r="AD5273" s="32" t="n">
        <v>43374</v>
      </c>
      <c r="AE5273" s="35">
        <f>(LEFT(Y5273,4)-Parameters!$B$23)*12+MID(Y5273,6,2)-Parameters!$B$24+1</f>
        <v/>
      </c>
    </row>
    <row r="5274">
      <c r="X5274" t="inlineStr">
        <is>
          <t>L0214946</t>
        </is>
      </c>
      <c r="Y5274" t="inlineStr">
        <is>
          <t>2026-04-28</t>
        </is>
      </c>
      <c r="Z5274" t="inlineStr">
        <is>
          <t>home_use</t>
        </is>
      </c>
      <c r="AA5274" t="inlineStr">
        <is>
          <t>IMP00643</t>
        </is>
      </c>
      <c r="AB5274" t="inlineStr">
        <is>
          <t>T104498</t>
        </is>
      </c>
      <c r="AC5274" s="32" t="n">
        <v>439790.91</v>
      </c>
      <c r="AD5274" s="32" t="n">
        <v>43979.09</v>
      </c>
      <c r="AE5274" s="35">
        <f>(LEFT(Y5274,4)-Parameters!$B$23)*12+MID(Y5274,6,2)-Parameters!$B$24+1</f>
        <v/>
      </c>
    </row>
    <row r="5275">
      <c r="X5275" t="inlineStr">
        <is>
          <t>L0215206</t>
        </is>
      </c>
      <c r="Y5275" t="inlineStr">
        <is>
          <t>2026-05-01</t>
        </is>
      </c>
      <c r="Z5275" t="inlineStr">
        <is>
          <t>home_use</t>
        </is>
      </c>
      <c r="AA5275" t="inlineStr">
        <is>
          <t>IMP00643</t>
        </is>
      </c>
      <c r="AB5275" t="inlineStr">
        <is>
          <t>T104498</t>
        </is>
      </c>
      <c r="AC5275" s="32" t="n">
        <v>966774.97</v>
      </c>
      <c r="AD5275" s="32" t="n">
        <v>96677.5</v>
      </c>
      <c r="AE5275" s="35">
        <f>(LEFT(Y5275,4)-Parameters!$B$23)*12+MID(Y5275,6,2)-Parameters!$B$24+1</f>
        <v/>
      </c>
    </row>
    <row r="5276">
      <c r="X5276" t="inlineStr">
        <is>
          <t>L0215207</t>
        </is>
      </c>
      <c r="Y5276" t="inlineStr">
        <is>
          <t>2026-05-01</t>
        </is>
      </c>
      <c r="Z5276" t="inlineStr">
        <is>
          <t>home_use</t>
        </is>
      </c>
      <c r="AA5276" t="inlineStr">
        <is>
          <t>IMP00643</t>
        </is>
      </c>
      <c r="AB5276" t="inlineStr">
        <is>
          <t>T104498</t>
        </is>
      </c>
      <c r="AC5276" s="32" t="n">
        <v>1718765.87</v>
      </c>
      <c r="AD5276" s="32" t="n">
        <v>171876.59</v>
      </c>
      <c r="AE5276" s="35">
        <f>(LEFT(Y5276,4)-Parameters!$B$23)*12+MID(Y5276,6,2)-Parameters!$B$24+1</f>
        <v/>
      </c>
    </row>
    <row r="5277">
      <c r="X5277" t="inlineStr">
        <is>
          <t>L0215209</t>
        </is>
      </c>
      <c r="Y5277" t="inlineStr">
        <is>
          <t>2026-05-01</t>
        </is>
      </c>
      <c r="Z5277" t="inlineStr">
        <is>
          <t>home_use</t>
        </is>
      </c>
      <c r="AA5277" t="inlineStr">
        <is>
          <t>IMP00643</t>
        </is>
      </c>
      <c r="AB5277" t="inlineStr">
        <is>
          <t>T104498</t>
        </is>
      </c>
      <c r="AC5277" s="32" t="n">
        <v>1422706.24</v>
      </c>
      <c r="AD5277" s="32" t="n">
        <v>142270.62</v>
      </c>
      <c r="AE5277" s="35">
        <f>(LEFT(Y5277,4)-Parameters!$B$23)*12+MID(Y5277,6,2)-Parameters!$B$24+1</f>
        <v/>
      </c>
    </row>
    <row r="5278">
      <c r="X5278" t="inlineStr">
        <is>
          <t>L0215210</t>
        </is>
      </c>
      <c r="Y5278" t="inlineStr">
        <is>
          <t>2026-05-01</t>
        </is>
      </c>
      <c r="Z5278" t="inlineStr">
        <is>
          <t>home_use</t>
        </is>
      </c>
      <c r="AA5278" t="inlineStr">
        <is>
          <t>IMP00643</t>
        </is>
      </c>
      <c r="AB5278" t="inlineStr">
        <is>
          <t>T104498</t>
        </is>
      </c>
      <c r="AC5278" s="32" t="n">
        <v>1062211.62</v>
      </c>
      <c r="AD5278" s="32" t="n">
        <v>106221.16</v>
      </c>
      <c r="AE5278" s="35">
        <f>(LEFT(Y5278,4)-Parameters!$B$23)*12+MID(Y5278,6,2)-Parameters!$B$24+1</f>
        <v/>
      </c>
    </row>
    <row r="5279">
      <c r="X5279" t="inlineStr">
        <is>
          <t>L0215211</t>
        </is>
      </c>
      <c r="Y5279" t="inlineStr">
        <is>
          <t>2026-05-01</t>
        </is>
      </c>
      <c r="Z5279" t="inlineStr">
        <is>
          <t>home_use</t>
        </is>
      </c>
      <c r="AA5279" t="inlineStr">
        <is>
          <t>IMP00643</t>
        </is>
      </c>
      <c r="AB5279" t="inlineStr">
        <is>
          <t>T104498</t>
        </is>
      </c>
      <c r="AC5279" s="32" t="n">
        <v>2192930.84</v>
      </c>
      <c r="AD5279" s="32" t="n">
        <v>219293.08</v>
      </c>
      <c r="AE5279" s="35">
        <f>(LEFT(Y5279,4)-Parameters!$B$23)*12+MID(Y5279,6,2)-Parameters!$B$24+1</f>
        <v/>
      </c>
    </row>
    <row r="5280">
      <c r="X5280" t="inlineStr">
        <is>
          <t>L0215212</t>
        </is>
      </c>
      <c r="Y5280" t="inlineStr">
        <is>
          <t>2026-05-01</t>
        </is>
      </c>
      <c r="Z5280" t="inlineStr">
        <is>
          <t>home_use</t>
        </is>
      </c>
      <c r="AA5280" t="inlineStr">
        <is>
          <t>IMP00643</t>
        </is>
      </c>
      <c r="AB5280" t="inlineStr">
        <is>
          <t>T104498</t>
        </is>
      </c>
      <c r="AC5280" s="32" t="n">
        <v>864715.17</v>
      </c>
      <c r="AD5280" s="32" t="n">
        <v>86471.52</v>
      </c>
      <c r="AE5280" s="35">
        <f>(LEFT(Y5280,4)-Parameters!$B$23)*12+MID(Y5280,6,2)-Parameters!$B$24+1</f>
        <v/>
      </c>
    </row>
    <row r="5281">
      <c r="X5281" t="inlineStr">
        <is>
          <t>L0215474</t>
        </is>
      </c>
      <c r="Y5281" t="inlineStr">
        <is>
          <t>2026-05-02</t>
        </is>
      </c>
      <c r="Z5281" t="inlineStr">
        <is>
          <t>home_use</t>
        </is>
      </c>
      <c r="AA5281" t="inlineStr">
        <is>
          <t>IMP00643</t>
        </is>
      </c>
      <c r="AB5281" t="inlineStr">
        <is>
          <t>T104498</t>
        </is>
      </c>
      <c r="AC5281" s="32" t="n">
        <v>1643795.2</v>
      </c>
      <c r="AD5281" s="32" t="n">
        <v>164379.52</v>
      </c>
      <c r="AE5281" s="35">
        <f>(LEFT(Y5281,4)-Parameters!$B$23)*12+MID(Y5281,6,2)-Parameters!$B$24+1</f>
        <v/>
      </c>
    </row>
    <row r="5282">
      <c r="X5282" t="inlineStr">
        <is>
          <t>L0215742</t>
        </is>
      </c>
      <c r="Y5282" t="inlineStr">
        <is>
          <t>2026-05-03</t>
        </is>
      </c>
      <c r="Z5282" t="inlineStr">
        <is>
          <t>home_use</t>
        </is>
      </c>
      <c r="AA5282" t="inlineStr">
        <is>
          <t>IMP00643</t>
        </is>
      </c>
      <c r="AB5282" t="inlineStr">
        <is>
          <t>T104498</t>
        </is>
      </c>
      <c r="AC5282" s="32" t="n">
        <v>489534.93</v>
      </c>
      <c r="AD5282" s="32" t="n">
        <v>48953.49</v>
      </c>
      <c r="AE5282" s="35">
        <f>(LEFT(Y5282,4)-Parameters!$B$23)*12+MID(Y5282,6,2)-Parameters!$B$24+1</f>
        <v/>
      </c>
    </row>
    <row r="5283">
      <c r="X5283" t="inlineStr">
        <is>
          <t>L0215743</t>
        </is>
      </c>
      <c r="Y5283" t="inlineStr">
        <is>
          <t>2026-05-03</t>
        </is>
      </c>
      <c r="Z5283" t="inlineStr">
        <is>
          <t>home_use</t>
        </is>
      </c>
      <c r="AA5283" t="inlineStr">
        <is>
          <t>IMP00643</t>
        </is>
      </c>
      <c r="AB5283" t="inlineStr">
        <is>
          <t>T104498</t>
        </is>
      </c>
      <c r="AC5283" s="32" t="n">
        <v>536635.39</v>
      </c>
      <c r="AD5283" s="32" t="n">
        <v>53663.54</v>
      </c>
      <c r="AE5283" s="35">
        <f>(LEFT(Y5283,4)-Parameters!$B$23)*12+MID(Y5283,6,2)-Parameters!$B$24+1</f>
        <v/>
      </c>
    </row>
    <row r="5284">
      <c r="X5284" t="inlineStr">
        <is>
          <t>L0215744</t>
        </is>
      </c>
      <c r="Y5284" t="inlineStr">
        <is>
          <t>2026-05-03</t>
        </is>
      </c>
      <c r="Z5284" t="inlineStr">
        <is>
          <t>home_use</t>
        </is>
      </c>
      <c r="AA5284" t="inlineStr">
        <is>
          <t>IMP00643</t>
        </is>
      </c>
      <c r="AB5284" t="inlineStr">
        <is>
          <t>T104498</t>
        </is>
      </c>
      <c r="AC5284" s="32" t="n">
        <v>318227.49</v>
      </c>
      <c r="AD5284" s="32" t="n">
        <v>31822.75</v>
      </c>
      <c r="AE5284" s="35">
        <f>(LEFT(Y5284,4)-Parameters!$B$23)*12+MID(Y5284,6,2)-Parameters!$B$24+1</f>
        <v/>
      </c>
    </row>
    <row r="5285">
      <c r="X5285" t="inlineStr">
        <is>
          <t>L0215745</t>
        </is>
      </c>
      <c r="Y5285" t="inlineStr">
        <is>
          <t>2026-05-03</t>
        </is>
      </c>
      <c r="Z5285" t="inlineStr">
        <is>
          <t>home_use</t>
        </is>
      </c>
      <c r="AA5285" t="inlineStr">
        <is>
          <t>IMP00643</t>
        </is>
      </c>
      <c r="AB5285" t="inlineStr">
        <is>
          <t>T104498</t>
        </is>
      </c>
      <c r="AC5285" s="32" t="n">
        <v>824827.76</v>
      </c>
      <c r="AD5285" s="32" t="n">
        <v>82482.78</v>
      </c>
      <c r="AE5285" s="35">
        <f>(LEFT(Y5285,4)-Parameters!$B$23)*12+MID(Y5285,6,2)-Parameters!$B$24+1</f>
        <v/>
      </c>
    </row>
    <row r="5286">
      <c r="X5286" t="inlineStr">
        <is>
          <t>L0215749</t>
        </is>
      </c>
      <c r="Y5286" t="inlineStr">
        <is>
          <t>2026-05-03</t>
        </is>
      </c>
      <c r="Z5286" t="inlineStr">
        <is>
          <t>home_use</t>
        </is>
      </c>
      <c r="AA5286" t="inlineStr">
        <is>
          <t>IMP00643</t>
        </is>
      </c>
      <c r="AB5286" t="inlineStr">
        <is>
          <t>T104498</t>
        </is>
      </c>
      <c r="AC5286" s="32" t="n">
        <v>453495.29</v>
      </c>
      <c r="AD5286" s="32" t="n">
        <v>45349.53</v>
      </c>
      <c r="AE5286" s="35">
        <f>(LEFT(Y5286,4)-Parameters!$B$23)*12+MID(Y5286,6,2)-Parameters!$B$24+1</f>
        <v/>
      </c>
    </row>
    <row r="5287">
      <c r="X5287" t="inlineStr">
        <is>
          <t>L0216014</t>
        </is>
      </c>
      <c r="Y5287" t="inlineStr">
        <is>
          <t>2026-05-04</t>
        </is>
      </c>
      <c r="Z5287" t="inlineStr">
        <is>
          <t>home_use</t>
        </is>
      </c>
      <c r="AA5287" t="inlineStr">
        <is>
          <t>IMP00643</t>
        </is>
      </c>
      <c r="AB5287" t="inlineStr">
        <is>
          <t>T104498</t>
        </is>
      </c>
      <c r="AC5287" s="32" t="n">
        <v>234621.64</v>
      </c>
      <c r="AD5287" s="32" t="n">
        <v>23462.16</v>
      </c>
      <c r="AE5287" s="35">
        <f>(LEFT(Y5287,4)-Parameters!$B$23)*12+MID(Y5287,6,2)-Parameters!$B$24+1</f>
        <v/>
      </c>
    </row>
    <row r="5288">
      <c r="X5288" t="inlineStr">
        <is>
          <t>L0216015</t>
        </is>
      </c>
      <c r="Y5288" t="inlineStr">
        <is>
          <t>2026-05-04</t>
        </is>
      </c>
      <c r="Z5288" t="inlineStr">
        <is>
          <t>home_use</t>
        </is>
      </c>
      <c r="AA5288" t="inlineStr">
        <is>
          <t>IMP00643</t>
        </is>
      </c>
      <c r="AB5288" t="inlineStr">
        <is>
          <t>T104498</t>
        </is>
      </c>
      <c r="AC5288" s="32" t="n">
        <v>1337507.38</v>
      </c>
      <c r="AD5288" s="32" t="n">
        <v>133750.74</v>
      </c>
      <c r="AE5288" s="35">
        <f>(LEFT(Y5288,4)-Parameters!$B$23)*12+MID(Y5288,6,2)-Parameters!$B$24+1</f>
        <v/>
      </c>
    </row>
    <row r="5289">
      <c r="X5289" t="inlineStr">
        <is>
          <t>L0216017</t>
        </is>
      </c>
      <c r="Y5289" t="inlineStr">
        <is>
          <t>2026-05-04</t>
        </is>
      </c>
      <c r="Z5289" t="inlineStr">
        <is>
          <t>home_use</t>
        </is>
      </c>
      <c r="AA5289" t="inlineStr">
        <is>
          <t>IMP00643</t>
        </is>
      </c>
      <c r="AB5289" t="inlineStr">
        <is>
          <t>T104498</t>
        </is>
      </c>
      <c r="AC5289" s="32" t="n">
        <v>635674.05</v>
      </c>
      <c r="AD5289" s="32" t="n">
        <v>63567.41</v>
      </c>
      <c r="AE5289" s="35">
        <f>(LEFT(Y5289,4)-Parameters!$B$23)*12+MID(Y5289,6,2)-Parameters!$B$24+1</f>
        <v/>
      </c>
    </row>
    <row r="5290">
      <c r="X5290" t="inlineStr">
        <is>
          <t>L0216018</t>
        </is>
      </c>
      <c r="Y5290" t="inlineStr">
        <is>
          <t>2026-05-04</t>
        </is>
      </c>
      <c r="Z5290" t="inlineStr">
        <is>
          <t>home_use</t>
        </is>
      </c>
      <c r="AA5290" t="inlineStr">
        <is>
          <t>IMP00643</t>
        </is>
      </c>
      <c r="AB5290" t="inlineStr">
        <is>
          <t>T104498</t>
        </is>
      </c>
      <c r="AC5290" s="32" t="n">
        <v>1977040.83</v>
      </c>
      <c r="AD5290" s="32" t="n">
        <v>197704.08</v>
      </c>
      <c r="AE5290" s="35">
        <f>(LEFT(Y5290,4)-Parameters!$B$23)*12+MID(Y5290,6,2)-Parameters!$B$24+1</f>
        <v/>
      </c>
    </row>
    <row r="5291">
      <c r="X5291" t="inlineStr">
        <is>
          <t>L0216019</t>
        </is>
      </c>
      <c r="Y5291" t="inlineStr">
        <is>
          <t>2026-05-04</t>
        </is>
      </c>
      <c r="Z5291" t="inlineStr">
        <is>
          <t>home_use</t>
        </is>
      </c>
      <c r="AA5291" t="inlineStr">
        <is>
          <t>IMP00643</t>
        </is>
      </c>
      <c r="AB5291" t="inlineStr">
        <is>
          <t>T104498</t>
        </is>
      </c>
      <c r="AC5291" s="32" t="n">
        <v>363470.51</v>
      </c>
      <c r="AD5291" s="32" t="n">
        <v>36347.05</v>
      </c>
      <c r="AE5291" s="35">
        <f>(LEFT(Y5291,4)-Parameters!$B$23)*12+MID(Y5291,6,2)-Parameters!$B$24+1</f>
        <v/>
      </c>
    </row>
    <row r="5292">
      <c r="X5292" t="inlineStr">
        <is>
          <t>L0216020</t>
        </is>
      </c>
      <c r="Y5292" t="inlineStr">
        <is>
          <t>2026-05-04</t>
        </is>
      </c>
      <c r="Z5292" t="inlineStr">
        <is>
          <t>home_use</t>
        </is>
      </c>
      <c r="AA5292" t="inlineStr">
        <is>
          <t>IMP00643</t>
        </is>
      </c>
      <c r="AB5292" t="inlineStr">
        <is>
          <t>T104498</t>
        </is>
      </c>
      <c r="AC5292" s="32" t="n">
        <v>773730.84</v>
      </c>
      <c r="AD5292" s="32" t="n">
        <v>77373.08</v>
      </c>
      <c r="AE5292" s="35">
        <f>(LEFT(Y5292,4)-Parameters!$B$23)*12+MID(Y5292,6,2)-Parameters!$B$24+1</f>
        <v/>
      </c>
    </row>
    <row r="5293">
      <c r="X5293" t="inlineStr">
        <is>
          <t>L0216309</t>
        </is>
      </c>
      <c r="Y5293" t="inlineStr">
        <is>
          <t>2026-05-05</t>
        </is>
      </c>
      <c r="Z5293" t="inlineStr">
        <is>
          <t>home_use</t>
        </is>
      </c>
      <c r="AA5293" t="inlineStr">
        <is>
          <t>IMP00643</t>
        </is>
      </c>
      <c r="AB5293" t="inlineStr">
        <is>
          <t>T104498</t>
        </is>
      </c>
      <c r="AC5293" s="32" t="n">
        <v>418510.39</v>
      </c>
      <c r="AD5293" s="32" t="n">
        <v>41851.04</v>
      </c>
      <c r="AE5293" s="35">
        <f>(LEFT(Y5293,4)-Parameters!$B$23)*12+MID(Y5293,6,2)-Parameters!$B$24+1</f>
        <v/>
      </c>
    </row>
    <row r="5294">
      <c r="X5294" t="inlineStr">
        <is>
          <t>L0216594</t>
        </is>
      </c>
      <c r="Y5294" t="inlineStr">
        <is>
          <t>2026-05-06</t>
        </is>
      </c>
      <c r="Z5294" t="inlineStr">
        <is>
          <t>home_use</t>
        </is>
      </c>
      <c r="AA5294" t="inlineStr">
        <is>
          <t>IMP00643</t>
        </is>
      </c>
      <c r="AB5294" t="inlineStr">
        <is>
          <t>T104498</t>
        </is>
      </c>
      <c r="AC5294" s="32" t="n">
        <v>932436.96</v>
      </c>
      <c r="AD5294" s="32" t="n">
        <v>93243.7</v>
      </c>
      <c r="AE5294" s="35">
        <f>(LEFT(Y5294,4)-Parameters!$B$23)*12+MID(Y5294,6,2)-Parameters!$B$24+1</f>
        <v/>
      </c>
    </row>
    <row r="5295">
      <c r="X5295" t="inlineStr">
        <is>
          <t>L0216595</t>
        </is>
      </c>
      <c r="Y5295" t="inlineStr">
        <is>
          <t>2026-05-06</t>
        </is>
      </c>
      <c r="Z5295" t="inlineStr">
        <is>
          <t>home_use</t>
        </is>
      </c>
      <c r="AA5295" t="inlineStr">
        <is>
          <t>IMP00643</t>
        </is>
      </c>
      <c r="AB5295" t="inlineStr">
        <is>
          <t>T104498</t>
        </is>
      </c>
      <c r="AC5295" s="32" t="n">
        <v>426934.7</v>
      </c>
      <c r="AD5295" s="32" t="n">
        <v>42693.47</v>
      </c>
      <c r="AE5295" s="35">
        <f>(LEFT(Y5295,4)-Parameters!$B$23)*12+MID(Y5295,6,2)-Parameters!$B$24+1</f>
        <v/>
      </c>
    </row>
    <row r="5296">
      <c r="X5296" t="inlineStr">
        <is>
          <t>L0216596</t>
        </is>
      </c>
      <c r="Y5296" t="inlineStr">
        <is>
          <t>2026-05-06</t>
        </is>
      </c>
      <c r="Z5296" t="inlineStr">
        <is>
          <t>home_use</t>
        </is>
      </c>
      <c r="AA5296" t="inlineStr">
        <is>
          <t>IMP00643</t>
        </is>
      </c>
      <c r="AB5296" t="inlineStr">
        <is>
          <t>T104498</t>
        </is>
      </c>
      <c r="AC5296" s="32" t="n">
        <v>928872.11</v>
      </c>
      <c r="AD5296" s="32" t="n">
        <v>92887.21000000001</v>
      </c>
      <c r="AE5296" s="35">
        <f>(LEFT(Y5296,4)-Parameters!$B$23)*12+MID(Y5296,6,2)-Parameters!$B$24+1</f>
        <v/>
      </c>
    </row>
    <row r="5297">
      <c r="X5297" t="inlineStr">
        <is>
          <t>L0216597</t>
        </is>
      </c>
      <c r="Y5297" t="inlineStr">
        <is>
          <t>2026-05-06</t>
        </is>
      </c>
      <c r="Z5297" t="inlineStr">
        <is>
          <t>home_use</t>
        </is>
      </c>
      <c r="AA5297" t="inlineStr">
        <is>
          <t>IMP00643</t>
        </is>
      </c>
      <c r="AB5297" t="inlineStr">
        <is>
          <t>T104498</t>
        </is>
      </c>
      <c r="AC5297" s="32" t="n">
        <v>1401722.58</v>
      </c>
      <c r="AD5297" s="32" t="n">
        <v>140172.26</v>
      </c>
      <c r="AE5297" s="35">
        <f>(LEFT(Y5297,4)-Parameters!$B$23)*12+MID(Y5297,6,2)-Parameters!$B$24+1</f>
        <v/>
      </c>
    </row>
    <row r="5298">
      <c r="X5298" t="inlineStr">
        <is>
          <t>L0216857</t>
        </is>
      </c>
      <c r="Y5298" t="inlineStr">
        <is>
          <t>2026-05-07</t>
        </is>
      </c>
      <c r="Z5298" t="inlineStr">
        <is>
          <t>home_use</t>
        </is>
      </c>
      <c r="AA5298" t="inlineStr">
        <is>
          <t>IMP00643</t>
        </is>
      </c>
      <c r="AB5298" t="inlineStr">
        <is>
          <t>T104498</t>
        </is>
      </c>
      <c r="AC5298" s="32" t="n">
        <v>410195.52</v>
      </c>
      <c r="AD5298" s="32" t="n">
        <v>41019.55</v>
      </c>
      <c r="AE5298" s="35">
        <f>(LEFT(Y5298,4)-Parameters!$B$23)*12+MID(Y5298,6,2)-Parameters!$B$24+1</f>
        <v/>
      </c>
    </row>
    <row r="5299">
      <c r="X5299" t="inlineStr">
        <is>
          <t>L0217133</t>
        </is>
      </c>
      <c r="Y5299" t="inlineStr">
        <is>
          <t>2026-05-08</t>
        </is>
      </c>
      <c r="Z5299" t="inlineStr">
        <is>
          <t>home_use</t>
        </is>
      </c>
      <c r="AA5299" t="inlineStr">
        <is>
          <t>IMP00643</t>
        </is>
      </c>
      <c r="AB5299" t="inlineStr">
        <is>
          <t>T104498</t>
        </is>
      </c>
      <c r="AC5299" s="32" t="n">
        <v>3335641.82</v>
      </c>
      <c r="AD5299" s="32" t="n">
        <v>333564.18</v>
      </c>
      <c r="AE5299" s="35">
        <f>(LEFT(Y5299,4)-Parameters!$B$23)*12+MID(Y5299,6,2)-Parameters!$B$24+1</f>
        <v/>
      </c>
    </row>
    <row r="5300">
      <c r="X5300" t="inlineStr">
        <is>
          <t>L0217135</t>
        </is>
      </c>
      <c r="Y5300" t="inlineStr">
        <is>
          <t>2026-05-08</t>
        </is>
      </c>
      <c r="Z5300" t="inlineStr">
        <is>
          <t>home_use</t>
        </is>
      </c>
      <c r="AA5300" t="inlineStr">
        <is>
          <t>IMP00643</t>
        </is>
      </c>
      <c r="AB5300" t="inlineStr">
        <is>
          <t>T104498</t>
        </is>
      </c>
      <c r="AC5300" s="32" t="n">
        <v>883844.77</v>
      </c>
      <c r="AD5300" s="32" t="n">
        <v>88384.48</v>
      </c>
      <c r="AE5300" s="35">
        <f>(LEFT(Y5300,4)-Parameters!$B$23)*12+MID(Y5300,6,2)-Parameters!$B$24+1</f>
        <v/>
      </c>
    </row>
    <row r="5301">
      <c r="X5301" t="inlineStr">
        <is>
          <t>L0217136</t>
        </is>
      </c>
      <c r="Y5301" t="inlineStr">
        <is>
          <t>2026-05-08</t>
        </is>
      </c>
      <c r="Z5301" t="inlineStr">
        <is>
          <t>home_use</t>
        </is>
      </c>
      <c r="AA5301" t="inlineStr">
        <is>
          <t>IMP00643</t>
        </is>
      </c>
      <c r="AB5301" t="inlineStr">
        <is>
          <t>T104498</t>
        </is>
      </c>
      <c r="AC5301" s="32" t="n">
        <v>1126390.65</v>
      </c>
      <c r="AD5301" s="32" t="n">
        <v>112639.06</v>
      </c>
      <c r="AE5301" s="35">
        <f>(LEFT(Y5301,4)-Parameters!$B$23)*12+MID(Y5301,6,2)-Parameters!$B$24+1</f>
        <v/>
      </c>
    </row>
    <row r="5302">
      <c r="X5302" t="inlineStr">
        <is>
          <t>L0217137</t>
        </is>
      </c>
      <c r="Y5302" t="inlineStr">
        <is>
          <t>2026-05-08</t>
        </is>
      </c>
      <c r="Z5302" t="inlineStr">
        <is>
          <t>home_use</t>
        </is>
      </c>
      <c r="AA5302" t="inlineStr">
        <is>
          <t>IMP00643</t>
        </is>
      </c>
      <c r="AB5302" t="inlineStr">
        <is>
          <t>T104498</t>
        </is>
      </c>
      <c r="AC5302" s="32" t="n">
        <v>496923.85</v>
      </c>
      <c r="AD5302" s="32" t="n">
        <v>49692.38</v>
      </c>
      <c r="AE5302" s="35">
        <f>(LEFT(Y5302,4)-Parameters!$B$23)*12+MID(Y5302,6,2)-Parameters!$B$24+1</f>
        <v/>
      </c>
    </row>
    <row r="5303">
      <c r="X5303" t="inlineStr">
        <is>
          <t>L0217433</t>
        </is>
      </c>
      <c r="Y5303" t="inlineStr">
        <is>
          <t>2026-05-09</t>
        </is>
      </c>
      <c r="Z5303" t="inlineStr">
        <is>
          <t>home_use</t>
        </is>
      </c>
      <c r="AA5303" t="inlineStr">
        <is>
          <t>IMP00643</t>
        </is>
      </c>
      <c r="AB5303" t="inlineStr">
        <is>
          <t>T104498</t>
        </is>
      </c>
      <c r="AC5303" s="32" t="n">
        <v>1969841.04</v>
      </c>
      <c r="AD5303" s="32" t="n">
        <v>196984.1</v>
      </c>
      <c r="AE5303" s="35">
        <f>(LEFT(Y5303,4)-Parameters!$B$23)*12+MID(Y5303,6,2)-Parameters!$B$24+1</f>
        <v/>
      </c>
    </row>
    <row r="5304">
      <c r="X5304" t="inlineStr">
        <is>
          <t>L0217434</t>
        </is>
      </c>
      <c r="Y5304" t="inlineStr">
        <is>
          <t>2026-05-09</t>
        </is>
      </c>
      <c r="Z5304" t="inlineStr">
        <is>
          <t>home_use</t>
        </is>
      </c>
      <c r="AA5304" t="inlineStr">
        <is>
          <t>IMP00643</t>
        </is>
      </c>
      <c r="AB5304" t="inlineStr">
        <is>
          <t>T104498</t>
        </is>
      </c>
      <c r="AC5304" s="32" t="n">
        <v>361619.56</v>
      </c>
      <c r="AD5304" s="32" t="n">
        <v>36161.96</v>
      </c>
      <c r="AE5304" s="35">
        <f>(LEFT(Y5304,4)-Parameters!$B$23)*12+MID(Y5304,6,2)-Parameters!$B$24+1</f>
        <v/>
      </c>
    </row>
    <row r="5305">
      <c r="X5305" t="inlineStr">
        <is>
          <t>L0217436</t>
        </is>
      </c>
      <c r="Y5305" t="inlineStr">
        <is>
          <t>2026-05-09</t>
        </is>
      </c>
      <c r="Z5305" t="inlineStr">
        <is>
          <t>home_use</t>
        </is>
      </c>
      <c r="AA5305" t="inlineStr">
        <is>
          <t>IMP00643</t>
        </is>
      </c>
      <c r="AB5305" t="inlineStr">
        <is>
          <t>T104498</t>
        </is>
      </c>
      <c r="AC5305" s="32" t="n">
        <v>988117.3199999999</v>
      </c>
      <c r="AD5305" s="32" t="n">
        <v>98811.73</v>
      </c>
      <c r="AE5305" s="35">
        <f>(LEFT(Y5305,4)-Parameters!$B$23)*12+MID(Y5305,6,2)-Parameters!$B$24+1</f>
        <v/>
      </c>
    </row>
    <row r="5306">
      <c r="X5306" t="inlineStr">
        <is>
          <t>L0217437</t>
        </is>
      </c>
      <c r="Y5306" t="inlineStr">
        <is>
          <t>2026-05-09</t>
        </is>
      </c>
      <c r="Z5306" t="inlineStr">
        <is>
          <t>home_use</t>
        </is>
      </c>
      <c r="AA5306" t="inlineStr">
        <is>
          <t>IMP00643</t>
        </is>
      </c>
      <c r="AB5306" t="inlineStr">
        <is>
          <t>T104498</t>
        </is>
      </c>
      <c r="AC5306" s="32" t="n">
        <v>580691.71</v>
      </c>
      <c r="AD5306" s="32" t="n">
        <v>58069.17</v>
      </c>
      <c r="AE5306" s="35">
        <f>(LEFT(Y5306,4)-Parameters!$B$23)*12+MID(Y5306,6,2)-Parameters!$B$24+1</f>
        <v/>
      </c>
    </row>
    <row r="5307">
      <c r="X5307" t="inlineStr">
        <is>
          <t>L0217725</t>
        </is>
      </c>
      <c r="Y5307" t="inlineStr">
        <is>
          <t>2026-05-10</t>
        </is>
      </c>
      <c r="Z5307" t="inlineStr">
        <is>
          <t>home_use</t>
        </is>
      </c>
      <c r="AA5307" t="inlineStr">
        <is>
          <t>IMP00643</t>
        </is>
      </c>
      <c r="AB5307" t="inlineStr">
        <is>
          <t>T104498</t>
        </is>
      </c>
      <c r="AC5307" s="32" t="n">
        <v>336068.18</v>
      </c>
      <c r="AD5307" s="32" t="n">
        <v>33606.82</v>
      </c>
      <c r="AE5307" s="35">
        <f>(LEFT(Y5307,4)-Parameters!$B$23)*12+MID(Y5307,6,2)-Parameters!$B$24+1</f>
        <v/>
      </c>
    </row>
    <row r="5308">
      <c r="X5308" t="inlineStr">
        <is>
          <t>L0217726</t>
        </is>
      </c>
      <c r="Y5308" t="inlineStr">
        <is>
          <t>2026-05-10</t>
        </is>
      </c>
      <c r="Z5308" t="inlineStr">
        <is>
          <t>home_use</t>
        </is>
      </c>
      <c r="AA5308" t="inlineStr">
        <is>
          <t>IMP00643</t>
        </is>
      </c>
      <c r="AB5308" t="inlineStr">
        <is>
          <t>T104498</t>
        </is>
      </c>
      <c r="AC5308" s="32" t="n">
        <v>599558.62</v>
      </c>
      <c r="AD5308" s="32" t="n">
        <v>59955.86</v>
      </c>
      <c r="AE5308" s="35">
        <f>(LEFT(Y5308,4)-Parameters!$B$23)*12+MID(Y5308,6,2)-Parameters!$B$24+1</f>
        <v/>
      </c>
    </row>
    <row r="5309">
      <c r="X5309" t="inlineStr">
        <is>
          <t>L0217727</t>
        </is>
      </c>
      <c r="Y5309" t="inlineStr">
        <is>
          <t>2026-05-10</t>
        </is>
      </c>
      <c r="Z5309" t="inlineStr">
        <is>
          <t>home_use</t>
        </is>
      </c>
      <c r="AA5309" t="inlineStr">
        <is>
          <t>IMP00643</t>
        </is>
      </c>
      <c r="AB5309" t="inlineStr">
        <is>
          <t>T104498</t>
        </is>
      </c>
      <c r="AC5309" s="32" t="n">
        <v>474857.03</v>
      </c>
      <c r="AD5309" s="32" t="n">
        <v>47485.7</v>
      </c>
      <c r="AE5309" s="35">
        <f>(LEFT(Y5309,4)-Parameters!$B$23)*12+MID(Y5309,6,2)-Parameters!$B$24+1</f>
        <v/>
      </c>
    </row>
    <row r="5310">
      <c r="X5310" t="inlineStr">
        <is>
          <t>L0217728</t>
        </is>
      </c>
      <c r="Y5310" t="inlineStr">
        <is>
          <t>2026-05-10</t>
        </is>
      </c>
      <c r="Z5310" t="inlineStr">
        <is>
          <t>home_use</t>
        </is>
      </c>
      <c r="AA5310" t="inlineStr">
        <is>
          <t>IMP00643</t>
        </is>
      </c>
      <c r="AB5310" t="inlineStr">
        <is>
          <t>T104498</t>
        </is>
      </c>
      <c r="AC5310" s="32" t="n">
        <v>287533.14</v>
      </c>
      <c r="AD5310" s="32" t="n">
        <v>28753.31</v>
      </c>
      <c r="AE5310" s="35">
        <f>(LEFT(Y5310,4)-Parameters!$B$23)*12+MID(Y5310,6,2)-Parameters!$B$24+1</f>
        <v/>
      </c>
    </row>
    <row r="5311">
      <c r="X5311" t="inlineStr">
        <is>
          <t>L0217729</t>
        </is>
      </c>
      <c r="Y5311" t="inlineStr">
        <is>
          <t>2026-05-10</t>
        </is>
      </c>
      <c r="Z5311" t="inlineStr">
        <is>
          <t>home_use</t>
        </is>
      </c>
      <c r="AA5311" t="inlineStr">
        <is>
          <t>IMP00643</t>
        </is>
      </c>
      <c r="AB5311" t="inlineStr">
        <is>
          <t>T104498</t>
        </is>
      </c>
      <c r="AC5311" s="32" t="n">
        <v>827445.4300000001</v>
      </c>
      <c r="AD5311" s="32" t="n">
        <v>82744.53999999999</v>
      </c>
      <c r="AE5311" s="35">
        <f>(LEFT(Y5311,4)-Parameters!$B$23)*12+MID(Y5311,6,2)-Parameters!$B$24+1</f>
        <v/>
      </c>
    </row>
    <row r="5312">
      <c r="X5312" t="inlineStr">
        <is>
          <t>L0217730</t>
        </is>
      </c>
      <c r="Y5312" t="inlineStr">
        <is>
          <t>2026-05-10</t>
        </is>
      </c>
      <c r="Z5312" t="inlineStr">
        <is>
          <t>home_use</t>
        </is>
      </c>
      <c r="AA5312" t="inlineStr">
        <is>
          <t>IMP00643</t>
        </is>
      </c>
      <c r="AB5312" t="inlineStr">
        <is>
          <t>T104498</t>
        </is>
      </c>
      <c r="AC5312" s="32" t="n">
        <v>369043.79</v>
      </c>
      <c r="AD5312" s="32" t="n">
        <v>36904.38</v>
      </c>
      <c r="AE5312" s="35">
        <f>(LEFT(Y5312,4)-Parameters!$B$23)*12+MID(Y5312,6,2)-Parameters!$B$24+1</f>
        <v/>
      </c>
    </row>
    <row r="5313">
      <c r="X5313" t="inlineStr">
        <is>
          <t>L0217731</t>
        </is>
      </c>
      <c r="Y5313" t="inlineStr">
        <is>
          <t>2026-05-10</t>
        </is>
      </c>
      <c r="Z5313" t="inlineStr">
        <is>
          <t>home_use</t>
        </is>
      </c>
      <c r="AA5313" t="inlineStr">
        <is>
          <t>IMP00643</t>
        </is>
      </c>
      <c r="AB5313" t="inlineStr">
        <is>
          <t>T104498</t>
        </is>
      </c>
      <c r="AC5313" s="32" t="n">
        <v>910953.29</v>
      </c>
      <c r="AD5313" s="32" t="n">
        <v>91095.33</v>
      </c>
      <c r="AE5313" s="35">
        <f>(LEFT(Y5313,4)-Parameters!$B$23)*12+MID(Y5313,6,2)-Parameters!$B$24+1</f>
        <v/>
      </c>
    </row>
    <row r="5314">
      <c r="X5314" t="inlineStr">
        <is>
          <t>L0217732</t>
        </is>
      </c>
      <c r="Y5314" t="inlineStr">
        <is>
          <t>2026-05-10</t>
        </is>
      </c>
      <c r="Z5314" t="inlineStr">
        <is>
          <t>home_use</t>
        </is>
      </c>
      <c r="AA5314" t="inlineStr">
        <is>
          <t>IMP00643</t>
        </is>
      </c>
      <c r="AB5314" t="inlineStr">
        <is>
          <t>T104498</t>
        </is>
      </c>
      <c r="AC5314" s="32" t="n">
        <v>1215966.37</v>
      </c>
      <c r="AD5314" s="32" t="n">
        <v>121596.64</v>
      </c>
      <c r="AE5314" s="35">
        <f>(LEFT(Y5314,4)-Parameters!$B$23)*12+MID(Y5314,6,2)-Parameters!$B$24+1</f>
        <v/>
      </c>
    </row>
    <row r="5315">
      <c r="X5315" t="inlineStr">
        <is>
          <t>L0217994</t>
        </is>
      </c>
      <c r="Y5315" t="inlineStr">
        <is>
          <t>2026-05-11</t>
        </is>
      </c>
      <c r="Z5315" t="inlineStr">
        <is>
          <t>home_use</t>
        </is>
      </c>
      <c r="AA5315" t="inlineStr">
        <is>
          <t>IMP00643</t>
        </is>
      </c>
      <c r="AB5315" t="inlineStr">
        <is>
          <t>T104498</t>
        </is>
      </c>
      <c r="AC5315" s="32" t="n">
        <v>430816.72</v>
      </c>
      <c r="AD5315" s="32" t="n">
        <v>45235.76</v>
      </c>
      <c r="AE5315" s="35">
        <f>(LEFT(Y5315,4)-Parameters!$B$23)*12+MID(Y5315,6,2)-Parameters!$B$24+1</f>
        <v/>
      </c>
    </row>
    <row r="5316">
      <c r="X5316" t="inlineStr">
        <is>
          <t>L0217995</t>
        </is>
      </c>
      <c r="Y5316" t="inlineStr">
        <is>
          <t>2026-05-11</t>
        </is>
      </c>
      <c r="Z5316" t="inlineStr">
        <is>
          <t>home_use</t>
        </is>
      </c>
      <c r="AA5316" t="inlineStr">
        <is>
          <t>IMP00643</t>
        </is>
      </c>
      <c r="AB5316" t="inlineStr">
        <is>
          <t>T104498</t>
        </is>
      </c>
      <c r="AC5316" s="32" t="n">
        <v>1386354.63</v>
      </c>
      <c r="AD5316" s="32" t="n">
        <v>138635.46</v>
      </c>
      <c r="AE5316" s="35">
        <f>(LEFT(Y5316,4)-Parameters!$B$23)*12+MID(Y5316,6,2)-Parameters!$B$24+1</f>
        <v/>
      </c>
    </row>
    <row r="5317">
      <c r="X5317" t="inlineStr">
        <is>
          <t>L0217996</t>
        </is>
      </c>
      <c r="Y5317" t="inlineStr">
        <is>
          <t>2026-05-11</t>
        </is>
      </c>
      <c r="Z5317" t="inlineStr">
        <is>
          <t>home_use</t>
        </is>
      </c>
      <c r="AA5317" t="inlineStr">
        <is>
          <t>IMP00643</t>
        </is>
      </c>
      <c r="AB5317" t="inlineStr">
        <is>
          <t>T104498</t>
        </is>
      </c>
      <c r="AC5317" s="32" t="n">
        <v>593913.47</v>
      </c>
      <c r="AD5317" s="32" t="n">
        <v>59391.35</v>
      </c>
      <c r="AE5317" s="35">
        <f>(LEFT(Y5317,4)-Parameters!$B$23)*12+MID(Y5317,6,2)-Parameters!$B$24+1</f>
        <v/>
      </c>
    </row>
    <row r="5318">
      <c r="X5318" t="inlineStr">
        <is>
          <t>L0217997</t>
        </is>
      </c>
      <c r="Y5318" t="inlineStr">
        <is>
          <t>2026-05-11</t>
        </is>
      </c>
      <c r="Z5318" t="inlineStr">
        <is>
          <t>home_use</t>
        </is>
      </c>
      <c r="AA5318" t="inlineStr">
        <is>
          <t>IMP00643</t>
        </is>
      </c>
      <c r="AB5318" t="inlineStr">
        <is>
          <t>T104498</t>
        </is>
      </c>
      <c r="AC5318" s="32" t="n">
        <v>602542.54</v>
      </c>
      <c r="AD5318" s="32" t="n">
        <v>60254.25</v>
      </c>
      <c r="AE5318" s="35">
        <f>(LEFT(Y5318,4)-Parameters!$B$23)*12+MID(Y5318,6,2)-Parameters!$B$24+1</f>
        <v/>
      </c>
    </row>
    <row r="5319">
      <c r="X5319" t="inlineStr">
        <is>
          <t>L0218247</t>
        </is>
      </c>
      <c r="Y5319" t="inlineStr">
        <is>
          <t>2026-05-12</t>
        </is>
      </c>
      <c r="Z5319" t="inlineStr">
        <is>
          <t>home_use</t>
        </is>
      </c>
      <c r="AA5319" t="inlineStr">
        <is>
          <t>IMP00643</t>
        </is>
      </c>
      <c r="AB5319" t="inlineStr">
        <is>
          <t>T104498</t>
        </is>
      </c>
      <c r="AC5319" s="32" t="n">
        <v>2133935.18</v>
      </c>
      <c r="AD5319" s="32" t="n">
        <v>213393.52</v>
      </c>
      <c r="AE5319" s="35">
        <f>(LEFT(Y5319,4)-Parameters!$B$23)*12+MID(Y5319,6,2)-Parameters!$B$24+1</f>
        <v/>
      </c>
    </row>
    <row r="5320">
      <c r="X5320" t="inlineStr">
        <is>
          <t>L0218248</t>
        </is>
      </c>
      <c r="Y5320" t="inlineStr">
        <is>
          <t>2026-05-12</t>
        </is>
      </c>
      <c r="Z5320" t="inlineStr">
        <is>
          <t>warehouse_out</t>
        </is>
      </c>
      <c r="AA5320" t="inlineStr">
        <is>
          <t>IMP00643</t>
        </is>
      </c>
      <c r="AB5320" t="inlineStr">
        <is>
          <t>T104498</t>
        </is>
      </c>
      <c r="AC5320" s="32" t="n">
        <v>1291980.72</v>
      </c>
      <c r="AD5320" s="32" t="n">
        <v>129198.07</v>
      </c>
      <c r="AE5320" s="35">
        <f>(LEFT(Y5320,4)-Parameters!$B$23)*12+MID(Y5320,6,2)-Parameters!$B$24+1</f>
        <v/>
      </c>
    </row>
    <row r="5321">
      <c r="X5321" t="inlineStr">
        <is>
          <t>L0218249</t>
        </is>
      </c>
      <c r="Y5321" t="inlineStr">
        <is>
          <t>2026-05-12</t>
        </is>
      </c>
      <c r="Z5321" t="inlineStr">
        <is>
          <t>home_use</t>
        </is>
      </c>
      <c r="AA5321" t="inlineStr">
        <is>
          <t>IMP00643</t>
        </is>
      </c>
      <c r="AB5321" t="inlineStr">
        <is>
          <t>T104498</t>
        </is>
      </c>
      <c r="AC5321" s="32" t="n">
        <v>727907.75</v>
      </c>
      <c r="AD5321" s="32" t="n">
        <v>72790.77</v>
      </c>
      <c r="AE5321" s="35">
        <f>(LEFT(Y5321,4)-Parameters!$B$23)*12+MID(Y5321,6,2)-Parameters!$B$24+1</f>
        <v/>
      </c>
    </row>
    <row r="5322">
      <c r="X5322" t="inlineStr">
        <is>
          <t>L0218251</t>
        </is>
      </c>
      <c r="Y5322" t="inlineStr">
        <is>
          <t>2026-05-12</t>
        </is>
      </c>
      <c r="Z5322" t="inlineStr">
        <is>
          <t>home_use</t>
        </is>
      </c>
      <c r="AA5322" t="inlineStr">
        <is>
          <t>IMP00643</t>
        </is>
      </c>
      <c r="AB5322" t="inlineStr">
        <is>
          <t>T104498</t>
        </is>
      </c>
      <c r="AC5322" s="32" t="n">
        <v>658706.4</v>
      </c>
      <c r="AD5322" s="32" t="n">
        <v>65870.64</v>
      </c>
      <c r="AE5322" s="35">
        <f>(LEFT(Y5322,4)-Parameters!$B$23)*12+MID(Y5322,6,2)-Parameters!$B$24+1</f>
        <v/>
      </c>
    </row>
    <row r="5323">
      <c r="X5323" t="inlineStr">
        <is>
          <t>L0218252</t>
        </is>
      </c>
      <c r="Y5323" t="inlineStr">
        <is>
          <t>2026-05-12</t>
        </is>
      </c>
      <c r="Z5323" t="inlineStr">
        <is>
          <t>home_use</t>
        </is>
      </c>
      <c r="AA5323" t="inlineStr">
        <is>
          <t>IMP00643</t>
        </is>
      </c>
      <c r="AB5323" t="inlineStr">
        <is>
          <t>T104498</t>
        </is>
      </c>
      <c r="AC5323" s="32" t="n">
        <v>1331640.19</v>
      </c>
      <c r="AD5323" s="32" t="n">
        <v>133164.02</v>
      </c>
      <c r="AE5323" s="35">
        <f>(LEFT(Y5323,4)-Parameters!$B$23)*12+MID(Y5323,6,2)-Parameters!$B$24+1</f>
        <v/>
      </c>
    </row>
    <row r="5324">
      <c r="X5324" t="inlineStr">
        <is>
          <t>L0218254</t>
        </is>
      </c>
      <c r="Y5324" t="inlineStr">
        <is>
          <t>2026-05-12</t>
        </is>
      </c>
      <c r="Z5324" t="inlineStr">
        <is>
          <t>home_use</t>
        </is>
      </c>
      <c r="AA5324" t="inlineStr">
        <is>
          <t>IMP00643</t>
        </is>
      </c>
      <c r="AB5324" t="inlineStr">
        <is>
          <t>T104498</t>
        </is>
      </c>
      <c r="AC5324" s="32" t="n">
        <v>310112.53</v>
      </c>
      <c r="AD5324" s="32" t="n">
        <v>31011.25</v>
      </c>
      <c r="AE5324" s="35">
        <f>(LEFT(Y5324,4)-Parameters!$B$23)*12+MID(Y5324,6,2)-Parameters!$B$24+1</f>
        <v/>
      </c>
    </row>
    <row r="5325">
      <c r="X5325" t="inlineStr">
        <is>
          <t>L0218255</t>
        </is>
      </c>
      <c r="Y5325" t="inlineStr">
        <is>
          <t>2026-05-12</t>
        </is>
      </c>
      <c r="Z5325" t="inlineStr">
        <is>
          <t>home_use</t>
        </is>
      </c>
      <c r="AA5325" t="inlineStr">
        <is>
          <t>IMP00643</t>
        </is>
      </c>
      <c r="AB5325" t="inlineStr">
        <is>
          <t>T104498</t>
        </is>
      </c>
      <c r="AC5325" s="32" t="n">
        <v>1305626.01</v>
      </c>
      <c r="AD5325" s="32" t="n">
        <v>130562.6</v>
      </c>
      <c r="AE5325" s="35">
        <f>(LEFT(Y5325,4)-Parameters!$B$23)*12+MID(Y5325,6,2)-Parameters!$B$24+1</f>
        <v/>
      </c>
    </row>
    <row r="5326">
      <c r="X5326" t="inlineStr">
        <is>
          <t>L0218256</t>
        </is>
      </c>
      <c r="Y5326" t="inlineStr">
        <is>
          <t>2026-05-12</t>
        </is>
      </c>
      <c r="Z5326" t="inlineStr">
        <is>
          <t>warehouse_out</t>
        </is>
      </c>
      <c r="AA5326" t="inlineStr">
        <is>
          <t>IMP00643</t>
        </is>
      </c>
      <c r="AB5326" t="inlineStr">
        <is>
          <t>T104498</t>
        </is>
      </c>
      <c r="AC5326" s="32" t="n">
        <v>363051.9</v>
      </c>
      <c r="AD5326" s="32" t="n">
        <v>36305.19</v>
      </c>
      <c r="AE5326" s="35">
        <f>(LEFT(Y5326,4)-Parameters!$B$23)*12+MID(Y5326,6,2)-Parameters!$B$24+1</f>
        <v/>
      </c>
    </row>
    <row r="5327">
      <c r="X5327" t="inlineStr">
        <is>
          <t>L0218257</t>
        </is>
      </c>
      <c r="Y5327" t="inlineStr">
        <is>
          <t>2026-05-12</t>
        </is>
      </c>
      <c r="Z5327" t="inlineStr">
        <is>
          <t>home_use</t>
        </is>
      </c>
      <c r="AA5327" t="inlineStr">
        <is>
          <t>IMP00643</t>
        </is>
      </c>
      <c r="AB5327" t="inlineStr">
        <is>
          <t>T104498</t>
        </is>
      </c>
      <c r="AC5327" s="32" t="n">
        <v>626133.08</v>
      </c>
      <c r="AD5327" s="32" t="n">
        <v>62613.31</v>
      </c>
      <c r="AE5327" s="35">
        <f>(LEFT(Y5327,4)-Parameters!$B$23)*12+MID(Y5327,6,2)-Parameters!$B$24+1</f>
        <v/>
      </c>
    </row>
    <row r="5328">
      <c r="X5328" t="inlineStr">
        <is>
          <t>L0218503</t>
        </is>
      </c>
      <c r="Y5328" t="inlineStr">
        <is>
          <t>2026-05-13</t>
        </is>
      </c>
      <c r="Z5328" t="inlineStr">
        <is>
          <t>home_use</t>
        </is>
      </c>
      <c r="AA5328" t="inlineStr">
        <is>
          <t>IMP00643</t>
        </is>
      </c>
      <c r="AB5328" t="inlineStr">
        <is>
          <t>T104498</t>
        </is>
      </c>
      <c r="AC5328" s="32" t="n">
        <v>1014094.51</v>
      </c>
      <c r="AD5328" s="32" t="n">
        <v>101409.45</v>
      </c>
      <c r="AE5328" s="35">
        <f>(LEFT(Y5328,4)-Parameters!$B$23)*12+MID(Y5328,6,2)-Parameters!$B$24+1</f>
        <v/>
      </c>
    </row>
    <row r="5329">
      <c r="X5329" t="inlineStr">
        <is>
          <t>L0218504</t>
        </is>
      </c>
      <c r="Y5329" t="inlineStr">
        <is>
          <t>2026-05-13</t>
        </is>
      </c>
      <c r="Z5329" t="inlineStr">
        <is>
          <t>home_use</t>
        </is>
      </c>
      <c r="AA5329" t="inlineStr">
        <is>
          <t>IMP00643</t>
        </is>
      </c>
      <c r="AB5329" t="inlineStr">
        <is>
          <t>T104498</t>
        </is>
      </c>
      <c r="AC5329" s="32" t="n">
        <v>1040195</v>
      </c>
      <c r="AD5329" s="32" t="n">
        <v>104019.5</v>
      </c>
      <c r="AE5329" s="35">
        <f>(LEFT(Y5329,4)-Parameters!$B$23)*12+MID(Y5329,6,2)-Parameters!$B$24+1</f>
        <v/>
      </c>
    </row>
    <row r="5330">
      <c r="X5330" t="inlineStr">
        <is>
          <t>L0218505</t>
        </is>
      </c>
      <c r="Y5330" t="inlineStr">
        <is>
          <t>2026-05-13</t>
        </is>
      </c>
      <c r="Z5330" t="inlineStr">
        <is>
          <t>home_use</t>
        </is>
      </c>
      <c r="AA5330" t="inlineStr">
        <is>
          <t>IMP00643</t>
        </is>
      </c>
      <c r="AB5330" t="inlineStr">
        <is>
          <t>T104498</t>
        </is>
      </c>
      <c r="AC5330" s="32" t="n">
        <v>777889.61</v>
      </c>
      <c r="AD5330" s="32" t="n">
        <v>77788.96000000001</v>
      </c>
      <c r="AE5330" s="35">
        <f>(LEFT(Y5330,4)-Parameters!$B$23)*12+MID(Y5330,6,2)-Parameters!$B$24+1</f>
        <v/>
      </c>
    </row>
    <row r="5331">
      <c r="X5331" t="inlineStr">
        <is>
          <t>L0218507</t>
        </is>
      </c>
      <c r="Y5331" t="inlineStr">
        <is>
          <t>2026-05-13</t>
        </is>
      </c>
      <c r="Z5331" t="inlineStr">
        <is>
          <t>home_use</t>
        </is>
      </c>
      <c r="AA5331" t="inlineStr">
        <is>
          <t>IMP00643</t>
        </is>
      </c>
      <c r="AB5331" t="inlineStr">
        <is>
          <t>T104498</t>
        </is>
      </c>
      <c r="AC5331" s="32" t="n">
        <v>808939.84</v>
      </c>
      <c r="AD5331" s="32" t="n">
        <v>80893.98</v>
      </c>
      <c r="AE5331" s="35">
        <f>(LEFT(Y5331,4)-Parameters!$B$23)*12+MID(Y5331,6,2)-Parameters!$B$24+1</f>
        <v/>
      </c>
    </row>
    <row r="5332">
      <c r="X5332" t="inlineStr">
        <is>
          <t>L0218508</t>
        </is>
      </c>
      <c r="Y5332" t="inlineStr">
        <is>
          <t>2026-05-13</t>
        </is>
      </c>
      <c r="Z5332" t="inlineStr">
        <is>
          <t>home_use</t>
        </is>
      </c>
      <c r="AA5332" t="inlineStr">
        <is>
          <t>IMP00643</t>
        </is>
      </c>
      <c r="AB5332" t="inlineStr">
        <is>
          <t>T104498</t>
        </is>
      </c>
      <c r="AC5332" s="32" t="n">
        <v>512663.07</v>
      </c>
      <c r="AD5332" s="32" t="n">
        <v>51266.31</v>
      </c>
      <c r="AE5332" s="35">
        <f>(LEFT(Y5332,4)-Parameters!$B$23)*12+MID(Y5332,6,2)-Parameters!$B$24+1</f>
        <v/>
      </c>
    </row>
    <row r="5333">
      <c r="X5333" t="inlineStr">
        <is>
          <t>L0218509</t>
        </is>
      </c>
      <c r="Y5333" t="inlineStr">
        <is>
          <t>2026-05-13</t>
        </is>
      </c>
      <c r="Z5333" t="inlineStr">
        <is>
          <t>home_use</t>
        </is>
      </c>
      <c r="AA5333" t="inlineStr">
        <is>
          <t>IMP00643</t>
        </is>
      </c>
      <c r="AB5333" t="inlineStr">
        <is>
          <t>T104498</t>
        </is>
      </c>
      <c r="AC5333" s="32" t="n">
        <v>626956.83</v>
      </c>
      <c r="AD5333" s="32" t="n">
        <v>62695.68</v>
      </c>
      <c r="AE5333" s="35">
        <f>(LEFT(Y5333,4)-Parameters!$B$23)*12+MID(Y5333,6,2)-Parameters!$B$24+1</f>
        <v/>
      </c>
    </row>
    <row r="5334">
      <c r="X5334" t="inlineStr">
        <is>
          <t>L0218770</t>
        </is>
      </c>
      <c r="Y5334" t="inlineStr">
        <is>
          <t>2026-05-14</t>
        </is>
      </c>
      <c r="Z5334" t="inlineStr">
        <is>
          <t>home_use</t>
        </is>
      </c>
      <c r="AA5334" t="inlineStr">
        <is>
          <t>IMP00643</t>
        </is>
      </c>
      <c r="AB5334" t="inlineStr">
        <is>
          <t>T104498</t>
        </is>
      </c>
      <c r="AC5334" s="32" t="n">
        <v>1263442.97</v>
      </c>
      <c r="AD5334" s="32" t="n">
        <v>126344.3</v>
      </c>
      <c r="AE5334" s="35">
        <f>(LEFT(Y5334,4)-Parameters!$B$23)*12+MID(Y5334,6,2)-Parameters!$B$24+1</f>
        <v/>
      </c>
    </row>
    <row r="5335">
      <c r="X5335" t="inlineStr">
        <is>
          <t>L0218771</t>
        </is>
      </c>
      <c r="Y5335" t="inlineStr">
        <is>
          <t>2026-05-14</t>
        </is>
      </c>
      <c r="Z5335" t="inlineStr">
        <is>
          <t>home_use</t>
        </is>
      </c>
      <c r="AA5335" t="inlineStr">
        <is>
          <t>IMP00643</t>
        </is>
      </c>
      <c r="AB5335" t="inlineStr">
        <is>
          <t>T104498</t>
        </is>
      </c>
      <c r="AC5335" s="32" t="n">
        <v>1608887.18</v>
      </c>
      <c r="AD5335" s="32" t="n">
        <v>160888.72</v>
      </c>
      <c r="AE5335" s="35">
        <f>(LEFT(Y5335,4)-Parameters!$B$23)*12+MID(Y5335,6,2)-Parameters!$B$24+1</f>
        <v/>
      </c>
    </row>
    <row r="5336">
      <c r="X5336" t="inlineStr">
        <is>
          <t>L0218773</t>
        </is>
      </c>
      <c r="Y5336" t="inlineStr">
        <is>
          <t>2026-05-14</t>
        </is>
      </c>
      <c r="Z5336" t="inlineStr">
        <is>
          <t>home_use</t>
        </is>
      </c>
      <c r="AA5336" t="inlineStr">
        <is>
          <t>IMP00643</t>
        </is>
      </c>
      <c r="AB5336" t="inlineStr">
        <is>
          <t>T104498</t>
        </is>
      </c>
      <c r="AC5336" s="32" t="n">
        <v>281734.12</v>
      </c>
      <c r="AD5336" s="32" t="n">
        <v>29582.08</v>
      </c>
      <c r="AE5336" s="35">
        <f>(LEFT(Y5336,4)-Parameters!$B$23)*12+MID(Y5336,6,2)-Parameters!$B$24+1</f>
        <v/>
      </c>
    </row>
    <row r="5337">
      <c r="X5337" t="inlineStr">
        <is>
          <t>L0219051</t>
        </is>
      </c>
      <c r="Y5337" t="inlineStr">
        <is>
          <t>2026-05-15</t>
        </is>
      </c>
      <c r="Z5337" t="inlineStr">
        <is>
          <t>home_use</t>
        </is>
      </c>
      <c r="AA5337" t="inlineStr">
        <is>
          <t>IMP00643</t>
        </is>
      </c>
      <c r="AB5337" t="inlineStr">
        <is>
          <t>T104498</t>
        </is>
      </c>
      <c r="AC5337" s="32" t="n">
        <v>547326.42</v>
      </c>
      <c r="AD5337" s="32" t="n">
        <v>54732.64</v>
      </c>
      <c r="AE5337" s="35">
        <f>(LEFT(Y5337,4)-Parameters!$B$23)*12+MID(Y5337,6,2)-Parameters!$B$24+1</f>
        <v/>
      </c>
    </row>
    <row r="5338">
      <c r="X5338" t="inlineStr">
        <is>
          <t>L0219053</t>
        </is>
      </c>
      <c r="Y5338" t="inlineStr">
        <is>
          <t>2026-05-15</t>
        </is>
      </c>
      <c r="Z5338" t="inlineStr">
        <is>
          <t>home_use</t>
        </is>
      </c>
      <c r="AA5338" t="inlineStr">
        <is>
          <t>IMP00643</t>
        </is>
      </c>
      <c r="AB5338" t="inlineStr">
        <is>
          <t>T104498</t>
        </is>
      </c>
      <c r="AC5338" s="32" t="n">
        <v>782771.1899999999</v>
      </c>
      <c r="AD5338" s="32" t="n">
        <v>78277.12</v>
      </c>
      <c r="AE5338" s="35">
        <f>(LEFT(Y5338,4)-Parameters!$B$23)*12+MID(Y5338,6,2)-Parameters!$B$24+1</f>
        <v/>
      </c>
    </row>
    <row r="5339">
      <c r="X5339" t="inlineStr">
        <is>
          <t>L0219054</t>
        </is>
      </c>
      <c r="Y5339" t="inlineStr">
        <is>
          <t>2026-05-15</t>
        </is>
      </c>
      <c r="Z5339" t="inlineStr">
        <is>
          <t>home_use</t>
        </is>
      </c>
      <c r="AA5339" t="inlineStr">
        <is>
          <t>IMP00643</t>
        </is>
      </c>
      <c r="AB5339" t="inlineStr">
        <is>
          <t>T104498</t>
        </is>
      </c>
      <c r="AC5339" s="32" t="n">
        <v>776367.74</v>
      </c>
      <c r="AD5339" s="32" t="n">
        <v>77636.77</v>
      </c>
      <c r="AE5339" s="35">
        <f>(LEFT(Y5339,4)-Parameters!$B$23)*12+MID(Y5339,6,2)-Parameters!$B$24+1</f>
        <v/>
      </c>
    </row>
    <row r="5340">
      <c r="X5340" t="inlineStr">
        <is>
          <t>L0219335</t>
        </is>
      </c>
      <c r="Y5340" t="inlineStr">
        <is>
          <t>2026-05-16</t>
        </is>
      </c>
      <c r="Z5340" t="inlineStr">
        <is>
          <t>home_use</t>
        </is>
      </c>
      <c r="AA5340" t="inlineStr">
        <is>
          <t>IMP00643</t>
        </is>
      </c>
      <c r="AB5340" t="inlineStr">
        <is>
          <t>T104498</t>
        </is>
      </c>
      <c r="AC5340" s="32" t="n">
        <v>508694.81</v>
      </c>
      <c r="AD5340" s="32" t="n">
        <v>50869.48</v>
      </c>
      <c r="AE5340" s="35">
        <f>(LEFT(Y5340,4)-Parameters!$B$23)*12+MID(Y5340,6,2)-Parameters!$B$24+1</f>
        <v/>
      </c>
    </row>
    <row r="5341">
      <c r="X5341" t="inlineStr">
        <is>
          <t>L0219336</t>
        </is>
      </c>
      <c r="Y5341" t="inlineStr">
        <is>
          <t>2026-05-16</t>
        </is>
      </c>
      <c r="Z5341" t="inlineStr">
        <is>
          <t>home_use</t>
        </is>
      </c>
      <c r="AA5341" t="inlineStr">
        <is>
          <t>IMP00643</t>
        </is>
      </c>
      <c r="AB5341" t="inlineStr">
        <is>
          <t>T104498</t>
        </is>
      </c>
      <c r="AC5341" s="32" t="n">
        <v>495997.14</v>
      </c>
      <c r="AD5341" s="32" t="n">
        <v>49599.71</v>
      </c>
      <c r="AE5341" s="35">
        <f>(LEFT(Y5341,4)-Parameters!$B$23)*12+MID(Y5341,6,2)-Parameters!$B$24+1</f>
        <v/>
      </c>
    </row>
    <row r="5342">
      <c r="X5342" t="inlineStr">
        <is>
          <t>L0219341</t>
        </is>
      </c>
      <c r="Y5342" t="inlineStr">
        <is>
          <t>2026-05-16</t>
        </is>
      </c>
      <c r="Z5342" t="inlineStr">
        <is>
          <t>home_use</t>
        </is>
      </c>
      <c r="AA5342" t="inlineStr">
        <is>
          <t>IMP00643</t>
        </is>
      </c>
      <c r="AB5342" t="inlineStr">
        <is>
          <t>T104498</t>
        </is>
      </c>
      <c r="AC5342" s="32" t="n">
        <v>1885873.94</v>
      </c>
      <c r="AD5342" s="32" t="n">
        <v>188587.39</v>
      </c>
      <c r="AE5342" s="35">
        <f>(LEFT(Y5342,4)-Parameters!$B$23)*12+MID(Y5342,6,2)-Parameters!$B$24+1</f>
        <v/>
      </c>
    </row>
    <row r="5343">
      <c r="X5343" t="inlineStr">
        <is>
          <t>L0219342</t>
        </is>
      </c>
      <c r="Y5343" t="inlineStr">
        <is>
          <t>2026-05-16</t>
        </is>
      </c>
      <c r="Z5343" t="inlineStr">
        <is>
          <t>home_use</t>
        </is>
      </c>
      <c r="AA5343" t="inlineStr">
        <is>
          <t>IMP00643</t>
        </is>
      </c>
      <c r="AB5343" t="inlineStr">
        <is>
          <t>T104498</t>
        </is>
      </c>
      <c r="AC5343" s="32" t="n">
        <v>1446910.58</v>
      </c>
      <c r="AD5343" s="32" t="n">
        <v>144691.06</v>
      </c>
      <c r="AE5343" s="35">
        <f>(LEFT(Y5343,4)-Parameters!$B$23)*12+MID(Y5343,6,2)-Parameters!$B$24+1</f>
        <v/>
      </c>
    </row>
    <row r="5344">
      <c r="X5344" t="inlineStr">
        <is>
          <t>L0219343</t>
        </is>
      </c>
      <c r="Y5344" t="inlineStr">
        <is>
          <t>2026-05-16</t>
        </is>
      </c>
      <c r="Z5344" t="inlineStr">
        <is>
          <t>home_use</t>
        </is>
      </c>
      <c r="AA5344" t="inlineStr">
        <is>
          <t>IMP00643</t>
        </is>
      </c>
      <c r="AB5344" t="inlineStr">
        <is>
          <t>T104498</t>
        </is>
      </c>
      <c r="AC5344" s="32" t="n">
        <v>2431812.6</v>
      </c>
      <c r="AD5344" s="32" t="n">
        <v>243181.26</v>
      </c>
      <c r="AE5344" s="35">
        <f>(LEFT(Y5344,4)-Parameters!$B$23)*12+MID(Y5344,6,2)-Parameters!$B$24+1</f>
        <v/>
      </c>
    </row>
    <row r="5345">
      <c r="X5345" t="inlineStr">
        <is>
          <t>L0219344</t>
        </is>
      </c>
      <c r="Y5345" t="inlineStr">
        <is>
          <t>2026-05-16</t>
        </is>
      </c>
      <c r="Z5345" t="inlineStr">
        <is>
          <t>home_use</t>
        </is>
      </c>
      <c r="AA5345" t="inlineStr">
        <is>
          <t>IMP00643</t>
        </is>
      </c>
      <c r="AB5345" t="inlineStr">
        <is>
          <t>T104498</t>
        </is>
      </c>
      <c r="AC5345" s="32" t="n">
        <v>2001386.42</v>
      </c>
      <c r="AD5345" s="32" t="n">
        <v>200138.64</v>
      </c>
      <c r="AE5345" s="35">
        <f>(LEFT(Y5345,4)-Parameters!$B$23)*12+MID(Y5345,6,2)-Parameters!$B$24+1</f>
        <v/>
      </c>
    </row>
    <row r="5346">
      <c r="X5346" t="inlineStr">
        <is>
          <t>L0219573</t>
        </is>
      </c>
      <c r="Y5346" t="inlineStr">
        <is>
          <t>2026-05-17</t>
        </is>
      </c>
      <c r="Z5346" t="inlineStr">
        <is>
          <t>home_use</t>
        </is>
      </c>
      <c r="AA5346" t="inlineStr">
        <is>
          <t>IMP00643</t>
        </is>
      </c>
      <c r="AB5346" t="inlineStr">
        <is>
          <t>T104498</t>
        </is>
      </c>
      <c r="AC5346" s="32" t="n">
        <v>686475.09</v>
      </c>
      <c r="AD5346" s="32" t="n">
        <v>68647.50999999999</v>
      </c>
      <c r="AE5346" s="35">
        <f>(LEFT(Y5346,4)-Parameters!$B$23)*12+MID(Y5346,6,2)-Parameters!$B$24+1</f>
        <v/>
      </c>
    </row>
    <row r="5347">
      <c r="X5347" t="inlineStr">
        <is>
          <t>L0219574</t>
        </is>
      </c>
      <c r="Y5347" t="inlineStr">
        <is>
          <t>2026-05-17</t>
        </is>
      </c>
      <c r="Z5347" t="inlineStr">
        <is>
          <t>home_use</t>
        </is>
      </c>
      <c r="AA5347" t="inlineStr">
        <is>
          <t>IMP00643</t>
        </is>
      </c>
      <c r="AB5347" t="inlineStr">
        <is>
          <t>T104498</t>
        </is>
      </c>
      <c r="AC5347" s="32" t="n">
        <v>570554.0699999999</v>
      </c>
      <c r="AD5347" s="32" t="n">
        <v>57055.41</v>
      </c>
      <c r="AE5347" s="35">
        <f>(LEFT(Y5347,4)-Parameters!$B$23)*12+MID(Y5347,6,2)-Parameters!$B$24+1</f>
        <v/>
      </c>
    </row>
    <row r="5348">
      <c r="X5348" t="inlineStr">
        <is>
          <t>L0219575</t>
        </is>
      </c>
      <c r="Y5348" t="inlineStr">
        <is>
          <t>2026-05-17</t>
        </is>
      </c>
      <c r="Z5348" t="inlineStr">
        <is>
          <t>home_use</t>
        </is>
      </c>
      <c r="AA5348" t="inlineStr">
        <is>
          <t>IMP00643</t>
        </is>
      </c>
      <c r="AB5348" t="inlineStr">
        <is>
          <t>T104498</t>
        </is>
      </c>
      <c r="AC5348" s="32" t="n">
        <v>748281.22</v>
      </c>
      <c r="AD5348" s="32" t="n">
        <v>74828.12</v>
      </c>
      <c r="AE5348" s="35">
        <f>(LEFT(Y5348,4)-Parameters!$B$23)*12+MID(Y5348,6,2)-Parameters!$B$24+1</f>
        <v/>
      </c>
    </row>
    <row r="5349">
      <c r="X5349" t="inlineStr">
        <is>
          <t>L0219576</t>
        </is>
      </c>
      <c r="Y5349" t="inlineStr">
        <is>
          <t>2026-05-17</t>
        </is>
      </c>
      <c r="Z5349" t="inlineStr">
        <is>
          <t>warehouse_out</t>
        </is>
      </c>
      <c r="AA5349" t="inlineStr">
        <is>
          <t>IMP00643</t>
        </is>
      </c>
      <c r="AB5349" t="inlineStr">
        <is>
          <t>T104498</t>
        </is>
      </c>
      <c r="AC5349" s="32" t="n">
        <v>942921.0699999999</v>
      </c>
      <c r="AD5349" s="32" t="n">
        <v>94292.11</v>
      </c>
      <c r="AE5349" s="35">
        <f>(LEFT(Y5349,4)-Parameters!$B$23)*12+MID(Y5349,6,2)-Parameters!$B$24+1</f>
        <v/>
      </c>
    </row>
    <row r="5350">
      <c r="X5350" t="inlineStr">
        <is>
          <t>L0219577</t>
        </is>
      </c>
      <c r="Y5350" t="inlineStr">
        <is>
          <t>2026-05-17</t>
        </is>
      </c>
      <c r="Z5350" t="inlineStr">
        <is>
          <t>home_use</t>
        </is>
      </c>
      <c r="AA5350" t="inlineStr">
        <is>
          <t>IMP00643</t>
        </is>
      </c>
      <c r="AB5350" t="inlineStr">
        <is>
          <t>T104498</t>
        </is>
      </c>
      <c r="AC5350" s="32" t="n">
        <v>593661.3100000001</v>
      </c>
      <c r="AD5350" s="32" t="n">
        <v>59366.13</v>
      </c>
      <c r="AE5350" s="35">
        <f>(LEFT(Y5350,4)-Parameters!$B$23)*12+MID(Y5350,6,2)-Parameters!$B$24+1</f>
        <v/>
      </c>
    </row>
    <row r="5351">
      <c r="X5351" t="inlineStr">
        <is>
          <t>L0219579</t>
        </is>
      </c>
      <c r="Y5351" t="inlineStr">
        <is>
          <t>2026-05-17</t>
        </is>
      </c>
      <c r="Z5351" t="inlineStr">
        <is>
          <t>home_use</t>
        </is>
      </c>
      <c r="AA5351" t="inlineStr">
        <is>
          <t>IMP00643</t>
        </is>
      </c>
      <c r="AB5351" t="inlineStr">
        <is>
          <t>T104498</t>
        </is>
      </c>
      <c r="AC5351" s="32" t="n">
        <v>467146.11</v>
      </c>
      <c r="AD5351" s="32" t="n">
        <v>46714.61</v>
      </c>
      <c r="AE5351" s="35">
        <f>(LEFT(Y5351,4)-Parameters!$B$23)*12+MID(Y5351,6,2)-Parameters!$B$24+1</f>
        <v/>
      </c>
    </row>
    <row r="5352">
      <c r="X5352" t="inlineStr">
        <is>
          <t>L0219580</t>
        </is>
      </c>
      <c r="Y5352" t="inlineStr">
        <is>
          <t>2026-05-17</t>
        </is>
      </c>
      <c r="Z5352" t="inlineStr">
        <is>
          <t>home_use</t>
        </is>
      </c>
      <c r="AA5352" t="inlineStr">
        <is>
          <t>IMP00643</t>
        </is>
      </c>
      <c r="AB5352" t="inlineStr">
        <is>
          <t>T104498</t>
        </is>
      </c>
      <c r="AC5352" s="32" t="n">
        <v>725034.72</v>
      </c>
      <c r="AD5352" s="32" t="n">
        <v>72503.47</v>
      </c>
      <c r="AE5352" s="35">
        <f>(LEFT(Y5352,4)-Parameters!$B$23)*12+MID(Y5352,6,2)-Parameters!$B$24+1</f>
        <v/>
      </c>
    </row>
    <row r="5353">
      <c r="X5353" t="inlineStr">
        <is>
          <t>L0219581</t>
        </is>
      </c>
      <c r="Y5353" t="inlineStr">
        <is>
          <t>2026-05-17</t>
        </is>
      </c>
      <c r="Z5353" t="inlineStr">
        <is>
          <t>home_use</t>
        </is>
      </c>
      <c r="AA5353" t="inlineStr">
        <is>
          <t>IMP00643</t>
        </is>
      </c>
      <c r="AB5353" t="inlineStr">
        <is>
          <t>T104498</t>
        </is>
      </c>
      <c r="AC5353" s="32" t="n">
        <v>691017.25</v>
      </c>
      <c r="AD5353" s="32" t="n">
        <v>69101.72</v>
      </c>
      <c r="AE5353" s="35">
        <f>(LEFT(Y5353,4)-Parameters!$B$23)*12+MID(Y5353,6,2)-Parameters!$B$24+1</f>
        <v/>
      </c>
    </row>
    <row r="5354">
      <c r="X5354" t="inlineStr">
        <is>
          <t>L0219582</t>
        </is>
      </c>
      <c r="Y5354" t="inlineStr">
        <is>
          <t>2026-05-17</t>
        </is>
      </c>
      <c r="Z5354" t="inlineStr">
        <is>
          <t>home_use</t>
        </is>
      </c>
      <c r="AA5354" t="inlineStr">
        <is>
          <t>IMP00643</t>
        </is>
      </c>
      <c r="AB5354" t="inlineStr">
        <is>
          <t>T104498</t>
        </is>
      </c>
      <c r="AC5354" s="32" t="n">
        <v>671508.25</v>
      </c>
      <c r="AD5354" s="32" t="n">
        <v>67150.82000000001</v>
      </c>
      <c r="AE5354" s="35">
        <f>(LEFT(Y5354,4)-Parameters!$B$23)*12+MID(Y5354,6,2)-Parameters!$B$24+1</f>
        <v/>
      </c>
    </row>
    <row r="5355">
      <c r="X5355" t="inlineStr">
        <is>
          <t>L0219861</t>
        </is>
      </c>
      <c r="Y5355" t="inlineStr">
        <is>
          <t>2026-05-18</t>
        </is>
      </c>
      <c r="Z5355" t="inlineStr">
        <is>
          <t>home_use</t>
        </is>
      </c>
      <c r="AA5355" t="inlineStr">
        <is>
          <t>IMP00643</t>
        </is>
      </c>
      <c r="AB5355" t="inlineStr">
        <is>
          <t>T104498</t>
        </is>
      </c>
      <c r="AC5355" s="32" t="n">
        <v>703277.24</v>
      </c>
      <c r="AD5355" s="32" t="n">
        <v>70327.72</v>
      </c>
      <c r="AE5355" s="35">
        <f>(LEFT(Y5355,4)-Parameters!$B$23)*12+MID(Y5355,6,2)-Parameters!$B$24+1</f>
        <v/>
      </c>
    </row>
    <row r="5356">
      <c r="X5356" t="inlineStr">
        <is>
          <t>L0219862</t>
        </is>
      </c>
      <c r="Y5356" t="inlineStr">
        <is>
          <t>2026-05-18</t>
        </is>
      </c>
      <c r="Z5356" t="inlineStr">
        <is>
          <t>home_use</t>
        </is>
      </c>
      <c r="AA5356" t="inlineStr">
        <is>
          <t>IMP00643</t>
        </is>
      </c>
      <c r="AB5356" t="inlineStr">
        <is>
          <t>T104498</t>
        </is>
      </c>
      <c r="AC5356" s="32" t="n">
        <v>669482.9300000001</v>
      </c>
      <c r="AD5356" s="32" t="n">
        <v>66948.28999999999</v>
      </c>
      <c r="AE5356" s="35">
        <f>(LEFT(Y5356,4)-Parameters!$B$23)*12+MID(Y5356,6,2)-Parameters!$B$24+1</f>
        <v/>
      </c>
    </row>
    <row r="5357">
      <c r="X5357" t="inlineStr">
        <is>
          <t>L0219865</t>
        </is>
      </c>
      <c r="Y5357" t="inlineStr">
        <is>
          <t>2026-05-18</t>
        </is>
      </c>
      <c r="Z5357" t="inlineStr">
        <is>
          <t>home_use</t>
        </is>
      </c>
      <c r="AA5357" t="inlineStr">
        <is>
          <t>IMP00643</t>
        </is>
      </c>
      <c r="AB5357" t="inlineStr">
        <is>
          <t>T104498</t>
        </is>
      </c>
      <c r="AC5357" s="32" t="n">
        <v>263967.27</v>
      </c>
      <c r="AD5357" s="32" t="n">
        <v>26396.73</v>
      </c>
      <c r="AE5357" s="35">
        <f>(LEFT(Y5357,4)-Parameters!$B$23)*12+MID(Y5357,6,2)-Parameters!$B$24+1</f>
        <v/>
      </c>
    </row>
    <row r="5358">
      <c r="X5358" t="inlineStr">
        <is>
          <t>L0220118</t>
        </is>
      </c>
      <c r="Y5358" t="inlineStr">
        <is>
          <t>2026-05-19</t>
        </is>
      </c>
      <c r="Z5358" t="inlineStr">
        <is>
          <t>home_use</t>
        </is>
      </c>
      <c r="AA5358" t="inlineStr">
        <is>
          <t>IMP00643</t>
        </is>
      </c>
      <c r="AB5358" t="inlineStr">
        <is>
          <t>T104498</t>
        </is>
      </c>
      <c r="AC5358" s="32" t="n">
        <v>422459.58</v>
      </c>
      <c r="AD5358" s="32" t="n">
        <v>42245.96</v>
      </c>
      <c r="AE5358" s="35">
        <f>(LEFT(Y5358,4)-Parameters!$B$23)*12+MID(Y5358,6,2)-Parameters!$B$24+1</f>
        <v/>
      </c>
    </row>
    <row r="5359">
      <c r="X5359" t="inlineStr">
        <is>
          <t>L0220119</t>
        </is>
      </c>
      <c r="Y5359" t="inlineStr">
        <is>
          <t>2026-05-19</t>
        </is>
      </c>
      <c r="Z5359" t="inlineStr">
        <is>
          <t>home_use</t>
        </is>
      </c>
      <c r="AA5359" t="inlineStr">
        <is>
          <t>IMP00643</t>
        </is>
      </c>
      <c r="AB5359" t="inlineStr">
        <is>
          <t>T104498</t>
        </is>
      </c>
      <c r="AC5359" s="32" t="n">
        <v>437905.01</v>
      </c>
      <c r="AD5359" s="32" t="n">
        <v>43790.5</v>
      </c>
      <c r="AE5359" s="35">
        <f>(LEFT(Y5359,4)-Parameters!$B$23)*12+MID(Y5359,6,2)-Parameters!$B$24+1</f>
        <v/>
      </c>
    </row>
    <row r="5360">
      <c r="X5360" t="inlineStr">
        <is>
          <t>L0220120</t>
        </is>
      </c>
      <c r="Y5360" t="inlineStr">
        <is>
          <t>2026-05-19</t>
        </is>
      </c>
      <c r="Z5360" t="inlineStr">
        <is>
          <t>home_use</t>
        </is>
      </c>
      <c r="AA5360" t="inlineStr">
        <is>
          <t>IMP00643</t>
        </is>
      </c>
      <c r="AB5360" t="inlineStr">
        <is>
          <t>T104498</t>
        </is>
      </c>
      <c r="AC5360" s="32" t="n">
        <v>1084089.61</v>
      </c>
      <c r="AD5360" s="32" t="n">
        <v>108408.96</v>
      </c>
      <c r="AE5360" s="35">
        <f>(LEFT(Y5360,4)-Parameters!$B$23)*12+MID(Y5360,6,2)-Parameters!$B$24+1</f>
        <v/>
      </c>
    </row>
    <row r="5361">
      <c r="X5361" t="inlineStr">
        <is>
          <t>L0220122</t>
        </is>
      </c>
      <c r="Y5361" t="inlineStr">
        <is>
          <t>2026-05-19</t>
        </is>
      </c>
      <c r="Z5361" t="inlineStr">
        <is>
          <t>home_use</t>
        </is>
      </c>
      <c r="AA5361" t="inlineStr">
        <is>
          <t>IMP00643</t>
        </is>
      </c>
      <c r="AB5361" t="inlineStr">
        <is>
          <t>T104498</t>
        </is>
      </c>
      <c r="AC5361" s="32" t="n">
        <v>2058081.74</v>
      </c>
      <c r="AD5361" s="32" t="n">
        <v>205808.17</v>
      </c>
      <c r="AE5361" s="35">
        <f>(LEFT(Y5361,4)-Parameters!$B$23)*12+MID(Y5361,6,2)-Parameters!$B$24+1</f>
        <v/>
      </c>
    </row>
    <row r="5362">
      <c r="X5362" t="inlineStr">
        <is>
          <t>L0220123</t>
        </is>
      </c>
      <c r="Y5362" t="inlineStr">
        <is>
          <t>2026-05-19</t>
        </is>
      </c>
      <c r="Z5362" t="inlineStr">
        <is>
          <t>home_use</t>
        </is>
      </c>
      <c r="AA5362" t="inlineStr">
        <is>
          <t>IMP00643</t>
        </is>
      </c>
      <c r="AB5362" t="inlineStr">
        <is>
          <t>T104498</t>
        </is>
      </c>
      <c r="AC5362" s="32" t="n">
        <v>557707.78</v>
      </c>
      <c r="AD5362" s="32" t="n">
        <v>55770.78</v>
      </c>
      <c r="AE5362" s="35">
        <f>(LEFT(Y5362,4)-Parameters!$B$23)*12+MID(Y5362,6,2)-Parameters!$B$24+1</f>
        <v/>
      </c>
    </row>
    <row r="5363">
      <c r="X5363" t="inlineStr">
        <is>
          <t>L0220398</t>
        </is>
      </c>
      <c r="Y5363" t="inlineStr">
        <is>
          <t>2026-05-20</t>
        </is>
      </c>
      <c r="Z5363" t="inlineStr">
        <is>
          <t>home_use</t>
        </is>
      </c>
      <c r="AA5363" t="inlineStr">
        <is>
          <t>IMP00643</t>
        </is>
      </c>
      <c r="AB5363" t="inlineStr">
        <is>
          <t>T104498</t>
        </is>
      </c>
      <c r="AC5363" s="32" t="n">
        <v>333601.28</v>
      </c>
      <c r="AD5363" s="32" t="n">
        <v>33360.13</v>
      </c>
      <c r="AE5363" s="35">
        <f>(LEFT(Y5363,4)-Parameters!$B$23)*12+MID(Y5363,6,2)-Parameters!$B$24+1</f>
        <v/>
      </c>
    </row>
    <row r="5364">
      <c r="X5364" t="inlineStr">
        <is>
          <t>L0220399</t>
        </is>
      </c>
      <c r="Y5364" t="inlineStr">
        <is>
          <t>2026-05-20</t>
        </is>
      </c>
      <c r="Z5364" t="inlineStr">
        <is>
          <t>home_use</t>
        </is>
      </c>
      <c r="AA5364" t="inlineStr">
        <is>
          <t>IMP00643</t>
        </is>
      </c>
      <c r="AB5364" t="inlineStr">
        <is>
          <t>T104498</t>
        </is>
      </c>
      <c r="AC5364" s="32" t="n">
        <v>1420997.97</v>
      </c>
      <c r="AD5364" s="32" t="n">
        <v>142099.8</v>
      </c>
      <c r="AE5364" s="35">
        <f>(LEFT(Y5364,4)-Parameters!$B$23)*12+MID(Y5364,6,2)-Parameters!$B$24+1</f>
        <v/>
      </c>
    </row>
    <row r="5365">
      <c r="X5365" t="inlineStr">
        <is>
          <t>L0220666</t>
        </is>
      </c>
      <c r="Y5365" t="inlineStr">
        <is>
          <t>2026-05-21</t>
        </is>
      </c>
      <c r="Z5365" t="inlineStr">
        <is>
          <t>home_use</t>
        </is>
      </c>
      <c r="AA5365" t="inlineStr">
        <is>
          <t>IMP00643</t>
        </is>
      </c>
      <c r="AB5365" t="inlineStr">
        <is>
          <t>T104498</t>
        </is>
      </c>
      <c r="AC5365" s="32" t="n">
        <v>1661503.37</v>
      </c>
      <c r="AD5365" s="32" t="n">
        <v>166150.34</v>
      </c>
      <c r="AE5365" s="35">
        <f>(LEFT(Y5365,4)-Parameters!$B$23)*12+MID(Y5365,6,2)-Parameters!$B$24+1</f>
        <v/>
      </c>
    </row>
    <row r="5366">
      <c r="X5366" t="inlineStr">
        <is>
          <t>L0220668</t>
        </is>
      </c>
      <c r="Y5366" t="inlineStr">
        <is>
          <t>2026-05-21</t>
        </is>
      </c>
      <c r="Z5366" t="inlineStr">
        <is>
          <t>home_use</t>
        </is>
      </c>
      <c r="AA5366" t="inlineStr">
        <is>
          <t>IMP00643</t>
        </is>
      </c>
      <c r="AB5366" t="inlineStr">
        <is>
          <t>T104498</t>
        </is>
      </c>
      <c r="AC5366" s="32" t="n">
        <v>1205283.96</v>
      </c>
      <c r="AD5366" s="32" t="n">
        <v>120528.4</v>
      </c>
      <c r="AE5366" s="35">
        <f>(LEFT(Y5366,4)-Parameters!$B$23)*12+MID(Y5366,6,2)-Parameters!$B$24+1</f>
        <v/>
      </c>
    </row>
    <row r="5367">
      <c r="X5367" t="inlineStr">
        <is>
          <t>L0220669</t>
        </is>
      </c>
      <c r="Y5367" t="inlineStr">
        <is>
          <t>2026-05-21</t>
        </is>
      </c>
      <c r="Z5367" t="inlineStr">
        <is>
          <t>home_use</t>
        </is>
      </c>
      <c r="AA5367" t="inlineStr">
        <is>
          <t>IMP00643</t>
        </is>
      </c>
      <c r="AB5367" t="inlineStr">
        <is>
          <t>T104498</t>
        </is>
      </c>
      <c r="AC5367" s="32" t="n">
        <v>1007142.31</v>
      </c>
      <c r="AD5367" s="32" t="n">
        <v>100714.23</v>
      </c>
      <c r="AE5367" s="35">
        <f>(LEFT(Y5367,4)-Parameters!$B$23)*12+MID(Y5367,6,2)-Parameters!$B$24+1</f>
        <v/>
      </c>
    </row>
    <row r="5368">
      <c r="X5368" t="inlineStr">
        <is>
          <t>L0220670</t>
        </is>
      </c>
      <c r="Y5368" t="inlineStr">
        <is>
          <t>2026-05-21</t>
        </is>
      </c>
      <c r="Z5368" t="inlineStr">
        <is>
          <t>home_use</t>
        </is>
      </c>
      <c r="AA5368" t="inlineStr">
        <is>
          <t>IMP00643</t>
        </is>
      </c>
      <c r="AB5368" t="inlineStr">
        <is>
          <t>T104498</t>
        </is>
      </c>
      <c r="AC5368" s="32" t="n">
        <v>1099792.44</v>
      </c>
      <c r="AD5368" s="32" t="n">
        <v>109979.24</v>
      </c>
      <c r="AE5368" s="35">
        <f>(LEFT(Y5368,4)-Parameters!$B$23)*12+MID(Y5368,6,2)-Parameters!$B$24+1</f>
        <v/>
      </c>
    </row>
    <row r="5369">
      <c r="X5369" t="inlineStr">
        <is>
          <t>L0220930</t>
        </is>
      </c>
      <c r="Y5369" t="inlineStr">
        <is>
          <t>2026-05-22</t>
        </is>
      </c>
      <c r="Z5369" t="inlineStr">
        <is>
          <t>home_use</t>
        </is>
      </c>
      <c r="AA5369" t="inlineStr">
        <is>
          <t>IMP00643</t>
        </is>
      </c>
      <c r="AB5369" t="inlineStr">
        <is>
          <t>T104498</t>
        </is>
      </c>
      <c r="AC5369" s="32" t="n">
        <v>2247654.22</v>
      </c>
      <c r="AD5369" s="32" t="n">
        <v>224765.42</v>
      </c>
      <c r="AE5369" s="35">
        <f>(LEFT(Y5369,4)-Parameters!$B$23)*12+MID(Y5369,6,2)-Parameters!$B$24+1</f>
        <v/>
      </c>
    </row>
    <row r="5370">
      <c r="X5370" t="inlineStr">
        <is>
          <t>L0220931</t>
        </is>
      </c>
      <c r="Y5370" t="inlineStr">
        <is>
          <t>2026-05-22</t>
        </is>
      </c>
      <c r="Z5370" t="inlineStr">
        <is>
          <t>home_use</t>
        </is>
      </c>
      <c r="AA5370" t="inlineStr">
        <is>
          <t>IMP00643</t>
        </is>
      </c>
      <c r="AB5370" t="inlineStr">
        <is>
          <t>T104498</t>
        </is>
      </c>
      <c r="AC5370" s="32" t="n">
        <v>164303.65</v>
      </c>
      <c r="AD5370" s="32" t="n">
        <v>16430.37</v>
      </c>
      <c r="AE5370" s="35">
        <f>(LEFT(Y5370,4)-Parameters!$B$23)*12+MID(Y5370,6,2)-Parameters!$B$24+1</f>
        <v/>
      </c>
    </row>
    <row r="5371">
      <c r="X5371" t="inlineStr">
        <is>
          <t>L0220932</t>
        </is>
      </c>
      <c r="Y5371" t="inlineStr">
        <is>
          <t>2026-05-22</t>
        </is>
      </c>
      <c r="Z5371" t="inlineStr">
        <is>
          <t>home_use</t>
        </is>
      </c>
      <c r="AA5371" t="inlineStr">
        <is>
          <t>IMP00643</t>
        </is>
      </c>
      <c r="AB5371" t="inlineStr">
        <is>
          <t>T104498</t>
        </is>
      </c>
      <c r="AC5371" s="32" t="n">
        <v>808263.53</v>
      </c>
      <c r="AD5371" s="32" t="n">
        <v>80826.35000000001</v>
      </c>
      <c r="AE5371" s="35">
        <f>(LEFT(Y5371,4)-Parameters!$B$23)*12+MID(Y5371,6,2)-Parameters!$B$24+1</f>
        <v/>
      </c>
    </row>
    <row r="5372">
      <c r="X5372" t="inlineStr">
        <is>
          <t>L0220933</t>
        </is>
      </c>
      <c r="Y5372" t="inlineStr">
        <is>
          <t>2026-05-22</t>
        </is>
      </c>
      <c r="Z5372" t="inlineStr">
        <is>
          <t>home_use</t>
        </is>
      </c>
      <c r="AA5372" t="inlineStr">
        <is>
          <t>IMP00643</t>
        </is>
      </c>
      <c r="AB5372" t="inlineStr">
        <is>
          <t>T104498</t>
        </is>
      </c>
      <c r="AC5372" s="32" t="n">
        <v>1351708.74</v>
      </c>
      <c r="AD5372" s="32" t="n">
        <v>135170.87</v>
      </c>
      <c r="AE5372" s="35">
        <f>(LEFT(Y5372,4)-Parameters!$B$23)*12+MID(Y5372,6,2)-Parameters!$B$24+1</f>
        <v/>
      </c>
    </row>
    <row r="5373">
      <c r="X5373" t="inlineStr">
        <is>
          <t>L0221180</t>
        </is>
      </c>
      <c r="Y5373" t="inlineStr">
        <is>
          <t>2026-05-23</t>
        </is>
      </c>
      <c r="Z5373" t="inlineStr">
        <is>
          <t>home_use</t>
        </is>
      </c>
      <c r="AA5373" t="inlineStr">
        <is>
          <t>IMP00643</t>
        </is>
      </c>
      <c r="AB5373" t="inlineStr">
        <is>
          <t>T104498</t>
        </is>
      </c>
      <c r="AC5373" s="32" t="n">
        <v>847613.89</v>
      </c>
      <c r="AD5373" s="32" t="n">
        <v>84761.39</v>
      </c>
      <c r="AE5373" s="35">
        <f>(LEFT(Y5373,4)-Parameters!$B$23)*12+MID(Y5373,6,2)-Parameters!$B$24+1</f>
        <v/>
      </c>
    </row>
    <row r="5374">
      <c r="X5374" t="inlineStr">
        <is>
          <t>L0221181</t>
        </is>
      </c>
      <c r="Y5374" t="inlineStr">
        <is>
          <t>2026-05-23</t>
        </is>
      </c>
      <c r="Z5374" t="inlineStr">
        <is>
          <t>home_use</t>
        </is>
      </c>
      <c r="AA5374" t="inlineStr">
        <is>
          <t>IMP00643</t>
        </is>
      </c>
      <c r="AB5374" t="inlineStr">
        <is>
          <t>T104498</t>
        </is>
      </c>
      <c r="AC5374" s="32" t="n">
        <v>371077.06</v>
      </c>
      <c r="AD5374" s="32" t="n">
        <v>37107.71</v>
      </c>
      <c r="AE5374" s="35">
        <f>(LEFT(Y5374,4)-Parameters!$B$23)*12+MID(Y5374,6,2)-Parameters!$B$24+1</f>
        <v/>
      </c>
    </row>
    <row r="5375">
      <c r="X5375" t="inlineStr">
        <is>
          <t>L0221471</t>
        </is>
      </c>
      <c r="Y5375" t="inlineStr">
        <is>
          <t>2026-05-24</t>
        </is>
      </c>
      <c r="Z5375" t="inlineStr">
        <is>
          <t>home_use</t>
        </is>
      </c>
      <c r="AA5375" t="inlineStr">
        <is>
          <t>IMP00643</t>
        </is>
      </c>
      <c r="AB5375" t="inlineStr">
        <is>
          <t>T104498</t>
        </is>
      </c>
      <c r="AC5375" s="32" t="n">
        <v>1116424.95</v>
      </c>
      <c r="AD5375" s="32" t="n">
        <v>111642.49</v>
      </c>
      <c r="AE5375" s="35">
        <f>(LEFT(Y5375,4)-Parameters!$B$23)*12+MID(Y5375,6,2)-Parameters!$B$24+1</f>
        <v/>
      </c>
    </row>
    <row r="5376">
      <c r="X5376" t="inlineStr">
        <is>
          <t>L0221472</t>
        </is>
      </c>
      <c r="Y5376" t="inlineStr">
        <is>
          <t>2026-05-24</t>
        </is>
      </c>
      <c r="Z5376" t="inlineStr">
        <is>
          <t>home_use</t>
        </is>
      </c>
      <c r="AA5376" t="inlineStr">
        <is>
          <t>IMP00643</t>
        </is>
      </c>
      <c r="AB5376" t="inlineStr">
        <is>
          <t>T104498</t>
        </is>
      </c>
      <c r="AC5376" s="32" t="n">
        <v>981405.5</v>
      </c>
      <c r="AD5376" s="32" t="n">
        <v>98140.55</v>
      </c>
      <c r="AE5376" s="35">
        <f>(LEFT(Y5376,4)-Parameters!$B$23)*12+MID(Y5376,6,2)-Parameters!$B$24+1</f>
        <v/>
      </c>
    </row>
    <row r="5377">
      <c r="X5377" t="inlineStr">
        <is>
          <t>L0221473</t>
        </is>
      </c>
      <c r="Y5377" t="inlineStr">
        <is>
          <t>2026-05-24</t>
        </is>
      </c>
      <c r="Z5377" t="inlineStr">
        <is>
          <t>home_use</t>
        </is>
      </c>
      <c r="AA5377" t="inlineStr">
        <is>
          <t>IMP00643</t>
        </is>
      </c>
      <c r="AB5377" t="inlineStr">
        <is>
          <t>T104498</t>
        </is>
      </c>
      <c r="AC5377" s="32" t="n">
        <v>1015505.44</v>
      </c>
      <c r="AD5377" s="32" t="n">
        <v>101550.54</v>
      </c>
      <c r="AE5377" s="35">
        <f>(LEFT(Y5377,4)-Parameters!$B$23)*12+MID(Y5377,6,2)-Parameters!$B$24+1</f>
        <v/>
      </c>
    </row>
    <row r="5378">
      <c r="X5378" t="inlineStr">
        <is>
          <t>L0221474</t>
        </is>
      </c>
      <c r="Y5378" t="inlineStr">
        <is>
          <t>2026-05-24</t>
        </is>
      </c>
      <c r="Z5378" t="inlineStr">
        <is>
          <t>home_use</t>
        </is>
      </c>
      <c r="AA5378" t="inlineStr">
        <is>
          <t>IMP00643</t>
        </is>
      </c>
      <c r="AB5378" t="inlineStr">
        <is>
          <t>T104498</t>
        </is>
      </c>
      <c r="AC5378" s="32" t="n">
        <v>1143353.22</v>
      </c>
      <c r="AD5378" s="32" t="n">
        <v>114335.32</v>
      </c>
      <c r="AE5378" s="35">
        <f>(LEFT(Y5378,4)-Parameters!$B$23)*12+MID(Y5378,6,2)-Parameters!$B$24+1</f>
        <v/>
      </c>
    </row>
    <row r="5379">
      <c r="X5379" t="inlineStr">
        <is>
          <t>L0221735</t>
        </is>
      </c>
      <c r="Y5379" t="inlineStr">
        <is>
          <t>2026-05-25</t>
        </is>
      </c>
      <c r="Z5379" t="inlineStr">
        <is>
          <t>home_use</t>
        </is>
      </c>
      <c r="AA5379" t="inlineStr">
        <is>
          <t>IMP00643</t>
        </is>
      </c>
      <c r="AB5379" t="inlineStr">
        <is>
          <t>T104498</t>
        </is>
      </c>
      <c r="AC5379" s="32" t="n">
        <v>417412.5</v>
      </c>
      <c r="AD5379" s="32" t="n">
        <v>41741.25</v>
      </c>
      <c r="AE5379" s="35">
        <f>(LEFT(Y5379,4)-Parameters!$B$23)*12+MID(Y5379,6,2)-Parameters!$B$24+1</f>
        <v/>
      </c>
    </row>
    <row r="5380">
      <c r="X5380" t="inlineStr">
        <is>
          <t>L0221736</t>
        </is>
      </c>
      <c r="Y5380" t="inlineStr">
        <is>
          <t>2026-05-25</t>
        </is>
      </c>
      <c r="Z5380" t="inlineStr">
        <is>
          <t>home_use</t>
        </is>
      </c>
      <c r="AA5380" t="inlineStr">
        <is>
          <t>IMP00643</t>
        </is>
      </c>
      <c r="AB5380" t="inlineStr">
        <is>
          <t>T104498</t>
        </is>
      </c>
      <c r="AC5380" s="32" t="n">
        <v>424588.83</v>
      </c>
      <c r="AD5380" s="32" t="n">
        <v>42458.88</v>
      </c>
      <c r="AE5380" s="35">
        <f>(LEFT(Y5380,4)-Parameters!$B$23)*12+MID(Y5380,6,2)-Parameters!$B$24+1</f>
        <v/>
      </c>
    </row>
    <row r="5381">
      <c r="X5381" t="inlineStr">
        <is>
          <t>L0221737</t>
        </is>
      </c>
      <c r="Y5381" t="inlineStr">
        <is>
          <t>2026-05-25</t>
        </is>
      </c>
      <c r="Z5381" t="inlineStr">
        <is>
          <t>home_use</t>
        </is>
      </c>
      <c r="AA5381" t="inlineStr">
        <is>
          <t>IMP00643</t>
        </is>
      </c>
      <c r="AB5381" t="inlineStr">
        <is>
          <t>T104498</t>
        </is>
      </c>
      <c r="AC5381" s="32" t="n">
        <v>972353.16</v>
      </c>
      <c r="AD5381" s="32" t="n">
        <v>97235.32000000001</v>
      </c>
      <c r="AE5381" s="35">
        <f>(LEFT(Y5381,4)-Parameters!$B$23)*12+MID(Y5381,6,2)-Parameters!$B$24+1</f>
        <v/>
      </c>
    </row>
    <row r="5382">
      <c r="X5382" t="inlineStr">
        <is>
          <t>L0221738</t>
        </is>
      </c>
      <c r="Y5382" t="inlineStr">
        <is>
          <t>2026-05-25</t>
        </is>
      </c>
      <c r="Z5382" t="inlineStr">
        <is>
          <t>home_use</t>
        </is>
      </c>
      <c r="AA5382" t="inlineStr">
        <is>
          <t>IMP00643</t>
        </is>
      </c>
      <c r="AB5382" t="inlineStr">
        <is>
          <t>T104498</t>
        </is>
      </c>
      <c r="AC5382" s="32" t="n">
        <v>684068.03</v>
      </c>
      <c r="AD5382" s="32" t="n">
        <v>68406.8</v>
      </c>
      <c r="AE5382" s="35">
        <f>(LEFT(Y5382,4)-Parameters!$B$23)*12+MID(Y5382,6,2)-Parameters!$B$24+1</f>
        <v/>
      </c>
    </row>
    <row r="5383">
      <c r="X5383" t="inlineStr">
        <is>
          <t>L0221739</t>
        </is>
      </c>
      <c r="Y5383" t="inlineStr">
        <is>
          <t>2026-05-25</t>
        </is>
      </c>
      <c r="Z5383" t="inlineStr">
        <is>
          <t>home_use</t>
        </is>
      </c>
      <c r="AA5383" t="inlineStr">
        <is>
          <t>IMP00643</t>
        </is>
      </c>
      <c r="AB5383" t="inlineStr">
        <is>
          <t>T104498</t>
        </is>
      </c>
      <c r="AC5383" s="32" t="n">
        <v>379761.73</v>
      </c>
      <c r="AD5383" s="32" t="n">
        <v>37976.17</v>
      </c>
      <c r="AE5383" s="35">
        <f>(LEFT(Y5383,4)-Parameters!$B$23)*12+MID(Y5383,6,2)-Parameters!$B$24+1</f>
        <v/>
      </c>
    </row>
    <row r="5384">
      <c r="X5384" t="inlineStr">
        <is>
          <t>L0221740</t>
        </is>
      </c>
      <c r="Y5384" t="inlineStr">
        <is>
          <t>2026-05-25</t>
        </is>
      </c>
      <c r="Z5384" t="inlineStr">
        <is>
          <t>home_use</t>
        </is>
      </c>
      <c r="AA5384" t="inlineStr">
        <is>
          <t>IMP00643</t>
        </is>
      </c>
      <c r="AB5384" t="inlineStr">
        <is>
          <t>T104498</t>
        </is>
      </c>
      <c r="AC5384" s="32" t="n">
        <v>570040.34</v>
      </c>
      <c r="AD5384" s="32" t="n">
        <v>57004.03</v>
      </c>
      <c r="AE5384" s="35">
        <f>(LEFT(Y5384,4)-Parameters!$B$23)*12+MID(Y5384,6,2)-Parameters!$B$24+1</f>
        <v/>
      </c>
    </row>
    <row r="5385">
      <c r="X5385" t="inlineStr">
        <is>
          <t>L0221741</t>
        </is>
      </c>
      <c r="Y5385" t="inlineStr">
        <is>
          <t>2026-05-25</t>
        </is>
      </c>
      <c r="Z5385" t="inlineStr">
        <is>
          <t>home_use</t>
        </is>
      </c>
      <c r="AA5385" t="inlineStr">
        <is>
          <t>IMP00643</t>
        </is>
      </c>
      <c r="AB5385" t="inlineStr">
        <is>
          <t>T104498</t>
        </is>
      </c>
      <c r="AC5385" s="32" t="n">
        <v>712042.5699999999</v>
      </c>
      <c r="AD5385" s="32" t="n">
        <v>71204.25999999999</v>
      </c>
      <c r="AE5385" s="35">
        <f>(LEFT(Y5385,4)-Parameters!$B$23)*12+MID(Y5385,6,2)-Parameters!$B$24+1</f>
        <v/>
      </c>
    </row>
    <row r="5386">
      <c r="X5386" t="inlineStr">
        <is>
          <t>L0221742</t>
        </is>
      </c>
      <c r="Y5386" t="inlineStr">
        <is>
          <t>2026-05-25</t>
        </is>
      </c>
      <c r="Z5386" t="inlineStr">
        <is>
          <t>home_use</t>
        </is>
      </c>
      <c r="AA5386" t="inlineStr">
        <is>
          <t>IMP00643</t>
        </is>
      </c>
      <c r="AB5386" t="inlineStr">
        <is>
          <t>T104498</t>
        </is>
      </c>
      <c r="AC5386" s="32" t="n">
        <v>876857.29</v>
      </c>
      <c r="AD5386" s="32" t="n">
        <v>87685.73</v>
      </c>
      <c r="AE5386" s="35">
        <f>(LEFT(Y5386,4)-Parameters!$B$23)*12+MID(Y5386,6,2)-Parameters!$B$24+1</f>
        <v/>
      </c>
    </row>
    <row r="5387">
      <c r="X5387" t="inlineStr">
        <is>
          <t>L0222008</t>
        </is>
      </c>
      <c r="Y5387" t="inlineStr">
        <is>
          <t>2026-05-26</t>
        </is>
      </c>
      <c r="Z5387" t="inlineStr">
        <is>
          <t>home_use</t>
        </is>
      </c>
      <c r="AA5387" t="inlineStr">
        <is>
          <t>IMP00643</t>
        </is>
      </c>
      <c r="AB5387" t="inlineStr">
        <is>
          <t>T104498</t>
        </is>
      </c>
      <c r="AC5387" s="32" t="n">
        <v>568529.39</v>
      </c>
      <c r="AD5387" s="32" t="n">
        <v>56852.94</v>
      </c>
      <c r="AE5387" s="35">
        <f>(LEFT(Y5387,4)-Parameters!$B$23)*12+MID(Y5387,6,2)-Parameters!$B$24+1</f>
        <v/>
      </c>
    </row>
    <row r="5388">
      <c r="X5388" t="inlineStr">
        <is>
          <t>L0222009</t>
        </is>
      </c>
      <c r="Y5388" t="inlineStr">
        <is>
          <t>2026-05-26</t>
        </is>
      </c>
      <c r="Z5388" t="inlineStr">
        <is>
          <t>home_use</t>
        </is>
      </c>
      <c r="AA5388" t="inlineStr">
        <is>
          <t>IMP00643</t>
        </is>
      </c>
      <c r="AB5388" t="inlineStr">
        <is>
          <t>T104498</t>
        </is>
      </c>
      <c r="AC5388" s="32" t="n">
        <v>854386.72</v>
      </c>
      <c r="AD5388" s="32" t="n">
        <v>85438.67</v>
      </c>
      <c r="AE5388" s="35">
        <f>(LEFT(Y5388,4)-Parameters!$B$23)*12+MID(Y5388,6,2)-Parameters!$B$24+1</f>
        <v/>
      </c>
    </row>
    <row r="5389">
      <c r="X5389" t="inlineStr">
        <is>
          <t>L0222010</t>
        </is>
      </c>
      <c r="Y5389" t="inlineStr">
        <is>
          <t>2026-05-26</t>
        </is>
      </c>
      <c r="Z5389" t="inlineStr">
        <is>
          <t>home_use</t>
        </is>
      </c>
      <c r="AA5389" t="inlineStr">
        <is>
          <t>IMP00643</t>
        </is>
      </c>
      <c r="AB5389" t="inlineStr">
        <is>
          <t>T104498</t>
        </is>
      </c>
      <c r="AC5389" s="32" t="n">
        <v>598631.9300000001</v>
      </c>
      <c r="AD5389" s="32" t="n">
        <v>59863.19</v>
      </c>
      <c r="AE5389" s="35">
        <f>(LEFT(Y5389,4)-Parameters!$B$23)*12+MID(Y5389,6,2)-Parameters!$B$24+1</f>
        <v/>
      </c>
    </row>
    <row r="5390">
      <c r="X5390" t="inlineStr">
        <is>
          <t>L0222012</t>
        </is>
      </c>
      <c r="Y5390" t="inlineStr">
        <is>
          <t>2026-05-26</t>
        </is>
      </c>
      <c r="Z5390" t="inlineStr">
        <is>
          <t>home_use</t>
        </is>
      </c>
      <c r="AA5390" t="inlineStr">
        <is>
          <t>IMP00643</t>
        </is>
      </c>
      <c r="AB5390" t="inlineStr">
        <is>
          <t>T104498</t>
        </is>
      </c>
      <c r="AC5390" s="32" t="n">
        <v>807099.17</v>
      </c>
      <c r="AD5390" s="32" t="n">
        <v>80709.92</v>
      </c>
      <c r="AE5390" s="35">
        <f>(LEFT(Y5390,4)-Parameters!$B$23)*12+MID(Y5390,6,2)-Parameters!$B$24+1</f>
        <v/>
      </c>
    </row>
    <row r="5391">
      <c r="X5391" t="inlineStr">
        <is>
          <t>L0222013</t>
        </is>
      </c>
      <c r="Y5391" t="inlineStr">
        <is>
          <t>2026-05-26</t>
        </is>
      </c>
      <c r="Z5391" t="inlineStr">
        <is>
          <t>home_use</t>
        </is>
      </c>
      <c r="AA5391" t="inlineStr">
        <is>
          <t>IMP00643</t>
        </is>
      </c>
      <c r="AB5391" t="inlineStr">
        <is>
          <t>T104498</t>
        </is>
      </c>
      <c r="AC5391" s="32" t="n">
        <v>290635.6</v>
      </c>
      <c r="AD5391" s="32" t="n">
        <v>29063.56</v>
      </c>
      <c r="AE5391" s="35">
        <f>(LEFT(Y5391,4)-Parameters!$B$23)*12+MID(Y5391,6,2)-Parameters!$B$24+1</f>
        <v/>
      </c>
    </row>
    <row r="5392">
      <c r="X5392" t="inlineStr">
        <is>
          <t>L0222014</t>
        </is>
      </c>
      <c r="Y5392" t="inlineStr">
        <is>
          <t>2026-05-26</t>
        </is>
      </c>
      <c r="Z5392" t="inlineStr">
        <is>
          <t>home_use</t>
        </is>
      </c>
      <c r="AA5392" t="inlineStr">
        <is>
          <t>IMP00643</t>
        </is>
      </c>
      <c r="AB5392" t="inlineStr">
        <is>
          <t>T104498</t>
        </is>
      </c>
      <c r="AC5392" s="32" t="n">
        <v>678626.99</v>
      </c>
      <c r="AD5392" s="32" t="n">
        <v>67862.7</v>
      </c>
      <c r="AE5392" s="35">
        <f>(LEFT(Y5392,4)-Parameters!$B$23)*12+MID(Y5392,6,2)-Parameters!$B$24+1</f>
        <v/>
      </c>
    </row>
    <row r="5393">
      <c r="X5393" t="inlineStr">
        <is>
          <t>L0222015</t>
        </is>
      </c>
      <c r="Y5393" t="inlineStr">
        <is>
          <t>2026-05-26</t>
        </is>
      </c>
      <c r="Z5393" t="inlineStr">
        <is>
          <t>home_use</t>
        </is>
      </c>
      <c r="AA5393" t="inlineStr">
        <is>
          <t>IMP00643</t>
        </is>
      </c>
      <c r="AB5393" t="inlineStr">
        <is>
          <t>T104498</t>
        </is>
      </c>
      <c r="AC5393" s="32" t="n">
        <v>2419036.07</v>
      </c>
      <c r="AD5393" s="32" t="n">
        <v>241903.61</v>
      </c>
      <c r="AE5393" s="35">
        <f>(LEFT(Y5393,4)-Parameters!$B$23)*12+MID(Y5393,6,2)-Parameters!$B$24+1</f>
        <v/>
      </c>
    </row>
    <row r="5394">
      <c r="X5394" t="inlineStr">
        <is>
          <t>L0222292</t>
        </is>
      </c>
      <c r="Y5394" t="inlineStr">
        <is>
          <t>2026-05-27</t>
        </is>
      </c>
      <c r="Z5394" t="inlineStr">
        <is>
          <t>home_use</t>
        </is>
      </c>
      <c r="AA5394" t="inlineStr">
        <is>
          <t>IMP00643</t>
        </is>
      </c>
      <c r="AB5394" t="inlineStr">
        <is>
          <t>T104498</t>
        </is>
      </c>
      <c r="AC5394" s="32" t="n">
        <v>1348481</v>
      </c>
      <c r="AD5394" s="32" t="n">
        <v>134848.1</v>
      </c>
      <c r="AE5394" s="35">
        <f>(LEFT(Y5394,4)-Parameters!$B$23)*12+MID(Y5394,6,2)-Parameters!$B$24+1</f>
        <v/>
      </c>
    </row>
    <row r="5395">
      <c r="X5395" t="inlineStr">
        <is>
          <t>L0222293</t>
        </is>
      </c>
      <c r="Y5395" t="inlineStr">
        <is>
          <t>2026-05-27</t>
        </is>
      </c>
      <c r="Z5395" t="inlineStr">
        <is>
          <t>home_use</t>
        </is>
      </c>
      <c r="AA5395" t="inlineStr">
        <is>
          <t>IMP00643</t>
        </is>
      </c>
      <c r="AB5395" t="inlineStr">
        <is>
          <t>T104498</t>
        </is>
      </c>
      <c r="AC5395" s="32" t="n">
        <v>308234.23</v>
      </c>
      <c r="AD5395" s="32" t="n">
        <v>30823.42</v>
      </c>
      <c r="AE5395" s="35">
        <f>(LEFT(Y5395,4)-Parameters!$B$23)*12+MID(Y5395,6,2)-Parameters!$B$24+1</f>
        <v/>
      </c>
    </row>
    <row r="5396">
      <c r="X5396" t="inlineStr">
        <is>
          <t>L0222294</t>
        </is>
      </c>
      <c r="Y5396" t="inlineStr">
        <is>
          <t>2026-05-27</t>
        </is>
      </c>
      <c r="Z5396" t="inlineStr">
        <is>
          <t>home_use</t>
        </is>
      </c>
      <c r="AA5396" t="inlineStr">
        <is>
          <t>IMP00643</t>
        </is>
      </c>
      <c r="AB5396" t="inlineStr">
        <is>
          <t>T104498</t>
        </is>
      </c>
      <c r="AC5396" s="32" t="n">
        <v>1203455.02</v>
      </c>
      <c r="AD5396" s="32" t="n">
        <v>120345.5</v>
      </c>
      <c r="AE5396" s="35">
        <f>(LEFT(Y5396,4)-Parameters!$B$23)*12+MID(Y5396,6,2)-Parameters!$B$24+1</f>
        <v/>
      </c>
    </row>
    <row r="5397">
      <c r="X5397" t="inlineStr">
        <is>
          <t>L0222295</t>
        </is>
      </c>
      <c r="Y5397" t="inlineStr">
        <is>
          <t>2026-05-27</t>
        </is>
      </c>
      <c r="Z5397" t="inlineStr">
        <is>
          <t>home_use</t>
        </is>
      </c>
      <c r="AA5397" t="inlineStr">
        <is>
          <t>IMP00643</t>
        </is>
      </c>
      <c r="AB5397" t="inlineStr">
        <is>
          <t>T104498</t>
        </is>
      </c>
      <c r="AC5397" s="32" t="n">
        <v>349263.44</v>
      </c>
      <c r="AD5397" s="32" t="n">
        <v>34926.34</v>
      </c>
      <c r="AE5397" s="35">
        <f>(LEFT(Y5397,4)-Parameters!$B$23)*12+MID(Y5397,6,2)-Parameters!$B$24+1</f>
        <v/>
      </c>
    </row>
    <row r="5398">
      <c r="X5398" t="inlineStr">
        <is>
          <t>L0222296</t>
        </is>
      </c>
      <c r="Y5398" t="inlineStr">
        <is>
          <t>2026-05-27</t>
        </is>
      </c>
      <c r="Z5398" t="inlineStr">
        <is>
          <t>home_use</t>
        </is>
      </c>
      <c r="AA5398" t="inlineStr">
        <is>
          <t>IMP00643</t>
        </is>
      </c>
      <c r="AB5398" t="inlineStr">
        <is>
          <t>T104498</t>
        </is>
      </c>
      <c r="AC5398" s="32" t="n">
        <v>3168267.22</v>
      </c>
      <c r="AD5398" s="32" t="n">
        <v>316826.72</v>
      </c>
      <c r="AE5398" s="35">
        <f>(LEFT(Y5398,4)-Parameters!$B$23)*12+MID(Y5398,6,2)-Parameters!$B$24+1</f>
        <v/>
      </c>
    </row>
    <row r="5399">
      <c r="X5399" t="inlineStr">
        <is>
          <t>L0222540</t>
        </is>
      </c>
      <c r="Y5399" t="inlineStr">
        <is>
          <t>2026-05-28</t>
        </is>
      </c>
      <c r="Z5399" t="inlineStr">
        <is>
          <t>home_use</t>
        </is>
      </c>
      <c r="AA5399" t="inlineStr">
        <is>
          <t>IMP00643</t>
        </is>
      </c>
      <c r="AB5399" t="inlineStr">
        <is>
          <t>T104498</t>
        </is>
      </c>
      <c r="AC5399" s="32" t="n">
        <v>626445.86</v>
      </c>
      <c r="AD5399" s="32" t="n">
        <v>62644.59</v>
      </c>
      <c r="AE5399" s="35">
        <f>(LEFT(Y5399,4)-Parameters!$B$23)*12+MID(Y5399,6,2)-Parameters!$B$24+1</f>
        <v/>
      </c>
    </row>
    <row r="5400">
      <c r="X5400" t="inlineStr">
        <is>
          <t>L0222542</t>
        </is>
      </c>
      <c r="Y5400" t="inlineStr">
        <is>
          <t>2026-05-28</t>
        </is>
      </c>
      <c r="Z5400" t="inlineStr">
        <is>
          <t>home_use</t>
        </is>
      </c>
      <c r="AA5400" t="inlineStr">
        <is>
          <t>IMP00643</t>
        </is>
      </c>
      <c r="AB5400" t="inlineStr">
        <is>
          <t>T104498</t>
        </is>
      </c>
      <c r="AC5400" s="32" t="n">
        <v>935066.96</v>
      </c>
      <c r="AD5400" s="32" t="n">
        <v>93506.7</v>
      </c>
      <c r="AE5400" s="35">
        <f>(LEFT(Y5400,4)-Parameters!$B$23)*12+MID(Y5400,6,2)-Parameters!$B$24+1</f>
        <v/>
      </c>
    </row>
    <row r="5401">
      <c r="X5401" t="inlineStr">
        <is>
          <t>L0222543</t>
        </is>
      </c>
      <c r="Y5401" t="inlineStr">
        <is>
          <t>2026-05-28</t>
        </is>
      </c>
      <c r="Z5401" t="inlineStr">
        <is>
          <t>home_use</t>
        </is>
      </c>
      <c r="AA5401" t="inlineStr">
        <is>
          <t>IMP00643</t>
        </is>
      </c>
      <c r="AB5401" t="inlineStr">
        <is>
          <t>T104498</t>
        </is>
      </c>
      <c r="AC5401" s="32" t="n">
        <v>495306.49</v>
      </c>
      <c r="AD5401" s="32" t="n">
        <v>49530.65</v>
      </c>
      <c r="AE5401" s="35">
        <f>(LEFT(Y5401,4)-Parameters!$B$23)*12+MID(Y5401,6,2)-Parameters!$B$24+1</f>
        <v/>
      </c>
    </row>
    <row r="5402">
      <c r="X5402" t="inlineStr">
        <is>
          <t>L0222544</t>
        </is>
      </c>
      <c r="Y5402" t="inlineStr">
        <is>
          <t>2026-05-28</t>
        </is>
      </c>
      <c r="Z5402" t="inlineStr">
        <is>
          <t>home_use</t>
        </is>
      </c>
      <c r="AA5402" t="inlineStr">
        <is>
          <t>IMP00643</t>
        </is>
      </c>
      <c r="AB5402" t="inlineStr">
        <is>
          <t>T104498</t>
        </is>
      </c>
      <c r="AC5402" s="32" t="n">
        <v>719129.52</v>
      </c>
      <c r="AD5402" s="32" t="n">
        <v>71912.95</v>
      </c>
      <c r="AE5402" s="35">
        <f>(LEFT(Y5402,4)-Parameters!$B$23)*12+MID(Y5402,6,2)-Parameters!$B$24+1</f>
        <v/>
      </c>
    </row>
    <row r="5403">
      <c r="X5403" t="inlineStr">
        <is>
          <t>L0222801</t>
        </is>
      </c>
      <c r="Y5403" t="inlineStr">
        <is>
          <t>2026-06-01</t>
        </is>
      </c>
      <c r="Z5403" t="inlineStr">
        <is>
          <t>home_use</t>
        </is>
      </c>
      <c r="AA5403" t="inlineStr">
        <is>
          <t>IMP00643</t>
        </is>
      </c>
      <c r="AB5403" t="inlineStr">
        <is>
          <t>T104498</t>
        </is>
      </c>
      <c r="AC5403" s="32" t="n">
        <v>1543488.69</v>
      </c>
      <c r="AD5403" s="32" t="n">
        <v>154348.87</v>
      </c>
      <c r="AE5403" s="35">
        <f>(LEFT(Y5403,4)-Parameters!$B$23)*12+MID(Y5403,6,2)-Parameters!$B$24+1</f>
        <v/>
      </c>
    </row>
    <row r="5404">
      <c r="X5404" t="inlineStr">
        <is>
          <t>L0222802</t>
        </is>
      </c>
      <c r="Y5404" t="inlineStr">
        <is>
          <t>2026-06-01</t>
        </is>
      </c>
      <c r="Z5404" t="inlineStr">
        <is>
          <t>home_use</t>
        </is>
      </c>
      <c r="AA5404" t="inlineStr">
        <is>
          <t>IMP00643</t>
        </is>
      </c>
      <c r="AB5404" t="inlineStr">
        <is>
          <t>T104498</t>
        </is>
      </c>
      <c r="AC5404" s="32" t="n">
        <v>768236.47</v>
      </c>
      <c r="AD5404" s="32" t="n">
        <v>76823.64999999999</v>
      </c>
      <c r="AE5404" s="35">
        <f>(LEFT(Y5404,4)-Parameters!$B$23)*12+MID(Y5404,6,2)-Parameters!$B$24+1</f>
        <v/>
      </c>
    </row>
    <row r="5405">
      <c r="X5405" t="inlineStr">
        <is>
          <t>L0222803</t>
        </is>
      </c>
      <c r="Y5405" t="inlineStr">
        <is>
          <t>2026-06-01</t>
        </is>
      </c>
      <c r="Z5405" t="inlineStr">
        <is>
          <t>home_use</t>
        </is>
      </c>
      <c r="AA5405" t="inlineStr">
        <is>
          <t>IMP00643</t>
        </is>
      </c>
      <c r="AB5405" t="inlineStr">
        <is>
          <t>T104498</t>
        </is>
      </c>
      <c r="AC5405" s="32" t="n">
        <v>647919.61</v>
      </c>
      <c r="AD5405" s="32" t="n">
        <v>64791.96</v>
      </c>
      <c r="AE5405" s="35">
        <f>(LEFT(Y5405,4)-Parameters!$B$23)*12+MID(Y5405,6,2)-Parameters!$B$24+1</f>
        <v/>
      </c>
    </row>
    <row r="5406">
      <c r="X5406" t="inlineStr">
        <is>
          <t>L0222804</t>
        </is>
      </c>
      <c r="Y5406" t="inlineStr">
        <is>
          <t>2026-06-01</t>
        </is>
      </c>
      <c r="Z5406" t="inlineStr">
        <is>
          <t>home_use</t>
        </is>
      </c>
      <c r="AA5406" t="inlineStr">
        <is>
          <t>IMP00643</t>
        </is>
      </c>
      <c r="AB5406" t="inlineStr">
        <is>
          <t>T104498</t>
        </is>
      </c>
      <c r="AC5406" s="32" t="n">
        <v>997907.5699999999</v>
      </c>
      <c r="AD5406" s="32" t="n">
        <v>99790.75999999999</v>
      </c>
      <c r="AE5406" s="35">
        <f>(LEFT(Y5406,4)-Parameters!$B$23)*12+MID(Y5406,6,2)-Parameters!$B$24+1</f>
        <v/>
      </c>
    </row>
    <row r="5407">
      <c r="X5407" t="inlineStr">
        <is>
          <t>L0222805</t>
        </is>
      </c>
      <c r="Y5407" t="inlineStr">
        <is>
          <t>2026-06-01</t>
        </is>
      </c>
      <c r="Z5407" t="inlineStr">
        <is>
          <t>home_use</t>
        </is>
      </c>
      <c r="AA5407" t="inlineStr">
        <is>
          <t>IMP00643</t>
        </is>
      </c>
      <c r="AB5407" t="inlineStr">
        <is>
          <t>T104498</t>
        </is>
      </c>
      <c r="AC5407" s="32" t="n">
        <v>1812524.8</v>
      </c>
      <c r="AD5407" s="32" t="n">
        <v>181252.48</v>
      </c>
      <c r="AE5407" s="35">
        <f>(LEFT(Y5407,4)-Parameters!$B$23)*12+MID(Y5407,6,2)-Parameters!$B$24+1</f>
        <v/>
      </c>
    </row>
    <row r="5408">
      <c r="X5408" t="inlineStr">
        <is>
          <t>L0222806</t>
        </is>
      </c>
      <c r="Y5408" t="inlineStr">
        <is>
          <t>2026-06-01</t>
        </is>
      </c>
      <c r="Z5408" t="inlineStr">
        <is>
          <t>home_use</t>
        </is>
      </c>
      <c r="AA5408" t="inlineStr">
        <is>
          <t>IMP00643</t>
        </is>
      </c>
      <c r="AB5408" t="inlineStr">
        <is>
          <t>T104498</t>
        </is>
      </c>
      <c r="AC5408" s="32" t="n">
        <v>1124974.32</v>
      </c>
      <c r="AD5408" s="32" t="n">
        <v>112497.43</v>
      </c>
      <c r="AE5408" s="35">
        <f>(LEFT(Y5408,4)-Parameters!$B$23)*12+MID(Y5408,6,2)-Parameters!$B$24+1</f>
        <v/>
      </c>
    </row>
    <row r="5409">
      <c r="X5409" t="inlineStr">
        <is>
          <t>L0222807</t>
        </is>
      </c>
      <c r="Y5409" t="inlineStr">
        <is>
          <t>2026-06-01</t>
        </is>
      </c>
      <c r="Z5409" t="inlineStr">
        <is>
          <t>home_use</t>
        </is>
      </c>
      <c r="AA5409" t="inlineStr">
        <is>
          <t>IMP00643</t>
        </is>
      </c>
      <c r="AB5409" t="inlineStr">
        <is>
          <t>T104498</t>
        </is>
      </c>
      <c r="AC5409" s="32" t="n">
        <v>229171.13</v>
      </c>
      <c r="AD5409" s="32" t="n">
        <v>22917.11</v>
      </c>
      <c r="AE5409" s="35">
        <f>(LEFT(Y5409,4)-Parameters!$B$23)*12+MID(Y5409,6,2)-Parameters!$B$24+1</f>
        <v/>
      </c>
    </row>
    <row r="5410">
      <c r="X5410" t="inlineStr">
        <is>
          <t>L0222808</t>
        </is>
      </c>
      <c r="Y5410" t="inlineStr">
        <is>
          <t>2026-06-01</t>
        </is>
      </c>
      <c r="Z5410" t="inlineStr">
        <is>
          <t>home_use</t>
        </is>
      </c>
      <c r="AA5410" t="inlineStr">
        <is>
          <t>IMP00643</t>
        </is>
      </c>
      <c r="AB5410" t="inlineStr">
        <is>
          <t>T104498</t>
        </is>
      </c>
      <c r="AC5410" s="32" t="n">
        <v>995920.67</v>
      </c>
      <c r="AD5410" s="32" t="n">
        <v>99592.07000000001</v>
      </c>
      <c r="AE5410" s="35">
        <f>(LEFT(Y5410,4)-Parameters!$B$23)*12+MID(Y5410,6,2)-Parameters!$B$24+1</f>
        <v/>
      </c>
    </row>
    <row r="5411">
      <c r="X5411" t="inlineStr">
        <is>
          <t>L0223050</t>
        </is>
      </c>
      <c r="Y5411" t="inlineStr">
        <is>
          <t>2026-06-02</t>
        </is>
      </c>
      <c r="Z5411" t="inlineStr">
        <is>
          <t>home_use</t>
        </is>
      </c>
      <c r="AA5411" t="inlineStr">
        <is>
          <t>IMP00643</t>
        </is>
      </c>
      <c r="AB5411" t="inlineStr">
        <is>
          <t>T104498</t>
        </is>
      </c>
      <c r="AC5411" s="32" t="n">
        <v>1382805.41</v>
      </c>
      <c r="AD5411" s="32" t="n">
        <v>138280.54</v>
      </c>
      <c r="AE5411" s="35">
        <f>(LEFT(Y5411,4)-Parameters!$B$23)*12+MID(Y5411,6,2)-Parameters!$B$24+1</f>
        <v/>
      </c>
    </row>
    <row r="5412">
      <c r="X5412" t="inlineStr">
        <is>
          <t>L0223051</t>
        </is>
      </c>
      <c r="Y5412" t="inlineStr">
        <is>
          <t>2026-06-02</t>
        </is>
      </c>
      <c r="Z5412" t="inlineStr">
        <is>
          <t>home_use</t>
        </is>
      </c>
      <c r="AA5412" t="inlineStr">
        <is>
          <t>IMP00643</t>
        </is>
      </c>
      <c r="AB5412" t="inlineStr">
        <is>
          <t>T104498</t>
        </is>
      </c>
      <c r="AC5412" s="32" t="n">
        <v>945466.45</v>
      </c>
      <c r="AD5412" s="32" t="n">
        <v>94546.64999999999</v>
      </c>
      <c r="AE5412" s="35">
        <f>(LEFT(Y5412,4)-Parameters!$B$23)*12+MID(Y5412,6,2)-Parameters!$B$24+1</f>
        <v/>
      </c>
    </row>
    <row r="5413">
      <c r="X5413" t="inlineStr">
        <is>
          <t>L0223052</t>
        </is>
      </c>
      <c r="Y5413" t="inlineStr">
        <is>
          <t>2026-06-02</t>
        </is>
      </c>
      <c r="Z5413" t="inlineStr">
        <is>
          <t>home_use</t>
        </is>
      </c>
      <c r="AA5413" t="inlineStr">
        <is>
          <t>IMP00643</t>
        </is>
      </c>
      <c r="AB5413" t="inlineStr">
        <is>
          <t>T104498</t>
        </is>
      </c>
      <c r="AC5413" s="32" t="n">
        <v>293976.71</v>
      </c>
      <c r="AD5413" s="32" t="n">
        <v>29397.67</v>
      </c>
      <c r="AE5413" s="35">
        <f>(LEFT(Y5413,4)-Parameters!$B$23)*12+MID(Y5413,6,2)-Parameters!$B$24+1</f>
        <v/>
      </c>
    </row>
    <row r="5414">
      <c r="X5414" t="inlineStr">
        <is>
          <t>L0223053</t>
        </is>
      </c>
      <c r="Y5414" t="inlineStr">
        <is>
          <t>2026-06-02</t>
        </is>
      </c>
      <c r="Z5414" t="inlineStr">
        <is>
          <t>home_use</t>
        </is>
      </c>
      <c r="AA5414" t="inlineStr">
        <is>
          <t>IMP00643</t>
        </is>
      </c>
      <c r="AB5414" t="inlineStr">
        <is>
          <t>T104498</t>
        </is>
      </c>
      <c r="AC5414" s="32" t="n">
        <v>1262805.88</v>
      </c>
      <c r="AD5414" s="32" t="n">
        <v>126280.59</v>
      </c>
      <c r="AE5414" s="35">
        <f>(LEFT(Y5414,4)-Parameters!$B$23)*12+MID(Y5414,6,2)-Parameters!$B$24+1</f>
        <v/>
      </c>
    </row>
    <row r="5415">
      <c r="X5415" t="inlineStr">
        <is>
          <t>L0223324</t>
        </is>
      </c>
      <c r="Y5415" t="inlineStr">
        <is>
          <t>2026-06-03</t>
        </is>
      </c>
      <c r="Z5415" t="inlineStr">
        <is>
          <t>home_use</t>
        </is>
      </c>
      <c r="AA5415" t="inlineStr">
        <is>
          <t>IMP00643</t>
        </is>
      </c>
      <c r="AB5415" t="inlineStr">
        <is>
          <t>T104498</t>
        </is>
      </c>
      <c r="AC5415" s="32" t="n">
        <v>791652.0699999999</v>
      </c>
      <c r="AD5415" s="32" t="n">
        <v>79165.21000000001</v>
      </c>
      <c r="AE5415" s="35">
        <f>(LEFT(Y5415,4)-Parameters!$B$23)*12+MID(Y5415,6,2)-Parameters!$B$24+1</f>
        <v/>
      </c>
    </row>
    <row r="5416">
      <c r="X5416" t="inlineStr">
        <is>
          <t>L0223325</t>
        </is>
      </c>
      <c r="Y5416" t="inlineStr">
        <is>
          <t>2026-06-03</t>
        </is>
      </c>
      <c r="Z5416" t="inlineStr">
        <is>
          <t>warehouse_out</t>
        </is>
      </c>
      <c r="AA5416" t="inlineStr">
        <is>
          <t>IMP00643</t>
        </is>
      </c>
      <c r="AB5416" t="inlineStr">
        <is>
          <t>T104498</t>
        </is>
      </c>
      <c r="AC5416" s="32" t="n">
        <v>571921.14</v>
      </c>
      <c r="AD5416" s="32" t="n">
        <v>57192.11</v>
      </c>
      <c r="AE5416" s="35">
        <f>(LEFT(Y5416,4)-Parameters!$B$23)*12+MID(Y5416,6,2)-Parameters!$B$24+1</f>
        <v/>
      </c>
    </row>
    <row r="5417">
      <c r="X5417" t="inlineStr">
        <is>
          <t>L0223327</t>
        </is>
      </c>
      <c r="Y5417" t="inlineStr">
        <is>
          <t>2026-06-03</t>
        </is>
      </c>
      <c r="Z5417" t="inlineStr">
        <is>
          <t>home_use</t>
        </is>
      </c>
      <c r="AA5417" t="inlineStr">
        <is>
          <t>IMP00643</t>
        </is>
      </c>
      <c r="AB5417" t="inlineStr">
        <is>
          <t>T104498</t>
        </is>
      </c>
      <c r="AC5417" s="32" t="n">
        <v>1500645.97</v>
      </c>
      <c r="AD5417" s="32" t="n">
        <v>150064.6</v>
      </c>
      <c r="AE5417" s="35">
        <f>(LEFT(Y5417,4)-Parameters!$B$23)*12+MID(Y5417,6,2)-Parameters!$B$24+1</f>
        <v/>
      </c>
    </row>
    <row r="5418">
      <c r="X5418" t="inlineStr">
        <is>
          <t>L0223328</t>
        </is>
      </c>
      <c r="Y5418" t="inlineStr">
        <is>
          <t>2026-06-03</t>
        </is>
      </c>
      <c r="Z5418" t="inlineStr">
        <is>
          <t>home_use</t>
        </is>
      </c>
      <c r="AA5418" t="inlineStr">
        <is>
          <t>IMP00643</t>
        </is>
      </c>
      <c r="AB5418" t="inlineStr">
        <is>
          <t>T104498</t>
        </is>
      </c>
      <c r="AC5418" s="32" t="n">
        <v>921611.62</v>
      </c>
      <c r="AD5418" s="32" t="n">
        <v>92161.16</v>
      </c>
      <c r="AE5418" s="35">
        <f>(LEFT(Y5418,4)-Parameters!$B$23)*12+MID(Y5418,6,2)-Parameters!$B$24+1</f>
        <v/>
      </c>
    </row>
    <row r="5419">
      <c r="X5419" t="inlineStr">
        <is>
          <t>L0223330</t>
        </is>
      </c>
      <c r="Y5419" t="inlineStr">
        <is>
          <t>2026-06-03</t>
        </is>
      </c>
      <c r="Z5419" t="inlineStr">
        <is>
          <t>home_use</t>
        </is>
      </c>
      <c r="AA5419" t="inlineStr">
        <is>
          <t>IMP00643</t>
        </is>
      </c>
      <c r="AB5419" t="inlineStr">
        <is>
          <t>T104498</t>
        </is>
      </c>
      <c r="AC5419" s="32" t="n">
        <v>541926.9300000001</v>
      </c>
      <c r="AD5419" s="32" t="n">
        <v>54192.69</v>
      </c>
      <c r="AE5419" s="35">
        <f>(LEFT(Y5419,4)-Parameters!$B$23)*12+MID(Y5419,6,2)-Parameters!$B$24+1</f>
        <v/>
      </c>
    </row>
    <row r="5420">
      <c r="X5420" t="inlineStr">
        <is>
          <t>L0223331</t>
        </is>
      </c>
      <c r="Y5420" t="inlineStr">
        <is>
          <t>2026-06-03</t>
        </is>
      </c>
      <c r="Z5420" t="inlineStr">
        <is>
          <t>home_use</t>
        </is>
      </c>
      <c r="AA5420" t="inlineStr">
        <is>
          <t>IMP00643</t>
        </is>
      </c>
      <c r="AB5420" t="inlineStr">
        <is>
          <t>T104498</t>
        </is>
      </c>
      <c r="AC5420" s="32" t="n">
        <v>310494.62</v>
      </c>
      <c r="AD5420" s="32" t="n">
        <v>31049.46</v>
      </c>
      <c r="AE5420" s="35">
        <f>(LEFT(Y5420,4)-Parameters!$B$23)*12+MID(Y5420,6,2)-Parameters!$B$24+1</f>
        <v/>
      </c>
    </row>
    <row r="5421">
      <c r="X5421" t="inlineStr">
        <is>
          <t>L0223332</t>
        </is>
      </c>
      <c r="Y5421" t="inlineStr">
        <is>
          <t>2026-06-03</t>
        </is>
      </c>
      <c r="Z5421" t="inlineStr">
        <is>
          <t>home_use</t>
        </is>
      </c>
      <c r="AA5421" t="inlineStr">
        <is>
          <t>IMP00643</t>
        </is>
      </c>
      <c r="AB5421" t="inlineStr">
        <is>
          <t>T104498</t>
        </is>
      </c>
      <c r="AC5421" s="32" t="n">
        <v>612454.21</v>
      </c>
      <c r="AD5421" s="32" t="n">
        <v>61245.42</v>
      </c>
      <c r="AE5421" s="35">
        <f>(LEFT(Y5421,4)-Parameters!$B$23)*12+MID(Y5421,6,2)-Parameters!$B$24+1</f>
        <v/>
      </c>
    </row>
    <row r="5422">
      <c r="X5422" t="inlineStr">
        <is>
          <t>L0223574</t>
        </is>
      </c>
      <c r="Y5422" t="inlineStr">
        <is>
          <t>2026-06-04</t>
        </is>
      </c>
      <c r="Z5422" t="inlineStr">
        <is>
          <t>home_use</t>
        </is>
      </c>
      <c r="AA5422" t="inlineStr">
        <is>
          <t>IMP00643</t>
        </is>
      </c>
      <c r="AB5422" t="inlineStr">
        <is>
          <t>T104498</t>
        </is>
      </c>
      <c r="AC5422" s="32" t="n">
        <v>406883.76</v>
      </c>
      <c r="AD5422" s="32" t="n">
        <v>40688.38</v>
      </c>
      <c r="AE5422" s="35">
        <f>(LEFT(Y5422,4)-Parameters!$B$23)*12+MID(Y5422,6,2)-Parameters!$B$24+1</f>
        <v/>
      </c>
    </row>
    <row r="5423">
      <c r="X5423" t="inlineStr">
        <is>
          <t>L0223575</t>
        </is>
      </c>
      <c r="Y5423" t="inlineStr">
        <is>
          <t>2026-06-04</t>
        </is>
      </c>
      <c r="Z5423" t="inlineStr">
        <is>
          <t>home_use</t>
        </is>
      </c>
      <c r="AA5423" t="inlineStr">
        <is>
          <t>IMP00643</t>
        </is>
      </c>
      <c r="AB5423" t="inlineStr">
        <is>
          <t>T104498</t>
        </is>
      </c>
      <c r="AC5423" s="32" t="n">
        <v>752888.37</v>
      </c>
      <c r="AD5423" s="32" t="n">
        <v>75288.84</v>
      </c>
      <c r="AE5423" s="35">
        <f>(LEFT(Y5423,4)-Parameters!$B$23)*12+MID(Y5423,6,2)-Parameters!$B$24+1</f>
        <v/>
      </c>
    </row>
    <row r="5424">
      <c r="X5424" t="inlineStr">
        <is>
          <t>L0223576</t>
        </is>
      </c>
      <c r="Y5424" t="inlineStr">
        <is>
          <t>2026-06-04</t>
        </is>
      </c>
      <c r="Z5424" t="inlineStr">
        <is>
          <t>home_use</t>
        </is>
      </c>
      <c r="AA5424" t="inlineStr">
        <is>
          <t>IMP00643</t>
        </is>
      </c>
      <c r="AB5424" t="inlineStr">
        <is>
          <t>T104498</t>
        </is>
      </c>
      <c r="AC5424" s="32" t="n">
        <v>665578.02</v>
      </c>
      <c r="AD5424" s="32" t="n">
        <v>66557.8</v>
      </c>
      <c r="AE5424" s="35">
        <f>(LEFT(Y5424,4)-Parameters!$B$23)*12+MID(Y5424,6,2)-Parameters!$B$24+1</f>
        <v/>
      </c>
    </row>
    <row r="5425">
      <c r="X5425" t="inlineStr">
        <is>
          <t>L0223577</t>
        </is>
      </c>
      <c r="Y5425" t="inlineStr">
        <is>
          <t>2026-06-04</t>
        </is>
      </c>
      <c r="Z5425" t="inlineStr">
        <is>
          <t>home_use</t>
        </is>
      </c>
      <c r="AA5425" t="inlineStr">
        <is>
          <t>IMP00643</t>
        </is>
      </c>
      <c r="AB5425" t="inlineStr">
        <is>
          <t>T104498</t>
        </is>
      </c>
      <c r="AC5425" s="32" t="n">
        <v>1362791.29</v>
      </c>
      <c r="AD5425" s="32" t="n">
        <v>136279.13</v>
      </c>
      <c r="AE5425" s="35">
        <f>(LEFT(Y5425,4)-Parameters!$B$23)*12+MID(Y5425,6,2)-Parameters!$B$24+1</f>
        <v/>
      </c>
    </row>
    <row r="5426">
      <c r="X5426" t="inlineStr">
        <is>
          <t>L0223578</t>
        </is>
      </c>
      <c r="Y5426" t="inlineStr">
        <is>
          <t>2026-06-04</t>
        </is>
      </c>
      <c r="Z5426" t="inlineStr">
        <is>
          <t>home_use</t>
        </is>
      </c>
      <c r="AA5426" t="inlineStr">
        <is>
          <t>IMP00643</t>
        </is>
      </c>
      <c r="AB5426" t="inlineStr">
        <is>
          <t>T104498</t>
        </is>
      </c>
      <c r="AC5426" s="32" t="n">
        <v>451354.94</v>
      </c>
      <c r="AD5426" s="32" t="n">
        <v>45135.49</v>
      </c>
      <c r="AE5426" s="35">
        <f>(LEFT(Y5426,4)-Parameters!$B$23)*12+MID(Y5426,6,2)-Parameters!$B$24+1</f>
        <v/>
      </c>
    </row>
    <row r="5427">
      <c r="X5427" t="inlineStr">
        <is>
          <t>L0223579</t>
        </is>
      </c>
      <c r="Y5427" t="inlineStr">
        <is>
          <t>2026-06-04</t>
        </is>
      </c>
      <c r="Z5427" t="inlineStr">
        <is>
          <t>home_use</t>
        </is>
      </c>
      <c r="AA5427" t="inlineStr">
        <is>
          <t>IMP00643</t>
        </is>
      </c>
      <c r="AB5427" t="inlineStr">
        <is>
          <t>T104498</t>
        </is>
      </c>
      <c r="AC5427" s="32" t="n">
        <v>1150886.69</v>
      </c>
      <c r="AD5427" s="32" t="n">
        <v>115088.67</v>
      </c>
      <c r="AE5427" s="35">
        <f>(LEFT(Y5427,4)-Parameters!$B$23)*12+MID(Y5427,6,2)-Parameters!$B$24+1</f>
        <v/>
      </c>
    </row>
    <row r="5428">
      <c r="X5428" t="inlineStr">
        <is>
          <t>L0223580</t>
        </is>
      </c>
      <c r="Y5428" t="inlineStr">
        <is>
          <t>2026-06-04</t>
        </is>
      </c>
      <c r="Z5428" t="inlineStr">
        <is>
          <t>home_use</t>
        </is>
      </c>
      <c r="AA5428" t="inlineStr">
        <is>
          <t>IMP00643</t>
        </is>
      </c>
      <c r="AB5428" t="inlineStr">
        <is>
          <t>T104498</t>
        </is>
      </c>
      <c r="AC5428" s="32" t="n">
        <v>653878.8100000001</v>
      </c>
      <c r="AD5428" s="32" t="n">
        <v>65387.88</v>
      </c>
      <c r="AE5428" s="35">
        <f>(LEFT(Y5428,4)-Parameters!$B$23)*12+MID(Y5428,6,2)-Parameters!$B$24+1</f>
        <v/>
      </c>
    </row>
    <row r="5429">
      <c r="X5429" t="inlineStr">
        <is>
          <t>L0223851</t>
        </is>
      </c>
      <c r="Y5429" t="inlineStr">
        <is>
          <t>2026-06-05</t>
        </is>
      </c>
      <c r="Z5429" t="inlineStr">
        <is>
          <t>home_use</t>
        </is>
      </c>
      <c r="AA5429" t="inlineStr">
        <is>
          <t>IMP00643</t>
        </is>
      </c>
      <c r="AB5429" t="inlineStr">
        <is>
          <t>T104498</t>
        </is>
      </c>
      <c r="AC5429" s="32" t="n">
        <v>572691.41</v>
      </c>
      <c r="AD5429" s="32" t="n">
        <v>57269.14</v>
      </c>
      <c r="AE5429" s="35">
        <f>(LEFT(Y5429,4)-Parameters!$B$23)*12+MID(Y5429,6,2)-Parameters!$B$24+1</f>
        <v/>
      </c>
    </row>
    <row r="5430">
      <c r="X5430" t="inlineStr">
        <is>
          <t>L0223853</t>
        </is>
      </c>
      <c r="Y5430" t="inlineStr">
        <is>
          <t>2026-06-05</t>
        </is>
      </c>
      <c r="Z5430" t="inlineStr">
        <is>
          <t>home_use</t>
        </is>
      </c>
      <c r="AA5430" t="inlineStr">
        <is>
          <t>IMP00643</t>
        </is>
      </c>
      <c r="AB5430" t="inlineStr">
        <is>
          <t>T104498</t>
        </is>
      </c>
      <c r="AC5430" s="32" t="n">
        <v>797219.53</v>
      </c>
      <c r="AD5430" s="32" t="n">
        <v>79721.95</v>
      </c>
      <c r="AE5430" s="35">
        <f>(LEFT(Y5430,4)-Parameters!$B$23)*12+MID(Y5430,6,2)-Parameters!$B$24+1</f>
        <v/>
      </c>
    </row>
    <row r="5431">
      <c r="X5431" t="inlineStr">
        <is>
          <t>L0223854</t>
        </is>
      </c>
      <c r="Y5431" t="inlineStr">
        <is>
          <t>2026-06-05</t>
        </is>
      </c>
      <c r="Z5431" t="inlineStr">
        <is>
          <t>home_use</t>
        </is>
      </c>
      <c r="AA5431" t="inlineStr">
        <is>
          <t>IMP00643</t>
        </is>
      </c>
      <c r="AB5431" t="inlineStr">
        <is>
          <t>T104498</t>
        </is>
      </c>
      <c r="AC5431" s="32" t="n">
        <v>785916.24</v>
      </c>
      <c r="AD5431" s="32" t="n">
        <v>78591.62</v>
      </c>
      <c r="AE5431" s="35">
        <f>(LEFT(Y5431,4)-Parameters!$B$23)*12+MID(Y5431,6,2)-Parameters!$B$24+1</f>
        <v/>
      </c>
    </row>
    <row r="5432">
      <c r="X5432" t="inlineStr">
        <is>
          <t>L0223855</t>
        </is>
      </c>
      <c r="Y5432" t="inlineStr">
        <is>
          <t>2026-06-05</t>
        </is>
      </c>
      <c r="Z5432" t="inlineStr">
        <is>
          <t>home_use</t>
        </is>
      </c>
      <c r="AA5432" t="inlineStr">
        <is>
          <t>IMP00643</t>
        </is>
      </c>
      <c r="AB5432" t="inlineStr">
        <is>
          <t>T104498</t>
        </is>
      </c>
      <c r="AC5432" s="32" t="n">
        <v>1022335.83</v>
      </c>
      <c r="AD5432" s="32" t="n">
        <v>102233.58</v>
      </c>
      <c r="AE5432" s="35">
        <f>(LEFT(Y5432,4)-Parameters!$B$23)*12+MID(Y5432,6,2)-Parameters!$B$24+1</f>
        <v/>
      </c>
    </row>
    <row r="5433">
      <c r="X5433" t="inlineStr">
        <is>
          <t>L0223856</t>
        </is>
      </c>
      <c r="Y5433" t="inlineStr">
        <is>
          <t>2026-06-05</t>
        </is>
      </c>
      <c r="Z5433" t="inlineStr">
        <is>
          <t>home_use</t>
        </is>
      </c>
      <c r="AA5433" t="inlineStr">
        <is>
          <t>IMP00643</t>
        </is>
      </c>
      <c r="AB5433" t="inlineStr">
        <is>
          <t>T104498</t>
        </is>
      </c>
      <c r="AC5433" s="32" t="n">
        <v>1655124.37</v>
      </c>
      <c r="AD5433" s="32" t="n">
        <v>165512.44</v>
      </c>
      <c r="AE5433" s="35">
        <f>(LEFT(Y5433,4)-Parameters!$B$23)*12+MID(Y5433,6,2)-Parameters!$B$24+1</f>
        <v/>
      </c>
    </row>
    <row r="5434">
      <c r="X5434" t="inlineStr">
        <is>
          <t>L0223857</t>
        </is>
      </c>
      <c r="Y5434" t="inlineStr">
        <is>
          <t>2026-06-05</t>
        </is>
      </c>
      <c r="Z5434" t="inlineStr">
        <is>
          <t>home_use</t>
        </is>
      </c>
      <c r="AA5434" t="inlineStr">
        <is>
          <t>IMP00643</t>
        </is>
      </c>
      <c r="AB5434" t="inlineStr">
        <is>
          <t>T104498</t>
        </is>
      </c>
      <c r="AC5434" s="32" t="n">
        <v>800583.24</v>
      </c>
      <c r="AD5434" s="32" t="n">
        <v>80058.32000000001</v>
      </c>
      <c r="AE5434" s="35">
        <f>(LEFT(Y5434,4)-Parameters!$B$23)*12+MID(Y5434,6,2)-Parameters!$B$24+1</f>
        <v/>
      </c>
    </row>
    <row r="5435">
      <c r="X5435" t="inlineStr">
        <is>
          <t>L0224132</t>
        </is>
      </c>
      <c r="Y5435" t="inlineStr">
        <is>
          <t>2026-06-06</t>
        </is>
      </c>
      <c r="Z5435" t="inlineStr">
        <is>
          <t>home_use</t>
        </is>
      </c>
      <c r="AA5435" t="inlineStr">
        <is>
          <t>IMP00643</t>
        </is>
      </c>
      <c r="AB5435" t="inlineStr">
        <is>
          <t>T104498</t>
        </is>
      </c>
      <c r="AC5435" s="32" t="n">
        <v>735973.41</v>
      </c>
      <c r="AD5435" s="32" t="n">
        <v>73597.34</v>
      </c>
      <c r="AE5435" s="35">
        <f>(LEFT(Y5435,4)-Parameters!$B$23)*12+MID(Y5435,6,2)-Parameters!$B$24+1</f>
        <v/>
      </c>
    </row>
    <row r="5436">
      <c r="X5436" t="inlineStr">
        <is>
          <t>L0224133</t>
        </is>
      </c>
      <c r="Y5436" t="inlineStr">
        <is>
          <t>2026-06-06</t>
        </is>
      </c>
      <c r="Z5436" t="inlineStr">
        <is>
          <t>home_use</t>
        </is>
      </c>
      <c r="AA5436" t="inlineStr">
        <is>
          <t>IMP00643</t>
        </is>
      </c>
      <c r="AB5436" t="inlineStr">
        <is>
          <t>T104498</t>
        </is>
      </c>
      <c r="AC5436" s="32" t="n">
        <v>837714.8199999999</v>
      </c>
      <c r="AD5436" s="32" t="n">
        <v>83771.48</v>
      </c>
      <c r="AE5436" s="35">
        <f>(LEFT(Y5436,4)-Parameters!$B$23)*12+MID(Y5436,6,2)-Parameters!$B$24+1</f>
        <v/>
      </c>
    </row>
    <row r="5437">
      <c r="X5437" t="inlineStr">
        <is>
          <t>L0224134</t>
        </is>
      </c>
      <c r="Y5437" t="inlineStr">
        <is>
          <t>2026-06-06</t>
        </is>
      </c>
      <c r="Z5437" t="inlineStr">
        <is>
          <t>home_use</t>
        </is>
      </c>
      <c r="AA5437" t="inlineStr">
        <is>
          <t>IMP00643</t>
        </is>
      </c>
      <c r="AB5437" t="inlineStr">
        <is>
          <t>T104498</t>
        </is>
      </c>
      <c r="AC5437" s="32" t="n">
        <v>770237.52</v>
      </c>
      <c r="AD5437" s="32" t="n">
        <v>77023.75</v>
      </c>
      <c r="AE5437" s="35">
        <f>(LEFT(Y5437,4)-Parameters!$B$23)*12+MID(Y5437,6,2)-Parameters!$B$24+1</f>
        <v/>
      </c>
    </row>
    <row r="5438">
      <c r="X5438" t="inlineStr">
        <is>
          <t>L0224135</t>
        </is>
      </c>
      <c r="Y5438" t="inlineStr">
        <is>
          <t>2026-06-06</t>
        </is>
      </c>
      <c r="Z5438" t="inlineStr">
        <is>
          <t>home_use</t>
        </is>
      </c>
      <c r="AA5438" t="inlineStr">
        <is>
          <t>IMP00643</t>
        </is>
      </c>
      <c r="AB5438" t="inlineStr">
        <is>
          <t>T104498</t>
        </is>
      </c>
      <c r="AC5438" s="32" t="n">
        <v>1008413.13</v>
      </c>
      <c r="AD5438" s="32" t="n">
        <v>100841.31</v>
      </c>
      <c r="AE5438" s="35">
        <f>(LEFT(Y5438,4)-Parameters!$B$23)*12+MID(Y5438,6,2)-Parameters!$B$24+1</f>
        <v/>
      </c>
    </row>
    <row r="5439">
      <c r="X5439" t="inlineStr">
        <is>
          <t>L0224136</t>
        </is>
      </c>
      <c r="Y5439" t="inlineStr">
        <is>
          <t>2026-06-06</t>
        </is>
      </c>
      <c r="Z5439" t="inlineStr">
        <is>
          <t>home_use</t>
        </is>
      </c>
      <c r="AA5439" t="inlineStr">
        <is>
          <t>IMP00643</t>
        </is>
      </c>
      <c r="AB5439" t="inlineStr">
        <is>
          <t>T104498</t>
        </is>
      </c>
      <c r="AC5439" s="32" t="n">
        <v>628367.62</v>
      </c>
      <c r="AD5439" s="32" t="n">
        <v>62836.76</v>
      </c>
      <c r="AE5439" s="35">
        <f>(LEFT(Y5439,4)-Parameters!$B$23)*12+MID(Y5439,6,2)-Parameters!$B$24+1</f>
        <v/>
      </c>
    </row>
    <row r="5440">
      <c r="X5440" t="inlineStr">
        <is>
          <t>L0224138</t>
        </is>
      </c>
      <c r="Y5440" t="inlineStr">
        <is>
          <t>2026-06-06</t>
        </is>
      </c>
      <c r="Z5440" t="inlineStr">
        <is>
          <t>home_use</t>
        </is>
      </c>
      <c r="AA5440" t="inlineStr">
        <is>
          <t>IMP00643</t>
        </is>
      </c>
      <c r="AB5440" t="inlineStr">
        <is>
          <t>T104498</t>
        </is>
      </c>
      <c r="AC5440" s="32" t="n">
        <v>1052169.51</v>
      </c>
      <c r="AD5440" s="32" t="n">
        <v>105216.95</v>
      </c>
      <c r="AE5440" s="35">
        <f>(LEFT(Y5440,4)-Parameters!$B$23)*12+MID(Y5440,6,2)-Parameters!$B$24+1</f>
        <v/>
      </c>
    </row>
    <row r="5441">
      <c r="X5441" t="inlineStr">
        <is>
          <t>L0224139</t>
        </is>
      </c>
      <c r="Y5441" t="inlineStr">
        <is>
          <t>2026-06-06</t>
        </is>
      </c>
      <c r="Z5441" t="inlineStr">
        <is>
          <t>home_use</t>
        </is>
      </c>
      <c r="AA5441" t="inlineStr">
        <is>
          <t>IMP00643</t>
        </is>
      </c>
      <c r="AB5441" t="inlineStr">
        <is>
          <t>T104498</t>
        </is>
      </c>
      <c r="AC5441" s="32" t="n">
        <v>1204029.57</v>
      </c>
      <c r="AD5441" s="32" t="n">
        <v>120402.96</v>
      </c>
      <c r="AE5441" s="35">
        <f>(LEFT(Y5441,4)-Parameters!$B$23)*12+MID(Y5441,6,2)-Parameters!$B$24+1</f>
        <v/>
      </c>
    </row>
    <row r="5442">
      <c r="X5442" t="inlineStr">
        <is>
          <t>L0224427</t>
        </is>
      </c>
      <c r="Y5442" t="inlineStr">
        <is>
          <t>2026-06-07</t>
        </is>
      </c>
      <c r="Z5442" t="inlineStr">
        <is>
          <t>home_use</t>
        </is>
      </c>
      <c r="AA5442" t="inlineStr">
        <is>
          <t>IMP00643</t>
        </is>
      </c>
      <c r="AB5442" t="inlineStr">
        <is>
          <t>T104498</t>
        </is>
      </c>
      <c r="AC5442" s="32" t="n">
        <v>208775.69</v>
      </c>
      <c r="AD5442" s="32" t="n">
        <v>20877.57</v>
      </c>
      <c r="AE5442" s="35">
        <f>(LEFT(Y5442,4)-Parameters!$B$23)*12+MID(Y5442,6,2)-Parameters!$B$24+1</f>
        <v/>
      </c>
    </row>
    <row r="5443">
      <c r="X5443" t="inlineStr">
        <is>
          <t>L0224428</t>
        </is>
      </c>
      <c r="Y5443" t="inlineStr">
        <is>
          <t>2026-06-07</t>
        </is>
      </c>
      <c r="Z5443" t="inlineStr">
        <is>
          <t>home_use</t>
        </is>
      </c>
      <c r="AA5443" t="inlineStr">
        <is>
          <t>IMP00643</t>
        </is>
      </c>
      <c r="AB5443" t="inlineStr">
        <is>
          <t>T104498</t>
        </is>
      </c>
      <c r="AC5443" s="32" t="n">
        <v>1435680.61</v>
      </c>
      <c r="AD5443" s="32" t="n">
        <v>143568.06</v>
      </c>
      <c r="AE5443" s="35">
        <f>(LEFT(Y5443,4)-Parameters!$B$23)*12+MID(Y5443,6,2)-Parameters!$B$24+1</f>
        <v/>
      </c>
    </row>
    <row r="5444">
      <c r="X5444" t="inlineStr">
        <is>
          <t>L0224430</t>
        </is>
      </c>
      <c r="Y5444" t="inlineStr">
        <is>
          <t>2026-06-07</t>
        </is>
      </c>
      <c r="Z5444" t="inlineStr">
        <is>
          <t>home_use</t>
        </is>
      </c>
      <c r="AA5444" t="inlineStr">
        <is>
          <t>IMP00643</t>
        </is>
      </c>
      <c r="AB5444" t="inlineStr">
        <is>
          <t>T104498</t>
        </is>
      </c>
      <c r="AC5444" s="32" t="n">
        <v>760265.63</v>
      </c>
      <c r="AD5444" s="32" t="n">
        <v>76026.56</v>
      </c>
      <c r="AE5444" s="35">
        <f>(LEFT(Y5444,4)-Parameters!$B$23)*12+MID(Y5444,6,2)-Parameters!$B$24+1</f>
        <v/>
      </c>
    </row>
    <row r="5445">
      <c r="X5445" t="inlineStr">
        <is>
          <t>L0224432</t>
        </is>
      </c>
      <c r="Y5445" t="inlineStr">
        <is>
          <t>2026-06-07</t>
        </is>
      </c>
      <c r="Z5445" t="inlineStr">
        <is>
          <t>home_use</t>
        </is>
      </c>
      <c r="AA5445" t="inlineStr">
        <is>
          <t>IMP00643</t>
        </is>
      </c>
      <c r="AB5445" t="inlineStr">
        <is>
          <t>T104498</t>
        </is>
      </c>
      <c r="AC5445" s="32" t="n">
        <v>701992.8100000001</v>
      </c>
      <c r="AD5445" s="32" t="n">
        <v>70199.28</v>
      </c>
      <c r="AE5445" s="35">
        <f>(LEFT(Y5445,4)-Parameters!$B$23)*12+MID(Y5445,6,2)-Parameters!$B$24+1</f>
        <v/>
      </c>
    </row>
    <row r="5446">
      <c r="X5446" t="inlineStr">
        <is>
          <t>L0224669</t>
        </is>
      </c>
      <c r="Y5446" t="inlineStr">
        <is>
          <t>2026-06-08</t>
        </is>
      </c>
      <c r="Z5446" t="inlineStr">
        <is>
          <t>home_use</t>
        </is>
      </c>
      <c r="AA5446" t="inlineStr">
        <is>
          <t>IMP00643</t>
        </is>
      </c>
      <c r="AB5446" t="inlineStr">
        <is>
          <t>T104498</t>
        </is>
      </c>
      <c r="AC5446" s="32" t="n">
        <v>1158252.58</v>
      </c>
      <c r="AD5446" s="32" t="n">
        <v>115825.26</v>
      </c>
      <c r="AE5446" s="35">
        <f>(LEFT(Y5446,4)-Parameters!$B$23)*12+MID(Y5446,6,2)-Parameters!$B$24+1</f>
        <v/>
      </c>
    </row>
    <row r="5447">
      <c r="X5447" t="inlineStr">
        <is>
          <t>L0224670</t>
        </is>
      </c>
      <c r="Y5447" t="inlineStr">
        <is>
          <t>2026-06-08</t>
        </is>
      </c>
      <c r="Z5447" t="inlineStr">
        <is>
          <t>home_use</t>
        </is>
      </c>
      <c r="AA5447" t="inlineStr">
        <is>
          <t>IMP00643</t>
        </is>
      </c>
      <c r="AB5447" t="inlineStr">
        <is>
          <t>T104498</t>
        </is>
      </c>
      <c r="AC5447" s="32" t="n">
        <v>528276.24</v>
      </c>
      <c r="AD5447" s="32" t="n">
        <v>52827.62</v>
      </c>
      <c r="AE5447" s="35">
        <f>(LEFT(Y5447,4)-Parameters!$B$23)*12+MID(Y5447,6,2)-Parameters!$B$24+1</f>
        <v/>
      </c>
    </row>
    <row r="5448">
      <c r="X5448" t="inlineStr">
        <is>
          <t>L0224671</t>
        </is>
      </c>
      <c r="Y5448" t="inlineStr">
        <is>
          <t>2026-06-08</t>
        </is>
      </c>
      <c r="Z5448" t="inlineStr">
        <is>
          <t>warehouse_out</t>
        </is>
      </c>
      <c r="AA5448" t="inlineStr">
        <is>
          <t>IMP00643</t>
        </is>
      </c>
      <c r="AB5448" t="inlineStr">
        <is>
          <t>T104498</t>
        </is>
      </c>
      <c r="AC5448" s="32" t="n">
        <v>260550.68</v>
      </c>
      <c r="AD5448" s="32" t="n">
        <v>26055.07</v>
      </c>
      <c r="AE5448" s="35">
        <f>(LEFT(Y5448,4)-Parameters!$B$23)*12+MID(Y5448,6,2)-Parameters!$B$24+1</f>
        <v/>
      </c>
    </row>
    <row r="5449">
      <c r="X5449" t="inlineStr">
        <is>
          <t>L0224672</t>
        </is>
      </c>
      <c r="Y5449" t="inlineStr">
        <is>
          <t>2026-06-08</t>
        </is>
      </c>
      <c r="Z5449" t="inlineStr">
        <is>
          <t>home_use</t>
        </is>
      </c>
      <c r="AA5449" t="inlineStr">
        <is>
          <t>IMP00643</t>
        </is>
      </c>
      <c r="AB5449" t="inlineStr">
        <is>
          <t>T104498</t>
        </is>
      </c>
      <c r="AC5449" s="32" t="n">
        <v>633795.5699999999</v>
      </c>
      <c r="AD5449" s="32" t="n">
        <v>63379.56</v>
      </c>
      <c r="AE5449" s="35">
        <f>(LEFT(Y5449,4)-Parameters!$B$23)*12+MID(Y5449,6,2)-Parameters!$B$24+1</f>
        <v/>
      </c>
    </row>
    <row r="5450">
      <c r="X5450" t="inlineStr">
        <is>
          <t>L0224674</t>
        </is>
      </c>
      <c r="Y5450" t="inlineStr">
        <is>
          <t>2026-06-08</t>
        </is>
      </c>
      <c r="Z5450" t="inlineStr">
        <is>
          <t>home_use</t>
        </is>
      </c>
      <c r="AA5450" t="inlineStr">
        <is>
          <t>IMP00643</t>
        </is>
      </c>
      <c r="AB5450" t="inlineStr">
        <is>
          <t>T104498</t>
        </is>
      </c>
      <c r="AC5450" s="32" t="n">
        <v>777290.38</v>
      </c>
      <c r="AD5450" s="32" t="n">
        <v>77729.03999999999</v>
      </c>
      <c r="AE5450" s="35">
        <f>(LEFT(Y5450,4)-Parameters!$B$23)*12+MID(Y5450,6,2)-Parameters!$B$24+1</f>
        <v/>
      </c>
    </row>
    <row r="5451">
      <c r="X5451" t="inlineStr">
        <is>
          <t>L0224675</t>
        </is>
      </c>
      <c r="Y5451" t="inlineStr">
        <is>
          <t>2026-06-08</t>
        </is>
      </c>
      <c r="Z5451" t="inlineStr">
        <is>
          <t>home_use</t>
        </is>
      </c>
      <c r="AA5451" t="inlineStr">
        <is>
          <t>IMP00643</t>
        </is>
      </c>
      <c r="AB5451" t="inlineStr">
        <is>
          <t>T104498</t>
        </is>
      </c>
      <c r="AC5451" s="32" t="n">
        <v>659480.22</v>
      </c>
      <c r="AD5451" s="32" t="n">
        <v>65948.02</v>
      </c>
      <c r="AE5451" s="35">
        <f>(LEFT(Y5451,4)-Parameters!$B$23)*12+MID(Y5451,6,2)-Parameters!$B$24+1</f>
        <v/>
      </c>
    </row>
    <row r="5452">
      <c r="X5452" t="inlineStr">
        <is>
          <t>L0224676</t>
        </is>
      </c>
      <c r="Y5452" t="inlineStr">
        <is>
          <t>2026-06-08</t>
        </is>
      </c>
      <c r="Z5452" t="inlineStr">
        <is>
          <t>home_use</t>
        </is>
      </c>
      <c r="AA5452" t="inlineStr">
        <is>
          <t>IMP00643</t>
        </is>
      </c>
      <c r="AB5452" t="inlineStr">
        <is>
          <t>T104498</t>
        </is>
      </c>
      <c r="AC5452" s="32" t="n">
        <v>608680.1899999999</v>
      </c>
      <c r="AD5452" s="32" t="n">
        <v>60868.02</v>
      </c>
      <c r="AE5452" s="35">
        <f>(LEFT(Y5452,4)-Parameters!$B$23)*12+MID(Y5452,6,2)-Parameters!$B$24+1</f>
        <v/>
      </c>
    </row>
    <row r="5453">
      <c r="X5453" t="inlineStr">
        <is>
          <t>L0224938</t>
        </is>
      </c>
      <c r="Y5453" t="inlineStr">
        <is>
          <t>2026-06-09</t>
        </is>
      </c>
      <c r="Z5453" t="inlineStr">
        <is>
          <t>home_use</t>
        </is>
      </c>
      <c r="AA5453" t="inlineStr">
        <is>
          <t>IMP00643</t>
        </is>
      </c>
      <c r="AB5453" t="inlineStr">
        <is>
          <t>T104498</t>
        </is>
      </c>
      <c r="AC5453" s="32" t="n">
        <v>384647.4</v>
      </c>
      <c r="AD5453" s="32" t="n">
        <v>38464.74</v>
      </c>
      <c r="AE5453" s="35">
        <f>(LEFT(Y5453,4)-Parameters!$B$23)*12+MID(Y5453,6,2)-Parameters!$B$24+1</f>
        <v/>
      </c>
    </row>
    <row r="5454">
      <c r="X5454" t="inlineStr">
        <is>
          <t>L0224939</t>
        </is>
      </c>
      <c r="Y5454" t="inlineStr">
        <is>
          <t>2026-06-09</t>
        </is>
      </c>
      <c r="Z5454" t="inlineStr">
        <is>
          <t>home_use</t>
        </is>
      </c>
      <c r="AA5454" t="inlineStr">
        <is>
          <t>IMP00643</t>
        </is>
      </c>
      <c r="AB5454" t="inlineStr">
        <is>
          <t>T104498</t>
        </is>
      </c>
      <c r="AC5454" s="32" t="n">
        <v>599700.16</v>
      </c>
      <c r="AD5454" s="32" t="n">
        <v>59970.02</v>
      </c>
      <c r="AE5454" s="35">
        <f>(LEFT(Y5454,4)-Parameters!$B$23)*12+MID(Y5454,6,2)-Parameters!$B$24+1</f>
        <v/>
      </c>
    </row>
    <row r="5455">
      <c r="X5455" t="inlineStr">
        <is>
          <t>L0224941</t>
        </is>
      </c>
      <c r="Y5455" t="inlineStr">
        <is>
          <t>2026-06-09</t>
        </is>
      </c>
      <c r="Z5455" t="inlineStr">
        <is>
          <t>home_use</t>
        </is>
      </c>
      <c r="AA5455" t="inlineStr">
        <is>
          <t>IMP00643</t>
        </is>
      </c>
      <c r="AB5455" t="inlineStr">
        <is>
          <t>T104498</t>
        </is>
      </c>
      <c r="AC5455" s="32" t="n">
        <v>890095.4</v>
      </c>
      <c r="AD5455" s="32" t="n">
        <v>93460.02</v>
      </c>
      <c r="AE5455" s="35">
        <f>(LEFT(Y5455,4)-Parameters!$B$23)*12+MID(Y5455,6,2)-Parameters!$B$24+1</f>
        <v/>
      </c>
    </row>
    <row r="5456">
      <c r="X5456" t="inlineStr">
        <is>
          <t>L0225202</t>
        </is>
      </c>
      <c r="Y5456" t="inlineStr">
        <is>
          <t>2026-06-10</t>
        </is>
      </c>
      <c r="Z5456" t="inlineStr">
        <is>
          <t>home_use</t>
        </is>
      </c>
      <c r="AA5456" t="inlineStr">
        <is>
          <t>IMP00643</t>
        </is>
      </c>
      <c r="AB5456" t="inlineStr">
        <is>
          <t>T104498</t>
        </is>
      </c>
      <c r="AC5456" s="32" t="n">
        <v>204475.87</v>
      </c>
      <c r="AD5456" s="32" t="n">
        <v>20447.59</v>
      </c>
      <c r="AE5456" s="35">
        <f>(LEFT(Y5456,4)-Parameters!$B$23)*12+MID(Y5456,6,2)-Parameters!$B$24+1</f>
        <v/>
      </c>
    </row>
    <row r="5457">
      <c r="X5457" t="inlineStr">
        <is>
          <t>L0225205</t>
        </is>
      </c>
      <c r="Y5457" t="inlineStr">
        <is>
          <t>2026-06-10</t>
        </is>
      </c>
      <c r="Z5457" t="inlineStr">
        <is>
          <t>home_use</t>
        </is>
      </c>
      <c r="AA5457" t="inlineStr">
        <is>
          <t>IMP00643</t>
        </is>
      </c>
      <c r="AB5457" t="inlineStr">
        <is>
          <t>T104498</t>
        </is>
      </c>
      <c r="AC5457" s="32" t="n">
        <v>248641.89</v>
      </c>
      <c r="AD5457" s="32" t="n">
        <v>24864.19</v>
      </c>
      <c r="AE5457" s="35">
        <f>(LEFT(Y5457,4)-Parameters!$B$23)*12+MID(Y5457,6,2)-Parameters!$B$24+1</f>
        <v/>
      </c>
    </row>
    <row r="5458">
      <c r="X5458" t="inlineStr">
        <is>
          <t>L0225206</t>
        </is>
      </c>
      <c r="Y5458" t="inlineStr">
        <is>
          <t>2026-06-10</t>
        </is>
      </c>
      <c r="Z5458" t="inlineStr">
        <is>
          <t>home_use</t>
        </is>
      </c>
      <c r="AA5458" t="inlineStr">
        <is>
          <t>IMP00643</t>
        </is>
      </c>
      <c r="AB5458" t="inlineStr">
        <is>
          <t>T104498</t>
        </is>
      </c>
      <c r="AC5458" s="32" t="n">
        <v>501780</v>
      </c>
      <c r="AD5458" s="32" t="n">
        <v>50178</v>
      </c>
      <c r="AE5458" s="35">
        <f>(LEFT(Y5458,4)-Parameters!$B$23)*12+MID(Y5458,6,2)-Parameters!$B$24+1</f>
        <v/>
      </c>
    </row>
    <row r="5459">
      <c r="X5459" t="inlineStr">
        <is>
          <t>L0225207</t>
        </is>
      </c>
      <c r="Y5459" t="inlineStr">
        <is>
          <t>2026-06-10</t>
        </is>
      </c>
      <c r="Z5459" t="inlineStr">
        <is>
          <t>home_use</t>
        </is>
      </c>
      <c r="AA5459" t="inlineStr">
        <is>
          <t>IMP00643</t>
        </is>
      </c>
      <c r="AB5459" t="inlineStr">
        <is>
          <t>T104498</t>
        </is>
      </c>
      <c r="AC5459" s="32" t="n">
        <v>1669708.18</v>
      </c>
      <c r="AD5459" s="32" t="n">
        <v>166970.82</v>
      </c>
      <c r="AE5459" s="35">
        <f>(LEFT(Y5459,4)-Parameters!$B$23)*12+MID(Y5459,6,2)-Parameters!$B$24+1</f>
        <v/>
      </c>
    </row>
    <row r="5460">
      <c r="X5460" t="inlineStr">
        <is>
          <t>L0225208</t>
        </is>
      </c>
      <c r="Y5460" t="inlineStr">
        <is>
          <t>2026-06-10</t>
        </is>
      </c>
      <c r="Z5460" t="inlineStr">
        <is>
          <t>home_use</t>
        </is>
      </c>
      <c r="AA5460" t="inlineStr">
        <is>
          <t>IMP00643</t>
        </is>
      </c>
      <c r="AB5460" t="inlineStr">
        <is>
          <t>T104498</t>
        </is>
      </c>
      <c r="AC5460" s="32" t="n">
        <v>2159182.96</v>
      </c>
      <c r="AD5460" s="32" t="n">
        <v>215918.3</v>
      </c>
      <c r="AE5460" s="35">
        <f>(LEFT(Y5460,4)-Parameters!$B$23)*12+MID(Y5460,6,2)-Parameters!$B$24+1</f>
        <v/>
      </c>
    </row>
    <row r="5461">
      <c r="X5461" t="inlineStr">
        <is>
          <t>L0225209</t>
        </is>
      </c>
      <c r="Y5461" t="inlineStr">
        <is>
          <t>2026-06-10</t>
        </is>
      </c>
      <c r="Z5461" t="inlineStr">
        <is>
          <t>home_use</t>
        </is>
      </c>
      <c r="AA5461" t="inlineStr">
        <is>
          <t>IMP00643</t>
        </is>
      </c>
      <c r="AB5461" t="inlineStr">
        <is>
          <t>T104498</t>
        </is>
      </c>
      <c r="AC5461" s="32" t="n">
        <v>1398455.38</v>
      </c>
      <c r="AD5461" s="32" t="n">
        <v>139845.54</v>
      </c>
      <c r="AE5461" s="35">
        <f>(LEFT(Y5461,4)-Parameters!$B$23)*12+MID(Y5461,6,2)-Parameters!$B$24+1</f>
        <v/>
      </c>
    </row>
    <row r="5462">
      <c r="X5462" t="inlineStr">
        <is>
          <t>L0225210</t>
        </is>
      </c>
      <c r="Y5462" t="inlineStr">
        <is>
          <t>2026-06-10</t>
        </is>
      </c>
      <c r="Z5462" t="inlineStr">
        <is>
          <t>home_use</t>
        </is>
      </c>
      <c r="AA5462" t="inlineStr">
        <is>
          <t>IMP00643</t>
        </is>
      </c>
      <c r="AB5462" t="inlineStr">
        <is>
          <t>T104498</t>
        </is>
      </c>
      <c r="AC5462" s="32" t="n">
        <v>1212888.27</v>
      </c>
      <c r="AD5462" s="32" t="n">
        <v>121288.83</v>
      </c>
      <c r="AE5462" s="35">
        <f>(LEFT(Y5462,4)-Parameters!$B$23)*12+MID(Y5462,6,2)-Parameters!$B$24+1</f>
        <v/>
      </c>
    </row>
    <row r="5463">
      <c r="X5463" t="inlineStr">
        <is>
          <t>L0225211</t>
        </is>
      </c>
      <c r="Y5463" t="inlineStr">
        <is>
          <t>2026-06-10</t>
        </is>
      </c>
      <c r="Z5463" t="inlineStr">
        <is>
          <t>home_use</t>
        </is>
      </c>
      <c r="AA5463" t="inlineStr">
        <is>
          <t>IMP00643</t>
        </is>
      </c>
      <c r="AB5463" t="inlineStr">
        <is>
          <t>T104498</t>
        </is>
      </c>
      <c r="AC5463" s="32" t="n">
        <v>677185.95</v>
      </c>
      <c r="AD5463" s="32" t="n">
        <v>67718.60000000001</v>
      </c>
      <c r="AE5463" s="35">
        <f>(LEFT(Y5463,4)-Parameters!$B$23)*12+MID(Y5463,6,2)-Parameters!$B$24+1</f>
        <v/>
      </c>
    </row>
    <row r="5464">
      <c r="X5464" t="inlineStr">
        <is>
          <t>L0225482</t>
        </is>
      </c>
      <c r="Y5464" t="inlineStr">
        <is>
          <t>2026-06-11</t>
        </is>
      </c>
      <c r="Z5464" t="inlineStr">
        <is>
          <t>home_use</t>
        </is>
      </c>
      <c r="AA5464" t="inlineStr">
        <is>
          <t>IMP00643</t>
        </is>
      </c>
      <c r="AB5464" t="inlineStr">
        <is>
          <t>T104498</t>
        </is>
      </c>
      <c r="AC5464" s="32" t="n">
        <v>1950525.8</v>
      </c>
      <c r="AD5464" s="32" t="n">
        <v>195052.58</v>
      </c>
      <c r="AE5464" s="35">
        <f>(LEFT(Y5464,4)-Parameters!$B$23)*12+MID(Y5464,6,2)-Parameters!$B$24+1</f>
        <v/>
      </c>
    </row>
    <row r="5465">
      <c r="X5465" t="inlineStr">
        <is>
          <t>L0225483</t>
        </is>
      </c>
      <c r="Y5465" t="inlineStr">
        <is>
          <t>2026-06-11</t>
        </is>
      </c>
      <c r="Z5465" t="inlineStr">
        <is>
          <t>home_use</t>
        </is>
      </c>
      <c r="AA5465" t="inlineStr">
        <is>
          <t>IMP00643</t>
        </is>
      </c>
      <c r="AB5465" t="inlineStr">
        <is>
          <t>T104498</t>
        </is>
      </c>
      <c r="AC5465" s="32" t="n">
        <v>1159056.21</v>
      </c>
      <c r="AD5465" s="32" t="n">
        <v>115905.62</v>
      </c>
      <c r="AE5465" s="35">
        <f>(LEFT(Y5465,4)-Parameters!$B$23)*12+MID(Y5465,6,2)-Parameters!$B$24+1</f>
        <v/>
      </c>
    </row>
    <row r="5466">
      <c r="X5466" t="inlineStr">
        <is>
          <t>L0225727</t>
        </is>
      </c>
      <c r="Y5466" t="inlineStr">
        <is>
          <t>2026-06-12</t>
        </is>
      </c>
      <c r="Z5466" t="inlineStr">
        <is>
          <t>home_use</t>
        </is>
      </c>
      <c r="AA5466" t="inlineStr">
        <is>
          <t>IMP00643</t>
        </is>
      </c>
      <c r="AB5466" t="inlineStr">
        <is>
          <t>T104498</t>
        </is>
      </c>
      <c r="AC5466" s="32" t="n">
        <v>544848.75</v>
      </c>
      <c r="AD5466" s="32" t="n">
        <v>54484.87</v>
      </c>
      <c r="AE5466" s="35">
        <f>(LEFT(Y5466,4)-Parameters!$B$23)*12+MID(Y5466,6,2)-Parameters!$B$24+1</f>
        <v/>
      </c>
    </row>
    <row r="5467">
      <c r="X5467" t="inlineStr">
        <is>
          <t>L0225728</t>
        </is>
      </c>
      <c r="Y5467" t="inlineStr">
        <is>
          <t>2026-06-12</t>
        </is>
      </c>
      <c r="Z5467" t="inlineStr">
        <is>
          <t>home_use</t>
        </is>
      </c>
      <c r="AA5467" t="inlineStr">
        <is>
          <t>IMP00643</t>
        </is>
      </c>
      <c r="AB5467" t="inlineStr">
        <is>
          <t>T104498</t>
        </is>
      </c>
      <c r="AC5467" s="32" t="n">
        <v>768621.9399999999</v>
      </c>
      <c r="AD5467" s="32" t="n">
        <v>76862.19</v>
      </c>
      <c r="AE5467" s="35">
        <f>(LEFT(Y5467,4)-Parameters!$B$23)*12+MID(Y5467,6,2)-Parameters!$B$24+1</f>
        <v/>
      </c>
    </row>
    <row r="5468">
      <c r="X5468" t="inlineStr">
        <is>
          <t>L0225729</t>
        </is>
      </c>
      <c r="Y5468" t="inlineStr">
        <is>
          <t>2026-06-12</t>
        </is>
      </c>
      <c r="Z5468" t="inlineStr">
        <is>
          <t>home_use</t>
        </is>
      </c>
      <c r="AA5468" t="inlineStr">
        <is>
          <t>IMP00643</t>
        </is>
      </c>
      <c r="AB5468" t="inlineStr">
        <is>
          <t>T104498</t>
        </is>
      </c>
      <c r="AC5468" s="32" t="n">
        <v>517181.51</v>
      </c>
      <c r="AD5468" s="32" t="n">
        <v>51718.15</v>
      </c>
      <c r="AE5468" s="35">
        <f>(LEFT(Y5468,4)-Parameters!$B$23)*12+MID(Y5468,6,2)-Parameters!$B$24+1</f>
        <v/>
      </c>
    </row>
    <row r="5469">
      <c r="X5469" t="inlineStr">
        <is>
          <t>L0225730</t>
        </is>
      </c>
      <c r="Y5469" t="inlineStr">
        <is>
          <t>2026-06-12</t>
        </is>
      </c>
      <c r="Z5469" t="inlineStr">
        <is>
          <t>home_use</t>
        </is>
      </c>
      <c r="AA5469" t="inlineStr">
        <is>
          <t>IMP00643</t>
        </is>
      </c>
      <c r="AB5469" t="inlineStr">
        <is>
          <t>T104498</t>
        </is>
      </c>
      <c r="AC5469" s="32" t="n">
        <v>589514.47</v>
      </c>
      <c r="AD5469" s="32" t="n">
        <v>58951.45</v>
      </c>
      <c r="AE5469" s="35">
        <f>(LEFT(Y5469,4)-Parameters!$B$23)*12+MID(Y5469,6,2)-Parameters!$B$24+1</f>
        <v/>
      </c>
    </row>
    <row r="5470">
      <c r="X5470" t="inlineStr">
        <is>
          <t>L0225731</t>
        </is>
      </c>
      <c r="Y5470" t="inlineStr">
        <is>
          <t>2026-06-12</t>
        </is>
      </c>
      <c r="Z5470" t="inlineStr">
        <is>
          <t>home_use</t>
        </is>
      </c>
      <c r="AA5470" t="inlineStr">
        <is>
          <t>IMP00643</t>
        </is>
      </c>
      <c r="AB5470" t="inlineStr">
        <is>
          <t>T104498</t>
        </is>
      </c>
      <c r="AC5470" s="32" t="n">
        <v>462186.13</v>
      </c>
      <c r="AD5470" s="32" t="n">
        <v>46218.61</v>
      </c>
      <c r="AE5470" s="35">
        <f>(LEFT(Y5470,4)-Parameters!$B$23)*12+MID(Y5470,6,2)-Parameters!$B$24+1</f>
        <v/>
      </c>
    </row>
    <row r="5471">
      <c r="X5471" t="inlineStr">
        <is>
          <t>L0225733</t>
        </is>
      </c>
      <c r="Y5471" t="inlineStr">
        <is>
          <t>2026-06-12</t>
        </is>
      </c>
      <c r="Z5471" t="inlineStr">
        <is>
          <t>home_use</t>
        </is>
      </c>
      <c r="AA5471" t="inlineStr">
        <is>
          <t>IMP00643</t>
        </is>
      </c>
      <c r="AB5471" t="inlineStr">
        <is>
          <t>T104498</t>
        </is>
      </c>
      <c r="AC5471" s="32" t="n">
        <v>683460.9</v>
      </c>
      <c r="AD5471" s="32" t="n">
        <v>68346.09</v>
      </c>
      <c r="AE5471" s="35">
        <f>(LEFT(Y5471,4)-Parameters!$B$23)*12+MID(Y5471,6,2)-Parameters!$B$24+1</f>
        <v/>
      </c>
    </row>
    <row r="5472">
      <c r="X5472" t="inlineStr">
        <is>
          <t>L0225989</t>
        </is>
      </c>
      <c r="Y5472" t="inlineStr">
        <is>
          <t>2026-06-13</t>
        </is>
      </c>
      <c r="Z5472" t="inlineStr">
        <is>
          <t>home_use</t>
        </is>
      </c>
      <c r="AA5472" t="inlineStr">
        <is>
          <t>IMP00643</t>
        </is>
      </c>
      <c r="AB5472" t="inlineStr">
        <is>
          <t>T104498</t>
        </is>
      </c>
      <c r="AC5472" s="32" t="n">
        <v>421600.47</v>
      </c>
      <c r="AD5472" s="32" t="n">
        <v>42160.05</v>
      </c>
      <c r="AE5472" s="35">
        <f>(LEFT(Y5472,4)-Parameters!$B$23)*12+MID(Y5472,6,2)-Parameters!$B$24+1</f>
        <v/>
      </c>
    </row>
    <row r="5473">
      <c r="X5473" t="inlineStr">
        <is>
          <t>L0225990</t>
        </is>
      </c>
      <c r="Y5473" t="inlineStr">
        <is>
          <t>2026-06-13</t>
        </is>
      </c>
      <c r="Z5473" t="inlineStr">
        <is>
          <t>home_use</t>
        </is>
      </c>
      <c r="AA5473" t="inlineStr">
        <is>
          <t>IMP00643</t>
        </is>
      </c>
      <c r="AB5473" t="inlineStr">
        <is>
          <t>T104498</t>
        </is>
      </c>
      <c r="AC5473" s="32" t="n">
        <v>1015957.85</v>
      </c>
      <c r="AD5473" s="32" t="n">
        <v>101595.78</v>
      </c>
      <c r="AE5473" s="35">
        <f>(LEFT(Y5473,4)-Parameters!$B$23)*12+MID(Y5473,6,2)-Parameters!$B$24+1</f>
        <v/>
      </c>
    </row>
    <row r="5474">
      <c r="X5474" t="inlineStr">
        <is>
          <t>L0225991</t>
        </is>
      </c>
      <c r="Y5474" t="inlineStr">
        <is>
          <t>2026-06-13</t>
        </is>
      </c>
      <c r="Z5474" t="inlineStr">
        <is>
          <t>home_use</t>
        </is>
      </c>
      <c r="AA5474" t="inlineStr">
        <is>
          <t>IMP00643</t>
        </is>
      </c>
      <c r="AB5474" t="inlineStr">
        <is>
          <t>T104498</t>
        </is>
      </c>
      <c r="AC5474" s="32" t="n">
        <v>716416.8</v>
      </c>
      <c r="AD5474" s="32" t="n">
        <v>71641.67999999999</v>
      </c>
      <c r="AE5474" s="35">
        <f>(LEFT(Y5474,4)-Parameters!$B$23)*12+MID(Y5474,6,2)-Parameters!$B$24+1</f>
        <v/>
      </c>
    </row>
    <row r="5475">
      <c r="X5475" t="inlineStr">
        <is>
          <t>L0225992</t>
        </is>
      </c>
      <c r="Y5475" t="inlineStr">
        <is>
          <t>2026-06-13</t>
        </is>
      </c>
      <c r="Z5475" t="inlineStr">
        <is>
          <t>home_use</t>
        </is>
      </c>
      <c r="AA5475" t="inlineStr">
        <is>
          <t>IMP00643</t>
        </is>
      </c>
      <c r="AB5475" t="inlineStr">
        <is>
          <t>T104498</t>
        </is>
      </c>
      <c r="AC5475" s="32" t="n">
        <v>1129804.93</v>
      </c>
      <c r="AD5475" s="32" t="n">
        <v>112980.49</v>
      </c>
      <c r="AE5475" s="35">
        <f>(LEFT(Y5475,4)-Parameters!$B$23)*12+MID(Y5475,6,2)-Parameters!$B$24+1</f>
        <v/>
      </c>
    </row>
    <row r="5476">
      <c r="X5476" t="inlineStr">
        <is>
          <t>L0225993</t>
        </is>
      </c>
      <c r="Y5476" t="inlineStr">
        <is>
          <t>2026-06-13</t>
        </is>
      </c>
      <c r="Z5476" t="inlineStr">
        <is>
          <t>home_use</t>
        </is>
      </c>
      <c r="AA5476" t="inlineStr">
        <is>
          <t>IMP00643</t>
        </is>
      </c>
      <c r="AB5476" t="inlineStr">
        <is>
          <t>T104498</t>
        </is>
      </c>
      <c r="AC5476" s="32" t="n">
        <v>2322756.63</v>
      </c>
      <c r="AD5476" s="32" t="n">
        <v>232275.66</v>
      </c>
      <c r="AE5476" s="35">
        <f>(LEFT(Y5476,4)-Parameters!$B$23)*12+MID(Y5476,6,2)-Parameters!$B$24+1</f>
        <v/>
      </c>
    </row>
    <row r="5477">
      <c r="X5477" t="inlineStr">
        <is>
          <t>L0225994</t>
        </is>
      </c>
      <c r="Y5477" t="inlineStr">
        <is>
          <t>2026-06-13</t>
        </is>
      </c>
      <c r="Z5477" t="inlineStr">
        <is>
          <t>home_use</t>
        </is>
      </c>
      <c r="AA5477" t="inlineStr">
        <is>
          <t>IMP00643</t>
        </is>
      </c>
      <c r="AB5477" t="inlineStr">
        <is>
          <t>T104498</t>
        </is>
      </c>
      <c r="AC5477" s="32" t="n">
        <v>624337.47</v>
      </c>
      <c r="AD5477" s="32" t="n">
        <v>62433.75</v>
      </c>
      <c r="AE5477" s="35">
        <f>(LEFT(Y5477,4)-Parameters!$B$23)*12+MID(Y5477,6,2)-Parameters!$B$24+1</f>
        <v/>
      </c>
    </row>
    <row r="5478">
      <c r="X5478" t="inlineStr">
        <is>
          <t>L0225995</t>
        </is>
      </c>
      <c r="Y5478" t="inlineStr">
        <is>
          <t>2026-06-13</t>
        </is>
      </c>
      <c r="Z5478" t="inlineStr">
        <is>
          <t>home_use</t>
        </is>
      </c>
      <c r="AA5478" t="inlineStr">
        <is>
          <t>IMP00643</t>
        </is>
      </c>
      <c r="AB5478" t="inlineStr">
        <is>
          <t>T104498</t>
        </is>
      </c>
      <c r="AC5478" s="32" t="n">
        <v>505967.29</v>
      </c>
      <c r="AD5478" s="32" t="n">
        <v>50596.73</v>
      </c>
      <c r="AE5478" s="35">
        <f>(LEFT(Y5478,4)-Parameters!$B$23)*12+MID(Y5478,6,2)-Parameters!$B$24+1</f>
        <v/>
      </c>
    </row>
    <row r="5479">
      <c r="X5479" t="inlineStr">
        <is>
          <t>L0225996</t>
        </is>
      </c>
      <c r="Y5479" t="inlineStr">
        <is>
          <t>2026-06-13</t>
        </is>
      </c>
      <c r="Z5479" t="inlineStr">
        <is>
          <t>home_use</t>
        </is>
      </c>
      <c r="AA5479" t="inlineStr">
        <is>
          <t>IMP00643</t>
        </is>
      </c>
      <c r="AB5479" t="inlineStr">
        <is>
          <t>T104498</t>
        </is>
      </c>
      <c r="AC5479" s="32" t="n">
        <v>717247.6</v>
      </c>
      <c r="AD5479" s="32" t="n">
        <v>71724.75999999999</v>
      </c>
      <c r="AE5479" s="35">
        <f>(LEFT(Y5479,4)-Parameters!$B$23)*12+MID(Y5479,6,2)-Parameters!$B$24+1</f>
        <v/>
      </c>
    </row>
    <row r="5480">
      <c r="X5480" t="inlineStr">
        <is>
          <t>L0225997</t>
        </is>
      </c>
      <c r="Y5480" t="inlineStr">
        <is>
          <t>2026-06-13</t>
        </is>
      </c>
      <c r="Z5480" t="inlineStr">
        <is>
          <t>home_use</t>
        </is>
      </c>
      <c r="AA5480" t="inlineStr">
        <is>
          <t>IMP00643</t>
        </is>
      </c>
      <c r="AB5480" t="inlineStr">
        <is>
          <t>T104498</t>
        </is>
      </c>
      <c r="AC5480" s="32" t="n">
        <v>469787.5</v>
      </c>
      <c r="AD5480" s="32" t="n">
        <v>46978.75</v>
      </c>
      <c r="AE5480" s="35">
        <f>(LEFT(Y5480,4)-Parameters!$B$23)*12+MID(Y5480,6,2)-Parameters!$B$24+1</f>
        <v/>
      </c>
    </row>
    <row r="5481">
      <c r="X5481" t="inlineStr">
        <is>
          <t>L0226230</t>
        </is>
      </c>
      <c r="Y5481" t="inlineStr">
        <is>
          <t>2026-06-14</t>
        </is>
      </c>
      <c r="Z5481" t="inlineStr">
        <is>
          <t>home_use</t>
        </is>
      </c>
      <c r="AA5481" t="inlineStr">
        <is>
          <t>IMP00643</t>
        </is>
      </c>
      <c r="AB5481" t="inlineStr">
        <is>
          <t>T104498</t>
        </is>
      </c>
      <c r="AC5481" s="32" t="n">
        <v>759376.71</v>
      </c>
      <c r="AD5481" s="32" t="n">
        <v>75937.67</v>
      </c>
      <c r="AE5481" s="35">
        <f>(LEFT(Y5481,4)-Parameters!$B$23)*12+MID(Y5481,6,2)-Parameters!$B$24+1</f>
        <v/>
      </c>
    </row>
    <row r="5482">
      <c r="X5482" t="inlineStr">
        <is>
          <t>L0226232</t>
        </is>
      </c>
      <c r="Y5482" t="inlineStr">
        <is>
          <t>2026-06-14</t>
        </is>
      </c>
      <c r="Z5482" t="inlineStr">
        <is>
          <t>home_use</t>
        </is>
      </c>
      <c r="AA5482" t="inlineStr">
        <is>
          <t>IMP00643</t>
        </is>
      </c>
      <c r="AB5482" t="inlineStr">
        <is>
          <t>T104498</t>
        </is>
      </c>
      <c r="AC5482" s="32" t="n">
        <v>494566.4</v>
      </c>
      <c r="AD5482" s="32" t="n">
        <v>49456.64</v>
      </c>
      <c r="AE5482" s="35">
        <f>(LEFT(Y5482,4)-Parameters!$B$23)*12+MID(Y5482,6,2)-Parameters!$B$24+1</f>
        <v/>
      </c>
    </row>
    <row r="5483">
      <c r="X5483" t="inlineStr">
        <is>
          <t>L0226233</t>
        </is>
      </c>
      <c r="Y5483" t="inlineStr">
        <is>
          <t>2026-06-14</t>
        </is>
      </c>
      <c r="Z5483" t="inlineStr">
        <is>
          <t>home_use</t>
        </is>
      </c>
      <c r="AA5483" t="inlineStr">
        <is>
          <t>IMP00643</t>
        </is>
      </c>
      <c r="AB5483" t="inlineStr">
        <is>
          <t>T104498</t>
        </is>
      </c>
      <c r="AC5483" s="32" t="n">
        <v>593070.78</v>
      </c>
      <c r="AD5483" s="32" t="n">
        <v>59307.08</v>
      </c>
      <c r="AE5483" s="35">
        <f>(LEFT(Y5483,4)-Parameters!$B$23)*12+MID(Y5483,6,2)-Parameters!$B$24+1</f>
        <v/>
      </c>
    </row>
    <row r="5484">
      <c r="X5484" t="inlineStr">
        <is>
          <t>L0226234</t>
        </is>
      </c>
      <c r="Y5484" t="inlineStr">
        <is>
          <t>2026-06-14</t>
        </is>
      </c>
      <c r="Z5484" t="inlineStr">
        <is>
          <t>home_use</t>
        </is>
      </c>
      <c r="AA5484" t="inlineStr">
        <is>
          <t>IMP00643</t>
        </is>
      </c>
      <c r="AB5484" t="inlineStr">
        <is>
          <t>T104498</t>
        </is>
      </c>
      <c r="AC5484" s="32" t="n">
        <v>1353674.97</v>
      </c>
      <c r="AD5484" s="32" t="n">
        <v>135367.5</v>
      </c>
      <c r="AE5484" s="35">
        <f>(LEFT(Y5484,4)-Parameters!$B$23)*12+MID(Y5484,6,2)-Parameters!$B$24+1</f>
        <v/>
      </c>
    </row>
    <row r="5485">
      <c r="X5485" t="inlineStr">
        <is>
          <t>L0226236</t>
        </is>
      </c>
      <c r="Y5485" t="inlineStr">
        <is>
          <t>2026-06-14</t>
        </is>
      </c>
      <c r="Z5485" t="inlineStr">
        <is>
          <t>home_use</t>
        </is>
      </c>
      <c r="AA5485" t="inlineStr">
        <is>
          <t>IMP00643</t>
        </is>
      </c>
      <c r="AB5485" t="inlineStr">
        <is>
          <t>T104498</t>
        </is>
      </c>
      <c r="AC5485" s="32" t="n">
        <v>945638.6899999999</v>
      </c>
      <c r="AD5485" s="32" t="n">
        <v>94563.87</v>
      </c>
      <c r="AE5485" s="35">
        <f>(LEFT(Y5485,4)-Parameters!$B$23)*12+MID(Y5485,6,2)-Parameters!$B$24+1</f>
        <v/>
      </c>
    </row>
    <row r="5486">
      <c r="X5486" t="inlineStr">
        <is>
          <t>L0226238</t>
        </is>
      </c>
      <c r="Y5486" t="inlineStr">
        <is>
          <t>2026-06-14</t>
        </is>
      </c>
      <c r="Z5486" t="inlineStr">
        <is>
          <t>home_use</t>
        </is>
      </c>
      <c r="AA5486" t="inlineStr">
        <is>
          <t>IMP00643</t>
        </is>
      </c>
      <c r="AB5486" t="inlineStr">
        <is>
          <t>T104498</t>
        </is>
      </c>
      <c r="AC5486" s="32" t="n">
        <v>1355505.96</v>
      </c>
      <c r="AD5486" s="32" t="n">
        <v>135550.6</v>
      </c>
      <c r="AE5486" s="35">
        <f>(LEFT(Y5486,4)-Parameters!$B$23)*12+MID(Y5486,6,2)-Parameters!$B$24+1</f>
        <v/>
      </c>
    </row>
    <row r="5487">
      <c r="X5487" t="inlineStr">
        <is>
          <t>L0226506</t>
        </is>
      </c>
      <c r="Y5487" t="inlineStr">
        <is>
          <t>2026-06-15</t>
        </is>
      </c>
      <c r="Z5487" t="inlineStr">
        <is>
          <t>home_use</t>
        </is>
      </c>
      <c r="AA5487" t="inlineStr">
        <is>
          <t>IMP00643</t>
        </is>
      </c>
      <c r="AB5487" t="inlineStr">
        <is>
          <t>T104498</t>
        </is>
      </c>
      <c r="AC5487" s="32" t="n">
        <v>565243.6800000001</v>
      </c>
      <c r="AD5487" s="32" t="n">
        <v>56524.37</v>
      </c>
      <c r="AE5487" s="35">
        <f>(LEFT(Y5487,4)-Parameters!$B$23)*12+MID(Y5487,6,2)-Parameters!$B$24+1</f>
        <v/>
      </c>
    </row>
    <row r="5488">
      <c r="X5488" t="inlineStr">
        <is>
          <t>L0226507</t>
        </is>
      </c>
      <c r="Y5488" t="inlineStr">
        <is>
          <t>2026-06-15</t>
        </is>
      </c>
      <c r="Z5488" t="inlineStr">
        <is>
          <t>home_use</t>
        </is>
      </c>
      <c r="AA5488" t="inlineStr">
        <is>
          <t>IMP00643</t>
        </is>
      </c>
      <c r="AB5488" t="inlineStr">
        <is>
          <t>T104498</t>
        </is>
      </c>
      <c r="AC5488" s="32" t="n">
        <v>1719417.99</v>
      </c>
      <c r="AD5488" s="32" t="n">
        <v>171941.8</v>
      </c>
      <c r="AE5488" s="35">
        <f>(LEFT(Y5488,4)-Parameters!$B$23)*12+MID(Y5488,6,2)-Parameters!$B$24+1</f>
        <v/>
      </c>
    </row>
    <row r="5489">
      <c r="X5489" t="inlineStr">
        <is>
          <t>L0226508</t>
        </is>
      </c>
      <c r="Y5489" t="inlineStr">
        <is>
          <t>2026-06-15</t>
        </is>
      </c>
      <c r="Z5489" t="inlineStr">
        <is>
          <t>home_use</t>
        </is>
      </c>
      <c r="AA5489" t="inlineStr">
        <is>
          <t>IMP00643</t>
        </is>
      </c>
      <c r="AB5489" t="inlineStr">
        <is>
          <t>T104498</t>
        </is>
      </c>
      <c r="AC5489" s="32" t="n">
        <v>111821.74</v>
      </c>
      <c r="AD5489" s="32" t="n">
        <v>11182.17</v>
      </c>
      <c r="AE5489" s="35">
        <f>(LEFT(Y5489,4)-Parameters!$B$23)*12+MID(Y5489,6,2)-Parameters!$B$24+1</f>
        <v/>
      </c>
    </row>
    <row r="5490">
      <c r="X5490" t="inlineStr">
        <is>
          <t>L0226509</t>
        </is>
      </c>
      <c r="Y5490" t="inlineStr">
        <is>
          <t>2026-06-15</t>
        </is>
      </c>
      <c r="Z5490" t="inlineStr">
        <is>
          <t>home_use</t>
        </is>
      </c>
      <c r="AA5490" t="inlineStr">
        <is>
          <t>IMP00643</t>
        </is>
      </c>
      <c r="AB5490" t="inlineStr">
        <is>
          <t>T104498</t>
        </is>
      </c>
      <c r="AC5490" s="32" t="n">
        <v>637344.22</v>
      </c>
      <c r="AD5490" s="32" t="n">
        <v>63734.42</v>
      </c>
      <c r="AE5490" s="35">
        <f>(LEFT(Y5490,4)-Parameters!$B$23)*12+MID(Y5490,6,2)-Parameters!$B$24+1</f>
        <v/>
      </c>
    </row>
    <row r="5491">
      <c r="X5491" t="inlineStr">
        <is>
          <t>L0226767</t>
        </is>
      </c>
      <c r="Y5491" t="inlineStr">
        <is>
          <t>2026-06-16</t>
        </is>
      </c>
      <c r="Z5491" t="inlineStr">
        <is>
          <t>home_use</t>
        </is>
      </c>
      <c r="AA5491" t="inlineStr">
        <is>
          <t>IMP00643</t>
        </is>
      </c>
      <c r="AB5491" t="inlineStr">
        <is>
          <t>T104498</t>
        </is>
      </c>
      <c r="AC5491" s="32" t="n">
        <v>705545.79</v>
      </c>
      <c r="AD5491" s="32" t="n">
        <v>70554.58</v>
      </c>
      <c r="AE5491" s="35">
        <f>(LEFT(Y5491,4)-Parameters!$B$23)*12+MID(Y5491,6,2)-Parameters!$B$24+1</f>
        <v/>
      </c>
    </row>
    <row r="5492">
      <c r="X5492" t="inlineStr">
        <is>
          <t>L0226769</t>
        </is>
      </c>
      <c r="Y5492" t="inlineStr">
        <is>
          <t>2026-06-16</t>
        </is>
      </c>
      <c r="Z5492" t="inlineStr">
        <is>
          <t>home_use</t>
        </is>
      </c>
      <c r="AA5492" t="inlineStr">
        <is>
          <t>IMP00643</t>
        </is>
      </c>
      <c r="AB5492" t="inlineStr">
        <is>
          <t>T104498</t>
        </is>
      </c>
      <c r="AC5492" s="32" t="n">
        <v>361286.37</v>
      </c>
      <c r="AD5492" s="32" t="n">
        <v>36128.64</v>
      </c>
      <c r="AE5492" s="35">
        <f>(LEFT(Y5492,4)-Parameters!$B$23)*12+MID(Y5492,6,2)-Parameters!$B$24+1</f>
        <v/>
      </c>
    </row>
    <row r="5493">
      <c r="X5493" t="inlineStr">
        <is>
          <t>L0226770</t>
        </is>
      </c>
      <c r="Y5493" t="inlineStr">
        <is>
          <t>2026-06-16</t>
        </is>
      </c>
      <c r="Z5493" t="inlineStr">
        <is>
          <t>warehouse_out</t>
        </is>
      </c>
      <c r="AA5493" t="inlineStr">
        <is>
          <t>IMP00643</t>
        </is>
      </c>
      <c r="AB5493" t="inlineStr">
        <is>
          <t>T104498</t>
        </is>
      </c>
      <c r="AC5493" s="32" t="n">
        <v>367172.62</v>
      </c>
      <c r="AD5493" s="32" t="n">
        <v>36717.26</v>
      </c>
      <c r="AE5493" s="35">
        <f>(LEFT(Y5493,4)-Parameters!$B$23)*12+MID(Y5493,6,2)-Parameters!$B$24+1</f>
        <v/>
      </c>
    </row>
    <row r="5494">
      <c r="X5494" t="inlineStr">
        <is>
          <t>L0227025</t>
        </is>
      </c>
      <c r="Y5494" t="inlineStr">
        <is>
          <t>2026-06-17</t>
        </is>
      </c>
      <c r="Z5494" t="inlineStr">
        <is>
          <t>home_use</t>
        </is>
      </c>
      <c r="AA5494" t="inlineStr">
        <is>
          <t>IMP00643</t>
        </is>
      </c>
      <c r="AB5494" t="inlineStr">
        <is>
          <t>T104498</t>
        </is>
      </c>
      <c r="AC5494" s="32" t="n">
        <v>324638.2</v>
      </c>
      <c r="AD5494" s="32" t="n">
        <v>32463.82</v>
      </c>
      <c r="AE5494" s="35">
        <f>(LEFT(Y5494,4)-Parameters!$B$23)*12+MID(Y5494,6,2)-Parameters!$B$24+1</f>
        <v/>
      </c>
    </row>
    <row r="5495">
      <c r="X5495" t="inlineStr">
        <is>
          <t>L0227026</t>
        </is>
      </c>
      <c r="Y5495" t="inlineStr">
        <is>
          <t>2026-06-17</t>
        </is>
      </c>
      <c r="Z5495" t="inlineStr">
        <is>
          <t>home_use</t>
        </is>
      </c>
      <c r="AA5495" t="inlineStr">
        <is>
          <t>IMP00643</t>
        </is>
      </c>
      <c r="AB5495" t="inlineStr">
        <is>
          <t>T104498</t>
        </is>
      </c>
      <c r="AC5495" s="32" t="n">
        <v>568528.62</v>
      </c>
      <c r="AD5495" s="32" t="n">
        <v>56852.86</v>
      </c>
      <c r="AE5495" s="35">
        <f>(LEFT(Y5495,4)-Parameters!$B$23)*12+MID(Y5495,6,2)-Parameters!$B$24+1</f>
        <v/>
      </c>
    </row>
    <row r="5496">
      <c r="X5496" t="inlineStr">
        <is>
          <t>L0227027</t>
        </is>
      </c>
      <c r="Y5496" t="inlineStr">
        <is>
          <t>2026-06-17</t>
        </is>
      </c>
      <c r="Z5496" t="inlineStr">
        <is>
          <t>home_use</t>
        </is>
      </c>
      <c r="AA5496" t="inlineStr">
        <is>
          <t>IMP00643</t>
        </is>
      </c>
      <c r="AB5496" t="inlineStr">
        <is>
          <t>T104498</t>
        </is>
      </c>
      <c r="AC5496" s="32" t="n">
        <v>1297073.72</v>
      </c>
      <c r="AD5496" s="32" t="n">
        <v>129707.37</v>
      </c>
      <c r="AE5496" s="35">
        <f>(LEFT(Y5496,4)-Parameters!$B$23)*12+MID(Y5496,6,2)-Parameters!$B$24+1</f>
        <v/>
      </c>
    </row>
    <row r="5497">
      <c r="X5497" t="inlineStr">
        <is>
          <t>L0227028</t>
        </is>
      </c>
      <c r="Y5497" t="inlineStr">
        <is>
          <t>2026-06-17</t>
        </is>
      </c>
      <c r="Z5497" t="inlineStr">
        <is>
          <t>home_use</t>
        </is>
      </c>
      <c r="AA5497" t="inlineStr">
        <is>
          <t>IMP00643</t>
        </is>
      </c>
      <c r="AB5497" t="inlineStr">
        <is>
          <t>T104498</t>
        </is>
      </c>
      <c r="AC5497" s="32" t="n">
        <v>395319.01</v>
      </c>
      <c r="AD5497" s="32" t="n">
        <v>39531.9</v>
      </c>
      <c r="AE5497" s="35">
        <f>(LEFT(Y5497,4)-Parameters!$B$23)*12+MID(Y5497,6,2)-Parameters!$B$24+1</f>
        <v/>
      </c>
    </row>
    <row r="5498">
      <c r="X5498" t="inlineStr">
        <is>
          <t>L0227029</t>
        </is>
      </c>
      <c r="Y5498" t="inlineStr">
        <is>
          <t>2026-06-17</t>
        </is>
      </c>
      <c r="Z5498" t="inlineStr">
        <is>
          <t>home_use</t>
        </is>
      </c>
      <c r="AA5498" t="inlineStr">
        <is>
          <t>IMP00643</t>
        </is>
      </c>
      <c r="AB5498" t="inlineStr">
        <is>
          <t>T104498</t>
        </is>
      </c>
      <c r="AC5498" s="32" t="n">
        <v>573172.26</v>
      </c>
      <c r="AD5498" s="32" t="n">
        <v>57317.23</v>
      </c>
      <c r="AE5498" s="35">
        <f>(LEFT(Y5498,4)-Parameters!$B$23)*12+MID(Y5498,6,2)-Parameters!$B$24+1</f>
        <v/>
      </c>
    </row>
    <row r="5499">
      <c r="X5499" t="inlineStr">
        <is>
          <t>L0227030</t>
        </is>
      </c>
      <c r="Y5499" t="inlineStr">
        <is>
          <t>2026-06-17</t>
        </is>
      </c>
      <c r="Z5499" t="inlineStr">
        <is>
          <t>home_use</t>
        </is>
      </c>
      <c r="AA5499" t="inlineStr">
        <is>
          <t>IMP00643</t>
        </is>
      </c>
      <c r="AB5499" t="inlineStr">
        <is>
          <t>T104498</t>
        </is>
      </c>
      <c r="AC5499" s="32" t="n">
        <v>1325842.27</v>
      </c>
      <c r="AD5499" s="32" t="n">
        <v>132584.23</v>
      </c>
      <c r="AE5499" s="35">
        <f>(LEFT(Y5499,4)-Parameters!$B$23)*12+MID(Y5499,6,2)-Parameters!$B$24+1</f>
        <v/>
      </c>
    </row>
    <row r="5500">
      <c r="X5500" t="inlineStr">
        <is>
          <t>L0227031</t>
        </is>
      </c>
      <c r="Y5500" t="inlineStr">
        <is>
          <t>2026-06-17</t>
        </is>
      </c>
      <c r="Z5500" t="inlineStr">
        <is>
          <t>home_use</t>
        </is>
      </c>
      <c r="AA5500" t="inlineStr">
        <is>
          <t>IMP00643</t>
        </is>
      </c>
      <c r="AB5500" t="inlineStr">
        <is>
          <t>T104498</t>
        </is>
      </c>
      <c r="AC5500" s="32" t="n">
        <v>150926.03</v>
      </c>
      <c r="AD5500" s="32" t="n">
        <v>15092.6</v>
      </c>
      <c r="AE5500" s="35">
        <f>(LEFT(Y5500,4)-Parameters!$B$23)*12+MID(Y5500,6,2)-Parameters!$B$24+1</f>
        <v/>
      </c>
    </row>
    <row r="5501">
      <c r="X5501" t="inlineStr">
        <is>
          <t>L0227272</t>
        </is>
      </c>
      <c r="Y5501" t="inlineStr">
        <is>
          <t>2026-06-18</t>
        </is>
      </c>
      <c r="Z5501" t="inlineStr">
        <is>
          <t>home_use</t>
        </is>
      </c>
      <c r="AA5501" t="inlineStr">
        <is>
          <t>IMP00643</t>
        </is>
      </c>
      <c r="AB5501" t="inlineStr">
        <is>
          <t>T104498</t>
        </is>
      </c>
      <c r="AC5501" s="32" t="n">
        <v>1078381.63</v>
      </c>
      <c r="AD5501" s="32" t="n">
        <v>107838.16</v>
      </c>
      <c r="AE5501" s="35">
        <f>(LEFT(Y5501,4)-Parameters!$B$23)*12+MID(Y5501,6,2)-Parameters!$B$24+1</f>
        <v/>
      </c>
    </row>
    <row r="5502">
      <c r="X5502" t="inlineStr">
        <is>
          <t>L0227273</t>
        </is>
      </c>
      <c r="Y5502" t="inlineStr">
        <is>
          <t>2026-06-18</t>
        </is>
      </c>
      <c r="Z5502" t="inlineStr">
        <is>
          <t>home_use</t>
        </is>
      </c>
      <c r="AA5502" t="inlineStr">
        <is>
          <t>IMP00643</t>
        </is>
      </c>
      <c r="AB5502" t="inlineStr">
        <is>
          <t>T104498</t>
        </is>
      </c>
      <c r="AC5502" s="32" t="n">
        <v>412954.9</v>
      </c>
      <c r="AD5502" s="32" t="n">
        <v>41295.49</v>
      </c>
      <c r="AE5502" s="35">
        <f>(LEFT(Y5502,4)-Parameters!$B$23)*12+MID(Y5502,6,2)-Parameters!$B$24+1</f>
        <v/>
      </c>
    </row>
    <row r="5503">
      <c r="X5503" t="inlineStr">
        <is>
          <t>L0227274</t>
        </is>
      </c>
      <c r="Y5503" t="inlineStr">
        <is>
          <t>2026-06-18</t>
        </is>
      </c>
      <c r="Z5503" t="inlineStr">
        <is>
          <t>home_use</t>
        </is>
      </c>
      <c r="AA5503" t="inlineStr">
        <is>
          <t>IMP00643</t>
        </is>
      </c>
      <c r="AB5503" t="inlineStr">
        <is>
          <t>T104498</t>
        </is>
      </c>
      <c r="AC5503" s="32" t="n">
        <v>585179.0600000001</v>
      </c>
      <c r="AD5503" s="32" t="n">
        <v>58517.91</v>
      </c>
      <c r="AE5503" s="35">
        <f>(LEFT(Y5503,4)-Parameters!$B$23)*12+MID(Y5503,6,2)-Parameters!$B$24+1</f>
        <v/>
      </c>
    </row>
    <row r="5504">
      <c r="X5504" t="inlineStr">
        <is>
          <t>L0227275</t>
        </is>
      </c>
      <c r="Y5504" t="inlineStr">
        <is>
          <t>2026-06-18</t>
        </is>
      </c>
      <c r="Z5504" t="inlineStr">
        <is>
          <t>home_use</t>
        </is>
      </c>
      <c r="AA5504" t="inlineStr">
        <is>
          <t>IMP00643</t>
        </is>
      </c>
      <c r="AB5504" t="inlineStr">
        <is>
          <t>T104498</t>
        </is>
      </c>
      <c r="AC5504" s="32" t="n">
        <v>1156656.45</v>
      </c>
      <c r="AD5504" s="32" t="n">
        <v>115665.65</v>
      </c>
      <c r="AE5504" s="35">
        <f>(LEFT(Y5504,4)-Parameters!$B$23)*12+MID(Y5504,6,2)-Parameters!$B$24+1</f>
        <v/>
      </c>
    </row>
    <row r="5505">
      <c r="X5505" t="inlineStr">
        <is>
          <t>L0227276</t>
        </is>
      </c>
      <c r="Y5505" t="inlineStr">
        <is>
          <t>2026-06-18</t>
        </is>
      </c>
      <c r="Z5505" t="inlineStr">
        <is>
          <t>home_use</t>
        </is>
      </c>
      <c r="AA5505" t="inlineStr">
        <is>
          <t>IMP00643</t>
        </is>
      </c>
      <c r="AB5505" t="inlineStr">
        <is>
          <t>T104498</t>
        </is>
      </c>
      <c r="AC5505" s="32" t="n">
        <v>1481899.61</v>
      </c>
      <c r="AD5505" s="32" t="n">
        <v>148189.96</v>
      </c>
      <c r="AE5505" s="35">
        <f>(LEFT(Y5505,4)-Parameters!$B$23)*12+MID(Y5505,6,2)-Parameters!$B$24+1</f>
        <v/>
      </c>
    </row>
    <row r="5506">
      <c r="X5506" t="inlineStr">
        <is>
          <t>L0227277</t>
        </is>
      </c>
      <c r="Y5506" t="inlineStr">
        <is>
          <t>2026-06-18</t>
        </is>
      </c>
      <c r="Z5506" t="inlineStr">
        <is>
          <t>home_use</t>
        </is>
      </c>
      <c r="AA5506" t="inlineStr">
        <is>
          <t>IMP00643</t>
        </is>
      </c>
      <c r="AB5506" t="inlineStr">
        <is>
          <t>T104498</t>
        </is>
      </c>
      <c r="AC5506" s="32" t="n">
        <v>1475456.92</v>
      </c>
      <c r="AD5506" s="32" t="n">
        <v>147545.69</v>
      </c>
      <c r="AE5506" s="35">
        <f>(LEFT(Y5506,4)-Parameters!$B$23)*12+MID(Y5506,6,2)-Parameters!$B$24+1</f>
        <v/>
      </c>
    </row>
    <row r="5507">
      <c r="X5507" t="inlineStr">
        <is>
          <t>L0227278</t>
        </is>
      </c>
      <c r="Y5507" t="inlineStr">
        <is>
          <t>2026-06-18</t>
        </is>
      </c>
      <c r="Z5507" t="inlineStr">
        <is>
          <t>home_use</t>
        </is>
      </c>
      <c r="AA5507" t="inlineStr">
        <is>
          <t>IMP00643</t>
        </is>
      </c>
      <c r="AB5507" t="inlineStr">
        <is>
          <t>T104498</t>
        </is>
      </c>
      <c r="AC5507" s="32" t="n">
        <v>1355435.74</v>
      </c>
      <c r="AD5507" s="32" t="n">
        <v>135543.57</v>
      </c>
      <c r="AE5507" s="35">
        <f>(LEFT(Y5507,4)-Parameters!$B$23)*12+MID(Y5507,6,2)-Parameters!$B$24+1</f>
        <v/>
      </c>
    </row>
    <row r="5508">
      <c r="X5508" t="inlineStr">
        <is>
          <t>L0227541</t>
        </is>
      </c>
      <c r="Y5508" t="inlineStr">
        <is>
          <t>2026-06-19</t>
        </is>
      </c>
      <c r="Z5508" t="inlineStr">
        <is>
          <t>home_use</t>
        </is>
      </c>
      <c r="AA5508" t="inlineStr">
        <is>
          <t>IMP00643</t>
        </is>
      </c>
      <c r="AB5508" t="inlineStr">
        <is>
          <t>T104498</t>
        </is>
      </c>
      <c r="AC5508" s="32" t="n">
        <v>406725.43</v>
      </c>
      <c r="AD5508" s="32" t="n">
        <v>40672.54</v>
      </c>
      <c r="AE5508" s="35">
        <f>(LEFT(Y5508,4)-Parameters!$B$23)*12+MID(Y5508,6,2)-Parameters!$B$24+1</f>
        <v/>
      </c>
    </row>
    <row r="5509">
      <c r="X5509" t="inlineStr">
        <is>
          <t>L0227542</t>
        </is>
      </c>
      <c r="Y5509" t="inlineStr">
        <is>
          <t>2026-06-19</t>
        </is>
      </c>
      <c r="Z5509" t="inlineStr">
        <is>
          <t>home_use</t>
        </is>
      </c>
      <c r="AA5509" t="inlineStr">
        <is>
          <t>IMP00643</t>
        </is>
      </c>
      <c r="AB5509" t="inlineStr">
        <is>
          <t>T104498</t>
        </is>
      </c>
      <c r="AC5509" s="32" t="n">
        <v>533631.79</v>
      </c>
      <c r="AD5509" s="32" t="n">
        <v>53363.18</v>
      </c>
      <c r="AE5509" s="35">
        <f>(LEFT(Y5509,4)-Parameters!$B$23)*12+MID(Y5509,6,2)-Parameters!$B$24+1</f>
        <v/>
      </c>
    </row>
    <row r="5510">
      <c r="X5510" t="inlineStr">
        <is>
          <t>L0227543</t>
        </is>
      </c>
      <c r="Y5510" t="inlineStr">
        <is>
          <t>2026-06-19</t>
        </is>
      </c>
      <c r="Z5510" t="inlineStr">
        <is>
          <t>home_use</t>
        </is>
      </c>
      <c r="AA5510" t="inlineStr">
        <is>
          <t>IMP00643</t>
        </is>
      </c>
      <c r="AB5510" t="inlineStr">
        <is>
          <t>T104498</t>
        </is>
      </c>
      <c r="AC5510" s="32" t="n">
        <v>564514.88</v>
      </c>
      <c r="AD5510" s="32" t="n">
        <v>56451.49</v>
      </c>
      <c r="AE5510" s="35">
        <f>(LEFT(Y5510,4)-Parameters!$B$23)*12+MID(Y5510,6,2)-Parameters!$B$24+1</f>
        <v/>
      </c>
    </row>
    <row r="5511">
      <c r="X5511" t="inlineStr">
        <is>
          <t>L0227544</t>
        </is>
      </c>
      <c r="Y5511" t="inlineStr">
        <is>
          <t>2026-06-19</t>
        </is>
      </c>
      <c r="Z5511" t="inlineStr">
        <is>
          <t>home_use</t>
        </is>
      </c>
      <c r="AA5511" t="inlineStr">
        <is>
          <t>IMP00643</t>
        </is>
      </c>
      <c r="AB5511" t="inlineStr">
        <is>
          <t>T104498</t>
        </is>
      </c>
      <c r="AC5511" s="32" t="n">
        <v>842966.73</v>
      </c>
      <c r="AD5511" s="32" t="n">
        <v>84296.67</v>
      </c>
      <c r="AE5511" s="35">
        <f>(LEFT(Y5511,4)-Parameters!$B$23)*12+MID(Y5511,6,2)-Parameters!$B$24+1</f>
        <v/>
      </c>
    </row>
    <row r="5512">
      <c r="X5512" t="inlineStr">
        <is>
          <t>L0227811</t>
        </is>
      </c>
      <c r="Y5512" t="inlineStr">
        <is>
          <t>2026-06-20</t>
        </is>
      </c>
      <c r="Z5512" t="inlineStr">
        <is>
          <t>home_use</t>
        </is>
      </c>
      <c r="AA5512" t="inlineStr">
        <is>
          <t>IMP00643</t>
        </is>
      </c>
      <c r="AB5512" t="inlineStr">
        <is>
          <t>T104498</t>
        </is>
      </c>
      <c r="AC5512" s="32" t="n">
        <v>719377.54</v>
      </c>
      <c r="AD5512" s="32" t="n">
        <v>71937.75</v>
      </c>
      <c r="AE5512" s="35">
        <f>(LEFT(Y5512,4)-Parameters!$B$23)*12+MID(Y5512,6,2)-Parameters!$B$24+1</f>
        <v/>
      </c>
    </row>
    <row r="5513">
      <c r="X5513" t="inlineStr">
        <is>
          <t>L0227812</t>
        </is>
      </c>
      <c r="Y5513" t="inlineStr">
        <is>
          <t>2026-06-20</t>
        </is>
      </c>
      <c r="Z5513" t="inlineStr">
        <is>
          <t>warehouse_out</t>
        </is>
      </c>
      <c r="AA5513" t="inlineStr">
        <is>
          <t>IMP00643</t>
        </is>
      </c>
      <c r="AB5513" t="inlineStr">
        <is>
          <t>T104498</t>
        </is>
      </c>
      <c r="AC5513" s="32" t="n">
        <v>293256.48</v>
      </c>
      <c r="AD5513" s="32" t="n">
        <v>29325.65</v>
      </c>
      <c r="AE5513" s="35">
        <f>(LEFT(Y5513,4)-Parameters!$B$23)*12+MID(Y5513,6,2)-Parameters!$B$24+1</f>
        <v/>
      </c>
    </row>
    <row r="5514">
      <c r="X5514" t="inlineStr">
        <is>
          <t>L0227814</t>
        </is>
      </c>
      <c r="Y5514" t="inlineStr">
        <is>
          <t>2026-06-20</t>
        </is>
      </c>
      <c r="Z5514" t="inlineStr">
        <is>
          <t>home_use</t>
        </is>
      </c>
      <c r="AA5514" t="inlineStr">
        <is>
          <t>IMP00643</t>
        </is>
      </c>
      <c r="AB5514" t="inlineStr">
        <is>
          <t>T104498</t>
        </is>
      </c>
      <c r="AC5514" s="32" t="n">
        <v>1979733.47</v>
      </c>
      <c r="AD5514" s="32" t="n">
        <v>197973.35</v>
      </c>
      <c r="AE5514" s="35">
        <f>(LEFT(Y5514,4)-Parameters!$B$23)*12+MID(Y5514,6,2)-Parameters!$B$24+1</f>
        <v/>
      </c>
    </row>
    <row r="5515">
      <c r="X5515" t="inlineStr">
        <is>
          <t>L0228084</t>
        </is>
      </c>
      <c r="Y5515" t="inlineStr">
        <is>
          <t>2026-06-21</t>
        </is>
      </c>
      <c r="Z5515" t="inlineStr">
        <is>
          <t>home_use</t>
        </is>
      </c>
      <c r="AA5515" t="inlineStr">
        <is>
          <t>IMP00643</t>
        </is>
      </c>
      <c r="AB5515" t="inlineStr">
        <is>
          <t>T104498</t>
        </is>
      </c>
      <c r="AC5515" s="32" t="n">
        <v>474569.1</v>
      </c>
      <c r="AD5515" s="32" t="n">
        <v>47456.91</v>
      </c>
      <c r="AE5515" s="35">
        <f>(LEFT(Y5515,4)-Parameters!$B$23)*12+MID(Y5515,6,2)-Parameters!$B$24+1</f>
        <v/>
      </c>
    </row>
    <row r="5516">
      <c r="X5516" t="inlineStr">
        <is>
          <t>L0228085</t>
        </is>
      </c>
      <c r="Y5516" t="inlineStr">
        <is>
          <t>2026-06-21</t>
        </is>
      </c>
      <c r="Z5516" t="inlineStr">
        <is>
          <t>home_use</t>
        </is>
      </c>
      <c r="AA5516" t="inlineStr">
        <is>
          <t>IMP00643</t>
        </is>
      </c>
      <c r="AB5516" t="inlineStr">
        <is>
          <t>T104498</t>
        </is>
      </c>
      <c r="AC5516" s="32" t="n">
        <v>223968.79</v>
      </c>
      <c r="AD5516" s="32" t="n">
        <v>22396.88</v>
      </c>
      <c r="AE5516" s="35">
        <f>(LEFT(Y5516,4)-Parameters!$B$23)*12+MID(Y5516,6,2)-Parameters!$B$24+1</f>
        <v/>
      </c>
    </row>
    <row r="5517">
      <c r="X5517" t="inlineStr">
        <is>
          <t>L0228086</t>
        </is>
      </c>
      <c r="Y5517" t="inlineStr">
        <is>
          <t>2026-06-21</t>
        </is>
      </c>
      <c r="Z5517" t="inlineStr">
        <is>
          <t>home_use</t>
        </is>
      </c>
      <c r="AA5517" t="inlineStr">
        <is>
          <t>IMP00643</t>
        </is>
      </c>
      <c r="AB5517" t="inlineStr">
        <is>
          <t>T104498</t>
        </is>
      </c>
      <c r="AC5517" s="32" t="n">
        <v>560378.41</v>
      </c>
      <c r="AD5517" s="32" t="n">
        <v>56037.84</v>
      </c>
      <c r="AE5517" s="35">
        <f>(LEFT(Y5517,4)-Parameters!$B$23)*12+MID(Y5517,6,2)-Parameters!$B$24+1</f>
        <v/>
      </c>
    </row>
    <row r="5518">
      <c r="X5518" t="inlineStr">
        <is>
          <t>L0228087</t>
        </is>
      </c>
      <c r="Y5518" t="inlineStr">
        <is>
          <t>2026-06-21</t>
        </is>
      </c>
      <c r="Z5518" t="inlineStr">
        <is>
          <t>home_use</t>
        </is>
      </c>
      <c r="AA5518" t="inlineStr">
        <is>
          <t>IMP00643</t>
        </is>
      </c>
      <c r="AB5518" t="inlineStr">
        <is>
          <t>T104498</t>
        </is>
      </c>
      <c r="AC5518" s="32" t="n">
        <v>340411.61</v>
      </c>
      <c r="AD5518" s="32" t="n">
        <v>34041.16</v>
      </c>
      <c r="AE5518" s="35">
        <f>(LEFT(Y5518,4)-Parameters!$B$23)*12+MID(Y5518,6,2)-Parameters!$B$24+1</f>
        <v/>
      </c>
    </row>
    <row r="5519">
      <c r="X5519" t="inlineStr">
        <is>
          <t>L0228088</t>
        </is>
      </c>
      <c r="Y5519" t="inlineStr">
        <is>
          <t>2026-06-21</t>
        </is>
      </c>
      <c r="Z5519" t="inlineStr">
        <is>
          <t>home_use</t>
        </is>
      </c>
      <c r="AA5519" t="inlineStr">
        <is>
          <t>IMP00643</t>
        </is>
      </c>
      <c r="AB5519" t="inlineStr">
        <is>
          <t>T104498</t>
        </is>
      </c>
      <c r="AC5519" s="32" t="n">
        <v>577607.29</v>
      </c>
      <c r="AD5519" s="32" t="n">
        <v>57760.73</v>
      </c>
      <c r="AE5519" s="35">
        <f>(LEFT(Y5519,4)-Parameters!$B$23)*12+MID(Y5519,6,2)-Parameters!$B$24+1</f>
        <v/>
      </c>
    </row>
    <row r="5520">
      <c r="X5520" t="inlineStr">
        <is>
          <t>L0228089</t>
        </is>
      </c>
      <c r="Y5520" t="inlineStr">
        <is>
          <t>2026-06-21</t>
        </is>
      </c>
      <c r="Z5520" t="inlineStr">
        <is>
          <t>home_use</t>
        </is>
      </c>
      <c r="AA5520" t="inlineStr">
        <is>
          <t>IMP00643</t>
        </is>
      </c>
      <c r="AB5520" t="inlineStr">
        <is>
          <t>T104498</t>
        </is>
      </c>
      <c r="AC5520" s="32" t="n">
        <v>651082.29</v>
      </c>
      <c r="AD5520" s="32" t="n">
        <v>65108.23</v>
      </c>
      <c r="AE5520" s="35">
        <f>(LEFT(Y5520,4)-Parameters!$B$23)*12+MID(Y5520,6,2)-Parameters!$B$24+1</f>
        <v/>
      </c>
    </row>
    <row r="5521">
      <c r="X5521" t="inlineStr">
        <is>
          <t>L0228090</t>
        </is>
      </c>
      <c r="Y5521" t="inlineStr">
        <is>
          <t>2026-06-21</t>
        </is>
      </c>
      <c r="Z5521" t="inlineStr">
        <is>
          <t>home_use</t>
        </is>
      </c>
      <c r="AA5521" t="inlineStr">
        <is>
          <t>IMP00643</t>
        </is>
      </c>
      <c r="AB5521" t="inlineStr">
        <is>
          <t>T104498</t>
        </is>
      </c>
      <c r="AC5521" s="32" t="n">
        <v>2289719.18</v>
      </c>
      <c r="AD5521" s="32" t="n">
        <v>228971.92</v>
      </c>
      <c r="AE5521" s="35">
        <f>(LEFT(Y5521,4)-Parameters!$B$23)*12+MID(Y5521,6,2)-Parameters!$B$24+1</f>
        <v/>
      </c>
    </row>
    <row r="5522">
      <c r="X5522" t="inlineStr">
        <is>
          <t>L0228374</t>
        </is>
      </c>
      <c r="Y5522" t="inlineStr">
        <is>
          <t>2026-06-22</t>
        </is>
      </c>
      <c r="Z5522" t="inlineStr">
        <is>
          <t>home_use</t>
        </is>
      </c>
      <c r="AA5522" t="inlineStr">
        <is>
          <t>IMP00643</t>
        </is>
      </c>
      <c r="AB5522" t="inlineStr">
        <is>
          <t>T104498</t>
        </is>
      </c>
      <c r="AC5522" s="32" t="n">
        <v>507241.58</v>
      </c>
      <c r="AD5522" s="32" t="n">
        <v>50724.16</v>
      </c>
      <c r="AE5522" s="35">
        <f>(LEFT(Y5522,4)-Parameters!$B$23)*12+MID(Y5522,6,2)-Parameters!$B$24+1</f>
        <v/>
      </c>
    </row>
    <row r="5523">
      <c r="X5523" t="inlineStr">
        <is>
          <t>L0228375</t>
        </is>
      </c>
      <c r="Y5523" t="inlineStr">
        <is>
          <t>2026-06-22</t>
        </is>
      </c>
      <c r="Z5523" t="inlineStr">
        <is>
          <t>home_use</t>
        </is>
      </c>
      <c r="AA5523" t="inlineStr">
        <is>
          <t>IMP00643</t>
        </is>
      </c>
      <c r="AB5523" t="inlineStr">
        <is>
          <t>T104498</t>
        </is>
      </c>
      <c r="AC5523" s="32" t="n">
        <v>330190.87</v>
      </c>
      <c r="AD5523" s="32" t="n">
        <v>33019.09</v>
      </c>
      <c r="AE5523" s="35">
        <f>(LEFT(Y5523,4)-Parameters!$B$23)*12+MID(Y5523,6,2)-Parameters!$B$24+1</f>
        <v/>
      </c>
    </row>
    <row r="5524">
      <c r="X5524" t="inlineStr">
        <is>
          <t>L0228376</t>
        </is>
      </c>
      <c r="Y5524" t="inlineStr">
        <is>
          <t>2026-06-22</t>
        </is>
      </c>
      <c r="Z5524" t="inlineStr">
        <is>
          <t>home_use</t>
        </is>
      </c>
      <c r="AA5524" t="inlineStr">
        <is>
          <t>IMP00643</t>
        </is>
      </c>
      <c r="AB5524" t="inlineStr">
        <is>
          <t>T104498</t>
        </is>
      </c>
      <c r="AC5524" s="32" t="n">
        <v>528134.64</v>
      </c>
      <c r="AD5524" s="32" t="n">
        <v>52813.46</v>
      </c>
      <c r="AE5524" s="35">
        <f>(LEFT(Y5524,4)-Parameters!$B$23)*12+MID(Y5524,6,2)-Parameters!$B$24+1</f>
        <v/>
      </c>
    </row>
    <row r="5525">
      <c r="X5525" t="inlineStr">
        <is>
          <t>L0228377</t>
        </is>
      </c>
      <c r="Y5525" t="inlineStr">
        <is>
          <t>2026-06-22</t>
        </is>
      </c>
      <c r="Z5525" t="inlineStr">
        <is>
          <t>home_use</t>
        </is>
      </c>
      <c r="AA5525" t="inlineStr">
        <is>
          <t>IMP00643</t>
        </is>
      </c>
      <c r="AB5525" t="inlineStr">
        <is>
          <t>T104498</t>
        </is>
      </c>
      <c r="AC5525" s="32" t="n">
        <v>765223.09</v>
      </c>
      <c r="AD5525" s="32" t="n">
        <v>76522.31</v>
      </c>
      <c r="AE5525" s="35">
        <f>(LEFT(Y5525,4)-Parameters!$B$23)*12+MID(Y5525,6,2)-Parameters!$B$24+1</f>
        <v/>
      </c>
    </row>
    <row r="5526">
      <c r="X5526" t="inlineStr">
        <is>
          <t>L0228378</t>
        </is>
      </c>
      <c r="Y5526" t="inlineStr">
        <is>
          <t>2026-06-22</t>
        </is>
      </c>
      <c r="Z5526" t="inlineStr">
        <is>
          <t>home_use</t>
        </is>
      </c>
      <c r="AA5526" t="inlineStr">
        <is>
          <t>IMP00643</t>
        </is>
      </c>
      <c r="AB5526" t="inlineStr">
        <is>
          <t>T104498</t>
        </is>
      </c>
      <c r="AC5526" s="32" t="n">
        <v>624215.8199999999</v>
      </c>
      <c r="AD5526" s="32" t="n">
        <v>62421.58</v>
      </c>
      <c r="AE5526" s="35">
        <f>(LEFT(Y5526,4)-Parameters!$B$23)*12+MID(Y5526,6,2)-Parameters!$B$24+1</f>
        <v/>
      </c>
    </row>
    <row r="5527">
      <c r="X5527" t="inlineStr">
        <is>
          <t>L0228379</t>
        </is>
      </c>
      <c r="Y5527" t="inlineStr">
        <is>
          <t>2026-06-22</t>
        </is>
      </c>
      <c r="Z5527" t="inlineStr">
        <is>
          <t>home_use</t>
        </is>
      </c>
      <c r="AA5527" t="inlineStr">
        <is>
          <t>IMP00643</t>
        </is>
      </c>
      <c r="AB5527" t="inlineStr">
        <is>
          <t>T104498</t>
        </is>
      </c>
      <c r="AC5527" s="32" t="n">
        <v>562499.25</v>
      </c>
      <c r="AD5527" s="32" t="n">
        <v>56249.93</v>
      </c>
      <c r="AE5527" s="35">
        <f>(LEFT(Y5527,4)-Parameters!$B$23)*12+MID(Y5527,6,2)-Parameters!$B$24+1</f>
        <v/>
      </c>
    </row>
    <row r="5528">
      <c r="X5528" t="inlineStr">
        <is>
          <t>L0228380</t>
        </is>
      </c>
      <c r="Y5528" t="inlineStr">
        <is>
          <t>2026-06-22</t>
        </is>
      </c>
      <c r="Z5528" t="inlineStr">
        <is>
          <t>home_use</t>
        </is>
      </c>
      <c r="AA5528" t="inlineStr">
        <is>
          <t>IMP00643</t>
        </is>
      </c>
      <c r="AB5528" t="inlineStr">
        <is>
          <t>T104498</t>
        </is>
      </c>
      <c r="AC5528" s="32" t="n">
        <v>493346.76</v>
      </c>
      <c r="AD5528" s="32" t="n">
        <v>49334.68</v>
      </c>
      <c r="AE5528" s="35">
        <f>(LEFT(Y5528,4)-Parameters!$B$23)*12+MID(Y5528,6,2)-Parameters!$B$24+1</f>
        <v/>
      </c>
    </row>
    <row r="5529">
      <c r="X5529" t="inlineStr">
        <is>
          <t>L0228381</t>
        </is>
      </c>
      <c r="Y5529" t="inlineStr">
        <is>
          <t>2026-06-22</t>
        </is>
      </c>
      <c r="Z5529" t="inlineStr">
        <is>
          <t>home_use</t>
        </is>
      </c>
      <c r="AA5529" t="inlineStr">
        <is>
          <t>IMP00643</t>
        </is>
      </c>
      <c r="AB5529" t="inlineStr">
        <is>
          <t>T104498</t>
        </is>
      </c>
      <c r="AC5529" s="32" t="n">
        <v>1298079.55</v>
      </c>
      <c r="AD5529" s="32" t="n">
        <v>129807.95</v>
      </c>
      <c r="AE5529" s="35">
        <f>(LEFT(Y5529,4)-Parameters!$B$23)*12+MID(Y5529,6,2)-Parameters!$B$24+1</f>
        <v/>
      </c>
    </row>
    <row r="5530">
      <c r="X5530" t="inlineStr">
        <is>
          <t>L0228621</t>
        </is>
      </c>
      <c r="Y5530" t="inlineStr">
        <is>
          <t>2026-06-23</t>
        </is>
      </c>
      <c r="Z5530" t="inlineStr">
        <is>
          <t>home_use</t>
        </is>
      </c>
      <c r="AA5530" t="inlineStr">
        <is>
          <t>IMP00643</t>
        </is>
      </c>
      <c r="AB5530" t="inlineStr">
        <is>
          <t>T104498</t>
        </is>
      </c>
      <c r="AC5530" s="32" t="n">
        <v>934945.55</v>
      </c>
      <c r="AD5530" s="32" t="n">
        <v>93494.55</v>
      </c>
      <c r="AE5530" s="35">
        <f>(LEFT(Y5530,4)-Parameters!$B$23)*12+MID(Y5530,6,2)-Parameters!$B$24+1</f>
        <v/>
      </c>
    </row>
    <row r="5531">
      <c r="X5531" t="inlineStr">
        <is>
          <t>L0228622</t>
        </is>
      </c>
      <c r="Y5531" t="inlineStr">
        <is>
          <t>2026-06-23</t>
        </is>
      </c>
      <c r="Z5531" t="inlineStr">
        <is>
          <t>home_use</t>
        </is>
      </c>
      <c r="AA5531" t="inlineStr">
        <is>
          <t>IMP00643</t>
        </is>
      </c>
      <c r="AB5531" t="inlineStr">
        <is>
          <t>T104498</t>
        </is>
      </c>
      <c r="AC5531" s="32" t="n">
        <v>204702.74</v>
      </c>
      <c r="AD5531" s="32" t="n">
        <v>21493.79</v>
      </c>
      <c r="AE5531" s="35">
        <f>(LEFT(Y5531,4)-Parameters!$B$23)*12+MID(Y5531,6,2)-Parameters!$B$24+1</f>
        <v/>
      </c>
    </row>
    <row r="5532">
      <c r="X5532" t="inlineStr">
        <is>
          <t>L0228623</t>
        </is>
      </c>
      <c r="Y5532" t="inlineStr">
        <is>
          <t>2026-06-23</t>
        </is>
      </c>
      <c r="Z5532" t="inlineStr">
        <is>
          <t>home_use</t>
        </is>
      </c>
      <c r="AA5532" t="inlineStr">
        <is>
          <t>IMP00643</t>
        </is>
      </c>
      <c r="AB5532" t="inlineStr">
        <is>
          <t>T104498</t>
        </is>
      </c>
      <c r="AC5532" s="32" t="n">
        <v>552508.6899999999</v>
      </c>
      <c r="AD5532" s="32" t="n">
        <v>55250.87</v>
      </c>
      <c r="AE5532" s="35">
        <f>(LEFT(Y5532,4)-Parameters!$B$23)*12+MID(Y5532,6,2)-Parameters!$B$24+1</f>
        <v/>
      </c>
    </row>
    <row r="5533">
      <c r="X5533" t="inlineStr">
        <is>
          <t>L0228624</t>
        </is>
      </c>
      <c r="Y5533" t="inlineStr">
        <is>
          <t>2026-06-23</t>
        </is>
      </c>
      <c r="Z5533" t="inlineStr">
        <is>
          <t>home_use</t>
        </is>
      </c>
      <c r="AA5533" t="inlineStr">
        <is>
          <t>IMP00643</t>
        </is>
      </c>
      <c r="AB5533" t="inlineStr">
        <is>
          <t>T104498</t>
        </is>
      </c>
      <c r="AC5533" s="32" t="n">
        <v>779192.66</v>
      </c>
      <c r="AD5533" s="32" t="n">
        <v>77919.27</v>
      </c>
      <c r="AE5533" s="35">
        <f>(LEFT(Y5533,4)-Parameters!$B$23)*12+MID(Y5533,6,2)-Parameters!$B$24+1</f>
        <v/>
      </c>
    </row>
    <row r="5534">
      <c r="X5534" t="inlineStr">
        <is>
          <t>L0228625</t>
        </is>
      </c>
      <c r="Y5534" t="inlineStr">
        <is>
          <t>2026-06-23</t>
        </is>
      </c>
      <c r="Z5534" t="inlineStr">
        <is>
          <t>home_use</t>
        </is>
      </c>
      <c r="AA5534" t="inlineStr">
        <is>
          <t>IMP00643</t>
        </is>
      </c>
      <c r="AB5534" t="inlineStr">
        <is>
          <t>T104498</t>
        </is>
      </c>
      <c r="AC5534" s="32" t="n">
        <v>394904.45</v>
      </c>
      <c r="AD5534" s="32" t="n">
        <v>39490.45</v>
      </c>
      <c r="AE5534" s="35">
        <f>(LEFT(Y5534,4)-Parameters!$B$23)*12+MID(Y5534,6,2)-Parameters!$B$24+1</f>
        <v/>
      </c>
    </row>
    <row r="5535">
      <c r="X5535" t="inlineStr">
        <is>
          <t>L0228626</t>
        </is>
      </c>
      <c r="Y5535" t="inlineStr">
        <is>
          <t>2026-06-23</t>
        </is>
      </c>
      <c r="Z5535" t="inlineStr">
        <is>
          <t>home_use</t>
        </is>
      </c>
      <c r="AA5535" t="inlineStr">
        <is>
          <t>IMP00643</t>
        </is>
      </c>
      <c r="AB5535" t="inlineStr">
        <is>
          <t>T104498</t>
        </is>
      </c>
      <c r="AC5535" s="32" t="n">
        <v>644162.12</v>
      </c>
      <c r="AD5535" s="32" t="n">
        <v>64416.21</v>
      </c>
      <c r="AE5535" s="35">
        <f>(LEFT(Y5535,4)-Parameters!$B$23)*12+MID(Y5535,6,2)-Parameters!$B$24+1</f>
        <v/>
      </c>
    </row>
    <row r="5536">
      <c r="X5536" t="inlineStr">
        <is>
          <t>L0228889</t>
        </is>
      </c>
      <c r="Y5536" t="inlineStr">
        <is>
          <t>2026-06-24</t>
        </is>
      </c>
      <c r="Z5536" t="inlineStr">
        <is>
          <t>home_use</t>
        </is>
      </c>
      <c r="AA5536" t="inlineStr">
        <is>
          <t>IMP00643</t>
        </is>
      </c>
      <c r="AB5536" t="inlineStr">
        <is>
          <t>T104498</t>
        </is>
      </c>
      <c r="AC5536" s="32" t="n">
        <v>644374.1</v>
      </c>
      <c r="AD5536" s="32" t="n">
        <v>64437.41</v>
      </c>
      <c r="AE5536" s="35">
        <f>(LEFT(Y5536,4)-Parameters!$B$23)*12+MID(Y5536,6,2)-Parameters!$B$24+1</f>
        <v/>
      </c>
    </row>
    <row r="5537">
      <c r="X5537" t="inlineStr">
        <is>
          <t>L0228890</t>
        </is>
      </c>
      <c r="Y5537" t="inlineStr">
        <is>
          <t>2026-06-24</t>
        </is>
      </c>
      <c r="Z5537" t="inlineStr">
        <is>
          <t>home_use</t>
        </is>
      </c>
      <c r="AA5537" t="inlineStr">
        <is>
          <t>IMP00643</t>
        </is>
      </c>
      <c r="AB5537" t="inlineStr">
        <is>
          <t>T104498</t>
        </is>
      </c>
      <c r="AC5537" s="32" t="n">
        <v>692680.89</v>
      </c>
      <c r="AD5537" s="32" t="n">
        <v>69268.09</v>
      </c>
      <c r="AE5537" s="35">
        <f>(LEFT(Y5537,4)-Parameters!$B$23)*12+MID(Y5537,6,2)-Parameters!$B$24+1</f>
        <v/>
      </c>
    </row>
    <row r="5538">
      <c r="X5538" t="inlineStr">
        <is>
          <t>L0228891</t>
        </is>
      </c>
      <c r="Y5538" t="inlineStr">
        <is>
          <t>2026-06-24</t>
        </is>
      </c>
      <c r="Z5538" t="inlineStr">
        <is>
          <t>home_use</t>
        </is>
      </c>
      <c r="AA5538" t="inlineStr">
        <is>
          <t>IMP00643</t>
        </is>
      </c>
      <c r="AB5538" t="inlineStr">
        <is>
          <t>T104498</t>
        </is>
      </c>
      <c r="AC5538" s="32" t="n">
        <v>676624.78</v>
      </c>
      <c r="AD5538" s="32" t="n">
        <v>67662.48</v>
      </c>
      <c r="AE5538" s="35">
        <f>(LEFT(Y5538,4)-Parameters!$B$23)*12+MID(Y5538,6,2)-Parameters!$B$24+1</f>
        <v/>
      </c>
    </row>
    <row r="5539">
      <c r="X5539" t="inlineStr">
        <is>
          <t>L0229146</t>
        </is>
      </c>
      <c r="Y5539" t="inlineStr">
        <is>
          <t>2026-06-25</t>
        </is>
      </c>
      <c r="Z5539" t="inlineStr">
        <is>
          <t>home_use</t>
        </is>
      </c>
      <c r="AA5539" t="inlineStr">
        <is>
          <t>IMP00643</t>
        </is>
      </c>
      <c r="AB5539" t="inlineStr">
        <is>
          <t>T104498</t>
        </is>
      </c>
      <c r="AC5539" s="32" t="n">
        <v>771711.13</v>
      </c>
      <c r="AD5539" s="32" t="n">
        <v>77171.11</v>
      </c>
      <c r="AE5539" s="35">
        <f>(LEFT(Y5539,4)-Parameters!$B$23)*12+MID(Y5539,6,2)-Parameters!$B$24+1</f>
        <v/>
      </c>
    </row>
    <row r="5540">
      <c r="X5540" t="inlineStr">
        <is>
          <t>L0229147</t>
        </is>
      </c>
      <c r="Y5540" t="inlineStr">
        <is>
          <t>2026-06-25</t>
        </is>
      </c>
      <c r="Z5540" t="inlineStr">
        <is>
          <t>home_use</t>
        </is>
      </c>
      <c r="AA5540" t="inlineStr">
        <is>
          <t>IMP00643</t>
        </is>
      </c>
      <c r="AB5540" t="inlineStr">
        <is>
          <t>T104498</t>
        </is>
      </c>
      <c r="AC5540" s="32" t="n">
        <v>365355.94</v>
      </c>
      <c r="AD5540" s="32" t="n">
        <v>36535.59</v>
      </c>
      <c r="AE5540" s="35">
        <f>(LEFT(Y5540,4)-Parameters!$B$23)*12+MID(Y5540,6,2)-Parameters!$B$24+1</f>
        <v/>
      </c>
    </row>
    <row r="5541">
      <c r="X5541" t="inlineStr">
        <is>
          <t>L0229148</t>
        </is>
      </c>
      <c r="Y5541" t="inlineStr">
        <is>
          <t>2026-06-25</t>
        </is>
      </c>
      <c r="Z5541" t="inlineStr">
        <is>
          <t>home_use</t>
        </is>
      </c>
      <c r="AA5541" t="inlineStr">
        <is>
          <t>IMP00643</t>
        </is>
      </c>
      <c r="AB5541" t="inlineStr">
        <is>
          <t>T104498</t>
        </is>
      </c>
      <c r="AC5541" s="32" t="n">
        <v>1223153.26</v>
      </c>
      <c r="AD5541" s="32" t="n">
        <v>122315.33</v>
      </c>
      <c r="AE5541" s="35">
        <f>(LEFT(Y5541,4)-Parameters!$B$23)*12+MID(Y5541,6,2)-Parameters!$B$24+1</f>
        <v/>
      </c>
    </row>
    <row r="5542">
      <c r="X5542" t="inlineStr">
        <is>
          <t>L0229149</t>
        </is>
      </c>
      <c r="Y5542" t="inlineStr">
        <is>
          <t>2026-06-25</t>
        </is>
      </c>
      <c r="Z5542" t="inlineStr">
        <is>
          <t>home_use</t>
        </is>
      </c>
      <c r="AA5542" t="inlineStr">
        <is>
          <t>IMP00643</t>
        </is>
      </c>
      <c r="AB5542" t="inlineStr">
        <is>
          <t>T104498</t>
        </is>
      </c>
      <c r="AC5542" s="32" t="n">
        <v>739326.85</v>
      </c>
      <c r="AD5542" s="32" t="n">
        <v>73932.67999999999</v>
      </c>
      <c r="AE5542" s="35">
        <f>(LEFT(Y5542,4)-Parameters!$B$23)*12+MID(Y5542,6,2)-Parameters!$B$24+1</f>
        <v/>
      </c>
    </row>
    <row r="5543">
      <c r="X5543" t="inlineStr">
        <is>
          <t>L0229150</t>
        </is>
      </c>
      <c r="Y5543" t="inlineStr">
        <is>
          <t>2026-06-25</t>
        </is>
      </c>
      <c r="Z5543" t="inlineStr">
        <is>
          <t>home_use</t>
        </is>
      </c>
      <c r="AA5543" t="inlineStr">
        <is>
          <t>IMP00643</t>
        </is>
      </c>
      <c r="AB5543" t="inlineStr">
        <is>
          <t>T104498</t>
        </is>
      </c>
      <c r="AC5543" s="32" t="n">
        <v>537785.2</v>
      </c>
      <c r="AD5543" s="32" t="n">
        <v>53778.52</v>
      </c>
      <c r="AE5543" s="35">
        <f>(LEFT(Y5543,4)-Parameters!$B$23)*12+MID(Y5543,6,2)-Parameters!$B$24+1</f>
        <v/>
      </c>
    </row>
    <row r="5544">
      <c r="X5544" t="inlineStr">
        <is>
          <t>L0229151</t>
        </is>
      </c>
      <c r="Y5544" t="inlineStr">
        <is>
          <t>2026-06-25</t>
        </is>
      </c>
      <c r="Z5544" t="inlineStr">
        <is>
          <t>home_use</t>
        </is>
      </c>
      <c r="AA5544" t="inlineStr">
        <is>
          <t>IMP00643</t>
        </is>
      </c>
      <c r="AB5544" t="inlineStr">
        <is>
          <t>T104498</t>
        </is>
      </c>
      <c r="AC5544" s="32" t="n">
        <v>896113.61</v>
      </c>
      <c r="AD5544" s="32" t="n">
        <v>89611.36</v>
      </c>
      <c r="AE5544" s="35">
        <f>(LEFT(Y5544,4)-Parameters!$B$23)*12+MID(Y5544,6,2)-Parameters!$B$24+1</f>
        <v/>
      </c>
    </row>
    <row r="5545">
      <c r="X5545" t="inlineStr">
        <is>
          <t>L0229152</t>
        </is>
      </c>
      <c r="Y5545" t="inlineStr">
        <is>
          <t>2026-06-25</t>
        </is>
      </c>
      <c r="Z5545" t="inlineStr">
        <is>
          <t>home_use</t>
        </is>
      </c>
      <c r="AA5545" t="inlineStr">
        <is>
          <t>IMP00643</t>
        </is>
      </c>
      <c r="AB5545" t="inlineStr">
        <is>
          <t>T104498</t>
        </is>
      </c>
      <c r="AC5545" s="32" t="n">
        <v>1597501.28</v>
      </c>
      <c r="AD5545" s="32" t="n">
        <v>159750.13</v>
      </c>
      <c r="AE5545" s="35">
        <f>(LEFT(Y5545,4)-Parameters!$B$23)*12+MID(Y5545,6,2)-Parameters!$B$24+1</f>
        <v/>
      </c>
    </row>
    <row r="5546">
      <c r="X5546" t="inlineStr">
        <is>
          <t>L0229155</t>
        </is>
      </c>
      <c r="Y5546" t="inlineStr">
        <is>
          <t>2026-06-25</t>
        </is>
      </c>
      <c r="Z5546" t="inlineStr">
        <is>
          <t>home_use</t>
        </is>
      </c>
      <c r="AA5546" t="inlineStr">
        <is>
          <t>IMP00643</t>
        </is>
      </c>
      <c r="AB5546" t="inlineStr">
        <is>
          <t>T104498</t>
        </is>
      </c>
      <c r="AC5546" s="32" t="n">
        <v>908591.49</v>
      </c>
      <c r="AD5546" s="32" t="n">
        <v>90859.14999999999</v>
      </c>
      <c r="AE5546" s="35">
        <f>(LEFT(Y5546,4)-Parameters!$B$23)*12+MID(Y5546,6,2)-Parameters!$B$24+1</f>
        <v/>
      </c>
    </row>
    <row r="5547">
      <c r="X5547" t="inlineStr">
        <is>
          <t>L0229413</t>
        </is>
      </c>
      <c r="Y5547" t="inlineStr">
        <is>
          <t>2026-06-26</t>
        </is>
      </c>
      <c r="Z5547" t="inlineStr">
        <is>
          <t>home_use</t>
        </is>
      </c>
      <c r="AA5547" t="inlineStr">
        <is>
          <t>IMP00643</t>
        </is>
      </c>
      <c r="AB5547" t="inlineStr">
        <is>
          <t>T104498</t>
        </is>
      </c>
      <c r="AC5547" s="32" t="n">
        <v>1765049.4</v>
      </c>
      <c r="AD5547" s="32" t="n">
        <v>176504.94</v>
      </c>
      <c r="AE5547" s="35">
        <f>(LEFT(Y5547,4)-Parameters!$B$23)*12+MID(Y5547,6,2)-Parameters!$B$24+1</f>
        <v/>
      </c>
    </row>
    <row r="5548">
      <c r="X5548" t="inlineStr">
        <is>
          <t>L0229414</t>
        </is>
      </c>
      <c r="Y5548" t="inlineStr">
        <is>
          <t>2026-06-26</t>
        </is>
      </c>
      <c r="Z5548" t="inlineStr">
        <is>
          <t>home_use</t>
        </is>
      </c>
      <c r="AA5548" t="inlineStr">
        <is>
          <t>IMP00643</t>
        </is>
      </c>
      <c r="AB5548" t="inlineStr">
        <is>
          <t>T104498</t>
        </is>
      </c>
      <c r="AC5548" s="32" t="n">
        <v>999340.05</v>
      </c>
      <c r="AD5548" s="32" t="n">
        <v>99934</v>
      </c>
      <c r="AE5548" s="35">
        <f>(LEFT(Y5548,4)-Parameters!$B$23)*12+MID(Y5548,6,2)-Parameters!$B$24+1</f>
        <v/>
      </c>
    </row>
    <row r="5549">
      <c r="X5549" t="inlineStr">
        <is>
          <t>L0229416</t>
        </is>
      </c>
      <c r="Y5549" t="inlineStr">
        <is>
          <t>2026-06-26</t>
        </is>
      </c>
      <c r="Z5549" t="inlineStr">
        <is>
          <t>home_use</t>
        </is>
      </c>
      <c r="AA5549" t="inlineStr">
        <is>
          <t>IMP00643</t>
        </is>
      </c>
      <c r="AB5549" t="inlineStr">
        <is>
          <t>T104498</t>
        </is>
      </c>
      <c r="AC5549" s="32" t="n">
        <v>1066881.76</v>
      </c>
      <c r="AD5549" s="32" t="n">
        <v>106688.18</v>
      </c>
      <c r="AE5549" s="35">
        <f>(LEFT(Y5549,4)-Parameters!$B$23)*12+MID(Y5549,6,2)-Parameters!$B$24+1</f>
        <v/>
      </c>
    </row>
    <row r="5550">
      <c r="X5550" t="inlineStr">
        <is>
          <t>L0229417</t>
        </is>
      </c>
      <c r="Y5550" t="inlineStr">
        <is>
          <t>2026-06-26</t>
        </is>
      </c>
      <c r="Z5550" t="inlineStr">
        <is>
          <t>home_use</t>
        </is>
      </c>
      <c r="AA5550" t="inlineStr">
        <is>
          <t>IMP00643</t>
        </is>
      </c>
      <c r="AB5550" t="inlineStr">
        <is>
          <t>T104498</t>
        </is>
      </c>
      <c r="AC5550" s="32" t="n">
        <v>1603707.35</v>
      </c>
      <c r="AD5550" s="32" t="n">
        <v>160370.74</v>
      </c>
      <c r="AE5550" s="35">
        <f>(LEFT(Y5550,4)-Parameters!$B$23)*12+MID(Y5550,6,2)-Parameters!$B$24+1</f>
        <v/>
      </c>
    </row>
    <row r="5551">
      <c r="X5551" t="inlineStr">
        <is>
          <t>L0229681</t>
        </is>
      </c>
      <c r="Y5551" t="inlineStr">
        <is>
          <t>2026-06-27</t>
        </is>
      </c>
      <c r="Z5551" t="inlineStr">
        <is>
          <t>home_use</t>
        </is>
      </c>
      <c r="AA5551" t="inlineStr">
        <is>
          <t>IMP00643</t>
        </is>
      </c>
      <c r="AB5551" t="inlineStr">
        <is>
          <t>T104498</t>
        </is>
      </c>
      <c r="AC5551" s="32" t="n">
        <v>1253486.78</v>
      </c>
      <c r="AD5551" s="32" t="n">
        <v>125348.68</v>
      </c>
      <c r="AE5551" s="35">
        <f>(LEFT(Y5551,4)-Parameters!$B$23)*12+MID(Y5551,6,2)-Parameters!$B$24+1</f>
        <v/>
      </c>
    </row>
    <row r="5552">
      <c r="X5552" t="inlineStr">
        <is>
          <t>L0229682</t>
        </is>
      </c>
      <c r="Y5552" t="inlineStr">
        <is>
          <t>2026-06-27</t>
        </is>
      </c>
      <c r="Z5552" t="inlineStr">
        <is>
          <t>home_use</t>
        </is>
      </c>
      <c r="AA5552" t="inlineStr">
        <is>
          <t>IMP00643</t>
        </is>
      </c>
      <c r="AB5552" t="inlineStr">
        <is>
          <t>T104498</t>
        </is>
      </c>
      <c r="AC5552" s="32" t="n">
        <v>567612.24</v>
      </c>
      <c r="AD5552" s="32" t="n">
        <v>56761.22</v>
      </c>
      <c r="AE5552" s="35">
        <f>(LEFT(Y5552,4)-Parameters!$B$23)*12+MID(Y5552,6,2)-Parameters!$B$24+1</f>
        <v/>
      </c>
    </row>
    <row r="5553">
      <c r="X5553" t="inlineStr">
        <is>
          <t>L0229683</t>
        </is>
      </c>
      <c r="Y5553" t="inlineStr">
        <is>
          <t>2026-06-27</t>
        </is>
      </c>
      <c r="Z5553" t="inlineStr">
        <is>
          <t>home_use</t>
        </is>
      </c>
      <c r="AA5553" t="inlineStr">
        <is>
          <t>IMP00643</t>
        </is>
      </c>
      <c r="AB5553" t="inlineStr">
        <is>
          <t>T104498</t>
        </is>
      </c>
      <c r="AC5553" s="32" t="n">
        <v>381456.64</v>
      </c>
      <c r="AD5553" s="32" t="n">
        <v>38145.66</v>
      </c>
      <c r="AE5553" s="35">
        <f>(LEFT(Y5553,4)-Parameters!$B$23)*12+MID(Y5553,6,2)-Parameters!$B$24+1</f>
        <v/>
      </c>
    </row>
    <row r="5554">
      <c r="X5554" t="inlineStr">
        <is>
          <t>L0229684</t>
        </is>
      </c>
      <c r="Y5554" t="inlineStr">
        <is>
          <t>2026-06-27</t>
        </is>
      </c>
      <c r="Z5554" t="inlineStr">
        <is>
          <t>home_use</t>
        </is>
      </c>
      <c r="AA5554" t="inlineStr">
        <is>
          <t>IMP00643</t>
        </is>
      </c>
      <c r="AB5554" t="inlineStr">
        <is>
          <t>T104498</t>
        </is>
      </c>
      <c r="AC5554" s="32" t="n">
        <v>812592.74</v>
      </c>
      <c r="AD5554" s="32" t="n">
        <v>81259.27</v>
      </c>
      <c r="AE5554" s="35">
        <f>(LEFT(Y5554,4)-Parameters!$B$23)*12+MID(Y5554,6,2)-Parameters!$B$24+1</f>
        <v/>
      </c>
    </row>
    <row r="5555">
      <c r="X5555" t="inlineStr">
        <is>
          <t>L0229685</t>
        </is>
      </c>
      <c r="Y5555" t="inlineStr">
        <is>
          <t>2026-06-27</t>
        </is>
      </c>
      <c r="Z5555" t="inlineStr">
        <is>
          <t>home_use</t>
        </is>
      </c>
      <c r="AA5555" t="inlineStr">
        <is>
          <t>IMP00643</t>
        </is>
      </c>
      <c r="AB5555" t="inlineStr">
        <is>
          <t>T104498</t>
        </is>
      </c>
      <c r="AC5555" s="32" t="n">
        <v>296755.05</v>
      </c>
      <c r="AD5555" s="32" t="n">
        <v>29675.5</v>
      </c>
      <c r="AE5555" s="35">
        <f>(LEFT(Y5555,4)-Parameters!$B$23)*12+MID(Y5555,6,2)-Parameters!$B$24+1</f>
        <v/>
      </c>
    </row>
    <row r="5556">
      <c r="X5556" t="inlineStr">
        <is>
          <t>L0229946</t>
        </is>
      </c>
      <c r="Y5556" t="inlineStr">
        <is>
          <t>2026-06-28</t>
        </is>
      </c>
      <c r="Z5556" t="inlineStr">
        <is>
          <t>home_use</t>
        </is>
      </c>
      <c r="AA5556" t="inlineStr">
        <is>
          <t>IMP00643</t>
        </is>
      </c>
      <c r="AB5556" t="inlineStr">
        <is>
          <t>T104498</t>
        </is>
      </c>
      <c r="AC5556" s="32" t="n">
        <v>1274595.48</v>
      </c>
      <c r="AD5556" s="32" t="n">
        <v>127459.55</v>
      </c>
      <c r="AE5556" s="35">
        <f>(LEFT(Y5556,4)-Parameters!$B$23)*12+MID(Y5556,6,2)-Parameters!$B$24+1</f>
        <v/>
      </c>
    </row>
    <row r="5557">
      <c r="X5557" t="inlineStr">
        <is>
          <t>L0229948</t>
        </is>
      </c>
      <c r="Y5557" t="inlineStr">
        <is>
          <t>2026-06-28</t>
        </is>
      </c>
      <c r="Z5557" t="inlineStr">
        <is>
          <t>home_use</t>
        </is>
      </c>
      <c r="AA5557" t="inlineStr">
        <is>
          <t>IMP00643</t>
        </is>
      </c>
      <c r="AB5557" t="inlineStr">
        <is>
          <t>T104498</t>
        </is>
      </c>
      <c r="AC5557" s="32" t="n">
        <v>422676.25</v>
      </c>
      <c r="AD5557" s="32" t="n">
        <v>42267.62</v>
      </c>
      <c r="AE5557" s="35">
        <f>(LEFT(Y5557,4)-Parameters!$B$23)*12+MID(Y5557,6,2)-Parameters!$B$24+1</f>
        <v/>
      </c>
    </row>
    <row r="5558">
      <c r="X5558" t="inlineStr">
        <is>
          <t>L0230191</t>
        </is>
      </c>
      <c r="Y5558" t="inlineStr">
        <is>
          <t>2026-07-01</t>
        </is>
      </c>
      <c r="Z5558" t="inlineStr">
        <is>
          <t>home_use</t>
        </is>
      </c>
      <c r="AA5558" t="inlineStr">
        <is>
          <t>IMP00643</t>
        </is>
      </c>
      <c r="AB5558" t="inlineStr">
        <is>
          <t>T104498</t>
        </is>
      </c>
      <c r="AC5558" s="32" t="n">
        <v>334088.36</v>
      </c>
      <c r="AD5558" s="32" t="n">
        <v>33408.84</v>
      </c>
      <c r="AE5558" s="35">
        <f>(LEFT(Y5558,4)-Parameters!$B$23)*12+MID(Y5558,6,2)-Parameters!$B$24+1</f>
        <v/>
      </c>
    </row>
    <row r="5559">
      <c r="X5559" t="inlineStr">
        <is>
          <t>L0230192</t>
        </is>
      </c>
      <c r="Y5559" t="inlineStr">
        <is>
          <t>2026-07-01</t>
        </is>
      </c>
      <c r="Z5559" t="inlineStr">
        <is>
          <t>home_use</t>
        </is>
      </c>
      <c r="AA5559" t="inlineStr">
        <is>
          <t>IMP00643</t>
        </is>
      </c>
      <c r="AB5559" t="inlineStr">
        <is>
          <t>T104498</t>
        </is>
      </c>
      <c r="AC5559" s="32" t="n">
        <v>362319.88</v>
      </c>
      <c r="AD5559" s="32" t="n">
        <v>36231.99</v>
      </c>
      <c r="AE5559" s="35">
        <f>(LEFT(Y5559,4)-Parameters!$B$23)*12+MID(Y5559,6,2)-Parameters!$B$24+1</f>
        <v/>
      </c>
    </row>
    <row r="5560">
      <c r="X5560" t="inlineStr">
        <is>
          <t>L0230430</t>
        </is>
      </c>
      <c r="Y5560" t="inlineStr">
        <is>
          <t>2026-07-02</t>
        </is>
      </c>
      <c r="Z5560" t="inlineStr">
        <is>
          <t>home_use</t>
        </is>
      </c>
      <c r="AA5560" t="inlineStr">
        <is>
          <t>IMP00643</t>
        </is>
      </c>
      <c r="AB5560" t="inlineStr">
        <is>
          <t>T104498</t>
        </is>
      </c>
      <c r="AC5560" s="32" t="n">
        <v>591174.45</v>
      </c>
      <c r="AD5560" s="32" t="n">
        <v>59117.45</v>
      </c>
      <c r="AE5560" s="35">
        <f>(LEFT(Y5560,4)-Parameters!$B$23)*12+MID(Y5560,6,2)-Parameters!$B$24+1</f>
        <v/>
      </c>
    </row>
    <row r="5561">
      <c r="X5561" t="inlineStr">
        <is>
          <t>L0230431</t>
        </is>
      </c>
      <c r="Y5561" t="inlineStr">
        <is>
          <t>2026-07-02</t>
        </is>
      </c>
      <c r="Z5561" t="inlineStr">
        <is>
          <t>home_use</t>
        </is>
      </c>
      <c r="AA5561" t="inlineStr">
        <is>
          <t>IMP00643</t>
        </is>
      </c>
      <c r="AB5561" t="inlineStr">
        <is>
          <t>T104498</t>
        </is>
      </c>
      <c r="AC5561" s="32" t="n">
        <v>446795.02</v>
      </c>
      <c r="AD5561" s="32" t="n">
        <v>44679.5</v>
      </c>
      <c r="AE5561" s="35">
        <f>(LEFT(Y5561,4)-Parameters!$B$23)*12+MID(Y5561,6,2)-Parameters!$B$24+1</f>
        <v/>
      </c>
    </row>
    <row r="5562">
      <c r="X5562" t="inlineStr">
        <is>
          <t>L0230432</t>
        </is>
      </c>
      <c r="Y5562" t="inlineStr">
        <is>
          <t>2026-07-02</t>
        </is>
      </c>
      <c r="Z5562" t="inlineStr">
        <is>
          <t>home_use</t>
        </is>
      </c>
      <c r="AA5562" t="inlineStr">
        <is>
          <t>IMP00643</t>
        </is>
      </c>
      <c r="AB5562" t="inlineStr">
        <is>
          <t>T104498</t>
        </is>
      </c>
      <c r="AC5562" s="32" t="n">
        <v>439182.19</v>
      </c>
      <c r="AD5562" s="32" t="n">
        <v>43918.22</v>
      </c>
      <c r="AE5562" s="35">
        <f>(LEFT(Y5562,4)-Parameters!$B$23)*12+MID(Y5562,6,2)-Parameters!$B$24+1</f>
        <v/>
      </c>
    </row>
    <row r="5563">
      <c r="X5563" t="inlineStr">
        <is>
          <t>L0230433</t>
        </is>
      </c>
      <c r="Y5563" t="inlineStr">
        <is>
          <t>2026-07-02</t>
        </is>
      </c>
      <c r="Z5563" t="inlineStr">
        <is>
          <t>home_use</t>
        </is>
      </c>
      <c r="AA5563" t="inlineStr">
        <is>
          <t>IMP00643</t>
        </is>
      </c>
      <c r="AB5563" t="inlineStr">
        <is>
          <t>T104498</t>
        </is>
      </c>
      <c r="AC5563" s="32" t="n">
        <v>606307.1</v>
      </c>
      <c r="AD5563" s="32" t="n">
        <v>60630.71</v>
      </c>
      <c r="AE5563" s="35">
        <f>(LEFT(Y5563,4)-Parameters!$B$23)*12+MID(Y5563,6,2)-Parameters!$B$24+1</f>
        <v/>
      </c>
    </row>
    <row r="5564">
      <c r="X5564" t="inlineStr">
        <is>
          <t>L0230434</t>
        </is>
      </c>
      <c r="Y5564" t="inlineStr">
        <is>
          <t>2026-07-02</t>
        </is>
      </c>
      <c r="Z5564" t="inlineStr">
        <is>
          <t>home_use</t>
        </is>
      </c>
      <c r="AA5564" t="inlineStr">
        <is>
          <t>IMP00643</t>
        </is>
      </c>
      <c r="AB5564" t="inlineStr">
        <is>
          <t>T104498</t>
        </is>
      </c>
      <c r="AC5564" s="32" t="n">
        <v>623010.12</v>
      </c>
      <c r="AD5564" s="32" t="n">
        <v>62301.01</v>
      </c>
      <c r="AE5564" s="35">
        <f>(LEFT(Y5564,4)-Parameters!$B$23)*12+MID(Y5564,6,2)-Parameters!$B$24+1</f>
        <v/>
      </c>
    </row>
    <row r="5565">
      <c r="X5565" t="inlineStr">
        <is>
          <t>L0230435</t>
        </is>
      </c>
      <c r="Y5565" t="inlineStr">
        <is>
          <t>2026-07-02</t>
        </is>
      </c>
      <c r="Z5565" t="inlineStr">
        <is>
          <t>home_use</t>
        </is>
      </c>
      <c r="AA5565" t="inlineStr">
        <is>
          <t>IMP00643</t>
        </is>
      </c>
      <c r="AB5565" t="inlineStr">
        <is>
          <t>T104498</t>
        </is>
      </c>
      <c r="AC5565" s="32" t="n">
        <v>533754.15</v>
      </c>
      <c r="AD5565" s="32" t="n">
        <v>53375.42</v>
      </c>
      <c r="AE5565" s="35">
        <f>(LEFT(Y5565,4)-Parameters!$B$23)*12+MID(Y5565,6,2)-Parameters!$B$24+1</f>
        <v/>
      </c>
    </row>
    <row r="5566">
      <c r="X5566" t="inlineStr">
        <is>
          <t>L0230436</t>
        </is>
      </c>
      <c r="Y5566" t="inlineStr">
        <is>
          <t>2026-07-02</t>
        </is>
      </c>
      <c r="Z5566" t="inlineStr">
        <is>
          <t>home_use</t>
        </is>
      </c>
      <c r="AA5566" t="inlineStr">
        <is>
          <t>IMP00643</t>
        </is>
      </c>
      <c r="AB5566" t="inlineStr">
        <is>
          <t>T104498</t>
        </is>
      </c>
      <c r="AC5566" s="32" t="n">
        <v>426248.11</v>
      </c>
      <c r="AD5566" s="32" t="n">
        <v>42624.81</v>
      </c>
      <c r="AE5566" s="35">
        <f>(LEFT(Y5566,4)-Parameters!$B$23)*12+MID(Y5566,6,2)-Parameters!$B$24+1</f>
        <v/>
      </c>
    </row>
    <row r="5567">
      <c r="X5567" t="inlineStr">
        <is>
          <t>L0230659</t>
        </is>
      </c>
      <c r="Y5567" t="inlineStr">
        <is>
          <t>2026-07-03</t>
        </is>
      </c>
      <c r="Z5567" t="inlineStr">
        <is>
          <t>home_use</t>
        </is>
      </c>
      <c r="AA5567" t="inlineStr">
        <is>
          <t>IMP00643</t>
        </is>
      </c>
      <c r="AB5567" t="inlineStr">
        <is>
          <t>T104498</t>
        </is>
      </c>
      <c r="AC5567" s="32" t="n">
        <v>441292.53</v>
      </c>
      <c r="AD5567" s="32" t="n">
        <v>44129.25</v>
      </c>
      <c r="AE5567" s="35">
        <f>(LEFT(Y5567,4)-Parameters!$B$23)*12+MID(Y5567,6,2)-Parameters!$B$24+1</f>
        <v/>
      </c>
    </row>
    <row r="5568">
      <c r="X5568" t="inlineStr">
        <is>
          <t>L0230660</t>
        </is>
      </c>
      <c r="Y5568" t="inlineStr">
        <is>
          <t>2026-07-03</t>
        </is>
      </c>
      <c r="Z5568" t="inlineStr">
        <is>
          <t>home_use</t>
        </is>
      </c>
      <c r="AA5568" t="inlineStr">
        <is>
          <t>IMP00643</t>
        </is>
      </c>
      <c r="AB5568" t="inlineStr">
        <is>
          <t>T104498</t>
        </is>
      </c>
      <c r="AC5568" s="32" t="n">
        <v>972194.34</v>
      </c>
      <c r="AD5568" s="32" t="n">
        <v>97219.42999999999</v>
      </c>
      <c r="AE5568" s="35">
        <f>(LEFT(Y5568,4)-Parameters!$B$23)*12+MID(Y5568,6,2)-Parameters!$B$24+1</f>
        <v/>
      </c>
    </row>
    <row r="5569">
      <c r="X5569" t="inlineStr">
        <is>
          <t>L0230661</t>
        </is>
      </c>
      <c r="Y5569" t="inlineStr">
        <is>
          <t>2026-07-03</t>
        </is>
      </c>
      <c r="Z5569" t="inlineStr">
        <is>
          <t>warehouse_out</t>
        </is>
      </c>
      <c r="AA5569" t="inlineStr">
        <is>
          <t>IMP00643</t>
        </is>
      </c>
      <c r="AB5569" t="inlineStr">
        <is>
          <t>T104498</t>
        </is>
      </c>
      <c r="AC5569" s="32" t="n">
        <v>669265.13</v>
      </c>
      <c r="AD5569" s="32" t="n">
        <v>66926.50999999999</v>
      </c>
      <c r="AE5569" s="35">
        <f>(LEFT(Y5569,4)-Parameters!$B$23)*12+MID(Y5569,6,2)-Parameters!$B$24+1</f>
        <v/>
      </c>
    </row>
    <row r="5570">
      <c r="X5570" t="inlineStr">
        <is>
          <t>L0230663</t>
        </is>
      </c>
      <c r="Y5570" t="inlineStr">
        <is>
          <t>2026-07-03</t>
        </is>
      </c>
      <c r="Z5570" t="inlineStr">
        <is>
          <t>home_use</t>
        </is>
      </c>
      <c r="AA5570" t="inlineStr">
        <is>
          <t>IMP00643</t>
        </is>
      </c>
      <c r="AB5570" t="inlineStr">
        <is>
          <t>T104498</t>
        </is>
      </c>
      <c r="AC5570" s="32" t="n">
        <v>539495.79</v>
      </c>
      <c r="AD5570" s="32" t="n">
        <v>53949.58</v>
      </c>
      <c r="AE5570" s="35">
        <f>(LEFT(Y5570,4)-Parameters!$B$23)*12+MID(Y5570,6,2)-Parameters!$B$24+1</f>
        <v/>
      </c>
    </row>
    <row r="5571">
      <c r="X5571" t="inlineStr">
        <is>
          <t>L0230664</t>
        </is>
      </c>
      <c r="Y5571" t="inlineStr">
        <is>
          <t>2026-07-03</t>
        </is>
      </c>
      <c r="Z5571" t="inlineStr">
        <is>
          <t>home_use</t>
        </is>
      </c>
      <c r="AA5571" t="inlineStr">
        <is>
          <t>IMP00643</t>
        </is>
      </c>
      <c r="AB5571" t="inlineStr">
        <is>
          <t>T104498</t>
        </is>
      </c>
      <c r="AC5571" s="32" t="n">
        <v>439666.72</v>
      </c>
      <c r="AD5571" s="32" t="n">
        <v>43966.67</v>
      </c>
      <c r="AE5571" s="35">
        <f>(LEFT(Y5571,4)-Parameters!$B$23)*12+MID(Y5571,6,2)-Parameters!$B$24+1</f>
        <v/>
      </c>
    </row>
    <row r="5572">
      <c r="X5572" t="inlineStr">
        <is>
          <t>L0230921</t>
        </is>
      </c>
      <c r="Y5572" t="inlineStr">
        <is>
          <t>2026-07-04</t>
        </is>
      </c>
      <c r="Z5572" t="inlineStr">
        <is>
          <t>home_use</t>
        </is>
      </c>
      <c r="AA5572" t="inlineStr">
        <is>
          <t>IMP00643</t>
        </is>
      </c>
      <c r="AB5572" t="inlineStr">
        <is>
          <t>T104498</t>
        </is>
      </c>
      <c r="AC5572" s="32" t="n">
        <v>2409174.1</v>
      </c>
      <c r="AD5572" s="32" t="n">
        <v>240917.41</v>
      </c>
      <c r="AE5572" s="35">
        <f>(LEFT(Y5572,4)-Parameters!$B$23)*12+MID(Y5572,6,2)-Parameters!$B$24+1</f>
        <v/>
      </c>
    </row>
    <row r="5573">
      <c r="X5573" t="inlineStr">
        <is>
          <t>L0230922</t>
        </is>
      </c>
      <c r="Y5573" t="inlineStr">
        <is>
          <t>2026-07-04</t>
        </is>
      </c>
      <c r="Z5573" t="inlineStr">
        <is>
          <t>home_use</t>
        </is>
      </c>
      <c r="AA5573" t="inlineStr">
        <is>
          <t>IMP00643</t>
        </is>
      </c>
      <c r="AB5573" t="inlineStr">
        <is>
          <t>T104498</t>
        </is>
      </c>
      <c r="AC5573" s="32" t="n">
        <v>1420579.16</v>
      </c>
      <c r="AD5573" s="32" t="n">
        <v>142057.92</v>
      </c>
      <c r="AE5573" s="35">
        <f>(LEFT(Y5573,4)-Parameters!$B$23)*12+MID(Y5573,6,2)-Parameters!$B$24+1</f>
        <v/>
      </c>
    </row>
    <row r="5574">
      <c r="X5574" t="inlineStr">
        <is>
          <t>L0230924</t>
        </is>
      </c>
      <c r="Y5574" t="inlineStr">
        <is>
          <t>2026-07-04</t>
        </is>
      </c>
      <c r="Z5574" t="inlineStr">
        <is>
          <t>home_use</t>
        </is>
      </c>
      <c r="AA5574" t="inlineStr">
        <is>
          <t>IMP00643</t>
        </is>
      </c>
      <c r="AB5574" t="inlineStr">
        <is>
          <t>T104498</t>
        </is>
      </c>
      <c r="AC5574" s="32" t="n">
        <v>902022.96</v>
      </c>
      <c r="AD5574" s="32" t="n">
        <v>90202.3</v>
      </c>
      <c r="AE5574" s="35">
        <f>(LEFT(Y5574,4)-Parameters!$B$23)*12+MID(Y5574,6,2)-Parameters!$B$24+1</f>
        <v/>
      </c>
    </row>
    <row r="5575">
      <c r="X5575" t="inlineStr">
        <is>
          <t>L0230925</t>
        </is>
      </c>
      <c r="Y5575" t="inlineStr">
        <is>
          <t>2026-07-04</t>
        </is>
      </c>
      <c r="Z5575" t="inlineStr">
        <is>
          <t>home_use</t>
        </is>
      </c>
      <c r="AA5575" t="inlineStr">
        <is>
          <t>IMP00643</t>
        </is>
      </c>
      <c r="AB5575" t="inlineStr">
        <is>
          <t>T104498</t>
        </is>
      </c>
      <c r="AC5575" s="32" t="n">
        <v>1044470.44</v>
      </c>
      <c r="AD5575" s="32" t="n">
        <v>104447.04</v>
      </c>
      <c r="AE5575" s="35">
        <f>(LEFT(Y5575,4)-Parameters!$B$23)*12+MID(Y5575,6,2)-Parameters!$B$24+1</f>
        <v/>
      </c>
    </row>
    <row r="5576">
      <c r="X5576" t="inlineStr">
        <is>
          <t>L0230926</t>
        </is>
      </c>
      <c r="Y5576" t="inlineStr">
        <is>
          <t>2026-07-04</t>
        </is>
      </c>
      <c r="Z5576" t="inlineStr">
        <is>
          <t>home_use</t>
        </is>
      </c>
      <c r="AA5576" t="inlineStr">
        <is>
          <t>IMP00643</t>
        </is>
      </c>
      <c r="AB5576" t="inlineStr">
        <is>
          <t>T104498</t>
        </is>
      </c>
      <c r="AC5576" s="32" t="n">
        <v>732574.83</v>
      </c>
      <c r="AD5576" s="32" t="n">
        <v>73257.48</v>
      </c>
      <c r="AE5576" s="35">
        <f>(LEFT(Y5576,4)-Parameters!$B$23)*12+MID(Y5576,6,2)-Parameters!$B$24+1</f>
        <v/>
      </c>
    </row>
    <row r="5577">
      <c r="X5577" t="inlineStr">
        <is>
          <t>L0231172</t>
        </is>
      </c>
      <c r="Y5577" t="inlineStr">
        <is>
          <t>2026-07-05</t>
        </is>
      </c>
      <c r="Z5577" t="inlineStr">
        <is>
          <t>home_use</t>
        </is>
      </c>
      <c r="AA5577" t="inlineStr">
        <is>
          <t>IMP00643</t>
        </is>
      </c>
      <c r="AB5577" t="inlineStr">
        <is>
          <t>T104498</t>
        </is>
      </c>
      <c r="AC5577" s="32" t="n">
        <v>1387962.27</v>
      </c>
      <c r="AD5577" s="32" t="n">
        <v>138796.23</v>
      </c>
      <c r="AE5577" s="35">
        <f>(LEFT(Y5577,4)-Parameters!$B$23)*12+MID(Y5577,6,2)-Parameters!$B$24+1</f>
        <v/>
      </c>
    </row>
    <row r="5578">
      <c r="X5578" t="inlineStr">
        <is>
          <t>L0231173</t>
        </is>
      </c>
      <c r="Y5578" t="inlineStr">
        <is>
          <t>2026-07-05</t>
        </is>
      </c>
      <c r="Z5578" t="inlineStr">
        <is>
          <t>home_use</t>
        </is>
      </c>
      <c r="AA5578" t="inlineStr">
        <is>
          <t>IMP00643</t>
        </is>
      </c>
      <c r="AB5578" t="inlineStr">
        <is>
          <t>T104498</t>
        </is>
      </c>
      <c r="AC5578" s="32" t="n">
        <v>976610.47</v>
      </c>
      <c r="AD5578" s="32" t="n">
        <v>102544.1</v>
      </c>
      <c r="AE5578" s="35">
        <f>(LEFT(Y5578,4)-Parameters!$B$23)*12+MID(Y5578,6,2)-Parameters!$B$24+1</f>
        <v/>
      </c>
    </row>
    <row r="5579">
      <c r="X5579" t="inlineStr">
        <is>
          <t>L0231174</t>
        </is>
      </c>
      <c r="Y5579" t="inlineStr">
        <is>
          <t>2026-07-05</t>
        </is>
      </c>
      <c r="Z5579" t="inlineStr">
        <is>
          <t>home_use</t>
        </is>
      </c>
      <c r="AA5579" t="inlineStr">
        <is>
          <t>IMP00643</t>
        </is>
      </c>
      <c r="AB5579" t="inlineStr">
        <is>
          <t>T104498</t>
        </is>
      </c>
      <c r="AC5579" s="32" t="n">
        <v>665225.85</v>
      </c>
      <c r="AD5579" s="32" t="n">
        <v>66522.58</v>
      </c>
      <c r="AE5579" s="35">
        <f>(LEFT(Y5579,4)-Parameters!$B$23)*12+MID(Y5579,6,2)-Parameters!$B$24+1</f>
        <v/>
      </c>
    </row>
    <row r="5580">
      <c r="X5580" t="inlineStr">
        <is>
          <t>L0231176</t>
        </is>
      </c>
      <c r="Y5580" t="inlineStr">
        <is>
          <t>2026-07-05</t>
        </is>
      </c>
      <c r="Z5580" t="inlineStr">
        <is>
          <t>home_use</t>
        </is>
      </c>
      <c r="AA5580" t="inlineStr">
        <is>
          <t>IMP00643</t>
        </is>
      </c>
      <c r="AB5580" t="inlineStr">
        <is>
          <t>T104498</t>
        </is>
      </c>
      <c r="AC5580" s="32" t="n">
        <v>635723.38</v>
      </c>
      <c r="AD5580" s="32" t="n">
        <v>63572.34</v>
      </c>
      <c r="AE5580" s="35">
        <f>(LEFT(Y5580,4)-Parameters!$B$23)*12+MID(Y5580,6,2)-Parameters!$B$24+1</f>
        <v/>
      </c>
    </row>
    <row r="5581">
      <c r="X5581" t="inlineStr">
        <is>
          <t>L0231177</t>
        </is>
      </c>
      <c r="Y5581" t="inlineStr">
        <is>
          <t>2026-07-05</t>
        </is>
      </c>
      <c r="Z5581" t="inlineStr">
        <is>
          <t>home_use</t>
        </is>
      </c>
      <c r="AA5581" t="inlineStr">
        <is>
          <t>IMP00643</t>
        </is>
      </c>
      <c r="AB5581" t="inlineStr">
        <is>
          <t>T104498</t>
        </is>
      </c>
      <c r="AC5581" s="32" t="n">
        <v>320654.68</v>
      </c>
      <c r="AD5581" s="32" t="n">
        <v>32065.47</v>
      </c>
      <c r="AE5581" s="35">
        <f>(LEFT(Y5581,4)-Parameters!$B$23)*12+MID(Y5581,6,2)-Parameters!$B$24+1</f>
        <v/>
      </c>
    </row>
    <row r="5582">
      <c r="X5582" t="inlineStr">
        <is>
          <t>L0231414</t>
        </is>
      </c>
      <c r="Y5582" t="inlineStr">
        <is>
          <t>2026-07-06</t>
        </is>
      </c>
      <c r="Z5582" t="inlineStr">
        <is>
          <t>home_use</t>
        </is>
      </c>
      <c r="AA5582" t="inlineStr">
        <is>
          <t>IMP00643</t>
        </is>
      </c>
      <c r="AB5582" t="inlineStr">
        <is>
          <t>T104498</t>
        </is>
      </c>
      <c r="AC5582" s="32" t="n">
        <v>455852.04</v>
      </c>
      <c r="AD5582" s="32" t="n">
        <v>45585.2</v>
      </c>
      <c r="AE5582" s="35">
        <f>(LEFT(Y5582,4)-Parameters!$B$23)*12+MID(Y5582,6,2)-Parameters!$B$24+1</f>
        <v/>
      </c>
    </row>
    <row r="5583">
      <c r="X5583" t="inlineStr">
        <is>
          <t>L0231415</t>
        </is>
      </c>
      <c r="Y5583" t="inlineStr">
        <is>
          <t>2026-07-06</t>
        </is>
      </c>
      <c r="Z5583" t="inlineStr">
        <is>
          <t>home_use</t>
        </is>
      </c>
      <c r="AA5583" t="inlineStr">
        <is>
          <t>IMP00643</t>
        </is>
      </c>
      <c r="AB5583" t="inlineStr">
        <is>
          <t>T104498</t>
        </is>
      </c>
      <c r="AC5583" s="32" t="n">
        <v>753799.86</v>
      </c>
      <c r="AD5583" s="32" t="n">
        <v>75379.99000000001</v>
      </c>
      <c r="AE5583" s="35">
        <f>(LEFT(Y5583,4)-Parameters!$B$23)*12+MID(Y5583,6,2)-Parameters!$B$24+1</f>
        <v/>
      </c>
    </row>
    <row r="5584">
      <c r="X5584" t="inlineStr">
        <is>
          <t>L0231416</t>
        </is>
      </c>
      <c r="Y5584" t="inlineStr">
        <is>
          <t>2026-07-06</t>
        </is>
      </c>
      <c r="Z5584" t="inlineStr">
        <is>
          <t>home_use</t>
        </is>
      </c>
      <c r="AA5584" t="inlineStr">
        <is>
          <t>IMP00643</t>
        </is>
      </c>
      <c r="AB5584" t="inlineStr">
        <is>
          <t>T104498</t>
        </is>
      </c>
      <c r="AC5584" s="32" t="n">
        <v>1419403.27</v>
      </c>
      <c r="AD5584" s="32" t="n">
        <v>141940.33</v>
      </c>
      <c r="AE5584" s="35">
        <f>(LEFT(Y5584,4)-Parameters!$B$23)*12+MID(Y5584,6,2)-Parameters!$B$24+1</f>
        <v/>
      </c>
    </row>
    <row r="5585">
      <c r="X5585" t="inlineStr">
        <is>
          <t>L0231417</t>
        </is>
      </c>
      <c r="Y5585" t="inlineStr">
        <is>
          <t>2026-07-06</t>
        </is>
      </c>
      <c r="Z5585" t="inlineStr">
        <is>
          <t>home_use</t>
        </is>
      </c>
      <c r="AA5585" t="inlineStr">
        <is>
          <t>IMP00643</t>
        </is>
      </c>
      <c r="AB5585" t="inlineStr">
        <is>
          <t>T104498</t>
        </is>
      </c>
      <c r="AC5585" s="32" t="n">
        <v>786987.1899999999</v>
      </c>
      <c r="AD5585" s="32" t="n">
        <v>78698.72</v>
      </c>
      <c r="AE5585" s="35">
        <f>(LEFT(Y5585,4)-Parameters!$B$23)*12+MID(Y5585,6,2)-Parameters!$B$24+1</f>
        <v/>
      </c>
    </row>
    <row r="5586">
      <c r="X5586" t="inlineStr">
        <is>
          <t>L0231418</t>
        </is>
      </c>
      <c r="Y5586" t="inlineStr">
        <is>
          <t>2026-07-06</t>
        </is>
      </c>
      <c r="Z5586" t="inlineStr">
        <is>
          <t>home_use</t>
        </is>
      </c>
      <c r="AA5586" t="inlineStr">
        <is>
          <t>IMP00643</t>
        </is>
      </c>
      <c r="AB5586" t="inlineStr">
        <is>
          <t>T104498</t>
        </is>
      </c>
      <c r="AC5586" s="32" t="n">
        <v>2308511.97</v>
      </c>
      <c r="AD5586" s="32" t="n">
        <v>230851.2</v>
      </c>
      <c r="AE5586" s="35">
        <f>(LEFT(Y5586,4)-Parameters!$B$23)*12+MID(Y5586,6,2)-Parameters!$B$24+1</f>
        <v/>
      </c>
    </row>
    <row r="5587">
      <c r="X5587" t="inlineStr">
        <is>
          <t>L0231419</t>
        </is>
      </c>
      <c r="Y5587" t="inlineStr">
        <is>
          <t>2026-07-06</t>
        </is>
      </c>
      <c r="Z5587" t="inlineStr">
        <is>
          <t>home_use</t>
        </is>
      </c>
      <c r="AA5587" t="inlineStr">
        <is>
          <t>IMP00643</t>
        </is>
      </c>
      <c r="AB5587" t="inlineStr">
        <is>
          <t>T104498</t>
        </is>
      </c>
      <c r="AC5587" s="32" t="n">
        <v>332057.07</v>
      </c>
      <c r="AD5587" s="32" t="n">
        <v>33205.71</v>
      </c>
      <c r="AE5587" s="35">
        <f>(LEFT(Y5587,4)-Parameters!$B$23)*12+MID(Y5587,6,2)-Parameters!$B$24+1</f>
        <v/>
      </c>
    </row>
    <row r="5588">
      <c r="X5588" t="inlineStr">
        <is>
          <t>L0231420</t>
        </is>
      </c>
      <c r="Y5588" t="inlineStr">
        <is>
          <t>2026-07-06</t>
        </is>
      </c>
      <c r="Z5588" t="inlineStr">
        <is>
          <t>warehouse_out</t>
        </is>
      </c>
      <c r="AA5588" t="inlineStr">
        <is>
          <t>IMP00643</t>
        </is>
      </c>
      <c r="AB5588" t="inlineStr">
        <is>
          <t>T104498</t>
        </is>
      </c>
      <c r="AC5588" s="32" t="n">
        <v>841259.72</v>
      </c>
      <c r="AD5588" s="32" t="n">
        <v>84125.97</v>
      </c>
      <c r="AE5588" s="35">
        <f>(LEFT(Y5588,4)-Parameters!$B$23)*12+MID(Y5588,6,2)-Parameters!$B$24+1</f>
        <v/>
      </c>
    </row>
    <row r="5589">
      <c r="X5589" t="inlineStr">
        <is>
          <t>L0231421</t>
        </is>
      </c>
      <c r="Y5589" t="inlineStr">
        <is>
          <t>2026-07-06</t>
        </is>
      </c>
      <c r="Z5589" t="inlineStr">
        <is>
          <t>home_use</t>
        </is>
      </c>
      <c r="AA5589" t="inlineStr">
        <is>
          <t>IMP00643</t>
        </is>
      </c>
      <c r="AB5589" t="inlineStr">
        <is>
          <t>T104498</t>
        </is>
      </c>
      <c r="AC5589" s="32" t="n">
        <v>663559.75</v>
      </c>
      <c r="AD5589" s="32" t="n">
        <v>66355.97</v>
      </c>
      <c r="AE5589" s="35">
        <f>(LEFT(Y5589,4)-Parameters!$B$23)*12+MID(Y5589,6,2)-Parameters!$B$24+1</f>
        <v/>
      </c>
    </row>
    <row r="5590">
      <c r="X5590" t="inlineStr">
        <is>
          <t>L0231646</t>
        </is>
      </c>
      <c r="Y5590" t="inlineStr">
        <is>
          <t>2026-07-07</t>
        </is>
      </c>
      <c r="Z5590" t="inlineStr">
        <is>
          <t>home_use</t>
        </is>
      </c>
      <c r="AA5590" t="inlineStr">
        <is>
          <t>IMP00643</t>
        </is>
      </c>
      <c r="AB5590" t="inlineStr">
        <is>
          <t>T104498</t>
        </is>
      </c>
      <c r="AC5590" s="32" t="n">
        <v>1778256.67</v>
      </c>
      <c r="AD5590" s="32" t="n">
        <v>177825.67</v>
      </c>
      <c r="AE5590" s="35">
        <f>(LEFT(Y5590,4)-Parameters!$B$23)*12+MID(Y5590,6,2)-Parameters!$B$24+1</f>
        <v/>
      </c>
    </row>
    <row r="5591">
      <c r="X5591" t="inlineStr">
        <is>
          <t>L0231647</t>
        </is>
      </c>
      <c r="Y5591" t="inlineStr">
        <is>
          <t>2026-07-07</t>
        </is>
      </c>
      <c r="Z5591" t="inlineStr">
        <is>
          <t>home_use</t>
        </is>
      </c>
      <c r="AA5591" t="inlineStr">
        <is>
          <t>IMP00643</t>
        </is>
      </c>
      <c r="AB5591" t="inlineStr">
        <is>
          <t>T104498</t>
        </is>
      </c>
      <c r="AC5591" s="32" t="n">
        <v>1120773.7</v>
      </c>
      <c r="AD5591" s="32" t="n">
        <v>112077.37</v>
      </c>
      <c r="AE5591" s="35">
        <f>(LEFT(Y5591,4)-Parameters!$B$23)*12+MID(Y5591,6,2)-Parameters!$B$24+1</f>
        <v/>
      </c>
    </row>
    <row r="5592">
      <c r="X5592" t="inlineStr">
        <is>
          <t>L0231648</t>
        </is>
      </c>
      <c r="Y5592" t="inlineStr">
        <is>
          <t>2026-07-07</t>
        </is>
      </c>
      <c r="Z5592" t="inlineStr">
        <is>
          <t>home_use</t>
        </is>
      </c>
      <c r="AA5592" t="inlineStr">
        <is>
          <t>IMP00643</t>
        </is>
      </c>
      <c r="AB5592" t="inlineStr">
        <is>
          <t>T104498</t>
        </is>
      </c>
      <c r="AC5592" s="32" t="n">
        <v>1157083.01</v>
      </c>
      <c r="AD5592" s="32" t="n">
        <v>115708.3</v>
      </c>
      <c r="AE5592" s="35">
        <f>(LEFT(Y5592,4)-Parameters!$B$23)*12+MID(Y5592,6,2)-Parameters!$B$24+1</f>
        <v/>
      </c>
    </row>
    <row r="5593">
      <c r="X5593" t="inlineStr">
        <is>
          <t>L0231649</t>
        </is>
      </c>
      <c r="Y5593" t="inlineStr">
        <is>
          <t>2026-07-07</t>
        </is>
      </c>
      <c r="Z5593" t="inlineStr">
        <is>
          <t>home_use</t>
        </is>
      </c>
      <c r="AA5593" t="inlineStr">
        <is>
          <t>IMP00643</t>
        </is>
      </c>
      <c r="AB5593" t="inlineStr">
        <is>
          <t>T104498</t>
        </is>
      </c>
      <c r="AC5593" s="32" t="n">
        <v>463779.31</v>
      </c>
      <c r="AD5593" s="32" t="n">
        <v>46377.93</v>
      </c>
      <c r="AE5593" s="35">
        <f>(LEFT(Y5593,4)-Parameters!$B$23)*12+MID(Y5593,6,2)-Parameters!$B$24+1</f>
        <v/>
      </c>
    </row>
    <row r="5594">
      <c r="X5594" t="inlineStr">
        <is>
          <t>L0231650</t>
        </is>
      </c>
      <c r="Y5594" t="inlineStr">
        <is>
          <t>2026-07-07</t>
        </is>
      </c>
      <c r="Z5594" t="inlineStr">
        <is>
          <t>home_use</t>
        </is>
      </c>
      <c r="AA5594" t="inlineStr">
        <is>
          <t>IMP00643</t>
        </is>
      </c>
      <c r="AB5594" t="inlineStr">
        <is>
          <t>T104498</t>
        </is>
      </c>
      <c r="AC5594" s="32" t="n">
        <v>497708.11</v>
      </c>
      <c r="AD5594" s="32" t="n">
        <v>49770.81</v>
      </c>
      <c r="AE5594" s="35">
        <f>(LEFT(Y5594,4)-Parameters!$B$23)*12+MID(Y5594,6,2)-Parameters!$B$24+1</f>
        <v/>
      </c>
    </row>
    <row r="5595">
      <c r="X5595" t="inlineStr">
        <is>
          <t>L0231651</t>
        </is>
      </c>
      <c r="Y5595" t="inlineStr">
        <is>
          <t>2026-07-07</t>
        </is>
      </c>
      <c r="Z5595" t="inlineStr">
        <is>
          <t>home_use</t>
        </is>
      </c>
      <c r="AA5595" t="inlineStr">
        <is>
          <t>IMP00643</t>
        </is>
      </c>
      <c r="AB5595" t="inlineStr">
        <is>
          <t>T104498</t>
        </is>
      </c>
      <c r="AC5595" s="32" t="n">
        <v>1154101.39</v>
      </c>
      <c r="AD5595" s="32" t="n">
        <v>115410.14</v>
      </c>
      <c r="AE5595" s="35">
        <f>(LEFT(Y5595,4)-Parameters!$B$23)*12+MID(Y5595,6,2)-Parameters!$B$24+1</f>
        <v/>
      </c>
    </row>
    <row r="5596">
      <c r="X5596" t="inlineStr">
        <is>
          <t>L0231652</t>
        </is>
      </c>
      <c r="Y5596" t="inlineStr">
        <is>
          <t>2026-07-07</t>
        </is>
      </c>
      <c r="Z5596" t="inlineStr">
        <is>
          <t>home_use</t>
        </is>
      </c>
      <c r="AA5596" t="inlineStr">
        <is>
          <t>IMP00643</t>
        </is>
      </c>
      <c r="AB5596" t="inlineStr">
        <is>
          <t>T104498</t>
        </is>
      </c>
      <c r="AC5596" s="32" t="n">
        <v>481001.45</v>
      </c>
      <c r="AD5596" s="32" t="n">
        <v>48100.14</v>
      </c>
      <c r="AE5596" s="35">
        <f>(LEFT(Y5596,4)-Parameters!$B$23)*12+MID(Y5596,6,2)-Parameters!$B$24+1</f>
        <v/>
      </c>
    </row>
    <row r="5597">
      <c r="X5597" t="inlineStr">
        <is>
          <t>L0231653</t>
        </is>
      </c>
      <c r="Y5597" t="inlineStr">
        <is>
          <t>2026-07-07</t>
        </is>
      </c>
      <c r="Z5597" t="inlineStr">
        <is>
          <t>home_use</t>
        </is>
      </c>
      <c r="AA5597" t="inlineStr">
        <is>
          <t>IMP00643</t>
        </is>
      </c>
      <c r="AB5597" t="inlineStr">
        <is>
          <t>T104498</t>
        </is>
      </c>
      <c r="AC5597" s="32" t="n">
        <v>906285.28</v>
      </c>
      <c r="AD5597" s="32" t="n">
        <v>90628.53</v>
      </c>
      <c r="AE5597" s="35">
        <f>(LEFT(Y5597,4)-Parameters!$B$23)*12+MID(Y5597,6,2)-Parameters!$B$24+1</f>
        <v/>
      </c>
    </row>
    <row r="5598">
      <c r="X5598" t="inlineStr">
        <is>
          <t>L0231901</t>
        </is>
      </c>
      <c r="Y5598" t="inlineStr">
        <is>
          <t>2026-07-08</t>
        </is>
      </c>
      <c r="Z5598" t="inlineStr">
        <is>
          <t>home_use</t>
        </is>
      </c>
      <c r="AA5598" t="inlineStr">
        <is>
          <t>IMP00643</t>
        </is>
      </c>
      <c r="AB5598" t="inlineStr">
        <is>
          <t>T104498</t>
        </is>
      </c>
      <c r="AC5598" s="32" t="n">
        <v>947468.42</v>
      </c>
      <c r="AD5598" s="32" t="n">
        <v>94746.84</v>
      </c>
      <c r="AE5598" s="35">
        <f>(LEFT(Y5598,4)-Parameters!$B$23)*12+MID(Y5598,6,2)-Parameters!$B$24+1</f>
        <v/>
      </c>
    </row>
    <row r="5599">
      <c r="X5599" t="inlineStr">
        <is>
          <t>L0231902</t>
        </is>
      </c>
      <c r="Y5599" t="inlineStr">
        <is>
          <t>2026-07-08</t>
        </is>
      </c>
      <c r="Z5599" t="inlineStr">
        <is>
          <t>home_use</t>
        </is>
      </c>
      <c r="AA5599" t="inlineStr">
        <is>
          <t>IMP00643</t>
        </is>
      </c>
      <c r="AB5599" t="inlineStr">
        <is>
          <t>T104498</t>
        </is>
      </c>
      <c r="AC5599" s="32" t="n">
        <v>866096.76</v>
      </c>
      <c r="AD5599" s="32" t="n">
        <v>86609.67999999999</v>
      </c>
      <c r="AE5599" s="35">
        <f>(LEFT(Y5599,4)-Parameters!$B$23)*12+MID(Y5599,6,2)-Parameters!$B$24+1</f>
        <v/>
      </c>
    </row>
    <row r="5600">
      <c r="X5600" t="inlineStr">
        <is>
          <t>L0231903</t>
        </is>
      </c>
      <c r="Y5600" t="inlineStr">
        <is>
          <t>2026-07-08</t>
        </is>
      </c>
      <c r="Z5600" t="inlineStr">
        <is>
          <t>home_use</t>
        </is>
      </c>
      <c r="AA5600" t="inlineStr">
        <is>
          <t>IMP00643</t>
        </is>
      </c>
      <c r="AB5600" t="inlineStr">
        <is>
          <t>T104498</t>
        </is>
      </c>
      <c r="AC5600" s="32" t="n">
        <v>671430.42</v>
      </c>
      <c r="AD5600" s="32" t="n">
        <v>67143.03999999999</v>
      </c>
      <c r="AE5600" s="35">
        <f>(LEFT(Y5600,4)-Parameters!$B$23)*12+MID(Y5600,6,2)-Parameters!$B$24+1</f>
        <v/>
      </c>
    </row>
    <row r="5601">
      <c r="X5601" t="inlineStr">
        <is>
          <t>L0231904</t>
        </is>
      </c>
      <c r="Y5601" t="inlineStr">
        <is>
          <t>2026-07-08</t>
        </is>
      </c>
      <c r="Z5601" t="inlineStr">
        <is>
          <t>home_use</t>
        </is>
      </c>
      <c r="AA5601" t="inlineStr">
        <is>
          <t>IMP00643</t>
        </is>
      </c>
      <c r="AB5601" t="inlineStr">
        <is>
          <t>T104498</t>
        </is>
      </c>
      <c r="AC5601" s="32" t="n">
        <v>405337.79</v>
      </c>
      <c r="AD5601" s="32" t="n">
        <v>40533.78</v>
      </c>
      <c r="AE5601" s="35">
        <f>(LEFT(Y5601,4)-Parameters!$B$23)*12+MID(Y5601,6,2)-Parameters!$B$24+1</f>
        <v/>
      </c>
    </row>
    <row r="5602">
      <c r="X5602" t="inlineStr">
        <is>
          <t>L0232149</t>
        </is>
      </c>
      <c r="Y5602" t="inlineStr">
        <is>
          <t>2026-07-09</t>
        </is>
      </c>
      <c r="Z5602" t="inlineStr">
        <is>
          <t>home_use</t>
        </is>
      </c>
      <c r="AA5602" t="inlineStr">
        <is>
          <t>IMP00643</t>
        </is>
      </c>
      <c r="AB5602" t="inlineStr">
        <is>
          <t>T104498</t>
        </is>
      </c>
      <c r="AC5602" s="32" t="n">
        <v>795754.14</v>
      </c>
      <c r="AD5602" s="32" t="n">
        <v>79575.41</v>
      </c>
      <c r="AE5602" s="35">
        <f>(LEFT(Y5602,4)-Parameters!$B$23)*12+MID(Y5602,6,2)-Parameters!$B$24+1</f>
        <v/>
      </c>
    </row>
    <row r="5603">
      <c r="X5603" t="inlineStr">
        <is>
          <t>L0232151</t>
        </is>
      </c>
      <c r="Y5603" t="inlineStr">
        <is>
          <t>2026-07-09</t>
        </is>
      </c>
      <c r="Z5603" t="inlineStr">
        <is>
          <t>home_use</t>
        </is>
      </c>
      <c r="AA5603" t="inlineStr">
        <is>
          <t>IMP00643</t>
        </is>
      </c>
      <c r="AB5603" t="inlineStr">
        <is>
          <t>T104498</t>
        </is>
      </c>
      <c r="AC5603" s="32" t="n">
        <v>1288321.93</v>
      </c>
      <c r="AD5603" s="32" t="n">
        <v>128832.19</v>
      </c>
      <c r="AE5603" s="35">
        <f>(LEFT(Y5603,4)-Parameters!$B$23)*12+MID(Y5603,6,2)-Parameters!$B$24+1</f>
        <v/>
      </c>
    </row>
    <row r="5604">
      <c r="X5604" t="inlineStr">
        <is>
          <t>L0232152</t>
        </is>
      </c>
      <c r="Y5604" t="inlineStr">
        <is>
          <t>2026-07-09</t>
        </is>
      </c>
      <c r="Z5604" t="inlineStr">
        <is>
          <t>home_use</t>
        </is>
      </c>
      <c r="AA5604" t="inlineStr">
        <is>
          <t>IMP00643</t>
        </is>
      </c>
      <c r="AB5604" t="inlineStr">
        <is>
          <t>T104498</t>
        </is>
      </c>
      <c r="AC5604" s="32" t="n">
        <v>879716.21</v>
      </c>
      <c r="AD5604" s="32" t="n">
        <v>87971.62</v>
      </c>
      <c r="AE5604" s="35">
        <f>(LEFT(Y5604,4)-Parameters!$B$23)*12+MID(Y5604,6,2)-Parameters!$B$24+1</f>
        <v/>
      </c>
    </row>
    <row r="5605">
      <c r="X5605" t="inlineStr">
        <is>
          <t>L0232153</t>
        </is>
      </c>
      <c r="Y5605" t="inlineStr">
        <is>
          <t>2026-07-09</t>
        </is>
      </c>
      <c r="Z5605" t="inlineStr">
        <is>
          <t>home_use</t>
        </is>
      </c>
      <c r="AA5605" t="inlineStr">
        <is>
          <t>IMP00643</t>
        </is>
      </c>
      <c r="AB5605" t="inlineStr">
        <is>
          <t>T104498</t>
        </is>
      </c>
      <c r="AC5605" s="32" t="n">
        <v>997432.62</v>
      </c>
      <c r="AD5605" s="32" t="n">
        <v>99743.25999999999</v>
      </c>
      <c r="AE5605" s="35">
        <f>(LEFT(Y5605,4)-Parameters!$B$23)*12+MID(Y5605,6,2)-Parameters!$B$24+1</f>
        <v/>
      </c>
    </row>
    <row r="5606">
      <c r="X5606" t="inlineStr">
        <is>
          <t>L0232154</t>
        </is>
      </c>
      <c r="Y5606" t="inlineStr">
        <is>
          <t>2026-07-09</t>
        </is>
      </c>
      <c r="Z5606" t="inlineStr">
        <is>
          <t>home_use</t>
        </is>
      </c>
      <c r="AA5606" t="inlineStr">
        <is>
          <t>IMP00643</t>
        </is>
      </c>
      <c r="AB5606" t="inlineStr">
        <is>
          <t>T104498</t>
        </is>
      </c>
      <c r="AC5606" s="32" t="n">
        <v>731493.5699999999</v>
      </c>
      <c r="AD5606" s="32" t="n">
        <v>73149.36</v>
      </c>
      <c r="AE5606" s="35">
        <f>(LEFT(Y5606,4)-Parameters!$B$23)*12+MID(Y5606,6,2)-Parameters!$B$24+1</f>
        <v/>
      </c>
    </row>
    <row r="5607">
      <c r="X5607" t="inlineStr">
        <is>
          <t>L0232157</t>
        </is>
      </c>
      <c r="Y5607" t="inlineStr">
        <is>
          <t>2026-07-09</t>
        </is>
      </c>
      <c r="Z5607" t="inlineStr">
        <is>
          <t>home_use</t>
        </is>
      </c>
      <c r="AA5607" t="inlineStr">
        <is>
          <t>IMP00643</t>
        </is>
      </c>
      <c r="AB5607" t="inlineStr">
        <is>
          <t>T104498</t>
        </is>
      </c>
      <c r="AC5607" s="32" t="n">
        <v>315783.98</v>
      </c>
      <c r="AD5607" s="32" t="n">
        <v>31578.4</v>
      </c>
      <c r="AE5607" s="35">
        <f>(LEFT(Y5607,4)-Parameters!$B$23)*12+MID(Y5607,6,2)-Parameters!$B$24+1</f>
        <v/>
      </c>
    </row>
    <row r="5608">
      <c r="X5608" t="inlineStr">
        <is>
          <t>L0232158</t>
        </is>
      </c>
      <c r="Y5608" t="inlineStr">
        <is>
          <t>2026-07-09</t>
        </is>
      </c>
      <c r="Z5608" t="inlineStr">
        <is>
          <t>warehouse_out</t>
        </is>
      </c>
      <c r="AA5608" t="inlineStr">
        <is>
          <t>IMP00643</t>
        </is>
      </c>
      <c r="AB5608" t="inlineStr">
        <is>
          <t>T104498</t>
        </is>
      </c>
      <c r="AC5608" s="32" t="n">
        <v>2218008.51</v>
      </c>
      <c r="AD5608" s="32" t="n">
        <v>221800.85</v>
      </c>
      <c r="AE5608" s="35">
        <f>(LEFT(Y5608,4)-Parameters!$B$23)*12+MID(Y5608,6,2)-Parameters!$B$24+1</f>
        <v/>
      </c>
    </row>
    <row r="5609">
      <c r="X5609" t="inlineStr">
        <is>
          <t>L0232426</t>
        </is>
      </c>
      <c r="Y5609" t="inlineStr">
        <is>
          <t>2026-07-10</t>
        </is>
      </c>
      <c r="Z5609" t="inlineStr">
        <is>
          <t>home_use</t>
        </is>
      </c>
      <c r="AA5609" t="inlineStr">
        <is>
          <t>IMP00643</t>
        </is>
      </c>
      <c r="AB5609" t="inlineStr">
        <is>
          <t>T104498</t>
        </is>
      </c>
      <c r="AC5609" s="32" t="n">
        <v>984055.96</v>
      </c>
      <c r="AD5609" s="32" t="n">
        <v>98405.60000000001</v>
      </c>
      <c r="AE5609" s="35">
        <f>(LEFT(Y5609,4)-Parameters!$B$23)*12+MID(Y5609,6,2)-Parameters!$B$24+1</f>
        <v/>
      </c>
    </row>
    <row r="5610">
      <c r="X5610" t="inlineStr">
        <is>
          <t>L0232427</t>
        </is>
      </c>
      <c r="Y5610" t="inlineStr">
        <is>
          <t>2026-07-10</t>
        </is>
      </c>
      <c r="Z5610" t="inlineStr">
        <is>
          <t>home_use</t>
        </is>
      </c>
      <c r="AA5610" t="inlineStr">
        <is>
          <t>IMP00643</t>
        </is>
      </c>
      <c r="AB5610" t="inlineStr">
        <is>
          <t>T104498</t>
        </is>
      </c>
      <c r="AC5610" s="32" t="n">
        <v>663206.59</v>
      </c>
      <c r="AD5610" s="32" t="n">
        <v>66320.66</v>
      </c>
      <c r="AE5610" s="35">
        <f>(LEFT(Y5610,4)-Parameters!$B$23)*12+MID(Y5610,6,2)-Parameters!$B$24+1</f>
        <v/>
      </c>
    </row>
    <row r="5611">
      <c r="X5611" t="inlineStr">
        <is>
          <t>L0232428</t>
        </is>
      </c>
      <c r="Y5611" t="inlineStr">
        <is>
          <t>2026-07-10</t>
        </is>
      </c>
      <c r="Z5611" t="inlineStr">
        <is>
          <t>home_use</t>
        </is>
      </c>
      <c r="AA5611" t="inlineStr">
        <is>
          <t>IMP00643</t>
        </is>
      </c>
      <c r="AB5611" t="inlineStr">
        <is>
          <t>T104498</t>
        </is>
      </c>
      <c r="AC5611" s="32" t="n">
        <v>744891.83</v>
      </c>
      <c r="AD5611" s="32" t="n">
        <v>74489.17999999999</v>
      </c>
      <c r="AE5611" s="35">
        <f>(LEFT(Y5611,4)-Parameters!$B$23)*12+MID(Y5611,6,2)-Parameters!$B$24+1</f>
        <v/>
      </c>
    </row>
    <row r="5612">
      <c r="X5612" t="inlineStr">
        <is>
          <t>L0232430</t>
        </is>
      </c>
      <c r="Y5612" t="inlineStr">
        <is>
          <t>2026-07-10</t>
        </is>
      </c>
      <c r="Z5612" t="inlineStr">
        <is>
          <t>home_use</t>
        </is>
      </c>
      <c r="AA5612" t="inlineStr">
        <is>
          <t>IMP00643</t>
        </is>
      </c>
      <c r="AB5612" t="inlineStr">
        <is>
          <t>T104498</t>
        </is>
      </c>
      <c r="AC5612" s="32" t="n">
        <v>422231.82</v>
      </c>
      <c r="AD5612" s="32" t="n">
        <v>42223.18</v>
      </c>
      <c r="AE5612" s="35">
        <f>(LEFT(Y5612,4)-Parameters!$B$23)*12+MID(Y5612,6,2)-Parameters!$B$24+1</f>
        <v/>
      </c>
    </row>
    <row r="5613">
      <c r="X5613" t="inlineStr">
        <is>
          <t>L0232690</t>
        </is>
      </c>
      <c r="Y5613" t="inlineStr">
        <is>
          <t>2026-07-11</t>
        </is>
      </c>
      <c r="Z5613" t="inlineStr">
        <is>
          <t>home_use</t>
        </is>
      </c>
      <c r="AA5613" t="inlineStr">
        <is>
          <t>IMP00643</t>
        </is>
      </c>
      <c r="AB5613" t="inlineStr">
        <is>
          <t>T104498</t>
        </is>
      </c>
      <c r="AC5613" s="32" t="n">
        <v>1492328.63</v>
      </c>
      <c r="AD5613" s="32" t="n">
        <v>149232.86</v>
      </c>
      <c r="AE5613" s="35">
        <f>(LEFT(Y5613,4)-Parameters!$B$23)*12+MID(Y5613,6,2)-Parameters!$B$24+1</f>
        <v/>
      </c>
    </row>
    <row r="5614">
      <c r="X5614" t="inlineStr">
        <is>
          <t>L0232935</t>
        </is>
      </c>
      <c r="Y5614" t="inlineStr">
        <is>
          <t>2026-07-12</t>
        </is>
      </c>
      <c r="Z5614" t="inlineStr">
        <is>
          <t>home_use</t>
        </is>
      </c>
      <c r="AA5614" t="inlineStr">
        <is>
          <t>IMP00643</t>
        </is>
      </c>
      <c r="AB5614" t="inlineStr">
        <is>
          <t>T104498</t>
        </is>
      </c>
      <c r="AC5614" s="32" t="n">
        <v>1147529.12</v>
      </c>
      <c r="AD5614" s="32" t="n">
        <v>114752.91</v>
      </c>
      <c r="AE5614" s="35">
        <f>(LEFT(Y5614,4)-Parameters!$B$23)*12+MID(Y5614,6,2)-Parameters!$B$24+1</f>
        <v/>
      </c>
    </row>
    <row r="5615">
      <c r="X5615" t="inlineStr">
        <is>
          <t>L0232936</t>
        </is>
      </c>
      <c r="Y5615" t="inlineStr">
        <is>
          <t>2026-07-12</t>
        </is>
      </c>
      <c r="Z5615" t="inlineStr">
        <is>
          <t>home_use</t>
        </is>
      </c>
      <c r="AA5615" t="inlineStr">
        <is>
          <t>IMP00643</t>
        </is>
      </c>
      <c r="AB5615" t="inlineStr">
        <is>
          <t>T104498</t>
        </is>
      </c>
      <c r="AC5615" s="32" t="n">
        <v>548921.8100000001</v>
      </c>
      <c r="AD5615" s="32" t="n">
        <v>54892.18</v>
      </c>
      <c r="AE5615" s="35">
        <f>(LEFT(Y5615,4)-Parameters!$B$23)*12+MID(Y5615,6,2)-Parameters!$B$24+1</f>
        <v/>
      </c>
    </row>
    <row r="5616">
      <c r="X5616" t="inlineStr">
        <is>
          <t>L0233195</t>
        </is>
      </c>
      <c r="Y5616" t="inlineStr">
        <is>
          <t>2026-07-13</t>
        </is>
      </c>
      <c r="Z5616" t="inlineStr">
        <is>
          <t>home_use</t>
        </is>
      </c>
      <c r="AA5616" t="inlineStr">
        <is>
          <t>IMP00643</t>
        </is>
      </c>
      <c r="AB5616" t="inlineStr">
        <is>
          <t>T104498</t>
        </is>
      </c>
      <c r="AC5616" s="32" t="n">
        <v>597512.01</v>
      </c>
      <c r="AD5616" s="32" t="n">
        <v>59751.2</v>
      </c>
      <c r="AE5616" s="35">
        <f>(LEFT(Y5616,4)-Parameters!$B$23)*12+MID(Y5616,6,2)-Parameters!$B$24+1</f>
        <v/>
      </c>
    </row>
    <row r="5617">
      <c r="X5617" t="inlineStr">
        <is>
          <t>L0233196</t>
        </is>
      </c>
      <c r="Y5617" t="inlineStr">
        <is>
          <t>2026-07-13</t>
        </is>
      </c>
      <c r="Z5617" t="inlineStr">
        <is>
          <t>home_use</t>
        </is>
      </c>
      <c r="AA5617" t="inlineStr">
        <is>
          <t>IMP00643</t>
        </is>
      </c>
      <c r="AB5617" t="inlineStr">
        <is>
          <t>T104498</t>
        </is>
      </c>
      <c r="AC5617" s="32" t="n">
        <v>539673.52</v>
      </c>
      <c r="AD5617" s="32" t="n">
        <v>53967.35</v>
      </c>
      <c r="AE5617" s="35">
        <f>(LEFT(Y5617,4)-Parameters!$B$23)*12+MID(Y5617,6,2)-Parameters!$B$24+1</f>
        <v/>
      </c>
    </row>
    <row r="5618">
      <c r="X5618" t="inlineStr">
        <is>
          <t>L0233197</t>
        </is>
      </c>
      <c r="Y5618" t="inlineStr">
        <is>
          <t>2026-07-13</t>
        </is>
      </c>
      <c r="Z5618" t="inlineStr">
        <is>
          <t>home_use</t>
        </is>
      </c>
      <c r="AA5618" t="inlineStr">
        <is>
          <t>IMP00643</t>
        </is>
      </c>
      <c r="AB5618" t="inlineStr">
        <is>
          <t>T104498</t>
        </is>
      </c>
      <c r="AC5618" s="32" t="n">
        <v>572733.71</v>
      </c>
      <c r="AD5618" s="32" t="n">
        <v>57273.37</v>
      </c>
      <c r="AE5618" s="35">
        <f>(LEFT(Y5618,4)-Parameters!$B$23)*12+MID(Y5618,6,2)-Parameters!$B$24+1</f>
        <v/>
      </c>
    </row>
    <row r="5619">
      <c r="X5619" t="inlineStr">
        <is>
          <t>L0233428</t>
        </is>
      </c>
      <c r="Y5619" t="inlineStr">
        <is>
          <t>2026-07-14</t>
        </is>
      </c>
      <c r="Z5619" t="inlineStr">
        <is>
          <t>home_use</t>
        </is>
      </c>
      <c r="AA5619" t="inlineStr">
        <is>
          <t>IMP00643</t>
        </is>
      </c>
      <c r="AB5619" t="inlineStr">
        <is>
          <t>T104498</t>
        </is>
      </c>
      <c r="AC5619" s="32" t="n">
        <v>468346.26</v>
      </c>
      <c r="AD5619" s="32" t="n">
        <v>46834.63</v>
      </c>
      <c r="AE5619" s="35">
        <f>(LEFT(Y5619,4)-Parameters!$B$23)*12+MID(Y5619,6,2)-Parameters!$B$24+1</f>
        <v/>
      </c>
    </row>
    <row r="5620">
      <c r="X5620" t="inlineStr">
        <is>
          <t>L0233429</t>
        </is>
      </c>
      <c r="Y5620" t="inlineStr">
        <is>
          <t>2026-07-14</t>
        </is>
      </c>
      <c r="Z5620" t="inlineStr">
        <is>
          <t>home_use</t>
        </is>
      </c>
      <c r="AA5620" t="inlineStr">
        <is>
          <t>IMP00643</t>
        </is>
      </c>
      <c r="AB5620" t="inlineStr">
        <is>
          <t>T104498</t>
        </is>
      </c>
      <c r="AC5620" s="32" t="n">
        <v>269171.45</v>
      </c>
      <c r="AD5620" s="32" t="n">
        <v>26917.14</v>
      </c>
      <c r="AE5620" s="35">
        <f>(LEFT(Y5620,4)-Parameters!$B$23)*12+MID(Y5620,6,2)-Parameters!$B$24+1</f>
        <v/>
      </c>
    </row>
    <row r="5621">
      <c r="X5621" t="inlineStr">
        <is>
          <t>L0233430</t>
        </is>
      </c>
      <c r="Y5621" t="inlineStr">
        <is>
          <t>2026-07-14</t>
        </is>
      </c>
      <c r="Z5621" t="inlineStr">
        <is>
          <t>home_use</t>
        </is>
      </c>
      <c r="AA5621" t="inlineStr">
        <is>
          <t>IMP00643</t>
        </is>
      </c>
      <c r="AB5621" t="inlineStr">
        <is>
          <t>T104498</t>
        </is>
      </c>
      <c r="AC5621" s="32" t="n">
        <v>615468.6</v>
      </c>
      <c r="AD5621" s="32" t="n">
        <v>61546.86</v>
      </c>
      <c r="AE5621" s="35">
        <f>(LEFT(Y5621,4)-Parameters!$B$23)*12+MID(Y5621,6,2)-Parameters!$B$24+1</f>
        <v/>
      </c>
    </row>
    <row r="5622">
      <c r="X5622" t="inlineStr">
        <is>
          <t>L0233431</t>
        </is>
      </c>
      <c r="Y5622" t="inlineStr">
        <is>
          <t>2026-07-14</t>
        </is>
      </c>
      <c r="Z5622" t="inlineStr">
        <is>
          <t>home_use</t>
        </is>
      </c>
      <c r="AA5622" t="inlineStr">
        <is>
          <t>IMP00643</t>
        </is>
      </c>
      <c r="AB5622" t="inlineStr">
        <is>
          <t>T104498</t>
        </is>
      </c>
      <c r="AC5622" s="32" t="n">
        <v>1816384.96</v>
      </c>
      <c r="AD5622" s="32" t="n">
        <v>181638.5</v>
      </c>
      <c r="AE5622" s="35">
        <f>(LEFT(Y5622,4)-Parameters!$B$23)*12+MID(Y5622,6,2)-Parameters!$B$24+1</f>
        <v/>
      </c>
    </row>
    <row r="5623">
      <c r="X5623" t="inlineStr">
        <is>
          <t>L0233432</t>
        </is>
      </c>
      <c r="Y5623" t="inlineStr">
        <is>
          <t>2026-07-14</t>
        </is>
      </c>
      <c r="Z5623" t="inlineStr">
        <is>
          <t>home_use</t>
        </is>
      </c>
      <c r="AA5623" t="inlineStr">
        <is>
          <t>IMP00643</t>
        </is>
      </c>
      <c r="AB5623" t="inlineStr">
        <is>
          <t>T104498</t>
        </is>
      </c>
      <c r="AC5623" s="32" t="n">
        <v>954852.55</v>
      </c>
      <c r="AD5623" s="32" t="n">
        <v>95485.25999999999</v>
      </c>
      <c r="AE5623" s="35">
        <f>(LEFT(Y5623,4)-Parameters!$B$23)*12+MID(Y5623,6,2)-Parameters!$B$24+1</f>
        <v/>
      </c>
    </row>
    <row r="5624">
      <c r="X5624" t="inlineStr">
        <is>
          <t>L0233683</t>
        </is>
      </c>
      <c r="Y5624" t="inlineStr">
        <is>
          <t>2026-07-15</t>
        </is>
      </c>
      <c r="Z5624" t="inlineStr">
        <is>
          <t>home_use</t>
        </is>
      </c>
      <c r="AA5624" t="inlineStr">
        <is>
          <t>IMP00643</t>
        </is>
      </c>
      <c r="AB5624" t="inlineStr">
        <is>
          <t>T104498</t>
        </is>
      </c>
      <c r="AC5624" s="32" t="n">
        <v>549180.15</v>
      </c>
      <c r="AD5624" s="32" t="n">
        <v>54918.02</v>
      </c>
      <c r="AE5624" s="35">
        <f>(LEFT(Y5624,4)-Parameters!$B$23)*12+MID(Y5624,6,2)-Parameters!$B$24+1</f>
        <v/>
      </c>
    </row>
    <row r="5625">
      <c r="X5625" t="inlineStr">
        <is>
          <t>L0233684</t>
        </is>
      </c>
      <c r="Y5625" t="inlineStr">
        <is>
          <t>2026-07-15</t>
        </is>
      </c>
      <c r="Z5625" t="inlineStr">
        <is>
          <t>home_use</t>
        </is>
      </c>
      <c r="AA5625" t="inlineStr">
        <is>
          <t>IMP00643</t>
        </is>
      </c>
      <c r="AB5625" t="inlineStr">
        <is>
          <t>T104498</t>
        </is>
      </c>
      <c r="AC5625" s="32" t="n">
        <v>417300.62</v>
      </c>
      <c r="AD5625" s="32" t="n">
        <v>41730.06</v>
      </c>
      <c r="AE5625" s="35">
        <f>(LEFT(Y5625,4)-Parameters!$B$23)*12+MID(Y5625,6,2)-Parameters!$B$24+1</f>
        <v/>
      </c>
    </row>
    <row r="5626">
      <c r="X5626" t="inlineStr">
        <is>
          <t>L0233686</t>
        </is>
      </c>
      <c r="Y5626" t="inlineStr">
        <is>
          <t>2026-07-15</t>
        </is>
      </c>
      <c r="Z5626" t="inlineStr">
        <is>
          <t>home_use</t>
        </is>
      </c>
      <c r="AA5626" t="inlineStr">
        <is>
          <t>IMP00643</t>
        </is>
      </c>
      <c r="AB5626" t="inlineStr">
        <is>
          <t>T104498</t>
        </is>
      </c>
      <c r="AC5626" s="32" t="n">
        <v>1808644.5</v>
      </c>
      <c r="AD5626" s="32" t="n">
        <v>180864.45</v>
      </c>
      <c r="AE5626" s="35">
        <f>(LEFT(Y5626,4)-Parameters!$B$23)*12+MID(Y5626,6,2)-Parameters!$B$24+1</f>
        <v/>
      </c>
    </row>
    <row r="5627">
      <c r="X5627" t="inlineStr">
        <is>
          <t>L0233924</t>
        </is>
      </c>
      <c r="Y5627" t="inlineStr">
        <is>
          <t>2026-07-16</t>
        </is>
      </c>
      <c r="Z5627" t="inlineStr">
        <is>
          <t>home_use</t>
        </is>
      </c>
      <c r="AA5627" t="inlineStr">
        <is>
          <t>IMP00643</t>
        </is>
      </c>
      <c r="AB5627" t="inlineStr">
        <is>
          <t>T104498</t>
        </is>
      </c>
      <c r="AC5627" s="32" t="n">
        <v>1402837.61</v>
      </c>
      <c r="AD5627" s="32" t="n">
        <v>140283.76</v>
      </c>
      <c r="AE5627" s="35">
        <f>(LEFT(Y5627,4)-Parameters!$B$23)*12+MID(Y5627,6,2)-Parameters!$B$24+1</f>
        <v/>
      </c>
    </row>
    <row r="5628">
      <c r="X5628" t="inlineStr">
        <is>
          <t>L0233925</t>
        </is>
      </c>
      <c r="Y5628" t="inlineStr">
        <is>
          <t>2026-07-16</t>
        </is>
      </c>
      <c r="Z5628" t="inlineStr">
        <is>
          <t>home_use</t>
        </is>
      </c>
      <c r="AA5628" t="inlineStr">
        <is>
          <t>IMP00643</t>
        </is>
      </c>
      <c r="AB5628" t="inlineStr">
        <is>
          <t>T104498</t>
        </is>
      </c>
      <c r="AC5628" s="32" t="n">
        <v>449699.46</v>
      </c>
      <c r="AD5628" s="32" t="n">
        <v>44969.95</v>
      </c>
      <c r="AE5628" s="35">
        <f>(LEFT(Y5628,4)-Parameters!$B$23)*12+MID(Y5628,6,2)-Parameters!$B$24+1</f>
        <v/>
      </c>
    </row>
    <row r="5629">
      <c r="X5629" t="inlineStr">
        <is>
          <t>L0233926</t>
        </is>
      </c>
      <c r="Y5629" t="inlineStr">
        <is>
          <t>2026-07-16</t>
        </is>
      </c>
      <c r="Z5629" t="inlineStr">
        <is>
          <t>home_use</t>
        </is>
      </c>
      <c r="AA5629" t="inlineStr">
        <is>
          <t>IMP00643</t>
        </is>
      </c>
      <c r="AB5629" t="inlineStr">
        <is>
          <t>T104498</t>
        </is>
      </c>
      <c r="AC5629" s="32" t="n">
        <v>1554302.32</v>
      </c>
      <c r="AD5629" s="32" t="n">
        <v>155430.23</v>
      </c>
      <c r="AE5629" s="35">
        <f>(LEFT(Y5629,4)-Parameters!$B$23)*12+MID(Y5629,6,2)-Parameters!$B$24+1</f>
        <v/>
      </c>
    </row>
    <row r="5630">
      <c r="X5630" t="inlineStr">
        <is>
          <t>L0234174</t>
        </is>
      </c>
      <c r="Y5630" t="inlineStr">
        <is>
          <t>2026-07-17</t>
        </is>
      </c>
      <c r="Z5630" t="inlineStr">
        <is>
          <t>home_use</t>
        </is>
      </c>
      <c r="AA5630" t="inlineStr">
        <is>
          <t>IMP00643</t>
        </is>
      </c>
      <c r="AB5630" t="inlineStr">
        <is>
          <t>T104498</t>
        </is>
      </c>
      <c r="AC5630" s="32" t="n">
        <v>422984.72</v>
      </c>
      <c r="AD5630" s="32" t="n">
        <v>42298.47</v>
      </c>
      <c r="AE5630" s="35">
        <f>(LEFT(Y5630,4)-Parameters!$B$23)*12+MID(Y5630,6,2)-Parameters!$B$24+1</f>
        <v/>
      </c>
    </row>
    <row r="5631">
      <c r="X5631" t="inlineStr">
        <is>
          <t>L0234175</t>
        </is>
      </c>
      <c r="Y5631" t="inlineStr">
        <is>
          <t>2026-07-17</t>
        </is>
      </c>
      <c r="Z5631" t="inlineStr">
        <is>
          <t>home_use</t>
        </is>
      </c>
      <c r="AA5631" t="inlineStr">
        <is>
          <t>IMP00643</t>
        </is>
      </c>
      <c r="AB5631" t="inlineStr">
        <is>
          <t>T104498</t>
        </is>
      </c>
      <c r="AC5631" s="32" t="n">
        <v>1765517.97</v>
      </c>
      <c r="AD5631" s="32" t="n">
        <v>176551.8</v>
      </c>
      <c r="AE5631" s="35">
        <f>(LEFT(Y5631,4)-Parameters!$B$23)*12+MID(Y5631,6,2)-Parameters!$B$24+1</f>
        <v/>
      </c>
    </row>
    <row r="5632">
      <c r="X5632" t="inlineStr">
        <is>
          <t>L0234177</t>
        </is>
      </c>
      <c r="Y5632" t="inlineStr">
        <is>
          <t>2026-07-17</t>
        </is>
      </c>
      <c r="Z5632" t="inlineStr">
        <is>
          <t>home_use</t>
        </is>
      </c>
      <c r="AA5632" t="inlineStr">
        <is>
          <t>IMP00643</t>
        </is>
      </c>
      <c r="AB5632" t="inlineStr">
        <is>
          <t>T104498</t>
        </is>
      </c>
      <c r="AC5632" s="32" t="n">
        <v>533748.17</v>
      </c>
      <c r="AD5632" s="32" t="n">
        <v>53374.82</v>
      </c>
      <c r="AE5632" s="35">
        <f>(LEFT(Y5632,4)-Parameters!$B$23)*12+MID(Y5632,6,2)-Parameters!$B$24+1</f>
        <v/>
      </c>
    </row>
    <row r="5633">
      <c r="X5633" t="inlineStr">
        <is>
          <t>L0234178</t>
        </is>
      </c>
      <c r="Y5633" t="inlineStr">
        <is>
          <t>2026-07-17</t>
        </is>
      </c>
      <c r="Z5633" t="inlineStr">
        <is>
          <t>home_use</t>
        </is>
      </c>
      <c r="AA5633" t="inlineStr">
        <is>
          <t>IMP00643</t>
        </is>
      </c>
      <c r="AB5633" t="inlineStr">
        <is>
          <t>T104498</t>
        </is>
      </c>
      <c r="AC5633" s="32" t="n">
        <v>1510991.97</v>
      </c>
      <c r="AD5633" s="32" t="n">
        <v>151099.2</v>
      </c>
      <c r="AE5633" s="35">
        <f>(LEFT(Y5633,4)-Parameters!$B$23)*12+MID(Y5633,6,2)-Parameters!$B$24+1</f>
        <v/>
      </c>
    </row>
    <row r="5634">
      <c r="X5634" t="inlineStr">
        <is>
          <t>L0234179</t>
        </is>
      </c>
      <c r="Y5634" t="inlineStr">
        <is>
          <t>2026-07-17</t>
        </is>
      </c>
      <c r="Z5634" t="inlineStr">
        <is>
          <t>home_use</t>
        </is>
      </c>
      <c r="AA5634" t="inlineStr">
        <is>
          <t>IMP00643</t>
        </is>
      </c>
      <c r="AB5634" t="inlineStr">
        <is>
          <t>T104498</t>
        </is>
      </c>
      <c r="AC5634" s="32" t="n">
        <v>208981.1</v>
      </c>
      <c r="AD5634" s="32" t="n">
        <v>20898.11</v>
      </c>
      <c r="AE5634" s="35">
        <f>(LEFT(Y5634,4)-Parameters!$B$23)*12+MID(Y5634,6,2)-Parameters!$B$24+1</f>
        <v/>
      </c>
    </row>
    <row r="5635">
      <c r="X5635" t="inlineStr">
        <is>
          <t>L0234180</t>
        </is>
      </c>
      <c r="Y5635" t="inlineStr">
        <is>
          <t>2026-07-17</t>
        </is>
      </c>
      <c r="Z5635" t="inlineStr">
        <is>
          <t>home_use</t>
        </is>
      </c>
      <c r="AA5635" t="inlineStr">
        <is>
          <t>IMP00643</t>
        </is>
      </c>
      <c r="AB5635" t="inlineStr">
        <is>
          <t>T104498</t>
        </is>
      </c>
      <c r="AC5635" s="32" t="n">
        <v>545938.8100000001</v>
      </c>
      <c r="AD5635" s="32" t="n">
        <v>54593.88</v>
      </c>
      <c r="AE5635" s="35">
        <f>(LEFT(Y5635,4)-Parameters!$B$23)*12+MID(Y5635,6,2)-Parameters!$B$24+1</f>
        <v/>
      </c>
    </row>
    <row r="5636">
      <c r="X5636" t="inlineStr">
        <is>
          <t>L0234181</t>
        </is>
      </c>
      <c r="Y5636" t="inlineStr">
        <is>
          <t>2026-07-17</t>
        </is>
      </c>
      <c r="Z5636" t="inlineStr">
        <is>
          <t>home_use</t>
        </is>
      </c>
      <c r="AA5636" t="inlineStr">
        <is>
          <t>IMP00643</t>
        </is>
      </c>
      <c r="AB5636" t="inlineStr">
        <is>
          <t>T104498</t>
        </is>
      </c>
      <c r="AC5636" s="32" t="n">
        <v>587092.6800000001</v>
      </c>
      <c r="AD5636" s="32" t="n">
        <v>58709.27</v>
      </c>
      <c r="AE5636" s="35">
        <f>(LEFT(Y5636,4)-Parameters!$B$23)*12+MID(Y5636,6,2)-Parameters!$B$24+1</f>
        <v/>
      </c>
    </row>
    <row r="5637">
      <c r="X5637" t="inlineStr">
        <is>
          <t>L0234447</t>
        </is>
      </c>
      <c r="Y5637" t="inlineStr">
        <is>
          <t>2026-07-18</t>
        </is>
      </c>
      <c r="Z5637" t="inlineStr">
        <is>
          <t>home_use</t>
        </is>
      </c>
      <c r="AA5637" t="inlineStr">
        <is>
          <t>IMP00643</t>
        </is>
      </c>
      <c r="AB5637" t="inlineStr">
        <is>
          <t>T104498</t>
        </is>
      </c>
      <c r="AC5637" s="32" t="n">
        <v>1777324.96</v>
      </c>
      <c r="AD5637" s="32" t="n">
        <v>177732.5</v>
      </c>
      <c r="AE5637" s="35">
        <f>(LEFT(Y5637,4)-Parameters!$B$23)*12+MID(Y5637,6,2)-Parameters!$B$24+1</f>
        <v/>
      </c>
    </row>
    <row r="5638">
      <c r="X5638" t="inlineStr">
        <is>
          <t>L0234448</t>
        </is>
      </c>
      <c r="Y5638" t="inlineStr">
        <is>
          <t>2026-07-18</t>
        </is>
      </c>
      <c r="Z5638" t="inlineStr">
        <is>
          <t>home_use</t>
        </is>
      </c>
      <c r="AA5638" t="inlineStr">
        <is>
          <t>IMP00643</t>
        </is>
      </c>
      <c r="AB5638" t="inlineStr">
        <is>
          <t>T104498</t>
        </is>
      </c>
      <c r="AC5638" s="32" t="n">
        <v>692761.36</v>
      </c>
      <c r="AD5638" s="32" t="n">
        <v>69276.14</v>
      </c>
      <c r="AE5638" s="35">
        <f>(LEFT(Y5638,4)-Parameters!$B$23)*12+MID(Y5638,6,2)-Parameters!$B$24+1</f>
        <v/>
      </c>
    </row>
    <row r="5639">
      <c r="X5639" t="inlineStr">
        <is>
          <t>L0234449</t>
        </is>
      </c>
      <c r="Y5639" t="inlineStr">
        <is>
          <t>2026-07-18</t>
        </is>
      </c>
      <c r="Z5639" t="inlineStr">
        <is>
          <t>home_use</t>
        </is>
      </c>
      <c r="AA5639" t="inlineStr">
        <is>
          <t>IMP00643</t>
        </is>
      </c>
      <c r="AB5639" t="inlineStr">
        <is>
          <t>T104498</t>
        </is>
      </c>
      <c r="AC5639" s="32" t="n">
        <v>1986684.19</v>
      </c>
      <c r="AD5639" s="32" t="n">
        <v>198668.42</v>
      </c>
      <c r="AE5639" s="35">
        <f>(LEFT(Y5639,4)-Parameters!$B$23)*12+MID(Y5639,6,2)-Parameters!$B$24+1</f>
        <v/>
      </c>
    </row>
    <row r="5640">
      <c r="X5640" t="inlineStr">
        <is>
          <t>L0234450</t>
        </is>
      </c>
      <c r="Y5640" t="inlineStr">
        <is>
          <t>2026-07-18</t>
        </is>
      </c>
      <c r="Z5640" t="inlineStr">
        <is>
          <t>home_use</t>
        </is>
      </c>
      <c r="AA5640" t="inlineStr">
        <is>
          <t>IMP00643</t>
        </is>
      </c>
      <c r="AB5640" t="inlineStr">
        <is>
          <t>T104498</t>
        </is>
      </c>
      <c r="AC5640" s="32" t="n">
        <v>414381.32</v>
      </c>
      <c r="AD5640" s="32" t="n">
        <v>41438.13</v>
      </c>
      <c r="AE5640" s="35">
        <f>(LEFT(Y5640,4)-Parameters!$B$23)*12+MID(Y5640,6,2)-Parameters!$B$24+1</f>
        <v/>
      </c>
    </row>
    <row r="5641">
      <c r="X5641" t="inlineStr">
        <is>
          <t>L0234699</t>
        </is>
      </c>
      <c r="Y5641" t="inlineStr">
        <is>
          <t>2026-07-19</t>
        </is>
      </c>
      <c r="Z5641" t="inlineStr">
        <is>
          <t>home_use</t>
        </is>
      </c>
      <c r="AA5641" t="inlineStr">
        <is>
          <t>IMP00643</t>
        </is>
      </c>
      <c r="AB5641" t="inlineStr">
        <is>
          <t>T104498</t>
        </is>
      </c>
      <c r="AC5641" s="32" t="n">
        <v>546588.7</v>
      </c>
      <c r="AD5641" s="32" t="n">
        <v>54658.87</v>
      </c>
      <c r="AE5641" s="35">
        <f>(LEFT(Y5641,4)-Parameters!$B$23)*12+MID(Y5641,6,2)-Parameters!$B$24+1</f>
        <v/>
      </c>
    </row>
    <row r="5642">
      <c r="X5642" t="inlineStr">
        <is>
          <t>L0234701</t>
        </is>
      </c>
      <c r="Y5642" t="inlineStr">
        <is>
          <t>2026-07-19</t>
        </is>
      </c>
      <c r="Z5642" t="inlineStr">
        <is>
          <t>home_use</t>
        </is>
      </c>
      <c r="AA5642" t="inlineStr">
        <is>
          <t>IMP00643</t>
        </is>
      </c>
      <c r="AB5642" t="inlineStr">
        <is>
          <t>T104498</t>
        </is>
      </c>
      <c r="AC5642" s="32" t="n">
        <v>894448.21</v>
      </c>
      <c r="AD5642" s="32" t="n">
        <v>89444.82000000001</v>
      </c>
      <c r="AE5642" s="35">
        <f>(LEFT(Y5642,4)-Parameters!$B$23)*12+MID(Y5642,6,2)-Parameters!$B$24+1</f>
        <v/>
      </c>
    </row>
    <row r="5643">
      <c r="X5643" t="inlineStr">
        <is>
          <t>L0234703</t>
        </is>
      </c>
      <c r="Y5643" t="inlineStr">
        <is>
          <t>2026-07-19</t>
        </is>
      </c>
      <c r="Z5643" t="inlineStr">
        <is>
          <t>home_use</t>
        </is>
      </c>
      <c r="AA5643" t="inlineStr">
        <is>
          <t>IMP00643</t>
        </is>
      </c>
      <c r="AB5643" t="inlineStr">
        <is>
          <t>T104498</t>
        </is>
      </c>
      <c r="AC5643" s="32" t="n">
        <v>667135.37</v>
      </c>
      <c r="AD5643" s="32" t="n">
        <v>66713.53999999999</v>
      </c>
      <c r="AE5643" s="35">
        <f>(LEFT(Y5643,4)-Parameters!$B$23)*12+MID(Y5643,6,2)-Parameters!$B$24+1</f>
        <v/>
      </c>
    </row>
    <row r="5644">
      <c r="X5644" t="inlineStr">
        <is>
          <t>L0234934</t>
        </is>
      </c>
      <c r="Y5644" t="inlineStr">
        <is>
          <t>2026-07-20</t>
        </is>
      </c>
      <c r="Z5644" t="inlineStr">
        <is>
          <t>home_use</t>
        </is>
      </c>
      <c r="AA5644" t="inlineStr">
        <is>
          <t>IMP00643</t>
        </is>
      </c>
      <c r="AB5644" t="inlineStr">
        <is>
          <t>T104498</t>
        </is>
      </c>
      <c r="AC5644" s="32" t="n">
        <v>634085.4399999999</v>
      </c>
      <c r="AD5644" s="32" t="n">
        <v>63408.54</v>
      </c>
      <c r="AE5644" s="35">
        <f>(LEFT(Y5644,4)-Parameters!$B$23)*12+MID(Y5644,6,2)-Parameters!$B$24+1</f>
        <v/>
      </c>
    </row>
    <row r="5645">
      <c r="X5645" t="inlineStr">
        <is>
          <t>L0234936</t>
        </is>
      </c>
      <c r="Y5645" t="inlineStr">
        <is>
          <t>2026-07-20</t>
        </is>
      </c>
      <c r="Z5645" t="inlineStr">
        <is>
          <t>home_use</t>
        </is>
      </c>
      <c r="AA5645" t="inlineStr">
        <is>
          <t>IMP00643</t>
        </is>
      </c>
      <c r="AB5645" t="inlineStr">
        <is>
          <t>T104498</t>
        </is>
      </c>
      <c r="AC5645" s="32" t="n">
        <v>1572948.59</v>
      </c>
      <c r="AD5645" s="32" t="n">
        <v>157294.86</v>
      </c>
      <c r="AE5645" s="35">
        <f>(LEFT(Y5645,4)-Parameters!$B$23)*12+MID(Y5645,6,2)-Parameters!$B$24+1</f>
        <v/>
      </c>
    </row>
    <row r="5646">
      <c r="X5646" t="inlineStr">
        <is>
          <t>L0234937</t>
        </is>
      </c>
      <c r="Y5646" t="inlineStr">
        <is>
          <t>2026-07-20</t>
        </is>
      </c>
      <c r="Z5646" t="inlineStr">
        <is>
          <t>home_use</t>
        </is>
      </c>
      <c r="AA5646" t="inlineStr">
        <is>
          <t>IMP00643</t>
        </is>
      </c>
      <c r="AB5646" t="inlineStr">
        <is>
          <t>T104498</t>
        </is>
      </c>
      <c r="AC5646" s="32" t="n">
        <v>1065442.52</v>
      </c>
      <c r="AD5646" s="32" t="n">
        <v>106544.25</v>
      </c>
      <c r="AE5646" s="35">
        <f>(LEFT(Y5646,4)-Parameters!$B$23)*12+MID(Y5646,6,2)-Parameters!$B$24+1</f>
        <v/>
      </c>
    </row>
    <row r="5647">
      <c r="X5647" t="inlineStr">
        <is>
          <t>L0235153</t>
        </is>
      </c>
      <c r="Y5647" t="inlineStr">
        <is>
          <t>2026-07-21</t>
        </is>
      </c>
      <c r="Z5647" t="inlineStr">
        <is>
          <t>home_use</t>
        </is>
      </c>
      <c r="AA5647" t="inlineStr">
        <is>
          <t>IMP00643</t>
        </is>
      </c>
      <c r="AB5647" t="inlineStr">
        <is>
          <t>T104498</t>
        </is>
      </c>
      <c r="AC5647" s="32" t="n">
        <v>802490.89</v>
      </c>
      <c r="AD5647" s="32" t="n">
        <v>80249.09</v>
      </c>
      <c r="AE5647" s="35">
        <f>(LEFT(Y5647,4)-Parameters!$B$23)*12+MID(Y5647,6,2)-Parameters!$B$24+1</f>
        <v/>
      </c>
    </row>
    <row r="5648">
      <c r="X5648" t="inlineStr">
        <is>
          <t>L0235155</t>
        </is>
      </c>
      <c r="Y5648" t="inlineStr">
        <is>
          <t>2026-07-21</t>
        </is>
      </c>
      <c r="Z5648" t="inlineStr">
        <is>
          <t>home_use</t>
        </is>
      </c>
      <c r="AA5648" t="inlineStr">
        <is>
          <t>IMP00643</t>
        </is>
      </c>
      <c r="AB5648" t="inlineStr">
        <is>
          <t>T104498</t>
        </is>
      </c>
      <c r="AC5648" s="32" t="n">
        <v>681176.3</v>
      </c>
      <c r="AD5648" s="32" t="n">
        <v>68117.63</v>
      </c>
      <c r="AE5648" s="35">
        <f>(LEFT(Y5648,4)-Parameters!$B$23)*12+MID(Y5648,6,2)-Parameters!$B$24+1</f>
        <v/>
      </c>
    </row>
    <row r="5649">
      <c r="X5649" t="inlineStr">
        <is>
          <t>L0235156</t>
        </is>
      </c>
      <c r="Y5649" t="inlineStr">
        <is>
          <t>2026-07-21</t>
        </is>
      </c>
      <c r="Z5649" t="inlineStr">
        <is>
          <t>home_use</t>
        </is>
      </c>
      <c r="AA5649" t="inlineStr">
        <is>
          <t>IMP00643</t>
        </is>
      </c>
      <c r="AB5649" t="inlineStr">
        <is>
          <t>T104498</t>
        </is>
      </c>
      <c r="AC5649" s="32" t="n">
        <v>505413.09</v>
      </c>
      <c r="AD5649" s="32" t="n">
        <v>50541.31</v>
      </c>
      <c r="AE5649" s="35">
        <f>(LEFT(Y5649,4)-Parameters!$B$23)*12+MID(Y5649,6,2)-Parameters!$B$24+1</f>
        <v/>
      </c>
    </row>
    <row r="5650">
      <c r="X5650" t="inlineStr">
        <is>
          <t>L0235159</t>
        </is>
      </c>
      <c r="Y5650" t="inlineStr">
        <is>
          <t>2026-07-21</t>
        </is>
      </c>
      <c r="Z5650" t="inlineStr">
        <is>
          <t>home_use</t>
        </is>
      </c>
      <c r="AA5650" t="inlineStr">
        <is>
          <t>IMP00643</t>
        </is>
      </c>
      <c r="AB5650" t="inlineStr">
        <is>
          <t>T104498</t>
        </is>
      </c>
      <c r="AC5650" s="32" t="n">
        <v>1849800.91</v>
      </c>
      <c r="AD5650" s="32" t="n">
        <v>184980.09</v>
      </c>
      <c r="AE5650" s="35">
        <f>(LEFT(Y5650,4)-Parameters!$B$23)*12+MID(Y5650,6,2)-Parameters!$B$24+1</f>
        <v/>
      </c>
    </row>
    <row r="5651">
      <c r="X5651" t="inlineStr">
        <is>
          <t>L0235416</t>
        </is>
      </c>
      <c r="Y5651" t="inlineStr">
        <is>
          <t>2026-07-22</t>
        </is>
      </c>
      <c r="Z5651" t="inlineStr">
        <is>
          <t>home_use</t>
        </is>
      </c>
      <c r="AA5651" t="inlineStr">
        <is>
          <t>IMP00643</t>
        </is>
      </c>
      <c r="AB5651" t="inlineStr">
        <is>
          <t>T104498</t>
        </is>
      </c>
      <c r="AC5651" s="32" t="n">
        <v>873605.87</v>
      </c>
      <c r="AD5651" s="32" t="n">
        <v>87360.59</v>
      </c>
      <c r="AE5651" s="35">
        <f>(LEFT(Y5651,4)-Parameters!$B$23)*12+MID(Y5651,6,2)-Parameters!$B$24+1</f>
        <v/>
      </c>
    </row>
    <row r="5652">
      <c r="X5652" t="inlineStr">
        <is>
          <t>L0235418</t>
        </is>
      </c>
      <c r="Y5652" t="inlineStr">
        <is>
          <t>2026-07-22</t>
        </is>
      </c>
      <c r="Z5652" t="inlineStr">
        <is>
          <t>home_use</t>
        </is>
      </c>
      <c r="AA5652" t="inlineStr">
        <is>
          <t>IMP00643</t>
        </is>
      </c>
      <c r="AB5652" t="inlineStr">
        <is>
          <t>T104498</t>
        </is>
      </c>
      <c r="AC5652" s="32" t="n">
        <v>925387.42</v>
      </c>
      <c r="AD5652" s="32" t="n">
        <v>92538.74000000001</v>
      </c>
      <c r="AE5652" s="35">
        <f>(LEFT(Y5652,4)-Parameters!$B$23)*12+MID(Y5652,6,2)-Parameters!$B$24+1</f>
        <v/>
      </c>
    </row>
    <row r="5653">
      <c r="X5653" t="inlineStr">
        <is>
          <t>L0235419</t>
        </is>
      </c>
      <c r="Y5653" t="inlineStr">
        <is>
          <t>2026-07-22</t>
        </is>
      </c>
      <c r="Z5653" t="inlineStr">
        <is>
          <t>home_use</t>
        </is>
      </c>
      <c r="AA5653" t="inlineStr">
        <is>
          <t>IMP00643</t>
        </is>
      </c>
      <c r="AB5653" t="inlineStr">
        <is>
          <t>T104498</t>
        </is>
      </c>
      <c r="AC5653" s="32" t="n">
        <v>1355911.54</v>
      </c>
      <c r="AD5653" s="32" t="n">
        <v>135591.15</v>
      </c>
      <c r="AE5653" s="35">
        <f>(LEFT(Y5653,4)-Parameters!$B$23)*12+MID(Y5653,6,2)-Parameters!$B$24+1</f>
        <v/>
      </c>
    </row>
    <row r="5654">
      <c r="X5654" t="inlineStr">
        <is>
          <t>L0235420</t>
        </is>
      </c>
      <c r="Y5654" t="inlineStr">
        <is>
          <t>2026-07-22</t>
        </is>
      </c>
      <c r="Z5654" t="inlineStr">
        <is>
          <t>home_use</t>
        </is>
      </c>
      <c r="AA5654" t="inlineStr">
        <is>
          <t>IMP00643</t>
        </is>
      </c>
      <c r="AB5654" t="inlineStr">
        <is>
          <t>T104498</t>
        </is>
      </c>
      <c r="AC5654" s="32" t="n">
        <v>1068938.1</v>
      </c>
      <c r="AD5654" s="32" t="n">
        <v>106893.81</v>
      </c>
      <c r="AE5654" s="35">
        <f>(LEFT(Y5654,4)-Parameters!$B$23)*12+MID(Y5654,6,2)-Parameters!$B$24+1</f>
        <v/>
      </c>
    </row>
    <row r="5655">
      <c r="X5655" t="inlineStr">
        <is>
          <t>L0235421</t>
        </is>
      </c>
      <c r="Y5655" t="inlineStr">
        <is>
          <t>2026-07-22</t>
        </is>
      </c>
      <c r="Z5655" t="inlineStr">
        <is>
          <t>home_use</t>
        </is>
      </c>
      <c r="AA5655" t="inlineStr">
        <is>
          <t>IMP00643</t>
        </is>
      </c>
      <c r="AB5655" t="inlineStr">
        <is>
          <t>T104498</t>
        </is>
      </c>
      <c r="AC5655" s="32" t="n">
        <v>1218876.71</v>
      </c>
      <c r="AD5655" s="32" t="n">
        <v>121887.67</v>
      </c>
      <c r="AE5655" s="35">
        <f>(LEFT(Y5655,4)-Parameters!$B$23)*12+MID(Y5655,6,2)-Parameters!$B$24+1</f>
        <v/>
      </c>
    </row>
    <row r="5656">
      <c r="X5656" t="inlineStr">
        <is>
          <t>L0235423</t>
        </is>
      </c>
      <c r="Y5656" t="inlineStr">
        <is>
          <t>2026-07-22</t>
        </is>
      </c>
      <c r="Z5656" t="inlineStr">
        <is>
          <t>home_use</t>
        </is>
      </c>
      <c r="AA5656" t="inlineStr">
        <is>
          <t>IMP00643</t>
        </is>
      </c>
      <c r="AB5656" t="inlineStr">
        <is>
          <t>T104498</t>
        </is>
      </c>
      <c r="AC5656" s="32" t="n">
        <v>443867.9</v>
      </c>
      <c r="AD5656" s="32" t="n">
        <v>44386.79</v>
      </c>
      <c r="AE5656" s="35">
        <f>(LEFT(Y5656,4)-Parameters!$B$23)*12+MID(Y5656,6,2)-Parameters!$B$24+1</f>
        <v/>
      </c>
    </row>
    <row r="5657">
      <c r="X5657" t="inlineStr">
        <is>
          <t>L0235424</t>
        </is>
      </c>
      <c r="Y5657" t="inlineStr">
        <is>
          <t>2026-07-22</t>
        </is>
      </c>
      <c r="Z5657" t="inlineStr">
        <is>
          <t>home_use</t>
        </is>
      </c>
      <c r="AA5657" t="inlineStr">
        <is>
          <t>IMP00643</t>
        </is>
      </c>
      <c r="AB5657" t="inlineStr">
        <is>
          <t>T104498</t>
        </is>
      </c>
      <c r="AC5657" s="32" t="n">
        <v>439930.5</v>
      </c>
      <c r="AD5657" s="32" t="n">
        <v>43993.05</v>
      </c>
      <c r="AE5657" s="35">
        <f>(LEFT(Y5657,4)-Parameters!$B$23)*12+MID(Y5657,6,2)-Parameters!$B$24+1</f>
        <v/>
      </c>
    </row>
    <row r="5658">
      <c r="X5658" t="inlineStr">
        <is>
          <t>L0235425</t>
        </is>
      </c>
      <c r="Y5658" t="inlineStr">
        <is>
          <t>2026-07-22</t>
        </is>
      </c>
      <c r="Z5658" t="inlineStr">
        <is>
          <t>home_use</t>
        </is>
      </c>
      <c r="AA5658" t="inlineStr">
        <is>
          <t>IMP00643</t>
        </is>
      </c>
      <c r="AB5658" t="inlineStr">
        <is>
          <t>T104498</t>
        </is>
      </c>
      <c r="AC5658" s="32" t="n">
        <v>558049.34</v>
      </c>
      <c r="AD5658" s="32" t="n">
        <v>55804.93</v>
      </c>
      <c r="AE5658" s="35">
        <f>(LEFT(Y5658,4)-Parameters!$B$23)*12+MID(Y5658,6,2)-Parameters!$B$24+1</f>
        <v/>
      </c>
    </row>
    <row r="5659">
      <c r="X5659" t="inlineStr">
        <is>
          <t>L0235690</t>
        </is>
      </c>
      <c r="Y5659" t="inlineStr">
        <is>
          <t>2026-07-23</t>
        </is>
      </c>
      <c r="Z5659" t="inlineStr">
        <is>
          <t>home_use</t>
        </is>
      </c>
      <c r="AA5659" t="inlineStr">
        <is>
          <t>IMP00643</t>
        </is>
      </c>
      <c r="AB5659" t="inlineStr">
        <is>
          <t>T104498</t>
        </is>
      </c>
      <c r="AC5659" s="32" t="n">
        <v>630897.36</v>
      </c>
      <c r="AD5659" s="32" t="n">
        <v>63089.74</v>
      </c>
      <c r="AE5659" s="35">
        <f>(LEFT(Y5659,4)-Parameters!$B$23)*12+MID(Y5659,6,2)-Parameters!$B$24+1</f>
        <v/>
      </c>
    </row>
    <row r="5660">
      <c r="X5660" t="inlineStr">
        <is>
          <t>L0235693</t>
        </is>
      </c>
      <c r="Y5660" t="inlineStr">
        <is>
          <t>2026-07-23</t>
        </is>
      </c>
      <c r="Z5660" t="inlineStr">
        <is>
          <t>home_use</t>
        </is>
      </c>
      <c r="AA5660" t="inlineStr">
        <is>
          <t>IMP00643</t>
        </is>
      </c>
      <c r="AB5660" t="inlineStr">
        <is>
          <t>T104498</t>
        </is>
      </c>
      <c r="AC5660" s="32" t="n">
        <v>499815.18</v>
      </c>
      <c r="AD5660" s="32" t="n">
        <v>49981.52</v>
      </c>
      <c r="AE5660" s="35">
        <f>(LEFT(Y5660,4)-Parameters!$B$23)*12+MID(Y5660,6,2)-Parameters!$B$24+1</f>
        <v/>
      </c>
    </row>
    <row r="5661">
      <c r="X5661" t="inlineStr">
        <is>
          <t>L0235694</t>
        </is>
      </c>
      <c r="Y5661" t="inlineStr">
        <is>
          <t>2026-07-23</t>
        </is>
      </c>
      <c r="Z5661" t="inlineStr">
        <is>
          <t>home_use</t>
        </is>
      </c>
      <c r="AA5661" t="inlineStr">
        <is>
          <t>IMP00643</t>
        </is>
      </c>
      <c r="AB5661" t="inlineStr">
        <is>
          <t>T104498</t>
        </is>
      </c>
      <c r="AC5661" s="32" t="n">
        <v>1426955.53</v>
      </c>
      <c r="AD5661" s="32" t="n">
        <v>142695.55</v>
      </c>
      <c r="AE5661" s="35">
        <f>(LEFT(Y5661,4)-Parameters!$B$23)*12+MID(Y5661,6,2)-Parameters!$B$24+1</f>
        <v/>
      </c>
    </row>
    <row r="5662">
      <c r="X5662" t="inlineStr">
        <is>
          <t>L0235696</t>
        </is>
      </c>
      <c r="Y5662" t="inlineStr">
        <is>
          <t>2026-07-23</t>
        </is>
      </c>
      <c r="Z5662" t="inlineStr">
        <is>
          <t>home_use</t>
        </is>
      </c>
      <c r="AA5662" t="inlineStr">
        <is>
          <t>IMP00643</t>
        </is>
      </c>
      <c r="AB5662" t="inlineStr">
        <is>
          <t>T104498</t>
        </is>
      </c>
      <c r="AC5662" s="32" t="n">
        <v>683113.96</v>
      </c>
      <c r="AD5662" s="32" t="n">
        <v>68311.39999999999</v>
      </c>
      <c r="AE5662" s="35">
        <f>(LEFT(Y5662,4)-Parameters!$B$23)*12+MID(Y5662,6,2)-Parameters!$B$24+1</f>
        <v/>
      </c>
    </row>
    <row r="5663">
      <c r="X5663" t="inlineStr">
        <is>
          <t>L0235959</t>
        </is>
      </c>
      <c r="Y5663" t="inlineStr">
        <is>
          <t>2026-07-24</t>
        </is>
      </c>
      <c r="Z5663" t="inlineStr">
        <is>
          <t>home_use</t>
        </is>
      </c>
      <c r="AA5663" t="inlineStr">
        <is>
          <t>IMP00643</t>
        </is>
      </c>
      <c r="AB5663" t="inlineStr">
        <is>
          <t>T104498</t>
        </is>
      </c>
      <c r="AC5663" s="32" t="n">
        <v>1944034.88</v>
      </c>
      <c r="AD5663" s="32" t="n">
        <v>194403.49</v>
      </c>
      <c r="AE5663" s="35">
        <f>(LEFT(Y5663,4)-Parameters!$B$23)*12+MID(Y5663,6,2)-Parameters!$B$24+1</f>
        <v/>
      </c>
    </row>
    <row r="5664">
      <c r="X5664" t="inlineStr">
        <is>
          <t>L0235960</t>
        </is>
      </c>
      <c r="Y5664" t="inlineStr">
        <is>
          <t>2026-07-24</t>
        </is>
      </c>
      <c r="Z5664" t="inlineStr">
        <is>
          <t>home_use</t>
        </is>
      </c>
      <c r="AA5664" t="inlineStr">
        <is>
          <t>IMP00643</t>
        </is>
      </c>
      <c r="AB5664" t="inlineStr">
        <is>
          <t>T104498</t>
        </is>
      </c>
      <c r="AC5664" s="32" t="n">
        <v>1087197.55</v>
      </c>
      <c r="AD5664" s="32" t="n">
        <v>108719.76</v>
      </c>
      <c r="AE5664" s="35">
        <f>(LEFT(Y5664,4)-Parameters!$B$23)*12+MID(Y5664,6,2)-Parameters!$B$24+1</f>
        <v/>
      </c>
    </row>
    <row r="5665">
      <c r="X5665" t="inlineStr">
        <is>
          <t>L0236208</t>
        </is>
      </c>
      <c r="Y5665" t="inlineStr">
        <is>
          <t>2026-07-25</t>
        </is>
      </c>
      <c r="Z5665" t="inlineStr">
        <is>
          <t>home_use</t>
        </is>
      </c>
      <c r="AA5665" t="inlineStr">
        <is>
          <t>IMP00643</t>
        </is>
      </c>
      <c r="AB5665" t="inlineStr">
        <is>
          <t>T104498</t>
        </is>
      </c>
      <c r="AC5665" s="32" t="n">
        <v>902992.01</v>
      </c>
      <c r="AD5665" s="32" t="n">
        <v>90299.2</v>
      </c>
      <c r="AE5665" s="35">
        <f>(LEFT(Y5665,4)-Parameters!$B$23)*12+MID(Y5665,6,2)-Parameters!$B$24+1</f>
        <v/>
      </c>
    </row>
    <row r="5666">
      <c r="X5666" t="inlineStr">
        <is>
          <t>L0236209</t>
        </is>
      </c>
      <c r="Y5666" t="inlineStr">
        <is>
          <t>2026-07-25</t>
        </is>
      </c>
      <c r="Z5666" t="inlineStr">
        <is>
          <t>home_use</t>
        </is>
      </c>
      <c r="AA5666" t="inlineStr">
        <is>
          <t>IMP00643</t>
        </is>
      </c>
      <c r="AB5666" t="inlineStr">
        <is>
          <t>T104498</t>
        </is>
      </c>
      <c r="AC5666" s="32" t="n">
        <v>2456863.85</v>
      </c>
      <c r="AD5666" s="32" t="n">
        <v>245686.39</v>
      </c>
      <c r="AE5666" s="35">
        <f>(LEFT(Y5666,4)-Parameters!$B$23)*12+MID(Y5666,6,2)-Parameters!$B$24+1</f>
        <v/>
      </c>
    </row>
    <row r="5667">
      <c r="X5667" t="inlineStr">
        <is>
          <t>L0236210</t>
        </is>
      </c>
      <c r="Y5667" t="inlineStr">
        <is>
          <t>2026-07-25</t>
        </is>
      </c>
      <c r="Z5667" t="inlineStr">
        <is>
          <t>home_use</t>
        </is>
      </c>
      <c r="AA5667" t="inlineStr">
        <is>
          <t>IMP00643</t>
        </is>
      </c>
      <c r="AB5667" t="inlineStr">
        <is>
          <t>T104498</t>
        </is>
      </c>
      <c r="AC5667" s="32" t="n">
        <v>1166063.66</v>
      </c>
      <c r="AD5667" s="32" t="n">
        <v>116606.37</v>
      </c>
      <c r="AE5667" s="35">
        <f>(LEFT(Y5667,4)-Parameters!$B$23)*12+MID(Y5667,6,2)-Parameters!$B$24+1</f>
        <v/>
      </c>
    </row>
    <row r="5668">
      <c r="X5668" t="inlineStr">
        <is>
          <t>L0236211</t>
        </is>
      </c>
      <c r="Y5668" t="inlineStr">
        <is>
          <t>2026-07-25</t>
        </is>
      </c>
      <c r="Z5668" t="inlineStr">
        <is>
          <t>home_use</t>
        </is>
      </c>
      <c r="AA5668" t="inlineStr">
        <is>
          <t>IMP00643</t>
        </is>
      </c>
      <c r="AB5668" t="inlineStr">
        <is>
          <t>T104498</t>
        </is>
      </c>
      <c r="AC5668" s="32" t="n">
        <v>958166.21</v>
      </c>
      <c r="AD5668" s="32" t="n">
        <v>95816.62</v>
      </c>
      <c r="AE5668" s="35">
        <f>(LEFT(Y5668,4)-Parameters!$B$23)*12+MID(Y5668,6,2)-Parameters!$B$24+1</f>
        <v/>
      </c>
    </row>
    <row r="5669">
      <c r="X5669" t="inlineStr">
        <is>
          <t>L0236460</t>
        </is>
      </c>
      <c r="Y5669" t="inlineStr">
        <is>
          <t>2026-07-26</t>
        </is>
      </c>
      <c r="Z5669" t="inlineStr">
        <is>
          <t>home_use</t>
        </is>
      </c>
      <c r="AA5669" t="inlineStr">
        <is>
          <t>IMP00643</t>
        </is>
      </c>
      <c r="AB5669" t="inlineStr">
        <is>
          <t>T104498</t>
        </is>
      </c>
      <c r="AC5669" s="32" t="n">
        <v>1629029.94</v>
      </c>
      <c r="AD5669" s="32" t="n">
        <v>162902.99</v>
      </c>
      <c r="AE5669" s="35">
        <f>(LEFT(Y5669,4)-Parameters!$B$23)*12+MID(Y5669,6,2)-Parameters!$B$24+1</f>
        <v/>
      </c>
    </row>
    <row r="5670">
      <c r="X5670" t="inlineStr">
        <is>
          <t>L0236461</t>
        </is>
      </c>
      <c r="Y5670" t="inlineStr">
        <is>
          <t>2026-07-26</t>
        </is>
      </c>
      <c r="Z5670" t="inlineStr">
        <is>
          <t>home_use</t>
        </is>
      </c>
      <c r="AA5670" t="inlineStr">
        <is>
          <t>IMP00643</t>
        </is>
      </c>
      <c r="AB5670" t="inlineStr">
        <is>
          <t>T104498</t>
        </is>
      </c>
      <c r="AC5670" s="32" t="n">
        <v>1774110.06</v>
      </c>
      <c r="AD5670" s="32" t="n">
        <v>177411.01</v>
      </c>
      <c r="AE5670" s="35">
        <f>(LEFT(Y5670,4)-Parameters!$B$23)*12+MID(Y5670,6,2)-Parameters!$B$24+1</f>
        <v/>
      </c>
    </row>
    <row r="5671">
      <c r="X5671" t="inlineStr">
        <is>
          <t>L0236462</t>
        </is>
      </c>
      <c r="Y5671" t="inlineStr">
        <is>
          <t>2026-07-26</t>
        </is>
      </c>
      <c r="Z5671" t="inlineStr">
        <is>
          <t>home_use</t>
        </is>
      </c>
      <c r="AA5671" t="inlineStr">
        <is>
          <t>IMP00643</t>
        </is>
      </c>
      <c r="AB5671" t="inlineStr">
        <is>
          <t>T104498</t>
        </is>
      </c>
      <c r="AC5671" s="32" t="n">
        <v>898036.8100000001</v>
      </c>
      <c r="AD5671" s="32" t="n">
        <v>89803.67999999999</v>
      </c>
      <c r="AE5671" s="35">
        <f>(LEFT(Y5671,4)-Parameters!$B$23)*12+MID(Y5671,6,2)-Parameters!$B$24+1</f>
        <v/>
      </c>
    </row>
    <row r="5672">
      <c r="X5672" t="inlineStr">
        <is>
          <t>L0236463</t>
        </is>
      </c>
      <c r="Y5672" t="inlineStr">
        <is>
          <t>2026-07-26</t>
        </is>
      </c>
      <c r="Z5672" t="inlineStr">
        <is>
          <t>home_use</t>
        </is>
      </c>
      <c r="AA5672" t="inlineStr">
        <is>
          <t>IMP00643</t>
        </is>
      </c>
      <c r="AB5672" t="inlineStr">
        <is>
          <t>T104498</t>
        </is>
      </c>
      <c r="AC5672" s="32" t="n">
        <v>769851.89</v>
      </c>
      <c r="AD5672" s="32" t="n">
        <v>76985.19</v>
      </c>
      <c r="AE5672" s="35">
        <f>(LEFT(Y5672,4)-Parameters!$B$23)*12+MID(Y5672,6,2)-Parameters!$B$24+1</f>
        <v/>
      </c>
    </row>
    <row r="5673">
      <c r="X5673" t="inlineStr">
        <is>
          <t>L0236720</t>
        </is>
      </c>
      <c r="Y5673" t="inlineStr">
        <is>
          <t>2026-07-27</t>
        </is>
      </c>
      <c r="Z5673" t="inlineStr">
        <is>
          <t>home_use</t>
        </is>
      </c>
      <c r="AA5673" t="inlineStr">
        <is>
          <t>IMP00643</t>
        </is>
      </c>
      <c r="AB5673" t="inlineStr">
        <is>
          <t>T104498</t>
        </is>
      </c>
      <c r="AC5673" s="32" t="n">
        <v>1671137.93</v>
      </c>
      <c r="AD5673" s="32" t="n">
        <v>167113.79</v>
      </c>
      <c r="AE5673" s="35">
        <f>(LEFT(Y5673,4)-Parameters!$B$23)*12+MID(Y5673,6,2)-Parameters!$B$24+1</f>
        <v/>
      </c>
    </row>
    <row r="5674">
      <c r="X5674" t="inlineStr">
        <is>
          <t>L0236969</t>
        </is>
      </c>
      <c r="Y5674" t="inlineStr">
        <is>
          <t>2026-07-28</t>
        </is>
      </c>
      <c r="Z5674" t="inlineStr">
        <is>
          <t>home_use</t>
        </is>
      </c>
      <c r="AA5674" t="inlineStr">
        <is>
          <t>IMP00643</t>
        </is>
      </c>
      <c r="AB5674" t="inlineStr">
        <is>
          <t>T104498</t>
        </is>
      </c>
      <c r="AC5674" s="32" t="n">
        <v>1279752.82</v>
      </c>
      <c r="AD5674" s="32" t="n">
        <v>127975.28</v>
      </c>
      <c r="AE5674" s="35">
        <f>(LEFT(Y5674,4)-Parameters!$B$23)*12+MID(Y5674,6,2)-Parameters!$B$24+1</f>
        <v/>
      </c>
    </row>
    <row r="5675">
      <c r="X5675" t="inlineStr">
        <is>
          <t>L0236970</t>
        </is>
      </c>
      <c r="Y5675" t="inlineStr">
        <is>
          <t>2026-07-28</t>
        </is>
      </c>
      <c r="Z5675" t="inlineStr">
        <is>
          <t>home_use</t>
        </is>
      </c>
      <c r="AA5675" t="inlineStr">
        <is>
          <t>IMP00643</t>
        </is>
      </c>
      <c r="AB5675" t="inlineStr">
        <is>
          <t>T104498</t>
        </is>
      </c>
      <c r="AC5675" s="32" t="n">
        <v>356601.81</v>
      </c>
      <c r="AD5675" s="32" t="n">
        <v>35660.18</v>
      </c>
      <c r="AE5675" s="35">
        <f>(LEFT(Y5675,4)-Parameters!$B$23)*12+MID(Y5675,6,2)-Parameters!$B$24+1</f>
        <v/>
      </c>
    </row>
    <row r="5676">
      <c r="X5676" t="inlineStr">
        <is>
          <t>L0236971</t>
        </is>
      </c>
      <c r="Y5676" t="inlineStr">
        <is>
          <t>2026-07-28</t>
        </is>
      </c>
      <c r="Z5676" t="inlineStr">
        <is>
          <t>home_use</t>
        </is>
      </c>
      <c r="AA5676" t="inlineStr">
        <is>
          <t>IMP00643</t>
        </is>
      </c>
      <c r="AB5676" t="inlineStr">
        <is>
          <t>T104498</t>
        </is>
      </c>
      <c r="AC5676" s="32" t="n">
        <v>815708.4</v>
      </c>
      <c r="AD5676" s="32" t="n">
        <v>81570.84</v>
      </c>
      <c r="AE5676" s="35">
        <f>(LEFT(Y5676,4)-Parameters!$B$23)*12+MID(Y5676,6,2)-Parameters!$B$24+1</f>
        <v/>
      </c>
    </row>
    <row r="5677">
      <c r="X5677" t="inlineStr">
        <is>
          <t>L0237212</t>
        </is>
      </c>
      <c r="Y5677" t="inlineStr">
        <is>
          <t>2026-08-01</t>
        </is>
      </c>
      <c r="Z5677" t="inlineStr">
        <is>
          <t>home_use</t>
        </is>
      </c>
      <c r="AA5677" t="inlineStr">
        <is>
          <t>IMP00643</t>
        </is>
      </c>
      <c r="AB5677" t="inlineStr">
        <is>
          <t>T104498</t>
        </is>
      </c>
      <c r="AC5677" s="32" t="n">
        <v>1312431.51</v>
      </c>
      <c r="AD5677" s="32" t="n">
        <v>131243.15</v>
      </c>
      <c r="AE5677" s="35">
        <f>(LEFT(Y5677,4)-Parameters!$B$23)*12+MID(Y5677,6,2)-Parameters!$B$24+1</f>
        <v/>
      </c>
    </row>
    <row r="5678">
      <c r="X5678" t="inlineStr">
        <is>
          <t>L0237213</t>
        </is>
      </c>
      <c r="Y5678" t="inlineStr">
        <is>
          <t>2026-08-01</t>
        </is>
      </c>
      <c r="Z5678" t="inlineStr">
        <is>
          <t>home_use</t>
        </is>
      </c>
      <c r="AA5678" t="inlineStr">
        <is>
          <t>IMP00643</t>
        </is>
      </c>
      <c r="AB5678" t="inlineStr">
        <is>
          <t>T104498</t>
        </is>
      </c>
      <c r="AC5678" s="32" t="n">
        <v>543063.7</v>
      </c>
      <c r="AD5678" s="32" t="n">
        <v>54306.37</v>
      </c>
      <c r="AE5678" s="35">
        <f>(LEFT(Y5678,4)-Parameters!$B$23)*12+MID(Y5678,6,2)-Parameters!$B$24+1</f>
        <v/>
      </c>
    </row>
    <row r="5679">
      <c r="X5679" t="inlineStr">
        <is>
          <t>L0237214</t>
        </is>
      </c>
      <c r="Y5679" t="inlineStr">
        <is>
          <t>2026-08-01</t>
        </is>
      </c>
      <c r="Z5679" t="inlineStr">
        <is>
          <t>home_use</t>
        </is>
      </c>
      <c r="AA5679" t="inlineStr">
        <is>
          <t>IMP00643</t>
        </is>
      </c>
      <c r="AB5679" t="inlineStr">
        <is>
          <t>T104498</t>
        </is>
      </c>
      <c r="AC5679" s="32" t="n">
        <v>740860.09</v>
      </c>
      <c r="AD5679" s="32" t="n">
        <v>74086.00999999999</v>
      </c>
      <c r="AE5679" s="35">
        <f>(LEFT(Y5679,4)-Parameters!$B$23)*12+MID(Y5679,6,2)-Parameters!$B$24+1</f>
        <v/>
      </c>
    </row>
    <row r="5680">
      <c r="X5680" t="inlineStr">
        <is>
          <t>L0237432</t>
        </is>
      </c>
      <c r="Y5680" t="inlineStr">
        <is>
          <t>2026-08-02</t>
        </is>
      </c>
      <c r="Z5680" t="inlineStr">
        <is>
          <t>home_use</t>
        </is>
      </c>
      <c r="AA5680" t="inlineStr">
        <is>
          <t>IMP00643</t>
        </is>
      </c>
      <c r="AB5680" t="inlineStr">
        <is>
          <t>T104498</t>
        </is>
      </c>
      <c r="AC5680" s="32" t="n">
        <v>987711.36</v>
      </c>
      <c r="AD5680" s="32" t="n">
        <v>98771.14</v>
      </c>
      <c r="AE5680" s="35">
        <f>(LEFT(Y5680,4)-Parameters!$B$23)*12+MID(Y5680,6,2)-Parameters!$B$24+1</f>
        <v/>
      </c>
    </row>
    <row r="5681">
      <c r="X5681" t="inlineStr">
        <is>
          <t>L0237433</t>
        </is>
      </c>
      <c r="Y5681" t="inlineStr">
        <is>
          <t>2026-08-02</t>
        </is>
      </c>
      <c r="Z5681" t="inlineStr">
        <is>
          <t>home_use</t>
        </is>
      </c>
      <c r="AA5681" t="inlineStr">
        <is>
          <t>IMP00643</t>
        </is>
      </c>
      <c r="AB5681" t="inlineStr">
        <is>
          <t>T104498</t>
        </is>
      </c>
      <c r="AC5681" s="32" t="n">
        <v>807686.48</v>
      </c>
      <c r="AD5681" s="32" t="n">
        <v>80768.64999999999</v>
      </c>
      <c r="AE5681" s="35">
        <f>(LEFT(Y5681,4)-Parameters!$B$23)*12+MID(Y5681,6,2)-Parameters!$B$24+1</f>
        <v/>
      </c>
    </row>
    <row r="5682">
      <c r="X5682" t="inlineStr">
        <is>
          <t>L0237435</t>
        </is>
      </c>
      <c r="Y5682" t="inlineStr">
        <is>
          <t>2026-08-02</t>
        </is>
      </c>
      <c r="Z5682" t="inlineStr">
        <is>
          <t>warehouse_out</t>
        </is>
      </c>
      <c r="AA5682" t="inlineStr">
        <is>
          <t>IMP00643</t>
        </is>
      </c>
      <c r="AB5682" t="inlineStr">
        <is>
          <t>T104498</t>
        </is>
      </c>
      <c r="AC5682" s="32" t="n">
        <v>340457.65</v>
      </c>
      <c r="AD5682" s="32" t="n">
        <v>34045.76</v>
      </c>
      <c r="AE5682" s="35">
        <f>(LEFT(Y5682,4)-Parameters!$B$23)*12+MID(Y5682,6,2)-Parameters!$B$24+1</f>
        <v/>
      </c>
    </row>
    <row r="5683">
      <c r="X5683" t="inlineStr">
        <is>
          <t>L0237436</t>
        </is>
      </c>
      <c r="Y5683" t="inlineStr">
        <is>
          <t>2026-08-02</t>
        </is>
      </c>
      <c r="Z5683" t="inlineStr">
        <is>
          <t>home_use</t>
        </is>
      </c>
      <c r="AA5683" t="inlineStr">
        <is>
          <t>IMP00643</t>
        </is>
      </c>
      <c r="AB5683" t="inlineStr">
        <is>
          <t>T104498</t>
        </is>
      </c>
      <c r="AC5683" s="32" t="n">
        <v>1339992.32</v>
      </c>
      <c r="AD5683" s="32" t="n">
        <v>133999.23</v>
      </c>
      <c r="AE5683" s="35">
        <f>(LEFT(Y5683,4)-Parameters!$B$23)*12+MID(Y5683,6,2)-Parameters!$B$24+1</f>
        <v/>
      </c>
    </row>
    <row r="5684">
      <c r="X5684" t="inlineStr">
        <is>
          <t>L0237437</t>
        </is>
      </c>
      <c r="Y5684" t="inlineStr">
        <is>
          <t>2026-08-02</t>
        </is>
      </c>
      <c r="Z5684" t="inlineStr">
        <is>
          <t>home_use</t>
        </is>
      </c>
      <c r="AA5684" t="inlineStr">
        <is>
          <t>IMP00643</t>
        </is>
      </c>
      <c r="AB5684" t="inlineStr">
        <is>
          <t>T104498</t>
        </is>
      </c>
      <c r="AC5684" s="32" t="n">
        <v>944846.61</v>
      </c>
      <c r="AD5684" s="32" t="n">
        <v>94484.66</v>
      </c>
      <c r="AE5684" s="35">
        <f>(LEFT(Y5684,4)-Parameters!$B$23)*12+MID(Y5684,6,2)-Parameters!$B$24+1</f>
        <v/>
      </c>
    </row>
    <row r="5685">
      <c r="X5685" t="inlineStr">
        <is>
          <t>L0237438</t>
        </is>
      </c>
      <c r="Y5685" t="inlineStr">
        <is>
          <t>2026-08-02</t>
        </is>
      </c>
      <c r="Z5685" t="inlineStr">
        <is>
          <t>home_use</t>
        </is>
      </c>
      <c r="AA5685" t="inlineStr">
        <is>
          <t>IMP00643</t>
        </is>
      </c>
      <c r="AB5685" t="inlineStr">
        <is>
          <t>T104498</t>
        </is>
      </c>
      <c r="AC5685" s="32" t="n">
        <v>935445.6</v>
      </c>
      <c r="AD5685" s="32" t="n">
        <v>93544.56</v>
      </c>
      <c r="AE5685" s="35">
        <f>(LEFT(Y5685,4)-Parameters!$B$23)*12+MID(Y5685,6,2)-Parameters!$B$24+1</f>
        <v/>
      </c>
    </row>
    <row r="5686">
      <c r="X5686" t="inlineStr">
        <is>
          <t>L0237439</t>
        </is>
      </c>
      <c r="Y5686" t="inlineStr">
        <is>
          <t>2026-08-02</t>
        </is>
      </c>
      <c r="Z5686" t="inlineStr">
        <is>
          <t>home_use</t>
        </is>
      </c>
      <c r="AA5686" t="inlineStr">
        <is>
          <t>IMP00643</t>
        </is>
      </c>
      <c r="AB5686" t="inlineStr">
        <is>
          <t>T104498</t>
        </is>
      </c>
      <c r="AC5686" s="32" t="n">
        <v>679481.66</v>
      </c>
      <c r="AD5686" s="32" t="n">
        <v>67948.17</v>
      </c>
      <c r="AE5686" s="35">
        <f>(LEFT(Y5686,4)-Parameters!$B$23)*12+MID(Y5686,6,2)-Parameters!$B$24+1</f>
        <v/>
      </c>
    </row>
    <row r="5687">
      <c r="X5687" t="inlineStr">
        <is>
          <t>L0237663</t>
        </is>
      </c>
      <c r="Y5687" t="inlineStr">
        <is>
          <t>2026-08-03</t>
        </is>
      </c>
      <c r="Z5687" t="inlineStr">
        <is>
          <t>warehouse_out</t>
        </is>
      </c>
      <c r="AA5687" t="inlineStr">
        <is>
          <t>IMP00643</t>
        </is>
      </c>
      <c r="AB5687" t="inlineStr">
        <is>
          <t>T104498</t>
        </is>
      </c>
      <c r="AC5687" s="32" t="n">
        <v>1072832.51</v>
      </c>
      <c r="AD5687" s="32" t="n">
        <v>107283.25</v>
      </c>
      <c r="AE5687" s="35">
        <f>(LEFT(Y5687,4)-Parameters!$B$23)*12+MID(Y5687,6,2)-Parameters!$B$24+1</f>
        <v/>
      </c>
    </row>
    <row r="5688">
      <c r="X5688" t="inlineStr">
        <is>
          <t>L0237664</t>
        </is>
      </c>
      <c r="Y5688" t="inlineStr">
        <is>
          <t>2026-08-03</t>
        </is>
      </c>
      <c r="Z5688" t="inlineStr">
        <is>
          <t>home_use</t>
        </is>
      </c>
      <c r="AA5688" t="inlineStr">
        <is>
          <t>IMP00643</t>
        </is>
      </c>
      <c r="AB5688" t="inlineStr">
        <is>
          <t>T104498</t>
        </is>
      </c>
      <c r="AC5688" s="32" t="n">
        <v>861367.78</v>
      </c>
      <c r="AD5688" s="32" t="n">
        <v>86136.78</v>
      </c>
      <c r="AE5688" s="35">
        <f>(LEFT(Y5688,4)-Parameters!$B$23)*12+MID(Y5688,6,2)-Parameters!$B$24+1</f>
        <v/>
      </c>
    </row>
    <row r="5689">
      <c r="X5689" t="inlineStr">
        <is>
          <t>L0237666</t>
        </is>
      </c>
      <c r="Y5689" t="inlineStr">
        <is>
          <t>2026-08-03</t>
        </is>
      </c>
      <c r="Z5689" t="inlineStr">
        <is>
          <t>home_use</t>
        </is>
      </c>
      <c r="AA5689" t="inlineStr">
        <is>
          <t>IMP00643</t>
        </is>
      </c>
      <c r="AB5689" t="inlineStr">
        <is>
          <t>T104498</t>
        </is>
      </c>
      <c r="AC5689" s="32" t="n">
        <v>1652413.69</v>
      </c>
      <c r="AD5689" s="32" t="n">
        <v>165241.37</v>
      </c>
      <c r="AE5689" s="35">
        <f>(LEFT(Y5689,4)-Parameters!$B$23)*12+MID(Y5689,6,2)-Parameters!$B$24+1</f>
        <v/>
      </c>
    </row>
    <row r="5690">
      <c r="X5690" t="inlineStr">
        <is>
          <t>L0237894</t>
        </is>
      </c>
      <c r="Y5690" t="inlineStr">
        <is>
          <t>2026-08-04</t>
        </is>
      </c>
      <c r="Z5690" t="inlineStr">
        <is>
          <t>home_use</t>
        </is>
      </c>
      <c r="AA5690" t="inlineStr">
        <is>
          <t>IMP00643</t>
        </is>
      </c>
      <c r="AB5690" t="inlineStr">
        <is>
          <t>T104498</t>
        </is>
      </c>
      <c r="AC5690" s="32" t="n">
        <v>2068490.36</v>
      </c>
      <c r="AD5690" s="32" t="n">
        <v>206849.04</v>
      </c>
      <c r="AE5690" s="35">
        <f>(LEFT(Y5690,4)-Parameters!$B$23)*12+MID(Y5690,6,2)-Parameters!$B$24+1</f>
        <v/>
      </c>
    </row>
    <row r="5691">
      <c r="X5691" t="inlineStr">
        <is>
          <t>L0237895</t>
        </is>
      </c>
      <c r="Y5691" t="inlineStr">
        <is>
          <t>2026-08-04</t>
        </is>
      </c>
      <c r="Z5691" t="inlineStr">
        <is>
          <t>home_use</t>
        </is>
      </c>
      <c r="AA5691" t="inlineStr">
        <is>
          <t>IMP00643</t>
        </is>
      </c>
      <c r="AB5691" t="inlineStr">
        <is>
          <t>T104498</t>
        </is>
      </c>
      <c r="AC5691" s="32" t="n">
        <v>1310288.07</v>
      </c>
      <c r="AD5691" s="32" t="n">
        <v>131028.81</v>
      </c>
      <c r="AE5691" s="35">
        <f>(LEFT(Y5691,4)-Parameters!$B$23)*12+MID(Y5691,6,2)-Parameters!$B$24+1</f>
        <v/>
      </c>
    </row>
    <row r="5692">
      <c r="X5692" t="inlineStr">
        <is>
          <t>L0238104</t>
        </is>
      </c>
      <c r="Y5692" t="inlineStr">
        <is>
          <t>2026-08-05</t>
        </is>
      </c>
      <c r="Z5692" t="inlineStr">
        <is>
          <t>home_use</t>
        </is>
      </c>
      <c r="AA5692" t="inlineStr">
        <is>
          <t>IMP00643</t>
        </is>
      </c>
      <c r="AB5692" t="inlineStr">
        <is>
          <t>T104498</t>
        </is>
      </c>
      <c r="AC5692" s="32" t="n">
        <v>661321.04</v>
      </c>
      <c r="AD5692" s="32" t="n">
        <v>66132.10000000001</v>
      </c>
      <c r="AE5692" s="35">
        <f>(LEFT(Y5692,4)-Parameters!$B$23)*12+MID(Y5692,6,2)-Parameters!$B$24+1</f>
        <v/>
      </c>
    </row>
    <row r="5693">
      <c r="X5693" t="inlineStr">
        <is>
          <t>L0238106</t>
        </is>
      </c>
      <c r="Y5693" t="inlineStr">
        <is>
          <t>2026-08-05</t>
        </is>
      </c>
      <c r="Z5693" t="inlineStr">
        <is>
          <t>home_use</t>
        </is>
      </c>
      <c r="AA5693" t="inlineStr">
        <is>
          <t>IMP00643</t>
        </is>
      </c>
      <c r="AB5693" t="inlineStr">
        <is>
          <t>T104498</t>
        </is>
      </c>
      <c r="AC5693" s="32" t="n">
        <v>163342.54</v>
      </c>
      <c r="AD5693" s="32" t="n">
        <v>16334.25</v>
      </c>
      <c r="AE5693" s="35">
        <f>(LEFT(Y5693,4)-Parameters!$B$23)*12+MID(Y5693,6,2)-Parameters!$B$24+1</f>
        <v/>
      </c>
    </row>
    <row r="5694">
      <c r="X5694" t="inlineStr">
        <is>
          <t>L0238107</t>
        </is>
      </c>
      <c r="Y5694" t="inlineStr">
        <is>
          <t>2026-08-05</t>
        </is>
      </c>
      <c r="Z5694" t="inlineStr">
        <is>
          <t>home_use</t>
        </is>
      </c>
      <c r="AA5694" t="inlineStr">
        <is>
          <t>IMP00643</t>
        </is>
      </c>
      <c r="AB5694" t="inlineStr">
        <is>
          <t>T104498</t>
        </is>
      </c>
      <c r="AC5694" s="32" t="n">
        <v>456653.04</v>
      </c>
      <c r="AD5694" s="32" t="n">
        <v>45665.3</v>
      </c>
      <c r="AE5694" s="35">
        <f>(LEFT(Y5694,4)-Parameters!$B$23)*12+MID(Y5694,6,2)-Parameters!$B$24+1</f>
        <v/>
      </c>
    </row>
    <row r="5695">
      <c r="X5695" t="inlineStr">
        <is>
          <t>L0238109</t>
        </is>
      </c>
      <c r="Y5695" t="inlineStr">
        <is>
          <t>2026-08-05</t>
        </is>
      </c>
      <c r="Z5695" t="inlineStr">
        <is>
          <t>home_use</t>
        </is>
      </c>
      <c r="AA5695" t="inlineStr">
        <is>
          <t>IMP00643</t>
        </is>
      </c>
      <c r="AB5695" t="inlineStr">
        <is>
          <t>T104498</t>
        </is>
      </c>
      <c r="AC5695" s="32" t="n">
        <v>778892.92</v>
      </c>
      <c r="AD5695" s="32" t="n">
        <v>77889.28999999999</v>
      </c>
      <c r="AE5695" s="35">
        <f>(LEFT(Y5695,4)-Parameters!$B$23)*12+MID(Y5695,6,2)-Parameters!$B$24+1</f>
        <v/>
      </c>
    </row>
    <row r="5696">
      <c r="X5696" t="inlineStr">
        <is>
          <t>L0238110</t>
        </is>
      </c>
      <c r="Y5696" t="inlineStr">
        <is>
          <t>2026-08-05</t>
        </is>
      </c>
      <c r="Z5696" t="inlineStr">
        <is>
          <t>home_use</t>
        </is>
      </c>
      <c r="AA5696" t="inlineStr">
        <is>
          <t>IMP00643</t>
        </is>
      </c>
      <c r="AB5696" t="inlineStr">
        <is>
          <t>T104498</t>
        </is>
      </c>
      <c r="AC5696" s="32" t="n">
        <v>563799.54</v>
      </c>
      <c r="AD5696" s="32" t="n">
        <v>56379.95</v>
      </c>
      <c r="AE5696" s="35">
        <f>(LEFT(Y5696,4)-Parameters!$B$23)*12+MID(Y5696,6,2)-Parameters!$B$24+1</f>
        <v/>
      </c>
    </row>
    <row r="5697">
      <c r="X5697" t="inlineStr">
        <is>
          <t>L0238348</t>
        </is>
      </c>
      <c r="Y5697" t="inlineStr">
        <is>
          <t>2026-08-06</t>
        </is>
      </c>
      <c r="Z5697" t="inlineStr">
        <is>
          <t>home_use</t>
        </is>
      </c>
      <c r="AA5697" t="inlineStr">
        <is>
          <t>IMP00643</t>
        </is>
      </c>
      <c r="AB5697" t="inlineStr">
        <is>
          <t>T104498</t>
        </is>
      </c>
      <c r="AC5697" s="32" t="n">
        <v>1352353.29</v>
      </c>
      <c r="AD5697" s="32" t="n">
        <v>135235.33</v>
      </c>
      <c r="AE5697" s="35">
        <f>(LEFT(Y5697,4)-Parameters!$B$23)*12+MID(Y5697,6,2)-Parameters!$B$24+1</f>
        <v/>
      </c>
    </row>
    <row r="5698">
      <c r="X5698" t="inlineStr">
        <is>
          <t>L0238349</t>
        </is>
      </c>
      <c r="Y5698" t="inlineStr">
        <is>
          <t>2026-08-06</t>
        </is>
      </c>
      <c r="Z5698" t="inlineStr">
        <is>
          <t>home_use</t>
        </is>
      </c>
      <c r="AA5698" t="inlineStr">
        <is>
          <t>IMP00643</t>
        </is>
      </c>
      <c r="AB5698" t="inlineStr">
        <is>
          <t>T104498</t>
        </is>
      </c>
      <c r="AC5698" s="32" t="n">
        <v>585427.89</v>
      </c>
      <c r="AD5698" s="32" t="n">
        <v>58542.79</v>
      </c>
      <c r="AE5698" s="35">
        <f>(LEFT(Y5698,4)-Parameters!$B$23)*12+MID(Y5698,6,2)-Parameters!$B$24+1</f>
        <v/>
      </c>
    </row>
    <row r="5699">
      <c r="X5699" t="inlineStr">
        <is>
          <t>L0238587</t>
        </is>
      </c>
      <c r="Y5699" t="inlineStr">
        <is>
          <t>2026-08-07</t>
        </is>
      </c>
      <c r="Z5699" t="inlineStr">
        <is>
          <t>home_use</t>
        </is>
      </c>
      <c r="AA5699" t="inlineStr">
        <is>
          <t>IMP00643</t>
        </is>
      </c>
      <c r="AB5699" t="inlineStr">
        <is>
          <t>T104498</t>
        </is>
      </c>
      <c r="AC5699" s="32" t="n">
        <v>2397463.18</v>
      </c>
      <c r="AD5699" s="32" t="n">
        <v>239746.32</v>
      </c>
      <c r="AE5699" s="35">
        <f>(LEFT(Y5699,4)-Parameters!$B$23)*12+MID(Y5699,6,2)-Parameters!$B$24+1</f>
        <v/>
      </c>
    </row>
    <row r="5700">
      <c r="X5700" t="inlineStr">
        <is>
          <t>L0238588</t>
        </is>
      </c>
      <c r="Y5700" t="inlineStr">
        <is>
          <t>2026-08-07</t>
        </is>
      </c>
      <c r="Z5700" t="inlineStr">
        <is>
          <t>home_use</t>
        </is>
      </c>
      <c r="AA5700" t="inlineStr">
        <is>
          <t>IMP00643</t>
        </is>
      </c>
      <c r="AB5700" t="inlineStr">
        <is>
          <t>T104498</t>
        </is>
      </c>
      <c r="AC5700" s="32" t="n">
        <v>779967.73</v>
      </c>
      <c r="AD5700" s="32" t="n">
        <v>77996.77</v>
      </c>
      <c r="AE5700" s="35">
        <f>(LEFT(Y5700,4)-Parameters!$B$23)*12+MID(Y5700,6,2)-Parameters!$B$24+1</f>
        <v/>
      </c>
    </row>
    <row r="5701">
      <c r="X5701" t="inlineStr">
        <is>
          <t>L0238589</t>
        </is>
      </c>
      <c r="Y5701" t="inlineStr">
        <is>
          <t>2026-08-07</t>
        </is>
      </c>
      <c r="Z5701" t="inlineStr">
        <is>
          <t>warehouse_out</t>
        </is>
      </c>
      <c r="AA5701" t="inlineStr">
        <is>
          <t>IMP00643</t>
        </is>
      </c>
      <c r="AB5701" t="inlineStr">
        <is>
          <t>T104498</t>
        </is>
      </c>
      <c r="AC5701" s="32" t="n">
        <v>711658.77</v>
      </c>
      <c r="AD5701" s="32" t="n">
        <v>71165.88</v>
      </c>
      <c r="AE5701" s="35">
        <f>(LEFT(Y5701,4)-Parameters!$B$23)*12+MID(Y5701,6,2)-Parameters!$B$24+1</f>
        <v/>
      </c>
    </row>
    <row r="5702">
      <c r="X5702" t="inlineStr">
        <is>
          <t>L0238591</t>
        </is>
      </c>
      <c r="Y5702" t="inlineStr">
        <is>
          <t>2026-08-07</t>
        </is>
      </c>
      <c r="Z5702" t="inlineStr">
        <is>
          <t>home_use</t>
        </is>
      </c>
      <c r="AA5702" t="inlineStr">
        <is>
          <t>IMP00643</t>
        </is>
      </c>
      <c r="AB5702" t="inlineStr">
        <is>
          <t>T104498</t>
        </is>
      </c>
      <c r="AC5702" s="32" t="n">
        <v>516836.14</v>
      </c>
      <c r="AD5702" s="32" t="n">
        <v>51683.61</v>
      </c>
      <c r="AE5702" s="35">
        <f>(LEFT(Y5702,4)-Parameters!$B$23)*12+MID(Y5702,6,2)-Parameters!$B$24+1</f>
        <v/>
      </c>
    </row>
    <row r="5703">
      <c r="X5703" t="inlineStr">
        <is>
          <t>L0238842</t>
        </is>
      </c>
      <c r="Y5703" t="inlineStr">
        <is>
          <t>2026-08-08</t>
        </is>
      </c>
      <c r="Z5703" t="inlineStr">
        <is>
          <t>home_use</t>
        </is>
      </c>
      <c r="AA5703" t="inlineStr">
        <is>
          <t>IMP00643</t>
        </is>
      </c>
      <c r="AB5703" t="inlineStr">
        <is>
          <t>T104498</t>
        </is>
      </c>
      <c r="AC5703" s="32" t="n">
        <v>671184.15</v>
      </c>
      <c r="AD5703" s="32" t="n">
        <v>67118.42</v>
      </c>
      <c r="AE5703" s="35">
        <f>(LEFT(Y5703,4)-Parameters!$B$23)*12+MID(Y5703,6,2)-Parameters!$B$24+1</f>
        <v/>
      </c>
    </row>
    <row r="5704">
      <c r="X5704" t="inlineStr">
        <is>
          <t>L0238843</t>
        </is>
      </c>
      <c r="Y5704" t="inlineStr">
        <is>
          <t>2026-08-08</t>
        </is>
      </c>
      <c r="Z5704" t="inlineStr">
        <is>
          <t>home_use</t>
        </is>
      </c>
      <c r="AA5704" t="inlineStr">
        <is>
          <t>IMP00643</t>
        </is>
      </c>
      <c r="AB5704" t="inlineStr">
        <is>
          <t>T104498</t>
        </is>
      </c>
      <c r="AC5704" s="32" t="n">
        <v>761775.8199999999</v>
      </c>
      <c r="AD5704" s="32" t="n">
        <v>76177.58</v>
      </c>
      <c r="AE5704" s="35">
        <f>(LEFT(Y5704,4)-Parameters!$B$23)*12+MID(Y5704,6,2)-Parameters!$B$24+1</f>
        <v/>
      </c>
    </row>
    <row r="5705">
      <c r="X5705" t="inlineStr">
        <is>
          <t>L0238844</t>
        </is>
      </c>
      <c r="Y5705" t="inlineStr">
        <is>
          <t>2026-08-08</t>
        </is>
      </c>
      <c r="Z5705" t="inlineStr">
        <is>
          <t>home_use</t>
        </is>
      </c>
      <c r="AA5705" t="inlineStr">
        <is>
          <t>IMP00643</t>
        </is>
      </c>
      <c r="AB5705" t="inlineStr">
        <is>
          <t>T104498</t>
        </is>
      </c>
      <c r="AC5705" s="32" t="n">
        <v>550372.79</v>
      </c>
      <c r="AD5705" s="32" t="n">
        <v>55037.28</v>
      </c>
      <c r="AE5705" s="35">
        <f>(LEFT(Y5705,4)-Parameters!$B$23)*12+MID(Y5705,6,2)-Parameters!$B$24+1</f>
        <v/>
      </c>
    </row>
    <row r="5706">
      <c r="X5706" t="inlineStr">
        <is>
          <t>L0238845</t>
        </is>
      </c>
      <c r="Y5706" t="inlineStr">
        <is>
          <t>2026-08-08</t>
        </is>
      </c>
      <c r="Z5706" t="inlineStr">
        <is>
          <t>home_use</t>
        </is>
      </c>
      <c r="AA5706" t="inlineStr">
        <is>
          <t>IMP00643</t>
        </is>
      </c>
      <c r="AB5706" t="inlineStr">
        <is>
          <t>T104498</t>
        </is>
      </c>
      <c r="AC5706" s="32" t="n">
        <v>1283059.8</v>
      </c>
      <c r="AD5706" s="32" t="n">
        <v>128305.98</v>
      </c>
      <c r="AE5706" s="35">
        <f>(LEFT(Y5706,4)-Parameters!$B$23)*12+MID(Y5706,6,2)-Parameters!$B$24+1</f>
        <v/>
      </c>
    </row>
    <row r="5707">
      <c r="X5707" t="inlineStr">
        <is>
          <t>L0239077</t>
        </is>
      </c>
      <c r="Y5707" t="inlineStr">
        <is>
          <t>2026-08-09</t>
        </is>
      </c>
      <c r="Z5707" t="inlineStr">
        <is>
          <t>home_use</t>
        </is>
      </c>
      <c r="AA5707" t="inlineStr">
        <is>
          <t>IMP00643</t>
        </is>
      </c>
      <c r="AB5707" t="inlineStr">
        <is>
          <t>T104498</t>
        </is>
      </c>
      <c r="AC5707" s="32" t="n">
        <v>887016.99</v>
      </c>
      <c r="AD5707" s="32" t="n">
        <v>88701.7</v>
      </c>
      <c r="AE5707" s="35">
        <f>(LEFT(Y5707,4)-Parameters!$B$23)*12+MID(Y5707,6,2)-Parameters!$B$24+1</f>
        <v/>
      </c>
    </row>
    <row r="5708">
      <c r="X5708" t="inlineStr">
        <is>
          <t>L0239078</t>
        </is>
      </c>
      <c r="Y5708" t="inlineStr">
        <is>
          <t>2026-08-09</t>
        </is>
      </c>
      <c r="Z5708" t="inlineStr">
        <is>
          <t>home_use</t>
        </is>
      </c>
      <c r="AA5708" t="inlineStr">
        <is>
          <t>IMP00643</t>
        </is>
      </c>
      <c r="AB5708" t="inlineStr">
        <is>
          <t>T104498</t>
        </is>
      </c>
      <c r="AC5708" s="32" t="n">
        <v>790806.4</v>
      </c>
      <c r="AD5708" s="32" t="n">
        <v>79080.64</v>
      </c>
      <c r="AE5708" s="35">
        <f>(LEFT(Y5708,4)-Parameters!$B$23)*12+MID(Y5708,6,2)-Parameters!$B$24+1</f>
        <v/>
      </c>
    </row>
    <row r="5709">
      <c r="X5709" t="inlineStr">
        <is>
          <t>L0239330</t>
        </is>
      </c>
      <c r="Y5709" t="inlineStr">
        <is>
          <t>2026-08-10</t>
        </is>
      </c>
      <c r="Z5709" t="inlineStr">
        <is>
          <t>home_use</t>
        </is>
      </c>
      <c r="AA5709" t="inlineStr">
        <is>
          <t>IMP00643</t>
        </is>
      </c>
      <c r="AB5709" t="inlineStr">
        <is>
          <t>T104498</t>
        </is>
      </c>
      <c r="AC5709" s="32" t="n">
        <v>855393.48</v>
      </c>
      <c r="AD5709" s="32" t="n">
        <v>85539.35000000001</v>
      </c>
      <c r="AE5709" s="35">
        <f>(LEFT(Y5709,4)-Parameters!$B$23)*12+MID(Y5709,6,2)-Parameters!$B$24+1</f>
        <v/>
      </c>
    </row>
    <row r="5710">
      <c r="X5710" t="inlineStr">
        <is>
          <t>L0239540</t>
        </is>
      </c>
      <c r="Y5710" t="inlineStr">
        <is>
          <t>2026-08-11</t>
        </is>
      </c>
      <c r="Z5710" t="inlineStr">
        <is>
          <t>home_use</t>
        </is>
      </c>
      <c r="AA5710" t="inlineStr">
        <is>
          <t>IMP00643</t>
        </is>
      </c>
      <c r="AB5710" t="inlineStr">
        <is>
          <t>T104498</t>
        </is>
      </c>
      <c r="AC5710" s="32" t="n">
        <v>2443251.18</v>
      </c>
      <c r="AD5710" s="32" t="n">
        <v>244325.12</v>
      </c>
      <c r="AE5710" s="35">
        <f>(LEFT(Y5710,4)-Parameters!$B$23)*12+MID(Y5710,6,2)-Parameters!$B$24+1</f>
        <v/>
      </c>
    </row>
    <row r="5711">
      <c r="X5711" t="inlineStr">
        <is>
          <t>L0239542</t>
        </is>
      </c>
      <c r="Y5711" t="inlineStr">
        <is>
          <t>2026-08-11</t>
        </is>
      </c>
      <c r="Z5711" t="inlineStr">
        <is>
          <t>home_use</t>
        </is>
      </c>
      <c r="AA5711" t="inlineStr">
        <is>
          <t>IMP00643</t>
        </is>
      </c>
      <c r="AB5711" t="inlineStr">
        <is>
          <t>T104498</t>
        </is>
      </c>
      <c r="AC5711" s="32" t="n">
        <v>1515670.2</v>
      </c>
      <c r="AD5711" s="32" t="n">
        <v>151567.02</v>
      </c>
      <c r="AE5711" s="35">
        <f>(LEFT(Y5711,4)-Parameters!$B$23)*12+MID(Y5711,6,2)-Parameters!$B$24+1</f>
        <v/>
      </c>
    </row>
    <row r="5712">
      <c r="X5712" t="inlineStr">
        <is>
          <t>L0239543</t>
        </is>
      </c>
      <c r="Y5712" t="inlineStr">
        <is>
          <t>2026-08-11</t>
        </is>
      </c>
      <c r="Z5712" t="inlineStr">
        <is>
          <t>home_use</t>
        </is>
      </c>
      <c r="AA5712" t="inlineStr">
        <is>
          <t>IMP00643</t>
        </is>
      </c>
      <c r="AB5712" t="inlineStr">
        <is>
          <t>T104498</t>
        </is>
      </c>
      <c r="AC5712" s="32" t="n">
        <v>468402.37</v>
      </c>
      <c r="AD5712" s="32" t="n">
        <v>46840.24</v>
      </c>
      <c r="AE5712" s="35">
        <f>(LEFT(Y5712,4)-Parameters!$B$23)*12+MID(Y5712,6,2)-Parameters!$B$24+1</f>
        <v/>
      </c>
    </row>
    <row r="5713">
      <c r="X5713" t="inlineStr">
        <is>
          <t>L0239544</t>
        </is>
      </c>
      <c r="Y5713" t="inlineStr">
        <is>
          <t>2026-08-11</t>
        </is>
      </c>
      <c r="Z5713" t="inlineStr">
        <is>
          <t>home_use</t>
        </is>
      </c>
      <c r="AA5713" t="inlineStr">
        <is>
          <t>IMP00643</t>
        </is>
      </c>
      <c r="AB5713" t="inlineStr">
        <is>
          <t>T104498</t>
        </is>
      </c>
      <c r="AC5713" s="32" t="n">
        <v>918806.53</v>
      </c>
      <c r="AD5713" s="32" t="n">
        <v>91880.64999999999</v>
      </c>
      <c r="AE5713" s="35">
        <f>(LEFT(Y5713,4)-Parameters!$B$23)*12+MID(Y5713,6,2)-Parameters!$B$24+1</f>
        <v/>
      </c>
    </row>
    <row r="5714">
      <c r="X5714" t="inlineStr">
        <is>
          <t>L0239545</t>
        </is>
      </c>
      <c r="Y5714" t="inlineStr">
        <is>
          <t>2026-08-11</t>
        </is>
      </c>
      <c r="Z5714" t="inlineStr">
        <is>
          <t>home_use</t>
        </is>
      </c>
      <c r="AA5714" t="inlineStr">
        <is>
          <t>IMP00643</t>
        </is>
      </c>
      <c r="AB5714" t="inlineStr">
        <is>
          <t>T104498</t>
        </is>
      </c>
      <c r="AC5714" s="32" t="n">
        <v>847834.3199999999</v>
      </c>
      <c r="AD5714" s="32" t="n">
        <v>84783.42999999999</v>
      </c>
      <c r="AE5714" s="35">
        <f>(LEFT(Y5714,4)-Parameters!$B$23)*12+MID(Y5714,6,2)-Parameters!$B$24+1</f>
        <v/>
      </c>
    </row>
    <row r="5715">
      <c r="X5715" t="inlineStr">
        <is>
          <t>L0239546</t>
        </is>
      </c>
      <c r="Y5715" t="inlineStr">
        <is>
          <t>2026-08-11</t>
        </is>
      </c>
      <c r="Z5715" t="inlineStr">
        <is>
          <t>home_use</t>
        </is>
      </c>
      <c r="AA5715" t="inlineStr">
        <is>
          <t>IMP00643</t>
        </is>
      </c>
      <c r="AB5715" t="inlineStr">
        <is>
          <t>T104498</t>
        </is>
      </c>
      <c r="AC5715" s="32" t="n">
        <v>621181.76</v>
      </c>
      <c r="AD5715" s="32" t="n">
        <v>62118.18</v>
      </c>
      <c r="AE5715" s="35">
        <f>(LEFT(Y5715,4)-Parameters!$B$23)*12+MID(Y5715,6,2)-Parameters!$B$24+1</f>
        <v/>
      </c>
    </row>
    <row r="5716">
      <c r="X5716" t="inlineStr">
        <is>
          <t>L0239761</t>
        </is>
      </c>
      <c r="Y5716" t="inlineStr">
        <is>
          <t>2026-08-12</t>
        </is>
      </c>
      <c r="Z5716" t="inlineStr">
        <is>
          <t>home_use</t>
        </is>
      </c>
      <c r="AA5716" t="inlineStr">
        <is>
          <t>IMP00643</t>
        </is>
      </c>
      <c r="AB5716" t="inlineStr">
        <is>
          <t>T104498</t>
        </is>
      </c>
      <c r="AC5716" s="32" t="n">
        <v>556814.26</v>
      </c>
      <c r="AD5716" s="32" t="n">
        <v>55681.43</v>
      </c>
      <c r="AE5716" s="35">
        <f>(LEFT(Y5716,4)-Parameters!$B$23)*12+MID(Y5716,6,2)-Parameters!$B$24+1</f>
        <v/>
      </c>
    </row>
    <row r="5717">
      <c r="X5717" t="inlineStr">
        <is>
          <t>L0239762</t>
        </is>
      </c>
      <c r="Y5717" t="inlineStr">
        <is>
          <t>2026-08-12</t>
        </is>
      </c>
      <c r="Z5717" t="inlineStr">
        <is>
          <t>home_use</t>
        </is>
      </c>
      <c r="AA5717" t="inlineStr">
        <is>
          <t>IMP00643</t>
        </is>
      </c>
      <c r="AB5717" t="inlineStr">
        <is>
          <t>T104498</t>
        </is>
      </c>
      <c r="AC5717" s="32" t="n">
        <v>1302351.53</v>
      </c>
      <c r="AD5717" s="32" t="n">
        <v>130235.15</v>
      </c>
      <c r="AE5717" s="35">
        <f>(LEFT(Y5717,4)-Parameters!$B$23)*12+MID(Y5717,6,2)-Parameters!$B$24+1</f>
        <v/>
      </c>
    </row>
    <row r="5718">
      <c r="X5718" t="inlineStr">
        <is>
          <t>L0239763</t>
        </is>
      </c>
      <c r="Y5718" t="inlineStr">
        <is>
          <t>2026-08-12</t>
        </is>
      </c>
      <c r="Z5718" t="inlineStr">
        <is>
          <t>home_use</t>
        </is>
      </c>
      <c r="AA5718" t="inlineStr">
        <is>
          <t>IMP00643</t>
        </is>
      </c>
      <c r="AB5718" t="inlineStr">
        <is>
          <t>T104498</t>
        </is>
      </c>
      <c r="AC5718" s="32" t="n">
        <v>475654.37</v>
      </c>
      <c r="AD5718" s="32" t="n">
        <v>49943.71</v>
      </c>
      <c r="AE5718" s="35">
        <f>(LEFT(Y5718,4)-Parameters!$B$23)*12+MID(Y5718,6,2)-Parameters!$B$24+1</f>
        <v/>
      </c>
    </row>
    <row r="5719">
      <c r="X5719" t="inlineStr">
        <is>
          <t>L0239764</t>
        </is>
      </c>
      <c r="Y5719" t="inlineStr">
        <is>
          <t>2026-08-12</t>
        </is>
      </c>
      <c r="Z5719" t="inlineStr">
        <is>
          <t>home_use</t>
        </is>
      </c>
      <c r="AA5719" t="inlineStr">
        <is>
          <t>IMP00643</t>
        </is>
      </c>
      <c r="AB5719" t="inlineStr">
        <is>
          <t>T104498</t>
        </is>
      </c>
      <c r="AC5719" s="32" t="n">
        <v>320889</v>
      </c>
      <c r="AD5719" s="32" t="n">
        <v>32088.9</v>
      </c>
      <c r="AE5719" s="35">
        <f>(LEFT(Y5719,4)-Parameters!$B$23)*12+MID(Y5719,6,2)-Parameters!$B$24+1</f>
        <v/>
      </c>
    </row>
    <row r="5720">
      <c r="X5720" t="inlineStr">
        <is>
          <t>L0239765</t>
        </is>
      </c>
      <c r="Y5720" t="inlineStr">
        <is>
          <t>2026-08-12</t>
        </is>
      </c>
      <c r="Z5720" t="inlineStr">
        <is>
          <t>warehouse_out</t>
        </is>
      </c>
      <c r="AA5720" t="inlineStr">
        <is>
          <t>IMP00643</t>
        </is>
      </c>
      <c r="AB5720" t="inlineStr">
        <is>
          <t>T104498</t>
        </is>
      </c>
      <c r="AC5720" s="32" t="n">
        <v>419078.23</v>
      </c>
      <c r="AD5720" s="32" t="n">
        <v>41907.82</v>
      </c>
      <c r="AE5720" s="35">
        <f>(LEFT(Y5720,4)-Parameters!$B$23)*12+MID(Y5720,6,2)-Parameters!$B$24+1</f>
        <v/>
      </c>
    </row>
    <row r="5721">
      <c r="X5721" t="inlineStr">
        <is>
          <t>L0239766</t>
        </is>
      </c>
      <c r="Y5721" t="inlineStr">
        <is>
          <t>2026-08-12</t>
        </is>
      </c>
      <c r="Z5721" t="inlineStr">
        <is>
          <t>home_use</t>
        </is>
      </c>
      <c r="AA5721" t="inlineStr">
        <is>
          <t>IMP00643</t>
        </is>
      </c>
      <c r="AB5721" t="inlineStr">
        <is>
          <t>T104498</t>
        </is>
      </c>
      <c r="AC5721" s="32" t="n">
        <v>1284302.62</v>
      </c>
      <c r="AD5721" s="32" t="n">
        <v>128430.26</v>
      </c>
      <c r="AE5721" s="35">
        <f>(LEFT(Y5721,4)-Parameters!$B$23)*12+MID(Y5721,6,2)-Parameters!$B$24+1</f>
        <v/>
      </c>
    </row>
    <row r="5722">
      <c r="X5722" t="inlineStr">
        <is>
          <t>L0239767</t>
        </is>
      </c>
      <c r="Y5722" t="inlineStr">
        <is>
          <t>2026-08-12</t>
        </is>
      </c>
      <c r="Z5722" t="inlineStr">
        <is>
          <t>home_use</t>
        </is>
      </c>
      <c r="AA5722" t="inlineStr">
        <is>
          <t>IMP00643</t>
        </is>
      </c>
      <c r="AB5722" t="inlineStr">
        <is>
          <t>T104498</t>
        </is>
      </c>
      <c r="AC5722" s="32" t="n">
        <v>526904.35</v>
      </c>
      <c r="AD5722" s="32" t="n">
        <v>52690.43</v>
      </c>
      <c r="AE5722" s="35">
        <f>(LEFT(Y5722,4)-Parameters!$B$23)*12+MID(Y5722,6,2)-Parameters!$B$24+1</f>
        <v/>
      </c>
    </row>
    <row r="5723">
      <c r="X5723" t="inlineStr">
        <is>
          <t>L0240010</t>
        </is>
      </c>
      <c r="Y5723" t="inlineStr">
        <is>
          <t>2026-08-13</t>
        </is>
      </c>
      <c r="Z5723" t="inlineStr">
        <is>
          <t>home_use</t>
        </is>
      </c>
      <c r="AA5723" t="inlineStr">
        <is>
          <t>IMP00643</t>
        </is>
      </c>
      <c r="AB5723" t="inlineStr">
        <is>
          <t>T104498</t>
        </is>
      </c>
      <c r="AC5723" s="32" t="n">
        <v>508811.11</v>
      </c>
      <c r="AD5723" s="32" t="n">
        <v>50881.11</v>
      </c>
      <c r="AE5723" s="35">
        <f>(LEFT(Y5723,4)-Parameters!$B$23)*12+MID(Y5723,6,2)-Parameters!$B$24+1</f>
        <v/>
      </c>
    </row>
    <row r="5724">
      <c r="X5724" t="inlineStr">
        <is>
          <t>L0240011</t>
        </is>
      </c>
      <c r="Y5724" t="inlineStr">
        <is>
          <t>2026-08-13</t>
        </is>
      </c>
      <c r="Z5724" t="inlineStr">
        <is>
          <t>home_use</t>
        </is>
      </c>
      <c r="AA5724" t="inlineStr">
        <is>
          <t>IMP00643</t>
        </is>
      </c>
      <c r="AB5724" t="inlineStr">
        <is>
          <t>T104498</t>
        </is>
      </c>
      <c r="AC5724" s="32" t="n">
        <v>278193.53</v>
      </c>
      <c r="AD5724" s="32" t="n">
        <v>27819.35</v>
      </c>
      <c r="AE5724" s="35">
        <f>(LEFT(Y5724,4)-Parameters!$B$23)*12+MID(Y5724,6,2)-Parameters!$B$24+1</f>
        <v/>
      </c>
    </row>
    <row r="5725">
      <c r="X5725" t="inlineStr">
        <is>
          <t>L0240012</t>
        </is>
      </c>
      <c r="Y5725" t="inlineStr">
        <is>
          <t>2026-08-13</t>
        </is>
      </c>
      <c r="Z5725" t="inlineStr">
        <is>
          <t>home_use</t>
        </is>
      </c>
      <c r="AA5725" t="inlineStr">
        <is>
          <t>IMP00643</t>
        </is>
      </c>
      <c r="AB5725" t="inlineStr">
        <is>
          <t>T104498</t>
        </is>
      </c>
      <c r="AC5725" s="32" t="n">
        <v>392868.01</v>
      </c>
      <c r="AD5725" s="32" t="n">
        <v>39286.8</v>
      </c>
      <c r="AE5725" s="35">
        <f>(LEFT(Y5725,4)-Parameters!$B$23)*12+MID(Y5725,6,2)-Parameters!$B$24+1</f>
        <v/>
      </c>
    </row>
    <row r="5726">
      <c r="X5726" t="inlineStr">
        <is>
          <t>L0240013</t>
        </is>
      </c>
      <c r="Y5726" t="inlineStr">
        <is>
          <t>2026-08-13</t>
        </is>
      </c>
      <c r="Z5726" t="inlineStr">
        <is>
          <t>home_use</t>
        </is>
      </c>
      <c r="AA5726" t="inlineStr">
        <is>
          <t>IMP00643</t>
        </is>
      </c>
      <c r="AB5726" t="inlineStr">
        <is>
          <t>T104498</t>
        </is>
      </c>
      <c r="AC5726" s="32" t="n">
        <v>1258566.82</v>
      </c>
      <c r="AD5726" s="32" t="n">
        <v>125856.68</v>
      </c>
      <c r="AE5726" s="35">
        <f>(LEFT(Y5726,4)-Parameters!$B$23)*12+MID(Y5726,6,2)-Parameters!$B$24+1</f>
        <v/>
      </c>
    </row>
    <row r="5727">
      <c r="X5727" t="inlineStr">
        <is>
          <t>L0240014</t>
        </is>
      </c>
      <c r="Y5727" t="inlineStr">
        <is>
          <t>2026-08-13</t>
        </is>
      </c>
      <c r="Z5727" t="inlineStr">
        <is>
          <t>home_use</t>
        </is>
      </c>
      <c r="AA5727" t="inlineStr">
        <is>
          <t>IMP00643</t>
        </is>
      </c>
      <c r="AB5727" t="inlineStr">
        <is>
          <t>T104498</t>
        </is>
      </c>
      <c r="AC5727" s="32" t="n">
        <v>554045.6800000001</v>
      </c>
      <c r="AD5727" s="32" t="n">
        <v>55404.57</v>
      </c>
      <c r="AE5727" s="35">
        <f>(LEFT(Y5727,4)-Parameters!$B$23)*12+MID(Y5727,6,2)-Parameters!$B$24+1</f>
        <v/>
      </c>
    </row>
    <row r="5728">
      <c r="X5728" t="inlineStr">
        <is>
          <t>L0240015</t>
        </is>
      </c>
      <c r="Y5728" t="inlineStr">
        <is>
          <t>2026-08-13</t>
        </is>
      </c>
      <c r="Z5728" t="inlineStr">
        <is>
          <t>home_use</t>
        </is>
      </c>
      <c r="AA5728" t="inlineStr">
        <is>
          <t>IMP00643</t>
        </is>
      </c>
      <c r="AB5728" t="inlineStr">
        <is>
          <t>T104498</t>
        </is>
      </c>
      <c r="AC5728" s="32" t="n">
        <v>2655303.1</v>
      </c>
      <c r="AD5728" s="32" t="n">
        <v>265530.31</v>
      </c>
      <c r="AE5728" s="35">
        <f>(LEFT(Y5728,4)-Parameters!$B$23)*12+MID(Y5728,6,2)-Parameters!$B$24+1</f>
        <v/>
      </c>
    </row>
    <row r="5729">
      <c r="X5729" t="inlineStr">
        <is>
          <t>L0240260</t>
        </is>
      </c>
      <c r="Y5729" t="inlineStr">
        <is>
          <t>2026-08-14</t>
        </is>
      </c>
      <c r="Z5729" t="inlineStr">
        <is>
          <t>home_use</t>
        </is>
      </c>
      <c r="AA5729" t="inlineStr">
        <is>
          <t>IMP00643</t>
        </is>
      </c>
      <c r="AB5729" t="inlineStr">
        <is>
          <t>T104498</t>
        </is>
      </c>
      <c r="AC5729" s="32" t="n">
        <v>471746.18</v>
      </c>
      <c r="AD5729" s="32" t="n">
        <v>47174.62</v>
      </c>
      <c r="AE5729" s="35">
        <f>(LEFT(Y5729,4)-Parameters!$B$23)*12+MID(Y5729,6,2)-Parameters!$B$24+1</f>
        <v/>
      </c>
    </row>
    <row r="5730">
      <c r="X5730" t="inlineStr">
        <is>
          <t>L0240261</t>
        </is>
      </c>
      <c r="Y5730" t="inlineStr">
        <is>
          <t>2026-08-14</t>
        </is>
      </c>
      <c r="Z5730" t="inlineStr">
        <is>
          <t>home_use</t>
        </is>
      </c>
      <c r="AA5730" t="inlineStr">
        <is>
          <t>IMP00643</t>
        </is>
      </c>
      <c r="AB5730" t="inlineStr">
        <is>
          <t>T104498</t>
        </is>
      </c>
      <c r="AC5730" s="32" t="n">
        <v>501616.8</v>
      </c>
      <c r="AD5730" s="32" t="n">
        <v>50161.68</v>
      </c>
      <c r="AE5730" s="35">
        <f>(LEFT(Y5730,4)-Parameters!$B$23)*12+MID(Y5730,6,2)-Parameters!$B$24+1</f>
        <v/>
      </c>
    </row>
    <row r="5731">
      <c r="X5731" t="inlineStr">
        <is>
          <t>L0240262</t>
        </is>
      </c>
      <c r="Y5731" t="inlineStr">
        <is>
          <t>2026-08-14</t>
        </is>
      </c>
      <c r="Z5731" t="inlineStr">
        <is>
          <t>home_use</t>
        </is>
      </c>
      <c r="AA5731" t="inlineStr">
        <is>
          <t>IMP00643</t>
        </is>
      </c>
      <c r="AB5731" t="inlineStr">
        <is>
          <t>T104498</t>
        </is>
      </c>
      <c r="AC5731" s="32" t="n">
        <v>1442710.59</v>
      </c>
      <c r="AD5731" s="32" t="n">
        <v>144271.06</v>
      </c>
      <c r="AE5731" s="35">
        <f>(LEFT(Y5731,4)-Parameters!$B$23)*12+MID(Y5731,6,2)-Parameters!$B$24+1</f>
        <v/>
      </c>
    </row>
    <row r="5732">
      <c r="X5732" t="inlineStr">
        <is>
          <t>L0240263</t>
        </is>
      </c>
      <c r="Y5732" t="inlineStr">
        <is>
          <t>2026-08-14</t>
        </is>
      </c>
      <c r="Z5732" t="inlineStr">
        <is>
          <t>home_use</t>
        </is>
      </c>
      <c r="AA5732" t="inlineStr">
        <is>
          <t>IMP00643</t>
        </is>
      </c>
      <c r="AB5732" t="inlineStr">
        <is>
          <t>T104498</t>
        </is>
      </c>
      <c r="AC5732" s="32" t="n">
        <v>1119989.08</v>
      </c>
      <c r="AD5732" s="32" t="n">
        <v>111998.91</v>
      </c>
      <c r="AE5732" s="35">
        <f>(LEFT(Y5732,4)-Parameters!$B$23)*12+MID(Y5732,6,2)-Parameters!$B$24+1</f>
        <v/>
      </c>
    </row>
    <row r="5733">
      <c r="X5733" t="inlineStr">
        <is>
          <t>L0240264</t>
        </is>
      </c>
      <c r="Y5733" t="inlineStr">
        <is>
          <t>2026-08-14</t>
        </is>
      </c>
      <c r="Z5733" t="inlineStr">
        <is>
          <t>home_use</t>
        </is>
      </c>
      <c r="AA5733" t="inlineStr">
        <is>
          <t>IMP00643</t>
        </is>
      </c>
      <c r="AB5733" t="inlineStr">
        <is>
          <t>T104498</t>
        </is>
      </c>
      <c r="AC5733" s="32" t="n">
        <v>1525262.04</v>
      </c>
      <c r="AD5733" s="32" t="n">
        <v>152526.2</v>
      </c>
      <c r="AE5733" s="35">
        <f>(LEFT(Y5733,4)-Parameters!$B$23)*12+MID(Y5733,6,2)-Parameters!$B$24+1</f>
        <v/>
      </c>
    </row>
    <row r="5734">
      <c r="X5734" t="inlineStr">
        <is>
          <t>L0240511</t>
        </is>
      </c>
      <c r="Y5734" t="inlineStr">
        <is>
          <t>2026-08-15</t>
        </is>
      </c>
      <c r="Z5734" t="inlineStr">
        <is>
          <t>home_use</t>
        </is>
      </c>
      <c r="AA5734" t="inlineStr">
        <is>
          <t>IMP00643</t>
        </is>
      </c>
      <c r="AB5734" t="inlineStr">
        <is>
          <t>T104498</t>
        </is>
      </c>
      <c r="AC5734" s="32" t="n">
        <v>376371.45</v>
      </c>
      <c r="AD5734" s="32" t="n">
        <v>37637.14</v>
      </c>
      <c r="AE5734" s="35">
        <f>(LEFT(Y5734,4)-Parameters!$B$23)*12+MID(Y5734,6,2)-Parameters!$B$24+1</f>
        <v/>
      </c>
    </row>
    <row r="5735">
      <c r="X5735" t="inlineStr">
        <is>
          <t>L0240722</t>
        </is>
      </c>
      <c r="Y5735" t="inlineStr">
        <is>
          <t>2026-08-16</t>
        </is>
      </c>
      <c r="Z5735" t="inlineStr">
        <is>
          <t>home_use</t>
        </is>
      </c>
      <c r="AA5735" t="inlineStr">
        <is>
          <t>IMP00643</t>
        </is>
      </c>
      <c r="AB5735" t="inlineStr">
        <is>
          <t>T104498</t>
        </is>
      </c>
      <c r="AC5735" s="32" t="n">
        <v>1776800.37</v>
      </c>
      <c r="AD5735" s="32" t="n">
        <v>177680.04</v>
      </c>
      <c r="AE5735" s="35">
        <f>(LEFT(Y5735,4)-Parameters!$B$23)*12+MID(Y5735,6,2)-Parameters!$B$24+1</f>
        <v/>
      </c>
    </row>
    <row r="5736">
      <c r="X5736" t="inlineStr">
        <is>
          <t>L0240723</t>
        </is>
      </c>
      <c r="Y5736" t="inlineStr">
        <is>
          <t>2026-08-16</t>
        </is>
      </c>
      <c r="Z5736" t="inlineStr">
        <is>
          <t>home_use</t>
        </is>
      </c>
      <c r="AA5736" t="inlineStr">
        <is>
          <t>IMP00643</t>
        </is>
      </c>
      <c r="AB5736" t="inlineStr">
        <is>
          <t>T104498</t>
        </is>
      </c>
      <c r="AC5736" s="32" t="n">
        <v>1005219.03</v>
      </c>
      <c r="AD5736" s="32" t="n">
        <v>100521.9</v>
      </c>
      <c r="AE5736" s="35">
        <f>(LEFT(Y5736,4)-Parameters!$B$23)*12+MID(Y5736,6,2)-Parameters!$B$24+1</f>
        <v/>
      </c>
    </row>
    <row r="5737">
      <c r="X5737" t="inlineStr">
        <is>
          <t>L0240724</t>
        </is>
      </c>
      <c r="Y5737" t="inlineStr">
        <is>
          <t>2026-08-16</t>
        </is>
      </c>
      <c r="Z5737" t="inlineStr">
        <is>
          <t>home_use</t>
        </is>
      </c>
      <c r="AA5737" t="inlineStr">
        <is>
          <t>IMP00643</t>
        </is>
      </c>
      <c r="AB5737" t="inlineStr">
        <is>
          <t>T104498</t>
        </is>
      </c>
      <c r="AC5737" s="32" t="n">
        <v>1685287.6</v>
      </c>
      <c r="AD5737" s="32" t="n">
        <v>168528.76</v>
      </c>
      <c r="AE5737" s="35">
        <f>(LEFT(Y5737,4)-Parameters!$B$23)*12+MID(Y5737,6,2)-Parameters!$B$24+1</f>
        <v/>
      </c>
    </row>
    <row r="5738">
      <c r="X5738" t="inlineStr">
        <is>
          <t>L0240725</t>
        </is>
      </c>
      <c r="Y5738" t="inlineStr">
        <is>
          <t>2026-08-16</t>
        </is>
      </c>
      <c r="Z5738" t="inlineStr">
        <is>
          <t>home_use</t>
        </is>
      </c>
      <c r="AA5738" t="inlineStr">
        <is>
          <t>IMP00643</t>
        </is>
      </c>
      <c r="AB5738" t="inlineStr">
        <is>
          <t>T104498</t>
        </is>
      </c>
      <c r="AC5738" s="32" t="n">
        <v>2083354.81</v>
      </c>
      <c r="AD5738" s="32" t="n">
        <v>208335.48</v>
      </c>
      <c r="AE5738" s="35">
        <f>(LEFT(Y5738,4)-Parameters!$B$23)*12+MID(Y5738,6,2)-Parameters!$B$24+1</f>
        <v/>
      </c>
    </row>
    <row r="5739">
      <c r="X5739" t="inlineStr">
        <is>
          <t>L0240726</t>
        </is>
      </c>
      <c r="Y5739" t="inlineStr">
        <is>
          <t>2026-08-16</t>
        </is>
      </c>
      <c r="Z5739" t="inlineStr">
        <is>
          <t>home_use</t>
        </is>
      </c>
      <c r="AA5739" t="inlineStr">
        <is>
          <t>IMP00643</t>
        </is>
      </c>
      <c r="AB5739" t="inlineStr">
        <is>
          <t>T104498</t>
        </is>
      </c>
      <c r="AC5739" s="32" t="n">
        <v>1100282.43</v>
      </c>
      <c r="AD5739" s="32" t="n">
        <v>110028.24</v>
      </c>
      <c r="AE5739" s="35">
        <f>(LEFT(Y5739,4)-Parameters!$B$23)*12+MID(Y5739,6,2)-Parameters!$B$24+1</f>
        <v/>
      </c>
    </row>
    <row r="5740">
      <c r="X5740" t="inlineStr">
        <is>
          <t>L0240727</t>
        </is>
      </c>
      <c r="Y5740" t="inlineStr">
        <is>
          <t>2026-08-16</t>
        </is>
      </c>
      <c r="Z5740" t="inlineStr">
        <is>
          <t>home_use</t>
        </is>
      </c>
      <c r="AA5740" t="inlineStr">
        <is>
          <t>IMP00643</t>
        </is>
      </c>
      <c r="AB5740" t="inlineStr">
        <is>
          <t>T104498</t>
        </is>
      </c>
      <c r="AC5740" s="32" t="n">
        <v>966364.52</v>
      </c>
      <c r="AD5740" s="32" t="n">
        <v>96636.45</v>
      </c>
      <c r="AE5740" s="35">
        <f>(LEFT(Y5740,4)-Parameters!$B$23)*12+MID(Y5740,6,2)-Parameters!$B$24+1</f>
        <v/>
      </c>
    </row>
    <row r="5741">
      <c r="X5741" t="inlineStr">
        <is>
          <t>L0240728</t>
        </is>
      </c>
      <c r="Y5741" t="inlineStr">
        <is>
          <t>2026-08-16</t>
        </is>
      </c>
      <c r="Z5741" t="inlineStr">
        <is>
          <t>home_use</t>
        </is>
      </c>
      <c r="AA5741" t="inlineStr">
        <is>
          <t>IMP00643</t>
        </is>
      </c>
      <c r="AB5741" t="inlineStr">
        <is>
          <t>T104498</t>
        </is>
      </c>
      <c r="AC5741" s="32" t="n">
        <v>722970.4300000001</v>
      </c>
      <c r="AD5741" s="32" t="n">
        <v>72297.03999999999</v>
      </c>
      <c r="AE5741" s="35">
        <f>(LEFT(Y5741,4)-Parameters!$B$23)*12+MID(Y5741,6,2)-Parameters!$B$24+1</f>
        <v/>
      </c>
    </row>
    <row r="5742">
      <c r="X5742" t="inlineStr">
        <is>
          <t>L0240938</t>
        </is>
      </c>
      <c r="Y5742" t="inlineStr">
        <is>
          <t>2026-08-17</t>
        </is>
      </c>
      <c r="Z5742" t="inlineStr">
        <is>
          <t>home_use</t>
        </is>
      </c>
      <c r="AA5742" t="inlineStr">
        <is>
          <t>IMP00643</t>
        </is>
      </c>
      <c r="AB5742" t="inlineStr">
        <is>
          <t>T104498</t>
        </is>
      </c>
      <c r="AC5742" s="32" t="n">
        <v>879887.41</v>
      </c>
      <c r="AD5742" s="32" t="n">
        <v>87988.74000000001</v>
      </c>
      <c r="AE5742" s="35">
        <f>(LEFT(Y5742,4)-Parameters!$B$23)*12+MID(Y5742,6,2)-Parameters!$B$24+1</f>
        <v/>
      </c>
    </row>
    <row r="5743">
      <c r="X5743" t="inlineStr">
        <is>
          <t>L0240939</t>
        </is>
      </c>
      <c r="Y5743" t="inlineStr">
        <is>
          <t>2026-08-17</t>
        </is>
      </c>
      <c r="Z5743" t="inlineStr">
        <is>
          <t>home_use</t>
        </is>
      </c>
      <c r="AA5743" t="inlineStr">
        <is>
          <t>IMP00643</t>
        </is>
      </c>
      <c r="AB5743" t="inlineStr">
        <is>
          <t>T104498</t>
        </is>
      </c>
      <c r="AC5743" s="32" t="n">
        <v>861105.23</v>
      </c>
      <c r="AD5743" s="32" t="n">
        <v>86110.52</v>
      </c>
      <c r="AE5743" s="35">
        <f>(LEFT(Y5743,4)-Parameters!$B$23)*12+MID(Y5743,6,2)-Parameters!$B$24+1</f>
        <v/>
      </c>
    </row>
    <row r="5744">
      <c r="X5744" t="inlineStr">
        <is>
          <t>L0240940</t>
        </is>
      </c>
      <c r="Y5744" t="inlineStr">
        <is>
          <t>2026-08-17</t>
        </is>
      </c>
      <c r="Z5744" t="inlineStr">
        <is>
          <t>home_use</t>
        </is>
      </c>
      <c r="AA5744" t="inlineStr">
        <is>
          <t>IMP00643</t>
        </is>
      </c>
      <c r="AB5744" t="inlineStr">
        <is>
          <t>T104498</t>
        </is>
      </c>
      <c r="AC5744" s="32" t="n">
        <v>688874.21</v>
      </c>
      <c r="AD5744" s="32" t="n">
        <v>72331.78999999999</v>
      </c>
      <c r="AE5744" s="35">
        <f>(LEFT(Y5744,4)-Parameters!$B$23)*12+MID(Y5744,6,2)-Parameters!$B$24+1</f>
        <v/>
      </c>
    </row>
    <row r="5745">
      <c r="X5745" t="inlineStr">
        <is>
          <t>L0240941</t>
        </is>
      </c>
      <c r="Y5745" t="inlineStr">
        <is>
          <t>2026-08-17</t>
        </is>
      </c>
      <c r="Z5745" t="inlineStr">
        <is>
          <t>home_use</t>
        </is>
      </c>
      <c r="AA5745" t="inlineStr">
        <is>
          <t>IMP00643</t>
        </is>
      </c>
      <c r="AB5745" t="inlineStr">
        <is>
          <t>T104498</t>
        </is>
      </c>
      <c r="AC5745" s="32" t="n">
        <v>1168559.68</v>
      </c>
      <c r="AD5745" s="32" t="n">
        <v>116855.97</v>
      </c>
      <c r="AE5745" s="35">
        <f>(LEFT(Y5745,4)-Parameters!$B$23)*12+MID(Y5745,6,2)-Parameters!$B$24+1</f>
        <v/>
      </c>
    </row>
    <row r="5746">
      <c r="X5746" t="inlineStr">
        <is>
          <t>L0241183</t>
        </is>
      </c>
      <c r="Y5746" t="inlineStr">
        <is>
          <t>2026-08-18</t>
        </is>
      </c>
      <c r="Z5746" t="inlineStr">
        <is>
          <t>home_use</t>
        </is>
      </c>
      <c r="AA5746" t="inlineStr">
        <is>
          <t>IMP00643</t>
        </is>
      </c>
      <c r="AB5746" t="inlineStr">
        <is>
          <t>T104498</t>
        </is>
      </c>
      <c r="AC5746" s="32" t="n">
        <v>595958.49</v>
      </c>
      <c r="AD5746" s="32" t="n">
        <v>59595.85</v>
      </c>
      <c r="AE5746" s="35">
        <f>(LEFT(Y5746,4)-Parameters!$B$23)*12+MID(Y5746,6,2)-Parameters!$B$24+1</f>
        <v/>
      </c>
    </row>
    <row r="5747">
      <c r="X5747" t="inlineStr">
        <is>
          <t>L0241184</t>
        </is>
      </c>
      <c r="Y5747" t="inlineStr">
        <is>
          <t>2026-08-18</t>
        </is>
      </c>
      <c r="Z5747" t="inlineStr">
        <is>
          <t>home_use</t>
        </is>
      </c>
      <c r="AA5747" t="inlineStr">
        <is>
          <t>IMP00643</t>
        </is>
      </c>
      <c r="AB5747" t="inlineStr">
        <is>
          <t>T104498</t>
        </is>
      </c>
      <c r="AC5747" s="32" t="n">
        <v>212432.72</v>
      </c>
      <c r="AD5747" s="32" t="n">
        <v>21243.27</v>
      </c>
      <c r="AE5747" s="35">
        <f>(LEFT(Y5747,4)-Parameters!$B$23)*12+MID(Y5747,6,2)-Parameters!$B$24+1</f>
        <v/>
      </c>
    </row>
    <row r="5748">
      <c r="X5748" t="inlineStr">
        <is>
          <t>L0241185</t>
        </is>
      </c>
      <c r="Y5748" t="inlineStr">
        <is>
          <t>2026-08-18</t>
        </is>
      </c>
      <c r="Z5748" t="inlineStr">
        <is>
          <t>home_use</t>
        </is>
      </c>
      <c r="AA5748" t="inlineStr">
        <is>
          <t>IMP00643</t>
        </is>
      </c>
      <c r="AB5748" t="inlineStr">
        <is>
          <t>T104498</t>
        </is>
      </c>
      <c r="AC5748" s="32" t="n">
        <v>646283.37</v>
      </c>
      <c r="AD5748" s="32" t="n">
        <v>64628.34</v>
      </c>
      <c r="AE5748" s="35">
        <f>(LEFT(Y5748,4)-Parameters!$B$23)*12+MID(Y5748,6,2)-Parameters!$B$24+1</f>
        <v/>
      </c>
    </row>
    <row r="5749">
      <c r="X5749" t="inlineStr">
        <is>
          <t>L0241187</t>
        </is>
      </c>
      <c r="Y5749" t="inlineStr">
        <is>
          <t>2026-08-18</t>
        </is>
      </c>
      <c r="Z5749" t="inlineStr">
        <is>
          <t>home_use</t>
        </is>
      </c>
      <c r="AA5749" t="inlineStr">
        <is>
          <t>IMP00643</t>
        </is>
      </c>
      <c r="AB5749" t="inlineStr">
        <is>
          <t>T104498</t>
        </is>
      </c>
      <c r="AC5749" s="32" t="n">
        <v>998504.65</v>
      </c>
      <c r="AD5749" s="32" t="n">
        <v>99850.47</v>
      </c>
      <c r="AE5749" s="35">
        <f>(LEFT(Y5749,4)-Parameters!$B$23)*12+MID(Y5749,6,2)-Parameters!$B$24+1</f>
        <v/>
      </c>
    </row>
    <row r="5750">
      <c r="X5750" t="inlineStr">
        <is>
          <t>L0241190</t>
        </is>
      </c>
      <c r="Y5750" t="inlineStr">
        <is>
          <t>2026-08-18</t>
        </is>
      </c>
      <c r="Z5750" t="inlineStr">
        <is>
          <t>home_use</t>
        </is>
      </c>
      <c r="AA5750" t="inlineStr">
        <is>
          <t>IMP00643</t>
        </is>
      </c>
      <c r="AB5750" t="inlineStr">
        <is>
          <t>T104498</t>
        </is>
      </c>
      <c r="AC5750" s="32" t="n">
        <v>434146.71</v>
      </c>
      <c r="AD5750" s="32" t="n">
        <v>43414.67</v>
      </c>
      <c r="AE5750" s="35">
        <f>(LEFT(Y5750,4)-Parameters!$B$23)*12+MID(Y5750,6,2)-Parameters!$B$24+1</f>
        <v/>
      </c>
    </row>
    <row r="5751">
      <c r="X5751" t="inlineStr">
        <is>
          <t>L0241191</t>
        </is>
      </c>
      <c r="Y5751" t="inlineStr">
        <is>
          <t>2026-08-18</t>
        </is>
      </c>
      <c r="Z5751" t="inlineStr">
        <is>
          <t>home_use</t>
        </is>
      </c>
      <c r="AA5751" t="inlineStr">
        <is>
          <t>IMP00643</t>
        </is>
      </c>
      <c r="AB5751" t="inlineStr">
        <is>
          <t>T104498</t>
        </is>
      </c>
      <c r="AC5751" s="32" t="n">
        <v>514606.54</v>
      </c>
      <c r="AD5751" s="32" t="n">
        <v>51460.65</v>
      </c>
      <c r="AE5751" s="35">
        <f>(LEFT(Y5751,4)-Parameters!$B$23)*12+MID(Y5751,6,2)-Parameters!$B$24+1</f>
        <v/>
      </c>
    </row>
    <row r="5752">
      <c r="X5752" t="inlineStr">
        <is>
          <t>L0241466</t>
        </is>
      </c>
      <c r="Y5752" t="inlineStr">
        <is>
          <t>2026-08-19</t>
        </is>
      </c>
      <c r="Z5752" t="inlineStr">
        <is>
          <t>home_use</t>
        </is>
      </c>
      <c r="AA5752" t="inlineStr">
        <is>
          <t>IMP00643</t>
        </is>
      </c>
      <c r="AB5752" t="inlineStr">
        <is>
          <t>T104498</t>
        </is>
      </c>
      <c r="AC5752" s="32" t="n">
        <v>1217863.12</v>
      </c>
      <c r="AD5752" s="32" t="n">
        <v>121786.31</v>
      </c>
      <c r="AE5752" s="35">
        <f>(LEFT(Y5752,4)-Parameters!$B$23)*12+MID(Y5752,6,2)-Parameters!$B$24+1</f>
        <v/>
      </c>
    </row>
    <row r="5753">
      <c r="X5753" t="inlineStr">
        <is>
          <t>L0241467</t>
        </is>
      </c>
      <c r="Y5753" t="inlineStr">
        <is>
          <t>2026-08-19</t>
        </is>
      </c>
      <c r="Z5753" t="inlineStr">
        <is>
          <t>home_use</t>
        </is>
      </c>
      <c r="AA5753" t="inlineStr">
        <is>
          <t>IMP00643</t>
        </is>
      </c>
      <c r="AB5753" t="inlineStr">
        <is>
          <t>T104498</t>
        </is>
      </c>
      <c r="AC5753" s="32" t="n">
        <v>1006845.01</v>
      </c>
      <c r="AD5753" s="32" t="n">
        <v>100684.5</v>
      </c>
      <c r="AE5753" s="35">
        <f>(LEFT(Y5753,4)-Parameters!$B$23)*12+MID(Y5753,6,2)-Parameters!$B$24+1</f>
        <v/>
      </c>
    </row>
    <row r="5754">
      <c r="X5754" t="inlineStr">
        <is>
          <t>L0241468</t>
        </is>
      </c>
      <c r="Y5754" t="inlineStr">
        <is>
          <t>2026-08-19</t>
        </is>
      </c>
      <c r="Z5754" t="inlineStr">
        <is>
          <t>home_use</t>
        </is>
      </c>
      <c r="AA5754" t="inlineStr">
        <is>
          <t>IMP00643</t>
        </is>
      </c>
      <c r="AB5754" t="inlineStr">
        <is>
          <t>T104498</t>
        </is>
      </c>
      <c r="AC5754" s="32" t="n">
        <v>965021.65</v>
      </c>
      <c r="AD5754" s="32" t="n">
        <v>96502.17</v>
      </c>
      <c r="AE5754" s="35">
        <f>(LEFT(Y5754,4)-Parameters!$B$23)*12+MID(Y5754,6,2)-Parameters!$B$24+1</f>
        <v/>
      </c>
    </row>
    <row r="5755">
      <c r="X5755" t="inlineStr">
        <is>
          <t>L0241469</t>
        </is>
      </c>
      <c r="Y5755" t="inlineStr">
        <is>
          <t>2026-08-19</t>
        </is>
      </c>
      <c r="Z5755" t="inlineStr">
        <is>
          <t>home_use</t>
        </is>
      </c>
      <c r="AA5755" t="inlineStr">
        <is>
          <t>IMP00643</t>
        </is>
      </c>
      <c r="AB5755" t="inlineStr">
        <is>
          <t>T104498</t>
        </is>
      </c>
      <c r="AC5755" s="32" t="n">
        <v>2812857.49</v>
      </c>
      <c r="AD5755" s="32" t="n">
        <v>281285.75</v>
      </c>
      <c r="AE5755" s="35">
        <f>(LEFT(Y5755,4)-Parameters!$B$23)*12+MID(Y5755,6,2)-Parameters!$B$24+1</f>
        <v/>
      </c>
    </row>
    <row r="5756">
      <c r="X5756" t="inlineStr">
        <is>
          <t>L0241719</t>
        </is>
      </c>
      <c r="Y5756" t="inlineStr">
        <is>
          <t>2026-08-20</t>
        </is>
      </c>
      <c r="Z5756" t="inlineStr">
        <is>
          <t>home_use</t>
        </is>
      </c>
      <c r="AA5756" t="inlineStr">
        <is>
          <t>IMP00643</t>
        </is>
      </c>
      <c r="AB5756" t="inlineStr">
        <is>
          <t>T104498</t>
        </is>
      </c>
      <c r="AC5756" s="32" t="n">
        <v>1407423.79</v>
      </c>
      <c r="AD5756" s="32" t="n">
        <v>140742.38</v>
      </c>
      <c r="AE5756" s="35">
        <f>(LEFT(Y5756,4)-Parameters!$B$23)*12+MID(Y5756,6,2)-Parameters!$B$24+1</f>
        <v/>
      </c>
    </row>
    <row r="5757">
      <c r="X5757" t="inlineStr">
        <is>
          <t>L0241720</t>
        </is>
      </c>
      <c r="Y5757" t="inlineStr">
        <is>
          <t>2026-08-20</t>
        </is>
      </c>
      <c r="Z5757" t="inlineStr">
        <is>
          <t>home_use</t>
        </is>
      </c>
      <c r="AA5757" t="inlineStr">
        <is>
          <t>IMP00643</t>
        </is>
      </c>
      <c r="AB5757" t="inlineStr">
        <is>
          <t>T104498</t>
        </is>
      </c>
      <c r="AC5757" s="32" t="n">
        <v>604057.2</v>
      </c>
      <c r="AD5757" s="32" t="n">
        <v>60405.72</v>
      </c>
      <c r="AE5757" s="35">
        <f>(LEFT(Y5757,4)-Parameters!$B$23)*12+MID(Y5757,6,2)-Parameters!$B$24+1</f>
        <v/>
      </c>
    </row>
    <row r="5758">
      <c r="X5758" t="inlineStr">
        <is>
          <t>L0241965</t>
        </is>
      </c>
      <c r="Y5758" t="inlineStr">
        <is>
          <t>2026-08-21</t>
        </is>
      </c>
      <c r="Z5758" t="inlineStr">
        <is>
          <t>home_use</t>
        </is>
      </c>
      <c r="AA5758" t="inlineStr">
        <is>
          <t>IMP00643</t>
        </is>
      </c>
      <c r="AB5758" t="inlineStr">
        <is>
          <t>T104498</t>
        </is>
      </c>
      <c r="AC5758" s="32" t="n">
        <v>1524814.33</v>
      </c>
      <c r="AD5758" s="32" t="n">
        <v>152481.43</v>
      </c>
      <c r="AE5758" s="35">
        <f>(LEFT(Y5758,4)-Parameters!$B$23)*12+MID(Y5758,6,2)-Parameters!$B$24+1</f>
        <v/>
      </c>
    </row>
    <row r="5759">
      <c r="X5759" t="inlineStr">
        <is>
          <t>L0241966</t>
        </is>
      </c>
      <c r="Y5759" t="inlineStr">
        <is>
          <t>2026-08-21</t>
        </is>
      </c>
      <c r="Z5759" t="inlineStr">
        <is>
          <t>home_use</t>
        </is>
      </c>
      <c r="AA5759" t="inlineStr">
        <is>
          <t>IMP00643</t>
        </is>
      </c>
      <c r="AB5759" t="inlineStr">
        <is>
          <t>T104498</t>
        </is>
      </c>
      <c r="AC5759" s="32" t="n">
        <v>421520.05</v>
      </c>
      <c r="AD5759" s="32" t="n">
        <v>42152.01</v>
      </c>
      <c r="AE5759" s="35">
        <f>(LEFT(Y5759,4)-Parameters!$B$23)*12+MID(Y5759,6,2)-Parameters!$B$24+1</f>
        <v/>
      </c>
    </row>
    <row r="5760">
      <c r="X5760" t="inlineStr">
        <is>
          <t>L0242203</t>
        </is>
      </c>
      <c r="Y5760" t="inlineStr">
        <is>
          <t>2026-08-22</t>
        </is>
      </c>
      <c r="Z5760" t="inlineStr">
        <is>
          <t>home_use</t>
        </is>
      </c>
      <c r="AA5760" t="inlineStr">
        <is>
          <t>IMP00643</t>
        </is>
      </c>
      <c r="AB5760" t="inlineStr">
        <is>
          <t>T104498</t>
        </is>
      </c>
      <c r="AC5760" s="32" t="n">
        <v>385509.03</v>
      </c>
      <c r="AD5760" s="32" t="n">
        <v>38550.9</v>
      </c>
      <c r="AE5760" s="35">
        <f>(LEFT(Y5760,4)-Parameters!$B$23)*12+MID(Y5760,6,2)-Parameters!$B$24+1</f>
        <v/>
      </c>
    </row>
    <row r="5761">
      <c r="X5761" t="inlineStr">
        <is>
          <t>L0242204</t>
        </is>
      </c>
      <c r="Y5761" t="inlineStr">
        <is>
          <t>2026-08-22</t>
        </is>
      </c>
      <c r="Z5761" t="inlineStr">
        <is>
          <t>home_use</t>
        </is>
      </c>
      <c r="AA5761" t="inlineStr">
        <is>
          <t>IMP00643</t>
        </is>
      </c>
      <c r="AB5761" t="inlineStr">
        <is>
          <t>T104498</t>
        </is>
      </c>
      <c r="AC5761" s="32" t="n">
        <v>472501.05</v>
      </c>
      <c r="AD5761" s="32" t="n">
        <v>47250.1</v>
      </c>
      <c r="AE5761" s="35">
        <f>(LEFT(Y5761,4)-Parameters!$B$23)*12+MID(Y5761,6,2)-Parameters!$B$24+1</f>
        <v/>
      </c>
    </row>
    <row r="5762">
      <c r="X5762" t="inlineStr">
        <is>
          <t>L0242205</t>
        </is>
      </c>
      <c r="Y5762" t="inlineStr">
        <is>
          <t>2026-08-22</t>
        </is>
      </c>
      <c r="Z5762" t="inlineStr">
        <is>
          <t>home_use</t>
        </is>
      </c>
      <c r="AA5762" t="inlineStr">
        <is>
          <t>IMP00643</t>
        </is>
      </c>
      <c r="AB5762" t="inlineStr">
        <is>
          <t>T104498</t>
        </is>
      </c>
      <c r="AC5762" s="32" t="n">
        <v>888059.0600000001</v>
      </c>
      <c r="AD5762" s="32" t="n">
        <v>88805.91</v>
      </c>
      <c r="AE5762" s="35">
        <f>(LEFT(Y5762,4)-Parameters!$B$23)*12+MID(Y5762,6,2)-Parameters!$B$24+1</f>
        <v/>
      </c>
    </row>
    <row r="5763">
      <c r="X5763" t="inlineStr">
        <is>
          <t>L0242206</t>
        </is>
      </c>
      <c r="Y5763" t="inlineStr">
        <is>
          <t>2026-08-22</t>
        </is>
      </c>
      <c r="Z5763" t="inlineStr">
        <is>
          <t>home_use</t>
        </is>
      </c>
      <c r="AA5763" t="inlineStr">
        <is>
          <t>IMP00643</t>
        </is>
      </c>
      <c r="AB5763" t="inlineStr">
        <is>
          <t>T104498</t>
        </is>
      </c>
      <c r="AC5763" s="32" t="n">
        <v>985941.66</v>
      </c>
      <c r="AD5763" s="32" t="n">
        <v>98594.17</v>
      </c>
      <c r="AE5763" s="35">
        <f>(LEFT(Y5763,4)-Parameters!$B$23)*12+MID(Y5763,6,2)-Parameters!$B$24+1</f>
        <v/>
      </c>
    </row>
    <row r="5764">
      <c r="X5764" t="inlineStr">
        <is>
          <t>L0242207</t>
        </is>
      </c>
      <c r="Y5764" t="inlineStr">
        <is>
          <t>2026-08-22</t>
        </is>
      </c>
      <c r="Z5764" t="inlineStr">
        <is>
          <t>home_use</t>
        </is>
      </c>
      <c r="AA5764" t="inlineStr">
        <is>
          <t>IMP00643</t>
        </is>
      </c>
      <c r="AB5764" t="inlineStr">
        <is>
          <t>T104498</t>
        </is>
      </c>
      <c r="AC5764" s="32" t="n">
        <v>393415.4</v>
      </c>
      <c r="AD5764" s="32" t="n">
        <v>39341.54</v>
      </c>
      <c r="AE5764" s="35">
        <f>(LEFT(Y5764,4)-Parameters!$B$23)*12+MID(Y5764,6,2)-Parameters!$B$24+1</f>
        <v/>
      </c>
    </row>
    <row r="5765">
      <c r="X5765" t="inlineStr">
        <is>
          <t>L0242208</t>
        </is>
      </c>
      <c r="Y5765" t="inlineStr">
        <is>
          <t>2026-08-22</t>
        </is>
      </c>
      <c r="Z5765" t="inlineStr">
        <is>
          <t>home_use</t>
        </is>
      </c>
      <c r="AA5765" t="inlineStr">
        <is>
          <t>IMP00643</t>
        </is>
      </c>
      <c r="AB5765" t="inlineStr">
        <is>
          <t>T104498</t>
        </is>
      </c>
      <c r="AC5765" s="32" t="n">
        <v>956010.27</v>
      </c>
      <c r="AD5765" s="32" t="n">
        <v>95601.03</v>
      </c>
      <c r="AE5765" s="35">
        <f>(LEFT(Y5765,4)-Parameters!$B$23)*12+MID(Y5765,6,2)-Parameters!$B$24+1</f>
        <v/>
      </c>
    </row>
    <row r="5766">
      <c r="X5766" t="inlineStr">
        <is>
          <t>L0242449</t>
        </is>
      </c>
      <c r="Y5766" t="inlineStr">
        <is>
          <t>2026-08-23</t>
        </is>
      </c>
      <c r="Z5766" t="inlineStr">
        <is>
          <t>home_use</t>
        </is>
      </c>
      <c r="AA5766" t="inlineStr">
        <is>
          <t>IMP00643</t>
        </is>
      </c>
      <c r="AB5766" t="inlineStr">
        <is>
          <t>T104498</t>
        </is>
      </c>
      <c r="AC5766" s="32" t="n">
        <v>450516.88</v>
      </c>
      <c r="AD5766" s="32" t="n">
        <v>45051.69</v>
      </c>
      <c r="AE5766" s="35">
        <f>(LEFT(Y5766,4)-Parameters!$B$23)*12+MID(Y5766,6,2)-Parameters!$B$24+1</f>
        <v/>
      </c>
    </row>
    <row r="5767">
      <c r="X5767" t="inlineStr">
        <is>
          <t>L0242450</t>
        </is>
      </c>
      <c r="Y5767" t="inlineStr">
        <is>
          <t>2026-08-23</t>
        </is>
      </c>
      <c r="Z5767" t="inlineStr">
        <is>
          <t>home_use</t>
        </is>
      </c>
      <c r="AA5767" t="inlineStr">
        <is>
          <t>IMP00643</t>
        </is>
      </c>
      <c r="AB5767" t="inlineStr">
        <is>
          <t>T104498</t>
        </is>
      </c>
      <c r="AC5767" s="32" t="n">
        <v>549606.09</v>
      </c>
      <c r="AD5767" s="32" t="n">
        <v>54960.61</v>
      </c>
      <c r="AE5767" s="35">
        <f>(LEFT(Y5767,4)-Parameters!$B$23)*12+MID(Y5767,6,2)-Parameters!$B$24+1</f>
        <v/>
      </c>
    </row>
    <row r="5768">
      <c r="X5768" t="inlineStr">
        <is>
          <t>L0242451</t>
        </is>
      </c>
      <c r="Y5768" t="inlineStr">
        <is>
          <t>2026-08-23</t>
        </is>
      </c>
      <c r="Z5768" t="inlineStr">
        <is>
          <t>home_use</t>
        </is>
      </c>
      <c r="AA5768" t="inlineStr">
        <is>
          <t>IMP00643</t>
        </is>
      </c>
      <c r="AB5768" t="inlineStr">
        <is>
          <t>T104498</t>
        </is>
      </c>
      <c r="AC5768" s="32" t="n">
        <v>884232.58</v>
      </c>
      <c r="AD5768" s="32" t="n">
        <v>88423.25999999999</v>
      </c>
      <c r="AE5768" s="35">
        <f>(LEFT(Y5768,4)-Parameters!$B$23)*12+MID(Y5768,6,2)-Parameters!$B$24+1</f>
        <v/>
      </c>
    </row>
    <row r="5769">
      <c r="X5769" t="inlineStr">
        <is>
          <t>L0242453</t>
        </is>
      </c>
      <c r="Y5769" t="inlineStr">
        <is>
          <t>2026-08-23</t>
        </is>
      </c>
      <c r="Z5769" t="inlineStr">
        <is>
          <t>home_use</t>
        </is>
      </c>
      <c r="AA5769" t="inlineStr">
        <is>
          <t>IMP00643</t>
        </is>
      </c>
      <c r="AB5769" t="inlineStr">
        <is>
          <t>T104498</t>
        </is>
      </c>
      <c r="AC5769" s="32" t="n">
        <v>1030232.31</v>
      </c>
      <c r="AD5769" s="32" t="n">
        <v>103023.23</v>
      </c>
      <c r="AE5769" s="35">
        <f>(LEFT(Y5769,4)-Parameters!$B$23)*12+MID(Y5769,6,2)-Parameters!$B$24+1</f>
        <v/>
      </c>
    </row>
    <row r="5770">
      <c r="X5770" t="inlineStr">
        <is>
          <t>L0242454</t>
        </is>
      </c>
      <c r="Y5770" t="inlineStr">
        <is>
          <t>2026-08-23</t>
        </is>
      </c>
      <c r="Z5770" t="inlineStr">
        <is>
          <t>home_use</t>
        </is>
      </c>
      <c r="AA5770" t="inlineStr">
        <is>
          <t>IMP00643</t>
        </is>
      </c>
      <c r="AB5770" t="inlineStr">
        <is>
          <t>T104498</t>
        </is>
      </c>
      <c r="AC5770" s="32" t="n">
        <v>259478.9</v>
      </c>
      <c r="AD5770" s="32" t="n">
        <v>25947.89</v>
      </c>
      <c r="AE5770" s="35">
        <f>(LEFT(Y5770,4)-Parameters!$B$23)*12+MID(Y5770,6,2)-Parameters!$B$24+1</f>
        <v/>
      </c>
    </row>
    <row r="5771">
      <c r="X5771" t="inlineStr">
        <is>
          <t>L0242455</t>
        </is>
      </c>
      <c r="Y5771" t="inlineStr">
        <is>
          <t>2026-08-23</t>
        </is>
      </c>
      <c r="Z5771" t="inlineStr">
        <is>
          <t>home_use</t>
        </is>
      </c>
      <c r="AA5771" t="inlineStr">
        <is>
          <t>IMP00643</t>
        </is>
      </c>
      <c r="AB5771" t="inlineStr">
        <is>
          <t>T104498</t>
        </is>
      </c>
      <c r="AC5771" s="32" t="n">
        <v>626506.42</v>
      </c>
      <c r="AD5771" s="32" t="n">
        <v>62650.64</v>
      </c>
      <c r="AE5771" s="35">
        <f>(LEFT(Y5771,4)-Parameters!$B$23)*12+MID(Y5771,6,2)-Parameters!$B$24+1</f>
        <v/>
      </c>
    </row>
    <row r="5772">
      <c r="X5772" t="inlineStr">
        <is>
          <t>L0242689</t>
        </is>
      </c>
      <c r="Y5772" t="inlineStr">
        <is>
          <t>2026-08-24</t>
        </is>
      </c>
      <c r="Z5772" t="inlineStr">
        <is>
          <t>home_use</t>
        </is>
      </c>
      <c r="AA5772" t="inlineStr">
        <is>
          <t>IMP00643</t>
        </is>
      </c>
      <c r="AB5772" t="inlineStr">
        <is>
          <t>T104498</t>
        </is>
      </c>
      <c r="AC5772" s="32" t="n">
        <v>411769.35</v>
      </c>
      <c r="AD5772" s="32" t="n">
        <v>41176.93</v>
      </c>
      <c r="AE5772" s="35">
        <f>(LEFT(Y5772,4)-Parameters!$B$23)*12+MID(Y5772,6,2)-Parameters!$B$24+1</f>
        <v/>
      </c>
    </row>
    <row r="5773">
      <c r="X5773" t="inlineStr">
        <is>
          <t>L0242690</t>
        </is>
      </c>
      <c r="Y5773" t="inlineStr">
        <is>
          <t>2026-08-24</t>
        </is>
      </c>
      <c r="Z5773" t="inlineStr">
        <is>
          <t>home_use</t>
        </is>
      </c>
      <c r="AA5773" t="inlineStr">
        <is>
          <t>IMP00643</t>
        </is>
      </c>
      <c r="AB5773" t="inlineStr">
        <is>
          <t>T104498</t>
        </is>
      </c>
      <c r="AC5773" s="32" t="n">
        <v>645515.02</v>
      </c>
      <c r="AD5773" s="32" t="n">
        <v>64551.5</v>
      </c>
      <c r="AE5773" s="35">
        <f>(LEFT(Y5773,4)-Parameters!$B$23)*12+MID(Y5773,6,2)-Parameters!$B$24+1</f>
        <v/>
      </c>
    </row>
    <row r="5774">
      <c r="X5774" t="inlineStr">
        <is>
          <t>L0242691</t>
        </is>
      </c>
      <c r="Y5774" t="inlineStr">
        <is>
          <t>2026-08-24</t>
        </is>
      </c>
      <c r="Z5774" t="inlineStr">
        <is>
          <t>home_use</t>
        </is>
      </c>
      <c r="AA5774" t="inlineStr">
        <is>
          <t>IMP00643</t>
        </is>
      </c>
      <c r="AB5774" t="inlineStr">
        <is>
          <t>T104498</t>
        </is>
      </c>
      <c r="AC5774" s="32" t="n">
        <v>1137032.08</v>
      </c>
      <c r="AD5774" s="32" t="n">
        <v>113703.21</v>
      </c>
      <c r="AE5774" s="35">
        <f>(LEFT(Y5774,4)-Parameters!$B$23)*12+MID(Y5774,6,2)-Parameters!$B$24+1</f>
        <v/>
      </c>
    </row>
    <row r="5775">
      <c r="X5775" t="inlineStr">
        <is>
          <t>L0242692</t>
        </is>
      </c>
      <c r="Y5775" t="inlineStr">
        <is>
          <t>2026-08-24</t>
        </is>
      </c>
      <c r="Z5775" t="inlineStr">
        <is>
          <t>home_use</t>
        </is>
      </c>
      <c r="AA5775" t="inlineStr">
        <is>
          <t>IMP00643</t>
        </is>
      </c>
      <c r="AB5775" t="inlineStr">
        <is>
          <t>T104498</t>
        </is>
      </c>
      <c r="AC5775" s="32" t="n">
        <v>178591.96</v>
      </c>
      <c r="AD5775" s="32" t="n">
        <v>17859.2</v>
      </c>
      <c r="AE5775" s="35">
        <f>(LEFT(Y5775,4)-Parameters!$B$23)*12+MID(Y5775,6,2)-Parameters!$B$24+1</f>
        <v/>
      </c>
    </row>
    <row r="5776">
      <c r="X5776" t="inlineStr">
        <is>
          <t>L0242693</t>
        </is>
      </c>
      <c r="Y5776" t="inlineStr">
        <is>
          <t>2026-08-24</t>
        </is>
      </c>
      <c r="Z5776" t="inlineStr">
        <is>
          <t>home_use</t>
        </is>
      </c>
      <c r="AA5776" t="inlineStr">
        <is>
          <t>IMP00643</t>
        </is>
      </c>
      <c r="AB5776" t="inlineStr">
        <is>
          <t>T104498</t>
        </is>
      </c>
      <c r="AC5776" s="32" t="n">
        <v>514566.37</v>
      </c>
      <c r="AD5776" s="32" t="n">
        <v>51456.64</v>
      </c>
      <c r="AE5776" s="35">
        <f>(LEFT(Y5776,4)-Parameters!$B$23)*12+MID(Y5776,6,2)-Parameters!$B$24+1</f>
        <v/>
      </c>
    </row>
    <row r="5777">
      <c r="X5777" t="inlineStr">
        <is>
          <t>L0242906</t>
        </is>
      </c>
      <c r="Y5777" t="inlineStr">
        <is>
          <t>2026-08-25</t>
        </is>
      </c>
      <c r="Z5777" t="inlineStr">
        <is>
          <t>home_use</t>
        </is>
      </c>
      <c r="AA5777" t="inlineStr">
        <is>
          <t>IMP00643</t>
        </is>
      </c>
      <c r="AB5777" t="inlineStr">
        <is>
          <t>T104498</t>
        </is>
      </c>
      <c r="AC5777" s="32" t="n">
        <v>614942.35</v>
      </c>
      <c r="AD5777" s="32" t="n">
        <v>61494.24</v>
      </c>
      <c r="AE5777" s="35">
        <f>(LEFT(Y5777,4)-Parameters!$B$23)*12+MID(Y5777,6,2)-Parameters!$B$24+1</f>
        <v/>
      </c>
    </row>
    <row r="5778">
      <c r="X5778" t="inlineStr">
        <is>
          <t>L0242908</t>
        </is>
      </c>
      <c r="Y5778" t="inlineStr">
        <is>
          <t>2026-08-25</t>
        </is>
      </c>
      <c r="Z5778" t="inlineStr">
        <is>
          <t>home_use</t>
        </is>
      </c>
      <c r="AA5778" t="inlineStr">
        <is>
          <t>IMP00643</t>
        </is>
      </c>
      <c r="AB5778" t="inlineStr">
        <is>
          <t>T104498</t>
        </is>
      </c>
      <c r="AC5778" s="32" t="n">
        <v>1190309.08</v>
      </c>
      <c r="AD5778" s="32" t="n">
        <v>119030.91</v>
      </c>
      <c r="AE5778" s="35">
        <f>(LEFT(Y5778,4)-Parameters!$B$23)*12+MID(Y5778,6,2)-Parameters!$B$24+1</f>
        <v/>
      </c>
    </row>
    <row r="5779">
      <c r="X5779" t="inlineStr">
        <is>
          <t>L0243146</t>
        </is>
      </c>
      <c r="Y5779" t="inlineStr">
        <is>
          <t>2026-08-26</t>
        </is>
      </c>
      <c r="Z5779" t="inlineStr">
        <is>
          <t>home_use</t>
        </is>
      </c>
      <c r="AA5779" t="inlineStr">
        <is>
          <t>IMP00643</t>
        </is>
      </c>
      <c r="AB5779" t="inlineStr">
        <is>
          <t>T104498</t>
        </is>
      </c>
      <c r="AC5779" s="32" t="n">
        <v>575924.85</v>
      </c>
      <c r="AD5779" s="32" t="n">
        <v>57592.48</v>
      </c>
      <c r="AE5779" s="35">
        <f>(LEFT(Y5779,4)-Parameters!$B$23)*12+MID(Y5779,6,2)-Parameters!$B$24+1</f>
        <v/>
      </c>
    </row>
    <row r="5780">
      <c r="X5780" t="inlineStr">
        <is>
          <t>L0243149</t>
        </is>
      </c>
      <c r="Y5780" t="inlineStr">
        <is>
          <t>2026-08-26</t>
        </is>
      </c>
      <c r="Z5780" t="inlineStr">
        <is>
          <t>home_use</t>
        </is>
      </c>
      <c r="AA5780" t="inlineStr">
        <is>
          <t>IMP00643</t>
        </is>
      </c>
      <c r="AB5780" t="inlineStr">
        <is>
          <t>T104498</t>
        </is>
      </c>
      <c r="AC5780" s="32" t="n">
        <v>819077.55</v>
      </c>
      <c r="AD5780" s="32" t="n">
        <v>81907.75999999999</v>
      </c>
      <c r="AE5780" s="35">
        <f>(LEFT(Y5780,4)-Parameters!$B$23)*12+MID(Y5780,6,2)-Parameters!$B$24+1</f>
        <v/>
      </c>
    </row>
    <row r="5781">
      <c r="X5781" t="inlineStr">
        <is>
          <t>L0243370</t>
        </is>
      </c>
      <c r="Y5781" t="inlineStr">
        <is>
          <t>2026-08-27</t>
        </is>
      </c>
      <c r="Z5781" t="inlineStr">
        <is>
          <t>home_use</t>
        </is>
      </c>
      <c r="AA5781" t="inlineStr">
        <is>
          <t>IMP00643</t>
        </is>
      </c>
      <c r="AB5781" t="inlineStr">
        <is>
          <t>T104498</t>
        </is>
      </c>
      <c r="AC5781" s="32" t="n">
        <v>546983.35</v>
      </c>
      <c r="AD5781" s="32" t="n">
        <v>54698.34</v>
      </c>
      <c r="AE5781" s="35">
        <f>(LEFT(Y5781,4)-Parameters!$B$23)*12+MID(Y5781,6,2)-Parameters!$B$24+1</f>
        <v/>
      </c>
    </row>
    <row r="5782">
      <c r="X5782" t="inlineStr">
        <is>
          <t>L0243371</t>
        </is>
      </c>
      <c r="Y5782" t="inlineStr">
        <is>
          <t>2026-08-27</t>
        </is>
      </c>
      <c r="Z5782" t="inlineStr">
        <is>
          <t>home_use</t>
        </is>
      </c>
      <c r="AA5782" t="inlineStr">
        <is>
          <t>IMP00643</t>
        </is>
      </c>
      <c r="AB5782" t="inlineStr">
        <is>
          <t>T104498</t>
        </is>
      </c>
      <c r="AC5782" s="32" t="n">
        <v>957786.85</v>
      </c>
      <c r="AD5782" s="32" t="n">
        <v>95778.67999999999</v>
      </c>
      <c r="AE5782" s="35">
        <f>(LEFT(Y5782,4)-Parameters!$B$23)*12+MID(Y5782,6,2)-Parameters!$B$24+1</f>
        <v/>
      </c>
    </row>
    <row r="5783">
      <c r="X5783" t="inlineStr">
        <is>
          <t>L0243372</t>
        </is>
      </c>
      <c r="Y5783" t="inlineStr">
        <is>
          <t>2026-08-27</t>
        </is>
      </c>
      <c r="Z5783" t="inlineStr">
        <is>
          <t>home_use</t>
        </is>
      </c>
      <c r="AA5783" t="inlineStr">
        <is>
          <t>IMP00643</t>
        </is>
      </c>
      <c r="AB5783" t="inlineStr">
        <is>
          <t>T104498</t>
        </is>
      </c>
      <c r="AC5783" s="32" t="n">
        <v>760335.29</v>
      </c>
      <c r="AD5783" s="32" t="n">
        <v>76033.53</v>
      </c>
      <c r="AE5783" s="35">
        <f>(LEFT(Y5783,4)-Parameters!$B$23)*12+MID(Y5783,6,2)-Parameters!$B$24+1</f>
        <v/>
      </c>
    </row>
    <row r="5784">
      <c r="X5784" t="inlineStr">
        <is>
          <t>L0243373</t>
        </is>
      </c>
      <c r="Y5784" t="inlineStr">
        <is>
          <t>2026-08-27</t>
        </is>
      </c>
      <c r="Z5784" t="inlineStr">
        <is>
          <t>home_use</t>
        </is>
      </c>
      <c r="AA5784" t="inlineStr">
        <is>
          <t>IMP00643</t>
        </is>
      </c>
      <c r="AB5784" t="inlineStr">
        <is>
          <t>T104498</t>
        </is>
      </c>
      <c r="AC5784" s="32" t="n">
        <v>922132.36</v>
      </c>
      <c r="AD5784" s="32" t="n">
        <v>92213.24000000001</v>
      </c>
      <c r="AE5784" s="35">
        <f>(LEFT(Y5784,4)-Parameters!$B$23)*12+MID(Y5784,6,2)-Parameters!$B$24+1</f>
        <v/>
      </c>
    </row>
    <row r="5785">
      <c r="X5785" t="inlineStr">
        <is>
          <t>L0243374</t>
        </is>
      </c>
      <c r="Y5785" t="inlineStr">
        <is>
          <t>2026-08-27</t>
        </is>
      </c>
      <c r="Z5785" t="inlineStr">
        <is>
          <t>home_use</t>
        </is>
      </c>
      <c r="AA5785" t="inlineStr">
        <is>
          <t>IMP00643</t>
        </is>
      </c>
      <c r="AB5785" t="inlineStr">
        <is>
          <t>T104498</t>
        </is>
      </c>
      <c r="AC5785" s="32" t="n">
        <v>1286925.34</v>
      </c>
      <c r="AD5785" s="32" t="n">
        <v>128692.53</v>
      </c>
      <c r="AE5785" s="35">
        <f>(LEFT(Y5785,4)-Parameters!$B$23)*12+MID(Y5785,6,2)-Parameters!$B$24+1</f>
        <v/>
      </c>
    </row>
    <row r="5786">
      <c r="X5786" t="inlineStr">
        <is>
          <t>L0243375</t>
        </is>
      </c>
      <c r="Y5786" t="inlineStr">
        <is>
          <t>2026-08-27</t>
        </is>
      </c>
      <c r="Z5786" t="inlineStr">
        <is>
          <t>home_use</t>
        </is>
      </c>
      <c r="AA5786" t="inlineStr">
        <is>
          <t>IMP00643</t>
        </is>
      </c>
      <c r="AB5786" t="inlineStr">
        <is>
          <t>T104498</t>
        </is>
      </c>
      <c r="AC5786" s="32" t="n">
        <v>1482939.42</v>
      </c>
      <c r="AD5786" s="32" t="n">
        <v>148293.94</v>
      </c>
      <c r="AE5786" s="35">
        <f>(LEFT(Y5786,4)-Parameters!$B$23)*12+MID(Y5786,6,2)-Parameters!$B$24+1</f>
        <v/>
      </c>
    </row>
    <row r="5787">
      <c r="X5787" t="inlineStr">
        <is>
          <t>L0243613</t>
        </is>
      </c>
      <c r="Y5787" t="inlineStr">
        <is>
          <t>2026-08-28</t>
        </is>
      </c>
      <c r="Z5787" t="inlineStr">
        <is>
          <t>home_use</t>
        </is>
      </c>
      <c r="AA5787" t="inlineStr">
        <is>
          <t>IMP00643</t>
        </is>
      </c>
      <c r="AB5787" t="inlineStr">
        <is>
          <t>T104498</t>
        </is>
      </c>
      <c r="AC5787" s="32" t="n">
        <v>1350494.49</v>
      </c>
      <c r="AD5787" s="32" t="n">
        <v>135049.45</v>
      </c>
      <c r="AE5787" s="35">
        <f>(LEFT(Y5787,4)-Parameters!$B$23)*12+MID(Y5787,6,2)-Parameters!$B$24+1</f>
        <v/>
      </c>
    </row>
    <row r="5788">
      <c r="X5788" t="inlineStr">
        <is>
          <t>L0243614</t>
        </is>
      </c>
      <c r="Y5788" t="inlineStr">
        <is>
          <t>2026-08-28</t>
        </is>
      </c>
      <c r="Z5788" t="inlineStr">
        <is>
          <t>home_use</t>
        </is>
      </c>
      <c r="AA5788" t="inlineStr">
        <is>
          <t>IMP00643</t>
        </is>
      </c>
      <c r="AB5788" t="inlineStr">
        <is>
          <t>T104498</t>
        </is>
      </c>
      <c r="AC5788" s="32" t="n">
        <v>999938.12</v>
      </c>
      <c r="AD5788" s="32" t="n">
        <v>99993.81</v>
      </c>
      <c r="AE5788" s="35">
        <f>(LEFT(Y5788,4)-Parameters!$B$23)*12+MID(Y5788,6,2)-Parameters!$B$24+1</f>
        <v/>
      </c>
    </row>
    <row r="5789">
      <c r="X5789" t="inlineStr">
        <is>
          <t>L0243615</t>
        </is>
      </c>
      <c r="Y5789" t="inlineStr">
        <is>
          <t>2026-08-28</t>
        </is>
      </c>
      <c r="Z5789" t="inlineStr">
        <is>
          <t>home_use</t>
        </is>
      </c>
      <c r="AA5789" t="inlineStr">
        <is>
          <t>IMP00643</t>
        </is>
      </c>
      <c r="AB5789" t="inlineStr">
        <is>
          <t>T104498</t>
        </is>
      </c>
      <c r="AC5789" s="32" t="n">
        <v>537219.99</v>
      </c>
      <c r="AD5789" s="32" t="n">
        <v>53722</v>
      </c>
      <c r="AE5789" s="35">
        <f>(LEFT(Y5789,4)-Parameters!$B$23)*12+MID(Y5789,6,2)-Parameters!$B$24+1</f>
        <v/>
      </c>
    </row>
    <row r="5790">
      <c r="X5790" t="inlineStr">
        <is>
          <t>L0243838</t>
        </is>
      </c>
      <c r="Y5790" t="inlineStr">
        <is>
          <t>2026-09-01</t>
        </is>
      </c>
      <c r="Z5790" t="inlineStr">
        <is>
          <t>home_use</t>
        </is>
      </c>
      <c r="AA5790" t="inlineStr">
        <is>
          <t>IMP00643</t>
        </is>
      </c>
      <c r="AB5790" t="inlineStr">
        <is>
          <t>T104498</t>
        </is>
      </c>
      <c r="AC5790" s="32" t="n">
        <v>1782211.33</v>
      </c>
      <c r="AD5790" s="32" t="n">
        <v>178221.13</v>
      </c>
      <c r="AE5790" s="35">
        <f>(LEFT(Y5790,4)-Parameters!$B$23)*12+MID(Y5790,6,2)-Parameters!$B$24+1</f>
        <v/>
      </c>
    </row>
    <row r="5791">
      <c r="X5791" t="inlineStr">
        <is>
          <t>L0243839</t>
        </is>
      </c>
      <c r="Y5791" t="inlineStr">
        <is>
          <t>2026-09-01</t>
        </is>
      </c>
      <c r="Z5791" t="inlineStr">
        <is>
          <t>home_use</t>
        </is>
      </c>
      <c r="AA5791" t="inlineStr">
        <is>
          <t>IMP00643</t>
        </is>
      </c>
      <c r="AB5791" t="inlineStr">
        <is>
          <t>T104498</t>
        </is>
      </c>
      <c r="AC5791" s="32" t="n">
        <v>1578686.08</v>
      </c>
      <c r="AD5791" s="32" t="n">
        <v>157868.61</v>
      </c>
      <c r="AE5791" s="35">
        <f>(LEFT(Y5791,4)-Parameters!$B$23)*12+MID(Y5791,6,2)-Parameters!$B$24+1</f>
        <v/>
      </c>
    </row>
    <row r="5792">
      <c r="X5792" t="inlineStr">
        <is>
          <t>L0243840</t>
        </is>
      </c>
      <c r="Y5792" t="inlineStr">
        <is>
          <t>2026-09-01</t>
        </is>
      </c>
      <c r="Z5792" t="inlineStr">
        <is>
          <t>home_use</t>
        </is>
      </c>
      <c r="AA5792" t="inlineStr">
        <is>
          <t>IMP00643</t>
        </is>
      </c>
      <c r="AB5792" t="inlineStr">
        <is>
          <t>T104498</t>
        </is>
      </c>
      <c r="AC5792" s="32" t="n">
        <v>743516.74</v>
      </c>
      <c r="AD5792" s="32" t="n">
        <v>74351.67</v>
      </c>
      <c r="AE5792" s="35">
        <f>(LEFT(Y5792,4)-Parameters!$B$23)*12+MID(Y5792,6,2)-Parameters!$B$24+1</f>
        <v/>
      </c>
    </row>
    <row r="5793">
      <c r="X5793" t="inlineStr">
        <is>
          <t>L0243842</t>
        </is>
      </c>
      <c r="Y5793" t="inlineStr">
        <is>
          <t>2026-09-01</t>
        </is>
      </c>
      <c r="Z5793" t="inlineStr">
        <is>
          <t>home_use</t>
        </is>
      </c>
      <c r="AA5793" t="inlineStr">
        <is>
          <t>IMP00643</t>
        </is>
      </c>
      <c r="AB5793" t="inlineStr">
        <is>
          <t>T104498</t>
        </is>
      </c>
      <c r="AC5793" s="32" t="n">
        <v>857287.5</v>
      </c>
      <c r="AD5793" s="32" t="n">
        <v>85728.75</v>
      </c>
      <c r="AE5793" s="35">
        <f>(LEFT(Y5793,4)-Parameters!$B$23)*12+MID(Y5793,6,2)-Parameters!$B$24+1</f>
        <v/>
      </c>
    </row>
    <row r="5794">
      <c r="X5794" t="inlineStr">
        <is>
          <t>L0244073</t>
        </is>
      </c>
      <c r="Y5794" t="inlineStr">
        <is>
          <t>2026-09-02</t>
        </is>
      </c>
      <c r="Z5794" t="inlineStr">
        <is>
          <t>home_use</t>
        </is>
      </c>
      <c r="AA5794" t="inlineStr">
        <is>
          <t>IMP00643</t>
        </is>
      </c>
      <c r="AB5794" t="inlineStr">
        <is>
          <t>T104498</t>
        </is>
      </c>
      <c r="AC5794" s="32" t="n">
        <v>467170.18</v>
      </c>
      <c r="AD5794" s="32" t="n">
        <v>46717.02</v>
      </c>
      <c r="AE5794" s="35">
        <f>(LEFT(Y5794,4)-Parameters!$B$23)*12+MID(Y5794,6,2)-Parameters!$B$24+1</f>
        <v/>
      </c>
    </row>
    <row r="5795">
      <c r="X5795" t="inlineStr">
        <is>
          <t>L0244074</t>
        </is>
      </c>
      <c r="Y5795" t="inlineStr">
        <is>
          <t>2026-09-02</t>
        </is>
      </c>
      <c r="Z5795" t="inlineStr">
        <is>
          <t>home_use</t>
        </is>
      </c>
      <c r="AA5795" t="inlineStr">
        <is>
          <t>IMP00643</t>
        </is>
      </c>
      <c r="AB5795" t="inlineStr">
        <is>
          <t>T104498</t>
        </is>
      </c>
      <c r="AC5795" s="32" t="n">
        <v>325776.45</v>
      </c>
      <c r="AD5795" s="32" t="n">
        <v>32577.65</v>
      </c>
      <c r="AE5795" s="35">
        <f>(LEFT(Y5795,4)-Parameters!$B$23)*12+MID(Y5795,6,2)-Parameters!$B$24+1</f>
        <v/>
      </c>
    </row>
    <row r="5796">
      <c r="X5796" t="inlineStr">
        <is>
          <t>L0244075</t>
        </is>
      </c>
      <c r="Y5796" t="inlineStr">
        <is>
          <t>2026-09-02</t>
        </is>
      </c>
      <c r="Z5796" t="inlineStr">
        <is>
          <t>home_use</t>
        </is>
      </c>
      <c r="AA5796" t="inlineStr">
        <is>
          <t>IMP00643</t>
        </is>
      </c>
      <c r="AB5796" t="inlineStr">
        <is>
          <t>T104498</t>
        </is>
      </c>
      <c r="AC5796" s="32" t="n">
        <v>960191.35</v>
      </c>
      <c r="AD5796" s="32" t="n">
        <v>96019.14</v>
      </c>
      <c r="AE5796" s="35">
        <f>(LEFT(Y5796,4)-Parameters!$B$23)*12+MID(Y5796,6,2)-Parameters!$B$24+1</f>
        <v/>
      </c>
    </row>
    <row r="5797">
      <c r="X5797" t="inlineStr">
        <is>
          <t>L0244076</t>
        </is>
      </c>
      <c r="Y5797" t="inlineStr">
        <is>
          <t>2026-09-02</t>
        </is>
      </c>
      <c r="Z5797" t="inlineStr">
        <is>
          <t>home_use</t>
        </is>
      </c>
      <c r="AA5797" t="inlineStr">
        <is>
          <t>IMP00643</t>
        </is>
      </c>
      <c r="AB5797" t="inlineStr">
        <is>
          <t>T104498</t>
        </is>
      </c>
      <c r="AC5797" s="32" t="n">
        <v>2016144.26</v>
      </c>
      <c r="AD5797" s="32" t="n">
        <v>201614.43</v>
      </c>
      <c r="AE5797" s="35">
        <f>(LEFT(Y5797,4)-Parameters!$B$23)*12+MID(Y5797,6,2)-Parameters!$B$24+1</f>
        <v/>
      </c>
    </row>
    <row r="5798">
      <c r="X5798" t="inlineStr">
        <is>
          <t>L0244077</t>
        </is>
      </c>
      <c r="Y5798" t="inlineStr">
        <is>
          <t>2026-09-02</t>
        </is>
      </c>
      <c r="Z5798" t="inlineStr">
        <is>
          <t>home_use</t>
        </is>
      </c>
      <c r="AA5798" t="inlineStr">
        <is>
          <t>IMP00643</t>
        </is>
      </c>
      <c r="AB5798" t="inlineStr">
        <is>
          <t>T104498</t>
        </is>
      </c>
      <c r="AC5798" s="32" t="n">
        <v>1005252.21</v>
      </c>
      <c r="AD5798" s="32" t="n">
        <v>100525.22</v>
      </c>
      <c r="AE5798" s="35">
        <f>(LEFT(Y5798,4)-Parameters!$B$23)*12+MID(Y5798,6,2)-Parameters!$B$24+1</f>
        <v/>
      </c>
    </row>
    <row r="5799">
      <c r="X5799" t="inlineStr">
        <is>
          <t>L0244079</t>
        </is>
      </c>
      <c r="Y5799" t="inlineStr">
        <is>
          <t>2026-09-02</t>
        </is>
      </c>
      <c r="Z5799" t="inlineStr">
        <is>
          <t>home_use</t>
        </is>
      </c>
      <c r="AA5799" t="inlineStr">
        <is>
          <t>IMP00643</t>
        </is>
      </c>
      <c r="AB5799" t="inlineStr">
        <is>
          <t>T104498</t>
        </is>
      </c>
      <c r="AC5799" s="32" t="n">
        <v>401107.21</v>
      </c>
      <c r="AD5799" s="32" t="n">
        <v>40110.72</v>
      </c>
      <c r="AE5799" s="35">
        <f>(LEFT(Y5799,4)-Parameters!$B$23)*12+MID(Y5799,6,2)-Parameters!$B$24+1</f>
        <v/>
      </c>
    </row>
    <row r="5800">
      <c r="X5800" t="inlineStr">
        <is>
          <t>L0244318</t>
        </is>
      </c>
      <c r="Y5800" t="inlineStr">
        <is>
          <t>2026-09-03</t>
        </is>
      </c>
      <c r="Z5800" t="inlineStr">
        <is>
          <t>home_use</t>
        </is>
      </c>
      <c r="AA5800" t="inlineStr">
        <is>
          <t>IMP00643</t>
        </is>
      </c>
      <c r="AB5800" t="inlineStr">
        <is>
          <t>T104498</t>
        </is>
      </c>
      <c r="AC5800" s="32" t="n">
        <v>588520.88</v>
      </c>
      <c r="AD5800" s="32" t="n">
        <v>58852.09</v>
      </c>
      <c r="AE5800" s="35">
        <f>(LEFT(Y5800,4)-Parameters!$B$23)*12+MID(Y5800,6,2)-Parameters!$B$24+1</f>
        <v/>
      </c>
    </row>
    <row r="5801">
      <c r="X5801" t="inlineStr">
        <is>
          <t>L0244319</t>
        </is>
      </c>
      <c r="Y5801" t="inlineStr">
        <is>
          <t>2026-09-03</t>
        </is>
      </c>
      <c r="Z5801" t="inlineStr">
        <is>
          <t>home_use</t>
        </is>
      </c>
      <c r="AA5801" t="inlineStr">
        <is>
          <t>IMP00643</t>
        </is>
      </c>
      <c r="AB5801" t="inlineStr">
        <is>
          <t>T104498</t>
        </is>
      </c>
      <c r="AC5801" s="32" t="n">
        <v>1315382.54</v>
      </c>
      <c r="AD5801" s="32" t="n">
        <v>131538.25</v>
      </c>
      <c r="AE5801" s="35">
        <f>(LEFT(Y5801,4)-Parameters!$B$23)*12+MID(Y5801,6,2)-Parameters!$B$24+1</f>
        <v/>
      </c>
    </row>
    <row r="5802">
      <c r="X5802" t="inlineStr">
        <is>
          <t>L0244321</t>
        </is>
      </c>
      <c r="Y5802" t="inlineStr">
        <is>
          <t>2026-09-03</t>
        </is>
      </c>
      <c r="Z5802" t="inlineStr">
        <is>
          <t>home_use</t>
        </is>
      </c>
      <c r="AA5802" t="inlineStr">
        <is>
          <t>IMP00643</t>
        </is>
      </c>
      <c r="AB5802" t="inlineStr">
        <is>
          <t>T104498</t>
        </is>
      </c>
      <c r="AC5802" s="32" t="n">
        <v>3413301.87</v>
      </c>
      <c r="AD5802" s="32" t="n">
        <v>341330.19</v>
      </c>
      <c r="AE5802" s="35">
        <f>(LEFT(Y5802,4)-Parameters!$B$23)*12+MID(Y5802,6,2)-Parameters!$B$24+1</f>
        <v/>
      </c>
    </row>
    <row r="5803">
      <c r="X5803" t="inlineStr">
        <is>
          <t>L0244322</t>
        </is>
      </c>
      <c r="Y5803" t="inlineStr">
        <is>
          <t>2026-09-03</t>
        </is>
      </c>
      <c r="Z5803" t="inlineStr">
        <is>
          <t>home_use</t>
        </is>
      </c>
      <c r="AA5803" t="inlineStr">
        <is>
          <t>IMP00643</t>
        </is>
      </c>
      <c r="AB5803" t="inlineStr">
        <is>
          <t>T104498</t>
        </is>
      </c>
      <c r="AC5803" s="32" t="n">
        <v>375372.68</v>
      </c>
      <c r="AD5803" s="32" t="n">
        <v>37537.27</v>
      </c>
      <c r="AE5803" s="35">
        <f>(LEFT(Y5803,4)-Parameters!$B$23)*12+MID(Y5803,6,2)-Parameters!$B$24+1</f>
        <v/>
      </c>
    </row>
    <row r="5804">
      <c r="X5804" t="inlineStr">
        <is>
          <t>L0244549</t>
        </is>
      </c>
      <c r="Y5804" t="inlineStr">
        <is>
          <t>2026-09-04</t>
        </is>
      </c>
      <c r="Z5804" t="inlineStr">
        <is>
          <t>home_use</t>
        </is>
      </c>
      <c r="AA5804" t="inlineStr">
        <is>
          <t>IMP00643</t>
        </is>
      </c>
      <c r="AB5804" t="inlineStr">
        <is>
          <t>T104498</t>
        </is>
      </c>
      <c r="AC5804" s="32" t="n">
        <v>1334228.85</v>
      </c>
      <c r="AD5804" s="32" t="n">
        <v>133422.89</v>
      </c>
      <c r="AE5804" s="35">
        <f>(LEFT(Y5804,4)-Parameters!$B$23)*12+MID(Y5804,6,2)-Parameters!$B$24+1</f>
        <v/>
      </c>
    </row>
    <row r="5805">
      <c r="X5805" t="inlineStr">
        <is>
          <t>L0244550</t>
        </is>
      </c>
      <c r="Y5805" t="inlineStr">
        <is>
          <t>2026-09-04</t>
        </is>
      </c>
      <c r="Z5805" t="inlineStr">
        <is>
          <t>home_use</t>
        </is>
      </c>
      <c r="AA5805" t="inlineStr">
        <is>
          <t>IMP00643</t>
        </is>
      </c>
      <c r="AB5805" t="inlineStr">
        <is>
          <t>T104498</t>
        </is>
      </c>
      <c r="AC5805" s="32" t="n">
        <v>536382.8100000001</v>
      </c>
      <c r="AD5805" s="32" t="n">
        <v>53638.28</v>
      </c>
      <c r="AE5805" s="35">
        <f>(LEFT(Y5805,4)-Parameters!$B$23)*12+MID(Y5805,6,2)-Parameters!$B$24+1</f>
        <v/>
      </c>
    </row>
    <row r="5806">
      <c r="X5806" t="inlineStr">
        <is>
          <t>L0244551</t>
        </is>
      </c>
      <c r="Y5806" t="inlineStr">
        <is>
          <t>2026-09-04</t>
        </is>
      </c>
      <c r="Z5806" t="inlineStr">
        <is>
          <t>home_use</t>
        </is>
      </c>
      <c r="AA5806" t="inlineStr">
        <is>
          <t>IMP00643</t>
        </is>
      </c>
      <c r="AB5806" t="inlineStr">
        <is>
          <t>T104498</t>
        </is>
      </c>
      <c r="AC5806" s="32" t="n">
        <v>3141245.81</v>
      </c>
      <c r="AD5806" s="32" t="n">
        <v>314124.58</v>
      </c>
      <c r="AE5806" s="35">
        <f>(LEFT(Y5806,4)-Parameters!$B$23)*12+MID(Y5806,6,2)-Parameters!$B$24+1</f>
        <v/>
      </c>
    </row>
    <row r="5807">
      <c r="X5807" t="inlineStr">
        <is>
          <t>L0244552</t>
        </is>
      </c>
      <c r="Y5807" t="inlineStr">
        <is>
          <t>2026-09-04</t>
        </is>
      </c>
      <c r="Z5807" t="inlineStr">
        <is>
          <t>home_use</t>
        </is>
      </c>
      <c r="AA5807" t="inlineStr">
        <is>
          <t>IMP00643</t>
        </is>
      </c>
      <c r="AB5807" t="inlineStr">
        <is>
          <t>T104498</t>
        </is>
      </c>
      <c r="AC5807" s="32" t="n">
        <v>1039744.47</v>
      </c>
      <c r="AD5807" s="32" t="n">
        <v>103974.45</v>
      </c>
      <c r="AE5807" s="35">
        <f>(LEFT(Y5807,4)-Parameters!$B$23)*12+MID(Y5807,6,2)-Parameters!$B$24+1</f>
        <v/>
      </c>
    </row>
    <row r="5808">
      <c r="X5808" t="inlineStr">
        <is>
          <t>L0244780</t>
        </is>
      </c>
      <c r="Y5808" t="inlineStr">
        <is>
          <t>2026-09-05</t>
        </is>
      </c>
      <c r="Z5808" t="inlineStr">
        <is>
          <t>home_use</t>
        </is>
      </c>
      <c r="AA5808" t="inlineStr">
        <is>
          <t>IMP00643</t>
        </is>
      </c>
      <c r="AB5808" t="inlineStr">
        <is>
          <t>T104498</t>
        </is>
      </c>
      <c r="AC5808" s="32" t="n">
        <v>1597316.49</v>
      </c>
      <c r="AD5808" s="32" t="n">
        <v>159731.65</v>
      </c>
      <c r="AE5808" s="35">
        <f>(LEFT(Y5808,4)-Parameters!$B$23)*12+MID(Y5808,6,2)-Parameters!$B$24+1</f>
        <v/>
      </c>
    </row>
    <row r="5809">
      <c r="X5809" t="inlineStr">
        <is>
          <t>L0244781</t>
        </is>
      </c>
      <c r="Y5809" t="inlineStr">
        <is>
          <t>2026-09-05</t>
        </is>
      </c>
      <c r="Z5809" t="inlineStr">
        <is>
          <t>home_use</t>
        </is>
      </c>
      <c r="AA5809" t="inlineStr">
        <is>
          <t>IMP00643</t>
        </is>
      </c>
      <c r="AB5809" t="inlineStr">
        <is>
          <t>T104498</t>
        </is>
      </c>
      <c r="AC5809" s="32" t="n">
        <v>185608.69</v>
      </c>
      <c r="AD5809" s="32" t="n">
        <v>18560.87</v>
      </c>
      <c r="AE5809" s="35">
        <f>(LEFT(Y5809,4)-Parameters!$B$23)*12+MID(Y5809,6,2)-Parameters!$B$24+1</f>
        <v/>
      </c>
    </row>
    <row r="5810">
      <c r="X5810" t="inlineStr">
        <is>
          <t>L0244782</t>
        </is>
      </c>
      <c r="Y5810" t="inlineStr">
        <is>
          <t>2026-09-05</t>
        </is>
      </c>
      <c r="Z5810" t="inlineStr">
        <is>
          <t>home_use</t>
        </is>
      </c>
      <c r="AA5810" t="inlineStr">
        <is>
          <t>IMP00643</t>
        </is>
      </c>
      <c r="AB5810" t="inlineStr">
        <is>
          <t>T104498</t>
        </is>
      </c>
      <c r="AC5810" s="32" t="n">
        <v>462770.26</v>
      </c>
      <c r="AD5810" s="32" t="n">
        <v>46277.03</v>
      </c>
      <c r="AE5810" s="35">
        <f>(LEFT(Y5810,4)-Parameters!$B$23)*12+MID(Y5810,6,2)-Parameters!$B$24+1</f>
        <v/>
      </c>
    </row>
    <row r="5811">
      <c r="X5811" t="inlineStr">
        <is>
          <t>L0245019</t>
        </is>
      </c>
      <c r="Y5811" t="inlineStr">
        <is>
          <t>2026-09-06</t>
        </is>
      </c>
      <c r="Z5811" t="inlineStr">
        <is>
          <t>home_use</t>
        </is>
      </c>
      <c r="AA5811" t="inlineStr">
        <is>
          <t>IMP00643</t>
        </is>
      </c>
      <c r="AB5811" t="inlineStr">
        <is>
          <t>T104498</t>
        </is>
      </c>
      <c r="AC5811" s="32" t="n">
        <v>499713.45</v>
      </c>
      <c r="AD5811" s="32" t="n">
        <v>49971.35</v>
      </c>
      <c r="AE5811" s="35">
        <f>(LEFT(Y5811,4)-Parameters!$B$23)*12+MID(Y5811,6,2)-Parameters!$B$24+1</f>
        <v/>
      </c>
    </row>
    <row r="5812">
      <c r="X5812" t="inlineStr">
        <is>
          <t>L0245020</t>
        </is>
      </c>
      <c r="Y5812" t="inlineStr">
        <is>
          <t>2026-09-06</t>
        </is>
      </c>
      <c r="Z5812" t="inlineStr">
        <is>
          <t>home_use</t>
        </is>
      </c>
      <c r="AA5812" t="inlineStr">
        <is>
          <t>IMP00643</t>
        </is>
      </c>
      <c r="AB5812" t="inlineStr">
        <is>
          <t>T104498</t>
        </is>
      </c>
      <c r="AC5812" s="32" t="n">
        <v>807766.92</v>
      </c>
      <c r="AD5812" s="32" t="n">
        <v>80776.69</v>
      </c>
      <c r="AE5812" s="35">
        <f>(LEFT(Y5812,4)-Parameters!$B$23)*12+MID(Y5812,6,2)-Parameters!$B$24+1</f>
        <v/>
      </c>
    </row>
    <row r="5813">
      <c r="X5813" t="inlineStr">
        <is>
          <t>L0245021</t>
        </is>
      </c>
      <c r="Y5813" t="inlineStr">
        <is>
          <t>2026-09-06</t>
        </is>
      </c>
      <c r="Z5813" t="inlineStr">
        <is>
          <t>home_use</t>
        </is>
      </c>
      <c r="AA5813" t="inlineStr">
        <is>
          <t>IMP00643</t>
        </is>
      </c>
      <c r="AB5813" t="inlineStr">
        <is>
          <t>T104498</t>
        </is>
      </c>
      <c r="AC5813" s="32" t="n">
        <v>969038.01</v>
      </c>
      <c r="AD5813" s="32" t="n">
        <v>96903.8</v>
      </c>
      <c r="AE5813" s="35">
        <f>(LEFT(Y5813,4)-Parameters!$B$23)*12+MID(Y5813,6,2)-Parameters!$B$24+1</f>
        <v/>
      </c>
    </row>
    <row r="5814">
      <c r="X5814" t="inlineStr">
        <is>
          <t>L0245022</t>
        </is>
      </c>
      <c r="Y5814" t="inlineStr">
        <is>
          <t>2026-09-06</t>
        </is>
      </c>
      <c r="Z5814" t="inlineStr">
        <is>
          <t>home_use</t>
        </is>
      </c>
      <c r="AA5814" t="inlineStr">
        <is>
          <t>IMP00643</t>
        </is>
      </c>
      <c r="AB5814" t="inlineStr">
        <is>
          <t>T104498</t>
        </is>
      </c>
      <c r="AC5814" s="32" t="n">
        <v>705685.75</v>
      </c>
      <c r="AD5814" s="32" t="n">
        <v>70568.58</v>
      </c>
      <c r="AE5814" s="35">
        <f>(LEFT(Y5814,4)-Parameters!$B$23)*12+MID(Y5814,6,2)-Parameters!$B$24+1</f>
        <v/>
      </c>
    </row>
    <row r="5815">
      <c r="X5815" t="inlineStr">
        <is>
          <t>L0245248</t>
        </is>
      </c>
      <c r="Y5815" t="inlineStr">
        <is>
          <t>2026-09-07</t>
        </is>
      </c>
      <c r="Z5815" t="inlineStr">
        <is>
          <t>home_use</t>
        </is>
      </c>
      <c r="AA5815" t="inlineStr">
        <is>
          <t>IMP00643</t>
        </is>
      </c>
      <c r="AB5815" t="inlineStr">
        <is>
          <t>T104498</t>
        </is>
      </c>
      <c r="AC5815" s="32" t="n">
        <v>2023760.34</v>
      </c>
      <c r="AD5815" s="32" t="n">
        <v>202376.03</v>
      </c>
      <c r="AE5815" s="35">
        <f>(LEFT(Y5815,4)-Parameters!$B$23)*12+MID(Y5815,6,2)-Parameters!$B$24+1</f>
        <v/>
      </c>
    </row>
    <row r="5816">
      <c r="X5816" t="inlineStr">
        <is>
          <t>L0245249</t>
        </is>
      </c>
      <c r="Y5816" t="inlineStr">
        <is>
          <t>2026-09-07</t>
        </is>
      </c>
      <c r="Z5816" t="inlineStr">
        <is>
          <t>home_use</t>
        </is>
      </c>
      <c r="AA5816" t="inlineStr">
        <is>
          <t>IMP00643</t>
        </is>
      </c>
      <c r="AB5816" t="inlineStr">
        <is>
          <t>T104498</t>
        </is>
      </c>
      <c r="AC5816" s="32" t="n">
        <v>734944.11</v>
      </c>
      <c r="AD5816" s="32" t="n">
        <v>73494.41</v>
      </c>
      <c r="AE5816" s="35">
        <f>(LEFT(Y5816,4)-Parameters!$B$23)*12+MID(Y5816,6,2)-Parameters!$B$24+1</f>
        <v/>
      </c>
    </row>
    <row r="5817">
      <c r="X5817" t="inlineStr">
        <is>
          <t>L0245251</t>
        </is>
      </c>
      <c r="Y5817" t="inlineStr">
        <is>
          <t>2026-09-07</t>
        </is>
      </c>
      <c r="Z5817" t="inlineStr">
        <is>
          <t>home_use</t>
        </is>
      </c>
      <c r="AA5817" t="inlineStr">
        <is>
          <t>IMP00643</t>
        </is>
      </c>
      <c r="AB5817" t="inlineStr">
        <is>
          <t>T104498</t>
        </is>
      </c>
      <c r="AC5817" s="32" t="n">
        <v>1415641.44</v>
      </c>
      <c r="AD5817" s="32" t="n">
        <v>141564.14</v>
      </c>
      <c r="AE5817" s="35">
        <f>(LEFT(Y5817,4)-Parameters!$B$23)*12+MID(Y5817,6,2)-Parameters!$B$24+1</f>
        <v/>
      </c>
    </row>
    <row r="5818">
      <c r="X5818" t="inlineStr">
        <is>
          <t>L0245252</t>
        </is>
      </c>
      <c r="Y5818" t="inlineStr">
        <is>
          <t>2026-09-07</t>
        </is>
      </c>
      <c r="Z5818" t="inlineStr">
        <is>
          <t>home_use</t>
        </is>
      </c>
      <c r="AA5818" t="inlineStr">
        <is>
          <t>IMP00643</t>
        </is>
      </c>
      <c r="AB5818" t="inlineStr">
        <is>
          <t>T104498</t>
        </is>
      </c>
      <c r="AC5818" s="32" t="n">
        <v>395742.79</v>
      </c>
      <c r="AD5818" s="32" t="n">
        <v>41552.99</v>
      </c>
      <c r="AE5818" s="35">
        <f>(LEFT(Y5818,4)-Parameters!$B$23)*12+MID(Y5818,6,2)-Parameters!$B$24+1</f>
        <v/>
      </c>
    </row>
    <row r="5819">
      <c r="X5819" t="inlineStr">
        <is>
          <t>L0245477</t>
        </is>
      </c>
      <c r="Y5819" t="inlineStr">
        <is>
          <t>2026-09-08</t>
        </is>
      </c>
      <c r="Z5819" t="inlineStr">
        <is>
          <t>home_use</t>
        </is>
      </c>
      <c r="AA5819" t="inlineStr">
        <is>
          <t>IMP00643</t>
        </is>
      </c>
      <c r="AB5819" t="inlineStr">
        <is>
          <t>T104498</t>
        </is>
      </c>
      <c r="AC5819" s="32" t="n">
        <v>442101.63</v>
      </c>
      <c r="AD5819" s="32" t="n">
        <v>44210.16</v>
      </c>
      <c r="AE5819" s="35">
        <f>(LEFT(Y5819,4)-Parameters!$B$23)*12+MID(Y5819,6,2)-Parameters!$B$24+1</f>
        <v/>
      </c>
    </row>
    <row r="5820">
      <c r="X5820" t="inlineStr">
        <is>
          <t>L0245478</t>
        </is>
      </c>
      <c r="Y5820" t="inlineStr">
        <is>
          <t>2026-09-08</t>
        </is>
      </c>
      <c r="Z5820" t="inlineStr">
        <is>
          <t>home_use</t>
        </is>
      </c>
      <c r="AA5820" t="inlineStr">
        <is>
          <t>IMP00643</t>
        </is>
      </c>
      <c r="AB5820" t="inlineStr">
        <is>
          <t>T104498</t>
        </is>
      </c>
      <c r="AC5820" s="32" t="n">
        <v>593877.98</v>
      </c>
      <c r="AD5820" s="32" t="n">
        <v>59387.8</v>
      </c>
      <c r="AE5820" s="35">
        <f>(LEFT(Y5820,4)-Parameters!$B$23)*12+MID(Y5820,6,2)-Parameters!$B$24+1</f>
        <v/>
      </c>
    </row>
    <row r="5821">
      <c r="X5821" t="inlineStr">
        <is>
          <t>L0245479</t>
        </is>
      </c>
      <c r="Y5821" t="inlineStr">
        <is>
          <t>2026-09-08</t>
        </is>
      </c>
      <c r="Z5821" t="inlineStr">
        <is>
          <t>home_use</t>
        </is>
      </c>
      <c r="AA5821" t="inlineStr">
        <is>
          <t>IMP00643</t>
        </is>
      </c>
      <c r="AB5821" t="inlineStr">
        <is>
          <t>T104498</t>
        </is>
      </c>
      <c r="AC5821" s="32" t="n">
        <v>1087223.49</v>
      </c>
      <c r="AD5821" s="32" t="n">
        <v>108722.35</v>
      </c>
      <c r="AE5821" s="35">
        <f>(LEFT(Y5821,4)-Parameters!$B$23)*12+MID(Y5821,6,2)-Parameters!$B$24+1</f>
        <v/>
      </c>
    </row>
    <row r="5822">
      <c r="X5822" t="inlineStr">
        <is>
          <t>L0245480</t>
        </is>
      </c>
      <c r="Y5822" t="inlineStr">
        <is>
          <t>2026-09-08</t>
        </is>
      </c>
      <c r="Z5822" t="inlineStr">
        <is>
          <t>warehouse_out</t>
        </is>
      </c>
      <c r="AA5822" t="inlineStr">
        <is>
          <t>IMP00643</t>
        </is>
      </c>
      <c r="AB5822" t="inlineStr">
        <is>
          <t>T104498</t>
        </is>
      </c>
      <c r="AC5822" s="32" t="n">
        <v>385729.45</v>
      </c>
      <c r="AD5822" s="32" t="n">
        <v>38572.95</v>
      </c>
      <c r="AE5822" s="35">
        <f>(LEFT(Y5822,4)-Parameters!$B$23)*12+MID(Y5822,6,2)-Parameters!$B$24+1</f>
        <v/>
      </c>
    </row>
    <row r="5823">
      <c r="X5823" t="inlineStr">
        <is>
          <t>L0245481</t>
        </is>
      </c>
      <c r="Y5823" t="inlineStr">
        <is>
          <t>2026-09-08</t>
        </is>
      </c>
      <c r="Z5823" t="inlineStr">
        <is>
          <t>home_use</t>
        </is>
      </c>
      <c r="AA5823" t="inlineStr">
        <is>
          <t>IMP00643</t>
        </is>
      </c>
      <c r="AB5823" t="inlineStr">
        <is>
          <t>T104498</t>
        </is>
      </c>
      <c r="AC5823" s="32" t="n">
        <v>1346436.54</v>
      </c>
      <c r="AD5823" s="32" t="n">
        <v>134643.65</v>
      </c>
      <c r="AE5823" s="35">
        <f>(LEFT(Y5823,4)-Parameters!$B$23)*12+MID(Y5823,6,2)-Parameters!$B$24+1</f>
        <v/>
      </c>
    </row>
    <row r="5824">
      <c r="X5824" t="inlineStr">
        <is>
          <t>L0245706</t>
        </is>
      </c>
      <c r="Y5824" t="inlineStr">
        <is>
          <t>2026-09-09</t>
        </is>
      </c>
      <c r="Z5824" t="inlineStr">
        <is>
          <t>home_use</t>
        </is>
      </c>
      <c r="AA5824" t="inlineStr">
        <is>
          <t>IMP00643</t>
        </is>
      </c>
      <c r="AB5824" t="inlineStr">
        <is>
          <t>T104498</t>
        </is>
      </c>
      <c r="AC5824" s="32" t="n">
        <v>608063.28</v>
      </c>
      <c r="AD5824" s="32" t="n">
        <v>60806.33</v>
      </c>
      <c r="AE5824" s="35">
        <f>(LEFT(Y5824,4)-Parameters!$B$23)*12+MID(Y5824,6,2)-Parameters!$B$24+1</f>
        <v/>
      </c>
    </row>
    <row r="5825">
      <c r="X5825" t="inlineStr">
        <is>
          <t>L0245707</t>
        </is>
      </c>
      <c r="Y5825" t="inlineStr">
        <is>
          <t>2026-09-09</t>
        </is>
      </c>
      <c r="Z5825" t="inlineStr">
        <is>
          <t>home_use</t>
        </is>
      </c>
      <c r="AA5825" t="inlineStr">
        <is>
          <t>IMP00643</t>
        </is>
      </c>
      <c r="AB5825" t="inlineStr">
        <is>
          <t>T104498</t>
        </is>
      </c>
      <c r="AC5825" s="32" t="n">
        <v>778532.33</v>
      </c>
      <c r="AD5825" s="32" t="n">
        <v>77853.23</v>
      </c>
      <c r="AE5825" s="35">
        <f>(LEFT(Y5825,4)-Parameters!$B$23)*12+MID(Y5825,6,2)-Parameters!$B$24+1</f>
        <v/>
      </c>
    </row>
    <row r="5826">
      <c r="X5826" t="inlineStr">
        <is>
          <t>L0245709</t>
        </is>
      </c>
      <c r="Y5826" t="inlineStr">
        <is>
          <t>2026-09-09</t>
        </is>
      </c>
      <c r="Z5826" t="inlineStr">
        <is>
          <t>home_use</t>
        </is>
      </c>
      <c r="AA5826" t="inlineStr">
        <is>
          <t>IMP00643</t>
        </is>
      </c>
      <c r="AB5826" t="inlineStr">
        <is>
          <t>T104498</t>
        </is>
      </c>
      <c r="AC5826" s="32" t="n">
        <v>1018176.77</v>
      </c>
      <c r="AD5826" s="32" t="n">
        <v>101817.68</v>
      </c>
      <c r="AE5826" s="35">
        <f>(LEFT(Y5826,4)-Parameters!$B$23)*12+MID(Y5826,6,2)-Parameters!$B$24+1</f>
        <v/>
      </c>
    </row>
    <row r="5827">
      <c r="X5827" t="inlineStr">
        <is>
          <t>L0245710</t>
        </is>
      </c>
      <c r="Y5827" t="inlineStr">
        <is>
          <t>2026-09-09</t>
        </is>
      </c>
      <c r="Z5827" t="inlineStr">
        <is>
          <t>home_use</t>
        </is>
      </c>
      <c r="AA5827" t="inlineStr">
        <is>
          <t>IMP00643</t>
        </is>
      </c>
      <c r="AB5827" t="inlineStr">
        <is>
          <t>T104498</t>
        </is>
      </c>
      <c r="AC5827" s="32" t="n">
        <v>1542564.16</v>
      </c>
      <c r="AD5827" s="32" t="n">
        <v>154256.42</v>
      </c>
      <c r="AE5827" s="35">
        <f>(LEFT(Y5827,4)-Parameters!$B$23)*12+MID(Y5827,6,2)-Parameters!$B$24+1</f>
        <v/>
      </c>
    </row>
    <row r="5828">
      <c r="X5828" t="inlineStr">
        <is>
          <t>L0245711</t>
        </is>
      </c>
      <c r="Y5828" t="inlineStr">
        <is>
          <t>2026-09-09</t>
        </is>
      </c>
      <c r="Z5828" t="inlineStr">
        <is>
          <t>home_use</t>
        </is>
      </c>
      <c r="AA5828" t="inlineStr">
        <is>
          <t>IMP00643</t>
        </is>
      </c>
      <c r="AB5828" t="inlineStr">
        <is>
          <t>T104498</t>
        </is>
      </c>
      <c r="AC5828" s="32" t="n">
        <v>842908.49</v>
      </c>
      <c r="AD5828" s="32" t="n">
        <v>84290.85000000001</v>
      </c>
      <c r="AE5828" s="35">
        <f>(LEFT(Y5828,4)-Parameters!$B$23)*12+MID(Y5828,6,2)-Parameters!$B$24+1</f>
        <v/>
      </c>
    </row>
    <row r="5829">
      <c r="X5829" t="inlineStr">
        <is>
          <t>L0245954</t>
        </is>
      </c>
      <c r="Y5829" t="inlineStr">
        <is>
          <t>2026-09-10</t>
        </is>
      </c>
      <c r="Z5829" t="inlineStr">
        <is>
          <t>home_use</t>
        </is>
      </c>
      <c r="AA5829" t="inlineStr">
        <is>
          <t>IMP00643</t>
        </is>
      </c>
      <c r="AB5829" t="inlineStr">
        <is>
          <t>T104498</t>
        </is>
      </c>
      <c r="AC5829" s="32" t="n">
        <v>961985.48</v>
      </c>
      <c r="AD5829" s="32" t="n">
        <v>96198.55</v>
      </c>
      <c r="AE5829" s="35">
        <f>(LEFT(Y5829,4)-Parameters!$B$23)*12+MID(Y5829,6,2)-Parameters!$B$24+1</f>
        <v/>
      </c>
    </row>
    <row r="5830">
      <c r="X5830" t="inlineStr">
        <is>
          <t>L0245955</t>
        </is>
      </c>
      <c r="Y5830" t="inlineStr">
        <is>
          <t>2026-09-10</t>
        </is>
      </c>
      <c r="Z5830" t="inlineStr">
        <is>
          <t>home_use</t>
        </is>
      </c>
      <c r="AA5830" t="inlineStr">
        <is>
          <t>IMP00643</t>
        </is>
      </c>
      <c r="AB5830" t="inlineStr">
        <is>
          <t>T104498</t>
        </is>
      </c>
      <c r="AC5830" s="32" t="n">
        <v>452560.27</v>
      </c>
      <c r="AD5830" s="32" t="n">
        <v>45256.03</v>
      </c>
      <c r="AE5830" s="35">
        <f>(LEFT(Y5830,4)-Parameters!$B$23)*12+MID(Y5830,6,2)-Parameters!$B$24+1</f>
        <v/>
      </c>
    </row>
    <row r="5831">
      <c r="X5831" t="inlineStr">
        <is>
          <t>L0245956</t>
        </is>
      </c>
      <c r="Y5831" t="inlineStr">
        <is>
          <t>2026-09-10</t>
        </is>
      </c>
      <c r="Z5831" t="inlineStr">
        <is>
          <t>home_use</t>
        </is>
      </c>
      <c r="AA5831" t="inlineStr">
        <is>
          <t>IMP00643</t>
        </is>
      </c>
      <c r="AB5831" t="inlineStr">
        <is>
          <t>T104498</t>
        </is>
      </c>
      <c r="AC5831" s="32" t="n">
        <v>868092.16</v>
      </c>
      <c r="AD5831" s="32" t="n">
        <v>86809.22</v>
      </c>
      <c r="AE5831" s="35">
        <f>(LEFT(Y5831,4)-Parameters!$B$23)*12+MID(Y5831,6,2)-Parameters!$B$24+1</f>
        <v/>
      </c>
    </row>
    <row r="5832">
      <c r="X5832" t="inlineStr">
        <is>
          <t>L0246178</t>
        </is>
      </c>
      <c r="Y5832" t="inlineStr">
        <is>
          <t>2026-09-11</t>
        </is>
      </c>
      <c r="Z5832" t="inlineStr">
        <is>
          <t>home_use</t>
        </is>
      </c>
      <c r="AA5832" t="inlineStr">
        <is>
          <t>IMP00643</t>
        </is>
      </c>
      <c r="AB5832" t="inlineStr">
        <is>
          <t>T104498</t>
        </is>
      </c>
      <c r="AC5832" s="32" t="n">
        <v>820443.99</v>
      </c>
      <c r="AD5832" s="32" t="n">
        <v>82044.39999999999</v>
      </c>
      <c r="AE5832" s="35">
        <f>(LEFT(Y5832,4)-Parameters!$B$23)*12+MID(Y5832,6,2)-Parameters!$B$24+1</f>
        <v/>
      </c>
    </row>
    <row r="5833">
      <c r="X5833" t="inlineStr">
        <is>
          <t>L0246179</t>
        </is>
      </c>
      <c r="Y5833" t="inlineStr">
        <is>
          <t>2026-09-11</t>
        </is>
      </c>
      <c r="Z5833" t="inlineStr">
        <is>
          <t>home_use</t>
        </is>
      </c>
      <c r="AA5833" t="inlineStr">
        <is>
          <t>IMP00643</t>
        </is>
      </c>
      <c r="AB5833" t="inlineStr">
        <is>
          <t>T104498</t>
        </is>
      </c>
      <c r="AC5833" s="32" t="n">
        <v>760653</v>
      </c>
      <c r="AD5833" s="32" t="n">
        <v>76065.3</v>
      </c>
      <c r="AE5833" s="35">
        <f>(LEFT(Y5833,4)-Parameters!$B$23)*12+MID(Y5833,6,2)-Parameters!$B$24+1</f>
        <v/>
      </c>
    </row>
    <row r="5834">
      <c r="X5834" t="inlineStr">
        <is>
          <t>L0246180</t>
        </is>
      </c>
      <c r="Y5834" t="inlineStr">
        <is>
          <t>2026-09-11</t>
        </is>
      </c>
      <c r="Z5834" t="inlineStr">
        <is>
          <t>home_use</t>
        </is>
      </c>
      <c r="AA5834" t="inlineStr">
        <is>
          <t>IMP00643</t>
        </is>
      </c>
      <c r="AB5834" t="inlineStr">
        <is>
          <t>T104498</t>
        </is>
      </c>
      <c r="AC5834" s="32" t="n">
        <v>308064.97</v>
      </c>
      <c r="AD5834" s="32" t="n">
        <v>30806.5</v>
      </c>
      <c r="AE5834" s="35">
        <f>(LEFT(Y5834,4)-Parameters!$B$23)*12+MID(Y5834,6,2)-Parameters!$B$24+1</f>
        <v/>
      </c>
    </row>
    <row r="5835">
      <c r="X5835" t="inlineStr">
        <is>
          <t>L0246181</t>
        </is>
      </c>
      <c r="Y5835" t="inlineStr">
        <is>
          <t>2026-09-11</t>
        </is>
      </c>
      <c r="Z5835" t="inlineStr">
        <is>
          <t>home_use</t>
        </is>
      </c>
      <c r="AA5835" t="inlineStr">
        <is>
          <t>IMP00643</t>
        </is>
      </c>
      <c r="AB5835" t="inlineStr">
        <is>
          <t>T104498</t>
        </is>
      </c>
      <c r="AC5835" s="32" t="n">
        <v>838248.88</v>
      </c>
      <c r="AD5835" s="32" t="n">
        <v>83824.89</v>
      </c>
      <c r="AE5835" s="35">
        <f>(LEFT(Y5835,4)-Parameters!$B$23)*12+MID(Y5835,6,2)-Parameters!$B$24+1</f>
        <v/>
      </c>
    </row>
    <row r="5836">
      <c r="X5836" t="inlineStr">
        <is>
          <t>L0246182</t>
        </is>
      </c>
      <c r="Y5836" t="inlineStr">
        <is>
          <t>2026-09-11</t>
        </is>
      </c>
      <c r="Z5836" t="inlineStr">
        <is>
          <t>home_use</t>
        </is>
      </c>
      <c r="AA5836" t="inlineStr">
        <is>
          <t>IMP00643</t>
        </is>
      </c>
      <c r="AB5836" t="inlineStr">
        <is>
          <t>T104498</t>
        </is>
      </c>
      <c r="AC5836" s="32" t="n">
        <v>807277.28</v>
      </c>
      <c r="AD5836" s="32" t="n">
        <v>80727.73</v>
      </c>
      <c r="AE5836" s="35">
        <f>(LEFT(Y5836,4)-Parameters!$B$23)*12+MID(Y5836,6,2)-Parameters!$B$24+1</f>
        <v/>
      </c>
    </row>
    <row r="5837">
      <c r="X5837" t="inlineStr">
        <is>
          <t>L0246183</t>
        </is>
      </c>
      <c r="Y5837" t="inlineStr">
        <is>
          <t>2026-09-11</t>
        </is>
      </c>
      <c r="Z5837" t="inlineStr">
        <is>
          <t>home_use</t>
        </is>
      </c>
      <c r="AA5837" t="inlineStr">
        <is>
          <t>IMP00643</t>
        </is>
      </c>
      <c r="AB5837" t="inlineStr">
        <is>
          <t>T104498</t>
        </is>
      </c>
      <c r="AC5837" s="32" t="n">
        <v>751453.52</v>
      </c>
      <c r="AD5837" s="32" t="n">
        <v>75145.35000000001</v>
      </c>
      <c r="AE5837" s="35">
        <f>(LEFT(Y5837,4)-Parameters!$B$23)*12+MID(Y5837,6,2)-Parameters!$B$24+1</f>
        <v/>
      </c>
    </row>
    <row r="5838">
      <c r="X5838" t="inlineStr">
        <is>
          <t>L0246184</t>
        </is>
      </c>
      <c r="Y5838" t="inlineStr">
        <is>
          <t>2026-09-11</t>
        </is>
      </c>
      <c r="Z5838" t="inlineStr">
        <is>
          <t>home_use</t>
        </is>
      </c>
      <c r="AA5838" t="inlineStr">
        <is>
          <t>IMP00643</t>
        </is>
      </c>
      <c r="AB5838" t="inlineStr">
        <is>
          <t>T104498</t>
        </is>
      </c>
      <c r="AC5838" s="32" t="n">
        <v>556509.08</v>
      </c>
      <c r="AD5838" s="32" t="n">
        <v>55650.91</v>
      </c>
      <c r="AE5838" s="35">
        <f>(LEFT(Y5838,4)-Parameters!$B$23)*12+MID(Y5838,6,2)-Parameters!$B$24+1</f>
        <v/>
      </c>
    </row>
    <row r="5839">
      <c r="X5839" t="inlineStr">
        <is>
          <t>L0246185</t>
        </is>
      </c>
      <c r="Y5839" t="inlineStr">
        <is>
          <t>2026-09-11</t>
        </is>
      </c>
      <c r="Z5839" t="inlineStr">
        <is>
          <t>home_use</t>
        </is>
      </c>
      <c r="AA5839" t="inlineStr">
        <is>
          <t>IMP00643</t>
        </is>
      </c>
      <c r="AB5839" t="inlineStr">
        <is>
          <t>T104498</t>
        </is>
      </c>
      <c r="AC5839" s="32" t="n">
        <v>573724.35</v>
      </c>
      <c r="AD5839" s="32" t="n">
        <v>57372.43</v>
      </c>
      <c r="AE5839" s="35">
        <f>(LEFT(Y5839,4)-Parameters!$B$23)*12+MID(Y5839,6,2)-Parameters!$B$24+1</f>
        <v/>
      </c>
    </row>
    <row r="5840">
      <c r="X5840" t="inlineStr">
        <is>
          <t>L0246186</t>
        </is>
      </c>
      <c r="Y5840" t="inlineStr">
        <is>
          <t>2026-09-11</t>
        </is>
      </c>
      <c r="Z5840" t="inlineStr">
        <is>
          <t>home_use</t>
        </is>
      </c>
      <c r="AA5840" t="inlineStr">
        <is>
          <t>IMP00643</t>
        </is>
      </c>
      <c r="AB5840" t="inlineStr">
        <is>
          <t>T104498</t>
        </is>
      </c>
      <c r="AC5840" s="32" t="n">
        <v>971774.26</v>
      </c>
      <c r="AD5840" s="32" t="n">
        <v>97177.42999999999</v>
      </c>
      <c r="AE5840" s="35">
        <f>(LEFT(Y5840,4)-Parameters!$B$23)*12+MID(Y5840,6,2)-Parameters!$B$24+1</f>
        <v/>
      </c>
    </row>
    <row r="5841">
      <c r="X5841" t="inlineStr">
        <is>
          <t>L0246187</t>
        </is>
      </c>
      <c r="Y5841" t="inlineStr">
        <is>
          <t>2026-09-11</t>
        </is>
      </c>
      <c r="Z5841" t="inlineStr">
        <is>
          <t>home_use</t>
        </is>
      </c>
      <c r="AA5841" t="inlineStr">
        <is>
          <t>IMP00643</t>
        </is>
      </c>
      <c r="AB5841" t="inlineStr">
        <is>
          <t>T104498</t>
        </is>
      </c>
      <c r="AC5841" s="32" t="n">
        <v>549076.46</v>
      </c>
      <c r="AD5841" s="32" t="n">
        <v>54907.65</v>
      </c>
      <c r="AE5841" s="35">
        <f>(LEFT(Y5841,4)-Parameters!$B$23)*12+MID(Y5841,6,2)-Parameters!$B$24+1</f>
        <v/>
      </c>
    </row>
    <row r="5842">
      <c r="X5842" t="inlineStr">
        <is>
          <t>L0246189</t>
        </is>
      </c>
      <c r="Y5842" t="inlineStr">
        <is>
          <t>2026-09-11</t>
        </is>
      </c>
      <c r="Z5842" t="inlineStr">
        <is>
          <t>home_use</t>
        </is>
      </c>
      <c r="AA5842" t="inlineStr">
        <is>
          <t>IMP00643</t>
        </is>
      </c>
      <c r="AB5842" t="inlineStr">
        <is>
          <t>T104498</t>
        </is>
      </c>
      <c r="AC5842" s="32" t="n">
        <v>982681.02</v>
      </c>
      <c r="AD5842" s="32" t="n">
        <v>98268.10000000001</v>
      </c>
      <c r="AE5842" s="35">
        <f>(LEFT(Y5842,4)-Parameters!$B$23)*12+MID(Y5842,6,2)-Parameters!$B$24+1</f>
        <v/>
      </c>
    </row>
    <row r="5843">
      <c r="X5843" t="inlineStr">
        <is>
          <t>L0246390</t>
        </is>
      </c>
      <c r="Y5843" t="inlineStr">
        <is>
          <t>2026-09-12</t>
        </is>
      </c>
      <c r="Z5843" t="inlineStr">
        <is>
          <t>home_use</t>
        </is>
      </c>
      <c r="AA5843" t="inlineStr">
        <is>
          <t>IMP00643</t>
        </is>
      </c>
      <c r="AB5843" t="inlineStr">
        <is>
          <t>T104498</t>
        </is>
      </c>
      <c r="AC5843" s="32" t="n">
        <v>728579.59</v>
      </c>
      <c r="AD5843" s="32" t="n">
        <v>72857.96000000001</v>
      </c>
      <c r="AE5843" s="35">
        <f>(LEFT(Y5843,4)-Parameters!$B$23)*12+MID(Y5843,6,2)-Parameters!$B$24+1</f>
        <v/>
      </c>
    </row>
    <row r="5844">
      <c r="X5844" t="inlineStr">
        <is>
          <t>L0246391</t>
        </is>
      </c>
      <c r="Y5844" t="inlineStr">
        <is>
          <t>2026-09-12</t>
        </is>
      </c>
      <c r="Z5844" t="inlineStr">
        <is>
          <t>home_use</t>
        </is>
      </c>
      <c r="AA5844" t="inlineStr">
        <is>
          <t>IMP00643</t>
        </is>
      </c>
      <c r="AB5844" t="inlineStr">
        <is>
          <t>T104498</t>
        </is>
      </c>
      <c r="AC5844" s="32" t="n">
        <v>494992.67</v>
      </c>
      <c r="AD5844" s="32" t="n">
        <v>49499.27</v>
      </c>
      <c r="AE5844" s="35">
        <f>(LEFT(Y5844,4)-Parameters!$B$23)*12+MID(Y5844,6,2)-Parameters!$B$24+1</f>
        <v/>
      </c>
    </row>
    <row r="5845">
      <c r="X5845" t="inlineStr">
        <is>
          <t>L0246392</t>
        </is>
      </c>
      <c r="Y5845" t="inlineStr">
        <is>
          <t>2026-09-12</t>
        </is>
      </c>
      <c r="Z5845" t="inlineStr">
        <is>
          <t>home_use</t>
        </is>
      </c>
      <c r="AA5845" t="inlineStr">
        <is>
          <t>IMP00643</t>
        </is>
      </c>
      <c r="AB5845" t="inlineStr">
        <is>
          <t>T104498</t>
        </is>
      </c>
      <c r="AC5845" s="32" t="n">
        <v>899994.71</v>
      </c>
      <c r="AD5845" s="32" t="n">
        <v>89999.47</v>
      </c>
      <c r="AE5845" s="35">
        <f>(LEFT(Y5845,4)-Parameters!$B$23)*12+MID(Y5845,6,2)-Parameters!$B$24+1</f>
        <v/>
      </c>
    </row>
    <row r="5846">
      <c r="X5846" t="inlineStr">
        <is>
          <t>L0246393</t>
        </is>
      </c>
      <c r="Y5846" t="inlineStr">
        <is>
          <t>2026-09-12</t>
        </is>
      </c>
      <c r="Z5846" t="inlineStr">
        <is>
          <t>home_use</t>
        </is>
      </c>
      <c r="AA5846" t="inlineStr">
        <is>
          <t>IMP00643</t>
        </is>
      </c>
      <c r="AB5846" t="inlineStr">
        <is>
          <t>T104498</t>
        </is>
      </c>
      <c r="AC5846" s="32" t="n">
        <v>1802756.39</v>
      </c>
      <c r="AD5846" s="32" t="n">
        <v>180275.64</v>
      </c>
      <c r="AE5846" s="35">
        <f>(LEFT(Y5846,4)-Parameters!$B$23)*12+MID(Y5846,6,2)-Parameters!$B$24+1</f>
        <v/>
      </c>
    </row>
    <row r="5847">
      <c r="X5847" t="inlineStr">
        <is>
          <t>L0246394</t>
        </is>
      </c>
      <c r="Y5847" t="inlineStr">
        <is>
          <t>2026-09-12</t>
        </is>
      </c>
      <c r="Z5847" t="inlineStr">
        <is>
          <t>warehouse_out</t>
        </is>
      </c>
      <c r="AA5847" t="inlineStr">
        <is>
          <t>IMP00643</t>
        </is>
      </c>
      <c r="AB5847" t="inlineStr">
        <is>
          <t>T104498</t>
        </is>
      </c>
      <c r="AC5847" s="32" t="n">
        <v>2392688.23</v>
      </c>
      <c r="AD5847" s="32" t="n">
        <v>239268.82</v>
      </c>
      <c r="AE5847" s="35">
        <f>(LEFT(Y5847,4)-Parameters!$B$23)*12+MID(Y5847,6,2)-Parameters!$B$24+1</f>
        <v/>
      </c>
    </row>
    <row r="5848">
      <c r="X5848" t="inlineStr">
        <is>
          <t>L0246395</t>
        </is>
      </c>
      <c r="Y5848" t="inlineStr">
        <is>
          <t>2026-09-12</t>
        </is>
      </c>
      <c r="Z5848" t="inlineStr">
        <is>
          <t>home_use</t>
        </is>
      </c>
      <c r="AA5848" t="inlineStr">
        <is>
          <t>IMP00643</t>
        </is>
      </c>
      <c r="AB5848" t="inlineStr">
        <is>
          <t>T104498</t>
        </is>
      </c>
      <c r="AC5848" s="32" t="n">
        <v>317822.06</v>
      </c>
      <c r="AD5848" s="32" t="n">
        <v>31782.21</v>
      </c>
      <c r="AE5848" s="35">
        <f>(LEFT(Y5848,4)-Parameters!$B$23)*12+MID(Y5848,6,2)-Parameters!$B$24+1</f>
        <v/>
      </c>
    </row>
    <row r="5849">
      <c r="X5849" t="inlineStr">
        <is>
          <t>L0246601</t>
        </is>
      </c>
      <c r="Y5849" t="inlineStr">
        <is>
          <t>2026-09-13</t>
        </is>
      </c>
      <c r="Z5849" t="inlineStr">
        <is>
          <t>home_use</t>
        </is>
      </c>
      <c r="AA5849" t="inlineStr">
        <is>
          <t>IMP00643</t>
        </is>
      </c>
      <c r="AB5849" t="inlineStr">
        <is>
          <t>T104498</t>
        </is>
      </c>
      <c r="AC5849" s="32" t="n">
        <v>1341503.47</v>
      </c>
      <c r="AD5849" s="32" t="n">
        <v>134150.35</v>
      </c>
      <c r="AE5849" s="35">
        <f>(LEFT(Y5849,4)-Parameters!$B$23)*12+MID(Y5849,6,2)-Parameters!$B$24+1</f>
        <v/>
      </c>
    </row>
    <row r="5850">
      <c r="X5850" t="inlineStr">
        <is>
          <t>L0246603</t>
        </is>
      </c>
      <c r="Y5850" t="inlineStr">
        <is>
          <t>2026-09-13</t>
        </is>
      </c>
      <c r="Z5850" t="inlineStr">
        <is>
          <t>home_use</t>
        </is>
      </c>
      <c r="AA5850" t="inlineStr">
        <is>
          <t>IMP00643</t>
        </is>
      </c>
      <c r="AB5850" t="inlineStr">
        <is>
          <t>T104498</t>
        </is>
      </c>
      <c r="AC5850" s="32" t="n">
        <v>1749881.35</v>
      </c>
      <c r="AD5850" s="32" t="n">
        <v>174988.14</v>
      </c>
      <c r="AE5850" s="35">
        <f>(LEFT(Y5850,4)-Parameters!$B$23)*12+MID(Y5850,6,2)-Parameters!$B$24+1</f>
        <v/>
      </c>
    </row>
    <row r="5851">
      <c r="X5851" t="inlineStr">
        <is>
          <t>L0246604</t>
        </is>
      </c>
      <c r="Y5851" t="inlineStr">
        <is>
          <t>2026-09-13</t>
        </is>
      </c>
      <c r="Z5851" t="inlineStr">
        <is>
          <t>home_use</t>
        </is>
      </c>
      <c r="AA5851" t="inlineStr">
        <is>
          <t>IMP00643</t>
        </is>
      </c>
      <c r="AB5851" t="inlineStr">
        <is>
          <t>T104498</t>
        </is>
      </c>
      <c r="AC5851" s="32" t="n">
        <v>776372.24</v>
      </c>
      <c r="AD5851" s="32" t="n">
        <v>77637.22</v>
      </c>
      <c r="AE5851" s="35">
        <f>(LEFT(Y5851,4)-Parameters!$B$23)*12+MID(Y5851,6,2)-Parameters!$B$24+1</f>
        <v/>
      </c>
    </row>
    <row r="5852">
      <c r="X5852" t="inlineStr">
        <is>
          <t>L0246834</t>
        </is>
      </c>
      <c r="Y5852" t="inlineStr">
        <is>
          <t>2026-09-14</t>
        </is>
      </c>
      <c r="Z5852" t="inlineStr">
        <is>
          <t>home_use</t>
        </is>
      </c>
      <c r="AA5852" t="inlineStr">
        <is>
          <t>IMP00643</t>
        </is>
      </c>
      <c r="AB5852" t="inlineStr">
        <is>
          <t>T104498</t>
        </is>
      </c>
      <c r="AC5852" s="32" t="n">
        <v>937559.42</v>
      </c>
      <c r="AD5852" s="32" t="n">
        <v>93755.94</v>
      </c>
      <c r="AE5852" s="35">
        <f>(LEFT(Y5852,4)-Parameters!$B$23)*12+MID(Y5852,6,2)-Parameters!$B$24+1</f>
        <v/>
      </c>
    </row>
    <row r="5853">
      <c r="X5853" t="inlineStr">
        <is>
          <t>L0246835</t>
        </is>
      </c>
      <c r="Y5853" t="inlineStr">
        <is>
          <t>2026-09-14</t>
        </is>
      </c>
      <c r="Z5853" t="inlineStr">
        <is>
          <t>home_use</t>
        </is>
      </c>
      <c r="AA5853" t="inlineStr">
        <is>
          <t>IMP00643</t>
        </is>
      </c>
      <c r="AB5853" t="inlineStr">
        <is>
          <t>T104498</t>
        </is>
      </c>
      <c r="AC5853" s="32" t="n">
        <v>609465.41</v>
      </c>
      <c r="AD5853" s="32" t="n">
        <v>60946.54</v>
      </c>
      <c r="AE5853" s="35">
        <f>(LEFT(Y5853,4)-Parameters!$B$23)*12+MID(Y5853,6,2)-Parameters!$B$24+1</f>
        <v/>
      </c>
    </row>
    <row r="5854">
      <c r="X5854" t="inlineStr">
        <is>
          <t>L0246836</t>
        </is>
      </c>
      <c r="Y5854" t="inlineStr">
        <is>
          <t>2026-09-14</t>
        </is>
      </c>
      <c r="Z5854" t="inlineStr">
        <is>
          <t>home_use</t>
        </is>
      </c>
      <c r="AA5854" t="inlineStr">
        <is>
          <t>IMP00643</t>
        </is>
      </c>
      <c r="AB5854" t="inlineStr">
        <is>
          <t>T104498</t>
        </is>
      </c>
      <c r="AC5854" s="32" t="n">
        <v>1325265.72</v>
      </c>
      <c r="AD5854" s="32" t="n">
        <v>132526.57</v>
      </c>
      <c r="AE5854" s="35">
        <f>(LEFT(Y5854,4)-Parameters!$B$23)*12+MID(Y5854,6,2)-Parameters!$B$24+1</f>
        <v/>
      </c>
    </row>
    <row r="5855">
      <c r="X5855" t="inlineStr">
        <is>
          <t>L0246837</t>
        </is>
      </c>
      <c r="Y5855" t="inlineStr">
        <is>
          <t>2026-09-14</t>
        </is>
      </c>
      <c r="Z5855" t="inlineStr">
        <is>
          <t>home_use</t>
        </is>
      </c>
      <c r="AA5855" t="inlineStr">
        <is>
          <t>IMP00643</t>
        </is>
      </c>
      <c r="AB5855" t="inlineStr">
        <is>
          <t>T104498</t>
        </is>
      </c>
      <c r="AC5855" s="32" t="n">
        <v>240593.07</v>
      </c>
      <c r="AD5855" s="32" t="n">
        <v>24059.31</v>
      </c>
      <c r="AE5855" s="35">
        <f>(LEFT(Y5855,4)-Parameters!$B$23)*12+MID(Y5855,6,2)-Parameters!$B$24+1</f>
        <v/>
      </c>
    </row>
    <row r="5856">
      <c r="X5856" t="inlineStr">
        <is>
          <t>L0246838</t>
        </is>
      </c>
      <c r="Y5856" t="inlineStr">
        <is>
          <t>2026-09-14</t>
        </is>
      </c>
      <c r="Z5856" t="inlineStr">
        <is>
          <t>home_use</t>
        </is>
      </c>
      <c r="AA5856" t="inlineStr">
        <is>
          <t>IMP00643</t>
        </is>
      </c>
      <c r="AB5856" t="inlineStr">
        <is>
          <t>T104498</t>
        </is>
      </c>
      <c r="AC5856" s="32" t="n">
        <v>1121104.44</v>
      </c>
      <c r="AD5856" s="32" t="n">
        <v>112110.44</v>
      </c>
      <c r="AE5856" s="35">
        <f>(LEFT(Y5856,4)-Parameters!$B$23)*12+MID(Y5856,6,2)-Parameters!$B$24+1</f>
        <v/>
      </c>
    </row>
    <row r="5857">
      <c r="X5857" t="inlineStr">
        <is>
          <t>L0246839</t>
        </is>
      </c>
      <c r="Y5857" t="inlineStr">
        <is>
          <t>2026-09-14</t>
        </is>
      </c>
      <c r="Z5857" t="inlineStr">
        <is>
          <t>home_use</t>
        </is>
      </c>
      <c r="AA5857" t="inlineStr">
        <is>
          <t>IMP00643</t>
        </is>
      </c>
      <c r="AB5857" t="inlineStr">
        <is>
          <t>T104498</t>
        </is>
      </c>
      <c r="AC5857" s="32" t="n">
        <v>1080539.59</v>
      </c>
      <c r="AD5857" s="32" t="n">
        <v>108053.96</v>
      </c>
      <c r="AE5857" s="35">
        <f>(LEFT(Y5857,4)-Parameters!$B$23)*12+MID(Y5857,6,2)-Parameters!$B$24+1</f>
        <v/>
      </c>
    </row>
    <row r="5858">
      <c r="X5858" t="inlineStr">
        <is>
          <t>L0247078</t>
        </is>
      </c>
      <c r="Y5858" t="inlineStr">
        <is>
          <t>2026-09-15</t>
        </is>
      </c>
      <c r="Z5858" t="inlineStr">
        <is>
          <t>home_use</t>
        </is>
      </c>
      <c r="AA5858" t="inlineStr">
        <is>
          <t>IMP00643</t>
        </is>
      </c>
      <c r="AB5858" t="inlineStr">
        <is>
          <t>T104498</t>
        </is>
      </c>
      <c r="AC5858" s="32" t="n">
        <v>331976.88</v>
      </c>
      <c r="AD5858" s="32" t="n">
        <v>33197.69</v>
      </c>
      <c r="AE5858" s="35">
        <f>(LEFT(Y5858,4)-Parameters!$B$23)*12+MID(Y5858,6,2)-Parameters!$B$24+1</f>
        <v/>
      </c>
    </row>
    <row r="5859">
      <c r="X5859" t="inlineStr">
        <is>
          <t>L0247079</t>
        </is>
      </c>
      <c r="Y5859" t="inlineStr">
        <is>
          <t>2026-09-15</t>
        </is>
      </c>
      <c r="Z5859" t="inlineStr">
        <is>
          <t>home_use</t>
        </is>
      </c>
      <c r="AA5859" t="inlineStr">
        <is>
          <t>IMP00643</t>
        </is>
      </c>
      <c r="AB5859" t="inlineStr">
        <is>
          <t>T104498</t>
        </is>
      </c>
      <c r="AC5859" s="32" t="n">
        <v>1748072.31</v>
      </c>
      <c r="AD5859" s="32" t="n">
        <v>174807.23</v>
      </c>
      <c r="AE5859" s="35">
        <f>(LEFT(Y5859,4)-Parameters!$B$23)*12+MID(Y5859,6,2)-Parameters!$B$24+1</f>
        <v/>
      </c>
    </row>
    <row r="5860">
      <c r="X5860" t="inlineStr">
        <is>
          <t>L0247080</t>
        </is>
      </c>
      <c r="Y5860" t="inlineStr">
        <is>
          <t>2026-09-15</t>
        </is>
      </c>
      <c r="Z5860" t="inlineStr">
        <is>
          <t>home_use</t>
        </is>
      </c>
      <c r="AA5860" t="inlineStr">
        <is>
          <t>IMP00643</t>
        </is>
      </c>
      <c r="AB5860" t="inlineStr">
        <is>
          <t>T104498</t>
        </is>
      </c>
      <c r="AC5860" s="32" t="n">
        <v>479962.6</v>
      </c>
      <c r="AD5860" s="32" t="n">
        <v>47996.26</v>
      </c>
      <c r="AE5860" s="35">
        <f>(LEFT(Y5860,4)-Parameters!$B$23)*12+MID(Y5860,6,2)-Parameters!$B$24+1</f>
        <v/>
      </c>
    </row>
    <row r="5861">
      <c r="X5861" t="inlineStr">
        <is>
          <t>L0247081</t>
        </is>
      </c>
      <c r="Y5861" t="inlineStr">
        <is>
          <t>2026-09-15</t>
        </is>
      </c>
      <c r="Z5861" t="inlineStr">
        <is>
          <t>home_use</t>
        </is>
      </c>
      <c r="AA5861" t="inlineStr">
        <is>
          <t>IMP00643</t>
        </is>
      </c>
      <c r="AB5861" t="inlineStr">
        <is>
          <t>T104498</t>
        </is>
      </c>
      <c r="AC5861" s="32" t="n">
        <v>432191.49</v>
      </c>
      <c r="AD5861" s="32" t="n">
        <v>43219.15</v>
      </c>
      <c r="AE5861" s="35">
        <f>(LEFT(Y5861,4)-Parameters!$B$23)*12+MID(Y5861,6,2)-Parameters!$B$24+1</f>
        <v/>
      </c>
    </row>
    <row r="5862">
      <c r="X5862" t="inlineStr">
        <is>
          <t>L0247300</t>
        </is>
      </c>
      <c r="Y5862" t="inlineStr">
        <is>
          <t>2026-09-16</t>
        </is>
      </c>
      <c r="Z5862" t="inlineStr">
        <is>
          <t>home_use</t>
        </is>
      </c>
      <c r="AA5862" t="inlineStr">
        <is>
          <t>IMP00643</t>
        </is>
      </c>
      <c r="AB5862" t="inlineStr">
        <is>
          <t>T104498</t>
        </is>
      </c>
      <c r="AC5862" s="32" t="n">
        <v>1806203.53</v>
      </c>
      <c r="AD5862" s="32" t="n">
        <v>180620.35</v>
      </c>
      <c r="AE5862" s="35">
        <f>(LEFT(Y5862,4)-Parameters!$B$23)*12+MID(Y5862,6,2)-Parameters!$B$24+1</f>
        <v/>
      </c>
    </row>
    <row r="5863">
      <c r="X5863" t="inlineStr">
        <is>
          <t>L0247301</t>
        </is>
      </c>
      <c r="Y5863" t="inlineStr">
        <is>
          <t>2026-09-16</t>
        </is>
      </c>
      <c r="Z5863" t="inlineStr">
        <is>
          <t>home_use</t>
        </is>
      </c>
      <c r="AA5863" t="inlineStr">
        <is>
          <t>IMP00643</t>
        </is>
      </c>
      <c r="AB5863" t="inlineStr">
        <is>
          <t>T104498</t>
        </is>
      </c>
      <c r="AC5863" s="32" t="n">
        <v>1274139.16</v>
      </c>
      <c r="AD5863" s="32" t="n">
        <v>127413.92</v>
      </c>
      <c r="AE5863" s="35">
        <f>(LEFT(Y5863,4)-Parameters!$B$23)*12+MID(Y5863,6,2)-Parameters!$B$24+1</f>
        <v/>
      </c>
    </row>
    <row r="5864">
      <c r="X5864" t="inlineStr">
        <is>
          <t>L0247302</t>
        </is>
      </c>
      <c r="Y5864" t="inlineStr">
        <is>
          <t>2026-09-16</t>
        </is>
      </c>
      <c r="Z5864" t="inlineStr">
        <is>
          <t>home_use</t>
        </is>
      </c>
      <c r="AA5864" t="inlineStr">
        <is>
          <t>IMP00643</t>
        </is>
      </c>
      <c r="AB5864" t="inlineStr">
        <is>
          <t>T104498</t>
        </is>
      </c>
      <c r="AC5864" s="32" t="n">
        <v>118882.88</v>
      </c>
      <c r="AD5864" s="32" t="n">
        <v>11888.29</v>
      </c>
      <c r="AE5864" s="35">
        <f>(LEFT(Y5864,4)-Parameters!$B$23)*12+MID(Y5864,6,2)-Parameters!$B$24+1</f>
        <v/>
      </c>
    </row>
    <row r="5865">
      <c r="X5865" t="inlineStr">
        <is>
          <t>L0247303</t>
        </is>
      </c>
      <c r="Y5865" t="inlineStr">
        <is>
          <t>2026-09-16</t>
        </is>
      </c>
      <c r="Z5865" t="inlineStr">
        <is>
          <t>home_use</t>
        </is>
      </c>
      <c r="AA5865" t="inlineStr">
        <is>
          <t>IMP00643</t>
        </is>
      </c>
      <c r="AB5865" t="inlineStr">
        <is>
          <t>T104498</t>
        </is>
      </c>
      <c r="AC5865" s="32" t="n">
        <v>473481.18</v>
      </c>
      <c r="AD5865" s="32" t="n">
        <v>47348.12</v>
      </c>
      <c r="AE5865" s="35">
        <f>(LEFT(Y5865,4)-Parameters!$B$23)*12+MID(Y5865,6,2)-Parameters!$B$24+1</f>
        <v/>
      </c>
    </row>
    <row r="5866">
      <c r="X5866" t="inlineStr">
        <is>
          <t>L0247509</t>
        </is>
      </c>
      <c r="Y5866" t="inlineStr">
        <is>
          <t>2026-09-17</t>
        </is>
      </c>
      <c r="Z5866" t="inlineStr">
        <is>
          <t>home_use</t>
        </is>
      </c>
      <c r="AA5866" t="inlineStr">
        <is>
          <t>IMP00643</t>
        </is>
      </c>
      <c r="AB5866" t="inlineStr">
        <is>
          <t>T104498</t>
        </is>
      </c>
      <c r="AC5866" s="32" t="n">
        <v>488599.31</v>
      </c>
      <c r="AD5866" s="32" t="n">
        <v>48859.93</v>
      </c>
      <c r="AE5866" s="35">
        <f>(LEFT(Y5866,4)-Parameters!$B$23)*12+MID(Y5866,6,2)-Parameters!$B$24+1</f>
        <v/>
      </c>
    </row>
    <row r="5867">
      <c r="X5867" t="inlineStr">
        <is>
          <t>L0247510</t>
        </is>
      </c>
      <c r="Y5867" t="inlineStr">
        <is>
          <t>2026-09-17</t>
        </is>
      </c>
      <c r="Z5867" t="inlineStr">
        <is>
          <t>home_use</t>
        </is>
      </c>
      <c r="AA5867" t="inlineStr">
        <is>
          <t>IMP00643</t>
        </is>
      </c>
      <c r="AB5867" t="inlineStr">
        <is>
          <t>T104498</t>
        </is>
      </c>
      <c r="AC5867" s="32" t="n">
        <v>1006366.89</v>
      </c>
      <c r="AD5867" s="32" t="n">
        <v>100636.69</v>
      </c>
      <c r="AE5867" s="35">
        <f>(LEFT(Y5867,4)-Parameters!$B$23)*12+MID(Y5867,6,2)-Parameters!$B$24+1</f>
        <v/>
      </c>
    </row>
    <row r="5868">
      <c r="X5868" t="inlineStr">
        <is>
          <t>L0247511</t>
        </is>
      </c>
      <c r="Y5868" t="inlineStr">
        <is>
          <t>2026-09-17</t>
        </is>
      </c>
      <c r="Z5868" t="inlineStr">
        <is>
          <t>home_use</t>
        </is>
      </c>
      <c r="AA5868" t="inlineStr">
        <is>
          <t>IMP00643</t>
        </is>
      </c>
      <c r="AB5868" t="inlineStr">
        <is>
          <t>T104498</t>
        </is>
      </c>
      <c r="AC5868" s="32" t="n">
        <v>786611.97</v>
      </c>
      <c r="AD5868" s="32" t="n">
        <v>78661.2</v>
      </c>
      <c r="AE5868" s="35">
        <f>(LEFT(Y5868,4)-Parameters!$B$23)*12+MID(Y5868,6,2)-Parameters!$B$24+1</f>
        <v/>
      </c>
    </row>
    <row r="5869">
      <c r="X5869" t="inlineStr">
        <is>
          <t>L0247512</t>
        </is>
      </c>
      <c r="Y5869" t="inlineStr">
        <is>
          <t>2026-09-17</t>
        </is>
      </c>
      <c r="Z5869" t="inlineStr">
        <is>
          <t>home_use</t>
        </is>
      </c>
      <c r="AA5869" t="inlineStr">
        <is>
          <t>IMP00643</t>
        </is>
      </c>
      <c r="AB5869" t="inlineStr">
        <is>
          <t>T104498</t>
        </is>
      </c>
      <c r="AC5869" s="32" t="n">
        <v>572801.8100000001</v>
      </c>
      <c r="AD5869" s="32" t="n">
        <v>57280.18</v>
      </c>
      <c r="AE5869" s="35">
        <f>(LEFT(Y5869,4)-Parameters!$B$23)*12+MID(Y5869,6,2)-Parameters!$B$24+1</f>
        <v/>
      </c>
    </row>
    <row r="5870">
      <c r="X5870" t="inlineStr">
        <is>
          <t>L0247743</t>
        </is>
      </c>
      <c r="Y5870" t="inlineStr">
        <is>
          <t>2026-09-18</t>
        </is>
      </c>
      <c r="Z5870" t="inlineStr">
        <is>
          <t>home_use</t>
        </is>
      </c>
      <c r="AA5870" t="inlineStr">
        <is>
          <t>IMP00643</t>
        </is>
      </c>
      <c r="AB5870" t="inlineStr">
        <is>
          <t>T104498</t>
        </is>
      </c>
      <c r="AC5870" s="32" t="n">
        <v>358768.82</v>
      </c>
      <c r="AD5870" s="32" t="n">
        <v>35876.88</v>
      </c>
      <c r="AE5870" s="35">
        <f>(LEFT(Y5870,4)-Parameters!$B$23)*12+MID(Y5870,6,2)-Parameters!$B$24+1</f>
        <v/>
      </c>
    </row>
    <row r="5871">
      <c r="X5871" t="inlineStr">
        <is>
          <t>L0247744</t>
        </is>
      </c>
      <c r="Y5871" t="inlineStr">
        <is>
          <t>2026-09-18</t>
        </is>
      </c>
      <c r="Z5871" t="inlineStr">
        <is>
          <t>home_use</t>
        </is>
      </c>
      <c r="AA5871" t="inlineStr">
        <is>
          <t>IMP00643</t>
        </is>
      </c>
      <c r="AB5871" t="inlineStr">
        <is>
          <t>T104498</t>
        </is>
      </c>
      <c r="AC5871" s="32" t="n">
        <v>369467.27</v>
      </c>
      <c r="AD5871" s="32" t="n">
        <v>36946.73</v>
      </c>
      <c r="AE5871" s="35">
        <f>(LEFT(Y5871,4)-Parameters!$B$23)*12+MID(Y5871,6,2)-Parameters!$B$24+1</f>
        <v/>
      </c>
    </row>
    <row r="5872">
      <c r="X5872" t="inlineStr">
        <is>
          <t>L0247745</t>
        </is>
      </c>
      <c r="Y5872" t="inlineStr">
        <is>
          <t>2026-09-18</t>
        </is>
      </c>
      <c r="Z5872" t="inlineStr">
        <is>
          <t>home_use</t>
        </is>
      </c>
      <c r="AA5872" t="inlineStr">
        <is>
          <t>IMP00643</t>
        </is>
      </c>
      <c r="AB5872" t="inlineStr">
        <is>
          <t>T104498</t>
        </is>
      </c>
      <c r="AC5872" s="32" t="n">
        <v>460512.17</v>
      </c>
      <c r="AD5872" s="32" t="n">
        <v>46051.22</v>
      </c>
      <c r="AE5872" s="35">
        <f>(LEFT(Y5872,4)-Parameters!$B$23)*12+MID(Y5872,6,2)-Parameters!$B$24+1</f>
        <v/>
      </c>
    </row>
    <row r="5873">
      <c r="X5873" t="inlineStr">
        <is>
          <t>L0247746</t>
        </is>
      </c>
      <c r="Y5873" t="inlineStr">
        <is>
          <t>2026-09-18</t>
        </is>
      </c>
      <c r="Z5873" t="inlineStr">
        <is>
          <t>home_use</t>
        </is>
      </c>
      <c r="AA5873" t="inlineStr">
        <is>
          <t>IMP00643</t>
        </is>
      </c>
      <c r="AB5873" t="inlineStr">
        <is>
          <t>T104498</t>
        </is>
      </c>
      <c r="AC5873" s="32" t="n">
        <v>728223.88</v>
      </c>
      <c r="AD5873" s="32" t="n">
        <v>72822.39</v>
      </c>
      <c r="AE5873" s="35">
        <f>(LEFT(Y5873,4)-Parameters!$B$23)*12+MID(Y5873,6,2)-Parameters!$B$24+1</f>
        <v/>
      </c>
    </row>
    <row r="5874">
      <c r="X5874" t="inlineStr">
        <is>
          <t>L0247747</t>
        </is>
      </c>
      <c r="Y5874" t="inlineStr">
        <is>
          <t>2026-09-18</t>
        </is>
      </c>
      <c r="Z5874" t="inlineStr">
        <is>
          <t>home_use</t>
        </is>
      </c>
      <c r="AA5874" t="inlineStr">
        <is>
          <t>IMP00643</t>
        </is>
      </c>
      <c r="AB5874" t="inlineStr">
        <is>
          <t>T104498</t>
        </is>
      </c>
      <c r="AC5874" s="32" t="n">
        <v>582521.04</v>
      </c>
      <c r="AD5874" s="32" t="n">
        <v>58252.1</v>
      </c>
      <c r="AE5874" s="35">
        <f>(LEFT(Y5874,4)-Parameters!$B$23)*12+MID(Y5874,6,2)-Parameters!$B$24+1</f>
        <v/>
      </c>
    </row>
    <row r="5875">
      <c r="X5875" t="inlineStr">
        <is>
          <t>L0247748</t>
        </is>
      </c>
      <c r="Y5875" t="inlineStr">
        <is>
          <t>2026-09-18</t>
        </is>
      </c>
      <c r="Z5875" t="inlineStr">
        <is>
          <t>home_use</t>
        </is>
      </c>
      <c r="AA5875" t="inlineStr">
        <is>
          <t>IMP00643</t>
        </is>
      </c>
      <c r="AB5875" t="inlineStr">
        <is>
          <t>T104498</t>
        </is>
      </c>
      <c r="AC5875" s="32" t="n">
        <v>604334.26</v>
      </c>
      <c r="AD5875" s="32" t="n">
        <v>60433.43</v>
      </c>
      <c r="AE5875" s="35">
        <f>(LEFT(Y5875,4)-Parameters!$B$23)*12+MID(Y5875,6,2)-Parameters!$B$24+1</f>
        <v/>
      </c>
    </row>
    <row r="5876">
      <c r="X5876" t="inlineStr">
        <is>
          <t>L0247955</t>
        </is>
      </c>
      <c r="Y5876" t="inlineStr">
        <is>
          <t>2026-09-19</t>
        </is>
      </c>
      <c r="Z5876" t="inlineStr">
        <is>
          <t>home_use</t>
        </is>
      </c>
      <c r="AA5876" t="inlineStr">
        <is>
          <t>IMP00643</t>
        </is>
      </c>
      <c r="AB5876" t="inlineStr">
        <is>
          <t>T104498</t>
        </is>
      </c>
      <c r="AC5876" s="32" t="n">
        <v>2679372.41</v>
      </c>
      <c r="AD5876" s="32" t="n">
        <v>267937.24</v>
      </c>
      <c r="AE5876" s="35">
        <f>(LEFT(Y5876,4)-Parameters!$B$23)*12+MID(Y5876,6,2)-Parameters!$B$24+1</f>
        <v/>
      </c>
    </row>
    <row r="5877">
      <c r="X5877" t="inlineStr">
        <is>
          <t>L0248184</t>
        </is>
      </c>
      <c r="Y5877" t="inlineStr">
        <is>
          <t>2026-09-20</t>
        </is>
      </c>
      <c r="Z5877" t="inlineStr">
        <is>
          <t>home_use</t>
        </is>
      </c>
      <c r="AA5877" t="inlineStr">
        <is>
          <t>IMP00643</t>
        </is>
      </c>
      <c r="AB5877" t="inlineStr">
        <is>
          <t>T104498</t>
        </is>
      </c>
      <c r="AC5877" s="32" t="n">
        <v>914471.0600000001</v>
      </c>
      <c r="AD5877" s="32" t="n">
        <v>91447.11</v>
      </c>
      <c r="AE5877" s="35">
        <f>(LEFT(Y5877,4)-Parameters!$B$23)*12+MID(Y5877,6,2)-Parameters!$B$24+1</f>
        <v/>
      </c>
    </row>
    <row r="5878">
      <c r="X5878" t="inlineStr">
        <is>
          <t>L0248186</t>
        </is>
      </c>
      <c r="Y5878" t="inlineStr">
        <is>
          <t>2026-09-20</t>
        </is>
      </c>
      <c r="Z5878" t="inlineStr">
        <is>
          <t>home_use</t>
        </is>
      </c>
      <c r="AA5878" t="inlineStr">
        <is>
          <t>IMP00643</t>
        </is>
      </c>
      <c r="AB5878" t="inlineStr">
        <is>
          <t>T104498</t>
        </is>
      </c>
      <c r="AC5878" s="32" t="n">
        <v>716469.3</v>
      </c>
      <c r="AD5878" s="32" t="n">
        <v>71646.92999999999</v>
      </c>
      <c r="AE5878" s="35">
        <f>(LEFT(Y5878,4)-Parameters!$B$23)*12+MID(Y5878,6,2)-Parameters!$B$24+1</f>
        <v/>
      </c>
    </row>
    <row r="5879">
      <c r="X5879" t="inlineStr">
        <is>
          <t>L0248187</t>
        </is>
      </c>
      <c r="Y5879" t="inlineStr">
        <is>
          <t>2026-09-20</t>
        </is>
      </c>
      <c r="Z5879" t="inlineStr">
        <is>
          <t>home_use</t>
        </is>
      </c>
      <c r="AA5879" t="inlineStr">
        <is>
          <t>IMP00643</t>
        </is>
      </c>
      <c r="AB5879" t="inlineStr">
        <is>
          <t>T104498</t>
        </is>
      </c>
      <c r="AC5879" s="32" t="n">
        <v>1044486.69</v>
      </c>
      <c r="AD5879" s="32" t="n">
        <v>104448.67</v>
      </c>
      <c r="AE5879" s="35">
        <f>(LEFT(Y5879,4)-Parameters!$B$23)*12+MID(Y5879,6,2)-Parameters!$B$24+1</f>
        <v/>
      </c>
    </row>
    <row r="5880">
      <c r="X5880" t="inlineStr">
        <is>
          <t>L0248405</t>
        </is>
      </c>
      <c r="Y5880" t="inlineStr">
        <is>
          <t>2026-09-21</t>
        </is>
      </c>
      <c r="Z5880" t="inlineStr">
        <is>
          <t>home_use</t>
        </is>
      </c>
      <c r="AA5880" t="inlineStr">
        <is>
          <t>IMP00643</t>
        </is>
      </c>
      <c r="AB5880" t="inlineStr">
        <is>
          <t>T104498</t>
        </is>
      </c>
      <c r="AC5880" s="32" t="n">
        <v>1415457.25</v>
      </c>
      <c r="AD5880" s="32" t="n">
        <v>141545.72</v>
      </c>
      <c r="AE5880" s="35">
        <f>(LEFT(Y5880,4)-Parameters!$B$23)*12+MID(Y5880,6,2)-Parameters!$B$24+1</f>
        <v/>
      </c>
    </row>
    <row r="5881">
      <c r="X5881" t="inlineStr">
        <is>
          <t>L0248406</t>
        </is>
      </c>
      <c r="Y5881" t="inlineStr">
        <is>
          <t>2026-09-21</t>
        </is>
      </c>
      <c r="Z5881" t="inlineStr">
        <is>
          <t>home_use</t>
        </is>
      </c>
      <c r="AA5881" t="inlineStr">
        <is>
          <t>IMP00643</t>
        </is>
      </c>
      <c r="AB5881" t="inlineStr">
        <is>
          <t>T104498</t>
        </is>
      </c>
      <c r="AC5881" s="32" t="n">
        <v>1396369.53</v>
      </c>
      <c r="AD5881" s="32" t="n">
        <v>139636.95</v>
      </c>
      <c r="AE5881" s="35">
        <f>(LEFT(Y5881,4)-Parameters!$B$23)*12+MID(Y5881,6,2)-Parameters!$B$24+1</f>
        <v/>
      </c>
    </row>
    <row r="5882">
      <c r="X5882" t="inlineStr">
        <is>
          <t>L0248407</t>
        </is>
      </c>
      <c r="Y5882" t="inlineStr">
        <is>
          <t>2026-09-21</t>
        </is>
      </c>
      <c r="Z5882" t="inlineStr">
        <is>
          <t>home_use</t>
        </is>
      </c>
      <c r="AA5882" t="inlineStr">
        <is>
          <t>IMP00643</t>
        </is>
      </c>
      <c r="AB5882" t="inlineStr">
        <is>
          <t>T104498</t>
        </is>
      </c>
      <c r="AC5882" s="32" t="n">
        <v>775817.72</v>
      </c>
      <c r="AD5882" s="32" t="n">
        <v>77581.77</v>
      </c>
      <c r="AE5882" s="35">
        <f>(LEFT(Y5882,4)-Parameters!$B$23)*12+MID(Y5882,6,2)-Parameters!$B$24+1</f>
        <v/>
      </c>
    </row>
    <row r="5883">
      <c r="X5883" t="inlineStr">
        <is>
          <t>L0248408</t>
        </is>
      </c>
      <c r="Y5883" t="inlineStr">
        <is>
          <t>2026-09-21</t>
        </is>
      </c>
      <c r="Z5883" t="inlineStr">
        <is>
          <t>home_use</t>
        </is>
      </c>
      <c r="AA5883" t="inlineStr">
        <is>
          <t>IMP00643</t>
        </is>
      </c>
      <c r="AB5883" t="inlineStr">
        <is>
          <t>T104498</t>
        </is>
      </c>
      <c r="AC5883" s="32" t="n">
        <v>426536.95</v>
      </c>
      <c r="AD5883" s="32" t="n">
        <v>42653.69</v>
      </c>
      <c r="AE5883" s="35">
        <f>(LEFT(Y5883,4)-Parameters!$B$23)*12+MID(Y5883,6,2)-Parameters!$B$24+1</f>
        <v/>
      </c>
    </row>
    <row r="5884">
      <c r="X5884" t="inlineStr">
        <is>
          <t>L0248409</t>
        </is>
      </c>
      <c r="Y5884" t="inlineStr">
        <is>
          <t>2026-09-21</t>
        </is>
      </c>
      <c r="Z5884" t="inlineStr">
        <is>
          <t>home_use</t>
        </is>
      </c>
      <c r="AA5884" t="inlineStr">
        <is>
          <t>IMP00643</t>
        </is>
      </c>
      <c r="AB5884" t="inlineStr">
        <is>
          <t>T104498</t>
        </is>
      </c>
      <c r="AC5884" s="32" t="n">
        <v>958601.34</v>
      </c>
      <c r="AD5884" s="32" t="n">
        <v>95860.13</v>
      </c>
      <c r="AE5884" s="35">
        <f>(LEFT(Y5884,4)-Parameters!$B$23)*12+MID(Y5884,6,2)-Parameters!$B$24+1</f>
        <v/>
      </c>
    </row>
    <row r="5885">
      <c r="X5885" t="inlineStr">
        <is>
          <t>L0248410</t>
        </is>
      </c>
      <c r="Y5885" t="inlineStr">
        <is>
          <t>2026-09-21</t>
        </is>
      </c>
      <c r="Z5885" t="inlineStr">
        <is>
          <t>home_use</t>
        </is>
      </c>
      <c r="AA5885" t="inlineStr">
        <is>
          <t>IMP00643</t>
        </is>
      </c>
      <c r="AB5885" t="inlineStr">
        <is>
          <t>T104498</t>
        </is>
      </c>
      <c r="AC5885" s="32" t="n">
        <v>1908211.65</v>
      </c>
      <c r="AD5885" s="32" t="n">
        <v>190821.16</v>
      </c>
      <c r="AE5885" s="35">
        <f>(LEFT(Y5885,4)-Parameters!$B$23)*12+MID(Y5885,6,2)-Parameters!$B$24+1</f>
        <v/>
      </c>
    </row>
    <row r="5886">
      <c r="X5886" t="inlineStr">
        <is>
          <t>L0248616</t>
        </is>
      </c>
      <c r="Y5886" t="inlineStr">
        <is>
          <t>2026-09-22</t>
        </is>
      </c>
      <c r="Z5886" t="inlineStr">
        <is>
          <t>home_use</t>
        </is>
      </c>
      <c r="AA5886" t="inlineStr">
        <is>
          <t>IMP00643</t>
        </is>
      </c>
      <c r="AB5886" t="inlineStr">
        <is>
          <t>T104498</t>
        </is>
      </c>
      <c r="AC5886" s="32" t="n">
        <v>437943.12</v>
      </c>
      <c r="AD5886" s="32" t="n">
        <v>43794.31</v>
      </c>
      <c r="AE5886" s="35">
        <f>(LEFT(Y5886,4)-Parameters!$B$23)*12+MID(Y5886,6,2)-Parameters!$B$24+1</f>
        <v/>
      </c>
    </row>
    <row r="5887">
      <c r="X5887" t="inlineStr">
        <is>
          <t>L0248617</t>
        </is>
      </c>
      <c r="Y5887" t="inlineStr">
        <is>
          <t>2026-09-22</t>
        </is>
      </c>
      <c r="Z5887" t="inlineStr">
        <is>
          <t>home_use</t>
        </is>
      </c>
      <c r="AA5887" t="inlineStr">
        <is>
          <t>IMP00643</t>
        </is>
      </c>
      <c r="AB5887" t="inlineStr">
        <is>
          <t>T104498</t>
        </is>
      </c>
      <c r="AC5887" s="32" t="n">
        <v>346727.43</v>
      </c>
      <c r="AD5887" s="32" t="n">
        <v>34672.74</v>
      </c>
      <c r="AE5887" s="35">
        <f>(LEFT(Y5887,4)-Parameters!$B$23)*12+MID(Y5887,6,2)-Parameters!$B$24+1</f>
        <v/>
      </c>
    </row>
    <row r="5888">
      <c r="X5888" t="inlineStr">
        <is>
          <t>L0248618</t>
        </is>
      </c>
      <c r="Y5888" t="inlineStr">
        <is>
          <t>2026-09-22</t>
        </is>
      </c>
      <c r="Z5888" t="inlineStr">
        <is>
          <t>home_use</t>
        </is>
      </c>
      <c r="AA5888" t="inlineStr">
        <is>
          <t>IMP00643</t>
        </is>
      </c>
      <c r="AB5888" t="inlineStr">
        <is>
          <t>T104498</t>
        </is>
      </c>
      <c r="AC5888" s="32" t="n">
        <v>160813.68</v>
      </c>
      <c r="AD5888" s="32" t="n">
        <v>16081.37</v>
      </c>
      <c r="AE5888" s="35">
        <f>(LEFT(Y5888,4)-Parameters!$B$23)*12+MID(Y5888,6,2)-Parameters!$B$24+1</f>
        <v/>
      </c>
    </row>
    <row r="5889">
      <c r="X5889" t="inlineStr">
        <is>
          <t>L0248620</t>
        </is>
      </c>
      <c r="Y5889" t="inlineStr">
        <is>
          <t>2026-09-22</t>
        </is>
      </c>
      <c r="Z5889" t="inlineStr">
        <is>
          <t>home_use</t>
        </is>
      </c>
      <c r="AA5889" t="inlineStr">
        <is>
          <t>IMP00643</t>
        </is>
      </c>
      <c r="AB5889" t="inlineStr">
        <is>
          <t>T104498</t>
        </is>
      </c>
      <c r="AC5889" s="32" t="n">
        <v>444779.44</v>
      </c>
      <c r="AD5889" s="32" t="n">
        <v>44477.94</v>
      </c>
      <c r="AE5889" s="35">
        <f>(LEFT(Y5889,4)-Parameters!$B$23)*12+MID(Y5889,6,2)-Parameters!$B$24+1</f>
        <v/>
      </c>
    </row>
    <row r="5890">
      <c r="X5890" t="inlineStr">
        <is>
          <t>L0248621</t>
        </is>
      </c>
      <c r="Y5890" t="inlineStr">
        <is>
          <t>2026-09-22</t>
        </is>
      </c>
      <c r="Z5890" t="inlineStr">
        <is>
          <t>home_use</t>
        </is>
      </c>
      <c r="AA5890" t="inlineStr">
        <is>
          <t>IMP00643</t>
        </is>
      </c>
      <c r="AB5890" t="inlineStr">
        <is>
          <t>T104498</t>
        </is>
      </c>
      <c r="AC5890" s="32" t="n">
        <v>1053574.52</v>
      </c>
      <c r="AD5890" s="32" t="n">
        <v>105357.45</v>
      </c>
      <c r="AE5890" s="35">
        <f>(LEFT(Y5890,4)-Parameters!$B$23)*12+MID(Y5890,6,2)-Parameters!$B$24+1</f>
        <v/>
      </c>
    </row>
    <row r="5891">
      <c r="X5891" t="inlineStr">
        <is>
          <t>L0248860</t>
        </is>
      </c>
      <c r="Y5891" t="inlineStr">
        <is>
          <t>2026-09-23</t>
        </is>
      </c>
      <c r="Z5891" t="inlineStr">
        <is>
          <t>warehouse_out</t>
        </is>
      </c>
      <c r="AA5891" t="inlineStr">
        <is>
          <t>IMP00643</t>
        </is>
      </c>
      <c r="AB5891" t="inlineStr">
        <is>
          <t>T104498</t>
        </is>
      </c>
      <c r="AC5891" s="32" t="n">
        <v>1175190.42</v>
      </c>
      <c r="AD5891" s="32" t="n">
        <v>117519.04</v>
      </c>
      <c r="AE5891" s="35">
        <f>(LEFT(Y5891,4)-Parameters!$B$23)*12+MID(Y5891,6,2)-Parameters!$B$24+1</f>
        <v/>
      </c>
    </row>
    <row r="5892">
      <c r="X5892" t="inlineStr">
        <is>
          <t>L0248862</t>
        </is>
      </c>
      <c r="Y5892" t="inlineStr">
        <is>
          <t>2026-09-23</t>
        </is>
      </c>
      <c r="Z5892" t="inlineStr">
        <is>
          <t>home_use</t>
        </is>
      </c>
      <c r="AA5892" t="inlineStr">
        <is>
          <t>IMP00643</t>
        </is>
      </c>
      <c r="AB5892" t="inlineStr">
        <is>
          <t>T104498</t>
        </is>
      </c>
      <c r="AC5892" s="32" t="n">
        <v>2457105.92</v>
      </c>
      <c r="AD5892" s="32" t="n">
        <v>245710.59</v>
      </c>
      <c r="AE5892" s="35">
        <f>(LEFT(Y5892,4)-Parameters!$B$23)*12+MID(Y5892,6,2)-Parameters!$B$24+1</f>
        <v/>
      </c>
    </row>
    <row r="5893">
      <c r="X5893" t="inlineStr">
        <is>
          <t>L0248864</t>
        </is>
      </c>
      <c r="Y5893" t="inlineStr">
        <is>
          <t>2026-09-23</t>
        </is>
      </c>
      <c r="Z5893" t="inlineStr">
        <is>
          <t>home_use</t>
        </is>
      </c>
      <c r="AA5893" t="inlineStr">
        <is>
          <t>IMP00643</t>
        </is>
      </c>
      <c r="AB5893" t="inlineStr">
        <is>
          <t>T104498</t>
        </is>
      </c>
      <c r="AC5893" s="32" t="n">
        <v>1288736.37</v>
      </c>
      <c r="AD5893" s="32" t="n">
        <v>128873.64</v>
      </c>
      <c r="AE5893" s="35">
        <f>(LEFT(Y5893,4)-Parameters!$B$23)*12+MID(Y5893,6,2)-Parameters!$B$24+1</f>
        <v/>
      </c>
    </row>
    <row r="5894">
      <c r="X5894" t="inlineStr">
        <is>
          <t>L0249333</t>
        </is>
      </c>
      <c r="Y5894" t="inlineStr">
        <is>
          <t>2026-09-25</t>
        </is>
      </c>
      <c r="Z5894" t="inlineStr">
        <is>
          <t>home_use</t>
        </is>
      </c>
      <c r="AA5894" t="inlineStr">
        <is>
          <t>IMP00643</t>
        </is>
      </c>
      <c r="AB5894" t="inlineStr">
        <is>
          <t>T104498</t>
        </is>
      </c>
      <c r="AC5894" s="32" t="n">
        <v>411425.72</v>
      </c>
      <c r="AD5894" s="32" t="n">
        <v>43199.7</v>
      </c>
      <c r="AE5894" s="35">
        <f>(LEFT(Y5894,4)-Parameters!$B$23)*12+MID(Y5894,6,2)-Parameters!$B$24+1</f>
        <v/>
      </c>
    </row>
    <row r="5895">
      <c r="X5895" t="inlineStr">
        <is>
          <t>L0249334</t>
        </is>
      </c>
      <c r="Y5895" t="inlineStr">
        <is>
          <t>2026-09-25</t>
        </is>
      </c>
      <c r="Z5895" t="inlineStr">
        <is>
          <t>home_use</t>
        </is>
      </c>
      <c r="AA5895" t="inlineStr">
        <is>
          <t>IMP00643</t>
        </is>
      </c>
      <c r="AB5895" t="inlineStr">
        <is>
          <t>T104498</t>
        </is>
      </c>
      <c r="AC5895" s="32" t="n">
        <v>1606040.26</v>
      </c>
      <c r="AD5895" s="32" t="n">
        <v>160604.03</v>
      </c>
      <c r="AE5895" s="35">
        <f>(LEFT(Y5895,4)-Parameters!$B$23)*12+MID(Y5895,6,2)-Parameters!$B$24+1</f>
        <v/>
      </c>
    </row>
    <row r="5896">
      <c r="X5896" t="inlineStr">
        <is>
          <t>L0249335</t>
        </is>
      </c>
      <c r="Y5896" t="inlineStr">
        <is>
          <t>2026-09-25</t>
        </is>
      </c>
      <c r="Z5896" t="inlineStr">
        <is>
          <t>home_use</t>
        </is>
      </c>
      <c r="AA5896" t="inlineStr">
        <is>
          <t>IMP00643</t>
        </is>
      </c>
      <c r="AB5896" t="inlineStr">
        <is>
          <t>T104498</t>
        </is>
      </c>
      <c r="AC5896" s="32" t="n">
        <v>807171.4399999999</v>
      </c>
      <c r="AD5896" s="32" t="n">
        <v>80717.14</v>
      </c>
      <c r="AE5896" s="35">
        <f>(LEFT(Y5896,4)-Parameters!$B$23)*12+MID(Y5896,6,2)-Parameters!$B$24+1</f>
        <v/>
      </c>
    </row>
    <row r="5897">
      <c r="X5897" t="inlineStr">
        <is>
          <t>L0249337</t>
        </is>
      </c>
      <c r="Y5897" t="inlineStr">
        <is>
          <t>2026-09-25</t>
        </is>
      </c>
      <c r="Z5897" t="inlineStr">
        <is>
          <t>home_use</t>
        </is>
      </c>
      <c r="AA5897" t="inlineStr">
        <is>
          <t>IMP00643</t>
        </is>
      </c>
      <c r="AB5897" t="inlineStr">
        <is>
          <t>T104498</t>
        </is>
      </c>
      <c r="AC5897" s="32" t="n">
        <v>784028.9399999999</v>
      </c>
      <c r="AD5897" s="32" t="n">
        <v>78402.89</v>
      </c>
      <c r="AE5897" s="35">
        <f>(LEFT(Y5897,4)-Parameters!$B$23)*12+MID(Y5897,6,2)-Parameters!$B$24+1</f>
        <v/>
      </c>
    </row>
    <row r="5898">
      <c r="X5898" t="inlineStr">
        <is>
          <t>L0249338</t>
        </is>
      </c>
      <c r="Y5898" t="inlineStr">
        <is>
          <t>2026-09-25</t>
        </is>
      </c>
      <c r="Z5898" t="inlineStr">
        <is>
          <t>home_use</t>
        </is>
      </c>
      <c r="AA5898" t="inlineStr">
        <is>
          <t>IMP00643</t>
        </is>
      </c>
      <c r="AB5898" t="inlineStr">
        <is>
          <t>T104498</t>
        </is>
      </c>
      <c r="AC5898" s="32" t="n">
        <v>1402920.84</v>
      </c>
      <c r="AD5898" s="32" t="n">
        <v>140292.08</v>
      </c>
      <c r="AE5898" s="35">
        <f>(LEFT(Y5898,4)-Parameters!$B$23)*12+MID(Y5898,6,2)-Parameters!$B$24+1</f>
        <v/>
      </c>
    </row>
    <row r="5899">
      <c r="X5899" t="inlineStr">
        <is>
          <t>L0249561</t>
        </is>
      </c>
      <c r="Y5899" t="inlineStr">
        <is>
          <t>2026-09-26</t>
        </is>
      </c>
      <c r="Z5899" t="inlineStr">
        <is>
          <t>home_use</t>
        </is>
      </c>
      <c r="AA5899" t="inlineStr">
        <is>
          <t>IMP00643</t>
        </is>
      </c>
      <c r="AB5899" t="inlineStr">
        <is>
          <t>T104498</t>
        </is>
      </c>
      <c r="AC5899" s="32" t="n">
        <v>510892.53</v>
      </c>
      <c r="AD5899" s="32" t="n">
        <v>51089.25</v>
      </c>
      <c r="AE5899" s="35">
        <f>(LEFT(Y5899,4)-Parameters!$B$23)*12+MID(Y5899,6,2)-Parameters!$B$24+1</f>
        <v/>
      </c>
    </row>
    <row r="5900">
      <c r="X5900" t="inlineStr">
        <is>
          <t>L0249562</t>
        </is>
      </c>
      <c r="Y5900" t="inlineStr">
        <is>
          <t>2026-09-26</t>
        </is>
      </c>
      <c r="Z5900" t="inlineStr">
        <is>
          <t>home_use</t>
        </is>
      </c>
      <c r="AA5900" t="inlineStr">
        <is>
          <t>IMP00643</t>
        </is>
      </c>
      <c r="AB5900" t="inlineStr">
        <is>
          <t>T104498</t>
        </is>
      </c>
      <c r="AC5900" s="32" t="n">
        <v>369516.65</v>
      </c>
      <c r="AD5900" s="32" t="n">
        <v>36951.66</v>
      </c>
      <c r="AE5900" s="35">
        <f>(LEFT(Y5900,4)-Parameters!$B$23)*12+MID(Y5900,6,2)-Parameters!$B$24+1</f>
        <v/>
      </c>
    </row>
    <row r="5901">
      <c r="X5901" t="inlineStr">
        <is>
          <t>L0249563</t>
        </is>
      </c>
      <c r="Y5901" t="inlineStr">
        <is>
          <t>2026-09-26</t>
        </is>
      </c>
      <c r="Z5901" t="inlineStr">
        <is>
          <t>home_use</t>
        </is>
      </c>
      <c r="AA5901" t="inlineStr">
        <is>
          <t>IMP00643</t>
        </is>
      </c>
      <c r="AB5901" t="inlineStr">
        <is>
          <t>T104498</t>
        </is>
      </c>
      <c r="AC5901" s="32" t="n">
        <v>796526.75</v>
      </c>
      <c r="AD5901" s="32" t="n">
        <v>79652.67999999999</v>
      </c>
      <c r="AE5901" s="35">
        <f>(LEFT(Y5901,4)-Parameters!$B$23)*12+MID(Y5901,6,2)-Parameters!$B$24+1</f>
        <v/>
      </c>
    </row>
    <row r="5902">
      <c r="X5902" t="inlineStr">
        <is>
          <t>L0249769</t>
        </is>
      </c>
      <c r="Y5902" t="inlineStr">
        <is>
          <t>2026-09-27</t>
        </is>
      </c>
      <c r="Z5902" t="inlineStr">
        <is>
          <t>home_use</t>
        </is>
      </c>
      <c r="AA5902" t="inlineStr">
        <is>
          <t>IMP00643</t>
        </is>
      </c>
      <c r="AB5902" t="inlineStr">
        <is>
          <t>T104498</t>
        </is>
      </c>
      <c r="AC5902" s="32" t="n">
        <v>1400199.6</v>
      </c>
      <c r="AD5902" s="32" t="n">
        <v>140019.96</v>
      </c>
      <c r="AE5902" s="35">
        <f>(LEFT(Y5902,4)-Parameters!$B$23)*12+MID(Y5902,6,2)-Parameters!$B$24+1</f>
        <v/>
      </c>
    </row>
    <row r="5903">
      <c r="X5903" t="inlineStr">
        <is>
          <t>L0249771</t>
        </is>
      </c>
      <c r="Y5903" t="inlineStr">
        <is>
          <t>2026-09-27</t>
        </is>
      </c>
      <c r="Z5903" t="inlineStr">
        <is>
          <t>home_use</t>
        </is>
      </c>
      <c r="AA5903" t="inlineStr">
        <is>
          <t>IMP00643</t>
        </is>
      </c>
      <c r="AB5903" t="inlineStr">
        <is>
          <t>T104498</t>
        </is>
      </c>
      <c r="AC5903" s="32" t="n">
        <v>1049953.11</v>
      </c>
      <c r="AD5903" s="32" t="n">
        <v>104995.31</v>
      </c>
      <c r="AE5903" s="35">
        <f>(LEFT(Y5903,4)-Parameters!$B$23)*12+MID(Y5903,6,2)-Parameters!$B$24+1</f>
        <v/>
      </c>
    </row>
    <row r="5904">
      <c r="X5904" t="inlineStr">
        <is>
          <t>L0249772</t>
        </is>
      </c>
      <c r="Y5904" t="inlineStr">
        <is>
          <t>2026-09-27</t>
        </is>
      </c>
      <c r="Z5904" t="inlineStr">
        <is>
          <t>home_use</t>
        </is>
      </c>
      <c r="AA5904" t="inlineStr">
        <is>
          <t>IMP00643</t>
        </is>
      </c>
      <c r="AB5904" t="inlineStr">
        <is>
          <t>T104498</t>
        </is>
      </c>
      <c r="AC5904" s="32" t="n">
        <v>327208.31</v>
      </c>
      <c r="AD5904" s="32" t="n">
        <v>32720.83</v>
      </c>
      <c r="AE5904" s="35">
        <f>(LEFT(Y5904,4)-Parameters!$B$23)*12+MID(Y5904,6,2)-Parameters!$B$24+1</f>
        <v/>
      </c>
    </row>
    <row r="5905">
      <c r="X5905" t="inlineStr">
        <is>
          <t>L0249773</t>
        </is>
      </c>
      <c r="Y5905" t="inlineStr">
        <is>
          <t>2026-09-27</t>
        </is>
      </c>
      <c r="Z5905" t="inlineStr">
        <is>
          <t>home_use</t>
        </is>
      </c>
      <c r="AA5905" t="inlineStr">
        <is>
          <t>IMP00643</t>
        </is>
      </c>
      <c r="AB5905" t="inlineStr">
        <is>
          <t>T104498</t>
        </is>
      </c>
      <c r="AC5905" s="32" t="n">
        <v>1812238.29</v>
      </c>
      <c r="AD5905" s="32" t="n">
        <v>181223.83</v>
      </c>
      <c r="AE5905" s="35">
        <f>(LEFT(Y5905,4)-Parameters!$B$23)*12+MID(Y5905,6,2)-Parameters!$B$24+1</f>
        <v/>
      </c>
    </row>
    <row r="5906">
      <c r="X5906" t="inlineStr">
        <is>
          <t>L0249774</t>
        </is>
      </c>
      <c r="Y5906" t="inlineStr">
        <is>
          <t>2026-09-27</t>
        </is>
      </c>
      <c r="Z5906" t="inlineStr">
        <is>
          <t>home_use</t>
        </is>
      </c>
      <c r="AA5906" t="inlineStr">
        <is>
          <t>IMP00643</t>
        </is>
      </c>
      <c r="AB5906" t="inlineStr">
        <is>
          <t>T104498</t>
        </is>
      </c>
      <c r="AC5906" s="32" t="n">
        <v>499249.18</v>
      </c>
      <c r="AD5906" s="32" t="n">
        <v>49924.92</v>
      </c>
      <c r="AE5906" s="35">
        <f>(LEFT(Y5906,4)-Parameters!$B$23)*12+MID(Y5906,6,2)-Parameters!$B$24+1</f>
        <v/>
      </c>
    </row>
    <row r="5907">
      <c r="X5907" t="inlineStr">
        <is>
          <t>L0249974</t>
        </is>
      </c>
      <c r="Y5907" t="inlineStr">
        <is>
          <t>2026-09-28</t>
        </is>
      </c>
      <c r="Z5907" t="inlineStr">
        <is>
          <t>home_use</t>
        </is>
      </c>
      <c r="AA5907" t="inlineStr">
        <is>
          <t>IMP00643</t>
        </is>
      </c>
      <c r="AB5907" t="inlineStr">
        <is>
          <t>T104498</t>
        </is>
      </c>
      <c r="AC5907" s="32" t="n">
        <v>444672.06</v>
      </c>
      <c r="AD5907" s="32" t="n">
        <v>44467.21</v>
      </c>
      <c r="AE5907" s="35">
        <f>(LEFT(Y5907,4)-Parameters!$B$23)*12+MID(Y5907,6,2)-Parameters!$B$24+1</f>
        <v/>
      </c>
    </row>
    <row r="5908">
      <c r="X5908" t="inlineStr">
        <is>
          <t>L0249976</t>
        </is>
      </c>
      <c r="Y5908" t="inlineStr">
        <is>
          <t>2026-09-28</t>
        </is>
      </c>
      <c r="Z5908" t="inlineStr">
        <is>
          <t>home_use</t>
        </is>
      </c>
      <c r="AA5908" t="inlineStr">
        <is>
          <t>IMP00643</t>
        </is>
      </c>
      <c r="AB5908" t="inlineStr">
        <is>
          <t>T104498</t>
        </is>
      </c>
      <c r="AC5908" s="32" t="n">
        <v>873937.9</v>
      </c>
      <c r="AD5908" s="32" t="n">
        <v>87393.78999999999</v>
      </c>
      <c r="AE5908" s="35">
        <f>(LEFT(Y5908,4)-Parameters!$B$23)*12+MID(Y5908,6,2)-Parameters!$B$24+1</f>
        <v/>
      </c>
    </row>
    <row r="5909">
      <c r="X5909" t="inlineStr">
        <is>
          <t>L0249977</t>
        </is>
      </c>
      <c r="Y5909" t="inlineStr">
        <is>
          <t>2026-09-28</t>
        </is>
      </c>
      <c r="Z5909" t="inlineStr">
        <is>
          <t>home_use</t>
        </is>
      </c>
      <c r="AA5909" t="inlineStr">
        <is>
          <t>IMP00643</t>
        </is>
      </c>
      <c r="AB5909" t="inlineStr">
        <is>
          <t>T104498</t>
        </is>
      </c>
      <c r="AC5909" s="32" t="n">
        <v>770134.98</v>
      </c>
      <c r="AD5909" s="32" t="n">
        <v>77013.5</v>
      </c>
      <c r="AE5909" s="35">
        <f>(LEFT(Y5909,4)-Parameters!$B$23)*12+MID(Y5909,6,2)-Parameters!$B$24+1</f>
        <v/>
      </c>
    </row>
    <row r="5910">
      <c r="X5910" t="inlineStr">
        <is>
          <t>L0166833</t>
        </is>
      </c>
      <c r="Y5910" t="inlineStr">
        <is>
          <t>2025-10-02</t>
        </is>
      </c>
      <c r="Z5910" t="inlineStr">
        <is>
          <t>home_use</t>
        </is>
      </c>
      <c r="AA5910" t="inlineStr">
        <is>
          <t>IMP00753</t>
        </is>
      </c>
      <c r="AB5910" t="inlineStr">
        <is>
          <t>T105264</t>
        </is>
      </c>
      <c r="AC5910" s="32" t="n">
        <v>375302.12</v>
      </c>
      <c r="AD5910" s="32" t="n">
        <v>45036.25</v>
      </c>
      <c r="AE5910" s="35">
        <f>(LEFT(Y5910,4)-Parameters!$B$23)*12+MID(Y5910,6,2)-Parameters!$B$24+1</f>
        <v/>
      </c>
    </row>
    <row r="5911">
      <c r="X5911" t="inlineStr">
        <is>
          <t>L0167271</t>
        </is>
      </c>
      <c r="Y5911" t="inlineStr">
        <is>
          <t>2025-10-04</t>
        </is>
      </c>
      <c r="Z5911" t="inlineStr">
        <is>
          <t>home_use</t>
        </is>
      </c>
      <c r="AA5911" t="inlineStr">
        <is>
          <t>IMP00753</t>
        </is>
      </c>
      <c r="AB5911" t="inlineStr">
        <is>
          <t>T105264</t>
        </is>
      </c>
      <c r="AC5911" s="32" t="n">
        <v>139552.62</v>
      </c>
      <c r="AD5911" s="32" t="n">
        <v>18141.84</v>
      </c>
      <c r="AE5911" s="35">
        <f>(LEFT(Y5911,4)-Parameters!$B$23)*12+MID(Y5911,6,2)-Parameters!$B$24+1</f>
        <v/>
      </c>
    </row>
    <row r="5912">
      <c r="X5912" t="inlineStr">
        <is>
          <t>L0167463</t>
        </is>
      </c>
      <c r="Y5912" t="inlineStr">
        <is>
          <t>2025-10-05</t>
        </is>
      </c>
      <c r="Z5912" t="inlineStr">
        <is>
          <t>home_use</t>
        </is>
      </c>
      <c r="AA5912" t="inlineStr">
        <is>
          <t>IMP00753</t>
        </is>
      </c>
      <c r="AB5912" t="inlineStr">
        <is>
          <t>T105264</t>
        </is>
      </c>
      <c r="AC5912" s="32" t="n">
        <v>75578.09</v>
      </c>
      <c r="AD5912" s="32" t="n">
        <v>8691.48</v>
      </c>
      <c r="AE5912" s="35">
        <f>(LEFT(Y5912,4)-Parameters!$B$23)*12+MID(Y5912,6,2)-Parameters!$B$24+1</f>
        <v/>
      </c>
    </row>
    <row r="5913">
      <c r="X5913" t="inlineStr">
        <is>
          <t>L0167906</t>
        </is>
      </c>
      <c r="Y5913" t="inlineStr">
        <is>
          <t>2025-10-07</t>
        </is>
      </c>
      <c r="Z5913" t="inlineStr">
        <is>
          <t>home_use</t>
        </is>
      </c>
      <c r="AA5913" t="inlineStr">
        <is>
          <t>IMP00753</t>
        </is>
      </c>
      <c r="AB5913" t="inlineStr">
        <is>
          <t>T105264</t>
        </is>
      </c>
      <c r="AC5913" s="32" t="n">
        <v>196480.45</v>
      </c>
      <c r="AD5913" s="32" t="n">
        <v>22595.25</v>
      </c>
      <c r="AE5913" s="35">
        <f>(LEFT(Y5913,4)-Parameters!$B$23)*12+MID(Y5913,6,2)-Parameters!$B$24+1</f>
        <v/>
      </c>
    </row>
    <row r="5914">
      <c r="X5914" t="inlineStr">
        <is>
          <t>L0167907</t>
        </is>
      </c>
      <c r="Y5914" t="inlineStr">
        <is>
          <t>2025-10-07</t>
        </is>
      </c>
      <c r="Z5914" t="inlineStr">
        <is>
          <t>home_use</t>
        </is>
      </c>
      <c r="AA5914" t="inlineStr">
        <is>
          <t>IMP00753</t>
        </is>
      </c>
      <c r="AB5914" t="inlineStr">
        <is>
          <t>T105264</t>
        </is>
      </c>
      <c r="AC5914" s="32" t="n">
        <v>946484.03</v>
      </c>
      <c r="AD5914" s="32" t="n">
        <v>101273.79</v>
      </c>
      <c r="AE5914" s="35">
        <f>(LEFT(Y5914,4)-Parameters!$B$23)*12+MID(Y5914,6,2)-Parameters!$B$24+1</f>
        <v/>
      </c>
    </row>
    <row r="5915">
      <c r="X5915" t="inlineStr">
        <is>
          <t>L0168114</t>
        </is>
      </c>
      <c r="Y5915" t="inlineStr">
        <is>
          <t>2025-10-08</t>
        </is>
      </c>
      <c r="Z5915" t="inlineStr">
        <is>
          <t>home_use</t>
        </is>
      </c>
      <c r="AA5915" t="inlineStr">
        <is>
          <t>IMP00753</t>
        </is>
      </c>
      <c r="AB5915" t="inlineStr">
        <is>
          <t>T105264</t>
        </is>
      </c>
      <c r="AC5915" s="32" t="n">
        <v>569668.55</v>
      </c>
      <c r="AD5915" s="32" t="n">
        <v>60954.53</v>
      </c>
      <c r="AE5915" s="35">
        <f>(LEFT(Y5915,4)-Parameters!$B$23)*12+MID(Y5915,6,2)-Parameters!$B$24+1</f>
        <v/>
      </c>
    </row>
    <row r="5916">
      <c r="X5916" t="inlineStr">
        <is>
          <t>L0168115</t>
        </is>
      </c>
      <c r="Y5916" t="inlineStr">
        <is>
          <t>2025-10-08</t>
        </is>
      </c>
      <c r="Z5916" t="inlineStr">
        <is>
          <t>home_use</t>
        </is>
      </c>
      <c r="AA5916" t="inlineStr">
        <is>
          <t>IMP00753</t>
        </is>
      </c>
      <c r="AB5916" t="inlineStr">
        <is>
          <t>T105264</t>
        </is>
      </c>
      <c r="AC5916" s="32" t="n">
        <v>2678324.23</v>
      </c>
      <c r="AD5916" s="32" t="n">
        <v>313363.94</v>
      </c>
      <c r="AE5916" s="35">
        <f>(LEFT(Y5916,4)-Parameters!$B$23)*12+MID(Y5916,6,2)-Parameters!$B$24+1</f>
        <v/>
      </c>
    </row>
    <row r="5917">
      <c r="X5917" t="inlineStr">
        <is>
          <t>L0168321</t>
        </is>
      </c>
      <c r="Y5917" t="inlineStr">
        <is>
          <t>2025-10-09</t>
        </is>
      </c>
      <c r="Z5917" t="inlineStr">
        <is>
          <t>home_use</t>
        </is>
      </c>
      <c r="AA5917" t="inlineStr">
        <is>
          <t>IMP00753</t>
        </is>
      </c>
      <c r="AB5917" t="inlineStr">
        <is>
          <t>T105264</t>
        </is>
      </c>
      <c r="AC5917" s="32" t="n">
        <v>231195.56</v>
      </c>
      <c r="AD5917" s="32" t="n">
        <v>28899.44</v>
      </c>
      <c r="AE5917" s="35">
        <f>(LEFT(Y5917,4)-Parameters!$B$23)*12+MID(Y5917,6,2)-Parameters!$B$24+1</f>
        <v/>
      </c>
    </row>
    <row r="5918">
      <c r="X5918" t="inlineStr">
        <is>
          <t>L0168544</t>
        </is>
      </c>
      <c r="Y5918" t="inlineStr">
        <is>
          <t>2025-10-10</t>
        </is>
      </c>
      <c r="Z5918" t="inlineStr">
        <is>
          <t>home_use</t>
        </is>
      </c>
      <c r="AA5918" t="inlineStr">
        <is>
          <t>IMP00753</t>
        </is>
      </c>
      <c r="AB5918" t="inlineStr">
        <is>
          <t>T105264</t>
        </is>
      </c>
      <c r="AC5918" s="32" t="n">
        <v>258007.25</v>
      </c>
      <c r="AD5918" s="32" t="n">
        <v>33540.94</v>
      </c>
      <c r="AE5918" s="35">
        <f>(LEFT(Y5918,4)-Parameters!$B$23)*12+MID(Y5918,6,2)-Parameters!$B$24+1</f>
        <v/>
      </c>
    </row>
    <row r="5919">
      <c r="X5919" t="inlineStr">
        <is>
          <t>L0168545</t>
        </is>
      </c>
      <c r="Y5919" t="inlineStr">
        <is>
          <t>2025-10-10</t>
        </is>
      </c>
      <c r="Z5919" t="inlineStr">
        <is>
          <t>home_use</t>
        </is>
      </c>
      <c r="AA5919" t="inlineStr">
        <is>
          <t>IMP00753</t>
        </is>
      </c>
      <c r="AB5919" t="inlineStr">
        <is>
          <t>T105264</t>
        </is>
      </c>
      <c r="AC5919" s="32" t="n">
        <v>180124.08</v>
      </c>
      <c r="AD5919" s="32" t="n">
        <v>18012.41</v>
      </c>
      <c r="AE5919" s="35">
        <f>(LEFT(Y5919,4)-Parameters!$B$23)*12+MID(Y5919,6,2)-Parameters!$B$24+1</f>
        <v/>
      </c>
    </row>
    <row r="5920">
      <c r="X5920" t="inlineStr">
        <is>
          <t>L0168741</t>
        </is>
      </c>
      <c r="Y5920" t="inlineStr">
        <is>
          <t>2025-10-11</t>
        </is>
      </c>
      <c r="Z5920" t="inlineStr">
        <is>
          <t>home_use</t>
        </is>
      </c>
      <c r="AA5920" t="inlineStr">
        <is>
          <t>IMP00753</t>
        </is>
      </c>
      <c r="AB5920" t="inlineStr">
        <is>
          <t>T105264</t>
        </is>
      </c>
      <c r="AC5920" s="32" t="n">
        <v>1350639.06</v>
      </c>
      <c r="AD5920" s="32" t="n">
        <v>144518.38</v>
      </c>
      <c r="AE5920" s="35">
        <f>(LEFT(Y5920,4)-Parameters!$B$23)*12+MID(Y5920,6,2)-Parameters!$B$24+1</f>
        <v/>
      </c>
    </row>
    <row r="5921">
      <c r="X5921" t="inlineStr">
        <is>
          <t>L0169836</t>
        </is>
      </c>
      <c r="Y5921" t="inlineStr">
        <is>
          <t>2025-10-16</t>
        </is>
      </c>
      <c r="Z5921" t="inlineStr">
        <is>
          <t>home_use</t>
        </is>
      </c>
      <c r="AA5921" t="inlineStr">
        <is>
          <t>IMP00753</t>
        </is>
      </c>
      <c r="AB5921" t="inlineStr">
        <is>
          <t>T105264</t>
        </is>
      </c>
      <c r="AC5921" s="32" t="n">
        <v>723371.28</v>
      </c>
      <c r="AD5921" s="32" t="n">
        <v>88251.3</v>
      </c>
      <c r="AE5921" s="35">
        <f>(LEFT(Y5921,4)-Parameters!$B$23)*12+MID(Y5921,6,2)-Parameters!$B$24+1</f>
        <v/>
      </c>
    </row>
    <row r="5922">
      <c r="X5922" t="inlineStr">
        <is>
          <t>L0169837</t>
        </is>
      </c>
      <c r="Y5922" t="inlineStr">
        <is>
          <t>2025-10-16</t>
        </is>
      </c>
      <c r="Z5922" t="inlineStr">
        <is>
          <t>home_use</t>
        </is>
      </c>
      <c r="AA5922" t="inlineStr">
        <is>
          <t>IMP00753</t>
        </is>
      </c>
      <c r="AB5922" t="inlineStr">
        <is>
          <t>T105264</t>
        </is>
      </c>
      <c r="AC5922" s="32" t="n">
        <v>140521</v>
      </c>
      <c r="AD5922" s="32" t="n">
        <v>17565.12</v>
      </c>
      <c r="AE5922" s="35">
        <f>(LEFT(Y5922,4)-Parameters!$B$23)*12+MID(Y5922,6,2)-Parameters!$B$24+1</f>
        <v/>
      </c>
    </row>
    <row r="5923">
      <c r="X5923" t="inlineStr">
        <is>
          <t>L0169838</t>
        </is>
      </c>
      <c r="Y5923" t="inlineStr">
        <is>
          <t>2025-10-16</t>
        </is>
      </c>
      <c r="Z5923" t="inlineStr">
        <is>
          <t>home_use</t>
        </is>
      </c>
      <c r="AA5923" t="inlineStr">
        <is>
          <t>IMP00753</t>
        </is>
      </c>
      <c r="AB5923" t="inlineStr">
        <is>
          <t>T105264</t>
        </is>
      </c>
      <c r="AC5923" s="32" t="n">
        <v>711970.03</v>
      </c>
      <c r="AD5923" s="32" t="n">
        <v>71197</v>
      </c>
      <c r="AE5923" s="35">
        <f>(LEFT(Y5923,4)-Parameters!$B$23)*12+MID(Y5923,6,2)-Parameters!$B$24+1</f>
        <v/>
      </c>
    </row>
    <row r="5924">
      <c r="X5924" t="inlineStr">
        <is>
          <t>L0170304</t>
        </is>
      </c>
      <c r="Y5924" t="inlineStr">
        <is>
          <t>2025-10-18</t>
        </is>
      </c>
      <c r="Z5924" t="inlineStr">
        <is>
          <t>home_use</t>
        </is>
      </c>
      <c r="AA5924" t="inlineStr">
        <is>
          <t>IMP00753</t>
        </is>
      </c>
      <c r="AB5924" t="inlineStr">
        <is>
          <t>T105264</t>
        </is>
      </c>
      <c r="AC5924" s="32" t="n">
        <v>694397.76</v>
      </c>
      <c r="AD5924" s="32" t="n">
        <v>81244.53999999999</v>
      </c>
      <c r="AE5924" s="35">
        <f>(LEFT(Y5924,4)-Parameters!$B$23)*12+MID(Y5924,6,2)-Parameters!$B$24+1</f>
        <v/>
      </c>
    </row>
    <row r="5925">
      <c r="X5925" t="inlineStr">
        <is>
          <t>L0170305</t>
        </is>
      </c>
      <c r="Y5925" t="inlineStr">
        <is>
          <t>2025-10-18</t>
        </is>
      </c>
      <c r="Z5925" t="inlineStr">
        <is>
          <t>home_use</t>
        </is>
      </c>
      <c r="AA5925" t="inlineStr">
        <is>
          <t>IMP00753</t>
        </is>
      </c>
      <c r="AB5925" t="inlineStr">
        <is>
          <t>T105264</t>
        </is>
      </c>
      <c r="AC5925" s="32" t="n">
        <v>537369.39</v>
      </c>
      <c r="AD5925" s="32" t="n">
        <v>56423.79</v>
      </c>
      <c r="AE5925" s="35">
        <f>(LEFT(Y5925,4)-Parameters!$B$23)*12+MID(Y5925,6,2)-Parameters!$B$24+1</f>
        <v/>
      </c>
    </row>
    <row r="5926">
      <c r="X5926" t="inlineStr">
        <is>
          <t>L0170534</t>
        </is>
      </c>
      <c r="Y5926" t="inlineStr">
        <is>
          <t>2025-10-19</t>
        </is>
      </c>
      <c r="Z5926" t="inlineStr">
        <is>
          <t>home_use</t>
        </is>
      </c>
      <c r="AA5926" t="inlineStr">
        <is>
          <t>IMP00753</t>
        </is>
      </c>
      <c r="AB5926" t="inlineStr">
        <is>
          <t>T105264</t>
        </is>
      </c>
      <c r="AC5926" s="32" t="n">
        <v>1072538.9</v>
      </c>
      <c r="AD5926" s="32" t="n">
        <v>123341.97</v>
      </c>
      <c r="AE5926" s="35">
        <f>(LEFT(Y5926,4)-Parameters!$B$23)*12+MID(Y5926,6,2)-Parameters!$B$24+1</f>
        <v/>
      </c>
    </row>
    <row r="5927">
      <c r="X5927" t="inlineStr">
        <is>
          <t>L0170959</t>
        </is>
      </c>
      <c r="Y5927" t="inlineStr">
        <is>
          <t>2025-10-21</t>
        </is>
      </c>
      <c r="Z5927" t="inlineStr">
        <is>
          <t>home_use</t>
        </is>
      </c>
      <c r="AA5927" t="inlineStr">
        <is>
          <t>IMP00753</t>
        </is>
      </c>
      <c r="AB5927" t="inlineStr">
        <is>
          <t>T105264</t>
        </is>
      </c>
      <c r="AC5927" s="32" t="n">
        <v>444431.47</v>
      </c>
      <c r="AD5927" s="32" t="n">
        <v>55553.93</v>
      </c>
      <c r="AE5927" s="35">
        <f>(LEFT(Y5927,4)-Parameters!$B$23)*12+MID(Y5927,6,2)-Parameters!$B$24+1</f>
        <v/>
      </c>
    </row>
    <row r="5928">
      <c r="X5928" t="inlineStr">
        <is>
          <t>L0171196</t>
        </is>
      </c>
      <c r="Y5928" t="inlineStr">
        <is>
          <t>2025-10-22</t>
        </is>
      </c>
      <c r="Z5928" t="inlineStr">
        <is>
          <t>home_use</t>
        </is>
      </c>
      <c r="AA5928" t="inlineStr">
        <is>
          <t>IMP00753</t>
        </is>
      </c>
      <c r="AB5928" t="inlineStr">
        <is>
          <t>T105264</t>
        </is>
      </c>
      <c r="AC5928" s="32" t="n">
        <v>803894.63</v>
      </c>
      <c r="AD5928" s="32" t="n">
        <v>96467.36</v>
      </c>
      <c r="AE5928" s="35">
        <f>(LEFT(Y5928,4)-Parameters!$B$23)*12+MID(Y5928,6,2)-Parameters!$B$24+1</f>
        <v/>
      </c>
    </row>
    <row r="5929">
      <c r="X5929" t="inlineStr">
        <is>
          <t>L0171611</t>
        </is>
      </c>
      <c r="Y5929" t="inlineStr">
        <is>
          <t>2025-10-24</t>
        </is>
      </c>
      <c r="Z5929" t="inlineStr">
        <is>
          <t>home_use</t>
        </is>
      </c>
      <c r="AA5929" t="inlineStr">
        <is>
          <t>IMP00753</t>
        </is>
      </c>
      <c r="AB5929" t="inlineStr">
        <is>
          <t>T105264</t>
        </is>
      </c>
      <c r="AC5929" s="32" t="n">
        <v>259324.81</v>
      </c>
      <c r="AD5929" s="32" t="n">
        <v>33712.22</v>
      </c>
      <c r="AE5929" s="35">
        <f>(LEFT(Y5929,4)-Parameters!$B$23)*12+MID(Y5929,6,2)-Parameters!$B$24+1</f>
        <v/>
      </c>
    </row>
    <row r="5930">
      <c r="X5930" t="inlineStr">
        <is>
          <t>L0172452</t>
        </is>
      </c>
      <c r="Y5930" t="inlineStr">
        <is>
          <t>2025-10-28</t>
        </is>
      </c>
      <c r="Z5930" t="inlineStr">
        <is>
          <t>home_use</t>
        </is>
      </c>
      <c r="AA5930" t="inlineStr">
        <is>
          <t>IMP00753</t>
        </is>
      </c>
      <c r="AB5930" t="inlineStr">
        <is>
          <t>T105264</t>
        </is>
      </c>
      <c r="AC5930" s="32" t="n">
        <v>1148802.12</v>
      </c>
      <c r="AD5930" s="32" t="n">
        <v>143600.27</v>
      </c>
      <c r="AE5930" s="35">
        <f>(LEFT(Y5930,4)-Parameters!$B$23)*12+MID(Y5930,6,2)-Parameters!$B$24+1</f>
        <v/>
      </c>
    </row>
    <row r="5931">
      <c r="X5931" t="inlineStr">
        <is>
          <t>L0173375</t>
        </is>
      </c>
      <c r="Y5931" t="inlineStr">
        <is>
          <t>2025-11-04</t>
        </is>
      </c>
      <c r="Z5931" t="inlineStr">
        <is>
          <t>home_use</t>
        </is>
      </c>
      <c r="AA5931" t="inlineStr">
        <is>
          <t>IMP00753</t>
        </is>
      </c>
      <c r="AB5931" t="inlineStr">
        <is>
          <t>T105264</t>
        </is>
      </c>
      <c r="AC5931" s="32" t="n">
        <v>299246.13</v>
      </c>
      <c r="AD5931" s="32" t="n">
        <v>37405.77</v>
      </c>
      <c r="AE5931" s="35">
        <f>(LEFT(Y5931,4)-Parameters!$B$23)*12+MID(Y5931,6,2)-Parameters!$B$24+1</f>
        <v/>
      </c>
    </row>
    <row r="5932">
      <c r="X5932" t="inlineStr">
        <is>
          <t>L0173808</t>
        </is>
      </c>
      <c r="Y5932" t="inlineStr">
        <is>
          <t>2025-11-06</t>
        </is>
      </c>
      <c r="Z5932" t="inlineStr">
        <is>
          <t>home_use</t>
        </is>
      </c>
      <c r="AA5932" t="inlineStr">
        <is>
          <t>IMP00753</t>
        </is>
      </c>
      <c r="AB5932" t="inlineStr">
        <is>
          <t>T105264</t>
        </is>
      </c>
      <c r="AC5932" s="32" t="n">
        <v>480316.87</v>
      </c>
      <c r="AD5932" s="32" t="n">
        <v>60039.61</v>
      </c>
      <c r="AE5932" s="35">
        <f>(LEFT(Y5932,4)-Parameters!$B$23)*12+MID(Y5932,6,2)-Parameters!$B$24+1</f>
        <v/>
      </c>
    </row>
    <row r="5933">
      <c r="X5933" t="inlineStr">
        <is>
          <t>L0174058</t>
        </is>
      </c>
      <c r="Y5933" t="inlineStr">
        <is>
          <t>2025-11-07</t>
        </is>
      </c>
      <c r="Z5933" t="inlineStr">
        <is>
          <t>home_use</t>
        </is>
      </c>
      <c r="AA5933" t="inlineStr">
        <is>
          <t>IMP00753</t>
        </is>
      </c>
      <c r="AB5933" t="inlineStr">
        <is>
          <t>T105264</t>
        </is>
      </c>
      <c r="AC5933" s="32" t="n">
        <v>1536844.15</v>
      </c>
      <c r="AD5933" s="32" t="n">
        <v>153684.42</v>
      </c>
      <c r="AE5933" s="35">
        <f>(LEFT(Y5933,4)-Parameters!$B$23)*12+MID(Y5933,6,2)-Parameters!$B$24+1</f>
        <v/>
      </c>
    </row>
    <row r="5934">
      <c r="X5934" t="inlineStr">
        <is>
          <t>L0174729</t>
        </is>
      </c>
      <c r="Y5934" t="inlineStr">
        <is>
          <t>2025-11-10</t>
        </is>
      </c>
      <c r="Z5934" t="inlineStr">
        <is>
          <t>home_use</t>
        </is>
      </c>
      <c r="AA5934" t="inlineStr">
        <is>
          <t>IMP00753</t>
        </is>
      </c>
      <c r="AB5934" t="inlineStr">
        <is>
          <t>T105264</t>
        </is>
      </c>
      <c r="AC5934" s="32" t="n">
        <v>316571.43</v>
      </c>
      <c r="AD5934" s="32" t="n">
        <v>33873.14</v>
      </c>
      <c r="AE5934" s="35">
        <f>(LEFT(Y5934,4)-Parameters!$B$23)*12+MID(Y5934,6,2)-Parameters!$B$24+1</f>
        <v/>
      </c>
    </row>
    <row r="5935">
      <c r="X5935" t="inlineStr">
        <is>
          <t>L0174730</t>
        </is>
      </c>
      <c r="Y5935" t="inlineStr">
        <is>
          <t>2025-11-10</t>
        </is>
      </c>
      <c r="Z5935" t="inlineStr">
        <is>
          <t>home_use</t>
        </is>
      </c>
      <c r="AA5935" t="inlineStr">
        <is>
          <t>IMP00753</t>
        </is>
      </c>
      <c r="AB5935" t="inlineStr">
        <is>
          <t>T105264</t>
        </is>
      </c>
      <c r="AC5935" s="32" t="n">
        <v>488529.99</v>
      </c>
      <c r="AD5935" s="32" t="n">
        <v>51295.65</v>
      </c>
      <c r="AE5935" s="35">
        <f>(LEFT(Y5935,4)-Parameters!$B$23)*12+MID(Y5935,6,2)-Parameters!$B$24+1</f>
        <v/>
      </c>
    </row>
    <row r="5936">
      <c r="X5936" t="inlineStr">
        <is>
          <t>L0175209</t>
        </is>
      </c>
      <c r="Y5936" t="inlineStr">
        <is>
          <t>2025-11-12</t>
        </is>
      </c>
      <c r="Z5936" t="inlineStr">
        <is>
          <t>home_use</t>
        </is>
      </c>
      <c r="AA5936" t="inlineStr">
        <is>
          <t>IMP00753</t>
        </is>
      </c>
      <c r="AB5936" t="inlineStr">
        <is>
          <t>T105264</t>
        </is>
      </c>
      <c r="AC5936" s="32" t="n">
        <v>1614761.54</v>
      </c>
      <c r="AD5936" s="32" t="n">
        <v>209919</v>
      </c>
      <c r="AE5936" s="35">
        <f>(LEFT(Y5936,4)-Parameters!$B$23)*12+MID(Y5936,6,2)-Parameters!$B$24+1</f>
        <v/>
      </c>
    </row>
    <row r="5937">
      <c r="X5937" t="inlineStr">
        <is>
          <t>L0175431</t>
        </is>
      </c>
      <c r="Y5937" t="inlineStr">
        <is>
          <t>2025-11-13</t>
        </is>
      </c>
      <c r="Z5937" t="inlineStr">
        <is>
          <t>home_use</t>
        </is>
      </c>
      <c r="AA5937" t="inlineStr">
        <is>
          <t>IMP00753</t>
        </is>
      </c>
      <c r="AB5937" t="inlineStr">
        <is>
          <t>T105264</t>
        </is>
      </c>
      <c r="AC5937" s="32" t="n">
        <v>258032.33</v>
      </c>
      <c r="AD5937" s="32" t="n">
        <v>32254.04</v>
      </c>
      <c r="AE5937" s="35">
        <f>(LEFT(Y5937,4)-Parameters!$B$23)*12+MID(Y5937,6,2)-Parameters!$B$24+1</f>
        <v/>
      </c>
    </row>
    <row r="5938">
      <c r="X5938" t="inlineStr">
        <is>
          <t>L0176086</t>
        </is>
      </c>
      <c r="Y5938" t="inlineStr">
        <is>
          <t>2025-11-16</t>
        </is>
      </c>
      <c r="Z5938" t="inlineStr">
        <is>
          <t>home_use</t>
        </is>
      </c>
      <c r="AA5938" t="inlineStr">
        <is>
          <t>IMP00753</t>
        </is>
      </c>
      <c r="AB5938" t="inlineStr">
        <is>
          <t>T105264</t>
        </is>
      </c>
      <c r="AC5938" s="32" t="n">
        <v>1031551.07</v>
      </c>
      <c r="AD5938" s="32" t="n">
        <v>134101.64</v>
      </c>
      <c r="AE5938" s="35">
        <f>(LEFT(Y5938,4)-Parameters!$B$23)*12+MID(Y5938,6,2)-Parameters!$B$24+1</f>
        <v/>
      </c>
    </row>
    <row r="5939">
      <c r="X5939" t="inlineStr">
        <is>
          <t>L0176333</t>
        </is>
      </c>
      <c r="Y5939" t="inlineStr">
        <is>
          <t>2025-11-17</t>
        </is>
      </c>
      <c r="Z5939" t="inlineStr">
        <is>
          <t>home_use</t>
        </is>
      </c>
      <c r="AA5939" t="inlineStr">
        <is>
          <t>IMP00753</t>
        </is>
      </c>
      <c r="AB5939" t="inlineStr">
        <is>
          <t>T105264</t>
        </is>
      </c>
      <c r="AC5939" s="32" t="n">
        <v>712782.8199999999</v>
      </c>
      <c r="AD5939" s="32" t="n">
        <v>81970.02</v>
      </c>
      <c r="AE5939" s="35">
        <f>(LEFT(Y5939,4)-Parameters!$B$23)*12+MID(Y5939,6,2)-Parameters!$B$24+1</f>
        <v/>
      </c>
    </row>
    <row r="5940">
      <c r="X5940" t="inlineStr">
        <is>
          <t>L0176334</t>
        </is>
      </c>
      <c r="Y5940" t="inlineStr">
        <is>
          <t>2025-11-17</t>
        </is>
      </c>
      <c r="Z5940" t="inlineStr">
        <is>
          <t>home_use</t>
        </is>
      </c>
      <c r="AA5940" t="inlineStr">
        <is>
          <t>IMP00753</t>
        </is>
      </c>
      <c r="AB5940" t="inlineStr">
        <is>
          <t>T105264</t>
        </is>
      </c>
      <c r="AC5940" s="32" t="n">
        <v>350380.26</v>
      </c>
      <c r="AD5940" s="32" t="n">
        <v>35038.03</v>
      </c>
      <c r="AE5940" s="35">
        <f>(LEFT(Y5940,4)-Parameters!$B$23)*12+MID(Y5940,6,2)-Parameters!$B$24+1</f>
        <v/>
      </c>
    </row>
    <row r="5941">
      <c r="X5941" t="inlineStr">
        <is>
          <t>L0177193</t>
        </is>
      </c>
      <c r="Y5941" t="inlineStr">
        <is>
          <t>2025-11-21</t>
        </is>
      </c>
      <c r="Z5941" t="inlineStr">
        <is>
          <t>home_use</t>
        </is>
      </c>
      <c r="AA5941" t="inlineStr">
        <is>
          <t>IMP00753</t>
        </is>
      </c>
      <c r="AB5941" t="inlineStr">
        <is>
          <t>T105264</t>
        </is>
      </c>
      <c r="AC5941" s="32" t="n">
        <v>329441.81</v>
      </c>
      <c r="AD5941" s="32" t="n">
        <v>38544.69</v>
      </c>
      <c r="AE5941" s="35">
        <f>(LEFT(Y5941,4)-Parameters!$B$23)*12+MID(Y5941,6,2)-Parameters!$B$24+1</f>
        <v/>
      </c>
    </row>
    <row r="5942">
      <c r="X5942" t="inlineStr">
        <is>
          <t>L0177846</t>
        </is>
      </c>
      <c r="Y5942" t="inlineStr">
        <is>
          <t>2025-11-24</t>
        </is>
      </c>
      <c r="Z5942" t="inlineStr">
        <is>
          <t>home_use</t>
        </is>
      </c>
      <c r="AA5942" t="inlineStr">
        <is>
          <t>IMP00753</t>
        </is>
      </c>
      <c r="AB5942" t="inlineStr">
        <is>
          <t>T105264</t>
        </is>
      </c>
      <c r="AC5942" s="32" t="n">
        <v>209452.12</v>
      </c>
      <c r="AD5942" s="32" t="n">
        <v>27228.78</v>
      </c>
      <c r="AE5942" s="35">
        <f>(LEFT(Y5942,4)-Parameters!$B$23)*12+MID(Y5942,6,2)-Parameters!$B$24+1</f>
        <v/>
      </c>
    </row>
    <row r="5943">
      <c r="X5943" t="inlineStr">
        <is>
          <t>L0177847</t>
        </is>
      </c>
      <c r="Y5943" t="inlineStr">
        <is>
          <t>2025-11-24</t>
        </is>
      </c>
      <c r="Z5943" t="inlineStr">
        <is>
          <t>home_use</t>
        </is>
      </c>
      <c r="AA5943" t="inlineStr">
        <is>
          <t>IMP00753</t>
        </is>
      </c>
      <c r="AB5943" t="inlineStr">
        <is>
          <t>T105264</t>
        </is>
      </c>
      <c r="AC5943" s="32" t="n">
        <v>482374.55</v>
      </c>
      <c r="AD5943" s="32" t="n">
        <v>57884.95</v>
      </c>
      <c r="AE5943" s="35">
        <f>(LEFT(Y5943,4)-Parameters!$B$23)*12+MID(Y5943,6,2)-Parameters!$B$24+1</f>
        <v/>
      </c>
    </row>
    <row r="5944">
      <c r="X5944" t="inlineStr">
        <is>
          <t>L0178081</t>
        </is>
      </c>
      <c r="Y5944" t="inlineStr">
        <is>
          <t>2025-11-25</t>
        </is>
      </c>
      <c r="Z5944" t="inlineStr">
        <is>
          <t>home_use</t>
        </is>
      </c>
      <c r="AA5944" t="inlineStr">
        <is>
          <t>IMP00753</t>
        </is>
      </c>
      <c r="AB5944" t="inlineStr">
        <is>
          <t>T105264</t>
        </is>
      </c>
      <c r="AC5944" s="32" t="n">
        <v>675463.13</v>
      </c>
      <c r="AD5944" s="32" t="n">
        <v>87810.21000000001</v>
      </c>
      <c r="AE5944" s="35">
        <f>(LEFT(Y5944,4)-Parameters!$B$23)*12+MID(Y5944,6,2)-Parameters!$B$24+1</f>
        <v/>
      </c>
    </row>
    <row r="5945">
      <c r="X5945" t="inlineStr">
        <is>
          <t>L0178544</t>
        </is>
      </c>
      <c r="Y5945" t="inlineStr">
        <is>
          <t>2025-11-27</t>
        </is>
      </c>
      <c r="Z5945" t="inlineStr">
        <is>
          <t>home_use</t>
        </is>
      </c>
      <c r="AA5945" t="inlineStr">
        <is>
          <t>IMP00753</t>
        </is>
      </c>
      <c r="AB5945" t="inlineStr">
        <is>
          <t>T105264</t>
        </is>
      </c>
      <c r="AC5945" s="32" t="n">
        <v>204048.39</v>
      </c>
      <c r="AD5945" s="32" t="n">
        <v>20404.84</v>
      </c>
      <c r="AE5945" s="35">
        <f>(LEFT(Y5945,4)-Parameters!$B$23)*12+MID(Y5945,6,2)-Parameters!$B$24+1</f>
        <v/>
      </c>
    </row>
    <row r="5946">
      <c r="X5946" t="inlineStr">
        <is>
          <t>L0178766</t>
        </is>
      </c>
      <c r="Y5946" t="inlineStr">
        <is>
          <t>2025-11-28</t>
        </is>
      </c>
      <c r="Z5946" t="inlineStr">
        <is>
          <t>home_use</t>
        </is>
      </c>
      <c r="AA5946" t="inlineStr">
        <is>
          <t>IMP00753</t>
        </is>
      </c>
      <c r="AB5946" t="inlineStr">
        <is>
          <t>T105264</t>
        </is>
      </c>
      <c r="AC5946" s="32" t="n">
        <v>458150.07</v>
      </c>
      <c r="AD5946" s="32" t="n">
        <v>59559.51</v>
      </c>
      <c r="AE5946" s="35">
        <f>(LEFT(Y5946,4)-Parameters!$B$23)*12+MID(Y5946,6,2)-Parameters!$B$24+1</f>
        <v/>
      </c>
    </row>
    <row r="5947">
      <c r="X5947" t="inlineStr">
        <is>
          <t>L0178767</t>
        </is>
      </c>
      <c r="Y5947" t="inlineStr">
        <is>
          <t>2025-11-28</t>
        </is>
      </c>
      <c r="Z5947" t="inlineStr">
        <is>
          <t>home_use</t>
        </is>
      </c>
      <c r="AA5947" t="inlineStr">
        <is>
          <t>IMP00753</t>
        </is>
      </c>
      <c r="AB5947" t="inlineStr">
        <is>
          <t>T105264</t>
        </is>
      </c>
      <c r="AC5947" s="32" t="n">
        <v>493400.34</v>
      </c>
      <c r="AD5947" s="32" t="n">
        <v>64142.04</v>
      </c>
      <c r="AE5947" s="35">
        <f>(LEFT(Y5947,4)-Parameters!$B$23)*12+MID(Y5947,6,2)-Parameters!$B$24+1</f>
        <v/>
      </c>
    </row>
    <row r="5948">
      <c r="X5948" t="inlineStr">
        <is>
          <t>L0179012</t>
        </is>
      </c>
      <c r="Y5948" t="inlineStr">
        <is>
          <t>2025-12-01</t>
        </is>
      </c>
      <c r="Z5948" t="inlineStr">
        <is>
          <t>home_use</t>
        </is>
      </c>
      <c r="AA5948" t="inlineStr">
        <is>
          <t>IMP00753</t>
        </is>
      </c>
      <c r="AB5948" t="inlineStr">
        <is>
          <t>T105264</t>
        </is>
      </c>
      <c r="AC5948" s="32" t="n">
        <v>128392.57</v>
      </c>
      <c r="AD5948" s="32" t="n">
        <v>13481.22</v>
      </c>
      <c r="AE5948" s="35">
        <f>(LEFT(Y5948,4)-Parameters!$B$23)*12+MID(Y5948,6,2)-Parameters!$B$24+1</f>
        <v/>
      </c>
    </row>
    <row r="5949">
      <c r="X5949" t="inlineStr">
        <is>
          <t>L0179238</t>
        </is>
      </c>
      <c r="Y5949" t="inlineStr">
        <is>
          <t>2025-12-02</t>
        </is>
      </c>
      <c r="Z5949" t="inlineStr">
        <is>
          <t>home_use</t>
        </is>
      </c>
      <c r="AA5949" t="inlineStr">
        <is>
          <t>IMP00753</t>
        </is>
      </c>
      <c r="AB5949" t="inlineStr">
        <is>
          <t>T105264</t>
        </is>
      </c>
      <c r="AC5949" s="32" t="n">
        <v>275073.87</v>
      </c>
      <c r="AD5949" s="32" t="n">
        <v>35759.6</v>
      </c>
      <c r="AE5949" s="35">
        <f>(LEFT(Y5949,4)-Parameters!$B$23)*12+MID(Y5949,6,2)-Parameters!$B$24+1</f>
        <v/>
      </c>
    </row>
    <row r="5950">
      <c r="X5950" t="inlineStr">
        <is>
          <t>L0179498</t>
        </is>
      </c>
      <c r="Y5950" t="inlineStr">
        <is>
          <t>2025-12-03</t>
        </is>
      </c>
      <c r="Z5950" t="inlineStr">
        <is>
          <t>home_use</t>
        </is>
      </c>
      <c r="AA5950" t="inlineStr">
        <is>
          <t>IMP00753</t>
        </is>
      </c>
      <c r="AB5950" t="inlineStr">
        <is>
          <t>T105264</t>
        </is>
      </c>
      <c r="AC5950" s="32" t="n">
        <v>424282.34</v>
      </c>
      <c r="AD5950" s="32" t="n">
        <v>49641.03</v>
      </c>
      <c r="AE5950" s="35">
        <f>(LEFT(Y5950,4)-Parameters!$B$23)*12+MID(Y5950,6,2)-Parameters!$B$24+1</f>
        <v/>
      </c>
    </row>
    <row r="5951">
      <c r="X5951" t="inlineStr">
        <is>
          <t>L0179741</t>
        </is>
      </c>
      <c r="Y5951" t="inlineStr">
        <is>
          <t>2025-12-04</t>
        </is>
      </c>
      <c r="Z5951" t="inlineStr">
        <is>
          <t>home_use</t>
        </is>
      </c>
      <c r="AA5951" t="inlineStr">
        <is>
          <t>IMP00753</t>
        </is>
      </c>
      <c r="AB5951" t="inlineStr">
        <is>
          <t>T105264</t>
        </is>
      </c>
      <c r="AC5951" s="32" t="n">
        <v>558505.11</v>
      </c>
      <c r="AD5951" s="32" t="n">
        <v>61435.56</v>
      </c>
      <c r="AE5951" s="35">
        <f>(LEFT(Y5951,4)-Parameters!$B$23)*12+MID(Y5951,6,2)-Parameters!$B$24+1</f>
        <v/>
      </c>
    </row>
    <row r="5952">
      <c r="X5952" t="inlineStr">
        <is>
          <t>L0179742</t>
        </is>
      </c>
      <c r="Y5952" t="inlineStr">
        <is>
          <t>2025-12-04</t>
        </is>
      </c>
      <c r="Z5952" t="inlineStr">
        <is>
          <t>home_use</t>
        </is>
      </c>
      <c r="AA5952" t="inlineStr">
        <is>
          <t>IMP00753</t>
        </is>
      </c>
      <c r="AB5952" t="inlineStr">
        <is>
          <t>T105264</t>
        </is>
      </c>
      <c r="AC5952" s="32" t="n">
        <v>774931.5600000001</v>
      </c>
      <c r="AD5952" s="32" t="n">
        <v>82917.67999999999</v>
      </c>
      <c r="AE5952" s="35">
        <f>(LEFT(Y5952,4)-Parameters!$B$23)*12+MID(Y5952,6,2)-Parameters!$B$24+1</f>
        <v/>
      </c>
    </row>
    <row r="5953">
      <c r="X5953" t="inlineStr">
        <is>
          <t>L0179975</t>
        </is>
      </c>
      <c r="Y5953" t="inlineStr">
        <is>
          <t>2025-12-05</t>
        </is>
      </c>
      <c r="Z5953" t="inlineStr">
        <is>
          <t>home_use</t>
        </is>
      </c>
      <c r="AA5953" t="inlineStr">
        <is>
          <t>IMP00753</t>
        </is>
      </c>
      <c r="AB5953" t="inlineStr">
        <is>
          <t>T105264</t>
        </is>
      </c>
      <c r="AC5953" s="32" t="n">
        <v>594672.24</v>
      </c>
      <c r="AD5953" s="32" t="n">
        <v>66603.28999999999</v>
      </c>
      <c r="AE5953" s="35">
        <f>(LEFT(Y5953,4)-Parameters!$B$23)*12+MID(Y5953,6,2)-Parameters!$B$24+1</f>
        <v/>
      </c>
    </row>
    <row r="5954">
      <c r="X5954" t="inlineStr">
        <is>
          <t>L0180702</t>
        </is>
      </c>
      <c r="Y5954" t="inlineStr">
        <is>
          <t>2025-12-08</t>
        </is>
      </c>
      <c r="Z5954" t="inlineStr">
        <is>
          <t>home_use</t>
        </is>
      </c>
      <c r="AA5954" t="inlineStr">
        <is>
          <t>IMP00753</t>
        </is>
      </c>
      <c r="AB5954" t="inlineStr">
        <is>
          <t>T105264</t>
        </is>
      </c>
      <c r="AC5954" s="32" t="n">
        <v>387122.98</v>
      </c>
      <c r="AD5954" s="32" t="n">
        <v>46454.76</v>
      </c>
      <c r="AE5954" s="35">
        <f>(LEFT(Y5954,4)-Parameters!$B$23)*12+MID(Y5954,6,2)-Parameters!$B$24+1</f>
        <v/>
      </c>
    </row>
    <row r="5955">
      <c r="X5955" t="inlineStr">
        <is>
          <t>L0181189</t>
        </is>
      </c>
      <c r="Y5955" t="inlineStr">
        <is>
          <t>2025-12-10</t>
        </is>
      </c>
      <c r="Z5955" t="inlineStr">
        <is>
          <t>home_use</t>
        </is>
      </c>
      <c r="AA5955" t="inlineStr">
        <is>
          <t>IMP00753</t>
        </is>
      </c>
      <c r="AB5955" t="inlineStr">
        <is>
          <t>T105264</t>
        </is>
      </c>
      <c r="AC5955" s="32" t="n">
        <v>367097.44</v>
      </c>
      <c r="AD5955" s="32" t="n">
        <v>42216.21</v>
      </c>
      <c r="AE5955" s="35">
        <f>(LEFT(Y5955,4)-Parameters!$B$23)*12+MID(Y5955,6,2)-Parameters!$B$24+1</f>
        <v/>
      </c>
    </row>
    <row r="5956">
      <c r="X5956" t="inlineStr">
        <is>
          <t>L0181647</t>
        </is>
      </c>
      <c r="Y5956" t="inlineStr">
        <is>
          <t>2025-12-12</t>
        </is>
      </c>
      <c r="Z5956" t="inlineStr">
        <is>
          <t>home_use</t>
        </is>
      </c>
      <c r="AA5956" t="inlineStr">
        <is>
          <t>IMP00753</t>
        </is>
      </c>
      <c r="AB5956" t="inlineStr">
        <is>
          <t>T105264</t>
        </is>
      </c>
      <c r="AC5956" s="32" t="n">
        <v>969626.7</v>
      </c>
      <c r="AD5956" s="32" t="n">
        <v>126051.47</v>
      </c>
      <c r="AE5956" s="35">
        <f>(LEFT(Y5956,4)-Parameters!$B$23)*12+MID(Y5956,6,2)-Parameters!$B$24+1</f>
        <v/>
      </c>
    </row>
    <row r="5957">
      <c r="X5957" t="inlineStr">
        <is>
          <t>L0181648</t>
        </is>
      </c>
      <c r="Y5957" t="inlineStr">
        <is>
          <t>2025-12-12</t>
        </is>
      </c>
      <c r="Z5957" t="inlineStr">
        <is>
          <t>home_use</t>
        </is>
      </c>
      <c r="AA5957" t="inlineStr">
        <is>
          <t>IMP00753</t>
        </is>
      </c>
      <c r="AB5957" t="inlineStr">
        <is>
          <t>T105264</t>
        </is>
      </c>
      <c r="AC5957" s="32" t="n">
        <v>407573.82</v>
      </c>
      <c r="AD5957" s="32" t="n">
        <v>42795.25</v>
      </c>
      <c r="AE5957" s="35">
        <f>(LEFT(Y5957,4)-Parameters!$B$23)*12+MID(Y5957,6,2)-Parameters!$B$24+1</f>
        <v/>
      </c>
    </row>
    <row r="5958">
      <c r="X5958" t="inlineStr">
        <is>
          <t>L0182332</t>
        </is>
      </c>
      <c r="Y5958" t="inlineStr">
        <is>
          <t>2025-12-15</t>
        </is>
      </c>
      <c r="Z5958" t="inlineStr">
        <is>
          <t>home_use</t>
        </is>
      </c>
      <c r="AA5958" t="inlineStr">
        <is>
          <t>IMP00753</t>
        </is>
      </c>
      <c r="AB5958" t="inlineStr">
        <is>
          <t>T105264</t>
        </is>
      </c>
      <c r="AC5958" s="32" t="n">
        <v>771638.3199999999</v>
      </c>
      <c r="AD5958" s="32" t="n">
        <v>81022.02</v>
      </c>
      <c r="AE5958" s="35">
        <f>(LEFT(Y5958,4)-Parameters!$B$23)*12+MID(Y5958,6,2)-Parameters!$B$24+1</f>
        <v/>
      </c>
    </row>
    <row r="5959">
      <c r="X5959" t="inlineStr">
        <is>
          <t>L0182333</t>
        </is>
      </c>
      <c r="Y5959" t="inlineStr">
        <is>
          <t>2025-12-15</t>
        </is>
      </c>
      <c r="Z5959" t="inlineStr">
        <is>
          <t>home_use</t>
        </is>
      </c>
      <c r="AA5959" t="inlineStr">
        <is>
          <t>IMP00753</t>
        </is>
      </c>
      <c r="AB5959" t="inlineStr">
        <is>
          <t>T105264</t>
        </is>
      </c>
      <c r="AC5959" s="32" t="n">
        <v>842088.16</v>
      </c>
      <c r="AD5959" s="32" t="n">
        <v>101050.58</v>
      </c>
      <c r="AE5959" s="35">
        <f>(LEFT(Y5959,4)-Parameters!$B$23)*12+MID(Y5959,6,2)-Parameters!$B$24+1</f>
        <v/>
      </c>
    </row>
    <row r="5960">
      <c r="X5960" t="inlineStr">
        <is>
          <t>L0182558</t>
        </is>
      </c>
      <c r="Y5960" t="inlineStr">
        <is>
          <t>2025-12-16</t>
        </is>
      </c>
      <c r="Z5960" t="inlineStr">
        <is>
          <t>home_use</t>
        </is>
      </c>
      <c r="AA5960" t="inlineStr">
        <is>
          <t>IMP00753</t>
        </is>
      </c>
      <c r="AB5960" t="inlineStr">
        <is>
          <t>T105264</t>
        </is>
      </c>
      <c r="AC5960" s="32" t="n">
        <v>339310.62</v>
      </c>
      <c r="AD5960" s="32" t="n">
        <v>44110.38</v>
      </c>
      <c r="AE5960" s="35">
        <f>(LEFT(Y5960,4)-Parameters!$B$23)*12+MID(Y5960,6,2)-Parameters!$B$24+1</f>
        <v/>
      </c>
    </row>
    <row r="5961">
      <c r="X5961" t="inlineStr">
        <is>
          <t>L0182559</t>
        </is>
      </c>
      <c r="Y5961" t="inlineStr">
        <is>
          <t>2025-12-16</t>
        </is>
      </c>
      <c r="Z5961" t="inlineStr">
        <is>
          <t>home_use</t>
        </is>
      </c>
      <c r="AA5961" t="inlineStr">
        <is>
          <t>IMP00753</t>
        </is>
      </c>
      <c r="AB5961" t="inlineStr">
        <is>
          <t>T105264</t>
        </is>
      </c>
      <c r="AC5961" s="32" t="n">
        <v>601053.04</v>
      </c>
      <c r="AD5961" s="32" t="n">
        <v>75131.63</v>
      </c>
      <c r="AE5961" s="35">
        <f>(LEFT(Y5961,4)-Parameters!$B$23)*12+MID(Y5961,6,2)-Parameters!$B$24+1</f>
        <v/>
      </c>
    </row>
    <row r="5962">
      <c r="X5962" t="inlineStr">
        <is>
          <t>L0182777</t>
        </is>
      </c>
      <c r="Y5962" t="inlineStr">
        <is>
          <t>2025-12-17</t>
        </is>
      </c>
      <c r="Z5962" t="inlineStr">
        <is>
          <t>home_use</t>
        </is>
      </c>
      <c r="AA5962" t="inlineStr">
        <is>
          <t>IMP00753</t>
        </is>
      </c>
      <c r="AB5962" t="inlineStr">
        <is>
          <t>T105264</t>
        </is>
      </c>
      <c r="AC5962" s="32" t="n">
        <v>958647.8</v>
      </c>
      <c r="AD5962" s="32" t="n">
        <v>95864.78</v>
      </c>
      <c r="AE5962" s="35">
        <f>(LEFT(Y5962,4)-Parameters!$B$23)*12+MID(Y5962,6,2)-Parameters!$B$24+1</f>
        <v/>
      </c>
    </row>
    <row r="5963">
      <c r="X5963" t="inlineStr">
        <is>
          <t>L0182779</t>
        </is>
      </c>
      <c r="Y5963" t="inlineStr">
        <is>
          <t>2025-12-17</t>
        </is>
      </c>
      <c r="Z5963" t="inlineStr">
        <is>
          <t>home_use</t>
        </is>
      </c>
      <c r="AA5963" t="inlineStr">
        <is>
          <t>IMP00753</t>
        </is>
      </c>
      <c r="AB5963" t="inlineStr">
        <is>
          <t>T105264</t>
        </is>
      </c>
      <c r="AC5963" s="32" t="n">
        <v>749521.3199999999</v>
      </c>
      <c r="AD5963" s="32" t="n">
        <v>89942.56</v>
      </c>
      <c r="AE5963" s="35">
        <f>(LEFT(Y5963,4)-Parameters!$B$23)*12+MID(Y5963,6,2)-Parameters!$B$24+1</f>
        <v/>
      </c>
    </row>
    <row r="5964">
      <c r="X5964" t="inlineStr">
        <is>
          <t>L0182780</t>
        </is>
      </c>
      <c r="Y5964" t="inlineStr">
        <is>
          <t>2025-12-17</t>
        </is>
      </c>
      <c r="Z5964" t="inlineStr">
        <is>
          <t>home_use</t>
        </is>
      </c>
      <c r="AA5964" t="inlineStr">
        <is>
          <t>IMP00753</t>
        </is>
      </c>
      <c r="AB5964" t="inlineStr">
        <is>
          <t>T105264</t>
        </is>
      </c>
      <c r="AC5964" s="32" t="n">
        <v>142630.95</v>
      </c>
      <c r="AD5964" s="32" t="n">
        <v>17828.87</v>
      </c>
      <c r="AE5964" s="35">
        <f>(LEFT(Y5964,4)-Parameters!$B$23)*12+MID(Y5964,6,2)-Parameters!$B$24+1</f>
        <v/>
      </c>
    </row>
    <row r="5965">
      <c r="X5965" t="inlineStr">
        <is>
          <t>L0183240</t>
        </is>
      </c>
      <c r="Y5965" t="inlineStr">
        <is>
          <t>2025-12-19</t>
        </is>
      </c>
      <c r="Z5965" t="inlineStr">
        <is>
          <t>home_use</t>
        </is>
      </c>
      <c r="AA5965" t="inlineStr">
        <is>
          <t>IMP00753</t>
        </is>
      </c>
      <c r="AB5965" t="inlineStr">
        <is>
          <t>T105264</t>
        </is>
      </c>
      <c r="AC5965" s="32" t="n">
        <v>839558.42</v>
      </c>
      <c r="AD5965" s="32" t="n">
        <v>96549.22</v>
      </c>
      <c r="AE5965" s="35">
        <f>(LEFT(Y5965,4)-Parameters!$B$23)*12+MID(Y5965,6,2)-Parameters!$B$24+1</f>
        <v/>
      </c>
    </row>
    <row r="5966">
      <c r="X5966" t="inlineStr">
        <is>
          <t>L0183682</t>
        </is>
      </c>
      <c r="Y5966" t="inlineStr">
        <is>
          <t>2025-12-21</t>
        </is>
      </c>
      <c r="Z5966" t="inlineStr">
        <is>
          <t>warehouse_out</t>
        </is>
      </c>
      <c r="AA5966" t="inlineStr">
        <is>
          <t>IMP00753</t>
        </is>
      </c>
      <c r="AB5966" t="inlineStr">
        <is>
          <t>T105264</t>
        </is>
      </c>
      <c r="AC5966" s="32" t="n">
        <v>1263183.01</v>
      </c>
      <c r="AD5966" s="32" t="n">
        <v>157897.88</v>
      </c>
      <c r="AE5966" s="35">
        <f>(LEFT(Y5966,4)-Parameters!$B$23)*12+MID(Y5966,6,2)-Parameters!$B$24+1</f>
        <v/>
      </c>
    </row>
    <row r="5967">
      <c r="X5967" t="inlineStr">
        <is>
          <t>L0183683</t>
        </is>
      </c>
      <c r="Y5967" t="inlineStr">
        <is>
          <t>2025-12-21</t>
        </is>
      </c>
      <c r="Z5967" t="inlineStr">
        <is>
          <t>home_use</t>
        </is>
      </c>
      <c r="AA5967" t="inlineStr">
        <is>
          <t>IMP00753</t>
        </is>
      </c>
      <c r="AB5967" t="inlineStr">
        <is>
          <t>T105264</t>
        </is>
      </c>
      <c r="AC5967" s="32" t="n">
        <v>635566.1</v>
      </c>
      <c r="AD5967" s="32" t="n">
        <v>74361.23</v>
      </c>
      <c r="AE5967" s="35">
        <f>(LEFT(Y5967,4)-Parameters!$B$23)*12+MID(Y5967,6,2)-Parameters!$B$24+1</f>
        <v/>
      </c>
    </row>
    <row r="5968">
      <c r="X5968" t="inlineStr">
        <is>
          <t>L0183915</t>
        </is>
      </c>
      <c r="Y5968" t="inlineStr">
        <is>
          <t>2025-12-22</t>
        </is>
      </c>
      <c r="Z5968" t="inlineStr">
        <is>
          <t>home_use</t>
        </is>
      </c>
      <c r="AA5968" t="inlineStr">
        <is>
          <t>IMP00753</t>
        </is>
      </c>
      <c r="AB5968" t="inlineStr">
        <is>
          <t>T105264</t>
        </is>
      </c>
      <c r="AC5968" s="32" t="n">
        <v>1081036.4</v>
      </c>
      <c r="AD5968" s="32" t="n">
        <v>118914</v>
      </c>
      <c r="AE5968" s="35">
        <f>(LEFT(Y5968,4)-Parameters!$B$23)*12+MID(Y5968,6,2)-Parameters!$B$24+1</f>
        <v/>
      </c>
    </row>
    <row r="5969">
      <c r="X5969" t="inlineStr">
        <is>
          <t>L0184147</t>
        </is>
      </c>
      <c r="Y5969" t="inlineStr">
        <is>
          <t>2025-12-23</t>
        </is>
      </c>
      <c r="Z5969" t="inlineStr">
        <is>
          <t>home_use</t>
        </is>
      </c>
      <c r="AA5969" t="inlineStr">
        <is>
          <t>IMP00753</t>
        </is>
      </c>
      <c r="AB5969" t="inlineStr">
        <is>
          <t>T105264</t>
        </is>
      </c>
      <c r="AC5969" s="32" t="n">
        <v>948432.47</v>
      </c>
      <c r="AD5969" s="32" t="n">
        <v>118554.06</v>
      </c>
      <c r="AE5969" s="35">
        <f>(LEFT(Y5969,4)-Parameters!$B$23)*12+MID(Y5969,6,2)-Parameters!$B$24+1</f>
        <v/>
      </c>
    </row>
    <row r="5970">
      <c r="X5970" t="inlineStr">
        <is>
          <t>L0184385</t>
        </is>
      </c>
      <c r="Y5970" t="inlineStr">
        <is>
          <t>2025-12-24</t>
        </is>
      </c>
      <c r="Z5970" t="inlineStr">
        <is>
          <t>warehouse_out</t>
        </is>
      </c>
      <c r="AA5970" t="inlineStr">
        <is>
          <t>IMP00753</t>
        </is>
      </c>
      <c r="AB5970" t="inlineStr">
        <is>
          <t>T105264</t>
        </is>
      </c>
      <c r="AC5970" s="32" t="n">
        <v>626733.05</v>
      </c>
      <c r="AD5970" s="32" t="n">
        <v>81475.3</v>
      </c>
      <c r="AE5970" s="35">
        <f>(LEFT(Y5970,4)-Parameters!$B$23)*12+MID(Y5970,6,2)-Parameters!$B$24+1</f>
        <v/>
      </c>
    </row>
    <row r="5971">
      <c r="X5971" t="inlineStr">
        <is>
          <t>L0185283</t>
        </is>
      </c>
      <c r="Y5971" t="inlineStr">
        <is>
          <t>2025-12-28</t>
        </is>
      </c>
      <c r="Z5971" t="inlineStr">
        <is>
          <t>home_use</t>
        </is>
      </c>
      <c r="AA5971" t="inlineStr">
        <is>
          <t>IMP00753</t>
        </is>
      </c>
      <c r="AB5971" t="inlineStr">
        <is>
          <t>T105264</t>
        </is>
      </c>
      <c r="AC5971" s="32" t="n">
        <v>624706.39</v>
      </c>
      <c r="AD5971" s="32" t="n">
        <v>78088.3</v>
      </c>
      <c r="AE5971" s="35">
        <f>(LEFT(Y5971,4)-Parameters!$B$23)*12+MID(Y5971,6,2)-Parameters!$B$24+1</f>
        <v/>
      </c>
    </row>
    <row r="5972">
      <c r="X5972" t="inlineStr">
        <is>
          <t>L0185532</t>
        </is>
      </c>
      <c r="Y5972" t="inlineStr">
        <is>
          <t>2026-01-01</t>
        </is>
      </c>
      <c r="Z5972" t="inlineStr">
        <is>
          <t>home_use</t>
        </is>
      </c>
      <c r="AA5972" t="inlineStr">
        <is>
          <t>IMP00753</t>
        </is>
      </c>
      <c r="AB5972" t="inlineStr">
        <is>
          <t>T105264</t>
        </is>
      </c>
      <c r="AC5972" s="32" t="n">
        <v>554126.4399999999</v>
      </c>
      <c r="AD5972" s="32" t="n">
        <v>55412.64</v>
      </c>
      <c r="AE5972" s="35">
        <f>(LEFT(Y5972,4)-Parameters!$B$23)*12+MID(Y5972,6,2)-Parameters!$B$24+1</f>
        <v/>
      </c>
    </row>
    <row r="5973">
      <c r="X5973" t="inlineStr">
        <is>
          <t>L0185533</t>
        </is>
      </c>
      <c r="Y5973" t="inlineStr">
        <is>
          <t>2026-01-01</t>
        </is>
      </c>
      <c r="Z5973" t="inlineStr">
        <is>
          <t>home_use</t>
        </is>
      </c>
      <c r="AA5973" t="inlineStr">
        <is>
          <t>IMP00753</t>
        </is>
      </c>
      <c r="AB5973" t="inlineStr">
        <is>
          <t>T105264</t>
        </is>
      </c>
      <c r="AC5973" s="32" t="n">
        <v>759196.63</v>
      </c>
      <c r="AD5973" s="32" t="n">
        <v>94899.58</v>
      </c>
      <c r="AE5973" s="35">
        <f>(LEFT(Y5973,4)-Parameters!$B$23)*12+MID(Y5973,6,2)-Parameters!$B$24+1</f>
        <v/>
      </c>
    </row>
    <row r="5974">
      <c r="X5974" t="inlineStr">
        <is>
          <t>L0186054</t>
        </is>
      </c>
      <c r="Y5974" t="inlineStr">
        <is>
          <t>2026-01-03</t>
        </is>
      </c>
      <c r="Z5974" t="inlineStr">
        <is>
          <t>home_use</t>
        </is>
      </c>
      <c r="AA5974" t="inlineStr">
        <is>
          <t>IMP00753</t>
        </is>
      </c>
      <c r="AB5974" t="inlineStr">
        <is>
          <t>T105264</t>
        </is>
      </c>
      <c r="AC5974" s="32" t="n">
        <v>853610.26</v>
      </c>
      <c r="AD5974" s="32" t="n">
        <v>102433.23</v>
      </c>
      <c r="AE5974" s="35">
        <f>(LEFT(Y5974,4)-Parameters!$B$23)*12+MID(Y5974,6,2)-Parameters!$B$24+1</f>
        <v/>
      </c>
    </row>
    <row r="5975">
      <c r="X5975" t="inlineStr">
        <is>
          <t>L0186293</t>
        </is>
      </c>
      <c r="Y5975" t="inlineStr">
        <is>
          <t>2026-01-04</t>
        </is>
      </c>
      <c r="Z5975" t="inlineStr">
        <is>
          <t>home_use</t>
        </is>
      </c>
      <c r="AA5975" t="inlineStr">
        <is>
          <t>IMP00753</t>
        </is>
      </c>
      <c r="AB5975" t="inlineStr">
        <is>
          <t>T105264</t>
        </is>
      </c>
      <c r="AC5975" s="32" t="n">
        <v>176262.97</v>
      </c>
      <c r="AD5975" s="32" t="n">
        <v>17626.3</v>
      </c>
      <c r="AE5975" s="35">
        <f>(LEFT(Y5975,4)-Parameters!$B$23)*12+MID(Y5975,6,2)-Parameters!$B$24+1</f>
        <v/>
      </c>
    </row>
    <row r="5976">
      <c r="X5976" t="inlineStr">
        <is>
          <t>L0186556</t>
        </is>
      </c>
      <c r="Y5976" t="inlineStr">
        <is>
          <t>2026-01-05</t>
        </is>
      </c>
      <c r="Z5976" t="inlineStr">
        <is>
          <t>home_use</t>
        </is>
      </c>
      <c r="AA5976" t="inlineStr">
        <is>
          <t>IMP00753</t>
        </is>
      </c>
      <c r="AB5976" t="inlineStr">
        <is>
          <t>T105264</t>
        </is>
      </c>
      <c r="AC5976" s="32" t="n">
        <v>887392.3100000001</v>
      </c>
      <c r="AD5976" s="32" t="n">
        <v>115361</v>
      </c>
      <c r="AE5976" s="35">
        <f>(LEFT(Y5976,4)-Parameters!$B$23)*12+MID(Y5976,6,2)-Parameters!$B$24+1</f>
        <v/>
      </c>
    </row>
    <row r="5977">
      <c r="X5977" t="inlineStr">
        <is>
          <t>L0186557</t>
        </is>
      </c>
      <c r="Y5977" t="inlineStr">
        <is>
          <t>2026-01-05</t>
        </is>
      </c>
      <c r="Z5977" t="inlineStr">
        <is>
          <t>home_use</t>
        </is>
      </c>
      <c r="AA5977" t="inlineStr">
        <is>
          <t>IMP00753</t>
        </is>
      </c>
      <c r="AB5977" t="inlineStr">
        <is>
          <t>T105264</t>
        </is>
      </c>
      <c r="AC5977" s="32" t="n">
        <v>144396.96</v>
      </c>
      <c r="AD5977" s="32" t="n">
        <v>15161.68</v>
      </c>
      <c r="AE5977" s="35">
        <f>(LEFT(Y5977,4)-Parameters!$B$23)*12+MID(Y5977,6,2)-Parameters!$B$24+1</f>
        <v/>
      </c>
    </row>
    <row r="5978">
      <c r="X5978" t="inlineStr">
        <is>
          <t>L0186558</t>
        </is>
      </c>
      <c r="Y5978" t="inlineStr">
        <is>
          <t>2026-01-05</t>
        </is>
      </c>
      <c r="Z5978" t="inlineStr">
        <is>
          <t>home_use</t>
        </is>
      </c>
      <c r="AA5978" t="inlineStr">
        <is>
          <t>IMP00753</t>
        </is>
      </c>
      <c r="AB5978" t="inlineStr">
        <is>
          <t>T105264</t>
        </is>
      </c>
      <c r="AC5978" s="32" t="n">
        <v>682081.79</v>
      </c>
      <c r="AD5978" s="32" t="n">
        <v>76393.16</v>
      </c>
      <c r="AE5978" s="35">
        <f>(LEFT(Y5978,4)-Parameters!$B$23)*12+MID(Y5978,6,2)-Parameters!$B$24+1</f>
        <v/>
      </c>
    </row>
    <row r="5979">
      <c r="X5979" t="inlineStr">
        <is>
          <t>L0187310</t>
        </is>
      </c>
      <c r="Y5979" t="inlineStr">
        <is>
          <t>2026-01-08</t>
        </is>
      </c>
      <c r="Z5979" t="inlineStr">
        <is>
          <t>home_use</t>
        </is>
      </c>
      <c r="AA5979" t="inlineStr">
        <is>
          <t>IMP00753</t>
        </is>
      </c>
      <c r="AB5979" t="inlineStr">
        <is>
          <t>T105264</t>
        </is>
      </c>
      <c r="AC5979" s="32" t="n">
        <v>1708552.5</v>
      </c>
      <c r="AD5979" s="32" t="n">
        <v>213569.06</v>
      </c>
      <c r="AE5979" s="35">
        <f>(LEFT(Y5979,4)-Parameters!$B$23)*12+MID(Y5979,6,2)-Parameters!$B$24+1</f>
        <v/>
      </c>
    </row>
    <row r="5980">
      <c r="X5980" t="inlineStr">
        <is>
          <t>L0187573</t>
        </is>
      </c>
      <c r="Y5980" t="inlineStr">
        <is>
          <t>2026-01-09</t>
        </is>
      </c>
      <c r="Z5980" t="inlineStr">
        <is>
          <t>home_use</t>
        </is>
      </c>
      <c r="AA5980" t="inlineStr">
        <is>
          <t>IMP00753</t>
        </is>
      </c>
      <c r="AB5980" t="inlineStr">
        <is>
          <t>T105264</t>
        </is>
      </c>
      <c r="AC5980" s="32" t="n">
        <v>1729056.58</v>
      </c>
      <c r="AD5980" s="32" t="n">
        <v>207486.79</v>
      </c>
      <c r="AE5980" s="35">
        <f>(LEFT(Y5980,4)-Parameters!$B$23)*12+MID(Y5980,6,2)-Parameters!$B$24+1</f>
        <v/>
      </c>
    </row>
    <row r="5981">
      <c r="X5981" t="inlineStr">
        <is>
          <t>L0187849</t>
        </is>
      </c>
      <c r="Y5981" t="inlineStr">
        <is>
          <t>2026-01-10</t>
        </is>
      </c>
      <c r="Z5981" t="inlineStr">
        <is>
          <t>home_use</t>
        </is>
      </c>
      <c r="AA5981" t="inlineStr">
        <is>
          <t>IMP00753</t>
        </is>
      </c>
      <c r="AB5981" t="inlineStr">
        <is>
          <t>T105264</t>
        </is>
      </c>
      <c r="AC5981" s="32" t="n">
        <v>218622.23</v>
      </c>
      <c r="AD5981" s="32" t="n">
        <v>22955.33</v>
      </c>
      <c r="AE5981" s="35">
        <f>(LEFT(Y5981,4)-Parameters!$B$23)*12+MID(Y5981,6,2)-Parameters!$B$24+1</f>
        <v/>
      </c>
    </row>
    <row r="5982">
      <c r="X5982" t="inlineStr">
        <is>
          <t>L0188105</t>
        </is>
      </c>
      <c r="Y5982" t="inlineStr">
        <is>
          <t>2026-01-11</t>
        </is>
      </c>
      <c r="Z5982" t="inlineStr">
        <is>
          <t>warehouse_out</t>
        </is>
      </c>
      <c r="AA5982" t="inlineStr">
        <is>
          <t>IMP00753</t>
        </is>
      </c>
      <c r="AB5982" t="inlineStr">
        <is>
          <t>T105264</t>
        </is>
      </c>
      <c r="AC5982" s="32" t="n">
        <v>264106.12</v>
      </c>
      <c r="AD5982" s="32" t="n">
        <v>31692.73</v>
      </c>
      <c r="AE5982" s="35">
        <f>(LEFT(Y5982,4)-Parameters!$B$23)*12+MID(Y5982,6,2)-Parameters!$B$24+1</f>
        <v/>
      </c>
    </row>
    <row r="5983">
      <c r="X5983" t="inlineStr">
        <is>
          <t>L0188106</t>
        </is>
      </c>
      <c r="Y5983" t="inlineStr">
        <is>
          <t>2026-01-11</t>
        </is>
      </c>
      <c r="Z5983" t="inlineStr">
        <is>
          <t>home_use</t>
        </is>
      </c>
      <c r="AA5983" t="inlineStr">
        <is>
          <t>IMP00753</t>
        </is>
      </c>
      <c r="AB5983" t="inlineStr">
        <is>
          <t>T105264</t>
        </is>
      </c>
      <c r="AC5983" s="32" t="n">
        <v>101368.72</v>
      </c>
      <c r="AD5983" s="32" t="n">
        <v>12671.09</v>
      </c>
      <c r="AE5983" s="35">
        <f>(LEFT(Y5983,4)-Parameters!$B$23)*12+MID(Y5983,6,2)-Parameters!$B$24+1</f>
        <v/>
      </c>
    </row>
    <row r="5984">
      <c r="X5984" t="inlineStr">
        <is>
          <t>L0188107</t>
        </is>
      </c>
      <c r="Y5984" t="inlineStr">
        <is>
          <t>2026-01-11</t>
        </is>
      </c>
      <c r="Z5984" t="inlineStr">
        <is>
          <t>home_use</t>
        </is>
      </c>
      <c r="AA5984" t="inlineStr">
        <is>
          <t>IMP00753</t>
        </is>
      </c>
      <c r="AB5984" t="inlineStr">
        <is>
          <t>T105264</t>
        </is>
      </c>
      <c r="AC5984" s="32" t="n">
        <v>243701.49</v>
      </c>
      <c r="AD5984" s="32" t="n">
        <v>29244.18</v>
      </c>
      <c r="AE5984" s="35">
        <f>(LEFT(Y5984,4)-Parameters!$B$23)*12+MID(Y5984,6,2)-Parameters!$B$24+1</f>
        <v/>
      </c>
    </row>
    <row r="5985">
      <c r="X5985" t="inlineStr">
        <is>
          <t>L0188352</t>
        </is>
      </c>
      <c r="Y5985" t="inlineStr">
        <is>
          <t>2026-01-12</t>
        </is>
      </c>
      <c r="Z5985" t="inlineStr">
        <is>
          <t>home_use</t>
        </is>
      </c>
      <c r="AA5985" t="inlineStr">
        <is>
          <t>IMP00753</t>
        </is>
      </c>
      <c r="AB5985" t="inlineStr">
        <is>
          <t>T105264</t>
        </is>
      </c>
      <c r="AC5985" s="32" t="n">
        <v>220353.64</v>
      </c>
      <c r="AD5985" s="32" t="n">
        <v>23137.13</v>
      </c>
      <c r="AE5985" s="35">
        <f>(LEFT(Y5985,4)-Parameters!$B$23)*12+MID(Y5985,6,2)-Parameters!$B$24+1</f>
        <v/>
      </c>
    </row>
    <row r="5986">
      <c r="X5986" t="inlineStr">
        <is>
          <t>L0188612</t>
        </is>
      </c>
      <c r="Y5986" t="inlineStr">
        <is>
          <t>2026-01-13</t>
        </is>
      </c>
      <c r="Z5986" t="inlineStr">
        <is>
          <t>home_use</t>
        </is>
      </c>
      <c r="AA5986" t="inlineStr">
        <is>
          <t>IMP00753</t>
        </is>
      </c>
      <c r="AB5986" t="inlineStr">
        <is>
          <t>T105264</t>
        </is>
      </c>
      <c r="AC5986" s="32" t="n">
        <v>1016633.44</v>
      </c>
      <c r="AD5986" s="32" t="n">
        <v>106746.51</v>
      </c>
      <c r="AE5986" s="35">
        <f>(LEFT(Y5986,4)-Parameters!$B$23)*12+MID(Y5986,6,2)-Parameters!$B$24+1</f>
        <v/>
      </c>
    </row>
    <row r="5987">
      <c r="X5987" t="inlineStr">
        <is>
          <t>L0188613</t>
        </is>
      </c>
      <c r="Y5987" t="inlineStr">
        <is>
          <t>2026-01-13</t>
        </is>
      </c>
      <c r="Z5987" t="inlineStr">
        <is>
          <t>home_use</t>
        </is>
      </c>
      <c r="AA5987" t="inlineStr">
        <is>
          <t>IMP00753</t>
        </is>
      </c>
      <c r="AB5987" t="inlineStr">
        <is>
          <t>T105264</t>
        </is>
      </c>
      <c r="AC5987" s="32" t="n">
        <v>192303.33</v>
      </c>
      <c r="AD5987" s="32" t="n">
        <v>21153.37</v>
      </c>
      <c r="AE5987" s="35">
        <f>(LEFT(Y5987,4)-Parameters!$B$23)*12+MID(Y5987,6,2)-Parameters!$B$24+1</f>
        <v/>
      </c>
    </row>
    <row r="5988">
      <c r="X5988" t="inlineStr">
        <is>
          <t>L0188846</t>
        </is>
      </c>
      <c r="Y5988" t="inlineStr">
        <is>
          <t>2026-01-14</t>
        </is>
      </c>
      <c r="Z5988" t="inlineStr">
        <is>
          <t>home_use</t>
        </is>
      </c>
      <c r="AA5988" t="inlineStr">
        <is>
          <t>IMP00753</t>
        </is>
      </c>
      <c r="AB5988" t="inlineStr">
        <is>
          <t>T105264</t>
        </is>
      </c>
      <c r="AC5988" s="32" t="n">
        <v>219549.1</v>
      </c>
      <c r="AD5988" s="32" t="n">
        <v>22394.01</v>
      </c>
      <c r="AE5988" s="35">
        <f>(LEFT(Y5988,4)-Parameters!$B$23)*12+MID(Y5988,6,2)-Parameters!$B$24+1</f>
        <v/>
      </c>
    </row>
    <row r="5989">
      <c r="X5989" t="inlineStr">
        <is>
          <t>L0188847</t>
        </is>
      </c>
      <c r="Y5989" t="inlineStr">
        <is>
          <t>2026-01-14</t>
        </is>
      </c>
      <c r="Z5989" t="inlineStr">
        <is>
          <t>home_use</t>
        </is>
      </c>
      <c r="AA5989" t="inlineStr">
        <is>
          <t>IMP00753</t>
        </is>
      </c>
      <c r="AB5989" t="inlineStr">
        <is>
          <t>T105264</t>
        </is>
      </c>
      <c r="AC5989" s="32" t="n">
        <v>401867.36</v>
      </c>
      <c r="AD5989" s="32" t="n">
        <v>47018.48</v>
      </c>
      <c r="AE5989" s="35">
        <f>(LEFT(Y5989,4)-Parameters!$B$23)*12+MID(Y5989,6,2)-Parameters!$B$24+1</f>
        <v/>
      </c>
    </row>
    <row r="5990">
      <c r="X5990" t="inlineStr">
        <is>
          <t>L0189150</t>
        </is>
      </c>
      <c r="Y5990" t="inlineStr">
        <is>
          <t>2026-01-15</t>
        </is>
      </c>
      <c r="Z5990" t="inlineStr">
        <is>
          <t>home_use</t>
        </is>
      </c>
      <c r="AA5990" t="inlineStr">
        <is>
          <t>IMP00753</t>
        </is>
      </c>
      <c r="AB5990" t="inlineStr">
        <is>
          <t>T105264</t>
        </is>
      </c>
      <c r="AC5990" s="32" t="n">
        <v>916223.75</v>
      </c>
      <c r="AD5990" s="32" t="n">
        <v>105365.73</v>
      </c>
      <c r="AE5990" s="35">
        <f>(LEFT(Y5990,4)-Parameters!$B$23)*12+MID(Y5990,6,2)-Parameters!$B$24+1</f>
        <v/>
      </c>
    </row>
    <row r="5991">
      <c r="X5991" t="inlineStr">
        <is>
          <t>L0189151</t>
        </is>
      </c>
      <c r="Y5991" t="inlineStr">
        <is>
          <t>2026-01-15</t>
        </is>
      </c>
      <c r="Z5991" t="inlineStr">
        <is>
          <t>home_use</t>
        </is>
      </c>
      <c r="AA5991" t="inlineStr">
        <is>
          <t>IMP00753</t>
        </is>
      </c>
      <c r="AB5991" t="inlineStr">
        <is>
          <t>T105264</t>
        </is>
      </c>
      <c r="AC5991" s="32" t="n">
        <v>196832.26</v>
      </c>
      <c r="AD5991" s="32" t="n">
        <v>24013.54</v>
      </c>
      <c r="AE5991" s="35">
        <f>(LEFT(Y5991,4)-Parameters!$B$23)*12+MID(Y5991,6,2)-Parameters!$B$24+1</f>
        <v/>
      </c>
    </row>
    <row r="5992">
      <c r="X5992" t="inlineStr">
        <is>
          <t>L0189383</t>
        </is>
      </c>
      <c r="Y5992" t="inlineStr">
        <is>
          <t>2026-01-16</t>
        </is>
      </c>
      <c r="Z5992" t="inlineStr">
        <is>
          <t>home_use</t>
        </is>
      </c>
      <c r="AA5992" t="inlineStr">
        <is>
          <t>IMP00753</t>
        </is>
      </c>
      <c r="AB5992" t="inlineStr">
        <is>
          <t>T105264</t>
        </is>
      </c>
      <c r="AC5992" s="32" t="n">
        <v>228032.18</v>
      </c>
      <c r="AD5992" s="32" t="n">
        <v>28504.02</v>
      </c>
      <c r="AE5992" s="35">
        <f>(LEFT(Y5992,4)-Parameters!$B$23)*12+MID(Y5992,6,2)-Parameters!$B$24+1</f>
        <v/>
      </c>
    </row>
    <row r="5993">
      <c r="X5993" t="inlineStr">
        <is>
          <t>L0189384</t>
        </is>
      </c>
      <c r="Y5993" t="inlineStr">
        <is>
          <t>2026-01-16</t>
        </is>
      </c>
      <c r="Z5993" t="inlineStr">
        <is>
          <t>home_use</t>
        </is>
      </c>
      <c r="AA5993" t="inlineStr">
        <is>
          <t>IMP00753</t>
        </is>
      </c>
      <c r="AB5993" t="inlineStr">
        <is>
          <t>T105264</t>
        </is>
      </c>
      <c r="AC5993" s="32" t="n">
        <v>1063293.29</v>
      </c>
      <c r="AD5993" s="32" t="n">
        <v>132911.66</v>
      </c>
      <c r="AE5993" s="35">
        <f>(LEFT(Y5993,4)-Parameters!$B$23)*12+MID(Y5993,6,2)-Parameters!$B$24+1</f>
        <v/>
      </c>
    </row>
    <row r="5994">
      <c r="X5994" t="inlineStr">
        <is>
          <t>L0189645</t>
        </is>
      </c>
      <c r="Y5994" t="inlineStr">
        <is>
          <t>2026-01-17</t>
        </is>
      </c>
      <c r="Z5994" t="inlineStr">
        <is>
          <t>home_use</t>
        </is>
      </c>
      <c r="AA5994" t="inlineStr">
        <is>
          <t>IMP00753</t>
        </is>
      </c>
      <c r="AB5994" t="inlineStr">
        <is>
          <t>T105264</t>
        </is>
      </c>
      <c r="AC5994" s="32" t="n">
        <v>320825.13</v>
      </c>
      <c r="AD5994" s="32" t="n">
        <v>32082.51</v>
      </c>
      <c r="AE5994" s="35">
        <f>(LEFT(Y5994,4)-Parameters!$B$23)*12+MID(Y5994,6,2)-Parameters!$B$24+1</f>
        <v/>
      </c>
    </row>
    <row r="5995">
      <c r="X5995" t="inlineStr">
        <is>
          <t>L0189903</t>
        </is>
      </c>
      <c r="Y5995" t="inlineStr">
        <is>
          <t>2026-01-18</t>
        </is>
      </c>
      <c r="Z5995" t="inlineStr">
        <is>
          <t>home_use</t>
        </is>
      </c>
      <c r="AA5995" t="inlineStr">
        <is>
          <t>IMP00753</t>
        </is>
      </c>
      <c r="AB5995" t="inlineStr">
        <is>
          <t>T105264</t>
        </is>
      </c>
      <c r="AC5995" s="32" t="n">
        <v>286265.01</v>
      </c>
      <c r="AD5995" s="32" t="n">
        <v>34351.8</v>
      </c>
      <c r="AE5995" s="35">
        <f>(LEFT(Y5995,4)-Parameters!$B$23)*12+MID(Y5995,6,2)-Parameters!$B$24+1</f>
        <v/>
      </c>
    </row>
    <row r="5996">
      <c r="X5996" t="inlineStr">
        <is>
          <t>L0190158</t>
        </is>
      </c>
      <c r="Y5996" t="inlineStr">
        <is>
          <t>2026-01-19</t>
        </is>
      </c>
      <c r="Z5996" t="inlineStr">
        <is>
          <t>home_use</t>
        </is>
      </c>
      <c r="AA5996" t="inlineStr">
        <is>
          <t>IMP00753</t>
        </is>
      </c>
      <c r="AB5996" t="inlineStr">
        <is>
          <t>T105264</t>
        </is>
      </c>
      <c r="AC5996" s="32" t="n">
        <v>597360.41</v>
      </c>
      <c r="AD5996" s="32" t="n">
        <v>72877.97</v>
      </c>
      <c r="AE5996" s="35">
        <f>(LEFT(Y5996,4)-Parameters!$B$23)*12+MID(Y5996,6,2)-Parameters!$B$24+1</f>
        <v/>
      </c>
    </row>
    <row r="5997">
      <c r="X5997" t="inlineStr">
        <is>
          <t>L0190159</t>
        </is>
      </c>
      <c r="Y5997" t="inlineStr">
        <is>
          <t>2026-01-19</t>
        </is>
      </c>
      <c r="Z5997" t="inlineStr">
        <is>
          <t>home_use</t>
        </is>
      </c>
      <c r="AA5997" t="inlineStr">
        <is>
          <t>IMP00753</t>
        </is>
      </c>
      <c r="AB5997" t="inlineStr">
        <is>
          <t>T105264</t>
        </is>
      </c>
      <c r="AC5997" s="32" t="n">
        <v>189170.5</v>
      </c>
      <c r="AD5997" s="32" t="n">
        <v>21754.61</v>
      </c>
      <c r="AE5997" s="35">
        <f>(LEFT(Y5997,4)-Parameters!$B$23)*12+MID(Y5997,6,2)-Parameters!$B$24+1</f>
        <v/>
      </c>
    </row>
    <row r="5998">
      <c r="X5998" t="inlineStr">
        <is>
          <t>L0190160</t>
        </is>
      </c>
      <c r="Y5998" t="inlineStr">
        <is>
          <t>2026-01-19</t>
        </is>
      </c>
      <c r="Z5998" t="inlineStr">
        <is>
          <t>home_use</t>
        </is>
      </c>
      <c r="AA5998" t="inlineStr">
        <is>
          <t>IMP00753</t>
        </is>
      </c>
      <c r="AB5998" t="inlineStr">
        <is>
          <t>T105264</t>
        </is>
      </c>
      <c r="AC5998" s="32" t="n">
        <v>223120.81</v>
      </c>
      <c r="AD5998" s="32" t="n">
        <v>27890.1</v>
      </c>
      <c r="AE5998" s="35">
        <f>(LEFT(Y5998,4)-Parameters!$B$23)*12+MID(Y5998,6,2)-Parameters!$B$24+1</f>
        <v/>
      </c>
    </row>
    <row r="5999">
      <c r="X5999" t="inlineStr">
        <is>
          <t>L0190423</t>
        </is>
      </c>
      <c r="Y5999" t="inlineStr">
        <is>
          <t>2026-01-20</t>
        </is>
      </c>
      <c r="Z5999" t="inlineStr">
        <is>
          <t>home_use</t>
        </is>
      </c>
      <c r="AA5999" t="inlineStr">
        <is>
          <t>IMP00753</t>
        </is>
      </c>
      <c r="AB5999" t="inlineStr">
        <is>
          <t>T105264</t>
        </is>
      </c>
      <c r="AC5999" s="32" t="n">
        <v>195052.71</v>
      </c>
      <c r="AD5999" s="32" t="n">
        <v>20870.64</v>
      </c>
      <c r="AE5999" s="35">
        <f>(LEFT(Y5999,4)-Parameters!$B$23)*12+MID(Y5999,6,2)-Parameters!$B$24+1</f>
        <v/>
      </c>
    </row>
    <row r="6000">
      <c r="X6000" t="inlineStr">
        <is>
          <t>L0190424</t>
        </is>
      </c>
      <c r="Y6000" t="inlineStr">
        <is>
          <t>2026-01-20</t>
        </is>
      </c>
      <c r="Z6000" t="inlineStr">
        <is>
          <t>home_use</t>
        </is>
      </c>
      <c r="AA6000" t="inlineStr">
        <is>
          <t>IMP00753</t>
        </is>
      </c>
      <c r="AB6000" t="inlineStr">
        <is>
          <t>T105264</t>
        </is>
      </c>
      <c r="AC6000" s="32" t="n">
        <v>744309.85</v>
      </c>
      <c r="AD6000" s="32" t="n">
        <v>90805.8</v>
      </c>
      <c r="AE6000" s="35">
        <f>(LEFT(Y6000,4)-Parameters!$B$23)*12+MID(Y6000,6,2)-Parameters!$B$24+1</f>
        <v/>
      </c>
    </row>
    <row r="6001">
      <c r="X6001" t="inlineStr">
        <is>
          <t>L0190425</t>
        </is>
      </c>
      <c r="Y6001" t="inlineStr">
        <is>
          <t>2026-01-20</t>
        </is>
      </c>
      <c r="Z6001" t="inlineStr">
        <is>
          <t>home_use</t>
        </is>
      </c>
      <c r="AA6001" t="inlineStr">
        <is>
          <t>IMP00753</t>
        </is>
      </c>
      <c r="AB6001" t="inlineStr">
        <is>
          <t>T105264</t>
        </is>
      </c>
      <c r="AC6001" s="32" t="n">
        <v>462490.64</v>
      </c>
      <c r="AD6001" s="32" t="n">
        <v>57811.33</v>
      </c>
      <c r="AE6001" s="35">
        <f>(LEFT(Y6001,4)-Parameters!$B$23)*12+MID(Y6001,6,2)-Parameters!$B$24+1</f>
        <v/>
      </c>
    </row>
    <row r="6002">
      <c r="X6002" t="inlineStr">
        <is>
          <t>L0190637</t>
        </is>
      </c>
      <c r="Y6002" t="inlineStr">
        <is>
          <t>2026-01-21</t>
        </is>
      </c>
      <c r="Z6002" t="inlineStr">
        <is>
          <t>home_use</t>
        </is>
      </c>
      <c r="AA6002" t="inlineStr">
        <is>
          <t>IMP00753</t>
        </is>
      </c>
      <c r="AB6002" t="inlineStr">
        <is>
          <t>T105264</t>
        </is>
      </c>
      <c r="AC6002" s="32" t="n">
        <v>648358.08</v>
      </c>
      <c r="AD6002" s="32" t="n">
        <v>81044.75999999999</v>
      </c>
      <c r="AE6002" s="35">
        <f>(LEFT(Y6002,4)-Parameters!$B$23)*12+MID(Y6002,6,2)-Parameters!$B$24+1</f>
        <v/>
      </c>
    </row>
    <row r="6003">
      <c r="X6003" t="inlineStr">
        <is>
          <t>L0190918</t>
        </is>
      </c>
      <c r="Y6003" t="inlineStr">
        <is>
          <t>2026-01-22</t>
        </is>
      </c>
      <c r="Z6003" t="inlineStr">
        <is>
          <t>home_use</t>
        </is>
      </c>
      <c r="AA6003" t="inlineStr">
        <is>
          <t>IMP00753</t>
        </is>
      </c>
      <c r="AB6003" t="inlineStr">
        <is>
          <t>T105264</t>
        </is>
      </c>
      <c r="AC6003" s="32" t="n">
        <v>344952.16</v>
      </c>
      <c r="AD6003" s="32" t="n">
        <v>34495.22</v>
      </c>
      <c r="AE6003" s="35">
        <f>(LEFT(Y6003,4)-Parameters!$B$23)*12+MID(Y6003,6,2)-Parameters!$B$24+1</f>
        <v/>
      </c>
    </row>
    <row r="6004">
      <c r="X6004" t="inlineStr">
        <is>
          <t>L0191170</t>
        </is>
      </c>
      <c r="Y6004" t="inlineStr">
        <is>
          <t>2026-01-23</t>
        </is>
      </c>
      <c r="Z6004" t="inlineStr">
        <is>
          <t>home_use</t>
        </is>
      </c>
      <c r="AA6004" t="inlineStr">
        <is>
          <t>IMP00753</t>
        </is>
      </c>
      <c r="AB6004" t="inlineStr">
        <is>
          <t>T105264</t>
        </is>
      </c>
      <c r="AC6004" s="32" t="n">
        <v>827192.42</v>
      </c>
      <c r="AD6004" s="32" t="n">
        <v>86855.2</v>
      </c>
      <c r="AE6004" s="35">
        <f>(LEFT(Y6004,4)-Parameters!$B$23)*12+MID(Y6004,6,2)-Parameters!$B$24+1</f>
        <v/>
      </c>
    </row>
    <row r="6005">
      <c r="X6005" t="inlineStr">
        <is>
          <t>L0191437</t>
        </is>
      </c>
      <c r="Y6005" t="inlineStr">
        <is>
          <t>2026-01-24</t>
        </is>
      </c>
      <c r="Z6005" t="inlineStr">
        <is>
          <t>home_use</t>
        </is>
      </c>
      <c r="AA6005" t="inlineStr">
        <is>
          <t>IMP00753</t>
        </is>
      </c>
      <c r="AB6005" t="inlineStr">
        <is>
          <t>T105264</t>
        </is>
      </c>
      <c r="AC6005" s="32" t="n">
        <v>371581.92</v>
      </c>
      <c r="AD6005" s="32" t="n">
        <v>39759.26</v>
      </c>
      <c r="AE6005" s="35">
        <f>(LEFT(Y6005,4)-Parameters!$B$23)*12+MID(Y6005,6,2)-Parameters!$B$24+1</f>
        <v/>
      </c>
    </row>
    <row r="6006">
      <c r="X6006" t="inlineStr">
        <is>
          <t>L0191438</t>
        </is>
      </c>
      <c r="Y6006" t="inlineStr">
        <is>
          <t>2026-01-24</t>
        </is>
      </c>
      <c r="Z6006" t="inlineStr">
        <is>
          <t>home_use</t>
        </is>
      </c>
      <c r="AA6006" t="inlineStr">
        <is>
          <t>IMP00753</t>
        </is>
      </c>
      <c r="AB6006" t="inlineStr">
        <is>
          <t>T105264</t>
        </is>
      </c>
      <c r="AC6006" s="32" t="n">
        <v>1070099.24</v>
      </c>
      <c r="AD6006" s="32" t="n">
        <v>133762.4</v>
      </c>
      <c r="AE6006" s="35">
        <f>(LEFT(Y6006,4)-Parameters!$B$23)*12+MID(Y6006,6,2)-Parameters!$B$24+1</f>
        <v/>
      </c>
    </row>
    <row r="6007">
      <c r="X6007" t="inlineStr">
        <is>
          <t>L0192150</t>
        </is>
      </c>
      <c r="Y6007" t="inlineStr">
        <is>
          <t>2026-01-27</t>
        </is>
      </c>
      <c r="Z6007" t="inlineStr">
        <is>
          <t>home_use</t>
        </is>
      </c>
      <c r="AA6007" t="inlineStr">
        <is>
          <t>IMP00753</t>
        </is>
      </c>
      <c r="AB6007" t="inlineStr">
        <is>
          <t>T105264</t>
        </is>
      </c>
      <c r="AC6007" s="32" t="n">
        <v>254641.01</v>
      </c>
      <c r="AD6007" s="32" t="n">
        <v>27246.59</v>
      </c>
      <c r="AE6007" s="35">
        <f>(LEFT(Y6007,4)-Parameters!$B$23)*12+MID(Y6007,6,2)-Parameters!$B$24+1</f>
        <v/>
      </c>
    </row>
    <row r="6008">
      <c r="X6008" t="inlineStr">
        <is>
          <t>L0192151</t>
        </is>
      </c>
      <c r="Y6008" t="inlineStr">
        <is>
          <t>2026-01-27</t>
        </is>
      </c>
      <c r="Z6008" t="inlineStr">
        <is>
          <t>home_use</t>
        </is>
      </c>
      <c r="AA6008" t="inlineStr">
        <is>
          <t>IMP00753</t>
        </is>
      </c>
      <c r="AB6008" t="inlineStr">
        <is>
          <t>T105264</t>
        </is>
      </c>
      <c r="AC6008" s="32" t="n">
        <v>157085.05</v>
      </c>
      <c r="AD6008" s="32" t="n">
        <v>20421.06</v>
      </c>
      <c r="AE6008" s="35">
        <f>(LEFT(Y6008,4)-Parameters!$B$23)*12+MID(Y6008,6,2)-Parameters!$B$24+1</f>
        <v/>
      </c>
    </row>
    <row r="6009">
      <c r="X6009" t="inlineStr">
        <is>
          <t>L0192152</t>
        </is>
      </c>
      <c r="Y6009" t="inlineStr">
        <is>
          <t>2026-01-27</t>
        </is>
      </c>
      <c r="Z6009" t="inlineStr">
        <is>
          <t>home_use</t>
        </is>
      </c>
      <c r="AA6009" t="inlineStr">
        <is>
          <t>IMP00753</t>
        </is>
      </c>
      <c r="AB6009" t="inlineStr">
        <is>
          <t>T105264</t>
        </is>
      </c>
      <c r="AC6009" s="32" t="n">
        <v>648341.9</v>
      </c>
      <c r="AD6009" s="32" t="n">
        <v>75856</v>
      </c>
      <c r="AE6009" s="35">
        <f>(LEFT(Y6009,4)-Parameters!$B$23)*12+MID(Y6009,6,2)-Parameters!$B$24+1</f>
        <v/>
      </c>
    </row>
    <row r="6010">
      <c r="X6010" t="inlineStr">
        <is>
          <t>L0192416</t>
        </is>
      </c>
      <c r="Y6010" t="inlineStr">
        <is>
          <t>2026-01-28</t>
        </is>
      </c>
      <c r="Z6010" t="inlineStr">
        <is>
          <t>home_use</t>
        </is>
      </c>
      <c r="AA6010" t="inlineStr">
        <is>
          <t>IMP00753</t>
        </is>
      </c>
      <c r="AB6010" t="inlineStr">
        <is>
          <t>T105264</t>
        </is>
      </c>
      <c r="AC6010" s="32" t="n">
        <v>255791.28</v>
      </c>
      <c r="AD6010" s="32" t="n">
        <v>31206.54</v>
      </c>
      <c r="AE6010" s="35">
        <f>(LEFT(Y6010,4)-Parameters!$B$23)*12+MID(Y6010,6,2)-Parameters!$B$24+1</f>
        <v/>
      </c>
    </row>
    <row r="6011">
      <c r="X6011" t="inlineStr">
        <is>
          <t>L0192953</t>
        </is>
      </c>
      <c r="Y6011" t="inlineStr">
        <is>
          <t>2026-02-02</t>
        </is>
      </c>
      <c r="Z6011" t="inlineStr">
        <is>
          <t>warehouse_out</t>
        </is>
      </c>
      <c r="AA6011" t="inlineStr">
        <is>
          <t>IMP00753</t>
        </is>
      </c>
      <c r="AB6011" t="inlineStr">
        <is>
          <t>T105264</t>
        </is>
      </c>
      <c r="AC6011" s="32" t="n">
        <v>704498.92</v>
      </c>
      <c r="AD6011" s="32" t="n">
        <v>85948.87</v>
      </c>
      <c r="AE6011" s="35">
        <f>(LEFT(Y6011,4)-Parameters!$B$23)*12+MID(Y6011,6,2)-Parameters!$B$24+1</f>
        <v/>
      </c>
    </row>
    <row r="6012">
      <c r="X6012" t="inlineStr">
        <is>
          <t>L0193187</t>
        </is>
      </c>
      <c r="Y6012" t="inlineStr">
        <is>
          <t>2026-02-03</t>
        </is>
      </c>
      <c r="Z6012" t="inlineStr">
        <is>
          <t>home_use</t>
        </is>
      </c>
      <c r="AA6012" t="inlineStr">
        <is>
          <t>IMP00753</t>
        </is>
      </c>
      <c r="AB6012" t="inlineStr">
        <is>
          <t>T105264</t>
        </is>
      </c>
      <c r="AC6012" s="32" t="n">
        <v>1075311.47</v>
      </c>
      <c r="AD6012" s="32" t="n">
        <v>139790.49</v>
      </c>
      <c r="AE6012" s="35">
        <f>(LEFT(Y6012,4)-Parameters!$B$23)*12+MID(Y6012,6,2)-Parameters!$B$24+1</f>
        <v/>
      </c>
    </row>
    <row r="6013">
      <c r="X6013" t="inlineStr">
        <is>
          <t>L0193188</t>
        </is>
      </c>
      <c r="Y6013" t="inlineStr">
        <is>
          <t>2026-02-03</t>
        </is>
      </c>
      <c r="Z6013" t="inlineStr">
        <is>
          <t>home_use</t>
        </is>
      </c>
      <c r="AA6013" t="inlineStr">
        <is>
          <t>IMP00753</t>
        </is>
      </c>
      <c r="AB6013" t="inlineStr">
        <is>
          <t>T105264</t>
        </is>
      </c>
      <c r="AC6013" s="32" t="n">
        <v>1769347.04</v>
      </c>
      <c r="AD6013" s="32" t="n">
        <v>194628.17</v>
      </c>
      <c r="AE6013" s="35">
        <f>(LEFT(Y6013,4)-Parameters!$B$23)*12+MID(Y6013,6,2)-Parameters!$B$24+1</f>
        <v/>
      </c>
    </row>
    <row r="6014">
      <c r="X6014" t="inlineStr">
        <is>
          <t>L0193189</t>
        </is>
      </c>
      <c r="Y6014" t="inlineStr">
        <is>
          <t>2026-02-03</t>
        </is>
      </c>
      <c r="Z6014" t="inlineStr">
        <is>
          <t>home_use</t>
        </is>
      </c>
      <c r="AA6014" t="inlineStr">
        <is>
          <t>IMP00753</t>
        </is>
      </c>
      <c r="AB6014" t="inlineStr">
        <is>
          <t>T105264</t>
        </is>
      </c>
      <c r="AC6014" s="32" t="n">
        <v>270955.49</v>
      </c>
      <c r="AD6014" s="32" t="n">
        <v>31159.88</v>
      </c>
      <c r="AE6014" s="35">
        <f>(LEFT(Y6014,4)-Parameters!$B$23)*12+MID(Y6014,6,2)-Parameters!$B$24+1</f>
        <v/>
      </c>
    </row>
    <row r="6015">
      <c r="X6015" t="inlineStr">
        <is>
          <t>L0193981</t>
        </is>
      </c>
      <c r="Y6015" t="inlineStr">
        <is>
          <t>2026-02-06</t>
        </is>
      </c>
      <c r="Z6015" t="inlineStr">
        <is>
          <t>home_use</t>
        </is>
      </c>
      <c r="AA6015" t="inlineStr">
        <is>
          <t>IMP00753</t>
        </is>
      </c>
      <c r="AB6015" t="inlineStr">
        <is>
          <t>T105264</t>
        </is>
      </c>
      <c r="AC6015" s="32" t="n">
        <v>283845.57</v>
      </c>
      <c r="AD6015" s="32" t="n">
        <v>32642.24</v>
      </c>
      <c r="AE6015" s="35">
        <f>(LEFT(Y6015,4)-Parameters!$B$23)*12+MID(Y6015,6,2)-Parameters!$B$24+1</f>
        <v/>
      </c>
    </row>
    <row r="6016">
      <c r="X6016" t="inlineStr">
        <is>
          <t>L0193982</t>
        </is>
      </c>
      <c r="Y6016" t="inlineStr">
        <is>
          <t>2026-02-06</t>
        </is>
      </c>
      <c r="Z6016" t="inlineStr">
        <is>
          <t>home_use</t>
        </is>
      </c>
      <c r="AA6016" t="inlineStr">
        <is>
          <t>IMP00753</t>
        </is>
      </c>
      <c r="AB6016" t="inlineStr">
        <is>
          <t>T105264</t>
        </is>
      </c>
      <c r="AC6016" s="32" t="n">
        <v>279425.98</v>
      </c>
      <c r="AD6016" s="32" t="n">
        <v>27942.6</v>
      </c>
      <c r="AE6016" s="35">
        <f>(LEFT(Y6016,4)-Parameters!$B$23)*12+MID(Y6016,6,2)-Parameters!$B$24+1</f>
        <v/>
      </c>
    </row>
    <row r="6017">
      <c r="X6017" t="inlineStr">
        <is>
          <t>L0193985</t>
        </is>
      </c>
      <c r="Y6017" t="inlineStr">
        <is>
          <t>2026-02-06</t>
        </is>
      </c>
      <c r="Z6017" t="inlineStr">
        <is>
          <t>home_use</t>
        </is>
      </c>
      <c r="AA6017" t="inlineStr">
        <is>
          <t>IMP00753</t>
        </is>
      </c>
      <c r="AB6017" t="inlineStr">
        <is>
          <t>T105264</t>
        </is>
      </c>
      <c r="AC6017" s="32" t="n">
        <v>265089.46</v>
      </c>
      <c r="AD6017" s="32" t="n">
        <v>29159.84</v>
      </c>
      <c r="AE6017" s="35">
        <f>(LEFT(Y6017,4)-Parameters!$B$23)*12+MID(Y6017,6,2)-Parameters!$B$24+1</f>
        <v/>
      </c>
    </row>
    <row r="6018">
      <c r="X6018" t="inlineStr">
        <is>
          <t>L0194223</t>
        </is>
      </c>
      <c r="Y6018" t="inlineStr">
        <is>
          <t>2026-02-07</t>
        </is>
      </c>
      <c r="Z6018" t="inlineStr">
        <is>
          <t>home_use</t>
        </is>
      </c>
      <c r="AA6018" t="inlineStr">
        <is>
          <t>IMP00753</t>
        </is>
      </c>
      <c r="AB6018" t="inlineStr">
        <is>
          <t>T105264</t>
        </is>
      </c>
      <c r="AC6018" s="32" t="n">
        <v>1092080.52</v>
      </c>
      <c r="AD6018" s="32" t="n">
        <v>109208.05</v>
      </c>
      <c r="AE6018" s="35">
        <f>(LEFT(Y6018,4)-Parameters!$B$23)*12+MID(Y6018,6,2)-Parameters!$B$24+1</f>
        <v/>
      </c>
    </row>
    <row r="6019">
      <c r="X6019" t="inlineStr">
        <is>
          <t>L0194224</t>
        </is>
      </c>
      <c r="Y6019" t="inlineStr">
        <is>
          <t>2026-02-07</t>
        </is>
      </c>
      <c r="Z6019" t="inlineStr">
        <is>
          <t>home_use</t>
        </is>
      </c>
      <c r="AA6019" t="inlineStr">
        <is>
          <t>IMP00753</t>
        </is>
      </c>
      <c r="AB6019" t="inlineStr">
        <is>
          <t>T105264</t>
        </is>
      </c>
      <c r="AC6019" s="32" t="n">
        <v>416681.51</v>
      </c>
      <c r="AD6019" s="32" t="n">
        <v>50835.14</v>
      </c>
      <c r="AE6019" s="35">
        <f>(LEFT(Y6019,4)-Parameters!$B$23)*12+MID(Y6019,6,2)-Parameters!$B$24+1</f>
        <v/>
      </c>
    </row>
    <row r="6020">
      <c r="X6020" t="inlineStr">
        <is>
          <t>L0194756</t>
        </is>
      </c>
      <c r="Y6020" t="inlineStr">
        <is>
          <t>2026-02-09</t>
        </is>
      </c>
      <c r="Z6020" t="inlineStr">
        <is>
          <t>home_use</t>
        </is>
      </c>
      <c r="AA6020" t="inlineStr">
        <is>
          <t>IMP00753</t>
        </is>
      </c>
      <c r="AB6020" t="inlineStr">
        <is>
          <t>T105264</t>
        </is>
      </c>
      <c r="AC6020" s="32" t="n">
        <v>249905.19</v>
      </c>
      <c r="AD6020" s="32" t="n">
        <v>24990.52</v>
      </c>
      <c r="AE6020" s="35">
        <f>(LEFT(Y6020,4)-Parameters!$B$23)*12+MID(Y6020,6,2)-Parameters!$B$24+1</f>
        <v/>
      </c>
    </row>
    <row r="6021">
      <c r="X6021" t="inlineStr">
        <is>
          <t>L0194757</t>
        </is>
      </c>
      <c r="Y6021" t="inlineStr">
        <is>
          <t>2026-02-09</t>
        </is>
      </c>
      <c r="Z6021" t="inlineStr">
        <is>
          <t>home_use</t>
        </is>
      </c>
      <c r="AA6021" t="inlineStr">
        <is>
          <t>IMP00753</t>
        </is>
      </c>
      <c r="AB6021" t="inlineStr">
        <is>
          <t>T105264</t>
        </is>
      </c>
      <c r="AC6021" s="32" t="n">
        <v>120260.52</v>
      </c>
      <c r="AD6021" s="32" t="n">
        <v>12026.05</v>
      </c>
      <c r="AE6021" s="35">
        <f>(LEFT(Y6021,4)-Parameters!$B$23)*12+MID(Y6021,6,2)-Parameters!$B$24+1</f>
        <v/>
      </c>
    </row>
    <row r="6022">
      <c r="X6022" t="inlineStr">
        <is>
          <t>L0194758</t>
        </is>
      </c>
      <c r="Y6022" t="inlineStr">
        <is>
          <t>2026-02-09</t>
        </is>
      </c>
      <c r="Z6022" t="inlineStr">
        <is>
          <t>home_use</t>
        </is>
      </c>
      <c r="AA6022" t="inlineStr">
        <is>
          <t>IMP00753</t>
        </is>
      </c>
      <c r="AB6022" t="inlineStr">
        <is>
          <t>T105264</t>
        </is>
      </c>
      <c r="AC6022" s="32" t="n">
        <v>287432.71</v>
      </c>
      <c r="AD6022" s="32" t="n">
        <v>30180.43</v>
      </c>
      <c r="AE6022" s="35">
        <f>(LEFT(Y6022,4)-Parameters!$B$23)*12+MID(Y6022,6,2)-Parameters!$B$24+1</f>
        <v/>
      </c>
    </row>
    <row r="6023">
      <c r="X6023" t="inlineStr">
        <is>
          <t>L0195319</t>
        </is>
      </c>
      <c r="Y6023" t="inlineStr">
        <is>
          <t>2026-02-11</t>
        </is>
      </c>
      <c r="Z6023" t="inlineStr">
        <is>
          <t>warehouse_out</t>
        </is>
      </c>
      <c r="AA6023" t="inlineStr">
        <is>
          <t>IMP00753</t>
        </is>
      </c>
      <c r="AB6023" t="inlineStr">
        <is>
          <t>T105264</t>
        </is>
      </c>
      <c r="AC6023" s="32" t="n">
        <v>692106.0600000001</v>
      </c>
      <c r="AD6023" s="32" t="n">
        <v>79592.2</v>
      </c>
      <c r="AE6023" s="35">
        <f>(LEFT(Y6023,4)-Parameters!$B$23)*12+MID(Y6023,6,2)-Parameters!$B$24+1</f>
        <v/>
      </c>
    </row>
    <row r="6024">
      <c r="X6024" t="inlineStr">
        <is>
          <t>L0195321</t>
        </is>
      </c>
      <c r="Y6024" t="inlineStr">
        <is>
          <t>2026-02-11</t>
        </is>
      </c>
      <c r="Z6024" t="inlineStr">
        <is>
          <t>home_use</t>
        </is>
      </c>
      <c r="AA6024" t="inlineStr">
        <is>
          <t>IMP00753</t>
        </is>
      </c>
      <c r="AB6024" t="inlineStr">
        <is>
          <t>T105264</t>
        </is>
      </c>
      <c r="AC6024" s="32" t="n">
        <v>496367.23</v>
      </c>
      <c r="AD6024" s="32" t="n">
        <v>53111.29</v>
      </c>
      <c r="AE6024" s="35">
        <f>(LEFT(Y6024,4)-Parameters!$B$23)*12+MID(Y6024,6,2)-Parameters!$B$24+1</f>
        <v/>
      </c>
    </row>
    <row r="6025">
      <c r="X6025" t="inlineStr">
        <is>
          <t>L0195322</t>
        </is>
      </c>
      <c r="Y6025" t="inlineStr">
        <is>
          <t>2026-02-11</t>
        </is>
      </c>
      <c r="Z6025" t="inlineStr">
        <is>
          <t>home_use</t>
        </is>
      </c>
      <c r="AA6025" t="inlineStr">
        <is>
          <t>IMP00753</t>
        </is>
      </c>
      <c r="AB6025" t="inlineStr">
        <is>
          <t>T105264</t>
        </is>
      </c>
      <c r="AC6025" s="32" t="n">
        <v>79586.3</v>
      </c>
      <c r="AD6025" s="32" t="n">
        <v>8356.559999999999</v>
      </c>
      <c r="AE6025" s="35">
        <f>(LEFT(Y6025,4)-Parameters!$B$23)*12+MID(Y6025,6,2)-Parameters!$B$24+1</f>
        <v/>
      </c>
    </row>
    <row r="6026">
      <c r="X6026" t="inlineStr">
        <is>
          <t>L0195842</t>
        </is>
      </c>
      <c r="Y6026" t="inlineStr">
        <is>
          <t>2026-02-13</t>
        </is>
      </c>
      <c r="Z6026" t="inlineStr">
        <is>
          <t>home_use</t>
        </is>
      </c>
      <c r="AA6026" t="inlineStr">
        <is>
          <t>IMP00753</t>
        </is>
      </c>
      <c r="AB6026" t="inlineStr">
        <is>
          <t>T105264</t>
        </is>
      </c>
      <c r="AC6026" s="32" t="n">
        <v>496797.05</v>
      </c>
      <c r="AD6026" s="32" t="n">
        <v>62099.63</v>
      </c>
      <c r="AE6026" s="35">
        <f>(LEFT(Y6026,4)-Parameters!$B$23)*12+MID(Y6026,6,2)-Parameters!$B$24+1</f>
        <v/>
      </c>
    </row>
    <row r="6027">
      <c r="X6027" t="inlineStr">
        <is>
          <t>L0195843</t>
        </is>
      </c>
      <c r="Y6027" t="inlineStr">
        <is>
          <t>2026-02-13</t>
        </is>
      </c>
      <c r="Z6027" t="inlineStr">
        <is>
          <t>home_use</t>
        </is>
      </c>
      <c r="AA6027" t="inlineStr">
        <is>
          <t>IMP00753</t>
        </is>
      </c>
      <c r="AB6027" t="inlineStr">
        <is>
          <t>T105264</t>
        </is>
      </c>
      <c r="AC6027" s="32" t="n">
        <v>278496.91</v>
      </c>
      <c r="AD6027" s="32" t="n">
        <v>32027.14</v>
      </c>
      <c r="AE6027" s="35">
        <f>(LEFT(Y6027,4)-Parameters!$B$23)*12+MID(Y6027,6,2)-Parameters!$B$24+1</f>
        <v/>
      </c>
    </row>
    <row r="6028">
      <c r="X6028" t="inlineStr">
        <is>
          <t>L0196090</t>
        </is>
      </c>
      <c r="Y6028" t="inlineStr">
        <is>
          <t>2026-02-14</t>
        </is>
      </c>
      <c r="Z6028" t="inlineStr">
        <is>
          <t>home_use</t>
        </is>
      </c>
      <c r="AA6028" t="inlineStr">
        <is>
          <t>IMP00753</t>
        </is>
      </c>
      <c r="AB6028" t="inlineStr">
        <is>
          <t>T105264</t>
        </is>
      </c>
      <c r="AC6028" s="32" t="n">
        <v>547774.75</v>
      </c>
      <c r="AD6028" s="32" t="n">
        <v>54777.48</v>
      </c>
      <c r="AE6028" s="35">
        <f>(LEFT(Y6028,4)-Parameters!$B$23)*12+MID(Y6028,6,2)-Parameters!$B$24+1</f>
        <v/>
      </c>
    </row>
    <row r="6029">
      <c r="X6029" t="inlineStr">
        <is>
          <t>L0196362</t>
        </is>
      </c>
      <c r="Y6029" t="inlineStr">
        <is>
          <t>2026-02-15</t>
        </is>
      </c>
      <c r="Z6029" t="inlineStr">
        <is>
          <t>home_use</t>
        </is>
      </c>
      <c r="AA6029" t="inlineStr">
        <is>
          <t>IMP00753</t>
        </is>
      </c>
      <c r="AB6029" t="inlineStr">
        <is>
          <t>T105264</t>
        </is>
      </c>
      <c r="AC6029" s="32" t="n">
        <v>382425.77</v>
      </c>
      <c r="AD6029" s="32" t="n">
        <v>47803.22</v>
      </c>
      <c r="AE6029" s="35">
        <f>(LEFT(Y6029,4)-Parameters!$B$23)*12+MID(Y6029,6,2)-Parameters!$B$24+1</f>
        <v/>
      </c>
    </row>
    <row r="6030">
      <c r="X6030" t="inlineStr">
        <is>
          <t>L0196363</t>
        </is>
      </c>
      <c r="Y6030" t="inlineStr">
        <is>
          <t>2026-02-15</t>
        </is>
      </c>
      <c r="Z6030" t="inlineStr">
        <is>
          <t>home_use</t>
        </is>
      </c>
      <c r="AA6030" t="inlineStr">
        <is>
          <t>IMP00753</t>
        </is>
      </c>
      <c r="AB6030" t="inlineStr">
        <is>
          <t>T105264</t>
        </is>
      </c>
      <c r="AC6030" s="32" t="n">
        <v>275236.6</v>
      </c>
      <c r="AD6030" s="32" t="n">
        <v>28899.84</v>
      </c>
      <c r="AE6030" s="35">
        <f>(LEFT(Y6030,4)-Parameters!$B$23)*12+MID(Y6030,6,2)-Parameters!$B$24+1</f>
        <v/>
      </c>
    </row>
    <row r="6031">
      <c r="X6031" t="inlineStr">
        <is>
          <t>L0196850</t>
        </is>
      </c>
      <c r="Y6031" t="inlineStr">
        <is>
          <t>2026-02-17</t>
        </is>
      </c>
      <c r="Z6031" t="inlineStr">
        <is>
          <t>home_use</t>
        </is>
      </c>
      <c r="AA6031" t="inlineStr">
        <is>
          <t>IMP00753</t>
        </is>
      </c>
      <c r="AB6031" t="inlineStr">
        <is>
          <t>T105264</t>
        </is>
      </c>
      <c r="AC6031" s="32" t="n">
        <v>398238.21</v>
      </c>
      <c r="AD6031" s="32" t="n">
        <v>42611.49</v>
      </c>
      <c r="AE6031" s="35">
        <f>(LEFT(Y6031,4)-Parameters!$B$23)*12+MID(Y6031,6,2)-Parameters!$B$24+1</f>
        <v/>
      </c>
    </row>
    <row r="6032">
      <c r="X6032" t="inlineStr">
        <is>
          <t>L0197133</t>
        </is>
      </c>
      <c r="Y6032" t="inlineStr">
        <is>
          <t>2026-02-18</t>
        </is>
      </c>
      <c r="Z6032" t="inlineStr">
        <is>
          <t>home_use</t>
        </is>
      </c>
      <c r="AA6032" t="inlineStr">
        <is>
          <t>IMP00753</t>
        </is>
      </c>
      <c r="AB6032" t="inlineStr">
        <is>
          <t>T105264</t>
        </is>
      </c>
      <c r="AC6032" s="32" t="n">
        <v>254762.92</v>
      </c>
      <c r="AD6032" s="32" t="n">
        <v>31845.37</v>
      </c>
      <c r="AE6032" s="35">
        <f>(LEFT(Y6032,4)-Parameters!$B$23)*12+MID(Y6032,6,2)-Parameters!$B$24+1</f>
        <v/>
      </c>
    </row>
    <row r="6033">
      <c r="X6033" t="inlineStr">
        <is>
          <t>L0198200</t>
        </is>
      </c>
      <c r="Y6033" t="inlineStr">
        <is>
          <t>2026-02-22</t>
        </is>
      </c>
      <c r="Z6033" t="inlineStr">
        <is>
          <t>home_use</t>
        </is>
      </c>
      <c r="AA6033" t="inlineStr">
        <is>
          <t>IMP00753</t>
        </is>
      </c>
      <c r="AB6033" t="inlineStr">
        <is>
          <t>T105264</t>
        </is>
      </c>
      <c r="AC6033" s="32" t="n">
        <v>243497.7</v>
      </c>
      <c r="AD6033" s="32" t="n">
        <v>26054.25</v>
      </c>
      <c r="AE6033" s="35">
        <f>(LEFT(Y6033,4)-Parameters!$B$23)*12+MID(Y6033,6,2)-Parameters!$B$24+1</f>
        <v/>
      </c>
    </row>
    <row r="6034">
      <c r="X6034" t="inlineStr">
        <is>
          <t>L0198478</t>
        </is>
      </c>
      <c r="Y6034" t="inlineStr">
        <is>
          <t>2026-02-23</t>
        </is>
      </c>
      <c r="Z6034" t="inlineStr">
        <is>
          <t>home_use</t>
        </is>
      </c>
      <c r="AA6034" t="inlineStr">
        <is>
          <t>IMP00753</t>
        </is>
      </c>
      <c r="AB6034" t="inlineStr">
        <is>
          <t>T105264</t>
        </is>
      </c>
      <c r="AC6034" s="32" t="n">
        <v>432817.59</v>
      </c>
      <c r="AD6034" s="32" t="n">
        <v>56266.29</v>
      </c>
      <c r="AE6034" s="35">
        <f>(LEFT(Y6034,4)-Parameters!$B$23)*12+MID(Y6034,6,2)-Parameters!$B$24+1</f>
        <v/>
      </c>
    </row>
    <row r="6035">
      <c r="X6035" t="inlineStr">
        <is>
          <t>L0198479</t>
        </is>
      </c>
      <c r="Y6035" t="inlineStr">
        <is>
          <t>2026-02-23</t>
        </is>
      </c>
      <c r="Z6035" t="inlineStr">
        <is>
          <t>home_use</t>
        </is>
      </c>
      <c r="AA6035" t="inlineStr">
        <is>
          <t>IMP00753</t>
        </is>
      </c>
      <c r="AB6035" t="inlineStr">
        <is>
          <t>T105264</t>
        </is>
      </c>
      <c r="AC6035" s="32" t="n">
        <v>1371114.15</v>
      </c>
      <c r="AD6035" s="32" t="n">
        <v>146709.21</v>
      </c>
      <c r="AE6035" s="35">
        <f>(LEFT(Y6035,4)-Parameters!$B$23)*12+MID(Y6035,6,2)-Parameters!$B$24+1</f>
        <v/>
      </c>
    </row>
    <row r="6036">
      <c r="X6036" t="inlineStr">
        <is>
          <t>L0198746</t>
        </is>
      </c>
      <c r="Y6036" t="inlineStr">
        <is>
          <t>2026-02-24</t>
        </is>
      </c>
      <c r="Z6036" t="inlineStr">
        <is>
          <t>home_use</t>
        </is>
      </c>
      <c r="AA6036" t="inlineStr">
        <is>
          <t>IMP00753</t>
        </is>
      </c>
      <c r="AB6036" t="inlineStr">
        <is>
          <t>T105264</t>
        </is>
      </c>
      <c r="AC6036" s="32" t="n">
        <v>570608.3199999999</v>
      </c>
      <c r="AD6036" s="32" t="n">
        <v>69614.22</v>
      </c>
      <c r="AE6036" s="35">
        <f>(LEFT(Y6036,4)-Parameters!$B$23)*12+MID(Y6036,6,2)-Parameters!$B$24+1</f>
        <v/>
      </c>
    </row>
    <row r="6037">
      <c r="X6037" t="inlineStr">
        <is>
          <t>L0198747</t>
        </is>
      </c>
      <c r="Y6037" t="inlineStr">
        <is>
          <t>2026-02-24</t>
        </is>
      </c>
      <c r="Z6037" t="inlineStr">
        <is>
          <t>home_use</t>
        </is>
      </c>
      <c r="AA6037" t="inlineStr">
        <is>
          <t>IMP00753</t>
        </is>
      </c>
      <c r="AB6037" t="inlineStr">
        <is>
          <t>T105264</t>
        </is>
      </c>
      <c r="AC6037" s="32" t="n">
        <v>225949.83</v>
      </c>
      <c r="AD6037" s="32" t="n">
        <v>29373.48</v>
      </c>
      <c r="AE6037" s="35">
        <f>(LEFT(Y6037,4)-Parameters!$B$23)*12+MID(Y6037,6,2)-Parameters!$B$24+1</f>
        <v/>
      </c>
    </row>
    <row r="6038">
      <c r="X6038" t="inlineStr">
        <is>
          <t>L0198980</t>
        </is>
      </c>
      <c r="Y6038" t="inlineStr">
        <is>
          <t>2026-02-25</t>
        </is>
      </c>
      <c r="Z6038" t="inlineStr">
        <is>
          <t>home_use</t>
        </is>
      </c>
      <c r="AA6038" t="inlineStr">
        <is>
          <t>IMP00753</t>
        </is>
      </c>
      <c r="AB6038" t="inlineStr">
        <is>
          <t>T105264</t>
        </is>
      </c>
      <c r="AC6038" s="32" t="n">
        <v>222133.42</v>
      </c>
      <c r="AD6038" s="32" t="n">
        <v>23324.01</v>
      </c>
      <c r="AE6038" s="35">
        <f>(LEFT(Y6038,4)-Parameters!$B$23)*12+MID(Y6038,6,2)-Parameters!$B$24+1</f>
        <v/>
      </c>
    </row>
    <row r="6039">
      <c r="X6039" t="inlineStr">
        <is>
          <t>L0198981</t>
        </is>
      </c>
      <c r="Y6039" t="inlineStr">
        <is>
          <t>2026-02-25</t>
        </is>
      </c>
      <c r="Z6039" t="inlineStr">
        <is>
          <t>home_use</t>
        </is>
      </c>
      <c r="AA6039" t="inlineStr">
        <is>
          <t>IMP00753</t>
        </is>
      </c>
      <c r="AB6039" t="inlineStr">
        <is>
          <t>T105264</t>
        </is>
      </c>
      <c r="AC6039" s="32" t="n">
        <v>1004983.19</v>
      </c>
      <c r="AD6039" s="32" t="n">
        <v>107533.2</v>
      </c>
      <c r="AE6039" s="35">
        <f>(LEFT(Y6039,4)-Parameters!$B$23)*12+MID(Y6039,6,2)-Parameters!$B$24+1</f>
        <v/>
      </c>
    </row>
    <row r="6040">
      <c r="X6040" t="inlineStr">
        <is>
          <t>L0199231</t>
        </is>
      </c>
      <c r="Y6040" t="inlineStr">
        <is>
          <t>2026-02-26</t>
        </is>
      </c>
      <c r="Z6040" t="inlineStr">
        <is>
          <t>home_use</t>
        </is>
      </c>
      <c r="AA6040" t="inlineStr">
        <is>
          <t>IMP00753</t>
        </is>
      </c>
      <c r="AB6040" t="inlineStr">
        <is>
          <t>T105264</t>
        </is>
      </c>
      <c r="AC6040" s="32" t="n">
        <v>344553.46</v>
      </c>
      <c r="AD6040" s="32" t="n">
        <v>39623.65</v>
      </c>
      <c r="AE6040" s="35">
        <f>(LEFT(Y6040,4)-Parameters!$B$23)*12+MID(Y6040,6,2)-Parameters!$B$24+1</f>
        <v/>
      </c>
    </row>
    <row r="6041">
      <c r="X6041" t="inlineStr">
        <is>
          <t>L0199500</t>
        </is>
      </c>
      <c r="Y6041" t="inlineStr">
        <is>
          <t>2026-02-27</t>
        </is>
      </c>
      <c r="Z6041" t="inlineStr">
        <is>
          <t>home_use</t>
        </is>
      </c>
      <c r="AA6041" t="inlineStr">
        <is>
          <t>IMP00753</t>
        </is>
      </c>
      <c r="AB6041" t="inlineStr">
        <is>
          <t>T105264</t>
        </is>
      </c>
      <c r="AC6041" s="32" t="n">
        <v>405575.29</v>
      </c>
      <c r="AD6041" s="32" t="n">
        <v>46641.16</v>
      </c>
      <c r="AE6041" s="35">
        <f>(LEFT(Y6041,4)-Parameters!$B$23)*12+MID(Y6041,6,2)-Parameters!$B$24+1</f>
        <v/>
      </c>
    </row>
    <row r="6042">
      <c r="X6042" t="inlineStr">
        <is>
          <t>L0199756</t>
        </is>
      </c>
      <c r="Y6042" t="inlineStr">
        <is>
          <t>2026-02-28</t>
        </is>
      </c>
      <c r="Z6042" t="inlineStr">
        <is>
          <t>home_use</t>
        </is>
      </c>
      <c r="AA6042" t="inlineStr">
        <is>
          <t>IMP00753</t>
        </is>
      </c>
      <c r="AB6042" t="inlineStr">
        <is>
          <t>T105264</t>
        </is>
      </c>
      <c r="AC6042" s="32" t="n">
        <v>1180359.63</v>
      </c>
      <c r="AD6042" s="32" t="n">
        <v>129839.56</v>
      </c>
      <c r="AE6042" s="35">
        <f>(LEFT(Y6042,4)-Parameters!$B$23)*12+MID(Y6042,6,2)-Parameters!$B$24+1</f>
        <v/>
      </c>
    </row>
    <row r="6043">
      <c r="X6043" t="inlineStr">
        <is>
          <t>L0200016</t>
        </is>
      </c>
      <c r="Y6043" t="inlineStr">
        <is>
          <t>2026-03-01</t>
        </is>
      </c>
      <c r="Z6043" t="inlineStr">
        <is>
          <t>home_use</t>
        </is>
      </c>
      <c r="AA6043" t="inlineStr">
        <is>
          <t>IMP00753</t>
        </is>
      </c>
      <c r="AB6043" t="inlineStr">
        <is>
          <t>T105264</t>
        </is>
      </c>
      <c r="AC6043" s="32" t="n">
        <v>2175337.95</v>
      </c>
      <c r="AD6043" s="32" t="n">
        <v>228410.48</v>
      </c>
      <c r="AE6043" s="35">
        <f>(LEFT(Y6043,4)-Parameters!$B$23)*12+MID(Y6043,6,2)-Parameters!$B$24+1</f>
        <v/>
      </c>
    </row>
    <row r="6044">
      <c r="X6044" t="inlineStr">
        <is>
          <t>L0200285</t>
        </is>
      </c>
      <c r="Y6044" t="inlineStr">
        <is>
          <t>2026-03-02</t>
        </is>
      </c>
      <c r="Z6044" t="inlineStr">
        <is>
          <t>home_use</t>
        </is>
      </c>
      <c r="AA6044" t="inlineStr">
        <is>
          <t>IMP00753</t>
        </is>
      </c>
      <c r="AB6044" t="inlineStr">
        <is>
          <t>T105264</t>
        </is>
      </c>
      <c r="AC6044" s="32" t="n">
        <v>252840.72</v>
      </c>
      <c r="AD6044" s="32" t="n">
        <v>25284.07</v>
      </c>
      <c r="AE6044" s="35">
        <f>(LEFT(Y6044,4)-Parameters!$B$23)*12+MID(Y6044,6,2)-Parameters!$B$24+1</f>
        <v/>
      </c>
    </row>
    <row r="6045">
      <c r="X6045" t="inlineStr">
        <is>
          <t>L0200286</t>
        </is>
      </c>
      <c r="Y6045" t="inlineStr">
        <is>
          <t>2026-03-02</t>
        </is>
      </c>
      <c r="Z6045" t="inlineStr">
        <is>
          <t>home_use</t>
        </is>
      </c>
      <c r="AA6045" t="inlineStr">
        <is>
          <t>IMP00753</t>
        </is>
      </c>
      <c r="AB6045" t="inlineStr">
        <is>
          <t>T105264</t>
        </is>
      </c>
      <c r="AC6045" s="32" t="n">
        <v>226812.7</v>
      </c>
      <c r="AD6045" s="32" t="n">
        <v>26537.09</v>
      </c>
      <c r="AE6045" s="35">
        <f>(LEFT(Y6045,4)-Parameters!$B$23)*12+MID(Y6045,6,2)-Parameters!$B$24+1</f>
        <v/>
      </c>
    </row>
    <row r="6046">
      <c r="X6046" t="inlineStr">
        <is>
          <t>L0200548</t>
        </is>
      </c>
      <c r="Y6046" t="inlineStr">
        <is>
          <t>2026-03-03</t>
        </is>
      </c>
      <c r="Z6046" t="inlineStr">
        <is>
          <t>home_use</t>
        </is>
      </c>
      <c r="AA6046" t="inlineStr">
        <is>
          <t>IMP00753</t>
        </is>
      </c>
      <c r="AB6046" t="inlineStr">
        <is>
          <t>T105264</t>
        </is>
      </c>
      <c r="AC6046" s="32" t="n">
        <v>829206.03</v>
      </c>
      <c r="AD6046" s="32" t="n">
        <v>87066.63</v>
      </c>
      <c r="AE6046" s="35">
        <f>(LEFT(Y6046,4)-Parameters!$B$23)*12+MID(Y6046,6,2)-Parameters!$B$24+1</f>
        <v/>
      </c>
    </row>
    <row r="6047">
      <c r="X6047" t="inlineStr">
        <is>
          <t>L0200813</t>
        </is>
      </c>
      <c r="Y6047" t="inlineStr">
        <is>
          <t>2026-03-04</t>
        </is>
      </c>
      <c r="Z6047" t="inlineStr">
        <is>
          <t>home_use</t>
        </is>
      </c>
      <c r="AA6047" t="inlineStr">
        <is>
          <t>IMP00753</t>
        </is>
      </c>
      <c r="AB6047" t="inlineStr">
        <is>
          <t>T105264</t>
        </is>
      </c>
      <c r="AC6047" s="32" t="n">
        <v>2370081.82</v>
      </c>
      <c r="AD6047" s="32" t="n">
        <v>248858.59</v>
      </c>
      <c r="AE6047" s="35">
        <f>(LEFT(Y6047,4)-Parameters!$B$23)*12+MID(Y6047,6,2)-Parameters!$B$24+1</f>
        <v/>
      </c>
    </row>
    <row r="6048">
      <c r="X6048" t="inlineStr">
        <is>
          <t>L0201365</t>
        </is>
      </c>
      <c r="Y6048" t="inlineStr">
        <is>
          <t>2026-03-06</t>
        </is>
      </c>
      <c r="Z6048" t="inlineStr">
        <is>
          <t>home_use</t>
        </is>
      </c>
      <c r="AA6048" t="inlineStr">
        <is>
          <t>IMP00753</t>
        </is>
      </c>
      <c r="AB6048" t="inlineStr">
        <is>
          <t>T105264</t>
        </is>
      </c>
      <c r="AC6048" s="32" t="n">
        <v>1043953.2</v>
      </c>
      <c r="AD6048" s="32" t="n">
        <v>122142.52</v>
      </c>
      <c r="AE6048" s="35">
        <f>(LEFT(Y6048,4)-Parameters!$B$23)*12+MID(Y6048,6,2)-Parameters!$B$24+1</f>
        <v/>
      </c>
    </row>
    <row r="6049">
      <c r="X6049" t="inlineStr">
        <is>
          <t>L0201366</t>
        </is>
      </c>
      <c r="Y6049" t="inlineStr">
        <is>
          <t>2026-03-06</t>
        </is>
      </c>
      <c r="Z6049" t="inlineStr">
        <is>
          <t>home_use</t>
        </is>
      </c>
      <c r="AA6049" t="inlineStr">
        <is>
          <t>IMP00753</t>
        </is>
      </c>
      <c r="AB6049" t="inlineStr">
        <is>
          <t>T105264</t>
        </is>
      </c>
      <c r="AC6049" s="32" t="n">
        <v>1862145.57</v>
      </c>
      <c r="AD6049" s="32" t="n">
        <v>232768.2</v>
      </c>
      <c r="AE6049" s="35">
        <f>(LEFT(Y6049,4)-Parameters!$B$23)*12+MID(Y6049,6,2)-Parameters!$B$24+1</f>
        <v/>
      </c>
    </row>
    <row r="6050">
      <c r="X6050" t="inlineStr">
        <is>
          <t>L0201875</t>
        </is>
      </c>
      <c r="Y6050" t="inlineStr">
        <is>
          <t>2026-03-08</t>
        </is>
      </c>
      <c r="Z6050" t="inlineStr">
        <is>
          <t>home_use</t>
        </is>
      </c>
      <c r="AA6050" t="inlineStr">
        <is>
          <t>IMP00753</t>
        </is>
      </c>
      <c r="AB6050" t="inlineStr">
        <is>
          <t>T105264</t>
        </is>
      </c>
      <c r="AC6050" s="32" t="n">
        <v>888568.61</v>
      </c>
      <c r="AD6050" s="32" t="n">
        <v>90634</v>
      </c>
      <c r="AE6050" s="35">
        <f>(LEFT(Y6050,4)-Parameters!$B$23)*12+MID(Y6050,6,2)-Parameters!$B$24+1</f>
        <v/>
      </c>
    </row>
    <row r="6051">
      <c r="X6051" t="inlineStr">
        <is>
          <t>L0201876</t>
        </is>
      </c>
      <c r="Y6051" t="inlineStr">
        <is>
          <t>2026-03-08</t>
        </is>
      </c>
      <c r="Z6051" t="inlineStr">
        <is>
          <t>home_use</t>
        </is>
      </c>
      <c r="AA6051" t="inlineStr">
        <is>
          <t>IMP00753</t>
        </is>
      </c>
      <c r="AB6051" t="inlineStr">
        <is>
          <t>T105264</t>
        </is>
      </c>
      <c r="AC6051" s="32" t="n">
        <v>560875.77</v>
      </c>
      <c r="AD6051" s="32" t="n">
        <v>58891.96</v>
      </c>
      <c r="AE6051" s="35">
        <f>(LEFT(Y6051,4)-Parameters!$B$23)*12+MID(Y6051,6,2)-Parameters!$B$24+1</f>
        <v/>
      </c>
    </row>
    <row r="6052">
      <c r="X6052" t="inlineStr">
        <is>
          <t>L0202139</t>
        </is>
      </c>
      <c r="Y6052" t="inlineStr">
        <is>
          <t>2026-03-09</t>
        </is>
      </c>
      <c r="Z6052" t="inlineStr">
        <is>
          <t>home_use</t>
        </is>
      </c>
      <c r="AA6052" t="inlineStr">
        <is>
          <t>IMP00753</t>
        </is>
      </c>
      <c r="AB6052" t="inlineStr">
        <is>
          <t>T105264</t>
        </is>
      </c>
      <c r="AC6052" s="32" t="n">
        <v>179007.58</v>
      </c>
      <c r="AD6052" s="32" t="n">
        <v>20585.87</v>
      </c>
      <c r="AE6052" s="35">
        <f>(LEFT(Y6052,4)-Parameters!$B$23)*12+MID(Y6052,6,2)-Parameters!$B$24+1</f>
        <v/>
      </c>
    </row>
    <row r="6053">
      <c r="X6053" t="inlineStr">
        <is>
          <t>L0202140</t>
        </is>
      </c>
      <c r="Y6053" t="inlineStr">
        <is>
          <t>2026-03-09</t>
        </is>
      </c>
      <c r="Z6053" t="inlineStr">
        <is>
          <t>home_use</t>
        </is>
      </c>
      <c r="AA6053" t="inlineStr">
        <is>
          <t>IMP00753</t>
        </is>
      </c>
      <c r="AB6053" t="inlineStr">
        <is>
          <t>T105264</t>
        </is>
      </c>
      <c r="AC6053" s="32" t="n">
        <v>160147.85</v>
      </c>
      <c r="AD6053" s="32" t="n">
        <v>18737.3</v>
      </c>
      <c r="AE6053" s="35">
        <f>(LEFT(Y6053,4)-Parameters!$B$23)*12+MID(Y6053,6,2)-Parameters!$B$24+1</f>
        <v/>
      </c>
    </row>
    <row r="6054">
      <c r="X6054" t="inlineStr">
        <is>
          <t>L0202141</t>
        </is>
      </c>
      <c r="Y6054" t="inlineStr">
        <is>
          <t>2026-03-09</t>
        </is>
      </c>
      <c r="Z6054" t="inlineStr">
        <is>
          <t>home_use</t>
        </is>
      </c>
      <c r="AA6054" t="inlineStr">
        <is>
          <t>IMP00753</t>
        </is>
      </c>
      <c r="AB6054" t="inlineStr">
        <is>
          <t>T105264</t>
        </is>
      </c>
      <c r="AC6054" s="32" t="n">
        <v>555414.9</v>
      </c>
      <c r="AD6054" s="32" t="n">
        <v>58318.56</v>
      </c>
      <c r="AE6054" s="35">
        <f>(LEFT(Y6054,4)-Parameters!$B$23)*12+MID(Y6054,6,2)-Parameters!$B$24+1</f>
        <v/>
      </c>
    </row>
    <row r="6055">
      <c r="X6055" t="inlineStr">
        <is>
          <t>L0202142</t>
        </is>
      </c>
      <c r="Y6055" t="inlineStr">
        <is>
          <t>2026-03-09</t>
        </is>
      </c>
      <c r="Z6055" t="inlineStr">
        <is>
          <t>home_use</t>
        </is>
      </c>
      <c r="AA6055" t="inlineStr">
        <is>
          <t>IMP00753</t>
        </is>
      </c>
      <c r="AB6055" t="inlineStr">
        <is>
          <t>T105264</t>
        </is>
      </c>
      <c r="AC6055" s="32" t="n">
        <v>679022.02</v>
      </c>
      <c r="AD6055" s="32" t="n">
        <v>71297.31</v>
      </c>
      <c r="AE6055" s="35">
        <f>(LEFT(Y6055,4)-Parameters!$B$23)*12+MID(Y6055,6,2)-Parameters!$B$24+1</f>
        <v/>
      </c>
    </row>
    <row r="6056">
      <c r="X6056" t="inlineStr">
        <is>
          <t>L0202422</t>
        </is>
      </c>
      <c r="Y6056" t="inlineStr">
        <is>
          <t>2026-03-10</t>
        </is>
      </c>
      <c r="Z6056" t="inlineStr">
        <is>
          <t>home_use</t>
        </is>
      </c>
      <c r="AA6056" t="inlineStr">
        <is>
          <t>IMP00753</t>
        </is>
      </c>
      <c r="AB6056" t="inlineStr">
        <is>
          <t>T105264</t>
        </is>
      </c>
      <c r="AC6056" s="32" t="n">
        <v>684506.41</v>
      </c>
      <c r="AD6056" s="32" t="n">
        <v>82140.77</v>
      </c>
      <c r="AE6056" s="35">
        <f>(LEFT(Y6056,4)-Parameters!$B$23)*12+MID(Y6056,6,2)-Parameters!$B$24+1</f>
        <v/>
      </c>
    </row>
    <row r="6057">
      <c r="X6057" t="inlineStr">
        <is>
          <t>L0202700</t>
        </is>
      </c>
      <c r="Y6057" t="inlineStr">
        <is>
          <t>2026-03-11</t>
        </is>
      </c>
      <c r="Z6057" t="inlineStr">
        <is>
          <t>home_use</t>
        </is>
      </c>
      <c r="AA6057" t="inlineStr">
        <is>
          <t>IMP00753</t>
        </is>
      </c>
      <c r="AB6057" t="inlineStr">
        <is>
          <t>T105264</t>
        </is>
      </c>
      <c r="AC6057" s="32" t="n">
        <v>1188385.76</v>
      </c>
      <c r="AD6057" s="32" t="n">
        <v>124780.51</v>
      </c>
      <c r="AE6057" s="35">
        <f>(LEFT(Y6057,4)-Parameters!$B$23)*12+MID(Y6057,6,2)-Parameters!$B$24+1</f>
        <v/>
      </c>
    </row>
    <row r="6058">
      <c r="X6058" t="inlineStr">
        <is>
          <t>L0202701</t>
        </is>
      </c>
      <c r="Y6058" t="inlineStr">
        <is>
          <t>2026-03-11</t>
        </is>
      </c>
      <c r="Z6058" t="inlineStr">
        <is>
          <t>home_use</t>
        </is>
      </c>
      <c r="AA6058" t="inlineStr">
        <is>
          <t>IMP00753</t>
        </is>
      </c>
      <c r="AB6058" t="inlineStr">
        <is>
          <t>T105264</t>
        </is>
      </c>
      <c r="AC6058" s="32" t="n">
        <v>743854.8</v>
      </c>
      <c r="AD6058" s="32" t="n">
        <v>74385.48</v>
      </c>
      <c r="AE6058" s="35">
        <f>(LEFT(Y6058,4)-Parameters!$B$23)*12+MID(Y6058,6,2)-Parameters!$B$24+1</f>
        <v/>
      </c>
    </row>
    <row r="6059">
      <c r="X6059" t="inlineStr">
        <is>
          <t>L0202702</t>
        </is>
      </c>
      <c r="Y6059" t="inlineStr">
        <is>
          <t>2026-03-11</t>
        </is>
      </c>
      <c r="Z6059" t="inlineStr">
        <is>
          <t>home_use</t>
        </is>
      </c>
      <c r="AA6059" t="inlineStr">
        <is>
          <t>IMP00753</t>
        </is>
      </c>
      <c r="AB6059" t="inlineStr">
        <is>
          <t>T105264</t>
        </is>
      </c>
      <c r="AC6059" s="32" t="n">
        <v>407969.51</v>
      </c>
      <c r="AD6059" s="32" t="n">
        <v>42836.8</v>
      </c>
      <c r="AE6059" s="35">
        <f>(LEFT(Y6059,4)-Parameters!$B$23)*12+MID(Y6059,6,2)-Parameters!$B$24+1</f>
        <v/>
      </c>
    </row>
    <row r="6060">
      <c r="X6060" t="inlineStr">
        <is>
          <t>L0202703</t>
        </is>
      </c>
      <c r="Y6060" t="inlineStr">
        <is>
          <t>2026-03-11</t>
        </is>
      </c>
      <c r="Z6060" t="inlineStr">
        <is>
          <t>home_use</t>
        </is>
      </c>
      <c r="AA6060" t="inlineStr">
        <is>
          <t>IMP00753</t>
        </is>
      </c>
      <c r="AB6060" t="inlineStr">
        <is>
          <t>T105264</t>
        </is>
      </c>
      <c r="AC6060" s="32" t="n">
        <v>511329.15</v>
      </c>
      <c r="AD6060" s="32" t="n">
        <v>53689.56</v>
      </c>
      <c r="AE6060" s="35">
        <f>(LEFT(Y6060,4)-Parameters!$B$23)*12+MID(Y6060,6,2)-Parameters!$B$24+1</f>
        <v/>
      </c>
    </row>
    <row r="6061">
      <c r="X6061" t="inlineStr">
        <is>
          <t>L0202982</t>
        </is>
      </c>
      <c r="Y6061" t="inlineStr">
        <is>
          <t>2026-03-12</t>
        </is>
      </c>
      <c r="Z6061" t="inlineStr">
        <is>
          <t>home_use</t>
        </is>
      </c>
      <c r="AA6061" t="inlineStr">
        <is>
          <t>IMP00753</t>
        </is>
      </c>
      <c r="AB6061" t="inlineStr">
        <is>
          <t>T105264</t>
        </is>
      </c>
      <c r="AC6061" s="32" t="n">
        <v>790475.5600000001</v>
      </c>
      <c r="AD6061" s="32" t="n">
        <v>82999.92999999999</v>
      </c>
      <c r="AE6061" s="35">
        <f>(LEFT(Y6061,4)-Parameters!$B$23)*12+MID(Y6061,6,2)-Parameters!$B$24+1</f>
        <v/>
      </c>
    </row>
    <row r="6062">
      <c r="X6062" t="inlineStr">
        <is>
          <t>L0203251</t>
        </is>
      </c>
      <c r="Y6062" t="inlineStr">
        <is>
          <t>2026-03-13</t>
        </is>
      </c>
      <c r="Z6062" t="inlineStr">
        <is>
          <t>home_use</t>
        </is>
      </c>
      <c r="AA6062" t="inlineStr">
        <is>
          <t>IMP00753</t>
        </is>
      </c>
      <c r="AB6062" t="inlineStr">
        <is>
          <t>T105264</t>
        </is>
      </c>
      <c r="AC6062" s="32" t="n">
        <v>1029163.15</v>
      </c>
      <c r="AD6062" s="32" t="n">
        <v>108062.13</v>
      </c>
      <c r="AE6062" s="35">
        <f>(LEFT(Y6062,4)-Parameters!$B$23)*12+MID(Y6062,6,2)-Parameters!$B$24+1</f>
        <v/>
      </c>
    </row>
    <row r="6063">
      <c r="X6063" t="inlineStr">
        <is>
          <t>L0203749</t>
        </is>
      </c>
      <c r="Y6063" t="inlineStr">
        <is>
          <t>2026-03-15</t>
        </is>
      </c>
      <c r="Z6063" t="inlineStr">
        <is>
          <t>home_use</t>
        </is>
      </c>
      <c r="AA6063" t="inlineStr">
        <is>
          <t>IMP00753</t>
        </is>
      </c>
      <c r="AB6063" t="inlineStr">
        <is>
          <t>T105264</t>
        </is>
      </c>
      <c r="AC6063" s="32" t="n">
        <v>204580.95</v>
      </c>
      <c r="AD6063" s="32" t="n">
        <v>23526.81</v>
      </c>
      <c r="AE6063" s="35">
        <f>(LEFT(Y6063,4)-Parameters!$B$23)*12+MID(Y6063,6,2)-Parameters!$B$24+1</f>
        <v/>
      </c>
    </row>
    <row r="6064">
      <c r="X6064" t="inlineStr">
        <is>
          <t>L0204267</t>
        </is>
      </c>
      <c r="Y6064" t="inlineStr">
        <is>
          <t>2026-03-17</t>
        </is>
      </c>
      <c r="Z6064" t="inlineStr">
        <is>
          <t>home_use</t>
        </is>
      </c>
      <c r="AA6064" t="inlineStr">
        <is>
          <t>IMP00753</t>
        </is>
      </c>
      <c r="AB6064" t="inlineStr">
        <is>
          <t>T105264</t>
        </is>
      </c>
      <c r="AC6064" s="32" t="n">
        <v>367761.81</v>
      </c>
      <c r="AD6064" s="32" t="n">
        <v>38614.99</v>
      </c>
      <c r="AE6064" s="35">
        <f>(LEFT(Y6064,4)-Parameters!$B$23)*12+MID(Y6064,6,2)-Parameters!$B$24+1</f>
        <v/>
      </c>
    </row>
    <row r="6065">
      <c r="X6065" t="inlineStr">
        <is>
          <t>L0204268</t>
        </is>
      </c>
      <c r="Y6065" t="inlineStr">
        <is>
          <t>2026-03-17</t>
        </is>
      </c>
      <c r="Z6065" t="inlineStr">
        <is>
          <t>home_use</t>
        </is>
      </c>
      <c r="AA6065" t="inlineStr">
        <is>
          <t>IMP00753</t>
        </is>
      </c>
      <c r="AB6065" t="inlineStr">
        <is>
          <t>T105264</t>
        </is>
      </c>
      <c r="AC6065" s="32" t="n">
        <v>338817.94</v>
      </c>
      <c r="AD6065" s="32" t="n">
        <v>42352.24</v>
      </c>
      <c r="AE6065" s="35">
        <f>(LEFT(Y6065,4)-Parameters!$B$23)*12+MID(Y6065,6,2)-Parameters!$B$24+1</f>
        <v/>
      </c>
    </row>
    <row r="6066">
      <c r="X6066" t="inlineStr">
        <is>
          <t>L0204512</t>
        </is>
      </c>
      <c r="Y6066" t="inlineStr">
        <is>
          <t>2026-03-18</t>
        </is>
      </c>
      <c r="Z6066" t="inlineStr">
        <is>
          <t>home_use</t>
        </is>
      </c>
      <c r="AA6066" t="inlineStr">
        <is>
          <t>IMP00753</t>
        </is>
      </c>
      <c r="AB6066" t="inlineStr">
        <is>
          <t>T105264</t>
        </is>
      </c>
      <c r="AC6066" s="32" t="n">
        <v>1380854.14</v>
      </c>
      <c r="AD6066" s="32" t="n">
        <v>144989.68</v>
      </c>
      <c r="AE6066" s="35">
        <f>(LEFT(Y6066,4)-Parameters!$B$23)*12+MID(Y6066,6,2)-Parameters!$B$24+1</f>
        <v/>
      </c>
    </row>
    <row r="6067">
      <c r="X6067" t="inlineStr">
        <is>
          <t>L0204513</t>
        </is>
      </c>
      <c r="Y6067" t="inlineStr">
        <is>
          <t>2026-03-18</t>
        </is>
      </c>
      <c r="Z6067" t="inlineStr">
        <is>
          <t>home_use</t>
        </is>
      </c>
      <c r="AA6067" t="inlineStr">
        <is>
          <t>IMP00753</t>
        </is>
      </c>
      <c r="AB6067" t="inlineStr">
        <is>
          <t>T105264</t>
        </is>
      </c>
      <c r="AC6067" s="32" t="n">
        <v>296974.94</v>
      </c>
      <c r="AD6067" s="32" t="n">
        <v>29697.49</v>
      </c>
      <c r="AE6067" s="35">
        <f>(LEFT(Y6067,4)-Parameters!$B$23)*12+MID(Y6067,6,2)-Parameters!$B$24+1</f>
        <v/>
      </c>
    </row>
    <row r="6068">
      <c r="X6068" t="inlineStr">
        <is>
          <t>L0204514</t>
        </is>
      </c>
      <c r="Y6068" t="inlineStr">
        <is>
          <t>2026-03-18</t>
        </is>
      </c>
      <c r="Z6068" t="inlineStr">
        <is>
          <t>home_use</t>
        </is>
      </c>
      <c r="AA6068" t="inlineStr">
        <is>
          <t>IMP00753</t>
        </is>
      </c>
      <c r="AB6068" t="inlineStr">
        <is>
          <t>T105264</t>
        </is>
      </c>
      <c r="AC6068" s="32" t="n">
        <v>55880.77</v>
      </c>
      <c r="AD6068" s="32" t="n">
        <v>6985.1</v>
      </c>
      <c r="AE6068" s="35">
        <f>(LEFT(Y6068,4)-Parameters!$B$23)*12+MID(Y6068,6,2)-Parameters!$B$24+1</f>
        <v/>
      </c>
    </row>
    <row r="6069">
      <c r="X6069" t="inlineStr">
        <is>
          <t>L0204763</t>
        </is>
      </c>
      <c r="Y6069" t="inlineStr">
        <is>
          <t>2026-03-19</t>
        </is>
      </c>
      <c r="Z6069" t="inlineStr">
        <is>
          <t>home_use</t>
        </is>
      </c>
      <c r="AA6069" t="inlineStr">
        <is>
          <t>IMP00753</t>
        </is>
      </c>
      <c r="AB6069" t="inlineStr">
        <is>
          <t>T105264</t>
        </is>
      </c>
      <c r="AC6069" s="32" t="n">
        <v>266900.21</v>
      </c>
      <c r="AD6069" s="32" t="n">
        <v>33362.53</v>
      </c>
      <c r="AE6069" s="35">
        <f>(LEFT(Y6069,4)-Parameters!$B$23)*12+MID(Y6069,6,2)-Parameters!$B$24+1</f>
        <v/>
      </c>
    </row>
    <row r="6070">
      <c r="X6070" t="inlineStr">
        <is>
          <t>L0204764</t>
        </is>
      </c>
      <c r="Y6070" t="inlineStr">
        <is>
          <t>2026-03-19</t>
        </is>
      </c>
      <c r="Z6070" t="inlineStr">
        <is>
          <t>home_use</t>
        </is>
      </c>
      <c r="AA6070" t="inlineStr">
        <is>
          <t>IMP00753</t>
        </is>
      </c>
      <c r="AB6070" t="inlineStr">
        <is>
          <t>T105264</t>
        </is>
      </c>
      <c r="AC6070" s="32" t="n">
        <v>140590.51</v>
      </c>
      <c r="AD6070" s="32" t="n">
        <v>17573.81</v>
      </c>
      <c r="AE6070" s="35">
        <f>(LEFT(Y6070,4)-Parameters!$B$23)*12+MID(Y6070,6,2)-Parameters!$B$24+1</f>
        <v/>
      </c>
    </row>
    <row r="6071">
      <c r="X6071" t="inlineStr">
        <is>
          <t>L0204765</t>
        </is>
      </c>
      <c r="Y6071" t="inlineStr">
        <is>
          <t>2026-03-19</t>
        </is>
      </c>
      <c r="Z6071" t="inlineStr">
        <is>
          <t>home_use</t>
        </is>
      </c>
      <c r="AA6071" t="inlineStr">
        <is>
          <t>IMP00753</t>
        </is>
      </c>
      <c r="AB6071" t="inlineStr">
        <is>
          <t>T105264</t>
        </is>
      </c>
      <c r="AC6071" s="32" t="n">
        <v>96066.75</v>
      </c>
      <c r="AD6071" s="32" t="n">
        <v>11239.81</v>
      </c>
      <c r="AE6071" s="35">
        <f>(LEFT(Y6071,4)-Parameters!$B$23)*12+MID(Y6071,6,2)-Parameters!$B$24+1</f>
        <v/>
      </c>
    </row>
    <row r="6072">
      <c r="X6072" t="inlineStr">
        <is>
          <t>L0205035</t>
        </is>
      </c>
      <c r="Y6072" t="inlineStr">
        <is>
          <t>2026-03-20</t>
        </is>
      </c>
      <c r="Z6072" t="inlineStr">
        <is>
          <t>home_use</t>
        </is>
      </c>
      <c r="AA6072" t="inlineStr">
        <is>
          <t>IMP00753</t>
        </is>
      </c>
      <c r="AB6072" t="inlineStr">
        <is>
          <t>T105264</t>
        </is>
      </c>
      <c r="AC6072" s="32" t="n">
        <v>231688.86</v>
      </c>
      <c r="AD6072" s="32" t="n">
        <v>28961.11</v>
      </c>
      <c r="AE6072" s="35">
        <f>(LEFT(Y6072,4)-Parameters!$B$23)*12+MID(Y6072,6,2)-Parameters!$B$24+1</f>
        <v/>
      </c>
    </row>
    <row r="6073">
      <c r="X6073" t="inlineStr">
        <is>
          <t>L0205317</t>
        </is>
      </c>
      <c r="Y6073" t="inlineStr">
        <is>
          <t>2026-03-21</t>
        </is>
      </c>
      <c r="Z6073" t="inlineStr">
        <is>
          <t>home_use</t>
        </is>
      </c>
      <c r="AA6073" t="inlineStr">
        <is>
          <t>IMP00753</t>
        </is>
      </c>
      <c r="AB6073" t="inlineStr">
        <is>
          <t>T105264</t>
        </is>
      </c>
      <c r="AC6073" s="32" t="n">
        <v>1015726.25</v>
      </c>
      <c r="AD6073" s="32" t="n">
        <v>113761.34</v>
      </c>
      <c r="AE6073" s="35">
        <f>(LEFT(Y6073,4)-Parameters!$B$23)*12+MID(Y6073,6,2)-Parameters!$B$24+1</f>
        <v/>
      </c>
    </row>
    <row r="6074">
      <c r="X6074" t="inlineStr">
        <is>
          <t>L0205857</t>
        </is>
      </c>
      <c r="Y6074" t="inlineStr">
        <is>
          <t>2026-03-23</t>
        </is>
      </c>
      <c r="Z6074" t="inlineStr">
        <is>
          <t>home_use</t>
        </is>
      </c>
      <c r="AA6074" t="inlineStr">
        <is>
          <t>IMP00753</t>
        </is>
      </c>
      <c r="AB6074" t="inlineStr">
        <is>
          <t>T105264</t>
        </is>
      </c>
      <c r="AC6074" s="32" t="n">
        <v>515741.13</v>
      </c>
      <c r="AD6074" s="32" t="n">
        <v>51574.11</v>
      </c>
      <c r="AE6074" s="35">
        <f>(LEFT(Y6074,4)-Parameters!$B$23)*12+MID(Y6074,6,2)-Parameters!$B$24+1</f>
        <v/>
      </c>
    </row>
    <row r="6075">
      <c r="X6075" t="inlineStr">
        <is>
          <t>L0206133</t>
        </is>
      </c>
      <c r="Y6075" t="inlineStr">
        <is>
          <t>2026-03-24</t>
        </is>
      </c>
      <c r="Z6075" t="inlineStr">
        <is>
          <t>home_use</t>
        </is>
      </c>
      <c r="AA6075" t="inlineStr">
        <is>
          <t>IMP00753</t>
        </is>
      </c>
      <c r="AB6075" t="inlineStr">
        <is>
          <t>T105264</t>
        </is>
      </c>
      <c r="AC6075" s="32" t="n">
        <v>325270.1</v>
      </c>
      <c r="AD6075" s="32" t="n">
        <v>34153.36</v>
      </c>
      <c r="AE6075" s="35">
        <f>(LEFT(Y6075,4)-Parameters!$B$23)*12+MID(Y6075,6,2)-Parameters!$B$24+1</f>
        <v/>
      </c>
    </row>
    <row r="6076">
      <c r="X6076" t="inlineStr">
        <is>
          <t>L0206421</t>
        </is>
      </c>
      <c r="Y6076" t="inlineStr">
        <is>
          <t>2026-03-25</t>
        </is>
      </c>
      <c r="Z6076" t="inlineStr">
        <is>
          <t>home_use</t>
        </is>
      </c>
      <c r="AA6076" t="inlineStr">
        <is>
          <t>IMP00753</t>
        </is>
      </c>
      <c r="AB6076" t="inlineStr">
        <is>
          <t>T105264</t>
        </is>
      </c>
      <c r="AC6076" s="32" t="n">
        <v>330101.83</v>
      </c>
      <c r="AD6076" s="32" t="n">
        <v>34660.69</v>
      </c>
      <c r="AE6076" s="35">
        <f>(LEFT(Y6076,4)-Parameters!$B$23)*12+MID(Y6076,6,2)-Parameters!$B$24+1</f>
        <v/>
      </c>
    </row>
    <row r="6077">
      <c r="X6077" t="inlineStr">
        <is>
          <t>L0206693</t>
        </is>
      </c>
      <c r="Y6077" t="inlineStr">
        <is>
          <t>2026-03-26</t>
        </is>
      </c>
      <c r="Z6077" t="inlineStr">
        <is>
          <t>home_use</t>
        </is>
      </c>
      <c r="AA6077" t="inlineStr">
        <is>
          <t>IMP00753</t>
        </is>
      </c>
      <c r="AB6077" t="inlineStr">
        <is>
          <t>T105264</t>
        </is>
      </c>
      <c r="AC6077" s="32" t="n">
        <v>491250.81</v>
      </c>
      <c r="AD6077" s="32" t="n">
        <v>51581.33</v>
      </c>
      <c r="AE6077" s="35">
        <f>(LEFT(Y6077,4)-Parameters!$B$23)*12+MID(Y6077,6,2)-Parameters!$B$24+1</f>
        <v/>
      </c>
    </row>
    <row r="6078">
      <c r="X6078" t="inlineStr">
        <is>
          <t>L0206694</t>
        </is>
      </c>
      <c r="Y6078" t="inlineStr">
        <is>
          <t>2026-03-26</t>
        </is>
      </c>
      <c r="Z6078" t="inlineStr">
        <is>
          <t>home_use</t>
        </is>
      </c>
      <c r="AA6078" t="inlineStr">
        <is>
          <t>IMP00753</t>
        </is>
      </c>
      <c r="AB6078" t="inlineStr">
        <is>
          <t>T105264</t>
        </is>
      </c>
      <c r="AC6078" s="32" t="n">
        <v>399504.06</v>
      </c>
      <c r="AD6078" s="32" t="n">
        <v>39950.41</v>
      </c>
      <c r="AE6078" s="35">
        <f>(LEFT(Y6078,4)-Parameters!$B$23)*12+MID(Y6078,6,2)-Parameters!$B$24+1</f>
        <v/>
      </c>
    </row>
    <row r="6079">
      <c r="X6079" t="inlineStr">
        <is>
          <t>L0206951</t>
        </is>
      </c>
      <c r="Y6079" t="inlineStr">
        <is>
          <t>2026-03-27</t>
        </is>
      </c>
      <c r="Z6079" t="inlineStr">
        <is>
          <t>home_use</t>
        </is>
      </c>
      <c r="AA6079" t="inlineStr">
        <is>
          <t>IMP00753</t>
        </is>
      </c>
      <c r="AB6079" t="inlineStr">
        <is>
          <t>T105264</t>
        </is>
      </c>
      <c r="AC6079" s="32" t="n">
        <v>228768.38</v>
      </c>
      <c r="AD6079" s="32" t="n">
        <v>24020.68</v>
      </c>
      <c r="AE6079" s="35">
        <f>(LEFT(Y6079,4)-Parameters!$B$23)*12+MID(Y6079,6,2)-Parameters!$B$24+1</f>
        <v/>
      </c>
    </row>
    <row r="6080">
      <c r="X6080" t="inlineStr">
        <is>
          <t>L0207258</t>
        </is>
      </c>
      <c r="Y6080" t="inlineStr">
        <is>
          <t>2026-03-28</t>
        </is>
      </c>
      <c r="Z6080" t="inlineStr">
        <is>
          <t>home_use</t>
        </is>
      </c>
      <c r="AA6080" t="inlineStr">
        <is>
          <t>IMP00753</t>
        </is>
      </c>
      <c r="AB6080" t="inlineStr">
        <is>
          <t>T105264</t>
        </is>
      </c>
      <c r="AC6080" s="32" t="n">
        <v>589364.85</v>
      </c>
      <c r="AD6080" s="32" t="n">
        <v>66008.86</v>
      </c>
      <c r="AE6080" s="35">
        <f>(LEFT(Y6080,4)-Parameters!$B$23)*12+MID(Y6080,6,2)-Parameters!$B$24+1</f>
        <v/>
      </c>
    </row>
    <row r="6081">
      <c r="X6081" t="inlineStr">
        <is>
          <t>L0207259</t>
        </is>
      </c>
      <c r="Y6081" t="inlineStr">
        <is>
          <t>2026-03-28</t>
        </is>
      </c>
      <c r="Z6081" t="inlineStr">
        <is>
          <t>home_use</t>
        </is>
      </c>
      <c r="AA6081" t="inlineStr">
        <is>
          <t>IMP00753</t>
        </is>
      </c>
      <c r="AB6081" t="inlineStr">
        <is>
          <t>T105264</t>
        </is>
      </c>
      <c r="AC6081" s="32" t="n">
        <v>509962.99</v>
      </c>
      <c r="AD6081" s="32" t="n">
        <v>61195.56</v>
      </c>
      <c r="AE6081" s="35">
        <f>(LEFT(Y6081,4)-Parameters!$B$23)*12+MID(Y6081,6,2)-Parameters!$B$24+1</f>
        <v/>
      </c>
    </row>
    <row r="6082">
      <c r="X6082" t="inlineStr">
        <is>
          <t>L0207562</t>
        </is>
      </c>
      <c r="Y6082" t="inlineStr">
        <is>
          <t>2026-04-01</t>
        </is>
      </c>
      <c r="Z6082" t="inlineStr">
        <is>
          <t>home_use</t>
        </is>
      </c>
      <c r="AA6082" t="inlineStr">
        <is>
          <t>IMP00753</t>
        </is>
      </c>
      <c r="AB6082" t="inlineStr">
        <is>
          <t>T105264</t>
        </is>
      </c>
      <c r="AC6082" s="32" t="n">
        <v>1319963.07</v>
      </c>
      <c r="AD6082" s="32" t="n">
        <v>138596.12</v>
      </c>
      <c r="AE6082" s="35">
        <f>(LEFT(Y6082,4)-Parameters!$B$23)*12+MID(Y6082,6,2)-Parameters!$B$24+1</f>
        <v/>
      </c>
    </row>
    <row r="6083">
      <c r="X6083" t="inlineStr">
        <is>
          <t>L0208124</t>
        </is>
      </c>
      <c r="Y6083" t="inlineStr">
        <is>
          <t>2026-04-03</t>
        </is>
      </c>
      <c r="Z6083" t="inlineStr">
        <is>
          <t>home_use</t>
        </is>
      </c>
      <c r="AA6083" t="inlineStr">
        <is>
          <t>IMP00753</t>
        </is>
      </c>
      <c r="AB6083" t="inlineStr">
        <is>
          <t>T105264</t>
        </is>
      </c>
      <c r="AC6083" s="32" t="n">
        <v>689243.39</v>
      </c>
      <c r="AD6083" s="32" t="n">
        <v>72370.56</v>
      </c>
      <c r="AE6083" s="35">
        <f>(LEFT(Y6083,4)-Parameters!$B$23)*12+MID(Y6083,6,2)-Parameters!$B$24+1</f>
        <v/>
      </c>
    </row>
    <row r="6084">
      <c r="X6084" t="inlineStr">
        <is>
          <t>L0209228</t>
        </is>
      </c>
      <c r="Y6084" t="inlineStr">
        <is>
          <t>2026-04-07</t>
        </is>
      </c>
      <c r="Z6084" t="inlineStr">
        <is>
          <t>home_use</t>
        </is>
      </c>
      <c r="AA6084" t="inlineStr">
        <is>
          <t>IMP00753</t>
        </is>
      </c>
      <c r="AB6084" t="inlineStr">
        <is>
          <t>T105264</t>
        </is>
      </c>
      <c r="AC6084" s="32" t="n">
        <v>1094686.68</v>
      </c>
      <c r="AD6084" s="32" t="n">
        <v>114942.1</v>
      </c>
      <c r="AE6084" s="35">
        <f>(LEFT(Y6084,4)-Parameters!$B$23)*12+MID(Y6084,6,2)-Parameters!$B$24+1</f>
        <v/>
      </c>
    </row>
    <row r="6085">
      <c r="X6085" t="inlineStr">
        <is>
          <t>L0209230</t>
        </is>
      </c>
      <c r="Y6085" t="inlineStr">
        <is>
          <t>2026-04-07</t>
        </is>
      </c>
      <c r="Z6085" t="inlineStr">
        <is>
          <t>home_use</t>
        </is>
      </c>
      <c r="AA6085" t="inlineStr">
        <is>
          <t>IMP00753</t>
        </is>
      </c>
      <c r="AB6085" t="inlineStr">
        <is>
          <t>T105264</t>
        </is>
      </c>
      <c r="AC6085" s="32" t="n">
        <v>234774.64</v>
      </c>
      <c r="AD6085" s="32" t="n">
        <v>24651.34</v>
      </c>
      <c r="AE6085" s="35">
        <f>(LEFT(Y6085,4)-Parameters!$B$23)*12+MID(Y6085,6,2)-Parameters!$B$24+1</f>
        <v/>
      </c>
    </row>
    <row r="6086">
      <c r="X6086" t="inlineStr">
        <is>
          <t>L0210021</t>
        </is>
      </c>
      <c r="Y6086" t="inlineStr">
        <is>
          <t>2026-04-10</t>
        </is>
      </c>
      <c r="Z6086" t="inlineStr">
        <is>
          <t>home_use</t>
        </is>
      </c>
      <c r="AA6086" t="inlineStr">
        <is>
          <t>IMP00753</t>
        </is>
      </c>
      <c r="AB6086" t="inlineStr">
        <is>
          <t>T105264</t>
        </is>
      </c>
      <c r="AC6086" s="32" t="n">
        <v>972277.1899999999</v>
      </c>
      <c r="AD6086" s="32" t="n">
        <v>102089.11</v>
      </c>
      <c r="AE6086" s="35">
        <f>(LEFT(Y6086,4)-Parameters!$B$23)*12+MID(Y6086,6,2)-Parameters!$B$24+1</f>
        <v/>
      </c>
    </row>
    <row r="6087">
      <c r="X6087" t="inlineStr">
        <is>
          <t>L0210022</t>
        </is>
      </c>
      <c r="Y6087" t="inlineStr">
        <is>
          <t>2026-04-10</t>
        </is>
      </c>
      <c r="Z6087" t="inlineStr">
        <is>
          <t>home_use</t>
        </is>
      </c>
      <c r="AA6087" t="inlineStr">
        <is>
          <t>IMP00753</t>
        </is>
      </c>
      <c r="AB6087" t="inlineStr">
        <is>
          <t>T105264</t>
        </is>
      </c>
      <c r="AC6087" s="32" t="n">
        <v>338786.04</v>
      </c>
      <c r="AD6087" s="32" t="n">
        <v>35572.53</v>
      </c>
      <c r="AE6087" s="35">
        <f>(LEFT(Y6087,4)-Parameters!$B$23)*12+MID(Y6087,6,2)-Parameters!$B$24+1</f>
        <v/>
      </c>
    </row>
    <row r="6088">
      <c r="X6088" t="inlineStr">
        <is>
          <t>L0210023</t>
        </is>
      </c>
      <c r="Y6088" t="inlineStr">
        <is>
          <t>2026-04-10</t>
        </is>
      </c>
      <c r="Z6088" t="inlineStr">
        <is>
          <t>home_use</t>
        </is>
      </c>
      <c r="AA6088" t="inlineStr">
        <is>
          <t>IMP00753</t>
        </is>
      </c>
      <c r="AB6088" t="inlineStr">
        <is>
          <t>T105264</t>
        </is>
      </c>
      <c r="AC6088" s="32" t="n">
        <v>196757.45</v>
      </c>
      <c r="AD6088" s="32" t="n">
        <v>20659.53</v>
      </c>
      <c r="AE6088" s="35">
        <f>(LEFT(Y6088,4)-Parameters!$B$23)*12+MID(Y6088,6,2)-Parameters!$B$24+1</f>
        <v/>
      </c>
    </row>
    <row r="6089">
      <c r="X6089" t="inlineStr">
        <is>
          <t>L0210300</t>
        </is>
      </c>
      <c r="Y6089" t="inlineStr">
        <is>
          <t>2026-04-11</t>
        </is>
      </c>
      <c r="Z6089" t="inlineStr">
        <is>
          <t>home_use</t>
        </is>
      </c>
      <c r="AA6089" t="inlineStr">
        <is>
          <t>IMP00753</t>
        </is>
      </c>
      <c r="AB6089" t="inlineStr">
        <is>
          <t>T105264</t>
        </is>
      </c>
      <c r="AC6089" s="32" t="n">
        <v>468811.47</v>
      </c>
      <c r="AD6089" s="32" t="n">
        <v>49225.2</v>
      </c>
      <c r="AE6089" s="35">
        <f>(LEFT(Y6089,4)-Parameters!$B$23)*12+MID(Y6089,6,2)-Parameters!$B$24+1</f>
        <v/>
      </c>
    </row>
    <row r="6090">
      <c r="X6090" t="inlineStr">
        <is>
          <t>L0210568</t>
        </is>
      </c>
      <c r="Y6090" t="inlineStr">
        <is>
          <t>2026-04-12</t>
        </is>
      </c>
      <c r="Z6090" t="inlineStr">
        <is>
          <t>home_use</t>
        </is>
      </c>
      <c r="AA6090" t="inlineStr">
        <is>
          <t>IMP00753</t>
        </is>
      </c>
      <c r="AB6090" t="inlineStr">
        <is>
          <t>T105264</t>
        </is>
      </c>
      <c r="AC6090" s="32" t="n">
        <v>2249466.69</v>
      </c>
      <c r="AD6090" s="32" t="n">
        <v>263187.6</v>
      </c>
      <c r="AE6090" s="35">
        <f>(LEFT(Y6090,4)-Parameters!$B$23)*12+MID(Y6090,6,2)-Parameters!$B$24+1</f>
        <v/>
      </c>
    </row>
    <row r="6091">
      <c r="X6091" t="inlineStr">
        <is>
          <t>L0210859</t>
        </is>
      </c>
      <c r="Y6091" t="inlineStr">
        <is>
          <t>2026-04-13</t>
        </is>
      </c>
      <c r="Z6091" t="inlineStr">
        <is>
          <t>home_use</t>
        </is>
      </c>
      <c r="AA6091" t="inlineStr">
        <is>
          <t>IMP00753</t>
        </is>
      </c>
      <c r="AB6091" t="inlineStr">
        <is>
          <t>T105264</t>
        </is>
      </c>
      <c r="AC6091" s="32" t="n">
        <v>483662.7</v>
      </c>
      <c r="AD6091" s="32" t="n">
        <v>60457.84</v>
      </c>
      <c r="AE6091" s="35">
        <f>(LEFT(Y6091,4)-Parameters!$B$23)*12+MID(Y6091,6,2)-Parameters!$B$24+1</f>
        <v/>
      </c>
    </row>
    <row r="6092">
      <c r="X6092" t="inlineStr">
        <is>
          <t>L0211431</t>
        </is>
      </c>
      <c r="Y6092" t="inlineStr">
        <is>
          <t>2026-04-15</t>
        </is>
      </c>
      <c r="Z6092" t="inlineStr">
        <is>
          <t>home_use</t>
        </is>
      </c>
      <c r="AA6092" t="inlineStr">
        <is>
          <t>IMP00753</t>
        </is>
      </c>
      <c r="AB6092" t="inlineStr">
        <is>
          <t>T105264</t>
        </is>
      </c>
      <c r="AC6092" s="32" t="n">
        <v>874584.96</v>
      </c>
      <c r="AD6092" s="32" t="n">
        <v>91831.42</v>
      </c>
      <c r="AE6092" s="35">
        <f>(LEFT(Y6092,4)-Parameters!$B$23)*12+MID(Y6092,6,2)-Parameters!$B$24+1</f>
        <v/>
      </c>
    </row>
    <row r="6093">
      <c r="X6093" t="inlineStr">
        <is>
          <t>L0211670</t>
        </is>
      </c>
      <c r="Y6093" t="inlineStr">
        <is>
          <t>2026-04-16</t>
        </is>
      </c>
      <c r="Z6093" t="inlineStr">
        <is>
          <t>home_use</t>
        </is>
      </c>
      <c r="AA6093" t="inlineStr">
        <is>
          <t>IMP00753</t>
        </is>
      </c>
      <c r="AB6093" t="inlineStr">
        <is>
          <t>T105264</t>
        </is>
      </c>
      <c r="AC6093" s="32" t="n">
        <v>734483.3199999999</v>
      </c>
      <c r="AD6093" s="32" t="n">
        <v>73448.33</v>
      </c>
      <c r="AE6093" s="35">
        <f>(LEFT(Y6093,4)-Parameters!$B$23)*12+MID(Y6093,6,2)-Parameters!$B$24+1</f>
        <v/>
      </c>
    </row>
    <row r="6094">
      <c r="X6094" t="inlineStr">
        <is>
          <t>L0211942</t>
        </is>
      </c>
      <c r="Y6094" t="inlineStr">
        <is>
          <t>2026-04-17</t>
        </is>
      </c>
      <c r="Z6094" t="inlineStr">
        <is>
          <t>home_use</t>
        </is>
      </c>
      <c r="AA6094" t="inlineStr">
        <is>
          <t>IMP00753</t>
        </is>
      </c>
      <c r="AB6094" t="inlineStr">
        <is>
          <t>T105264</t>
        </is>
      </c>
      <c r="AC6094" s="32" t="n">
        <v>360341.91</v>
      </c>
      <c r="AD6094" s="32" t="n">
        <v>37835.9</v>
      </c>
      <c r="AE6094" s="35">
        <f>(LEFT(Y6094,4)-Parameters!$B$23)*12+MID(Y6094,6,2)-Parameters!$B$24+1</f>
        <v/>
      </c>
    </row>
    <row r="6095">
      <c r="X6095" t="inlineStr">
        <is>
          <t>L0211943</t>
        </is>
      </c>
      <c r="Y6095" t="inlineStr">
        <is>
          <t>2026-04-17</t>
        </is>
      </c>
      <c r="Z6095" t="inlineStr">
        <is>
          <t>home_use</t>
        </is>
      </c>
      <c r="AA6095" t="inlineStr">
        <is>
          <t>IMP00753</t>
        </is>
      </c>
      <c r="AB6095" t="inlineStr">
        <is>
          <t>T105264</t>
        </is>
      </c>
      <c r="AC6095" s="32" t="n">
        <v>640501</v>
      </c>
      <c r="AD6095" s="32" t="n">
        <v>76860.12</v>
      </c>
      <c r="AE6095" s="35">
        <f>(LEFT(Y6095,4)-Parameters!$B$23)*12+MID(Y6095,6,2)-Parameters!$B$24+1</f>
        <v/>
      </c>
    </row>
    <row r="6096">
      <c r="X6096" t="inlineStr">
        <is>
          <t>L0212202</t>
        </is>
      </c>
      <c r="Y6096" t="inlineStr">
        <is>
          <t>2026-04-18</t>
        </is>
      </c>
      <c r="Z6096" t="inlineStr">
        <is>
          <t>warehouse_out</t>
        </is>
      </c>
      <c r="AA6096" t="inlineStr">
        <is>
          <t>IMP00753</t>
        </is>
      </c>
      <c r="AB6096" t="inlineStr">
        <is>
          <t>T105264</t>
        </is>
      </c>
      <c r="AC6096" s="32" t="n">
        <v>320677.01</v>
      </c>
      <c r="AD6096" s="32" t="n">
        <v>33671.09</v>
      </c>
      <c r="AE6096" s="35">
        <f>(LEFT(Y6096,4)-Parameters!$B$23)*12+MID(Y6096,6,2)-Parameters!$B$24+1</f>
        <v/>
      </c>
    </row>
    <row r="6097">
      <c r="X6097" t="inlineStr">
        <is>
          <t>L0213306</t>
        </is>
      </c>
      <c r="Y6097" t="inlineStr">
        <is>
          <t>2026-04-22</t>
        </is>
      </c>
      <c r="Z6097" t="inlineStr">
        <is>
          <t>home_use</t>
        </is>
      </c>
      <c r="AA6097" t="inlineStr">
        <is>
          <t>IMP00753</t>
        </is>
      </c>
      <c r="AB6097" t="inlineStr">
        <is>
          <t>T105264</t>
        </is>
      </c>
      <c r="AC6097" s="32" t="n">
        <v>865257.74</v>
      </c>
      <c r="AD6097" s="32" t="n">
        <v>101235.16</v>
      </c>
      <c r="AE6097" s="35">
        <f>(LEFT(Y6097,4)-Parameters!$B$23)*12+MID(Y6097,6,2)-Parameters!$B$24+1</f>
        <v/>
      </c>
    </row>
    <row r="6098">
      <c r="X6098" t="inlineStr">
        <is>
          <t>L0213610</t>
        </is>
      </c>
      <c r="Y6098" t="inlineStr">
        <is>
          <t>2026-04-23</t>
        </is>
      </c>
      <c r="Z6098" t="inlineStr">
        <is>
          <t>home_use</t>
        </is>
      </c>
      <c r="AA6098" t="inlineStr">
        <is>
          <t>IMP00753</t>
        </is>
      </c>
      <c r="AB6098" t="inlineStr">
        <is>
          <t>T105264</t>
        </is>
      </c>
      <c r="AC6098" s="32" t="n">
        <v>1155968.07</v>
      </c>
      <c r="AD6098" s="32" t="n">
        <v>121376.65</v>
      </c>
      <c r="AE6098" s="35">
        <f>(LEFT(Y6098,4)-Parameters!$B$23)*12+MID(Y6098,6,2)-Parameters!$B$24+1</f>
        <v/>
      </c>
    </row>
    <row r="6099">
      <c r="X6099" t="inlineStr">
        <is>
          <t>L0213857</t>
        </is>
      </c>
      <c r="Y6099" t="inlineStr">
        <is>
          <t>2026-04-24</t>
        </is>
      </c>
      <c r="Z6099" t="inlineStr">
        <is>
          <t>home_use</t>
        </is>
      </c>
      <c r="AA6099" t="inlineStr">
        <is>
          <t>IMP00753</t>
        </is>
      </c>
      <c r="AB6099" t="inlineStr">
        <is>
          <t>T105264</t>
        </is>
      </c>
      <c r="AC6099" s="32" t="n">
        <v>197772.25</v>
      </c>
      <c r="AD6099" s="32" t="n">
        <v>21161.63</v>
      </c>
      <c r="AE6099" s="35">
        <f>(LEFT(Y6099,4)-Parameters!$B$23)*12+MID(Y6099,6,2)-Parameters!$B$24+1</f>
        <v/>
      </c>
    </row>
    <row r="6100">
      <c r="X6100" t="inlineStr">
        <is>
          <t>L0213858</t>
        </is>
      </c>
      <c r="Y6100" t="inlineStr">
        <is>
          <t>2026-04-24</t>
        </is>
      </c>
      <c r="Z6100" t="inlineStr">
        <is>
          <t>home_use</t>
        </is>
      </c>
      <c r="AA6100" t="inlineStr">
        <is>
          <t>IMP00753</t>
        </is>
      </c>
      <c r="AB6100" t="inlineStr">
        <is>
          <t>T105264</t>
        </is>
      </c>
      <c r="AC6100" s="32" t="n">
        <v>619915.65</v>
      </c>
      <c r="AD6100" s="32" t="n">
        <v>77489.46000000001</v>
      </c>
      <c r="AE6100" s="35">
        <f>(LEFT(Y6100,4)-Parameters!$B$23)*12+MID(Y6100,6,2)-Parameters!$B$24+1</f>
        <v/>
      </c>
    </row>
    <row r="6101">
      <c r="X6101" t="inlineStr">
        <is>
          <t>L0214412</t>
        </is>
      </c>
      <c r="Y6101" t="inlineStr">
        <is>
          <t>2026-04-26</t>
        </is>
      </c>
      <c r="Z6101" t="inlineStr">
        <is>
          <t>home_use</t>
        </is>
      </c>
      <c r="AA6101" t="inlineStr">
        <is>
          <t>IMP00753</t>
        </is>
      </c>
      <c r="AB6101" t="inlineStr">
        <is>
          <t>T105264</t>
        </is>
      </c>
      <c r="AC6101" s="32" t="n">
        <v>1142804.36</v>
      </c>
      <c r="AD6101" s="32" t="n">
        <v>119994.46</v>
      </c>
      <c r="AE6101" s="35">
        <f>(LEFT(Y6101,4)-Parameters!$B$23)*12+MID(Y6101,6,2)-Parameters!$B$24+1</f>
        <v/>
      </c>
    </row>
    <row r="6102">
      <c r="X6102" t="inlineStr">
        <is>
          <t>L0214675</t>
        </is>
      </c>
      <c r="Y6102" t="inlineStr">
        <is>
          <t>2026-04-27</t>
        </is>
      </c>
      <c r="Z6102" t="inlineStr">
        <is>
          <t>home_use</t>
        </is>
      </c>
      <c r="AA6102" t="inlineStr">
        <is>
          <t>IMP00753</t>
        </is>
      </c>
      <c r="AB6102" t="inlineStr">
        <is>
          <t>T105264</t>
        </is>
      </c>
      <c r="AC6102" s="32" t="n">
        <v>152432.56</v>
      </c>
      <c r="AD6102" s="32" t="n">
        <v>16005.42</v>
      </c>
      <c r="AE6102" s="35">
        <f>(LEFT(Y6102,4)-Parameters!$B$23)*12+MID(Y6102,6,2)-Parameters!$B$24+1</f>
        <v/>
      </c>
    </row>
    <row r="6103">
      <c r="X6103" t="inlineStr">
        <is>
          <t>L0214968</t>
        </is>
      </c>
      <c r="Y6103" t="inlineStr">
        <is>
          <t>2026-04-28</t>
        </is>
      </c>
      <c r="Z6103" t="inlineStr">
        <is>
          <t>home_use</t>
        </is>
      </c>
      <c r="AA6103" t="inlineStr">
        <is>
          <t>IMP00753</t>
        </is>
      </c>
      <c r="AB6103" t="inlineStr">
        <is>
          <t>T105264</t>
        </is>
      </c>
      <c r="AC6103" s="32" t="n">
        <v>314480.65</v>
      </c>
      <c r="AD6103" s="32" t="n">
        <v>33020.47</v>
      </c>
      <c r="AE6103" s="35">
        <f>(LEFT(Y6103,4)-Parameters!$B$23)*12+MID(Y6103,6,2)-Parameters!$B$24+1</f>
        <v/>
      </c>
    </row>
    <row r="6104">
      <c r="X6104" t="inlineStr">
        <is>
          <t>L0214969</t>
        </is>
      </c>
      <c r="Y6104" t="inlineStr">
        <is>
          <t>2026-04-28</t>
        </is>
      </c>
      <c r="Z6104" t="inlineStr">
        <is>
          <t>home_use</t>
        </is>
      </c>
      <c r="AA6104" t="inlineStr">
        <is>
          <t>IMP00753</t>
        </is>
      </c>
      <c r="AB6104" t="inlineStr">
        <is>
          <t>T105264</t>
        </is>
      </c>
      <c r="AC6104" s="32" t="n">
        <v>1504773.54</v>
      </c>
      <c r="AD6104" s="32" t="n">
        <v>188096.69</v>
      </c>
      <c r="AE6104" s="35">
        <f>(LEFT(Y6104,4)-Parameters!$B$23)*12+MID(Y6104,6,2)-Parameters!$B$24+1</f>
        <v/>
      </c>
    </row>
    <row r="6105">
      <c r="X6105" t="inlineStr">
        <is>
          <t>L0215487</t>
        </is>
      </c>
      <c r="Y6105" t="inlineStr">
        <is>
          <t>2026-05-02</t>
        </is>
      </c>
      <c r="Z6105" t="inlineStr">
        <is>
          <t>home_use</t>
        </is>
      </c>
      <c r="AA6105" t="inlineStr">
        <is>
          <t>IMP00753</t>
        </is>
      </c>
      <c r="AB6105" t="inlineStr">
        <is>
          <t>T105264</t>
        </is>
      </c>
      <c r="AC6105" s="32" t="n">
        <v>453700.35</v>
      </c>
      <c r="AD6105" s="32" t="n">
        <v>47638.54</v>
      </c>
      <c r="AE6105" s="35">
        <f>(LEFT(Y6105,4)-Parameters!$B$23)*12+MID(Y6105,6,2)-Parameters!$B$24+1</f>
        <v/>
      </c>
    </row>
    <row r="6106">
      <c r="X6106" t="inlineStr">
        <is>
          <t>L0215770</t>
        </is>
      </c>
      <c r="Y6106" t="inlineStr">
        <is>
          <t>2026-05-03</t>
        </is>
      </c>
      <c r="Z6106" t="inlineStr">
        <is>
          <t>home_use</t>
        </is>
      </c>
      <c r="AA6106" t="inlineStr">
        <is>
          <t>IMP00753</t>
        </is>
      </c>
      <c r="AB6106" t="inlineStr">
        <is>
          <t>T105264</t>
        </is>
      </c>
      <c r="AC6106" s="32" t="n">
        <v>218487.64</v>
      </c>
      <c r="AD6106" s="32" t="n">
        <v>26218.52</v>
      </c>
      <c r="AE6106" s="35">
        <f>(LEFT(Y6106,4)-Parameters!$B$23)*12+MID(Y6106,6,2)-Parameters!$B$24+1</f>
        <v/>
      </c>
    </row>
    <row r="6107">
      <c r="X6107" t="inlineStr">
        <is>
          <t>L0216042</t>
        </is>
      </c>
      <c r="Y6107" t="inlineStr">
        <is>
          <t>2026-05-04</t>
        </is>
      </c>
      <c r="Z6107" t="inlineStr">
        <is>
          <t>home_use</t>
        </is>
      </c>
      <c r="AA6107" t="inlineStr">
        <is>
          <t>IMP00753</t>
        </is>
      </c>
      <c r="AB6107" t="inlineStr">
        <is>
          <t>T105264</t>
        </is>
      </c>
      <c r="AC6107" s="32" t="n">
        <v>213863.51</v>
      </c>
      <c r="AD6107" s="32" t="n">
        <v>22455.67</v>
      </c>
      <c r="AE6107" s="35">
        <f>(LEFT(Y6107,4)-Parameters!$B$23)*12+MID(Y6107,6,2)-Parameters!$B$24+1</f>
        <v/>
      </c>
    </row>
    <row r="6108">
      <c r="X6108" t="inlineStr">
        <is>
          <t>L0216872</t>
        </is>
      </c>
      <c r="Y6108" t="inlineStr">
        <is>
          <t>2026-05-07</t>
        </is>
      </c>
      <c r="Z6108" t="inlineStr">
        <is>
          <t>home_use</t>
        </is>
      </c>
      <c r="AA6108" t="inlineStr">
        <is>
          <t>IMP00753</t>
        </is>
      </c>
      <c r="AB6108" t="inlineStr">
        <is>
          <t>T105264</t>
        </is>
      </c>
      <c r="AC6108" s="32" t="n">
        <v>996202.38</v>
      </c>
      <c r="AD6108" s="32" t="n">
        <v>104601.25</v>
      </c>
      <c r="AE6108" s="35">
        <f>(LEFT(Y6108,4)-Parameters!$B$23)*12+MID(Y6108,6,2)-Parameters!$B$24+1</f>
        <v/>
      </c>
    </row>
    <row r="6109">
      <c r="X6109" t="inlineStr">
        <is>
          <t>L0216873</t>
        </is>
      </c>
      <c r="Y6109" t="inlineStr">
        <is>
          <t>2026-05-07</t>
        </is>
      </c>
      <c r="Z6109" t="inlineStr">
        <is>
          <t>home_use</t>
        </is>
      </c>
      <c r="AA6109" t="inlineStr">
        <is>
          <t>IMP00753</t>
        </is>
      </c>
      <c r="AB6109" t="inlineStr">
        <is>
          <t>T105264</t>
        </is>
      </c>
      <c r="AC6109" s="32" t="n">
        <v>1259777.32</v>
      </c>
      <c r="AD6109" s="32" t="n">
        <v>132276.62</v>
      </c>
      <c r="AE6109" s="35">
        <f>(LEFT(Y6109,4)-Parameters!$B$23)*12+MID(Y6109,6,2)-Parameters!$B$24+1</f>
        <v/>
      </c>
    </row>
    <row r="6110">
      <c r="X6110" t="inlineStr">
        <is>
          <t>L0217163</t>
        </is>
      </c>
      <c r="Y6110" t="inlineStr">
        <is>
          <t>2026-05-08</t>
        </is>
      </c>
      <c r="Z6110" t="inlineStr">
        <is>
          <t>home_use</t>
        </is>
      </c>
      <c r="AA6110" t="inlineStr">
        <is>
          <t>IMP00753</t>
        </is>
      </c>
      <c r="AB6110" t="inlineStr">
        <is>
          <t>T105264</t>
        </is>
      </c>
      <c r="AC6110" s="32" t="n">
        <v>168659.69</v>
      </c>
      <c r="AD6110" s="32" t="n">
        <v>16865.97</v>
      </c>
      <c r="AE6110" s="35">
        <f>(LEFT(Y6110,4)-Parameters!$B$23)*12+MID(Y6110,6,2)-Parameters!$B$24+1</f>
        <v/>
      </c>
    </row>
    <row r="6111">
      <c r="X6111" t="inlineStr">
        <is>
          <t>L0217164</t>
        </is>
      </c>
      <c r="Y6111" t="inlineStr">
        <is>
          <t>2026-05-08</t>
        </is>
      </c>
      <c r="Z6111" t="inlineStr">
        <is>
          <t>home_use</t>
        </is>
      </c>
      <c r="AA6111" t="inlineStr">
        <is>
          <t>IMP00753</t>
        </is>
      </c>
      <c r="AB6111" t="inlineStr">
        <is>
          <t>T105264</t>
        </is>
      </c>
      <c r="AC6111" s="32" t="n">
        <v>256042.54</v>
      </c>
      <c r="AD6111" s="32" t="n">
        <v>26884.47</v>
      </c>
      <c r="AE6111" s="35">
        <f>(LEFT(Y6111,4)-Parameters!$B$23)*12+MID(Y6111,6,2)-Parameters!$B$24+1</f>
        <v/>
      </c>
    </row>
    <row r="6112">
      <c r="X6112" t="inlineStr">
        <is>
          <t>L0217165</t>
        </is>
      </c>
      <c r="Y6112" t="inlineStr">
        <is>
          <t>2026-05-08</t>
        </is>
      </c>
      <c r="Z6112" t="inlineStr">
        <is>
          <t>home_use</t>
        </is>
      </c>
      <c r="AA6112" t="inlineStr">
        <is>
          <t>IMP00753</t>
        </is>
      </c>
      <c r="AB6112" t="inlineStr">
        <is>
          <t>T105264</t>
        </is>
      </c>
      <c r="AC6112" s="32" t="n">
        <v>420677.17</v>
      </c>
      <c r="AD6112" s="32" t="n">
        <v>47115.84</v>
      </c>
      <c r="AE6112" s="35">
        <f>(LEFT(Y6112,4)-Parameters!$B$23)*12+MID(Y6112,6,2)-Parameters!$B$24+1</f>
        <v/>
      </c>
    </row>
    <row r="6113">
      <c r="X6113" t="inlineStr">
        <is>
          <t>L0217457</t>
        </is>
      </c>
      <c r="Y6113" t="inlineStr">
        <is>
          <t>2026-05-09</t>
        </is>
      </c>
      <c r="Z6113" t="inlineStr">
        <is>
          <t>home_use</t>
        </is>
      </c>
      <c r="AA6113" t="inlineStr">
        <is>
          <t>IMP00753</t>
        </is>
      </c>
      <c r="AB6113" t="inlineStr">
        <is>
          <t>T105264</t>
        </is>
      </c>
      <c r="AC6113" s="32" t="n">
        <v>371716.85</v>
      </c>
      <c r="AD6113" s="32" t="n">
        <v>44606.02</v>
      </c>
      <c r="AE6113" s="35">
        <f>(LEFT(Y6113,4)-Parameters!$B$23)*12+MID(Y6113,6,2)-Parameters!$B$24+1</f>
        <v/>
      </c>
    </row>
    <row r="6114">
      <c r="X6114" t="inlineStr">
        <is>
          <t>L0217458</t>
        </is>
      </c>
      <c r="Y6114" t="inlineStr">
        <is>
          <t>2026-05-09</t>
        </is>
      </c>
      <c r="Z6114" t="inlineStr">
        <is>
          <t>home_use</t>
        </is>
      </c>
      <c r="AA6114" t="inlineStr">
        <is>
          <t>IMP00753</t>
        </is>
      </c>
      <c r="AB6114" t="inlineStr">
        <is>
          <t>T105264</t>
        </is>
      </c>
      <c r="AC6114" s="32" t="n">
        <v>420310.59</v>
      </c>
      <c r="AD6114" s="32" t="n">
        <v>48335.72</v>
      </c>
      <c r="AE6114" s="35">
        <f>(LEFT(Y6114,4)-Parameters!$B$23)*12+MID(Y6114,6,2)-Parameters!$B$24+1</f>
        <v/>
      </c>
    </row>
    <row r="6115">
      <c r="X6115" t="inlineStr">
        <is>
          <t>L0217748</t>
        </is>
      </c>
      <c r="Y6115" t="inlineStr">
        <is>
          <t>2026-05-10</t>
        </is>
      </c>
      <c r="Z6115" t="inlineStr">
        <is>
          <t>home_use</t>
        </is>
      </c>
      <c r="AA6115" t="inlineStr">
        <is>
          <t>IMP00753</t>
        </is>
      </c>
      <c r="AB6115" t="inlineStr">
        <is>
          <t>T105264</t>
        </is>
      </c>
      <c r="AC6115" s="32" t="n">
        <v>409199.01</v>
      </c>
      <c r="AD6115" s="32" t="n">
        <v>42965.9</v>
      </c>
      <c r="AE6115" s="35">
        <f>(LEFT(Y6115,4)-Parameters!$B$23)*12+MID(Y6115,6,2)-Parameters!$B$24+1</f>
        <v/>
      </c>
    </row>
    <row r="6116">
      <c r="X6116" t="inlineStr">
        <is>
          <t>L0219880</t>
        </is>
      </c>
      <c r="Y6116" t="inlineStr">
        <is>
          <t>2026-05-18</t>
        </is>
      </c>
      <c r="Z6116" t="inlineStr">
        <is>
          <t>home_use</t>
        </is>
      </c>
      <c r="AA6116" t="inlineStr">
        <is>
          <t>IMP00753</t>
        </is>
      </c>
      <c r="AB6116" t="inlineStr">
        <is>
          <t>T105264</t>
        </is>
      </c>
      <c r="AC6116" s="32" t="n">
        <v>594623.0699999999</v>
      </c>
      <c r="AD6116" s="32" t="n">
        <v>59462.31</v>
      </c>
      <c r="AE6116" s="35">
        <f>(LEFT(Y6116,4)-Parameters!$B$23)*12+MID(Y6116,6,2)-Parameters!$B$24+1</f>
        <v/>
      </c>
    </row>
    <row r="6117">
      <c r="X6117" t="inlineStr">
        <is>
          <t>L0219881</t>
        </is>
      </c>
      <c r="Y6117" t="inlineStr">
        <is>
          <t>2026-05-18</t>
        </is>
      </c>
      <c r="Z6117" t="inlineStr">
        <is>
          <t>home_use</t>
        </is>
      </c>
      <c r="AA6117" t="inlineStr">
        <is>
          <t>IMP00753</t>
        </is>
      </c>
      <c r="AB6117" t="inlineStr">
        <is>
          <t>T105264</t>
        </is>
      </c>
      <c r="AC6117" s="32" t="n">
        <v>170487.42</v>
      </c>
      <c r="AD6117" s="32" t="n">
        <v>20458.49</v>
      </c>
      <c r="AE6117" s="35">
        <f>(LEFT(Y6117,4)-Parameters!$B$23)*12+MID(Y6117,6,2)-Parameters!$B$24+1</f>
        <v/>
      </c>
    </row>
    <row r="6118">
      <c r="X6118" t="inlineStr">
        <is>
          <t>L0219882</t>
        </is>
      </c>
      <c r="Y6118" t="inlineStr">
        <is>
          <t>2026-05-18</t>
        </is>
      </c>
      <c r="Z6118" t="inlineStr">
        <is>
          <t>home_use</t>
        </is>
      </c>
      <c r="AA6118" t="inlineStr">
        <is>
          <t>IMP00753</t>
        </is>
      </c>
      <c r="AB6118" t="inlineStr">
        <is>
          <t>T105264</t>
        </is>
      </c>
      <c r="AC6118" s="32" t="n">
        <v>142120.08</v>
      </c>
      <c r="AD6118" s="32" t="n">
        <v>14922.61</v>
      </c>
      <c r="AE6118" s="35">
        <f>(LEFT(Y6118,4)-Parameters!$B$23)*12+MID(Y6118,6,2)-Parameters!$B$24+1</f>
        <v/>
      </c>
    </row>
    <row r="6119">
      <c r="X6119" t="inlineStr">
        <is>
          <t>L0220145</t>
        </is>
      </c>
      <c r="Y6119" t="inlineStr">
        <is>
          <t>2026-05-19</t>
        </is>
      </c>
      <c r="Z6119" t="inlineStr">
        <is>
          <t>home_use</t>
        </is>
      </c>
      <c r="AA6119" t="inlineStr">
        <is>
          <t>IMP00753</t>
        </is>
      </c>
      <c r="AB6119" t="inlineStr">
        <is>
          <t>T105264</t>
        </is>
      </c>
      <c r="AC6119" s="32" t="n">
        <v>904125.02</v>
      </c>
      <c r="AD6119" s="32" t="n">
        <v>105782.63</v>
      </c>
      <c r="AE6119" s="35">
        <f>(LEFT(Y6119,4)-Parameters!$B$23)*12+MID(Y6119,6,2)-Parameters!$B$24+1</f>
        <v/>
      </c>
    </row>
    <row r="6120">
      <c r="X6120" t="inlineStr">
        <is>
          <t>L0220414</t>
        </is>
      </c>
      <c r="Y6120" t="inlineStr">
        <is>
          <t>2026-05-20</t>
        </is>
      </c>
      <c r="Z6120" t="inlineStr">
        <is>
          <t>home_use</t>
        </is>
      </c>
      <c r="AA6120" t="inlineStr">
        <is>
          <t>IMP00753</t>
        </is>
      </c>
      <c r="AB6120" t="inlineStr">
        <is>
          <t>T105264</t>
        </is>
      </c>
      <c r="AC6120" s="32" t="n">
        <v>316742.76</v>
      </c>
      <c r="AD6120" s="32" t="n">
        <v>33257.99</v>
      </c>
      <c r="AE6120" s="35">
        <f>(LEFT(Y6120,4)-Parameters!$B$23)*12+MID(Y6120,6,2)-Parameters!$B$24+1</f>
        <v/>
      </c>
    </row>
    <row r="6121">
      <c r="X6121" t="inlineStr">
        <is>
          <t>L0220415</t>
        </is>
      </c>
      <c r="Y6121" t="inlineStr">
        <is>
          <t>2026-05-20</t>
        </is>
      </c>
      <c r="Z6121" t="inlineStr">
        <is>
          <t>home_use</t>
        </is>
      </c>
      <c r="AA6121" t="inlineStr">
        <is>
          <t>IMP00753</t>
        </is>
      </c>
      <c r="AB6121" t="inlineStr">
        <is>
          <t>T105264</t>
        </is>
      </c>
      <c r="AC6121" s="32" t="n">
        <v>1099462.73</v>
      </c>
      <c r="AD6121" s="32" t="n">
        <v>109946.27</v>
      </c>
      <c r="AE6121" s="35">
        <f>(LEFT(Y6121,4)-Parameters!$B$23)*12+MID(Y6121,6,2)-Parameters!$B$24+1</f>
        <v/>
      </c>
    </row>
    <row r="6122">
      <c r="X6122" t="inlineStr">
        <is>
          <t>L0221495</t>
        </is>
      </c>
      <c r="Y6122" t="inlineStr">
        <is>
          <t>2026-05-24</t>
        </is>
      </c>
      <c r="Z6122" t="inlineStr">
        <is>
          <t>home_use</t>
        </is>
      </c>
      <c r="AA6122" t="inlineStr">
        <is>
          <t>IMP00753</t>
        </is>
      </c>
      <c r="AB6122" t="inlineStr">
        <is>
          <t>T105264</t>
        </is>
      </c>
      <c r="AC6122" s="32" t="n">
        <v>753151.5600000001</v>
      </c>
      <c r="AD6122" s="32" t="n">
        <v>90378.19</v>
      </c>
      <c r="AE6122" s="35">
        <f>(LEFT(Y6122,4)-Parameters!$B$23)*12+MID(Y6122,6,2)-Parameters!$B$24+1</f>
        <v/>
      </c>
    </row>
    <row r="6123">
      <c r="X6123" t="inlineStr">
        <is>
          <t>L0221496</t>
        </is>
      </c>
      <c r="Y6123" t="inlineStr">
        <is>
          <t>2026-05-24</t>
        </is>
      </c>
      <c r="Z6123" t="inlineStr">
        <is>
          <t>home_use</t>
        </is>
      </c>
      <c r="AA6123" t="inlineStr">
        <is>
          <t>IMP00753</t>
        </is>
      </c>
      <c r="AB6123" t="inlineStr">
        <is>
          <t>T105264</t>
        </is>
      </c>
      <c r="AC6123" s="32" t="n">
        <v>463592.56</v>
      </c>
      <c r="AD6123" s="32" t="n">
        <v>57949.07</v>
      </c>
      <c r="AE6123" s="35">
        <f>(LEFT(Y6123,4)-Parameters!$B$23)*12+MID(Y6123,6,2)-Parameters!$B$24+1</f>
        <v/>
      </c>
    </row>
    <row r="6124">
      <c r="X6124" t="inlineStr">
        <is>
          <t>L0221755</t>
        </is>
      </c>
      <c r="Y6124" t="inlineStr">
        <is>
          <t>2026-05-25</t>
        </is>
      </c>
      <c r="Z6124" t="inlineStr">
        <is>
          <t>home_use</t>
        </is>
      </c>
      <c r="AA6124" t="inlineStr">
        <is>
          <t>IMP00753</t>
        </is>
      </c>
      <c r="AB6124" t="inlineStr">
        <is>
          <t>T105264</t>
        </is>
      </c>
      <c r="AC6124" s="32" t="n">
        <v>327624.13</v>
      </c>
      <c r="AD6124" s="32" t="n">
        <v>34400.53</v>
      </c>
      <c r="AE6124" s="35">
        <f>(LEFT(Y6124,4)-Parameters!$B$23)*12+MID(Y6124,6,2)-Parameters!$B$24+1</f>
        <v/>
      </c>
    </row>
    <row r="6125">
      <c r="X6125" t="inlineStr">
        <is>
          <t>L0221756</t>
        </is>
      </c>
      <c r="Y6125" t="inlineStr">
        <is>
          <t>2026-05-25</t>
        </is>
      </c>
      <c r="Z6125" t="inlineStr">
        <is>
          <t>home_use</t>
        </is>
      </c>
      <c r="AA6125" t="inlineStr">
        <is>
          <t>IMP00753</t>
        </is>
      </c>
      <c r="AB6125" t="inlineStr">
        <is>
          <t>T105264</t>
        </is>
      </c>
      <c r="AC6125" s="32" t="n">
        <v>644188.6</v>
      </c>
      <c r="AD6125" s="32" t="n">
        <v>75370.07000000001</v>
      </c>
      <c r="AE6125" s="35">
        <f>(LEFT(Y6125,4)-Parameters!$B$23)*12+MID(Y6125,6,2)-Parameters!$B$24+1</f>
        <v/>
      </c>
    </row>
    <row r="6126">
      <c r="X6126" t="inlineStr">
        <is>
          <t>L0222042</t>
        </is>
      </c>
      <c r="Y6126" t="inlineStr">
        <is>
          <t>2026-05-26</t>
        </is>
      </c>
      <c r="Z6126" t="inlineStr">
        <is>
          <t>home_use</t>
        </is>
      </c>
      <c r="AA6126" t="inlineStr">
        <is>
          <t>IMP00753</t>
        </is>
      </c>
      <c r="AB6126" t="inlineStr">
        <is>
          <t>T105264</t>
        </is>
      </c>
      <c r="AC6126" s="32" t="n">
        <v>334724.22</v>
      </c>
      <c r="AD6126" s="32" t="n">
        <v>35146.04</v>
      </c>
      <c r="AE6126" s="35">
        <f>(LEFT(Y6126,4)-Parameters!$B$23)*12+MID(Y6126,6,2)-Parameters!$B$24+1</f>
        <v/>
      </c>
    </row>
    <row r="6127">
      <c r="X6127" t="inlineStr">
        <is>
          <t>L0222318</t>
        </is>
      </c>
      <c r="Y6127" t="inlineStr">
        <is>
          <t>2026-05-27</t>
        </is>
      </c>
      <c r="Z6127" t="inlineStr">
        <is>
          <t>home_use</t>
        </is>
      </c>
      <c r="AA6127" t="inlineStr">
        <is>
          <t>IMP00753</t>
        </is>
      </c>
      <c r="AB6127" t="inlineStr">
        <is>
          <t>T105264</t>
        </is>
      </c>
      <c r="AC6127" s="32" t="n">
        <v>256261.68</v>
      </c>
      <c r="AD6127" s="32" t="n">
        <v>29982.62</v>
      </c>
      <c r="AE6127" s="35">
        <f>(LEFT(Y6127,4)-Parameters!$B$23)*12+MID(Y6127,6,2)-Parameters!$B$24+1</f>
        <v/>
      </c>
    </row>
    <row r="6128">
      <c r="X6128" t="inlineStr">
        <is>
          <t>L0222319</t>
        </is>
      </c>
      <c r="Y6128" t="inlineStr">
        <is>
          <t>2026-05-27</t>
        </is>
      </c>
      <c r="Z6128" t="inlineStr">
        <is>
          <t>home_use</t>
        </is>
      </c>
      <c r="AA6128" t="inlineStr">
        <is>
          <t>IMP00753</t>
        </is>
      </c>
      <c r="AB6128" t="inlineStr">
        <is>
          <t>T105264</t>
        </is>
      </c>
      <c r="AC6128" s="32" t="n">
        <v>1014417.09</v>
      </c>
      <c r="AD6128" s="32" t="n">
        <v>106513.79</v>
      </c>
      <c r="AE6128" s="35">
        <f>(LEFT(Y6128,4)-Parameters!$B$23)*12+MID(Y6128,6,2)-Parameters!$B$24+1</f>
        <v/>
      </c>
    </row>
    <row r="6129">
      <c r="X6129" t="inlineStr">
        <is>
          <t>L0222570</t>
        </is>
      </c>
      <c r="Y6129" t="inlineStr">
        <is>
          <t>2026-05-28</t>
        </is>
      </c>
      <c r="Z6129" t="inlineStr">
        <is>
          <t>home_use</t>
        </is>
      </c>
      <c r="AA6129" t="inlineStr">
        <is>
          <t>IMP00753</t>
        </is>
      </c>
      <c r="AB6129" t="inlineStr">
        <is>
          <t>T105264</t>
        </is>
      </c>
      <c r="AC6129" s="32" t="n">
        <v>412585.75</v>
      </c>
      <c r="AD6129" s="32" t="n">
        <v>43321.5</v>
      </c>
      <c r="AE6129" s="35">
        <f>(LEFT(Y6129,4)-Parameters!$B$23)*12+MID(Y6129,6,2)-Parameters!$B$24+1</f>
        <v/>
      </c>
    </row>
    <row r="6130">
      <c r="X6130" t="inlineStr">
        <is>
          <t>L0223072</t>
        </is>
      </c>
      <c r="Y6130" t="inlineStr">
        <is>
          <t>2026-06-02</t>
        </is>
      </c>
      <c r="Z6130" t="inlineStr">
        <is>
          <t>home_use</t>
        </is>
      </c>
      <c r="AA6130" t="inlineStr">
        <is>
          <t>IMP00753</t>
        </is>
      </c>
      <c r="AB6130" t="inlineStr">
        <is>
          <t>T105264</t>
        </is>
      </c>
      <c r="AC6130" s="32" t="n">
        <v>188635.08</v>
      </c>
      <c r="AD6130" s="32" t="n">
        <v>21693.03</v>
      </c>
      <c r="AE6130" s="35">
        <f>(LEFT(Y6130,4)-Parameters!$B$23)*12+MID(Y6130,6,2)-Parameters!$B$24+1</f>
        <v/>
      </c>
    </row>
    <row r="6131">
      <c r="X6131" t="inlineStr">
        <is>
          <t>L0224166</t>
        </is>
      </c>
      <c r="Y6131" t="inlineStr">
        <is>
          <t>2026-06-06</t>
        </is>
      </c>
      <c r="Z6131" t="inlineStr">
        <is>
          <t>home_use</t>
        </is>
      </c>
      <c r="AA6131" t="inlineStr">
        <is>
          <t>IMP00753</t>
        </is>
      </c>
      <c r="AB6131" t="inlineStr">
        <is>
          <t>T105264</t>
        </is>
      </c>
      <c r="AC6131" s="32" t="n">
        <v>515795</v>
      </c>
      <c r="AD6131" s="32" t="n">
        <v>54158.48</v>
      </c>
      <c r="AE6131" s="35">
        <f>(LEFT(Y6131,4)-Parameters!$B$23)*12+MID(Y6131,6,2)-Parameters!$B$24+1</f>
        <v/>
      </c>
    </row>
    <row r="6132">
      <c r="X6132" t="inlineStr">
        <is>
          <t>L0224451</t>
        </is>
      </c>
      <c r="Y6132" t="inlineStr">
        <is>
          <t>2026-06-07</t>
        </is>
      </c>
      <c r="Z6132" t="inlineStr">
        <is>
          <t>home_use</t>
        </is>
      </c>
      <c r="AA6132" t="inlineStr">
        <is>
          <t>IMP00753</t>
        </is>
      </c>
      <c r="AB6132" t="inlineStr">
        <is>
          <t>T105264</t>
        </is>
      </c>
      <c r="AC6132" s="32" t="n">
        <v>1719085.92</v>
      </c>
      <c r="AD6132" s="32" t="n">
        <v>206290.31</v>
      </c>
      <c r="AE6132" s="35">
        <f>(LEFT(Y6132,4)-Parameters!$B$23)*12+MID(Y6132,6,2)-Parameters!$B$24+1</f>
        <v/>
      </c>
    </row>
    <row r="6133">
      <c r="X6133" t="inlineStr">
        <is>
          <t>L0224694</t>
        </is>
      </c>
      <c r="Y6133" t="inlineStr">
        <is>
          <t>2026-06-08</t>
        </is>
      </c>
      <c r="Z6133" t="inlineStr">
        <is>
          <t>home_use</t>
        </is>
      </c>
      <c r="AA6133" t="inlineStr">
        <is>
          <t>IMP00753</t>
        </is>
      </c>
      <c r="AB6133" t="inlineStr">
        <is>
          <t>T105264</t>
        </is>
      </c>
      <c r="AC6133" s="32" t="n">
        <v>556892.17</v>
      </c>
      <c r="AD6133" s="32" t="n">
        <v>66827.06</v>
      </c>
      <c r="AE6133" s="35">
        <f>(LEFT(Y6133,4)-Parameters!$B$23)*12+MID(Y6133,6,2)-Parameters!$B$24+1</f>
        <v/>
      </c>
    </row>
    <row r="6134">
      <c r="X6134" t="inlineStr">
        <is>
          <t>L0224696</t>
        </is>
      </c>
      <c r="Y6134" t="inlineStr">
        <is>
          <t>2026-06-08</t>
        </is>
      </c>
      <c r="Z6134" t="inlineStr">
        <is>
          <t>home_use</t>
        </is>
      </c>
      <c r="AA6134" t="inlineStr">
        <is>
          <t>IMP00753</t>
        </is>
      </c>
      <c r="AB6134" t="inlineStr">
        <is>
          <t>T105264</t>
        </is>
      </c>
      <c r="AC6134" s="32" t="n">
        <v>2466520.95</v>
      </c>
      <c r="AD6134" s="32" t="n">
        <v>258984.7</v>
      </c>
      <c r="AE6134" s="35">
        <f>(LEFT(Y6134,4)-Parameters!$B$23)*12+MID(Y6134,6,2)-Parameters!$B$24+1</f>
        <v/>
      </c>
    </row>
    <row r="6135">
      <c r="X6135" t="inlineStr">
        <is>
          <t>L0224963</t>
        </is>
      </c>
      <c r="Y6135" t="inlineStr">
        <is>
          <t>2026-06-09</t>
        </is>
      </c>
      <c r="Z6135" t="inlineStr">
        <is>
          <t>home_use</t>
        </is>
      </c>
      <c r="AA6135" t="inlineStr">
        <is>
          <t>IMP00753</t>
        </is>
      </c>
      <c r="AB6135" t="inlineStr">
        <is>
          <t>T105264</t>
        </is>
      </c>
      <c r="AC6135" s="32" t="n">
        <v>525290.51</v>
      </c>
      <c r="AD6135" s="32" t="n">
        <v>58832.54</v>
      </c>
      <c r="AE6135" s="35">
        <f>(LEFT(Y6135,4)-Parameters!$B$23)*12+MID(Y6135,6,2)-Parameters!$B$24+1</f>
        <v/>
      </c>
    </row>
    <row r="6136">
      <c r="X6136" t="inlineStr">
        <is>
          <t>L0224964</t>
        </is>
      </c>
      <c r="Y6136" t="inlineStr">
        <is>
          <t>2026-06-09</t>
        </is>
      </c>
      <c r="Z6136" t="inlineStr">
        <is>
          <t>home_use</t>
        </is>
      </c>
      <c r="AA6136" t="inlineStr">
        <is>
          <t>IMP00753</t>
        </is>
      </c>
      <c r="AB6136" t="inlineStr">
        <is>
          <t>T105264</t>
        </is>
      </c>
      <c r="AC6136" s="32" t="n">
        <v>84404.74000000001</v>
      </c>
      <c r="AD6136" s="32" t="n">
        <v>10550.59</v>
      </c>
      <c r="AE6136" s="35">
        <f>(LEFT(Y6136,4)-Parameters!$B$23)*12+MID(Y6136,6,2)-Parameters!$B$24+1</f>
        <v/>
      </c>
    </row>
    <row r="6137">
      <c r="X6137" t="inlineStr">
        <is>
          <t>L0225504</t>
        </is>
      </c>
      <c r="Y6137" t="inlineStr">
        <is>
          <t>2026-06-11</t>
        </is>
      </c>
      <c r="Z6137" t="inlineStr">
        <is>
          <t>home_use</t>
        </is>
      </c>
      <c r="AA6137" t="inlineStr">
        <is>
          <t>IMP00753</t>
        </is>
      </c>
      <c r="AB6137" t="inlineStr">
        <is>
          <t>T105264</t>
        </is>
      </c>
      <c r="AC6137" s="32" t="n">
        <v>1228712.77</v>
      </c>
      <c r="AD6137" s="32" t="n">
        <v>129014.84</v>
      </c>
      <c r="AE6137" s="35">
        <f>(LEFT(Y6137,4)-Parameters!$B$23)*12+MID(Y6137,6,2)-Parameters!$B$24+1</f>
        <v/>
      </c>
    </row>
    <row r="6138">
      <c r="X6138" t="inlineStr">
        <is>
          <t>L0225505</t>
        </is>
      </c>
      <c r="Y6138" t="inlineStr">
        <is>
          <t>2026-06-11</t>
        </is>
      </c>
      <c r="Z6138" t="inlineStr">
        <is>
          <t>home_use</t>
        </is>
      </c>
      <c r="AA6138" t="inlineStr">
        <is>
          <t>IMP00753</t>
        </is>
      </c>
      <c r="AB6138" t="inlineStr">
        <is>
          <t>T105264</t>
        </is>
      </c>
      <c r="AC6138" s="32" t="n">
        <v>258908.29</v>
      </c>
      <c r="AD6138" s="32" t="n">
        <v>27185.37</v>
      </c>
      <c r="AE6138" s="35">
        <f>(LEFT(Y6138,4)-Parameters!$B$23)*12+MID(Y6138,6,2)-Parameters!$B$24+1</f>
        <v/>
      </c>
    </row>
    <row r="6139">
      <c r="X6139" t="inlineStr">
        <is>
          <t>L0225506</t>
        </is>
      </c>
      <c r="Y6139" t="inlineStr">
        <is>
          <t>2026-06-11</t>
        </is>
      </c>
      <c r="Z6139" t="inlineStr">
        <is>
          <t>home_use</t>
        </is>
      </c>
      <c r="AA6139" t="inlineStr">
        <is>
          <t>IMP00753</t>
        </is>
      </c>
      <c r="AB6139" t="inlineStr">
        <is>
          <t>T105264</t>
        </is>
      </c>
      <c r="AC6139" s="32" t="n">
        <v>229719.17</v>
      </c>
      <c r="AD6139" s="32" t="n">
        <v>24120.51</v>
      </c>
      <c r="AE6139" s="35">
        <f>(LEFT(Y6139,4)-Parameters!$B$23)*12+MID(Y6139,6,2)-Parameters!$B$24+1</f>
        <v/>
      </c>
    </row>
    <row r="6140">
      <c r="X6140" t="inlineStr">
        <is>
          <t>L0226252</t>
        </is>
      </c>
      <c r="Y6140" t="inlineStr">
        <is>
          <t>2026-06-14</t>
        </is>
      </c>
      <c r="Z6140" t="inlineStr">
        <is>
          <t>home_use</t>
        </is>
      </c>
      <c r="AA6140" t="inlineStr">
        <is>
          <t>IMP00753</t>
        </is>
      </c>
      <c r="AB6140" t="inlineStr">
        <is>
          <t>T105264</t>
        </is>
      </c>
      <c r="AC6140" s="32" t="n">
        <v>1376291.88</v>
      </c>
      <c r="AD6140" s="32" t="n">
        <v>144510.65</v>
      </c>
      <c r="AE6140" s="35">
        <f>(LEFT(Y6140,4)-Parameters!$B$23)*12+MID(Y6140,6,2)-Parameters!$B$24+1</f>
        <v/>
      </c>
    </row>
    <row r="6141">
      <c r="X6141" t="inlineStr">
        <is>
          <t>L0226526</t>
        </is>
      </c>
      <c r="Y6141" t="inlineStr">
        <is>
          <t>2026-06-15</t>
        </is>
      </c>
      <c r="Z6141" t="inlineStr">
        <is>
          <t>home_use</t>
        </is>
      </c>
      <c r="AA6141" t="inlineStr">
        <is>
          <t>IMP00753</t>
        </is>
      </c>
      <c r="AB6141" t="inlineStr">
        <is>
          <t>T105264</t>
        </is>
      </c>
      <c r="AC6141" s="32" t="n">
        <v>514833.6</v>
      </c>
      <c r="AD6141" s="32" t="n">
        <v>54057.53</v>
      </c>
      <c r="AE6141" s="35">
        <f>(LEFT(Y6141,4)-Parameters!$B$23)*12+MID(Y6141,6,2)-Parameters!$B$24+1</f>
        <v/>
      </c>
    </row>
    <row r="6142">
      <c r="X6142" t="inlineStr">
        <is>
          <t>L0226792</t>
        </is>
      </c>
      <c r="Y6142" t="inlineStr">
        <is>
          <t>2026-06-16</t>
        </is>
      </c>
      <c r="Z6142" t="inlineStr">
        <is>
          <t>home_use</t>
        </is>
      </c>
      <c r="AA6142" t="inlineStr">
        <is>
          <t>IMP00753</t>
        </is>
      </c>
      <c r="AB6142" t="inlineStr">
        <is>
          <t>T105264</t>
        </is>
      </c>
      <c r="AC6142" s="32" t="n">
        <v>1205961.52</v>
      </c>
      <c r="AD6142" s="32" t="n">
        <v>144715.38</v>
      </c>
      <c r="AE6142" s="35">
        <f>(LEFT(Y6142,4)-Parameters!$B$23)*12+MID(Y6142,6,2)-Parameters!$B$24+1</f>
        <v/>
      </c>
    </row>
    <row r="6143">
      <c r="X6143" t="inlineStr">
        <is>
          <t>L0227048</t>
        </is>
      </c>
      <c r="Y6143" t="inlineStr">
        <is>
          <t>2026-06-17</t>
        </is>
      </c>
      <c r="Z6143" t="inlineStr">
        <is>
          <t>home_use</t>
        </is>
      </c>
      <c r="AA6143" t="inlineStr">
        <is>
          <t>IMP00753</t>
        </is>
      </c>
      <c r="AB6143" t="inlineStr">
        <is>
          <t>T105264</t>
        </is>
      </c>
      <c r="AC6143" s="32" t="n">
        <v>265209.75</v>
      </c>
      <c r="AD6143" s="32" t="n">
        <v>27847.02</v>
      </c>
      <c r="AE6143" s="35">
        <f>(LEFT(Y6143,4)-Parameters!$B$23)*12+MID(Y6143,6,2)-Parameters!$B$24+1</f>
        <v/>
      </c>
    </row>
    <row r="6144">
      <c r="X6144" t="inlineStr">
        <is>
          <t>L0227294</t>
        </is>
      </c>
      <c r="Y6144" t="inlineStr">
        <is>
          <t>2026-06-18</t>
        </is>
      </c>
      <c r="Z6144" t="inlineStr">
        <is>
          <t>home_use</t>
        </is>
      </c>
      <c r="AA6144" t="inlineStr">
        <is>
          <t>IMP00753</t>
        </is>
      </c>
      <c r="AB6144" t="inlineStr">
        <is>
          <t>T105264</t>
        </is>
      </c>
      <c r="AC6144" s="32" t="n">
        <v>168442.09</v>
      </c>
      <c r="AD6144" s="32" t="n">
        <v>17686.42</v>
      </c>
      <c r="AE6144" s="35">
        <f>(LEFT(Y6144,4)-Parameters!$B$23)*12+MID(Y6144,6,2)-Parameters!$B$24+1</f>
        <v/>
      </c>
    </row>
    <row r="6145">
      <c r="X6145" t="inlineStr">
        <is>
          <t>L0227295</t>
        </is>
      </c>
      <c r="Y6145" t="inlineStr">
        <is>
          <t>2026-06-18</t>
        </is>
      </c>
      <c r="Z6145" t="inlineStr">
        <is>
          <t>home_use</t>
        </is>
      </c>
      <c r="AA6145" t="inlineStr">
        <is>
          <t>IMP00753</t>
        </is>
      </c>
      <c r="AB6145" t="inlineStr">
        <is>
          <t>T105264</t>
        </is>
      </c>
      <c r="AC6145" s="32" t="n">
        <v>204907.98</v>
      </c>
      <c r="AD6145" s="32" t="n">
        <v>21515.34</v>
      </c>
      <c r="AE6145" s="35">
        <f>(LEFT(Y6145,4)-Parameters!$B$23)*12+MID(Y6145,6,2)-Parameters!$B$24+1</f>
        <v/>
      </c>
    </row>
    <row r="6146">
      <c r="X6146" t="inlineStr">
        <is>
          <t>L0227569</t>
        </is>
      </c>
      <c r="Y6146" t="inlineStr">
        <is>
          <t>2026-06-19</t>
        </is>
      </c>
      <c r="Z6146" t="inlineStr">
        <is>
          <t>home_use</t>
        </is>
      </c>
      <c r="AA6146" t="inlineStr">
        <is>
          <t>IMP00753</t>
        </is>
      </c>
      <c r="AB6146" t="inlineStr">
        <is>
          <t>T105264</t>
        </is>
      </c>
      <c r="AC6146" s="32" t="n">
        <v>494520.52</v>
      </c>
      <c r="AD6146" s="32" t="n">
        <v>51924.65</v>
      </c>
      <c r="AE6146" s="35">
        <f>(LEFT(Y6146,4)-Parameters!$B$23)*12+MID(Y6146,6,2)-Parameters!$B$24+1</f>
        <v/>
      </c>
    </row>
    <row r="6147">
      <c r="X6147" t="inlineStr">
        <is>
          <t>L0227837</t>
        </is>
      </c>
      <c r="Y6147" t="inlineStr">
        <is>
          <t>2026-06-20</t>
        </is>
      </c>
      <c r="Z6147" t="inlineStr">
        <is>
          <t>home_use</t>
        </is>
      </c>
      <c r="AA6147" t="inlineStr">
        <is>
          <t>IMP00753</t>
        </is>
      </c>
      <c r="AB6147" t="inlineStr">
        <is>
          <t>T105264</t>
        </is>
      </c>
      <c r="AC6147" s="32" t="n">
        <v>358840.9</v>
      </c>
      <c r="AD6147" s="32" t="n">
        <v>44855.11</v>
      </c>
      <c r="AE6147" s="35">
        <f>(LEFT(Y6147,4)-Parameters!$B$23)*12+MID(Y6147,6,2)-Parameters!$B$24+1</f>
        <v/>
      </c>
    </row>
    <row r="6148">
      <c r="X6148" t="inlineStr">
        <is>
          <t>L0228116</t>
        </is>
      </c>
      <c r="Y6148" t="inlineStr">
        <is>
          <t>2026-06-21</t>
        </is>
      </c>
      <c r="Z6148" t="inlineStr">
        <is>
          <t>home_use</t>
        </is>
      </c>
      <c r="AA6148" t="inlineStr">
        <is>
          <t>IMP00753</t>
        </is>
      </c>
      <c r="AB6148" t="inlineStr">
        <is>
          <t>T105264</t>
        </is>
      </c>
      <c r="AC6148" s="32" t="n">
        <v>2477640.72</v>
      </c>
      <c r="AD6148" s="32" t="n">
        <v>260152.28</v>
      </c>
      <c r="AE6148" s="35">
        <f>(LEFT(Y6148,4)-Parameters!$B$23)*12+MID(Y6148,6,2)-Parameters!$B$24+1</f>
        <v/>
      </c>
    </row>
    <row r="6149">
      <c r="X6149" t="inlineStr">
        <is>
          <t>L0228397</t>
        </is>
      </c>
      <c r="Y6149" t="inlineStr">
        <is>
          <t>2026-06-22</t>
        </is>
      </c>
      <c r="Z6149" t="inlineStr">
        <is>
          <t>home_use</t>
        </is>
      </c>
      <c r="AA6149" t="inlineStr">
        <is>
          <t>IMP00753</t>
        </is>
      </c>
      <c r="AB6149" t="inlineStr">
        <is>
          <t>T105264</t>
        </is>
      </c>
      <c r="AC6149" s="32" t="n">
        <v>236708.1</v>
      </c>
      <c r="AD6149" s="32" t="n">
        <v>26511.31</v>
      </c>
      <c r="AE6149" s="35">
        <f>(LEFT(Y6149,4)-Parameters!$B$23)*12+MID(Y6149,6,2)-Parameters!$B$24+1</f>
        <v/>
      </c>
    </row>
    <row r="6150">
      <c r="X6150" t="inlineStr">
        <is>
          <t>L0228916</t>
        </is>
      </c>
      <c r="Y6150" t="inlineStr">
        <is>
          <t>2026-06-24</t>
        </is>
      </c>
      <c r="Z6150" t="inlineStr">
        <is>
          <t>home_use</t>
        </is>
      </c>
      <c r="AA6150" t="inlineStr">
        <is>
          <t>IMP00753</t>
        </is>
      </c>
      <c r="AB6150" t="inlineStr">
        <is>
          <t>T105264</t>
        </is>
      </c>
      <c r="AC6150" s="32" t="n">
        <v>446162.11</v>
      </c>
      <c r="AD6150" s="32" t="n">
        <v>46847.02</v>
      </c>
      <c r="AE6150" s="35">
        <f>(LEFT(Y6150,4)-Parameters!$B$23)*12+MID(Y6150,6,2)-Parameters!$B$24+1</f>
        <v/>
      </c>
    </row>
    <row r="6151">
      <c r="X6151" t="inlineStr">
        <is>
          <t>L0229707</t>
        </is>
      </c>
      <c r="Y6151" t="inlineStr">
        <is>
          <t>2026-06-27</t>
        </is>
      </c>
      <c r="Z6151" t="inlineStr">
        <is>
          <t>home_use</t>
        </is>
      </c>
      <c r="AA6151" t="inlineStr">
        <is>
          <t>IMP00753</t>
        </is>
      </c>
      <c r="AB6151" t="inlineStr">
        <is>
          <t>T105264</t>
        </is>
      </c>
      <c r="AC6151" s="32" t="n">
        <v>891046.71</v>
      </c>
      <c r="AD6151" s="32" t="n">
        <v>106925.61</v>
      </c>
      <c r="AE6151" s="35">
        <f>(LEFT(Y6151,4)-Parameters!$B$23)*12+MID(Y6151,6,2)-Parameters!$B$24+1</f>
        <v/>
      </c>
    </row>
    <row r="6152">
      <c r="X6152" t="inlineStr">
        <is>
          <t>L0229708</t>
        </is>
      </c>
      <c r="Y6152" t="inlineStr">
        <is>
          <t>2026-06-27</t>
        </is>
      </c>
      <c r="Z6152" t="inlineStr">
        <is>
          <t>home_use</t>
        </is>
      </c>
      <c r="AA6152" t="inlineStr">
        <is>
          <t>IMP00753</t>
        </is>
      </c>
      <c r="AB6152" t="inlineStr">
        <is>
          <t>T105264</t>
        </is>
      </c>
      <c r="AC6152" s="32" t="n">
        <v>212271.31</v>
      </c>
      <c r="AD6152" s="32" t="n">
        <v>25472.56</v>
      </c>
      <c r="AE6152" s="35">
        <f>(LEFT(Y6152,4)-Parameters!$B$23)*12+MID(Y6152,6,2)-Parameters!$B$24+1</f>
        <v/>
      </c>
    </row>
    <row r="6153">
      <c r="X6153" t="inlineStr">
        <is>
          <t>L0229709</t>
        </is>
      </c>
      <c r="Y6153" t="inlineStr">
        <is>
          <t>2026-06-27</t>
        </is>
      </c>
      <c r="Z6153" t="inlineStr">
        <is>
          <t>home_use</t>
        </is>
      </c>
      <c r="AA6153" t="inlineStr">
        <is>
          <t>IMP00753</t>
        </is>
      </c>
      <c r="AB6153" t="inlineStr">
        <is>
          <t>T105264</t>
        </is>
      </c>
      <c r="AC6153" s="32" t="n">
        <v>153699.61</v>
      </c>
      <c r="AD6153" s="32" t="n">
        <v>17675.46</v>
      </c>
      <c r="AE6153" s="35">
        <f>(LEFT(Y6153,4)-Parameters!$B$23)*12+MID(Y6153,6,2)-Parameters!$B$24+1</f>
        <v/>
      </c>
    </row>
    <row r="6154">
      <c r="X6154" t="inlineStr">
        <is>
          <t>L0229968</t>
        </is>
      </c>
      <c r="Y6154" t="inlineStr">
        <is>
          <t>2026-06-28</t>
        </is>
      </c>
      <c r="Z6154" t="inlineStr">
        <is>
          <t>home_use</t>
        </is>
      </c>
      <c r="AA6154" t="inlineStr">
        <is>
          <t>IMP00753</t>
        </is>
      </c>
      <c r="AB6154" t="inlineStr">
        <is>
          <t>T105264</t>
        </is>
      </c>
      <c r="AC6154" s="32" t="n">
        <v>481317.33</v>
      </c>
      <c r="AD6154" s="32" t="n">
        <v>50538.32</v>
      </c>
      <c r="AE6154" s="35">
        <f>(LEFT(Y6154,4)-Parameters!$B$23)*12+MID(Y6154,6,2)-Parameters!$B$24+1</f>
        <v/>
      </c>
    </row>
    <row r="6155">
      <c r="X6155" t="inlineStr">
        <is>
          <t>L0230211</t>
        </is>
      </c>
      <c r="Y6155" t="inlineStr">
        <is>
          <t>2026-07-01</t>
        </is>
      </c>
      <c r="Z6155" t="inlineStr">
        <is>
          <t>home_use</t>
        </is>
      </c>
      <c r="AA6155" t="inlineStr">
        <is>
          <t>IMP00753</t>
        </is>
      </c>
      <c r="AB6155" t="inlineStr">
        <is>
          <t>T105264</t>
        </is>
      </c>
      <c r="AC6155" s="32" t="n">
        <v>190705.6</v>
      </c>
      <c r="AD6155" s="32" t="n">
        <v>21359.03</v>
      </c>
      <c r="AE6155" s="35">
        <f>(LEFT(Y6155,4)-Parameters!$B$23)*12+MID(Y6155,6,2)-Parameters!$B$24+1</f>
        <v/>
      </c>
    </row>
    <row r="6156">
      <c r="X6156" t="inlineStr">
        <is>
          <t>L0230445</t>
        </is>
      </c>
      <c r="Y6156" t="inlineStr">
        <is>
          <t>2026-07-02</t>
        </is>
      </c>
      <c r="Z6156" t="inlineStr">
        <is>
          <t>home_use</t>
        </is>
      </c>
      <c r="AA6156" t="inlineStr">
        <is>
          <t>IMP00753</t>
        </is>
      </c>
      <c r="AB6156" t="inlineStr">
        <is>
          <t>T105264</t>
        </is>
      </c>
      <c r="AC6156" s="32" t="n">
        <v>1056938.55</v>
      </c>
      <c r="AD6156" s="32" t="n">
        <v>110978.55</v>
      </c>
      <c r="AE6156" s="35">
        <f>(LEFT(Y6156,4)-Parameters!$B$23)*12+MID(Y6156,6,2)-Parameters!$B$24+1</f>
        <v/>
      </c>
    </row>
    <row r="6157">
      <c r="X6157" t="inlineStr">
        <is>
          <t>L0230446</t>
        </is>
      </c>
      <c r="Y6157" t="inlineStr">
        <is>
          <t>2026-07-02</t>
        </is>
      </c>
      <c r="Z6157" t="inlineStr">
        <is>
          <t>home_use</t>
        </is>
      </c>
      <c r="AA6157" t="inlineStr">
        <is>
          <t>IMP00753</t>
        </is>
      </c>
      <c r="AB6157" t="inlineStr">
        <is>
          <t>T105264</t>
        </is>
      </c>
      <c r="AC6157" s="32" t="n">
        <v>703120.6899999999</v>
      </c>
      <c r="AD6157" s="32" t="n">
        <v>73827.67</v>
      </c>
      <c r="AE6157" s="35">
        <f>(LEFT(Y6157,4)-Parameters!$B$23)*12+MID(Y6157,6,2)-Parameters!$B$24+1</f>
        <v/>
      </c>
    </row>
    <row r="6158">
      <c r="X6158" t="inlineStr">
        <is>
          <t>L0230682</t>
        </is>
      </c>
      <c r="Y6158" t="inlineStr">
        <is>
          <t>2026-07-03</t>
        </is>
      </c>
      <c r="Z6158" t="inlineStr">
        <is>
          <t>home_use</t>
        </is>
      </c>
      <c r="AA6158" t="inlineStr">
        <is>
          <t>IMP00753</t>
        </is>
      </c>
      <c r="AB6158" t="inlineStr">
        <is>
          <t>T105264</t>
        </is>
      </c>
      <c r="AC6158" s="32" t="n">
        <v>150342.52</v>
      </c>
      <c r="AD6158" s="32" t="n">
        <v>15034.25</v>
      </c>
      <c r="AE6158" s="35">
        <f>(LEFT(Y6158,4)-Parameters!$B$23)*12+MID(Y6158,6,2)-Parameters!$B$24+1</f>
        <v/>
      </c>
    </row>
    <row r="6159">
      <c r="X6159" t="inlineStr">
        <is>
          <t>L0230943</t>
        </is>
      </c>
      <c r="Y6159" t="inlineStr">
        <is>
          <t>2026-07-04</t>
        </is>
      </c>
      <c r="Z6159" t="inlineStr">
        <is>
          <t>home_use</t>
        </is>
      </c>
      <c r="AA6159" t="inlineStr">
        <is>
          <t>IMP00753</t>
        </is>
      </c>
      <c r="AB6159" t="inlineStr">
        <is>
          <t>T105264</t>
        </is>
      </c>
      <c r="AC6159" s="32" t="n">
        <v>186441.14</v>
      </c>
      <c r="AD6159" s="32" t="n">
        <v>19576.32</v>
      </c>
      <c r="AE6159" s="35">
        <f>(LEFT(Y6159,4)-Parameters!$B$23)*12+MID(Y6159,6,2)-Parameters!$B$24+1</f>
        <v/>
      </c>
    </row>
    <row r="6160">
      <c r="X6160" t="inlineStr">
        <is>
          <t>L0231438</t>
        </is>
      </c>
      <c r="Y6160" t="inlineStr">
        <is>
          <t>2026-07-06</t>
        </is>
      </c>
      <c r="Z6160" t="inlineStr">
        <is>
          <t>home_use</t>
        </is>
      </c>
      <c r="AA6160" t="inlineStr">
        <is>
          <t>IMP00753</t>
        </is>
      </c>
      <c r="AB6160" t="inlineStr">
        <is>
          <t>T105264</t>
        </is>
      </c>
      <c r="AC6160" s="32" t="n">
        <v>1673670.57</v>
      </c>
      <c r="AD6160" s="32" t="n">
        <v>175735.41</v>
      </c>
      <c r="AE6160" s="35">
        <f>(LEFT(Y6160,4)-Parameters!$B$23)*12+MID(Y6160,6,2)-Parameters!$B$24+1</f>
        <v/>
      </c>
    </row>
    <row r="6161">
      <c r="X6161" t="inlineStr">
        <is>
          <t>L0231930</t>
        </is>
      </c>
      <c r="Y6161" t="inlineStr">
        <is>
          <t>2026-07-08</t>
        </is>
      </c>
      <c r="Z6161" t="inlineStr">
        <is>
          <t>home_use</t>
        </is>
      </c>
      <c r="AA6161" t="inlineStr">
        <is>
          <t>IMP00753</t>
        </is>
      </c>
      <c r="AB6161" t="inlineStr">
        <is>
          <t>T105264</t>
        </is>
      </c>
      <c r="AC6161" s="32" t="n">
        <v>672097.48</v>
      </c>
      <c r="AD6161" s="32" t="n">
        <v>78635.39999999999</v>
      </c>
      <c r="AE6161" s="35">
        <f>(LEFT(Y6161,4)-Parameters!$B$23)*12+MID(Y6161,6,2)-Parameters!$B$24+1</f>
        <v/>
      </c>
    </row>
    <row r="6162">
      <c r="X6162" t="inlineStr">
        <is>
          <t>L0232178</t>
        </is>
      </c>
      <c r="Y6162" t="inlineStr">
        <is>
          <t>2026-07-09</t>
        </is>
      </c>
      <c r="Z6162" t="inlineStr">
        <is>
          <t>home_use</t>
        </is>
      </c>
      <c r="AA6162" t="inlineStr">
        <is>
          <t>IMP00753</t>
        </is>
      </c>
      <c r="AB6162" t="inlineStr">
        <is>
          <t>T105264</t>
        </is>
      </c>
      <c r="AC6162" s="32" t="n">
        <v>378542.93</v>
      </c>
      <c r="AD6162" s="32" t="n">
        <v>44289.52</v>
      </c>
      <c r="AE6162" s="35">
        <f>(LEFT(Y6162,4)-Parameters!$B$23)*12+MID(Y6162,6,2)-Parameters!$B$24+1</f>
        <v/>
      </c>
    </row>
    <row r="6163">
      <c r="X6163" t="inlineStr">
        <is>
          <t>L0232454</t>
        </is>
      </c>
      <c r="Y6163" t="inlineStr">
        <is>
          <t>2026-07-10</t>
        </is>
      </c>
      <c r="Z6163" t="inlineStr">
        <is>
          <t>home_use</t>
        </is>
      </c>
      <c r="AA6163" t="inlineStr">
        <is>
          <t>IMP00753</t>
        </is>
      </c>
      <c r="AB6163" t="inlineStr">
        <is>
          <t>T105264</t>
        </is>
      </c>
      <c r="AC6163" s="32" t="n">
        <v>740399.47</v>
      </c>
      <c r="AD6163" s="32" t="n">
        <v>85145.94</v>
      </c>
      <c r="AE6163" s="35">
        <f>(LEFT(Y6163,4)-Parameters!$B$23)*12+MID(Y6163,6,2)-Parameters!$B$24+1</f>
        <v/>
      </c>
    </row>
    <row r="6164">
      <c r="X6164" t="inlineStr">
        <is>
          <t>L0232705</t>
        </is>
      </c>
      <c r="Y6164" t="inlineStr">
        <is>
          <t>2026-07-11</t>
        </is>
      </c>
      <c r="Z6164" t="inlineStr">
        <is>
          <t>home_use</t>
        </is>
      </c>
      <c r="AA6164" t="inlineStr">
        <is>
          <t>IMP00753</t>
        </is>
      </c>
      <c r="AB6164" t="inlineStr">
        <is>
          <t>T105264</t>
        </is>
      </c>
      <c r="AC6164" s="32" t="n">
        <v>372042.68</v>
      </c>
      <c r="AD6164" s="32" t="n">
        <v>37204.27</v>
      </c>
      <c r="AE6164" s="35">
        <f>(LEFT(Y6164,4)-Parameters!$B$23)*12+MID(Y6164,6,2)-Parameters!$B$24+1</f>
        <v/>
      </c>
    </row>
    <row r="6165">
      <c r="X6165" t="inlineStr">
        <is>
          <t>L0232706</t>
        </is>
      </c>
      <c r="Y6165" t="inlineStr">
        <is>
          <t>2026-07-11</t>
        </is>
      </c>
      <c r="Z6165" t="inlineStr">
        <is>
          <t>home_use</t>
        </is>
      </c>
      <c r="AA6165" t="inlineStr">
        <is>
          <t>IMP00753</t>
        </is>
      </c>
      <c r="AB6165" t="inlineStr">
        <is>
          <t>T105264</t>
        </is>
      </c>
      <c r="AC6165" s="32" t="n">
        <v>608808.76</v>
      </c>
      <c r="AD6165" s="32" t="n">
        <v>60880.88</v>
      </c>
      <c r="AE6165" s="35">
        <f>(LEFT(Y6165,4)-Parameters!$B$23)*12+MID(Y6165,6,2)-Parameters!$B$24+1</f>
        <v/>
      </c>
    </row>
    <row r="6166">
      <c r="X6166" t="inlineStr">
        <is>
          <t>L0232955</t>
        </is>
      </c>
      <c r="Y6166" t="inlineStr">
        <is>
          <t>2026-07-12</t>
        </is>
      </c>
      <c r="Z6166" t="inlineStr">
        <is>
          <t>home_use</t>
        </is>
      </c>
      <c r="AA6166" t="inlineStr">
        <is>
          <t>IMP00753</t>
        </is>
      </c>
      <c r="AB6166" t="inlineStr">
        <is>
          <t>T105264</t>
        </is>
      </c>
      <c r="AC6166" s="32" t="n">
        <v>978387.49</v>
      </c>
      <c r="AD6166" s="32" t="n">
        <v>114471.34</v>
      </c>
      <c r="AE6166" s="35">
        <f>(LEFT(Y6166,4)-Parameters!$B$23)*12+MID(Y6166,6,2)-Parameters!$B$24+1</f>
        <v/>
      </c>
    </row>
    <row r="6167">
      <c r="X6167" t="inlineStr">
        <is>
          <t>L0233210</t>
        </is>
      </c>
      <c r="Y6167" t="inlineStr">
        <is>
          <t>2026-07-13</t>
        </is>
      </c>
      <c r="Z6167" t="inlineStr">
        <is>
          <t>home_use</t>
        </is>
      </c>
      <c r="AA6167" t="inlineStr">
        <is>
          <t>IMP00753</t>
        </is>
      </c>
      <c r="AB6167" t="inlineStr">
        <is>
          <t>T105264</t>
        </is>
      </c>
      <c r="AC6167" s="32" t="n">
        <v>930934.16</v>
      </c>
      <c r="AD6167" s="32" t="n">
        <v>116366.77</v>
      </c>
      <c r="AE6167" s="35">
        <f>(LEFT(Y6167,4)-Parameters!$B$23)*12+MID(Y6167,6,2)-Parameters!$B$24+1</f>
        <v/>
      </c>
    </row>
    <row r="6168">
      <c r="X6168" t="inlineStr">
        <is>
          <t>L0233942</t>
        </is>
      </c>
      <c r="Y6168" t="inlineStr">
        <is>
          <t>2026-07-16</t>
        </is>
      </c>
      <c r="Z6168" t="inlineStr">
        <is>
          <t>home_use</t>
        </is>
      </c>
      <c r="AA6168" t="inlineStr">
        <is>
          <t>IMP00753</t>
        </is>
      </c>
      <c r="AB6168" t="inlineStr">
        <is>
          <t>T105264</t>
        </is>
      </c>
      <c r="AC6168" s="32" t="n">
        <v>493385.45</v>
      </c>
      <c r="AD6168" s="32" t="n">
        <v>51805.47</v>
      </c>
      <c r="AE6168" s="35">
        <f>(LEFT(Y6168,4)-Parameters!$B$23)*12+MID(Y6168,6,2)-Parameters!$B$24+1</f>
        <v/>
      </c>
    </row>
    <row r="6169">
      <c r="X6169" t="inlineStr">
        <is>
          <t>L0234463</t>
        </is>
      </c>
      <c r="Y6169" t="inlineStr">
        <is>
          <t>2026-07-18</t>
        </is>
      </c>
      <c r="Z6169" t="inlineStr">
        <is>
          <t>home_use</t>
        </is>
      </c>
      <c r="AA6169" t="inlineStr">
        <is>
          <t>IMP00753</t>
        </is>
      </c>
      <c r="AB6169" t="inlineStr">
        <is>
          <t>T105264</t>
        </is>
      </c>
      <c r="AC6169" s="32" t="n">
        <v>1022680.78</v>
      </c>
      <c r="AD6169" s="32" t="n">
        <v>107381.48</v>
      </c>
      <c r="AE6169" s="35">
        <f>(LEFT(Y6169,4)-Parameters!$B$23)*12+MID(Y6169,6,2)-Parameters!$B$24+1</f>
        <v/>
      </c>
    </row>
    <row r="6170">
      <c r="X6170" t="inlineStr">
        <is>
          <t>L0235977</t>
        </is>
      </c>
      <c r="Y6170" t="inlineStr">
        <is>
          <t>2026-07-24</t>
        </is>
      </c>
      <c r="Z6170" t="inlineStr">
        <is>
          <t>home_use</t>
        </is>
      </c>
      <c r="AA6170" t="inlineStr">
        <is>
          <t>IMP00753</t>
        </is>
      </c>
      <c r="AB6170" t="inlineStr">
        <is>
          <t>T105264</t>
        </is>
      </c>
      <c r="AC6170" s="32" t="n">
        <v>2497533.47</v>
      </c>
      <c r="AD6170" s="32" t="n">
        <v>299704.02</v>
      </c>
      <c r="AE6170" s="35">
        <f>(LEFT(Y6170,4)-Parameters!$B$23)*12+MID(Y6170,6,2)-Parameters!$B$24+1</f>
        <v/>
      </c>
    </row>
    <row r="6171">
      <c r="X6171" t="inlineStr">
        <is>
          <t>L0236235</t>
        </is>
      </c>
      <c r="Y6171" t="inlineStr">
        <is>
          <t>2026-07-25</t>
        </is>
      </c>
      <c r="Z6171" t="inlineStr">
        <is>
          <t>home_use</t>
        </is>
      </c>
      <c r="AA6171" t="inlineStr">
        <is>
          <t>IMP00753</t>
        </is>
      </c>
      <c r="AB6171" t="inlineStr">
        <is>
          <t>T105264</t>
        </is>
      </c>
      <c r="AC6171" s="32" t="n">
        <v>611388.39</v>
      </c>
      <c r="AD6171" s="32" t="n">
        <v>64195.78</v>
      </c>
      <c r="AE6171" s="35">
        <f>(LEFT(Y6171,4)-Parameters!$B$23)*12+MID(Y6171,6,2)-Parameters!$B$24+1</f>
        <v/>
      </c>
    </row>
    <row r="6172">
      <c r="X6172" t="inlineStr">
        <is>
          <t>L0236745</t>
        </is>
      </c>
      <c r="Y6172" t="inlineStr">
        <is>
          <t>2026-07-27</t>
        </is>
      </c>
      <c r="Z6172" t="inlineStr">
        <is>
          <t>home_use</t>
        </is>
      </c>
      <c r="AA6172" t="inlineStr">
        <is>
          <t>IMP00753</t>
        </is>
      </c>
      <c r="AB6172" t="inlineStr">
        <is>
          <t>T105264</t>
        </is>
      </c>
      <c r="AC6172" s="32" t="n">
        <v>339123.71</v>
      </c>
      <c r="AD6172" s="32" t="n">
        <v>35607.99</v>
      </c>
      <c r="AE6172" s="35">
        <f>(LEFT(Y6172,4)-Parameters!$B$23)*12+MID(Y6172,6,2)-Parameters!$B$24+1</f>
        <v/>
      </c>
    </row>
    <row r="6173">
      <c r="X6173" t="inlineStr">
        <is>
          <t>L0237679</t>
        </is>
      </c>
      <c r="Y6173" t="inlineStr">
        <is>
          <t>2026-08-03</t>
        </is>
      </c>
      <c r="Z6173" t="inlineStr">
        <is>
          <t>home_use</t>
        </is>
      </c>
      <c r="AA6173" t="inlineStr">
        <is>
          <t>IMP00753</t>
        </is>
      </c>
      <c r="AB6173" t="inlineStr">
        <is>
          <t>T105264</t>
        </is>
      </c>
      <c r="AC6173" s="32" t="n">
        <v>1427192.68</v>
      </c>
      <c r="AD6173" s="32" t="n">
        <v>149855.23</v>
      </c>
      <c r="AE6173" s="35">
        <f>(LEFT(Y6173,4)-Parameters!$B$23)*12+MID(Y6173,6,2)-Parameters!$B$24+1</f>
        <v/>
      </c>
    </row>
    <row r="6174">
      <c r="X6174" t="inlineStr">
        <is>
          <t>L0237680</t>
        </is>
      </c>
      <c r="Y6174" t="inlineStr">
        <is>
          <t>2026-08-03</t>
        </is>
      </c>
      <c r="Z6174" t="inlineStr">
        <is>
          <t>home_use</t>
        </is>
      </c>
      <c r="AA6174" t="inlineStr">
        <is>
          <t>IMP00753</t>
        </is>
      </c>
      <c r="AB6174" t="inlineStr">
        <is>
          <t>T105264</t>
        </is>
      </c>
      <c r="AC6174" s="32" t="n">
        <v>692254.35</v>
      </c>
      <c r="AD6174" s="32" t="n">
        <v>72686.71000000001</v>
      </c>
      <c r="AE6174" s="35">
        <f>(LEFT(Y6174,4)-Parameters!$B$23)*12+MID(Y6174,6,2)-Parameters!$B$24+1</f>
        <v/>
      </c>
    </row>
    <row r="6175">
      <c r="X6175" t="inlineStr">
        <is>
          <t>L0237912</t>
        </is>
      </c>
      <c r="Y6175" t="inlineStr">
        <is>
          <t>2026-08-04</t>
        </is>
      </c>
      <c r="Z6175" t="inlineStr">
        <is>
          <t>home_use</t>
        </is>
      </c>
      <c r="AA6175" t="inlineStr">
        <is>
          <t>IMP00753</t>
        </is>
      </c>
      <c r="AB6175" t="inlineStr">
        <is>
          <t>T105264</t>
        </is>
      </c>
      <c r="AC6175" s="32" t="n">
        <v>1972473.72</v>
      </c>
      <c r="AD6175" s="32" t="n">
        <v>207109.74</v>
      </c>
      <c r="AE6175" s="35">
        <f>(LEFT(Y6175,4)-Parameters!$B$23)*12+MID(Y6175,6,2)-Parameters!$B$24+1</f>
        <v/>
      </c>
    </row>
    <row r="6176">
      <c r="X6176" t="inlineStr">
        <is>
          <t>L0238366</t>
        </is>
      </c>
      <c r="Y6176" t="inlineStr">
        <is>
          <t>2026-08-06</t>
        </is>
      </c>
      <c r="Z6176" t="inlineStr">
        <is>
          <t>home_use</t>
        </is>
      </c>
      <c r="AA6176" t="inlineStr">
        <is>
          <t>IMP00753</t>
        </is>
      </c>
      <c r="AB6176" t="inlineStr">
        <is>
          <t>T105264</t>
        </is>
      </c>
      <c r="AC6176" s="32" t="n">
        <v>999125.83</v>
      </c>
      <c r="AD6176" s="32" t="n">
        <v>119895.1</v>
      </c>
      <c r="AE6176" s="35">
        <f>(LEFT(Y6176,4)-Parameters!$B$23)*12+MID(Y6176,6,2)-Parameters!$B$24+1</f>
        <v/>
      </c>
    </row>
    <row r="6177">
      <c r="X6177" t="inlineStr">
        <is>
          <t>L0238610</t>
        </is>
      </c>
      <c r="Y6177" t="inlineStr">
        <is>
          <t>2026-08-07</t>
        </is>
      </c>
      <c r="Z6177" t="inlineStr">
        <is>
          <t>home_use</t>
        </is>
      </c>
      <c r="AA6177" t="inlineStr">
        <is>
          <t>IMP00753</t>
        </is>
      </c>
      <c r="AB6177" t="inlineStr">
        <is>
          <t>T105264</t>
        </is>
      </c>
      <c r="AC6177" s="32" t="n">
        <v>289494.56</v>
      </c>
      <c r="AD6177" s="32" t="n">
        <v>36186.82</v>
      </c>
      <c r="AE6177" s="35">
        <f>(LEFT(Y6177,4)-Parameters!$B$23)*12+MID(Y6177,6,2)-Parameters!$B$24+1</f>
        <v/>
      </c>
    </row>
    <row r="6178">
      <c r="X6178" t="inlineStr">
        <is>
          <t>L0238873</t>
        </is>
      </c>
      <c r="Y6178" t="inlineStr">
        <is>
          <t>2026-08-08</t>
        </is>
      </c>
      <c r="Z6178" t="inlineStr">
        <is>
          <t>home_use</t>
        </is>
      </c>
      <c r="AA6178" t="inlineStr">
        <is>
          <t>IMP00753</t>
        </is>
      </c>
      <c r="AB6178" t="inlineStr">
        <is>
          <t>T105264</t>
        </is>
      </c>
      <c r="AC6178" s="32" t="n">
        <v>127924.31</v>
      </c>
      <c r="AD6178" s="32" t="n">
        <v>15990.54</v>
      </c>
      <c r="AE6178" s="35">
        <f>(LEFT(Y6178,4)-Parameters!$B$23)*12+MID(Y6178,6,2)-Parameters!$B$24+1</f>
        <v/>
      </c>
    </row>
    <row r="6179">
      <c r="X6179" t="inlineStr">
        <is>
          <t>L0239563</t>
        </is>
      </c>
      <c r="Y6179" t="inlineStr">
        <is>
          <t>2026-08-11</t>
        </is>
      </c>
      <c r="Z6179" t="inlineStr">
        <is>
          <t>home_use</t>
        </is>
      </c>
      <c r="AA6179" t="inlineStr">
        <is>
          <t>IMP00753</t>
        </is>
      </c>
      <c r="AB6179" t="inlineStr">
        <is>
          <t>T105264</t>
        </is>
      </c>
      <c r="AC6179" s="32" t="n">
        <v>522463.03</v>
      </c>
      <c r="AD6179" s="32" t="n">
        <v>62695.56</v>
      </c>
      <c r="AE6179" s="35">
        <f>(LEFT(Y6179,4)-Parameters!$B$23)*12+MID(Y6179,6,2)-Parameters!$B$24+1</f>
        <v/>
      </c>
    </row>
    <row r="6180">
      <c r="X6180" t="inlineStr">
        <is>
          <t>L0239785</t>
        </is>
      </c>
      <c r="Y6180" t="inlineStr">
        <is>
          <t>2026-08-12</t>
        </is>
      </c>
      <c r="Z6180" t="inlineStr">
        <is>
          <t>home_use</t>
        </is>
      </c>
      <c r="AA6180" t="inlineStr">
        <is>
          <t>IMP00753</t>
        </is>
      </c>
      <c r="AB6180" t="inlineStr">
        <is>
          <t>T105264</t>
        </is>
      </c>
      <c r="AC6180" s="32" t="n">
        <v>777632.25</v>
      </c>
      <c r="AD6180" s="32" t="n">
        <v>81651.39</v>
      </c>
      <c r="AE6180" s="35">
        <f>(LEFT(Y6180,4)-Parameters!$B$23)*12+MID(Y6180,6,2)-Parameters!$B$24+1</f>
        <v/>
      </c>
    </row>
    <row r="6181">
      <c r="X6181" t="inlineStr">
        <is>
          <t>L0240281</t>
        </is>
      </c>
      <c r="Y6181" t="inlineStr">
        <is>
          <t>2026-08-14</t>
        </is>
      </c>
      <c r="Z6181" t="inlineStr">
        <is>
          <t>home_use</t>
        </is>
      </c>
      <c r="AA6181" t="inlineStr">
        <is>
          <t>IMP00753</t>
        </is>
      </c>
      <c r="AB6181" t="inlineStr">
        <is>
          <t>T105264</t>
        </is>
      </c>
      <c r="AC6181" s="32" t="n">
        <v>355147.31</v>
      </c>
      <c r="AD6181" s="32" t="n">
        <v>44393.41</v>
      </c>
      <c r="AE6181" s="35">
        <f>(LEFT(Y6181,4)-Parameters!$B$23)*12+MID(Y6181,6,2)-Parameters!$B$24+1</f>
        <v/>
      </c>
    </row>
    <row r="6182">
      <c r="X6182" t="inlineStr">
        <is>
          <t>L0240282</t>
        </is>
      </c>
      <c r="Y6182" t="inlineStr">
        <is>
          <t>2026-08-14</t>
        </is>
      </c>
      <c r="Z6182" t="inlineStr">
        <is>
          <t>home_use</t>
        </is>
      </c>
      <c r="AA6182" t="inlineStr">
        <is>
          <t>IMP00753</t>
        </is>
      </c>
      <c r="AB6182" t="inlineStr">
        <is>
          <t>T105264</t>
        </is>
      </c>
      <c r="AC6182" s="32" t="n">
        <v>701371.0699999999</v>
      </c>
      <c r="AD6182" s="32" t="n">
        <v>73643.96000000001</v>
      </c>
      <c r="AE6182" s="35">
        <f>(LEFT(Y6182,4)-Parameters!$B$23)*12+MID(Y6182,6,2)-Parameters!$B$24+1</f>
        <v/>
      </c>
    </row>
    <row r="6183">
      <c r="X6183" t="inlineStr">
        <is>
          <t>L0240532</t>
        </is>
      </c>
      <c r="Y6183" t="inlineStr">
        <is>
          <t>2026-08-15</t>
        </is>
      </c>
      <c r="Z6183" t="inlineStr">
        <is>
          <t>home_use</t>
        </is>
      </c>
      <c r="AA6183" t="inlineStr">
        <is>
          <t>IMP00753</t>
        </is>
      </c>
      <c r="AB6183" t="inlineStr">
        <is>
          <t>T105264</t>
        </is>
      </c>
      <c r="AC6183" s="32" t="n">
        <v>183914.52</v>
      </c>
      <c r="AD6183" s="32" t="n">
        <v>22989.31</v>
      </c>
      <c r="AE6183" s="35">
        <f>(LEFT(Y6183,4)-Parameters!$B$23)*12+MID(Y6183,6,2)-Parameters!$B$24+1</f>
        <v/>
      </c>
    </row>
    <row r="6184">
      <c r="X6184" t="inlineStr">
        <is>
          <t>L0240749</t>
        </is>
      </c>
      <c r="Y6184" t="inlineStr">
        <is>
          <t>2026-08-16</t>
        </is>
      </c>
      <c r="Z6184" t="inlineStr">
        <is>
          <t>home_use</t>
        </is>
      </c>
      <c r="AA6184" t="inlineStr">
        <is>
          <t>IMP00753</t>
        </is>
      </c>
      <c r="AB6184" t="inlineStr">
        <is>
          <t>T105264</t>
        </is>
      </c>
      <c r="AC6184" s="32" t="n">
        <v>876916.14</v>
      </c>
      <c r="AD6184" s="32" t="n">
        <v>92076.19</v>
      </c>
      <c r="AE6184" s="35">
        <f>(LEFT(Y6184,4)-Parameters!$B$23)*12+MID(Y6184,6,2)-Parameters!$B$24+1</f>
        <v/>
      </c>
    </row>
    <row r="6185">
      <c r="X6185" t="inlineStr">
        <is>
          <t>L0241484</t>
        </is>
      </c>
      <c r="Y6185" t="inlineStr">
        <is>
          <t>2026-08-19</t>
        </is>
      </c>
      <c r="Z6185" t="inlineStr">
        <is>
          <t>home_use</t>
        </is>
      </c>
      <c r="AA6185" t="inlineStr">
        <is>
          <t>IMP00753</t>
        </is>
      </c>
      <c r="AB6185" t="inlineStr">
        <is>
          <t>T105264</t>
        </is>
      </c>
      <c r="AC6185" s="32" t="n">
        <v>573412.03</v>
      </c>
      <c r="AD6185" s="32" t="n">
        <v>74543.56</v>
      </c>
      <c r="AE6185" s="35">
        <f>(LEFT(Y6185,4)-Parameters!$B$23)*12+MID(Y6185,6,2)-Parameters!$B$24+1</f>
        <v/>
      </c>
    </row>
    <row r="6186">
      <c r="X6186" t="inlineStr">
        <is>
          <t>L0241739</t>
        </is>
      </c>
      <c r="Y6186" t="inlineStr">
        <is>
          <t>2026-08-20</t>
        </is>
      </c>
      <c r="Z6186" t="inlineStr">
        <is>
          <t>home_use</t>
        </is>
      </c>
      <c r="AA6186" t="inlineStr">
        <is>
          <t>IMP00753</t>
        </is>
      </c>
      <c r="AB6186" t="inlineStr">
        <is>
          <t>T105264</t>
        </is>
      </c>
      <c r="AC6186" s="32" t="n">
        <v>622753.72</v>
      </c>
      <c r="AD6186" s="32" t="n">
        <v>71616.67999999999</v>
      </c>
      <c r="AE6186" s="35">
        <f>(LEFT(Y6186,4)-Parameters!$B$23)*12+MID(Y6186,6,2)-Parameters!$B$24+1</f>
        <v/>
      </c>
    </row>
    <row r="6187">
      <c r="X6187" t="inlineStr">
        <is>
          <t>L0241988</t>
        </is>
      </c>
      <c r="Y6187" t="inlineStr">
        <is>
          <t>2026-08-21</t>
        </is>
      </c>
      <c r="Z6187" t="inlineStr">
        <is>
          <t>home_use</t>
        </is>
      </c>
      <c r="AA6187" t="inlineStr">
        <is>
          <t>IMP00753</t>
        </is>
      </c>
      <c r="AB6187" t="inlineStr">
        <is>
          <t>T105264</t>
        </is>
      </c>
      <c r="AC6187" s="32" t="n">
        <v>691572.47</v>
      </c>
      <c r="AD6187" s="32" t="n">
        <v>86446.56</v>
      </c>
      <c r="AE6187" s="35">
        <f>(LEFT(Y6187,4)-Parameters!$B$23)*12+MID(Y6187,6,2)-Parameters!$B$24+1</f>
        <v/>
      </c>
    </row>
    <row r="6188">
      <c r="X6188" t="inlineStr">
        <is>
          <t>L0242229</t>
        </is>
      </c>
      <c r="Y6188" t="inlineStr">
        <is>
          <t>2026-08-22</t>
        </is>
      </c>
      <c r="Z6188" t="inlineStr">
        <is>
          <t>home_use</t>
        </is>
      </c>
      <c r="AA6188" t="inlineStr">
        <is>
          <t>IMP00753</t>
        </is>
      </c>
      <c r="AB6188" t="inlineStr">
        <is>
          <t>T105264</t>
        </is>
      </c>
      <c r="AC6188" s="32" t="n">
        <v>270620.73</v>
      </c>
      <c r="AD6188" s="32" t="n">
        <v>33827.59</v>
      </c>
      <c r="AE6188" s="35">
        <f>(LEFT(Y6188,4)-Parameters!$B$23)*12+MID(Y6188,6,2)-Parameters!$B$24+1</f>
        <v/>
      </c>
    </row>
    <row r="6189">
      <c r="X6189" t="inlineStr">
        <is>
          <t>L0242928</t>
        </is>
      </c>
      <c r="Y6189" t="inlineStr">
        <is>
          <t>2026-08-25</t>
        </is>
      </c>
      <c r="Z6189" t="inlineStr">
        <is>
          <t>home_use</t>
        </is>
      </c>
      <c r="AA6189" t="inlineStr">
        <is>
          <t>IMP00753</t>
        </is>
      </c>
      <c r="AB6189" t="inlineStr">
        <is>
          <t>T105264</t>
        </is>
      </c>
      <c r="AC6189" s="32" t="n">
        <v>1303109.05</v>
      </c>
      <c r="AD6189" s="32" t="n">
        <v>136826.45</v>
      </c>
      <c r="AE6189" s="35">
        <f>(LEFT(Y6189,4)-Parameters!$B$23)*12+MID(Y6189,6,2)-Parameters!$B$24+1</f>
        <v/>
      </c>
    </row>
    <row r="6190">
      <c r="X6190" t="inlineStr">
        <is>
          <t>L0243166</t>
        </is>
      </c>
      <c r="Y6190" t="inlineStr">
        <is>
          <t>2026-08-26</t>
        </is>
      </c>
      <c r="Z6190" t="inlineStr">
        <is>
          <t>home_use</t>
        </is>
      </c>
      <c r="AA6190" t="inlineStr">
        <is>
          <t>IMP00753</t>
        </is>
      </c>
      <c r="AB6190" t="inlineStr">
        <is>
          <t>T105264</t>
        </is>
      </c>
      <c r="AC6190" s="32" t="n">
        <v>396833.35</v>
      </c>
      <c r="AD6190" s="32" t="n">
        <v>41667.5</v>
      </c>
      <c r="AE6190" s="35">
        <f>(LEFT(Y6190,4)-Parameters!$B$23)*12+MID(Y6190,6,2)-Parameters!$B$24+1</f>
        <v/>
      </c>
    </row>
    <row r="6191">
      <c r="X6191" t="inlineStr">
        <is>
          <t>L0243168</t>
        </is>
      </c>
      <c r="Y6191" t="inlineStr">
        <is>
          <t>2026-08-26</t>
        </is>
      </c>
      <c r="Z6191" t="inlineStr">
        <is>
          <t>home_use</t>
        </is>
      </c>
      <c r="AA6191" t="inlineStr">
        <is>
          <t>IMP00753</t>
        </is>
      </c>
      <c r="AB6191" t="inlineStr">
        <is>
          <t>T105264</t>
        </is>
      </c>
      <c r="AC6191" s="32" t="n">
        <v>807465.77</v>
      </c>
      <c r="AD6191" s="32" t="n">
        <v>84783.91</v>
      </c>
      <c r="AE6191" s="35">
        <f>(LEFT(Y6191,4)-Parameters!$B$23)*12+MID(Y6191,6,2)-Parameters!$B$24+1</f>
        <v/>
      </c>
    </row>
    <row r="6192">
      <c r="X6192" t="inlineStr">
        <is>
          <t>L0243394</t>
        </is>
      </c>
      <c r="Y6192" t="inlineStr">
        <is>
          <t>2026-08-27</t>
        </is>
      </c>
      <c r="Z6192" t="inlineStr">
        <is>
          <t>home_use</t>
        </is>
      </c>
      <c r="AA6192" t="inlineStr">
        <is>
          <t>IMP00753</t>
        </is>
      </c>
      <c r="AB6192" t="inlineStr">
        <is>
          <t>T105264</t>
        </is>
      </c>
      <c r="AC6192" s="32" t="n">
        <v>665757.04</v>
      </c>
      <c r="AD6192" s="32" t="n">
        <v>69904.49000000001</v>
      </c>
      <c r="AE6192" s="35">
        <f>(LEFT(Y6192,4)-Parameters!$B$23)*12+MID(Y6192,6,2)-Parameters!$B$24+1</f>
        <v/>
      </c>
    </row>
    <row r="6193">
      <c r="X6193" t="inlineStr">
        <is>
          <t>L0243395</t>
        </is>
      </c>
      <c r="Y6193" t="inlineStr">
        <is>
          <t>2026-08-27</t>
        </is>
      </c>
      <c r="Z6193" t="inlineStr">
        <is>
          <t>home_use</t>
        </is>
      </c>
      <c r="AA6193" t="inlineStr">
        <is>
          <t>IMP00753</t>
        </is>
      </c>
      <c r="AB6193" t="inlineStr">
        <is>
          <t>T105264</t>
        </is>
      </c>
      <c r="AC6193" s="32" t="n">
        <v>201864.79</v>
      </c>
      <c r="AD6193" s="32" t="n">
        <v>21195.8</v>
      </c>
      <c r="AE6193" s="35">
        <f>(LEFT(Y6193,4)-Parameters!$B$23)*12+MID(Y6193,6,2)-Parameters!$B$24+1</f>
        <v/>
      </c>
    </row>
    <row r="6194">
      <c r="X6194" t="inlineStr">
        <is>
          <t>L0243396</t>
        </is>
      </c>
      <c r="Y6194" t="inlineStr">
        <is>
          <t>2026-08-27</t>
        </is>
      </c>
      <c r="Z6194" t="inlineStr">
        <is>
          <t>home_use</t>
        </is>
      </c>
      <c r="AA6194" t="inlineStr">
        <is>
          <t>IMP00753</t>
        </is>
      </c>
      <c r="AB6194" t="inlineStr">
        <is>
          <t>T105264</t>
        </is>
      </c>
      <c r="AC6194" s="32" t="n">
        <v>138746.56</v>
      </c>
      <c r="AD6194" s="32" t="n">
        <v>14568.39</v>
      </c>
      <c r="AE6194" s="35">
        <f>(LEFT(Y6194,4)-Parameters!$B$23)*12+MID(Y6194,6,2)-Parameters!$B$24+1</f>
        <v/>
      </c>
    </row>
    <row r="6195">
      <c r="X6195" t="inlineStr">
        <is>
          <t>L0243632</t>
        </is>
      </c>
      <c r="Y6195" t="inlineStr">
        <is>
          <t>2026-08-28</t>
        </is>
      </c>
      <c r="Z6195" t="inlineStr">
        <is>
          <t>home_use</t>
        </is>
      </c>
      <c r="AA6195" t="inlineStr">
        <is>
          <t>IMP00753</t>
        </is>
      </c>
      <c r="AB6195" t="inlineStr">
        <is>
          <t>T105264</t>
        </is>
      </c>
      <c r="AC6195" s="32" t="n">
        <v>2657259.85</v>
      </c>
      <c r="AD6195" s="32" t="n">
        <v>279012.28</v>
      </c>
      <c r="AE6195" s="35">
        <f>(LEFT(Y6195,4)-Parameters!$B$23)*12+MID(Y6195,6,2)-Parameters!$B$24+1</f>
        <v/>
      </c>
    </row>
    <row r="6196">
      <c r="X6196" t="inlineStr">
        <is>
          <t>L0243634</t>
        </is>
      </c>
      <c r="Y6196" t="inlineStr">
        <is>
          <t>2026-08-28</t>
        </is>
      </c>
      <c r="Z6196" t="inlineStr">
        <is>
          <t>home_use</t>
        </is>
      </c>
      <c r="AA6196" t="inlineStr">
        <is>
          <t>IMP00753</t>
        </is>
      </c>
      <c r="AB6196" t="inlineStr">
        <is>
          <t>T105264</t>
        </is>
      </c>
      <c r="AC6196" s="32" t="n">
        <v>807071.87</v>
      </c>
      <c r="AD6196" s="32" t="n">
        <v>84742.55</v>
      </c>
      <c r="AE6196" s="35">
        <f>(LEFT(Y6196,4)-Parameters!$B$23)*12+MID(Y6196,6,2)-Parameters!$B$24+1</f>
        <v/>
      </c>
    </row>
    <row r="6197">
      <c r="X6197" t="inlineStr">
        <is>
          <t>L0243865</t>
        </is>
      </c>
      <c r="Y6197" t="inlineStr">
        <is>
          <t>2026-09-01</t>
        </is>
      </c>
      <c r="Z6197" t="inlineStr">
        <is>
          <t>home_use</t>
        </is>
      </c>
      <c r="AA6197" t="inlineStr">
        <is>
          <t>IMP00753</t>
        </is>
      </c>
      <c r="AB6197" t="inlineStr">
        <is>
          <t>T105264</t>
        </is>
      </c>
      <c r="AC6197" s="32" t="n">
        <v>1702108.61</v>
      </c>
      <c r="AD6197" s="32" t="n">
        <v>207657.25</v>
      </c>
      <c r="AE6197" s="35">
        <f>(LEFT(Y6197,4)-Parameters!$B$23)*12+MID(Y6197,6,2)-Parameters!$B$24+1</f>
        <v/>
      </c>
    </row>
    <row r="6198">
      <c r="X6198" t="inlineStr">
        <is>
          <t>L0243866</t>
        </is>
      </c>
      <c r="Y6198" t="inlineStr">
        <is>
          <t>2026-09-01</t>
        </is>
      </c>
      <c r="Z6198" t="inlineStr">
        <is>
          <t>home_use</t>
        </is>
      </c>
      <c r="AA6198" t="inlineStr">
        <is>
          <t>IMP00753</t>
        </is>
      </c>
      <c r="AB6198" t="inlineStr">
        <is>
          <t>T105264</t>
        </is>
      </c>
      <c r="AC6198" s="32" t="n">
        <v>436850.31</v>
      </c>
      <c r="AD6198" s="32" t="n">
        <v>50237.79</v>
      </c>
      <c r="AE6198" s="35">
        <f>(LEFT(Y6198,4)-Parameters!$B$23)*12+MID(Y6198,6,2)-Parameters!$B$24+1</f>
        <v/>
      </c>
    </row>
    <row r="6199">
      <c r="X6199" t="inlineStr">
        <is>
          <t>L0244097</t>
        </is>
      </c>
      <c r="Y6199" t="inlineStr">
        <is>
          <t>2026-09-02</t>
        </is>
      </c>
      <c r="Z6199" t="inlineStr">
        <is>
          <t>home_use</t>
        </is>
      </c>
      <c r="AA6199" t="inlineStr">
        <is>
          <t>IMP00753</t>
        </is>
      </c>
      <c r="AB6199" t="inlineStr">
        <is>
          <t>T105264</t>
        </is>
      </c>
      <c r="AC6199" s="32" t="n">
        <v>979274.45</v>
      </c>
      <c r="AD6199" s="32" t="n">
        <v>122409.31</v>
      </c>
      <c r="AE6199" s="35">
        <f>(LEFT(Y6199,4)-Parameters!$B$23)*12+MID(Y6199,6,2)-Parameters!$B$24+1</f>
        <v/>
      </c>
    </row>
    <row r="6200">
      <c r="X6200" t="inlineStr">
        <is>
          <t>L0244335</t>
        </is>
      </c>
      <c r="Y6200" t="inlineStr">
        <is>
          <t>2026-09-03</t>
        </is>
      </c>
      <c r="Z6200" t="inlineStr">
        <is>
          <t>home_use</t>
        </is>
      </c>
      <c r="AA6200" t="inlineStr">
        <is>
          <t>IMP00753</t>
        </is>
      </c>
      <c r="AB6200" t="inlineStr">
        <is>
          <t>T105264</t>
        </is>
      </c>
      <c r="AC6200" s="32" t="n">
        <v>474907.97</v>
      </c>
      <c r="AD6200" s="32" t="n">
        <v>49865.34</v>
      </c>
      <c r="AE6200" s="35">
        <f>(LEFT(Y6200,4)-Parameters!$B$23)*12+MID(Y6200,6,2)-Parameters!$B$24+1</f>
        <v/>
      </c>
    </row>
    <row r="6201">
      <c r="X6201" t="inlineStr">
        <is>
          <t>L0244336</t>
        </is>
      </c>
      <c r="Y6201" t="inlineStr">
        <is>
          <t>2026-09-03</t>
        </is>
      </c>
      <c r="Z6201" t="inlineStr">
        <is>
          <t>home_use</t>
        </is>
      </c>
      <c r="AA6201" t="inlineStr">
        <is>
          <t>IMP00753</t>
        </is>
      </c>
      <c r="AB6201" t="inlineStr">
        <is>
          <t>T105264</t>
        </is>
      </c>
      <c r="AC6201" s="32" t="n">
        <v>1879050.77</v>
      </c>
      <c r="AD6201" s="32" t="n">
        <v>219848.94</v>
      </c>
      <c r="AE6201" s="35">
        <f>(LEFT(Y6201,4)-Parameters!$B$23)*12+MID(Y6201,6,2)-Parameters!$B$24+1</f>
        <v/>
      </c>
    </row>
    <row r="6202">
      <c r="X6202" t="inlineStr">
        <is>
          <t>L0244571</t>
        </is>
      </c>
      <c r="Y6202" t="inlineStr">
        <is>
          <t>2026-09-04</t>
        </is>
      </c>
      <c r="Z6202" t="inlineStr">
        <is>
          <t>warehouse_out</t>
        </is>
      </c>
      <c r="AA6202" t="inlineStr">
        <is>
          <t>IMP00753</t>
        </is>
      </c>
      <c r="AB6202" t="inlineStr">
        <is>
          <t>T105264</t>
        </is>
      </c>
      <c r="AC6202" s="32" t="n">
        <v>260998.23</v>
      </c>
      <c r="AD6202" s="32" t="n">
        <v>32624.78</v>
      </c>
      <c r="AE6202" s="35">
        <f>(LEFT(Y6202,4)-Parameters!$B$23)*12+MID(Y6202,6,2)-Parameters!$B$24+1</f>
        <v/>
      </c>
    </row>
    <row r="6203">
      <c r="X6203" t="inlineStr">
        <is>
          <t>L0244807</t>
        </is>
      </c>
      <c r="Y6203" t="inlineStr">
        <is>
          <t>2026-09-05</t>
        </is>
      </c>
      <c r="Z6203" t="inlineStr">
        <is>
          <t>warehouse_out</t>
        </is>
      </c>
      <c r="AA6203" t="inlineStr">
        <is>
          <t>IMP00753</t>
        </is>
      </c>
      <c r="AB6203" t="inlineStr">
        <is>
          <t>T105264</t>
        </is>
      </c>
      <c r="AC6203" s="32" t="n">
        <v>1354102.73</v>
      </c>
      <c r="AD6203" s="32" t="n">
        <v>165200.53</v>
      </c>
      <c r="AE6203" s="35">
        <f>(LEFT(Y6203,4)-Parameters!$B$23)*12+MID(Y6203,6,2)-Parameters!$B$24+1</f>
        <v/>
      </c>
    </row>
    <row r="6204">
      <c r="X6204" t="inlineStr">
        <is>
          <t>L0244808</t>
        </is>
      </c>
      <c r="Y6204" t="inlineStr">
        <is>
          <t>2026-09-05</t>
        </is>
      </c>
      <c r="Z6204" t="inlineStr">
        <is>
          <t>home_use</t>
        </is>
      </c>
      <c r="AA6204" t="inlineStr">
        <is>
          <t>IMP00753</t>
        </is>
      </c>
      <c r="AB6204" t="inlineStr">
        <is>
          <t>T105264</t>
        </is>
      </c>
      <c r="AC6204" s="32" t="n">
        <v>97598.98</v>
      </c>
      <c r="AD6204" s="32" t="n">
        <v>10247.89</v>
      </c>
      <c r="AE6204" s="35">
        <f>(LEFT(Y6204,4)-Parameters!$B$23)*12+MID(Y6204,6,2)-Parameters!$B$24+1</f>
        <v/>
      </c>
    </row>
    <row r="6205">
      <c r="X6205" t="inlineStr">
        <is>
          <t>L0245267</t>
        </is>
      </c>
      <c r="Y6205" t="inlineStr">
        <is>
          <t>2026-09-07</t>
        </is>
      </c>
      <c r="Z6205" t="inlineStr">
        <is>
          <t>home_use</t>
        </is>
      </c>
      <c r="AA6205" t="inlineStr">
        <is>
          <t>IMP00753</t>
        </is>
      </c>
      <c r="AB6205" t="inlineStr">
        <is>
          <t>T105264</t>
        </is>
      </c>
      <c r="AC6205" s="32" t="n">
        <v>279705.4</v>
      </c>
      <c r="AD6205" s="32" t="n">
        <v>32166.12</v>
      </c>
      <c r="AE6205" s="35">
        <f>(LEFT(Y6205,4)-Parameters!$B$23)*12+MID(Y6205,6,2)-Parameters!$B$24+1</f>
        <v/>
      </c>
    </row>
    <row r="6206">
      <c r="X6206" t="inlineStr">
        <is>
          <t>L0245970</t>
        </is>
      </c>
      <c r="Y6206" t="inlineStr">
        <is>
          <t>2026-09-10</t>
        </is>
      </c>
      <c r="Z6206" t="inlineStr">
        <is>
          <t>home_use</t>
        </is>
      </c>
      <c r="AA6206" t="inlineStr">
        <is>
          <t>IMP00753</t>
        </is>
      </c>
      <c r="AB6206" t="inlineStr">
        <is>
          <t>T105264</t>
        </is>
      </c>
      <c r="AC6206" s="32" t="n">
        <v>203041.04</v>
      </c>
      <c r="AD6206" s="32" t="n">
        <v>20304.1</v>
      </c>
      <c r="AE6206" s="35">
        <f>(LEFT(Y6206,4)-Parameters!$B$23)*12+MID(Y6206,6,2)-Parameters!$B$24+1</f>
        <v/>
      </c>
    </row>
    <row r="6207">
      <c r="X6207" t="inlineStr">
        <is>
          <t>L0246410</t>
        </is>
      </c>
      <c r="Y6207" t="inlineStr">
        <is>
          <t>2026-09-12</t>
        </is>
      </c>
      <c r="Z6207" t="inlineStr">
        <is>
          <t>home_use</t>
        </is>
      </c>
      <c r="AA6207" t="inlineStr">
        <is>
          <t>IMP00753</t>
        </is>
      </c>
      <c r="AB6207" t="inlineStr">
        <is>
          <t>T105264</t>
        </is>
      </c>
      <c r="AC6207" s="32" t="n">
        <v>544772.9399999999</v>
      </c>
      <c r="AD6207" s="32" t="n">
        <v>57201.16</v>
      </c>
      <c r="AE6207" s="35">
        <f>(LEFT(Y6207,4)-Parameters!$B$23)*12+MID(Y6207,6,2)-Parameters!$B$24+1</f>
        <v/>
      </c>
    </row>
    <row r="6208">
      <c r="X6208" t="inlineStr">
        <is>
          <t>L0246411</t>
        </is>
      </c>
      <c r="Y6208" t="inlineStr">
        <is>
          <t>2026-09-12</t>
        </is>
      </c>
      <c r="Z6208" t="inlineStr">
        <is>
          <t>home_use</t>
        </is>
      </c>
      <c r="AA6208" t="inlineStr">
        <is>
          <t>IMP00753</t>
        </is>
      </c>
      <c r="AB6208" t="inlineStr">
        <is>
          <t>T105264</t>
        </is>
      </c>
      <c r="AC6208" s="32" t="n">
        <v>457708.83</v>
      </c>
      <c r="AD6208" s="32" t="n">
        <v>52636.52</v>
      </c>
      <c r="AE6208" s="35">
        <f>(LEFT(Y6208,4)-Parameters!$B$23)*12+MID(Y6208,6,2)-Parameters!$B$24+1</f>
        <v/>
      </c>
    </row>
    <row r="6209">
      <c r="X6209" t="inlineStr">
        <is>
          <t>L0246619</t>
        </is>
      </c>
      <c r="Y6209" t="inlineStr">
        <is>
          <t>2026-09-13</t>
        </is>
      </c>
      <c r="Z6209" t="inlineStr">
        <is>
          <t>home_use</t>
        </is>
      </c>
      <c r="AA6209" t="inlineStr">
        <is>
          <t>IMP00753</t>
        </is>
      </c>
      <c r="AB6209" t="inlineStr">
        <is>
          <t>T105264</t>
        </is>
      </c>
      <c r="AC6209" s="32" t="n">
        <v>631095.74</v>
      </c>
      <c r="AD6209" s="32" t="n">
        <v>66265.05</v>
      </c>
      <c r="AE6209" s="35">
        <f>(LEFT(Y6209,4)-Parameters!$B$23)*12+MID(Y6209,6,2)-Parameters!$B$24+1</f>
        <v/>
      </c>
    </row>
    <row r="6210">
      <c r="X6210" t="inlineStr">
        <is>
          <t>L0247526</t>
        </is>
      </c>
      <c r="Y6210" t="inlineStr">
        <is>
          <t>2026-09-17</t>
        </is>
      </c>
      <c r="Z6210" t="inlineStr">
        <is>
          <t>home_use</t>
        </is>
      </c>
      <c r="AA6210" t="inlineStr">
        <is>
          <t>IMP00753</t>
        </is>
      </c>
      <c r="AB6210" t="inlineStr">
        <is>
          <t>T105264</t>
        </is>
      </c>
      <c r="AC6210" s="32" t="n">
        <v>921117.01</v>
      </c>
      <c r="AD6210" s="32" t="n">
        <v>115139.63</v>
      </c>
      <c r="AE6210" s="35">
        <f>(LEFT(Y6210,4)-Parameters!$B$23)*12+MID(Y6210,6,2)-Parameters!$B$24+1</f>
        <v/>
      </c>
    </row>
    <row r="6211">
      <c r="X6211" t="inlineStr">
        <is>
          <t>L0247760</t>
        </is>
      </c>
      <c r="Y6211" t="inlineStr">
        <is>
          <t>2026-09-18</t>
        </is>
      </c>
      <c r="Z6211" t="inlineStr">
        <is>
          <t>home_use</t>
        </is>
      </c>
      <c r="AA6211" t="inlineStr">
        <is>
          <t>IMP00753</t>
        </is>
      </c>
      <c r="AB6211" t="inlineStr">
        <is>
          <t>T105264</t>
        </is>
      </c>
      <c r="AC6211" s="32" t="n">
        <v>323356.06</v>
      </c>
      <c r="AD6211" s="32" t="n">
        <v>33952.39</v>
      </c>
      <c r="AE6211" s="35">
        <f>(LEFT(Y6211,4)-Parameters!$B$23)*12+MID(Y6211,6,2)-Parameters!$B$24+1</f>
        <v/>
      </c>
    </row>
    <row r="6212">
      <c r="X6212" t="inlineStr">
        <is>
          <t>L0248202</t>
        </is>
      </c>
      <c r="Y6212" t="inlineStr">
        <is>
          <t>2026-09-20</t>
        </is>
      </c>
      <c r="Z6212" t="inlineStr">
        <is>
          <t>home_use</t>
        </is>
      </c>
      <c r="AA6212" t="inlineStr">
        <is>
          <t>IMP00753</t>
        </is>
      </c>
      <c r="AB6212" t="inlineStr">
        <is>
          <t>T105264</t>
        </is>
      </c>
      <c r="AC6212" s="32" t="n">
        <v>262777.61</v>
      </c>
      <c r="AD6212" s="32" t="n">
        <v>27591.65</v>
      </c>
      <c r="AE6212" s="35">
        <f>(LEFT(Y6212,4)-Parameters!$B$23)*12+MID(Y6212,6,2)-Parameters!$B$24+1</f>
        <v/>
      </c>
    </row>
    <row r="6213">
      <c r="X6213" t="inlineStr">
        <is>
          <t>L0248203</t>
        </is>
      </c>
      <c r="Y6213" t="inlineStr">
        <is>
          <t>2026-09-20</t>
        </is>
      </c>
      <c r="Z6213" t="inlineStr">
        <is>
          <t>home_use</t>
        </is>
      </c>
      <c r="AA6213" t="inlineStr">
        <is>
          <t>IMP00753</t>
        </is>
      </c>
      <c r="AB6213" t="inlineStr">
        <is>
          <t>T105264</t>
        </is>
      </c>
      <c r="AC6213" s="32" t="n">
        <v>674790.86</v>
      </c>
      <c r="AD6213" s="32" t="n">
        <v>67479.09</v>
      </c>
      <c r="AE6213" s="35">
        <f>(LEFT(Y6213,4)-Parameters!$B$23)*12+MID(Y6213,6,2)-Parameters!$B$24+1</f>
        <v/>
      </c>
    </row>
    <row r="6214">
      <c r="X6214" t="inlineStr">
        <is>
          <t>L0248432</t>
        </is>
      </c>
      <c r="Y6214" t="inlineStr">
        <is>
          <t>2026-09-21</t>
        </is>
      </c>
      <c r="Z6214" t="inlineStr">
        <is>
          <t>home_use</t>
        </is>
      </c>
      <c r="AA6214" t="inlineStr">
        <is>
          <t>IMP00753</t>
        </is>
      </c>
      <c r="AB6214" t="inlineStr">
        <is>
          <t>T105264</t>
        </is>
      </c>
      <c r="AC6214" s="32" t="n">
        <v>1503977.69</v>
      </c>
      <c r="AD6214" s="32" t="n">
        <v>157917.66</v>
      </c>
      <c r="AE6214" s="35">
        <f>(LEFT(Y6214,4)-Parameters!$B$23)*12+MID(Y6214,6,2)-Parameters!$B$24+1</f>
        <v/>
      </c>
    </row>
    <row r="6215">
      <c r="X6215" t="inlineStr">
        <is>
          <t>L0248636</t>
        </is>
      </c>
      <c r="Y6215" t="inlineStr">
        <is>
          <t>2026-09-22</t>
        </is>
      </c>
      <c r="Z6215" t="inlineStr">
        <is>
          <t>home_use</t>
        </is>
      </c>
      <c r="AA6215" t="inlineStr">
        <is>
          <t>IMP00753</t>
        </is>
      </c>
      <c r="AB6215" t="inlineStr">
        <is>
          <t>T105264</t>
        </is>
      </c>
      <c r="AC6215" s="32" t="n">
        <v>1239790.74</v>
      </c>
      <c r="AD6215" s="32" t="n">
        <v>142575.94</v>
      </c>
      <c r="AE6215" s="35">
        <f>(LEFT(Y6215,4)-Parameters!$B$23)*12+MID(Y6215,6,2)-Parameters!$B$24+1</f>
        <v/>
      </c>
    </row>
    <row r="6216">
      <c r="X6216" t="inlineStr">
        <is>
          <t>L0248637</t>
        </is>
      </c>
      <c r="Y6216" t="inlineStr">
        <is>
          <t>2026-09-22</t>
        </is>
      </c>
      <c r="Z6216" t="inlineStr">
        <is>
          <t>home_use</t>
        </is>
      </c>
      <c r="AA6216" t="inlineStr">
        <is>
          <t>IMP00753</t>
        </is>
      </c>
      <c r="AB6216" t="inlineStr">
        <is>
          <t>T105264</t>
        </is>
      </c>
      <c r="AC6216" s="32" t="n">
        <v>726062.36</v>
      </c>
      <c r="AD6216" s="32" t="n">
        <v>76236.55</v>
      </c>
      <c r="AE6216" s="35">
        <f>(LEFT(Y6216,4)-Parameters!$B$23)*12+MID(Y6216,6,2)-Parameters!$B$24+1</f>
        <v/>
      </c>
    </row>
    <row r="6217">
      <c r="X6217" t="inlineStr">
        <is>
          <t>L0248638</t>
        </is>
      </c>
      <c r="Y6217" t="inlineStr">
        <is>
          <t>2026-09-22</t>
        </is>
      </c>
      <c r="Z6217" t="inlineStr">
        <is>
          <t>home_use</t>
        </is>
      </c>
      <c r="AA6217" t="inlineStr">
        <is>
          <t>IMP00753</t>
        </is>
      </c>
      <c r="AB6217" t="inlineStr">
        <is>
          <t>T105264</t>
        </is>
      </c>
      <c r="AC6217" s="32" t="n">
        <v>196911.1</v>
      </c>
      <c r="AD6217" s="32" t="n">
        <v>19691.11</v>
      </c>
      <c r="AE6217" s="35">
        <f>(LEFT(Y6217,4)-Parameters!$B$23)*12+MID(Y6217,6,2)-Parameters!$B$24+1</f>
        <v/>
      </c>
    </row>
    <row r="6218">
      <c r="X6218" t="inlineStr">
        <is>
          <t>L0248879</t>
        </is>
      </c>
      <c r="Y6218" t="inlineStr">
        <is>
          <t>2026-09-23</t>
        </is>
      </c>
      <c r="Z6218" t="inlineStr">
        <is>
          <t>home_use</t>
        </is>
      </c>
      <c r="AA6218" t="inlineStr">
        <is>
          <t>IMP00753</t>
        </is>
      </c>
      <c r="AB6218" t="inlineStr">
        <is>
          <t>T105264</t>
        </is>
      </c>
      <c r="AC6218" s="32" t="n">
        <v>729515.27</v>
      </c>
      <c r="AD6218" s="32" t="n">
        <v>76599.10000000001</v>
      </c>
      <c r="AE6218" s="35">
        <f>(LEFT(Y6218,4)-Parameters!$B$23)*12+MID(Y6218,6,2)-Parameters!$B$24+1</f>
        <v/>
      </c>
    </row>
    <row r="6219">
      <c r="X6219" t="inlineStr">
        <is>
          <t>L0248880</t>
        </is>
      </c>
      <c r="Y6219" t="inlineStr">
        <is>
          <t>2026-09-23</t>
        </is>
      </c>
      <c r="Z6219" t="inlineStr">
        <is>
          <t>home_use</t>
        </is>
      </c>
      <c r="AA6219" t="inlineStr">
        <is>
          <t>IMP00753</t>
        </is>
      </c>
      <c r="AB6219" t="inlineStr">
        <is>
          <t>T105264</t>
        </is>
      </c>
      <c r="AC6219" s="32" t="n">
        <v>376033.06</v>
      </c>
      <c r="AD6219" s="32" t="n">
        <v>45123.97</v>
      </c>
      <c r="AE6219" s="35">
        <f>(LEFT(Y6219,4)-Parameters!$B$23)*12+MID(Y6219,6,2)-Parameters!$B$24+1</f>
        <v/>
      </c>
    </row>
    <row r="6220">
      <c r="X6220" t="inlineStr">
        <is>
          <t>L0249122</t>
        </is>
      </c>
      <c r="Y6220" t="inlineStr">
        <is>
          <t>2026-09-24</t>
        </is>
      </c>
      <c r="Z6220" t="inlineStr">
        <is>
          <t>home_use</t>
        </is>
      </c>
      <c r="AA6220" t="inlineStr">
        <is>
          <t>IMP00753</t>
        </is>
      </c>
      <c r="AB6220" t="inlineStr">
        <is>
          <t>T105264</t>
        </is>
      </c>
      <c r="AC6220" s="32" t="n">
        <v>1405161.84</v>
      </c>
      <c r="AD6220" s="32" t="n">
        <v>147541.99</v>
      </c>
      <c r="AE6220" s="35">
        <f>(LEFT(Y6220,4)-Parameters!$B$23)*12+MID(Y6220,6,2)-Parameters!$B$24+1</f>
        <v/>
      </c>
    </row>
    <row r="6221">
      <c r="X6221" t="inlineStr">
        <is>
          <t>L0249361</t>
        </is>
      </c>
      <c r="Y6221" t="inlineStr">
        <is>
          <t>2026-09-25</t>
        </is>
      </c>
      <c r="Z6221" t="inlineStr">
        <is>
          <t>home_use</t>
        </is>
      </c>
      <c r="AA6221" t="inlineStr">
        <is>
          <t>IMP00753</t>
        </is>
      </c>
      <c r="AB6221" t="inlineStr">
        <is>
          <t>T105264</t>
        </is>
      </c>
      <c r="AC6221" s="32" t="n">
        <v>674481.9</v>
      </c>
      <c r="AD6221" s="32" t="n">
        <v>72169.56</v>
      </c>
      <c r="AE6221" s="35">
        <f>(LEFT(Y6221,4)-Parameters!$B$23)*12+MID(Y6221,6,2)-Parameters!$B$24+1</f>
        <v/>
      </c>
    </row>
    <row r="6222">
      <c r="X6222" t="inlineStr">
        <is>
          <t>L0249362</t>
        </is>
      </c>
      <c r="Y6222" t="inlineStr">
        <is>
          <t>2026-09-25</t>
        </is>
      </c>
      <c r="Z6222" t="inlineStr">
        <is>
          <t>home_use</t>
        </is>
      </c>
      <c r="AA6222" t="inlineStr">
        <is>
          <t>IMP00753</t>
        </is>
      </c>
      <c r="AB6222" t="inlineStr">
        <is>
          <t>T105264</t>
        </is>
      </c>
      <c r="AC6222" s="32" t="n">
        <v>732193.55</v>
      </c>
      <c r="AD6222" s="32" t="n">
        <v>76880.32000000001</v>
      </c>
      <c r="AE6222" s="35">
        <f>(LEFT(Y6222,4)-Parameters!$B$23)*12+MID(Y6222,6,2)-Parameters!$B$24+1</f>
        <v/>
      </c>
    </row>
    <row r="6223">
      <c r="X6223" t="inlineStr">
        <is>
          <t>L0249576</t>
        </is>
      </c>
      <c r="Y6223" t="inlineStr">
        <is>
          <t>2026-09-26</t>
        </is>
      </c>
      <c r="Z6223" t="inlineStr">
        <is>
          <t>home_use</t>
        </is>
      </c>
      <c r="AA6223" t="inlineStr">
        <is>
          <t>IMP00753</t>
        </is>
      </c>
      <c r="AB6223" t="inlineStr">
        <is>
          <t>T105264</t>
        </is>
      </c>
      <c r="AC6223" s="32" t="n">
        <v>156283.22</v>
      </c>
      <c r="AD6223" s="32" t="n">
        <v>18753.99</v>
      </c>
      <c r="AE6223" s="35">
        <f>(LEFT(Y6223,4)-Parameters!$B$23)*12+MID(Y6223,6,2)-Parameters!$B$24+1</f>
        <v/>
      </c>
    </row>
    <row r="6224">
      <c r="X6224" t="inlineStr">
        <is>
          <t>L0166853</t>
        </is>
      </c>
      <c r="Y6224" t="inlineStr">
        <is>
          <t>2025-10-02</t>
        </is>
      </c>
      <c r="Z6224" t="inlineStr">
        <is>
          <t>home_use</t>
        </is>
      </c>
      <c r="AA6224" t="inlineStr">
        <is>
          <t>IMP00892</t>
        </is>
      </c>
      <c r="AB6224" t="inlineStr">
        <is>
          <t>T106240</t>
        </is>
      </c>
      <c r="AC6224" s="32" t="n">
        <v>826012.85</v>
      </c>
      <c r="AD6224" s="32" t="n">
        <v>107381.67</v>
      </c>
      <c r="AE6224" s="35">
        <f>(LEFT(Y6224,4)-Parameters!$B$23)*12+MID(Y6224,6,2)-Parameters!$B$24+1</f>
        <v/>
      </c>
    </row>
    <row r="6225">
      <c r="X6225" t="inlineStr">
        <is>
          <t>L0167061</t>
        </is>
      </c>
      <c r="Y6225" t="inlineStr">
        <is>
          <t>2025-10-03</t>
        </is>
      </c>
      <c r="Z6225" t="inlineStr">
        <is>
          <t>home_use</t>
        </is>
      </c>
      <c r="AA6225" t="inlineStr">
        <is>
          <t>IMP00892</t>
        </is>
      </c>
      <c r="AB6225" t="inlineStr">
        <is>
          <t>T106240</t>
        </is>
      </c>
      <c r="AC6225" s="32" t="n">
        <v>2335176.63</v>
      </c>
      <c r="AD6225" s="32" t="n">
        <v>233517.66</v>
      </c>
      <c r="AE6225" s="35">
        <f>(LEFT(Y6225,4)-Parameters!$B$23)*12+MID(Y6225,6,2)-Parameters!$B$24+1</f>
        <v/>
      </c>
    </row>
    <row r="6226">
      <c r="X6226" t="inlineStr">
        <is>
          <t>L0167063</t>
        </is>
      </c>
      <c r="Y6226" t="inlineStr">
        <is>
          <t>2025-10-03</t>
        </is>
      </c>
      <c r="Z6226" t="inlineStr">
        <is>
          <t>home_use</t>
        </is>
      </c>
      <c r="AA6226" t="inlineStr">
        <is>
          <t>IMP00892</t>
        </is>
      </c>
      <c r="AB6226" t="inlineStr">
        <is>
          <t>T106240</t>
        </is>
      </c>
      <c r="AC6226" s="32" t="n">
        <v>3366899.06</v>
      </c>
      <c r="AD6226" s="32" t="n">
        <v>353524.4</v>
      </c>
      <c r="AE6226" s="35">
        <f>(LEFT(Y6226,4)-Parameters!$B$23)*12+MID(Y6226,6,2)-Parameters!$B$24+1</f>
        <v/>
      </c>
    </row>
    <row r="6227">
      <c r="X6227" t="inlineStr">
        <is>
          <t>L0167478</t>
        </is>
      </c>
      <c r="Y6227" t="inlineStr">
        <is>
          <t>2025-10-05</t>
        </is>
      </c>
      <c r="Z6227" t="inlineStr">
        <is>
          <t>home_use</t>
        </is>
      </c>
      <c r="AA6227" t="inlineStr">
        <is>
          <t>IMP00892</t>
        </is>
      </c>
      <c r="AB6227" t="inlineStr">
        <is>
          <t>T106240</t>
        </is>
      </c>
      <c r="AC6227" s="32" t="n">
        <v>1586405.74</v>
      </c>
      <c r="AD6227" s="32" t="n">
        <v>166572.6</v>
      </c>
      <c r="AE6227" s="35">
        <f>(LEFT(Y6227,4)-Parameters!$B$23)*12+MID(Y6227,6,2)-Parameters!$B$24+1</f>
        <v/>
      </c>
    </row>
    <row r="6228">
      <c r="X6228" t="inlineStr">
        <is>
          <t>L0167695</t>
        </is>
      </c>
      <c r="Y6228" t="inlineStr">
        <is>
          <t>2025-10-06</t>
        </is>
      </c>
      <c r="Z6228" t="inlineStr">
        <is>
          <t>home_use</t>
        </is>
      </c>
      <c r="AA6228" t="inlineStr">
        <is>
          <t>IMP00892</t>
        </is>
      </c>
      <c r="AB6228" t="inlineStr">
        <is>
          <t>T106240</t>
        </is>
      </c>
      <c r="AC6228" s="32" t="n">
        <v>640907.29</v>
      </c>
      <c r="AD6228" s="32" t="n">
        <v>83317.95</v>
      </c>
      <c r="AE6228" s="35">
        <f>(LEFT(Y6228,4)-Parameters!$B$23)*12+MID(Y6228,6,2)-Parameters!$B$24+1</f>
        <v/>
      </c>
    </row>
    <row r="6229">
      <c r="X6229" t="inlineStr">
        <is>
          <t>L0168134</t>
        </is>
      </c>
      <c r="Y6229" t="inlineStr">
        <is>
          <t>2025-10-08</t>
        </is>
      </c>
      <c r="Z6229" t="inlineStr">
        <is>
          <t>home_use</t>
        </is>
      </c>
      <c r="AA6229" t="inlineStr">
        <is>
          <t>IMP00892</t>
        </is>
      </c>
      <c r="AB6229" t="inlineStr">
        <is>
          <t>T106240</t>
        </is>
      </c>
      <c r="AC6229" s="32" t="n">
        <v>1205886.51</v>
      </c>
      <c r="AD6229" s="32" t="n">
        <v>156765.25</v>
      </c>
      <c r="AE6229" s="35">
        <f>(LEFT(Y6229,4)-Parameters!$B$23)*12+MID(Y6229,6,2)-Parameters!$B$24+1</f>
        <v/>
      </c>
    </row>
    <row r="6230">
      <c r="X6230" t="inlineStr">
        <is>
          <t>L0168135</t>
        </is>
      </c>
      <c r="Y6230" t="inlineStr">
        <is>
          <t>2025-10-08</t>
        </is>
      </c>
      <c r="Z6230" t="inlineStr">
        <is>
          <t>warehouse_out</t>
        </is>
      </c>
      <c r="AA6230" t="inlineStr">
        <is>
          <t>IMP00892</t>
        </is>
      </c>
      <c r="AB6230" t="inlineStr">
        <is>
          <t>T106240</t>
        </is>
      </c>
      <c r="AC6230" s="32" t="n">
        <v>2136668.9</v>
      </c>
      <c r="AD6230" s="32" t="n">
        <v>235033.58</v>
      </c>
      <c r="AE6230" s="35">
        <f>(LEFT(Y6230,4)-Parameters!$B$23)*12+MID(Y6230,6,2)-Parameters!$B$24+1</f>
        <v/>
      </c>
    </row>
    <row r="6231">
      <c r="X6231" t="inlineStr">
        <is>
          <t>L0168344</t>
        </is>
      </c>
      <c r="Y6231" t="inlineStr">
        <is>
          <t>2025-10-09</t>
        </is>
      </c>
      <c r="Z6231" t="inlineStr">
        <is>
          <t>home_use</t>
        </is>
      </c>
      <c r="AA6231" t="inlineStr">
        <is>
          <t>IMP00892</t>
        </is>
      </c>
      <c r="AB6231" t="inlineStr">
        <is>
          <t>T106240</t>
        </is>
      </c>
      <c r="AC6231" s="32" t="n">
        <v>1123539.73</v>
      </c>
      <c r="AD6231" s="32" t="n">
        <v>117971.67</v>
      </c>
      <c r="AE6231" s="35">
        <f>(LEFT(Y6231,4)-Parameters!$B$23)*12+MID(Y6231,6,2)-Parameters!$B$24+1</f>
        <v/>
      </c>
    </row>
    <row r="6232">
      <c r="X6232" t="inlineStr">
        <is>
          <t>L0168561</t>
        </is>
      </c>
      <c r="Y6232" t="inlineStr">
        <is>
          <t>2025-10-10</t>
        </is>
      </c>
      <c r="Z6232" t="inlineStr">
        <is>
          <t>home_use</t>
        </is>
      </c>
      <c r="AA6232" t="inlineStr">
        <is>
          <t>IMP00892</t>
        </is>
      </c>
      <c r="AB6232" t="inlineStr">
        <is>
          <t>T106240</t>
        </is>
      </c>
      <c r="AC6232" s="32" t="n">
        <v>3644370.86</v>
      </c>
      <c r="AD6232" s="32" t="n">
        <v>382658.94</v>
      </c>
      <c r="AE6232" s="35">
        <f>(LEFT(Y6232,4)-Parameters!$B$23)*12+MID(Y6232,6,2)-Parameters!$B$24+1</f>
        <v/>
      </c>
    </row>
    <row r="6233">
      <c r="X6233" t="inlineStr">
        <is>
          <t>L0169201</t>
        </is>
      </c>
      <c r="Y6233" t="inlineStr">
        <is>
          <t>2025-10-13</t>
        </is>
      </c>
      <c r="Z6233" t="inlineStr">
        <is>
          <t>home_use</t>
        </is>
      </c>
      <c r="AA6233" t="inlineStr">
        <is>
          <t>IMP00892</t>
        </is>
      </c>
      <c r="AB6233" t="inlineStr">
        <is>
          <t>T106240</t>
        </is>
      </c>
      <c r="AC6233" s="32" t="n">
        <v>2871063.24</v>
      </c>
      <c r="AD6233" s="32" t="n">
        <v>301461.64</v>
      </c>
      <c r="AE6233" s="35">
        <f>(LEFT(Y6233,4)-Parameters!$B$23)*12+MID(Y6233,6,2)-Parameters!$B$24+1</f>
        <v/>
      </c>
    </row>
    <row r="6234">
      <c r="X6234" t="inlineStr">
        <is>
          <t>L0169202</t>
        </is>
      </c>
      <c r="Y6234" t="inlineStr">
        <is>
          <t>2025-10-13</t>
        </is>
      </c>
      <c r="Z6234" t="inlineStr">
        <is>
          <t>home_use</t>
        </is>
      </c>
      <c r="AA6234" t="inlineStr">
        <is>
          <t>IMP00892</t>
        </is>
      </c>
      <c r="AB6234" t="inlineStr">
        <is>
          <t>T106240</t>
        </is>
      </c>
      <c r="AC6234" s="32" t="n">
        <v>1878567.45</v>
      </c>
      <c r="AD6234" s="32" t="n">
        <v>197249.58</v>
      </c>
      <c r="AE6234" s="35">
        <f>(LEFT(Y6234,4)-Parameters!$B$23)*12+MID(Y6234,6,2)-Parameters!$B$24+1</f>
        <v/>
      </c>
    </row>
    <row r="6235">
      <c r="X6235" t="inlineStr">
        <is>
          <t>L0169434</t>
        </is>
      </c>
      <c r="Y6235" t="inlineStr">
        <is>
          <t>2025-10-14</t>
        </is>
      </c>
      <c r="Z6235" t="inlineStr">
        <is>
          <t>home_use</t>
        </is>
      </c>
      <c r="AA6235" t="inlineStr">
        <is>
          <t>IMP00892</t>
        </is>
      </c>
      <c r="AB6235" t="inlineStr">
        <is>
          <t>T106240</t>
        </is>
      </c>
      <c r="AC6235" s="32" t="n">
        <v>2323382.27</v>
      </c>
      <c r="AD6235" s="32" t="n">
        <v>243955.14</v>
      </c>
      <c r="AE6235" s="35">
        <f>(LEFT(Y6235,4)-Parameters!$B$23)*12+MID(Y6235,6,2)-Parameters!$B$24+1</f>
        <v/>
      </c>
    </row>
    <row r="6236">
      <c r="X6236" t="inlineStr">
        <is>
          <t>L0169642</t>
        </is>
      </c>
      <c r="Y6236" t="inlineStr">
        <is>
          <t>2025-10-15</t>
        </is>
      </c>
      <c r="Z6236" t="inlineStr">
        <is>
          <t>home_use</t>
        </is>
      </c>
      <c r="AA6236" t="inlineStr">
        <is>
          <t>IMP00892</t>
        </is>
      </c>
      <c r="AB6236" t="inlineStr">
        <is>
          <t>T106240</t>
        </is>
      </c>
      <c r="AC6236" s="32" t="n">
        <v>2079995.61</v>
      </c>
      <c r="AD6236" s="32" t="n">
        <v>218399.54</v>
      </c>
      <c r="AE6236" s="35">
        <f>(LEFT(Y6236,4)-Parameters!$B$23)*12+MID(Y6236,6,2)-Parameters!$B$24+1</f>
        <v/>
      </c>
    </row>
    <row r="6237">
      <c r="X6237" t="inlineStr">
        <is>
          <t>L0170323</t>
        </is>
      </c>
      <c r="Y6237" t="inlineStr">
        <is>
          <t>2025-10-18</t>
        </is>
      </c>
      <c r="Z6237" t="inlineStr">
        <is>
          <t>home_use</t>
        </is>
      </c>
      <c r="AA6237" t="inlineStr">
        <is>
          <t>IMP00892</t>
        </is>
      </c>
      <c r="AB6237" t="inlineStr">
        <is>
          <t>T106240</t>
        </is>
      </c>
      <c r="AC6237" s="32" t="n">
        <v>1081753.47</v>
      </c>
      <c r="AD6237" s="32" t="n">
        <v>140627.95</v>
      </c>
      <c r="AE6237" s="35">
        <f>(LEFT(Y6237,4)-Parameters!$B$23)*12+MID(Y6237,6,2)-Parameters!$B$24+1</f>
        <v/>
      </c>
    </row>
    <row r="6238">
      <c r="X6238" t="inlineStr">
        <is>
          <t>L0170324</t>
        </is>
      </c>
      <c r="Y6238" t="inlineStr">
        <is>
          <t>2025-10-18</t>
        </is>
      </c>
      <c r="Z6238" t="inlineStr">
        <is>
          <t>home_use</t>
        </is>
      </c>
      <c r="AA6238" t="inlineStr">
        <is>
          <t>IMP00892</t>
        </is>
      </c>
      <c r="AB6238" t="inlineStr">
        <is>
          <t>T106240</t>
        </is>
      </c>
      <c r="AC6238" s="32" t="n">
        <v>2222605.95</v>
      </c>
      <c r="AD6238" s="32" t="n">
        <v>288938.77</v>
      </c>
      <c r="AE6238" s="35">
        <f>(LEFT(Y6238,4)-Parameters!$B$23)*12+MID(Y6238,6,2)-Parameters!$B$24+1</f>
        <v/>
      </c>
    </row>
    <row r="6239">
      <c r="X6239" t="inlineStr">
        <is>
          <t>L0170759</t>
        </is>
      </c>
      <c r="Y6239" t="inlineStr">
        <is>
          <t>2025-10-20</t>
        </is>
      </c>
      <c r="Z6239" t="inlineStr">
        <is>
          <t>warehouse_out</t>
        </is>
      </c>
      <c r="AA6239" t="inlineStr">
        <is>
          <t>IMP00892</t>
        </is>
      </c>
      <c r="AB6239" t="inlineStr">
        <is>
          <t>T106240</t>
        </is>
      </c>
      <c r="AC6239" s="32" t="n">
        <v>4038742.43</v>
      </c>
      <c r="AD6239" s="32" t="n">
        <v>424067.96</v>
      </c>
      <c r="AE6239" s="35">
        <f>(LEFT(Y6239,4)-Parameters!$B$23)*12+MID(Y6239,6,2)-Parameters!$B$24+1</f>
        <v/>
      </c>
    </row>
    <row r="6240">
      <c r="X6240" t="inlineStr">
        <is>
          <t>L0170974</t>
        </is>
      </c>
      <c r="Y6240" t="inlineStr">
        <is>
          <t>2025-10-21</t>
        </is>
      </c>
      <c r="Z6240" t="inlineStr">
        <is>
          <t>home_use</t>
        </is>
      </c>
      <c r="AA6240" t="inlineStr">
        <is>
          <t>IMP00892</t>
        </is>
      </c>
      <c r="AB6240" t="inlineStr">
        <is>
          <t>T106240</t>
        </is>
      </c>
      <c r="AC6240" s="32" t="n">
        <v>2502899.55</v>
      </c>
      <c r="AD6240" s="32" t="n">
        <v>262804.45</v>
      </c>
      <c r="AE6240" s="35">
        <f>(LEFT(Y6240,4)-Parameters!$B$23)*12+MID(Y6240,6,2)-Parameters!$B$24+1</f>
        <v/>
      </c>
    </row>
    <row r="6241">
      <c r="X6241" t="inlineStr">
        <is>
          <t>L0171213</t>
        </is>
      </c>
      <c r="Y6241" t="inlineStr">
        <is>
          <t>2025-10-22</t>
        </is>
      </c>
      <c r="Z6241" t="inlineStr">
        <is>
          <t>home_use</t>
        </is>
      </c>
      <c r="AA6241" t="inlineStr">
        <is>
          <t>IMP00892</t>
        </is>
      </c>
      <c r="AB6241" t="inlineStr">
        <is>
          <t>T106240</t>
        </is>
      </c>
      <c r="AC6241" s="32" t="n">
        <v>1405867.9</v>
      </c>
      <c r="AD6241" s="32" t="n">
        <v>147616.13</v>
      </c>
      <c r="AE6241" s="35">
        <f>(LEFT(Y6241,4)-Parameters!$B$23)*12+MID(Y6241,6,2)-Parameters!$B$24+1</f>
        <v/>
      </c>
    </row>
    <row r="6242">
      <c r="X6242" t="inlineStr">
        <is>
          <t>L0172264</t>
        </is>
      </c>
      <c r="Y6242" t="inlineStr">
        <is>
          <t>2025-10-27</t>
        </is>
      </c>
      <c r="Z6242" t="inlineStr">
        <is>
          <t>home_use</t>
        </is>
      </c>
      <c r="AA6242" t="inlineStr">
        <is>
          <t>IMP00892</t>
        </is>
      </c>
      <c r="AB6242" t="inlineStr">
        <is>
          <t>T106240</t>
        </is>
      </c>
      <c r="AC6242" s="32" t="n">
        <v>3245227.45</v>
      </c>
      <c r="AD6242" s="32" t="n">
        <v>340748.88</v>
      </c>
      <c r="AE6242" s="35">
        <f>(LEFT(Y6242,4)-Parameters!$B$23)*12+MID(Y6242,6,2)-Parameters!$B$24+1</f>
        <v/>
      </c>
    </row>
    <row r="6243">
      <c r="X6243" t="inlineStr">
        <is>
          <t>L0172470</t>
        </is>
      </c>
      <c r="Y6243" t="inlineStr">
        <is>
          <t>2025-10-28</t>
        </is>
      </c>
      <c r="Z6243" t="inlineStr">
        <is>
          <t>home_use</t>
        </is>
      </c>
      <c r="AA6243" t="inlineStr">
        <is>
          <t>IMP00892</t>
        </is>
      </c>
      <c r="AB6243" t="inlineStr">
        <is>
          <t>T106240</t>
        </is>
      </c>
      <c r="AC6243" s="32" t="n">
        <v>2172109.96</v>
      </c>
      <c r="AD6243" s="32" t="n">
        <v>238932.1</v>
      </c>
      <c r="AE6243" s="35">
        <f>(LEFT(Y6243,4)-Parameters!$B$23)*12+MID(Y6243,6,2)-Parameters!$B$24+1</f>
        <v/>
      </c>
    </row>
    <row r="6244">
      <c r="X6244" t="inlineStr">
        <is>
          <t>L0172908</t>
        </is>
      </c>
      <c r="Y6244" t="inlineStr">
        <is>
          <t>2025-11-02</t>
        </is>
      </c>
      <c r="Z6244" t="inlineStr">
        <is>
          <t>home_use</t>
        </is>
      </c>
      <c r="AA6244" t="inlineStr">
        <is>
          <t>IMP00892</t>
        </is>
      </c>
      <c r="AB6244" t="inlineStr">
        <is>
          <t>T106240</t>
        </is>
      </c>
      <c r="AC6244" s="32" t="n">
        <v>683952.55</v>
      </c>
      <c r="AD6244" s="32" t="n">
        <v>78654.53999999999</v>
      </c>
      <c r="AE6244" s="35">
        <f>(LEFT(Y6244,4)-Parameters!$B$23)*12+MID(Y6244,6,2)-Parameters!$B$24+1</f>
        <v/>
      </c>
    </row>
    <row r="6245">
      <c r="X6245" t="inlineStr">
        <is>
          <t>L0172909</t>
        </is>
      </c>
      <c r="Y6245" t="inlineStr">
        <is>
          <t>2025-11-02</t>
        </is>
      </c>
      <c r="Z6245" t="inlineStr">
        <is>
          <t>home_use</t>
        </is>
      </c>
      <c r="AA6245" t="inlineStr">
        <is>
          <t>IMP00892</t>
        </is>
      </c>
      <c r="AB6245" t="inlineStr">
        <is>
          <t>T106240</t>
        </is>
      </c>
      <c r="AC6245" s="32" t="n">
        <v>1908161.91</v>
      </c>
      <c r="AD6245" s="32" t="n">
        <v>200357</v>
      </c>
      <c r="AE6245" s="35">
        <f>(LEFT(Y6245,4)-Parameters!$B$23)*12+MID(Y6245,6,2)-Parameters!$B$24+1</f>
        <v/>
      </c>
    </row>
    <row r="6246">
      <c r="X6246" t="inlineStr">
        <is>
          <t>L0173598</t>
        </is>
      </c>
      <c r="Y6246" t="inlineStr">
        <is>
          <t>2025-11-05</t>
        </is>
      </c>
      <c r="Z6246" t="inlineStr">
        <is>
          <t>home_use</t>
        </is>
      </c>
      <c r="AA6246" t="inlineStr">
        <is>
          <t>IMP00892</t>
        </is>
      </c>
      <c r="AB6246" t="inlineStr">
        <is>
          <t>T106240</t>
        </is>
      </c>
      <c r="AC6246" s="32" t="n">
        <v>664382.11</v>
      </c>
      <c r="AD6246" s="32" t="n">
        <v>69760.12</v>
      </c>
      <c r="AE6246" s="35">
        <f>(LEFT(Y6246,4)-Parameters!$B$23)*12+MID(Y6246,6,2)-Parameters!$B$24+1</f>
        <v/>
      </c>
    </row>
    <row r="6247">
      <c r="X6247" t="inlineStr">
        <is>
          <t>L0173599</t>
        </is>
      </c>
      <c r="Y6247" t="inlineStr">
        <is>
          <t>2025-11-05</t>
        </is>
      </c>
      <c r="Z6247" t="inlineStr">
        <is>
          <t>home_use</t>
        </is>
      </c>
      <c r="AA6247" t="inlineStr">
        <is>
          <t>IMP00892</t>
        </is>
      </c>
      <c r="AB6247" t="inlineStr">
        <is>
          <t>T106240</t>
        </is>
      </c>
      <c r="AC6247" s="32" t="n">
        <v>1884952.44</v>
      </c>
      <c r="AD6247" s="32" t="n">
        <v>188495.24</v>
      </c>
      <c r="AE6247" s="35">
        <f>(LEFT(Y6247,4)-Parameters!$B$23)*12+MID(Y6247,6,2)-Parameters!$B$24+1</f>
        <v/>
      </c>
    </row>
    <row r="6248">
      <c r="X6248" t="inlineStr">
        <is>
          <t>L0173600</t>
        </is>
      </c>
      <c r="Y6248" t="inlineStr">
        <is>
          <t>2025-11-05</t>
        </is>
      </c>
      <c r="Z6248" t="inlineStr">
        <is>
          <t>home_use</t>
        </is>
      </c>
      <c r="AA6248" t="inlineStr">
        <is>
          <t>IMP00892</t>
        </is>
      </c>
      <c r="AB6248" t="inlineStr">
        <is>
          <t>T106240</t>
        </is>
      </c>
      <c r="AC6248" s="32" t="n">
        <v>1253930.19</v>
      </c>
      <c r="AD6248" s="32" t="n">
        <v>131662.67</v>
      </c>
      <c r="AE6248" s="35">
        <f>(LEFT(Y6248,4)-Parameters!$B$23)*12+MID(Y6248,6,2)-Parameters!$B$24+1</f>
        <v/>
      </c>
    </row>
    <row r="6249">
      <c r="X6249" t="inlineStr">
        <is>
          <t>L0173602</t>
        </is>
      </c>
      <c r="Y6249" t="inlineStr">
        <is>
          <t>2025-11-05</t>
        </is>
      </c>
      <c r="Z6249" t="inlineStr">
        <is>
          <t>warehouse_out</t>
        </is>
      </c>
      <c r="AA6249" t="inlineStr">
        <is>
          <t>IMP00892</t>
        </is>
      </c>
      <c r="AB6249" t="inlineStr">
        <is>
          <t>T106240</t>
        </is>
      </c>
      <c r="AC6249" s="32" t="n">
        <v>10328875.3</v>
      </c>
      <c r="AD6249" s="32" t="n">
        <v>1136176.28</v>
      </c>
      <c r="AE6249" s="35">
        <f>(LEFT(Y6249,4)-Parameters!$B$23)*12+MID(Y6249,6,2)-Parameters!$B$24+1</f>
        <v/>
      </c>
    </row>
    <row r="6250">
      <c r="X6250" t="inlineStr">
        <is>
          <t>L0173836</t>
        </is>
      </c>
      <c r="Y6250" t="inlineStr">
        <is>
          <t>2025-11-06</t>
        </is>
      </c>
      <c r="Z6250" t="inlineStr">
        <is>
          <t>home_use</t>
        </is>
      </c>
      <c r="AA6250" t="inlineStr">
        <is>
          <t>IMP00892</t>
        </is>
      </c>
      <c r="AB6250" t="inlineStr">
        <is>
          <t>T106240</t>
        </is>
      </c>
      <c r="AC6250" s="32" t="n">
        <v>1294468.19</v>
      </c>
      <c r="AD6250" s="32" t="n">
        <v>135919.16</v>
      </c>
      <c r="AE6250" s="35">
        <f>(LEFT(Y6250,4)-Parameters!$B$23)*12+MID(Y6250,6,2)-Parameters!$B$24+1</f>
        <v/>
      </c>
    </row>
    <row r="6251">
      <c r="X6251" t="inlineStr">
        <is>
          <t>L0174075</t>
        </is>
      </c>
      <c r="Y6251" t="inlineStr">
        <is>
          <t>2025-11-07</t>
        </is>
      </c>
      <c r="Z6251" t="inlineStr">
        <is>
          <t>home_use</t>
        </is>
      </c>
      <c r="AA6251" t="inlineStr">
        <is>
          <t>IMP00892</t>
        </is>
      </c>
      <c r="AB6251" t="inlineStr">
        <is>
          <t>T106240</t>
        </is>
      </c>
      <c r="AC6251" s="32" t="n">
        <v>1056882.14</v>
      </c>
      <c r="AD6251" s="32" t="n">
        <v>110972.62</v>
      </c>
      <c r="AE6251" s="35">
        <f>(LEFT(Y6251,4)-Parameters!$B$23)*12+MID(Y6251,6,2)-Parameters!$B$24+1</f>
        <v/>
      </c>
    </row>
    <row r="6252">
      <c r="X6252" t="inlineStr">
        <is>
          <t>L0174299</t>
        </is>
      </c>
      <c r="Y6252" t="inlineStr">
        <is>
          <t>2025-11-08</t>
        </is>
      </c>
      <c r="Z6252" t="inlineStr">
        <is>
          <t>home_use</t>
        </is>
      </c>
      <c r="AA6252" t="inlineStr">
        <is>
          <t>IMP00892</t>
        </is>
      </c>
      <c r="AB6252" t="inlineStr">
        <is>
          <t>T106240</t>
        </is>
      </c>
      <c r="AC6252" s="32" t="n">
        <v>557046.71</v>
      </c>
      <c r="AD6252" s="32" t="n">
        <v>58489.9</v>
      </c>
      <c r="AE6252" s="35">
        <f>(LEFT(Y6252,4)-Parameters!$B$23)*12+MID(Y6252,6,2)-Parameters!$B$24+1</f>
        <v/>
      </c>
    </row>
    <row r="6253">
      <c r="X6253" t="inlineStr">
        <is>
          <t>L0174526</t>
        </is>
      </c>
      <c r="Y6253" t="inlineStr">
        <is>
          <t>2025-11-09</t>
        </is>
      </c>
      <c r="Z6253" t="inlineStr">
        <is>
          <t>home_use</t>
        </is>
      </c>
      <c r="AA6253" t="inlineStr">
        <is>
          <t>IMP00892</t>
        </is>
      </c>
      <c r="AB6253" t="inlineStr">
        <is>
          <t>T106240</t>
        </is>
      </c>
      <c r="AC6253" s="32" t="n">
        <v>4069118.8</v>
      </c>
      <c r="AD6253" s="32" t="n">
        <v>427257.47</v>
      </c>
      <c r="AE6253" s="35">
        <f>(LEFT(Y6253,4)-Parameters!$B$23)*12+MID(Y6253,6,2)-Parameters!$B$24+1</f>
        <v/>
      </c>
    </row>
    <row r="6254">
      <c r="X6254" t="inlineStr">
        <is>
          <t>L0174528</t>
        </is>
      </c>
      <c r="Y6254" t="inlineStr">
        <is>
          <t>2025-11-09</t>
        </is>
      </c>
      <c r="Z6254" t="inlineStr">
        <is>
          <t>home_use</t>
        </is>
      </c>
      <c r="AA6254" t="inlineStr">
        <is>
          <t>IMP00892</t>
        </is>
      </c>
      <c r="AB6254" t="inlineStr">
        <is>
          <t>T106240</t>
        </is>
      </c>
      <c r="AC6254" s="32" t="n">
        <v>1108837.62</v>
      </c>
      <c r="AD6254" s="32" t="n">
        <v>144148.89</v>
      </c>
      <c r="AE6254" s="35">
        <f>(LEFT(Y6254,4)-Parameters!$B$23)*12+MID(Y6254,6,2)-Parameters!$B$24+1</f>
        <v/>
      </c>
    </row>
    <row r="6255">
      <c r="X6255" t="inlineStr">
        <is>
          <t>L0174987</t>
        </is>
      </c>
      <c r="Y6255" t="inlineStr">
        <is>
          <t>2025-11-11</t>
        </is>
      </c>
      <c r="Z6255" t="inlineStr">
        <is>
          <t>home_use</t>
        </is>
      </c>
      <c r="AA6255" t="inlineStr">
        <is>
          <t>IMP00892</t>
        </is>
      </c>
      <c r="AB6255" t="inlineStr">
        <is>
          <t>T106240</t>
        </is>
      </c>
      <c r="AC6255" s="32" t="n">
        <v>1450947.36</v>
      </c>
      <c r="AD6255" s="32" t="n">
        <v>152349.47</v>
      </c>
      <c r="AE6255" s="35">
        <f>(LEFT(Y6255,4)-Parameters!$B$23)*12+MID(Y6255,6,2)-Parameters!$B$24+1</f>
        <v/>
      </c>
    </row>
    <row r="6256">
      <c r="X6256" t="inlineStr">
        <is>
          <t>L0174988</t>
        </is>
      </c>
      <c r="Y6256" t="inlineStr">
        <is>
          <t>2025-11-11</t>
        </is>
      </c>
      <c r="Z6256" t="inlineStr">
        <is>
          <t>home_use</t>
        </is>
      </c>
      <c r="AA6256" t="inlineStr">
        <is>
          <t>IMP00892</t>
        </is>
      </c>
      <c r="AB6256" t="inlineStr">
        <is>
          <t>T106240</t>
        </is>
      </c>
      <c r="AC6256" s="32" t="n">
        <v>1557207.7</v>
      </c>
      <c r="AD6256" s="32" t="n">
        <v>163506.81</v>
      </c>
      <c r="AE6256" s="35">
        <f>(LEFT(Y6256,4)-Parameters!$B$23)*12+MID(Y6256,6,2)-Parameters!$B$24+1</f>
        <v/>
      </c>
    </row>
    <row r="6257">
      <c r="X6257" t="inlineStr">
        <is>
          <t>L0174989</t>
        </is>
      </c>
      <c r="Y6257" t="inlineStr">
        <is>
          <t>2025-11-11</t>
        </is>
      </c>
      <c r="Z6257" t="inlineStr">
        <is>
          <t>home_use</t>
        </is>
      </c>
      <c r="AA6257" t="inlineStr">
        <is>
          <t>IMP00892</t>
        </is>
      </c>
      <c r="AB6257" t="inlineStr">
        <is>
          <t>T106240</t>
        </is>
      </c>
      <c r="AC6257" s="32" t="n">
        <v>183761.12</v>
      </c>
      <c r="AD6257" s="32" t="n">
        <v>21132.53</v>
      </c>
      <c r="AE6257" s="35">
        <f>(LEFT(Y6257,4)-Parameters!$B$23)*12+MID(Y6257,6,2)-Parameters!$B$24+1</f>
        <v/>
      </c>
    </row>
    <row r="6258">
      <c r="X6258" t="inlineStr">
        <is>
          <t>L0175231</t>
        </is>
      </c>
      <c r="Y6258" t="inlineStr">
        <is>
          <t>2025-11-12</t>
        </is>
      </c>
      <c r="Z6258" t="inlineStr">
        <is>
          <t>home_use</t>
        </is>
      </c>
      <c r="AA6258" t="inlineStr">
        <is>
          <t>IMP00892</t>
        </is>
      </c>
      <c r="AB6258" t="inlineStr">
        <is>
          <t>T106240</t>
        </is>
      </c>
      <c r="AC6258" s="32" t="n">
        <v>1575753.78</v>
      </c>
      <c r="AD6258" s="32" t="n">
        <v>204847.99</v>
      </c>
      <c r="AE6258" s="35">
        <f>(LEFT(Y6258,4)-Parameters!$B$23)*12+MID(Y6258,6,2)-Parameters!$B$24+1</f>
        <v/>
      </c>
    </row>
    <row r="6259">
      <c r="X6259" t="inlineStr">
        <is>
          <t>L0175909</t>
        </is>
      </c>
      <c r="Y6259" t="inlineStr">
        <is>
          <t>2025-11-15</t>
        </is>
      </c>
      <c r="Z6259" t="inlineStr">
        <is>
          <t>home_use</t>
        </is>
      </c>
      <c r="AA6259" t="inlineStr">
        <is>
          <t>IMP00892</t>
        </is>
      </c>
      <c r="AB6259" t="inlineStr">
        <is>
          <t>T106240</t>
        </is>
      </c>
      <c r="AC6259" s="32" t="n">
        <v>573710.99</v>
      </c>
      <c r="AD6259" s="32" t="n">
        <v>57371.1</v>
      </c>
      <c r="AE6259" s="35">
        <f>(LEFT(Y6259,4)-Parameters!$B$23)*12+MID(Y6259,6,2)-Parameters!$B$24+1</f>
        <v/>
      </c>
    </row>
    <row r="6260">
      <c r="X6260" t="inlineStr">
        <is>
          <t>L0176578</t>
        </is>
      </c>
      <c r="Y6260" t="inlineStr">
        <is>
          <t>2025-11-18</t>
        </is>
      </c>
      <c r="Z6260" t="inlineStr">
        <is>
          <t>home_use</t>
        </is>
      </c>
      <c r="AA6260" t="inlineStr">
        <is>
          <t>IMP00892</t>
        </is>
      </c>
      <c r="AB6260" t="inlineStr">
        <is>
          <t>T106240</t>
        </is>
      </c>
      <c r="AC6260" s="32" t="n">
        <v>2444961.82</v>
      </c>
      <c r="AD6260" s="32" t="n">
        <v>256720.99</v>
      </c>
      <c r="AE6260" s="35">
        <f>(LEFT(Y6260,4)-Parameters!$B$23)*12+MID(Y6260,6,2)-Parameters!$B$24+1</f>
        <v/>
      </c>
    </row>
    <row r="6261">
      <c r="X6261" t="inlineStr">
        <is>
          <t>L0176778</t>
        </is>
      </c>
      <c r="Y6261" t="inlineStr">
        <is>
          <t>2025-11-19</t>
        </is>
      </c>
      <c r="Z6261" t="inlineStr">
        <is>
          <t>home_use</t>
        </is>
      </c>
      <c r="AA6261" t="inlineStr">
        <is>
          <t>IMP00892</t>
        </is>
      </c>
      <c r="AB6261" t="inlineStr">
        <is>
          <t>T106240</t>
        </is>
      </c>
      <c r="AC6261" s="32" t="n">
        <v>1939608.47</v>
      </c>
      <c r="AD6261" s="32" t="n">
        <v>203658.89</v>
      </c>
      <c r="AE6261" s="35">
        <f>(LEFT(Y6261,4)-Parameters!$B$23)*12+MID(Y6261,6,2)-Parameters!$B$24+1</f>
        <v/>
      </c>
    </row>
    <row r="6262">
      <c r="X6262" t="inlineStr">
        <is>
          <t>L0177413</t>
        </is>
      </c>
      <c r="Y6262" t="inlineStr">
        <is>
          <t>2025-11-22</t>
        </is>
      </c>
      <c r="Z6262" t="inlineStr">
        <is>
          <t>home_use</t>
        </is>
      </c>
      <c r="AA6262" t="inlineStr">
        <is>
          <t>IMP00892</t>
        </is>
      </c>
      <c r="AB6262" t="inlineStr">
        <is>
          <t>T106240</t>
        </is>
      </c>
      <c r="AC6262" s="32" t="n">
        <v>1280901.26</v>
      </c>
      <c r="AD6262" s="32" t="n">
        <v>128090.13</v>
      </c>
      <c r="AE6262" s="35">
        <f>(LEFT(Y6262,4)-Parameters!$B$23)*12+MID(Y6262,6,2)-Parameters!$B$24+1</f>
        <v/>
      </c>
    </row>
    <row r="6263">
      <c r="X6263" t="inlineStr">
        <is>
          <t>L0177414</t>
        </is>
      </c>
      <c r="Y6263" t="inlineStr">
        <is>
          <t>2025-11-22</t>
        </is>
      </c>
      <c r="Z6263" t="inlineStr">
        <is>
          <t>home_use</t>
        </is>
      </c>
      <c r="AA6263" t="inlineStr">
        <is>
          <t>IMP00892</t>
        </is>
      </c>
      <c r="AB6263" t="inlineStr">
        <is>
          <t>T106240</t>
        </is>
      </c>
      <c r="AC6263" s="32" t="n">
        <v>715867.09</v>
      </c>
      <c r="AD6263" s="32" t="n">
        <v>93062.72</v>
      </c>
      <c r="AE6263" s="35">
        <f>(LEFT(Y6263,4)-Parameters!$B$23)*12+MID(Y6263,6,2)-Parameters!$B$24+1</f>
        <v/>
      </c>
    </row>
    <row r="6264">
      <c r="X6264" t="inlineStr">
        <is>
          <t>L0177628</t>
        </is>
      </c>
      <c r="Y6264" t="inlineStr">
        <is>
          <t>2025-11-23</t>
        </is>
      </c>
      <c r="Z6264" t="inlineStr">
        <is>
          <t>home_use</t>
        </is>
      </c>
      <c r="AA6264" t="inlineStr">
        <is>
          <t>IMP00892</t>
        </is>
      </c>
      <c r="AB6264" t="inlineStr">
        <is>
          <t>T106240</t>
        </is>
      </c>
      <c r="AC6264" s="32" t="n">
        <v>2768138.44</v>
      </c>
      <c r="AD6264" s="32" t="n">
        <v>304495.23</v>
      </c>
      <c r="AE6264" s="35">
        <f>(LEFT(Y6264,4)-Parameters!$B$23)*12+MID(Y6264,6,2)-Parameters!$B$24+1</f>
        <v/>
      </c>
    </row>
    <row r="6265">
      <c r="X6265" t="inlineStr">
        <is>
          <t>L0177863</t>
        </is>
      </c>
      <c r="Y6265" t="inlineStr">
        <is>
          <t>2025-11-24</t>
        </is>
      </c>
      <c r="Z6265" t="inlineStr">
        <is>
          <t>home_use</t>
        </is>
      </c>
      <c r="AA6265" t="inlineStr">
        <is>
          <t>IMP00892</t>
        </is>
      </c>
      <c r="AB6265" t="inlineStr">
        <is>
          <t>T106240</t>
        </is>
      </c>
      <c r="AC6265" s="32" t="n">
        <v>1790917.54</v>
      </c>
      <c r="AD6265" s="32" t="n">
        <v>188046.34</v>
      </c>
      <c r="AE6265" s="35">
        <f>(LEFT(Y6265,4)-Parameters!$B$23)*12+MID(Y6265,6,2)-Parameters!$B$24+1</f>
        <v/>
      </c>
    </row>
    <row r="6266">
      <c r="X6266" t="inlineStr">
        <is>
          <t>L0177864</t>
        </is>
      </c>
      <c r="Y6266" t="inlineStr">
        <is>
          <t>2025-11-24</t>
        </is>
      </c>
      <c r="Z6266" t="inlineStr">
        <is>
          <t>home_use</t>
        </is>
      </c>
      <c r="AA6266" t="inlineStr">
        <is>
          <t>IMP00892</t>
        </is>
      </c>
      <c r="AB6266" t="inlineStr">
        <is>
          <t>T106240</t>
        </is>
      </c>
      <c r="AC6266" s="32" t="n">
        <v>1126733.39</v>
      </c>
      <c r="AD6266" s="32" t="n">
        <v>112673.34</v>
      </c>
      <c r="AE6266" s="35">
        <f>(LEFT(Y6266,4)-Parameters!$B$23)*12+MID(Y6266,6,2)-Parameters!$B$24+1</f>
        <v/>
      </c>
    </row>
    <row r="6267">
      <c r="X6267" t="inlineStr">
        <is>
          <t>L0178099</t>
        </is>
      </c>
      <c r="Y6267" t="inlineStr">
        <is>
          <t>2025-11-25</t>
        </is>
      </c>
      <c r="Z6267" t="inlineStr">
        <is>
          <t>home_use</t>
        </is>
      </c>
      <c r="AA6267" t="inlineStr">
        <is>
          <t>IMP00892</t>
        </is>
      </c>
      <c r="AB6267" t="inlineStr">
        <is>
          <t>T106240</t>
        </is>
      </c>
      <c r="AC6267" s="32" t="n">
        <v>1239777.38</v>
      </c>
      <c r="AD6267" s="32" t="n">
        <v>130176.62</v>
      </c>
      <c r="AE6267" s="35">
        <f>(LEFT(Y6267,4)-Parameters!$B$23)*12+MID(Y6267,6,2)-Parameters!$B$24+1</f>
        <v/>
      </c>
    </row>
    <row r="6268">
      <c r="X6268" t="inlineStr">
        <is>
          <t>L0178335</t>
        </is>
      </c>
      <c r="Y6268" t="inlineStr">
        <is>
          <t>2025-11-26</t>
        </is>
      </c>
      <c r="Z6268" t="inlineStr">
        <is>
          <t>home_use</t>
        </is>
      </c>
      <c r="AA6268" t="inlineStr">
        <is>
          <t>IMP00892</t>
        </is>
      </c>
      <c r="AB6268" t="inlineStr">
        <is>
          <t>T106240</t>
        </is>
      </c>
      <c r="AC6268" s="32" t="n">
        <v>1906983.53</v>
      </c>
      <c r="AD6268" s="32" t="n">
        <v>200233.27</v>
      </c>
      <c r="AE6268" s="35">
        <f>(LEFT(Y6268,4)-Parameters!$B$23)*12+MID(Y6268,6,2)-Parameters!$B$24+1</f>
        <v/>
      </c>
    </row>
    <row r="6269">
      <c r="X6269" t="inlineStr">
        <is>
          <t>L0179030</t>
        </is>
      </c>
      <c r="Y6269" t="inlineStr">
        <is>
          <t>2025-12-01</t>
        </is>
      </c>
      <c r="Z6269" t="inlineStr">
        <is>
          <t>home_use</t>
        </is>
      </c>
      <c r="AA6269" t="inlineStr">
        <is>
          <t>IMP00892</t>
        </is>
      </c>
      <c r="AB6269" t="inlineStr">
        <is>
          <t>T106240</t>
        </is>
      </c>
      <c r="AC6269" s="32" t="n">
        <v>2283607.18</v>
      </c>
      <c r="AD6269" s="32" t="n">
        <v>228360.72</v>
      </c>
      <c r="AE6269" s="35">
        <f>(LEFT(Y6269,4)-Parameters!$B$23)*12+MID(Y6269,6,2)-Parameters!$B$24+1</f>
        <v/>
      </c>
    </row>
    <row r="6270">
      <c r="X6270" t="inlineStr">
        <is>
          <t>L0179517</t>
        </is>
      </c>
      <c r="Y6270" t="inlineStr">
        <is>
          <t>2025-12-03</t>
        </is>
      </c>
      <c r="Z6270" t="inlineStr">
        <is>
          <t>home_use</t>
        </is>
      </c>
      <c r="AA6270" t="inlineStr">
        <is>
          <t>IMP00892</t>
        </is>
      </c>
      <c r="AB6270" t="inlineStr">
        <is>
          <t>T106240</t>
        </is>
      </c>
      <c r="AC6270" s="32" t="n">
        <v>3067575.81</v>
      </c>
      <c r="AD6270" s="32" t="n">
        <v>322095.46</v>
      </c>
      <c r="AE6270" s="35">
        <f>(LEFT(Y6270,4)-Parameters!$B$23)*12+MID(Y6270,6,2)-Parameters!$B$24+1</f>
        <v/>
      </c>
    </row>
    <row r="6271">
      <c r="X6271" t="inlineStr">
        <is>
          <t>L0180484</t>
        </is>
      </c>
      <c r="Y6271" t="inlineStr">
        <is>
          <t>2025-12-07</t>
        </is>
      </c>
      <c r="Z6271" t="inlineStr">
        <is>
          <t>home_use</t>
        </is>
      </c>
      <c r="AA6271" t="inlineStr">
        <is>
          <t>IMP00892</t>
        </is>
      </c>
      <c r="AB6271" t="inlineStr">
        <is>
          <t>T106240</t>
        </is>
      </c>
      <c r="AC6271" s="32" t="n">
        <v>1028445.06</v>
      </c>
      <c r="AD6271" s="32" t="n">
        <v>133697.86</v>
      </c>
      <c r="AE6271" s="35">
        <f>(LEFT(Y6271,4)-Parameters!$B$23)*12+MID(Y6271,6,2)-Parameters!$B$24+1</f>
        <v/>
      </c>
    </row>
    <row r="6272">
      <c r="X6272" t="inlineStr">
        <is>
          <t>L0180485</t>
        </is>
      </c>
      <c r="Y6272" t="inlineStr">
        <is>
          <t>2025-12-07</t>
        </is>
      </c>
      <c r="Z6272" t="inlineStr">
        <is>
          <t>home_use</t>
        </is>
      </c>
      <c r="AA6272" t="inlineStr">
        <is>
          <t>IMP00892</t>
        </is>
      </c>
      <c r="AB6272" t="inlineStr">
        <is>
          <t>T106240</t>
        </is>
      </c>
      <c r="AC6272" s="32" t="n">
        <v>3912814.79</v>
      </c>
      <c r="AD6272" s="32" t="n">
        <v>410845.55</v>
      </c>
      <c r="AE6272" s="35">
        <f>(LEFT(Y6272,4)-Parameters!$B$23)*12+MID(Y6272,6,2)-Parameters!$B$24+1</f>
        <v/>
      </c>
    </row>
    <row r="6273">
      <c r="X6273" t="inlineStr">
        <is>
          <t>L0180486</t>
        </is>
      </c>
      <c r="Y6273" t="inlineStr">
        <is>
          <t>2025-12-07</t>
        </is>
      </c>
      <c r="Z6273" t="inlineStr">
        <is>
          <t>home_use</t>
        </is>
      </c>
      <c r="AA6273" t="inlineStr">
        <is>
          <t>IMP00892</t>
        </is>
      </c>
      <c r="AB6273" t="inlineStr">
        <is>
          <t>T106240</t>
        </is>
      </c>
      <c r="AC6273" s="32" t="n">
        <v>4951832.44</v>
      </c>
      <c r="AD6273" s="32" t="n">
        <v>519942.41</v>
      </c>
      <c r="AE6273" s="35">
        <f>(LEFT(Y6273,4)-Parameters!$B$23)*12+MID(Y6273,6,2)-Parameters!$B$24+1</f>
        <v/>
      </c>
    </row>
    <row r="6274">
      <c r="X6274" t="inlineStr">
        <is>
          <t>L0180718</t>
        </is>
      </c>
      <c r="Y6274" t="inlineStr">
        <is>
          <t>2025-12-08</t>
        </is>
      </c>
      <c r="Z6274" t="inlineStr">
        <is>
          <t>home_use</t>
        </is>
      </c>
      <c r="AA6274" t="inlineStr">
        <is>
          <t>IMP00892</t>
        </is>
      </c>
      <c r="AB6274" t="inlineStr">
        <is>
          <t>T106240</t>
        </is>
      </c>
      <c r="AC6274" s="32" t="n">
        <v>469502.78</v>
      </c>
      <c r="AD6274" s="32" t="n">
        <v>61035.36</v>
      </c>
      <c r="AE6274" s="35">
        <f>(LEFT(Y6274,4)-Parameters!$B$23)*12+MID(Y6274,6,2)-Parameters!$B$24+1</f>
        <v/>
      </c>
    </row>
    <row r="6275">
      <c r="X6275" t="inlineStr">
        <is>
          <t>L0181428</t>
        </is>
      </c>
      <c r="Y6275" t="inlineStr">
        <is>
          <t>2025-12-11</t>
        </is>
      </c>
      <c r="Z6275" t="inlineStr">
        <is>
          <t>home_use</t>
        </is>
      </c>
      <c r="AA6275" t="inlineStr">
        <is>
          <t>IMP00892</t>
        </is>
      </c>
      <c r="AB6275" t="inlineStr">
        <is>
          <t>T106240</t>
        </is>
      </c>
      <c r="AC6275" s="32" t="n">
        <v>6595405.11</v>
      </c>
      <c r="AD6275" s="32" t="n">
        <v>659540.51</v>
      </c>
      <c r="AE6275" s="35">
        <f>(LEFT(Y6275,4)-Parameters!$B$23)*12+MID(Y6275,6,2)-Parameters!$B$24+1</f>
        <v/>
      </c>
    </row>
    <row r="6276">
      <c r="X6276" t="inlineStr">
        <is>
          <t>L0183043</t>
        </is>
      </c>
      <c r="Y6276" t="inlineStr">
        <is>
          <t>2025-12-18</t>
        </is>
      </c>
      <c r="Z6276" t="inlineStr">
        <is>
          <t>home_use</t>
        </is>
      </c>
      <c r="AA6276" t="inlineStr">
        <is>
          <t>IMP00892</t>
        </is>
      </c>
      <c r="AB6276" t="inlineStr">
        <is>
          <t>T106240</t>
        </is>
      </c>
      <c r="AC6276" s="32" t="n">
        <v>1304063.68</v>
      </c>
      <c r="AD6276" s="32" t="n">
        <v>136926.69</v>
      </c>
      <c r="AE6276" s="35">
        <f>(LEFT(Y6276,4)-Parameters!$B$23)*12+MID(Y6276,6,2)-Parameters!$B$24+1</f>
        <v/>
      </c>
    </row>
    <row r="6277">
      <c r="X6277" t="inlineStr">
        <is>
          <t>L0183044</t>
        </is>
      </c>
      <c r="Y6277" t="inlineStr">
        <is>
          <t>2025-12-18</t>
        </is>
      </c>
      <c r="Z6277" t="inlineStr">
        <is>
          <t>home_use</t>
        </is>
      </c>
      <c r="AA6277" t="inlineStr">
        <is>
          <t>IMP00892</t>
        </is>
      </c>
      <c r="AB6277" t="inlineStr">
        <is>
          <t>T106240</t>
        </is>
      </c>
      <c r="AC6277" s="32" t="n">
        <v>2385706.86</v>
      </c>
      <c r="AD6277" s="32" t="n">
        <v>250499.22</v>
      </c>
      <c r="AE6277" s="35">
        <f>(LEFT(Y6277,4)-Parameters!$B$23)*12+MID(Y6277,6,2)-Parameters!$B$24+1</f>
        <v/>
      </c>
    </row>
    <row r="6278">
      <c r="X6278" t="inlineStr">
        <is>
          <t>L0183254</t>
        </is>
      </c>
      <c r="Y6278" t="inlineStr">
        <is>
          <t>2025-12-19</t>
        </is>
      </c>
      <c r="Z6278" t="inlineStr">
        <is>
          <t>home_use</t>
        </is>
      </c>
      <c r="AA6278" t="inlineStr">
        <is>
          <t>IMP00892</t>
        </is>
      </c>
      <c r="AB6278" t="inlineStr">
        <is>
          <t>T106240</t>
        </is>
      </c>
      <c r="AC6278" s="32" t="n">
        <v>1725710.48</v>
      </c>
      <c r="AD6278" s="32" t="n">
        <v>181199.6</v>
      </c>
      <c r="AE6278" s="35">
        <f>(LEFT(Y6278,4)-Parameters!$B$23)*12+MID(Y6278,6,2)-Parameters!$B$24+1</f>
        <v/>
      </c>
    </row>
    <row r="6279">
      <c r="X6279" t="inlineStr">
        <is>
          <t>L0183456</t>
        </is>
      </c>
      <c r="Y6279" t="inlineStr">
        <is>
          <t>2025-12-20</t>
        </is>
      </c>
      <c r="Z6279" t="inlineStr">
        <is>
          <t>home_use</t>
        </is>
      </c>
      <c r="AA6279" t="inlineStr">
        <is>
          <t>IMP00892</t>
        </is>
      </c>
      <c r="AB6279" t="inlineStr">
        <is>
          <t>T106240</t>
        </is>
      </c>
      <c r="AC6279" s="32" t="n">
        <v>1773172.28</v>
      </c>
      <c r="AD6279" s="32" t="n">
        <v>186183.09</v>
      </c>
      <c r="AE6279" s="35">
        <f>(LEFT(Y6279,4)-Parameters!$B$23)*12+MID(Y6279,6,2)-Parameters!$B$24+1</f>
        <v/>
      </c>
    </row>
    <row r="6280">
      <c r="X6280" t="inlineStr">
        <is>
          <t>L0183457</t>
        </is>
      </c>
      <c r="Y6280" t="inlineStr">
        <is>
          <t>2025-12-20</t>
        </is>
      </c>
      <c r="Z6280" t="inlineStr">
        <is>
          <t>home_use</t>
        </is>
      </c>
      <c r="AA6280" t="inlineStr">
        <is>
          <t>IMP00892</t>
        </is>
      </c>
      <c r="AB6280" t="inlineStr">
        <is>
          <t>T106240</t>
        </is>
      </c>
      <c r="AC6280" s="32" t="n">
        <v>3391531.59</v>
      </c>
      <c r="AD6280" s="32" t="n">
        <v>339153.16</v>
      </c>
      <c r="AE6280" s="35">
        <f>(LEFT(Y6280,4)-Parameters!$B$23)*12+MID(Y6280,6,2)-Parameters!$B$24+1</f>
        <v/>
      </c>
    </row>
    <row r="6281">
      <c r="X6281" t="inlineStr">
        <is>
          <t>L0183929</t>
        </is>
      </c>
      <c r="Y6281" t="inlineStr">
        <is>
          <t>2025-12-22</t>
        </is>
      </c>
      <c r="Z6281" t="inlineStr">
        <is>
          <t>home_use</t>
        </is>
      </c>
      <c r="AA6281" t="inlineStr">
        <is>
          <t>IMP00892</t>
        </is>
      </c>
      <c r="AB6281" t="inlineStr">
        <is>
          <t>T106240</t>
        </is>
      </c>
      <c r="AC6281" s="32" t="n">
        <v>3478777.22</v>
      </c>
      <c r="AD6281" s="32" t="n">
        <v>382665.49</v>
      </c>
      <c r="AE6281" s="35">
        <f>(LEFT(Y6281,4)-Parameters!$B$23)*12+MID(Y6281,6,2)-Parameters!$B$24+1</f>
        <v/>
      </c>
    </row>
    <row r="6282">
      <c r="X6282" t="inlineStr">
        <is>
          <t>L0183930</t>
        </is>
      </c>
      <c r="Y6282" t="inlineStr">
        <is>
          <t>2025-12-22</t>
        </is>
      </c>
      <c r="Z6282" t="inlineStr">
        <is>
          <t>home_use</t>
        </is>
      </c>
      <c r="AA6282" t="inlineStr">
        <is>
          <t>IMP00892</t>
        </is>
      </c>
      <c r="AB6282" t="inlineStr">
        <is>
          <t>T106240</t>
        </is>
      </c>
      <c r="AC6282" s="32" t="n">
        <v>1423402.42</v>
      </c>
      <c r="AD6282" s="32" t="n">
        <v>149457.25</v>
      </c>
      <c r="AE6282" s="35">
        <f>(LEFT(Y6282,4)-Parameters!$B$23)*12+MID(Y6282,6,2)-Parameters!$B$24+1</f>
        <v/>
      </c>
    </row>
    <row r="6283">
      <c r="X6283" t="inlineStr">
        <is>
          <t>L0184163</t>
        </is>
      </c>
      <c r="Y6283" t="inlineStr">
        <is>
          <t>2025-12-23</t>
        </is>
      </c>
      <c r="Z6283" t="inlineStr">
        <is>
          <t>home_use</t>
        </is>
      </c>
      <c r="AA6283" t="inlineStr">
        <is>
          <t>IMP00892</t>
        </is>
      </c>
      <c r="AB6283" t="inlineStr">
        <is>
          <t>T106240</t>
        </is>
      </c>
      <c r="AC6283" s="32" t="n">
        <v>277678.62</v>
      </c>
      <c r="AD6283" s="32" t="n">
        <v>31933.04</v>
      </c>
      <c r="AE6283" s="35">
        <f>(LEFT(Y6283,4)-Parameters!$B$23)*12+MID(Y6283,6,2)-Parameters!$B$24+1</f>
        <v/>
      </c>
    </row>
    <row r="6284">
      <c r="X6284" t="inlineStr">
        <is>
          <t>L0184165</t>
        </is>
      </c>
      <c r="Y6284" t="inlineStr">
        <is>
          <t>2025-12-23</t>
        </is>
      </c>
      <c r="Z6284" t="inlineStr">
        <is>
          <t>home_use</t>
        </is>
      </c>
      <c r="AA6284" t="inlineStr">
        <is>
          <t>IMP00892</t>
        </is>
      </c>
      <c r="AB6284" t="inlineStr">
        <is>
          <t>T106240</t>
        </is>
      </c>
      <c r="AC6284" s="32" t="n">
        <v>3050781.36</v>
      </c>
      <c r="AD6284" s="32" t="n">
        <v>320332.04</v>
      </c>
      <c r="AE6284" s="35">
        <f>(LEFT(Y6284,4)-Parameters!$B$23)*12+MID(Y6284,6,2)-Parameters!$B$24+1</f>
        <v/>
      </c>
    </row>
    <row r="6285">
      <c r="X6285" t="inlineStr">
        <is>
          <t>L0184166</t>
        </is>
      </c>
      <c r="Y6285" t="inlineStr">
        <is>
          <t>2025-12-23</t>
        </is>
      </c>
      <c r="Z6285" t="inlineStr">
        <is>
          <t>home_use</t>
        </is>
      </c>
      <c r="AA6285" t="inlineStr">
        <is>
          <t>IMP00892</t>
        </is>
      </c>
      <c r="AB6285" t="inlineStr">
        <is>
          <t>T106240</t>
        </is>
      </c>
      <c r="AC6285" s="32" t="n">
        <v>1443921.98</v>
      </c>
      <c r="AD6285" s="32" t="n">
        <v>151611.81</v>
      </c>
      <c r="AE6285" s="35">
        <f>(LEFT(Y6285,4)-Parameters!$B$23)*12+MID(Y6285,6,2)-Parameters!$B$24+1</f>
        <v/>
      </c>
    </row>
    <row r="6286">
      <c r="X6286" t="inlineStr">
        <is>
          <t>L0185544</t>
        </is>
      </c>
      <c r="Y6286" t="inlineStr">
        <is>
          <t>2026-01-01</t>
        </is>
      </c>
      <c r="Z6286" t="inlineStr">
        <is>
          <t>home_use</t>
        </is>
      </c>
      <c r="AA6286" t="inlineStr">
        <is>
          <t>IMP00892</t>
        </is>
      </c>
      <c r="AB6286" t="inlineStr">
        <is>
          <t>T106240</t>
        </is>
      </c>
      <c r="AC6286" s="32" t="n">
        <v>13946339.89</v>
      </c>
      <c r="AD6286" s="32" t="n">
        <v>1422526.67</v>
      </c>
      <c r="AE6286" s="35">
        <f>(LEFT(Y6286,4)-Parameters!$B$23)*12+MID(Y6286,6,2)-Parameters!$B$24+1</f>
        <v/>
      </c>
    </row>
    <row r="6287">
      <c r="X6287" t="inlineStr">
        <is>
          <t>L0185546</t>
        </is>
      </c>
      <c r="Y6287" t="inlineStr">
        <is>
          <t>2026-01-01</t>
        </is>
      </c>
      <c r="Z6287" t="inlineStr">
        <is>
          <t>home_use</t>
        </is>
      </c>
      <c r="AA6287" t="inlineStr">
        <is>
          <t>IMP00892</t>
        </is>
      </c>
      <c r="AB6287" t="inlineStr">
        <is>
          <t>T106240</t>
        </is>
      </c>
      <c r="AC6287" s="32" t="n">
        <v>741982.99</v>
      </c>
      <c r="AD6287" s="32" t="n">
        <v>77908.21000000001</v>
      </c>
      <c r="AE6287" s="35">
        <f>(LEFT(Y6287,4)-Parameters!$B$23)*12+MID(Y6287,6,2)-Parameters!$B$24+1</f>
        <v/>
      </c>
    </row>
    <row r="6288">
      <c r="X6288" t="inlineStr">
        <is>
          <t>L0186082</t>
        </is>
      </c>
      <c r="Y6288" t="inlineStr">
        <is>
          <t>2026-01-03</t>
        </is>
      </c>
      <c r="Z6288" t="inlineStr">
        <is>
          <t>home_use</t>
        </is>
      </c>
      <c r="AA6288" t="inlineStr">
        <is>
          <t>IMP00892</t>
        </is>
      </c>
      <c r="AB6288" t="inlineStr">
        <is>
          <t>T106240</t>
        </is>
      </c>
      <c r="AC6288" s="32" t="n">
        <v>1179437.66</v>
      </c>
      <c r="AD6288" s="32" t="n">
        <v>117943.77</v>
      </c>
      <c r="AE6288" s="35">
        <f>(LEFT(Y6288,4)-Parameters!$B$23)*12+MID(Y6288,6,2)-Parameters!$B$24+1</f>
        <v/>
      </c>
    </row>
    <row r="6289">
      <c r="X6289" t="inlineStr">
        <is>
          <t>L0186305</t>
        </is>
      </c>
      <c r="Y6289" t="inlineStr">
        <is>
          <t>2026-01-04</t>
        </is>
      </c>
      <c r="Z6289" t="inlineStr">
        <is>
          <t>warehouse_out</t>
        </is>
      </c>
      <c r="AA6289" t="inlineStr">
        <is>
          <t>IMP00892</t>
        </is>
      </c>
      <c r="AB6289" t="inlineStr">
        <is>
          <t>T106240</t>
        </is>
      </c>
      <c r="AC6289" s="32" t="n">
        <v>1624456.36</v>
      </c>
      <c r="AD6289" s="32" t="n">
        <v>170567.92</v>
      </c>
      <c r="AE6289" s="35">
        <f>(LEFT(Y6289,4)-Parameters!$B$23)*12+MID(Y6289,6,2)-Parameters!$B$24+1</f>
        <v/>
      </c>
    </row>
    <row r="6290">
      <c r="X6290" t="inlineStr">
        <is>
          <t>L0186306</t>
        </is>
      </c>
      <c r="Y6290" t="inlineStr">
        <is>
          <t>2026-01-04</t>
        </is>
      </c>
      <c r="Z6290" t="inlineStr">
        <is>
          <t>home_use</t>
        </is>
      </c>
      <c r="AA6290" t="inlineStr">
        <is>
          <t>IMP00892</t>
        </is>
      </c>
      <c r="AB6290" t="inlineStr">
        <is>
          <t>T106240</t>
        </is>
      </c>
      <c r="AC6290" s="32" t="n">
        <v>887202.53</v>
      </c>
      <c r="AD6290" s="32" t="n">
        <v>93156.27</v>
      </c>
      <c r="AE6290" s="35">
        <f>(LEFT(Y6290,4)-Parameters!$B$23)*12+MID(Y6290,6,2)-Parameters!$B$24+1</f>
        <v/>
      </c>
    </row>
    <row r="6291">
      <c r="X6291" t="inlineStr">
        <is>
          <t>L0186307</t>
        </is>
      </c>
      <c r="Y6291" t="inlineStr">
        <is>
          <t>2026-01-04</t>
        </is>
      </c>
      <c r="Z6291" t="inlineStr">
        <is>
          <t>home_use</t>
        </is>
      </c>
      <c r="AA6291" t="inlineStr">
        <is>
          <t>IMP00892</t>
        </is>
      </c>
      <c r="AB6291" t="inlineStr">
        <is>
          <t>T106240</t>
        </is>
      </c>
      <c r="AC6291" s="32" t="n">
        <v>370802.2</v>
      </c>
      <c r="AD6291" s="32" t="n">
        <v>38934.23</v>
      </c>
      <c r="AE6291" s="35">
        <f>(LEFT(Y6291,4)-Parameters!$B$23)*12+MID(Y6291,6,2)-Parameters!$B$24+1</f>
        <v/>
      </c>
    </row>
    <row r="6292">
      <c r="X6292" t="inlineStr">
        <is>
          <t>L0186572</t>
        </is>
      </c>
      <c r="Y6292" t="inlineStr">
        <is>
          <t>2026-01-05</t>
        </is>
      </c>
      <c r="Z6292" t="inlineStr">
        <is>
          <t>home_use</t>
        </is>
      </c>
      <c r="AA6292" t="inlineStr">
        <is>
          <t>IMP00892</t>
        </is>
      </c>
      <c r="AB6292" t="inlineStr">
        <is>
          <t>T106240</t>
        </is>
      </c>
      <c r="AC6292" s="32" t="n">
        <v>225964.77</v>
      </c>
      <c r="AD6292" s="32" t="n">
        <v>29375.42</v>
      </c>
      <c r="AE6292" s="35">
        <f>(LEFT(Y6292,4)-Parameters!$B$23)*12+MID(Y6292,6,2)-Parameters!$B$24+1</f>
        <v/>
      </c>
    </row>
    <row r="6293">
      <c r="X6293" t="inlineStr">
        <is>
          <t>L0186573</t>
        </is>
      </c>
      <c r="Y6293" t="inlineStr">
        <is>
          <t>2026-01-05</t>
        </is>
      </c>
      <c r="Z6293" t="inlineStr">
        <is>
          <t>home_use</t>
        </is>
      </c>
      <c r="AA6293" t="inlineStr">
        <is>
          <t>IMP00892</t>
        </is>
      </c>
      <c r="AB6293" t="inlineStr">
        <is>
          <t>T106240</t>
        </is>
      </c>
      <c r="AC6293" s="32" t="n">
        <v>1902296.79</v>
      </c>
      <c r="AD6293" s="32" t="n">
        <v>199741.16</v>
      </c>
      <c r="AE6293" s="35">
        <f>(LEFT(Y6293,4)-Parameters!$B$23)*12+MID(Y6293,6,2)-Parameters!$B$24+1</f>
        <v/>
      </c>
    </row>
    <row r="6294">
      <c r="X6294" t="inlineStr">
        <is>
          <t>L0186574</t>
        </is>
      </c>
      <c r="Y6294" t="inlineStr">
        <is>
          <t>2026-01-05</t>
        </is>
      </c>
      <c r="Z6294" t="inlineStr">
        <is>
          <t>home_use</t>
        </is>
      </c>
      <c r="AA6294" t="inlineStr">
        <is>
          <t>IMP00892</t>
        </is>
      </c>
      <c r="AB6294" t="inlineStr">
        <is>
          <t>T106240</t>
        </is>
      </c>
      <c r="AC6294" s="32" t="n">
        <v>562245.9300000001</v>
      </c>
      <c r="AD6294" s="32" t="n">
        <v>59035.82</v>
      </c>
      <c r="AE6294" s="35">
        <f>(LEFT(Y6294,4)-Parameters!$B$23)*12+MID(Y6294,6,2)-Parameters!$B$24+1</f>
        <v/>
      </c>
    </row>
    <row r="6295">
      <c r="X6295" t="inlineStr">
        <is>
          <t>L0187873</t>
        </is>
      </c>
      <c r="Y6295" t="inlineStr">
        <is>
          <t>2026-01-10</t>
        </is>
      </c>
      <c r="Z6295" t="inlineStr">
        <is>
          <t>home_use</t>
        </is>
      </c>
      <c r="AA6295" t="inlineStr">
        <is>
          <t>IMP00892</t>
        </is>
      </c>
      <c r="AB6295" t="inlineStr">
        <is>
          <t>T106240</t>
        </is>
      </c>
      <c r="AC6295" s="32" t="n">
        <v>1278804.77</v>
      </c>
      <c r="AD6295" s="32" t="n">
        <v>166244.62</v>
      </c>
      <c r="AE6295" s="35">
        <f>(LEFT(Y6295,4)-Parameters!$B$23)*12+MID(Y6295,6,2)-Parameters!$B$24+1</f>
        <v/>
      </c>
    </row>
    <row r="6296">
      <c r="X6296" t="inlineStr">
        <is>
          <t>L0187874</t>
        </is>
      </c>
      <c r="Y6296" t="inlineStr">
        <is>
          <t>2026-01-10</t>
        </is>
      </c>
      <c r="Z6296" t="inlineStr">
        <is>
          <t>home_use</t>
        </is>
      </c>
      <c r="AA6296" t="inlineStr">
        <is>
          <t>IMP00892</t>
        </is>
      </c>
      <c r="AB6296" t="inlineStr">
        <is>
          <t>T106240</t>
        </is>
      </c>
      <c r="AC6296" s="32" t="n">
        <v>2503498.19</v>
      </c>
      <c r="AD6296" s="32" t="n">
        <v>262867.31</v>
      </c>
      <c r="AE6296" s="35">
        <f>(LEFT(Y6296,4)-Parameters!$B$23)*12+MID(Y6296,6,2)-Parameters!$B$24+1</f>
        <v/>
      </c>
    </row>
    <row r="6297">
      <c r="X6297" t="inlineStr">
        <is>
          <t>L0187875</t>
        </is>
      </c>
      <c r="Y6297" t="inlineStr">
        <is>
          <t>2026-01-10</t>
        </is>
      </c>
      <c r="Z6297" t="inlineStr">
        <is>
          <t>home_use</t>
        </is>
      </c>
      <c r="AA6297" t="inlineStr">
        <is>
          <t>IMP00892</t>
        </is>
      </c>
      <c r="AB6297" t="inlineStr">
        <is>
          <t>T106240</t>
        </is>
      </c>
      <c r="AC6297" s="32" t="n">
        <v>151546.12</v>
      </c>
      <c r="AD6297" s="32" t="n">
        <v>17427.8</v>
      </c>
      <c r="AE6297" s="35">
        <f>(LEFT(Y6297,4)-Parameters!$B$23)*12+MID(Y6297,6,2)-Parameters!$B$24+1</f>
        <v/>
      </c>
    </row>
    <row r="6298">
      <c r="X6298" t="inlineStr">
        <is>
          <t>L0188125</t>
        </is>
      </c>
      <c r="Y6298" t="inlineStr">
        <is>
          <t>2026-01-11</t>
        </is>
      </c>
      <c r="Z6298" t="inlineStr">
        <is>
          <t>home_use</t>
        </is>
      </c>
      <c r="AA6298" t="inlineStr">
        <is>
          <t>IMP00892</t>
        </is>
      </c>
      <c r="AB6298" t="inlineStr">
        <is>
          <t>T106240</t>
        </is>
      </c>
      <c r="AC6298" s="32" t="n">
        <v>2954288.28</v>
      </c>
      <c r="AD6298" s="32" t="n">
        <v>310200.27</v>
      </c>
      <c r="AE6298" s="35">
        <f>(LEFT(Y6298,4)-Parameters!$B$23)*12+MID(Y6298,6,2)-Parameters!$B$24+1</f>
        <v/>
      </c>
    </row>
    <row r="6299">
      <c r="X6299" t="inlineStr">
        <is>
          <t>L0188126</t>
        </is>
      </c>
      <c r="Y6299" t="inlineStr">
        <is>
          <t>2026-01-11</t>
        </is>
      </c>
      <c r="Z6299" t="inlineStr">
        <is>
          <t>home_use</t>
        </is>
      </c>
      <c r="AA6299" t="inlineStr">
        <is>
          <t>IMP00892</t>
        </is>
      </c>
      <c r="AB6299" t="inlineStr">
        <is>
          <t>T106240</t>
        </is>
      </c>
      <c r="AC6299" s="32" t="n">
        <v>2718968.14</v>
      </c>
      <c r="AD6299" s="32" t="n">
        <v>285491.65</v>
      </c>
      <c r="AE6299" s="35">
        <f>(LEFT(Y6299,4)-Parameters!$B$23)*12+MID(Y6299,6,2)-Parameters!$B$24+1</f>
        <v/>
      </c>
    </row>
    <row r="6300">
      <c r="X6300" t="inlineStr">
        <is>
          <t>L0188636</t>
        </is>
      </c>
      <c r="Y6300" t="inlineStr">
        <is>
          <t>2026-01-13</t>
        </is>
      </c>
      <c r="Z6300" t="inlineStr">
        <is>
          <t>home_use</t>
        </is>
      </c>
      <c r="AA6300" t="inlineStr">
        <is>
          <t>IMP00892</t>
        </is>
      </c>
      <c r="AB6300" t="inlineStr">
        <is>
          <t>T106240</t>
        </is>
      </c>
      <c r="AC6300" s="32" t="n">
        <v>4503885.55</v>
      </c>
      <c r="AD6300" s="32" t="n">
        <v>472907.98</v>
      </c>
      <c r="AE6300" s="35">
        <f>(LEFT(Y6300,4)-Parameters!$B$23)*12+MID(Y6300,6,2)-Parameters!$B$24+1</f>
        <v/>
      </c>
    </row>
    <row r="6301">
      <c r="X6301" t="inlineStr">
        <is>
          <t>L0188866</t>
        </is>
      </c>
      <c r="Y6301" t="inlineStr">
        <is>
          <t>2026-01-14</t>
        </is>
      </c>
      <c r="Z6301" t="inlineStr">
        <is>
          <t>home_use</t>
        </is>
      </c>
      <c r="AA6301" t="inlineStr">
        <is>
          <t>IMP00892</t>
        </is>
      </c>
      <c r="AB6301" t="inlineStr">
        <is>
          <t>T106240</t>
        </is>
      </c>
      <c r="AC6301" s="32" t="n">
        <v>14825434.59</v>
      </c>
      <c r="AD6301" s="32" t="n">
        <v>1630797.8</v>
      </c>
      <c r="AE6301" s="35">
        <f>(LEFT(Y6301,4)-Parameters!$B$23)*12+MID(Y6301,6,2)-Parameters!$B$24+1</f>
        <v/>
      </c>
    </row>
    <row r="6302">
      <c r="X6302" t="inlineStr">
        <is>
          <t>L0189164</t>
        </is>
      </c>
      <c r="Y6302" t="inlineStr">
        <is>
          <t>2026-01-15</t>
        </is>
      </c>
      <c r="Z6302" t="inlineStr">
        <is>
          <t>home_use</t>
        </is>
      </c>
      <c r="AA6302" t="inlineStr">
        <is>
          <t>IMP00892</t>
        </is>
      </c>
      <c r="AB6302" t="inlineStr">
        <is>
          <t>T106240</t>
        </is>
      </c>
      <c r="AC6302" s="32" t="n">
        <v>9647120.93</v>
      </c>
      <c r="AD6302" s="32" t="n">
        <v>1061183.3</v>
      </c>
      <c r="AE6302" s="35">
        <f>(LEFT(Y6302,4)-Parameters!$B$23)*12+MID(Y6302,6,2)-Parameters!$B$24+1</f>
        <v/>
      </c>
    </row>
    <row r="6303">
      <c r="X6303" t="inlineStr">
        <is>
          <t>L0189404</t>
        </is>
      </c>
      <c r="Y6303" t="inlineStr">
        <is>
          <t>2026-01-16</t>
        </is>
      </c>
      <c r="Z6303" t="inlineStr">
        <is>
          <t>home_use</t>
        </is>
      </c>
      <c r="AA6303" t="inlineStr">
        <is>
          <t>IMP00892</t>
        </is>
      </c>
      <c r="AB6303" t="inlineStr">
        <is>
          <t>T106240</t>
        </is>
      </c>
      <c r="AC6303" s="32" t="n">
        <v>970942.53</v>
      </c>
      <c r="AD6303" s="32" t="n">
        <v>101948.97</v>
      </c>
      <c r="AE6303" s="35">
        <f>(LEFT(Y6303,4)-Parameters!$B$23)*12+MID(Y6303,6,2)-Parameters!$B$24+1</f>
        <v/>
      </c>
    </row>
    <row r="6304">
      <c r="X6304" t="inlineStr">
        <is>
          <t>L0189659</t>
        </is>
      </c>
      <c r="Y6304" t="inlineStr">
        <is>
          <t>2026-01-17</t>
        </is>
      </c>
      <c r="Z6304" t="inlineStr">
        <is>
          <t>home_use</t>
        </is>
      </c>
      <c r="AA6304" t="inlineStr">
        <is>
          <t>IMP00892</t>
        </is>
      </c>
      <c r="AB6304" t="inlineStr">
        <is>
          <t>T106240</t>
        </is>
      </c>
      <c r="AC6304" s="32" t="n">
        <v>1793664.44</v>
      </c>
      <c r="AD6304" s="32" t="n">
        <v>188334.77</v>
      </c>
      <c r="AE6304" s="35">
        <f>(LEFT(Y6304,4)-Parameters!$B$23)*12+MID(Y6304,6,2)-Parameters!$B$24+1</f>
        <v/>
      </c>
    </row>
    <row r="6305">
      <c r="X6305" t="inlineStr">
        <is>
          <t>L0189660</t>
        </is>
      </c>
      <c r="Y6305" t="inlineStr">
        <is>
          <t>2026-01-17</t>
        </is>
      </c>
      <c r="Z6305" t="inlineStr">
        <is>
          <t>home_use</t>
        </is>
      </c>
      <c r="AA6305" t="inlineStr">
        <is>
          <t>IMP00892</t>
        </is>
      </c>
      <c r="AB6305" t="inlineStr">
        <is>
          <t>T106240</t>
        </is>
      </c>
      <c r="AC6305" s="32" t="n">
        <v>2443662.17</v>
      </c>
      <c r="AD6305" s="32" t="n">
        <v>256584.53</v>
      </c>
      <c r="AE6305" s="35">
        <f>(LEFT(Y6305,4)-Parameters!$B$23)*12+MID(Y6305,6,2)-Parameters!$B$24+1</f>
        <v/>
      </c>
    </row>
    <row r="6306">
      <c r="X6306" t="inlineStr">
        <is>
          <t>L0189922</t>
        </is>
      </c>
      <c r="Y6306" t="inlineStr">
        <is>
          <t>2026-01-18</t>
        </is>
      </c>
      <c r="Z6306" t="inlineStr">
        <is>
          <t>home_use</t>
        </is>
      </c>
      <c r="AA6306" t="inlineStr">
        <is>
          <t>IMP00892</t>
        </is>
      </c>
      <c r="AB6306" t="inlineStr">
        <is>
          <t>T106240</t>
        </is>
      </c>
      <c r="AC6306" s="32" t="n">
        <v>990923.02</v>
      </c>
      <c r="AD6306" s="32" t="n">
        <v>109001.53</v>
      </c>
      <c r="AE6306" s="35">
        <f>(LEFT(Y6306,4)-Parameters!$B$23)*12+MID(Y6306,6,2)-Parameters!$B$24+1</f>
        <v/>
      </c>
    </row>
    <row r="6307">
      <c r="X6307" t="inlineStr">
        <is>
          <t>L0190442</t>
        </is>
      </c>
      <c r="Y6307" t="inlineStr">
        <is>
          <t>2026-01-20</t>
        </is>
      </c>
      <c r="Z6307" t="inlineStr">
        <is>
          <t>home_use</t>
        </is>
      </c>
      <c r="AA6307" t="inlineStr">
        <is>
          <t>IMP00892</t>
        </is>
      </c>
      <c r="AB6307" t="inlineStr">
        <is>
          <t>T106240</t>
        </is>
      </c>
      <c r="AC6307" s="32" t="n">
        <v>4670215.22</v>
      </c>
      <c r="AD6307" s="32" t="n">
        <v>490372.6</v>
      </c>
      <c r="AE6307" s="35">
        <f>(LEFT(Y6307,4)-Parameters!$B$23)*12+MID(Y6307,6,2)-Parameters!$B$24+1</f>
        <v/>
      </c>
    </row>
    <row r="6308">
      <c r="X6308" t="inlineStr">
        <is>
          <t>L0190443</t>
        </is>
      </c>
      <c r="Y6308" t="inlineStr">
        <is>
          <t>2026-01-20</t>
        </is>
      </c>
      <c r="Z6308" t="inlineStr">
        <is>
          <t>warehouse_out</t>
        </is>
      </c>
      <c r="AA6308" t="inlineStr">
        <is>
          <t>IMP00892</t>
        </is>
      </c>
      <c r="AB6308" t="inlineStr">
        <is>
          <t>T106240</t>
        </is>
      </c>
      <c r="AC6308" s="32" t="n">
        <v>436712.57</v>
      </c>
      <c r="AD6308" s="32" t="n">
        <v>50221.95</v>
      </c>
      <c r="AE6308" s="35">
        <f>(LEFT(Y6308,4)-Parameters!$B$23)*12+MID(Y6308,6,2)-Parameters!$B$24+1</f>
        <v/>
      </c>
    </row>
    <row r="6309">
      <c r="X6309" t="inlineStr">
        <is>
          <t>L0190444</t>
        </is>
      </c>
      <c r="Y6309" t="inlineStr">
        <is>
          <t>2026-01-20</t>
        </is>
      </c>
      <c r="Z6309" t="inlineStr">
        <is>
          <t>warehouse_out</t>
        </is>
      </c>
      <c r="AA6309" t="inlineStr">
        <is>
          <t>IMP00892</t>
        </is>
      </c>
      <c r="AB6309" t="inlineStr">
        <is>
          <t>T106240</t>
        </is>
      </c>
      <c r="AC6309" s="32" t="n">
        <v>2791838.32</v>
      </c>
      <c r="AD6309" s="32" t="n">
        <v>293143.02</v>
      </c>
      <c r="AE6309" s="35">
        <f>(LEFT(Y6309,4)-Parameters!$B$23)*12+MID(Y6309,6,2)-Parameters!$B$24+1</f>
        <v/>
      </c>
    </row>
    <row r="6310">
      <c r="X6310" t="inlineStr">
        <is>
          <t>L0190654</t>
        </is>
      </c>
      <c r="Y6310" t="inlineStr">
        <is>
          <t>2026-01-21</t>
        </is>
      </c>
      <c r="Z6310" t="inlineStr">
        <is>
          <t>home_use</t>
        </is>
      </c>
      <c r="AA6310" t="inlineStr">
        <is>
          <t>IMP00892</t>
        </is>
      </c>
      <c r="AB6310" t="inlineStr">
        <is>
          <t>T106240</t>
        </is>
      </c>
      <c r="AC6310" s="32" t="n">
        <v>665624.14</v>
      </c>
      <c r="AD6310" s="32" t="n">
        <v>86531.14</v>
      </c>
      <c r="AE6310" s="35">
        <f>(LEFT(Y6310,4)-Parameters!$B$23)*12+MID(Y6310,6,2)-Parameters!$B$24+1</f>
        <v/>
      </c>
    </row>
    <row r="6311">
      <c r="X6311" t="inlineStr">
        <is>
          <t>L0190930</t>
        </is>
      </c>
      <c r="Y6311" t="inlineStr">
        <is>
          <t>2026-01-22</t>
        </is>
      </c>
      <c r="Z6311" t="inlineStr">
        <is>
          <t>home_use</t>
        </is>
      </c>
      <c r="AA6311" t="inlineStr">
        <is>
          <t>IMP00892</t>
        </is>
      </c>
      <c r="AB6311" t="inlineStr">
        <is>
          <t>T106240</t>
        </is>
      </c>
      <c r="AC6311" s="32" t="n">
        <v>3342560.73</v>
      </c>
      <c r="AD6311" s="32" t="n">
        <v>350968.88</v>
      </c>
      <c r="AE6311" s="35">
        <f>(LEFT(Y6311,4)-Parameters!$B$23)*12+MID(Y6311,6,2)-Parameters!$B$24+1</f>
        <v/>
      </c>
    </row>
    <row r="6312">
      <c r="X6312" t="inlineStr">
        <is>
          <t>L0191187</t>
        </is>
      </c>
      <c r="Y6312" t="inlineStr">
        <is>
          <t>2026-01-23</t>
        </is>
      </c>
      <c r="Z6312" t="inlineStr">
        <is>
          <t>home_use</t>
        </is>
      </c>
      <c r="AA6312" t="inlineStr">
        <is>
          <t>IMP00892</t>
        </is>
      </c>
      <c r="AB6312" t="inlineStr">
        <is>
          <t>T106240</t>
        </is>
      </c>
      <c r="AC6312" s="32" t="n">
        <v>1601785.5</v>
      </c>
      <c r="AD6312" s="32" t="n">
        <v>208232.11</v>
      </c>
      <c r="AE6312" s="35">
        <f>(LEFT(Y6312,4)-Parameters!$B$23)*12+MID(Y6312,6,2)-Parameters!$B$24+1</f>
        <v/>
      </c>
    </row>
    <row r="6313">
      <c r="X6313" t="inlineStr">
        <is>
          <t>L0191456</t>
        </is>
      </c>
      <c r="Y6313" t="inlineStr">
        <is>
          <t>2026-01-24</t>
        </is>
      </c>
      <c r="Z6313" t="inlineStr">
        <is>
          <t>home_use</t>
        </is>
      </c>
      <c r="AA6313" t="inlineStr">
        <is>
          <t>IMP00892</t>
        </is>
      </c>
      <c r="AB6313" t="inlineStr">
        <is>
          <t>T106240</t>
        </is>
      </c>
      <c r="AC6313" s="32" t="n">
        <v>1129537.69</v>
      </c>
      <c r="AD6313" s="32" t="n">
        <v>118601.46</v>
      </c>
      <c r="AE6313" s="35">
        <f>(LEFT(Y6313,4)-Parameters!$B$23)*12+MID(Y6313,6,2)-Parameters!$B$24+1</f>
        <v/>
      </c>
    </row>
    <row r="6314">
      <c r="X6314" t="inlineStr">
        <is>
          <t>L0191695</t>
        </is>
      </c>
      <c r="Y6314" t="inlineStr">
        <is>
          <t>2026-01-25</t>
        </is>
      </c>
      <c r="Z6314" t="inlineStr">
        <is>
          <t>home_use</t>
        </is>
      </c>
      <c r="AA6314" t="inlineStr">
        <is>
          <t>IMP00892</t>
        </is>
      </c>
      <c r="AB6314" t="inlineStr">
        <is>
          <t>T106240</t>
        </is>
      </c>
      <c r="AC6314" s="32" t="n">
        <v>1151931.86</v>
      </c>
      <c r="AD6314" s="32" t="n">
        <v>120952.84</v>
      </c>
      <c r="AE6314" s="35">
        <f>(LEFT(Y6314,4)-Parameters!$B$23)*12+MID(Y6314,6,2)-Parameters!$B$24+1</f>
        <v/>
      </c>
    </row>
    <row r="6315">
      <c r="X6315" t="inlineStr">
        <is>
          <t>L0191929</t>
        </is>
      </c>
      <c r="Y6315" t="inlineStr">
        <is>
          <t>2026-01-26</t>
        </is>
      </c>
      <c r="Z6315" t="inlineStr">
        <is>
          <t>home_use</t>
        </is>
      </c>
      <c r="AA6315" t="inlineStr">
        <is>
          <t>IMP00892</t>
        </is>
      </c>
      <c r="AB6315" t="inlineStr">
        <is>
          <t>T106240</t>
        </is>
      </c>
      <c r="AC6315" s="32" t="n">
        <v>1995909.72</v>
      </c>
      <c r="AD6315" s="32" t="n">
        <v>209570.52</v>
      </c>
      <c r="AE6315" s="35">
        <f>(LEFT(Y6315,4)-Parameters!$B$23)*12+MID(Y6315,6,2)-Parameters!$B$24+1</f>
        <v/>
      </c>
    </row>
    <row r="6316">
      <c r="X6316" t="inlineStr">
        <is>
          <t>L0192434</t>
        </is>
      </c>
      <c r="Y6316" t="inlineStr">
        <is>
          <t>2026-01-28</t>
        </is>
      </c>
      <c r="Z6316" t="inlineStr">
        <is>
          <t>home_use</t>
        </is>
      </c>
      <c r="AA6316" t="inlineStr">
        <is>
          <t>IMP00892</t>
        </is>
      </c>
      <c r="AB6316" t="inlineStr">
        <is>
          <t>T106240</t>
        </is>
      </c>
      <c r="AC6316" s="32" t="n">
        <v>2011035.2</v>
      </c>
      <c r="AD6316" s="32" t="n">
        <v>261434.58</v>
      </c>
      <c r="AE6316" s="35">
        <f>(LEFT(Y6316,4)-Parameters!$B$23)*12+MID(Y6316,6,2)-Parameters!$B$24+1</f>
        <v/>
      </c>
    </row>
    <row r="6317">
      <c r="X6317" t="inlineStr">
        <is>
          <t>L0193202</t>
        </is>
      </c>
      <c r="Y6317" t="inlineStr">
        <is>
          <t>2026-02-03</t>
        </is>
      </c>
      <c r="Z6317" t="inlineStr">
        <is>
          <t>warehouse_out</t>
        </is>
      </c>
      <c r="AA6317" t="inlineStr">
        <is>
          <t>IMP00892</t>
        </is>
      </c>
      <c r="AB6317" t="inlineStr">
        <is>
          <t>T106240</t>
        </is>
      </c>
      <c r="AC6317" s="32" t="n">
        <v>2358310.96</v>
      </c>
      <c r="AD6317" s="32" t="n">
        <v>247622.65</v>
      </c>
      <c r="AE6317" s="35">
        <f>(LEFT(Y6317,4)-Parameters!$B$23)*12+MID(Y6317,6,2)-Parameters!$B$24+1</f>
        <v/>
      </c>
    </row>
    <row r="6318">
      <c r="X6318" t="inlineStr">
        <is>
          <t>L0193203</t>
        </is>
      </c>
      <c r="Y6318" t="inlineStr">
        <is>
          <t>2026-02-03</t>
        </is>
      </c>
      <c r="Z6318" t="inlineStr">
        <is>
          <t>home_use</t>
        </is>
      </c>
      <c r="AA6318" t="inlineStr">
        <is>
          <t>IMP00892</t>
        </is>
      </c>
      <c r="AB6318" t="inlineStr">
        <is>
          <t>T106240</t>
        </is>
      </c>
      <c r="AC6318" s="32" t="n">
        <v>5430918.04</v>
      </c>
      <c r="AD6318" s="32" t="n">
        <v>570246.39</v>
      </c>
      <c r="AE6318" s="35">
        <f>(LEFT(Y6318,4)-Parameters!$B$23)*12+MID(Y6318,6,2)-Parameters!$B$24+1</f>
        <v/>
      </c>
    </row>
    <row r="6319">
      <c r="X6319" t="inlineStr">
        <is>
          <t>L0193204</t>
        </is>
      </c>
      <c r="Y6319" t="inlineStr">
        <is>
          <t>2026-02-03</t>
        </is>
      </c>
      <c r="Z6319" t="inlineStr">
        <is>
          <t>warehouse_out</t>
        </is>
      </c>
      <c r="AA6319" t="inlineStr">
        <is>
          <t>IMP00892</t>
        </is>
      </c>
      <c r="AB6319" t="inlineStr">
        <is>
          <t>T106240</t>
        </is>
      </c>
      <c r="AC6319" s="32" t="n">
        <v>1088587.79</v>
      </c>
      <c r="AD6319" s="32" t="n">
        <v>114301.72</v>
      </c>
      <c r="AE6319" s="35">
        <f>(LEFT(Y6319,4)-Parameters!$B$23)*12+MID(Y6319,6,2)-Parameters!$B$24+1</f>
        <v/>
      </c>
    </row>
    <row r="6320">
      <c r="X6320" t="inlineStr">
        <is>
          <t>L0193708</t>
        </is>
      </c>
      <c r="Y6320" t="inlineStr">
        <is>
          <t>2026-02-05</t>
        </is>
      </c>
      <c r="Z6320" t="inlineStr">
        <is>
          <t>home_use</t>
        </is>
      </c>
      <c r="AA6320" t="inlineStr">
        <is>
          <t>IMP00892</t>
        </is>
      </c>
      <c r="AB6320" t="inlineStr">
        <is>
          <t>T106240</t>
        </is>
      </c>
      <c r="AC6320" s="32" t="n">
        <v>795203.8</v>
      </c>
      <c r="AD6320" s="32" t="n">
        <v>83496.39999999999</v>
      </c>
      <c r="AE6320" s="35">
        <f>(LEFT(Y6320,4)-Parameters!$B$23)*12+MID(Y6320,6,2)-Parameters!$B$24+1</f>
        <v/>
      </c>
    </row>
    <row r="6321">
      <c r="X6321" t="inlineStr">
        <is>
          <t>L0194780</t>
        </is>
      </c>
      <c r="Y6321" t="inlineStr">
        <is>
          <t>2026-02-09</t>
        </is>
      </c>
      <c r="Z6321" t="inlineStr">
        <is>
          <t>home_use</t>
        </is>
      </c>
      <c r="AA6321" t="inlineStr">
        <is>
          <t>IMP00892</t>
        </is>
      </c>
      <c r="AB6321" t="inlineStr">
        <is>
          <t>T106240</t>
        </is>
      </c>
      <c r="AC6321" s="32" t="n">
        <v>2498048.75</v>
      </c>
      <c r="AD6321" s="32" t="n">
        <v>262295.12</v>
      </c>
      <c r="AE6321" s="35">
        <f>(LEFT(Y6321,4)-Parameters!$B$23)*12+MID(Y6321,6,2)-Parameters!$B$24+1</f>
        <v/>
      </c>
    </row>
    <row r="6322">
      <c r="X6322" t="inlineStr">
        <is>
          <t>L0194781</t>
        </is>
      </c>
      <c r="Y6322" t="inlineStr">
        <is>
          <t>2026-02-09</t>
        </is>
      </c>
      <c r="Z6322" t="inlineStr">
        <is>
          <t>home_use</t>
        </is>
      </c>
      <c r="AA6322" t="inlineStr">
        <is>
          <t>IMP00892</t>
        </is>
      </c>
      <c r="AB6322" t="inlineStr">
        <is>
          <t>T106240</t>
        </is>
      </c>
      <c r="AC6322" s="32" t="n">
        <v>2312505.92</v>
      </c>
      <c r="AD6322" s="32" t="n">
        <v>242813.12</v>
      </c>
      <c r="AE6322" s="35">
        <f>(LEFT(Y6322,4)-Parameters!$B$23)*12+MID(Y6322,6,2)-Parameters!$B$24+1</f>
        <v/>
      </c>
    </row>
    <row r="6323">
      <c r="X6323" t="inlineStr">
        <is>
          <t>L0195338</t>
        </is>
      </c>
      <c r="Y6323" t="inlineStr">
        <is>
          <t>2026-02-11</t>
        </is>
      </c>
      <c r="Z6323" t="inlineStr">
        <is>
          <t>home_use</t>
        </is>
      </c>
      <c r="AA6323" t="inlineStr">
        <is>
          <t>IMP00892</t>
        </is>
      </c>
      <c r="AB6323" t="inlineStr">
        <is>
          <t>T106240</t>
        </is>
      </c>
      <c r="AC6323" s="32" t="n">
        <v>2708350.17</v>
      </c>
      <c r="AD6323" s="32" t="n">
        <v>284376.77</v>
      </c>
      <c r="AE6323" s="35">
        <f>(LEFT(Y6323,4)-Parameters!$B$23)*12+MID(Y6323,6,2)-Parameters!$B$24+1</f>
        <v/>
      </c>
    </row>
    <row r="6324">
      <c r="X6324" t="inlineStr">
        <is>
          <t>L0195339</t>
        </is>
      </c>
      <c r="Y6324" t="inlineStr">
        <is>
          <t>2026-02-11</t>
        </is>
      </c>
      <c r="Z6324" t="inlineStr">
        <is>
          <t>home_use</t>
        </is>
      </c>
      <c r="AA6324" t="inlineStr">
        <is>
          <t>IMP00892</t>
        </is>
      </c>
      <c r="AB6324" t="inlineStr">
        <is>
          <t>T106240</t>
        </is>
      </c>
      <c r="AC6324" s="32" t="n">
        <v>1824159.94</v>
      </c>
      <c r="AD6324" s="32" t="n">
        <v>191536.79</v>
      </c>
      <c r="AE6324" s="35">
        <f>(LEFT(Y6324,4)-Parameters!$B$23)*12+MID(Y6324,6,2)-Parameters!$B$24+1</f>
        <v/>
      </c>
    </row>
    <row r="6325">
      <c r="X6325" t="inlineStr">
        <is>
          <t>L0195340</t>
        </is>
      </c>
      <c r="Y6325" t="inlineStr">
        <is>
          <t>2026-02-11</t>
        </is>
      </c>
      <c r="Z6325" t="inlineStr">
        <is>
          <t>home_use</t>
        </is>
      </c>
      <c r="AA6325" t="inlineStr">
        <is>
          <t>IMP00892</t>
        </is>
      </c>
      <c r="AB6325" t="inlineStr">
        <is>
          <t>T106240</t>
        </is>
      </c>
      <c r="AC6325" s="32" t="n">
        <v>3902124.55</v>
      </c>
      <c r="AD6325" s="32" t="n">
        <v>409723.08</v>
      </c>
      <c r="AE6325" s="35">
        <f>(LEFT(Y6325,4)-Parameters!$B$23)*12+MID(Y6325,6,2)-Parameters!$B$24+1</f>
        <v/>
      </c>
    </row>
    <row r="6326">
      <c r="X6326" t="inlineStr">
        <is>
          <t>L0195859</t>
        </is>
      </c>
      <c r="Y6326" t="inlineStr">
        <is>
          <t>2026-02-13</t>
        </is>
      </c>
      <c r="Z6326" t="inlineStr">
        <is>
          <t>home_use</t>
        </is>
      </c>
      <c r="AA6326" t="inlineStr">
        <is>
          <t>IMP00892</t>
        </is>
      </c>
      <c r="AB6326" t="inlineStr">
        <is>
          <t>T106240</t>
        </is>
      </c>
      <c r="AC6326" s="32" t="n">
        <v>1600817</v>
      </c>
      <c r="AD6326" s="32" t="n">
        <v>168085.78</v>
      </c>
      <c r="AE6326" s="35">
        <f>(LEFT(Y6326,4)-Parameters!$B$23)*12+MID(Y6326,6,2)-Parameters!$B$24+1</f>
        <v/>
      </c>
    </row>
    <row r="6327">
      <c r="X6327" t="inlineStr">
        <is>
          <t>L0195860</t>
        </is>
      </c>
      <c r="Y6327" t="inlineStr">
        <is>
          <t>2026-02-13</t>
        </is>
      </c>
      <c r="Z6327" t="inlineStr">
        <is>
          <t>home_use</t>
        </is>
      </c>
      <c r="AA6327" t="inlineStr">
        <is>
          <t>IMP00892</t>
        </is>
      </c>
      <c r="AB6327" t="inlineStr">
        <is>
          <t>T106240</t>
        </is>
      </c>
      <c r="AC6327" s="32" t="n">
        <v>4912159.49</v>
      </c>
      <c r="AD6327" s="32" t="n">
        <v>540337.54</v>
      </c>
      <c r="AE6327" s="35">
        <f>(LEFT(Y6327,4)-Parameters!$B$23)*12+MID(Y6327,6,2)-Parameters!$B$24+1</f>
        <v/>
      </c>
    </row>
    <row r="6328">
      <c r="X6328" t="inlineStr">
        <is>
          <t>L0196380</t>
        </is>
      </c>
      <c r="Y6328" t="inlineStr">
        <is>
          <t>2026-02-15</t>
        </is>
      </c>
      <c r="Z6328" t="inlineStr">
        <is>
          <t>home_use</t>
        </is>
      </c>
      <c r="AA6328" t="inlineStr">
        <is>
          <t>IMP00892</t>
        </is>
      </c>
      <c r="AB6328" t="inlineStr">
        <is>
          <t>T106240</t>
        </is>
      </c>
      <c r="AC6328" s="32" t="n">
        <v>2219525.02</v>
      </c>
      <c r="AD6328" s="32" t="n">
        <v>244147.75</v>
      </c>
      <c r="AE6328" s="35">
        <f>(LEFT(Y6328,4)-Parameters!$B$23)*12+MID(Y6328,6,2)-Parameters!$B$24+1</f>
        <v/>
      </c>
    </row>
    <row r="6329">
      <c r="X6329" t="inlineStr">
        <is>
          <t>L0196621</t>
        </is>
      </c>
      <c r="Y6329" t="inlineStr">
        <is>
          <t>2026-02-16</t>
        </is>
      </c>
      <c r="Z6329" t="inlineStr">
        <is>
          <t>home_use</t>
        </is>
      </c>
      <c r="AA6329" t="inlineStr">
        <is>
          <t>IMP00892</t>
        </is>
      </c>
      <c r="AB6329" t="inlineStr">
        <is>
          <t>T106240</t>
        </is>
      </c>
      <c r="AC6329" s="32" t="n">
        <v>1837581.94</v>
      </c>
      <c r="AD6329" s="32" t="n">
        <v>192946.1</v>
      </c>
      <c r="AE6329" s="35">
        <f>(LEFT(Y6329,4)-Parameters!$B$23)*12+MID(Y6329,6,2)-Parameters!$B$24+1</f>
        <v/>
      </c>
    </row>
    <row r="6330">
      <c r="X6330" t="inlineStr">
        <is>
          <t>L0196872</t>
        </is>
      </c>
      <c r="Y6330" t="inlineStr">
        <is>
          <t>2026-02-17</t>
        </is>
      </c>
      <c r="Z6330" t="inlineStr">
        <is>
          <t>home_use</t>
        </is>
      </c>
      <c r="AA6330" t="inlineStr">
        <is>
          <t>IMP00892</t>
        </is>
      </c>
      <c r="AB6330" t="inlineStr">
        <is>
          <t>T106240</t>
        </is>
      </c>
      <c r="AC6330" s="32" t="n">
        <v>1473271.8</v>
      </c>
      <c r="AD6330" s="32" t="n">
        <v>154693.54</v>
      </c>
      <c r="AE6330" s="35">
        <f>(LEFT(Y6330,4)-Parameters!$B$23)*12+MID(Y6330,6,2)-Parameters!$B$24+1</f>
        <v/>
      </c>
    </row>
    <row r="6331">
      <c r="X6331" t="inlineStr">
        <is>
          <t>L0196873</t>
        </is>
      </c>
      <c r="Y6331" t="inlineStr">
        <is>
          <t>2026-02-17</t>
        </is>
      </c>
      <c r="Z6331" t="inlineStr">
        <is>
          <t>home_use</t>
        </is>
      </c>
      <c r="AA6331" t="inlineStr">
        <is>
          <t>IMP00892</t>
        </is>
      </c>
      <c r="AB6331" t="inlineStr">
        <is>
          <t>T106240</t>
        </is>
      </c>
      <c r="AC6331" s="32" t="n">
        <v>465551.2</v>
      </c>
      <c r="AD6331" s="32" t="n">
        <v>53538.39</v>
      </c>
      <c r="AE6331" s="35">
        <f>(LEFT(Y6331,4)-Parameters!$B$23)*12+MID(Y6331,6,2)-Parameters!$B$24+1</f>
        <v/>
      </c>
    </row>
    <row r="6332">
      <c r="X6332" t="inlineStr">
        <is>
          <t>L0197410</t>
        </is>
      </c>
      <c r="Y6332" t="inlineStr">
        <is>
          <t>2026-02-19</t>
        </is>
      </c>
      <c r="Z6332" t="inlineStr">
        <is>
          <t>home_use</t>
        </is>
      </c>
      <c r="AA6332" t="inlineStr">
        <is>
          <t>IMP00892</t>
        </is>
      </c>
      <c r="AB6332" t="inlineStr">
        <is>
          <t>T106240</t>
        </is>
      </c>
      <c r="AC6332" s="32" t="n">
        <v>2984132.77</v>
      </c>
      <c r="AD6332" s="32" t="n">
        <v>313333.94</v>
      </c>
      <c r="AE6332" s="35">
        <f>(LEFT(Y6332,4)-Parameters!$B$23)*12+MID(Y6332,6,2)-Parameters!$B$24+1</f>
        <v/>
      </c>
    </row>
    <row r="6333">
      <c r="X6333" t="inlineStr">
        <is>
          <t>L0197917</t>
        </is>
      </c>
      <c r="Y6333" t="inlineStr">
        <is>
          <t>2026-02-21</t>
        </is>
      </c>
      <c r="Z6333" t="inlineStr">
        <is>
          <t>home_use</t>
        </is>
      </c>
      <c r="AA6333" t="inlineStr">
        <is>
          <t>IMP00892</t>
        </is>
      </c>
      <c r="AB6333" t="inlineStr">
        <is>
          <t>T106240</t>
        </is>
      </c>
      <c r="AC6333" s="32" t="n">
        <v>1760917.14</v>
      </c>
      <c r="AD6333" s="32" t="n">
        <v>184896.3</v>
      </c>
      <c r="AE6333" s="35">
        <f>(LEFT(Y6333,4)-Parameters!$B$23)*12+MID(Y6333,6,2)-Parameters!$B$24+1</f>
        <v/>
      </c>
    </row>
    <row r="6334">
      <c r="X6334" t="inlineStr">
        <is>
          <t>L0198220</t>
        </is>
      </c>
      <c r="Y6334" t="inlineStr">
        <is>
          <t>2026-02-22</t>
        </is>
      </c>
      <c r="Z6334" t="inlineStr">
        <is>
          <t>home_use</t>
        </is>
      </c>
      <c r="AA6334" t="inlineStr">
        <is>
          <t>IMP00892</t>
        </is>
      </c>
      <c r="AB6334" t="inlineStr">
        <is>
          <t>T106240</t>
        </is>
      </c>
      <c r="AC6334" s="32" t="n">
        <v>4545626.58</v>
      </c>
      <c r="AD6334" s="32" t="n">
        <v>477290.79</v>
      </c>
      <c r="AE6334" s="35">
        <f>(LEFT(Y6334,4)-Parameters!$B$23)*12+MID(Y6334,6,2)-Parameters!$B$24+1</f>
        <v/>
      </c>
    </row>
    <row r="6335">
      <c r="X6335" t="inlineStr">
        <is>
          <t>L0198766</t>
        </is>
      </c>
      <c r="Y6335" t="inlineStr">
        <is>
          <t>2026-02-24</t>
        </is>
      </c>
      <c r="Z6335" t="inlineStr">
        <is>
          <t>home_use</t>
        </is>
      </c>
      <c r="AA6335" t="inlineStr">
        <is>
          <t>IMP00892</t>
        </is>
      </c>
      <c r="AB6335" t="inlineStr">
        <is>
          <t>T106240</t>
        </is>
      </c>
      <c r="AC6335" s="32" t="n">
        <v>2772705.6</v>
      </c>
      <c r="AD6335" s="32" t="n">
        <v>291134.09</v>
      </c>
      <c r="AE6335" s="35">
        <f>(LEFT(Y6335,4)-Parameters!$B$23)*12+MID(Y6335,6,2)-Parameters!$B$24+1</f>
        <v/>
      </c>
    </row>
    <row r="6336">
      <c r="X6336" t="inlineStr">
        <is>
          <t>L0198767</t>
        </is>
      </c>
      <c r="Y6336" t="inlineStr">
        <is>
          <t>2026-02-24</t>
        </is>
      </c>
      <c r="Z6336" t="inlineStr">
        <is>
          <t>home_use</t>
        </is>
      </c>
      <c r="AA6336" t="inlineStr">
        <is>
          <t>IMP00892</t>
        </is>
      </c>
      <c r="AB6336" t="inlineStr">
        <is>
          <t>T106240</t>
        </is>
      </c>
      <c r="AC6336" s="32" t="n">
        <v>1578610.97</v>
      </c>
      <c r="AD6336" s="32" t="n">
        <v>165754.15</v>
      </c>
      <c r="AE6336" s="35">
        <f>(LEFT(Y6336,4)-Parameters!$B$23)*12+MID(Y6336,6,2)-Parameters!$B$24+1</f>
        <v/>
      </c>
    </row>
    <row r="6337">
      <c r="X6337" t="inlineStr">
        <is>
          <t>L0198768</t>
        </is>
      </c>
      <c r="Y6337" t="inlineStr">
        <is>
          <t>2026-02-24</t>
        </is>
      </c>
      <c r="Z6337" t="inlineStr">
        <is>
          <t>home_use</t>
        </is>
      </c>
      <c r="AA6337" t="inlineStr">
        <is>
          <t>IMP00892</t>
        </is>
      </c>
      <c r="AB6337" t="inlineStr">
        <is>
          <t>T106240</t>
        </is>
      </c>
      <c r="AC6337" s="32" t="n">
        <v>1349399.11</v>
      </c>
      <c r="AD6337" s="32" t="n">
        <v>141686.91</v>
      </c>
      <c r="AE6337" s="35">
        <f>(LEFT(Y6337,4)-Parameters!$B$23)*12+MID(Y6337,6,2)-Parameters!$B$24+1</f>
        <v/>
      </c>
    </row>
    <row r="6338">
      <c r="X6338" t="inlineStr">
        <is>
          <t>L0198769</t>
        </is>
      </c>
      <c r="Y6338" t="inlineStr">
        <is>
          <t>2026-02-24</t>
        </is>
      </c>
      <c r="Z6338" t="inlineStr">
        <is>
          <t>home_use</t>
        </is>
      </c>
      <c r="AA6338" t="inlineStr">
        <is>
          <t>IMP00892</t>
        </is>
      </c>
      <c r="AB6338" t="inlineStr">
        <is>
          <t>T106240</t>
        </is>
      </c>
      <c r="AC6338" s="32" t="n">
        <v>1642286.25</v>
      </c>
      <c r="AD6338" s="32" t="n">
        <v>172440.06</v>
      </c>
      <c r="AE6338" s="35">
        <f>(LEFT(Y6338,4)-Parameters!$B$23)*12+MID(Y6338,6,2)-Parameters!$B$24+1</f>
        <v/>
      </c>
    </row>
    <row r="6339">
      <c r="X6339" t="inlineStr">
        <is>
          <t>L0198770</t>
        </is>
      </c>
      <c r="Y6339" t="inlineStr">
        <is>
          <t>2026-02-24</t>
        </is>
      </c>
      <c r="Z6339" t="inlineStr">
        <is>
          <t>home_use</t>
        </is>
      </c>
      <c r="AA6339" t="inlineStr">
        <is>
          <t>IMP00892</t>
        </is>
      </c>
      <c r="AB6339" t="inlineStr">
        <is>
          <t>T106240</t>
        </is>
      </c>
      <c r="AC6339" s="32" t="n">
        <v>5118224.3</v>
      </c>
      <c r="AD6339" s="32" t="n">
        <v>537413.55</v>
      </c>
      <c r="AE6339" s="35">
        <f>(LEFT(Y6339,4)-Parameters!$B$23)*12+MID(Y6339,6,2)-Parameters!$B$24+1</f>
        <v/>
      </c>
    </row>
    <row r="6340">
      <c r="X6340" t="inlineStr">
        <is>
          <t>L0199514</t>
        </is>
      </c>
      <c r="Y6340" t="inlineStr">
        <is>
          <t>2026-02-27</t>
        </is>
      </c>
      <c r="Z6340" t="inlineStr">
        <is>
          <t>home_use</t>
        </is>
      </c>
      <c r="AA6340" t="inlineStr">
        <is>
          <t>IMP00892</t>
        </is>
      </c>
      <c r="AB6340" t="inlineStr">
        <is>
          <t>T106240</t>
        </is>
      </c>
      <c r="AC6340" s="32" t="n">
        <v>1526957.08</v>
      </c>
      <c r="AD6340" s="32" t="n">
        <v>160330.49</v>
      </c>
      <c r="AE6340" s="35">
        <f>(LEFT(Y6340,4)-Parameters!$B$23)*12+MID(Y6340,6,2)-Parameters!$B$24+1</f>
        <v/>
      </c>
    </row>
    <row r="6341">
      <c r="X6341" t="inlineStr">
        <is>
          <t>L0199778</t>
        </is>
      </c>
      <c r="Y6341" t="inlineStr">
        <is>
          <t>2026-02-28</t>
        </is>
      </c>
      <c r="Z6341" t="inlineStr">
        <is>
          <t>home_use</t>
        </is>
      </c>
      <c r="AA6341" t="inlineStr">
        <is>
          <t>IMP00892</t>
        </is>
      </c>
      <c r="AB6341" t="inlineStr">
        <is>
          <t>T106240</t>
        </is>
      </c>
      <c r="AC6341" s="32" t="n">
        <v>1593872.7</v>
      </c>
      <c r="AD6341" s="32" t="n">
        <v>167356.63</v>
      </c>
      <c r="AE6341" s="35">
        <f>(LEFT(Y6341,4)-Parameters!$B$23)*12+MID(Y6341,6,2)-Parameters!$B$24+1</f>
        <v/>
      </c>
    </row>
    <row r="6342">
      <c r="X6342" t="inlineStr">
        <is>
          <t>L0200035</t>
        </is>
      </c>
      <c r="Y6342" t="inlineStr">
        <is>
          <t>2026-03-01</t>
        </is>
      </c>
      <c r="Z6342" t="inlineStr">
        <is>
          <t>home_use</t>
        </is>
      </c>
      <c r="AA6342" t="inlineStr">
        <is>
          <t>IMP00892</t>
        </is>
      </c>
      <c r="AB6342" t="inlineStr">
        <is>
          <t>T106240</t>
        </is>
      </c>
      <c r="AC6342" s="32" t="n">
        <v>1675386.82</v>
      </c>
      <c r="AD6342" s="32" t="n">
        <v>217800.29</v>
      </c>
      <c r="AE6342" s="35">
        <f>(LEFT(Y6342,4)-Parameters!$B$23)*12+MID(Y6342,6,2)-Parameters!$B$24+1</f>
        <v/>
      </c>
    </row>
    <row r="6343">
      <c r="X6343" t="inlineStr">
        <is>
          <t>L0200036</t>
        </is>
      </c>
      <c r="Y6343" t="inlineStr">
        <is>
          <t>2026-03-01</t>
        </is>
      </c>
      <c r="Z6343" t="inlineStr">
        <is>
          <t>home_use</t>
        </is>
      </c>
      <c r="AA6343" t="inlineStr">
        <is>
          <t>IMP00892</t>
        </is>
      </c>
      <c r="AB6343" t="inlineStr">
        <is>
          <t>T106240</t>
        </is>
      </c>
      <c r="AC6343" s="32" t="n">
        <v>1684428.81</v>
      </c>
      <c r="AD6343" s="32" t="n">
        <v>218975.75</v>
      </c>
      <c r="AE6343" s="35">
        <f>(LEFT(Y6343,4)-Parameters!$B$23)*12+MID(Y6343,6,2)-Parameters!$B$24+1</f>
        <v/>
      </c>
    </row>
    <row r="6344">
      <c r="X6344" t="inlineStr">
        <is>
          <t>L0200300</t>
        </is>
      </c>
      <c r="Y6344" t="inlineStr">
        <is>
          <t>2026-03-02</t>
        </is>
      </c>
      <c r="Z6344" t="inlineStr">
        <is>
          <t>home_use</t>
        </is>
      </c>
      <c r="AA6344" t="inlineStr">
        <is>
          <t>IMP00892</t>
        </is>
      </c>
      <c r="AB6344" t="inlineStr">
        <is>
          <t>T106240</t>
        </is>
      </c>
      <c r="AC6344" s="32" t="n">
        <v>1674779.72</v>
      </c>
      <c r="AD6344" s="32" t="n">
        <v>175851.87</v>
      </c>
      <c r="AE6344" s="35">
        <f>(LEFT(Y6344,4)-Parameters!$B$23)*12+MID(Y6344,6,2)-Parameters!$B$24+1</f>
        <v/>
      </c>
    </row>
    <row r="6345">
      <c r="X6345" t="inlineStr">
        <is>
          <t>L0200834</t>
        </is>
      </c>
      <c r="Y6345" t="inlineStr">
        <is>
          <t>2026-03-04</t>
        </is>
      </c>
      <c r="Z6345" t="inlineStr">
        <is>
          <t>home_use</t>
        </is>
      </c>
      <c r="AA6345" t="inlineStr">
        <is>
          <t>IMP00892</t>
        </is>
      </c>
      <c r="AB6345" t="inlineStr">
        <is>
          <t>T106240</t>
        </is>
      </c>
      <c r="AC6345" s="32" t="n">
        <v>826932.46</v>
      </c>
      <c r="AD6345" s="32" t="n">
        <v>95097.23</v>
      </c>
      <c r="AE6345" s="35">
        <f>(LEFT(Y6345,4)-Parameters!$B$23)*12+MID(Y6345,6,2)-Parameters!$B$24+1</f>
        <v/>
      </c>
    </row>
    <row r="6346">
      <c r="X6346" t="inlineStr">
        <is>
          <t>L0200835</t>
        </is>
      </c>
      <c r="Y6346" t="inlineStr">
        <is>
          <t>2026-03-04</t>
        </is>
      </c>
      <c r="Z6346" t="inlineStr">
        <is>
          <t>home_use</t>
        </is>
      </c>
      <c r="AA6346" t="inlineStr">
        <is>
          <t>IMP00892</t>
        </is>
      </c>
      <c r="AB6346" t="inlineStr">
        <is>
          <t>T106240</t>
        </is>
      </c>
      <c r="AC6346" s="32" t="n">
        <v>3201126.44</v>
      </c>
      <c r="AD6346" s="32" t="n">
        <v>336118.28</v>
      </c>
      <c r="AE6346" s="35">
        <f>(LEFT(Y6346,4)-Parameters!$B$23)*12+MID(Y6346,6,2)-Parameters!$B$24+1</f>
        <v/>
      </c>
    </row>
    <row r="6347">
      <c r="X6347" t="inlineStr">
        <is>
          <t>L0201624</t>
        </is>
      </c>
      <c r="Y6347" t="inlineStr">
        <is>
          <t>2026-03-07</t>
        </is>
      </c>
      <c r="Z6347" t="inlineStr">
        <is>
          <t>home_use</t>
        </is>
      </c>
      <c r="AA6347" t="inlineStr">
        <is>
          <t>IMP00892</t>
        </is>
      </c>
      <c r="AB6347" t="inlineStr">
        <is>
          <t>T106240</t>
        </is>
      </c>
      <c r="AC6347" s="32" t="n">
        <v>746774.77</v>
      </c>
      <c r="AD6347" s="32" t="n">
        <v>97080.72</v>
      </c>
      <c r="AE6347" s="35">
        <f>(LEFT(Y6347,4)-Parameters!$B$23)*12+MID(Y6347,6,2)-Parameters!$B$24+1</f>
        <v/>
      </c>
    </row>
    <row r="6348">
      <c r="X6348" t="inlineStr">
        <is>
          <t>L0201625</t>
        </is>
      </c>
      <c r="Y6348" t="inlineStr">
        <is>
          <t>2026-03-07</t>
        </is>
      </c>
      <c r="Z6348" t="inlineStr">
        <is>
          <t>home_use</t>
        </is>
      </c>
      <c r="AA6348" t="inlineStr">
        <is>
          <t>IMP00892</t>
        </is>
      </c>
      <c r="AB6348" t="inlineStr">
        <is>
          <t>T106240</t>
        </is>
      </c>
      <c r="AC6348" s="32" t="n">
        <v>329939.56</v>
      </c>
      <c r="AD6348" s="32" t="n">
        <v>42892.14</v>
      </c>
      <c r="AE6348" s="35">
        <f>(LEFT(Y6348,4)-Parameters!$B$23)*12+MID(Y6348,6,2)-Parameters!$B$24+1</f>
        <v/>
      </c>
    </row>
    <row r="6349">
      <c r="X6349" t="inlineStr">
        <is>
          <t>L0201626</t>
        </is>
      </c>
      <c r="Y6349" t="inlineStr">
        <is>
          <t>2026-03-07</t>
        </is>
      </c>
      <c r="Z6349" t="inlineStr">
        <is>
          <t>home_use</t>
        </is>
      </c>
      <c r="AA6349" t="inlineStr">
        <is>
          <t>IMP00892</t>
        </is>
      </c>
      <c r="AB6349" t="inlineStr">
        <is>
          <t>T106240</t>
        </is>
      </c>
      <c r="AC6349" s="32" t="n">
        <v>4738486.93</v>
      </c>
      <c r="AD6349" s="32" t="n">
        <v>497541.13</v>
      </c>
      <c r="AE6349" s="35">
        <f>(LEFT(Y6349,4)-Parameters!$B$23)*12+MID(Y6349,6,2)-Parameters!$B$24+1</f>
        <v/>
      </c>
    </row>
    <row r="6350">
      <c r="X6350" t="inlineStr">
        <is>
          <t>L0201898</t>
        </is>
      </c>
      <c r="Y6350" t="inlineStr">
        <is>
          <t>2026-03-08</t>
        </is>
      </c>
      <c r="Z6350" t="inlineStr">
        <is>
          <t>home_use</t>
        </is>
      </c>
      <c r="AA6350" t="inlineStr">
        <is>
          <t>IMP00892</t>
        </is>
      </c>
      <c r="AB6350" t="inlineStr">
        <is>
          <t>T106240</t>
        </is>
      </c>
      <c r="AC6350" s="32" t="n">
        <v>285108.25</v>
      </c>
      <c r="AD6350" s="32" t="n">
        <v>32787.45</v>
      </c>
      <c r="AE6350" s="35">
        <f>(LEFT(Y6350,4)-Parameters!$B$23)*12+MID(Y6350,6,2)-Parameters!$B$24+1</f>
        <v/>
      </c>
    </row>
    <row r="6351">
      <c r="X6351" t="inlineStr">
        <is>
          <t>L0202442</t>
        </is>
      </c>
      <c r="Y6351" t="inlineStr">
        <is>
          <t>2026-03-10</t>
        </is>
      </c>
      <c r="Z6351" t="inlineStr">
        <is>
          <t>home_use</t>
        </is>
      </c>
      <c r="AA6351" t="inlineStr">
        <is>
          <t>IMP00892</t>
        </is>
      </c>
      <c r="AB6351" t="inlineStr">
        <is>
          <t>T106240</t>
        </is>
      </c>
      <c r="AC6351" s="32" t="n">
        <v>765962.5600000001</v>
      </c>
      <c r="AD6351" s="32" t="n">
        <v>99575.13</v>
      </c>
      <c r="AE6351" s="35">
        <f>(LEFT(Y6351,4)-Parameters!$B$23)*12+MID(Y6351,6,2)-Parameters!$B$24+1</f>
        <v/>
      </c>
    </row>
    <row r="6352">
      <c r="X6352" t="inlineStr">
        <is>
          <t>L0203003</t>
        </is>
      </c>
      <c r="Y6352" t="inlineStr">
        <is>
          <t>2026-03-12</t>
        </is>
      </c>
      <c r="Z6352" t="inlineStr">
        <is>
          <t>home_use</t>
        </is>
      </c>
      <c r="AA6352" t="inlineStr">
        <is>
          <t>IMP00892</t>
        </is>
      </c>
      <c r="AB6352" t="inlineStr">
        <is>
          <t>T106240</t>
        </is>
      </c>
      <c r="AC6352" s="32" t="n">
        <v>2527095.87</v>
      </c>
      <c r="AD6352" s="32" t="n">
        <v>265345.07</v>
      </c>
      <c r="AE6352" s="35">
        <f>(LEFT(Y6352,4)-Parameters!$B$23)*12+MID(Y6352,6,2)-Parameters!$B$24+1</f>
        <v/>
      </c>
    </row>
    <row r="6353">
      <c r="X6353" t="inlineStr">
        <is>
          <t>L0203270</t>
        </is>
      </c>
      <c r="Y6353" t="inlineStr">
        <is>
          <t>2026-03-13</t>
        </is>
      </c>
      <c r="Z6353" t="inlineStr">
        <is>
          <t>home_use</t>
        </is>
      </c>
      <c r="AA6353" t="inlineStr">
        <is>
          <t>IMP00892</t>
        </is>
      </c>
      <c r="AB6353" t="inlineStr">
        <is>
          <t>T106240</t>
        </is>
      </c>
      <c r="AC6353" s="32" t="n">
        <v>1038356.7</v>
      </c>
      <c r="AD6353" s="32" t="n">
        <v>109027.45</v>
      </c>
      <c r="AE6353" s="35">
        <f>(LEFT(Y6353,4)-Parameters!$B$23)*12+MID(Y6353,6,2)-Parameters!$B$24+1</f>
        <v/>
      </c>
    </row>
    <row r="6354">
      <c r="X6354" t="inlineStr">
        <is>
          <t>L0204031</t>
        </is>
      </c>
      <c r="Y6354" t="inlineStr">
        <is>
          <t>2026-03-16</t>
        </is>
      </c>
      <c r="Z6354" t="inlineStr">
        <is>
          <t>home_use</t>
        </is>
      </c>
      <c r="AA6354" t="inlineStr">
        <is>
          <t>IMP00892</t>
        </is>
      </c>
      <c r="AB6354" t="inlineStr">
        <is>
          <t>T106240</t>
        </is>
      </c>
      <c r="AC6354" s="32" t="n">
        <v>1146903.89</v>
      </c>
      <c r="AD6354" s="32" t="n">
        <v>120424.91</v>
      </c>
      <c r="AE6354" s="35">
        <f>(LEFT(Y6354,4)-Parameters!$B$23)*12+MID(Y6354,6,2)-Parameters!$B$24+1</f>
        <v/>
      </c>
    </row>
    <row r="6355">
      <c r="X6355" t="inlineStr">
        <is>
          <t>L0204289</t>
        </is>
      </c>
      <c r="Y6355" t="inlineStr">
        <is>
          <t>2026-03-17</t>
        </is>
      </c>
      <c r="Z6355" t="inlineStr">
        <is>
          <t>home_use</t>
        </is>
      </c>
      <c r="AA6355" t="inlineStr">
        <is>
          <t>IMP00892</t>
        </is>
      </c>
      <c r="AB6355" t="inlineStr">
        <is>
          <t>T106240</t>
        </is>
      </c>
      <c r="AC6355" s="32" t="n">
        <v>498576.32</v>
      </c>
      <c r="AD6355" s="32" t="n">
        <v>64814.92</v>
      </c>
      <c r="AE6355" s="35">
        <f>(LEFT(Y6355,4)-Parameters!$B$23)*12+MID(Y6355,6,2)-Parameters!$B$24+1</f>
        <v/>
      </c>
    </row>
    <row r="6356">
      <c r="X6356" t="inlineStr">
        <is>
          <t>L0204537</t>
        </is>
      </c>
      <c r="Y6356" t="inlineStr">
        <is>
          <t>2026-03-18</t>
        </is>
      </c>
      <c r="Z6356" t="inlineStr">
        <is>
          <t>home_use</t>
        </is>
      </c>
      <c r="AA6356" t="inlineStr">
        <is>
          <t>IMP00892</t>
        </is>
      </c>
      <c r="AB6356" t="inlineStr">
        <is>
          <t>T106240</t>
        </is>
      </c>
      <c r="AC6356" s="32" t="n">
        <v>7079778.21</v>
      </c>
      <c r="AD6356" s="32" t="n">
        <v>743376.71</v>
      </c>
      <c r="AE6356" s="35">
        <f>(LEFT(Y6356,4)-Parameters!$B$23)*12+MID(Y6356,6,2)-Parameters!$B$24+1</f>
        <v/>
      </c>
    </row>
    <row r="6357">
      <c r="X6357" t="inlineStr">
        <is>
          <t>L0204538</t>
        </is>
      </c>
      <c r="Y6357" t="inlineStr">
        <is>
          <t>2026-03-18</t>
        </is>
      </c>
      <c r="Z6357" t="inlineStr">
        <is>
          <t>home_use</t>
        </is>
      </c>
      <c r="AA6357" t="inlineStr">
        <is>
          <t>IMP00892</t>
        </is>
      </c>
      <c r="AB6357" t="inlineStr">
        <is>
          <t>T106240</t>
        </is>
      </c>
      <c r="AC6357" s="32" t="n">
        <v>1614819.57</v>
      </c>
      <c r="AD6357" s="32" t="n">
        <v>209926.54</v>
      </c>
      <c r="AE6357" s="35">
        <f>(LEFT(Y6357,4)-Parameters!$B$23)*12+MID(Y6357,6,2)-Parameters!$B$24+1</f>
        <v/>
      </c>
    </row>
    <row r="6358">
      <c r="X6358" t="inlineStr">
        <is>
          <t>L0204540</t>
        </is>
      </c>
      <c r="Y6358" t="inlineStr">
        <is>
          <t>2026-03-18</t>
        </is>
      </c>
      <c r="Z6358" t="inlineStr">
        <is>
          <t>home_use</t>
        </is>
      </c>
      <c r="AA6358" t="inlineStr">
        <is>
          <t>IMP00892</t>
        </is>
      </c>
      <c r="AB6358" t="inlineStr">
        <is>
          <t>T106240</t>
        </is>
      </c>
      <c r="AC6358" s="32" t="n">
        <v>2753216.82</v>
      </c>
      <c r="AD6358" s="32" t="n">
        <v>289087.77</v>
      </c>
      <c r="AE6358" s="35">
        <f>(LEFT(Y6358,4)-Parameters!$B$23)*12+MID(Y6358,6,2)-Parameters!$B$24+1</f>
        <v/>
      </c>
    </row>
    <row r="6359">
      <c r="X6359" t="inlineStr">
        <is>
          <t>L0204541</t>
        </is>
      </c>
      <c r="Y6359" t="inlineStr">
        <is>
          <t>2026-03-18</t>
        </is>
      </c>
      <c r="Z6359" t="inlineStr">
        <is>
          <t>home_use</t>
        </is>
      </c>
      <c r="AA6359" t="inlineStr">
        <is>
          <t>IMP00892</t>
        </is>
      </c>
      <c r="AB6359" t="inlineStr">
        <is>
          <t>T106240</t>
        </is>
      </c>
      <c r="AC6359" s="32" t="n">
        <v>2062094.7</v>
      </c>
      <c r="AD6359" s="32" t="n">
        <v>216519.94</v>
      </c>
      <c r="AE6359" s="35">
        <f>(LEFT(Y6359,4)-Parameters!$B$23)*12+MID(Y6359,6,2)-Parameters!$B$24+1</f>
        <v/>
      </c>
    </row>
    <row r="6360">
      <c r="X6360" t="inlineStr">
        <is>
          <t>L0204791</t>
        </is>
      </c>
      <c r="Y6360" t="inlineStr">
        <is>
          <t>2026-03-19</t>
        </is>
      </c>
      <c r="Z6360" t="inlineStr">
        <is>
          <t>home_use</t>
        </is>
      </c>
      <c r="AA6360" t="inlineStr">
        <is>
          <t>IMP00892</t>
        </is>
      </c>
      <c r="AB6360" t="inlineStr">
        <is>
          <t>T106240</t>
        </is>
      </c>
      <c r="AC6360" s="32" t="n">
        <v>3879837.45</v>
      </c>
      <c r="AD6360" s="32" t="n">
        <v>407382.93</v>
      </c>
      <c r="AE6360" s="35">
        <f>(LEFT(Y6360,4)-Parameters!$B$23)*12+MID(Y6360,6,2)-Parameters!$B$24+1</f>
        <v/>
      </c>
    </row>
    <row r="6361">
      <c r="X6361" t="inlineStr">
        <is>
          <t>L0205056</t>
        </is>
      </c>
      <c r="Y6361" t="inlineStr">
        <is>
          <t>2026-03-20</t>
        </is>
      </c>
      <c r="Z6361" t="inlineStr">
        <is>
          <t>home_use</t>
        </is>
      </c>
      <c r="AA6361" t="inlineStr">
        <is>
          <t>IMP00892</t>
        </is>
      </c>
      <c r="AB6361" t="inlineStr">
        <is>
          <t>T106240</t>
        </is>
      </c>
      <c r="AC6361" s="32" t="n">
        <v>274682</v>
      </c>
      <c r="AD6361" s="32" t="n">
        <v>31588.43</v>
      </c>
      <c r="AE6361" s="35">
        <f>(LEFT(Y6361,4)-Parameters!$B$23)*12+MID(Y6361,6,2)-Parameters!$B$24+1</f>
        <v/>
      </c>
    </row>
    <row r="6362">
      <c r="X6362" t="inlineStr">
        <is>
          <t>L0205338</t>
        </is>
      </c>
      <c r="Y6362" t="inlineStr">
        <is>
          <t>2026-03-21</t>
        </is>
      </c>
      <c r="Z6362" t="inlineStr">
        <is>
          <t>home_use</t>
        </is>
      </c>
      <c r="AA6362" t="inlineStr">
        <is>
          <t>IMP00892</t>
        </is>
      </c>
      <c r="AB6362" t="inlineStr">
        <is>
          <t>T106240</t>
        </is>
      </c>
      <c r="AC6362" s="32" t="n">
        <v>330385.1</v>
      </c>
      <c r="AD6362" s="32" t="n">
        <v>37994.29</v>
      </c>
      <c r="AE6362" s="35">
        <f>(LEFT(Y6362,4)-Parameters!$B$23)*12+MID(Y6362,6,2)-Parameters!$B$24+1</f>
        <v/>
      </c>
    </row>
    <row r="6363">
      <c r="X6363" t="inlineStr">
        <is>
          <t>L0205627</t>
        </is>
      </c>
      <c r="Y6363" t="inlineStr">
        <is>
          <t>2026-03-22</t>
        </is>
      </c>
      <c r="Z6363" t="inlineStr">
        <is>
          <t>home_use</t>
        </is>
      </c>
      <c r="AA6363" t="inlineStr">
        <is>
          <t>IMP00892</t>
        </is>
      </c>
      <c r="AB6363" t="inlineStr">
        <is>
          <t>T106240</t>
        </is>
      </c>
      <c r="AC6363" s="32" t="n">
        <v>1365071.28</v>
      </c>
      <c r="AD6363" s="32" t="n">
        <v>143332.48</v>
      </c>
      <c r="AE6363" s="35">
        <f>(LEFT(Y6363,4)-Parameters!$B$23)*12+MID(Y6363,6,2)-Parameters!$B$24+1</f>
        <v/>
      </c>
    </row>
    <row r="6364">
      <c r="X6364" t="inlineStr">
        <is>
          <t>L0205879</t>
        </is>
      </c>
      <c r="Y6364" t="inlineStr">
        <is>
          <t>2026-03-23</t>
        </is>
      </c>
      <c r="Z6364" t="inlineStr">
        <is>
          <t>home_use</t>
        </is>
      </c>
      <c r="AA6364" t="inlineStr">
        <is>
          <t>IMP00892</t>
        </is>
      </c>
      <c r="AB6364" t="inlineStr">
        <is>
          <t>T106240</t>
        </is>
      </c>
      <c r="AC6364" s="32" t="n">
        <v>1383463.68</v>
      </c>
      <c r="AD6364" s="32" t="n">
        <v>145263.69</v>
      </c>
      <c r="AE6364" s="35">
        <f>(LEFT(Y6364,4)-Parameters!$B$23)*12+MID(Y6364,6,2)-Parameters!$B$24+1</f>
        <v/>
      </c>
    </row>
    <row r="6365">
      <c r="X6365" t="inlineStr">
        <is>
          <t>L0205880</t>
        </is>
      </c>
      <c r="Y6365" t="inlineStr">
        <is>
          <t>2026-03-23</t>
        </is>
      </c>
      <c r="Z6365" t="inlineStr">
        <is>
          <t>home_use</t>
        </is>
      </c>
      <c r="AA6365" t="inlineStr">
        <is>
          <t>IMP00892</t>
        </is>
      </c>
      <c r="AB6365" t="inlineStr">
        <is>
          <t>T106240</t>
        </is>
      </c>
      <c r="AC6365" s="32" t="n">
        <v>3286895.67</v>
      </c>
      <c r="AD6365" s="32" t="n">
        <v>345124.05</v>
      </c>
      <c r="AE6365" s="35">
        <f>(LEFT(Y6365,4)-Parameters!$B$23)*12+MID(Y6365,6,2)-Parameters!$B$24+1</f>
        <v/>
      </c>
    </row>
    <row r="6366">
      <c r="X6366" t="inlineStr">
        <is>
          <t>L0206153</t>
        </is>
      </c>
      <c r="Y6366" t="inlineStr">
        <is>
          <t>2026-03-24</t>
        </is>
      </c>
      <c r="Z6366" t="inlineStr">
        <is>
          <t>home_use</t>
        </is>
      </c>
      <c r="AA6366" t="inlineStr">
        <is>
          <t>IMP00892</t>
        </is>
      </c>
      <c r="AB6366" t="inlineStr">
        <is>
          <t>T106240</t>
        </is>
      </c>
      <c r="AC6366" s="32" t="n">
        <v>1246814.42</v>
      </c>
      <c r="AD6366" s="32" t="n">
        <v>130915.51</v>
      </c>
      <c r="AE6366" s="35">
        <f>(LEFT(Y6366,4)-Parameters!$B$23)*12+MID(Y6366,6,2)-Parameters!$B$24+1</f>
        <v/>
      </c>
    </row>
    <row r="6367">
      <c r="X6367" t="inlineStr">
        <is>
          <t>L0206435</t>
        </is>
      </c>
      <c r="Y6367" t="inlineStr">
        <is>
          <t>2026-03-25</t>
        </is>
      </c>
      <c r="Z6367" t="inlineStr">
        <is>
          <t>home_use</t>
        </is>
      </c>
      <c r="AA6367" t="inlineStr">
        <is>
          <t>IMP00892</t>
        </is>
      </c>
      <c r="AB6367" t="inlineStr">
        <is>
          <t>T106240</t>
        </is>
      </c>
      <c r="AC6367" s="32" t="n">
        <v>2931337.5</v>
      </c>
      <c r="AD6367" s="32" t="n">
        <v>322447.13</v>
      </c>
      <c r="AE6367" s="35">
        <f>(LEFT(Y6367,4)-Parameters!$B$23)*12+MID(Y6367,6,2)-Parameters!$B$24+1</f>
        <v/>
      </c>
    </row>
    <row r="6368">
      <c r="X6368" t="inlineStr">
        <is>
          <t>L0206436</t>
        </is>
      </c>
      <c r="Y6368" t="inlineStr">
        <is>
          <t>2026-03-25</t>
        </is>
      </c>
      <c r="Z6368" t="inlineStr">
        <is>
          <t>home_use</t>
        </is>
      </c>
      <c r="AA6368" t="inlineStr">
        <is>
          <t>IMP00892</t>
        </is>
      </c>
      <c r="AB6368" t="inlineStr">
        <is>
          <t>T106240</t>
        </is>
      </c>
      <c r="AC6368" s="32" t="n">
        <v>1666184.84</v>
      </c>
      <c r="AD6368" s="32" t="n">
        <v>174949.41</v>
      </c>
      <c r="AE6368" s="35">
        <f>(LEFT(Y6368,4)-Parameters!$B$23)*12+MID(Y6368,6,2)-Parameters!$B$24+1</f>
        <v/>
      </c>
    </row>
    <row r="6369">
      <c r="X6369" t="inlineStr">
        <is>
          <t>L0206715</t>
        </is>
      </c>
      <c r="Y6369" t="inlineStr">
        <is>
          <t>2026-03-26</t>
        </is>
      </c>
      <c r="Z6369" t="inlineStr">
        <is>
          <t>home_use</t>
        </is>
      </c>
      <c r="AA6369" t="inlineStr">
        <is>
          <t>IMP00892</t>
        </is>
      </c>
      <c r="AB6369" t="inlineStr">
        <is>
          <t>T106240</t>
        </is>
      </c>
      <c r="AC6369" s="32" t="n">
        <v>3521486.53</v>
      </c>
      <c r="AD6369" s="32" t="n">
        <v>369756.09</v>
      </c>
      <c r="AE6369" s="35">
        <f>(LEFT(Y6369,4)-Parameters!$B$23)*12+MID(Y6369,6,2)-Parameters!$B$24+1</f>
        <v/>
      </c>
    </row>
    <row r="6370">
      <c r="X6370" t="inlineStr">
        <is>
          <t>L0206974</t>
        </is>
      </c>
      <c r="Y6370" t="inlineStr">
        <is>
          <t>2026-03-27</t>
        </is>
      </c>
      <c r="Z6370" t="inlineStr">
        <is>
          <t>home_use</t>
        </is>
      </c>
      <c r="AA6370" t="inlineStr">
        <is>
          <t>IMP00892</t>
        </is>
      </c>
      <c r="AB6370" t="inlineStr">
        <is>
          <t>T106240</t>
        </is>
      </c>
      <c r="AC6370" s="32" t="n">
        <v>4515561.92</v>
      </c>
      <c r="AD6370" s="32" t="n">
        <v>474134</v>
      </c>
      <c r="AE6370" s="35">
        <f>(LEFT(Y6370,4)-Parameters!$B$23)*12+MID(Y6370,6,2)-Parameters!$B$24+1</f>
        <v/>
      </c>
    </row>
    <row r="6371">
      <c r="X6371" t="inlineStr">
        <is>
          <t>L0207582</t>
        </is>
      </c>
      <c r="Y6371" t="inlineStr">
        <is>
          <t>2026-04-01</t>
        </is>
      </c>
      <c r="Z6371" t="inlineStr">
        <is>
          <t>home_use</t>
        </is>
      </c>
      <c r="AA6371" t="inlineStr">
        <is>
          <t>IMP00892</t>
        </is>
      </c>
      <c r="AB6371" t="inlineStr">
        <is>
          <t>T106240</t>
        </is>
      </c>
      <c r="AC6371" s="32" t="n">
        <v>5978238.66</v>
      </c>
      <c r="AD6371" s="32" t="n">
        <v>657606.25</v>
      </c>
      <c r="AE6371" s="35">
        <f>(LEFT(Y6371,4)-Parameters!$B$23)*12+MID(Y6371,6,2)-Parameters!$B$24+1</f>
        <v/>
      </c>
    </row>
    <row r="6372">
      <c r="X6372" t="inlineStr">
        <is>
          <t>L0208147</t>
        </is>
      </c>
      <c r="Y6372" t="inlineStr">
        <is>
          <t>2026-04-03</t>
        </is>
      </c>
      <c r="Z6372" t="inlineStr">
        <is>
          <t>home_use</t>
        </is>
      </c>
      <c r="AA6372" t="inlineStr">
        <is>
          <t>IMP00892</t>
        </is>
      </c>
      <c r="AB6372" t="inlineStr">
        <is>
          <t>T106240</t>
        </is>
      </c>
      <c r="AC6372" s="32" t="n">
        <v>2707759.56</v>
      </c>
      <c r="AD6372" s="32" t="n">
        <v>284314.75</v>
      </c>
      <c r="AE6372" s="35">
        <f>(LEFT(Y6372,4)-Parameters!$B$23)*12+MID(Y6372,6,2)-Parameters!$B$24+1</f>
        <v/>
      </c>
    </row>
    <row r="6373">
      <c r="X6373" t="inlineStr">
        <is>
          <t>L0208726</t>
        </is>
      </c>
      <c r="Y6373" t="inlineStr">
        <is>
          <t>2026-04-05</t>
        </is>
      </c>
      <c r="Z6373" t="inlineStr">
        <is>
          <t>home_use</t>
        </is>
      </c>
      <c r="AA6373" t="inlineStr">
        <is>
          <t>IMP00892</t>
        </is>
      </c>
      <c r="AB6373" t="inlineStr">
        <is>
          <t>T106240</t>
        </is>
      </c>
      <c r="AC6373" s="32" t="n">
        <v>2362207.29</v>
      </c>
      <c r="AD6373" s="32" t="n">
        <v>248031.77</v>
      </c>
      <c r="AE6373" s="35">
        <f>(LEFT(Y6373,4)-Parameters!$B$23)*12+MID(Y6373,6,2)-Parameters!$B$24+1</f>
        <v/>
      </c>
    </row>
    <row r="6374">
      <c r="X6374" t="inlineStr">
        <is>
          <t>L0209253</t>
        </is>
      </c>
      <c r="Y6374" t="inlineStr">
        <is>
          <t>2026-04-07</t>
        </is>
      </c>
      <c r="Z6374" t="inlineStr">
        <is>
          <t>home_use</t>
        </is>
      </c>
      <c r="AA6374" t="inlineStr">
        <is>
          <t>IMP00892</t>
        </is>
      </c>
      <c r="AB6374" t="inlineStr">
        <is>
          <t>T106240</t>
        </is>
      </c>
      <c r="AC6374" s="32" t="n">
        <v>1179263.24</v>
      </c>
      <c r="AD6374" s="32" t="n">
        <v>153304.22</v>
      </c>
      <c r="AE6374" s="35">
        <f>(LEFT(Y6374,4)-Parameters!$B$23)*12+MID(Y6374,6,2)-Parameters!$B$24+1</f>
        <v/>
      </c>
    </row>
    <row r="6375">
      <c r="X6375" t="inlineStr">
        <is>
          <t>L0209254</t>
        </is>
      </c>
      <c r="Y6375" t="inlineStr">
        <is>
          <t>2026-04-07</t>
        </is>
      </c>
      <c r="Z6375" t="inlineStr">
        <is>
          <t>home_use</t>
        </is>
      </c>
      <c r="AA6375" t="inlineStr">
        <is>
          <t>IMP00892</t>
        </is>
      </c>
      <c r="AB6375" t="inlineStr">
        <is>
          <t>T106240</t>
        </is>
      </c>
      <c r="AC6375" s="32" t="n">
        <v>1654675.14</v>
      </c>
      <c r="AD6375" s="32" t="n">
        <v>215107.77</v>
      </c>
      <c r="AE6375" s="35">
        <f>(LEFT(Y6375,4)-Parameters!$B$23)*12+MID(Y6375,6,2)-Parameters!$B$24+1</f>
        <v/>
      </c>
    </row>
    <row r="6376">
      <c r="X6376" t="inlineStr">
        <is>
          <t>L0209526</t>
        </is>
      </c>
      <c r="Y6376" t="inlineStr">
        <is>
          <t>2026-04-08</t>
        </is>
      </c>
      <c r="Z6376" t="inlineStr">
        <is>
          <t>warehouse_out</t>
        </is>
      </c>
      <c r="AA6376" t="inlineStr">
        <is>
          <t>IMP00892</t>
        </is>
      </c>
      <c r="AB6376" t="inlineStr">
        <is>
          <t>T106240</t>
        </is>
      </c>
      <c r="AC6376" s="32" t="n">
        <v>1324383.98</v>
      </c>
      <c r="AD6376" s="32" t="n">
        <v>172169.92</v>
      </c>
      <c r="AE6376" s="35">
        <f>(LEFT(Y6376,4)-Parameters!$B$23)*12+MID(Y6376,6,2)-Parameters!$B$24+1</f>
        <v/>
      </c>
    </row>
    <row r="6377">
      <c r="X6377" t="inlineStr">
        <is>
          <t>L0209528</t>
        </is>
      </c>
      <c r="Y6377" t="inlineStr">
        <is>
          <t>2026-04-08</t>
        </is>
      </c>
      <c r="Z6377" t="inlineStr">
        <is>
          <t>home_use</t>
        </is>
      </c>
      <c r="AA6377" t="inlineStr">
        <is>
          <t>IMP00892</t>
        </is>
      </c>
      <c r="AB6377" t="inlineStr">
        <is>
          <t>T106240</t>
        </is>
      </c>
      <c r="AC6377" s="32" t="n">
        <v>3439993.75</v>
      </c>
      <c r="AD6377" s="32" t="n">
        <v>361199.34</v>
      </c>
      <c r="AE6377" s="35">
        <f>(LEFT(Y6377,4)-Parameters!$B$23)*12+MID(Y6377,6,2)-Parameters!$B$24+1</f>
        <v/>
      </c>
    </row>
    <row r="6378">
      <c r="X6378" t="inlineStr">
        <is>
          <t>L0209779</t>
        </is>
      </c>
      <c r="Y6378" t="inlineStr">
        <is>
          <t>2026-04-09</t>
        </is>
      </c>
      <c r="Z6378" t="inlineStr">
        <is>
          <t>home_use</t>
        </is>
      </c>
      <c r="AA6378" t="inlineStr">
        <is>
          <t>IMP00892</t>
        </is>
      </c>
      <c r="AB6378" t="inlineStr">
        <is>
          <t>T106240</t>
        </is>
      </c>
      <c r="AC6378" s="32" t="n">
        <v>811113.33</v>
      </c>
      <c r="AD6378" s="32" t="n">
        <v>81111.33</v>
      </c>
      <c r="AE6378" s="35">
        <f>(LEFT(Y6378,4)-Parameters!$B$23)*12+MID(Y6378,6,2)-Parameters!$B$24+1</f>
        <v/>
      </c>
    </row>
    <row r="6379">
      <c r="X6379" t="inlineStr">
        <is>
          <t>L0210047</t>
        </is>
      </c>
      <c r="Y6379" t="inlineStr">
        <is>
          <t>2026-04-10</t>
        </is>
      </c>
      <c r="Z6379" t="inlineStr">
        <is>
          <t>home_use</t>
        </is>
      </c>
      <c r="AA6379" t="inlineStr">
        <is>
          <t>IMP00892</t>
        </is>
      </c>
      <c r="AB6379" t="inlineStr">
        <is>
          <t>T106240</t>
        </is>
      </c>
      <c r="AC6379" s="32" t="n">
        <v>880641.55</v>
      </c>
      <c r="AD6379" s="32" t="n">
        <v>92467.36</v>
      </c>
      <c r="AE6379" s="35">
        <f>(LEFT(Y6379,4)-Parameters!$B$23)*12+MID(Y6379,6,2)-Parameters!$B$24+1</f>
        <v/>
      </c>
    </row>
    <row r="6380">
      <c r="X6380" t="inlineStr">
        <is>
          <t>L0210330</t>
        </is>
      </c>
      <c r="Y6380" t="inlineStr">
        <is>
          <t>2026-04-11</t>
        </is>
      </c>
      <c r="Z6380" t="inlineStr">
        <is>
          <t>home_use</t>
        </is>
      </c>
      <c r="AA6380" t="inlineStr">
        <is>
          <t>IMP00892</t>
        </is>
      </c>
      <c r="AB6380" t="inlineStr">
        <is>
          <t>T106240</t>
        </is>
      </c>
      <c r="AC6380" s="32" t="n">
        <v>1388761</v>
      </c>
      <c r="AD6380" s="32" t="n">
        <v>145819.9</v>
      </c>
      <c r="AE6380" s="35">
        <f>(LEFT(Y6380,4)-Parameters!$B$23)*12+MID(Y6380,6,2)-Parameters!$B$24+1</f>
        <v/>
      </c>
    </row>
    <row r="6381">
      <c r="X6381" t="inlineStr">
        <is>
          <t>L0210331</t>
        </is>
      </c>
      <c r="Y6381" t="inlineStr">
        <is>
          <t>2026-04-11</t>
        </is>
      </c>
      <c r="Z6381" t="inlineStr">
        <is>
          <t>home_use</t>
        </is>
      </c>
      <c r="AA6381" t="inlineStr">
        <is>
          <t>IMP00892</t>
        </is>
      </c>
      <c r="AB6381" t="inlineStr">
        <is>
          <t>T106240</t>
        </is>
      </c>
      <c r="AC6381" s="32" t="n">
        <v>617123.26</v>
      </c>
      <c r="AD6381" s="32" t="n">
        <v>64797.94</v>
      </c>
      <c r="AE6381" s="35">
        <f>(LEFT(Y6381,4)-Parameters!$B$23)*12+MID(Y6381,6,2)-Parameters!$B$24+1</f>
        <v/>
      </c>
    </row>
    <row r="6382">
      <c r="X6382" t="inlineStr">
        <is>
          <t>L0211459</t>
        </is>
      </c>
      <c r="Y6382" t="inlineStr">
        <is>
          <t>2026-04-15</t>
        </is>
      </c>
      <c r="Z6382" t="inlineStr">
        <is>
          <t>home_use</t>
        </is>
      </c>
      <c r="AA6382" t="inlineStr">
        <is>
          <t>IMP00892</t>
        </is>
      </c>
      <c r="AB6382" t="inlineStr">
        <is>
          <t>T106240</t>
        </is>
      </c>
      <c r="AC6382" s="32" t="n">
        <v>833551.05</v>
      </c>
      <c r="AD6382" s="32" t="n">
        <v>83355.11</v>
      </c>
      <c r="AE6382" s="35">
        <f>(LEFT(Y6382,4)-Parameters!$B$23)*12+MID(Y6382,6,2)-Parameters!$B$24+1</f>
        <v/>
      </c>
    </row>
    <row r="6383">
      <c r="X6383" t="inlineStr">
        <is>
          <t>L0211461</t>
        </is>
      </c>
      <c r="Y6383" t="inlineStr">
        <is>
          <t>2026-04-15</t>
        </is>
      </c>
      <c r="Z6383" t="inlineStr">
        <is>
          <t>home_use</t>
        </is>
      </c>
      <c r="AA6383" t="inlineStr">
        <is>
          <t>IMP00892</t>
        </is>
      </c>
      <c r="AB6383" t="inlineStr">
        <is>
          <t>T106240</t>
        </is>
      </c>
      <c r="AC6383" s="32" t="n">
        <v>1264038.01</v>
      </c>
      <c r="AD6383" s="32" t="n">
        <v>126403.8</v>
      </c>
      <c r="AE6383" s="35">
        <f>(LEFT(Y6383,4)-Parameters!$B$23)*12+MID(Y6383,6,2)-Parameters!$B$24+1</f>
        <v/>
      </c>
    </row>
    <row r="6384">
      <c r="X6384" t="inlineStr">
        <is>
          <t>L0211693</t>
        </is>
      </c>
      <c r="Y6384" t="inlineStr">
        <is>
          <t>2026-04-16</t>
        </is>
      </c>
      <c r="Z6384" t="inlineStr">
        <is>
          <t>home_use</t>
        </is>
      </c>
      <c r="AA6384" t="inlineStr">
        <is>
          <t>IMP00892</t>
        </is>
      </c>
      <c r="AB6384" t="inlineStr">
        <is>
          <t>T106240</t>
        </is>
      </c>
      <c r="AC6384" s="32" t="n">
        <v>2388152.72</v>
      </c>
      <c r="AD6384" s="32" t="n">
        <v>250756.04</v>
      </c>
      <c r="AE6384" s="35">
        <f>(LEFT(Y6384,4)-Parameters!$B$23)*12+MID(Y6384,6,2)-Parameters!$B$24+1</f>
        <v/>
      </c>
    </row>
    <row r="6385">
      <c r="X6385" t="inlineStr">
        <is>
          <t>L0211968</t>
        </is>
      </c>
      <c r="Y6385" t="inlineStr">
        <is>
          <t>2026-04-17</t>
        </is>
      </c>
      <c r="Z6385" t="inlineStr">
        <is>
          <t>home_use</t>
        </is>
      </c>
      <c r="AA6385" t="inlineStr">
        <is>
          <t>IMP00892</t>
        </is>
      </c>
      <c r="AB6385" t="inlineStr">
        <is>
          <t>T106240</t>
        </is>
      </c>
      <c r="AC6385" s="32" t="n">
        <v>815409.71</v>
      </c>
      <c r="AD6385" s="32" t="n">
        <v>85618.02</v>
      </c>
      <c r="AE6385" s="35">
        <f>(LEFT(Y6385,4)-Parameters!$B$23)*12+MID(Y6385,6,2)-Parameters!$B$24+1</f>
        <v/>
      </c>
    </row>
    <row r="6386">
      <c r="X6386" t="inlineStr">
        <is>
          <t>L0212753</t>
        </is>
      </c>
      <c r="Y6386" t="inlineStr">
        <is>
          <t>2026-04-20</t>
        </is>
      </c>
      <c r="Z6386" t="inlineStr">
        <is>
          <t>home_use</t>
        </is>
      </c>
      <c r="AA6386" t="inlineStr">
        <is>
          <t>IMP00892</t>
        </is>
      </c>
      <c r="AB6386" t="inlineStr">
        <is>
          <t>T106240</t>
        </is>
      </c>
      <c r="AC6386" s="32" t="n">
        <v>967275.26</v>
      </c>
      <c r="AD6386" s="32" t="n">
        <v>125745.78</v>
      </c>
      <c r="AE6386" s="35">
        <f>(LEFT(Y6386,4)-Parameters!$B$23)*12+MID(Y6386,6,2)-Parameters!$B$24+1</f>
        <v/>
      </c>
    </row>
    <row r="6387">
      <c r="X6387" t="inlineStr">
        <is>
          <t>L0212754</t>
        </is>
      </c>
      <c r="Y6387" t="inlineStr">
        <is>
          <t>2026-04-20</t>
        </is>
      </c>
      <c r="Z6387" t="inlineStr">
        <is>
          <t>home_use</t>
        </is>
      </c>
      <c r="AA6387" t="inlineStr">
        <is>
          <t>IMP00892</t>
        </is>
      </c>
      <c r="AB6387" t="inlineStr">
        <is>
          <t>T106240</t>
        </is>
      </c>
      <c r="AC6387" s="32" t="n">
        <v>4872815.05</v>
      </c>
      <c r="AD6387" s="32" t="n">
        <v>511645.58</v>
      </c>
      <c r="AE6387" s="35">
        <f>(LEFT(Y6387,4)-Parameters!$B$23)*12+MID(Y6387,6,2)-Parameters!$B$24+1</f>
        <v/>
      </c>
    </row>
    <row r="6388">
      <c r="X6388" t="inlineStr">
        <is>
          <t>L0213037</t>
        </is>
      </c>
      <c r="Y6388" t="inlineStr">
        <is>
          <t>2026-04-21</t>
        </is>
      </c>
      <c r="Z6388" t="inlineStr">
        <is>
          <t>home_use</t>
        </is>
      </c>
      <c r="AA6388" t="inlineStr">
        <is>
          <t>IMP00892</t>
        </is>
      </c>
      <c r="AB6388" t="inlineStr">
        <is>
          <t>T106240</t>
        </is>
      </c>
      <c r="AC6388" s="32" t="n">
        <v>1397738.07</v>
      </c>
      <c r="AD6388" s="32" t="n">
        <v>181705.95</v>
      </c>
      <c r="AE6388" s="35">
        <f>(LEFT(Y6388,4)-Parameters!$B$23)*12+MID(Y6388,6,2)-Parameters!$B$24+1</f>
        <v/>
      </c>
    </row>
    <row r="6389">
      <c r="X6389" t="inlineStr">
        <is>
          <t>L0213334</t>
        </is>
      </c>
      <c r="Y6389" t="inlineStr">
        <is>
          <t>2026-04-22</t>
        </is>
      </c>
      <c r="Z6389" t="inlineStr">
        <is>
          <t>home_use</t>
        </is>
      </c>
      <c r="AA6389" t="inlineStr">
        <is>
          <t>IMP00892</t>
        </is>
      </c>
      <c r="AB6389" t="inlineStr">
        <is>
          <t>T106240</t>
        </is>
      </c>
      <c r="AC6389" s="32" t="n">
        <v>2046339.91</v>
      </c>
      <c r="AD6389" s="32" t="n">
        <v>214865.69</v>
      </c>
      <c r="AE6389" s="35">
        <f>(LEFT(Y6389,4)-Parameters!$B$23)*12+MID(Y6389,6,2)-Parameters!$B$24+1</f>
        <v/>
      </c>
    </row>
    <row r="6390">
      <c r="X6390" t="inlineStr">
        <is>
          <t>L0213335</t>
        </is>
      </c>
      <c r="Y6390" t="inlineStr">
        <is>
          <t>2026-04-22</t>
        </is>
      </c>
      <c r="Z6390" t="inlineStr">
        <is>
          <t>home_use</t>
        </is>
      </c>
      <c r="AA6390" t="inlineStr">
        <is>
          <t>IMP00892</t>
        </is>
      </c>
      <c r="AB6390" t="inlineStr">
        <is>
          <t>T106240</t>
        </is>
      </c>
      <c r="AC6390" s="32" t="n">
        <v>3135139.94</v>
      </c>
      <c r="AD6390" s="32" t="n">
        <v>329189.69</v>
      </c>
      <c r="AE6390" s="35">
        <f>(LEFT(Y6390,4)-Parameters!$B$23)*12+MID(Y6390,6,2)-Parameters!$B$24+1</f>
        <v/>
      </c>
    </row>
    <row r="6391">
      <c r="X6391" t="inlineStr">
        <is>
          <t>L0213336</t>
        </is>
      </c>
      <c r="Y6391" t="inlineStr">
        <is>
          <t>2026-04-22</t>
        </is>
      </c>
      <c r="Z6391" t="inlineStr">
        <is>
          <t>home_use</t>
        </is>
      </c>
      <c r="AA6391" t="inlineStr">
        <is>
          <t>IMP00892</t>
        </is>
      </c>
      <c r="AB6391" t="inlineStr">
        <is>
          <t>T106240</t>
        </is>
      </c>
      <c r="AC6391" s="32" t="n">
        <v>1053414.13</v>
      </c>
      <c r="AD6391" s="32" t="n">
        <v>110608.48</v>
      </c>
      <c r="AE6391" s="35">
        <f>(LEFT(Y6391,4)-Parameters!$B$23)*12+MID(Y6391,6,2)-Parameters!$B$24+1</f>
        <v/>
      </c>
    </row>
    <row r="6392">
      <c r="X6392" t="inlineStr">
        <is>
          <t>L0213624</t>
        </is>
      </c>
      <c r="Y6392" t="inlineStr">
        <is>
          <t>2026-04-23</t>
        </is>
      </c>
      <c r="Z6392" t="inlineStr">
        <is>
          <t>home_use</t>
        </is>
      </c>
      <c r="AA6392" t="inlineStr">
        <is>
          <t>IMP00892</t>
        </is>
      </c>
      <c r="AB6392" t="inlineStr">
        <is>
          <t>T106240</t>
        </is>
      </c>
      <c r="AC6392" s="32" t="n">
        <v>4460796.97</v>
      </c>
      <c r="AD6392" s="32" t="n">
        <v>468383.68</v>
      </c>
      <c r="AE6392" s="35">
        <f>(LEFT(Y6392,4)-Parameters!$B$23)*12+MID(Y6392,6,2)-Parameters!$B$24+1</f>
        <v/>
      </c>
    </row>
    <row r="6393">
      <c r="X6393" t="inlineStr">
        <is>
          <t>L0213884</t>
        </is>
      </c>
      <c r="Y6393" t="inlineStr">
        <is>
          <t>2026-04-24</t>
        </is>
      </c>
      <c r="Z6393" t="inlineStr">
        <is>
          <t>home_use</t>
        </is>
      </c>
      <c r="AA6393" t="inlineStr">
        <is>
          <t>IMP00892</t>
        </is>
      </c>
      <c r="AB6393" t="inlineStr">
        <is>
          <t>T106240</t>
        </is>
      </c>
      <c r="AC6393" s="32" t="n">
        <v>3178774.79</v>
      </c>
      <c r="AD6393" s="32" t="n">
        <v>333771.35</v>
      </c>
      <c r="AE6393" s="35">
        <f>(LEFT(Y6393,4)-Parameters!$B$23)*12+MID(Y6393,6,2)-Parameters!$B$24+1</f>
        <v/>
      </c>
    </row>
    <row r="6394">
      <c r="X6394" t="inlineStr">
        <is>
          <t>L0214690</t>
        </is>
      </c>
      <c r="Y6394" t="inlineStr">
        <is>
          <t>2026-04-27</t>
        </is>
      </c>
      <c r="Z6394" t="inlineStr">
        <is>
          <t>home_use</t>
        </is>
      </c>
      <c r="AA6394" t="inlineStr">
        <is>
          <t>IMP00892</t>
        </is>
      </c>
      <c r="AB6394" t="inlineStr">
        <is>
          <t>T106240</t>
        </is>
      </c>
      <c r="AC6394" s="32" t="n">
        <v>880950.26</v>
      </c>
      <c r="AD6394" s="32" t="n">
        <v>92499.78</v>
      </c>
      <c r="AE6394" s="35">
        <f>(LEFT(Y6394,4)-Parameters!$B$23)*12+MID(Y6394,6,2)-Parameters!$B$24+1</f>
        <v/>
      </c>
    </row>
    <row r="6395">
      <c r="X6395" t="inlineStr">
        <is>
          <t>L0214691</t>
        </is>
      </c>
      <c r="Y6395" t="inlineStr">
        <is>
          <t>2026-04-27</t>
        </is>
      </c>
      <c r="Z6395" t="inlineStr">
        <is>
          <t>home_use</t>
        </is>
      </c>
      <c r="AA6395" t="inlineStr">
        <is>
          <t>IMP00892</t>
        </is>
      </c>
      <c r="AB6395" t="inlineStr">
        <is>
          <t>T106240</t>
        </is>
      </c>
      <c r="AC6395" s="32" t="n">
        <v>951426.02</v>
      </c>
      <c r="AD6395" s="32" t="n">
        <v>99899.73</v>
      </c>
      <c r="AE6395" s="35">
        <f>(LEFT(Y6395,4)-Parameters!$B$23)*12+MID(Y6395,6,2)-Parameters!$B$24+1</f>
        <v/>
      </c>
    </row>
    <row r="6396">
      <c r="X6396" t="inlineStr">
        <is>
          <t>L0214692</t>
        </is>
      </c>
      <c r="Y6396" t="inlineStr">
        <is>
          <t>2026-04-27</t>
        </is>
      </c>
      <c r="Z6396" t="inlineStr">
        <is>
          <t>home_use</t>
        </is>
      </c>
      <c r="AA6396" t="inlineStr">
        <is>
          <t>IMP00892</t>
        </is>
      </c>
      <c r="AB6396" t="inlineStr">
        <is>
          <t>T106240</t>
        </is>
      </c>
      <c r="AC6396" s="32" t="n">
        <v>972277.86</v>
      </c>
      <c r="AD6396" s="32" t="n">
        <v>126396.12</v>
      </c>
      <c r="AE6396" s="35">
        <f>(LEFT(Y6396,4)-Parameters!$B$23)*12+MID(Y6396,6,2)-Parameters!$B$24+1</f>
        <v/>
      </c>
    </row>
    <row r="6397">
      <c r="X6397" t="inlineStr">
        <is>
          <t>L0214694</t>
        </is>
      </c>
      <c r="Y6397" t="inlineStr">
        <is>
          <t>2026-04-27</t>
        </is>
      </c>
      <c r="Z6397" t="inlineStr">
        <is>
          <t>home_use</t>
        </is>
      </c>
      <c r="AA6397" t="inlineStr">
        <is>
          <t>IMP00892</t>
        </is>
      </c>
      <c r="AB6397" t="inlineStr">
        <is>
          <t>T106240</t>
        </is>
      </c>
      <c r="AC6397" s="32" t="n">
        <v>1365308.97</v>
      </c>
      <c r="AD6397" s="32" t="n">
        <v>143357.44</v>
      </c>
      <c r="AE6397" s="35">
        <f>(LEFT(Y6397,4)-Parameters!$B$23)*12+MID(Y6397,6,2)-Parameters!$B$24+1</f>
        <v/>
      </c>
    </row>
    <row r="6398">
      <c r="X6398" t="inlineStr">
        <is>
          <t>L0214695</t>
        </is>
      </c>
      <c r="Y6398" t="inlineStr">
        <is>
          <t>2026-04-27</t>
        </is>
      </c>
      <c r="Z6398" t="inlineStr">
        <is>
          <t>home_use</t>
        </is>
      </c>
      <c r="AA6398" t="inlineStr">
        <is>
          <t>IMP00892</t>
        </is>
      </c>
      <c r="AB6398" t="inlineStr">
        <is>
          <t>T106240</t>
        </is>
      </c>
      <c r="AC6398" s="32" t="n">
        <v>2530040.86</v>
      </c>
      <c r="AD6398" s="32" t="n">
        <v>328905.31</v>
      </c>
      <c r="AE6398" s="35">
        <f>(LEFT(Y6398,4)-Parameters!$B$23)*12+MID(Y6398,6,2)-Parameters!$B$24+1</f>
        <v/>
      </c>
    </row>
    <row r="6399">
      <c r="X6399" t="inlineStr">
        <is>
          <t>L0214986</t>
        </is>
      </c>
      <c r="Y6399" t="inlineStr">
        <is>
          <t>2026-04-28</t>
        </is>
      </c>
      <c r="Z6399" t="inlineStr">
        <is>
          <t>home_use</t>
        </is>
      </c>
      <c r="AA6399" t="inlineStr">
        <is>
          <t>IMP00892</t>
        </is>
      </c>
      <c r="AB6399" t="inlineStr">
        <is>
          <t>T106240</t>
        </is>
      </c>
      <c r="AC6399" s="32" t="n">
        <v>591905.0600000001</v>
      </c>
      <c r="AD6399" s="32" t="n">
        <v>68069.08</v>
      </c>
      <c r="AE6399" s="35">
        <f>(LEFT(Y6399,4)-Parameters!$B$23)*12+MID(Y6399,6,2)-Parameters!$B$24+1</f>
        <v/>
      </c>
    </row>
    <row r="6400">
      <c r="X6400" t="inlineStr">
        <is>
          <t>L0215519</t>
        </is>
      </c>
      <c r="Y6400" t="inlineStr">
        <is>
          <t>2026-05-02</t>
        </is>
      </c>
      <c r="Z6400" t="inlineStr">
        <is>
          <t>home_use</t>
        </is>
      </c>
      <c r="AA6400" t="inlineStr">
        <is>
          <t>IMP00892</t>
        </is>
      </c>
      <c r="AB6400" t="inlineStr">
        <is>
          <t>T106240</t>
        </is>
      </c>
      <c r="AC6400" s="32" t="n">
        <v>2582843.02</v>
      </c>
      <c r="AD6400" s="32" t="n">
        <v>271198.52</v>
      </c>
      <c r="AE6400" s="35">
        <f>(LEFT(Y6400,4)-Parameters!$B$23)*12+MID(Y6400,6,2)-Parameters!$B$24+1</f>
        <v/>
      </c>
    </row>
    <row r="6401">
      <c r="X6401" t="inlineStr">
        <is>
          <t>L0215786</t>
        </is>
      </c>
      <c r="Y6401" t="inlineStr">
        <is>
          <t>2026-05-03</t>
        </is>
      </c>
      <c r="Z6401" t="inlineStr">
        <is>
          <t>home_use</t>
        </is>
      </c>
      <c r="AA6401" t="inlineStr">
        <is>
          <t>IMP00892</t>
        </is>
      </c>
      <c r="AB6401" t="inlineStr">
        <is>
          <t>T106240</t>
        </is>
      </c>
      <c r="AC6401" s="32" t="n">
        <v>2688033.01</v>
      </c>
      <c r="AD6401" s="32" t="n">
        <v>295683.63</v>
      </c>
      <c r="AE6401" s="35">
        <f>(LEFT(Y6401,4)-Parameters!$B$23)*12+MID(Y6401,6,2)-Parameters!$B$24+1</f>
        <v/>
      </c>
    </row>
    <row r="6402">
      <c r="X6402" t="inlineStr">
        <is>
          <t>L0216066</t>
        </is>
      </c>
      <c r="Y6402" t="inlineStr">
        <is>
          <t>2026-05-04</t>
        </is>
      </c>
      <c r="Z6402" t="inlineStr">
        <is>
          <t>home_use</t>
        </is>
      </c>
      <c r="AA6402" t="inlineStr">
        <is>
          <t>IMP00892</t>
        </is>
      </c>
      <c r="AB6402" t="inlineStr">
        <is>
          <t>T106240</t>
        </is>
      </c>
      <c r="AC6402" s="32" t="n">
        <v>2974499.52</v>
      </c>
      <c r="AD6402" s="32" t="n">
        <v>312322.45</v>
      </c>
      <c r="AE6402" s="35">
        <f>(LEFT(Y6402,4)-Parameters!$B$23)*12+MID(Y6402,6,2)-Parameters!$B$24+1</f>
        <v/>
      </c>
    </row>
    <row r="6403">
      <c r="X6403" t="inlineStr">
        <is>
          <t>L0216361</t>
        </is>
      </c>
      <c r="Y6403" t="inlineStr">
        <is>
          <t>2026-05-05</t>
        </is>
      </c>
      <c r="Z6403" t="inlineStr">
        <is>
          <t>home_use</t>
        </is>
      </c>
      <c r="AA6403" t="inlineStr">
        <is>
          <t>IMP00892</t>
        </is>
      </c>
      <c r="AB6403" t="inlineStr">
        <is>
          <t>T106240</t>
        </is>
      </c>
      <c r="AC6403" s="32" t="n">
        <v>5720869.12</v>
      </c>
      <c r="AD6403" s="32" t="n">
        <v>600691.26</v>
      </c>
      <c r="AE6403" s="35">
        <f>(LEFT(Y6403,4)-Parameters!$B$23)*12+MID(Y6403,6,2)-Parameters!$B$24+1</f>
        <v/>
      </c>
    </row>
    <row r="6404">
      <c r="X6404" t="inlineStr">
        <is>
          <t>L0216640</t>
        </is>
      </c>
      <c r="Y6404" t="inlineStr">
        <is>
          <t>2026-05-06</t>
        </is>
      </c>
      <c r="Z6404" t="inlineStr">
        <is>
          <t>home_use</t>
        </is>
      </c>
      <c r="AA6404" t="inlineStr">
        <is>
          <t>IMP00892</t>
        </is>
      </c>
      <c r="AB6404" t="inlineStr">
        <is>
          <t>T106240</t>
        </is>
      </c>
      <c r="AC6404" s="32" t="n">
        <v>2405494.72</v>
      </c>
      <c r="AD6404" s="32" t="n">
        <v>252576.95</v>
      </c>
      <c r="AE6404" s="35">
        <f>(LEFT(Y6404,4)-Parameters!$B$23)*12+MID(Y6404,6,2)-Parameters!$B$24+1</f>
        <v/>
      </c>
    </row>
    <row r="6405">
      <c r="X6405" t="inlineStr">
        <is>
          <t>L0217192</t>
        </is>
      </c>
      <c r="Y6405" t="inlineStr">
        <is>
          <t>2026-05-08</t>
        </is>
      </c>
      <c r="Z6405" t="inlineStr">
        <is>
          <t>home_use</t>
        </is>
      </c>
      <c r="AA6405" t="inlineStr">
        <is>
          <t>IMP00892</t>
        </is>
      </c>
      <c r="AB6405" t="inlineStr">
        <is>
          <t>T106240</t>
        </is>
      </c>
      <c r="AC6405" s="32" t="n">
        <v>1543664.53</v>
      </c>
      <c r="AD6405" s="32" t="n">
        <v>162084.78</v>
      </c>
      <c r="AE6405" s="35">
        <f>(LEFT(Y6405,4)-Parameters!$B$23)*12+MID(Y6405,6,2)-Parameters!$B$24+1</f>
        <v/>
      </c>
    </row>
    <row r="6406">
      <c r="X6406" t="inlineStr">
        <is>
          <t>L0217475</t>
        </is>
      </c>
      <c r="Y6406" t="inlineStr">
        <is>
          <t>2026-05-09</t>
        </is>
      </c>
      <c r="Z6406" t="inlineStr">
        <is>
          <t>home_use</t>
        </is>
      </c>
      <c r="AA6406" t="inlineStr">
        <is>
          <t>IMP00892</t>
        </is>
      </c>
      <c r="AB6406" t="inlineStr">
        <is>
          <t>T106240</t>
        </is>
      </c>
      <c r="AC6406" s="32" t="n">
        <v>3585868.85</v>
      </c>
      <c r="AD6406" s="32" t="n">
        <v>376516.23</v>
      </c>
      <c r="AE6406" s="35">
        <f>(LEFT(Y6406,4)-Parameters!$B$23)*12+MID(Y6406,6,2)-Parameters!$B$24+1</f>
        <v/>
      </c>
    </row>
    <row r="6407">
      <c r="X6407" t="inlineStr">
        <is>
          <t>L0217476</t>
        </is>
      </c>
      <c r="Y6407" t="inlineStr">
        <is>
          <t>2026-05-09</t>
        </is>
      </c>
      <c r="Z6407" t="inlineStr">
        <is>
          <t>home_use</t>
        </is>
      </c>
      <c r="AA6407" t="inlineStr">
        <is>
          <t>IMP00892</t>
        </is>
      </c>
      <c r="AB6407" t="inlineStr">
        <is>
          <t>T106240</t>
        </is>
      </c>
      <c r="AC6407" s="32" t="n">
        <v>5080429.57</v>
      </c>
      <c r="AD6407" s="32" t="n">
        <v>508042.96</v>
      </c>
      <c r="AE6407" s="35">
        <f>(LEFT(Y6407,4)-Parameters!$B$23)*12+MID(Y6407,6,2)-Parameters!$B$24+1</f>
        <v/>
      </c>
    </row>
    <row r="6408">
      <c r="X6408" t="inlineStr">
        <is>
          <t>L0218030</t>
        </is>
      </c>
      <c r="Y6408" t="inlineStr">
        <is>
          <t>2026-05-11</t>
        </is>
      </c>
      <c r="Z6408" t="inlineStr">
        <is>
          <t>home_use</t>
        </is>
      </c>
      <c r="AA6408" t="inlineStr">
        <is>
          <t>IMP00892</t>
        </is>
      </c>
      <c r="AB6408" t="inlineStr">
        <is>
          <t>T106240</t>
        </is>
      </c>
      <c r="AC6408" s="32" t="n">
        <v>4587363.85</v>
      </c>
      <c r="AD6408" s="32" t="n">
        <v>481673.2</v>
      </c>
      <c r="AE6408" s="35">
        <f>(LEFT(Y6408,4)-Parameters!$B$23)*12+MID(Y6408,6,2)-Parameters!$B$24+1</f>
        <v/>
      </c>
    </row>
    <row r="6409">
      <c r="X6409" t="inlineStr">
        <is>
          <t>L0218031</t>
        </is>
      </c>
      <c r="Y6409" t="inlineStr">
        <is>
          <t>2026-05-11</t>
        </is>
      </c>
      <c r="Z6409" t="inlineStr">
        <is>
          <t>home_use</t>
        </is>
      </c>
      <c r="AA6409" t="inlineStr">
        <is>
          <t>IMP00892</t>
        </is>
      </c>
      <c r="AB6409" t="inlineStr">
        <is>
          <t>T106240</t>
        </is>
      </c>
      <c r="AC6409" s="32" t="n">
        <v>1306322.18</v>
      </c>
      <c r="AD6409" s="32" t="n">
        <v>137163.83</v>
      </c>
      <c r="AE6409" s="35">
        <f>(LEFT(Y6409,4)-Parameters!$B$23)*12+MID(Y6409,6,2)-Parameters!$B$24+1</f>
        <v/>
      </c>
    </row>
    <row r="6410">
      <c r="X6410" t="inlineStr">
        <is>
          <t>L0218291</t>
        </is>
      </c>
      <c r="Y6410" t="inlineStr">
        <is>
          <t>2026-05-12</t>
        </is>
      </c>
      <c r="Z6410" t="inlineStr">
        <is>
          <t>home_use</t>
        </is>
      </c>
      <c r="AA6410" t="inlineStr">
        <is>
          <t>IMP00892</t>
        </is>
      </c>
      <c r="AB6410" t="inlineStr">
        <is>
          <t>T106240</t>
        </is>
      </c>
      <c r="AC6410" s="32" t="n">
        <v>1963239.21</v>
      </c>
      <c r="AD6410" s="32" t="n">
        <v>206140.12</v>
      </c>
      <c r="AE6410" s="35">
        <f>(LEFT(Y6410,4)-Parameters!$B$23)*12+MID(Y6410,6,2)-Parameters!$B$24+1</f>
        <v/>
      </c>
    </row>
    <row r="6411">
      <c r="X6411" t="inlineStr">
        <is>
          <t>L0218293</t>
        </is>
      </c>
      <c r="Y6411" t="inlineStr">
        <is>
          <t>2026-05-12</t>
        </is>
      </c>
      <c r="Z6411" t="inlineStr">
        <is>
          <t>home_use</t>
        </is>
      </c>
      <c r="AA6411" t="inlineStr">
        <is>
          <t>IMP00892</t>
        </is>
      </c>
      <c r="AB6411" t="inlineStr">
        <is>
          <t>T106240</t>
        </is>
      </c>
      <c r="AC6411" s="32" t="n">
        <v>2240088.23</v>
      </c>
      <c r="AD6411" s="32" t="n">
        <v>235209.26</v>
      </c>
      <c r="AE6411" s="35">
        <f>(LEFT(Y6411,4)-Parameters!$B$23)*12+MID(Y6411,6,2)-Parameters!$B$24+1</f>
        <v/>
      </c>
    </row>
    <row r="6412">
      <c r="X6412" t="inlineStr">
        <is>
          <t>L0218294</t>
        </is>
      </c>
      <c r="Y6412" t="inlineStr">
        <is>
          <t>2026-05-12</t>
        </is>
      </c>
      <c r="Z6412" t="inlineStr">
        <is>
          <t>home_use</t>
        </is>
      </c>
      <c r="AA6412" t="inlineStr">
        <is>
          <t>IMP00892</t>
        </is>
      </c>
      <c r="AB6412" t="inlineStr">
        <is>
          <t>T106240</t>
        </is>
      </c>
      <c r="AC6412" s="32" t="n">
        <v>2373234.82</v>
      </c>
      <c r="AD6412" s="32" t="n">
        <v>237323.48</v>
      </c>
      <c r="AE6412" s="35">
        <f>(LEFT(Y6412,4)-Parameters!$B$23)*12+MID(Y6412,6,2)-Parameters!$B$24+1</f>
        <v/>
      </c>
    </row>
    <row r="6413">
      <c r="X6413" t="inlineStr">
        <is>
          <t>L0218551</t>
        </is>
      </c>
      <c r="Y6413" t="inlineStr">
        <is>
          <t>2026-05-13</t>
        </is>
      </c>
      <c r="Z6413" t="inlineStr">
        <is>
          <t>warehouse_out</t>
        </is>
      </c>
      <c r="AA6413" t="inlineStr">
        <is>
          <t>IMP00892</t>
        </is>
      </c>
      <c r="AB6413" t="inlineStr">
        <is>
          <t>T106240</t>
        </is>
      </c>
      <c r="AC6413" s="32" t="n">
        <v>1284865.26</v>
      </c>
      <c r="AD6413" s="32" t="n">
        <v>134910.85</v>
      </c>
      <c r="AE6413" s="35">
        <f>(LEFT(Y6413,4)-Parameters!$B$23)*12+MID(Y6413,6,2)-Parameters!$B$24+1</f>
        <v/>
      </c>
    </row>
    <row r="6414">
      <c r="X6414" t="inlineStr">
        <is>
          <t>L0218552</t>
        </is>
      </c>
      <c r="Y6414" t="inlineStr">
        <is>
          <t>2026-05-13</t>
        </is>
      </c>
      <c r="Z6414" t="inlineStr">
        <is>
          <t>home_use</t>
        </is>
      </c>
      <c r="AA6414" t="inlineStr">
        <is>
          <t>IMP00892</t>
        </is>
      </c>
      <c r="AB6414" t="inlineStr">
        <is>
          <t>T106240</t>
        </is>
      </c>
      <c r="AC6414" s="32" t="n">
        <v>2484065.94</v>
      </c>
      <c r="AD6414" s="32" t="n">
        <v>260826.92</v>
      </c>
      <c r="AE6414" s="35">
        <f>(LEFT(Y6414,4)-Parameters!$B$23)*12+MID(Y6414,6,2)-Parameters!$B$24+1</f>
        <v/>
      </c>
    </row>
    <row r="6415">
      <c r="X6415" t="inlineStr">
        <is>
          <t>L0218813</t>
        </is>
      </c>
      <c r="Y6415" t="inlineStr">
        <is>
          <t>2026-05-14</t>
        </is>
      </c>
      <c r="Z6415" t="inlineStr">
        <is>
          <t>home_use</t>
        </is>
      </c>
      <c r="AA6415" t="inlineStr">
        <is>
          <t>IMP00892</t>
        </is>
      </c>
      <c r="AB6415" t="inlineStr">
        <is>
          <t>T106240</t>
        </is>
      </c>
      <c r="AC6415" s="32" t="n">
        <v>328752.73</v>
      </c>
      <c r="AD6415" s="32" t="n">
        <v>37806.56</v>
      </c>
      <c r="AE6415" s="35">
        <f>(LEFT(Y6415,4)-Parameters!$B$23)*12+MID(Y6415,6,2)-Parameters!$B$24+1</f>
        <v/>
      </c>
    </row>
    <row r="6416">
      <c r="X6416" t="inlineStr">
        <is>
          <t>L0218814</t>
        </is>
      </c>
      <c r="Y6416" t="inlineStr">
        <is>
          <t>2026-05-14</t>
        </is>
      </c>
      <c r="Z6416" t="inlineStr">
        <is>
          <t>home_use</t>
        </is>
      </c>
      <c r="AA6416" t="inlineStr">
        <is>
          <t>IMP00892</t>
        </is>
      </c>
      <c r="AB6416" t="inlineStr">
        <is>
          <t>T106240</t>
        </is>
      </c>
      <c r="AC6416" s="32" t="n">
        <v>601710.21</v>
      </c>
      <c r="AD6416" s="32" t="n">
        <v>69196.67</v>
      </c>
      <c r="AE6416" s="35">
        <f>(LEFT(Y6416,4)-Parameters!$B$23)*12+MID(Y6416,6,2)-Parameters!$B$24+1</f>
        <v/>
      </c>
    </row>
    <row r="6417">
      <c r="X6417" t="inlineStr">
        <is>
          <t>L0218815</t>
        </is>
      </c>
      <c r="Y6417" t="inlineStr">
        <is>
          <t>2026-05-14</t>
        </is>
      </c>
      <c r="Z6417" t="inlineStr">
        <is>
          <t>warehouse_out</t>
        </is>
      </c>
      <c r="AA6417" t="inlineStr">
        <is>
          <t>IMP00892</t>
        </is>
      </c>
      <c r="AB6417" t="inlineStr">
        <is>
          <t>T106240</t>
        </is>
      </c>
      <c r="AC6417" s="32" t="n">
        <v>957907.6</v>
      </c>
      <c r="AD6417" s="32" t="n">
        <v>100580.3</v>
      </c>
      <c r="AE6417" s="35">
        <f>(LEFT(Y6417,4)-Parameters!$B$23)*12+MID(Y6417,6,2)-Parameters!$B$24+1</f>
        <v/>
      </c>
    </row>
    <row r="6418">
      <c r="X6418" t="inlineStr">
        <is>
          <t>L0219376</t>
        </is>
      </c>
      <c r="Y6418" t="inlineStr">
        <is>
          <t>2026-05-16</t>
        </is>
      </c>
      <c r="Z6418" t="inlineStr">
        <is>
          <t>home_use</t>
        </is>
      </c>
      <c r="AA6418" t="inlineStr">
        <is>
          <t>IMP00892</t>
        </is>
      </c>
      <c r="AB6418" t="inlineStr">
        <is>
          <t>T106240</t>
        </is>
      </c>
      <c r="AC6418" s="32" t="n">
        <v>944402.73</v>
      </c>
      <c r="AD6418" s="32" t="n">
        <v>122772.35</v>
      </c>
      <c r="AE6418" s="35">
        <f>(LEFT(Y6418,4)-Parameters!$B$23)*12+MID(Y6418,6,2)-Parameters!$B$24+1</f>
        <v/>
      </c>
    </row>
    <row r="6419">
      <c r="X6419" t="inlineStr">
        <is>
          <t>L0219620</t>
        </is>
      </c>
      <c r="Y6419" t="inlineStr">
        <is>
          <t>2026-05-17</t>
        </is>
      </c>
      <c r="Z6419" t="inlineStr">
        <is>
          <t>home_use</t>
        </is>
      </c>
      <c r="AA6419" t="inlineStr">
        <is>
          <t>IMP00892</t>
        </is>
      </c>
      <c r="AB6419" t="inlineStr">
        <is>
          <t>T106240</t>
        </is>
      </c>
      <c r="AC6419" s="32" t="n">
        <v>2457679.38</v>
      </c>
      <c r="AD6419" s="32" t="n">
        <v>245767.94</v>
      </c>
      <c r="AE6419" s="35">
        <f>(LEFT(Y6419,4)-Parameters!$B$23)*12+MID(Y6419,6,2)-Parameters!$B$24+1</f>
        <v/>
      </c>
    </row>
    <row r="6420">
      <c r="X6420" t="inlineStr">
        <is>
          <t>L0219900</t>
        </is>
      </c>
      <c r="Y6420" t="inlineStr">
        <is>
          <t>2026-05-18</t>
        </is>
      </c>
      <c r="Z6420" t="inlineStr">
        <is>
          <t>home_use</t>
        </is>
      </c>
      <c r="AA6420" t="inlineStr">
        <is>
          <t>IMP00892</t>
        </is>
      </c>
      <c r="AB6420" t="inlineStr">
        <is>
          <t>T106240</t>
        </is>
      </c>
      <c r="AC6420" s="32" t="n">
        <v>673619.74</v>
      </c>
      <c r="AD6420" s="32" t="n">
        <v>70730.07000000001</v>
      </c>
      <c r="AE6420" s="35">
        <f>(LEFT(Y6420,4)-Parameters!$B$23)*12+MID(Y6420,6,2)-Parameters!$B$24+1</f>
        <v/>
      </c>
    </row>
    <row r="6421">
      <c r="X6421" t="inlineStr">
        <is>
          <t>L0220431</t>
        </is>
      </c>
      <c r="Y6421" t="inlineStr">
        <is>
          <t>2026-05-20</t>
        </is>
      </c>
      <c r="Z6421" t="inlineStr">
        <is>
          <t>home_use</t>
        </is>
      </c>
      <c r="AA6421" t="inlineStr">
        <is>
          <t>IMP00892</t>
        </is>
      </c>
      <c r="AB6421" t="inlineStr">
        <is>
          <t>T106240</t>
        </is>
      </c>
      <c r="AC6421" s="32" t="n">
        <v>3218687.43</v>
      </c>
      <c r="AD6421" s="32" t="n">
        <v>337962.18</v>
      </c>
      <c r="AE6421" s="35">
        <f>(LEFT(Y6421,4)-Parameters!$B$23)*12+MID(Y6421,6,2)-Parameters!$B$24+1</f>
        <v/>
      </c>
    </row>
    <row r="6422">
      <c r="X6422" t="inlineStr">
        <is>
          <t>L0220712</t>
        </is>
      </c>
      <c r="Y6422" t="inlineStr">
        <is>
          <t>2026-05-21</t>
        </is>
      </c>
      <c r="Z6422" t="inlineStr">
        <is>
          <t>home_use</t>
        </is>
      </c>
      <c r="AA6422" t="inlineStr">
        <is>
          <t>IMP00892</t>
        </is>
      </c>
      <c r="AB6422" t="inlineStr">
        <is>
          <t>T106240</t>
        </is>
      </c>
      <c r="AC6422" s="32" t="n">
        <v>1125093.67</v>
      </c>
      <c r="AD6422" s="32" t="n">
        <v>118134.84</v>
      </c>
      <c r="AE6422" s="35">
        <f>(LEFT(Y6422,4)-Parameters!$B$23)*12+MID(Y6422,6,2)-Parameters!$B$24+1</f>
        <v/>
      </c>
    </row>
    <row r="6423">
      <c r="X6423" t="inlineStr">
        <is>
          <t>L0221219</t>
        </is>
      </c>
      <c r="Y6423" t="inlineStr">
        <is>
          <t>2026-05-23</t>
        </is>
      </c>
      <c r="Z6423" t="inlineStr">
        <is>
          <t>warehouse_out</t>
        </is>
      </c>
      <c r="AA6423" t="inlineStr">
        <is>
          <t>IMP00892</t>
        </is>
      </c>
      <c r="AB6423" t="inlineStr">
        <is>
          <t>T106240</t>
        </is>
      </c>
      <c r="AC6423" s="32" t="n">
        <v>2259707.51</v>
      </c>
      <c r="AD6423" s="32" t="n">
        <v>237269.29</v>
      </c>
      <c r="AE6423" s="35">
        <f>(LEFT(Y6423,4)-Parameters!$B$23)*12+MID(Y6423,6,2)-Parameters!$B$24+1</f>
        <v/>
      </c>
    </row>
    <row r="6424">
      <c r="X6424" t="inlineStr">
        <is>
          <t>L0221220</t>
        </is>
      </c>
      <c r="Y6424" t="inlineStr">
        <is>
          <t>2026-05-23</t>
        </is>
      </c>
      <c r="Z6424" t="inlineStr">
        <is>
          <t>home_use</t>
        </is>
      </c>
      <c r="AA6424" t="inlineStr">
        <is>
          <t>IMP00892</t>
        </is>
      </c>
      <c r="AB6424" t="inlineStr">
        <is>
          <t>T106240</t>
        </is>
      </c>
      <c r="AC6424" s="32" t="n">
        <v>2261256.58</v>
      </c>
      <c r="AD6424" s="32" t="n">
        <v>237431.94</v>
      </c>
      <c r="AE6424" s="35">
        <f>(LEFT(Y6424,4)-Parameters!$B$23)*12+MID(Y6424,6,2)-Parameters!$B$24+1</f>
        <v/>
      </c>
    </row>
    <row r="6425">
      <c r="X6425" t="inlineStr">
        <is>
          <t>L0222070</t>
        </is>
      </c>
      <c r="Y6425" t="inlineStr">
        <is>
          <t>2026-05-26</t>
        </is>
      </c>
      <c r="Z6425" t="inlineStr">
        <is>
          <t>home_use</t>
        </is>
      </c>
      <c r="AA6425" t="inlineStr">
        <is>
          <t>IMP00892</t>
        </is>
      </c>
      <c r="AB6425" t="inlineStr">
        <is>
          <t>T106240</t>
        </is>
      </c>
      <c r="AC6425" s="32" t="n">
        <v>2071590.11</v>
      </c>
      <c r="AD6425" s="32" t="n">
        <v>217516.96</v>
      </c>
      <c r="AE6425" s="35">
        <f>(LEFT(Y6425,4)-Parameters!$B$23)*12+MID(Y6425,6,2)-Parameters!$B$24+1</f>
        <v/>
      </c>
    </row>
    <row r="6426">
      <c r="X6426" t="inlineStr">
        <is>
          <t>L0222071</t>
        </is>
      </c>
      <c r="Y6426" t="inlineStr">
        <is>
          <t>2026-05-26</t>
        </is>
      </c>
      <c r="Z6426" t="inlineStr">
        <is>
          <t>home_use</t>
        </is>
      </c>
      <c r="AA6426" t="inlineStr">
        <is>
          <t>IMP00892</t>
        </is>
      </c>
      <c r="AB6426" t="inlineStr">
        <is>
          <t>T106240</t>
        </is>
      </c>
      <c r="AC6426" s="32" t="n">
        <v>1436103.75</v>
      </c>
      <c r="AD6426" s="32" t="n">
        <v>186693.49</v>
      </c>
      <c r="AE6426" s="35">
        <f>(LEFT(Y6426,4)-Parameters!$B$23)*12+MID(Y6426,6,2)-Parameters!$B$24+1</f>
        <v/>
      </c>
    </row>
    <row r="6427">
      <c r="X6427" t="inlineStr">
        <is>
          <t>L0222072</t>
        </is>
      </c>
      <c r="Y6427" t="inlineStr">
        <is>
          <t>2026-05-26</t>
        </is>
      </c>
      <c r="Z6427" t="inlineStr">
        <is>
          <t>home_use</t>
        </is>
      </c>
      <c r="AA6427" t="inlineStr">
        <is>
          <t>IMP00892</t>
        </is>
      </c>
      <c r="AB6427" t="inlineStr">
        <is>
          <t>T106240</t>
        </is>
      </c>
      <c r="AC6427" s="32" t="n">
        <v>1282681.32</v>
      </c>
      <c r="AD6427" s="32" t="n">
        <v>166748.57</v>
      </c>
      <c r="AE6427" s="35">
        <f>(LEFT(Y6427,4)-Parameters!$B$23)*12+MID(Y6427,6,2)-Parameters!$B$24+1</f>
        <v/>
      </c>
    </row>
    <row r="6428">
      <c r="X6428" t="inlineStr">
        <is>
          <t>L0222843</t>
        </is>
      </c>
      <c r="Y6428" t="inlineStr">
        <is>
          <t>2026-06-01</t>
        </is>
      </c>
      <c r="Z6428" t="inlineStr">
        <is>
          <t>home_use</t>
        </is>
      </c>
      <c r="AA6428" t="inlineStr">
        <is>
          <t>IMP00892</t>
        </is>
      </c>
      <c r="AB6428" t="inlineStr">
        <is>
          <t>T106240</t>
        </is>
      </c>
      <c r="AC6428" s="32" t="n">
        <v>674256.49</v>
      </c>
      <c r="AD6428" s="32" t="n">
        <v>70796.92999999999</v>
      </c>
      <c r="AE6428" s="35">
        <f>(LEFT(Y6428,4)-Parameters!$B$23)*12+MID(Y6428,6,2)-Parameters!$B$24+1</f>
        <v/>
      </c>
    </row>
    <row r="6429">
      <c r="X6429" t="inlineStr">
        <is>
          <t>L0222845</t>
        </is>
      </c>
      <c r="Y6429" t="inlineStr">
        <is>
          <t>2026-06-01</t>
        </is>
      </c>
      <c r="Z6429" t="inlineStr">
        <is>
          <t>home_use</t>
        </is>
      </c>
      <c r="AA6429" t="inlineStr">
        <is>
          <t>IMP00892</t>
        </is>
      </c>
      <c r="AB6429" t="inlineStr">
        <is>
          <t>T106240</t>
        </is>
      </c>
      <c r="AC6429" s="32" t="n">
        <v>1129679.43</v>
      </c>
      <c r="AD6429" s="32" t="n">
        <v>118616.34</v>
      </c>
      <c r="AE6429" s="35">
        <f>(LEFT(Y6429,4)-Parameters!$B$23)*12+MID(Y6429,6,2)-Parameters!$B$24+1</f>
        <v/>
      </c>
    </row>
    <row r="6430">
      <c r="X6430" t="inlineStr">
        <is>
          <t>L0222846</t>
        </is>
      </c>
      <c r="Y6430" t="inlineStr">
        <is>
          <t>2026-06-01</t>
        </is>
      </c>
      <c r="Z6430" t="inlineStr">
        <is>
          <t>home_use</t>
        </is>
      </c>
      <c r="AA6430" t="inlineStr">
        <is>
          <t>IMP00892</t>
        </is>
      </c>
      <c r="AB6430" t="inlineStr">
        <is>
          <t>T106240</t>
        </is>
      </c>
      <c r="AC6430" s="32" t="n">
        <v>7475741.85</v>
      </c>
      <c r="AD6430" s="32" t="n">
        <v>822331.6</v>
      </c>
      <c r="AE6430" s="35">
        <f>(LEFT(Y6430,4)-Parameters!$B$23)*12+MID(Y6430,6,2)-Parameters!$B$24+1</f>
        <v/>
      </c>
    </row>
    <row r="6431">
      <c r="X6431" t="inlineStr">
        <is>
          <t>L0223374</t>
        </is>
      </c>
      <c r="Y6431" t="inlineStr">
        <is>
          <t>2026-06-03</t>
        </is>
      </c>
      <c r="Z6431" t="inlineStr">
        <is>
          <t>home_use</t>
        </is>
      </c>
      <c r="AA6431" t="inlineStr">
        <is>
          <t>IMP00892</t>
        </is>
      </c>
      <c r="AB6431" t="inlineStr">
        <is>
          <t>T106240</t>
        </is>
      </c>
      <c r="AC6431" s="32" t="n">
        <v>1428893.18</v>
      </c>
      <c r="AD6431" s="32" t="n">
        <v>150033.78</v>
      </c>
      <c r="AE6431" s="35">
        <f>(LEFT(Y6431,4)-Parameters!$B$23)*12+MID(Y6431,6,2)-Parameters!$B$24+1</f>
        <v/>
      </c>
    </row>
    <row r="6432">
      <c r="X6432" t="inlineStr">
        <is>
          <t>L0223375</t>
        </is>
      </c>
      <c r="Y6432" t="inlineStr">
        <is>
          <t>2026-06-03</t>
        </is>
      </c>
      <c r="Z6432" t="inlineStr">
        <is>
          <t>home_use</t>
        </is>
      </c>
      <c r="AA6432" t="inlineStr">
        <is>
          <t>IMP00892</t>
        </is>
      </c>
      <c r="AB6432" t="inlineStr">
        <is>
          <t>T106240</t>
        </is>
      </c>
      <c r="AC6432" s="32" t="n">
        <v>18181441.43</v>
      </c>
      <c r="AD6432" s="32" t="n">
        <v>1999958.56</v>
      </c>
      <c r="AE6432" s="35">
        <f>(LEFT(Y6432,4)-Parameters!$B$23)*12+MID(Y6432,6,2)-Parameters!$B$24+1</f>
        <v/>
      </c>
    </row>
    <row r="6433">
      <c r="X6433" t="inlineStr">
        <is>
          <t>L0223615</t>
        </is>
      </c>
      <c r="Y6433" t="inlineStr">
        <is>
          <t>2026-06-04</t>
        </is>
      </c>
      <c r="Z6433" t="inlineStr">
        <is>
          <t>home_use</t>
        </is>
      </c>
      <c r="AA6433" t="inlineStr">
        <is>
          <t>IMP00892</t>
        </is>
      </c>
      <c r="AB6433" t="inlineStr">
        <is>
          <t>T106240</t>
        </is>
      </c>
      <c r="AC6433" s="32" t="n">
        <v>4361714.85</v>
      </c>
      <c r="AD6433" s="32" t="n">
        <v>479788.63</v>
      </c>
      <c r="AE6433" s="35">
        <f>(LEFT(Y6433,4)-Parameters!$B$23)*12+MID(Y6433,6,2)-Parameters!$B$24+1</f>
        <v/>
      </c>
    </row>
    <row r="6434">
      <c r="X6434" t="inlineStr">
        <is>
          <t>L0223616</t>
        </is>
      </c>
      <c r="Y6434" t="inlineStr">
        <is>
          <t>2026-06-04</t>
        </is>
      </c>
      <c r="Z6434" t="inlineStr">
        <is>
          <t>home_use</t>
        </is>
      </c>
      <c r="AA6434" t="inlineStr">
        <is>
          <t>IMP00892</t>
        </is>
      </c>
      <c r="AB6434" t="inlineStr">
        <is>
          <t>T106240</t>
        </is>
      </c>
      <c r="AC6434" s="32" t="n">
        <v>574155.3</v>
      </c>
      <c r="AD6434" s="32" t="n">
        <v>66027.86</v>
      </c>
      <c r="AE6434" s="35">
        <f>(LEFT(Y6434,4)-Parameters!$B$23)*12+MID(Y6434,6,2)-Parameters!$B$24+1</f>
        <v/>
      </c>
    </row>
    <row r="6435">
      <c r="X6435" t="inlineStr">
        <is>
          <t>L0223908</t>
        </is>
      </c>
      <c r="Y6435" t="inlineStr">
        <is>
          <t>2026-06-05</t>
        </is>
      </c>
      <c r="Z6435" t="inlineStr">
        <is>
          <t>home_use</t>
        </is>
      </c>
      <c r="AA6435" t="inlineStr">
        <is>
          <t>IMP00892</t>
        </is>
      </c>
      <c r="AB6435" t="inlineStr">
        <is>
          <t>T106240</t>
        </is>
      </c>
      <c r="AC6435" s="32" t="n">
        <v>1323893.75</v>
      </c>
      <c r="AD6435" s="32" t="n">
        <v>139008.84</v>
      </c>
      <c r="AE6435" s="35">
        <f>(LEFT(Y6435,4)-Parameters!$B$23)*12+MID(Y6435,6,2)-Parameters!$B$24+1</f>
        <v/>
      </c>
    </row>
    <row r="6436">
      <c r="X6436" t="inlineStr">
        <is>
          <t>L0223909</t>
        </is>
      </c>
      <c r="Y6436" t="inlineStr">
        <is>
          <t>2026-06-05</t>
        </is>
      </c>
      <c r="Z6436" t="inlineStr">
        <is>
          <t>warehouse_out</t>
        </is>
      </c>
      <c r="AA6436" t="inlineStr">
        <is>
          <t>IMP00892</t>
        </is>
      </c>
      <c r="AB6436" t="inlineStr">
        <is>
          <t>T106240</t>
        </is>
      </c>
      <c r="AC6436" s="32" t="n">
        <v>1000749.9</v>
      </c>
      <c r="AD6436" s="32" t="n">
        <v>130097.49</v>
      </c>
      <c r="AE6436" s="35">
        <f>(LEFT(Y6436,4)-Parameters!$B$23)*12+MID(Y6436,6,2)-Parameters!$B$24+1</f>
        <v/>
      </c>
    </row>
    <row r="6437">
      <c r="X6437" t="inlineStr">
        <is>
          <t>L0224722</t>
        </is>
      </c>
      <c r="Y6437" t="inlineStr">
        <is>
          <t>2026-06-08</t>
        </is>
      </c>
      <c r="Z6437" t="inlineStr">
        <is>
          <t>warehouse_out</t>
        </is>
      </c>
      <c r="AA6437" t="inlineStr">
        <is>
          <t>IMP00892</t>
        </is>
      </c>
      <c r="AB6437" t="inlineStr">
        <is>
          <t>T106240</t>
        </is>
      </c>
      <c r="AC6437" s="32" t="n">
        <v>1579068.81</v>
      </c>
      <c r="AD6437" s="32" t="n">
        <v>165802.23</v>
      </c>
      <c r="AE6437" s="35">
        <f>(LEFT(Y6437,4)-Parameters!$B$23)*12+MID(Y6437,6,2)-Parameters!$B$24+1</f>
        <v/>
      </c>
    </row>
    <row r="6438">
      <c r="X6438" t="inlineStr">
        <is>
          <t>L0224983</t>
        </is>
      </c>
      <c r="Y6438" t="inlineStr">
        <is>
          <t>2026-06-09</t>
        </is>
      </c>
      <c r="Z6438" t="inlineStr">
        <is>
          <t>home_use</t>
        </is>
      </c>
      <c r="AA6438" t="inlineStr">
        <is>
          <t>IMP00892</t>
        </is>
      </c>
      <c r="AB6438" t="inlineStr">
        <is>
          <t>T106240</t>
        </is>
      </c>
      <c r="AC6438" s="32" t="n">
        <v>4033629.38</v>
      </c>
      <c r="AD6438" s="32" t="n">
        <v>443699.23</v>
      </c>
      <c r="AE6438" s="35">
        <f>(LEFT(Y6438,4)-Parameters!$B$23)*12+MID(Y6438,6,2)-Parameters!$B$24+1</f>
        <v/>
      </c>
    </row>
    <row r="6439">
      <c r="X6439" t="inlineStr">
        <is>
          <t>L0225525</t>
        </is>
      </c>
      <c r="Y6439" t="inlineStr">
        <is>
          <t>2026-06-11</t>
        </is>
      </c>
      <c r="Z6439" t="inlineStr">
        <is>
          <t>home_use</t>
        </is>
      </c>
      <c r="AA6439" t="inlineStr">
        <is>
          <t>IMP00892</t>
        </is>
      </c>
      <c r="AB6439" t="inlineStr">
        <is>
          <t>T106240</t>
        </is>
      </c>
      <c r="AC6439" s="32" t="n">
        <v>1183499.42</v>
      </c>
      <c r="AD6439" s="32" t="n">
        <v>118349.94</v>
      </c>
      <c r="AE6439" s="35">
        <f>(LEFT(Y6439,4)-Parameters!$B$23)*12+MID(Y6439,6,2)-Parameters!$B$24+1</f>
        <v/>
      </c>
    </row>
    <row r="6440">
      <c r="X6440" t="inlineStr">
        <is>
          <t>L0225772</t>
        </is>
      </c>
      <c r="Y6440" t="inlineStr">
        <is>
          <t>2026-06-12</t>
        </is>
      </c>
      <c r="Z6440" t="inlineStr">
        <is>
          <t>warehouse_out</t>
        </is>
      </c>
      <c r="AA6440" t="inlineStr">
        <is>
          <t>IMP00892</t>
        </is>
      </c>
      <c r="AB6440" t="inlineStr">
        <is>
          <t>T106240</t>
        </is>
      </c>
      <c r="AC6440" s="32" t="n">
        <v>1077326.83</v>
      </c>
      <c r="AD6440" s="32" t="n">
        <v>113119.32</v>
      </c>
      <c r="AE6440" s="35">
        <f>(LEFT(Y6440,4)-Parameters!$B$23)*12+MID(Y6440,6,2)-Parameters!$B$24+1</f>
        <v/>
      </c>
    </row>
    <row r="6441">
      <c r="X6441" t="inlineStr">
        <is>
          <t>L0226034</t>
        </is>
      </c>
      <c r="Y6441" t="inlineStr">
        <is>
          <t>2026-06-13</t>
        </is>
      </c>
      <c r="Z6441" t="inlineStr">
        <is>
          <t>home_use</t>
        </is>
      </c>
      <c r="AA6441" t="inlineStr">
        <is>
          <t>IMP00892</t>
        </is>
      </c>
      <c r="AB6441" t="inlineStr">
        <is>
          <t>T106240</t>
        </is>
      </c>
      <c r="AC6441" s="32" t="n">
        <v>1736507.05</v>
      </c>
      <c r="AD6441" s="32" t="n">
        <v>182333.24</v>
      </c>
      <c r="AE6441" s="35">
        <f>(LEFT(Y6441,4)-Parameters!$B$23)*12+MID(Y6441,6,2)-Parameters!$B$24+1</f>
        <v/>
      </c>
    </row>
    <row r="6442">
      <c r="X6442" t="inlineStr">
        <is>
          <t>L0226541</t>
        </is>
      </c>
      <c r="Y6442" t="inlineStr">
        <is>
          <t>2026-06-15</t>
        </is>
      </c>
      <c r="Z6442" t="inlineStr">
        <is>
          <t>home_use</t>
        </is>
      </c>
      <c r="AA6442" t="inlineStr">
        <is>
          <t>IMP00892</t>
        </is>
      </c>
      <c r="AB6442" t="inlineStr">
        <is>
          <t>T106240</t>
        </is>
      </c>
      <c r="AC6442" s="32" t="n">
        <v>1106088.5</v>
      </c>
      <c r="AD6442" s="32" t="n">
        <v>143791.51</v>
      </c>
      <c r="AE6442" s="35">
        <f>(LEFT(Y6442,4)-Parameters!$B$23)*12+MID(Y6442,6,2)-Parameters!$B$24+1</f>
        <v/>
      </c>
    </row>
    <row r="6443">
      <c r="X6443" t="inlineStr">
        <is>
          <t>L0226806</t>
        </is>
      </c>
      <c r="Y6443" t="inlineStr">
        <is>
          <t>2026-06-16</t>
        </is>
      </c>
      <c r="Z6443" t="inlineStr">
        <is>
          <t>home_use</t>
        </is>
      </c>
      <c r="AA6443" t="inlineStr">
        <is>
          <t>IMP00892</t>
        </is>
      </c>
      <c r="AB6443" t="inlineStr">
        <is>
          <t>T106240</t>
        </is>
      </c>
      <c r="AC6443" s="32" t="n">
        <v>994223.72</v>
      </c>
      <c r="AD6443" s="32" t="n">
        <v>129249.08</v>
      </c>
      <c r="AE6443" s="35">
        <f>(LEFT(Y6443,4)-Parameters!$B$23)*12+MID(Y6443,6,2)-Parameters!$B$24+1</f>
        <v/>
      </c>
    </row>
    <row r="6444">
      <c r="X6444" t="inlineStr">
        <is>
          <t>L0226807</t>
        </is>
      </c>
      <c r="Y6444" t="inlineStr">
        <is>
          <t>2026-06-16</t>
        </is>
      </c>
      <c r="Z6444" t="inlineStr">
        <is>
          <t>home_use</t>
        </is>
      </c>
      <c r="AA6444" t="inlineStr">
        <is>
          <t>IMP00892</t>
        </is>
      </c>
      <c r="AB6444" t="inlineStr">
        <is>
          <t>T106240</t>
        </is>
      </c>
      <c r="AC6444" s="32" t="n">
        <v>1097824.64</v>
      </c>
      <c r="AD6444" s="32" t="n">
        <v>142717.2</v>
      </c>
      <c r="AE6444" s="35">
        <f>(LEFT(Y6444,4)-Parameters!$B$23)*12+MID(Y6444,6,2)-Parameters!$B$24+1</f>
        <v/>
      </c>
    </row>
    <row r="6445">
      <c r="X6445" t="inlineStr">
        <is>
          <t>L0227069</t>
        </is>
      </c>
      <c r="Y6445" t="inlineStr">
        <is>
          <t>2026-06-17</t>
        </is>
      </c>
      <c r="Z6445" t="inlineStr">
        <is>
          <t>home_use</t>
        </is>
      </c>
      <c r="AA6445" t="inlineStr">
        <is>
          <t>IMP00892</t>
        </is>
      </c>
      <c r="AB6445" t="inlineStr">
        <is>
          <t>T106240</t>
        </is>
      </c>
      <c r="AC6445" s="32" t="n">
        <v>1026129.06</v>
      </c>
      <c r="AD6445" s="32" t="n">
        <v>133396.78</v>
      </c>
      <c r="AE6445" s="35">
        <f>(LEFT(Y6445,4)-Parameters!$B$23)*12+MID(Y6445,6,2)-Parameters!$B$24+1</f>
        <v/>
      </c>
    </row>
    <row r="6446">
      <c r="X6446" t="inlineStr">
        <is>
          <t>L0227313</t>
        </is>
      </c>
      <c r="Y6446" t="inlineStr">
        <is>
          <t>2026-06-18</t>
        </is>
      </c>
      <c r="Z6446" t="inlineStr">
        <is>
          <t>home_use</t>
        </is>
      </c>
      <c r="AA6446" t="inlineStr">
        <is>
          <t>IMP00892</t>
        </is>
      </c>
      <c r="AB6446" t="inlineStr">
        <is>
          <t>T106240</t>
        </is>
      </c>
      <c r="AC6446" s="32" t="n">
        <v>964941.6800000001</v>
      </c>
      <c r="AD6446" s="32" t="n">
        <v>96494.17</v>
      </c>
      <c r="AE6446" s="35">
        <f>(LEFT(Y6446,4)-Parameters!$B$23)*12+MID(Y6446,6,2)-Parameters!$B$24+1</f>
        <v/>
      </c>
    </row>
    <row r="6447">
      <c r="X6447" t="inlineStr">
        <is>
          <t>L0227860</t>
        </is>
      </c>
      <c r="Y6447" t="inlineStr">
        <is>
          <t>2026-06-20</t>
        </is>
      </c>
      <c r="Z6447" t="inlineStr">
        <is>
          <t>home_use</t>
        </is>
      </c>
      <c r="AA6447" t="inlineStr">
        <is>
          <t>IMP00892</t>
        </is>
      </c>
      <c r="AB6447" t="inlineStr">
        <is>
          <t>T106240</t>
        </is>
      </c>
      <c r="AC6447" s="32" t="n">
        <v>526402.8199999999</v>
      </c>
      <c r="AD6447" s="32" t="n">
        <v>60536.32</v>
      </c>
      <c r="AE6447" s="35">
        <f>(LEFT(Y6447,4)-Parameters!$B$23)*12+MID(Y6447,6,2)-Parameters!$B$24+1</f>
        <v/>
      </c>
    </row>
    <row r="6448">
      <c r="X6448" t="inlineStr">
        <is>
          <t>L0227861</t>
        </is>
      </c>
      <c r="Y6448" t="inlineStr">
        <is>
          <t>2026-06-20</t>
        </is>
      </c>
      <c r="Z6448" t="inlineStr">
        <is>
          <t>home_use</t>
        </is>
      </c>
      <c r="AA6448" t="inlineStr">
        <is>
          <t>IMP00892</t>
        </is>
      </c>
      <c r="AB6448" t="inlineStr">
        <is>
          <t>T106240</t>
        </is>
      </c>
      <c r="AC6448" s="32" t="n">
        <v>1105019.38</v>
      </c>
      <c r="AD6448" s="32" t="n">
        <v>116027.03</v>
      </c>
      <c r="AE6448" s="35">
        <f>(LEFT(Y6448,4)-Parameters!$B$23)*12+MID(Y6448,6,2)-Parameters!$B$24+1</f>
        <v/>
      </c>
    </row>
    <row r="6449">
      <c r="X6449" t="inlineStr">
        <is>
          <t>L0228135</t>
        </is>
      </c>
      <c r="Y6449" t="inlineStr">
        <is>
          <t>2026-06-21</t>
        </is>
      </c>
      <c r="Z6449" t="inlineStr">
        <is>
          <t>home_use</t>
        </is>
      </c>
      <c r="AA6449" t="inlineStr">
        <is>
          <t>IMP00892</t>
        </is>
      </c>
      <c r="AB6449" t="inlineStr">
        <is>
          <t>T106240</t>
        </is>
      </c>
      <c r="AC6449" s="32" t="n">
        <v>130130.36</v>
      </c>
      <c r="AD6449" s="32" t="n">
        <v>14964.99</v>
      </c>
      <c r="AE6449" s="35">
        <f>(LEFT(Y6449,4)-Parameters!$B$23)*12+MID(Y6449,6,2)-Parameters!$B$24+1</f>
        <v/>
      </c>
    </row>
    <row r="6450">
      <c r="X6450" t="inlineStr">
        <is>
          <t>L0228417</t>
        </is>
      </c>
      <c r="Y6450" t="inlineStr">
        <is>
          <t>2026-06-22</t>
        </is>
      </c>
      <c r="Z6450" t="inlineStr">
        <is>
          <t>home_use</t>
        </is>
      </c>
      <c r="AA6450" t="inlineStr">
        <is>
          <t>IMP00892</t>
        </is>
      </c>
      <c r="AB6450" t="inlineStr">
        <is>
          <t>T106240</t>
        </is>
      </c>
      <c r="AC6450" s="32" t="n">
        <v>6399328.9</v>
      </c>
      <c r="AD6450" s="32" t="n">
        <v>703926.1800000001</v>
      </c>
      <c r="AE6450" s="35">
        <f>(LEFT(Y6450,4)-Parameters!$B$23)*12+MID(Y6450,6,2)-Parameters!$B$24+1</f>
        <v/>
      </c>
    </row>
    <row r="6451">
      <c r="X6451" t="inlineStr">
        <is>
          <t>L0228418</t>
        </is>
      </c>
      <c r="Y6451" t="inlineStr">
        <is>
          <t>2026-06-22</t>
        </is>
      </c>
      <c r="Z6451" t="inlineStr">
        <is>
          <t>home_use</t>
        </is>
      </c>
      <c r="AA6451" t="inlineStr">
        <is>
          <t>IMP00892</t>
        </is>
      </c>
      <c r="AB6451" t="inlineStr">
        <is>
          <t>T106240</t>
        </is>
      </c>
      <c r="AC6451" s="32" t="n">
        <v>2691948.72</v>
      </c>
      <c r="AD6451" s="32" t="n">
        <v>296114.36</v>
      </c>
      <c r="AE6451" s="35">
        <f>(LEFT(Y6451,4)-Parameters!$B$23)*12+MID(Y6451,6,2)-Parameters!$B$24+1</f>
        <v/>
      </c>
    </row>
    <row r="6452">
      <c r="X6452" t="inlineStr">
        <is>
          <t>L0228675</t>
        </is>
      </c>
      <c r="Y6452" t="inlineStr">
        <is>
          <t>2026-06-23</t>
        </is>
      </c>
      <c r="Z6452" t="inlineStr">
        <is>
          <t>home_use</t>
        </is>
      </c>
      <c r="AA6452" t="inlineStr">
        <is>
          <t>IMP00892</t>
        </is>
      </c>
      <c r="AB6452" t="inlineStr">
        <is>
          <t>T106240</t>
        </is>
      </c>
      <c r="AC6452" s="32" t="n">
        <v>5128127.95</v>
      </c>
      <c r="AD6452" s="32" t="n">
        <v>564094.0699999999</v>
      </c>
      <c r="AE6452" s="35">
        <f>(LEFT(Y6452,4)-Parameters!$B$23)*12+MID(Y6452,6,2)-Parameters!$B$24+1</f>
        <v/>
      </c>
    </row>
    <row r="6453">
      <c r="X6453" t="inlineStr">
        <is>
          <t>L0228676</t>
        </is>
      </c>
      <c r="Y6453" t="inlineStr">
        <is>
          <t>2026-06-23</t>
        </is>
      </c>
      <c r="Z6453" t="inlineStr">
        <is>
          <t>home_use</t>
        </is>
      </c>
      <c r="AA6453" t="inlineStr">
        <is>
          <t>IMP00892</t>
        </is>
      </c>
      <c r="AB6453" t="inlineStr">
        <is>
          <t>T106240</t>
        </is>
      </c>
      <c r="AC6453" s="32" t="n">
        <v>1218906.38</v>
      </c>
      <c r="AD6453" s="32" t="n">
        <v>127985.17</v>
      </c>
      <c r="AE6453" s="35">
        <f>(LEFT(Y6453,4)-Parameters!$B$23)*12+MID(Y6453,6,2)-Parameters!$B$24+1</f>
        <v/>
      </c>
    </row>
    <row r="6454">
      <c r="X6454" t="inlineStr">
        <is>
          <t>L0229181</t>
        </is>
      </c>
      <c r="Y6454" t="inlineStr">
        <is>
          <t>2026-06-25</t>
        </is>
      </c>
      <c r="Z6454" t="inlineStr">
        <is>
          <t>warehouse_out</t>
        </is>
      </c>
      <c r="AA6454" t="inlineStr">
        <is>
          <t>IMP00892</t>
        </is>
      </c>
      <c r="AB6454" t="inlineStr">
        <is>
          <t>T106240</t>
        </is>
      </c>
      <c r="AC6454" s="32" t="n">
        <v>1447445.39</v>
      </c>
      <c r="AD6454" s="32" t="n">
        <v>151981.77</v>
      </c>
      <c r="AE6454" s="35">
        <f>(LEFT(Y6454,4)-Parameters!$B$23)*12+MID(Y6454,6,2)-Parameters!$B$24+1</f>
        <v/>
      </c>
    </row>
    <row r="6455">
      <c r="X6455" t="inlineStr">
        <is>
          <t>L0229182</t>
        </is>
      </c>
      <c r="Y6455" t="inlineStr">
        <is>
          <t>2026-06-25</t>
        </is>
      </c>
      <c r="Z6455" t="inlineStr">
        <is>
          <t>home_use</t>
        </is>
      </c>
      <c r="AA6455" t="inlineStr">
        <is>
          <t>IMP00892</t>
        </is>
      </c>
      <c r="AB6455" t="inlineStr">
        <is>
          <t>T106240</t>
        </is>
      </c>
      <c r="AC6455" s="32" t="n">
        <v>1392966.65</v>
      </c>
      <c r="AD6455" s="32" t="n">
        <v>156012.26</v>
      </c>
      <c r="AE6455" s="35">
        <f>(LEFT(Y6455,4)-Parameters!$B$23)*12+MID(Y6455,6,2)-Parameters!$B$24+1</f>
        <v/>
      </c>
    </row>
    <row r="6456">
      <c r="X6456" t="inlineStr">
        <is>
          <t>L0229730</t>
        </is>
      </c>
      <c r="Y6456" t="inlineStr">
        <is>
          <t>2026-06-27</t>
        </is>
      </c>
      <c r="Z6456" t="inlineStr">
        <is>
          <t>home_use</t>
        </is>
      </c>
      <c r="AA6456" t="inlineStr">
        <is>
          <t>IMP00892</t>
        </is>
      </c>
      <c r="AB6456" t="inlineStr">
        <is>
          <t>T106240</t>
        </is>
      </c>
      <c r="AC6456" s="32" t="n">
        <v>888954.21</v>
      </c>
      <c r="AD6456" s="32" t="n">
        <v>93340.19</v>
      </c>
      <c r="AE6456" s="35">
        <f>(LEFT(Y6456,4)-Parameters!$B$23)*12+MID(Y6456,6,2)-Parameters!$B$24+1</f>
        <v/>
      </c>
    </row>
    <row r="6457">
      <c r="X6457" t="inlineStr">
        <is>
          <t>L0230227</t>
        </is>
      </c>
      <c r="Y6457" t="inlineStr">
        <is>
          <t>2026-07-01</t>
        </is>
      </c>
      <c r="Z6457" t="inlineStr">
        <is>
          <t>home_use</t>
        </is>
      </c>
      <c r="AA6457" t="inlineStr">
        <is>
          <t>IMP00892</t>
        </is>
      </c>
      <c r="AB6457" t="inlineStr">
        <is>
          <t>T106240</t>
        </is>
      </c>
      <c r="AC6457" s="32" t="n">
        <v>7022302.76</v>
      </c>
      <c r="AD6457" s="32" t="n">
        <v>772453.3</v>
      </c>
      <c r="AE6457" s="35">
        <f>(LEFT(Y6457,4)-Parameters!$B$23)*12+MID(Y6457,6,2)-Parameters!$B$24+1</f>
        <v/>
      </c>
    </row>
    <row r="6458">
      <c r="X6458" t="inlineStr">
        <is>
          <t>L0230228</t>
        </is>
      </c>
      <c r="Y6458" t="inlineStr">
        <is>
          <t>2026-07-01</t>
        </is>
      </c>
      <c r="Z6458" t="inlineStr">
        <is>
          <t>home_use</t>
        </is>
      </c>
      <c r="AA6458" t="inlineStr">
        <is>
          <t>IMP00892</t>
        </is>
      </c>
      <c r="AB6458" t="inlineStr">
        <is>
          <t>T106240</t>
        </is>
      </c>
      <c r="AC6458" s="32" t="n">
        <v>5988465.1</v>
      </c>
      <c r="AD6458" s="32" t="n">
        <v>628788.84</v>
      </c>
      <c r="AE6458" s="35">
        <f>(LEFT(Y6458,4)-Parameters!$B$23)*12+MID(Y6458,6,2)-Parameters!$B$24+1</f>
        <v/>
      </c>
    </row>
    <row r="6459">
      <c r="X6459" t="inlineStr">
        <is>
          <t>L0232202</t>
        </is>
      </c>
      <c r="Y6459" t="inlineStr">
        <is>
          <t>2026-07-09</t>
        </is>
      </c>
      <c r="Z6459" t="inlineStr">
        <is>
          <t>home_use</t>
        </is>
      </c>
      <c r="AA6459" t="inlineStr">
        <is>
          <t>IMP00892</t>
        </is>
      </c>
      <c r="AB6459" t="inlineStr">
        <is>
          <t>T106240</t>
        </is>
      </c>
      <c r="AC6459" s="32" t="n">
        <v>2113902.05</v>
      </c>
      <c r="AD6459" s="32" t="n">
        <v>221959.72</v>
      </c>
      <c r="AE6459" s="35">
        <f>(LEFT(Y6459,4)-Parameters!$B$23)*12+MID(Y6459,6,2)-Parameters!$B$24+1</f>
        <v/>
      </c>
    </row>
    <row r="6460">
      <c r="X6460" t="inlineStr">
        <is>
          <t>L0232478</t>
        </is>
      </c>
      <c r="Y6460" t="inlineStr">
        <is>
          <t>2026-07-10</t>
        </is>
      </c>
      <c r="Z6460" t="inlineStr">
        <is>
          <t>home_use</t>
        </is>
      </c>
      <c r="AA6460" t="inlineStr">
        <is>
          <t>IMP00892</t>
        </is>
      </c>
      <c r="AB6460" t="inlineStr">
        <is>
          <t>T106240</t>
        </is>
      </c>
      <c r="AC6460" s="32" t="n">
        <v>1053646.23</v>
      </c>
      <c r="AD6460" s="32" t="n">
        <v>110632.85</v>
      </c>
      <c r="AE6460" s="35">
        <f>(LEFT(Y6460,4)-Parameters!$B$23)*12+MID(Y6460,6,2)-Parameters!$B$24+1</f>
        <v/>
      </c>
    </row>
    <row r="6461">
      <c r="X6461" t="inlineStr">
        <is>
          <t>L0232972</t>
        </is>
      </c>
      <c r="Y6461" t="inlineStr">
        <is>
          <t>2026-07-12</t>
        </is>
      </c>
      <c r="Z6461" t="inlineStr">
        <is>
          <t>home_use</t>
        </is>
      </c>
      <c r="AA6461" t="inlineStr">
        <is>
          <t>IMP00892</t>
        </is>
      </c>
      <c r="AB6461" t="inlineStr">
        <is>
          <t>T106240</t>
        </is>
      </c>
      <c r="AC6461" s="32" t="n">
        <v>204936.83</v>
      </c>
      <c r="AD6461" s="32" t="n">
        <v>24592.42</v>
      </c>
      <c r="AE6461" s="35">
        <f>(LEFT(Y6461,4)-Parameters!$B$23)*12+MID(Y6461,6,2)-Parameters!$B$24+1</f>
        <v/>
      </c>
    </row>
    <row r="6462">
      <c r="X6462" t="inlineStr">
        <is>
          <t>L0232973</t>
        </is>
      </c>
      <c r="Y6462" t="inlineStr">
        <is>
          <t>2026-07-12</t>
        </is>
      </c>
      <c r="Z6462" t="inlineStr">
        <is>
          <t>home_use</t>
        </is>
      </c>
      <c r="AA6462" t="inlineStr">
        <is>
          <t>IMP00892</t>
        </is>
      </c>
      <c r="AB6462" t="inlineStr">
        <is>
          <t>T106240</t>
        </is>
      </c>
      <c r="AC6462" s="32" t="n">
        <v>2073655.55</v>
      </c>
      <c r="AD6462" s="32" t="n">
        <v>217733.83</v>
      </c>
      <c r="AE6462" s="35">
        <f>(LEFT(Y6462,4)-Parameters!$B$23)*12+MID(Y6462,6,2)-Parameters!$B$24+1</f>
        <v/>
      </c>
    </row>
    <row r="6463">
      <c r="X6463" t="inlineStr">
        <is>
          <t>L0232974</t>
        </is>
      </c>
      <c r="Y6463" t="inlineStr">
        <is>
          <t>2026-07-12</t>
        </is>
      </c>
      <c r="Z6463" t="inlineStr">
        <is>
          <t>home_use</t>
        </is>
      </c>
      <c r="AA6463" t="inlineStr">
        <is>
          <t>IMP00892</t>
        </is>
      </c>
      <c r="AB6463" t="inlineStr">
        <is>
          <t>T106240</t>
        </is>
      </c>
      <c r="AC6463" s="32" t="n">
        <v>5052767.42</v>
      </c>
      <c r="AD6463" s="32" t="n">
        <v>530540.58</v>
      </c>
      <c r="AE6463" s="35">
        <f>(LEFT(Y6463,4)-Parameters!$B$23)*12+MID(Y6463,6,2)-Parameters!$B$24+1</f>
        <v/>
      </c>
    </row>
    <row r="6464">
      <c r="X6464" t="inlineStr">
        <is>
          <t>L0232975</t>
        </is>
      </c>
      <c r="Y6464" t="inlineStr">
        <is>
          <t>2026-07-12</t>
        </is>
      </c>
      <c r="Z6464" t="inlineStr">
        <is>
          <t>home_use</t>
        </is>
      </c>
      <c r="AA6464" t="inlineStr">
        <is>
          <t>IMP00892</t>
        </is>
      </c>
      <c r="AB6464" t="inlineStr">
        <is>
          <t>T106240</t>
        </is>
      </c>
      <c r="AC6464" s="32" t="n">
        <v>2787757.93</v>
      </c>
      <c r="AD6464" s="32" t="n">
        <v>292714.58</v>
      </c>
      <c r="AE6464" s="35">
        <f>(LEFT(Y6464,4)-Parameters!$B$23)*12+MID(Y6464,6,2)-Parameters!$B$24+1</f>
        <v/>
      </c>
    </row>
    <row r="6465">
      <c r="X6465" t="inlineStr">
        <is>
          <t>L0232976</t>
        </is>
      </c>
      <c r="Y6465" t="inlineStr">
        <is>
          <t>2026-07-12</t>
        </is>
      </c>
      <c r="Z6465" t="inlineStr">
        <is>
          <t>home_use</t>
        </is>
      </c>
      <c r="AA6465" t="inlineStr">
        <is>
          <t>IMP00892</t>
        </is>
      </c>
      <c r="AB6465" t="inlineStr">
        <is>
          <t>T106240</t>
        </is>
      </c>
      <c r="AC6465" s="32" t="n">
        <v>1698016.63</v>
      </c>
      <c r="AD6465" s="32" t="n">
        <v>178291.75</v>
      </c>
      <c r="AE6465" s="35">
        <f>(LEFT(Y6465,4)-Parameters!$B$23)*12+MID(Y6465,6,2)-Parameters!$B$24+1</f>
        <v/>
      </c>
    </row>
    <row r="6466">
      <c r="X6466" t="inlineStr">
        <is>
          <t>L0232977</t>
        </is>
      </c>
      <c r="Y6466" t="inlineStr">
        <is>
          <t>2026-07-12</t>
        </is>
      </c>
      <c r="Z6466" t="inlineStr">
        <is>
          <t>home_use</t>
        </is>
      </c>
      <c r="AA6466" t="inlineStr">
        <is>
          <t>IMP00892</t>
        </is>
      </c>
      <c r="AB6466" t="inlineStr">
        <is>
          <t>T106240</t>
        </is>
      </c>
      <c r="AC6466" s="32" t="n">
        <v>3122719.9</v>
      </c>
      <c r="AD6466" s="32" t="n">
        <v>327885.59</v>
      </c>
      <c r="AE6466" s="35">
        <f>(LEFT(Y6466,4)-Parameters!$B$23)*12+MID(Y6466,6,2)-Parameters!$B$24+1</f>
        <v/>
      </c>
    </row>
    <row r="6467">
      <c r="X6467" t="inlineStr">
        <is>
          <t>L0233228</t>
        </is>
      </c>
      <c r="Y6467" t="inlineStr">
        <is>
          <t>2026-07-13</t>
        </is>
      </c>
      <c r="Z6467" t="inlineStr">
        <is>
          <t>home_use</t>
        </is>
      </c>
      <c r="AA6467" t="inlineStr">
        <is>
          <t>IMP00892</t>
        </is>
      </c>
      <c r="AB6467" t="inlineStr">
        <is>
          <t>T106240</t>
        </is>
      </c>
      <c r="AC6467" s="32" t="n">
        <v>846429.1899999999</v>
      </c>
      <c r="AD6467" s="32" t="n">
        <v>88875.06</v>
      </c>
      <c r="AE6467" s="35">
        <f>(LEFT(Y6467,4)-Parameters!$B$23)*12+MID(Y6467,6,2)-Parameters!$B$24+1</f>
        <v/>
      </c>
    </row>
    <row r="6468">
      <c r="X6468" t="inlineStr">
        <is>
          <t>L0233465</t>
        </is>
      </c>
      <c r="Y6468" t="inlineStr">
        <is>
          <t>2026-07-14</t>
        </is>
      </c>
      <c r="Z6468" t="inlineStr">
        <is>
          <t>home_use</t>
        </is>
      </c>
      <c r="AA6468" t="inlineStr">
        <is>
          <t>IMP00892</t>
        </is>
      </c>
      <c r="AB6468" t="inlineStr">
        <is>
          <t>T106240</t>
        </is>
      </c>
      <c r="AC6468" s="32" t="n">
        <v>122983.77</v>
      </c>
      <c r="AD6468" s="32" t="n">
        <v>14143.13</v>
      </c>
      <c r="AE6468" s="35">
        <f>(LEFT(Y6468,4)-Parameters!$B$23)*12+MID(Y6468,6,2)-Parameters!$B$24+1</f>
        <v/>
      </c>
    </row>
    <row r="6469">
      <c r="X6469" t="inlineStr">
        <is>
          <t>L0233467</t>
        </is>
      </c>
      <c r="Y6469" t="inlineStr">
        <is>
          <t>2026-07-14</t>
        </is>
      </c>
      <c r="Z6469" t="inlineStr">
        <is>
          <t>home_use</t>
        </is>
      </c>
      <c r="AA6469" t="inlineStr">
        <is>
          <t>IMP00892</t>
        </is>
      </c>
      <c r="AB6469" t="inlineStr">
        <is>
          <t>T106240</t>
        </is>
      </c>
      <c r="AC6469" s="32" t="n">
        <v>839823.28</v>
      </c>
      <c r="AD6469" s="32" t="n">
        <v>83982.33</v>
      </c>
      <c r="AE6469" s="35">
        <f>(LEFT(Y6469,4)-Parameters!$B$23)*12+MID(Y6469,6,2)-Parameters!$B$24+1</f>
        <v/>
      </c>
    </row>
    <row r="6470">
      <c r="X6470" t="inlineStr">
        <is>
          <t>L0233469</t>
        </is>
      </c>
      <c r="Y6470" t="inlineStr">
        <is>
          <t>2026-07-14</t>
        </is>
      </c>
      <c r="Z6470" t="inlineStr">
        <is>
          <t>home_use</t>
        </is>
      </c>
      <c r="AA6470" t="inlineStr">
        <is>
          <t>IMP00892</t>
        </is>
      </c>
      <c r="AB6470" t="inlineStr">
        <is>
          <t>T106240</t>
        </is>
      </c>
      <c r="AC6470" s="32" t="n">
        <v>793906.75</v>
      </c>
      <c r="AD6470" s="32" t="n">
        <v>103207.88</v>
      </c>
      <c r="AE6470" s="35">
        <f>(LEFT(Y6470,4)-Parameters!$B$23)*12+MID(Y6470,6,2)-Parameters!$B$24+1</f>
        <v/>
      </c>
    </row>
    <row r="6471">
      <c r="X6471" t="inlineStr">
        <is>
          <t>L0233960</t>
        </is>
      </c>
      <c r="Y6471" t="inlineStr">
        <is>
          <t>2026-07-16</t>
        </is>
      </c>
      <c r="Z6471" t="inlineStr">
        <is>
          <t>home_use</t>
        </is>
      </c>
      <c r="AA6471" t="inlineStr">
        <is>
          <t>IMP00892</t>
        </is>
      </c>
      <c r="AB6471" t="inlineStr">
        <is>
          <t>T106240</t>
        </is>
      </c>
      <c r="AC6471" s="32" t="n">
        <v>658209.6</v>
      </c>
      <c r="AD6471" s="32" t="n">
        <v>85567.25</v>
      </c>
      <c r="AE6471" s="35">
        <f>(LEFT(Y6471,4)-Parameters!$B$23)*12+MID(Y6471,6,2)-Parameters!$B$24+1</f>
        <v/>
      </c>
    </row>
    <row r="6472">
      <c r="X6472" t="inlineStr">
        <is>
          <t>L0234222</t>
        </is>
      </c>
      <c r="Y6472" t="inlineStr">
        <is>
          <t>2026-07-17</t>
        </is>
      </c>
      <c r="Z6472" t="inlineStr">
        <is>
          <t>home_use</t>
        </is>
      </c>
      <c r="AA6472" t="inlineStr">
        <is>
          <t>IMP00892</t>
        </is>
      </c>
      <c r="AB6472" t="inlineStr">
        <is>
          <t>T106240</t>
        </is>
      </c>
      <c r="AC6472" s="32" t="n">
        <v>3447290.9</v>
      </c>
      <c r="AD6472" s="32" t="n">
        <v>361965.54</v>
      </c>
      <c r="AE6472" s="35">
        <f>(LEFT(Y6472,4)-Parameters!$B$23)*12+MID(Y6472,6,2)-Parameters!$B$24+1</f>
        <v/>
      </c>
    </row>
    <row r="6473">
      <c r="X6473" t="inlineStr">
        <is>
          <t>L0234223</t>
        </is>
      </c>
      <c r="Y6473" t="inlineStr">
        <is>
          <t>2026-07-17</t>
        </is>
      </c>
      <c r="Z6473" t="inlineStr">
        <is>
          <t>home_use</t>
        </is>
      </c>
      <c r="AA6473" t="inlineStr">
        <is>
          <t>IMP00892</t>
        </is>
      </c>
      <c r="AB6473" t="inlineStr">
        <is>
          <t>T106240</t>
        </is>
      </c>
      <c r="AC6473" s="32" t="n">
        <v>6016552.48</v>
      </c>
      <c r="AD6473" s="32" t="n">
        <v>631738.01</v>
      </c>
      <c r="AE6473" s="35">
        <f>(LEFT(Y6473,4)-Parameters!$B$23)*12+MID(Y6473,6,2)-Parameters!$B$24+1</f>
        <v/>
      </c>
    </row>
    <row r="6474">
      <c r="X6474" t="inlineStr">
        <is>
          <t>L0234733</t>
        </is>
      </c>
      <c r="Y6474" t="inlineStr">
        <is>
          <t>2026-07-19</t>
        </is>
      </c>
      <c r="Z6474" t="inlineStr">
        <is>
          <t>home_use</t>
        </is>
      </c>
      <c r="AA6474" t="inlineStr">
        <is>
          <t>IMP00892</t>
        </is>
      </c>
      <c r="AB6474" t="inlineStr">
        <is>
          <t>T106240</t>
        </is>
      </c>
      <c r="AC6474" s="32" t="n">
        <v>515525.42</v>
      </c>
      <c r="AD6474" s="32" t="n">
        <v>54130.17</v>
      </c>
      <c r="AE6474" s="35">
        <f>(LEFT(Y6474,4)-Parameters!$B$23)*12+MID(Y6474,6,2)-Parameters!$B$24+1</f>
        <v/>
      </c>
    </row>
    <row r="6475">
      <c r="X6475" t="inlineStr">
        <is>
          <t>L0235207</t>
        </is>
      </c>
      <c r="Y6475" t="inlineStr">
        <is>
          <t>2026-07-21</t>
        </is>
      </c>
      <c r="Z6475" t="inlineStr">
        <is>
          <t>home_use</t>
        </is>
      </c>
      <c r="AA6475" t="inlineStr">
        <is>
          <t>IMP00892</t>
        </is>
      </c>
      <c r="AB6475" t="inlineStr">
        <is>
          <t>T106240</t>
        </is>
      </c>
      <c r="AC6475" s="32" t="n">
        <v>2023714.61</v>
      </c>
      <c r="AD6475" s="32" t="n">
        <v>212490.03</v>
      </c>
      <c r="AE6475" s="35">
        <f>(LEFT(Y6475,4)-Parameters!$B$23)*12+MID(Y6475,6,2)-Parameters!$B$24+1</f>
        <v/>
      </c>
    </row>
    <row r="6476">
      <c r="X6476" t="inlineStr">
        <is>
          <t>L0235208</t>
        </is>
      </c>
      <c r="Y6476" t="inlineStr">
        <is>
          <t>2026-07-21</t>
        </is>
      </c>
      <c r="Z6476" t="inlineStr">
        <is>
          <t>home_use</t>
        </is>
      </c>
      <c r="AA6476" t="inlineStr">
        <is>
          <t>IMP00892</t>
        </is>
      </c>
      <c r="AB6476" t="inlineStr">
        <is>
          <t>T106240</t>
        </is>
      </c>
      <c r="AC6476" s="32" t="n">
        <v>3317459.01</v>
      </c>
      <c r="AD6476" s="32" t="n">
        <v>348333.2</v>
      </c>
      <c r="AE6476" s="35">
        <f>(LEFT(Y6476,4)-Parameters!$B$23)*12+MID(Y6476,6,2)-Parameters!$B$24+1</f>
        <v/>
      </c>
    </row>
    <row r="6477">
      <c r="X6477" t="inlineStr">
        <is>
          <t>L0235740</t>
        </is>
      </c>
      <c r="Y6477" t="inlineStr">
        <is>
          <t>2026-07-23</t>
        </is>
      </c>
      <c r="Z6477" t="inlineStr">
        <is>
          <t>home_use</t>
        </is>
      </c>
      <c r="AA6477" t="inlineStr">
        <is>
          <t>IMP00892</t>
        </is>
      </c>
      <c r="AB6477" t="inlineStr">
        <is>
          <t>T106240</t>
        </is>
      </c>
      <c r="AC6477" s="32" t="n">
        <v>767681.11</v>
      </c>
      <c r="AD6477" s="32" t="n">
        <v>99798.53999999999</v>
      </c>
      <c r="AE6477" s="35">
        <f>(LEFT(Y6477,4)-Parameters!$B$23)*12+MID(Y6477,6,2)-Parameters!$B$24+1</f>
        <v/>
      </c>
    </row>
    <row r="6478">
      <c r="X6478" t="inlineStr">
        <is>
          <t>L0235741</t>
        </is>
      </c>
      <c r="Y6478" t="inlineStr">
        <is>
          <t>2026-07-23</t>
        </is>
      </c>
      <c r="Z6478" t="inlineStr">
        <is>
          <t>home_use</t>
        </is>
      </c>
      <c r="AA6478" t="inlineStr">
        <is>
          <t>IMP00892</t>
        </is>
      </c>
      <c r="AB6478" t="inlineStr">
        <is>
          <t>T106240</t>
        </is>
      </c>
      <c r="AC6478" s="32" t="n">
        <v>1054592.79</v>
      </c>
      <c r="AD6478" s="32" t="n">
        <v>110732.24</v>
      </c>
      <c r="AE6478" s="35">
        <f>(LEFT(Y6478,4)-Parameters!$B$23)*12+MID(Y6478,6,2)-Parameters!$B$24+1</f>
        <v/>
      </c>
    </row>
    <row r="6479">
      <c r="X6479" t="inlineStr">
        <is>
          <t>L0235997</t>
        </is>
      </c>
      <c r="Y6479" t="inlineStr">
        <is>
          <t>2026-07-24</t>
        </is>
      </c>
      <c r="Z6479" t="inlineStr">
        <is>
          <t>home_use</t>
        </is>
      </c>
      <c r="AA6479" t="inlineStr">
        <is>
          <t>IMP00892</t>
        </is>
      </c>
      <c r="AB6479" t="inlineStr">
        <is>
          <t>T106240</t>
        </is>
      </c>
      <c r="AC6479" s="32" t="n">
        <v>4225384</v>
      </c>
      <c r="AD6479" s="32" t="n">
        <v>443665.32</v>
      </c>
      <c r="AE6479" s="35">
        <f>(LEFT(Y6479,4)-Parameters!$B$23)*12+MID(Y6479,6,2)-Parameters!$B$24+1</f>
        <v/>
      </c>
    </row>
    <row r="6480">
      <c r="X6480" t="inlineStr">
        <is>
          <t>L0236765</t>
        </is>
      </c>
      <c r="Y6480" t="inlineStr">
        <is>
          <t>2026-07-27</t>
        </is>
      </c>
      <c r="Z6480" t="inlineStr">
        <is>
          <t>home_use</t>
        </is>
      </c>
      <c r="AA6480" t="inlineStr">
        <is>
          <t>IMP00892</t>
        </is>
      </c>
      <c r="AB6480" t="inlineStr">
        <is>
          <t>T106240</t>
        </is>
      </c>
      <c r="AC6480" s="32" t="n">
        <v>419870.78</v>
      </c>
      <c r="AD6480" s="32" t="n">
        <v>48285.14</v>
      </c>
      <c r="AE6480" s="35">
        <f>(LEFT(Y6480,4)-Parameters!$B$23)*12+MID(Y6480,6,2)-Parameters!$B$24+1</f>
        <v/>
      </c>
    </row>
    <row r="6481">
      <c r="X6481" t="inlineStr">
        <is>
          <t>L0237698</t>
        </is>
      </c>
      <c r="Y6481" t="inlineStr">
        <is>
          <t>2026-08-03</t>
        </is>
      </c>
      <c r="Z6481" t="inlineStr">
        <is>
          <t>home_use</t>
        </is>
      </c>
      <c r="AA6481" t="inlineStr">
        <is>
          <t>IMP00892</t>
        </is>
      </c>
      <c r="AB6481" t="inlineStr">
        <is>
          <t>T106240</t>
        </is>
      </c>
      <c r="AC6481" s="32" t="n">
        <v>1658806.75</v>
      </c>
      <c r="AD6481" s="32" t="n">
        <v>174174.71</v>
      </c>
      <c r="AE6481" s="35">
        <f>(LEFT(Y6481,4)-Parameters!$B$23)*12+MID(Y6481,6,2)-Parameters!$B$24+1</f>
        <v/>
      </c>
    </row>
    <row r="6482">
      <c r="X6482" t="inlineStr">
        <is>
          <t>L0238146</t>
        </is>
      </c>
      <c r="Y6482" t="inlineStr">
        <is>
          <t>2026-08-05</t>
        </is>
      </c>
      <c r="Z6482" t="inlineStr">
        <is>
          <t>home_use</t>
        </is>
      </c>
      <c r="AA6482" t="inlineStr">
        <is>
          <t>IMP00892</t>
        </is>
      </c>
      <c r="AB6482" t="inlineStr">
        <is>
          <t>T106240</t>
        </is>
      </c>
      <c r="AC6482" s="32" t="n">
        <v>686768.3100000001</v>
      </c>
      <c r="AD6482" s="32" t="n">
        <v>89279.88</v>
      </c>
      <c r="AE6482" s="35">
        <f>(LEFT(Y6482,4)-Parameters!$B$23)*12+MID(Y6482,6,2)-Parameters!$B$24+1</f>
        <v/>
      </c>
    </row>
    <row r="6483">
      <c r="X6483" t="inlineStr">
        <is>
          <t>L0238626</t>
        </is>
      </c>
      <c r="Y6483" t="inlineStr">
        <is>
          <t>2026-08-07</t>
        </is>
      </c>
      <c r="Z6483" t="inlineStr">
        <is>
          <t>home_use</t>
        </is>
      </c>
      <c r="AA6483" t="inlineStr">
        <is>
          <t>IMP00892</t>
        </is>
      </c>
      <c r="AB6483" t="inlineStr">
        <is>
          <t>T106240</t>
        </is>
      </c>
      <c r="AC6483" s="32" t="n">
        <v>4198909.71</v>
      </c>
      <c r="AD6483" s="32" t="n">
        <v>440885.52</v>
      </c>
      <c r="AE6483" s="35">
        <f>(LEFT(Y6483,4)-Parameters!$B$23)*12+MID(Y6483,6,2)-Parameters!$B$24+1</f>
        <v/>
      </c>
    </row>
    <row r="6484">
      <c r="X6484" t="inlineStr">
        <is>
          <t>L0238886</t>
        </is>
      </c>
      <c r="Y6484" t="inlineStr">
        <is>
          <t>2026-08-08</t>
        </is>
      </c>
      <c r="Z6484" t="inlineStr">
        <is>
          <t>home_use</t>
        </is>
      </c>
      <c r="AA6484" t="inlineStr">
        <is>
          <t>IMP00892</t>
        </is>
      </c>
      <c r="AB6484" t="inlineStr">
        <is>
          <t>T106240</t>
        </is>
      </c>
      <c r="AC6484" s="32" t="n">
        <v>1910171.57</v>
      </c>
      <c r="AD6484" s="32" t="n">
        <v>200568.01</v>
      </c>
      <c r="AE6484" s="35">
        <f>(LEFT(Y6484,4)-Parameters!$B$23)*12+MID(Y6484,6,2)-Parameters!$B$24+1</f>
        <v/>
      </c>
    </row>
    <row r="6485">
      <c r="X6485" t="inlineStr">
        <is>
          <t>L0239351</t>
        </is>
      </c>
      <c r="Y6485" t="inlineStr">
        <is>
          <t>2026-08-10</t>
        </is>
      </c>
      <c r="Z6485" t="inlineStr">
        <is>
          <t>home_use</t>
        </is>
      </c>
      <c r="AA6485" t="inlineStr">
        <is>
          <t>IMP00892</t>
        </is>
      </c>
      <c r="AB6485" t="inlineStr">
        <is>
          <t>T106240</t>
        </is>
      </c>
      <c r="AC6485" s="32" t="n">
        <v>1748532.76</v>
      </c>
      <c r="AD6485" s="32" t="n">
        <v>183595.94</v>
      </c>
      <c r="AE6485" s="35">
        <f>(LEFT(Y6485,4)-Parameters!$B$23)*12+MID(Y6485,6,2)-Parameters!$B$24+1</f>
        <v/>
      </c>
    </row>
    <row r="6486">
      <c r="X6486" t="inlineStr">
        <is>
          <t>L0239352</t>
        </is>
      </c>
      <c r="Y6486" t="inlineStr">
        <is>
          <t>2026-08-10</t>
        </is>
      </c>
      <c r="Z6486" t="inlineStr">
        <is>
          <t>home_use</t>
        </is>
      </c>
      <c r="AA6486" t="inlineStr">
        <is>
          <t>IMP00892</t>
        </is>
      </c>
      <c r="AB6486" t="inlineStr">
        <is>
          <t>T106240</t>
        </is>
      </c>
      <c r="AC6486" s="32" t="n">
        <v>3861621.78</v>
      </c>
      <c r="AD6486" s="32" t="n">
        <v>405470.29</v>
      </c>
      <c r="AE6486" s="35">
        <f>(LEFT(Y6486,4)-Parameters!$B$23)*12+MID(Y6486,6,2)-Parameters!$B$24+1</f>
        <v/>
      </c>
    </row>
    <row r="6487">
      <c r="X6487" t="inlineStr">
        <is>
          <t>L0239353</t>
        </is>
      </c>
      <c r="Y6487" t="inlineStr">
        <is>
          <t>2026-08-10</t>
        </is>
      </c>
      <c r="Z6487" t="inlineStr">
        <is>
          <t>home_use</t>
        </is>
      </c>
      <c r="AA6487" t="inlineStr">
        <is>
          <t>IMP00892</t>
        </is>
      </c>
      <c r="AB6487" t="inlineStr">
        <is>
          <t>T106240</t>
        </is>
      </c>
      <c r="AC6487" s="32" t="n">
        <v>494225.97</v>
      </c>
      <c r="AD6487" s="32" t="n">
        <v>51893.73</v>
      </c>
      <c r="AE6487" s="35">
        <f>(LEFT(Y6487,4)-Parameters!$B$23)*12+MID(Y6487,6,2)-Parameters!$B$24+1</f>
        <v/>
      </c>
    </row>
    <row r="6488">
      <c r="X6488" t="inlineStr">
        <is>
          <t>L0239354</t>
        </is>
      </c>
      <c r="Y6488" t="inlineStr">
        <is>
          <t>2026-08-10</t>
        </is>
      </c>
      <c r="Z6488" t="inlineStr">
        <is>
          <t>home_use</t>
        </is>
      </c>
      <c r="AA6488" t="inlineStr">
        <is>
          <t>IMP00892</t>
        </is>
      </c>
      <c r="AB6488" t="inlineStr">
        <is>
          <t>T106240</t>
        </is>
      </c>
      <c r="AC6488" s="32" t="n">
        <v>1229425.84</v>
      </c>
      <c r="AD6488" s="32" t="n">
        <v>129089.71</v>
      </c>
      <c r="AE6488" s="35">
        <f>(LEFT(Y6488,4)-Parameters!$B$23)*12+MID(Y6488,6,2)-Parameters!$B$24+1</f>
        <v/>
      </c>
    </row>
    <row r="6489">
      <c r="X6489" t="inlineStr">
        <is>
          <t>L0240050</t>
        </is>
      </c>
      <c r="Y6489" t="inlineStr">
        <is>
          <t>2026-08-13</t>
        </is>
      </c>
      <c r="Z6489" t="inlineStr">
        <is>
          <t>home_use</t>
        </is>
      </c>
      <c r="AA6489" t="inlineStr">
        <is>
          <t>IMP00892</t>
        </is>
      </c>
      <c r="AB6489" t="inlineStr">
        <is>
          <t>T106240</t>
        </is>
      </c>
      <c r="AC6489" s="32" t="n">
        <v>963233.52</v>
      </c>
      <c r="AD6489" s="32" t="n">
        <v>110771.85</v>
      </c>
      <c r="AE6489" s="35">
        <f>(LEFT(Y6489,4)-Parameters!$B$23)*12+MID(Y6489,6,2)-Parameters!$B$24+1</f>
        <v/>
      </c>
    </row>
    <row r="6490">
      <c r="X6490" t="inlineStr">
        <is>
          <t>L0240303</t>
        </is>
      </c>
      <c r="Y6490" t="inlineStr">
        <is>
          <t>2026-08-14</t>
        </is>
      </c>
      <c r="Z6490" t="inlineStr">
        <is>
          <t>home_use</t>
        </is>
      </c>
      <c r="AA6490" t="inlineStr">
        <is>
          <t>IMP00892</t>
        </is>
      </c>
      <c r="AB6490" t="inlineStr">
        <is>
          <t>T106240</t>
        </is>
      </c>
      <c r="AC6490" s="32" t="n">
        <v>1396189.37</v>
      </c>
      <c r="AD6490" s="32" t="n">
        <v>153580.83</v>
      </c>
      <c r="AE6490" s="35">
        <f>(LEFT(Y6490,4)-Parameters!$B$23)*12+MID(Y6490,6,2)-Parameters!$B$24+1</f>
        <v/>
      </c>
    </row>
    <row r="6491">
      <c r="X6491" t="inlineStr">
        <is>
          <t>L0240555</t>
        </is>
      </c>
      <c r="Y6491" t="inlineStr">
        <is>
          <t>2026-08-15</t>
        </is>
      </c>
      <c r="Z6491" t="inlineStr">
        <is>
          <t>home_use</t>
        </is>
      </c>
      <c r="AA6491" t="inlineStr">
        <is>
          <t>IMP00892</t>
        </is>
      </c>
      <c r="AB6491" t="inlineStr">
        <is>
          <t>T106240</t>
        </is>
      </c>
      <c r="AC6491" s="32" t="n">
        <v>776322.66</v>
      </c>
      <c r="AD6491" s="32" t="n">
        <v>81513.88</v>
      </c>
      <c r="AE6491" s="35">
        <f>(LEFT(Y6491,4)-Parameters!$B$23)*12+MID(Y6491,6,2)-Parameters!$B$24+1</f>
        <v/>
      </c>
    </row>
    <row r="6492">
      <c r="X6492" t="inlineStr">
        <is>
          <t>L0240968</t>
        </is>
      </c>
      <c r="Y6492" t="inlineStr">
        <is>
          <t>2026-08-17</t>
        </is>
      </c>
      <c r="Z6492" t="inlineStr">
        <is>
          <t>home_use</t>
        </is>
      </c>
      <c r="AA6492" t="inlineStr">
        <is>
          <t>IMP00892</t>
        </is>
      </c>
      <c r="AB6492" t="inlineStr">
        <is>
          <t>T106240</t>
        </is>
      </c>
      <c r="AC6492" s="32" t="n">
        <v>2584774.57</v>
      </c>
      <c r="AD6492" s="32" t="n">
        <v>271401.33</v>
      </c>
      <c r="AE6492" s="35">
        <f>(LEFT(Y6492,4)-Parameters!$B$23)*12+MID(Y6492,6,2)-Parameters!$B$24+1</f>
        <v/>
      </c>
    </row>
    <row r="6493">
      <c r="X6493" t="inlineStr">
        <is>
          <t>L0241510</t>
        </is>
      </c>
      <c r="Y6493" t="inlineStr">
        <is>
          <t>2026-08-19</t>
        </is>
      </c>
      <c r="Z6493" t="inlineStr">
        <is>
          <t>home_use</t>
        </is>
      </c>
      <c r="AA6493" t="inlineStr">
        <is>
          <t>IMP00892</t>
        </is>
      </c>
      <c r="AB6493" t="inlineStr">
        <is>
          <t>T106240</t>
        </is>
      </c>
      <c r="AC6493" s="32" t="n">
        <v>1457535.8</v>
      </c>
      <c r="AD6493" s="32" t="n">
        <v>153041.26</v>
      </c>
      <c r="AE6493" s="35">
        <f>(LEFT(Y6493,4)-Parameters!$B$23)*12+MID(Y6493,6,2)-Parameters!$B$24+1</f>
        <v/>
      </c>
    </row>
    <row r="6494">
      <c r="X6494" t="inlineStr">
        <is>
          <t>L0241511</t>
        </is>
      </c>
      <c r="Y6494" t="inlineStr">
        <is>
          <t>2026-08-19</t>
        </is>
      </c>
      <c r="Z6494" t="inlineStr">
        <is>
          <t>home_use</t>
        </is>
      </c>
      <c r="AA6494" t="inlineStr">
        <is>
          <t>IMP00892</t>
        </is>
      </c>
      <c r="AB6494" t="inlineStr">
        <is>
          <t>T106240</t>
        </is>
      </c>
      <c r="AC6494" s="32" t="n">
        <v>900310.39</v>
      </c>
      <c r="AD6494" s="32" t="n">
        <v>94532.59</v>
      </c>
      <c r="AE6494" s="35">
        <f>(LEFT(Y6494,4)-Parameters!$B$23)*12+MID(Y6494,6,2)-Parameters!$B$24+1</f>
        <v/>
      </c>
    </row>
    <row r="6495">
      <c r="X6495" t="inlineStr">
        <is>
          <t>L0241758</t>
        </is>
      </c>
      <c r="Y6495" t="inlineStr">
        <is>
          <t>2026-08-20</t>
        </is>
      </c>
      <c r="Z6495" t="inlineStr">
        <is>
          <t>home_use</t>
        </is>
      </c>
      <c r="AA6495" t="inlineStr">
        <is>
          <t>IMP00892</t>
        </is>
      </c>
      <c r="AB6495" t="inlineStr">
        <is>
          <t>T106240</t>
        </is>
      </c>
      <c r="AC6495" s="32" t="n">
        <v>1089836.48</v>
      </c>
      <c r="AD6495" s="32" t="n">
        <v>114432.83</v>
      </c>
      <c r="AE6495" s="35">
        <f>(LEFT(Y6495,4)-Parameters!$B$23)*12+MID(Y6495,6,2)-Parameters!$B$24+1</f>
        <v/>
      </c>
    </row>
    <row r="6496">
      <c r="X6496" t="inlineStr">
        <is>
          <t>L0242249</t>
        </is>
      </c>
      <c r="Y6496" t="inlineStr">
        <is>
          <t>2026-08-22</t>
        </is>
      </c>
      <c r="Z6496" t="inlineStr">
        <is>
          <t>home_use</t>
        </is>
      </c>
      <c r="AA6496" t="inlineStr">
        <is>
          <t>IMP00892</t>
        </is>
      </c>
      <c r="AB6496" t="inlineStr">
        <is>
          <t>T106240</t>
        </is>
      </c>
      <c r="AC6496" s="32" t="n">
        <v>1246910.1</v>
      </c>
      <c r="AD6496" s="32" t="n">
        <v>162098.31</v>
      </c>
      <c r="AE6496" s="35">
        <f>(LEFT(Y6496,4)-Parameters!$B$23)*12+MID(Y6496,6,2)-Parameters!$B$24+1</f>
        <v/>
      </c>
    </row>
    <row r="6497">
      <c r="X6497" t="inlineStr">
        <is>
          <t>L0242731</t>
        </is>
      </c>
      <c r="Y6497" t="inlineStr">
        <is>
          <t>2026-08-24</t>
        </is>
      </c>
      <c r="Z6497" t="inlineStr">
        <is>
          <t>home_use</t>
        </is>
      </c>
      <c r="AA6497" t="inlineStr">
        <is>
          <t>IMP00892</t>
        </is>
      </c>
      <c r="AB6497" t="inlineStr">
        <is>
          <t>T106240</t>
        </is>
      </c>
      <c r="AC6497" s="32" t="n">
        <v>2752820.89</v>
      </c>
      <c r="AD6497" s="32" t="n">
        <v>275282.09</v>
      </c>
      <c r="AE6497" s="35">
        <f>(LEFT(Y6497,4)-Parameters!$B$23)*12+MID(Y6497,6,2)-Parameters!$B$24+1</f>
        <v/>
      </c>
    </row>
    <row r="6498">
      <c r="X6498" t="inlineStr">
        <is>
          <t>L0242947</t>
        </is>
      </c>
      <c r="Y6498" t="inlineStr">
        <is>
          <t>2026-08-25</t>
        </is>
      </c>
      <c r="Z6498" t="inlineStr">
        <is>
          <t>home_use</t>
        </is>
      </c>
      <c r="AA6498" t="inlineStr">
        <is>
          <t>IMP00892</t>
        </is>
      </c>
      <c r="AB6498" t="inlineStr">
        <is>
          <t>T106240</t>
        </is>
      </c>
      <c r="AC6498" s="32" t="n">
        <v>3851240.76</v>
      </c>
      <c r="AD6498" s="32" t="n">
        <v>385124.08</v>
      </c>
      <c r="AE6498" s="35">
        <f>(LEFT(Y6498,4)-Parameters!$B$23)*12+MID(Y6498,6,2)-Parameters!$B$24+1</f>
        <v/>
      </c>
    </row>
    <row r="6499">
      <c r="X6499" t="inlineStr">
        <is>
          <t>L0243651</t>
        </is>
      </c>
      <c r="Y6499" t="inlineStr">
        <is>
          <t>2026-08-28</t>
        </is>
      </c>
      <c r="Z6499" t="inlineStr">
        <is>
          <t>home_use</t>
        </is>
      </c>
      <c r="AA6499" t="inlineStr">
        <is>
          <t>IMP00892</t>
        </is>
      </c>
      <c r="AB6499" t="inlineStr">
        <is>
          <t>T106240</t>
        </is>
      </c>
      <c r="AC6499" s="32" t="n">
        <v>347885.39</v>
      </c>
      <c r="AD6499" s="32" t="n">
        <v>45225.1</v>
      </c>
      <c r="AE6499" s="35">
        <f>(LEFT(Y6499,4)-Parameters!$B$23)*12+MID(Y6499,6,2)-Parameters!$B$24+1</f>
        <v/>
      </c>
    </row>
    <row r="6500">
      <c r="X6500" t="inlineStr">
        <is>
          <t>L0243884</t>
        </is>
      </c>
      <c r="Y6500" t="inlineStr">
        <is>
          <t>2026-09-01</t>
        </is>
      </c>
      <c r="Z6500" t="inlineStr">
        <is>
          <t>home_use</t>
        </is>
      </c>
      <c r="AA6500" t="inlineStr">
        <is>
          <t>IMP00892</t>
        </is>
      </c>
      <c r="AB6500" t="inlineStr">
        <is>
          <t>T106240</t>
        </is>
      </c>
      <c r="AC6500" s="32" t="n">
        <v>3078733.33</v>
      </c>
      <c r="AD6500" s="32" t="n">
        <v>338660.67</v>
      </c>
      <c r="AE6500" s="35">
        <f>(LEFT(Y6500,4)-Parameters!$B$23)*12+MID(Y6500,6,2)-Parameters!$B$24+1</f>
        <v/>
      </c>
    </row>
    <row r="6501">
      <c r="X6501" t="inlineStr">
        <is>
          <t>L0244111</t>
        </is>
      </c>
      <c r="Y6501" t="inlineStr">
        <is>
          <t>2026-09-02</t>
        </is>
      </c>
      <c r="Z6501" t="inlineStr">
        <is>
          <t>home_use</t>
        </is>
      </c>
      <c r="AA6501" t="inlineStr">
        <is>
          <t>IMP00892</t>
        </is>
      </c>
      <c r="AB6501" t="inlineStr">
        <is>
          <t>T106240</t>
        </is>
      </c>
      <c r="AC6501" s="32" t="n">
        <v>944767.53</v>
      </c>
      <c r="AD6501" s="32" t="n">
        <v>99200.59</v>
      </c>
      <c r="AE6501" s="35">
        <f>(LEFT(Y6501,4)-Parameters!$B$23)*12+MID(Y6501,6,2)-Parameters!$B$24+1</f>
        <v/>
      </c>
    </row>
    <row r="6502">
      <c r="X6502" t="inlineStr">
        <is>
          <t>L0244112</t>
        </is>
      </c>
      <c r="Y6502" t="inlineStr">
        <is>
          <t>2026-09-02</t>
        </is>
      </c>
      <c r="Z6502" t="inlineStr">
        <is>
          <t>home_use</t>
        </is>
      </c>
      <c r="AA6502" t="inlineStr">
        <is>
          <t>IMP00892</t>
        </is>
      </c>
      <c r="AB6502" t="inlineStr">
        <is>
          <t>T106240</t>
        </is>
      </c>
      <c r="AC6502" s="32" t="n">
        <v>2311798.93</v>
      </c>
      <c r="AD6502" s="32" t="n">
        <v>242738.89</v>
      </c>
      <c r="AE6502" s="35">
        <f>(LEFT(Y6502,4)-Parameters!$B$23)*12+MID(Y6502,6,2)-Parameters!$B$24+1</f>
        <v/>
      </c>
    </row>
    <row r="6503">
      <c r="X6503" t="inlineStr">
        <is>
          <t>L0244355</t>
        </is>
      </c>
      <c r="Y6503" t="inlineStr">
        <is>
          <t>2026-09-03</t>
        </is>
      </c>
      <c r="Z6503" t="inlineStr">
        <is>
          <t>home_use</t>
        </is>
      </c>
      <c r="AA6503" t="inlineStr">
        <is>
          <t>IMP00892</t>
        </is>
      </c>
      <c r="AB6503" t="inlineStr">
        <is>
          <t>T106240</t>
        </is>
      </c>
      <c r="AC6503" s="32" t="n">
        <v>1844379.96</v>
      </c>
      <c r="AD6503" s="32" t="n">
        <v>193659.9</v>
      </c>
      <c r="AE6503" s="35">
        <f>(LEFT(Y6503,4)-Parameters!$B$23)*12+MID(Y6503,6,2)-Parameters!$B$24+1</f>
        <v/>
      </c>
    </row>
    <row r="6504">
      <c r="X6504" t="inlineStr">
        <is>
          <t>L0245052</t>
        </is>
      </c>
      <c r="Y6504" t="inlineStr">
        <is>
          <t>2026-09-06</t>
        </is>
      </c>
      <c r="Z6504" t="inlineStr">
        <is>
          <t>home_use</t>
        </is>
      </c>
      <c r="AA6504" t="inlineStr">
        <is>
          <t>IMP00892</t>
        </is>
      </c>
      <c r="AB6504" t="inlineStr">
        <is>
          <t>T106240</t>
        </is>
      </c>
      <c r="AC6504" s="32" t="n">
        <v>711401.73</v>
      </c>
      <c r="AD6504" s="32" t="n">
        <v>92482.22</v>
      </c>
      <c r="AE6504" s="35">
        <f>(LEFT(Y6504,4)-Parameters!$B$23)*12+MID(Y6504,6,2)-Parameters!$B$24+1</f>
        <v/>
      </c>
    </row>
    <row r="6505">
      <c r="X6505" t="inlineStr">
        <is>
          <t>L0245283</t>
        </is>
      </c>
      <c r="Y6505" t="inlineStr">
        <is>
          <t>2026-09-07</t>
        </is>
      </c>
      <c r="Z6505" t="inlineStr">
        <is>
          <t>home_use</t>
        </is>
      </c>
      <c r="AA6505" t="inlineStr">
        <is>
          <t>IMP00892</t>
        </is>
      </c>
      <c r="AB6505" t="inlineStr">
        <is>
          <t>T106240</t>
        </is>
      </c>
      <c r="AC6505" s="32" t="n">
        <v>1733123.95</v>
      </c>
      <c r="AD6505" s="32" t="n">
        <v>181978.01</v>
      </c>
      <c r="AE6505" s="35">
        <f>(LEFT(Y6505,4)-Parameters!$B$23)*12+MID(Y6505,6,2)-Parameters!$B$24+1</f>
        <v/>
      </c>
    </row>
    <row r="6506">
      <c r="X6506" t="inlineStr">
        <is>
          <t>L0245284</t>
        </is>
      </c>
      <c r="Y6506" t="inlineStr">
        <is>
          <t>2026-09-07</t>
        </is>
      </c>
      <c r="Z6506" t="inlineStr">
        <is>
          <t>home_use</t>
        </is>
      </c>
      <c r="AA6506" t="inlineStr">
        <is>
          <t>IMP00892</t>
        </is>
      </c>
      <c r="AB6506" t="inlineStr">
        <is>
          <t>T106240</t>
        </is>
      </c>
      <c r="AC6506" s="32" t="n">
        <v>6906033.59</v>
      </c>
      <c r="AD6506" s="32" t="n">
        <v>759663.6899999999</v>
      </c>
      <c r="AE6506" s="35">
        <f>(LEFT(Y6506,4)-Parameters!$B$23)*12+MID(Y6506,6,2)-Parameters!$B$24+1</f>
        <v/>
      </c>
    </row>
    <row r="6507">
      <c r="X6507" t="inlineStr">
        <is>
          <t>L0245759</t>
        </is>
      </c>
      <c r="Y6507" t="inlineStr">
        <is>
          <t>2026-09-09</t>
        </is>
      </c>
      <c r="Z6507" t="inlineStr">
        <is>
          <t>home_use</t>
        </is>
      </c>
      <c r="AA6507" t="inlineStr">
        <is>
          <t>IMP00892</t>
        </is>
      </c>
      <c r="AB6507" t="inlineStr">
        <is>
          <t>T106240</t>
        </is>
      </c>
      <c r="AC6507" s="32" t="n">
        <v>2389017.44</v>
      </c>
      <c r="AD6507" s="32" t="n">
        <v>250846.83</v>
      </c>
      <c r="AE6507" s="35">
        <f>(LEFT(Y6507,4)-Parameters!$B$23)*12+MID(Y6507,6,2)-Parameters!$B$24+1</f>
        <v/>
      </c>
    </row>
    <row r="6508">
      <c r="X6508" t="inlineStr">
        <is>
          <t>L0245760</t>
        </is>
      </c>
      <c r="Y6508" t="inlineStr">
        <is>
          <t>2026-09-09</t>
        </is>
      </c>
      <c r="Z6508" t="inlineStr">
        <is>
          <t>home_use</t>
        </is>
      </c>
      <c r="AA6508" t="inlineStr">
        <is>
          <t>IMP00892</t>
        </is>
      </c>
      <c r="AB6508" t="inlineStr">
        <is>
          <t>T106240</t>
        </is>
      </c>
      <c r="AC6508" s="32" t="n">
        <v>2094919.63</v>
      </c>
      <c r="AD6508" s="32" t="n">
        <v>219966.56</v>
      </c>
      <c r="AE6508" s="35">
        <f>(LEFT(Y6508,4)-Parameters!$B$23)*12+MID(Y6508,6,2)-Parameters!$B$24+1</f>
        <v/>
      </c>
    </row>
    <row r="6509">
      <c r="X6509" t="inlineStr">
        <is>
          <t>L0245761</t>
        </is>
      </c>
      <c r="Y6509" t="inlineStr">
        <is>
          <t>2026-09-09</t>
        </is>
      </c>
      <c r="Z6509" t="inlineStr">
        <is>
          <t>home_use</t>
        </is>
      </c>
      <c r="AA6509" t="inlineStr">
        <is>
          <t>IMP00892</t>
        </is>
      </c>
      <c r="AB6509" t="inlineStr">
        <is>
          <t>T106240</t>
        </is>
      </c>
      <c r="AC6509" s="32" t="n">
        <v>4660342.7</v>
      </c>
      <c r="AD6509" s="32" t="n">
        <v>512637.7</v>
      </c>
      <c r="AE6509" s="35">
        <f>(LEFT(Y6509,4)-Parameters!$B$23)*12+MID(Y6509,6,2)-Parameters!$B$24+1</f>
        <v/>
      </c>
    </row>
    <row r="6510">
      <c r="X6510" t="inlineStr">
        <is>
          <t>L0245762</t>
        </is>
      </c>
      <c r="Y6510" t="inlineStr">
        <is>
          <t>2026-09-09</t>
        </is>
      </c>
      <c r="Z6510" t="inlineStr">
        <is>
          <t>home_use</t>
        </is>
      </c>
      <c r="AA6510" t="inlineStr">
        <is>
          <t>IMP00892</t>
        </is>
      </c>
      <c r="AB6510" t="inlineStr">
        <is>
          <t>T106240</t>
        </is>
      </c>
      <c r="AC6510" s="32" t="n">
        <v>758206.74</v>
      </c>
      <c r="AD6510" s="32" t="n">
        <v>87193.78</v>
      </c>
      <c r="AE6510" s="35">
        <f>(LEFT(Y6510,4)-Parameters!$B$23)*12+MID(Y6510,6,2)-Parameters!$B$24+1</f>
        <v/>
      </c>
    </row>
    <row r="6511">
      <c r="X6511" t="inlineStr">
        <is>
          <t>L0245986</t>
        </is>
      </c>
      <c r="Y6511" t="inlineStr">
        <is>
          <t>2026-09-10</t>
        </is>
      </c>
      <c r="Z6511" t="inlineStr">
        <is>
          <t>home_use</t>
        </is>
      </c>
      <c r="AA6511" t="inlineStr">
        <is>
          <t>IMP00892</t>
        </is>
      </c>
      <c r="AB6511" t="inlineStr">
        <is>
          <t>T106240</t>
        </is>
      </c>
      <c r="AC6511" s="32" t="n">
        <v>987520.25</v>
      </c>
      <c r="AD6511" s="32" t="n">
        <v>103689.63</v>
      </c>
      <c r="AE6511" s="35">
        <f>(LEFT(Y6511,4)-Parameters!$B$23)*12+MID(Y6511,6,2)-Parameters!$B$24+1</f>
        <v/>
      </c>
    </row>
    <row r="6512">
      <c r="X6512" t="inlineStr">
        <is>
          <t>L0246636</t>
        </is>
      </c>
      <c r="Y6512" t="inlineStr">
        <is>
          <t>2026-09-13</t>
        </is>
      </c>
      <c r="Z6512" t="inlineStr">
        <is>
          <t>home_use</t>
        </is>
      </c>
      <c r="AA6512" t="inlineStr">
        <is>
          <t>IMP00892</t>
        </is>
      </c>
      <c r="AB6512" t="inlineStr">
        <is>
          <t>T106240</t>
        </is>
      </c>
      <c r="AC6512" s="32" t="n">
        <v>653774.6899999999</v>
      </c>
      <c r="AD6512" s="32" t="n">
        <v>68646.34</v>
      </c>
      <c r="AE6512" s="35">
        <f>(LEFT(Y6512,4)-Parameters!$B$23)*12+MID(Y6512,6,2)-Parameters!$B$24+1</f>
        <v/>
      </c>
    </row>
    <row r="6513">
      <c r="X6513" t="inlineStr">
        <is>
          <t>L0246637</t>
        </is>
      </c>
      <c r="Y6513" t="inlineStr">
        <is>
          <t>2026-09-13</t>
        </is>
      </c>
      <c r="Z6513" t="inlineStr">
        <is>
          <t>home_use</t>
        </is>
      </c>
      <c r="AA6513" t="inlineStr">
        <is>
          <t>IMP00892</t>
        </is>
      </c>
      <c r="AB6513" t="inlineStr">
        <is>
          <t>T106240</t>
        </is>
      </c>
      <c r="AC6513" s="32" t="n">
        <v>1573210.41</v>
      </c>
      <c r="AD6513" s="32" t="n">
        <v>165187.09</v>
      </c>
      <c r="AE6513" s="35">
        <f>(LEFT(Y6513,4)-Parameters!$B$23)*12+MID(Y6513,6,2)-Parameters!$B$24+1</f>
        <v/>
      </c>
    </row>
    <row r="6514">
      <c r="X6514" t="inlineStr">
        <is>
          <t>L0246638</t>
        </is>
      </c>
      <c r="Y6514" t="inlineStr">
        <is>
          <t>2026-09-13</t>
        </is>
      </c>
      <c r="Z6514" t="inlineStr">
        <is>
          <t>home_use</t>
        </is>
      </c>
      <c r="AA6514" t="inlineStr">
        <is>
          <t>IMP00892</t>
        </is>
      </c>
      <c r="AB6514" t="inlineStr">
        <is>
          <t>T106240</t>
        </is>
      </c>
      <c r="AC6514" s="32" t="n">
        <v>1120403.37</v>
      </c>
      <c r="AD6514" s="32" t="n">
        <v>117642.35</v>
      </c>
      <c r="AE6514" s="35">
        <f>(LEFT(Y6514,4)-Parameters!$B$23)*12+MID(Y6514,6,2)-Parameters!$B$24+1</f>
        <v/>
      </c>
    </row>
    <row r="6515">
      <c r="X6515" t="inlineStr">
        <is>
          <t>L0246883</t>
        </is>
      </c>
      <c r="Y6515" t="inlineStr">
        <is>
          <t>2026-09-14</t>
        </is>
      </c>
      <c r="Z6515" t="inlineStr">
        <is>
          <t>home_use</t>
        </is>
      </c>
      <c r="AA6515" t="inlineStr">
        <is>
          <t>IMP00892</t>
        </is>
      </c>
      <c r="AB6515" t="inlineStr">
        <is>
          <t>T106240</t>
        </is>
      </c>
      <c r="AC6515" s="32" t="n">
        <v>2325017.48</v>
      </c>
      <c r="AD6515" s="32" t="n">
        <v>244126.83</v>
      </c>
      <c r="AE6515" s="35">
        <f>(LEFT(Y6515,4)-Parameters!$B$23)*12+MID(Y6515,6,2)-Parameters!$B$24+1</f>
        <v/>
      </c>
    </row>
    <row r="6516">
      <c r="X6516" t="inlineStr">
        <is>
          <t>L0247115</t>
        </is>
      </c>
      <c r="Y6516" t="inlineStr">
        <is>
          <t>2026-09-15</t>
        </is>
      </c>
      <c r="Z6516" t="inlineStr">
        <is>
          <t>home_use</t>
        </is>
      </c>
      <c r="AA6516" t="inlineStr">
        <is>
          <t>IMP00892</t>
        </is>
      </c>
      <c r="AB6516" t="inlineStr">
        <is>
          <t>T106240</t>
        </is>
      </c>
      <c r="AC6516" s="32" t="n">
        <v>3570806.62</v>
      </c>
      <c r="AD6516" s="32" t="n">
        <v>392788.73</v>
      </c>
      <c r="AE6516" s="35">
        <f>(LEFT(Y6516,4)-Parameters!$B$23)*12+MID(Y6516,6,2)-Parameters!$B$24+1</f>
        <v/>
      </c>
    </row>
    <row r="6517">
      <c r="X6517" t="inlineStr">
        <is>
          <t>L0247330</t>
        </is>
      </c>
      <c r="Y6517" t="inlineStr">
        <is>
          <t>2026-09-16</t>
        </is>
      </c>
      <c r="Z6517" t="inlineStr">
        <is>
          <t>home_use</t>
        </is>
      </c>
      <c r="AA6517" t="inlineStr">
        <is>
          <t>IMP00892</t>
        </is>
      </c>
      <c r="AB6517" t="inlineStr">
        <is>
          <t>T106240</t>
        </is>
      </c>
      <c r="AC6517" s="32" t="n">
        <v>2081572.34</v>
      </c>
      <c r="AD6517" s="32" t="n">
        <v>270604.4</v>
      </c>
      <c r="AE6517" s="35">
        <f>(LEFT(Y6517,4)-Parameters!$B$23)*12+MID(Y6517,6,2)-Parameters!$B$24+1</f>
        <v/>
      </c>
    </row>
    <row r="6518">
      <c r="X6518" t="inlineStr">
        <is>
          <t>L0247331</t>
        </is>
      </c>
      <c r="Y6518" t="inlineStr">
        <is>
          <t>2026-09-16</t>
        </is>
      </c>
      <c r="Z6518" t="inlineStr">
        <is>
          <t>home_use</t>
        </is>
      </c>
      <c r="AA6518" t="inlineStr">
        <is>
          <t>IMP00892</t>
        </is>
      </c>
      <c r="AB6518" t="inlineStr">
        <is>
          <t>T106240</t>
        </is>
      </c>
      <c r="AC6518" s="32" t="n">
        <v>1310268.18</v>
      </c>
      <c r="AD6518" s="32" t="n">
        <v>170334.86</v>
      </c>
      <c r="AE6518" s="35">
        <f>(LEFT(Y6518,4)-Parameters!$B$23)*12+MID(Y6518,6,2)-Parameters!$B$24+1</f>
        <v/>
      </c>
    </row>
    <row r="6519">
      <c r="X6519" t="inlineStr">
        <is>
          <t>L0247547</t>
        </is>
      </c>
      <c r="Y6519" t="inlineStr">
        <is>
          <t>2026-09-17</t>
        </is>
      </c>
      <c r="Z6519" t="inlineStr">
        <is>
          <t>home_use</t>
        </is>
      </c>
      <c r="AA6519" t="inlineStr">
        <is>
          <t>IMP00892</t>
        </is>
      </c>
      <c r="AB6519" t="inlineStr">
        <is>
          <t>T106240</t>
        </is>
      </c>
      <c r="AC6519" s="32" t="n">
        <v>2818618</v>
      </c>
      <c r="AD6519" s="32" t="n">
        <v>295954.89</v>
      </c>
      <c r="AE6519" s="35">
        <f>(LEFT(Y6519,4)-Parameters!$B$23)*12+MID(Y6519,6,2)-Parameters!$B$24+1</f>
        <v/>
      </c>
    </row>
    <row r="6520">
      <c r="X6520" t="inlineStr">
        <is>
          <t>L0247988</t>
        </is>
      </c>
      <c r="Y6520" t="inlineStr">
        <is>
          <t>2026-09-19</t>
        </is>
      </c>
      <c r="Z6520" t="inlineStr">
        <is>
          <t>home_use</t>
        </is>
      </c>
      <c r="AA6520" t="inlineStr">
        <is>
          <t>IMP00892</t>
        </is>
      </c>
      <c r="AB6520" t="inlineStr">
        <is>
          <t>T106240</t>
        </is>
      </c>
      <c r="AC6520" s="32" t="n">
        <v>1079555.46</v>
      </c>
      <c r="AD6520" s="32" t="n">
        <v>113353.32</v>
      </c>
      <c r="AE6520" s="35">
        <f>(LEFT(Y6520,4)-Parameters!$B$23)*12+MID(Y6520,6,2)-Parameters!$B$24+1</f>
        <v/>
      </c>
    </row>
    <row r="6521">
      <c r="X6521" t="inlineStr">
        <is>
          <t>L0248220</t>
        </is>
      </c>
      <c r="Y6521" t="inlineStr">
        <is>
          <t>2026-09-20</t>
        </is>
      </c>
      <c r="Z6521" t="inlineStr">
        <is>
          <t>home_use</t>
        </is>
      </c>
      <c r="AA6521" t="inlineStr">
        <is>
          <t>IMP00892</t>
        </is>
      </c>
      <c r="AB6521" t="inlineStr">
        <is>
          <t>T106240</t>
        </is>
      </c>
      <c r="AC6521" s="32" t="n">
        <v>549706.54</v>
      </c>
      <c r="AD6521" s="32" t="n">
        <v>57719.19</v>
      </c>
      <c r="AE6521" s="35">
        <f>(LEFT(Y6521,4)-Parameters!$B$23)*12+MID(Y6521,6,2)-Parameters!$B$24+1</f>
        <v/>
      </c>
    </row>
    <row r="6522">
      <c r="X6522" t="inlineStr">
        <is>
          <t>L0248448</t>
        </is>
      </c>
      <c r="Y6522" t="inlineStr">
        <is>
          <t>2026-09-21</t>
        </is>
      </c>
      <c r="Z6522" t="inlineStr">
        <is>
          <t>home_use</t>
        </is>
      </c>
      <c r="AA6522" t="inlineStr">
        <is>
          <t>IMP00892</t>
        </is>
      </c>
      <c r="AB6522" t="inlineStr">
        <is>
          <t>T106240</t>
        </is>
      </c>
      <c r="AC6522" s="32" t="n">
        <v>358439.17</v>
      </c>
      <c r="AD6522" s="32" t="n">
        <v>46597.09</v>
      </c>
      <c r="AE6522" s="35">
        <f>(LEFT(Y6522,4)-Parameters!$B$23)*12+MID(Y6522,6,2)-Parameters!$B$24+1</f>
        <v/>
      </c>
    </row>
    <row r="6523">
      <c r="X6523" t="inlineStr">
        <is>
          <t>L0249592</t>
        </is>
      </c>
      <c r="Y6523" t="inlineStr">
        <is>
          <t>2026-09-26</t>
        </is>
      </c>
      <c r="Z6523" t="inlineStr">
        <is>
          <t>home_use</t>
        </is>
      </c>
      <c r="AA6523" t="inlineStr">
        <is>
          <t>IMP00892</t>
        </is>
      </c>
      <c r="AB6523" t="inlineStr">
        <is>
          <t>T106240</t>
        </is>
      </c>
      <c r="AC6523" s="32" t="n">
        <v>8382459.4</v>
      </c>
      <c r="AD6523" s="32" t="n">
        <v>922070.53</v>
      </c>
      <c r="AE6523" s="35">
        <f>(LEFT(Y6523,4)-Parameters!$B$23)*12+MID(Y6523,6,2)-Parameters!$B$24+1</f>
        <v/>
      </c>
    </row>
    <row r="6524">
      <c r="X6524" t="inlineStr">
        <is>
          <t>L0249802</t>
        </is>
      </c>
      <c r="Y6524" t="inlineStr">
        <is>
          <t>2026-09-27</t>
        </is>
      </c>
      <c r="Z6524" t="inlineStr">
        <is>
          <t>home_use</t>
        </is>
      </c>
      <c r="AA6524" t="inlineStr">
        <is>
          <t>IMP00892</t>
        </is>
      </c>
      <c r="AB6524" t="inlineStr">
        <is>
          <t>T106240</t>
        </is>
      </c>
      <c r="AC6524" s="32" t="n">
        <v>825543.62</v>
      </c>
      <c r="AD6524" s="32" t="n">
        <v>86682.08</v>
      </c>
      <c r="AE6524" s="35">
        <f>(LEFT(Y6524,4)-Parameters!$B$23)*12+MID(Y6524,6,2)-Parameters!$B$24+1</f>
        <v/>
      </c>
    </row>
    <row r="6525">
      <c r="X6525" t="inlineStr">
        <is>
          <t>L0166641</t>
        </is>
      </c>
      <c r="Y6525" t="inlineStr">
        <is>
          <t>2025-10-01</t>
        </is>
      </c>
      <c r="Z6525" t="inlineStr">
        <is>
          <t>home_use</t>
        </is>
      </c>
      <c r="AA6525" t="inlineStr">
        <is>
          <t>IMP00926</t>
        </is>
      </c>
      <c r="AB6525" t="inlineStr">
        <is>
          <t>T106477</t>
        </is>
      </c>
      <c r="AC6525" s="32" t="n">
        <v>182087.65</v>
      </c>
      <c r="AD6525" s="32" t="n">
        <v>19483.38</v>
      </c>
      <c r="AE6525" s="35">
        <f>(LEFT(Y6525,4)-Parameters!$B$23)*12+MID(Y6525,6,2)-Parameters!$B$24+1</f>
        <v/>
      </c>
    </row>
    <row r="6526">
      <c r="X6526" t="inlineStr">
        <is>
          <t>L0166642</t>
        </is>
      </c>
      <c r="Y6526" t="inlineStr">
        <is>
          <t>2025-10-01</t>
        </is>
      </c>
      <c r="Z6526" t="inlineStr">
        <is>
          <t>home_use</t>
        </is>
      </c>
      <c r="AA6526" t="inlineStr">
        <is>
          <t>IMP00926</t>
        </is>
      </c>
      <c r="AB6526" t="inlineStr">
        <is>
          <t>T106477</t>
        </is>
      </c>
      <c r="AC6526" s="32" t="n">
        <v>1320344.62</v>
      </c>
      <c r="AD6526" s="32" t="n">
        <v>141276.87</v>
      </c>
      <c r="AE6526" s="35">
        <f>(LEFT(Y6526,4)-Parameters!$B$23)*12+MID(Y6526,6,2)-Parameters!$B$24+1</f>
        <v/>
      </c>
    </row>
    <row r="6527">
      <c r="X6527" t="inlineStr">
        <is>
          <t>L0166643</t>
        </is>
      </c>
      <c r="Y6527" t="inlineStr">
        <is>
          <t>2025-10-01</t>
        </is>
      </c>
      <c r="Z6527" t="inlineStr">
        <is>
          <t>home_use</t>
        </is>
      </c>
      <c r="AA6527" t="inlineStr">
        <is>
          <t>IMP00926</t>
        </is>
      </c>
      <c r="AB6527" t="inlineStr">
        <is>
          <t>T106477</t>
        </is>
      </c>
      <c r="AC6527" s="32" t="n">
        <v>12528490.31</v>
      </c>
      <c r="AD6527" s="32" t="n">
        <v>1252849.03</v>
      </c>
      <c r="AE6527" s="35">
        <f>(LEFT(Y6527,4)-Parameters!$B$23)*12+MID(Y6527,6,2)-Parameters!$B$24+1</f>
        <v/>
      </c>
    </row>
    <row r="6528">
      <c r="X6528" t="inlineStr">
        <is>
          <t>L0166866</t>
        </is>
      </c>
      <c r="Y6528" t="inlineStr">
        <is>
          <t>2025-10-02</t>
        </is>
      </c>
      <c r="Z6528" t="inlineStr">
        <is>
          <t>home_use</t>
        </is>
      </c>
      <c r="AA6528" t="inlineStr">
        <is>
          <t>IMP00926</t>
        </is>
      </c>
      <c r="AB6528" t="inlineStr">
        <is>
          <t>T106477</t>
        </is>
      </c>
      <c r="AC6528" s="32" t="n">
        <v>9418555.789999999</v>
      </c>
      <c r="AD6528" s="32" t="n">
        <v>941855.58</v>
      </c>
      <c r="AE6528" s="35">
        <f>(LEFT(Y6528,4)-Parameters!$B$23)*12+MID(Y6528,6,2)-Parameters!$B$24+1</f>
        <v/>
      </c>
    </row>
    <row r="6529">
      <c r="X6529" t="inlineStr">
        <is>
          <t>L0166869</t>
        </is>
      </c>
      <c r="Y6529" t="inlineStr">
        <is>
          <t>2025-10-02</t>
        </is>
      </c>
      <c r="Z6529" t="inlineStr">
        <is>
          <t>home_use</t>
        </is>
      </c>
      <c r="AA6529" t="inlineStr">
        <is>
          <t>IMP00926</t>
        </is>
      </c>
      <c r="AB6529" t="inlineStr">
        <is>
          <t>T106477</t>
        </is>
      </c>
      <c r="AC6529" s="32" t="n">
        <v>643839.54</v>
      </c>
      <c r="AD6529" s="32" t="n">
        <v>68890.83</v>
      </c>
      <c r="AE6529" s="35">
        <f>(LEFT(Y6529,4)-Parameters!$B$23)*12+MID(Y6529,6,2)-Parameters!$B$24+1</f>
        <v/>
      </c>
    </row>
    <row r="6530">
      <c r="X6530" t="inlineStr">
        <is>
          <t>L0167070</t>
        </is>
      </c>
      <c r="Y6530" t="inlineStr">
        <is>
          <t>2025-10-03</t>
        </is>
      </c>
      <c r="Z6530" t="inlineStr">
        <is>
          <t>home_use</t>
        </is>
      </c>
      <c r="AA6530" t="inlineStr">
        <is>
          <t>IMP00926</t>
        </is>
      </c>
      <c r="AB6530" t="inlineStr">
        <is>
          <t>T106477</t>
        </is>
      </c>
      <c r="AC6530" s="32" t="n">
        <v>556200.22</v>
      </c>
      <c r="AD6530" s="32" t="n">
        <v>59513.42</v>
      </c>
      <c r="AE6530" s="35">
        <f>(LEFT(Y6530,4)-Parameters!$B$23)*12+MID(Y6530,6,2)-Parameters!$B$24+1</f>
        <v/>
      </c>
    </row>
    <row r="6531">
      <c r="X6531" t="inlineStr">
        <is>
          <t>L0167072</t>
        </is>
      </c>
      <c r="Y6531" t="inlineStr">
        <is>
          <t>2025-10-03</t>
        </is>
      </c>
      <c r="Z6531" t="inlineStr">
        <is>
          <t>home_use</t>
        </is>
      </c>
      <c r="AA6531" t="inlineStr">
        <is>
          <t>IMP00926</t>
        </is>
      </c>
      <c r="AB6531" t="inlineStr">
        <is>
          <t>T106477</t>
        </is>
      </c>
      <c r="AC6531" s="32" t="n">
        <v>6686872.68</v>
      </c>
      <c r="AD6531" s="32" t="n">
        <v>668687.27</v>
      </c>
      <c r="AE6531" s="35">
        <f>(LEFT(Y6531,4)-Parameters!$B$23)*12+MID(Y6531,6,2)-Parameters!$B$24+1</f>
        <v/>
      </c>
    </row>
    <row r="6532">
      <c r="X6532" t="inlineStr">
        <is>
          <t>L0167073</t>
        </is>
      </c>
      <c r="Y6532" t="inlineStr">
        <is>
          <t>2025-10-03</t>
        </is>
      </c>
      <c r="Z6532" t="inlineStr">
        <is>
          <t>home_use</t>
        </is>
      </c>
      <c r="AA6532" t="inlineStr">
        <is>
          <t>IMP00926</t>
        </is>
      </c>
      <c r="AB6532" t="inlineStr">
        <is>
          <t>T106477</t>
        </is>
      </c>
      <c r="AC6532" s="32" t="n">
        <v>904723.76</v>
      </c>
      <c r="AD6532" s="32" t="n">
        <v>96805.44</v>
      </c>
      <c r="AE6532" s="35">
        <f>(LEFT(Y6532,4)-Parameters!$B$23)*12+MID(Y6532,6,2)-Parameters!$B$24+1</f>
        <v/>
      </c>
    </row>
    <row r="6533">
      <c r="X6533" t="inlineStr">
        <is>
          <t>L0167074</t>
        </is>
      </c>
      <c r="Y6533" t="inlineStr">
        <is>
          <t>2025-10-03</t>
        </is>
      </c>
      <c r="Z6533" t="inlineStr">
        <is>
          <t>home_use</t>
        </is>
      </c>
      <c r="AA6533" t="inlineStr">
        <is>
          <t>IMP00926</t>
        </is>
      </c>
      <c r="AB6533" t="inlineStr">
        <is>
          <t>T106477</t>
        </is>
      </c>
      <c r="AC6533" s="32" t="n">
        <v>4460235</v>
      </c>
      <c r="AD6533" s="32" t="n">
        <v>468324.68</v>
      </c>
      <c r="AE6533" s="35">
        <f>(LEFT(Y6533,4)-Parameters!$B$23)*12+MID(Y6533,6,2)-Parameters!$B$24+1</f>
        <v/>
      </c>
    </row>
    <row r="6534">
      <c r="X6534" t="inlineStr">
        <is>
          <t>L0167075</t>
        </is>
      </c>
      <c r="Y6534" t="inlineStr">
        <is>
          <t>2025-10-03</t>
        </is>
      </c>
      <c r="Z6534" t="inlineStr">
        <is>
          <t>home_use</t>
        </is>
      </c>
      <c r="AA6534" t="inlineStr">
        <is>
          <t>IMP00926</t>
        </is>
      </c>
      <c r="AB6534" t="inlineStr">
        <is>
          <t>T106477</t>
        </is>
      </c>
      <c r="AC6534" s="32" t="n">
        <v>20979596.53</v>
      </c>
      <c r="AD6534" s="32" t="n">
        <v>2202857.64</v>
      </c>
      <c r="AE6534" s="35">
        <f>(LEFT(Y6534,4)-Parameters!$B$23)*12+MID(Y6534,6,2)-Parameters!$B$24+1</f>
        <v/>
      </c>
    </row>
    <row r="6535">
      <c r="X6535" t="inlineStr">
        <is>
          <t>L0167076</t>
        </is>
      </c>
      <c r="Y6535" t="inlineStr">
        <is>
          <t>2025-10-03</t>
        </is>
      </c>
      <c r="Z6535" t="inlineStr">
        <is>
          <t>home_use</t>
        </is>
      </c>
      <c r="AA6535" t="inlineStr">
        <is>
          <t>IMP00926</t>
        </is>
      </c>
      <c r="AB6535" t="inlineStr">
        <is>
          <t>T106477</t>
        </is>
      </c>
      <c r="AC6535" s="32" t="n">
        <v>244528.75</v>
      </c>
      <c r="AD6535" s="32" t="n">
        <v>26164.58</v>
      </c>
      <c r="AE6535" s="35">
        <f>(LEFT(Y6535,4)-Parameters!$B$23)*12+MID(Y6535,6,2)-Parameters!$B$24+1</f>
        <v/>
      </c>
    </row>
    <row r="6536">
      <c r="X6536" t="inlineStr">
        <is>
          <t>L0167077</t>
        </is>
      </c>
      <c r="Y6536" t="inlineStr">
        <is>
          <t>2025-10-03</t>
        </is>
      </c>
      <c r="Z6536" t="inlineStr">
        <is>
          <t>home_use</t>
        </is>
      </c>
      <c r="AA6536" t="inlineStr">
        <is>
          <t>IMP00926</t>
        </is>
      </c>
      <c r="AB6536" t="inlineStr">
        <is>
          <t>T106477</t>
        </is>
      </c>
      <c r="AC6536" s="32" t="n">
        <v>12965074.97</v>
      </c>
      <c r="AD6536" s="32" t="n">
        <v>1361332.87</v>
      </c>
      <c r="AE6536" s="35">
        <f>(LEFT(Y6536,4)-Parameters!$B$23)*12+MID(Y6536,6,2)-Parameters!$B$24+1</f>
        <v/>
      </c>
    </row>
    <row r="6537">
      <c r="X6537" t="inlineStr">
        <is>
          <t>L0167296</t>
        </is>
      </c>
      <c r="Y6537" t="inlineStr">
        <is>
          <t>2025-10-04</t>
        </is>
      </c>
      <c r="Z6537" t="inlineStr">
        <is>
          <t>home_use</t>
        </is>
      </c>
      <c r="AA6537" t="inlineStr">
        <is>
          <t>IMP00926</t>
        </is>
      </c>
      <c r="AB6537" t="inlineStr">
        <is>
          <t>T106477</t>
        </is>
      </c>
      <c r="AC6537" s="32" t="n">
        <v>823067.49</v>
      </c>
      <c r="AD6537" s="32" t="n">
        <v>98768.10000000001</v>
      </c>
      <c r="AE6537" s="35">
        <f>(LEFT(Y6537,4)-Parameters!$B$23)*12+MID(Y6537,6,2)-Parameters!$B$24+1</f>
        <v/>
      </c>
    </row>
    <row r="6538">
      <c r="X6538" t="inlineStr">
        <is>
          <t>L0167297</t>
        </is>
      </c>
      <c r="Y6538" t="inlineStr">
        <is>
          <t>2025-10-04</t>
        </is>
      </c>
      <c r="Z6538" t="inlineStr">
        <is>
          <t>home_use</t>
        </is>
      </c>
      <c r="AA6538" t="inlineStr">
        <is>
          <t>IMP00926</t>
        </is>
      </c>
      <c r="AB6538" t="inlineStr">
        <is>
          <t>T106477</t>
        </is>
      </c>
      <c r="AC6538" s="32" t="n">
        <v>25900516.59</v>
      </c>
      <c r="AD6538" s="32" t="n">
        <v>2719554.24</v>
      </c>
      <c r="AE6538" s="35">
        <f>(LEFT(Y6538,4)-Parameters!$B$23)*12+MID(Y6538,6,2)-Parameters!$B$24+1</f>
        <v/>
      </c>
    </row>
    <row r="6539">
      <c r="X6539" t="inlineStr">
        <is>
          <t>L0167298</t>
        </is>
      </c>
      <c r="Y6539" t="inlineStr">
        <is>
          <t>2025-10-04</t>
        </is>
      </c>
      <c r="Z6539" t="inlineStr">
        <is>
          <t>home_use</t>
        </is>
      </c>
      <c r="AA6539" t="inlineStr">
        <is>
          <t>IMP00926</t>
        </is>
      </c>
      <c r="AB6539" t="inlineStr">
        <is>
          <t>T106477</t>
        </is>
      </c>
      <c r="AC6539" s="32" t="n">
        <v>4709648.78</v>
      </c>
      <c r="AD6539" s="32" t="n">
        <v>470964.88</v>
      </c>
      <c r="AE6539" s="35">
        <f>(LEFT(Y6539,4)-Parameters!$B$23)*12+MID(Y6539,6,2)-Parameters!$B$24+1</f>
        <v/>
      </c>
    </row>
    <row r="6540">
      <c r="X6540" t="inlineStr">
        <is>
          <t>L0167299</t>
        </is>
      </c>
      <c r="Y6540" t="inlineStr">
        <is>
          <t>2025-10-04</t>
        </is>
      </c>
      <c r="Z6540" t="inlineStr">
        <is>
          <t>home_use</t>
        </is>
      </c>
      <c r="AA6540" t="inlineStr">
        <is>
          <t>IMP00926</t>
        </is>
      </c>
      <c r="AB6540" t="inlineStr">
        <is>
          <t>T106477</t>
        </is>
      </c>
      <c r="AC6540" s="32" t="n">
        <v>1061848.33</v>
      </c>
      <c r="AD6540" s="32" t="n">
        <v>111494.07</v>
      </c>
      <c r="AE6540" s="35">
        <f>(LEFT(Y6540,4)-Parameters!$B$23)*12+MID(Y6540,6,2)-Parameters!$B$24+1</f>
        <v/>
      </c>
    </row>
    <row r="6541">
      <c r="X6541" t="inlineStr">
        <is>
          <t>L0167487</t>
        </is>
      </c>
      <c r="Y6541" t="inlineStr">
        <is>
          <t>2025-10-05</t>
        </is>
      </c>
      <c r="Z6541" t="inlineStr">
        <is>
          <t>home_use</t>
        </is>
      </c>
      <c r="AA6541" t="inlineStr">
        <is>
          <t>IMP00926</t>
        </is>
      </c>
      <c r="AB6541" t="inlineStr">
        <is>
          <t>T106477</t>
        </is>
      </c>
      <c r="AC6541" s="32" t="n">
        <v>162056.31</v>
      </c>
      <c r="AD6541" s="32" t="n">
        <v>17340.03</v>
      </c>
      <c r="AE6541" s="35">
        <f>(LEFT(Y6541,4)-Parameters!$B$23)*12+MID(Y6541,6,2)-Parameters!$B$24+1</f>
        <v/>
      </c>
    </row>
    <row r="6542">
      <c r="X6542" t="inlineStr">
        <is>
          <t>L0167488</t>
        </is>
      </c>
      <c r="Y6542" t="inlineStr">
        <is>
          <t>2025-10-05</t>
        </is>
      </c>
      <c r="Z6542" t="inlineStr">
        <is>
          <t>home_use</t>
        </is>
      </c>
      <c r="AA6542" t="inlineStr">
        <is>
          <t>IMP00926</t>
        </is>
      </c>
      <c r="AB6542" t="inlineStr">
        <is>
          <t>T106477</t>
        </is>
      </c>
      <c r="AC6542" s="32" t="n">
        <v>2693899.33</v>
      </c>
      <c r="AD6542" s="32" t="n">
        <v>269389.93</v>
      </c>
      <c r="AE6542" s="35">
        <f>(LEFT(Y6542,4)-Parameters!$B$23)*12+MID(Y6542,6,2)-Parameters!$B$24+1</f>
        <v/>
      </c>
    </row>
    <row r="6543">
      <c r="X6543" t="inlineStr">
        <is>
          <t>L0167489</t>
        </is>
      </c>
      <c r="Y6543" t="inlineStr">
        <is>
          <t>2025-10-05</t>
        </is>
      </c>
      <c r="Z6543" t="inlineStr">
        <is>
          <t>home_use</t>
        </is>
      </c>
      <c r="AA6543" t="inlineStr">
        <is>
          <t>IMP00926</t>
        </is>
      </c>
      <c r="AB6543" t="inlineStr">
        <is>
          <t>T106477</t>
        </is>
      </c>
      <c r="AC6543" s="32" t="n">
        <v>3344999.59</v>
      </c>
      <c r="AD6543" s="32" t="n">
        <v>334499.96</v>
      </c>
      <c r="AE6543" s="35">
        <f>(LEFT(Y6543,4)-Parameters!$B$23)*12+MID(Y6543,6,2)-Parameters!$B$24+1</f>
        <v/>
      </c>
    </row>
    <row r="6544">
      <c r="X6544" t="inlineStr">
        <is>
          <t>L0167490</t>
        </is>
      </c>
      <c r="Y6544" t="inlineStr">
        <is>
          <t>2025-10-05</t>
        </is>
      </c>
      <c r="Z6544" t="inlineStr">
        <is>
          <t>home_use</t>
        </is>
      </c>
      <c r="AA6544" t="inlineStr">
        <is>
          <t>IMP00926</t>
        </is>
      </c>
      <c r="AB6544" t="inlineStr">
        <is>
          <t>T106477</t>
        </is>
      </c>
      <c r="AC6544" s="32" t="n">
        <v>24312748.18</v>
      </c>
      <c r="AD6544" s="32" t="n">
        <v>2552838.56</v>
      </c>
      <c r="AE6544" s="35">
        <f>(LEFT(Y6544,4)-Parameters!$B$23)*12+MID(Y6544,6,2)-Parameters!$B$24+1</f>
        <v/>
      </c>
    </row>
    <row r="6545">
      <c r="X6545" t="inlineStr">
        <is>
          <t>L0167491</t>
        </is>
      </c>
      <c r="Y6545" t="inlineStr">
        <is>
          <t>2025-10-05</t>
        </is>
      </c>
      <c r="Z6545" t="inlineStr">
        <is>
          <t>home_use</t>
        </is>
      </c>
      <c r="AA6545" t="inlineStr">
        <is>
          <t>IMP00926</t>
        </is>
      </c>
      <c r="AB6545" t="inlineStr">
        <is>
          <t>T106477</t>
        </is>
      </c>
      <c r="AC6545" s="32" t="n">
        <v>27142415.29</v>
      </c>
      <c r="AD6545" s="32" t="n">
        <v>2849953.61</v>
      </c>
      <c r="AE6545" s="35">
        <f>(LEFT(Y6545,4)-Parameters!$B$23)*12+MID(Y6545,6,2)-Parameters!$B$24+1</f>
        <v/>
      </c>
    </row>
    <row r="6546">
      <c r="X6546" t="inlineStr">
        <is>
          <t>L0167703</t>
        </is>
      </c>
      <c r="Y6546" t="inlineStr">
        <is>
          <t>2025-10-06</t>
        </is>
      </c>
      <c r="Z6546" t="inlineStr">
        <is>
          <t>home_use</t>
        </is>
      </c>
      <c r="AA6546" t="inlineStr">
        <is>
          <t>IMP00926</t>
        </is>
      </c>
      <c r="AB6546" t="inlineStr">
        <is>
          <t>T106477</t>
        </is>
      </c>
      <c r="AC6546" s="32" t="n">
        <v>489178.35</v>
      </c>
      <c r="AD6546" s="32" t="n">
        <v>52342.08</v>
      </c>
      <c r="AE6546" s="35">
        <f>(LEFT(Y6546,4)-Parameters!$B$23)*12+MID(Y6546,6,2)-Parameters!$B$24+1</f>
        <v/>
      </c>
    </row>
    <row r="6547">
      <c r="X6547" t="inlineStr">
        <is>
          <t>L0167704</t>
        </is>
      </c>
      <c r="Y6547" t="inlineStr">
        <is>
          <t>2025-10-06</t>
        </is>
      </c>
      <c r="Z6547" t="inlineStr">
        <is>
          <t>home_use</t>
        </is>
      </c>
      <c r="AA6547" t="inlineStr">
        <is>
          <t>IMP00926</t>
        </is>
      </c>
      <c r="AB6547" t="inlineStr">
        <is>
          <t>T106477</t>
        </is>
      </c>
      <c r="AC6547" s="32" t="n">
        <v>39868127.12</v>
      </c>
      <c r="AD6547" s="32" t="n">
        <v>4186153.35</v>
      </c>
      <c r="AE6547" s="35">
        <f>(LEFT(Y6547,4)-Parameters!$B$23)*12+MID(Y6547,6,2)-Parameters!$B$24+1</f>
        <v/>
      </c>
    </row>
    <row r="6548">
      <c r="X6548" t="inlineStr">
        <is>
          <t>L0167705</t>
        </is>
      </c>
      <c r="Y6548" t="inlineStr">
        <is>
          <t>2025-10-06</t>
        </is>
      </c>
      <c r="Z6548" t="inlineStr">
        <is>
          <t>home_use</t>
        </is>
      </c>
      <c r="AA6548" t="inlineStr">
        <is>
          <t>IMP00926</t>
        </is>
      </c>
      <c r="AB6548" t="inlineStr">
        <is>
          <t>T106477</t>
        </is>
      </c>
      <c r="AC6548" s="32" t="n">
        <v>314197.78</v>
      </c>
      <c r="AD6548" s="32" t="n">
        <v>33619.16</v>
      </c>
      <c r="AE6548" s="35">
        <f>(LEFT(Y6548,4)-Parameters!$B$23)*12+MID(Y6548,6,2)-Parameters!$B$24+1</f>
        <v/>
      </c>
    </row>
    <row r="6549">
      <c r="X6549" t="inlineStr">
        <is>
          <t>L0167706</t>
        </is>
      </c>
      <c r="Y6549" t="inlineStr">
        <is>
          <t>2025-10-06</t>
        </is>
      </c>
      <c r="Z6549" t="inlineStr">
        <is>
          <t>home_use</t>
        </is>
      </c>
      <c r="AA6549" t="inlineStr">
        <is>
          <t>IMP00926</t>
        </is>
      </c>
      <c r="AB6549" t="inlineStr">
        <is>
          <t>T106477</t>
        </is>
      </c>
      <c r="AC6549" s="32" t="n">
        <v>225927.73</v>
      </c>
      <c r="AD6549" s="32" t="n">
        <v>24174.27</v>
      </c>
      <c r="AE6549" s="35">
        <f>(LEFT(Y6549,4)-Parameters!$B$23)*12+MID(Y6549,6,2)-Parameters!$B$24+1</f>
        <v/>
      </c>
    </row>
    <row r="6550">
      <c r="X6550" t="inlineStr">
        <is>
          <t>L0167925</t>
        </is>
      </c>
      <c r="Y6550" t="inlineStr">
        <is>
          <t>2025-10-07</t>
        </is>
      </c>
      <c r="Z6550" t="inlineStr">
        <is>
          <t>home_use</t>
        </is>
      </c>
      <c r="AA6550" t="inlineStr">
        <is>
          <t>IMP00926</t>
        </is>
      </c>
      <c r="AB6550" t="inlineStr">
        <is>
          <t>T106477</t>
        </is>
      </c>
      <c r="AC6550" s="32" t="n">
        <v>413825.2</v>
      </c>
      <c r="AD6550" s="32" t="n">
        <v>44279.3</v>
      </c>
      <c r="AE6550" s="35">
        <f>(LEFT(Y6550,4)-Parameters!$B$23)*12+MID(Y6550,6,2)-Parameters!$B$24+1</f>
        <v/>
      </c>
    </row>
    <row r="6551">
      <c r="X6551" t="inlineStr">
        <is>
          <t>L0168151</t>
        </is>
      </c>
      <c r="Y6551" t="inlineStr">
        <is>
          <t>2025-10-08</t>
        </is>
      </c>
      <c r="Z6551" t="inlineStr">
        <is>
          <t>warehouse_out</t>
        </is>
      </c>
      <c r="AA6551" t="inlineStr">
        <is>
          <t>IMP00926</t>
        </is>
      </c>
      <c r="AB6551" t="inlineStr">
        <is>
          <t>T106477</t>
        </is>
      </c>
      <c r="AC6551" s="32" t="n">
        <v>5202083.36</v>
      </c>
      <c r="AD6551" s="32" t="n">
        <v>520208.34</v>
      </c>
      <c r="AE6551" s="35">
        <f>(LEFT(Y6551,4)-Parameters!$B$23)*12+MID(Y6551,6,2)-Parameters!$B$24+1</f>
        <v/>
      </c>
    </row>
    <row r="6552">
      <c r="X6552" t="inlineStr">
        <is>
          <t>L0168153</t>
        </is>
      </c>
      <c r="Y6552" t="inlineStr">
        <is>
          <t>2025-10-08</t>
        </is>
      </c>
      <c r="Z6552" t="inlineStr">
        <is>
          <t>home_use</t>
        </is>
      </c>
      <c r="AA6552" t="inlineStr">
        <is>
          <t>IMP00926</t>
        </is>
      </c>
      <c r="AB6552" t="inlineStr">
        <is>
          <t>T106477</t>
        </is>
      </c>
      <c r="AC6552" s="32" t="n">
        <v>7856013.49</v>
      </c>
      <c r="AD6552" s="32" t="n">
        <v>824881.42</v>
      </c>
      <c r="AE6552" s="35">
        <f>(LEFT(Y6552,4)-Parameters!$B$23)*12+MID(Y6552,6,2)-Parameters!$B$24+1</f>
        <v/>
      </c>
    </row>
    <row r="6553">
      <c r="X6553" t="inlineStr">
        <is>
          <t>L0168350</t>
        </is>
      </c>
      <c r="Y6553" t="inlineStr">
        <is>
          <t>2025-10-09</t>
        </is>
      </c>
      <c r="Z6553" t="inlineStr">
        <is>
          <t>home_use</t>
        </is>
      </c>
      <c r="AA6553" t="inlineStr">
        <is>
          <t>IMP00926</t>
        </is>
      </c>
      <c r="AB6553" t="inlineStr">
        <is>
          <t>T106477</t>
        </is>
      </c>
      <c r="AC6553" s="32" t="n">
        <v>122738.5</v>
      </c>
      <c r="AD6553" s="32" t="n">
        <v>13133.02</v>
      </c>
      <c r="AE6553" s="35">
        <f>(LEFT(Y6553,4)-Parameters!$B$23)*12+MID(Y6553,6,2)-Parameters!$B$24+1</f>
        <v/>
      </c>
    </row>
    <row r="6554">
      <c r="X6554" t="inlineStr">
        <is>
          <t>L0168352</t>
        </is>
      </c>
      <c r="Y6554" t="inlineStr">
        <is>
          <t>2025-10-09</t>
        </is>
      </c>
      <c r="Z6554" t="inlineStr">
        <is>
          <t>home_use</t>
        </is>
      </c>
      <c r="AA6554" t="inlineStr">
        <is>
          <t>IMP00926</t>
        </is>
      </c>
      <c r="AB6554" t="inlineStr">
        <is>
          <t>T106477</t>
        </is>
      </c>
      <c r="AC6554" s="32" t="n">
        <v>5803193.64</v>
      </c>
      <c r="AD6554" s="32" t="n">
        <v>580319.36</v>
      </c>
      <c r="AE6554" s="35">
        <f>(LEFT(Y6554,4)-Parameters!$B$23)*12+MID(Y6554,6,2)-Parameters!$B$24+1</f>
        <v/>
      </c>
    </row>
    <row r="6555">
      <c r="X6555" t="inlineStr">
        <is>
          <t>L0168353</t>
        </is>
      </c>
      <c r="Y6555" t="inlineStr">
        <is>
          <t>2025-10-09</t>
        </is>
      </c>
      <c r="Z6555" t="inlineStr">
        <is>
          <t>home_use</t>
        </is>
      </c>
      <c r="AA6555" t="inlineStr">
        <is>
          <t>IMP00926</t>
        </is>
      </c>
      <c r="AB6555" t="inlineStr">
        <is>
          <t>T106477</t>
        </is>
      </c>
      <c r="AC6555" s="32" t="n">
        <v>986582.3100000001</v>
      </c>
      <c r="AD6555" s="32" t="n">
        <v>118389.88</v>
      </c>
      <c r="AE6555" s="35">
        <f>(LEFT(Y6555,4)-Parameters!$B$23)*12+MID(Y6555,6,2)-Parameters!$B$24+1</f>
        <v/>
      </c>
    </row>
    <row r="6556">
      <c r="X6556" t="inlineStr">
        <is>
          <t>L0168354</t>
        </is>
      </c>
      <c r="Y6556" t="inlineStr">
        <is>
          <t>2025-10-09</t>
        </is>
      </c>
      <c r="Z6556" t="inlineStr">
        <is>
          <t>home_use</t>
        </is>
      </c>
      <c r="AA6556" t="inlineStr">
        <is>
          <t>IMP00926</t>
        </is>
      </c>
      <c r="AB6556" t="inlineStr">
        <is>
          <t>T106477</t>
        </is>
      </c>
      <c r="AC6556" s="32" t="n">
        <v>15367687.64</v>
      </c>
      <c r="AD6556" s="32" t="n">
        <v>1613607.2</v>
      </c>
      <c r="AE6556" s="35">
        <f>(LEFT(Y6556,4)-Parameters!$B$23)*12+MID(Y6556,6,2)-Parameters!$B$24+1</f>
        <v/>
      </c>
    </row>
    <row r="6557">
      <c r="X6557" t="inlineStr">
        <is>
          <t>L0168566</t>
        </is>
      </c>
      <c r="Y6557" t="inlineStr">
        <is>
          <t>2025-10-10</t>
        </is>
      </c>
      <c r="Z6557" t="inlineStr">
        <is>
          <t>home_use</t>
        </is>
      </c>
      <c r="AA6557" t="inlineStr">
        <is>
          <t>IMP00926</t>
        </is>
      </c>
      <c r="AB6557" t="inlineStr">
        <is>
          <t>T106477</t>
        </is>
      </c>
      <c r="AC6557" s="32" t="n">
        <v>4682181.83</v>
      </c>
      <c r="AD6557" s="32" t="n">
        <v>468218.18</v>
      </c>
      <c r="AE6557" s="35">
        <f>(LEFT(Y6557,4)-Parameters!$B$23)*12+MID(Y6557,6,2)-Parameters!$B$24+1</f>
        <v/>
      </c>
    </row>
    <row r="6558">
      <c r="X6558" t="inlineStr">
        <is>
          <t>L0168760</t>
        </is>
      </c>
      <c r="Y6558" t="inlineStr">
        <is>
          <t>2025-10-11</t>
        </is>
      </c>
      <c r="Z6558" t="inlineStr">
        <is>
          <t>home_use</t>
        </is>
      </c>
      <c r="AA6558" t="inlineStr">
        <is>
          <t>IMP00926</t>
        </is>
      </c>
      <c r="AB6558" t="inlineStr">
        <is>
          <t>T106477</t>
        </is>
      </c>
      <c r="AC6558" s="32" t="n">
        <v>2205408.61</v>
      </c>
      <c r="AD6558" s="32" t="n">
        <v>220540.86</v>
      </c>
      <c r="AE6558" s="35">
        <f>(LEFT(Y6558,4)-Parameters!$B$23)*12+MID(Y6558,6,2)-Parameters!$B$24+1</f>
        <v/>
      </c>
    </row>
    <row r="6559">
      <c r="X6559" t="inlineStr">
        <is>
          <t>L0168761</t>
        </is>
      </c>
      <c r="Y6559" t="inlineStr">
        <is>
          <t>2025-10-11</t>
        </is>
      </c>
      <c r="Z6559" t="inlineStr">
        <is>
          <t>home_use</t>
        </is>
      </c>
      <c r="AA6559" t="inlineStr">
        <is>
          <t>IMP00926</t>
        </is>
      </c>
      <c r="AB6559" t="inlineStr">
        <is>
          <t>T106477</t>
        </is>
      </c>
      <c r="AC6559" s="32" t="n">
        <v>695355.23</v>
      </c>
      <c r="AD6559" s="32" t="n">
        <v>74403.00999999999</v>
      </c>
      <c r="AE6559" s="35">
        <f>(LEFT(Y6559,4)-Parameters!$B$23)*12+MID(Y6559,6,2)-Parameters!$B$24+1</f>
        <v/>
      </c>
    </row>
    <row r="6560">
      <c r="X6560" t="inlineStr">
        <is>
          <t>L0168763</t>
        </is>
      </c>
      <c r="Y6560" t="inlineStr">
        <is>
          <t>2025-10-11</t>
        </is>
      </c>
      <c r="Z6560" t="inlineStr">
        <is>
          <t>home_use</t>
        </is>
      </c>
      <c r="AA6560" t="inlineStr">
        <is>
          <t>IMP00926</t>
        </is>
      </c>
      <c r="AB6560" t="inlineStr">
        <is>
          <t>T106477</t>
        </is>
      </c>
      <c r="AC6560" s="32" t="n">
        <v>12023416.64</v>
      </c>
      <c r="AD6560" s="32" t="n">
        <v>1262458.75</v>
      </c>
      <c r="AE6560" s="35">
        <f>(LEFT(Y6560,4)-Parameters!$B$23)*12+MID(Y6560,6,2)-Parameters!$B$24+1</f>
        <v/>
      </c>
    </row>
    <row r="6561">
      <c r="X6561" t="inlineStr">
        <is>
          <t>L0168982</t>
        </is>
      </c>
      <c r="Y6561" t="inlineStr">
        <is>
          <t>2025-10-12</t>
        </is>
      </c>
      <c r="Z6561" t="inlineStr">
        <is>
          <t>home_use</t>
        </is>
      </c>
      <c r="AA6561" t="inlineStr">
        <is>
          <t>IMP00926</t>
        </is>
      </c>
      <c r="AB6561" t="inlineStr">
        <is>
          <t>T106477</t>
        </is>
      </c>
      <c r="AC6561" s="32" t="n">
        <v>42677999.71</v>
      </c>
      <c r="AD6561" s="32" t="n">
        <v>4481189.97</v>
      </c>
      <c r="AE6561" s="35">
        <f>(LEFT(Y6561,4)-Parameters!$B$23)*12+MID(Y6561,6,2)-Parameters!$B$24+1</f>
        <v/>
      </c>
    </row>
    <row r="6562">
      <c r="X6562" t="inlineStr">
        <is>
          <t>L0168983</t>
        </is>
      </c>
      <c r="Y6562" t="inlineStr">
        <is>
          <t>2025-10-12</t>
        </is>
      </c>
      <c r="Z6562" t="inlineStr">
        <is>
          <t>home_use</t>
        </is>
      </c>
      <c r="AA6562" t="inlineStr">
        <is>
          <t>IMP00926</t>
        </is>
      </c>
      <c r="AB6562" t="inlineStr">
        <is>
          <t>T106477</t>
        </is>
      </c>
      <c r="AC6562" s="32" t="n">
        <v>16737811.99</v>
      </c>
      <c r="AD6562" s="32" t="n">
        <v>1757470.26</v>
      </c>
      <c r="AE6562" s="35">
        <f>(LEFT(Y6562,4)-Parameters!$B$23)*12+MID(Y6562,6,2)-Parameters!$B$24+1</f>
        <v/>
      </c>
    </row>
    <row r="6563">
      <c r="X6563" t="inlineStr">
        <is>
          <t>L0168984</t>
        </is>
      </c>
      <c r="Y6563" t="inlineStr">
        <is>
          <t>2025-10-12</t>
        </is>
      </c>
      <c r="Z6563" t="inlineStr">
        <is>
          <t>home_use</t>
        </is>
      </c>
      <c r="AA6563" t="inlineStr">
        <is>
          <t>IMP00926</t>
        </is>
      </c>
      <c r="AB6563" t="inlineStr">
        <is>
          <t>T106477</t>
        </is>
      </c>
      <c r="AC6563" s="32" t="n">
        <v>5619874.27</v>
      </c>
      <c r="AD6563" s="32" t="n">
        <v>561987.4300000001</v>
      </c>
      <c r="AE6563" s="35">
        <f>(LEFT(Y6563,4)-Parameters!$B$23)*12+MID(Y6563,6,2)-Parameters!$B$24+1</f>
        <v/>
      </c>
    </row>
    <row r="6564">
      <c r="X6564" t="inlineStr">
        <is>
          <t>L0168985</t>
        </is>
      </c>
      <c r="Y6564" t="inlineStr">
        <is>
          <t>2025-10-12</t>
        </is>
      </c>
      <c r="Z6564" t="inlineStr">
        <is>
          <t>home_use</t>
        </is>
      </c>
      <c r="AA6564" t="inlineStr">
        <is>
          <t>IMP00926</t>
        </is>
      </c>
      <c r="AB6564" t="inlineStr">
        <is>
          <t>T106477</t>
        </is>
      </c>
      <c r="AC6564" s="32" t="n">
        <v>30070579.48</v>
      </c>
      <c r="AD6564" s="32" t="n">
        <v>3157410.85</v>
      </c>
      <c r="AE6564" s="35">
        <f>(LEFT(Y6564,4)-Parameters!$B$23)*12+MID(Y6564,6,2)-Parameters!$B$24+1</f>
        <v/>
      </c>
    </row>
    <row r="6565">
      <c r="X6565" t="inlineStr">
        <is>
          <t>L0169208</t>
        </is>
      </c>
      <c r="Y6565" t="inlineStr">
        <is>
          <t>2025-10-13</t>
        </is>
      </c>
      <c r="Z6565" t="inlineStr">
        <is>
          <t>home_use</t>
        </is>
      </c>
      <c r="AA6565" t="inlineStr">
        <is>
          <t>IMP00926</t>
        </is>
      </c>
      <c r="AB6565" t="inlineStr">
        <is>
          <t>T106477</t>
        </is>
      </c>
      <c r="AC6565" s="32" t="n">
        <v>4003990.1</v>
      </c>
      <c r="AD6565" s="32" t="n">
        <v>400399.01</v>
      </c>
      <c r="AE6565" s="35">
        <f>(LEFT(Y6565,4)-Parameters!$B$23)*12+MID(Y6565,6,2)-Parameters!$B$24+1</f>
        <v/>
      </c>
    </row>
    <row r="6566">
      <c r="X6566" t="inlineStr">
        <is>
          <t>L0169209</t>
        </is>
      </c>
      <c r="Y6566" t="inlineStr">
        <is>
          <t>2025-10-13</t>
        </is>
      </c>
      <c r="Z6566" t="inlineStr">
        <is>
          <t>home_use</t>
        </is>
      </c>
      <c r="AA6566" t="inlineStr">
        <is>
          <t>IMP00926</t>
        </is>
      </c>
      <c r="AB6566" t="inlineStr">
        <is>
          <t>T106477</t>
        </is>
      </c>
      <c r="AC6566" s="32" t="n">
        <v>8285805.37</v>
      </c>
      <c r="AD6566" s="32" t="n">
        <v>828580.54</v>
      </c>
      <c r="AE6566" s="35">
        <f>(LEFT(Y6566,4)-Parameters!$B$23)*12+MID(Y6566,6,2)-Parameters!$B$24+1</f>
        <v/>
      </c>
    </row>
    <row r="6567">
      <c r="X6567" t="inlineStr">
        <is>
          <t>L0169210</t>
        </is>
      </c>
      <c r="Y6567" t="inlineStr">
        <is>
          <t>2025-10-13</t>
        </is>
      </c>
      <c r="Z6567" t="inlineStr">
        <is>
          <t>home_use</t>
        </is>
      </c>
      <c r="AA6567" t="inlineStr">
        <is>
          <t>IMP00926</t>
        </is>
      </c>
      <c r="AB6567" t="inlineStr">
        <is>
          <t>T106477</t>
        </is>
      </c>
      <c r="AC6567" s="32" t="n">
        <v>1250464.68</v>
      </c>
      <c r="AD6567" s="32" t="n">
        <v>150055.76</v>
      </c>
      <c r="AE6567" s="35">
        <f>(LEFT(Y6567,4)-Parameters!$B$23)*12+MID(Y6567,6,2)-Parameters!$B$24+1</f>
        <v/>
      </c>
    </row>
    <row r="6568">
      <c r="X6568" t="inlineStr">
        <is>
          <t>L0169211</t>
        </is>
      </c>
      <c r="Y6568" t="inlineStr">
        <is>
          <t>2025-10-13</t>
        </is>
      </c>
      <c r="Z6568" t="inlineStr">
        <is>
          <t>home_use</t>
        </is>
      </c>
      <c r="AA6568" t="inlineStr">
        <is>
          <t>IMP00926</t>
        </is>
      </c>
      <c r="AB6568" t="inlineStr">
        <is>
          <t>T106477</t>
        </is>
      </c>
      <c r="AC6568" s="32" t="n">
        <v>33596258.97</v>
      </c>
      <c r="AD6568" s="32" t="n">
        <v>3359625.9</v>
      </c>
      <c r="AE6568" s="35">
        <f>(LEFT(Y6568,4)-Parameters!$B$23)*12+MID(Y6568,6,2)-Parameters!$B$24+1</f>
        <v/>
      </c>
    </row>
    <row r="6569">
      <c r="X6569" t="inlineStr">
        <is>
          <t>L0169439</t>
        </is>
      </c>
      <c r="Y6569" t="inlineStr">
        <is>
          <t>2025-10-14</t>
        </is>
      </c>
      <c r="Z6569" t="inlineStr">
        <is>
          <t>home_use</t>
        </is>
      </c>
      <c r="AA6569" t="inlineStr">
        <is>
          <t>IMP00926</t>
        </is>
      </c>
      <c r="AB6569" t="inlineStr">
        <is>
          <t>T106477</t>
        </is>
      </c>
      <c r="AC6569" s="32" t="n">
        <v>6303852.65</v>
      </c>
      <c r="AD6569" s="32" t="n">
        <v>630385.27</v>
      </c>
      <c r="AE6569" s="35">
        <f>(LEFT(Y6569,4)-Parameters!$B$23)*12+MID(Y6569,6,2)-Parameters!$B$24+1</f>
        <v/>
      </c>
    </row>
    <row r="6570">
      <c r="X6570" t="inlineStr">
        <is>
          <t>L0169440</t>
        </is>
      </c>
      <c r="Y6570" t="inlineStr">
        <is>
          <t>2025-10-14</t>
        </is>
      </c>
      <c r="Z6570" t="inlineStr">
        <is>
          <t>home_use</t>
        </is>
      </c>
      <c r="AA6570" t="inlineStr">
        <is>
          <t>IMP00926</t>
        </is>
      </c>
      <c r="AB6570" t="inlineStr">
        <is>
          <t>T106477</t>
        </is>
      </c>
      <c r="AC6570" s="32" t="n">
        <v>43900241.72</v>
      </c>
      <c r="AD6570" s="32" t="n">
        <v>4609525.38</v>
      </c>
      <c r="AE6570" s="35">
        <f>(LEFT(Y6570,4)-Parameters!$B$23)*12+MID(Y6570,6,2)-Parameters!$B$24+1</f>
        <v/>
      </c>
    </row>
    <row r="6571">
      <c r="X6571" t="inlineStr">
        <is>
          <t>L0169441</t>
        </is>
      </c>
      <c r="Y6571" t="inlineStr">
        <is>
          <t>2025-10-14</t>
        </is>
      </c>
      <c r="Z6571" t="inlineStr">
        <is>
          <t>warehouse_out</t>
        </is>
      </c>
      <c r="AA6571" t="inlineStr">
        <is>
          <t>IMP00926</t>
        </is>
      </c>
      <c r="AB6571" t="inlineStr">
        <is>
          <t>T106477</t>
        </is>
      </c>
      <c r="AC6571" s="32" t="n">
        <v>11616567.66</v>
      </c>
      <c r="AD6571" s="32" t="n">
        <v>1219739.6</v>
      </c>
      <c r="AE6571" s="35">
        <f>(LEFT(Y6571,4)-Parameters!$B$23)*12+MID(Y6571,6,2)-Parameters!$B$24+1</f>
        <v/>
      </c>
    </row>
    <row r="6572">
      <c r="X6572" t="inlineStr">
        <is>
          <t>L0169647</t>
        </is>
      </c>
      <c r="Y6572" t="inlineStr">
        <is>
          <t>2025-10-15</t>
        </is>
      </c>
      <c r="Z6572" t="inlineStr">
        <is>
          <t>home_use</t>
        </is>
      </c>
      <c r="AA6572" t="inlineStr">
        <is>
          <t>IMP00926</t>
        </is>
      </c>
      <c r="AB6572" t="inlineStr">
        <is>
          <t>T106477</t>
        </is>
      </c>
      <c r="AC6572" s="32" t="n">
        <v>23090219.26</v>
      </c>
      <c r="AD6572" s="32" t="n">
        <v>2424473.02</v>
      </c>
      <c r="AE6572" s="35">
        <f>(LEFT(Y6572,4)-Parameters!$B$23)*12+MID(Y6572,6,2)-Parameters!$B$24+1</f>
        <v/>
      </c>
    </row>
    <row r="6573">
      <c r="X6573" t="inlineStr">
        <is>
          <t>L0169648</t>
        </is>
      </c>
      <c r="Y6573" t="inlineStr">
        <is>
          <t>2025-10-15</t>
        </is>
      </c>
      <c r="Z6573" t="inlineStr">
        <is>
          <t>home_use</t>
        </is>
      </c>
      <c r="AA6573" t="inlineStr">
        <is>
          <t>IMP00926</t>
        </is>
      </c>
      <c r="AB6573" t="inlineStr">
        <is>
          <t>T106477</t>
        </is>
      </c>
      <c r="AC6573" s="32" t="n">
        <v>459196.65</v>
      </c>
      <c r="AD6573" s="32" t="n">
        <v>49134.04</v>
      </c>
      <c r="AE6573" s="35">
        <f>(LEFT(Y6573,4)-Parameters!$B$23)*12+MID(Y6573,6,2)-Parameters!$B$24+1</f>
        <v/>
      </c>
    </row>
    <row r="6574">
      <c r="X6574" t="inlineStr">
        <is>
          <t>L0169649</t>
        </is>
      </c>
      <c r="Y6574" t="inlineStr">
        <is>
          <t>2025-10-15</t>
        </is>
      </c>
      <c r="Z6574" t="inlineStr">
        <is>
          <t>home_use</t>
        </is>
      </c>
      <c r="AA6574" t="inlineStr">
        <is>
          <t>IMP00926</t>
        </is>
      </c>
      <c r="AB6574" t="inlineStr">
        <is>
          <t>T106477</t>
        </is>
      </c>
      <c r="AC6574" s="32" t="n">
        <v>1219002.71</v>
      </c>
      <c r="AD6574" s="32" t="n">
        <v>127995.28</v>
      </c>
      <c r="AE6574" s="35">
        <f>(LEFT(Y6574,4)-Parameters!$B$23)*12+MID(Y6574,6,2)-Parameters!$B$24+1</f>
        <v/>
      </c>
    </row>
    <row r="6575">
      <c r="X6575" t="inlineStr">
        <is>
          <t>L0169869</t>
        </is>
      </c>
      <c r="Y6575" t="inlineStr">
        <is>
          <t>2025-10-16</t>
        </is>
      </c>
      <c r="Z6575" t="inlineStr">
        <is>
          <t>home_use</t>
        </is>
      </c>
      <c r="AA6575" t="inlineStr">
        <is>
          <t>IMP00926</t>
        </is>
      </c>
      <c r="AB6575" t="inlineStr">
        <is>
          <t>T106477</t>
        </is>
      </c>
      <c r="AC6575" s="32" t="n">
        <v>2954879.7</v>
      </c>
      <c r="AD6575" s="32" t="n">
        <v>316172.13</v>
      </c>
      <c r="AE6575" s="35">
        <f>(LEFT(Y6575,4)-Parameters!$B$23)*12+MID(Y6575,6,2)-Parameters!$B$24+1</f>
        <v/>
      </c>
    </row>
    <row r="6576">
      <c r="X6576" t="inlineStr">
        <is>
          <t>L0169870</t>
        </is>
      </c>
      <c r="Y6576" t="inlineStr">
        <is>
          <t>2025-10-16</t>
        </is>
      </c>
      <c r="Z6576" t="inlineStr">
        <is>
          <t>home_use</t>
        </is>
      </c>
      <c r="AA6576" t="inlineStr">
        <is>
          <t>IMP00926</t>
        </is>
      </c>
      <c r="AB6576" t="inlineStr">
        <is>
          <t>T106477</t>
        </is>
      </c>
      <c r="AC6576" s="32" t="n">
        <v>360020.31</v>
      </c>
      <c r="AD6576" s="32" t="n">
        <v>38522.17</v>
      </c>
      <c r="AE6576" s="35">
        <f>(LEFT(Y6576,4)-Parameters!$B$23)*12+MID(Y6576,6,2)-Parameters!$B$24+1</f>
        <v/>
      </c>
    </row>
    <row r="6577">
      <c r="X6577" t="inlineStr">
        <is>
          <t>L0170107</t>
        </is>
      </c>
      <c r="Y6577" t="inlineStr">
        <is>
          <t>2025-10-17</t>
        </is>
      </c>
      <c r="Z6577" t="inlineStr">
        <is>
          <t>home_use</t>
        </is>
      </c>
      <c r="AA6577" t="inlineStr">
        <is>
          <t>IMP00926</t>
        </is>
      </c>
      <c r="AB6577" t="inlineStr">
        <is>
          <t>T106477</t>
        </is>
      </c>
      <c r="AC6577" s="32" t="n">
        <v>471372.66</v>
      </c>
      <c r="AD6577" s="32" t="n">
        <v>50436.88</v>
      </c>
      <c r="AE6577" s="35">
        <f>(LEFT(Y6577,4)-Parameters!$B$23)*12+MID(Y6577,6,2)-Parameters!$B$24+1</f>
        <v/>
      </c>
    </row>
    <row r="6578">
      <c r="X6578" t="inlineStr">
        <is>
          <t>L0170108</t>
        </is>
      </c>
      <c r="Y6578" t="inlineStr">
        <is>
          <t>2025-10-17</t>
        </is>
      </c>
      <c r="Z6578" t="inlineStr">
        <is>
          <t>home_use</t>
        </is>
      </c>
      <c r="AA6578" t="inlineStr">
        <is>
          <t>IMP00926</t>
        </is>
      </c>
      <c r="AB6578" t="inlineStr">
        <is>
          <t>T106477</t>
        </is>
      </c>
      <c r="AC6578" s="32" t="n">
        <v>931946.87</v>
      </c>
      <c r="AD6578" s="32" t="n">
        <v>97854.42</v>
      </c>
      <c r="AE6578" s="35">
        <f>(LEFT(Y6578,4)-Parameters!$B$23)*12+MID(Y6578,6,2)-Parameters!$B$24+1</f>
        <v/>
      </c>
    </row>
    <row r="6579">
      <c r="X6579" t="inlineStr">
        <is>
          <t>L0170331</t>
        </is>
      </c>
      <c r="Y6579" t="inlineStr">
        <is>
          <t>2025-10-18</t>
        </is>
      </c>
      <c r="Z6579" t="inlineStr">
        <is>
          <t>home_use</t>
        </is>
      </c>
      <c r="AA6579" t="inlineStr">
        <is>
          <t>IMP00926</t>
        </is>
      </c>
      <c r="AB6579" t="inlineStr">
        <is>
          <t>T106477</t>
        </is>
      </c>
      <c r="AC6579" s="32" t="n">
        <v>1226823.11</v>
      </c>
      <c r="AD6579" s="32" t="n">
        <v>147218.77</v>
      </c>
      <c r="AE6579" s="35">
        <f>(LEFT(Y6579,4)-Parameters!$B$23)*12+MID(Y6579,6,2)-Parameters!$B$24+1</f>
        <v/>
      </c>
    </row>
    <row r="6580">
      <c r="X6580" t="inlineStr">
        <is>
          <t>L0170549</t>
        </is>
      </c>
      <c r="Y6580" t="inlineStr">
        <is>
          <t>2025-10-19</t>
        </is>
      </c>
      <c r="Z6580" t="inlineStr">
        <is>
          <t>home_use</t>
        </is>
      </c>
      <c r="AA6580" t="inlineStr">
        <is>
          <t>IMP00926</t>
        </is>
      </c>
      <c r="AB6580" t="inlineStr">
        <is>
          <t>T106477</t>
        </is>
      </c>
      <c r="AC6580" s="32" t="n">
        <v>11231817.7</v>
      </c>
      <c r="AD6580" s="32" t="n">
        <v>1179340.86</v>
      </c>
      <c r="AE6580" s="35">
        <f>(LEFT(Y6580,4)-Parameters!$B$23)*12+MID(Y6580,6,2)-Parameters!$B$24+1</f>
        <v/>
      </c>
    </row>
    <row r="6581">
      <c r="X6581" t="inlineStr">
        <is>
          <t>L0170550</t>
        </is>
      </c>
      <c r="Y6581" t="inlineStr">
        <is>
          <t>2025-10-19</t>
        </is>
      </c>
      <c r="Z6581" t="inlineStr">
        <is>
          <t>home_use</t>
        </is>
      </c>
      <c r="AA6581" t="inlineStr">
        <is>
          <t>IMP00926</t>
        </is>
      </c>
      <c r="AB6581" t="inlineStr">
        <is>
          <t>T106477</t>
        </is>
      </c>
      <c r="AC6581" s="32" t="n">
        <v>14815915.8</v>
      </c>
      <c r="AD6581" s="32" t="n">
        <v>1555671.16</v>
      </c>
      <c r="AE6581" s="35">
        <f>(LEFT(Y6581,4)-Parameters!$B$23)*12+MID(Y6581,6,2)-Parameters!$B$24+1</f>
        <v/>
      </c>
    </row>
    <row r="6582">
      <c r="X6582" t="inlineStr">
        <is>
          <t>L0170551</t>
        </is>
      </c>
      <c r="Y6582" t="inlineStr">
        <is>
          <t>2025-10-19</t>
        </is>
      </c>
      <c r="Z6582" t="inlineStr">
        <is>
          <t>home_use</t>
        </is>
      </c>
      <c r="AA6582" t="inlineStr">
        <is>
          <t>IMP00926</t>
        </is>
      </c>
      <c r="AB6582" t="inlineStr">
        <is>
          <t>T106477</t>
        </is>
      </c>
      <c r="AC6582" s="32" t="n">
        <v>44927914.88</v>
      </c>
      <c r="AD6582" s="32" t="n">
        <v>4717431.06</v>
      </c>
      <c r="AE6582" s="35">
        <f>(LEFT(Y6582,4)-Parameters!$B$23)*12+MID(Y6582,6,2)-Parameters!$B$24+1</f>
        <v/>
      </c>
    </row>
    <row r="6583">
      <c r="X6583" t="inlineStr">
        <is>
          <t>L0170552</t>
        </is>
      </c>
      <c r="Y6583" t="inlineStr">
        <is>
          <t>2025-10-19</t>
        </is>
      </c>
      <c r="Z6583" t="inlineStr">
        <is>
          <t>home_use</t>
        </is>
      </c>
      <c r="AA6583" t="inlineStr">
        <is>
          <t>IMP00926</t>
        </is>
      </c>
      <c r="AB6583" t="inlineStr">
        <is>
          <t>T106477</t>
        </is>
      </c>
      <c r="AC6583" s="32" t="n">
        <v>21229148.04</v>
      </c>
      <c r="AD6583" s="32" t="n">
        <v>2229060.54</v>
      </c>
      <c r="AE6583" s="35">
        <f>(LEFT(Y6583,4)-Parameters!$B$23)*12+MID(Y6583,6,2)-Parameters!$B$24+1</f>
        <v/>
      </c>
    </row>
    <row r="6584">
      <c r="X6584" t="inlineStr">
        <is>
          <t>L0170765</t>
        </is>
      </c>
      <c r="Y6584" t="inlineStr">
        <is>
          <t>2025-10-20</t>
        </is>
      </c>
      <c r="Z6584" t="inlineStr">
        <is>
          <t>home_use</t>
        </is>
      </c>
      <c r="AA6584" t="inlineStr">
        <is>
          <t>IMP00926</t>
        </is>
      </c>
      <c r="AB6584" t="inlineStr">
        <is>
          <t>T106477</t>
        </is>
      </c>
      <c r="AC6584" s="32" t="n">
        <v>2671630.26</v>
      </c>
      <c r="AD6584" s="32" t="n">
        <v>280521.18</v>
      </c>
      <c r="AE6584" s="35">
        <f>(LEFT(Y6584,4)-Parameters!$B$23)*12+MID(Y6584,6,2)-Parameters!$B$24+1</f>
        <v/>
      </c>
    </row>
    <row r="6585">
      <c r="X6585" t="inlineStr">
        <is>
          <t>L0170766</t>
        </is>
      </c>
      <c r="Y6585" t="inlineStr">
        <is>
          <t>2025-10-20</t>
        </is>
      </c>
      <c r="Z6585" t="inlineStr">
        <is>
          <t>home_use</t>
        </is>
      </c>
      <c r="AA6585" t="inlineStr">
        <is>
          <t>IMP00926</t>
        </is>
      </c>
      <c r="AB6585" t="inlineStr">
        <is>
          <t>T106477</t>
        </is>
      </c>
      <c r="AC6585" s="32" t="n">
        <v>34652816.43</v>
      </c>
      <c r="AD6585" s="32" t="n">
        <v>3638545.72</v>
      </c>
      <c r="AE6585" s="35">
        <f>(LEFT(Y6585,4)-Parameters!$B$23)*12+MID(Y6585,6,2)-Parameters!$B$24+1</f>
        <v/>
      </c>
    </row>
    <row r="6586">
      <c r="X6586" t="inlineStr">
        <is>
          <t>L0170767</t>
        </is>
      </c>
      <c r="Y6586" t="inlineStr">
        <is>
          <t>2025-10-20</t>
        </is>
      </c>
      <c r="Z6586" t="inlineStr">
        <is>
          <t>home_use</t>
        </is>
      </c>
      <c r="AA6586" t="inlineStr">
        <is>
          <t>IMP00926</t>
        </is>
      </c>
      <c r="AB6586" t="inlineStr">
        <is>
          <t>T106477</t>
        </is>
      </c>
      <c r="AC6586" s="32" t="n">
        <v>382427.12</v>
      </c>
      <c r="AD6586" s="32" t="n">
        <v>40919.7</v>
      </c>
      <c r="AE6586" s="35">
        <f>(LEFT(Y6586,4)-Parameters!$B$23)*12+MID(Y6586,6,2)-Parameters!$B$24+1</f>
        <v/>
      </c>
    </row>
    <row r="6587">
      <c r="X6587" t="inlineStr">
        <is>
          <t>L0170768</t>
        </is>
      </c>
      <c r="Y6587" t="inlineStr">
        <is>
          <t>2025-10-20</t>
        </is>
      </c>
      <c r="Z6587" t="inlineStr">
        <is>
          <t>home_use</t>
        </is>
      </c>
      <c r="AA6587" t="inlineStr">
        <is>
          <t>IMP00926</t>
        </is>
      </c>
      <c r="AB6587" t="inlineStr">
        <is>
          <t>T106477</t>
        </is>
      </c>
      <c r="AC6587" s="32" t="n">
        <v>11947846.21</v>
      </c>
      <c r="AD6587" s="32" t="n">
        <v>1254523.85</v>
      </c>
      <c r="AE6587" s="35">
        <f>(LEFT(Y6587,4)-Parameters!$B$23)*12+MID(Y6587,6,2)-Parameters!$B$24+1</f>
        <v/>
      </c>
    </row>
    <row r="6588">
      <c r="X6588" t="inlineStr">
        <is>
          <t>L0170984</t>
        </is>
      </c>
      <c r="Y6588" t="inlineStr">
        <is>
          <t>2025-10-21</t>
        </is>
      </c>
      <c r="Z6588" t="inlineStr">
        <is>
          <t>home_use</t>
        </is>
      </c>
      <c r="AA6588" t="inlineStr">
        <is>
          <t>IMP00926</t>
        </is>
      </c>
      <c r="AB6588" t="inlineStr">
        <is>
          <t>T106477</t>
        </is>
      </c>
      <c r="AC6588" s="32" t="n">
        <v>74628326.68000001</v>
      </c>
      <c r="AD6588" s="32" t="n">
        <v>7462832.67</v>
      </c>
      <c r="AE6588" s="35">
        <f>(LEFT(Y6588,4)-Parameters!$B$23)*12+MID(Y6588,6,2)-Parameters!$B$24+1</f>
        <v/>
      </c>
    </row>
    <row r="6589">
      <c r="X6589" t="inlineStr">
        <is>
          <t>L0170985</t>
        </is>
      </c>
      <c r="Y6589" t="inlineStr">
        <is>
          <t>2025-10-21</t>
        </is>
      </c>
      <c r="Z6589" t="inlineStr">
        <is>
          <t>home_use</t>
        </is>
      </c>
      <c r="AA6589" t="inlineStr">
        <is>
          <t>IMP00926</t>
        </is>
      </c>
      <c r="AB6589" t="inlineStr">
        <is>
          <t>T106477</t>
        </is>
      </c>
      <c r="AC6589" s="32" t="n">
        <v>599036.9300000001</v>
      </c>
      <c r="AD6589" s="32" t="n">
        <v>64096.95</v>
      </c>
      <c r="AE6589" s="35">
        <f>(LEFT(Y6589,4)-Parameters!$B$23)*12+MID(Y6589,6,2)-Parameters!$B$24+1</f>
        <v/>
      </c>
    </row>
    <row r="6590">
      <c r="X6590" t="inlineStr">
        <is>
          <t>L0170986</t>
        </is>
      </c>
      <c r="Y6590" t="inlineStr">
        <is>
          <t>2025-10-21</t>
        </is>
      </c>
      <c r="Z6590" t="inlineStr">
        <is>
          <t>home_use</t>
        </is>
      </c>
      <c r="AA6590" t="inlineStr">
        <is>
          <t>IMP00926</t>
        </is>
      </c>
      <c r="AB6590" t="inlineStr">
        <is>
          <t>T106477</t>
        </is>
      </c>
      <c r="AC6590" s="32" t="n">
        <v>42550160.22</v>
      </c>
      <c r="AD6590" s="32" t="n">
        <v>4467766.82</v>
      </c>
      <c r="AE6590" s="35">
        <f>(LEFT(Y6590,4)-Parameters!$B$23)*12+MID(Y6590,6,2)-Parameters!$B$24+1</f>
        <v/>
      </c>
    </row>
    <row r="6591">
      <c r="X6591" t="inlineStr">
        <is>
          <t>L0170988</t>
        </is>
      </c>
      <c r="Y6591" t="inlineStr">
        <is>
          <t>2025-10-21</t>
        </is>
      </c>
      <c r="Z6591" t="inlineStr">
        <is>
          <t>home_use</t>
        </is>
      </c>
      <c r="AA6591" t="inlineStr">
        <is>
          <t>IMP00926</t>
        </is>
      </c>
      <c r="AB6591" t="inlineStr">
        <is>
          <t>T106477</t>
        </is>
      </c>
      <c r="AC6591" s="32" t="n">
        <v>315192.1</v>
      </c>
      <c r="AD6591" s="32" t="n">
        <v>33725.55</v>
      </c>
      <c r="AE6591" s="35">
        <f>(LEFT(Y6591,4)-Parameters!$B$23)*12+MID(Y6591,6,2)-Parameters!$B$24+1</f>
        <v/>
      </c>
    </row>
    <row r="6592">
      <c r="X6592" t="inlineStr">
        <is>
          <t>L0171223</t>
        </is>
      </c>
      <c r="Y6592" t="inlineStr">
        <is>
          <t>2025-10-22</t>
        </is>
      </c>
      <c r="Z6592" t="inlineStr">
        <is>
          <t>home_use</t>
        </is>
      </c>
      <c r="AA6592" t="inlineStr">
        <is>
          <t>IMP00926</t>
        </is>
      </c>
      <c r="AB6592" t="inlineStr">
        <is>
          <t>T106477</t>
        </is>
      </c>
      <c r="AC6592" s="32" t="n">
        <v>14750832.28</v>
      </c>
      <c r="AD6592" s="32" t="n">
        <v>1548837.39</v>
      </c>
      <c r="AE6592" s="35">
        <f>(LEFT(Y6592,4)-Parameters!$B$23)*12+MID(Y6592,6,2)-Parameters!$B$24+1</f>
        <v/>
      </c>
    </row>
    <row r="6593">
      <c r="X6593" t="inlineStr">
        <is>
          <t>L0171224</t>
        </is>
      </c>
      <c r="Y6593" t="inlineStr">
        <is>
          <t>2025-10-22</t>
        </is>
      </c>
      <c r="Z6593" t="inlineStr">
        <is>
          <t>home_use</t>
        </is>
      </c>
      <c r="AA6593" t="inlineStr">
        <is>
          <t>IMP00926</t>
        </is>
      </c>
      <c r="AB6593" t="inlineStr">
        <is>
          <t>T106477</t>
        </is>
      </c>
      <c r="AC6593" s="32" t="n">
        <v>19037371.75</v>
      </c>
      <c r="AD6593" s="32" t="n">
        <v>1998924.03</v>
      </c>
      <c r="AE6593" s="35">
        <f>(LEFT(Y6593,4)-Parameters!$B$23)*12+MID(Y6593,6,2)-Parameters!$B$24+1</f>
        <v/>
      </c>
    </row>
    <row r="6594">
      <c r="X6594" t="inlineStr">
        <is>
          <t>L0171225</t>
        </is>
      </c>
      <c r="Y6594" t="inlineStr">
        <is>
          <t>2025-10-22</t>
        </is>
      </c>
      <c r="Z6594" t="inlineStr">
        <is>
          <t>home_use</t>
        </is>
      </c>
      <c r="AA6594" t="inlineStr">
        <is>
          <t>IMP00926</t>
        </is>
      </c>
      <c r="AB6594" t="inlineStr">
        <is>
          <t>T106477</t>
        </is>
      </c>
      <c r="AC6594" s="32" t="n">
        <v>449438.82</v>
      </c>
      <c r="AD6594" s="32" t="n">
        <v>48089.95</v>
      </c>
      <c r="AE6594" s="35">
        <f>(LEFT(Y6594,4)-Parameters!$B$23)*12+MID(Y6594,6,2)-Parameters!$B$24+1</f>
        <v/>
      </c>
    </row>
    <row r="6595">
      <c r="X6595" t="inlineStr">
        <is>
          <t>L0171432</t>
        </is>
      </c>
      <c r="Y6595" t="inlineStr">
        <is>
          <t>2025-10-23</t>
        </is>
      </c>
      <c r="Z6595" t="inlineStr">
        <is>
          <t>warehouse_out</t>
        </is>
      </c>
      <c r="AA6595" t="inlineStr">
        <is>
          <t>IMP00926</t>
        </is>
      </c>
      <c r="AB6595" t="inlineStr">
        <is>
          <t>T106477</t>
        </is>
      </c>
      <c r="AC6595" s="32" t="n">
        <v>13168225.54</v>
      </c>
      <c r="AD6595" s="32" t="n">
        <v>1382663.68</v>
      </c>
      <c r="AE6595" s="35">
        <f>(LEFT(Y6595,4)-Parameters!$B$23)*12+MID(Y6595,6,2)-Parameters!$B$24+1</f>
        <v/>
      </c>
    </row>
    <row r="6596">
      <c r="X6596" t="inlineStr">
        <is>
          <t>L0171638</t>
        </is>
      </c>
      <c r="Y6596" t="inlineStr">
        <is>
          <t>2025-10-24</t>
        </is>
      </c>
      <c r="Z6596" t="inlineStr">
        <is>
          <t>home_use</t>
        </is>
      </c>
      <c r="AA6596" t="inlineStr">
        <is>
          <t>IMP00926</t>
        </is>
      </c>
      <c r="AB6596" t="inlineStr">
        <is>
          <t>T106477</t>
        </is>
      </c>
      <c r="AC6596" s="32" t="n">
        <v>28489806.33</v>
      </c>
      <c r="AD6596" s="32" t="n">
        <v>2991429.66</v>
      </c>
      <c r="AE6596" s="35">
        <f>(LEFT(Y6596,4)-Parameters!$B$23)*12+MID(Y6596,6,2)-Parameters!$B$24+1</f>
        <v/>
      </c>
    </row>
    <row r="6597">
      <c r="X6597" t="inlineStr">
        <is>
          <t>L0171639</t>
        </is>
      </c>
      <c r="Y6597" t="inlineStr">
        <is>
          <t>2025-10-24</t>
        </is>
      </c>
      <c r="Z6597" t="inlineStr">
        <is>
          <t>home_use</t>
        </is>
      </c>
      <c r="AA6597" t="inlineStr">
        <is>
          <t>IMP00926</t>
        </is>
      </c>
      <c r="AB6597" t="inlineStr">
        <is>
          <t>T106477</t>
        </is>
      </c>
      <c r="AC6597" s="32" t="n">
        <v>8599987.859999999</v>
      </c>
      <c r="AD6597" s="32" t="n">
        <v>902998.72</v>
      </c>
      <c r="AE6597" s="35">
        <f>(LEFT(Y6597,4)-Parameters!$B$23)*12+MID(Y6597,6,2)-Parameters!$B$24+1</f>
        <v/>
      </c>
    </row>
    <row r="6598">
      <c r="X6598" t="inlineStr">
        <is>
          <t>L0171640</t>
        </is>
      </c>
      <c r="Y6598" t="inlineStr">
        <is>
          <t>2025-10-24</t>
        </is>
      </c>
      <c r="Z6598" t="inlineStr">
        <is>
          <t>home_use</t>
        </is>
      </c>
      <c r="AA6598" t="inlineStr">
        <is>
          <t>IMP00926</t>
        </is>
      </c>
      <c r="AB6598" t="inlineStr">
        <is>
          <t>T106477</t>
        </is>
      </c>
      <c r="AC6598" s="32" t="n">
        <v>21034174.02</v>
      </c>
      <c r="AD6598" s="32" t="n">
        <v>2208588.27</v>
      </c>
      <c r="AE6598" s="35">
        <f>(LEFT(Y6598,4)-Parameters!$B$23)*12+MID(Y6598,6,2)-Parameters!$B$24+1</f>
        <v/>
      </c>
    </row>
    <row r="6599">
      <c r="X6599" t="inlineStr">
        <is>
          <t>L0171641</t>
        </is>
      </c>
      <c r="Y6599" t="inlineStr">
        <is>
          <t>2025-10-24</t>
        </is>
      </c>
      <c r="Z6599" t="inlineStr">
        <is>
          <t>home_use</t>
        </is>
      </c>
      <c r="AA6599" t="inlineStr">
        <is>
          <t>IMP00926</t>
        </is>
      </c>
      <c r="AB6599" t="inlineStr">
        <is>
          <t>T106477</t>
        </is>
      </c>
      <c r="AC6599" s="32" t="n">
        <v>6710198.23</v>
      </c>
      <c r="AD6599" s="32" t="n">
        <v>704570.8100000001</v>
      </c>
      <c r="AE6599" s="35">
        <f>(LEFT(Y6599,4)-Parameters!$B$23)*12+MID(Y6599,6,2)-Parameters!$B$24+1</f>
        <v/>
      </c>
    </row>
    <row r="6600">
      <c r="X6600" t="inlineStr">
        <is>
          <t>L0171642</t>
        </is>
      </c>
      <c r="Y6600" t="inlineStr">
        <is>
          <t>2025-10-24</t>
        </is>
      </c>
      <c r="Z6600" t="inlineStr">
        <is>
          <t>home_use</t>
        </is>
      </c>
      <c r="AA6600" t="inlineStr">
        <is>
          <t>IMP00926</t>
        </is>
      </c>
      <c r="AB6600" t="inlineStr">
        <is>
          <t>T106477</t>
        </is>
      </c>
      <c r="AC6600" s="32" t="n">
        <v>12476999.63</v>
      </c>
      <c r="AD6600" s="32" t="n">
        <v>1310084.96</v>
      </c>
      <c r="AE6600" s="35">
        <f>(LEFT(Y6600,4)-Parameters!$B$23)*12+MID(Y6600,6,2)-Parameters!$B$24+1</f>
        <v/>
      </c>
    </row>
    <row r="6601">
      <c r="X6601" t="inlineStr">
        <is>
          <t>L0171643</t>
        </is>
      </c>
      <c r="Y6601" t="inlineStr">
        <is>
          <t>2025-10-24</t>
        </is>
      </c>
      <c r="Z6601" t="inlineStr">
        <is>
          <t>home_use</t>
        </is>
      </c>
      <c r="AA6601" t="inlineStr">
        <is>
          <t>IMP00926</t>
        </is>
      </c>
      <c r="AB6601" t="inlineStr">
        <is>
          <t>T106477</t>
        </is>
      </c>
      <c r="AC6601" s="32" t="n">
        <v>602788.85</v>
      </c>
      <c r="AD6601" s="32" t="n">
        <v>64498.41</v>
      </c>
      <c r="AE6601" s="35">
        <f>(LEFT(Y6601,4)-Parameters!$B$23)*12+MID(Y6601,6,2)-Parameters!$B$24+1</f>
        <v/>
      </c>
    </row>
    <row r="6602">
      <c r="X6602" t="inlineStr">
        <is>
          <t>L0171644</t>
        </is>
      </c>
      <c r="Y6602" t="inlineStr">
        <is>
          <t>2025-10-24</t>
        </is>
      </c>
      <c r="Z6602" t="inlineStr">
        <is>
          <t>home_use</t>
        </is>
      </c>
      <c r="AA6602" t="inlineStr">
        <is>
          <t>IMP00926</t>
        </is>
      </c>
      <c r="AB6602" t="inlineStr">
        <is>
          <t>T106477</t>
        </is>
      </c>
      <c r="AC6602" s="32" t="n">
        <v>17490592.66</v>
      </c>
      <c r="AD6602" s="32" t="n">
        <v>1836512.23</v>
      </c>
      <c r="AE6602" s="35">
        <f>(LEFT(Y6602,4)-Parameters!$B$23)*12+MID(Y6602,6,2)-Parameters!$B$24+1</f>
        <v/>
      </c>
    </row>
    <row r="6603">
      <c r="X6603" t="inlineStr">
        <is>
          <t>L0171872</t>
        </is>
      </c>
      <c r="Y6603" t="inlineStr">
        <is>
          <t>2025-10-25</t>
        </is>
      </c>
      <c r="Z6603" t="inlineStr">
        <is>
          <t>home_use</t>
        </is>
      </c>
      <c r="AA6603" t="inlineStr">
        <is>
          <t>IMP00926</t>
        </is>
      </c>
      <c r="AB6603" t="inlineStr">
        <is>
          <t>T106477</t>
        </is>
      </c>
      <c r="AC6603" s="32" t="n">
        <v>191087.35</v>
      </c>
      <c r="AD6603" s="32" t="n">
        <v>20446.35</v>
      </c>
      <c r="AE6603" s="35">
        <f>(LEFT(Y6603,4)-Parameters!$B$23)*12+MID(Y6603,6,2)-Parameters!$B$24+1</f>
        <v/>
      </c>
    </row>
    <row r="6604">
      <c r="X6604" t="inlineStr">
        <is>
          <t>L0171873</t>
        </is>
      </c>
      <c r="Y6604" t="inlineStr">
        <is>
          <t>2025-10-25</t>
        </is>
      </c>
      <c r="Z6604" t="inlineStr">
        <is>
          <t>home_use</t>
        </is>
      </c>
      <c r="AA6604" t="inlineStr">
        <is>
          <t>IMP00926</t>
        </is>
      </c>
      <c r="AB6604" t="inlineStr">
        <is>
          <t>T106477</t>
        </is>
      </c>
      <c r="AC6604" s="32" t="n">
        <v>20458779.98</v>
      </c>
      <c r="AD6604" s="32" t="n">
        <v>2148171.9</v>
      </c>
      <c r="AE6604" s="35">
        <f>(LEFT(Y6604,4)-Parameters!$B$23)*12+MID(Y6604,6,2)-Parameters!$B$24+1</f>
        <v/>
      </c>
    </row>
    <row r="6605">
      <c r="X6605" t="inlineStr">
        <is>
          <t>L0171874</t>
        </is>
      </c>
      <c r="Y6605" t="inlineStr">
        <is>
          <t>2025-10-25</t>
        </is>
      </c>
      <c r="Z6605" t="inlineStr">
        <is>
          <t>home_use</t>
        </is>
      </c>
      <c r="AA6605" t="inlineStr">
        <is>
          <t>IMP00926</t>
        </is>
      </c>
      <c r="AB6605" t="inlineStr">
        <is>
          <t>T106477</t>
        </is>
      </c>
      <c r="AC6605" s="32" t="n">
        <v>6743232.58</v>
      </c>
      <c r="AD6605" s="32" t="n">
        <v>674323.26</v>
      </c>
      <c r="AE6605" s="35">
        <f>(LEFT(Y6605,4)-Parameters!$B$23)*12+MID(Y6605,6,2)-Parameters!$B$24+1</f>
        <v/>
      </c>
    </row>
    <row r="6606">
      <c r="X6606" t="inlineStr">
        <is>
          <t>L0172076</t>
        </is>
      </c>
      <c r="Y6606" t="inlineStr">
        <is>
          <t>2025-10-26</t>
        </is>
      </c>
      <c r="Z6606" t="inlineStr">
        <is>
          <t>home_use</t>
        </is>
      </c>
      <c r="AA6606" t="inlineStr">
        <is>
          <t>IMP00926</t>
        </is>
      </c>
      <c r="AB6606" t="inlineStr">
        <is>
          <t>T106477</t>
        </is>
      </c>
      <c r="AC6606" s="32" t="n">
        <v>747715.85</v>
      </c>
      <c r="AD6606" s="32" t="n">
        <v>89725.89999999999</v>
      </c>
      <c r="AE6606" s="35">
        <f>(LEFT(Y6606,4)-Parameters!$B$23)*12+MID(Y6606,6,2)-Parameters!$B$24+1</f>
        <v/>
      </c>
    </row>
    <row r="6607">
      <c r="X6607" t="inlineStr">
        <is>
          <t>L0172078</t>
        </is>
      </c>
      <c r="Y6607" t="inlineStr">
        <is>
          <t>2025-10-26</t>
        </is>
      </c>
      <c r="Z6607" t="inlineStr">
        <is>
          <t>home_use</t>
        </is>
      </c>
      <c r="AA6607" t="inlineStr">
        <is>
          <t>IMP00926</t>
        </is>
      </c>
      <c r="AB6607" t="inlineStr">
        <is>
          <t>T106477</t>
        </is>
      </c>
      <c r="AC6607" s="32" t="n">
        <v>6910531.01</v>
      </c>
      <c r="AD6607" s="32" t="n">
        <v>725605.76</v>
      </c>
      <c r="AE6607" s="35">
        <f>(LEFT(Y6607,4)-Parameters!$B$23)*12+MID(Y6607,6,2)-Parameters!$B$24+1</f>
        <v/>
      </c>
    </row>
    <row r="6608">
      <c r="X6608" t="inlineStr">
        <is>
          <t>L0172269</t>
        </is>
      </c>
      <c r="Y6608" t="inlineStr">
        <is>
          <t>2025-10-27</t>
        </is>
      </c>
      <c r="Z6608" t="inlineStr">
        <is>
          <t>home_use</t>
        </is>
      </c>
      <c r="AA6608" t="inlineStr">
        <is>
          <t>IMP00926</t>
        </is>
      </c>
      <c r="AB6608" t="inlineStr">
        <is>
          <t>T106477</t>
        </is>
      </c>
      <c r="AC6608" s="32" t="n">
        <v>1767905.64</v>
      </c>
      <c r="AD6608" s="32" t="n">
        <v>189165.9</v>
      </c>
      <c r="AE6608" s="35">
        <f>(LEFT(Y6608,4)-Parameters!$B$23)*12+MID(Y6608,6,2)-Parameters!$B$24+1</f>
        <v/>
      </c>
    </row>
    <row r="6609">
      <c r="X6609" t="inlineStr">
        <is>
          <t>L0172270</t>
        </is>
      </c>
      <c r="Y6609" t="inlineStr">
        <is>
          <t>2025-10-27</t>
        </is>
      </c>
      <c r="Z6609" t="inlineStr">
        <is>
          <t>home_use</t>
        </is>
      </c>
      <c r="AA6609" t="inlineStr">
        <is>
          <t>IMP00926</t>
        </is>
      </c>
      <c r="AB6609" t="inlineStr">
        <is>
          <t>T106477</t>
        </is>
      </c>
      <c r="AC6609" s="32" t="n">
        <v>1521949.61</v>
      </c>
      <c r="AD6609" s="32" t="n">
        <v>162848.61</v>
      </c>
      <c r="AE6609" s="35">
        <f>(LEFT(Y6609,4)-Parameters!$B$23)*12+MID(Y6609,6,2)-Parameters!$B$24+1</f>
        <v/>
      </c>
    </row>
    <row r="6610">
      <c r="X6610" t="inlineStr">
        <is>
          <t>L0172476</t>
        </is>
      </c>
      <c r="Y6610" t="inlineStr">
        <is>
          <t>2025-10-28</t>
        </is>
      </c>
      <c r="Z6610" t="inlineStr">
        <is>
          <t>home_use</t>
        </is>
      </c>
      <c r="AA6610" t="inlineStr">
        <is>
          <t>IMP00926</t>
        </is>
      </c>
      <c r="AB6610" t="inlineStr">
        <is>
          <t>T106477</t>
        </is>
      </c>
      <c r="AC6610" s="32" t="n">
        <v>23861792.63</v>
      </c>
      <c r="AD6610" s="32" t="n">
        <v>2505488.23</v>
      </c>
      <c r="AE6610" s="35">
        <f>(LEFT(Y6610,4)-Parameters!$B$23)*12+MID(Y6610,6,2)-Parameters!$B$24+1</f>
        <v/>
      </c>
    </row>
    <row r="6611">
      <c r="X6611" t="inlineStr">
        <is>
          <t>L0172477</t>
        </is>
      </c>
      <c r="Y6611" t="inlineStr">
        <is>
          <t>2025-10-28</t>
        </is>
      </c>
      <c r="Z6611" t="inlineStr">
        <is>
          <t>home_use</t>
        </is>
      </c>
      <c r="AA6611" t="inlineStr">
        <is>
          <t>IMP00926</t>
        </is>
      </c>
      <c r="AB6611" t="inlineStr">
        <is>
          <t>T106477</t>
        </is>
      </c>
      <c r="AC6611" s="32" t="n">
        <v>2214997.71</v>
      </c>
      <c r="AD6611" s="32" t="n">
        <v>265799.73</v>
      </c>
      <c r="AE6611" s="35">
        <f>(LEFT(Y6611,4)-Parameters!$B$23)*12+MID(Y6611,6,2)-Parameters!$B$24+1</f>
        <v/>
      </c>
    </row>
    <row r="6612">
      <c r="X6612" t="inlineStr">
        <is>
          <t>L0172478</t>
        </is>
      </c>
      <c r="Y6612" t="inlineStr">
        <is>
          <t>2025-10-28</t>
        </is>
      </c>
      <c r="Z6612" t="inlineStr">
        <is>
          <t>home_use</t>
        </is>
      </c>
      <c r="AA6612" t="inlineStr">
        <is>
          <t>IMP00926</t>
        </is>
      </c>
      <c r="AB6612" t="inlineStr">
        <is>
          <t>T106477</t>
        </is>
      </c>
      <c r="AC6612" s="32" t="n">
        <v>3935170.9</v>
      </c>
      <c r="AD6612" s="32" t="n">
        <v>393517.09</v>
      </c>
      <c r="AE6612" s="35">
        <f>(LEFT(Y6612,4)-Parameters!$B$23)*12+MID(Y6612,6,2)-Parameters!$B$24+1</f>
        <v/>
      </c>
    </row>
    <row r="6613">
      <c r="X6613" t="inlineStr">
        <is>
          <t>L0172479</t>
        </is>
      </c>
      <c r="Y6613" t="inlineStr">
        <is>
          <t>2025-10-28</t>
        </is>
      </c>
      <c r="Z6613" t="inlineStr">
        <is>
          <t>warehouse_out</t>
        </is>
      </c>
      <c r="AA6613" t="inlineStr">
        <is>
          <t>IMP00926</t>
        </is>
      </c>
      <c r="AB6613" t="inlineStr">
        <is>
          <t>T106477</t>
        </is>
      </c>
      <c r="AC6613" s="32" t="n">
        <v>409579.87</v>
      </c>
      <c r="AD6613" s="32" t="n">
        <v>43825.05</v>
      </c>
      <c r="AE6613" s="35">
        <f>(LEFT(Y6613,4)-Parameters!$B$23)*12+MID(Y6613,6,2)-Parameters!$B$24+1</f>
        <v/>
      </c>
    </row>
    <row r="6614">
      <c r="X6614" t="inlineStr">
        <is>
          <t>L0172480</t>
        </is>
      </c>
      <c r="Y6614" t="inlineStr">
        <is>
          <t>2025-10-28</t>
        </is>
      </c>
      <c r="Z6614" t="inlineStr">
        <is>
          <t>home_use</t>
        </is>
      </c>
      <c r="AA6614" t="inlineStr">
        <is>
          <t>IMP00926</t>
        </is>
      </c>
      <c r="AB6614" t="inlineStr">
        <is>
          <t>T106477</t>
        </is>
      </c>
      <c r="AC6614" s="32" t="n">
        <v>11373986.24</v>
      </c>
      <c r="AD6614" s="32" t="n">
        <v>1137398.62</v>
      </c>
      <c r="AE6614" s="35">
        <f>(LEFT(Y6614,4)-Parameters!$B$23)*12+MID(Y6614,6,2)-Parameters!$B$24+1</f>
        <v/>
      </c>
    </row>
    <row r="6615">
      <c r="X6615" t="inlineStr">
        <is>
          <t>L0172481</t>
        </is>
      </c>
      <c r="Y6615" t="inlineStr">
        <is>
          <t>2025-10-28</t>
        </is>
      </c>
      <c r="Z6615" t="inlineStr">
        <is>
          <t>home_use</t>
        </is>
      </c>
      <c r="AA6615" t="inlineStr">
        <is>
          <t>IMP00926</t>
        </is>
      </c>
      <c r="AB6615" t="inlineStr">
        <is>
          <t>T106477</t>
        </is>
      </c>
      <c r="AC6615" s="32" t="n">
        <v>2517682.84</v>
      </c>
      <c r="AD6615" s="32" t="n">
        <v>264356.7</v>
      </c>
      <c r="AE6615" s="35">
        <f>(LEFT(Y6615,4)-Parameters!$B$23)*12+MID(Y6615,6,2)-Parameters!$B$24+1</f>
        <v/>
      </c>
    </row>
    <row r="6616">
      <c r="X6616" t="inlineStr">
        <is>
          <t>L0172482</t>
        </is>
      </c>
      <c r="Y6616" t="inlineStr">
        <is>
          <t>2025-10-28</t>
        </is>
      </c>
      <c r="Z6616" t="inlineStr">
        <is>
          <t>home_use</t>
        </is>
      </c>
      <c r="AA6616" t="inlineStr">
        <is>
          <t>IMP00926</t>
        </is>
      </c>
      <c r="AB6616" t="inlineStr">
        <is>
          <t>T106477</t>
        </is>
      </c>
      <c r="AC6616" s="32" t="n">
        <v>14171363.13</v>
      </c>
      <c r="AD6616" s="32" t="n">
        <v>1487993.13</v>
      </c>
      <c r="AE6616" s="35">
        <f>(LEFT(Y6616,4)-Parameters!$B$23)*12+MID(Y6616,6,2)-Parameters!$B$24+1</f>
        <v/>
      </c>
    </row>
    <row r="6617">
      <c r="X6617" t="inlineStr">
        <is>
          <t>L0172690</t>
        </is>
      </c>
      <c r="Y6617" t="inlineStr">
        <is>
          <t>2025-11-01</t>
        </is>
      </c>
      <c r="Z6617" t="inlineStr">
        <is>
          <t>home_use</t>
        </is>
      </c>
      <c r="AA6617" t="inlineStr">
        <is>
          <t>IMP00926</t>
        </is>
      </c>
      <c r="AB6617" t="inlineStr">
        <is>
          <t>T106477</t>
        </is>
      </c>
      <c r="AC6617" s="32" t="n">
        <v>677570.04</v>
      </c>
      <c r="AD6617" s="32" t="n">
        <v>72499.99000000001</v>
      </c>
      <c r="AE6617" s="35">
        <f>(LEFT(Y6617,4)-Parameters!$B$23)*12+MID(Y6617,6,2)-Parameters!$B$24+1</f>
        <v/>
      </c>
    </row>
    <row r="6618">
      <c r="X6618" t="inlineStr">
        <is>
          <t>L0172914</t>
        </is>
      </c>
      <c r="Y6618" t="inlineStr">
        <is>
          <t>2025-11-02</t>
        </is>
      </c>
      <c r="Z6618" t="inlineStr">
        <is>
          <t>home_use</t>
        </is>
      </c>
      <c r="AA6618" t="inlineStr">
        <is>
          <t>IMP00926</t>
        </is>
      </c>
      <c r="AB6618" t="inlineStr">
        <is>
          <t>T106477</t>
        </is>
      </c>
      <c r="AC6618" s="32" t="n">
        <v>8306391.07</v>
      </c>
      <c r="AD6618" s="32" t="n">
        <v>872171.0600000001</v>
      </c>
      <c r="AE6618" s="35">
        <f>(LEFT(Y6618,4)-Parameters!$B$23)*12+MID(Y6618,6,2)-Parameters!$B$24+1</f>
        <v/>
      </c>
    </row>
    <row r="6619">
      <c r="X6619" t="inlineStr">
        <is>
          <t>L0172915</t>
        </is>
      </c>
      <c r="Y6619" t="inlineStr">
        <is>
          <t>2025-11-02</t>
        </is>
      </c>
      <c r="Z6619" t="inlineStr">
        <is>
          <t>home_use</t>
        </is>
      </c>
      <c r="AA6619" t="inlineStr">
        <is>
          <t>IMP00926</t>
        </is>
      </c>
      <c r="AB6619" t="inlineStr">
        <is>
          <t>T106477</t>
        </is>
      </c>
      <c r="AC6619" s="32" t="n">
        <v>10809580.54</v>
      </c>
      <c r="AD6619" s="32" t="n">
        <v>1135005.96</v>
      </c>
      <c r="AE6619" s="35">
        <f>(LEFT(Y6619,4)-Parameters!$B$23)*12+MID(Y6619,6,2)-Parameters!$B$24+1</f>
        <v/>
      </c>
    </row>
    <row r="6620">
      <c r="X6620" t="inlineStr">
        <is>
          <t>L0172916</t>
        </is>
      </c>
      <c r="Y6620" t="inlineStr">
        <is>
          <t>2025-11-02</t>
        </is>
      </c>
      <c r="Z6620" t="inlineStr">
        <is>
          <t>home_use</t>
        </is>
      </c>
      <c r="AA6620" t="inlineStr">
        <is>
          <t>IMP00926</t>
        </is>
      </c>
      <c r="AB6620" t="inlineStr">
        <is>
          <t>T106477</t>
        </is>
      </c>
      <c r="AC6620" s="32" t="n">
        <v>7568115.86</v>
      </c>
      <c r="AD6620" s="32" t="n">
        <v>756811.59</v>
      </c>
      <c r="AE6620" s="35">
        <f>(LEFT(Y6620,4)-Parameters!$B$23)*12+MID(Y6620,6,2)-Parameters!$B$24+1</f>
        <v/>
      </c>
    </row>
    <row r="6621">
      <c r="X6621" t="inlineStr">
        <is>
          <t>L0173166</t>
        </is>
      </c>
      <c r="Y6621" t="inlineStr">
        <is>
          <t>2025-11-03</t>
        </is>
      </c>
      <c r="Z6621" t="inlineStr">
        <is>
          <t>home_use</t>
        </is>
      </c>
      <c r="AA6621" t="inlineStr">
        <is>
          <t>IMP00926</t>
        </is>
      </c>
      <c r="AB6621" t="inlineStr">
        <is>
          <t>T106477</t>
        </is>
      </c>
      <c r="AC6621" s="32" t="n">
        <v>468813.44</v>
      </c>
      <c r="AD6621" s="32" t="n">
        <v>50163.04</v>
      </c>
      <c r="AE6621" s="35">
        <f>(LEFT(Y6621,4)-Parameters!$B$23)*12+MID(Y6621,6,2)-Parameters!$B$24+1</f>
        <v/>
      </c>
    </row>
    <row r="6622">
      <c r="X6622" t="inlineStr">
        <is>
          <t>L0173168</t>
        </is>
      </c>
      <c r="Y6622" t="inlineStr">
        <is>
          <t>2025-11-03</t>
        </is>
      </c>
      <c r="Z6622" t="inlineStr">
        <is>
          <t>home_use</t>
        </is>
      </c>
      <c r="AA6622" t="inlineStr">
        <is>
          <t>IMP00926</t>
        </is>
      </c>
      <c r="AB6622" t="inlineStr">
        <is>
          <t>T106477</t>
        </is>
      </c>
      <c r="AC6622" s="32" t="n">
        <v>18782099.52</v>
      </c>
      <c r="AD6622" s="32" t="n">
        <v>1878209.95</v>
      </c>
      <c r="AE6622" s="35">
        <f>(LEFT(Y6622,4)-Parameters!$B$23)*12+MID(Y6622,6,2)-Parameters!$B$24+1</f>
        <v/>
      </c>
    </row>
    <row r="6623">
      <c r="X6623" t="inlineStr">
        <is>
          <t>L0173400</t>
        </is>
      </c>
      <c r="Y6623" t="inlineStr">
        <is>
          <t>2025-11-04</t>
        </is>
      </c>
      <c r="Z6623" t="inlineStr">
        <is>
          <t>home_use</t>
        </is>
      </c>
      <c r="AA6623" t="inlineStr">
        <is>
          <t>IMP00926</t>
        </is>
      </c>
      <c r="AB6623" t="inlineStr">
        <is>
          <t>T106477</t>
        </is>
      </c>
      <c r="AC6623" s="32" t="n">
        <v>25230262.36</v>
      </c>
      <c r="AD6623" s="32" t="n">
        <v>2649177.55</v>
      </c>
      <c r="AE6623" s="35">
        <f>(LEFT(Y6623,4)-Parameters!$B$23)*12+MID(Y6623,6,2)-Parameters!$B$24+1</f>
        <v/>
      </c>
    </row>
    <row r="6624">
      <c r="X6624" t="inlineStr">
        <is>
          <t>L0173608</t>
        </is>
      </c>
      <c r="Y6624" t="inlineStr">
        <is>
          <t>2025-11-05</t>
        </is>
      </c>
      <c r="Z6624" t="inlineStr">
        <is>
          <t>home_use</t>
        </is>
      </c>
      <c r="AA6624" t="inlineStr">
        <is>
          <t>IMP00926</t>
        </is>
      </c>
      <c r="AB6624" t="inlineStr">
        <is>
          <t>T106477</t>
        </is>
      </c>
      <c r="AC6624" s="32" t="n">
        <v>16788489.51</v>
      </c>
      <c r="AD6624" s="32" t="n">
        <v>1678848.95</v>
      </c>
      <c r="AE6624" s="35">
        <f>(LEFT(Y6624,4)-Parameters!$B$23)*12+MID(Y6624,6,2)-Parameters!$B$24+1</f>
        <v/>
      </c>
    </row>
    <row r="6625">
      <c r="X6625" t="inlineStr">
        <is>
          <t>L0173841</t>
        </is>
      </c>
      <c r="Y6625" t="inlineStr">
        <is>
          <t>2025-11-06</t>
        </is>
      </c>
      <c r="Z6625" t="inlineStr">
        <is>
          <t>home_use</t>
        </is>
      </c>
      <c r="AA6625" t="inlineStr">
        <is>
          <t>IMP00926</t>
        </is>
      </c>
      <c r="AB6625" t="inlineStr">
        <is>
          <t>T106477</t>
        </is>
      </c>
      <c r="AC6625" s="32" t="n">
        <v>1069596.63</v>
      </c>
      <c r="AD6625" s="32" t="n">
        <v>114446.84</v>
      </c>
      <c r="AE6625" s="35">
        <f>(LEFT(Y6625,4)-Parameters!$B$23)*12+MID(Y6625,6,2)-Parameters!$B$24+1</f>
        <v/>
      </c>
    </row>
    <row r="6626">
      <c r="X6626" t="inlineStr">
        <is>
          <t>L0173842</t>
        </is>
      </c>
      <c r="Y6626" t="inlineStr">
        <is>
          <t>2025-11-06</t>
        </is>
      </c>
      <c r="Z6626" t="inlineStr">
        <is>
          <t>home_use</t>
        </is>
      </c>
      <c r="AA6626" t="inlineStr">
        <is>
          <t>IMP00926</t>
        </is>
      </c>
      <c r="AB6626" t="inlineStr">
        <is>
          <t>T106477</t>
        </is>
      </c>
      <c r="AC6626" s="32" t="n">
        <v>19905888.46</v>
      </c>
      <c r="AD6626" s="32" t="n">
        <v>2090118.29</v>
      </c>
      <c r="AE6626" s="35">
        <f>(LEFT(Y6626,4)-Parameters!$B$23)*12+MID(Y6626,6,2)-Parameters!$B$24+1</f>
        <v/>
      </c>
    </row>
    <row r="6627">
      <c r="X6627" t="inlineStr">
        <is>
          <t>L0174079</t>
        </is>
      </c>
      <c r="Y6627" t="inlineStr">
        <is>
          <t>2025-11-07</t>
        </is>
      </c>
      <c r="Z6627" t="inlineStr">
        <is>
          <t>home_use</t>
        </is>
      </c>
      <c r="AA6627" t="inlineStr">
        <is>
          <t>IMP00926</t>
        </is>
      </c>
      <c r="AB6627" t="inlineStr">
        <is>
          <t>T106477</t>
        </is>
      </c>
      <c r="AC6627" s="32" t="n">
        <v>178791.14</v>
      </c>
      <c r="AD6627" s="32" t="n">
        <v>19130.65</v>
      </c>
      <c r="AE6627" s="35">
        <f>(LEFT(Y6627,4)-Parameters!$B$23)*12+MID(Y6627,6,2)-Parameters!$B$24+1</f>
        <v/>
      </c>
    </row>
    <row r="6628">
      <c r="X6628" t="inlineStr">
        <is>
          <t>L0174080</t>
        </is>
      </c>
      <c r="Y6628" t="inlineStr">
        <is>
          <t>2025-11-07</t>
        </is>
      </c>
      <c r="Z6628" t="inlineStr">
        <is>
          <t>home_use</t>
        </is>
      </c>
      <c r="AA6628" t="inlineStr">
        <is>
          <t>IMP00926</t>
        </is>
      </c>
      <c r="AB6628" t="inlineStr">
        <is>
          <t>T106477</t>
        </is>
      </c>
      <c r="AC6628" s="32" t="n">
        <v>1675022.28</v>
      </c>
      <c r="AD6628" s="32" t="n">
        <v>167502.23</v>
      </c>
      <c r="AE6628" s="35">
        <f>(LEFT(Y6628,4)-Parameters!$B$23)*12+MID(Y6628,6,2)-Parameters!$B$24+1</f>
        <v/>
      </c>
    </row>
    <row r="6629">
      <c r="X6629" t="inlineStr">
        <is>
          <t>L0174081</t>
        </is>
      </c>
      <c r="Y6629" t="inlineStr">
        <is>
          <t>2025-11-07</t>
        </is>
      </c>
      <c r="Z6629" t="inlineStr">
        <is>
          <t>home_use</t>
        </is>
      </c>
      <c r="AA6629" t="inlineStr">
        <is>
          <t>IMP00926</t>
        </is>
      </c>
      <c r="AB6629" t="inlineStr">
        <is>
          <t>T106477</t>
        </is>
      </c>
      <c r="AC6629" s="32" t="n">
        <v>1286963.69</v>
      </c>
      <c r="AD6629" s="32" t="n">
        <v>154435.64</v>
      </c>
      <c r="AE6629" s="35">
        <f>(LEFT(Y6629,4)-Parameters!$B$23)*12+MID(Y6629,6,2)-Parameters!$B$24+1</f>
        <v/>
      </c>
    </row>
    <row r="6630">
      <c r="X6630" t="inlineStr">
        <is>
          <t>L0174309</t>
        </is>
      </c>
      <c r="Y6630" t="inlineStr">
        <is>
          <t>2025-11-08</t>
        </is>
      </c>
      <c r="Z6630" t="inlineStr">
        <is>
          <t>home_use</t>
        </is>
      </c>
      <c r="AA6630" t="inlineStr">
        <is>
          <t>IMP00926</t>
        </is>
      </c>
      <c r="AB6630" t="inlineStr">
        <is>
          <t>T106477</t>
        </is>
      </c>
      <c r="AC6630" s="32" t="n">
        <v>13005689.56</v>
      </c>
      <c r="AD6630" s="32" t="n">
        <v>1300568.96</v>
      </c>
      <c r="AE6630" s="35">
        <f>(LEFT(Y6630,4)-Parameters!$B$23)*12+MID(Y6630,6,2)-Parameters!$B$24+1</f>
        <v/>
      </c>
    </row>
    <row r="6631">
      <c r="X6631" t="inlineStr">
        <is>
          <t>L0174310</t>
        </is>
      </c>
      <c r="Y6631" t="inlineStr">
        <is>
          <t>2025-11-08</t>
        </is>
      </c>
      <c r="Z6631" t="inlineStr">
        <is>
          <t>home_use</t>
        </is>
      </c>
      <c r="AA6631" t="inlineStr">
        <is>
          <t>IMP00926</t>
        </is>
      </c>
      <c r="AB6631" t="inlineStr">
        <is>
          <t>T106477</t>
        </is>
      </c>
      <c r="AC6631" s="32" t="n">
        <v>1637253.58</v>
      </c>
      <c r="AD6631" s="32" t="n">
        <v>171911.63</v>
      </c>
      <c r="AE6631" s="35">
        <f>(LEFT(Y6631,4)-Parameters!$B$23)*12+MID(Y6631,6,2)-Parameters!$B$24+1</f>
        <v/>
      </c>
    </row>
    <row r="6632">
      <c r="X6632" t="inlineStr">
        <is>
          <t>L0174311</t>
        </is>
      </c>
      <c r="Y6632" t="inlineStr">
        <is>
          <t>2025-11-08</t>
        </is>
      </c>
      <c r="Z6632" t="inlineStr">
        <is>
          <t>home_use</t>
        </is>
      </c>
      <c r="AA6632" t="inlineStr">
        <is>
          <t>IMP00926</t>
        </is>
      </c>
      <c r="AB6632" t="inlineStr">
        <is>
          <t>T106477</t>
        </is>
      </c>
      <c r="AC6632" s="32" t="n">
        <v>6678534.09</v>
      </c>
      <c r="AD6632" s="32" t="n">
        <v>667853.41</v>
      </c>
      <c r="AE6632" s="35">
        <f>(LEFT(Y6632,4)-Parameters!$B$23)*12+MID(Y6632,6,2)-Parameters!$B$24+1</f>
        <v/>
      </c>
    </row>
    <row r="6633">
      <c r="X6633" t="inlineStr">
        <is>
          <t>L0174312</t>
        </is>
      </c>
      <c r="Y6633" t="inlineStr">
        <is>
          <t>2025-11-08</t>
        </is>
      </c>
      <c r="Z6633" t="inlineStr">
        <is>
          <t>warehouse_out</t>
        </is>
      </c>
      <c r="AA6633" t="inlineStr">
        <is>
          <t>IMP00926</t>
        </is>
      </c>
      <c r="AB6633" t="inlineStr">
        <is>
          <t>T106477</t>
        </is>
      </c>
      <c r="AC6633" s="32" t="n">
        <v>352978.12</v>
      </c>
      <c r="AD6633" s="32" t="n">
        <v>37768.66</v>
      </c>
      <c r="AE6633" s="35">
        <f>(LEFT(Y6633,4)-Parameters!$B$23)*12+MID(Y6633,6,2)-Parameters!$B$24+1</f>
        <v/>
      </c>
    </row>
    <row r="6634">
      <c r="X6634" t="inlineStr">
        <is>
          <t>L0174534</t>
        </is>
      </c>
      <c r="Y6634" t="inlineStr">
        <is>
          <t>2025-11-09</t>
        </is>
      </c>
      <c r="Z6634" t="inlineStr">
        <is>
          <t>home_use</t>
        </is>
      </c>
      <c r="AA6634" t="inlineStr">
        <is>
          <t>IMP00926</t>
        </is>
      </c>
      <c r="AB6634" t="inlineStr">
        <is>
          <t>T106477</t>
        </is>
      </c>
      <c r="AC6634" s="32" t="n">
        <v>7473019.03</v>
      </c>
      <c r="AD6634" s="32" t="n">
        <v>747301.9</v>
      </c>
      <c r="AE6634" s="35">
        <f>(LEFT(Y6634,4)-Parameters!$B$23)*12+MID(Y6634,6,2)-Parameters!$B$24+1</f>
        <v/>
      </c>
    </row>
    <row r="6635">
      <c r="X6635" t="inlineStr">
        <is>
          <t>L0174754</t>
        </is>
      </c>
      <c r="Y6635" t="inlineStr">
        <is>
          <t>2025-11-10</t>
        </is>
      </c>
      <c r="Z6635" t="inlineStr">
        <is>
          <t>home_use</t>
        </is>
      </c>
      <c r="AA6635" t="inlineStr">
        <is>
          <t>IMP00926</t>
        </is>
      </c>
      <c r="AB6635" t="inlineStr">
        <is>
          <t>T106477</t>
        </is>
      </c>
      <c r="AC6635" s="32" t="n">
        <v>20539143</v>
      </c>
      <c r="AD6635" s="32" t="n">
        <v>2156610.01</v>
      </c>
      <c r="AE6635" s="35">
        <f>(LEFT(Y6635,4)-Parameters!$B$23)*12+MID(Y6635,6,2)-Parameters!$B$24+1</f>
        <v/>
      </c>
    </row>
    <row r="6636">
      <c r="X6636" t="inlineStr">
        <is>
          <t>L0174755</t>
        </is>
      </c>
      <c r="Y6636" t="inlineStr">
        <is>
          <t>2025-11-10</t>
        </is>
      </c>
      <c r="Z6636" t="inlineStr">
        <is>
          <t>home_use</t>
        </is>
      </c>
      <c r="AA6636" t="inlineStr">
        <is>
          <t>IMP00926</t>
        </is>
      </c>
      <c r="AB6636" t="inlineStr">
        <is>
          <t>T106477</t>
        </is>
      </c>
      <c r="AC6636" s="32" t="n">
        <v>41987191.92</v>
      </c>
      <c r="AD6636" s="32" t="n">
        <v>4408655.15</v>
      </c>
      <c r="AE6636" s="35">
        <f>(LEFT(Y6636,4)-Parameters!$B$23)*12+MID(Y6636,6,2)-Parameters!$B$24+1</f>
        <v/>
      </c>
    </row>
    <row r="6637">
      <c r="X6637" t="inlineStr">
        <is>
          <t>L0174996</t>
        </is>
      </c>
      <c r="Y6637" t="inlineStr">
        <is>
          <t>2025-11-11</t>
        </is>
      </c>
      <c r="Z6637" t="inlineStr">
        <is>
          <t>home_use</t>
        </is>
      </c>
      <c r="AA6637" t="inlineStr">
        <is>
          <t>IMP00926</t>
        </is>
      </c>
      <c r="AB6637" t="inlineStr">
        <is>
          <t>T106477</t>
        </is>
      </c>
      <c r="AC6637" s="32" t="n">
        <v>212688.02</v>
      </c>
      <c r="AD6637" s="32" t="n">
        <v>22757.62</v>
      </c>
      <c r="AE6637" s="35">
        <f>(LEFT(Y6637,4)-Parameters!$B$23)*12+MID(Y6637,6,2)-Parameters!$B$24+1</f>
        <v/>
      </c>
    </row>
    <row r="6638">
      <c r="X6638" t="inlineStr">
        <is>
          <t>L0175237</t>
        </is>
      </c>
      <c r="Y6638" t="inlineStr">
        <is>
          <t>2025-11-12</t>
        </is>
      </c>
      <c r="Z6638" t="inlineStr">
        <is>
          <t>home_use</t>
        </is>
      </c>
      <c r="AA6638" t="inlineStr">
        <is>
          <t>IMP00926</t>
        </is>
      </c>
      <c r="AB6638" t="inlineStr">
        <is>
          <t>T106477</t>
        </is>
      </c>
      <c r="AC6638" s="32" t="n">
        <v>25406141.81</v>
      </c>
      <c r="AD6638" s="32" t="n">
        <v>2667644.89</v>
      </c>
      <c r="AE6638" s="35">
        <f>(LEFT(Y6638,4)-Parameters!$B$23)*12+MID(Y6638,6,2)-Parameters!$B$24+1</f>
        <v/>
      </c>
    </row>
    <row r="6639">
      <c r="X6639" t="inlineStr">
        <is>
          <t>L0175238</t>
        </is>
      </c>
      <c r="Y6639" t="inlineStr">
        <is>
          <t>2025-11-12</t>
        </is>
      </c>
      <c r="Z6639" t="inlineStr">
        <is>
          <t>home_use</t>
        </is>
      </c>
      <c r="AA6639" t="inlineStr">
        <is>
          <t>IMP00926</t>
        </is>
      </c>
      <c r="AB6639" t="inlineStr">
        <is>
          <t>T106477</t>
        </is>
      </c>
      <c r="AC6639" s="32" t="n">
        <v>10833270.77</v>
      </c>
      <c r="AD6639" s="32" t="n">
        <v>1137493.43</v>
      </c>
      <c r="AE6639" s="35">
        <f>(LEFT(Y6639,4)-Parameters!$B$23)*12+MID(Y6639,6,2)-Parameters!$B$24+1</f>
        <v/>
      </c>
    </row>
    <row r="6640">
      <c r="X6640" t="inlineStr">
        <is>
          <t>L0175454</t>
        </is>
      </c>
      <c r="Y6640" t="inlineStr">
        <is>
          <t>2025-11-13</t>
        </is>
      </c>
      <c r="Z6640" t="inlineStr">
        <is>
          <t>home_use</t>
        </is>
      </c>
      <c r="AA6640" t="inlineStr">
        <is>
          <t>IMP00926</t>
        </is>
      </c>
      <c r="AB6640" t="inlineStr">
        <is>
          <t>T106477</t>
        </is>
      </c>
      <c r="AC6640" s="32" t="n">
        <v>14233175.48</v>
      </c>
      <c r="AD6640" s="32" t="n">
        <v>1494483.43</v>
      </c>
      <c r="AE6640" s="35">
        <f>(LEFT(Y6640,4)-Parameters!$B$23)*12+MID(Y6640,6,2)-Parameters!$B$24+1</f>
        <v/>
      </c>
    </row>
    <row r="6641">
      <c r="X6641" t="inlineStr">
        <is>
          <t>L0175682</t>
        </is>
      </c>
      <c r="Y6641" t="inlineStr">
        <is>
          <t>2025-11-14</t>
        </is>
      </c>
      <c r="Z6641" t="inlineStr">
        <is>
          <t>home_use</t>
        </is>
      </c>
      <c r="AA6641" t="inlineStr">
        <is>
          <t>IMP00926</t>
        </is>
      </c>
      <c r="AB6641" t="inlineStr">
        <is>
          <t>T106477</t>
        </is>
      </c>
      <c r="AC6641" s="32" t="n">
        <v>7593006.22</v>
      </c>
      <c r="AD6641" s="32" t="n">
        <v>759300.62</v>
      </c>
      <c r="AE6641" s="35">
        <f>(LEFT(Y6641,4)-Parameters!$B$23)*12+MID(Y6641,6,2)-Parameters!$B$24+1</f>
        <v/>
      </c>
    </row>
    <row r="6642">
      <c r="X6642" t="inlineStr">
        <is>
          <t>L0175683</t>
        </is>
      </c>
      <c r="Y6642" t="inlineStr">
        <is>
          <t>2025-11-14</t>
        </is>
      </c>
      <c r="Z6642" t="inlineStr">
        <is>
          <t>home_use</t>
        </is>
      </c>
      <c r="AA6642" t="inlineStr">
        <is>
          <t>IMP00926</t>
        </is>
      </c>
      <c r="AB6642" t="inlineStr">
        <is>
          <t>T106477</t>
        </is>
      </c>
      <c r="AC6642" s="32" t="n">
        <v>2044299.73</v>
      </c>
      <c r="AD6642" s="32" t="n">
        <v>214651.47</v>
      </c>
      <c r="AE6642" s="35">
        <f>(LEFT(Y6642,4)-Parameters!$B$23)*12+MID(Y6642,6,2)-Parameters!$B$24+1</f>
        <v/>
      </c>
    </row>
    <row r="6643">
      <c r="X6643" t="inlineStr">
        <is>
          <t>L0175684</t>
        </is>
      </c>
      <c r="Y6643" t="inlineStr">
        <is>
          <t>2025-11-14</t>
        </is>
      </c>
      <c r="Z6643" t="inlineStr">
        <is>
          <t>home_use</t>
        </is>
      </c>
      <c r="AA6643" t="inlineStr">
        <is>
          <t>IMP00926</t>
        </is>
      </c>
      <c r="AB6643" t="inlineStr">
        <is>
          <t>T106477</t>
        </is>
      </c>
      <c r="AC6643" s="32" t="n">
        <v>695465.63</v>
      </c>
      <c r="AD6643" s="32" t="n">
        <v>74414.82000000001</v>
      </c>
      <c r="AE6643" s="35">
        <f>(LEFT(Y6643,4)-Parameters!$B$23)*12+MID(Y6643,6,2)-Parameters!$B$24+1</f>
        <v/>
      </c>
    </row>
    <row r="6644">
      <c r="X6644" t="inlineStr">
        <is>
          <t>L0175916</t>
        </is>
      </c>
      <c r="Y6644" t="inlineStr">
        <is>
          <t>2025-11-15</t>
        </is>
      </c>
      <c r="Z6644" t="inlineStr">
        <is>
          <t>home_use</t>
        </is>
      </c>
      <c r="AA6644" t="inlineStr">
        <is>
          <t>IMP00926</t>
        </is>
      </c>
      <c r="AB6644" t="inlineStr">
        <is>
          <t>T106477</t>
        </is>
      </c>
      <c r="AC6644" s="32" t="n">
        <v>13525237.55</v>
      </c>
      <c r="AD6644" s="32" t="n">
        <v>1420149.94</v>
      </c>
      <c r="AE6644" s="35">
        <f>(LEFT(Y6644,4)-Parameters!$B$23)*12+MID(Y6644,6,2)-Parameters!$B$24+1</f>
        <v/>
      </c>
    </row>
    <row r="6645">
      <c r="X6645" t="inlineStr">
        <is>
          <t>L0176108</t>
        </is>
      </c>
      <c r="Y6645" t="inlineStr">
        <is>
          <t>2025-11-16</t>
        </is>
      </c>
      <c r="Z6645" t="inlineStr">
        <is>
          <t>home_use</t>
        </is>
      </c>
      <c r="AA6645" t="inlineStr">
        <is>
          <t>IMP00926</t>
        </is>
      </c>
      <c r="AB6645" t="inlineStr">
        <is>
          <t>T106477</t>
        </is>
      </c>
      <c r="AC6645" s="32" t="n">
        <v>147055.17</v>
      </c>
      <c r="AD6645" s="32" t="n">
        <v>15734.9</v>
      </c>
      <c r="AE6645" s="35">
        <f>(LEFT(Y6645,4)-Parameters!$B$23)*12+MID(Y6645,6,2)-Parameters!$B$24+1</f>
        <v/>
      </c>
    </row>
    <row r="6646">
      <c r="X6646" t="inlineStr">
        <is>
          <t>L0176111</t>
        </is>
      </c>
      <c r="Y6646" t="inlineStr">
        <is>
          <t>2025-11-16</t>
        </is>
      </c>
      <c r="Z6646" t="inlineStr">
        <is>
          <t>home_use</t>
        </is>
      </c>
      <c r="AA6646" t="inlineStr">
        <is>
          <t>IMP00926</t>
        </is>
      </c>
      <c r="AB6646" t="inlineStr">
        <is>
          <t>T106477</t>
        </is>
      </c>
      <c r="AC6646" s="32" t="n">
        <v>3920119.65</v>
      </c>
      <c r="AD6646" s="32" t="n">
        <v>392011.96</v>
      </c>
      <c r="AE6646" s="35">
        <f>(LEFT(Y6646,4)-Parameters!$B$23)*12+MID(Y6646,6,2)-Parameters!$B$24+1</f>
        <v/>
      </c>
    </row>
    <row r="6647">
      <c r="X6647" t="inlineStr">
        <is>
          <t>L0176359</t>
        </is>
      </c>
      <c r="Y6647" t="inlineStr">
        <is>
          <t>2025-11-17</t>
        </is>
      </c>
      <c r="Z6647" t="inlineStr">
        <is>
          <t>home_use</t>
        </is>
      </c>
      <c r="AA6647" t="inlineStr">
        <is>
          <t>IMP00926</t>
        </is>
      </c>
      <c r="AB6647" t="inlineStr">
        <is>
          <t>T106477</t>
        </is>
      </c>
      <c r="AC6647" s="32" t="n">
        <v>751613.47</v>
      </c>
      <c r="AD6647" s="32" t="n">
        <v>78919.41</v>
      </c>
      <c r="AE6647" s="35">
        <f>(LEFT(Y6647,4)-Parameters!$B$23)*12+MID(Y6647,6,2)-Parameters!$B$24+1</f>
        <v/>
      </c>
    </row>
    <row r="6648">
      <c r="X6648" t="inlineStr">
        <is>
          <t>L0176585</t>
        </is>
      </c>
      <c r="Y6648" t="inlineStr">
        <is>
          <t>2025-11-18</t>
        </is>
      </c>
      <c r="Z6648" t="inlineStr">
        <is>
          <t>home_use</t>
        </is>
      </c>
      <c r="AA6648" t="inlineStr">
        <is>
          <t>IMP00926</t>
        </is>
      </c>
      <c r="AB6648" t="inlineStr">
        <is>
          <t>T106477</t>
        </is>
      </c>
      <c r="AC6648" s="32" t="n">
        <v>388018.4</v>
      </c>
      <c r="AD6648" s="32" t="n">
        <v>41517.97</v>
      </c>
      <c r="AE6648" s="35">
        <f>(LEFT(Y6648,4)-Parameters!$B$23)*12+MID(Y6648,6,2)-Parameters!$B$24+1</f>
        <v/>
      </c>
    </row>
    <row r="6649">
      <c r="X6649" t="inlineStr">
        <is>
          <t>L0176587</t>
        </is>
      </c>
      <c r="Y6649" t="inlineStr">
        <is>
          <t>2025-11-18</t>
        </is>
      </c>
      <c r="Z6649" t="inlineStr">
        <is>
          <t>home_use</t>
        </is>
      </c>
      <c r="AA6649" t="inlineStr">
        <is>
          <t>IMP00926</t>
        </is>
      </c>
      <c r="AB6649" t="inlineStr">
        <is>
          <t>T106477</t>
        </is>
      </c>
      <c r="AC6649" s="32" t="n">
        <v>6764499.94</v>
      </c>
      <c r="AD6649" s="32" t="n">
        <v>676449.99</v>
      </c>
      <c r="AE6649" s="35">
        <f>(LEFT(Y6649,4)-Parameters!$B$23)*12+MID(Y6649,6,2)-Parameters!$B$24+1</f>
        <v/>
      </c>
    </row>
    <row r="6650">
      <c r="X6650" t="inlineStr">
        <is>
          <t>L0176588</t>
        </is>
      </c>
      <c r="Y6650" t="inlineStr">
        <is>
          <t>2025-11-18</t>
        </is>
      </c>
      <c r="Z6650" t="inlineStr">
        <is>
          <t>home_use</t>
        </is>
      </c>
      <c r="AA6650" t="inlineStr">
        <is>
          <t>IMP00926</t>
        </is>
      </c>
      <c r="AB6650" t="inlineStr">
        <is>
          <t>T106477</t>
        </is>
      </c>
      <c r="AC6650" s="32" t="n">
        <v>3873288.75</v>
      </c>
      <c r="AD6650" s="32" t="n">
        <v>406695.32</v>
      </c>
      <c r="AE6650" s="35">
        <f>(LEFT(Y6650,4)-Parameters!$B$23)*12+MID(Y6650,6,2)-Parameters!$B$24+1</f>
        <v/>
      </c>
    </row>
    <row r="6651">
      <c r="X6651" t="inlineStr">
        <is>
          <t>L0176589</t>
        </is>
      </c>
      <c r="Y6651" t="inlineStr">
        <is>
          <t>2025-11-18</t>
        </is>
      </c>
      <c r="Z6651" t="inlineStr">
        <is>
          <t>home_use</t>
        </is>
      </c>
      <c r="AA6651" t="inlineStr">
        <is>
          <t>IMP00926</t>
        </is>
      </c>
      <c r="AB6651" t="inlineStr">
        <is>
          <t>T106477</t>
        </is>
      </c>
      <c r="AC6651" s="32" t="n">
        <v>352959.98</v>
      </c>
      <c r="AD6651" s="32" t="n">
        <v>37766.72</v>
      </c>
      <c r="AE6651" s="35">
        <f>(LEFT(Y6651,4)-Parameters!$B$23)*12+MID(Y6651,6,2)-Parameters!$B$24+1</f>
        <v/>
      </c>
    </row>
    <row r="6652">
      <c r="X6652" t="inlineStr">
        <is>
          <t>L0176785</t>
        </is>
      </c>
      <c r="Y6652" t="inlineStr">
        <is>
          <t>2025-11-19</t>
        </is>
      </c>
      <c r="Z6652" t="inlineStr">
        <is>
          <t>home_use</t>
        </is>
      </c>
      <c r="AA6652" t="inlineStr">
        <is>
          <t>IMP00926</t>
        </is>
      </c>
      <c r="AB6652" t="inlineStr">
        <is>
          <t>T106477</t>
        </is>
      </c>
      <c r="AC6652" s="32" t="n">
        <v>659735.74</v>
      </c>
      <c r="AD6652" s="32" t="n">
        <v>70591.72</v>
      </c>
      <c r="AE6652" s="35">
        <f>(LEFT(Y6652,4)-Parameters!$B$23)*12+MID(Y6652,6,2)-Parameters!$B$24+1</f>
        <v/>
      </c>
    </row>
    <row r="6653">
      <c r="X6653" t="inlineStr">
        <is>
          <t>L0176786</t>
        </is>
      </c>
      <c r="Y6653" t="inlineStr">
        <is>
          <t>2025-11-19</t>
        </is>
      </c>
      <c r="Z6653" t="inlineStr">
        <is>
          <t>home_use</t>
        </is>
      </c>
      <c r="AA6653" t="inlineStr">
        <is>
          <t>IMP00926</t>
        </is>
      </c>
      <c r="AB6653" t="inlineStr">
        <is>
          <t>T106477</t>
        </is>
      </c>
      <c r="AC6653" s="32" t="n">
        <v>64351520.61</v>
      </c>
      <c r="AD6653" s="32" t="n">
        <v>6756909.66</v>
      </c>
      <c r="AE6653" s="35">
        <f>(LEFT(Y6653,4)-Parameters!$B$23)*12+MID(Y6653,6,2)-Parameters!$B$24+1</f>
        <v/>
      </c>
    </row>
    <row r="6654">
      <c r="X6654" t="inlineStr">
        <is>
          <t>L0176787</t>
        </is>
      </c>
      <c r="Y6654" t="inlineStr">
        <is>
          <t>2025-11-19</t>
        </is>
      </c>
      <c r="Z6654" t="inlineStr">
        <is>
          <t>home_use</t>
        </is>
      </c>
      <c r="AA6654" t="inlineStr">
        <is>
          <t>IMP00926</t>
        </is>
      </c>
      <c r="AB6654" t="inlineStr">
        <is>
          <t>T106477</t>
        </is>
      </c>
      <c r="AC6654" s="32" t="n">
        <v>10528896.72</v>
      </c>
      <c r="AD6654" s="32" t="n">
        <v>1052889.67</v>
      </c>
      <c r="AE6654" s="35">
        <f>(LEFT(Y6654,4)-Parameters!$B$23)*12+MID(Y6654,6,2)-Parameters!$B$24+1</f>
        <v/>
      </c>
    </row>
    <row r="6655">
      <c r="X6655" t="inlineStr">
        <is>
          <t>L0176788</t>
        </is>
      </c>
      <c r="Y6655" t="inlineStr">
        <is>
          <t>2025-11-19</t>
        </is>
      </c>
      <c r="Z6655" t="inlineStr">
        <is>
          <t>home_use</t>
        </is>
      </c>
      <c r="AA6655" t="inlineStr">
        <is>
          <t>IMP00926</t>
        </is>
      </c>
      <c r="AB6655" t="inlineStr">
        <is>
          <t>T106477</t>
        </is>
      </c>
      <c r="AC6655" s="32" t="n">
        <v>15396714.87</v>
      </c>
      <c r="AD6655" s="32" t="n">
        <v>1616655.06</v>
      </c>
      <c r="AE6655" s="35">
        <f>(LEFT(Y6655,4)-Parameters!$B$23)*12+MID(Y6655,6,2)-Parameters!$B$24+1</f>
        <v/>
      </c>
    </row>
    <row r="6656">
      <c r="X6656" t="inlineStr">
        <is>
          <t>L0176993</t>
        </is>
      </c>
      <c r="Y6656" t="inlineStr">
        <is>
          <t>2025-11-20</t>
        </is>
      </c>
      <c r="Z6656" t="inlineStr">
        <is>
          <t>home_use</t>
        </is>
      </c>
      <c r="AA6656" t="inlineStr">
        <is>
          <t>IMP00926</t>
        </is>
      </c>
      <c r="AB6656" t="inlineStr">
        <is>
          <t>T106477</t>
        </is>
      </c>
      <c r="AC6656" s="32" t="n">
        <v>7832011.84</v>
      </c>
      <c r="AD6656" s="32" t="n">
        <v>783201.1800000001</v>
      </c>
      <c r="AE6656" s="35">
        <f>(LEFT(Y6656,4)-Parameters!$B$23)*12+MID(Y6656,6,2)-Parameters!$B$24+1</f>
        <v/>
      </c>
    </row>
    <row r="6657">
      <c r="X6657" t="inlineStr">
        <is>
          <t>L0176994</t>
        </is>
      </c>
      <c r="Y6657" t="inlineStr">
        <is>
          <t>2025-11-20</t>
        </is>
      </c>
      <c r="Z6657" t="inlineStr">
        <is>
          <t>home_use</t>
        </is>
      </c>
      <c r="AA6657" t="inlineStr">
        <is>
          <t>IMP00926</t>
        </is>
      </c>
      <c r="AB6657" t="inlineStr">
        <is>
          <t>T106477</t>
        </is>
      </c>
      <c r="AC6657" s="32" t="n">
        <v>26245187.9</v>
      </c>
      <c r="AD6657" s="32" t="n">
        <v>2755744.73</v>
      </c>
      <c r="AE6657" s="35">
        <f>(LEFT(Y6657,4)-Parameters!$B$23)*12+MID(Y6657,6,2)-Parameters!$B$24+1</f>
        <v/>
      </c>
    </row>
    <row r="6658">
      <c r="X6658" t="inlineStr">
        <is>
          <t>L0176996</t>
        </is>
      </c>
      <c r="Y6658" t="inlineStr">
        <is>
          <t>2025-11-20</t>
        </is>
      </c>
      <c r="Z6658" t="inlineStr">
        <is>
          <t>home_use</t>
        </is>
      </c>
      <c r="AA6658" t="inlineStr">
        <is>
          <t>IMP00926</t>
        </is>
      </c>
      <c r="AB6658" t="inlineStr">
        <is>
          <t>T106477</t>
        </is>
      </c>
      <c r="AC6658" s="32" t="n">
        <v>29070619.09</v>
      </c>
      <c r="AD6658" s="32" t="n">
        <v>3052415</v>
      </c>
      <c r="AE6658" s="35">
        <f>(LEFT(Y6658,4)-Parameters!$B$23)*12+MID(Y6658,6,2)-Parameters!$B$24+1</f>
        <v/>
      </c>
    </row>
    <row r="6659">
      <c r="X6659" t="inlineStr">
        <is>
          <t>L0176997</t>
        </is>
      </c>
      <c r="Y6659" t="inlineStr">
        <is>
          <t>2025-11-20</t>
        </is>
      </c>
      <c r="Z6659" t="inlineStr">
        <is>
          <t>home_use</t>
        </is>
      </c>
      <c r="AA6659" t="inlineStr">
        <is>
          <t>IMP00926</t>
        </is>
      </c>
      <c r="AB6659" t="inlineStr">
        <is>
          <t>T106477</t>
        </is>
      </c>
      <c r="AC6659" s="32" t="n">
        <v>2647924.58</v>
      </c>
      <c r="AD6659" s="32" t="n">
        <v>264792.46</v>
      </c>
      <c r="AE6659" s="35">
        <f>(LEFT(Y6659,4)-Parameters!$B$23)*12+MID(Y6659,6,2)-Parameters!$B$24+1</f>
        <v/>
      </c>
    </row>
    <row r="6660">
      <c r="X6660" t="inlineStr">
        <is>
          <t>L0176998</t>
        </is>
      </c>
      <c r="Y6660" t="inlineStr">
        <is>
          <t>2025-11-20</t>
        </is>
      </c>
      <c r="Z6660" t="inlineStr">
        <is>
          <t>home_use</t>
        </is>
      </c>
      <c r="AA6660" t="inlineStr">
        <is>
          <t>IMP00926</t>
        </is>
      </c>
      <c r="AB6660" t="inlineStr">
        <is>
          <t>T106477</t>
        </is>
      </c>
      <c r="AC6660" s="32" t="n">
        <v>137263.11</v>
      </c>
      <c r="AD6660" s="32" t="n">
        <v>14687.15</v>
      </c>
      <c r="AE6660" s="35">
        <f>(LEFT(Y6660,4)-Parameters!$B$23)*12+MID(Y6660,6,2)-Parameters!$B$24+1</f>
        <v/>
      </c>
    </row>
    <row r="6661">
      <c r="X6661" t="inlineStr">
        <is>
          <t>L0176999</t>
        </is>
      </c>
      <c r="Y6661" t="inlineStr">
        <is>
          <t>2025-11-20</t>
        </is>
      </c>
      <c r="Z6661" t="inlineStr">
        <is>
          <t>home_use</t>
        </is>
      </c>
      <c r="AA6661" t="inlineStr">
        <is>
          <t>IMP00926</t>
        </is>
      </c>
      <c r="AB6661" t="inlineStr">
        <is>
          <t>T106477</t>
        </is>
      </c>
      <c r="AC6661" s="32" t="n">
        <v>1778435.19</v>
      </c>
      <c r="AD6661" s="32" t="n">
        <v>213412.22</v>
      </c>
      <c r="AE6661" s="35">
        <f>(LEFT(Y6661,4)-Parameters!$B$23)*12+MID(Y6661,6,2)-Parameters!$B$24+1</f>
        <v/>
      </c>
    </row>
    <row r="6662">
      <c r="X6662" t="inlineStr">
        <is>
          <t>L0177000</t>
        </is>
      </c>
      <c r="Y6662" t="inlineStr">
        <is>
          <t>2025-11-20</t>
        </is>
      </c>
      <c r="Z6662" t="inlineStr">
        <is>
          <t>home_use</t>
        </is>
      </c>
      <c r="AA6662" t="inlineStr">
        <is>
          <t>IMP00926</t>
        </is>
      </c>
      <c r="AB6662" t="inlineStr">
        <is>
          <t>T106477</t>
        </is>
      </c>
      <c r="AC6662" s="32" t="n">
        <v>4113872.45</v>
      </c>
      <c r="AD6662" s="32" t="n">
        <v>411387.24</v>
      </c>
      <c r="AE6662" s="35">
        <f>(LEFT(Y6662,4)-Parameters!$B$23)*12+MID(Y6662,6,2)-Parameters!$B$24+1</f>
        <v/>
      </c>
    </row>
    <row r="6663">
      <c r="X6663" t="inlineStr">
        <is>
          <t>L0177216</t>
        </is>
      </c>
      <c r="Y6663" t="inlineStr">
        <is>
          <t>2025-11-21</t>
        </is>
      </c>
      <c r="Z6663" t="inlineStr">
        <is>
          <t>home_use</t>
        </is>
      </c>
      <c r="AA6663" t="inlineStr">
        <is>
          <t>IMP00926</t>
        </is>
      </c>
      <c r="AB6663" t="inlineStr">
        <is>
          <t>T106477</t>
        </is>
      </c>
      <c r="AC6663" s="32" t="n">
        <v>6208707.95</v>
      </c>
      <c r="AD6663" s="32" t="n">
        <v>620870.8</v>
      </c>
      <c r="AE6663" s="35">
        <f>(LEFT(Y6663,4)-Parameters!$B$23)*12+MID(Y6663,6,2)-Parameters!$B$24+1</f>
        <v/>
      </c>
    </row>
    <row r="6664">
      <c r="X6664" t="inlineStr">
        <is>
          <t>L0177218</t>
        </is>
      </c>
      <c r="Y6664" t="inlineStr">
        <is>
          <t>2025-11-21</t>
        </is>
      </c>
      <c r="Z6664" t="inlineStr">
        <is>
          <t>home_use</t>
        </is>
      </c>
      <c r="AA6664" t="inlineStr">
        <is>
          <t>IMP00926</t>
        </is>
      </c>
      <c r="AB6664" t="inlineStr">
        <is>
          <t>T106477</t>
        </is>
      </c>
      <c r="AC6664" s="32" t="n">
        <v>402140.45</v>
      </c>
      <c r="AD6664" s="32" t="n">
        <v>43029.03</v>
      </c>
      <c r="AE6664" s="35">
        <f>(LEFT(Y6664,4)-Parameters!$B$23)*12+MID(Y6664,6,2)-Parameters!$B$24+1</f>
        <v/>
      </c>
    </row>
    <row r="6665">
      <c r="X6665" t="inlineStr">
        <is>
          <t>L0177421</t>
        </is>
      </c>
      <c r="Y6665" t="inlineStr">
        <is>
          <t>2025-11-22</t>
        </is>
      </c>
      <c r="Z6665" t="inlineStr">
        <is>
          <t>home_use</t>
        </is>
      </c>
      <c r="AA6665" t="inlineStr">
        <is>
          <t>IMP00926</t>
        </is>
      </c>
      <c r="AB6665" t="inlineStr">
        <is>
          <t>T106477</t>
        </is>
      </c>
      <c r="AC6665" s="32" t="n">
        <v>24863663.62</v>
      </c>
      <c r="AD6665" s="32" t="n">
        <v>2486366.36</v>
      </c>
      <c r="AE6665" s="35">
        <f>(LEFT(Y6665,4)-Parameters!$B$23)*12+MID(Y6665,6,2)-Parameters!$B$24+1</f>
        <v/>
      </c>
    </row>
    <row r="6666">
      <c r="X6666" t="inlineStr">
        <is>
          <t>L0177423</t>
        </is>
      </c>
      <c r="Y6666" t="inlineStr">
        <is>
          <t>2025-11-22</t>
        </is>
      </c>
      <c r="Z6666" t="inlineStr">
        <is>
          <t>home_use</t>
        </is>
      </c>
      <c r="AA6666" t="inlineStr">
        <is>
          <t>IMP00926</t>
        </is>
      </c>
      <c r="AB6666" t="inlineStr">
        <is>
          <t>T106477</t>
        </is>
      </c>
      <c r="AC6666" s="32" t="n">
        <v>8580743.1</v>
      </c>
      <c r="AD6666" s="32" t="n">
        <v>858074.3100000001</v>
      </c>
      <c r="AE6666" s="35">
        <f>(LEFT(Y6666,4)-Parameters!$B$23)*12+MID(Y6666,6,2)-Parameters!$B$24+1</f>
        <v/>
      </c>
    </row>
    <row r="6667">
      <c r="X6667" t="inlineStr">
        <is>
          <t>L0177425</t>
        </is>
      </c>
      <c r="Y6667" t="inlineStr">
        <is>
          <t>2025-11-22</t>
        </is>
      </c>
      <c r="Z6667" t="inlineStr">
        <is>
          <t>home_use</t>
        </is>
      </c>
      <c r="AA6667" t="inlineStr">
        <is>
          <t>IMP00926</t>
        </is>
      </c>
      <c r="AB6667" t="inlineStr">
        <is>
          <t>T106477</t>
        </is>
      </c>
      <c r="AC6667" s="32" t="n">
        <v>7256809.61</v>
      </c>
      <c r="AD6667" s="32" t="n">
        <v>725680.96</v>
      </c>
      <c r="AE6667" s="35">
        <f>(LEFT(Y6667,4)-Parameters!$B$23)*12+MID(Y6667,6,2)-Parameters!$B$24+1</f>
        <v/>
      </c>
    </row>
    <row r="6668">
      <c r="X6668" t="inlineStr">
        <is>
          <t>L0177637</t>
        </is>
      </c>
      <c r="Y6668" t="inlineStr">
        <is>
          <t>2025-11-23</t>
        </is>
      </c>
      <c r="Z6668" t="inlineStr">
        <is>
          <t>home_use</t>
        </is>
      </c>
      <c r="AA6668" t="inlineStr">
        <is>
          <t>IMP00926</t>
        </is>
      </c>
      <c r="AB6668" t="inlineStr">
        <is>
          <t>T106477</t>
        </is>
      </c>
      <c r="AC6668" s="32" t="n">
        <v>15297642.29</v>
      </c>
      <c r="AD6668" s="32" t="n">
        <v>1606252.44</v>
      </c>
      <c r="AE6668" s="35">
        <f>(LEFT(Y6668,4)-Parameters!$B$23)*12+MID(Y6668,6,2)-Parameters!$B$24+1</f>
        <v/>
      </c>
    </row>
    <row r="6669">
      <c r="X6669" t="inlineStr">
        <is>
          <t>L0177638</t>
        </is>
      </c>
      <c r="Y6669" t="inlineStr">
        <is>
          <t>2025-11-23</t>
        </is>
      </c>
      <c r="Z6669" t="inlineStr">
        <is>
          <t>warehouse_out</t>
        </is>
      </c>
      <c r="AA6669" t="inlineStr">
        <is>
          <t>IMP00926</t>
        </is>
      </c>
      <c r="AB6669" t="inlineStr">
        <is>
          <t>T106477</t>
        </is>
      </c>
      <c r="AC6669" s="32" t="n">
        <v>28131693.7</v>
      </c>
      <c r="AD6669" s="32" t="n">
        <v>2953827.84</v>
      </c>
      <c r="AE6669" s="35">
        <f>(LEFT(Y6669,4)-Parameters!$B$23)*12+MID(Y6669,6,2)-Parameters!$B$24+1</f>
        <v/>
      </c>
    </row>
    <row r="6670">
      <c r="X6670" t="inlineStr">
        <is>
          <t>L0177639</t>
        </is>
      </c>
      <c r="Y6670" t="inlineStr">
        <is>
          <t>2025-11-23</t>
        </is>
      </c>
      <c r="Z6670" t="inlineStr">
        <is>
          <t>home_use</t>
        </is>
      </c>
      <c r="AA6670" t="inlineStr">
        <is>
          <t>IMP00926</t>
        </is>
      </c>
      <c r="AB6670" t="inlineStr">
        <is>
          <t>T106477</t>
        </is>
      </c>
      <c r="AC6670" s="32" t="n">
        <v>679998.17</v>
      </c>
      <c r="AD6670" s="32" t="n">
        <v>81599.78</v>
      </c>
      <c r="AE6670" s="35">
        <f>(LEFT(Y6670,4)-Parameters!$B$23)*12+MID(Y6670,6,2)-Parameters!$B$24+1</f>
        <v/>
      </c>
    </row>
    <row r="6671">
      <c r="X6671" t="inlineStr">
        <is>
          <t>L0177640</t>
        </is>
      </c>
      <c r="Y6671" t="inlineStr">
        <is>
          <t>2025-11-23</t>
        </is>
      </c>
      <c r="Z6671" t="inlineStr">
        <is>
          <t>home_use</t>
        </is>
      </c>
      <c r="AA6671" t="inlineStr">
        <is>
          <t>IMP00926</t>
        </is>
      </c>
      <c r="AB6671" t="inlineStr">
        <is>
          <t>T106477</t>
        </is>
      </c>
      <c r="AC6671" s="32" t="n">
        <v>11826859.58</v>
      </c>
      <c r="AD6671" s="32" t="n">
        <v>1241820.26</v>
      </c>
      <c r="AE6671" s="35">
        <f>(LEFT(Y6671,4)-Parameters!$B$23)*12+MID(Y6671,6,2)-Parameters!$B$24+1</f>
        <v/>
      </c>
    </row>
    <row r="6672">
      <c r="X6672" t="inlineStr">
        <is>
          <t>L0177641</t>
        </is>
      </c>
      <c r="Y6672" t="inlineStr">
        <is>
          <t>2025-11-23</t>
        </is>
      </c>
      <c r="Z6672" t="inlineStr">
        <is>
          <t>home_use</t>
        </is>
      </c>
      <c r="AA6672" t="inlineStr">
        <is>
          <t>IMP00926</t>
        </is>
      </c>
      <c r="AB6672" t="inlineStr">
        <is>
          <t>T106477</t>
        </is>
      </c>
      <c r="AC6672" s="32" t="n">
        <v>310535.75</v>
      </c>
      <c r="AD6672" s="32" t="n">
        <v>37264.29</v>
      </c>
      <c r="AE6672" s="35">
        <f>(LEFT(Y6672,4)-Parameters!$B$23)*12+MID(Y6672,6,2)-Parameters!$B$24+1</f>
        <v/>
      </c>
    </row>
    <row r="6673">
      <c r="X6673" t="inlineStr">
        <is>
          <t>L0177642</t>
        </is>
      </c>
      <c r="Y6673" t="inlineStr">
        <is>
          <t>2025-11-23</t>
        </is>
      </c>
      <c r="Z6673" t="inlineStr">
        <is>
          <t>home_use</t>
        </is>
      </c>
      <c r="AA6673" t="inlineStr">
        <is>
          <t>IMP00926</t>
        </is>
      </c>
      <c r="AB6673" t="inlineStr">
        <is>
          <t>T106477</t>
        </is>
      </c>
      <c r="AC6673" s="32" t="n">
        <v>262548.74</v>
      </c>
      <c r="AD6673" s="32" t="n">
        <v>28092.72</v>
      </c>
      <c r="AE6673" s="35">
        <f>(LEFT(Y6673,4)-Parameters!$B$23)*12+MID(Y6673,6,2)-Parameters!$B$24+1</f>
        <v/>
      </c>
    </row>
    <row r="6674">
      <c r="X6674" t="inlineStr">
        <is>
          <t>L0177871</t>
        </is>
      </c>
      <c r="Y6674" t="inlineStr">
        <is>
          <t>2025-11-24</t>
        </is>
      </c>
      <c r="Z6674" t="inlineStr">
        <is>
          <t>home_use</t>
        </is>
      </c>
      <c r="AA6674" t="inlineStr">
        <is>
          <t>IMP00926</t>
        </is>
      </c>
      <c r="AB6674" t="inlineStr">
        <is>
          <t>T106477</t>
        </is>
      </c>
      <c r="AC6674" s="32" t="n">
        <v>30558579.84</v>
      </c>
      <c r="AD6674" s="32" t="n">
        <v>3208650.88</v>
      </c>
      <c r="AE6674" s="35">
        <f>(LEFT(Y6674,4)-Parameters!$B$23)*12+MID(Y6674,6,2)-Parameters!$B$24+1</f>
        <v/>
      </c>
    </row>
    <row r="6675">
      <c r="X6675" t="inlineStr">
        <is>
          <t>L0177872</t>
        </is>
      </c>
      <c r="Y6675" t="inlineStr">
        <is>
          <t>2025-11-24</t>
        </is>
      </c>
      <c r="Z6675" t="inlineStr">
        <is>
          <t>home_use</t>
        </is>
      </c>
      <c r="AA6675" t="inlineStr">
        <is>
          <t>IMP00926</t>
        </is>
      </c>
      <c r="AB6675" t="inlineStr">
        <is>
          <t>T106477</t>
        </is>
      </c>
      <c r="AC6675" s="32" t="n">
        <v>241098.86</v>
      </c>
      <c r="AD6675" s="32" t="n">
        <v>25797.58</v>
      </c>
      <c r="AE6675" s="35">
        <f>(LEFT(Y6675,4)-Parameters!$B$23)*12+MID(Y6675,6,2)-Parameters!$B$24+1</f>
        <v/>
      </c>
    </row>
    <row r="6676">
      <c r="X6676" t="inlineStr">
        <is>
          <t>L0177873</t>
        </is>
      </c>
      <c r="Y6676" t="inlineStr">
        <is>
          <t>2025-11-24</t>
        </is>
      </c>
      <c r="Z6676" t="inlineStr">
        <is>
          <t>home_use</t>
        </is>
      </c>
      <c r="AA6676" t="inlineStr">
        <is>
          <t>IMP00926</t>
        </is>
      </c>
      <c r="AB6676" t="inlineStr">
        <is>
          <t>T106477</t>
        </is>
      </c>
      <c r="AC6676" s="32" t="n">
        <v>1129663.99</v>
      </c>
      <c r="AD6676" s="32" t="n">
        <v>118614.72</v>
      </c>
      <c r="AE6676" s="35">
        <f>(LEFT(Y6676,4)-Parameters!$B$23)*12+MID(Y6676,6,2)-Parameters!$B$24+1</f>
        <v/>
      </c>
    </row>
    <row r="6677">
      <c r="X6677" t="inlineStr">
        <is>
          <t>L0177874</t>
        </is>
      </c>
      <c r="Y6677" t="inlineStr">
        <is>
          <t>2025-11-24</t>
        </is>
      </c>
      <c r="Z6677" t="inlineStr">
        <is>
          <t>home_use</t>
        </is>
      </c>
      <c r="AA6677" t="inlineStr">
        <is>
          <t>IMP00926</t>
        </is>
      </c>
      <c r="AB6677" t="inlineStr">
        <is>
          <t>T106477</t>
        </is>
      </c>
      <c r="AC6677" s="32" t="n">
        <v>773019.28</v>
      </c>
      <c r="AD6677" s="32" t="n">
        <v>82713.06</v>
      </c>
      <c r="AE6677" s="35">
        <f>(LEFT(Y6677,4)-Parameters!$B$23)*12+MID(Y6677,6,2)-Parameters!$B$24+1</f>
        <v/>
      </c>
    </row>
    <row r="6678">
      <c r="X6678" t="inlineStr">
        <is>
          <t>L0177875</t>
        </is>
      </c>
      <c r="Y6678" t="inlineStr">
        <is>
          <t>2025-11-24</t>
        </is>
      </c>
      <c r="Z6678" t="inlineStr">
        <is>
          <t>home_use</t>
        </is>
      </c>
      <c r="AA6678" t="inlineStr">
        <is>
          <t>IMP00926</t>
        </is>
      </c>
      <c r="AB6678" t="inlineStr">
        <is>
          <t>T106477</t>
        </is>
      </c>
      <c r="AC6678" s="32" t="n">
        <v>6620095.52</v>
      </c>
      <c r="AD6678" s="32" t="n">
        <v>662009.55</v>
      </c>
      <c r="AE6678" s="35">
        <f>(LEFT(Y6678,4)-Parameters!$B$23)*12+MID(Y6678,6,2)-Parameters!$B$24+1</f>
        <v/>
      </c>
    </row>
    <row r="6679">
      <c r="X6679" t="inlineStr">
        <is>
          <t>L0177876</t>
        </is>
      </c>
      <c r="Y6679" t="inlineStr">
        <is>
          <t>2025-11-24</t>
        </is>
      </c>
      <c r="Z6679" t="inlineStr">
        <is>
          <t>home_use</t>
        </is>
      </c>
      <c r="AA6679" t="inlineStr">
        <is>
          <t>IMP00926</t>
        </is>
      </c>
      <c r="AB6679" t="inlineStr">
        <is>
          <t>T106477</t>
        </is>
      </c>
      <c r="AC6679" s="32" t="n">
        <v>337545.45</v>
      </c>
      <c r="AD6679" s="32" t="n">
        <v>36117.36</v>
      </c>
      <c r="AE6679" s="35">
        <f>(LEFT(Y6679,4)-Parameters!$B$23)*12+MID(Y6679,6,2)-Parameters!$B$24+1</f>
        <v/>
      </c>
    </row>
    <row r="6680">
      <c r="X6680" t="inlineStr">
        <is>
          <t>L0177877</t>
        </is>
      </c>
      <c r="Y6680" t="inlineStr">
        <is>
          <t>2025-11-24</t>
        </is>
      </c>
      <c r="Z6680" t="inlineStr">
        <is>
          <t>home_use</t>
        </is>
      </c>
      <c r="AA6680" t="inlineStr">
        <is>
          <t>IMP00926</t>
        </is>
      </c>
      <c r="AB6680" t="inlineStr">
        <is>
          <t>T106477</t>
        </is>
      </c>
      <c r="AC6680" s="32" t="n">
        <v>7787966.52</v>
      </c>
      <c r="AD6680" s="32" t="n">
        <v>778796.65</v>
      </c>
      <c r="AE6680" s="35">
        <f>(LEFT(Y6680,4)-Parameters!$B$23)*12+MID(Y6680,6,2)-Parameters!$B$24+1</f>
        <v/>
      </c>
    </row>
    <row r="6681">
      <c r="X6681" t="inlineStr">
        <is>
          <t>L0177878</t>
        </is>
      </c>
      <c r="Y6681" t="inlineStr">
        <is>
          <t>2025-11-24</t>
        </is>
      </c>
      <c r="Z6681" t="inlineStr">
        <is>
          <t>home_use</t>
        </is>
      </c>
      <c r="AA6681" t="inlineStr">
        <is>
          <t>IMP00926</t>
        </is>
      </c>
      <c r="AB6681" t="inlineStr">
        <is>
          <t>T106477</t>
        </is>
      </c>
      <c r="AC6681" s="32" t="n">
        <v>2963929.49</v>
      </c>
      <c r="AD6681" s="32" t="n">
        <v>311212.6</v>
      </c>
      <c r="AE6681" s="35">
        <f>(LEFT(Y6681,4)-Parameters!$B$23)*12+MID(Y6681,6,2)-Parameters!$B$24+1</f>
        <v/>
      </c>
    </row>
    <row r="6682">
      <c r="X6682" t="inlineStr">
        <is>
          <t>L0178106</t>
        </is>
      </c>
      <c r="Y6682" t="inlineStr">
        <is>
          <t>2025-11-25</t>
        </is>
      </c>
      <c r="Z6682" t="inlineStr">
        <is>
          <t>home_use</t>
        </is>
      </c>
      <c r="AA6682" t="inlineStr">
        <is>
          <t>IMP00926</t>
        </is>
      </c>
      <c r="AB6682" t="inlineStr">
        <is>
          <t>T106477</t>
        </is>
      </c>
      <c r="AC6682" s="32" t="n">
        <v>292749.3</v>
      </c>
      <c r="AD6682" s="32" t="n">
        <v>31324.17</v>
      </c>
      <c r="AE6682" s="35">
        <f>(LEFT(Y6682,4)-Parameters!$B$23)*12+MID(Y6682,6,2)-Parameters!$B$24+1</f>
        <v/>
      </c>
    </row>
    <row r="6683">
      <c r="X6683" t="inlineStr">
        <is>
          <t>L0178108</t>
        </is>
      </c>
      <c r="Y6683" t="inlineStr">
        <is>
          <t>2025-11-25</t>
        </is>
      </c>
      <c r="Z6683" t="inlineStr">
        <is>
          <t>home_use</t>
        </is>
      </c>
      <c r="AA6683" t="inlineStr">
        <is>
          <t>IMP00926</t>
        </is>
      </c>
      <c r="AB6683" t="inlineStr">
        <is>
          <t>T106477</t>
        </is>
      </c>
      <c r="AC6683" s="32" t="n">
        <v>577862.04</v>
      </c>
      <c r="AD6683" s="32" t="n">
        <v>69343.44</v>
      </c>
      <c r="AE6683" s="35">
        <f>(LEFT(Y6683,4)-Parameters!$B$23)*12+MID(Y6683,6,2)-Parameters!$B$24+1</f>
        <v/>
      </c>
    </row>
    <row r="6684">
      <c r="X6684" t="inlineStr">
        <is>
          <t>L0178109</t>
        </is>
      </c>
      <c r="Y6684" t="inlineStr">
        <is>
          <t>2025-11-25</t>
        </is>
      </c>
      <c r="Z6684" t="inlineStr">
        <is>
          <t>home_use</t>
        </is>
      </c>
      <c r="AA6684" t="inlineStr">
        <is>
          <t>IMP00926</t>
        </is>
      </c>
      <c r="AB6684" t="inlineStr">
        <is>
          <t>T106477</t>
        </is>
      </c>
      <c r="AC6684" s="32" t="n">
        <v>6991873.27</v>
      </c>
      <c r="AD6684" s="32" t="n">
        <v>699187.33</v>
      </c>
      <c r="AE6684" s="35">
        <f>(LEFT(Y6684,4)-Parameters!$B$23)*12+MID(Y6684,6,2)-Parameters!$B$24+1</f>
        <v/>
      </c>
    </row>
    <row r="6685">
      <c r="X6685" t="inlineStr">
        <is>
          <t>L0178111</t>
        </is>
      </c>
      <c r="Y6685" t="inlineStr">
        <is>
          <t>2025-11-25</t>
        </is>
      </c>
      <c r="Z6685" t="inlineStr">
        <is>
          <t>home_use</t>
        </is>
      </c>
      <c r="AA6685" t="inlineStr">
        <is>
          <t>IMP00926</t>
        </is>
      </c>
      <c r="AB6685" t="inlineStr">
        <is>
          <t>T106477</t>
        </is>
      </c>
      <c r="AC6685" s="32" t="n">
        <v>839675.6800000001</v>
      </c>
      <c r="AD6685" s="32" t="n">
        <v>89845.3</v>
      </c>
      <c r="AE6685" s="35">
        <f>(LEFT(Y6685,4)-Parameters!$B$23)*12+MID(Y6685,6,2)-Parameters!$B$24+1</f>
        <v/>
      </c>
    </row>
    <row r="6686">
      <c r="X6686" t="inlineStr">
        <is>
          <t>L0178112</t>
        </is>
      </c>
      <c r="Y6686" t="inlineStr">
        <is>
          <t>2025-11-25</t>
        </is>
      </c>
      <c r="Z6686" t="inlineStr">
        <is>
          <t>home_use</t>
        </is>
      </c>
      <c r="AA6686" t="inlineStr">
        <is>
          <t>IMP00926</t>
        </is>
      </c>
      <c r="AB6686" t="inlineStr">
        <is>
          <t>T106477</t>
        </is>
      </c>
      <c r="AC6686" s="32" t="n">
        <v>128098.33</v>
      </c>
      <c r="AD6686" s="32" t="n">
        <v>13706.52</v>
      </c>
      <c r="AE6686" s="35">
        <f>(LEFT(Y6686,4)-Parameters!$B$23)*12+MID(Y6686,6,2)-Parameters!$B$24+1</f>
        <v/>
      </c>
    </row>
    <row r="6687">
      <c r="X6687" t="inlineStr">
        <is>
          <t>L0178113</t>
        </is>
      </c>
      <c r="Y6687" t="inlineStr">
        <is>
          <t>2025-11-25</t>
        </is>
      </c>
      <c r="Z6687" t="inlineStr">
        <is>
          <t>home_use</t>
        </is>
      </c>
      <c r="AA6687" t="inlineStr">
        <is>
          <t>IMP00926</t>
        </is>
      </c>
      <c r="AB6687" t="inlineStr">
        <is>
          <t>T106477</t>
        </is>
      </c>
      <c r="AC6687" s="32" t="n">
        <v>5916023.58</v>
      </c>
      <c r="AD6687" s="32" t="n">
        <v>591602.36</v>
      </c>
      <c r="AE6687" s="35">
        <f>(LEFT(Y6687,4)-Parameters!$B$23)*12+MID(Y6687,6,2)-Parameters!$B$24+1</f>
        <v/>
      </c>
    </row>
    <row r="6688">
      <c r="X6688" t="inlineStr">
        <is>
          <t>L0178114</t>
        </is>
      </c>
      <c r="Y6688" t="inlineStr">
        <is>
          <t>2025-11-25</t>
        </is>
      </c>
      <c r="Z6688" t="inlineStr">
        <is>
          <t>home_use</t>
        </is>
      </c>
      <c r="AA6688" t="inlineStr">
        <is>
          <t>IMP00926</t>
        </is>
      </c>
      <c r="AB6688" t="inlineStr">
        <is>
          <t>T106477</t>
        </is>
      </c>
      <c r="AC6688" s="32" t="n">
        <v>12071035.81</v>
      </c>
      <c r="AD6688" s="32" t="n">
        <v>1207103.58</v>
      </c>
      <c r="AE6688" s="35">
        <f>(LEFT(Y6688,4)-Parameters!$B$23)*12+MID(Y6688,6,2)-Parameters!$B$24+1</f>
        <v/>
      </c>
    </row>
    <row r="6689">
      <c r="X6689" t="inlineStr">
        <is>
          <t>L0178115</t>
        </is>
      </c>
      <c r="Y6689" t="inlineStr">
        <is>
          <t>2025-11-25</t>
        </is>
      </c>
      <c r="Z6689" t="inlineStr">
        <is>
          <t>home_use</t>
        </is>
      </c>
      <c r="AA6689" t="inlineStr">
        <is>
          <t>IMP00926</t>
        </is>
      </c>
      <c r="AB6689" t="inlineStr">
        <is>
          <t>T106477</t>
        </is>
      </c>
      <c r="AC6689" s="32" t="n">
        <v>407034.67</v>
      </c>
      <c r="AD6689" s="32" t="n">
        <v>43552.71</v>
      </c>
      <c r="AE6689" s="35">
        <f>(LEFT(Y6689,4)-Parameters!$B$23)*12+MID(Y6689,6,2)-Parameters!$B$24+1</f>
        <v/>
      </c>
    </row>
    <row r="6690">
      <c r="X6690" t="inlineStr">
        <is>
          <t>L0178561</t>
        </is>
      </c>
      <c r="Y6690" t="inlineStr">
        <is>
          <t>2025-11-27</t>
        </is>
      </c>
      <c r="Z6690" t="inlineStr">
        <is>
          <t>home_use</t>
        </is>
      </c>
      <c r="AA6690" t="inlineStr">
        <is>
          <t>IMP00926</t>
        </is>
      </c>
      <c r="AB6690" t="inlineStr">
        <is>
          <t>T106477</t>
        </is>
      </c>
      <c r="AC6690" s="32" t="n">
        <v>569505.54</v>
      </c>
      <c r="AD6690" s="32" t="n">
        <v>60937.09</v>
      </c>
      <c r="AE6690" s="35">
        <f>(LEFT(Y6690,4)-Parameters!$B$23)*12+MID(Y6690,6,2)-Parameters!$B$24+1</f>
        <v/>
      </c>
    </row>
    <row r="6691">
      <c r="X6691" t="inlineStr">
        <is>
          <t>L0178562</t>
        </is>
      </c>
      <c r="Y6691" t="inlineStr">
        <is>
          <t>2025-11-27</t>
        </is>
      </c>
      <c r="Z6691" t="inlineStr">
        <is>
          <t>home_use</t>
        </is>
      </c>
      <c r="AA6691" t="inlineStr">
        <is>
          <t>IMP00926</t>
        </is>
      </c>
      <c r="AB6691" t="inlineStr">
        <is>
          <t>T106477</t>
        </is>
      </c>
      <c r="AC6691" s="32" t="n">
        <v>6437206.66</v>
      </c>
      <c r="AD6691" s="32" t="n">
        <v>675906.7</v>
      </c>
      <c r="AE6691" s="35">
        <f>(LEFT(Y6691,4)-Parameters!$B$23)*12+MID(Y6691,6,2)-Parameters!$B$24+1</f>
        <v/>
      </c>
    </row>
    <row r="6692">
      <c r="X6692" t="inlineStr">
        <is>
          <t>L0178563</t>
        </is>
      </c>
      <c r="Y6692" t="inlineStr">
        <is>
          <t>2025-11-27</t>
        </is>
      </c>
      <c r="Z6692" t="inlineStr">
        <is>
          <t>home_use</t>
        </is>
      </c>
      <c r="AA6692" t="inlineStr">
        <is>
          <t>IMP00926</t>
        </is>
      </c>
      <c r="AB6692" t="inlineStr">
        <is>
          <t>T106477</t>
        </is>
      </c>
      <c r="AC6692" s="32" t="n">
        <v>4755539.7</v>
      </c>
      <c r="AD6692" s="32" t="n">
        <v>475553.97</v>
      </c>
      <c r="AE6692" s="35">
        <f>(LEFT(Y6692,4)-Parameters!$B$23)*12+MID(Y6692,6,2)-Parameters!$B$24+1</f>
        <v/>
      </c>
    </row>
    <row r="6693">
      <c r="X6693" t="inlineStr">
        <is>
          <t>L0178564</t>
        </is>
      </c>
      <c r="Y6693" t="inlineStr">
        <is>
          <t>2025-11-27</t>
        </is>
      </c>
      <c r="Z6693" t="inlineStr">
        <is>
          <t>home_use</t>
        </is>
      </c>
      <c r="AA6693" t="inlineStr">
        <is>
          <t>IMP00926</t>
        </is>
      </c>
      <c r="AB6693" t="inlineStr">
        <is>
          <t>T106477</t>
        </is>
      </c>
      <c r="AC6693" s="32" t="n">
        <v>24543727.58</v>
      </c>
      <c r="AD6693" s="32" t="n">
        <v>2577091.4</v>
      </c>
      <c r="AE6693" s="35">
        <f>(LEFT(Y6693,4)-Parameters!$B$23)*12+MID(Y6693,6,2)-Parameters!$B$24+1</f>
        <v/>
      </c>
    </row>
    <row r="6694">
      <c r="X6694" t="inlineStr">
        <is>
          <t>L0178565</t>
        </is>
      </c>
      <c r="Y6694" t="inlineStr">
        <is>
          <t>2025-11-27</t>
        </is>
      </c>
      <c r="Z6694" t="inlineStr">
        <is>
          <t>home_use</t>
        </is>
      </c>
      <c r="AA6694" t="inlineStr">
        <is>
          <t>IMP00926</t>
        </is>
      </c>
      <c r="AB6694" t="inlineStr">
        <is>
          <t>T106477</t>
        </is>
      </c>
      <c r="AC6694" s="32" t="n">
        <v>303958.71</v>
      </c>
      <c r="AD6694" s="32" t="n">
        <v>32523.58</v>
      </c>
      <c r="AE6694" s="35">
        <f>(LEFT(Y6694,4)-Parameters!$B$23)*12+MID(Y6694,6,2)-Parameters!$B$24+1</f>
        <v/>
      </c>
    </row>
    <row r="6695">
      <c r="X6695" t="inlineStr">
        <is>
          <t>L0178794</t>
        </is>
      </c>
      <c r="Y6695" t="inlineStr">
        <is>
          <t>2025-11-28</t>
        </is>
      </c>
      <c r="Z6695" t="inlineStr">
        <is>
          <t>home_use</t>
        </is>
      </c>
      <c r="AA6695" t="inlineStr">
        <is>
          <t>IMP00926</t>
        </is>
      </c>
      <c r="AB6695" t="inlineStr">
        <is>
          <t>T106477</t>
        </is>
      </c>
      <c r="AC6695" s="32" t="n">
        <v>14684461</v>
      </c>
      <c r="AD6695" s="32" t="n">
        <v>1541868.4</v>
      </c>
      <c r="AE6695" s="35">
        <f>(LEFT(Y6695,4)-Parameters!$B$23)*12+MID(Y6695,6,2)-Parameters!$B$24+1</f>
        <v/>
      </c>
    </row>
    <row r="6696">
      <c r="X6696" t="inlineStr">
        <is>
          <t>L0178795</t>
        </is>
      </c>
      <c r="Y6696" t="inlineStr">
        <is>
          <t>2025-11-28</t>
        </is>
      </c>
      <c r="Z6696" t="inlineStr">
        <is>
          <t>home_use</t>
        </is>
      </c>
      <c r="AA6696" t="inlineStr">
        <is>
          <t>IMP00926</t>
        </is>
      </c>
      <c r="AB6696" t="inlineStr">
        <is>
          <t>T106477</t>
        </is>
      </c>
      <c r="AC6696" s="32" t="n">
        <v>191066.92</v>
      </c>
      <c r="AD6696" s="32" t="n">
        <v>20444.16</v>
      </c>
      <c r="AE6696" s="35">
        <f>(LEFT(Y6696,4)-Parameters!$B$23)*12+MID(Y6696,6,2)-Parameters!$B$24+1</f>
        <v/>
      </c>
    </row>
    <row r="6697">
      <c r="X6697" t="inlineStr">
        <is>
          <t>L0178796</t>
        </is>
      </c>
      <c r="Y6697" t="inlineStr">
        <is>
          <t>2025-11-28</t>
        </is>
      </c>
      <c r="Z6697" t="inlineStr">
        <is>
          <t>home_use</t>
        </is>
      </c>
      <c r="AA6697" t="inlineStr">
        <is>
          <t>IMP00926</t>
        </is>
      </c>
      <c r="AB6697" t="inlineStr">
        <is>
          <t>T106477</t>
        </is>
      </c>
      <c r="AC6697" s="32" t="n">
        <v>478082.88</v>
      </c>
      <c r="AD6697" s="32" t="n">
        <v>50198.7</v>
      </c>
      <c r="AE6697" s="35">
        <f>(LEFT(Y6697,4)-Parameters!$B$23)*12+MID(Y6697,6,2)-Parameters!$B$24+1</f>
        <v/>
      </c>
    </row>
    <row r="6698">
      <c r="X6698" t="inlineStr">
        <is>
          <t>L0178797</t>
        </is>
      </c>
      <c r="Y6698" t="inlineStr">
        <is>
          <t>2025-11-28</t>
        </is>
      </c>
      <c r="Z6698" t="inlineStr">
        <is>
          <t>home_use</t>
        </is>
      </c>
      <c r="AA6698" t="inlineStr">
        <is>
          <t>IMP00926</t>
        </is>
      </c>
      <c r="AB6698" t="inlineStr">
        <is>
          <t>T106477</t>
        </is>
      </c>
      <c r="AC6698" s="32" t="n">
        <v>1178507.7</v>
      </c>
      <c r="AD6698" s="32" t="n">
        <v>126100.32</v>
      </c>
      <c r="AE6698" s="35">
        <f>(LEFT(Y6698,4)-Parameters!$B$23)*12+MID(Y6698,6,2)-Parameters!$B$24+1</f>
        <v/>
      </c>
    </row>
    <row r="6699">
      <c r="X6699" t="inlineStr">
        <is>
          <t>L0178798</t>
        </is>
      </c>
      <c r="Y6699" t="inlineStr">
        <is>
          <t>2025-11-28</t>
        </is>
      </c>
      <c r="Z6699" t="inlineStr">
        <is>
          <t>home_use</t>
        </is>
      </c>
      <c r="AA6699" t="inlineStr">
        <is>
          <t>IMP00926</t>
        </is>
      </c>
      <c r="AB6699" t="inlineStr">
        <is>
          <t>T106477</t>
        </is>
      </c>
      <c r="AC6699" s="32" t="n">
        <v>9229495.119999999</v>
      </c>
      <c r="AD6699" s="32" t="n">
        <v>922949.51</v>
      </c>
      <c r="AE6699" s="35">
        <f>(LEFT(Y6699,4)-Parameters!$B$23)*12+MID(Y6699,6,2)-Parameters!$B$24+1</f>
        <v/>
      </c>
    </row>
    <row r="6700">
      <c r="X6700" t="inlineStr">
        <is>
          <t>L0178799</t>
        </is>
      </c>
      <c r="Y6700" t="inlineStr">
        <is>
          <t>2025-11-28</t>
        </is>
      </c>
      <c r="Z6700" t="inlineStr">
        <is>
          <t>home_use</t>
        </is>
      </c>
      <c r="AA6700" t="inlineStr">
        <is>
          <t>IMP00926</t>
        </is>
      </c>
      <c r="AB6700" t="inlineStr">
        <is>
          <t>T106477</t>
        </is>
      </c>
      <c r="AC6700" s="32" t="n">
        <v>24931146.23</v>
      </c>
      <c r="AD6700" s="32" t="n">
        <v>2617770.35</v>
      </c>
      <c r="AE6700" s="35">
        <f>(LEFT(Y6700,4)-Parameters!$B$23)*12+MID(Y6700,6,2)-Parameters!$B$24+1</f>
        <v/>
      </c>
    </row>
    <row r="6701">
      <c r="X6701" t="inlineStr">
        <is>
          <t>L0179040</t>
        </is>
      </c>
      <c r="Y6701" t="inlineStr">
        <is>
          <t>2025-12-01</t>
        </is>
      </c>
      <c r="Z6701" t="inlineStr">
        <is>
          <t>home_use</t>
        </is>
      </c>
      <c r="AA6701" t="inlineStr">
        <is>
          <t>IMP00926</t>
        </is>
      </c>
      <c r="AB6701" t="inlineStr">
        <is>
          <t>T106477</t>
        </is>
      </c>
      <c r="AC6701" s="32" t="n">
        <v>1938302.09</v>
      </c>
      <c r="AD6701" s="32" t="n">
        <v>203521.72</v>
      </c>
      <c r="AE6701" s="35">
        <f>(LEFT(Y6701,4)-Parameters!$B$23)*12+MID(Y6701,6,2)-Parameters!$B$24+1</f>
        <v/>
      </c>
    </row>
    <row r="6702">
      <c r="X6702" t="inlineStr">
        <is>
          <t>L0179041</t>
        </is>
      </c>
      <c r="Y6702" t="inlineStr">
        <is>
          <t>2025-12-01</t>
        </is>
      </c>
      <c r="Z6702" t="inlineStr">
        <is>
          <t>home_use</t>
        </is>
      </c>
      <c r="AA6702" t="inlineStr">
        <is>
          <t>IMP00926</t>
        </is>
      </c>
      <c r="AB6702" t="inlineStr">
        <is>
          <t>T106477</t>
        </is>
      </c>
      <c r="AC6702" s="32" t="n">
        <v>14950939.39</v>
      </c>
      <c r="AD6702" s="32" t="n">
        <v>1569848.64</v>
      </c>
      <c r="AE6702" s="35">
        <f>(LEFT(Y6702,4)-Parameters!$B$23)*12+MID(Y6702,6,2)-Parameters!$B$24+1</f>
        <v/>
      </c>
    </row>
    <row r="6703">
      <c r="X6703" t="inlineStr">
        <is>
          <t>L0179042</t>
        </is>
      </c>
      <c r="Y6703" t="inlineStr">
        <is>
          <t>2025-12-01</t>
        </is>
      </c>
      <c r="Z6703" t="inlineStr">
        <is>
          <t>home_use</t>
        </is>
      </c>
      <c r="AA6703" t="inlineStr">
        <is>
          <t>IMP00926</t>
        </is>
      </c>
      <c r="AB6703" t="inlineStr">
        <is>
          <t>T106477</t>
        </is>
      </c>
      <c r="AC6703" s="32" t="n">
        <v>5743246.82</v>
      </c>
      <c r="AD6703" s="32" t="n">
        <v>574324.6800000001</v>
      </c>
      <c r="AE6703" s="35">
        <f>(LEFT(Y6703,4)-Parameters!$B$23)*12+MID(Y6703,6,2)-Parameters!$B$24+1</f>
        <v/>
      </c>
    </row>
    <row r="6704">
      <c r="X6704" t="inlineStr">
        <is>
          <t>L0179044</t>
        </is>
      </c>
      <c r="Y6704" t="inlineStr">
        <is>
          <t>2025-12-01</t>
        </is>
      </c>
      <c r="Z6704" t="inlineStr">
        <is>
          <t>home_use</t>
        </is>
      </c>
      <c r="AA6704" t="inlineStr">
        <is>
          <t>IMP00926</t>
        </is>
      </c>
      <c r="AB6704" t="inlineStr">
        <is>
          <t>T106477</t>
        </is>
      </c>
      <c r="AC6704" s="32" t="n">
        <v>17958807.92</v>
      </c>
      <c r="AD6704" s="32" t="n">
        <v>1885674.83</v>
      </c>
      <c r="AE6704" s="35">
        <f>(LEFT(Y6704,4)-Parameters!$B$23)*12+MID(Y6704,6,2)-Parameters!$B$24+1</f>
        <v/>
      </c>
    </row>
    <row r="6705">
      <c r="X6705" t="inlineStr">
        <is>
          <t>L0179268</t>
        </is>
      </c>
      <c r="Y6705" t="inlineStr">
        <is>
          <t>2025-12-02</t>
        </is>
      </c>
      <c r="Z6705" t="inlineStr">
        <is>
          <t>home_use</t>
        </is>
      </c>
      <c r="AA6705" t="inlineStr">
        <is>
          <t>IMP00926</t>
        </is>
      </c>
      <c r="AB6705" t="inlineStr">
        <is>
          <t>T106477</t>
        </is>
      </c>
      <c r="AC6705" s="32" t="n">
        <v>6024045.51</v>
      </c>
      <c r="AD6705" s="32" t="n">
        <v>602404.55</v>
      </c>
      <c r="AE6705" s="35">
        <f>(LEFT(Y6705,4)-Parameters!$B$23)*12+MID(Y6705,6,2)-Parameters!$B$24+1</f>
        <v/>
      </c>
    </row>
    <row r="6706">
      <c r="X6706" t="inlineStr">
        <is>
          <t>L0179269</t>
        </is>
      </c>
      <c r="Y6706" t="inlineStr">
        <is>
          <t>2025-12-02</t>
        </is>
      </c>
      <c r="Z6706" t="inlineStr">
        <is>
          <t>home_use</t>
        </is>
      </c>
      <c r="AA6706" t="inlineStr">
        <is>
          <t>IMP00926</t>
        </is>
      </c>
      <c r="AB6706" t="inlineStr">
        <is>
          <t>T106477</t>
        </is>
      </c>
      <c r="AC6706" s="32" t="n">
        <v>13352238.47</v>
      </c>
      <c r="AD6706" s="32" t="n">
        <v>1401985.04</v>
      </c>
      <c r="AE6706" s="35">
        <f>(LEFT(Y6706,4)-Parameters!$B$23)*12+MID(Y6706,6,2)-Parameters!$B$24+1</f>
        <v/>
      </c>
    </row>
    <row r="6707">
      <c r="X6707" t="inlineStr">
        <is>
          <t>L0179270</t>
        </is>
      </c>
      <c r="Y6707" t="inlineStr">
        <is>
          <t>2025-12-02</t>
        </is>
      </c>
      <c r="Z6707" t="inlineStr">
        <is>
          <t>home_use</t>
        </is>
      </c>
      <c r="AA6707" t="inlineStr">
        <is>
          <t>IMP00926</t>
        </is>
      </c>
      <c r="AB6707" t="inlineStr">
        <is>
          <t>T106477</t>
        </is>
      </c>
      <c r="AC6707" s="32" t="n">
        <v>7653728.81</v>
      </c>
      <c r="AD6707" s="32" t="n">
        <v>765372.88</v>
      </c>
      <c r="AE6707" s="35">
        <f>(LEFT(Y6707,4)-Parameters!$B$23)*12+MID(Y6707,6,2)-Parameters!$B$24+1</f>
        <v/>
      </c>
    </row>
    <row r="6708">
      <c r="X6708" t="inlineStr">
        <is>
          <t>L0179271</t>
        </is>
      </c>
      <c r="Y6708" t="inlineStr">
        <is>
          <t>2025-12-02</t>
        </is>
      </c>
      <c r="Z6708" t="inlineStr">
        <is>
          <t>home_use</t>
        </is>
      </c>
      <c r="AA6708" t="inlineStr">
        <is>
          <t>IMP00926</t>
        </is>
      </c>
      <c r="AB6708" t="inlineStr">
        <is>
          <t>T106477</t>
        </is>
      </c>
      <c r="AC6708" s="32" t="n">
        <v>4123811.36</v>
      </c>
      <c r="AD6708" s="32" t="n">
        <v>412381.14</v>
      </c>
      <c r="AE6708" s="35">
        <f>(LEFT(Y6708,4)-Parameters!$B$23)*12+MID(Y6708,6,2)-Parameters!$B$24+1</f>
        <v/>
      </c>
    </row>
    <row r="6709">
      <c r="X6709" t="inlineStr">
        <is>
          <t>L0179523</t>
        </is>
      </c>
      <c r="Y6709" t="inlineStr">
        <is>
          <t>2025-12-03</t>
        </is>
      </c>
      <c r="Z6709" t="inlineStr">
        <is>
          <t>home_use</t>
        </is>
      </c>
      <c r="AA6709" t="inlineStr">
        <is>
          <t>IMP00926</t>
        </is>
      </c>
      <c r="AB6709" t="inlineStr">
        <is>
          <t>T106477</t>
        </is>
      </c>
      <c r="AC6709" s="32" t="n">
        <v>8278970.18</v>
      </c>
      <c r="AD6709" s="32" t="n">
        <v>827897.02</v>
      </c>
      <c r="AE6709" s="35">
        <f>(LEFT(Y6709,4)-Parameters!$B$23)*12+MID(Y6709,6,2)-Parameters!$B$24+1</f>
        <v/>
      </c>
    </row>
    <row r="6710">
      <c r="X6710" t="inlineStr">
        <is>
          <t>L0179525</t>
        </is>
      </c>
      <c r="Y6710" t="inlineStr">
        <is>
          <t>2025-12-03</t>
        </is>
      </c>
      <c r="Z6710" t="inlineStr">
        <is>
          <t>home_use</t>
        </is>
      </c>
      <c r="AA6710" t="inlineStr">
        <is>
          <t>IMP00926</t>
        </is>
      </c>
      <c r="AB6710" t="inlineStr">
        <is>
          <t>T106477</t>
        </is>
      </c>
      <c r="AC6710" s="32" t="n">
        <v>43413060.19</v>
      </c>
      <c r="AD6710" s="32" t="n">
        <v>4558371.32</v>
      </c>
      <c r="AE6710" s="35">
        <f>(LEFT(Y6710,4)-Parameters!$B$23)*12+MID(Y6710,6,2)-Parameters!$B$24+1</f>
        <v/>
      </c>
    </row>
    <row r="6711">
      <c r="X6711" t="inlineStr">
        <is>
          <t>L0179527</t>
        </is>
      </c>
      <c r="Y6711" t="inlineStr">
        <is>
          <t>2025-12-03</t>
        </is>
      </c>
      <c r="Z6711" t="inlineStr">
        <is>
          <t>home_use</t>
        </is>
      </c>
      <c r="AA6711" t="inlineStr">
        <is>
          <t>IMP00926</t>
        </is>
      </c>
      <c r="AB6711" t="inlineStr">
        <is>
          <t>T106477</t>
        </is>
      </c>
      <c r="AC6711" s="32" t="n">
        <v>219541.89</v>
      </c>
      <c r="AD6711" s="32" t="n">
        <v>23490.98</v>
      </c>
      <c r="AE6711" s="35">
        <f>(LEFT(Y6711,4)-Parameters!$B$23)*12+MID(Y6711,6,2)-Parameters!$B$24+1</f>
        <v/>
      </c>
    </row>
    <row r="6712">
      <c r="X6712" t="inlineStr">
        <is>
          <t>L0179764</t>
        </is>
      </c>
      <c r="Y6712" t="inlineStr">
        <is>
          <t>2025-12-04</t>
        </is>
      </c>
      <c r="Z6712" t="inlineStr">
        <is>
          <t>home_use</t>
        </is>
      </c>
      <c r="AA6712" t="inlineStr">
        <is>
          <t>IMP00926</t>
        </is>
      </c>
      <c r="AB6712" t="inlineStr">
        <is>
          <t>T106477</t>
        </is>
      </c>
      <c r="AC6712" s="32" t="n">
        <v>1048670.5</v>
      </c>
      <c r="AD6712" s="32" t="n">
        <v>125840.46</v>
      </c>
      <c r="AE6712" s="35">
        <f>(LEFT(Y6712,4)-Parameters!$B$23)*12+MID(Y6712,6,2)-Parameters!$B$24+1</f>
        <v/>
      </c>
    </row>
    <row r="6713">
      <c r="X6713" t="inlineStr">
        <is>
          <t>L0179765</t>
        </is>
      </c>
      <c r="Y6713" t="inlineStr">
        <is>
          <t>2025-12-04</t>
        </is>
      </c>
      <c r="Z6713" t="inlineStr">
        <is>
          <t>home_use</t>
        </is>
      </c>
      <c r="AA6713" t="inlineStr">
        <is>
          <t>IMP00926</t>
        </is>
      </c>
      <c r="AB6713" t="inlineStr">
        <is>
          <t>T106477</t>
        </is>
      </c>
      <c r="AC6713" s="32" t="n">
        <v>3071474.82</v>
      </c>
      <c r="AD6713" s="32" t="n">
        <v>322504.86</v>
      </c>
      <c r="AE6713" s="35">
        <f>(LEFT(Y6713,4)-Parameters!$B$23)*12+MID(Y6713,6,2)-Parameters!$B$24+1</f>
        <v/>
      </c>
    </row>
    <row r="6714">
      <c r="X6714" t="inlineStr">
        <is>
          <t>L0179766</t>
        </is>
      </c>
      <c r="Y6714" t="inlineStr">
        <is>
          <t>2025-12-04</t>
        </is>
      </c>
      <c r="Z6714" t="inlineStr">
        <is>
          <t>home_use</t>
        </is>
      </c>
      <c r="AA6714" t="inlineStr">
        <is>
          <t>IMP00926</t>
        </is>
      </c>
      <c r="AB6714" t="inlineStr">
        <is>
          <t>T106477</t>
        </is>
      </c>
      <c r="AC6714" s="32" t="n">
        <v>5677914.64</v>
      </c>
      <c r="AD6714" s="32" t="n">
        <v>567791.46</v>
      </c>
      <c r="AE6714" s="35">
        <f>(LEFT(Y6714,4)-Parameters!$B$23)*12+MID(Y6714,6,2)-Parameters!$B$24+1</f>
        <v/>
      </c>
    </row>
    <row r="6715">
      <c r="X6715" t="inlineStr">
        <is>
          <t>L0179767</t>
        </is>
      </c>
      <c r="Y6715" t="inlineStr">
        <is>
          <t>2025-12-04</t>
        </is>
      </c>
      <c r="Z6715" t="inlineStr">
        <is>
          <t>home_use</t>
        </is>
      </c>
      <c r="AA6715" t="inlineStr">
        <is>
          <t>IMP00926</t>
        </is>
      </c>
      <c r="AB6715" t="inlineStr">
        <is>
          <t>T106477</t>
        </is>
      </c>
      <c r="AC6715" s="32" t="n">
        <v>11170706.86</v>
      </c>
      <c r="AD6715" s="32" t="n">
        <v>1172924.22</v>
      </c>
      <c r="AE6715" s="35">
        <f>(LEFT(Y6715,4)-Parameters!$B$23)*12+MID(Y6715,6,2)-Parameters!$B$24+1</f>
        <v/>
      </c>
    </row>
    <row r="6716">
      <c r="X6716" t="inlineStr">
        <is>
          <t>L0179768</t>
        </is>
      </c>
      <c r="Y6716" t="inlineStr">
        <is>
          <t>2025-12-04</t>
        </is>
      </c>
      <c r="Z6716" t="inlineStr">
        <is>
          <t>home_use</t>
        </is>
      </c>
      <c r="AA6716" t="inlineStr">
        <is>
          <t>IMP00926</t>
        </is>
      </c>
      <c r="AB6716" t="inlineStr">
        <is>
          <t>T106477</t>
        </is>
      </c>
      <c r="AC6716" s="32" t="n">
        <v>1002573.28</v>
      </c>
      <c r="AD6716" s="32" t="n">
        <v>107275.34</v>
      </c>
      <c r="AE6716" s="35">
        <f>(LEFT(Y6716,4)-Parameters!$B$23)*12+MID(Y6716,6,2)-Parameters!$B$24+1</f>
        <v/>
      </c>
    </row>
    <row r="6717">
      <c r="X6717" t="inlineStr">
        <is>
          <t>L0179769</t>
        </is>
      </c>
      <c r="Y6717" t="inlineStr">
        <is>
          <t>2025-12-04</t>
        </is>
      </c>
      <c r="Z6717" t="inlineStr">
        <is>
          <t>home_use</t>
        </is>
      </c>
      <c r="AA6717" t="inlineStr">
        <is>
          <t>IMP00926</t>
        </is>
      </c>
      <c r="AB6717" t="inlineStr">
        <is>
          <t>T106477</t>
        </is>
      </c>
      <c r="AC6717" s="32" t="n">
        <v>28418701.28</v>
      </c>
      <c r="AD6717" s="32" t="n">
        <v>2983963.63</v>
      </c>
      <c r="AE6717" s="35">
        <f>(LEFT(Y6717,4)-Parameters!$B$23)*12+MID(Y6717,6,2)-Parameters!$B$24+1</f>
        <v/>
      </c>
    </row>
    <row r="6718">
      <c r="X6718" t="inlineStr">
        <is>
          <t>L0179770</t>
        </is>
      </c>
      <c r="Y6718" t="inlineStr">
        <is>
          <t>2025-12-04</t>
        </is>
      </c>
      <c r="Z6718" t="inlineStr">
        <is>
          <t>home_use</t>
        </is>
      </c>
      <c r="AA6718" t="inlineStr">
        <is>
          <t>IMP00926</t>
        </is>
      </c>
      <c r="AB6718" t="inlineStr">
        <is>
          <t>T106477</t>
        </is>
      </c>
      <c r="AC6718" s="32" t="n">
        <v>25204564.21</v>
      </c>
      <c r="AD6718" s="32" t="n">
        <v>2646479.24</v>
      </c>
      <c r="AE6718" s="35">
        <f>(LEFT(Y6718,4)-Parameters!$B$23)*12+MID(Y6718,6,2)-Parameters!$B$24+1</f>
        <v/>
      </c>
    </row>
    <row r="6719">
      <c r="X6719" t="inlineStr">
        <is>
          <t>L0179771</t>
        </is>
      </c>
      <c r="Y6719" t="inlineStr">
        <is>
          <t>2025-12-04</t>
        </is>
      </c>
      <c r="Z6719" t="inlineStr">
        <is>
          <t>home_use</t>
        </is>
      </c>
      <c r="AA6719" t="inlineStr">
        <is>
          <t>IMP00926</t>
        </is>
      </c>
      <c r="AB6719" t="inlineStr">
        <is>
          <t>T106477</t>
        </is>
      </c>
      <c r="AC6719" s="32" t="n">
        <v>56648011.22</v>
      </c>
      <c r="AD6719" s="32" t="n">
        <v>5948041.18</v>
      </c>
      <c r="AE6719" s="35">
        <f>(LEFT(Y6719,4)-Parameters!$B$23)*12+MID(Y6719,6,2)-Parameters!$B$24+1</f>
        <v/>
      </c>
    </row>
    <row r="6720">
      <c r="X6720" t="inlineStr">
        <is>
          <t>L0180007</t>
        </is>
      </c>
      <c r="Y6720" t="inlineStr">
        <is>
          <t>2025-12-05</t>
        </is>
      </c>
      <c r="Z6720" t="inlineStr">
        <is>
          <t>warehouse_out</t>
        </is>
      </c>
      <c r="AA6720" t="inlineStr">
        <is>
          <t>IMP00926</t>
        </is>
      </c>
      <c r="AB6720" t="inlineStr">
        <is>
          <t>T106477</t>
        </is>
      </c>
      <c r="AC6720" s="32" t="n">
        <v>293110.52</v>
      </c>
      <c r="AD6720" s="32" t="n">
        <v>31362.83</v>
      </c>
      <c r="AE6720" s="35">
        <f>(LEFT(Y6720,4)-Parameters!$B$23)*12+MID(Y6720,6,2)-Parameters!$B$24+1</f>
        <v/>
      </c>
    </row>
    <row r="6721">
      <c r="X6721" t="inlineStr">
        <is>
          <t>L0180008</t>
        </is>
      </c>
      <c r="Y6721" t="inlineStr">
        <is>
          <t>2025-12-05</t>
        </is>
      </c>
      <c r="Z6721" t="inlineStr">
        <is>
          <t>home_use</t>
        </is>
      </c>
      <c r="AA6721" t="inlineStr">
        <is>
          <t>IMP00926</t>
        </is>
      </c>
      <c r="AB6721" t="inlineStr">
        <is>
          <t>T106477</t>
        </is>
      </c>
      <c r="AC6721" s="32" t="n">
        <v>5513027.76</v>
      </c>
      <c r="AD6721" s="32" t="n">
        <v>551302.78</v>
      </c>
      <c r="AE6721" s="35">
        <f>(LEFT(Y6721,4)-Parameters!$B$23)*12+MID(Y6721,6,2)-Parameters!$B$24+1</f>
        <v/>
      </c>
    </row>
    <row r="6722">
      <c r="X6722" t="inlineStr">
        <is>
          <t>L0180242</t>
        </is>
      </c>
      <c r="Y6722" t="inlineStr">
        <is>
          <t>2025-12-06</t>
        </is>
      </c>
      <c r="Z6722" t="inlineStr">
        <is>
          <t>home_use</t>
        </is>
      </c>
      <c r="AA6722" t="inlineStr">
        <is>
          <t>IMP00926</t>
        </is>
      </c>
      <c r="AB6722" t="inlineStr">
        <is>
          <t>T106477</t>
        </is>
      </c>
      <c r="AC6722" s="32" t="n">
        <v>7709636.54</v>
      </c>
      <c r="AD6722" s="32" t="n">
        <v>770963.65</v>
      </c>
      <c r="AE6722" s="35">
        <f>(LEFT(Y6722,4)-Parameters!$B$23)*12+MID(Y6722,6,2)-Parameters!$B$24+1</f>
        <v/>
      </c>
    </row>
    <row r="6723">
      <c r="X6723" t="inlineStr">
        <is>
          <t>L0180244</t>
        </is>
      </c>
      <c r="Y6723" t="inlineStr">
        <is>
          <t>2025-12-06</t>
        </is>
      </c>
      <c r="Z6723" t="inlineStr">
        <is>
          <t>home_use</t>
        </is>
      </c>
      <c r="AA6723" t="inlineStr">
        <is>
          <t>IMP00926</t>
        </is>
      </c>
      <c r="AB6723" t="inlineStr">
        <is>
          <t>T106477</t>
        </is>
      </c>
      <c r="AC6723" s="32" t="n">
        <v>3157416.74</v>
      </c>
      <c r="AD6723" s="32" t="n">
        <v>315741.67</v>
      </c>
      <c r="AE6723" s="35">
        <f>(LEFT(Y6723,4)-Parameters!$B$23)*12+MID(Y6723,6,2)-Parameters!$B$24+1</f>
        <v/>
      </c>
    </row>
    <row r="6724">
      <c r="X6724" t="inlineStr">
        <is>
          <t>L0180245</t>
        </is>
      </c>
      <c r="Y6724" t="inlineStr">
        <is>
          <t>2025-12-06</t>
        </is>
      </c>
      <c r="Z6724" t="inlineStr">
        <is>
          <t>home_use</t>
        </is>
      </c>
      <c r="AA6724" t="inlineStr">
        <is>
          <t>IMP00926</t>
        </is>
      </c>
      <c r="AB6724" t="inlineStr">
        <is>
          <t>T106477</t>
        </is>
      </c>
      <c r="AC6724" s="32" t="n">
        <v>584121.34</v>
      </c>
      <c r="AD6724" s="32" t="n">
        <v>70094.56</v>
      </c>
      <c r="AE6724" s="35">
        <f>(LEFT(Y6724,4)-Parameters!$B$23)*12+MID(Y6724,6,2)-Parameters!$B$24+1</f>
        <v/>
      </c>
    </row>
    <row r="6725">
      <c r="X6725" t="inlineStr">
        <is>
          <t>L0180246</t>
        </is>
      </c>
      <c r="Y6725" t="inlineStr">
        <is>
          <t>2025-12-06</t>
        </is>
      </c>
      <c r="Z6725" t="inlineStr">
        <is>
          <t>home_use</t>
        </is>
      </c>
      <c r="AA6725" t="inlineStr">
        <is>
          <t>IMP00926</t>
        </is>
      </c>
      <c r="AB6725" t="inlineStr">
        <is>
          <t>T106477</t>
        </is>
      </c>
      <c r="AC6725" s="32" t="n">
        <v>25132785.61</v>
      </c>
      <c r="AD6725" s="32" t="n">
        <v>2638942.49</v>
      </c>
      <c r="AE6725" s="35">
        <f>(LEFT(Y6725,4)-Parameters!$B$23)*12+MID(Y6725,6,2)-Parameters!$B$24+1</f>
        <v/>
      </c>
    </row>
    <row r="6726">
      <c r="X6726" t="inlineStr">
        <is>
          <t>L0180247</t>
        </is>
      </c>
      <c r="Y6726" t="inlineStr">
        <is>
          <t>2025-12-06</t>
        </is>
      </c>
      <c r="Z6726" t="inlineStr">
        <is>
          <t>home_use</t>
        </is>
      </c>
      <c r="AA6726" t="inlineStr">
        <is>
          <t>IMP00926</t>
        </is>
      </c>
      <c r="AB6726" t="inlineStr">
        <is>
          <t>T106477</t>
        </is>
      </c>
      <c r="AC6726" s="32" t="n">
        <v>7156434.66</v>
      </c>
      <c r="AD6726" s="32" t="n">
        <v>715643.47</v>
      </c>
      <c r="AE6726" s="35">
        <f>(LEFT(Y6726,4)-Parameters!$B$23)*12+MID(Y6726,6,2)-Parameters!$B$24+1</f>
        <v/>
      </c>
    </row>
    <row r="6727">
      <c r="X6727" t="inlineStr">
        <is>
          <t>L0180503</t>
        </is>
      </c>
      <c r="Y6727" t="inlineStr">
        <is>
          <t>2025-12-07</t>
        </is>
      </c>
      <c r="Z6727" t="inlineStr">
        <is>
          <t>home_use</t>
        </is>
      </c>
      <c r="AA6727" t="inlineStr">
        <is>
          <t>IMP00926</t>
        </is>
      </c>
      <c r="AB6727" t="inlineStr">
        <is>
          <t>T106477</t>
        </is>
      </c>
      <c r="AC6727" s="32" t="n">
        <v>424856.96</v>
      </c>
      <c r="AD6727" s="32" t="n">
        <v>45459.69</v>
      </c>
      <c r="AE6727" s="35">
        <f>(LEFT(Y6727,4)-Parameters!$B$23)*12+MID(Y6727,6,2)-Parameters!$B$24+1</f>
        <v/>
      </c>
    </row>
    <row r="6728">
      <c r="X6728" t="inlineStr">
        <is>
          <t>L0180504</t>
        </is>
      </c>
      <c r="Y6728" t="inlineStr">
        <is>
          <t>2025-12-07</t>
        </is>
      </c>
      <c r="Z6728" t="inlineStr">
        <is>
          <t>home_use</t>
        </is>
      </c>
      <c r="AA6728" t="inlineStr">
        <is>
          <t>IMP00926</t>
        </is>
      </c>
      <c r="AB6728" t="inlineStr">
        <is>
          <t>T106477</t>
        </is>
      </c>
      <c r="AC6728" s="32" t="n">
        <v>4745681.56</v>
      </c>
      <c r="AD6728" s="32" t="n">
        <v>474568.16</v>
      </c>
      <c r="AE6728" s="35">
        <f>(LEFT(Y6728,4)-Parameters!$B$23)*12+MID(Y6728,6,2)-Parameters!$B$24+1</f>
        <v/>
      </c>
    </row>
    <row r="6729">
      <c r="X6729" t="inlineStr">
        <is>
          <t>L0180505</t>
        </is>
      </c>
      <c r="Y6729" t="inlineStr">
        <is>
          <t>2025-12-07</t>
        </is>
      </c>
      <c r="Z6729" t="inlineStr">
        <is>
          <t>home_use</t>
        </is>
      </c>
      <c r="AA6729" t="inlineStr">
        <is>
          <t>IMP00926</t>
        </is>
      </c>
      <c r="AB6729" t="inlineStr">
        <is>
          <t>T106477</t>
        </is>
      </c>
      <c r="AC6729" s="32" t="n">
        <v>6871848.65</v>
      </c>
      <c r="AD6729" s="32" t="n">
        <v>687184.86</v>
      </c>
      <c r="AE6729" s="35">
        <f>(LEFT(Y6729,4)-Parameters!$B$23)*12+MID(Y6729,6,2)-Parameters!$B$24+1</f>
        <v/>
      </c>
    </row>
    <row r="6730">
      <c r="X6730" t="inlineStr">
        <is>
          <t>L0180506</t>
        </is>
      </c>
      <c r="Y6730" t="inlineStr">
        <is>
          <t>2025-12-07</t>
        </is>
      </c>
      <c r="Z6730" t="inlineStr">
        <is>
          <t>home_use</t>
        </is>
      </c>
      <c r="AA6730" t="inlineStr">
        <is>
          <t>IMP00926</t>
        </is>
      </c>
      <c r="AB6730" t="inlineStr">
        <is>
          <t>T106477</t>
        </is>
      </c>
      <c r="AC6730" s="32" t="n">
        <v>11710710</v>
      </c>
      <c r="AD6730" s="32" t="n">
        <v>1171071</v>
      </c>
      <c r="AE6730" s="35">
        <f>(LEFT(Y6730,4)-Parameters!$B$23)*12+MID(Y6730,6,2)-Parameters!$B$24+1</f>
        <v/>
      </c>
    </row>
    <row r="6731">
      <c r="X6731" t="inlineStr">
        <is>
          <t>L0180507</t>
        </is>
      </c>
      <c r="Y6731" t="inlineStr">
        <is>
          <t>2025-12-07</t>
        </is>
      </c>
      <c r="Z6731" t="inlineStr">
        <is>
          <t>home_use</t>
        </is>
      </c>
      <c r="AA6731" t="inlineStr">
        <is>
          <t>IMP00926</t>
        </is>
      </c>
      <c r="AB6731" t="inlineStr">
        <is>
          <t>T106477</t>
        </is>
      </c>
      <c r="AC6731" s="32" t="n">
        <v>1310847.67</v>
      </c>
      <c r="AD6731" s="32" t="n">
        <v>137639.01</v>
      </c>
      <c r="AE6731" s="35">
        <f>(LEFT(Y6731,4)-Parameters!$B$23)*12+MID(Y6731,6,2)-Parameters!$B$24+1</f>
        <v/>
      </c>
    </row>
    <row r="6732">
      <c r="X6732" t="inlineStr">
        <is>
          <t>L0180508</t>
        </is>
      </c>
      <c r="Y6732" t="inlineStr">
        <is>
          <t>2025-12-07</t>
        </is>
      </c>
      <c r="Z6732" t="inlineStr">
        <is>
          <t>home_use</t>
        </is>
      </c>
      <c r="AA6732" t="inlineStr">
        <is>
          <t>IMP00926</t>
        </is>
      </c>
      <c r="AB6732" t="inlineStr">
        <is>
          <t>T106477</t>
        </is>
      </c>
      <c r="AC6732" s="32" t="n">
        <v>319056.63</v>
      </c>
      <c r="AD6732" s="32" t="n">
        <v>34139.06</v>
      </c>
      <c r="AE6732" s="35">
        <f>(LEFT(Y6732,4)-Parameters!$B$23)*12+MID(Y6732,6,2)-Parameters!$B$24+1</f>
        <v/>
      </c>
    </row>
    <row r="6733">
      <c r="X6733" t="inlineStr">
        <is>
          <t>L0180509</t>
        </is>
      </c>
      <c r="Y6733" t="inlineStr">
        <is>
          <t>2025-12-07</t>
        </is>
      </c>
      <c r="Z6733" t="inlineStr">
        <is>
          <t>home_use</t>
        </is>
      </c>
      <c r="AA6733" t="inlineStr">
        <is>
          <t>IMP00926</t>
        </is>
      </c>
      <c r="AB6733" t="inlineStr">
        <is>
          <t>T106477</t>
        </is>
      </c>
      <c r="AC6733" s="32" t="n">
        <v>189846.76</v>
      </c>
      <c r="AD6733" s="32" t="n">
        <v>20313.6</v>
      </c>
      <c r="AE6733" s="35">
        <f>(LEFT(Y6733,4)-Parameters!$B$23)*12+MID(Y6733,6,2)-Parameters!$B$24+1</f>
        <v/>
      </c>
    </row>
    <row r="6734">
      <c r="X6734" t="inlineStr">
        <is>
          <t>L0180732</t>
        </is>
      </c>
      <c r="Y6734" t="inlineStr">
        <is>
          <t>2025-12-08</t>
        </is>
      </c>
      <c r="Z6734" t="inlineStr">
        <is>
          <t>home_use</t>
        </is>
      </c>
      <c r="AA6734" t="inlineStr">
        <is>
          <t>IMP00926</t>
        </is>
      </c>
      <c r="AB6734" t="inlineStr">
        <is>
          <t>T106477</t>
        </is>
      </c>
      <c r="AC6734" s="32" t="n">
        <v>4335922.34</v>
      </c>
      <c r="AD6734" s="32" t="n">
        <v>433592.23</v>
      </c>
      <c r="AE6734" s="35">
        <f>(LEFT(Y6734,4)-Parameters!$B$23)*12+MID(Y6734,6,2)-Parameters!$B$24+1</f>
        <v/>
      </c>
    </row>
    <row r="6735">
      <c r="X6735" t="inlineStr">
        <is>
          <t>L0180733</t>
        </is>
      </c>
      <c r="Y6735" t="inlineStr">
        <is>
          <t>2025-12-08</t>
        </is>
      </c>
      <c r="Z6735" t="inlineStr">
        <is>
          <t>home_use</t>
        </is>
      </c>
      <c r="AA6735" t="inlineStr">
        <is>
          <t>IMP00926</t>
        </is>
      </c>
      <c r="AB6735" t="inlineStr">
        <is>
          <t>T106477</t>
        </is>
      </c>
      <c r="AC6735" s="32" t="n">
        <v>8797220.640000001</v>
      </c>
      <c r="AD6735" s="32" t="n">
        <v>923708.17</v>
      </c>
      <c r="AE6735" s="35">
        <f>(LEFT(Y6735,4)-Parameters!$B$23)*12+MID(Y6735,6,2)-Parameters!$B$24+1</f>
        <v/>
      </c>
    </row>
    <row r="6736">
      <c r="X6736" t="inlineStr">
        <is>
          <t>L0180734</t>
        </is>
      </c>
      <c r="Y6736" t="inlineStr">
        <is>
          <t>2025-12-08</t>
        </is>
      </c>
      <c r="Z6736" t="inlineStr">
        <is>
          <t>home_use</t>
        </is>
      </c>
      <c r="AA6736" t="inlineStr">
        <is>
          <t>IMP00926</t>
        </is>
      </c>
      <c r="AB6736" t="inlineStr">
        <is>
          <t>T106477</t>
        </is>
      </c>
      <c r="AC6736" s="32" t="n">
        <v>1054139.38</v>
      </c>
      <c r="AD6736" s="32" t="n">
        <v>126496.73</v>
      </c>
      <c r="AE6736" s="35">
        <f>(LEFT(Y6736,4)-Parameters!$B$23)*12+MID(Y6736,6,2)-Parameters!$B$24+1</f>
        <v/>
      </c>
    </row>
    <row r="6737">
      <c r="X6737" t="inlineStr">
        <is>
          <t>L0180978</t>
        </is>
      </c>
      <c r="Y6737" t="inlineStr">
        <is>
          <t>2025-12-09</t>
        </is>
      </c>
      <c r="Z6737" t="inlineStr">
        <is>
          <t>home_use</t>
        </is>
      </c>
      <c r="AA6737" t="inlineStr">
        <is>
          <t>IMP00926</t>
        </is>
      </c>
      <c r="AB6737" t="inlineStr">
        <is>
          <t>T106477</t>
        </is>
      </c>
      <c r="AC6737" s="32" t="n">
        <v>196924.04</v>
      </c>
      <c r="AD6737" s="32" t="n">
        <v>21070.87</v>
      </c>
      <c r="AE6737" s="35">
        <f>(LEFT(Y6737,4)-Parameters!$B$23)*12+MID(Y6737,6,2)-Parameters!$B$24+1</f>
        <v/>
      </c>
    </row>
    <row r="6738">
      <c r="X6738" t="inlineStr">
        <is>
          <t>L0180979</t>
        </is>
      </c>
      <c r="Y6738" t="inlineStr">
        <is>
          <t>2025-12-09</t>
        </is>
      </c>
      <c r="Z6738" t="inlineStr">
        <is>
          <t>home_use</t>
        </is>
      </c>
      <c r="AA6738" t="inlineStr">
        <is>
          <t>IMP00926</t>
        </is>
      </c>
      <c r="AB6738" t="inlineStr">
        <is>
          <t>T106477</t>
        </is>
      </c>
      <c r="AC6738" s="32" t="n">
        <v>6566246.81</v>
      </c>
      <c r="AD6738" s="32" t="n">
        <v>656624.6800000001</v>
      </c>
      <c r="AE6738" s="35">
        <f>(LEFT(Y6738,4)-Parameters!$B$23)*12+MID(Y6738,6,2)-Parameters!$B$24+1</f>
        <v/>
      </c>
    </row>
    <row r="6739">
      <c r="X6739" t="inlineStr">
        <is>
          <t>L0180980</t>
        </is>
      </c>
      <c r="Y6739" t="inlineStr">
        <is>
          <t>2025-12-09</t>
        </is>
      </c>
      <c r="Z6739" t="inlineStr">
        <is>
          <t>home_use</t>
        </is>
      </c>
      <c r="AA6739" t="inlineStr">
        <is>
          <t>IMP00926</t>
        </is>
      </c>
      <c r="AB6739" t="inlineStr">
        <is>
          <t>T106477</t>
        </is>
      </c>
      <c r="AC6739" s="32" t="n">
        <v>375282.33</v>
      </c>
      <c r="AD6739" s="32" t="n">
        <v>40155.21</v>
      </c>
      <c r="AE6739" s="35">
        <f>(LEFT(Y6739,4)-Parameters!$B$23)*12+MID(Y6739,6,2)-Parameters!$B$24+1</f>
        <v/>
      </c>
    </row>
    <row r="6740">
      <c r="X6740" t="inlineStr">
        <is>
          <t>L0180981</t>
        </is>
      </c>
      <c r="Y6740" t="inlineStr">
        <is>
          <t>2025-12-09</t>
        </is>
      </c>
      <c r="Z6740" t="inlineStr">
        <is>
          <t>home_use</t>
        </is>
      </c>
      <c r="AA6740" t="inlineStr">
        <is>
          <t>IMP00926</t>
        </is>
      </c>
      <c r="AB6740" t="inlineStr">
        <is>
          <t>T106477</t>
        </is>
      </c>
      <c r="AC6740" s="32" t="n">
        <v>19003824.37</v>
      </c>
      <c r="AD6740" s="32" t="n">
        <v>1900382.44</v>
      </c>
      <c r="AE6740" s="35">
        <f>(LEFT(Y6740,4)-Parameters!$B$23)*12+MID(Y6740,6,2)-Parameters!$B$24+1</f>
        <v/>
      </c>
    </row>
    <row r="6741">
      <c r="X6741" t="inlineStr">
        <is>
          <t>L0181216</t>
        </is>
      </c>
      <c r="Y6741" t="inlineStr">
        <is>
          <t>2025-12-10</t>
        </is>
      </c>
      <c r="Z6741" t="inlineStr">
        <is>
          <t>home_use</t>
        </is>
      </c>
      <c r="AA6741" t="inlineStr">
        <is>
          <t>IMP00926</t>
        </is>
      </c>
      <c r="AB6741" t="inlineStr">
        <is>
          <t>T106477</t>
        </is>
      </c>
      <c r="AC6741" s="32" t="n">
        <v>927040.88</v>
      </c>
      <c r="AD6741" s="32" t="n">
        <v>99193.37</v>
      </c>
      <c r="AE6741" s="35">
        <f>(LEFT(Y6741,4)-Parameters!$B$23)*12+MID(Y6741,6,2)-Parameters!$B$24+1</f>
        <v/>
      </c>
    </row>
    <row r="6742">
      <c r="X6742" t="inlineStr">
        <is>
          <t>L0181217</t>
        </is>
      </c>
      <c r="Y6742" t="inlineStr">
        <is>
          <t>2025-12-10</t>
        </is>
      </c>
      <c r="Z6742" t="inlineStr">
        <is>
          <t>home_use</t>
        </is>
      </c>
      <c r="AA6742" t="inlineStr">
        <is>
          <t>IMP00926</t>
        </is>
      </c>
      <c r="AB6742" t="inlineStr">
        <is>
          <t>T106477</t>
        </is>
      </c>
      <c r="AC6742" s="32" t="n">
        <v>285457.59</v>
      </c>
      <c r="AD6742" s="32" t="n">
        <v>30543.96</v>
      </c>
      <c r="AE6742" s="35">
        <f>(LEFT(Y6742,4)-Parameters!$B$23)*12+MID(Y6742,6,2)-Parameters!$B$24+1</f>
        <v/>
      </c>
    </row>
    <row r="6743">
      <c r="X6743" t="inlineStr">
        <is>
          <t>L0181218</t>
        </is>
      </c>
      <c r="Y6743" t="inlineStr">
        <is>
          <t>2025-12-10</t>
        </is>
      </c>
      <c r="Z6743" t="inlineStr">
        <is>
          <t>home_use</t>
        </is>
      </c>
      <c r="AA6743" t="inlineStr">
        <is>
          <t>IMP00926</t>
        </is>
      </c>
      <c r="AB6743" t="inlineStr">
        <is>
          <t>T106477</t>
        </is>
      </c>
      <c r="AC6743" s="32" t="n">
        <v>736794.45</v>
      </c>
      <c r="AD6743" s="32" t="n">
        <v>88415.33</v>
      </c>
      <c r="AE6743" s="35">
        <f>(LEFT(Y6743,4)-Parameters!$B$23)*12+MID(Y6743,6,2)-Parameters!$B$24+1</f>
        <v/>
      </c>
    </row>
    <row r="6744">
      <c r="X6744" t="inlineStr">
        <is>
          <t>L0181219</t>
        </is>
      </c>
      <c r="Y6744" t="inlineStr">
        <is>
          <t>2025-12-10</t>
        </is>
      </c>
      <c r="Z6744" t="inlineStr">
        <is>
          <t>warehouse_out</t>
        </is>
      </c>
      <c r="AA6744" t="inlineStr">
        <is>
          <t>IMP00926</t>
        </is>
      </c>
      <c r="AB6744" t="inlineStr">
        <is>
          <t>T106477</t>
        </is>
      </c>
      <c r="AC6744" s="32" t="n">
        <v>60590215.31</v>
      </c>
      <c r="AD6744" s="32" t="n">
        <v>6361972.61</v>
      </c>
      <c r="AE6744" s="35">
        <f>(LEFT(Y6744,4)-Parameters!$B$23)*12+MID(Y6744,6,2)-Parameters!$B$24+1</f>
        <v/>
      </c>
    </row>
    <row r="6745">
      <c r="X6745" t="inlineStr">
        <is>
          <t>L0181220</t>
        </is>
      </c>
      <c r="Y6745" t="inlineStr">
        <is>
          <t>2025-12-10</t>
        </is>
      </c>
      <c r="Z6745" t="inlineStr">
        <is>
          <t>home_use</t>
        </is>
      </c>
      <c r="AA6745" t="inlineStr">
        <is>
          <t>IMP00926</t>
        </is>
      </c>
      <c r="AB6745" t="inlineStr">
        <is>
          <t>T106477</t>
        </is>
      </c>
      <c r="AC6745" s="32" t="n">
        <v>26657685.46</v>
      </c>
      <c r="AD6745" s="32" t="n">
        <v>2799056.97</v>
      </c>
      <c r="AE6745" s="35">
        <f>(LEFT(Y6745,4)-Parameters!$B$23)*12+MID(Y6745,6,2)-Parameters!$B$24+1</f>
        <v/>
      </c>
    </row>
    <row r="6746">
      <c r="X6746" t="inlineStr">
        <is>
          <t>L0181223</t>
        </is>
      </c>
      <c r="Y6746" t="inlineStr">
        <is>
          <t>2025-12-10</t>
        </is>
      </c>
      <c r="Z6746" t="inlineStr">
        <is>
          <t>home_use</t>
        </is>
      </c>
      <c r="AA6746" t="inlineStr">
        <is>
          <t>IMP00926</t>
        </is>
      </c>
      <c r="AB6746" t="inlineStr">
        <is>
          <t>T106477</t>
        </is>
      </c>
      <c r="AC6746" s="32" t="n">
        <v>19005633.09</v>
      </c>
      <c r="AD6746" s="32" t="n">
        <v>1900563.31</v>
      </c>
      <c r="AE6746" s="35">
        <f>(LEFT(Y6746,4)-Parameters!$B$23)*12+MID(Y6746,6,2)-Parameters!$B$24+1</f>
        <v/>
      </c>
    </row>
    <row r="6747">
      <c r="X6747" t="inlineStr">
        <is>
          <t>L0181224</t>
        </is>
      </c>
      <c r="Y6747" t="inlineStr">
        <is>
          <t>2025-12-10</t>
        </is>
      </c>
      <c r="Z6747" t="inlineStr">
        <is>
          <t>home_use</t>
        </is>
      </c>
      <c r="AA6747" t="inlineStr">
        <is>
          <t>IMP00926</t>
        </is>
      </c>
      <c r="AB6747" t="inlineStr">
        <is>
          <t>T106477</t>
        </is>
      </c>
      <c r="AC6747" s="32" t="n">
        <v>1552291.3</v>
      </c>
      <c r="AD6747" s="32" t="n">
        <v>186274.96</v>
      </c>
      <c r="AE6747" s="35">
        <f>(LEFT(Y6747,4)-Parameters!$B$23)*12+MID(Y6747,6,2)-Parameters!$B$24+1</f>
        <v/>
      </c>
    </row>
    <row r="6748">
      <c r="X6748" t="inlineStr">
        <is>
          <t>L0181434</t>
        </is>
      </c>
      <c r="Y6748" t="inlineStr">
        <is>
          <t>2025-12-11</t>
        </is>
      </c>
      <c r="Z6748" t="inlineStr">
        <is>
          <t>home_use</t>
        </is>
      </c>
      <c r="AA6748" t="inlineStr">
        <is>
          <t>IMP00926</t>
        </is>
      </c>
      <c r="AB6748" t="inlineStr">
        <is>
          <t>T106477</t>
        </is>
      </c>
      <c r="AC6748" s="32" t="n">
        <v>10459790.48</v>
      </c>
      <c r="AD6748" s="32" t="n">
        <v>1045979.05</v>
      </c>
      <c r="AE6748" s="35">
        <f>(LEFT(Y6748,4)-Parameters!$B$23)*12+MID(Y6748,6,2)-Parameters!$B$24+1</f>
        <v/>
      </c>
    </row>
    <row r="6749">
      <c r="X6749" t="inlineStr">
        <is>
          <t>L0181436</t>
        </is>
      </c>
      <c r="Y6749" t="inlineStr">
        <is>
          <t>2025-12-11</t>
        </is>
      </c>
      <c r="Z6749" t="inlineStr">
        <is>
          <t>home_use</t>
        </is>
      </c>
      <c r="AA6749" t="inlineStr">
        <is>
          <t>IMP00926</t>
        </is>
      </c>
      <c r="AB6749" t="inlineStr">
        <is>
          <t>T106477</t>
        </is>
      </c>
      <c r="AC6749" s="32" t="n">
        <v>19036136.78</v>
      </c>
      <c r="AD6749" s="32" t="n">
        <v>1998794.36</v>
      </c>
      <c r="AE6749" s="35">
        <f>(LEFT(Y6749,4)-Parameters!$B$23)*12+MID(Y6749,6,2)-Parameters!$B$24+1</f>
        <v/>
      </c>
    </row>
    <row r="6750">
      <c r="X6750" t="inlineStr">
        <is>
          <t>L0181437</t>
        </is>
      </c>
      <c r="Y6750" t="inlineStr">
        <is>
          <t>2025-12-11</t>
        </is>
      </c>
      <c r="Z6750" t="inlineStr">
        <is>
          <t>home_use</t>
        </is>
      </c>
      <c r="AA6750" t="inlineStr">
        <is>
          <t>IMP00926</t>
        </is>
      </c>
      <c r="AB6750" t="inlineStr">
        <is>
          <t>T106477</t>
        </is>
      </c>
      <c r="AC6750" s="32" t="n">
        <v>11631096.23</v>
      </c>
      <c r="AD6750" s="32" t="n">
        <v>1163109.62</v>
      </c>
      <c r="AE6750" s="35">
        <f>(LEFT(Y6750,4)-Parameters!$B$23)*12+MID(Y6750,6,2)-Parameters!$B$24+1</f>
        <v/>
      </c>
    </row>
    <row r="6751">
      <c r="X6751" t="inlineStr">
        <is>
          <t>L0181439</t>
        </is>
      </c>
      <c r="Y6751" t="inlineStr">
        <is>
          <t>2025-12-11</t>
        </is>
      </c>
      <c r="Z6751" t="inlineStr">
        <is>
          <t>home_use</t>
        </is>
      </c>
      <c r="AA6751" t="inlineStr">
        <is>
          <t>IMP00926</t>
        </is>
      </c>
      <c r="AB6751" t="inlineStr">
        <is>
          <t>T106477</t>
        </is>
      </c>
      <c r="AC6751" s="32" t="n">
        <v>35531408.76</v>
      </c>
      <c r="AD6751" s="32" t="n">
        <v>3730797.92</v>
      </c>
      <c r="AE6751" s="35">
        <f>(LEFT(Y6751,4)-Parameters!$B$23)*12+MID(Y6751,6,2)-Parameters!$B$24+1</f>
        <v/>
      </c>
    </row>
    <row r="6752">
      <c r="X6752" t="inlineStr">
        <is>
          <t>L0181671</t>
        </is>
      </c>
      <c r="Y6752" t="inlineStr">
        <is>
          <t>2025-12-12</t>
        </is>
      </c>
      <c r="Z6752" t="inlineStr">
        <is>
          <t>home_use</t>
        </is>
      </c>
      <c r="AA6752" t="inlineStr">
        <is>
          <t>IMP00926</t>
        </is>
      </c>
      <c r="AB6752" t="inlineStr">
        <is>
          <t>T106477</t>
        </is>
      </c>
      <c r="AC6752" s="32" t="n">
        <v>287676.18</v>
      </c>
      <c r="AD6752" s="32" t="n">
        <v>30781.35</v>
      </c>
      <c r="AE6752" s="35">
        <f>(LEFT(Y6752,4)-Parameters!$B$23)*12+MID(Y6752,6,2)-Parameters!$B$24+1</f>
        <v/>
      </c>
    </row>
    <row r="6753">
      <c r="X6753" t="inlineStr">
        <is>
          <t>L0181900</t>
        </is>
      </c>
      <c r="Y6753" t="inlineStr">
        <is>
          <t>2025-12-13</t>
        </is>
      </c>
      <c r="Z6753" t="inlineStr">
        <is>
          <t>home_use</t>
        </is>
      </c>
      <c r="AA6753" t="inlineStr">
        <is>
          <t>IMP00926</t>
        </is>
      </c>
      <c r="AB6753" t="inlineStr">
        <is>
          <t>T106477</t>
        </is>
      </c>
      <c r="AC6753" s="32" t="n">
        <v>2061756.27</v>
      </c>
      <c r="AD6753" s="32" t="n">
        <v>216484.41</v>
      </c>
      <c r="AE6753" s="35">
        <f>(LEFT(Y6753,4)-Parameters!$B$23)*12+MID(Y6753,6,2)-Parameters!$B$24+1</f>
        <v/>
      </c>
    </row>
    <row r="6754">
      <c r="X6754" t="inlineStr">
        <is>
          <t>L0182132</t>
        </is>
      </c>
      <c r="Y6754" t="inlineStr">
        <is>
          <t>2025-12-14</t>
        </is>
      </c>
      <c r="Z6754" t="inlineStr">
        <is>
          <t>home_use</t>
        </is>
      </c>
      <c r="AA6754" t="inlineStr">
        <is>
          <t>IMP00926</t>
        </is>
      </c>
      <c r="AB6754" t="inlineStr">
        <is>
          <t>T106477</t>
        </is>
      </c>
      <c r="AC6754" s="32" t="n">
        <v>2184450.37</v>
      </c>
      <c r="AD6754" s="32" t="n">
        <v>218445.04</v>
      </c>
      <c r="AE6754" s="35">
        <f>(LEFT(Y6754,4)-Parameters!$B$23)*12+MID(Y6754,6,2)-Parameters!$B$24+1</f>
        <v/>
      </c>
    </row>
    <row r="6755">
      <c r="X6755" t="inlineStr">
        <is>
          <t>L0182133</t>
        </is>
      </c>
      <c r="Y6755" t="inlineStr">
        <is>
          <t>2025-12-14</t>
        </is>
      </c>
      <c r="Z6755" t="inlineStr">
        <is>
          <t>home_use</t>
        </is>
      </c>
      <c r="AA6755" t="inlineStr">
        <is>
          <t>IMP00926</t>
        </is>
      </c>
      <c r="AB6755" t="inlineStr">
        <is>
          <t>T106477</t>
        </is>
      </c>
      <c r="AC6755" s="32" t="n">
        <v>196385.83</v>
      </c>
      <c r="AD6755" s="32" t="n">
        <v>21013.28</v>
      </c>
      <c r="AE6755" s="35">
        <f>(LEFT(Y6755,4)-Parameters!$B$23)*12+MID(Y6755,6,2)-Parameters!$B$24+1</f>
        <v/>
      </c>
    </row>
    <row r="6756">
      <c r="X6756" t="inlineStr">
        <is>
          <t>L0182134</t>
        </is>
      </c>
      <c r="Y6756" t="inlineStr">
        <is>
          <t>2025-12-14</t>
        </is>
      </c>
      <c r="Z6756" t="inlineStr">
        <is>
          <t>home_use</t>
        </is>
      </c>
      <c r="AA6756" t="inlineStr">
        <is>
          <t>IMP00926</t>
        </is>
      </c>
      <c r="AB6756" t="inlineStr">
        <is>
          <t>T106477</t>
        </is>
      </c>
      <c r="AC6756" s="32" t="n">
        <v>7945091.19</v>
      </c>
      <c r="AD6756" s="32" t="n">
        <v>794509.12</v>
      </c>
      <c r="AE6756" s="35">
        <f>(LEFT(Y6756,4)-Parameters!$B$23)*12+MID(Y6756,6,2)-Parameters!$B$24+1</f>
        <v/>
      </c>
    </row>
    <row r="6757">
      <c r="X6757" t="inlineStr">
        <is>
          <t>L0182135</t>
        </is>
      </c>
      <c r="Y6757" t="inlineStr">
        <is>
          <t>2025-12-14</t>
        </is>
      </c>
      <c r="Z6757" t="inlineStr">
        <is>
          <t>home_use</t>
        </is>
      </c>
      <c r="AA6757" t="inlineStr">
        <is>
          <t>IMP00926</t>
        </is>
      </c>
      <c r="AB6757" t="inlineStr">
        <is>
          <t>T106477</t>
        </is>
      </c>
      <c r="AC6757" s="32" t="n">
        <v>44656204.67</v>
      </c>
      <c r="AD6757" s="32" t="n">
        <v>4688901.49</v>
      </c>
      <c r="AE6757" s="35">
        <f>(LEFT(Y6757,4)-Parameters!$B$23)*12+MID(Y6757,6,2)-Parameters!$B$24+1</f>
        <v/>
      </c>
    </row>
    <row r="6758">
      <c r="X6758" t="inlineStr">
        <is>
          <t>L0182360</t>
        </is>
      </c>
      <c r="Y6758" t="inlineStr">
        <is>
          <t>2025-12-15</t>
        </is>
      </c>
      <c r="Z6758" t="inlineStr">
        <is>
          <t>home_use</t>
        </is>
      </c>
      <c r="AA6758" t="inlineStr">
        <is>
          <t>IMP00926</t>
        </is>
      </c>
      <c r="AB6758" t="inlineStr">
        <is>
          <t>T106477</t>
        </is>
      </c>
      <c r="AC6758" s="32" t="n">
        <v>4691488.74</v>
      </c>
      <c r="AD6758" s="32" t="n">
        <v>469148.87</v>
      </c>
      <c r="AE6758" s="35">
        <f>(LEFT(Y6758,4)-Parameters!$B$23)*12+MID(Y6758,6,2)-Parameters!$B$24+1</f>
        <v/>
      </c>
    </row>
    <row r="6759">
      <c r="X6759" t="inlineStr">
        <is>
          <t>L0182361</t>
        </is>
      </c>
      <c r="Y6759" t="inlineStr">
        <is>
          <t>2025-12-15</t>
        </is>
      </c>
      <c r="Z6759" t="inlineStr">
        <is>
          <t>home_use</t>
        </is>
      </c>
      <c r="AA6759" t="inlineStr">
        <is>
          <t>IMP00926</t>
        </is>
      </c>
      <c r="AB6759" t="inlineStr">
        <is>
          <t>T106477</t>
        </is>
      </c>
      <c r="AC6759" s="32" t="n">
        <v>650906.34</v>
      </c>
      <c r="AD6759" s="32" t="n">
        <v>69646.98</v>
      </c>
      <c r="AE6759" s="35">
        <f>(LEFT(Y6759,4)-Parameters!$B$23)*12+MID(Y6759,6,2)-Parameters!$B$24+1</f>
        <v/>
      </c>
    </row>
    <row r="6760">
      <c r="X6760" t="inlineStr">
        <is>
          <t>L0182362</t>
        </is>
      </c>
      <c r="Y6760" t="inlineStr">
        <is>
          <t>2025-12-15</t>
        </is>
      </c>
      <c r="Z6760" t="inlineStr">
        <is>
          <t>home_use</t>
        </is>
      </c>
      <c r="AA6760" t="inlineStr">
        <is>
          <t>IMP00926</t>
        </is>
      </c>
      <c r="AB6760" t="inlineStr">
        <is>
          <t>T106477</t>
        </is>
      </c>
      <c r="AC6760" s="32" t="n">
        <v>19018754.43</v>
      </c>
      <c r="AD6760" s="32" t="n">
        <v>1996969.22</v>
      </c>
      <c r="AE6760" s="35">
        <f>(LEFT(Y6760,4)-Parameters!$B$23)*12+MID(Y6760,6,2)-Parameters!$B$24+1</f>
        <v/>
      </c>
    </row>
    <row r="6761">
      <c r="X6761" t="inlineStr">
        <is>
          <t>L0182573</t>
        </is>
      </c>
      <c r="Y6761" t="inlineStr">
        <is>
          <t>2025-12-16</t>
        </is>
      </c>
      <c r="Z6761" t="inlineStr">
        <is>
          <t>home_use</t>
        </is>
      </c>
      <c r="AA6761" t="inlineStr">
        <is>
          <t>IMP00926</t>
        </is>
      </c>
      <c r="AB6761" t="inlineStr">
        <is>
          <t>T106477</t>
        </is>
      </c>
      <c r="AC6761" s="32" t="n">
        <v>13625463.6</v>
      </c>
      <c r="AD6761" s="32" t="n">
        <v>1430673.68</v>
      </c>
      <c r="AE6761" s="35">
        <f>(LEFT(Y6761,4)-Parameters!$B$23)*12+MID(Y6761,6,2)-Parameters!$B$24+1</f>
        <v/>
      </c>
    </row>
    <row r="6762">
      <c r="X6762" t="inlineStr">
        <is>
          <t>L0182575</t>
        </is>
      </c>
      <c r="Y6762" t="inlineStr">
        <is>
          <t>2025-12-16</t>
        </is>
      </c>
      <c r="Z6762" t="inlineStr">
        <is>
          <t>home_use</t>
        </is>
      </c>
      <c r="AA6762" t="inlineStr">
        <is>
          <t>IMP00926</t>
        </is>
      </c>
      <c r="AB6762" t="inlineStr">
        <is>
          <t>T106477</t>
        </is>
      </c>
      <c r="AC6762" s="32" t="n">
        <v>11166158.45</v>
      </c>
      <c r="AD6762" s="32" t="n">
        <v>1172446.64</v>
      </c>
      <c r="AE6762" s="35">
        <f>(LEFT(Y6762,4)-Parameters!$B$23)*12+MID(Y6762,6,2)-Parameters!$B$24+1</f>
        <v/>
      </c>
    </row>
    <row r="6763">
      <c r="X6763" t="inlineStr">
        <is>
          <t>L0182804</t>
        </is>
      </c>
      <c r="Y6763" t="inlineStr">
        <is>
          <t>2025-12-17</t>
        </is>
      </c>
      <c r="Z6763" t="inlineStr">
        <is>
          <t>home_use</t>
        </is>
      </c>
      <c r="AA6763" t="inlineStr">
        <is>
          <t>IMP00926</t>
        </is>
      </c>
      <c r="AB6763" t="inlineStr">
        <is>
          <t>T106477</t>
        </is>
      </c>
      <c r="AC6763" s="32" t="n">
        <v>12643585.49</v>
      </c>
      <c r="AD6763" s="32" t="n">
        <v>1327576.48</v>
      </c>
      <c r="AE6763" s="35">
        <f>(LEFT(Y6763,4)-Parameters!$B$23)*12+MID(Y6763,6,2)-Parameters!$B$24+1</f>
        <v/>
      </c>
    </row>
    <row r="6764">
      <c r="X6764" t="inlineStr">
        <is>
          <t>L0182805</t>
        </is>
      </c>
      <c r="Y6764" t="inlineStr">
        <is>
          <t>2025-12-17</t>
        </is>
      </c>
      <c r="Z6764" t="inlineStr">
        <is>
          <t>home_use</t>
        </is>
      </c>
      <c r="AA6764" t="inlineStr">
        <is>
          <t>IMP00926</t>
        </is>
      </c>
      <c r="AB6764" t="inlineStr">
        <is>
          <t>T106477</t>
        </is>
      </c>
      <c r="AC6764" s="32" t="n">
        <v>10663522.34</v>
      </c>
      <c r="AD6764" s="32" t="n">
        <v>1119669.85</v>
      </c>
      <c r="AE6764" s="35">
        <f>(LEFT(Y6764,4)-Parameters!$B$23)*12+MID(Y6764,6,2)-Parameters!$B$24+1</f>
        <v/>
      </c>
    </row>
    <row r="6765">
      <c r="X6765" t="inlineStr">
        <is>
          <t>L0182806</t>
        </is>
      </c>
      <c r="Y6765" t="inlineStr">
        <is>
          <t>2025-12-17</t>
        </is>
      </c>
      <c r="Z6765" t="inlineStr">
        <is>
          <t>home_use</t>
        </is>
      </c>
      <c r="AA6765" t="inlineStr">
        <is>
          <t>IMP00926</t>
        </is>
      </c>
      <c r="AB6765" t="inlineStr">
        <is>
          <t>T106477</t>
        </is>
      </c>
      <c r="AC6765" s="32" t="n">
        <v>628999.55</v>
      </c>
      <c r="AD6765" s="32" t="n">
        <v>67302.95</v>
      </c>
      <c r="AE6765" s="35">
        <f>(LEFT(Y6765,4)-Parameters!$B$23)*12+MID(Y6765,6,2)-Parameters!$B$24+1</f>
        <v/>
      </c>
    </row>
    <row r="6766">
      <c r="X6766" t="inlineStr">
        <is>
          <t>L0182807</t>
        </is>
      </c>
      <c r="Y6766" t="inlineStr">
        <is>
          <t>2025-12-17</t>
        </is>
      </c>
      <c r="Z6766" t="inlineStr">
        <is>
          <t>home_use</t>
        </is>
      </c>
      <c r="AA6766" t="inlineStr">
        <is>
          <t>IMP00926</t>
        </is>
      </c>
      <c r="AB6766" t="inlineStr">
        <is>
          <t>T106477</t>
        </is>
      </c>
      <c r="AC6766" s="32" t="n">
        <v>3286569.11</v>
      </c>
      <c r="AD6766" s="32" t="n">
        <v>328656.91</v>
      </c>
      <c r="AE6766" s="35">
        <f>(LEFT(Y6766,4)-Parameters!$B$23)*12+MID(Y6766,6,2)-Parameters!$B$24+1</f>
        <v/>
      </c>
    </row>
    <row r="6767">
      <c r="X6767" t="inlineStr">
        <is>
          <t>L0182808</t>
        </is>
      </c>
      <c r="Y6767" t="inlineStr">
        <is>
          <t>2025-12-17</t>
        </is>
      </c>
      <c r="Z6767" t="inlineStr">
        <is>
          <t>home_use</t>
        </is>
      </c>
      <c r="AA6767" t="inlineStr">
        <is>
          <t>IMP00926</t>
        </is>
      </c>
      <c r="AB6767" t="inlineStr">
        <is>
          <t>T106477</t>
        </is>
      </c>
      <c r="AC6767" s="32" t="n">
        <v>11372787.07</v>
      </c>
      <c r="AD6767" s="32" t="n">
        <v>1137278.71</v>
      </c>
      <c r="AE6767" s="35">
        <f>(LEFT(Y6767,4)-Parameters!$B$23)*12+MID(Y6767,6,2)-Parameters!$B$24+1</f>
        <v/>
      </c>
    </row>
    <row r="6768">
      <c r="X6768" t="inlineStr">
        <is>
          <t>L0183049</t>
        </is>
      </c>
      <c r="Y6768" t="inlineStr">
        <is>
          <t>2025-12-18</t>
        </is>
      </c>
      <c r="Z6768" t="inlineStr">
        <is>
          <t>home_use</t>
        </is>
      </c>
      <c r="AA6768" t="inlineStr">
        <is>
          <t>IMP00926</t>
        </is>
      </c>
      <c r="AB6768" t="inlineStr">
        <is>
          <t>T106477</t>
        </is>
      </c>
      <c r="AC6768" s="32" t="n">
        <v>43757817.89</v>
      </c>
      <c r="AD6768" s="32" t="n">
        <v>4594570.88</v>
      </c>
      <c r="AE6768" s="35">
        <f>(LEFT(Y6768,4)-Parameters!$B$23)*12+MID(Y6768,6,2)-Parameters!$B$24+1</f>
        <v/>
      </c>
    </row>
    <row r="6769">
      <c r="X6769" t="inlineStr">
        <is>
          <t>L0183051</t>
        </is>
      </c>
      <c r="Y6769" t="inlineStr">
        <is>
          <t>2025-12-18</t>
        </is>
      </c>
      <c r="Z6769" t="inlineStr">
        <is>
          <t>home_use</t>
        </is>
      </c>
      <c r="AA6769" t="inlineStr">
        <is>
          <t>IMP00926</t>
        </is>
      </c>
      <c r="AB6769" t="inlineStr">
        <is>
          <t>T106477</t>
        </is>
      </c>
      <c r="AC6769" s="32" t="n">
        <v>738868.84</v>
      </c>
      <c r="AD6769" s="32" t="n">
        <v>79058.97</v>
      </c>
      <c r="AE6769" s="35">
        <f>(LEFT(Y6769,4)-Parameters!$B$23)*12+MID(Y6769,6,2)-Parameters!$B$24+1</f>
        <v/>
      </c>
    </row>
    <row r="6770">
      <c r="X6770" t="inlineStr">
        <is>
          <t>L0183052</t>
        </is>
      </c>
      <c r="Y6770" t="inlineStr">
        <is>
          <t>2025-12-18</t>
        </is>
      </c>
      <c r="Z6770" t="inlineStr">
        <is>
          <t>home_use</t>
        </is>
      </c>
      <c r="AA6770" t="inlineStr">
        <is>
          <t>IMP00926</t>
        </is>
      </c>
      <c r="AB6770" t="inlineStr">
        <is>
          <t>T106477</t>
        </is>
      </c>
      <c r="AC6770" s="32" t="n">
        <v>24890032.64</v>
      </c>
      <c r="AD6770" s="32" t="n">
        <v>2613453.43</v>
      </c>
      <c r="AE6770" s="35">
        <f>(LEFT(Y6770,4)-Parameters!$B$23)*12+MID(Y6770,6,2)-Parameters!$B$24+1</f>
        <v/>
      </c>
    </row>
    <row r="6771">
      <c r="X6771" t="inlineStr">
        <is>
          <t>L0183465</t>
        </is>
      </c>
      <c r="Y6771" t="inlineStr">
        <is>
          <t>2025-12-20</t>
        </is>
      </c>
      <c r="Z6771" t="inlineStr">
        <is>
          <t>home_use</t>
        </is>
      </c>
      <c r="AA6771" t="inlineStr">
        <is>
          <t>IMP00926</t>
        </is>
      </c>
      <c r="AB6771" t="inlineStr">
        <is>
          <t>T106477</t>
        </is>
      </c>
      <c r="AC6771" s="32" t="n">
        <v>649171.1899999999</v>
      </c>
      <c r="AD6771" s="32" t="n">
        <v>69461.32000000001</v>
      </c>
      <c r="AE6771" s="35">
        <f>(LEFT(Y6771,4)-Parameters!$B$23)*12+MID(Y6771,6,2)-Parameters!$B$24+1</f>
        <v/>
      </c>
    </row>
    <row r="6772">
      <c r="X6772" t="inlineStr">
        <is>
          <t>L0183466</t>
        </is>
      </c>
      <c r="Y6772" t="inlineStr">
        <is>
          <t>2025-12-20</t>
        </is>
      </c>
      <c r="Z6772" t="inlineStr">
        <is>
          <t>home_use</t>
        </is>
      </c>
      <c r="AA6772" t="inlineStr">
        <is>
          <t>IMP00926</t>
        </is>
      </c>
      <c r="AB6772" t="inlineStr">
        <is>
          <t>T106477</t>
        </is>
      </c>
      <c r="AC6772" s="32" t="n">
        <v>19921224.4</v>
      </c>
      <c r="AD6772" s="32" t="n">
        <v>2091728.56</v>
      </c>
      <c r="AE6772" s="35">
        <f>(LEFT(Y6772,4)-Parameters!$B$23)*12+MID(Y6772,6,2)-Parameters!$B$24+1</f>
        <v/>
      </c>
    </row>
    <row r="6773">
      <c r="X6773" t="inlineStr">
        <is>
          <t>L0183467</t>
        </is>
      </c>
      <c r="Y6773" t="inlineStr">
        <is>
          <t>2025-12-20</t>
        </is>
      </c>
      <c r="Z6773" t="inlineStr">
        <is>
          <t>home_use</t>
        </is>
      </c>
      <c r="AA6773" t="inlineStr">
        <is>
          <t>IMP00926</t>
        </is>
      </c>
      <c r="AB6773" t="inlineStr">
        <is>
          <t>T106477</t>
        </is>
      </c>
      <c r="AC6773" s="32" t="n">
        <v>9957008.74</v>
      </c>
      <c r="AD6773" s="32" t="n">
        <v>1045485.92</v>
      </c>
      <c r="AE6773" s="35">
        <f>(LEFT(Y6773,4)-Parameters!$B$23)*12+MID(Y6773,6,2)-Parameters!$B$24+1</f>
        <v/>
      </c>
    </row>
    <row r="6774">
      <c r="X6774" t="inlineStr">
        <is>
          <t>L0183713</t>
        </is>
      </c>
      <c r="Y6774" t="inlineStr">
        <is>
          <t>2025-12-21</t>
        </is>
      </c>
      <c r="Z6774" t="inlineStr">
        <is>
          <t>warehouse_out</t>
        </is>
      </c>
      <c r="AA6774" t="inlineStr">
        <is>
          <t>IMP00926</t>
        </is>
      </c>
      <c r="AB6774" t="inlineStr">
        <is>
          <t>T106477</t>
        </is>
      </c>
      <c r="AC6774" s="32" t="n">
        <v>2898213.25</v>
      </c>
      <c r="AD6774" s="32" t="n">
        <v>289821.33</v>
      </c>
      <c r="AE6774" s="35">
        <f>(LEFT(Y6774,4)-Parameters!$B$23)*12+MID(Y6774,6,2)-Parameters!$B$24+1</f>
        <v/>
      </c>
    </row>
    <row r="6775">
      <c r="X6775" t="inlineStr">
        <is>
          <t>L0183715</t>
        </is>
      </c>
      <c r="Y6775" t="inlineStr">
        <is>
          <t>2025-12-21</t>
        </is>
      </c>
      <c r="Z6775" t="inlineStr">
        <is>
          <t>home_use</t>
        </is>
      </c>
      <c r="AA6775" t="inlineStr">
        <is>
          <t>IMP00926</t>
        </is>
      </c>
      <c r="AB6775" t="inlineStr">
        <is>
          <t>T106477</t>
        </is>
      </c>
      <c r="AC6775" s="32" t="n">
        <v>6314767.77</v>
      </c>
      <c r="AD6775" s="32" t="n">
        <v>663050.62</v>
      </c>
      <c r="AE6775" s="35">
        <f>(LEFT(Y6775,4)-Parameters!$B$23)*12+MID(Y6775,6,2)-Parameters!$B$24+1</f>
        <v/>
      </c>
    </row>
    <row r="6776">
      <c r="X6776" t="inlineStr">
        <is>
          <t>L0183716</t>
        </is>
      </c>
      <c r="Y6776" t="inlineStr">
        <is>
          <t>2025-12-21</t>
        </is>
      </c>
      <c r="Z6776" t="inlineStr">
        <is>
          <t>home_use</t>
        </is>
      </c>
      <c r="AA6776" t="inlineStr">
        <is>
          <t>IMP00926</t>
        </is>
      </c>
      <c r="AB6776" t="inlineStr">
        <is>
          <t>T106477</t>
        </is>
      </c>
      <c r="AC6776" s="32" t="n">
        <v>14912832.34</v>
      </c>
      <c r="AD6776" s="32" t="n">
        <v>1491283.23</v>
      </c>
      <c r="AE6776" s="35">
        <f>(LEFT(Y6776,4)-Parameters!$B$23)*12+MID(Y6776,6,2)-Parameters!$B$24+1</f>
        <v/>
      </c>
    </row>
    <row r="6777">
      <c r="X6777" t="inlineStr">
        <is>
          <t>L0183717</t>
        </is>
      </c>
      <c r="Y6777" t="inlineStr">
        <is>
          <t>2025-12-21</t>
        </is>
      </c>
      <c r="Z6777" t="inlineStr">
        <is>
          <t>home_use</t>
        </is>
      </c>
      <c r="AA6777" t="inlineStr">
        <is>
          <t>IMP00926</t>
        </is>
      </c>
      <c r="AB6777" t="inlineStr">
        <is>
          <t>T106477</t>
        </is>
      </c>
      <c r="AC6777" s="32" t="n">
        <v>4672526.44</v>
      </c>
      <c r="AD6777" s="32" t="n">
        <v>467252.64</v>
      </c>
      <c r="AE6777" s="35">
        <f>(LEFT(Y6777,4)-Parameters!$B$23)*12+MID(Y6777,6,2)-Parameters!$B$24+1</f>
        <v/>
      </c>
    </row>
    <row r="6778">
      <c r="X6778" t="inlineStr">
        <is>
          <t>L0183938</t>
        </is>
      </c>
      <c r="Y6778" t="inlineStr">
        <is>
          <t>2025-12-22</t>
        </is>
      </c>
      <c r="Z6778" t="inlineStr">
        <is>
          <t>home_use</t>
        </is>
      </c>
      <c r="AA6778" t="inlineStr">
        <is>
          <t>IMP00926</t>
        </is>
      </c>
      <c r="AB6778" t="inlineStr">
        <is>
          <t>T106477</t>
        </is>
      </c>
      <c r="AC6778" s="32" t="n">
        <v>475045.47</v>
      </c>
      <c r="AD6778" s="32" t="n">
        <v>50829.87</v>
      </c>
      <c r="AE6778" s="35">
        <f>(LEFT(Y6778,4)-Parameters!$B$23)*12+MID(Y6778,6,2)-Parameters!$B$24+1</f>
        <v/>
      </c>
    </row>
    <row r="6779">
      <c r="X6779" t="inlineStr">
        <is>
          <t>L0183939</t>
        </is>
      </c>
      <c r="Y6779" t="inlineStr">
        <is>
          <t>2025-12-22</t>
        </is>
      </c>
      <c r="Z6779" t="inlineStr">
        <is>
          <t>home_use</t>
        </is>
      </c>
      <c r="AA6779" t="inlineStr">
        <is>
          <t>IMP00926</t>
        </is>
      </c>
      <c r="AB6779" t="inlineStr">
        <is>
          <t>T106477</t>
        </is>
      </c>
      <c r="AC6779" s="32" t="n">
        <v>39055325.34</v>
      </c>
      <c r="AD6779" s="32" t="n">
        <v>4100809.16</v>
      </c>
      <c r="AE6779" s="35">
        <f>(LEFT(Y6779,4)-Parameters!$B$23)*12+MID(Y6779,6,2)-Parameters!$B$24+1</f>
        <v/>
      </c>
    </row>
    <row r="6780">
      <c r="X6780" t="inlineStr">
        <is>
          <t>L0183940</t>
        </is>
      </c>
      <c r="Y6780" t="inlineStr">
        <is>
          <t>2025-12-22</t>
        </is>
      </c>
      <c r="Z6780" t="inlineStr">
        <is>
          <t>home_use</t>
        </is>
      </c>
      <c r="AA6780" t="inlineStr">
        <is>
          <t>IMP00926</t>
        </is>
      </c>
      <c r="AB6780" t="inlineStr">
        <is>
          <t>T106477</t>
        </is>
      </c>
      <c r="AC6780" s="32" t="n">
        <v>34687033.82</v>
      </c>
      <c r="AD6780" s="32" t="n">
        <v>3642138.55</v>
      </c>
      <c r="AE6780" s="35">
        <f>(LEFT(Y6780,4)-Parameters!$B$23)*12+MID(Y6780,6,2)-Parameters!$B$24+1</f>
        <v/>
      </c>
    </row>
    <row r="6781">
      <c r="X6781" t="inlineStr">
        <is>
          <t>L0183941</t>
        </is>
      </c>
      <c r="Y6781" t="inlineStr">
        <is>
          <t>2025-12-22</t>
        </is>
      </c>
      <c r="Z6781" t="inlineStr">
        <is>
          <t>home_use</t>
        </is>
      </c>
      <c r="AA6781" t="inlineStr">
        <is>
          <t>IMP00926</t>
        </is>
      </c>
      <c r="AB6781" t="inlineStr">
        <is>
          <t>T106477</t>
        </is>
      </c>
      <c r="AC6781" s="32" t="n">
        <v>46385185.22</v>
      </c>
      <c r="AD6781" s="32" t="n">
        <v>4870444.45</v>
      </c>
      <c r="AE6781" s="35">
        <f>(LEFT(Y6781,4)-Parameters!$B$23)*12+MID(Y6781,6,2)-Parameters!$B$24+1</f>
        <v/>
      </c>
    </row>
    <row r="6782">
      <c r="X6782" t="inlineStr">
        <is>
          <t>L0184181</t>
        </is>
      </c>
      <c r="Y6782" t="inlineStr">
        <is>
          <t>2025-12-23</t>
        </is>
      </c>
      <c r="Z6782" t="inlineStr">
        <is>
          <t>home_use</t>
        </is>
      </c>
      <c r="AA6782" t="inlineStr">
        <is>
          <t>IMP00926</t>
        </is>
      </c>
      <c r="AB6782" t="inlineStr">
        <is>
          <t>T106477</t>
        </is>
      </c>
      <c r="AC6782" s="32" t="n">
        <v>11813410.07</v>
      </c>
      <c r="AD6782" s="32" t="n">
        <v>1181341.01</v>
      </c>
      <c r="AE6782" s="35">
        <f>(LEFT(Y6782,4)-Parameters!$B$23)*12+MID(Y6782,6,2)-Parameters!$B$24+1</f>
        <v/>
      </c>
    </row>
    <row r="6783">
      <c r="X6783" t="inlineStr">
        <is>
          <t>L0184182</t>
        </is>
      </c>
      <c r="Y6783" t="inlineStr">
        <is>
          <t>2025-12-23</t>
        </is>
      </c>
      <c r="Z6783" t="inlineStr">
        <is>
          <t>home_use</t>
        </is>
      </c>
      <c r="AA6783" t="inlineStr">
        <is>
          <t>IMP00926</t>
        </is>
      </c>
      <c r="AB6783" t="inlineStr">
        <is>
          <t>T106477</t>
        </is>
      </c>
      <c r="AC6783" s="32" t="n">
        <v>617862.46</v>
      </c>
      <c r="AD6783" s="32" t="n">
        <v>66111.28</v>
      </c>
      <c r="AE6783" s="35">
        <f>(LEFT(Y6783,4)-Parameters!$B$23)*12+MID(Y6783,6,2)-Parameters!$B$24+1</f>
        <v/>
      </c>
    </row>
    <row r="6784">
      <c r="X6784" t="inlineStr">
        <is>
          <t>L0184183</t>
        </is>
      </c>
      <c r="Y6784" t="inlineStr">
        <is>
          <t>2025-12-23</t>
        </is>
      </c>
      <c r="Z6784" t="inlineStr">
        <is>
          <t>home_use</t>
        </is>
      </c>
      <c r="AA6784" t="inlineStr">
        <is>
          <t>IMP00926</t>
        </is>
      </c>
      <c r="AB6784" t="inlineStr">
        <is>
          <t>T106477</t>
        </is>
      </c>
      <c r="AC6784" s="32" t="n">
        <v>751969.35</v>
      </c>
      <c r="AD6784" s="32" t="n">
        <v>80460.72</v>
      </c>
      <c r="AE6784" s="35">
        <f>(LEFT(Y6784,4)-Parameters!$B$23)*12+MID(Y6784,6,2)-Parameters!$B$24+1</f>
        <v/>
      </c>
    </row>
    <row r="6785">
      <c r="X6785" t="inlineStr">
        <is>
          <t>L0184184</t>
        </is>
      </c>
      <c r="Y6785" t="inlineStr">
        <is>
          <t>2025-12-23</t>
        </is>
      </c>
      <c r="Z6785" t="inlineStr">
        <is>
          <t>home_use</t>
        </is>
      </c>
      <c r="AA6785" t="inlineStr">
        <is>
          <t>IMP00926</t>
        </is>
      </c>
      <c r="AB6785" t="inlineStr">
        <is>
          <t>T106477</t>
        </is>
      </c>
      <c r="AC6785" s="32" t="n">
        <v>687518.29</v>
      </c>
      <c r="AD6785" s="32" t="n">
        <v>73564.46000000001</v>
      </c>
      <c r="AE6785" s="35">
        <f>(LEFT(Y6785,4)-Parameters!$B$23)*12+MID(Y6785,6,2)-Parameters!$B$24+1</f>
        <v/>
      </c>
    </row>
    <row r="6786">
      <c r="X6786" t="inlineStr">
        <is>
          <t>L0184185</t>
        </is>
      </c>
      <c r="Y6786" t="inlineStr">
        <is>
          <t>2025-12-23</t>
        </is>
      </c>
      <c r="Z6786" t="inlineStr">
        <is>
          <t>home_use</t>
        </is>
      </c>
      <c r="AA6786" t="inlineStr">
        <is>
          <t>IMP00926</t>
        </is>
      </c>
      <c r="AB6786" t="inlineStr">
        <is>
          <t>T106477</t>
        </is>
      </c>
      <c r="AC6786" s="32" t="n">
        <v>202683.65</v>
      </c>
      <c r="AD6786" s="32" t="n">
        <v>21687.15</v>
      </c>
      <c r="AE6786" s="35">
        <f>(LEFT(Y6786,4)-Parameters!$B$23)*12+MID(Y6786,6,2)-Parameters!$B$24+1</f>
        <v/>
      </c>
    </row>
    <row r="6787">
      <c r="X6787" t="inlineStr">
        <is>
          <t>L0184407</t>
        </is>
      </c>
      <c r="Y6787" t="inlineStr">
        <is>
          <t>2025-12-24</t>
        </is>
      </c>
      <c r="Z6787" t="inlineStr">
        <is>
          <t>home_use</t>
        </is>
      </c>
      <c r="AA6787" t="inlineStr">
        <is>
          <t>IMP00926</t>
        </is>
      </c>
      <c r="AB6787" t="inlineStr">
        <is>
          <t>T106477</t>
        </is>
      </c>
      <c r="AC6787" s="32" t="n">
        <v>11230673.76</v>
      </c>
      <c r="AD6787" s="32" t="n">
        <v>1179220.74</v>
      </c>
      <c r="AE6787" s="35">
        <f>(LEFT(Y6787,4)-Parameters!$B$23)*12+MID(Y6787,6,2)-Parameters!$B$24+1</f>
        <v/>
      </c>
    </row>
    <row r="6788">
      <c r="X6788" t="inlineStr">
        <is>
          <t>L0184408</t>
        </is>
      </c>
      <c r="Y6788" t="inlineStr">
        <is>
          <t>2025-12-24</t>
        </is>
      </c>
      <c r="Z6788" t="inlineStr">
        <is>
          <t>home_use</t>
        </is>
      </c>
      <c r="AA6788" t="inlineStr">
        <is>
          <t>IMP00926</t>
        </is>
      </c>
      <c r="AB6788" t="inlineStr">
        <is>
          <t>T106477</t>
        </is>
      </c>
      <c r="AC6788" s="32" t="n">
        <v>18437101.28</v>
      </c>
      <c r="AD6788" s="32" t="n">
        <v>1935895.63</v>
      </c>
      <c r="AE6788" s="35">
        <f>(LEFT(Y6788,4)-Parameters!$B$23)*12+MID(Y6788,6,2)-Parameters!$B$24+1</f>
        <v/>
      </c>
    </row>
    <row r="6789">
      <c r="X6789" t="inlineStr">
        <is>
          <t>L0184409</t>
        </is>
      </c>
      <c r="Y6789" t="inlineStr">
        <is>
          <t>2025-12-24</t>
        </is>
      </c>
      <c r="Z6789" t="inlineStr">
        <is>
          <t>home_use</t>
        </is>
      </c>
      <c r="AA6789" t="inlineStr">
        <is>
          <t>IMP00926</t>
        </is>
      </c>
      <c r="AB6789" t="inlineStr">
        <is>
          <t>T106477</t>
        </is>
      </c>
      <c r="AC6789" s="32" t="n">
        <v>47389529.22</v>
      </c>
      <c r="AD6789" s="32" t="n">
        <v>4975900.57</v>
      </c>
      <c r="AE6789" s="35">
        <f>(LEFT(Y6789,4)-Parameters!$B$23)*12+MID(Y6789,6,2)-Parameters!$B$24+1</f>
        <v/>
      </c>
    </row>
    <row r="6790">
      <c r="X6790" t="inlineStr">
        <is>
          <t>L0184410</t>
        </is>
      </c>
      <c r="Y6790" t="inlineStr">
        <is>
          <t>2025-12-24</t>
        </is>
      </c>
      <c r="Z6790" t="inlineStr">
        <is>
          <t>home_use</t>
        </is>
      </c>
      <c r="AA6790" t="inlineStr">
        <is>
          <t>IMP00926</t>
        </is>
      </c>
      <c r="AB6790" t="inlineStr">
        <is>
          <t>T106477</t>
        </is>
      </c>
      <c r="AC6790" s="32" t="n">
        <v>203521.56</v>
      </c>
      <c r="AD6790" s="32" t="n">
        <v>21776.81</v>
      </c>
      <c r="AE6790" s="35">
        <f>(LEFT(Y6790,4)-Parameters!$B$23)*12+MID(Y6790,6,2)-Parameters!$B$24+1</f>
        <v/>
      </c>
    </row>
    <row r="6791">
      <c r="X6791" t="inlineStr">
        <is>
          <t>L0184653</t>
        </is>
      </c>
      <c r="Y6791" t="inlineStr">
        <is>
          <t>2025-12-25</t>
        </is>
      </c>
      <c r="Z6791" t="inlineStr">
        <is>
          <t>home_use</t>
        </is>
      </c>
      <c r="AA6791" t="inlineStr">
        <is>
          <t>IMP00926</t>
        </is>
      </c>
      <c r="AB6791" t="inlineStr">
        <is>
          <t>T106477</t>
        </is>
      </c>
      <c r="AC6791" s="32" t="n">
        <v>269611.62</v>
      </c>
      <c r="AD6791" s="32" t="n">
        <v>28848.44</v>
      </c>
      <c r="AE6791" s="35">
        <f>(LEFT(Y6791,4)-Parameters!$B$23)*12+MID(Y6791,6,2)-Parameters!$B$24+1</f>
        <v/>
      </c>
    </row>
    <row r="6792">
      <c r="X6792" t="inlineStr">
        <is>
          <t>L0184655</t>
        </is>
      </c>
      <c r="Y6792" t="inlineStr">
        <is>
          <t>2025-12-25</t>
        </is>
      </c>
      <c r="Z6792" t="inlineStr">
        <is>
          <t>home_use</t>
        </is>
      </c>
      <c r="AA6792" t="inlineStr">
        <is>
          <t>IMP00926</t>
        </is>
      </c>
      <c r="AB6792" t="inlineStr">
        <is>
          <t>T106477</t>
        </is>
      </c>
      <c r="AC6792" s="32" t="n">
        <v>22388565.52</v>
      </c>
      <c r="AD6792" s="32" t="n">
        <v>2350799.38</v>
      </c>
      <c r="AE6792" s="35">
        <f>(LEFT(Y6792,4)-Parameters!$B$23)*12+MID(Y6792,6,2)-Parameters!$B$24+1</f>
        <v/>
      </c>
    </row>
    <row r="6793">
      <c r="X6793" t="inlineStr">
        <is>
          <t>L0184656</t>
        </is>
      </c>
      <c r="Y6793" t="inlineStr">
        <is>
          <t>2025-12-25</t>
        </is>
      </c>
      <c r="Z6793" t="inlineStr">
        <is>
          <t>home_use</t>
        </is>
      </c>
      <c r="AA6793" t="inlineStr">
        <is>
          <t>IMP00926</t>
        </is>
      </c>
      <c r="AB6793" t="inlineStr">
        <is>
          <t>T106477</t>
        </is>
      </c>
      <c r="AC6793" s="32" t="n">
        <v>7859946.48</v>
      </c>
      <c r="AD6793" s="32" t="n">
        <v>825294.38</v>
      </c>
      <c r="AE6793" s="35">
        <f>(LEFT(Y6793,4)-Parameters!$B$23)*12+MID(Y6793,6,2)-Parameters!$B$24+1</f>
        <v/>
      </c>
    </row>
    <row r="6794">
      <c r="X6794" t="inlineStr">
        <is>
          <t>L0184864</t>
        </is>
      </c>
      <c r="Y6794" t="inlineStr">
        <is>
          <t>2025-12-26</t>
        </is>
      </c>
      <c r="Z6794" t="inlineStr">
        <is>
          <t>home_use</t>
        </is>
      </c>
      <c r="AA6794" t="inlineStr">
        <is>
          <t>IMP00926</t>
        </is>
      </c>
      <c r="AB6794" t="inlineStr">
        <is>
          <t>T106477</t>
        </is>
      </c>
      <c r="AC6794" s="32" t="n">
        <v>29166948.3</v>
      </c>
      <c r="AD6794" s="32" t="n">
        <v>3062529.57</v>
      </c>
      <c r="AE6794" s="35">
        <f>(LEFT(Y6794,4)-Parameters!$B$23)*12+MID(Y6794,6,2)-Parameters!$B$24+1</f>
        <v/>
      </c>
    </row>
    <row r="6795">
      <c r="X6795" t="inlineStr">
        <is>
          <t>L0184865</t>
        </is>
      </c>
      <c r="Y6795" t="inlineStr">
        <is>
          <t>2025-12-26</t>
        </is>
      </c>
      <c r="Z6795" t="inlineStr">
        <is>
          <t>home_use</t>
        </is>
      </c>
      <c r="AA6795" t="inlineStr">
        <is>
          <t>IMP00926</t>
        </is>
      </c>
      <c r="AB6795" t="inlineStr">
        <is>
          <t>T106477</t>
        </is>
      </c>
      <c r="AC6795" s="32" t="n">
        <v>17334714.2</v>
      </c>
      <c r="AD6795" s="32" t="n">
        <v>1733471.42</v>
      </c>
      <c r="AE6795" s="35">
        <f>(LEFT(Y6795,4)-Parameters!$B$23)*12+MID(Y6795,6,2)-Parameters!$B$24+1</f>
        <v/>
      </c>
    </row>
    <row r="6796">
      <c r="X6796" t="inlineStr">
        <is>
          <t>L0184866</t>
        </is>
      </c>
      <c r="Y6796" t="inlineStr">
        <is>
          <t>2025-12-26</t>
        </is>
      </c>
      <c r="Z6796" t="inlineStr">
        <is>
          <t>home_use</t>
        </is>
      </c>
      <c r="AA6796" t="inlineStr">
        <is>
          <t>IMP00926</t>
        </is>
      </c>
      <c r="AB6796" t="inlineStr">
        <is>
          <t>T106477</t>
        </is>
      </c>
      <c r="AC6796" s="32" t="n">
        <v>7441303.42</v>
      </c>
      <c r="AD6796" s="32" t="n">
        <v>744130.34</v>
      </c>
      <c r="AE6796" s="35">
        <f>(LEFT(Y6796,4)-Parameters!$B$23)*12+MID(Y6796,6,2)-Parameters!$B$24+1</f>
        <v/>
      </c>
    </row>
    <row r="6797">
      <c r="X6797" t="inlineStr">
        <is>
          <t>L0184867</t>
        </is>
      </c>
      <c r="Y6797" t="inlineStr">
        <is>
          <t>2025-12-26</t>
        </is>
      </c>
      <c r="Z6797" t="inlineStr">
        <is>
          <t>warehouse_out</t>
        </is>
      </c>
      <c r="AA6797" t="inlineStr">
        <is>
          <t>IMP00926</t>
        </is>
      </c>
      <c r="AB6797" t="inlineStr">
        <is>
          <t>T106477</t>
        </is>
      </c>
      <c r="AC6797" s="32" t="n">
        <v>45459360.89</v>
      </c>
      <c r="AD6797" s="32" t="n">
        <v>4773232.89</v>
      </c>
      <c r="AE6797" s="35">
        <f>(LEFT(Y6797,4)-Parameters!$B$23)*12+MID(Y6797,6,2)-Parameters!$B$24+1</f>
        <v/>
      </c>
    </row>
    <row r="6798">
      <c r="X6798" t="inlineStr">
        <is>
          <t>L0184868</t>
        </is>
      </c>
      <c r="Y6798" t="inlineStr">
        <is>
          <t>2025-12-26</t>
        </is>
      </c>
      <c r="Z6798" t="inlineStr">
        <is>
          <t>home_use</t>
        </is>
      </c>
      <c r="AA6798" t="inlineStr">
        <is>
          <t>IMP00926</t>
        </is>
      </c>
      <c r="AB6798" t="inlineStr">
        <is>
          <t>T106477</t>
        </is>
      </c>
      <c r="AC6798" s="32" t="n">
        <v>3754552.53</v>
      </c>
      <c r="AD6798" s="32" t="n">
        <v>394228.02</v>
      </c>
      <c r="AE6798" s="35">
        <f>(LEFT(Y6798,4)-Parameters!$B$23)*12+MID(Y6798,6,2)-Parameters!$B$24+1</f>
        <v/>
      </c>
    </row>
    <row r="6799">
      <c r="X6799" t="inlineStr">
        <is>
          <t>L0185094</t>
        </is>
      </c>
      <c r="Y6799" t="inlineStr">
        <is>
          <t>2025-12-27</t>
        </is>
      </c>
      <c r="Z6799" t="inlineStr">
        <is>
          <t>home_use</t>
        </is>
      </c>
      <c r="AA6799" t="inlineStr">
        <is>
          <t>IMP00926</t>
        </is>
      </c>
      <c r="AB6799" t="inlineStr">
        <is>
          <t>T106477</t>
        </is>
      </c>
      <c r="AC6799" s="32" t="n">
        <v>43965453.15</v>
      </c>
      <c r="AD6799" s="32" t="n">
        <v>4616372.58</v>
      </c>
      <c r="AE6799" s="35">
        <f>(LEFT(Y6799,4)-Parameters!$B$23)*12+MID(Y6799,6,2)-Parameters!$B$24+1</f>
        <v/>
      </c>
    </row>
    <row r="6800">
      <c r="X6800" t="inlineStr">
        <is>
          <t>L0185095</t>
        </is>
      </c>
      <c r="Y6800" t="inlineStr">
        <is>
          <t>2025-12-27</t>
        </is>
      </c>
      <c r="Z6800" t="inlineStr">
        <is>
          <t>home_use</t>
        </is>
      </c>
      <c r="AA6800" t="inlineStr">
        <is>
          <t>IMP00926</t>
        </is>
      </c>
      <c r="AB6800" t="inlineStr">
        <is>
          <t>T106477</t>
        </is>
      </c>
      <c r="AC6800" s="32" t="n">
        <v>310531.73</v>
      </c>
      <c r="AD6800" s="32" t="n">
        <v>33226.9</v>
      </c>
      <c r="AE6800" s="35">
        <f>(LEFT(Y6800,4)-Parameters!$B$23)*12+MID(Y6800,6,2)-Parameters!$B$24+1</f>
        <v/>
      </c>
    </row>
    <row r="6801">
      <c r="X6801" t="inlineStr">
        <is>
          <t>L0185306</t>
        </is>
      </c>
      <c r="Y6801" t="inlineStr">
        <is>
          <t>2025-12-28</t>
        </is>
      </c>
      <c r="Z6801" t="inlineStr">
        <is>
          <t>home_use</t>
        </is>
      </c>
      <c r="AA6801" t="inlineStr">
        <is>
          <t>IMP00926</t>
        </is>
      </c>
      <c r="AB6801" t="inlineStr">
        <is>
          <t>T106477</t>
        </is>
      </c>
      <c r="AC6801" s="32" t="n">
        <v>3605256.19</v>
      </c>
      <c r="AD6801" s="32" t="n">
        <v>360525.62</v>
      </c>
      <c r="AE6801" s="35">
        <f>(LEFT(Y6801,4)-Parameters!$B$23)*12+MID(Y6801,6,2)-Parameters!$B$24+1</f>
        <v/>
      </c>
    </row>
    <row r="6802">
      <c r="X6802" t="inlineStr">
        <is>
          <t>L0185307</t>
        </is>
      </c>
      <c r="Y6802" t="inlineStr">
        <is>
          <t>2025-12-28</t>
        </is>
      </c>
      <c r="Z6802" t="inlineStr">
        <is>
          <t>home_use</t>
        </is>
      </c>
      <c r="AA6802" t="inlineStr">
        <is>
          <t>IMP00926</t>
        </is>
      </c>
      <c r="AB6802" t="inlineStr">
        <is>
          <t>T106477</t>
        </is>
      </c>
      <c r="AC6802" s="32" t="n">
        <v>5106030.96</v>
      </c>
      <c r="AD6802" s="32" t="n">
        <v>536133.25</v>
      </c>
      <c r="AE6802" s="35">
        <f>(LEFT(Y6802,4)-Parameters!$B$23)*12+MID(Y6802,6,2)-Parameters!$B$24+1</f>
        <v/>
      </c>
    </row>
    <row r="6803">
      <c r="X6803" t="inlineStr">
        <is>
          <t>L0185308</t>
        </is>
      </c>
      <c r="Y6803" t="inlineStr">
        <is>
          <t>2025-12-28</t>
        </is>
      </c>
      <c r="Z6803" t="inlineStr">
        <is>
          <t>home_use</t>
        </is>
      </c>
      <c r="AA6803" t="inlineStr">
        <is>
          <t>IMP00926</t>
        </is>
      </c>
      <c r="AB6803" t="inlineStr">
        <is>
          <t>T106477</t>
        </is>
      </c>
      <c r="AC6803" s="32" t="n">
        <v>931121.16</v>
      </c>
      <c r="AD6803" s="32" t="n">
        <v>99629.96000000001</v>
      </c>
      <c r="AE6803" s="35">
        <f>(LEFT(Y6803,4)-Parameters!$B$23)*12+MID(Y6803,6,2)-Parameters!$B$24+1</f>
        <v/>
      </c>
    </row>
    <row r="6804">
      <c r="X6804" t="inlineStr">
        <is>
          <t>L0185309</t>
        </is>
      </c>
      <c r="Y6804" t="inlineStr">
        <is>
          <t>2025-12-28</t>
        </is>
      </c>
      <c r="Z6804" t="inlineStr">
        <is>
          <t>home_use</t>
        </is>
      </c>
      <c r="AA6804" t="inlineStr">
        <is>
          <t>IMP00926</t>
        </is>
      </c>
      <c r="AB6804" t="inlineStr">
        <is>
          <t>T106477</t>
        </is>
      </c>
      <c r="AC6804" s="32" t="n">
        <v>10648507.61</v>
      </c>
      <c r="AD6804" s="32" t="n">
        <v>1064850.76</v>
      </c>
      <c r="AE6804" s="35">
        <f>(LEFT(Y6804,4)-Parameters!$B$23)*12+MID(Y6804,6,2)-Parameters!$B$24+1</f>
        <v/>
      </c>
    </row>
    <row r="6805">
      <c r="X6805" t="inlineStr">
        <is>
          <t>L0185554</t>
        </is>
      </c>
      <c r="Y6805" t="inlineStr">
        <is>
          <t>2026-01-01</t>
        </is>
      </c>
      <c r="Z6805" t="inlineStr">
        <is>
          <t>home_use</t>
        </is>
      </c>
      <c r="AA6805" t="inlineStr">
        <is>
          <t>IMP00926</t>
        </is>
      </c>
      <c r="AB6805" t="inlineStr">
        <is>
          <t>T106477</t>
        </is>
      </c>
      <c r="AC6805" s="32" t="n">
        <v>1870233.62</v>
      </c>
      <c r="AD6805" s="32" t="n">
        <v>196374.53</v>
      </c>
      <c r="AE6805" s="35">
        <f>(LEFT(Y6805,4)-Parameters!$B$23)*12+MID(Y6805,6,2)-Parameters!$B$24+1</f>
        <v/>
      </c>
    </row>
    <row r="6806">
      <c r="X6806" t="inlineStr">
        <is>
          <t>L0185555</t>
        </is>
      </c>
      <c r="Y6806" t="inlineStr">
        <is>
          <t>2026-01-01</t>
        </is>
      </c>
      <c r="Z6806" t="inlineStr">
        <is>
          <t>home_use</t>
        </is>
      </c>
      <c r="AA6806" t="inlineStr">
        <is>
          <t>IMP00926</t>
        </is>
      </c>
      <c r="AB6806" t="inlineStr">
        <is>
          <t>T106477</t>
        </is>
      </c>
      <c r="AC6806" s="32" t="n">
        <v>1111546.79</v>
      </c>
      <c r="AD6806" s="32" t="n">
        <v>133385.61</v>
      </c>
      <c r="AE6806" s="35">
        <f>(LEFT(Y6806,4)-Parameters!$B$23)*12+MID(Y6806,6,2)-Parameters!$B$24+1</f>
        <v/>
      </c>
    </row>
    <row r="6807">
      <c r="X6807" t="inlineStr">
        <is>
          <t>L0185556</t>
        </is>
      </c>
      <c r="Y6807" t="inlineStr">
        <is>
          <t>2026-01-01</t>
        </is>
      </c>
      <c r="Z6807" t="inlineStr">
        <is>
          <t>home_use</t>
        </is>
      </c>
      <c r="AA6807" t="inlineStr">
        <is>
          <t>IMP00926</t>
        </is>
      </c>
      <c r="AB6807" t="inlineStr">
        <is>
          <t>T106477</t>
        </is>
      </c>
      <c r="AC6807" s="32" t="n">
        <v>7295484.03</v>
      </c>
      <c r="AD6807" s="32" t="n">
        <v>729548.4</v>
      </c>
      <c r="AE6807" s="35">
        <f>(LEFT(Y6807,4)-Parameters!$B$23)*12+MID(Y6807,6,2)-Parameters!$B$24+1</f>
        <v/>
      </c>
    </row>
    <row r="6808">
      <c r="X6808" t="inlineStr">
        <is>
          <t>L0185815</t>
        </is>
      </c>
      <c r="Y6808" t="inlineStr">
        <is>
          <t>2026-01-02</t>
        </is>
      </c>
      <c r="Z6808" t="inlineStr">
        <is>
          <t>home_use</t>
        </is>
      </c>
      <c r="AA6808" t="inlineStr">
        <is>
          <t>IMP00926</t>
        </is>
      </c>
      <c r="AB6808" t="inlineStr">
        <is>
          <t>T106477</t>
        </is>
      </c>
      <c r="AC6808" s="32" t="n">
        <v>25220766.85</v>
      </c>
      <c r="AD6808" s="32" t="n">
        <v>2648180.52</v>
      </c>
      <c r="AE6808" s="35">
        <f>(LEFT(Y6808,4)-Parameters!$B$23)*12+MID(Y6808,6,2)-Parameters!$B$24+1</f>
        <v/>
      </c>
    </row>
    <row r="6809">
      <c r="X6809" t="inlineStr">
        <is>
          <t>L0185816</t>
        </is>
      </c>
      <c r="Y6809" t="inlineStr">
        <is>
          <t>2026-01-02</t>
        </is>
      </c>
      <c r="Z6809" t="inlineStr">
        <is>
          <t>home_use</t>
        </is>
      </c>
      <c r="AA6809" t="inlineStr">
        <is>
          <t>IMP00926</t>
        </is>
      </c>
      <c r="AB6809" t="inlineStr">
        <is>
          <t>T106477</t>
        </is>
      </c>
      <c r="AC6809" s="32" t="n">
        <v>14270205.92</v>
      </c>
      <c r="AD6809" s="32" t="n">
        <v>1427020.59</v>
      </c>
      <c r="AE6809" s="35">
        <f>(LEFT(Y6809,4)-Parameters!$B$23)*12+MID(Y6809,6,2)-Parameters!$B$24+1</f>
        <v/>
      </c>
    </row>
    <row r="6810">
      <c r="X6810" t="inlineStr">
        <is>
          <t>L0185817</t>
        </is>
      </c>
      <c r="Y6810" t="inlineStr">
        <is>
          <t>2026-01-02</t>
        </is>
      </c>
      <c r="Z6810" t="inlineStr">
        <is>
          <t>warehouse_out</t>
        </is>
      </c>
      <c r="AA6810" t="inlineStr">
        <is>
          <t>IMP00926</t>
        </is>
      </c>
      <c r="AB6810" t="inlineStr">
        <is>
          <t>T106477</t>
        </is>
      </c>
      <c r="AC6810" s="32" t="n">
        <v>229229.61</v>
      </c>
      <c r="AD6810" s="32" t="n">
        <v>24527.57</v>
      </c>
      <c r="AE6810" s="35">
        <f>(LEFT(Y6810,4)-Parameters!$B$23)*12+MID(Y6810,6,2)-Parameters!$B$24+1</f>
        <v/>
      </c>
    </row>
    <row r="6811">
      <c r="X6811" t="inlineStr">
        <is>
          <t>L0185818</t>
        </is>
      </c>
      <c r="Y6811" t="inlineStr">
        <is>
          <t>2026-01-02</t>
        </is>
      </c>
      <c r="Z6811" t="inlineStr">
        <is>
          <t>home_use</t>
        </is>
      </c>
      <c r="AA6811" t="inlineStr">
        <is>
          <t>IMP00926</t>
        </is>
      </c>
      <c r="AB6811" t="inlineStr">
        <is>
          <t>T106477</t>
        </is>
      </c>
      <c r="AC6811" s="32" t="n">
        <v>47264370.5</v>
      </c>
      <c r="AD6811" s="32" t="n">
        <v>4962758.9</v>
      </c>
      <c r="AE6811" s="35">
        <f>(LEFT(Y6811,4)-Parameters!$B$23)*12+MID(Y6811,6,2)-Parameters!$B$24+1</f>
        <v/>
      </c>
    </row>
    <row r="6812">
      <c r="X6812" t="inlineStr">
        <is>
          <t>L0186084</t>
        </is>
      </c>
      <c r="Y6812" t="inlineStr">
        <is>
          <t>2026-01-03</t>
        </is>
      </c>
      <c r="Z6812" t="inlineStr">
        <is>
          <t>home_use</t>
        </is>
      </c>
      <c r="AA6812" t="inlineStr">
        <is>
          <t>IMP00926</t>
        </is>
      </c>
      <c r="AB6812" t="inlineStr">
        <is>
          <t>T106477</t>
        </is>
      </c>
      <c r="AC6812" s="32" t="n">
        <v>19268322.39</v>
      </c>
      <c r="AD6812" s="32" t="n">
        <v>2023173.85</v>
      </c>
      <c r="AE6812" s="35">
        <f>(LEFT(Y6812,4)-Parameters!$B$23)*12+MID(Y6812,6,2)-Parameters!$B$24+1</f>
        <v/>
      </c>
    </row>
    <row r="6813">
      <c r="X6813" t="inlineStr">
        <is>
          <t>L0186085</t>
        </is>
      </c>
      <c r="Y6813" t="inlineStr">
        <is>
          <t>2026-01-03</t>
        </is>
      </c>
      <c r="Z6813" t="inlineStr">
        <is>
          <t>warehouse_out</t>
        </is>
      </c>
      <c r="AA6813" t="inlineStr">
        <is>
          <t>IMP00926</t>
        </is>
      </c>
      <c r="AB6813" t="inlineStr">
        <is>
          <t>T106477</t>
        </is>
      </c>
      <c r="AC6813" s="32" t="n">
        <v>3716540.69</v>
      </c>
      <c r="AD6813" s="32" t="n">
        <v>371654.07</v>
      </c>
      <c r="AE6813" s="35">
        <f>(LEFT(Y6813,4)-Parameters!$B$23)*12+MID(Y6813,6,2)-Parameters!$B$24+1</f>
        <v/>
      </c>
    </row>
    <row r="6814">
      <c r="X6814" t="inlineStr">
        <is>
          <t>L0186316</t>
        </is>
      </c>
      <c r="Y6814" t="inlineStr">
        <is>
          <t>2026-01-04</t>
        </is>
      </c>
      <c r="Z6814" t="inlineStr">
        <is>
          <t>home_use</t>
        </is>
      </c>
      <c r="AA6814" t="inlineStr">
        <is>
          <t>IMP00926</t>
        </is>
      </c>
      <c r="AB6814" t="inlineStr">
        <is>
          <t>T106477</t>
        </is>
      </c>
      <c r="AC6814" s="32" t="n">
        <v>28431734.68</v>
      </c>
      <c r="AD6814" s="32" t="n">
        <v>2985332.14</v>
      </c>
      <c r="AE6814" s="35">
        <f>(LEFT(Y6814,4)-Parameters!$B$23)*12+MID(Y6814,6,2)-Parameters!$B$24+1</f>
        <v/>
      </c>
    </row>
    <row r="6815">
      <c r="X6815" t="inlineStr">
        <is>
          <t>L0186586</t>
        </is>
      </c>
      <c r="Y6815" t="inlineStr">
        <is>
          <t>2026-01-05</t>
        </is>
      </c>
      <c r="Z6815" t="inlineStr">
        <is>
          <t>home_use</t>
        </is>
      </c>
      <c r="AA6815" t="inlineStr">
        <is>
          <t>IMP00926</t>
        </is>
      </c>
      <c r="AB6815" t="inlineStr">
        <is>
          <t>T106477</t>
        </is>
      </c>
      <c r="AC6815" s="32" t="n">
        <v>12604572.49</v>
      </c>
      <c r="AD6815" s="32" t="n">
        <v>1323480.11</v>
      </c>
      <c r="AE6815" s="35">
        <f>(LEFT(Y6815,4)-Parameters!$B$23)*12+MID(Y6815,6,2)-Parameters!$B$24+1</f>
        <v/>
      </c>
    </row>
    <row r="6816">
      <c r="X6816" t="inlineStr">
        <is>
          <t>L0186824</t>
        </is>
      </c>
      <c r="Y6816" t="inlineStr">
        <is>
          <t>2026-01-06</t>
        </is>
      </c>
      <c r="Z6816" t="inlineStr">
        <is>
          <t>home_use</t>
        </is>
      </c>
      <c r="AA6816" t="inlineStr">
        <is>
          <t>IMP00926</t>
        </is>
      </c>
      <c r="AB6816" t="inlineStr">
        <is>
          <t>T106477</t>
        </is>
      </c>
      <c r="AC6816" s="32" t="n">
        <v>19766821.22</v>
      </c>
      <c r="AD6816" s="32" t="n">
        <v>2075516.23</v>
      </c>
      <c r="AE6816" s="35">
        <f>(LEFT(Y6816,4)-Parameters!$B$23)*12+MID(Y6816,6,2)-Parameters!$B$24+1</f>
        <v/>
      </c>
    </row>
    <row r="6817">
      <c r="X6817" t="inlineStr">
        <is>
          <t>L0186825</t>
        </is>
      </c>
      <c r="Y6817" t="inlineStr">
        <is>
          <t>2026-01-06</t>
        </is>
      </c>
      <c r="Z6817" t="inlineStr">
        <is>
          <t>home_use</t>
        </is>
      </c>
      <c r="AA6817" t="inlineStr">
        <is>
          <t>IMP00926</t>
        </is>
      </c>
      <c r="AB6817" t="inlineStr">
        <is>
          <t>T106477</t>
        </is>
      </c>
      <c r="AC6817" s="32" t="n">
        <v>4357655.17</v>
      </c>
      <c r="AD6817" s="32" t="n">
        <v>435765.52</v>
      </c>
      <c r="AE6817" s="35">
        <f>(LEFT(Y6817,4)-Parameters!$B$23)*12+MID(Y6817,6,2)-Parameters!$B$24+1</f>
        <v/>
      </c>
    </row>
    <row r="6818">
      <c r="X6818" t="inlineStr">
        <is>
          <t>L0186826</t>
        </is>
      </c>
      <c r="Y6818" t="inlineStr">
        <is>
          <t>2026-01-06</t>
        </is>
      </c>
      <c r="Z6818" t="inlineStr">
        <is>
          <t>home_use</t>
        </is>
      </c>
      <c r="AA6818" t="inlineStr">
        <is>
          <t>IMP00926</t>
        </is>
      </c>
      <c r="AB6818" t="inlineStr">
        <is>
          <t>T106477</t>
        </is>
      </c>
      <c r="AC6818" s="32" t="n">
        <v>3905363.22</v>
      </c>
      <c r="AD6818" s="32" t="n">
        <v>390536.32</v>
      </c>
      <c r="AE6818" s="35">
        <f>(LEFT(Y6818,4)-Parameters!$B$23)*12+MID(Y6818,6,2)-Parameters!$B$24+1</f>
        <v/>
      </c>
    </row>
    <row r="6819">
      <c r="X6819" t="inlineStr">
        <is>
          <t>L0187070</t>
        </is>
      </c>
      <c r="Y6819" t="inlineStr">
        <is>
          <t>2026-01-07</t>
        </is>
      </c>
      <c r="Z6819" t="inlineStr">
        <is>
          <t>home_use</t>
        </is>
      </c>
      <c r="AA6819" t="inlineStr">
        <is>
          <t>IMP00926</t>
        </is>
      </c>
      <c r="AB6819" t="inlineStr">
        <is>
          <t>T106477</t>
        </is>
      </c>
      <c r="AC6819" s="32" t="n">
        <v>839468.2</v>
      </c>
      <c r="AD6819" s="32" t="n">
        <v>83946.82000000001</v>
      </c>
      <c r="AE6819" s="35">
        <f>(LEFT(Y6819,4)-Parameters!$B$23)*12+MID(Y6819,6,2)-Parameters!$B$24+1</f>
        <v/>
      </c>
    </row>
    <row r="6820">
      <c r="X6820" t="inlineStr">
        <is>
          <t>L0187071</t>
        </is>
      </c>
      <c r="Y6820" t="inlineStr">
        <is>
          <t>2026-01-07</t>
        </is>
      </c>
      <c r="Z6820" t="inlineStr">
        <is>
          <t>home_use</t>
        </is>
      </c>
      <c r="AA6820" t="inlineStr">
        <is>
          <t>IMP00926</t>
        </is>
      </c>
      <c r="AB6820" t="inlineStr">
        <is>
          <t>T106477</t>
        </is>
      </c>
      <c r="AC6820" s="32" t="n">
        <v>525207.9</v>
      </c>
      <c r="AD6820" s="32" t="n">
        <v>63024.95</v>
      </c>
      <c r="AE6820" s="35">
        <f>(LEFT(Y6820,4)-Parameters!$B$23)*12+MID(Y6820,6,2)-Parameters!$B$24+1</f>
        <v/>
      </c>
    </row>
    <row r="6821">
      <c r="X6821" t="inlineStr">
        <is>
          <t>L0187072</t>
        </is>
      </c>
      <c r="Y6821" t="inlineStr">
        <is>
          <t>2026-01-07</t>
        </is>
      </c>
      <c r="Z6821" t="inlineStr">
        <is>
          <t>home_use</t>
        </is>
      </c>
      <c r="AA6821" t="inlineStr">
        <is>
          <t>IMP00926</t>
        </is>
      </c>
      <c r="AB6821" t="inlineStr">
        <is>
          <t>T106477</t>
        </is>
      </c>
      <c r="AC6821" s="32" t="n">
        <v>11498874.94</v>
      </c>
      <c r="AD6821" s="32" t="n">
        <v>1149887.49</v>
      </c>
      <c r="AE6821" s="35">
        <f>(LEFT(Y6821,4)-Parameters!$B$23)*12+MID(Y6821,6,2)-Parameters!$B$24+1</f>
        <v/>
      </c>
    </row>
    <row r="6822">
      <c r="X6822" t="inlineStr">
        <is>
          <t>L0187340</t>
        </is>
      </c>
      <c r="Y6822" t="inlineStr">
        <is>
          <t>2026-01-08</t>
        </is>
      </c>
      <c r="Z6822" t="inlineStr">
        <is>
          <t>home_use</t>
        </is>
      </c>
      <c r="AA6822" t="inlineStr">
        <is>
          <t>IMP00926</t>
        </is>
      </c>
      <c r="AB6822" t="inlineStr">
        <is>
          <t>T106477</t>
        </is>
      </c>
      <c r="AC6822" s="32" t="n">
        <v>8381576.16</v>
      </c>
      <c r="AD6822" s="32" t="n">
        <v>880065.5</v>
      </c>
      <c r="AE6822" s="35">
        <f>(LEFT(Y6822,4)-Parameters!$B$23)*12+MID(Y6822,6,2)-Parameters!$B$24+1</f>
        <v/>
      </c>
    </row>
    <row r="6823">
      <c r="X6823" t="inlineStr">
        <is>
          <t>L0187342</t>
        </is>
      </c>
      <c r="Y6823" t="inlineStr">
        <is>
          <t>2026-01-08</t>
        </is>
      </c>
      <c r="Z6823" t="inlineStr">
        <is>
          <t>home_use</t>
        </is>
      </c>
      <c r="AA6823" t="inlineStr">
        <is>
          <t>IMP00926</t>
        </is>
      </c>
      <c r="AB6823" t="inlineStr">
        <is>
          <t>T106477</t>
        </is>
      </c>
      <c r="AC6823" s="32" t="n">
        <v>5649720.24</v>
      </c>
      <c r="AD6823" s="32" t="n">
        <v>564972.02</v>
      </c>
      <c r="AE6823" s="35">
        <f>(LEFT(Y6823,4)-Parameters!$B$23)*12+MID(Y6823,6,2)-Parameters!$B$24+1</f>
        <v/>
      </c>
    </row>
    <row r="6824">
      <c r="X6824" t="inlineStr">
        <is>
          <t>L0187598</t>
        </is>
      </c>
      <c r="Y6824" t="inlineStr">
        <is>
          <t>2026-01-09</t>
        </is>
      </c>
      <c r="Z6824" t="inlineStr">
        <is>
          <t>home_use</t>
        </is>
      </c>
      <c r="AA6824" t="inlineStr">
        <is>
          <t>IMP00926</t>
        </is>
      </c>
      <c r="AB6824" t="inlineStr">
        <is>
          <t>T106477</t>
        </is>
      </c>
      <c r="AC6824" s="32" t="n">
        <v>15013647.16</v>
      </c>
      <c r="AD6824" s="32" t="n">
        <v>1576432.95</v>
      </c>
      <c r="AE6824" s="35">
        <f>(LEFT(Y6824,4)-Parameters!$B$23)*12+MID(Y6824,6,2)-Parameters!$B$24+1</f>
        <v/>
      </c>
    </row>
    <row r="6825">
      <c r="X6825" t="inlineStr">
        <is>
          <t>L0187599</t>
        </is>
      </c>
      <c r="Y6825" t="inlineStr">
        <is>
          <t>2026-01-09</t>
        </is>
      </c>
      <c r="Z6825" t="inlineStr">
        <is>
          <t>home_use</t>
        </is>
      </c>
      <c r="AA6825" t="inlineStr">
        <is>
          <t>IMP00926</t>
        </is>
      </c>
      <c r="AB6825" t="inlineStr">
        <is>
          <t>T106477</t>
        </is>
      </c>
      <c r="AC6825" s="32" t="n">
        <v>7617797.97</v>
      </c>
      <c r="AD6825" s="32" t="n">
        <v>761779.8</v>
      </c>
      <c r="AE6825" s="35">
        <f>(LEFT(Y6825,4)-Parameters!$B$23)*12+MID(Y6825,6,2)-Parameters!$B$24+1</f>
        <v/>
      </c>
    </row>
    <row r="6826">
      <c r="X6826" t="inlineStr">
        <is>
          <t>L0187600</t>
        </is>
      </c>
      <c r="Y6826" t="inlineStr">
        <is>
          <t>2026-01-09</t>
        </is>
      </c>
      <c r="Z6826" t="inlineStr">
        <is>
          <t>warehouse_out</t>
        </is>
      </c>
      <c r="AA6826" t="inlineStr">
        <is>
          <t>IMP00926</t>
        </is>
      </c>
      <c r="AB6826" t="inlineStr">
        <is>
          <t>T106477</t>
        </is>
      </c>
      <c r="AC6826" s="32" t="n">
        <v>4337844.61</v>
      </c>
      <c r="AD6826" s="32" t="n">
        <v>433784.46</v>
      </c>
      <c r="AE6826" s="35">
        <f>(LEFT(Y6826,4)-Parameters!$B$23)*12+MID(Y6826,6,2)-Parameters!$B$24+1</f>
        <v/>
      </c>
    </row>
    <row r="6827">
      <c r="X6827" t="inlineStr">
        <is>
          <t>L0187881</t>
        </is>
      </c>
      <c r="Y6827" t="inlineStr">
        <is>
          <t>2026-01-10</t>
        </is>
      </c>
      <c r="Z6827" t="inlineStr">
        <is>
          <t>home_use</t>
        </is>
      </c>
      <c r="AA6827" t="inlineStr">
        <is>
          <t>IMP00926</t>
        </is>
      </c>
      <c r="AB6827" t="inlineStr">
        <is>
          <t>T106477</t>
        </is>
      </c>
      <c r="AC6827" s="32" t="n">
        <v>262327.74</v>
      </c>
      <c r="AD6827" s="32" t="n">
        <v>28069.07</v>
      </c>
      <c r="AE6827" s="35">
        <f>(LEFT(Y6827,4)-Parameters!$B$23)*12+MID(Y6827,6,2)-Parameters!$B$24+1</f>
        <v/>
      </c>
    </row>
    <row r="6828">
      <c r="X6828" t="inlineStr">
        <is>
          <t>L0187882</t>
        </is>
      </c>
      <c r="Y6828" t="inlineStr">
        <is>
          <t>2026-01-10</t>
        </is>
      </c>
      <c r="Z6828" t="inlineStr">
        <is>
          <t>home_use</t>
        </is>
      </c>
      <c r="AA6828" t="inlineStr">
        <is>
          <t>IMP00926</t>
        </is>
      </c>
      <c r="AB6828" t="inlineStr">
        <is>
          <t>T106477</t>
        </is>
      </c>
      <c r="AC6828" s="32" t="n">
        <v>578392.4300000001</v>
      </c>
      <c r="AD6828" s="32" t="n">
        <v>69407.09</v>
      </c>
      <c r="AE6828" s="35">
        <f>(LEFT(Y6828,4)-Parameters!$B$23)*12+MID(Y6828,6,2)-Parameters!$B$24+1</f>
        <v/>
      </c>
    </row>
    <row r="6829">
      <c r="X6829" t="inlineStr">
        <is>
          <t>L0187884</t>
        </is>
      </c>
      <c r="Y6829" t="inlineStr">
        <is>
          <t>2026-01-10</t>
        </is>
      </c>
      <c r="Z6829" t="inlineStr">
        <is>
          <t>home_use</t>
        </is>
      </c>
      <c r="AA6829" t="inlineStr">
        <is>
          <t>IMP00926</t>
        </is>
      </c>
      <c r="AB6829" t="inlineStr">
        <is>
          <t>T106477</t>
        </is>
      </c>
      <c r="AC6829" s="32" t="n">
        <v>19348062.92</v>
      </c>
      <c r="AD6829" s="32" t="n">
        <v>2031546.61</v>
      </c>
      <c r="AE6829" s="35">
        <f>(LEFT(Y6829,4)-Parameters!$B$23)*12+MID(Y6829,6,2)-Parameters!$B$24+1</f>
        <v/>
      </c>
    </row>
    <row r="6830">
      <c r="X6830" t="inlineStr">
        <is>
          <t>L0188138</t>
        </is>
      </c>
      <c r="Y6830" t="inlineStr">
        <is>
          <t>2026-01-11</t>
        </is>
      </c>
      <c r="Z6830" t="inlineStr">
        <is>
          <t>home_use</t>
        </is>
      </c>
      <c r="AA6830" t="inlineStr">
        <is>
          <t>IMP00926</t>
        </is>
      </c>
      <c r="AB6830" t="inlineStr">
        <is>
          <t>T106477</t>
        </is>
      </c>
      <c r="AC6830" s="32" t="n">
        <v>6586319.41</v>
      </c>
      <c r="AD6830" s="32" t="n">
        <v>691563.54</v>
      </c>
      <c r="AE6830" s="35">
        <f>(LEFT(Y6830,4)-Parameters!$B$23)*12+MID(Y6830,6,2)-Parameters!$B$24+1</f>
        <v/>
      </c>
    </row>
    <row r="6831">
      <c r="X6831" t="inlineStr">
        <is>
          <t>L0188139</t>
        </is>
      </c>
      <c r="Y6831" t="inlineStr">
        <is>
          <t>2026-01-11</t>
        </is>
      </c>
      <c r="Z6831" t="inlineStr">
        <is>
          <t>home_use</t>
        </is>
      </c>
      <c r="AA6831" t="inlineStr">
        <is>
          <t>IMP00926</t>
        </is>
      </c>
      <c r="AB6831" t="inlineStr">
        <is>
          <t>T106477</t>
        </is>
      </c>
      <c r="AC6831" s="32" t="n">
        <v>373808.41</v>
      </c>
      <c r="AD6831" s="32" t="n">
        <v>39997.5</v>
      </c>
      <c r="AE6831" s="35">
        <f>(LEFT(Y6831,4)-Parameters!$B$23)*12+MID(Y6831,6,2)-Parameters!$B$24+1</f>
        <v/>
      </c>
    </row>
    <row r="6832">
      <c r="X6832" t="inlineStr">
        <is>
          <t>L0188140</t>
        </is>
      </c>
      <c r="Y6832" t="inlineStr">
        <is>
          <t>2026-01-11</t>
        </is>
      </c>
      <c r="Z6832" t="inlineStr">
        <is>
          <t>home_use</t>
        </is>
      </c>
      <c r="AA6832" t="inlineStr">
        <is>
          <t>IMP00926</t>
        </is>
      </c>
      <c r="AB6832" t="inlineStr">
        <is>
          <t>T106477</t>
        </is>
      </c>
      <c r="AC6832" s="32" t="n">
        <v>12349415.91</v>
      </c>
      <c r="AD6832" s="32" t="n">
        <v>1296688.67</v>
      </c>
      <c r="AE6832" s="35">
        <f>(LEFT(Y6832,4)-Parameters!$B$23)*12+MID(Y6832,6,2)-Parameters!$B$24+1</f>
        <v/>
      </c>
    </row>
    <row r="6833">
      <c r="X6833" t="inlineStr">
        <is>
          <t>L0188381</t>
        </is>
      </c>
      <c r="Y6833" t="inlineStr">
        <is>
          <t>2026-01-12</t>
        </is>
      </c>
      <c r="Z6833" t="inlineStr">
        <is>
          <t>home_use</t>
        </is>
      </c>
      <c r="AA6833" t="inlineStr">
        <is>
          <t>IMP00926</t>
        </is>
      </c>
      <c r="AB6833" t="inlineStr">
        <is>
          <t>T106477</t>
        </is>
      </c>
      <c r="AC6833" s="32" t="n">
        <v>16307430.6</v>
      </c>
      <c r="AD6833" s="32" t="n">
        <v>1712280.21</v>
      </c>
      <c r="AE6833" s="35">
        <f>(LEFT(Y6833,4)-Parameters!$B$23)*12+MID(Y6833,6,2)-Parameters!$B$24+1</f>
        <v/>
      </c>
    </row>
    <row r="6834">
      <c r="X6834" t="inlineStr">
        <is>
          <t>L0188382</t>
        </is>
      </c>
      <c r="Y6834" t="inlineStr">
        <is>
          <t>2026-01-12</t>
        </is>
      </c>
      <c r="Z6834" t="inlineStr">
        <is>
          <t>home_use</t>
        </is>
      </c>
      <c r="AA6834" t="inlineStr">
        <is>
          <t>IMP00926</t>
        </is>
      </c>
      <c r="AB6834" t="inlineStr">
        <is>
          <t>T106477</t>
        </is>
      </c>
      <c r="AC6834" s="32" t="n">
        <v>525228.35</v>
      </c>
      <c r="AD6834" s="32" t="n">
        <v>56199.43</v>
      </c>
      <c r="AE6834" s="35">
        <f>(LEFT(Y6834,4)-Parameters!$B$23)*12+MID(Y6834,6,2)-Parameters!$B$24+1</f>
        <v/>
      </c>
    </row>
    <row r="6835">
      <c r="X6835" t="inlineStr">
        <is>
          <t>L0188383</t>
        </is>
      </c>
      <c r="Y6835" t="inlineStr">
        <is>
          <t>2026-01-12</t>
        </is>
      </c>
      <c r="Z6835" t="inlineStr">
        <is>
          <t>home_use</t>
        </is>
      </c>
      <c r="AA6835" t="inlineStr">
        <is>
          <t>IMP00926</t>
        </is>
      </c>
      <c r="AB6835" t="inlineStr">
        <is>
          <t>T106477</t>
        </is>
      </c>
      <c r="AC6835" s="32" t="n">
        <v>815320.01</v>
      </c>
      <c r="AD6835" s="32" t="n">
        <v>87239.24000000001</v>
      </c>
      <c r="AE6835" s="35">
        <f>(LEFT(Y6835,4)-Parameters!$B$23)*12+MID(Y6835,6,2)-Parameters!$B$24+1</f>
        <v/>
      </c>
    </row>
    <row r="6836">
      <c r="X6836" t="inlineStr">
        <is>
          <t>L0188384</t>
        </is>
      </c>
      <c r="Y6836" t="inlineStr">
        <is>
          <t>2026-01-12</t>
        </is>
      </c>
      <c r="Z6836" t="inlineStr">
        <is>
          <t>home_use</t>
        </is>
      </c>
      <c r="AA6836" t="inlineStr">
        <is>
          <t>IMP00926</t>
        </is>
      </c>
      <c r="AB6836" t="inlineStr">
        <is>
          <t>T106477</t>
        </is>
      </c>
      <c r="AC6836" s="32" t="n">
        <v>276974.38</v>
      </c>
      <c r="AD6836" s="32" t="n">
        <v>29636.26</v>
      </c>
      <c r="AE6836" s="35">
        <f>(LEFT(Y6836,4)-Parameters!$B$23)*12+MID(Y6836,6,2)-Parameters!$B$24+1</f>
        <v/>
      </c>
    </row>
    <row r="6837">
      <c r="X6837" t="inlineStr">
        <is>
          <t>L0188385</t>
        </is>
      </c>
      <c r="Y6837" t="inlineStr">
        <is>
          <t>2026-01-12</t>
        </is>
      </c>
      <c r="Z6837" t="inlineStr">
        <is>
          <t>home_use</t>
        </is>
      </c>
      <c r="AA6837" t="inlineStr">
        <is>
          <t>IMP00926</t>
        </is>
      </c>
      <c r="AB6837" t="inlineStr">
        <is>
          <t>T106477</t>
        </is>
      </c>
      <c r="AC6837" s="32" t="n">
        <v>276102.38</v>
      </c>
      <c r="AD6837" s="32" t="n">
        <v>29542.95</v>
      </c>
      <c r="AE6837" s="35">
        <f>(LEFT(Y6837,4)-Parameters!$B$23)*12+MID(Y6837,6,2)-Parameters!$B$24+1</f>
        <v/>
      </c>
    </row>
    <row r="6838">
      <c r="X6838" t="inlineStr">
        <is>
          <t>L0188386</t>
        </is>
      </c>
      <c r="Y6838" t="inlineStr">
        <is>
          <t>2026-01-12</t>
        </is>
      </c>
      <c r="Z6838" t="inlineStr">
        <is>
          <t>home_use</t>
        </is>
      </c>
      <c r="AA6838" t="inlineStr">
        <is>
          <t>IMP00926</t>
        </is>
      </c>
      <c r="AB6838" t="inlineStr">
        <is>
          <t>T106477</t>
        </is>
      </c>
      <c r="AC6838" s="32" t="n">
        <v>557758.03</v>
      </c>
      <c r="AD6838" s="32" t="n">
        <v>59680.11</v>
      </c>
      <c r="AE6838" s="35">
        <f>(LEFT(Y6838,4)-Parameters!$B$23)*12+MID(Y6838,6,2)-Parameters!$B$24+1</f>
        <v/>
      </c>
    </row>
    <row r="6839">
      <c r="X6839" t="inlineStr">
        <is>
          <t>L0188644</t>
        </is>
      </c>
      <c r="Y6839" t="inlineStr">
        <is>
          <t>2026-01-13</t>
        </is>
      </c>
      <c r="Z6839" t="inlineStr">
        <is>
          <t>warehouse_out</t>
        </is>
      </c>
      <c r="AA6839" t="inlineStr">
        <is>
          <t>IMP00926</t>
        </is>
      </c>
      <c r="AB6839" t="inlineStr">
        <is>
          <t>T106477</t>
        </is>
      </c>
      <c r="AC6839" s="32" t="n">
        <v>5608102.15</v>
      </c>
      <c r="AD6839" s="32" t="n">
        <v>560810.22</v>
      </c>
      <c r="AE6839" s="35">
        <f>(LEFT(Y6839,4)-Parameters!$B$23)*12+MID(Y6839,6,2)-Parameters!$B$24+1</f>
        <v/>
      </c>
    </row>
    <row r="6840">
      <c r="X6840" t="inlineStr">
        <is>
          <t>L0188645</t>
        </is>
      </c>
      <c r="Y6840" t="inlineStr">
        <is>
          <t>2026-01-13</t>
        </is>
      </c>
      <c r="Z6840" t="inlineStr">
        <is>
          <t>home_use</t>
        </is>
      </c>
      <c r="AA6840" t="inlineStr">
        <is>
          <t>IMP00926</t>
        </is>
      </c>
      <c r="AB6840" t="inlineStr">
        <is>
          <t>T106477</t>
        </is>
      </c>
      <c r="AC6840" s="32" t="n">
        <v>1114227.42</v>
      </c>
      <c r="AD6840" s="32" t="n">
        <v>116993.88</v>
      </c>
      <c r="AE6840" s="35">
        <f>(LEFT(Y6840,4)-Parameters!$B$23)*12+MID(Y6840,6,2)-Parameters!$B$24+1</f>
        <v/>
      </c>
    </row>
    <row r="6841">
      <c r="X6841" t="inlineStr">
        <is>
          <t>L0188646</t>
        </is>
      </c>
      <c r="Y6841" t="inlineStr">
        <is>
          <t>2026-01-13</t>
        </is>
      </c>
      <c r="Z6841" t="inlineStr">
        <is>
          <t>warehouse_out</t>
        </is>
      </c>
      <c r="AA6841" t="inlineStr">
        <is>
          <t>IMP00926</t>
        </is>
      </c>
      <c r="AB6841" t="inlineStr">
        <is>
          <t>T106477</t>
        </is>
      </c>
      <c r="AC6841" s="32" t="n">
        <v>3993293.77</v>
      </c>
      <c r="AD6841" s="32" t="n">
        <v>399329.38</v>
      </c>
      <c r="AE6841" s="35">
        <f>(LEFT(Y6841,4)-Parameters!$B$23)*12+MID(Y6841,6,2)-Parameters!$B$24+1</f>
        <v/>
      </c>
    </row>
    <row r="6842">
      <c r="X6842" t="inlineStr">
        <is>
          <t>L0188647</t>
        </is>
      </c>
      <c r="Y6842" t="inlineStr">
        <is>
          <t>2026-01-13</t>
        </is>
      </c>
      <c r="Z6842" t="inlineStr">
        <is>
          <t>home_use</t>
        </is>
      </c>
      <c r="AA6842" t="inlineStr">
        <is>
          <t>IMP00926</t>
        </is>
      </c>
      <c r="AB6842" t="inlineStr">
        <is>
          <t>T106477</t>
        </is>
      </c>
      <c r="AC6842" s="32" t="n">
        <v>9241172.609999999</v>
      </c>
      <c r="AD6842" s="32" t="n">
        <v>970323.12</v>
      </c>
      <c r="AE6842" s="35">
        <f>(LEFT(Y6842,4)-Parameters!$B$23)*12+MID(Y6842,6,2)-Parameters!$B$24+1</f>
        <v/>
      </c>
    </row>
    <row r="6843">
      <c r="X6843" t="inlineStr">
        <is>
          <t>L0188881</t>
        </is>
      </c>
      <c r="Y6843" t="inlineStr">
        <is>
          <t>2026-01-14</t>
        </is>
      </c>
      <c r="Z6843" t="inlineStr">
        <is>
          <t>home_use</t>
        </is>
      </c>
      <c r="AA6843" t="inlineStr">
        <is>
          <t>IMP00926</t>
        </is>
      </c>
      <c r="AB6843" t="inlineStr">
        <is>
          <t>T106477</t>
        </is>
      </c>
      <c r="AC6843" s="32" t="n">
        <v>20552750.46</v>
      </c>
      <c r="AD6843" s="32" t="n">
        <v>2158038.8</v>
      </c>
      <c r="AE6843" s="35">
        <f>(LEFT(Y6843,4)-Parameters!$B$23)*12+MID(Y6843,6,2)-Parameters!$B$24+1</f>
        <v/>
      </c>
    </row>
    <row r="6844">
      <c r="X6844" t="inlineStr">
        <is>
          <t>L0188882</t>
        </is>
      </c>
      <c r="Y6844" t="inlineStr">
        <is>
          <t>2026-01-14</t>
        </is>
      </c>
      <c r="Z6844" t="inlineStr">
        <is>
          <t>home_use</t>
        </is>
      </c>
      <c r="AA6844" t="inlineStr">
        <is>
          <t>IMP00926</t>
        </is>
      </c>
      <c r="AB6844" t="inlineStr">
        <is>
          <t>T106477</t>
        </is>
      </c>
      <c r="AC6844" s="32" t="n">
        <v>10045506.26</v>
      </c>
      <c r="AD6844" s="32" t="n">
        <v>1054778.16</v>
      </c>
      <c r="AE6844" s="35">
        <f>(LEFT(Y6844,4)-Parameters!$B$23)*12+MID(Y6844,6,2)-Parameters!$B$24+1</f>
        <v/>
      </c>
    </row>
    <row r="6845">
      <c r="X6845" t="inlineStr">
        <is>
          <t>L0188883</t>
        </is>
      </c>
      <c r="Y6845" t="inlineStr">
        <is>
          <t>2026-01-14</t>
        </is>
      </c>
      <c r="Z6845" t="inlineStr">
        <is>
          <t>warehouse_out</t>
        </is>
      </c>
      <c r="AA6845" t="inlineStr">
        <is>
          <t>IMP00926</t>
        </is>
      </c>
      <c r="AB6845" t="inlineStr">
        <is>
          <t>T106477</t>
        </is>
      </c>
      <c r="AC6845" s="32" t="n">
        <v>612730.4</v>
      </c>
      <c r="AD6845" s="32" t="n">
        <v>65562.14999999999</v>
      </c>
      <c r="AE6845" s="35">
        <f>(LEFT(Y6845,4)-Parameters!$B$23)*12+MID(Y6845,6,2)-Parameters!$B$24+1</f>
        <v/>
      </c>
    </row>
    <row r="6846">
      <c r="X6846" t="inlineStr">
        <is>
          <t>L0188884</t>
        </is>
      </c>
      <c r="Y6846" t="inlineStr">
        <is>
          <t>2026-01-14</t>
        </is>
      </c>
      <c r="Z6846" t="inlineStr">
        <is>
          <t>home_use</t>
        </is>
      </c>
      <c r="AA6846" t="inlineStr">
        <is>
          <t>IMP00926</t>
        </is>
      </c>
      <c r="AB6846" t="inlineStr">
        <is>
          <t>T106477</t>
        </is>
      </c>
      <c r="AC6846" s="32" t="n">
        <v>1082827.97</v>
      </c>
      <c r="AD6846" s="32" t="n">
        <v>129939.36</v>
      </c>
      <c r="AE6846" s="35">
        <f>(LEFT(Y6846,4)-Parameters!$B$23)*12+MID(Y6846,6,2)-Parameters!$B$24+1</f>
        <v/>
      </c>
    </row>
    <row r="6847">
      <c r="X6847" t="inlineStr">
        <is>
          <t>L0188885</t>
        </is>
      </c>
      <c r="Y6847" t="inlineStr">
        <is>
          <t>2026-01-14</t>
        </is>
      </c>
      <c r="Z6847" t="inlineStr">
        <is>
          <t>home_use</t>
        </is>
      </c>
      <c r="AA6847" t="inlineStr">
        <is>
          <t>IMP00926</t>
        </is>
      </c>
      <c r="AB6847" t="inlineStr">
        <is>
          <t>T106477</t>
        </is>
      </c>
      <c r="AC6847" s="32" t="n">
        <v>341515.15</v>
      </c>
      <c r="AD6847" s="32" t="n">
        <v>36542.12</v>
      </c>
      <c r="AE6847" s="35">
        <f>(LEFT(Y6847,4)-Parameters!$B$23)*12+MID(Y6847,6,2)-Parameters!$B$24+1</f>
        <v/>
      </c>
    </row>
    <row r="6848">
      <c r="X6848" t="inlineStr">
        <is>
          <t>L0188886</t>
        </is>
      </c>
      <c r="Y6848" t="inlineStr">
        <is>
          <t>2026-01-14</t>
        </is>
      </c>
      <c r="Z6848" t="inlineStr">
        <is>
          <t>home_use</t>
        </is>
      </c>
      <c r="AA6848" t="inlineStr">
        <is>
          <t>IMP00926</t>
        </is>
      </c>
      <c r="AB6848" t="inlineStr">
        <is>
          <t>T106477</t>
        </is>
      </c>
      <c r="AC6848" s="32" t="n">
        <v>419282.49</v>
      </c>
      <c r="AD6848" s="32" t="n">
        <v>44863.23</v>
      </c>
      <c r="AE6848" s="35">
        <f>(LEFT(Y6848,4)-Parameters!$B$23)*12+MID(Y6848,6,2)-Parameters!$B$24+1</f>
        <v/>
      </c>
    </row>
    <row r="6849">
      <c r="X6849" t="inlineStr">
        <is>
          <t>L0189175</t>
        </is>
      </c>
      <c r="Y6849" t="inlineStr">
        <is>
          <t>2026-01-15</t>
        </is>
      </c>
      <c r="Z6849" t="inlineStr">
        <is>
          <t>home_use</t>
        </is>
      </c>
      <c r="AA6849" t="inlineStr">
        <is>
          <t>IMP00926</t>
        </is>
      </c>
      <c r="AB6849" t="inlineStr">
        <is>
          <t>T106477</t>
        </is>
      </c>
      <c r="AC6849" s="32" t="n">
        <v>16093426.71</v>
      </c>
      <c r="AD6849" s="32" t="n">
        <v>1689809.8</v>
      </c>
      <c r="AE6849" s="35">
        <f>(LEFT(Y6849,4)-Parameters!$B$23)*12+MID(Y6849,6,2)-Parameters!$B$24+1</f>
        <v/>
      </c>
    </row>
    <row r="6850">
      <c r="X6850" t="inlineStr">
        <is>
          <t>L0189411</t>
        </is>
      </c>
      <c r="Y6850" t="inlineStr">
        <is>
          <t>2026-01-16</t>
        </is>
      </c>
      <c r="Z6850" t="inlineStr">
        <is>
          <t>home_use</t>
        </is>
      </c>
      <c r="AA6850" t="inlineStr">
        <is>
          <t>IMP00926</t>
        </is>
      </c>
      <c r="AB6850" t="inlineStr">
        <is>
          <t>T106477</t>
        </is>
      </c>
      <c r="AC6850" s="32" t="n">
        <v>3134714.52</v>
      </c>
      <c r="AD6850" s="32" t="n">
        <v>313471.45</v>
      </c>
      <c r="AE6850" s="35">
        <f>(LEFT(Y6850,4)-Parameters!$B$23)*12+MID(Y6850,6,2)-Parameters!$B$24+1</f>
        <v/>
      </c>
    </row>
    <row r="6851">
      <c r="X6851" t="inlineStr">
        <is>
          <t>L0189412</t>
        </is>
      </c>
      <c r="Y6851" t="inlineStr">
        <is>
          <t>2026-01-16</t>
        </is>
      </c>
      <c r="Z6851" t="inlineStr">
        <is>
          <t>home_use</t>
        </is>
      </c>
      <c r="AA6851" t="inlineStr">
        <is>
          <t>IMP00926</t>
        </is>
      </c>
      <c r="AB6851" t="inlineStr">
        <is>
          <t>T106477</t>
        </is>
      </c>
      <c r="AC6851" s="32" t="n">
        <v>25742993.64</v>
      </c>
      <c r="AD6851" s="32" t="n">
        <v>2703014.33</v>
      </c>
      <c r="AE6851" s="35">
        <f>(LEFT(Y6851,4)-Parameters!$B$23)*12+MID(Y6851,6,2)-Parameters!$B$24+1</f>
        <v/>
      </c>
    </row>
    <row r="6852">
      <c r="X6852" t="inlineStr">
        <is>
          <t>L0189413</t>
        </is>
      </c>
      <c r="Y6852" t="inlineStr">
        <is>
          <t>2026-01-16</t>
        </is>
      </c>
      <c r="Z6852" t="inlineStr">
        <is>
          <t>home_use</t>
        </is>
      </c>
      <c r="AA6852" t="inlineStr">
        <is>
          <t>IMP00926</t>
        </is>
      </c>
      <c r="AB6852" t="inlineStr">
        <is>
          <t>T106477</t>
        </is>
      </c>
      <c r="AC6852" s="32" t="n">
        <v>1913815.01</v>
      </c>
      <c r="AD6852" s="32" t="n">
        <v>200950.58</v>
      </c>
      <c r="AE6852" s="35">
        <f>(LEFT(Y6852,4)-Parameters!$B$23)*12+MID(Y6852,6,2)-Parameters!$B$24+1</f>
        <v/>
      </c>
    </row>
    <row r="6853">
      <c r="X6853" t="inlineStr">
        <is>
          <t>L0189415</t>
        </is>
      </c>
      <c r="Y6853" t="inlineStr">
        <is>
          <t>2026-01-16</t>
        </is>
      </c>
      <c r="Z6853" t="inlineStr">
        <is>
          <t>home_use</t>
        </is>
      </c>
      <c r="AA6853" t="inlineStr">
        <is>
          <t>IMP00926</t>
        </is>
      </c>
      <c r="AB6853" t="inlineStr">
        <is>
          <t>T106477</t>
        </is>
      </c>
      <c r="AC6853" s="32" t="n">
        <v>34912589.2</v>
      </c>
      <c r="AD6853" s="32" t="n">
        <v>3665821.87</v>
      </c>
      <c r="AE6853" s="35">
        <f>(LEFT(Y6853,4)-Parameters!$B$23)*12+MID(Y6853,6,2)-Parameters!$B$24+1</f>
        <v/>
      </c>
    </row>
    <row r="6854">
      <c r="X6854" t="inlineStr">
        <is>
          <t>L0189417</t>
        </is>
      </c>
      <c r="Y6854" t="inlineStr">
        <is>
          <t>2026-01-16</t>
        </is>
      </c>
      <c r="Z6854" t="inlineStr">
        <is>
          <t>home_use</t>
        </is>
      </c>
      <c r="AA6854" t="inlineStr">
        <is>
          <t>IMP00926</t>
        </is>
      </c>
      <c r="AB6854" t="inlineStr">
        <is>
          <t>T106477</t>
        </is>
      </c>
      <c r="AC6854" s="32" t="n">
        <v>6333845.94</v>
      </c>
      <c r="AD6854" s="32" t="n">
        <v>633384.59</v>
      </c>
      <c r="AE6854" s="35">
        <f>(LEFT(Y6854,4)-Parameters!$B$23)*12+MID(Y6854,6,2)-Parameters!$B$24+1</f>
        <v/>
      </c>
    </row>
    <row r="6855">
      <c r="X6855" t="inlineStr">
        <is>
          <t>L0189418</t>
        </is>
      </c>
      <c r="Y6855" t="inlineStr">
        <is>
          <t>2026-01-16</t>
        </is>
      </c>
      <c r="Z6855" t="inlineStr">
        <is>
          <t>home_use</t>
        </is>
      </c>
      <c r="AA6855" t="inlineStr">
        <is>
          <t>IMP00926</t>
        </is>
      </c>
      <c r="AB6855" t="inlineStr">
        <is>
          <t>T106477</t>
        </is>
      </c>
      <c r="AC6855" s="32" t="n">
        <v>355293.72</v>
      </c>
      <c r="AD6855" s="32" t="n">
        <v>38016.43</v>
      </c>
      <c r="AE6855" s="35">
        <f>(LEFT(Y6855,4)-Parameters!$B$23)*12+MID(Y6855,6,2)-Parameters!$B$24+1</f>
        <v/>
      </c>
    </row>
    <row r="6856">
      <c r="X6856" t="inlineStr">
        <is>
          <t>L0189674</t>
        </is>
      </c>
      <c r="Y6856" t="inlineStr">
        <is>
          <t>2026-01-17</t>
        </is>
      </c>
      <c r="Z6856" t="inlineStr">
        <is>
          <t>home_use</t>
        </is>
      </c>
      <c r="AA6856" t="inlineStr">
        <is>
          <t>IMP00926</t>
        </is>
      </c>
      <c r="AB6856" t="inlineStr">
        <is>
          <t>T106477</t>
        </is>
      </c>
      <c r="AC6856" s="32" t="n">
        <v>3189621.6</v>
      </c>
      <c r="AD6856" s="32" t="n">
        <v>318962.16</v>
      </c>
      <c r="AE6856" s="35">
        <f>(LEFT(Y6856,4)-Parameters!$B$23)*12+MID(Y6856,6,2)-Parameters!$B$24+1</f>
        <v/>
      </c>
    </row>
    <row r="6857">
      <c r="X6857" t="inlineStr">
        <is>
          <t>L0189675</t>
        </is>
      </c>
      <c r="Y6857" t="inlineStr">
        <is>
          <t>2026-01-17</t>
        </is>
      </c>
      <c r="Z6857" t="inlineStr">
        <is>
          <t>home_use</t>
        </is>
      </c>
      <c r="AA6857" t="inlineStr">
        <is>
          <t>IMP00926</t>
        </is>
      </c>
      <c r="AB6857" t="inlineStr">
        <is>
          <t>T106477</t>
        </is>
      </c>
      <c r="AC6857" s="32" t="n">
        <v>8880984.08</v>
      </c>
      <c r="AD6857" s="32" t="n">
        <v>888098.41</v>
      </c>
      <c r="AE6857" s="35">
        <f>(LEFT(Y6857,4)-Parameters!$B$23)*12+MID(Y6857,6,2)-Parameters!$B$24+1</f>
        <v/>
      </c>
    </row>
    <row r="6858">
      <c r="X6858" t="inlineStr">
        <is>
          <t>L0189676</t>
        </is>
      </c>
      <c r="Y6858" t="inlineStr">
        <is>
          <t>2026-01-17</t>
        </is>
      </c>
      <c r="Z6858" t="inlineStr">
        <is>
          <t>home_use</t>
        </is>
      </c>
      <c r="AA6858" t="inlineStr">
        <is>
          <t>IMP00926</t>
        </is>
      </c>
      <c r="AB6858" t="inlineStr">
        <is>
          <t>T106477</t>
        </is>
      </c>
      <c r="AC6858" s="32" t="n">
        <v>2743500.46</v>
      </c>
      <c r="AD6858" s="32" t="n">
        <v>274350.05</v>
      </c>
      <c r="AE6858" s="35">
        <f>(LEFT(Y6858,4)-Parameters!$B$23)*12+MID(Y6858,6,2)-Parameters!$B$24+1</f>
        <v/>
      </c>
    </row>
    <row r="6859">
      <c r="X6859" t="inlineStr">
        <is>
          <t>L0189677</t>
        </is>
      </c>
      <c r="Y6859" t="inlineStr">
        <is>
          <t>2026-01-17</t>
        </is>
      </c>
      <c r="Z6859" t="inlineStr">
        <is>
          <t>home_use</t>
        </is>
      </c>
      <c r="AA6859" t="inlineStr">
        <is>
          <t>IMP00926</t>
        </is>
      </c>
      <c r="AB6859" t="inlineStr">
        <is>
          <t>T106477</t>
        </is>
      </c>
      <c r="AC6859" s="32" t="n">
        <v>259070.79</v>
      </c>
      <c r="AD6859" s="32" t="n">
        <v>27720.57</v>
      </c>
      <c r="AE6859" s="35">
        <f>(LEFT(Y6859,4)-Parameters!$B$23)*12+MID(Y6859,6,2)-Parameters!$B$24+1</f>
        <v/>
      </c>
    </row>
    <row r="6860">
      <c r="X6860" t="inlineStr">
        <is>
          <t>L0189931</t>
        </is>
      </c>
      <c r="Y6860" t="inlineStr">
        <is>
          <t>2026-01-18</t>
        </is>
      </c>
      <c r="Z6860" t="inlineStr">
        <is>
          <t>home_use</t>
        </is>
      </c>
      <c r="AA6860" t="inlineStr">
        <is>
          <t>IMP00926</t>
        </is>
      </c>
      <c r="AB6860" t="inlineStr">
        <is>
          <t>T106477</t>
        </is>
      </c>
      <c r="AC6860" s="32" t="n">
        <v>12627209.51</v>
      </c>
      <c r="AD6860" s="32" t="n">
        <v>1325857</v>
      </c>
      <c r="AE6860" s="35">
        <f>(LEFT(Y6860,4)-Parameters!$B$23)*12+MID(Y6860,6,2)-Parameters!$B$24+1</f>
        <v/>
      </c>
    </row>
    <row r="6861">
      <c r="X6861" t="inlineStr">
        <is>
          <t>L0189932</t>
        </is>
      </c>
      <c r="Y6861" t="inlineStr">
        <is>
          <t>2026-01-18</t>
        </is>
      </c>
      <c r="Z6861" t="inlineStr">
        <is>
          <t>home_use</t>
        </is>
      </c>
      <c r="AA6861" t="inlineStr">
        <is>
          <t>IMP00926</t>
        </is>
      </c>
      <c r="AB6861" t="inlineStr">
        <is>
          <t>T106477</t>
        </is>
      </c>
      <c r="AC6861" s="32" t="n">
        <v>7024212.39</v>
      </c>
      <c r="AD6861" s="32" t="n">
        <v>737542.3</v>
      </c>
      <c r="AE6861" s="35">
        <f>(LEFT(Y6861,4)-Parameters!$B$23)*12+MID(Y6861,6,2)-Parameters!$B$24+1</f>
        <v/>
      </c>
    </row>
    <row r="6862">
      <c r="X6862" t="inlineStr">
        <is>
          <t>L0189935</t>
        </is>
      </c>
      <c r="Y6862" t="inlineStr">
        <is>
          <t>2026-01-18</t>
        </is>
      </c>
      <c r="Z6862" t="inlineStr">
        <is>
          <t>home_use</t>
        </is>
      </c>
      <c r="AA6862" t="inlineStr">
        <is>
          <t>IMP00926</t>
        </is>
      </c>
      <c r="AB6862" t="inlineStr">
        <is>
          <t>T106477</t>
        </is>
      </c>
      <c r="AC6862" s="32" t="n">
        <v>1365476.25</v>
      </c>
      <c r="AD6862" s="32" t="n">
        <v>146105.96</v>
      </c>
      <c r="AE6862" s="35">
        <f>(LEFT(Y6862,4)-Parameters!$B$23)*12+MID(Y6862,6,2)-Parameters!$B$24+1</f>
        <v/>
      </c>
    </row>
    <row r="6863">
      <c r="X6863" t="inlineStr">
        <is>
          <t>L0190187</t>
        </is>
      </c>
      <c r="Y6863" t="inlineStr">
        <is>
          <t>2026-01-19</t>
        </is>
      </c>
      <c r="Z6863" t="inlineStr">
        <is>
          <t>home_use</t>
        </is>
      </c>
      <c r="AA6863" t="inlineStr">
        <is>
          <t>IMP00926</t>
        </is>
      </c>
      <c r="AB6863" t="inlineStr">
        <is>
          <t>T106477</t>
        </is>
      </c>
      <c r="AC6863" s="32" t="n">
        <v>654822.2</v>
      </c>
      <c r="AD6863" s="32" t="n">
        <v>68756.33</v>
      </c>
      <c r="AE6863" s="35">
        <f>(LEFT(Y6863,4)-Parameters!$B$23)*12+MID(Y6863,6,2)-Parameters!$B$24+1</f>
        <v/>
      </c>
    </row>
    <row r="6864">
      <c r="X6864" t="inlineStr">
        <is>
          <t>L0190455</t>
        </is>
      </c>
      <c r="Y6864" t="inlineStr">
        <is>
          <t>2026-01-20</t>
        </is>
      </c>
      <c r="Z6864" t="inlineStr">
        <is>
          <t>home_use</t>
        </is>
      </c>
      <c r="AA6864" t="inlineStr">
        <is>
          <t>IMP00926</t>
        </is>
      </c>
      <c r="AB6864" t="inlineStr">
        <is>
          <t>T106477</t>
        </is>
      </c>
      <c r="AC6864" s="32" t="n">
        <v>5423720.93</v>
      </c>
      <c r="AD6864" s="32" t="n">
        <v>569490.7</v>
      </c>
      <c r="AE6864" s="35">
        <f>(LEFT(Y6864,4)-Parameters!$B$23)*12+MID(Y6864,6,2)-Parameters!$B$24+1</f>
        <v/>
      </c>
    </row>
    <row r="6865">
      <c r="X6865" t="inlineStr">
        <is>
          <t>L0190456</t>
        </is>
      </c>
      <c r="Y6865" t="inlineStr">
        <is>
          <t>2026-01-20</t>
        </is>
      </c>
      <c r="Z6865" t="inlineStr">
        <is>
          <t>home_use</t>
        </is>
      </c>
      <c r="AA6865" t="inlineStr">
        <is>
          <t>IMP00926</t>
        </is>
      </c>
      <c r="AB6865" t="inlineStr">
        <is>
          <t>T106477</t>
        </is>
      </c>
      <c r="AC6865" s="32" t="n">
        <v>321109.87</v>
      </c>
      <c r="AD6865" s="32" t="n">
        <v>34358.76</v>
      </c>
      <c r="AE6865" s="35">
        <f>(LEFT(Y6865,4)-Parameters!$B$23)*12+MID(Y6865,6,2)-Parameters!$B$24+1</f>
        <v/>
      </c>
    </row>
    <row r="6866">
      <c r="X6866" t="inlineStr">
        <is>
          <t>L0190457</t>
        </is>
      </c>
      <c r="Y6866" t="inlineStr">
        <is>
          <t>2026-01-20</t>
        </is>
      </c>
      <c r="Z6866" t="inlineStr">
        <is>
          <t>home_use</t>
        </is>
      </c>
      <c r="AA6866" t="inlineStr">
        <is>
          <t>IMP00926</t>
        </is>
      </c>
      <c r="AB6866" t="inlineStr">
        <is>
          <t>T106477</t>
        </is>
      </c>
      <c r="AC6866" s="32" t="n">
        <v>11631721.2</v>
      </c>
      <c r="AD6866" s="32" t="n">
        <v>1163172.12</v>
      </c>
      <c r="AE6866" s="35">
        <f>(LEFT(Y6866,4)-Parameters!$B$23)*12+MID(Y6866,6,2)-Parameters!$B$24+1</f>
        <v/>
      </c>
    </row>
    <row r="6867">
      <c r="X6867" t="inlineStr">
        <is>
          <t>L0190458</t>
        </is>
      </c>
      <c r="Y6867" t="inlineStr">
        <is>
          <t>2026-01-20</t>
        </is>
      </c>
      <c r="Z6867" t="inlineStr">
        <is>
          <t>home_use</t>
        </is>
      </c>
      <c r="AA6867" t="inlineStr">
        <is>
          <t>IMP00926</t>
        </is>
      </c>
      <c r="AB6867" t="inlineStr">
        <is>
          <t>T106477</t>
        </is>
      </c>
      <c r="AC6867" s="32" t="n">
        <v>12362677.39</v>
      </c>
      <c r="AD6867" s="32" t="n">
        <v>1236267.74</v>
      </c>
      <c r="AE6867" s="35">
        <f>(LEFT(Y6867,4)-Parameters!$B$23)*12+MID(Y6867,6,2)-Parameters!$B$24+1</f>
        <v/>
      </c>
    </row>
    <row r="6868">
      <c r="X6868" t="inlineStr">
        <is>
          <t>L0190459</t>
        </is>
      </c>
      <c r="Y6868" t="inlineStr">
        <is>
          <t>2026-01-20</t>
        </is>
      </c>
      <c r="Z6868" t="inlineStr">
        <is>
          <t>home_use</t>
        </is>
      </c>
      <c r="AA6868" t="inlineStr">
        <is>
          <t>IMP00926</t>
        </is>
      </c>
      <c r="AB6868" t="inlineStr">
        <is>
          <t>T106477</t>
        </is>
      </c>
      <c r="AC6868" s="32" t="n">
        <v>6461255.61</v>
      </c>
      <c r="AD6868" s="32" t="n">
        <v>678431.84</v>
      </c>
      <c r="AE6868" s="35">
        <f>(LEFT(Y6868,4)-Parameters!$B$23)*12+MID(Y6868,6,2)-Parameters!$B$24+1</f>
        <v/>
      </c>
    </row>
    <row r="6869">
      <c r="X6869" t="inlineStr">
        <is>
          <t>L0190659</t>
        </is>
      </c>
      <c r="Y6869" t="inlineStr">
        <is>
          <t>2026-01-21</t>
        </is>
      </c>
      <c r="Z6869" t="inlineStr">
        <is>
          <t>home_use</t>
        </is>
      </c>
      <c r="AA6869" t="inlineStr">
        <is>
          <t>IMP00926</t>
        </is>
      </c>
      <c r="AB6869" t="inlineStr">
        <is>
          <t>T106477</t>
        </is>
      </c>
      <c r="AC6869" s="32" t="n">
        <v>1707480.39</v>
      </c>
      <c r="AD6869" s="32" t="n">
        <v>179285.44</v>
      </c>
      <c r="AE6869" s="35">
        <f>(LEFT(Y6869,4)-Parameters!$B$23)*12+MID(Y6869,6,2)-Parameters!$B$24+1</f>
        <v/>
      </c>
    </row>
    <row r="6870">
      <c r="X6870" t="inlineStr">
        <is>
          <t>L0190660</t>
        </is>
      </c>
      <c r="Y6870" t="inlineStr">
        <is>
          <t>2026-01-21</t>
        </is>
      </c>
      <c r="Z6870" t="inlineStr">
        <is>
          <t>home_use</t>
        </is>
      </c>
      <c r="AA6870" t="inlineStr">
        <is>
          <t>IMP00926</t>
        </is>
      </c>
      <c r="AB6870" t="inlineStr">
        <is>
          <t>T106477</t>
        </is>
      </c>
      <c r="AC6870" s="32" t="n">
        <v>11517576.95</v>
      </c>
      <c r="AD6870" s="32" t="n">
        <v>1209345.58</v>
      </c>
      <c r="AE6870" s="35">
        <f>(LEFT(Y6870,4)-Parameters!$B$23)*12+MID(Y6870,6,2)-Parameters!$B$24+1</f>
        <v/>
      </c>
    </row>
    <row r="6871">
      <c r="X6871" t="inlineStr">
        <is>
          <t>L0190661</t>
        </is>
      </c>
      <c r="Y6871" t="inlineStr">
        <is>
          <t>2026-01-21</t>
        </is>
      </c>
      <c r="Z6871" t="inlineStr">
        <is>
          <t>home_use</t>
        </is>
      </c>
      <c r="AA6871" t="inlineStr">
        <is>
          <t>IMP00926</t>
        </is>
      </c>
      <c r="AB6871" t="inlineStr">
        <is>
          <t>T106477</t>
        </is>
      </c>
      <c r="AC6871" s="32" t="n">
        <v>19504963.68</v>
      </c>
      <c r="AD6871" s="32" t="n">
        <v>2048021.19</v>
      </c>
      <c r="AE6871" s="35">
        <f>(LEFT(Y6871,4)-Parameters!$B$23)*12+MID(Y6871,6,2)-Parameters!$B$24+1</f>
        <v/>
      </c>
    </row>
    <row r="6872">
      <c r="X6872" t="inlineStr">
        <is>
          <t>L0190662</t>
        </is>
      </c>
      <c r="Y6872" t="inlineStr">
        <is>
          <t>2026-01-21</t>
        </is>
      </c>
      <c r="Z6872" t="inlineStr">
        <is>
          <t>home_use</t>
        </is>
      </c>
      <c r="AA6872" t="inlineStr">
        <is>
          <t>IMP00926</t>
        </is>
      </c>
      <c r="AB6872" t="inlineStr">
        <is>
          <t>T106477</t>
        </is>
      </c>
      <c r="AC6872" s="32" t="n">
        <v>455382.17</v>
      </c>
      <c r="AD6872" s="32" t="n">
        <v>54645.86</v>
      </c>
      <c r="AE6872" s="35">
        <f>(LEFT(Y6872,4)-Parameters!$B$23)*12+MID(Y6872,6,2)-Parameters!$B$24+1</f>
        <v/>
      </c>
    </row>
    <row r="6873">
      <c r="X6873" t="inlineStr">
        <is>
          <t>L0190664</t>
        </is>
      </c>
      <c r="Y6873" t="inlineStr">
        <is>
          <t>2026-01-21</t>
        </is>
      </c>
      <c r="Z6873" t="inlineStr">
        <is>
          <t>home_use</t>
        </is>
      </c>
      <c r="AA6873" t="inlineStr">
        <is>
          <t>IMP00926</t>
        </is>
      </c>
      <c r="AB6873" t="inlineStr">
        <is>
          <t>T106477</t>
        </is>
      </c>
      <c r="AC6873" s="32" t="n">
        <v>198326.41</v>
      </c>
      <c r="AD6873" s="32" t="n">
        <v>21220.93</v>
      </c>
      <c r="AE6873" s="35">
        <f>(LEFT(Y6873,4)-Parameters!$B$23)*12+MID(Y6873,6,2)-Parameters!$B$24+1</f>
        <v/>
      </c>
    </row>
    <row r="6874">
      <c r="X6874" t="inlineStr">
        <is>
          <t>L0190665</t>
        </is>
      </c>
      <c r="Y6874" t="inlineStr">
        <is>
          <t>2026-01-21</t>
        </is>
      </c>
      <c r="Z6874" t="inlineStr">
        <is>
          <t>home_use</t>
        </is>
      </c>
      <c r="AA6874" t="inlineStr">
        <is>
          <t>IMP00926</t>
        </is>
      </c>
      <c r="AB6874" t="inlineStr">
        <is>
          <t>T106477</t>
        </is>
      </c>
      <c r="AC6874" s="32" t="n">
        <v>593663.71</v>
      </c>
      <c r="AD6874" s="32" t="n">
        <v>63522.02</v>
      </c>
      <c r="AE6874" s="35">
        <f>(LEFT(Y6874,4)-Parameters!$B$23)*12+MID(Y6874,6,2)-Parameters!$B$24+1</f>
        <v/>
      </c>
    </row>
    <row r="6875">
      <c r="X6875" t="inlineStr">
        <is>
          <t>L0190938</t>
        </is>
      </c>
      <c r="Y6875" t="inlineStr">
        <is>
          <t>2026-01-22</t>
        </is>
      </c>
      <c r="Z6875" t="inlineStr">
        <is>
          <t>home_use</t>
        </is>
      </c>
      <c r="AA6875" t="inlineStr">
        <is>
          <t>IMP00926</t>
        </is>
      </c>
      <c r="AB6875" t="inlineStr">
        <is>
          <t>T106477</t>
        </is>
      </c>
      <c r="AC6875" s="32" t="n">
        <v>10077424.4</v>
      </c>
      <c r="AD6875" s="32" t="n">
        <v>1007742.44</v>
      </c>
      <c r="AE6875" s="35">
        <f>(LEFT(Y6875,4)-Parameters!$B$23)*12+MID(Y6875,6,2)-Parameters!$B$24+1</f>
        <v/>
      </c>
    </row>
    <row r="6876">
      <c r="X6876" t="inlineStr">
        <is>
          <t>L0190939</t>
        </is>
      </c>
      <c r="Y6876" t="inlineStr">
        <is>
          <t>2026-01-22</t>
        </is>
      </c>
      <c r="Z6876" t="inlineStr">
        <is>
          <t>home_use</t>
        </is>
      </c>
      <c r="AA6876" t="inlineStr">
        <is>
          <t>IMP00926</t>
        </is>
      </c>
      <c r="AB6876" t="inlineStr">
        <is>
          <t>T106477</t>
        </is>
      </c>
      <c r="AC6876" s="32" t="n">
        <v>82700.2</v>
      </c>
      <c r="AD6876" s="32" t="n">
        <v>8848.92</v>
      </c>
      <c r="AE6876" s="35">
        <f>(LEFT(Y6876,4)-Parameters!$B$23)*12+MID(Y6876,6,2)-Parameters!$B$24+1</f>
        <v/>
      </c>
    </row>
    <row r="6877">
      <c r="X6877" t="inlineStr">
        <is>
          <t>L0190940</t>
        </is>
      </c>
      <c r="Y6877" t="inlineStr">
        <is>
          <t>2026-01-22</t>
        </is>
      </c>
      <c r="Z6877" t="inlineStr">
        <is>
          <t>home_use</t>
        </is>
      </c>
      <c r="AA6877" t="inlineStr">
        <is>
          <t>IMP00926</t>
        </is>
      </c>
      <c r="AB6877" t="inlineStr">
        <is>
          <t>T106477</t>
        </is>
      </c>
      <c r="AC6877" s="32" t="n">
        <v>18020026.94</v>
      </c>
      <c r="AD6877" s="32" t="n">
        <v>1802002.69</v>
      </c>
      <c r="AE6877" s="35">
        <f>(LEFT(Y6877,4)-Parameters!$B$23)*12+MID(Y6877,6,2)-Parameters!$B$24+1</f>
        <v/>
      </c>
    </row>
    <row r="6878">
      <c r="X6878" t="inlineStr">
        <is>
          <t>L0191194</t>
        </is>
      </c>
      <c r="Y6878" t="inlineStr">
        <is>
          <t>2026-01-23</t>
        </is>
      </c>
      <c r="Z6878" t="inlineStr">
        <is>
          <t>home_use</t>
        </is>
      </c>
      <c r="AA6878" t="inlineStr">
        <is>
          <t>IMP00926</t>
        </is>
      </c>
      <c r="AB6878" t="inlineStr">
        <is>
          <t>T106477</t>
        </is>
      </c>
      <c r="AC6878" s="32" t="n">
        <v>4688356.24</v>
      </c>
      <c r="AD6878" s="32" t="n">
        <v>492277.41</v>
      </c>
      <c r="AE6878" s="35">
        <f>(LEFT(Y6878,4)-Parameters!$B$23)*12+MID(Y6878,6,2)-Parameters!$B$24+1</f>
        <v/>
      </c>
    </row>
    <row r="6879">
      <c r="X6879" t="inlineStr">
        <is>
          <t>L0191195</t>
        </is>
      </c>
      <c r="Y6879" t="inlineStr">
        <is>
          <t>2026-01-23</t>
        </is>
      </c>
      <c r="Z6879" t="inlineStr">
        <is>
          <t>home_use</t>
        </is>
      </c>
      <c r="AA6879" t="inlineStr">
        <is>
          <t>IMP00926</t>
        </is>
      </c>
      <c r="AB6879" t="inlineStr">
        <is>
          <t>T106477</t>
        </is>
      </c>
      <c r="AC6879" s="32" t="n">
        <v>13299771.36</v>
      </c>
      <c r="AD6879" s="32" t="n">
        <v>1329977.14</v>
      </c>
      <c r="AE6879" s="35">
        <f>(LEFT(Y6879,4)-Parameters!$B$23)*12+MID(Y6879,6,2)-Parameters!$B$24+1</f>
        <v/>
      </c>
    </row>
    <row r="6880">
      <c r="X6880" t="inlineStr">
        <is>
          <t>L0191196</t>
        </is>
      </c>
      <c r="Y6880" t="inlineStr">
        <is>
          <t>2026-01-23</t>
        </is>
      </c>
      <c r="Z6880" t="inlineStr">
        <is>
          <t>home_use</t>
        </is>
      </c>
      <c r="AA6880" t="inlineStr">
        <is>
          <t>IMP00926</t>
        </is>
      </c>
      <c r="AB6880" t="inlineStr">
        <is>
          <t>T106477</t>
        </is>
      </c>
      <c r="AC6880" s="32" t="n">
        <v>422401.99</v>
      </c>
      <c r="AD6880" s="32" t="n">
        <v>45197.01</v>
      </c>
      <c r="AE6880" s="35">
        <f>(LEFT(Y6880,4)-Parameters!$B$23)*12+MID(Y6880,6,2)-Parameters!$B$24+1</f>
        <v/>
      </c>
    </row>
    <row r="6881">
      <c r="X6881" t="inlineStr">
        <is>
          <t>L0191197</t>
        </is>
      </c>
      <c r="Y6881" t="inlineStr">
        <is>
          <t>2026-01-23</t>
        </is>
      </c>
      <c r="Z6881" t="inlineStr">
        <is>
          <t>home_use</t>
        </is>
      </c>
      <c r="AA6881" t="inlineStr">
        <is>
          <t>IMP00926</t>
        </is>
      </c>
      <c r="AB6881" t="inlineStr">
        <is>
          <t>T106477</t>
        </is>
      </c>
      <c r="AC6881" s="32" t="n">
        <v>371022.78</v>
      </c>
      <c r="AD6881" s="32" t="n">
        <v>39699.44</v>
      </c>
      <c r="AE6881" s="35">
        <f>(LEFT(Y6881,4)-Parameters!$B$23)*12+MID(Y6881,6,2)-Parameters!$B$24+1</f>
        <v/>
      </c>
    </row>
    <row r="6882">
      <c r="X6882" t="inlineStr">
        <is>
          <t>L0191200</t>
        </is>
      </c>
      <c r="Y6882" t="inlineStr">
        <is>
          <t>2026-01-23</t>
        </is>
      </c>
      <c r="Z6882" t="inlineStr">
        <is>
          <t>home_use</t>
        </is>
      </c>
      <c r="AA6882" t="inlineStr">
        <is>
          <t>IMP00926</t>
        </is>
      </c>
      <c r="AB6882" t="inlineStr">
        <is>
          <t>T106477</t>
        </is>
      </c>
      <c r="AC6882" s="32" t="n">
        <v>40364319.93</v>
      </c>
      <c r="AD6882" s="32" t="n">
        <v>4238253.59</v>
      </c>
      <c r="AE6882" s="35">
        <f>(LEFT(Y6882,4)-Parameters!$B$23)*12+MID(Y6882,6,2)-Parameters!$B$24+1</f>
        <v/>
      </c>
    </row>
    <row r="6883">
      <c r="X6883" t="inlineStr">
        <is>
          <t>L0191202</t>
        </is>
      </c>
      <c r="Y6883" t="inlineStr">
        <is>
          <t>2026-01-23</t>
        </is>
      </c>
      <c r="Z6883" t="inlineStr">
        <is>
          <t>home_use</t>
        </is>
      </c>
      <c r="AA6883" t="inlineStr">
        <is>
          <t>IMP00926</t>
        </is>
      </c>
      <c r="AB6883" t="inlineStr">
        <is>
          <t>T106477</t>
        </is>
      </c>
      <c r="AC6883" s="32" t="n">
        <v>16725349.96</v>
      </c>
      <c r="AD6883" s="32" t="n">
        <v>1756161.75</v>
      </c>
      <c r="AE6883" s="35">
        <f>(LEFT(Y6883,4)-Parameters!$B$23)*12+MID(Y6883,6,2)-Parameters!$B$24+1</f>
        <v/>
      </c>
    </row>
    <row r="6884">
      <c r="X6884" t="inlineStr">
        <is>
          <t>L0191470</t>
        </is>
      </c>
      <c r="Y6884" t="inlineStr">
        <is>
          <t>2026-01-24</t>
        </is>
      </c>
      <c r="Z6884" t="inlineStr">
        <is>
          <t>home_use</t>
        </is>
      </c>
      <c r="AA6884" t="inlineStr">
        <is>
          <t>IMP00926</t>
        </is>
      </c>
      <c r="AB6884" t="inlineStr">
        <is>
          <t>T106477</t>
        </is>
      </c>
      <c r="AC6884" s="32" t="n">
        <v>13789784.63</v>
      </c>
      <c r="AD6884" s="32" t="n">
        <v>1447927.39</v>
      </c>
      <c r="AE6884" s="35">
        <f>(LEFT(Y6884,4)-Parameters!$B$23)*12+MID(Y6884,6,2)-Parameters!$B$24+1</f>
        <v/>
      </c>
    </row>
    <row r="6885">
      <c r="X6885" t="inlineStr">
        <is>
          <t>L0191472</t>
        </is>
      </c>
      <c r="Y6885" t="inlineStr">
        <is>
          <t>2026-01-24</t>
        </is>
      </c>
      <c r="Z6885" t="inlineStr">
        <is>
          <t>home_use</t>
        </is>
      </c>
      <c r="AA6885" t="inlineStr">
        <is>
          <t>IMP00926</t>
        </is>
      </c>
      <c r="AB6885" t="inlineStr">
        <is>
          <t>T106477</t>
        </is>
      </c>
      <c r="AC6885" s="32" t="n">
        <v>3764395.56</v>
      </c>
      <c r="AD6885" s="32" t="n">
        <v>376439.56</v>
      </c>
      <c r="AE6885" s="35">
        <f>(LEFT(Y6885,4)-Parameters!$B$23)*12+MID(Y6885,6,2)-Parameters!$B$24+1</f>
        <v/>
      </c>
    </row>
    <row r="6886">
      <c r="X6886" t="inlineStr">
        <is>
          <t>L0191473</t>
        </is>
      </c>
      <c r="Y6886" t="inlineStr">
        <is>
          <t>2026-01-24</t>
        </is>
      </c>
      <c r="Z6886" t="inlineStr">
        <is>
          <t>warehouse_out</t>
        </is>
      </c>
      <c r="AA6886" t="inlineStr">
        <is>
          <t>IMP00926</t>
        </is>
      </c>
      <c r="AB6886" t="inlineStr">
        <is>
          <t>T106477</t>
        </is>
      </c>
      <c r="AC6886" s="32" t="n">
        <v>975497.2</v>
      </c>
      <c r="AD6886" s="32" t="n">
        <v>104378.2</v>
      </c>
      <c r="AE6886" s="35">
        <f>(LEFT(Y6886,4)-Parameters!$B$23)*12+MID(Y6886,6,2)-Parameters!$B$24+1</f>
        <v/>
      </c>
    </row>
    <row r="6887">
      <c r="X6887" t="inlineStr">
        <is>
          <t>L0191704</t>
        </is>
      </c>
      <c r="Y6887" t="inlineStr">
        <is>
          <t>2026-01-25</t>
        </is>
      </c>
      <c r="Z6887" t="inlineStr">
        <is>
          <t>home_use</t>
        </is>
      </c>
      <c r="AA6887" t="inlineStr">
        <is>
          <t>IMP00926</t>
        </is>
      </c>
      <c r="AB6887" t="inlineStr">
        <is>
          <t>T106477</t>
        </is>
      </c>
      <c r="AC6887" s="32" t="n">
        <v>30090081.32</v>
      </c>
      <c r="AD6887" s="32" t="n">
        <v>3159458.54</v>
      </c>
      <c r="AE6887" s="35">
        <f>(LEFT(Y6887,4)-Parameters!$B$23)*12+MID(Y6887,6,2)-Parameters!$B$24+1</f>
        <v/>
      </c>
    </row>
    <row r="6888">
      <c r="X6888" t="inlineStr">
        <is>
          <t>L0191705</t>
        </is>
      </c>
      <c r="Y6888" t="inlineStr">
        <is>
          <t>2026-01-25</t>
        </is>
      </c>
      <c r="Z6888" t="inlineStr">
        <is>
          <t>home_use</t>
        </is>
      </c>
      <c r="AA6888" t="inlineStr">
        <is>
          <t>IMP00926</t>
        </is>
      </c>
      <c r="AB6888" t="inlineStr">
        <is>
          <t>T106477</t>
        </is>
      </c>
      <c r="AC6888" s="32" t="n">
        <v>26576722.61</v>
      </c>
      <c r="AD6888" s="32" t="n">
        <v>2790555.87</v>
      </c>
      <c r="AE6888" s="35">
        <f>(LEFT(Y6888,4)-Parameters!$B$23)*12+MID(Y6888,6,2)-Parameters!$B$24+1</f>
        <v/>
      </c>
    </row>
    <row r="6889">
      <c r="X6889" t="inlineStr">
        <is>
          <t>L0191706</t>
        </is>
      </c>
      <c r="Y6889" t="inlineStr">
        <is>
          <t>2026-01-25</t>
        </is>
      </c>
      <c r="Z6889" t="inlineStr">
        <is>
          <t>home_use</t>
        </is>
      </c>
      <c r="AA6889" t="inlineStr">
        <is>
          <t>IMP00926</t>
        </is>
      </c>
      <c r="AB6889" t="inlineStr">
        <is>
          <t>T106477</t>
        </is>
      </c>
      <c r="AC6889" s="32" t="n">
        <v>22226206.93</v>
      </c>
      <c r="AD6889" s="32" t="n">
        <v>2333751.73</v>
      </c>
      <c r="AE6889" s="35">
        <f>(LEFT(Y6889,4)-Parameters!$B$23)*12+MID(Y6889,6,2)-Parameters!$B$24+1</f>
        <v/>
      </c>
    </row>
    <row r="6890">
      <c r="X6890" t="inlineStr">
        <is>
          <t>L0191707</t>
        </is>
      </c>
      <c r="Y6890" t="inlineStr">
        <is>
          <t>2026-01-25</t>
        </is>
      </c>
      <c r="Z6890" t="inlineStr">
        <is>
          <t>home_use</t>
        </is>
      </c>
      <c r="AA6890" t="inlineStr">
        <is>
          <t>IMP00926</t>
        </is>
      </c>
      <c r="AB6890" t="inlineStr">
        <is>
          <t>T106477</t>
        </is>
      </c>
      <c r="AC6890" s="32" t="n">
        <v>658463.23</v>
      </c>
      <c r="AD6890" s="32" t="n">
        <v>70455.57000000001</v>
      </c>
      <c r="AE6890" s="35">
        <f>(LEFT(Y6890,4)-Parameters!$B$23)*12+MID(Y6890,6,2)-Parameters!$B$24+1</f>
        <v/>
      </c>
    </row>
    <row r="6891">
      <c r="X6891" t="inlineStr">
        <is>
          <t>L0191708</t>
        </is>
      </c>
      <c r="Y6891" t="inlineStr">
        <is>
          <t>2026-01-25</t>
        </is>
      </c>
      <c r="Z6891" t="inlineStr">
        <is>
          <t>home_use</t>
        </is>
      </c>
      <c r="AA6891" t="inlineStr">
        <is>
          <t>IMP00926</t>
        </is>
      </c>
      <c r="AB6891" t="inlineStr">
        <is>
          <t>T106477</t>
        </is>
      </c>
      <c r="AC6891" s="32" t="n">
        <v>17038781.12</v>
      </c>
      <c r="AD6891" s="32" t="n">
        <v>1703878.11</v>
      </c>
      <c r="AE6891" s="35">
        <f>(LEFT(Y6891,4)-Parameters!$B$23)*12+MID(Y6891,6,2)-Parameters!$B$24+1</f>
        <v/>
      </c>
    </row>
    <row r="6892">
      <c r="X6892" t="inlineStr">
        <is>
          <t>L0191709</t>
        </is>
      </c>
      <c r="Y6892" t="inlineStr">
        <is>
          <t>2026-01-25</t>
        </is>
      </c>
      <c r="Z6892" t="inlineStr">
        <is>
          <t>home_use</t>
        </is>
      </c>
      <c r="AA6892" t="inlineStr">
        <is>
          <t>IMP00926</t>
        </is>
      </c>
      <c r="AB6892" t="inlineStr">
        <is>
          <t>T106477</t>
        </is>
      </c>
      <c r="AC6892" s="32" t="n">
        <v>37454794.98</v>
      </c>
      <c r="AD6892" s="32" t="n">
        <v>3932753.47</v>
      </c>
      <c r="AE6892" s="35">
        <f>(LEFT(Y6892,4)-Parameters!$B$23)*12+MID(Y6892,6,2)-Parameters!$B$24+1</f>
        <v/>
      </c>
    </row>
    <row r="6893">
      <c r="X6893" t="inlineStr">
        <is>
          <t>L0191710</t>
        </is>
      </c>
      <c r="Y6893" t="inlineStr">
        <is>
          <t>2026-01-25</t>
        </is>
      </c>
      <c r="Z6893" t="inlineStr">
        <is>
          <t>home_use</t>
        </is>
      </c>
      <c r="AA6893" t="inlineStr">
        <is>
          <t>IMP00926</t>
        </is>
      </c>
      <c r="AB6893" t="inlineStr">
        <is>
          <t>T106477</t>
        </is>
      </c>
      <c r="AC6893" s="32" t="n">
        <v>772792.4300000001</v>
      </c>
      <c r="AD6893" s="32" t="n">
        <v>82688.78999999999</v>
      </c>
      <c r="AE6893" s="35">
        <f>(LEFT(Y6893,4)-Parameters!$B$23)*12+MID(Y6893,6,2)-Parameters!$B$24+1</f>
        <v/>
      </c>
    </row>
    <row r="6894">
      <c r="X6894" t="inlineStr">
        <is>
          <t>L0191711</t>
        </is>
      </c>
      <c r="Y6894" t="inlineStr">
        <is>
          <t>2026-01-25</t>
        </is>
      </c>
      <c r="Z6894" t="inlineStr">
        <is>
          <t>home_use</t>
        </is>
      </c>
      <c r="AA6894" t="inlineStr">
        <is>
          <t>IMP00926</t>
        </is>
      </c>
      <c r="AB6894" t="inlineStr">
        <is>
          <t>T106477</t>
        </is>
      </c>
      <c r="AC6894" s="32" t="n">
        <v>626597.8100000001</v>
      </c>
      <c r="AD6894" s="32" t="n">
        <v>75191.74000000001</v>
      </c>
      <c r="AE6894" s="35">
        <f>(LEFT(Y6894,4)-Parameters!$B$23)*12+MID(Y6894,6,2)-Parameters!$B$24+1</f>
        <v/>
      </c>
    </row>
    <row r="6895">
      <c r="X6895" t="inlineStr">
        <is>
          <t>L0191934</t>
        </is>
      </c>
      <c r="Y6895" t="inlineStr">
        <is>
          <t>2026-01-26</t>
        </is>
      </c>
      <c r="Z6895" t="inlineStr">
        <is>
          <t>home_use</t>
        </is>
      </c>
      <c r="AA6895" t="inlineStr">
        <is>
          <t>IMP00926</t>
        </is>
      </c>
      <c r="AB6895" t="inlineStr">
        <is>
          <t>T106477</t>
        </is>
      </c>
      <c r="AC6895" s="32" t="n">
        <v>11265386.23</v>
      </c>
      <c r="AD6895" s="32" t="n">
        <v>1182865.55</v>
      </c>
      <c r="AE6895" s="35">
        <f>(LEFT(Y6895,4)-Parameters!$B$23)*12+MID(Y6895,6,2)-Parameters!$B$24+1</f>
        <v/>
      </c>
    </row>
    <row r="6896">
      <c r="X6896" t="inlineStr">
        <is>
          <t>L0191936</t>
        </is>
      </c>
      <c r="Y6896" t="inlineStr">
        <is>
          <t>2026-01-26</t>
        </is>
      </c>
      <c r="Z6896" t="inlineStr">
        <is>
          <t>home_use</t>
        </is>
      </c>
      <c r="AA6896" t="inlineStr">
        <is>
          <t>IMP00926</t>
        </is>
      </c>
      <c r="AB6896" t="inlineStr">
        <is>
          <t>T106477</t>
        </is>
      </c>
      <c r="AC6896" s="32" t="n">
        <v>21793773.54</v>
      </c>
      <c r="AD6896" s="32" t="n">
        <v>2288346.22</v>
      </c>
      <c r="AE6896" s="35">
        <f>(LEFT(Y6896,4)-Parameters!$B$23)*12+MID(Y6896,6,2)-Parameters!$B$24+1</f>
        <v/>
      </c>
    </row>
    <row r="6897">
      <c r="X6897" t="inlineStr">
        <is>
          <t>L0191937</t>
        </is>
      </c>
      <c r="Y6897" t="inlineStr">
        <is>
          <t>2026-01-26</t>
        </is>
      </c>
      <c r="Z6897" t="inlineStr">
        <is>
          <t>warehouse_out</t>
        </is>
      </c>
      <c r="AA6897" t="inlineStr">
        <is>
          <t>IMP00926</t>
        </is>
      </c>
      <c r="AB6897" t="inlineStr">
        <is>
          <t>T106477</t>
        </is>
      </c>
      <c r="AC6897" s="32" t="n">
        <v>27133621.06</v>
      </c>
      <c r="AD6897" s="32" t="n">
        <v>2849030.21</v>
      </c>
      <c r="AE6897" s="35">
        <f>(LEFT(Y6897,4)-Parameters!$B$23)*12+MID(Y6897,6,2)-Parameters!$B$24+1</f>
        <v/>
      </c>
    </row>
    <row r="6898">
      <c r="X6898" t="inlineStr">
        <is>
          <t>L0191938</t>
        </is>
      </c>
      <c r="Y6898" t="inlineStr">
        <is>
          <t>2026-01-26</t>
        </is>
      </c>
      <c r="Z6898" t="inlineStr">
        <is>
          <t>home_use</t>
        </is>
      </c>
      <c r="AA6898" t="inlineStr">
        <is>
          <t>IMP00926</t>
        </is>
      </c>
      <c r="AB6898" t="inlineStr">
        <is>
          <t>T106477</t>
        </is>
      </c>
      <c r="AC6898" s="32" t="n">
        <v>10597040.92</v>
      </c>
      <c r="AD6898" s="32" t="n">
        <v>1059704.09</v>
      </c>
      <c r="AE6898" s="35">
        <f>(LEFT(Y6898,4)-Parameters!$B$23)*12+MID(Y6898,6,2)-Parameters!$B$24+1</f>
        <v/>
      </c>
    </row>
    <row r="6899">
      <c r="X6899" t="inlineStr">
        <is>
          <t>L0192184</t>
        </is>
      </c>
      <c r="Y6899" t="inlineStr">
        <is>
          <t>2026-01-27</t>
        </is>
      </c>
      <c r="Z6899" t="inlineStr">
        <is>
          <t>home_use</t>
        </is>
      </c>
      <c r="AA6899" t="inlineStr">
        <is>
          <t>IMP00926</t>
        </is>
      </c>
      <c r="AB6899" t="inlineStr">
        <is>
          <t>T106477</t>
        </is>
      </c>
      <c r="AC6899" s="32" t="n">
        <v>311570.36</v>
      </c>
      <c r="AD6899" s="32" t="n">
        <v>33338.03</v>
      </c>
      <c r="AE6899" s="35">
        <f>(LEFT(Y6899,4)-Parameters!$B$23)*12+MID(Y6899,6,2)-Parameters!$B$24+1</f>
        <v/>
      </c>
    </row>
    <row r="6900">
      <c r="X6900" t="inlineStr">
        <is>
          <t>L0192185</t>
        </is>
      </c>
      <c r="Y6900" t="inlineStr">
        <is>
          <t>2026-01-27</t>
        </is>
      </c>
      <c r="Z6900" t="inlineStr">
        <is>
          <t>home_use</t>
        </is>
      </c>
      <c r="AA6900" t="inlineStr">
        <is>
          <t>IMP00926</t>
        </is>
      </c>
      <c r="AB6900" t="inlineStr">
        <is>
          <t>T106477</t>
        </is>
      </c>
      <c r="AC6900" s="32" t="n">
        <v>366236.65</v>
      </c>
      <c r="AD6900" s="32" t="n">
        <v>43948.4</v>
      </c>
      <c r="AE6900" s="35">
        <f>(LEFT(Y6900,4)-Parameters!$B$23)*12+MID(Y6900,6,2)-Parameters!$B$24+1</f>
        <v/>
      </c>
    </row>
    <row r="6901">
      <c r="X6901" t="inlineStr">
        <is>
          <t>L0192441</t>
        </is>
      </c>
      <c r="Y6901" t="inlineStr">
        <is>
          <t>2026-01-28</t>
        </is>
      </c>
      <c r="Z6901" t="inlineStr">
        <is>
          <t>home_use</t>
        </is>
      </c>
      <c r="AA6901" t="inlineStr">
        <is>
          <t>IMP00926</t>
        </is>
      </c>
      <c r="AB6901" t="inlineStr">
        <is>
          <t>T106477</t>
        </is>
      </c>
      <c r="AC6901" s="32" t="n">
        <v>22532088.15</v>
      </c>
      <c r="AD6901" s="32" t="n">
        <v>2365869.26</v>
      </c>
      <c r="AE6901" s="35">
        <f>(LEFT(Y6901,4)-Parameters!$B$23)*12+MID(Y6901,6,2)-Parameters!$B$24+1</f>
        <v/>
      </c>
    </row>
    <row r="6902">
      <c r="X6902" t="inlineStr">
        <is>
          <t>L0192442</t>
        </is>
      </c>
      <c r="Y6902" t="inlineStr">
        <is>
          <t>2026-01-28</t>
        </is>
      </c>
      <c r="Z6902" t="inlineStr">
        <is>
          <t>home_use</t>
        </is>
      </c>
      <c r="AA6902" t="inlineStr">
        <is>
          <t>IMP00926</t>
        </is>
      </c>
      <c r="AB6902" t="inlineStr">
        <is>
          <t>T106477</t>
        </is>
      </c>
      <c r="AC6902" s="32" t="n">
        <v>105580.16</v>
      </c>
      <c r="AD6902" s="32" t="n">
        <v>12669.62</v>
      </c>
      <c r="AE6902" s="35">
        <f>(LEFT(Y6902,4)-Parameters!$B$23)*12+MID(Y6902,6,2)-Parameters!$B$24+1</f>
        <v/>
      </c>
    </row>
    <row r="6903">
      <c r="X6903" t="inlineStr">
        <is>
          <t>L0192443</t>
        </is>
      </c>
      <c r="Y6903" t="inlineStr">
        <is>
          <t>2026-01-28</t>
        </is>
      </c>
      <c r="Z6903" t="inlineStr">
        <is>
          <t>home_use</t>
        </is>
      </c>
      <c r="AA6903" t="inlineStr">
        <is>
          <t>IMP00926</t>
        </is>
      </c>
      <c r="AB6903" t="inlineStr">
        <is>
          <t>T106477</t>
        </is>
      </c>
      <c r="AC6903" s="32" t="n">
        <v>921828.99</v>
      </c>
      <c r="AD6903" s="32" t="n">
        <v>98635.7</v>
      </c>
      <c r="AE6903" s="35">
        <f>(LEFT(Y6903,4)-Parameters!$B$23)*12+MID(Y6903,6,2)-Parameters!$B$24+1</f>
        <v/>
      </c>
    </row>
    <row r="6904">
      <c r="X6904" t="inlineStr">
        <is>
          <t>L0192444</t>
        </is>
      </c>
      <c r="Y6904" t="inlineStr">
        <is>
          <t>2026-01-28</t>
        </is>
      </c>
      <c r="Z6904" t="inlineStr">
        <is>
          <t>home_use</t>
        </is>
      </c>
      <c r="AA6904" t="inlineStr">
        <is>
          <t>IMP00926</t>
        </is>
      </c>
      <c r="AB6904" t="inlineStr">
        <is>
          <t>T106477</t>
        </is>
      </c>
      <c r="AC6904" s="32" t="n">
        <v>493261.27</v>
      </c>
      <c r="AD6904" s="32" t="n">
        <v>52778.96</v>
      </c>
      <c r="AE6904" s="35">
        <f>(LEFT(Y6904,4)-Parameters!$B$23)*12+MID(Y6904,6,2)-Parameters!$B$24+1</f>
        <v/>
      </c>
    </row>
    <row r="6905">
      <c r="X6905" t="inlineStr">
        <is>
          <t>L0192703</t>
        </is>
      </c>
      <c r="Y6905" t="inlineStr">
        <is>
          <t>2026-02-01</t>
        </is>
      </c>
      <c r="Z6905" t="inlineStr">
        <is>
          <t>home_use</t>
        </is>
      </c>
      <c r="AA6905" t="inlineStr">
        <is>
          <t>IMP00926</t>
        </is>
      </c>
      <c r="AB6905" t="inlineStr">
        <is>
          <t>T106477</t>
        </is>
      </c>
      <c r="AC6905" s="32" t="n">
        <v>322337.71</v>
      </c>
      <c r="AD6905" s="32" t="n">
        <v>34490.13</v>
      </c>
      <c r="AE6905" s="35">
        <f>(LEFT(Y6905,4)-Parameters!$B$23)*12+MID(Y6905,6,2)-Parameters!$B$24+1</f>
        <v/>
      </c>
    </row>
    <row r="6906">
      <c r="X6906" t="inlineStr">
        <is>
          <t>L0192704</t>
        </is>
      </c>
      <c r="Y6906" t="inlineStr">
        <is>
          <t>2026-02-01</t>
        </is>
      </c>
      <c r="Z6906" t="inlineStr">
        <is>
          <t>home_use</t>
        </is>
      </c>
      <c r="AA6906" t="inlineStr">
        <is>
          <t>IMP00926</t>
        </is>
      </c>
      <c r="AB6906" t="inlineStr">
        <is>
          <t>T106477</t>
        </is>
      </c>
      <c r="AC6906" s="32" t="n">
        <v>21574524.06</v>
      </c>
      <c r="AD6906" s="32" t="n">
        <v>2265325.03</v>
      </c>
      <c r="AE6906" s="35">
        <f>(LEFT(Y6906,4)-Parameters!$B$23)*12+MID(Y6906,6,2)-Parameters!$B$24+1</f>
        <v/>
      </c>
    </row>
    <row r="6907">
      <c r="X6907" t="inlineStr">
        <is>
          <t>L0192705</t>
        </is>
      </c>
      <c r="Y6907" t="inlineStr">
        <is>
          <t>2026-02-01</t>
        </is>
      </c>
      <c r="Z6907" t="inlineStr">
        <is>
          <t>home_use</t>
        </is>
      </c>
      <c r="AA6907" t="inlineStr">
        <is>
          <t>IMP00926</t>
        </is>
      </c>
      <c r="AB6907" t="inlineStr">
        <is>
          <t>T106477</t>
        </is>
      </c>
      <c r="AC6907" s="32" t="n">
        <v>252213.37</v>
      </c>
      <c r="AD6907" s="32" t="n">
        <v>26986.83</v>
      </c>
      <c r="AE6907" s="35">
        <f>(LEFT(Y6907,4)-Parameters!$B$23)*12+MID(Y6907,6,2)-Parameters!$B$24+1</f>
        <v/>
      </c>
    </row>
    <row r="6908">
      <c r="X6908" t="inlineStr">
        <is>
          <t>L0192706</t>
        </is>
      </c>
      <c r="Y6908" t="inlineStr">
        <is>
          <t>2026-02-01</t>
        </is>
      </c>
      <c r="Z6908" t="inlineStr">
        <is>
          <t>warehouse_out</t>
        </is>
      </c>
      <c r="AA6908" t="inlineStr">
        <is>
          <t>IMP00926</t>
        </is>
      </c>
      <c r="AB6908" t="inlineStr">
        <is>
          <t>T106477</t>
        </is>
      </c>
      <c r="AC6908" s="32" t="n">
        <v>14890976.01</v>
      </c>
      <c r="AD6908" s="32" t="n">
        <v>1563552.48</v>
      </c>
      <c r="AE6908" s="35">
        <f>(LEFT(Y6908,4)-Parameters!$B$23)*12+MID(Y6908,6,2)-Parameters!$B$24+1</f>
        <v/>
      </c>
    </row>
    <row r="6909">
      <c r="X6909" t="inlineStr">
        <is>
          <t>L0192707</t>
        </is>
      </c>
      <c r="Y6909" t="inlineStr">
        <is>
          <t>2026-02-01</t>
        </is>
      </c>
      <c r="Z6909" t="inlineStr">
        <is>
          <t>home_use</t>
        </is>
      </c>
      <c r="AA6909" t="inlineStr">
        <is>
          <t>IMP00926</t>
        </is>
      </c>
      <c r="AB6909" t="inlineStr">
        <is>
          <t>T106477</t>
        </is>
      </c>
      <c r="AC6909" s="32" t="n">
        <v>700559.76</v>
      </c>
      <c r="AD6909" s="32" t="n">
        <v>74959.89</v>
      </c>
      <c r="AE6909" s="35">
        <f>(LEFT(Y6909,4)-Parameters!$B$23)*12+MID(Y6909,6,2)-Parameters!$B$24+1</f>
        <v/>
      </c>
    </row>
    <row r="6910">
      <c r="X6910" t="inlineStr">
        <is>
          <t>L0192978</t>
        </is>
      </c>
      <c r="Y6910" t="inlineStr">
        <is>
          <t>2026-02-02</t>
        </is>
      </c>
      <c r="Z6910" t="inlineStr">
        <is>
          <t>home_use</t>
        </is>
      </c>
      <c r="AA6910" t="inlineStr">
        <is>
          <t>IMP00926</t>
        </is>
      </c>
      <c r="AB6910" t="inlineStr">
        <is>
          <t>T106477</t>
        </is>
      </c>
      <c r="AC6910" s="32" t="n">
        <v>27300716.69</v>
      </c>
      <c r="AD6910" s="32" t="n">
        <v>2866575.25</v>
      </c>
      <c r="AE6910" s="35">
        <f>(LEFT(Y6910,4)-Parameters!$B$23)*12+MID(Y6910,6,2)-Parameters!$B$24+1</f>
        <v/>
      </c>
    </row>
    <row r="6911">
      <c r="X6911" t="inlineStr">
        <is>
          <t>L0192979</t>
        </is>
      </c>
      <c r="Y6911" t="inlineStr">
        <is>
          <t>2026-02-02</t>
        </is>
      </c>
      <c r="Z6911" t="inlineStr">
        <is>
          <t>home_use</t>
        </is>
      </c>
      <c r="AA6911" t="inlineStr">
        <is>
          <t>IMP00926</t>
        </is>
      </c>
      <c r="AB6911" t="inlineStr">
        <is>
          <t>T106477</t>
        </is>
      </c>
      <c r="AC6911" s="32" t="n">
        <v>13052582.45</v>
      </c>
      <c r="AD6911" s="32" t="n">
        <v>1305258.24</v>
      </c>
      <c r="AE6911" s="35">
        <f>(LEFT(Y6911,4)-Parameters!$B$23)*12+MID(Y6911,6,2)-Parameters!$B$24+1</f>
        <v/>
      </c>
    </row>
    <row r="6912">
      <c r="X6912" t="inlineStr">
        <is>
          <t>L0192980</t>
        </is>
      </c>
      <c r="Y6912" t="inlineStr">
        <is>
          <t>2026-02-02</t>
        </is>
      </c>
      <c r="Z6912" t="inlineStr">
        <is>
          <t>home_use</t>
        </is>
      </c>
      <c r="AA6912" t="inlineStr">
        <is>
          <t>IMP00926</t>
        </is>
      </c>
      <c r="AB6912" t="inlineStr">
        <is>
          <t>T106477</t>
        </is>
      </c>
      <c r="AC6912" s="32" t="n">
        <v>7364068.69</v>
      </c>
      <c r="AD6912" s="32" t="n">
        <v>736406.87</v>
      </c>
      <c r="AE6912" s="35">
        <f>(LEFT(Y6912,4)-Parameters!$B$23)*12+MID(Y6912,6,2)-Parameters!$B$24+1</f>
        <v/>
      </c>
    </row>
    <row r="6913">
      <c r="X6913" t="inlineStr">
        <is>
          <t>L0192983</t>
        </is>
      </c>
      <c r="Y6913" t="inlineStr">
        <is>
          <t>2026-02-02</t>
        </is>
      </c>
      <c r="Z6913" t="inlineStr">
        <is>
          <t>home_use</t>
        </is>
      </c>
      <c r="AA6913" t="inlineStr">
        <is>
          <t>IMP00926</t>
        </is>
      </c>
      <c r="AB6913" t="inlineStr">
        <is>
          <t>T106477</t>
        </is>
      </c>
      <c r="AC6913" s="32" t="n">
        <v>13747668.87</v>
      </c>
      <c r="AD6913" s="32" t="n">
        <v>1443505.23</v>
      </c>
      <c r="AE6913" s="35">
        <f>(LEFT(Y6913,4)-Parameters!$B$23)*12+MID(Y6913,6,2)-Parameters!$B$24+1</f>
        <v/>
      </c>
    </row>
    <row r="6914">
      <c r="X6914" t="inlineStr">
        <is>
          <t>L0192984</t>
        </is>
      </c>
      <c r="Y6914" t="inlineStr">
        <is>
          <t>2026-02-02</t>
        </is>
      </c>
      <c r="Z6914" t="inlineStr">
        <is>
          <t>home_use</t>
        </is>
      </c>
      <c r="AA6914" t="inlineStr">
        <is>
          <t>IMP00926</t>
        </is>
      </c>
      <c r="AB6914" t="inlineStr">
        <is>
          <t>T106477</t>
        </is>
      </c>
      <c r="AC6914" s="32" t="n">
        <v>47886757.13</v>
      </c>
      <c r="AD6914" s="32" t="n">
        <v>5028109.5</v>
      </c>
      <c r="AE6914" s="35">
        <f>(LEFT(Y6914,4)-Parameters!$B$23)*12+MID(Y6914,6,2)-Parameters!$B$24+1</f>
        <v/>
      </c>
    </row>
    <row r="6915">
      <c r="X6915" t="inlineStr">
        <is>
          <t>L0193215</t>
        </is>
      </c>
      <c r="Y6915" t="inlineStr">
        <is>
          <t>2026-02-03</t>
        </is>
      </c>
      <c r="Z6915" t="inlineStr">
        <is>
          <t>home_use</t>
        </is>
      </c>
      <c r="AA6915" t="inlineStr">
        <is>
          <t>IMP00926</t>
        </is>
      </c>
      <c r="AB6915" t="inlineStr">
        <is>
          <t>T106477</t>
        </is>
      </c>
      <c r="AC6915" s="32" t="n">
        <v>1316616.11</v>
      </c>
      <c r="AD6915" s="32" t="n">
        <v>138244.69</v>
      </c>
      <c r="AE6915" s="35">
        <f>(LEFT(Y6915,4)-Parameters!$B$23)*12+MID(Y6915,6,2)-Parameters!$B$24+1</f>
        <v/>
      </c>
    </row>
    <row r="6916">
      <c r="X6916" t="inlineStr">
        <is>
          <t>L0193216</t>
        </is>
      </c>
      <c r="Y6916" t="inlineStr">
        <is>
          <t>2026-02-03</t>
        </is>
      </c>
      <c r="Z6916" t="inlineStr">
        <is>
          <t>home_use</t>
        </is>
      </c>
      <c r="AA6916" t="inlineStr">
        <is>
          <t>IMP00926</t>
        </is>
      </c>
      <c r="AB6916" t="inlineStr">
        <is>
          <t>T106477</t>
        </is>
      </c>
      <c r="AC6916" s="32" t="n">
        <v>4659310.75</v>
      </c>
      <c r="AD6916" s="32" t="n">
        <v>465931.08</v>
      </c>
      <c r="AE6916" s="35">
        <f>(LEFT(Y6916,4)-Parameters!$B$23)*12+MID(Y6916,6,2)-Parameters!$B$24+1</f>
        <v/>
      </c>
    </row>
    <row r="6917">
      <c r="X6917" t="inlineStr">
        <is>
          <t>L0193217</t>
        </is>
      </c>
      <c r="Y6917" t="inlineStr">
        <is>
          <t>2026-02-03</t>
        </is>
      </c>
      <c r="Z6917" t="inlineStr">
        <is>
          <t>warehouse_out</t>
        </is>
      </c>
      <c r="AA6917" t="inlineStr">
        <is>
          <t>IMP00926</t>
        </is>
      </c>
      <c r="AB6917" t="inlineStr">
        <is>
          <t>T106477</t>
        </is>
      </c>
      <c r="AC6917" s="32" t="n">
        <v>27873160.39</v>
      </c>
      <c r="AD6917" s="32" t="n">
        <v>2926681.84</v>
      </c>
      <c r="AE6917" s="35">
        <f>(LEFT(Y6917,4)-Parameters!$B$23)*12+MID(Y6917,6,2)-Parameters!$B$24+1</f>
        <v/>
      </c>
    </row>
    <row r="6918">
      <c r="X6918" t="inlineStr">
        <is>
          <t>L0193456</t>
        </is>
      </c>
      <c r="Y6918" t="inlineStr">
        <is>
          <t>2026-02-04</t>
        </is>
      </c>
      <c r="Z6918" t="inlineStr">
        <is>
          <t>home_use</t>
        </is>
      </c>
      <c r="AA6918" t="inlineStr">
        <is>
          <t>IMP00926</t>
        </is>
      </c>
      <c r="AB6918" t="inlineStr">
        <is>
          <t>T106477</t>
        </is>
      </c>
      <c r="AC6918" s="32" t="n">
        <v>697414.55</v>
      </c>
      <c r="AD6918" s="32" t="n">
        <v>83689.75</v>
      </c>
      <c r="AE6918" s="35">
        <f>(LEFT(Y6918,4)-Parameters!$B$23)*12+MID(Y6918,6,2)-Parameters!$B$24+1</f>
        <v/>
      </c>
    </row>
    <row r="6919">
      <c r="X6919" t="inlineStr">
        <is>
          <t>L0193457</t>
        </is>
      </c>
      <c r="Y6919" t="inlineStr">
        <is>
          <t>2026-02-04</t>
        </is>
      </c>
      <c r="Z6919" t="inlineStr">
        <is>
          <t>home_use</t>
        </is>
      </c>
      <c r="AA6919" t="inlineStr">
        <is>
          <t>IMP00926</t>
        </is>
      </c>
      <c r="AB6919" t="inlineStr">
        <is>
          <t>T106477</t>
        </is>
      </c>
      <c r="AC6919" s="32" t="n">
        <v>7757168.31</v>
      </c>
      <c r="AD6919" s="32" t="n">
        <v>814502.67</v>
      </c>
      <c r="AE6919" s="35">
        <f>(LEFT(Y6919,4)-Parameters!$B$23)*12+MID(Y6919,6,2)-Parameters!$B$24+1</f>
        <v/>
      </c>
    </row>
    <row r="6920">
      <c r="X6920" t="inlineStr">
        <is>
          <t>L0193722</t>
        </is>
      </c>
      <c r="Y6920" t="inlineStr">
        <is>
          <t>2026-02-05</t>
        </is>
      </c>
      <c r="Z6920" t="inlineStr">
        <is>
          <t>home_use</t>
        </is>
      </c>
      <c r="AA6920" t="inlineStr">
        <is>
          <t>IMP00926</t>
        </is>
      </c>
      <c r="AB6920" t="inlineStr">
        <is>
          <t>T106477</t>
        </is>
      </c>
      <c r="AC6920" s="32" t="n">
        <v>1879885.91</v>
      </c>
      <c r="AD6920" s="32" t="n">
        <v>187988.59</v>
      </c>
      <c r="AE6920" s="35">
        <f>(LEFT(Y6920,4)-Parameters!$B$23)*12+MID(Y6920,6,2)-Parameters!$B$24+1</f>
        <v/>
      </c>
    </row>
    <row r="6921">
      <c r="X6921" t="inlineStr">
        <is>
          <t>L0193723</t>
        </is>
      </c>
      <c r="Y6921" t="inlineStr">
        <is>
          <t>2026-02-05</t>
        </is>
      </c>
      <c r="Z6921" t="inlineStr">
        <is>
          <t>home_use</t>
        </is>
      </c>
      <c r="AA6921" t="inlineStr">
        <is>
          <t>IMP00926</t>
        </is>
      </c>
      <c r="AB6921" t="inlineStr">
        <is>
          <t>T106477</t>
        </is>
      </c>
      <c r="AC6921" s="32" t="n">
        <v>5483690.17</v>
      </c>
      <c r="AD6921" s="32" t="n">
        <v>575787.47</v>
      </c>
      <c r="AE6921" s="35">
        <f>(LEFT(Y6921,4)-Parameters!$B$23)*12+MID(Y6921,6,2)-Parameters!$B$24+1</f>
        <v/>
      </c>
    </row>
    <row r="6922">
      <c r="X6922" t="inlineStr">
        <is>
          <t>L0193724</t>
        </is>
      </c>
      <c r="Y6922" t="inlineStr">
        <is>
          <t>2026-02-05</t>
        </is>
      </c>
      <c r="Z6922" t="inlineStr">
        <is>
          <t>home_use</t>
        </is>
      </c>
      <c r="AA6922" t="inlineStr">
        <is>
          <t>IMP00926</t>
        </is>
      </c>
      <c r="AB6922" t="inlineStr">
        <is>
          <t>T106477</t>
        </is>
      </c>
      <c r="AC6922" s="32" t="n">
        <v>6646720.89</v>
      </c>
      <c r="AD6922" s="32" t="n">
        <v>664672.09</v>
      </c>
      <c r="AE6922" s="35">
        <f>(LEFT(Y6922,4)-Parameters!$B$23)*12+MID(Y6922,6,2)-Parameters!$B$24+1</f>
        <v/>
      </c>
    </row>
    <row r="6923">
      <c r="X6923" t="inlineStr">
        <is>
          <t>L0193725</t>
        </is>
      </c>
      <c r="Y6923" t="inlineStr">
        <is>
          <t>2026-02-05</t>
        </is>
      </c>
      <c r="Z6923" t="inlineStr">
        <is>
          <t>home_use</t>
        </is>
      </c>
      <c r="AA6923" t="inlineStr">
        <is>
          <t>IMP00926</t>
        </is>
      </c>
      <c r="AB6923" t="inlineStr">
        <is>
          <t>T106477</t>
        </is>
      </c>
      <c r="AC6923" s="32" t="n">
        <v>19230594.76</v>
      </c>
      <c r="AD6923" s="32" t="n">
        <v>2019212.45</v>
      </c>
      <c r="AE6923" s="35">
        <f>(LEFT(Y6923,4)-Parameters!$B$23)*12+MID(Y6923,6,2)-Parameters!$B$24+1</f>
        <v/>
      </c>
    </row>
    <row r="6924">
      <c r="X6924" t="inlineStr">
        <is>
          <t>L0193728</t>
        </is>
      </c>
      <c r="Y6924" t="inlineStr">
        <is>
          <t>2026-02-05</t>
        </is>
      </c>
      <c r="Z6924" t="inlineStr">
        <is>
          <t>home_use</t>
        </is>
      </c>
      <c r="AA6924" t="inlineStr">
        <is>
          <t>IMP00926</t>
        </is>
      </c>
      <c r="AB6924" t="inlineStr">
        <is>
          <t>T106477</t>
        </is>
      </c>
      <c r="AC6924" s="32" t="n">
        <v>421390.86</v>
      </c>
      <c r="AD6924" s="32" t="n">
        <v>45088.82</v>
      </c>
      <c r="AE6924" s="35">
        <f>(LEFT(Y6924,4)-Parameters!$B$23)*12+MID(Y6924,6,2)-Parameters!$B$24+1</f>
        <v/>
      </c>
    </row>
    <row r="6925">
      <c r="X6925" t="inlineStr">
        <is>
          <t>L0193729</t>
        </is>
      </c>
      <c r="Y6925" t="inlineStr">
        <is>
          <t>2026-02-05</t>
        </is>
      </c>
      <c r="Z6925" t="inlineStr">
        <is>
          <t>home_use</t>
        </is>
      </c>
      <c r="AA6925" t="inlineStr">
        <is>
          <t>IMP00926</t>
        </is>
      </c>
      <c r="AB6925" t="inlineStr">
        <is>
          <t>T106477</t>
        </is>
      </c>
      <c r="AC6925" s="32" t="n">
        <v>3375272.97</v>
      </c>
      <c r="AD6925" s="32" t="n">
        <v>337527.3</v>
      </c>
      <c r="AE6925" s="35">
        <f>(LEFT(Y6925,4)-Parameters!$B$23)*12+MID(Y6925,6,2)-Parameters!$B$24+1</f>
        <v/>
      </c>
    </row>
    <row r="6926">
      <c r="X6926" t="inlineStr">
        <is>
          <t>L0193730</t>
        </is>
      </c>
      <c r="Y6926" t="inlineStr">
        <is>
          <t>2026-02-05</t>
        </is>
      </c>
      <c r="Z6926" t="inlineStr">
        <is>
          <t>home_use</t>
        </is>
      </c>
      <c r="AA6926" t="inlineStr">
        <is>
          <t>IMP00926</t>
        </is>
      </c>
      <c r="AB6926" t="inlineStr">
        <is>
          <t>T106477</t>
        </is>
      </c>
      <c r="AC6926" s="32" t="n">
        <v>336983.24</v>
      </c>
      <c r="AD6926" s="32" t="n">
        <v>36057.21</v>
      </c>
      <c r="AE6926" s="35">
        <f>(LEFT(Y6926,4)-Parameters!$B$23)*12+MID(Y6926,6,2)-Parameters!$B$24+1</f>
        <v/>
      </c>
    </row>
    <row r="6927">
      <c r="X6927" t="inlineStr">
        <is>
          <t>L0194018</t>
        </is>
      </c>
      <c r="Y6927" t="inlineStr">
        <is>
          <t>2026-02-06</t>
        </is>
      </c>
      <c r="Z6927" t="inlineStr">
        <is>
          <t>home_use</t>
        </is>
      </c>
      <c r="AA6927" t="inlineStr">
        <is>
          <t>IMP00926</t>
        </is>
      </c>
      <c r="AB6927" t="inlineStr">
        <is>
          <t>T106477</t>
        </is>
      </c>
      <c r="AC6927" s="32" t="n">
        <v>13894072.06</v>
      </c>
      <c r="AD6927" s="32" t="n">
        <v>1458877.57</v>
      </c>
      <c r="AE6927" s="35">
        <f>(LEFT(Y6927,4)-Parameters!$B$23)*12+MID(Y6927,6,2)-Parameters!$B$24+1</f>
        <v/>
      </c>
    </row>
    <row r="6928">
      <c r="X6928" t="inlineStr">
        <is>
          <t>L0194019</t>
        </is>
      </c>
      <c r="Y6928" t="inlineStr">
        <is>
          <t>2026-02-06</t>
        </is>
      </c>
      <c r="Z6928" t="inlineStr">
        <is>
          <t>home_use</t>
        </is>
      </c>
      <c r="AA6928" t="inlineStr">
        <is>
          <t>IMP00926</t>
        </is>
      </c>
      <c r="AB6928" t="inlineStr">
        <is>
          <t>T106477</t>
        </is>
      </c>
      <c r="AC6928" s="32" t="n">
        <v>30065170.69</v>
      </c>
      <c r="AD6928" s="32" t="n">
        <v>3156842.92</v>
      </c>
      <c r="AE6928" s="35">
        <f>(LEFT(Y6928,4)-Parameters!$B$23)*12+MID(Y6928,6,2)-Parameters!$B$24+1</f>
        <v/>
      </c>
    </row>
    <row r="6929">
      <c r="X6929" t="inlineStr">
        <is>
          <t>L0194020</t>
        </is>
      </c>
      <c r="Y6929" t="inlineStr">
        <is>
          <t>2026-02-06</t>
        </is>
      </c>
      <c r="Z6929" t="inlineStr">
        <is>
          <t>home_use</t>
        </is>
      </c>
      <c r="AA6929" t="inlineStr">
        <is>
          <t>IMP00926</t>
        </is>
      </c>
      <c r="AB6929" t="inlineStr">
        <is>
          <t>T106477</t>
        </is>
      </c>
      <c r="AC6929" s="32" t="n">
        <v>285211.43</v>
      </c>
      <c r="AD6929" s="32" t="n">
        <v>30517.62</v>
      </c>
      <c r="AE6929" s="35">
        <f>(LEFT(Y6929,4)-Parameters!$B$23)*12+MID(Y6929,6,2)-Parameters!$B$24+1</f>
        <v/>
      </c>
    </row>
    <row r="6930">
      <c r="X6930" t="inlineStr">
        <is>
          <t>L0194021</t>
        </is>
      </c>
      <c r="Y6930" t="inlineStr">
        <is>
          <t>2026-02-06</t>
        </is>
      </c>
      <c r="Z6930" t="inlineStr">
        <is>
          <t>home_use</t>
        </is>
      </c>
      <c r="AA6930" t="inlineStr">
        <is>
          <t>IMP00926</t>
        </is>
      </c>
      <c r="AB6930" t="inlineStr">
        <is>
          <t>T106477</t>
        </is>
      </c>
      <c r="AC6930" s="32" t="n">
        <v>23336387.07</v>
      </c>
      <c r="AD6930" s="32" t="n">
        <v>2450320.64</v>
      </c>
      <c r="AE6930" s="35">
        <f>(LEFT(Y6930,4)-Parameters!$B$23)*12+MID(Y6930,6,2)-Parameters!$B$24+1</f>
        <v/>
      </c>
    </row>
    <row r="6931">
      <c r="X6931" t="inlineStr">
        <is>
          <t>L0194022</t>
        </is>
      </c>
      <c r="Y6931" t="inlineStr">
        <is>
          <t>2026-02-06</t>
        </is>
      </c>
      <c r="Z6931" t="inlineStr">
        <is>
          <t>home_use</t>
        </is>
      </c>
      <c r="AA6931" t="inlineStr">
        <is>
          <t>IMP00926</t>
        </is>
      </c>
      <c r="AB6931" t="inlineStr">
        <is>
          <t>T106477</t>
        </is>
      </c>
      <c r="AC6931" s="32" t="n">
        <v>176672.86</v>
      </c>
      <c r="AD6931" s="32" t="n">
        <v>18904</v>
      </c>
      <c r="AE6931" s="35">
        <f>(LEFT(Y6931,4)-Parameters!$B$23)*12+MID(Y6931,6,2)-Parameters!$B$24+1</f>
        <v/>
      </c>
    </row>
    <row r="6932">
      <c r="X6932" t="inlineStr">
        <is>
          <t>L0194246</t>
        </is>
      </c>
      <c r="Y6932" t="inlineStr">
        <is>
          <t>2026-02-07</t>
        </is>
      </c>
      <c r="Z6932" t="inlineStr">
        <is>
          <t>home_use</t>
        </is>
      </c>
      <c r="AA6932" t="inlineStr">
        <is>
          <t>IMP00926</t>
        </is>
      </c>
      <c r="AB6932" t="inlineStr">
        <is>
          <t>T106477</t>
        </is>
      </c>
      <c r="AC6932" s="32" t="n">
        <v>18691813.98</v>
      </c>
      <c r="AD6932" s="32" t="n">
        <v>1962640.47</v>
      </c>
      <c r="AE6932" s="35">
        <f>(LEFT(Y6932,4)-Parameters!$B$23)*12+MID(Y6932,6,2)-Parameters!$B$24+1</f>
        <v/>
      </c>
    </row>
    <row r="6933">
      <c r="X6933" t="inlineStr">
        <is>
          <t>L0194249</t>
        </is>
      </c>
      <c r="Y6933" t="inlineStr">
        <is>
          <t>2026-02-07</t>
        </is>
      </c>
      <c r="Z6933" t="inlineStr">
        <is>
          <t>home_use</t>
        </is>
      </c>
      <c r="AA6933" t="inlineStr">
        <is>
          <t>IMP00926</t>
        </is>
      </c>
      <c r="AB6933" t="inlineStr">
        <is>
          <t>T106477</t>
        </is>
      </c>
      <c r="AC6933" s="32" t="n">
        <v>11378214.26</v>
      </c>
      <c r="AD6933" s="32" t="n">
        <v>1194712.5</v>
      </c>
      <c r="AE6933" s="35">
        <f>(LEFT(Y6933,4)-Parameters!$B$23)*12+MID(Y6933,6,2)-Parameters!$B$24+1</f>
        <v/>
      </c>
    </row>
    <row r="6934">
      <c r="X6934" t="inlineStr">
        <is>
          <t>L0194250</t>
        </is>
      </c>
      <c r="Y6934" t="inlineStr">
        <is>
          <t>2026-02-07</t>
        </is>
      </c>
      <c r="Z6934" t="inlineStr">
        <is>
          <t>home_use</t>
        </is>
      </c>
      <c r="AA6934" t="inlineStr">
        <is>
          <t>IMP00926</t>
        </is>
      </c>
      <c r="AB6934" t="inlineStr">
        <is>
          <t>T106477</t>
        </is>
      </c>
      <c r="AC6934" s="32" t="n">
        <v>331693.65</v>
      </c>
      <c r="AD6934" s="32" t="n">
        <v>35491.22</v>
      </c>
      <c r="AE6934" s="35">
        <f>(LEFT(Y6934,4)-Parameters!$B$23)*12+MID(Y6934,6,2)-Parameters!$B$24+1</f>
        <v/>
      </c>
    </row>
    <row r="6935">
      <c r="X6935" t="inlineStr">
        <is>
          <t>L0194251</t>
        </is>
      </c>
      <c r="Y6935" t="inlineStr">
        <is>
          <t>2026-02-07</t>
        </is>
      </c>
      <c r="Z6935" t="inlineStr">
        <is>
          <t>home_use</t>
        </is>
      </c>
      <c r="AA6935" t="inlineStr">
        <is>
          <t>IMP00926</t>
        </is>
      </c>
      <c r="AB6935" t="inlineStr">
        <is>
          <t>T106477</t>
        </is>
      </c>
      <c r="AC6935" s="32" t="n">
        <v>20595809.04</v>
      </c>
      <c r="AD6935" s="32" t="n">
        <v>2162559.95</v>
      </c>
      <c r="AE6935" s="35">
        <f>(LEFT(Y6935,4)-Parameters!$B$23)*12+MID(Y6935,6,2)-Parameters!$B$24+1</f>
        <v/>
      </c>
    </row>
    <row r="6936">
      <c r="X6936" t="inlineStr">
        <is>
          <t>L0194508</t>
        </is>
      </c>
      <c r="Y6936" t="inlineStr">
        <is>
          <t>2026-02-08</t>
        </is>
      </c>
      <c r="Z6936" t="inlineStr">
        <is>
          <t>home_use</t>
        </is>
      </c>
      <c r="AA6936" t="inlineStr">
        <is>
          <t>IMP00926</t>
        </is>
      </c>
      <c r="AB6936" t="inlineStr">
        <is>
          <t>T106477</t>
        </is>
      </c>
      <c r="AC6936" s="32" t="n">
        <v>767999.6899999999</v>
      </c>
      <c r="AD6936" s="32" t="n">
        <v>82175.97</v>
      </c>
      <c r="AE6936" s="35">
        <f>(LEFT(Y6936,4)-Parameters!$B$23)*12+MID(Y6936,6,2)-Parameters!$B$24+1</f>
        <v/>
      </c>
    </row>
    <row r="6937">
      <c r="X6937" t="inlineStr">
        <is>
          <t>L0194509</t>
        </is>
      </c>
      <c r="Y6937" t="inlineStr">
        <is>
          <t>2026-02-08</t>
        </is>
      </c>
      <c r="Z6937" t="inlineStr">
        <is>
          <t>home_use</t>
        </is>
      </c>
      <c r="AA6937" t="inlineStr">
        <is>
          <t>IMP00926</t>
        </is>
      </c>
      <c r="AB6937" t="inlineStr">
        <is>
          <t>T106477</t>
        </is>
      </c>
      <c r="AC6937" s="32" t="n">
        <v>4765135.09</v>
      </c>
      <c r="AD6937" s="32" t="n">
        <v>476513.51</v>
      </c>
      <c r="AE6937" s="35">
        <f>(LEFT(Y6937,4)-Parameters!$B$23)*12+MID(Y6937,6,2)-Parameters!$B$24+1</f>
        <v/>
      </c>
    </row>
    <row r="6938">
      <c r="X6938" t="inlineStr">
        <is>
          <t>L0194790</t>
        </is>
      </c>
      <c r="Y6938" t="inlineStr">
        <is>
          <t>2026-02-09</t>
        </is>
      </c>
      <c r="Z6938" t="inlineStr">
        <is>
          <t>home_use</t>
        </is>
      </c>
      <c r="AA6938" t="inlineStr">
        <is>
          <t>IMP00926</t>
        </is>
      </c>
      <c r="AB6938" t="inlineStr">
        <is>
          <t>T106477</t>
        </is>
      </c>
      <c r="AC6938" s="32" t="n">
        <v>15920839.9</v>
      </c>
      <c r="AD6938" s="32" t="n">
        <v>1671688.19</v>
      </c>
      <c r="AE6938" s="35">
        <f>(LEFT(Y6938,4)-Parameters!$B$23)*12+MID(Y6938,6,2)-Parameters!$B$24+1</f>
        <v/>
      </c>
    </row>
    <row r="6939">
      <c r="X6939" t="inlineStr">
        <is>
          <t>L0194791</t>
        </is>
      </c>
      <c r="Y6939" t="inlineStr">
        <is>
          <t>2026-02-09</t>
        </is>
      </c>
      <c r="Z6939" t="inlineStr">
        <is>
          <t>home_use</t>
        </is>
      </c>
      <c r="AA6939" t="inlineStr">
        <is>
          <t>IMP00926</t>
        </is>
      </c>
      <c r="AB6939" t="inlineStr">
        <is>
          <t>T106477</t>
        </is>
      </c>
      <c r="AC6939" s="32" t="n">
        <v>14422815.76</v>
      </c>
      <c r="AD6939" s="32" t="n">
        <v>1514395.66</v>
      </c>
      <c r="AE6939" s="35">
        <f>(LEFT(Y6939,4)-Parameters!$B$23)*12+MID(Y6939,6,2)-Parameters!$B$24+1</f>
        <v/>
      </c>
    </row>
    <row r="6940">
      <c r="X6940" t="inlineStr">
        <is>
          <t>L0194792</t>
        </is>
      </c>
      <c r="Y6940" t="inlineStr">
        <is>
          <t>2026-02-09</t>
        </is>
      </c>
      <c r="Z6940" t="inlineStr">
        <is>
          <t>home_use</t>
        </is>
      </c>
      <c r="AA6940" t="inlineStr">
        <is>
          <t>IMP00926</t>
        </is>
      </c>
      <c r="AB6940" t="inlineStr">
        <is>
          <t>T106477</t>
        </is>
      </c>
      <c r="AC6940" s="32" t="n">
        <v>6104190.25</v>
      </c>
      <c r="AD6940" s="32" t="n">
        <v>610419.02</v>
      </c>
      <c r="AE6940" s="35">
        <f>(LEFT(Y6940,4)-Parameters!$B$23)*12+MID(Y6940,6,2)-Parameters!$B$24+1</f>
        <v/>
      </c>
    </row>
    <row r="6941">
      <c r="X6941" t="inlineStr">
        <is>
          <t>L0194793</t>
        </is>
      </c>
      <c r="Y6941" t="inlineStr">
        <is>
          <t>2026-02-09</t>
        </is>
      </c>
      <c r="Z6941" t="inlineStr">
        <is>
          <t>home_use</t>
        </is>
      </c>
      <c r="AA6941" t="inlineStr">
        <is>
          <t>IMP00926</t>
        </is>
      </c>
      <c r="AB6941" t="inlineStr">
        <is>
          <t>T106477</t>
        </is>
      </c>
      <c r="AC6941" s="32" t="n">
        <v>3720285.88</v>
      </c>
      <c r="AD6941" s="32" t="n">
        <v>372028.59</v>
      </c>
      <c r="AE6941" s="35">
        <f>(LEFT(Y6941,4)-Parameters!$B$23)*12+MID(Y6941,6,2)-Parameters!$B$24+1</f>
        <v/>
      </c>
    </row>
    <row r="6942">
      <c r="X6942" t="inlineStr">
        <is>
          <t>L0195085</t>
        </is>
      </c>
      <c r="Y6942" t="inlineStr">
        <is>
          <t>2026-02-10</t>
        </is>
      </c>
      <c r="Z6942" t="inlineStr">
        <is>
          <t>warehouse_out</t>
        </is>
      </c>
      <c r="AA6942" t="inlineStr">
        <is>
          <t>IMP00926</t>
        </is>
      </c>
      <c r="AB6942" t="inlineStr">
        <is>
          <t>T106477</t>
        </is>
      </c>
      <c r="AC6942" s="32" t="n">
        <v>20171705.48</v>
      </c>
      <c r="AD6942" s="32" t="n">
        <v>2118029.08</v>
      </c>
      <c r="AE6942" s="35">
        <f>(LEFT(Y6942,4)-Parameters!$B$23)*12+MID(Y6942,6,2)-Parameters!$B$24+1</f>
        <v/>
      </c>
    </row>
    <row r="6943">
      <c r="X6943" t="inlineStr">
        <is>
          <t>L0195087</t>
        </is>
      </c>
      <c r="Y6943" t="inlineStr">
        <is>
          <t>2026-02-10</t>
        </is>
      </c>
      <c r="Z6943" t="inlineStr">
        <is>
          <t>home_use</t>
        </is>
      </c>
      <c r="AA6943" t="inlineStr">
        <is>
          <t>IMP00926</t>
        </is>
      </c>
      <c r="AB6943" t="inlineStr">
        <is>
          <t>T106477</t>
        </is>
      </c>
      <c r="AC6943" s="32" t="n">
        <v>373790.06</v>
      </c>
      <c r="AD6943" s="32" t="n">
        <v>39995.54</v>
      </c>
      <c r="AE6943" s="35">
        <f>(LEFT(Y6943,4)-Parameters!$B$23)*12+MID(Y6943,6,2)-Parameters!$B$24+1</f>
        <v/>
      </c>
    </row>
    <row r="6944">
      <c r="X6944" t="inlineStr">
        <is>
          <t>L0195088</t>
        </is>
      </c>
      <c r="Y6944" t="inlineStr">
        <is>
          <t>2026-02-10</t>
        </is>
      </c>
      <c r="Z6944" t="inlineStr">
        <is>
          <t>home_use</t>
        </is>
      </c>
      <c r="AA6944" t="inlineStr">
        <is>
          <t>IMP00926</t>
        </is>
      </c>
      <c r="AB6944" t="inlineStr">
        <is>
          <t>T106477</t>
        </is>
      </c>
      <c r="AC6944" s="32" t="n">
        <v>17356638.49</v>
      </c>
      <c r="AD6944" s="32" t="n">
        <v>1735663.85</v>
      </c>
      <c r="AE6944" s="35">
        <f>(LEFT(Y6944,4)-Parameters!$B$23)*12+MID(Y6944,6,2)-Parameters!$B$24+1</f>
        <v/>
      </c>
    </row>
    <row r="6945">
      <c r="X6945" t="inlineStr">
        <is>
          <t>L0195089</t>
        </is>
      </c>
      <c r="Y6945" t="inlineStr">
        <is>
          <t>2026-02-10</t>
        </is>
      </c>
      <c r="Z6945" t="inlineStr">
        <is>
          <t>home_use</t>
        </is>
      </c>
      <c r="AA6945" t="inlineStr">
        <is>
          <t>IMP00926</t>
        </is>
      </c>
      <c r="AB6945" t="inlineStr">
        <is>
          <t>T106477</t>
        </is>
      </c>
      <c r="AC6945" s="32" t="n">
        <v>1100325.25</v>
      </c>
      <c r="AD6945" s="32" t="n">
        <v>117734.8</v>
      </c>
      <c r="AE6945" s="35">
        <f>(LEFT(Y6945,4)-Parameters!$B$23)*12+MID(Y6945,6,2)-Parameters!$B$24+1</f>
        <v/>
      </c>
    </row>
    <row r="6946">
      <c r="X6946" t="inlineStr">
        <is>
          <t>L0195354</t>
        </is>
      </c>
      <c r="Y6946" t="inlineStr">
        <is>
          <t>2026-02-11</t>
        </is>
      </c>
      <c r="Z6946" t="inlineStr">
        <is>
          <t>home_use</t>
        </is>
      </c>
      <c r="AA6946" t="inlineStr">
        <is>
          <t>IMP00926</t>
        </is>
      </c>
      <c r="AB6946" t="inlineStr">
        <is>
          <t>T106477</t>
        </is>
      </c>
      <c r="AC6946" s="32" t="n">
        <v>17002101.58</v>
      </c>
      <c r="AD6946" s="32" t="n">
        <v>1785220.67</v>
      </c>
      <c r="AE6946" s="35">
        <f>(LEFT(Y6946,4)-Parameters!$B$23)*12+MID(Y6946,6,2)-Parameters!$B$24+1</f>
        <v/>
      </c>
    </row>
    <row r="6947">
      <c r="X6947" t="inlineStr">
        <is>
          <t>L0195584</t>
        </is>
      </c>
      <c r="Y6947" t="inlineStr">
        <is>
          <t>2026-02-12</t>
        </is>
      </c>
      <c r="Z6947" t="inlineStr">
        <is>
          <t>home_use</t>
        </is>
      </c>
      <c r="AA6947" t="inlineStr">
        <is>
          <t>IMP00926</t>
        </is>
      </c>
      <c r="AB6947" t="inlineStr">
        <is>
          <t>T106477</t>
        </is>
      </c>
      <c r="AC6947" s="32" t="n">
        <v>5059848.31</v>
      </c>
      <c r="AD6947" s="32" t="n">
        <v>505984.83</v>
      </c>
      <c r="AE6947" s="35">
        <f>(LEFT(Y6947,4)-Parameters!$B$23)*12+MID(Y6947,6,2)-Parameters!$B$24+1</f>
        <v/>
      </c>
    </row>
    <row r="6948">
      <c r="X6948" t="inlineStr">
        <is>
          <t>L0195585</t>
        </is>
      </c>
      <c r="Y6948" t="inlineStr">
        <is>
          <t>2026-02-12</t>
        </is>
      </c>
      <c r="Z6948" t="inlineStr">
        <is>
          <t>home_use</t>
        </is>
      </c>
      <c r="AA6948" t="inlineStr">
        <is>
          <t>IMP00926</t>
        </is>
      </c>
      <c r="AB6948" t="inlineStr">
        <is>
          <t>T106477</t>
        </is>
      </c>
      <c r="AC6948" s="32" t="n">
        <v>513826.68</v>
      </c>
      <c r="AD6948" s="32" t="n">
        <v>54979.45</v>
      </c>
      <c r="AE6948" s="35">
        <f>(LEFT(Y6948,4)-Parameters!$B$23)*12+MID(Y6948,6,2)-Parameters!$B$24+1</f>
        <v/>
      </c>
    </row>
    <row r="6949">
      <c r="X6949" t="inlineStr">
        <is>
          <t>L0195586</t>
        </is>
      </c>
      <c r="Y6949" t="inlineStr">
        <is>
          <t>2026-02-12</t>
        </is>
      </c>
      <c r="Z6949" t="inlineStr">
        <is>
          <t>home_use</t>
        </is>
      </c>
      <c r="AA6949" t="inlineStr">
        <is>
          <t>IMP00926</t>
        </is>
      </c>
      <c r="AB6949" t="inlineStr">
        <is>
          <t>T106477</t>
        </is>
      </c>
      <c r="AC6949" s="32" t="n">
        <v>282949.11</v>
      </c>
      <c r="AD6949" s="32" t="n">
        <v>30275.55</v>
      </c>
      <c r="AE6949" s="35">
        <f>(LEFT(Y6949,4)-Parameters!$B$23)*12+MID(Y6949,6,2)-Parameters!$B$24+1</f>
        <v/>
      </c>
    </row>
    <row r="6950">
      <c r="X6950" t="inlineStr">
        <is>
          <t>L0195587</t>
        </is>
      </c>
      <c r="Y6950" t="inlineStr">
        <is>
          <t>2026-02-12</t>
        </is>
      </c>
      <c r="Z6950" t="inlineStr">
        <is>
          <t>home_use</t>
        </is>
      </c>
      <c r="AA6950" t="inlineStr">
        <is>
          <t>IMP00926</t>
        </is>
      </c>
      <c r="AB6950" t="inlineStr">
        <is>
          <t>T106477</t>
        </is>
      </c>
      <c r="AC6950" s="32" t="n">
        <v>36285684.57</v>
      </c>
      <c r="AD6950" s="32" t="n">
        <v>3628568.46</v>
      </c>
      <c r="AE6950" s="35">
        <f>(LEFT(Y6950,4)-Parameters!$B$23)*12+MID(Y6950,6,2)-Parameters!$B$24+1</f>
        <v/>
      </c>
    </row>
    <row r="6951">
      <c r="X6951" t="inlineStr">
        <is>
          <t>L0195588</t>
        </is>
      </c>
      <c r="Y6951" t="inlineStr">
        <is>
          <t>2026-02-12</t>
        </is>
      </c>
      <c r="Z6951" t="inlineStr">
        <is>
          <t>home_use</t>
        </is>
      </c>
      <c r="AA6951" t="inlineStr">
        <is>
          <t>IMP00926</t>
        </is>
      </c>
      <c r="AB6951" t="inlineStr">
        <is>
          <t>T106477</t>
        </is>
      </c>
      <c r="AC6951" s="32" t="n">
        <v>6803391.49</v>
      </c>
      <c r="AD6951" s="32" t="n">
        <v>680339.15</v>
      </c>
      <c r="AE6951" s="35">
        <f>(LEFT(Y6951,4)-Parameters!$B$23)*12+MID(Y6951,6,2)-Parameters!$B$24+1</f>
        <v/>
      </c>
    </row>
    <row r="6952">
      <c r="X6952" t="inlineStr">
        <is>
          <t>L0195871</t>
        </is>
      </c>
      <c r="Y6952" t="inlineStr">
        <is>
          <t>2026-02-13</t>
        </is>
      </c>
      <c r="Z6952" t="inlineStr">
        <is>
          <t>home_use</t>
        </is>
      </c>
      <c r="AA6952" t="inlineStr">
        <is>
          <t>IMP00926</t>
        </is>
      </c>
      <c r="AB6952" t="inlineStr">
        <is>
          <t>T106477</t>
        </is>
      </c>
      <c r="AC6952" s="32" t="n">
        <v>567371.13</v>
      </c>
      <c r="AD6952" s="32" t="n">
        <v>60708.71</v>
      </c>
      <c r="AE6952" s="35">
        <f>(LEFT(Y6952,4)-Parameters!$B$23)*12+MID(Y6952,6,2)-Parameters!$B$24+1</f>
        <v/>
      </c>
    </row>
    <row r="6953">
      <c r="X6953" t="inlineStr">
        <is>
          <t>L0195872</t>
        </is>
      </c>
      <c r="Y6953" t="inlineStr">
        <is>
          <t>2026-02-13</t>
        </is>
      </c>
      <c r="Z6953" t="inlineStr">
        <is>
          <t>home_use</t>
        </is>
      </c>
      <c r="AA6953" t="inlineStr">
        <is>
          <t>IMP00926</t>
        </is>
      </c>
      <c r="AB6953" t="inlineStr">
        <is>
          <t>T106477</t>
        </is>
      </c>
      <c r="AC6953" s="32" t="n">
        <v>9737020.300000001</v>
      </c>
      <c r="AD6953" s="32" t="n">
        <v>1022387.13</v>
      </c>
      <c r="AE6953" s="35">
        <f>(LEFT(Y6953,4)-Parameters!$B$23)*12+MID(Y6953,6,2)-Parameters!$B$24+1</f>
        <v/>
      </c>
    </row>
    <row r="6954">
      <c r="X6954" t="inlineStr">
        <is>
          <t>L0195873</t>
        </is>
      </c>
      <c r="Y6954" t="inlineStr">
        <is>
          <t>2026-02-13</t>
        </is>
      </c>
      <c r="Z6954" t="inlineStr">
        <is>
          <t>home_use</t>
        </is>
      </c>
      <c r="AA6954" t="inlineStr">
        <is>
          <t>IMP00926</t>
        </is>
      </c>
      <c r="AB6954" t="inlineStr">
        <is>
          <t>T106477</t>
        </is>
      </c>
      <c r="AC6954" s="32" t="n">
        <v>24030440.91</v>
      </c>
      <c r="AD6954" s="32" t="n">
        <v>2523196.3</v>
      </c>
      <c r="AE6954" s="35">
        <f>(LEFT(Y6954,4)-Parameters!$B$23)*12+MID(Y6954,6,2)-Parameters!$B$24+1</f>
        <v/>
      </c>
    </row>
    <row r="6955">
      <c r="X6955" t="inlineStr">
        <is>
          <t>L0195874</t>
        </is>
      </c>
      <c r="Y6955" t="inlineStr">
        <is>
          <t>2026-02-13</t>
        </is>
      </c>
      <c r="Z6955" t="inlineStr">
        <is>
          <t>home_use</t>
        </is>
      </c>
      <c r="AA6955" t="inlineStr">
        <is>
          <t>IMP00926</t>
        </is>
      </c>
      <c r="AB6955" t="inlineStr">
        <is>
          <t>T106477</t>
        </is>
      </c>
      <c r="AC6955" s="32" t="n">
        <v>47878046.23</v>
      </c>
      <c r="AD6955" s="32" t="n">
        <v>5027194.85</v>
      </c>
      <c r="AE6955" s="35">
        <f>(LEFT(Y6955,4)-Parameters!$B$23)*12+MID(Y6955,6,2)-Parameters!$B$24+1</f>
        <v/>
      </c>
    </row>
    <row r="6956">
      <c r="X6956" t="inlineStr">
        <is>
          <t>L0196123</t>
        </is>
      </c>
      <c r="Y6956" t="inlineStr">
        <is>
          <t>2026-02-14</t>
        </is>
      </c>
      <c r="Z6956" t="inlineStr">
        <is>
          <t>home_use</t>
        </is>
      </c>
      <c r="AA6956" t="inlineStr">
        <is>
          <t>IMP00926</t>
        </is>
      </c>
      <c r="AB6956" t="inlineStr">
        <is>
          <t>T106477</t>
        </is>
      </c>
      <c r="AC6956" s="32" t="n">
        <v>27948296.14</v>
      </c>
      <c r="AD6956" s="32" t="n">
        <v>2934571.09</v>
      </c>
      <c r="AE6956" s="35">
        <f>(LEFT(Y6956,4)-Parameters!$B$23)*12+MID(Y6956,6,2)-Parameters!$B$24+1</f>
        <v/>
      </c>
    </row>
    <row r="6957">
      <c r="X6957" t="inlineStr">
        <is>
          <t>L0196391</t>
        </is>
      </c>
      <c r="Y6957" t="inlineStr">
        <is>
          <t>2026-02-15</t>
        </is>
      </c>
      <c r="Z6957" t="inlineStr">
        <is>
          <t>home_use</t>
        </is>
      </c>
      <c r="AA6957" t="inlineStr">
        <is>
          <t>IMP00926</t>
        </is>
      </c>
      <c r="AB6957" t="inlineStr">
        <is>
          <t>T106477</t>
        </is>
      </c>
      <c r="AC6957" s="32" t="n">
        <v>19970852.94</v>
      </c>
      <c r="AD6957" s="32" t="n">
        <v>2096939.56</v>
      </c>
      <c r="AE6957" s="35">
        <f>(LEFT(Y6957,4)-Parameters!$B$23)*12+MID(Y6957,6,2)-Parameters!$B$24+1</f>
        <v/>
      </c>
    </row>
    <row r="6958">
      <c r="X6958" t="inlineStr">
        <is>
          <t>L0196627</t>
        </is>
      </c>
      <c r="Y6958" t="inlineStr">
        <is>
          <t>2026-02-16</t>
        </is>
      </c>
      <c r="Z6958" t="inlineStr">
        <is>
          <t>home_use</t>
        </is>
      </c>
      <c r="AA6958" t="inlineStr">
        <is>
          <t>IMP00926</t>
        </is>
      </c>
      <c r="AB6958" t="inlineStr">
        <is>
          <t>T106477</t>
        </is>
      </c>
      <c r="AC6958" s="32" t="n">
        <v>7091768.93</v>
      </c>
      <c r="AD6958" s="32" t="n">
        <v>709176.89</v>
      </c>
      <c r="AE6958" s="35">
        <f>(LEFT(Y6958,4)-Parameters!$B$23)*12+MID(Y6958,6,2)-Parameters!$B$24+1</f>
        <v/>
      </c>
    </row>
    <row r="6959">
      <c r="X6959" t="inlineStr">
        <is>
          <t>L0196888</t>
        </is>
      </c>
      <c r="Y6959" t="inlineStr">
        <is>
          <t>2026-02-17</t>
        </is>
      </c>
      <c r="Z6959" t="inlineStr">
        <is>
          <t>home_use</t>
        </is>
      </c>
      <c r="AA6959" t="inlineStr">
        <is>
          <t>IMP00926</t>
        </is>
      </c>
      <c r="AB6959" t="inlineStr">
        <is>
          <t>T106477</t>
        </is>
      </c>
      <c r="AC6959" s="32" t="n">
        <v>2817881.07</v>
      </c>
      <c r="AD6959" s="32" t="n">
        <v>281788.11</v>
      </c>
      <c r="AE6959" s="35">
        <f>(LEFT(Y6959,4)-Parameters!$B$23)*12+MID(Y6959,6,2)-Parameters!$B$24+1</f>
        <v/>
      </c>
    </row>
    <row r="6960">
      <c r="X6960" t="inlineStr">
        <is>
          <t>L0196890</t>
        </is>
      </c>
      <c r="Y6960" t="inlineStr">
        <is>
          <t>2026-02-17</t>
        </is>
      </c>
      <c r="Z6960" t="inlineStr">
        <is>
          <t>home_use</t>
        </is>
      </c>
      <c r="AA6960" t="inlineStr">
        <is>
          <t>IMP00926</t>
        </is>
      </c>
      <c r="AB6960" t="inlineStr">
        <is>
          <t>T106477</t>
        </is>
      </c>
      <c r="AC6960" s="32" t="n">
        <v>231517.7</v>
      </c>
      <c r="AD6960" s="32" t="n">
        <v>24772.39</v>
      </c>
      <c r="AE6960" s="35">
        <f>(LEFT(Y6960,4)-Parameters!$B$23)*12+MID(Y6960,6,2)-Parameters!$B$24+1</f>
        <v/>
      </c>
    </row>
    <row r="6961">
      <c r="X6961" t="inlineStr">
        <is>
          <t>L0196891</t>
        </is>
      </c>
      <c r="Y6961" t="inlineStr">
        <is>
          <t>2026-02-17</t>
        </is>
      </c>
      <c r="Z6961" t="inlineStr">
        <is>
          <t>home_use</t>
        </is>
      </c>
      <c r="AA6961" t="inlineStr">
        <is>
          <t>IMP00926</t>
        </is>
      </c>
      <c r="AB6961" t="inlineStr">
        <is>
          <t>T106477</t>
        </is>
      </c>
      <c r="AC6961" s="32" t="n">
        <v>4313915.84</v>
      </c>
      <c r="AD6961" s="32" t="n">
        <v>452961.16</v>
      </c>
      <c r="AE6961" s="35">
        <f>(LEFT(Y6961,4)-Parameters!$B$23)*12+MID(Y6961,6,2)-Parameters!$B$24+1</f>
        <v/>
      </c>
    </row>
    <row r="6962">
      <c r="X6962" t="inlineStr">
        <is>
          <t>L0196892</t>
        </is>
      </c>
      <c r="Y6962" t="inlineStr">
        <is>
          <t>2026-02-17</t>
        </is>
      </c>
      <c r="Z6962" t="inlineStr">
        <is>
          <t>home_use</t>
        </is>
      </c>
      <c r="AA6962" t="inlineStr">
        <is>
          <t>IMP00926</t>
        </is>
      </c>
      <c r="AB6962" t="inlineStr">
        <is>
          <t>T106477</t>
        </is>
      </c>
      <c r="AC6962" s="32" t="n">
        <v>13191838.89</v>
      </c>
      <c r="AD6962" s="32" t="n">
        <v>1319183.89</v>
      </c>
      <c r="AE6962" s="35">
        <f>(LEFT(Y6962,4)-Parameters!$B$23)*12+MID(Y6962,6,2)-Parameters!$B$24+1</f>
        <v/>
      </c>
    </row>
    <row r="6963">
      <c r="X6963" t="inlineStr">
        <is>
          <t>L0196893</t>
        </is>
      </c>
      <c r="Y6963" t="inlineStr">
        <is>
          <t>2026-02-17</t>
        </is>
      </c>
      <c r="Z6963" t="inlineStr">
        <is>
          <t>home_use</t>
        </is>
      </c>
      <c r="AA6963" t="inlineStr">
        <is>
          <t>IMP00926</t>
        </is>
      </c>
      <c r="AB6963" t="inlineStr">
        <is>
          <t>T106477</t>
        </is>
      </c>
      <c r="AC6963" s="32" t="n">
        <v>2325892.27</v>
      </c>
      <c r="AD6963" s="32" t="n">
        <v>232589.23</v>
      </c>
      <c r="AE6963" s="35">
        <f>(LEFT(Y6963,4)-Parameters!$B$23)*12+MID(Y6963,6,2)-Parameters!$B$24+1</f>
        <v/>
      </c>
    </row>
    <row r="6964">
      <c r="X6964" t="inlineStr">
        <is>
          <t>L0196895</t>
        </is>
      </c>
      <c r="Y6964" t="inlineStr">
        <is>
          <t>2026-02-17</t>
        </is>
      </c>
      <c r="Z6964" t="inlineStr">
        <is>
          <t>home_use</t>
        </is>
      </c>
      <c r="AA6964" t="inlineStr">
        <is>
          <t>IMP00926</t>
        </is>
      </c>
      <c r="AB6964" t="inlineStr">
        <is>
          <t>T106477</t>
        </is>
      </c>
      <c r="AC6964" s="32" t="n">
        <v>5273692.03</v>
      </c>
      <c r="AD6964" s="32" t="n">
        <v>527369.2</v>
      </c>
      <c r="AE6964" s="35">
        <f>(LEFT(Y6964,4)-Parameters!$B$23)*12+MID(Y6964,6,2)-Parameters!$B$24+1</f>
        <v/>
      </c>
    </row>
    <row r="6965">
      <c r="X6965" t="inlineStr">
        <is>
          <t>L0197156</t>
        </is>
      </c>
      <c r="Y6965" t="inlineStr">
        <is>
          <t>2026-02-18</t>
        </is>
      </c>
      <c r="Z6965" t="inlineStr">
        <is>
          <t>home_use</t>
        </is>
      </c>
      <c r="AA6965" t="inlineStr">
        <is>
          <t>IMP00926</t>
        </is>
      </c>
      <c r="AB6965" t="inlineStr">
        <is>
          <t>T106477</t>
        </is>
      </c>
      <c r="AC6965" s="32" t="n">
        <v>3868289.47</v>
      </c>
      <c r="AD6965" s="32" t="n">
        <v>406170.39</v>
      </c>
      <c r="AE6965" s="35">
        <f>(LEFT(Y6965,4)-Parameters!$B$23)*12+MID(Y6965,6,2)-Parameters!$B$24+1</f>
        <v/>
      </c>
    </row>
    <row r="6966">
      <c r="X6966" t="inlineStr">
        <is>
          <t>L0197157</t>
        </is>
      </c>
      <c r="Y6966" t="inlineStr">
        <is>
          <t>2026-02-18</t>
        </is>
      </c>
      <c r="Z6966" t="inlineStr">
        <is>
          <t>home_use</t>
        </is>
      </c>
      <c r="AA6966" t="inlineStr">
        <is>
          <t>IMP00926</t>
        </is>
      </c>
      <c r="AB6966" t="inlineStr">
        <is>
          <t>T106477</t>
        </is>
      </c>
      <c r="AC6966" s="32" t="n">
        <v>7144558.41</v>
      </c>
      <c r="AD6966" s="32" t="n">
        <v>714455.84</v>
      </c>
      <c r="AE6966" s="35">
        <f>(LEFT(Y6966,4)-Parameters!$B$23)*12+MID(Y6966,6,2)-Parameters!$B$24+1</f>
        <v/>
      </c>
    </row>
    <row r="6967">
      <c r="X6967" t="inlineStr">
        <is>
          <t>L0197160</t>
        </is>
      </c>
      <c r="Y6967" t="inlineStr">
        <is>
          <t>2026-02-18</t>
        </is>
      </c>
      <c r="Z6967" t="inlineStr">
        <is>
          <t>home_use</t>
        </is>
      </c>
      <c r="AA6967" t="inlineStr">
        <is>
          <t>IMP00926</t>
        </is>
      </c>
      <c r="AB6967" t="inlineStr">
        <is>
          <t>T106477</t>
        </is>
      </c>
      <c r="AC6967" s="32" t="n">
        <v>15889746.47</v>
      </c>
      <c r="AD6967" s="32" t="n">
        <v>1668423.38</v>
      </c>
      <c r="AE6967" s="35">
        <f>(LEFT(Y6967,4)-Parameters!$B$23)*12+MID(Y6967,6,2)-Parameters!$B$24+1</f>
        <v/>
      </c>
    </row>
    <row r="6968">
      <c r="X6968" t="inlineStr">
        <is>
          <t>L0197422</t>
        </is>
      </c>
      <c r="Y6968" t="inlineStr">
        <is>
          <t>2026-02-19</t>
        </is>
      </c>
      <c r="Z6968" t="inlineStr">
        <is>
          <t>home_use</t>
        </is>
      </c>
      <c r="AA6968" t="inlineStr">
        <is>
          <t>IMP00926</t>
        </is>
      </c>
      <c r="AB6968" t="inlineStr">
        <is>
          <t>T106477</t>
        </is>
      </c>
      <c r="AC6968" s="32" t="n">
        <v>7449071.9</v>
      </c>
      <c r="AD6968" s="32" t="n">
        <v>744907.1899999999</v>
      </c>
      <c r="AE6968" s="35">
        <f>(LEFT(Y6968,4)-Parameters!$B$23)*12+MID(Y6968,6,2)-Parameters!$B$24+1</f>
        <v/>
      </c>
    </row>
    <row r="6969">
      <c r="X6969" t="inlineStr">
        <is>
          <t>L0197423</t>
        </is>
      </c>
      <c r="Y6969" t="inlineStr">
        <is>
          <t>2026-02-19</t>
        </is>
      </c>
      <c r="Z6969" t="inlineStr">
        <is>
          <t>home_use</t>
        </is>
      </c>
      <c r="AA6969" t="inlineStr">
        <is>
          <t>IMP00926</t>
        </is>
      </c>
      <c r="AB6969" t="inlineStr">
        <is>
          <t>T106477</t>
        </is>
      </c>
      <c r="AC6969" s="32" t="n">
        <v>1288256.25</v>
      </c>
      <c r="AD6969" s="32" t="n">
        <v>154590.75</v>
      </c>
      <c r="AE6969" s="35">
        <f>(LEFT(Y6969,4)-Parameters!$B$23)*12+MID(Y6969,6,2)-Parameters!$B$24+1</f>
        <v/>
      </c>
    </row>
    <row r="6970">
      <c r="X6970" t="inlineStr">
        <is>
          <t>L0197424</t>
        </is>
      </c>
      <c r="Y6970" t="inlineStr">
        <is>
          <t>2026-02-19</t>
        </is>
      </c>
      <c r="Z6970" t="inlineStr">
        <is>
          <t>home_use</t>
        </is>
      </c>
      <c r="AA6970" t="inlineStr">
        <is>
          <t>IMP00926</t>
        </is>
      </c>
      <c r="AB6970" t="inlineStr">
        <is>
          <t>T106477</t>
        </is>
      </c>
      <c r="AC6970" s="32" t="n">
        <v>8298993.48</v>
      </c>
      <c r="AD6970" s="32" t="n">
        <v>829899.35</v>
      </c>
      <c r="AE6970" s="35">
        <f>(LEFT(Y6970,4)-Parameters!$B$23)*12+MID(Y6970,6,2)-Parameters!$B$24+1</f>
        <v/>
      </c>
    </row>
    <row r="6971">
      <c r="X6971" t="inlineStr">
        <is>
          <t>L0197425</t>
        </is>
      </c>
      <c r="Y6971" t="inlineStr">
        <is>
          <t>2026-02-19</t>
        </is>
      </c>
      <c r="Z6971" t="inlineStr">
        <is>
          <t>home_use</t>
        </is>
      </c>
      <c r="AA6971" t="inlineStr">
        <is>
          <t>IMP00926</t>
        </is>
      </c>
      <c r="AB6971" t="inlineStr">
        <is>
          <t>T106477</t>
        </is>
      </c>
      <c r="AC6971" s="32" t="n">
        <v>7596946.9</v>
      </c>
      <c r="AD6971" s="32" t="n">
        <v>797679.42</v>
      </c>
      <c r="AE6971" s="35">
        <f>(LEFT(Y6971,4)-Parameters!$B$23)*12+MID(Y6971,6,2)-Parameters!$B$24+1</f>
        <v/>
      </c>
    </row>
    <row r="6972">
      <c r="X6972" t="inlineStr">
        <is>
          <t>L0197426</t>
        </is>
      </c>
      <c r="Y6972" t="inlineStr">
        <is>
          <t>2026-02-19</t>
        </is>
      </c>
      <c r="Z6972" t="inlineStr">
        <is>
          <t>home_use</t>
        </is>
      </c>
      <c r="AA6972" t="inlineStr">
        <is>
          <t>IMP00926</t>
        </is>
      </c>
      <c r="AB6972" t="inlineStr">
        <is>
          <t>T106477</t>
        </is>
      </c>
      <c r="AC6972" s="32" t="n">
        <v>472730.57</v>
      </c>
      <c r="AD6972" s="32" t="n">
        <v>50582.17</v>
      </c>
      <c r="AE6972" s="35">
        <f>(LEFT(Y6972,4)-Parameters!$B$23)*12+MID(Y6972,6,2)-Parameters!$B$24+1</f>
        <v/>
      </c>
    </row>
    <row r="6973">
      <c r="X6973" t="inlineStr">
        <is>
          <t>L0197665</t>
        </is>
      </c>
      <c r="Y6973" t="inlineStr">
        <is>
          <t>2026-02-20</t>
        </is>
      </c>
      <c r="Z6973" t="inlineStr">
        <is>
          <t>home_use</t>
        </is>
      </c>
      <c r="AA6973" t="inlineStr">
        <is>
          <t>IMP00926</t>
        </is>
      </c>
      <c r="AB6973" t="inlineStr">
        <is>
          <t>T106477</t>
        </is>
      </c>
      <c r="AC6973" s="32" t="n">
        <v>7503373.21</v>
      </c>
      <c r="AD6973" s="32" t="n">
        <v>787854.1899999999</v>
      </c>
      <c r="AE6973" s="35">
        <f>(LEFT(Y6973,4)-Parameters!$B$23)*12+MID(Y6973,6,2)-Parameters!$B$24+1</f>
        <v/>
      </c>
    </row>
    <row r="6974">
      <c r="X6974" t="inlineStr">
        <is>
          <t>L0197666</t>
        </is>
      </c>
      <c r="Y6974" t="inlineStr">
        <is>
          <t>2026-02-20</t>
        </is>
      </c>
      <c r="Z6974" t="inlineStr">
        <is>
          <t>home_use</t>
        </is>
      </c>
      <c r="AA6974" t="inlineStr">
        <is>
          <t>IMP00926</t>
        </is>
      </c>
      <c r="AB6974" t="inlineStr">
        <is>
          <t>T106477</t>
        </is>
      </c>
      <c r="AC6974" s="32" t="n">
        <v>3437985.42</v>
      </c>
      <c r="AD6974" s="32" t="n">
        <v>343798.54</v>
      </c>
      <c r="AE6974" s="35">
        <f>(LEFT(Y6974,4)-Parameters!$B$23)*12+MID(Y6974,6,2)-Parameters!$B$24+1</f>
        <v/>
      </c>
    </row>
    <row r="6975">
      <c r="X6975" t="inlineStr">
        <is>
          <t>L0197667</t>
        </is>
      </c>
      <c r="Y6975" t="inlineStr">
        <is>
          <t>2026-02-20</t>
        </is>
      </c>
      <c r="Z6975" t="inlineStr">
        <is>
          <t>home_use</t>
        </is>
      </c>
      <c r="AA6975" t="inlineStr">
        <is>
          <t>IMP00926</t>
        </is>
      </c>
      <c r="AB6975" t="inlineStr">
        <is>
          <t>T106477</t>
        </is>
      </c>
      <c r="AC6975" s="32" t="n">
        <v>1972615.62</v>
      </c>
      <c r="AD6975" s="32" t="n">
        <v>197261.56</v>
      </c>
      <c r="AE6975" s="35">
        <f>(LEFT(Y6975,4)-Parameters!$B$23)*12+MID(Y6975,6,2)-Parameters!$B$24+1</f>
        <v/>
      </c>
    </row>
    <row r="6976">
      <c r="X6976" t="inlineStr">
        <is>
          <t>L0197668</t>
        </is>
      </c>
      <c r="Y6976" t="inlineStr">
        <is>
          <t>2026-02-20</t>
        </is>
      </c>
      <c r="Z6976" t="inlineStr">
        <is>
          <t>home_use</t>
        </is>
      </c>
      <c r="AA6976" t="inlineStr">
        <is>
          <t>IMP00926</t>
        </is>
      </c>
      <c r="AB6976" t="inlineStr">
        <is>
          <t>T106477</t>
        </is>
      </c>
      <c r="AC6976" s="32" t="n">
        <v>175285.85</v>
      </c>
      <c r="AD6976" s="32" t="n">
        <v>18755.59</v>
      </c>
      <c r="AE6976" s="35">
        <f>(LEFT(Y6976,4)-Parameters!$B$23)*12+MID(Y6976,6,2)-Parameters!$B$24+1</f>
        <v/>
      </c>
    </row>
    <row r="6977">
      <c r="X6977" t="inlineStr">
        <is>
          <t>L0197669</t>
        </is>
      </c>
      <c r="Y6977" t="inlineStr">
        <is>
          <t>2026-02-20</t>
        </is>
      </c>
      <c r="Z6977" t="inlineStr">
        <is>
          <t>home_use</t>
        </is>
      </c>
      <c r="AA6977" t="inlineStr">
        <is>
          <t>IMP00926</t>
        </is>
      </c>
      <c r="AB6977" t="inlineStr">
        <is>
          <t>T106477</t>
        </is>
      </c>
      <c r="AC6977" s="32" t="n">
        <v>3225587.74</v>
      </c>
      <c r="AD6977" s="32" t="n">
        <v>322558.77</v>
      </c>
      <c r="AE6977" s="35">
        <f>(LEFT(Y6977,4)-Parameters!$B$23)*12+MID(Y6977,6,2)-Parameters!$B$24+1</f>
        <v/>
      </c>
    </row>
    <row r="6978">
      <c r="X6978" t="inlineStr">
        <is>
          <t>L0197670</t>
        </is>
      </c>
      <c r="Y6978" t="inlineStr">
        <is>
          <t>2026-02-20</t>
        </is>
      </c>
      <c r="Z6978" t="inlineStr">
        <is>
          <t>home_use</t>
        </is>
      </c>
      <c r="AA6978" t="inlineStr">
        <is>
          <t>IMP00926</t>
        </is>
      </c>
      <c r="AB6978" t="inlineStr">
        <is>
          <t>T106477</t>
        </is>
      </c>
      <c r="AC6978" s="32" t="n">
        <v>10268818.9</v>
      </c>
      <c r="AD6978" s="32" t="n">
        <v>1078225.98</v>
      </c>
      <c r="AE6978" s="35">
        <f>(LEFT(Y6978,4)-Parameters!$B$23)*12+MID(Y6978,6,2)-Parameters!$B$24+1</f>
        <v/>
      </c>
    </row>
    <row r="6979">
      <c r="X6979" t="inlineStr">
        <is>
          <t>L0197671</t>
        </is>
      </c>
      <c r="Y6979" t="inlineStr">
        <is>
          <t>2026-02-20</t>
        </is>
      </c>
      <c r="Z6979" t="inlineStr">
        <is>
          <t>home_use</t>
        </is>
      </c>
      <c r="AA6979" t="inlineStr">
        <is>
          <t>IMP00926</t>
        </is>
      </c>
      <c r="AB6979" t="inlineStr">
        <is>
          <t>T106477</t>
        </is>
      </c>
      <c r="AC6979" s="32" t="n">
        <v>448625.06</v>
      </c>
      <c r="AD6979" s="32" t="n">
        <v>48002.88</v>
      </c>
      <c r="AE6979" s="35">
        <f>(LEFT(Y6979,4)-Parameters!$B$23)*12+MID(Y6979,6,2)-Parameters!$B$24+1</f>
        <v/>
      </c>
    </row>
    <row r="6980">
      <c r="X6980" t="inlineStr">
        <is>
          <t>L0197672</t>
        </is>
      </c>
      <c r="Y6980" t="inlineStr">
        <is>
          <t>2026-02-20</t>
        </is>
      </c>
      <c r="Z6980" t="inlineStr">
        <is>
          <t>home_use</t>
        </is>
      </c>
      <c r="AA6980" t="inlineStr">
        <is>
          <t>IMP00926</t>
        </is>
      </c>
      <c r="AB6980" t="inlineStr">
        <is>
          <t>T106477</t>
        </is>
      </c>
      <c r="AC6980" s="32" t="n">
        <v>293742.37</v>
      </c>
      <c r="AD6980" s="32" t="n">
        <v>31430.43</v>
      </c>
      <c r="AE6980" s="35">
        <f>(LEFT(Y6980,4)-Parameters!$B$23)*12+MID(Y6980,6,2)-Parameters!$B$24+1</f>
        <v/>
      </c>
    </row>
    <row r="6981">
      <c r="X6981" t="inlineStr">
        <is>
          <t>L0197929</t>
        </is>
      </c>
      <c r="Y6981" t="inlineStr">
        <is>
          <t>2026-02-21</t>
        </is>
      </c>
      <c r="Z6981" t="inlineStr">
        <is>
          <t>home_use</t>
        </is>
      </c>
      <c r="AA6981" t="inlineStr">
        <is>
          <t>IMP00926</t>
        </is>
      </c>
      <c r="AB6981" t="inlineStr">
        <is>
          <t>T106477</t>
        </is>
      </c>
      <c r="AC6981" s="32" t="n">
        <v>734984.36</v>
      </c>
      <c r="AD6981" s="32" t="n">
        <v>88198.12</v>
      </c>
      <c r="AE6981" s="35">
        <f>(LEFT(Y6981,4)-Parameters!$B$23)*12+MID(Y6981,6,2)-Parameters!$B$24+1</f>
        <v/>
      </c>
    </row>
    <row r="6982">
      <c r="X6982" t="inlineStr">
        <is>
          <t>L0197930</t>
        </is>
      </c>
      <c r="Y6982" t="inlineStr">
        <is>
          <t>2026-02-21</t>
        </is>
      </c>
      <c r="Z6982" t="inlineStr">
        <is>
          <t>home_use</t>
        </is>
      </c>
      <c r="AA6982" t="inlineStr">
        <is>
          <t>IMP00926</t>
        </is>
      </c>
      <c r="AB6982" t="inlineStr">
        <is>
          <t>T106477</t>
        </is>
      </c>
      <c r="AC6982" s="32" t="n">
        <v>78512.86</v>
      </c>
      <c r="AD6982" s="32" t="n">
        <v>8400.879999999999</v>
      </c>
      <c r="AE6982" s="35">
        <f>(LEFT(Y6982,4)-Parameters!$B$23)*12+MID(Y6982,6,2)-Parameters!$B$24+1</f>
        <v/>
      </c>
    </row>
    <row r="6983">
      <c r="X6983" t="inlineStr">
        <is>
          <t>L0197931</t>
        </is>
      </c>
      <c r="Y6983" t="inlineStr">
        <is>
          <t>2026-02-21</t>
        </is>
      </c>
      <c r="Z6983" t="inlineStr">
        <is>
          <t>home_use</t>
        </is>
      </c>
      <c r="AA6983" t="inlineStr">
        <is>
          <t>IMP00926</t>
        </is>
      </c>
      <c r="AB6983" t="inlineStr">
        <is>
          <t>T106477</t>
        </is>
      </c>
      <c r="AC6983" s="32" t="n">
        <v>8449617.5</v>
      </c>
      <c r="AD6983" s="32" t="n">
        <v>844961.75</v>
      </c>
      <c r="AE6983" s="35">
        <f>(LEFT(Y6983,4)-Parameters!$B$23)*12+MID(Y6983,6,2)-Parameters!$B$24+1</f>
        <v/>
      </c>
    </row>
    <row r="6984">
      <c r="X6984" t="inlineStr">
        <is>
          <t>L0197933</t>
        </is>
      </c>
      <c r="Y6984" t="inlineStr">
        <is>
          <t>2026-02-21</t>
        </is>
      </c>
      <c r="Z6984" t="inlineStr">
        <is>
          <t>home_use</t>
        </is>
      </c>
      <c r="AA6984" t="inlineStr">
        <is>
          <t>IMP00926</t>
        </is>
      </c>
      <c r="AB6984" t="inlineStr">
        <is>
          <t>T106477</t>
        </is>
      </c>
      <c r="AC6984" s="32" t="n">
        <v>1339086.2</v>
      </c>
      <c r="AD6984" s="32" t="n">
        <v>140604.05</v>
      </c>
      <c r="AE6984" s="35">
        <f>(LEFT(Y6984,4)-Parameters!$B$23)*12+MID(Y6984,6,2)-Parameters!$B$24+1</f>
        <v/>
      </c>
    </row>
    <row r="6985">
      <c r="X6985" t="inlineStr">
        <is>
          <t>L0197934</t>
        </is>
      </c>
      <c r="Y6985" t="inlineStr">
        <is>
          <t>2026-02-21</t>
        </is>
      </c>
      <c r="Z6985" t="inlineStr">
        <is>
          <t>home_use</t>
        </is>
      </c>
      <c r="AA6985" t="inlineStr">
        <is>
          <t>IMP00926</t>
        </is>
      </c>
      <c r="AB6985" t="inlineStr">
        <is>
          <t>T106477</t>
        </is>
      </c>
      <c r="AC6985" s="32" t="n">
        <v>21409643.97</v>
      </c>
      <c r="AD6985" s="32" t="n">
        <v>2248012.62</v>
      </c>
      <c r="AE6985" s="35">
        <f>(LEFT(Y6985,4)-Parameters!$B$23)*12+MID(Y6985,6,2)-Parameters!$B$24+1</f>
        <v/>
      </c>
    </row>
    <row r="6986">
      <c r="X6986" t="inlineStr">
        <is>
          <t>L0197935</t>
        </is>
      </c>
      <c r="Y6986" t="inlineStr">
        <is>
          <t>2026-02-21</t>
        </is>
      </c>
      <c r="Z6986" t="inlineStr">
        <is>
          <t>home_use</t>
        </is>
      </c>
      <c r="AA6986" t="inlineStr">
        <is>
          <t>IMP00926</t>
        </is>
      </c>
      <c r="AB6986" t="inlineStr">
        <is>
          <t>T106477</t>
        </is>
      </c>
      <c r="AC6986" s="32" t="n">
        <v>20666742.93</v>
      </c>
      <c r="AD6986" s="32" t="n">
        <v>2066674.29</v>
      </c>
      <c r="AE6986" s="35">
        <f>(LEFT(Y6986,4)-Parameters!$B$23)*12+MID(Y6986,6,2)-Parameters!$B$24+1</f>
        <v/>
      </c>
    </row>
    <row r="6987">
      <c r="X6987" t="inlineStr">
        <is>
          <t>L0198234</t>
        </is>
      </c>
      <c r="Y6987" t="inlineStr">
        <is>
          <t>2026-02-22</t>
        </is>
      </c>
      <c r="Z6987" t="inlineStr">
        <is>
          <t>home_use</t>
        </is>
      </c>
      <c r="AA6987" t="inlineStr">
        <is>
          <t>IMP00926</t>
        </is>
      </c>
      <c r="AB6987" t="inlineStr">
        <is>
          <t>T106477</t>
        </is>
      </c>
      <c r="AC6987" s="32" t="n">
        <v>654354.5699999999</v>
      </c>
      <c r="AD6987" s="32" t="n">
        <v>70015.94</v>
      </c>
      <c r="AE6987" s="35">
        <f>(LEFT(Y6987,4)-Parameters!$B$23)*12+MID(Y6987,6,2)-Parameters!$B$24+1</f>
        <v/>
      </c>
    </row>
    <row r="6988">
      <c r="X6988" t="inlineStr">
        <is>
          <t>L0198235</t>
        </is>
      </c>
      <c r="Y6988" t="inlineStr">
        <is>
          <t>2026-02-22</t>
        </is>
      </c>
      <c r="Z6988" t="inlineStr">
        <is>
          <t>home_use</t>
        </is>
      </c>
      <c r="AA6988" t="inlineStr">
        <is>
          <t>IMP00926</t>
        </is>
      </c>
      <c r="AB6988" t="inlineStr">
        <is>
          <t>T106477</t>
        </is>
      </c>
      <c r="AC6988" s="32" t="n">
        <v>315707.44</v>
      </c>
      <c r="AD6988" s="32" t="n">
        <v>33780.7</v>
      </c>
      <c r="AE6988" s="35">
        <f>(LEFT(Y6988,4)-Parameters!$B$23)*12+MID(Y6988,6,2)-Parameters!$B$24+1</f>
        <v/>
      </c>
    </row>
    <row r="6989">
      <c r="X6989" t="inlineStr">
        <is>
          <t>L0198236</t>
        </is>
      </c>
      <c r="Y6989" t="inlineStr">
        <is>
          <t>2026-02-22</t>
        </is>
      </c>
      <c r="Z6989" t="inlineStr">
        <is>
          <t>home_use</t>
        </is>
      </c>
      <c r="AA6989" t="inlineStr">
        <is>
          <t>IMP00926</t>
        </is>
      </c>
      <c r="AB6989" t="inlineStr">
        <is>
          <t>T106477</t>
        </is>
      </c>
      <c r="AC6989" s="32" t="n">
        <v>19619062.43</v>
      </c>
      <c r="AD6989" s="32" t="n">
        <v>1961906.24</v>
      </c>
      <c r="AE6989" s="35">
        <f>(LEFT(Y6989,4)-Parameters!$B$23)*12+MID(Y6989,6,2)-Parameters!$B$24+1</f>
        <v/>
      </c>
    </row>
    <row r="6990">
      <c r="X6990" t="inlineStr">
        <is>
          <t>L0198237</t>
        </is>
      </c>
      <c r="Y6990" t="inlineStr">
        <is>
          <t>2026-02-22</t>
        </is>
      </c>
      <c r="Z6990" t="inlineStr">
        <is>
          <t>home_use</t>
        </is>
      </c>
      <c r="AA6990" t="inlineStr">
        <is>
          <t>IMP00926</t>
        </is>
      </c>
      <c r="AB6990" t="inlineStr">
        <is>
          <t>T106477</t>
        </is>
      </c>
      <c r="AC6990" s="32" t="n">
        <v>12857127.65</v>
      </c>
      <c r="AD6990" s="32" t="n">
        <v>1349998.4</v>
      </c>
      <c r="AE6990" s="35">
        <f>(LEFT(Y6990,4)-Parameters!$B$23)*12+MID(Y6990,6,2)-Parameters!$B$24+1</f>
        <v/>
      </c>
    </row>
    <row r="6991">
      <c r="X6991" t="inlineStr">
        <is>
          <t>L0198506</t>
        </is>
      </c>
      <c r="Y6991" t="inlineStr">
        <is>
          <t>2026-02-23</t>
        </is>
      </c>
      <c r="Z6991" t="inlineStr">
        <is>
          <t>home_use</t>
        </is>
      </c>
      <c r="AA6991" t="inlineStr">
        <is>
          <t>IMP00926</t>
        </is>
      </c>
      <c r="AB6991" t="inlineStr">
        <is>
          <t>T106477</t>
        </is>
      </c>
      <c r="AC6991" s="32" t="n">
        <v>663899.45</v>
      </c>
      <c r="AD6991" s="32" t="n">
        <v>71037.24000000001</v>
      </c>
      <c r="AE6991" s="35">
        <f>(LEFT(Y6991,4)-Parameters!$B$23)*12+MID(Y6991,6,2)-Parameters!$B$24+1</f>
        <v/>
      </c>
    </row>
    <row r="6992">
      <c r="X6992" t="inlineStr">
        <is>
          <t>L0198774</t>
        </is>
      </c>
      <c r="Y6992" t="inlineStr">
        <is>
          <t>2026-02-24</t>
        </is>
      </c>
      <c r="Z6992" t="inlineStr">
        <is>
          <t>home_use</t>
        </is>
      </c>
      <c r="AA6992" t="inlineStr">
        <is>
          <t>IMP00926</t>
        </is>
      </c>
      <c r="AB6992" t="inlineStr">
        <is>
          <t>T106477</t>
        </is>
      </c>
      <c r="AC6992" s="32" t="n">
        <v>320337.75</v>
      </c>
      <c r="AD6992" s="32" t="n">
        <v>34276.14</v>
      </c>
      <c r="AE6992" s="35">
        <f>(LEFT(Y6992,4)-Parameters!$B$23)*12+MID(Y6992,6,2)-Parameters!$B$24+1</f>
        <v/>
      </c>
    </row>
    <row r="6993">
      <c r="X6993" t="inlineStr">
        <is>
          <t>L0198775</t>
        </is>
      </c>
      <c r="Y6993" t="inlineStr">
        <is>
          <t>2026-02-24</t>
        </is>
      </c>
      <c r="Z6993" t="inlineStr">
        <is>
          <t>home_use</t>
        </is>
      </c>
      <c r="AA6993" t="inlineStr">
        <is>
          <t>IMP00926</t>
        </is>
      </c>
      <c r="AB6993" t="inlineStr">
        <is>
          <t>T106477</t>
        </is>
      </c>
      <c r="AC6993" s="32" t="n">
        <v>419121.89</v>
      </c>
      <c r="AD6993" s="32" t="n">
        <v>41912.19</v>
      </c>
      <c r="AE6993" s="35">
        <f>(LEFT(Y6993,4)-Parameters!$B$23)*12+MID(Y6993,6,2)-Parameters!$B$24+1</f>
        <v/>
      </c>
    </row>
    <row r="6994">
      <c r="X6994" t="inlineStr">
        <is>
          <t>L0198776</t>
        </is>
      </c>
      <c r="Y6994" t="inlineStr">
        <is>
          <t>2026-02-24</t>
        </is>
      </c>
      <c r="Z6994" t="inlineStr">
        <is>
          <t>home_use</t>
        </is>
      </c>
      <c r="AA6994" t="inlineStr">
        <is>
          <t>IMP00926</t>
        </is>
      </c>
      <c r="AB6994" t="inlineStr">
        <is>
          <t>T106477</t>
        </is>
      </c>
      <c r="AC6994" s="32" t="n">
        <v>203597.72</v>
      </c>
      <c r="AD6994" s="32" t="n">
        <v>21784.96</v>
      </c>
      <c r="AE6994" s="35">
        <f>(LEFT(Y6994,4)-Parameters!$B$23)*12+MID(Y6994,6,2)-Parameters!$B$24+1</f>
        <v/>
      </c>
    </row>
    <row r="6995">
      <c r="X6995" t="inlineStr">
        <is>
          <t>L0198777</t>
        </is>
      </c>
      <c r="Y6995" t="inlineStr">
        <is>
          <t>2026-02-24</t>
        </is>
      </c>
      <c r="Z6995" t="inlineStr">
        <is>
          <t>home_use</t>
        </is>
      </c>
      <c r="AA6995" t="inlineStr">
        <is>
          <t>IMP00926</t>
        </is>
      </c>
      <c r="AB6995" t="inlineStr">
        <is>
          <t>T106477</t>
        </is>
      </c>
      <c r="AC6995" s="32" t="n">
        <v>264061.03</v>
      </c>
      <c r="AD6995" s="32" t="n">
        <v>31687.32</v>
      </c>
      <c r="AE6995" s="35">
        <f>(LEFT(Y6995,4)-Parameters!$B$23)*12+MID(Y6995,6,2)-Parameters!$B$24+1</f>
        <v/>
      </c>
    </row>
    <row r="6996">
      <c r="X6996" t="inlineStr">
        <is>
          <t>L0199011</t>
        </is>
      </c>
      <c r="Y6996" t="inlineStr">
        <is>
          <t>2026-02-25</t>
        </is>
      </c>
      <c r="Z6996" t="inlineStr">
        <is>
          <t>home_use</t>
        </is>
      </c>
      <c r="AA6996" t="inlineStr">
        <is>
          <t>IMP00926</t>
        </is>
      </c>
      <c r="AB6996" t="inlineStr">
        <is>
          <t>T106477</t>
        </is>
      </c>
      <c r="AC6996" s="32" t="n">
        <v>7980134.32</v>
      </c>
      <c r="AD6996" s="32" t="n">
        <v>798013.4300000001</v>
      </c>
      <c r="AE6996" s="35">
        <f>(LEFT(Y6996,4)-Parameters!$B$23)*12+MID(Y6996,6,2)-Parameters!$B$24+1</f>
        <v/>
      </c>
    </row>
    <row r="6997">
      <c r="X6997" t="inlineStr">
        <is>
          <t>L0199012</t>
        </is>
      </c>
      <c r="Y6997" t="inlineStr">
        <is>
          <t>2026-02-25</t>
        </is>
      </c>
      <c r="Z6997" t="inlineStr">
        <is>
          <t>home_use</t>
        </is>
      </c>
      <c r="AA6997" t="inlineStr">
        <is>
          <t>IMP00926</t>
        </is>
      </c>
      <c r="AB6997" t="inlineStr">
        <is>
          <t>T106477</t>
        </is>
      </c>
      <c r="AC6997" s="32" t="n">
        <v>10368199.16</v>
      </c>
      <c r="AD6997" s="32" t="n">
        <v>1088660.91</v>
      </c>
      <c r="AE6997" s="35">
        <f>(LEFT(Y6997,4)-Parameters!$B$23)*12+MID(Y6997,6,2)-Parameters!$B$24+1</f>
        <v/>
      </c>
    </row>
    <row r="6998">
      <c r="X6998" t="inlineStr">
        <is>
          <t>L0199268</t>
        </is>
      </c>
      <c r="Y6998" t="inlineStr">
        <is>
          <t>2026-02-26</t>
        </is>
      </c>
      <c r="Z6998" t="inlineStr">
        <is>
          <t>home_use</t>
        </is>
      </c>
      <c r="AA6998" t="inlineStr">
        <is>
          <t>IMP00926</t>
        </is>
      </c>
      <c r="AB6998" t="inlineStr">
        <is>
          <t>T106477</t>
        </is>
      </c>
      <c r="AC6998" s="32" t="n">
        <v>189183.9</v>
      </c>
      <c r="AD6998" s="32" t="n">
        <v>20242.68</v>
      </c>
      <c r="AE6998" s="35">
        <f>(LEFT(Y6998,4)-Parameters!$B$23)*12+MID(Y6998,6,2)-Parameters!$B$24+1</f>
        <v/>
      </c>
    </row>
    <row r="6999">
      <c r="X6999" t="inlineStr">
        <is>
          <t>L0199269</t>
        </is>
      </c>
      <c r="Y6999" t="inlineStr">
        <is>
          <t>2026-02-26</t>
        </is>
      </c>
      <c r="Z6999" t="inlineStr">
        <is>
          <t>home_use</t>
        </is>
      </c>
      <c r="AA6999" t="inlineStr">
        <is>
          <t>IMP00926</t>
        </is>
      </c>
      <c r="AB6999" t="inlineStr">
        <is>
          <t>T106477</t>
        </is>
      </c>
      <c r="AC6999" s="32" t="n">
        <v>5320202.06</v>
      </c>
      <c r="AD6999" s="32" t="n">
        <v>532020.21</v>
      </c>
      <c r="AE6999" s="35">
        <f>(LEFT(Y6999,4)-Parameters!$B$23)*12+MID(Y6999,6,2)-Parameters!$B$24+1</f>
        <v/>
      </c>
    </row>
    <row r="7000">
      <c r="X7000" t="inlineStr">
        <is>
          <t>L0199271</t>
        </is>
      </c>
      <c r="Y7000" t="inlineStr">
        <is>
          <t>2026-02-26</t>
        </is>
      </c>
      <c r="Z7000" t="inlineStr">
        <is>
          <t>home_use</t>
        </is>
      </c>
      <c r="AA7000" t="inlineStr">
        <is>
          <t>IMP00926</t>
        </is>
      </c>
      <c r="AB7000" t="inlineStr">
        <is>
          <t>T106477</t>
        </is>
      </c>
      <c r="AC7000" s="32" t="n">
        <v>37948510.91</v>
      </c>
      <c r="AD7000" s="32" t="n">
        <v>3984593.65</v>
      </c>
      <c r="AE7000" s="35">
        <f>(LEFT(Y7000,4)-Parameters!$B$23)*12+MID(Y7000,6,2)-Parameters!$B$24+1</f>
        <v/>
      </c>
    </row>
    <row r="7001">
      <c r="X7001" t="inlineStr">
        <is>
          <t>L0199272</t>
        </is>
      </c>
      <c r="Y7001" t="inlineStr">
        <is>
          <t>2026-02-26</t>
        </is>
      </c>
      <c r="Z7001" t="inlineStr">
        <is>
          <t>home_use</t>
        </is>
      </c>
      <c r="AA7001" t="inlineStr">
        <is>
          <t>IMP00926</t>
        </is>
      </c>
      <c r="AB7001" t="inlineStr">
        <is>
          <t>T106477</t>
        </is>
      </c>
      <c r="AC7001" s="32" t="n">
        <v>33465985.56</v>
      </c>
      <c r="AD7001" s="32" t="n">
        <v>3513928.48</v>
      </c>
      <c r="AE7001" s="35">
        <f>(LEFT(Y7001,4)-Parameters!$B$23)*12+MID(Y7001,6,2)-Parameters!$B$24+1</f>
        <v/>
      </c>
    </row>
    <row r="7002">
      <c r="X7002" t="inlineStr">
        <is>
          <t>L0199525</t>
        </is>
      </c>
      <c r="Y7002" t="inlineStr">
        <is>
          <t>2026-02-27</t>
        </is>
      </c>
      <c r="Z7002" t="inlineStr">
        <is>
          <t>home_use</t>
        </is>
      </c>
      <c r="AA7002" t="inlineStr">
        <is>
          <t>IMP00926</t>
        </is>
      </c>
      <c r="AB7002" t="inlineStr">
        <is>
          <t>T106477</t>
        </is>
      </c>
      <c r="AC7002" s="32" t="n">
        <v>17683900.39</v>
      </c>
      <c r="AD7002" s="32" t="n">
        <v>1856809.54</v>
      </c>
      <c r="AE7002" s="35">
        <f>(LEFT(Y7002,4)-Parameters!$B$23)*12+MID(Y7002,6,2)-Parameters!$B$24+1</f>
        <v/>
      </c>
    </row>
    <row r="7003">
      <c r="X7003" t="inlineStr">
        <is>
          <t>L0199526</t>
        </is>
      </c>
      <c r="Y7003" t="inlineStr">
        <is>
          <t>2026-02-27</t>
        </is>
      </c>
      <c r="Z7003" t="inlineStr">
        <is>
          <t>home_use</t>
        </is>
      </c>
      <c r="AA7003" t="inlineStr">
        <is>
          <t>IMP00926</t>
        </is>
      </c>
      <c r="AB7003" t="inlineStr">
        <is>
          <t>T106477</t>
        </is>
      </c>
      <c r="AC7003" s="32" t="n">
        <v>304752.76</v>
      </c>
      <c r="AD7003" s="32" t="n">
        <v>32608.55</v>
      </c>
      <c r="AE7003" s="35">
        <f>(LEFT(Y7003,4)-Parameters!$B$23)*12+MID(Y7003,6,2)-Parameters!$B$24+1</f>
        <v/>
      </c>
    </row>
    <row r="7004">
      <c r="X7004" t="inlineStr">
        <is>
          <t>L0199527</t>
        </is>
      </c>
      <c r="Y7004" t="inlineStr">
        <is>
          <t>2026-02-27</t>
        </is>
      </c>
      <c r="Z7004" t="inlineStr">
        <is>
          <t>home_use</t>
        </is>
      </c>
      <c r="AA7004" t="inlineStr">
        <is>
          <t>IMP00926</t>
        </is>
      </c>
      <c r="AB7004" t="inlineStr">
        <is>
          <t>T106477</t>
        </is>
      </c>
      <c r="AC7004" s="32" t="n">
        <v>420161.82</v>
      </c>
      <c r="AD7004" s="32" t="n">
        <v>44957.31</v>
      </c>
      <c r="AE7004" s="35">
        <f>(LEFT(Y7004,4)-Parameters!$B$23)*12+MID(Y7004,6,2)-Parameters!$B$24+1</f>
        <v/>
      </c>
    </row>
    <row r="7005">
      <c r="X7005" t="inlineStr">
        <is>
          <t>L0199528</t>
        </is>
      </c>
      <c r="Y7005" t="inlineStr">
        <is>
          <t>2026-02-27</t>
        </is>
      </c>
      <c r="Z7005" t="inlineStr">
        <is>
          <t>home_use</t>
        </is>
      </c>
      <c r="AA7005" t="inlineStr">
        <is>
          <t>IMP00926</t>
        </is>
      </c>
      <c r="AB7005" t="inlineStr">
        <is>
          <t>T106477</t>
        </is>
      </c>
      <c r="AC7005" s="32" t="n">
        <v>5740989.88</v>
      </c>
      <c r="AD7005" s="32" t="n">
        <v>574098.99</v>
      </c>
      <c r="AE7005" s="35">
        <f>(LEFT(Y7005,4)-Parameters!$B$23)*12+MID(Y7005,6,2)-Parameters!$B$24+1</f>
        <v/>
      </c>
    </row>
    <row r="7006">
      <c r="X7006" t="inlineStr">
        <is>
          <t>L0199788</t>
        </is>
      </c>
      <c r="Y7006" t="inlineStr">
        <is>
          <t>2026-02-28</t>
        </is>
      </c>
      <c r="Z7006" t="inlineStr">
        <is>
          <t>home_use</t>
        </is>
      </c>
      <c r="AA7006" t="inlineStr">
        <is>
          <t>IMP00926</t>
        </is>
      </c>
      <c r="AB7006" t="inlineStr">
        <is>
          <t>T106477</t>
        </is>
      </c>
      <c r="AC7006" s="32" t="n">
        <v>581034.5600000001</v>
      </c>
      <c r="AD7006" s="32" t="n">
        <v>62170.7</v>
      </c>
      <c r="AE7006" s="35">
        <f>(LEFT(Y7006,4)-Parameters!$B$23)*12+MID(Y7006,6,2)-Parameters!$B$24+1</f>
        <v/>
      </c>
    </row>
    <row r="7007">
      <c r="X7007" t="inlineStr">
        <is>
          <t>L0199789</t>
        </is>
      </c>
      <c r="Y7007" t="inlineStr">
        <is>
          <t>2026-02-28</t>
        </is>
      </c>
      <c r="Z7007" t="inlineStr">
        <is>
          <t>home_use</t>
        </is>
      </c>
      <c r="AA7007" t="inlineStr">
        <is>
          <t>IMP00926</t>
        </is>
      </c>
      <c r="AB7007" t="inlineStr">
        <is>
          <t>T106477</t>
        </is>
      </c>
      <c r="AC7007" s="32" t="n">
        <v>16322648.16</v>
      </c>
      <c r="AD7007" s="32" t="n">
        <v>1713878.06</v>
      </c>
      <c r="AE7007" s="35">
        <f>(LEFT(Y7007,4)-Parameters!$B$23)*12+MID(Y7007,6,2)-Parameters!$B$24+1</f>
        <v/>
      </c>
    </row>
    <row r="7008">
      <c r="X7008" t="inlineStr">
        <is>
          <t>L0200050</t>
        </is>
      </c>
      <c r="Y7008" t="inlineStr">
        <is>
          <t>2026-03-01</t>
        </is>
      </c>
      <c r="Z7008" t="inlineStr">
        <is>
          <t>home_use</t>
        </is>
      </c>
      <c r="AA7008" t="inlineStr">
        <is>
          <t>IMP00926</t>
        </is>
      </c>
      <c r="AB7008" t="inlineStr">
        <is>
          <t>T106477</t>
        </is>
      </c>
      <c r="AC7008" s="32" t="n">
        <v>14351408.11</v>
      </c>
      <c r="AD7008" s="32" t="n">
        <v>1435140.81</v>
      </c>
      <c r="AE7008" s="35">
        <f>(LEFT(Y7008,4)-Parameters!$B$23)*12+MID(Y7008,6,2)-Parameters!$B$24+1</f>
        <v/>
      </c>
    </row>
    <row r="7009">
      <c r="X7009" t="inlineStr">
        <is>
          <t>L0200051</t>
        </is>
      </c>
      <c r="Y7009" t="inlineStr">
        <is>
          <t>2026-03-01</t>
        </is>
      </c>
      <c r="Z7009" t="inlineStr">
        <is>
          <t>warehouse_out</t>
        </is>
      </c>
      <c r="AA7009" t="inlineStr">
        <is>
          <t>IMP00926</t>
        </is>
      </c>
      <c r="AB7009" t="inlineStr">
        <is>
          <t>T106477</t>
        </is>
      </c>
      <c r="AC7009" s="32" t="n">
        <v>7630935.97</v>
      </c>
      <c r="AD7009" s="32" t="n">
        <v>763093.6</v>
      </c>
      <c r="AE7009" s="35">
        <f>(LEFT(Y7009,4)-Parameters!$B$23)*12+MID(Y7009,6,2)-Parameters!$B$24+1</f>
        <v/>
      </c>
    </row>
    <row r="7010">
      <c r="X7010" t="inlineStr">
        <is>
          <t>L0200052</t>
        </is>
      </c>
      <c r="Y7010" t="inlineStr">
        <is>
          <t>2026-03-01</t>
        </is>
      </c>
      <c r="Z7010" t="inlineStr">
        <is>
          <t>home_use</t>
        </is>
      </c>
      <c r="AA7010" t="inlineStr">
        <is>
          <t>IMP00926</t>
        </is>
      </c>
      <c r="AB7010" t="inlineStr">
        <is>
          <t>T106477</t>
        </is>
      </c>
      <c r="AC7010" s="32" t="n">
        <v>519014.77</v>
      </c>
      <c r="AD7010" s="32" t="n">
        <v>55534.58</v>
      </c>
      <c r="AE7010" s="35">
        <f>(LEFT(Y7010,4)-Parameters!$B$23)*12+MID(Y7010,6,2)-Parameters!$B$24+1</f>
        <v/>
      </c>
    </row>
    <row r="7011">
      <c r="X7011" t="inlineStr">
        <is>
          <t>L0200311</t>
        </is>
      </c>
      <c r="Y7011" t="inlineStr">
        <is>
          <t>2026-03-02</t>
        </is>
      </c>
      <c r="Z7011" t="inlineStr">
        <is>
          <t>home_use</t>
        </is>
      </c>
      <c r="AA7011" t="inlineStr">
        <is>
          <t>IMP00926</t>
        </is>
      </c>
      <c r="AB7011" t="inlineStr">
        <is>
          <t>T106477</t>
        </is>
      </c>
      <c r="AC7011" s="32" t="n">
        <v>35654675.64</v>
      </c>
      <c r="AD7011" s="32" t="n">
        <v>3743740.94</v>
      </c>
      <c r="AE7011" s="35">
        <f>(LEFT(Y7011,4)-Parameters!$B$23)*12+MID(Y7011,6,2)-Parameters!$B$24+1</f>
        <v/>
      </c>
    </row>
    <row r="7012">
      <c r="X7012" t="inlineStr">
        <is>
          <t>L0200312</t>
        </is>
      </c>
      <c r="Y7012" t="inlineStr">
        <is>
          <t>2026-03-02</t>
        </is>
      </c>
      <c r="Z7012" t="inlineStr">
        <is>
          <t>home_use</t>
        </is>
      </c>
      <c r="AA7012" t="inlineStr">
        <is>
          <t>IMP00926</t>
        </is>
      </c>
      <c r="AB7012" t="inlineStr">
        <is>
          <t>T106477</t>
        </is>
      </c>
      <c r="AC7012" s="32" t="n">
        <v>533631.75</v>
      </c>
      <c r="AD7012" s="32" t="n">
        <v>57098.6</v>
      </c>
      <c r="AE7012" s="35">
        <f>(LEFT(Y7012,4)-Parameters!$B$23)*12+MID(Y7012,6,2)-Parameters!$B$24+1</f>
        <v/>
      </c>
    </row>
    <row r="7013">
      <c r="X7013" t="inlineStr">
        <is>
          <t>L0200314</t>
        </is>
      </c>
      <c r="Y7013" t="inlineStr">
        <is>
          <t>2026-03-02</t>
        </is>
      </c>
      <c r="Z7013" t="inlineStr">
        <is>
          <t>home_use</t>
        </is>
      </c>
      <c r="AA7013" t="inlineStr">
        <is>
          <t>IMP00926</t>
        </is>
      </c>
      <c r="AB7013" t="inlineStr">
        <is>
          <t>T106477</t>
        </is>
      </c>
      <c r="AC7013" s="32" t="n">
        <v>774799.95</v>
      </c>
      <c r="AD7013" s="32" t="n">
        <v>92975.99000000001</v>
      </c>
      <c r="AE7013" s="35">
        <f>(LEFT(Y7013,4)-Parameters!$B$23)*12+MID(Y7013,6,2)-Parameters!$B$24+1</f>
        <v/>
      </c>
    </row>
    <row r="7014">
      <c r="X7014" t="inlineStr">
        <is>
          <t>L0200315</t>
        </is>
      </c>
      <c r="Y7014" t="inlineStr">
        <is>
          <t>2026-03-02</t>
        </is>
      </c>
      <c r="Z7014" t="inlineStr">
        <is>
          <t>home_use</t>
        </is>
      </c>
      <c r="AA7014" t="inlineStr">
        <is>
          <t>IMP00926</t>
        </is>
      </c>
      <c r="AB7014" t="inlineStr">
        <is>
          <t>T106477</t>
        </is>
      </c>
      <c r="AC7014" s="32" t="n">
        <v>5898997.63</v>
      </c>
      <c r="AD7014" s="32" t="n">
        <v>589899.76</v>
      </c>
      <c r="AE7014" s="35">
        <f>(LEFT(Y7014,4)-Parameters!$B$23)*12+MID(Y7014,6,2)-Parameters!$B$24+1</f>
        <v/>
      </c>
    </row>
    <row r="7015">
      <c r="X7015" t="inlineStr">
        <is>
          <t>L0200575</t>
        </is>
      </c>
      <c r="Y7015" t="inlineStr">
        <is>
          <t>2026-03-03</t>
        </is>
      </c>
      <c r="Z7015" t="inlineStr">
        <is>
          <t>home_use</t>
        </is>
      </c>
      <c r="AA7015" t="inlineStr">
        <is>
          <t>IMP00926</t>
        </is>
      </c>
      <c r="AB7015" t="inlineStr">
        <is>
          <t>T106477</t>
        </is>
      </c>
      <c r="AC7015" s="32" t="n">
        <v>876109.73</v>
      </c>
      <c r="AD7015" s="32" t="n">
        <v>105133.17</v>
      </c>
      <c r="AE7015" s="35">
        <f>(LEFT(Y7015,4)-Parameters!$B$23)*12+MID(Y7015,6,2)-Parameters!$B$24+1</f>
        <v/>
      </c>
    </row>
    <row r="7016">
      <c r="X7016" t="inlineStr">
        <is>
          <t>L0200576</t>
        </is>
      </c>
      <c r="Y7016" t="inlineStr">
        <is>
          <t>2026-03-03</t>
        </is>
      </c>
      <c r="Z7016" t="inlineStr">
        <is>
          <t>home_use</t>
        </is>
      </c>
      <c r="AA7016" t="inlineStr">
        <is>
          <t>IMP00926</t>
        </is>
      </c>
      <c r="AB7016" t="inlineStr">
        <is>
          <t>T106477</t>
        </is>
      </c>
      <c r="AC7016" s="32" t="n">
        <v>16065858.94</v>
      </c>
      <c r="AD7016" s="32" t="n">
        <v>1606585.89</v>
      </c>
      <c r="AE7016" s="35">
        <f>(LEFT(Y7016,4)-Parameters!$B$23)*12+MID(Y7016,6,2)-Parameters!$B$24+1</f>
        <v/>
      </c>
    </row>
    <row r="7017">
      <c r="X7017" t="inlineStr">
        <is>
          <t>L0200577</t>
        </is>
      </c>
      <c r="Y7017" t="inlineStr">
        <is>
          <t>2026-03-03</t>
        </is>
      </c>
      <c r="Z7017" t="inlineStr">
        <is>
          <t>home_use</t>
        </is>
      </c>
      <c r="AA7017" t="inlineStr">
        <is>
          <t>IMP00926</t>
        </is>
      </c>
      <c r="AB7017" t="inlineStr">
        <is>
          <t>T106477</t>
        </is>
      </c>
      <c r="AC7017" s="32" t="n">
        <v>347230.97</v>
      </c>
      <c r="AD7017" s="32" t="n">
        <v>37153.71</v>
      </c>
      <c r="AE7017" s="35">
        <f>(LEFT(Y7017,4)-Parameters!$B$23)*12+MID(Y7017,6,2)-Parameters!$B$24+1</f>
        <v/>
      </c>
    </row>
    <row r="7018">
      <c r="X7018" t="inlineStr">
        <is>
          <t>L0200578</t>
        </is>
      </c>
      <c r="Y7018" t="inlineStr">
        <is>
          <t>2026-03-03</t>
        </is>
      </c>
      <c r="Z7018" t="inlineStr">
        <is>
          <t>home_use</t>
        </is>
      </c>
      <c r="AA7018" t="inlineStr">
        <is>
          <t>IMP00926</t>
        </is>
      </c>
      <c r="AB7018" t="inlineStr">
        <is>
          <t>T106477</t>
        </is>
      </c>
      <c r="AC7018" s="32" t="n">
        <v>22240644.4</v>
      </c>
      <c r="AD7018" s="32" t="n">
        <v>2224064.44</v>
      </c>
      <c r="AE7018" s="35">
        <f>(LEFT(Y7018,4)-Parameters!$B$23)*12+MID(Y7018,6,2)-Parameters!$B$24+1</f>
        <v/>
      </c>
    </row>
    <row r="7019">
      <c r="X7019" t="inlineStr">
        <is>
          <t>L0200579</t>
        </is>
      </c>
      <c r="Y7019" t="inlineStr">
        <is>
          <t>2026-03-03</t>
        </is>
      </c>
      <c r="Z7019" t="inlineStr">
        <is>
          <t>home_use</t>
        </is>
      </c>
      <c r="AA7019" t="inlineStr">
        <is>
          <t>IMP00926</t>
        </is>
      </c>
      <c r="AB7019" t="inlineStr">
        <is>
          <t>T106477</t>
        </is>
      </c>
      <c r="AC7019" s="32" t="n">
        <v>3938610.51</v>
      </c>
      <c r="AD7019" s="32" t="n">
        <v>393861.05</v>
      </c>
      <c r="AE7019" s="35">
        <f>(LEFT(Y7019,4)-Parameters!$B$23)*12+MID(Y7019,6,2)-Parameters!$B$24+1</f>
        <v/>
      </c>
    </row>
    <row r="7020">
      <c r="X7020" t="inlineStr">
        <is>
          <t>L0200580</t>
        </is>
      </c>
      <c r="Y7020" t="inlineStr">
        <is>
          <t>2026-03-03</t>
        </is>
      </c>
      <c r="Z7020" t="inlineStr">
        <is>
          <t>home_use</t>
        </is>
      </c>
      <c r="AA7020" t="inlineStr">
        <is>
          <t>IMP00926</t>
        </is>
      </c>
      <c r="AB7020" t="inlineStr">
        <is>
          <t>T106477</t>
        </is>
      </c>
      <c r="AC7020" s="32" t="n">
        <v>19752638.36</v>
      </c>
      <c r="AD7020" s="32" t="n">
        <v>2074027.03</v>
      </c>
      <c r="AE7020" s="35">
        <f>(LEFT(Y7020,4)-Parameters!$B$23)*12+MID(Y7020,6,2)-Parameters!$B$24+1</f>
        <v/>
      </c>
    </row>
    <row r="7021">
      <c r="X7021" t="inlineStr">
        <is>
          <t>L0200582</t>
        </is>
      </c>
      <c r="Y7021" t="inlineStr">
        <is>
          <t>2026-03-03</t>
        </is>
      </c>
      <c r="Z7021" t="inlineStr">
        <is>
          <t>home_use</t>
        </is>
      </c>
      <c r="AA7021" t="inlineStr">
        <is>
          <t>IMP00926</t>
        </is>
      </c>
      <c r="AB7021" t="inlineStr">
        <is>
          <t>T106477</t>
        </is>
      </c>
      <c r="AC7021" s="32" t="n">
        <v>920525.6</v>
      </c>
      <c r="AD7021" s="32" t="n">
        <v>96655.19</v>
      </c>
      <c r="AE7021" s="35">
        <f>(LEFT(Y7021,4)-Parameters!$B$23)*12+MID(Y7021,6,2)-Parameters!$B$24+1</f>
        <v/>
      </c>
    </row>
    <row r="7022">
      <c r="X7022" t="inlineStr">
        <is>
          <t>L0200846</t>
        </is>
      </c>
      <c r="Y7022" t="inlineStr">
        <is>
          <t>2026-03-04</t>
        </is>
      </c>
      <c r="Z7022" t="inlineStr">
        <is>
          <t>home_use</t>
        </is>
      </c>
      <c r="AA7022" t="inlineStr">
        <is>
          <t>IMP00926</t>
        </is>
      </c>
      <c r="AB7022" t="inlineStr">
        <is>
          <t>T106477</t>
        </is>
      </c>
      <c r="AC7022" s="32" t="n">
        <v>326568.2</v>
      </c>
      <c r="AD7022" s="32" t="n">
        <v>34942.8</v>
      </c>
      <c r="AE7022" s="35">
        <f>(LEFT(Y7022,4)-Parameters!$B$23)*12+MID(Y7022,6,2)-Parameters!$B$24+1</f>
        <v/>
      </c>
    </row>
    <row r="7023">
      <c r="X7023" t="inlineStr">
        <is>
          <t>L0200848</t>
        </is>
      </c>
      <c r="Y7023" t="inlineStr">
        <is>
          <t>2026-03-04</t>
        </is>
      </c>
      <c r="Z7023" t="inlineStr">
        <is>
          <t>home_use</t>
        </is>
      </c>
      <c r="AA7023" t="inlineStr">
        <is>
          <t>IMP00926</t>
        </is>
      </c>
      <c r="AB7023" t="inlineStr">
        <is>
          <t>T106477</t>
        </is>
      </c>
      <c r="AC7023" s="32" t="n">
        <v>81579866.65000001</v>
      </c>
      <c r="AD7023" s="32" t="n">
        <v>8565886</v>
      </c>
      <c r="AE7023" s="35">
        <f>(LEFT(Y7023,4)-Parameters!$B$23)*12+MID(Y7023,6,2)-Parameters!$B$24+1</f>
        <v/>
      </c>
    </row>
    <row r="7024">
      <c r="X7024" t="inlineStr">
        <is>
          <t>L0200849</t>
        </is>
      </c>
      <c r="Y7024" t="inlineStr">
        <is>
          <t>2026-03-04</t>
        </is>
      </c>
      <c r="Z7024" t="inlineStr">
        <is>
          <t>home_use</t>
        </is>
      </c>
      <c r="AA7024" t="inlineStr">
        <is>
          <t>IMP00926</t>
        </is>
      </c>
      <c r="AB7024" t="inlineStr">
        <is>
          <t>T106477</t>
        </is>
      </c>
      <c r="AC7024" s="32" t="n">
        <v>9953487.5</v>
      </c>
      <c r="AD7024" s="32" t="n">
        <v>1045116.19</v>
      </c>
      <c r="AE7024" s="35">
        <f>(LEFT(Y7024,4)-Parameters!$B$23)*12+MID(Y7024,6,2)-Parameters!$B$24+1</f>
        <v/>
      </c>
    </row>
    <row r="7025">
      <c r="X7025" t="inlineStr">
        <is>
          <t>L0201128</t>
        </is>
      </c>
      <c r="Y7025" t="inlineStr">
        <is>
          <t>2026-03-05</t>
        </is>
      </c>
      <c r="Z7025" t="inlineStr">
        <is>
          <t>home_use</t>
        </is>
      </c>
      <c r="AA7025" t="inlineStr">
        <is>
          <t>IMP00926</t>
        </is>
      </c>
      <c r="AB7025" t="inlineStr">
        <is>
          <t>T106477</t>
        </is>
      </c>
      <c r="AC7025" s="32" t="n">
        <v>5538574.83</v>
      </c>
      <c r="AD7025" s="32" t="n">
        <v>553857.48</v>
      </c>
      <c r="AE7025" s="35">
        <f>(LEFT(Y7025,4)-Parameters!$B$23)*12+MID(Y7025,6,2)-Parameters!$B$24+1</f>
        <v/>
      </c>
    </row>
    <row r="7026">
      <c r="X7026" t="inlineStr">
        <is>
          <t>L0201129</t>
        </is>
      </c>
      <c r="Y7026" t="inlineStr">
        <is>
          <t>2026-03-05</t>
        </is>
      </c>
      <c r="Z7026" t="inlineStr">
        <is>
          <t>home_use</t>
        </is>
      </c>
      <c r="AA7026" t="inlineStr">
        <is>
          <t>IMP00926</t>
        </is>
      </c>
      <c r="AB7026" t="inlineStr">
        <is>
          <t>T106477</t>
        </is>
      </c>
      <c r="AC7026" s="32" t="n">
        <v>84715346.06</v>
      </c>
      <c r="AD7026" s="32" t="n">
        <v>8895111.34</v>
      </c>
      <c r="AE7026" s="35">
        <f>(LEFT(Y7026,4)-Parameters!$B$23)*12+MID(Y7026,6,2)-Parameters!$B$24+1</f>
        <v/>
      </c>
    </row>
    <row r="7027">
      <c r="X7027" t="inlineStr">
        <is>
          <t>L0201130</t>
        </is>
      </c>
      <c r="Y7027" t="inlineStr">
        <is>
          <t>2026-03-05</t>
        </is>
      </c>
      <c r="Z7027" t="inlineStr">
        <is>
          <t>home_use</t>
        </is>
      </c>
      <c r="AA7027" t="inlineStr">
        <is>
          <t>IMP00926</t>
        </is>
      </c>
      <c r="AB7027" t="inlineStr">
        <is>
          <t>T106477</t>
        </is>
      </c>
      <c r="AC7027" s="32" t="n">
        <v>15154755.3</v>
      </c>
      <c r="AD7027" s="32" t="n">
        <v>1591249.31</v>
      </c>
      <c r="AE7027" s="35">
        <f>(LEFT(Y7027,4)-Parameters!$B$23)*12+MID(Y7027,6,2)-Parameters!$B$24+1</f>
        <v/>
      </c>
    </row>
    <row r="7028">
      <c r="X7028" t="inlineStr">
        <is>
          <t>L0201131</t>
        </is>
      </c>
      <c r="Y7028" t="inlineStr">
        <is>
          <t>2026-03-05</t>
        </is>
      </c>
      <c r="Z7028" t="inlineStr">
        <is>
          <t>home_use</t>
        </is>
      </c>
      <c r="AA7028" t="inlineStr">
        <is>
          <t>IMP00926</t>
        </is>
      </c>
      <c r="AB7028" t="inlineStr">
        <is>
          <t>T106477</t>
        </is>
      </c>
      <c r="AC7028" s="32" t="n">
        <v>11225823.65</v>
      </c>
      <c r="AD7028" s="32" t="n">
        <v>1178711.48</v>
      </c>
      <c r="AE7028" s="35">
        <f>(LEFT(Y7028,4)-Parameters!$B$23)*12+MID(Y7028,6,2)-Parameters!$B$24+1</f>
        <v/>
      </c>
    </row>
    <row r="7029">
      <c r="X7029" t="inlineStr">
        <is>
          <t>L0201132</t>
        </is>
      </c>
      <c r="Y7029" t="inlineStr">
        <is>
          <t>2026-03-05</t>
        </is>
      </c>
      <c r="Z7029" t="inlineStr">
        <is>
          <t>home_use</t>
        </is>
      </c>
      <c r="AA7029" t="inlineStr">
        <is>
          <t>IMP00926</t>
        </is>
      </c>
      <c r="AB7029" t="inlineStr">
        <is>
          <t>T106477</t>
        </is>
      </c>
      <c r="AC7029" s="32" t="n">
        <v>497822.45</v>
      </c>
      <c r="AD7029" s="32" t="n">
        <v>53267</v>
      </c>
      <c r="AE7029" s="35">
        <f>(LEFT(Y7029,4)-Parameters!$B$23)*12+MID(Y7029,6,2)-Parameters!$B$24+1</f>
        <v/>
      </c>
    </row>
    <row r="7030">
      <c r="X7030" t="inlineStr">
        <is>
          <t>L0201133</t>
        </is>
      </c>
      <c r="Y7030" t="inlineStr">
        <is>
          <t>2026-03-05</t>
        </is>
      </c>
      <c r="Z7030" t="inlineStr">
        <is>
          <t>home_use</t>
        </is>
      </c>
      <c r="AA7030" t="inlineStr">
        <is>
          <t>IMP00926</t>
        </is>
      </c>
      <c r="AB7030" t="inlineStr">
        <is>
          <t>T106477</t>
        </is>
      </c>
      <c r="AC7030" s="32" t="n">
        <v>361346.76</v>
      </c>
      <c r="AD7030" s="32" t="n">
        <v>43361.61</v>
      </c>
      <c r="AE7030" s="35">
        <f>(LEFT(Y7030,4)-Parameters!$B$23)*12+MID(Y7030,6,2)-Parameters!$B$24+1</f>
        <v/>
      </c>
    </row>
    <row r="7031">
      <c r="X7031" t="inlineStr">
        <is>
          <t>L0201385</t>
        </is>
      </c>
      <c r="Y7031" t="inlineStr">
        <is>
          <t>2026-03-06</t>
        </is>
      </c>
      <c r="Z7031" t="inlineStr">
        <is>
          <t>home_use</t>
        </is>
      </c>
      <c r="AA7031" t="inlineStr">
        <is>
          <t>IMP00926</t>
        </is>
      </c>
      <c r="AB7031" t="inlineStr">
        <is>
          <t>T106477</t>
        </is>
      </c>
      <c r="AC7031" s="32" t="n">
        <v>600687.4399999999</v>
      </c>
      <c r="AD7031" s="32" t="n">
        <v>64273.56</v>
      </c>
      <c r="AE7031" s="35">
        <f>(LEFT(Y7031,4)-Parameters!$B$23)*12+MID(Y7031,6,2)-Parameters!$B$24+1</f>
        <v/>
      </c>
    </row>
    <row r="7032">
      <c r="X7032" t="inlineStr">
        <is>
          <t>L0201386</t>
        </is>
      </c>
      <c r="Y7032" t="inlineStr">
        <is>
          <t>2026-03-06</t>
        </is>
      </c>
      <c r="Z7032" t="inlineStr">
        <is>
          <t>home_use</t>
        </is>
      </c>
      <c r="AA7032" t="inlineStr">
        <is>
          <t>IMP00926</t>
        </is>
      </c>
      <c r="AB7032" t="inlineStr">
        <is>
          <t>T106477</t>
        </is>
      </c>
      <c r="AC7032" s="32" t="n">
        <v>296470.57</v>
      </c>
      <c r="AD7032" s="32" t="n">
        <v>31722.35</v>
      </c>
      <c r="AE7032" s="35">
        <f>(LEFT(Y7032,4)-Parameters!$B$23)*12+MID(Y7032,6,2)-Parameters!$B$24+1</f>
        <v/>
      </c>
    </row>
    <row r="7033">
      <c r="X7033" t="inlineStr">
        <is>
          <t>L0201387</t>
        </is>
      </c>
      <c r="Y7033" t="inlineStr">
        <is>
          <t>2026-03-06</t>
        </is>
      </c>
      <c r="Z7033" t="inlineStr">
        <is>
          <t>home_use</t>
        </is>
      </c>
      <c r="AA7033" t="inlineStr">
        <is>
          <t>IMP00926</t>
        </is>
      </c>
      <c r="AB7033" t="inlineStr">
        <is>
          <t>T106477</t>
        </is>
      </c>
      <c r="AC7033" s="32" t="n">
        <v>520591.7</v>
      </c>
      <c r="AD7033" s="32" t="n">
        <v>55703.31</v>
      </c>
      <c r="AE7033" s="35">
        <f>(LEFT(Y7033,4)-Parameters!$B$23)*12+MID(Y7033,6,2)-Parameters!$B$24+1</f>
        <v/>
      </c>
    </row>
    <row r="7034">
      <c r="X7034" t="inlineStr">
        <is>
          <t>L0201388</t>
        </is>
      </c>
      <c r="Y7034" t="inlineStr">
        <is>
          <t>2026-03-06</t>
        </is>
      </c>
      <c r="Z7034" t="inlineStr">
        <is>
          <t>home_use</t>
        </is>
      </c>
      <c r="AA7034" t="inlineStr">
        <is>
          <t>IMP00926</t>
        </is>
      </c>
      <c r="AB7034" t="inlineStr">
        <is>
          <t>T106477</t>
        </is>
      </c>
      <c r="AC7034" s="32" t="n">
        <v>18174346</v>
      </c>
      <c r="AD7034" s="32" t="n">
        <v>1817434.6</v>
      </c>
      <c r="AE7034" s="35">
        <f>(LEFT(Y7034,4)-Parameters!$B$23)*12+MID(Y7034,6,2)-Parameters!$B$24+1</f>
        <v/>
      </c>
    </row>
    <row r="7035">
      <c r="X7035" t="inlineStr">
        <is>
          <t>L0201632</t>
        </is>
      </c>
      <c r="Y7035" t="inlineStr">
        <is>
          <t>2026-03-07</t>
        </is>
      </c>
      <c r="Z7035" t="inlineStr">
        <is>
          <t>home_use</t>
        </is>
      </c>
      <c r="AA7035" t="inlineStr">
        <is>
          <t>IMP00926</t>
        </is>
      </c>
      <c r="AB7035" t="inlineStr">
        <is>
          <t>T106477</t>
        </is>
      </c>
      <c r="AC7035" s="32" t="n">
        <v>199841.13</v>
      </c>
      <c r="AD7035" s="32" t="n">
        <v>21383</v>
      </c>
      <c r="AE7035" s="35">
        <f>(LEFT(Y7035,4)-Parameters!$B$23)*12+MID(Y7035,6,2)-Parameters!$B$24+1</f>
        <v/>
      </c>
    </row>
    <row r="7036">
      <c r="X7036" t="inlineStr">
        <is>
          <t>L0201633</t>
        </is>
      </c>
      <c r="Y7036" t="inlineStr">
        <is>
          <t>2026-03-07</t>
        </is>
      </c>
      <c r="Z7036" t="inlineStr">
        <is>
          <t>home_use</t>
        </is>
      </c>
      <c r="AA7036" t="inlineStr">
        <is>
          <t>IMP00926</t>
        </is>
      </c>
      <c r="AB7036" t="inlineStr">
        <is>
          <t>T106477</t>
        </is>
      </c>
      <c r="AC7036" s="32" t="n">
        <v>11191756.48</v>
      </c>
      <c r="AD7036" s="32" t="n">
        <v>1119175.65</v>
      </c>
      <c r="AE7036" s="35">
        <f>(LEFT(Y7036,4)-Parameters!$B$23)*12+MID(Y7036,6,2)-Parameters!$B$24+1</f>
        <v/>
      </c>
    </row>
    <row r="7037">
      <c r="X7037" t="inlineStr">
        <is>
          <t>L0201634</t>
        </is>
      </c>
      <c r="Y7037" t="inlineStr">
        <is>
          <t>2026-03-07</t>
        </is>
      </c>
      <c r="Z7037" t="inlineStr">
        <is>
          <t>home_use</t>
        </is>
      </c>
      <c r="AA7037" t="inlineStr">
        <is>
          <t>IMP00926</t>
        </is>
      </c>
      <c r="AB7037" t="inlineStr">
        <is>
          <t>T106477</t>
        </is>
      </c>
      <c r="AC7037" s="32" t="n">
        <v>205340.79</v>
      </c>
      <c r="AD7037" s="32" t="n">
        <v>21971.46</v>
      </c>
      <c r="AE7037" s="35">
        <f>(LEFT(Y7037,4)-Parameters!$B$23)*12+MID(Y7037,6,2)-Parameters!$B$24+1</f>
        <v/>
      </c>
    </row>
    <row r="7038">
      <c r="X7038" t="inlineStr">
        <is>
          <t>L0201907</t>
        </is>
      </c>
      <c r="Y7038" t="inlineStr">
        <is>
          <t>2026-03-08</t>
        </is>
      </c>
      <c r="Z7038" t="inlineStr">
        <is>
          <t>home_use</t>
        </is>
      </c>
      <c r="AA7038" t="inlineStr">
        <is>
          <t>IMP00926</t>
        </is>
      </c>
      <c r="AB7038" t="inlineStr">
        <is>
          <t>T106477</t>
        </is>
      </c>
      <c r="AC7038" s="32" t="n">
        <v>2749390.49</v>
      </c>
      <c r="AD7038" s="32" t="n">
        <v>274939.05</v>
      </c>
      <c r="AE7038" s="35">
        <f>(LEFT(Y7038,4)-Parameters!$B$23)*12+MID(Y7038,6,2)-Parameters!$B$24+1</f>
        <v/>
      </c>
    </row>
    <row r="7039">
      <c r="X7039" t="inlineStr">
        <is>
          <t>L0201908</t>
        </is>
      </c>
      <c r="Y7039" t="inlineStr">
        <is>
          <t>2026-03-08</t>
        </is>
      </c>
      <c r="Z7039" t="inlineStr">
        <is>
          <t>home_use</t>
        </is>
      </c>
      <c r="AA7039" t="inlineStr">
        <is>
          <t>IMP00926</t>
        </is>
      </c>
      <c r="AB7039" t="inlineStr">
        <is>
          <t>T106477</t>
        </is>
      </c>
      <c r="AC7039" s="32" t="n">
        <v>190079.84</v>
      </c>
      <c r="AD7039" s="32" t="n">
        <v>20338.54</v>
      </c>
      <c r="AE7039" s="35">
        <f>(LEFT(Y7039,4)-Parameters!$B$23)*12+MID(Y7039,6,2)-Parameters!$B$24+1</f>
        <v/>
      </c>
    </row>
    <row r="7040">
      <c r="X7040" t="inlineStr">
        <is>
          <t>L0201909</t>
        </is>
      </c>
      <c r="Y7040" t="inlineStr">
        <is>
          <t>2026-03-08</t>
        </is>
      </c>
      <c r="Z7040" t="inlineStr">
        <is>
          <t>warehouse_out</t>
        </is>
      </c>
      <c r="AA7040" t="inlineStr">
        <is>
          <t>IMP00926</t>
        </is>
      </c>
      <c r="AB7040" t="inlineStr">
        <is>
          <t>T106477</t>
        </is>
      </c>
      <c r="AC7040" s="32" t="n">
        <v>4611891.93</v>
      </c>
      <c r="AD7040" s="32" t="n">
        <v>484248.65</v>
      </c>
      <c r="AE7040" s="35">
        <f>(LEFT(Y7040,4)-Parameters!$B$23)*12+MID(Y7040,6,2)-Parameters!$B$24+1</f>
        <v/>
      </c>
    </row>
    <row r="7041">
      <c r="X7041" t="inlineStr">
        <is>
          <t>L0202173</t>
        </is>
      </c>
      <c r="Y7041" t="inlineStr">
        <is>
          <t>2026-03-09</t>
        </is>
      </c>
      <c r="Z7041" t="inlineStr">
        <is>
          <t>home_use</t>
        </is>
      </c>
      <c r="AA7041" t="inlineStr">
        <is>
          <t>IMP00926</t>
        </is>
      </c>
      <c r="AB7041" t="inlineStr">
        <is>
          <t>T106477</t>
        </is>
      </c>
      <c r="AC7041" s="32" t="n">
        <v>6554445.08</v>
      </c>
      <c r="AD7041" s="32" t="n">
        <v>655444.51</v>
      </c>
      <c r="AE7041" s="35">
        <f>(LEFT(Y7041,4)-Parameters!$B$23)*12+MID(Y7041,6,2)-Parameters!$B$24+1</f>
        <v/>
      </c>
    </row>
    <row r="7042">
      <c r="X7042" t="inlineStr">
        <is>
          <t>L0202174</t>
        </is>
      </c>
      <c r="Y7042" t="inlineStr">
        <is>
          <t>2026-03-09</t>
        </is>
      </c>
      <c r="Z7042" t="inlineStr">
        <is>
          <t>home_use</t>
        </is>
      </c>
      <c r="AA7042" t="inlineStr">
        <is>
          <t>IMP00926</t>
        </is>
      </c>
      <c r="AB7042" t="inlineStr">
        <is>
          <t>T106477</t>
        </is>
      </c>
      <c r="AC7042" s="32" t="n">
        <v>5324032.23</v>
      </c>
      <c r="AD7042" s="32" t="n">
        <v>532403.22</v>
      </c>
      <c r="AE7042" s="35">
        <f>(LEFT(Y7042,4)-Parameters!$B$23)*12+MID(Y7042,6,2)-Parameters!$B$24+1</f>
        <v/>
      </c>
    </row>
    <row r="7043">
      <c r="X7043" t="inlineStr">
        <is>
          <t>L0202175</t>
        </is>
      </c>
      <c r="Y7043" t="inlineStr">
        <is>
          <t>2026-03-09</t>
        </is>
      </c>
      <c r="Z7043" t="inlineStr">
        <is>
          <t>home_use</t>
        </is>
      </c>
      <c r="AA7043" t="inlineStr">
        <is>
          <t>IMP00926</t>
        </is>
      </c>
      <c r="AB7043" t="inlineStr">
        <is>
          <t>T106477</t>
        </is>
      </c>
      <c r="AC7043" s="32" t="n">
        <v>29356219.95</v>
      </c>
      <c r="AD7043" s="32" t="n">
        <v>3082403.09</v>
      </c>
      <c r="AE7043" s="35">
        <f>(LEFT(Y7043,4)-Parameters!$B$23)*12+MID(Y7043,6,2)-Parameters!$B$24+1</f>
        <v/>
      </c>
    </row>
    <row r="7044">
      <c r="X7044" t="inlineStr">
        <is>
          <t>L0202176</t>
        </is>
      </c>
      <c r="Y7044" t="inlineStr">
        <is>
          <t>2026-03-09</t>
        </is>
      </c>
      <c r="Z7044" t="inlineStr">
        <is>
          <t>home_use</t>
        </is>
      </c>
      <c r="AA7044" t="inlineStr">
        <is>
          <t>IMP00926</t>
        </is>
      </c>
      <c r="AB7044" t="inlineStr">
        <is>
          <t>T106477</t>
        </is>
      </c>
      <c r="AC7044" s="32" t="n">
        <v>3061970.41</v>
      </c>
      <c r="AD7044" s="32" t="n">
        <v>306197.04</v>
      </c>
      <c r="AE7044" s="35">
        <f>(LEFT(Y7044,4)-Parameters!$B$23)*12+MID(Y7044,6,2)-Parameters!$B$24+1</f>
        <v/>
      </c>
    </row>
    <row r="7045">
      <c r="X7045" t="inlineStr">
        <is>
          <t>L0202455</t>
        </is>
      </c>
      <c r="Y7045" t="inlineStr">
        <is>
          <t>2026-03-10</t>
        </is>
      </c>
      <c r="Z7045" t="inlineStr">
        <is>
          <t>home_use</t>
        </is>
      </c>
      <c r="AA7045" t="inlineStr">
        <is>
          <t>IMP00926</t>
        </is>
      </c>
      <c r="AB7045" t="inlineStr">
        <is>
          <t>T106477</t>
        </is>
      </c>
      <c r="AC7045" s="32" t="n">
        <v>791759.26</v>
      </c>
      <c r="AD7045" s="32" t="n">
        <v>95011.11</v>
      </c>
      <c r="AE7045" s="35">
        <f>(LEFT(Y7045,4)-Parameters!$B$23)*12+MID(Y7045,6,2)-Parameters!$B$24+1</f>
        <v/>
      </c>
    </row>
    <row r="7046">
      <c r="X7046" t="inlineStr">
        <is>
          <t>L0202456</t>
        </is>
      </c>
      <c r="Y7046" t="inlineStr">
        <is>
          <t>2026-03-10</t>
        </is>
      </c>
      <c r="Z7046" t="inlineStr">
        <is>
          <t>home_use</t>
        </is>
      </c>
      <c r="AA7046" t="inlineStr">
        <is>
          <t>IMP00926</t>
        </is>
      </c>
      <c r="AB7046" t="inlineStr">
        <is>
          <t>T106477</t>
        </is>
      </c>
      <c r="AC7046" s="32" t="n">
        <v>5273748.17</v>
      </c>
      <c r="AD7046" s="32" t="n">
        <v>527374.8199999999</v>
      </c>
      <c r="AE7046" s="35">
        <f>(LEFT(Y7046,4)-Parameters!$B$23)*12+MID(Y7046,6,2)-Parameters!$B$24+1</f>
        <v/>
      </c>
    </row>
    <row r="7047">
      <c r="X7047" t="inlineStr">
        <is>
          <t>L0202730</t>
        </is>
      </c>
      <c r="Y7047" t="inlineStr">
        <is>
          <t>2026-03-11</t>
        </is>
      </c>
      <c r="Z7047" t="inlineStr">
        <is>
          <t>home_use</t>
        </is>
      </c>
      <c r="AA7047" t="inlineStr">
        <is>
          <t>IMP00926</t>
        </is>
      </c>
      <c r="AB7047" t="inlineStr">
        <is>
          <t>T106477</t>
        </is>
      </c>
      <c r="AC7047" s="32" t="n">
        <v>14502786.39</v>
      </c>
      <c r="AD7047" s="32" t="n">
        <v>1522792.57</v>
      </c>
      <c r="AE7047" s="35">
        <f>(LEFT(Y7047,4)-Parameters!$B$23)*12+MID(Y7047,6,2)-Parameters!$B$24+1</f>
        <v/>
      </c>
    </row>
    <row r="7048">
      <c r="X7048" t="inlineStr">
        <is>
          <t>L0202731</t>
        </is>
      </c>
      <c r="Y7048" t="inlineStr">
        <is>
          <t>2026-03-11</t>
        </is>
      </c>
      <c r="Z7048" t="inlineStr">
        <is>
          <t>home_use</t>
        </is>
      </c>
      <c r="AA7048" t="inlineStr">
        <is>
          <t>IMP00926</t>
        </is>
      </c>
      <c r="AB7048" t="inlineStr">
        <is>
          <t>T106477</t>
        </is>
      </c>
      <c r="AC7048" s="32" t="n">
        <v>4650924.39</v>
      </c>
      <c r="AD7048" s="32" t="n">
        <v>465092.44</v>
      </c>
      <c r="AE7048" s="35">
        <f>(LEFT(Y7048,4)-Parameters!$B$23)*12+MID(Y7048,6,2)-Parameters!$B$24+1</f>
        <v/>
      </c>
    </row>
    <row r="7049">
      <c r="X7049" t="inlineStr">
        <is>
          <t>L0202732</t>
        </is>
      </c>
      <c r="Y7049" t="inlineStr">
        <is>
          <t>2026-03-11</t>
        </is>
      </c>
      <c r="Z7049" t="inlineStr">
        <is>
          <t>home_use</t>
        </is>
      </c>
      <c r="AA7049" t="inlineStr">
        <is>
          <t>IMP00926</t>
        </is>
      </c>
      <c r="AB7049" t="inlineStr">
        <is>
          <t>T106477</t>
        </is>
      </c>
      <c r="AC7049" s="32" t="n">
        <v>7151837.34</v>
      </c>
      <c r="AD7049" s="32" t="n">
        <v>715183.73</v>
      </c>
      <c r="AE7049" s="35">
        <f>(LEFT(Y7049,4)-Parameters!$B$23)*12+MID(Y7049,6,2)-Parameters!$B$24+1</f>
        <v/>
      </c>
    </row>
    <row r="7050">
      <c r="X7050" t="inlineStr">
        <is>
          <t>L0203009</t>
        </is>
      </c>
      <c r="Y7050" t="inlineStr">
        <is>
          <t>2026-03-12</t>
        </is>
      </c>
      <c r="Z7050" t="inlineStr">
        <is>
          <t>home_use</t>
        </is>
      </c>
      <c r="AA7050" t="inlineStr">
        <is>
          <t>IMP00926</t>
        </is>
      </c>
      <c r="AB7050" t="inlineStr">
        <is>
          <t>T106477</t>
        </is>
      </c>
      <c r="AC7050" s="32" t="n">
        <v>1065687.34</v>
      </c>
      <c r="AD7050" s="32" t="n">
        <v>114028.55</v>
      </c>
      <c r="AE7050" s="35">
        <f>(LEFT(Y7050,4)-Parameters!$B$23)*12+MID(Y7050,6,2)-Parameters!$B$24+1</f>
        <v/>
      </c>
    </row>
    <row r="7051">
      <c r="X7051" t="inlineStr">
        <is>
          <t>L0203010</t>
        </is>
      </c>
      <c r="Y7051" t="inlineStr">
        <is>
          <t>2026-03-12</t>
        </is>
      </c>
      <c r="Z7051" t="inlineStr">
        <is>
          <t>home_use</t>
        </is>
      </c>
      <c r="AA7051" t="inlineStr">
        <is>
          <t>IMP00926</t>
        </is>
      </c>
      <c r="AB7051" t="inlineStr">
        <is>
          <t>T106477</t>
        </is>
      </c>
      <c r="AC7051" s="32" t="n">
        <v>24150162.43</v>
      </c>
      <c r="AD7051" s="32" t="n">
        <v>2535767.05</v>
      </c>
      <c r="AE7051" s="35">
        <f>(LEFT(Y7051,4)-Parameters!$B$23)*12+MID(Y7051,6,2)-Parameters!$B$24+1</f>
        <v/>
      </c>
    </row>
    <row r="7052">
      <c r="X7052" t="inlineStr">
        <is>
          <t>L0203011</t>
        </is>
      </c>
      <c r="Y7052" t="inlineStr">
        <is>
          <t>2026-03-12</t>
        </is>
      </c>
      <c r="Z7052" t="inlineStr">
        <is>
          <t>home_use</t>
        </is>
      </c>
      <c r="AA7052" t="inlineStr">
        <is>
          <t>IMP00926</t>
        </is>
      </c>
      <c r="AB7052" t="inlineStr">
        <is>
          <t>T106477</t>
        </is>
      </c>
      <c r="AC7052" s="32" t="n">
        <v>411052.88</v>
      </c>
      <c r="AD7052" s="32" t="n">
        <v>43982.66</v>
      </c>
      <c r="AE7052" s="35">
        <f>(LEFT(Y7052,4)-Parameters!$B$23)*12+MID(Y7052,6,2)-Parameters!$B$24+1</f>
        <v/>
      </c>
    </row>
    <row r="7053">
      <c r="X7053" t="inlineStr">
        <is>
          <t>L0203277</t>
        </is>
      </c>
      <c r="Y7053" t="inlineStr">
        <is>
          <t>2026-03-13</t>
        </is>
      </c>
      <c r="Z7053" t="inlineStr">
        <is>
          <t>home_use</t>
        </is>
      </c>
      <c r="AA7053" t="inlineStr">
        <is>
          <t>IMP00926</t>
        </is>
      </c>
      <c r="AB7053" t="inlineStr">
        <is>
          <t>T106477</t>
        </is>
      </c>
      <c r="AC7053" s="32" t="n">
        <v>528941.96</v>
      </c>
      <c r="AD7053" s="32" t="n">
        <v>56596.79</v>
      </c>
      <c r="AE7053" s="35">
        <f>(LEFT(Y7053,4)-Parameters!$B$23)*12+MID(Y7053,6,2)-Parameters!$B$24+1</f>
        <v/>
      </c>
    </row>
    <row r="7054">
      <c r="X7054" t="inlineStr">
        <is>
          <t>L0203278</t>
        </is>
      </c>
      <c r="Y7054" t="inlineStr">
        <is>
          <t>2026-03-13</t>
        </is>
      </c>
      <c r="Z7054" t="inlineStr">
        <is>
          <t>home_use</t>
        </is>
      </c>
      <c r="AA7054" t="inlineStr">
        <is>
          <t>IMP00926</t>
        </is>
      </c>
      <c r="AB7054" t="inlineStr">
        <is>
          <t>T106477</t>
        </is>
      </c>
      <c r="AC7054" s="32" t="n">
        <v>188283.31</v>
      </c>
      <c r="AD7054" s="32" t="n">
        <v>20146.31</v>
      </c>
      <c r="AE7054" s="35">
        <f>(LEFT(Y7054,4)-Parameters!$B$23)*12+MID(Y7054,6,2)-Parameters!$B$24+1</f>
        <v/>
      </c>
    </row>
    <row r="7055">
      <c r="X7055" t="inlineStr">
        <is>
          <t>L0203279</t>
        </is>
      </c>
      <c r="Y7055" t="inlineStr">
        <is>
          <t>2026-03-13</t>
        </is>
      </c>
      <c r="Z7055" t="inlineStr">
        <is>
          <t>home_use</t>
        </is>
      </c>
      <c r="AA7055" t="inlineStr">
        <is>
          <t>IMP00926</t>
        </is>
      </c>
      <c r="AB7055" t="inlineStr">
        <is>
          <t>T106477</t>
        </is>
      </c>
      <c r="AC7055" s="32" t="n">
        <v>2735055.46</v>
      </c>
      <c r="AD7055" s="32" t="n">
        <v>287180.82</v>
      </c>
      <c r="AE7055" s="35">
        <f>(LEFT(Y7055,4)-Parameters!$B$23)*12+MID(Y7055,6,2)-Parameters!$B$24+1</f>
        <v/>
      </c>
    </row>
    <row r="7056">
      <c r="X7056" t="inlineStr">
        <is>
          <t>L0203281</t>
        </is>
      </c>
      <c r="Y7056" t="inlineStr">
        <is>
          <t>2026-03-13</t>
        </is>
      </c>
      <c r="Z7056" t="inlineStr">
        <is>
          <t>home_use</t>
        </is>
      </c>
      <c r="AA7056" t="inlineStr">
        <is>
          <t>IMP00926</t>
        </is>
      </c>
      <c r="AB7056" t="inlineStr">
        <is>
          <t>T106477</t>
        </is>
      </c>
      <c r="AC7056" s="32" t="n">
        <v>582332.48</v>
      </c>
      <c r="AD7056" s="32" t="n">
        <v>69879.89999999999</v>
      </c>
      <c r="AE7056" s="35">
        <f>(LEFT(Y7056,4)-Parameters!$B$23)*12+MID(Y7056,6,2)-Parameters!$B$24+1</f>
        <v/>
      </c>
    </row>
    <row r="7057">
      <c r="X7057" t="inlineStr">
        <is>
          <t>L0203282</t>
        </is>
      </c>
      <c r="Y7057" t="inlineStr">
        <is>
          <t>2026-03-13</t>
        </is>
      </c>
      <c r="Z7057" t="inlineStr">
        <is>
          <t>home_use</t>
        </is>
      </c>
      <c r="AA7057" t="inlineStr">
        <is>
          <t>IMP00926</t>
        </is>
      </c>
      <c r="AB7057" t="inlineStr">
        <is>
          <t>T106477</t>
        </is>
      </c>
      <c r="AC7057" s="32" t="n">
        <v>3597427.23</v>
      </c>
      <c r="AD7057" s="32" t="n">
        <v>359742.72</v>
      </c>
      <c r="AE7057" s="35">
        <f>(LEFT(Y7057,4)-Parameters!$B$23)*12+MID(Y7057,6,2)-Parameters!$B$24+1</f>
        <v/>
      </c>
    </row>
    <row r="7058">
      <c r="X7058" t="inlineStr">
        <is>
          <t>L0203524</t>
        </is>
      </c>
      <c r="Y7058" t="inlineStr">
        <is>
          <t>2026-03-14</t>
        </is>
      </c>
      <c r="Z7058" t="inlineStr">
        <is>
          <t>home_use</t>
        </is>
      </c>
      <c r="AA7058" t="inlineStr">
        <is>
          <t>IMP00926</t>
        </is>
      </c>
      <c r="AB7058" t="inlineStr">
        <is>
          <t>T106477</t>
        </is>
      </c>
      <c r="AC7058" s="32" t="n">
        <v>31795243.4</v>
      </c>
      <c r="AD7058" s="32" t="n">
        <v>3338500.56</v>
      </c>
      <c r="AE7058" s="35">
        <f>(LEFT(Y7058,4)-Parameters!$B$23)*12+MID(Y7058,6,2)-Parameters!$B$24+1</f>
        <v/>
      </c>
    </row>
    <row r="7059">
      <c r="X7059" t="inlineStr">
        <is>
          <t>L0203525</t>
        </is>
      </c>
      <c r="Y7059" t="inlineStr">
        <is>
          <t>2026-03-14</t>
        </is>
      </c>
      <c r="Z7059" t="inlineStr">
        <is>
          <t>warehouse_out</t>
        </is>
      </c>
      <c r="AA7059" t="inlineStr">
        <is>
          <t>IMP00926</t>
        </is>
      </c>
      <c r="AB7059" t="inlineStr">
        <is>
          <t>T106477</t>
        </is>
      </c>
      <c r="AC7059" s="32" t="n">
        <v>906467.74</v>
      </c>
      <c r="AD7059" s="32" t="n">
        <v>96992.05</v>
      </c>
      <c r="AE7059" s="35">
        <f>(LEFT(Y7059,4)-Parameters!$B$23)*12+MID(Y7059,6,2)-Parameters!$B$24+1</f>
        <v/>
      </c>
    </row>
    <row r="7060">
      <c r="X7060" t="inlineStr">
        <is>
          <t>L0203526</t>
        </is>
      </c>
      <c r="Y7060" t="inlineStr">
        <is>
          <t>2026-03-14</t>
        </is>
      </c>
      <c r="Z7060" t="inlineStr">
        <is>
          <t>home_use</t>
        </is>
      </c>
      <c r="AA7060" t="inlineStr">
        <is>
          <t>IMP00926</t>
        </is>
      </c>
      <c r="AB7060" t="inlineStr">
        <is>
          <t>T106477</t>
        </is>
      </c>
      <c r="AC7060" s="32" t="n">
        <v>933927.77</v>
      </c>
      <c r="AD7060" s="32" t="n">
        <v>99930.27</v>
      </c>
      <c r="AE7060" s="35">
        <f>(LEFT(Y7060,4)-Parameters!$B$23)*12+MID(Y7060,6,2)-Parameters!$B$24+1</f>
        <v/>
      </c>
    </row>
    <row r="7061">
      <c r="X7061" t="inlineStr">
        <is>
          <t>L0203527</t>
        </is>
      </c>
      <c r="Y7061" t="inlineStr">
        <is>
          <t>2026-03-14</t>
        </is>
      </c>
      <c r="Z7061" t="inlineStr">
        <is>
          <t>home_use</t>
        </is>
      </c>
      <c r="AA7061" t="inlineStr">
        <is>
          <t>IMP00926</t>
        </is>
      </c>
      <c r="AB7061" t="inlineStr">
        <is>
          <t>T106477</t>
        </is>
      </c>
      <c r="AC7061" s="32" t="n">
        <v>7992403.88</v>
      </c>
      <c r="AD7061" s="32" t="n">
        <v>799240.39</v>
      </c>
      <c r="AE7061" s="35">
        <f>(LEFT(Y7061,4)-Parameters!$B$23)*12+MID(Y7061,6,2)-Parameters!$B$24+1</f>
        <v/>
      </c>
    </row>
    <row r="7062">
      <c r="X7062" t="inlineStr">
        <is>
          <t>L0203528</t>
        </is>
      </c>
      <c r="Y7062" t="inlineStr">
        <is>
          <t>2026-03-14</t>
        </is>
      </c>
      <c r="Z7062" t="inlineStr">
        <is>
          <t>home_use</t>
        </is>
      </c>
      <c r="AA7062" t="inlineStr">
        <is>
          <t>IMP00926</t>
        </is>
      </c>
      <c r="AB7062" t="inlineStr">
        <is>
          <t>T106477</t>
        </is>
      </c>
      <c r="AC7062" s="32" t="n">
        <v>20139910.37</v>
      </c>
      <c r="AD7062" s="32" t="n">
        <v>2114690.59</v>
      </c>
      <c r="AE7062" s="35">
        <f>(LEFT(Y7062,4)-Parameters!$B$23)*12+MID(Y7062,6,2)-Parameters!$B$24+1</f>
        <v/>
      </c>
    </row>
    <row r="7063">
      <c r="X7063" t="inlineStr">
        <is>
          <t>L0203529</t>
        </is>
      </c>
      <c r="Y7063" t="inlineStr">
        <is>
          <t>2026-03-14</t>
        </is>
      </c>
      <c r="Z7063" t="inlineStr">
        <is>
          <t>home_use</t>
        </is>
      </c>
      <c r="AA7063" t="inlineStr">
        <is>
          <t>IMP00926</t>
        </is>
      </c>
      <c r="AB7063" t="inlineStr">
        <is>
          <t>T106477</t>
        </is>
      </c>
      <c r="AC7063" s="32" t="n">
        <v>10719316.28</v>
      </c>
      <c r="AD7063" s="32" t="n">
        <v>1125528.21</v>
      </c>
      <c r="AE7063" s="35">
        <f>(LEFT(Y7063,4)-Parameters!$B$23)*12+MID(Y7063,6,2)-Parameters!$B$24+1</f>
        <v/>
      </c>
    </row>
    <row r="7064">
      <c r="X7064" t="inlineStr">
        <is>
          <t>L0203530</t>
        </is>
      </c>
      <c r="Y7064" t="inlineStr">
        <is>
          <t>2026-03-14</t>
        </is>
      </c>
      <c r="Z7064" t="inlineStr">
        <is>
          <t>home_use</t>
        </is>
      </c>
      <c r="AA7064" t="inlineStr">
        <is>
          <t>IMP00926</t>
        </is>
      </c>
      <c r="AB7064" t="inlineStr">
        <is>
          <t>T106477</t>
        </is>
      </c>
      <c r="AC7064" s="32" t="n">
        <v>15755656.51</v>
      </c>
      <c r="AD7064" s="32" t="n">
        <v>1654343.93</v>
      </c>
      <c r="AE7064" s="35">
        <f>(LEFT(Y7064,4)-Parameters!$B$23)*12+MID(Y7064,6,2)-Parameters!$B$24+1</f>
        <v/>
      </c>
    </row>
    <row r="7065">
      <c r="X7065" t="inlineStr">
        <is>
          <t>L0203782</t>
        </is>
      </c>
      <c r="Y7065" t="inlineStr">
        <is>
          <t>2026-03-15</t>
        </is>
      </c>
      <c r="Z7065" t="inlineStr">
        <is>
          <t>home_use</t>
        </is>
      </c>
      <c r="AA7065" t="inlineStr">
        <is>
          <t>IMP00926</t>
        </is>
      </c>
      <c r="AB7065" t="inlineStr">
        <is>
          <t>T106477</t>
        </is>
      </c>
      <c r="AC7065" s="32" t="n">
        <v>30947795.46</v>
      </c>
      <c r="AD7065" s="32" t="n">
        <v>3249518.52</v>
      </c>
      <c r="AE7065" s="35">
        <f>(LEFT(Y7065,4)-Parameters!$B$23)*12+MID(Y7065,6,2)-Parameters!$B$24+1</f>
        <v/>
      </c>
    </row>
    <row r="7066">
      <c r="X7066" t="inlineStr">
        <is>
          <t>L0203783</t>
        </is>
      </c>
      <c r="Y7066" t="inlineStr">
        <is>
          <t>2026-03-15</t>
        </is>
      </c>
      <c r="Z7066" t="inlineStr">
        <is>
          <t>home_use</t>
        </is>
      </c>
      <c r="AA7066" t="inlineStr">
        <is>
          <t>IMP00926</t>
        </is>
      </c>
      <c r="AB7066" t="inlineStr">
        <is>
          <t>T106477</t>
        </is>
      </c>
      <c r="AC7066" s="32" t="n">
        <v>714317.41</v>
      </c>
      <c r="AD7066" s="32" t="n">
        <v>76431.96000000001</v>
      </c>
      <c r="AE7066" s="35">
        <f>(LEFT(Y7066,4)-Parameters!$B$23)*12+MID(Y7066,6,2)-Parameters!$B$24+1</f>
        <v/>
      </c>
    </row>
    <row r="7067">
      <c r="X7067" t="inlineStr">
        <is>
          <t>L0203784</t>
        </is>
      </c>
      <c r="Y7067" t="inlineStr">
        <is>
          <t>2026-03-15</t>
        </is>
      </c>
      <c r="Z7067" t="inlineStr">
        <is>
          <t>home_use</t>
        </is>
      </c>
      <c r="AA7067" t="inlineStr">
        <is>
          <t>IMP00926</t>
        </is>
      </c>
      <c r="AB7067" t="inlineStr">
        <is>
          <t>T106477</t>
        </is>
      </c>
      <c r="AC7067" s="32" t="n">
        <v>12672334.3</v>
      </c>
      <c r="AD7067" s="32" t="n">
        <v>1330595.1</v>
      </c>
      <c r="AE7067" s="35">
        <f>(LEFT(Y7067,4)-Parameters!$B$23)*12+MID(Y7067,6,2)-Parameters!$B$24+1</f>
        <v/>
      </c>
    </row>
    <row r="7068">
      <c r="X7068" t="inlineStr">
        <is>
          <t>L0203785</t>
        </is>
      </c>
      <c r="Y7068" t="inlineStr">
        <is>
          <t>2026-03-15</t>
        </is>
      </c>
      <c r="Z7068" t="inlineStr">
        <is>
          <t>home_use</t>
        </is>
      </c>
      <c r="AA7068" t="inlineStr">
        <is>
          <t>IMP00926</t>
        </is>
      </c>
      <c r="AB7068" t="inlineStr">
        <is>
          <t>T106477</t>
        </is>
      </c>
      <c r="AC7068" s="32" t="n">
        <v>212014.61</v>
      </c>
      <c r="AD7068" s="32" t="n">
        <v>22685.56</v>
      </c>
      <c r="AE7068" s="35">
        <f>(LEFT(Y7068,4)-Parameters!$B$23)*12+MID(Y7068,6,2)-Parameters!$B$24+1</f>
        <v/>
      </c>
    </row>
    <row r="7069">
      <c r="X7069" t="inlineStr">
        <is>
          <t>L0203786</t>
        </is>
      </c>
      <c r="Y7069" t="inlineStr">
        <is>
          <t>2026-03-15</t>
        </is>
      </c>
      <c r="Z7069" t="inlineStr">
        <is>
          <t>home_use</t>
        </is>
      </c>
      <c r="AA7069" t="inlineStr">
        <is>
          <t>IMP00926</t>
        </is>
      </c>
      <c r="AB7069" t="inlineStr">
        <is>
          <t>T106477</t>
        </is>
      </c>
      <c r="AC7069" s="32" t="n">
        <v>6139998.92</v>
      </c>
      <c r="AD7069" s="32" t="n">
        <v>613999.89</v>
      </c>
      <c r="AE7069" s="35">
        <f>(LEFT(Y7069,4)-Parameters!$B$23)*12+MID(Y7069,6,2)-Parameters!$B$24+1</f>
        <v/>
      </c>
    </row>
    <row r="7070">
      <c r="X7070" t="inlineStr">
        <is>
          <t>L0204042</t>
        </is>
      </c>
      <c r="Y7070" t="inlineStr">
        <is>
          <t>2026-03-16</t>
        </is>
      </c>
      <c r="Z7070" t="inlineStr">
        <is>
          <t>home_use</t>
        </is>
      </c>
      <c r="AA7070" t="inlineStr">
        <is>
          <t>IMP00926</t>
        </is>
      </c>
      <c r="AB7070" t="inlineStr">
        <is>
          <t>T106477</t>
        </is>
      </c>
      <c r="AC7070" s="32" t="n">
        <v>12655913.33</v>
      </c>
      <c r="AD7070" s="32" t="n">
        <v>1328870.9</v>
      </c>
      <c r="AE7070" s="35">
        <f>(LEFT(Y7070,4)-Parameters!$B$23)*12+MID(Y7070,6,2)-Parameters!$B$24+1</f>
        <v/>
      </c>
    </row>
    <row r="7071">
      <c r="X7071" t="inlineStr">
        <is>
          <t>L0204043</t>
        </is>
      </c>
      <c r="Y7071" t="inlineStr">
        <is>
          <t>2026-03-16</t>
        </is>
      </c>
      <c r="Z7071" t="inlineStr">
        <is>
          <t>home_use</t>
        </is>
      </c>
      <c r="AA7071" t="inlineStr">
        <is>
          <t>IMP00926</t>
        </is>
      </c>
      <c r="AB7071" t="inlineStr">
        <is>
          <t>T106477</t>
        </is>
      </c>
      <c r="AC7071" s="32" t="n">
        <v>55253607.96</v>
      </c>
      <c r="AD7071" s="32" t="n">
        <v>5801628.84</v>
      </c>
      <c r="AE7071" s="35">
        <f>(LEFT(Y7071,4)-Parameters!$B$23)*12+MID(Y7071,6,2)-Parameters!$B$24+1</f>
        <v/>
      </c>
    </row>
    <row r="7072">
      <c r="X7072" t="inlineStr">
        <is>
          <t>L0204304</t>
        </is>
      </c>
      <c r="Y7072" t="inlineStr">
        <is>
          <t>2026-03-17</t>
        </is>
      </c>
      <c r="Z7072" t="inlineStr">
        <is>
          <t>home_use</t>
        </is>
      </c>
      <c r="AA7072" t="inlineStr">
        <is>
          <t>IMP00926</t>
        </is>
      </c>
      <c r="AB7072" t="inlineStr">
        <is>
          <t>T106477</t>
        </is>
      </c>
      <c r="AC7072" s="32" t="n">
        <v>1129042.83</v>
      </c>
      <c r="AD7072" s="32" t="n">
        <v>135485.14</v>
      </c>
      <c r="AE7072" s="35">
        <f>(LEFT(Y7072,4)-Parameters!$B$23)*12+MID(Y7072,6,2)-Parameters!$B$24+1</f>
        <v/>
      </c>
    </row>
    <row r="7073">
      <c r="X7073" t="inlineStr">
        <is>
          <t>L0204306</t>
        </is>
      </c>
      <c r="Y7073" t="inlineStr">
        <is>
          <t>2026-03-17</t>
        </is>
      </c>
      <c r="Z7073" t="inlineStr">
        <is>
          <t>home_use</t>
        </is>
      </c>
      <c r="AA7073" t="inlineStr">
        <is>
          <t>IMP00926</t>
        </is>
      </c>
      <c r="AB7073" t="inlineStr">
        <is>
          <t>T106477</t>
        </is>
      </c>
      <c r="AC7073" s="32" t="n">
        <v>23134787.48</v>
      </c>
      <c r="AD7073" s="32" t="n">
        <v>2429152.69</v>
      </c>
      <c r="AE7073" s="35">
        <f>(LEFT(Y7073,4)-Parameters!$B$23)*12+MID(Y7073,6,2)-Parameters!$B$24+1</f>
        <v/>
      </c>
    </row>
    <row r="7074">
      <c r="X7074" t="inlineStr">
        <is>
          <t>L0204307</t>
        </is>
      </c>
      <c r="Y7074" t="inlineStr">
        <is>
          <t>2026-03-17</t>
        </is>
      </c>
      <c r="Z7074" t="inlineStr">
        <is>
          <t>home_use</t>
        </is>
      </c>
      <c r="AA7074" t="inlineStr">
        <is>
          <t>IMP00926</t>
        </is>
      </c>
      <c r="AB7074" t="inlineStr">
        <is>
          <t>T106477</t>
        </is>
      </c>
      <c r="AC7074" s="32" t="n">
        <v>12282532.41</v>
      </c>
      <c r="AD7074" s="32" t="n">
        <v>1289665.9</v>
      </c>
      <c r="AE7074" s="35">
        <f>(LEFT(Y7074,4)-Parameters!$B$23)*12+MID(Y7074,6,2)-Parameters!$B$24+1</f>
        <v/>
      </c>
    </row>
    <row r="7075">
      <c r="X7075" t="inlineStr">
        <is>
          <t>L0204545</t>
        </is>
      </c>
      <c r="Y7075" t="inlineStr">
        <is>
          <t>2026-03-18</t>
        </is>
      </c>
      <c r="Z7075" t="inlineStr">
        <is>
          <t>home_use</t>
        </is>
      </c>
      <c r="AA7075" t="inlineStr">
        <is>
          <t>IMP00926</t>
        </is>
      </c>
      <c r="AB7075" t="inlineStr">
        <is>
          <t>T106477</t>
        </is>
      </c>
      <c r="AC7075" s="32" t="n">
        <v>1832041.71</v>
      </c>
      <c r="AD7075" s="32" t="n">
        <v>219845.01</v>
      </c>
      <c r="AE7075" s="35">
        <f>(LEFT(Y7075,4)-Parameters!$B$23)*12+MID(Y7075,6,2)-Parameters!$B$24+1</f>
        <v/>
      </c>
    </row>
    <row r="7076">
      <c r="X7076" t="inlineStr">
        <is>
          <t>L0204546</t>
        </is>
      </c>
      <c r="Y7076" t="inlineStr">
        <is>
          <t>2026-03-18</t>
        </is>
      </c>
      <c r="Z7076" t="inlineStr">
        <is>
          <t>home_use</t>
        </is>
      </c>
      <c r="AA7076" t="inlineStr">
        <is>
          <t>IMP00926</t>
        </is>
      </c>
      <c r="AB7076" t="inlineStr">
        <is>
          <t>T106477</t>
        </is>
      </c>
      <c r="AC7076" s="32" t="n">
        <v>290804.49</v>
      </c>
      <c r="AD7076" s="32" t="n">
        <v>31116.08</v>
      </c>
      <c r="AE7076" s="35">
        <f>(LEFT(Y7076,4)-Parameters!$B$23)*12+MID(Y7076,6,2)-Parameters!$B$24+1</f>
        <v/>
      </c>
    </row>
    <row r="7077">
      <c r="X7077" t="inlineStr">
        <is>
          <t>L0204547</t>
        </is>
      </c>
      <c r="Y7077" t="inlineStr">
        <is>
          <t>2026-03-18</t>
        </is>
      </c>
      <c r="Z7077" t="inlineStr">
        <is>
          <t>home_use</t>
        </is>
      </c>
      <c r="AA7077" t="inlineStr">
        <is>
          <t>IMP00926</t>
        </is>
      </c>
      <c r="AB7077" t="inlineStr">
        <is>
          <t>T106477</t>
        </is>
      </c>
      <c r="AC7077" s="32" t="n">
        <v>282688.49</v>
      </c>
      <c r="AD7077" s="32" t="n">
        <v>30247.67</v>
      </c>
      <c r="AE7077" s="35">
        <f>(LEFT(Y7077,4)-Parameters!$B$23)*12+MID(Y7077,6,2)-Parameters!$B$24+1</f>
        <v/>
      </c>
    </row>
    <row r="7078">
      <c r="X7078" t="inlineStr">
        <is>
          <t>L0204548</t>
        </is>
      </c>
      <c r="Y7078" t="inlineStr">
        <is>
          <t>2026-03-18</t>
        </is>
      </c>
      <c r="Z7078" t="inlineStr">
        <is>
          <t>home_use</t>
        </is>
      </c>
      <c r="AA7078" t="inlineStr">
        <is>
          <t>IMP00926</t>
        </is>
      </c>
      <c r="AB7078" t="inlineStr">
        <is>
          <t>T106477</t>
        </is>
      </c>
      <c r="AC7078" s="32" t="n">
        <v>2948749.72</v>
      </c>
      <c r="AD7078" s="32" t="n">
        <v>294874.97</v>
      </c>
      <c r="AE7078" s="35">
        <f>(LEFT(Y7078,4)-Parameters!$B$23)*12+MID(Y7078,6,2)-Parameters!$B$24+1</f>
        <v/>
      </c>
    </row>
    <row r="7079">
      <c r="X7079" t="inlineStr">
        <is>
          <t>L0204549</t>
        </is>
      </c>
      <c r="Y7079" t="inlineStr">
        <is>
          <t>2026-03-18</t>
        </is>
      </c>
      <c r="Z7079" t="inlineStr">
        <is>
          <t>warehouse_out</t>
        </is>
      </c>
      <c r="AA7079" t="inlineStr">
        <is>
          <t>IMP00926</t>
        </is>
      </c>
      <c r="AB7079" t="inlineStr">
        <is>
          <t>T106477</t>
        </is>
      </c>
      <c r="AC7079" s="32" t="n">
        <v>10884008.85</v>
      </c>
      <c r="AD7079" s="32" t="n">
        <v>1088400.88</v>
      </c>
      <c r="AE7079" s="35">
        <f>(LEFT(Y7079,4)-Parameters!$B$23)*12+MID(Y7079,6,2)-Parameters!$B$24+1</f>
        <v/>
      </c>
    </row>
    <row r="7080">
      <c r="X7080" t="inlineStr">
        <is>
          <t>L0204550</t>
        </is>
      </c>
      <c r="Y7080" t="inlineStr">
        <is>
          <t>2026-03-18</t>
        </is>
      </c>
      <c r="Z7080" t="inlineStr">
        <is>
          <t>home_use</t>
        </is>
      </c>
      <c r="AA7080" t="inlineStr">
        <is>
          <t>IMP00926</t>
        </is>
      </c>
      <c r="AB7080" t="inlineStr">
        <is>
          <t>T106477</t>
        </is>
      </c>
      <c r="AC7080" s="32" t="n">
        <v>13090905.47</v>
      </c>
      <c r="AD7080" s="32" t="n">
        <v>1374545.07</v>
      </c>
      <c r="AE7080" s="35">
        <f>(LEFT(Y7080,4)-Parameters!$B$23)*12+MID(Y7080,6,2)-Parameters!$B$24+1</f>
        <v/>
      </c>
    </row>
    <row r="7081">
      <c r="X7081" t="inlineStr">
        <is>
          <t>L0204551</t>
        </is>
      </c>
      <c r="Y7081" t="inlineStr">
        <is>
          <t>2026-03-18</t>
        </is>
      </c>
      <c r="Z7081" t="inlineStr">
        <is>
          <t>home_use</t>
        </is>
      </c>
      <c r="AA7081" t="inlineStr">
        <is>
          <t>IMP00926</t>
        </is>
      </c>
      <c r="AB7081" t="inlineStr">
        <is>
          <t>T106477</t>
        </is>
      </c>
      <c r="AC7081" s="32" t="n">
        <v>249012.73</v>
      </c>
      <c r="AD7081" s="32" t="n">
        <v>26644.36</v>
      </c>
      <c r="AE7081" s="35">
        <f>(LEFT(Y7081,4)-Parameters!$B$23)*12+MID(Y7081,6,2)-Parameters!$B$24+1</f>
        <v/>
      </c>
    </row>
    <row r="7082">
      <c r="X7082" t="inlineStr">
        <is>
          <t>L0204804</t>
        </is>
      </c>
      <c r="Y7082" t="inlineStr">
        <is>
          <t>2026-03-19</t>
        </is>
      </c>
      <c r="Z7082" t="inlineStr">
        <is>
          <t>home_use</t>
        </is>
      </c>
      <c r="AA7082" t="inlineStr">
        <is>
          <t>IMP00926</t>
        </is>
      </c>
      <c r="AB7082" t="inlineStr">
        <is>
          <t>T106477</t>
        </is>
      </c>
      <c r="AC7082" s="32" t="n">
        <v>11136213.12</v>
      </c>
      <c r="AD7082" s="32" t="n">
        <v>1113621.31</v>
      </c>
      <c r="AE7082" s="35">
        <f>(LEFT(Y7082,4)-Parameters!$B$23)*12+MID(Y7082,6,2)-Parameters!$B$24+1</f>
        <v/>
      </c>
    </row>
    <row r="7083">
      <c r="X7083" t="inlineStr">
        <is>
          <t>L0204805</t>
        </is>
      </c>
      <c r="Y7083" t="inlineStr">
        <is>
          <t>2026-03-19</t>
        </is>
      </c>
      <c r="Z7083" t="inlineStr">
        <is>
          <t>home_use</t>
        </is>
      </c>
      <c r="AA7083" t="inlineStr">
        <is>
          <t>IMP00926</t>
        </is>
      </c>
      <c r="AB7083" t="inlineStr">
        <is>
          <t>T106477</t>
        </is>
      </c>
      <c r="AC7083" s="32" t="n">
        <v>16270864.97</v>
      </c>
      <c r="AD7083" s="32" t="n">
        <v>1708440.82</v>
      </c>
      <c r="AE7083" s="35">
        <f>(LEFT(Y7083,4)-Parameters!$B$23)*12+MID(Y7083,6,2)-Parameters!$B$24+1</f>
        <v/>
      </c>
    </row>
    <row r="7084">
      <c r="X7084" t="inlineStr">
        <is>
          <t>L0204807</t>
        </is>
      </c>
      <c r="Y7084" t="inlineStr">
        <is>
          <t>2026-03-19</t>
        </is>
      </c>
      <c r="Z7084" t="inlineStr">
        <is>
          <t>home_use</t>
        </is>
      </c>
      <c r="AA7084" t="inlineStr">
        <is>
          <t>IMP00926</t>
        </is>
      </c>
      <c r="AB7084" t="inlineStr">
        <is>
          <t>T106477</t>
        </is>
      </c>
      <c r="AC7084" s="32" t="n">
        <v>205120.34</v>
      </c>
      <c r="AD7084" s="32" t="n">
        <v>21947.88</v>
      </c>
      <c r="AE7084" s="35">
        <f>(LEFT(Y7084,4)-Parameters!$B$23)*12+MID(Y7084,6,2)-Parameters!$B$24+1</f>
        <v/>
      </c>
    </row>
    <row r="7085">
      <c r="X7085" t="inlineStr">
        <is>
          <t>L0204808</t>
        </is>
      </c>
      <c r="Y7085" t="inlineStr">
        <is>
          <t>2026-03-19</t>
        </is>
      </c>
      <c r="Z7085" t="inlineStr">
        <is>
          <t>home_use</t>
        </is>
      </c>
      <c r="AA7085" t="inlineStr">
        <is>
          <t>IMP00926</t>
        </is>
      </c>
      <c r="AB7085" t="inlineStr">
        <is>
          <t>T106477</t>
        </is>
      </c>
      <c r="AC7085" s="32" t="n">
        <v>1152209.08</v>
      </c>
      <c r="AD7085" s="32" t="n">
        <v>123286.37</v>
      </c>
      <c r="AE7085" s="35">
        <f>(LEFT(Y7085,4)-Parameters!$B$23)*12+MID(Y7085,6,2)-Parameters!$B$24+1</f>
        <v/>
      </c>
    </row>
    <row r="7086">
      <c r="X7086" t="inlineStr">
        <is>
          <t>L0205350</t>
        </is>
      </c>
      <c r="Y7086" t="inlineStr">
        <is>
          <t>2026-03-21</t>
        </is>
      </c>
      <c r="Z7086" t="inlineStr">
        <is>
          <t>home_use</t>
        </is>
      </c>
      <c r="AA7086" t="inlineStr">
        <is>
          <t>IMP00926</t>
        </is>
      </c>
      <c r="AB7086" t="inlineStr">
        <is>
          <t>T106477</t>
        </is>
      </c>
      <c r="AC7086" s="32" t="n">
        <v>620416.83</v>
      </c>
      <c r="AD7086" s="32" t="n">
        <v>66384.60000000001</v>
      </c>
      <c r="AE7086" s="35">
        <f>(LEFT(Y7086,4)-Parameters!$B$23)*12+MID(Y7086,6,2)-Parameters!$B$24+1</f>
        <v/>
      </c>
    </row>
    <row r="7087">
      <c r="X7087" t="inlineStr">
        <is>
          <t>L0205634</t>
        </is>
      </c>
      <c r="Y7087" t="inlineStr">
        <is>
          <t>2026-03-22</t>
        </is>
      </c>
      <c r="Z7087" t="inlineStr">
        <is>
          <t>home_use</t>
        </is>
      </c>
      <c r="AA7087" t="inlineStr">
        <is>
          <t>IMP00926</t>
        </is>
      </c>
      <c r="AB7087" t="inlineStr">
        <is>
          <t>T106477</t>
        </is>
      </c>
      <c r="AC7087" s="32" t="n">
        <v>7954556.06</v>
      </c>
      <c r="AD7087" s="32" t="n">
        <v>795455.61</v>
      </c>
      <c r="AE7087" s="35">
        <f>(LEFT(Y7087,4)-Parameters!$B$23)*12+MID(Y7087,6,2)-Parameters!$B$24+1</f>
        <v/>
      </c>
    </row>
    <row r="7088">
      <c r="X7088" t="inlineStr">
        <is>
          <t>L0205635</t>
        </is>
      </c>
      <c r="Y7088" t="inlineStr">
        <is>
          <t>2026-03-22</t>
        </is>
      </c>
      <c r="Z7088" t="inlineStr">
        <is>
          <t>home_use</t>
        </is>
      </c>
      <c r="AA7088" t="inlineStr">
        <is>
          <t>IMP00926</t>
        </is>
      </c>
      <c r="AB7088" t="inlineStr">
        <is>
          <t>T106477</t>
        </is>
      </c>
      <c r="AC7088" s="32" t="n">
        <v>247187.6</v>
      </c>
      <c r="AD7088" s="32" t="n">
        <v>26449.07</v>
      </c>
      <c r="AE7088" s="35">
        <f>(LEFT(Y7088,4)-Parameters!$B$23)*12+MID(Y7088,6,2)-Parameters!$B$24+1</f>
        <v/>
      </c>
    </row>
    <row r="7089">
      <c r="X7089" t="inlineStr">
        <is>
          <t>L0205636</t>
        </is>
      </c>
      <c r="Y7089" t="inlineStr">
        <is>
          <t>2026-03-22</t>
        </is>
      </c>
      <c r="Z7089" t="inlineStr">
        <is>
          <t>home_use</t>
        </is>
      </c>
      <c r="AA7089" t="inlineStr">
        <is>
          <t>IMP00926</t>
        </is>
      </c>
      <c r="AB7089" t="inlineStr">
        <is>
          <t>T106477</t>
        </is>
      </c>
      <c r="AC7089" s="32" t="n">
        <v>418874.25</v>
      </c>
      <c r="AD7089" s="32" t="n">
        <v>44819.55</v>
      </c>
      <c r="AE7089" s="35">
        <f>(LEFT(Y7089,4)-Parameters!$B$23)*12+MID(Y7089,6,2)-Parameters!$B$24+1</f>
        <v/>
      </c>
    </row>
    <row r="7090">
      <c r="X7090" t="inlineStr">
        <is>
          <t>L0205637</t>
        </is>
      </c>
      <c r="Y7090" t="inlineStr">
        <is>
          <t>2026-03-22</t>
        </is>
      </c>
      <c r="Z7090" t="inlineStr">
        <is>
          <t>home_use</t>
        </is>
      </c>
      <c r="AA7090" t="inlineStr">
        <is>
          <t>IMP00926</t>
        </is>
      </c>
      <c r="AB7090" t="inlineStr">
        <is>
          <t>T106477</t>
        </is>
      </c>
      <c r="AC7090" s="32" t="n">
        <v>1956328.64</v>
      </c>
      <c r="AD7090" s="32" t="n">
        <v>205414.51</v>
      </c>
      <c r="AE7090" s="35">
        <f>(LEFT(Y7090,4)-Parameters!$B$23)*12+MID(Y7090,6,2)-Parameters!$B$24+1</f>
        <v/>
      </c>
    </row>
    <row r="7091">
      <c r="X7091" t="inlineStr">
        <is>
          <t>L0205894</t>
        </is>
      </c>
      <c r="Y7091" t="inlineStr">
        <is>
          <t>2026-03-23</t>
        </is>
      </c>
      <c r="Z7091" t="inlineStr">
        <is>
          <t>home_use</t>
        </is>
      </c>
      <c r="AA7091" t="inlineStr">
        <is>
          <t>IMP00926</t>
        </is>
      </c>
      <c r="AB7091" t="inlineStr">
        <is>
          <t>T106477</t>
        </is>
      </c>
      <c r="AC7091" s="32" t="n">
        <v>31239654.19</v>
      </c>
      <c r="AD7091" s="32" t="n">
        <v>3280163.69</v>
      </c>
      <c r="AE7091" s="35">
        <f>(LEFT(Y7091,4)-Parameters!$B$23)*12+MID(Y7091,6,2)-Parameters!$B$24+1</f>
        <v/>
      </c>
    </row>
    <row r="7092">
      <c r="X7092" t="inlineStr">
        <is>
          <t>L0205895</t>
        </is>
      </c>
      <c r="Y7092" t="inlineStr">
        <is>
          <t>2026-03-23</t>
        </is>
      </c>
      <c r="Z7092" t="inlineStr">
        <is>
          <t>home_use</t>
        </is>
      </c>
      <c r="AA7092" t="inlineStr">
        <is>
          <t>IMP00926</t>
        </is>
      </c>
      <c r="AB7092" t="inlineStr">
        <is>
          <t>T106477</t>
        </is>
      </c>
      <c r="AC7092" s="32" t="n">
        <v>64495355.47</v>
      </c>
      <c r="AD7092" s="32" t="n">
        <v>6772012.32</v>
      </c>
      <c r="AE7092" s="35">
        <f>(LEFT(Y7092,4)-Parameters!$B$23)*12+MID(Y7092,6,2)-Parameters!$B$24+1</f>
        <v/>
      </c>
    </row>
    <row r="7093">
      <c r="X7093" t="inlineStr">
        <is>
          <t>L0205896</t>
        </is>
      </c>
      <c r="Y7093" t="inlineStr">
        <is>
          <t>2026-03-23</t>
        </is>
      </c>
      <c r="Z7093" t="inlineStr">
        <is>
          <t>home_use</t>
        </is>
      </c>
      <c r="AA7093" t="inlineStr">
        <is>
          <t>IMP00926</t>
        </is>
      </c>
      <c r="AB7093" t="inlineStr">
        <is>
          <t>T106477</t>
        </is>
      </c>
      <c r="AC7093" s="32" t="n">
        <v>22753633.49</v>
      </c>
      <c r="AD7093" s="32" t="n">
        <v>2275363.35</v>
      </c>
      <c r="AE7093" s="35">
        <f>(LEFT(Y7093,4)-Parameters!$B$23)*12+MID(Y7093,6,2)-Parameters!$B$24+1</f>
        <v/>
      </c>
    </row>
    <row r="7094">
      <c r="X7094" t="inlineStr">
        <is>
          <t>L0206158</t>
        </is>
      </c>
      <c r="Y7094" t="inlineStr">
        <is>
          <t>2026-03-24</t>
        </is>
      </c>
      <c r="Z7094" t="inlineStr">
        <is>
          <t>home_use</t>
        </is>
      </c>
      <c r="AA7094" t="inlineStr">
        <is>
          <t>IMP00926</t>
        </is>
      </c>
      <c r="AB7094" t="inlineStr">
        <is>
          <t>T106477</t>
        </is>
      </c>
      <c r="AC7094" s="32" t="n">
        <v>4683509.72</v>
      </c>
      <c r="AD7094" s="32" t="n">
        <v>468350.97</v>
      </c>
      <c r="AE7094" s="35">
        <f>(LEFT(Y7094,4)-Parameters!$B$23)*12+MID(Y7094,6,2)-Parameters!$B$24+1</f>
        <v/>
      </c>
    </row>
    <row r="7095">
      <c r="X7095" t="inlineStr">
        <is>
          <t>L0206159</t>
        </is>
      </c>
      <c r="Y7095" t="inlineStr">
        <is>
          <t>2026-03-24</t>
        </is>
      </c>
      <c r="Z7095" t="inlineStr">
        <is>
          <t>home_use</t>
        </is>
      </c>
      <c r="AA7095" t="inlineStr">
        <is>
          <t>IMP00926</t>
        </is>
      </c>
      <c r="AB7095" t="inlineStr">
        <is>
          <t>T106477</t>
        </is>
      </c>
      <c r="AC7095" s="32" t="n">
        <v>13509048.63</v>
      </c>
      <c r="AD7095" s="32" t="n">
        <v>1350904.86</v>
      </c>
      <c r="AE7095" s="35">
        <f>(LEFT(Y7095,4)-Parameters!$B$23)*12+MID(Y7095,6,2)-Parameters!$B$24+1</f>
        <v/>
      </c>
    </row>
    <row r="7096">
      <c r="X7096" t="inlineStr">
        <is>
          <t>L0206160</t>
        </is>
      </c>
      <c r="Y7096" t="inlineStr">
        <is>
          <t>2026-03-24</t>
        </is>
      </c>
      <c r="Z7096" t="inlineStr">
        <is>
          <t>home_use</t>
        </is>
      </c>
      <c r="AA7096" t="inlineStr">
        <is>
          <t>IMP00926</t>
        </is>
      </c>
      <c r="AB7096" t="inlineStr">
        <is>
          <t>T106477</t>
        </is>
      </c>
      <c r="AC7096" s="32" t="n">
        <v>317913.03</v>
      </c>
      <c r="AD7096" s="32" t="n">
        <v>34016.69</v>
      </c>
      <c r="AE7096" s="35">
        <f>(LEFT(Y7096,4)-Parameters!$B$23)*12+MID(Y7096,6,2)-Parameters!$B$24+1</f>
        <v/>
      </c>
    </row>
    <row r="7097">
      <c r="X7097" t="inlineStr">
        <is>
          <t>L0206161</t>
        </is>
      </c>
      <c r="Y7097" t="inlineStr">
        <is>
          <t>2026-03-24</t>
        </is>
      </c>
      <c r="Z7097" t="inlineStr">
        <is>
          <t>home_use</t>
        </is>
      </c>
      <c r="AA7097" t="inlineStr">
        <is>
          <t>IMP00926</t>
        </is>
      </c>
      <c r="AB7097" t="inlineStr">
        <is>
          <t>T106477</t>
        </is>
      </c>
      <c r="AC7097" s="32" t="n">
        <v>421191.51</v>
      </c>
      <c r="AD7097" s="32" t="n">
        <v>50542.98</v>
      </c>
      <c r="AE7097" s="35">
        <f>(LEFT(Y7097,4)-Parameters!$B$23)*12+MID(Y7097,6,2)-Parameters!$B$24+1</f>
        <v/>
      </c>
    </row>
    <row r="7098">
      <c r="X7098" t="inlineStr">
        <is>
          <t>L0206162</t>
        </is>
      </c>
      <c r="Y7098" t="inlineStr">
        <is>
          <t>2026-03-24</t>
        </is>
      </c>
      <c r="Z7098" t="inlineStr">
        <is>
          <t>home_use</t>
        </is>
      </c>
      <c r="AA7098" t="inlineStr">
        <is>
          <t>IMP00926</t>
        </is>
      </c>
      <c r="AB7098" t="inlineStr">
        <is>
          <t>T106477</t>
        </is>
      </c>
      <c r="AC7098" s="32" t="n">
        <v>19730128.08</v>
      </c>
      <c r="AD7098" s="32" t="n">
        <v>2071663.45</v>
      </c>
      <c r="AE7098" s="35">
        <f>(LEFT(Y7098,4)-Parameters!$B$23)*12+MID(Y7098,6,2)-Parameters!$B$24+1</f>
        <v/>
      </c>
    </row>
    <row r="7099">
      <c r="X7099" t="inlineStr">
        <is>
          <t>L0206447</t>
        </is>
      </c>
      <c r="Y7099" t="inlineStr">
        <is>
          <t>2026-03-25</t>
        </is>
      </c>
      <c r="Z7099" t="inlineStr">
        <is>
          <t>home_use</t>
        </is>
      </c>
      <c r="AA7099" t="inlineStr">
        <is>
          <t>IMP00926</t>
        </is>
      </c>
      <c r="AB7099" t="inlineStr">
        <is>
          <t>T106477</t>
        </is>
      </c>
      <c r="AC7099" s="32" t="n">
        <v>22483467.75</v>
      </c>
      <c r="AD7099" s="32" t="n">
        <v>2360764.11</v>
      </c>
      <c r="AE7099" s="35">
        <f>(LEFT(Y7099,4)-Parameters!$B$23)*12+MID(Y7099,6,2)-Parameters!$B$24+1</f>
        <v/>
      </c>
    </row>
    <row r="7100">
      <c r="X7100" t="inlineStr">
        <is>
          <t>L0206448</t>
        </is>
      </c>
      <c r="Y7100" t="inlineStr">
        <is>
          <t>2026-03-25</t>
        </is>
      </c>
      <c r="Z7100" t="inlineStr">
        <is>
          <t>home_use</t>
        </is>
      </c>
      <c r="AA7100" t="inlineStr">
        <is>
          <t>IMP00926</t>
        </is>
      </c>
      <c r="AB7100" t="inlineStr">
        <is>
          <t>T106477</t>
        </is>
      </c>
      <c r="AC7100" s="32" t="n">
        <v>242164.35</v>
      </c>
      <c r="AD7100" s="32" t="n">
        <v>25911.59</v>
      </c>
      <c r="AE7100" s="35">
        <f>(LEFT(Y7100,4)-Parameters!$B$23)*12+MID(Y7100,6,2)-Parameters!$B$24+1</f>
        <v/>
      </c>
    </row>
    <row r="7101">
      <c r="X7101" t="inlineStr">
        <is>
          <t>L0206449</t>
        </is>
      </c>
      <c r="Y7101" t="inlineStr">
        <is>
          <t>2026-03-25</t>
        </is>
      </c>
      <c r="Z7101" t="inlineStr">
        <is>
          <t>home_use</t>
        </is>
      </c>
      <c r="AA7101" t="inlineStr">
        <is>
          <t>IMP00926</t>
        </is>
      </c>
      <c r="AB7101" t="inlineStr">
        <is>
          <t>T106477</t>
        </is>
      </c>
      <c r="AC7101" s="32" t="n">
        <v>29830787.87</v>
      </c>
      <c r="AD7101" s="32" t="n">
        <v>3132232.73</v>
      </c>
      <c r="AE7101" s="35">
        <f>(LEFT(Y7101,4)-Parameters!$B$23)*12+MID(Y7101,6,2)-Parameters!$B$24+1</f>
        <v/>
      </c>
    </row>
    <row r="7102">
      <c r="X7102" t="inlineStr">
        <is>
          <t>L0206723</t>
        </is>
      </c>
      <c r="Y7102" t="inlineStr">
        <is>
          <t>2026-03-26</t>
        </is>
      </c>
      <c r="Z7102" t="inlineStr">
        <is>
          <t>home_use</t>
        </is>
      </c>
      <c r="AA7102" t="inlineStr">
        <is>
          <t>IMP00926</t>
        </is>
      </c>
      <c r="AB7102" t="inlineStr">
        <is>
          <t>T106477</t>
        </is>
      </c>
      <c r="AC7102" s="32" t="n">
        <v>36526266.71</v>
      </c>
      <c r="AD7102" s="32" t="n">
        <v>3835258</v>
      </c>
      <c r="AE7102" s="35">
        <f>(LEFT(Y7102,4)-Parameters!$B$23)*12+MID(Y7102,6,2)-Parameters!$B$24+1</f>
        <v/>
      </c>
    </row>
    <row r="7103">
      <c r="X7103" t="inlineStr">
        <is>
          <t>L0206724</t>
        </is>
      </c>
      <c r="Y7103" t="inlineStr">
        <is>
          <t>2026-03-26</t>
        </is>
      </c>
      <c r="Z7103" t="inlineStr">
        <is>
          <t>home_use</t>
        </is>
      </c>
      <c r="AA7103" t="inlineStr">
        <is>
          <t>IMP00926</t>
        </is>
      </c>
      <c r="AB7103" t="inlineStr">
        <is>
          <t>T106477</t>
        </is>
      </c>
      <c r="AC7103" s="32" t="n">
        <v>587320.9</v>
      </c>
      <c r="AD7103" s="32" t="n">
        <v>70478.50999999999</v>
      </c>
      <c r="AE7103" s="35">
        <f>(LEFT(Y7103,4)-Parameters!$B$23)*12+MID(Y7103,6,2)-Parameters!$B$24+1</f>
        <v/>
      </c>
    </row>
    <row r="7104">
      <c r="X7104" t="inlineStr">
        <is>
          <t>L0206725</t>
        </is>
      </c>
      <c r="Y7104" t="inlineStr">
        <is>
          <t>2026-03-26</t>
        </is>
      </c>
      <c r="Z7104" t="inlineStr">
        <is>
          <t>home_use</t>
        </is>
      </c>
      <c r="AA7104" t="inlineStr">
        <is>
          <t>IMP00926</t>
        </is>
      </c>
      <c r="AB7104" t="inlineStr">
        <is>
          <t>T106477</t>
        </is>
      </c>
      <c r="AC7104" s="32" t="n">
        <v>18018394.65</v>
      </c>
      <c r="AD7104" s="32" t="n">
        <v>1891931.44</v>
      </c>
      <c r="AE7104" s="35">
        <f>(LEFT(Y7104,4)-Parameters!$B$23)*12+MID(Y7104,6,2)-Parameters!$B$24+1</f>
        <v/>
      </c>
    </row>
    <row r="7105">
      <c r="X7105" t="inlineStr">
        <is>
          <t>L0206726</t>
        </is>
      </c>
      <c r="Y7105" t="inlineStr">
        <is>
          <t>2026-03-26</t>
        </is>
      </c>
      <c r="Z7105" t="inlineStr">
        <is>
          <t>home_use</t>
        </is>
      </c>
      <c r="AA7105" t="inlineStr">
        <is>
          <t>IMP00926</t>
        </is>
      </c>
      <c r="AB7105" t="inlineStr">
        <is>
          <t>T106477</t>
        </is>
      </c>
      <c r="AC7105" s="32" t="n">
        <v>7676927.54</v>
      </c>
      <c r="AD7105" s="32" t="n">
        <v>767692.75</v>
      </c>
      <c r="AE7105" s="35">
        <f>(LEFT(Y7105,4)-Parameters!$B$23)*12+MID(Y7105,6,2)-Parameters!$B$24+1</f>
        <v/>
      </c>
    </row>
    <row r="7106">
      <c r="X7106" t="inlineStr">
        <is>
          <t>L0206727</t>
        </is>
      </c>
      <c r="Y7106" t="inlineStr">
        <is>
          <t>2026-03-26</t>
        </is>
      </c>
      <c r="Z7106" t="inlineStr">
        <is>
          <t>home_use</t>
        </is>
      </c>
      <c r="AA7106" t="inlineStr">
        <is>
          <t>IMP00926</t>
        </is>
      </c>
      <c r="AB7106" t="inlineStr">
        <is>
          <t>T106477</t>
        </is>
      </c>
      <c r="AC7106" s="32" t="n">
        <v>11308141.56</v>
      </c>
      <c r="AD7106" s="32" t="n">
        <v>1187354.86</v>
      </c>
      <c r="AE7106" s="35">
        <f>(LEFT(Y7106,4)-Parameters!$B$23)*12+MID(Y7106,6,2)-Parameters!$B$24+1</f>
        <v/>
      </c>
    </row>
    <row r="7107">
      <c r="X7107" t="inlineStr">
        <is>
          <t>L0206987</t>
        </is>
      </c>
      <c r="Y7107" t="inlineStr">
        <is>
          <t>2026-03-27</t>
        </is>
      </c>
      <c r="Z7107" t="inlineStr">
        <is>
          <t>warehouse_out</t>
        </is>
      </c>
      <c r="AA7107" t="inlineStr">
        <is>
          <t>IMP00926</t>
        </is>
      </c>
      <c r="AB7107" t="inlineStr">
        <is>
          <t>T106477</t>
        </is>
      </c>
      <c r="AC7107" s="32" t="n">
        <v>12854729.55</v>
      </c>
      <c r="AD7107" s="32" t="n">
        <v>1349746.6</v>
      </c>
      <c r="AE7107" s="35">
        <f>(LEFT(Y7107,4)-Parameters!$B$23)*12+MID(Y7107,6,2)-Parameters!$B$24+1</f>
        <v/>
      </c>
    </row>
    <row r="7108">
      <c r="X7108" t="inlineStr">
        <is>
          <t>L0206988</t>
        </is>
      </c>
      <c r="Y7108" t="inlineStr">
        <is>
          <t>2026-03-27</t>
        </is>
      </c>
      <c r="Z7108" t="inlineStr">
        <is>
          <t>home_use</t>
        </is>
      </c>
      <c r="AA7108" t="inlineStr">
        <is>
          <t>IMP00926</t>
        </is>
      </c>
      <c r="AB7108" t="inlineStr">
        <is>
          <t>T106477</t>
        </is>
      </c>
      <c r="AC7108" s="32" t="n">
        <v>249612.53</v>
      </c>
      <c r="AD7108" s="32" t="n">
        <v>26708.54</v>
      </c>
      <c r="AE7108" s="35">
        <f>(LEFT(Y7108,4)-Parameters!$B$23)*12+MID(Y7108,6,2)-Parameters!$B$24+1</f>
        <v/>
      </c>
    </row>
    <row r="7109">
      <c r="X7109" t="inlineStr">
        <is>
          <t>L0206989</t>
        </is>
      </c>
      <c r="Y7109" t="inlineStr">
        <is>
          <t>2026-03-27</t>
        </is>
      </c>
      <c r="Z7109" t="inlineStr">
        <is>
          <t>home_use</t>
        </is>
      </c>
      <c r="AA7109" t="inlineStr">
        <is>
          <t>IMP00926</t>
        </is>
      </c>
      <c r="AB7109" t="inlineStr">
        <is>
          <t>T106477</t>
        </is>
      </c>
      <c r="AC7109" s="32" t="n">
        <v>11520700.05</v>
      </c>
      <c r="AD7109" s="32" t="n">
        <v>1209673.51</v>
      </c>
      <c r="AE7109" s="35">
        <f>(LEFT(Y7109,4)-Parameters!$B$23)*12+MID(Y7109,6,2)-Parameters!$B$24+1</f>
        <v/>
      </c>
    </row>
    <row r="7110">
      <c r="X7110" t="inlineStr">
        <is>
          <t>L0206990</t>
        </is>
      </c>
      <c r="Y7110" t="inlineStr">
        <is>
          <t>2026-03-27</t>
        </is>
      </c>
      <c r="Z7110" t="inlineStr">
        <is>
          <t>home_use</t>
        </is>
      </c>
      <c r="AA7110" t="inlineStr">
        <is>
          <t>IMP00926</t>
        </is>
      </c>
      <c r="AB7110" t="inlineStr">
        <is>
          <t>T106477</t>
        </is>
      </c>
      <c r="AC7110" s="32" t="n">
        <v>154507.19</v>
      </c>
      <c r="AD7110" s="32" t="n">
        <v>16532.27</v>
      </c>
      <c r="AE7110" s="35">
        <f>(LEFT(Y7110,4)-Parameters!$B$23)*12+MID(Y7110,6,2)-Parameters!$B$24+1</f>
        <v/>
      </c>
    </row>
    <row r="7111">
      <c r="X7111" t="inlineStr">
        <is>
          <t>L0207291</t>
        </is>
      </c>
      <c r="Y7111" t="inlineStr">
        <is>
          <t>2026-03-28</t>
        </is>
      </c>
      <c r="Z7111" t="inlineStr">
        <is>
          <t>home_use</t>
        </is>
      </c>
      <c r="AA7111" t="inlineStr">
        <is>
          <t>IMP00926</t>
        </is>
      </c>
      <c r="AB7111" t="inlineStr">
        <is>
          <t>T106477</t>
        </is>
      </c>
      <c r="AC7111" s="32" t="n">
        <v>9046080.699999999</v>
      </c>
      <c r="AD7111" s="32" t="n">
        <v>904608.0699999999</v>
      </c>
      <c r="AE7111" s="35">
        <f>(LEFT(Y7111,4)-Parameters!$B$23)*12+MID(Y7111,6,2)-Parameters!$B$24+1</f>
        <v/>
      </c>
    </row>
    <row r="7112">
      <c r="X7112" t="inlineStr">
        <is>
          <t>L0207293</t>
        </is>
      </c>
      <c r="Y7112" t="inlineStr">
        <is>
          <t>2026-03-28</t>
        </is>
      </c>
      <c r="Z7112" t="inlineStr">
        <is>
          <t>home_use</t>
        </is>
      </c>
      <c r="AA7112" t="inlineStr">
        <is>
          <t>IMP00926</t>
        </is>
      </c>
      <c r="AB7112" t="inlineStr">
        <is>
          <t>T106477</t>
        </is>
      </c>
      <c r="AC7112" s="32" t="n">
        <v>26597848.81</v>
      </c>
      <c r="AD7112" s="32" t="n">
        <v>2792774.12</v>
      </c>
      <c r="AE7112" s="35">
        <f>(LEFT(Y7112,4)-Parameters!$B$23)*12+MID(Y7112,6,2)-Parameters!$B$24+1</f>
        <v/>
      </c>
    </row>
    <row r="7113">
      <c r="X7113" t="inlineStr">
        <is>
          <t>L0207294</t>
        </is>
      </c>
      <c r="Y7113" t="inlineStr">
        <is>
          <t>2026-03-28</t>
        </is>
      </c>
      <c r="Z7113" t="inlineStr">
        <is>
          <t>home_use</t>
        </is>
      </c>
      <c r="AA7113" t="inlineStr">
        <is>
          <t>IMP00926</t>
        </is>
      </c>
      <c r="AB7113" t="inlineStr">
        <is>
          <t>T106477</t>
        </is>
      </c>
      <c r="AC7113" s="32" t="n">
        <v>2367433.3</v>
      </c>
      <c r="AD7113" s="32" t="n">
        <v>236743.33</v>
      </c>
      <c r="AE7113" s="35">
        <f>(LEFT(Y7113,4)-Parameters!$B$23)*12+MID(Y7113,6,2)-Parameters!$B$24+1</f>
        <v/>
      </c>
    </row>
    <row r="7114">
      <c r="X7114" t="inlineStr">
        <is>
          <t>L0207295</t>
        </is>
      </c>
      <c r="Y7114" t="inlineStr">
        <is>
          <t>2026-03-28</t>
        </is>
      </c>
      <c r="Z7114" t="inlineStr">
        <is>
          <t>home_use</t>
        </is>
      </c>
      <c r="AA7114" t="inlineStr">
        <is>
          <t>IMP00926</t>
        </is>
      </c>
      <c r="AB7114" t="inlineStr">
        <is>
          <t>T106477</t>
        </is>
      </c>
      <c r="AC7114" s="32" t="n">
        <v>32347095.94</v>
      </c>
      <c r="AD7114" s="32" t="n">
        <v>3234709.59</v>
      </c>
      <c r="AE7114" s="35">
        <f>(LEFT(Y7114,4)-Parameters!$B$23)*12+MID(Y7114,6,2)-Parameters!$B$24+1</f>
        <v/>
      </c>
    </row>
    <row r="7115">
      <c r="X7115" t="inlineStr">
        <is>
          <t>L0207595</t>
        </is>
      </c>
      <c r="Y7115" t="inlineStr">
        <is>
          <t>2026-04-01</t>
        </is>
      </c>
      <c r="Z7115" t="inlineStr">
        <is>
          <t>home_use</t>
        </is>
      </c>
      <c r="AA7115" t="inlineStr">
        <is>
          <t>IMP00926</t>
        </is>
      </c>
      <c r="AB7115" t="inlineStr">
        <is>
          <t>T106477</t>
        </is>
      </c>
      <c r="AC7115" s="32" t="n">
        <v>188682.6</v>
      </c>
      <c r="AD7115" s="32" t="n">
        <v>20189.04</v>
      </c>
      <c r="AE7115" s="35">
        <f>(LEFT(Y7115,4)-Parameters!$B$23)*12+MID(Y7115,6,2)-Parameters!$B$24+1</f>
        <v/>
      </c>
    </row>
    <row r="7116">
      <c r="X7116" t="inlineStr">
        <is>
          <t>L0207596</t>
        </is>
      </c>
      <c r="Y7116" t="inlineStr">
        <is>
          <t>2026-04-01</t>
        </is>
      </c>
      <c r="Z7116" t="inlineStr">
        <is>
          <t>home_use</t>
        </is>
      </c>
      <c r="AA7116" t="inlineStr">
        <is>
          <t>IMP00926</t>
        </is>
      </c>
      <c r="AB7116" t="inlineStr">
        <is>
          <t>T106477</t>
        </is>
      </c>
      <c r="AC7116" s="32" t="n">
        <v>29438778.46</v>
      </c>
      <c r="AD7116" s="32" t="n">
        <v>3091071.74</v>
      </c>
      <c r="AE7116" s="35">
        <f>(LEFT(Y7116,4)-Parameters!$B$23)*12+MID(Y7116,6,2)-Parameters!$B$24+1</f>
        <v/>
      </c>
    </row>
    <row r="7117">
      <c r="X7117" t="inlineStr">
        <is>
          <t>L0207597</t>
        </is>
      </c>
      <c r="Y7117" t="inlineStr">
        <is>
          <t>2026-04-01</t>
        </is>
      </c>
      <c r="Z7117" t="inlineStr">
        <is>
          <t>home_use</t>
        </is>
      </c>
      <c r="AA7117" t="inlineStr">
        <is>
          <t>IMP00926</t>
        </is>
      </c>
      <c r="AB7117" t="inlineStr">
        <is>
          <t>T106477</t>
        </is>
      </c>
      <c r="AC7117" s="32" t="n">
        <v>799524.4300000001</v>
      </c>
      <c r="AD7117" s="32" t="n">
        <v>85549.11</v>
      </c>
      <c r="AE7117" s="35">
        <f>(LEFT(Y7117,4)-Parameters!$B$23)*12+MID(Y7117,6,2)-Parameters!$B$24+1</f>
        <v/>
      </c>
    </row>
    <row r="7118">
      <c r="X7118" t="inlineStr">
        <is>
          <t>L0207598</t>
        </is>
      </c>
      <c r="Y7118" t="inlineStr">
        <is>
          <t>2026-04-01</t>
        </is>
      </c>
      <c r="Z7118" t="inlineStr">
        <is>
          <t>home_use</t>
        </is>
      </c>
      <c r="AA7118" t="inlineStr">
        <is>
          <t>IMP00926</t>
        </is>
      </c>
      <c r="AB7118" t="inlineStr">
        <is>
          <t>T106477</t>
        </is>
      </c>
      <c r="AC7118" s="32" t="n">
        <v>5554936.48</v>
      </c>
      <c r="AD7118" s="32" t="n">
        <v>555493.65</v>
      </c>
      <c r="AE7118" s="35">
        <f>(LEFT(Y7118,4)-Parameters!$B$23)*12+MID(Y7118,6,2)-Parameters!$B$24+1</f>
        <v/>
      </c>
    </row>
    <row r="7119">
      <c r="X7119" t="inlineStr">
        <is>
          <t>L0207874</t>
        </is>
      </c>
      <c r="Y7119" t="inlineStr">
        <is>
          <t>2026-04-02</t>
        </is>
      </c>
      <c r="Z7119" t="inlineStr">
        <is>
          <t>home_use</t>
        </is>
      </c>
      <c r="AA7119" t="inlineStr">
        <is>
          <t>IMP00926</t>
        </is>
      </c>
      <c r="AB7119" t="inlineStr">
        <is>
          <t>T106477</t>
        </is>
      </c>
      <c r="AC7119" s="32" t="n">
        <v>8434678.16</v>
      </c>
      <c r="AD7119" s="32" t="n">
        <v>843467.8199999999</v>
      </c>
      <c r="AE7119" s="35">
        <f>(LEFT(Y7119,4)-Parameters!$B$23)*12+MID(Y7119,6,2)-Parameters!$B$24+1</f>
        <v/>
      </c>
    </row>
    <row r="7120">
      <c r="X7120" t="inlineStr">
        <is>
          <t>L0207875</t>
        </is>
      </c>
      <c r="Y7120" t="inlineStr">
        <is>
          <t>2026-04-02</t>
        </is>
      </c>
      <c r="Z7120" t="inlineStr">
        <is>
          <t>home_use</t>
        </is>
      </c>
      <c r="AA7120" t="inlineStr">
        <is>
          <t>IMP00926</t>
        </is>
      </c>
      <c r="AB7120" t="inlineStr">
        <is>
          <t>T106477</t>
        </is>
      </c>
      <c r="AC7120" s="32" t="n">
        <v>4062722.26</v>
      </c>
      <c r="AD7120" s="32" t="n">
        <v>426585.84</v>
      </c>
      <c r="AE7120" s="35">
        <f>(LEFT(Y7120,4)-Parameters!$B$23)*12+MID(Y7120,6,2)-Parameters!$B$24+1</f>
        <v/>
      </c>
    </row>
    <row r="7121">
      <c r="X7121" t="inlineStr">
        <is>
          <t>L0207876</t>
        </is>
      </c>
      <c r="Y7121" t="inlineStr">
        <is>
          <t>2026-04-02</t>
        </is>
      </c>
      <c r="Z7121" t="inlineStr">
        <is>
          <t>home_use</t>
        </is>
      </c>
      <c r="AA7121" t="inlineStr">
        <is>
          <t>IMP00926</t>
        </is>
      </c>
      <c r="AB7121" t="inlineStr">
        <is>
          <t>T106477</t>
        </is>
      </c>
      <c r="AC7121" s="32" t="n">
        <v>25385808.85</v>
      </c>
      <c r="AD7121" s="32" t="n">
        <v>2665509.93</v>
      </c>
      <c r="AE7121" s="35">
        <f>(LEFT(Y7121,4)-Parameters!$B$23)*12+MID(Y7121,6,2)-Parameters!$B$24+1</f>
        <v/>
      </c>
    </row>
    <row r="7122">
      <c r="X7122" t="inlineStr">
        <is>
          <t>L0207877</t>
        </is>
      </c>
      <c r="Y7122" t="inlineStr">
        <is>
          <t>2026-04-02</t>
        </is>
      </c>
      <c r="Z7122" t="inlineStr">
        <is>
          <t>home_use</t>
        </is>
      </c>
      <c r="AA7122" t="inlineStr">
        <is>
          <t>IMP00926</t>
        </is>
      </c>
      <c r="AB7122" t="inlineStr">
        <is>
          <t>T106477</t>
        </is>
      </c>
      <c r="AC7122" s="32" t="n">
        <v>291726.62</v>
      </c>
      <c r="AD7122" s="32" t="n">
        <v>31214.75</v>
      </c>
      <c r="AE7122" s="35">
        <f>(LEFT(Y7122,4)-Parameters!$B$23)*12+MID(Y7122,6,2)-Parameters!$B$24+1</f>
        <v/>
      </c>
    </row>
    <row r="7123">
      <c r="X7123" t="inlineStr">
        <is>
          <t>L0207879</t>
        </is>
      </c>
      <c r="Y7123" t="inlineStr">
        <is>
          <t>2026-04-02</t>
        </is>
      </c>
      <c r="Z7123" t="inlineStr">
        <is>
          <t>home_use</t>
        </is>
      </c>
      <c r="AA7123" t="inlineStr">
        <is>
          <t>IMP00926</t>
        </is>
      </c>
      <c r="AB7123" t="inlineStr">
        <is>
          <t>T106477</t>
        </is>
      </c>
      <c r="AC7123" s="32" t="n">
        <v>1073659.85</v>
      </c>
      <c r="AD7123" s="32" t="n">
        <v>114881.6</v>
      </c>
      <c r="AE7123" s="35">
        <f>(LEFT(Y7123,4)-Parameters!$B$23)*12+MID(Y7123,6,2)-Parameters!$B$24+1</f>
        <v/>
      </c>
    </row>
    <row r="7124">
      <c r="X7124" t="inlineStr">
        <is>
          <t>L0208155</t>
        </is>
      </c>
      <c r="Y7124" t="inlineStr">
        <is>
          <t>2026-04-03</t>
        </is>
      </c>
      <c r="Z7124" t="inlineStr">
        <is>
          <t>home_use</t>
        </is>
      </c>
      <c r="AA7124" t="inlineStr">
        <is>
          <t>IMP00926</t>
        </is>
      </c>
      <c r="AB7124" t="inlineStr">
        <is>
          <t>T106477</t>
        </is>
      </c>
      <c r="AC7124" s="32" t="n">
        <v>22489851.3</v>
      </c>
      <c r="AD7124" s="32" t="n">
        <v>2361434.39</v>
      </c>
      <c r="AE7124" s="35">
        <f>(LEFT(Y7124,4)-Parameters!$B$23)*12+MID(Y7124,6,2)-Parameters!$B$24+1</f>
        <v/>
      </c>
    </row>
    <row r="7125">
      <c r="X7125" t="inlineStr">
        <is>
          <t>L0208156</t>
        </is>
      </c>
      <c r="Y7125" t="inlineStr">
        <is>
          <t>2026-04-03</t>
        </is>
      </c>
      <c r="Z7125" t="inlineStr">
        <is>
          <t>home_use</t>
        </is>
      </c>
      <c r="AA7125" t="inlineStr">
        <is>
          <t>IMP00926</t>
        </is>
      </c>
      <c r="AB7125" t="inlineStr">
        <is>
          <t>T106477</t>
        </is>
      </c>
      <c r="AC7125" s="32" t="n">
        <v>248533.32</v>
      </c>
      <c r="AD7125" s="32" t="n">
        <v>26593.07</v>
      </c>
      <c r="AE7125" s="35">
        <f>(LEFT(Y7125,4)-Parameters!$B$23)*12+MID(Y7125,6,2)-Parameters!$B$24+1</f>
        <v/>
      </c>
    </row>
    <row r="7126">
      <c r="X7126" t="inlineStr">
        <is>
          <t>L0208159</t>
        </is>
      </c>
      <c r="Y7126" t="inlineStr">
        <is>
          <t>2026-04-03</t>
        </is>
      </c>
      <c r="Z7126" t="inlineStr">
        <is>
          <t>home_use</t>
        </is>
      </c>
      <c r="AA7126" t="inlineStr">
        <is>
          <t>IMP00926</t>
        </is>
      </c>
      <c r="AB7126" t="inlineStr">
        <is>
          <t>T106477</t>
        </is>
      </c>
      <c r="AC7126" s="32" t="n">
        <v>1515275.66</v>
      </c>
      <c r="AD7126" s="32" t="n">
        <v>159103.94</v>
      </c>
      <c r="AE7126" s="35">
        <f>(LEFT(Y7126,4)-Parameters!$B$23)*12+MID(Y7126,6,2)-Parameters!$B$24+1</f>
        <v/>
      </c>
    </row>
    <row r="7127">
      <c r="X7127" t="inlineStr">
        <is>
          <t>L0208439</t>
        </is>
      </c>
      <c r="Y7127" t="inlineStr">
        <is>
          <t>2026-04-04</t>
        </is>
      </c>
      <c r="Z7127" t="inlineStr">
        <is>
          <t>home_use</t>
        </is>
      </c>
      <c r="AA7127" t="inlineStr">
        <is>
          <t>IMP00926</t>
        </is>
      </c>
      <c r="AB7127" t="inlineStr">
        <is>
          <t>T106477</t>
        </is>
      </c>
      <c r="AC7127" s="32" t="n">
        <v>261084.5</v>
      </c>
      <c r="AD7127" s="32" t="n">
        <v>27936.04</v>
      </c>
      <c r="AE7127" s="35">
        <f>(LEFT(Y7127,4)-Parameters!$B$23)*12+MID(Y7127,6,2)-Parameters!$B$24+1</f>
        <v/>
      </c>
    </row>
    <row r="7128">
      <c r="X7128" t="inlineStr">
        <is>
          <t>L0208440</t>
        </is>
      </c>
      <c r="Y7128" t="inlineStr">
        <is>
          <t>2026-04-04</t>
        </is>
      </c>
      <c r="Z7128" t="inlineStr">
        <is>
          <t>home_use</t>
        </is>
      </c>
      <c r="AA7128" t="inlineStr">
        <is>
          <t>IMP00926</t>
        </is>
      </c>
      <c r="AB7128" t="inlineStr">
        <is>
          <t>T106477</t>
        </is>
      </c>
      <c r="AC7128" s="32" t="n">
        <v>200522.35</v>
      </c>
      <c r="AD7128" s="32" t="n">
        <v>21455.89</v>
      </c>
      <c r="AE7128" s="35">
        <f>(LEFT(Y7128,4)-Parameters!$B$23)*12+MID(Y7128,6,2)-Parameters!$B$24+1</f>
        <v/>
      </c>
    </row>
    <row r="7129">
      <c r="X7129" t="inlineStr">
        <is>
          <t>L0208442</t>
        </is>
      </c>
      <c r="Y7129" t="inlineStr">
        <is>
          <t>2026-04-04</t>
        </is>
      </c>
      <c r="Z7129" t="inlineStr">
        <is>
          <t>home_use</t>
        </is>
      </c>
      <c r="AA7129" t="inlineStr">
        <is>
          <t>IMP00926</t>
        </is>
      </c>
      <c r="AB7129" t="inlineStr">
        <is>
          <t>T106477</t>
        </is>
      </c>
      <c r="AC7129" s="32" t="n">
        <v>19903578.51</v>
      </c>
      <c r="AD7129" s="32" t="n">
        <v>2089875.74</v>
      </c>
      <c r="AE7129" s="35">
        <f>(LEFT(Y7129,4)-Parameters!$B$23)*12+MID(Y7129,6,2)-Parameters!$B$24+1</f>
        <v/>
      </c>
    </row>
    <row r="7130">
      <c r="X7130" t="inlineStr">
        <is>
          <t>L0208444</t>
        </is>
      </c>
      <c r="Y7130" t="inlineStr">
        <is>
          <t>2026-04-04</t>
        </is>
      </c>
      <c r="Z7130" t="inlineStr">
        <is>
          <t>home_use</t>
        </is>
      </c>
      <c r="AA7130" t="inlineStr">
        <is>
          <t>IMP00926</t>
        </is>
      </c>
      <c r="AB7130" t="inlineStr">
        <is>
          <t>T106477</t>
        </is>
      </c>
      <c r="AC7130" s="32" t="n">
        <v>19179335.89</v>
      </c>
      <c r="AD7130" s="32" t="n">
        <v>2013830.27</v>
      </c>
      <c r="AE7130" s="35">
        <f>(LEFT(Y7130,4)-Parameters!$B$23)*12+MID(Y7130,6,2)-Parameters!$B$24+1</f>
        <v/>
      </c>
    </row>
    <row r="7131">
      <c r="X7131" t="inlineStr">
        <is>
          <t>L0208734</t>
        </is>
      </c>
      <c r="Y7131" t="inlineStr">
        <is>
          <t>2026-04-05</t>
        </is>
      </c>
      <c r="Z7131" t="inlineStr">
        <is>
          <t>home_use</t>
        </is>
      </c>
      <c r="AA7131" t="inlineStr">
        <is>
          <t>IMP00926</t>
        </is>
      </c>
      <c r="AB7131" t="inlineStr">
        <is>
          <t>T106477</t>
        </is>
      </c>
      <c r="AC7131" s="32" t="n">
        <v>295192.35</v>
      </c>
      <c r="AD7131" s="32" t="n">
        <v>35423.08</v>
      </c>
      <c r="AE7131" s="35">
        <f>(LEFT(Y7131,4)-Parameters!$B$23)*12+MID(Y7131,6,2)-Parameters!$B$24+1</f>
        <v/>
      </c>
    </row>
    <row r="7132">
      <c r="X7132" t="inlineStr">
        <is>
          <t>L0208735</t>
        </is>
      </c>
      <c r="Y7132" t="inlineStr">
        <is>
          <t>2026-04-05</t>
        </is>
      </c>
      <c r="Z7132" t="inlineStr">
        <is>
          <t>warehouse_out</t>
        </is>
      </c>
      <c r="AA7132" t="inlineStr">
        <is>
          <t>IMP00926</t>
        </is>
      </c>
      <c r="AB7132" t="inlineStr">
        <is>
          <t>T106477</t>
        </is>
      </c>
      <c r="AC7132" s="32" t="n">
        <v>3978053.42</v>
      </c>
      <c r="AD7132" s="32" t="n">
        <v>397805.34</v>
      </c>
      <c r="AE7132" s="35">
        <f>(LEFT(Y7132,4)-Parameters!$B$23)*12+MID(Y7132,6,2)-Parameters!$B$24+1</f>
        <v/>
      </c>
    </row>
    <row r="7133">
      <c r="X7133" t="inlineStr">
        <is>
          <t>L0208736</t>
        </is>
      </c>
      <c r="Y7133" t="inlineStr">
        <is>
          <t>2026-04-05</t>
        </is>
      </c>
      <c r="Z7133" t="inlineStr">
        <is>
          <t>home_use</t>
        </is>
      </c>
      <c r="AA7133" t="inlineStr">
        <is>
          <t>IMP00926</t>
        </is>
      </c>
      <c r="AB7133" t="inlineStr">
        <is>
          <t>T106477</t>
        </is>
      </c>
      <c r="AC7133" s="32" t="n">
        <v>9914837.689999999</v>
      </c>
      <c r="AD7133" s="32" t="n">
        <v>991483.77</v>
      </c>
      <c r="AE7133" s="35">
        <f>(LEFT(Y7133,4)-Parameters!$B$23)*12+MID(Y7133,6,2)-Parameters!$B$24+1</f>
        <v/>
      </c>
    </row>
    <row r="7134">
      <c r="X7134" t="inlineStr">
        <is>
          <t>L0208994</t>
        </is>
      </c>
      <c r="Y7134" t="inlineStr">
        <is>
          <t>2026-04-06</t>
        </is>
      </c>
      <c r="Z7134" t="inlineStr">
        <is>
          <t>home_use</t>
        </is>
      </c>
      <c r="AA7134" t="inlineStr">
        <is>
          <t>IMP00926</t>
        </is>
      </c>
      <c r="AB7134" t="inlineStr">
        <is>
          <t>T106477</t>
        </is>
      </c>
      <c r="AC7134" s="32" t="n">
        <v>3990844.2</v>
      </c>
      <c r="AD7134" s="32" t="n">
        <v>399084.42</v>
      </c>
      <c r="AE7134" s="35">
        <f>(LEFT(Y7134,4)-Parameters!$B$23)*12+MID(Y7134,6,2)-Parameters!$B$24+1</f>
        <v/>
      </c>
    </row>
    <row r="7135">
      <c r="X7135" t="inlineStr">
        <is>
          <t>L0208995</t>
        </is>
      </c>
      <c r="Y7135" t="inlineStr">
        <is>
          <t>2026-04-06</t>
        </is>
      </c>
      <c r="Z7135" t="inlineStr">
        <is>
          <t>home_use</t>
        </is>
      </c>
      <c r="AA7135" t="inlineStr">
        <is>
          <t>IMP00926</t>
        </is>
      </c>
      <c r="AB7135" t="inlineStr">
        <is>
          <t>T106477</t>
        </is>
      </c>
      <c r="AC7135" s="32" t="n">
        <v>12649716.96</v>
      </c>
      <c r="AD7135" s="32" t="n">
        <v>1328220.28</v>
      </c>
      <c r="AE7135" s="35">
        <f>(LEFT(Y7135,4)-Parameters!$B$23)*12+MID(Y7135,6,2)-Parameters!$B$24+1</f>
        <v/>
      </c>
    </row>
    <row r="7136">
      <c r="X7136" t="inlineStr">
        <is>
          <t>L0208996</t>
        </is>
      </c>
      <c r="Y7136" t="inlineStr">
        <is>
          <t>2026-04-06</t>
        </is>
      </c>
      <c r="Z7136" t="inlineStr">
        <is>
          <t>warehouse_out</t>
        </is>
      </c>
      <c r="AA7136" t="inlineStr">
        <is>
          <t>IMP00926</t>
        </is>
      </c>
      <c r="AB7136" t="inlineStr">
        <is>
          <t>T106477</t>
        </is>
      </c>
      <c r="AC7136" s="32" t="n">
        <v>869467.62</v>
      </c>
      <c r="AD7136" s="32" t="n">
        <v>93033.03999999999</v>
      </c>
      <c r="AE7136" s="35">
        <f>(LEFT(Y7136,4)-Parameters!$B$23)*12+MID(Y7136,6,2)-Parameters!$B$24+1</f>
        <v/>
      </c>
    </row>
    <row r="7137">
      <c r="X7137" t="inlineStr">
        <is>
          <t>L0208997</t>
        </is>
      </c>
      <c r="Y7137" t="inlineStr">
        <is>
          <t>2026-04-06</t>
        </is>
      </c>
      <c r="Z7137" t="inlineStr">
        <is>
          <t>home_use</t>
        </is>
      </c>
      <c r="AA7137" t="inlineStr">
        <is>
          <t>IMP00926</t>
        </is>
      </c>
      <c r="AB7137" t="inlineStr">
        <is>
          <t>T106477</t>
        </is>
      </c>
      <c r="AC7137" s="32" t="n">
        <v>5454431.25</v>
      </c>
      <c r="AD7137" s="32" t="n">
        <v>545443.12</v>
      </c>
      <c r="AE7137" s="35">
        <f>(LEFT(Y7137,4)-Parameters!$B$23)*12+MID(Y7137,6,2)-Parameters!$B$24+1</f>
        <v/>
      </c>
    </row>
    <row r="7138">
      <c r="X7138" t="inlineStr">
        <is>
          <t>L0208998</t>
        </is>
      </c>
      <c r="Y7138" t="inlineStr">
        <is>
          <t>2026-04-06</t>
        </is>
      </c>
      <c r="Z7138" t="inlineStr">
        <is>
          <t>home_use</t>
        </is>
      </c>
      <c r="AA7138" t="inlineStr">
        <is>
          <t>IMP00926</t>
        </is>
      </c>
      <c r="AB7138" t="inlineStr">
        <is>
          <t>T106477</t>
        </is>
      </c>
      <c r="AC7138" s="32" t="n">
        <v>551691.7</v>
      </c>
      <c r="AD7138" s="32" t="n">
        <v>59031.01</v>
      </c>
      <c r="AE7138" s="35">
        <f>(LEFT(Y7138,4)-Parameters!$B$23)*12+MID(Y7138,6,2)-Parameters!$B$24+1</f>
        <v/>
      </c>
    </row>
    <row r="7139">
      <c r="X7139" t="inlineStr">
        <is>
          <t>L0208999</t>
        </is>
      </c>
      <c r="Y7139" t="inlineStr">
        <is>
          <t>2026-04-06</t>
        </is>
      </c>
      <c r="Z7139" t="inlineStr">
        <is>
          <t>home_use</t>
        </is>
      </c>
      <c r="AA7139" t="inlineStr">
        <is>
          <t>IMP00926</t>
        </is>
      </c>
      <c r="AB7139" t="inlineStr">
        <is>
          <t>T106477</t>
        </is>
      </c>
      <c r="AC7139" s="32" t="n">
        <v>710144.91</v>
      </c>
      <c r="AD7139" s="32" t="n">
        <v>75985.50999999999</v>
      </c>
      <c r="AE7139" s="35">
        <f>(LEFT(Y7139,4)-Parameters!$B$23)*12+MID(Y7139,6,2)-Parameters!$B$24+1</f>
        <v/>
      </c>
    </row>
    <row r="7140">
      <c r="X7140" t="inlineStr">
        <is>
          <t>L0209001</t>
        </is>
      </c>
      <c r="Y7140" t="inlineStr">
        <is>
          <t>2026-04-06</t>
        </is>
      </c>
      <c r="Z7140" t="inlineStr">
        <is>
          <t>home_use</t>
        </is>
      </c>
      <c r="AA7140" t="inlineStr">
        <is>
          <t>IMP00926</t>
        </is>
      </c>
      <c r="AB7140" t="inlineStr">
        <is>
          <t>T106477</t>
        </is>
      </c>
      <c r="AC7140" s="32" t="n">
        <v>3869036.99</v>
      </c>
      <c r="AD7140" s="32" t="n">
        <v>406248.88</v>
      </c>
      <c r="AE7140" s="35">
        <f>(LEFT(Y7140,4)-Parameters!$B$23)*12+MID(Y7140,6,2)-Parameters!$B$24+1</f>
        <v/>
      </c>
    </row>
    <row r="7141">
      <c r="X7141" t="inlineStr">
        <is>
          <t>L0209260</t>
        </is>
      </c>
      <c r="Y7141" t="inlineStr">
        <is>
          <t>2026-04-07</t>
        </is>
      </c>
      <c r="Z7141" t="inlineStr">
        <is>
          <t>home_use</t>
        </is>
      </c>
      <c r="AA7141" t="inlineStr">
        <is>
          <t>IMP00926</t>
        </is>
      </c>
      <c r="AB7141" t="inlineStr">
        <is>
          <t>T106477</t>
        </is>
      </c>
      <c r="AC7141" s="32" t="n">
        <v>4559324.71</v>
      </c>
      <c r="AD7141" s="32" t="n">
        <v>455932.47</v>
      </c>
      <c r="AE7141" s="35">
        <f>(LEFT(Y7141,4)-Parameters!$B$23)*12+MID(Y7141,6,2)-Parameters!$B$24+1</f>
        <v/>
      </c>
    </row>
    <row r="7142">
      <c r="X7142" t="inlineStr">
        <is>
          <t>L0209261</t>
        </is>
      </c>
      <c r="Y7142" t="inlineStr">
        <is>
          <t>2026-04-07</t>
        </is>
      </c>
      <c r="Z7142" t="inlineStr">
        <is>
          <t>home_use</t>
        </is>
      </c>
      <c r="AA7142" t="inlineStr">
        <is>
          <t>IMP00926</t>
        </is>
      </c>
      <c r="AB7142" t="inlineStr">
        <is>
          <t>T106477</t>
        </is>
      </c>
      <c r="AC7142" s="32" t="n">
        <v>26199879.29</v>
      </c>
      <c r="AD7142" s="32" t="n">
        <v>2750987.33</v>
      </c>
      <c r="AE7142" s="35">
        <f>(LEFT(Y7142,4)-Parameters!$B$23)*12+MID(Y7142,6,2)-Parameters!$B$24+1</f>
        <v/>
      </c>
    </row>
    <row r="7143">
      <c r="X7143" t="inlineStr">
        <is>
          <t>L0209262</t>
        </is>
      </c>
      <c r="Y7143" t="inlineStr">
        <is>
          <t>2026-04-07</t>
        </is>
      </c>
      <c r="Z7143" t="inlineStr">
        <is>
          <t>home_use</t>
        </is>
      </c>
      <c r="AA7143" t="inlineStr">
        <is>
          <t>IMP00926</t>
        </is>
      </c>
      <c r="AB7143" t="inlineStr">
        <is>
          <t>T106477</t>
        </is>
      </c>
      <c r="AC7143" s="32" t="n">
        <v>263942.45</v>
      </c>
      <c r="AD7143" s="32" t="n">
        <v>28241.84</v>
      </c>
      <c r="AE7143" s="35">
        <f>(LEFT(Y7143,4)-Parameters!$B$23)*12+MID(Y7143,6,2)-Parameters!$B$24+1</f>
        <v/>
      </c>
    </row>
    <row r="7144">
      <c r="X7144" t="inlineStr">
        <is>
          <t>L0209263</t>
        </is>
      </c>
      <c r="Y7144" t="inlineStr">
        <is>
          <t>2026-04-07</t>
        </is>
      </c>
      <c r="Z7144" t="inlineStr">
        <is>
          <t>warehouse_out</t>
        </is>
      </c>
      <c r="AA7144" t="inlineStr">
        <is>
          <t>IMP00926</t>
        </is>
      </c>
      <c r="AB7144" t="inlineStr">
        <is>
          <t>T106477</t>
        </is>
      </c>
      <c r="AC7144" s="32" t="n">
        <v>18419539.05</v>
      </c>
      <c r="AD7144" s="32" t="n">
        <v>1841953.91</v>
      </c>
      <c r="AE7144" s="35">
        <f>(LEFT(Y7144,4)-Parameters!$B$23)*12+MID(Y7144,6,2)-Parameters!$B$24+1</f>
        <v/>
      </c>
    </row>
    <row r="7145">
      <c r="X7145" t="inlineStr">
        <is>
          <t>L0209264</t>
        </is>
      </c>
      <c r="Y7145" t="inlineStr">
        <is>
          <t>2026-04-07</t>
        </is>
      </c>
      <c r="Z7145" t="inlineStr">
        <is>
          <t>home_use</t>
        </is>
      </c>
      <c r="AA7145" t="inlineStr">
        <is>
          <t>IMP00926</t>
        </is>
      </c>
      <c r="AB7145" t="inlineStr">
        <is>
          <t>T106477</t>
        </is>
      </c>
      <c r="AC7145" s="32" t="n">
        <v>14205700.18</v>
      </c>
      <c r="AD7145" s="32" t="n">
        <v>1491598.52</v>
      </c>
      <c r="AE7145" s="35">
        <f>(LEFT(Y7145,4)-Parameters!$B$23)*12+MID(Y7145,6,2)-Parameters!$B$24+1</f>
        <v/>
      </c>
    </row>
    <row r="7146">
      <c r="X7146" t="inlineStr">
        <is>
          <t>L0209265</t>
        </is>
      </c>
      <c r="Y7146" t="inlineStr">
        <is>
          <t>2026-04-07</t>
        </is>
      </c>
      <c r="Z7146" t="inlineStr">
        <is>
          <t>home_use</t>
        </is>
      </c>
      <c r="AA7146" t="inlineStr">
        <is>
          <t>IMP00926</t>
        </is>
      </c>
      <c r="AB7146" t="inlineStr">
        <is>
          <t>T106477</t>
        </is>
      </c>
      <c r="AC7146" s="32" t="n">
        <v>367670</v>
      </c>
      <c r="AD7146" s="32" t="n">
        <v>39340.69</v>
      </c>
      <c r="AE7146" s="35">
        <f>(LEFT(Y7146,4)-Parameters!$B$23)*12+MID(Y7146,6,2)-Parameters!$B$24+1</f>
        <v/>
      </c>
    </row>
    <row r="7147">
      <c r="X7147" t="inlineStr">
        <is>
          <t>L0209538</t>
        </is>
      </c>
      <c r="Y7147" t="inlineStr">
        <is>
          <t>2026-04-08</t>
        </is>
      </c>
      <c r="Z7147" t="inlineStr">
        <is>
          <t>home_use</t>
        </is>
      </c>
      <c r="AA7147" t="inlineStr">
        <is>
          <t>IMP00926</t>
        </is>
      </c>
      <c r="AB7147" t="inlineStr">
        <is>
          <t>T106477</t>
        </is>
      </c>
      <c r="AC7147" s="32" t="n">
        <v>19258820.47</v>
      </c>
      <c r="AD7147" s="32" t="n">
        <v>2022176.15</v>
      </c>
      <c r="AE7147" s="35">
        <f>(LEFT(Y7147,4)-Parameters!$B$23)*12+MID(Y7147,6,2)-Parameters!$B$24+1</f>
        <v/>
      </c>
    </row>
    <row r="7148">
      <c r="X7148" t="inlineStr">
        <is>
          <t>L0209539</t>
        </is>
      </c>
      <c r="Y7148" t="inlineStr">
        <is>
          <t>2026-04-08</t>
        </is>
      </c>
      <c r="Z7148" t="inlineStr">
        <is>
          <t>home_use</t>
        </is>
      </c>
      <c r="AA7148" t="inlineStr">
        <is>
          <t>IMP00926</t>
        </is>
      </c>
      <c r="AB7148" t="inlineStr">
        <is>
          <t>T106477</t>
        </is>
      </c>
      <c r="AC7148" s="32" t="n">
        <v>470962.61</v>
      </c>
      <c r="AD7148" s="32" t="n">
        <v>50393</v>
      </c>
      <c r="AE7148" s="35">
        <f>(LEFT(Y7148,4)-Parameters!$B$23)*12+MID(Y7148,6,2)-Parameters!$B$24+1</f>
        <v/>
      </c>
    </row>
    <row r="7149">
      <c r="X7149" t="inlineStr">
        <is>
          <t>L0209540</t>
        </is>
      </c>
      <c r="Y7149" t="inlineStr">
        <is>
          <t>2026-04-08</t>
        </is>
      </c>
      <c r="Z7149" t="inlineStr">
        <is>
          <t>home_use</t>
        </is>
      </c>
      <c r="AA7149" t="inlineStr">
        <is>
          <t>IMP00926</t>
        </is>
      </c>
      <c r="AB7149" t="inlineStr">
        <is>
          <t>T106477</t>
        </is>
      </c>
      <c r="AC7149" s="32" t="n">
        <v>10055877.4</v>
      </c>
      <c r="AD7149" s="32" t="n">
        <v>1005587.74</v>
      </c>
      <c r="AE7149" s="35">
        <f>(LEFT(Y7149,4)-Parameters!$B$23)*12+MID(Y7149,6,2)-Parameters!$B$24+1</f>
        <v/>
      </c>
    </row>
    <row r="7150">
      <c r="X7150" t="inlineStr">
        <is>
          <t>L0209541</t>
        </is>
      </c>
      <c r="Y7150" t="inlineStr">
        <is>
          <t>2026-04-08</t>
        </is>
      </c>
      <c r="Z7150" t="inlineStr">
        <is>
          <t>home_use</t>
        </is>
      </c>
      <c r="AA7150" t="inlineStr">
        <is>
          <t>IMP00926</t>
        </is>
      </c>
      <c r="AB7150" t="inlineStr">
        <is>
          <t>T106477</t>
        </is>
      </c>
      <c r="AC7150" s="32" t="n">
        <v>26642174.6</v>
      </c>
      <c r="AD7150" s="32" t="n">
        <v>2797428.33</v>
      </c>
      <c r="AE7150" s="35">
        <f>(LEFT(Y7150,4)-Parameters!$B$23)*12+MID(Y7150,6,2)-Parameters!$B$24+1</f>
        <v/>
      </c>
    </row>
    <row r="7151">
      <c r="X7151" t="inlineStr">
        <is>
          <t>L0209542</t>
        </is>
      </c>
      <c r="Y7151" t="inlineStr">
        <is>
          <t>2026-04-08</t>
        </is>
      </c>
      <c r="Z7151" t="inlineStr">
        <is>
          <t>home_use</t>
        </is>
      </c>
      <c r="AA7151" t="inlineStr">
        <is>
          <t>IMP00926</t>
        </is>
      </c>
      <c r="AB7151" t="inlineStr">
        <is>
          <t>T106477</t>
        </is>
      </c>
      <c r="AC7151" s="32" t="n">
        <v>707233</v>
      </c>
      <c r="AD7151" s="32" t="n">
        <v>75673.92999999999</v>
      </c>
      <c r="AE7151" s="35">
        <f>(LEFT(Y7151,4)-Parameters!$B$23)*12+MID(Y7151,6,2)-Parameters!$B$24+1</f>
        <v/>
      </c>
    </row>
    <row r="7152">
      <c r="X7152" t="inlineStr">
        <is>
          <t>L0209790</t>
        </is>
      </c>
      <c r="Y7152" t="inlineStr">
        <is>
          <t>2026-04-09</t>
        </is>
      </c>
      <c r="Z7152" t="inlineStr">
        <is>
          <t>home_use</t>
        </is>
      </c>
      <c r="AA7152" t="inlineStr">
        <is>
          <t>IMP00926</t>
        </is>
      </c>
      <c r="AB7152" t="inlineStr">
        <is>
          <t>T106477</t>
        </is>
      </c>
      <c r="AC7152" s="32" t="n">
        <v>10730042.92</v>
      </c>
      <c r="AD7152" s="32" t="n">
        <v>1073004.29</v>
      </c>
      <c r="AE7152" s="35">
        <f>(LEFT(Y7152,4)-Parameters!$B$23)*12+MID(Y7152,6,2)-Parameters!$B$24+1</f>
        <v/>
      </c>
    </row>
    <row r="7153">
      <c r="X7153" t="inlineStr">
        <is>
          <t>L0209791</t>
        </is>
      </c>
      <c r="Y7153" t="inlineStr">
        <is>
          <t>2026-04-09</t>
        </is>
      </c>
      <c r="Z7153" t="inlineStr">
        <is>
          <t>home_use</t>
        </is>
      </c>
      <c r="AA7153" t="inlineStr">
        <is>
          <t>IMP00926</t>
        </is>
      </c>
      <c r="AB7153" t="inlineStr">
        <is>
          <t>T106477</t>
        </is>
      </c>
      <c r="AC7153" s="32" t="n">
        <v>43078356.64</v>
      </c>
      <c r="AD7153" s="32" t="n">
        <v>4523227.45</v>
      </c>
      <c r="AE7153" s="35">
        <f>(LEFT(Y7153,4)-Parameters!$B$23)*12+MID(Y7153,6,2)-Parameters!$B$24+1</f>
        <v/>
      </c>
    </row>
    <row r="7154">
      <c r="X7154" t="inlineStr">
        <is>
          <t>L0209792</t>
        </is>
      </c>
      <c r="Y7154" t="inlineStr">
        <is>
          <t>2026-04-09</t>
        </is>
      </c>
      <c r="Z7154" t="inlineStr">
        <is>
          <t>home_use</t>
        </is>
      </c>
      <c r="AA7154" t="inlineStr">
        <is>
          <t>IMP00926</t>
        </is>
      </c>
      <c r="AB7154" t="inlineStr">
        <is>
          <t>T106477</t>
        </is>
      </c>
      <c r="AC7154" s="32" t="n">
        <v>15061773.22</v>
      </c>
      <c r="AD7154" s="32" t="n">
        <v>1581486.19</v>
      </c>
      <c r="AE7154" s="35">
        <f>(LEFT(Y7154,4)-Parameters!$B$23)*12+MID(Y7154,6,2)-Parameters!$B$24+1</f>
        <v/>
      </c>
    </row>
    <row r="7155">
      <c r="X7155" t="inlineStr">
        <is>
          <t>L0210060</t>
        </is>
      </c>
      <c r="Y7155" t="inlineStr">
        <is>
          <t>2026-04-10</t>
        </is>
      </c>
      <c r="Z7155" t="inlineStr">
        <is>
          <t>home_use</t>
        </is>
      </c>
      <c r="AA7155" t="inlineStr">
        <is>
          <t>IMP00926</t>
        </is>
      </c>
      <c r="AB7155" t="inlineStr">
        <is>
          <t>T106477</t>
        </is>
      </c>
      <c r="AC7155" s="32" t="n">
        <v>693958.38</v>
      </c>
      <c r="AD7155" s="32" t="n">
        <v>83275.00999999999</v>
      </c>
      <c r="AE7155" s="35">
        <f>(LEFT(Y7155,4)-Parameters!$B$23)*12+MID(Y7155,6,2)-Parameters!$B$24+1</f>
        <v/>
      </c>
    </row>
    <row r="7156">
      <c r="X7156" t="inlineStr">
        <is>
          <t>L0210061</t>
        </is>
      </c>
      <c r="Y7156" t="inlineStr">
        <is>
          <t>2026-04-10</t>
        </is>
      </c>
      <c r="Z7156" t="inlineStr">
        <is>
          <t>home_use</t>
        </is>
      </c>
      <c r="AA7156" t="inlineStr">
        <is>
          <t>IMP00926</t>
        </is>
      </c>
      <c r="AB7156" t="inlineStr">
        <is>
          <t>T106477</t>
        </is>
      </c>
      <c r="AC7156" s="32" t="n">
        <v>4596901.48</v>
      </c>
      <c r="AD7156" s="32" t="n">
        <v>459690.15</v>
      </c>
      <c r="AE7156" s="35">
        <f>(LEFT(Y7156,4)-Parameters!$B$23)*12+MID(Y7156,6,2)-Parameters!$B$24+1</f>
        <v/>
      </c>
    </row>
    <row r="7157">
      <c r="X7157" t="inlineStr">
        <is>
          <t>L0210063</t>
        </is>
      </c>
      <c r="Y7157" t="inlineStr">
        <is>
          <t>2026-04-10</t>
        </is>
      </c>
      <c r="Z7157" t="inlineStr">
        <is>
          <t>home_use</t>
        </is>
      </c>
      <c r="AA7157" t="inlineStr">
        <is>
          <t>IMP00926</t>
        </is>
      </c>
      <c r="AB7157" t="inlineStr">
        <is>
          <t>T106477</t>
        </is>
      </c>
      <c r="AC7157" s="32" t="n">
        <v>14025464.57</v>
      </c>
      <c r="AD7157" s="32" t="n">
        <v>1472673.78</v>
      </c>
      <c r="AE7157" s="35">
        <f>(LEFT(Y7157,4)-Parameters!$B$23)*12+MID(Y7157,6,2)-Parameters!$B$24+1</f>
        <v/>
      </c>
    </row>
    <row r="7158">
      <c r="X7158" t="inlineStr">
        <is>
          <t>L0210064</t>
        </is>
      </c>
      <c r="Y7158" t="inlineStr">
        <is>
          <t>2026-04-10</t>
        </is>
      </c>
      <c r="Z7158" t="inlineStr">
        <is>
          <t>home_use</t>
        </is>
      </c>
      <c r="AA7158" t="inlineStr">
        <is>
          <t>IMP00926</t>
        </is>
      </c>
      <c r="AB7158" t="inlineStr">
        <is>
          <t>T106477</t>
        </is>
      </c>
      <c r="AC7158" s="32" t="n">
        <v>432379.61</v>
      </c>
      <c r="AD7158" s="32" t="n">
        <v>51885.55</v>
      </c>
      <c r="AE7158" s="35">
        <f>(LEFT(Y7158,4)-Parameters!$B$23)*12+MID(Y7158,6,2)-Parameters!$B$24+1</f>
        <v/>
      </c>
    </row>
    <row r="7159">
      <c r="X7159" t="inlineStr">
        <is>
          <t>L0210065</t>
        </is>
      </c>
      <c r="Y7159" t="inlineStr">
        <is>
          <t>2026-04-10</t>
        </is>
      </c>
      <c r="Z7159" t="inlineStr">
        <is>
          <t>home_use</t>
        </is>
      </c>
      <c r="AA7159" t="inlineStr">
        <is>
          <t>IMP00926</t>
        </is>
      </c>
      <c r="AB7159" t="inlineStr">
        <is>
          <t>T106477</t>
        </is>
      </c>
      <c r="AC7159" s="32" t="n">
        <v>785437.49</v>
      </c>
      <c r="AD7159" s="32" t="n">
        <v>82470.94</v>
      </c>
      <c r="AE7159" s="35">
        <f>(LEFT(Y7159,4)-Parameters!$B$23)*12+MID(Y7159,6,2)-Parameters!$B$24+1</f>
        <v/>
      </c>
    </row>
    <row r="7160">
      <c r="X7160" t="inlineStr">
        <is>
          <t>L0210338</t>
        </is>
      </c>
      <c r="Y7160" t="inlineStr">
        <is>
          <t>2026-04-11</t>
        </is>
      </c>
      <c r="Z7160" t="inlineStr">
        <is>
          <t>home_use</t>
        </is>
      </c>
      <c r="AA7160" t="inlineStr">
        <is>
          <t>IMP00926</t>
        </is>
      </c>
      <c r="AB7160" t="inlineStr">
        <is>
          <t>T106477</t>
        </is>
      </c>
      <c r="AC7160" s="32" t="n">
        <v>534968.14</v>
      </c>
      <c r="AD7160" s="32" t="n">
        <v>64196.18</v>
      </c>
      <c r="AE7160" s="35">
        <f>(LEFT(Y7160,4)-Parameters!$B$23)*12+MID(Y7160,6,2)-Parameters!$B$24+1</f>
        <v/>
      </c>
    </row>
    <row r="7161">
      <c r="X7161" t="inlineStr">
        <is>
          <t>L0210339</t>
        </is>
      </c>
      <c r="Y7161" t="inlineStr">
        <is>
          <t>2026-04-11</t>
        </is>
      </c>
      <c r="Z7161" t="inlineStr">
        <is>
          <t>home_use</t>
        </is>
      </c>
      <c r="AA7161" t="inlineStr">
        <is>
          <t>IMP00926</t>
        </is>
      </c>
      <c r="AB7161" t="inlineStr">
        <is>
          <t>T106477</t>
        </is>
      </c>
      <c r="AC7161" s="32" t="n">
        <v>20409134.16</v>
      </c>
      <c r="AD7161" s="32" t="n">
        <v>2142959.09</v>
      </c>
      <c r="AE7161" s="35">
        <f>(LEFT(Y7161,4)-Parameters!$B$23)*12+MID(Y7161,6,2)-Parameters!$B$24+1</f>
        <v/>
      </c>
    </row>
    <row r="7162">
      <c r="X7162" t="inlineStr">
        <is>
          <t>L0210340</t>
        </is>
      </c>
      <c r="Y7162" t="inlineStr">
        <is>
          <t>2026-04-11</t>
        </is>
      </c>
      <c r="Z7162" t="inlineStr">
        <is>
          <t>home_use</t>
        </is>
      </c>
      <c r="AA7162" t="inlineStr">
        <is>
          <t>IMP00926</t>
        </is>
      </c>
      <c r="AB7162" t="inlineStr">
        <is>
          <t>T106477</t>
        </is>
      </c>
      <c r="AC7162" s="32" t="n">
        <v>347703.26</v>
      </c>
      <c r="AD7162" s="32" t="n">
        <v>37204.25</v>
      </c>
      <c r="AE7162" s="35">
        <f>(LEFT(Y7162,4)-Parameters!$B$23)*12+MID(Y7162,6,2)-Parameters!$B$24+1</f>
        <v/>
      </c>
    </row>
    <row r="7163">
      <c r="X7163" t="inlineStr">
        <is>
          <t>L0210341</t>
        </is>
      </c>
      <c r="Y7163" t="inlineStr">
        <is>
          <t>2026-04-11</t>
        </is>
      </c>
      <c r="Z7163" t="inlineStr">
        <is>
          <t>home_use</t>
        </is>
      </c>
      <c r="AA7163" t="inlineStr">
        <is>
          <t>IMP00926</t>
        </is>
      </c>
      <c r="AB7163" t="inlineStr">
        <is>
          <t>T106477</t>
        </is>
      </c>
      <c r="AC7163" s="32" t="n">
        <v>5729005.16</v>
      </c>
      <c r="AD7163" s="32" t="n">
        <v>572900.52</v>
      </c>
      <c r="AE7163" s="35">
        <f>(LEFT(Y7163,4)-Parameters!$B$23)*12+MID(Y7163,6,2)-Parameters!$B$24+1</f>
        <v/>
      </c>
    </row>
    <row r="7164">
      <c r="X7164" t="inlineStr">
        <is>
          <t>L0210602</t>
        </is>
      </c>
      <c r="Y7164" t="inlineStr">
        <is>
          <t>2026-04-12</t>
        </is>
      </c>
      <c r="Z7164" t="inlineStr">
        <is>
          <t>home_use</t>
        </is>
      </c>
      <c r="AA7164" t="inlineStr">
        <is>
          <t>IMP00926</t>
        </is>
      </c>
      <c r="AB7164" t="inlineStr">
        <is>
          <t>T106477</t>
        </is>
      </c>
      <c r="AC7164" s="32" t="n">
        <v>12889843.15</v>
      </c>
      <c r="AD7164" s="32" t="n">
        <v>1288984.32</v>
      </c>
      <c r="AE7164" s="35">
        <f>(LEFT(Y7164,4)-Parameters!$B$23)*12+MID(Y7164,6,2)-Parameters!$B$24+1</f>
        <v/>
      </c>
    </row>
    <row r="7165">
      <c r="X7165" t="inlineStr">
        <is>
          <t>L0210603</t>
        </is>
      </c>
      <c r="Y7165" t="inlineStr">
        <is>
          <t>2026-04-12</t>
        </is>
      </c>
      <c r="Z7165" t="inlineStr">
        <is>
          <t>home_use</t>
        </is>
      </c>
      <c r="AA7165" t="inlineStr">
        <is>
          <t>IMP00926</t>
        </is>
      </c>
      <c r="AB7165" t="inlineStr">
        <is>
          <t>T106477</t>
        </is>
      </c>
      <c r="AC7165" s="32" t="n">
        <v>206452.67</v>
      </c>
      <c r="AD7165" s="32" t="n">
        <v>22090.44</v>
      </c>
      <c r="AE7165" s="35">
        <f>(LEFT(Y7165,4)-Parameters!$B$23)*12+MID(Y7165,6,2)-Parameters!$B$24+1</f>
        <v/>
      </c>
    </row>
    <row r="7166">
      <c r="X7166" t="inlineStr">
        <is>
          <t>L0210604</t>
        </is>
      </c>
      <c r="Y7166" t="inlineStr">
        <is>
          <t>2026-04-12</t>
        </is>
      </c>
      <c r="Z7166" t="inlineStr">
        <is>
          <t>home_use</t>
        </is>
      </c>
      <c r="AA7166" t="inlineStr">
        <is>
          <t>IMP00926</t>
        </is>
      </c>
      <c r="AB7166" t="inlineStr">
        <is>
          <t>T106477</t>
        </is>
      </c>
      <c r="AC7166" s="32" t="n">
        <v>1036130.01</v>
      </c>
      <c r="AD7166" s="32" t="n">
        <v>110865.91</v>
      </c>
      <c r="AE7166" s="35">
        <f>(LEFT(Y7166,4)-Parameters!$B$23)*12+MID(Y7166,6,2)-Parameters!$B$24+1</f>
        <v/>
      </c>
    </row>
    <row r="7167">
      <c r="X7167" t="inlineStr">
        <is>
          <t>L0210605</t>
        </is>
      </c>
      <c r="Y7167" t="inlineStr">
        <is>
          <t>2026-04-12</t>
        </is>
      </c>
      <c r="Z7167" t="inlineStr">
        <is>
          <t>home_use</t>
        </is>
      </c>
      <c r="AA7167" t="inlineStr">
        <is>
          <t>IMP00926</t>
        </is>
      </c>
      <c r="AB7167" t="inlineStr">
        <is>
          <t>T106477</t>
        </is>
      </c>
      <c r="AC7167" s="32" t="n">
        <v>6597727.38</v>
      </c>
      <c r="AD7167" s="32" t="n">
        <v>659772.74</v>
      </c>
      <c r="AE7167" s="35">
        <f>(LEFT(Y7167,4)-Parameters!$B$23)*12+MID(Y7167,6,2)-Parameters!$B$24+1</f>
        <v/>
      </c>
    </row>
    <row r="7168">
      <c r="X7168" t="inlineStr">
        <is>
          <t>L0210893</t>
        </is>
      </c>
      <c r="Y7168" t="inlineStr">
        <is>
          <t>2026-04-13</t>
        </is>
      </c>
      <c r="Z7168" t="inlineStr">
        <is>
          <t>home_use</t>
        </is>
      </c>
      <c r="AA7168" t="inlineStr">
        <is>
          <t>IMP00926</t>
        </is>
      </c>
      <c r="AB7168" t="inlineStr">
        <is>
          <t>T106477</t>
        </is>
      </c>
      <c r="AC7168" s="32" t="n">
        <v>10974402.14</v>
      </c>
      <c r="AD7168" s="32" t="n">
        <v>1097440.21</v>
      </c>
      <c r="AE7168" s="35">
        <f>(LEFT(Y7168,4)-Parameters!$B$23)*12+MID(Y7168,6,2)-Parameters!$B$24+1</f>
        <v/>
      </c>
    </row>
    <row r="7169">
      <c r="X7169" t="inlineStr">
        <is>
          <t>L0210894</t>
        </is>
      </c>
      <c r="Y7169" t="inlineStr">
        <is>
          <t>2026-04-13</t>
        </is>
      </c>
      <c r="Z7169" t="inlineStr">
        <is>
          <t>home_use</t>
        </is>
      </c>
      <c r="AA7169" t="inlineStr">
        <is>
          <t>IMP00926</t>
        </is>
      </c>
      <c r="AB7169" t="inlineStr">
        <is>
          <t>T106477</t>
        </is>
      </c>
      <c r="AC7169" s="32" t="n">
        <v>31729551.91</v>
      </c>
      <c r="AD7169" s="32" t="n">
        <v>3331602.95</v>
      </c>
      <c r="AE7169" s="35">
        <f>(LEFT(Y7169,4)-Parameters!$B$23)*12+MID(Y7169,6,2)-Parameters!$B$24+1</f>
        <v/>
      </c>
    </row>
    <row r="7170">
      <c r="X7170" t="inlineStr">
        <is>
          <t>L0211175</t>
        </is>
      </c>
      <c r="Y7170" t="inlineStr">
        <is>
          <t>2026-04-14</t>
        </is>
      </c>
      <c r="Z7170" t="inlineStr">
        <is>
          <t>home_use</t>
        </is>
      </c>
      <c r="AA7170" t="inlineStr">
        <is>
          <t>IMP00926</t>
        </is>
      </c>
      <c r="AB7170" t="inlineStr">
        <is>
          <t>T106477</t>
        </is>
      </c>
      <c r="AC7170" s="32" t="n">
        <v>9260337.640000001</v>
      </c>
      <c r="AD7170" s="32" t="n">
        <v>972335.45</v>
      </c>
      <c r="AE7170" s="35">
        <f>(LEFT(Y7170,4)-Parameters!$B$23)*12+MID(Y7170,6,2)-Parameters!$B$24+1</f>
        <v/>
      </c>
    </row>
    <row r="7171">
      <c r="X7171" t="inlineStr">
        <is>
          <t>L0211176</t>
        </is>
      </c>
      <c r="Y7171" t="inlineStr">
        <is>
          <t>2026-04-14</t>
        </is>
      </c>
      <c r="Z7171" t="inlineStr">
        <is>
          <t>home_use</t>
        </is>
      </c>
      <c r="AA7171" t="inlineStr">
        <is>
          <t>IMP00926</t>
        </is>
      </c>
      <c r="AB7171" t="inlineStr">
        <is>
          <t>T106477</t>
        </is>
      </c>
      <c r="AC7171" s="32" t="n">
        <v>28913967.53</v>
      </c>
      <c r="AD7171" s="32" t="n">
        <v>3035966.59</v>
      </c>
      <c r="AE7171" s="35">
        <f>(LEFT(Y7171,4)-Parameters!$B$23)*12+MID(Y7171,6,2)-Parameters!$B$24+1</f>
        <v/>
      </c>
    </row>
    <row r="7172">
      <c r="X7172" t="inlineStr">
        <is>
          <t>L0211177</t>
        </is>
      </c>
      <c r="Y7172" t="inlineStr">
        <is>
          <t>2026-04-14</t>
        </is>
      </c>
      <c r="Z7172" t="inlineStr">
        <is>
          <t>home_use</t>
        </is>
      </c>
      <c r="AA7172" t="inlineStr">
        <is>
          <t>IMP00926</t>
        </is>
      </c>
      <c r="AB7172" t="inlineStr">
        <is>
          <t>T106477</t>
        </is>
      </c>
      <c r="AC7172" s="32" t="n">
        <v>3211615.23</v>
      </c>
      <c r="AD7172" s="32" t="n">
        <v>321161.52</v>
      </c>
      <c r="AE7172" s="35">
        <f>(LEFT(Y7172,4)-Parameters!$B$23)*12+MID(Y7172,6,2)-Parameters!$B$24+1</f>
        <v/>
      </c>
    </row>
    <row r="7173">
      <c r="X7173" t="inlineStr">
        <is>
          <t>L0211179</t>
        </is>
      </c>
      <c r="Y7173" t="inlineStr">
        <is>
          <t>2026-04-14</t>
        </is>
      </c>
      <c r="Z7173" t="inlineStr">
        <is>
          <t>home_use</t>
        </is>
      </c>
      <c r="AA7173" t="inlineStr">
        <is>
          <t>IMP00926</t>
        </is>
      </c>
      <c r="AB7173" t="inlineStr">
        <is>
          <t>T106477</t>
        </is>
      </c>
      <c r="AC7173" s="32" t="n">
        <v>17942365.23</v>
      </c>
      <c r="AD7173" s="32" t="n">
        <v>1883948.35</v>
      </c>
      <c r="AE7173" s="35">
        <f>(LEFT(Y7173,4)-Parameters!$B$23)*12+MID(Y7173,6,2)-Parameters!$B$24+1</f>
        <v/>
      </c>
    </row>
    <row r="7174">
      <c r="X7174" t="inlineStr">
        <is>
          <t>L0211180</t>
        </is>
      </c>
      <c r="Y7174" t="inlineStr">
        <is>
          <t>2026-04-14</t>
        </is>
      </c>
      <c r="Z7174" t="inlineStr">
        <is>
          <t>home_use</t>
        </is>
      </c>
      <c r="AA7174" t="inlineStr">
        <is>
          <t>IMP00926</t>
        </is>
      </c>
      <c r="AB7174" t="inlineStr">
        <is>
          <t>T106477</t>
        </is>
      </c>
      <c r="AC7174" s="32" t="n">
        <v>5985519.86</v>
      </c>
      <c r="AD7174" s="32" t="n">
        <v>598551.99</v>
      </c>
      <c r="AE7174" s="35">
        <f>(LEFT(Y7174,4)-Parameters!$B$23)*12+MID(Y7174,6,2)-Parameters!$B$24+1</f>
        <v/>
      </c>
    </row>
    <row r="7175">
      <c r="X7175" t="inlineStr">
        <is>
          <t>L0211181</t>
        </is>
      </c>
      <c r="Y7175" t="inlineStr">
        <is>
          <t>2026-04-14</t>
        </is>
      </c>
      <c r="Z7175" t="inlineStr">
        <is>
          <t>home_use</t>
        </is>
      </c>
      <c r="AA7175" t="inlineStr">
        <is>
          <t>IMP00926</t>
        </is>
      </c>
      <c r="AB7175" t="inlineStr">
        <is>
          <t>T106477</t>
        </is>
      </c>
      <c r="AC7175" s="32" t="n">
        <v>818495.36</v>
      </c>
      <c r="AD7175" s="32" t="n">
        <v>87579</v>
      </c>
      <c r="AE7175" s="35">
        <f>(LEFT(Y7175,4)-Parameters!$B$23)*12+MID(Y7175,6,2)-Parameters!$B$24+1</f>
        <v/>
      </c>
    </row>
    <row r="7176">
      <c r="X7176" t="inlineStr">
        <is>
          <t>L0211473</t>
        </is>
      </c>
      <c r="Y7176" t="inlineStr">
        <is>
          <t>2026-04-15</t>
        </is>
      </c>
      <c r="Z7176" t="inlineStr">
        <is>
          <t>home_use</t>
        </is>
      </c>
      <c r="AA7176" t="inlineStr">
        <is>
          <t>IMP00926</t>
        </is>
      </c>
      <c r="AB7176" t="inlineStr">
        <is>
          <t>T106477</t>
        </is>
      </c>
      <c r="AC7176" s="32" t="n">
        <v>1107662.28</v>
      </c>
      <c r="AD7176" s="32" t="n">
        <v>132919.47</v>
      </c>
      <c r="AE7176" s="35">
        <f>(LEFT(Y7176,4)-Parameters!$B$23)*12+MID(Y7176,6,2)-Parameters!$B$24+1</f>
        <v/>
      </c>
    </row>
    <row r="7177">
      <c r="X7177" t="inlineStr">
        <is>
          <t>L0211700</t>
        </is>
      </c>
      <c r="Y7177" t="inlineStr">
        <is>
          <t>2026-04-16</t>
        </is>
      </c>
      <c r="Z7177" t="inlineStr">
        <is>
          <t>warehouse_out</t>
        </is>
      </c>
      <c r="AA7177" t="inlineStr">
        <is>
          <t>IMP00926</t>
        </is>
      </c>
      <c r="AB7177" t="inlineStr">
        <is>
          <t>T106477</t>
        </is>
      </c>
      <c r="AC7177" s="32" t="n">
        <v>5472092.63</v>
      </c>
      <c r="AD7177" s="32" t="n">
        <v>547209.26</v>
      </c>
      <c r="AE7177" s="35">
        <f>(LEFT(Y7177,4)-Parameters!$B$23)*12+MID(Y7177,6,2)-Parameters!$B$24+1</f>
        <v/>
      </c>
    </row>
    <row r="7178">
      <c r="X7178" t="inlineStr">
        <is>
          <t>L0211701</t>
        </is>
      </c>
      <c r="Y7178" t="inlineStr">
        <is>
          <t>2026-04-16</t>
        </is>
      </c>
      <c r="Z7178" t="inlineStr">
        <is>
          <t>home_use</t>
        </is>
      </c>
      <c r="AA7178" t="inlineStr">
        <is>
          <t>IMP00926</t>
        </is>
      </c>
      <c r="AB7178" t="inlineStr">
        <is>
          <t>T106477</t>
        </is>
      </c>
      <c r="AC7178" s="32" t="n">
        <v>11423964.32</v>
      </c>
      <c r="AD7178" s="32" t="n">
        <v>1199516.25</v>
      </c>
      <c r="AE7178" s="35">
        <f>(LEFT(Y7178,4)-Parameters!$B$23)*12+MID(Y7178,6,2)-Parameters!$B$24+1</f>
        <v/>
      </c>
    </row>
    <row r="7179">
      <c r="X7179" t="inlineStr">
        <is>
          <t>L0211702</t>
        </is>
      </c>
      <c r="Y7179" t="inlineStr">
        <is>
          <t>2026-04-16</t>
        </is>
      </c>
      <c r="Z7179" t="inlineStr">
        <is>
          <t>home_use</t>
        </is>
      </c>
      <c r="AA7179" t="inlineStr">
        <is>
          <t>IMP00926</t>
        </is>
      </c>
      <c r="AB7179" t="inlineStr">
        <is>
          <t>T106477</t>
        </is>
      </c>
      <c r="AC7179" s="32" t="n">
        <v>3026043.04</v>
      </c>
      <c r="AD7179" s="32" t="n">
        <v>302604.3</v>
      </c>
      <c r="AE7179" s="35">
        <f>(LEFT(Y7179,4)-Parameters!$B$23)*12+MID(Y7179,6,2)-Parameters!$B$24+1</f>
        <v/>
      </c>
    </row>
    <row r="7180">
      <c r="X7180" t="inlineStr">
        <is>
          <t>L0211977</t>
        </is>
      </c>
      <c r="Y7180" t="inlineStr">
        <is>
          <t>2026-04-17</t>
        </is>
      </c>
      <c r="Z7180" t="inlineStr">
        <is>
          <t>home_use</t>
        </is>
      </c>
      <c r="AA7180" t="inlineStr">
        <is>
          <t>IMP00926</t>
        </is>
      </c>
      <c r="AB7180" t="inlineStr">
        <is>
          <t>T106477</t>
        </is>
      </c>
      <c r="AC7180" s="32" t="n">
        <v>4841055.83</v>
      </c>
      <c r="AD7180" s="32" t="n">
        <v>484105.58</v>
      </c>
      <c r="AE7180" s="35">
        <f>(LEFT(Y7180,4)-Parameters!$B$23)*12+MID(Y7180,6,2)-Parameters!$B$24+1</f>
        <v/>
      </c>
    </row>
    <row r="7181">
      <c r="X7181" t="inlineStr">
        <is>
          <t>L0211978</t>
        </is>
      </c>
      <c r="Y7181" t="inlineStr">
        <is>
          <t>2026-04-17</t>
        </is>
      </c>
      <c r="Z7181" t="inlineStr">
        <is>
          <t>home_use</t>
        </is>
      </c>
      <c r="AA7181" t="inlineStr">
        <is>
          <t>IMP00926</t>
        </is>
      </c>
      <c r="AB7181" t="inlineStr">
        <is>
          <t>T106477</t>
        </is>
      </c>
      <c r="AC7181" s="32" t="n">
        <v>172331.52</v>
      </c>
      <c r="AD7181" s="32" t="n">
        <v>18439.47</v>
      </c>
      <c r="AE7181" s="35">
        <f>(LEFT(Y7181,4)-Parameters!$B$23)*12+MID(Y7181,6,2)-Parameters!$B$24+1</f>
        <v/>
      </c>
    </row>
    <row r="7182">
      <c r="X7182" t="inlineStr">
        <is>
          <t>L0211979</t>
        </is>
      </c>
      <c r="Y7182" t="inlineStr">
        <is>
          <t>2026-04-17</t>
        </is>
      </c>
      <c r="Z7182" t="inlineStr">
        <is>
          <t>home_use</t>
        </is>
      </c>
      <c r="AA7182" t="inlineStr">
        <is>
          <t>IMP00926</t>
        </is>
      </c>
      <c r="AB7182" t="inlineStr">
        <is>
          <t>T106477</t>
        </is>
      </c>
      <c r="AC7182" s="32" t="n">
        <v>71597961.64</v>
      </c>
      <c r="AD7182" s="32" t="n">
        <v>7517785.97</v>
      </c>
      <c r="AE7182" s="35">
        <f>(LEFT(Y7182,4)-Parameters!$B$23)*12+MID(Y7182,6,2)-Parameters!$B$24+1</f>
        <v/>
      </c>
    </row>
    <row r="7183">
      <c r="X7183" t="inlineStr">
        <is>
          <t>L0211981</t>
        </is>
      </c>
      <c r="Y7183" t="inlineStr">
        <is>
          <t>2026-04-17</t>
        </is>
      </c>
      <c r="Z7183" t="inlineStr">
        <is>
          <t>home_use</t>
        </is>
      </c>
      <c r="AA7183" t="inlineStr">
        <is>
          <t>IMP00926</t>
        </is>
      </c>
      <c r="AB7183" t="inlineStr">
        <is>
          <t>T106477</t>
        </is>
      </c>
      <c r="AC7183" s="32" t="n">
        <v>3108317.8</v>
      </c>
      <c r="AD7183" s="32" t="n">
        <v>310831.78</v>
      </c>
      <c r="AE7183" s="35">
        <f>(LEFT(Y7183,4)-Parameters!$B$23)*12+MID(Y7183,6,2)-Parameters!$B$24+1</f>
        <v/>
      </c>
    </row>
    <row r="7184">
      <c r="X7184" t="inlineStr">
        <is>
          <t>L0211982</t>
        </is>
      </c>
      <c r="Y7184" t="inlineStr">
        <is>
          <t>2026-04-17</t>
        </is>
      </c>
      <c r="Z7184" t="inlineStr">
        <is>
          <t>home_use</t>
        </is>
      </c>
      <c r="AA7184" t="inlineStr">
        <is>
          <t>IMP00926</t>
        </is>
      </c>
      <c r="AB7184" t="inlineStr">
        <is>
          <t>T106477</t>
        </is>
      </c>
      <c r="AC7184" s="32" t="n">
        <v>4652284.88</v>
      </c>
      <c r="AD7184" s="32" t="n">
        <v>465228.49</v>
      </c>
      <c r="AE7184" s="35">
        <f>(LEFT(Y7184,4)-Parameters!$B$23)*12+MID(Y7184,6,2)-Parameters!$B$24+1</f>
        <v/>
      </c>
    </row>
    <row r="7185">
      <c r="X7185" t="inlineStr">
        <is>
          <t>L0211983</t>
        </is>
      </c>
      <c r="Y7185" t="inlineStr">
        <is>
          <t>2026-04-17</t>
        </is>
      </c>
      <c r="Z7185" t="inlineStr">
        <is>
          <t>home_use</t>
        </is>
      </c>
      <c r="AA7185" t="inlineStr">
        <is>
          <t>IMP00926</t>
        </is>
      </c>
      <c r="AB7185" t="inlineStr">
        <is>
          <t>T106477</t>
        </is>
      </c>
      <c r="AC7185" s="32" t="n">
        <v>1727956.87</v>
      </c>
      <c r="AD7185" s="32" t="n">
        <v>184891.39</v>
      </c>
      <c r="AE7185" s="35">
        <f>(LEFT(Y7185,4)-Parameters!$B$23)*12+MID(Y7185,6,2)-Parameters!$B$24+1</f>
        <v/>
      </c>
    </row>
    <row r="7186">
      <c r="X7186" t="inlineStr">
        <is>
          <t>L0211984</t>
        </is>
      </c>
      <c r="Y7186" t="inlineStr">
        <is>
          <t>2026-04-17</t>
        </is>
      </c>
      <c r="Z7186" t="inlineStr">
        <is>
          <t>home_use</t>
        </is>
      </c>
      <c r="AA7186" t="inlineStr">
        <is>
          <t>IMP00926</t>
        </is>
      </c>
      <c r="AB7186" t="inlineStr">
        <is>
          <t>T106477</t>
        </is>
      </c>
      <c r="AC7186" s="32" t="n">
        <v>676124.75</v>
      </c>
      <c r="AD7186" s="32" t="n">
        <v>81134.97</v>
      </c>
      <c r="AE7186" s="35">
        <f>(LEFT(Y7186,4)-Parameters!$B$23)*12+MID(Y7186,6,2)-Parameters!$B$24+1</f>
        <v/>
      </c>
    </row>
    <row r="7187">
      <c r="X7187" t="inlineStr">
        <is>
          <t>L0212232</t>
        </is>
      </c>
      <c r="Y7187" t="inlineStr">
        <is>
          <t>2026-04-18</t>
        </is>
      </c>
      <c r="Z7187" t="inlineStr">
        <is>
          <t>home_use</t>
        </is>
      </c>
      <c r="AA7187" t="inlineStr">
        <is>
          <t>IMP00926</t>
        </is>
      </c>
      <c r="AB7187" t="inlineStr">
        <is>
          <t>T106477</t>
        </is>
      </c>
      <c r="AC7187" s="32" t="n">
        <v>741503.63</v>
      </c>
      <c r="AD7187" s="32" t="n">
        <v>88980.44</v>
      </c>
      <c r="AE7187" s="35">
        <f>(LEFT(Y7187,4)-Parameters!$B$23)*12+MID(Y7187,6,2)-Parameters!$B$24+1</f>
        <v/>
      </c>
    </row>
    <row r="7188">
      <c r="X7188" t="inlineStr">
        <is>
          <t>L0212233</t>
        </is>
      </c>
      <c r="Y7188" t="inlineStr">
        <is>
          <t>2026-04-18</t>
        </is>
      </c>
      <c r="Z7188" t="inlineStr">
        <is>
          <t>home_use</t>
        </is>
      </c>
      <c r="AA7188" t="inlineStr">
        <is>
          <t>IMP00926</t>
        </is>
      </c>
      <c r="AB7188" t="inlineStr">
        <is>
          <t>T106477</t>
        </is>
      </c>
      <c r="AC7188" s="32" t="n">
        <v>536312.92</v>
      </c>
      <c r="AD7188" s="32" t="n">
        <v>57385.48</v>
      </c>
      <c r="AE7188" s="35">
        <f>(LEFT(Y7188,4)-Parameters!$B$23)*12+MID(Y7188,6,2)-Parameters!$B$24+1</f>
        <v/>
      </c>
    </row>
    <row r="7189">
      <c r="X7189" t="inlineStr">
        <is>
          <t>L0212234</t>
        </is>
      </c>
      <c r="Y7189" t="inlineStr">
        <is>
          <t>2026-04-18</t>
        </is>
      </c>
      <c r="Z7189" t="inlineStr">
        <is>
          <t>home_use</t>
        </is>
      </c>
      <c r="AA7189" t="inlineStr">
        <is>
          <t>IMP00926</t>
        </is>
      </c>
      <c r="AB7189" t="inlineStr">
        <is>
          <t>T106477</t>
        </is>
      </c>
      <c r="AC7189" s="32" t="n">
        <v>261714.91</v>
      </c>
      <c r="AD7189" s="32" t="n">
        <v>31405.79</v>
      </c>
      <c r="AE7189" s="35">
        <f>(LEFT(Y7189,4)-Parameters!$B$23)*12+MID(Y7189,6,2)-Parameters!$B$24+1</f>
        <v/>
      </c>
    </row>
    <row r="7190">
      <c r="X7190" t="inlineStr">
        <is>
          <t>L0212235</t>
        </is>
      </c>
      <c r="Y7190" t="inlineStr">
        <is>
          <t>2026-04-18</t>
        </is>
      </c>
      <c r="Z7190" t="inlineStr">
        <is>
          <t>home_use</t>
        </is>
      </c>
      <c r="AA7190" t="inlineStr">
        <is>
          <t>IMP00926</t>
        </is>
      </c>
      <c r="AB7190" t="inlineStr">
        <is>
          <t>T106477</t>
        </is>
      </c>
      <c r="AC7190" s="32" t="n">
        <v>9353985.43</v>
      </c>
      <c r="AD7190" s="32" t="n">
        <v>935398.54</v>
      </c>
      <c r="AE7190" s="35">
        <f>(LEFT(Y7190,4)-Parameters!$B$23)*12+MID(Y7190,6,2)-Parameters!$B$24+1</f>
        <v/>
      </c>
    </row>
    <row r="7191">
      <c r="X7191" t="inlineStr">
        <is>
          <t>L0212236</t>
        </is>
      </c>
      <c r="Y7191" t="inlineStr">
        <is>
          <t>2026-04-18</t>
        </is>
      </c>
      <c r="Z7191" t="inlineStr">
        <is>
          <t>home_use</t>
        </is>
      </c>
      <c r="AA7191" t="inlineStr">
        <is>
          <t>IMP00926</t>
        </is>
      </c>
      <c r="AB7191" t="inlineStr">
        <is>
          <t>T106477</t>
        </is>
      </c>
      <c r="AC7191" s="32" t="n">
        <v>162821.71</v>
      </c>
      <c r="AD7191" s="32" t="n">
        <v>17421.92</v>
      </c>
      <c r="AE7191" s="35">
        <f>(LEFT(Y7191,4)-Parameters!$B$23)*12+MID(Y7191,6,2)-Parameters!$B$24+1</f>
        <v/>
      </c>
    </row>
    <row r="7192">
      <c r="X7192" t="inlineStr">
        <is>
          <t>L0212237</t>
        </is>
      </c>
      <c r="Y7192" t="inlineStr">
        <is>
          <t>2026-04-18</t>
        </is>
      </c>
      <c r="Z7192" t="inlineStr">
        <is>
          <t>home_use</t>
        </is>
      </c>
      <c r="AA7192" t="inlineStr">
        <is>
          <t>IMP00926</t>
        </is>
      </c>
      <c r="AB7192" t="inlineStr">
        <is>
          <t>T106477</t>
        </is>
      </c>
      <c r="AC7192" s="32" t="n">
        <v>11990850.4</v>
      </c>
      <c r="AD7192" s="32" t="n">
        <v>1199085.04</v>
      </c>
      <c r="AE7192" s="35">
        <f>(LEFT(Y7192,4)-Parameters!$B$23)*12+MID(Y7192,6,2)-Parameters!$B$24+1</f>
        <v/>
      </c>
    </row>
    <row r="7193">
      <c r="X7193" t="inlineStr">
        <is>
          <t>L0212238</t>
        </is>
      </c>
      <c r="Y7193" t="inlineStr">
        <is>
          <t>2026-04-18</t>
        </is>
      </c>
      <c r="Z7193" t="inlineStr">
        <is>
          <t>home_use</t>
        </is>
      </c>
      <c r="AA7193" t="inlineStr">
        <is>
          <t>IMP00926</t>
        </is>
      </c>
      <c r="AB7193" t="inlineStr">
        <is>
          <t>T106477</t>
        </is>
      </c>
      <c r="AC7193" s="32" t="n">
        <v>3004869.64</v>
      </c>
      <c r="AD7193" s="32" t="n">
        <v>315511.31</v>
      </c>
      <c r="AE7193" s="35">
        <f>(LEFT(Y7193,4)-Parameters!$B$23)*12+MID(Y7193,6,2)-Parameters!$B$24+1</f>
        <v/>
      </c>
    </row>
    <row r="7194">
      <c r="X7194" t="inlineStr">
        <is>
          <t>L0212496</t>
        </is>
      </c>
      <c r="Y7194" t="inlineStr">
        <is>
          <t>2026-04-19</t>
        </is>
      </c>
      <c r="Z7194" t="inlineStr">
        <is>
          <t>home_use</t>
        </is>
      </c>
      <c r="AA7194" t="inlineStr">
        <is>
          <t>IMP00926</t>
        </is>
      </c>
      <c r="AB7194" t="inlineStr">
        <is>
          <t>T106477</t>
        </is>
      </c>
      <c r="AC7194" s="32" t="n">
        <v>6956397.42</v>
      </c>
      <c r="AD7194" s="32" t="n">
        <v>730421.73</v>
      </c>
      <c r="AE7194" s="35">
        <f>(LEFT(Y7194,4)-Parameters!$B$23)*12+MID(Y7194,6,2)-Parameters!$B$24+1</f>
        <v/>
      </c>
    </row>
    <row r="7195">
      <c r="X7195" t="inlineStr">
        <is>
          <t>L0212497</t>
        </is>
      </c>
      <c r="Y7195" t="inlineStr">
        <is>
          <t>2026-04-19</t>
        </is>
      </c>
      <c r="Z7195" t="inlineStr">
        <is>
          <t>home_use</t>
        </is>
      </c>
      <c r="AA7195" t="inlineStr">
        <is>
          <t>IMP00926</t>
        </is>
      </c>
      <c r="AB7195" t="inlineStr">
        <is>
          <t>T106477</t>
        </is>
      </c>
      <c r="AC7195" s="32" t="n">
        <v>37793907.8</v>
      </c>
      <c r="AD7195" s="32" t="n">
        <v>3968360.32</v>
      </c>
      <c r="AE7195" s="35">
        <f>(LEFT(Y7195,4)-Parameters!$B$23)*12+MID(Y7195,6,2)-Parameters!$B$24+1</f>
        <v/>
      </c>
    </row>
    <row r="7196">
      <c r="X7196" t="inlineStr">
        <is>
          <t>L0212764</t>
        </is>
      </c>
      <c r="Y7196" t="inlineStr">
        <is>
          <t>2026-04-20</t>
        </is>
      </c>
      <c r="Z7196" t="inlineStr">
        <is>
          <t>home_use</t>
        </is>
      </c>
      <c r="AA7196" t="inlineStr">
        <is>
          <t>IMP00926</t>
        </is>
      </c>
      <c r="AB7196" t="inlineStr">
        <is>
          <t>T106477</t>
        </is>
      </c>
      <c r="AC7196" s="32" t="n">
        <v>46052959.83</v>
      </c>
      <c r="AD7196" s="32" t="n">
        <v>4835560.78</v>
      </c>
      <c r="AE7196" s="35">
        <f>(LEFT(Y7196,4)-Parameters!$B$23)*12+MID(Y7196,6,2)-Parameters!$B$24+1</f>
        <v/>
      </c>
    </row>
    <row r="7197">
      <c r="X7197" t="inlineStr">
        <is>
          <t>L0212767</t>
        </is>
      </c>
      <c r="Y7197" t="inlineStr">
        <is>
          <t>2026-04-20</t>
        </is>
      </c>
      <c r="Z7197" t="inlineStr">
        <is>
          <t>home_use</t>
        </is>
      </c>
      <c r="AA7197" t="inlineStr">
        <is>
          <t>IMP00926</t>
        </is>
      </c>
      <c r="AB7197" t="inlineStr">
        <is>
          <t>T106477</t>
        </is>
      </c>
      <c r="AC7197" s="32" t="n">
        <v>45967855</v>
      </c>
      <c r="AD7197" s="32" t="n">
        <v>4596785.5</v>
      </c>
      <c r="AE7197" s="35">
        <f>(LEFT(Y7197,4)-Parameters!$B$23)*12+MID(Y7197,6,2)-Parameters!$B$24+1</f>
        <v/>
      </c>
    </row>
    <row r="7198">
      <c r="X7198" t="inlineStr">
        <is>
          <t>L0212768</t>
        </is>
      </c>
      <c r="Y7198" t="inlineStr">
        <is>
          <t>2026-04-20</t>
        </is>
      </c>
      <c r="Z7198" t="inlineStr">
        <is>
          <t>home_use</t>
        </is>
      </c>
      <c r="AA7198" t="inlineStr">
        <is>
          <t>IMP00926</t>
        </is>
      </c>
      <c r="AB7198" t="inlineStr">
        <is>
          <t>T106477</t>
        </is>
      </c>
      <c r="AC7198" s="32" t="n">
        <v>13062058.41</v>
      </c>
      <c r="AD7198" s="32" t="n">
        <v>1371516.13</v>
      </c>
      <c r="AE7198" s="35">
        <f>(LEFT(Y7198,4)-Parameters!$B$23)*12+MID(Y7198,6,2)-Parameters!$B$24+1</f>
        <v/>
      </c>
    </row>
    <row r="7199">
      <c r="X7199" t="inlineStr">
        <is>
          <t>L0213055</t>
        </is>
      </c>
      <c r="Y7199" t="inlineStr">
        <is>
          <t>2026-04-21</t>
        </is>
      </c>
      <c r="Z7199" t="inlineStr">
        <is>
          <t>home_use</t>
        </is>
      </c>
      <c r="AA7199" t="inlineStr">
        <is>
          <t>IMP00926</t>
        </is>
      </c>
      <c r="AB7199" t="inlineStr">
        <is>
          <t>T106477</t>
        </is>
      </c>
      <c r="AC7199" s="32" t="n">
        <v>252492.82</v>
      </c>
      <c r="AD7199" s="32" t="n">
        <v>27016.73</v>
      </c>
      <c r="AE7199" s="35">
        <f>(LEFT(Y7199,4)-Parameters!$B$23)*12+MID(Y7199,6,2)-Parameters!$B$24+1</f>
        <v/>
      </c>
    </row>
    <row r="7200">
      <c r="X7200" t="inlineStr">
        <is>
          <t>L0213056</t>
        </is>
      </c>
      <c r="Y7200" t="inlineStr">
        <is>
          <t>2026-04-21</t>
        </is>
      </c>
      <c r="Z7200" t="inlineStr">
        <is>
          <t>home_use</t>
        </is>
      </c>
      <c r="AA7200" t="inlineStr">
        <is>
          <t>IMP00926</t>
        </is>
      </c>
      <c r="AB7200" t="inlineStr">
        <is>
          <t>T106477</t>
        </is>
      </c>
      <c r="AC7200" s="32" t="n">
        <v>19453173.74</v>
      </c>
      <c r="AD7200" s="32" t="n">
        <v>2042583.24</v>
      </c>
      <c r="AE7200" s="35">
        <f>(LEFT(Y7200,4)-Parameters!$B$23)*12+MID(Y7200,6,2)-Parameters!$B$24+1</f>
        <v/>
      </c>
    </row>
    <row r="7201">
      <c r="X7201" t="inlineStr">
        <is>
          <t>L0213057</t>
        </is>
      </c>
      <c r="Y7201" t="inlineStr">
        <is>
          <t>2026-04-21</t>
        </is>
      </c>
      <c r="Z7201" t="inlineStr">
        <is>
          <t>home_use</t>
        </is>
      </c>
      <c r="AA7201" t="inlineStr">
        <is>
          <t>IMP00926</t>
        </is>
      </c>
      <c r="AB7201" t="inlineStr">
        <is>
          <t>T106477</t>
        </is>
      </c>
      <c r="AC7201" s="32" t="n">
        <v>219614.48</v>
      </c>
      <c r="AD7201" s="32" t="n">
        <v>23498.75</v>
      </c>
      <c r="AE7201" s="35">
        <f>(LEFT(Y7201,4)-Parameters!$B$23)*12+MID(Y7201,6,2)-Parameters!$B$24+1</f>
        <v/>
      </c>
    </row>
    <row r="7202">
      <c r="X7202" t="inlineStr">
        <is>
          <t>L0213059</t>
        </is>
      </c>
      <c r="Y7202" t="inlineStr">
        <is>
          <t>2026-04-21</t>
        </is>
      </c>
      <c r="Z7202" t="inlineStr">
        <is>
          <t>home_use</t>
        </is>
      </c>
      <c r="AA7202" t="inlineStr">
        <is>
          <t>IMP00926</t>
        </is>
      </c>
      <c r="AB7202" t="inlineStr">
        <is>
          <t>T106477</t>
        </is>
      </c>
      <c r="AC7202" s="32" t="n">
        <v>7251921.3</v>
      </c>
      <c r="AD7202" s="32" t="n">
        <v>725192.13</v>
      </c>
      <c r="AE7202" s="35">
        <f>(LEFT(Y7202,4)-Parameters!$B$23)*12+MID(Y7202,6,2)-Parameters!$B$24+1</f>
        <v/>
      </c>
    </row>
    <row r="7203">
      <c r="X7203" t="inlineStr">
        <is>
          <t>L0213060</t>
        </is>
      </c>
      <c r="Y7203" t="inlineStr">
        <is>
          <t>2026-04-21</t>
        </is>
      </c>
      <c r="Z7203" t="inlineStr">
        <is>
          <t>home_use</t>
        </is>
      </c>
      <c r="AA7203" t="inlineStr">
        <is>
          <t>IMP00926</t>
        </is>
      </c>
      <c r="AB7203" t="inlineStr">
        <is>
          <t>T106477</t>
        </is>
      </c>
      <c r="AC7203" s="32" t="n">
        <v>14194777.03</v>
      </c>
      <c r="AD7203" s="32" t="n">
        <v>1419477.7</v>
      </c>
      <c r="AE7203" s="35">
        <f>(LEFT(Y7203,4)-Parameters!$B$23)*12+MID(Y7203,6,2)-Parameters!$B$24+1</f>
        <v/>
      </c>
    </row>
    <row r="7204">
      <c r="X7204" t="inlineStr">
        <is>
          <t>L0213349</t>
        </is>
      </c>
      <c r="Y7204" t="inlineStr">
        <is>
          <t>2026-04-22</t>
        </is>
      </c>
      <c r="Z7204" t="inlineStr">
        <is>
          <t>home_use</t>
        </is>
      </c>
      <c r="AA7204" t="inlineStr">
        <is>
          <t>IMP00926</t>
        </is>
      </c>
      <c r="AB7204" t="inlineStr">
        <is>
          <t>T106477</t>
        </is>
      </c>
      <c r="AC7204" s="32" t="n">
        <v>4473148.94</v>
      </c>
      <c r="AD7204" s="32" t="n">
        <v>447314.89</v>
      </c>
      <c r="AE7204" s="35">
        <f>(LEFT(Y7204,4)-Parameters!$B$23)*12+MID(Y7204,6,2)-Parameters!$B$24+1</f>
        <v/>
      </c>
    </row>
    <row r="7205">
      <c r="X7205" t="inlineStr">
        <is>
          <t>L0213350</t>
        </is>
      </c>
      <c r="Y7205" t="inlineStr">
        <is>
          <t>2026-04-22</t>
        </is>
      </c>
      <c r="Z7205" t="inlineStr">
        <is>
          <t>home_use</t>
        </is>
      </c>
      <c r="AA7205" t="inlineStr">
        <is>
          <t>IMP00926</t>
        </is>
      </c>
      <c r="AB7205" t="inlineStr">
        <is>
          <t>T106477</t>
        </is>
      </c>
      <c r="AC7205" s="32" t="n">
        <v>15507284.44</v>
      </c>
      <c r="AD7205" s="32" t="n">
        <v>1550728.44</v>
      </c>
      <c r="AE7205" s="35">
        <f>(LEFT(Y7205,4)-Parameters!$B$23)*12+MID(Y7205,6,2)-Parameters!$B$24+1</f>
        <v/>
      </c>
    </row>
    <row r="7206">
      <c r="X7206" t="inlineStr">
        <is>
          <t>L0213632</t>
        </is>
      </c>
      <c r="Y7206" t="inlineStr">
        <is>
          <t>2026-04-23</t>
        </is>
      </c>
      <c r="Z7206" t="inlineStr">
        <is>
          <t>home_use</t>
        </is>
      </c>
      <c r="AA7206" t="inlineStr">
        <is>
          <t>IMP00926</t>
        </is>
      </c>
      <c r="AB7206" t="inlineStr">
        <is>
          <t>T106477</t>
        </is>
      </c>
      <c r="AC7206" s="32" t="n">
        <v>557023.47</v>
      </c>
      <c r="AD7206" s="32" t="n">
        <v>59601.51</v>
      </c>
      <c r="AE7206" s="35">
        <f>(LEFT(Y7206,4)-Parameters!$B$23)*12+MID(Y7206,6,2)-Parameters!$B$24+1</f>
        <v/>
      </c>
    </row>
    <row r="7207">
      <c r="X7207" t="inlineStr">
        <is>
          <t>L0213633</t>
        </is>
      </c>
      <c r="Y7207" t="inlineStr">
        <is>
          <t>2026-04-23</t>
        </is>
      </c>
      <c r="Z7207" t="inlineStr">
        <is>
          <t>home_use</t>
        </is>
      </c>
      <c r="AA7207" t="inlineStr">
        <is>
          <t>IMP00926</t>
        </is>
      </c>
      <c r="AB7207" t="inlineStr">
        <is>
          <t>T106477</t>
        </is>
      </c>
      <c r="AC7207" s="32" t="n">
        <v>2189432.56</v>
      </c>
      <c r="AD7207" s="32" t="n">
        <v>229890.42</v>
      </c>
      <c r="AE7207" s="35">
        <f>(LEFT(Y7207,4)-Parameters!$B$23)*12+MID(Y7207,6,2)-Parameters!$B$24+1</f>
        <v/>
      </c>
    </row>
    <row r="7208">
      <c r="X7208" t="inlineStr">
        <is>
          <t>L0213634</t>
        </is>
      </c>
      <c r="Y7208" t="inlineStr">
        <is>
          <t>2026-04-23</t>
        </is>
      </c>
      <c r="Z7208" t="inlineStr">
        <is>
          <t>home_use</t>
        </is>
      </c>
      <c r="AA7208" t="inlineStr">
        <is>
          <t>IMP00926</t>
        </is>
      </c>
      <c r="AB7208" t="inlineStr">
        <is>
          <t>T106477</t>
        </is>
      </c>
      <c r="AC7208" s="32" t="n">
        <v>6179975.73</v>
      </c>
      <c r="AD7208" s="32" t="n">
        <v>617997.5699999999</v>
      </c>
      <c r="AE7208" s="35">
        <f>(LEFT(Y7208,4)-Parameters!$B$23)*12+MID(Y7208,6,2)-Parameters!$B$24+1</f>
        <v/>
      </c>
    </row>
    <row r="7209">
      <c r="X7209" t="inlineStr">
        <is>
          <t>L0213635</t>
        </is>
      </c>
      <c r="Y7209" t="inlineStr">
        <is>
          <t>2026-04-23</t>
        </is>
      </c>
      <c r="Z7209" t="inlineStr">
        <is>
          <t>home_use</t>
        </is>
      </c>
      <c r="AA7209" t="inlineStr">
        <is>
          <t>IMP00926</t>
        </is>
      </c>
      <c r="AB7209" t="inlineStr">
        <is>
          <t>T106477</t>
        </is>
      </c>
      <c r="AC7209" s="32" t="n">
        <v>5605150.15</v>
      </c>
      <c r="AD7209" s="32" t="n">
        <v>560515.01</v>
      </c>
      <c r="AE7209" s="35">
        <f>(LEFT(Y7209,4)-Parameters!$B$23)*12+MID(Y7209,6,2)-Parameters!$B$24+1</f>
        <v/>
      </c>
    </row>
    <row r="7210">
      <c r="X7210" t="inlineStr">
        <is>
          <t>L0213636</t>
        </is>
      </c>
      <c r="Y7210" t="inlineStr">
        <is>
          <t>2026-04-23</t>
        </is>
      </c>
      <c r="Z7210" t="inlineStr">
        <is>
          <t>home_use</t>
        </is>
      </c>
      <c r="AA7210" t="inlineStr">
        <is>
          <t>IMP00926</t>
        </is>
      </c>
      <c r="AB7210" t="inlineStr">
        <is>
          <t>T106477</t>
        </is>
      </c>
      <c r="AC7210" s="32" t="n">
        <v>8687454.18</v>
      </c>
      <c r="AD7210" s="32" t="n">
        <v>912182.6899999999</v>
      </c>
      <c r="AE7210" s="35">
        <f>(LEFT(Y7210,4)-Parameters!$B$23)*12+MID(Y7210,6,2)-Parameters!$B$24+1</f>
        <v/>
      </c>
    </row>
    <row r="7211">
      <c r="X7211" t="inlineStr">
        <is>
          <t>L0213638</t>
        </is>
      </c>
      <c r="Y7211" t="inlineStr">
        <is>
          <t>2026-04-23</t>
        </is>
      </c>
      <c r="Z7211" t="inlineStr">
        <is>
          <t>home_use</t>
        </is>
      </c>
      <c r="AA7211" t="inlineStr">
        <is>
          <t>IMP00926</t>
        </is>
      </c>
      <c r="AB7211" t="inlineStr">
        <is>
          <t>T106477</t>
        </is>
      </c>
      <c r="AC7211" s="32" t="n">
        <v>9932234.65</v>
      </c>
      <c r="AD7211" s="32" t="n">
        <v>1042884.64</v>
      </c>
      <c r="AE7211" s="35">
        <f>(LEFT(Y7211,4)-Parameters!$B$23)*12+MID(Y7211,6,2)-Parameters!$B$24+1</f>
        <v/>
      </c>
    </row>
    <row r="7212">
      <c r="X7212" t="inlineStr">
        <is>
          <t>L0213901</t>
        </is>
      </c>
      <c r="Y7212" t="inlineStr">
        <is>
          <t>2026-04-24</t>
        </is>
      </c>
      <c r="Z7212" t="inlineStr">
        <is>
          <t>home_use</t>
        </is>
      </c>
      <c r="AA7212" t="inlineStr">
        <is>
          <t>IMP00926</t>
        </is>
      </c>
      <c r="AB7212" t="inlineStr">
        <is>
          <t>T106477</t>
        </is>
      </c>
      <c r="AC7212" s="32" t="n">
        <v>79139.03</v>
      </c>
      <c r="AD7212" s="32" t="n">
        <v>8467.879999999999</v>
      </c>
      <c r="AE7212" s="35">
        <f>(LEFT(Y7212,4)-Parameters!$B$23)*12+MID(Y7212,6,2)-Parameters!$B$24+1</f>
        <v/>
      </c>
    </row>
    <row r="7213">
      <c r="X7213" t="inlineStr">
        <is>
          <t>L0213902</t>
        </is>
      </c>
      <c r="Y7213" t="inlineStr">
        <is>
          <t>2026-04-24</t>
        </is>
      </c>
      <c r="Z7213" t="inlineStr">
        <is>
          <t>home_use</t>
        </is>
      </c>
      <c r="AA7213" t="inlineStr">
        <is>
          <t>IMP00926</t>
        </is>
      </c>
      <c r="AB7213" t="inlineStr">
        <is>
          <t>T106477</t>
        </is>
      </c>
      <c r="AC7213" s="32" t="n">
        <v>24889202.18</v>
      </c>
      <c r="AD7213" s="32" t="n">
        <v>2613366.23</v>
      </c>
      <c r="AE7213" s="35">
        <f>(LEFT(Y7213,4)-Parameters!$B$23)*12+MID(Y7213,6,2)-Parameters!$B$24+1</f>
        <v/>
      </c>
    </row>
    <row r="7214">
      <c r="X7214" t="inlineStr">
        <is>
          <t>L0213903</t>
        </is>
      </c>
      <c r="Y7214" t="inlineStr">
        <is>
          <t>2026-04-24</t>
        </is>
      </c>
      <c r="Z7214" t="inlineStr">
        <is>
          <t>home_use</t>
        </is>
      </c>
      <c r="AA7214" t="inlineStr">
        <is>
          <t>IMP00926</t>
        </is>
      </c>
      <c r="AB7214" t="inlineStr">
        <is>
          <t>T106477</t>
        </is>
      </c>
      <c r="AC7214" s="32" t="n">
        <v>528020.38</v>
      </c>
      <c r="AD7214" s="32" t="n">
        <v>63362.45</v>
      </c>
      <c r="AE7214" s="35">
        <f>(LEFT(Y7214,4)-Parameters!$B$23)*12+MID(Y7214,6,2)-Parameters!$B$24+1</f>
        <v/>
      </c>
    </row>
    <row r="7215">
      <c r="X7215" t="inlineStr">
        <is>
          <t>L0214156</t>
        </is>
      </c>
      <c r="Y7215" t="inlineStr">
        <is>
          <t>2026-04-25</t>
        </is>
      </c>
      <c r="Z7215" t="inlineStr">
        <is>
          <t>home_use</t>
        </is>
      </c>
      <c r="AA7215" t="inlineStr">
        <is>
          <t>IMP00926</t>
        </is>
      </c>
      <c r="AB7215" t="inlineStr">
        <is>
          <t>T106477</t>
        </is>
      </c>
      <c r="AC7215" s="32" t="n">
        <v>303880.38</v>
      </c>
      <c r="AD7215" s="32" t="n">
        <v>32515.2</v>
      </c>
      <c r="AE7215" s="35">
        <f>(LEFT(Y7215,4)-Parameters!$B$23)*12+MID(Y7215,6,2)-Parameters!$B$24+1</f>
        <v/>
      </c>
    </row>
    <row r="7216">
      <c r="X7216" t="inlineStr">
        <is>
          <t>L0214157</t>
        </is>
      </c>
      <c r="Y7216" t="inlineStr">
        <is>
          <t>2026-04-25</t>
        </is>
      </c>
      <c r="Z7216" t="inlineStr">
        <is>
          <t>home_use</t>
        </is>
      </c>
      <c r="AA7216" t="inlineStr">
        <is>
          <t>IMP00926</t>
        </is>
      </c>
      <c r="AB7216" t="inlineStr">
        <is>
          <t>T106477</t>
        </is>
      </c>
      <c r="AC7216" s="32" t="n">
        <v>374903.04</v>
      </c>
      <c r="AD7216" s="32" t="n">
        <v>40114.63</v>
      </c>
      <c r="AE7216" s="35">
        <f>(LEFT(Y7216,4)-Parameters!$B$23)*12+MID(Y7216,6,2)-Parameters!$B$24+1</f>
        <v/>
      </c>
    </row>
    <row r="7217">
      <c r="X7217" t="inlineStr">
        <is>
          <t>L0214158</t>
        </is>
      </c>
      <c r="Y7217" t="inlineStr">
        <is>
          <t>2026-04-25</t>
        </is>
      </c>
      <c r="Z7217" t="inlineStr">
        <is>
          <t>home_use</t>
        </is>
      </c>
      <c r="AA7217" t="inlineStr">
        <is>
          <t>IMP00926</t>
        </is>
      </c>
      <c r="AB7217" t="inlineStr">
        <is>
          <t>T106477</t>
        </is>
      </c>
      <c r="AC7217" s="32" t="n">
        <v>874166.96</v>
      </c>
      <c r="AD7217" s="32" t="n">
        <v>91787.53</v>
      </c>
      <c r="AE7217" s="35">
        <f>(LEFT(Y7217,4)-Parameters!$B$23)*12+MID(Y7217,6,2)-Parameters!$B$24+1</f>
        <v/>
      </c>
    </row>
    <row r="7218">
      <c r="X7218" t="inlineStr">
        <is>
          <t>L0214159</t>
        </is>
      </c>
      <c r="Y7218" t="inlineStr">
        <is>
          <t>2026-04-25</t>
        </is>
      </c>
      <c r="Z7218" t="inlineStr">
        <is>
          <t>home_use</t>
        </is>
      </c>
      <c r="AA7218" t="inlineStr">
        <is>
          <t>IMP00926</t>
        </is>
      </c>
      <c r="AB7218" t="inlineStr">
        <is>
          <t>T106477</t>
        </is>
      </c>
      <c r="AC7218" s="32" t="n">
        <v>14346622.23</v>
      </c>
      <c r="AD7218" s="32" t="n">
        <v>1506395.33</v>
      </c>
      <c r="AE7218" s="35">
        <f>(LEFT(Y7218,4)-Parameters!$B$23)*12+MID(Y7218,6,2)-Parameters!$B$24+1</f>
        <v/>
      </c>
    </row>
    <row r="7219">
      <c r="X7219" t="inlineStr">
        <is>
          <t>L0214438</t>
        </is>
      </c>
      <c r="Y7219" t="inlineStr">
        <is>
          <t>2026-04-26</t>
        </is>
      </c>
      <c r="Z7219" t="inlineStr">
        <is>
          <t>home_use</t>
        </is>
      </c>
      <c r="AA7219" t="inlineStr">
        <is>
          <t>IMP00926</t>
        </is>
      </c>
      <c r="AB7219" t="inlineStr">
        <is>
          <t>T106477</t>
        </is>
      </c>
      <c r="AC7219" s="32" t="n">
        <v>9004370.41</v>
      </c>
      <c r="AD7219" s="32" t="n">
        <v>945458.89</v>
      </c>
      <c r="AE7219" s="35">
        <f>(LEFT(Y7219,4)-Parameters!$B$23)*12+MID(Y7219,6,2)-Parameters!$B$24+1</f>
        <v/>
      </c>
    </row>
    <row r="7220">
      <c r="X7220" t="inlineStr">
        <is>
          <t>L0214439</t>
        </is>
      </c>
      <c r="Y7220" t="inlineStr">
        <is>
          <t>2026-04-26</t>
        </is>
      </c>
      <c r="Z7220" t="inlineStr">
        <is>
          <t>home_use</t>
        </is>
      </c>
      <c r="AA7220" t="inlineStr">
        <is>
          <t>IMP00926</t>
        </is>
      </c>
      <c r="AB7220" t="inlineStr">
        <is>
          <t>T106477</t>
        </is>
      </c>
      <c r="AC7220" s="32" t="n">
        <v>1852250.31</v>
      </c>
      <c r="AD7220" s="32" t="n">
        <v>185225.03</v>
      </c>
      <c r="AE7220" s="35">
        <f>(LEFT(Y7220,4)-Parameters!$B$23)*12+MID(Y7220,6,2)-Parameters!$B$24+1</f>
        <v/>
      </c>
    </row>
    <row r="7221">
      <c r="X7221" t="inlineStr">
        <is>
          <t>L0214440</t>
        </is>
      </c>
      <c r="Y7221" t="inlineStr">
        <is>
          <t>2026-04-26</t>
        </is>
      </c>
      <c r="Z7221" t="inlineStr">
        <is>
          <t>home_use</t>
        </is>
      </c>
      <c r="AA7221" t="inlineStr">
        <is>
          <t>IMP00926</t>
        </is>
      </c>
      <c r="AB7221" t="inlineStr">
        <is>
          <t>T106477</t>
        </is>
      </c>
      <c r="AC7221" s="32" t="n">
        <v>4839014.04</v>
      </c>
      <c r="AD7221" s="32" t="n">
        <v>508096.47</v>
      </c>
      <c r="AE7221" s="35">
        <f>(LEFT(Y7221,4)-Parameters!$B$23)*12+MID(Y7221,6,2)-Parameters!$B$24+1</f>
        <v/>
      </c>
    </row>
    <row r="7222">
      <c r="X7222" t="inlineStr">
        <is>
          <t>L0214704</t>
        </is>
      </c>
      <c r="Y7222" t="inlineStr">
        <is>
          <t>2026-04-27</t>
        </is>
      </c>
      <c r="Z7222" t="inlineStr">
        <is>
          <t>home_use</t>
        </is>
      </c>
      <c r="AA7222" t="inlineStr">
        <is>
          <t>IMP00926</t>
        </is>
      </c>
      <c r="AB7222" t="inlineStr">
        <is>
          <t>T106477</t>
        </is>
      </c>
      <c r="AC7222" s="32" t="n">
        <v>643106.01</v>
      </c>
      <c r="AD7222" s="32" t="n">
        <v>68812.34</v>
      </c>
      <c r="AE7222" s="35">
        <f>(LEFT(Y7222,4)-Parameters!$B$23)*12+MID(Y7222,6,2)-Parameters!$B$24+1</f>
        <v/>
      </c>
    </row>
    <row r="7223">
      <c r="X7223" t="inlineStr">
        <is>
          <t>L0214706</t>
        </is>
      </c>
      <c r="Y7223" t="inlineStr">
        <is>
          <t>2026-04-27</t>
        </is>
      </c>
      <c r="Z7223" t="inlineStr">
        <is>
          <t>home_use</t>
        </is>
      </c>
      <c r="AA7223" t="inlineStr">
        <is>
          <t>IMP00926</t>
        </is>
      </c>
      <c r="AB7223" t="inlineStr">
        <is>
          <t>T106477</t>
        </is>
      </c>
      <c r="AC7223" s="32" t="n">
        <v>5258843.04</v>
      </c>
      <c r="AD7223" s="32" t="n">
        <v>525884.3</v>
      </c>
      <c r="AE7223" s="35">
        <f>(LEFT(Y7223,4)-Parameters!$B$23)*12+MID(Y7223,6,2)-Parameters!$B$24+1</f>
        <v/>
      </c>
    </row>
    <row r="7224">
      <c r="X7224" t="inlineStr">
        <is>
          <t>L0214707</t>
        </is>
      </c>
      <c r="Y7224" t="inlineStr">
        <is>
          <t>2026-04-27</t>
        </is>
      </c>
      <c r="Z7224" t="inlineStr">
        <is>
          <t>home_use</t>
        </is>
      </c>
      <c r="AA7224" t="inlineStr">
        <is>
          <t>IMP00926</t>
        </is>
      </c>
      <c r="AB7224" t="inlineStr">
        <is>
          <t>T106477</t>
        </is>
      </c>
      <c r="AC7224" s="32" t="n">
        <v>33120638.79</v>
      </c>
      <c r="AD7224" s="32" t="n">
        <v>3477667.07</v>
      </c>
      <c r="AE7224" s="35">
        <f>(LEFT(Y7224,4)-Parameters!$B$23)*12+MID(Y7224,6,2)-Parameters!$B$24+1</f>
        <v/>
      </c>
    </row>
    <row r="7225">
      <c r="X7225" t="inlineStr">
        <is>
          <t>L0215001</t>
        </is>
      </c>
      <c r="Y7225" t="inlineStr">
        <is>
          <t>2026-04-28</t>
        </is>
      </c>
      <c r="Z7225" t="inlineStr">
        <is>
          <t>home_use</t>
        </is>
      </c>
      <c r="AA7225" t="inlineStr">
        <is>
          <t>IMP00926</t>
        </is>
      </c>
      <c r="AB7225" t="inlineStr">
        <is>
          <t>T106477</t>
        </is>
      </c>
      <c r="AC7225" s="32" t="n">
        <v>410182.15</v>
      </c>
      <c r="AD7225" s="32" t="n">
        <v>43889.49</v>
      </c>
      <c r="AE7225" s="35">
        <f>(LEFT(Y7225,4)-Parameters!$B$23)*12+MID(Y7225,6,2)-Parameters!$B$24+1</f>
        <v/>
      </c>
    </row>
    <row r="7226">
      <c r="X7226" t="inlineStr">
        <is>
          <t>L0215003</t>
        </is>
      </c>
      <c r="Y7226" t="inlineStr">
        <is>
          <t>2026-04-28</t>
        </is>
      </c>
      <c r="Z7226" t="inlineStr">
        <is>
          <t>home_use</t>
        </is>
      </c>
      <c r="AA7226" t="inlineStr">
        <is>
          <t>IMP00926</t>
        </is>
      </c>
      <c r="AB7226" t="inlineStr">
        <is>
          <t>T106477</t>
        </is>
      </c>
      <c r="AC7226" s="32" t="n">
        <v>26015909.62</v>
      </c>
      <c r="AD7226" s="32" t="n">
        <v>2731670.51</v>
      </c>
      <c r="AE7226" s="35">
        <f>(LEFT(Y7226,4)-Parameters!$B$23)*12+MID(Y7226,6,2)-Parameters!$B$24+1</f>
        <v/>
      </c>
    </row>
    <row r="7227">
      <c r="X7227" t="inlineStr">
        <is>
          <t>L0215275</t>
        </is>
      </c>
      <c r="Y7227" t="inlineStr">
        <is>
          <t>2026-05-01</t>
        </is>
      </c>
      <c r="Z7227" t="inlineStr">
        <is>
          <t>home_use</t>
        </is>
      </c>
      <c r="AA7227" t="inlineStr">
        <is>
          <t>IMP00926</t>
        </is>
      </c>
      <c r="AB7227" t="inlineStr">
        <is>
          <t>T106477</t>
        </is>
      </c>
      <c r="AC7227" s="32" t="n">
        <v>368883.49</v>
      </c>
      <c r="AD7227" s="32" t="n">
        <v>39470.53</v>
      </c>
      <c r="AE7227" s="35">
        <f>(LEFT(Y7227,4)-Parameters!$B$23)*12+MID(Y7227,6,2)-Parameters!$B$24+1</f>
        <v/>
      </c>
    </row>
    <row r="7228">
      <c r="X7228" t="inlineStr">
        <is>
          <t>L0215276</t>
        </is>
      </c>
      <c r="Y7228" t="inlineStr">
        <is>
          <t>2026-05-01</t>
        </is>
      </c>
      <c r="Z7228" t="inlineStr">
        <is>
          <t>home_use</t>
        </is>
      </c>
      <c r="AA7228" t="inlineStr">
        <is>
          <t>IMP00926</t>
        </is>
      </c>
      <c r="AB7228" t="inlineStr">
        <is>
          <t>T106477</t>
        </is>
      </c>
      <c r="AC7228" s="32" t="n">
        <v>3956282.75</v>
      </c>
      <c r="AD7228" s="32" t="n">
        <v>395628.28</v>
      </c>
      <c r="AE7228" s="35">
        <f>(LEFT(Y7228,4)-Parameters!$B$23)*12+MID(Y7228,6,2)-Parameters!$B$24+1</f>
        <v/>
      </c>
    </row>
    <row r="7229">
      <c r="X7229" t="inlineStr">
        <is>
          <t>L0215277</t>
        </is>
      </c>
      <c r="Y7229" t="inlineStr">
        <is>
          <t>2026-05-01</t>
        </is>
      </c>
      <c r="Z7229" t="inlineStr">
        <is>
          <t>home_use</t>
        </is>
      </c>
      <c r="AA7229" t="inlineStr">
        <is>
          <t>IMP00926</t>
        </is>
      </c>
      <c r="AB7229" t="inlineStr">
        <is>
          <t>T106477</t>
        </is>
      </c>
      <c r="AC7229" s="32" t="n">
        <v>6134693.71</v>
      </c>
      <c r="AD7229" s="32" t="n">
        <v>613469.37</v>
      </c>
      <c r="AE7229" s="35">
        <f>(LEFT(Y7229,4)-Parameters!$B$23)*12+MID(Y7229,6,2)-Parameters!$B$24+1</f>
        <v/>
      </c>
    </row>
    <row r="7230">
      <c r="X7230" t="inlineStr">
        <is>
          <t>L0215527</t>
        </is>
      </c>
      <c r="Y7230" t="inlineStr">
        <is>
          <t>2026-05-02</t>
        </is>
      </c>
      <c r="Z7230" t="inlineStr">
        <is>
          <t>home_use</t>
        </is>
      </c>
      <c r="AA7230" t="inlineStr">
        <is>
          <t>IMP00926</t>
        </is>
      </c>
      <c r="AB7230" t="inlineStr">
        <is>
          <t>T106477</t>
        </is>
      </c>
      <c r="AC7230" s="32" t="n">
        <v>1190833.4</v>
      </c>
      <c r="AD7230" s="32" t="n">
        <v>125037.51</v>
      </c>
      <c r="AE7230" s="35">
        <f>(LEFT(Y7230,4)-Parameters!$B$23)*12+MID(Y7230,6,2)-Parameters!$B$24+1</f>
        <v/>
      </c>
    </row>
    <row r="7231">
      <c r="X7231" t="inlineStr">
        <is>
          <t>L0215528</t>
        </is>
      </c>
      <c r="Y7231" t="inlineStr">
        <is>
          <t>2026-05-02</t>
        </is>
      </c>
      <c r="Z7231" t="inlineStr">
        <is>
          <t>home_use</t>
        </is>
      </c>
      <c r="AA7231" t="inlineStr">
        <is>
          <t>IMP00926</t>
        </is>
      </c>
      <c r="AB7231" t="inlineStr">
        <is>
          <t>T106477</t>
        </is>
      </c>
      <c r="AC7231" s="32" t="n">
        <v>5209428.95</v>
      </c>
      <c r="AD7231" s="32" t="n">
        <v>520942.89</v>
      </c>
      <c r="AE7231" s="35">
        <f>(LEFT(Y7231,4)-Parameters!$B$23)*12+MID(Y7231,6,2)-Parameters!$B$24+1</f>
        <v/>
      </c>
    </row>
    <row r="7232">
      <c r="X7232" t="inlineStr">
        <is>
          <t>L0215529</t>
        </is>
      </c>
      <c r="Y7232" t="inlineStr">
        <is>
          <t>2026-05-02</t>
        </is>
      </c>
      <c r="Z7232" t="inlineStr">
        <is>
          <t>home_use</t>
        </is>
      </c>
      <c r="AA7232" t="inlineStr">
        <is>
          <t>IMP00926</t>
        </is>
      </c>
      <c r="AB7232" t="inlineStr">
        <is>
          <t>T106477</t>
        </is>
      </c>
      <c r="AC7232" s="32" t="n">
        <v>4465108.42</v>
      </c>
      <c r="AD7232" s="32" t="n">
        <v>446510.84</v>
      </c>
      <c r="AE7232" s="35">
        <f>(LEFT(Y7232,4)-Parameters!$B$23)*12+MID(Y7232,6,2)-Parameters!$B$24+1</f>
        <v/>
      </c>
    </row>
    <row r="7233">
      <c r="X7233" t="inlineStr">
        <is>
          <t>L0215530</t>
        </is>
      </c>
      <c r="Y7233" t="inlineStr">
        <is>
          <t>2026-05-02</t>
        </is>
      </c>
      <c r="Z7233" t="inlineStr">
        <is>
          <t>home_use</t>
        </is>
      </c>
      <c r="AA7233" t="inlineStr">
        <is>
          <t>IMP00926</t>
        </is>
      </c>
      <c r="AB7233" t="inlineStr">
        <is>
          <t>T106477</t>
        </is>
      </c>
      <c r="AC7233" s="32" t="n">
        <v>23659494.89</v>
      </c>
      <c r="AD7233" s="32" t="n">
        <v>2484246.96</v>
      </c>
      <c r="AE7233" s="35">
        <f>(LEFT(Y7233,4)-Parameters!$B$23)*12+MID(Y7233,6,2)-Parameters!$B$24+1</f>
        <v/>
      </c>
    </row>
    <row r="7234">
      <c r="X7234" t="inlineStr">
        <is>
          <t>L0215531</t>
        </is>
      </c>
      <c r="Y7234" t="inlineStr">
        <is>
          <t>2026-05-02</t>
        </is>
      </c>
      <c r="Z7234" t="inlineStr">
        <is>
          <t>home_use</t>
        </is>
      </c>
      <c r="AA7234" t="inlineStr">
        <is>
          <t>IMP00926</t>
        </is>
      </c>
      <c r="AB7234" t="inlineStr">
        <is>
          <t>T106477</t>
        </is>
      </c>
      <c r="AC7234" s="32" t="n">
        <v>407577.62</v>
      </c>
      <c r="AD7234" s="32" t="n">
        <v>43610.8</v>
      </c>
      <c r="AE7234" s="35">
        <f>(LEFT(Y7234,4)-Parameters!$B$23)*12+MID(Y7234,6,2)-Parameters!$B$24+1</f>
        <v/>
      </c>
    </row>
    <row r="7235">
      <c r="X7235" t="inlineStr">
        <is>
          <t>L0215532</t>
        </is>
      </c>
      <c r="Y7235" t="inlineStr">
        <is>
          <t>2026-05-02</t>
        </is>
      </c>
      <c r="Z7235" t="inlineStr">
        <is>
          <t>home_use</t>
        </is>
      </c>
      <c r="AA7235" t="inlineStr">
        <is>
          <t>IMP00926</t>
        </is>
      </c>
      <c r="AB7235" t="inlineStr">
        <is>
          <t>T106477</t>
        </is>
      </c>
      <c r="AC7235" s="32" t="n">
        <v>2200540.45</v>
      </c>
      <c r="AD7235" s="32" t="n">
        <v>231056.75</v>
      </c>
      <c r="AE7235" s="35">
        <f>(LEFT(Y7235,4)-Parameters!$B$23)*12+MID(Y7235,6,2)-Parameters!$B$24+1</f>
        <v/>
      </c>
    </row>
    <row r="7236">
      <c r="X7236" t="inlineStr">
        <is>
          <t>L0215800</t>
        </is>
      </c>
      <c r="Y7236" t="inlineStr">
        <is>
          <t>2026-05-03</t>
        </is>
      </c>
      <c r="Z7236" t="inlineStr">
        <is>
          <t>home_use</t>
        </is>
      </c>
      <c r="AA7236" t="inlineStr">
        <is>
          <t>IMP00926</t>
        </is>
      </c>
      <c r="AB7236" t="inlineStr">
        <is>
          <t>T106477</t>
        </is>
      </c>
      <c r="AC7236" s="32" t="n">
        <v>5539317.55</v>
      </c>
      <c r="AD7236" s="32" t="n">
        <v>553931.75</v>
      </c>
      <c r="AE7236" s="35">
        <f>(LEFT(Y7236,4)-Parameters!$B$23)*12+MID(Y7236,6,2)-Parameters!$B$24+1</f>
        <v/>
      </c>
    </row>
    <row r="7237">
      <c r="X7237" t="inlineStr">
        <is>
          <t>L0215801</t>
        </is>
      </c>
      <c r="Y7237" t="inlineStr">
        <is>
          <t>2026-05-03</t>
        </is>
      </c>
      <c r="Z7237" t="inlineStr">
        <is>
          <t>home_use</t>
        </is>
      </c>
      <c r="AA7237" t="inlineStr">
        <is>
          <t>IMP00926</t>
        </is>
      </c>
      <c r="AB7237" t="inlineStr">
        <is>
          <t>T106477</t>
        </is>
      </c>
      <c r="AC7237" s="32" t="n">
        <v>475665.11</v>
      </c>
      <c r="AD7237" s="32" t="n">
        <v>50896.17</v>
      </c>
      <c r="AE7237" s="35">
        <f>(LEFT(Y7237,4)-Parameters!$B$23)*12+MID(Y7237,6,2)-Parameters!$B$24+1</f>
        <v/>
      </c>
    </row>
    <row r="7238">
      <c r="X7238" t="inlineStr">
        <is>
          <t>L0215802</t>
        </is>
      </c>
      <c r="Y7238" t="inlineStr">
        <is>
          <t>2026-05-03</t>
        </is>
      </c>
      <c r="Z7238" t="inlineStr">
        <is>
          <t>home_use</t>
        </is>
      </c>
      <c r="AA7238" t="inlineStr">
        <is>
          <t>IMP00926</t>
        </is>
      </c>
      <c r="AB7238" t="inlineStr">
        <is>
          <t>T106477</t>
        </is>
      </c>
      <c r="AC7238" s="32" t="n">
        <v>3028564.58</v>
      </c>
      <c r="AD7238" s="32" t="n">
        <v>302856.46</v>
      </c>
      <c r="AE7238" s="35">
        <f>(LEFT(Y7238,4)-Parameters!$B$23)*12+MID(Y7238,6,2)-Parameters!$B$24+1</f>
        <v/>
      </c>
    </row>
    <row r="7239">
      <c r="X7239" t="inlineStr">
        <is>
          <t>L0215803</t>
        </is>
      </c>
      <c r="Y7239" t="inlineStr">
        <is>
          <t>2026-05-03</t>
        </is>
      </c>
      <c r="Z7239" t="inlineStr">
        <is>
          <t>home_use</t>
        </is>
      </c>
      <c r="AA7239" t="inlineStr">
        <is>
          <t>IMP00926</t>
        </is>
      </c>
      <c r="AB7239" t="inlineStr">
        <is>
          <t>T106477</t>
        </is>
      </c>
      <c r="AC7239" s="32" t="n">
        <v>10017542.83</v>
      </c>
      <c r="AD7239" s="32" t="n">
        <v>1001754.28</v>
      </c>
      <c r="AE7239" s="35">
        <f>(LEFT(Y7239,4)-Parameters!$B$23)*12+MID(Y7239,6,2)-Parameters!$B$24+1</f>
        <v/>
      </c>
    </row>
    <row r="7240">
      <c r="X7240" t="inlineStr">
        <is>
          <t>L0215804</t>
        </is>
      </c>
      <c r="Y7240" t="inlineStr">
        <is>
          <t>2026-05-03</t>
        </is>
      </c>
      <c r="Z7240" t="inlineStr">
        <is>
          <t>home_use</t>
        </is>
      </c>
      <c r="AA7240" t="inlineStr">
        <is>
          <t>IMP00926</t>
        </is>
      </c>
      <c r="AB7240" t="inlineStr">
        <is>
          <t>T106477</t>
        </is>
      </c>
      <c r="AC7240" s="32" t="n">
        <v>12092944.15</v>
      </c>
      <c r="AD7240" s="32" t="n">
        <v>1209294.42</v>
      </c>
      <c r="AE7240" s="35">
        <f>(LEFT(Y7240,4)-Parameters!$B$23)*12+MID(Y7240,6,2)-Parameters!$B$24+1</f>
        <v/>
      </c>
    </row>
    <row r="7241">
      <c r="X7241" t="inlineStr">
        <is>
          <t>L0216080</t>
        </is>
      </c>
      <c r="Y7241" t="inlineStr">
        <is>
          <t>2026-05-04</t>
        </is>
      </c>
      <c r="Z7241" t="inlineStr">
        <is>
          <t>home_use</t>
        </is>
      </c>
      <c r="AA7241" t="inlineStr">
        <is>
          <t>IMP00926</t>
        </is>
      </c>
      <c r="AB7241" t="inlineStr">
        <is>
          <t>T106477</t>
        </is>
      </c>
      <c r="AC7241" s="32" t="n">
        <v>1417468.78</v>
      </c>
      <c r="AD7241" s="32" t="n">
        <v>148834.22</v>
      </c>
      <c r="AE7241" s="35">
        <f>(LEFT(Y7241,4)-Parameters!$B$23)*12+MID(Y7241,6,2)-Parameters!$B$24+1</f>
        <v/>
      </c>
    </row>
    <row r="7242">
      <c r="X7242" t="inlineStr">
        <is>
          <t>L0216081</t>
        </is>
      </c>
      <c r="Y7242" t="inlineStr">
        <is>
          <t>2026-05-04</t>
        </is>
      </c>
      <c r="Z7242" t="inlineStr">
        <is>
          <t>home_use</t>
        </is>
      </c>
      <c r="AA7242" t="inlineStr">
        <is>
          <t>IMP00926</t>
        </is>
      </c>
      <c r="AB7242" t="inlineStr">
        <is>
          <t>T106477</t>
        </is>
      </c>
      <c r="AC7242" s="32" t="n">
        <v>924457.8100000001</v>
      </c>
      <c r="AD7242" s="32" t="n">
        <v>110934.94</v>
      </c>
      <c r="AE7242" s="35">
        <f>(LEFT(Y7242,4)-Parameters!$B$23)*12+MID(Y7242,6,2)-Parameters!$B$24+1</f>
        <v/>
      </c>
    </row>
    <row r="7243">
      <c r="X7243" t="inlineStr">
        <is>
          <t>L0216082</t>
        </is>
      </c>
      <c r="Y7243" t="inlineStr">
        <is>
          <t>2026-05-04</t>
        </is>
      </c>
      <c r="Z7243" t="inlineStr">
        <is>
          <t>home_use</t>
        </is>
      </c>
      <c r="AA7243" t="inlineStr">
        <is>
          <t>IMP00926</t>
        </is>
      </c>
      <c r="AB7243" t="inlineStr">
        <is>
          <t>T106477</t>
        </is>
      </c>
      <c r="AC7243" s="32" t="n">
        <v>1583042.58</v>
      </c>
      <c r="AD7243" s="32" t="n">
        <v>158304.26</v>
      </c>
      <c r="AE7243" s="35">
        <f>(LEFT(Y7243,4)-Parameters!$B$23)*12+MID(Y7243,6,2)-Parameters!$B$24+1</f>
        <v/>
      </c>
    </row>
    <row r="7244">
      <c r="X7244" t="inlineStr">
        <is>
          <t>L0216083</t>
        </is>
      </c>
      <c r="Y7244" t="inlineStr">
        <is>
          <t>2026-05-04</t>
        </is>
      </c>
      <c r="Z7244" t="inlineStr">
        <is>
          <t>home_use</t>
        </is>
      </c>
      <c r="AA7244" t="inlineStr">
        <is>
          <t>IMP00926</t>
        </is>
      </c>
      <c r="AB7244" t="inlineStr">
        <is>
          <t>T106477</t>
        </is>
      </c>
      <c r="AC7244" s="32" t="n">
        <v>709190.49</v>
      </c>
      <c r="AD7244" s="32" t="n">
        <v>75883.38</v>
      </c>
      <c r="AE7244" s="35">
        <f>(LEFT(Y7244,4)-Parameters!$B$23)*12+MID(Y7244,6,2)-Parameters!$B$24+1</f>
        <v/>
      </c>
    </row>
    <row r="7245">
      <c r="X7245" t="inlineStr">
        <is>
          <t>L0216084</t>
        </is>
      </c>
      <c r="Y7245" t="inlineStr">
        <is>
          <t>2026-05-04</t>
        </is>
      </c>
      <c r="Z7245" t="inlineStr">
        <is>
          <t>home_use</t>
        </is>
      </c>
      <c r="AA7245" t="inlineStr">
        <is>
          <t>IMP00926</t>
        </is>
      </c>
      <c r="AB7245" t="inlineStr">
        <is>
          <t>T106477</t>
        </is>
      </c>
      <c r="AC7245" s="32" t="n">
        <v>468067.14</v>
      </c>
      <c r="AD7245" s="32" t="n">
        <v>50083.18</v>
      </c>
      <c r="AE7245" s="35">
        <f>(LEFT(Y7245,4)-Parameters!$B$23)*12+MID(Y7245,6,2)-Parameters!$B$24+1</f>
        <v/>
      </c>
    </row>
    <row r="7246">
      <c r="X7246" t="inlineStr">
        <is>
          <t>L0216085</t>
        </is>
      </c>
      <c r="Y7246" t="inlineStr">
        <is>
          <t>2026-05-04</t>
        </is>
      </c>
      <c r="Z7246" t="inlineStr">
        <is>
          <t>home_use</t>
        </is>
      </c>
      <c r="AA7246" t="inlineStr">
        <is>
          <t>IMP00926</t>
        </is>
      </c>
      <c r="AB7246" t="inlineStr">
        <is>
          <t>T106477</t>
        </is>
      </c>
      <c r="AC7246" s="32" t="n">
        <v>29919695.8</v>
      </c>
      <c r="AD7246" s="32" t="n">
        <v>3141568.06</v>
      </c>
      <c r="AE7246" s="35">
        <f>(LEFT(Y7246,4)-Parameters!$B$23)*12+MID(Y7246,6,2)-Parameters!$B$24+1</f>
        <v/>
      </c>
    </row>
    <row r="7247">
      <c r="X7247" t="inlineStr">
        <is>
          <t>L0216086</t>
        </is>
      </c>
      <c r="Y7247" t="inlineStr">
        <is>
          <t>2026-05-04</t>
        </is>
      </c>
      <c r="Z7247" t="inlineStr">
        <is>
          <t>home_use</t>
        </is>
      </c>
      <c r="AA7247" t="inlineStr">
        <is>
          <t>IMP00926</t>
        </is>
      </c>
      <c r="AB7247" t="inlineStr">
        <is>
          <t>T106477</t>
        </is>
      </c>
      <c r="AC7247" s="32" t="n">
        <v>15587513.05</v>
      </c>
      <c r="AD7247" s="32" t="n">
        <v>1636688.87</v>
      </c>
      <c r="AE7247" s="35">
        <f>(LEFT(Y7247,4)-Parameters!$B$23)*12+MID(Y7247,6,2)-Parameters!$B$24+1</f>
        <v/>
      </c>
    </row>
    <row r="7248">
      <c r="X7248" t="inlineStr">
        <is>
          <t>L0216371</t>
        </is>
      </c>
      <c r="Y7248" t="inlineStr">
        <is>
          <t>2026-05-05</t>
        </is>
      </c>
      <c r="Z7248" t="inlineStr">
        <is>
          <t>home_use</t>
        </is>
      </c>
      <c r="AA7248" t="inlineStr">
        <is>
          <t>IMP00926</t>
        </is>
      </c>
      <c r="AB7248" t="inlineStr">
        <is>
          <t>T106477</t>
        </is>
      </c>
      <c r="AC7248" s="32" t="n">
        <v>20705043.39</v>
      </c>
      <c r="AD7248" s="32" t="n">
        <v>2174029.56</v>
      </c>
      <c r="AE7248" s="35">
        <f>(LEFT(Y7248,4)-Parameters!$B$23)*12+MID(Y7248,6,2)-Parameters!$B$24+1</f>
        <v/>
      </c>
    </row>
    <row r="7249">
      <c r="X7249" t="inlineStr">
        <is>
          <t>L0216372</t>
        </is>
      </c>
      <c r="Y7249" t="inlineStr">
        <is>
          <t>2026-05-05</t>
        </is>
      </c>
      <c r="Z7249" t="inlineStr">
        <is>
          <t>home_use</t>
        </is>
      </c>
      <c r="AA7249" t="inlineStr">
        <is>
          <t>IMP00926</t>
        </is>
      </c>
      <c r="AB7249" t="inlineStr">
        <is>
          <t>T106477</t>
        </is>
      </c>
      <c r="AC7249" s="32" t="n">
        <v>1618170.76</v>
      </c>
      <c r="AD7249" s="32" t="n">
        <v>194180.49</v>
      </c>
      <c r="AE7249" s="35">
        <f>(LEFT(Y7249,4)-Parameters!$B$23)*12+MID(Y7249,6,2)-Parameters!$B$24+1</f>
        <v/>
      </c>
    </row>
    <row r="7250">
      <c r="X7250" t="inlineStr">
        <is>
          <t>L0216373</t>
        </is>
      </c>
      <c r="Y7250" t="inlineStr">
        <is>
          <t>2026-05-05</t>
        </is>
      </c>
      <c r="Z7250" t="inlineStr">
        <is>
          <t>home_use</t>
        </is>
      </c>
      <c r="AA7250" t="inlineStr">
        <is>
          <t>IMP00926</t>
        </is>
      </c>
      <c r="AB7250" t="inlineStr">
        <is>
          <t>T106477</t>
        </is>
      </c>
      <c r="AC7250" s="32" t="n">
        <v>15991976.39</v>
      </c>
      <c r="AD7250" s="32" t="n">
        <v>1679157.52</v>
      </c>
      <c r="AE7250" s="35">
        <f>(LEFT(Y7250,4)-Parameters!$B$23)*12+MID(Y7250,6,2)-Parameters!$B$24+1</f>
        <v/>
      </c>
    </row>
    <row r="7251">
      <c r="X7251" t="inlineStr">
        <is>
          <t>L0216643</t>
        </is>
      </c>
      <c r="Y7251" t="inlineStr">
        <is>
          <t>2026-05-06</t>
        </is>
      </c>
      <c r="Z7251" t="inlineStr">
        <is>
          <t>home_use</t>
        </is>
      </c>
      <c r="AA7251" t="inlineStr">
        <is>
          <t>IMP00926</t>
        </is>
      </c>
      <c r="AB7251" t="inlineStr">
        <is>
          <t>T106477</t>
        </is>
      </c>
      <c r="AC7251" s="32" t="n">
        <v>16252865.44</v>
      </c>
      <c r="AD7251" s="32" t="n">
        <v>1706550.87</v>
      </c>
      <c r="AE7251" s="35">
        <f>(LEFT(Y7251,4)-Parameters!$B$23)*12+MID(Y7251,6,2)-Parameters!$B$24+1</f>
        <v/>
      </c>
    </row>
    <row r="7252">
      <c r="X7252" t="inlineStr">
        <is>
          <t>L0216644</t>
        </is>
      </c>
      <c r="Y7252" t="inlineStr">
        <is>
          <t>2026-05-06</t>
        </is>
      </c>
      <c r="Z7252" t="inlineStr">
        <is>
          <t>home_use</t>
        </is>
      </c>
      <c r="AA7252" t="inlineStr">
        <is>
          <t>IMP00926</t>
        </is>
      </c>
      <c r="AB7252" t="inlineStr">
        <is>
          <t>T106477</t>
        </is>
      </c>
      <c r="AC7252" s="32" t="n">
        <v>248556.81</v>
      </c>
      <c r="AD7252" s="32" t="n">
        <v>26595.58</v>
      </c>
      <c r="AE7252" s="35">
        <f>(LEFT(Y7252,4)-Parameters!$B$23)*12+MID(Y7252,6,2)-Parameters!$B$24+1</f>
        <v/>
      </c>
    </row>
    <row r="7253">
      <c r="X7253" t="inlineStr">
        <is>
          <t>L0216645</t>
        </is>
      </c>
      <c r="Y7253" t="inlineStr">
        <is>
          <t>2026-05-06</t>
        </is>
      </c>
      <c r="Z7253" t="inlineStr">
        <is>
          <t>home_use</t>
        </is>
      </c>
      <c r="AA7253" t="inlineStr">
        <is>
          <t>IMP00926</t>
        </is>
      </c>
      <c r="AB7253" t="inlineStr">
        <is>
          <t>T106477</t>
        </is>
      </c>
      <c r="AC7253" s="32" t="n">
        <v>7031150.54</v>
      </c>
      <c r="AD7253" s="32" t="n">
        <v>703115.05</v>
      </c>
      <c r="AE7253" s="35">
        <f>(LEFT(Y7253,4)-Parameters!$B$23)*12+MID(Y7253,6,2)-Parameters!$B$24+1</f>
        <v/>
      </c>
    </row>
    <row r="7254">
      <c r="X7254" t="inlineStr">
        <is>
          <t>L0216903</t>
        </is>
      </c>
      <c r="Y7254" t="inlineStr">
        <is>
          <t>2026-05-07</t>
        </is>
      </c>
      <c r="Z7254" t="inlineStr">
        <is>
          <t>home_use</t>
        </is>
      </c>
      <c r="AA7254" t="inlineStr">
        <is>
          <t>IMP00926</t>
        </is>
      </c>
      <c r="AB7254" t="inlineStr">
        <is>
          <t>T106477</t>
        </is>
      </c>
      <c r="AC7254" s="32" t="n">
        <v>32820231.92</v>
      </c>
      <c r="AD7254" s="32" t="n">
        <v>3446124.35</v>
      </c>
      <c r="AE7254" s="35">
        <f>(LEFT(Y7254,4)-Parameters!$B$23)*12+MID(Y7254,6,2)-Parameters!$B$24+1</f>
        <v/>
      </c>
    </row>
    <row r="7255">
      <c r="X7255" t="inlineStr">
        <is>
          <t>L0216904</t>
        </is>
      </c>
      <c r="Y7255" t="inlineStr">
        <is>
          <t>2026-05-07</t>
        </is>
      </c>
      <c r="Z7255" t="inlineStr">
        <is>
          <t>home_use</t>
        </is>
      </c>
      <c r="AA7255" t="inlineStr">
        <is>
          <t>IMP00926</t>
        </is>
      </c>
      <c r="AB7255" t="inlineStr">
        <is>
          <t>T106477</t>
        </is>
      </c>
      <c r="AC7255" s="32" t="n">
        <v>6457151.6</v>
      </c>
      <c r="AD7255" s="32" t="n">
        <v>645715.16</v>
      </c>
      <c r="AE7255" s="35">
        <f>(LEFT(Y7255,4)-Parameters!$B$23)*12+MID(Y7255,6,2)-Parameters!$B$24+1</f>
        <v/>
      </c>
    </row>
    <row r="7256">
      <c r="X7256" t="inlineStr">
        <is>
          <t>L0216905</t>
        </is>
      </c>
      <c r="Y7256" t="inlineStr">
        <is>
          <t>2026-05-07</t>
        </is>
      </c>
      <c r="Z7256" t="inlineStr">
        <is>
          <t>home_use</t>
        </is>
      </c>
      <c r="AA7256" t="inlineStr">
        <is>
          <t>IMP00926</t>
        </is>
      </c>
      <c r="AB7256" t="inlineStr">
        <is>
          <t>T106477</t>
        </is>
      </c>
      <c r="AC7256" s="32" t="n">
        <v>8403184.5</v>
      </c>
      <c r="AD7256" s="32" t="n">
        <v>882334.37</v>
      </c>
      <c r="AE7256" s="35">
        <f>(LEFT(Y7256,4)-Parameters!$B$23)*12+MID(Y7256,6,2)-Parameters!$B$24+1</f>
        <v/>
      </c>
    </row>
    <row r="7257">
      <c r="X7257" t="inlineStr">
        <is>
          <t>L0216906</t>
        </is>
      </c>
      <c r="Y7257" t="inlineStr">
        <is>
          <t>2026-05-07</t>
        </is>
      </c>
      <c r="Z7257" t="inlineStr">
        <is>
          <t>home_use</t>
        </is>
      </c>
      <c r="AA7257" t="inlineStr">
        <is>
          <t>IMP00926</t>
        </is>
      </c>
      <c r="AB7257" t="inlineStr">
        <is>
          <t>T106477</t>
        </is>
      </c>
      <c r="AC7257" s="32" t="n">
        <v>19266168.57</v>
      </c>
      <c r="AD7257" s="32" t="n">
        <v>2022947.7</v>
      </c>
      <c r="AE7257" s="35">
        <f>(LEFT(Y7257,4)-Parameters!$B$23)*12+MID(Y7257,6,2)-Parameters!$B$24+1</f>
        <v/>
      </c>
    </row>
    <row r="7258">
      <c r="X7258" t="inlineStr">
        <is>
          <t>L0216908</t>
        </is>
      </c>
      <c r="Y7258" t="inlineStr">
        <is>
          <t>2026-05-07</t>
        </is>
      </c>
      <c r="Z7258" t="inlineStr">
        <is>
          <t>home_use</t>
        </is>
      </c>
      <c r="AA7258" t="inlineStr">
        <is>
          <t>IMP00926</t>
        </is>
      </c>
      <c r="AB7258" t="inlineStr">
        <is>
          <t>T106477</t>
        </is>
      </c>
      <c r="AC7258" s="32" t="n">
        <v>8213931.81</v>
      </c>
      <c r="AD7258" s="32" t="n">
        <v>821393.1800000001</v>
      </c>
      <c r="AE7258" s="35">
        <f>(LEFT(Y7258,4)-Parameters!$B$23)*12+MID(Y7258,6,2)-Parameters!$B$24+1</f>
        <v/>
      </c>
    </row>
    <row r="7259">
      <c r="X7259" t="inlineStr">
        <is>
          <t>L0217207</t>
        </is>
      </c>
      <c r="Y7259" t="inlineStr">
        <is>
          <t>2026-05-08</t>
        </is>
      </c>
      <c r="Z7259" t="inlineStr">
        <is>
          <t>home_use</t>
        </is>
      </c>
      <c r="AA7259" t="inlineStr">
        <is>
          <t>IMP00926</t>
        </is>
      </c>
      <c r="AB7259" t="inlineStr">
        <is>
          <t>T106477</t>
        </is>
      </c>
      <c r="AC7259" s="32" t="n">
        <v>317347.42</v>
      </c>
      <c r="AD7259" s="32" t="n">
        <v>33956.17</v>
      </c>
      <c r="AE7259" s="35">
        <f>(LEFT(Y7259,4)-Parameters!$B$23)*12+MID(Y7259,6,2)-Parameters!$B$24+1</f>
        <v/>
      </c>
    </row>
    <row r="7260">
      <c r="X7260" t="inlineStr">
        <is>
          <t>L0217208</t>
        </is>
      </c>
      <c r="Y7260" t="inlineStr">
        <is>
          <t>2026-05-08</t>
        </is>
      </c>
      <c r="Z7260" t="inlineStr">
        <is>
          <t>home_use</t>
        </is>
      </c>
      <c r="AA7260" t="inlineStr">
        <is>
          <t>IMP00926</t>
        </is>
      </c>
      <c r="AB7260" t="inlineStr">
        <is>
          <t>T106477</t>
        </is>
      </c>
      <c r="AC7260" s="32" t="n">
        <v>6616109.28</v>
      </c>
      <c r="AD7260" s="32" t="n">
        <v>661610.9300000001</v>
      </c>
      <c r="AE7260" s="35">
        <f>(LEFT(Y7260,4)-Parameters!$B$23)*12+MID(Y7260,6,2)-Parameters!$B$24+1</f>
        <v/>
      </c>
    </row>
    <row r="7261">
      <c r="X7261" t="inlineStr">
        <is>
          <t>L0217209</t>
        </is>
      </c>
      <c r="Y7261" t="inlineStr">
        <is>
          <t>2026-05-08</t>
        </is>
      </c>
      <c r="Z7261" t="inlineStr">
        <is>
          <t>home_use</t>
        </is>
      </c>
      <c r="AA7261" t="inlineStr">
        <is>
          <t>IMP00926</t>
        </is>
      </c>
      <c r="AB7261" t="inlineStr">
        <is>
          <t>T106477</t>
        </is>
      </c>
      <c r="AC7261" s="32" t="n">
        <v>297712.12</v>
      </c>
      <c r="AD7261" s="32" t="n">
        <v>31855.2</v>
      </c>
      <c r="AE7261" s="35">
        <f>(LEFT(Y7261,4)-Parameters!$B$23)*12+MID(Y7261,6,2)-Parameters!$B$24+1</f>
        <v/>
      </c>
    </row>
    <row r="7262">
      <c r="X7262" t="inlineStr">
        <is>
          <t>L0217210</t>
        </is>
      </c>
      <c r="Y7262" t="inlineStr">
        <is>
          <t>2026-05-08</t>
        </is>
      </c>
      <c r="Z7262" t="inlineStr">
        <is>
          <t>home_use</t>
        </is>
      </c>
      <c r="AA7262" t="inlineStr">
        <is>
          <t>IMP00926</t>
        </is>
      </c>
      <c r="AB7262" t="inlineStr">
        <is>
          <t>T106477</t>
        </is>
      </c>
      <c r="AC7262" s="32" t="n">
        <v>14305317.33</v>
      </c>
      <c r="AD7262" s="32" t="n">
        <v>1502058.32</v>
      </c>
      <c r="AE7262" s="35">
        <f>(LEFT(Y7262,4)-Parameters!$B$23)*12+MID(Y7262,6,2)-Parameters!$B$24+1</f>
        <v/>
      </c>
    </row>
    <row r="7263">
      <c r="X7263" t="inlineStr">
        <is>
          <t>L0217211</t>
        </is>
      </c>
      <c r="Y7263" t="inlineStr">
        <is>
          <t>2026-05-08</t>
        </is>
      </c>
      <c r="Z7263" t="inlineStr">
        <is>
          <t>home_use</t>
        </is>
      </c>
      <c r="AA7263" t="inlineStr">
        <is>
          <t>IMP00926</t>
        </is>
      </c>
      <c r="AB7263" t="inlineStr">
        <is>
          <t>T106477</t>
        </is>
      </c>
      <c r="AC7263" s="32" t="n">
        <v>16421193.19</v>
      </c>
      <c r="AD7263" s="32" t="n">
        <v>1724225.28</v>
      </c>
      <c r="AE7263" s="35">
        <f>(LEFT(Y7263,4)-Parameters!$B$23)*12+MID(Y7263,6,2)-Parameters!$B$24+1</f>
        <v/>
      </c>
    </row>
    <row r="7264">
      <c r="X7264" t="inlineStr">
        <is>
          <t>L0217212</t>
        </is>
      </c>
      <c r="Y7264" t="inlineStr">
        <is>
          <t>2026-05-08</t>
        </is>
      </c>
      <c r="Z7264" t="inlineStr">
        <is>
          <t>home_use</t>
        </is>
      </c>
      <c r="AA7264" t="inlineStr">
        <is>
          <t>IMP00926</t>
        </is>
      </c>
      <c r="AB7264" t="inlineStr">
        <is>
          <t>T106477</t>
        </is>
      </c>
      <c r="AC7264" s="32" t="n">
        <v>199367.78</v>
      </c>
      <c r="AD7264" s="32" t="n">
        <v>21332.35</v>
      </c>
      <c r="AE7264" s="35">
        <f>(LEFT(Y7264,4)-Parameters!$B$23)*12+MID(Y7264,6,2)-Parameters!$B$24+1</f>
        <v/>
      </c>
    </row>
    <row r="7265">
      <c r="X7265" t="inlineStr">
        <is>
          <t>L0217213</t>
        </is>
      </c>
      <c r="Y7265" t="inlineStr">
        <is>
          <t>2026-05-08</t>
        </is>
      </c>
      <c r="Z7265" t="inlineStr">
        <is>
          <t>home_use</t>
        </is>
      </c>
      <c r="AA7265" t="inlineStr">
        <is>
          <t>IMP00926</t>
        </is>
      </c>
      <c r="AB7265" t="inlineStr">
        <is>
          <t>T106477</t>
        </is>
      </c>
      <c r="AC7265" s="32" t="n">
        <v>1694947.46</v>
      </c>
      <c r="AD7265" s="32" t="n">
        <v>169494.75</v>
      </c>
      <c r="AE7265" s="35">
        <f>(LEFT(Y7265,4)-Parameters!$B$23)*12+MID(Y7265,6,2)-Parameters!$B$24+1</f>
        <v/>
      </c>
    </row>
    <row r="7266">
      <c r="X7266" t="inlineStr">
        <is>
          <t>L0217490</t>
        </is>
      </c>
      <c r="Y7266" t="inlineStr">
        <is>
          <t>2026-05-09</t>
        </is>
      </c>
      <c r="Z7266" t="inlineStr">
        <is>
          <t>home_use</t>
        </is>
      </c>
      <c r="AA7266" t="inlineStr">
        <is>
          <t>IMP00926</t>
        </is>
      </c>
      <c r="AB7266" t="inlineStr">
        <is>
          <t>T106477</t>
        </is>
      </c>
      <c r="AC7266" s="32" t="n">
        <v>1461083.58</v>
      </c>
      <c r="AD7266" s="32" t="n">
        <v>156335.94</v>
      </c>
      <c r="AE7266" s="35">
        <f>(LEFT(Y7266,4)-Parameters!$B$23)*12+MID(Y7266,6,2)-Parameters!$B$24+1</f>
        <v/>
      </c>
    </row>
    <row r="7267">
      <c r="X7267" t="inlineStr">
        <is>
          <t>L0217491</t>
        </is>
      </c>
      <c r="Y7267" t="inlineStr">
        <is>
          <t>2026-05-09</t>
        </is>
      </c>
      <c r="Z7267" t="inlineStr">
        <is>
          <t>home_use</t>
        </is>
      </c>
      <c r="AA7267" t="inlineStr">
        <is>
          <t>IMP00926</t>
        </is>
      </c>
      <c r="AB7267" t="inlineStr">
        <is>
          <t>T106477</t>
        </is>
      </c>
      <c r="AC7267" s="32" t="n">
        <v>242755.94</v>
      </c>
      <c r="AD7267" s="32" t="n">
        <v>25974.89</v>
      </c>
      <c r="AE7267" s="35">
        <f>(LEFT(Y7267,4)-Parameters!$B$23)*12+MID(Y7267,6,2)-Parameters!$B$24+1</f>
        <v/>
      </c>
    </row>
    <row r="7268">
      <c r="X7268" t="inlineStr">
        <is>
          <t>L0217775</t>
        </is>
      </c>
      <c r="Y7268" t="inlineStr">
        <is>
          <t>2026-05-10</t>
        </is>
      </c>
      <c r="Z7268" t="inlineStr">
        <is>
          <t>home_use</t>
        </is>
      </c>
      <c r="AA7268" t="inlineStr">
        <is>
          <t>IMP00926</t>
        </is>
      </c>
      <c r="AB7268" t="inlineStr">
        <is>
          <t>T106477</t>
        </is>
      </c>
      <c r="AC7268" s="32" t="n">
        <v>9451722.279999999</v>
      </c>
      <c r="AD7268" s="32" t="n">
        <v>945172.23</v>
      </c>
      <c r="AE7268" s="35">
        <f>(LEFT(Y7268,4)-Parameters!$B$23)*12+MID(Y7268,6,2)-Parameters!$B$24+1</f>
        <v/>
      </c>
    </row>
    <row r="7269">
      <c r="X7269" t="inlineStr">
        <is>
          <t>L0217776</t>
        </is>
      </c>
      <c r="Y7269" t="inlineStr">
        <is>
          <t>2026-05-10</t>
        </is>
      </c>
      <c r="Z7269" t="inlineStr">
        <is>
          <t>home_use</t>
        </is>
      </c>
      <c r="AA7269" t="inlineStr">
        <is>
          <t>IMP00926</t>
        </is>
      </c>
      <c r="AB7269" t="inlineStr">
        <is>
          <t>T106477</t>
        </is>
      </c>
      <c r="AC7269" s="32" t="n">
        <v>342696.68</v>
      </c>
      <c r="AD7269" s="32" t="n">
        <v>36668.54</v>
      </c>
      <c r="AE7269" s="35">
        <f>(LEFT(Y7269,4)-Parameters!$B$23)*12+MID(Y7269,6,2)-Parameters!$B$24+1</f>
        <v/>
      </c>
    </row>
    <row r="7270">
      <c r="X7270" t="inlineStr">
        <is>
          <t>L0217777</t>
        </is>
      </c>
      <c r="Y7270" t="inlineStr">
        <is>
          <t>2026-05-10</t>
        </is>
      </c>
      <c r="Z7270" t="inlineStr">
        <is>
          <t>home_use</t>
        </is>
      </c>
      <c r="AA7270" t="inlineStr">
        <is>
          <t>IMP00926</t>
        </is>
      </c>
      <c r="AB7270" t="inlineStr">
        <is>
          <t>T106477</t>
        </is>
      </c>
      <c r="AC7270" s="32" t="n">
        <v>429367.88</v>
      </c>
      <c r="AD7270" s="32" t="n">
        <v>51524.15</v>
      </c>
      <c r="AE7270" s="35">
        <f>(LEFT(Y7270,4)-Parameters!$B$23)*12+MID(Y7270,6,2)-Parameters!$B$24+1</f>
        <v/>
      </c>
    </row>
    <row r="7271">
      <c r="X7271" t="inlineStr">
        <is>
          <t>L0218043</t>
        </is>
      </c>
      <c r="Y7271" t="inlineStr">
        <is>
          <t>2026-05-11</t>
        </is>
      </c>
      <c r="Z7271" t="inlineStr">
        <is>
          <t>warehouse_out</t>
        </is>
      </c>
      <c r="AA7271" t="inlineStr">
        <is>
          <t>IMP00926</t>
        </is>
      </c>
      <c r="AB7271" t="inlineStr">
        <is>
          <t>T106477</t>
        </is>
      </c>
      <c r="AC7271" s="32" t="n">
        <v>410466.14</v>
      </c>
      <c r="AD7271" s="32" t="n">
        <v>43919.88</v>
      </c>
      <c r="AE7271" s="35">
        <f>(LEFT(Y7271,4)-Parameters!$B$23)*12+MID(Y7271,6,2)-Parameters!$B$24+1</f>
        <v/>
      </c>
    </row>
    <row r="7272">
      <c r="X7272" t="inlineStr">
        <is>
          <t>L0218045</t>
        </is>
      </c>
      <c r="Y7272" t="inlineStr">
        <is>
          <t>2026-05-11</t>
        </is>
      </c>
      <c r="Z7272" t="inlineStr">
        <is>
          <t>home_use</t>
        </is>
      </c>
      <c r="AA7272" t="inlineStr">
        <is>
          <t>IMP00926</t>
        </is>
      </c>
      <c r="AB7272" t="inlineStr">
        <is>
          <t>T106477</t>
        </is>
      </c>
      <c r="AC7272" s="32" t="n">
        <v>558599.27</v>
      </c>
      <c r="AD7272" s="32" t="n">
        <v>59770.12</v>
      </c>
      <c r="AE7272" s="35">
        <f>(LEFT(Y7272,4)-Parameters!$B$23)*12+MID(Y7272,6,2)-Parameters!$B$24+1</f>
        <v/>
      </c>
    </row>
    <row r="7273">
      <c r="X7273" t="inlineStr">
        <is>
          <t>L0218046</t>
        </is>
      </c>
      <c r="Y7273" t="inlineStr">
        <is>
          <t>2026-05-11</t>
        </is>
      </c>
      <c r="Z7273" t="inlineStr">
        <is>
          <t>home_use</t>
        </is>
      </c>
      <c r="AA7273" t="inlineStr">
        <is>
          <t>IMP00926</t>
        </is>
      </c>
      <c r="AB7273" t="inlineStr">
        <is>
          <t>T106477</t>
        </is>
      </c>
      <c r="AC7273" s="32" t="n">
        <v>22047350.44</v>
      </c>
      <c r="AD7273" s="32" t="n">
        <v>2314971.8</v>
      </c>
      <c r="AE7273" s="35">
        <f>(LEFT(Y7273,4)-Parameters!$B$23)*12+MID(Y7273,6,2)-Parameters!$B$24+1</f>
        <v/>
      </c>
    </row>
    <row r="7274">
      <c r="X7274" t="inlineStr">
        <is>
          <t>L0218048</t>
        </is>
      </c>
      <c r="Y7274" t="inlineStr">
        <is>
          <t>2026-05-11</t>
        </is>
      </c>
      <c r="Z7274" t="inlineStr">
        <is>
          <t>home_use</t>
        </is>
      </c>
      <c r="AA7274" t="inlineStr">
        <is>
          <t>IMP00926</t>
        </is>
      </c>
      <c r="AB7274" t="inlineStr">
        <is>
          <t>T106477</t>
        </is>
      </c>
      <c r="AC7274" s="32" t="n">
        <v>5677414.6</v>
      </c>
      <c r="AD7274" s="32" t="n">
        <v>567741.46</v>
      </c>
      <c r="AE7274" s="35">
        <f>(LEFT(Y7274,4)-Parameters!$B$23)*12+MID(Y7274,6,2)-Parameters!$B$24+1</f>
        <v/>
      </c>
    </row>
    <row r="7275">
      <c r="X7275" t="inlineStr">
        <is>
          <t>L0218049</t>
        </is>
      </c>
      <c r="Y7275" t="inlineStr">
        <is>
          <t>2026-05-11</t>
        </is>
      </c>
      <c r="Z7275" t="inlineStr">
        <is>
          <t>home_use</t>
        </is>
      </c>
      <c r="AA7275" t="inlineStr">
        <is>
          <t>IMP00926</t>
        </is>
      </c>
      <c r="AB7275" t="inlineStr">
        <is>
          <t>T106477</t>
        </is>
      </c>
      <c r="AC7275" s="32" t="n">
        <v>856755.17</v>
      </c>
      <c r="AD7275" s="32" t="n">
        <v>91672.8</v>
      </c>
      <c r="AE7275" s="35">
        <f>(LEFT(Y7275,4)-Parameters!$B$23)*12+MID(Y7275,6,2)-Parameters!$B$24+1</f>
        <v/>
      </c>
    </row>
    <row r="7276">
      <c r="X7276" t="inlineStr">
        <is>
          <t>L0218304</t>
        </is>
      </c>
      <c r="Y7276" t="inlineStr">
        <is>
          <t>2026-05-12</t>
        </is>
      </c>
      <c r="Z7276" t="inlineStr">
        <is>
          <t>home_use</t>
        </is>
      </c>
      <c r="AA7276" t="inlineStr">
        <is>
          <t>IMP00926</t>
        </is>
      </c>
      <c r="AB7276" t="inlineStr">
        <is>
          <t>T106477</t>
        </is>
      </c>
      <c r="AC7276" s="32" t="n">
        <v>7130716.96</v>
      </c>
      <c r="AD7276" s="32" t="n">
        <v>713071.7</v>
      </c>
      <c r="AE7276" s="35">
        <f>(LEFT(Y7276,4)-Parameters!$B$23)*12+MID(Y7276,6,2)-Parameters!$B$24+1</f>
        <v/>
      </c>
    </row>
    <row r="7277">
      <c r="X7277" t="inlineStr">
        <is>
          <t>L0218305</t>
        </is>
      </c>
      <c r="Y7277" t="inlineStr">
        <is>
          <t>2026-05-12</t>
        </is>
      </c>
      <c r="Z7277" t="inlineStr">
        <is>
          <t>home_use</t>
        </is>
      </c>
      <c r="AA7277" t="inlineStr">
        <is>
          <t>IMP00926</t>
        </is>
      </c>
      <c r="AB7277" t="inlineStr">
        <is>
          <t>T106477</t>
        </is>
      </c>
      <c r="AC7277" s="32" t="n">
        <v>28694725.65</v>
      </c>
      <c r="AD7277" s="32" t="n">
        <v>2869472.56</v>
      </c>
      <c r="AE7277" s="35">
        <f>(LEFT(Y7277,4)-Parameters!$B$23)*12+MID(Y7277,6,2)-Parameters!$B$24+1</f>
        <v/>
      </c>
    </row>
    <row r="7278">
      <c r="X7278" t="inlineStr">
        <is>
          <t>L0218306</t>
        </is>
      </c>
      <c r="Y7278" t="inlineStr">
        <is>
          <t>2026-05-12</t>
        </is>
      </c>
      <c r="Z7278" t="inlineStr">
        <is>
          <t>home_use</t>
        </is>
      </c>
      <c r="AA7278" t="inlineStr">
        <is>
          <t>IMP00926</t>
        </is>
      </c>
      <c r="AB7278" t="inlineStr">
        <is>
          <t>T106477</t>
        </is>
      </c>
      <c r="AC7278" s="32" t="n">
        <v>20054028.85</v>
      </c>
      <c r="AD7278" s="32" t="n">
        <v>2105673.03</v>
      </c>
      <c r="AE7278" s="35">
        <f>(LEFT(Y7278,4)-Parameters!$B$23)*12+MID(Y7278,6,2)-Parameters!$B$24+1</f>
        <v/>
      </c>
    </row>
    <row r="7279">
      <c r="X7279" t="inlineStr">
        <is>
          <t>L0218558</t>
        </is>
      </c>
      <c r="Y7279" t="inlineStr">
        <is>
          <t>2026-05-13</t>
        </is>
      </c>
      <c r="Z7279" t="inlineStr">
        <is>
          <t>home_use</t>
        </is>
      </c>
      <c r="AA7279" t="inlineStr">
        <is>
          <t>IMP00926</t>
        </is>
      </c>
      <c r="AB7279" t="inlineStr">
        <is>
          <t>T106477</t>
        </is>
      </c>
      <c r="AC7279" s="32" t="n">
        <v>4552234.96</v>
      </c>
      <c r="AD7279" s="32" t="n">
        <v>455223.5</v>
      </c>
      <c r="AE7279" s="35">
        <f>(LEFT(Y7279,4)-Parameters!$B$23)*12+MID(Y7279,6,2)-Parameters!$B$24+1</f>
        <v/>
      </c>
    </row>
    <row r="7280">
      <c r="X7280" t="inlineStr">
        <is>
          <t>L0218559</t>
        </is>
      </c>
      <c r="Y7280" t="inlineStr">
        <is>
          <t>2026-05-13</t>
        </is>
      </c>
      <c r="Z7280" t="inlineStr">
        <is>
          <t>home_use</t>
        </is>
      </c>
      <c r="AA7280" t="inlineStr">
        <is>
          <t>IMP00926</t>
        </is>
      </c>
      <c r="AB7280" t="inlineStr">
        <is>
          <t>T106477</t>
        </is>
      </c>
      <c r="AC7280" s="32" t="n">
        <v>13466076.32</v>
      </c>
      <c r="AD7280" s="32" t="n">
        <v>1346607.63</v>
      </c>
      <c r="AE7280" s="35">
        <f>(LEFT(Y7280,4)-Parameters!$B$23)*12+MID(Y7280,6,2)-Parameters!$B$24+1</f>
        <v/>
      </c>
    </row>
    <row r="7281">
      <c r="X7281" t="inlineStr">
        <is>
          <t>L0218560</t>
        </is>
      </c>
      <c r="Y7281" t="inlineStr">
        <is>
          <t>2026-05-13</t>
        </is>
      </c>
      <c r="Z7281" t="inlineStr">
        <is>
          <t>home_use</t>
        </is>
      </c>
      <c r="AA7281" t="inlineStr">
        <is>
          <t>IMP00926</t>
        </is>
      </c>
      <c r="AB7281" t="inlineStr">
        <is>
          <t>T106477</t>
        </is>
      </c>
      <c r="AC7281" s="32" t="n">
        <v>5220448.85</v>
      </c>
      <c r="AD7281" s="32" t="n">
        <v>522044.89</v>
      </c>
      <c r="AE7281" s="35">
        <f>(LEFT(Y7281,4)-Parameters!$B$23)*12+MID(Y7281,6,2)-Parameters!$B$24+1</f>
        <v/>
      </c>
    </row>
    <row r="7282">
      <c r="X7282" t="inlineStr">
        <is>
          <t>L0218561</t>
        </is>
      </c>
      <c r="Y7282" t="inlineStr">
        <is>
          <t>2026-05-13</t>
        </is>
      </c>
      <c r="Z7282" t="inlineStr">
        <is>
          <t>home_use</t>
        </is>
      </c>
      <c r="AA7282" t="inlineStr">
        <is>
          <t>IMP00926</t>
        </is>
      </c>
      <c r="AB7282" t="inlineStr">
        <is>
          <t>T106477</t>
        </is>
      </c>
      <c r="AC7282" s="32" t="n">
        <v>5352245.06</v>
      </c>
      <c r="AD7282" s="32" t="n">
        <v>535224.51</v>
      </c>
      <c r="AE7282" s="35">
        <f>(LEFT(Y7282,4)-Parameters!$B$23)*12+MID(Y7282,6,2)-Parameters!$B$24+1</f>
        <v/>
      </c>
    </row>
    <row r="7283">
      <c r="X7283" t="inlineStr">
        <is>
          <t>L0218563</t>
        </is>
      </c>
      <c r="Y7283" t="inlineStr">
        <is>
          <t>2026-05-13</t>
        </is>
      </c>
      <c r="Z7283" t="inlineStr">
        <is>
          <t>home_use</t>
        </is>
      </c>
      <c r="AA7283" t="inlineStr">
        <is>
          <t>IMP00926</t>
        </is>
      </c>
      <c r="AB7283" t="inlineStr">
        <is>
          <t>T106477</t>
        </is>
      </c>
      <c r="AC7283" s="32" t="n">
        <v>42280630.85</v>
      </c>
      <c r="AD7283" s="32" t="n">
        <v>4439466.24</v>
      </c>
      <c r="AE7283" s="35">
        <f>(LEFT(Y7283,4)-Parameters!$B$23)*12+MID(Y7283,6,2)-Parameters!$B$24+1</f>
        <v/>
      </c>
    </row>
    <row r="7284">
      <c r="X7284" t="inlineStr">
        <is>
          <t>L0218564</t>
        </is>
      </c>
      <c r="Y7284" t="inlineStr">
        <is>
          <t>2026-05-13</t>
        </is>
      </c>
      <c r="Z7284" t="inlineStr">
        <is>
          <t>home_use</t>
        </is>
      </c>
      <c r="AA7284" t="inlineStr">
        <is>
          <t>IMP00926</t>
        </is>
      </c>
      <c r="AB7284" t="inlineStr">
        <is>
          <t>T106477</t>
        </is>
      </c>
      <c r="AC7284" s="32" t="n">
        <v>3167044.93</v>
      </c>
      <c r="AD7284" s="32" t="n">
        <v>332539.72</v>
      </c>
      <c r="AE7284" s="35">
        <f>(LEFT(Y7284,4)-Parameters!$B$23)*12+MID(Y7284,6,2)-Parameters!$B$24+1</f>
        <v/>
      </c>
    </row>
    <row r="7285">
      <c r="X7285" t="inlineStr">
        <is>
          <t>L0218565</t>
        </is>
      </c>
      <c r="Y7285" t="inlineStr">
        <is>
          <t>2026-05-13</t>
        </is>
      </c>
      <c r="Z7285" t="inlineStr">
        <is>
          <t>home_use</t>
        </is>
      </c>
      <c r="AA7285" t="inlineStr">
        <is>
          <t>IMP00926</t>
        </is>
      </c>
      <c r="AB7285" t="inlineStr">
        <is>
          <t>T106477</t>
        </is>
      </c>
      <c r="AC7285" s="32" t="n">
        <v>422481.43</v>
      </c>
      <c r="AD7285" s="32" t="n">
        <v>45205.51</v>
      </c>
      <c r="AE7285" s="35">
        <f>(LEFT(Y7285,4)-Parameters!$B$23)*12+MID(Y7285,6,2)-Parameters!$B$24+1</f>
        <v/>
      </c>
    </row>
    <row r="7286">
      <c r="X7286" t="inlineStr">
        <is>
          <t>L0218566</t>
        </is>
      </c>
      <c r="Y7286" t="inlineStr">
        <is>
          <t>2026-05-13</t>
        </is>
      </c>
      <c r="Z7286" t="inlineStr">
        <is>
          <t>home_use</t>
        </is>
      </c>
      <c r="AA7286" t="inlineStr">
        <is>
          <t>IMP00926</t>
        </is>
      </c>
      <c r="AB7286" t="inlineStr">
        <is>
          <t>T106477</t>
        </is>
      </c>
      <c r="AC7286" s="32" t="n">
        <v>1690798.09</v>
      </c>
      <c r="AD7286" s="32" t="n">
        <v>177533.8</v>
      </c>
      <c r="AE7286" s="35">
        <f>(LEFT(Y7286,4)-Parameters!$B$23)*12+MID(Y7286,6,2)-Parameters!$B$24+1</f>
        <v/>
      </c>
    </row>
    <row r="7287">
      <c r="X7287" t="inlineStr">
        <is>
          <t>L0218832</t>
        </is>
      </c>
      <c r="Y7287" t="inlineStr">
        <is>
          <t>2026-05-14</t>
        </is>
      </c>
      <c r="Z7287" t="inlineStr">
        <is>
          <t>home_use</t>
        </is>
      </c>
      <c r="AA7287" t="inlineStr">
        <is>
          <t>IMP00926</t>
        </is>
      </c>
      <c r="AB7287" t="inlineStr">
        <is>
          <t>T106477</t>
        </is>
      </c>
      <c r="AC7287" s="32" t="n">
        <v>314622.75</v>
      </c>
      <c r="AD7287" s="32" t="n">
        <v>33664.63</v>
      </c>
      <c r="AE7287" s="35">
        <f>(LEFT(Y7287,4)-Parameters!$B$23)*12+MID(Y7287,6,2)-Parameters!$B$24+1</f>
        <v/>
      </c>
    </row>
    <row r="7288">
      <c r="X7288" t="inlineStr">
        <is>
          <t>L0218834</t>
        </is>
      </c>
      <c r="Y7288" t="inlineStr">
        <is>
          <t>2026-05-14</t>
        </is>
      </c>
      <c r="Z7288" t="inlineStr">
        <is>
          <t>home_use</t>
        </is>
      </c>
      <c r="AA7288" t="inlineStr">
        <is>
          <t>IMP00926</t>
        </is>
      </c>
      <c r="AB7288" t="inlineStr">
        <is>
          <t>T106477</t>
        </is>
      </c>
      <c r="AC7288" s="32" t="n">
        <v>10645752.31</v>
      </c>
      <c r="AD7288" s="32" t="n">
        <v>1064575.23</v>
      </c>
      <c r="AE7288" s="35">
        <f>(LEFT(Y7288,4)-Parameters!$B$23)*12+MID(Y7288,6,2)-Parameters!$B$24+1</f>
        <v/>
      </c>
    </row>
    <row r="7289">
      <c r="X7289" t="inlineStr">
        <is>
          <t>L0219112</t>
        </is>
      </c>
      <c r="Y7289" t="inlineStr">
        <is>
          <t>2026-05-15</t>
        </is>
      </c>
      <c r="Z7289" t="inlineStr">
        <is>
          <t>home_use</t>
        </is>
      </c>
      <c r="AA7289" t="inlineStr">
        <is>
          <t>IMP00926</t>
        </is>
      </c>
      <c r="AB7289" t="inlineStr">
        <is>
          <t>T106477</t>
        </is>
      </c>
      <c r="AC7289" s="32" t="n">
        <v>16211618.78</v>
      </c>
      <c r="AD7289" s="32" t="n">
        <v>1702219.97</v>
      </c>
      <c r="AE7289" s="35">
        <f>(LEFT(Y7289,4)-Parameters!$B$23)*12+MID(Y7289,6,2)-Parameters!$B$24+1</f>
        <v/>
      </c>
    </row>
    <row r="7290">
      <c r="X7290" t="inlineStr">
        <is>
          <t>L0219113</t>
        </is>
      </c>
      <c r="Y7290" t="inlineStr">
        <is>
          <t>2026-05-15</t>
        </is>
      </c>
      <c r="Z7290" t="inlineStr">
        <is>
          <t>home_use</t>
        </is>
      </c>
      <c r="AA7290" t="inlineStr">
        <is>
          <t>IMP00926</t>
        </is>
      </c>
      <c r="AB7290" t="inlineStr">
        <is>
          <t>T106477</t>
        </is>
      </c>
      <c r="AC7290" s="32" t="n">
        <v>14688519.4</v>
      </c>
      <c r="AD7290" s="32" t="n">
        <v>1542294.54</v>
      </c>
      <c r="AE7290" s="35">
        <f>(LEFT(Y7290,4)-Parameters!$B$23)*12+MID(Y7290,6,2)-Parameters!$B$24+1</f>
        <v/>
      </c>
    </row>
    <row r="7291">
      <c r="X7291" t="inlineStr">
        <is>
          <t>L0219115</t>
        </is>
      </c>
      <c r="Y7291" t="inlineStr">
        <is>
          <t>2026-05-15</t>
        </is>
      </c>
      <c r="Z7291" t="inlineStr">
        <is>
          <t>home_use</t>
        </is>
      </c>
      <c r="AA7291" t="inlineStr">
        <is>
          <t>IMP00926</t>
        </is>
      </c>
      <c r="AB7291" t="inlineStr">
        <is>
          <t>T106477</t>
        </is>
      </c>
      <c r="AC7291" s="32" t="n">
        <v>2699602.6</v>
      </c>
      <c r="AD7291" s="32" t="n">
        <v>283458.27</v>
      </c>
      <c r="AE7291" s="35">
        <f>(LEFT(Y7291,4)-Parameters!$B$23)*12+MID(Y7291,6,2)-Parameters!$B$24+1</f>
        <v/>
      </c>
    </row>
    <row r="7292">
      <c r="X7292" t="inlineStr">
        <is>
          <t>L0219116</t>
        </is>
      </c>
      <c r="Y7292" t="inlineStr">
        <is>
          <t>2026-05-15</t>
        </is>
      </c>
      <c r="Z7292" t="inlineStr">
        <is>
          <t>home_use</t>
        </is>
      </c>
      <c r="AA7292" t="inlineStr">
        <is>
          <t>IMP00926</t>
        </is>
      </c>
      <c r="AB7292" t="inlineStr">
        <is>
          <t>T106477</t>
        </is>
      </c>
      <c r="AC7292" s="32" t="n">
        <v>3177368.19</v>
      </c>
      <c r="AD7292" s="32" t="n">
        <v>317736.82</v>
      </c>
      <c r="AE7292" s="35">
        <f>(LEFT(Y7292,4)-Parameters!$B$23)*12+MID(Y7292,6,2)-Parameters!$B$24+1</f>
        <v/>
      </c>
    </row>
    <row r="7293">
      <c r="X7293" t="inlineStr">
        <is>
          <t>L0219117</t>
        </is>
      </c>
      <c r="Y7293" t="inlineStr">
        <is>
          <t>2026-05-15</t>
        </is>
      </c>
      <c r="Z7293" t="inlineStr">
        <is>
          <t>home_use</t>
        </is>
      </c>
      <c r="AA7293" t="inlineStr">
        <is>
          <t>IMP00926</t>
        </is>
      </c>
      <c r="AB7293" t="inlineStr">
        <is>
          <t>T106477</t>
        </is>
      </c>
      <c r="AC7293" s="32" t="n">
        <v>225593.02</v>
      </c>
      <c r="AD7293" s="32" t="n">
        <v>24138.45</v>
      </c>
      <c r="AE7293" s="35">
        <f>(LEFT(Y7293,4)-Parameters!$B$23)*12+MID(Y7293,6,2)-Parameters!$B$24+1</f>
        <v/>
      </c>
    </row>
    <row r="7294">
      <c r="X7294" t="inlineStr">
        <is>
          <t>L0219118</t>
        </is>
      </c>
      <c r="Y7294" t="inlineStr">
        <is>
          <t>2026-05-15</t>
        </is>
      </c>
      <c r="Z7294" t="inlineStr">
        <is>
          <t>home_use</t>
        </is>
      </c>
      <c r="AA7294" t="inlineStr">
        <is>
          <t>IMP00926</t>
        </is>
      </c>
      <c r="AB7294" t="inlineStr">
        <is>
          <t>T106477</t>
        </is>
      </c>
      <c r="AC7294" s="32" t="n">
        <v>53569995.26</v>
      </c>
      <c r="AD7294" s="32" t="n">
        <v>5624849.5</v>
      </c>
      <c r="AE7294" s="35">
        <f>(LEFT(Y7294,4)-Parameters!$B$23)*12+MID(Y7294,6,2)-Parameters!$B$24+1</f>
        <v/>
      </c>
    </row>
    <row r="7295">
      <c r="X7295" t="inlineStr">
        <is>
          <t>L0219119</t>
        </is>
      </c>
      <c r="Y7295" t="inlineStr">
        <is>
          <t>2026-05-15</t>
        </is>
      </c>
      <c r="Z7295" t="inlineStr">
        <is>
          <t>home_use</t>
        </is>
      </c>
      <c r="AA7295" t="inlineStr">
        <is>
          <t>IMP00926</t>
        </is>
      </c>
      <c r="AB7295" t="inlineStr">
        <is>
          <t>T106477</t>
        </is>
      </c>
      <c r="AC7295" s="32" t="n">
        <v>12856724.77</v>
      </c>
      <c r="AD7295" s="32" t="n">
        <v>1349956.1</v>
      </c>
      <c r="AE7295" s="35">
        <f>(LEFT(Y7295,4)-Parameters!$B$23)*12+MID(Y7295,6,2)-Parameters!$B$24+1</f>
        <v/>
      </c>
    </row>
    <row r="7296">
      <c r="X7296" t="inlineStr">
        <is>
          <t>L0219120</t>
        </is>
      </c>
      <c r="Y7296" t="inlineStr">
        <is>
          <t>2026-05-15</t>
        </is>
      </c>
      <c r="Z7296" t="inlineStr">
        <is>
          <t>home_use</t>
        </is>
      </c>
      <c r="AA7296" t="inlineStr">
        <is>
          <t>IMP00926</t>
        </is>
      </c>
      <c r="AB7296" t="inlineStr">
        <is>
          <t>T106477</t>
        </is>
      </c>
      <c r="AC7296" s="32" t="n">
        <v>6495766.73</v>
      </c>
      <c r="AD7296" s="32" t="n">
        <v>649576.67</v>
      </c>
      <c r="AE7296" s="35">
        <f>(LEFT(Y7296,4)-Parameters!$B$23)*12+MID(Y7296,6,2)-Parameters!$B$24+1</f>
        <v/>
      </c>
    </row>
    <row r="7297">
      <c r="X7297" t="inlineStr">
        <is>
          <t>L0219121</t>
        </is>
      </c>
      <c r="Y7297" t="inlineStr">
        <is>
          <t>2026-05-15</t>
        </is>
      </c>
      <c r="Z7297" t="inlineStr">
        <is>
          <t>home_use</t>
        </is>
      </c>
      <c r="AA7297" t="inlineStr">
        <is>
          <t>IMP00926</t>
        </is>
      </c>
      <c r="AB7297" t="inlineStr">
        <is>
          <t>T106477</t>
        </is>
      </c>
      <c r="AC7297" s="32" t="n">
        <v>11162174.91</v>
      </c>
      <c r="AD7297" s="32" t="n">
        <v>1172028.37</v>
      </c>
      <c r="AE7297" s="35">
        <f>(LEFT(Y7297,4)-Parameters!$B$23)*12+MID(Y7297,6,2)-Parameters!$B$24+1</f>
        <v/>
      </c>
    </row>
    <row r="7298">
      <c r="X7298" t="inlineStr">
        <is>
          <t>L0219384</t>
        </is>
      </c>
      <c r="Y7298" t="inlineStr">
        <is>
          <t>2026-05-16</t>
        </is>
      </c>
      <c r="Z7298" t="inlineStr">
        <is>
          <t>home_use</t>
        </is>
      </c>
      <c r="AA7298" t="inlineStr">
        <is>
          <t>IMP00926</t>
        </is>
      </c>
      <c r="AB7298" t="inlineStr">
        <is>
          <t>T106477</t>
        </is>
      </c>
      <c r="AC7298" s="32" t="n">
        <v>5704094.2</v>
      </c>
      <c r="AD7298" s="32" t="n">
        <v>570409.42</v>
      </c>
      <c r="AE7298" s="35">
        <f>(LEFT(Y7298,4)-Parameters!$B$23)*12+MID(Y7298,6,2)-Parameters!$B$24+1</f>
        <v/>
      </c>
    </row>
    <row r="7299">
      <c r="X7299" t="inlineStr">
        <is>
          <t>L0219387</t>
        </is>
      </c>
      <c r="Y7299" t="inlineStr">
        <is>
          <t>2026-05-16</t>
        </is>
      </c>
      <c r="Z7299" t="inlineStr">
        <is>
          <t>home_use</t>
        </is>
      </c>
      <c r="AA7299" t="inlineStr">
        <is>
          <t>IMP00926</t>
        </is>
      </c>
      <c r="AB7299" t="inlineStr">
        <is>
          <t>T106477</t>
        </is>
      </c>
      <c r="AC7299" s="32" t="n">
        <v>909160.16</v>
      </c>
      <c r="AD7299" s="32" t="n">
        <v>109099.22</v>
      </c>
      <c r="AE7299" s="35">
        <f>(LEFT(Y7299,4)-Parameters!$B$23)*12+MID(Y7299,6,2)-Parameters!$B$24+1</f>
        <v/>
      </c>
    </row>
    <row r="7300">
      <c r="X7300" t="inlineStr">
        <is>
          <t>L0219636</t>
        </is>
      </c>
      <c r="Y7300" t="inlineStr">
        <is>
          <t>2026-05-17</t>
        </is>
      </c>
      <c r="Z7300" t="inlineStr">
        <is>
          <t>home_use</t>
        </is>
      </c>
      <c r="AA7300" t="inlineStr">
        <is>
          <t>IMP00926</t>
        </is>
      </c>
      <c r="AB7300" t="inlineStr">
        <is>
          <t>T106477</t>
        </is>
      </c>
      <c r="AC7300" s="32" t="n">
        <v>27426106.85</v>
      </c>
      <c r="AD7300" s="32" t="n">
        <v>2879741.22</v>
      </c>
      <c r="AE7300" s="35">
        <f>(LEFT(Y7300,4)-Parameters!$B$23)*12+MID(Y7300,6,2)-Parameters!$B$24+1</f>
        <v/>
      </c>
    </row>
    <row r="7301">
      <c r="X7301" t="inlineStr">
        <is>
          <t>L0219637</t>
        </is>
      </c>
      <c r="Y7301" t="inlineStr">
        <is>
          <t>2026-05-17</t>
        </is>
      </c>
      <c r="Z7301" t="inlineStr">
        <is>
          <t>home_use</t>
        </is>
      </c>
      <c r="AA7301" t="inlineStr">
        <is>
          <t>IMP00926</t>
        </is>
      </c>
      <c r="AB7301" t="inlineStr">
        <is>
          <t>T106477</t>
        </is>
      </c>
      <c r="AC7301" s="32" t="n">
        <v>13297763.67</v>
      </c>
      <c r="AD7301" s="32" t="n">
        <v>1396265.18</v>
      </c>
      <c r="AE7301" s="35">
        <f>(LEFT(Y7301,4)-Parameters!$B$23)*12+MID(Y7301,6,2)-Parameters!$B$24+1</f>
        <v/>
      </c>
    </row>
    <row r="7302">
      <c r="X7302" t="inlineStr">
        <is>
          <t>L0219639</t>
        </is>
      </c>
      <c r="Y7302" t="inlineStr">
        <is>
          <t>2026-05-17</t>
        </is>
      </c>
      <c r="Z7302" t="inlineStr">
        <is>
          <t>home_use</t>
        </is>
      </c>
      <c r="AA7302" t="inlineStr">
        <is>
          <t>IMP00926</t>
        </is>
      </c>
      <c r="AB7302" t="inlineStr">
        <is>
          <t>T106477</t>
        </is>
      </c>
      <c r="AC7302" s="32" t="n">
        <v>445246.73</v>
      </c>
      <c r="AD7302" s="32" t="n">
        <v>53429.61</v>
      </c>
      <c r="AE7302" s="35">
        <f>(LEFT(Y7302,4)-Parameters!$B$23)*12+MID(Y7302,6,2)-Parameters!$B$24+1</f>
        <v/>
      </c>
    </row>
    <row r="7303">
      <c r="X7303" t="inlineStr">
        <is>
          <t>L0219640</t>
        </is>
      </c>
      <c r="Y7303" t="inlineStr">
        <is>
          <t>2026-05-17</t>
        </is>
      </c>
      <c r="Z7303" t="inlineStr">
        <is>
          <t>home_use</t>
        </is>
      </c>
      <c r="AA7303" t="inlineStr">
        <is>
          <t>IMP00926</t>
        </is>
      </c>
      <c r="AB7303" t="inlineStr">
        <is>
          <t>T106477</t>
        </is>
      </c>
      <c r="AC7303" s="32" t="n">
        <v>615042.24</v>
      </c>
      <c r="AD7303" s="32" t="n">
        <v>65809.52</v>
      </c>
      <c r="AE7303" s="35">
        <f>(LEFT(Y7303,4)-Parameters!$B$23)*12+MID(Y7303,6,2)-Parameters!$B$24+1</f>
        <v/>
      </c>
    </row>
    <row r="7304">
      <c r="X7304" t="inlineStr">
        <is>
          <t>L0219641</t>
        </is>
      </c>
      <c r="Y7304" t="inlineStr">
        <is>
          <t>2026-05-17</t>
        </is>
      </c>
      <c r="Z7304" t="inlineStr">
        <is>
          <t>home_use</t>
        </is>
      </c>
      <c r="AA7304" t="inlineStr">
        <is>
          <t>IMP00926</t>
        </is>
      </c>
      <c r="AB7304" t="inlineStr">
        <is>
          <t>T106477</t>
        </is>
      </c>
      <c r="AC7304" s="32" t="n">
        <v>23978738.65</v>
      </c>
      <c r="AD7304" s="32" t="n">
        <v>2517767.56</v>
      </c>
      <c r="AE7304" s="35">
        <f>(LEFT(Y7304,4)-Parameters!$B$23)*12+MID(Y7304,6,2)-Parameters!$B$24+1</f>
        <v/>
      </c>
    </row>
    <row r="7305">
      <c r="X7305" t="inlineStr">
        <is>
          <t>L0219908</t>
        </is>
      </c>
      <c r="Y7305" t="inlineStr">
        <is>
          <t>2026-05-18</t>
        </is>
      </c>
      <c r="Z7305" t="inlineStr">
        <is>
          <t>home_use</t>
        </is>
      </c>
      <c r="AA7305" t="inlineStr">
        <is>
          <t>IMP00926</t>
        </is>
      </c>
      <c r="AB7305" t="inlineStr">
        <is>
          <t>T106477</t>
        </is>
      </c>
      <c r="AC7305" s="32" t="n">
        <v>795778.21</v>
      </c>
      <c r="AD7305" s="32" t="n">
        <v>95493.39</v>
      </c>
      <c r="AE7305" s="35">
        <f>(LEFT(Y7305,4)-Parameters!$B$23)*12+MID(Y7305,6,2)-Parameters!$B$24+1</f>
        <v/>
      </c>
    </row>
    <row r="7306">
      <c r="X7306" t="inlineStr">
        <is>
          <t>L0219909</t>
        </is>
      </c>
      <c r="Y7306" t="inlineStr">
        <is>
          <t>2026-05-18</t>
        </is>
      </c>
      <c r="Z7306" t="inlineStr">
        <is>
          <t>home_use</t>
        </is>
      </c>
      <c r="AA7306" t="inlineStr">
        <is>
          <t>IMP00926</t>
        </is>
      </c>
      <c r="AB7306" t="inlineStr">
        <is>
          <t>T106477</t>
        </is>
      </c>
      <c r="AC7306" s="32" t="n">
        <v>7550970.86</v>
      </c>
      <c r="AD7306" s="32" t="n">
        <v>755097.09</v>
      </c>
      <c r="AE7306" s="35">
        <f>(LEFT(Y7306,4)-Parameters!$B$23)*12+MID(Y7306,6,2)-Parameters!$B$24+1</f>
        <v/>
      </c>
    </row>
    <row r="7307">
      <c r="X7307" t="inlineStr">
        <is>
          <t>L0219910</t>
        </is>
      </c>
      <c r="Y7307" t="inlineStr">
        <is>
          <t>2026-05-18</t>
        </is>
      </c>
      <c r="Z7307" t="inlineStr">
        <is>
          <t>home_use</t>
        </is>
      </c>
      <c r="AA7307" t="inlineStr">
        <is>
          <t>IMP00926</t>
        </is>
      </c>
      <c r="AB7307" t="inlineStr">
        <is>
          <t>T106477</t>
        </is>
      </c>
      <c r="AC7307" s="32" t="n">
        <v>901738.0699999999</v>
      </c>
      <c r="AD7307" s="32" t="n">
        <v>108208.57</v>
      </c>
      <c r="AE7307" s="35">
        <f>(LEFT(Y7307,4)-Parameters!$B$23)*12+MID(Y7307,6,2)-Parameters!$B$24+1</f>
        <v/>
      </c>
    </row>
    <row r="7308">
      <c r="X7308" t="inlineStr">
        <is>
          <t>L0219913</t>
        </is>
      </c>
      <c r="Y7308" t="inlineStr">
        <is>
          <t>2026-05-18</t>
        </is>
      </c>
      <c r="Z7308" t="inlineStr">
        <is>
          <t>home_use</t>
        </is>
      </c>
      <c r="AA7308" t="inlineStr">
        <is>
          <t>IMP00926</t>
        </is>
      </c>
      <c r="AB7308" t="inlineStr">
        <is>
          <t>T106477</t>
        </is>
      </c>
      <c r="AC7308" s="32" t="n">
        <v>16056839.52</v>
      </c>
      <c r="AD7308" s="32" t="n">
        <v>1685968.15</v>
      </c>
      <c r="AE7308" s="35">
        <f>(LEFT(Y7308,4)-Parameters!$B$23)*12+MID(Y7308,6,2)-Parameters!$B$24+1</f>
        <v/>
      </c>
    </row>
    <row r="7309">
      <c r="X7309" t="inlineStr">
        <is>
          <t>L0219914</t>
        </is>
      </c>
      <c r="Y7309" t="inlineStr">
        <is>
          <t>2026-05-18</t>
        </is>
      </c>
      <c r="Z7309" t="inlineStr">
        <is>
          <t>home_use</t>
        </is>
      </c>
      <c r="AA7309" t="inlineStr">
        <is>
          <t>IMP00926</t>
        </is>
      </c>
      <c r="AB7309" t="inlineStr">
        <is>
          <t>T106477</t>
        </is>
      </c>
      <c r="AC7309" s="32" t="n">
        <v>16721118.26</v>
      </c>
      <c r="AD7309" s="32" t="n">
        <v>1755717.42</v>
      </c>
      <c r="AE7309" s="35">
        <f>(LEFT(Y7309,4)-Parameters!$B$23)*12+MID(Y7309,6,2)-Parameters!$B$24+1</f>
        <v/>
      </c>
    </row>
    <row r="7310">
      <c r="X7310" t="inlineStr">
        <is>
          <t>L0220177</t>
        </is>
      </c>
      <c r="Y7310" t="inlineStr">
        <is>
          <t>2026-05-19</t>
        </is>
      </c>
      <c r="Z7310" t="inlineStr">
        <is>
          <t>warehouse_out</t>
        </is>
      </c>
      <c r="AA7310" t="inlineStr">
        <is>
          <t>IMP00926</t>
        </is>
      </c>
      <c r="AB7310" t="inlineStr">
        <is>
          <t>T106477</t>
        </is>
      </c>
      <c r="AC7310" s="32" t="n">
        <v>634660.4</v>
      </c>
      <c r="AD7310" s="32" t="n">
        <v>76159.25</v>
      </c>
      <c r="AE7310" s="35">
        <f>(LEFT(Y7310,4)-Parameters!$B$23)*12+MID(Y7310,6,2)-Parameters!$B$24+1</f>
        <v/>
      </c>
    </row>
    <row r="7311">
      <c r="X7311" t="inlineStr">
        <is>
          <t>L0220439</t>
        </is>
      </c>
      <c r="Y7311" t="inlineStr">
        <is>
          <t>2026-05-20</t>
        </is>
      </c>
      <c r="Z7311" t="inlineStr">
        <is>
          <t>home_use</t>
        </is>
      </c>
      <c r="AA7311" t="inlineStr">
        <is>
          <t>IMP00926</t>
        </is>
      </c>
      <c r="AB7311" t="inlineStr">
        <is>
          <t>T106477</t>
        </is>
      </c>
      <c r="AC7311" s="32" t="n">
        <v>16590289.16</v>
      </c>
      <c r="AD7311" s="32" t="n">
        <v>1659028.92</v>
      </c>
      <c r="AE7311" s="35">
        <f>(LEFT(Y7311,4)-Parameters!$B$23)*12+MID(Y7311,6,2)-Parameters!$B$24+1</f>
        <v/>
      </c>
    </row>
    <row r="7312">
      <c r="X7312" t="inlineStr">
        <is>
          <t>L0220440</t>
        </is>
      </c>
      <c r="Y7312" t="inlineStr">
        <is>
          <t>2026-05-20</t>
        </is>
      </c>
      <c r="Z7312" t="inlineStr">
        <is>
          <t>home_use</t>
        </is>
      </c>
      <c r="AA7312" t="inlineStr">
        <is>
          <t>IMP00926</t>
        </is>
      </c>
      <c r="AB7312" t="inlineStr">
        <is>
          <t>T106477</t>
        </is>
      </c>
      <c r="AC7312" s="32" t="n">
        <v>5904254.63</v>
      </c>
      <c r="AD7312" s="32" t="n">
        <v>590425.46</v>
      </c>
      <c r="AE7312" s="35">
        <f>(LEFT(Y7312,4)-Parameters!$B$23)*12+MID(Y7312,6,2)-Parameters!$B$24+1</f>
        <v/>
      </c>
    </row>
    <row r="7313">
      <c r="X7313" t="inlineStr">
        <is>
          <t>L0220719</t>
        </is>
      </c>
      <c r="Y7313" t="inlineStr">
        <is>
          <t>2026-05-21</t>
        </is>
      </c>
      <c r="Z7313" t="inlineStr">
        <is>
          <t>home_use</t>
        </is>
      </c>
      <c r="AA7313" t="inlineStr">
        <is>
          <t>IMP00926</t>
        </is>
      </c>
      <c r="AB7313" t="inlineStr">
        <is>
          <t>T106477</t>
        </is>
      </c>
      <c r="AC7313" s="32" t="n">
        <v>3882625.21</v>
      </c>
      <c r="AD7313" s="32" t="n">
        <v>388262.52</v>
      </c>
      <c r="AE7313" s="35">
        <f>(LEFT(Y7313,4)-Parameters!$B$23)*12+MID(Y7313,6,2)-Parameters!$B$24+1</f>
        <v/>
      </c>
    </row>
    <row r="7314">
      <c r="X7314" t="inlineStr">
        <is>
          <t>L0220720</t>
        </is>
      </c>
      <c r="Y7314" t="inlineStr">
        <is>
          <t>2026-05-21</t>
        </is>
      </c>
      <c r="Z7314" t="inlineStr">
        <is>
          <t>home_use</t>
        </is>
      </c>
      <c r="AA7314" t="inlineStr">
        <is>
          <t>IMP00926</t>
        </is>
      </c>
      <c r="AB7314" t="inlineStr">
        <is>
          <t>T106477</t>
        </is>
      </c>
      <c r="AC7314" s="32" t="n">
        <v>3727922.63</v>
      </c>
      <c r="AD7314" s="32" t="n">
        <v>372792.26</v>
      </c>
      <c r="AE7314" s="35">
        <f>(LEFT(Y7314,4)-Parameters!$B$23)*12+MID(Y7314,6,2)-Parameters!$B$24+1</f>
        <v/>
      </c>
    </row>
    <row r="7315">
      <c r="X7315" t="inlineStr">
        <is>
          <t>L0220984</t>
        </is>
      </c>
      <c r="Y7315" t="inlineStr">
        <is>
          <t>2026-05-22</t>
        </is>
      </c>
      <c r="Z7315" t="inlineStr">
        <is>
          <t>home_use</t>
        </is>
      </c>
      <c r="AA7315" t="inlineStr">
        <is>
          <t>IMP00926</t>
        </is>
      </c>
      <c r="AB7315" t="inlineStr">
        <is>
          <t>T106477</t>
        </is>
      </c>
      <c r="AC7315" s="32" t="n">
        <v>2273959.84</v>
      </c>
      <c r="AD7315" s="32" t="n">
        <v>238765.78</v>
      </c>
      <c r="AE7315" s="35">
        <f>(LEFT(Y7315,4)-Parameters!$B$23)*12+MID(Y7315,6,2)-Parameters!$B$24+1</f>
        <v/>
      </c>
    </row>
    <row r="7316">
      <c r="X7316" t="inlineStr">
        <is>
          <t>L0220985</t>
        </is>
      </c>
      <c r="Y7316" t="inlineStr">
        <is>
          <t>2026-05-22</t>
        </is>
      </c>
      <c r="Z7316" t="inlineStr">
        <is>
          <t>home_use</t>
        </is>
      </c>
      <c r="AA7316" t="inlineStr">
        <is>
          <t>IMP00926</t>
        </is>
      </c>
      <c r="AB7316" t="inlineStr">
        <is>
          <t>T106477</t>
        </is>
      </c>
      <c r="AC7316" s="32" t="n">
        <v>949150.08</v>
      </c>
      <c r="AD7316" s="32" t="n">
        <v>113898.01</v>
      </c>
      <c r="AE7316" s="35">
        <f>(LEFT(Y7316,4)-Parameters!$B$23)*12+MID(Y7316,6,2)-Parameters!$B$24+1</f>
        <v/>
      </c>
    </row>
    <row r="7317">
      <c r="X7317" t="inlineStr">
        <is>
          <t>L0220986</t>
        </is>
      </c>
      <c r="Y7317" t="inlineStr">
        <is>
          <t>2026-05-22</t>
        </is>
      </c>
      <c r="Z7317" t="inlineStr">
        <is>
          <t>home_use</t>
        </is>
      </c>
      <c r="AA7317" t="inlineStr">
        <is>
          <t>IMP00926</t>
        </is>
      </c>
      <c r="AB7317" t="inlineStr">
        <is>
          <t>T106477</t>
        </is>
      </c>
      <c r="AC7317" s="32" t="n">
        <v>805426.23</v>
      </c>
      <c r="AD7317" s="32" t="n">
        <v>96651.14999999999</v>
      </c>
      <c r="AE7317" s="35">
        <f>(LEFT(Y7317,4)-Parameters!$B$23)*12+MID(Y7317,6,2)-Parameters!$B$24+1</f>
        <v/>
      </c>
    </row>
    <row r="7318">
      <c r="X7318" t="inlineStr">
        <is>
          <t>L0220987</t>
        </is>
      </c>
      <c r="Y7318" t="inlineStr">
        <is>
          <t>2026-05-22</t>
        </is>
      </c>
      <c r="Z7318" t="inlineStr">
        <is>
          <t>home_use</t>
        </is>
      </c>
      <c r="AA7318" t="inlineStr">
        <is>
          <t>IMP00926</t>
        </is>
      </c>
      <c r="AB7318" t="inlineStr">
        <is>
          <t>T106477</t>
        </is>
      </c>
      <c r="AC7318" s="32" t="n">
        <v>4144734.98</v>
      </c>
      <c r="AD7318" s="32" t="n">
        <v>414473.5</v>
      </c>
      <c r="AE7318" s="35">
        <f>(LEFT(Y7318,4)-Parameters!$B$23)*12+MID(Y7318,6,2)-Parameters!$B$24+1</f>
        <v/>
      </c>
    </row>
    <row r="7319">
      <c r="X7319" t="inlineStr">
        <is>
          <t>L0221226</t>
        </is>
      </c>
      <c r="Y7319" t="inlineStr">
        <is>
          <t>2026-05-23</t>
        </is>
      </c>
      <c r="Z7319" t="inlineStr">
        <is>
          <t>home_use</t>
        </is>
      </c>
      <c r="AA7319" t="inlineStr">
        <is>
          <t>IMP00926</t>
        </is>
      </c>
      <c r="AB7319" t="inlineStr">
        <is>
          <t>T106477</t>
        </is>
      </c>
      <c r="AC7319" s="32" t="n">
        <v>613627.62</v>
      </c>
      <c r="AD7319" s="32" t="n">
        <v>65658.14999999999</v>
      </c>
      <c r="AE7319" s="35">
        <f>(LEFT(Y7319,4)-Parameters!$B$23)*12+MID(Y7319,6,2)-Parameters!$B$24+1</f>
        <v/>
      </c>
    </row>
    <row r="7320">
      <c r="X7320" t="inlineStr">
        <is>
          <t>L0221227</t>
        </is>
      </c>
      <c r="Y7320" t="inlineStr">
        <is>
          <t>2026-05-23</t>
        </is>
      </c>
      <c r="Z7320" t="inlineStr">
        <is>
          <t>home_use</t>
        </is>
      </c>
      <c r="AA7320" t="inlineStr">
        <is>
          <t>IMP00926</t>
        </is>
      </c>
      <c r="AB7320" t="inlineStr">
        <is>
          <t>T106477</t>
        </is>
      </c>
      <c r="AC7320" s="32" t="n">
        <v>3643239.09</v>
      </c>
      <c r="AD7320" s="32" t="n">
        <v>364323.91</v>
      </c>
      <c r="AE7320" s="35">
        <f>(LEFT(Y7320,4)-Parameters!$B$23)*12+MID(Y7320,6,2)-Parameters!$B$24+1</f>
        <v/>
      </c>
    </row>
    <row r="7321">
      <c r="X7321" t="inlineStr">
        <is>
          <t>L0221228</t>
        </is>
      </c>
      <c r="Y7321" t="inlineStr">
        <is>
          <t>2026-05-23</t>
        </is>
      </c>
      <c r="Z7321" t="inlineStr">
        <is>
          <t>home_use</t>
        </is>
      </c>
      <c r="AA7321" t="inlineStr">
        <is>
          <t>IMP00926</t>
        </is>
      </c>
      <c r="AB7321" t="inlineStr">
        <is>
          <t>T106477</t>
        </is>
      </c>
      <c r="AC7321" s="32" t="n">
        <v>6573403.3</v>
      </c>
      <c r="AD7321" s="32" t="n">
        <v>657340.33</v>
      </c>
      <c r="AE7321" s="35">
        <f>(LEFT(Y7321,4)-Parameters!$B$23)*12+MID(Y7321,6,2)-Parameters!$B$24+1</f>
        <v/>
      </c>
    </row>
    <row r="7322">
      <c r="X7322" t="inlineStr">
        <is>
          <t>L0221230</t>
        </is>
      </c>
      <c r="Y7322" t="inlineStr">
        <is>
          <t>2026-05-23</t>
        </is>
      </c>
      <c r="Z7322" t="inlineStr">
        <is>
          <t>home_use</t>
        </is>
      </c>
      <c r="AA7322" t="inlineStr">
        <is>
          <t>IMP00926</t>
        </is>
      </c>
      <c r="AB7322" t="inlineStr">
        <is>
          <t>T106477</t>
        </is>
      </c>
      <c r="AC7322" s="32" t="n">
        <v>3758637.58</v>
      </c>
      <c r="AD7322" s="32" t="n">
        <v>375863.76</v>
      </c>
      <c r="AE7322" s="35">
        <f>(LEFT(Y7322,4)-Parameters!$B$23)*12+MID(Y7322,6,2)-Parameters!$B$24+1</f>
        <v/>
      </c>
    </row>
    <row r="7323">
      <c r="X7323" t="inlineStr">
        <is>
          <t>L0221231</t>
        </is>
      </c>
      <c r="Y7323" t="inlineStr">
        <is>
          <t>2026-05-23</t>
        </is>
      </c>
      <c r="Z7323" t="inlineStr">
        <is>
          <t>home_use</t>
        </is>
      </c>
      <c r="AA7323" t="inlineStr">
        <is>
          <t>IMP00926</t>
        </is>
      </c>
      <c r="AB7323" t="inlineStr">
        <is>
          <t>T106477</t>
        </is>
      </c>
      <c r="AC7323" s="32" t="n">
        <v>16383239.58</v>
      </c>
      <c r="AD7323" s="32" t="n">
        <v>1638323.96</v>
      </c>
      <c r="AE7323" s="35">
        <f>(LEFT(Y7323,4)-Parameters!$B$23)*12+MID(Y7323,6,2)-Parameters!$B$24+1</f>
        <v/>
      </c>
    </row>
    <row r="7324">
      <c r="X7324" t="inlineStr">
        <is>
          <t>L0221232</t>
        </is>
      </c>
      <c r="Y7324" t="inlineStr">
        <is>
          <t>2026-05-23</t>
        </is>
      </c>
      <c r="Z7324" t="inlineStr">
        <is>
          <t>home_use</t>
        </is>
      </c>
      <c r="AA7324" t="inlineStr">
        <is>
          <t>IMP00926</t>
        </is>
      </c>
      <c r="AB7324" t="inlineStr">
        <is>
          <t>T106477</t>
        </is>
      </c>
      <c r="AC7324" s="32" t="n">
        <v>397113.75</v>
      </c>
      <c r="AD7324" s="32" t="n">
        <v>42491.17</v>
      </c>
      <c r="AE7324" s="35">
        <f>(LEFT(Y7324,4)-Parameters!$B$23)*12+MID(Y7324,6,2)-Parameters!$B$24+1</f>
        <v/>
      </c>
    </row>
    <row r="7325">
      <c r="X7325" t="inlineStr">
        <is>
          <t>L0221234</t>
        </is>
      </c>
      <c r="Y7325" t="inlineStr">
        <is>
          <t>2026-05-23</t>
        </is>
      </c>
      <c r="Z7325" t="inlineStr">
        <is>
          <t>home_use</t>
        </is>
      </c>
      <c r="AA7325" t="inlineStr">
        <is>
          <t>IMP00926</t>
        </is>
      </c>
      <c r="AB7325" t="inlineStr">
        <is>
          <t>T106477</t>
        </is>
      </c>
      <c r="AC7325" s="32" t="n">
        <v>980773.03</v>
      </c>
      <c r="AD7325" s="32" t="n">
        <v>104942.71</v>
      </c>
      <c r="AE7325" s="35">
        <f>(LEFT(Y7325,4)-Parameters!$B$23)*12+MID(Y7325,6,2)-Parameters!$B$24+1</f>
        <v/>
      </c>
    </row>
    <row r="7326">
      <c r="X7326" t="inlineStr">
        <is>
          <t>L0221518</t>
        </is>
      </c>
      <c r="Y7326" t="inlineStr">
        <is>
          <t>2026-05-24</t>
        </is>
      </c>
      <c r="Z7326" t="inlineStr">
        <is>
          <t>home_use</t>
        </is>
      </c>
      <c r="AA7326" t="inlineStr">
        <is>
          <t>IMP00926</t>
        </is>
      </c>
      <c r="AB7326" t="inlineStr">
        <is>
          <t>T106477</t>
        </is>
      </c>
      <c r="AC7326" s="32" t="n">
        <v>18482430.81</v>
      </c>
      <c r="AD7326" s="32" t="n">
        <v>1940655.23</v>
      </c>
      <c r="AE7326" s="35">
        <f>(LEFT(Y7326,4)-Parameters!$B$23)*12+MID(Y7326,6,2)-Parameters!$B$24+1</f>
        <v/>
      </c>
    </row>
    <row r="7327">
      <c r="X7327" t="inlineStr">
        <is>
          <t>L0221519</t>
        </is>
      </c>
      <c r="Y7327" t="inlineStr">
        <is>
          <t>2026-05-24</t>
        </is>
      </c>
      <c r="Z7327" t="inlineStr">
        <is>
          <t>home_use</t>
        </is>
      </c>
      <c r="AA7327" t="inlineStr">
        <is>
          <t>IMP00926</t>
        </is>
      </c>
      <c r="AB7327" t="inlineStr">
        <is>
          <t>T106477</t>
        </is>
      </c>
      <c r="AC7327" s="32" t="n">
        <v>8153685.5</v>
      </c>
      <c r="AD7327" s="32" t="n">
        <v>856136.98</v>
      </c>
      <c r="AE7327" s="35">
        <f>(LEFT(Y7327,4)-Parameters!$B$23)*12+MID(Y7327,6,2)-Parameters!$B$24+1</f>
        <v/>
      </c>
    </row>
    <row r="7328">
      <c r="X7328" t="inlineStr">
        <is>
          <t>L0221520</t>
        </is>
      </c>
      <c r="Y7328" t="inlineStr">
        <is>
          <t>2026-05-24</t>
        </is>
      </c>
      <c r="Z7328" t="inlineStr">
        <is>
          <t>home_use</t>
        </is>
      </c>
      <c r="AA7328" t="inlineStr">
        <is>
          <t>IMP00926</t>
        </is>
      </c>
      <c r="AB7328" t="inlineStr">
        <is>
          <t>T106477</t>
        </is>
      </c>
      <c r="AC7328" s="32" t="n">
        <v>37125018.46</v>
      </c>
      <c r="AD7328" s="32" t="n">
        <v>3898126.94</v>
      </c>
      <c r="AE7328" s="35">
        <f>(LEFT(Y7328,4)-Parameters!$B$23)*12+MID(Y7328,6,2)-Parameters!$B$24+1</f>
        <v/>
      </c>
    </row>
    <row r="7329">
      <c r="X7329" t="inlineStr">
        <is>
          <t>L0221521</t>
        </is>
      </c>
      <c r="Y7329" t="inlineStr">
        <is>
          <t>2026-05-24</t>
        </is>
      </c>
      <c r="Z7329" t="inlineStr">
        <is>
          <t>home_use</t>
        </is>
      </c>
      <c r="AA7329" t="inlineStr">
        <is>
          <t>IMP00926</t>
        </is>
      </c>
      <c r="AB7329" t="inlineStr">
        <is>
          <t>T106477</t>
        </is>
      </c>
      <c r="AC7329" s="32" t="n">
        <v>491338.37</v>
      </c>
      <c r="AD7329" s="32" t="n">
        <v>52573.21</v>
      </c>
      <c r="AE7329" s="35">
        <f>(LEFT(Y7329,4)-Parameters!$B$23)*12+MID(Y7329,6,2)-Parameters!$B$24+1</f>
        <v/>
      </c>
    </row>
    <row r="7330">
      <c r="X7330" t="inlineStr">
        <is>
          <t>L0221522</t>
        </is>
      </c>
      <c r="Y7330" t="inlineStr">
        <is>
          <t>2026-05-24</t>
        </is>
      </c>
      <c r="Z7330" t="inlineStr">
        <is>
          <t>home_use</t>
        </is>
      </c>
      <c r="AA7330" t="inlineStr">
        <is>
          <t>IMP00926</t>
        </is>
      </c>
      <c r="AB7330" t="inlineStr">
        <is>
          <t>T106477</t>
        </is>
      </c>
      <c r="AC7330" s="32" t="n">
        <v>12644230.98</v>
      </c>
      <c r="AD7330" s="32" t="n">
        <v>1264423.1</v>
      </c>
      <c r="AE7330" s="35">
        <f>(LEFT(Y7330,4)-Parameters!$B$23)*12+MID(Y7330,6,2)-Parameters!$B$24+1</f>
        <v/>
      </c>
    </row>
    <row r="7331">
      <c r="X7331" t="inlineStr">
        <is>
          <t>L0221523</t>
        </is>
      </c>
      <c r="Y7331" t="inlineStr">
        <is>
          <t>2026-05-24</t>
        </is>
      </c>
      <c r="Z7331" t="inlineStr">
        <is>
          <t>home_use</t>
        </is>
      </c>
      <c r="AA7331" t="inlineStr">
        <is>
          <t>IMP00926</t>
        </is>
      </c>
      <c r="AB7331" t="inlineStr">
        <is>
          <t>T106477</t>
        </is>
      </c>
      <c r="AC7331" s="32" t="n">
        <v>361244.59</v>
      </c>
      <c r="AD7331" s="32" t="n">
        <v>38653.17</v>
      </c>
      <c r="AE7331" s="35">
        <f>(LEFT(Y7331,4)-Parameters!$B$23)*12+MID(Y7331,6,2)-Parameters!$B$24+1</f>
        <v/>
      </c>
    </row>
    <row r="7332">
      <c r="X7332" t="inlineStr">
        <is>
          <t>L0221782</t>
        </is>
      </c>
      <c r="Y7332" t="inlineStr">
        <is>
          <t>2026-05-25</t>
        </is>
      </c>
      <c r="Z7332" t="inlineStr">
        <is>
          <t>home_use</t>
        </is>
      </c>
      <c r="AA7332" t="inlineStr">
        <is>
          <t>IMP00926</t>
        </is>
      </c>
      <c r="AB7332" t="inlineStr">
        <is>
          <t>T106477</t>
        </is>
      </c>
      <c r="AC7332" s="32" t="n">
        <v>179611.22</v>
      </c>
      <c r="AD7332" s="32" t="n">
        <v>19218.4</v>
      </c>
      <c r="AE7332" s="35">
        <f>(LEFT(Y7332,4)-Parameters!$B$23)*12+MID(Y7332,6,2)-Parameters!$B$24+1</f>
        <v/>
      </c>
    </row>
    <row r="7333">
      <c r="X7333" t="inlineStr">
        <is>
          <t>L0221783</t>
        </is>
      </c>
      <c r="Y7333" t="inlineStr">
        <is>
          <t>2026-05-25</t>
        </is>
      </c>
      <c r="Z7333" t="inlineStr">
        <is>
          <t>home_use</t>
        </is>
      </c>
      <c r="AA7333" t="inlineStr">
        <is>
          <t>IMP00926</t>
        </is>
      </c>
      <c r="AB7333" t="inlineStr">
        <is>
          <t>T106477</t>
        </is>
      </c>
      <c r="AC7333" s="32" t="n">
        <v>10465997.27</v>
      </c>
      <c r="AD7333" s="32" t="n">
        <v>1046599.73</v>
      </c>
      <c r="AE7333" s="35">
        <f>(LEFT(Y7333,4)-Parameters!$B$23)*12+MID(Y7333,6,2)-Parameters!$B$24+1</f>
        <v/>
      </c>
    </row>
    <row r="7334">
      <c r="X7334" t="inlineStr">
        <is>
          <t>L0221785</t>
        </is>
      </c>
      <c r="Y7334" t="inlineStr">
        <is>
          <t>2026-05-25</t>
        </is>
      </c>
      <c r="Z7334" t="inlineStr">
        <is>
          <t>warehouse_out</t>
        </is>
      </c>
      <c r="AA7334" t="inlineStr">
        <is>
          <t>IMP00926</t>
        </is>
      </c>
      <c r="AB7334" t="inlineStr">
        <is>
          <t>T106477</t>
        </is>
      </c>
      <c r="AC7334" s="32" t="n">
        <v>116939.96</v>
      </c>
      <c r="AD7334" s="32" t="n">
        <v>12512.58</v>
      </c>
      <c r="AE7334" s="35">
        <f>(LEFT(Y7334,4)-Parameters!$B$23)*12+MID(Y7334,6,2)-Parameters!$B$24+1</f>
        <v/>
      </c>
    </row>
    <row r="7335">
      <c r="X7335" t="inlineStr">
        <is>
          <t>L0221786</t>
        </is>
      </c>
      <c r="Y7335" t="inlineStr">
        <is>
          <t>2026-05-25</t>
        </is>
      </c>
      <c r="Z7335" t="inlineStr">
        <is>
          <t>home_use</t>
        </is>
      </c>
      <c r="AA7335" t="inlineStr">
        <is>
          <t>IMP00926</t>
        </is>
      </c>
      <c r="AB7335" t="inlineStr">
        <is>
          <t>T106477</t>
        </is>
      </c>
      <c r="AC7335" s="32" t="n">
        <v>6798839.12</v>
      </c>
      <c r="AD7335" s="32" t="n">
        <v>679883.91</v>
      </c>
      <c r="AE7335" s="35">
        <f>(LEFT(Y7335,4)-Parameters!$B$23)*12+MID(Y7335,6,2)-Parameters!$B$24+1</f>
        <v/>
      </c>
    </row>
    <row r="7336">
      <c r="X7336" t="inlineStr">
        <is>
          <t>L0221787</t>
        </is>
      </c>
      <c r="Y7336" t="inlineStr">
        <is>
          <t>2026-05-25</t>
        </is>
      </c>
      <c r="Z7336" t="inlineStr">
        <is>
          <t>home_use</t>
        </is>
      </c>
      <c r="AA7336" t="inlineStr">
        <is>
          <t>IMP00926</t>
        </is>
      </c>
      <c r="AB7336" t="inlineStr">
        <is>
          <t>T106477</t>
        </is>
      </c>
      <c r="AC7336" s="32" t="n">
        <v>698901.86</v>
      </c>
      <c r="AD7336" s="32" t="n">
        <v>74782.5</v>
      </c>
      <c r="AE7336" s="35">
        <f>(LEFT(Y7336,4)-Parameters!$B$23)*12+MID(Y7336,6,2)-Parameters!$B$24+1</f>
        <v/>
      </c>
    </row>
    <row r="7337">
      <c r="X7337" t="inlineStr">
        <is>
          <t>L0222079</t>
        </is>
      </c>
      <c r="Y7337" t="inlineStr">
        <is>
          <t>2026-05-26</t>
        </is>
      </c>
      <c r="Z7337" t="inlineStr">
        <is>
          <t>home_use</t>
        </is>
      </c>
      <c r="AA7337" t="inlineStr">
        <is>
          <t>IMP00926</t>
        </is>
      </c>
      <c r="AB7337" t="inlineStr">
        <is>
          <t>T106477</t>
        </is>
      </c>
      <c r="AC7337" s="32" t="n">
        <v>6704594.71</v>
      </c>
      <c r="AD7337" s="32" t="n">
        <v>703982.4399999999</v>
      </c>
      <c r="AE7337" s="35">
        <f>(LEFT(Y7337,4)-Parameters!$B$23)*12+MID(Y7337,6,2)-Parameters!$B$24+1</f>
        <v/>
      </c>
    </row>
    <row r="7338">
      <c r="X7338" t="inlineStr">
        <is>
          <t>L0222080</t>
        </is>
      </c>
      <c r="Y7338" t="inlineStr">
        <is>
          <t>2026-05-26</t>
        </is>
      </c>
      <c r="Z7338" t="inlineStr">
        <is>
          <t>home_use</t>
        </is>
      </c>
      <c r="AA7338" t="inlineStr">
        <is>
          <t>IMP00926</t>
        </is>
      </c>
      <c r="AB7338" t="inlineStr">
        <is>
          <t>T106477</t>
        </is>
      </c>
      <c r="AC7338" s="32" t="n">
        <v>5597036.09</v>
      </c>
      <c r="AD7338" s="32" t="n">
        <v>559703.61</v>
      </c>
      <c r="AE7338" s="35">
        <f>(LEFT(Y7338,4)-Parameters!$B$23)*12+MID(Y7338,6,2)-Parameters!$B$24+1</f>
        <v/>
      </c>
    </row>
    <row r="7339">
      <c r="X7339" t="inlineStr">
        <is>
          <t>L0222081</t>
        </is>
      </c>
      <c r="Y7339" t="inlineStr">
        <is>
          <t>2026-05-26</t>
        </is>
      </c>
      <c r="Z7339" t="inlineStr">
        <is>
          <t>home_use</t>
        </is>
      </c>
      <c r="AA7339" t="inlineStr">
        <is>
          <t>IMP00926</t>
        </is>
      </c>
      <c r="AB7339" t="inlineStr">
        <is>
          <t>T106477</t>
        </is>
      </c>
      <c r="AC7339" s="32" t="n">
        <v>15042778.51</v>
      </c>
      <c r="AD7339" s="32" t="n">
        <v>1579491.74</v>
      </c>
      <c r="AE7339" s="35">
        <f>(LEFT(Y7339,4)-Parameters!$B$23)*12+MID(Y7339,6,2)-Parameters!$B$24+1</f>
        <v/>
      </c>
    </row>
    <row r="7340">
      <c r="X7340" t="inlineStr">
        <is>
          <t>L0222352</t>
        </is>
      </c>
      <c r="Y7340" t="inlineStr">
        <is>
          <t>2026-05-27</t>
        </is>
      </c>
      <c r="Z7340" t="inlineStr">
        <is>
          <t>home_use</t>
        </is>
      </c>
      <c r="AA7340" t="inlineStr">
        <is>
          <t>IMP00926</t>
        </is>
      </c>
      <c r="AB7340" t="inlineStr">
        <is>
          <t>T106477</t>
        </is>
      </c>
      <c r="AC7340" s="32" t="n">
        <v>268504.24</v>
      </c>
      <c r="AD7340" s="32" t="n">
        <v>28729.95</v>
      </c>
      <c r="AE7340" s="35">
        <f>(LEFT(Y7340,4)-Parameters!$B$23)*12+MID(Y7340,6,2)-Parameters!$B$24+1</f>
        <v/>
      </c>
    </row>
    <row r="7341">
      <c r="X7341" t="inlineStr">
        <is>
          <t>L0222353</t>
        </is>
      </c>
      <c r="Y7341" t="inlineStr">
        <is>
          <t>2026-05-27</t>
        </is>
      </c>
      <c r="Z7341" t="inlineStr">
        <is>
          <t>home_use</t>
        </is>
      </c>
      <c r="AA7341" t="inlineStr">
        <is>
          <t>IMP00926</t>
        </is>
      </c>
      <c r="AB7341" t="inlineStr">
        <is>
          <t>T106477</t>
        </is>
      </c>
      <c r="AC7341" s="32" t="n">
        <v>578567.26</v>
      </c>
      <c r="AD7341" s="32" t="n">
        <v>61906.7</v>
      </c>
      <c r="AE7341" s="35">
        <f>(LEFT(Y7341,4)-Parameters!$B$23)*12+MID(Y7341,6,2)-Parameters!$B$24+1</f>
        <v/>
      </c>
    </row>
    <row r="7342">
      <c r="X7342" t="inlineStr">
        <is>
          <t>L0222354</t>
        </is>
      </c>
      <c r="Y7342" t="inlineStr">
        <is>
          <t>2026-05-27</t>
        </is>
      </c>
      <c r="Z7342" t="inlineStr">
        <is>
          <t>home_use</t>
        </is>
      </c>
      <c r="AA7342" t="inlineStr">
        <is>
          <t>IMP00926</t>
        </is>
      </c>
      <c r="AB7342" t="inlineStr">
        <is>
          <t>T106477</t>
        </is>
      </c>
      <c r="AC7342" s="32" t="n">
        <v>2368420.73</v>
      </c>
      <c r="AD7342" s="32" t="n">
        <v>248684.18</v>
      </c>
      <c r="AE7342" s="35">
        <f>(LEFT(Y7342,4)-Parameters!$B$23)*12+MID(Y7342,6,2)-Parameters!$B$24+1</f>
        <v/>
      </c>
    </row>
    <row r="7343">
      <c r="X7343" t="inlineStr">
        <is>
          <t>L0222355</t>
        </is>
      </c>
      <c r="Y7343" t="inlineStr">
        <is>
          <t>2026-05-27</t>
        </is>
      </c>
      <c r="Z7343" t="inlineStr">
        <is>
          <t>home_use</t>
        </is>
      </c>
      <c r="AA7343" t="inlineStr">
        <is>
          <t>IMP00926</t>
        </is>
      </c>
      <c r="AB7343" t="inlineStr">
        <is>
          <t>T106477</t>
        </is>
      </c>
      <c r="AC7343" s="32" t="n">
        <v>811615.91</v>
      </c>
      <c r="AD7343" s="32" t="n">
        <v>86842.89999999999</v>
      </c>
      <c r="AE7343" s="35">
        <f>(LEFT(Y7343,4)-Parameters!$B$23)*12+MID(Y7343,6,2)-Parameters!$B$24+1</f>
        <v/>
      </c>
    </row>
    <row r="7344">
      <c r="X7344" t="inlineStr">
        <is>
          <t>L0222356</t>
        </is>
      </c>
      <c r="Y7344" t="inlineStr">
        <is>
          <t>2026-05-27</t>
        </is>
      </c>
      <c r="Z7344" t="inlineStr">
        <is>
          <t>home_use</t>
        </is>
      </c>
      <c r="AA7344" t="inlineStr">
        <is>
          <t>IMP00926</t>
        </is>
      </c>
      <c r="AB7344" t="inlineStr">
        <is>
          <t>T106477</t>
        </is>
      </c>
      <c r="AC7344" s="32" t="n">
        <v>6730262.78</v>
      </c>
      <c r="AD7344" s="32" t="n">
        <v>673026.28</v>
      </c>
      <c r="AE7344" s="35">
        <f>(LEFT(Y7344,4)-Parameters!$B$23)*12+MID(Y7344,6,2)-Parameters!$B$24+1</f>
        <v/>
      </c>
    </row>
    <row r="7345">
      <c r="X7345" t="inlineStr">
        <is>
          <t>L0222357</t>
        </is>
      </c>
      <c r="Y7345" t="inlineStr">
        <is>
          <t>2026-05-27</t>
        </is>
      </c>
      <c r="Z7345" t="inlineStr">
        <is>
          <t>home_use</t>
        </is>
      </c>
      <c r="AA7345" t="inlineStr">
        <is>
          <t>IMP00926</t>
        </is>
      </c>
      <c r="AB7345" t="inlineStr">
        <is>
          <t>T106477</t>
        </is>
      </c>
      <c r="AC7345" s="32" t="n">
        <v>5540386.91</v>
      </c>
      <c r="AD7345" s="32" t="n">
        <v>581740.63</v>
      </c>
      <c r="AE7345" s="35">
        <f>(LEFT(Y7345,4)-Parameters!$B$23)*12+MID(Y7345,6,2)-Parameters!$B$24+1</f>
        <v/>
      </c>
    </row>
    <row r="7346">
      <c r="X7346" t="inlineStr">
        <is>
          <t>L0222595</t>
        </is>
      </c>
      <c r="Y7346" t="inlineStr">
        <is>
          <t>2026-05-28</t>
        </is>
      </c>
      <c r="Z7346" t="inlineStr">
        <is>
          <t>home_use</t>
        </is>
      </c>
      <c r="AA7346" t="inlineStr">
        <is>
          <t>IMP00926</t>
        </is>
      </c>
      <c r="AB7346" t="inlineStr">
        <is>
          <t>T106477</t>
        </is>
      </c>
      <c r="AC7346" s="32" t="n">
        <v>31289902.45</v>
      </c>
      <c r="AD7346" s="32" t="n">
        <v>3128990.24</v>
      </c>
      <c r="AE7346" s="35">
        <f>(LEFT(Y7346,4)-Parameters!$B$23)*12+MID(Y7346,6,2)-Parameters!$B$24+1</f>
        <v/>
      </c>
    </row>
    <row r="7347">
      <c r="X7347" t="inlineStr">
        <is>
          <t>L0222596</t>
        </is>
      </c>
      <c r="Y7347" t="inlineStr">
        <is>
          <t>2026-05-28</t>
        </is>
      </c>
      <c r="Z7347" t="inlineStr">
        <is>
          <t>home_use</t>
        </is>
      </c>
      <c r="AA7347" t="inlineStr">
        <is>
          <t>IMP00926</t>
        </is>
      </c>
      <c r="AB7347" t="inlineStr">
        <is>
          <t>T106477</t>
        </is>
      </c>
      <c r="AC7347" s="32" t="n">
        <v>2398066.95</v>
      </c>
      <c r="AD7347" s="32" t="n">
        <v>239806.69</v>
      </c>
      <c r="AE7347" s="35">
        <f>(LEFT(Y7347,4)-Parameters!$B$23)*12+MID(Y7347,6,2)-Parameters!$B$24+1</f>
        <v/>
      </c>
    </row>
    <row r="7348">
      <c r="X7348" t="inlineStr">
        <is>
          <t>L0222597</t>
        </is>
      </c>
      <c r="Y7348" t="inlineStr">
        <is>
          <t>2026-05-28</t>
        </is>
      </c>
      <c r="Z7348" t="inlineStr">
        <is>
          <t>home_use</t>
        </is>
      </c>
      <c r="AA7348" t="inlineStr">
        <is>
          <t>IMP00926</t>
        </is>
      </c>
      <c r="AB7348" t="inlineStr">
        <is>
          <t>T106477</t>
        </is>
      </c>
      <c r="AC7348" s="32" t="n">
        <v>339707.99</v>
      </c>
      <c r="AD7348" s="32" t="n">
        <v>36348.75</v>
      </c>
      <c r="AE7348" s="35">
        <f>(LEFT(Y7348,4)-Parameters!$B$23)*12+MID(Y7348,6,2)-Parameters!$B$24+1</f>
        <v/>
      </c>
    </row>
    <row r="7349">
      <c r="X7349" t="inlineStr">
        <is>
          <t>L0222598</t>
        </is>
      </c>
      <c r="Y7349" t="inlineStr">
        <is>
          <t>2026-05-28</t>
        </is>
      </c>
      <c r="Z7349" t="inlineStr">
        <is>
          <t>home_use</t>
        </is>
      </c>
      <c r="AA7349" t="inlineStr">
        <is>
          <t>IMP00926</t>
        </is>
      </c>
      <c r="AB7349" t="inlineStr">
        <is>
          <t>T106477</t>
        </is>
      </c>
      <c r="AC7349" s="32" t="n">
        <v>3498136.35</v>
      </c>
      <c r="AD7349" s="32" t="n">
        <v>349813.63</v>
      </c>
      <c r="AE7349" s="35">
        <f>(LEFT(Y7349,4)-Parameters!$B$23)*12+MID(Y7349,6,2)-Parameters!$B$24+1</f>
        <v/>
      </c>
    </row>
    <row r="7350">
      <c r="X7350" t="inlineStr">
        <is>
          <t>L0222599</t>
        </is>
      </c>
      <c r="Y7350" t="inlineStr">
        <is>
          <t>2026-05-28</t>
        </is>
      </c>
      <c r="Z7350" t="inlineStr">
        <is>
          <t>home_use</t>
        </is>
      </c>
      <c r="AA7350" t="inlineStr">
        <is>
          <t>IMP00926</t>
        </is>
      </c>
      <c r="AB7350" t="inlineStr">
        <is>
          <t>T106477</t>
        </is>
      </c>
      <c r="AC7350" s="32" t="n">
        <v>7699905.94</v>
      </c>
      <c r="AD7350" s="32" t="n">
        <v>769990.59</v>
      </c>
      <c r="AE7350" s="35">
        <f>(LEFT(Y7350,4)-Parameters!$B$23)*12+MID(Y7350,6,2)-Parameters!$B$24+1</f>
        <v/>
      </c>
    </row>
    <row r="7351">
      <c r="X7351" t="inlineStr">
        <is>
          <t>L0222853</t>
        </is>
      </c>
      <c r="Y7351" t="inlineStr">
        <is>
          <t>2026-06-01</t>
        </is>
      </c>
      <c r="Z7351" t="inlineStr">
        <is>
          <t>home_use</t>
        </is>
      </c>
      <c r="AA7351" t="inlineStr">
        <is>
          <t>IMP00926</t>
        </is>
      </c>
      <c r="AB7351" t="inlineStr">
        <is>
          <t>T106477</t>
        </is>
      </c>
      <c r="AC7351" s="32" t="n">
        <v>45240934.13</v>
      </c>
      <c r="AD7351" s="32" t="n">
        <v>4750298.08</v>
      </c>
      <c r="AE7351" s="35">
        <f>(LEFT(Y7351,4)-Parameters!$B$23)*12+MID(Y7351,6,2)-Parameters!$B$24+1</f>
        <v/>
      </c>
    </row>
    <row r="7352">
      <c r="X7352" t="inlineStr">
        <is>
          <t>L0222854</t>
        </is>
      </c>
      <c r="Y7352" t="inlineStr">
        <is>
          <t>2026-06-01</t>
        </is>
      </c>
      <c r="Z7352" t="inlineStr">
        <is>
          <t>home_use</t>
        </is>
      </c>
      <c r="AA7352" t="inlineStr">
        <is>
          <t>IMP00926</t>
        </is>
      </c>
      <c r="AB7352" t="inlineStr">
        <is>
          <t>T106477</t>
        </is>
      </c>
      <c r="AC7352" s="32" t="n">
        <v>502341.9</v>
      </c>
      <c r="AD7352" s="32" t="n">
        <v>53750.58</v>
      </c>
      <c r="AE7352" s="35">
        <f>(LEFT(Y7352,4)-Parameters!$B$23)*12+MID(Y7352,6,2)-Parameters!$B$24+1</f>
        <v/>
      </c>
    </row>
    <row r="7353">
      <c r="X7353" t="inlineStr">
        <is>
          <t>L0222855</t>
        </is>
      </c>
      <c r="Y7353" t="inlineStr">
        <is>
          <t>2026-06-01</t>
        </is>
      </c>
      <c r="Z7353" t="inlineStr">
        <is>
          <t>warehouse_out</t>
        </is>
      </c>
      <c r="AA7353" t="inlineStr">
        <is>
          <t>IMP00926</t>
        </is>
      </c>
      <c r="AB7353" t="inlineStr">
        <is>
          <t>T106477</t>
        </is>
      </c>
      <c r="AC7353" s="32" t="n">
        <v>17993671.2</v>
      </c>
      <c r="AD7353" s="32" t="n">
        <v>1889335.48</v>
      </c>
      <c r="AE7353" s="35">
        <f>(LEFT(Y7353,4)-Parameters!$B$23)*12+MID(Y7353,6,2)-Parameters!$B$24+1</f>
        <v/>
      </c>
    </row>
    <row r="7354">
      <c r="X7354" t="inlineStr">
        <is>
          <t>L0222856</t>
        </is>
      </c>
      <c r="Y7354" t="inlineStr">
        <is>
          <t>2026-06-01</t>
        </is>
      </c>
      <c r="Z7354" t="inlineStr">
        <is>
          <t>home_use</t>
        </is>
      </c>
      <c r="AA7354" t="inlineStr">
        <is>
          <t>IMP00926</t>
        </is>
      </c>
      <c r="AB7354" t="inlineStr">
        <is>
          <t>T106477</t>
        </is>
      </c>
      <c r="AC7354" s="32" t="n">
        <v>278871.76</v>
      </c>
      <c r="AD7354" s="32" t="n">
        <v>27887.18</v>
      </c>
      <c r="AE7354" s="35">
        <f>(LEFT(Y7354,4)-Parameters!$B$23)*12+MID(Y7354,6,2)-Parameters!$B$24+1</f>
        <v/>
      </c>
    </row>
    <row r="7355">
      <c r="X7355" t="inlineStr">
        <is>
          <t>L0223102</t>
        </is>
      </c>
      <c r="Y7355" t="inlineStr">
        <is>
          <t>2026-06-02</t>
        </is>
      </c>
      <c r="Z7355" t="inlineStr">
        <is>
          <t>home_use</t>
        </is>
      </c>
      <c r="AA7355" t="inlineStr">
        <is>
          <t>IMP00926</t>
        </is>
      </c>
      <c r="AB7355" t="inlineStr">
        <is>
          <t>T106477</t>
        </is>
      </c>
      <c r="AC7355" s="32" t="n">
        <v>2440853.09</v>
      </c>
      <c r="AD7355" s="32" t="n">
        <v>256289.57</v>
      </c>
      <c r="AE7355" s="35">
        <f>(LEFT(Y7355,4)-Parameters!$B$23)*12+MID(Y7355,6,2)-Parameters!$B$24+1</f>
        <v/>
      </c>
    </row>
    <row r="7356">
      <c r="X7356" t="inlineStr">
        <is>
          <t>L0223103</t>
        </is>
      </c>
      <c r="Y7356" t="inlineStr">
        <is>
          <t>2026-06-02</t>
        </is>
      </c>
      <c r="Z7356" t="inlineStr">
        <is>
          <t>warehouse_out</t>
        </is>
      </c>
      <c r="AA7356" t="inlineStr">
        <is>
          <t>IMP00926</t>
        </is>
      </c>
      <c r="AB7356" t="inlineStr">
        <is>
          <t>T106477</t>
        </is>
      </c>
      <c r="AC7356" s="32" t="n">
        <v>15935752.52</v>
      </c>
      <c r="AD7356" s="32" t="n">
        <v>1593575.25</v>
      </c>
      <c r="AE7356" s="35">
        <f>(LEFT(Y7356,4)-Parameters!$B$23)*12+MID(Y7356,6,2)-Parameters!$B$24+1</f>
        <v/>
      </c>
    </row>
    <row r="7357">
      <c r="X7357" t="inlineStr">
        <is>
          <t>L0223105</t>
        </is>
      </c>
      <c r="Y7357" t="inlineStr">
        <is>
          <t>2026-06-02</t>
        </is>
      </c>
      <c r="Z7357" t="inlineStr">
        <is>
          <t>home_use</t>
        </is>
      </c>
      <c r="AA7357" t="inlineStr">
        <is>
          <t>IMP00926</t>
        </is>
      </c>
      <c r="AB7357" t="inlineStr">
        <is>
          <t>T106477</t>
        </is>
      </c>
      <c r="AC7357" s="32" t="n">
        <v>16331915.36</v>
      </c>
      <c r="AD7357" s="32" t="n">
        <v>1714851.11</v>
      </c>
      <c r="AE7357" s="35">
        <f>(LEFT(Y7357,4)-Parameters!$B$23)*12+MID(Y7357,6,2)-Parameters!$B$24+1</f>
        <v/>
      </c>
    </row>
    <row r="7358">
      <c r="X7358" t="inlineStr">
        <is>
          <t>L0223383</t>
        </is>
      </c>
      <c r="Y7358" t="inlineStr">
        <is>
          <t>2026-06-03</t>
        </is>
      </c>
      <c r="Z7358" t="inlineStr">
        <is>
          <t>home_use</t>
        </is>
      </c>
      <c r="AA7358" t="inlineStr">
        <is>
          <t>IMP00926</t>
        </is>
      </c>
      <c r="AB7358" t="inlineStr">
        <is>
          <t>T106477</t>
        </is>
      </c>
      <c r="AC7358" s="32" t="n">
        <v>24663197.92</v>
      </c>
      <c r="AD7358" s="32" t="n">
        <v>2589635.78</v>
      </c>
      <c r="AE7358" s="35">
        <f>(LEFT(Y7358,4)-Parameters!$B$23)*12+MID(Y7358,6,2)-Parameters!$B$24+1</f>
        <v/>
      </c>
    </row>
    <row r="7359">
      <c r="X7359" t="inlineStr">
        <is>
          <t>L0223384</t>
        </is>
      </c>
      <c r="Y7359" t="inlineStr">
        <is>
          <t>2026-06-03</t>
        </is>
      </c>
      <c r="Z7359" t="inlineStr">
        <is>
          <t>home_use</t>
        </is>
      </c>
      <c r="AA7359" t="inlineStr">
        <is>
          <t>IMP00926</t>
        </is>
      </c>
      <c r="AB7359" t="inlineStr">
        <is>
          <t>T106477</t>
        </is>
      </c>
      <c r="AC7359" s="32" t="n">
        <v>647839.6</v>
      </c>
      <c r="AD7359" s="32" t="n">
        <v>69318.84</v>
      </c>
      <c r="AE7359" s="35">
        <f>(LEFT(Y7359,4)-Parameters!$B$23)*12+MID(Y7359,6,2)-Parameters!$B$24+1</f>
        <v/>
      </c>
    </row>
    <row r="7360">
      <c r="X7360" t="inlineStr">
        <is>
          <t>L0223627</t>
        </is>
      </c>
      <c r="Y7360" t="inlineStr">
        <is>
          <t>2026-06-04</t>
        </is>
      </c>
      <c r="Z7360" t="inlineStr">
        <is>
          <t>home_use</t>
        </is>
      </c>
      <c r="AA7360" t="inlineStr">
        <is>
          <t>IMP00926</t>
        </is>
      </c>
      <c r="AB7360" t="inlineStr">
        <is>
          <t>T106477</t>
        </is>
      </c>
      <c r="AC7360" s="32" t="n">
        <v>134982.71</v>
      </c>
      <c r="AD7360" s="32" t="n">
        <v>14443.15</v>
      </c>
      <c r="AE7360" s="35">
        <f>(LEFT(Y7360,4)-Parameters!$B$23)*12+MID(Y7360,6,2)-Parameters!$B$24+1</f>
        <v/>
      </c>
    </row>
    <row r="7361">
      <c r="X7361" t="inlineStr">
        <is>
          <t>L0223628</t>
        </is>
      </c>
      <c r="Y7361" t="inlineStr">
        <is>
          <t>2026-06-04</t>
        </is>
      </c>
      <c r="Z7361" t="inlineStr">
        <is>
          <t>home_use</t>
        </is>
      </c>
      <c r="AA7361" t="inlineStr">
        <is>
          <t>IMP00926</t>
        </is>
      </c>
      <c r="AB7361" t="inlineStr">
        <is>
          <t>T106477</t>
        </is>
      </c>
      <c r="AC7361" s="32" t="n">
        <v>506207.87</v>
      </c>
      <c r="AD7361" s="32" t="n">
        <v>54164.24</v>
      </c>
      <c r="AE7361" s="35">
        <f>(LEFT(Y7361,4)-Parameters!$B$23)*12+MID(Y7361,6,2)-Parameters!$B$24+1</f>
        <v/>
      </c>
    </row>
    <row r="7362">
      <c r="X7362" t="inlineStr">
        <is>
          <t>L0223629</t>
        </is>
      </c>
      <c r="Y7362" t="inlineStr">
        <is>
          <t>2026-06-04</t>
        </is>
      </c>
      <c r="Z7362" t="inlineStr">
        <is>
          <t>home_use</t>
        </is>
      </c>
      <c r="AA7362" t="inlineStr">
        <is>
          <t>IMP00926</t>
        </is>
      </c>
      <c r="AB7362" t="inlineStr">
        <is>
          <t>T106477</t>
        </is>
      </c>
      <c r="AC7362" s="32" t="n">
        <v>9119144.560000001</v>
      </c>
      <c r="AD7362" s="32" t="n">
        <v>957510.1800000001</v>
      </c>
      <c r="AE7362" s="35">
        <f>(LEFT(Y7362,4)-Parameters!$B$23)*12+MID(Y7362,6,2)-Parameters!$B$24+1</f>
        <v/>
      </c>
    </row>
    <row r="7363">
      <c r="X7363" t="inlineStr">
        <is>
          <t>L0223923</t>
        </is>
      </c>
      <c r="Y7363" t="inlineStr">
        <is>
          <t>2026-06-05</t>
        </is>
      </c>
      <c r="Z7363" t="inlineStr">
        <is>
          <t>home_use</t>
        </is>
      </c>
      <c r="AA7363" t="inlineStr">
        <is>
          <t>IMP00926</t>
        </is>
      </c>
      <c r="AB7363" t="inlineStr">
        <is>
          <t>T106477</t>
        </is>
      </c>
      <c r="AC7363" s="32" t="n">
        <v>10610685.16</v>
      </c>
      <c r="AD7363" s="32" t="n">
        <v>1061068.52</v>
      </c>
      <c r="AE7363" s="35">
        <f>(LEFT(Y7363,4)-Parameters!$B$23)*12+MID(Y7363,6,2)-Parameters!$B$24+1</f>
        <v/>
      </c>
    </row>
    <row r="7364">
      <c r="X7364" t="inlineStr">
        <is>
          <t>L0224199</t>
        </is>
      </c>
      <c r="Y7364" t="inlineStr">
        <is>
          <t>2026-06-06</t>
        </is>
      </c>
      <c r="Z7364" t="inlineStr">
        <is>
          <t>home_use</t>
        </is>
      </c>
      <c r="AA7364" t="inlineStr">
        <is>
          <t>IMP00926</t>
        </is>
      </c>
      <c r="AB7364" t="inlineStr">
        <is>
          <t>T106477</t>
        </is>
      </c>
      <c r="AC7364" s="32" t="n">
        <v>50498269.12</v>
      </c>
      <c r="AD7364" s="32" t="n">
        <v>5302318.26</v>
      </c>
      <c r="AE7364" s="35">
        <f>(LEFT(Y7364,4)-Parameters!$B$23)*12+MID(Y7364,6,2)-Parameters!$B$24+1</f>
        <v/>
      </c>
    </row>
    <row r="7365">
      <c r="X7365" t="inlineStr">
        <is>
          <t>L0224200</t>
        </is>
      </c>
      <c r="Y7365" t="inlineStr">
        <is>
          <t>2026-06-06</t>
        </is>
      </c>
      <c r="Z7365" t="inlineStr">
        <is>
          <t>home_use</t>
        </is>
      </c>
      <c r="AA7365" t="inlineStr">
        <is>
          <t>IMP00926</t>
        </is>
      </c>
      <c r="AB7365" t="inlineStr">
        <is>
          <t>T106477</t>
        </is>
      </c>
      <c r="AC7365" s="32" t="n">
        <v>3378992.33</v>
      </c>
      <c r="AD7365" s="32" t="n">
        <v>337899.23</v>
      </c>
      <c r="AE7365" s="35">
        <f>(LEFT(Y7365,4)-Parameters!$B$23)*12+MID(Y7365,6,2)-Parameters!$B$24+1</f>
        <v/>
      </c>
    </row>
    <row r="7366">
      <c r="X7366" t="inlineStr">
        <is>
          <t>L0224201</t>
        </is>
      </c>
      <c r="Y7366" t="inlineStr">
        <is>
          <t>2026-06-06</t>
        </is>
      </c>
      <c r="Z7366" t="inlineStr">
        <is>
          <t>home_use</t>
        </is>
      </c>
      <c r="AA7366" t="inlineStr">
        <is>
          <t>IMP00926</t>
        </is>
      </c>
      <c r="AB7366" t="inlineStr">
        <is>
          <t>T106477</t>
        </is>
      </c>
      <c r="AC7366" s="32" t="n">
        <v>1204488.08</v>
      </c>
      <c r="AD7366" s="32" t="n">
        <v>128880.22</v>
      </c>
      <c r="AE7366" s="35">
        <f>(LEFT(Y7366,4)-Parameters!$B$23)*12+MID(Y7366,6,2)-Parameters!$B$24+1</f>
        <v/>
      </c>
    </row>
    <row r="7367">
      <c r="X7367" t="inlineStr">
        <is>
          <t>L0224202</t>
        </is>
      </c>
      <c r="Y7367" t="inlineStr">
        <is>
          <t>2026-06-06</t>
        </is>
      </c>
      <c r="Z7367" t="inlineStr">
        <is>
          <t>home_use</t>
        </is>
      </c>
      <c r="AA7367" t="inlineStr">
        <is>
          <t>IMP00926</t>
        </is>
      </c>
      <c r="AB7367" t="inlineStr">
        <is>
          <t>T106477</t>
        </is>
      </c>
      <c r="AC7367" s="32" t="n">
        <v>9978055.140000001</v>
      </c>
      <c r="AD7367" s="32" t="n">
        <v>997805.51</v>
      </c>
      <c r="AE7367" s="35">
        <f>(LEFT(Y7367,4)-Parameters!$B$23)*12+MID(Y7367,6,2)-Parameters!$B$24+1</f>
        <v/>
      </c>
    </row>
    <row r="7368">
      <c r="X7368" t="inlineStr">
        <is>
          <t>L0224476</t>
        </is>
      </c>
      <c r="Y7368" t="inlineStr">
        <is>
          <t>2026-06-07</t>
        </is>
      </c>
      <c r="Z7368" t="inlineStr">
        <is>
          <t>home_use</t>
        </is>
      </c>
      <c r="AA7368" t="inlineStr">
        <is>
          <t>IMP00926</t>
        </is>
      </c>
      <c r="AB7368" t="inlineStr">
        <is>
          <t>T106477</t>
        </is>
      </c>
      <c r="AC7368" s="32" t="n">
        <v>6802869.76</v>
      </c>
      <c r="AD7368" s="32" t="n">
        <v>680286.98</v>
      </c>
      <c r="AE7368" s="35">
        <f>(LEFT(Y7368,4)-Parameters!$B$23)*12+MID(Y7368,6,2)-Parameters!$B$24+1</f>
        <v/>
      </c>
    </row>
    <row r="7369">
      <c r="X7369" t="inlineStr">
        <is>
          <t>L0224725</t>
        </is>
      </c>
      <c r="Y7369" t="inlineStr">
        <is>
          <t>2026-06-08</t>
        </is>
      </c>
      <c r="Z7369" t="inlineStr">
        <is>
          <t>home_use</t>
        </is>
      </c>
      <c r="AA7369" t="inlineStr">
        <is>
          <t>IMP00926</t>
        </is>
      </c>
      <c r="AB7369" t="inlineStr">
        <is>
          <t>T106477</t>
        </is>
      </c>
      <c r="AC7369" s="32" t="n">
        <v>236745.49</v>
      </c>
      <c r="AD7369" s="32" t="n">
        <v>25331.77</v>
      </c>
      <c r="AE7369" s="35">
        <f>(LEFT(Y7369,4)-Parameters!$B$23)*12+MID(Y7369,6,2)-Parameters!$B$24+1</f>
        <v/>
      </c>
    </row>
    <row r="7370">
      <c r="X7370" t="inlineStr">
        <is>
          <t>L0224727</t>
        </is>
      </c>
      <c r="Y7370" t="inlineStr">
        <is>
          <t>2026-06-08</t>
        </is>
      </c>
      <c r="Z7370" t="inlineStr">
        <is>
          <t>home_use</t>
        </is>
      </c>
      <c r="AA7370" t="inlineStr">
        <is>
          <t>IMP00926</t>
        </is>
      </c>
      <c r="AB7370" t="inlineStr">
        <is>
          <t>T106477</t>
        </is>
      </c>
      <c r="AC7370" s="32" t="n">
        <v>6579254.05</v>
      </c>
      <c r="AD7370" s="32" t="n">
        <v>657925.41</v>
      </c>
      <c r="AE7370" s="35">
        <f>(LEFT(Y7370,4)-Parameters!$B$23)*12+MID(Y7370,6,2)-Parameters!$B$24+1</f>
        <v/>
      </c>
    </row>
    <row r="7371">
      <c r="X7371" t="inlineStr">
        <is>
          <t>L0224728</t>
        </is>
      </c>
      <c r="Y7371" t="inlineStr">
        <is>
          <t>2026-06-08</t>
        </is>
      </c>
      <c r="Z7371" t="inlineStr">
        <is>
          <t>home_use</t>
        </is>
      </c>
      <c r="AA7371" t="inlineStr">
        <is>
          <t>IMP00926</t>
        </is>
      </c>
      <c r="AB7371" t="inlineStr">
        <is>
          <t>T106477</t>
        </is>
      </c>
      <c r="AC7371" s="32" t="n">
        <v>320150.54</v>
      </c>
      <c r="AD7371" s="32" t="n">
        <v>34256.11</v>
      </c>
      <c r="AE7371" s="35">
        <f>(LEFT(Y7371,4)-Parameters!$B$23)*12+MID(Y7371,6,2)-Parameters!$B$24+1</f>
        <v/>
      </c>
    </row>
    <row r="7372">
      <c r="X7372" t="inlineStr">
        <is>
          <t>L0224990</t>
        </is>
      </c>
      <c r="Y7372" t="inlineStr">
        <is>
          <t>2026-06-09</t>
        </is>
      </c>
      <c r="Z7372" t="inlineStr">
        <is>
          <t>home_use</t>
        </is>
      </c>
      <c r="AA7372" t="inlineStr">
        <is>
          <t>IMP00926</t>
        </is>
      </c>
      <c r="AB7372" t="inlineStr">
        <is>
          <t>T106477</t>
        </is>
      </c>
      <c r="AC7372" s="32" t="n">
        <v>1532395.08</v>
      </c>
      <c r="AD7372" s="32" t="n">
        <v>163966.27</v>
      </c>
      <c r="AE7372" s="35">
        <f>(LEFT(Y7372,4)-Parameters!$B$23)*12+MID(Y7372,6,2)-Parameters!$B$24+1</f>
        <v/>
      </c>
    </row>
    <row r="7373">
      <c r="X7373" t="inlineStr">
        <is>
          <t>L0224991</t>
        </is>
      </c>
      <c r="Y7373" t="inlineStr">
        <is>
          <t>2026-06-09</t>
        </is>
      </c>
      <c r="Z7373" t="inlineStr">
        <is>
          <t>home_use</t>
        </is>
      </c>
      <c r="AA7373" t="inlineStr">
        <is>
          <t>IMP00926</t>
        </is>
      </c>
      <c r="AB7373" t="inlineStr">
        <is>
          <t>T106477</t>
        </is>
      </c>
      <c r="AC7373" s="32" t="n">
        <v>27936398.75</v>
      </c>
      <c r="AD7373" s="32" t="n">
        <v>2933321.87</v>
      </c>
      <c r="AE7373" s="35">
        <f>(LEFT(Y7373,4)-Parameters!$B$23)*12+MID(Y7373,6,2)-Parameters!$B$24+1</f>
        <v/>
      </c>
    </row>
    <row r="7374">
      <c r="X7374" t="inlineStr">
        <is>
          <t>L0224992</t>
        </is>
      </c>
      <c r="Y7374" t="inlineStr">
        <is>
          <t>2026-06-09</t>
        </is>
      </c>
      <c r="Z7374" t="inlineStr">
        <is>
          <t>home_use</t>
        </is>
      </c>
      <c r="AA7374" t="inlineStr">
        <is>
          <t>IMP00926</t>
        </is>
      </c>
      <c r="AB7374" t="inlineStr">
        <is>
          <t>T106477</t>
        </is>
      </c>
      <c r="AC7374" s="32" t="n">
        <v>292622.12</v>
      </c>
      <c r="AD7374" s="32" t="n">
        <v>31310.57</v>
      </c>
      <c r="AE7374" s="35">
        <f>(LEFT(Y7374,4)-Parameters!$B$23)*12+MID(Y7374,6,2)-Parameters!$B$24+1</f>
        <v/>
      </c>
    </row>
    <row r="7375">
      <c r="X7375" t="inlineStr">
        <is>
          <t>L0224993</t>
        </is>
      </c>
      <c r="Y7375" t="inlineStr">
        <is>
          <t>2026-06-09</t>
        </is>
      </c>
      <c r="Z7375" t="inlineStr">
        <is>
          <t>home_use</t>
        </is>
      </c>
      <c r="AA7375" t="inlineStr">
        <is>
          <t>IMP00926</t>
        </is>
      </c>
      <c r="AB7375" t="inlineStr">
        <is>
          <t>T106477</t>
        </is>
      </c>
      <c r="AC7375" s="32" t="n">
        <v>3470618.37</v>
      </c>
      <c r="AD7375" s="32" t="n">
        <v>347061.84</v>
      </c>
      <c r="AE7375" s="35">
        <f>(LEFT(Y7375,4)-Parameters!$B$23)*12+MID(Y7375,6,2)-Parameters!$B$24+1</f>
        <v/>
      </c>
    </row>
    <row r="7376">
      <c r="X7376" t="inlineStr">
        <is>
          <t>L0224994</t>
        </is>
      </c>
      <c r="Y7376" t="inlineStr">
        <is>
          <t>2026-06-09</t>
        </is>
      </c>
      <c r="Z7376" t="inlineStr">
        <is>
          <t>home_use</t>
        </is>
      </c>
      <c r="AA7376" t="inlineStr">
        <is>
          <t>IMP00926</t>
        </is>
      </c>
      <c r="AB7376" t="inlineStr">
        <is>
          <t>T106477</t>
        </is>
      </c>
      <c r="AC7376" s="32" t="n">
        <v>137473.93</v>
      </c>
      <c r="AD7376" s="32" t="n">
        <v>14709.71</v>
      </c>
      <c r="AE7376" s="35">
        <f>(LEFT(Y7376,4)-Parameters!$B$23)*12+MID(Y7376,6,2)-Parameters!$B$24+1</f>
        <v/>
      </c>
    </row>
    <row r="7377">
      <c r="X7377" t="inlineStr">
        <is>
          <t>L0224996</t>
        </is>
      </c>
      <c r="Y7377" t="inlineStr">
        <is>
          <t>2026-06-09</t>
        </is>
      </c>
      <c r="Z7377" t="inlineStr">
        <is>
          <t>home_use</t>
        </is>
      </c>
      <c r="AA7377" t="inlineStr">
        <is>
          <t>IMP00926</t>
        </is>
      </c>
      <c r="AB7377" t="inlineStr">
        <is>
          <t>T106477</t>
        </is>
      </c>
      <c r="AC7377" s="32" t="n">
        <v>2419337.4</v>
      </c>
      <c r="AD7377" s="32" t="n">
        <v>290320.49</v>
      </c>
      <c r="AE7377" s="35">
        <f>(LEFT(Y7377,4)-Parameters!$B$23)*12+MID(Y7377,6,2)-Parameters!$B$24+1</f>
        <v/>
      </c>
    </row>
    <row r="7378">
      <c r="X7378" t="inlineStr">
        <is>
          <t>L0224997</t>
        </is>
      </c>
      <c r="Y7378" t="inlineStr">
        <is>
          <t>2026-06-09</t>
        </is>
      </c>
      <c r="Z7378" t="inlineStr">
        <is>
          <t>home_use</t>
        </is>
      </c>
      <c r="AA7378" t="inlineStr">
        <is>
          <t>IMP00926</t>
        </is>
      </c>
      <c r="AB7378" t="inlineStr">
        <is>
          <t>T106477</t>
        </is>
      </c>
      <c r="AC7378" s="32" t="n">
        <v>499655.19</v>
      </c>
      <c r="AD7378" s="32" t="n">
        <v>53463.11</v>
      </c>
      <c r="AE7378" s="35">
        <f>(LEFT(Y7378,4)-Parameters!$B$23)*12+MID(Y7378,6,2)-Parameters!$B$24+1</f>
        <v/>
      </c>
    </row>
    <row r="7379">
      <c r="X7379" t="inlineStr">
        <is>
          <t>L0225267</t>
        </is>
      </c>
      <c r="Y7379" t="inlineStr">
        <is>
          <t>2026-06-10</t>
        </is>
      </c>
      <c r="Z7379" t="inlineStr">
        <is>
          <t>home_use</t>
        </is>
      </c>
      <c r="AA7379" t="inlineStr">
        <is>
          <t>IMP00926</t>
        </is>
      </c>
      <c r="AB7379" t="inlineStr">
        <is>
          <t>T106477</t>
        </is>
      </c>
      <c r="AC7379" s="32" t="n">
        <v>32091252.78</v>
      </c>
      <c r="AD7379" s="32" t="n">
        <v>3369581.54</v>
      </c>
      <c r="AE7379" s="35">
        <f>(LEFT(Y7379,4)-Parameters!$B$23)*12+MID(Y7379,6,2)-Parameters!$B$24+1</f>
        <v/>
      </c>
    </row>
    <row r="7380">
      <c r="X7380" t="inlineStr">
        <is>
          <t>L0225268</t>
        </is>
      </c>
      <c r="Y7380" t="inlineStr">
        <is>
          <t>2026-06-10</t>
        </is>
      </c>
      <c r="Z7380" t="inlineStr">
        <is>
          <t>home_use</t>
        </is>
      </c>
      <c r="AA7380" t="inlineStr">
        <is>
          <t>IMP00926</t>
        </is>
      </c>
      <c r="AB7380" t="inlineStr">
        <is>
          <t>T106477</t>
        </is>
      </c>
      <c r="AC7380" s="32" t="n">
        <v>18582272.46</v>
      </c>
      <c r="AD7380" s="32" t="n">
        <v>1951138.61</v>
      </c>
      <c r="AE7380" s="35">
        <f>(LEFT(Y7380,4)-Parameters!$B$23)*12+MID(Y7380,6,2)-Parameters!$B$24+1</f>
        <v/>
      </c>
    </row>
    <row r="7381">
      <c r="X7381" t="inlineStr">
        <is>
          <t>L0225269</t>
        </is>
      </c>
      <c r="Y7381" t="inlineStr">
        <is>
          <t>2026-06-10</t>
        </is>
      </c>
      <c r="Z7381" t="inlineStr">
        <is>
          <t>home_use</t>
        </is>
      </c>
      <c r="AA7381" t="inlineStr">
        <is>
          <t>IMP00926</t>
        </is>
      </c>
      <c r="AB7381" t="inlineStr">
        <is>
          <t>T106477</t>
        </is>
      </c>
      <c r="AC7381" s="32" t="n">
        <v>61210344.72</v>
      </c>
      <c r="AD7381" s="32" t="n">
        <v>6427086.2</v>
      </c>
      <c r="AE7381" s="35">
        <f>(LEFT(Y7381,4)-Parameters!$B$23)*12+MID(Y7381,6,2)-Parameters!$B$24+1</f>
        <v/>
      </c>
    </row>
    <row r="7382">
      <c r="X7382" t="inlineStr">
        <is>
          <t>L0225270</t>
        </is>
      </c>
      <c r="Y7382" t="inlineStr">
        <is>
          <t>2026-06-10</t>
        </is>
      </c>
      <c r="Z7382" t="inlineStr">
        <is>
          <t>home_use</t>
        </is>
      </c>
      <c r="AA7382" t="inlineStr">
        <is>
          <t>IMP00926</t>
        </is>
      </c>
      <c r="AB7382" t="inlineStr">
        <is>
          <t>T106477</t>
        </is>
      </c>
      <c r="AC7382" s="32" t="n">
        <v>454617.34</v>
      </c>
      <c r="AD7382" s="32" t="n">
        <v>48644.05</v>
      </c>
      <c r="AE7382" s="35">
        <f>(LEFT(Y7382,4)-Parameters!$B$23)*12+MID(Y7382,6,2)-Parameters!$B$24+1</f>
        <v/>
      </c>
    </row>
    <row r="7383">
      <c r="X7383" t="inlineStr">
        <is>
          <t>L0225271</t>
        </is>
      </c>
      <c r="Y7383" t="inlineStr">
        <is>
          <t>2026-06-10</t>
        </is>
      </c>
      <c r="Z7383" t="inlineStr">
        <is>
          <t>home_use</t>
        </is>
      </c>
      <c r="AA7383" t="inlineStr">
        <is>
          <t>IMP00926</t>
        </is>
      </c>
      <c r="AB7383" t="inlineStr">
        <is>
          <t>T106477</t>
        </is>
      </c>
      <c r="AC7383" s="32" t="n">
        <v>7070159.2</v>
      </c>
      <c r="AD7383" s="32" t="n">
        <v>707015.92</v>
      </c>
      <c r="AE7383" s="35">
        <f>(LEFT(Y7383,4)-Parameters!$B$23)*12+MID(Y7383,6,2)-Parameters!$B$24+1</f>
        <v/>
      </c>
    </row>
    <row r="7384">
      <c r="X7384" t="inlineStr">
        <is>
          <t>L0225272</t>
        </is>
      </c>
      <c r="Y7384" t="inlineStr">
        <is>
          <t>2026-06-10</t>
        </is>
      </c>
      <c r="Z7384" t="inlineStr">
        <is>
          <t>home_use</t>
        </is>
      </c>
      <c r="AA7384" t="inlineStr">
        <is>
          <t>IMP00926</t>
        </is>
      </c>
      <c r="AB7384" t="inlineStr">
        <is>
          <t>T106477</t>
        </is>
      </c>
      <c r="AC7384" s="32" t="n">
        <v>847742.4</v>
      </c>
      <c r="AD7384" s="32" t="n">
        <v>101729.09</v>
      </c>
      <c r="AE7384" s="35">
        <f>(LEFT(Y7384,4)-Parameters!$B$23)*12+MID(Y7384,6,2)-Parameters!$B$24+1</f>
        <v/>
      </c>
    </row>
    <row r="7385">
      <c r="X7385" t="inlineStr">
        <is>
          <t>L0225273</t>
        </is>
      </c>
      <c r="Y7385" t="inlineStr">
        <is>
          <t>2026-06-10</t>
        </is>
      </c>
      <c r="Z7385" t="inlineStr">
        <is>
          <t>home_use</t>
        </is>
      </c>
      <c r="AA7385" t="inlineStr">
        <is>
          <t>IMP00926</t>
        </is>
      </c>
      <c r="AB7385" t="inlineStr">
        <is>
          <t>T106477</t>
        </is>
      </c>
      <c r="AC7385" s="32" t="n">
        <v>771839.3</v>
      </c>
      <c r="AD7385" s="32" t="n">
        <v>82586.8</v>
      </c>
      <c r="AE7385" s="35">
        <f>(LEFT(Y7385,4)-Parameters!$B$23)*12+MID(Y7385,6,2)-Parameters!$B$24+1</f>
        <v/>
      </c>
    </row>
    <row r="7386">
      <c r="X7386" t="inlineStr">
        <is>
          <t>L0225274</t>
        </is>
      </c>
      <c r="Y7386" t="inlineStr">
        <is>
          <t>2026-06-10</t>
        </is>
      </c>
      <c r="Z7386" t="inlineStr">
        <is>
          <t>home_use</t>
        </is>
      </c>
      <c r="AA7386" t="inlineStr">
        <is>
          <t>IMP00926</t>
        </is>
      </c>
      <c r="AB7386" t="inlineStr">
        <is>
          <t>T106477</t>
        </is>
      </c>
      <c r="AC7386" s="32" t="n">
        <v>14131964.54</v>
      </c>
      <c r="AD7386" s="32" t="n">
        <v>1413196.45</v>
      </c>
      <c r="AE7386" s="35">
        <f>(LEFT(Y7386,4)-Parameters!$B$23)*12+MID(Y7386,6,2)-Parameters!$B$24+1</f>
        <v/>
      </c>
    </row>
    <row r="7387">
      <c r="X7387" t="inlineStr">
        <is>
          <t>L0225534</t>
        </is>
      </c>
      <c r="Y7387" t="inlineStr">
        <is>
          <t>2026-06-11</t>
        </is>
      </c>
      <c r="Z7387" t="inlineStr">
        <is>
          <t>home_use</t>
        </is>
      </c>
      <c r="AA7387" t="inlineStr">
        <is>
          <t>IMP00926</t>
        </is>
      </c>
      <c r="AB7387" t="inlineStr">
        <is>
          <t>T106477</t>
        </is>
      </c>
      <c r="AC7387" s="32" t="n">
        <v>2445844.89</v>
      </c>
      <c r="AD7387" s="32" t="n">
        <v>256813.71</v>
      </c>
      <c r="AE7387" s="35">
        <f>(LEFT(Y7387,4)-Parameters!$B$23)*12+MID(Y7387,6,2)-Parameters!$B$24+1</f>
        <v/>
      </c>
    </row>
    <row r="7388">
      <c r="X7388" t="inlineStr">
        <is>
          <t>L0225535</t>
        </is>
      </c>
      <c r="Y7388" t="inlineStr">
        <is>
          <t>2026-06-11</t>
        </is>
      </c>
      <c r="Z7388" t="inlineStr">
        <is>
          <t>home_use</t>
        </is>
      </c>
      <c r="AA7388" t="inlineStr">
        <is>
          <t>IMP00926</t>
        </is>
      </c>
      <c r="AB7388" t="inlineStr">
        <is>
          <t>T106477</t>
        </is>
      </c>
      <c r="AC7388" s="32" t="n">
        <v>403513.38</v>
      </c>
      <c r="AD7388" s="32" t="n">
        <v>43175.93</v>
      </c>
      <c r="AE7388" s="35">
        <f>(LEFT(Y7388,4)-Parameters!$B$23)*12+MID(Y7388,6,2)-Parameters!$B$24+1</f>
        <v/>
      </c>
    </row>
    <row r="7389">
      <c r="X7389" t="inlineStr">
        <is>
          <t>L0225536</t>
        </is>
      </c>
      <c r="Y7389" t="inlineStr">
        <is>
          <t>2026-06-11</t>
        </is>
      </c>
      <c r="Z7389" t="inlineStr">
        <is>
          <t>home_use</t>
        </is>
      </c>
      <c r="AA7389" t="inlineStr">
        <is>
          <t>IMP00926</t>
        </is>
      </c>
      <c r="AB7389" t="inlineStr">
        <is>
          <t>T106477</t>
        </is>
      </c>
      <c r="AC7389" s="32" t="n">
        <v>1186633.82</v>
      </c>
      <c r="AD7389" s="32" t="n">
        <v>124596.55</v>
      </c>
      <c r="AE7389" s="35">
        <f>(LEFT(Y7389,4)-Parameters!$B$23)*12+MID(Y7389,6,2)-Parameters!$B$24+1</f>
        <v/>
      </c>
    </row>
    <row r="7390">
      <c r="X7390" t="inlineStr">
        <is>
          <t>L0225781</t>
        </is>
      </c>
      <c r="Y7390" t="inlineStr">
        <is>
          <t>2026-06-12</t>
        </is>
      </c>
      <c r="Z7390" t="inlineStr">
        <is>
          <t>home_use</t>
        </is>
      </c>
      <c r="AA7390" t="inlineStr">
        <is>
          <t>IMP00926</t>
        </is>
      </c>
      <c r="AB7390" t="inlineStr">
        <is>
          <t>T106477</t>
        </is>
      </c>
      <c r="AC7390" s="32" t="n">
        <v>50440065.9</v>
      </c>
      <c r="AD7390" s="32" t="n">
        <v>5296206.92</v>
      </c>
      <c r="AE7390" s="35">
        <f>(LEFT(Y7390,4)-Parameters!$B$23)*12+MID(Y7390,6,2)-Parameters!$B$24+1</f>
        <v/>
      </c>
    </row>
    <row r="7391">
      <c r="X7391" t="inlineStr">
        <is>
          <t>L0225782</t>
        </is>
      </c>
      <c r="Y7391" t="inlineStr">
        <is>
          <t>2026-06-12</t>
        </is>
      </c>
      <c r="Z7391" t="inlineStr">
        <is>
          <t>home_use</t>
        </is>
      </c>
      <c r="AA7391" t="inlineStr">
        <is>
          <t>IMP00926</t>
        </is>
      </c>
      <c r="AB7391" t="inlineStr">
        <is>
          <t>T106477</t>
        </is>
      </c>
      <c r="AC7391" s="32" t="n">
        <v>4907061.36</v>
      </c>
      <c r="AD7391" s="32" t="n">
        <v>515241.44</v>
      </c>
      <c r="AE7391" s="35">
        <f>(LEFT(Y7391,4)-Parameters!$B$23)*12+MID(Y7391,6,2)-Parameters!$B$24+1</f>
        <v/>
      </c>
    </row>
    <row r="7392">
      <c r="X7392" t="inlineStr">
        <is>
          <t>L0225783</t>
        </is>
      </c>
      <c r="Y7392" t="inlineStr">
        <is>
          <t>2026-06-12</t>
        </is>
      </c>
      <c r="Z7392" t="inlineStr">
        <is>
          <t>home_use</t>
        </is>
      </c>
      <c r="AA7392" t="inlineStr">
        <is>
          <t>IMP00926</t>
        </is>
      </c>
      <c r="AB7392" t="inlineStr">
        <is>
          <t>T106477</t>
        </is>
      </c>
      <c r="AC7392" s="32" t="n">
        <v>3596861.93</v>
      </c>
      <c r="AD7392" s="32" t="n">
        <v>359686.19</v>
      </c>
      <c r="AE7392" s="35">
        <f>(LEFT(Y7392,4)-Parameters!$B$23)*12+MID(Y7392,6,2)-Parameters!$B$24+1</f>
        <v/>
      </c>
    </row>
    <row r="7393">
      <c r="X7393" t="inlineStr">
        <is>
          <t>L0225786</t>
        </is>
      </c>
      <c r="Y7393" t="inlineStr">
        <is>
          <t>2026-06-12</t>
        </is>
      </c>
      <c r="Z7393" t="inlineStr">
        <is>
          <t>home_use</t>
        </is>
      </c>
      <c r="AA7393" t="inlineStr">
        <is>
          <t>IMP00926</t>
        </is>
      </c>
      <c r="AB7393" t="inlineStr">
        <is>
          <t>T106477</t>
        </is>
      </c>
      <c r="AC7393" s="32" t="n">
        <v>4064504.08</v>
      </c>
      <c r="AD7393" s="32" t="n">
        <v>406450.41</v>
      </c>
      <c r="AE7393" s="35">
        <f>(LEFT(Y7393,4)-Parameters!$B$23)*12+MID(Y7393,6,2)-Parameters!$B$24+1</f>
        <v/>
      </c>
    </row>
    <row r="7394">
      <c r="X7394" t="inlineStr">
        <is>
          <t>L0225788</t>
        </is>
      </c>
      <c r="Y7394" t="inlineStr">
        <is>
          <t>2026-06-12</t>
        </is>
      </c>
      <c r="Z7394" t="inlineStr">
        <is>
          <t>home_use</t>
        </is>
      </c>
      <c r="AA7394" t="inlineStr">
        <is>
          <t>IMP00926</t>
        </is>
      </c>
      <c r="AB7394" t="inlineStr">
        <is>
          <t>T106477</t>
        </is>
      </c>
      <c r="AC7394" s="32" t="n">
        <v>4061153.14</v>
      </c>
      <c r="AD7394" s="32" t="n">
        <v>406115.31</v>
      </c>
      <c r="AE7394" s="35">
        <f>(LEFT(Y7394,4)-Parameters!$B$23)*12+MID(Y7394,6,2)-Parameters!$B$24+1</f>
        <v/>
      </c>
    </row>
    <row r="7395">
      <c r="X7395" t="inlineStr">
        <is>
          <t>L0226041</t>
        </is>
      </c>
      <c r="Y7395" t="inlineStr">
        <is>
          <t>2026-06-13</t>
        </is>
      </c>
      <c r="Z7395" t="inlineStr">
        <is>
          <t>home_use</t>
        </is>
      </c>
      <c r="AA7395" t="inlineStr">
        <is>
          <t>IMP00926</t>
        </is>
      </c>
      <c r="AB7395" t="inlineStr">
        <is>
          <t>T106477</t>
        </is>
      </c>
      <c r="AC7395" s="32" t="n">
        <v>579970.29</v>
      </c>
      <c r="AD7395" s="32" t="n">
        <v>62056.82</v>
      </c>
      <c r="AE7395" s="35">
        <f>(LEFT(Y7395,4)-Parameters!$B$23)*12+MID(Y7395,6,2)-Parameters!$B$24+1</f>
        <v/>
      </c>
    </row>
    <row r="7396">
      <c r="X7396" t="inlineStr">
        <is>
          <t>L0226042</t>
        </is>
      </c>
      <c r="Y7396" t="inlineStr">
        <is>
          <t>2026-06-13</t>
        </is>
      </c>
      <c r="Z7396" t="inlineStr">
        <is>
          <t>home_use</t>
        </is>
      </c>
      <c r="AA7396" t="inlineStr">
        <is>
          <t>IMP00926</t>
        </is>
      </c>
      <c r="AB7396" t="inlineStr">
        <is>
          <t>T106477</t>
        </is>
      </c>
      <c r="AC7396" s="32" t="n">
        <v>2881047.06</v>
      </c>
      <c r="AD7396" s="32" t="n">
        <v>302509.94</v>
      </c>
      <c r="AE7396" s="35">
        <f>(LEFT(Y7396,4)-Parameters!$B$23)*12+MID(Y7396,6,2)-Parameters!$B$24+1</f>
        <v/>
      </c>
    </row>
    <row r="7397">
      <c r="X7397" t="inlineStr">
        <is>
          <t>L0226043</t>
        </is>
      </c>
      <c r="Y7397" t="inlineStr">
        <is>
          <t>2026-06-13</t>
        </is>
      </c>
      <c r="Z7397" t="inlineStr">
        <is>
          <t>home_use</t>
        </is>
      </c>
      <c r="AA7397" t="inlineStr">
        <is>
          <t>IMP00926</t>
        </is>
      </c>
      <c r="AB7397" t="inlineStr">
        <is>
          <t>T106477</t>
        </is>
      </c>
      <c r="AC7397" s="32" t="n">
        <v>29325020.08</v>
      </c>
      <c r="AD7397" s="32" t="n">
        <v>3079127.11</v>
      </c>
      <c r="AE7397" s="35">
        <f>(LEFT(Y7397,4)-Parameters!$B$23)*12+MID(Y7397,6,2)-Parameters!$B$24+1</f>
        <v/>
      </c>
    </row>
    <row r="7398">
      <c r="X7398" t="inlineStr">
        <is>
          <t>L0226044</t>
        </is>
      </c>
      <c r="Y7398" t="inlineStr">
        <is>
          <t>2026-06-13</t>
        </is>
      </c>
      <c r="Z7398" t="inlineStr">
        <is>
          <t>home_use</t>
        </is>
      </c>
      <c r="AA7398" t="inlineStr">
        <is>
          <t>IMP00926</t>
        </is>
      </c>
      <c r="AB7398" t="inlineStr">
        <is>
          <t>T106477</t>
        </is>
      </c>
      <c r="AC7398" s="32" t="n">
        <v>266087.48</v>
      </c>
      <c r="AD7398" s="32" t="n">
        <v>28471.36</v>
      </c>
      <c r="AE7398" s="35">
        <f>(LEFT(Y7398,4)-Parameters!$B$23)*12+MID(Y7398,6,2)-Parameters!$B$24+1</f>
        <v/>
      </c>
    </row>
    <row r="7399">
      <c r="X7399" t="inlineStr">
        <is>
          <t>L0226286</t>
        </is>
      </c>
      <c r="Y7399" t="inlineStr">
        <is>
          <t>2026-06-14</t>
        </is>
      </c>
      <c r="Z7399" t="inlineStr">
        <is>
          <t>home_use</t>
        </is>
      </c>
      <c r="AA7399" t="inlineStr">
        <is>
          <t>IMP00926</t>
        </is>
      </c>
      <c r="AB7399" t="inlineStr">
        <is>
          <t>T106477</t>
        </is>
      </c>
      <c r="AC7399" s="32" t="n">
        <v>3770848.14</v>
      </c>
      <c r="AD7399" s="32" t="n">
        <v>377084.81</v>
      </c>
      <c r="AE7399" s="35">
        <f>(LEFT(Y7399,4)-Parameters!$B$23)*12+MID(Y7399,6,2)-Parameters!$B$24+1</f>
        <v/>
      </c>
    </row>
    <row r="7400">
      <c r="X7400" t="inlineStr">
        <is>
          <t>L0226288</t>
        </is>
      </c>
      <c r="Y7400" t="inlineStr">
        <is>
          <t>2026-06-14</t>
        </is>
      </c>
      <c r="Z7400" t="inlineStr">
        <is>
          <t>home_use</t>
        </is>
      </c>
      <c r="AA7400" t="inlineStr">
        <is>
          <t>IMP00926</t>
        </is>
      </c>
      <c r="AB7400" t="inlineStr">
        <is>
          <t>T106477</t>
        </is>
      </c>
      <c r="AC7400" s="32" t="n">
        <v>974115.92</v>
      </c>
      <c r="AD7400" s="32" t="n">
        <v>116893.91</v>
      </c>
      <c r="AE7400" s="35">
        <f>(LEFT(Y7400,4)-Parameters!$B$23)*12+MID(Y7400,6,2)-Parameters!$B$24+1</f>
        <v/>
      </c>
    </row>
    <row r="7401">
      <c r="X7401" t="inlineStr">
        <is>
          <t>L0226290</t>
        </is>
      </c>
      <c r="Y7401" t="inlineStr">
        <is>
          <t>2026-06-14</t>
        </is>
      </c>
      <c r="Z7401" t="inlineStr">
        <is>
          <t>home_use</t>
        </is>
      </c>
      <c r="AA7401" t="inlineStr">
        <is>
          <t>IMP00926</t>
        </is>
      </c>
      <c r="AB7401" t="inlineStr">
        <is>
          <t>T106477</t>
        </is>
      </c>
      <c r="AC7401" s="32" t="n">
        <v>651309.87</v>
      </c>
      <c r="AD7401" s="32" t="n">
        <v>69690.16</v>
      </c>
      <c r="AE7401" s="35">
        <f>(LEFT(Y7401,4)-Parameters!$B$23)*12+MID(Y7401,6,2)-Parameters!$B$24+1</f>
        <v/>
      </c>
    </row>
    <row r="7402">
      <c r="X7402" t="inlineStr">
        <is>
          <t>L0226291</t>
        </is>
      </c>
      <c r="Y7402" t="inlineStr">
        <is>
          <t>2026-06-14</t>
        </is>
      </c>
      <c r="Z7402" t="inlineStr">
        <is>
          <t>home_use</t>
        </is>
      </c>
      <c r="AA7402" t="inlineStr">
        <is>
          <t>IMP00926</t>
        </is>
      </c>
      <c r="AB7402" t="inlineStr">
        <is>
          <t>T106477</t>
        </is>
      </c>
      <c r="AC7402" s="32" t="n">
        <v>5843138.03</v>
      </c>
      <c r="AD7402" s="32" t="n">
        <v>584313.8</v>
      </c>
      <c r="AE7402" s="35">
        <f>(LEFT(Y7402,4)-Parameters!$B$23)*12+MID(Y7402,6,2)-Parameters!$B$24+1</f>
        <v/>
      </c>
    </row>
    <row r="7403">
      <c r="X7403" t="inlineStr">
        <is>
          <t>L0226557</t>
        </is>
      </c>
      <c r="Y7403" t="inlineStr">
        <is>
          <t>2026-06-15</t>
        </is>
      </c>
      <c r="Z7403" t="inlineStr">
        <is>
          <t>home_use</t>
        </is>
      </c>
      <c r="AA7403" t="inlineStr">
        <is>
          <t>IMP00926</t>
        </is>
      </c>
      <c r="AB7403" t="inlineStr">
        <is>
          <t>T106477</t>
        </is>
      </c>
      <c r="AC7403" s="32" t="n">
        <v>396976.41</v>
      </c>
      <c r="AD7403" s="32" t="n">
        <v>42476.48</v>
      </c>
      <c r="AE7403" s="35">
        <f>(LEFT(Y7403,4)-Parameters!$B$23)*12+MID(Y7403,6,2)-Parameters!$B$24+1</f>
        <v/>
      </c>
    </row>
    <row r="7404">
      <c r="X7404" t="inlineStr">
        <is>
          <t>L0226559</t>
        </is>
      </c>
      <c r="Y7404" t="inlineStr">
        <is>
          <t>2026-06-15</t>
        </is>
      </c>
      <c r="Z7404" t="inlineStr">
        <is>
          <t>home_use</t>
        </is>
      </c>
      <c r="AA7404" t="inlineStr">
        <is>
          <t>IMP00926</t>
        </is>
      </c>
      <c r="AB7404" t="inlineStr">
        <is>
          <t>T106477</t>
        </is>
      </c>
      <c r="AC7404" s="32" t="n">
        <v>2429002.95</v>
      </c>
      <c r="AD7404" s="32" t="n">
        <v>255045.31</v>
      </c>
      <c r="AE7404" s="35">
        <f>(LEFT(Y7404,4)-Parameters!$B$23)*12+MID(Y7404,6,2)-Parameters!$B$24+1</f>
        <v/>
      </c>
    </row>
    <row r="7405">
      <c r="X7405" t="inlineStr">
        <is>
          <t>L0226818</t>
        </is>
      </c>
      <c r="Y7405" t="inlineStr">
        <is>
          <t>2026-06-16</t>
        </is>
      </c>
      <c r="Z7405" t="inlineStr">
        <is>
          <t>home_use</t>
        </is>
      </c>
      <c r="AA7405" t="inlineStr">
        <is>
          <t>IMP00926</t>
        </is>
      </c>
      <c r="AB7405" t="inlineStr">
        <is>
          <t>T106477</t>
        </is>
      </c>
      <c r="AC7405" s="32" t="n">
        <v>13256985.3</v>
      </c>
      <c r="AD7405" s="32" t="n">
        <v>1325698.53</v>
      </c>
      <c r="AE7405" s="35">
        <f>(LEFT(Y7405,4)-Parameters!$B$23)*12+MID(Y7405,6,2)-Parameters!$B$24+1</f>
        <v/>
      </c>
    </row>
    <row r="7406">
      <c r="X7406" t="inlineStr">
        <is>
          <t>L0226819</t>
        </is>
      </c>
      <c r="Y7406" t="inlineStr">
        <is>
          <t>2026-06-16</t>
        </is>
      </c>
      <c r="Z7406" t="inlineStr">
        <is>
          <t>home_use</t>
        </is>
      </c>
      <c r="AA7406" t="inlineStr">
        <is>
          <t>IMP00926</t>
        </is>
      </c>
      <c r="AB7406" t="inlineStr">
        <is>
          <t>T106477</t>
        </is>
      </c>
      <c r="AC7406" s="32" t="n">
        <v>336717.91</v>
      </c>
      <c r="AD7406" s="32" t="n">
        <v>36028.82</v>
      </c>
      <c r="AE7406" s="35">
        <f>(LEFT(Y7406,4)-Parameters!$B$23)*12+MID(Y7406,6,2)-Parameters!$B$24+1</f>
        <v/>
      </c>
    </row>
    <row r="7407">
      <c r="X7407" t="inlineStr">
        <is>
          <t>L0226820</t>
        </is>
      </c>
      <c r="Y7407" t="inlineStr">
        <is>
          <t>2026-06-16</t>
        </is>
      </c>
      <c r="Z7407" t="inlineStr">
        <is>
          <t>home_use</t>
        </is>
      </c>
      <c r="AA7407" t="inlineStr">
        <is>
          <t>IMP00926</t>
        </is>
      </c>
      <c r="AB7407" t="inlineStr">
        <is>
          <t>T106477</t>
        </is>
      </c>
      <c r="AC7407" s="32" t="n">
        <v>331930.6</v>
      </c>
      <c r="AD7407" s="32" t="n">
        <v>35516.57</v>
      </c>
      <c r="AE7407" s="35">
        <f>(LEFT(Y7407,4)-Parameters!$B$23)*12+MID(Y7407,6,2)-Parameters!$B$24+1</f>
        <v/>
      </c>
    </row>
    <row r="7408">
      <c r="X7408" t="inlineStr">
        <is>
          <t>L0226821</t>
        </is>
      </c>
      <c r="Y7408" t="inlineStr">
        <is>
          <t>2026-06-16</t>
        </is>
      </c>
      <c r="Z7408" t="inlineStr">
        <is>
          <t>home_use</t>
        </is>
      </c>
      <c r="AA7408" t="inlineStr">
        <is>
          <t>IMP00926</t>
        </is>
      </c>
      <c r="AB7408" t="inlineStr">
        <is>
          <t>T106477</t>
        </is>
      </c>
      <c r="AC7408" s="32" t="n">
        <v>12044681.59</v>
      </c>
      <c r="AD7408" s="32" t="n">
        <v>1204468.16</v>
      </c>
      <c r="AE7408" s="35">
        <f>(LEFT(Y7408,4)-Parameters!$B$23)*12+MID(Y7408,6,2)-Parameters!$B$24+1</f>
        <v/>
      </c>
    </row>
    <row r="7409">
      <c r="X7409" t="inlineStr">
        <is>
          <t>L0227080</t>
        </is>
      </c>
      <c r="Y7409" t="inlineStr">
        <is>
          <t>2026-06-17</t>
        </is>
      </c>
      <c r="Z7409" t="inlineStr">
        <is>
          <t>home_use</t>
        </is>
      </c>
      <c r="AA7409" t="inlineStr">
        <is>
          <t>IMP00926</t>
        </is>
      </c>
      <c r="AB7409" t="inlineStr">
        <is>
          <t>T106477</t>
        </is>
      </c>
      <c r="AC7409" s="32" t="n">
        <v>6804068.26</v>
      </c>
      <c r="AD7409" s="32" t="n">
        <v>680406.83</v>
      </c>
      <c r="AE7409" s="35">
        <f>(LEFT(Y7409,4)-Parameters!$B$23)*12+MID(Y7409,6,2)-Parameters!$B$24+1</f>
        <v/>
      </c>
    </row>
    <row r="7410">
      <c r="X7410" t="inlineStr">
        <is>
          <t>L0227081</t>
        </is>
      </c>
      <c r="Y7410" t="inlineStr">
        <is>
          <t>2026-06-17</t>
        </is>
      </c>
      <c r="Z7410" t="inlineStr">
        <is>
          <t>home_use</t>
        </is>
      </c>
      <c r="AA7410" t="inlineStr">
        <is>
          <t>IMP00926</t>
        </is>
      </c>
      <c r="AB7410" t="inlineStr">
        <is>
          <t>T106477</t>
        </is>
      </c>
      <c r="AC7410" s="32" t="n">
        <v>403982.43</v>
      </c>
      <c r="AD7410" s="32" t="n">
        <v>43226.12</v>
      </c>
      <c r="AE7410" s="35">
        <f>(LEFT(Y7410,4)-Parameters!$B$23)*12+MID(Y7410,6,2)-Parameters!$B$24+1</f>
        <v/>
      </c>
    </row>
    <row r="7411">
      <c r="X7411" t="inlineStr">
        <is>
          <t>L0227082</t>
        </is>
      </c>
      <c r="Y7411" t="inlineStr">
        <is>
          <t>2026-06-17</t>
        </is>
      </c>
      <c r="Z7411" t="inlineStr">
        <is>
          <t>home_use</t>
        </is>
      </c>
      <c r="AA7411" t="inlineStr">
        <is>
          <t>IMP00926</t>
        </is>
      </c>
      <c r="AB7411" t="inlineStr">
        <is>
          <t>T106477</t>
        </is>
      </c>
      <c r="AC7411" s="32" t="n">
        <v>82502.59</v>
      </c>
      <c r="AD7411" s="32" t="n">
        <v>8827.780000000001</v>
      </c>
      <c r="AE7411" s="35">
        <f>(LEFT(Y7411,4)-Parameters!$B$23)*12+MID(Y7411,6,2)-Parameters!$B$24+1</f>
        <v/>
      </c>
    </row>
    <row r="7412">
      <c r="X7412" t="inlineStr">
        <is>
          <t>L0227321</t>
        </is>
      </c>
      <c r="Y7412" t="inlineStr">
        <is>
          <t>2026-06-18</t>
        </is>
      </c>
      <c r="Z7412" t="inlineStr">
        <is>
          <t>home_use</t>
        </is>
      </c>
      <c r="AA7412" t="inlineStr">
        <is>
          <t>IMP00926</t>
        </is>
      </c>
      <c r="AB7412" t="inlineStr">
        <is>
          <t>T106477</t>
        </is>
      </c>
      <c r="AC7412" s="32" t="n">
        <v>514835.58</v>
      </c>
      <c r="AD7412" s="32" t="n">
        <v>55087.41</v>
      </c>
      <c r="AE7412" s="35">
        <f>(LEFT(Y7412,4)-Parameters!$B$23)*12+MID(Y7412,6,2)-Parameters!$B$24+1</f>
        <v/>
      </c>
    </row>
    <row r="7413">
      <c r="X7413" t="inlineStr">
        <is>
          <t>L0227322</t>
        </is>
      </c>
      <c r="Y7413" t="inlineStr">
        <is>
          <t>2026-06-18</t>
        </is>
      </c>
      <c r="Z7413" t="inlineStr">
        <is>
          <t>home_use</t>
        </is>
      </c>
      <c r="AA7413" t="inlineStr">
        <is>
          <t>IMP00926</t>
        </is>
      </c>
      <c r="AB7413" t="inlineStr">
        <is>
          <t>T106477</t>
        </is>
      </c>
      <c r="AC7413" s="32" t="n">
        <v>550603.63</v>
      </c>
      <c r="AD7413" s="32" t="n">
        <v>58914.59</v>
      </c>
      <c r="AE7413" s="35">
        <f>(LEFT(Y7413,4)-Parameters!$B$23)*12+MID(Y7413,6,2)-Parameters!$B$24+1</f>
        <v/>
      </c>
    </row>
    <row r="7414">
      <c r="X7414" t="inlineStr">
        <is>
          <t>L0227323</t>
        </is>
      </c>
      <c r="Y7414" t="inlineStr">
        <is>
          <t>2026-06-18</t>
        </is>
      </c>
      <c r="Z7414" t="inlineStr">
        <is>
          <t>home_use</t>
        </is>
      </c>
      <c r="AA7414" t="inlineStr">
        <is>
          <t>IMP00926</t>
        </is>
      </c>
      <c r="AB7414" t="inlineStr">
        <is>
          <t>T106477</t>
        </is>
      </c>
      <c r="AC7414" s="32" t="n">
        <v>223403.69</v>
      </c>
      <c r="AD7414" s="32" t="n">
        <v>23904.19</v>
      </c>
      <c r="AE7414" s="35">
        <f>(LEFT(Y7414,4)-Parameters!$B$23)*12+MID(Y7414,6,2)-Parameters!$B$24+1</f>
        <v/>
      </c>
    </row>
    <row r="7415">
      <c r="X7415" t="inlineStr">
        <is>
          <t>L0227599</t>
        </is>
      </c>
      <c r="Y7415" t="inlineStr">
        <is>
          <t>2026-06-19</t>
        </is>
      </c>
      <c r="Z7415" t="inlineStr">
        <is>
          <t>home_use</t>
        </is>
      </c>
      <c r="AA7415" t="inlineStr">
        <is>
          <t>IMP00926</t>
        </is>
      </c>
      <c r="AB7415" t="inlineStr">
        <is>
          <t>T106477</t>
        </is>
      </c>
      <c r="AC7415" s="32" t="n">
        <v>15410788.29</v>
      </c>
      <c r="AD7415" s="32" t="n">
        <v>1541078.83</v>
      </c>
      <c r="AE7415" s="35">
        <f>(LEFT(Y7415,4)-Parameters!$B$23)*12+MID(Y7415,6,2)-Parameters!$B$24+1</f>
        <v/>
      </c>
    </row>
    <row r="7416">
      <c r="X7416" t="inlineStr">
        <is>
          <t>L0227601</t>
        </is>
      </c>
      <c r="Y7416" t="inlineStr">
        <is>
          <t>2026-06-19</t>
        </is>
      </c>
      <c r="Z7416" t="inlineStr">
        <is>
          <t>home_use</t>
        </is>
      </c>
      <c r="AA7416" t="inlineStr">
        <is>
          <t>IMP00926</t>
        </is>
      </c>
      <c r="AB7416" t="inlineStr">
        <is>
          <t>T106477</t>
        </is>
      </c>
      <c r="AC7416" s="32" t="n">
        <v>24661770.24</v>
      </c>
      <c r="AD7416" s="32" t="n">
        <v>2589485.87</v>
      </c>
      <c r="AE7416" s="35">
        <f>(LEFT(Y7416,4)-Parameters!$B$23)*12+MID(Y7416,6,2)-Parameters!$B$24+1</f>
        <v/>
      </c>
    </row>
    <row r="7417">
      <c r="X7417" t="inlineStr">
        <is>
          <t>L0227603</t>
        </is>
      </c>
      <c r="Y7417" t="inlineStr">
        <is>
          <t>2026-06-19</t>
        </is>
      </c>
      <c r="Z7417" t="inlineStr">
        <is>
          <t>home_use</t>
        </is>
      </c>
      <c r="AA7417" t="inlineStr">
        <is>
          <t>IMP00926</t>
        </is>
      </c>
      <c r="AB7417" t="inlineStr">
        <is>
          <t>T106477</t>
        </is>
      </c>
      <c r="AC7417" s="32" t="n">
        <v>315647.98</v>
      </c>
      <c r="AD7417" s="32" t="n">
        <v>33774.33</v>
      </c>
      <c r="AE7417" s="35">
        <f>(LEFT(Y7417,4)-Parameters!$B$23)*12+MID(Y7417,6,2)-Parameters!$B$24+1</f>
        <v/>
      </c>
    </row>
    <row r="7418">
      <c r="X7418" t="inlineStr">
        <is>
          <t>L0227864</t>
        </is>
      </c>
      <c r="Y7418" t="inlineStr">
        <is>
          <t>2026-06-20</t>
        </is>
      </c>
      <c r="Z7418" t="inlineStr">
        <is>
          <t>home_use</t>
        </is>
      </c>
      <c r="AA7418" t="inlineStr">
        <is>
          <t>IMP00926</t>
        </is>
      </c>
      <c r="AB7418" t="inlineStr">
        <is>
          <t>T106477</t>
        </is>
      </c>
      <c r="AC7418" s="32" t="n">
        <v>43181532.76</v>
      </c>
      <c r="AD7418" s="32" t="n">
        <v>4534060.94</v>
      </c>
      <c r="AE7418" s="35">
        <f>(LEFT(Y7418,4)-Parameters!$B$23)*12+MID(Y7418,6,2)-Parameters!$B$24+1</f>
        <v/>
      </c>
    </row>
    <row r="7419">
      <c r="X7419" t="inlineStr">
        <is>
          <t>L0227866</t>
        </is>
      </c>
      <c r="Y7419" t="inlineStr">
        <is>
          <t>2026-06-20</t>
        </is>
      </c>
      <c r="Z7419" t="inlineStr">
        <is>
          <t>home_use</t>
        </is>
      </c>
      <c r="AA7419" t="inlineStr">
        <is>
          <t>IMP00926</t>
        </is>
      </c>
      <c r="AB7419" t="inlineStr">
        <is>
          <t>T106477</t>
        </is>
      </c>
      <c r="AC7419" s="32" t="n">
        <v>335186.74</v>
      </c>
      <c r="AD7419" s="32" t="n">
        <v>35864.98</v>
      </c>
      <c r="AE7419" s="35">
        <f>(LEFT(Y7419,4)-Parameters!$B$23)*12+MID(Y7419,6,2)-Parameters!$B$24+1</f>
        <v/>
      </c>
    </row>
    <row r="7420">
      <c r="X7420" t="inlineStr">
        <is>
          <t>L0227867</t>
        </is>
      </c>
      <c r="Y7420" t="inlineStr">
        <is>
          <t>2026-06-20</t>
        </is>
      </c>
      <c r="Z7420" t="inlineStr">
        <is>
          <t>home_use</t>
        </is>
      </c>
      <c r="AA7420" t="inlineStr">
        <is>
          <t>IMP00926</t>
        </is>
      </c>
      <c r="AB7420" t="inlineStr">
        <is>
          <t>T106477</t>
        </is>
      </c>
      <c r="AC7420" s="32" t="n">
        <v>571171.28</v>
      </c>
      <c r="AD7420" s="32" t="n">
        <v>61115.33</v>
      </c>
      <c r="AE7420" s="35">
        <f>(LEFT(Y7420,4)-Parameters!$B$23)*12+MID(Y7420,6,2)-Parameters!$B$24+1</f>
        <v/>
      </c>
    </row>
    <row r="7421">
      <c r="X7421" t="inlineStr">
        <is>
          <t>L0228145</t>
        </is>
      </c>
      <c r="Y7421" t="inlineStr">
        <is>
          <t>2026-06-21</t>
        </is>
      </c>
      <c r="Z7421" t="inlineStr">
        <is>
          <t>home_use</t>
        </is>
      </c>
      <c r="AA7421" t="inlineStr">
        <is>
          <t>IMP00926</t>
        </is>
      </c>
      <c r="AB7421" t="inlineStr">
        <is>
          <t>T106477</t>
        </is>
      </c>
      <c r="AC7421" s="32" t="n">
        <v>253808</v>
      </c>
      <c r="AD7421" s="32" t="n">
        <v>27157.46</v>
      </c>
      <c r="AE7421" s="35">
        <f>(LEFT(Y7421,4)-Parameters!$B$23)*12+MID(Y7421,6,2)-Parameters!$B$24+1</f>
        <v/>
      </c>
    </row>
    <row r="7422">
      <c r="X7422" t="inlineStr">
        <is>
          <t>L0228146</t>
        </is>
      </c>
      <c r="Y7422" t="inlineStr">
        <is>
          <t>2026-06-21</t>
        </is>
      </c>
      <c r="Z7422" t="inlineStr">
        <is>
          <t>home_use</t>
        </is>
      </c>
      <c r="AA7422" t="inlineStr">
        <is>
          <t>IMP00926</t>
        </is>
      </c>
      <c r="AB7422" t="inlineStr">
        <is>
          <t>T106477</t>
        </is>
      </c>
      <c r="AC7422" s="32" t="n">
        <v>14325696.93</v>
      </c>
      <c r="AD7422" s="32" t="n">
        <v>1432569.69</v>
      </c>
      <c r="AE7422" s="35">
        <f>(LEFT(Y7422,4)-Parameters!$B$23)*12+MID(Y7422,6,2)-Parameters!$B$24+1</f>
        <v/>
      </c>
    </row>
    <row r="7423">
      <c r="X7423" t="inlineStr">
        <is>
          <t>L0228147</t>
        </is>
      </c>
      <c r="Y7423" t="inlineStr">
        <is>
          <t>2026-06-21</t>
        </is>
      </c>
      <c r="Z7423" t="inlineStr">
        <is>
          <t>home_use</t>
        </is>
      </c>
      <c r="AA7423" t="inlineStr">
        <is>
          <t>IMP00926</t>
        </is>
      </c>
      <c r="AB7423" t="inlineStr">
        <is>
          <t>T106477</t>
        </is>
      </c>
      <c r="AC7423" s="32" t="n">
        <v>7916326.86</v>
      </c>
      <c r="AD7423" s="32" t="n">
        <v>831214.3199999999</v>
      </c>
      <c r="AE7423" s="35">
        <f>(LEFT(Y7423,4)-Parameters!$B$23)*12+MID(Y7423,6,2)-Parameters!$B$24+1</f>
        <v/>
      </c>
    </row>
    <row r="7424">
      <c r="X7424" t="inlineStr">
        <is>
          <t>L0228148</t>
        </is>
      </c>
      <c r="Y7424" t="inlineStr">
        <is>
          <t>2026-06-21</t>
        </is>
      </c>
      <c r="Z7424" t="inlineStr">
        <is>
          <t>home_use</t>
        </is>
      </c>
      <c r="AA7424" t="inlineStr">
        <is>
          <t>IMP00926</t>
        </is>
      </c>
      <c r="AB7424" t="inlineStr">
        <is>
          <t>T106477</t>
        </is>
      </c>
      <c r="AC7424" s="32" t="n">
        <v>7239883.92</v>
      </c>
      <c r="AD7424" s="32" t="n">
        <v>723988.39</v>
      </c>
      <c r="AE7424" s="35">
        <f>(LEFT(Y7424,4)-Parameters!$B$23)*12+MID(Y7424,6,2)-Parameters!$B$24+1</f>
        <v/>
      </c>
    </row>
    <row r="7425">
      <c r="X7425" t="inlineStr">
        <is>
          <t>L0228149</t>
        </is>
      </c>
      <c r="Y7425" t="inlineStr">
        <is>
          <t>2026-06-21</t>
        </is>
      </c>
      <c r="Z7425" t="inlineStr">
        <is>
          <t>home_use</t>
        </is>
      </c>
      <c r="AA7425" t="inlineStr">
        <is>
          <t>IMP00926</t>
        </is>
      </c>
      <c r="AB7425" t="inlineStr">
        <is>
          <t>T106477</t>
        </is>
      </c>
      <c r="AC7425" s="32" t="n">
        <v>270878.15</v>
      </c>
      <c r="AD7425" s="32" t="n">
        <v>28983.96</v>
      </c>
      <c r="AE7425" s="35">
        <f>(LEFT(Y7425,4)-Parameters!$B$23)*12+MID(Y7425,6,2)-Parameters!$B$24+1</f>
        <v/>
      </c>
    </row>
    <row r="7426">
      <c r="X7426" t="inlineStr">
        <is>
          <t>L0228150</t>
        </is>
      </c>
      <c r="Y7426" t="inlineStr">
        <is>
          <t>2026-06-21</t>
        </is>
      </c>
      <c r="Z7426" t="inlineStr">
        <is>
          <t>home_use</t>
        </is>
      </c>
      <c r="AA7426" t="inlineStr">
        <is>
          <t>IMP00926</t>
        </is>
      </c>
      <c r="AB7426" t="inlineStr">
        <is>
          <t>T106477</t>
        </is>
      </c>
      <c r="AC7426" s="32" t="n">
        <v>10901219.62</v>
      </c>
      <c r="AD7426" s="32" t="n">
        <v>1090121.96</v>
      </c>
      <c r="AE7426" s="35">
        <f>(LEFT(Y7426,4)-Parameters!$B$23)*12+MID(Y7426,6,2)-Parameters!$B$24+1</f>
        <v/>
      </c>
    </row>
    <row r="7427">
      <c r="X7427" t="inlineStr">
        <is>
          <t>L0228151</t>
        </is>
      </c>
      <c r="Y7427" t="inlineStr">
        <is>
          <t>2026-06-21</t>
        </is>
      </c>
      <c r="Z7427" t="inlineStr">
        <is>
          <t>home_use</t>
        </is>
      </c>
      <c r="AA7427" t="inlineStr">
        <is>
          <t>IMP00926</t>
        </is>
      </c>
      <c r="AB7427" t="inlineStr">
        <is>
          <t>T106477</t>
        </is>
      </c>
      <c r="AC7427" s="32" t="n">
        <v>6416301.84</v>
      </c>
      <c r="AD7427" s="32" t="n">
        <v>641630.1800000001</v>
      </c>
      <c r="AE7427" s="35">
        <f>(LEFT(Y7427,4)-Parameters!$B$23)*12+MID(Y7427,6,2)-Parameters!$B$24+1</f>
        <v/>
      </c>
    </row>
    <row r="7428">
      <c r="X7428" t="inlineStr">
        <is>
          <t>L0228432</t>
        </is>
      </c>
      <c r="Y7428" t="inlineStr">
        <is>
          <t>2026-06-22</t>
        </is>
      </c>
      <c r="Z7428" t="inlineStr">
        <is>
          <t>home_use</t>
        </is>
      </c>
      <c r="AA7428" t="inlineStr">
        <is>
          <t>IMP00926</t>
        </is>
      </c>
      <c r="AB7428" t="inlineStr">
        <is>
          <t>T106477</t>
        </is>
      </c>
      <c r="AC7428" s="32" t="n">
        <v>255375.96</v>
      </c>
      <c r="AD7428" s="32" t="n">
        <v>27325.23</v>
      </c>
      <c r="AE7428" s="35">
        <f>(LEFT(Y7428,4)-Parameters!$B$23)*12+MID(Y7428,6,2)-Parameters!$B$24+1</f>
        <v/>
      </c>
    </row>
    <row r="7429">
      <c r="X7429" t="inlineStr">
        <is>
          <t>L0228433</t>
        </is>
      </c>
      <c r="Y7429" t="inlineStr">
        <is>
          <t>2026-06-22</t>
        </is>
      </c>
      <c r="Z7429" t="inlineStr">
        <is>
          <t>home_use</t>
        </is>
      </c>
      <c r="AA7429" t="inlineStr">
        <is>
          <t>IMP00926</t>
        </is>
      </c>
      <c r="AB7429" t="inlineStr">
        <is>
          <t>T106477</t>
        </is>
      </c>
      <c r="AC7429" s="32" t="n">
        <v>25925443.72</v>
      </c>
      <c r="AD7429" s="32" t="n">
        <v>2722171.59</v>
      </c>
      <c r="AE7429" s="35">
        <f>(LEFT(Y7429,4)-Parameters!$B$23)*12+MID(Y7429,6,2)-Parameters!$B$24+1</f>
        <v/>
      </c>
    </row>
    <row r="7430">
      <c r="X7430" t="inlineStr">
        <is>
          <t>L0228434</t>
        </is>
      </c>
      <c r="Y7430" t="inlineStr">
        <is>
          <t>2026-06-22</t>
        </is>
      </c>
      <c r="Z7430" t="inlineStr">
        <is>
          <t>home_use</t>
        </is>
      </c>
      <c r="AA7430" t="inlineStr">
        <is>
          <t>IMP00926</t>
        </is>
      </c>
      <c r="AB7430" t="inlineStr">
        <is>
          <t>T106477</t>
        </is>
      </c>
      <c r="AC7430" s="32" t="n">
        <v>6178975.39</v>
      </c>
      <c r="AD7430" s="32" t="n">
        <v>617897.54</v>
      </c>
      <c r="AE7430" s="35">
        <f>(LEFT(Y7430,4)-Parameters!$B$23)*12+MID(Y7430,6,2)-Parameters!$B$24+1</f>
        <v/>
      </c>
    </row>
    <row r="7431">
      <c r="X7431" t="inlineStr">
        <is>
          <t>L0228684</t>
        </is>
      </c>
      <c r="Y7431" t="inlineStr">
        <is>
          <t>2026-06-23</t>
        </is>
      </c>
      <c r="Z7431" t="inlineStr">
        <is>
          <t>home_use</t>
        </is>
      </c>
      <c r="AA7431" t="inlineStr">
        <is>
          <t>IMP00926</t>
        </is>
      </c>
      <c r="AB7431" t="inlineStr">
        <is>
          <t>T106477</t>
        </is>
      </c>
      <c r="AC7431" s="32" t="n">
        <v>221786.01</v>
      </c>
      <c r="AD7431" s="32" t="n">
        <v>23731.1</v>
      </c>
      <c r="AE7431" s="35">
        <f>(LEFT(Y7431,4)-Parameters!$B$23)*12+MID(Y7431,6,2)-Parameters!$B$24+1</f>
        <v/>
      </c>
    </row>
    <row r="7432">
      <c r="X7432" t="inlineStr">
        <is>
          <t>L0228685</t>
        </is>
      </c>
      <c r="Y7432" t="inlineStr">
        <is>
          <t>2026-06-23</t>
        </is>
      </c>
      <c r="Z7432" t="inlineStr">
        <is>
          <t>home_use</t>
        </is>
      </c>
      <c r="AA7432" t="inlineStr">
        <is>
          <t>IMP00926</t>
        </is>
      </c>
      <c r="AB7432" t="inlineStr">
        <is>
          <t>T106477</t>
        </is>
      </c>
      <c r="AC7432" s="32" t="n">
        <v>247959.2</v>
      </c>
      <c r="AD7432" s="32" t="n">
        <v>26531.63</v>
      </c>
      <c r="AE7432" s="35">
        <f>(LEFT(Y7432,4)-Parameters!$B$23)*12+MID(Y7432,6,2)-Parameters!$B$24+1</f>
        <v/>
      </c>
    </row>
    <row r="7433">
      <c r="X7433" t="inlineStr">
        <is>
          <t>L0228950</t>
        </is>
      </c>
      <c r="Y7433" t="inlineStr">
        <is>
          <t>2026-06-24</t>
        </is>
      </c>
      <c r="Z7433" t="inlineStr">
        <is>
          <t>home_use</t>
        </is>
      </c>
      <c r="AA7433" t="inlineStr">
        <is>
          <t>IMP00926</t>
        </is>
      </c>
      <c r="AB7433" t="inlineStr">
        <is>
          <t>T106477</t>
        </is>
      </c>
      <c r="AC7433" s="32" t="n">
        <v>50838885.36</v>
      </c>
      <c r="AD7433" s="32" t="n">
        <v>5083888.54</v>
      </c>
      <c r="AE7433" s="35">
        <f>(LEFT(Y7433,4)-Parameters!$B$23)*12+MID(Y7433,6,2)-Parameters!$B$24+1</f>
        <v/>
      </c>
    </row>
    <row r="7434">
      <c r="X7434" t="inlineStr">
        <is>
          <t>L0228951</t>
        </is>
      </c>
      <c r="Y7434" t="inlineStr">
        <is>
          <t>2026-06-24</t>
        </is>
      </c>
      <c r="Z7434" t="inlineStr">
        <is>
          <t>home_use</t>
        </is>
      </c>
      <c r="AA7434" t="inlineStr">
        <is>
          <t>IMP00926</t>
        </is>
      </c>
      <c r="AB7434" t="inlineStr">
        <is>
          <t>T106477</t>
        </is>
      </c>
      <c r="AC7434" s="32" t="n">
        <v>936232.05</v>
      </c>
      <c r="AD7434" s="32" t="n">
        <v>112347.85</v>
      </c>
      <c r="AE7434" s="35">
        <f>(LEFT(Y7434,4)-Parameters!$B$23)*12+MID(Y7434,6,2)-Parameters!$B$24+1</f>
        <v/>
      </c>
    </row>
    <row r="7435">
      <c r="X7435" t="inlineStr">
        <is>
          <t>L0228952</t>
        </is>
      </c>
      <c r="Y7435" t="inlineStr">
        <is>
          <t>2026-06-24</t>
        </is>
      </c>
      <c r="Z7435" t="inlineStr">
        <is>
          <t>home_use</t>
        </is>
      </c>
      <c r="AA7435" t="inlineStr">
        <is>
          <t>IMP00926</t>
        </is>
      </c>
      <c r="AB7435" t="inlineStr">
        <is>
          <t>T106477</t>
        </is>
      </c>
      <c r="AC7435" s="32" t="n">
        <v>21240218.28</v>
      </c>
      <c r="AD7435" s="32" t="n">
        <v>2230222.92</v>
      </c>
      <c r="AE7435" s="35">
        <f>(LEFT(Y7435,4)-Parameters!$B$23)*12+MID(Y7435,6,2)-Parameters!$B$24+1</f>
        <v/>
      </c>
    </row>
    <row r="7436">
      <c r="X7436" t="inlineStr">
        <is>
          <t>L0228953</t>
        </is>
      </c>
      <c r="Y7436" t="inlineStr">
        <is>
          <t>2026-06-24</t>
        </is>
      </c>
      <c r="Z7436" t="inlineStr">
        <is>
          <t>home_use</t>
        </is>
      </c>
      <c r="AA7436" t="inlineStr">
        <is>
          <t>IMP00926</t>
        </is>
      </c>
      <c r="AB7436" t="inlineStr">
        <is>
          <t>T106477</t>
        </is>
      </c>
      <c r="AC7436" s="32" t="n">
        <v>622238.96</v>
      </c>
      <c r="AD7436" s="32" t="n">
        <v>74668.67999999999</v>
      </c>
      <c r="AE7436" s="35">
        <f>(LEFT(Y7436,4)-Parameters!$B$23)*12+MID(Y7436,6,2)-Parameters!$B$24+1</f>
        <v/>
      </c>
    </row>
    <row r="7437">
      <c r="X7437" t="inlineStr">
        <is>
          <t>L0228954</t>
        </is>
      </c>
      <c r="Y7437" t="inlineStr">
        <is>
          <t>2026-06-24</t>
        </is>
      </c>
      <c r="Z7437" t="inlineStr">
        <is>
          <t>home_use</t>
        </is>
      </c>
      <c r="AA7437" t="inlineStr">
        <is>
          <t>IMP00926</t>
        </is>
      </c>
      <c r="AB7437" t="inlineStr">
        <is>
          <t>T106477</t>
        </is>
      </c>
      <c r="AC7437" s="32" t="n">
        <v>15463336.75</v>
      </c>
      <c r="AD7437" s="32" t="n">
        <v>1623650.36</v>
      </c>
      <c r="AE7437" s="35">
        <f>(LEFT(Y7437,4)-Parameters!$B$23)*12+MID(Y7437,6,2)-Parameters!$B$24+1</f>
        <v/>
      </c>
    </row>
    <row r="7438">
      <c r="X7438" t="inlineStr">
        <is>
          <t>L0229195</t>
        </is>
      </c>
      <c r="Y7438" t="inlineStr">
        <is>
          <t>2026-06-25</t>
        </is>
      </c>
      <c r="Z7438" t="inlineStr">
        <is>
          <t>home_use</t>
        </is>
      </c>
      <c r="AA7438" t="inlineStr">
        <is>
          <t>IMP00926</t>
        </is>
      </c>
      <c r="AB7438" t="inlineStr">
        <is>
          <t>T106477</t>
        </is>
      </c>
      <c r="AC7438" s="32" t="n">
        <v>430121.11</v>
      </c>
      <c r="AD7438" s="32" t="n">
        <v>46022.96</v>
      </c>
      <c r="AE7438" s="35">
        <f>(LEFT(Y7438,4)-Parameters!$B$23)*12+MID(Y7438,6,2)-Parameters!$B$24+1</f>
        <v/>
      </c>
    </row>
    <row r="7439">
      <c r="X7439" t="inlineStr">
        <is>
          <t>L0229196</t>
        </is>
      </c>
      <c r="Y7439" t="inlineStr">
        <is>
          <t>2026-06-25</t>
        </is>
      </c>
      <c r="Z7439" t="inlineStr">
        <is>
          <t>home_use</t>
        </is>
      </c>
      <c r="AA7439" t="inlineStr">
        <is>
          <t>IMP00926</t>
        </is>
      </c>
      <c r="AB7439" t="inlineStr">
        <is>
          <t>T106477</t>
        </is>
      </c>
      <c r="AC7439" s="32" t="n">
        <v>19893069.86</v>
      </c>
      <c r="AD7439" s="32" t="n">
        <v>1989306.99</v>
      </c>
      <c r="AE7439" s="35">
        <f>(LEFT(Y7439,4)-Parameters!$B$23)*12+MID(Y7439,6,2)-Parameters!$B$24+1</f>
        <v/>
      </c>
    </row>
    <row r="7440">
      <c r="X7440" t="inlineStr">
        <is>
          <t>L0229197</t>
        </is>
      </c>
      <c r="Y7440" t="inlineStr">
        <is>
          <t>2026-06-25</t>
        </is>
      </c>
      <c r="Z7440" t="inlineStr">
        <is>
          <t>home_use</t>
        </is>
      </c>
      <c r="AA7440" t="inlineStr">
        <is>
          <t>IMP00926</t>
        </is>
      </c>
      <c r="AB7440" t="inlineStr">
        <is>
          <t>T106477</t>
        </is>
      </c>
      <c r="AC7440" s="32" t="n">
        <v>801536.55</v>
      </c>
      <c r="AD7440" s="32" t="n">
        <v>85764.41</v>
      </c>
      <c r="AE7440" s="35">
        <f>(LEFT(Y7440,4)-Parameters!$B$23)*12+MID(Y7440,6,2)-Parameters!$B$24+1</f>
        <v/>
      </c>
    </row>
    <row r="7441">
      <c r="X7441" t="inlineStr">
        <is>
          <t>L0229198</t>
        </is>
      </c>
      <c r="Y7441" t="inlineStr">
        <is>
          <t>2026-06-25</t>
        </is>
      </c>
      <c r="Z7441" t="inlineStr">
        <is>
          <t>home_use</t>
        </is>
      </c>
      <c r="AA7441" t="inlineStr">
        <is>
          <t>IMP00926</t>
        </is>
      </c>
      <c r="AB7441" t="inlineStr">
        <is>
          <t>T106477</t>
        </is>
      </c>
      <c r="AC7441" s="32" t="n">
        <v>274877.97</v>
      </c>
      <c r="AD7441" s="32" t="n">
        <v>32985.36</v>
      </c>
      <c r="AE7441" s="35">
        <f>(LEFT(Y7441,4)-Parameters!$B$23)*12+MID(Y7441,6,2)-Parameters!$B$24+1</f>
        <v/>
      </c>
    </row>
    <row r="7442">
      <c r="X7442" t="inlineStr">
        <is>
          <t>L0229467</t>
        </is>
      </c>
      <c r="Y7442" t="inlineStr">
        <is>
          <t>2026-06-26</t>
        </is>
      </c>
      <c r="Z7442" t="inlineStr">
        <is>
          <t>home_use</t>
        </is>
      </c>
      <c r="AA7442" t="inlineStr">
        <is>
          <t>IMP00926</t>
        </is>
      </c>
      <c r="AB7442" t="inlineStr">
        <is>
          <t>T106477</t>
        </is>
      </c>
      <c r="AC7442" s="32" t="n">
        <v>5001210.71</v>
      </c>
      <c r="AD7442" s="32" t="n">
        <v>500121.07</v>
      </c>
      <c r="AE7442" s="35">
        <f>(LEFT(Y7442,4)-Parameters!$B$23)*12+MID(Y7442,6,2)-Parameters!$B$24+1</f>
        <v/>
      </c>
    </row>
    <row r="7443">
      <c r="X7443" t="inlineStr">
        <is>
          <t>L0229468</t>
        </is>
      </c>
      <c r="Y7443" t="inlineStr">
        <is>
          <t>2026-06-26</t>
        </is>
      </c>
      <c r="Z7443" t="inlineStr">
        <is>
          <t>home_use</t>
        </is>
      </c>
      <c r="AA7443" t="inlineStr">
        <is>
          <t>IMP00926</t>
        </is>
      </c>
      <c r="AB7443" t="inlineStr">
        <is>
          <t>T106477</t>
        </is>
      </c>
      <c r="AC7443" s="32" t="n">
        <v>21702498.85</v>
      </c>
      <c r="AD7443" s="32" t="n">
        <v>2170249.88</v>
      </c>
      <c r="AE7443" s="35">
        <f>(LEFT(Y7443,4)-Parameters!$B$23)*12+MID(Y7443,6,2)-Parameters!$B$24+1</f>
        <v/>
      </c>
    </row>
    <row r="7444">
      <c r="X7444" t="inlineStr">
        <is>
          <t>L0229470</t>
        </is>
      </c>
      <c r="Y7444" t="inlineStr">
        <is>
          <t>2026-06-26</t>
        </is>
      </c>
      <c r="Z7444" t="inlineStr">
        <is>
          <t>home_use</t>
        </is>
      </c>
      <c r="AA7444" t="inlineStr">
        <is>
          <t>IMP00926</t>
        </is>
      </c>
      <c r="AB7444" t="inlineStr">
        <is>
          <t>T106477</t>
        </is>
      </c>
      <c r="AC7444" s="32" t="n">
        <v>280423.07</v>
      </c>
      <c r="AD7444" s="32" t="n">
        <v>30005.27</v>
      </c>
      <c r="AE7444" s="35">
        <f>(LEFT(Y7444,4)-Parameters!$B$23)*12+MID(Y7444,6,2)-Parameters!$B$24+1</f>
        <v/>
      </c>
    </row>
    <row r="7445">
      <c r="X7445" t="inlineStr">
        <is>
          <t>L0229471</t>
        </is>
      </c>
      <c r="Y7445" t="inlineStr">
        <is>
          <t>2026-06-26</t>
        </is>
      </c>
      <c r="Z7445" t="inlineStr">
        <is>
          <t>home_use</t>
        </is>
      </c>
      <c r="AA7445" t="inlineStr">
        <is>
          <t>IMP00926</t>
        </is>
      </c>
      <c r="AB7445" t="inlineStr">
        <is>
          <t>T106477</t>
        </is>
      </c>
      <c r="AC7445" s="32" t="n">
        <v>28724502.63</v>
      </c>
      <c r="AD7445" s="32" t="n">
        <v>3016072.78</v>
      </c>
      <c r="AE7445" s="35">
        <f>(LEFT(Y7445,4)-Parameters!$B$23)*12+MID(Y7445,6,2)-Parameters!$B$24+1</f>
        <v/>
      </c>
    </row>
    <row r="7446">
      <c r="X7446" t="inlineStr">
        <is>
          <t>L0229742</t>
        </is>
      </c>
      <c r="Y7446" t="inlineStr">
        <is>
          <t>2026-06-27</t>
        </is>
      </c>
      <c r="Z7446" t="inlineStr">
        <is>
          <t>home_use</t>
        </is>
      </c>
      <c r="AA7446" t="inlineStr">
        <is>
          <t>IMP00926</t>
        </is>
      </c>
      <c r="AB7446" t="inlineStr">
        <is>
          <t>T106477</t>
        </is>
      </c>
      <c r="AC7446" s="32" t="n">
        <v>3390387.38</v>
      </c>
      <c r="AD7446" s="32" t="n">
        <v>339038.74</v>
      </c>
      <c r="AE7446" s="35">
        <f>(LEFT(Y7446,4)-Parameters!$B$23)*12+MID(Y7446,6,2)-Parameters!$B$24+1</f>
        <v/>
      </c>
    </row>
    <row r="7447">
      <c r="X7447" t="inlineStr">
        <is>
          <t>L0229743</t>
        </is>
      </c>
      <c r="Y7447" t="inlineStr">
        <is>
          <t>2026-06-27</t>
        </is>
      </c>
      <c r="Z7447" t="inlineStr">
        <is>
          <t>home_use</t>
        </is>
      </c>
      <c r="AA7447" t="inlineStr">
        <is>
          <t>IMP00926</t>
        </is>
      </c>
      <c r="AB7447" t="inlineStr">
        <is>
          <t>T106477</t>
        </is>
      </c>
      <c r="AC7447" s="32" t="n">
        <v>5831646.93</v>
      </c>
      <c r="AD7447" s="32" t="n">
        <v>583164.6899999999</v>
      </c>
      <c r="AE7447" s="35">
        <f>(LEFT(Y7447,4)-Parameters!$B$23)*12+MID(Y7447,6,2)-Parameters!$B$24+1</f>
        <v/>
      </c>
    </row>
    <row r="7448">
      <c r="X7448" t="inlineStr">
        <is>
          <t>L0229744</t>
        </is>
      </c>
      <c r="Y7448" t="inlineStr">
        <is>
          <t>2026-06-27</t>
        </is>
      </c>
      <c r="Z7448" t="inlineStr">
        <is>
          <t>home_use</t>
        </is>
      </c>
      <c r="AA7448" t="inlineStr">
        <is>
          <t>IMP00926</t>
        </is>
      </c>
      <c r="AB7448" t="inlineStr">
        <is>
          <t>T106477</t>
        </is>
      </c>
      <c r="AC7448" s="32" t="n">
        <v>19208292.65</v>
      </c>
      <c r="AD7448" s="32" t="n">
        <v>2016870.73</v>
      </c>
      <c r="AE7448" s="35">
        <f>(LEFT(Y7448,4)-Parameters!$B$23)*12+MID(Y7448,6,2)-Parameters!$B$24+1</f>
        <v/>
      </c>
    </row>
    <row r="7449">
      <c r="X7449" t="inlineStr">
        <is>
          <t>L0229745</t>
        </is>
      </c>
      <c r="Y7449" t="inlineStr">
        <is>
          <t>2026-06-27</t>
        </is>
      </c>
      <c r="Z7449" t="inlineStr">
        <is>
          <t>home_use</t>
        </is>
      </c>
      <c r="AA7449" t="inlineStr">
        <is>
          <t>IMP00926</t>
        </is>
      </c>
      <c r="AB7449" t="inlineStr">
        <is>
          <t>T106477</t>
        </is>
      </c>
      <c r="AC7449" s="32" t="n">
        <v>19980465.59</v>
      </c>
      <c r="AD7449" s="32" t="n">
        <v>2097948.89</v>
      </c>
      <c r="AE7449" s="35">
        <f>(LEFT(Y7449,4)-Parameters!$B$23)*12+MID(Y7449,6,2)-Parameters!$B$24+1</f>
        <v/>
      </c>
    </row>
    <row r="7450">
      <c r="X7450" t="inlineStr">
        <is>
          <t>L0229747</t>
        </is>
      </c>
      <c r="Y7450" t="inlineStr">
        <is>
          <t>2026-06-27</t>
        </is>
      </c>
      <c r="Z7450" t="inlineStr">
        <is>
          <t>home_use</t>
        </is>
      </c>
      <c r="AA7450" t="inlineStr">
        <is>
          <t>IMP00926</t>
        </is>
      </c>
      <c r="AB7450" t="inlineStr">
        <is>
          <t>T106477</t>
        </is>
      </c>
      <c r="AC7450" s="32" t="n">
        <v>3087154.25</v>
      </c>
      <c r="AD7450" s="32" t="n">
        <v>324151.2</v>
      </c>
      <c r="AE7450" s="35">
        <f>(LEFT(Y7450,4)-Parameters!$B$23)*12+MID(Y7450,6,2)-Parameters!$B$24+1</f>
        <v/>
      </c>
    </row>
    <row r="7451">
      <c r="X7451" t="inlineStr">
        <is>
          <t>L0229748</t>
        </is>
      </c>
      <c r="Y7451" t="inlineStr">
        <is>
          <t>2026-06-27</t>
        </is>
      </c>
      <c r="Z7451" t="inlineStr">
        <is>
          <t>home_use</t>
        </is>
      </c>
      <c r="AA7451" t="inlineStr">
        <is>
          <t>IMP00926</t>
        </is>
      </c>
      <c r="AB7451" t="inlineStr">
        <is>
          <t>T106477</t>
        </is>
      </c>
      <c r="AC7451" s="32" t="n">
        <v>27996111.15</v>
      </c>
      <c r="AD7451" s="32" t="n">
        <v>2939591.67</v>
      </c>
      <c r="AE7451" s="35">
        <f>(LEFT(Y7451,4)-Parameters!$B$23)*12+MID(Y7451,6,2)-Parameters!$B$24+1</f>
        <v/>
      </c>
    </row>
    <row r="7452">
      <c r="X7452" t="inlineStr">
        <is>
          <t>L0229749</t>
        </is>
      </c>
      <c r="Y7452" t="inlineStr">
        <is>
          <t>2026-06-27</t>
        </is>
      </c>
      <c r="Z7452" t="inlineStr">
        <is>
          <t>home_use</t>
        </is>
      </c>
      <c r="AA7452" t="inlineStr">
        <is>
          <t>IMP00926</t>
        </is>
      </c>
      <c r="AB7452" t="inlineStr">
        <is>
          <t>T106477</t>
        </is>
      </c>
      <c r="AC7452" s="32" t="n">
        <v>4894878.35</v>
      </c>
      <c r="AD7452" s="32" t="n">
        <v>513962.23</v>
      </c>
      <c r="AE7452" s="35">
        <f>(LEFT(Y7452,4)-Parameters!$B$23)*12+MID(Y7452,6,2)-Parameters!$B$24+1</f>
        <v/>
      </c>
    </row>
    <row r="7453">
      <c r="X7453" t="inlineStr">
        <is>
          <t>L0230000</t>
        </is>
      </c>
      <c r="Y7453" t="inlineStr">
        <is>
          <t>2026-06-28</t>
        </is>
      </c>
      <c r="Z7453" t="inlineStr">
        <is>
          <t>home_use</t>
        </is>
      </c>
      <c r="AA7453" t="inlineStr">
        <is>
          <t>IMP00926</t>
        </is>
      </c>
      <c r="AB7453" t="inlineStr">
        <is>
          <t>T106477</t>
        </is>
      </c>
      <c r="AC7453" s="32" t="n">
        <v>114976171.59</v>
      </c>
      <c r="AD7453" s="32" t="n">
        <v>12072498.02</v>
      </c>
      <c r="AE7453" s="35">
        <f>(LEFT(Y7453,4)-Parameters!$B$23)*12+MID(Y7453,6,2)-Parameters!$B$24+1</f>
        <v/>
      </c>
    </row>
    <row r="7454">
      <c r="X7454" t="inlineStr">
        <is>
          <t>L0230001</t>
        </is>
      </c>
      <c r="Y7454" t="inlineStr">
        <is>
          <t>2026-06-28</t>
        </is>
      </c>
      <c r="Z7454" t="inlineStr">
        <is>
          <t>home_use</t>
        </is>
      </c>
      <c r="AA7454" t="inlineStr">
        <is>
          <t>IMP00926</t>
        </is>
      </c>
      <c r="AB7454" t="inlineStr">
        <is>
          <t>T106477</t>
        </is>
      </c>
      <c r="AC7454" s="32" t="n">
        <v>7679881.92</v>
      </c>
      <c r="AD7454" s="32" t="n">
        <v>767988.1899999999</v>
      </c>
      <c r="AE7454" s="35">
        <f>(LEFT(Y7454,4)-Parameters!$B$23)*12+MID(Y7454,6,2)-Parameters!$B$24+1</f>
        <v/>
      </c>
    </row>
    <row r="7455">
      <c r="X7455" t="inlineStr">
        <is>
          <t>L0230232</t>
        </is>
      </c>
      <c r="Y7455" t="inlineStr">
        <is>
          <t>2026-07-01</t>
        </is>
      </c>
      <c r="Z7455" t="inlineStr">
        <is>
          <t>home_use</t>
        </is>
      </c>
      <c r="AA7455" t="inlineStr">
        <is>
          <t>IMP00926</t>
        </is>
      </c>
      <c r="AB7455" t="inlineStr">
        <is>
          <t>T106477</t>
        </is>
      </c>
      <c r="AC7455" s="32" t="n">
        <v>714337.86</v>
      </c>
      <c r="AD7455" s="32" t="n">
        <v>76434.14999999999</v>
      </c>
      <c r="AE7455" s="35">
        <f>(LEFT(Y7455,4)-Parameters!$B$23)*12+MID(Y7455,6,2)-Parameters!$B$24+1</f>
        <v/>
      </c>
    </row>
    <row r="7456">
      <c r="X7456" t="inlineStr">
        <is>
          <t>L0230233</t>
        </is>
      </c>
      <c r="Y7456" t="inlineStr">
        <is>
          <t>2026-07-01</t>
        </is>
      </c>
      <c r="Z7456" t="inlineStr">
        <is>
          <t>home_use</t>
        </is>
      </c>
      <c r="AA7456" t="inlineStr">
        <is>
          <t>IMP00926</t>
        </is>
      </c>
      <c r="AB7456" t="inlineStr">
        <is>
          <t>T106477</t>
        </is>
      </c>
      <c r="AC7456" s="32" t="n">
        <v>19225628.06</v>
      </c>
      <c r="AD7456" s="32" t="n">
        <v>1922562.81</v>
      </c>
      <c r="AE7456" s="35">
        <f>(LEFT(Y7456,4)-Parameters!$B$23)*12+MID(Y7456,6,2)-Parameters!$B$24+1</f>
        <v/>
      </c>
    </row>
    <row r="7457">
      <c r="X7457" t="inlineStr">
        <is>
          <t>L0230234</t>
        </is>
      </c>
      <c r="Y7457" t="inlineStr">
        <is>
          <t>2026-07-01</t>
        </is>
      </c>
      <c r="Z7457" t="inlineStr">
        <is>
          <t>home_use</t>
        </is>
      </c>
      <c r="AA7457" t="inlineStr">
        <is>
          <t>IMP00926</t>
        </is>
      </c>
      <c r="AB7457" t="inlineStr">
        <is>
          <t>T106477</t>
        </is>
      </c>
      <c r="AC7457" s="32" t="n">
        <v>12396475.56</v>
      </c>
      <c r="AD7457" s="32" t="n">
        <v>1301629.93</v>
      </c>
      <c r="AE7457" s="35">
        <f>(LEFT(Y7457,4)-Parameters!$B$23)*12+MID(Y7457,6,2)-Parameters!$B$24+1</f>
        <v/>
      </c>
    </row>
    <row r="7458">
      <c r="X7458" t="inlineStr">
        <is>
          <t>L0230235</t>
        </is>
      </c>
      <c r="Y7458" t="inlineStr">
        <is>
          <t>2026-07-01</t>
        </is>
      </c>
      <c r="Z7458" t="inlineStr">
        <is>
          <t>home_use</t>
        </is>
      </c>
      <c r="AA7458" t="inlineStr">
        <is>
          <t>IMP00926</t>
        </is>
      </c>
      <c r="AB7458" t="inlineStr">
        <is>
          <t>T106477</t>
        </is>
      </c>
      <c r="AC7458" s="32" t="n">
        <v>574884.9399999999</v>
      </c>
      <c r="AD7458" s="32" t="n">
        <v>61512.69</v>
      </c>
      <c r="AE7458" s="35">
        <f>(LEFT(Y7458,4)-Parameters!$B$23)*12+MID(Y7458,6,2)-Parameters!$B$24+1</f>
        <v/>
      </c>
    </row>
    <row r="7459">
      <c r="X7459" t="inlineStr">
        <is>
          <t>L0230469</t>
        </is>
      </c>
      <c r="Y7459" t="inlineStr">
        <is>
          <t>2026-07-02</t>
        </is>
      </c>
      <c r="Z7459" t="inlineStr">
        <is>
          <t>home_use</t>
        </is>
      </c>
      <c r="AA7459" t="inlineStr">
        <is>
          <t>IMP00926</t>
        </is>
      </c>
      <c r="AB7459" t="inlineStr">
        <is>
          <t>T106477</t>
        </is>
      </c>
      <c r="AC7459" s="32" t="n">
        <v>39403578.6</v>
      </c>
      <c r="AD7459" s="32" t="n">
        <v>4137375.75</v>
      </c>
      <c r="AE7459" s="35">
        <f>(LEFT(Y7459,4)-Parameters!$B$23)*12+MID(Y7459,6,2)-Parameters!$B$24+1</f>
        <v/>
      </c>
    </row>
    <row r="7460">
      <c r="X7460" t="inlineStr">
        <is>
          <t>L0230470</t>
        </is>
      </c>
      <c r="Y7460" t="inlineStr">
        <is>
          <t>2026-07-02</t>
        </is>
      </c>
      <c r="Z7460" t="inlineStr">
        <is>
          <t>home_use</t>
        </is>
      </c>
      <c r="AA7460" t="inlineStr">
        <is>
          <t>IMP00926</t>
        </is>
      </c>
      <c r="AB7460" t="inlineStr">
        <is>
          <t>T106477</t>
        </is>
      </c>
      <c r="AC7460" s="32" t="n">
        <v>38194319.13</v>
      </c>
      <c r="AD7460" s="32" t="n">
        <v>4010403.51</v>
      </c>
      <c r="AE7460" s="35">
        <f>(LEFT(Y7460,4)-Parameters!$B$23)*12+MID(Y7460,6,2)-Parameters!$B$24+1</f>
        <v/>
      </c>
    </row>
    <row r="7461">
      <c r="X7461" t="inlineStr">
        <is>
          <t>L0230471</t>
        </is>
      </c>
      <c r="Y7461" t="inlineStr">
        <is>
          <t>2026-07-02</t>
        </is>
      </c>
      <c r="Z7461" t="inlineStr">
        <is>
          <t>home_use</t>
        </is>
      </c>
      <c r="AA7461" t="inlineStr">
        <is>
          <t>IMP00926</t>
        </is>
      </c>
      <c r="AB7461" t="inlineStr">
        <is>
          <t>T106477</t>
        </is>
      </c>
      <c r="AC7461" s="32" t="n">
        <v>414189.19</v>
      </c>
      <c r="AD7461" s="32" t="n">
        <v>49702.7</v>
      </c>
      <c r="AE7461" s="35">
        <f>(LEFT(Y7461,4)-Parameters!$B$23)*12+MID(Y7461,6,2)-Parameters!$B$24+1</f>
        <v/>
      </c>
    </row>
    <row r="7462">
      <c r="X7462" t="inlineStr">
        <is>
          <t>L0230472</t>
        </is>
      </c>
      <c r="Y7462" t="inlineStr">
        <is>
          <t>2026-07-02</t>
        </is>
      </c>
      <c r="Z7462" t="inlineStr">
        <is>
          <t>home_use</t>
        </is>
      </c>
      <c r="AA7462" t="inlineStr">
        <is>
          <t>IMP00926</t>
        </is>
      </c>
      <c r="AB7462" t="inlineStr">
        <is>
          <t>T106477</t>
        </is>
      </c>
      <c r="AC7462" s="32" t="n">
        <v>12955427.46</v>
      </c>
      <c r="AD7462" s="32" t="n">
        <v>1295542.75</v>
      </c>
      <c r="AE7462" s="35">
        <f>(LEFT(Y7462,4)-Parameters!$B$23)*12+MID(Y7462,6,2)-Parameters!$B$24+1</f>
        <v/>
      </c>
    </row>
    <row r="7463">
      <c r="X7463" t="inlineStr">
        <is>
          <t>L0230706</t>
        </is>
      </c>
      <c r="Y7463" t="inlineStr">
        <is>
          <t>2026-07-03</t>
        </is>
      </c>
      <c r="Z7463" t="inlineStr">
        <is>
          <t>home_use</t>
        </is>
      </c>
      <c r="AA7463" t="inlineStr">
        <is>
          <t>IMP00926</t>
        </is>
      </c>
      <c r="AB7463" t="inlineStr">
        <is>
          <t>T106477</t>
        </is>
      </c>
      <c r="AC7463" s="32" t="n">
        <v>1295638.15</v>
      </c>
      <c r="AD7463" s="32" t="n">
        <v>138633.28</v>
      </c>
      <c r="AE7463" s="35">
        <f>(LEFT(Y7463,4)-Parameters!$B$23)*12+MID(Y7463,6,2)-Parameters!$B$24+1</f>
        <v/>
      </c>
    </row>
    <row r="7464">
      <c r="X7464" t="inlineStr">
        <is>
          <t>L0230707</t>
        </is>
      </c>
      <c r="Y7464" t="inlineStr">
        <is>
          <t>2026-07-03</t>
        </is>
      </c>
      <c r="Z7464" t="inlineStr">
        <is>
          <t>home_use</t>
        </is>
      </c>
      <c r="AA7464" t="inlineStr">
        <is>
          <t>IMP00926</t>
        </is>
      </c>
      <c r="AB7464" t="inlineStr">
        <is>
          <t>T106477</t>
        </is>
      </c>
      <c r="AC7464" s="32" t="n">
        <v>16407835.98</v>
      </c>
      <c r="AD7464" s="32" t="n">
        <v>1722822.78</v>
      </c>
      <c r="AE7464" s="35">
        <f>(LEFT(Y7464,4)-Parameters!$B$23)*12+MID(Y7464,6,2)-Parameters!$B$24+1</f>
        <v/>
      </c>
    </row>
    <row r="7465">
      <c r="X7465" t="inlineStr">
        <is>
          <t>L0230708</t>
        </is>
      </c>
      <c r="Y7465" t="inlineStr">
        <is>
          <t>2026-07-03</t>
        </is>
      </c>
      <c r="Z7465" t="inlineStr">
        <is>
          <t>home_use</t>
        </is>
      </c>
      <c r="AA7465" t="inlineStr">
        <is>
          <t>IMP00926</t>
        </is>
      </c>
      <c r="AB7465" t="inlineStr">
        <is>
          <t>T106477</t>
        </is>
      </c>
      <c r="AC7465" s="32" t="n">
        <v>660746.1899999999</v>
      </c>
      <c r="AD7465" s="32" t="n">
        <v>70699.84</v>
      </c>
      <c r="AE7465" s="35">
        <f>(LEFT(Y7465,4)-Parameters!$B$23)*12+MID(Y7465,6,2)-Parameters!$B$24+1</f>
        <v/>
      </c>
    </row>
    <row r="7466">
      <c r="X7466" t="inlineStr">
        <is>
          <t>L0230971</t>
        </is>
      </c>
      <c r="Y7466" t="inlineStr">
        <is>
          <t>2026-07-04</t>
        </is>
      </c>
      <c r="Z7466" t="inlineStr">
        <is>
          <t>home_use</t>
        </is>
      </c>
      <c r="AA7466" t="inlineStr">
        <is>
          <t>IMP00926</t>
        </is>
      </c>
      <c r="AB7466" t="inlineStr">
        <is>
          <t>T106477</t>
        </is>
      </c>
      <c r="AC7466" s="32" t="n">
        <v>22742387.18</v>
      </c>
      <c r="AD7466" s="32" t="n">
        <v>2387950.65</v>
      </c>
      <c r="AE7466" s="35">
        <f>(LEFT(Y7466,4)-Parameters!$B$23)*12+MID(Y7466,6,2)-Parameters!$B$24+1</f>
        <v/>
      </c>
    </row>
    <row r="7467">
      <c r="X7467" t="inlineStr">
        <is>
          <t>L0230972</t>
        </is>
      </c>
      <c r="Y7467" t="inlineStr">
        <is>
          <t>2026-07-04</t>
        </is>
      </c>
      <c r="Z7467" t="inlineStr">
        <is>
          <t>home_use</t>
        </is>
      </c>
      <c r="AA7467" t="inlineStr">
        <is>
          <t>IMP00926</t>
        </is>
      </c>
      <c r="AB7467" t="inlineStr">
        <is>
          <t>T106477</t>
        </is>
      </c>
      <c r="AC7467" s="32" t="n">
        <v>28752172.74</v>
      </c>
      <c r="AD7467" s="32" t="n">
        <v>3018978.14</v>
      </c>
      <c r="AE7467" s="35">
        <f>(LEFT(Y7467,4)-Parameters!$B$23)*12+MID(Y7467,6,2)-Parameters!$B$24+1</f>
        <v/>
      </c>
    </row>
    <row r="7468">
      <c r="X7468" t="inlineStr">
        <is>
          <t>L0230973</t>
        </is>
      </c>
      <c r="Y7468" t="inlineStr">
        <is>
          <t>2026-07-04</t>
        </is>
      </c>
      <c r="Z7468" t="inlineStr">
        <is>
          <t>home_use</t>
        </is>
      </c>
      <c r="AA7468" t="inlineStr">
        <is>
          <t>IMP00926</t>
        </is>
      </c>
      <c r="AB7468" t="inlineStr">
        <is>
          <t>T106477</t>
        </is>
      </c>
      <c r="AC7468" s="32" t="n">
        <v>1503125.61</v>
      </c>
      <c r="AD7468" s="32" t="n">
        <v>157828.19</v>
      </c>
      <c r="AE7468" s="35">
        <f>(LEFT(Y7468,4)-Parameters!$B$23)*12+MID(Y7468,6,2)-Parameters!$B$24+1</f>
        <v/>
      </c>
    </row>
    <row r="7469">
      <c r="X7469" t="inlineStr">
        <is>
          <t>L0230974</t>
        </is>
      </c>
      <c r="Y7469" t="inlineStr">
        <is>
          <t>2026-07-04</t>
        </is>
      </c>
      <c r="Z7469" t="inlineStr">
        <is>
          <t>home_use</t>
        </is>
      </c>
      <c r="AA7469" t="inlineStr">
        <is>
          <t>IMP00926</t>
        </is>
      </c>
      <c r="AB7469" t="inlineStr">
        <is>
          <t>T106477</t>
        </is>
      </c>
      <c r="AC7469" s="32" t="n">
        <v>2213003.14</v>
      </c>
      <c r="AD7469" s="32" t="n">
        <v>265560.38</v>
      </c>
      <c r="AE7469" s="35">
        <f>(LEFT(Y7469,4)-Parameters!$B$23)*12+MID(Y7469,6,2)-Parameters!$B$24+1</f>
        <v/>
      </c>
    </row>
    <row r="7470">
      <c r="X7470" t="inlineStr">
        <is>
          <t>L0230975</t>
        </is>
      </c>
      <c r="Y7470" t="inlineStr">
        <is>
          <t>2026-07-04</t>
        </is>
      </c>
      <c r="Z7470" t="inlineStr">
        <is>
          <t>home_use</t>
        </is>
      </c>
      <c r="AA7470" t="inlineStr">
        <is>
          <t>IMP00926</t>
        </is>
      </c>
      <c r="AB7470" t="inlineStr">
        <is>
          <t>T106477</t>
        </is>
      </c>
      <c r="AC7470" s="32" t="n">
        <v>4435701.42</v>
      </c>
      <c r="AD7470" s="32" t="n">
        <v>443570.14</v>
      </c>
      <c r="AE7470" s="35">
        <f>(LEFT(Y7470,4)-Parameters!$B$23)*12+MID(Y7470,6,2)-Parameters!$B$24+1</f>
        <v/>
      </c>
    </row>
    <row r="7471">
      <c r="X7471" t="inlineStr">
        <is>
          <t>L0231224</t>
        </is>
      </c>
      <c r="Y7471" t="inlineStr">
        <is>
          <t>2026-07-05</t>
        </is>
      </c>
      <c r="Z7471" t="inlineStr">
        <is>
          <t>home_use</t>
        </is>
      </c>
      <c r="AA7471" t="inlineStr">
        <is>
          <t>IMP00926</t>
        </is>
      </c>
      <c r="AB7471" t="inlineStr">
        <is>
          <t>T106477</t>
        </is>
      </c>
      <c r="AC7471" s="32" t="n">
        <v>19993816.09</v>
      </c>
      <c r="AD7471" s="32" t="n">
        <v>2099350.69</v>
      </c>
      <c r="AE7471" s="35">
        <f>(LEFT(Y7471,4)-Parameters!$B$23)*12+MID(Y7471,6,2)-Parameters!$B$24+1</f>
        <v/>
      </c>
    </row>
    <row r="7472">
      <c r="X7472" t="inlineStr">
        <is>
          <t>L0231225</t>
        </is>
      </c>
      <c r="Y7472" t="inlineStr">
        <is>
          <t>2026-07-05</t>
        </is>
      </c>
      <c r="Z7472" t="inlineStr">
        <is>
          <t>home_use</t>
        </is>
      </c>
      <c r="AA7472" t="inlineStr">
        <is>
          <t>IMP00926</t>
        </is>
      </c>
      <c r="AB7472" t="inlineStr">
        <is>
          <t>T106477</t>
        </is>
      </c>
      <c r="AC7472" s="32" t="n">
        <v>4558498.59</v>
      </c>
      <c r="AD7472" s="32" t="n">
        <v>478642.35</v>
      </c>
      <c r="AE7472" s="35">
        <f>(LEFT(Y7472,4)-Parameters!$B$23)*12+MID(Y7472,6,2)-Parameters!$B$24+1</f>
        <v/>
      </c>
    </row>
    <row r="7473">
      <c r="X7473" t="inlineStr">
        <is>
          <t>L0231226</t>
        </is>
      </c>
      <c r="Y7473" t="inlineStr">
        <is>
          <t>2026-07-05</t>
        </is>
      </c>
      <c r="Z7473" t="inlineStr">
        <is>
          <t>home_use</t>
        </is>
      </c>
      <c r="AA7473" t="inlineStr">
        <is>
          <t>IMP00926</t>
        </is>
      </c>
      <c r="AB7473" t="inlineStr">
        <is>
          <t>T106477</t>
        </is>
      </c>
      <c r="AC7473" s="32" t="n">
        <v>15018250.69</v>
      </c>
      <c r="AD7473" s="32" t="n">
        <v>1576916.32</v>
      </c>
      <c r="AE7473" s="35">
        <f>(LEFT(Y7473,4)-Parameters!$B$23)*12+MID(Y7473,6,2)-Parameters!$B$24+1</f>
        <v/>
      </c>
    </row>
    <row r="7474">
      <c r="X7474" t="inlineStr">
        <is>
          <t>L0231227</t>
        </is>
      </c>
      <c r="Y7474" t="inlineStr">
        <is>
          <t>2026-07-05</t>
        </is>
      </c>
      <c r="Z7474" t="inlineStr">
        <is>
          <t>home_use</t>
        </is>
      </c>
      <c r="AA7474" t="inlineStr">
        <is>
          <t>IMP00926</t>
        </is>
      </c>
      <c r="AB7474" t="inlineStr">
        <is>
          <t>T106477</t>
        </is>
      </c>
      <c r="AC7474" s="32" t="n">
        <v>5411707.09</v>
      </c>
      <c r="AD7474" s="32" t="n">
        <v>541170.71</v>
      </c>
      <c r="AE7474" s="35">
        <f>(LEFT(Y7474,4)-Parameters!$B$23)*12+MID(Y7474,6,2)-Parameters!$B$24+1</f>
        <v/>
      </c>
    </row>
    <row r="7475">
      <c r="X7475" t="inlineStr">
        <is>
          <t>L0231456</t>
        </is>
      </c>
      <c r="Y7475" t="inlineStr">
        <is>
          <t>2026-07-06</t>
        </is>
      </c>
      <c r="Z7475" t="inlineStr">
        <is>
          <t>home_use</t>
        </is>
      </c>
      <c r="AA7475" t="inlineStr">
        <is>
          <t>IMP00926</t>
        </is>
      </c>
      <c r="AB7475" t="inlineStr">
        <is>
          <t>T106477</t>
        </is>
      </c>
      <c r="AC7475" s="32" t="n">
        <v>549223.14</v>
      </c>
      <c r="AD7475" s="32" t="n">
        <v>65906.78</v>
      </c>
      <c r="AE7475" s="35">
        <f>(LEFT(Y7475,4)-Parameters!$B$23)*12+MID(Y7475,6,2)-Parameters!$B$24+1</f>
        <v/>
      </c>
    </row>
    <row r="7476">
      <c r="X7476" t="inlineStr">
        <is>
          <t>L0231457</t>
        </is>
      </c>
      <c r="Y7476" t="inlineStr">
        <is>
          <t>2026-07-06</t>
        </is>
      </c>
      <c r="Z7476" t="inlineStr">
        <is>
          <t>home_use</t>
        </is>
      </c>
      <c r="AA7476" t="inlineStr">
        <is>
          <t>IMP00926</t>
        </is>
      </c>
      <c r="AB7476" t="inlineStr">
        <is>
          <t>T106477</t>
        </is>
      </c>
      <c r="AC7476" s="32" t="n">
        <v>28463459.57</v>
      </c>
      <c r="AD7476" s="32" t="n">
        <v>2988663.25</v>
      </c>
      <c r="AE7476" s="35">
        <f>(LEFT(Y7476,4)-Parameters!$B$23)*12+MID(Y7476,6,2)-Parameters!$B$24+1</f>
        <v/>
      </c>
    </row>
    <row r="7477">
      <c r="X7477" t="inlineStr">
        <is>
          <t>L0231693</t>
        </is>
      </c>
      <c r="Y7477" t="inlineStr">
        <is>
          <t>2026-07-07</t>
        </is>
      </c>
      <c r="Z7477" t="inlineStr">
        <is>
          <t>home_use</t>
        </is>
      </c>
      <c r="AA7477" t="inlineStr">
        <is>
          <t>IMP00926</t>
        </is>
      </c>
      <c r="AB7477" t="inlineStr">
        <is>
          <t>T106477</t>
        </is>
      </c>
      <c r="AC7477" s="32" t="n">
        <v>7216875.52</v>
      </c>
      <c r="AD7477" s="32" t="n">
        <v>721687.55</v>
      </c>
      <c r="AE7477" s="35">
        <f>(LEFT(Y7477,4)-Parameters!$B$23)*12+MID(Y7477,6,2)-Parameters!$B$24+1</f>
        <v/>
      </c>
    </row>
    <row r="7478">
      <c r="X7478" t="inlineStr">
        <is>
          <t>L0231694</t>
        </is>
      </c>
      <c r="Y7478" t="inlineStr">
        <is>
          <t>2026-07-07</t>
        </is>
      </c>
      <c r="Z7478" t="inlineStr">
        <is>
          <t>home_use</t>
        </is>
      </c>
      <c r="AA7478" t="inlineStr">
        <is>
          <t>IMP00926</t>
        </is>
      </c>
      <c r="AB7478" t="inlineStr">
        <is>
          <t>T106477</t>
        </is>
      </c>
      <c r="AC7478" s="32" t="n">
        <v>5632893.01</v>
      </c>
      <c r="AD7478" s="32" t="n">
        <v>591453.77</v>
      </c>
      <c r="AE7478" s="35">
        <f>(LEFT(Y7478,4)-Parameters!$B$23)*12+MID(Y7478,6,2)-Parameters!$B$24+1</f>
        <v/>
      </c>
    </row>
    <row r="7479">
      <c r="X7479" t="inlineStr">
        <is>
          <t>L0231950</t>
        </is>
      </c>
      <c r="Y7479" t="inlineStr">
        <is>
          <t>2026-07-08</t>
        </is>
      </c>
      <c r="Z7479" t="inlineStr">
        <is>
          <t>home_use</t>
        </is>
      </c>
      <c r="AA7479" t="inlineStr">
        <is>
          <t>IMP00926</t>
        </is>
      </c>
      <c r="AB7479" t="inlineStr">
        <is>
          <t>T106477</t>
        </is>
      </c>
      <c r="AC7479" s="32" t="n">
        <v>885250.21</v>
      </c>
      <c r="AD7479" s="32" t="n">
        <v>94721.77</v>
      </c>
      <c r="AE7479" s="35">
        <f>(LEFT(Y7479,4)-Parameters!$B$23)*12+MID(Y7479,6,2)-Parameters!$B$24+1</f>
        <v/>
      </c>
    </row>
    <row r="7480">
      <c r="X7480" t="inlineStr">
        <is>
          <t>L0231951</t>
        </is>
      </c>
      <c r="Y7480" t="inlineStr">
        <is>
          <t>2026-07-08</t>
        </is>
      </c>
      <c r="Z7480" t="inlineStr">
        <is>
          <t>home_use</t>
        </is>
      </c>
      <c r="AA7480" t="inlineStr">
        <is>
          <t>IMP00926</t>
        </is>
      </c>
      <c r="AB7480" t="inlineStr">
        <is>
          <t>T106477</t>
        </is>
      </c>
      <c r="AC7480" s="32" t="n">
        <v>4194654.47</v>
      </c>
      <c r="AD7480" s="32" t="n">
        <v>419465.45</v>
      </c>
      <c r="AE7480" s="35">
        <f>(LEFT(Y7480,4)-Parameters!$B$23)*12+MID(Y7480,6,2)-Parameters!$B$24+1</f>
        <v/>
      </c>
    </row>
    <row r="7481">
      <c r="X7481" t="inlineStr">
        <is>
          <t>L0232208</t>
        </is>
      </c>
      <c r="Y7481" t="inlineStr">
        <is>
          <t>2026-07-09</t>
        </is>
      </c>
      <c r="Z7481" t="inlineStr">
        <is>
          <t>home_use</t>
        </is>
      </c>
      <c r="AA7481" t="inlineStr">
        <is>
          <t>IMP00926</t>
        </is>
      </c>
      <c r="AB7481" t="inlineStr">
        <is>
          <t>T106477</t>
        </is>
      </c>
      <c r="AC7481" s="32" t="n">
        <v>2814085.26</v>
      </c>
      <c r="AD7481" s="32" t="n">
        <v>281408.53</v>
      </c>
      <c r="AE7481" s="35">
        <f>(LEFT(Y7481,4)-Parameters!$B$23)*12+MID(Y7481,6,2)-Parameters!$B$24+1</f>
        <v/>
      </c>
    </row>
    <row r="7482">
      <c r="X7482" t="inlineStr">
        <is>
          <t>L0232209</t>
        </is>
      </c>
      <c r="Y7482" t="inlineStr">
        <is>
          <t>2026-07-09</t>
        </is>
      </c>
      <c r="Z7482" t="inlineStr">
        <is>
          <t>home_use</t>
        </is>
      </c>
      <c r="AA7482" t="inlineStr">
        <is>
          <t>IMP00926</t>
        </is>
      </c>
      <c r="AB7482" t="inlineStr">
        <is>
          <t>T106477</t>
        </is>
      </c>
      <c r="AC7482" s="32" t="n">
        <v>260501.24</v>
      </c>
      <c r="AD7482" s="32" t="n">
        <v>27873.63</v>
      </c>
      <c r="AE7482" s="35">
        <f>(LEFT(Y7482,4)-Parameters!$B$23)*12+MID(Y7482,6,2)-Parameters!$B$24+1</f>
        <v/>
      </c>
    </row>
    <row r="7483">
      <c r="X7483" t="inlineStr">
        <is>
          <t>L0232485</t>
        </is>
      </c>
      <c r="Y7483" t="inlineStr">
        <is>
          <t>2026-07-10</t>
        </is>
      </c>
      <c r="Z7483" t="inlineStr">
        <is>
          <t>home_use</t>
        </is>
      </c>
      <c r="AA7483" t="inlineStr">
        <is>
          <t>IMP00926</t>
        </is>
      </c>
      <c r="AB7483" t="inlineStr">
        <is>
          <t>T106477</t>
        </is>
      </c>
      <c r="AC7483" s="32" t="n">
        <v>126996155.89</v>
      </c>
      <c r="AD7483" s="32" t="n">
        <v>12699615.59</v>
      </c>
      <c r="AE7483" s="35">
        <f>(LEFT(Y7483,4)-Parameters!$B$23)*12+MID(Y7483,6,2)-Parameters!$B$24+1</f>
        <v/>
      </c>
    </row>
    <row r="7484">
      <c r="X7484" t="inlineStr">
        <is>
          <t>L0232487</t>
        </is>
      </c>
      <c r="Y7484" t="inlineStr">
        <is>
          <t>2026-07-10</t>
        </is>
      </c>
      <c r="Z7484" t="inlineStr">
        <is>
          <t>home_use</t>
        </is>
      </c>
      <c r="AA7484" t="inlineStr">
        <is>
          <t>IMP00926</t>
        </is>
      </c>
      <c r="AB7484" t="inlineStr">
        <is>
          <t>T106477</t>
        </is>
      </c>
      <c r="AC7484" s="32" t="n">
        <v>10321562.47</v>
      </c>
      <c r="AD7484" s="32" t="n">
        <v>1032156.25</v>
      </c>
      <c r="AE7484" s="35">
        <f>(LEFT(Y7484,4)-Parameters!$B$23)*12+MID(Y7484,6,2)-Parameters!$B$24+1</f>
        <v/>
      </c>
    </row>
    <row r="7485">
      <c r="X7485" t="inlineStr">
        <is>
          <t>L0232488</t>
        </is>
      </c>
      <c r="Y7485" t="inlineStr">
        <is>
          <t>2026-07-10</t>
        </is>
      </c>
      <c r="Z7485" t="inlineStr">
        <is>
          <t>home_use</t>
        </is>
      </c>
      <c r="AA7485" t="inlineStr">
        <is>
          <t>IMP00926</t>
        </is>
      </c>
      <c r="AB7485" t="inlineStr">
        <is>
          <t>T106477</t>
        </is>
      </c>
      <c r="AC7485" s="32" t="n">
        <v>533102.17</v>
      </c>
      <c r="AD7485" s="32" t="n">
        <v>57041.93</v>
      </c>
      <c r="AE7485" s="35">
        <f>(LEFT(Y7485,4)-Parameters!$B$23)*12+MID(Y7485,6,2)-Parameters!$B$24+1</f>
        <v/>
      </c>
    </row>
    <row r="7486">
      <c r="X7486" t="inlineStr">
        <is>
          <t>L0232729</t>
        </is>
      </c>
      <c r="Y7486" t="inlineStr">
        <is>
          <t>2026-07-11</t>
        </is>
      </c>
      <c r="Z7486" t="inlineStr">
        <is>
          <t>home_use</t>
        </is>
      </c>
      <c r="AA7486" t="inlineStr">
        <is>
          <t>IMP00926</t>
        </is>
      </c>
      <c r="AB7486" t="inlineStr">
        <is>
          <t>T106477</t>
        </is>
      </c>
      <c r="AC7486" s="32" t="n">
        <v>19573248.51</v>
      </c>
      <c r="AD7486" s="32" t="n">
        <v>2055191.09</v>
      </c>
      <c r="AE7486" s="35">
        <f>(LEFT(Y7486,4)-Parameters!$B$23)*12+MID(Y7486,6,2)-Parameters!$B$24+1</f>
        <v/>
      </c>
    </row>
    <row r="7487">
      <c r="X7487" t="inlineStr">
        <is>
          <t>L0232730</t>
        </is>
      </c>
      <c r="Y7487" t="inlineStr">
        <is>
          <t>2026-07-11</t>
        </is>
      </c>
      <c r="Z7487" t="inlineStr">
        <is>
          <t>home_use</t>
        </is>
      </c>
      <c r="AA7487" t="inlineStr">
        <is>
          <t>IMP00926</t>
        </is>
      </c>
      <c r="AB7487" t="inlineStr">
        <is>
          <t>T106477</t>
        </is>
      </c>
      <c r="AC7487" s="32" t="n">
        <v>6086888.33</v>
      </c>
      <c r="AD7487" s="32" t="n">
        <v>608688.83</v>
      </c>
      <c r="AE7487" s="35">
        <f>(LEFT(Y7487,4)-Parameters!$B$23)*12+MID(Y7487,6,2)-Parameters!$B$24+1</f>
        <v/>
      </c>
    </row>
    <row r="7488">
      <c r="X7488" t="inlineStr">
        <is>
          <t>L0232986</t>
        </is>
      </c>
      <c r="Y7488" t="inlineStr">
        <is>
          <t>2026-07-12</t>
        </is>
      </c>
      <c r="Z7488" t="inlineStr">
        <is>
          <t>warehouse_out</t>
        </is>
      </c>
      <c r="AA7488" t="inlineStr">
        <is>
          <t>IMP00926</t>
        </is>
      </c>
      <c r="AB7488" t="inlineStr">
        <is>
          <t>T106477</t>
        </is>
      </c>
      <c r="AC7488" s="32" t="n">
        <v>10713700.5</v>
      </c>
      <c r="AD7488" s="32" t="n">
        <v>1071370.05</v>
      </c>
      <c r="AE7488" s="35">
        <f>(LEFT(Y7488,4)-Parameters!$B$23)*12+MID(Y7488,6,2)-Parameters!$B$24+1</f>
        <v/>
      </c>
    </row>
    <row r="7489">
      <c r="X7489" t="inlineStr">
        <is>
          <t>L0232987</t>
        </is>
      </c>
      <c r="Y7489" t="inlineStr">
        <is>
          <t>2026-07-12</t>
        </is>
      </c>
      <c r="Z7489" t="inlineStr">
        <is>
          <t>home_use</t>
        </is>
      </c>
      <c r="AA7489" t="inlineStr">
        <is>
          <t>IMP00926</t>
        </is>
      </c>
      <c r="AB7489" t="inlineStr">
        <is>
          <t>T106477</t>
        </is>
      </c>
      <c r="AC7489" s="32" t="n">
        <v>573577.4</v>
      </c>
      <c r="AD7489" s="32" t="n">
        <v>68829.28999999999</v>
      </c>
      <c r="AE7489" s="35">
        <f>(LEFT(Y7489,4)-Parameters!$B$23)*12+MID(Y7489,6,2)-Parameters!$B$24+1</f>
        <v/>
      </c>
    </row>
    <row r="7490">
      <c r="X7490" t="inlineStr">
        <is>
          <t>L0232988</t>
        </is>
      </c>
      <c r="Y7490" t="inlineStr">
        <is>
          <t>2026-07-12</t>
        </is>
      </c>
      <c r="Z7490" t="inlineStr">
        <is>
          <t>home_use</t>
        </is>
      </c>
      <c r="AA7490" t="inlineStr">
        <is>
          <t>IMP00926</t>
        </is>
      </c>
      <c r="AB7490" t="inlineStr">
        <is>
          <t>T106477</t>
        </is>
      </c>
      <c r="AC7490" s="32" t="n">
        <v>19133338.03</v>
      </c>
      <c r="AD7490" s="32" t="n">
        <v>2009000.49</v>
      </c>
      <c r="AE7490" s="35">
        <f>(LEFT(Y7490,4)-Parameters!$B$23)*12+MID(Y7490,6,2)-Parameters!$B$24+1</f>
        <v/>
      </c>
    </row>
    <row r="7491">
      <c r="X7491" t="inlineStr">
        <is>
          <t>L0232989</t>
        </is>
      </c>
      <c r="Y7491" t="inlineStr">
        <is>
          <t>2026-07-12</t>
        </is>
      </c>
      <c r="Z7491" t="inlineStr">
        <is>
          <t>home_use</t>
        </is>
      </c>
      <c r="AA7491" t="inlineStr">
        <is>
          <t>IMP00926</t>
        </is>
      </c>
      <c r="AB7491" t="inlineStr">
        <is>
          <t>T106477</t>
        </is>
      </c>
      <c r="AC7491" s="32" t="n">
        <v>527191.02</v>
      </c>
      <c r="AD7491" s="32" t="n">
        <v>63262.92</v>
      </c>
      <c r="AE7491" s="35">
        <f>(LEFT(Y7491,4)-Parameters!$B$23)*12+MID(Y7491,6,2)-Parameters!$B$24+1</f>
        <v/>
      </c>
    </row>
    <row r="7492">
      <c r="X7492" t="inlineStr">
        <is>
          <t>L0232990</t>
        </is>
      </c>
      <c r="Y7492" t="inlineStr">
        <is>
          <t>2026-07-12</t>
        </is>
      </c>
      <c r="Z7492" t="inlineStr">
        <is>
          <t>home_use</t>
        </is>
      </c>
      <c r="AA7492" t="inlineStr">
        <is>
          <t>IMP00926</t>
        </is>
      </c>
      <c r="AB7492" t="inlineStr">
        <is>
          <t>T106477</t>
        </is>
      </c>
      <c r="AC7492" s="32" t="n">
        <v>246669.59</v>
      </c>
      <c r="AD7492" s="32" t="n">
        <v>26393.65</v>
      </c>
      <c r="AE7492" s="35">
        <f>(LEFT(Y7492,4)-Parameters!$B$23)*12+MID(Y7492,6,2)-Parameters!$B$24+1</f>
        <v/>
      </c>
    </row>
    <row r="7493">
      <c r="X7493" t="inlineStr">
        <is>
          <t>L0232991</t>
        </is>
      </c>
      <c r="Y7493" t="inlineStr">
        <is>
          <t>2026-07-12</t>
        </is>
      </c>
      <c r="Z7493" t="inlineStr">
        <is>
          <t>home_use</t>
        </is>
      </c>
      <c r="AA7493" t="inlineStr">
        <is>
          <t>IMP00926</t>
        </is>
      </c>
      <c r="AB7493" t="inlineStr">
        <is>
          <t>T106477</t>
        </is>
      </c>
      <c r="AC7493" s="32" t="n">
        <v>37125341.3</v>
      </c>
      <c r="AD7493" s="32" t="n">
        <v>3898160.84</v>
      </c>
      <c r="AE7493" s="35">
        <f>(LEFT(Y7493,4)-Parameters!$B$23)*12+MID(Y7493,6,2)-Parameters!$B$24+1</f>
        <v/>
      </c>
    </row>
    <row r="7494">
      <c r="X7494" t="inlineStr">
        <is>
          <t>L0232992</t>
        </is>
      </c>
      <c r="Y7494" t="inlineStr">
        <is>
          <t>2026-07-12</t>
        </is>
      </c>
      <c r="Z7494" t="inlineStr">
        <is>
          <t>home_use</t>
        </is>
      </c>
      <c r="AA7494" t="inlineStr">
        <is>
          <t>IMP00926</t>
        </is>
      </c>
      <c r="AB7494" t="inlineStr">
        <is>
          <t>T106477</t>
        </is>
      </c>
      <c r="AC7494" s="32" t="n">
        <v>490931.43</v>
      </c>
      <c r="AD7494" s="32" t="n">
        <v>52529.66</v>
      </c>
      <c r="AE7494" s="35">
        <f>(LEFT(Y7494,4)-Parameters!$B$23)*12+MID(Y7494,6,2)-Parameters!$B$24+1</f>
        <v/>
      </c>
    </row>
    <row r="7495">
      <c r="X7495" t="inlineStr">
        <is>
          <t>L0233238</t>
        </is>
      </c>
      <c r="Y7495" t="inlineStr">
        <is>
          <t>2026-07-13</t>
        </is>
      </c>
      <c r="Z7495" t="inlineStr">
        <is>
          <t>home_use</t>
        </is>
      </c>
      <c r="AA7495" t="inlineStr">
        <is>
          <t>IMP00926</t>
        </is>
      </c>
      <c r="AB7495" t="inlineStr">
        <is>
          <t>T106477</t>
        </is>
      </c>
      <c r="AC7495" s="32" t="n">
        <v>26089159.27</v>
      </c>
      <c r="AD7495" s="32" t="n">
        <v>2739361.72</v>
      </c>
      <c r="AE7495" s="35">
        <f>(LEFT(Y7495,4)-Parameters!$B$23)*12+MID(Y7495,6,2)-Parameters!$B$24+1</f>
        <v/>
      </c>
    </row>
    <row r="7496">
      <c r="X7496" t="inlineStr">
        <is>
          <t>L0233239</t>
        </is>
      </c>
      <c r="Y7496" t="inlineStr">
        <is>
          <t>2026-07-13</t>
        </is>
      </c>
      <c r="Z7496" t="inlineStr">
        <is>
          <t>warehouse_out</t>
        </is>
      </c>
      <c r="AA7496" t="inlineStr">
        <is>
          <t>IMP00926</t>
        </is>
      </c>
      <c r="AB7496" t="inlineStr">
        <is>
          <t>T106477</t>
        </is>
      </c>
      <c r="AC7496" s="32" t="n">
        <v>5034612.38</v>
      </c>
      <c r="AD7496" s="32" t="n">
        <v>503461.24</v>
      </c>
      <c r="AE7496" s="35">
        <f>(LEFT(Y7496,4)-Parameters!$B$23)*12+MID(Y7496,6,2)-Parameters!$B$24+1</f>
        <v/>
      </c>
    </row>
    <row r="7497">
      <c r="X7497" t="inlineStr">
        <is>
          <t>L0233240</t>
        </is>
      </c>
      <c r="Y7497" t="inlineStr">
        <is>
          <t>2026-07-13</t>
        </is>
      </c>
      <c r="Z7497" t="inlineStr">
        <is>
          <t>home_use</t>
        </is>
      </c>
      <c r="AA7497" t="inlineStr">
        <is>
          <t>IMP00926</t>
        </is>
      </c>
      <c r="AB7497" t="inlineStr">
        <is>
          <t>T106477</t>
        </is>
      </c>
      <c r="AC7497" s="32" t="n">
        <v>16203299.41</v>
      </c>
      <c r="AD7497" s="32" t="n">
        <v>1701346.44</v>
      </c>
      <c r="AE7497" s="35">
        <f>(LEFT(Y7497,4)-Parameters!$B$23)*12+MID(Y7497,6,2)-Parameters!$B$24+1</f>
        <v/>
      </c>
    </row>
    <row r="7498">
      <c r="X7498" t="inlineStr">
        <is>
          <t>L0233241</t>
        </is>
      </c>
      <c r="Y7498" t="inlineStr">
        <is>
          <t>2026-07-13</t>
        </is>
      </c>
      <c r="Z7498" t="inlineStr">
        <is>
          <t>home_use</t>
        </is>
      </c>
      <c r="AA7498" t="inlineStr">
        <is>
          <t>IMP00926</t>
        </is>
      </c>
      <c r="AB7498" t="inlineStr">
        <is>
          <t>T106477</t>
        </is>
      </c>
      <c r="AC7498" s="32" t="n">
        <v>28873326.31</v>
      </c>
      <c r="AD7498" s="32" t="n">
        <v>3031699.26</v>
      </c>
      <c r="AE7498" s="35">
        <f>(LEFT(Y7498,4)-Parameters!$B$23)*12+MID(Y7498,6,2)-Parameters!$B$24+1</f>
        <v/>
      </c>
    </row>
    <row r="7499">
      <c r="X7499" t="inlineStr">
        <is>
          <t>L0233242</t>
        </is>
      </c>
      <c r="Y7499" t="inlineStr">
        <is>
          <t>2026-07-13</t>
        </is>
      </c>
      <c r="Z7499" t="inlineStr">
        <is>
          <t>home_use</t>
        </is>
      </c>
      <c r="AA7499" t="inlineStr">
        <is>
          <t>IMP00926</t>
        </is>
      </c>
      <c r="AB7499" t="inlineStr">
        <is>
          <t>T106477</t>
        </is>
      </c>
      <c r="AC7499" s="32" t="n">
        <v>1542688</v>
      </c>
      <c r="AD7499" s="32" t="n">
        <v>161982.24</v>
      </c>
      <c r="AE7499" s="35">
        <f>(LEFT(Y7499,4)-Parameters!$B$23)*12+MID(Y7499,6,2)-Parameters!$B$24+1</f>
        <v/>
      </c>
    </row>
    <row r="7500">
      <c r="X7500" t="inlineStr">
        <is>
          <t>L0233738</t>
        </is>
      </c>
      <c r="Y7500" t="inlineStr">
        <is>
          <t>2026-07-15</t>
        </is>
      </c>
      <c r="Z7500" t="inlineStr">
        <is>
          <t>home_use</t>
        </is>
      </c>
      <c r="AA7500" t="inlineStr">
        <is>
          <t>IMP00926</t>
        </is>
      </c>
      <c r="AB7500" t="inlineStr">
        <is>
          <t>T106477</t>
        </is>
      </c>
      <c r="AC7500" s="32" t="n">
        <v>41494762.44</v>
      </c>
      <c r="AD7500" s="32" t="n">
        <v>4356950.06</v>
      </c>
      <c r="AE7500" s="35">
        <f>(LEFT(Y7500,4)-Parameters!$B$23)*12+MID(Y7500,6,2)-Parameters!$B$24+1</f>
        <v/>
      </c>
    </row>
    <row r="7501">
      <c r="X7501" t="inlineStr">
        <is>
          <t>L0233740</t>
        </is>
      </c>
      <c r="Y7501" t="inlineStr">
        <is>
          <t>2026-07-15</t>
        </is>
      </c>
      <c r="Z7501" t="inlineStr">
        <is>
          <t>home_use</t>
        </is>
      </c>
      <c r="AA7501" t="inlineStr">
        <is>
          <t>IMP00926</t>
        </is>
      </c>
      <c r="AB7501" t="inlineStr">
        <is>
          <t>T106477</t>
        </is>
      </c>
      <c r="AC7501" s="32" t="n">
        <v>4513002.71</v>
      </c>
      <c r="AD7501" s="32" t="n">
        <v>473865.28</v>
      </c>
      <c r="AE7501" s="35">
        <f>(LEFT(Y7501,4)-Parameters!$B$23)*12+MID(Y7501,6,2)-Parameters!$B$24+1</f>
        <v/>
      </c>
    </row>
    <row r="7502">
      <c r="X7502" t="inlineStr">
        <is>
          <t>L0233972</t>
        </is>
      </c>
      <c r="Y7502" t="inlineStr">
        <is>
          <t>2026-07-16</t>
        </is>
      </c>
      <c r="Z7502" t="inlineStr">
        <is>
          <t>home_use</t>
        </is>
      </c>
      <c r="AA7502" t="inlineStr">
        <is>
          <t>IMP00926</t>
        </is>
      </c>
      <c r="AB7502" t="inlineStr">
        <is>
          <t>T106477</t>
        </is>
      </c>
      <c r="AC7502" s="32" t="n">
        <v>5210453.93</v>
      </c>
      <c r="AD7502" s="32" t="n">
        <v>521045.39</v>
      </c>
      <c r="AE7502" s="35">
        <f>(LEFT(Y7502,4)-Parameters!$B$23)*12+MID(Y7502,6,2)-Parameters!$B$24+1</f>
        <v/>
      </c>
    </row>
    <row r="7503">
      <c r="X7503" t="inlineStr">
        <is>
          <t>L0234230</t>
        </is>
      </c>
      <c r="Y7503" t="inlineStr">
        <is>
          <t>2026-07-17</t>
        </is>
      </c>
      <c r="Z7503" t="inlineStr">
        <is>
          <t>home_use</t>
        </is>
      </c>
      <c r="AA7503" t="inlineStr">
        <is>
          <t>IMP00926</t>
        </is>
      </c>
      <c r="AB7503" t="inlineStr">
        <is>
          <t>T106477</t>
        </is>
      </c>
      <c r="AC7503" s="32" t="n">
        <v>143751.25</v>
      </c>
      <c r="AD7503" s="32" t="n">
        <v>15381.38</v>
      </c>
      <c r="AE7503" s="35">
        <f>(LEFT(Y7503,4)-Parameters!$B$23)*12+MID(Y7503,6,2)-Parameters!$B$24+1</f>
        <v/>
      </c>
    </row>
    <row r="7504">
      <c r="X7504" t="inlineStr">
        <is>
          <t>L0234231</t>
        </is>
      </c>
      <c r="Y7504" t="inlineStr">
        <is>
          <t>2026-07-17</t>
        </is>
      </c>
      <c r="Z7504" t="inlineStr">
        <is>
          <t>home_use</t>
        </is>
      </c>
      <c r="AA7504" t="inlineStr">
        <is>
          <t>IMP00926</t>
        </is>
      </c>
      <c r="AB7504" t="inlineStr">
        <is>
          <t>T106477</t>
        </is>
      </c>
      <c r="AC7504" s="32" t="n">
        <v>344575.77</v>
      </c>
      <c r="AD7504" s="32" t="n">
        <v>36869.61</v>
      </c>
      <c r="AE7504" s="35">
        <f>(LEFT(Y7504,4)-Parameters!$B$23)*12+MID(Y7504,6,2)-Parameters!$B$24+1</f>
        <v/>
      </c>
    </row>
    <row r="7505">
      <c r="X7505" t="inlineStr">
        <is>
          <t>L0234232</t>
        </is>
      </c>
      <c r="Y7505" t="inlineStr">
        <is>
          <t>2026-07-17</t>
        </is>
      </c>
      <c r="Z7505" t="inlineStr">
        <is>
          <t>home_use</t>
        </is>
      </c>
      <c r="AA7505" t="inlineStr">
        <is>
          <t>IMP00926</t>
        </is>
      </c>
      <c r="AB7505" t="inlineStr">
        <is>
          <t>T106477</t>
        </is>
      </c>
      <c r="AC7505" s="32" t="n">
        <v>395796.42</v>
      </c>
      <c r="AD7505" s="32" t="n">
        <v>42350.22</v>
      </c>
      <c r="AE7505" s="35">
        <f>(LEFT(Y7505,4)-Parameters!$B$23)*12+MID(Y7505,6,2)-Parameters!$B$24+1</f>
        <v/>
      </c>
    </row>
    <row r="7506">
      <c r="X7506" t="inlineStr">
        <is>
          <t>L0234233</t>
        </is>
      </c>
      <c r="Y7506" t="inlineStr">
        <is>
          <t>2026-07-17</t>
        </is>
      </c>
      <c r="Z7506" t="inlineStr">
        <is>
          <t>home_use</t>
        </is>
      </c>
      <c r="AA7506" t="inlineStr">
        <is>
          <t>IMP00926</t>
        </is>
      </c>
      <c r="AB7506" t="inlineStr">
        <is>
          <t>T106477</t>
        </is>
      </c>
      <c r="AC7506" s="32" t="n">
        <v>10569365.8</v>
      </c>
      <c r="AD7506" s="32" t="n">
        <v>1109783.41</v>
      </c>
      <c r="AE7506" s="35">
        <f>(LEFT(Y7506,4)-Parameters!$B$23)*12+MID(Y7506,6,2)-Parameters!$B$24+1</f>
        <v/>
      </c>
    </row>
    <row r="7507">
      <c r="X7507" t="inlineStr">
        <is>
          <t>L0234235</t>
        </is>
      </c>
      <c r="Y7507" t="inlineStr">
        <is>
          <t>2026-07-17</t>
        </is>
      </c>
      <c r="Z7507" t="inlineStr">
        <is>
          <t>home_use</t>
        </is>
      </c>
      <c r="AA7507" t="inlineStr">
        <is>
          <t>IMP00926</t>
        </is>
      </c>
      <c r="AB7507" t="inlineStr">
        <is>
          <t>T106477</t>
        </is>
      </c>
      <c r="AC7507" s="32" t="n">
        <v>7514676.71</v>
      </c>
      <c r="AD7507" s="32" t="n">
        <v>789041.05</v>
      </c>
      <c r="AE7507" s="35">
        <f>(LEFT(Y7507,4)-Parameters!$B$23)*12+MID(Y7507,6,2)-Parameters!$B$24+1</f>
        <v/>
      </c>
    </row>
    <row r="7508">
      <c r="X7508" t="inlineStr">
        <is>
          <t>L0234236</t>
        </is>
      </c>
      <c r="Y7508" t="inlineStr">
        <is>
          <t>2026-07-17</t>
        </is>
      </c>
      <c r="Z7508" t="inlineStr">
        <is>
          <t>home_use</t>
        </is>
      </c>
      <c r="AA7508" t="inlineStr">
        <is>
          <t>IMP00926</t>
        </is>
      </c>
      <c r="AB7508" t="inlineStr">
        <is>
          <t>T106477</t>
        </is>
      </c>
      <c r="AC7508" s="32" t="n">
        <v>25190797.47</v>
      </c>
      <c r="AD7508" s="32" t="n">
        <v>2645033.73</v>
      </c>
      <c r="AE7508" s="35">
        <f>(LEFT(Y7508,4)-Parameters!$B$23)*12+MID(Y7508,6,2)-Parameters!$B$24+1</f>
        <v/>
      </c>
    </row>
    <row r="7509">
      <c r="X7509" t="inlineStr">
        <is>
          <t>L0234490</t>
        </is>
      </c>
      <c r="Y7509" t="inlineStr">
        <is>
          <t>2026-07-18</t>
        </is>
      </c>
      <c r="Z7509" t="inlineStr">
        <is>
          <t>home_use</t>
        </is>
      </c>
      <c r="AA7509" t="inlineStr">
        <is>
          <t>IMP00926</t>
        </is>
      </c>
      <c r="AB7509" t="inlineStr">
        <is>
          <t>T106477</t>
        </is>
      </c>
      <c r="AC7509" s="32" t="n">
        <v>7840454.11</v>
      </c>
      <c r="AD7509" s="32" t="n">
        <v>784045.41</v>
      </c>
      <c r="AE7509" s="35">
        <f>(LEFT(Y7509,4)-Parameters!$B$23)*12+MID(Y7509,6,2)-Parameters!$B$24+1</f>
        <v/>
      </c>
    </row>
    <row r="7510">
      <c r="X7510" t="inlineStr">
        <is>
          <t>L0234491</t>
        </is>
      </c>
      <c r="Y7510" t="inlineStr">
        <is>
          <t>2026-07-18</t>
        </is>
      </c>
      <c r="Z7510" t="inlineStr">
        <is>
          <t>home_use</t>
        </is>
      </c>
      <c r="AA7510" t="inlineStr">
        <is>
          <t>IMP00926</t>
        </is>
      </c>
      <c r="AB7510" t="inlineStr">
        <is>
          <t>T106477</t>
        </is>
      </c>
      <c r="AC7510" s="32" t="n">
        <v>23371952.68</v>
      </c>
      <c r="AD7510" s="32" t="n">
        <v>2454055.03</v>
      </c>
      <c r="AE7510" s="35">
        <f>(LEFT(Y7510,4)-Parameters!$B$23)*12+MID(Y7510,6,2)-Parameters!$B$24+1</f>
        <v/>
      </c>
    </row>
    <row r="7511">
      <c r="X7511" t="inlineStr">
        <is>
          <t>L0234492</t>
        </is>
      </c>
      <c r="Y7511" t="inlineStr">
        <is>
          <t>2026-07-18</t>
        </is>
      </c>
      <c r="Z7511" t="inlineStr">
        <is>
          <t>home_use</t>
        </is>
      </c>
      <c r="AA7511" t="inlineStr">
        <is>
          <t>IMP00926</t>
        </is>
      </c>
      <c r="AB7511" t="inlineStr">
        <is>
          <t>T106477</t>
        </is>
      </c>
      <c r="AC7511" s="32" t="n">
        <v>17302860.59</v>
      </c>
      <c r="AD7511" s="32" t="n">
        <v>1816800.36</v>
      </c>
      <c r="AE7511" s="35">
        <f>(LEFT(Y7511,4)-Parameters!$B$23)*12+MID(Y7511,6,2)-Parameters!$B$24+1</f>
        <v/>
      </c>
    </row>
    <row r="7512">
      <c r="X7512" t="inlineStr">
        <is>
          <t>L0234493</t>
        </is>
      </c>
      <c r="Y7512" t="inlineStr">
        <is>
          <t>2026-07-18</t>
        </is>
      </c>
      <c r="Z7512" t="inlineStr">
        <is>
          <t>home_use</t>
        </is>
      </c>
      <c r="AA7512" t="inlineStr">
        <is>
          <t>IMP00926</t>
        </is>
      </c>
      <c r="AB7512" t="inlineStr">
        <is>
          <t>T106477</t>
        </is>
      </c>
      <c r="AC7512" s="32" t="n">
        <v>16544382.65</v>
      </c>
      <c r="AD7512" s="32" t="n">
        <v>1737160.18</v>
      </c>
      <c r="AE7512" s="35">
        <f>(LEFT(Y7512,4)-Parameters!$B$23)*12+MID(Y7512,6,2)-Parameters!$B$24+1</f>
        <v/>
      </c>
    </row>
    <row r="7513">
      <c r="X7513" t="inlineStr">
        <is>
          <t>L0234494</t>
        </is>
      </c>
      <c r="Y7513" t="inlineStr">
        <is>
          <t>2026-07-18</t>
        </is>
      </c>
      <c r="Z7513" t="inlineStr">
        <is>
          <t>home_use</t>
        </is>
      </c>
      <c r="AA7513" t="inlineStr">
        <is>
          <t>IMP00926</t>
        </is>
      </c>
      <c r="AB7513" t="inlineStr">
        <is>
          <t>T106477</t>
        </is>
      </c>
      <c r="AC7513" s="32" t="n">
        <v>10955666.22</v>
      </c>
      <c r="AD7513" s="32" t="n">
        <v>1095566.62</v>
      </c>
      <c r="AE7513" s="35">
        <f>(LEFT(Y7513,4)-Parameters!$B$23)*12+MID(Y7513,6,2)-Parameters!$B$24+1</f>
        <v/>
      </c>
    </row>
    <row r="7514">
      <c r="X7514" t="inlineStr">
        <is>
          <t>L0234745</t>
        </is>
      </c>
      <c r="Y7514" t="inlineStr">
        <is>
          <t>2026-07-19</t>
        </is>
      </c>
      <c r="Z7514" t="inlineStr">
        <is>
          <t>home_use</t>
        </is>
      </c>
      <c r="AA7514" t="inlineStr">
        <is>
          <t>IMP00926</t>
        </is>
      </c>
      <c r="AB7514" t="inlineStr">
        <is>
          <t>T106477</t>
        </is>
      </c>
      <c r="AC7514" s="32" t="n">
        <v>231880.6</v>
      </c>
      <c r="AD7514" s="32" t="n">
        <v>27825.67</v>
      </c>
      <c r="AE7514" s="35">
        <f>(LEFT(Y7514,4)-Parameters!$B$23)*12+MID(Y7514,6,2)-Parameters!$B$24+1</f>
        <v/>
      </c>
    </row>
    <row r="7515">
      <c r="X7515" t="inlineStr">
        <is>
          <t>L0234746</t>
        </is>
      </c>
      <c r="Y7515" t="inlineStr">
        <is>
          <t>2026-07-19</t>
        </is>
      </c>
      <c r="Z7515" t="inlineStr">
        <is>
          <t>home_use</t>
        </is>
      </c>
      <c r="AA7515" t="inlineStr">
        <is>
          <t>IMP00926</t>
        </is>
      </c>
      <c r="AB7515" t="inlineStr">
        <is>
          <t>T106477</t>
        </is>
      </c>
      <c r="AC7515" s="32" t="n">
        <v>4416515.61</v>
      </c>
      <c r="AD7515" s="32" t="n">
        <v>441651.56</v>
      </c>
      <c r="AE7515" s="35">
        <f>(LEFT(Y7515,4)-Parameters!$B$23)*12+MID(Y7515,6,2)-Parameters!$B$24+1</f>
        <v/>
      </c>
    </row>
    <row r="7516">
      <c r="X7516" t="inlineStr">
        <is>
          <t>L0234981</t>
        </is>
      </c>
      <c r="Y7516" t="inlineStr">
        <is>
          <t>2026-07-20</t>
        </is>
      </c>
      <c r="Z7516" t="inlineStr">
        <is>
          <t>home_use</t>
        </is>
      </c>
      <c r="AA7516" t="inlineStr">
        <is>
          <t>IMP00926</t>
        </is>
      </c>
      <c r="AB7516" t="inlineStr">
        <is>
          <t>T106477</t>
        </is>
      </c>
      <c r="AC7516" s="32" t="n">
        <v>13926668.66</v>
      </c>
      <c r="AD7516" s="32" t="n">
        <v>1462300.21</v>
      </c>
      <c r="AE7516" s="35">
        <f>(LEFT(Y7516,4)-Parameters!$B$23)*12+MID(Y7516,6,2)-Parameters!$B$24+1</f>
        <v/>
      </c>
    </row>
    <row r="7517">
      <c r="X7517" t="inlineStr">
        <is>
          <t>L0234982</t>
        </is>
      </c>
      <c r="Y7517" t="inlineStr">
        <is>
          <t>2026-07-20</t>
        </is>
      </c>
      <c r="Z7517" t="inlineStr">
        <is>
          <t>home_use</t>
        </is>
      </c>
      <c r="AA7517" t="inlineStr">
        <is>
          <t>IMP00926</t>
        </is>
      </c>
      <c r="AB7517" t="inlineStr">
        <is>
          <t>T106477</t>
        </is>
      </c>
      <c r="AC7517" s="32" t="n">
        <v>19438354.52</v>
      </c>
      <c r="AD7517" s="32" t="n">
        <v>1943835.45</v>
      </c>
      <c r="AE7517" s="35">
        <f>(LEFT(Y7517,4)-Parameters!$B$23)*12+MID(Y7517,6,2)-Parameters!$B$24+1</f>
        <v/>
      </c>
    </row>
    <row r="7518">
      <c r="X7518" t="inlineStr">
        <is>
          <t>L0234983</t>
        </is>
      </c>
      <c r="Y7518" t="inlineStr">
        <is>
          <t>2026-07-20</t>
        </is>
      </c>
      <c r="Z7518" t="inlineStr">
        <is>
          <t>home_use</t>
        </is>
      </c>
      <c r="AA7518" t="inlineStr">
        <is>
          <t>IMP00926</t>
        </is>
      </c>
      <c r="AB7518" t="inlineStr">
        <is>
          <t>T106477</t>
        </is>
      </c>
      <c r="AC7518" s="32" t="n">
        <v>33244907.22</v>
      </c>
      <c r="AD7518" s="32" t="n">
        <v>3490715.26</v>
      </c>
      <c r="AE7518" s="35">
        <f>(LEFT(Y7518,4)-Parameters!$B$23)*12+MID(Y7518,6,2)-Parameters!$B$24+1</f>
        <v/>
      </c>
    </row>
    <row r="7519">
      <c r="X7519" t="inlineStr">
        <is>
          <t>L0234984</t>
        </is>
      </c>
      <c r="Y7519" t="inlineStr">
        <is>
          <t>2026-07-20</t>
        </is>
      </c>
      <c r="Z7519" t="inlineStr">
        <is>
          <t>home_use</t>
        </is>
      </c>
      <c r="AA7519" t="inlineStr">
        <is>
          <t>IMP00926</t>
        </is>
      </c>
      <c r="AB7519" t="inlineStr">
        <is>
          <t>T106477</t>
        </is>
      </c>
      <c r="AC7519" s="32" t="n">
        <v>117919.29</v>
      </c>
      <c r="AD7519" s="32" t="n">
        <v>12617.36</v>
      </c>
      <c r="AE7519" s="35">
        <f>(LEFT(Y7519,4)-Parameters!$B$23)*12+MID(Y7519,6,2)-Parameters!$B$24+1</f>
        <v/>
      </c>
    </row>
    <row r="7520">
      <c r="X7520" t="inlineStr">
        <is>
          <t>L0235220</t>
        </is>
      </c>
      <c r="Y7520" t="inlineStr">
        <is>
          <t>2026-07-21</t>
        </is>
      </c>
      <c r="Z7520" t="inlineStr">
        <is>
          <t>home_use</t>
        </is>
      </c>
      <c r="AA7520" t="inlineStr">
        <is>
          <t>IMP00926</t>
        </is>
      </c>
      <c r="AB7520" t="inlineStr">
        <is>
          <t>T106477</t>
        </is>
      </c>
      <c r="AC7520" s="32" t="n">
        <v>15673035.55</v>
      </c>
      <c r="AD7520" s="32" t="n">
        <v>1645668.73</v>
      </c>
      <c r="AE7520" s="35">
        <f>(LEFT(Y7520,4)-Parameters!$B$23)*12+MID(Y7520,6,2)-Parameters!$B$24+1</f>
        <v/>
      </c>
    </row>
    <row r="7521">
      <c r="X7521" t="inlineStr">
        <is>
          <t>L0235221</t>
        </is>
      </c>
      <c r="Y7521" t="inlineStr">
        <is>
          <t>2026-07-21</t>
        </is>
      </c>
      <c r="Z7521" t="inlineStr">
        <is>
          <t>home_use</t>
        </is>
      </c>
      <c r="AA7521" t="inlineStr">
        <is>
          <t>IMP00926</t>
        </is>
      </c>
      <c r="AB7521" t="inlineStr">
        <is>
          <t>T106477</t>
        </is>
      </c>
      <c r="AC7521" s="32" t="n">
        <v>3861817.6</v>
      </c>
      <c r="AD7521" s="32" t="n">
        <v>386181.76</v>
      </c>
      <c r="AE7521" s="35">
        <f>(LEFT(Y7521,4)-Parameters!$B$23)*12+MID(Y7521,6,2)-Parameters!$B$24+1</f>
        <v/>
      </c>
    </row>
    <row r="7522">
      <c r="X7522" t="inlineStr">
        <is>
          <t>L0235224</t>
        </is>
      </c>
      <c r="Y7522" t="inlineStr">
        <is>
          <t>2026-07-21</t>
        </is>
      </c>
      <c r="Z7522" t="inlineStr">
        <is>
          <t>home_use</t>
        </is>
      </c>
      <c r="AA7522" t="inlineStr">
        <is>
          <t>IMP00926</t>
        </is>
      </c>
      <c r="AB7522" t="inlineStr">
        <is>
          <t>T106477</t>
        </is>
      </c>
      <c r="AC7522" s="32" t="n">
        <v>407340.77</v>
      </c>
      <c r="AD7522" s="32" t="n">
        <v>43585.46</v>
      </c>
      <c r="AE7522" s="35">
        <f>(LEFT(Y7522,4)-Parameters!$B$23)*12+MID(Y7522,6,2)-Parameters!$B$24+1</f>
        <v/>
      </c>
    </row>
    <row r="7523">
      <c r="X7523" t="inlineStr">
        <is>
          <t>L0235225</t>
        </is>
      </c>
      <c r="Y7523" t="inlineStr">
        <is>
          <t>2026-07-21</t>
        </is>
      </c>
      <c r="Z7523" t="inlineStr">
        <is>
          <t>home_use</t>
        </is>
      </c>
      <c r="AA7523" t="inlineStr">
        <is>
          <t>IMP00926</t>
        </is>
      </c>
      <c r="AB7523" t="inlineStr">
        <is>
          <t>T106477</t>
        </is>
      </c>
      <c r="AC7523" s="32" t="n">
        <v>5967013.46</v>
      </c>
      <c r="AD7523" s="32" t="n">
        <v>596701.35</v>
      </c>
      <c r="AE7523" s="35">
        <f>(LEFT(Y7523,4)-Parameters!$B$23)*12+MID(Y7523,6,2)-Parameters!$B$24+1</f>
        <v/>
      </c>
    </row>
    <row r="7524">
      <c r="X7524" t="inlineStr">
        <is>
          <t>L0235468</t>
        </is>
      </c>
      <c r="Y7524" t="inlineStr">
        <is>
          <t>2026-07-22</t>
        </is>
      </c>
      <c r="Z7524" t="inlineStr">
        <is>
          <t>home_use</t>
        </is>
      </c>
      <c r="AA7524" t="inlineStr">
        <is>
          <t>IMP00926</t>
        </is>
      </c>
      <c r="AB7524" t="inlineStr">
        <is>
          <t>T106477</t>
        </is>
      </c>
      <c r="AC7524" s="32" t="n">
        <v>233395.81</v>
      </c>
      <c r="AD7524" s="32" t="n">
        <v>24973.35</v>
      </c>
      <c r="AE7524" s="35">
        <f>(LEFT(Y7524,4)-Parameters!$B$23)*12+MID(Y7524,6,2)-Parameters!$B$24+1</f>
        <v/>
      </c>
    </row>
    <row r="7525">
      <c r="X7525" t="inlineStr">
        <is>
          <t>L0235469</t>
        </is>
      </c>
      <c r="Y7525" t="inlineStr">
        <is>
          <t>2026-07-22</t>
        </is>
      </c>
      <c r="Z7525" t="inlineStr">
        <is>
          <t>warehouse_out</t>
        </is>
      </c>
      <c r="AA7525" t="inlineStr">
        <is>
          <t>IMP00926</t>
        </is>
      </c>
      <c r="AB7525" t="inlineStr">
        <is>
          <t>T106477</t>
        </is>
      </c>
      <c r="AC7525" s="32" t="n">
        <v>31437279.11</v>
      </c>
      <c r="AD7525" s="32" t="n">
        <v>3300914.31</v>
      </c>
      <c r="AE7525" s="35">
        <f>(LEFT(Y7525,4)-Parameters!$B$23)*12+MID(Y7525,6,2)-Parameters!$B$24+1</f>
        <v/>
      </c>
    </row>
    <row r="7526">
      <c r="X7526" t="inlineStr">
        <is>
          <t>L0235470</t>
        </is>
      </c>
      <c r="Y7526" t="inlineStr">
        <is>
          <t>2026-07-22</t>
        </is>
      </c>
      <c r="Z7526" t="inlineStr">
        <is>
          <t>warehouse_out</t>
        </is>
      </c>
      <c r="AA7526" t="inlineStr">
        <is>
          <t>IMP00926</t>
        </is>
      </c>
      <c r="AB7526" t="inlineStr">
        <is>
          <t>T106477</t>
        </is>
      </c>
      <c r="AC7526" s="32" t="n">
        <v>3844653.24</v>
      </c>
      <c r="AD7526" s="32" t="n">
        <v>403688.59</v>
      </c>
      <c r="AE7526" s="35">
        <f>(LEFT(Y7526,4)-Parameters!$B$23)*12+MID(Y7526,6,2)-Parameters!$B$24+1</f>
        <v/>
      </c>
    </row>
    <row r="7527">
      <c r="X7527" t="inlineStr">
        <is>
          <t>L0235471</t>
        </is>
      </c>
      <c r="Y7527" t="inlineStr">
        <is>
          <t>2026-07-22</t>
        </is>
      </c>
      <c r="Z7527" t="inlineStr">
        <is>
          <t>home_use</t>
        </is>
      </c>
      <c r="AA7527" t="inlineStr">
        <is>
          <t>IMP00926</t>
        </is>
      </c>
      <c r="AB7527" t="inlineStr">
        <is>
          <t>T106477</t>
        </is>
      </c>
      <c r="AC7527" s="32" t="n">
        <v>628757.27</v>
      </c>
      <c r="AD7527" s="32" t="n">
        <v>67277.03</v>
      </c>
      <c r="AE7527" s="35">
        <f>(LEFT(Y7527,4)-Parameters!$B$23)*12+MID(Y7527,6,2)-Parameters!$B$24+1</f>
        <v/>
      </c>
    </row>
    <row r="7528">
      <c r="X7528" t="inlineStr">
        <is>
          <t>L0235473</t>
        </is>
      </c>
      <c r="Y7528" t="inlineStr">
        <is>
          <t>2026-07-22</t>
        </is>
      </c>
      <c r="Z7528" t="inlineStr">
        <is>
          <t>home_use</t>
        </is>
      </c>
      <c r="AA7528" t="inlineStr">
        <is>
          <t>IMP00926</t>
        </is>
      </c>
      <c r="AB7528" t="inlineStr">
        <is>
          <t>T106477</t>
        </is>
      </c>
      <c r="AC7528" s="32" t="n">
        <v>12892871.67</v>
      </c>
      <c r="AD7528" s="32" t="n">
        <v>1289287.17</v>
      </c>
      <c r="AE7528" s="35">
        <f>(LEFT(Y7528,4)-Parameters!$B$23)*12+MID(Y7528,6,2)-Parameters!$B$24+1</f>
        <v/>
      </c>
    </row>
    <row r="7529">
      <c r="X7529" t="inlineStr">
        <is>
          <t>L0235474</t>
        </is>
      </c>
      <c r="Y7529" t="inlineStr">
        <is>
          <t>2026-07-22</t>
        </is>
      </c>
      <c r="Z7529" t="inlineStr">
        <is>
          <t>home_use</t>
        </is>
      </c>
      <c r="AA7529" t="inlineStr">
        <is>
          <t>IMP00926</t>
        </is>
      </c>
      <c r="AB7529" t="inlineStr">
        <is>
          <t>T106477</t>
        </is>
      </c>
      <c r="AC7529" s="32" t="n">
        <v>9585499.93</v>
      </c>
      <c r="AD7529" s="32" t="n">
        <v>1006477.49</v>
      </c>
      <c r="AE7529" s="35">
        <f>(LEFT(Y7529,4)-Parameters!$B$23)*12+MID(Y7529,6,2)-Parameters!$B$24+1</f>
        <v/>
      </c>
    </row>
    <row r="7530">
      <c r="X7530" t="inlineStr">
        <is>
          <t>L0235475</t>
        </is>
      </c>
      <c r="Y7530" t="inlineStr">
        <is>
          <t>2026-07-22</t>
        </is>
      </c>
      <c r="Z7530" t="inlineStr">
        <is>
          <t>home_use</t>
        </is>
      </c>
      <c r="AA7530" t="inlineStr">
        <is>
          <t>IMP00926</t>
        </is>
      </c>
      <c r="AB7530" t="inlineStr">
        <is>
          <t>T106477</t>
        </is>
      </c>
      <c r="AC7530" s="32" t="n">
        <v>31735198.04</v>
      </c>
      <c r="AD7530" s="32" t="n">
        <v>3332195.79</v>
      </c>
      <c r="AE7530" s="35">
        <f>(LEFT(Y7530,4)-Parameters!$B$23)*12+MID(Y7530,6,2)-Parameters!$B$24+1</f>
        <v/>
      </c>
    </row>
    <row r="7531">
      <c r="X7531" t="inlineStr">
        <is>
          <t>L0235476</t>
        </is>
      </c>
      <c r="Y7531" t="inlineStr">
        <is>
          <t>2026-07-22</t>
        </is>
      </c>
      <c r="Z7531" t="inlineStr">
        <is>
          <t>home_use</t>
        </is>
      </c>
      <c r="AA7531" t="inlineStr">
        <is>
          <t>IMP00926</t>
        </is>
      </c>
      <c r="AB7531" t="inlineStr">
        <is>
          <t>T106477</t>
        </is>
      </c>
      <c r="AC7531" s="32" t="n">
        <v>4049694.14</v>
      </c>
      <c r="AD7531" s="32" t="n">
        <v>425217.89</v>
      </c>
      <c r="AE7531" s="35">
        <f>(LEFT(Y7531,4)-Parameters!$B$23)*12+MID(Y7531,6,2)-Parameters!$B$24+1</f>
        <v/>
      </c>
    </row>
    <row r="7532">
      <c r="X7532" t="inlineStr">
        <is>
          <t>L0235754</t>
        </is>
      </c>
      <c r="Y7532" t="inlineStr">
        <is>
          <t>2026-07-23</t>
        </is>
      </c>
      <c r="Z7532" t="inlineStr">
        <is>
          <t>home_use</t>
        </is>
      </c>
      <c r="AA7532" t="inlineStr">
        <is>
          <t>IMP00926</t>
        </is>
      </c>
      <c r="AB7532" t="inlineStr">
        <is>
          <t>T106477</t>
        </is>
      </c>
      <c r="AC7532" s="32" t="n">
        <v>150541.2</v>
      </c>
      <c r="AD7532" s="32" t="n">
        <v>16107.91</v>
      </c>
      <c r="AE7532" s="35">
        <f>(LEFT(Y7532,4)-Parameters!$B$23)*12+MID(Y7532,6,2)-Parameters!$B$24+1</f>
        <v/>
      </c>
    </row>
    <row r="7533">
      <c r="X7533" t="inlineStr">
        <is>
          <t>L0235755</t>
        </is>
      </c>
      <c r="Y7533" t="inlineStr">
        <is>
          <t>2026-07-23</t>
        </is>
      </c>
      <c r="Z7533" t="inlineStr">
        <is>
          <t>home_use</t>
        </is>
      </c>
      <c r="AA7533" t="inlineStr">
        <is>
          <t>IMP00926</t>
        </is>
      </c>
      <c r="AB7533" t="inlineStr">
        <is>
          <t>T106477</t>
        </is>
      </c>
      <c r="AC7533" s="32" t="n">
        <v>359471.54</v>
      </c>
      <c r="AD7533" s="32" t="n">
        <v>38463.45</v>
      </c>
      <c r="AE7533" s="35">
        <f>(LEFT(Y7533,4)-Parameters!$B$23)*12+MID(Y7533,6,2)-Parameters!$B$24+1</f>
        <v/>
      </c>
    </row>
    <row r="7534">
      <c r="X7534" t="inlineStr">
        <is>
          <t>L0235756</t>
        </is>
      </c>
      <c r="Y7534" t="inlineStr">
        <is>
          <t>2026-07-23</t>
        </is>
      </c>
      <c r="Z7534" t="inlineStr">
        <is>
          <t>home_use</t>
        </is>
      </c>
      <c r="AA7534" t="inlineStr">
        <is>
          <t>IMP00926</t>
        </is>
      </c>
      <c r="AB7534" t="inlineStr">
        <is>
          <t>T106477</t>
        </is>
      </c>
      <c r="AC7534" s="32" t="n">
        <v>817463.4399999999</v>
      </c>
      <c r="AD7534" s="32" t="n">
        <v>87468.59</v>
      </c>
      <c r="AE7534" s="35">
        <f>(LEFT(Y7534,4)-Parameters!$B$23)*12+MID(Y7534,6,2)-Parameters!$B$24+1</f>
        <v/>
      </c>
    </row>
    <row r="7535">
      <c r="X7535" t="inlineStr">
        <is>
          <t>L0235757</t>
        </is>
      </c>
      <c r="Y7535" t="inlineStr">
        <is>
          <t>2026-07-23</t>
        </is>
      </c>
      <c r="Z7535" t="inlineStr">
        <is>
          <t>home_use</t>
        </is>
      </c>
      <c r="AA7535" t="inlineStr">
        <is>
          <t>IMP00926</t>
        </is>
      </c>
      <c r="AB7535" t="inlineStr">
        <is>
          <t>T106477</t>
        </is>
      </c>
      <c r="AC7535" s="32" t="n">
        <v>7569271.07</v>
      </c>
      <c r="AD7535" s="32" t="n">
        <v>756927.11</v>
      </c>
      <c r="AE7535" s="35">
        <f>(LEFT(Y7535,4)-Parameters!$B$23)*12+MID(Y7535,6,2)-Parameters!$B$24+1</f>
        <v/>
      </c>
    </row>
    <row r="7536">
      <c r="X7536" t="inlineStr">
        <is>
          <t>L0235758</t>
        </is>
      </c>
      <c r="Y7536" t="inlineStr">
        <is>
          <t>2026-07-23</t>
        </is>
      </c>
      <c r="Z7536" t="inlineStr">
        <is>
          <t>home_use</t>
        </is>
      </c>
      <c r="AA7536" t="inlineStr">
        <is>
          <t>IMP00926</t>
        </is>
      </c>
      <c r="AB7536" t="inlineStr">
        <is>
          <t>T106477</t>
        </is>
      </c>
      <c r="AC7536" s="32" t="n">
        <v>17304852.03</v>
      </c>
      <c r="AD7536" s="32" t="n">
        <v>1817009.46</v>
      </c>
      <c r="AE7536" s="35">
        <f>(LEFT(Y7536,4)-Parameters!$B$23)*12+MID(Y7536,6,2)-Parameters!$B$24+1</f>
        <v/>
      </c>
    </row>
    <row r="7537">
      <c r="X7537" t="inlineStr">
        <is>
          <t>L0236009</t>
        </is>
      </c>
      <c r="Y7537" t="inlineStr">
        <is>
          <t>2026-07-24</t>
        </is>
      </c>
      <c r="Z7537" t="inlineStr">
        <is>
          <t>home_use</t>
        </is>
      </c>
      <c r="AA7537" t="inlineStr">
        <is>
          <t>IMP00926</t>
        </is>
      </c>
      <c r="AB7537" t="inlineStr">
        <is>
          <t>T106477</t>
        </is>
      </c>
      <c r="AC7537" s="32" t="n">
        <v>3609342.56</v>
      </c>
      <c r="AD7537" s="32" t="n">
        <v>378980.97</v>
      </c>
      <c r="AE7537" s="35">
        <f>(LEFT(Y7537,4)-Parameters!$B$23)*12+MID(Y7537,6,2)-Parameters!$B$24+1</f>
        <v/>
      </c>
    </row>
    <row r="7538">
      <c r="X7538" t="inlineStr">
        <is>
          <t>L0236010</t>
        </is>
      </c>
      <c r="Y7538" t="inlineStr">
        <is>
          <t>2026-07-24</t>
        </is>
      </c>
      <c r="Z7538" t="inlineStr">
        <is>
          <t>home_use</t>
        </is>
      </c>
      <c r="AA7538" t="inlineStr">
        <is>
          <t>IMP00926</t>
        </is>
      </c>
      <c r="AB7538" t="inlineStr">
        <is>
          <t>T106477</t>
        </is>
      </c>
      <c r="AC7538" s="32" t="n">
        <v>9620658.460000001</v>
      </c>
      <c r="AD7538" s="32" t="n">
        <v>1010169.14</v>
      </c>
      <c r="AE7538" s="35">
        <f>(LEFT(Y7538,4)-Parameters!$B$23)*12+MID(Y7538,6,2)-Parameters!$B$24+1</f>
        <v/>
      </c>
    </row>
    <row r="7539">
      <c r="X7539" t="inlineStr">
        <is>
          <t>L0236268</t>
        </is>
      </c>
      <c r="Y7539" t="inlineStr">
        <is>
          <t>2026-07-25</t>
        </is>
      </c>
      <c r="Z7539" t="inlineStr">
        <is>
          <t>home_use</t>
        </is>
      </c>
      <c r="AA7539" t="inlineStr">
        <is>
          <t>IMP00926</t>
        </is>
      </c>
      <c r="AB7539" t="inlineStr">
        <is>
          <t>T106477</t>
        </is>
      </c>
      <c r="AC7539" s="32" t="n">
        <v>281990.54</v>
      </c>
      <c r="AD7539" s="32" t="n">
        <v>30172.99</v>
      </c>
      <c r="AE7539" s="35">
        <f>(LEFT(Y7539,4)-Parameters!$B$23)*12+MID(Y7539,6,2)-Parameters!$B$24+1</f>
        <v/>
      </c>
    </row>
    <row r="7540">
      <c r="X7540" t="inlineStr">
        <is>
          <t>L0236269</t>
        </is>
      </c>
      <c r="Y7540" t="inlineStr">
        <is>
          <t>2026-07-25</t>
        </is>
      </c>
      <c r="Z7540" t="inlineStr">
        <is>
          <t>warehouse_out</t>
        </is>
      </c>
      <c r="AA7540" t="inlineStr">
        <is>
          <t>IMP00926</t>
        </is>
      </c>
      <c r="AB7540" t="inlineStr">
        <is>
          <t>T106477</t>
        </is>
      </c>
      <c r="AC7540" s="32" t="n">
        <v>561392.34</v>
      </c>
      <c r="AD7540" s="32" t="n">
        <v>60068.98</v>
      </c>
      <c r="AE7540" s="35">
        <f>(LEFT(Y7540,4)-Parameters!$B$23)*12+MID(Y7540,6,2)-Parameters!$B$24+1</f>
        <v/>
      </c>
    </row>
    <row r="7541">
      <c r="X7541" t="inlineStr">
        <is>
          <t>L0236270</t>
        </is>
      </c>
      <c r="Y7541" t="inlineStr">
        <is>
          <t>2026-07-25</t>
        </is>
      </c>
      <c r="Z7541" t="inlineStr">
        <is>
          <t>home_use</t>
        </is>
      </c>
      <c r="AA7541" t="inlineStr">
        <is>
          <t>IMP00926</t>
        </is>
      </c>
      <c r="AB7541" t="inlineStr">
        <is>
          <t>T106477</t>
        </is>
      </c>
      <c r="AC7541" s="32" t="n">
        <v>8081263.6</v>
      </c>
      <c r="AD7541" s="32" t="n">
        <v>848532.6800000001</v>
      </c>
      <c r="AE7541" s="35">
        <f>(LEFT(Y7541,4)-Parameters!$B$23)*12+MID(Y7541,6,2)-Parameters!$B$24+1</f>
        <v/>
      </c>
    </row>
    <row r="7542">
      <c r="X7542" t="inlineStr">
        <is>
          <t>L0236505</t>
        </is>
      </c>
      <c r="Y7542" t="inlineStr">
        <is>
          <t>2026-07-26</t>
        </is>
      </c>
      <c r="Z7542" t="inlineStr">
        <is>
          <t>home_use</t>
        </is>
      </c>
      <c r="AA7542" t="inlineStr">
        <is>
          <t>IMP00926</t>
        </is>
      </c>
      <c r="AB7542" t="inlineStr">
        <is>
          <t>T106477</t>
        </is>
      </c>
      <c r="AC7542" s="32" t="n">
        <v>258939.54</v>
      </c>
      <c r="AD7542" s="32" t="n">
        <v>27706.53</v>
      </c>
      <c r="AE7542" s="35">
        <f>(LEFT(Y7542,4)-Parameters!$B$23)*12+MID(Y7542,6,2)-Parameters!$B$24+1</f>
        <v/>
      </c>
    </row>
    <row r="7543">
      <c r="X7543" t="inlineStr">
        <is>
          <t>L0236507</t>
        </is>
      </c>
      <c r="Y7543" t="inlineStr">
        <is>
          <t>2026-07-26</t>
        </is>
      </c>
      <c r="Z7543" t="inlineStr">
        <is>
          <t>home_use</t>
        </is>
      </c>
      <c r="AA7543" t="inlineStr">
        <is>
          <t>IMP00926</t>
        </is>
      </c>
      <c r="AB7543" t="inlineStr">
        <is>
          <t>T106477</t>
        </is>
      </c>
      <c r="AC7543" s="32" t="n">
        <v>10683670.04</v>
      </c>
      <c r="AD7543" s="32" t="n">
        <v>1068367</v>
      </c>
      <c r="AE7543" s="35">
        <f>(LEFT(Y7543,4)-Parameters!$B$23)*12+MID(Y7543,6,2)-Parameters!$B$24+1</f>
        <v/>
      </c>
    </row>
    <row r="7544">
      <c r="X7544" t="inlineStr">
        <is>
          <t>L0236508</t>
        </is>
      </c>
      <c r="Y7544" t="inlineStr">
        <is>
          <t>2026-07-26</t>
        </is>
      </c>
      <c r="Z7544" t="inlineStr">
        <is>
          <t>home_use</t>
        </is>
      </c>
      <c r="AA7544" t="inlineStr">
        <is>
          <t>IMP00926</t>
        </is>
      </c>
      <c r="AB7544" t="inlineStr">
        <is>
          <t>T106477</t>
        </is>
      </c>
      <c r="AC7544" s="32" t="n">
        <v>509557.49</v>
      </c>
      <c r="AD7544" s="32" t="n">
        <v>54522.65</v>
      </c>
      <c r="AE7544" s="35">
        <f>(LEFT(Y7544,4)-Parameters!$B$23)*12+MID(Y7544,6,2)-Parameters!$B$24+1</f>
        <v/>
      </c>
    </row>
    <row r="7545">
      <c r="X7545" t="inlineStr">
        <is>
          <t>L0236509</t>
        </is>
      </c>
      <c r="Y7545" t="inlineStr">
        <is>
          <t>2026-07-26</t>
        </is>
      </c>
      <c r="Z7545" t="inlineStr">
        <is>
          <t>home_use</t>
        </is>
      </c>
      <c r="AA7545" t="inlineStr">
        <is>
          <t>IMP00926</t>
        </is>
      </c>
      <c r="AB7545" t="inlineStr">
        <is>
          <t>T106477</t>
        </is>
      </c>
      <c r="AC7545" s="32" t="n">
        <v>65732505.59</v>
      </c>
      <c r="AD7545" s="32" t="n">
        <v>6901913.09</v>
      </c>
      <c r="AE7545" s="35">
        <f>(LEFT(Y7545,4)-Parameters!$B$23)*12+MID(Y7545,6,2)-Parameters!$B$24+1</f>
        <v/>
      </c>
    </row>
    <row r="7546">
      <c r="X7546" t="inlineStr">
        <is>
          <t>L0236510</t>
        </is>
      </c>
      <c r="Y7546" t="inlineStr">
        <is>
          <t>2026-07-26</t>
        </is>
      </c>
      <c r="Z7546" t="inlineStr">
        <is>
          <t>home_use</t>
        </is>
      </c>
      <c r="AA7546" t="inlineStr">
        <is>
          <t>IMP00926</t>
        </is>
      </c>
      <c r="AB7546" t="inlineStr">
        <is>
          <t>T106477</t>
        </is>
      </c>
      <c r="AC7546" s="32" t="n">
        <v>9537996.800000001</v>
      </c>
      <c r="AD7546" s="32" t="n">
        <v>1001489.66</v>
      </c>
      <c r="AE7546" s="35">
        <f>(LEFT(Y7546,4)-Parameters!$B$23)*12+MID(Y7546,6,2)-Parameters!$B$24+1</f>
        <v/>
      </c>
    </row>
    <row r="7547">
      <c r="X7547" t="inlineStr">
        <is>
          <t>L0236511</t>
        </is>
      </c>
      <c r="Y7547" t="inlineStr">
        <is>
          <t>2026-07-26</t>
        </is>
      </c>
      <c r="Z7547" t="inlineStr">
        <is>
          <t>home_use</t>
        </is>
      </c>
      <c r="AA7547" t="inlineStr">
        <is>
          <t>IMP00926</t>
        </is>
      </c>
      <c r="AB7547" t="inlineStr">
        <is>
          <t>T106477</t>
        </is>
      </c>
      <c r="AC7547" s="32" t="n">
        <v>3314546.42</v>
      </c>
      <c r="AD7547" s="32" t="n">
        <v>331454.64</v>
      </c>
      <c r="AE7547" s="35">
        <f>(LEFT(Y7547,4)-Parameters!$B$23)*12+MID(Y7547,6,2)-Parameters!$B$24+1</f>
        <v/>
      </c>
    </row>
    <row r="7548">
      <c r="X7548" t="inlineStr">
        <is>
          <t>L0236512</t>
        </is>
      </c>
      <c r="Y7548" t="inlineStr">
        <is>
          <t>2026-07-26</t>
        </is>
      </c>
      <c r="Z7548" t="inlineStr">
        <is>
          <t>home_use</t>
        </is>
      </c>
      <c r="AA7548" t="inlineStr">
        <is>
          <t>IMP00926</t>
        </is>
      </c>
      <c r="AB7548" t="inlineStr">
        <is>
          <t>T106477</t>
        </is>
      </c>
      <c r="AC7548" s="32" t="n">
        <v>375168.1</v>
      </c>
      <c r="AD7548" s="32" t="n">
        <v>40142.99</v>
      </c>
      <c r="AE7548" s="35">
        <f>(LEFT(Y7548,4)-Parameters!$B$23)*12+MID(Y7548,6,2)-Parameters!$B$24+1</f>
        <v/>
      </c>
    </row>
    <row r="7549">
      <c r="X7549" t="inlineStr">
        <is>
          <t>L0236777</t>
        </is>
      </c>
      <c r="Y7549" t="inlineStr">
        <is>
          <t>2026-07-27</t>
        </is>
      </c>
      <c r="Z7549" t="inlineStr">
        <is>
          <t>home_use</t>
        </is>
      </c>
      <c r="AA7549" t="inlineStr">
        <is>
          <t>IMP00926</t>
        </is>
      </c>
      <c r="AB7549" t="inlineStr">
        <is>
          <t>T106477</t>
        </is>
      </c>
      <c r="AC7549" s="32" t="n">
        <v>29248046</v>
      </c>
      <c r="AD7549" s="32" t="n">
        <v>3071044.83</v>
      </c>
      <c r="AE7549" s="35">
        <f>(LEFT(Y7549,4)-Parameters!$B$23)*12+MID(Y7549,6,2)-Parameters!$B$24+1</f>
        <v/>
      </c>
    </row>
    <row r="7550">
      <c r="X7550" t="inlineStr">
        <is>
          <t>L0236778</t>
        </is>
      </c>
      <c r="Y7550" t="inlineStr">
        <is>
          <t>2026-07-27</t>
        </is>
      </c>
      <c r="Z7550" t="inlineStr">
        <is>
          <t>home_use</t>
        </is>
      </c>
      <c r="AA7550" t="inlineStr">
        <is>
          <t>IMP00926</t>
        </is>
      </c>
      <c r="AB7550" t="inlineStr">
        <is>
          <t>T106477</t>
        </is>
      </c>
      <c r="AC7550" s="32" t="n">
        <v>10137847.34</v>
      </c>
      <c r="AD7550" s="32" t="n">
        <v>1064473.97</v>
      </c>
      <c r="AE7550" s="35">
        <f>(LEFT(Y7550,4)-Parameters!$B$23)*12+MID(Y7550,6,2)-Parameters!$B$24+1</f>
        <v/>
      </c>
    </row>
    <row r="7551">
      <c r="X7551" t="inlineStr">
        <is>
          <t>L0236780</t>
        </is>
      </c>
      <c r="Y7551" t="inlineStr">
        <is>
          <t>2026-07-27</t>
        </is>
      </c>
      <c r="Z7551" t="inlineStr">
        <is>
          <t>home_use</t>
        </is>
      </c>
      <c r="AA7551" t="inlineStr">
        <is>
          <t>IMP00926</t>
        </is>
      </c>
      <c r="AB7551" t="inlineStr">
        <is>
          <t>T106477</t>
        </is>
      </c>
      <c r="AC7551" s="32" t="n">
        <v>17004985.07</v>
      </c>
      <c r="AD7551" s="32" t="n">
        <v>1785523.43</v>
      </c>
      <c r="AE7551" s="35">
        <f>(LEFT(Y7551,4)-Parameters!$B$23)*12+MID(Y7551,6,2)-Parameters!$B$24+1</f>
        <v/>
      </c>
    </row>
    <row r="7552">
      <c r="X7552" t="inlineStr">
        <is>
          <t>L0237007</t>
        </is>
      </c>
      <c r="Y7552" t="inlineStr">
        <is>
          <t>2026-07-28</t>
        </is>
      </c>
      <c r="Z7552" t="inlineStr">
        <is>
          <t>home_use</t>
        </is>
      </c>
      <c r="AA7552" t="inlineStr">
        <is>
          <t>IMP00926</t>
        </is>
      </c>
      <c r="AB7552" t="inlineStr">
        <is>
          <t>T106477</t>
        </is>
      </c>
      <c r="AC7552" s="32" t="n">
        <v>2540947.33</v>
      </c>
      <c r="AD7552" s="32" t="n">
        <v>254094.73</v>
      </c>
      <c r="AE7552" s="35">
        <f>(LEFT(Y7552,4)-Parameters!$B$23)*12+MID(Y7552,6,2)-Parameters!$B$24+1</f>
        <v/>
      </c>
    </row>
    <row r="7553">
      <c r="X7553" t="inlineStr">
        <is>
          <t>L0237262</t>
        </is>
      </c>
      <c r="Y7553" t="inlineStr">
        <is>
          <t>2026-08-01</t>
        </is>
      </c>
      <c r="Z7553" t="inlineStr">
        <is>
          <t>home_use</t>
        </is>
      </c>
      <c r="AA7553" t="inlineStr">
        <is>
          <t>IMP00926</t>
        </is>
      </c>
      <c r="AB7553" t="inlineStr">
        <is>
          <t>T106477</t>
        </is>
      </c>
      <c r="AC7553" s="32" t="n">
        <v>5237688.63</v>
      </c>
      <c r="AD7553" s="32" t="n">
        <v>523768.86</v>
      </c>
      <c r="AE7553" s="35">
        <f>(LEFT(Y7553,4)-Parameters!$B$23)*12+MID(Y7553,6,2)-Parameters!$B$24+1</f>
        <v/>
      </c>
    </row>
    <row r="7554">
      <c r="X7554" t="inlineStr">
        <is>
          <t>L0237263</t>
        </is>
      </c>
      <c r="Y7554" t="inlineStr">
        <is>
          <t>2026-08-01</t>
        </is>
      </c>
      <c r="Z7554" t="inlineStr">
        <is>
          <t>home_use</t>
        </is>
      </c>
      <c r="AA7554" t="inlineStr">
        <is>
          <t>IMP00926</t>
        </is>
      </c>
      <c r="AB7554" t="inlineStr">
        <is>
          <t>T106477</t>
        </is>
      </c>
      <c r="AC7554" s="32" t="n">
        <v>479635</v>
      </c>
      <c r="AD7554" s="32" t="n">
        <v>51320.95</v>
      </c>
      <c r="AE7554" s="35">
        <f>(LEFT(Y7554,4)-Parameters!$B$23)*12+MID(Y7554,6,2)-Parameters!$B$24+1</f>
        <v/>
      </c>
    </row>
    <row r="7555">
      <c r="X7555" t="inlineStr">
        <is>
          <t>L0237483</t>
        </is>
      </c>
      <c r="Y7555" t="inlineStr">
        <is>
          <t>2026-08-02</t>
        </is>
      </c>
      <c r="Z7555" t="inlineStr">
        <is>
          <t>home_use</t>
        </is>
      </c>
      <c r="AA7555" t="inlineStr">
        <is>
          <t>IMP00926</t>
        </is>
      </c>
      <c r="AB7555" t="inlineStr">
        <is>
          <t>T106477</t>
        </is>
      </c>
      <c r="AC7555" s="32" t="n">
        <v>26897967.14</v>
      </c>
      <c r="AD7555" s="32" t="n">
        <v>2824286.55</v>
      </c>
      <c r="AE7555" s="35">
        <f>(LEFT(Y7555,4)-Parameters!$B$23)*12+MID(Y7555,6,2)-Parameters!$B$24+1</f>
        <v/>
      </c>
    </row>
    <row r="7556">
      <c r="X7556" t="inlineStr">
        <is>
          <t>L0237484</t>
        </is>
      </c>
      <c r="Y7556" t="inlineStr">
        <is>
          <t>2026-08-02</t>
        </is>
      </c>
      <c r="Z7556" t="inlineStr">
        <is>
          <t>home_use</t>
        </is>
      </c>
      <c r="AA7556" t="inlineStr">
        <is>
          <t>IMP00926</t>
        </is>
      </c>
      <c r="AB7556" t="inlineStr">
        <is>
          <t>T106477</t>
        </is>
      </c>
      <c r="AC7556" s="32" t="n">
        <v>605487.42</v>
      </c>
      <c r="AD7556" s="32" t="n">
        <v>64787.15</v>
      </c>
      <c r="AE7556" s="35">
        <f>(LEFT(Y7556,4)-Parameters!$B$23)*12+MID(Y7556,6,2)-Parameters!$B$24+1</f>
        <v/>
      </c>
    </row>
    <row r="7557">
      <c r="X7557" t="inlineStr">
        <is>
          <t>L0237485</t>
        </is>
      </c>
      <c r="Y7557" t="inlineStr">
        <is>
          <t>2026-08-02</t>
        </is>
      </c>
      <c r="Z7557" t="inlineStr">
        <is>
          <t>home_use</t>
        </is>
      </c>
      <c r="AA7557" t="inlineStr">
        <is>
          <t>IMP00926</t>
        </is>
      </c>
      <c r="AB7557" t="inlineStr">
        <is>
          <t>T106477</t>
        </is>
      </c>
      <c r="AC7557" s="32" t="n">
        <v>4456929.89</v>
      </c>
      <c r="AD7557" s="32" t="n">
        <v>445692.99</v>
      </c>
      <c r="AE7557" s="35">
        <f>(LEFT(Y7557,4)-Parameters!$B$23)*12+MID(Y7557,6,2)-Parameters!$B$24+1</f>
        <v/>
      </c>
    </row>
    <row r="7558">
      <c r="X7558" t="inlineStr">
        <is>
          <t>L0237487</t>
        </is>
      </c>
      <c r="Y7558" t="inlineStr">
        <is>
          <t>2026-08-02</t>
        </is>
      </c>
      <c r="Z7558" t="inlineStr">
        <is>
          <t>home_use</t>
        </is>
      </c>
      <c r="AA7558" t="inlineStr">
        <is>
          <t>IMP00926</t>
        </is>
      </c>
      <c r="AB7558" t="inlineStr">
        <is>
          <t>T106477</t>
        </is>
      </c>
      <c r="AC7558" s="32" t="n">
        <v>18937969.62</v>
      </c>
      <c r="AD7558" s="32" t="n">
        <v>1988486.81</v>
      </c>
      <c r="AE7558" s="35">
        <f>(LEFT(Y7558,4)-Parameters!$B$23)*12+MID(Y7558,6,2)-Parameters!$B$24+1</f>
        <v/>
      </c>
    </row>
    <row r="7559">
      <c r="X7559" t="inlineStr">
        <is>
          <t>L0237488</t>
        </is>
      </c>
      <c r="Y7559" t="inlineStr">
        <is>
          <t>2026-08-02</t>
        </is>
      </c>
      <c r="Z7559" t="inlineStr">
        <is>
          <t>home_use</t>
        </is>
      </c>
      <c r="AA7559" t="inlineStr">
        <is>
          <t>IMP00926</t>
        </is>
      </c>
      <c r="AB7559" t="inlineStr">
        <is>
          <t>T106477</t>
        </is>
      </c>
      <c r="AC7559" s="32" t="n">
        <v>12085546.8</v>
      </c>
      <c r="AD7559" s="32" t="n">
        <v>1208554.68</v>
      </c>
      <c r="AE7559" s="35">
        <f>(LEFT(Y7559,4)-Parameters!$B$23)*12+MID(Y7559,6,2)-Parameters!$B$24+1</f>
        <v/>
      </c>
    </row>
    <row r="7560">
      <c r="X7560" t="inlineStr">
        <is>
          <t>L0237489</t>
        </is>
      </c>
      <c r="Y7560" t="inlineStr">
        <is>
          <t>2026-08-02</t>
        </is>
      </c>
      <c r="Z7560" t="inlineStr">
        <is>
          <t>home_use</t>
        </is>
      </c>
      <c r="AA7560" t="inlineStr">
        <is>
          <t>IMP00926</t>
        </is>
      </c>
      <c r="AB7560" t="inlineStr">
        <is>
          <t>T106477</t>
        </is>
      </c>
      <c r="AC7560" s="32" t="n">
        <v>409794.98</v>
      </c>
      <c r="AD7560" s="32" t="n">
        <v>43848.06</v>
      </c>
      <c r="AE7560" s="35">
        <f>(LEFT(Y7560,4)-Parameters!$B$23)*12+MID(Y7560,6,2)-Parameters!$B$24+1</f>
        <v/>
      </c>
    </row>
    <row r="7561">
      <c r="X7561" t="inlineStr">
        <is>
          <t>L0237490</t>
        </is>
      </c>
      <c r="Y7561" t="inlineStr">
        <is>
          <t>2026-08-02</t>
        </is>
      </c>
      <c r="Z7561" t="inlineStr">
        <is>
          <t>home_use</t>
        </is>
      </c>
      <c r="AA7561" t="inlineStr">
        <is>
          <t>IMP00926</t>
        </is>
      </c>
      <c r="AB7561" t="inlineStr">
        <is>
          <t>T106477</t>
        </is>
      </c>
      <c r="AC7561" s="32" t="n">
        <v>36373131.05</v>
      </c>
      <c r="AD7561" s="32" t="n">
        <v>3637313.1</v>
      </c>
      <c r="AE7561" s="35">
        <f>(LEFT(Y7561,4)-Parameters!$B$23)*12+MID(Y7561,6,2)-Parameters!$B$24+1</f>
        <v/>
      </c>
    </row>
    <row r="7562">
      <c r="X7562" t="inlineStr">
        <is>
          <t>L0237708</t>
        </is>
      </c>
      <c r="Y7562" t="inlineStr">
        <is>
          <t>2026-08-03</t>
        </is>
      </c>
      <c r="Z7562" t="inlineStr">
        <is>
          <t>home_use</t>
        </is>
      </c>
      <c r="AA7562" t="inlineStr">
        <is>
          <t>IMP00926</t>
        </is>
      </c>
      <c r="AB7562" t="inlineStr">
        <is>
          <t>T106477</t>
        </is>
      </c>
      <c r="AC7562" s="32" t="n">
        <v>11066156.92</v>
      </c>
      <c r="AD7562" s="32" t="n">
        <v>1161946.48</v>
      </c>
      <c r="AE7562" s="35">
        <f>(LEFT(Y7562,4)-Parameters!$B$23)*12+MID(Y7562,6,2)-Parameters!$B$24+1</f>
        <v/>
      </c>
    </row>
    <row r="7563">
      <c r="X7563" t="inlineStr">
        <is>
          <t>L0237709</t>
        </is>
      </c>
      <c r="Y7563" t="inlineStr">
        <is>
          <t>2026-08-03</t>
        </is>
      </c>
      <c r="Z7563" t="inlineStr">
        <is>
          <t>home_use</t>
        </is>
      </c>
      <c r="AA7563" t="inlineStr">
        <is>
          <t>IMP00926</t>
        </is>
      </c>
      <c r="AB7563" t="inlineStr">
        <is>
          <t>T106477</t>
        </is>
      </c>
      <c r="AC7563" s="32" t="n">
        <v>3647192.76</v>
      </c>
      <c r="AD7563" s="32" t="n">
        <v>364719.28</v>
      </c>
      <c r="AE7563" s="35">
        <f>(LEFT(Y7563,4)-Parameters!$B$23)*12+MID(Y7563,6,2)-Parameters!$B$24+1</f>
        <v/>
      </c>
    </row>
    <row r="7564">
      <c r="X7564" t="inlineStr">
        <is>
          <t>L0237710</t>
        </is>
      </c>
      <c r="Y7564" t="inlineStr">
        <is>
          <t>2026-08-03</t>
        </is>
      </c>
      <c r="Z7564" t="inlineStr">
        <is>
          <t>home_use</t>
        </is>
      </c>
      <c r="AA7564" t="inlineStr">
        <is>
          <t>IMP00926</t>
        </is>
      </c>
      <c r="AB7564" t="inlineStr">
        <is>
          <t>T106477</t>
        </is>
      </c>
      <c r="AC7564" s="32" t="n">
        <v>19118605.19</v>
      </c>
      <c r="AD7564" s="32" t="n">
        <v>2007453.55</v>
      </c>
      <c r="AE7564" s="35">
        <f>(LEFT(Y7564,4)-Parameters!$B$23)*12+MID(Y7564,6,2)-Parameters!$B$24+1</f>
        <v/>
      </c>
    </row>
    <row r="7565">
      <c r="X7565" t="inlineStr">
        <is>
          <t>L0237711</t>
        </is>
      </c>
      <c r="Y7565" t="inlineStr">
        <is>
          <t>2026-08-03</t>
        </is>
      </c>
      <c r="Z7565" t="inlineStr">
        <is>
          <t>home_use</t>
        </is>
      </c>
      <c r="AA7565" t="inlineStr">
        <is>
          <t>IMP00926</t>
        </is>
      </c>
      <c r="AB7565" t="inlineStr">
        <is>
          <t>T106477</t>
        </is>
      </c>
      <c r="AC7565" s="32" t="n">
        <v>51895566.89</v>
      </c>
      <c r="AD7565" s="32" t="n">
        <v>5449034.52</v>
      </c>
      <c r="AE7565" s="35">
        <f>(LEFT(Y7565,4)-Parameters!$B$23)*12+MID(Y7565,6,2)-Parameters!$B$24+1</f>
        <v/>
      </c>
    </row>
    <row r="7566">
      <c r="X7566" t="inlineStr">
        <is>
          <t>L0237712</t>
        </is>
      </c>
      <c r="Y7566" t="inlineStr">
        <is>
          <t>2026-08-03</t>
        </is>
      </c>
      <c r="Z7566" t="inlineStr">
        <is>
          <t>home_use</t>
        </is>
      </c>
      <c r="AA7566" t="inlineStr">
        <is>
          <t>IMP00926</t>
        </is>
      </c>
      <c r="AB7566" t="inlineStr">
        <is>
          <t>T106477</t>
        </is>
      </c>
      <c r="AC7566" s="32" t="n">
        <v>547645.3</v>
      </c>
      <c r="AD7566" s="32" t="n">
        <v>58598.05</v>
      </c>
      <c r="AE7566" s="35">
        <f>(LEFT(Y7566,4)-Parameters!$B$23)*12+MID(Y7566,6,2)-Parameters!$B$24+1</f>
        <v/>
      </c>
    </row>
    <row r="7567">
      <c r="X7567" t="inlineStr">
        <is>
          <t>L0237713</t>
        </is>
      </c>
      <c r="Y7567" t="inlineStr">
        <is>
          <t>2026-08-03</t>
        </is>
      </c>
      <c r="Z7567" t="inlineStr">
        <is>
          <t>home_use</t>
        </is>
      </c>
      <c r="AA7567" t="inlineStr">
        <is>
          <t>IMP00926</t>
        </is>
      </c>
      <c r="AB7567" t="inlineStr">
        <is>
          <t>T106477</t>
        </is>
      </c>
      <c r="AC7567" s="32" t="n">
        <v>2800617.06</v>
      </c>
      <c r="AD7567" s="32" t="n">
        <v>280061.71</v>
      </c>
      <c r="AE7567" s="35">
        <f>(LEFT(Y7567,4)-Parameters!$B$23)*12+MID(Y7567,6,2)-Parameters!$B$24+1</f>
        <v/>
      </c>
    </row>
    <row r="7568">
      <c r="X7568" t="inlineStr">
        <is>
          <t>L0238155</t>
        </is>
      </c>
      <c r="Y7568" t="inlineStr">
        <is>
          <t>2026-08-05</t>
        </is>
      </c>
      <c r="Z7568" t="inlineStr">
        <is>
          <t>home_use</t>
        </is>
      </c>
      <c r="AA7568" t="inlineStr">
        <is>
          <t>IMP00926</t>
        </is>
      </c>
      <c r="AB7568" t="inlineStr">
        <is>
          <t>T106477</t>
        </is>
      </c>
      <c r="AC7568" s="32" t="n">
        <v>6339721.15</v>
      </c>
      <c r="AD7568" s="32" t="n">
        <v>633972.12</v>
      </c>
      <c r="AE7568" s="35">
        <f>(LEFT(Y7568,4)-Parameters!$B$23)*12+MID(Y7568,6,2)-Parameters!$B$24+1</f>
        <v/>
      </c>
    </row>
    <row r="7569">
      <c r="X7569" t="inlineStr">
        <is>
          <t>L0238156</t>
        </is>
      </c>
      <c r="Y7569" t="inlineStr">
        <is>
          <t>2026-08-05</t>
        </is>
      </c>
      <c r="Z7569" t="inlineStr">
        <is>
          <t>home_use</t>
        </is>
      </c>
      <c r="AA7569" t="inlineStr">
        <is>
          <t>IMP00926</t>
        </is>
      </c>
      <c r="AB7569" t="inlineStr">
        <is>
          <t>T106477</t>
        </is>
      </c>
      <c r="AC7569" s="32" t="n">
        <v>14064365.07</v>
      </c>
      <c r="AD7569" s="32" t="n">
        <v>1476758.33</v>
      </c>
      <c r="AE7569" s="35">
        <f>(LEFT(Y7569,4)-Parameters!$B$23)*12+MID(Y7569,6,2)-Parameters!$B$24+1</f>
        <v/>
      </c>
    </row>
    <row r="7570">
      <c r="X7570" t="inlineStr">
        <is>
          <t>L0238157</t>
        </is>
      </c>
      <c r="Y7570" t="inlineStr">
        <is>
          <t>2026-08-05</t>
        </is>
      </c>
      <c r="Z7570" t="inlineStr">
        <is>
          <t>home_use</t>
        </is>
      </c>
      <c r="AA7570" t="inlineStr">
        <is>
          <t>IMP00926</t>
        </is>
      </c>
      <c r="AB7570" t="inlineStr">
        <is>
          <t>T106477</t>
        </is>
      </c>
      <c r="AC7570" s="32" t="n">
        <v>2318700.66</v>
      </c>
      <c r="AD7570" s="32" t="n">
        <v>231870.07</v>
      </c>
      <c r="AE7570" s="35">
        <f>(LEFT(Y7570,4)-Parameters!$B$23)*12+MID(Y7570,6,2)-Parameters!$B$24+1</f>
        <v/>
      </c>
    </row>
    <row r="7571">
      <c r="X7571" t="inlineStr">
        <is>
          <t>L0238158</t>
        </is>
      </c>
      <c r="Y7571" t="inlineStr">
        <is>
          <t>2026-08-05</t>
        </is>
      </c>
      <c r="Z7571" t="inlineStr">
        <is>
          <t>home_use</t>
        </is>
      </c>
      <c r="AA7571" t="inlineStr">
        <is>
          <t>IMP00926</t>
        </is>
      </c>
      <c r="AB7571" t="inlineStr">
        <is>
          <t>T106477</t>
        </is>
      </c>
      <c r="AC7571" s="32" t="n">
        <v>1851522.74</v>
      </c>
      <c r="AD7571" s="32" t="n">
        <v>194409.89</v>
      </c>
      <c r="AE7571" s="35">
        <f>(LEFT(Y7571,4)-Parameters!$B$23)*12+MID(Y7571,6,2)-Parameters!$B$24+1</f>
        <v/>
      </c>
    </row>
    <row r="7572">
      <c r="X7572" t="inlineStr">
        <is>
          <t>L0238392</t>
        </is>
      </c>
      <c r="Y7572" t="inlineStr">
        <is>
          <t>2026-08-06</t>
        </is>
      </c>
      <c r="Z7572" t="inlineStr">
        <is>
          <t>warehouse_out</t>
        </is>
      </c>
      <c r="AA7572" t="inlineStr">
        <is>
          <t>IMP00926</t>
        </is>
      </c>
      <c r="AB7572" t="inlineStr">
        <is>
          <t>T106477</t>
        </is>
      </c>
      <c r="AC7572" s="32" t="n">
        <v>474392.57</v>
      </c>
      <c r="AD7572" s="32" t="n">
        <v>50760</v>
      </c>
      <c r="AE7572" s="35">
        <f>(LEFT(Y7572,4)-Parameters!$B$23)*12+MID(Y7572,6,2)-Parameters!$B$24+1</f>
        <v/>
      </c>
    </row>
    <row r="7573">
      <c r="X7573" t="inlineStr">
        <is>
          <t>L0238393</t>
        </is>
      </c>
      <c r="Y7573" t="inlineStr">
        <is>
          <t>2026-08-06</t>
        </is>
      </c>
      <c r="Z7573" t="inlineStr">
        <is>
          <t>home_use</t>
        </is>
      </c>
      <c r="AA7573" t="inlineStr">
        <is>
          <t>IMP00926</t>
        </is>
      </c>
      <c r="AB7573" t="inlineStr">
        <is>
          <t>T106477</t>
        </is>
      </c>
      <c r="AC7573" s="32" t="n">
        <v>3061367.54</v>
      </c>
      <c r="AD7573" s="32" t="n">
        <v>321443.59</v>
      </c>
      <c r="AE7573" s="35">
        <f>(LEFT(Y7573,4)-Parameters!$B$23)*12+MID(Y7573,6,2)-Parameters!$B$24+1</f>
        <v/>
      </c>
    </row>
    <row r="7574">
      <c r="X7574" t="inlineStr">
        <is>
          <t>L0238396</t>
        </is>
      </c>
      <c r="Y7574" t="inlineStr">
        <is>
          <t>2026-08-06</t>
        </is>
      </c>
      <c r="Z7574" t="inlineStr">
        <is>
          <t>home_use</t>
        </is>
      </c>
      <c r="AA7574" t="inlineStr">
        <is>
          <t>IMP00926</t>
        </is>
      </c>
      <c r="AB7574" t="inlineStr">
        <is>
          <t>T106477</t>
        </is>
      </c>
      <c r="AC7574" s="32" t="n">
        <v>11144415.96</v>
      </c>
      <c r="AD7574" s="32" t="n">
        <v>1114441.6</v>
      </c>
      <c r="AE7574" s="35">
        <f>(LEFT(Y7574,4)-Parameters!$B$23)*12+MID(Y7574,6,2)-Parameters!$B$24+1</f>
        <v/>
      </c>
    </row>
    <row r="7575">
      <c r="X7575" t="inlineStr">
        <is>
          <t>L0238398</t>
        </is>
      </c>
      <c r="Y7575" t="inlineStr">
        <is>
          <t>2026-08-06</t>
        </is>
      </c>
      <c r="Z7575" t="inlineStr">
        <is>
          <t>home_use</t>
        </is>
      </c>
      <c r="AA7575" t="inlineStr">
        <is>
          <t>IMP00926</t>
        </is>
      </c>
      <c r="AB7575" t="inlineStr">
        <is>
          <t>T106477</t>
        </is>
      </c>
      <c r="AC7575" s="32" t="n">
        <v>287414.37</v>
      </c>
      <c r="AD7575" s="32" t="n">
        <v>30753.34</v>
      </c>
      <c r="AE7575" s="35">
        <f>(LEFT(Y7575,4)-Parameters!$B$23)*12+MID(Y7575,6,2)-Parameters!$B$24+1</f>
        <v/>
      </c>
    </row>
    <row r="7576">
      <c r="X7576" t="inlineStr">
        <is>
          <t>L0238639</t>
        </is>
      </c>
      <c r="Y7576" t="inlineStr">
        <is>
          <t>2026-08-07</t>
        </is>
      </c>
      <c r="Z7576" t="inlineStr">
        <is>
          <t>home_use</t>
        </is>
      </c>
      <c r="AA7576" t="inlineStr">
        <is>
          <t>IMP00926</t>
        </is>
      </c>
      <c r="AB7576" t="inlineStr">
        <is>
          <t>T106477</t>
        </is>
      </c>
      <c r="AC7576" s="32" t="n">
        <v>17617312.69</v>
      </c>
      <c r="AD7576" s="32" t="n">
        <v>1849817.83</v>
      </c>
      <c r="AE7576" s="35">
        <f>(LEFT(Y7576,4)-Parameters!$B$23)*12+MID(Y7576,6,2)-Parameters!$B$24+1</f>
        <v/>
      </c>
    </row>
    <row r="7577">
      <c r="X7577" t="inlineStr">
        <is>
          <t>L0238640</t>
        </is>
      </c>
      <c r="Y7577" t="inlineStr">
        <is>
          <t>2026-08-07</t>
        </is>
      </c>
      <c r="Z7577" t="inlineStr">
        <is>
          <t>home_use</t>
        </is>
      </c>
      <c r="AA7577" t="inlineStr">
        <is>
          <t>IMP00926</t>
        </is>
      </c>
      <c r="AB7577" t="inlineStr">
        <is>
          <t>T106477</t>
        </is>
      </c>
      <c r="AC7577" s="32" t="n">
        <v>475738.41</v>
      </c>
      <c r="AD7577" s="32" t="n">
        <v>50904.01</v>
      </c>
      <c r="AE7577" s="35">
        <f>(LEFT(Y7577,4)-Parameters!$B$23)*12+MID(Y7577,6,2)-Parameters!$B$24+1</f>
        <v/>
      </c>
    </row>
    <row r="7578">
      <c r="X7578" t="inlineStr">
        <is>
          <t>L0238898</t>
        </is>
      </c>
      <c r="Y7578" t="inlineStr">
        <is>
          <t>2026-08-08</t>
        </is>
      </c>
      <c r="Z7578" t="inlineStr">
        <is>
          <t>home_use</t>
        </is>
      </c>
      <c r="AA7578" t="inlineStr">
        <is>
          <t>IMP00926</t>
        </is>
      </c>
      <c r="AB7578" t="inlineStr">
        <is>
          <t>T106477</t>
        </is>
      </c>
      <c r="AC7578" s="32" t="n">
        <v>4421024.69</v>
      </c>
      <c r="AD7578" s="32" t="n">
        <v>464207.59</v>
      </c>
      <c r="AE7578" s="35">
        <f>(LEFT(Y7578,4)-Parameters!$B$23)*12+MID(Y7578,6,2)-Parameters!$B$24+1</f>
        <v/>
      </c>
    </row>
    <row r="7579">
      <c r="X7579" t="inlineStr">
        <is>
          <t>L0238899</t>
        </is>
      </c>
      <c r="Y7579" t="inlineStr">
        <is>
          <t>2026-08-08</t>
        </is>
      </c>
      <c r="Z7579" t="inlineStr">
        <is>
          <t>home_use</t>
        </is>
      </c>
      <c r="AA7579" t="inlineStr">
        <is>
          <t>IMP00926</t>
        </is>
      </c>
      <c r="AB7579" t="inlineStr">
        <is>
          <t>T106477</t>
        </is>
      </c>
      <c r="AC7579" s="32" t="n">
        <v>13600023.71</v>
      </c>
      <c r="AD7579" s="32" t="n">
        <v>1360002.37</v>
      </c>
      <c r="AE7579" s="35">
        <f>(LEFT(Y7579,4)-Parameters!$B$23)*12+MID(Y7579,6,2)-Parameters!$B$24+1</f>
        <v/>
      </c>
    </row>
    <row r="7580">
      <c r="X7580" t="inlineStr">
        <is>
          <t>L0238901</t>
        </is>
      </c>
      <c r="Y7580" t="inlineStr">
        <is>
          <t>2026-08-08</t>
        </is>
      </c>
      <c r="Z7580" t="inlineStr">
        <is>
          <t>home_use</t>
        </is>
      </c>
      <c r="AA7580" t="inlineStr">
        <is>
          <t>IMP00926</t>
        </is>
      </c>
      <c r="AB7580" t="inlineStr">
        <is>
          <t>T106477</t>
        </is>
      </c>
      <c r="AC7580" s="32" t="n">
        <v>5156538.46</v>
      </c>
      <c r="AD7580" s="32" t="n">
        <v>515653.85</v>
      </c>
      <c r="AE7580" s="35">
        <f>(LEFT(Y7580,4)-Parameters!$B$23)*12+MID(Y7580,6,2)-Parameters!$B$24+1</f>
        <v/>
      </c>
    </row>
    <row r="7581">
      <c r="X7581" t="inlineStr">
        <is>
          <t>L0238903</t>
        </is>
      </c>
      <c r="Y7581" t="inlineStr">
        <is>
          <t>2026-08-08</t>
        </is>
      </c>
      <c r="Z7581" t="inlineStr">
        <is>
          <t>home_use</t>
        </is>
      </c>
      <c r="AA7581" t="inlineStr">
        <is>
          <t>IMP00926</t>
        </is>
      </c>
      <c r="AB7581" t="inlineStr">
        <is>
          <t>T106477</t>
        </is>
      </c>
      <c r="AC7581" s="32" t="n">
        <v>633847.52</v>
      </c>
      <c r="AD7581" s="32" t="n">
        <v>67821.67999999999</v>
      </c>
      <c r="AE7581" s="35">
        <f>(LEFT(Y7581,4)-Parameters!$B$23)*12+MID(Y7581,6,2)-Parameters!$B$24+1</f>
        <v/>
      </c>
    </row>
    <row r="7582">
      <c r="X7582" t="inlineStr">
        <is>
          <t>L0238904</t>
        </is>
      </c>
      <c r="Y7582" t="inlineStr">
        <is>
          <t>2026-08-08</t>
        </is>
      </c>
      <c r="Z7582" t="inlineStr">
        <is>
          <t>home_use</t>
        </is>
      </c>
      <c r="AA7582" t="inlineStr">
        <is>
          <t>IMP00926</t>
        </is>
      </c>
      <c r="AB7582" t="inlineStr">
        <is>
          <t>T106477</t>
        </is>
      </c>
      <c r="AC7582" s="32" t="n">
        <v>6729467.02</v>
      </c>
      <c r="AD7582" s="32" t="n">
        <v>706594.04</v>
      </c>
      <c r="AE7582" s="35">
        <f>(LEFT(Y7582,4)-Parameters!$B$23)*12+MID(Y7582,6,2)-Parameters!$B$24+1</f>
        <v/>
      </c>
    </row>
    <row r="7583">
      <c r="X7583" t="inlineStr">
        <is>
          <t>L0239125</t>
        </is>
      </c>
      <c r="Y7583" t="inlineStr">
        <is>
          <t>2026-08-09</t>
        </is>
      </c>
      <c r="Z7583" t="inlineStr">
        <is>
          <t>home_use</t>
        </is>
      </c>
      <c r="AA7583" t="inlineStr">
        <is>
          <t>IMP00926</t>
        </is>
      </c>
      <c r="AB7583" t="inlineStr">
        <is>
          <t>T106477</t>
        </is>
      </c>
      <c r="AC7583" s="32" t="n">
        <v>3072711.72</v>
      </c>
      <c r="AD7583" s="32" t="n">
        <v>307271.17</v>
      </c>
      <c r="AE7583" s="35">
        <f>(LEFT(Y7583,4)-Parameters!$B$23)*12+MID(Y7583,6,2)-Parameters!$B$24+1</f>
        <v/>
      </c>
    </row>
    <row r="7584">
      <c r="X7584" t="inlineStr">
        <is>
          <t>L0239127</t>
        </is>
      </c>
      <c r="Y7584" t="inlineStr">
        <is>
          <t>2026-08-09</t>
        </is>
      </c>
      <c r="Z7584" t="inlineStr">
        <is>
          <t>home_use</t>
        </is>
      </c>
      <c r="AA7584" t="inlineStr">
        <is>
          <t>IMP00926</t>
        </is>
      </c>
      <c r="AB7584" t="inlineStr">
        <is>
          <t>T106477</t>
        </is>
      </c>
      <c r="AC7584" s="32" t="n">
        <v>3569201.49</v>
      </c>
      <c r="AD7584" s="32" t="n">
        <v>356920.15</v>
      </c>
      <c r="AE7584" s="35">
        <f>(LEFT(Y7584,4)-Parameters!$B$23)*12+MID(Y7584,6,2)-Parameters!$B$24+1</f>
        <v/>
      </c>
    </row>
    <row r="7585">
      <c r="X7585" t="inlineStr">
        <is>
          <t>L0239128</t>
        </is>
      </c>
      <c r="Y7585" t="inlineStr">
        <is>
          <t>2026-08-09</t>
        </is>
      </c>
      <c r="Z7585" t="inlineStr">
        <is>
          <t>home_use</t>
        </is>
      </c>
      <c r="AA7585" t="inlineStr">
        <is>
          <t>IMP00926</t>
        </is>
      </c>
      <c r="AB7585" t="inlineStr">
        <is>
          <t>T106477</t>
        </is>
      </c>
      <c r="AC7585" s="32" t="n">
        <v>26318474.99</v>
      </c>
      <c r="AD7585" s="32" t="n">
        <v>2763439.87</v>
      </c>
      <c r="AE7585" s="35">
        <f>(LEFT(Y7585,4)-Parameters!$B$23)*12+MID(Y7585,6,2)-Parameters!$B$24+1</f>
        <v/>
      </c>
    </row>
    <row r="7586">
      <c r="X7586" t="inlineStr">
        <is>
          <t>L0239129</t>
        </is>
      </c>
      <c r="Y7586" t="inlineStr">
        <is>
          <t>2026-08-09</t>
        </is>
      </c>
      <c r="Z7586" t="inlineStr">
        <is>
          <t>home_use</t>
        </is>
      </c>
      <c r="AA7586" t="inlineStr">
        <is>
          <t>IMP00926</t>
        </is>
      </c>
      <c r="AB7586" t="inlineStr">
        <is>
          <t>T106477</t>
        </is>
      </c>
      <c r="AC7586" s="32" t="n">
        <v>17843291.3</v>
      </c>
      <c r="AD7586" s="32" t="n">
        <v>1873545.59</v>
      </c>
      <c r="AE7586" s="35">
        <f>(LEFT(Y7586,4)-Parameters!$B$23)*12+MID(Y7586,6,2)-Parameters!$B$24+1</f>
        <v/>
      </c>
    </row>
    <row r="7587">
      <c r="X7587" t="inlineStr">
        <is>
          <t>L0239360</t>
        </is>
      </c>
      <c r="Y7587" t="inlineStr">
        <is>
          <t>2026-08-10</t>
        </is>
      </c>
      <c r="Z7587" t="inlineStr">
        <is>
          <t>home_use</t>
        </is>
      </c>
      <c r="AA7587" t="inlineStr">
        <is>
          <t>IMP00926</t>
        </is>
      </c>
      <c r="AB7587" t="inlineStr">
        <is>
          <t>T106477</t>
        </is>
      </c>
      <c r="AC7587" s="32" t="n">
        <v>1666394.4</v>
      </c>
      <c r="AD7587" s="32" t="n">
        <v>166639.44</v>
      </c>
      <c r="AE7587" s="35">
        <f>(LEFT(Y7587,4)-Parameters!$B$23)*12+MID(Y7587,6,2)-Parameters!$B$24+1</f>
        <v/>
      </c>
    </row>
    <row r="7588">
      <c r="X7588" t="inlineStr">
        <is>
          <t>L0239361</t>
        </is>
      </c>
      <c r="Y7588" t="inlineStr">
        <is>
          <t>2026-08-10</t>
        </is>
      </c>
      <c r="Z7588" t="inlineStr">
        <is>
          <t>home_use</t>
        </is>
      </c>
      <c r="AA7588" t="inlineStr">
        <is>
          <t>IMP00926</t>
        </is>
      </c>
      <c r="AB7588" t="inlineStr">
        <is>
          <t>T106477</t>
        </is>
      </c>
      <c r="AC7588" s="32" t="n">
        <v>25932173.74</v>
      </c>
      <c r="AD7588" s="32" t="n">
        <v>2722878.24</v>
      </c>
      <c r="AE7588" s="35">
        <f>(LEFT(Y7588,4)-Parameters!$B$23)*12+MID(Y7588,6,2)-Parameters!$B$24+1</f>
        <v/>
      </c>
    </row>
    <row r="7589">
      <c r="X7589" t="inlineStr">
        <is>
          <t>L0239362</t>
        </is>
      </c>
      <c r="Y7589" t="inlineStr">
        <is>
          <t>2026-08-10</t>
        </is>
      </c>
      <c r="Z7589" t="inlineStr">
        <is>
          <t>home_use</t>
        </is>
      </c>
      <c r="AA7589" t="inlineStr">
        <is>
          <t>IMP00926</t>
        </is>
      </c>
      <c r="AB7589" t="inlineStr">
        <is>
          <t>T106477</t>
        </is>
      </c>
      <c r="AC7589" s="32" t="n">
        <v>4998884.78</v>
      </c>
      <c r="AD7589" s="32" t="n">
        <v>499888.48</v>
      </c>
      <c r="AE7589" s="35">
        <f>(LEFT(Y7589,4)-Parameters!$B$23)*12+MID(Y7589,6,2)-Parameters!$B$24+1</f>
        <v/>
      </c>
    </row>
    <row r="7590">
      <c r="X7590" t="inlineStr">
        <is>
          <t>L0239363</t>
        </is>
      </c>
      <c r="Y7590" t="inlineStr">
        <is>
          <t>2026-08-10</t>
        </is>
      </c>
      <c r="Z7590" t="inlineStr">
        <is>
          <t>home_use</t>
        </is>
      </c>
      <c r="AA7590" t="inlineStr">
        <is>
          <t>IMP00926</t>
        </is>
      </c>
      <c r="AB7590" t="inlineStr">
        <is>
          <t>T106477</t>
        </is>
      </c>
      <c r="AC7590" s="32" t="n">
        <v>618133.5</v>
      </c>
      <c r="AD7590" s="32" t="n">
        <v>66140.28</v>
      </c>
      <c r="AE7590" s="35">
        <f>(LEFT(Y7590,4)-Parameters!$B$23)*12+MID(Y7590,6,2)-Parameters!$B$24+1</f>
        <v/>
      </c>
    </row>
    <row r="7591">
      <c r="X7591" t="inlineStr">
        <is>
          <t>L0239584</t>
        </is>
      </c>
      <c r="Y7591" t="inlineStr">
        <is>
          <t>2026-08-11</t>
        </is>
      </c>
      <c r="Z7591" t="inlineStr">
        <is>
          <t>home_use</t>
        </is>
      </c>
      <c r="AA7591" t="inlineStr">
        <is>
          <t>IMP00926</t>
        </is>
      </c>
      <c r="AB7591" t="inlineStr">
        <is>
          <t>T106477</t>
        </is>
      </c>
      <c r="AC7591" s="32" t="n">
        <v>8130805.29</v>
      </c>
      <c r="AD7591" s="32" t="n">
        <v>813080.53</v>
      </c>
      <c r="AE7591" s="35">
        <f>(LEFT(Y7591,4)-Parameters!$B$23)*12+MID(Y7591,6,2)-Parameters!$B$24+1</f>
        <v/>
      </c>
    </row>
    <row r="7592">
      <c r="X7592" t="inlineStr">
        <is>
          <t>L0239585</t>
        </is>
      </c>
      <c r="Y7592" t="inlineStr">
        <is>
          <t>2026-08-11</t>
        </is>
      </c>
      <c r="Z7592" t="inlineStr">
        <is>
          <t>home_use</t>
        </is>
      </c>
      <c r="AA7592" t="inlineStr">
        <is>
          <t>IMP00926</t>
        </is>
      </c>
      <c r="AB7592" t="inlineStr">
        <is>
          <t>T106477</t>
        </is>
      </c>
      <c r="AC7592" s="32" t="n">
        <v>823713.17</v>
      </c>
      <c r="AD7592" s="32" t="n">
        <v>88137.31</v>
      </c>
      <c r="AE7592" s="35">
        <f>(LEFT(Y7592,4)-Parameters!$B$23)*12+MID(Y7592,6,2)-Parameters!$B$24+1</f>
        <v/>
      </c>
    </row>
    <row r="7593">
      <c r="X7593" t="inlineStr">
        <is>
          <t>L0239586</t>
        </is>
      </c>
      <c r="Y7593" t="inlineStr">
        <is>
          <t>2026-08-11</t>
        </is>
      </c>
      <c r="Z7593" t="inlineStr">
        <is>
          <t>home_use</t>
        </is>
      </c>
      <c r="AA7593" t="inlineStr">
        <is>
          <t>IMP00926</t>
        </is>
      </c>
      <c r="AB7593" t="inlineStr">
        <is>
          <t>T106477</t>
        </is>
      </c>
      <c r="AC7593" s="32" t="n">
        <v>23943746.61</v>
      </c>
      <c r="AD7593" s="32" t="n">
        <v>2514093.39</v>
      </c>
      <c r="AE7593" s="35">
        <f>(LEFT(Y7593,4)-Parameters!$B$23)*12+MID(Y7593,6,2)-Parameters!$B$24+1</f>
        <v/>
      </c>
    </row>
    <row r="7594">
      <c r="X7594" t="inlineStr">
        <is>
          <t>L0239813</t>
        </is>
      </c>
      <c r="Y7594" t="inlineStr">
        <is>
          <t>2026-08-12</t>
        </is>
      </c>
      <c r="Z7594" t="inlineStr">
        <is>
          <t>home_use</t>
        </is>
      </c>
      <c r="AA7594" t="inlineStr">
        <is>
          <t>IMP00926</t>
        </is>
      </c>
      <c r="AB7594" t="inlineStr">
        <is>
          <t>T106477</t>
        </is>
      </c>
      <c r="AC7594" s="32" t="n">
        <v>18584134.21</v>
      </c>
      <c r="AD7594" s="32" t="n">
        <v>1858413.42</v>
      </c>
      <c r="AE7594" s="35">
        <f>(LEFT(Y7594,4)-Parameters!$B$23)*12+MID(Y7594,6,2)-Parameters!$B$24+1</f>
        <v/>
      </c>
    </row>
    <row r="7595">
      <c r="X7595" t="inlineStr">
        <is>
          <t>L0239814</t>
        </is>
      </c>
      <c r="Y7595" t="inlineStr">
        <is>
          <t>2026-08-12</t>
        </is>
      </c>
      <c r="Z7595" t="inlineStr">
        <is>
          <t>home_use</t>
        </is>
      </c>
      <c r="AA7595" t="inlineStr">
        <is>
          <t>IMP00926</t>
        </is>
      </c>
      <c r="AB7595" t="inlineStr">
        <is>
          <t>T106477</t>
        </is>
      </c>
      <c r="AC7595" s="32" t="n">
        <v>4386232.34</v>
      </c>
      <c r="AD7595" s="32" t="n">
        <v>438623.23</v>
      </c>
      <c r="AE7595" s="35">
        <f>(LEFT(Y7595,4)-Parameters!$B$23)*12+MID(Y7595,6,2)-Parameters!$B$24+1</f>
        <v/>
      </c>
    </row>
    <row r="7596">
      <c r="X7596" t="inlineStr">
        <is>
          <t>L0240056</t>
        </is>
      </c>
      <c r="Y7596" t="inlineStr">
        <is>
          <t>2026-08-13</t>
        </is>
      </c>
      <c r="Z7596" t="inlineStr">
        <is>
          <t>home_use</t>
        </is>
      </c>
      <c r="AA7596" t="inlineStr">
        <is>
          <t>IMP00926</t>
        </is>
      </c>
      <c r="AB7596" t="inlineStr">
        <is>
          <t>T106477</t>
        </is>
      </c>
      <c r="AC7596" s="32" t="n">
        <v>28280724.22</v>
      </c>
      <c r="AD7596" s="32" t="n">
        <v>2969476.04</v>
      </c>
      <c r="AE7596" s="35">
        <f>(LEFT(Y7596,4)-Parameters!$B$23)*12+MID(Y7596,6,2)-Parameters!$B$24+1</f>
        <v/>
      </c>
    </row>
    <row r="7597">
      <c r="X7597" t="inlineStr">
        <is>
          <t>L0240057</t>
        </is>
      </c>
      <c r="Y7597" t="inlineStr">
        <is>
          <t>2026-08-13</t>
        </is>
      </c>
      <c r="Z7597" t="inlineStr">
        <is>
          <t>home_use</t>
        </is>
      </c>
      <c r="AA7597" t="inlineStr">
        <is>
          <t>IMP00926</t>
        </is>
      </c>
      <c r="AB7597" t="inlineStr">
        <is>
          <t>T106477</t>
        </is>
      </c>
      <c r="AC7597" s="32" t="n">
        <v>782512.66</v>
      </c>
      <c r="AD7597" s="32" t="n">
        <v>82163.83</v>
      </c>
      <c r="AE7597" s="35">
        <f>(LEFT(Y7597,4)-Parameters!$B$23)*12+MID(Y7597,6,2)-Parameters!$B$24+1</f>
        <v/>
      </c>
    </row>
    <row r="7598">
      <c r="X7598" t="inlineStr">
        <is>
          <t>L0240058</t>
        </is>
      </c>
      <c r="Y7598" t="inlineStr">
        <is>
          <t>2026-08-13</t>
        </is>
      </c>
      <c r="Z7598" t="inlineStr">
        <is>
          <t>home_use</t>
        </is>
      </c>
      <c r="AA7598" t="inlineStr">
        <is>
          <t>IMP00926</t>
        </is>
      </c>
      <c r="AB7598" t="inlineStr">
        <is>
          <t>T106477</t>
        </is>
      </c>
      <c r="AC7598" s="32" t="n">
        <v>499063.29</v>
      </c>
      <c r="AD7598" s="32" t="n">
        <v>53399.77</v>
      </c>
      <c r="AE7598" s="35">
        <f>(LEFT(Y7598,4)-Parameters!$B$23)*12+MID(Y7598,6,2)-Parameters!$B$24+1</f>
        <v/>
      </c>
    </row>
    <row r="7599">
      <c r="X7599" t="inlineStr">
        <is>
          <t>L0240314</t>
        </is>
      </c>
      <c r="Y7599" t="inlineStr">
        <is>
          <t>2026-08-14</t>
        </is>
      </c>
      <c r="Z7599" t="inlineStr">
        <is>
          <t>home_use</t>
        </is>
      </c>
      <c r="AA7599" t="inlineStr">
        <is>
          <t>IMP00926</t>
        </is>
      </c>
      <c r="AB7599" t="inlineStr">
        <is>
          <t>T106477</t>
        </is>
      </c>
      <c r="AC7599" s="32" t="n">
        <v>539298.87</v>
      </c>
      <c r="AD7599" s="32" t="n">
        <v>57704.98</v>
      </c>
      <c r="AE7599" s="35">
        <f>(LEFT(Y7599,4)-Parameters!$B$23)*12+MID(Y7599,6,2)-Parameters!$B$24+1</f>
        <v/>
      </c>
    </row>
    <row r="7600">
      <c r="X7600" t="inlineStr">
        <is>
          <t>L0240315</t>
        </is>
      </c>
      <c r="Y7600" t="inlineStr">
        <is>
          <t>2026-08-14</t>
        </is>
      </c>
      <c r="Z7600" t="inlineStr">
        <is>
          <t>home_use</t>
        </is>
      </c>
      <c r="AA7600" t="inlineStr">
        <is>
          <t>IMP00926</t>
        </is>
      </c>
      <c r="AB7600" t="inlineStr">
        <is>
          <t>T106477</t>
        </is>
      </c>
      <c r="AC7600" s="32" t="n">
        <v>12858556.58</v>
      </c>
      <c r="AD7600" s="32" t="n">
        <v>1350148.44</v>
      </c>
      <c r="AE7600" s="35">
        <f>(LEFT(Y7600,4)-Parameters!$B$23)*12+MID(Y7600,6,2)-Parameters!$B$24+1</f>
        <v/>
      </c>
    </row>
    <row r="7601">
      <c r="X7601" t="inlineStr">
        <is>
          <t>L0240565</t>
        </is>
      </c>
      <c r="Y7601" t="inlineStr">
        <is>
          <t>2026-08-15</t>
        </is>
      </c>
      <c r="Z7601" t="inlineStr">
        <is>
          <t>home_use</t>
        </is>
      </c>
      <c r="AA7601" t="inlineStr">
        <is>
          <t>IMP00926</t>
        </is>
      </c>
      <c r="AB7601" t="inlineStr">
        <is>
          <t>T106477</t>
        </is>
      </c>
      <c r="AC7601" s="32" t="n">
        <v>276146.93</v>
      </c>
      <c r="AD7601" s="32" t="n">
        <v>29547.72</v>
      </c>
      <c r="AE7601" s="35">
        <f>(LEFT(Y7601,4)-Parameters!$B$23)*12+MID(Y7601,6,2)-Parameters!$B$24+1</f>
        <v/>
      </c>
    </row>
    <row r="7602">
      <c r="X7602" t="inlineStr">
        <is>
          <t>L0240566</t>
        </is>
      </c>
      <c r="Y7602" t="inlineStr">
        <is>
          <t>2026-08-15</t>
        </is>
      </c>
      <c r="Z7602" t="inlineStr">
        <is>
          <t>home_use</t>
        </is>
      </c>
      <c r="AA7602" t="inlineStr">
        <is>
          <t>IMP00926</t>
        </is>
      </c>
      <c r="AB7602" t="inlineStr">
        <is>
          <t>T106477</t>
        </is>
      </c>
      <c r="AC7602" s="32" t="n">
        <v>3250269.22</v>
      </c>
      <c r="AD7602" s="32" t="n">
        <v>341278.27</v>
      </c>
      <c r="AE7602" s="35">
        <f>(LEFT(Y7602,4)-Parameters!$B$23)*12+MID(Y7602,6,2)-Parameters!$B$24+1</f>
        <v/>
      </c>
    </row>
    <row r="7603">
      <c r="X7603" t="inlineStr">
        <is>
          <t>L0240567</t>
        </is>
      </c>
      <c r="Y7603" t="inlineStr">
        <is>
          <t>2026-08-15</t>
        </is>
      </c>
      <c r="Z7603" t="inlineStr">
        <is>
          <t>home_use</t>
        </is>
      </c>
      <c r="AA7603" t="inlineStr">
        <is>
          <t>IMP00926</t>
        </is>
      </c>
      <c r="AB7603" t="inlineStr">
        <is>
          <t>T106477</t>
        </is>
      </c>
      <c r="AC7603" s="32" t="n">
        <v>26437560.71</v>
      </c>
      <c r="AD7603" s="32" t="n">
        <v>2775943.87</v>
      </c>
      <c r="AE7603" s="35">
        <f>(LEFT(Y7603,4)-Parameters!$B$23)*12+MID(Y7603,6,2)-Parameters!$B$24+1</f>
        <v/>
      </c>
    </row>
    <row r="7604">
      <c r="X7604" t="inlineStr">
        <is>
          <t>L0240568</t>
        </is>
      </c>
      <c r="Y7604" t="inlineStr">
        <is>
          <t>2026-08-15</t>
        </is>
      </c>
      <c r="Z7604" t="inlineStr">
        <is>
          <t>home_use</t>
        </is>
      </c>
      <c r="AA7604" t="inlineStr">
        <is>
          <t>IMP00926</t>
        </is>
      </c>
      <c r="AB7604" t="inlineStr">
        <is>
          <t>T106477</t>
        </is>
      </c>
      <c r="AC7604" s="32" t="n">
        <v>903243.95</v>
      </c>
      <c r="AD7604" s="32" t="n">
        <v>108389.27</v>
      </c>
      <c r="AE7604" s="35">
        <f>(LEFT(Y7604,4)-Parameters!$B$23)*12+MID(Y7604,6,2)-Parameters!$B$24+1</f>
        <v/>
      </c>
    </row>
    <row r="7605">
      <c r="X7605" t="inlineStr">
        <is>
          <t>L0240773</t>
        </is>
      </c>
      <c r="Y7605" t="inlineStr">
        <is>
          <t>2026-08-16</t>
        </is>
      </c>
      <c r="Z7605" t="inlineStr">
        <is>
          <t>home_use</t>
        </is>
      </c>
      <c r="AA7605" t="inlineStr">
        <is>
          <t>IMP00926</t>
        </is>
      </c>
      <c r="AB7605" t="inlineStr">
        <is>
          <t>T106477</t>
        </is>
      </c>
      <c r="AC7605" s="32" t="n">
        <v>367712.75</v>
      </c>
      <c r="AD7605" s="32" t="n">
        <v>44125.53</v>
      </c>
      <c r="AE7605" s="35">
        <f>(LEFT(Y7605,4)-Parameters!$B$23)*12+MID(Y7605,6,2)-Parameters!$B$24+1</f>
        <v/>
      </c>
    </row>
    <row r="7606">
      <c r="X7606" t="inlineStr">
        <is>
          <t>L0240774</t>
        </is>
      </c>
      <c r="Y7606" t="inlineStr">
        <is>
          <t>2026-08-16</t>
        </is>
      </c>
      <c r="Z7606" t="inlineStr">
        <is>
          <t>home_use</t>
        </is>
      </c>
      <c r="AA7606" t="inlineStr">
        <is>
          <t>IMP00926</t>
        </is>
      </c>
      <c r="AB7606" t="inlineStr">
        <is>
          <t>T106477</t>
        </is>
      </c>
      <c r="AC7606" s="32" t="n">
        <v>59412.95</v>
      </c>
      <c r="AD7606" s="32" t="n">
        <v>6357.19</v>
      </c>
      <c r="AE7606" s="35">
        <f>(LEFT(Y7606,4)-Parameters!$B$23)*12+MID(Y7606,6,2)-Parameters!$B$24+1</f>
        <v/>
      </c>
    </row>
    <row r="7607">
      <c r="X7607" t="inlineStr">
        <is>
          <t>L0240776</t>
        </is>
      </c>
      <c r="Y7607" t="inlineStr">
        <is>
          <t>2026-08-16</t>
        </is>
      </c>
      <c r="Z7607" t="inlineStr">
        <is>
          <t>home_use</t>
        </is>
      </c>
      <c r="AA7607" t="inlineStr">
        <is>
          <t>IMP00926</t>
        </is>
      </c>
      <c r="AB7607" t="inlineStr">
        <is>
          <t>T106477</t>
        </is>
      </c>
      <c r="AC7607" s="32" t="n">
        <v>342834.31</v>
      </c>
      <c r="AD7607" s="32" t="n">
        <v>36683.27</v>
      </c>
      <c r="AE7607" s="35">
        <f>(LEFT(Y7607,4)-Parameters!$B$23)*12+MID(Y7607,6,2)-Parameters!$B$24+1</f>
        <v/>
      </c>
    </row>
    <row r="7608">
      <c r="X7608" t="inlineStr">
        <is>
          <t>L0240977</t>
        </is>
      </c>
      <c r="Y7608" t="inlineStr">
        <is>
          <t>2026-08-17</t>
        </is>
      </c>
      <c r="Z7608" t="inlineStr">
        <is>
          <t>home_use</t>
        </is>
      </c>
      <c r="AA7608" t="inlineStr">
        <is>
          <t>IMP00926</t>
        </is>
      </c>
      <c r="AB7608" t="inlineStr">
        <is>
          <t>T106477</t>
        </is>
      </c>
      <c r="AC7608" s="32" t="n">
        <v>27802593.58</v>
      </c>
      <c r="AD7608" s="32" t="n">
        <v>2919272.33</v>
      </c>
      <c r="AE7608" s="35">
        <f>(LEFT(Y7608,4)-Parameters!$B$23)*12+MID(Y7608,6,2)-Parameters!$B$24+1</f>
        <v/>
      </c>
    </row>
    <row r="7609">
      <c r="X7609" t="inlineStr">
        <is>
          <t>L0241236</t>
        </is>
      </c>
      <c r="Y7609" t="inlineStr">
        <is>
          <t>2026-08-18</t>
        </is>
      </c>
      <c r="Z7609" t="inlineStr">
        <is>
          <t>home_use</t>
        </is>
      </c>
      <c r="AA7609" t="inlineStr">
        <is>
          <t>IMP00926</t>
        </is>
      </c>
      <c r="AB7609" t="inlineStr">
        <is>
          <t>T106477</t>
        </is>
      </c>
      <c r="AC7609" s="32" t="n">
        <v>14792032.93</v>
      </c>
      <c r="AD7609" s="32" t="n">
        <v>1553163.46</v>
      </c>
      <c r="AE7609" s="35">
        <f>(LEFT(Y7609,4)-Parameters!$B$23)*12+MID(Y7609,6,2)-Parameters!$B$24+1</f>
        <v/>
      </c>
    </row>
    <row r="7610">
      <c r="X7610" t="inlineStr">
        <is>
          <t>L0241237</t>
        </is>
      </c>
      <c r="Y7610" t="inlineStr">
        <is>
          <t>2026-08-18</t>
        </is>
      </c>
      <c r="Z7610" t="inlineStr">
        <is>
          <t>home_use</t>
        </is>
      </c>
      <c r="AA7610" t="inlineStr">
        <is>
          <t>IMP00926</t>
        </is>
      </c>
      <c r="AB7610" t="inlineStr">
        <is>
          <t>T106477</t>
        </is>
      </c>
      <c r="AC7610" s="32" t="n">
        <v>31475844.44</v>
      </c>
      <c r="AD7610" s="32" t="n">
        <v>3304963.67</v>
      </c>
      <c r="AE7610" s="35">
        <f>(LEFT(Y7610,4)-Parameters!$B$23)*12+MID(Y7610,6,2)-Parameters!$B$24+1</f>
        <v/>
      </c>
    </row>
    <row r="7611">
      <c r="X7611" t="inlineStr">
        <is>
          <t>L0241238</t>
        </is>
      </c>
      <c r="Y7611" t="inlineStr">
        <is>
          <t>2026-08-18</t>
        </is>
      </c>
      <c r="Z7611" t="inlineStr">
        <is>
          <t>home_use</t>
        </is>
      </c>
      <c r="AA7611" t="inlineStr">
        <is>
          <t>IMP00926</t>
        </is>
      </c>
      <c r="AB7611" t="inlineStr">
        <is>
          <t>T106477</t>
        </is>
      </c>
      <c r="AC7611" s="32" t="n">
        <v>48113840.79</v>
      </c>
      <c r="AD7611" s="32" t="n">
        <v>5051953.28</v>
      </c>
      <c r="AE7611" s="35">
        <f>(LEFT(Y7611,4)-Parameters!$B$23)*12+MID(Y7611,6,2)-Parameters!$B$24+1</f>
        <v/>
      </c>
    </row>
    <row r="7612">
      <c r="X7612" t="inlineStr">
        <is>
          <t>L0241239</t>
        </is>
      </c>
      <c r="Y7612" t="inlineStr">
        <is>
          <t>2026-08-18</t>
        </is>
      </c>
      <c r="Z7612" t="inlineStr">
        <is>
          <t>home_use</t>
        </is>
      </c>
      <c r="AA7612" t="inlineStr">
        <is>
          <t>IMP00926</t>
        </is>
      </c>
      <c r="AB7612" t="inlineStr">
        <is>
          <t>T106477</t>
        </is>
      </c>
      <c r="AC7612" s="32" t="n">
        <v>17614042.01</v>
      </c>
      <c r="AD7612" s="32" t="n">
        <v>1849474.41</v>
      </c>
      <c r="AE7612" s="35">
        <f>(LEFT(Y7612,4)-Parameters!$B$23)*12+MID(Y7612,6,2)-Parameters!$B$24+1</f>
        <v/>
      </c>
    </row>
    <row r="7613">
      <c r="X7613" t="inlineStr">
        <is>
          <t>L0241240</t>
        </is>
      </c>
      <c r="Y7613" t="inlineStr">
        <is>
          <t>2026-08-18</t>
        </is>
      </c>
      <c r="Z7613" t="inlineStr">
        <is>
          <t>home_use</t>
        </is>
      </c>
      <c r="AA7613" t="inlineStr">
        <is>
          <t>IMP00926</t>
        </is>
      </c>
      <c r="AB7613" t="inlineStr">
        <is>
          <t>T106477</t>
        </is>
      </c>
      <c r="AC7613" s="32" t="n">
        <v>139239.28</v>
      </c>
      <c r="AD7613" s="32" t="n">
        <v>14898.6</v>
      </c>
      <c r="AE7613" s="35">
        <f>(LEFT(Y7613,4)-Parameters!$B$23)*12+MID(Y7613,6,2)-Parameters!$B$24+1</f>
        <v/>
      </c>
    </row>
    <row r="7614">
      <c r="X7614" t="inlineStr">
        <is>
          <t>L0241241</t>
        </is>
      </c>
      <c r="Y7614" t="inlineStr">
        <is>
          <t>2026-08-18</t>
        </is>
      </c>
      <c r="Z7614" t="inlineStr">
        <is>
          <t>home_use</t>
        </is>
      </c>
      <c r="AA7614" t="inlineStr">
        <is>
          <t>IMP00926</t>
        </is>
      </c>
      <c r="AB7614" t="inlineStr">
        <is>
          <t>T106477</t>
        </is>
      </c>
      <c r="AC7614" s="32" t="n">
        <v>26545920.66</v>
      </c>
      <c r="AD7614" s="32" t="n">
        <v>2787321.67</v>
      </c>
      <c r="AE7614" s="35">
        <f>(LEFT(Y7614,4)-Parameters!$B$23)*12+MID(Y7614,6,2)-Parameters!$B$24+1</f>
        <v/>
      </c>
    </row>
    <row r="7615">
      <c r="X7615" t="inlineStr">
        <is>
          <t>L0241242</t>
        </is>
      </c>
      <c r="Y7615" t="inlineStr">
        <is>
          <t>2026-08-18</t>
        </is>
      </c>
      <c r="Z7615" t="inlineStr">
        <is>
          <t>home_use</t>
        </is>
      </c>
      <c r="AA7615" t="inlineStr">
        <is>
          <t>IMP00926</t>
        </is>
      </c>
      <c r="AB7615" t="inlineStr">
        <is>
          <t>T106477</t>
        </is>
      </c>
      <c r="AC7615" s="32" t="n">
        <v>181566.02</v>
      </c>
      <c r="AD7615" s="32" t="n">
        <v>19427.56</v>
      </c>
      <c r="AE7615" s="35">
        <f>(LEFT(Y7615,4)-Parameters!$B$23)*12+MID(Y7615,6,2)-Parameters!$B$24+1</f>
        <v/>
      </c>
    </row>
    <row r="7616">
      <c r="X7616" t="inlineStr">
        <is>
          <t>L0241515</t>
        </is>
      </c>
      <c r="Y7616" t="inlineStr">
        <is>
          <t>2026-08-19</t>
        </is>
      </c>
      <c r="Z7616" t="inlineStr">
        <is>
          <t>home_use</t>
        </is>
      </c>
      <c r="AA7616" t="inlineStr">
        <is>
          <t>IMP00926</t>
        </is>
      </c>
      <c r="AB7616" t="inlineStr">
        <is>
          <t>T106477</t>
        </is>
      </c>
      <c r="AC7616" s="32" t="n">
        <v>47898038.73</v>
      </c>
      <c r="AD7616" s="32" t="n">
        <v>5029294.07</v>
      </c>
      <c r="AE7616" s="35">
        <f>(LEFT(Y7616,4)-Parameters!$B$23)*12+MID(Y7616,6,2)-Parameters!$B$24+1</f>
        <v/>
      </c>
    </row>
    <row r="7617">
      <c r="X7617" t="inlineStr">
        <is>
          <t>L0241517</t>
        </is>
      </c>
      <c r="Y7617" t="inlineStr">
        <is>
          <t>2026-08-19</t>
        </is>
      </c>
      <c r="Z7617" t="inlineStr">
        <is>
          <t>home_use</t>
        </is>
      </c>
      <c r="AA7617" t="inlineStr">
        <is>
          <t>IMP00926</t>
        </is>
      </c>
      <c r="AB7617" t="inlineStr">
        <is>
          <t>T106477</t>
        </is>
      </c>
      <c r="AC7617" s="32" t="n">
        <v>16130491.78</v>
      </c>
      <c r="AD7617" s="32" t="n">
        <v>1693701.64</v>
      </c>
      <c r="AE7617" s="35">
        <f>(LEFT(Y7617,4)-Parameters!$B$23)*12+MID(Y7617,6,2)-Parameters!$B$24+1</f>
        <v/>
      </c>
    </row>
    <row r="7618">
      <c r="X7618" t="inlineStr">
        <is>
          <t>L0241518</t>
        </is>
      </c>
      <c r="Y7618" t="inlineStr">
        <is>
          <t>2026-08-19</t>
        </is>
      </c>
      <c r="Z7618" t="inlineStr">
        <is>
          <t>home_use</t>
        </is>
      </c>
      <c r="AA7618" t="inlineStr">
        <is>
          <t>IMP00926</t>
        </is>
      </c>
      <c r="AB7618" t="inlineStr">
        <is>
          <t>T106477</t>
        </is>
      </c>
      <c r="AC7618" s="32" t="n">
        <v>125705.06</v>
      </c>
      <c r="AD7618" s="32" t="n">
        <v>13450.44</v>
      </c>
      <c r="AE7618" s="35">
        <f>(LEFT(Y7618,4)-Parameters!$B$23)*12+MID(Y7618,6,2)-Parameters!$B$24+1</f>
        <v/>
      </c>
    </row>
    <row r="7619">
      <c r="X7619" t="inlineStr">
        <is>
          <t>L0241766</t>
        </is>
      </c>
      <c r="Y7619" t="inlineStr">
        <is>
          <t>2026-08-20</t>
        </is>
      </c>
      <c r="Z7619" t="inlineStr">
        <is>
          <t>home_use</t>
        </is>
      </c>
      <c r="AA7619" t="inlineStr">
        <is>
          <t>IMP00926</t>
        </is>
      </c>
      <c r="AB7619" t="inlineStr">
        <is>
          <t>T106477</t>
        </is>
      </c>
      <c r="AC7619" s="32" t="n">
        <v>8490729.49</v>
      </c>
      <c r="AD7619" s="32" t="n">
        <v>891526.6</v>
      </c>
      <c r="AE7619" s="35">
        <f>(LEFT(Y7619,4)-Parameters!$B$23)*12+MID(Y7619,6,2)-Parameters!$B$24+1</f>
        <v/>
      </c>
    </row>
    <row r="7620">
      <c r="X7620" t="inlineStr">
        <is>
          <t>L0241767</t>
        </is>
      </c>
      <c r="Y7620" t="inlineStr">
        <is>
          <t>2026-08-20</t>
        </is>
      </c>
      <c r="Z7620" t="inlineStr">
        <is>
          <t>home_use</t>
        </is>
      </c>
      <c r="AA7620" t="inlineStr">
        <is>
          <t>IMP00926</t>
        </is>
      </c>
      <c r="AB7620" t="inlineStr">
        <is>
          <t>T106477</t>
        </is>
      </c>
      <c r="AC7620" s="32" t="n">
        <v>415362.64</v>
      </c>
      <c r="AD7620" s="32" t="n">
        <v>44443.8</v>
      </c>
      <c r="AE7620" s="35">
        <f>(LEFT(Y7620,4)-Parameters!$B$23)*12+MID(Y7620,6,2)-Parameters!$B$24+1</f>
        <v/>
      </c>
    </row>
    <row r="7621">
      <c r="X7621" t="inlineStr">
        <is>
          <t>L0242018</t>
        </is>
      </c>
      <c r="Y7621" t="inlineStr">
        <is>
          <t>2026-08-21</t>
        </is>
      </c>
      <c r="Z7621" t="inlineStr">
        <is>
          <t>home_use</t>
        </is>
      </c>
      <c r="AA7621" t="inlineStr">
        <is>
          <t>IMP00926</t>
        </is>
      </c>
      <c r="AB7621" t="inlineStr">
        <is>
          <t>T106477</t>
        </is>
      </c>
      <c r="AC7621" s="32" t="n">
        <v>1771948.17</v>
      </c>
      <c r="AD7621" s="32" t="n">
        <v>186054.56</v>
      </c>
      <c r="AE7621" s="35">
        <f>(LEFT(Y7621,4)-Parameters!$B$23)*12+MID(Y7621,6,2)-Parameters!$B$24+1</f>
        <v/>
      </c>
    </row>
    <row r="7622">
      <c r="X7622" t="inlineStr">
        <is>
          <t>L0242019</t>
        </is>
      </c>
      <c r="Y7622" t="inlineStr">
        <is>
          <t>2026-08-21</t>
        </is>
      </c>
      <c r="Z7622" t="inlineStr">
        <is>
          <t>home_use</t>
        </is>
      </c>
      <c r="AA7622" t="inlineStr">
        <is>
          <t>IMP00926</t>
        </is>
      </c>
      <c r="AB7622" t="inlineStr">
        <is>
          <t>T106477</t>
        </is>
      </c>
      <c r="AC7622" s="32" t="n">
        <v>17395545.73</v>
      </c>
      <c r="AD7622" s="32" t="n">
        <v>1826532.3</v>
      </c>
      <c r="AE7622" s="35">
        <f>(LEFT(Y7622,4)-Parameters!$B$23)*12+MID(Y7622,6,2)-Parameters!$B$24+1</f>
        <v/>
      </c>
    </row>
    <row r="7623">
      <c r="X7623" t="inlineStr">
        <is>
          <t>L0242257</t>
        </is>
      </c>
      <c r="Y7623" t="inlineStr">
        <is>
          <t>2026-08-22</t>
        </is>
      </c>
      <c r="Z7623" t="inlineStr">
        <is>
          <t>home_use</t>
        </is>
      </c>
      <c r="AA7623" t="inlineStr">
        <is>
          <t>IMP00926</t>
        </is>
      </c>
      <c r="AB7623" t="inlineStr">
        <is>
          <t>T106477</t>
        </is>
      </c>
      <c r="AC7623" s="32" t="n">
        <v>446584.19</v>
      </c>
      <c r="AD7623" s="32" t="n">
        <v>53590.1</v>
      </c>
      <c r="AE7623" s="35">
        <f>(LEFT(Y7623,4)-Parameters!$B$23)*12+MID(Y7623,6,2)-Parameters!$B$24+1</f>
        <v/>
      </c>
    </row>
    <row r="7624">
      <c r="X7624" t="inlineStr">
        <is>
          <t>L0242258</t>
        </is>
      </c>
      <c r="Y7624" t="inlineStr">
        <is>
          <t>2026-08-22</t>
        </is>
      </c>
      <c r="Z7624" t="inlineStr">
        <is>
          <t>home_use</t>
        </is>
      </c>
      <c r="AA7624" t="inlineStr">
        <is>
          <t>IMP00926</t>
        </is>
      </c>
      <c r="AB7624" t="inlineStr">
        <is>
          <t>T106477</t>
        </is>
      </c>
      <c r="AC7624" s="32" t="n">
        <v>12183823.26</v>
      </c>
      <c r="AD7624" s="32" t="n">
        <v>1279301.44</v>
      </c>
      <c r="AE7624" s="35">
        <f>(LEFT(Y7624,4)-Parameters!$B$23)*12+MID(Y7624,6,2)-Parameters!$B$24+1</f>
        <v/>
      </c>
    </row>
    <row r="7625">
      <c r="X7625" t="inlineStr">
        <is>
          <t>L0242259</t>
        </is>
      </c>
      <c r="Y7625" t="inlineStr">
        <is>
          <t>2026-08-22</t>
        </is>
      </c>
      <c r="Z7625" t="inlineStr">
        <is>
          <t>home_use</t>
        </is>
      </c>
      <c r="AA7625" t="inlineStr">
        <is>
          <t>IMP00926</t>
        </is>
      </c>
      <c r="AB7625" t="inlineStr">
        <is>
          <t>T106477</t>
        </is>
      </c>
      <c r="AC7625" s="32" t="n">
        <v>1611980.68</v>
      </c>
      <c r="AD7625" s="32" t="n">
        <v>169257.97</v>
      </c>
      <c r="AE7625" s="35">
        <f>(LEFT(Y7625,4)-Parameters!$B$23)*12+MID(Y7625,6,2)-Parameters!$B$24+1</f>
        <v/>
      </c>
    </row>
    <row r="7626">
      <c r="X7626" t="inlineStr">
        <is>
          <t>L0242260</t>
        </is>
      </c>
      <c r="Y7626" t="inlineStr">
        <is>
          <t>2026-08-22</t>
        </is>
      </c>
      <c r="Z7626" t="inlineStr">
        <is>
          <t>home_use</t>
        </is>
      </c>
      <c r="AA7626" t="inlineStr">
        <is>
          <t>IMP00926</t>
        </is>
      </c>
      <c r="AB7626" t="inlineStr">
        <is>
          <t>T106477</t>
        </is>
      </c>
      <c r="AC7626" s="32" t="n">
        <v>64026.06</v>
      </c>
      <c r="AD7626" s="32" t="n">
        <v>6850.79</v>
      </c>
      <c r="AE7626" s="35">
        <f>(LEFT(Y7626,4)-Parameters!$B$23)*12+MID(Y7626,6,2)-Parameters!$B$24+1</f>
        <v/>
      </c>
    </row>
    <row r="7627">
      <c r="X7627" t="inlineStr">
        <is>
          <t>L0242498</t>
        </is>
      </c>
      <c r="Y7627" t="inlineStr">
        <is>
          <t>2026-08-23</t>
        </is>
      </c>
      <c r="Z7627" t="inlineStr">
        <is>
          <t>home_use</t>
        </is>
      </c>
      <c r="AA7627" t="inlineStr">
        <is>
          <t>IMP00926</t>
        </is>
      </c>
      <c r="AB7627" t="inlineStr">
        <is>
          <t>T106477</t>
        </is>
      </c>
      <c r="AC7627" s="32" t="n">
        <v>13933394.11</v>
      </c>
      <c r="AD7627" s="32" t="n">
        <v>1463006.38</v>
      </c>
      <c r="AE7627" s="35">
        <f>(LEFT(Y7627,4)-Parameters!$B$23)*12+MID(Y7627,6,2)-Parameters!$B$24+1</f>
        <v/>
      </c>
    </row>
    <row r="7628">
      <c r="X7628" t="inlineStr">
        <is>
          <t>L0242499</t>
        </is>
      </c>
      <c r="Y7628" t="inlineStr">
        <is>
          <t>2026-08-23</t>
        </is>
      </c>
      <c r="Z7628" t="inlineStr">
        <is>
          <t>home_use</t>
        </is>
      </c>
      <c r="AA7628" t="inlineStr">
        <is>
          <t>IMP00926</t>
        </is>
      </c>
      <c r="AB7628" t="inlineStr">
        <is>
          <t>T106477</t>
        </is>
      </c>
      <c r="AC7628" s="32" t="n">
        <v>258875.86</v>
      </c>
      <c r="AD7628" s="32" t="n">
        <v>27699.72</v>
      </c>
      <c r="AE7628" s="35">
        <f>(LEFT(Y7628,4)-Parameters!$B$23)*12+MID(Y7628,6,2)-Parameters!$B$24+1</f>
        <v/>
      </c>
    </row>
    <row r="7629">
      <c r="X7629" t="inlineStr">
        <is>
          <t>L0242500</t>
        </is>
      </c>
      <c r="Y7629" t="inlineStr">
        <is>
          <t>2026-08-23</t>
        </is>
      </c>
      <c r="Z7629" t="inlineStr">
        <is>
          <t>home_use</t>
        </is>
      </c>
      <c r="AA7629" t="inlineStr">
        <is>
          <t>IMP00926</t>
        </is>
      </c>
      <c r="AB7629" t="inlineStr">
        <is>
          <t>T106477</t>
        </is>
      </c>
      <c r="AC7629" s="32" t="n">
        <v>13303267.65</v>
      </c>
      <c r="AD7629" s="32" t="n">
        <v>1396843.1</v>
      </c>
      <c r="AE7629" s="35">
        <f>(LEFT(Y7629,4)-Parameters!$B$23)*12+MID(Y7629,6,2)-Parameters!$B$24+1</f>
        <v/>
      </c>
    </row>
    <row r="7630">
      <c r="X7630" t="inlineStr">
        <is>
          <t>L0242501</t>
        </is>
      </c>
      <c r="Y7630" t="inlineStr">
        <is>
          <t>2026-08-23</t>
        </is>
      </c>
      <c r="Z7630" t="inlineStr">
        <is>
          <t>home_use</t>
        </is>
      </c>
      <c r="AA7630" t="inlineStr">
        <is>
          <t>IMP00926</t>
        </is>
      </c>
      <c r="AB7630" t="inlineStr">
        <is>
          <t>T106477</t>
        </is>
      </c>
      <c r="AC7630" s="32" t="n">
        <v>6453978.34</v>
      </c>
      <c r="AD7630" s="32" t="n">
        <v>645397.83</v>
      </c>
      <c r="AE7630" s="35">
        <f>(LEFT(Y7630,4)-Parameters!$B$23)*12+MID(Y7630,6,2)-Parameters!$B$24+1</f>
        <v/>
      </c>
    </row>
    <row r="7631">
      <c r="X7631" t="inlineStr">
        <is>
          <t>L0242502</t>
        </is>
      </c>
      <c r="Y7631" t="inlineStr">
        <is>
          <t>2026-08-23</t>
        </is>
      </c>
      <c r="Z7631" t="inlineStr">
        <is>
          <t>home_use</t>
        </is>
      </c>
      <c r="AA7631" t="inlineStr">
        <is>
          <t>IMP00926</t>
        </is>
      </c>
      <c r="AB7631" t="inlineStr">
        <is>
          <t>T106477</t>
        </is>
      </c>
      <c r="AC7631" s="32" t="n">
        <v>613482.88</v>
      </c>
      <c r="AD7631" s="32" t="n">
        <v>65642.67</v>
      </c>
      <c r="AE7631" s="35">
        <f>(LEFT(Y7631,4)-Parameters!$B$23)*12+MID(Y7631,6,2)-Parameters!$B$24+1</f>
        <v/>
      </c>
    </row>
    <row r="7632">
      <c r="X7632" t="inlineStr">
        <is>
          <t>L0242741</t>
        </is>
      </c>
      <c r="Y7632" t="inlineStr">
        <is>
          <t>2026-08-24</t>
        </is>
      </c>
      <c r="Z7632" t="inlineStr">
        <is>
          <t>home_use</t>
        </is>
      </c>
      <c r="AA7632" t="inlineStr">
        <is>
          <t>IMP00926</t>
        </is>
      </c>
      <c r="AB7632" t="inlineStr">
        <is>
          <t>T106477</t>
        </is>
      </c>
      <c r="AC7632" s="32" t="n">
        <v>589328.62</v>
      </c>
      <c r="AD7632" s="32" t="n">
        <v>70719.42999999999</v>
      </c>
      <c r="AE7632" s="35">
        <f>(LEFT(Y7632,4)-Parameters!$B$23)*12+MID(Y7632,6,2)-Parameters!$B$24+1</f>
        <v/>
      </c>
    </row>
    <row r="7633">
      <c r="X7633" t="inlineStr">
        <is>
          <t>L0242742</t>
        </is>
      </c>
      <c r="Y7633" t="inlineStr">
        <is>
          <t>2026-08-24</t>
        </is>
      </c>
      <c r="Z7633" t="inlineStr">
        <is>
          <t>home_use</t>
        </is>
      </c>
      <c r="AA7633" t="inlineStr">
        <is>
          <t>IMP00926</t>
        </is>
      </c>
      <c r="AB7633" t="inlineStr">
        <is>
          <t>T106477</t>
        </is>
      </c>
      <c r="AC7633" s="32" t="n">
        <v>11672050.41</v>
      </c>
      <c r="AD7633" s="32" t="n">
        <v>1167205.04</v>
      </c>
      <c r="AE7633" s="35">
        <f>(LEFT(Y7633,4)-Parameters!$B$23)*12+MID(Y7633,6,2)-Parameters!$B$24+1</f>
        <v/>
      </c>
    </row>
    <row r="7634">
      <c r="X7634" t="inlineStr">
        <is>
          <t>L0242743</t>
        </is>
      </c>
      <c r="Y7634" t="inlineStr">
        <is>
          <t>2026-08-24</t>
        </is>
      </c>
      <c r="Z7634" t="inlineStr">
        <is>
          <t>home_use</t>
        </is>
      </c>
      <c r="AA7634" t="inlineStr">
        <is>
          <t>IMP00926</t>
        </is>
      </c>
      <c r="AB7634" t="inlineStr">
        <is>
          <t>T106477</t>
        </is>
      </c>
      <c r="AC7634" s="32" t="n">
        <v>2510348.27</v>
      </c>
      <c r="AD7634" s="32" t="n">
        <v>251034.83</v>
      </c>
      <c r="AE7634" s="35">
        <f>(LEFT(Y7634,4)-Parameters!$B$23)*12+MID(Y7634,6,2)-Parameters!$B$24+1</f>
        <v/>
      </c>
    </row>
    <row r="7635">
      <c r="X7635" t="inlineStr">
        <is>
          <t>L0242953</t>
        </is>
      </c>
      <c r="Y7635" t="inlineStr">
        <is>
          <t>2026-08-25</t>
        </is>
      </c>
      <c r="Z7635" t="inlineStr">
        <is>
          <t>home_use</t>
        </is>
      </c>
      <c r="AA7635" t="inlineStr">
        <is>
          <t>IMP00926</t>
        </is>
      </c>
      <c r="AB7635" t="inlineStr">
        <is>
          <t>T106477</t>
        </is>
      </c>
      <c r="AC7635" s="32" t="n">
        <v>907749.28</v>
      </c>
      <c r="AD7635" s="32" t="n">
        <v>95313.67</v>
      </c>
      <c r="AE7635" s="35">
        <f>(LEFT(Y7635,4)-Parameters!$B$23)*12+MID(Y7635,6,2)-Parameters!$B$24+1</f>
        <v/>
      </c>
    </row>
    <row r="7636">
      <c r="X7636" t="inlineStr">
        <is>
          <t>L0242955</t>
        </is>
      </c>
      <c r="Y7636" t="inlineStr">
        <is>
          <t>2026-08-25</t>
        </is>
      </c>
      <c r="Z7636" t="inlineStr">
        <is>
          <t>home_use</t>
        </is>
      </c>
      <c r="AA7636" t="inlineStr">
        <is>
          <t>IMP00926</t>
        </is>
      </c>
      <c r="AB7636" t="inlineStr">
        <is>
          <t>T106477</t>
        </is>
      </c>
      <c r="AC7636" s="32" t="n">
        <v>43818956.45</v>
      </c>
      <c r="AD7636" s="32" t="n">
        <v>4600990.43</v>
      </c>
      <c r="AE7636" s="35">
        <f>(LEFT(Y7636,4)-Parameters!$B$23)*12+MID(Y7636,6,2)-Parameters!$B$24+1</f>
        <v/>
      </c>
    </row>
    <row r="7637">
      <c r="X7637" t="inlineStr">
        <is>
          <t>L0242956</t>
        </is>
      </c>
      <c r="Y7637" t="inlineStr">
        <is>
          <t>2026-08-25</t>
        </is>
      </c>
      <c r="Z7637" t="inlineStr">
        <is>
          <t>home_use</t>
        </is>
      </c>
      <c r="AA7637" t="inlineStr">
        <is>
          <t>IMP00926</t>
        </is>
      </c>
      <c r="AB7637" t="inlineStr">
        <is>
          <t>T106477</t>
        </is>
      </c>
      <c r="AC7637" s="32" t="n">
        <v>571911.52</v>
      </c>
      <c r="AD7637" s="32" t="n">
        <v>68629.38</v>
      </c>
      <c r="AE7637" s="35">
        <f>(LEFT(Y7637,4)-Parameters!$B$23)*12+MID(Y7637,6,2)-Parameters!$B$24+1</f>
        <v/>
      </c>
    </row>
    <row r="7638">
      <c r="X7638" t="inlineStr">
        <is>
          <t>L0242957</t>
        </is>
      </c>
      <c r="Y7638" t="inlineStr">
        <is>
          <t>2026-08-25</t>
        </is>
      </c>
      <c r="Z7638" t="inlineStr">
        <is>
          <t>home_use</t>
        </is>
      </c>
      <c r="AA7638" t="inlineStr">
        <is>
          <t>IMP00926</t>
        </is>
      </c>
      <c r="AB7638" t="inlineStr">
        <is>
          <t>T106477</t>
        </is>
      </c>
      <c r="AC7638" s="32" t="n">
        <v>7188735.94</v>
      </c>
      <c r="AD7638" s="32" t="n">
        <v>718873.59</v>
      </c>
      <c r="AE7638" s="35">
        <f>(LEFT(Y7638,4)-Parameters!$B$23)*12+MID(Y7638,6,2)-Parameters!$B$24+1</f>
        <v/>
      </c>
    </row>
    <row r="7639">
      <c r="X7639" t="inlineStr">
        <is>
          <t>L0242959</t>
        </is>
      </c>
      <c r="Y7639" t="inlineStr">
        <is>
          <t>2026-08-25</t>
        </is>
      </c>
      <c r="Z7639" t="inlineStr">
        <is>
          <t>home_use</t>
        </is>
      </c>
      <c r="AA7639" t="inlineStr">
        <is>
          <t>IMP00926</t>
        </is>
      </c>
      <c r="AB7639" t="inlineStr">
        <is>
          <t>T106477</t>
        </is>
      </c>
      <c r="AC7639" s="32" t="n">
        <v>7725516.04</v>
      </c>
      <c r="AD7639" s="32" t="n">
        <v>772551.6</v>
      </c>
      <c r="AE7639" s="35">
        <f>(LEFT(Y7639,4)-Parameters!$B$23)*12+MID(Y7639,6,2)-Parameters!$B$24+1</f>
        <v/>
      </c>
    </row>
    <row r="7640">
      <c r="X7640" t="inlineStr">
        <is>
          <t>L0242960</t>
        </is>
      </c>
      <c r="Y7640" t="inlineStr">
        <is>
          <t>2026-08-25</t>
        </is>
      </c>
      <c r="Z7640" t="inlineStr">
        <is>
          <t>home_use</t>
        </is>
      </c>
      <c r="AA7640" t="inlineStr">
        <is>
          <t>IMP00926</t>
        </is>
      </c>
      <c r="AB7640" t="inlineStr">
        <is>
          <t>T106477</t>
        </is>
      </c>
      <c r="AC7640" s="32" t="n">
        <v>6482321.91</v>
      </c>
      <c r="AD7640" s="32" t="n">
        <v>680643.8</v>
      </c>
      <c r="AE7640" s="35">
        <f>(LEFT(Y7640,4)-Parameters!$B$23)*12+MID(Y7640,6,2)-Parameters!$B$24+1</f>
        <v/>
      </c>
    </row>
    <row r="7641">
      <c r="X7641" t="inlineStr">
        <is>
          <t>L0243192</t>
        </is>
      </c>
      <c r="Y7641" t="inlineStr">
        <is>
          <t>2026-08-26</t>
        </is>
      </c>
      <c r="Z7641" t="inlineStr">
        <is>
          <t>home_use</t>
        </is>
      </c>
      <c r="AA7641" t="inlineStr">
        <is>
          <t>IMP00926</t>
        </is>
      </c>
      <c r="AB7641" t="inlineStr">
        <is>
          <t>T106477</t>
        </is>
      </c>
      <c r="AC7641" s="32" t="n">
        <v>33579952.95</v>
      </c>
      <c r="AD7641" s="32" t="n">
        <v>3525895.06</v>
      </c>
      <c r="AE7641" s="35">
        <f>(LEFT(Y7641,4)-Parameters!$B$23)*12+MID(Y7641,6,2)-Parameters!$B$24+1</f>
        <v/>
      </c>
    </row>
    <row r="7642">
      <c r="X7642" t="inlineStr">
        <is>
          <t>L0243193</t>
        </is>
      </c>
      <c r="Y7642" t="inlineStr">
        <is>
          <t>2026-08-26</t>
        </is>
      </c>
      <c r="Z7642" t="inlineStr">
        <is>
          <t>home_use</t>
        </is>
      </c>
      <c r="AA7642" t="inlineStr">
        <is>
          <t>IMP00926</t>
        </is>
      </c>
      <c r="AB7642" t="inlineStr">
        <is>
          <t>T106477</t>
        </is>
      </c>
      <c r="AC7642" s="32" t="n">
        <v>6659756.16</v>
      </c>
      <c r="AD7642" s="32" t="n">
        <v>665975.62</v>
      </c>
      <c r="AE7642" s="35">
        <f>(LEFT(Y7642,4)-Parameters!$B$23)*12+MID(Y7642,6,2)-Parameters!$B$24+1</f>
        <v/>
      </c>
    </row>
    <row r="7643">
      <c r="X7643" t="inlineStr">
        <is>
          <t>L0243194</t>
        </is>
      </c>
      <c r="Y7643" t="inlineStr">
        <is>
          <t>2026-08-26</t>
        </is>
      </c>
      <c r="Z7643" t="inlineStr">
        <is>
          <t>home_use</t>
        </is>
      </c>
      <c r="AA7643" t="inlineStr">
        <is>
          <t>IMP00926</t>
        </is>
      </c>
      <c r="AB7643" t="inlineStr">
        <is>
          <t>T106477</t>
        </is>
      </c>
      <c r="AC7643" s="32" t="n">
        <v>321775.58</v>
      </c>
      <c r="AD7643" s="32" t="n">
        <v>34429.99</v>
      </c>
      <c r="AE7643" s="35">
        <f>(LEFT(Y7643,4)-Parameters!$B$23)*12+MID(Y7643,6,2)-Parameters!$B$24+1</f>
        <v/>
      </c>
    </row>
    <row r="7644">
      <c r="X7644" t="inlineStr">
        <is>
          <t>L0243424</t>
        </is>
      </c>
      <c r="Y7644" t="inlineStr">
        <is>
          <t>2026-08-27</t>
        </is>
      </c>
      <c r="Z7644" t="inlineStr">
        <is>
          <t>home_use</t>
        </is>
      </c>
      <c r="AA7644" t="inlineStr">
        <is>
          <t>IMP00926</t>
        </is>
      </c>
      <c r="AB7644" t="inlineStr">
        <is>
          <t>T106477</t>
        </is>
      </c>
      <c r="AC7644" s="32" t="n">
        <v>38522369.07</v>
      </c>
      <c r="AD7644" s="32" t="n">
        <v>4044848.75</v>
      </c>
      <c r="AE7644" s="35">
        <f>(LEFT(Y7644,4)-Parameters!$B$23)*12+MID(Y7644,6,2)-Parameters!$B$24+1</f>
        <v/>
      </c>
    </row>
    <row r="7645">
      <c r="X7645" t="inlineStr">
        <is>
          <t>L0243658</t>
        </is>
      </c>
      <c r="Y7645" t="inlineStr">
        <is>
          <t>2026-08-28</t>
        </is>
      </c>
      <c r="Z7645" t="inlineStr">
        <is>
          <t>home_use</t>
        </is>
      </c>
      <c r="AA7645" t="inlineStr">
        <is>
          <t>IMP00926</t>
        </is>
      </c>
      <c r="AB7645" t="inlineStr">
        <is>
          <t>T106477</t>
        </is>
      </c>
      <c r="AC7645" s="32" t="n">
        <v>9154546.359999999</v>
      </c>
      <c r="AD7645" s="32" t="n">
        <v>961227.37</v>
      </c>
      <c r="AE7645" s="35">
        <f>(LEFT(Y7645,4)-Parameters!$B$23)*12+MID(Y7645,6,2)-Parameters!$B$24+1</f>
        <v/>
      </c>
    </row>
    <row r="7646">
      <c r="X7646" t="inlineStr">
        <is>
          <t>L0243659</t>
        </is>
      </c>
      <c r="Y7646" t="inlineStr">
        <is>
          <t>2026-08-28</t>
        </is>
      </c>
      <c r="Z7646" t="inlineStr">
        <is>
          <t>home_use</t>
        </is>
      </c>
      <c r="AA7646" t="inlineStr">
        <is>
          <t>IMP00926</t>
        </is>
      </c>
      <c r="AB7646" t="inlineStr">
        <is>
          <t>T106477</t>
        </is>
      </c>
      <c r="AC7646" s="32" t="n">
        <v>47472.72</v>
      </c>
      <c r="AD7646" s="32" t="n">
        <v>5079.58</v>
      </c>
      <c r="AE7646" s="35">
        <f>(LEFT(Y7646,4)-Parameters!$B$23)*12+MID(Y7646,6,2)-Parameters!$B$24+1</f>
        <v/>
      </c>
    </row>
    <row r="7647">
      <c r="X7647" t="inlineStr">
        <is>
          <t>L0243660</t>
        </is>
      </c>
      <c r="Y7647" t="inlineStr">
        <is>
          <t>2026-08-28</t>
        </is>
      </c>
      <c r="Z7647" t="inlineStr">
        <is>
          <t>home_use</t>
        </is>
      </c>
      <c r="AA7647" t="inlineStr">
        <is>
          <t>IMP00926</t>
        </is>
      </c>
      <c r="AB7647" t="inlineStr">
        <is>
          <t>T106477</t>
        </is>
      </c>
      <c r="AC7647" s="32" t="n">
        <v>479740.82</v>
      </c>
      <c r="AD7647" s="32" t="n">
        <v>51332.27</v>
      </c>
      <c r="AE7647" s="35">
        <f>(LEFT(Y7647,4)-Parameters!$B$23)*12+MID(Y7647,6,2)-Parameters!$B$24+1</f>
        <v/>
      </c>
    </row>
    <row r="7648">
      <c r="X7648" t="inlineStr">
        <is>
          <t>L0243661</t>
        </is>
      </c>
      <c r="Y7648" t="inlineStr">
        <is>
          <t>2026-08-28</t>
        </is>
      </c>
      <c r="Z7648" t="inlineStr">
        <is>
          <t>home_use</t>
        </is>
      </c>
      <c r="AA7648" t="inlineStr">
        <is>
          <t>IMP00926</t>
        </is>
      </c>
      <c r="AB7648" t="inlineStr">
        <is>
          <t>T106477</t>
        </is>
      </c>
      <c r="AC7648" s="32" t="n">
        <v>10770348.28</v>
      </c>
      <c r="AD7648" s="32" t="n">
        <v>1077034.83</v>
      </c>
      <c r="AE7648" s="35">
        <f>(LEFT(Y7648,4)-Parameters!$B$23)*12+MID(Y7648,6,2)-Parameters!$B$24+1</f>
        <v/>
      </c>
    </row>
    <row r="7649">
      <c r="X7649" t="inlineStr">
        <is>
          <t>L0243662</t>
        </is>
      </c>
      <c r="Y7649" t="inlineStr">
        <is>
          <t>2026-08-28</t>
        </is>
      </c>
      <c r="Z7649" t="inlineStr">
        <is>
          <t>home_use</t>
        </is>
      </c>
      <c r="AA7649" t="inlineStr">
        <is>
          <t>IMP00926</t>
        </is>
      </c>
      <c r="AB7649" t="inlineStr">
        <is>
          <t>T106477</t>
        </is>
      </c>
      <c r="AC7649" s="32" t="n">
        <v>712362.12</v>
      </c>
      <c r="AD7649" s="32" t="n">
        <v>85483.45</v>
      </c>
      <c r="AE7649" s="35">
        <f>(LEFT(Y7649,4)-Parameters!$B$23)*12+MID(Y7649,6,2)-Parameters!$B$24+1</f>
        <v/>
      </c>
    </row>
    <row r="7650">
      <c r="X7650" t="inlineStr">
        <is>
          <t>L0243895</t>
        </is>
      </c>
      <c r="Y7650" t="inlineStr">
        <is>
          <t>2026-09-01</t>
        </is>
      </c>
      <c r="Z7650" t="inlineStr">
        <is>
          <t>home_use</t>
        </is>
      </c>
      <c r="AA7650" t="inlineStr">
        <is>
          <t>IMP00926</t>
        </is>
      </c>
      <c r="AB7650" t="inlineStr">
        <is>
          <t>T106477</t>
        </is>
      </c>
      <c r="AC7650" s="32" t="n">
        <v>4577733.76</v>
      </c>
      <c r="AD7650" s="32" t="n">
        <v>480662.04</v>
      </c>
      <c r="AE7650" s="35">
        <f>(LEFT(Y7650,4)-Parameters!$B$23)*12+MID(Y7650,6,2)-Parameters!$B$24+1</f>
        <v/>
      </c>
    </row>
    <row r="7651">
      <c r="X7651" t="inlineStr">
        <is>
          <t>L0243896</t>
        </is>
      </c>
      <c r="Y7651" t="inlineStr">
        <is>
          <t>2026-09-01</t>
        </is>
      </c>
      <c r="Z7651" t="inlineStr">
        <is>
          <t>home_use</t>
        </is>
      </c>
      <c r="AA7651" t="inlineStr">
        <is>
          <t>IMP00926</t>
        </is>
      </c>
      <c r="AB7651" t="inlineStr">
        <is>
          <t>T106477</t>
        </is>
      </c>
      <c r="AC7651" s="32" t="n">
        <v>58654074.81</v>
      </c>
      <c r="AD7651" s="32" t="n">
        <v>6158677.85</v>
      </c>
      <c r="AE7651" s="35">
        <f>(LEFT(Y7651,4)-Parameters!$B$23)*12+MID(Y7651,6,2)-Parameters!$B$24+1</f>
        <v/>
      </c>
    </row>
    <row r="7652">
      <c r="X7652" t="inlineStr">
        <is>
          <t>L0243897</t>
        </is>
      </c>
      <c r="Y7652" t="inlineStr">
        <is>
          <t>2026-09-01</t>
        </is>
      </c>
      <c r="Z7652" t="inlineStr">
        <is>
          <t>home_use</t>
        </is>
      </c>
      <c r="AA7652" t="inlineStr">
        <is>
          <t>IMP00926</t>
        </is>
      </c>
      <c r="AB7652" t="inlineStr">
        <is>
          <t>T106477</t>
        </is>
      </c>
      <c r="AC7652" s="32" t="n">
        <v>24114645.66</v>
      </c>
      <c r="AD7652" s="32" t="n">
        <v>2532037.79</v>
      </c>
      <c r="AE7652" s="35">
        <f>(LEFT(Y7652,4)-Parameters!$B$23)*12+MID(Y7652,6,2)-Parameters!$B$24+1</f>
        <v/>
      </c>
    </row>
    <row r="7653">
      <c r="X7653" t="inlineStr">
        <is>
          <t>L0243898</t>
        </is>
      </c>
      <c r="Y7653" t="inlineStr">
        <is>
          <t>2026-09-01</t>
        </is>
      </c>
      <c r="Z7653" t="inlineStr">
        <is>
          <t>home_use</t>
        </is>
      </c>
      <c r="AA7653" t="inlineStr">
        <is>
          <t>IMP00926</t>
        </is>
      </c>
      <c r="AB7653" t="inlineStr">
        <is>
          <t>T106477</t>
        </is>
      </c>
      <c r="AC7653" s="32" t="n">
        <v>33262827.74</v>
      </c>
      <c r="AD7653" s="32" t="n">
        <v>3492596.91</v>
      </c>
      <c r="AE7653" s="35">
        <f>(LEFT(Y7653,4)-Parameters!$B$23)*12+MID(Y7653,6,2)-Parameters!$B$24+1</f>
        <v/>
      </c>
    </row>
    <row r="7654">
      <c r="X7654" t="inlineStr">
        <is>
          <t>L0243899</t>
        </is>
      </c>
      <c r="Y7654" t="inlineStr">
        <is>
          <t>2026-09-01</t>
        </is>
      </c>
      <c r="Z7654" t="inlineStr">
        <is>
          <t>home_use</t>
        </is>
      </c>
      <c r="AA7654" t="inlineStr">
        <is>
          <t>IMP00926</t>
        </is>
      </c>
      <c r="AB7654" t="inlineStr">
        <is>
          <t>T106477</t>
        </is>
      </c>
      <c r="AC7654" s="32" t="n">
        <v>1815196.64</v>
      </c>
      <c r="AD7654" s="32" t="n">
        <v>190595.65</v>
      </c>
      <c r="AE7654" s="35">
        <f>(LEFT(Y7654,4)-Parameters!$B$23)*12+MID(Y7654,6,2)-Parameters!$B$24+1</f>
        <v/>
      </c>
    </row>
    <row r="7655">
      <c r="X7655" t="inlineStr">
        <is>
          <t>L0244127</t>
        </is>
      </c>
      <c r="Y7655" t="inlineStr">
        <is>
          <t>2026-09-02</t>
        </is>
      </c>
      <c r="Z7655" t="inlineStr">
        <is>
          <t>home_use</t>
        </is>
      </c>
      <c r="AA7655" t="inlineStr">
        <is>
          <t>IMP00926</t>
        </is>
      </c>
      <c r="AB7655" t="inlineStr">
        <is>
          <t>T106477</t>
        </is>
      </c>
      <c r="AC7655" s="32" t="n">
        <v>557433.46</v>
      </c>
      <c r="AD7655" s="32" t="n">
        <v>59645.38</v>
      </c>
      <c r="AE7655" s="35">
        <f>(LEFT(Y7655,4)-Parameters!$B$23)*12+MID(Y7655,6,2)-Parameters!$B$24+1</f>
        <v/>
      </c>
    </row>
    <row r="7656">
      <c r="X7656" t="inlineStr">
        <is>
          <t>L0244128</t>
        </is>
      </c>
      <c r="Y7656" t="inlineStr">
        <is>
          <t>2026-09-02</t>
        </is>
      </c>
      <c r="Z7656" t="inlineStr">
        <is>
          <t>home_use</t>
        </is>
      </c>
      <c r="AA7656" t="inlineStr">
        <is>
          <t>IMP00926</t>
        </is>
      </c>
      <c r="AB7656" t="inlineStr">
        <is>
          <t>T106477</t>
        </is>
      </c>
      <c r="AC7656" s="32" t="n">
        <v>6325762.3</v>
      </c>
      <c r="AD7656" s="32" t="n">
        <v>632576.23</v>
      </c>
      <c r="AE7656" s="35">
        <f>(LEFT(Y7656,4)-Parameters!$B$23)*12+MID(Y7656,6,2)-Parameters!$B$24+1</f>
        <v/>
      </c>
    </row>
    <row r="7657">
      <c r="X7657" t="inlineStr">
        <is>
          <t>L0244360</t>
        </is>
      </c>
      <c r="Y7657" t="inlineStr">
        <is>
          <t>2026-09-03</t>
        </is>
      </c>
      <c r="Z7657" t="inlineStr">
        <is>
          <t>home_use</t>
        </is>
      </c>
      <c r="AA7657" t="inlineStr">
        <is>
          <t>IMP00926</t>
        </is>
      </c>
      <c r="AB7657" t="inlineStr">
        <is>
          <t>T106477</t>
        </is>
      </c>
      <c r="AC7657" s="32" t="n">
        <v>325973.39</v>
      </c>
      <c r="AD7657" s="32" t="n">
        <v>34879.15</v>
      </c>
      <c r="AE7657" s="35">
        <f>(LEFT(Y7657,4)-Parameters!$B$23)*12+MID(Y7657,6,2)-Parameters!$B$24+1</f>
        <v/>
      </c>
    </row>
    <row r="7658">
      <c r="X7658" t="inlineStr">
        <is>
          <t>L0244361</t>
        </is>
      </c>
      <c r="Y7658" t="inlineStr">
        <is>
          <t>2026-09-03</t>
        </is>
      </c>
      <c r="Z7658" t="inlineStr">
        <is>
          <t>home_use</t>
        </is>
      </c>
      <c r="AA7658" t="inlineStr">
        <is>
          <t>IMP00926</t>
        </is>
      </c>
      <c r="AB7658" t="inlineStr">
        <is>
          <t>T106477</t>
        </is>
      </c>
      <c r="AC7658" s="32" t="n">
        <v>494582.42</v>
      </c>
      <c r="AD7658" s="32" t="n">
        <v>52920.32</v>
      </c>
      <c r="AE7658" s="35">
        <f>(LEFT(Y7658,4)-Parameters!$B$23)*12+MID(Y7658,6,2)-Parameters!$B$24+1</f>
        <v/>
      </c>
    </row>
    <row r="7659">
      <c r="X7659" t="inlineStr">
        <is>
          <t>L0244362</t>
        </is>
      </c>
      <c r="Y7659" t="inlineStr">
        <is>
          <t>2026-09-03</t>
        </is>
      </c>
      <c r="Z7659" t="inlineStr">
        <is>
          <t>home_use</t>
        </is>
      </c>
      <c r="AA7659" t="inlineStr">
        <is>
          <t>IMP00926</t>
        </is>
      </c>
      <c r="AB7659" t="inlineStr">
        <is>
          <t>T106477</t>
        </is>
      </c>
      <c r="AC7659" s="32" t="n">
        <v>34278501.66</v>
      </c>
      <c r="AD7659" s="32" t="n">
        <v>3599242.67</v>
      </c>
      <c r="AE7659" s="35">
        <f>(LEFT(Y7659,4)-Parameters!$B$23)*12+MID(Y7659,6,2)-Parameters!$B$24+1</f>
        <v/>
      </c>
    </row>
    <row r="7660">
      <c r="X7660" t="inlineStr">
        <is>
          <t>L0244363</t>
        </is>
      </c>
      <c r="Y7660" t="inlineStr">
        <is>
          <t>2026-09-03</t>
        </is>
      </c>
      <c r="Z7660" t="inlineStr">
        <is>
          <t>home_use</t>
        </is>
      </c>
      <c r="AA7660" t="inlineStr">
        <is>
          <t>IMP00926</t>
        </is>
      </c>
      <c r="AB7660" t="inlineStr">
        <is>
          <t>T106477</t>
        </is>
      </c>
      <c r="AC7660" s="32" t="n">
        <v>518929.07</v>
      </c>
      <c r="AD7660" s="32" t="n">
        <v>55525.41</v>
      </c>
      <c r="AE7660" s="35">
        <f>(LEFT(Y7660,4)-Parameters!$B$23)*12+MID(Y7660,6,2)-Parameters!$B$24+1</f>
        <v/>
      </c>
    </row>
    <row r="7661">
      <c r="X7661" t="inlineStr">
        <is>
          <t>L0244364</t>
        </is>
      </c>
      <c r="Y7661" t="inlineStr">
        <is>
          <t>2026-09-03</t>
        </is>
      </c>
      <c r="Z7661" t="inlineStr">
        <is>
          <t>home_use</t>
        </is>
      </c>
      <c r="AA7661" t="inlineStr">
        <is>
          <t>IMP00926</t>
        </is>
      </c>
      <c r="AB7661" t="inlineStr">
        <is>
          <t>T106477</t>
        </is>
      </c>
      <c r="AC7661" s="32" t="n">
        <v>28079842.92</v>
      </c>
      <c r="AD7661" s="32" t="n">
        <v>2948383.51</v>
      </c>
      <c r="AE7661" s="35">
        <f>(LEFT(Y7661,4)-Parameters!$B$23)*12+MID(Y7661,6,2)-Parameters!$B$24+1</f>
        <v/>
      </c>
    </row>
    <row r="7662">
      <c r="X7662" t="inlineStr">
        <is>
          <t>L0244365</t>
        </is>
      </c>
      <c r="Y7662" t="inlineStr">
        <is>
          <t>2026-09-03</t>
        </is>
      </c>
      <c r="Z7662" t="inlineStr">
        <is>
          <t>home_use</t>
        </is>
      </c>
      <c r="AA7662" t="inlineStr">
        <is>
          <t>IMP00926</t>
        </is>
      </c>
      <c r="AB7662" t="inlineStr">
        <is>
          <t>T106477</t>
        </is>
      </c>
      <c r="AC7662" s="32" t="n">
        <v>6681848.34</v>
      </c>
      <c r="AD7662" s="32" t="n">
        <v>701594.08</v>
      </c>
      <c r="AE7662" s="35">
        <f>(LEFT(Y7662,4)-Parameters!$B$23)*12+MID(Y7662,6,2)-Parameters!$B$24+1</f>
        <v/>
      </c>
    </row>
    <row r="7663">
      <c r="X7663" t="inlineStr">
        <is>
          <t>L0244366</t>
        </is>
      </c>
      <c r="Y7663" t="inlineStr">
        <is>
          <t>2026-09-03</t>
        </is>
      </c>
      <c r="Z7663" t="inlineStr">
        <is>
          <t>home_use</t>
        </is>
      </c>
      <c r="AA7663" t="inlineStr">
        <is>
          <t>IMP00926</t>
        </is>
      </c>
      <c r="AB7663" t="inlineStr">
        <is>
          <t>T106477</t>
        </is>
      </c>
      <c r="AC7663" s="32" t="n">
        <v>31150221.97</v>
      </c>
      <c r="AD7663" s="32" t="n">
        <v>3270773.31</v>
      </c>
      <c r="AE7663" s="35">
        <f>(LEFT(Y7663,4)-Parameters!$B$23)*12+MID(Y7663,6,2)-Parameters!$B$24+1</f>
        <v/>
      </c>
    </row>
    <row r="7664">
      <c r="X7664" t="inlineStr">
        <is>
          <t>L0244368</t>
        </is>
      </c>
      <c r="Y7664" t="inlineStr">
        <is>
          <t>2026-09-03</t>
        </is>
      </c>
      <c r="Z7664" t="inlineStr">
        <is>
          <t>home_use</t>
        </is>
      </c>
      <c r="AA7664" t="inlineStr">
        <is>
          <t>IMP00926</t>
        </is>
      </c>
      <c r="AB7664" t="inlineStr">
        <is>
          <t>T106477</t>
        </is>
      </c>
      <c r="AC7664" s="32" t="n">
        <v>17431812.08</v>
      </c>
      <c r="AD7664" s="32" t="n">
        <v>1830340.27</v>
      </c>
      <c r="AE7664" s="35">
        <f>(LEFT(Y7664,4)-Parameters!$B$23)*12+MID(Y7664,6,2)-Parameters!$B$24+1</f>
        <v/>
      </c>
    </row>
    <row r="7665">
      <c r="X7665" t="inlineStr">
        <is>
          <t>L0244588</t>
        </is>
      </c>
      <c r="Y7665" t="inlineStr">
        <is>
          <t>2026-09-04</t>
        </is>
      </c>
      <c r="Z7665" t="inlineStr">
        <is>
          <t>home_use</t>
        </is>
      </c>
      <c r="AA7665" t="inlineStr">
        <is>
          <t>IMP00926</t>
        </is>
      </c>
      <c r="AB7665" t="inlineStr">
        <is>
          <t>T106477</t>
        </is>
      </c>
      <c r="AC7665" s="32" t="n">
        <v>13702005.83</v>
      </c>
      <c r="AD7665" s="32" t="n">
        <v>1438710.61</v>
      </c>
      <c r="AE7665" s="35">
        <f>(LEFT(Y7665,4)-Parameters!$B$23)*12+MID(Y7665,6,2)-Parameters!$B$24+1</f>
        <v/>
      </c>
    </row>
    <row r="7666">
      <c r="X7666" t="inlineStr">
        <is>
          <t>L0244590</t>
        </is>
      </c>
      <c r="Y7666" t="inlineStr">
        <is>
          <t>2026-09-04</t>
        </is>
      </c>
      <c r="Z7666" t="inlineStr">
        <is>
          <t>home_use</t>
        </is>
      </c>
      <c r="AA7666" t="inlineStr">
        <is>
          <t>IMP00926</t>
        </is>
      </c>
      <c r="AB7666" t="inlineStr">
        <is>
          <t>T106477</t>
        </is>
      </c>
      <c r="AC7666" s="32" t="n">
        <v>370627.5</v>
      </c>
      <c r="AD7666" s="32" t="n">
        <v>39657.14</v>
      </c>
      <c r="AE7666" s="35">
        <f>(LEFT(Y7666,4)-Parameters!$B$23)*12+MID(Y7666,6,2)-Parameters!$B$24+1</f>
        <v/>
      </c>
    </row>
    <row r="7667">
      <c r="X7667" t="inlineStr">
        <is>
          <t>L0244591</t>
        </is>
      </c>
      <c r="Y7667" t="inlineStr">
        <is>
          <t>2026-09-04</t>
        </is>
      </c>
      <c r="Z7667" t="inlineStr">
        <is>
          <t>home_use</t>
        </is>
      </c>
      <c r="AA7667" t="inlineStr">
        <is>
          <t>IMP00926</t>
        </is>
      </c>
      <c r="AB7667" t="inlineStr">
        <is>
          <t>T106477</t>
        </is>
      </c>
      <c r="AC7667" s="32" t="n">
        <v>4078948.63</v>
      </c>
      <c r="AD7667" s="32" t="n">
        <v>428289.61</v>
      </c>
      <c r="AE7667" s="35">
        <f>(LEFT(Y7667,4)-Parameters!$B$23)*12+MID(Y7667,6,2)-Parameters!$B$24+1</f>
        <v/>
      </c>
    </row>
    <row r="7668">
      <c r="X7668" t="inlineStr">
        <is>
          <t>L0244592</t>
        </is>
      </c>
      <c r="Y7668" t="inlineStr">
        <is>
          <t>2026-09-04</t>
        </is>
      </c>
      <c r="Z7668" t="inlineStr">
        <is>
          <t>home_use</t>
        </is>
      </c>
      <c r="AA7668" t="inlineStr">
        <is>
          <t>IMP00926</t>
        </is>
      </c>
      <c r="AB7668" t="inlineStr">
        <is>
          <t>T106477</t>
        </is>
      </c>
      <c r="AC7668" s="32" t="n">
        <v>404957.15</v>
      </c>
      <c r="AD7668" s="32" t="n">
        <v>43330.42</v>
      </c>
      <c r="AE7668" s="35">
        <f>(LEFT(Y7668,4)-Parameters!$B$23)*12+MID(Y7668,6,2)-Parameters!$B$24+1</f>
        <v/>
      </c>
    </row>
    <row r="7669">
      <c r="X7669" t="inlineStr">
        <is>
          <t>L0245060</t>
        </is>
      </c>
      <c r="Y7669" t="inlineStr">
        <is>
          <t>2026-09-06</t>
        </is>
      </c>
      <c r="Z7669" t="inlineStr">
        <is>
          <t>home_use</t>
        </is>
      </c>
      <c r="AA7669" t="inlineStr">
        <is>
          <t>IMP00926</t>
        </is>
      </c>
      <c r="AB7669" t="inlineStr">
        <is>
          <t>T106477</t>
        </is>
      </c>
      <c r="AC7669" s="32" t="n">
        <v>6308068.27</v>
      </c>
      <c r="AD7669" s="32" t="n">
        <v>662347.17</v>
      </c>
      <c r="AE7669" s="35">
        <f>(LEFT(Y7669,4)-Parameters!$B$23)*12+MID(Y7669,6,2)-Parameters!$B$24+1</f>
        <v/>
      </c>
    </row>
    <row r="7670">
      <c r="X7670" t="inlineStr">
        <is>
          <t>L0245062</t>
        </is>
      </c>
      <c r="Y7670" t="inlineStr">
        <is>
          <t>2026-09-06</t>
        </is>
      </c>
      <c r="Z7670" t="inlineStr">
        <is>
          <t>home_use</t>
        </is>
      </c>
      <c r="AA7670" t="inlineStr">
        <is>
          <t>IMP00926</t>
        </is>
      </c>
      <c r="AB7670" t="inlineStr">
        <is>
          <t>T106477</t>
        </is>
      </c>
      <c r="AC7670" s="32" t="n">
        <v>192988.25</v>
      </c>
      <c r="AD7670" s="32" t="n">
        <v>20649.74</v>
      </c>
      <c r="AE7670" s="35">
        <f>(LEFT(Y7670,4)-Parameters!$B$23)*12+MID(Y7670,6,2)-Parameters!$B$24+1</f>
        <v/>
      </c>
    </row>
    <row r="7671">
      <c r="X7671" t="inlineStr">
        <is>
          <t>L0245291</t>
        </is>
      </c>
      <c r="Y7671" t="inlineStr">
        <is>
          <t>2026-09-07</t>
        </is>
      </c>
      <c r="Z7671" t="inlineStr">
        <is>
          <t>home_use</t>
        </is>
      </c>
      <c r="AA7671" t="inlineStr">
        <is>
          <t>IMP00926</t>
        </is>
      </c>
      <c r="AB7671" t="inlineStr">
        <is>
          <t>T106477</t>
        </is>
      </c>
      <c r="AC7671" s="32" t="n">
        <v>37388586.75</v>
      </c>
      <c r="AD7671" s="32" t="n">
        <v>3925801.61</v>
      </c>
      <c r="AE7671" s="35">
        <f>(LEFT(Y7671,4)-Parameters!$B$23)*12+MID(Y7671,6,2)-Parameters!$B$24+1</f>
        <v/>
      </c>
    </row>
    <row r="7672">
      <c r="X7672" t="inlineStr">
        <is>
          <t>L0245292</t>
        </is>
      </c>
      <c r="Y7672" t="inlineStr">
        <is>
          <t>2026-09-07</t>
        </is>
      </c>
      <c r="Z7672" t="inlineStr">
        <is>
          <t>home_use</t>
        </is>
      </c>
      <c r="AA7672" t="inlineStr">
        <is>
          <t>IMP00926</t>
        </is>
      </c>
      <c r="AB7672" t="inlineStr">
        <is>
          <t>T106477</t>
        </is>
      </c>
      <c r="AC7672" s="32" t="n">
        <v>425198.01</v>
      </c>
      <c r="AD7672" s="32" t="n">
        <v>45496.19</v>
      </c>
      <c r="AE7672" s="35">
        <f>(LEFT(Y7672,4)-Parameters!$B$23)*12+MID(Y7672,6,2)-Parameters!$B$24+1</f>
        <v/>
      </c>
    </row>
    <row r="7673">
      <c r="X7673" t="inlineStr">
        <is>
          <t>L0245518</t>
        </is>
      </c>
      <c r="Y7673" t="inlineStr">
        <is>
          <t>2026-09-08</t>
        </is>
      </c>
      <c r="Z7673" t="inlineStr">
        <is>
          <t>home_use</t>
        </is>
      </c>
      <c r="AA7673" t="inlineStr">
        <is>
          <t>IMP00926</t>
        </is>
      </c>
      <c r="AB7673" t="inlineStr">
        <is>
          <t>T106477</t>
        </is>
      </c>
      <c r="AC7673" s="32" t="n">
        <v>149564.5</v>
      </c>
      <c r="AD7673" s="32" t="n">
        <v>16003.4</v>
      </c>
      <c r="AE7673" s="35">
        <f>(LEFT(Y7673,4)-Parameters!$B$23)*12+MID(Y7673,6,2)-Parameters!$B$24+1</f>
        <v/>
      </c>
    </row>
    <row r="7674">
      <c r="X7674" t="inlineStr">
        <is>
          <t>L0245519</t>
        </is>
      </c>
      <c r="Y7674" t="inlineStr">
        <is>
          <t>2026-09-08</t>
        </is>
      </c>
      <c r="Z7674" t="inlineStr">
        <is>
          <t>home_use</t>
        </is>
      </c>
      <c r="AA7674" t="inlineStr">
        <is>
          <t>IMP00926</t>
        </is>
      </c>
      <c r="AB7674" t="inlineStr">
        <is>
          <t>T106477</t>
        </is>
      </c>
      <c r="AC7674" s="32" t="n">
        <v>163457.67</v>
      </c>
      <c r="AD7674" s="32" t="n">
        <v>17489.97</v>
      </c>
      <c r="AE7674" s="35">
        <f>(LEFT(Y7674,4)-Parameters!$B$23)*12+MID(Y7674,6,2)-Parameters!$B$24+1</f>
        <v/>
      </c>
    </row>
    <row r="7675">
      <c r="X7675" t="inlineStr">
        <is>
          <t>L0245520</t>
        </is>
      </c>
      <c r="Y7675" t="inlineStr">
        <is>
          <t>2026-09-08</t>
        </is>
      </c>
      <c r="Z7675" t="inlineStr">
        <is>
          <t>home_use</t>
        </is>
      </c>
      <c r="AA7675" t="inlineStr">
        <is>
          <t>IMP00926</t>
        </is>
      </c>
      <c r="AB7675" t="inlineStr">
        <is>
          <t>T106477</t>
        </is>
      </c>
      <c r="AC7675" s="32" t="n">
        <v>11263009.81</v>
      </c>
      <c r="AD7675" s="32" t="n">
        <v>1182616.03</v>
      </c>
      <c r="AE7675" s="35">
        <f>(LEFT(Y7675,4)-Parameters!$B$23)*12+MID(Y7675,6,2)-Parameters!$B$24+1</f>
        <v/>
      </c>
    </row>
    <row r="7676">
      <c r="X7676" t="inlineStr">
        <is>
          <t>L0245521</t>
        </is>
      </c>
      <c r="Y7676" t="inlineStr">
        <is>
          <t>2026-09-08</t>
        </is>
      </c>
      <c r="Z7676" t="inlineStr">
        <is>
          <t>home_use</t>
        </is>
      </c>
      <c r="AA7676" t="inlineStr">
        <is>
          <t>IMP00926</t>
        </is>
      </c>
      <c r="AB7676" t="inlineStr">
        <is>
          <t>T106477</t>
        </is>
      </c>
      <c r="AC7676" s="32" t="n">
        <v>326947.25</v>
      </c>
      <c r="AD7676" s="32" t="n">
        <v>34983.36</v>
      </c>
      <c r="AE7676" s="35">
        <f>(LEFT(Y7676,4)-Parameters!$B$23)*12+MID(Y7676,6,2)-Parameters!$B$24+1</f>
        <v/>
      </c>
    </row>
    <row r="7677">
      <c r="X7677" t="inlineStr">
        <is>
          <t>L0245771</t>
        </is>
      </c>
      <c r="Y7677" t="inlineStr">
        <is>
          <t>2026-09-09</t>
        </is>
      </c>
      <c r="Z7677" t="inlineStr">
        <is>
          <t>home_use</t>
        </is>
      </c>
      <c r="AA7677" t="inlineStr">
        <is>
          <t>IMP00926</t>
        </is>
      </c>
      <c r="AB7677" t="inlineStr">
        <is>
          <t>T106477</t>
        </is>
      </c>
      <c r="AC7677" s="32" t="n">
        <v>275463.79</v>
      </c>
      <c r="AD7677" s="32" t="n">
        <v>29474.63</v>
      </c>
      <c r="AE7677" s="35">
        <f>(LEFT(Y7677,4)-Parameters!$B$23)*12+MID(Y7677,6,2)-Parameters!$B$24+1</f>
        <v/>
      </c>
    </row>
    <row r="7678">
      <c r="X7678" t="inlineStr">
        <is>
          <t>L0245772</t>
        </is>
      </c>
      <c r="Y7678" t="inlineStr">
        <is>
          <t>2026-09-09</t>
        </is>
      </c>
      <c r="Z7678" t="inlineStr">
        <is>
          <t>home_use</t>
        </is>
      </c>
      <c r="AA7678" t="inlineStr">
        <is>
          <t>IMP00926</t>
        </is>
      </c>
      <c r="AB7678" t="inlineStr">
        <is>
          <t>T106477</t>
        </is>
      </c>
      <c r="AC7678" s="32" t="n">
        <v>315494.87</v>
      </c>
      <c r="AD7678" s="32" t="n">
        <v>33757.95</v>
      </c>
      <c r="AE7678" s="35">
        <f>(LEFT(Y7678,4)-Parameters!$B$23)*12+MID(Y7678,6,2)-Parameters!$B$24+1</f>
        <v/>
      </c>
    </row>
    <row r="7679">
      <c r="X7679" t="inlineStr">
        <is>
          <t>L0245774</t>
        </is>
      </c>
      <c r="Y7679" t="inlineStr">
        <is>
          <t>2026-09-09</t>
        </is>
      </c>
      <c r="Z7679" t="inlineStr">
        <is>
          <t>home_use</t>
        </is>
      </c>
      <c r="AA7679" t="inlineStr">
        <is>
          <t>IMP00926</t>
        </is>
      </c>
      <c r="AB7679" t="inlineStr">
        <is>
          <t>T106477</t>
        </is>
      </c>
      <c r="AC7679" s="32" t="n">
        <v>344017.83</v>
      </c>
      <c r="AD7679" s="32" t="n">
        <v>36809.91</v>
      </c>
      <c r="AE7679" s="35">
        <f>(LEFT(Y7679,4)-Parameters!$B$23)*12+MID(Y7679,6,2)-Parameters!$B$24+1</f>
        <v/>
      </c>
    </row>
    <row r="7680">
      <c r="X7680" t="inlineStr">
        <is>
          <t>L0245775</t>
        </is>
      </c>
      <c r="Y7680" t="inlineStr">
        <is>
          <t>2026-09-09</t>
        </is>
      </c>
      <c r="Z7680" t="inlineStr">
        <is>
          <t>home_use</t>
        </is>
      </c>
      <c r="AA7680" t="inlineStr">
        <is>
          <t>IMP00926</t>
        </is>
      </c>
      <c r="AB7680" t="inlineStr">
        <is>
          <t>T106477</t>
        </is>
      </c>
      <c r="AC7680" s="32" t="n">
        <v>24925933.92</v>
      </c>
      <c r="AD7680" s="32" t="n">
        <v>2617223.06</v>
      </c>
      <c r="AE7680" s="35">
        <f>(LEFT(Y7680,4)-Parameters!$B$23)*12+MID(Y7680,6,2)-Parameters!$B$24+1</f>
        <v/>
      </c>
    </row>
    <row r="7681">
      <c r="X7681" t="inlineStr">
        <is>
          <t>L0245992</t>
        </is>
      </c>
      <c r="Y7681" t="inlineStr">
        <is>
          <t>2026-09-10</t>
        </is>
      </c>
      <c r="Z7681" t="inlineStr">
        <is>
          <t>warehouse_out</t>
        </is>
      </c>
      <c r="AA7681" t="inlineStr">
        <is>
          <t>IMP00926</t>
        </is>
      </c>
      <c r="AB7681" t="inlineStr">
        <is>
          <t>T106477</t>
        </is>
      </c>
      <c r="AC7681" s="32" t="n">
        <v>7532487.33</v>
      </c>
      <c r="AD7681" s="32" t="n">
        <v>753248.73</v>
      </c>
      <c r="AE7681" s="35">
        <f>(LEFT(Y7681,4)-Parameters!$B$23)*12+MID(Y7681,6,2)-Parameters!$B$24+1</f>
        <v/>
      </c>
    </row>
    <row r="7682">
      <c r="X7682" t="inlineStr">
        <is>
          <t>L0245993</t>
        </is>
      </c>
      <c r="Y7682" t="inlineStr">
        <is>
          <t>2026-09-10</t>
        </is>
      </c>
      <c r="Z7682" t="inlineStr">
        <is>
          <t>home_use</t>
        </is>
      </c>
      <c r="AA7682" t="inlineStr">
        <is>
          <t>IMP00926</t>
        </is>
      </c>
      <c r="AB7682" t="inlineStr">
        <is>
          <t>T106477</t>
        </is>
      </c>
      <c r="AC7682" s="32" t="n">
        <v>17874840.83</v>
      </c>
      <c r="AD7682" s="32" t="n">
        <v>1876858.29</v>
      </c>
      <c r="AE7682" s="35">
        <f>(LEFT(Y7682,4)-Parameters!$B$23)*12+MID(Y7682,6,2)-Parameters!$B$24+1</f>
        <v/>
      </c>
    </row>
    <row r="7683">
      <c r="X7683" t="inlineStr">
        <is>
          <t>L0246434</t>
        </is>
      </c>
      <c r="Y7683" t="inlineStr">
        <is>
          <t>2026-09-12</t>
        </is>
      </c>
      <c r="Z7683" t="inlineStr">
        <is>
          <t>home_use</t>
        </is>
      </c>
      <c r="AA7683" t="inlineStr">
        <is>
          <t>IMP00926</t>
        </is>
      </c>
      <c r="AB7683" t="inlineStr">
        <is>
          <t>T106477</t>
        </is>
      </c>
      <c r="AC7683" s="32" t="n">
        <v>358177.49</v>
      </c>
      <c r="AD7683" s="32" t="n">
        <v>38324.99</v>
      </c>
      <c r="AE7683" s="35">
        <f>(LEFT(Y7683,4)-Parameters!$B$23)*12+MID(Y7683,6,2)-Parameters!$B$24+1</f>
        <v/>
      </c>
    </row>
    <row r="7684">
      <c r="X7684" t="inlineStr">
        <is>
          <t>L0246435</t>
        </is>
      </c>
      <c r="Y7684" t="inlineStr">
        <is>
          <t>2026-09-12</t>
        </is>
      </c>
      <c r="Z7684" t="inlineStr">
        <is>
          <t>home_use</t>
        </is>
      </c>
      <c r="AA7684" t="inlineStr">
        <is>
          <t>IMP00926</t>
        </is>
      </c>
      <c r="AB7684" t="inlineStr">
        <is>
          <t>T106477</t>
        </is>
      </c>
      <c r="AC7684" s="32" t="n">
        <v>7198570.64</v>
      </c>
      <c r="AD7684" s="32" t="n">
        <v>719857.0600000001</v>
      </c>
      <c r="AE7684" s="35">
        <f>(LEFT(Y7684,4)-Parameters!$B$23)*12+MID(Y7684,6,2)-Parameters!$B$24+1</f>
        <v/>
      </c>
    </row>
    <row r="7685">
      <c r="X7685" t="inlineStr">
        <is>
          <t>L0246436</t>
        </is>
      </c>
      <c r="Y7685" t="inlineStr">
        <is>
          <t>2026-09-12</t>
        </is>
      </c>
      <c r="Z7685" t="inlineStr">
        <is>
          <t>home_use</t>
        </is>
      </c>
      <c r="AA7685" t="inlineStr">
        <is>
          <t>IMP00926</t>
        </is>
      </c>
      <c r="AB7685" t="inlineStr">
        <is>
          <t>T106477</t>
        </is>
      </c>
      <c r="AC7685" s="32" t="n">
        <v>5140198.16</v>
      </c>
      <c r="AD7685" s="32" t="n">
        <v>514019.82</v>
      </c>
      <c r="AE7685" s="35">
        <f>(LEFT(Y7685,4)-Parameters!$B$23)*12+MID(Y7685,6,2)-Parameters!$B$24+1</f>
        <v/>
      </c>
    </row>
    <row r="7686">
      <c r="X7686" t="inlineStr">
        <is>
          <t>L0246437</t>
        </is>
      </c>
      <c r="Y7686" t="inlineStr">
        <is>
          <t>2026-09-12</t>
        </is>
      </c>
      <c r="Z7686" t="inlineStr">
        <is>
          <t>home_use</t>
        </is>
      </c>
      <c r="AA7686" t="inlineStr">
        <is>
          <t>IMP00926</t>
        </is>
      </c>
      <c r="AB7686" t="inlineStr">
        <is>
          <t>T106477</t>
        </is>
      </c>
      <c r="AC7686" s="32" t="n">
        <v>30901541.11</v>
      </c>
      <c r="AD7686" s="32" t="n">
        <v>3090154.11</v>
      </c>
      <c r="AE7686" s="35">
        <f>(LEFT(Y7686,4)-Parameters!$B$23)*12+MID(Y7686,6,2)-Parameters!$B$24+1</f>
        <v/>
      </c>
    </row>
    <row r="7687">
      <c r="X7687" t="inlineStr">
        <is>
          <t>L0246439</t>
        </is>
      </c>
      <c r="Y7687" t="inlineStr">
        <is>
          <t>2026-09-12</t>
        </is>
      </c>
      <c r="Z7687" t="inlineStr">
        <is>
          <t>home_use</t>
        </is>
      </c>
      <c r="AA7687" t="inlineStr">
        <is>
          <t>IMP00926</t>
        </is>
      </c>
      <c r="AB7687" t="inlineStr">
        <is>
          <t>T106477</t>
        </is>
      </c>
      <c r="AC7687" s="32" t="n">
        <v>25175502.29</v>
      </c>
      <c r="AD7687" s="32" t="n">
        <v>2643427.74</v>
      </c>
      <c r="AE7687" s="35">
        <f>(LEFT(Y7687,4)-Parameters!$B$23)*12+MID(Y7687,6,2)-Parameters!$B$24+1</f>
        <v/>
      </c>
    </row>
    <row r="7688">
      <c r="X7688" t="inlineStr">
        <is>
          <t>L0246441</t>
        </is>
      </c>
      <c r="Y7688" t="inlineStr">
        <is>
          <t>2026-09-12</t>
        </is>
      </c>
      <c r="Z7688" t="inlineStr">
        <is>
          <t>home_use</t>
        </is>
      </c>
      <c r="AA7688" t="inlineStr">
        <is>
          <t>IMP00926</t>
        </is>
      </c>
      <c r="AB7688" t="inlineStr">
        <is>
          <t>T106477</t>
        </is>
      </c>
      <c r="AC7688" s="32" t="n">
        <v>4762779.07</v>
      </c>
      <c r="AD7688" s="32" t="n">
        <v>476277.91</v>
      </c>
      <c r="AE7688" s="35">
        <f>(LEFT(Y7688,4)-Parameters!$B$23)*12+MID(Y7688,6,2)-Parameters!$B$24+1</f>
        <v/>
      </c>
    </row>
    <row r="7689">
      <c r="X7689" t="inlineStr">
        <is>
          <t>L0246647</t>
        </is>
      </c>
      <c r="Y7689" t="inlineStr">
        <is>
          <t>2026-09-13</t>
        </is>
      </c>
      <c r="Z7689" t="inlineStr">
        <is>
          <t>home_use</t>
        </is>
      </c>
      <c r="AA7689" t="inlineStr">
        <is>
          <t>IMP00926</t>
        </is>
      </c>
      <c r="AB7689" t="inlineStr">
        <is>
          <t>T106477</t>
        </is>
      </c>
      <c r="AC7689" s="32" t="n">
        <v>9266122.109999999</v>
      </c>
      <c r="AD7689" s="32" t="n">
        <v>926612.21</v>
      </c>
      <c r="AE7689" s="35">
        <f>(LEFT(Y7689,4)-Parameters!$B$23)*12+MID(Y7689,6,2)-Parameters!$B$24+1</f>
        <v/>
      </c>
    </row>
    <row r="7690">
      <c r="X7690" t="inlineStr">
        <is>
          <t>L0246648</t>
        </is>
      </c>
      <c r="Y7690" t="inlineStr">
        <is>
          <t>2026-09-13</t>
        </is>
      </c>
      <c r="Z7690" t="inlineStr">
        <is>
          <t>home_use</t>
        </is>
      </c>
      <c r="AA7690" t="inlineStr">
        <is>
          <t>IMP00926</t>
        </is>
      </c>
      <c r="AB7690" t="inlineStr">
        <is>
          <t>T106477</t>
        </is>
      </c>
      <c r="AC7690" s="32" t="n">
        <v>693986.3</v>
      </c>
      <c r="AD7690" s="32" t="n">
        <v>74256.53</v>
      </c>
      <c r="AE7690" s="35">
        <f>(LEFT(Y7690,4)-Parameters!$B$23)*12+MID(Y7690,6,2)-Parameters!$B$24+1</f>
        <v/>
      </c>
    </row>
    <row r="7691">
      <c r="X7691" t="inlineStr">
        <is>
          <t>L0246892</t>
        </is>
      </c>
      <c r="Y7691" t="inlineStr">
        <is>
          <t>2026-09-14</t>
        </is>
      </c>
      <c r="Z7691" t="inlineStr">
        <is>
          <t>home_use</t>
        </is>
      </c>
      <c r="AA7691" t="inlineStr">
        <is>
          <t>IMP00926</t>
        </is>
      </c>
      <c r="AB7691" t="inlineStr">
        <is>
          <t>T106477</t>
        </is>
      </c>
      <c r="AC7691" s="32" t="n">
        <v>360316.43</v>
      </c>
      <c r="AD7691" s="32" t="n">
        <v>38553.86</v>
      </c>
      <c r="AE7691" s="35">
        <f>(LEFT(Y7691,4)-Parameters!$B$23)*12+MID(Y7691,6,2)-Parameters!$B$24+1</f>
        <v/>
      </c>
    </row>
    <row r="7692">
      <c r="X7692" t="inlineStr">
        <is>
          <t>L0246893</t>
        </is>
      </c>
      <c r="Y7692" t="inlineStr">
        <is>
          <t>2026-09-14</t>
        </is>
      </c>
      <c r="Z7692" t="inlineStr">
        <is>
          <t>home_use</t>
        </is>
      </c>
      <c r="AA7692" t="inlineStr">
        <is>
          <t>IMP00926</t>
        </is>
      </c>
      <c r="AB7692" t="inlineStr">
        <is>
          <t>T106477</t>
        </is>
      </c>
      <c r="AC7692" s="32" t="n">
        <v>841304.33</v>
      </c>
      <c r="AD7692" s="32" t="n">
        <v>100956.52</v>
      </c>
      <c r="AE7692" s="35">
        <f>(LEFT(Y7692,4)-Parameters!$B$23)*12+MID(Y7692,6,2)-Parameters!$B$24+1</f>
        <v/>
      </c>
    </row>
    <row r="7693">
      <c r="X7693" t="inlineStr">
        <is>
          <t>L0247126</t>
        </is>
      </c>
      <c r="Y7693" t="inlineStr">
        <is>
          <t>2026-09-15</t>
        </is>
      </c>
      <c r="Z7693" t="inlineStr">
        <is>
          <t>home_use</t>
        </is>
      </c>
      <c r="AA7693" t="inlineStr">
        <is>
          <t>IMP00926</t>
        </is>
      </c>
      <c r="AB7693" t="inlineStr">
        <is>
          <t>T106477</t>
        </is>
      </c>
      <c r="AC7693" s="32" t="n">
        <v>3188674.88</v>
      </c>
      <c r="AD7693" s="32" t="n">
        <v>382640.99</v>
      </c>
      <c r="AE7693" s="35">
        <f>(LEFT(Y7693,4)-Parameters!$B$23)*12+MID(Y7693,6,2)-Parameters!$B$24+1</f>
        <v/>
      </c>
    </row>
    <row r="7694">
      <c r="X7694" t="inlineStr">
        <is>
          <t>L0247127</t>
        </is>
      </c>
      <c r="Y7694" t="inlineStr">
        <is>
          <t>2026-09-15</t>
        </is>
      </c>
      <c r="Z7694" t="inlineStr">
        <is>
          <t>home_use</t>
        </is>
      </c>
      <c r="AA7694" t="inlineStr">
        <is>
          <t>IMP00926</t>
        </is>
      </c>
      <c r="AB7694" t="inlineStr">
        <is>
          <t>T106477</t>
        </is>
      </c>
      <c r="AC7694" s="32" t="n">
        <v>10948271.75</v>
      </c>
      <c r="AD7694" s="32" t="n">
        <v>1149568.53</v>
      </c>
      <c r="AE7694" s="35">
        <f>(LEFT(Y7694,4)-Parameters!$B$23)*12+MID(Y7694,6,2)-Parameters!$B$24+1</f>
        <v/>
      </c>
    </row>
    <row r="7695">
      <c r="X7695" t="inlineStr">
        <is>
          <t>L0247128</t>
        </is>
      </c>
      <c r="Y7695" t="inlineStr">
        <is>
          <t>2026-09-15</t>
        </is>
      </c>
      <c r="Z7695" t="inlineStr">
        <is>
          <t>home_use</t>
        </is>
      </c>
      <c r="AA7695" t="inlineStr">
        <is>
          <t>IMP00926</t>
        </is>
      </c>
      <c r="AB7695" t="inlineStr">
        <is>
          <t>T106477</t>
        </is>
      </c>
      <c r="AC7695" s="32" t="n">
        <v>22482470.8</v>
      </c>
      <c r="AD7695" s="32" t="n">
        <v>2360659.43</v>
      </c>
      <c r="AE7695" s="35">
        <f>(LEFT(Y7695,4)-Parameters!$B$23)*12+MID(Y7695,6,2)-Parameters!$B$24+1</f>
        <v/>
      </c>
    </row>
    <row r="7696">
      <c r="X7696" t="inlineStr">
        <is>
          <t>L0247129</t>
        </is>
      </c>
      <c r="Y7696" t="inlineStr">
        <is>
          <t>2026-09-15</t>
        </is>
      </c>
      <c r="Z7696" t="inlineStr">
        <is>
          <t>home_use</t>
        </is>
      </c>
      <c r="AA7696" t="inlineStr">
        <is>
          <t>IMP00926</t>
        </is>
      </c>
      <c r="AB7696" t="inlineStr">
        <is>
          <t>T106477</t>
        </is>
      </c>
      <c r="AC7696" s="32" t="n">
        <v>325433.33</v>
      </c>
      <c r="AD7696" s="32" t="n">
        <v>34821.37</v>
      </c>
      <c r="AE7696" s="35">
        <f>(LEFT(Y7696,4)-Parameters!$B$23)*12+MID(Y7696,6,2)-Parameters!$B$24+1</f>
        <v/>
      </c>
    </row>
    <row r="7697">
      <c r="X7697" t="inlineStr">
        <is>
          <t>L0247130</t>
        </is>
      </c>
      <c r="Y7697" t="inlineStr">
        <is>
          <t>2026-09-15</t>
        </is>
      </c>
      <c r="Z7697" t="inlineStr">
        <is>
          <t>home_use</t>
        </is>
      </c>
      <c r="AA7697" t="inlineStr">
        <is>
          <t>IMP00926</t>
        </is>
      </c>
      <c r="AB7697" t="inlineStr">
        <is>
          <t>T106477</t>
        </is>
      </c>
      <c r="AC7697" s="32" t="n">
        <v>11347846.09</v>
      </c>
      <c r="AD7697" s="32" t="n">
        <v>1134784.61</v>
      </c>
      <c r="AE7697" s="35">
        <f>(LEFT(Y7697,4)-Parameters!$B$23)*12+MID(Y7697,6,2)-Parameters!$B$24+1</f>
        <v/>
      </c>
    </row>
    <row r="7698">
      <c r="X7698" t="inlineStr">
        <is>
          <t>L0247339</t>
        </is>
      </c>
      <c r="Y7698" t="inlineStr">
        <is>
          <t>2026-09-16</t>
        </is>
      </c>
      <c r="Z7698" t="inlineStr">
        <is>
          <t>warehouse_out</t>
        </is>
      </c>
      <c r="AA7698" t="inlineStr">
        <is>
          <t>IMP00926</t>
        </is>
      </c>
      <c r="AB7698" t="inlineStr">
        <is>
          <t>T106477</t>
        </is>
      </c>
      <c r="AC7698" s="32" t="n">
        <v>7800035.18</v>
      </c>
      <c r="AD7698" s="32" t="n">
        <v>819003.6899999999</v>
      </c>
      <c r="AE7698" s="35">
        <f>(LEFT(Y7698,4)-Parameters!$B$23)*12+MID(Y7698,6,2)-Parameters!$B$24+1</f>
        <v/>
      </c>
    </row>
    <row r="7699">
      <c r="X7699" t="inlineStr">
        <is>
          <t>L0247340</t>
        </is>
      </c>
      <c r="Y7699" t="inlineStr">
        <is>
          <t>2026-09-16</t>
        </is>
      </c>
      <c r="Z7699" t="inlineStr">
        <is>
          <t>home_use</t>
        </is>
      </c>
      <c r="AA7699" t="inlineStr">
        <is>
          <t>IMP00926</t>
        </is>
      </c>
      <c r="AB7699" t="inlineStr">
        <is>
          <t>T106477</t>
        </is>
      </c>
      <c r="AC7699" s="32" t="n">
        <v>10674853.64</v>
      </c>
      <c r="AD7699" s="32" t="n">
        <v>1067485.36</v>
      </c>
      <c r="AE7699" s="35">
        <f>(LEFT(Y7699,4)-Parameters!$B$23)*12+MID(Y7699,6,2)-Parameters!$B$24+1</f>
        <v/>
      </c>
    </row>
    <row r="7700">
      <c r="X7700" t="inlineStr">
        <is>
          <t>L0247555</t>
        </is>
      </c>
      <c r="Y7700" t="inlineStr">
        <is>
          <t>2026-09-17</t>
        </is>
      </c>
      <c r="Z7700" t="inlineStr">
        <is>
          <t>home_use</t>
        </is>
      </c>
      <c r="AA7700" t="inlineStr">
        <is>
          <t>IMP00926</t>
        </is>
      </c>
      <c r="AB7700" t="inlineStr">
        <is>
          <t>T106477</t>
        </is>
      </c>
      <c r="AC7700" s="32" t="n">
        <v>17419011.78</v>
      </c>
      <c r="AD7700" s="32" t="n">
        <v>1828996.24</v>
      </c>
      <c r="AE7700" s="35">
        <f>(LEFT(Y7700,4)-Parameters!$B$23)*12+MID(Y7700,6,2)-Parameters!$B$24+1</f>
        <v/>
      </c>
    </row>
    <row r="7701">
      <c r="X7701" t="inlineStr">
        <is>
          <t>L0247556</t>
        </is>
      </c>
      <c r="Y7701" t="inlineStr">
        <is>
          <t>2026-09-17</t>
        </is>
      </c>
      <c r="Z7701" t="inlineStr">
        <is>
          <t>home_use</t>
        </is>
      </c>
      <c r="AA7701" t="inlineStr">
        <is>
          <t>IMP00926</t>
        </is>
      </c>
      <c r="AB7701" t="inlineStr">
        <is>
          <t>T106477</t>
        </is>
      </c>
      <c r="AC7701" s="32" t="n">
        <v>27202679.4</v>
      </c>
      <c r="AD7701" s="32" t="n">
        <v>2856281.34</v>
      </c>
      <c r="AE7701" s="35">
        <f>(LEFT(Y7701,4)-Parameters!$B$23)*12+MID(Y7701,6,2)-Parameters!$B$24+1</f>
        <v/>
      </c>
    </row>
    <row r="7702">
      <c r="X7702" t="inlineStr">
        <is>
          <t>L0247557</t>
        </is>
      </c>
      <c r="Y7702" t="inlineStr">
        <is>
          <t>2026-09-17</t>
        </is>
      </c>
      <c r="Z7702" t="inlineStr">
        <is>
          <t>home_use</t>
        </is>
      </c>
      <c r="AA7702" t="inlineStr">
        <is>
          <t>IMP00926</t>
        </is>
      </c>
      <c r="AB7702" t="inlineStr">
        <is>
          <t>T106477</t>
        </is>
      </c>
      <c r="AC7702" s="32" t="n">
        <v>571660.54</v>
      </c>
      <c r="AD7702" s="32" t="n">
        <v>68599.25999999999</v>
      </c>
      <c r="AE7702" s="35">
        <f>(LEFT(Y7702,4)-Parameters!$B$23)*12+MID(Y7702,6,2)-Parameters!$B$24+1</f>
        <v/>
      </c>
    </row>
    <row r="7703">
      <c r="X7703" t="inlineStr">
        <is>
          <t>L0247558</t>
        </is>
      </c>
      <c r="Y7703" t="inlineStr">
        <is>
          <t>2026-09-17</t>
        </is>
      </c>
      <c r="Z7703" t="inlineStr">
        <is>
          <t>home_use</t>
        </is>
      </c>
      <c r="AA7703" t="inlineStr">
        <is>
          <t>IMP00926</t>
        </is>
      </c>
      <c r="AB7703" t="inlineStr">
        <is>
          <t>T106477</t>
        </is>
      </c>
      <c r="AC7703" s="32" t="n">
        <v>16401088.77</v>
      </c>
      <c r="AD7703" s="32" t="n">
        <v>1640108.88</v>
      </c>
      <c r="AE7703" s="35">
        <f>(LEFT(Y7703,4)-Parameters!$B$23)*12+MID(Y7703,6,2)-Parameters!$B$24+1</f>
        <v/>
      </c>
    </row>
    <row r="7704">
      <c r="X7704" t="inlineStr">
        <is>
          <t>L0247785</t>
        </is>
      </c>
      <c r="Y7704" t="inlineStr">
        <is>
          <t>2026-09-18</t>
        </is>
      </c>
      <c r="Z7704" t="inlineStr">
        <is>
          <t>home_use</t>
        </is>
      </c>
      <c r="AA7704" t="inlineStr">
        <is>
          <t>IMP00926</t>
        </is>
      </c>
      <c r="AB7704" t="inlineStr">
        <is>
          <t>T106477</t>
        </is>
      </c>
      <c r="AC7704" s="32" t="n">
        <v>12836934.59</v>
      </c>
      <c r="AD7704" s="32" t="n">
        <v>1347878.13</v>
      </c>
      <c r="AE7704" s="35">
        <f>(LEFT(Y7704,4)-Parameters!$B$23)*12+MID(Y7704,6,2)-Parameters!$B$24+1</f>
        <v/>
      </c>
    </row>
    <row r="7705">
      <c r="X7705" t="inlineStr">
        <is>
          <t>L0247786</t>
        </is>
      </c>
      <c r="Y7705" t="inlineStr">
        <is>
          <t>2026-09-18</t>
        </is>
      </c>
      <c r="Z7705" t="inlineStr">
        <is>
          <t>home_use</t>
        </is>
      </c>
      <c r="AA7705" t="inlineStr">
        <is>
          <t>IMP00926</t>
        </is>
      </c>
      <c r="AB7705" t="inlineStr">
        <is>
          <t>T106477</t>
        </is>
      </c>
      <c r="AC7705" s="32" t="n">
        <v>749033.3199999999</v>
      </c>
      <c r="AD7705" s="32" t="n">
        <v>89884</v>
      </c>
      <c r="AE7705" s="35">
        <f>(LEFT(Y7705,4)-Parameters!$B$23)*12+MID(Y7705,6,2)-Parameters!$B$24+1</f>
        <v/>
      </c>
    </row>
    <row r="7706">
      <c r="X7706" t="inlineStr">
        <is>
          <t>L0247787</t>
        </is>
      </c>
      <c r="Y7706" t="inlineStr">
        <is>
          <t>2026-09-18</t>
        </is>
      </c>
      <c r="Z7706" t="inlineStr">
        <is>
          <t>home_use</t>
        </is>
      </c>
      <c r="AA7706" t="inlineStr">
        <is>
          <t>IMP00926</t>
        </is>
      </c>
      <c r="AB7706" t="inlineStr">
        <is>
          <t>T106477</t>
        </is>
      </c>
      <c r="AC7706" s="32" t="n">
        <v>1196516.35</v>
      </c>
      <c r="AD7706" s="32" t="n">
        <v>125634.22</v>
      </c>
      <c r="AE7706" s="35">
        <f>(LEFT(Y7706,4)-Parameters!$B$23)*12+MID(Y7706,6,2)-Parameters!$B$24+1</f>
        <v/>
      </c>
    </row>
    <row r="7707">
      <c r="X7707" t="inlineStr">
        <is>
          <t>L0247994</t>
        </is>
      </c>
      <c r="Y7707" t="inlineStr">
        <is>
          <t>2026-09-19</t>
        </is>
      </c>
      <c r="Z7707" t="inlineStr">
        <is>
          <t>home_use</t>
        </is>
      </c>
      <c r="AA7707" t="inlineStr">
        <is>
          <t>IMP00926</t>
        </is>
      </c>
      <c r="AB7707" t="inlineStr">
        <is>
          <t>T106477</t>
        </is>
      </c>
      <c r="AC7707" s="32" t="n">
        <v>923006.46</v>
      </c>
      <c r="AD7707" s="32" t="n">
        <v>98761.69</v>
      </c>
      <c r="AE7707" s="35">
        <f>(LEFT(Y7707,4)-Parameters!$B$23)*12+MID(Y7707,6,2)-Parameters!$B$24+1</f>
        <v/>
      </c>
    </row>
    <row r="7708">
      <c r="X7708" t="inlineStr">
        <is>
          <t>L0247996</t>
        </is>
      </c>
      <c r="Y7708" t="inlineStr">
        <is>
          <t>2026-09-19</t>
        </is>
      </c>
      <c r="Z7708" t="inlineStr">
        <is>
          <t>home_use</t>
        </is>
      </c>
      <c r="AA7708" t="inlineStr">
        <is>
          <t>IMP00926</t>
        </is>
      </c>
      <c r="AB7708" t="inlineStr">
        <is>
          <t>T106477</t>
        </is>
      </c>
      <c r="AC7708" s="32" t="n">
        <v>16323465.82</v>
      </c>
      <c r="AD7708" s="32" t="n">
        <v>1713963.91</v>
      </c>
      <c r="AE7708" s="35">
        <f>(LEFT(Y7708,4)-Parameters!$B$23)*12+MID(Y7708,6,2)-Parameters!$B$24+1</f>
        <v/>
      </c>
    </row>
    <row r="7709">
      <c r="X7709" t="inlineStr">
        <is>
          <t>L0247997</t>
        </is>
      </c>
      <c r="Y7709" t="inlineStr">
        <is>
          <t>2026-09-19</t>
        </is>
      </c>
      <c r="Z7709" t="inlineStr">
        <is>
          <t>warehouse_out</t>
        </is>
      </c>
      <c r="AA7709" t="inlineStr">
        <is>
          <t>IMP00926</t>
        </is>
      </c>
      <c r="AB7709" t="inlineStr">
        <is>
          <t>T106477</t>
        </is>
      </c>
      <c r="AC7709" s="32" t="n">
        <v>4271096.8</v>
      </c>
      <c r="AD7709" s="32" t="n">
        <v>427109.68</v>
      </c>
      <c r="AE7709" s="35">
        <f>(LEFT(Y7709,4)-Parameters!$B$23)*12+MID(Y7709,6,2)-Parameters!$B$24+1</f>
        <v/>
      </c>
    </row>
    <row r="7710">
      <c r="X7710" t="inlineStr">
        <is>
          <t>L0247998</t>
        </is>
      </c>
      <c r="Y7710" t="inlineStr">
        <is>
          <t>2026-09-19</t>
        </is>
      </c>
      <c r="Z7710" t="inlineStr">
        <is>
          <t>home_use</t>
        </is>
      </c>
      <c r="AA7710" t="inlineStr">
        <is>
          <t>IMP00926</t>
        </is>
      </c>
      <c r="AB7710" t="inlineStr">
        <is>
          <t>T106477</t>
        </is>
      </c>
      <c r="AC7710" s="32" t="n">
        <v>5048302</v>
      </c>
      <c r="AD7710" s="32" t="n">
        <v>504830.2</v>
      </c>
      <c r="AE7710" s="35">
        <f>(LEFT(Y7710,4)-Parameters!$B$23)*12+MID(Y7710,6,2)-Parameters!$B$24+1</f>
        <v/>
      </c>
    </row>
    <row r="7711">
      <c r="X7711" t="inlineStr">
        <is>
          <t>L0248229</t>
        </is>
      </c>
      <c r="Y7711" t="inlineStr">
        <is>
          <t>2026-09-20</t>
        </is>
      </c>
      <c r="Z7711" t="inlineStr">
        <is>
          <t>home_use</t>
        </is>
      </c>
      <c r="AA7711" t="inlineStr">
        <is>
          <t>IMP00926</t>
        </is>
      </c>
      <c r="AB7711" t="inlineStr">
        <is>
          <t>T106477</t>
        </is>
      </c>
      <c r="AC7711" s="32" t="n">
        <v>5412236.64</v>
      </c>
      <c r="AD7711" s="32" t="n">
        <v>541223.66</v>
      </c>
      <c r="AE7711" s="35">
        <f>(LEFT(Y7711,4)-Parameters!$B$23)*12+MID(Y7711,6,2)-Parameters!$B$24+1</f>
        <v/>
      </c>
    </row>
    <row r="7712">
      <c r="X7712" t="inlineStr">
        <is>
          <t>L0248455</t>
        </is>
      </c>
      <c r="Y7712" t="inlineStr">
        <is>
          <t>2026-09-21</t>
        </is>
      </c>
      <c r="Z7712" t="inlineStr">
        <is>
          <t>home_use</t>
        </is>
      </c>
      <c r="AA7712" t="inlineStr">
        <is>
          <t>IMP00926</t>
        </is>
      </c>
      <c r="AB7712" t="inlineStr">
        <is>
          <t>T106477</t>
        </is>
      </c>
      <c r="AC7712" s="32" t="n">
        <v>8178816.78</v>
      </c>
      <c r="AD7712" s="32" t="n">
        <v>858775.76</v>
      </c>
      <c r="AE7712" s="35">
        <f>(LEFT(Y7712,4)-Parameters!$B$23)*12+MID(Y7712,6,2)-Parameters!$B$24+1</f>
        <v/>
      </c>
    </row>
    <row r="7713">
      <c r="X7713" t="inlineStr">
        <is>
          <t>L0248456</t>
        </is>
      </c>
      <c r="Y7713" t="inlineStr">
        <is>
          <t>2026-09-21</t>
        </is>
      </c>
      <c r="Z7713" t="inlineStr">
        <is>
          <t>home_use</t>
        </is>
      </c>
      <c r="AA7713" t="inlineStr">
        <is>
          <t>IMP00926</t>
        </is>
      </c>
      <c r="AB7713" t="inlineStr">
        <is>
          <t>T106477</t>
        </is>
      </c>
      <c r="AC7713" s="32" t="n">
        <v>16169710.47</v>
      </c>
      <c r="AD7713" s="32" t="n">
        <v>1697819.6</v>
      </c>
      <c r="AE7713" s="35">
        <f>(LEFT(Y7713,4)-Parameters!$B$23)*12+MID(Y7713,6,2)-Parameters!$B$24+1</f>
        <v/>
      </c>
    </row>
    <row r="7714">
      <c r="X7714" t="inlineStr">
        <is>
          <t>L0248457</t>
        </is>
      </c>
      <c r="Y7714" t="inlineStr">
        <is>
          <t>2026-09-21</t>
        </is>
      </c>
      <c r="Z7714" t="inlineStr">
        <is>
          <t>home_use</t>
        </is>
      </c>
      <c r="AA7714" t="inlineStr">
        <is>
          <t>IMP00926</t>
        </is>
      </c>
      <c r="AB7714" t="inlineStr">
        <is>
          <t>T106477</t>
        </is>
      </c>
      <c r="AC7714" s="32" t="n">
        <v>382962.79</v>
      </c>
      <c r="AD7714" s="32" t="n">
        <v>40977.02</v>
      </c>
      <c r="AE7714" s="35">
        <f>(LEFT(Y7714,4)-Parameters!$B$23)*12+MID(Y7714,6,2)-Parameters!$B$24+1</f>
        <v/>
      </c>
    </row>
    <row r="7715">
      <c r="X7715" t="inlineStr">
        <is>
          <t>L0248667</t>
        </is>
      </c>
      <c r="Y7715" t="inlineStr">
        <is>
          <t>2026-09-22</t>
        </is>
      </c>
      <c r="Z7715" t="inlineStr">
        <is>
          <t>home_use</t>
        </is>
      </c>
      <c r="AA7715" t="inlineStr">
        <is>
          <t>IMP00926</t>
        </is>
      </c>
      <c r="AB7715" t="inlineStr">
        <is>
          <t>T106477</t>
        </is>
      </c>
      <c r="AC7715" s="32" t="n">
        <v>48154704.41</v>
      </c>
      <c r="AD7715" s="32" t="n">
        <v>5056243.96</v>
      </c>
      <c r="AE7715" s="35">
        <f>(LEFT(Y7715,4)-Parameters!$B$23)*12+MID(Y7715,6,2)-Parameters!$B$24+1</f>
        <v/>
      </c>
    </row>
    <row r="7716">
      <c r="X7716" t="inlineStr">
        <is>
          <t>L0248668</t>
        </is>
      </c>
      <c r="Y7716" t="inlineStr">
        <is>
          <t>2026-09-22</t>
        </is>
      </c>
      <c r="Z7716" t="inlineStr">
        <is>
          <t>home_use</t>
        </is>
      </c>
      <c r="AA7716" t="inlineStr">
        <is>
          <t>IMP00926</t>
        </is>
      </c>
      <c r="AB7716" t="inlineStr">
        <is>
          <t>T106477</t>
        </is>
      </c>
      <c r="AC7716" s="32" t="n">
        <v>456752.28</v>
      </c>
      <c r="AD7716" s="32" t="n">
        <v>48872.49</v>
      </c>
      <c r="AE7716" s="35">
        <f>(LEFT(Y7716,4)-Parameters!$B$23)*12+MID(Y7716,6,2)-Parameters!$B$24+1</f>
        <v/>
      </c>
    </row>
    <row r="7717">
      <c r="X7717" t="inlineStr">
        <is>
          <t>L0248669</t>
        </is>
      </c>
      <c r="Y7717" t="inlineStr">
        <is>
          <t>2026-09-22</t>
        </is>
      </c>
      <c r="Z7717" t="inlineStr">
        <is>
          <t>home_use</t>
        </is>
      </c>
      <c r="AA7717" t="inlineStr">
        <is>
          <t>IMP00926</t>
        </is>
      </c>
      <c r="AB7717" t="inlineStr">
        <is>
          <t>T106477</t>
        </is>
      </c>
      <c r="AC7717" s="32" t="n">
        <v>226341.94</v>
      </c>
      <c r="AD7717" s="32" t="n">
        <v>24218.59</v>
      </c>
      <c r="AE7717" s="35">
        <f>(LEFT(Y7717,4)-Parameters!$B$23)*12+MID(Y7717,6,2)-Parameters!$B$24+1</f>
        <v/>
      </c>
    </row>
    <row r="7718">
      <c r="X7718" t="inlineStr">
        <is>
          <t>L0248911</t>
        </is>
      </c>
      <c r="Y7718" t="inlineStr">
        <is>
          <t>2026-09-23</t>
        </is>
      </c>
      <c r="Z7718" t="inlineStr">
        <is>
          <t>home_use</t>
        </is>
      </c>
      <c r="AA7718" t="inlineStr">
        <is>
          <t>IMP00926</t>
        </is>
      </c>
      <c r="AB7718" t="inlineStr">
        <is>
          <t>T106477</t>
        </is>
      </c>
      <c r="AC7718" s="32" t="n">
        <v>25324868.22</v>
      </c>
      <c r="AD7718" s="32" t="n">
        <v>2659111.16</v>
      </c>
      <c r="AE7718" s="35">
        <f>(LEFT(Y7718,4)-Parameters!$B$23)*12+MID(Y7718,6,2)-Parameters!$B$24+1</f>
        <v/>
      </c>
    </row>
    <row r="7719">
      <c r="X7719" t="inlineStr">
        <is>
          <t>L0248912</t>
        </is>
      </c>
      <c r="Y7719" t="inlineStr">
        <is>
          <t>2026-09-23</t>
        </is>
      </c>
      <c r="Z7719" t="inlineStr">
        <is>
          <t>home_use</t>
        </is>
      </c>
      <c r="AA7719" t="inlineStr">
        <is>
          <t>IMP00926</t>
        </is>
      </c>
      <c r="AB7719" t="inlineStr">
        <is>
          <t>T106477</t>
        </is>
      </c>
      <c r="AC7719" s="32" t="n">
        <v>919940.75</v>
      </c>
      <c r="AD7719" s="32" t="n">
        <v>96593.78</v>
      </c>
      <c r="AE7719" s="35">
        <f>(LEFT(Y7719,4)-Parameters!$B$23)*12+MID(Y7719,6,2)-Parameters!$B$24+1</f>
        <v/>
      </c>
    </row>
    <row r="7720">
      <c r="X7720" t="inlineStr">
        <is>
          <t>L0249152</t>
        </is>
      </c>
      <c r="Y7720" t="inlineStr">
        <is>
          <t>2026-09-24</t>
        </is>
      </c>
      <c r="Z7720" t="inlineStr">
        <is>
          <t>home_use</t>
        </is>
      </c>
      <c r="AA7720" t="inlineStr">
        <is>
          <t>IMP00926</t>
        </is>
      </c>
      <c r="AB7720" t="inlineStr">
        <is>
          <t>T106477</t>
        </is>
      </c>
      <c r="AC7720" s="32" t="n">
        <v>187316.58</v>
      </c>
      <c r="AD7720" s="32" t="n">
        <v>20042.87</v>
      </c>
      <c r="AE7720" s="35">
        <f>(LEFT(Y7720,4)-Parameters!$B$23)*12+MID(Y7720,6,2)-Parameters!$B$24+1</f>
        <v/>
      </c>
    </row>
    <row r="7721">
      <c r="X7721" t="inlineStr">
        <is>
          <t>L0249155</t>
        </is>
      </c>
      <c r="Y7721" t="inlineStr">
        <is>
          <t>2026-09-24</t>
        </is>
      </c>
      <c r="Z7721" t="inlineStr">
        <is>
          <t>home_use</t>
        </is>
      </c>
      <c r="AA7721" t="inlineStr">
        <is>
          <t>IMP00926</t>
        </is>
      </c>
      <c r="AB7721" t="inlineStr">
        <is>
          <t>T106477</t>
        </is>
      </c>
      <c r="AC7721" s="32" t="n">
        <v>654576.05</v>
      </c>
      <c r="AD7721" s="32" t="n">
        <v>70039.64</v>
      </c>
      <c r="AE7721" s="35">
        <f>(LEFT(Y7721,4)-Parameters!$B$23)*12+MID(Y7721,6,2)-Parameters!$B$24+1</f>
        <v/>
      </c>
    </row>
    <row r="7722">
      <c r="X7722" t="inlineStr">
        <is>
          <t>L0249389</t>
        </is>
      </c>
      <c r="Y7722" t="inlineStr">
        <is>
          <t>2026-09-25</t>
        </is>
      </c>
      <c r="Z7722" t="inlineStr">
        <is>
          <t>home_use</t>
        </is>
      </c>
      <c r="AA7722" t="inlineStr">
        <is>
          <t>IMP00926</t>
        </is>
      </c>
      <c r="AB7722" t="inlineStr">
        <is>
          <t>T106477</t>
        </is>
      </c>
      <c r="AC7722" s="32" t="n">
        <v>16171191.35</v>
      </c>
      <c r="AD7722" s="32" t="n">
        <v>1697975.09</v>
      </c>
      <c r="AE7722" s="35">
        <f>(LEFT(Y7722,4)-Parameters!$B$23)*12+MID(Y7722,6,2)-Parameters!$B$24+1</f>
        <v/>
      </c>
    </row>
    <row r="7723">
      <c r="X7723" t="inlineStr">
        <is>
          <t>L0249390</t>
        </is>
      </c>
      <c r="Y7723" t="inlineStr">
        <is>
          <t>2026-09-25</t>
        </is>
      </c>
      <c r="Z7723" t="inlineStr">
        <is>
          <t>home_use</t>
        </is>
      </c>
      <c r="AA7723" t="inlineStr">
        <is>
          <t>IMP00926</t>
        </is>
      </c>
      <c r="AB7723" t="inlineStr">
        <is>
          <t>T106477</t>
        </is>
      </c>
      <c r="AC7723" s="32" t="n">
        <v>71231111.05</v>
      </c>
      <c r="AD7723" s="32" t="n">
        <v>7479266.66</v>
      </c>
      <c r="AE7723" s="35">
        <f>(LEFT(Y7723,4)-Parameters!$B$23)*12+MID(Y7723,6,2)-Parameters!$B$24+1</f>
        <v/>
      </c>
    </row>
    <row r="7724">
      <c r="X7724" t="inlineStr">
        <is>
          <t>L0249603</t>
        </is>
      </c>
      <c r="Y7724" t="inlineStr">
        <is>
          <t>2026-09-26</t>
        </is>
      </c>
      <c r="Z7724" t="inlineStr">
        <is>
          <t>home_use</t>
        </is>
      </c>
      <c r="AA7724" t="inlineStr">
        <is>
          <t>IMP00926</t>
        </is>
      </c>
      <c r="AB7724" t="inlineStr">
        <is>
          <t>T106477</t>
        </is>
      </c>
      <c r="AC7724" s="32" t="n">
        <v>17837844.44</v>
      </c>
      <c r="AD7724" s="32" t="n">
        <v>1872973.67</v>
      </c>
      <c r="AE7724" s="35">
        <f>(LEFT(Y7724,4)-Parameters!$B$23)*12+MID(Y7724,6,2)-Parameters!$B$24+1</f>
        <v/>
      </c>
    </row>
    <row r="7725">
      <c r="X7725" t="inlineStr">
        <is>
          <t>L0249604</t>
        </is>
      </c>
      <c r="Y7725" t="inlineStr">
        <is>
          <t>2026-09-26</t>
        </is>
      </c>
      <c r="Z7725" t="inlineStr">
        <is>
          <t>home_use</t>
        </is>
      </c>
      <c r="AA7725" t="inlineStr">
        <is>
          <t>IMP00926</t>
        </is>
      </c>
      <c r="AB7725" t="inlineStr">
        <is>
          <t>T106477</t>
        </is>
      </c>
      <c r="AC7725" s="32" t="n">
        <v>10762698.5</v>
      </c>
      <c r="AD7725" s="32" t="n">
        <v>1076269.85</v>
      </c>
      <c r="AE7725" s="35">
        <f>(LEFT(Y7725,4)-Parameters!$B$23)*12+MID(Y7725,6,2)-Parameters!$B$24+1</f>
        <v/>
      </c>
    </row>
    <row r="7726">
      <c r="X7726" t="inlineStr">
        <is>
          <t>L0249809</t>
        </is>
      </c>
      <c r="Y7726" t="inlineStr">
        <is>
          <t>2026-09-27</t>
        </is>
      </c>
      <c r="Z7726" t="inlineStr">
        <is>
          <t>home_use</t>
        </is>
      </c>
      <c r="AA7726" t="inlineStr">
        <is>
          <t>IMP00926</t>
        </is>
      </c>
      <c r="AB7726" t="inlineStr">
        <is>
          <t>T106477</t>
        </is>
      </c>
      <c r="AC7726" s="32" t="n">
        <v>490537.71</v>
      </c>
      <c r="AD7726" s="32" t="n">
        <v>52487.54</v>
      </c>
      <c r="AE7726" s="35">
        <f>(LEFT(Y7726,4)-Parameters!$B$23)*12+MID(Y7726,6,2)-Parameters!$B$24+1</f>
        <v/>
      </c>
    </row>
    <row r="7727">
      <c r="X7727" t="inlineStr">
        <is>
          <t>L0249810</t>
        </is>
      </c>
      <c r="Y7727" t="inlineStr">
        <is>
          <t>2026-09-27</t>
        </is>
      </c>
      <c r="Z7727" t="inlineStr">
        <is>
          <t>home_use</t>
        </is>
      </c>
      <c r="AA7727" t="inlineStr">
        <is>
          <t>IMP00926</t>
        </is>
      </c>
      <c r="AB7727" t="inlineStr">
        <is>
          <t>T106477</t>
        </is>
      </c>
      <c r="AC7727" s="32" t="n">
        <v>48958735.36</v>
      </c>
      <c r="AD7727" s="32" t="n">
        <v>5140667.21</v>
      </c>
      <c r="AE7727" s="35">
        <f>(LEFT(Y7727,4)-Parameters!$B$23)*12+MID(Y7727,6,2)-Parameters!$B$24+1</f>
        <v/>
      </c>
    </row>
    <row r="7728">
      <c r="X7728" t="inlineStr">
        <is>
          <t>L0249811</t>
        </is>
      </c>
      <c r="Y7728" t="inlineStr">
        <is>
          <t>2026-09-27</t>
        </is>
      </c>
      <c r="Z7728" t="inlineStr">
        <is>
          <t>home_use</t>
        </is>
      </c>
      <c r="AA7728" t="inlineStr">
        <is>
          <t>IMP00926</t>
        </is>
      </c>
      <c r="AB7728" t="inlineStr">
        <is>
          <t>T106477</t>
        </is>
      </c>
      <c r="AC7728" s="32" t="n">
        <v>431845.52</v>
      </c>
      <c r="AD7728" s="32" t="n">
        <v>46207.47</v>
      </c>
      <c r="AE7728" s="35">
        <f>(LEFT(Y7728,4)-Parameters!$B$23)*12+MID(Y7728,6,2)-Parameters!$B$24+1</f>
        <v/>
      </c>
    </row>
    <row r="7729">
      <c r="X7729" t="inlineStr">
        <is>
          <t>L0249812</t>
        </is>
      </c>
      <c r="Y7729" t="inlineStr">
        <is>
          <t>2026-09-27</t>
        </is>
      </c>
      <c r="Z7729" t="inlineStr">
        <is>
          <t>home_use</t>
        </is>
      </c>
      <c r="AA7729" t="inlineStr">
        <is>
          <t>IMP00926</t>
        </is>
      </c>
      <c r="AB7729" t="inlineStr">
        <is>
          <t>T106477</t>
        </is>
      </c>
      <c r="AC7729" s="32" t="n">
        <v>12288310.08</v>
      </c>
      <c r="AD7729" s="32" t="n">
        <v>1290272.56</v>
      </c>
      <c r="AE7729" s="35">
        <f>(LEFT(Y7729,4)-Parameters!$B$23)*12+MID(Y7729,6,2)-Parameters!$B$24+1</f>
        <v/>
      </c>
    </row>
    <row r="7730">
      <c r="X7730" t="inlineStr">
        <is>
          <t>L0250020</t>
        </is>
      </c>
      <c r="Y7730" t="inlineStr">
        <is>
          <t>2026-09-28</t>
        </is>
      </c>
      <c r="Z7730" t="inlineStr">
        <is>
          <t>home_use</t>
        </is>
      </c>
      <c r="AA7730" t="inlineStr">
        <is>
          <t>IMP00926</t>
        </is>
      </c>
      <c r="AB7730" t="inlineStr">
        <is>
          <t>T106477</t>
        </is>
      </c>
      <c r="AC7730" s="32" t="n">
        <v>961966.9300000001</v>
      </c>
      <c r="AD7730" s="32" t="n">
        <v>102930.46</v>
      </c>
      <c r="AE7730" s="35">
        <f>(LEFT(Y7730,4)-Parameters!$B$23)*12+MID(Y7730,6,2)-Parameters!$B$24+1</f>
        <v/>
      </c>
    </row>
    <row r="7731">
      <c r="X7731" t="inlineStr">
        <is>
          <t>L0250021</t>
        </is>
      </c>
      <c r="Y7731" t="inlineStr">
        <is>
          <t>2026-09-28</t>
        </is>
      </c>
      <c r="Z7731" t="inlineStr">
        <is>
          <t>home_use</t>
        </is>
      </c>
      <c r="AA7731" t="inlineStr">
        <is>
          <t>IMP00926</t>
        </is>
      </c>
      <c r="AB7731" t="inlineStr">
        <is>
          <t>T106477</t>
        </is>
      </c>
      <c r="AC7731" s="32" t="n">
        <v>946270.42</v>
      </c>
      <c r="AD7731" s="32" t="n">
        <v>101250.93</v>
      </c>
      <c r="AE7731" s="35">
        <f>(LEFT(Y7731,4)-Parameters!$B$23)*12+MID(Y7731,6,2)-Parameters!$B$24+1</f>
        <v/>
      </c>
    </row>
    <row r="7732">
      <c r="X7732" t="inlineStr">
        <is>
          <t>L0250023</t>
        </is>
      </c>
      <c r="Y7732" t="inlineStr">
        <is>
          <t>2026-09-28</t>
        </is>
      </c>
      <c r="Z7732" t="inlineStr">
        <is>
          <t>home_use</t>
        </is>
      </c>
      <c r="AA7732" t="inlineStr">
        <is>
          <t>IMP00926</t>
        </is>
      </c>
      <c r="AB7732" t="inlineStr">
        <is>
          <t>T106477</t>
        </is>
      </c>
      <c r="AC7732" s="32" t="n">
        <v>736862.48</v>
      </c>
      <c r="AD7732" s="32" t="n">
        <v>78844.28999999999</v>
      </c>
      <c r="AE7732" s="35">
        <f>(LEFT(Y7732,4)-Parameters!$B$23)*12+MID(Y7732,6,2)-Parameters!$B$24+1</f>
        <v/>
      </c>
    </row>
    <row r="7733">
      <c r="X7733" t="inlineStr">
        <is>
          <t>L0166653</t>
        </is>
      </c>
      <c r="Y7733" t="inlineStr">
        <is>
          <t>2025-10-01</t>
        </is>
      </c>
      <c r="Z7733" t="inlineStr">
        <is>
          <t>home_use</t>
        </is>
      </c>
      <c r="AA7733" t="inlineStr">
        <is>
          <t>IMP00999</t>
        </is>
      </c>
      <c r="AB7733" t="inlineStr">
        <is>
          <t>T106987</t>
        </is>
      </c>
      <c r="AC7733" s="32" t="n">
        <v>5052417.27</v>
      </c>
      <c r="AD7733" s="32" t="n">
        <v>505241.73</v>
      </c>
      <c r="AE7733" s="35">
        <f>(LEFT(Y7733,4)-Parameters!$B$23)*12+MID(Y7733,6,2)-Parameters!$B$24+1</f>
        <v/>
      </c>
    </row>
    <row r="7734">
      <c r="X7734" t="inlineStr">
        <is>
          <t>L0166654</t>
        </is>
      </c>
      <c r="Y7734" t="inlineStr">
        <is>
          <t>2025-10-01</t>
        </is>
      </c>
      <c r="Z7734" t="inlineStr">
        <is>
          <t>home_use</t>
        </is>
      </c>
      <c r="AA7734" t="inlineStr">
        <is>
          <t>IMP00999</t>
        </is>
      </c>
      <c r="AB7734" t="inlineStr">
        <is>
          <t>T106987</t>
        </is>
      </c>
      <c r="AC7734" s="32" t="n">
        <v>4522158.12</v>
      </c>
      <c r="AD7734" s="32" t="n">
        <v>474826.6</v>
      </c>
      <c r="AE7734" s="35">
        <f>(LEFT(Y7734,4)-Parameters!$B$23)*12+MID(Y7734,6,2)-Parameters!$B$24+1</f>
        <v/>
      </c>
    </row>
    <row r="7735">
      <c r="X7735" t="inlineStr">
        <is>
          <t>L0167080</t>
        </is>
      </c>
      <c r="Y7735" t="inlineStr">
        <is>
          <t>2025-10-03</t>
        </is>
      </c>
      <c r="Z7735" t="inlineStr">
        <is>
          <t>home_use</t>
        </is>
      </c>
      <c r="AA7735" t="inlineStr">
        <is>
          <t>IMP00999</t>
        </is>
      </c>
      <c r="AB7735" t="inlineStr">
        <is>
          <t>T106987</t>
        </is>
      </c>
      <c r="AC7735" s="32" t="n">
        <v>3612097.96</v>
      </c>
      <c r="AD7735" s="32" t="n">
        <v>379270.29</v>
      </c>
      <c r="AE7735" s="35">
        <f>(LEFT(Y7735,4)-Parameters!$B$23)*12+MID(Y7735,6,2)-Parameters!$B$24+1</f>
        <v/>
      </c>
    </row>
    <row r="7736">
      <c r="X7736" t="inlineStr">
        <is>
          <t>L0167307</t>
        </is>
      </c>
      <c r="Y7736" t="inlineStr">
        <is>
          <t>2025-10-04</t>
        </is>
      </c>
      <c r="Z7736" t="inlineStr">
        <is>
          <t>home_use</t>
        </is>
      </c>
      <c r="AA7736" t="inlineStr">
        <is>
          <t>IMP00999</t>
        </is>
      </c>
      <c r="AB7736" t="inlineStr">
        <is>
          <t>T106987</t>
        </is>
      </c>
      <c r="AC7736" s="32" t="n">
        <v>2762072.83</v>
      </c>
      <c r="AD7736" s="32" t="n">
        <v>276207.28</v>
      </c>
      <c r="AE7736" s="35">
        <f>(LEFT(Y7736,4)-Parameters!$B$23)*12+MID(Y7736,6,2)-Parameters!$B$24+1</f>
        <v/>
      </c>
    </row>
    <row r="7737">
      <c r="X7737" t="inlineStr">
        <is>
          <t>L0167502</t>
        </is>
      </c>
      <c r="Y7737" t="inlineStr">
        <is>
          <t>2025-10-05</t>
        </is>
      </c>
      <c r="Z7737" t="inlineStr">
        <is>
          <t>home_use</t>
        </is>
      </c>
      <c r="AA7737" t="inlineStr">
        <is>
          <t>IMP00999</t>
        </is>
      </c>
      <c r="AB7737" t="inlineStr">
        <is>
          <t>T106987</t>
        </is>
      </c>
      <c r="AC7737" s="32" t="n">
        <v>1172176.33</v>
      </c>
      <c r="AD7737" s="32" t="n">
        <v>123078.51</v>
      </c>
      <c r="AE7737" s="35">
        <f>(LEFT(Y7737,4)-Parameters!$B$23)*12+MID(Y7737,6,2)-Parameters!$B$24+1</f>
        <v/>
      </c>
    </row>
    <row r="7738">
      <c r="X7738" t="inlineStr">
        <is>
          <t>L0167719</t>
        </is>
      </c>
      <c r="Y7738" t="inlineStr">
        <is>
          <t>2025-10-06</t>
        </is>
      </c>
      <c r="Z7738" t="inlineStr">
        <is>
          <t>home_use</t>
        </is>
      </c>
      <c r="AA7738" t="inlineStr">
        <is>
          <t>IMP00999</t>
        </is>
      </c>
      <c r="AB7738" t="inlineStr">
        <is>
          <t>T106987</t>
        </is>
      </c>
      <c r="AC7738" s="32" t="n">
        <v>2228553.18</v>
      </c>
      <c r="AD7738" s="32" t="n">
        <v>222855.32</v>
      </c>
      <c r="AE7738" s="35">
        <f>(LEFT(Y7738,4)-Parameters!$B$23)*12+MID(Y7738,6,2)-Parameters!$B$24+1</f>
        <v/>
      </c>
    </row>
    <row r="7739">
      <c r="X7739" t="inlineStr">
        <is>
          <t>L0168361</t>
        </is>
      </c>
      <c r="Y7739" t="inlineStr">
        <is>
          <t>2025-10-09</t>
        </is>
      </c>
      <c r="Z7739" t="inlineStr">
        <is>
          <t>home_use</t>
        </is>
      </c>
      <c r="AA7739" t="inlineStr">
        <is>
          <t>IMP00999</t>
        </is>
      </c>
      <c r="AB7739" t="inlineStr">
        <is>
          <t>T106987</t>
        </is>
      </c>
      <c r="AC7739" s="32" t="n">
        <v>8838715.34</v>
      </c>
      <c r="AD7739" s="32" t="n">
        <v>928065.11</v>
      </c>
      <c r="AE7739" s="35">
        <f>(LEFT(Y7739,4)-Parameters!$B$23)*12+MID(Y7739,6,2)-Parameters!$B$24+1</f>
        <v/>
      </c>
    </row>
    <row r="7740">
      <c r="X7740" t="inlineStr">
        <is>
          <t>L0168362</t>
        </is>
      </c>
      <c r="Y7740" t="inlineStr">
        <is>
          <t>2025-10-09</t>
        </is>
      </c>
      <c r="Z7740" t="inlineStr">
        <is>
          <t>home_use</t>
        </is>
      </c>
      <c r="AA7740" t="inlineStr">
        <is>
          <t>IMP00999</t>
        </is>
      </c>
      <c r="AB7740" t="inlineStr">
        <is>
          <t>T106987</t>
        </is>
      </c>
      <c r="AC7740" s="32" t="n">
        <v>7019706.56</v>
      </c>
      <c r="AD7740" s="32" t="n">
        <v>701970.66</v>
      </c>
      <c r="AE7740" s="35">
        <f>(LEFT(Y7740,4)-Parameters!$B$23)*12+MID(Y7740,6,2)-Parameters!$B$24+1</f>
        <v/>
      </c>
    </row>
    <row r="7741">
      <c r="X7741" t="inlineStr">
        <is>
          <t>L0168363</t>
        </is>
      </c>
      <c r="Y7741" t="inlineStr">
        <is>
          <t>2025-10-09</t>
        </is>
      </c>
      <c r="Z7741" t="inlineStr">
        <is>
          <t>home_use</t>
        </is>
      </c>
      <c r="AA7741" t="inlineStr">
        <is>
          <t>IMP00999</t>
        </is>
      </c>
      <c r="AB7741" t="inlineStr">
        <is>
          <t>T106987</t>
        </is>
      </c>
      <c r="AC7741" s="32" t="n">
        <v>1334189.73</v>
      </c>
      <c r="AD7741" s="32" t="n">
        <v>133418.97</v>
      </c>
      <c r="AE7741" s="35">
        <f>(LEFT(Y7741,4)-Parameters!$B$23)*12+MID(Y7741,6,2)-Parameters!$B$24+1</f>
        <v/>
      </c>
    </row>
    <row r="7742">
      <c r="X7742" t="inlineStr">
        <is>
          <t>L0168577</t>
        </is>
      </c>
      <c r="Y7742" t="inlineStr">
        <is>
          <t>2025-10-10</t>
        </is>
      </c>
      <c r="Z7742" t="inlineStr">
        <is>
          <t>home_use</t>
        </is>
      </c>
      <c r="AA7742" t="inlineStr">
        <is>
          <t>IMP00999</t>
        </is>
      </c>
      <c r="AB7742" t="inlineStr">
        <is>
          <t>T106987</t>
        </is>
      </c>
      <c r="AC7742" s="32" t="n">
        <v>2381365.21</v>
      </c>
      <c r="AD7742" s="32" t="n">
        <v>238136.52</v>
      </c>
      <c r="AE7742" s="35">
        <f>(LEFT(Y7742,4)-Parameters!$B$23)*12+MID(Y7742,6,2)-Parameters!$B$24+1</f>
        <v/>
      </c>
    </row>
    <row r="7743">
      <c r="X7743" t="inlineStr">
        <is>
          <t>L0168772</t>
        </is>
      </c>
      <c r="Y7743" t="inlineStr">
        <is>
          <t>2025-10-11</t>
        </is>
      </c>
      <c r="Z7743" t="inlineStr">
        <is>
          <t>home_use</t>
        </is>
      </c>
      <c r="AA7743" t="inlineStr">
        <is>
          <t>IMP00999</t>
        </is>
      </c>
      <c r="AB7743" t="inlineStr">
        <is>
          <t>T106987</t>
        </is>
      </c>
      <c r="AC7743" s="32" t="n">
        <v>2222157.38</v>
      </c>
      <c r="AD7743" s="32" t="n">
        <v>222215.74</v>
      </c>
      <c r="AE7743" s="35">
        <f>(LEFT(Y7743,4)-Parameters!$B$23)*12+MID(Y7743,6,2)-Parameters!$B$24+1</f>
        <v/>
      </c>
    </row>
    <row r="7744">
      <c r="X7744" t="inlineStr">
        <is>
          <t>L0168997</t>
        </is>
      </c>
      <c r="Y7744" t="inlineStr">
        <is>
          <t>2025-10-12</t>
        </is>
      </c>
      <c r="Z7744" t="inlineStr">
        <is>
          <t>home_use</t>
        </is>
      </c>
      <c r="AA7744" t="inlineStr">
        <is>
          <t>IMP00999</t>
        </is>
      </c>
      <c r="AB7744" t="inlineStr">
        <is>
          <t>T106987</t>
        </is>
      </c>
      <c r="AC7744" s="32" t="n">
        <v>634566.02</v>
      </c>
      <c r="AD7744" s="32" t="n">
        <v>76147.92</v>
      </c>
      <c r="AE7744" s="35">
        <f>(LEFT(Y7744,4)-Parameters!$B$23)*12+MID(Y7744,6,2)-Parameters!$B$24+1</f>
        <v/>
      </c>
    </row>
    <row r="7745">
      <c r="X7745" t="inlineStr">
        <is>
          <t>L0169000</t>
        </is>
      </c>
      <c r="Y7745" t="inlineStr">
        <is>
          <t>2025-10-12</t>
        </is>
      </c>
      <c r="Z7745" t="inlineStr">
        <is>
          <t>home_use</t>
        </is>
      </c>
      <c r="AA7745" t="inlineStr">
        <is>
          <t>IMP00999</t>
        </is>
      </c>
      <c r="AB7745" t="inlineStr">
        <is>
          <t>T106987</t>
        </is>
      </c>
      <c r="AC7745" s="32" t="n">
        <v>3573305.05</v>
      </c>
      <c r="AD7745" s="32" t="n">
        <v>357330.51</v>
      </c>
      <c r="AE7745" s="35">
        <f>(LEFT(Y7745,4)-Parameters!$B$23)*12+MID(Y7745,6,2)-Parameters!$B$24+1</f>
        <v/>
      </c>
    </row>
    <row r="7746">
      <c r="X7746" t="inlineStr">
        <is>
          <t>L0169001</t>
        </is>
      </c>
      <c r="Y7746" t="inlineStr">
        <is>
          <t>2025-10-12</t>
        </is>
      </c>
      <c r="Z7746" t="inlineStr">
        <is>
          <t>home_use</t>
        </is>
      </c>
      <c r="AA7746" t="inlineStr">
        <is>
          <t>IMP00999</t>
        </is>
      </c>
      <c r="AB7746" t="inlineStr">
        <is>
          <t>T106987</t>
        </is>
      </c>
      <c r="AC7746" s="32" t="n">
        <v>1772930.47</v>
      </c>
      <c r="AD7746" s="32" t="n">
        <v>177293.05</v>
      </c>
      <c r="AE7746" s="35">
        <f>(LEFT(Y7746,4)-Parameters!$B$23)*12+MID(Y7746,6,2)-Parameters!$B$24+1</f>
        <v/>
      </c>
    </row>
    <row r="7747">
      <c r="X7747" t="inlineStr">
        <is>
          <t>L0169002</t>
        </is>
      </c>
      <c r="Y7747" t="inlineStr">
        <is>
          <t>2025-10-12</t>
        </is>
      </c>
      <c r="Z7747" t="inlineStr">
        <is>
          <t>home_use</t>
        </is>
      </c>
      <c r="AA7747" t="inlineStr">
        <is>
          <t>IMP00999</t>
        </is>
      </c>
      <c r="AB7747" t="inlineStr">
        <is>
          <t>T106987</t>
        </is>
      </c>
      <c r="AC7747" s="32" t="n">
        <v>6635396.19</v>
      </c>
      <c r="AD7747" s="32" t="n">
        <v>663539.62</v>
      </c>
      <c r="AE7747" s="35">
        <f>(LEFT(Y7747,4)-Parameters!$B$23)*12+MID(Y7747,6,2)-Parameters!$B$24+1</f>
        <v/>
      </c>
    </row>
    <row r="7748">
      <c r="X7748" t="inlineStr">
        <is>
          <t>L0169660</t>
        </is>
      </c>
      <c r="Y7748" t="inlineStr">
        <is>
          <t>2025-10-15</t>
        </is>
      </c>
      <c r="Z7748" t="inlineStr">
        <is>
          <t>home_use</t>
        </is>
      </c>
      <c r="AA7748" t="inlineStr">
        <is>
          <t>IMP00999</t>
        </is>
      </c>
      <c r="AB7748" t="inlineStr">
        <is>
          <t>T106987</t>
        </is>
      </c>
      <c r="AC7748" s="32" t="n">
        <v>292397.39</v>
      </c>
      <c r="AD7748" s="32" t="n">
        <v>35087.69</v>
      </c>
      <c r="AE7748" s="35">
        <f>(LEFT(Y7748,4)-Parameters!$B$23)*12+MID(Y7748,6,2)-Parameters!$B$24+1</f>
        <v/>
      </c>
    </row>
    <row r="7749">
      <c r="X7749" t="inlineStr">
        <is>
          <t>L0170114</t>
        </is>
      </c>
      <c r="Y7749" t="inlineStr">
        <is>
          <t>2025-10-17</t>
        </is>
      </c>
      <c r="Z7749" t="inlineStr">
        <is>
          <t>home_use</t>
        </is>
      </c>
      <c r="AA7749" t="inlineStr">
        <is>
          <t>IMP00999</t>
        </is>
      </c>
      <c r="AB7749" t="inlineStr">
        <is>
          <t>T106987</t>
        </is>
      </c>
      <c r="AC7749" s="32" t="n">
        <v>1923604.1</v>
      </c>
      <c r="AD7749" s="32" t="n">
        <v>192360.41</v>
      </c>
      <c r="AE7749" s="35">
        <f>(LEFT(Y7749,4)-Parameters!$B$23)*12+MID(Y7749,6,2)-Parameters!$B$24+1</f>
        <v/>
      </c>
    </row>
    <row r="7750">
      <c r="X7750" t="inlineStr">
        <is>
          <t>L0170345</t>
        </is>
      </c>
      <c r="Y7750" t="inlineStr">
        <is>
          <t>2025-10-18</t>
        </is>
      </c>
      <c r="Z7750" t="inlineStr">
        <is>
          <t>home_use</t>
        </is>
      </c>
      <c r="AA7750" t="inlineStr">
        <is>
          <t>IMP00999</t>
        </is>
      </c>
      <c r="AB7750" t="inlineStr">
        <is>
          <t>T106987</t>
        </is>
      </c>
      <c r="AC7750" s="32" t="n">
        <v>5470038.63</v>
      </c>
      <c r="AD7750" s="32" t="n">
        <v>547003.86</v>
      </c>
      <c r="AE7750" s="35">
        <f>(LEFT(Y7750,4)-Parameters!$B$23)*12+MID(Y7750,6,2)-Parameters!$B$24+1</f>
        <v/>
      </c>
    </row>
    <row r="7751">
      <c r="X7751" t="inlineStr">
        <is>
          <t>L0170346</t>
        </is>
      </c>
      <c r="Y7751" t="inlineStr">
        <is>
          <t>2025-10-18</t>
        </is>
      </c>
      <c r="Z7751" t="inlineStr">
        <is>
          <t>home_use</t>
        </is>
      </c>
      <c r="AA7751" t="inlineStr">
        <is>
          <t>IMP00999</t>
        </is>
      </c>
      <c r="AB7751" t="inlineStr">
        <is>
          <t>T106987</t>
        </is>
      </c>
      <c r="AC7751" s="32" t="n">
        <v>717018.55</v>
      </c>
      <c r="AD7751" s="32" t="n">
        <v>71701.86</v>
      </c>
      <c r="AE7751" s="35">
        <f>(LEFT(Y7751,4)-Parameters!$B$23)*12+MID(Y7751,6,2)-Parameters!$B$24+1</f>
        <v/>
      </c>
    </row>
    <row r="7752">
      <c r="X7752" t="inlineStr">
        <is>
          <t>L0170562</t>
        </is>
      </c>
      <c r="Y7752" t="inlineStr">
        <is>
          <t>2025-10-19</t>
        </is>
      </c>
      <c r="Z7752" t="inlineStr">
        <is>
          <t>home_use</t>
        </is>
      </c>
      <c r="AA7752" t="inlineStr">
        <is>
          <t>IMP00999</t>
        </is>
      </c>
      <c r="AB7752" t="inlineStr">
        <is>
          <t>T106987</t>
        </is>
      </c>
      <c r="AC7752" s="32" t="n">
        <v>3718201.79</v>
      </c>
      <c r="AD7752" s="32" t="n">
        <v>371820.18</v>
      </c>
      <c r="AE7752" s="35">
        <f>(LEFT(Y7752,4)-Parameters!$B$23)*12+MID(Y7752,6,2)-Parameters!$B$24+1</f>
        <v/>
      </c>
    </row>
    <row r="7753">
      <c r="X7753" t="inlineStr">
        <is>
          <t>L0170995</t>
        </is>
      </c>
      <c r="Y7753" t="inlineStr">
        <is>
          <t>2025-10-21</t>
        </is>
      </c>
      <c r="Z7753" t="inlineStr">
        <is>
          <t>warehouse_out</t>
        </is>
      </c>
      <c r="AA7753" t="inlineStr">
        <is>
          <t>IMP00999</t>
        </is>
      </c>
      <c r="AB7753" t="inlineStr">
        <is>
          <t>T106987</t>
        </is>
      </c>
      <c r="AC7753" s="32" t="n">
        <v>2758227.23</v>
      </c>
      <c r="AD7753" s="32" t="n">
        <v>275822.72</v>
      </c>
      <c r="AE7753" s="35">
        <f>(LEFT(Y7753,4)-Parameters!$B$23)*12+MID(Y7753,6,2)-Parameters!$B$24+1</f>
        <v/>
      </c>
    </row>
    <row r="7754">
      <c r="X7754" t="inlineStr">
        <is>
          <t>L0170996</t>
        </is>
      </c>
      <c r="Y7754" t="inlineStr">
        <is>
          <t>2025-10-21</t>
        </is>
      </c>
      <c r="Z7754" t="inlineStr">
        <is>
          <t>home_use</t>
        </is>
      </c>
      <c r="AA7754" t="inlineStr">
        <is>
          <t>IMP00999</t>
        </is>
      </c>
      <c r="AB7754" t="inlineStr">
        <is>
          <t>T106987</t>
        </is>
      </c>
      <c r="AC7754" s="32" t="n">
        <v>1456200.7</v>
      </c>
      <c r="AD7754" s="32" t="n">
        <v>145620.07</v>
      </c>
      <c r="AE7754" s="35">
        <f>(LEFT(Y7754,4)-Parameters!$B$23)*12+MID(Y7754,6,2)-Parameters!$B$24+1</f>
        <v/>
      </c>
    </row>
    <row r="7755">
      <c r="X7755" t="inlineStr">
        <is>
          <t>L0170998</t>
        </is>
      </c>
      <c r="Y7755" t="inlineStr">
        <is>
          <t>2025-10-21</t>
        </is>
      </c>
      <c r="Z7755" t="inlineStr">
        <is>
          <t>home_use</t>
        </is>
      </c>
      <c r="AA7755" t="inlineStr">
        <is>
          <t>IMP00999</t>
        </is>
      </c>
      <c r="AB7755" t="inlineStr">
        <is>
          <t>T106987</t>
        </is>
      </c>
      <c r="AC7755" s="32" t="n">
        <v>6590678.34</v>
      </c>
      <c r="AD7755" s="32" t="n">
        <v>659067.83</v>
      </c>
      <c r="AE7755" s="35">
        <f>(LEFT(Y7755,4)-Parameters!$B$23)*12+MID(Y7755,6,2)-Parameters!$B$24+1</f>
        <v/>
      </c>
    </row>
    <row r="7756">
      <c r="X7756" t="inlineStr">
        <is>
          <t>L0170999</t>
        </is>
      </c>
      <c r="Y7756" t="inlineStr">
        <is>
          <t>2025-10-21</t>
        </is>
      </c>
      <c r="Z7756" t="inlineStr">
        <is>
          <t>home_use</t>
        </is>
      </c>
      <c r="AA7756" t="inlineStr">
        <is>
          <t>IMP00999</t>
        </is>
      </c>
      <c r="AB7756" t="inlineStr">
        <is>
          <t>T106987</t>
        </is>
      </c>
      <c r="AC7756" s="32" t="n">
        <v>6516639.83</v>
      </c>
      <c r="AD7756" s="32" t="n">
        <v>651663.98</v>
      </c>
      <c r="AE7756" s="35">
        <f>(LEFT(Y7756,4)-Parameters!$B$23)*12+MID(Y7756,6,2)-Parameters!$B$24+1</f>
        <v/>
      </c>
    </row>
    <row r="7757">
      <c r="X7757" t="inlineStr">
        <is>
          <t>L0171235</t>
        </is>
      </c>
      <c r="Y7757" t="inlineStr">
        <is>
          <t>2025-10-22</t>
        </is>
      </c>
      <c r="Z7757" t="inlineStr">
        <is>
          <t>home_use</t>
        </is>
      </c>
      <c r="AA7757" t="inlineStr">
        <is>
          <t>IMP00999</t>
        </is>
      </c>
      <c r="AB7757" t="inlineStr">
        <is>
          <t>T106987</t>
        </is>
      </c>
      <c r="AC7757" s="32" t="n">
        <v>1333732.36</v>
      </c>
      <c r="AD7757" s="32" t="n">
        <v>133373.24</v>
      </c>
      <c r="AE7757" s="35">
        <f>(LEFT(Y7757,4)-Parameters!$B$23)*12+MID(Y7757,6,2)-Parameters!$B$24+1</f>
        <v/>
      </c>
    </row>
    <row r="7758">
      <c r="X7758" t="inlineStr">
        <is>
          <t>L0171236</t>
        </is>
      </c>
      <c r="Y7758" t="inlineStr">
        <is>
          <t>2025-10-22</t>
        </is>
      </c>
      <c r="Z7758" t="inlineStr">
        <is>
          <t>home_use</t>
        </is>
      </c>
      <c r="AA7758" t="inlineStr">
        <is>
          <t>IMP00999</t>
        </is>
      </c>
      <c r="AB7758" t="inlineStr">
        <is>
          <t>T106987</t>
        </is>
      </c>
      <c r="AC7758" s="32" t="n">
        <v>1401639.86</v>
      </c>
      <c r="AD7758" s="32" t="n">
        <v>147172.18</v>
      </c>
      <c r="AE7758" s="35">
        <f>(LEFT(Y7758,4)-Parameters!$B$23)*12+MID(Y7758,6,2)-Parameters!$B$24+1</f>
        <v/>
      </c>
    </row>
    <row r="7759">
      <c r="X7759" t="inlineStr">
        <is>
          <t>L0171237</t>
        </is>
      </c>
      <c r="Y7759" t="inlineStr">
        <is>
          <t>2025-10-22</t>
        </is>
      </c>
      <c r="Z7759" t="inlineStr">
        <is>
          <t>home_use</t>
        </is>
      </c>
      <c r="AA7759" t="inlineStr">
        <is>
          <t>IMP00999</t>
        </is>
      </c>
      <c r="AB7759" t="inlineStr">
        <is>
          <t>T106987</t>
        </is>
      </c>
      <c r="AC7759" s="32" t="n">
        <v>4090537.47</v>
      </c>
      <c r="AD7759" s="32" t="n">
        <v>409053.75</v>
      </c>
      <c r="AE7759" s="35">
        <f>(LEFT(Y7759,4)-Parameters!$B$23)*12+MID(Y7759,6,2)-Parameters!$B$24+1</f>
        <v/>
      </c>
    </row>
    <row r="7760">
      <c r="X7760" t="inlineStr">
        <is>
          <t>L0171438</t>
        </is>
      </c>
      <c r="Y7760" t="inlineStr">
        <is>
          <t>2025-10-23</t>
        </is>
      </c>
      <c r="Z7760" t="inlineStr">
        <is>
          <t>home_use</t>
        </is>
      </c>
      <c r="AA7760" t="inlineStr">
        <is>
          <t>IMP00999</t>
        </is>
      </c>
      <c r="AB7760" t="inlineStr">
        <is>
          <t>T106987</t>
        </is>
      </c>
      <c r="AC7760" s="32" t="n">
        <v>5099695.26</v>
      </c>
      <c r="AD7760" s="32" t="n">
        <v>509969.53</v>
      </c>
      <c r="AE7760" s="35">
        <f>(LEFT(Y7760,4)-Parameters!$B$23)*12+MID(Y7760,6,2)-Parameters!$B$24+1</f>
        <v/>
      </c>
    </row>
    <row r="7761">
      <c r="X7761" t="inlineStr">
        <is>
          <t>L0171652</t>
        </is>
      </c>
      <c r="Y7761" t="inlineStr">
        <is>
          <t>2025-10-24</t>
        </is>
      </c>
      <c r="Z7761" t="inlineStr">
        <is>
          <t>home_use</t>
        </is>
      </c>
      <c r="AA7761" t="inlineStr">
        <is>
          <t>IMP00999</t>
        </is>
      </c>
      <c r="AB7761" t="inlineStr">
        <is>
          <t>T106987</t>
        </is>
      </c>
      <c r="AC7761" s="32" t="n">
        <v>2609405.66</v>
      </c>
      <c r="AD7761" s="32" t="n">
        <v>273987.59</v>
      </c>
      <c r="AE7761" s="35">
        <f>(LEFT(Y7761,4)-Parameters!$B$23)*12+MID(Y7761,6,2)-Parameters!$B$24+1</f>
        <v/>
      </c>
    </row>
    <row r="7762">
      <c r="X7762" t="inlineStr">
        <is>
          <t>L0171653</t>
        </is>
      </c>
      <c r="Y7762" t="inlineStr">
        <is>
          <t>2025-10-24</t>
        </is>
      </c>
      <c r="Z7762" t="inlineStr">
        <is>
          <t>home_use</t>
        </is>
      </c>
      <c r="AA7762" t="inlineStr">
        <is>
          <t>IMP00999</t>
        </is>
      </c>
      <c r="AB7762" t="inlineStr">
        <is>
          <t>T106987</t>
        </is>
      </c>
      <c r="AC7762" s="32" t="n">
        <v>1729447.44</v>
      </c>
      <c r="AD7762" s="32" t="n">
        <v>172944.74</v>
      </c>
      <c r="AE7762" s="35">
        <f>(LEFT(Y7762,4)-Parameters!$B$23)*12+MID(Y7762,6,2)-Parameters!$B$24+1</f>
        <v/>
      </c>
    </row>
    <row r="7763">
      <c r="X7763" t="inlineStr">
        <is>
          <t>L0171654</t>
        </is>
      </c>
      <c r="Y7763" t="inlineStr">
        <is>
          <t>2025-10-24</t>
        </is>
      </c>
      <c r="Z7763" t="inlineStr">
        <is>
          <t>home_use</t>
        </is>
      </c>
      <c r="AA7763" t="inlineStr">
        <is>
          <t>IMP00999</t>
        </is>
      </c>
      <c r="AB7763" t="inlineStr">
        <is>
          <t>T106987</t>
        </is>
      </c>
      <c r="AC7763" s="32" t="n">
        <v>3776750.35</v>
      </c>
      <c r="AD7763" s="32" t="n">
        <v>377675.03</v>
      </c>
      <c r="AE7763" s="35">
        <f>(LEFT(Y7763,4)-Parameters!$B$23)*12+MID(Y7763,6,2)-Parameters!$B$24+1</f>
        <v/>
      </c>
    </row>
    <row r="7764">
      <c r="X7764" t="inlineStr">
        <is>
          <t>L0171883</t>
        </is>
      </c>
      <c r="Y7764" t="inlineStr">
        <is>
          <t>2025-10-25</t>
        </is>
      </c>
      <c r="Z7764" t="inlineStr">
        <is>
          <t>home_use</t>
        </is>
      </c>
      <c r="AA7764" t="inlineStr">
        <is>
          <t>IMP00999</t>
        </is>
      </c>
      <c r="AB7764" t="inlineStr">
        <is>
          <t>T106987</t>
        </is>
      </c>
      <c r="AC7764" s="32" t="n">
        <v>3080980.89</v>
      </c>
      <c r="AD7764" s="32" t="n">
        <v>308098.09</v>
      </c>
      <c r="AE7764" s="35">
        <f>(LEFT(Y7764,4)-Parameters!$B$23)*12+MID(Y7764,6,2)-Parameters!$B$24+1</f>
        <v/>
      </c>
    </row>
    <row r="7765">
      <c r="X7765" t="inlineStr">
        <is>
          <t>L0171885</t>
        </is>
      </c>
      <c r="Y7765" t="inlineStr">
        <is>
          <t>2025-10-25</t>
        </is>
      </c>
      <c r="Z7765" t="inlineStr">
        <is>
          <t>home_use</t>
        </is>
      </c>
      <c r="AA7765" t="inlineStr">
        <is>
          <t>IMP00999</t>
        </is>
      </c>
      <c r="AB7765" t="inlineStr">
        <is>
          <t>T106987</t>
        </is>
      </c>
      <c r="AC7765" s="32" t="n">
        <v>1112180.58</v>
      </c>
      <c r="AD7765" s="32" t="n">
        <v>111218.06</v>
      </c>
      <c r="AE7765" s="35">
        <f>(LEFT(Y7765,4)-Parameters!$B$23)*12+MID(Y7765,6,2)-Parameters!$B$24+1</f>
        <v/>
      </c>
    </row>
    <row r="7766">
      <c r="X7766" t="inlineStr">
        <is>
          <t>L0172085</t>
        </is>
      </c>
      <c r="Y7766" t="inlineStr">
        <is>
          <t>2025-10-26</t>
        </is>
      </c>
      <c r="Z7766" t="inlineStr">
        <is>
          <t>home_use</t>
        </is>
      </c>
      <c r="AA7766" t="inlineStr">
        <is>
          <t>IMP00999</t>
        </is>
      </c>
      <c r="AB7766" t="inlineStr">
        <is>
          <t>T106987</t>
        </is>
      </c>
      <c r="AC7766" s="32" t="n">
        <v>4417926.29</v>
      </c>
      <c r="AD7766" s="32" t="n">
        <v>441792.63</v>
      </c>
      <c r="AE7766" s="35">
        <f>(LEFT(Y7766,4)-Parameters!$B$23)*12+MID(Y7766,6,2)-Parameters!$B$24+1</f>
        <v/>
      </c>
    </row>
    <row r="7767">
      <c r="X7767" t="inlineStr">
        <is>
          <t>L0172281</t>
        </is>
      </c>
      <c r="Y7767" t="inlineStr">
        <is>
          <t>2025-10-27</t>
        </is>
      </c>
      <c r="Z7767" t="inlineStr">
        <is>
          <t>home_use</t>
        </is>
      </c>
      <c r="AA7767" t="inlineStr">
        <is>
          <t>IMP00999</t>
        </is>
      </c>
      <c r="AB7767" t="inlineStr">
        <is>
          <t>T106987</t>
        </is>
      </c>
      <c r="AC7767" s="32" t="n">
        <v>1931394.13</v>
      </c>
      <c r="AD7767" s="32" t="n">
        <v>202796.38</v>
      </c>
      <c r="AE7767" s="35">
        <f>(LEFT(Y7767,4)-Parameters!$B$23)*12+MID(Y7767,6,2)-Parameters!$B$24+1</f>
        <v/>
      </c>
    </row>
    <row r="7768">
      <c r="X7768" t="inlineStr">
        <is>
          <t>L0172282</t>
        </is>
      </c>
      <c r="Y7768" t="inlineStr">
        <is>
          <t>2025-10-27</t>
        </is>
      </c>
      <c r="Z7768" t="inlineStr">
        <is>
          <t>home_use</t>
        </is>
      </c>
      <c r="AA7768" t="inlineStr">
        <is>
          <t>IMP00999</t>
        </is>
      </c>
      <c r="AB7768" t="inlineStr">
        <is>
          <t>T106987</t>
        </is>
      </c>
      <c r="AC7768" s="32" t="n">
        <v>1520307.44</v>
      </c>
      <c r="AD7768" s="32" t="n">
        <v>159632.28</v>
      </c>
      <c r="AE7768" s="35">
        <f>(LEFT(Y7768,4)-Parameters!$B$23)*12+MID(Y7768,6,2)-Parameters!$B$24+1</f>
        <v/>
      </c>
    </row>
    <row r="7769">
      <c r="X7769" t="inlineStr">
        <is>
          <t>L0172283</t>
        </is>
      </c>
      <c r="Y7769" t="inlineStr">
        <is>
          <t>2025-10-27</t>
        </is>
      </c>
      <c r="Z7769" t="inlineStr">
        <is>
          <t>home_use</t>
        </is>
      </c>
      <c r="AA7769" t="inlineStr">
        <is>
          <t>IMP00999</t>
        </is>
      </c>
      <c r="AB7769" t="inlineStr">
        <is>
          <t>T106987</t>
        </is>
      </c>
      <c r="AC7769" s="32" t="n">
        <v>6219736.63</v>
      </c>
      <c r="AD7769" s="32" t="n">
        <v>621973.66</v>
      </c>
      <c r="AE7769" s="35">
        <f>(LEFT(Y7769,4)-Parameters!$B$23)*12+MID(Y7769,6,2)-Parameters!$B$24+1</f>
        <v/>
      </c>
    </row>
    <row r="7770">
      <c r="X7770" t="inlineStr">
        <is>
          <t>L0172284</t>
        </is>
      </c>
      <c r="Y7770" t="inlineStr">
        <is>
          <t>2025-10-27</t>
        </is>
      </c>
      <c r="Z7770" t="inlineStr">
        <is>
          <t>home_use</t>
        </is>
      </c>
      <c r="AA7770" t="inlineStr">
        <is>
          <t>IMP00999</t>
        </is>
      </c>
      <c r="AB7770" t="inlineStr">
        <is>
          <t>T106987</t>
        </is>
      </c>
      <c r="AC7770" s="32" t="n">
        <v>2293594.16</v>
      </c>
      <c r="AD7770" s="32" t="n">
        <v>229359.42</v>
      </c>
      <c r="AE7770" s="35">
        <f>(LEFT(Y7770,4)-Parameters!$B$23)*12+MID(Y7770,6,2)-Parameters!$B$24+1</f>
        <v/>
      </c>
    </row>
    <row r="7771">
      <c r="X7771" t="inlineStr">
        <is>
          <t>L0172492</t>
        </is>
      </c>
      <c r="Y7771" t="inlineStr">
        <is>
          <t>2025-10-28</t>
        </is>
      </c>
      <c r="Z7771" t="inlineStr">
        <is>
          <t>home_use</t>
        </is>
      </c>
      <c r="AA7771" t="inlineStr">
        <is>
          <t>IMP00999</t>
        </is>
      </c>
      <c r="AB7771" t="inlineStr">
        <is>
          <t>T106987</t>
        </is>
      </c>
      <c r="AC7771" s="32" t="n">
        <v>5748861.07</v>
      </c>
      <c r="AD7771" s="32" t="n">
        <v>603630.41</v>
      </c>
      <c r="AE7771" s="35">
        <f>(LEFT(Y7771,4)-Parameters!$B$23)*12+MID(Y7771,6,2)-Parameters!$B$24+1</f>
        <v/>
      </c>
    </row>
    <row r="7772">
      <c r="X7772" t="inlineStr">
        <is>
          <t>L0172697</t>
        </is>
      </c>
      <c r="Y7772" t="inlineStr">
        <is>
          <t>2025-11-01</t>
        </is>
      </c>
      <c r="Z7772" t="inlineStr">
        <is>
          <t>home_use</t>
        </is>
      </c>
      <c r="AA7772" t="inlineStr">
        <is>
          <t>IMP00999</t>
        </is>
      </c>
      <c r="AB7772" t="inlineStr">
        <is>
          <t>T106987</t>
        </is>
      </c>
      <c r="AC7772" s="32" t="n">
        <v>1932904.8</v>
      </c>
      <c r="AD7772" s="32" t="n">
        <v>202955</v>
      </c>
      <c r="AE7772" s="35">
        <f>(LEFT(Y7772,4)-Parameters!$B$23)*12+MID(Y7772,6,2)-Parameters!$B$24+1</f>
        <v/>
      </c>
    </row>
    <row r="7773">
      <c r="X7773" t="inlineStr">
        <is>
          <t>L0172926</t>
        </is>
      </c>
      <c r="Y7773" t="inlineStr">
        <is>
          <t>2025-11-02</t>
        </is>
      </c>
      <c r="Z7773" t="inlineStr">
        <is>
          <t>home_use</t>
        </is>
      </c>
      <c r="AA7773" t="inlineStr">
        <is>
          <t>IMP00999</t>
        </is>
      </c>
      <c r="AB7773" t="inlineStr">
        <is>
          <t>T106987</t>
        </is>
      </c>
      <c r="AC7773" s="32" t="n">
        <v>1846582.91</v>
      </c>
      <c r="AD7773" s="32" t="n">
        <v>193891.21</v>
      </c>
      <c r="AE7773" s="35">
        <f>(LEFT(Y7773,4)-Parameters!$B$23)*12+MID(Y7773,6,2)-Parameters!$B$24+1</f>
        <v/>
      </c>
    </row>
    <row r="7774">
      <c r="X7774" t="inlineStr">
        <is>
          <t>L0173416</t>
        </is>
      </c>
      <c r="Y7774" t="inlineStr">
        <is>
          <t>2025-11-04</t>
        </is>
      </c>
      <c r="Z7774" t="inlineStr">
        <is>
          <t>home_use</t>
        </is>
      </c>
      <c r="AA7774" t="inlineStr">
        <is>
          <t>IMP00999</t>
        </is>
      </c>
      <c r="AB7774" t="inlineStr">
        <is>
          <t>T106987</t>
        </is>
      </c>
      <c r="AC7774" s="32" t="n">
        <v>9077838.699999999</v>
      </c>
      <c r="AD7774" s="32" t="n">
        <v>907783.87</v>
      </c>
      <c r="AE7774" s="35">
        <f>(LEFT(Y7774,4)-Parameters!$B$23)*12+MID(Y7774,6,2)-Parameters!$B$24+1</f>
        <v/>
      </c>
    </row>
    <row r="7775">
      <c r="X7775" t="inlineStr">
        <is>
          <t>L0173855</t>
        </is>
      </c>
      <c r="Y7775" t="inlineStr">
        <is>
          <t>2025-11-06</t>
        </is>
      </c>
      <c r="Z7775" t="inlineStr">
        <is>
          <t>home_use</t>
        </is>
      </c>
      <c r="AA7775" t="inlineStr">
        <is>
          <t>IMP00999</t>
        </is>
      </c>
      <c r="AB7775" t="inlineStr">
        <is>
          <t>T106987</t>
        </is>
      </c>
      <c r="AC7775" s="32" t="n">
        <v>2705680.75</v>
      </c>
      <c r="AD7775" s="32" t="n">
        <v>270568.07</v>
      </c>
      <c r="AE7775" s="35">
        <f>(LEFT(Y7775,4)-Parameters!$B$23)*12+MID(Y7775,6,2)-Parameters!$B$24+1</f>
        <v/>
      </c>
    </row>
    <row r="7776">
      <c r="X7776" t="inlineStr">
        <is>
          <t>L0173856</t>
        </is>
      </c>
      <c r="Y7776" t="inlineStr">
        <is>
          <t>2025-11-06</t>
        </is>
      </c>
      <c r="Z7776" t="inlineStr">
        <is>
          <t>home_use</t>
        </is>
      </c>
      <c r="AA7776" t="inlineStr">
        <is>
          <t>IMP00999</t>
        </is>
      </c>
      <c r="AB7776" t="inlineStr">
        <is>
          <t>T106987</t>
        </is>
      </c>
      <c r="AC7776" s="32" t="n">
        <v>2663881.44</v>
      </c>
      <c r="AD7776" s="32" t="n">
        <v>266388.14</v>
      </c>
      <c r="AE7776" s="35">
        <f>(LEFT(Y7776,4)-Parameters!$B$23)*12+MID(Y7776,6,2)-Parameters!$B$24+1</f>
        <v/>
      </c>
    </row>
    <row r="7777">
      <c r="X7777" t="inlineStr">
        <is>
          <t>L0174093</t>
        </is>
      </c>
      <c r="Y7777" t="inlineStr">
        <is>
          <t>2025-11-07</t>
        </is>
      </c>
      <c r="Z7777" t="inlineStr">
        <is>
          <t>home_use</t>
        </is>
      </c>
      <c r="AA7777" t="inlineStr">
        <is>
          <t>IMP00999</t>
        </is>
      </c>
      <c r="AB7777" t="inlineStr">
        <is>
          <t>T106987</t>
        </is>
      </c>
      <c r="AC7777" s="32" t="n">
        <v>1943282.93</v>
      </c>
      <c r="AD7777" s="32" t="n">
        <v>194328.29</v>
      </c>
      <c r="AE7777" s="35">
        <f>(LEFT(Y7777,4)-Parameters!$B$23)*12+MID(Y7777,6,2)-Parameters!$B$24+1</f>
        <v/>
      </c>
    </row>
    <row r="7778">
      <c r="X7778" t="inlineStr">
        <is>
          <t>L0174094</t>
        </is>
      </c>
      <c r="Y7778" t="inlineStr">
        <is>
          <t>2025-11-07</t>
        </is>
      </c>
      <c r="Z7778" t="inlineStr">
        <is>
          <t>home_use</t>
        </is>
      </c>
      <c r="AA7778" t="inlineStr">
        <is>
          <t>IMP00999</t>
        </is>
      </c>
      <c r="AB7778" t="inlineStr">
        <is>
          <t>T106987</t>
        </is>
      </c>
      <c r="AC7778" s="32" t="n">
        <v>5791650.13</v>
      </c>
      <c r="AD7778" s="32" t="n">
        <v>608123.26</v>
      </c>
      <c r="AE7778" s="35">
        <f>(LEFT(Y7778,4)-Parameters!$B$23)*12+MID(Y7778,6,2)-Parameters!$B$24+1</f>
        <v/>
      </c>
    </row>
    <row r="7779">
      <c r="X7779" t="inlineStr">
        <is>
          <t>L0174095</t>
        </is>
      </c>
      <c r="Y7779" t="inlineStr">
        <is>
          <t>2025-11-07</t>
        </is>
      </c>
      <c r="Z7779" t="inlineStr">
        <is>
          <t>home_use</t>
        </is>
      </c>
      <c r="AA7779" t="inlineStr">
        <is>
          <t>IMP00999</t>
        </is>
      </c>
      <c r="AB7779" t="inlineStr">
        <is>
          <t>T106987</t>
        </is>
      </c>
      <c r="AC7779" s="32" t="n">
        <v>1438084.9</v>
      </c>
      <c r="AD7779" s="32" t="n">
        <v>143808.49</v>
      </c>
      <c r="AE7779" s="35">
        <f>(LEFT(Y7779,4)-Parameters!$B$23)*12+MID(Y7779,6,2)-Parameters!$B$24+1</f>
        <v/>
      </c>
    </row>
    <row r="7780">
      <c r="X7780" t="inlineStr">
        <is>
          <t>L0174321</t>
        </is>
      </c>
      <c r="Y7780" t="inlineStr">
        <is>
          <t>2025-11-08</t>
        </is>
      </c>
      <c r="Z7780" t="inlineStr">
        <is>
          <t>warehouse_out</t>
        </is>
      </c>
      <c r="AA7780" t="inlineStr">
        <is>
          <t>IMP00999</t>
        </is>
      </c>
      <c r="AB7780" t="inlineStr">
        <is>
          <t>T106987</t>
        </is>
      </c>
      <c r="AC7780" s="32" t="n">
        <v>1989313.36</v>
      </c>
      <c r="AD7780" s="32" t="n">
        <v>198931.34</v>
      </c>
      <c r="AE7780" s="35">
        <f>(LEFT(Y7780,4)-Parameters!$B$23)*12+MID(Y7780,6,2)-Parameters!$B$24+1</f>
        <v/>
      </c>
    </row>
    <row r="7781">
      <c r="X7781" t="inlineStr">
        <is>
          <t>L0174543</t>
        </is>
      </c>
      <c r="Y7781" t="inlineStr">
        <is>
          <t>2025-11-09</t>
        </is>
      </c>
      <c r="Z7781" t="inlineStr">
        <is>
          <t>home_use</t>
        </is>
      </c>
      <c r="AA7781" t="inlineStr">
        <is>
          <t>IMP00999</t>
        </is>
      </c>
      <c r="AB7781" t="inlineStr">
        <is>
          <t>T106987</t>
        </is>
      </c>
      <c r="AC7781" s="32" t="n">
        <v>1748869.34</v>
      </c>
      <c r="AD7781" s="32" t="n">
        <v>183631.28</v>
      </c>
      <c r="AE7781" s="35">
        <f>(LEFT(Y7781,4)-Parameters!$B$23)*12+MID(Y7781,6,2)-Parameters!$B$24+1</f>
        <v/>
      </c>
    </row>
    <row r="7782">
      <c r="X7782" t="inlineStr">
        <is>
          <t>L0174546</t>
        </is>
      </c>
      <c r="Y7782" t="inlineStr">
        <is>
          <t>2025-11-09</t>
        </is>
      </c>
      <c r="Z7782" t="inlineStr">
        <is>
          <t>home_use</t>
        </is>
      </c>
      <c r="AA7782" t="inlineStr">
        <is>
          <t>IMP00999</t>
        </is>
      </c>
      <c r="AB7782" t="inlineStr">
        <is>
          <t>T106987</t>
        </is>
      </c>
      <c r="AC7782" s="32" t="n">
        <v>5807986.78</v>
      </c>
      <c r="AD7782" s="32" t="n">
        <v>580798.6800000001</v>
      </c>
      <c r="AE7782" s="35">
        <f>(LEFT(Y7782,4)-Parameters!$B$23)*12+MID(Y7782,6,2)-Parameters!$B$24+1</f>
        <v/>
      </c>
    </row>
    <row r="7783">
      <c r="X7783" t="inlineStr">
        <is>
          <t>L0174761</t>
        </is>
      </c>
      <c r="Y7783" t="inlineStr">
        <is>
          <t>2025-11-10</t>
        </is>
      </c>
      <c r="Z7783" t="inlineStr">
        <is>
          <t>home_use</t>
        </is>
      </c>
      <c r="AA7783" t="inlineStr">
        <is>
          <t>IMP00999</t>
        </is>
      </c>
      <c r="AB7783" t="inlineStr">
        <is>
          <t>T106987</t>
        </is>
      </c>
      <c r="AC7783" s="32" t="n">
        <v>1052964.52</v>
      </c>
      <c r="AD7783" s="32" t="n">
        <v>110561.27</v>
      </c>
      <c r="AE7783" s="35">
        <f>(LEFT(Y7783,4)-Parameters!$B$23)*12+MID(Y7783,6,2)-Parameters!$B$24+1</f>
        <v/>
      </c>
    </row>
    <row r="7784">
      <c r="X7784" t="inlineStr">
        <is>
          <t>L0175006</t>
        </is>
      </c>
      <c r="Y7784" t="inlineStr">
        <is>
          <t>2025-11-11</t>
        </is>
      </c>
      <c r="Z7784" t="inlineStr">
        <is>
          <t>home_use</t>
        </is>
      </c>
      <c r="AA7784" t="inlineStr">
        <is>
          <t>IMP00999</t>
        </is>
      </c>
      <c r="AB7784" t="inlineStr">
        <is>
          <t>T106987</t>
        </is>
      </c>
      <c r="AC7784" s="32" t="n">
        <v>8663583.199999999</v>
      </c>
      <c r="AD7784" s="32" t="n">
        <v>909676.24</v>
      </c>
      <c r="AE7784" s="35">
        <f>(LEFT(Y7784,4)-Parameters!$B$23)*12+MID(Y7784,6,2)-Parameters!$B$24+1</f>
        <v/>
      </c>
    </row>
    <row r="7785">
      <c r="X7785" t="inlineStr">
        <is>
          <t>L0175007</t>
        </is>
      </c>
      <c r="Y7785" t="inlineStr">
        <is>
          <t>2025-11-11</t>
        </is>
      </c>
      <c r="Z7785" t="inlineStr">
        <is>
          <t>home_use</t>
        </is>
      </c>
      <c r="AA7785" t="inlineStr">
        <is>
          <t>IMP00999</t>
        </is>
      </c>
      <c r="AB7785" t="inlineStr">
        <is>
          <t>T106987</t>
        </is>
      </c>
      <c r="AC7785" s="32" t="n">
        <v>3763528.23</v>
      </c>
      <c r="AD7785" s="32" t="n">
        <v>395170.46</v>
      </c>
      <c r="AE7785" s="35">
        <f>(LEFT(Y7785,4)-Parameters!$B$23)*12+MID(Y7785,6,2)-Parameters!$B$24+1</f>
        <v/>
      </c>
    </row>
    <row r="7786">
      <c r="X7786" t="inlineStr">
        <is>
          <t>L0175248</t>
        </is>
      </c>
      <c r="Y7786" t="inlineStr">
        <is>
          <t>2025-11-12</t>
        </is>
      </c>
      <c r="Z7786" t="inlineStr">
        <is>
          <t>home_use</t>
        </is>
      </c>
      <c r="AA7786" t="inlineStr">
        <is>
          <t>IMP00999</t>
        </is>
      </c>
      <c r="AB7786" t="inlineStr">
        <is>
          <t>T106987</t>
        </is>
      </c>
      <c r="AC7786" s="32" t="n">
        <v>2492304.53</v>
      </c>
      <c r="AD7786" s="32" t="n">
        <v>261691.98</v>
      </c>
      <c r="AE7786" s="35">
        <f>(LEFT(Y7786,4)-Parameters!$B$23)*12+MID(Y7786,6,2)-Parameters!$B$24+1</f>
        <v/>
      </c>
    </row>
    <row r="7787">
      <c r="X7787" t="inlineStr">
        <is>
          <t>L0175692</t>
        </is>
      </c>
      <c r="Y7787" t="inlineStr">
        <is>
          <t>2025-11-14</t>
        </is>
      </c>
      <c r="Z7787" t="inlineStr">
        <is>
          <t>home_use</t>
        </is>
      </c>
      <c r="AA7787" t="inlineStr">
        <is>
          <t>IMP00999</t>
        </is>
      </c>
      <c r="AB7787" t="inlineStr">
        <is>
          <t>T106987</t>
        </is>
      </c>
      <c r="AC7787" s="32" t="n">
        <v>12630304.76</v>
      </c>
      <c r="AD7787" s="32" t="n">
        <v>1263030.48</v>
      </c>
      <c r="AE7787" s="35">
        <f>(LEFT(Y7787,4)-Parameters!$B$23)*12+MID(Y7787,6,2)-Parameters!$B$24+1</f>
        <v/>
      </c>
    </row>
    <row r="7788">
      <c r="X7788" t="inlineStr">
        <is>
          <t>L0175694</t>
        </is>
      </c>
      <c r="Y7788" t="inlineStr">
        <is>
          <t>2025-11-14</t>
        </is>
      </c>
      <c r="Z7788" t="inlineStr">
        <is>
          <t>home_use</t>
        </is>
      </c>
      <c r="AA7788" t="inlineStr">
        <is>
          <t>IMP00999</t>
        </is>
      </c>
      <c r="AB7788" t="inlineStr">
        <is>
          <t>T106987</t>
        </is>
      </c>
      <c r="AC7788" s="32" t="n">
        <v>730507.91</v>
      </c>
      <c r="AD7788" s="32" t="n">
        <v>73050.78999999999</v>
      </c>
      <c r="AE7788" s="35">
        <f>(LEFT(Y7788,4)-Parameters!$B$23)*12+MID(Y7788,6,2)-Parameters!$B$24+1</f>
        <v/>
      </c>
    </row>
    <row r="7789">
      <c r="X7789" t="inlineStr">
        <is>
          <t>L0176120</t>
        </is>
      </c>
      <c r="Y7789" t="inlineStr">
        <is>
          <t>2025-11-16</t>
        </is>
      </c>
      <c r="Z7789" t="inlineStr">
        <is>
          <t>home_use</t>
        </is>
      </c>
      <c r="AA7789" t="inlineStr">
        <is>
          <t>IMP00999</t>
        </is>
      </c>
      <c r="AB7789" t="inlineStr">
        <is>
          <t>T106987</t>
        </is>
      </c>
      <c r="AC7789" s="32" t="n">
        <v>3361980.24</v>
      </c>
      <c r="AD7789" s="32" t="n">
        <v>336198.02</v>
      </c>
      <c r="AE7789" s="35">
        <f>(LEFT(Y7789,4)-Parameters!$B$23)*12+MID(Y7789,6,2)-Parameters!$B$24+1</f>
        <v/>
      </c>
    </row>
    <row r="7790">
      <c r="X7790" t="inlineStr">
        <is>
          <t>L0176121</t>
        </is>
      </c>
      <c r="Y7790" t="inlineStr">
        <is>
          <t>2025-11-16</t>
        </is>
      </c>
      <c r="Z7790" t="inlineStr">
        <is>
          <t>home_use</t>
        </is>
      </c>
      <c r="AA7790" t="inlineStr">
        <is>
          <t>IMP00999</t>
        </is>
      </c>
      <c r="AB7790" t="inlineStr">
        <is>
          <t>T106987</t>
        </is>
      </c>
      <c r="AC7790" s="32" t="n">
        <v>1624423.76</v>
      </c>
      <c r="AD7790" s="32" t="n">
        <v>162442.38</v>
      </c>
      <c r="AE7790" s="35">
        <f>(LEFT(Y7790,4)-Parameters!$B$23)*12+MID(Y7790,6,2)-Parameters!$B$24+1</f>
        <v/>
      </c>
    </row>
    <row r="7791">
      <c r="X7791" t="inlineStr">
        <is>
          <t>L0176122</t>
        </is>
      </c>
      <c r="Y7791" t="inlineStr">
        <is>
          <t>2025-11-16</t>
        </is>
      </c>
      <c r="Z7791" t="inlineStr">
        <is>
          <t>home_use</t>
        </is>
      </c>
      <c r="AA7791" t="inlineStr">
        <is>
          <t>IMP00999</t>
        </is>
      </c>
      <c r="AB7791" t="inlineStr">
        <is>
          <t>T106987</t>
        </is>
      </c>
      <c r="AC7791" s="32" t="n">
        <v>6274281.88</v>
      </c>
      <c r="AD7791" s="32" t="n">
        <v>627428.1899999999</v>
      </c>
      <c r="AE7791" s="35">
        <f>(LEFT(Y7791,4)-Parameters!$B$23)*12+MID(Y7791,6,2)-Parameters!$B$24+1</f>
        <v/>
      </c>
    </row>
    <row r="7792">
      <c r="X7792" t="inlineStr">
        <is>
          <t>L0176366</t>
        </is>
      </c>
      <c r="Y7792" t="inlineStr">
        <is>
          <t>2025-11-17</t>
        </is>
      </c>
      <c r="Z7792" t="inlineStr">
        <is>
          <t>home_use</t>
        </is>
      </c>
      <c r="AA7792" t="inlineStr">
        <is>
          <t>IMP00999</t>
        </is>
      </c>
      <c r="AB7792" t="inlineStr">
        <is>
          <t>T106987</t>
        </is>
      </c>
      <c r="AC7792" s="32" t="n">
        <v>13833789.89</v>
      </c>
      <c r="AD7792" s="32" t="n">
        <v>1383378.99</v>
      </c>
      <c r="AE7792" s="35">
        <f>(LEFT(Y7792,4)-Parameters!$B$23)*12+MID(Y7792,6,2)-Parameters!$B$24+1</f>
        <v/>
      </c>
    </row>
    <row r="7793">
      <c r="X7793" t="inlineStr">
        <is>
          <t>L0176596</t>
        </is>
      </c>
      <c r="Y7793" t="inlineStr">
        <is>
          <t>2025-11-18</t>
        </is>
      </c>
      <c r="Z7793" t="inlineStr">
        <is>
          <t>home_use</t>
        </is>
      </c>
      <c r="AA7793" t="inlineStr">
        <is>
          <t>IMP00999</t>
        </is>
      </c>
      <c r="AB7793" t="inlineStr">
        <is>
          <t>T106987</t>
        </is>
      </c>
      <c r="AC7793" s="32" t="n">
        <v>3365265.3</v>
      </c>
      <c r="AD7793" s="32" t="n">
        <v>336526.53</v>
      </c>
      <c r="AE7793" s="35">
        <f>(LEFT(Y7793,4)-Parameters!$B$23)*12+MID(Y7793,6,2)-Parameters!$B$24+1</f>
        <v/>
      </c>
    </row>
    <row r="7794">
      <c r="X7794" t="inlineStr">
        <is>
          <t>L0176598</t>
        </is>
      </c>
      <c r="Y7794" t="inlineStr">
        <is>
          <t>2025-11-18</t>
        </is>
      </c>
      <c r="Z7794" t="inlineStr">
        <is>
          <t>home_use</t>
        </is>
      </c>
      <c r="AA7794" t="inlineStr">
        <is>
          <t>IMP00999</t>
        </is>
      </c>
      <c r="AB7794" t="inlineStr">
        <is>
          <t>T106987</t>
        </is>
      </c>
      <c r="AC7794" s="32" t="n">
        <v>1444875.93</v>
      </c>
      <c r="AD7794" s="32" t="n">
        <v>151711.97</v>
      </c>
      <c r="AE7794" s="35">
        <f>(LEFT(Y7794,4)-Parameters!$B$23)*12+MID(Y7794,6,2)-Parameters!$B$24+1</f>
        <v/>
      </c>
    </row>
    <row r="7795">
      <c r="X7795" t="inlineStr">
        <is>
          <t>L0176599</t>
        </is>
      </c>
      <c r="Y7795" t="inlineStr">
        <is>
          <t>2025-11-18</t>
        </is>
      </c>
      <c r="Z7795" t="inlineStr">
        <is>
          <t>home_use</t>
        </is>
      </c>
      <c r="AA7795" t="inlineStr">
        <is>
          <t>IMP00999</t>
        </is>
      </c>
      <c r="AB7795" t="inlineStr">
        <is>
          <t>T106987</t>
        </is>
      </c>
      <c r="AC7795" s="32" t="n">
        <v>1172995.47</v>
      </c>
      <c r="AD7795" s="32" t="n">
        <v>117299.55</v>
      </c>
      <c r="AE7795" s="35">
        <f>(LEFT(Y7795,4)-Parameters!$B$23)*12+MID(Y7795,6,2)-Parameters!$B$24+1</f>
        <v/>
      </c>
    </row>
    <row r="7796">
      <c r="X7796" t="inlineStr">
        <is>
          <t>L0176797</t>
        </is>
      </c>
      <c r="Y7796" t="inlineStr">
        <is>
          <t>2025-11-19</t>
        </is>
      </c>
      <c r="Z7796" t="inlineStr">
        <is>
          <t>home_use</t>
        </is>
      </c>
      <c r="AA7796" t="inlineStr">
        <is>
          <t>IMP00999</t>
        </is>
      </c>
      <c r="AB7796" t="inlineStr">
        <is>
          <t>T106987</t>
        </is>
      </c>
      <c r="AC7796" s="32" t="n">
        <v>2719463.08</v>
      </c>
      <c r="AD7796" s="32" t="n">
        <v>271946.31</v>
      </c>
      <c r="AE7796" s="35">
        <f>(LEFT(Y7796,4)-Parameters!$B$23)*12+MID(Y7796,6,2)-Parameters!$B$24+1</f>
        <v/>
      </c>
    </row>
    <row r="7797">
      <c r="X7797" t="inlineStr">
        <is>
          <t>L0176798</t>
        </is>
      </c>
      <c r="Y7797" t="inlineStr">
        <is>
          <t>2025-11-19</t>
        </is>
      </c>
      <c r="Z7797" t="inlineStr">
        <is>
          <t>home_use</t>
        </is>
      </c>
      <c r="AA7797" t="inlineStr">
        <is>
          <t>IMP00999</t>
        </is>
      </c>
      <c r="AB7797" t="inlineStr">
        <is>
          <t>T106987</t>
        </is>
      </c>
      <c r="AC7797" s="32" t="n">
        <v>6154317.6</v>
      </c>
      <c r="AD7797" s="32" t="n">
        <v>615431.76</v>
      </c>
      <c r="AE7797" s="35">
        <f>(LEFT(Y7797,4)-Parameters!$B$23)*12+MID(Y7797,6,2)-Parameters!$B$24+1</f>
        <v/>
      </c>
    </row>
    <row r="7798">
      <c r="X7798" t="inlineStr">
        <is>
          <t>L0177010</t>
        </is>
      </c>
      <c r="Y7798" t="inlineStr">
        <is>
          <t>2025-11-20</t>
        </is>
      </c>
      <c r="Z7798" t="inlineStr">
        <is>
          <t>home_use</t>
        </is>
      </c>
      <c r="AA7798" t="inlineStr">
        <is>
          <t>IMP00999</t>
        </is>
      </c>
      <c r="AB7798" t="inlineStr">
        <is>
          <t>T106987</t>
        </is>
      </c>
      <c r="AC7798" s="32" t="n">
        <v>2183515.48</v>
      </c>
      <c r="AD7798" s="32" t="n">
        <v>218351.55</v>
      </c>
      <c r="AE7798" s="35">
        <f>(LEFT(Y7798,4)-Parameters!$B$23)*12+MID(Y7798,6,2)-Parameters!$B$24+1</f>
        <v/>
      </c>
    </row>
    <row r="7799">
      <c r="X7799" t="inlineStr">
        <is>
          <t>L0177011</t>
        </is>
      </c>
      <c r="Y7799" t="inlineStr">
        <is>
          <t>2025-11-20</t>
        </is>
      </c>
      <c r="Z7799" t="inlineStr">
        <is>
          <t>home_use</t>
        </is>
      </c>
      <c r="AA7799" t="inlineStr">
        <is>
          <t>IMP00999</t>
        </is>
      </c>
      <c r="AB7799" t="inlineStr">
        <is>
          <t>T106987</t>
        </is>
      </c>
      <c r="AC7799" s="32" t="n">
        <v>999459.71</v>
      </c>
      <c r="AD7799" s="32" t="n">
        <v>99945.97</v>
      </c>
      <c r="AE7799" s="35">
        <f>(LEFT(Y7799,4)-Parameters!$B$23)*12+MID(Y7799,6,2)-Parameters!$B$24+1</f>
        <v/>
      </c>
    </row>
    <row r="7800">
      <c r="X7800" t="inlineStr">
        <is>
          <t>L0177229</t>
        </is>
      </c>
      <c r="Y7800" t="inlineStr">
        <is>
          <t>2025-11-21</t>
        </is>
      </c>
      <c r="Z7800" t="inlineStr">
        <is>
          <t>home_use</t>
        </is>
      </c>
      <c r="AA7800" t="inlineStr">
        <is>
          <t>IMP00999</t>
        </is>
      </c>
      <c r="AB7800" t="inlineStr">
        <is>
          <t>T106987</t>
        </is>
      </c>
      <c r="AC7800" s="32" t="n">
        <v>1061121.32</v>
      </c>
      <c r="AD7800" s="32" t="n">
        <v>106112.13</v>
      </c>
      <c r="AE7800" s="35">
        <f>(LEFT(Y7800,4)-Parameters!$B$23)*12+MID(Y7800,6,2)-Parameters!$B$24+1</f>
        <v/>
      </c>
    </row>
    <row r="7801">
      <c r="X7801" t="inlineStr">
        <is>
          <t>L0177230</t>
        </is>
      </c>
      <c r="Y7801" t="inlineStr">
        <is>
          <t>2025-11-21</t>
        </is>
      </c>
      <c r="Z7801" t="inlineStr">
        <is>
          <t>home_use</t>
        </is>
      </c>
      <c r="AA7801" t="inlineStr">
        <is>
          <t>IMP00999</t>
        </is>
      </c>
      <c r="AB7801" t="inlineStr">
        <is>
          <t>T106987</t>
        </is>
      </c>
      <c r="AC7801" s="32" t="n">
        <v>16332113.06</v>
      </c>
      <c r="AD7801" s="32" t="n">
        <v>1714871.87</v>
      </c>
      <c r="AE7801" s="35">
        <f>(LEFT(Y7801,4)-Parameters!$B$23)*12+MID(Y7801,6,2)-Parameters!$B$24+1</f>
        <v/>
      </c>
    </row>
    <row r="7802">
      <c r="X7802" t="inlineStr">
        <is>
          <t>L0177434</t>
        </is>
      </c>
      <c r="Y7802" t="inlineStr">
        <is>
          <t>2025-11-22</t>
        </is>
      </c>
      <c r="Z7802" t="inlineStr">
        <is>
          <t>home_use</t>
        </is>
      </c>
      <c r="AA7802" t="inlineStr">
        <is>
          <t>IMP00999</t>
        </is>
      </c>
      <c r="AB7802" t="inlineStr">
        <is>
          <t>T106987</t>
        </is>
      </c>
      <c r="AC7802" s="32" t="n">
        <v>4229830.49</v>
      </c>
      <c r="AD7802" s="32" t="n">
        <v>422983.05</v>
      </c>
      <c r="AE7802" s="35">
        <f>(LEFT(Y7802,4)-Parameters!$B$23)*12+MID(Y7802,6,2)-Parameters!$B$24+1</f>
        <v/>
      </c>
    </row>
    <row r="7803">
      <c r="X7803" t="inlineStr">
        <is>
          <t>L0177651</t>
        </is>
      </c>
      <c r="Y7803" t="inlineStr">
        <is>
          <t>2025-11-23</t>
        </is>
      </c>
      <c r="Z7803" t="inlineStr">
        <is>
          <t>home_use</t>
        </is>
      </c>
      <c r="AA7803" t="inlineStr">
        <is>
          <t>IMP00999</t>
        </is>
      </c>
      <c r="AB7803" t="inlineStr">
        <is>
          <t>T106987</t>
        </is>
      </c>
      <c r="AC7803" s="32" t="n">
        <v>1319908.35</v>
      </c>
      <c r="AD7803" s="32" t="n">
        <v>131990.84</v>
      </c>
      <c r="AE7803" s="35">
        <f>(LEFT(Y7803,4)-Parameters!$B$23)*12+MID(Y7803,6,2)-Parameters!$B$24+1</f>
        <v/>
      </c>
    </row>
    <row r="7804">
      <c r="X7804" t="inlineStr">
        <is>
          <t>L0177884</t>
        </is>
      </c>
      <c r="Y7804" t="inlineStr">
        <is>
          <t>2025-11-24</t>
        </is>
      </c>
      <c r="Z7804" t="inlineStr">
        <is>
          <t>home_use</t>
        </is>
      </c>
      <c r="AA7804" t="inlineStr">
        <is>
          <t>IMP00999</t>
        </is>
      </c>
      <c r="AB7804" t="inlineStr">
        <is>
          <t>T106987</t>
        </is>
      </c>
      <c r="AC7804" s="32" t="n">
        <v>3094330.68</v>
      </c>
      <c r="AD7804" s="32" t="n">
        <v>309433.07</v>
      </c>
      <c r="AE7804" s="35">
        <f>(LEFT(Y7804,4)-Parameters!$B$23)*12+MID(Y7804,6,2)-Parameters!$B$24+1</f>
        <v/>
      </c>
    </row>
    <row r="7805">
      <c r="X7805" t="inlineStr">
        <is>
          <t>L0178357</t>
        </is>
      </c>
      <c r="Y7805" t="inlineStr">
        <is>
          <t>2025-11-26</t>
        </is>
      </c>
      <c r="Z7805" t="inlineStr">
        <is>
          <t>home_use</t>
        </is>
      </c>
      <c r="AA7805" t="inlineStr">
        <is>
          <t>IMP00999</t>
        </is>
      </c>
      <c r="AB7805" t="inlineStr">
        <is>
          <t>T106987</t>
        </is>
      </c>
      <c r="AC7805" s="32" t="n">
        <v>12284687.02</v>
      </c>
      <c r="AD7805" s="32" t="n">
        <v>1228468.7</v>
      </c>
      <c r="AE7805" s="35">
        <f>(LEFT(Y7805,4)-Parameters!$B$23)*12+MID(Y7805,6,2)-Parameters!$B$24+1</f>
        <v/>
      </c>
    </row>
    <row r="7806">
      <c r="X7806" t="inlineStr">
        <is>
          <t>L0178359</t>
        </is>
      </c>
      <c r="Y7806" t="inlineStr">
        <is>
          <t>2025-11-26</t>
        </is>
      </c>
      <c r="Z7806" t="inlineStr">
        <is>
          <t>home_use</t>
        </is>
      </c>
      <c r="AA7806" t="inlineStr">
        <is>
          <t>IMP00999</t>
        </is>
      </c>
      <c r="AB7806" t="inlineStr">
        <is>
          <t>T106987</t>
        </is>
      </c>
      <c r="AC7806" s="32" t="n">
        <v>2529598.63</v>
      </c>
      <c r="AD7806" s="32" t="n">
        <v>252959.86</v>
      </c>
      <c r="AE7806" s="35">
        <f>(LEFT(Y7806,4)-Parameters!$B$23)*12+MID(Y7806,6,2)-Parameters!$B$24+1</f>
        <v/>
      </c>
    </row>
    <row r="7807">
      <c r="X7807" t="inlineStr">
        <is>
          <t>L0178571</t>
        </is>
      </c>
      <c r="Y7807" t="inlineStr">
        <is>
          <t>2025-11-27</t>
        </is>
      </c>
      <c r="Z7807" t="inlineStr">
        <is>
          <t>home_use</t>
        </is>
      </c>
      <c r="AA7807" t="inlineStr">
        <is>
          <t>IMP00999</t>
        </is>
      </c>
      <c r="AB7807" t="inlineStr">
        <is>
          <t>T106987</t>
        </is>
      </c>
      <c r="AC7807" s="32" t="n">
        <v>914313.17</v>
      </c>
      <c r="AD7807" s="32" t="n">
        <v>91431.32000000001</v>
      </c>
      <c r="AE7807" s="35">
        <f>(LEFT(Y7807,4)-Parameters!$B$23)*12+MID(Y7807,6,2)-Parameters!$B$24+1</f>
        <v/>
      </c>
    </row>
    <row r="7808">
      <c r="X7808" t="inlineStr">
        <is>
          <t>L0178809</t>
        </is>
      </c>
      <c r="Y7808" t="inlineStr">
        <is>
          <t>2025-11-28</t>
        </is>
      </c>
      <c r="Z7808" t="inlineStr">
        <is>
          <t>home_use</t>
        </is>
      </c>
      <c r="AA7808" t="inlineStr">
        <is>
          <t>IMP00999</t>
        </is>
      </c>
      <c r="AB7808" t="inlineStr">
        <is>
          <t>T106987</t>
        </is>
      </c>
      <c r="AC7808" s="32" t="n">
        <v>14162780.51</v>
      </c>
      <c r="AD7808" s="32" t="n">
        <v>1487091.95</v>
      </c>
      <c r="AE7808" s="35">
        <f>(LEFT(Y7808,4)-Parameters!$B$23)*12+MID(Y7808,6,2)-Parameters!$B$24+1</f>
        <v/>
      </c>
    </row>
    <row r="7809">
      <c r="X7809" t="inlineStr">
        <is>
          <t>L0179283</t>
        </is>
      </c>
      <c r="Y7809" t="inlineStr">
        <is>
          <t>2025-12-02</t>
        </is>
      </c>
      <c r="Z7809" t="inlineStr">
        <is>
          <t>home_use</t>
        </is>
      </c>
      <c r="AA7809" t="inlineStr">
        <is>
          <t>IMP00999</t>
        </is>
      </c>
      <c r="AB7809" t="inlineStr">
        <is>
          <t>T106987</t>
        </is>
      </c>
      <c r="AC7809" s="32" t="n">
        <v>3828765.83</v>
      </c>
      <c r="AD7809" s="32" t="n">
        <v>402020.41</v>
      </c>
      <c r="AE7809" s="35">
        <f>(LEFT(Y7809,4)-Parameters!$B$23)*12+MID(Y7809,6,2)-Parameters!$B$24+1</f>
        <v/>
      </c>
    </row>
    <row r="7810">
      <c r="X7810" t="inlineStr">
        <is>
          <t>L0179780</t>
        </is>
      </c>
      <c r="Y7810" t="inlineStr">
        <is>
          <t>2025-12-04</t>
        </is>
      </c>
      <c r="Z7810" t="inlineStr">
        <is>
          <t>home_use</t>
        </is>
      </c>
      <c r="AA7810" t="inlineStr">
        <is>
          <t>IMP00999</t>
        </is>
      </c>
      <c r="AB7810" t="inlineStr">
        <is>
          <t>T106987</t>
        </is>
      </c>
      <c r="AC7810" s="32" t="n">
        <v>2223915.5</v>
      </c>
      <c r="AD7810" s="32" t="n">
        <v>222391.55</v>
      </c>
      <c r="AE7810" s="35">
        <f>(LEFT(Y7810,4)-Parameters!$B$23)*12+MID(Y7810,6,2)-Parameters!$B$24+1</f>
        <v/>
      </c>
    </row>
    <row r="7811">
      <c r="X7811" t="inlineStr">
        <is>
          <t>L0179782</t>
        </is>
      </c>
      <c r="Y7811" t="inlineStr">
        <is>
          <t>2025-12-04</t>
        </is>
      </c>
      <c r="Z7811" t="inlineStr">
        <is>
          <t>home_use</t>
        </is>
      </c>
      <c r="AA7811" t="inlineStr">
        <is>
          <t>IMP00999</t>
        </is>
      </c>
      <c r="AB7811" t="inlineStr">
        <is>
          <t>T106987</t>
        </is>
      </c>
      <c r="AC7811" s="32" t="n">
        <v>3621851.67</v>
      </c>
      <c r="AD7811" s="32" t="n">
        <v>362185.17</v>
      </c>
      <c r="AE7811" s="35">
        <f>(LEFT(Y7811,4)-Parameters!$B$23)*12+MID(Y7811,6,2)-Parameters!$B$24+1</f>
        <v/>
      </c>
    </row>
    <row r="7812">
      <c r="X7812" t="inlineStr">
        <is>
          <t>L0180746</t>
        </is>
      </c>
      <c r="Y7812" t="inlineStr">
        <is>
          <t>2025-12-08</t>
        </is>
      </c>
      <c r="Z7812" t="inlineStr">
        <is>
          <t>home_use</t>
        </is>
      </c>
      <c r="AA7812" t="inlineStr">
        <is>
          <t>IMP00999</t>
        </is>
      </c>
      <c r="AB7812" t="inlineStr">
        <is>
          <t>T106987</t>
        </is>
      </c>
      <c r="AC7812" s="32" t="n">
        <v>14587337.49</v>
      </c>
      <c r="AD7812" s="32" t="n">
        <v>1531670.44</v>
      </c>
      <c r="AE7812" s="35">
        <f>(LEFT(Y7812,4)-Parameters!$B$23)*12+MID(Y7812,6,2)-Parameters!$B$24+1</f>
        <v/>
      </c>
    </row>
    <row r="7813">
      <c r="X7813" t="inlineStr">
        <is>
          <t>L0180747</t>
        </is>
      </c>
      <c r="Y7813" t="inlineStr">
        <is>
          <t>2025-12-08</t>
        </is>
      </c>
      <c r="Z7813" t="inlineStr">
        <is>
          <t>home_use</t>
        </is>
      </c>
      <c r="AA7813" t="inlineStr">
        <is>
          <t>IMP00999</t>
        </is>
      </c>
      <c r="AB7813" t="inlineStr">
        <is>
          <t>T106987</t>
        </is>
      </c>
      <c r="AC7813" s="32" t="n">
        <v>1700542.16</v>
      </c>
      <c r="AD7813" s="32" t="n">
        <v>170054.22</v>
      </c>
      <c r="AE7813" s="35">
        <f>(LEFT(Y7813,4)-Parameters!$B$23)*12+MID(Y7813,6,2)-Parameters!$B$24+1</f>
        <v/>
      </c>
    </row>
    <row r="7814">
      <c r="X7814" t="inlineStr">
        <is>
          <t>L0180748</t>
        </is>
      </c>
      <c r="Y7814" t="inlineStr">
        <is>
          <t>2025-12-08</t>
        </is>
      </c>
      <c r="Z7814" t="inlineStr">
        <is>
          <t>home_use</t>
        </is>
      </c>
      <c r="AA7814" t="inlineStr">
        <is>
          <t>IMP00999</t>
        </is>
      </c>
      <c r="AB7814" t="inlineStr">
        <is>
          <t>T106987</t>
        </is>
      </c>
      <c r="AC7814" s="32" t="n">
        <v>2722579.41</v>
      </c>
      <c r="AD7814" s="32" t="n">
        <v>272257.94</v>
      </c>
      <c r="AE7814" s="35">
        <f>(LEFT(Y7814,4)-Parameters!$B$23)*12+MID(Y7814,6,2)-Parameters!$B$24+1</f>
        <v/>
      </c>
    </row>
    <row r="7815">
      <c r="X7815" t="inlineStr">
        <is>
          <t>L0180749</t>
        </is>
      </c>
      <c r="Y7815" t="inlineStr">
        <is>
          <t>2025-12-08</t>
        </is>
      </c>
      <c r="Z7815" t="inlineStr">
        <is>
          <t>home_use</t>
        </is>
      </c>
      <c r="AA7815" t="inlineStr">
        <is>
          <t>IMP00999</t>
        </is>
      </c>
      <c r="AB7815" t="inlineStr">
        <is>
          <t>T106987</t>
        </is>
      </c>
      <c r="AC7815" s="32" t="n">
        <v>2255503.36</v>
      </c>
      <c r="AD7815" s="32" t="n">
        <v>225550.34</v>
      </c>
      <c r="AE7815" s="35">
        <f>(LEFT(Y7815,4)-Parameters!$B$23)*12+MID(Y7815,6,2)-Parameters!$B$24+1</f>
        <v/>
      </c>
    </row>
    <row r="7816">
      <c r="X7816" t="inlineStr">
        <is>
          <t>L0180993</t>
        </is>
      </c>
      <c r="Y7816" t="inlineStr">
        <is>
          <t>2025-12-09</t>
        </is>
      </c>
      <c r="Z7816" t="inlineStr">
        <is>
          <t>home_use</t>
        </is>
      </c>
      <c r="AA7816" t="inlineStr">
        <is>
          <t>IMP00999</t>
        </is>
      </c>
      <c r="AB7816" t="inlineStr">
        <is>
          <t>T106987</t>
        </is>
      </c>
      <c r="AC7816" s="32" t="n">
        <v>177716.25</v>
      </c>
      <c r="AD7816" s="32" t="n">
        <v>21325.95</v>
      </c>
      <c r="AE7816" s="35">
        <f>(LEFT(Y7816,4)-Parameters!$B$23)*12+MID(Y7816,6,2)-Parameters!$B$24+1</f>
        <v/>
      </c>
    </row>
    <row r="7817">
      <c r="X7817" t="inlineStr">
        <is>
          <t>L0180994</t>
        </is>
      </c>
      <c r="Y7817" t="inlineStr">
        <is>
          <t>2025-12-09</t>
        </is>
      </c>
      <c r="Z7817" t="inlineStr">
        <is>
          <t>home_use</t>
        </is>
      </c>
      <c r="AA7817" t="inlineStr">
        <is>
          <t>IMP00999</t>
        </is>
      </c>
      <c r="AB7817" t="inlineStr">
        <is>
          <t>T106987</t>
        </is>
      </c>
      <c r="AC7817" s="32" t="n">
        <v>2475341.7</v>
      </c>
      <c r="AD7817" s="32" t="n">
        <v>247534.17</v>
      </c>
      <c r="AE7817" s="35">
        <f>(LEFT(Y7817,4)-Parameters!$B$23)*12+MID(Y7817,6,2)-Parameters!$B$24+1</f>
        <v/>
      </c>
    </row>
    <row r="7818">
      <c r="X7818" t="inlineStr">
        <is>
          <t>L0180995</t>
        </is>
      </c>
      <c r="Y7818" t="inlineStr">
        <is>
          <t>2025-12-09</t>
        </is>
      </c>
      <c r="Z7818" t="inlineStr">
        <is>
          <t>home_use</t>
        </is>
      </c>
      <c r="AA7818" t="inlineStr">
        <is>
          <t>IMP00999</t>
        </is>
      </c>
      <c r="AB7818" t="inlineStr">
        <is>
          <t>T106987</t>
        </is>
      </c>
      <c r="AC7818" s="32" t="n">
        <v>3497983.19</v>
      </c>
      <c r="AD7818" s="32" t="n">
        <v>349798.32</v>
      </c>
      <c r="AE7818" s="35">
        <f>(LEFT(Y7818,4)-Parameters!$B$23)*12+MID(Y7818,6,2)-Parameters!$B$24+1</f>
        <v/>
      </c>
    </row>
    <row r="7819">
      <c r="X7819" t="inlineStr">
        <is>
          <t>L0181904</t>
        </is>
      </c>
      <c r="Y7819" t="inlineStr">
        <is>
          <t>2025-12-13</t>
        </is>
      </c>
      <c r="Z7819" t="inlineStr">
        <is>
          <t>home_use</t>
        </is>
      </c>
      <c r="AA7819" t="inlineStr">
        <is>
          <t>IMP00999</t>
        </is>
      </c>
      <c r="AB7819" t="inlineStr">
        <is>
          <t>T106987</t>
        </is>
      </c>
      <c r="AC7819" s="32" t="n">
        <v>1858046.56</v>
      </c>
      <c r="AD7819" s="32" t="n">
        <v>195094.89</v>
      </c>
      <c r="AE7819" s="35">
        <f>(LEFT(Y7819,4)-Parameters!$B$23)*12+MID(Y7819,6,2)-Parameters!$B$24+1</f>
        <v/>
      </c>
    </row>
    <row r="7820">
      <c r="X7820" t="inlineStr">
        <is>
          <t>L0182373</t>
        </is>
      </c>
      <c r="Y7820" t="inlineStr">
        <is>
          <t>2025-12-15</t>
        </is>
      </c>
      <c r="Z7820" t="inlineStr">
        <is>
          <t>home_use</t>
        </is>
      </c>
      <c r="AA7820" t="inlineStr">
        <is>
          <t>IMP00999</t>
        </is>
      </c>
      <c r="AB7820" t="inlineStr">
        <is>
          <t>T106987</t>
        </is>
      </c>
      <c r="AC7820" s="32" t="n">
        <v>2436402.21</v>
      </c>
      <c r="AD7820" s="32" t="n">
        <v>243640.22</v>
      </c>
      <c r="AE7820" s="35">
        <f>(LEFT(Y7820,4)-Parameters!$B$23)*12+MID(Y7820,6,2)-Parameters!$B$24+1</f>
        <v/>
      </c>
    </row>
    <row r="7821">
      <c r="X7821" t="inlineStr">
        <is>
          <t>L0182581</t>
        </is>
      </c>
      <c r="Y7821" t="inlineStr">
        <is>
          <t>2025-12-16</t>
        </is>
      </c>
      <c r="Z7821" t="inlineStr">
        <is>
          <t>home_use</t>
        </is>
      </c>
      <c r="AA7821" t="inlineStr">
        <is>
          <t>IMP00999</t>
        </is>
      </c>
      <c r="AB7821" t="inlineStr">
        <is>
          <t>T106987</t>
        </is>
      </c>
      <c r="AC7821" s="32" t="n">
        <v>2755793.85</v>
      </c>
      <c r="AD7821" s="32" t="n">
        <v>275579.38</v>
      </c>
      <c r="AE7821" s="35">
        <f>(LEFT(Y7821,4)-Parameters!$B$23)*12+MID(Y7821,6,2)-Parameters!$B$24+1</f>
        <v/>
      </c>
    </row>
    <row r="7822">
      <c r="X7822" t="inlineStr">
        <is>
          <t>L0182819</t>
        </is>
      </c>
      <c r="Y7822" t="inlineStr">
        <is>
          <t>2025-12-17</t>
        </is>
      </c>
      <c r="Z7822" t="inlineStr">
        <is>
          <t>home_use</t>
        </is>
      </c>
      <c r="AA7822" t="inlineStr">
        <is>
          <t>IMP00999</t>
        </is>
      </c>
      <c r="AB7822" t="inlineStr">
        <is>
          <t>T106987</t>
        </is>
      </c>
      <c r="AC7822" s="32" t="n">
        <v>4640528.01</v>
      </c>
      <c r="AD7822" s="32" t="n">
        <v>464052.8</v>
      </c>
      <c r="AE7822" s="35">
        <f>(LEFT(Y7822,4)-Parameters!$B$23)*12+MID(Y7822,6,2)-Parameters!$B$24+1</f>
        <v/>
      </c>
    </row>
    <row r="7823">
      <c r="X7823" t="inlineStr">
        <is>
          <t>L0182821</t>
        </is>
      </c>
      <c r="Y7823" t="inlineStr">
        <is>
          <t>2025-12-17</t>
        </is>
      </c>
      <c r="Z7823" t="inlineStr">
        <is>
          <t>home_use</t>
        </is>
      </c>
      <c r="AA7823" t="inlineStr">
        <is>
          <t>IMP00999</t>
        </is>
      </c>
      <c r="AB7823" t="inlineStr">
        <is>
          <t>T106987</t>
        </is>
      </c>
      <c r="AC7823" s="32" t="n">
        <v>3065170.46</v>
      </c>
      <c r="AD7823" s="32" t="n">
        <v>306517.05</v>
      </c>
      <c r="AE7823" s="35">
        <f>(LEFT(Y7823,4)-Parameters!$B$23)*12+MID(Y7823,6,2)-Parameters!$B$24+1</f>
        <v/>
      </c>
    </row>
    <row r="7824">
      <c r="X7824" t="inlineStr">
        <is>
          <t>L0183060</t>
        </is>
      </c>
      <c r="Y7824" t="inlineStr">
        <is>
          <t>2025-12-18</t>
        </is>
      </c>
      <c r="Z7824" t="inlineStr">
        <is>
          <t>home_use</t>
        </is>
      </c>
      <c r="AA7824" t="inlineStr">
        <is>
          <t>IMP00999</t>
        </is>
      </c>
      <c r="AB7824" t="inlineStr">
        <is>
          <t>T106987</t>
        </is>
      </c>
      <c r="AC7824" s="32" t="n">
        <v>4802812.87</v>
      </c>
      <c r="AD7824" s="32" t="n">
        <v>504295.35</v>
      </c>
      <c r="AE7824" s="35">
        <f>(LEFT(Y7824,4)-Parameters!$B$23)*12+MID(Y7824,6,2)-Parameters!$B$24+1</f>
        <v/>
      </c>
    </row>
    <row r="7825">
      <c r="X7825" t="inlineStr">
        <is>
          <t>L0183061</t>
        </is>
      </c>
      <c r="Y7825" t="inlineStr">
        <is>
          <t>2025-12-18</t>
        </is>
      </c>
      <c r="Z7825" t="inlineStr">
        <is>
          <t>warehouse_out</t>
        </is>
      </c>
      <c r="AA7825" t="inlineStr">
        <is>
          <t>IMP00999</t>
        </is>
      </c>
      <c r="AB7825" t="inlineStr">
        <is>
          <t>T106987</t>
        </is>
      </c>
      <c r="AC7825" s="32" t="n">
        <v>1524357.48</v>
      </c>
      <c r="AD7825" s="32" t="n">
        <v>160057.53</v>
      </c>
      <c r="AE7825" s="35">
        <f>(LEFT(Y7825,4)-Parameters!$B$23)*12+MID(Y7825,6,2)-Parameters!$B$24+1</f>
        <v/>
      </c>
    </row>
    <row r="7826">
      <c r="X7826" t="inlineStr">
        <is>
          <t>L0183062</t>
        </is>
      </c>
      <c r="Y7826" t="inlineStr">
        <is>
          <t>2025-12-18</t>
        </is>
      </c>
      <c r="Z7826" t="inlineStr">
        <is>
          <t>home_use</t>
        </is>
      </c>
      <c r="AA7826" t="inlineStr">
        <is>
          <t>IMP00999</t>
        </is>
      </c>
      <c r="AB7826" t="inlineStr">
        <is>
          <t>T106987</t>
        </is>
      </c>
      <c r="AC7826" s="32" t="n">
        <v>5111999.33</v>
      </c>
      <c r="AD7826" s="32" t="n">
        <v>511199.93</v>
      </c>
      <c r="AE7826" s="35">
        <f>(LEFT(Y7826,4)-Parameters!$B$23)*12+MID(Y7826,6,2)-Parameters!$B$24+1</f>
        <v/>
      </c>
    </row>
    <row r="7827">
      <c r="X7827" t="inlineStr">
        <is>
          <t>L0183479</t>
        </is>
      </c>
      <c r="Y7827" t="inlineStr">
        <is>
          <t>2025-12-20</t>
        </is>
      </c>
      <c r="Z7827" t="inlineStr">
        <is>
          <t>home_use</t>
        </is>
      </c>
      <c r="AA7827" t="inlineStr">
        <is>
          <t>IMP00999</t>
        </is>
      </c>
      <c r="AB7827" t="inlineStr">
        <is>
          <t>T106987</t>
        </is>
      </c>
      <c r="AC7827" s="32" t="n">
        <v>3898499.13</v>
      </c>
      <c r="AD7827" s="32" t="n">
        <v>409342.41</v>
      </c>
      <c r="AE7827" s="35">
        <f>(LEFT(Y7827,4)-Parameters!$B$23)*12+MID(Y7827,6,2)-Parameters!$B$24+1</f>
        <v/>
      </c>
    </row>
    <row r="7828">
      <c r="X7828" t="inlineStr">
        <is>
          <t>L0183730</t>
        </is>
      </c>
      <c r="Y7828" t="inlineStr">
        <is>
          <t>2025-12-21</t>
        </is>
      </c>
      <c r="Z7828" t="inlineStr">
        <is>
          <t>home_use</t>
        </is>
      </c>
      <c r="AA7828" t="inlineStr">
        <is>
          <t>IMP00999</t>
        </is>
      </c>
      <c r="AB7828" t="inlineStr">
        <is>
          <t>T106987</t>
        </is>
      </c>
      <c r="AC7828" s="32" t="n">
        <v>4216571.62</v>
      </c>
      <c r="AD7828" s="32" t="n">
        <v>421657.16</v>
      </c>
      <c r="AE7828" s="35">
        <f>(LEFT(Y7828,4)-Parameters!$B$23)*12+MID(Y7828,6,2)-Parameters!$B$24+1</f>
        <v/>
      </c>
    </row>
    <row r="7829">
      <c r="X7829" t="inlineStr">
        <is>
          <t>L0183732</t>
        </is>
      </c>
      <c r="Y7829" t="inlineStr">
        <is>
          <t>2025-12-21</t>
        </is>
      </c>
      <c r="Z7829" t="inlineStr">
        <is>
          <t>home_use</t>
        </is>
      </c>
      <c r="AA7829" t="inlineStr">
        <is>
          <t>IMP00999</t>
        </is>
      </c>
      <c r="AB7829" t="inlineStr">
        <is>
          <t>T106987</t>
        </is>
      </c>
      <c r="AC7829" s="32" t="n">
        <v>10289409.16</v>
      </c>
      <c r="AD7829" s="32" t="n">
        <v>1028940.92</v>
      </c>
      <c r="AE7829" s="35">
        <f>(LEFT(Y7829,4)-Parameters!$B$23)*12+MID(Y7829,6,2)-Parameters!$B$24+1</f>
        <v/>
      </c>
    </row>
    <row r="7830">
      <c r="X7830" t="inlineStr">
        <is>
          <t>L0183953</t>
        </is>
      </c>
      <c r="Y7830" t="inlineStr">
        <is>
          <t>2025-12-22</t>
        </is>
      </c>
      <c r="Z7830" t="inlineStr">
        <is>
          <t>home_use</t>
        </is>
      </c>
      <c r="AA7830" t="inlineStr">
        <is>
          <t>IMP00999</t>
        </is>
      </c>
      <c r="AB7830" t="inlineStr">
        <is>
          <t>T106987</t>
        </is>
      </c>
      <c r="AC7830" s="32" t="n">
        <v>699249.61</v>
      </c>
      <c r="AD7830" s="32" t="n">
        <v>69924.96000000001</v>
      </c>
      <c r="AE7830" s="35">
        <f>(LEFT(Y7830,4)-Parameters!$B$23)*12+MID(Y7830,6,2)-Parameters!$B$24+1</f>
        <v/>
      </c>
    </row>
    <row r="7831">
      <c r="X7831" t="inlineStr">
        <is>
          <t>L0183955</t>
        </is>
      </c>
      <c r="Y7831" t="inlineStr">
        <is>
          <t>2025-12-22</t>
        </is>
      </c>
      <c r="Z7831" t="inlineStr">
        <is>
          <t>home_use</t>
        </is>
      </c>
      <c r="AA7831" t="inlineStr">
        <is>
          <t>IMP00999</t>
        </is>
      </c>
      <c r="AB7831" t="inlineStr">
        <is>
          <t>T106987</t>
        </is>
      </c>
      <c r="AC7831" s="32" t="n">
        <v>12311071.12</v>
      </c>
      <c r="AD7831" s="32" t="n">
        <v>1292662.47</v>
      </c>
      <c r="AE7831" s="35">
        <f>(LEFT(Y7831,4)-Parameters!$B$23)*12+MID(Y7831,6,2)-Parameters!$B$24+1</f>
        <v/>
      </c>
    </row>
    <row r="7832">
      <c r="X7832" t="inlineStr">
        <is>
          <t>L0183957</t>
        </is>
      </c>
      <c r="Y7832" t="inlineStr">
        <is>
          <t>2025-12-22</t>
        </is>
      </c>
      <c r="Z7832" t="inlineStr">
        <is>
          <t>home_use</t>
        </is>
      </c>
      <c r="AA7832" t="inlineStr">
        <is>
          <t>IMP00999</t>
        </is>
      </c>
      <c r="AB7832" t="inlineStr">
        <is>
          <t>T106987</t>
        </is>
      </c>
      <c r="AC7832" s="32" t="n">
        <v>6998661.71</v>
      </c>
      <c r="AD7832" s="32" t="n">
        <v>734859.48</v>
      </c>
      <c r="AE7832" s="35">
        <f>(LEFT(Y7832,4)-Parameters!$B$23)*12+MID(Y7832,6,2)-Parameters!$B$24+1</f>
        <v/>
      </c>
    </row>
    <row r="7833">
      <c r="X7833" t="inlineStr">
        <is>
          <t>L0184419</t>
        </is>
      </c>
      <c r="Y7833" t="inlineStr">
        <is>
          <t>2025-12-24</t>
        </is>
      </c>
      <c r="Z7833" t="inlineStr">
        <is>
          <t>home_use</t>
        </is>
      </c>
      <c r="AA7833" t="inlineStr">
        <is>
          <t>IMP00999</t>
        </is>
      </c>
      <c r="AB7833" t="inlineStr">
        <is>
          <t>T106987</t>
        </is>
      </c>
      <c r="AC7833" s="32" t="n">
        <v>830659.76</v>
      </c>
      <c r="AD7833" s="32" t="n">
        <v>83065.98</v>
      </c>
      <c r="AE7833" s="35">
        <f>(LEFT(Y7833,4)-Parameters!$B$23)*12+MID(Y7833,6,2)-Parameters!$B$24+1</f>
        <v/>
      </c>
    </row>
    <row r="7834">
      <c r="X7834" t="inlineStr">
        <is>
          <t>L0184420</t>
        </is>
      </c>
      <c r="Y7834" t="inlineStr">
        <is>
          <t>2025-12-24</t>
        </is>
      </c>
      <c r="Z7834" t="inlineStr">
        <is>
          <t>home_use</t>
        </is>
      </c>
      <c r="AA7834" t="inlineStr">
        <is>
          <t>IMP00999</t>
        </is>
      </c>
      <c r="AB7834" t="inlineStr">
        <is>
          <t>T106987</t>
        </is>
      </c>
      <c r="AC7834" s="32" t="n">
        <v>1666905.16</v>
      </c>
      <c r="AD7834" s="32" t="n">
        <v>166690.52</v>
      </c>
      <c r="AE7834" s="35">
        <f>(LEFT(Y7834,4)-Parameters!$B$23)*12+MID(Y7834,6,2)-Parameters!$B$24+1</f>
        <v/>
      </c>
    </row>
    <row r="7835">
      <c r="X7835" t="inlineStr">
        <is>
          <t>L0184421</t>
        </is>
      </c>
      <c r="Y7835" t="inlineStr">
        <is>
          <t>2025-12-24</t>
        </is>
      </c>
      <c r="Z7835" t="inlineStr">
        <is>
          <t>warehouse_out</t>
        </is>
      </c>
      <c r="AA7835" t="inlineStr">
        <is>
          <t>IMP00999</t>
        </is>
      </c>
      <c r="AB7835" t="inlineStr">
        <is>
          <t>T106987</t>
        </is>
      </c>
      <c r="AC7835" s="32" t="n">
        <v>9703029.99</v>
      </c>
      <c r="AD7835" s="32" t="n">
        <v>970303</v>
      </c>
      <c r="AE7835" s="35">
        <f>(LEFT(Y7835,4)-Parameters!$B$23)*12+MID(Y7835,6,2)-Parameters!$B$24+1</f>
        <v/>
      </c>
    </row>
    <row r="7836">
      <c r="X7836" t="inlineStr">
        <is>
          <t>L0184664</t>
        </is>
      </c>
      <c r="Y7836" t="inlineStr">
        <is>
          <t>2025-12-25</t>
        </is>
      </c>
      <c r="Z7836" t="inlineStr">
        <is>
          <t>home_use</t>
        </is>
      </c>
      <c r="AA7836" t="inlineStr">
        <is>
          <t>IMP00999</t>
        </is>
      </c>
      <c r="AB7836" t="inlineStr">
        <is>
          <t>T106987</t>
        </is>
      </c>
      <c r="AC7836" s="32" t="n">
        <v>1251501.82</v>
      </c>
      <c r="AD7836" s="32" t="n">
        <v>125150.18</v>
      </c>
      <c r="AE7836" s="35">
        <f>(LEFT(Y7836,4)-Parameters!$B$23)*12+MID(Y7836,6,2)-Parameters!$B$24+1</f>
        <v/>
      </c>
    </row>
    <row r="7837">
      <c r="X7837" t="inlineStr">
        <is>
          <t>L0184666</t>
        </is>
      </c>
      <c r="Y7837" t="inlineStr">
        <is>
          <t>2025-12-25</t>
        </is>
      </c>
      <c r="Z7837" t="inlineStr">
        <is>
          <t>home_use</t>
        </is>
      </c>
      <c r="AA7837" t="inlineStr">
        <is>
          <t>IMP00999</t>
        </is>
      </c>
      <c r="AB7837" t="inlineStr">
        <is>
          <t>T106987</t>
        </is>
      </c>
      <c r="AC7837" s="32" t="n">
        <v>1380654.66</v>
      </c>
      <c r="AD7837" s="32" t="n">
        <v>144968.74</v>
      </c>
      <c r="AE7837" s="35">
        <f>(LEFT(Y7837,4)-Parameters!$B$23)*12+MID(Y7837,6,2)-Parameters!$B$24+1</f>
        <v/>
      </c>
    </row>
    <row r="7838">
      <c r="X7838" t="inlineStr">
        <is>
          <t>L0184877</t>
        </is>
      </c>
      <c r="Y7838" t="inlineStr">
        <is>
          <t>2025-12-26</t>
        </is>
      </c>
      <c r="Z7838" t="inlineStr">
        <is>
          <t>home_use</t>
        </is>
      </c>
      <c r="AA7838" t="inlineStr">
        <is>
          <t>IMP00999</t>
        </is>
      </c>
      <c r="AB7838" t="inlineStr">
        <is>
          <t>T106987</t>
        </is>
      </c>
      <c r="AC7838" s="32" t="n">
        <v>4861044.66</v>
      </c>
      <c r="AD7838" s="32" t="n">
        <v>486104.47</v>
      </c>
      <c r="AE7838" s="35">
        <f>(LEFT(Y7838,4)-Parameters!$B$23)*12+MID(Y7838,6,2)-Parameters!$B$24+1</f>
        <v/>
      </c>
    </row>
    <row r="7839">
      <c r="X7839" t="inlineStr">
        <is>
          <t>L0184878</t>
        </is>
      </c>
      <c r="Y7839" t="inlineStr">
        <is>
          <t>2025-12-26</t>
        </is>
      </c>
      <c r="Z7839" t="inlineStr">
        <is>
          <t>home_use</t>
        </is>
      </c>
      <c r="AA7839" t="inlineStr">
        <is>
          <t>IMP00999</t>
        </is>
      </c>
      <c r="AB7839" t="inlineStr">
        <is>
          <t>T106987</t>
        </is>
      </c>
      <c r="AC7839" s="32" t="n">
        <v>8961850.85</v>
      </c>
      <c r="AD7839" s="32" t="n">
        <v>896185.08</v>
      </c>
      <c r="AE7839" s="35">
        <f>(LEFT(Y7839,4)-Parameters!$B$23)*12+MID(Y7839,6,2)-Parameters!$B$24+1</f>
        <v/>
      </c>
    </row>
    <row r="7840">
      <c r="X7840" t="inlineStr">
        <is>
          <t>L0185102</t>
        </is>
      </c>
      <c r="Y7840" t="inlineStr">
        <is>
          <t>2025-12-27</t>
        </is>
      </c>
      <c r="Z7840" t="inlineStr">
        <is>
          <t>home_use</t>
        </is>
      </c>
      <c r="AA7840" t="inlineStr">
        <is>
          <t>IMP00999</t>
        </is>
      </c>
      <c r="AB7840" t="inlineStr">
        <is>
          <t>T106987</t>
        </is>
      </c>
      <c r="AC7840" s="32" t="n">
        <v>7836440.7</v>
      </c>
      <c r="AD7840" s="32" t="n">
        <v>783644.0699999999</v>
      </c>
      <c r="AE7840" s="35">
        <f>(LEFT(Y7840,4)-Parameters!$B$23)*12+MID(Y7840,6,2)-Parameters!$B$24+1</f>
        <v/>
      </c>
    </row>
    <row r="7841">
      <c r="X7841" t="inlineStr">
        <is>
          <t>L0185103</t>
        </is>
      </c>
      <c r="Y7841" t="inlineStr">
        <is>
          <t>2025-12-27</t>
        </is>
      </c>
      <c r="Z7841" t="inlineStr">
        <is>
          <t>home_use</t>
        </is>
      </c>
      <c r="AA7841" t="inlineStr">
        <is>
          <t>IMP00999</t>
        </is>
      </c>
      <c r="AB7841" t="inlineStr">
        <is>
          <t>T106987</t>
        </is>
      </c>
      <c r="AC7841" s="32" t="n">
        <v>888776.88</v>
      </c>
      <c r="AD7841" s="32" t="n">
        <v>88877.69</v>
      </c>
      <c r="AE7841" s="35">
        <f>(LEFT(Y7841,4)-Parameters!$B$23)*12+MID(Y7841,6,2)-Parameters!$B$24+1</f>
        <v/>
      </c>
    </row>
    <row r="7842">
      <c r="X7842" t="inlineStr">
        <is>
          <t>L0185104</t>
        </is>
      </c>
      <c r="Y7842" t="inlineStr">
        <is>
          <t>2025-12-27</t>
        </is>
      </c>
      <c r="Z7842" t="inlineStr">
        <is>
          <t>home_use</t>
        </is>
      </c>
      <c r="AA7842" t="inlineStr">
        <is>
          <t>IMP00999</t>
        </is>
      </c>
      <c r="AB7842" t="inlineStr">
        <is>
          <t>T106987</t>
        </is>
      </c>
      <c r="AC7842" s="32" t="n">
        <v>6010099.05</v>
      </c>
      <c r="AD7842" s="32" t="n">
        <v>601009.9</v>
      </c>
      <c r="AE7842" s="35">
        <f>(LEFT(Y7842,4)-Parameters!$B$23)*12+MID(Y7842,6,2)-Parameters!$B$24+1</f>
        <v/>
      </c>
    </row>
    <row r="7843">
      <c r="X7843" t="inlineStr">
        <is>
          <t>L0185315</t>
        </is>
      </c>
      <c r="Y7843" t="inlineStr">
        <is>
          <t>2025-12-28</t>
        </is>
      </c>
      <c r="Z7843" t="inlineStr">
        <is>
          <t>home_use</t>
        </is>
      </c>
      <c r="AA7843" t="inlineStr">
        <is>
          <t>IMP00999</t>
        </is>
      </c>
      <c r="AB7843" t="inlineStr">
        <is>
          <t>T106987</t>
        </is>
      </c>
      <c r="AC7843" s="32" t="n">
        <v>1508384.49</v>
      </c>
      <c r="AD7843" s="32" t="n">
        <v>150838.45</v>
      </c>
      <c r="AE7843" s="35">
        <f>(LEFT(Y7843,4)-Parameters!$B$23)*12+MID(Y7843,6,2)-Parameters!$B$24+1</f>
        <v/>
      </c>
    </row>
    <row r="7844">
      <c r="X7844" t="inlineStr">
        <is>
          <t>L0185564</t>
        </is>
      </c>
      <c r="Y7844" t="inlineStr">
        <is>
          <t>2026-01-01</t>
        </is>
      </c>
      <c r="Z7844" t="inlineStr">
        <is>
          <t>home_use</t>
        </is>
      </c>
      <c r="AA7844" t="inlineStr">
        <is>
          <t>IMP00999</t>
        </is>
      </c>
      <c r="AB7844" t="inlineStr">
        <is>
          <t>T106987</t>
        </is>
      </c>
      <c r="AC7844" s="32" t="n">
        <v>1428416.14</v>
      </c>
      <c r="AD7844" s="32" t="n">
        <v>142841.61</v>
      </c>
      <c r="AE7844" s="35">
        <f>(LEFT(Y7844,4)-Parameters!$B$23)*12+MID(Y7844,6,2)-Parameters!$B$24+1</f>
        <v/>
      </c>
    </row>
    <row r="7845">
      <c r="X7845" t="inlineStr">
        <is>
          <t>L0185565</t>
        </is>
      </c>
      <c r="Y7845" t="inlineStr">
        <is>
          <t>2026-01-01</t>
        </is>
      </c>
      <c r="Z7845" t="inlineStr">
        <is>
          <t>home_use</t>
        </is>
      </c>
      <c r="AA7845" t="inlineStr">
        <is>
          <t>IMP00999</t>
        </is>
      </c>
      <c r="AB7845" t="inlineStr">
        <is>
          <t>T106987</t>
        </is>
      </c>
      <c r="AC7845" s="32" t="n">
        <v>3564637.47</v>
      </c>
      <c r="AD7845" s="32" t="n">
        <v>427756.5</v>
      </c>
      <c r="AE7845" s="35">
        <f>(LEFT(Y7845,4)-Parameters!$B$23)*12+MID(Y7845,6,2)-Parameters!$B$24+1</f>
        <v/>
      </c>
    </row>
    <row r="7846">
      <c r="X7846" t="inlineStr">
        <is>
          <t>L0185566</t>
        </is>
      </c>
      <c r="Y7846" t="inlineStr">
        <is>
          <t>2026-01-01</t>
        </is>
      </c>
      <c r="Z7846" t="inlineStr">
        <is>
          <t>home_use</t>
        </is>
      </c>
      <c r="AA7846" t="inlineStr">
        <is>
          <t>IMP00999</t>
        </is>
      </c>
      <c r="AB7846" t="inlineStr">
        <is>
          <t>T106987</t>
        </is>
      </c>
      <c r="AC7846" s="32" t="n">
        <v>2550242.09</v>
      </c>
      <c r="AD7846" s="32" t="n">
        <v>267775.42</v>
      </c>
      <c r="AE7846" s="35">
        <f>(LEFT(Y7846,4)-Parameters!$B$23)*12+MID(Y7846,6,2)-Parameters!$B$24+1</f>
        <v/>
      </c>
    </row>
    <row r="7847">
      <c r="X7847" t="inlineStr">
        <is>
          <t>L0186093</t>
        </is>
      </c>
      <c r="Y7847" t="inlineStr">
        <is>
          <t>2026-01-03</t>
        </is>
      </c>
      <c r="Z7847" t="inlineStr">
        <is>
          <t>home_use</t>
        </is>
      </c>
      <c r="AA7847" t="inlineStr">
        <is>
          <t>IMP00999</t>
        </is>
      </c>
      <c r="AB7847" t="inlineStr">
        <is>
          <t>T106987</t>
        </is>
      </c>
      <c r="AC7847" s="32" t="n">
        <v>1675550.95</v>
      </c>
      <c r="AD7847" s="32" t="n">
        <v>167555.1</v>
      </c>
      <c r="AE7847" s="35">
        <f>(LEFT(Y7847,4)-Parameters!$B$23)*12+MID(Y7847,6,2)-Parameters!$B$24+1</f>
        <v/>
      </c>
    </row>
    <row r="7848">
      <c r="X7848" t="inlineStr">
        <is>
          <t>L0186094</t>
        </is>
      </c>
      <c r="Y7848" t="inlineStr">
        <is>
          <t>2026-01-03</t>
        </is>
      </c>
      <c r="Z7848" t="inlineStr">
        <is>
          <t>home_use</t>
        </is>
      </c>
      <c r="AA7848" t="inlineStr">
        <is>
          <t>IMP00999</t>
        </is>
      </c>
      <c r="AB7848" t="inlineStr">
        <is>
          <t>T106987</t>
        </is>
      </c>
      <c r="AC7848" s="32" t="n">
        <v>1076324.8</v>
      </c>
      <c r="AD7848" s="32" t="n">
        <v>107632.48</v>
      </c>
      <c r="AE7848" s="35">
        <f>(LEFT(Y7848,4)-Parameters!$B$23)*12+MID(Y7848,6,2)-Parameters!$B$24+1</f>
        <v/>
      </c>
    </row>
    <row r="7849">
      <c r="X7849" t="inlineStr">
        <is>
          <t>L0186323</t>
        </is>
      </c>
      <c r="Y7849" t="inlineStr">
        <is>
          <t>2026-01-04</t>
        </is>
      </c>
      <c r="Z7849" t="inlineStr">
        <is>
          <t>home_use</t>
        </is>
      </c>
      <c r="AA7849" t="inlineStr">
        <is>
          <t>IMP00999</t>
        </is>
      </c>
      <c r="AB7849" t="inlineStr">
        <is>
          <t>T106987</t>
        </is>
      </c>
      <c r="AC7849" s="32" t="n">
        <v>3005518.29</v>
      </c>
      <c r="AD7849" s="32" t="n">
        <v>315579.42</v>
      </c>
      <c r="AE7849" s="35">
        <f>(LEFT(Y7849,4)-Parameters!$B$23)*12+MID(Y7849,6,2)-Parameters!$B$24+1</f>
        <v/>
      </c>
    </row>
    <row r="7850">
      <c r="X7850" t="inlineStr">
        <is>
          <t>L0186324</t>
        </is>
      </c>
      <c r="Y7850" t="inlineStr">
        <is>
          <t>2026-01-04</t>
        </is>
      </c>
      <c r="Z7850" t="inlineStr">
        <is>
          <t>home_use</t>
        </is>
      </c>
      <c r="AA7850" t="inlineStr">
        <is>
          <t>IMP00999</t>
        </is>
      </c>
      <c r="AB7850" t="inlineStr">
        <is>
          <t>T106987</t>
        </is>
      </c>
      <c r="AC7850" s="32" t="n">
        <v>3726102.14</v>
      </c>
      <c r="AD7850" s="32" t="n">
        <v>372610.21</v>
      </c>
      <c r="AE7850" s="35">
        <f>(LEFT(Y7850,4)-Parameters!$B$23)*12+MID(Y7850,6,2)-Parameters!$B$24+1</f>
        <v/>
      </c>
    </row>
    <row r="7851">
      <c r="X7851" t="inlineStr">
        <is>
          <t>L0186602</t>
        </is>
      </c>
      <c r="Y7851" t="inlineStr">
        <is>
          <t>2026-01-05</t>
        </is>
      </c>
      <c r="Z7851" t="inlineStr">
        <is>
          <t>home_use</t>
        </is>
      </c>
      <c r="AA7851" t="inlineStr">
        <is>
          <t>IMP00999</t>
        </is>
      </c>
      <c r="AB7851" t="inlineStr">
        <is>
          <t>T106987</t>
        </is>
      </c>
      <c r="AC7851" s="32" t="n">
        <v>4284185.67</v>
      </c>
      <c r="AD7851" s="32" t="n">
        <v>428418.57</v>
      </c>
      <c r="AE7851" s="35">
        <f>(LEFT(Y7851,4)-Parameters!$B$23)*12+MID(Y7851,6,2)-Parameters!$B$24+1</f>
        <v/>
      </c>
    </row>
    <row r="7852">
      <c r="X7852" t="inlineStr">
        <is>
          <t>L0186840</t>
        </is>
      </c>
      <c r="Y7852" t="inlineStr">
        <is>
          <t>2026-01-06</t>
        </is>
      </c>
      <c r="Z7852" t="inlineStr">
        <is>
          <t>home_use</t>
        </is>
      </c>
      <c r="AA7852" t="inlineStr">
        <is>
          <t>IMP00999</t>
        </is>
      </c>
      <c r="AB7852" t="inlineStr">
        <is>
          <t>T106987</t>
        </is>
      </c>
      <c r="AC7852" s="32" t="n">
        <v>5036792.12</v>
      </c>
      <c r="AD7852" s="32" t="n">
        <v>528863.17</v>
      </c>
      <c r="AE7852" s="35">
        <f>(LEFT(Y7852,4)-Parameters!$B$23)*12+MID(Y7852,6,2)-Parameters!$B$24+1</f>
        <v/>
      </c>
    </row>
    <row r="7853">
      <c r="X7853" t="inlineStr">
        <is>
          <t>L0187088</t>
        </is>
      </c>
      <c r="Y7853" t="inlineStr">
        <is>
          <t>2026-01-07</t>
        </is>
      </c>
      <c r="Z7853" t="inlineStr">
        <is>
          <t>home_use</t>
        </is>
      </c>
      <c r="AA7853" t="inlineStr">
        <is>
          <t>IMP00999</t>
        </is>
      </c>
      <c r="AB7853" t="inlineStr">
        <is>
          <t>T106987</t>
        </is>
      </c>
      <c r="AC7853" s="32" t="n">
        <v>2144281.34</v>
      </c>
      <c r="AD7853" s="32" t="n">
        <v>214428.13</v>
      </c>
      <c r="AE7853" s="35">
        <f>(LEFT(Y7853,4)-Parameters!$B$23)*12+MID(Y7853,6,2)-Parameters!$B$24+1</f>
        <v/>
      </c>
    </row>
    <row r="7854">
      <c r="X7854" t="inlineStr">
        <is>
          <t>L0187089</t>
        </is>
      </c>
      <c r="Y7854" t="inlineStr">
        <is>
          <t>2026-01-07</t>
        </is>
      </c>
      <c r="Z7854" t="inlineStr">
        <is>
          <t>home_use</t>
        </is>
      </c>
      <c r="AA7854" t="inlineStr">
        <is>
          <t>IMP00999</t>
        </is>
      </c>
      <c r="AB7854" t="inlineStr">
        <is>
          <t>T106987</t>
        </is>
      </c>
      <c r="AC7854" s="32" t="n">
        <v>2719902.57</v>
      </c>
      <c r="AD7854" s="32" t="n">
        <v>271990.26</v>
      </c>
      <c r="AE7854" s="35">
        <f>(LEFT(Y7854,4)-Parameters!$B$23)*12+MID(Y7854,6,2)-Parameters!$B$24+1</f>
        <v/>
      </c>
    </row>
    <row r="7855">
      <c r="X7855" t="inlineStr">
        <is>
          <t>L0187090</t>
        </is>
      </c>
      <c r="Y7855" t="inlineStr">
        <is>
          <t>2026-01-07</t>
        </is>
      </c>
      <c r="Z7855" t="inlineStr">
        <is>
          <t>home_use</t>
        </is>
      </c>
      <c r="AA7855" t="inlineStr">
        <is>
          <t>IMP00999</t>
        </is>
      </c>
      <c r="AB7855" t="inlineStr">
        <is>
          <t>T106987</t>
        </is>
      </c>
      <c r="AC7855" s="32" t="n">
        <v>1588954.88</v>
      </c>
      <c r="AD7855" s="32" t="n">
        <v>158895.49</v>
      </c>
      <c r="AE7855" s="35">
        <f>(LEFT(Y7855,4)-Parameters!$B$23)*12+MID(Y7855,6,2)-Parameters!$B$24+1</f>
        <v/>
      </c>
    </row>
    <row r="7856">
      <c r="X7856" t="inlineStr">
        <is>
          <t>L0187091</t>
        </is>
      </c>
      <c r="Y7856" t="inlineStr">
        <is>
          <t>2026-01-07</t>
        </is>
      </c>
      <c r="Z7856" t="inlineStr">
        <is>
          <t>home_use</t>
        </is>
      </c>
      <c r="AA7856" t="inlineStr">
        <is>
          <t>IMP00999</t>
        </is>
      </c>
      <c r="AB7856" t="inlineStr">
        <is>
          <t>T106987</t>
        </is>
      </c>
      <c r="AC7856" s="32" t="n">
        <v>4560939.49</v>
      </c>
      <c r="AD7856" s="32" t="n">
        <v>478898.65</v>
      </c>
      <c r="AE7856" s="35">
        <f>(LEFT(Y7856,4)-Parameters!$B$23)*12+MID(Y7856,6,2)-Parameters!$B$24+1</f>
        <v/>
      </c>
    </row>
    <row r="7857">
      <c r="X7857" t="inlineStr">
        <is>
          <t>L0187092</t>
        </is>
      </c>
      <c r="Y7857" t="inlineStr">
        <is>
          <t>2026-01-07</t>
        </is>
      </c>
      <c r="Z7857" t="inlineStr">
        <is>
          <t>home_use</t>
        </is>
      </c>
      <c r="AA7857" t="inlineStr">
        <is>
          <t>IMP00999</t>
        </is>
      </c>
      <c r="AB7857" t="inlineStr">
        <is>
          <t>T106987</t>
        </is>
      </c>
      <c r="AC7857" s="32" t="n">
        <v>4616467.96</v>
      </c>
      <c r="AD7857" s="32" t="n">
        <v>461646.8</v>
      </c>
      <c r="AE7857" s="35">
        <f>(LEFT(Y7857,4)-Parameters!$B$23)*12+MID(Y7857,6,2)-Parameters!$B$24+1</f>
        <v/>
      </c>
    </row>
    <row r="7858">
      <c r="X7858" t="inlineStr">
        <is>
          <t>L0187354</t>
        </is>
      </c>
      <c r="Y7858" t="inlineStr">
        <is>
          <t>2026-01-08</t>
        </is>
      </c>
      <c r="Z7858" t="inlineStr">
        <is>
          <t>home_use</t>
        </is>
      </c>
      <c r="AA7858" t="inlineStr">
        <is>
          <t>IMP00999</t>
        </is>
      </c>
      <c r="AB7858" t="inlineStr">
        <is>
          <t>T106987</t>
        </is>
      </c>
      <c r="AC7858" s="32" t="n">
        <v>1279130.47</v>
      </c>
      <c r="AD7858" s="32" t="n">
        <v>134308.7</v>
      </c>
      <c r="AE7858" s="35">
        <f>(LEFT(Y7858,4)-Parameters!$B$23)*12+MID(Y7858,6,2)-Parameters!$B$24+1</f>
        <v/>
      </c>
    </row>
    <row r="7859">
      <c r="X7859" t="inlineStr">
        <is>
          <t>L0187617</t>
        </is>
      </c>
      <c r="Y7859" t="inlineStr">
        <is>
          <t>2026-01-09</t>
        </is>
      </c>
      <c r="Z7859" t="inlineStr">
        <is>
          <t>home_use</t>
        </is>
      </c>
      <c r="AA7859" t="inlineStr">
        <is>
          <t>IMP00999</t>
        </is>
      </c>
      <c r="AB7859" t="inlineStr">
        <is>
          <t>T106987</t>
        </is>
      </c>
      <c r="AC7859" s="32" t="n">
        <v>7103772.76</v>
      </c>
      <c r="AD7859" s="32" t="n">
        <v>745896.14</v>
      </c>
      <c r="AE7859" s="35">
        <f>(LEFT(Y7859,4)-Parameters!$B$23)*12+MID(Y7859,6,2)-Parameters!$B$24+1</f>
        <v/>
      </c>
    </row>
    <row r="7860">
      <c r="X7860" t="inlineStr">
        <is>
          <t>L0187619</t>
        </is>
      </c>
      <c r="Y7860" t="inlineStr">
        <is>
          <t>2026-01-09</t>
        </is>
      </c>
      <c r="Z7860" t="inlineStr">
        <is>
          <t>home_use</t>
        </is>
      </c>
      <c r="AA7860" t="inlineStr">
        <is>
          <t>IMP00999</t>
        </is>
      </c>
      <c r="AB7860" t="inlineStr">
        <is>
          <t>T106987</t>
        </is>
      </c>
      <c r="AC7860" s="32" t="n">
        <v>2487302.09</v>
      </c>
      <c r="AD7860" s="32" t="n">
        <v>248730.21</v>
      </c>
      <c r="AE7860" s="35">
        <f>(LEFT(Y7860,4)-Parameters!$B$23)*12+MID(Y7860,6,2)-Parameters!$B$24+1</f>
        <v/>
      </c>
    </row>
    <row r="7861">
      <c r="X7861" t="inlineStr">
        <is>
          <t>L0188154</t>
        </is>
      </c>
      <c r="Y7861" t="inlineStr">
        <is>
          <t>2026-01-11</t>
        </is>
      </c>
      <c r="Z7861" t="inlineStr">
        <is>
          <t>warehouse_out</t>
        </is>
      </c>
      <c r="AA7861" t="inlineStr">
        <is>
          <t>IMP00999</t>
        </is>
      </c>
      <c r="AB7861" t="inlineStr">
        <is>
          <t>T106987</t>
        </is>
      </c>
      <c r="AC7861" s="32" t="n">
        <v>1342950.48</v>
      </c>
      <c r="AD7861" s="32" t="n">
        <v>141009.8</v>
      </c>
      <c r="AE7861" s="35">
        <f>(LEFT(Y7861,4)-Parameters!$B$23)*12+MID(Y7861,6,2)-Parameters!$B$24+1</f>
        <v/>
      </c>
    </row>
    <row r="7862">
      <c r="X7862" t="inlineStr">
        <is>
          <t>L0188156</t>
        </is>
      </c>
      <c r="Y7862" t="inlineStr">
        <is>
          <t>2026-01-11</t>
        </is>
      </c>
      <c r="Z7862" t="inlineStr">
        <is>
          <t>home_use</t>
        </is>
      </c>
      <c r="AA7862" t="inlineStr">
        <is>
          <t>IMP00999</t>
        </is>
      </c>
      <c r="AB7862" t="inlineStr">
        <is>
          <t>T106987</t>
        </is>
      </c>
      <c r="AC7862" s="32" t="n">
        <v>744777.23</v>
      </c>
      <c r="AD7862" s="32" t="n">
        <v>74477.72</v>
      </c>
      <c r="AE7862" s="35">
        <f>(LEFT(Y7862,4)-Parameters!$B$23)*12+MID(Y7862,6,2)-Parameters!$B$24+1</f>
        <v/>
      </c>
    </row>
    <row r="7863">
      <c r="X7863" t="inlineStr">
        <is>
          <t>L0188399</t>
        </is>
      </c>
      <c r="Y7863" t="inlineStr">
        <is>
          <t>2026-01-12</t>
        </is>
      </c>
      <c r="Z7863" t="inlineStr">
        <is>
          <t>home_use</t>
        </is>
      </c>
      <c r="AA7863" t="inlineStr">
        <is>
          <t>IMP00999</t>
        </is>
      </c>
      <c r="AB7863" t="inlineStr">
        <is>
          <t>T106987</t>
        </is>
      </c>
      <c r="AC7863" s="32" t="n">
        <v>967753.62</v>
      </c>
      <c r="AD7863" s="32" t="n">
        <v>96775.36</v>
      </c>
      <c r="AE7863" s="35">
        <f>(LEFT(Y7863,4)-Parameters!$B$23)*12+MID(Y7863,6,2)-Parameters!$B$24+1</f>
        <v/>
      </c>
    </row>
    <row r="7864">
      <c r="X7864" t="inlineStr">
        <is>
          <t>L0188400</t>
        </is>
      </c>
      <c r="Y7864" t="inlineStr">
        <is>
          <t>2026-01-12</t>
        </is>
      </c>
      <c r="Z7864" t="inlineStr">
        <is>
          <t>home_use</t>
        </is>
      </c>
      <c r="AA7864" t="inlineStr">
        <is>
          <t>IMP00999</t>
        </is>
      </c>
      <c r="AB7864" t="inlineStr">
        <is>
          <t>T106987</t>
        </is>
      </c>
      <c r="AC7864" s="32" t="n">
        <v>2774292.83</v>
      </c>
      <c r="AD7864" s="32" t="n">
        <v>277429.28</v>
      </c>
      <c r="AE7864" s="35">
        <f>(LEFT(Y7864,4)-Parameters!$B$23)*12+MID(Y7864,6,2)-Parameters!$B$24+1</f>
        <v/>
      </c>
    </row>
    <row r="7865">
      <c r="X7865" t="inlineStr">
        <is>
          <t>L0188401</t>
        </is>
      </c>
      <c r="Y7865" t="inlineStr">
        <is>
          <t>2026-01-12</t>
        </is>
      </c>
      <c r="Z7865" t="inlineStr">
        <is>
          <t>home_use</t>
        </is>
      </c>
      <c r="AA7865" t="inlineStr">
        <is>
          <t>IMP00999</t>
        </is>
      </c>
      <c r="AB7865" t="inlineStr">
        <is>
          <t>T106987</t>
        </is>
      </c>
      <c r="AC7865" s="32" t="n">
        <v>1425253.28</v>
      </c>
      <c r="AD7865" s="32" t="n">
        <v>142525.33</v>
      </c>
      <c r="AE7865" s="35">
        <f>(LEFT(Y7865,4)-Parameters!$B$23)*12+MID(Y7865,6,2)-Parameters!$B$24+1</f>
        <v/>
      </c>
    </row>
    <row r="7866">
      <c r="X7866" t="inlineStr">
        <is>
          <t>L0188402</t>
        </is>
      </c>
      <c r="Y7866" t="inlineStr">
        <is>
          <t>2026-01-12</t>
        </is>
      </c>
      <c r="Z7866" t="inlineStr">
        <is>
          <t>home_use</t>
        </is>
      </c>
      <c r="AA7866" t="inlineStr">
        <is>
          <t>IMP00999</t>
        </is>
      </c>
      <c r="AB7866" t="inlineStr">
        <is>
          <t>T106987</t>
        </is>
      </c>
      <c r="AC7866" s="32" t="n">
        <v>3439979.31</v>
      </c>
      <c r="AD7866" s="32" t="n">
        <v>343997.93</v>
      </c>
      <c r="AE7866" s="35">
        <f>(LEFT(Y7866,4)-Parameters!$B$23)*12+MID(Y7866,6,2)-Parameters!$B$24+1</f>
        <v/>
      </c>
    </row>
    <row r="7867">
      <c r="X7867" t="inlineStr">
        <is>
          <t>L0188403</t>
        </is>
      </c>
      <c r="Y7867" t="inlineStr">
        <is>
          <t>2026-01-12</t>
        </is>
      </c>
      <c r="Z7867" t="inlineStr">
        <is>
          <t>home_use</t>
        </is>
      </c>
      <c r="AA7867" t="inlineStr">
        <is>
          <t>IMP00999</t>
        </is>
      </c>
      <c r="AB7867" t="inlineStr">
        <is>
          <t>T106987</t>
        </is>
      </c>
      <c r="AC7867" s="32" t="n">
        <v>1461879.33</v>
      </c>
      <c r="AD7867" s="32" t="n">
        <v>153497.33</v>
      </c>
      <c r="AE7867" s="35">
        <f>(LEFT(Y7867,4)-Parameters!$B$23)*12+MID(Y7867,6,2)-Parameters!$B$24+1</f>
        <v/>
      </c>
    </row>
    <row r="7868">
      <c r="X7868" t="inlineStr">
        <is>
          <t>L0188659</t>
        </is>
      </c>
      <c r="Y7868" t="inlineStr">
        <is>
          <t>2026-01-13</t>
        </is>
      </c>
      <c r="Z7868" t="inlineStr">
        <is>
          <t>home_use</t>
        </is>
      </c>
      <c r="AA7868" t="inlineStr">
        <is>
          <t>IMP00999</t>
        </is>
      </c>
      <c r="AB7868" t="inlineStr">
        <is>
          <t>T106987</t>
        </is>
      </c>
      <c r="AC7868" s="32" t="n">
        <v>1370186.53</v>
      </c>
      <c r="AD7868" s="32" t="n">
        <v>137018.65</v>
      </c>
      <c r="AE7868" s="35">
        <f>(LEFT(Y7868,4)-Parameters!$B$23)*12+MID(Y7868,6,2)-Parameters!$B$24+1</f>
        <v/>
      </c>
    </row>
    <row r="7869">
      <c r="X7869" t="inlineStr">
        <is>
          <t>L0188901</t>
        </is>
      </c>
      <c r="Y7869" t="inlineStr">
        <is>
          <t>2026-01-14</t>
        </is>
      </c>
      <c r="Z7869" t="inlineStr">
        <is>
          <t>home_use</t>
        </is>
      </c>
      <c r="AA7869" t="inlineStr">
        <is>
          <t>IMP00999</t>
        </is>
      </c>
      <c r="AB7869" t="inlineStr">
        <is>
          <t>T106987</t>
        </is>
      </c>
      <c r="AC7869" s="32" t="n">
        <v>1107761.64</v>
      </c>
      <c r="AD7869" s="32" t="n">
        <v>110776.16</v>
      </c>
      <c r="AE7869" s="35">
        <f>(LEFT(Y7869,4)-Parameters!$B$23)*12+MID(Y7869,6,2)-Parameters!$B$24+1</f>
        <v/>
      </c>
    </row>
    <row r="7870">
      <c r="X7870" t="inlineStr">
        <is>
          <t>L0188902</t>
        </is>
      </c>
      <c r="Y7870" t="inlineStr">
        <is>
          <t>2026-01-14</t>
        </is>
      </c>
      <c r="Z7870" t="inlineStr">
        <is>
          <t>home_use</t>
        </is>
      </c>
      <c r="AA7870" t="inlineStr">
        <is>
          <t>IMP00999</t>
        </is>
      </c>
      <c r="AB7870" t="inlineStr">
        <is>
          <t>T106987</t>
        </is>
      </c>
      <c r="AC7870" s="32" t="n">
        <v>1799918.33</v>
      </c>
      <c r="AD7870" s="32" t="n">
        <v>179991.83</v>
      </c>
      <c r="AE7870" s="35">
        <f>(LEFT(Y7870,4)-Parameters!$B$23)*12+MID(Y7870,6,2)-Parameters!$B$24+1</f>
        <v/>
      </c>
    </row>
    <row r="7871">
      <c r="X7871" t="inlineStr">
        <is>
          <t>L0188903</t>
        </is>
      </c>
      <c r="Y7871" t="inlineStr">
        <is>
          <t>2026-01-14</t>
        </is>
      </c>
      <c r="Z7871" t="inlineStr">
        <is>
          <t>home_use</t>
        </is>
      </c>
      <c r="AA7871" t="inlineStr">
        <is>
          <t>IMP00999</t>
        </is>
      </c>
      <c r="AB7871" t="inlineStr">
        <is>
          <t>T106987</t>
        </is>
      </c>
      <c r="AC7871" s="32" t="n">
        <v>225320.38</v>
      </c>
      <c r="AD7871" s="32" t="n">
        <v>27038.45</v>
      </c>
      <c r="AE7871" s="35">
        <f>(LEFT(Y7871,4)-Parameters!$B$23)*12+MID(Y7871,6,2)-Parameters!$B$24+1</f>
        <v/>
      </c>
    </row>
    <row r="7872">
      <c r="X7872" t="inlineStr">
        <is>
          <t>L0189429</t>
        </is>
      </c>
      <c r="Y7872" t="inlineStr">
        <is>
          <t>2026-01-16</t>
        </is>
      </c>
      <c r="Z7872" t="inlineStr">
        <is>
          <t>home_use</t>
        </is>
      </c>
      <c r="AA7872" t="inlineStr">
        <is>
          <t>IMP00999</t>
        </is>
      </c>
      <c r="AB7872" t="inlineStr">
        <is>
          <t>T106987</t>
        </is>
      </c>
      <c r="AC7872" s="32" t="n">
        <v>3314929.22</v>
      </c>
      <c r="AD7872" s="32" t="n">
        <v>331492.92</v>
      </c>
      <c r="AE7872" s="35">
        <f>(LEFT(Y7872,4)-Parameters!$B$23)*12+MID(Y7872,6,2)-Parameters!$B$24+1</f>
        <v/>
      </c>
    </row>
    <row r="7873">
      <c r="X7873" t="inlineStr">
        <is>
          <t>L0189686</t>
        </is>
      </c>
      <c r="Y7873" t="inlineStr">
        <is>
          <t>2026-01-17</t>
        </is>
      </c>
      <c r="Z7873" t="inlineStr">
        <is>
          <t>home_use</t>
        </is>
      </c>
      <c r="AA7873" t="inlineStr">
        <is>
          <t>IMP00999</t>
        </is>
      </c>
      <c r="AB7873" t="inlineStr">
        <is>
          <t>T106987</t>
        </is>
      </c>
      <c r="AC7873" s="32" t="n">
        <v>2566341.76</v>
      </c>
      <c r="AD7873" s="32" t="n">
        <v>269465.88</v>
      </c>
      <c r="AE7873" s="35">
        <f>(LEFT(Y7873,4)-Parameters!$B$23)*12+MID(Y7873,6,2)-Parameters!$B$24+1</f>
        <v/>
      </c>
    </row>
    <row r="7874">
      <c r="X7874" t="inlineStr">
        <is>
          <t>L0189687</t>
        </is>
      </c>
      <c r="Y7874" t="inlineStr">
        <is>
          <t>2026-01-17</t>
        </is>
      </c>
      <c r="Z7874" t="inlineStr">
        <is>
          <t>home_use</t>
        </is>
      </c>
      <c r="AA7874" t="inlineStr">
        <is>
          <t>IMP00999</t>
        </is>
      </c>
      <c r="AB7874" t="inlineStr">
        <is>
          <t>T106987</t>
        </is>
      </c>
      <c r="AC7874" s="32" t="n">
        <v>1306939.87</v>
      </c>
      <c r="AD7874" s="32" t="n">
        <v>130693.99</v>
      </c>
      <c r="AE7874" s="35">
        <f>(LEFT(Y7874,4)-Parameters!$B$23)*12+MID(Y7874,6,2)-Parameters!$B$24+1</f>
        <v/>
      </c>
    </row>
    <row r="7875">
      <c r="X7875" t="inlineStr">
        <is>
          <t>L0189692</t>
        </is>
      </c>
      <c r="Y7875" t="inlineStr">
        <is>
          <t>2026-01-17</t>
        </is>
      </c>
      <c r="Z7875" t="inlineStr">
        <is>
          <t>home_use</t>
        </is>
      </c>
      <c r="AA7875" t="inlineStr">
        <is>
          <t>IMP00999</t>
        </is>
      </c>
      <c r="AB7875" t="inlineStr">
        <is>
          <t>T106987</t>
        </is>
      </c>
      <c r="AC7875" s="32" t="n">
        <v>2471365.32</v>
      </c>
      <c r="AD7875" s="32" t="n">
        <v>247136.53</v>
      </c>
      <c r="AE7875" s="35">
        <f>(LEFT(Y7875,4)-Parameters!$B$23)*12+MID(Y7875,6,2)-Parameters!$B$24+1</f>
        <v/>
      </c>
    </row>
    <row r="7876">
      <c r="X7876" t="inlineStr">
        <is>
          <t>L0189945</t>
        </is>
      </c>
      <c r="Y7876" t="inlineStr">
        <is>
          <t>2026-01-18</t>
        </is>
      </c>
      <c r="Z7876" t="inlineStr">
        <is>
          <t>home_use</t>
        </is>
      </c>
      <c r="AA7876" t="inlineStr">
        <is>
          <t>IMP00999</t>
        </is>
      </c>
      <c r="AB7876" t="inlineStr">
        <is>
          <t>T106987</t>
        </is>
      </c>
      <c r="AC7876" s="32" t="n">
        <v>4678974.57</v>
      </c>
      <c r="AD7876" s="32" t="n">
        <v>467897.46</v>
      </c>
      <c r="AE7876" s="35">
        <f>(LEFT(Y7876,4)-Parameters!$B$23)*12+MID(Y7876,6,2)-Parameters!$B$24+1</f>
        <v/>
      </c>
    </row>
    <row r="7877">
      <c r="X7877" t="inlineStr">
        <is>
          <t>L0190469</t>
        </is>
      </c>
      <c r="Y7877" t="inlineStr">
        <is>
          <t>2026-01-20</t>
        </is>
      </c>
      <c r="Z7877" t="inlineStr">
        <is>
          <t>home_use</t>
        </is>
      </c>
      <c r="AA7877" t="inlineStr">
        <is>
          <t>IMP00999</t>
        </is>
      </c>
      <c r="AB7877" t="inlineStr">
        <is>
          <t>T106987</t>
        </is>
      </c>
      <c r="AC7877" s="32" t="n">
        <v>7542927.32</v>
      </c>
      <c r="AD7877" s="32" t="n">
        <v>754292.73</v>
      </c>
      <c r="AE7877" s="35">
        <f>(LEFT(Y7877,4)-Parameters!$B$23)*12+MID(Y7877,6,2)-Parameters!$B$24+1</f>
        <v/>
      </c>
    </row>
    <row r="7878">
      <c r="X7878" t="inlineStr">
        <is>
          <t>L0190470</t>
        </is>
      </c>
      <c r="Y7878" t="inlineStr">
        <is>
          <t>2026-01-20</t>
        </is>
      </c>
      <c r="Z7878" t="inlineStr">
        <is>
          <t>home_use</t>
        </is>
      </c>
      <c r="AA7878" t="inlineStr">
        <is>
          <t>IMP00999</t>
        </is>
      </c>
      <c r="AB7878" t="inlineStr">
        <is>
          <t>T106987</t>
        </is>
      </c>
      <c r="AC7878" s="32" t="n">
        <v>1702472.34</v>
      </c>
      <c r="AD7878" s="32" t="n">
        <v>170247.23</v>
      </c>
      <c r="AE7878" s="35">
        <f>(LEFT(Y7878,4)-Parameters!$B$23)*12+MID(Y7878,6,2)-Parameters!$B$24+1</f>
        <v/>
      </c>
    </row>
    <row r="7879">
      <c r="X7879" t="inlineStr">
        <is>
          <t>L0190471</t>
        </is>
      </c>
      <c r="Y7879" t="inlineStr">
        <is>
          <t>2026-01-20</t>
        </is>
      </c>
      <c r="Z7879" t="inlineStr">
        <is>
          <t>home_use</t>
        </is>
      </c>
      <c r="AA7879" t="inlineStr">
        <is>
          <t>IMP00999</t>
        </is>
      </c>
      <c r="AB7879" t="inlineStr">
        <is>
          <t>T106987</t>
        </is>
      </c>
      <c r="AC7879" s="32" t="n">
        <v>292425.21</v>
      </c>
      <c r="AD7879" s="32" t="n">
        <v>35091.02</v>
      </c>
      <c r="AE7879" s="35">
        <f>(LEFT(Y7879,4)-Parameters!$B$23)*12+MID(Y7879,6,2)-Parameters!$B$24+1</f>
        <v/>
      </c>
    </row>
    <row r="7880">
      <c r="X7880" t="inlineStr">
        <is>
          <t>L0190681</t>
        </is>
      </c>
      <c r="Y7880" t="inlineStr">
        <is>
          <t>2026-01-21</t>
        </is>
      </c>
      <c r="Z7880" t="inlineStr">
        <is>
          <t>home_use</t>
        </is>
      </c>
      <c r="AA7880" t="inlineStr">
        <is>
          <t>IMP00999</t>
        </is>
      </c>
      <c r="AB7880" t="inlineStr">
        <is>
          <t>T106987</t>
        </is>
      </c>
      <c r="AC7880" s="32" t="n">
        <v>1678044.39</v>
      </c>
      <c r="AD7880" s="32" t="n">
        <v>176194.66</v>
      </c>
      <c r="AE7880" s="35">
        <f>(LEFT(Y7880,4)-Parameters!$B$23)*12+MID(Y7880,6,2)-Parameters!$B$24+1</f>
        <v/>
      </c>
    </row>
    <row r="7881">
      <c r="X7881" t="inlineStr">
        <is>
          <t>L0190952</t>
        </is>
      </c>
      <c r="Y7881" t="inlineStr">
        <is>
          <t>2026-01-22</t>
        </is>
      </c>
      <c r="Z7881" t="inlineStr">
        <is>
          <t>home_use</t>
        </is>
      </c>
      <c r="AA7881" t="inlineStr">
        <is>
          <t>IMP00999</t>
        </is>
      </c>
      <c r="AB7881" t="inlineStr">
        <is>
          <t>T106987</t>
        </is>
      </c>
      <c r="AC7881" s="32" t="n">
        <v>2692063.42</v>
      </c>
      <c r="AD7881" s="32" t="n">
        <v>282666.66</v>
      </c>
      <c r="AE7881" s="35">
        <f>(LEFT(Y7881,4)-Parameters!$B$23)*12+MID(Y7881,6,2)-Parameters!$B$24+1</f>
        <v/>
      </c>
    </row>
    <row r="7882">
      <c r="X7882" t="inlineStr">
        <is>
          <t>L0190953</t>
        </is>
      </c>
      <c r="Y7882" t="inlineStr">
        <is>
          <t>2026-01-22</t>
        </is>
      </c>
      <c r="Z7882" t="inlineStr">
        <is>
          <t>home_use</t>
        </is>
      </c>
      <c r="AA7882" t="inlineStr">
        <is>
          <t>IMP00999</t>
        </is>
      </c>
      <c r="AB7882" t="inlineStr">
        <is>
          <t>T106987</t>
        </is>
      </c>
      <c r="AC7882" s="32" t="n">
        <v>2249337.32</v>
      </c>
      <c r="AD7882" s="32" t="n">
        <v>224933.73</v>
      </c>
      <c r="AE7882" s="35">
        <f>(LEFT(Y7882,4)-Parameters!$B$23)*12+MID(Y7882,6,2)-Parameters!$B$24+1</f>
        <v/>
      </c>
    </row>
    <row r="7883">
      <c r="X7883" t="inlineStr">
        <is>
          <t>L0191209</t>
        </is>
      </c>
      <c r="Y7883" t="inlineStr">
        <is>
          <t>2026-01-23</t>
        </is>
      </c>
      <c r="Z7883" t="inlineStr">
        <is>
          <t>home_use</t>
        </is>
      </c>
      <c r="AA7883" t="inlineStr">
        <is>
          <t>IMP00999</t>
        </is>
      </c>
      <c r="AB7883" t="inlineStr">
        <is>
          <t>T106987</t>
        </is>
      </c>
      <c r="AC7883" s="32" t="n">
        <v>2298164.65</v>
      </c>
      <c r="AD7883" s="32" t="n">
        <v>275779.76</v>
      </c>
      <c r="AE7883" s="35">
        <f>(LEFT(Y7883,4)-Parameters!$B$23)*12+MID(Y7883,6,2)-Parameters!$B$24+1</f>
        <v/>
      </c>
    </row>
    <row r="7884">
      <c r="X7884" t="inlineStr">
        <is>
          <t>L0191718</t>
        </is>
      </c>
      <c r="Y7884" t="inlineStr">
        <is>
          <t>2026-01-25</t>
        </is>
      </c>
      <c r="Z7884" t="inlineStr">
        <is>
          <t>home_use</t>
        </is>
      </c>
      <c r="AA7884" t="inlineStr">
        <is>
          <t>IMP00999</t>
        </is>
      </c>
      <c r="AB7884" t="inlineStr">
        <is>
          <t>T106987</t>
        </is>
      </c>
      <c r="AC7884" s="32" t="n">
        <v>1335932.04</v>
      </c>
      <c r="AD7884" s="32" t="n">
        <v>133593.2</v>
      </c>
      <c r="AE7884" s="35">
        <f>(LEFT(Y7884,4)-Parameters!$B$23)*12+MID(Y7884,6,2)-Parameters!$B$24+1</f>
        <v/>
      </c>
    </row>
    <row r="7885">
      <c r="X7885" t="inlineStr">
        <is>
          <t>L0191719</t>
        </is>
      </c>
      <c r="Y7885" t="inlineStr">
        <is>
          <t>2026-01-25</t>
        </is>
      </c>
      <c r="Z7885" t="inlineStr">
        <is>
          <t>home_use</t>
        </is>
      </c>
      <c r="AA7885" t="inlineStr">
        <is>
          <t>IMP00999</t>
        </is>
      </c>
      <c r="AB7885" t="inlineStr">
        <is>
          <t>T106987</t>
        </is>
      </c>
      <c r="AC7885" s="32" t="n">
        <v>2483403.62</v>
      </c>
      <c r="AD7885" s="32" t="n">
        <v>248340.36</v>
      </c>
      <c r="AE7885" s="35">
        <f>(LEFT(Y7885,4)-Parameters!$B$23)*12+MID(Y7885,6,2)-Parameters!$B$24+1</f>
        <v/>
      </c>
    </row>
    <row r="7886">
      <c r="X7886" t="inlineStr">
        <is>
          <t>L0191720</t>
        </is>
      </c>
      <c r="Y7886" t="inlineStr">
        <is>
          <t>2026-01-25</t>
        </is>
      </c>
      <c r="Z7886" t="inlineStr">
        <is>
          <t>home_use</t>
        </is>
      </c>
      <c r="AA7886" t="inlineStr">
        <is>
          <t>IMP00999</t>
        </is>
      </c>
      <c r="AB7886" t="inlineStr">
        <is>
          <t>T106987</t>
        </is>
      </c>
      <c r="AC7886" s="32" t="n">
        <v>1650758.21</v>
      </c>
      <c r="AD7886" s="32" t="n">
        <v>165075.82</v>
      </c>
      <c r="AE7886" s="35">
        <f>(LEFT(Y7886,4)-Parameters!$B$23)*12+MID(Y7886,6,2)-Parameters!$B$24+1</f>
        <v/>
      </c>
    </row>
    <row r="7887">
      <c r="X7887" t="inlineStr">
        <is>
          <t>L0192194</t>
        </is>
      </c>
      <c r="Y7887" t="inlineStr">
        <is>
          <t>2026-01-27</t>
        </is>
      </c>
      <c r="Z7887" t="inlineStr">
        <is>
          <t>home_use</t>
        </is>
      </c>
      <c r="AA7887" t="inlineStr">
        <is>
          <t>IMP00999</t>
        </is>
      </c>
      <c r="AB7887" t="inlineStr">
        <is>
          <t>T106987</t>
        </is>
      </c>
      <c r="AC7887" s="32" t="n">
        <v>3507975.74</v>
      </c>
      <c r="AD7887" s="32" t="n">
        <v>350797.57</v>
      </c>
      <c r="AE7887" s="35">
        <f>(LEFT(Y7887,4)-Parameters!$B$23)*12+MID(Y7887,6,2)-Parameters!$B$24+1</f>
        <v/>
      </c>
    </row>
    <row r="7888">
      <c r="X7888" t="inlineStr">
        <is>
          <t>L0192195</t>
        </is>
      </c>
      <c r="Y7888" t="inlineStr">
        <is>
          <t>2026-01-27</t>
        </is>
      </c>
      <c r="Z7888" t="inlineStr">
        <is>
          <t>home_use</t>
        </is>
      </c>
      <c r="AA7888" t="inlineStr">
        <is>
          <t>IMP00999</t>
        </is>
      </c>
      <c r="AB7888" t="inlineStr">
        <is>
          <t>T106987</t>
        </is>
      </c>
      <c r="AC7888" s="32" t="n">
        <v>518069.21</v>
      </c>
      <c r="AD7888" s="32" t="n">
        <v>62168.31</v>
      </c>
      <c r="AE7888" s="35">
        <f>(LEFT(Y7888,4)-Parameters!$B$23)*12+MID(Y7888,6,2)-Parameters!$B$24+1</f>
        <v/>
      </c>
    </row>
    <row r="7889">
      <c r="X7889" t="inlineStr">
        <is>
          <t>L0192196</t>
        </is>
      </c>
      <c r="Y7889" t="inlineStr">
        <is>
          <t>2026-01-27</t>
        </is>
      </c>
      <c r="Z7889" t="inlineStr">
        <is>
          <t>home_use</t>
        </is>
      </c>
      <c r="AA7889" t="inlineStr">
        <is>
          <t>IMP00999</t>
        </is>
      </c>
      <c r="AB7889" t="inlineStr">
        <is>
          <t>T106987</t>
        </is>
      </c>
      <c r="AC7889" s="32" t="n">
        <v>1009360.3</v>
      </c>
      <c r="AD7889" s="32" t="n">
        <v>100936.03</v>
      </c>
      <c r="AE7889" s="35">
        <f>(LEFT(Y7889,4)-Parameters!$B$23)*12+MID(Y7889,6,2)-Parameters!$B$24+1</f>
        <v/>
      </c>
    </row>
    <row r="7890">
      <c r="X7890" t="inlineStr">
        <is>
          <t>L0192198</t>
        </is>
      </c>
      <c r="Y7890" t="inlineStr">
        <is>
          <t>2026-01-27</t>
        </is>
      </c>
      <c r="Z7890" t="inlineStr">
        <is>
          <t>home_use</t>
        </is>
      </c>
      <c r="AA7890" t="inlineStr">
        <is>
          <t>IMP00999</t>
        </is>
      </c>
      <c r="AB7890" t="inlineStr">
        <is>
          <t>T106987</t>
        </is>
      </c>
      <c r="AC7890" s="32" t="n">
        <v>4929289.23</v>
      </c>
      <c r="AD7890" s="32" t="n">
        <v>492928.92</v>
      </c>
      <c r="AE7890" s="35">
        <f>(LEFT(Y7890,4)-Parameters!$B$23)*12+MID(Y7890,6,2)-Parameters!$B$24+1</f>
        <v/>
      </c>
    </row>
    <row r="7891">
      <c r="X7891" t="inlineStr">
        <is>
          <t>L0192199</t>
        </is>
      </c>
      <c r="Y7891" t="inlineStr">
        <is>
          <t>2026-01-27</t>
        </is>
      </c>
      <c r="Z7891" t="inlineStr">
        <is>
          <t>home_use</t>
        </is>
      </c>
      <c r="AA7891" t="inlineStr">
        <is>
          <t>IMP00999</t>
        </is>
      </c>
      <c r="AB7891" t="inlineStr">
        <is>
          <t>T106987</t>
        </is>
      </c>
      <c r="AC7891" s="32" t="n">
        <v>2184063.78</v>
      </c>
      <c r="AD7891" s="32" t="n">
        <v>229326.7</v>
      </c>
      <c r="AE7891" s="35">
        <f>(LEFT(Y7891,4)-Parameters!$B$23)*12+MID(Y7891,6,2)-Parameters!$B$24+1</f>
        <v/>
      </c>
    </row>
    <row r="7892">
      <c r="X7892" t="inlineStr">
        <is>
          <t>L0192457</t>
        </is>
      </c>
      <c r="Y7892" t="inlineStr">
        <is>
          <t>2026-01-28</t>
        </is>
      </c>
      <c r="Z7892" t="inlineStr">
        <is>
          <t>home_use</t>
        </is>
      </c>
      <c r="AA7892" t="inlineStr">
        <is>
          <t>IMP00999</t>
        </is>
      </c>
      <c r="AB7892" t="inlineStr">
        <is>
          <t>T106987</t>
        </is>
      </c>
      <c r="AC7892" s="32" t="n">
        <v>7245721.34</v>
      </c>
      <c r="AD7892" s="32" t="n">
        <v>760800.74</v>
      </c>
      <c r="AE7892" s="35">
        <f>(LEFT(Y7892,4)-Parameters!$B$23)*12+MID(Y7892,6,2)-Parameters!$B$24+1</f>
        <v/>
      </c>
    </row>
    <row r="7893">
      <c r="X7893" t="inlineStr">
        <is>
          <t>L0192458</t>
        </is>
      </c>
      <c r="Y7893" t="inlineStr">
        <is>
          <t>2026-01-28</t>
        </is>
      </c>
      <c r="Z7893" t="inlineStr">
        <is>
          <t>home_use</t>
        </is>
      </c>
      <c r="AA7893" t="inlineStr">
        <is>
          <t>IMP00999</t>
        </is>
      </c>
      <c r="AB7893" t="inlineStr">
        <is>
          <t>T106987</t>
        </is>
      </c>
      <c r="AC7893" s="32" t="n">
        <v>1563392.92</v>
      </c>
      <c r="AD7893" s="32" t="n">
        <v>164156.26</v>
      </c>
      <c r="AE7893" s="35">
        <f>(LEFT(Y7893,4)-Parameters!$B$23)*12+MID(Y7893,6,2)-Parameters!$B$24+1</f>
        <v/>
      </c>
    </row>
    <row r="7894">
      <c r="X7894" t="inlineStr">
        <is>
          <t>L0192721</t>
        </is>
      </c>
      <c r="Y7894" t="inlineStr">
        <is>
          <t>2026-02-01</t>
        </is>
      </c>
      <c r="Z7894" t="inlineStr">
        <is>
          <t>home_use</t>
        </is>
      </c>
      <c r="AA7894" t="inlineStr">
        <is>
          <t>IMP00999</t>
        </is>
      </c>
      <c r="AB7894" t="inlineStr">
        <is>
          <t>T106987</t>
        </is>
      </c>
      <c r="AC7894" s="32" t="n">
        <v>8118225.71</v>
      </c>
      <c r="AD7894" s="32" t="n">
        <v>811822.5699999999</v>
      </c>
      <c r="AE7894" s="35">
        <f>(LEFT(Y7894,4)-Parameters!$B$23)*12+MID(Y7894,6,2)-Parameters!$B$24+1</f>
        <v/>
      </c>
    </row>
    <row r="7895">
      <c r="X7895" t="inlineStr">
        <is>
          <t>L0192722</t>
        </is>
      </c>
      <c r="Y7895" t="inlineStr">
        <is>
          <t>2026-02-01</t>
        </is>
      </c>
      <c r="Z7895" t="inlineStr">
        <is>
          <t>home_use</t>
        </is>
      </c>
      <c r="AA7895" t="inlineStr">
        <is>
          <t>IMP00999</t>
        </is>
      </c>
      <c r="AB7895" t="inlineStr">
        <is>
          <t>T106987</t>
        </is>
      </c>
      <c r="AC7895" s="32" t="n">
        <v>980417.8199999999</v>
      </c>
      <c r="AD7895" s="32" t="n">
        <v>98041.78</v>
      </c>
      <c r="AE7895" s="35">
        <f>(LEFT(Y7895,4)-Parameters!$B$23)*12+MID(Y7895,6,2)-Parameters!$B$24+1</f>
        <v/>
      </c>
    </row>
    <row r="7896">
      <c r="X7896" t="inlineStr">
        <is>
          <t>L0192993</t>
        </is>
      </c>
      <c r="Y7896" t="inlineStr">
        <is>
          <t>2026-02-02</t>
        </is>
      </c>
      <c r="Z7896" t="inlineStr">
        <is>
          <t>home_use</t>
        </is>
      </c>
      <c r="AA7896" t="inlineStr">
        <is>
          <t>IMP00999</t>
        </is>
      </c>
      <c r="AB7896" t="inlineStr">
        <is>
          <t>T106987</t>
        </is>
      </c>
      <c r="AC7896" s="32" t="n">
        <v>3302322.03</v>
      </c>
      <c r="AD7896" s="32" t="n">
        <v>330232.2</v>
      </c>
      <c r="AE7896" s="35">
        <f>(LEFT(Y7896,4)-Parameters!$B$23)*12+MID(Y7896,6,2)-Parameters!$B$24+1</f>
        <v/>
      </c>
    </row>
    <row r="7897">
      <c r="X7897" t="inlineStr">
        <is>
          <t>L0192994</t>
        </is>
      </c>
      <c r="Y7897" t="inlineStr">
        <is>
          <t>2026-02-02</t>
        </is>
      </c>
      <c r="Z7897" t="inlineStr">
        <is>
          <t>home_use</t>
        </is>
      </c>
      <c r="AA7897" t="inlineStr">
        <is>
          <t>IMP00999</t>
        </is>
      </c>
      <c r="AB7897" t="inlineStr">
        <is>
          <t>T106987</t>
        </is>
      </c>
      <c r="AC7897" s="32" t="n">
        <v>20393860.3</v>
      </c>
      <c r="AD7897" s="32" t="n">
        <v>2141355.33</v>
      </c>
      <c r="AE7897" s="35">
        <f>(LEFT(Y7897,4)-Parameters!$B$23)*12+MID(Y7897,6,2)-Parameters!$B$24+1</f>
        <v/>
      </c>
    </row>
    <row r="7898">
      <c r="X7898" t="inlineStr">
        <is>
          <t>L0193223</t>
        </is>
      </c>
      <c r="Y7898" t="inlineStr">
        <is>
          <t>2026-02-03</t>
        </is>
      </c>
      <c r="Z7898" t="inlineStr">
        <is>
          <t>home_use</t>
        </is>
      </c>
      <c r="AA7898" t="inlineStr">
        <is>
          <t>IMP00999</t>
        </is>
      </c>
      <c r="AB7898" t="inlineStr">
        <is>
          <t>T106987</t>
        </is>
      </c>
      <c r="AC7898" s="32" t="n">
        <v>3649061.41</v>
      </c>
      <c r="AD7898" s="32" t="n">
        <v>364906.14</v>
      </c>
      <c r="AE7898" s="35">
        <f>(LEFT(Y7898,4)-Parameters!$B$23)*12+MID(Y7898,6,2)-Parameters!$B$24+1</f>
        <v/>
      </c>
    </row>
    <row r="7899">
      <c r="X7899" t="inlineStr">
        <is>
          <t>L0193466</t>
        </is>
      </c>
      <c r="Y7899" t="inlineStr">
        <is>
          <t>2026-02-04</t>
        </is>
      </c>
      <c r="Z7899" t="inlineStr">
        <is>
          <t>home_use</t>
        </is>
      </c>
      <c r="AA7899" t="inlineStr">
        <is>
          <t>IMP00999</t>
        </is>
      </c>
      <c r="AB7899" t="inlineStr">
        <is>
          <t>T106987</t>
        </is>
      </c>
      <c r="AC7899" s="32" t="n">
        <v>3723885.72</v>
      </c>
      <c r="AD7899" s="32" t="n">
        <v>372388.57</v>
      </c>
      <c r="AE7899" s="35">
        <f>(LEFT(Y7899,4)-Parameters!$B$23)*12+MID(Y7899,6,2)-Parameters!$B$24+1</f>
        <v/>
      </c>
    </row>
    <row r="7900">
      <c r="X7900" t="inlineStr">
        <is>
          <t>L0193467</t>
        </is>
      </c>
      <c r="Y7900" t="inlineStr">
        <is>
          <t>2026-02-04</t>
        </is>
      </c>
      <c r="Z7900" t="inlineStr">
        <is>
          <t>home_use</t>
        </is>
      </c>
      <c r="AA7900" t="inlineStr">
        <is>
          <t>IMP00999</t>
        </is>
      </c>
      <c r="AB7900" t="inlineStr">
        <is>
          <t>T106987</t>
        </is>
      </c>
      <c r="AC7900" s="32" t="n">
        <v>482082.85</v>
      </c>
      <c r="AD7900" s="32" t="n">
        <v>48208.28</v>
      </c>
      <c r="AE7900" s="35">
        <f>(LEFT(Y7900,4)-Parameters!$B$23)*12+MID(Y7900,6,2)-Parameters!$B$24+1</f>
        <v/>
      </c>
    </row>
    <row r="7901">
      <c r="X7901" t="inlineStr">
        <is>
          <t>L0194261</t>
        </is>
      </c>
      <c r="Y7901" t="inlineStr">
        <is>
          <t>2026-02-07</t>
        </is>
      </c>
      <c r="Z7901" t="inlineStr">
        <is>
          <t>home_use</t>
        </is>
      </c>
      <c r="AA7901" t="inlineStr">
        <is>
          <t>IMP00999</t>
        </is>
      </c>
      <c r="AB7901" t="inlineStr">
        <is>
          <t>T106987</t>
        </is>
      </c>
      <c r="AC7901" s="32" t="n">
        <v>4646320.61</v>
      </c>
      <c r="AD7901" s="32" t="n">
        <v>487863.66</v>
      </c>
      <c r="AE7901" s="35">
        <f>(LEFT(Y7901,4)-Parameters!$B$23)*12+MID(Y7901,6,2)-Parameters!$B$24+1</f>
        <v/>
      </c>
    </row>
    <row r="7902">
      <c r="X7902" t="inlineStr">
        <is>
          <t>L0194263</t>
        </is>
      </c>
      <c r="Y7902" t="inlineStr">
        <is>
          <t>2026-02-07</t>
        </is>
      </c>
      <c r="Z7902" t="inlineStr">
        <is>
          <t>home_use</t>
        </is>
      </c>
      <c r="AA7902" t="inlineStr">
        <is>
          <t>IMP00999</t>
        </is>
      </c>
      <c r="AB7902" t="inlineStr">
        <is>
          <t>T106987</t>
        </is>
      </c>
      <c r="AC7902" s="32" t="n">
        <v>2912235.91</v>
      </c>
      <c r="AD7902" s="32" t="n">
        <v>291223.59</v>
      </c>
      <c r="AE7902" s="35">
        <f>(LEFT(Y7902,4)-Parameters!$B$23)*12+MID(Y7902,6,2)-Parameters!$B$24+1</f>
        <v/>
      </c>
    </row>
    <row r="7903">
      <c r="X7903" t="inlineStr">
        <is>
          <t>L0194518</t>
        </is>
      </c>
      <c r="Y7903" t="inlineStr">
        <is>
          <t>2026-02-08</t>
        </is>
      </c>
      <c r="Z7903" t="inlineStr">
        <is>
          <t>home_use</t>
        </is>
      </c>
      <c r="AA7903" t="inlineStr">
        <is>
          <t>IMP00999</t>
        </is>
      </c>
      <c r="AB7903" t="inlineStr">
        <is>
          <t>T106987</t>
        </is>
      </c>
      <c r="AC7903" s="32" t="n">
        <v>3666856.15</v>
      </c>
      <c r="AD7903" s="32" t="n">
        <v>366685.62</v>
      </c>
      <c r="AE7903" s="35">
        <f>(LEFT(Y7903,4)-Parameters!$B$23)*12+MID(Y7903,6,2)-Parameters!$B$24+1</f>
        <v/>
      </c>
    </row>
    <row r="7904">
      <c r="X7904" t="inlineStr">
        <is>
          <t>L0194519</t>
        </is>
      </c>
      <c r="Y7904" t="inlineStr">
        <is>
          <t>2026-02-08</t>
        </is>
      </c>
      <c r="Z7904" t="inlineStr">
        <is>
          <t>home_use</t>
        </is>
      </c>
      <c r="AA7904" t="inlineStr">
        <is>
          <t>IMP00999</t>
        </is>
      </c>
      <c r="AB7904" t="inlineStr">
        <is>
          <t>T106987</t>
        </is>
      </c>
      <c r="AC7904" s="32" t="n">
        <v>1273721.66</v>
      </c>
      <c r="AD7904" s="32" t="n">
        <v>127372.17</v>
      </c>
      <c r="AE7904" s="35">
        <f>(LEFT(Y7904,4)-Parameters!$B$23)*12+MID(Y7904,6,2)-Parameters!$B$24+1</f>
        <v/>
      </c>
    </row>
    <row r="7905">
      <c r="X7905" t="inlineStr">
        <is>
          <t>L0194521</t>
        </is>
      </c>
      <c r="Y7905" t="inlineStr">
        <is>
          <t>2026-02-08</t>
        </is>
      </c>
      <c r="Z7905" t="inlineStr">
        <is>
          <t>home_use</t>
        </is>
      </c>
      <c r="AA7905" t="inlineStr">
        <is>
          <t>IMP00999</t>
        </is>
      </c>
      <c r="AB7905" t="inlineStr">
        <is>
          <t>T106987</t>
        </is>
      </c>
      <c r="AC7905" s="32" t="n">
        <v>12085505.58</v>
      </c>
      <c r="AD7905" s="32" t="n">
        <v>1208550.56</v>
      </c>
      <c r="AE7905" s="35">
        <f>(LEFT(Y7905,4)-Parameters!$B$23)*12+MID(Y7905,6,2)-Parameters!$B$24+1</f>
        <v/>
      </c>
    </row>
    <row r="7906">
      <c r="X7906" t="inlineStr">
        <is>
          <t>L0194522</t>
        </is>
      </c>
      <c r="Y7906" t="inlineStr">
        <is>
          <t>2026-02-08</t>
        </is>
      </c>
      <c r="Z7906" t="inlineStr">
        <is>
          <t>home_use</t>
        </is>
      </c>
      <c r="AA7906" t="inlineStr">
        <is>
          <t>IMP00999</t>
        </is>
      </c>
      <c r="AB7906" t="inlineStr">
        <is>
          <t>T106987</t>
        </is>
      </c>
      <c r="AC7906" s="32" t="n">
        <v>2724538.05</v>
      </c>
      <c r="AD7906" s="32" t="n">
        <v>286076.5</v>
      </c>
      <c r="AE7906" s="35">
        <f>(LEFT(Y7906,4)-Parameters!$B$23)*12+MID(Y7906,6,2)-Parameters!$B$24+1</f>
        <v/>
      </c>
    </row>
    <row r="7907">
      <c r="X7907" t="inlineStr">
        <is>
          <t>L0194523</t>
        </is>
      </c>
      <c r="Y7907" t="inlineStr">
        <is>
          <t>2026-02-08</t>
        </is>
      </c>
      <c r="Z7907" t="inlineStr">
        <is>
          <t>home_use</t>
        </is>
      </c>
      <c r="AA7907" t="inlineStr">
        <is>
          <t>IMP00999</t>
        </is>
      </c>
      <c r="AB7907" t="inlineStr">
        <is>
          <t>T106987</t>
        </is>
      </c>
      <c r="AC7907" s="32" t="n">
        <v>847892.85</v>
      </c>
      <c r="AD7907" s="32" t="n">
        <v>89028.75</v>
      </c>
      <c r="AE7907" s="35">
        <f>(LEFT(Y7907,4)-Parameters!$B$23)*12+MID(Y7907,6,2)-Parameters!$B$24+1</f>
        <v/>
      </c>
    </row>
    <row r="7908">
      <c r="X7908" t="inlineStr">
        <is>
          <t>L0194807</t>
        </is>
      </c>
      <c r="Y7908" t="inlineStr">
        <is>
          <t>2026-02-09</t>
        </is>
      </c>
      <c r="Z7908" t="inlineStr">
        <is>
          <t>home_use</t>
        </is>
      </c>
      <c r="AA7908" t="inlineStr">
        <is>
          <t>IMP00999</t>
        </is>
      </c>
      <c r="AB7908" t="inlineStr">
        <is>
          <t>T106987</t>
        </is>
      </c>
      <c r="AC7908" s="32" t="n">
        <v>788321.24</v>
      </c>
      <c r="AD7908" s="32" t="n">
        <v>78832.12</v>
      </c>
      <c r="AE7908" s="35">
        <f>(LEFT(Y7908,4)-Parameters!$B$23)*12+MID(Y7908,6,2)-Parameters!$B$24+1</f>
        <v/>
      </c>
    </row>
    <row r="7909">
      <c r="X7909" t="inlineStr">
        <is>
          <t>L0194808</t>
        </is>
      </c>
      <c r="Y7909" t="inlineStr">
        <is>
          <t>2026-02-09</t>
        </is>
      </c>
      <c r="Z7909" t="inlineStr">
        <is>
          <t>warehouse_out</t>
        </is>
      </c>
      <c r="AA7909" t="inlineStr">
        <is>
          <t>IMP00999</t>
        </is>
      </c>
      <c r="AB7909" t="inlineStr">
        <is>
          <t>T106987</t>
        </is>
      </c>
      <c r="AC7909" s="32" t="n">
        <v>15708598.99</v>
      </c>
      <c r="AD7909" s="32" t="n">
        <v>1570859.9</v>
      </c>
      <c r="AE7909" s="35">
        <f>(LEFT(Y7909,4)-Parameters!$B$23)*12+MID(Y7909,6,2)-Parameters!$B$24+1</f>
        <v/>
      </c>
    </row>
    <row r="7910">
      <c r="X7910" t="inlineStr">
        <is>
          <t>L0194809</t>
        </is>
      </c>
      <c r="Y7910" t="inlineStr">
        <is>
          <t>2026-02-09</t>
        </is>
      </c>
      <c r="Z7910" t="inlineStr">
        <is>
          <t>home_use</t>
        </is>
      </c>
      <c r="AA7910" t="inlineStr">
        <is>
          <t>IMP00999</t>
        </is>
      </c>
      <c r="AB7910" t="inlineStr">
        <is>
          <t>T106987</t>
        </is>
      </c>
      <c r="AC7910" s="32" t="n">
        <v>6794801.74</v>
      </c>
      <c r="AD7910" s="32" t="n">
        <v>713454.1800000001</v>
      </c>
      <c r="AE7910" s="35">
        <f>(LEFT(Y7910,4)-Parameters!$B$23)*12+MID(Y7910,6,2)-Parameters!$B$24+1</f>
        <v/>
      </c>
    </row>
    <row r="7911">
      <c r="X7911" t="inlineStr">
        <is>
          <t>L0195362</t>
        </is>
      </c>
      <c r="Y7911" t="inlineStr">
        <is>
          <t>2026-02-11</t>
        </is>
      </c>
      <c r="Z7911" t="inlineStr">
        <is>
          <t>home_use</t>
        </is>
      </c>
      <c r="AA7911" t="inlineStr">
        <is>
          <t>IMP00999</t>
        </is>
      </c>
      <c r="AB7911" t="inlineStr">
        <is>
          <t>T106987</t>
        </is>
      </c>
      <c r="AC7911" s="32" t="n">
        <v>4308570.54</v>
      </c>
      <c r="AD7911" s="32" t="n">
        <v>452399.91</v>
      </c>
      <c r="AE7911" s="35">
        <f>(LEFT(Y7911,4)-Parameters!$B$23)*12+MID(Y7911,6,2)-Parameters!$B$24+1</f>
        <v/>
      </c>
    </row>
    <row r="7912">
      <c r="X7912" t="inlineStr">
        <is>
          <t>L0195604</t>
        </is>
      </c>
      <c r="Y7912" t="inlineStr">
        <is>
          <t>2026-02-12</t>
        </is>
      </c>
      <c r="Z7912" t="inlineStr">
        <is>
          <t>home_use</t>
        </is>
      </c>
      <c r="AA7912" t="inlineStr">
        <is>
          <t>IMP00999</t>
        </is>
      </c>
      <c r="AB7912" t="inlineStr">
        <is>
          <t>T106987</t>
        </is>
      </c>
      <c r="AC7912" s="32" t="n">
        <v>2456856.77</v>
      </c>
      <c r="AD7912" s="32" t="n">
        <v>245685.68</v>
      </c>
      <c r="AE7912" s="35">
        <f>(LEFT(Y7912,4)-Parameters!$B$23)*12+MID(Y7912,6,2)-Parameters!$B$24+1</f>
        <v/>
      </c>
    </row>
    <row r="7913">
      <c r="X7913" t="inlineStr">
        <is>
          <t>L0195605</t>
        </is>
      </c>
      <c r="Y7913" t="inlineStr">
        <is>
          <t>2026-02-12</t>
        </is>
      </c>
      <c r="Z7913" t="inlineStr">
        <is>
          <t>home_use</t>
        </is>
      </c>
      <c r="AA7913" t="inlineStr">
        <is>
          <t>IMP00999</t>
        </is>
      </c>
      <c r="AB7913" t="inlineStr">
        <is>
          <t>T106987</t>
        </is>
      </c>
      <c r="AC7913" s="32" t="n">
        <v>7853487.52</v>
      </c>
      <c r="AD7913" s="32" t="n">
        <v>785348.75</v>
      </c>
      <c r="AE7913" s="35">
        <f>(LEFT(Y7913,4)-Parameters!$B$23)*12+MID(Y7913,6,2)-Parameters!$B$24+1</f>
        <v/>
      </c>
    </row>
    <row r="7914">
      <c r="X7914" t="inlineStr">
        <is>
          <t>L0195607</t>
        </is>
      </c>
      <c r="Y7914" t="inlineStr">
        <is>
          <t>2026-02-12</t>
        </is>
      </c>
      <c r="Z7914" t="inlineStr">
        <is>
          <t>home_use</t>
        </is>
      </c>
      <c r="AA7914" t="inlineStr">
        <is>
          <t>IMP00999</t>
        </is>
      </c>
      <c r="AB7914" t="inlineStr">
        <is>
          <t>T106987</t>
        </is>
      </c>
      <c r="AC7914" s="32" t="n">
        <v>3882617.31</v>
      </c>
      <c r="AD7914" s="32" t="n">
        <v>388261.73</v>
      </c>
      <c r="AE7914" s="35">
        <f>(LEFT(Y7914,4)-Parameters!$B$23)*12+MID(Y7914,6,2)-Parameters!$B$24+1</f>
        <v/>
      </c>
    </row>
    <row r="7915">
      <c r="X7915" t="inlineStr">
        <is>
          <t>L0196131</t>
        </is>
      </c>
      <c r="Y7915" t="inlineStr">
        <is>
          <t>2026-02-14</t>
        </is>
      </c>
      <c r="Z7915" t="inlineStr">
        <is>
          <t>home_use</t>
        </is>
      </c>
      <c r="AA7915" t="inlineStr">
        <is>
          <t>IMP00999</t>
        </is>
      </c>
      <c r="AB7915" t="inlineStr">
        <is>
          <t>T106987</t>
        </is>
      </c>
      <c r="AC7915" s="32" t="n">
        <v>2001220.19</v>
      </c>
      <c r="AD7915" s="32" t="n">
        <v>210128.12</v>
      </c>
      <c r="AE7915" s="35">
        <f>(LEFT(Y7915,4)-Parameters!$B$23)*12+MID(Y7915,6,2)-Parameters!$B$24+1</f>
        <v/>
      </c>
    </row>
    <row r="7916">
      <c r="X7916" t="inlineStr">
        <is>
          <t>L0196132</t>
        </is>
      </c>
      <c r="Y7916" t="inlineStr">
        <is>
          <t>2026-02-14</t>
        </is>
      </c>
      <c r="Z7916" t="inlineStr">
        <is>
          <t>home_use</t>
        </is>
      </c>
      <c r="AA7916" t="inlineStr">
        <is>
          <t>IMP00999</t>
        </is>
      </c>
      <c r="AB7916" t="inlineStr">
        <is>
          <t>T106987</t>
        </is>
      </c>
      <c r="AC7916" s="32" t="n">
        <v>3387602.65</v>
      </c>
      <c r="AD7916" s="32" t="n">
        <v>338760.26</v>
      </c>
      <c r="AE7916" s="35">
        <f>(LEFT(Y7916,4)-Parameters!$B$23)*12+MID(Y7916,6,2)-Parameters!$B$24+1</f>
        <v/>
      </c>
    </row>
    <row r="7917">
      <c r="X7917" t="inlineStr">
        <is>
          <t>L0196400</t>
        </is>
      </c>
      <c r="Y7917" t="inlineStr">
        <is>
          <t>2026-02-15</t>
        </is>
      </c>
      <c r="Z7917" t="inlineStr">
        <is>
          <t>home_use</t>
        </is>
      </c>
      <c r="AA7917" t="inlineStr">
        <is>
          <t>IMP00999</t>
        </is>
      </c>
      <c r="AB7917" t="inlineStr">
        <is>
          <t>T106987</t>
        </is>
      </c>
      <c r="AC7917" s="32" t="n">
        <v>3710260.14</v>
      </c>
      <c r="AD7917" s="32" t="n">
        <v>371026.01</v>
      </c>
      <c r="AE7917" s="35">
        <f>(LEFT(Y7917,4)-Parameters!$B$23)*12+MID(Y7917,6,2)-Parameters!$B$24+1</f>
        <v/>
      </c>
    </row>
    <row r="7918">
      <c r="X7918" t="inlineStr">
        <is>
          <t>L0196402</t>
        </is>
      </c>
      <c r="Y7918" t="inlineStr">
        <is>
          <t>2026-02-15</t>
        </is>
      </c>
      <c r="Z7918" t="inlineStr">
        <is>
          <t>home_use</t>
        </is>
      </c>
      <c r="AA7918" t="inlineStr">
        <is>
          <t>IMP00999</t>
        </is>
      </c>
      <c r="AB7918" t="inlineStr">
        <is>
          <t>T106987</t>
        </is>
      </c>
      <c r="AC7918" s="32" t="n">
        <v>1332307.16</v>
      </c>
      <c r="AD7918" s="32" t="n">
        <v>133230.72</v>
      </c>
      <c r="AE7918" s="35">
        <f>(LEFT(Y7918,4)-Parameters!$B$23)*12+MID(Y7918,6,2)-Parameters!$B$24+1</f>
        <v/>
      </c>
    </row>
    <row r="7919">
      <c r="X7919" t="inlineStr">
        <is>
          <t>L0196641</t>
        </is>
      </c>
      <c r="Y7919" t="inlineStr">
        <is>
          <t>2026-02-16</t>
        </is>
      </c>
      <c r="Z7919" t="inlineStr">
        <is>
          <t>home_use</t>
        </is>
      </c>
      <c r="AA7919" t="inlineStr">
        <is>
          <t>IMP00999</t>
        </is>
      </c>
      <c r="AB7919" t="inlineStr">
        <is>
          <t>T106987</t>
        </is>
      </c>
      <c r="AC7919" s="32" t="n">
        <v>2193702.87</v>
      </c>
      <c r="AD7919" s="32" t="n">
        <v>219370.29</v>
      </c>
      <c r="AE7919" s="35">
        <f>(LEFT(Y7919,4)-Parameters!$B$23)*12+MID(Y7919,6,2)-Parameters!$B$24+1</f>
        <v/>
      </c>
    </row>
    <row r="7920">
      <c r="X7920" t="inlineStr">
        <is>
          <t>L0196642</t>
        </is>
      </c>
      <c r="Y7920" t="inlineStr">
        <is>
          <t>2026-02-16</t>
        </is>
      </c>
      <c r="Z7920" t="inlineStr">
        <is>
          <t>home_use</t>
        </is>
      </c>
      <c r="AA7920" t="inlineStr">
        <is>
          <t>IMP00999</t>
        </is>
      </c>
      <c r="AB7920" t="inlineStr">
        <is>
          <t>T106987</t>
        </is>
      </c>
      <c r="AC7920" s="32" t="n">
        <v>4493615.91</v>
      </c>
      <c r="AD7920" s="32" t="n">
        <v>471829.67</v>
      </c>
      <c r="AE7920" s="35">
        <f>(LEFT(Y7920,4)-Parameters!$B$23)*12+MID(Y7920,6,2)-Parameters!$B$24+1</f>
        <v/>
      </c>
    </row>
    <row r="7921">
      <c r="X7921" t="inlineStr">
        <is>
          <t>L0196902</t>
        </is>
      </c>
      <c r="Y7921" t="inlineStr">
        <is>
          <t>2026-02-17</t>
        </is>
      </c>
      <c r="Z7921" t="inlineStr">
        <is>
          <t>home_use</t>
        </is>
      </c>
      <c r="AA7921" t="inlineStr">
        <is>
          <t>IMP00999</t>
        </is>
      </c>
      <c r="AB7921" t="inlineStr">
        <is>
          <t>T106987</t>
        </is>
      </c>
      <c r="AC7921" s="32" t="n">
        <v>1850440.51</v>
      </c>
      <c r="AD7921" s="32" t="n">
        <v>185044.05</v>
      </c>
      <c r="AE7921" s="35">
        <f>(LEFT(Y7921,4)-Parameters!$B$23)*12+MID(Y7921,6,2)-Parameters!$B$24+1</f>
        <v/>
      </c>
    </row>
    <row r="7922">
      <c r="X7922" t="inlineStr">
        <is>
          <t>L0196903</t>
        </is>
      </c>
      <c r="Y7922" t="inlineStr">
        <is>
          <t>2026-02-17</t>
        </is>
      </c>
      <c r="Z7922" t="inlineStr">
        <is>
          <t>home_use</t>
        </is>
      </c>
      <c r="AA7922" t="inlineStr">
        <is>
          <t>IMP00999</t>
        </is>
      </c>
      <c r="AB7922" t="inlineStr">
        <is>
          <t>T106987</t>
        </is>
      </c>
      <c r="AC7922" s="32" t="n">
        <v>4225970.63</v>
      </c>
      <c r="AD7922" s="32" t="n">
        <v>422597.06</v>
      </c>
      <c r="AE7922" s="35">
        <f>(LEFT(Y7922,4)-Parameters!$B$23)*12+MID(Y7922,6,2)-Parameters!$B$24+1</f>
        <v/>
      </c>
    </row>
    <row r="7923">
      <c r="X7923" t="inlineStr">
        <is>
          <t>L0197171</t>
        </is>
      </c>
      <c r="Y7923" t="inlineStr">
        <is>
          <t>2026-02-18</t>
        </is>
      </c>
      <c r="Z7923" t="inlineStr">
        <is>
          <t>home_use</t>
        </is>
      </c>
      <c r="AA7923" t="inlineStr">
        <is>
          <t>IMP00999</t>
        </is>
      </c>
      <c r="AB7923" t="inlineStr">
        <is>
          <t>T106987</t>
        </is>
      </c>
      <c r="AC7923" s="32" t="n">
        <v>2319192.14</v>
      </c>
      <c r="AD7923" s="32" t="n">
        <v>243515.17</v>
      </c>
      <c r="AE7923" s="35">
        <f>(LEFT(Y7923,4)-Parameters!$B$23)*12+MID(Y7923,6,2)-Parameters!$B$24+1</f>
        <v/>
      </c>
    </row>
    <row r="7924">
      <c r="X7924" t="inlineStr">
        <is>
          <t>L0197172</t>
        </is>
      </c>
      <c r="Y7924" t="inlineStr">
        <is>
          <t>2026-02-18</t>
        </is>
      </c>
      <c r="Z7924" t="inlineStr">
        <is>
          <t>home_use</t>
        </is>
      </c>
      <c r="AA7924" t="inlineStr">
        <is>
          <t>IMP00999</t>
        </is>
      </c>
      <c r="AB7924" t="inlineStr">
        <is>
          <t>T106987</t>
        </is>
      </c>
      <c r="AC7924" s="32" t="n">
        <v>6190460.13</v>
      </c>
      <c r="AD7924" s="32" t="n">
        <v>619046.01</v>
      </c>
      <c r="AE7924" s="35">
        <f>(LEFT(Y7924,4)-Parameters!$B$23)*12+MID(Y7924,6,2)-Parameters!$B$24+1</f>
        <v/>
      </c>
    </row>
    <row r="7925">
      <c r="X7925" t="inlineStr">
        <is>
          <t>L0197437</t>
        </is>
      </c>
      <c r="Y7925" t="inlineStr">
        <is>
          <t>2026-02-19</t>
        </is>
      </c>
      <c r="Z7925" t="inlineStr">
        <is>
          <t>warehouse_out</t>
        </is>
      </c>
      <c r="AA7925" t="inlineStr">
        <is>
          <t>IMP00999</t>
        </is>
      </c>
      <c r="AB7925" t="inlineStr">
        <is>
          <t>T106987</t>
        </is>
      </c>
      <c r="AC7925" s="32" t="n">
        <v>4035662.44</v>
      </c>
      <c r="AD7925" s="32" t="n">
        <v>423744.56</v>
      </c>
      <c r="AE7925" s="35">
        <f>(LEFT(Y7925,4)-Parameters!$B$23)*12+MID(Y7925,6,2)-Parameters!$B$24+1</f>
        <v/>
      </c>
    </row>
    <row r="7926">
      <c r="X7926" t="inlineStr">
        <is>
          <t>L0197681</t>
        </is>
      </c>
      <c r="Y7926" t="inlineStr">
        <is>
          <t>2026-02-20</t>
        </is>
      </c>
      <c r="Z7926" t="inlineStr">
        <is>
          <t>home_use</t>
        </is>
      </c>
      <c r="AA7926" t="inlineStr">
        <is>
          <t>IMP00999</t>
        </is>
      </c>
      <c r="AB7926" t="inlineStr">
        <is>
          <t>T106987</t>
        </is>
      </c>
      <c r="AC7926" s="32" t="n">
        <v>1375610.55</v>
      </c>
      <c r="AD7926" s="32" t="n">
        <v>137561.05</v>
      </c>
      <c r="AE7926" s="35">
        <f>(LEFT(Y7926,4)-Parameters!$B$23)*12+MID(Y7926,6,2)-Parameters!$B$24+1</f>
        <v/>
      </c>
    </row>
    <row r="7927">
      <c r="X7927" t="inlineStr">
        <is>
          <t>L0197682</t>
        </is>
      </c>
      <c r="Y7927" t="inlineStr">
        <is>
          <t>2026-02-20</t>
        </is>
      </c>
      <c r="Z7927" t="inlineStr">
        <is>
          <t>home_use</t>
        </is>
      </c>
      <c r="AA7927" t="inlineStr">
        <is>
          <t>IMP00999</t>
        </is>
      </c>
      <c r="AB7927" t="inlineStr">
        <is>
          <t>T106987</t>
        </is>
      </c>
      <c r="AC7927" s="32" t="n">
        <v>1534925.51</v>
      </c>
      <c r="AD7927" s="32" t="n">
        <v>153492.55</v>
      </c>
      <c r="AE7927" s="35">
        <f>(LEFT(Y7927,4)-Parameters!$B$23)*12+MID(Y7927,6,2)-Parameters!$B$24+1</f>
        <v/>
      </c>
    </row>
    <row r="7928">
      <c r="X7928" t="inlineStr">
        <is>
          <t>L0197683</t>
        </is>
      </c>
      <c r="Y7928" t="inlineStr">
        <is>
          <t>2026-02-20</t>
        </is>
      </c>
      <c r="Z7928" t="inlineStr">
        <is>
          <t>home_use</t>
        </is>
      </c>
      <c r="AA7928" t="inlineStr">
        <is>
          <t>IMP00999</t>
        </is>
      </c>
      <c r="AB7928" t="inlineStr">
        <is>
          <t>T106987</t>
        </is>
      </c>
      <c r="AC7928" s="32" t="n">
        <v>794661.65</v>
      </c>
      <c r="AD7928" s="32" t="n">
        <v>79466.17</v>
      </c>
      <c r="AE7928" s="35">
        <f>(LEFT(Y7928,4)-Parameters!$B$23)*12+MID(Y7928,6,2)-Parameters!$B$24+1</f>
        <v/>
      </c>
    </row>
    <row r="7929">
      <c r="X7929" t="inlineStr">
        <is>
          <t>L0197684</t>
        </is>
      </c>
      <c r="Y7929" t="inlineStr">
        <is>
          <t>2026-02-20</t>
        </is>
      </c>
      <c r="Z7929" t="inlineStr">
        <is>
          <t>home_use</t>
        </is>
      </c>
      <c r="AA7929" t="inlineStr">
        <is>
          <t>IMP00999</t>
        </is>
      </c>
      <c r="AB7929" t="inlineStr">
        <is>
          <t>T106987</t>
        </is>
      </c>
      <c r="AC7929" s="32" t="n">
        <v>1959472.95</v>
      </c>
      <c r="AD7929" s="32" t="n">
        <v>205744.66</v>
      </c>
      <c r="AE7929" s="35">
        <f>(LEFT(Y7929,4)-Parameters!$B$23)*12+MID(Y7929,6,2)-Parameters!$B$24+1</f>
        <v/>
      </c>
    </row>
    <row r="7930">
      <c r="X7930" t="inlineStr">
        <is>
          <t>L0198248</t>
        </is>
      </c>
      <c r="Y7930" t="inlineStr">
        <is>
          <t>2026-02-22</t>
        </is>
      </c>
      <c r="Z7930" t="inlineStr">
        <is>
          <t>home_use</t>
        </is>
      </c>
      <c r="AA7930" t="inlineStr">
        <is>
          <t>IMP00999</t>
        </is>
      </c>
      <c r="AB7930" t="inlineStr">
        <is>
          <t>T106987</t>
        </is>
      </c>
      <c r="AC7930" s="32" t="n">
        <v>3736122.24</v>
      </c>
      <c r="AD7930" s="32" t="n">
        <v>373612.22</v>
      </c>
      <c r="AE7930" s="35">
        <f>(LEFT(Y7930,4)-Parameters!$B$23)*12+MID(Y7930,6,2)-Parameters!$B$24+1</f>
        <v/>
      </c>
    </row>
    <row r="7931">
      <c r="X7931" t="inlineStr">
        <is>
          <t>L0198520</t>
        </is>
      </c>
      <c r="Y7931" t="inlineStr">
        <is>
          <t>2026-02-23</t>
        </is>
      </c>
      <c r="Z7931" t="inlineStr">
        <is>
          <t>home_use</t>
        </is>
      </c>
      <c r="AA7931" t="inlineStr">
        <is>
          <t>IMP00999</t>
        </is>
      </c>
      <c r="AB7931" t="inlineStr">
        <is>
          <t>T106987</t>
        </is>
      </c>
      <c r="AC7931" s="32" t="n">
        <v>703055.8100000001</v>
      </c>
      <c r="AD7931" s="32" t="n">
        <v>70305.58</v>
      </c>
      <c r="AE7931" s="35">
        <f>(LEFT(Y7931,4)-Parameters!$B$23)*12+MID(Y7931,6,2)-Parameters!$B$24+1</f>
        <v/>
      </c>
    </row>
    <row r="7932">
      <c r="X7932" t="inlineStr">
        <is>
          <t>L0198791</t>
        </is>
      </c>
      <c r="Y7932" t="inlineStr">
        <is>
          <t>2026-02-24</t>
        </is>
      </c>
      <c r="Z7932" t="inlineStr">
        <is>
          <t>home_use</t>
        </is>
      </c>
      <c r="AA7932" t="inlineStr">
        <is>
          <t>IMP00999</t>
        </is>
      </c>
      <c r="AB7932" t="inlineStr">
        <is>
          <t>T106987</t>
        </is>
      </c>
      <c r="AC7932" s="32" t="n">
        <v>5307129.66</v>
      </c>
      <c r="AD7932" s="32" t="n">
        <v>530712.97</v>
      </c>
      <c r="AE7932" s="35">
        <f>(LEFT(Y7932,4)-Parameters!$B$23)*12+MID(Y7932,6,2)-Parameters!$B$24+1</f>
        <v/>
      </c>
    </row>
    <row r="7933">
      <c r="X7933" t="inlineStr">
        <is>
          <t>L0198792</t>
        </is>
      </c>
      <c r="Y7933" t="inlineStr">
        <is>
          <t>2026-02-24</t>
        </is>
      </c>
      <c r="Z7933" t="inlineStr">
        <is>
          <t>home_use</t>
        </is>
      </c>
      <c r="AA7933" t="inlineStr">
        <is>
          <t>IMP00999</t>
        </is>
      </c>
      <c r="AB7933" t="inlineStr">
        <is>
          <t>T106987</t>
        </is>
      </c>
      <c r="AC7933" s="32" t="n">
        <v>27365536.97</v>
      </c>
      <c r="AD7933" s="32" t="n">
        <v>2873381.38</v>
      </c>
      <c r="AE7933" s="35">
        <f>(LEFT(Y7933,4)-Parameters!$B$23)*12+MID(Y7933,6,2)-Parameters!$B$24+1</f>
        <v/>
      </c>
    </row>
    <row r="7934">
      <c r="X7934" t="inlineStr">
        <is>
          <t>L0198793</t>
        </is>
      </c>
      <c r="Y7934" t="inlineStr">
        <is>
          <t>2026-02-24</t>
        </is>
      </c>
      <c r="Z7934" t="inlineStr">
        <is>
          <t>home_use</t>
        </is>
      </c>
      <c r="AA7934" t="inlineStr">
        <is>
          <t>IMP00999</t>
        </is>
      </c>
      <c r="AB7934" t="inlineStr">
        <is>
          <t>T106987</t>
        </is>
      </c>
      <c r="AC7934" s="32" t="n">
        <v>3586805.1</v>
      </c>
      <c r="AD7934" s="32" t="n">
        <v>376614.54</v>
      </c>
      <c r="AE7934" s="35">
        <f>(LEFT(Y7934,4)-Parameters!$B$23)*12+MID(Y7934,6,2)-Parameters!$B$24+1</f>
        <v/>
      </c>
    </row>
    <row r="7935">
      <c r="X7935" t="inlineStr">
        <is>
          <t>L0199280</t>
        </is>
      </c>
      <c r="Y7935" t="inlineStr">
        <is>
          <t>2026-02-26</t>
        </is>
      </c>
      <c r="Z7935" t="inlineStr">
        <is>
          <t>home_use</t>
        </is>
      </c>
      <c r="AA7935" t="inlineStr">
        <is>
          <t>IMP00999</t>
        </is>
      </c>
      <c r="AB7935" t="inlineStr">
        <is>
          <t>T106987</t>
        </is>
      </c>
      <c r="AC7935" s="32" t="n">
        <v>2615206.94</v>
      </c>
      <c r="AD7935" s="32" t="n">
        <v>313824.83</v>
      </c>
      <c r="AE7935" s="35">
        <f>(LEFT(Y7935,4)-Parameters!$B$23)*12+MID(Y7935,6,2)-Parameters!$B$24+1</f>
        <v/>
      </c>
    </row>
    <row r="7936">
      <c r="X7936" t="inlineStr">
        <is>
          <t>L0199282</t>
        </is>
      </c>
      <c r="Y7936" t="inlineStr">
        <is>
          <t>2026-02-26</t>
        </is>
      </c>
      <c r="Z7936" t="inlineStr">
        <is>
          <t>home_use</t>
        </is>
      </c>
      <c r="AA7936" t="inlineStr">
        <is>
          <t>IMP00999</t>
        </is>
      </c>
      <c r="AB7936" t="inlineStr">
        <is>
          <t>T106987</t>
        </is>
      </c>
      <c r="AC7936" s="32" t="n">
        <v>7041535.8</v>
      </c>
      <c r="AD7936" s="32" t="n">
        <v>739361.26</v>
      </c>
      <c r="AE7936" s="35">
        <f>(LEFT(Y7936,4)-Parameters!$B$23)*12+MID(Y7936,6,2)-Parameters!$B$24+1</f>
        <v/>
      </c>
    </row>
    <row r="7937">
      <c r="X7937" t="inlineStr">
        <is>
          <t>L0199285</t>
        </is>
      </c>
      <c r="Y7937" t="inlineStr">
        <is>
          <t>2026-02-26</t>
        </is>
      </c>
      <c r="Z7937" t="inlineStr">
        <is>
          <t>home_use</t>
        </is>
      </c>
      <c r="AA7937" t="inlineStr">
        <is>
          <t>IMP00999</t>
        </is>
      </c>
      <c r="AB7937" t="inlineStr">
        <is>
          <t>T106987</t>
        </is>
      </c>
      <c r="AC7937" s="32" t="n">
        <v>3478761.51</v>
      </c>
      <c r="AD7937" s="32" t="n">
        <v>365269.96</v>
      </c>
      <c r="AE7937" s="35">
        <f>(LEFT(Y7937,4)-Parameters!$B$23)*12+MID(Y7937,6,2)-Parameters!$B$24+1</f>
        <v/>
      </c>
    </row>
    <row r="7938">
      <c r="X7938" t="inlineStr">
        <is>
          <t>L0199541</t>
        </is>
      </c>
      <c r="Y7938" t="inlineStr">
        <is>
          <t>2026-02-27</t>
        </is>
      </c>
      <c r="Z7938" t="inlineStr">
        <is>
          <t>home_use</t>
        </is>
      </c>
      <c r="AA7938" t="inlineStr">
        <is>
          <t>IMP00999</t>
        </is>
      </c>
      <c r="AB7938" t="inlineStr">
        <is>
          <t>T106987</t>
        </is>
      </c>
      <c r="AC7938" s="32" t="n">
        <v>8902915.25</v>
      </c>
      <c r="AD7938" s="32" t="n">
        <v>934806.1</v>
      </c>
      <c r="AE7938" s="35">
        <f>(LEFT(Y7938,4)-Parameters!$B$23)*12+MID(Y7938,6,2)-Parameters!$B$24+1</f>
        <v/>
      </c>
    </row>
    <row r="7939">
      <c r="X7939" t="inlineStr">
        <is>
          <t>L0200068</t>
        </is>
      </c>
      <c r="Y7939" t="inlineStr">
        <is>
          <t>2026-03-01</t>
        </is>
      </c>
      <c r="Z7939" t="inlineStr">
        <is>
          <t>home_use</t>
        </is>
      </c>
      <c r="AA7939" t="inlineStr">
        <is>
          <t>IMP00999</t>
        </is>
      </c>
      <c r="AB7939" t="inlineStr">
        <is>
          <t>T106987</t>
        </is>
      </c>
      <c r="AC7939" s="32" t="n">
        <v>1439583.97</v>
      </c>
      <c r="AD7939" s="32" t="n">
        <v>143958.4</v>
      </c>
      <c r="AE7939" s="35">
        <f>(LEFT(Y7939,4)-Parameters!$B$23)*12+MID(Y7939,6,2)-Parameters!$B$24+1</f>
        <v/>
      </c>
    </row>
    <row r="7940">
      <c r="X7940" t="inlineStr">
        <is>
          <t>L0200325</t>
        </is>
      </c>
      <c r="Y7940" t="inlineStr">
        <is>
          <t>2026-03-02</t>
        </is>
      </c>
      <c r="Z7940" t="inlineStr">
        <is>
          <t>home_use</t>
        </is>
      </c>
      <c r="AA7940" t="inlineStr">
        <is>
          <t>IMP00999</t>
        </is>
      </c>
      <c r="AB7940" t="inlineStr">
        <is>
          <t>T106987</t>
        </is>
      </c>
      <c r="AC7940" s="32" t="n">
        <v>1704797.06</v>
      </c>
      <c r="AD7940" s="32" t="n">
        <v>170479.71</v>
      </c>
      <c r="AE7940" s="35">
        <f>(LEFT(Y7940,4)-Parameters!$B$23)*12+MID(Y7940,6,2)-Parameters!$B$24+1</f>
        <v/>
      </c>
    </row>
    <row r="7941">
      <c r="X7941" t="inlineStr">
        <is>
          <t>L0200326</t>
        </is>
      </c>
      <c r="Y7941" t="inlineStr">
        <is>
          <t>2026-03-02</t>
        </is>
      </c>
      <c r="Z7941" t="inlineStr">
        <is>
          <t>home_use</t>
        </is>
      </c>
      <c r="AA7941" t="inlineStr">
        <is>
          <t>IMP00999</t>
        </is>
      </c>
      <c r="AB7941" t="inlineStr">
        <is>
          <t>T106987</t>
        </is>
      </c>
      <c r="AC7941" s="32" t="n">
        <v>12083711.21</v>
      </c>
      <c r="AD7941" s="32" t="n">
        <v>1208371.12</v>
      </c>
      <c r="AE7941" s="35">
        <f>(LEFT(Y7941,4)-Parameters!$B$23)*12+MID(Y7941,6,2)-Parameters!$B$24+1</f>
        <v/>
      </c>
    </row>
    <row r="7942">
      <c r="X7942" t="inlineStr">
        <is>
          <t>L0200327</t>
        </is>
      </c>
      <c r="Y7942" t="inlineStr">
        <is>
          <t>2026-03-02</t>
        </is>
      </c>
      <c r="Z7942" t="inlineStr">
        <is>
          <t>home_use</t>
        </is>
      </c>
      <c r="AA7942" t="inlineStr">
        <is>
          <t>IMP00999</t>
        </is>
      </c>
      <c r="AB7942" t="inlineStr">
        <is>
          <t>T106987</t>
        </is>
      </c>
      <c r="AC7942" s="32" t="n">
        <v>3187517.29</v>
      </c>
      <c r="AD7942" s="32" t="n">
        <v>318751.73</v>
      </c>
      <c r="AE7942" s="35">
        <f>(LEFT(Y7942,4)-Parameters!$B$23)*12+MID(Y7942,6,2)-Parameters!$B$24+1</f>
        <v/>
      </c>
    </row>
    <row r="7943">
      <c r="X7943" t="inlineStr">
        <is>
          <t>L0200595</t>
        </is>
      </c>
      <c r="Y7943" t="inlineStr">
        <is>
          <t>2026-03-03</t>
        </is>
      </c>
      <c r="Z7943" t="inlineStr">
        <is>
          <t>home_use</t>
        </is>
      </c>
      <c r="AA7943" t="inlineStr">
        <is>
          <t>IMP00999</t>
        </is>
      </c>
      <c r="AB7943" t="inlineStr">
        <is>
          <t>T106987</t>
        </is>
      </c>
      <c r="AC7943" s="32" t="n">
        <v>3845803.97</v>
      </c>
      <c r="AD7943" s="32" t="n">
        <v>384580.4</v>
      </c>
      <c r="AE7943" s="35">
        <f>(LEFT(Y7943,4)-Parameters!$B$23)*12+MID(Y7943,6,2)-Parameters!$B$24+1</f>
        <v/>
      </c>
    </row>
    <row r="7944">
      <c r="X7944" t="inlineStr">
        <is>
          <t>L0200596</t>
        </is>
      </c>
      <c r="Y7944" t="inlineStr">
        <is>
          <t>2026-03-03</t>
        </is>
      </c>
      <c r="Z7944" t="inlineStr">
        <is>
          <t>home_use</t>
        </is>
      </c>
      <c r="AA7944" t="inlineStr">
        <is>
          <t>IMP00999</t>
        </is>
      </c>
      <c r="AB7944" t="inlineStr">
        <is>
          <t>T106987</t>
        </is>
      </c>
      <c r="AC7944" s="32" t="n">
        <v>746950.73</v>
      </c>
      <c r="AD7944" s="32" t="n">
        <v>74695.07000000001</v>
      </c>
      <c r="AE7944" s="35">
        <f>(LEFT(Y7944,4)-Parameters!$B$23)*12+MID(Y7944,6,2)-Parameters!$B$24+1</f>
        <v/>
      </c>
    </row>
    <row r="7945">
      <c r="X7945" t="inlineStr">
        <is>
          <t>L0201398</t>
        </is>
      </c>
      <c r="Y7945" t="inlineStr">
        <is>
          <t>2026-03-06</t>
        </is>
      </c>
      <c r="Z7945" t="inlineStr">
        <is>
          <t>home_use</t>
        </is>
      </c>
      <c r="AA7945" t="inlineStr">
        <is>
          <t>IMP00999</t>
        </is>
      </c>
      <c r="AB7945" t="inlineStr">
        <is>
          <t>T106987</t>
        </is>
      </c>
      <c r="AC7945" s="32" t="n">
        <v>1857058.31</v>
      </c>
      <c r="AD7945" s="32" t="n">
        <v>185705.83</v>
      </c>
      <c r="AE7945" s="35">
        <f>(LEFT(Y7945,4)-Parameters!$B$23)*12+MID(Y7945,6,2)-Parameters!$B$24+1</f>
        <v/>
      </c>
    </row>
    <row r="7946">
      <c r="X7946" t="inlineStr">
        <is>
          <t>L0201400</t>
        </is>
      </c>
      <c r="Y7946" t="inlineStr">
        <is>
          <t>2026-03-06</t>
        </is>
      </c>
      <c r="Z7946" t="inlineStr">
        <is>
          <t>home_use</t>
        </is>
      </c>
      <c r="AA7946" t="inlineStr">
        <is>
          <t>IMP00999</t>
        </is>
      </c>
      <c r="AB7946" t="inlineStr">
        <is>
          <t>T106987</t>
        </is>
      </c>
      <c r="AC7946" s="32" t="n">
        <v>1414252.44</v>
      </c>
      <c r="AD7946" s="32" t="n">
        <v>148496.51</v>
      </c>
      <c r="AE7946" s="35">
        <f>(LEFT(Y7946,4)-Parameters!$B$23)*12+MID(Y7946,6,2)-Parameters!$B$24+1</f>
        <v/>
      </c>
    </row>
    <row r="7947">
      <c r="X7947" t="inlineStr">
        <is>
          <t>L0201646</t>
        </is>
      </c>
      <c r="Y7947" t="inlineStr">
        <is>
          <t>2026-03-07</t>
        </is>
      </c>
      <c r="Z7947" t="inlineStr">
        <is>
          <t>home_use</t>
        </is>
      </c>
      <c r="AA7947" t="inlineStr">
        <is>
          <t>IMP00999</t>
        </is>
      </c>
      <c r="AB7947" t="inlineStr">
        <is>
          <t>T106987</t>
        </is>
      </c>
      <c r="AC7947" s="32" t="n">
        <v>1908257.28</v>
      </c>
      <c r="AD7947" s="32" t="n">
        <v>190825.73</v>
      </c>
      <c r="AE7947" s="35">
        <f>(LEFT(Y7947,4)-Parameters!$B$23)*12+MID(Y7947,6,2)-Parameters!$B$24+1</f>
        <v/>
      </c>
    </row>
    <row r="7948">
      <c r="X7948" t="inlineStr">
        <is>
          <t>L0201648</t>
        </is>
      </c>
      <c r="Y7948" t="inlineStr">
        <is>
          <t>2026-03-07</t>
        </is>
      </c>
      <c r="Z7948" t="inlineStr">
        <is>
          <t>home_use</t>
        </is>
      </c>
      <c r="AA7948" t="inlineStr">
        <is>
          <t>IMP00999</t>
        </is>
      </c>
      <c r="AB7948" t="inlineStr">
        <is>
          <t>T106987</t>
        </is>
      </c>
      <c r="AC7948" s="32" t="n">
        <v>1613641.83</v>
      </c>
      <c r="AD7948" s="32" t="n">
        <v>161364.18</v>
      </c>
      <c r="AE7948" s="35">
        <f>(LEFT(Y7948,4)-Parameters!$B$23)*12+MID(Y7948,6,2)-Parameters!$B$24+1</f>
        <v/>
      </c>
    </row>
    <row r="7949">
      <c r="X7949" t="inlineStr">
        <is>
          <t>L0201649</t>
        </is>
      </c>
      <c r="Y7949" t="inlineStr">
        <is>
          <t>2026-03-07</t>
        </is>
      </c>
      <c r="Z7949" t="inlineStr">
        <is>
          <t>home_use</t>
        </is>
      </c>
      <c r="AA7949" t="inlineStr">
        <is>
          <t>IMP00999</t>
        </is>
      </c>
      <c r="AB7949" t="inlineStr">
        <is>
          <t>T106987</t>
        </is>
      </c>
      <c r="AC7949" s="32" t="n">
        <v>8109377.07</v>
      </c>
      <c r="AD7949" s="32" t="n">
        <v>810937.71</v>
      </c>
      <c r="AE7949" s="35">
        <f>(LEFT(Y7949,4)-Parameters!$B$23)*12+MID(Y7949,6,2)-Parameters!$B$24+1</f>
        <v/>
      </c>
    </row>
    <row r="7950">
      <c r="X7950" t="inlineStr">
        <is>
          <t>L0201916</t>
        </is>
      </c>
      <c r="Y7950" t="inlineStr">
        <is>
          <t>2026-03-08</t>
        </is>
      </c>
      <c r="Z7950" t="inlineStr">
        <is>
          <t>home_use</t>
        </is>
      </c>
      <c r="AA7950" t="inlineStr">
        <is>
          <t>IMP00999</t>
        </is>
      </c>
      <c r="AB7950" t="inlineStr">
        <is>
          <t>T106987</t>
        </is>
      </c>
      <c r="AC7950" s="32" t="n">
        <v>3665388.57</v>
      </c>
      <c r="AD7950" s="32" t="n">
        <v>366538.86</v>
      </c>
      <c r="AE7950" s="35">
        <f>(LEFT(Y7950,4)-Parameters!$B$23)*12+MID(Y7950,6,2)-Parameters!$B$24+1</f>
        <v/>
      </c>
    </row>
    <row r="7951">
      <c r="X7951" t="inlineStr">
        <is>
          <t>L0201917</t>
        </is>
      </c>
      <c r="Y7951" t="inlineStr">
        <is>
          <t>2026-03-08</t>
        </is>
      </c>
      <c r="Z7951" t="inlineStr">
        <is>
          <t>home_use</t>
        </is>
      </c>
      <c r="AA7951" t="inlineStr">
        <is>
          <t>IMP00999</t>
        </is>
      </c>
      <c r="AB7951" t="inlineStr">
        <is>
          <t>T106987</t>
        </is>
      </c>
      <c r="AC7951" s="32" t="n">
        <v>2069614.89</v>
      </c>
      <c r="AD7951" s="32" t="n">
        <v>206961.49</v>
      </c>
      <c r="AE7951" s="35">
        <f>(LEFT(Y7951,4)-Parameters!$B$23)*12+MID(Y7951,6,2)-Parameters!$B$24+1</f>
        <v/>
      </c>
    </row>
    <row r="7952">
      <c r="X7952" t="inlineStr">
        <is>
          <t>L0201918</t>
        </is>
      </c>
      <c r="Y7952" t="inlineStr">
        <is>
          <t>2026-03-08</t>
        </is>
      </c>
      <c r="Z7952" t="inlineStr">
        <is>
          <t>home_use</t>
        </is>
      </c>
      <c r="AA7952" t="inlineStr">
        <is>
          <t>IMP00999</t>
        </is>
      </c>
      <c r="AB7952" t="inlineStr">
        <is>
          <t>T106987</t>
        </is>
      </c>
      <c r="AC7952" s="32" t="n">
        <v>9643566.800000001</v>
      </c>
      <c r="AD7952" s="32" t="n">
        <v>1012574.51</v>
      </c>
      <c r="AE7952" s="35">
        <f>(LEFT(Y7952,4)-Parameters!$B$23)*12+MID(Y7952,6,2)-Parameters!$B$24+1</f>
        <v/>
      </c>
    </row>
    <row r="7953">
      <c r="X7953" t="inlineStr">
        <is>
          <t>L0201919</t>
        </is>
      </c>
      <c r="Y7953" t="inlineStr">
        <is>
          <t>2026-03-08</t>
        </is>
      </c>
      <c r="Z7953" t="inlineStr">
        <is>
          <t>home_use</t>
        </is>
      </c>
      <c r="AA7953" t="inlineStr">
        <is>
          <t>IMP00999</t>
        </is>
      </c>
      <c r="AB7953" t="inlineStr">
        <is>
          <t>T106987</t>
        </is>
      </c>
      <c r="AC7953" s="32" t="n">
        <v>1888445.97</v>
      </c>
      <c r="AD7953" s="32" t="n">
        <v>188844.6</v>
      </c>
      <c r="AE7953" s="35">
        <f>(LEFT(Y7953,4)-Parameters!$B$23)*12+MID(Y7953,6,2)-Parameters!$B$24+1</f>
        <v/>
      </c>
    </row>
    <row r="7954">
      <c r="X7954" t="inlineStr">
        <is>
          <t>L0202188</t>
        </is>
      </c>
      <c r="Y7954" t="inlineStr">
        <is>
          <t>2026-03-09</t>
        </is>
      </c>
      <c r="Z7954" t="inlineStr">
        <is>
          <t>home_use</t>
        </is>
      </c>
      <c r="AA7954" t="inlineStr">
        <is>
          <t>IMP00999</t>
        </is>
      </c>
      <c r="AB7954" t="inlineStr">
        <is>
          <t>T106987</t>
        </is>
      </c>
      <c r="AC7954" s="32" t="n">
        <v>7514613.49</v>
      </c>
      <c r="AD7954" s="32" t="n">
        <v>751461.35</v>
      </c>
      <c r="AE7954" s="35">
        <f>(LEFT(Y7954,4)-Parameters!$B$23)*12+MID(Y7954,6,2)-Parameters!$B$24+1</f>
        <v/>
      </c>
    </row>
    <row r="7955">
      <c r="X7955" t="inlineStr">
        <is>
          <t>L0202189</t>
        </is>
      </c>
      <c r="Y7955" t="inlineStr">
        <is>
          <t>2026-03-09</t>
        </is>
      </c>
      <c r="Z7955" t="inlineStr">
        <is>
          <t>home_use</t>
        </is>
      </c>
      <c r="AA7955" t="inlineStr">
        <is>
          <t>IMP00999</t>
        </is>
      </c>
      <c r="AB7955" t="inlineStr">
        <is>
          <t>T106987</t>
        </is>
      </c>
      <c r="AC7955" s="32" t="n">
        <v>758001.1899999999</v>
      </c>
      <c r="AD7955" s="32" t="n">
        <v>90960.14</v>
      </c>
      <c r="AE7955" s="35">
        <f>(LEFT(Y7955,4)-Parameters!$B$23)*12+MID(Y7955,6,2)-Parameters!$B$24+1</f>
        <v/>
      </c>
    </row>
    <row r="7956">
      <c r="X7956" t="inlineStr">
        <is>
          <t>L0202468</t>
        </is>
      </c>
      <c r="Y7956" t="inlineStr">
        <is>
          <t>2026-03-10</t>
        </is>
      </c>
      <c r="Z7956" t="inlineStr">
        <is>
          <t>home_use</t>
        </is>
      </c>
      <c r="AA7956" t="inlineStr">
        <is>
          <t>IMP00999</t>
        </is>
      </c>
      <c r="AB7956" t="inlineStr">
        <is>
          <t>T106987</t>
        </is>
      </c>
      <c r="AC7956" s="32" t="n">
        <v>1629754.41</v>
      </c>
      <c r="AD7956" s="32" t="n">
        <v>162975.44</v>
      </c>
      <c r="AE7956" s="35">
        <f>(LEFT(Y7956,4)-Parameters!$B$23)*12+MID(Y7956,6,2)-Parameters!$B$24+1</f>
        <v/>
      </c>
    </row>
    <row r="7957">
      <c r="X7957" t="inlineStr">
        <is>
          <t>L0202469</t>
        </is>
      </c>
      <c r="Y7957" t="inlineStr">
        <is>
          <t>2026-03-10</t>
        </is>
      </c>
      <c r="Z7957" t="inlineStr">
        <is>
          <t>home_use</t>
        </is>
      </c>
      <c r="AA7957" t="inlineStr">
        <is>
          <t>IMP00999</t>
        </is>
      </c>
      <c r="AB7957" t="inlineStr">
        <is>
          <t>T106987</t>
        </is>
      </c>
      <c r="AC7957" s="32" t="n">
        <v>3078083.87</v>
      </c>
      <c r="AD7957" s="32" t="n">
        <v>307808.39</v>
      </c>
      <c r="AE7957" s="35">
        <f>(LEFT(Y7957,4)-Parameters!$B$23)*12+MID(Y7957,6,2)-Parameters!$B$24+1</f>
        <v/>
      </c>
    </row>
    <row r="7958">
      <c r="X7958" t="inlineStr">
        <is>
          <t>L0202470</t>
        </is>
      </c>
      <c r="Y7958" t="inlineStr">
        <is>
          <t>2026-03-10</t>
        </is>
      </c>
      <c r="Z7958" t="inlineStr">
        <is>
          <t>home_use</t>
        </is>
      </c>
      <c r="AA7958" t="inlineStr">
        <is>
          <t>IMP00999</t>
        </is>
      </c>
      <c r="AB7958" t="inlineStr">
        <is>
          <t>T106987</t>
        </is>
      </c>
      <c r="AC7958" s="32" t="n">
        <v>1580190.22</v>
      </c>
      <c r="AD7958" s="32" t="n">
        <v>165919.97</v>
      </c>
      <c r="AE7958" s="35">
        <f>(LEFT(Y7958,4)-Parameters!$B$23)*12+MID(Y7958,6,2)-Parameters!$B$24+1</f>
        <v/>
      </c>
    </row>
    <row r="7959">
      <c r="X7959" t="inlineStr">
        <is>
          <t>L0202744</t>
        </is>
      </c>
      <c r="Y7959" t="inlineStr">
        <is>
          <t>2026-03-11</t>
        </is>
      </c>
      <c r="Z7959" t="inlineStr">
        <is>
          <t>home_use</t>
        </is>
      </c>
      <c r="AA7959" t="inlineStr">
        <is>
          <t>IMP00999</t>
        </is>
      </c>
      <c r="AB7959" t="inlineStr">
        <is>
          <t>T106987</t>
        </is>
      </c>
      <c r="AC7959" s="32" t="n">
        <v>2960204.89</v>
      </c>
      <c r="AD7959" s="32" t="n">
        <v>296020.49</v>
      </c>
      <c r="AE7959" s="35">
        <f>(LEFT(Y7959,4)-Parameters!$B$23)*12+MID(Y7959,6,2)-Parameters!$B$24+1</f>
        <v/>
      </c>
    </row>
    <row r="7960">
      <c r="X7960" t="inlineStr">
        <is>
          <t>L0203026</t>
        </is>
      </c>
      <c r="Y7960" t="inlineStr">
        <is>
          <t>2026-03-12</t>
        </is>
      </c>
      <c r="Z7960" t="inlineStr">
        <is>
          <t>home_use</t>
        </is>
      </c>
      <c r="AA7960" t="inlineStr">
        <is>
          <t>IMP00999</t>
        </is>
      </c>
      <c r="AB7960" t="inlineStr">
        <is>
          <t>T106987</t>
        </is>
      </c>
      <c r="AC7960" s="32" t="n">
        <v>1438044.77</v>
      </c>
      <c r="AD7960" s="32" t="n">
        <v>143804.48</v>
      </c>
      <c r="AE7960" s="35">
        <f>(LEFT(Y7960,4)-Parameters!$B$23)*12+MID(Y7960,6,2)-Parameters!$B$24+1</f>
        <v/>
      </c>
    </row>
    <row r="7961">
      <c r="X7961" t="inlineStr">
        <is>
          <t>L0203027</t>
        </is>
      </c>
      <c r="Y7961" t="inlineStr">
        <is>
          <t>2026-03-12</t>
        </is>
      </c>
      <c r="Z7961" t="inlineStr">
        <is>
          <t>home_use</t>
        </is>
      </c>
      <c r="AA7961" t="inlineStr">
        <is>
          <t>IMP00999</t>
        </is>
      </c>
      <c r="AB7961" t="inlineStr">
        <is>
          <t>T106987</t>
        </is>
      </c>
      <c r="AC7961" s="32" t="n">
        <v>2069839.06</v>
      </c>
      <c r="AD7961" s="32" t="n">
        <v>206983.91</v>
      </c>
      <c r="AE7961" s="35">
        <f>(LEFT(Y7961,4)-Parameters!$B$23)*12+MID(Y7961,6,2)-Parameters!$B$24+1</f>
        <v/>
      </c>
    </row>
    <row r="7962">
      <c r="X7962" t="inlineStr">
        <is>
          <t>L0203029</t>
        </is>
      </c>
      <c r="Y7962" t="inlineStr">
        <is>
          <t>2026-03-12</t>
        </is>
      </c>
      <c r="Z7962" t="inlineStr">
        <is>
          <t>home_use</t>
        </is>
      </c>
      <c r="AA7962" t="inlineStr">
        <is>
          <t>IMP00999</t>
        </is>
      </c>
      <c r="AB7962" t="inlineStr">
        <is>
          <t>T106987</t>
        </is>
      </c>
      <c r="AC7962" s="32" t="n">
        <v>2006667.91</v>
      </c>
      <c r="AD7962" s="32" t="n">
        <v>210700.13</v>
      </c>
      <c r="AE7962" s="35">
        <f>(LEFT(Y7962,4)-Parameters!$B$23)*12+MID(Y7962,6,2)-Parameters!$B$24+1</f>
        <v/>
      </c>
    </row>
    <row r="7963">
      <c r="X7963" t="inlineStr">
        <is>
          <t>L0203030</t>
        </is>
      </c>
      <c r="Y7963" t="inlineStr">
        <is>
          <t>2026-03-12</t>
        </is>
      </c>
      <c r="Z7963" t="inlineStr">
        <is>
          <t>home_use</t>
        </is>
      </c>
      <c r="AA7963" t="inlineStr">
        <is>
          <t>IMP00999</t>
        </is>
      </c>
      <c r="AB7963" t="inlineStr">
        <is>
          <t>T106987</t>
        </is>
      </c>
      <c r="AC7963" s="32" t="n">
        <v>1992333.75</v>
      </c>
      <c r="AD7963" s="32" t="n">
        <v>209195.04</v>
      </c>
      <c r="AE7963" s="35">
        <f>(LEFT(Y7963,4)-Parameters!$B$23)*12+MID(Y7963,6,2)-Parameters!$B$24+1</f>
        <v/>
      </c>
    </row>
    <row r="7964">
      <c r="X7964" t="inlineStr">
        <is>
          <t>L0203031</t>
        </is>
      </c>
      <c r="Y7964" t="inlineStr">
        <is>
          <t>2026-03-12</t>
        </is>
      </c>
      <c r="Z7964" t="inlineStr">
        <is>
          <t>home_use</t>
        </is>
      </c>
      <c r="AA7964" t="inlineStr">
        <is>
          <t>IMP00999</t>
        </is>
      </c>
      <c r="AB7964" t="inlineStr">
        <is>
          <t>T106987</t>
        </is>
      </c>
      <c r="AC7964" s="32" t="n">
        <v>337901.96</v>
      </c>
      <c r="AD7964" s="32" t="n">
        <v>40548.24</v>
      </c>
      <c r="AE7964" s="35">
        <f>(LEFT(Y7964,4)-Parameters!$B$23)*12+MID(Y7964,6,2)-Parameters!$B$24+1</f>
        <v/>
      </c>
    </row>
    <row r="7965">
      <c r="X7965" t="inlineStr">
        <is>
          <t>L0203298</t>
        </is>
      </c>
      <c r="Y7965" t="inlineStr">
        <is>
          <t>2026-03-13</t>
        </is>
      </c>
      <c r="Z7965" t="inlineStr">
        <is>
          <t>home_use</t>
        </is>
      </c>
      <c r="AA7965" t="inlineStr">
        <is>
          <t>IMP00999</t>
        </is>
      </c>
      <c r="AB7965" t="inlineStr">
        <is>
          <t>T106987</t>
        </is>
      </c>
      <c r="AC7965" s="32" t="n">
        <v>21235251.31</v>
      </c>
      <c r="AD7965" s="32" t="n">
        <v>2123525.13</v>
      </c>
      <c r="AE7965" s="35">
        <f>(LEFT(Y7965,4)-Parameters!$B$23)*12+MID(Y7965,6,2)-Parameters!$B$24+1</f>
        <v/>
      </c>
    </row>
    <row r="7966">
      <c r="X7966" t="inlineStr">
        <is>
          <t>L0203299</t>
        </is>
      </c>
      <c r="Y7966" t="inlineStr">
        <is>
          <t>2026-03-13</t>
        </is>
      </c>
      <c r="Z7966" t="inlineStr">
        <is>
          <t>home_use</t>
        </is>
      </c>
      <c r="AA7966" t="inlineStr">
        <is>
          <t>IMP00999</t>
        </is>
      </c>
      <c r="AB7966" t="inlineStr">
        <is>
          <t>T106987</t>
        </is>
      </c>
      <c r="AC7966" s="32" t="n">
        <v>4415940.52</v>
      </c>
      <c r="AD7966" s="32" t="n">
        <v>441594.05</v>
      </c>
      <c r="AE7966" s="35">
        <f>(LEFT(Y7966,4)-Parameters!$B$23)*12+MID(Y7966,6,2)-Parameters!$B$24+1</f>
        <v/>
      </c>
    </row>
    <row r="7967">
      <c r="X7967" t="inlineStr">
        <is>
          <t>L0203300</t>
        </is>
      </c>
      <c r="Y7967" t="inlineStr">
        <is>
          <t>2026-03-13</t>
        </is>
      </c>
      <c r="Z7967" t="inlineStr">
        <is>
          <t>home_use</t>
        </is>
      </c>
      <c r="AA7967" t="inlineStr">
        <is>
          <t>IMP00999</t>
        </is>
      </c>
      <c r="AB7967" t="inlineStr">
        <is>
          <t>T106987</t>
        </is>
      </c>
      <c r="AC7967" s="32" t="n">
        <v>13074643.83</v>
      </c>
      <c r="AD7967" s="32" t="n">
        <v>1372837.6</v>
      </c>
      <c r="AE7967" s="35">
        <f>(LEFT(Y7967,4)-Parameters!$B$23)*12+MID(Y7967,6,2)-Parameters!$B$24+1</f>
        <v/>
      </c>
    </row>
    <row r="7968">
      <c r="X7968" t="inlineStr">
        <is>
          <t>L0203539</t>
        </is>
      </c>
      <c r="Y7968" t="inlineStr">
        <is>
          <t>2026-03-14</t>
        </is>
      </c>
      <c r="Z7968" t="inlineStr">
        <is>
          <t>home_use</t>
        </is>
      </c>
      <c r="AA7968" t="inlineStr">
        <is>
          <t>IMP00999</t>
        </is>
      </c>
      <c r="AB7968" t="inlineStr">
        <is>
          <t>T106987</t>
        </is>
      </c>
      <c r="AC7968" s="32" t="n">
        <v>619027.45</v>
      </c>
      <c r="AD7968" s="32" t="n">
        <v>61902.75</v>
      </c>
      <c r="AE7968" s="35">
        <f>(LEFT(Y7968,4)-Parameters!$B$23)*12+MID(Y7968,6,2)-Parameters!$B$24+1</f>
        <v/>
      </c>
    </row>
    <row r="7969">
      <c r="X7969" t="inlineStr">
        <is>
          <t>L0203542</t>
        </is>
      </c>
      <c r="Y7969" t="inlineStr">
        <is>
          <t>2026-03-14</t>
        </is>
      </c>
      <c r="Z7969" t="inlineStr">
        <is>
          <t>home_use</t>
        </is>
      </c>
      <c r="AA7969" t="inlineStr">
        <is>
          <t>IMP00999</t>
        </is>
      </c>
      <c r="AB7969" t="inlineStr">
        <is>
          <t>T106987</t>
        </is>
      </c>
      <c r="AC7969" s="32" t="n">
        <v>22244775.57</v>
      </c>
      <c r="AD7969" s="32" t="n">
        <v>2335701.43</v>
      </c>
      <c r="AE7969" s="35">
        <f>(LEFT(Y7969,4)-Parameters!$B$23)*12+MID(Y7969,6,2)-Parameters!$B$24+1</f>
        <v/>
      </c>
    </row>
    <row r="7970">
      <c r="X7970" t="inlineStr">
        <is>
          <t>L0203543</t>
        </is>
      </c>
      <c r="Y7970" t="inlineStr">
        <is>
          <t>2026-03-14</t>
        </is>
      </c>
      <c r="Z7970" t="inlineStr">
        <is>
          <t>home_use</t>
        </is>
      </c>
      <c r="AA7970" t="inlineStr">
        <is>
          <t>IMP00999</t>
        </is>
      </c>
      <c r="AB7970" t="inlineStr">
        <is>
          <t>T106987</t>
        </is>
      </c>
      <c r="AC7970" s="32" t="n">
        <v>1828370.4</v>
      </c>
      <c r="AD7970" s="32" t="n">
        <v>182837.04</v>
      </c>
      <c r="AE7970" s="35">
        <f>(LEFT(Y7970,4)-Parameters!$B$23)*12+MID(Y7970,6,2)-Parameters!$B$24+1</f>
        <v/>
      </c>
    </row>
    <row r="7971">
      <c r="X7971" t="inlineStr">
        <is>
          <t>L0204053</t>
        </is>
      </c>
      <c r="Y7971" t="inlineStr">
        <is>
          <t>2026-03-16</t>
        </is>
      </c>
      <c r="Z7971" t="inlineStr">
        <is>
          <t>home_use</t>
        </is>
      </c>
      <c r="AA7971" t="inlineStr">
        <is>
          <t>IMP00999</t>
        </is>
      </c>
      <c r="AB7971" t="inlineStr">
        <is>
          <t>T106987</t>
        </is>
      </c>
      <c r="AC7971" s="32" t="n">
        <v>676271.88</v>
      </c>
      <c r="AD7971" s="32" t="n">
        <v>67627.19</v>
      </c>
      <c r="AE7971" s="35">
        <f>(LEFT(Y7971,4)-Parameters!$B$23)*12+MID(Y7971,6,2)-Parameters!$B$24+1</f>
        <v/>
      </c>
    </row>
    <row r="7972">
      <c r="X7972" t="inlineStr">
        <is>
          <t>L0204820</t>
        </is>
      </c>
      <c r="Y7972" t="inlineStr">
        <is>
          <t>2026-03-19</t>
        </is>
      </c>
      <c r="Z7972" t="inlineStr">
        <is>
          <t>home_use</t>
        </is>
      </c>
      <c r="AA7972" t="inlineStr">
        <is>
          <t>IMP00999</t>
        </is>
      </c>
      <c r="AB7972" t="inlineStr">
        <is>
          <t>T106987</t>
        </is>
      </c>
      <c r="AC7972" s="32" t="n">
        <v>2083260.7</v>
      </c>
      <c r="AD7972" s="32" t="n">
        <v>208326.07</v>
      </c>
      <c r="AE7972" s="35">
        <f>(LEFT(Y7972,4)-Parameters!$B$23)*12+MID(Y7972,6,2)-Parameters!$B$24+1</f>
        <v/>
      </c>
    </row>
    <row r="7973">
      <c r="X7973" t="inlineStr">
        <is>
          <t>L0204821</t>
        </is>
      </c>
      <c r="Y7973" t="inlineStr">
        <is>
          <t>2026-03-19</t>
        </is>
      </c>
      <c r="Z7973" t="inlineStr">
        <is>
          <t>home_use</t>
        </is>
      </c>
      <c r="AA7973" t="inlineStr">
        <is>
          <t>IMP00999</t>
        </is>
      </c>
      <c r="AB7973" t="inlineStr">
        <is>
          <t>T106987</t>
        </is>
      </c>
      <c r="AC7973" s="32" t="n">
        <v>5149718.33</v>
      </c>
      <c r="AD7973" s="32" t="n">
        <v>514971.83</v>
      </c>
      <c r="AE7973" s="35">
        <f>(LEFT(Y7973,4)-Parameters!$B$23)*12+MID(Y7973,6,2)-Parameters!$B$24+1</f>
        <v/>
      </c>
    </row>
    <row r="7974">
      <c r="X7974" t="inlineStr">
        <is>
          <t>L0205643</t>
        </is>
      </c>
      <c r="Y7974" t="inlineStr">
        <is>
          <t>2026-03-22</t>
        </is>
      </c>
      <c r="Z7974" t="inlineStr">
        <is>
          <t>home_use</t>
        </is>
      </c>
      <c r="AA7974" t="inlineStr">
        <is>
          <t>IMP00999</t>
        </is>
      </c>
      <c r="AB7974" t="inlineStr">
        <is>
          <t>T106987</t>
        </is>
      </c>
      <c r="AC7974" s="32" t="n">
        <v>2122640.55</v>
      </c>
      <c r="AD7974" s="32" t="n">
        <v>212264.06</v>
      </c>
      <c r="AE7974" s="35">
        <f>(LEFT(Y7974,4)-Parameters!$B$23)*12+MID(Y7974,6,2)-Parameters!$B$24+1</f>
        <v/>
      </c>
    </row>
    <row r="7975">
      <c r="X7975" t="inlineStr">
        <is>
          <t>L0205644</t>
        </is>
      </c>
      <c r="Y7975" t="inlineStr">
        <is>
          <t>2026-03-22</t>
        </is>
      </c>
      <c r="Z7975" t="inlineStr">
        <is>
          <t>home_use</t>
        </is>
      </c>
      <c r="AA7975" t="inlineStr">
        <is>
          <t>IMP00999</t>
        </is>
      </c>
      <c r="AB7975" t="inlineStr">
        <is>
          <t>T106987</t>
        </is>
      </c>
      <c r="AC7975" s="32" t="n">
        <v>3016370.45</v>
      </c>
      <c r="AD7975" s="32" t="n">
        <v>301637.05</v>
      </c>
      <c r="AE7975" s="35">
        <f>(LEFT(Y7975,4)-Parameters!$B$23)*12+MID(Y7975,6,2)-Parameters!$B$24+1</f>
        <v/>
      </c>
    </row>
    <row r="7976">
      <c r="X7976" t="inlineStr">
        <is>
          <t>L0205906</t>
        </is>
      </c>
      <c r="Y7976" t="inlineStr">
        <is>
          <t>2026-03-23</t>
        </is>
      </c>
      <c r="Z7976" t="inlineStr">
        <is>
          <t>home_use</t>
        </is>
      </c>
      <c r="AA7976" t="inlineStr">
        <is>
          <t>IMP00999</t>
        </is>
      </c>
      <c r="AB7976" t="inlineStr">
        <is>
          <t>T106987</t>
        </is>
      </c>
      <c r="AC7976" s="32" t="n">
        <v>2059280.33</v>
      </c>
      <c r="AD7976" s="32" t="n">
        <v>205928.03</v>
      </c>
      <c r="AE7976" s="35">
        <f>(LEFT(Y7976,4)-Parameters!$B$23)*12+MID(Y7976,6,2)-Parameters!$B$24+1</f>
        <v/>
      </c>
    </row>
    <row r="7977">
      <c r="X7977" t="inlineStr">
        <is>
          <t>L0205907</t>
        </is>
      </c>
      <c r="Y7977" t="inlineStr">
        <is>
          <t>2026-03-23</t>
        </is>
      </c>
      <c r="Z7977" t="inlineStr">
        <is>
          <t>home_use</t>
        </is>
      </c>
      <c r="AA7977" t="inlineStr">
        <is>
          <t>IMP00999</t>
        </is>
      </c>
      <c r="AB7977" t="inlineStr">
        <is>
          <t>T106987</t>
        </is>
      </c>
      <c r="AC7977" s="32" t="n">
        <v>3411710.19</v>
      </c>
      <c r="AD7977" s="32" t="n">
        <v>341171.02</v>
      </c>
      <c r="AE7977" s="35">
        <f>(LEFT(Y7977,4)-Parameters!$B$23)*12+MID(Y7977,6,2)-Parameters!$B$24+1</f>
        <v/>
      </c>
    </row>
    <row r="7978">
      <c r="X7978" t="inlineStr">
        <is>
          <t>L0205909</t>
        </is>
      </c>
      <c r="Y7978" t="inlineStr">
        <is>
          <t>2026-03-23</t>
        </is>
      </c>
      <c r="Z7978" t="inlineStr">
        <is>
          <t>home_use</t>
        </is>
      </c>
      <c r="AA7978" t="inlineStr">
        <is>
          <t>IMP00999</t>
        </is>
      </c>
      <c r="AB7978" t="inlineStr">
        <is>
          <t>T106987</t>
        </is>
      </c>
      <c r="AC7978" s="32" t="n">
        <v>3419096.97</v>
      </c>
      <c r="AD7978" s="32" t="n">
        <v>341909.7</v>
      </c>
      <c r="AE7978" s="35">
        <f>(LEFT(Y7978,4)-Parameters!$B$23)*12+MID(Y7978,6,2)-Parameters!$B$24+1</f>
        <v/>
      </c>
    </row>
    <row r="7979">
      <c r="X7979" t="inlineStr">
        <is>
          <t>L0206171</t>
        </is>
      </c>
      <c r="Y7979" t="inlineStr">
        <is>
          <t>2026-03-24</t>
        </is>
      </c>
      <c r="Z7979" t="inlineStr">
        <is>
          <t>home_use</t>
        </is>
      </c>
      <c r="AA7979" t="inlineStr">
        <is>
          <t>IMP00999</t>
        </is>
      </c>
      <c r="AB7979" t="inlineStr">
        <is>
          <t>T106987</t>
        </is>
      </c>
      <c r="AC7979" s="32" t="n">
        <v>1948436.71</v>
      </c>
      <c r="AD7979" s="32" t="n">
        <v>194843.67</v>
      </c>
      <c r="AE7979" s="35">
        <f>(LEFT(Y7979,4)-Parameters!$B$23)*12+MID(Y7979,6,2)-Parameters!$B$24+1</f>
        <v/>
      </c>
    </row>
    <row r="7980">
      <c r="X7980" t="inlineStr">
        <is>
          <t>L0206740</t>
        </is>
      </c>
      <c r="Y7980" t="inlineStr">
        <is>
          <t>2026-03-26</t>
        </is>
      </c>
      <c r="Z7980" t="inlineStr">
        <is>
          <t>home_use</t>
        </is>
      </c>
      <c r="AA7980" t="inlineStr">
        <is>
          <t>IMP00999</t>
        </is>
      </c>
      <c r="AB7980" t="inlineStr">
        <is>
          <t>T106987</t>
        </is>
      </c>
      <c r="AC7980" s="32" t="n">
        <v>1380055.64</v>
      </c>
      <c r="AD7980" s="32" t="n">
        <v>138005.56</v>
      </c>
      <c r="AE7980" s="35">
        <f>(LEFT(Y7980,4)-Parameters!$B$23)*12+MID(Y7980,6,2)-Parameters!$B$24+1</f>
        <v/>
      </c>
    </row>
    <row r="7981">
      <c r="X7981" t="inlineStr">
        <is>
          <t>L0207004</t>
        </is>
      </c>
      <c r="Y7981" t="inlineStr">
        <is>
          <t>2026-03-27</t>
        </is>
      </c>
      <c r="Z7981" t="inlineStr">
        <is>
          <t>home_use</t>
        </is>
      </c>
      <c r="AA7981" t="inlineStr">
        <is>
          <t>IMP00999</t>
        </is>
      </c>
      <c r="AB7981" t="inlineStr">
        <is>
          <t>T106987</t>
        </is>
      </c>
      <c r="AC7981" s="32" t="n">
        <v>3611928.41</v>
      </c>
      <c r="AD7981" s="32" t="n">
        <v>379252.48</v>
      </c>
      <c r="AE7981" s="35">
        <f>(LEFT(Y7981,4)-Parameters!$B$23)*12+MID(Y7981,6,2)-Parameters!$B$24+1</f>
        <v/>
      </c>
    </row>
    <row r="7982">
      <c r="X7982" t="inlineStr">
        <is>
          <t>L0207005</t>
        </is>
      </c>
      <c r="Y7982" t="inlineStr">
        <is>
          <t>2026-03-27</t>
        </is>
      </c>
      <c r="Z7982" t="inlineStr">
        <is>
          <t>home_use</t>
        </is>
      </c>
      <c r="AA7982" t="inlineStr">
        <is>
          <t>IMP00999</t>
        </is>
      </c>
      <c r="AB7982" t="inlineStr">
        <is>
          <t>T106987</t>
        </is>
      </c>
      <c r="AC7982" s="32" t="n">
        <v>3234894.19</v>
      </c>
      <c r="AD7982" s="32" t="n">
        <v>323489.42</v>
      </c>
      <c r="AE7982" s="35">
        <f>(LEFT(Y7982,4)-Parameters!$B$23)*12+MID(Y7982,6,2)-Parameters!$B$24+1</f>
        <v/>
      </c>
    </row>
    <row r="7983">
      <c r="X7983" t="inlineStr">
        <is>
          <t>L0207006</t>
        </is>
      </c>
      <c r="Y7983" t="inlineStr">
        <is>
          <t>2026-03-27</t>
        </is>
      </c>
      <c r="Z7983" t="inlineStr">
        <is>
          <t>home_use</t>
        </is>
      </c>
      <c r="AA7983" t="inlineStr">
        <is>
          <t>IMP00999</t>
        </is>
      </c>
      <c r="AB7983" t="inlineStr">
        <is>
          <t>T106987</t>
        </is>
      </c>
      <c r="AC7983" s="32" t="n">
        <v>2455498.59</v>
      </c>
      <c r="AD7983" s="32" t="n">
        <v>245549.86</v>
      </c>
      <c r="AE7983" s="35">
        <f>(LEFT(Y7983,4)-Parameters!$B$23)*12+MID(Y7983,6,2)-Parameters!$B$24+1</f>
        <v/>
      </c>
    </row>
    <row r="7984">
      <c r="X7984" t="inlineStr">
        <is>
          <t>L0207008</t>
        </is>
      </c>
      <c r="Y7984" t="inlineStr">
        <is>
          <t>2026-03-27</t>
        </is>
      </c>
      <c r="Z7984" t="inlineStr">
        <is>
          <t>home_use</t>
        </is>
      </c>
      <c r="AA7984" t="inlineStr">
        <is>
          <t>IMP00999</t>
        </is>
      </c>
      <c r="AB7984" t="inlineStr">
        <is>
          <t>T106987</t>
        </is>
      </c>
      <c r="AC7984" s="32" t="n">
        <v>3630232.2</v>
      </c>
      <c r="AD7984" s="32" t="n">
        <v>381174.38</v>
      </c>
      <c r="AE7984" s="35">
        <f>(LEFT(Y7984,4)-Parameters!$B$23)*12+MID(Y7984,6,2)-Parameters!$B$24+1</f>
        <v/>
      </c>
    </row>
    <row r="7985">
      <c r="X7985" t="inlineStr">
        <is>
          <t>L0207311</t>
        </is>
      </c>
      <c r="Y7985" t="inlineStr">
        <is>
          <t>2026-03-28</t>
        </is>
      </c>
      <c r="Z7985" t="inlineStr">
        <is>
          <t>home_use</t>
        </is>
      </c>
      <c r="AA7985" t="inlineStr">
        <is>
          <t>IMP00999</t>
        </is>
      </c>
      <c r="AB7985" t="inlineStr">
        <is>
          <t>T106987</t>
        </is>
      </c>
      <c r="AC7985" s="32" t="n">
        <v>7419805.01</v>
      </c>
      <c r="AD7985" s="32" t="n">
        <v>741980.5</v>
      </c>
      <c r="AE7985" s="35">
        <f>(LEFT(Y7985,4)-Parameters!$B$23)*12+MID(Y7985,6,2)-Parameters!$B$24+1</f>
        <v/>
      </c>
    </row>
    <row r="7986">
      <c r="X7986" t="inlineStr">
        <is>
          <t>L0207313</t>
        </is>
      </c>
      <c r="Y7986" t="inlineStr">
        <is>
          <t>2026-03-28</t>
        </is>
      </c>
      <c r="Z7986" t="inlineStr">
        <is>
          <t>home_use</t>
        </is>
      </c>
      <c r="AA7986" t="inlineStr">
        <is>
          <t>IMP00999</t>
        </is>
      </c>
      <c r="AB7986" t="inlineStr">
        <is>
          <t>T106987</t>
        </is>
      </c>
      <c r="AC7986" s="32" t="n">
        <v>1646301.87</v>
      </c>
      <c r="AD7986" s="32" t="n">
        <v>172861.7</v>
      </c>
      <c r="AE7986" s="35">
        <f>(LEFT(Y7986,4)-Parameters!$B$23)*12+MID(Y7986,6,2)-Parameters!$B$24+1</f>
        <v/>
      </c>
    </row>
    <row r="7987">
      <c r="X7987" t="inlineStr">
        <is>
          <t>L0207314</t>
        </is>
      </c>
      <c r="Y7987" t="inlineStr">
        <is>
          <t>2026-03-28</t>
        </is>
      </c>
      <c r="Z7987" t="inlineStr">
        <is>
          <t>home_use</t>
        </is>
      </c>
      <c r="AA7987" t="inlineStr">
        <is>
          <t>IMP00999</t>
        </is>
      </c>
      <c r="AB7987" t="inlineStr">
        <is>
          <t>T106987</t>
        </is>
      </c>
      <c r="AC7987" s="32" t="n">
        <v>1150451.28</v>
      </c>
      <c r="AD7987" s="32" t="n">
        <v>115045.13</v>
      </c>
      <c r="AE7987" s="35">
        <f>(LEFT(Y7987,4)-Parameters!$B$23)*12+MID(Y7987,6,2)-Parameters!$B$24+1</f>
        <v/>
      </c>
    </row>
    <row r="7988">
      <c r="X7988" t="inlineStr">
        <is>
          <t>L0207315</t>
        </is>
      </c>
      <c r="Y7988" t="inlineStr">
        <is>
          <t>2026-03-28</t>
        </is>
      </c>
      <c r="Z7988" t="inlineStr">
        <is>
          <t>home_use</t>
        </is>
      </c>
      <c r="AA7988" t="inlineStr">
        <is>
          <t>IMP00999</t>
        </is>
      </c>
      <c r="AB7988" t="inlineStr">
        <is>
          <t>T106987</t>
        </is>
      </c>
      <c r="AC7988" s="32" t="n">
        <v>968666.74</v>
      </c>
      <c r="AD7988" s="32" t="n">
        <v>101710.01</v>
      </c>
      <c r="AE7988" s="35">
        <f>(LEFT(Y7988,4)-Parameters!$B$23)*12+MID(Y7988,6,2)-Parameters!$B$24+1</f>
        <v/>
      </c>
    </row>
    <row r="7989">
      <c r="X7989" t="inlineStr">
        <is>
          <t>L0207607</t>
        </is>
      </c>
      <c r="Y7989" t="inlineStr">
        <is>
          <t>2026-04-01</t>
        </is>
      </c>
      <c r="Z7989" t="inlineStr">
        <is>
          <t>home_use</t>
        </is>
      </c>
      <c r="AA7989" t="inlineStr">
        <is>
          <t>IMP00999</t>
        </is>
      </c>
      <c r="AB7989" t="inlineStr">
        <is>
          <t>T106987</t>
        </is>
      </c>
      <c r="AC7989" s="32" t="n">
        <v>2484897.58</v>
      </c>
      <c r="AD7989" s="32" t="n">
        <v>248489.76</v>
      </c>
      <c r="AE7989" s="35">
        <f>(LEFT(Y7989,4)-Parameters!$B$23)*12+MID(Y7989,6,2)-Parameters!$B$24+1</f>
        <v/>
      </c>
    </row>
    <row r="7990">
      <c r="X7990" t="inlineStr">
        <is>
          <t>L0207886</t>
        </is>
      </c>
      <c r="Y7990" t="inlineStr">
        <is>
          <t>2026-04-02</t>
        </is>
      </c>
      <c r="Z7990" t="inlineStr">
        <is>
          <t>home_use</t>
        </is>
      </c>
      <c r="AA7990" t="inlineStr">
        <is>
          <t>IMP00999</t>
        </is>
      </c>
      <c r="AB7990" t="inlineStr">
        <is>
          <t>T106987</t>
        </is>
      </c>
      <c r="AC7990" s="32" t="n">
        <v>2138125.2</v>
      </c>
      <c r="AD7990" s="32" t="n">
        <v>213812.52</v>
      </c>
      <c r="AE7990" s="35">
        <f>(LEFT(Y7990,4)-Parameters!$B$23)*12+MID(Y7990,6,2)-Parameters!$B$24+1</f>
        <v/>
      </c>
    </row>
    <row r="7991">
      <c r="X7991" t="inlineStr">
        <is>
          <t>L0207887</t>
        </is>
      </c>
      <c r="Y7991" t="inlineStr">
        <is>
          <t>2026-04-02</t>
        </is>
      </c>
      <c r="Z7991" t="inlineStr">
        <is>
          <t>home_use</t>
        </is>
      </c>
      <c r="AA7991" t="inlineStr">
        <is>
          <t>IMP00999</t>
        </is>
      </c>
      <c r="AB7991" t="inlineStr">
        <is>
          <t>T106987</t>
        </is>
      </c>
      <c r="AC7991" s="32" t="n">
        <v>905103.28</v>
      </c>
      <c r="AD7991" s="32" t="n">
        <v>90510.33</v>
      </c>
      <c r="AE7991" s="35">
        <f>(LEFT(Y7991,4)-Parameters!$B$23)*12+MID(Y7991,6,2)-Parameters!$B$24+1</f>
        <v/>
      </c>
    </row>
    <row r="7992">
      <c r="X7992" t="inlineStr">
        <is>
          <t>L0208177</t>
        </is>
      </c>
      <c r="Y7992" t="inlineStr">
        <is>
          <t>2026-04-03</t>
        </is>
      </c>
      <c r="Z7992" t="inlineStr">
        <is>
          <t>home_use</t>
        </is>
      </c>
      <c r="AA7992" t="inlineStr">
        <is>
          <t>IMP00999</t>
        </is>
      </c>
      <c r="AB7992" t="inlineStr">
        <is>
          <t>T106987</t>
        </is>
      </c>
      <c r="AC7992" s="32" t="n">
        <v>2290243.64</v>
      </c>
      <c r="AD7992" s="32" t="n">
        <v>240475.58</v>
      </c>
      <c r="AE7992" s="35">
        <f>(LEFT(Y7992,4)-Parameters!$B$23)*12+MID(Y7992,6,2)-Parameters!$B$24+1</f>
        <v/>
      </c>
    </row>
    <row r="7993">
      <c r="X7993" t="inlineStr">
        <is>
          <t>L0208179</t>
        </is>
      </c>
      <c r="Y7993" t="inlineStr">
        <is>
          <t>2026-04-03</t>
        </is>
      </c>
      <c r="Z7993" t="inlineStr">
        <is>
          <t>home_use</t>
        </is>
      </c>
      <c r="AA7993" t="inlineStr">
        <is>
          <t>IMP00999</t>
        </is>
      </c>
      <c r="AB7993" t="inlineStr">
        <is>
          <t>T106987</t>
        </is>
      </c>
      <c r="AC7993" s="32" t="n">
        <v>4597529.73</v>
      </c>
      <c r="AD7993" s="32" t="n">
        <v>459752.97</v>
      </c>
      <c r="AE7993" s="35">
        <f>(LEFT(Y7993,4)-Parameters!$B$23)*12+MID(Y7993,6,2)-Parameters!$B$24+1</f>
        <v/>
      </c>
    </row>
    <row r="7994">
      <c r="X7994" t="inlineStr">
        <is>
          <t>L0208455</t>
        </is>
      </c>
      <c r="Y7994" t="inlineStr">
        <is>
          <t>2026-04-04</t>
        </is>
      </c>
      <c r="Z7994" t="inlineStr">
        <is>
          <t>home_use</t>
        </is>
      </c>
      <c r="AA7994" t="inlineStr">
        <is>
          <t>IMP00999</t>
        </is>
      </c>
      <c r="AB7994" t="inlineStr">
        <is>
          <t>T106987</t>
        </is>
      </c>
      <c r="AC7994" s="32" t="n">
        <v>3595944.9</v>
      </c>
      <c r="AD7994" s="32" t="n">
        <v>359594.49</v>
      </c>
      <c r="AE7994" s="35">
        <f>(LEFT(Y7994,4)-Parameters!$B$23)*12+MID(Y7994,6,2)-Parameters!$B$24+1</f>
        <v/>
      </c>
    </row>
    <row r="7995">
      <c r="X7995" t="inlineStr">
        <is>
          <t>L0208741</t>
        </is>
      </c>
      <c r="Y7995" t="inlineStr">
        <is>
          <t>2026-04-05</t>
        </is>
      </c>
      <c r="Z7995" t="inlineStr">
        <is>
          <t>home_use</t>
        </is>
      </c>
      <c r="AA7995" t="inlineStr">
        <is>
          <t>IMP00999</t>
        </is>
      </c>
      <c r="AB7995" t="inlineStr">
        <is>
          <t>T106987</t>
        </is>
      </c>
      <c r="AC7995" s="32" t="n">
        <v>420851.05</v>
      </c>
      <c r="AD7995" s="32" t="n">
        <v>42085.1</v>
      </c>
      <c r="AE7995" s="35">
        <f>(LEFT(Y7995,4)-Parameters!$B$23)*12+MID(Y7995,6,2)-Parameters!$B$24+1</f>
        <v/>
      </c>
    </row>
    <row r="7996">
      <c r="X7996" t="inlineStr">
        <is>
          <t>L0208742</t>
        </is>
      </c>
      <c r="Y7996" t="inlineStr">
        <is>
          <t>2026-04-05</t>
        </is>
      </c>
      <c r="Z7996" t="inlineStr">
        <is>
          <t>home_use</t>
        </is>
      </c>
      <c r="AA7996" t="inlineStr">
        <is>
          <t>IMP00999</t>
        </is>
      </c>
      <c r="AB7996" t="inlineStr">
        <is>
          <t>T106987</t>
        </is>
      </c>
      <c r="AC7996" s="32" t="n">
        <v>2112736.53</v>
      </c>
      <c r="AD7996" s="32" t="n">
        <v>211273.65</v>
      </c>
      <c r="AE7996" s="35">
        <f>(LEFT(Y7996,4)-Parameters!$B$23)*12+MID(Y7996,6,2)-Parameters!$B$24+1</f>
        <v/>
      </c>
    </row>
    <row r="7997">
      <c r="X7997" t="inlineStr">
        <is>
          <t>L0208743</t>
        </is>
      </c>
      <c r="Y7997" t="inlineStr">
        <is>
          <t>2026-04-05</t>
        </is>
      </c>
      <c r="Z7997" t="inlineStr">
        <is>
          <t>home_use</t>
        </is>
      </c>
      <c r="AA7997" t="inlineStr">
        <is>
          <t>IMP00999</t>
        </is>
      </c>
      <c r="AB7997" t="inlineStr">
        <is>
          <t>T106987</t>
        </is>
      </c>
      <c r="AC7997" s="32" t="n">
        <v>1150858.47</v>
      </c>
      <c r="AD7997" s="32" t="n">
        <v>115085.85</v>
      </c>
      <c r="AE7997" s="35">
        <f>(LEFT(Y7997,4)-Parameters!$B$23)*12+MID(Y7997,6,2)-Parameters!$B$24+1</f>
        <v/>
      </c>
    </row>
    <row r="7998">
      <c r="X7998" t="inlineStr">
        <is>
          <t>L0208744</t>
        </is>
      </c>
      <c r="Y7998" t="inlineStr">
        <is>
          <t>2026-04-05</t>
        </is>
      </c>
      <c r="Z7998" t="inlineStr">
        <is>
          <t>home_use</t>
        </is>
      </c>
      <c r="AA7998" t="inlineStr">
        <is>
          <t>IMP00999</t>
        </is>
      </c>
      <c r="AB7998" t="inlineStr">
        <is>
          <t>T106987</t>
        </is>
      </c>
      <c r="AC7998" s="32" t="n">
        <v>952755.3199999999</v>
      </c>
      <c r="AD7998" s="32" t="n">
        <v>100039.31</v>
      </c>
      <c r="AE7998" s="35">
        <f>(LEFT(Y7998,4)-Parameters!$B$23)*12+MID(Y7998,6,2)-Parameters!$B$24+1</f>
        <v/>
      </c>
    </row>
    <row r="7999">
      <c r="X7999" t="inlineStr">
        <is>
          <t>L0208745</t>
        </is>
      </c>
      <c r="Y7999" t="inlineStr">
        <is>
          <t>2026-04-05</t>
        </is>
      </c>
      <c r="Z7999" t="inlineStr">
        <is>
          <t>home_use</t>
        </is>
      </c>
      <c r="AA7999" t="inlineStr">
        <is>
          <t>IMP00999</t>
        </is>
      </c>
      <c r="AB7999" t="inlineStr">
        <is>
          <t>T106987</t>
        </is>
      </c>
      <c r="AC7999" s="32" t="n">
        <v>2226713.43</v>
      </c>
      <c r="AD7999" s="32" t="n">
        <v>222671.34</v>
      </c>
      <c r="AE7999" s="35">
        <f>(LEFT(Y7999,4)-Parameters!$B$23)*12+MID(Y7999,6,2)-Parameters!$B$24+1</f>
        <v/>
      </c>
    </row>
    <row r="8000">
      <c r="X8000" t="inlineStr">
        <is>
          <t>L0209008</t>
        </is>
      </c>
      <c r="Y8000" t="inlineStr">
        <is>
          <t>2026-04-06</t>
        </is>
      </c>
      <c r="Z8000" t="inlineStr">
        <is>
          <t>home_use</t>
        </is>
      </c>
      <c r="AA8000" t="inlineStr">
        <is>
          <t>IMP00999</t>
        </is>
      </c>
      <c r="AB8000" t="inlineStr">
        <is>
          <t>T106987</t>
        </is>
      </c>
      <c r="AC8000" s="32" t="n">
        <v>2072869.89</v>
      </c>
      <c r="AD8000" s="32" t="n">
        <v>207286.99</v>
      </c>
      <c r="AE8000" s="35">
        <f>(LEFT(Y8000,4)-Parameters!$B$23)*12+MID(Y8000,6,2)-Parameters!$B$24+1</f>
        <v/>
      </c>
    </row>
    <row r="8001">
      <c r="X8001" t="inlineStr">
        <is>
          <t>L0209009</t>
        </is>
      </c>
      <c r="Y8001" t="inlineStr">
        <is>
          <t>2026-04-06</t>
        </is>
      </c>
      <c r="Z8001" t="inlineStr">
        <is>
          <t>home_use</t>
        </is>
      </c>
      <c r="AA8001" t="inlineStr">
        <is>
          <t>IMP00999</t>
        </is>
      </c>
      <c r="AB8001" t="inlineStr">
        <is>
          <t>T106987</t>
        </is>
      </c>
      <c r="AC8001" s="32" t="n">
        <v>5655568.83</v>
      </c>
      <c r="AD8001" s="32" t="n">
        <v>565556.88</v>
      </c>
      <c r="AE8001" s="35">
        <f>(LEFT(Y8001,4)-Parameters!$B$23)*12+MID(Y8001,6,2)-Parameters!$B$24+1</f>
        <v/>
      </c>
    </row>
    <row r="8002">
      <c r="X8002" t="inlineStr">
        <is>
          <t>L0209010</t>
        </is>
      </c>
      <c r="Y8002" t="inlineStr">
        <is>
          <t>2026-04-06</t>
        </is>
      </c>
      <c r="Z8002" t="inlineStr">
        <is>
          <t>home_use</t>
        </is>
      </c>
      <c r="AA8002" t="inlineStr">
        <is>
          <t>IMP00999</t>
        </is>
      </c>
      <c r="AB8002" t="inlineStr">
        <is>
          <t>T106987</t>
        </is>
      </c>
      <c r="AC8002" s="32" t="n">
        <v>2020981.41</v>
      </c>
      <c r="AD8002" s="32" t="n">
        <v>202098.14</v>
      </c>
      <c r="AE8002" s="35">
        <f>(LEFT(Y8002,4)-Parameters!$B$23)*12+MID(Y8002,6,2)-Parameters!$B$24+1</f>
        <v/>
      </c>
    </row>
    <row r="8003">
      <c r="X8003" t="inlineStr">
        <is>
          <t>L0209012</t>
        </is>
      </c>
      <c r="Y8003" t="inlineStr">
        <is>
          <t>2026-04-06</t>
        </is>
      </c>
      <c r="Z8003" t="inlineStr">
        <is>
          <t>home_use</t>
        </is>
      </c>
      <c r="AA8003" t="inlineStr">
        <is>
          <t>IMP00999</t>
        </is>
      </c>
      <c r="AB8003" t="inlineStr">
        <is>
          <t>T106987</t>
        </is>
      </c>
      <c r="AC8003" s="32" t="n">
        <v>2690229.79</v>
      </c>
      <c r="AD8003" s="32" t="n">
        <v>269022.98</v>
      </c>
      <c r="AE8003" s="35">
        <f>(LEFT(Y8003,4)-Parameters!$B$23)*12+MID(Y8003,6,2)-Parameters!$B$24+1</f>
        <v/>
      </c>
    </row>
    <row r="8004">
      <c r="X8004" t="inlineStr">
        <is>
          <t>L0209280</t>
        </is>
      </c>
      <c r="Y8004" t="inlineStr">
        <is>
          <t>2026-04-07</t>
        </is>
      </c>
      <c r="Z8004" t="inlineStr">
        <is>
          <t>home_use</t>
        </is>
      </c>
      <c r="AA8004" t="inlineStr">
        <is>
          <t>IMP00999</t>
        </is>
      </c>
      <c r="AB8004" t="inlineStr">
        <is>
          <t>T106987</t>
        </is>
      </c>
      <c r="AC8004" s="32" t="n">
        <v>722466.3100000001</v>
      </c>
      <c r="AD8004" s="32" t="n">
        <v>86695.96000000001</v>
      </c>
      <c r="AE8004" s="35">
        <f>(LEFT(Y8004,4)-Parameters!$B$23)*12+MID(Y8004,6,2)-Parameters!$B$24+1</f>
        <v/>
      </c>
    </row>
    <row r="8005">
      <c r="X8005" t="inlineStr">
        <is>
          <t>L0209281</t>
        </is>
      </c>
      <c r="Y8005" t="inlineStr">
        <is>
          <t>2026-04-07</t>
        </is>
      </c>
      <c r="Z8005" t="inlineStr">
        <is>
          <t>home_use</t>
        </is>
      </c>
      <c r="AA8005" t="inlineStr">
        <is>
          <t>IMP00999</t>
        </is>
      </c>
      <c r="AB8005" t="inlineStr">
        <is>
          <t>T106987</t>
        </is>
      </c>
      <c r="AC8005" s="32" t="n">
        <v>2315340.64</v>
      </c>
      <c r="AD8005" s="32" t="n">
        <v>231534.06</v>
      </c>
      <c r="AE8005" s="35">
        <f>(LEFT(Y8005,4)-Parameters!$B$23)*12+MID(Y8005,6,2)-Parameters!$B$24+1</f>
        <v/>
      </c>
    </row>
    <row r="8006">
      <c r="X8006" t="inlineStr">
        <is>
          <t>L0209282</t>
        </is>
      </c>
      <c r="Y8006" t="inlineStr">
        <is>
          <t>2026-04-07</t>
        </is>
      </c>
      <c r="Z8006" t="inlineStr">
        <is>
          <t>home_use</t>
        </is>
      </c>
      <c r="AA8006" t="inlineStr">
        <is>
          <t>IMP00999</t>
        </is>
      </c>
      <c r="AB8006" t="inlineStr">
        <is>
          <t>T106987</t>
        </is>
      </c>
      <c r="AC8006" s="32" t="n">
        <v>3723198.42</v>
      </c>
      <c r="AD8006" s="32" t="n">
        <v>390935.83</v>
      </c>
      <c r="AE8006" s="35">
        <f>(LEFT(Y8006,4)-Parameters!$B$23)*12+MID(Y8006,6,2)-Parameters!$B$24+1</f>
        <v/>
      </c>
    </row>
    <row r="8007">
      <c r="X8007" t="inlineStr">
        <is>
          <t>L0209807</t>
        </is>
      </c>
      <c r="Y8007" t="inlineStr">
        <is>
          <t>2026-04-09</t>
        </is>
      </c>
      <c r="Z8007" t="inlineStr">
        <is>
          <t>home_use</t>
        </is>
      </c>
      <c r="AA8007" t="inlineStr">
        <is>
          <t>IMP00999</t>
        </is>
      </c>
      <c r="AB8007" t="inlineStr">
        <is>
          <t>T106987</t>
        </is>
      </c>
      <c r="AC8007" s="32" t="n">
        <v>2540133.71</v>
      </c>
      <c r="AD8007" s="32" t="n">
        <v>254013.37</v>
      </c>
      <c r="AE8007" s="35">
        <f>(LEFT(Y8007,4)-Parameters!$B$23)*12+MID(Y8007,6,2)-Parameters!$B$24+1</f>
        <v/>
      </c>
    </row>
    <row r="8008">
      <c r="X8008" t="inlineStr">
        <is>
          <t>L0210074</t>
        </is>
      </c>
      <c r="Y8008" t="inlineStr">
        <is>
          <t>2026-04-10</t>
        </is>
      </c>
      <c r="Z8008" t="inlineStr">
        <is>
          <t>home_use</t>
        </is>
      </c>
      <c r="AA8008" t="inlineStr">
        <is>
          <t>IMP00999</t>
        </is>
      </c>
      <c r="AB8008" t="inlineStr">
        <is>
          <t>T106987</t>
        </is>
      </c>
      <c r="AC8008" s="32" t="n">
        <v>2500196.87</v>
      </c>
      <c r="AD8008" s="32" t="n">
        <v>250019.69</v>
      </c>
      <c r="AE8008" s="35">
        <f>(LEFT(Y8008,4)-Parameters!$B$23)*12+MID(Y8008,6,2)-Parameters!$B$24+1</f>
        <v/>
      </c>
    </row>
    <row r="8009">
      <c r="X8009" t="inlineStr">
        <is>
          <t>L0210076</t>
        </is>
      </c>
      <c r="Y8009" t="inlineStr">
        <is>
          <t>2026-04-10</t>
        </is>
      </c>
      <c r="Z8009" t="inlineStr">
        <is>
          <t>warehouse_out</t>
        </is>
      </c>
      <c r="AA8009" t="inlineStr">
        <is>
          <t>IMP00999</t>
        </is>
      </c>
      <c r="AB8009" t="inlineStr">
        <is>
          <t>T106987</t>
        </is>
      </c>
      <c r="AC8009" s="32" t="n">
        <v>5578832.68</v>
      </c>
      <c r="AD8009" s="32" t="n">
        <v>585777.4300000001</v>
      </c>
      <c r="AE8009" s="35">
        <f>(LEFT(Y8009,4)-Parameters!$B$23)*12+MID(Y8009,6,2)-Parameters!$B$24+1</f>
        <v/>
      </c>
    </row>
    <row r="8010">
      <c r="X8010" t="inlineStr">
        <is>
          <t>L0210352</t>
        </is>
      </c>
      <c r="Y8010" t="inlineStr">
        <is>
          <t>2026-04-11</t>
        </is>
      </c>
      <c r="Z8010" t="inlineStr">
        <is>
          <t>home_use</t>
        </is>
      </c>
      <c r="AA8010" t="inlineStr">
        <is>
          <t>IMP00999</t>
        </is>
      </c>
      <c r="AB8010" t="inlineStr">
        <is>
          <t>T106987</t>
        </is>
      </c>
      <c r="AC8010" s="32" t="n">
        <v>5598480.57</v>
      </c>
      <c r="AD8010" s="32" t="n">
        <v>559848.0600000001</v>
      </c>
      <c r="AE8010" s="35">
        <f>(LEFT(Y8010,4)-Parameters!$B$23)*12+MID(Y8010,6,2)-Parameters!$B$24+1</f>
        <v/>
      </c>
    </row>
    <row r="8011">
      <c r="X8011" t="inlineStr">
        <is>
          <t>L0210353</t>
        </is>
      </c>
      <c r="Y8011" t="inlineStr">
        <is>
          <t>2026-04-11</t>
        </is>
      </c>
      <c r="Z8011" t="inlineStr">
        <is>
          <t>home_use</t>
        </is>
      </c>
      <c r="AA8011" t="inlineStr">
        <is>
          <t>IMP00999</t>
        </is>
      </c>
      <c r="AB8011" t="inlineStr">
        <is>
          <t>T106987</t>
        </is>
      </c>
      <c r="AC8011" s="32" t="n">
        <v>4653272.27</v>
      </c>
      <c r="AD8011" s="32" t="n">
        <v>465327.23</v>
      </c>
      <c r="AE8011" s="35">
        <f>(LEFT(Y8011,4)-Parameters!$B$23)*12+MID(Y8011,6,2)-Parameters!$B$24+1</f>
        <v/>
      </c>
    </row>
    <row r="8012">
      <c r="X8012" t="inlineStr">
        <is>
          <t>L0210616</t>
        </is>
      </c>
      <c r="Y8012" t="inlineStr">
        <is>
          <t>2026-04-12</t>
        </is>
      </c>
      <c r="Z8012" t="inlineStr">
        <is>
          <t>home_use</t>
        </is>
      </c>
      <c r="AA8012" t="inlineStr">
        <is>
          <t>IMP00999</t>
        </is>
      </c>
      <c r="AB8012" t="inlineStr">
        <is>
          <t>T106987</t>
        </is>
      </c>
      <c r="AC8012" s="32" t="n">
        <v>1791273.41</v>
      </c>
      <c r="AD8012" s="32" t="n">
        <v>179127.34</v>
      </c>
      <c r="AE8012" s="35">
        <f>(LEFT(Y8012,4)-Parameters!$B$23)*12+MID(Y8012,6,2)-Parameters!$B$24+1</f>
        <v/>
      </c>
    </row>
    <row r="8013">
      <c r="X8013" t="inlineStr">
        <is>
          <t>L0211199</t>
        </is>
      </c>
      <c r="Y8013" t="inlineStr">
        <is>
          <t>2026-04-14</t>
        </is>
      </c>
      <c r="Z8013" t="inlineStr">
        <is>
          <t>home_use</t>
        </is>
      </c>
      <c r="AA8013" t="inlineStr">
        <is>
          <t>IMP00999</t>
        </is>
      </c>
      <c r="AB8013" t="inlineStr">
        <is>
          <t>T106987</t>
        </is>
      </c>
      <c r="AC8013" s="32" t="n">
        <v>2617406.51</v>
      </c>
      <c r="AD8013" s="32" t="n">
        <v>261740.65</v>
      </c>
      <c r="AE8013" s="35">
        <f>(LEFT(Y8013,4)-Parameters!$B$23)*12+MID(Y8013,6,2)-Parameters!$B$24+1</f>
        <v/>
      </c>
    </row>
    <row r="8014">
      <c r="X8014" t="inlineStr">
        <is>
          <t>L0211488</t>
        </is>
      </c>
      <c r="Y8014" t="inlineStr">
        <is>
          <t>2026-04-15</t>
        </is>
      </c>
      <c r="Z8014" t="inlineStr">
        <is>
          <t>home_use</t>
        </is>
      </c>
      <c r="AA8014" t="inlineStr">
        <is>
          <t>IMP00999</t>
        </is>
      </c>
      <c r="AB8014" t="inlineStr">
        <is>
          <t>T106987</t>
        </is>
      </c>
      <c r="AC8014" s="32" t="n">
        <v>1068243.18</v>
      </c>
      <c r="AD8014" s="32" t="n">
        <v>106824.32</v>
      </c>
      <c r="AE8014" s="35">
        <f>(LEFT(Y8014,4)-Parameters!$B$23)*12+MID(Y8014,6,2)-Parameters!$B$24+1</f>
        <v/>
      </c>
    </row>
    <row r="8015">
      <c r="X8015" t="inlineStr">
        <is>
          <t>L0211490</t>
        </is>
      </c>
      <c r="Y8015" t="inlineStr">
        <is>
          <t>2026-04-15</t>
        </is>
      </c>
      <c r="Z8015" t="inlineStr">
        <is>
          <t>home_use</t>
        </is>
      </c>
      <c r="AA8015" t="inlineStr">
        <is>
          <t>IMP00999</t>
        </is>
      </c>
      <c r="AB8015" t="inlineStr">
        <is>
          <t>T106987</t>
        </is>
      </c>
      <c r="AC8015" s="32" t="n">
        <v>6573944.22</v>
      </c>
      <c r="AD8015" s="32" t="n">
        <v>657394.42</v>
      </c>
      <c r="AE8015" s="35">
        <f>(LEFT(Y8015,4)-Parameters!$B$23)*12+MID(Y8015,6,2)-Parameters!$B$24+1</f>
        <v/>
      </c>
    </row>
    <row r="8016">
      <c r="X8016" t="inlineStr">
        <is>
          <t>L0211711</t>
        </is>
      </c>
      <c r="Y8016" t="inlineStr">
        <is>
          <t>2026-04-16</t>
        </is>
      </c>
      <c r="Z8016" t="inlineStr">
        <is>
          <t>home_use</t>
        </is>
      </c>
      <c r="AA8016" t="inlineStr">
        <is>
          <t>IMP00999</t>
        </is>
      </c>
      <c r="AB8016" t="inlineStr">
        <is>
          <t>T106987</t>
        </is>
      </c>
      <c r="AC8016" s="32" t="n">
        <v>2257843.23</v>
      </c>
      <c r="AD8016" s="32" t="n">
        <v>237073.54</v>
      </c>
      <c r="AE8016" s="35">
        <f>(LEFT(Y8016,4)-Parameters!$B$23)*12+MID(Y8016,6,2)-Parameters!$B$24+1</f>
        <v/>
      </c>
    </row>
    <row r="8017">
      <c r="X8017" t="inlineStr">
        <is>
          <t>L0211712</t>
        </is>
      </c>
      <c r="Y8017" t="inlineStr">
        <is>
          <t>2026-04-16</t>
        </is>
      </c>
      <c r="Z8017" t="inlineStr">
        <is>
          <t>home_use</t>
        </is>
      </c>
      <c r="AA8017" t="inlineStr">
        <is>
          <t>IMP00999</t>
        </is>
      </c>
      <c r="AB8017" t="inlineStr">
        <is>
          <t>T106987</t>
        </is>
      </c>
      <c r="AC8017" s="32" t="n">
        <v>2036254.04</v>
      </c>
      <c r="AD8017" s="32" t="n">
        <v>203625.4</v>
      </c>
      <c r="AE8017" s="35">
        <f>(LEFT(Y8017,4)-Parameters!$B$23)*12+MID(Y8017,6,2)-Parameters!$B$24+1</f>
        <v/>
      </c>
    </row>
    <row r="8018">
      <c r="X8018" t="inlineStr">
        <is>
          <t>L0212513</t>
        </is>
      </c>
      <c r="Y8018" t="inlineStr">
        <is>
          <t>2026-04-19</t>
        </is>
      </c>
      <c r="Z8018" t="inlineStr">
        <is>
          <t>home_use</t>
        </is>
      </c>
      <c r="AA8018" t="inlineStr">
        <is>
          <t>IMP00999</t>
        </is>
      </c>
      <c r="AB8018" t="inlineStr">
        <is>
          <t>T106987</t>
        </is>
      </c>
      <c r="AC8018" s="32" t="n">
        <v>2458640.94</v>
      </c>
      <c r="AD8018" s="32" t="n">
        <v>245864.09</v>
      </c>
      <c r="AE8018" s="35">
        <f>(LEFT(Y8018,4)-Parameters!$B$23)*12+MID(Y8018,6,2)-Parameters!$B$24+1</f>
        <v/>
      </c>
    </row>
    <row r="8019">
      <c r="X8019" t="inlineStr">
        <is>
          <t>L0212514</t>
        </is>
      </c>
      <c r="Y8019" t="inlineStr">
        <is>
          <t>2026-04-19</t>
        </is>
      </c>
      <c r="Z8019" t="inlineStr">
        <is>
          <t>home_use</t>
        </is>
      </c>
      <c r="AA8019" t="inlineStr">
        <is>
          <t>IMP00999</t>
        </is>
      </c>
      <c r="AB8019" t="inlineStr">
        <is>
          <t>T106987</t>
        </is>
      </c>
      <c r="AC8019" s="32" t="n">
        <v>1152821.79</v>
      </c>
      <c r="AD8019" s="32" t="n">
        <v>115282.18</v>
      </c>
      <c r="AE8019" s="35">
        <f>(LEFT(Y8019,4)-Parameters!$B$23)*12+MID(Y8019,6,2)-Parameters!$B$24+1</f>
        <v/>
      </c>
    </row>
    <row r="8020">
      <c r="X8020" t="inlineStr">
        <is>
          <t>L0212775</t>
        </is>
      </c>
      <c r="Y8020" t="inlineStr">
        <is>
          <t>2026-04-20</t>
        </is>
      </c>
      <c r="Z8020" t="inlineStr">
        <is>
          <t>home_use</t>
        </is>
      </c>
      <c r="AA8020" t="inlineStr">
        <is>
          <t>IMP00999</t>
        </is>
      </c>
      <c r="AB8020" t="inlineStr">
        <is>
          <t>T106987</t>
        </is>
      </c>
      <c r="AC8020" s="32" t="n">
        <v>5582449.91</v>
      </c>
      <c r="AD8020" s="32" t="n">
        <v>586157.24</v>
      </c>
      <c r="AE8020" s="35">
        <f>(LEFT(Y8020,4)-Parameters!$B$23)*12+MID(Y8020,6,2)-Parameters!$B$24+1</f>
        <v/>
      </c>
    </row>
    <row r="8021">
      <c r="X8021" t="inlineStr">
        <is>
          <t>L0212777</t>
        </is>
      </c>
      <c r="Y8021" t="inlineStr">
        <is>
          <t>2026-04-20</t>
        </is>
      </c>
      <c r="Z8021" t="inlineStr">
        <is>
          <t>home_use</t>
        </is>
      </c>
      <c r="AA8021" t="inlineStr">
        <is>
          <t>IMP00999</t>
        </is>
      </c>
      <c r="AB8021" t="inlineStr">
        <is>
          <t>T106987</t>
        </is>
      </c>
      <c r="AC8021" s="32" t="n">
        <v>1202736.82</v>
      </c>
      <c r="AD8021" s="32" t="n">
        <v>120273.68</v>
      </c>
      <c r="AE8021" s="35">
        <f>(LEFT(Y8021,4)-Parameters!$B$23)*12+MID(Y8021,6,2)-Parameters!$B$24+1</f>
        <v/>
      </c>
    </row>
    <row r="8022">
      <c r="X8022" t="inlineStr">
        <is>
          <t>L0212778</t>
        </is>
      </c>
      <c r="Y8022" t="inlineStr">
        <is>
          <t>2026-04-20</t>
        </is>
      </c>
      <c r="Z8022" t="inlineStr">
        <is>
          <t>home_use</t>
        </is>
      </c>
      <c r="AA8022" t="inlineStr">
        <is>
          <t>IMP00999</t>
        </is>
      </c>
      <c r="AB8022" t="inlineStr">
        <is>
          <t>T106987</t>
        </is>
      </c>
      <c r="AC8022" s="32" t="n">
        <v>3930177.93</v>
      </c>
      <c r="AD8022" s="32" t="n">
        <v>412668.68</v>
      </c>
      <c r="AE8022" s="35">
        <f>(LEFT(Y8022,4)-Parameters!$B$23)*12+MID(Y8022,6,2)-Parameters!$B$24+1</f>
        <v/>
      </c>
    </row>
    <row r="8023">
      <c r="X8023" t="inlineStr">
        <is>
          <t>L0213068</t>
        </is>
      </c>
      <c r="Y8023" t="inlineStr">
        <is>
          <t>2026-04-21</t>
        </is>
      </c>
      <c r="Z8023" t="inlineStr">
        <is>
          <t>home_use</t>
        </is>
      </c>
      <c r="AA8023" t="inlineStr">
        <is>
          <t>IMP00999</t>
        </is>
      </c>
      <c r="AB8023" t="inlineStr">
        <is>
          <t>T106987</t>
        </is>
      </c>
      <c r="AC8023" s="32" t="n">
        <v>8360643.87</v>
      </c>
      <c r="AD8023" s="32" t="n">
        <v>836064.39</v>
      </c>
      <c r="AE8023" s="35">
        <f>(LEFT(Y8023,4)-Parameters!$B$23)*12+MID(Y8023,6,2)-Parameters!$B$24+1</f>
        <v/>
      </c>
    </row>
    <row r="8024">
      <c r="X8024" t="inlineStr">
        <is>
          <t>L0213365</t>
        </is>
      </c>
      <c r="Y8024" t="inlineStr">
        <is>
          <t>2026-04-22</t>
        </is>
      </c>
      <c r="Z8024" t="inlineStr">
        <is>
          <t>home_use</t>
        </is>
      </c>
      <c r="AA8024" t="inlineStr">
        <is>
          <t>IMP00999</t>
        </is>
      </c>
      <c r="AB8024" t="inlineStr">
        <is>
          <t>T106987</t>
        </is>
      </c>
      <c r="AC8024" s="32" t="n">
        <v>1531181.95</v>
      </c>
      <c r="AD8024" s="32" t="n">
        <v>160774.11</v>
      </c>
      <c r="AE8024" s="35">
        <f>(LEFT(Y8024,4)-Parameters!$B$23)*12+MID(Y8024,6,2)-Parameters!$B$24+1</f>
        <v/>
      </c>
    </row>
    <row r="8025">
      <c r="X8025" t="inlineStr">
        <is>
          <t>L0213366</t>
        </is>
      </c>
      <c r="Y8025" t="inlineStr">
        <is>
          <t>2026-04-22</t>
        </is>
      </c>
      <c r="Z8025" t="inlineStr">
        <is>
          <t>home_use</t>
        </is>
      </c>
      <c r="AA8025" t="inlineStr">
        <is>
          <t>IMP00999</t>
        </is>
      </c>
      <c r="AB8025" t="inlineStr">
        <is>
          <t>T106987</t>
        </is>
      </c>
      <c r="AC8025" s="32" t="n">
        <v>827749.5600000001</v>
      </c>
      <c r="AD8025" s="32" t="n">
        <v>99329.95</v>
      </c>
      <c r="AE8025" s="35">
        <f>(LEFT(Y8025,4)-Parameters!$B$23)*12+MID(Y8025,6,2)-Parameters!$B$24+1</f>
        <v/>
      </c>
    </row>
    <row r="8026">
      <c r="X8026" t="inlineStr">
        <is>
          <t>L0213651</t>
        </is>
      </c>
      <c r="Y8026" t="inlineStr">
        <is>
          <t>2026-04-23</t>
        </is>
      </c>
      <c r="Z8026" t="inlineStr">
        <is>
          <t>home_use</t>
        </is>
      </c>
      <c r="AA8026" t="inlineStr">
        <is>
          <t>IMP00999</t>
        </is>
      </c>
      <c r="AB8026" t="inlineStr">
        <is>
          <t>T106987</t>
        </is>
      </c>
      <c r="AC8026" s="32" t="n">
        <v>5548755.68</v>
      </c>
      <c r="AD8026" s="32" t="n">
        <v>554875.5699999999</v>
      </c>
      <c r="AE8026" s="35">
        <f>(LEFT(Y8026,4)-Parameters!$B$23)*12+MID(Y8026,6,2)-Parameters!$B$24+1</f>
        <v/>
      </c>
    </row>
    <row r="8027">
      <c r="X8027" t="inlineStr">
        <is>
          <t>L0213652</t>
        </is>
      </c>
      <c r="Y8027" t="inlineStr">
        <is>
          <t>2026-04-23</t>
        </is>
      </c>
      <c r="Z8027" t="inlineStr">
        <is>
          <t>home_use</t>
        </is>
      </c>
      <c r="AA8027" t="inlineStr">
        <is>
          <t>IMP00999</t>
        </is>
      </c>
      <c r="AB8027" t="inlineStr">
        <is>
          <t>T106987</t>
        </is>
      </c>
      <c r="AC8027" s="32" t="n">
        <v>1187290.27</v>
      </c>
      <c r="AD8027" s="32" t="n">
        <v>124665.48</v>
      </c>
      <c r="AE8027" s="35">
        <f>(LEFT(Y8027,4)-Parameters!$B$23)*12+MID(Y8027,6,2)-Parameters!$B$24+1</f>
        <v/>
      </c>
    </row>
    <row r="8028">
      <c r="X8028" t="inlineStr">
        <is>
          <t>L0213653</t>
        </is>
      </c>
      <c r="Y8028" t="inlineStr">
        <is>
          <t>2026-04-23</t>
        </is>
      </c>
      <c r="Z8028" t="inlineStr">
        <is>
          <t>home_use</t>
        </is>
      </c>
      <c r="AA8028" t="inlineStr">
        <is>
          <t>IMP00999</t>
        </is>
      </c>
      <c r="AB8028" t="inlineStr">
        <is>
          <t>T106987</t>
        </is>
      </c>
      <c r="AC8028" s="32" t="n">
        <v>3564142.38</v>
      </c>
      <c r="AD8028" s="32" t="n">
        <v>374234.95</v>
      </c>
      <c r="AE8028" s="35">
        <f>(LEFT(Y8028,4)-Parameters!$B$23)*12+MID(Y8028,6,2)-Parameters!$B$24+1</f>
        <v/>
      </c>
    </row>
    <row r="8029">
      <c r="X8029" t="inlineStr">
        <is>
          <t>L0213915</t>
        </is>
      </c>
      <c r="Y8029" t="inlineStr">
        <is>
          <t>2026-04-24</t>
        </is>
      </c>
      <c r="Z8029" t="inlineStr">
        <is>
          <t>home_use</t>
        </is>
      </c>
      <c r="AA8029" t="inlineStr">
        <is>
          <t>IMP00999</t>
        </is>
      </c>
      <c r="AB8029" t="inlineStr">
        <is>
          <t>T106987</t>
        </is>
      </c>
      <c r="AC8029" s="32" t="n">
        <v>1669171.78</v>
      </c>
      <c r="AD8029" s="32" t="n">
        <v>166917.18</v>
      </c>
      <c r="AE8029" s="35">
        <f>(LEFT(Y8029,4)-Parameters!$B$23)*12+MID(Y8029,6,2)-Parameters!$B$24+1</f>
        <v/>
      </c>
    </row>
    <row r="8030">
      <c r="X8030" t="inlineStr">
        <is>
          <t>L0214171</t>
        </is>
      </c>
      <c r="Y8030" t="inlineStr">
        <is>
          <t>2026-04-25</t>
        </is>
      </c>
      <c r="Z8030" t="inlineStr">
        <is>
          <t>home_use</t>
        </is>
      </c>
      <c r="AA8030" t="inlineStr">
        <is>
          <t>IMP00999</t>
        </is>
      </c>
      <c r="AB8030" t="inlineStr">
        <is>
          <t>T106987</t>
        </is>
      </c>
      <c r="AC8030" s="32" t="n">
        <v>1382141.64</v>
      </c>
      <c r="AD8030" s="32" t="n">
        <v>145124.87</v>
      </c>
      <c r="AE8030" s="35">
        <f>(LEFT(Y8030,4)-Parameters!$B$23)*12+MID(Y8030,6,2)-Parameters!$B$24+1</f>
        <v/>
      </c>
    </row>
    <row r="8031">
      <c r="X8031" t="inlineStr">
        <is>
          <t>L0214174</t>
        </is>
      </c>
      <c r="Y8031" t="inlineStr">
        <is>
          <t>2026-04-25</t>
        </is>
      </c>
      <c r="Z8031" t="inlineStr">
        <is>
          <t>home_use</t>
        </is>
      </c>
      <c r="AA8031" t="inlineStr">
        <is>
          <t>IMP00999</t>
        </is>
      </c>
      <c r="AB8031" t="inlineStr">
        <is>
          <t>T106987</t>
        </is>
      </c>
      <c r="AC8031" s="32" t="n">
        <v>2943298.09</v>
      </c>
      <c r="AD8031" s="32" t="n">
        <v>309046.3</v>
      </c>
      <c r="AE8031" s="35">
        <f>(LEFT(Y8031,4)-Parameters!$B$23)*12+MID(Y8031,6,2)-Parameters!$B$24+1</f>
        <v/>
      </c>
    </row>
    <row r="8032">
      <c r="X8032" t="inlineStr">
        <is>
          <t>L0214458</t>
        </is>
      </c>
      <c r="Y8032" t="inlineStr">
        <is>
          <t>2026-04-26</t>
        </is>
      </c>
      <c r="Z8032" t="inlineStr">
        <is>
          <t>home_use</t>
        </is>
      </c>
      <c r="AA8032" t="inlineStr">
        <is>
          <t>IMP00999</t>
        </is>
      </c>
      <c r="AB8032" t="inlineStr">
        <is>
          <t>T106987</t>
        </is>
      </c>
      <c r="AC8032" s="32" t="n">
        <v>2418514.46</v>
      </c>
      <c r="AD8032" s="32" t="n">
        <v>290221.74</v>
      </c>
      <c r="AE8032" s="35">
        <f>(LEFT(Y8032,4)-Parameters!$B$23)*12+MID(Y8032,6,2)-Parameters!$B$24+1</f>
        <v/>
      </c>
    </row>
    <row r="8033">
      <c r="X8033" t="inlineStr">
        <is>
          <t>L0215017</t>
        </is>
      </c>
      <c r="Y8033" t="inlineStr">
        <is>
          <t>2026-04-28</t>
        </is>
      </c>
      <c r="Z8033" t="inlineStr">
        <is>
          <t>home_use</t>
        </is>
      </c>
      <c r="AA8033" t="inlineStr">
        <is>
          <t>IMP00999</t>
        </is>
      </c>
      <c r="AB8033" t="inlineStr">
        <is>
          <t>T106987</t>
        </is>
      </c>
      <c r="AC8033" s="32" t="n">
        <v>1300810.24</v>
      </c>
      <c r="AD8033" s="32" t="n">
        <v>130081.02</v>
      </c>
      <c r="AE8033" s="35">
        <f>(LEFT(Y8033,4)-Parameters!$B$23)*12+MID(Y8033,6,2)-Parameters!$B$24+1</f>
        <v/>
      </c>
    </row>
    <row r="8034">
      <c r="X8034" t="inlineStr">
        <is>
          <t>L0215018</t>
        </is>
      </c>
      <c r="Y8034" t="inlineStr">
        <is>
          <t>2026-04-28</t>
        </is>
      </c>
      <c r="Z8034" t="inlineStr">
        <is>
          <t>home_use</t>
        </is>
      </c>
      <c r="AA8034" t="inlineStr">
        <is>
          <t>IMP00999</t>
        </is>
      </c>
      <c r="AB8034" t="inlineStr">
        <is>
          <t>T106987</t>
        </is>
      </c>
      <c r="AC8034" s="32" t="n">
        <v>5874918.6</v>
      </c>
      <c r="AD8034" s="32" t="n">
        <v>587491.86</v>
      </c>
      <c r="AE8034" s="35">
        <f>(LEFT(Y8034,4)-Parameters!$B$23)*12+MID(Y8034,6,2)-Parameters!$B$24+1</f>
        <v/>
      </c>
    </row>
    <row r="8035">
      <c r="X8035" t="inlineStr">
        <is>
          <t>L0215284</t>
        </is>
      </c>
      <c r="Y8035" t="inlineStr">
        <is>
          <t>2026-05-01</t>
        </is>
      </c>
      <c r="Z8035" t="inlineStr">
        <is>
          <t>home_use</t>
        </is>
      </c>
      <c r="AA8035" t="inlineStr">
        <is>
          <t>IMP00999</t>
        </is>
      </c>
      <c r="AB8035" t="inlineStr">
        <is>
          <t>T106987</t>
        </is>
      </c>
      <c r="AC8035" s="32" t="n">
        <v>2044882.81</v>
      </c>
      <c r="AD8035" s="32" t="n">
        <v>204488.28</v>
      </c>
      <c r="AE8035" s="35">
        <f>(LEFT(Y8035,4)-Parameters!$B$23)*12+MID(Y8035,6,2)-Parameters!$B$24+1</f>
        <v/>
      </c>
    </row>
    <row r="8036">
      <c r="X8036" t="inlineStr">
        <is>
          <t>L0215541</t>
        </is>
      </c>
      <c r="Y8036" t="inlineStr">
        <is>
          <t>2026-05-02</t>
        </is>
      </c>
      <c r="Z8036" t="inlineStr">
        <is>
          <t>home_use</t>
        </is>
      </c>
      <c r="AA8036" t="inlineStr">
        <is>
          <t>IMP00999</t>
        </is>
      </c>
      <c r="AB8036" t="inlineStr">
        <is>
          <t>T106987</t>
        </is>
      </c>
      <c r="AC8036" s="32" t="n">
        <v>1069115.99</v>
      </c>
      <c r="AD8036" s="32" t="n">
        <v>112257.18</v>
      </c>
      <c r="AE8036" s="35">
        <f>(LEFT(Y8036,4)-Parameters!$B$23)*12+MID(Y8036,6,2)-Parameters!$B$24+1</f>
        <v/>
      </c>
    </row>
    <row r="8037">
      <c r="X8037" t="inlineStr">
        <is>
          <t>L0215542</t>
        </is>
      </c>
      <c r="Y8037" t="inlineStr">
        <is>
          <t>2026-05-02</t>
        </is>
      </c>
      <c r="Z8037" t="inlineStr">
        <is>
          <t>home_use</t>
        </is>
      </c>
      <c r="AA8037" t="inlineStr">
        <is>
          <t>IMP00999</t>
        </is>
      </c>
      <c r="AB8037" t="inlineStr">
        <is>
          <t>T106987</t>
        </is>
      </c>
      <c r="AC8037" s="32" t="n">
        <v>516498.65</v>
      </c>
      <c r="AD8037" s="32" t="n">
        <v>51649.86</v>
      </c>
      <c r="AE8037" s="35">
        <f>(LEFT(Y8037,4)-Parameters!$B$23)*12+MID(Y8037,6,2)-Parameters!$B$24+1</f>
        <v/>
      </c>
    </row>
    <row r="8038">
      <c r="X8038" t="inlineStr">
        <is>
          <t>L0215543</t>
        </is>
      </c>
      <c r="Y8038" t="inlineStr">
        <is>
          <t>2026-05-02</t>
        </is>
      </c>
      <c r="Z8038" t="inlineStr">
        <is>
          <t>home_use</t>
        </is>
      </c>
      <c r="AA8038" t="inlineStr">
        <is>
          <t>IMP00999</t>
        </is>
      </c>
      <c r="AB8038" t="inlineStr">
        <is>
          <t>T106987</t>
        </is>
      </c>
      <c r="AC8038" s="32" t="n">
        <v>5255373.94</v>
      </c>
      <c r="AD8038" s="32" t="n">
        <v>525537.39</v>
      </c>
      <c r="AE8038" s="35">
        <f>(LEFT(Y8038,4)-Parameters!$B$23)*12+MID(Y8038,6,2)-Parameters!$B$24+1</f>
        <v/>
      </c>
    </row>
    <row r="8039">
      <c r="X8039" t="inlineStr">
        <is>
          <t>L0215544</t>
        </is>
      </c>
      <c r="Y8039" t="inlineStr">
        <is>
          <t>2026-05-02</t>
        </is>
      </c>
      <c r="Z8039" t="inlineStr">
        <is>
          <t>home_use</t>
        </is>
      </c>
      <c r="AA8039" t="inlineStr">
        <is>
          <t>IMP00999</t>
        </is>
      </c>
      <c r="AB8039" t="inlineStr">
        <is>
          <t>T106987</t>
        </is>
      </c>
      <c r="AC8039" s="32" t="n">
        <v>7347891.06</v>
      </c>
      <c r="AD8039" s="32" t="n">
        <v>734789.11</v>
      </c>
      <c r="AE8039" s="35">
        <f>(LEFT(Y8039,4)-Parameters!$B$23)*12+MID(Y8039,6,2)-Parameters!$B$24+1</f>
        <v/>
      </c>
    </row>
    <row r="8040">
      <c r="X8040" t="inlineStr">
        <is>
          <t>L0215545</t>
        </is>
      </c>
      <c r="Y8040" t="inlineStr">
        <is>
          <t>2026-05-02</t>
        </is>
      </c>
      <c r="Z8040" t="inlineStr">
        <is>
          <t>home_use</t>
        </is>
      </c>
      <c r="AA8040" t="inlineStr">
        <is>
          <t>IMP00999</t>
        </is>
      </c>
      <c r="AB8040" t="inlineStr">
        <is>
          <t>T106987</t>
        </is>
      </c>
      <c r="AC8040" s="32" t="n">
        <v>1283783</v>
      </c>
      <c r="AD8040" s="32" t="n">
        <v>128378.3</v>
      </c>
      <c r="AE8040" s="35">
        <f>(LEFT(Y8040,4)-Parameters!$B$23)*12+MID(Y8040,6,2)-Parameters!$B$24+1</f>
        <v/>
      </c>
    </row>
    <row r="8041">
      <c r="X8041" t="inlineStr">
        <is>
          <t>L0215813</t>
        </is>
      </c>
      <c r="Y8041" t="inlineStr">
        <is>
          <t>2026-05-03</t>
        </is>
      </c>
      <c r="Z8041" t="inlineStr">
        <is>
          <t>home_use</t>
        </is>
      </c>
      <c r="AA8041" t="inlineStr">
        <is>
          <t>IMP00999</t>
        </is>
      </c>
      <c r="AB8041" t="inlineStr">
        <is>
          <t>T106987</t>
        </is>
      </c>
      <c r="AC8041" s="32" t="n">
        <v>2311561.2</v>
      </c>
      <c r="AD8041" s="32" t="n">
        <v>231156.12</v>
      </c>
      <c r="AE8041" s="35">
        <f>(LEFT(Y8041,4)-Parameters!$B$23)*12+MID(Y8041,6,2)-Parameters!$B$24+1</f>
        <v/>
      </c>
    </row>
    <row r="8042">
      <c r="X8042" t="inlineStr">
        <is>
          <t>L0215816</t>
        </is>
      </c>
      <c r="Y8042" t="inlineStr">
        <is>
          <t>2026-05-03</t>
        </is>
      </c>
      <c r="Z8042" t="inlineStr">
        <is>
          <t>home_use</t>
        </is>
      </c>
      <c r="AA8042" t="inlineStr">
        <is>
          <t>IMP00999</t>
        </is>
      </c>
      <c r="AB8042" t="inlineStr">
        <is>
          <t>T106987</t>
        </is>
      </c>
      <c r="AC8042" s="32" t="n">
        <v>5741085.28</v>
      </c>
      <c r="AD8042" s="32" t="n">
        <v>574108.53</v>
      </c>
      <c r="AE8042" s="35">
        <f>(LEFT(Y8042,4)-Parameters!$B$23)*12+MID(Y8042,6,2)-Parameters!$B$24+1</f>
        <v/>
      </c>
    </row>
    <row r="8043">
      <c r="X8043" t="inlineStr">
        <is>
          <t>L0216100</t>
        </is>
      </c>
      <c r="Y8043" t="inlineStr">
        <is>
          <t>2026-05-04</t>
        </is>
      </c>
      <c r="Z8043" t="inlineStr">
        <is>
          <t>home_use</t>
        </is>
      </c>
      <c r="AA8043" t="inlineStr">
        <is>
          <t>IMP00999</t>
        </is>
      </c>
      <c r="AB8043" t="inlineStr">
        <is>
          <t>T106987</t>
        </is>
      </c>
      <c r="AC8043" s="32" t="n">
        <v>768282.99</v>
      </c>
      <c r="AD8043" s="32" t="n">
        <v>76828.3</v>
      </c>
      <c r="AE8043" s="35">
        <f>(LEFT(Y8043,4)-Parameters!$B$23)*12+MID(Y8043,6,2)-Parameters!$B$24+1</f>
        <v/>
      </c>
    </row>
    <row r="8044">
      <c r="X8044" t="inlineStr">
        <is>
          <t>L0216101</t>
        </is>
      </c>
      <c r="Y8044" t="inlineStr">
        <is>
          <t>2026-05-04</t>
        </is>
      </c>
      <c r="Z8044" t="inlineStr">
        <is>
          <t>home_use</t>
        </is>
      </c>
      <c r="AA8044" t="inlineStr">
        <is>
          <t>IMP00999</t>
        </is>
      </c>
      <c r="AB8044" t="inlineStr">
        <is>
          <t>T106987</t>
        </is>
      </c>
      <c r="AC8044" s="32" t="n">
        <v>2278941.47</v>
      </c>
      <c r="AD8044" s="32" t="n">
        <v>227894.15</v>
      </c>
      <c r="AE8044" s="35">
        <f>(LEFT(Y8044,4)-Parameters!$B$23)*12+MID(Y8044,6,2)-Parameters!$B$24+1</f>
        <v/>
      </c>
    </row>
    <row r="8045">
      <c r="X8045" t="inlineStr">
        <is>
          <t>L0216384</t>
        </is>
      </c>
      <c r="Y8045" t="inlineStr">
        <is>
          <t>2026-05-05</t>
        </is>
      </c>
      <c r="Z8045" t="inlineStr">
        <is>
          <t>home_use</t>
        </is>
      </c>
      <c r="AA8045" t="inlineStr">
        <is>
          <t>IMP00999</t>
        </is>
      </c>
      <c r="AB8045" t="inlineStr">
        <is>
          <t>T106987</t>
        </is>
      </c>
      <c r="AC8045" s="32" t="n">
        <v>13576625.85</v>
      </c>
      <c r="AD8045" s="32" t="n">
        <v>1425545.71</v>
      </c>
      <c r="AE8045" s="35">
        <f>(LEFT(Y8045,4)-Parameters!$B$23)*12+MID(Y8045,6,2)-Parameters!$B$24+1</f>
        <v/>
      </c>
    </row>
    <row r="8046">
      <c r="X8046" t="inlineStr">
        <is>
          <t>L0216385</t>
        </is>
      </c>
      <c r="Y8046" t="inlineStr">
        <is>
          <t>2026-05-05</t>
        </is>
      </c>
      <c r="Z8046" t="inlineStr">
        <is>
          <t>home_use</t>
        </is>
      </c>
      <c r="AA8046" t="inlineStr">
        <is>
          <t>IMP00999</t>
        </is>
      </c>
      <c r="AB8046" t="inlineStr">
        <is>
          <t>T106987</t>
        </is>
      </c>
      <c r="AC8046" s="32" t="n">
        <v>2618937.23</v>
      </c>
      <c r="AD8046" s="32" t="n">
        <v>261893.72</v>
      </c>
      <c r="AE8046" s="35">
        <f>(LEFT(Y8046,4)-Parameters!$B$23)*12+MID(Y8046,6,2)-Parameters!$B$24+1</f>
        <v/>
      </c>
    </row>
    <row r="8047">
      <c r="X8047" t="inlineStr">
        <is>
          <t>L0216386</t>
        </is>
      </c>
      <c r="Y8047" t="inlineStr">
        <is>
          <t>2026-05-05</t>
        </is>
      </c>
      <c r="Z8047" t="inlineStr">
        <is>
          <t>home_use</t>
        </is>
      </c>
      <c r="AA8047" t="inlineStr">
        <is>
          <t>IMP00999</t>
        </is>
      </c>
      <c r="AB8047" t="inlineStr">
        <is>
          <t>T106987</t>
        </is>
      </c>
      <c r="AC8047" s="32" t="n">
        <v>1117938.34</v>
      </c>
      <c r="AD8047" s="32" t="n">
        <v>111793.83</v>
      </c>
      <c r="AE8047" s="35">
        <f>(LEFT(Y8047,4)-Parameters!$B$23)*12+MID(Y8047,6,2)-Parameters!$B$24+1</f>
        <v/>
      </c>
    </row>
    <row r="8048">
      <c r="X8048" t="inlineStr">
        <is>
          <t>L0216660</t>
        </is>
      </c>
      <c r="Y8048" t="inlineStr">
        <is>
          <t>2026-05-06</t>
        </is>
      </c>
      <c r="Z8048" t="inlineStr">
        <is>
          <t>home_use</t>
        </is>
      </c>
      <c r="AA8048" t="inlineStr">
        <is>
          <t>IMP00999</t>
        </is>
      </c>
      <c r="AB8048" t="inlineStr">
        <is>
          <t>T106987</t>
        </is>
      </c>
      <c r="AC8048" s="32" t="n">
        <v>624230.48</v>
      </c>
      <c r="AD8048" s="32" t="n">
        <v>62423.05</v>
      </c>
      <c r="AE8048" s="35">
        <f>(LEFT(Y8048,4)-Parameters!$B$23)*12+MID(Y8048,6,2)-Parameters!$B$24+1</f>
        <v/>
      </c>
    </row>
    <row r="8049">
      <c r="X8049" t="inlineStr">
        <is>
          <t>L0216663</t>
        </is>
      </c>
      <c r="Y8049" t="inlineStr">
        <is>
          <t>2026-05-06</t>
        </is>
      </c>
      <c r="Z8049" t="inlineStr">
        <is>
          <t>home_use</t>
        </is>
      </c>
      <c r="AA8049" t="inlineStr">
        <is>
          <t>IMP00999</t>
        </is>
      </c>
      <c r="AB8049" t="inlineStr">
        <is>
          <t>T106987</t>
        </is>
      </c>
      <c r="AC8049" s="32" t="n">
        <v>9326964.380000001</v>
      </c>
      <c r="AD8049" s="32" t="n">
        <v>932696.4399999999</v>
      </c>
      <c r="AE8049" s="35">
        <f>(LEFT(Y8049,4)-Parameters!$B$23)*12+MID(Y8049,6,2)-Parameters!$B$24+1</f>
        <v/>
      </c>
    </row>
    <row r="8050">
      <c r="X8050" t="inlineStr">
        <is>
          <t>L0217224</t>
        </is>
      </c>
      <c r="Y8050" t="inlineStr">
        <is>
          <t>2026-05-08</t>
        </is>
      </c>
      <c r="Z8050" t="inlineStr">
        <is>
          <t>home_use</t>
        </is>
      </c>
      <c r="AA8050" t="inlineStr">
        <is>
          <t>IMP00999</t>
        </is>
      </c>
      <c r="AB8050" t="inlineStr">
        <is>
          <t>T106987</t>
        </is>
      </c>
      <c r="AC8050" s="32" t="n">
        <v>1732509.69</v>
      </c>
      <c r="AD8050" s="32" t="n">
        <v>173250.97</v>
      </c>
      <c r="AE8050" s="35">
        <f>(LEFT(Y8050,4)-Parameters!$B$23)*12+MID(Y8050,6,2)-Parameters!$B$24+1</f>
        <v/>
      </c>
    </row>
    <row r="8051">
      <c r="X8051" t="inlineStr">
        <is>
          <t>L0217506</t>
        </is>
      </c>
      <c r="Y8051" t="inlineStr">
        <is>
          <t>2026-05-09</t>
        </is>
      </c>
      <c r="Z8051" t="inlineStr">
        <is>
          <t>home_use</t>
        </is>
      </c>
      <c r="AA8051" t="inlineStr">
        <is>
          <t>IMP00999</t>
        </is>
      </c>
      <c r="AB8051" t="inlineStr">
        <is>
          <t>T106987</t>
        </is>
      </c>
      <c r="AC8051" s="32" t="n">
        <v>576605.7</v>
      </c>
      <c r="AD8051" s="32" t="n">
        <v>69192.67999999999</v>
      </c>
      <c r="AE8051" s="35">
        <f>(LEFT(Y8051,4)-Parameters!$B$23)*12+MID(Y8051,6,2)-Parameters!$B$24+1</f>
        <v/>
      </c>
    </row>
    <row r="8052">
      <c r="X8052" t="inlineStr">
        <is>
          <t>L0217508</t>
        </is>
      </c>
      <c r="Y8052" t="inlineStr">
        <is>
          <t>2026-05-09</t>
        </is>
      </c>
      <c r="Z8052" t="inlineStr">
        <is>
          <t>home_use</t>
        </is>
      </c>
      <c r="AA8052" t="inlineStr">
        <is>
          <t>IMP00999</t>
        </is>
      </c>
      <c r="AB8052" t="inlineStr">
        <is>
          <t>T106987</t>
        </is>
      </c>
      <c r="AC8052" s="32" t="n">
        <v>12467687.64</v>
      </c>
      <c r="AD8052" s="32" t="n">
        <v>1246768.76</v>
      </c>
      <c r="AE8052" s="35">
        <f>(LEFT(Y8052,4)-Parameters!$B$23)*12+MID(Y8052,6,2)-Parameters!$B$24+1</f>
        <v/>
      </c>
    </row>
    <row r="8053">
      <c r="X8053" t="inlineStr">
        <is>
          <t>L0217790</t>
        </is>
      </c>
      <c r="Y8053" t="inlineStr">
        <is>
          <t>2026-05-10</t>
        </is>
      </c>
      <c r="Z8053" t="inlineStr">
        <is>
          <t>home_use</t>
        </is>
      </c>
      <c r="AA8053" t="inlineStr">
        <is>
          <t>IMP00999</t>
        </is>
      </c>
      <c r="AB8053" t="inlineStr">
        <is>
          <t>T106987</t>
        </is>
      </c>
      <c r="AC8053" s="32" t="n">
        <v>2982282.71</v>
      </c>
      <c r="AD8053" s="32" t="n">
        <v>298228.27</v>
      </c>
      <c r="AE8053" s="35">
        <f>(LEFT(Y8053,4)-Parameters!$B$23)*12+MID(Y8053,6,2)-Parameters!$B$24+1</f>
        <v/>
      </c>
    </row>
    <row r="8054">
      <c r="X8054" t="inlineStr">
        <is>
          <t>L0217792</t>
        </is>
      </c>
      <c r="Y8054" t="inlineStr">
        <is>
          <t>2026-05-10</t>
        </is>
      </c>
      <c r="Z8054" t="inlineStr">
        <is>
          <t>home_use</t>
        </is>
      </c>
      <c r="AA8054" t="inlineStr">
        <is>
          <t>IMP00999</t>
        </is>
      </c>
      <c r="AB8054" t="inlineStr">
        <is>
          <t>T106987</t>
        </is>
      </c>
      <c r="AC8054" s="32" t="n">
        <v>2160263.66</v>
      </c>
      <c r="AD8054" s="32" t="n">
        <v>226827.68</v>
      </c>
      <c r="AE8054" s="35">
        <f>(LEFT(Y8054,4)-Parameters!$B$23)*12+MID(Y8054,6,2)-Parameters!$B$24+1</f>
        <v/>
      </c>
    </row>
    <row r="8055">
      <c r="X8055" t="inlineStr">
        <is>
          <t>L0217793</t>
        </is>
      </c>
      <c r="Y8055" t="inlineStr">
        <is>
          <t>2026-05-10</t>
        </is>
      </c>
      <c r="Z8055" t="inlineStr">
        <is>
          <t>home_use</t>
        </is>
      </c>
      <c r="AA8055" t="inlineStr">
        <is>
          <t>IMP00999</t>
        </is>
      </c>
      <c r="AB8055" t="inlineStr">
        <is>
          <t>T106987</t>
        </is>
      </c>
      <c r="AC8055" s="32" t="n">
        <v>2610401.97</v>
      </c>
      <c r="AD8055" s="32" t="n">
        <v>261040.2</v>
      </c>
      <c r="AE8055" s="35">
        <f>(LEFT(Y8055,4)-Parameters!$B$23)*12+MID(Y8055,6,2)-Parameters!$B$24+1</f>
        <v/>
      </c>
    </row>
    <row r="8056">
      <c r="X8056" t="inlineStr">
        <is>
          <t>L0217794</t>
        </is>
      </c>
      <c r="Y8056" t="inlineStr">
        <is>
          <t>2026-05-10</t>
        </is>
      </c>
      <c r="Z8056" t="inlineStr">
        <is>
          <t>home_use</t>
        </is>
      </c>
      <c r="AA8056" t="inlineStr">
        <is>
          <t>IMP00999</t>
        </is>
      </c>
      <c r="AB8056" t="inlineStr">
        <is>
          <t>T106987</t>
        </is>
      </c>
      <c r="AC8056" s="32" t="n">
        <v>1715738.06</v>
      </c>
      <c r="AD8056" s="32" t="n">
        <v>180152.5</v>
      </c>
      <c r="AE8056" s="35">
        <f>(LEFT(Y8056,4)-Parameters!$B$23)*12+MID(Y8056,6,2)-Parameters!$B$24+1</f>
        <v/>
      </c>
    </row>
    <row r="8057">
      <c r="X8057" t="inlineStr">
        <is>
          <t>L0218061</t>
        </is>
      </c>
      <c r="Y8057" t="inlineStr">
        <is>
          <t>2026-05-11</t>
        </is>
      </c>
      <c r="Z8057" t="inlineStr">
        <is>
          <t>home_use</t>
        </is>
      </c>
      <c r="AA8057" t="inlineStr">
        <is>
          <t>IMP00999</t>
        </is>
      </c>
      <c r="AB8057" t="inlineStr">
        <is>
          <t>T106987</t>
        </is>
      </c>
      <c r="AC8057" s="32" t="n">
        <v>1359303.66</v>
      </c>
      <c r="AD8057" s="32" t="n">
        <v>163116.44</v>
      </c>
      <c r="AE8057" s="35">
        <f>(LEFT(Y8057,4)-Parameters!$B$23)*12+MID(Y8057,6,2)-Parameters!$B$24+1</f>
        <v/>
      </c>
    </row>
    <row r="8058">
      <c r="X8058" t="inlineStr">
        <is>
          <t>L0218062</t>
        </is>
      </c>
      <c r="Y8058" t="inlineStr">
        <is>
          <t>2026-05-11</t>
        </is>
      </c>
      <c r="Z8058" t="inlineStr">
        <is>
          <t>home_use</t>
        </is>
      </c>
      <c r="AA8058" t="inlineStr">
        <is>
          <t>IMP00999</t>
        </is>
      </c>
      <c r="AB8058" t="inlineStr">
        <is>
          <t>T106987</t>
        </is>
      </c>
      <c r="AC8058" s="32" t="n">
        <v>1988949.72</v>
      </c>
      <c r="AD8058" s="32" t="n">
        <v>198894.97</v>
      </c>
      <c r="AE8058" s="35">
        <f>(LEFT(Y8058,4)-Parameters!$B$23)*12+MID(Y8058,6,2)-Parameters!$B$24+1</f>
        <v/>
      </c>
    </row>
    <row r="8059">
      <c r="X8059" t="inlineStr">
        <is>
          <t>L0218320</t>
        </is>
      </c>
      <c r="Y8059" t="inlineStr">
        <is>
          <t>2026-05-12</t>
        </is>
      </c>
      <c r="Z8059" t="inlineStr">
        <is>
          <t>home_use</t>
        </is>
      </c>
      <c r="AA8059" t="inlineStr">
        <is>
          <t>IMP00999</t>
        </is>
      </c>
      <c r="AB8059" t="inlineStr">
        <is>
          <t>T106987</t>
        </is>
      </c>
      <c r="AC8059" s="32" t="n">
        <v>2145740.45</v>
      </c>
      <c r="AD8059" s="32" t="n">
        <v>214574.05</v>
      </c>
      <c r="AE8059" s="35">
        <f>(LEFT(Y8059,4)-Parameters!$B$23)*12+MID(Y8059,6,2)-Parameters!$B$24+1</f>
        <v/>
      </c>
    </row>
    <row r="8060">
      <c r="X8060" t="inlineStr">
        <is>
          <t>L0218324</t>
        </is>
      </c>
      <c r="Y8060" t="inlineStr">
        <is>
          <t>2026-05-12</t>
        </is>
      </c>
      <c r="Z8060" t="inlineStr">
        <is>
          <t>home_use</t>
        </is>
      </c>
      <c r="AA8060" t="inlineStr">
        <is>
          <t>IMP00999</t>
        </is>
      </c>
      <c r="AB8060" t="inlineStr">
        <is>
          <t>T106987</t>
        </is>
      </c>
      <c r="AC8060" s="32" t="n">
        <v>3939973.85</v>
      </c>
      <c r="AD8060" s="32" t="n">
        <v>413697.25</v>
      </c>
      <c r="AE8060" s="35">
        <f>(LEFT(Y8060,4)-Parameters!$B$23)*12+MID(Y8060,6,2)-Parameters!$B$24+1</f>
        <v/>
      </c>
    </row>
    <row r="8061">
      <c r="X8061" t="inlineStr">
        <is>
          <t>L0218326</t>
        </is>
      </c>
      <c r="Y8061" t="inlineStr">
        <is>
          <t>2026-05-12</t>
        </is>
      </c>
      <c r="Z8061" t="inlineStr">
        <is>
          <t>home_use</t>
        </is>
      </c>
      <c r="AA8061" t="inlineStr">
        <is>
          <t>IMP00999</t>
        </is>
      </c>
      <c r="AB8061" t="inlineStr">
        <is>
          <t>T106987</t>
        </is>
      </c>
      <c r="AC8061" s="32" t="n">
        <v>820401.26</v>
      </c>
      <c r="AD8061" s="32" t="n">
        <v>86142.13</v>
      </c>
      <c r="AE8061" s="35">
        <f>(LEFT(Y8061,4)-Parameters!$B$23)*12+MID(Y8061,6,2)-Parameters!$B$24+1</f>
        <v/>
      </c>
    </row>
    <row r="8062">
      <c r="X8062" t="inlineStr">
        <is>
          <t>L0218327</t>
        </is>
      </c>
      <c r="Y8062" t="inlineStr">
        <is>
          <t>2026-05-12</t>
        </is>
      </c>
      <c r="Z8062" t="inlineStr">
        <is>
          <t>home_use</t>
        </is>
      </c>
      <c r="AA8062" t="inlineStr">
        <is>
          <t>IMP00999</t>
        </is>
      </c>
      <c r="AB8062" t="inlineStr">
        <is>
          <t>T106987</t>
        </is>
      </c>
      <c r="AC8062" s="32" t="n">
        <v>4168140.96</v>
      </c>
      <c r="AD8062" s="32" t="n">
        <v>437654.8</v>
      </c>
      <c r="AE8062" s="35">
        <f>(LEFT(Y8062,4)-Parameters!$B$23)*12+MID(Y8062,6,2)-Parameters!$B$24+1</f>
        <v/>
      </c>
    </row>
    <row r="8063">
      <c r="X8063" t="inlineStr">
        <is>
          <t>L0218575</t>
        </is>
      </c>
      <c r="Y8063" t="inlineStr">
        <is>
          <t>2026-05-13</t>
        </is>
      </c>
      <c r="Z8063" t="inlineStr">
        <is>
          <t>home_use</t>
        </is>
      </c>
      <c r="AA8063" t="inlineStr">
        <is>
          <t>IMP00999</t>
        </is>
      </c>
      <c r="AB8063" t="inlineStr">
        <is>
          <t>T106987</t>
        </is>
      </c>
      <c r="AC8063" s="32" t="n">
        <v>1190267.8</v>
      </c>
      <c r="AD8063" s="32" t="n">
        <v>119026.78</v>
      </c>
      <c r="AE8063" s="35">
        <f>(LEFT(Y8063,4)-Parameters!$B$23)*12+MID(Y8063,6,2)-Parameters!$B$24+1</f>
        <v/>
      </c>
    </row>
    <row r="8064">
      <c r="X8064" t="inlineStr">
        <is>
          <t>L0218577</t>
        </is>
      </c>
      <c r="Y8064" t="inlineStr">
        <is>
          <t>2026-05-13</t>
        </is>
      </c>
      <c r="Z8064" t="inlineStr">
        <is>
          <t>home_use</t>
        </is>
      </c>
      <c r="AA8064" t="inlineStr">
        <is>
          <t>IMP00999</t>
        </is>
      </c>
      <c r="AB8064" t="inlineStr">
        <is>
          <t>T106987</t>
        </is>
      </c>
      <c r="AC8064" s="32" t="n">
        <v>3107000.92</v>
      </c>
      <c r="AD8064" s="32" t="n">
        <v>326235.1</v>
      </c>
      <c r="AE8064" s="35">
        <f>(LEFT(Y8064,4)-Parameters!$B$23)*12+MID(Y8064,6,2)-Parameters!$B$24+1</f>
        <v/>
      </c>
    </row>
    <row r="8065">
      <c r="X8065" t="inlineStr">
        <is>
          <t>L0218846</t>
        </is>
      </c>
      <c r="Y8065" t="inlineStr">
        <is>
          <t>2026-05-14</t>
        </is>
      </c>
      <c r="Z8065" t="inlineStr">
        <is>
          <t>home_use</t>
        </is>
      </c>
      <c r="AA8065" t="inlineStr">
        <is>
          <t>IMP00999</t>
        </is>
      </c>
      <c r="AB8065" t="inlineStr">
        <is>
          <t>T106987</t>
        </is>
      </c>
      <c r="AC8065" s="32" t="n">
        <v>782657.88</v>
      </c>
      <c r="AD8065" s="32" t="n">
        <v>78265.78999999999</v>
      </c>
      <c r="AE8065" s="35">
        <f>(LEFT(Y8065,4)-Parameters!$B$23)*12+MID(Y8065,6,2)-Parameters!$B$24+1</f>
        <v/>
      </c>
    </row>
    <row r="8066">
      <c r="X8066" t="inlineStr">
        <is>
          <t>L0219137</t>
        </is>
      </c>
      <c r="Y8066" t="inlineStr">
        <is>
          <t>2026-05-15</t>
        </is>
      </c>
      <c r="Z8066" t="inlineStr">
        <is>
          <t>home_use</t>
        </is>
      </c>
      <c r="AA8066" t="inlineStr">
        <is>
          <t>IMP00999</t>
        </is>
      </c>
      <c r="AB8066" t="inlineStr">
        <is>
          <t>T106987</t>
        </is>
      </c>
      <c r="AC8066" s="32" t="n">
        <v>9138093.939999999</v>
      </c>
      <c r="AD8066" s="32" t="n">
        <v>913809.39</v>
      </c>
      <c r="AE8066" s="35">
        <f>(LEFT(Y8066,4)-Parameters!$B$23)*12+MID(Y8066,6,2)-Parameters!$B$24+1</f>
        <v/>
      </c>
    </row>
    <row r="8067">
      <c r="X8067" t="inlineStr">
        <is>
          <t>L0219138</t>
        </is>
      </c>
      <c r="Y8067" t="inlineStr">
        <is>
          <t>2026-05-15</t>
        </is>
      </c>
      <c r="Z8067" t="inlineStr">
        <is>
          <t>home_use</t>
        </is>
      </c>
      <c r="AA8067" t="inlineStr">
        <is>
          <t>IMP00999</t>
        </is>
      </c>
      <c r="AB8067" t="inlineStr">
        <is>
          <t>T106987</t>
        </is>
      </c>
      <c r="AC8067" s="32" t="n">
        <v>2929430.16</v>
      </c>
      <c r="AD8067" s="32" t="n">
        <v>292943.02</v>
      </c>
      <c r="AE8067" s="35">
        <f>(LEFT(Y8067,4)-Parameters!$B$23)*12+MID(Y8067,6,2)-Parameters!$B$24+1</f>
        <v/>
      </c>
    </row>
    <row r="8068">
      <c r="X8068" t="inlineStr">
        <is>
          <t>L0219139</t>
        </is>
      </c>
      <c r="Y8068" t="inlineStr">
        <is>
          <t>2026-05-15</t>
        </is>
      </c>
      <c r="Z8068" t="inlineStr">
        <is>
          <t>home_use</t>
        </is>
      </c>
      <c r="AA8068" t="inlineStr">
        <is>
          <t>IMP00999</t>
        </is>
      </c>
      <c r="AB8068" t="inlineStr">
        <is>
          <t>T106987</t>
        </is>
      </c>
      <c r="AC8068" s="32" t="n">
        <v>9921581.59</v>
      </c>
      <c r="AD8068" s="32" t="n">
        <v>1041766.07</v>
      </c>
      <c r="AE8068" s="35">
        <f>(LEFT(Y8068,4)-Parameters!$B$23)*12+MID(Y8068,6,2)-Parameters!$B$24+1</f>
        <v/>
      </c>
    </row>
    <row r="8069">
      <c r="X8069" t="inlineStr">
        <is>
          <t>L0219140</t>
        </is>
      </c>
      <c r="Y8069" t="inlineStr">
        <is>
          <t>2026-05-15</t>
        </is>
      </c>
      <c r="Z8069" t="inlineStr">
        <is>
          <t>home_use</t>
        </is>
      </c>
      <c r="AA8069" t="inlineStr">
        <is>
          <t>IMP00999</t>
        </is>
      </c>
      <c r="AB8069" t="inlineStr">
        <is>
          <t>T106987</t>
        </is>
      </c>
      <c r="AC8069" s="32" t="n">
        <v>1731203.9</v>
      </c>
      <c r="AD8069" s="32" t="n">
        <v>173120.39</v>
      </c>
      <c r="AE8069" s="35">
        <f>(LEFT(Y8069,4)-Parameters!$B$23)*12+MID(Y8069,6,2)-Parameters!$B$24+1</f>
        <v/>
      </c>
    </row>
    <row r="8070">
      <c r="X8070" t="inlineStr">
        <is>
          <t>L0219654</t>
        </is>
      </c>
      <c r="Y8070" t="inlineStr">
        <is>
          <t>2026-05-17</t>
        </is>
      </c>
      <c r="Z8070" t="inlineStr">
        <is>
          <t>home_use</t>
        </is>
      </c>
      <c r="AA8070" t="inlineStr">
        <is>
          <t>IMP00999</t>
        </is>
      </c>
      <c r="AB8070" t="inlineStr">
        <is>
          <t>T106987</t>
        </is>
      </c>
      <c r="AC8070" s="32" t="n">
        <v>9399392.67</v>
      </c>
      <c r="AD8070" s="32" t="n">
        <v>939939.27</v>
      </c>
      <c r="AE8070" s="35">
        <f>(LEFT(Y8070,4)-Parameters!$B$23)*12+MID(Y8070,6,2)-Parameters!$B$24+1</f>
        <v/>
      </c>
    </row>
    <row r="8071">
      <c r="X8071" t="inlineStr">
        <is>
          <t>L0219655</t>
        </is>
      </c>
      <c r="Y8071" t="inlineStr">
        <is>
          <t>2026-05-17</t>
        </is>
      </c>
      <c r="Z8071" t="inlineStr">
        <is>
          <t>home_use</t>
        </is>
      </c>
      <c r="AA8071" t="inlineStr">
        <is>
          <t>IMP00999</t>
        </is>
      </c>
      <c r="AB8071" t="inlineStr">
        <is>
          <t>T106987</t>
        </is>
      </c>
      <c r="AC8071" s="32" t="n">
        <v>5816535.32</v>
      </c>
      <c r="AD8071" s="32" t="n">
        <v>581653.53</v>
      </c>
      <c r="AE8071" s="35">
        <f>(LEFT(Y8071,4)-Parameters!$B$23)*12+MID(Y8071,6,2)-Parameters!$B$24+1</f>
        <v/>
      </c>
    </row>
    <row r="8072">
      <c r="X8072" t="inlineStr">
        <is>
          <t>L0219656</t>
        </is>
      </c>
      <c r="Y8072" t="inlineStr">
        <is>
          <t>2026-05-17</t>
        </is>
      </c>
      <c r="Z8072" t="inlineStr">
        <is>
          <t>home_use</t>
        </is>
      </c>
      <c r="AA8072" t="inlineStr">
        <is>
          <t>IMP00999</t>
        </is>
      </c>
      <c r="AB8072" t="inlineStr">
        <is>
          <t>T106987</t>
        </is>
      </c>
      <c r="AC8072" s="32" t="n">
        <v>2526048.52</v>
      </c>
      <c r="AD8072" s="32" t="n">
        <v>265235.09</v>
      </c>
      <c r="AE8072" s="35">
        <f>(LEFT(Y8072,4)-Parameters!$B$23)*12+MID(Y8072,6,2)-Parameters!$B$24+1</f>
        <v/>
      </c>
    </row>
    <row r="8073">
      <c r="X8073" t="inlineStr">
        <is>
          <t>L0219658</t>
        </is>
      </c>
      <c r="Y8073" t="inlineStr">
        <is>
          <t>2026-05-17</t>
        </is>
      </c>
      <c r="Z8073" t="inlineStr">
        <is>
          <t>home_use</t>
        </is>
      </c>
      <c r="AA8073" t="inlineStr">
        <is>
          <t>IMP00999</t>
        </is>
      </c>
      <c r="AB8073" t="inlineStr">
        <is>
          <t>T106987</t>
        </is>
      </c>
      <c r="AC8073" s="32" t="n">
        <v>2045264.41</v>
      </c>
      <c r="AD8073" s="32" t="n">
        <v>204526.44</v>
      </c>
      <c r="AE8073" s="35">
        <f>(LEFT(Y8073,4)-Parameters!$B$23)*12+MID(Y8073,6,2)-Parameters!$B$24+1</f>
        <v/>
      </c>
    </row>
    <row r="8074">
      <c r="X8074" t="inlineStr">
        <is>
          <t>L0219923</t>
        </is>
      </c>
      <c r="Y8074" t="inlineStr">
        <is>
          <t>2026-05-18</t>
        </is>
      </c>
      <c r="Z8074" t="inlineStr">
        <is>
          <t>home_use</t>
        </is>
      </c>
      <c r="AA8074" t="inlineStr">
        <is>
          <t>IMP00999</t>
        </is>
      </c>
      <c r="AB8074" t="inlineStr">
        <is>
          <t>T106987</t>
        </is>
      </c>
      <c r="AC8074" s="32" t="n">
        <v>5744221.39</v>
      </c>
      <c r="AD8074" s="32" t="n">
        <v>603143.25</v>
      </c>
      <c r="AE8074" s="35">
        <f>(LEFT(Y8074,4)-Parameters!$B$23)*12+MID(Y8074,6,2)-Parameters!$B$24+1</f>
        <v/>
      </c>
    </row>
    <row r="8075">
      <c r="X8075" t="inlineStr">
        <is>
          <t>L0219924</t>
        </is>
      </c>
      <c r="Y8075" t="inlineStr">
        <is>
          <t>2026-05-18</t>
        </is>
      </c>
      <c r="Z8075" t="inlineStr">
        <is>
          <t>warehouse_out</t>
        </is>
      </c>
      <c r="AA8075" t="inlineStr">
        <is>
          <t>IMP00999</t>
        </is>
      </c>
      <c r="AB8075" t="inlineStr">
        <is>
          <t>T106987</t>
        </is>
      </c>
      <c r="AC8075" s="32" t="n">
        <v>3787012.96</v>
      </c>
      <c r="AD8075" s="32" t="n">
        <v>397636.36</v>
      </c>
      <c r="AE8075" s="35">
        <f>(LEFT(Y8075,4)-Parameters!$B$23)*12+MID(Y8075,6,2)-Parameters!$B$24+1</f>
        <v/>
      </c>
    </row>
    <row r="8076">
      <c r="X8076" t="inlineStr">
        <is>
          <t>L0220449</t>
        </is>
      </c>
      <c r="Y8076" t="inlineStr">
        <is>
          <t>2026-05-20</t>
        </is>
      </c>
      <c r="Z8076" t="inlineStr">
        <is>
          <t>home_use</t>
        </is>
      </c>
      <c r="AA8076" t="inlineStr">
        <is>
          <t>IMP00999</t>
        </is>
      </c>
      <c r="AB8076" t="inlineStr">
        <is>
          <t>T106987</t>
        </is>
      </c>
      <c r="AC8076" s="32" t="n">
        <v>1958985.74</v>
      </c>
      <c r="AD8076" s="32" t="n">
        <v>195898.57</v>
      </c>
      <c r="AE8076" s="35">
        <f>(LEFT(Y8076,4)-Parameters!$B$23)*12+MID(Y8076,6,2)-Parameters!$B$24+1</f>
        <v/>
      </c>
    </row>
    <row r="8077">
      <c r="X8077" t="inlineStr">
        <is>
          <t>L0220728</t>
        </is>
      </c>
      <c r="Y8077" t="inlineStr">
        <is>
          <t>2026-05-21</t>
        </is>
      </c>
      <c r="Z8077" t="inlineStr">
        <is>
          <t>home_use</t>
        </is>
      </c>
      <c r="AA8077" t="inlineStr">
        <is>
          <t>IMP00999</t>
        </is>
      </c>
      <c r="AB8077" t="inlineStr">
        <is>
          <t>T106987</t>
        </is>
      </c>
      <c r="AC8077" s="32" t="n">
        <v>2441593.28</v>
      </c>
      <c r="AD8077" s="32" t="n">
        <v>244159.33</v>
      </c>
      <c r="AE8077" s="35">
        <f>(LEFT(Y8077,4)-Parameters!$B$23)*12+MID(Y8077,6,2)-Parameters!$B$24+1</f>
        <v/>
      </c>
    </row>
    <row r="8078">
      <c r="X8078" t="inlineStr">
        <is>
          <t>L0220729</t>
        </is>
      </c>
      <c r="Y8078" t="inlineStr">
        <is>
          <t>2026-05-21</t>
        </is>
      </c>
      <c r="Z8078" t="inlineStr">
        <is>
          <t>home_use</t>
        </is>
      </c>
      <c r="AA8078" t="inlineStr">
        <is>
          <t>IMP00999</t>
        </is>
      </c>
      <c r="AB8078" t="inlineStr">
        <is>
          <t>T106987</t>
        </is>
      </c>
      <c r="AC8078" s="32" t="n">
        <v>13019354.43</v>
      </c>
      <c r="AD8078" s="32" t="n">
        <v>1367032.21</v>
      </c>
      <c r="AE8078" s="35">
        <f>(LEFT(Y8078,4)-Parameters!$B$23)*12+MID(Y8078,6,2)-Parameters!$B$24+1</f>
        <v/>
      </c>
    </row>
    <row r="8079">
      <c r="X8079" t="inlineStr">
        <is>
          <t>L0220730</t>
        </is>
      </c>
      <c r="Y8079" t="inlineStr">
        <is>
          <t>2026-05-21</t>
        </is>
      </c>
      <c r="Z8079" t="inlineStr">
        <is>
          <t>home_use</t>
        </is>
      </c>
      <c r="AA8079" t="inlineStr">
        <is>
          <t>IMP00999</t>
        </is>
      </c>
      <c r="AB8079" t="inlineStr">
        <is>
          <t>T106987</t>
        </is>
      </c>
      <c r="AC8079" s="32" t="n">
        <v>2817692.52</v>
      </c>
      <c r="AD8079" s="32" t="n">
        <v>281769.25</v>
      </c>
      <c r="AE8079" s="35">
        <f>(LEFT(Y8079,4)-Parameters!$B$23)*12+MID(Y8079,6,2)-Parameters!$B$24+1</f>
        <v/>
      </c>
    </row>
    <row r="8080">
      <c r="X8080" t="inlineStr">
        <is>
          <t>L0220731</t>
        </is>
      </c>
      <c r="Y8080" t="inlineStr">
        <is>
          <t>2026-05-21</t>
        </is>
      </c>
      <c r="Z8080" t="inlineStr">
        <is>
          <t>warehouse_out</t>
        </is>
      </c>
      <c r="AA8080" t="inlineStr">
        <is>
          <t>IMP00999</t>
        </is>
      </c>
      <c r="AB8080" t="inlineStr">
        <is>
          <t>T106987</t>
        </is>
      </c>
      <c r="AC8080" s="32" t="n">
        <v>2036774.58</v>
      </c>
      <c r="AD8080" s="32" t="n">
        <v>203677.46</v>
      </c>
      <c r="AE8080" s="35">
        <f>(LEFT(Y8080,4)-Parameters!$B$23)*12+MID(Y8080,6,2)-Parameters!$B$24+1</f>
        <v/>
      </c>
    </row>
    <row r="8081">
      <c r="X8081" t="inlineStr">
        <is>
          <t>L0220999</t>
        </is>
      </c>
      <c r="Y8081" t="inlineStr">
        <is>
          <t>2026-05-22</t>
        </is>
      </c>
      <c r="Z8081" t="inlineStr">
        <is>
          <t>home_use</t>
        </is>
      </c>
      <c r="AA8081" t="inlineStr">
        <is>
          <t>IMP00999</t>
        </is>
      </c>
      <c r="AB8081" t="inlineStr">
        <is>
          <t>T106987</t>
        </is>
      </c>
      <c r="AC8081" s="32" t="n">
        <v>1669035.77</v>
      </c>
      <c r="AD8081" s="32" t="n">
        <v>166903.58</v>
      </c>
      <c r="AE8081" s="35">
        <f>(LEFT(Y8081,4)-Parameters!$B$23)*12+MID(Y8081,6,2)-Parameters!$B$24+1</f>
        <v/>
      </c>
    </row>
    <row r="8082">
      <c r="X8082" t="inlineStr">
        <is>
          <t>L0221001</t>
        </is>
      </c>
      <c r="Y8082" t="inlineStr">
        <is>
          <t>2026-05-22</t>
        </is>
      </c>
      <c r="Z8082" t="inlineStr">
        <is>
          <t>home_use</t>
        </is>
      </c>
      <c r="AA8082" t="inlineStr">
        <is>
          <t>IMP00999</t>
        </is>
      </c>
      <c r="AB8082" t="inlineStr">
        <is>
          <t>T106987</t>
        </is>
      </c>
      <c r="AC8082" s="32" t="n">
        <v>2209687.48</v>
      </c>
      <c r="AD8082" s="32" t="n">
        <v>220968.75</v>
      </c>
      <c r="AE8082" s="35">
        <f>(LEFT(Y8082,4)-Parameters!$B$23)*12+MID(Y8082,6,2)-Parameters!$B$24+1</f>
        <v/>
      </c>
    </row>
    <row r="8083">
      <c r="X8083" t="inlineStr">
        <is>
          <t>L0221249</t>
        </is>
      </c>
      <c r="Y8083" t="inlineStr">
        <is>
          <t>2026-05-23</t>
        </is>
      </c>
      <c r="Z8083" t="inlineStr">
        <is>
          <t>home_use</t>
        </is>
      </c>
      <c r="AA8083" t="inlineStr">
        <is>
          <t>IMP00999</t>
        </is>
      </c>
      <c r="AB8083" t="inlineStr">
        <is>
          <t>T106987</t>
        </is>
      </c>
      <c r="AC8083" s="32" t="n">
        <v>1805761.01</v>
      </c>
      <c r="AD8083" s="32" t="n">
        <v>189604.91</v>
      </c>
      <c r="AE8083" s="35">
        <f>(LEFT(Y8083,4)-Parameters!$B$23)*12+MID(Y8083,6,2)-Parameters!$B$24+1</f>
        <v/>
      </c>
    </row>
    <row r="8084">
      <c r="X8084" t="inlineStr">
        <is>
          <t>L0221250</t>
        </is>
      </c>
      <c r="Y8084" t="inlineStr">
        <is>
          <t>2026-05-23</t>
        </is>
      </c>
      <c r="Z8084" t="inlineStr">
        <is>
          <t>home_use</t>
        </is>
      </c>
      <c r="AA8084" t="inlineStr">
        <is>
          <t>IMP00999</t>
        </is>
      </c>
      <c r="AB8084" t="inlineStr">
        <is>
          <t>T106987</t>
        </is>
      </c>
      <c r="AC8084" s="32" t="n">
        <v>9031753.449999999</v>
      </c>
      <c r="AD8084" s="32" t="n">
        <v>903175.35</v>
      </c>
      <c r="AE8084" s="35">
        <f>(LEFT(Y8084,4)-Parameters!$B$23)*12+MID(Y8084,6,2)-Parameters!$B$24+1</f>
        <v/>
      </c>
    </row>
    <row r="8085">
      <c r="X8085" t="inlineStr">
        <is>
          <t>L0222099</t>
        </is>
      </c>
      <c r="Y8085" t="inlineStr">
        <is>
          <t>2026-05-26</t>
        </is>
      </c>
      <c r="Z8085" t="inlineStr">
        <is>
          <t>home_use</t>
        </is>
      </c>
      <c r="AA8085" t="inlineStr">
        <is>
          <t>IMP00999</t>
        </is>
      </c>
      <c r="AB8085" t="inlineStr">
        <is>
          <t>T106987</t>
        </is>
      </c>
      <c r="AC8085" s="32" t="n">
        <v>1518744.88</v>
      </c>
      <c r="AD8085" s="32" t="n">
        <v>151874.49</v>
      </c>
      <c r="AE8085" s="35">
        <f>(LEFT(Y8085,4)-Parameters!$B$23)*12+MID(Y8085,6,2)-Parameters!$B$24+1</f>
        <v/>
      </c>
    </row>
    <row r="8086">
      <c r="X8086" t="inlineStr">
        <is>
          <t>L0222101</t>
        </is>
      </c>
      <c r="Y8086" t="inlineStr">
        <is>
          <t>2026-05-26</t>
        </is>
      </c>
      <c r="Z8086" t="inlineStr">
        <is>
          <t>home_use</t>
        </is>
      </c>
      <c r="AA8086" t="inlineStr">
        <is>
          <t>IMP00999</t>
        </is>
      </c>
      <c r="AB8086" t="inlineStr">
        <is>
          <t>T106987</t>
        </is>
      </c>
      <c r="AC8086" s="32" t="n">
        <v>394385.23</v>
      </c>
      <c r="AD8086" s="32" t="n">
        <v>47326.23</v>
      </c>
      <c r="AE8086" s="35">
        <f>(LEFT(Y8086,4)-Parameters!$B$23)*12+MID(Y8086,6,2)-Parameters!$B$24+1</f>
        <v/>
      </c>
    </row>
    <row r="8087">
      <c r="X8087" t="inlineStr">
        <is>
          <t>L0222102</t>
        </is>
      </c>
      <c r="Y8087" t="inlineStr">
        <is>
          <t>2026-05-26</t>
        </is>
      </c>
      <c r="Z8087" t="inlineStr">
        <is>
          <t>home_use</t>
        </is>
      </c>
      <c r="AA8087" t="inlineStr">
        <is>
          <t>IMP00999</t>
        </is>
      </c>
      <c r="AB8087" t="inlineStr">
        <is>
          <t>T106987</t>
        </is>
      </c>
      <c r="AC8087" s="32" t="n">
        <v>1787135.13</v>
      </c>
      <c r="AD8087" s="32" t="n">
        <v>187649.19</v>
      </c>
      <c r="AE8087" s="35">
        <f>(LEFT(Y8087,4)-Parameters!$B$23)*12+MID(Y8087,6,2)-Parameters!$B$24+1</f>
        <v/>
      </c>
    </row>
    <row r="8088">
      <c r="X8088" t="inlineStr">
        <is>
          <t>L0222103</t>
        </is>
      </c>
      <c r="Y8088" t="inlineStr">
        <is>
          <t>2026-05-26</t>
        </is>
      </c>
      <c r="Z8088" t="inlineStr">
        <is>
          <t>home_use</t>
        </is>
      </c>
      <c r="AA8088" t="inlineStr">
        <is>
          <t>IMP00999</t>
        </is>
      </c>
      <c r="AB8088" t="inlineStr">
        <is>
          <t>T106987</t>
        </is>
      </c>
      <c r="AC8088" s="32" t="n">
        <v>1866837.04</v>
      </c>
      <c r="AD8088" s="32" t="n">
        <v>186683.7</v>
      </c>
      <c r="AE8088" s="35">
        <f>(LEFT(Y8088,4)-Parameters!$B$23)*12+MID(Y8088,6,2)-Parameters!$B$24+1</f>
        <v/>
      </c>
    </row>
    <row r="8089">
      <c r="X8089" t="inlineStr">
        <is>
          <t>L0222617</t>
        </is>
      </c>
      <c r="Y8089" t="inlineStr">
        <is>
          <t>2026-05-28</t>
        </is>
      </c>
      <c r="Z8089" t="inlineStr">
        <is>
          <t>home_use</t>
        </is>
      </c>
      <c r="AA8089" t="inlineStr">
        <is>
          <t>IMP00999</t>
        </is>
      </c>
      <c r="AB8089" t="inlineStr">
        <is>
          <t>T106987</t>
        </is>
      </c>
      <c r="AC8089" s="32" t="n">
        <v>2011911.88</v>
      </c>
      <c r="AD8089" s="32" t="n">
        <v>211250.75</v>
      </c>
      <c r="AE8089" s="35">
        <f>(LEFT(Y8089,4)-Parameters!$B$23)*12+MID(Y8089,6,2)-Parameters!$B$24+1</f>
        <v/>
      </c>
    </row>
    <row r="8090">
      <c r="X8090" t="inlineStr">
        <is>
          <t>L0222868</t>
        </is>
      </c>
      <c r="Y8090" t="inlineStr">
        <is>
          <t>2026-06-01</t>
        </is>
      </c>
      <c r="Z8090" t="inlineStr">
        <is>
          <t>home_use</t>
        </is>
      </c>
      <c r="AA8090" t="inlineStr">
        <is>
          <t>IMP00999</t>
        </is>
      </c>
      <c r="AB8090" t="inlineStr">
        <is>
          <t>T106987</t>
        </is>
      </c>
      <c r="AC8090" s="32" t="n">
        <v>9029501.550000001</v>
      </c>
      <c r="AD8090" s="32" t="n">
        <v>948097.66</v>
      </c>
      <c r="AE8090" s="35">
        <f>(LEFT(Y8090,4)-Parameters!$B$23)*12+MID(Y8090,6,2)-Parameters!$B$24+1</f>
        <v/>
      </c>
    </row>
    <row r="8091">
      <c r="X8091" t="inlineStr">
        <is>
          <t>L0223122</t>
        </is>
      </c>
      <c r="Y8091" t="inlineStr">
        <is>
          <t>2026-06-02</t>
        </is>
      </c>
      <c r="Z8091" t="inlineStr">
        <is>
          <t>home_use</t>
        </is>
      </c>
      <c r="AA8091" t="inlineStr">
        <is>
          <t>IMP00999</t>
        </is>
      </c>
      <c r="AB8091" t="inlineStr">
        <is>
          <t>T106987</t>
        </is>
      </c>
      <c r="AC8091" s="32" t="n">
        <v>1314484.76</v>
      </c>
      <c r="AD8091" s="32" t="n">
        <v>131448.48</v>
      </c>
      <c r="AE8091" s="35">
        <f>(LEFT(Y8091,4)-Parameters!$B$23)*12+MID(Y8091,6,2)-Parameters!$B$24+1</f>
        <v/>
      </c>
    </row>
    <row r="8092">
      <c r="X8092" t="inlineStr">
        <is>
          <t>L0223123</t>
        </is>
      </c>
      <c r="Y8092" t="inlineStr">
        <is>
          <t>2026-06-02</t>
        </is>
      </c>
      <c r="Z8092" t="inlineStr">
        <is>
          <t>home_use</t>
        </is>
      </c>
      <c r="AA8092" t="inlineStr">
        <is>
          <t>IMP00999</t>
        </is>
      </c>
      <c r="AB8092" t="inlineStr">
        <is>
          <t>T106987</t>
        </is>
      </c>
      <c r="AC8092" s="32" t="n">
        <v>659150.01</v>
      </c>
      <c r="AD8092" s="32" t="n">
        <v>69210.75</v>
      </c>
      <c r="AE8092" s="35">
        <f>(LEFT(Y8092,4)-Parameters!$B$23)*12+MID(Y8092,6,2)-Parameters!$B$24+1</f>
        <v/>
      </c>
    </row>
    <row r="8093">
      <c r="X8093" t="inlineStr">
        <is>
          <t>L0223125</t>
        </is>
      </c>
      <c r="Y8093" t="inlineStr">
        <is>
          <t>2026-06-02</t>
        </is>
      </c>
      <c r="Z8093" t="inlineStr">
        <is>
          <t>home_use</t>
        </is>
      </c>
      <c r="AA8093" t="inlineStr">
        <is>
          <t>IMP00999</t>
        </is>
      </c>
      <c r="AB8093" t="inlineStr">
        <is>
          <t>T106987</t>
        </is>
      </c>
      <c r="AC8093" s="32" t="n">
        <v>1648873.2</v>
      </c>
      <c r="AD8093" s="32" t="n">
        <v>173131.69</v>
      </c>
      <c r="AE8093" s="35">
        <f>(LEFT(Y8093,4)-Parameters!$B$23)*12+MID(Y8093,6,2)-Parameters!$B$24+1</f>
        <v/>
      </c>
    </row>
    <row r="8094">
      <c r="X8094" t="inlineStr">
        <is>
          <t>L0223395</t>
        </is>
      </c>
      <c r="Y8094" t="inlineStr">
        <is>
          <t>2026-06-03</t>
        </is>
      </c>
      <c r="Z8094" t="inlineStr">
        <is>
          <t>home_use</t>
        </is>
      </c>
      <c r="AA8094" t="inlineStr">
        <is>
          <t>IMP00999</t>
        </is>
      </c>
      <c r="AB8094" t="inlineStr">
        <is>
          <t>T106987</t>
        </is>
      </c>
      <c r="AC8094" s="32" t="n">
        <v>1891393.54</v>
      </c>
      <c r="AD8094" s="32" t="n">
        <v>189139.35</v>
      </c>
      <c r="AE8094" s="35">
        <f>(LEFT(Y8094,4)-Parameters!$B$23)*12+MID(Y8094,6,2)-Parameters!$B$24+1</f>
        <v/>
      </c>
    </row>
    <row r="8095">
      <c r="X8095" t="inlineStr">
        <is>
          <t>L0224219</t>
        </is>
      </c>
      <c r="Y8095" t="inlineStr">
        <is>
          <t>2026-06-06</t>
        </is>
      </c>
      <c r="Z8095" t="inlineStr">
        <is>
          <t>home_use</t>
        </is>
      </c>
      <c r="AA8095" t="inlineStr">
        <is>
          <t>IMP00999</t>
        </is>
      </c>
      <c r="AB8095" t="inlineStr">
        <is>
          <t>T106987</t>
        </is>
      </c>
      <c r="AC8095" s="32" t="n">
        <v>4142812.53</v>
      </c>
      <c r="AD8095" s="32" t="n">
        <v>434995.32</v>
      </c>
      <c r="AE8095" s="35">
        <f>(LEFT(Y8095,4)-Parameters!$B$23)*12+MID(Y8095,6,2)-Parameters!$B$24+1</f>
        <v/>
      </c>
    </row>
    <row r="8096">
      <c r="X8096" t="inlineStr">
        <is>
          <t>L0224737</t>
        </is>
      </c>
      <c r="Y8096" t="inlineStr">
        <is>
          <t>2026-06-08</t>
        </is>
      </c>
      <c r="Z8096" t="inlineStr">
        <is>
          <t>home_use</t>
        </is>
      </c>
      <c r="AA8096" t="inlineStr">
        <is>
          <t>IMP00999</t>
        </is>
      </c>
      <c r="AB8096" t="inlineStr">
        <is>
          <t>T106987</t>
        </is>
      </c>
      <c r="AC8096" s="32" t="n">
        <v>2366278.11</v>
      </c>
      <c r="AD8096" s="32" t="n">
        <v>236627.81</v>
      </c>
      <c r="AE8096" s="35">
        <f>(LEFT(Y8096,4)-Parameters!$B$23)*12+MID(Y8096,6,2)-Parameters!$B$24+1</f>
        <v/>
      </c>
    </row>
    <row r="8097">
      <c r="X8097" t="inlineStr">
        <is>
          <t>L0224738</t>
        </is>
      </c>
      <c r="Y8097" t="inlineStr">
        <is>
          <t>2026-06-08</t>
        </is>
      </c>
      <c r="Z8097" t="inlineStr">
        <is>
          <t>home_use</t>
        </is>
      </c>
      <c r="AA8097" t="inlineStr">
        <is>
          <t>IMP00999</t>
        </is>
      </c>
      <c r="AB8097" t="inlineStr">
        <is>
          <t>T106987</t>
        </is>
      </c>
      <c r="AC8097" s="32" t="n">
        <v>866584.98</v>
      </c>
      <c r="AD8097" s="32" t="n">
        <v>86658.5</v>
      </c>
      <c r="AE8097" s="35">
        <f>(LEFT(Y8097,4)-Parameters!$B$23)*12+MID(Y8097,6,2)-Parameters!$B$24+1</f>
        <v/>
      </c>
    </row>
    <row r="8098">
      <c r="X8098" t="inlineStr">
        <is>
          <t>L0225005</t>
        </is>
      </c>
      <c r="Y8098" t="inlineStr">
        <is>
          <t>2026-06-09</t>
        </is>
      </c>
      <c r="Z8098" t="inlineStr">
        <is>
          <t>home_use</t>
        </is>
      </c>
      <c r="AA8098" t="inlineStr">
        <is>
          <t>IMP00999</t>
        </is>
      </c>
      <c r="AB8098" t="inlineStr">
        <is>
          <t>T106987</t>
        </is>
      </c>
      <c r="AC8098" s="32" t="n">
        <v>1223815.37</v>
      </c>
      <c r="AD8098" s="32" t="n">
        <v>122381.54</v>
      </c>
      <c r="AE8098" s="35">
        <f>(LEFT(Y8098,4)-Parameters!$B$23)*12+MID(Y8098,6,2)-Parameters!$B$24+1</f>
        <v/>
      </c>
    </row>
    <row r="8099">
      <c r="X8099" t="inlineStr">
        <is>
          <t>L0225007</t>
        </is>
      </c>
      <c r="Y8099" t="inlineStr">
        <is>
          <t>2026-06-09</t>
        </is>
      </c>
      <c r="Z8099" t="inlineStr">
        <is>
          <t>home_use</t>
        </is>
      </c>
      <c r="AA8099" t="inlineStr">
        <is>
          <t>IMP00999</t>
        </is>
      </c>
      <c r="AB8099" t="inlineStr">
        <is>
          <t>T106987</t>
        </is>
      </c>
      <c r="AC8099" s="32" t="n">
        <v>4598093.37</v>
      </c>
      <c r="AD8099" s="32" t="n">
        <v>459809.34</v>
      </c>
      <c r="AE8099" s="35">
        <f>(LEFT(Y8099,4)-Parameters!$B$23)*12+MID(Y8099,6,2)-Parameters!$B$24+1</f>
        <v/>
      </c>
    </row>
    <row r="8100">
      <c r="X8100" t="inlineStr">
        <is>
          <t>L0226053</t>
        </is>
      </c>
      <c r="Y8100" t="inlineStr">
        <is>
          <t>2026-06-13</t>
        </is>
      </c>
      <c r="Z8100" t="inlineStr">
        <is>
          <t>home_use</t>
        </is>
      </c>
      <c r="AA8100" t="inlineStr">
        <is>
          <t>IMP00999</t>
        </is>
      </c>
      <c r="AB8100" t="inlineStr">
        <is>
          <t>T106987</t>
        </is>
      </c>
      <c r="AC8100" s="32" t="n">
        <v>3493079.49</v>
      </c>
      <c r="AD8100" s="32" t="n">
        <v>349307.95</v>
      </c>
      <c r="AE8100" s="35">
        <f>(LEFT(Y8100,4)-Parameters!$B$23)*12+MID(Y8100,6,2)-Parameters!$B$24+1</f>
        <v/>
      </c>
    </row>
    <row r="8101">
      <c r="X8101" t="inlineStr">
        <is>
          <t>L0226054</t>
        </is>
      </c>
      <c r="Y8101" t="inlineStr">
        <is>
          <t>2026-06-13</t>
        </is>
      </c>
      <c r="Z8101" t="inlineStr">
        <is>
          <t>home_use</t>
        </is>
      </c>
      <c r="AA8101" t="inlineStr">
        <is>
          <t>IMP00999</t>
        </is>
      </c>
      <c r="AB8101" t="inlineStr">
        <is>
          <t>T106987</t>
        </is>
      </c>
      <c r="AC8101" s="32" t="n">
        <v>1770599.2</v>
      </c>
      <c r="AD8101" s="32" t="n">
        <v>177059.92</v>
      </c>
      <c r="AE8101" s="35">
        <f>(LEFT(Y8101,4)-Parameters!$B$23)*12+MID(Y8101,6,2)-Parameters!$B$24+1</f>
        <v/>
      </c>
    </row>
    <row r="8102">
      <c r="X8102" t="inlineStr">
        <is>
          <t>L0226056</t>
        </is>
      </c>
      <c r="Y8102" t="inlineStr">
        <is>
          <t>2026-06-13</t>
        </is>
      </c>
      <c r="Z8102" t="inlineStr">
        <is>
          <t>home_use</t>
        </is>
      </c>
      <c r="AA8102" t="inlineStr">
        <is>
          <t>IMP00999</t>
        </is>
      </c>
      <c r="AB8102" t="inlineStr">
        <is>
          <t>T106987</t>
        </is>
      </c>
      <c r="AC8102" s="32" t="n">
        <v>941323.04</v>
      </c>
      <c r="AD8102" s="32" t="n">
        <v>98838.92</v>
      </c>
      <c r="AE8102" s="35">
        <f>(LEFT(Y8102,4)-Parameters!$B$23)*12+MID(Y8102,6,2)-Parameters!$B$24+1</f>
        <v/>
      </c>
    </row>
    <row r="8103">
      <c r="X8103" t="inlineStr">
        <is>
          <t>L0226300</t>
        </is>
      </c>
      <c r="Y8103" t="inlineStr">
        <is>
          <t>2026-06-14</t>
        </is>
      </c>
      <c r="Z8103" t="inlineStr">
        <is>
          <t>home_use</t>
        </is>
      </c>
      <c r="AA8103" t="inlineStr">
        <is>
          <t>IMP00999</t>
        </is>
      </c>
      <c r="AB8103" t="inlineStr">
        <is>
          <t>T106987</t>
        </is>
      </c>
      <c r="AC8103" s="32" t="n">
        <v>5525489.52</v>
      </c>
      <c r="AD8103" s="32" t="n">
        <v>552548.95</v>
      </c>
      <c r="AE8103" s="35">
        <f>(LEFT(Y8103,4)-Parameters!$B$23)*12+MID(Y8103,6,2)-Parameters!$B$24+1</f>
        <v/>
      </c>
    </row>
    <row r="8104">
      <c r="X8104" t="inlineStr">
        <is>
          <t>L0226302</t>
        </is>
      </c>
      <c r="Y8104" t="inlineStr">
        <is>
          <t>2026-06-14</t>
        </is>
      </c>
      <c r="Z8104" t="inlineStr">
        <is>
          <t>home_use</t>
        </is>
      </c>
      <c r="AA8104" t="inlineStr">
        <is>
          <t>IMP00999</t>
        </is>
      </c>
      <c r="AB8104" t="inlineStr">
        <is>
          <t>T106987</t>
        </is>
      </c>
      <c r="AC8104" s="32" t="n">
        <v>7356441.88</v>
      </c>
      <c r="AD8104" s="32" t="n">
        <v>735644.1899999999</v>
      </c>
      <c r="AE8104" s="35">
        <f>(LEFT(Y8104,4)-Parameters!$B$23)*12+MID(Y8104,6,2)-Parameters!$B$24+1</f>
        <v/>
      </c>
    </row>
    <row r="8105">
      <c r="X8105" t="inlineStr">
        <is>
          <t>L0226303</t>
        </is>
      </c>
      <c r="Y8105" t="inlineStr">
        <is>
          <t>2026-06-14</t>
        </is>
      </c>
      <c r="Z8105" t="inlineStr">
        <is>
          <t>home_use</t>
        </is>
      </c>
      <c r="AA8105" t="inlineStr">
        <is>
          <t>IMP00999</t>
        </is>
      </c>
      <c r="AB8105" t="inlineStr">
        <is>
          <t>T106987</t>
        </is>
      </c>
      <c r="AC8105" s="32" t="n">
        <v>5977038.91</v>
      </c>
      <c r="AD8105" s="32" t="n">
        <v>627589.09</v>
      </c>
      <c r="AE8105" s="35">
        <f>(LEFT(Y8105,4)-Parameters!$B$23)*12+MID(Y8105,6,2)-Parameters!$B$24+1</f>
        <v/>
      </c>
    </row>
    <row r="8106">
      <c r="X8106" t="inlineStr">
        <is>
          <t>L0226304</t>
        </is>
      </c>
      <c r="Y8106" t="inlineStr">
        <is>
          <t>2026-06-14</t>
        </is>
      </c>
      <c r="Z8106" t="inlineStr">
        <is>
          <t>home_use</t>
        </is>
      </c>
      <c r="AA8106" t="inlineStr">
        <is>
          <t>IMP00999</t>
        </is>
      </c>
      <c r="AB8106" t="inlineStr">
        <is>
          <t>T106987</t>
        </is>
      </c>
      <c r="AC8106" s="32" t="n">
        <v>595730.03</v>
      </c>
      <c r="AD8106" s="32" t="n">
        <v>59573</v>
      </c>
      <c r="AE8106" s="35">
        <f>(LEFT(Y8106,4)-Parameters!$B$23)*12+MID(Y8106,6,2)-Parameters!$B$24+1</f>
        <v/>
      </c>
    </row>
    <row r="8107">
      <c r="X8107" t="inlineStr">
        <is>
          <t>L0226305</t>
        </is>
      </c>
      <c r="Y8107" t="inlineStr">
        <is>
          <t>2026-06-14</t>
        </is>
      </c>
      <c r="Z8107" t="inlineStr">
        <is>
          <t>home_use</t>
        </is>
      </c>
      <c r="AA8107" t="inlineStr">
        <is>
          <t>IMP00999</t>
        </is>
      </c>
      <c r="AB8107" t="inlineStr">
        <is>
          <t>T106987</t>
        </is>
      </c>
      <c r="AC8107" s="32" t="n">
        <v>1877545.97</v>
      </c>
      <c r="AD8107" s="32" t="n">
        <v>187754.6</v>
      </c>
      <c r="AE8107" s="35">
        <f>(LEFT(Y8107,4)-Parameters!$B$23)*12+MID(Y8107,6,2)-Parameters!$B$24+1</f>
        <v/>
      </c>
    </row>
    <row r="8108">
      <c r="X8108" t="inlineStr">
        <is>
          <t>L0226306</t>
        </is>
      </c>
      <c r="Y8108" t="inlineStr">
        <is>
          <t>2026-06-14</t>
        </is>
      </c>
      <c r="Z8108" t="inlineStr">
        <is>
          <t>home_use</t>
        </is>
      </c>
      <c r="AA8108" t="inlineStr">
        <is>
          <t>IMP00999</t>
        </is>
      </c>
      <c r="AB8108" t="inlineStr">
        <is>
          <t>T106987</t>
        </is>
      </c>
      <c r="AC8108" s="32" t="n">
        <v>5406861.4</v>
      </c>
      <c r="AD8108" s="32" t="n">
        <v>567720.45</v>
      </c>
      <c r="AE8108" s="35">
        <f>(LEFT(Y8108,4)-Parameters!$B$23)*12+MID(Y8108,6,2)-Parameters!$B$24+1</f>
        <v/>
      </c>
    </row>
    <row r="8109">
      <c r="X8109" t="inlineStr">
        <is>
          <t>L0226574</t>
        </is>
      </c>
      <c r="Y8109" t="inlineStr">
        <is>
          <t>2026-06-15</t>
        </is>
      </c>
      <c r="Z8109" t="inlineStr">
        <is>
          <t>home_use</t>
        </is>
      </c>
      <c r="AA8109" t="inlineStr">
        <is>
          <t>IMP00999</t>
        </is>
      </c>
      <c r="AB8109" t="inlineStr">
        <is>
          <t>T106987</t>
        </is>
      </c>
      <c r="AC8109" s="32" t="n">
        <v>657136.4</v>
      </c>
      <c r="AD8109" s="32" t="n">
        <v>78856.37</v>
      </c>
      <c r="AE8109" s="35">
        <f>(LEFT(Y8109,4)-Parameters!$B$23)*12+MID(Y8109,6,2)-Parameters!$B$24+1</f>
        <v/>
      </c>
    </row>
    <row r="8110">
      <c r="X8110" t="inlineStr">
        <is>
          <t>L0226831</t>
        </is>
      </c>
      <c r="Y8110" t="inlineStr">
        <is>
          <t>2026-06-16</t>
        </is>
      </c>
      <c r="Z8110" t="inlineStr">
        <is>
          <t>home_use</t>
        </is>
      </c>
      <c r="AA8110" t="inlineStr">
        <is>
          <t>IMP00999</t>
        </is>
      </c>
      <c r="AB8110" t="inlineStr">
        <is>
          <t>T106987</t>
        </is>
      </c>
      <c r="AC8110" s="32" t="n">
        <v>7502580.06</v>
      </c>
      <c r="AD8110" s="32" t="n">
        <v>787770.91</v>
      </c>
      <c r="AE8110" s="35">
        <f>(LEFT(Y8110,4)-Parameters!$B$23)*12+MID(Y8110,6,2)-Parameters!$B$24+1</f>
        <v/>
      </c>
    </row>
    <row r="8111">
      <c r="X8111" t="inlineStr">
        <is>
          <t>L0226833</t>
        </is>
      </c>
      <c r="Y8111" t="inlineStr">
        <is>
          <t>2026-06-16</t>
        </is>
      </c>
      <c r="Z8111" t="inlineStr">
        <is>
          <t>home_use</t>
        </is>
      </c>
      <c r="AA8111" t="inlineStr">
        <is>
          <t>IMP00999</t>
        </is>
      </c>
      <c r="AB8111" t="inlineStr">
        <is>
          <t>T106987</t>
        </is>
      </c>
      <c r="AC8111" s="32" t="n">
        <v>1430951.26</v>
      </c>
      <c r="AD8111" s="32" t="n">
        <v>150249.88</v>
      </c>
      <c r="AE8111" s="35">
        <f>(LEFT(Y8111,4)-Parameters!$B$23)*12+MID(Y8111,6,2)-Parameters!$B$24+1</f>
        <v/>
      </c>
    </row>
    <row r="8112">
      <c r="X8112" t="inlineStr">
        <is>
          <t>L0227094</t>
        </is>
      </c>
      <c r="Y8112" t="inlineStr">
        <is>
          <t>2026-06-17</t>
        </is>
      </c>
      <c r="Z8112" t="inlineStr">
        <is>
          <t>home_use</t>
        </is>
      </c>
      <c r="AA8112" t="inlineStr">
        <is>
          <t>IMP00999</t>
        </is>
      </c>
      <c r="AB8112" t="inlineStr">
        <is>
          <t>T106987</t>
        </is>
      </c>
      <c r="AC8112" s="32" t="n">
        <v>1964554.57</v>
      </c>
      <c r="AD8112" s="32" t="n">
        <v>196455.46</v>
      </c>
      <c r="AE8112" s="35">
        <f>(LEFT(Y8112,4)-Parameters!$B$23)*12+MID(Y8112,6,2)-Parameters!$B$24+1</f>
        <v/>
      </c>
    </row>
    <row r="8113">
      <c r="X8113" t="inlineStr">
        <is>
          <t>L0227330</t>
        </is>
      </c>
      <c r="Y8113" t="inlineStr">
        <is>
          <t>2026-06-18</t>
        </is>
      </c>
      <c r="Z8113" t="inlineStr">
        <is>
          <t>home_use</t>
        </is>
      </c>
      <c r="AA8113" t="inlineStr">
        <is>
          <t>IMP00999</t>
        </is>
      </c>
      <c r="AB8113" t="inlineStr">
        <is>
          <t>T106987</t>
        </is>
      </c>
      <c r="AC8113" s="32" t="n">
        <v>2023540.23</v>
      </c>
      <c r="AD8113" s="32" t="n">
        <v>202354.02</v>
      </c>
      <c r="AE8113" s="35">
        <f>(LEFT(Y8113,4)-Parameters!$B$23)*12+MID(Y8113,6,2)-Parameters!$B$24+1</f>
        <v/>
      </c>
    </row>
    <row r="8114">
      <c r="X8114" t="inlineStr">
        <is>
          <t>L0227331</t>
        </is>
      </c>
      <c r="Y8114" t="inlineStr">
        <is>
          <t>2026-06-18</t>
        </is>
      </c>
      <c r="Z8114" t="inlineStr">
        <is>
          <t>home_use</t>
        </is>
      </c>
      <c r="AA8114" t="inlineStr">
        <is>
          <t>IMP00999</t>
        </is>
      </c>
      <c r="AB8114" t="inlineStr">
        <is>
          <t>T106987</t>
        </is>
      </c>
      <c r="AC8114" s="32" t="n">
        <v>5071111.43</v>
      </c>
      <c r="AD8114" s="32" t="n">
        <v>532466.7</v>
      </c>
      <c r="AE8114" s="35">
        <f>(LEFT(Y8114,4)-Parameters!$B$23)*12+MID(Y8114,6,2)-Parameters!$B$24+1</f>
        <v/>
      </c>
    </row>
    <row r="8115">
      <c r="X8115" t="inlineStr">
        <is>
          <t>L0227616</t>
        </is>
      </c>
      <c r="Y8115" t="inlineStr">
        <is>
          <t>2026-06-19</t>
        </is>
      </c>
      <c r="Z8115" t="inlineStr">
        <is>
          <t>home_use</t>
        </is>
      </c>
      <c r="AA8115" t="inlineStr">
        <is>
          <t>IMP00999</t>
        </is>
      </c>
      <c r="AB8115" t="inlineStr">
        <is>
          <t>T106987</t>
        </is>
      </c>
      <c r="AC8115" s="32" t="n">
        <v>1442050.03</v>
      </c>
      <c r="AD8115" s="32" t="n">
        <v>144205</v>
      </c>
      <c r="AE8115" s="35">
        <f>(LEFT(Y8115,4)-Parameters!$B$23)*12+MID(Y8115,6,2)-Parameters!$B$24+1</f>
        <v/>
      </c>
    </row>
    <row r="8116">
      <c r="X8116" t="inlineStr">
        <is>
          <t>L0228167</t>
        </is>
      </c>
      <c r="Y8116" t="inlineStr">
        <is>
          <t>2026-06-21</t>
        </is>
      </c>
      <c r="Z8116" t="inlineStr">
        <is>
          <t>home_use</t>
        </is>
      </c>
      <c r="AA8116" t="inlineStr">
        <is>
          <t>IMP00999</t>
        </is>
      </c>
      <c r="AB8116" t="inlineStr">
        <is>
          <t>T106987</t>
        </is>
      </c>
      <c r="AC8116" s="32" t="n">
        <v>1933618.98</v>
      </c>
      <c r="AD8116" s="32" t="n">
        <v>193361.9</v>
      </c>
      <c r="AE8116" s="35">
        <f>(LEFT(Y8116,4)-Parameters!$B$23)*12+MID(Y8116,6,2)-Parameters!$B$24+1</f>
        <v/>
      </c>
    </row>
    <row r="8117">
      <c r="X8117" t="inlineStr">
        <is>
          <t>L0228438</t>
        </is>
      </c>
      <c r="Y8117" t="inlineStr">
        <is>
          <t>2026-06-22</t>
        </is>
      </c>
      <c r="Z8117" t="inlineStr">
        <is>
          <t>home_use</t>
        </is>
      </c>
      <c r="AA8117" t="inlineStr">
        <is>
          <t>IMP00999</t>
        </is>
      </c>
      <c r="AB8117" t="inlineStr">
        <is>
          <t>T106987</t>
        </is>
      </c>
      <c r="AC8117" s="32" t="n">
        <v>2398870.33</v>
      </c>
      <c r="AD8117" s="32" t="n">
        <v>251881.38</v>
      </c>
      <c r="AE8117" s="35">
        <f>(LEFT(Y8117,4)-Parameters!$B$23)*12+MID(Y8117,6,2)-Parameters!$B$24+1</f>
        <v/>
      </c>
    </row>
    <row r="8118">
      <c r="X8118" t="inlineStr">
        <is>
          <t>L0228440</t>
        </is>
      </c>
      <c r="Y8118" t="inlineStr">
        <is>
          <t>2026-06-22</t>
        </is>
      </c>
      <c r="Z8118" t="inlineStr">
        <is>
          <t>home_use</t>
        </is>
      </c>
      <c r="AA8118" t="inlineStr">
        <is>
          <t>IMP00999</t>
        </is>
      </c>
      <c r="AB8118" t="inlineStr">
        <is>
          <t>T106987</t>
        </is>
      </c>
      <c r="AC8118" s="32" t="n">
        <v>646735.3</v>
      </c>
      <c r="AD8118" s="32" t="n">
        <v>64673.53</v>
      </c>
      <c r="AE8118" s="35">
        <f>(LEFT(Y8118,4)-Parameters!$B$23)*12+MID(Y8118,6,2)-Parameters!$B$24+1</f>
        <v/>
      </c>
    </row>
    <row r="8119">
      <c r="X8119" t="inlineStr">
        <is>
          <t>L0228695</t>
        </is>
      </c>
      <c r="Y8119" t="inlineStr">
        <is>
          <t>2026-06-23</t>
        </is>
      </c>
      <c r="Z8119" t="inlineStr">
        <is>
          <t>home_use</t>
        </is>
      </c>
      <c r="AA8119" t="inlineStr">
        <is>
          <t>IMP00999</t>
        </is>
      </c>
      <c r="AB8119" t="inlineStr">
        <is>
          <t>T106987</t>
        </is>
      </c>
      <c r="AC8119" s="32" t="n">
        <v>3558071.16</v>
      </c>
      <c r="AD8119" s="32" t="n">
        <v>355807.12</v>
      </c>
      <c r="AE8119" s="35">
        <f>(LEFT(Y8119,4)-Parameters!$B$23)*12+MID(Y8119,6,2)-Parameters!$B$24+1</f>
        <v/>
      </c>
    </row>
    <row r="8120">
      <c r="X8120" t="inlineStr">
        <is>
          <t>L0228964</t>
        </is>
      </c>
      <c r="Y8120" t="inlineStr">
        <is>
          <t>2026-06-24</t>
        </is>
      </c>
      <c r="Z8120" t="inlineStr">
        <is>
          <t>home_use</t>
        </is>
      </c>
      <c r="AA8120" t="inlineStr">
        <is>
          <t>IMP00999</t>
        </is>
      </c>
      <c r="AB8120" t="inlineStr">
        <is>
          <t>T106987</t>
        </is>
      </c>
      <c r="AC8120" s="32" t="n">
        <v>4732822.73</v>
      </c>
      <c r="AD8120" s="32" t="n">
        <v>473282.27</v>
      </c>
      <c r="AE8120" s="35">
        <f>(LEFT(Y8120,4)-Parameters!$B$23)*12+MID(Y8120,6,2)-Parameters!$B$24+1</f>
        <v/>
      </c>
    </row>
    <row r="8121">
      <c r="X8121" t="inlineStr">
        <is>
          <t>L0229208</t>
        </is>
      </c>
      <c r="Y8121" t="inlineStr">
        <is>
          <t>2026-06-25</t>
        </is>
      </c>
      <c r="Z8121" t="inlineStr">
        <is>
          <t>home_use</t>
        </is>
      </c>
      <c r="AA8121" t="inlineStr">
        <is>
          <t>IMP00999</t>
        </is>
      </c>
      <c r="AB8121" t="inlineStr">
        <is>
          <t>T106987</t>
        </is>
      </c>
      <c r="AC8121" s="32" t="n">
        <v>2070643.4</v>
      </c>
      <c r="AD8121" s="32" t="n">
        <v>207064.34</v>
      </c>
      <c r="AE8121" s="35">
        <f>(LEFT(Y8121,4)-Parameters!$B$23)*12+MID(Y8121,6,2)-Parameters!$B$24+1</f>
        <v/>
      </c>
    </row>
    <row r="8122">
      <c r="X8122" t="inlineStr">
        <is>
          <t>L0229209</t>
        </is>
      </c>
      <c r="Y8122" t="inlineStr">
        <is>
          <t>2026-06-25</t>
        </is>
      </c>
      <c r="Z8122" t="inlineStr">
        <is>
          <t>home_use</t>
        </is>
      </c>
      <c r="AA8122" t="inlineStr">
        <is>
          <t>IMP00999</t>
        </is>
      </c>
      <c r="AB8122" t="inlineStr">
        <is>
          <t>T106987</t>
        </is>
      </c>
      <c r="AC8122" s="32" t="n">
        <v>3311584.98</v>
      </c>
      <c r="AD8122" s="32" t="n">
        <v>331158.5</v>
      </c>
      <c r="AE8122" s="35">
        <f>(LEFT(Y8122,4)-Parameters!$B$23)*12+MID(Y8122,6,2)-Parameters!$B$24+1</f>
        <v/>
      </c>
    </row>
    <row r="8123">
      <c r="X8123" t="inlineStr">
        <is>
          <t>L0229760</t>
        </is>
      </c>
      <c r="Y8123" t="inlineStr">
        <is>
          <t>2026-06-27</t>
        </is>
      </c>
      <c r="Z8123" t="inlineStr">
        <is>
          <t>home_use</t>
        </is>
      </c>
      <c r="AA8123" t="inlineStr">
        <is>
          <t>IMP00999</t>
        </is>
      </c>
      <c r="AB8123" t="inlineStr">
        <is>
          <t>T106987</t>
        </is>
      </c>
      <c r="AC8123" s="32" t="n">
        <v>3870110.93</v>
      </c>
      <c r="AD8123" s="32" t="n">
        <v>406361.65</v>
      </c>
      <c r="AE8123" s="35">
        <f>(LEFT(Y8123,4)-Parameters!$B$23)*12+MID(Y8123,6,2)-Parameters!$B$24+1</f>
        <v/>
      </c>
    </row>
    <row r="8124">
      <c r="X8124" t="inlineStr">
        <is>
          <t>L0229762</t>
        </is>
      </c>
      <c r="Y8124" t="inlineStr">
        <is>
          <t>2026-06-27</t>
        </is>
      </c>
      <c r="Z8124" t="inlineStr">
        <is>
          <t>home_use</t>
        </is>
      </c>
      <c r="AA8124" t="inlineStr">
        <is>
          <t>IMP00999</t>
        </is>
      </c>
      <c r="AB8124" t="inlineStr">
        <is>
          <t>T106987</t>
        </is>
      </c>
      <c r="AC8124" s="32" t="n">
        <v>3205737.5</v>
      </c>
      <c r="AD8124" s="32" t="n">
        <v>320573.75</v>
      </c>
      <c r="AE8124" s="35">
        <f>(LEFT(Y8124,4)-Parameters!$B$23)*12+MID(Y8124,6,2)-Parameters!$B$24+1</f>
        <v/>
      </c>
    </row>
    <row r="8125">
      <c r="X8125" t="inlineStr">
        <is>
          <t>L0230015</t>
        </is>
      </c>
      <c r="Y8125" t="inlineStr">
        <is>
          <t>2026-06-28</t>
        </is>
      </c>
      <c r="Z8125" t="inlineStr">
        <is>
          <t>home_use</t>
        </is>
      </c>
      <c r="AA8125" t="inlineStr">
        <is>
          <t>IMP00999</t>
        </is>
      </c>
      <c r="AB8125" t="inlineStr">
        <is>
          <t>T106987</t>
        </is>
      </c>
      <c r="AC8125" s="32" t="n">
        <v>1942773.84</v>
      </c>
      <c r="AD8125" s="32" t="n">
        <v>203991.25</v>
      </c>
      <c r="AE8125" s="35">
        <f>(LEFT(Y8125,4)-Parameters!$B$23)*12+MID(Y8125,6,2)-Parameters!$B$24+1</f>
        <v/>
      </c>
    </row>
    <row r="8126">
      <c r="X8126" t="inlineStr">
        <is>
          <t>L0230016</t>
        </is>
      </c>
      <c r="Y8126" t="inlineStr">
        <is>
          <t>2026-06-28</t>
        </is>
      </c>
      <c r="Z8126" t="inlineStr">
        <is>
          <t>home_use</t>
        </is>
      </c>
      <c r="AA8126" t="inlineStr">
        <is>
          <t>IMP00999</t>
        </is>
      </c>
      <c r="AB8126" t="inlineStr">
        <is>
          <t>T106987</t>
        </is>
      </c>
      <c r="AC8126" s="32" t="n">
        <v>1360061.03</v>
      </c>
      <c r="AD8126" s="32" t="n">
        <v>136006.1</v>
      </c>
      <c r="AE8126" s="35">
        <f>(LEFT(Y8126,4)-Parameters!$B$23)*12+MID(Y8126,6,2)-Parameters!$B$24+1</f>
        <v/>
      </c>
    </row>
    <row r="8127">
      <c r="X8127" t="inlineStr">
        <is>
          <t>L0230247</t>
        </is>
      </c>
      <c r="Y8127" t="inlineStr">
        <is>
          <t>2026-07-01</t>
        </is>
      </c>
      <c r="Z8127" t="inlineStr">
        <is>
          <t>home_use</t>
        </is>
      </c>
      <c r="AA8127" t="inlineStr">
        <is>
          <t>IMP00999</t>
        </is>
      </c>
      <c r="AB8127" t="inlineStr">
        <is>
          <t>T106987</t>
        </is>
      </c>
      <c r="AC8127" s="32" t="n">
        <v>1542194.93</v>
      </c>
      <c r="AD8127" s="32" t="n">
        <v>185063.39</v>
      </c>
      <c r="AE8127" s="35">
        <f>(LEFT(Y8127,4)-Parameters!$B$23)*12+MID(Y8127,6,2)-Parameters!$B$24+1</f>
        <v/>
      </c>
    </row>
    <row r="8128">
      <c r="X8128" t="inlineStr">
        <is>
          <t>L0230248</t>
        </is>
      </c>
      <c r="Y8128" t="inlineStr">
        <is>
          <t>2026-07-01</t>
        </is>
      </c>
      <c r="Z8128" t="inlineStr">
        <is>
          <t>home_use</t>
        </is>
      </c>
      <c r="AA8128" t="inlineStr">
        <is>
          <t>IMP00999</t>
        </is>
      </c>
      <c r="AB8128" t="inlineStr">
        <is>
          <t>T106987</t>
        </is>
      </c>
      <c r="AC8128" s="32" t="n">
        <v>2147668.02</v>
      </c>
      <c r="AD8128" s="32" t="n">
        <v>214766.8</v>
      </c>
      <c r="AE8128" s="35">
        <f>(LEFT(Y8128,4)-Parameters!$B$23)*12+MID(Y8128,6,2)-Parameters!$B$24+1</f>
        <v/>
      </c>
    </row>
    <row r="8129">
      <c r="X8129" t="inlineStr">
        <is>
          <t>L0230250</t>
        </is>
      </c>
      <c r="Y8129" t="inlineStr">
        <is>
          <t>2026-07-01</t>
        </is>
      </c>
      <c r="Z8129" t="inlineStr">
        <is>
          <t>home_use</t>
        </is>
      </c>
      <c r="AA8129" t="inlineStr">
        <is>
          <t>IMP00999</t>
        </is>
      </c>
      <c r="AB8129" t="inlineStr">
        <is>
          <t>T106987</t>
        </is>
      </c>
      <c r="AC8129" s="32" t="n">
        <v>1646925.82</v>
      </c>
      <c r="AD8129" s="32" t="n">
        <v>164692.58</v>
      </c>
      <c r="AE8129" s="35">
        <f>(LEFT(Y8129,4)-Parameters!$B$23)*12+MID(Y8129,6,2)-Parameters!$B$24+1</f>
        <v/>
      </c>
    </row>
    <row r="8130">
      <c r="X8130" t="inlineStr">
        <is>
          <t>L0230487</t>
        </is>
      </c>
      <c r="Y8130" t="inlineStr">
        <is>
          <t>2026-07-02</t>
        </is>
      </c>
      <c r="Z8130" t="inlineStr">
        <is>
          <t>home_use</t>
        </is>
      </c>
      <c r="AA8130" t="inlineStr">
        <is>
          <t>IMP00999</t>
        </is>
      </c>
      <c r="AB8130" t="inlineStr">
        <is>
          <t>T106987</t>
        </is>
      </c>
      <c r="AC8130" s="32" t="n">
        <v>3561730.86</v>
      </c>
      <c r="AD8130" s="32" t="n">
        <v>373981.74</v>
      </c>
      <c r="AE8130" s="35">
        <f>(LEFT(Y8130,4)-Parameters!$B$23)*12+MID(Y8130,6,2)-Parameters!$B$24+1</f>
        <v/>
      </c>
    </row>
    <row r="8131">
      <c r="X8131" t="inlineStr">
        <is>
          <t>L0230715</t>
        </is>
      </c>
      <c r="Y8131" t="inlineStr">
        <is>
          <t>2026-07-03</t>
        </is>
      </c>
      <c r="Z8131" t="inlineStr">
        <is>
          <t>home_use</t>
        </is>
      </c>
      <c r="AA8131" t="inlineStr">
        <is>
          <t>IMP00999</t>
        </is>
      </c>
      <c r="AB8131" t="inlineStr">
        <is>
          <t>T106987</t>
        </is>
      </c>
      <c r="AC8131" s="32" t="n">
        <v>3492774.89</v>
      </c>
      <c r="AD8131" s="32" t="n">
        <v>349277.49</v>
      </c>
      <c r="AE8131" s="35">
        <f>(LEFT(Y8131,4)-Parameters!$B$23)*12+MID(Y8131,6,2)-Parameters!$B$24+1</f>
        <v/>
      </c>
    </row>
    <row r="8132">
      <c r="X8132" t="inlineStr">
        <is>
          <t>L0230716</t>
        </is>
      </c>
      <c r="Y8132" t="inlineStr">
        <is>
          <t>2026-07-03</t>
        </is>
      </c>
      <c r="Z8132" t="inlineStr">
        <is>
          <t>home_use</t>
        </is>
      </c>
      <c r="AA8132" t="inlineStr">
        <is>
          <t>IMP00999</t>
        </is>
      </c>
      <c r="AB8132" t="inlineStr">
        <is>
          <t>T106987</t>
        </is>
      </c>
      <c r="AC8132" s="32" t="n">
        <v>2726018.2</v>
      </c>
      <c r="AD8132" s="32" t="n">
        <v>272601.82</v>
      </c>
      <c r="AE8132" s="35">
        <f>(LEFT(Y8132,4)-Parameters!$B$23)*12+MID(Y8132,6,2)-Parameters!$B$24+1</f>
        <v/>
      </c>
    </row>
    <row r="8133">
      <c r="X8133" t="inlineStr">
        <is>
          <t>L0230984</t>
        </is>
      </c>
      <c r="Y8133" t="inlineStr">
        <is>
          <t>2026-07-04</t>
        </is>
      </c>
      <c r="Z8133" t="inlineStr">
        <is>
          <t>home_use</t>
        </is>
      </c>
      <c r="AA8133" t="inlineStr">
        <is>
          <t>IMP00999</t>
        </is>
      </c>
      <c r="AB8133" t="inlineStr">
        <is>
          <t>T106987</t>
        </is>
      </c>
      <c r="AC8133" s="32" t="n">
        <v>4708676.85</v>
      </c>
      <c r="AD8133" s="32" t="n">
        <v>494411.07</v>
      </c>
      <c r="AE8133" s="35">
        <f>(LEFT(Y8133,4)-Parameters!$B$23)*12+MID(Y8133,6,2)-Parameters!$B$24+1</f>
        <v/>
      </c>
    </row>
    <row r="8134">
      <c r="X8134" t="inlineStr">
        <is>
          <t>L0230986</t>
        </is>
      </c>
      <c r="Y8134" t="inlineStr">
        <is>
          <t>2026-07-04</t>
        </is>
      </c>
      <c r="Z8134" t="inlineStr">
        <is>
          <t>home_use</t>
        </is>
      </c>
      <c r="AA8134" t="inlineStr">
        <is>
          <t>IMP00999</t>
        </is>
      </c>
      <c r="AB8134" t="inlineStr">
        <is>
          <t>T106987</t>
        </is>
      </c>
      <c r="AC8134" s="32" t="n">
        <v>219454.6</v>
      </c>
      <c r="AD8134" s="32" t="n">
        <v>26334.55</v>
      </c>
      <c r="AE8134" s="35">
        <f>(LEFT(Y8134,4)-Parameters!$B$23)*12+MID(Y8134,6,2)-Parameters!$B$24+1</f>
        <v/>
      </c>
    </row>
    <row r="8135">
      <c r="X8135" t="inlineStr">
        <is>
          <t>L0230987</t>
        </is>
      </c>
      <c r="Y8135" t="inlineStr">
        <is>
          <t>2026-07-04</t>
        </is>
      </c>
      <c r="Z8135" t="inlineStr">
        <is>
          <t>home_use</t>
        </is>
      </c>
      <c r="AA8135" t="inlineStr">
        <is>
          <t>IMP00999</t>
        </is>
      </c>
      <c r="AB8135" t="inlineStr">
        <is>
          <t>T106987</t>
        </is>
      </c>
      <c r="AC8135" s="32" t="n">
        <v>2278281.05</v>
      </c>
      <c r="AD8135" s="32" t="n">
        <v>227828.1</v>
      </c>
      <c r="AE8135" s="35">
        <f>(LEFT(Y8135,4)-Parameters!$B$23)*12+MID(Y8135,6,2)-Parameters!$B$24+1</f>
        <v/>
      </c>
    </row>
    <row r="8136">
      <c r="X8136" t="inlineStr">
        <is>
          <t>L0230988</t>
        </is>
      </c>
      <c r="Y8136" t="inlineStr">
        <is>
          <t>2026-07-04</t>
        </is>
      </c>
      <c r="Z8136" t="inlineStr">
        <is>
          <t>home_use</t>
        </is>
      </c>
      <c r="AA8136" t="inlineStr">
        <is>
          <t>IMP00999</t>
        </is>
      </c>
      <c r="AB8136" t="inlineStr">
        <is>
          <t>T106987</t>
        </is>
      </c>
      <c r="AC8136" s="32" t="n">
        <v>2010250.89</v>
      </c>
      <c r="AD8136" s="32" t="n">
        <v>211076.34</v>
      </c>
      <c r="AE8136" s="35">
        <f>(LEFT(Y8136,4)-Parameters!$B$23)*12+MID(Y8136,6,2)-Parameters!$B$24+1</f>
        <v/>
      </c>
    </row>
    <row r="8137">
      <c r="X8137" t="inlineStr">
        <is>
          <t>L0231240</t>
        </is>
      </c>
      <c r="Y8137" t="inlineStr">
        <is>
          <t>2026-07-05</t>
        </is>
      </c>
      <c r="Z8137" t="inlineStr">
        <is>
          <t>home_use</t>
        </is>
      </c>
      <c r="AA8137" t="inlineStr">
        <is>
          <t>IMP00999</t>
        </is>
      </c>
      <c r="AB8137" t="inlineStr">
        <is>
          <t>T106987</t>
        </is>
      </c>
      <c r="AC8137" s="32" t="n">
        <v>1331465.95</v>
      </c>
      <c r="AD8137" s="32" t="n">
        <v>139803.92</v>
      </c>
      <c r="AE8137" s="35">
        <f>(LEFT(Y8137,4)-Parameters!$B$23)*12+MID(Y8137,6,2)-Parameters!$B$24+1</f>
        <v/>
      </c>
    </row>
    <row r="8138">
      <c r="X8138" t="inlineStr">
        <is>
          <t>L0231242</t>
        </is>
      </c>
      <c r="Y8138" t="inlineStr">
        <is>
          <t>2026-07-05</t>
        </is>
      </c>
      <c r="Z8138" t="inlineStr">
        <is>
          <t>home_use</t>
        </is>
      </c>
      <c r="AA8138" t="inlineStr">
        <is>
          <t>IMP00999</t>
        </is>
      </c>
      <c r="AB8138" t="inlineStr">
        <is>
          <t>T106987</t>
        </is>
      </c>
      <c r="AC8138" s="32" t="n">
        <v>4973029.72</v>
      </c>
      <c r="AD8138" s="32" t="n">
        <v>497302.97</v>
      </c>
      <c r="AE8138" s="35">
        <f>(LEFT(Y8138,4)-Parameters!$B$23)*12+MID(Y8138,6,2)-Parameters!$B$24+1</f>
        <v/>
      </c>
    </row>
    <row r="8139">
      <c r="X8139" t="inlineStr">
        <is>
          <t>L0231472</t>
        </is>
      </c>
      <c r="Y8139" t="inlineStr">
        <is>
          <t>2026-07-06</t>
        </is>
      </c>
      <c r="Z8139" t="inlineStr">
        <is>
          <t>home_use</t>
        </is>
      </c>
      <c r="AA8139" t="inlineStr">
        <is>
          <t>IMP00999</t>
        </is>
      </c>
      <c r="AB8139" t="inlineStr">
        <is>
          <t>T106987</t>
        </is>
      </c>
      <c r="AC8139" s="32" t="n">
        <v>3605164.37</v>
      </c>
      <c r="AD8139" s="32" t="n">
        <v>378542.26</v>
      </c>
      <c r="AE8139" s="35">
        <f>(LEFT(Y8139,4)-Parameters!$B$23)*12+MID(Y8139,6,2)-Parameters!$B$24+1</f>
        <v/>
      </c>
    </row>
    <row r="8140">
      <c r="X8140" t="inlineStr">
        <is>
          <t>L0231473</t>
        </is>
      </c>
      <c r="Y8140" t="inlineStr">
        <is>
          <t>2026-07-06</t>
        </is>
      </c>
      <c r="Z8140" t="inlineStr">
        <is>
          <t>home_use</t>
        </is>
      </c>
      <c r="AA8140" t="inlineStr">
        <is>
          <t>IMP00999</t>
        </is>
      </c>
      <c r="AB8140" t="inlineStr">
        <is>
          <t>T106987</t>
        </is>
      </c>
      <c r="AC8140" s="32" t="n">
        <v>2547101.31</v>
      </c>
      <c r="AD8140" s="32" t="n">
        <v>267445.64</v>
      </c>
      <c r="AE8140" s="35">
        <f>(LEFT(Y8140,4)-Parameters!$B$23)*12+MID(Y8140,6,2)-Parameters!$B$24+1</f>
        <v/>
      </c>
    </row>
    <row r="8141">
      <c r="X8141" t="inlineStr">
        <is>
          <t>L0231474</t>
        </is>
      </c>
      <c r="Y8141" t="inlineStr">
        <is>
          <t>2026-07-06</t>
        </is>
      </c>
      <c r="Z8141" t="inlineStr">
        <is>
          <t>home_use</t>
        </is>
      </c>
      <c r="AA8141" t="inlineStr">
        <is>
          <t>IMP00999</t>
        </is>
      </c>
      <c r="AB8141" t="inlineStr">
        <is>
          <t>T106987</t>
        </is>
      </c>
      <c r="AC8141" s="32" t="n">
        <v>3518319.44</v>
      </c>
      <c r="AD8141" s="32" t="n">
        <v>351831.94</v>
      </c>
      <c r="AE8141" s="35">
        <f>(LEFT(Y8141,4)-Parameters!$B$23)*12+MID(Y8141,6,2)-Parameters!$B$24+1</f>
        <v/>
      </c>
    </row>
    <row r="8142">
      <c r="X8142" t="inlineStr">
        <is>
          <t>L0231961</t>
        </is>
      </c>
      <c r="Y8142" t="inlineStr">
        <is>
          <t>2026-07-08</t>
        </is>
      </c>
      <c r="Z8142" t="inlineStr">
        <is>
          <t>home_use</t>
        </is>
      </c>
      <c r="AA8142" t="inlineStr">
        <is>
          <t>IMP00999</t>
        </is>
      </c>
      <c r="AB8142" t="inlineStr">
        <is>
          <t>T106987</t>
        </is>
      </c>
      <c r="AC8142" s="32" t="n">
        <v>910017.4</v>
      </c>
      <c r="AD8142" s="32" t="n">
        <v>91001.74000000001</v>
      </c>
      <c r="AE8142" s="35">
        <f>(LEFT(Y8142,4)-Parameters!$B$23)*12+MID(Y8142,6,2)-Parameters!$B$24+1</f>
        <v/>
      </c>
    </row>
    <row r="8143">
      <c r="X8143" t="inlineStr">
        <is>
          <t>L0231963</t>
        </is>
      </c>
      <c r="Y8143" t="inlineStr">
        <is>
          <t>2026-07-08</t>
        </is>
      </c>
      <c r="Z8143" t="inlineStr">
        <is>
          <t>home_use</t>
        </is>
      </c>
      <c r="AA8143" t="inlineStr">
        <is>
          <t>IMP00999</t>
        </is>
      </c>
      <c r="AB8143" t="inlineStr">
        <is>
          <t>T106987</t>
        </is>
      </c>
      <c r="AC8143" s="32" t="n">
        <v>316325.71</v>
      </c>
      <c r="AD8143" s="32" t="n">
        <v>31632.57</v>
      </c>
      <c r="AE8143" s="35">
        <f>(LEFT(Y8143,4)-Parameters!$B$23)*12+MID(Y8143,6,2)-Parameters!$B$24+1</f>
        <v/>
      </c>
    </row>
    <row r="8144">
      <c r="X8144" t="inlineStr">
        <is>
          <t>L0231964</t>
        </is>
      </c>
      <c r="Y8144" t="inlineStr">
        <is>
          <t>2026-07-08</t>
        </is>
      </c>
      <c r="Z8144" t="inlineStr">
        <is>
          <t>home_use</t>
        </is>
      </c>
      <c r="AA8144" t="inlineStr">
        <is>
          <t>IMP00999</t>
        </is>
      </c>
      <c r="AB8144" t="inlineStr">
        <is>
          <t>T106987</t>
        </is>
      </c>
      <c r="AC8144" s="32" t="n">
        <v>1408726.67</v>
      </c>
      <c r="AD8144" s="32" t="n">
        <v>140872.67</v>
      </c>
      <c r="AE8144" s="35">
        <f>(LEFT(Y8144,4)-Parameters!$B$23)*12+MID(Y8144,6,2)-Parameters!$B$24+1</f>
        <v/>
      </c>
    </row>
    <row r="8145">
      <c r="X8145" t="inlineStr">
        <is>
          <t>L0231965</t>
        </is>
      </c>
      <c r="Y8145" t="inlineStr">
        <is>
          <t>2026-07-08</t>
        </is>
      </c>
      <c r="Z8145" t="inlineStr">
        <is>
          <t>home_use</t>
        </is>
      </c>
      <c r="AA8145" t="inlineStr">
        <is>
          <t>IMP00999</t>
        </is>
      </c>
      <c r="AB8145" t="inlineStr">
        <is>
          <t>T106987</t>
        </is>
      </c>
      <c r="AC8145" s="32" t="n">
        <v>6163828.29</v>
      </c>
      <c r="AD8145" s="32" t="n">
        <v>739659.39</v>
      </c>
      <c r="AE8145" s="35">
        <f>(LEFT(Y8145,4)-Parameters!$B$23)*12+MID(Y8145,6,2)-Parameters!$B$24+1</f>
        <v/>
      </c>
    </row>
    <row r="8146">
      <c r="X8146" t="inlineStr">
        <is>
          <t>L0231966</t>
        </is>
      </c>
      <c r="Y8146" t="inlineStr">
        <is>
          <t>2026-07-08</t>
        </is>
      </c>
      <c r="Z8146" t="inlineStr">
        <is>
          <t>home_use</t>
        </is>
      </c>
      <c r="AA8146" t="inlineStr">
        <is>
          <t>IMP00999</t>
        </is>
      </c>
      <c r="AB8146" t="inlineStr">
        <is>
          <t>T106987</t>
        </is>
      </c>
      <c r="AC8146" s="32" t="n">
        <v>8186937.16</v>
      </c>
      <c r="AD8146" s="32" t="n">
        <v>818693.72</v>
      </c>
      <c r="AE8146" s="35">
        <f>(LEFT(Y8146,4)-Parameters!$B$23)*12+MID(Y8146,6,2)-Parameters!$B$24+1</f>
        <v/>
      </c>
    </row>
    <row r="8147">
      <c r="X8147" t="inlineStr">
        <is>
          <t>L0232220</t>
        </is>
      </c>
      <c r="Y8147" t="inlineStr">
        <is>
          <t>2026-07-09</t>
        </is>
      </c>
      <c r="Z8147" t="inlineStr">
        <is>
          <t>home_use</t>
        </is>
      </c>
      <c r="AA8147" t="inlineStr">
        <is>
          <t>IMP00999</t>
        </is>
      </c>
      <c r="AB8147" t="inlineStr">
        <is>
          <t>T106987</t>
        </is>
      </c>
      <c r="AC8147" s="32" t="n">
        <v>13132832.47</v>
      </c>
      <c r="AD8147" s="32" t="n">
        <v>1378947.41</v>
      </c>
      <c r="AE8147" s="35">
        <f>(LEFT(Y8147,4)-Parameters!$B$23)*12+MID(Y8147,6,2)-Parameters!$B$24+1</f>
        <v/>
      </c>
    </row>
    <row r="8148">
      <c r="X8148" t="inlineStr">
        <is>
          <t>L0232739</t>
        </is>
      </c>
      <c r="Y8148" t="inlineStr">
        <is>
          <t>2026-07-11</t>
        </is>
      </c>
      <c r="Z8148" t="inlineStr">
        <is>
          <t>home_use</t>
        </is>
      </c>
      <c r="AA8148" t="inlineStr">
        <is>
          <t>IMP00999</t>
        </is>
      </c>
      <c r="AB8148" t="inlineStr">
        <is>
          <t>T106987</t>
        </is>
      </c>
      <c r="AC8148" s="32" t="n">
        <v>1248044.88</v>
      </c>
      <c r="AD8148" s="32" t="n">
        <v>124804.49</v>
      </c>
      <c r="AE8148" s="35">
        <f>(LEFT(Y8148,4)-Parameters!$B$23)*12+MID(Y8148,6,2)-Parameters!$B$24+1</f>
        <v/>
      </c>
    </row>
    <row r="8149">
      <c r="X8149" t="inlineStr">
        <is>
          <t>L0232740</t>
        </is>
      </c>
      <c r="Y8149" t="inlineStr">
        <is>
          <t>2026-07-11</t>
        </is>
      </c>
      <c r="Z8149" t="inlineStr">
        <is>
          <t>home_use</t>
        </is>
      </c>
      <c r="AA8149" t="inlineStr">
        <is>
          <t>IMP00999</t>
        </is>
      </c>
      <c r="AB8149" t="inlineStr">
        <is>
          <t>T106987</t>
        </is>
      </c>
      <c r="AC8149" s="32" t="n">
        <v>1788571.2</v>
      </c>
      <c r="AD8149" s="32" t="n">
        <v>178857.12</v>
      </c>
      <c r="AE8149" s="35">
        <f>(LEFT(Y8149,4)-Parameters!$B$23)*12+MID(Y8149,6,2)-Parameters!$B$24+1</f>
        <v/>
      </c>
    </row>
    <row r="8150">
      <c r="X8150" t="inlineStr">
        <is>
          <t>L0233256</t>
        </is>
      </c>
      <c r="Y8150" t="inlineStr">
        <is>
          <t>2026-07-13</t>
        </is>
      </c>
      <c r="Z8150" t="inlineStr">
        <is>
          <t>home_use</t>
        </is>
      </c>
      <c r="AA8150" t="inlineStr">
        <is>
          <t>IMP00999</t>
        </is>
      </c>
      <c r="AB8150" t="inlineStr">
        <is>
          <t>T106987</t>
        </is>
      </c>
      <c r="AC8150" s="32" t="n">
        <v>972425.83</v>
      </c>
      <c r="AD8150" s="32" t="n">
        <v>97242.58</v>
      </c>
      <c r="AE8150" s="35">
        <f>(LEFT(Y8150,4)-Parameters!$B$23)*12+MID(Y8150,6,2)-Parameters!$B$24+1</f>
        <v/>
      </c>
    </row>
    <row r="8151">
      <c r="X8151" t="inlineStr">
        <is>
          <t>L0233257</t>
        </is>
      </c>
      <c r="Y8151" t="inlineStr">
        <is>
          <t>2026-07-13</t>
        </is>
      </c>
      <c r="Z8151" t="inlineStr">
        <is>
          <t>home_use</t>
        </is>
      </c>
      <c r="AA8151" t="inlineStr">
        <is>
          <t>IMP00999</t>
        </is>
      </c>
      <c r="AB8151" t="inlineStr">
        <is>
          <t>T106987</t>
        </is>
      </c>
      <c r="AC8151" s="32" t="n">
        <v>5696516.06</v>
      </c>
      <c r="AD8151" s="32" t="n">
        <v>569651.61</v>
      </c>
      <c r="AE8151" s="35">
        <f>(LEFT(Y8151,4)-Parameters!$B$23)*12+MID(Y8151,6,2)-Parameters!$B$24+1</f>
        <v/>
      </c>
    </row>
    <row r="8152">
      <c r="X8152" t="inlineStr">
        <is>
          <t>L0234241</t>
        </is>
      </c>
      <c r="Y8152" t="inlineStr">
        <is>
          <t>2026-07-17</t>
        </is>
      </c>
      <c r="Z8152" t="inlineStr">
        <is>
          <t>home_use</t>
        </is>
      </c>
      <c r="AA8152" t="inlineStr">
        <is>
          <t>IMP00999</t>
        </is>
      </c>
      <c r="AB8152" t="inlineStr">
        <is>
          <t>T106987</t>
        </is>
      </c>
      <c r="AC8152" s="32" t="n">
        <v>2248978.11</v>
      </c>
      <c r="AD8152" s="32" t="n">
        <v>224897.81</v>
      </c>
      <c r="AE8152" s="35">
        <f>(LEFT(Y8152,4)-Parameters!$B$23)*12+MID(Y8152,6,2)-Parameters!$B$24+1</f>
        <v/>
      </c>
    </row>
    <row r="8153">
      <c r="X8153" t="inlineStr">
        <is>
          <t>L0234242</t>
        </is>
      </c>
      <c r="Y8153" t="inlineStr">
        <is>
          <t>2026-07-17</t>
        </is>
      </c>
      <c r="Z8153" t="inlineStr">
        <is>
          <t>home_use</t>
        </is>
      </c>
      <c r="AA8153" t="inlineStr">
        <is>
          <t>IMP00999</t>
        </is>
      </c>
      <c r="AB8153" t="inlineStr">
        <is>
          <t>T106987</t>
        </is>
      </c>
      <c r="AC8153" s="32" t="n">
        <v>3872563.95</v>
      </c>
      <c r="AD8153" s="32" t="n">
        <v>387256.39</v>
      </c>
      <c r="AE8153" s="35">
        <f>(LEFT(Y8153,4)-Parameters!$B$23)*12+MID(Y8153,6,2)-Parameters!$B$24+1</f>
        <v/>
      </c>
    </row>
    <row r="8154">
      <c r="X8154" t="inlineStr">
        <is>
          <t>L0234503</t>
        </is>
      </c>
      <c r="Y8154" t="inlineStr">
        <is>
          <t>2026-07-18</t>
        </is>
      </c>
      <c r="Z8154" t="inlineStr">
        <is>
          <t>home_use</t>
        </is>
      </c>
      <c r="AA8154" t="inlineStr">
        <is>
          <t>IMP00999</t>
        </is>
      </c>
      <c r="AB8154" t="inlineStr">
        <is>
          <t>T106987</t>
        </is>
      </c>
      <c r="AC8154" s="32" t="n">
        <v>2287519.72</v>
      </c>
      <c r="AD8154" s="32" t="n">
        <v>228751.97</v>
      </c>
      <c r="AE8154" s="35">
        <f>(LEFT(Y8154,4)-Parameters!$B$23)*12+MID(Y8154,6,2)-Parameters!$B$24+1</f>
        <v/>
      </c>
    </row>
    <row r="8155">
      <c r="X8155" t="inlineStr">
        <is>
          <t>L0234504</t>
        </is>
      </c>
      <c r="Y8155" t="inlineStr">
        <is>
          <t>2026-07-18</t>
        </is>
      </c>
      <c r="Z8155" t="inlineStr">
        <is>
          <t>home_use</t>
        </is>
      </c>
      <c r="AA8155" t="inlineStr">
        <is>
          <t>IMP00999</t>
        </is>
      </c>
      <c r="AB8155" t="inlineStr">
        <is>
          <t>T106987</t>
        </is>
      </c>
      <c r="AC8155" s="32" t="n">
        <v>3409544.81</v>
      </c>
      <c r="AD8155" s="32" t="n">
        <v>340954.48</v>
      </c>
      <c r="AE8155" s="35">
        <f>(LEFT(Y8155,4)-Parameters!$B$23)*12+MID(Y8155,6,2)-Parameters!$B$24+1</f>
        <v/>
      </c>
    </row>
    <row r="8156">
      <c r="X8156" t="inlineStr">
        <is>
          <t>L0234505</t>
        </is>
      </c>
      <c r="Y8156" t="inlineStr">
        <is>
          <t>2026-07-18</t>
        </is>
      </c>
      <c r="Z8156" t="inlineStr">
        <is>
          <t>home_use</t>
        </is>
      </c>
      <c r="AA8156" t="inlineStr">
        <is>
          <t>IMP00999</t>
        </is>
      </c>
      <c r="AB8156" t="inlineStr">
        <is>
          <t>T106987</t>
        </is>
      </c>
      <c r="AC8156" s="32" t="n">
        <v>6192720.36</v>
      </c>
      <c r="AD8156" s="32" t="n">
        <v>650235.64</v>
      </c>
      <c r="AE8156" s="35">
        <f>(LEFT(Y8156,4)-Parameters!$B$23)*12+MID(Y8156,6,2)-Parameters!$B$24+1</f>
        <v/>
      </c>
    </row>
    <row r="8157">
      <c r="X8157" t="inlineStr">
        <is>
          <t>L0250164</t>
        </is>
      </c>
      <c r="Y8157" t="inlineStr">
        <is>
          <t>2026-07-18</t>
        </is>
      </c>
      <c r="Z8157" t="inlineStr">
        <is>
          <t>home_use</t>
        </is>
      </c>
      <c r="AA8157" t="inlineStr">
        <is>
          <t>IMP00999</t>
        </is>
      </c>
      <c r="AB8157" t="inlineStr">
        <is>
          <t>T106987</t>
        </is>
      </c>
      <c r="AC8157" s="32" t="n">
        <v>364620</v>
      </c>
      <c r="AD8157" s="32" t="n">
        <v>36462</v>
      </c>
      <c r="AE8157" s="35">
        <f>(LEFT(Y8157,4)-Parameters!$B$23)*12+MID(Y8157,6,2)-Parameters!$B$24+1</f>
        <v/>
      </c>
    </row>
    <row r="8158">
      <c r="X8158" t="inlineStr">
        <is>
          <t>L0234757</t>
        </is>
      </c>
      <c r="Y8158" t="inlineStr">
        <is>
          <t>2026-07-19</t>
        </is>
      </c>
      <c r="Z8158" t="inlineStr">
        <is>
          <t>home_use</t>
        </is>
      </c>
      <c r="AA8158" t="inlineStr">
        <is>
          <t>IMP00999</t>
        </is>
      </c>
      <c r="AB8158" t="inlineStr">
        <is>
          <t>T106987</t>
        </is>
      </c>
      <c r="AC8158" s="32" t="n">
        <v>21158762.19</v>
      </c>
      <c r="AD8158" s="32" t="n">
        <v>2221670.03</v>
      </c>
      <c r="AE8158" s="35">
        <f>(LEFT(Y8158,4)-Parameters!$B$23)*12+MID(Y8158,6,2)-Parameters!$B$24+1</f>
        <v/>
      </c>
    </row>
    <row r="8159">
      <c r="X8159" t="inlineStr">
        <is>
          <t>L0234758</t>
        </is>
      </c>
      <c r="Y8159" t="inlineStr">
        <is>
          <t>2026-07-19</t>
        </is>
      </c>
      <c r="Z8159" t="inlineStr">
        <is>
          <t>home_use</t>
        </is>
      </c>
      <c r="AA8159" t="inlineStr">
        <is>
          <t>IMP00999</t>
        </is>
      </c>
      <c r="AB8159" t="inlineStr">
        <is>
          <t>T106987</t>
        </is>
      </c>
      <c r="AC8159" s="32" t="n">
        <v>4396426.12</v>
      </c>
      <c r="AD8159" s="32" t="n">
        <v>439642.61</v>
      </c>
      <c r="AE8159" s="35">
        <f>(LEFT(Y8159,4)-Parameters!$B$23)*12+MID(Y8159,6,2)-Parameters!$B$24+1</f>
        <v/>
      </c>
    </row>
    <row r="8160">
      <c r="X8160" t="inlineStr">
        <is>
          <t>L0234759</t>
        </is>
      </c>
      <c r="Y8160" t="inlineStr">
        <is>
          <t>2026-07-19</t>
        </is>
      </c>
      <c r="Z8160" t="inlineStr">
        <is>
          <t>home_use</t>
        </is>
      </c>
      <c r="AA8160" t="inlineStr">
        <is>
          <t>IMP00999</t>
        </is>
      </c>
      <c r="AB8160" t="inlineStr">
        <is>
          <t>T106987</t>
        </is>
      </c>
      <c r="AC8160" s="32" t="n">
        <v>1130587.68</v>
      </c>
      <c r="AD8160" s="32" t="n">
        <v>113058.77</v>
      </c>
      <c r="AE8160" s="35">
        <f>(LEFT(Y8160,4)-Parameters!$B$23)*12+MID(Y8160,6,2)-Parameters!$B$24+1</f>
        <v/>
      </c>
    </row>
    <row r="8161">
      <c r="X8161" t="inlineStr">
        <is>
          <t>L0235231</t>
        </is>
      </c>
      <c r="Y8161" t="inlineStr">
        <is>
          <t>2026-07-21</t>
        </is>
      </c>
      <c r="Z8161" t="inlineStr">
        <is>
          <t>home_use</t>
        </is>
      </c>
      <c r="AA8161" t="inlineStr">
        <is>
          <t>IMP00999</t>
        </is>
      </c>
      <c r="AB8161" t="inlineStr">
        <is>
          <t>T106987</t>
        </is>
      </c>
      <c r="AC8161" s="32" t="n">
        <v>1891539.26</v>
      </c>
      <c r="AD8161" s="32" t="n">
        <v>189153.93</v>
      </c>
      <c r="AE8161" s="35">
        <f>(LEFT(Y8161,4)-Parameters!$B$23)*12+MID(Y8161,6,2)-Parameters!$B$24+1</f>
        <v/>
      </c>
    </row>
    <row r="8162">
      <c r="X8162" t="inlineStr">
        <is>
          <t>L0250157</t>
        </is>
      </c>
      <c r="Y8162" t="inlineStr">
        <is>
          <t>2026-07-21</t>
        </is>
      </c>
      <c r="Z8162" t="inlineStr">
        <is>
          <t>home_use</t>
        </is>
      </c>
      <c r="AA8162" t="inlineStr">
        <is>
          <t>IMP00999</t>
        </is>
      </c>
      <c r="AB8162" t="inlineStr">
        <is>
          <t>T106987</t>
        </is>
      </c>
      <c r="AC8162" s="32" t="n">
        <v>263268</v>
      </c>
      <c r="AD8162" s="32" t="n">
        <v>26326.8</v>
      </c>
      <c r="AE8162" s="35">
        <f>(LEFT(Y8162,4)-Parameters!$B$23)*12+MID(Y8162,6,2)-Parameters!$B$24+1</f>
        <v/>
      </c>
    </row>
    <row r="8163">
      <c r="X8163" t="inlineStr">
        <is>
          <t>L0235484</t>
        </is>
      </c>
      <c r="Y8163" t="inlineStr">
        <is>
          <t>2026-07-22</t>
        </is>
      </c>
      <c r="Z8163" t="inlineStr">
        <is>
          <t>home_use</t>
        </is>
      </c>
      <c r="AA8163" t="inlineStr">
        <is>
          <t>IMP00999</t>
        </is>
      </c>
      <c r="AB8163" t="inlineStr">
        <is>
          <t>T106987</t>
        </is>
      </c>
      <c r="AC8163" s="32" t="n">
        <v>5008201.41</v>
      </c>
      <c r="AD8163" s="32" t="n">
        <v>500820.14</v>
      </c>
      <c r="AE8163" s="35">
        <f>(LEFT(Y8163,4)-Parameters!$B$23)*12+MID(Y8163,6,2)-Parameters!$B$24+1</f>
        <v/>
      </c>
    </row>
    <row r="8164">
      <c r="X8164" t="inlineStr">
        <is>
          <t>L0235486</t>
        </is>
      </c>
      <c r="Y8164" t="inlineStr">
        <is>
          <t>2026-07-22</t>
        </is>
      </c>
      <c r="Z8164" t="inlineStr">
        <is>
          <t>home_use</t>
        </is>
      </c>
      <c r="AA8164" t="inlineStr">
        <is>
          <t>IMP00999</t>
        </is>
      </c>
      <c r="AB8164" t="inlineStr">
        <is>
          <t>T106987</t>
        </is>
      </c>
      <c r="AC8164" s="32" t="n">
        <v>2000127.58</v>
      </c>
      <c r="AD8164" s="32" t="n">
        <v>210013.4</v>
      </c>
      <c r="AE8164" s="35">
        <f>(LEFT(Y8164,4)-Parameters!$B$23)*12+MID(Y8164,6,2)-Parameters!$B$24+1</f>
        <v/>
      </c>
    </row>
    <row r="8165">
      <c r="X8165" t="inlineStr">
        <is>
          <t>L0236022</t>
        </is>
      </c>
      <c r="Y8165" t="inlineStr">
        <is>
          <t>2026-07-24</t>
        </is>
      </c>
      <c r="Z8165" t="inlineStr">
        <is>
          <t>home_use</t>
        </is>
      </c>
      <c r="AA8165" t="inlineStr">
        <is>
          <t>IMP00999</t>
        </is>
      </c>
      <c r="AB8165" t="inlineStr">
        <is>
          <t>T106987</t>
        </is>
      </c>
      <c r="AC8165" s="32" t="n">
        <v>10818781.41</v>
      </c>
      <c r="AD8165" s="32" t="n">
        <v>1135972.05</v>
      </c>
      <c r="AE8165" s="35">
        <f>(LEFT(Y8165,4)-Parameters!$B$23)*12+MID(Y8165,6,2)-Parameters!$B$24+1</f>
        <v/>
      </c>
    </row>
    <row r="8166">
      <c r="X8166" t="inlineStr">
        <is>
          <t>L0236023</t>
        </is>
      </c>
      <c r="Y8166" t="inlineStr">
        <is>
          <t>2026-07-24</t>
        </is>
      </c>
      <c r="Z8166" t="inlineStr">
        <is>
          <t>home_use</t>
        </is>
      </c>
      <c r="AA8166" t="inlineStr">
        <is>
          <t>IMP00999</t>
        </is>
      </c>
      <c r="AB8166" t="inlineStr">
        <is>
          <t>T106987</t>
        </is>
      </c>
      <c r="AC8166" s="32" t="n">
        <v>315480.52</v>
      </c>
      <c r="AD8166" s="32" t="n">
        <v>37857.66</v>
      </c>
      <c r="AE8166" s="35">
        <f>(LEFT(Y8166,4)-Parameters!$B$23)*12+MID(Y8166,6,2)-Parameters!$B$24+1</f>
        <v/>
      </c>
    </row>
    <row r="8167">
      <c r="X8167" t="inlineStr">
        <is>
          <t>L0236283</t>
        </is>
      </c>
      <c r="Y8167" t="inlineStr">
        <is>
          <t>2026-07-25</t>
        </is>
      </c>
      <c r="Z8167" t="inlineStr">
        <is>
          <t>home_use</t>
        </is>
      </c>
      <c r="AA8167" t="inlineStr">
        <is>
          <t>IMP00999</t>
        </is>
      </c>
      <c r="AB8167" t="inlineStr">
        <is>
          <t>T106987</t>
        </is>
      </c>
      <c r="AC8167" s="32" t="n">
        <v>880586.7</v>
      </c>
      <c r="AD8167" s="32" t="n">
        <v>88058.67</v>
      </c>
      <c r="AE8167" s="35">
        <f>(LEFT(Y8167,4)-Parameters!$B$23)*12+MID(Y8167,6,2)-Parameters!$B$24+1</f>
        <v/>
      </c>
    </row>
    <row r="8168">
      <c r="X8168" t="inlineStr">
        <is>
          <t>L0236284</t>
        </is>
      </c>
      <c r="Y8168" t="inlineStr">
        <is>
          <t>2026-07-25</t>
        </is>
      </c>
      <c r="Z8168" t="inlineStr">
        <is>
          <t>home_use</t>
        </is>
      </c>
      <c r="AA8168" t="inlineStr">
        <is>
          <t>IMP00999</t>
        </is>
      </c>
      <c r="AB8168" t="inlineStr">
        <is>
          <t>T106987</t>
        </is>
      </c>
      <c r="AC8168" s="32" t="n">
        <v>5446099.2</v>
      </c>
      <c r="AD8168" s="32" t="n">
        <v>544609.92</v>
      </c>
      <c r="AE8168" s="35">
        <f>(LEFT(Y8168,4)-Parameters!$B$23)*12+MID(Y8168,6,2)-Parameters!$B$24+1</f>
        <v/>
      </c>
    </row>
    <row r="8169">
      <c r="X8169" t="inlineStr">
        <is>
          <t>L0236522</t>
        </is>
      </c>
      <c r="Y8169" t="inlineStr">
        <is>
          <t>2026-07-26</t>
        </is>
      </c>
      <c r="Z8169" t="inlineStr">
        <is>
          <t>home_use</t>
        </is>
      </c>
      <c r="AA8169" t="inlineStr">
        <is>
          <t>IMP00999</t>
        </is>
      </c>
      <c r="AB8169" t="inlineStr">
        <is>
          <t>T106987</t>
        </is>
      </c>
      <c r="AC8169" s="32" t="n">
        <v>5963672.34</v>
      </c>
      <c r="AD8169" s="32" t="n">
        <v>596367.23</v>
      </c>
      <c r="AE8169" s="35">
        <f>(LEFT(Y8169,4)-Parameters!$B$23)*12+MID(Y8169,6,2)-Parameters!$B$24+1</f>
        <v/>
      </c>
    </row>
    <row r="8170">
      <c r="X8170" t="inlineStr">
        <is>
          <t>L0236523</t>
        </is>
      </c>
      <c r="Y8170" t="inlineStr">
        <is>
          <t>2026-07-26</t>
        </is>
      </c>
      <c r="Z8170" t="inlineStr">
        <is>
          <t>home_use</t>
        </is>
      </c>
      <c r="AA8170" t="inlineStr">
        <is>
          <t>IMP00999</t>
        </is>
      </c>
      <c r="AB8170" t="inlineStr">
        <is>
          <t>T106987</t>
        </is>
      </c>
      <c r="AC8170" s="32" t="n">
        <v>789880.21</v>
      </c>
      <c r="AD8170" s="32" t="n">
        <v>78988.02</v>
      </c>
      <c r="AE8170" s="35">
        <f>(LEFT(Y8170,4)-Parameters!$B$23)*12+MID(Y8170,6,2)-Parameters!$B$24+1</f>
        <v/>
      </c>
    </row>
    <row r="8171">
      <c r="X8171" t="inlineStr">
        <is>
          <t>L0237495</t>
        </is>
      </c>
      <c r="Y8171" t="inlineStr">
        <is>
          <t>2026-08-02</t>
        </is>
      </c>
      <c r="Z8171" t="inlineStr">
        <is>
          <t>home_use</t>
        </is>
      </c>
      <c r="AA8171" t="inlineStr">
        <is>
          <t>IMP00999</t>
        </is>
      </c>
      <c r="AB8171" t="inlineStr">
        <is>
          <t>T106987</t>
        </is>
      </c>
      <c r="AC8171" s="32" t="n">
        <v>3499531.1</v>
      </c>
      <c r="AD8171" s="32" t="n">
        <v>349953.11</v>
      </c>
      <c r="AE8171" s="35">
        <f>(LEFT(Y8171,4)-Parameters!$B$23)*12+MID(Y8171,6,2)-Parameters!$B$24+1</f>
        <v/>
      </c>
    </row>
    <row r="8172">
      <c r="X8172" t="inlineStr">
        <is>
          <t>L0237496</t>
        </is>
      </c>
      <c r="Y8172" t="inlineStr">
        <is>
          <t>2026-08-02</t>
        </is>
      </c>
      <c r="Z8172" t="inlineStr">
        <is>
          <t>home_use</t>
        </is>
      </c>
      <c r="AA8172" t="inlineStr">
        <is>
          <t>IMP00999</t>
        </is>
      </c>
      <c r="AB8172" t="inlineStr">
        <is>
          <t>T106987</t>
        </is>
      </c>
      <c r="AC8172" s="32" t="n">
        <v>3623055.42</v>
      </c>
      <c r="AD8172" s="32" t="n">
        <v>380420.82</v>
      </c>
      <c r="AE8172" s="35">
        <f>(LEFT(Y8172,4)-Parameters!$B$23)*12+MID(Y8172,6,2)-Parameters!$B$24+1</f>
        <v/>
      </c>
    </row>
    <row r="8173">
      <c r="X8173" t="inlineStr">
        <is>
          <t>L0237499</t>
        </is>
      </c>
      <c r="Y8173" t="inlineStr">
        <is>
          <t>2026-08-02</t>
        </is>
      </c>
      <c r="Z8173" t="inlineStr">
        <is>
          <t>home_use</t>
        </is>
      </c>
      <c r="AA8173" t="inlineStr">
        <is>
          <t>IMP00999</t>
        </is>
      </c>
      <c r="AB8173" t="inlineStr">
        <is>
          <t>T106987</t>
        </is>
      </c>
      <c r="AC8173" s="32" t="n">
        <v>2329169.65</v>
      </c>
      <c r="AD8173" s="32" t="n">
        <v>232916.97</v>
      </c>
      <c r="AE8173" s="35">
        <f>(LEFT(Y8173,4)-Parameters!$B$23)*12+MID(Y8173,6,2)-Parameters!$B$24+1</f>
        <v/>
      </c>
    </row>
    <row r="8174">
      <c r="X8174" t="inlineStr">
        <is>
          <t>L0237722</t>
        </is>
      </c>
      <c r="Y8174" t="inlineStr">
        <is>
          <t>2026-08-03</t>
        </is>
      </c>
      <c r="Z8174" t="inlineStr">
        <is>
          <t>home_use</t>
        </is>
      </c>
      <c r="AA8174" t="inlineStr">
        <is>
          <t>IMP00999</t>
        </is>
      </c>
      <c r="AB8174" t="inlineStr">
        <is>
          <t>T106987</t>
        </is>
      </c>
      <c r="AC8174" s="32" t="n">
        <v>846556</v>
      </c>
      <c r="AD8174" s="32" t="n">
        <v>84655.60000000001</v>
      </c>
      <c r="AE8174" s="35">
        <f>(LEFT(Y8174,4)-Parameters!$B$23)*12+MID(Y8174,6,2)-Parameters!$B$24+1</f>
        <v/>
      </c>
    </row>
    <row r="8175">
      <c r="X8175" t="inlineStr">
        <is>
          <t>L0237942</t>
        </is>
      </c>
      <c r="Y8175" t="inlineStr">
        <is>
          <t>2026-08-04</t>
        </is>
      </c>
      <c r="Z8175" t="inlineStr">
        <is>
          <t>home_use</t>
        </is>
      </c>
      <c r="AA8175" t="inlineStr">
        <is>
          <t>IMP00999</t>
        </is>
      </c>
      <c r="AB8175" t="inlineStr">
        <is>
          <t>T106987</t>
        </is>
      </c>
      <c r="AC8175" s="32" t="n">
        <v>1132086.71</v>
      </c>
      <c r="AD8175" s="32" t="n">
        <v>113208.67</v>
      </c>
      <c r="AE8175" s="35">
        <f>(LEFT(Y8175,4)-Parameters!$B$23)*12+MID(Y8175,6,2)-Parameters!$B$24+1</f>
        <v/>
      </c>
    </row>
    <row r="8176">
      <c r="X8176" t="inlineStr">
        <is>
          <t>L0238174</t>
        </is>
      </c>
      <c r="Y8176" t="inlineStr">
        <is>
          <t>2026-08-05</t>
        </is>
      </c>
      <c r="Z8176" t="inlineStr">
        <is>
          <t>home_use</t>
        </is>
      </c>
      <c r="AA8176" t="inlineStr">
        <is>
          <t>IMP00999</t>
        </is>
      </c>
      <c r="AB8176" t="inlineStr">
        <is>
          <t>T106987</t>
        </is>
      </c>
      <c r="AC8176" s="32" t="n">
        <v>6083692.94</v>
      </c>
      <c r="AD8176" s="32" t="n">
        <v>638787.76</v>
      </c>
      <c r="AE8176" s="35">
        <f>(LEFT(Y8176,4)-Parameters!$B$23)*12+MID(Y8176,6,2)-Parameters!$B$24+1</f>
        <v/>
      </c>
    </row>
    <row r="8177">
      <c r="X8177" t="inlineStr">
        <is>
          <t>L0238403</t>
        </is>
      </c>
      <c r="Y8177" t="inlineStr">
        <is>
          <t>2026-08-06</t>
        </is>
      </c>
      <c r="Z8177" t="inlineStr">
        <is>
          <t>home_use</t>
        </is>
      </c>
      <c r="AA8177" t="inlineStr">
        <is>
          <t>IMP00999</t>
        </is>
      </c>
      <c r="AB8177" t="inlineStr">
        <is>
          <t>T106987</t>
        </is>
      </c>
      <c r="AC8177" s="32" t="n">
        <v>1933274.24</v>
      </c>
      <c r="AD8177" s="32" t="n">
        <v>202993.8</v>
      </c>
      <c r="AE8177" s="35">
        <f>(LEFT(Y8177,4)-Parameters!$B$23)*12+MID(Y8177,6,2)-Parameters!$B$24+1</f>
        <v/>
      </c>
    </row>
    <row r="8178">
      <c r="X8178" t="inlineStr">
        <is>
          <t>L0238648</t>
        </is>
      </c>
      <c r="Y8178" t="inlineStr">
        <is>
          <t>2026-08-07</t>
        </is>
      </c>
      <c r="Z8178" t="inlineStr">
        <is>
          <t>home_use</t>
        </is>
      </c>
      <c r="AA8178" t="inlineStr">
        <is>
          <t>IMP00999</t>
        </is>
      </c>
      <c r="AB8178" t="inlineStr">
        <is>
          <t>T106987</t>
        </is>
      </c>
      <c r="AC8178" s="32" t="n">
        <v>2112413.78</v>
      </c>
      <c r="AD8178" s="32" t="n">
        <v>211241.38</v>
      </c>
      <c r="AE8178" s="35">
        <f>(LEFT(Y8178,4)-Parameters!$B$23)*12+MID(Y8178,6,2)-Parameters!$B$24+1</f>
        <v/>
      </c>
    </row>
    <row r="8179">
      <c r="X8179" t="inlineStr">
        <is>
          <t>L0238650</t>
        </is>
      </c>
      <c r="Y8179" t="inlineStr">
        <is>
          <t>2026-08-07</t>
        </is>
      </c>
      <c r="Z8179" t="inlineStr">
        <is>
          <t>home_use</t>
        </is>
      </c>
      <c r="AA8179" t="inlineStr">
        <is>
          <t>IMP00999</t>
        </is>
      </c>
      <c r="AB8179" t="inlineStr">
        <is>
          <t>T106987</t>
        </is>
      </c>
      <c r="AC8179" s="32" t="n">
        <v>9362284.27</v>
      </c>
      <c r="AD8179" s="32" t="n">
        <v>983039.85</v>
      </c>
      <c r="AE8179" s="35">
        <f>(LEFT(Y8179,4)-Parameters!$B$23)*12+MID(Y8179,6,2)-Parameters!$B$24+1</f>
        <v/>
      </c>
    </row>
    <row r="8180">
      <c r="X8180" t="inlineStr">
        <is>
          <t>L0238913</t>
        </is>
      </c>
      <c r="Y8180" t="inlineStr">
        <is>
          <t>2026-08-08</t>
        </is>
      </c>
      <c r="Z8180" t="inlineStr">
        <is>
          <t>home_use</t>
        </is>
      </c>
      <c r="AA8180" t="inlineStr">
        <is>
          <t>IMP00999</t>
        </is>
      </c>
      <c r="AB8180" t="inlineStr">
        <is>
          <t>T106987</t>
        </is>
      </c>
      <c r="AC8180" s="32" t="n">
        <v>343269.94</v>
      </c>
      <c r="AD8180" s="32" t="n">
        <v>41192.39</v>
      </c>
      <c r="AE8180" s="35">
        <f>(LEFT(Y8180,4)-Parameters!$B$23)*12+MID(Y8180,6,2)-Parameters!$B$24+1</f>
        <v/>
      </c>
    </row>
    <row r="8181">
      <c r="X8181" t="inlineStr">
        <is>
          <t>L0238914</t>
        </is>
      </c>
      <c r="Y8181" t="inlineStr">
        <is>
          <t>2026-08-08</t>
        </is>
      </c>
      <c r="Z8181" t="inlineStr">
        <is>
          <t>home_use</t>
        </is>
      </c>
      <c r="AA8181" t="inlineStr">
        <is>
          <t>IMP00999</t>
        </is>
      </c>
      <c r="AB8181" t="inlineStr">
        <is>
          <t>T106987</t>
        </is>
      </c>
      <c r="AC8181" s="32" t="n">
        <v>1431027.24</v>
      </c>
      <c r="AD8181" s="32" t="n">
        <v>150257.86</v>
      </c>
      <c r="AE8181" s="35">
        <f>(LEFT(Y8181,4)-Parameters!$B$23)*12+MID(Y8181,6,2)-Parameters!$B$24+1</f>
        <v/>
      </c>
    </row>
    <row r="8182">
      <c r="X8182" t="inlineStr">
        <is>
          <t>L0239143</t>
        </is>
      </c>
      <c r="Y8182" t="inlineStr">
        <is>
          <t>2026-08-09</t>
        </is>
      </c>
      <c r="Z8182" t="inlineStr">
        <is>
          <t>home_use</t>
        </is>
      </c>
      <c r="AA8182" t="inlineStr">
        <is>
          <t>IMP00999</t>
        </is>
      </c>
      <c r="AB8182" t="inlineStr">
        <is>
          <t>T106987</t>
        </is>
      </c>
      <c r="AC8182" s="32" t="n">
        <v>12828948.35</v>
      </c>
      <c r="AD8182" s="32" t="n">
        <v>1282894.84</v>
      </c>
      <c r="AE8182" s="35">
        <f>(LEFT(Y8182,4)-Parameters!$B$23)*12+MID(Y8182,6,2)-Parameters!$B$24+1</f>
        <v/>
      </c>
    </row>
    <row r="8183">
      <c r="X8183" t="inlineStr">
        <is>
          <t>L0239595</t>
        </is>
      </c>
      <c r="Y8183" t="inlineStr">
        <is>
          <t>2026-08-11</t>
        </is>
      </c>
      <c r="Z8183" t="inlineStr">
        <is>
          <t>home_use</t>
        </is>
      </c>
      <c r="AA8183" t="inlineStr">
        <is>
          <t>IMP00999</t>
        </is>
      </c>
      <c r="AB8183" t="inlineStr">
        <is>
          <t>T106987</t>
        </is>
      </c>
      <c r="AC8183" s="32" t="n">
        <v>2069468.93</v>
      </c>
      <c r="AD8183" s="32" t="n">
        <v>206946.89</v>
      </c>
      <c r="AE8183" s="35">
        <f>(LEFT(Y8183,4)-Parameters!$B$23)*12+MID(Y8183,6,2)-Parameters!$B$24+1</f>
        <v/>
      </c>
    </row>
    <row r="8184">
      <c r="X8184" t="inlineStr">
        <is>
          <t>L0239596</t>
        </is>
      </c>
      <c r="Y8184" t="inlineStr">
        <is>
          <t>2026-08-11</t>
        </is>
      </c>
      <c r="Z8184" t="inlineStr">
        <is>
          <t>home_use</t>
        </is>
      </c>
      <c r="AA8184" t="inlineStr">
        <is>
          <t>IMP00999</t>
        </is>
      </c>
      <c r="AB8184" t="inlineStr">
        <is>
          <t>T106987</t>
        </is>
      </c>
      <c r="AC8184" s="32" t="n">
        <v>13508345.12</v>
      </c>
      <c r="AD8184" s="32" t="n">
        <v>1350834.51</v>
      </c>
      <c r="AE8184" s="35">
        <f>(LEFT(Y8184,4)-Parameters!$B$23)*12+MID(Y8184,6,2)-Parameters!$B$24+1</f>
        <v/>
      </c>
    </row>
    <row r="8185">
      <c r="X8185" t="inlineStr">
        <is>
          <t>L0239824</t>
        </is>
      </c>
      <c r="Y8185" t="inlineStr">
        <is>
          <t>2026-08-12</t>
        </is>
      </c>
      <c r="Z8185" t="inlineStr">
        <is>
          <t>home_use</t>
        </is>
      </c>
      <c r="AA8185" t="inlineStr">
        <is>
          <t>IMP00999</t>
        </is>
      </c>
      <c r="AB8185" t="inlineStr">
        <is>
          <t>T106987</t>
        </is>
      </c>
      <c r="AC8185" s="32" t="n">
        <v>3666420.03</v>
      </c>
      <c r="AD8185" s="32" t="n">
        <v>366642</v>
      </c>
      <c r="AE8185" s="35">
        <f>(LEFT(Y8185,4)-Parameters!$B$23)*12+MID(Y8185,6,2)-Parameters!$B$24+1</f>
        <v/>
      </c>
    </row>
    <row r="8186">
      <c r="X8186" t="inlineStr">
        <is>
          <t>L0240068</t>
        </is>
      </c>
      <c r="Y8186" t="inlineStr">
        <is>
          <t>2026-08-13</t>
        </is>
      </c>
      <c r="Z8186" t="inlineStr">
        <is>
          <t>home_use</t>
        </is>
      </c>
      <c r="AA8186" t="inlineStr">
        <is>
          <t>IMP00999</t>
        </is>
      </c>
      <c r="AB8186" t="inlineStr">
        <is>
          <t>T106987</t>
        </is>
      </c>
      <c r="AC8186" s="32" t="n">
        <v>1466077.52</v>
      </c>
      <c r="AD8186" s="32" t="n">
        <v>146607.75</v>
      </c>
      <c r="AE8186" s="35">
        <f>(LEFT(Y8186,4)-Parameters!$B$23)*12+MID(Y8186,6,2)-Parameters!$B$24+1</f>
        <v/>
      </c>
    </row>
    <row r="8187">
      <c r="X8187" t="inlineStr">
        <is>
          <t>L0240069</t>
        </is>
      </c>
      <c r="Y8187" t="inlineStr">
        <is>
          <t>2026-08-13</t>
        </is>
      </c>
      <c r="Z8187" t="inlineStr">
        <is>
          <t>home_use</t>
        </is>
      </c>
      <c r="AA8187" t="inlineStr">
        <is>
          <t>IMP00999</t>
        </is>
      </c>
      <c r="AB8187" t="inlineStr">
        <is>
          <t>T106987</t>
        </is>
      </c>
      <c r="AC8187" s="32" t="n">
        <v>5432609.28</v>
      </c>
      <c r="AD8187" s="32" t="n">
        <v>570423.97</v>
      </c>
      <c r="AE8187" s="35">
        <f>(LEFT(Y8187,4)-Parameters!$B$23)*12+MID(Y8187,6,2)-Parameters!$B$24+1</f>
        <v/>
      </c>
    </row>
    <row r="8188">
      <c r="X8188" t="inlineStr">
        <is>
          <t>L0240070</t>
        </is>
      </c>
      <c r="Y8188" t="inlineStr">
        <is>
          <t>2026-08-13</t>
        </is>
      </c>
      <c r="Z8188" t="inlineStr">
        <is>
          <t>home_use</t>
        </is>
      </c>
      <c r="AA8188" t="inlineStr">
        <is>
          <t>IMP00999</t>
        </is>
      </c>
      <c r="AB8188" t="inlineStr">
        <is>
          <t>T106987</t>
        </is>
      </c>
      <c r="AC8188" s="32" t="n">
        <v>6323889.49</v>
      </c>
      <c r="AD8188" s="32" t="n">
        <v>664008.4</v>
      </c>
      <c r="AE8188" s="35">
        <f>(LEFT(Y8188,4)-Parameters!$B$23)*12+MID(Y8188,6,2)-Parameters!$B$24+1</f>
        <v/>
      </c>
    </row>
    <row r="8189">
      <c r="X8189" t="inlineStr">
        <is>
          <t>L0240327</t>
        </is>
      </c>
      <c r="Y8189" t="inlineStr">
        <is>
          <t>2026-08-14</t>
        </is>
      </c>
      <c r="Z8189" t="inlineStr">
        <is>
          <t>home_use</t>
        </is>
      </c>
      <c r="AA8189" t="inlineStr">
        <is>
          <t>IMP00999</t>
        </is>
      </c>
      <c r="AB8189" t="inlineStr">
        <is>
          <t>T106987</t>
        </is>
      </c>
      <c r="AC8189" s="32" t="n">
        <v>1602276.67</v>
      </c>
      <c r="AD8189" s="32" t="n">
        <v>168239.05</v>
      </c>
      <c r="AE8189" s="35">
        <f>(LEFT(Y8189,4)-Parameters!$B$23)*12+MID(Y8189,6,2)-Parameters!$B$24+1</f>
        <v/>
      </c>
    </row>
    <row r="8190">
      <c r="X8190" t="inlineStr">
        <is>
          <t>L0240329</t>
        </is>
      </c>
      <c r="Y8190" t="inlineStr">
        <is>
          <t>2026-08-14</t>
        </is>
      </c>
      <c r="Z8190" t="inlineStr">
        <is>
          <t>home_use</t>
        </is>
      </c>
      <c r="AA8190" t="inlineStr">
        <is>
          <t>IMP00999</t>
        </is>
      </c>
      <c r="AB8190" t="inlineStr">
        <is>
          <t>T106987</t>
        </is>
      </c>
      <c r="AC8190" s="32" t="n">
        <v>1038791.3</v>
      </c>
      <c r="AD8190" s="32" t="n">
        <v>103879.13</v>
      </c>
      <c r="AE8190" s="35">
        <f>(LEFT(Y8190,4)-Parameters!$B$23)*12+MID(Y8190,6,2)-Parameters!$B$24+1</f>
        <v/>
      </c>
    </row>
    <row r="8191">
      <c r="X8191" t="inlineStr">
        <is>
          <t>L0240576</t>
        </is>
      </c>
      <c r="Y8191" t="inlineStr">
        <is>
          <t>2026-08-15</t>
        </is>
      </c>
      <c r="Z8191" t="inlineStr">
        <is>
          <t>home_use</t>
        </is>
      </c>
      <c r="AA8191" t="inlineStr">
        <is>
          <t>IMP00999</t>
        </is>
      </c>
      <c r="AB8191" t="inlineStr">
        <is>
          <t>T106987</t>
        </is>
      </c>
      <c r="AC8191" s="32" t="n">
        <v>9088340.529999999</v>
      </c>
      <c r="AD8191" s="32" t="n">
        <v>908834.05</v>
      </c>
      <c r="AE8191" s="35">
        <f>(LEFT(Y8191,4)-Parameters!$B$23)*12+MID(Y8191,6,2)-Parameters!$B$24+1</f>
        <v/>
      </c>
    </row>
    <row r="8192">
      <c r="X8192" t="inlineStr">
        <is>
          <t>L0240577</t>
        </is>
      </c>
      <c r="Y8192" t="inlineStr">
        <is>
          <t>2026-08-15</t>
        </is>
      </c>
      <c r="Z8192" t="inlineStr">
        <is>
          <t>home_use</t>
        </is>
      </c>
      <c r="AA8192" t="inlineStr">
        <is>
          <t>IMP00999</t>
        </is>
      </c>
      <c r="AB8192" t="inlineStr">
        <is>
          <t>T106987</t>
        </is>
      </c>
      <c r="AC8192" s="32" t="n">
        <v>668577.53</v>
      </c>
      <c r="AD8192" s="32" t="n">
        <v>66857.75</v>
      </c>
      <c r="AE8192" s="35">
        <f>(LEFT(Y8192,4)-Parameters!$B$23)*12+MID(Y8192,6,2)-Parameters!$B$24+1</f>
        <v/>
      </c>
    </row>
    <row r="8193">
      <c r="X8193" t="inlineStr">
        <is>
          <t>L0240578</t>
        </is>
      </c>
      <c r="Y8193" t="inlineStr">
        <is>
          <t>2026-08-15</t>
        </is>
      </c>
      <c r="Z8193" t="inlineStr">
        <is>
          <t>home_use</t>
        </is>
      </c>
      <c r="AA8193" t="inlineStr">
        <is>
          <t>IMP00999</t>
        </is>
      </c>
      <c r="AB8193" t="inlineStr">
        <is>
          <t>T106987</t>
        </is>
      </c>
      <c r="AC8193" s="32" t="n">
        <v>7368915.07</v>
      </c>
      <c r="AD8193" s="32" t="n">
        <v>884269.8100000001</v>
      </c>
      <c r="AE8193" s="35">
        <f>(LEFT(Y8193,4)-Parameters!$B$23)*12+MID(Y8193,6,2)-Parameters!$B$24+1</f>
        <v/>
      </c>
    </row>
    <row r="8194">
      <c r="X8194" t="inlineStr">
        <is>
          <t>L0240788</t>
        </is>
      </c>
      <c r="Y8194" t="inlineStr">
        <is>
          <t>2026-08-16</t>
        </is>
      </c>
      <c r="Z8194" t="inlineStr">
        <is>
          <t>home_use</t>
        </is>
      </c>
      <c r="AA8194" t="inlineStr">
        <is>
          <t>IMP00999</t>
        </is>
      </c>
      <c r="AB8194" t="inlineStr">
        <is>
          <t>T106987</t>
        </is>
      </c>
      <c r="AC8194" s="32" t="n">
        <v>1714617.98</v>
      </c>
      <c r="AD8194" s="32" t="n">
        <v>171461.8</v>
      </c>
      <c r="AE8194" s="35">
        <f>(LEFT(Y8194,4)-Parameters!$B$23)*12+MID(Y8194,6,2)-Parameters!$B$24+1</f>
        <v/>
      </c>
    </row>
    <row r="8195">
      <c r="X8195" t="inlineStr">
        <is>
          <t>L0240993</t>
        </is>
      </c>
      <c r="Y8195" t="inlineStr">
        <is>
          <t>2026-08-17</t>
        </is>
      </c>
      <c r="Z8195" t="inlineStr">
        <is>
          <t>home_use</t>
        </is>
      </c>
      <c r="AA8195" t="inlineStr">
        <is>
          <t>IMP00999</t>
        </is>
      </c>
      <c r="AB8195" t="inlineStr">
        <is>
          <t>T106987</t>
        </is>
      </c>
      <c r="AC8195" s="32" t="n">
        <v>1099540.03</v>
      </c>
      <c r="AD8195" s="32" t="n">
        <v>109954</v>
      </c>
      <c r="AE8195" s="35">
        <f>(LEFT(Y8195,4)-Parameters!$B$23)*12+MID(Y8195,6,2)-Parameters!$B$24+1</f>
        <v/>
      </c>
    </row>
    <row r="8196">
      <c r="X8196" t="inlineStr">
        <is>
          <t>L0241255</t>
        </is>
      </c>
      <c r="Y8196" t="inlineStr">
        <is>
          <t>2026-08-18</t>
        </is>
      </c>
      <c r="Z8196" t="inlineStr">
        <is>
          <t>home_use</t>
        </is>
      </c>
      <c r="AA8196" t="inlineStr">
        <is>
          <t>IMP00999</t>
        </is>
      </c>
      <c r="AB8196" t="inlineStr">
        <is>
          <t>T106987</t>
        </is>
      </c>
      <c r="AC8196" s="32" t="n">
        <v>1327819.32</v>
      </c>
      <c r="AD8196" s="32" t="n">
        <v>132781.93</v>
      </c>
      <c r="AE8196" s="35">
        <f>(LEFT(Y8196,4)-Parameters!$B$23)*12+MID(Y8196,6,2)-Parameters!$B$24+1</f>
        <v/>
      </c>
    </row>
    <row r="8197">
      <c r="X8197" t="inlineStr">
        <is>
          <t>L0241256</t>
        </is>
      </c>
      <c r="Y8197" t="inlineStr">
        <is>
          <t>2026-08-18</t>
        </is>
      </c>
      <c r="Z8197" t="inlineStr">
        <is>
          <t>home_use</t>
        </is>
      </c>
      <c r="AA8197" t="inlineStr">
        <is>
          <t>IMP00999</t>
        </is>
      </c>
      <c r="AB8197" t="inlineStr">
        <is>
          <t>T106987</t>
        </is>
      </c>
      <c r="AC8197" s="32" t="n">
        <v>4579664.01</v>
      </c>
      <c r="AD8197" s="32" t="n">
        <v>457966.4</v>
      </c>
      <c r="AE8197" s="35">
        <f>(LEFT(Y8197,4)-Parameters!$B$23)*12+MID(Y8197,6,2)-Parameters!$B$24+1</f>
        <v/>
      </c>
    </row>
    <row r="8198">
      <c r="X8198" t="inlineStr">
        <is>
          <t>L0241257</t>
        </is>
      </c>
      <c r="Y8198" t="inlineStr">
        <is>
          <t>2026-08-18</t>
        </is>
      </c>
      <c r="Z8198" t="inlineStr">
        <is>
          <t>home_use</t>
        </is>
      </c>
      <c r="AA8198" t="inlineStr">
        <is>
          <t>IMP00999</t>
        </is>
      </c>
      <c r="AB8198" t="inlineStr">
        <is>
          <t>T106987</t>
        </is>
      </c>
      <c r="AC8198" s="32" t="n">
        <v>3638825.02</v>
      </c>
      <c r="AD8198" s="32" t="n">
        <v>382076.63</v>
      </c>
      <c r="AE8198" s="35">
        <f>(LEFT(Y8198,4)-Parameters!$B$23)*12+MID(Y8198,6,2)-Parameters!$B$24+1</f>
        <v/>
      </c>
    </row>
    <row r="8199">
      <c r="X8199" t="inlineStr">
        <is>
          <t>L0241528</t>
        </is>
      </c>
      <c r="Y8199" t="inlineStr">
        <is>
          <t>2026-08-19</t>
        </is>
      </c>
      <c r="Z8199" t="inlineStr">
        <is>
          <t>home_use</t>
        </is>
      </c>
      <c r="AA8199" t="inlineStr">
        <is>
          <t>IMP00999</t>
        </is>
      </c>
      <c r="AB8199" t="inlineStr">
        <is>
          <t>T106987</t>
        </is>
      </c>
      <c r="AC8199" s="32" t="n">
        <v>5628456.16</v>
      </c>
      <c r="AD8199" s="32" t="n">
        <v>590987.9</v>
      </c>
      <c r="AE8199" s="35">
        <f>(LEFT(Y8199,4)-Parameters!$B$23)*12+MID(Y8199,6,2)-Parameters!$B$24+1</f>
        <v/>
      </c>
    </row>
    <row r="8200">
      <c r="X8200" t="inlineStr">
        <is>
          <t>L0241777</t>
        </is>
      </c>
      <c r="Y8200" t="inlineStr">
        <is>
          <t>2026-08-20</t>
        </is>
      </c>
      <c r="Z8200" t="inlineStr">
        <is>
          <t>home_use</t>
        </is>
      </c>
      <c r="AA8200" t="inlineStr">
        <is>
          <t>IMP00999</t>
        </is>
      </c>
      <c r="AB8200" t="inlineStr">
        <is>
          <t>T106987</t>
        </is>
      </c>
      <c r="AC8200" s="32" t="n">
        <v>1320229.58</v>
      </c>
      <c r="AD8200" s="32" t="n">
        <v>158427.55</v>
      </c>
      <c r="AE8200" s="35">
        <f>(LEFT(Y8200,4)-Parameters!$B$23)*12+MID(Y8200,6,2)-Parameters!$B$24+1</f>
        <v/>
      </c>
    </row>
    <row r="8201">
      <c r="X8201" t="inlineStr">
        <is>
          <t>L0241778</t>
        </is>
      </c>
      <c r="Y8201" t="inlineStr">
        <is>
          <t>2026-08-20</t>
        </is>
      </c>
      <c r="Z8201" t="inlineStr">
        <is>
          <t>home_use</t>
        </is>
      </c>
      <c r="AA8201" t="inlineStr">
        <is>
          <t>IMP00999</t>
        </is>
      </c>
      <c r="AB8201" t="inlineStr">
        <is>
          <t>T106987</t>
        </is>
      </c>
      <c r="AC8201" s="32" t="n">
        <v>5994397.9</v>
      </c>
      <c r="AD8201" s="32" t="n">
        <v>599439.79</v>
      </c>
      <c r="AE8201" s="35">
        <f>(LEFT(Y8201,4)-Parameters!$B$23)*12+MID(Y8201,6,2)-Parameters!$B$24+1</f>
        <v/>
      </c>
    </row>
    <row r="8202">
      <c r="X8202" t="inlineStr">
        <is>
          <t>L0242271</t>
        </is>
      </c>
      <c r="Y8202" t="inlineStr">
        <is>
          <t>2026-08-22</t>
        </is>
      </c>
      <c r="Z8202" t="inlineStr">
        <is>
          <t>home_use</t>
        </is>
      </c>
      <c r="AA8202" t="inlineStr">
        <is>
          <t>IMP00999</t>
        </is>
      </c>
      <c r="AB8202" t="inlineStr">
        <is>
          <t>T106987</t>
        </is>
      </c>
      <c r="AC8202" s="32" t="n">
        <v>1295874.32</v>
      </c>
      <c r="AD8202" s="32" t="n">
        <v>129587.43</v>
      </c>
      <c r="AE8202" s="35">
        <f>(LEFT(Y8202,4)-Parameters!$B$23)*12+MID(Y8202,6,2)-Parameters!$B$24+1</f>
        <v/>
      </c>
    </row>
    <row r="8203">
      <c r="X8203" t="inlineStr">
        <is>
          <t>L0242272</t>
        </is>
      </c>
      <c r="Y8203" t="inlineStr">
        <is>
          <t>2026-08-22</t>
        </is>
      </c>
      <c r="Z8203" t="inlineStr">
        <is>
          <t>home_use</t>
        </is>
      </c>
      <c r="AA8203" t="inlineStr">
        <is>
          <t>IMP00999</t>
        </is>
      </c>
      <c r="AB8203" t="inlineStr">
        <is>
          <t>T106987</t>
        </is>
      </c>
      <c r="AC8203" s="32" t="n">
        <v>4395083.75</v>
      </c>
      <c r="AD8203" s="32" t="n">
        <v>461483.79</v>
      </c>
      <c r="AE8203" s="35">
        <f>(LEFT(Y8203,4)-Parameters!$B$23)*12+MID(Y8203,6,2)-Parameters!$B$24+1</f>
        <v/>
      </c>
    </row>
    <row r="8204">
      <c r="X8204" t="inlineStr">
        <is>
          <t>L0242509</t>
        </is>
      </c>
      <c r="Y8204" t="inlineStr">
        <is>
          <t>2026-08-23</t>
        </is>
      </c>
      <c r="Z8204" t="inlineStr">
        <is>
          <t>home_use</t>
        </is>
      </c>
      <c r="AA8204" t="inlineStr">
        <is>
          <t>IMP00999</t>
        </is>
      </c>
      <c r="AB8204" t="inlineStr">
        <is>
          <t>T106987</t>
        </is>
      </c>
      <c r="AC8204" s="32" t="n">
        <v>6029265.05</v>
      </c>
      <c r="AD8204" s="32" t="n">
        <v>633072.83</v>
      </c>
      <c r="AE8204" s="35">
        <f>(LEFT(Y8204,4)-Parameters!$B$23)*12+MID(Y8204,6,2)-Parameters!$B$24+1</f>
        <v/>
      </c>
    </row>
    <row r="8205">
      <c r="X8205" t="inlineStr">
        <is>
          <t>L0242751</t>
        </is>
      </c>
      <c r="Y8205" t="inlineStr">
        <is>
          <t>2026-08-24</t>
        </is>
      </c>
      <c r="Z8205" t="inlineStr">
        <is>
          <t>home_use</t>
        </is>
      </c>
      <c r="AA8205" t="inlineStr">
        <is>
          <t>IMP00999</t>
        </is>
      </c>
      <c r="AB8205" t="inlineStr">
        <is>
          <t>T106987</t>
        </is>
      </c>
      <c r="AC8205" s="32" t="n">
        <v>3692360.92</v>
      </c>
      <c r="AD8205" s="32" t="n">
        <v>369236.09</v>
      </c>
      <c r="AE8205" s="35">
        <f>(LEFT(Y8205,4)-Parameters!$B$23)*12+MID(Y8205,6,2)-Parameters!$B$24+1</f>
        <v/>
      </c>
    </row>
    <row r="8206">
      <c r="X8206" t="inlineStr">
        <is>
          <t>L0242973</t>
        </is>
      </c>
      <c r="Y8206" t="inlineStr">
        <is>
          <t>2026-08-25</t>
        </is>
      </c>
      <c r="Z8206" t="inlineStr">
        <is>
          <t>home_use</t>
        </is>
      </c>
      <c r="AA8206" t="inlineStr">
        <is>
          <t>IMP00999</t>
        </is>
      </c>
      <c r="AB8206" t="inlineStr">
        <is>
          <t>T106987</t>
        </is>
      </c>
      <c r="AC8206" s="32" t="n">
        <v>2080069.67</v>
      </c>
      <c r="AD8206" s="32" t="n">
        <v>208006.97</v>
      </c>
      <c r="AE8206" s="35">
        <f>(LEFT(Y8206,4)-Parameters!$B$23)*12+MID(Y8206,6,2)-Parameters!$B$24+1</f>
        <v/>
      </c>
    </row>
    <row r="8207">
      <c r="X8207" t="inlineStr">
        <is>
          <t>L0243201</t>
        </is>
      </c>
      <c r="Y8207" t="inlineStr">
        <is>
          <t>2026-08-26</t>
        </is>
      </c>
      <c r="Z8207" t="inlineStr">
        <is>
          <t>warehouse_out</t>
        </is>
      </c>
      <c r="AA8207" t="inlineStr">
        <is>
          <t>IMP00999</t>
        </is>
      </c>
      <c r="AB8207" t="inlineStr">
        <is>
          <t>T106987</t>
        </is>
      </c>
      <c r="AC8207" s="32" t="n">
        <v>6557161.56</v>
      </c>
      <c r="AD8207" s="32" t="n">
        <v>655716.16</v>
      </c>
      <c r="AE8207" s="35">
        <f>(LEFT(Y8207,4)-Parameters!$B$23)*12+MID(Y8207,6,2)-Parameters!$B$24+1</f>
        <v/>
      </c>
    </row>
    <row r="8208">
      <c r="X8208" t="inlineStr">
        <is>
          <t>L0243203</t>
        </is>
      </c>
      <c r="Y8208" t="inlineStr">
        <is>
          <t>2026-08-26</t>
        </is>
      </c>
      <c r="Z8208" t="inlineStr">
        <is>
          <t>home_use</t>
        </is>
      </c>
      <c r="AA8208" t="inlineStr">
        <is>
          <t>IMP00999</t>
        </is>
      </c>
      <c r="AB8208" t="inlineStr">
        <is>
          <t>T106987</t>
        </is>
      </c>
      <c r="AC8208" s="32" t="n">
        <v>3498267.01</v>
      </c>
      <c r="AD8208" s="32" t="n">
        <v>349826.7</v>
      </c>
      <c r="AE8208" s="35">
        <f>(LEFT(Y8208,4)-Parameters!$B$23)*12+MID(Y8208,6,2)-Parameters!$B$24+1</f>
        <v/>
      </c>
    </row>
    <row r="8209">
      <c r="X8209" t="inlineStr">
        <is>
          <t>L0243670</t>
        </is>
      </c>
      <c r="Y8209" t="inlineStr">
        <is>
          <t>2026-08-28</t>
        </is>
      </c>
      <c r="Z8209" t="inlineStr">
        <is>
          <t>home_use</t>
        </is>
      </c>
      <c r="AA8209" t="inlineStr">
        <is>
          <t>IMP00999</t>
        </is>
      </c>
      <c r="AB8209" t="inlineStr">
        <is>
          <t>T106987</t>
        </is>
      </c>
      <c r="AC8209" s="32" t="n">
        <v>3048770.72</v>
      </c>
      <c r="AD8209" s="32" t="n">
        <v>304877.07</v>
      </c>
      <c r="AE8209" s="35">
        <f>(LEFT(Y8209,4)-Parameters!$B$23)*12+MID(Y8209,6,2)-Parameters!$B$24+1</f>
        <v/>
      </c>
    </row>
    <row r="8210">
      <c r="X8210" t="inlineStr">
        <is>
          <t>L0243671</t>
        </is>
      </c>
      <c r="Y8210" t="inlineStr">
        <is>
          <t>2026-08-28</t>
        </is>
      </c>
      <c r="Z8210" t="inlineStr">
        <is>
          <t>home_use</t>
        </is>
      </c>
      <c r="AA8210" t="inlineStr">
        <is>
          <t>IMP00999</t>
        </is>
      </c>
      <c r="AB8210" t="inlineStr">
        <is>
          <t>T106987</t>
        </is>
      </c>
      <c r="AC8210" s="32" t="n">
        <v>3982262.41</v>
      </c>
      <c r="AD8210" s="32" t="n">
        <v>418137.55</v>
      </c>
      <c r="AE8210" s="35">
        <f>(LEFT(Y8210,4)-Parameters!$B$23)*12+MID(Y8210,6,2)-Parameters!$B$24+1</f>
        <v/>
      </c>
    </row>
    <row r="8211">
      <c r="X8211" t="inlineStr">
        <is>
          <t>L0243672</t>
        </is>
      </c>
      <c r="Y8211" t="inlineStr">
        <is>
          <t>2026-08-28</t>
        </is>
      </c>
      <c r="Z8211" t="inlineStr">
        <is>
          <t>home_use</t>
        </is>
      </c>
      <c r="AA8211" t="inlineStr">
        <is>
          <t>IMP00999</t>
        </is>
      </c>
      <c r="AB8211" t="inlineStr">
        <is>
          <t>T106987</t>
        </is>
      </c>
      <c r="AC8211" s="32" t="n">
        <v>4007198.09</v>
      </c>
      <c r="AD8211" s="32" t="n">
        <v>420755.8</v>
      </c>
      <c r="AE8211" s="35">
        <f>(LEFT(Y8211,4)-Parameters!$B$23)*12+MID(Y8211,6,2)-Parameters!$B$24+1</f>
        <v/>
      </c>
    </row>
    <row r="8212">
      <c r="X8212" t="inlineStr">
        <is>
          <t>L0243908</t>
        </is>
      </c>
      <c r="Y8212" t="inlineStr">
        <is>
          <t>2026-09-01</t>
        </is>
      </c>
      <c r="Z8212" t="inlineStr">
        <is>
          <t>home_use</t>
        </is>
      </c>
      <c r="AA8212" t="inlineStr">
        <is>
          <t>IMP00999</t>
        </is>
      </c>
      <c r="AB8212" t="inlineStr">
        <is>
          <t>T106987</t>
        </is>
      </c>
      <c r="AC8212" s="32" t="n">
        <v>2211572.08</v>
      </c>
      <c r="AD8212" s="32" t="n">
        <v>221157.21</v>
      </c>
      <c r="AE8212" s="35">
        <f>(LEFT(Y8212,4)-Parameters!$B$23)*12+MID(Y8212,6,2)-Parameters!$B$24+1</f>
        <v/>
      </c>
    </row>
    <row r="8213">
      <c r="X8213" t="inlineStr">
        <is>
          <t>L0244140</t>
        </is>
      </c>
      <c r="Y8213" t="inlineStr">
        <is>
          <t>2026-09-02</t>
        </is>
      </c>
      <c r="Z8213" t="inlineStr">
        <is>
          <t>home_use</t>
        </is>
      </c>
      <c r="AA8213" t="inlineStr">
        <is>
          <t>IMP00999</t>
        </is>
      </c>
      <c r="AB8213" t="inlineStr">
        <is>
          <t>T106987</t>
        </is>
      </c>
      <c r="AC8213" s="32" t="n">
        <v>591827.72</v>
      </c>
      <c r="AD8213" s="32" t="n">
        <v>59182.77</v>
      </c>
      <c r="AE8213" s="35">
        <f>(LEFT(Y8213,4)-Parameters!$B$23)*12+MID(Y8213,6,2)-Parameters!$B$24+1</f>
        <v/>
      </c>
    </row>
    <row r="8214">
      <c r="X8214" t="inlineStr">
        <is>
          <t>L0244141</t>
        </is>
      </c>
      <c r="Y8214" t="inlineStr">
        <is>
          <t>2026-09-02</t>
        </is>
      </c>
      <c r="Z8214" t="inlineStr">
        <is>
          <t>home_use</t>
        </is>
      </c>
      <c r="AA8214" t="inlineStr">
        <is>
          <t>IMP00999</t>
        </is>
      </c>
      <c r="AB8214" t="inlineStr">
        <is>
          <t>T106987</t>
        </is>
      </c>
      <c r="AC8214" s="32" t="n">
        <v>1391032.24</v>
      </c>
      <c r="AD8214" s="32" t="n">
        <v>139103.22</v>
      </c>
      <c r="AE8214" s="35">
        <f>(LEFT(Y8214,4)-Parameters!$B$23)*12+MID(Y8214,6,2)-Parameters!$B$24+1</f>
        <v/>
      </c>
    </row>
    <row r="8215">
      <c r="X8215" t="inlineStr">
        <is>
          <t>L0244382</t>
        </is>
      </c>
      <c r="Y8215" t="inlineStr">
        <is>
          <t>2026-09-03</t>
        </is>
      </c>
      <c r="Z8215" t="inlineStr">
        <is>
          <t>home_use</t>
        </is>
      </c>
      <c r="AA8215" t="inlineStr">
        <is>
          <t>IMP00999</t>
        </is>
      </c>
      <c r="AB8215" t="inlineStr">
        <is>
          <t>T106987</t>
        </is>
      </c>
      <c r="AC8215" s="32" t="n">
        <v>1901226.27</v>
      </c>
      <c r="AD8215" s="32" t="n">
        <v>199628.76</v>
      </c>
      <c r="AE8215" s="35">
        <f>(LEFT(Y8215,4)-Parameters!$B$23)*12+MID(Y8215,6,2)-Parameters!$B$24+1</f>
        <v/>
      </c>
    </row>
    <row r="8216">
      <c r="X8216" t="inlineStr">
        <is>
          <t>L0244601</t>
        </is>
      </c>
      <c r="Y8216" t="inlineStr">
        <is>
          <t>2026-09-04</t>
        </is>
      </c>
      <c r="Z8216" t="inlineStr">
        <is>
          <t>home_use</t>
        </is>
      </c>
      <c r="AA8216" t="inlineStr">
        <is>
          <t>IMP00999</t>
        </is>
      </c>
      <c r="AB8216" t="inlineStr">
        <is>
          <t>T106987</t>
        </is>
      </c>
      <c r="AC8216" s="32" t="n">
        <v>2207856.1</v>
      </c>
      <c r="AD8216" s="32" t="n">
        <v>220785.61</v>
      </c>
      <c r="AE8216" s="35">
        <f>(LEFT(Y8216,4)-Parameters!$B$23)*12+MID(Y8216,6,2)-Parameters!$B$24+1</f>
        <v/>
      </c>
    </row>
    <row r="8217">
      <c r="X8217" t="inlineStr">
        <is>
          <t>L0244603</t>
        </is>
      </c>
      <c r="Y8217" t="inlineStr">
        <is>
          <t>2026-09-04</t>
        </is>
      </c>
      <c r="Z8217" t="inlineStr">
        <is>
          <t>home_use</t>
        </is>
      </c>
      <c r="AA8217" t="inlineStr">
        <is>
          <t>IMP00999</t>
        </is>
      </c>
      <c r="AB8217" t="inlineStr">
        <is>
          <t>T106987</t>
        </is>
      </c>
      <c r="AC8217" s="32" t="n">
        <v>2513474.36</v>
      </c>
      <c r="AD8217" s="32" t="n">
        <v>251347.44</v>
      </c>
      <c r="AE8217" s="35">
        <f>(LEFT(Y8217,4)-Parameters!$B$23)*12+MID(Y8217,6,2)-Parameters!$B$24+1</f>
        <v/>
      </c>
    </row>
    <row r="8218">
      <c r="X8218" t="inlineStr">
        <is>
          <t>L0245300</t>
        </is>
      </c>
      <c r="Y8218" t="inlineStr">
        <is>
          <t>2026-09-07</t>
        </is>
      </c>
      <c r="Z8218" t="inlineStr">
        <is>
          <t>home_use</t>
        </is>
      </c>
      <c r="AA8218" t="inlineStr">
        <is>
          <t>IMP00999</t>
        </is>
      </c>
      <c r="AB8218" t="inlineStr">
        <is>
          <t>T106987</t>
        </is>
      </c>
      <c r="AC8218" s="32" t="n">
        <v>12219715.23</v>
      </c>
      <c r="AD8218" s="32" t="n">
        <v>1283070.1</v>
      </c>
      <c r="AE8218" s="35">
        <f>(LEFT(Y8218,4)-Parameters!$B$23)*12+MID(Y8218,6,2)-Parameters!$B$24+1</f>
        <v/>
      </c>
    </row>
    <row r="8219">
      <c r="X8219" t="inlineStr">
        <is>
          <t>L0245532</t>
        </is>
      </c>
      <c r="Y8219" t="inlineStr">
        <is>
          <t>2026-09-08</t>
        </is>
      </c>
      <c r="Z8219" t="inlineStr">
        <is>
          <t>home_use</t>
        </is>
      </c>
      <c r="AA8219" t="inlineStr">
        <is>
          <t>IMP00999</t>
        </is>
      </c>
      <c r="AB8219" t="inlineStr">
        <is>
          <t>T106987</t>
        </is>
      </c>
      <c r="AC8219" s="32" t="n">
        <v>5046066.4</v>
      </c>
      <c r="AD8219" s="32" t="n">
        <v>504606.64</v>
      </c>
      <c r="AE8219" s="35">
        <f>(LEFT(Y8219,4)-Parameters!$B$23)*12+MID(Y8219,6,2)-Parameters!$B$24+1</f>
        <v/>
      </c>
    </row>
    <row r="8220">
      <c r="X8220" t="inlineStr">
        <is>
          <t>L0245534</t>
        </is>
      </c>
      <c r="Y8220" t="inlineStr">
        <is>
          <t>2026-09-08</t>
        </is>
      </c>
      <c r="Z8220" t="inlineStr">
        <is>
          <t>home_use</t>
        </is>
      </c>
      <c r="AA8220" t="inlineStr">
        <is>
          <t>IMP00999</t>
        </is>
      </c>
      <c r="AB8220" t="inlineStr">
        <is>
          <t>T106987</t>
        </is>
      </c>
      <c r="AC8220" s="32" t="n">
        <v>1600694.33</v>
      </c>
      <c r="AD8220" s="32" t="n">
        <v>160069.43</v>
      </c>
      <c r="AE8220" s="35">
        <f>(LEFT(Y8220,4)-Parameters!$B$23)*12+MID(Y8220,6,2)-Parameters!$B$24+1</f>
        <v/>
      </c>
    </row>
    <row r="8221">
      <c r="X8221" t="inlineStr">
        <is>
          <t>L0245535</t>
        </is>
      </c>
      <c r="Y8221" t="inlineStr">
        <is>
          <t>2026-09-08</t>
        </is>
      </c>
      <c r="Z8221" t="inlineStr">
        <is>
          <t>home_use</t>
        </is>
      </c>
      <c r="AA8221" t="inlineStr">
        <is>
          <t>IMP00999</t>
        </is>
      </c>
      <c r="AB8221" t="inlineStr">
        <is>
          <t>T106987</t>
        </is>
      </c>
      <c r="AC8221" s="32" t="n">
        <v>2247122.71</v>
      </c>
      <c r="AD8221" s="32" t="n">
        <v>224712.27</v>
      </c>
      <c r="AE8221" s="35">
        <f>(LEFT(Y8221,4)-Parameters!$B$23)*12+MID(Y8221,6,2)-Parameters!$B$24+1</f>
        <v/>
      </c>
    </row>
    <row r="8222">
      <c r="X8222" t="inlineStr">
        <is>
          <t>L0245783</t>
        </is>
      </c>
      <c r="Y8222" t="inlineStr">
        <is>
          <t>2026-09-09</t>
        </is>
      </c>
      <c r="Z8222" t="inlineStr">
        <is>
          <t>home_use</t>
        </is>
      </c>
      <c r="AA8222" t="inlineStr">
        <is>
          <t>IMP00999</t>
        </is>
      </c>
      <c r="AB8222" t="inlineStr">
        <is>
          <t>T106987</t>
        </is>
      </c>
      <c r="AC8222" s="32" t="n">
        <v>17066240.99</v>
      </c>
      <c r="AD8222" s="32" t="n">
        <v>1791955.3</v>
      </c>
      <c r="AE8222" s="35">
        <f>(LEFT(Y8222,4)-Parameters!$B$23)*12+MID(Y8222,6,2)-Parameters!$B$24+1</f>
        <v/>
      </c>
    </row>
    <row r="8223">
      <c r="X8223" t="inlineStr">
        <is>
          <t>L0245784</t>
        </is>
      </c>
      <c r="Y8223" t="inlineStr">
        <is>
          <t>2026-09-09</t>
        </is>
      </c>
      <c r="Z8223" t="inlineStr">
        <is>
          <t>home_use</t>
        </is>
      </c>
      <c r="AA8223" t="inlineStr">
        <is>
          <t>IMP00999</t>
        </is>
      </c>
      <c r="AB8223" t="inlineStr">
        <is>
          <t>T106987</t>
        </is>
      </c>
      <c r="AC8223" s="32" t="n">
        <v>3812002.75</v>
      </c>
      <c r="AD8223" s="32" t="n">
        <v>381200.28</v>
      </c>
      <c r="AE8223" s="35">
        <f>(LEFT(Y8223,4)-Parameters!$B$23)*12+MID(Y8223,6,2)-Parameters!$B$24+1</f>
        <v/>
      </c>
    </row>
    <row r="8224">
      <c r="X8224" t="inlineStr">
        <is>
          <t>L0245785</t>
        </is>
      </c>
      <c r="Y8224" t="inlineStr">
        <is>
          <t>2026-09-09</t>
        </is>
      </c>
      <c r="Z8224" t="inlineStr">
        <is>
          <t>home_use</t>
        </is>
      </c>
      <c r="AA8224" t="inlineStr">
        <is>
          <t>IMP00999</t>
        </is>
      </c>
      <c r="AB8224" t="inlineStr">
        <is>
          <t>T106987</t>
        </is>
      </c>
      <c r="AC8224" s="32" t="n">
        <v>3777125.22</v>
      </c>
      <c r="AD8224" s="32" t="n">
        <v>396598.15</v>
      </c>
      <c r="AE8224" s="35">
        <f>(LEFT(Y8224,4)-Parameters!$B$23)*12+MID(Y8224,6,2)-Parameters!$B$24+1</f>
        <v/>
      </c>
    </row>
    <row r="8225">
      <c r="X8225" t="inlineStr">
        <is>
          <t>L0246242</t>
        </is>
      </c>
      <c r="Y8225" t="inlineStr">
        <is>
          <t>2026-09-11</t>
        </is>
      </c>
      <c r="Z8225" t="inlineStr">
        <is>
          <t>home_use</t>
        </is>
      </c>
      <c r="AA8225" t="inlineStr">
        <is>
          <t>IMP00999</t>
        </is>
      </c>
      <c r="AB8225" t="inlineStr">
        <is>
          <t>T106987</t>
        </is>
      </c>
      <c r="AC8225" s="32" t="n">
        <v>1322514.98</v>
      </c>
      <c r="AD8225" s="32" t="n">
        <v>138864.07</v>
      </c>
      <c r="AE8225" s="35">
        <f>(LEFT(Y8225,4)-Parameters!$B$23)*12+MID(Y8225,6,2)-Parameters!$B$24+1</f>
        <v/>
      </c>
    </row>
    <row r="8226">
      <c r="X8226" t="inlineStr">
        <is>
          <t>L0246456</t>
        </is>
      </c>
      <c r="Y8226" t="inlineStr">
        <is>
          <t>2026-09-12</t>
        </is>
      </c>
      <c r="Z8226" t="inlineStr">
        <is>
          <t>warehouse_out</t>
        </is>
      </c>
      <c r="AA8226" t="inlineStr">
        <is>
          <t>IMP00999</t>
        </is>
      </c>
      <c r="AB8226" t="inlineStr">
        <is>
          <t>T106987</t>
        </is>
      </c>
      <c r="AC8226" s="32" t="n">
        <v>5715992.08</v>
      </c>
      <c r="AD8226" s="32" t="n">
        <v>600179.17</v>
      </c>
      <c r="AE8226" s="35">
        <f>(LEFT(Y8226,4)-Parameters!$B$23)*12+MID(Y8226,6,2)-Parameters!$B$24+1</f>
        <v/>
      </c>
    </row>
    <row r="8227">
      <c r="X8227" t="inlineStr">
        <is>
          <t>L0246659</t>
        </is>
      </c>
      <c r="Y8227" t="inlineStr">
        <is>
          <t>2026-09-13</t>
        </is>
      </c>
      <c r="Z8227" t="inlineStr">
        <is>
          <t>home_use</t>
        </is>
      </c>
      <c r="AA8227" t="inlineStr">
        <is>
          <t>IMP00999</t>
        </is>
      </c>
      <c r="AB8227" t="inlineStr">
        <is>
          <t>T106987</t>
        </is>
      </c>
      <c r="AC8227" s="32" t="n">
        <v>1495472.18</v>
      </c>
      <c r="AD8227" s="32" t="n">
        <v>149547.22</v>
      </c>
      <c r="AE8227" s="35">
        <f>(LEFT(Y8227,4)-Parameters!$B$23)*12+MID(Y8227,6,2)-Parameters!$B$24+1</f>
        <v/>
      </c>
    </row>
    <row r="8228">
      <c r="X8228" t="inlineStr">
        <is>
          <t>L0246907</t>
        </is>
      </c>
      <c r="Y8228" t="inlineStr">
        <is>
          <t>2026-09-14</t>
        </is>
      </c>
      <c r="Z8228" t="inlineStr">
        <is>
          <t>home_use</t>
        </is>
      </c>
      <c r="AA8228" t="inlineStr">
        <is>
          <t>IMP00999</t>
        </is>
      </c>
      <c r="AB8228" t="inlineStr">
        <is>
          <t>T106987</t>
        </is>
      </c>
      <c r="AC8228" s="32" t="n">
        <v>5939532.61</v>
      </c>
      <c r="AD8228" s="32" t="n">
        <v>593953.26</v>
      </c>
      <c r="AE8228" s="35">
        <f>(LEFT(Y8228,4)-Parameters!$B$23)*12+MID(Y8228,6,2)-Parameters!$B$24+1</f>
        <v/>
      </c>
    </row>
    <row r="8229">
      <c r="X8229" t="inlineStr">
        <is>
          <t>L0246909</t>
        </is>
      </c>
      <c r="Y8229" t="inlineStr">
        <is>
          <t>2026-09-14</t>
        </is>
      </c>
      <c r="Z8229" t="inlineStr">
        <is>
          <t>home_use</t>
        </is>
      </c>
      <c r="AA8229" t="inlineStr">
        <is>
          <t>IMP00999</t>
        </is>
      </c>
      <c r="AB8229" t="inlineStr">
        <is>
          <t>T106987</t>
        </is>
      </c>
      <c r="AC8229" s="32" t="n">
        <v>6545852.06</v>
      </c>
      <c r="AD8229" s="32" t="n">
        <v>654585.21</v>
      </c>
      <c r="AE8229" s="35">
        <f>(LEFT(Y8229,4)-Parameters!$B$23)*12+MID(Y8229,6,2)-Parameters!$B$24+1</f>
        <v/>
      </c>
    </row>
    <row r="8230">
      <c r="X8230" t="inlineStr">
        <is>
          <t>L0247136</t>
        </is>
      </c>
      <c r="Y8230" t="inlineStr">
        <is>
          <t>2026-09-15</t>
        </is>
      </c>
      <c r="Z8230" t="inlineStr">
        <is>
          <t>home_use</t>
        </is>
      </c>
      <c r="AA8230" t="inlineStr">
        <is>
          <t>IMP00999</t>
        </is>
      </c>
      <c r="AB8230" t="inlineStr">
        <is>
          <t>T106987</t>
        </is>
      </c>
      <c r="AC8230" s="32" t="n">
        <v>6932589.95</v>
      </c>
      <c r="AD8230" s="32" t="n">
        <v>693258.99</v>
      </c>
      <c r="AE8230" s="35">
        <f>(LEFT(Y8230,4)-Parameters!$B$23)*12+MID(Y8230,6,2)-Parameters!$B$24+1</f>
        <v/>
      </c>
    </row>
    <row r="8231">
      <c r="X8231" t="inlineStr">
        <is>
          <t>L0247137</t>
        </is>
      </c>
      <c r="Y8231" t="inlineStr">
        <is>
          <t>2026-09-15</t>
        </is>
      </c>
      <c r="Z8231" t="inlineStr">
        <is>
          <t>home_use</t>
        </is>
      </c>
      <c r="AA8231" t="inlineStr">
        <is>
          <t>IMP00999</t>
        </is>
      </c>
      <c r="AB8231" t="inlineStr">
        <is>
          <t>T106987</t>
        </is>
      </c>
      <c r="AC8231" s="32" t="n">
        <v>1318591.54</v>
      </c>
      <c r="AD8231" s="32" t="n">
        <v>138452.11</v>
      </c>
      <c r="AE8231" s="35">
        <f>(LEFT(Y8231,4)-Parameters!$B$23)*12+MID(Y8231,6,2)-Parameters!$B$24+1</f>
        <v/>
      </c>
    </row>
    <row r="8232">
      <c r="X8232" t="inlineStr">
        <is>
          <t>L0247352</t>
        </is>
      </c>
      <c r="Y8232" t="inlineStr">
        <is>
          <t>2026-09-16</t>
        </is>
      </c>
      <c r="Z8232" t="inlineStr">
        <is>
          <t>home_use</t>
        </is>
      </c>
      <c r="AA8232" t="inlineStr">
        <is>
          <t>IMP00999</t>
        </is>
      </c>
      <c r="AB8232" t="inlineStr">
        <is>
          <t>T106987</t>
        </is>
      </c>
      <c r="AC8232" s="32" t="n">
        <v>4378578.23</v>
      </c>
      <c r="AD8232" s="32" t="n">
        <v>437857.82</v>
      </c>
      <c r="AE8232" s="35">
        <f>(LEFT(Y8232,4)-Parameters!$B$23)*12+MID(Y8232,6,2)-Parameters!$B$24+1</f>
        <v/>
      </c>
    </row>
    <row r="8233">
      <c r="X8233" t="inlineStr">
        <is>
          <t>L0247568</t>
        </is>
      </c>
      <c r="Y8233" t="inlineStr">
        <is>
          <t>2026-09-17</t>
        </is>
      </c>
      <c r="Z8233" t="inlineStr">
        <is>
          <t>home_use</t>
        </is>
      </c>
      <c r="AA8233" t="inlineStr">
        <is>
          <t>IMP00999</t>
        </is>
      </c>
      <c r="AB8233" t="inlineStr">
        <is>
          <t>T106987</t>
        </is>
      </c>
      <c r="AC8233" s="32" t="n">
        <v>4424839.8</v>
      </c>
      <c r="AD8233" s="32" t="n">
        <v>464608.18</v>
      </c>
      <c r="AE8233" s="35">
        <f>(LEFT(Y8233,4)-Parameters!$B$23)*12+MID(Y8233,6,2)-Parameters!$B$24+1</f>
        <v/>
      </c>
    </row>
    <row r="8234">
      <c r="X8234" t="inlineStr">
        <is>
          <t>L0247569</t>
        </is>
      </c>
      <c r="Y8234" t="inlineStr">
        <is>
          <t>2026-09-17</t>
        </is>
      </c>
      <c r="Z8234" t="inlineStr">
        <is>
          <t>home_use</t>
        </is>
      </c>
      <c r="AA8234" t="inlineStr">
        <is>
          <t>IMP00999</t>
        </is>
      </c>
      <c r="AB8234" t="inlineStr">
        <is>
          <t>T106987</t>
        </is>
      </c>
      <c r="AC8234" s="32" t="n">
        <v>992146.95</v>
      </c>
      <c r="AD8234" s="32" t="n">
        <v>99214.7</v>
      </c>
      <c r="AE8234" s="35">
        <f>(LEFT(Y8234,4)-Parameters!$B$23)*12+MID(Y8234,6,2)-Parameters!$B$24+1</f>
        <v/>
      </c>
    </row>
    <row r="8235">
      <c r="X8235" t="inlineStr">
        <is>
          <t>L0247570</t>
        </is>
      </c>
      <c r="Y8235" t="inlineStr">
        <is>
          <t>2026-09-17</t>
        </is>
      </c>
      <c r="Z8235" t="inlineStr">
        <is>
          <t>home_use</t>
        </is>
      </c>
      <c r="AA8235" t="inlineStr">
        <is>
          <t>IMP00999</t>
        </is>
      </c>
      <c r="AB8235" t="inlineStr">
        <is>
          <t>T106987</t>
        </is>
      </c>
      <c r="AC8235" s="32" t="n">
        <v>2237138.52</v>
      </c>
      <c r="AD8235" s="32" t="n">
        <v>234899.54</v>
      </c>
      <c r="AE8235" s="35">
        <f>(LEFT(Y8235,4)-Parameters!$B$23)*12+MID(Y8235,6,2)-Parameters!$B$24+1</f>
        <v/>
      </c>
    </row>
    <row r="8236">
      <c r="X8236" t="inlineStr">
        <is>
          <t>L0247792</t>
        </is>
      </c>
      <c r="Y8236" t="inlineStr">
        <is>
          <t>2026-09-18</t>
        </is>
      </c>
      <c r="Z8236" t="inlineStr">
        <is>
          <t>home_use</t>
        </is>
      </c>
      <c r="AA8236" t="inlineStr">
        <is>
          <t>IMP00999</t>
        </is>
      </c>
      <c r="AB8236" t="inlineStr">
        <is>
          <t>T106987</t>
        </is>
      </c>
      <c r="AC8236" s="32" t="n">
        <v>3505836.03</v>
      </c>
      <c r="AD8236" s="32" t="n">
        <v>350583.6</v>
      </c>
      <c r="AE8236" s="35">
        <f>(LEFT(Y8236,4)-Parameters!$B$23)*12+MID(Y8236,6,2)-Parameters!$B$24+1</f>
        <v/>
      </c>
    </row>
    <row r="8237">
      <c r="X8237" t="inlineStr">
        <is>
          <t>L0247793</t>
        </is>
      </c>
      <c r="Y8237" t="inlineStr">
        <is>
          <t>2026-09-18</t>
        </is>
      </c>
      <c r="Z8237" t="inlineStr">
        <is>
          <t>home_use</t>
        </is>
      </c>
      <c r="AA8237" t="inlineStr">
        <is>
          <t>IMP00999</t>
        </is>
      </c>
      <c r="AB8237" t="inlineStr">
        <is>
          <t>T106987</t>
        </is>
      </c>
      <c r="AC8237" s="32" t="n">
        <v>5479470.78</v>
      </c>
      <c r="AD8237" s="32" t="n">
        <v>547947.08</v>
      </c>
      <c r="AE8237" s="35">
        <f>(LEFT(Y8237,4)-Parameters!$B$23)*12+MID(Y8237,6,2)-Parameters!$B$24+1</f>
        <v/>
      </c>
    </row>
    <row r="8238">
      <c r="X8238" t="inlineStr">
        <is>
          <t>L0247795</t>
        </is>
      </c>
      <c r="Y8238" t="inlineStr">
        <is>
          <t>2026-09-18</t>
        </is>
      </c>
      <c r="Z8238" t="inlineStr">
        <is>
          <t>home_use</t>
        </is>
      </c>
      <c r="AA8238" t="inlineStr">
        <is>
          <t>IMP00999</t>
        </is>
      </c>
      <c r="AB8238" t="inlineStr">
        <is>
          <t>T106987</t>
        </is>
      </c>
      <c r="AC8238" s="32" t="n">
        <v>3442281.53</v>
      </c>
      <c r="AD8238" s="32" t="n">
        <v>361439.56</v>
      </c>
      <c r="AE8238" s="35">
        <f>(LEFT(Y8238,4)-Parameters!$B$23)*12+MID(Y8238,6,2)-Parameters!$B$24+1</f>
        <v/>
      </c>
    </row>
    <row r="8239">
      <c r="X8239" t="inlineStr">
        <is>
          <t>L0247796</t>
        </is>
      </c>
      <c r="Y8239" t="inlineStr">
        <is>
          <t>2026-09-18</t>
        </is>
      </c>
      <c r="Z8239" t="inlineStr">
        <is>
          <t>home_use</t>
        </is>
      </c>
      <c r="AA8239" t="inlineStr">
        <is>
          <t>IMP00999</t>
        </is>
      </c>
      <c r="AB8239" t="inlineStr">
        <is>
          <t>T106987</t>
        </is>
      </c>
      <c r="AC8239" s="32" t="n">
        <v>9380837.17</v>
      </c>
      <c r="AD8239" s="32" t="n">
        <v>938083.72</v>
      </c>
      <c r="AE8239" s="35">
        <f>(LEFT(Y8239,4)-Parameters!$B$23)*12+MID(Y8239,6,2)-Parameters!$B$24+1</f>
        <v/>
      </c>
    </row>
    <row r="8240">
      <c r="X8240" t="inlineStr">
        <is>
          <t>L0248006</t>
        </is>
      </c>
      <c r="Y8240" t="inlineStr">
        <is>
          <t>2026-09-19</t>
        </is>
      </c>
      <c r="Z8240" t="inlineStr">
        <is>
          <t>home_use</t>
        </is>
      </c>
      <c r="AA8240" t="inlineStr">
        <is>
          <t>IMP00999</t>
        </is>
      </c>
      <c r="AB8240" t="inlineStr">
        <is>
          <t>T106987</t>
        </is>
      </c>
      <c r="AC8240" s="32" t="n">
        <v>3189738.1</v>
      </c>
      <c r="AD8240" s="32" t="n">
        <v>318973.81</v>
      </c>
      <c r="AE8240" s="35">
        <f>(LEFT(Y8240,4)-Parameters!$B$23)*12+MID(Y8240,6,2)-Parameters!$B$24+1</f>
        <v/>
      </c>
    </row>
    <row r="8241">
      <c r="X8241" t="inlineStr">
        <is>
          <t>L0248007</t>
        </is>
      </c>
      <c r="Y8241" t="inlineStr">
        <is>
          <t>2026-09-19</t>
        </is>
      </c>
      <c r="Z8241" t="inlineStr">
        <is>
          <t>home_use</t>
        </is>
      </c>
      <c r="AA8241" t="inlineStr">
        <is>
          <t>IMP00999</t>
        </is>
      </c>
      <c r="AB8241" t="inlineStr">
        <is>
          <t>T106987</t>
        </is>
      </c>
      <c r="AC8241" s="32" t="n">
        <v>2803371.91</v>
      </c>
      <c r="AD8241" s="32" t="n">
        <v>280337.19</v>
      </c>
      <c r="AE8241" s="35">
        <f>(LEFT(Y8241,4)-Parameters!$B$23)*12+MID(Y8241,6,2)-Parameters!$B$24+1</f>
        <v/>
      </c>
    </row>
    <row r="8242">
      <c r="X8242" t="inlineStr">
        <is>
          <t>L0248468</t>
        </is>
      </c>
      <c r="Y8242" t="inlineStr">
        <is>
          <t>2026-09-21</t>
        </is>
      </c>
      <c r="Z8242" t="inlineStr">
        <is>
          <t>home_use</t>
        </is>
      </c>
      <c r="AA8242" t="inlineStr">
        <is>
          <t>IMP00999</t>
        </is>
      </c>
      <c r="AB8242" t="inlineStr">
        <is>
          <t>T106987</t>
        </is>
      </c>
      <c r="AC8242" s="32" t="n">
        <v>4230646.31</v>
      </c>
      <c r="AD8242" s="32" t="n">
        <v>423064.63</v>
      </c>
      <c r="AE8242" s="35">
        <f>(LEFT(Y8242,4)-Parameters!$B$23)*12+MID(Y8242,6,2)-Parameters!$B$24+1</f>
        <v/>
      </c>
    </row>
    <row r="8243">
      <c r="X8243" t="inlineStr">
        <is>
          <t>L0249400</t>
        </is>
      </c>
      <c r="Y8243" t="inlineStr">
        <is>
          <t>2026-09-25</t>
        </is>
      </c>
      <c r="Z8243" t="inlineStr">
        <is>
          <t>home_use</t>
        </is>
      </c>
      <c r="AA8243" t="inlineStr">
        <is>
          <t>IMP00999</t>
        </is>
      </c>
      <c r="AB8243" t="inlineStr">
        <is>
          <t>T106987</t>
        </is>
      </c>
      <c r="AC8243" s="32" t="n">
        <v>1203895.01</v>
      </c>
      <c r="AD8243" s="32" t="n">
        <v>120389.5</v>
      </c>
      <c r="AE8243" s="35">
        <f>(LEFT(Y8243,4)-Parameters!$B$23)*12+MID(Y8243,6,2)-Parameters!$B$24+1</f>
        <v/>
      </c>
    </row>
    <row r="8244">
      <c r="X8244" t="inlineStr">
        <is>
          <t>L0249401</t>
        </is>
      </c>
      <c r="Y8244" t="inlineStr">
        <is>
          <t>2026-09-25</t>
        </is>
      </c>
      <c r="Z8244" t="inlineStr">
        <is>
          <t>home_use</t>
        </is>
      </c>
      <c r="AA8244" t="inlineStr">
        <is>
          <t>IMP00999</t>
        </is>
      </c>
      <c r="AB8244" t="inlineStr">
        <is>
          <t>T106987</t>
        </is>
      </c>
      <c r="AC8244" s="32" t="n">
        <v>5413246.64</v>
      </c>
      <c r="AD8244" s="32" t="n">
        <v>541324.66</v>
      </c>
      <c r="AE8244" s="35">
        <f>(LEFT(Y8244,4)-Parameters!$B$23)*12+MID(Y8244,6,2)-Parameters!$B$24+1</f>
        <v/>
      </c>
    </row>
    <row r="8245">
      <c r="X8245" t="inlineStr">
        <is>
          <t>L0249617</t>
        </is>
      </c>
      <c r="Y8245" t="inlineStr">
        <is>
          <t>2026-09-26</t>
        </is>
      </c>
      <c r="Z8245" t="inlineStr">
        <is>
          <t>home_use</t>
        </is>
      </c>
      <c r="AA8245" t="inlineStr">
        <is>
          <t>IMP00999</t>
        </is>
      </c>
      <c r="AB8245" t="inlineStr">
        <is>
          <t>T106987</t>
        </is>
      </c>
      <c r="AC8245" s="32" t="n">
        <v>794793.3199999999</v>
      </c>
      <c r="AD8245" s="32" t="n">
        <v>79479.33</v>
      </c>
      <c r="AE8245" s="35">
        <f>(LEFT(Y8245,4)-Parameters!$B$23)*12+MID(Y8245,6,2)-Parameters!$B$24+1</f>
        <v/>
      </c>
    </row>
    <row r="8246">
      <c r="X8246" t="inlineStr">
        <is>
          <t>L0249618</t>
        </is>
      </c>
      <c r="Y8246" t="inlineStr">
        <is>
          <t>2026-09-26</t>
        </is>
      </c>
      <c r="Z8246" t="inlineStr">
        <is>
          <t>home_use</t>
        </is>
      </c>
      <c r="AA8246" t="inlineStr">
        <is>
          <t>IMP00999</t>
        </is>
      </c>
      <c r="AB8246" t="inlineStr">
        <is>
          <t>T106987</t>
        </is>
      </c>
      <c r="AC8246" s="32" t="n">
        <v>2733539.26</v>
      </c>
      <c r="AD8246" s="32" t="n">
        <v>273353.93</v>
      </c>
      <c r="AE8246" s="35">
        <f>(LEFT(Y8246,4)-Parameters!$B$23)*12+MID(Y8246,6,2)-Parameters!$B$24+1</f>
        <v/>
      </c>
    </row>
    <row r="8247">
      <c r="X8247" t="inlineStr">
        <is>
          <t>L0249619</t>
        </is>
      </c>
      <c r="Y8247" t="inlineStr">
        <is>
          <t>2026-09-26</t>
        </is>
      </c>
      <c r="Z8247" t="inlineStr">
        <is>
          <t>home_use</t>
        </is>
      </c>
      <c r="AA8247" t="inlineStr">
        <is>
          <t>IMP00999</t>
        </is>
      </c>
      <c r="AB8247" t="inlineStr">
        <is>
          <t>T106987</t>
        </is>
      </c>
      <c r="AC8247" s="32" t="n">
        <v>3960332.14</v>
      </c>
      <c r="AD8247" s="32" t="n">
        <v>415834.87</v>
      </c>
      <c r="AE8247" s="35">
        <f>(LEFT(Y8247,4)-Parameters!$B$23)*12+MID(Y8247,6,2)-Parameters!$B$24+1</f>
        <v/>
      </c>
    </row>
    <row r="8248">
      <c r="X8248" t="inlineStr">
        <is>
          <t>L0249620</t>
        </is>
      </c>
      <c r="Y8248" t="inlineStr">
        <is>
          <t>2026-09-26</t>
        </is>
      </c>
      <c r="Z8248" t="inlineStr">
        <is>
          <t>home_use</t>
        </is>
      </c>
      <c r="AA8248" t="inlineStr">
        <is>
          <t>IMP00999</t>
        </is>
      </c>
      <c r="AB8248" t="inlineStr">
        <is>
          <t>T106987</t>
        </is>
      </c>
      <c r="AC8248" s="32" t="n">
        <v>1484226.95</v>
      </c>
      <c r="AD8248" s="32" t="n">
        <v>155843.83</v>
      </c>
      <c r="AE8248" s="35">
        <f>(LEFT(Y8248,4)-Parameters!$B$23)*12+MID(Y8248,6,2)-Parameters!$B$24+1</f>
        <v/>
      </c>
    </row>
    <row r="8249">
      <c r="X8249" t="inlineStr">
        <is>
          <t>L0249820</t>
        </is>
      </c>
      <c r="Y8249" t="inlineStr">
        <is>
          <t>2026-09-27</t>
        </is>
      </c>
      <c r="Z8249" t="inlineStr">
        <is>
          <t>home_use</t>
        </is>
      </c>
      <c r="AA8249" t="inlineStr">
        <is>
          <t>IMP00999</t>
        </is>
      </c>
      <c r="AB8249" t="inlineStr">
        <is>
          <t>T106987</t>
        </is>
      </c>
      <c r="AC8249" s="32" t="n">
        <v>6156897.31</v>
      </c>
      <c r="AD8249" s="32" t="n">
        <v>646474.22</v>
      </c>
      <c r="AE8249" s="35">
        <f>(LEFT(Y8249,4)-Parameters!$B$23)*12+MID(Y8249,6,2)-Parameters!$B$24+1</f>
        <v/>
      </c>
    </row>
    <row r="8250">
      <c r="X8250" t="inlineStr">
        <is>
          <t>L0250028</t>
        </is>
      </c>
      <c r="Y8250" t="inlineStr">
        <is>
          <t>2026-09-28</t>
        </is>
      </c>
      <c r="Z8250" t="inlineStr">
        <is>
          <t>home_use</t>
        </is>
      </c>
      <c r="AA8250" t="inlineStr">
        <is>
          <t>IMP00999</t>
        </is>
      </c>
      <c r="AB8250" t="inlineStr">
        <is>
          <t>T106987</t>
        </is>
      </c>
      <c r="AC8250" s="32" t="n">
        <v>879494.29</v>
      </c>
      <c r="AD8250" s="32" t="n">
        <v>87949.42999999999</v>
      </c>
      <c r="AE8250" s="35">
        <f>(LEFT(Y8250,4)-Parameters!$B$23)*12+MID(Y8250,6,2)-Parameters!$B$24+1</f>
        <v/>
      </c>
    </row>
    <row r="8251">
      <c r="X8251" t="inlineStr">
        <is>
          <t>L0166659</t>
        </is>
      </c>
      <c r="Y8251" t="inlineStr">
        <is>
          <t>2025-10-01</t>
        </is>
      </c>
      <c r="Z8251" t="inlineStr">
        <is>
          <t>home_use</t>
        </is>
      </c>
      <c r="AA8251" t="inlineStr">
        <is>
          <t>IMP01037</t>
        </is>
      </c>
      <c r="AB8251" t="inlineStr">
        <is>
          <t>T107258</t>
        </is>
      </c>
      <c r="AC8251" s="32" t="n">
        <v>1068945.83</v>
      </c>
      <c r="AD8251" s="32" t="n">
        <v>106894.58</v>
      </c>
      <c r="AE8251" s="35">
        <f>(LEFT(Y8251,4)-Parameters!$B$23)*12+MID(Y8251,6,2)-Parameters!$B$24+1</f>
        <v/>
      </c>
    </row>
    <row r="8252">
      <c r="X8252" t="inlineStr">
        <is>
          <t>L0166661</t>
        </is>
      </c>
      <c r="Y8252" t="inlineStr">
        <is>
          <t>2025-10-01</t>
        </is>
      </c>
      <c r="Z8252" t="inlineStr">
        <is>
          <t>home_use</t>
        </is>
      </c>
      <c r="AA8252" t="inlineStr">
        <is>
          <t>IMP01037</t>
        </is>
      </c>
      <c r="AB8252" t="inlineStr">
        <is>
          <t>T107258</t>
        </is>
      </c>
      <c r="AC8252" s="32" t="n">
        <v>802567.16</v>
      </c>
      <c r="AD8252" s="32" t="n">
        <v>80256.72</v>
      </c>
      <c r="AE8252" s="35">
        <f>(LEFT(Y8252,4)-Parameters!$B$23)*12+MID(Y8252,6,2)-Parameters!$B$24+1</f>
        <v/>
      </c>
    </row>
    <row r="8253">
      <c r="X8253" t="inlineStr">
        <is>
          <t>L0166662</t>
        </is>
      </c>
      <c r="Y8253" t="inlineStr">
        <is>
          <t>2025-10-01</t>
        </is>
      </c>
      <c r="Z8253" t="inlineStr">
        <is>
          <t>home_use</t>
        </is>
      </c>
      <c r="AA8253" t="inlineStr">
        <is>
          <t>IMP01037</t>
        </is>
      </c>
      <c r="AB8253" t="inlineStr">
        <is>
          <t>T107258</t>
        </is>
      </c>
      <c r="AC8253" s="32" t="n">
        <v>1794904.38</v>
      </c>
      <c r="AD8253" s="32" t="n">
        <v>179490.44</v>
      </c>
      <c r="AE8253" s="35">
        <f>(LEFT(Y8253,4)-Parameters!$B$23)*12+MID(Y8253,6,2)-Parameters!$B$24+1</f>
        <v/>
      </c>
    </row>
    <row r="8254">
      <c r="X8254" t="inlineStr">
        <is>
          <t>L0166885</t>
        </is>
      </c>
      <c r="Y8254" t="inlineStr">
        <is>
          <t>2025-10-02</t>
        </is>
      </c>
      <c r="Z8254" t="inlineStr">
        <is>
          <t>home_use</t>
        </is>
      </c>
      <c r="AA8254" t="inlineStr">
        <is>
          <t>IMP01037</t>
        </is>
      </c>
      <c r="AB8254" t="inlineStr">
        <is>
          <t>T107258</t>
        </is>
      </c>
      <c r="AC8254" s="32" t="n">
        <v>1382188.38</v>
      </c>
      <c r="AD8254" s="32" t="n">
        <v>138218.84</v>
      </c>
      <c r="AE8254" s="35">
        <f>(LEFT(Y8254,4)-Parameters!$B$23)*12+MID(Y8254,6,2)-Parameters!$B$24+1</f>
        <v/>
      </c>
    </row>
    <row r="8255">
      <c r="X8255" t="inlineStr">
        <is>
          <t>L0167088</t>
        </is>
      </c>
      <c r="Y8255" t="inlineStr">
        <is>
          <t>2025-10-03</t>
        </is>
      </c>
      <c r="Z8255" t="inlineStr">
        <is>
          <t>home_use</t>
        </is>
      </c>
      <c r="AA8255" t="inlineStr">
        <is>
          <t>IMP01037</t>
        </is>
      </c>
      <c r="AB8255" t="inlineStr">
        <is>
          <t>T107258</t>
        </is>
      </c>
      <c r="AC8255" s="32" t="n">
        <v>2906064.47</v>
      </c>
      <c r="AD8255" s="32" t="n">
        <v>290606.45</v>
      </c>
      <c r="AE8255" s="35">
        <f>(LEFT(Y8255,4)-Parameters!$B$23)*12+MID(Y8255,6,2)-Parameters!$B$24+1</f>
        <v/>
      </c>
    </row>
    <row r="8256">
      <c r="X8256" t="inlineStr">
        <is>
          <t>L0167089</t>
        </is>
      </c>
      <c r="Y8256" t="inlineStr">
        <is>
          <t>2025-10-03</t>
        </is>
      </c>
      <c r="Z8256" t="inlineStr">
        <is>
          <t>home_use</t>
        </is>
      </c>
      <c r="AA8256" t="inlineStr">
        <is>
          <t>IMP01037</t>
        </is>
      </c>
      <c r="AB8256" t="inlineStr">
        <is>
          <t>T107258</t>
        </is>
      </c>
      <c r="AC8256" s="32" t="n">
        <v>845929.36</v>
      </c>
      <c r="AD8256" s="32" t="n">
        <v>101511.52</v>
      </c>
      <c r="AE8256" s="35">
        <f>(LEFT(Y8256,4)-Parameters!$B$23)*12+MID(Y8256,6,2)-Parameters!$B$24+1</f>
        <v/>
      </c>
    </row>
    <row r="8257">
      <c r="X8257" t="inlineStr">
        <is>
          <t>L0167092</t>
        </is>
      </c>
      <c r="Y8257" t="inlineStr">
        <is>
          <t>2025-10-03</t>
        </is>
      </c>
      <c r="Z8257" t="inlineStr">
        <is>
          <t>home_use</t>
        </is>
      </c>
      <c r="AA8257" t="inlineStr">
        <is>
          <t>IMP01037</t>
        </is>
      </c>
      <c r="AB8257" t="inlineStr">
        <is>
          <t>T107258</t>
        </is>
      </c>
      <c r="AC8257" s="32" t="n">
        <v>1447515.6</v>
      </c>
      <c r="AD8257" s="32" t="n">
        <v>144751.56</v>
      </c>
      <c r="AE8257" s="35">
        <f>(LEFT(Y8257,4)-Parameters!$B$23)*12+MID(Y8257,6,2)-Parameters!$B$24+1</f>
        <v/>
      </c>
    </row>
    <row r="8258">
      <c r="X8258" t="inlineStr">
        <is>
          <t>L0167093</t>
        </is>
      </c>
      <c r="Y8258" t="inlineStr">
        <is>
          <t>2025-10-03</t>
        </is>
      </c>
      <c r="Z8258" t="inlineStr">
        <is>
          <t>home_use</t>
        </is>
      </c>
      <c r="AA8258" t="inlineStr">
        <is>
          <t>IMP01037</t>
        </is>
      </c>
      <c r="AB8258" t="inlineStr">
        <is>
          <t>T107258</t>
        </is>
      </c>
      <c r="AC8258" s="32" t="n">
        <v>2256117.28</v>
      </c>
      <c r="AD8258" s="32" t="n">
        <v>225611.73</v>
      </c>
      <c r="AE8258" s="35">
        <f>(LEFT(Y8258,4)-Parameters!$B$23)*12+MID(Y8258,6,2)-Parameters!$B$24+1</f>
        <v/>
      </c>
    </row>
    <row r="8259">
      <c r="X8259" t="inlineStr">
        <is>
          <t>L0167094</t>
        </is>
      </c>
      <c r="Y8259" t="inlineStr">
        <is>
          <t>2025-10-03</t>
        </is>
      </c>
      <c r="Z8259" t="inlineStr">
        <is>
          <t>home_use</t>
        </is>
      </c>
      <c r="AA8259" t="inlineStr">
        <is>
          <t>IMP01037</t>
        </is>
      </c>
      <c r="AB8259" t="inlineStr">
        <is>
          <t>T107258</t>
        </is>
      </c>
      <c r="AC8259" s="32" t="n">
        <v>1668299.69</v>
      </c>
      <c r="AD8259" s="32" t="n">
        <v>200195.96</v>
      </c>
      <c r="AE8259" s="35">
        <f>(LEFT(Y8259,4)-Parameters!$B$23)*12+MID(Y8259,6,2)-Parameters!$B$24+1</f>
        <v/>
      </c>
    </row>
    <row r="8260">
      <c r="X8260" t="inlineStr">
        <is>
          <t>L0167315</t>
        </is>
      </c>
      <c r="Y8260" t="inlineStr">
        <is>
          <t>2025-10-04</t>
        </is>
      </c>
      <c r="Z8260" t="inlineStr">
        <is>
          <t>home_use</t>
        </is>
      </c>
      <c r="AA8260" t="inlineStr">
        <is>
          <t>IMP01037</t>
        </is>
      </c>
      <c r="AB8260" t="inlineStr">
        <is>
          <t>T107258</t>
        </is>
      </c>
      <c r="AC8260" s="32" t="n">
        <v>3854043.82</v>
      </c>
      <c r="AD8260" s="32" t="n">
        <v>385404.38</v>
      </c>
      <c r="AE8260" s="35">
        <f>(LEFT(Y8260,4)-Parameters!$B$23)*12+MID(Y8260,6,2)-Parameters!$B$24+1</f>
        <v/>
      </c>
    </row>
    <row r="8261">
      <c r="X8261" t="inlineStr">
        <is>
          <t>L0167316</t>
        </is>
      </c>
      <c r="Y8261" t="inlineStr">
        <is>
          <t>2025-10-04</t>
        </is>
      </c>
      <c r="Z8261" t="inlineStr">
        <is>
          <t>home_use</t>
        </is>
      </c>
      <c r="AA8261" t="inlineStr">
        <is>
          <t>IMP01037</t>
        </is>
      </c>
      <c r="AB8261" t="inlineStr">
        <is>
          <t>T107258</t>
        </is>
      </c>
      <c r="AC8261" s="32" t="n">
        <v>674395.8199999999</v>
      </c>
      <c r="AD8261" s="32" t="n">
        <v>67439.58</v>
      </c>
      <c r="AE8261" s="35">
        <f>(LEFT(Y8261,4)-Parameters!$B$23)*12+MID(Y8261,6,2)-Parameters!$B$24+1</f>
        <v/>
      </c>
    </row>
    <row r="8262">
      <c r="X8262" t="inlineStr">
        <is>
          <t>L0167512</t>
        </is>
      </c>
      <c r="Y8262" t="inlineStr">
        <is>
          <t>2025-10-05</t>
        </is>
      </c>
      <c r="Z8262" t="inlineStr">
        <is>
          <t>home_use</t>
        </is>
      </c>
      <c r="AA8262" t="inlineStr">
        <is>
          <t>IMP01037</t>
        </is>
      </c>
      <c r="AB8262" t="inlineStr">
        <is>
          <t>T107258</t>
        </is>
      </c>
      <c r="AC8262" s="32" t="n">
        <v>842471.95</v>
      </c>
      <c r="AD8262" s="32" t="n">
        <v>101096.63</v>
      </c>
      <c r="AE8262" s="35">
        <f>(LEFT(Y8262,4)-Parameters!$B$23)*12+MID(Y8262,6,2)-Parameters!$B$24+1</f>
        <v/>
      </c>
    </row>
    <row r="8263">
      <c r="X8263" t="inlineStr">
        <is>
          <t>L0167514</t>
        </is>
      </c>
      <c r="Y8263" t="inlineStr">
        <is>
          <t>2025-10-05</t>
        </is>
      </c>
      <c r="Z8263" t="inlineStr">
        <is>
          <t>home_use</t>
        </is>
      </c>
      <c r="AA8263" t="inlineStr">
        <is>
          <t>IMP01037</t>
        </is>
      </c>
      <c r="AB8263" t="inlineStr">
        <is>
          <t>T107258</t>
        </is>
      </c>
      <c r="AC8263" s="32" t="n">
        <v>318726.66</v>
      </c>
      <c r="AD8263" s="32" t="n">
        <v>38247.2</v>
      </c>
      <c r="AE8263" s="35">
        <f>(LEFT(Y8263,4)-Parameters!$B$23)*12+MID(Y8263,6,2)-Parameters!$B$24+1</f>
        <v/>
      </c>
    </row>
    <row r="8264">
      <c r="X8264" t="inlineStr">
        <is>
          <t>L0167733</t>
        </is>
      </c>
      <c r="Y8264" t="inlineStr">
        <is>
          <t>2025-10-06</t>
        </is>
      </c>
      <c r="Z8264" t="inlineStr">
        <is>
          <t>home_use</t>
        </is>
      </c>
      <c r="AA8264" t="inlineStr">
        <is>
          <t>IMP01037</t>
        </is>
      </c>
      <c r="AB8264" t="inlineStr">
        <is>
          <t>T107258</t>
        </is>
      </c>
      <c r="AC8264" s="32" t="n">
        <v>3390259.53</v>
      </c>
      <c r="AD8264" s="32" t="n">
        <v>339025.95</v>
      </c>
      <c r="AE8264" s="35">
        <f>(LEFT(Y8264,4)-Parameters!$B$23)*12+MID(Y8264,6,2)-Parameters!$B$24+1</f>
        <v/>
      </c>
    </row>
    <row r="8265">
      <c r="X8265" t="inlineStr">
        <is>
          <t>L0167734</t>
        </is>
      </c>
      <c r="Y8265" t="inlineStr">
        <is>
          <t>2025-10-06</t>
        </is>
      </c>
      <c r="Z8265" t="inlineStr">
        <is>
          <t>home_use</t>
        </is>
      </c>
      <c r="AA8265" t="inlineStr">
        <is>
          <t>IMP01037</t>
        </is>
      </c>
      <c r="AB8265" t="inlineStr">
        <is>
          <t>T107258</t>
        </is>
      </c>
      <c r="AC8265" s="32" t="n">
        <v>1409528.75</v>
      </c>
      <c r="AD8265" s="32" t="n">
        <v>140952.88</v>
      </c>
      <c r="AE8265" s="35">
        <f>(LEFT(Y8265,4)-Parameters!$B$23)*12+MID(Y8265,6,2)-Parameters!$B$24+1</f>
        <v/>
      </c>
    </row>
    <row r="8266">
      <c r="X8266" t="inlineStr">
        <is>
          <t>L0167939</t>
        </is>
      </c>
      <c r="Y8266" t="inlineStr">
        <is>
          <t>2025-10-07</t>
        </is>
      </c>
      <c r="Z8266" t="inlineStr">
        <is>
          <t>home_use</t>
        </is>
      </c>
      <c r="AA8266" t="inlineStr">
        <is>
          <t>IMP01037</t>
        </is>
      </c>
      <c r="AB8266" t="inlineStr">
        <is>
          <t>T107258</t>
        </is>
      </c>
      <c r="AC8266" s="32" t="n">
        <v>11292060.64</v>
      </c>
      <c r="AD8266" s="32" t="n">
        <v>1129206.06</v>
      </c>
      <c r="AE8266" s="35">
        <f>(LEFT(Y8266,4)-Parameters!$B$23)*12+MID(Y8266,6,2)-Parameters!$B$24+1</f>
        <v/>
      </c>
    </row>
    <row r="8267">
      <c r="X8267" t="inlineStr">
        <is>
          <t>L0167940</t>
        </is>
      </c>
      <c r="Y8267" t="inlineStr">
        <is>
          <t>2025-10-07</t>
        </is>
      </c>
      <c r="Z8267" t="inlineStr">
        <is>
          <t>home_use</t>
        </is>
      </c>
      <c r="AA8267" t="inlineStr">
        <is>
          <t>IMP01037</t>
        </is>
      </c>
      <c r="AB8267" t="inlineStr">
        <is>
          <t>T107258</t>
        </is>
      </c>
      <c r="AC8267" s="32" t="n">
        <v>794058.95</v>
      </c>
      <c r="AD8267" s="32" t="n">
        <v>79405.89</v>
      </c>
      <c r="AE8267" s="35">
        <f>(LEFT(Y8267,4)-Parameters!$B$23)*12+MID(Y8267,6,2)-Parameters!$B$24+1</f>
        <v/>
      </c>
    </row>
    <row r="8268">
      <c r="X8268" t="inlineStr">
        <is>
          <t>L0168169</t>
        </is>
      </c>
      <c r="Y8268" t="inlineStr">
        <is>
          <t>2025-10-08</t>
        </is>
      </c>
      <c r="Z8268" t="inlineStr">
        <is>
          <t>home_use</t>
        </is>
      </c>
      <c r="AA8268" t="inlineStr">
        <is>
          <t>IMP01037</t>
        </is>
      </c>
      <c r="AB8268" t="inlineStr">
        <is>
          <t>T107258</t>
        </is>
      </c>
      <c r="AC8268" s="32" t="n">
        <v>2021113.24</v>
      </c>
      <c r="AD8268" s="32" t="n">
        <v>202111.32</v>
      </c>
      <c r="AE8268" s="35">
        <f>(LEFT(Y8268,4)-Parameters!$B$23)*12+MID(Y8268,6,2)-Parameters!$B$24+1</f>
        <v/>
      </c>
    </row>
    <row r="8269">
      <c r="X8269" t="inlineStr">
        <is>
          <t>L0168171</t>
        </is>
      </c>
      <c r="Y8269" t="inlineStr">
        <is>
          <t>2025-10-08</t>
        </is>
      </c>
      <c r="Z8269" t="inlineStr">
        <is>
          <t>warehouse_out</t>
        </is>
      </c>
      <c r="AA8269" t="inlineStr">
        <is>
          <t>IMP01037</t>
        </is>
      </c>
      <c r="AB8269" t="inlineStr">
        <is>
          <t>T107258</t>
        </is>
      </c>
      <c r="AC8269" s="32" t="n">
        <v>408226.33</v>
      </c>
      <c r="AD8269" s="32" t="n">
        <v>48987.16</v>
      </c>
      <c r="AE8269" s="35">
        <f>(LEFT(Y8269,4)-Parameters!$B$23)*12+MID(Y8269,6,2)-Parameters!$B$24+1</f>
        <v/>
      </c>
    </row>
    <row r="8270">
      <c r="X8270" t="inlineStr">
        <is>
          <t>L0168367</t>
        </is>
      </c>
      <c r="Y8270" t="inlineStr">
        <is>
          <t>2025-10-09</t>
        </is>
      </c>
      <c r="Z8270" t="inlineStr">
        <is>
          <t>home_use</t>
        </is>
      </c>
      <c r="AA8270" t="inlineStr">
        <is>
          <t>IMP01037</t>
        </is>
      </c>
      <c r="AB8270" t="inlineStr">
        <is>
          <t>T107258</t>
        </is>
      </c>
      <c r="AC8270" s="32" t="n">
        <v>768541.9</v>
      </c>
      <c r="AD8270" s="32" t="n">
        <v>76854.19</v>
      </c>
      <c r="AE8270" s="35">
        <f>(LEFT(Y8270,4)-Parameters!$B$23)*12+MID(Y8270,6,2)-Parameters!$B$24+1</f>
        <v/>
      </c>
    </row>
    <row r="8271">
      <c r="X8271" t="inlineStr">
        <is>
          <t>L0168370</t>
        </is>
      </c>
      <c r="Y8271" t="inlineStr">
        <is>
          <t>2025-10-09</t>
        </is>
      </c>
      <c r="Z8271" t="inlineStr">
        <is>
          <t>home_use</t>
        </is>
      </c>
      <c r="AA8271" t="inlineStr">
        <is>
          <t>IMP01037</t>
        </is>
      </c>
      <c r="AB8271" t="inlineStr">
        <is>
          <t>T107258</t>
        </is>
      </c>
      <c r="AC8271" s="32" t="n">
        <v>1522571.75</v>
      </c>
      <c r="AD8271" s="32" t="n">
        <v>152257.18</v>
      </c>
      <c r="AE8271" s="35">
        <f>(LEFT(Y8271,4)-Parameters!$B$23)*12+MID(Y8271,6,2)-Parameters!$B$24+1</f>
        <v/>
      </c>
    </row>
    <row r="8272">
      <c r="X8272" t="inlineStr">
        <is>
          <t>L0168371</t>
        </is>
      </c>
      <c r="Y8272" t="inlineStr">
        <is>
          <t>2025-10-09</t>
        </is>
      </c>
      <c r="Z8272" t="inlineStr">
        <is>
          <t>home_use</t>
        </is>
      </c>
      <c r="AA8272" t="inlineStr">
        <is>
          <t>IMP01037</t>
        </is>
      </c>
      <c r="AB8272" t="inlineStr">
        <is>
          <t>T107258</t>
        </is>
      </c>
      <c r="AC8272" s="32" t="n">
        <v>2391937.59</v>
      </c>
      <c r="AD8272" s="32" t="n">
        <v>239193.76</v>
      </c>
      <c r="AE8272" s="35">
        <f>(LEFT(Y8272,4)-Parameters!$B$23)*12+MID(Y8272,6,2)-Parameters!$B$24+1</f>
        <v/>
      </c>
    </row>
    <row r="8273">
      <c r="X8273" t="inlineStr">
        <is>
          <t>L0168372</t>
        </is>
      </c>
      <c r="Y8273" t="inlineStr">
        <is>
          <t>2025-10-09</t>
        </is>
      </c>
      <c r="Z8273" t="inlineStr">
        <is>
          <t>home_use</t>
        </is>
      </c>
      <c r="AA8273" t="inlineStr">
        <is>
          <t>IMP01037</t>
        </is>
      </c>
      <c r="AB8273" t="inlineStr">
        <is>
          <t>T107258</t>
        </is>
      </c>
      <c r="AC8273" s="32" t="n">
        <v>5141594.38</v>
      </c>
      <c r="AD8273" s="32" t="n">
        <v>514159.44</v>
      </c>
      <c r="AE8273" s="35">
        <f>(LEFT(Y8273,4)-Parameters!$B$23)*12+MID(Y8273,6,2)-Parameters!$B$24+1</f>
        <v/>
      </c>
    </row>
    <row r="8274">
      <c r="X8274" t="inlineStr">
        <is>
          <t>L0168373</t>
        </is>
      </c>
      <c r="Y8274" t="inlineStr">
        <is>
          <t>2025-10-09</t>
        </is>
      </c>
      <c r="Z8274" t="inlineStr">
        <is>
          <t>home_use</t>
        </is>
      </c>
      <c r="AA8274" t="inlineStr">
        <is>
          <t>IMP01037</t>
        </is>
      </c>
      <c r="AB8274" t="inlineStr">
        <is>
          <t>T107258</t>
        </is>
      </c>
      <c r="AC8274" s="32" t="n">
        <v>1184210.5</v>
      </c>
      <c r="AD8274" s="32" t="n">
        <v>118421.05</v>
      </c>
      <c r="AE8274" s="35">
        <f>(LEFT(Y8274,4)-Parameters!$B$23)*12+MID(Y8274,6,2)-Parameters!$B$24+1</f>
        <v/>
      </c>
    </row>
    <row r="8275">
      <c r="X8275" t="inlineStr">
        <is>
          <t>L0168582</t>
        </is>
      </c>
      <c r="Y8275" t="inlineStr">
        <is>
          <t>2025-10-10</t>
        </is>
      </c>
      <c r="Z8275" t="inlineStr">
        <is>
          <t>home_use</t>
        </is>
      </c>
      <c r="AA8275" t="inlineStr">
        <is>
          <t>IMP01037</t>
        </is>
      </c>
      <c r="AB8275" t="inlineStr">
        <is>
          <t>T107258</t>
        </is>
      </c>
      <c r="AC8275" s="32" t="n">
        <v>929514.86</v>
      </c>
      <c r="AD8275" s="32" t="n">
        <v>111541.78</v>
      </c>
      <c r="AE8275" s="35">
        <f>(LEFT(Y8275,4)-Parameters!$B$23)*12+MID(Y8275,6,2)-Parameters!$B$24+1</f>
        <v/>
      </c>
    </row>
    <row r="8276">
      <c r="X8276" t="inlineStr">
        <is>
          <t>L0168583</t>
        </is>
      </c>
      <c r="Y8276" t="inlineStr">
        <is>
          <t>2025-10-10</t>
        </is>
      </c>
      <c r="Z8276" t="inlineStr">
        <is>
          <t>home_use</t>
        </is>
      </c>
      <c r="AA8276" t="inlineStr">
        <is>
          <t>IMP01037</t>
        </is>
      </c>
      <c r="AB8276" t="inlineStr">
        <is>
          <t>T107258</t>
        </is>
      </c>
      <c r="AC8276" s="32" t="n">
        <v>4021135.34</v>
      </c>
      <c r="AD8276" s="32" t="n">
        <v>402113.53</v>
      </c>
      <c r="AE8276" s="35">
        <f>(LEFT(Y8276,4)-Parameters!$B$23)*12+MID(Y8276,6,2)-Parameters!$B$24+1</f>
        <v/>
      </c>
    </row>
    <row r="8277">
      <c r="X8277" t="inlineStr">
        <is>
          <t>L0168586</t>
        </is>
      </c>
      <c r="Y8277" t="inlineStr">
        <is>
          <t>2025-10-10</t>
        </is>
      </c>
      <c r="Z8277" t="inlineStr">
        <is>
          <t>home_use</t>
        </is>
      </c>
      <c r="AA8277" t="inlineStr">
        <is>
          <t>IMP01037</t>
        </is>
      </c>
      <c r="AB8277" t="inlineStr">
        <is>
          <t>T107258</t>
        </is>
      </c>
      <c r="AC8277" s="32" t="n">
        <v>2172446.21</v>
      </c>
      <c r="AD8277" s="32" t="n">
        <v>217244.62</v>
      </c>
      <c r="AE8277" s="35">
        <f>(LEFT(Y8277,4)-Parameters!$B$23)*12+MID(Y8277,6,2)-Parameters!$B$24+1</f>
        <v/>
      </c>
    </row>
    <row r="8278">
      <c r="X8278" t="inlineStr">
        <is>
          <t>L0168774</t>
        </is>
      </c>
      <c r="Y8278" t="inlineStr">
        <is>
          <t>2025-10-11</t>
        </is>
      </c>
      <c r="Z8278" t="inlineStr">
        <is>
          <t>home_use</t>
        </is>
      </c>
      <c r="AA8278" t="inlineStr">
        <is>
          <t>IMP01037</t>
        </is>
      </c>
      <c r="AB8278" t="inlineStr">
        <is>
          <t>T107258</t>
        </is>
      </c>
      <c r="AC8278" s="32" t="n">
        <v>1769468.21</v>
      </c>
      <c r="AD8278" s="32" t="n">
        <v>176946.82</v>
      </c>
      <c r="AE8278" s="35">
        <f>(LEFT(Y8278,4)-Parameters!$B$23)*12+MID(Y8278,6,2)-Parameters!$B$24+1</f>
        <v/>
      </c>
    </row>
    <row r="8279">
      <c r="X8279" t="inlineStr">
        <is>
          <t>L0168775</t>
        </is>
      </c>
      <c r="Y8279" t="inlineStr">
        <is>
          <t>2025-10-11</t>
        </is>
      </c>
      <c r="Z8279" t="inlineStr">
        <is>
          <t>home_use</t>
        </is>
      </c>
      <c r="AA8279" t="inlineStr">
        <is>
          <t>IMP01037</t>
        </is>
      </c>
      <c r="AB8279" t="inlineStr">
        <is>
          <t>T107258</t>
        </is>
      </c>
      <c r="AC8279" s="32" t="n">
        <v>1032348.95</v>
      </c>
      <c r="AD8279" s="32" t="n">
        <v>103234.9</v>
      </c>
      <c r="AE8279" s="35">
        <f>(LEFT(Y8279,4)-Parameters!$B$23)*12+MID(Y8279,6,2)-Parameters!$B$24+1</f>
        <v/>
      </c>
    </row>
    <row r="8280">
      <c r="X8280" t="inlineStr">
        <is>
          <t>L0168778</t>
        </is>
      </c>
      <c r="Y8280" t="inlineStr">
        <is>
          <t>2025-10-11</t>
        </is>
      </c>
      <c r="Z8280" t="inlineStr">
        <is>
          <t>home_use</t>
        </is>
      </c>
      <c r="AA8280" t="inlineStr">
        <is>
          <t>IMP01037</t>
        </is>
      </c>
      <c r="AB8280" t="inlineStr">
        <is>
          <t>T107258</t>
        </is>
      </c>
      <c r="AC8280" s="32" t="n">
        <v>2073625.89</v>
      </c>
      <c r="AD8280" s="32" t="n">
        <v>207362.59</v>
      </c>
      <c r="AE8280" s="35">
        <f>(LEFT(Y8280,4)-Parameters!$B$23)*12+MID(Y8280,6,2)-Parameters!$B$24+1</f>
        <v/>
      </c>
    </row>
    <row r="8281">
      <c r="X8281" t="inlineStr">
        <is>
          <t>L0168779</t>
        </is>
      </c>
      <c r="Y8281" t="inlineStr">
        <is>
          <t>2025-10-11</t>
        </is>
      </c>
      <c r="Z8281" t="inlineStr">
        <is>
          <t>home_use</t>
        </is>
      </c>
      <c r="AA8281" t="inlineStr">
        <is>
          <t>IMP01037</t>
        </is>
      </c>
      <c r="AB8281" t="inlineStr">
        <is>
          <t>T107258</t>
        </is>
      </c>
      <c r="AC8281" s="32" t="n">
        <v>2283832.34</v>
      </c>
      <c r="AD8281" s="32" t="n">
        <v>228383.23</v>
      </c>
      <c r="AE8281" s="35">
        <f>(LEFT(Y8281,4)-Parameters!$B$23)*12+MID(Y8281,6,2)-Parameters!$B$24+1</f>
        <v/>
      </c>
    </row>
    <row r="8282">
      <c r="X8282" t="inlineStr">
        <is>
          <t>L0169012</t>
        </is>
      </c>
      <c r="Y8282" t="inlineStr">
        <is>
          <t>2025-10-12</t>
        </is>
      </c>
      <c r="Z8282" t="inlineStr">
        <is>
          <t>home_use</t>
        </is>
      </c>
      <c r="AA8282" t="inlineStr">
        <is>
          <t>IMP01037</t>
        </is>
      </c>
      <c r="AB8282" t="inlineStr">
        <is>
          <t>T107258</t>
        </is>
      </c>
      <c r="AC8282" s="32" t="n">
        <v>3437068.81</v>
      </c>
      <c r="AD8282" s="32" t="n">
        <v>343706.88</v>
      </c>
      <c r="AE8282" s="35">
        <f>(LEFT(Y8282,4)-Parameters!$B$23)*12+MID(Y8282,6,2)-Parameters!$B$24+1</f>
        <v/>
      </c>
    </row>
    <row r="8283">
      <c r="X8283" t="inlineStr">
        <is>
          <t>L0169227</t>
        </is>
      </c>
      <c r="Y8283" t="inlineStr">
        <is>
          <t>2025-10-13</t>
        </is>
      </c>
      <c r="Z8283" t="inlineStr">
        <is>
          <t>home_use</t>
        </is>
      </c>
      <c r="AA8283" t="inlineStr">
        <is>
          <t>IMP01037</t>
        </is>
      </c>
      <c r="AB8283" t="inlineStr">
        <is>
          <t>T107258</t>
        </is>
      </c>
      <c r="AC8283" s="32" t="n">
        <v>8079732.09</v>
      </c>
      <c r="AD8283" s="32" t="n">
        <v>807973.21</v>
      </c>
      <c r="AE8283" s="35">
        <f>(LEFT(Y8283,4)-Parameters!$B$23)*12+MID(Y8283,6,2)-Parameters!$B$24+1</f>
        <v/>
      </c>
    </row>
    <row r="8284">
      <c r="X8284" t="inlineStr">
        <is>
          <t>L0169229</t>
        </is>
      </c>
      <c r="Y8284" t="inlineStr">
        <is>
          <t>2025-10-13</t>
        </is>
      </c>
      <c r="Z8284" t="inlineStr">
        <is>
          <t>home_use</t>
        </is>
      </c>
      <c r="AA8284" t="inlineStr">
        <is>
          <t>IMP01037</t>
        </is>
      </c>
      <c r="AB8284" t="inlineStr">
        <is>
          <t>T107258</t>
        </is>
      </c>
      <c r="AC8284" s="32" t="n">
        <v>2115934.79</v>
      </c>
      <c r="AD8284" s="32" t="n">
        <v>211593.48</v>
      </c>
      <c r="AE8284" s="35">
        <f>(LEFT(Y8284,4)-Parameters!$B$23)*12+MID(Y8284,6,2)-Parameters!$B$24+1</f>
        <v/>
      </c>
    </row>
    <row r="8285">
      <c r="X8285" t="inlineStr">
        <is>
          <t>L0169463</t>
        </is>
      </c>
      <c r="Y8285" t="inlineStr">
        <is>
          <t>2025-10-14</t>
        </is>
      </c>
      <c r="Z8285" t="inlineStr">
        <is>
          <t>home_use</t>
        </is>
      </c>
      <c r="AA8285" t="inlineStr">
        <is>
          <t>IMP01037</t>
        </is>
      </c>
      <c r="AB8285" t="inlineStr">
        <is>
          <t>T107258</t>
        </is>
      </c>
      <c r="AC8285" s="32" t="n">
        <v>3906921.85</v>
      </c>
      <c r="AD8285" s="32" t="n">
        <v>390692.19</v>
      </c>
      <c r="AE8285" s="35">
        <f>(LEFT(Y8285,4)-Parameters!$B$23)*12+MID(Y8285,6,2)-Parameters!$B$24+1</f>
        <v/>
      </c>
    </row>
    <row r="8286">
      <c r="X8286" t="inlineStr">
        <is>
          <t>L0169889</t>
        </is>
      </c>
      <c r="Y8286" t="inlineStr">
        <is>
          <t>2025-10-16</t>
        </is>
      </c>
      <c r="Z8286" t="inlineStr">
        <is>
          <t>home_use</t>
        </is>
      </c>
      <c r="AA8286" t="inlineStr">
        <is>
          <t>IMP01037</t>
        </is>
      </c>
      <c r="AB8286" t="inlineStr">
        <is>
          <t>T107258</t>
        </is>
      </c>
      <c r="AC8286" s="32" t="n">
        <v>646732.23</v>
      </c>
      <c r="AD8286" s="32" t="n">
        <v>64673.22</v>
      </c>
      <c r="AE8286" s="35">
        <f>(LEFT(Y8286,4)-Parameters!$B$23)*12+MID(Y8286,6,2)-Parameters!$B$24+1</f>
        <v/>
      </c>
    </row>
    <row r="8287">
      <c r="X8287" t="inlineStr">
        <is>
          <t>L0169890</t>
        </is>
      </c>
      <c r="Y8287" t="inlineStr">
        <is>
          <t>2025-10-16</t>
        </is>
      </c>
      <c r="Z8287" t="inlineStr">
        <is>
          <t>home_use</t>
        </is>
      </c>
      <c r="AA8287" t="inlineStr">
        <is>
          <t>IMP01037</t>
        </is>
      </c>
      <c r="AB8287" t="inlineStr">
        <is>
          <t>T107258</t>
        </is>
      </c>
      <c r="AC8287" s="32" t="n">
        <v>869528.04</v>
      </c>
      <c r="AD8287" s="32" t="n">
        <v>86952.8</v>
      </c>
      <c r="AE8287" s="35">
        <f>(LEFT(Y8287,4)-Parameters!$B$23)*12+MID(Y8287,6,2)-Parameters!$B$24+1</f>
        <v/>
      </c>
    </row>
    <row r="8288">
      <c r="X8288" t="inlineStr">
        <is>
          <t>L0170117</t>
        </is>
      </c>
      <c r="Y8288" t="inlineStr">
        <is>
          <t>2025-10-17</t>
        </is>
      </c>
      <c r="Z8288" t="inlineStr">
        <is>
          <t>home_use</t>
        </is>
      </c>
      <c r="AA8288" t="inlineStr">
        <is>
          <t>IMP01037</t>
        </is>
      </c>
      <c r="AB8288" t="inlineStr">
        <is>
          <t>T107258</t>
        </is>
      </c>
      <c r="AC8288" s="32" t="n">
        <v>1281713.38</v>
      </c>
      <c r="AD8288" s="32" t="n">
        <v>128171.34</v>
      </c>
      <c r="AE8288" s="35">
        <f>(LEFT(Y8288,4)-Parameters!$B$23)*12+MID(Y8288,6,2)-Parameters!$B$24+1</f>
        <v/>
      </c>
    </row>
    <row r="8289">
      <c r="X8289" t="inlineStr">
        <is>
          <t>L0170118</t>
        </is>
      </c>
      <c r="Y8289" t="inlineStr">
        <is>
          <t>2025-10-17</t>
        </is>
      </c>
      <c r="Z8289" t="inlineStr">
        <is>
          <t>home_use</t>
        </is>
      </c>
      <c r="AA8289" t="inlineStr">
        <is>
          <t>IMP01037</t>
        </is>
      </c>
      <c r="AB8289" t="inlineStr">
        <is>
          <t>T107258</t>
        </is>
      </c>
      <c r="AC8289" s="32" t="n">
        <v>162892.27</v>
      </c>
      <c r="AD8289" s="32" t="n">
        <v>19547.07</v>
      </c>
      <c r="AE8289" s="35">
        <f>(LEFT(Y8289,4)-Parameters!$B$23)*12+MID(Y8289,6,2)-Parameters!$B$24+1</f>
        <v/>
      </c>
    </row>
    <row r="8290">
      <c r="X8290" t="inlineStr">
        <is>
          <t>L0170119</t>
        </is>
      </c>
      <c r="Y8290" t="inlineStr">
        <is>
          <t>2025-10-17</t>
        </is>
      </c>
      <c r="Z8290" t="inlineStr">
        <is>
          <t>home_use</t>
        </is>
      </c>
      <c r="AA8290" t="inlineStr">
        <is>
          <t>IMP01037</t>
        </is>
      </c>
      <c r="AB8290" t="inlineStr">
        <is>
          <t>T107258</t>
        </is>
      </c>
      <c r="AC8290" s="32" t="n">
        <v>2216284.37</v>
      </c>
      <c r="AD8290" s="32" t="n">
        <v>221628.44</v>
      </c>
      <c r="AE8290" s="35">
        <f>(LEFT(Y8290,4)-Parameters!$B$23)*12+MID(Y8290,6,2)-Parameters!$B$24+1</f>
        <v/>
      </c>
    </row>
    <row r="8291">
      <c r="X8291" t="inlineStr">
        <is>
          <t>L0170355</t>
        </is>
      </c>
      <c r="Y8291" t="inlineStr">
        <is>
          <t>2025-10-18</t>
        </is>
      </c>
      <c r="Z8291" t="inlineStr">
        <is>
          <t>home_use</t>
        </is>
      </c>
      <c r="AA8291" t="inlineStr">
        <is>
          <t>IMP01037</t>
        </is>
      </c>
      <c r="AB8291" t="inlineStr">
        <is>
          <t>T107258</t>
        </is>
      </c>
      <c r="AC8291" s="32" t="n">
        <v>1025551.26</v>
      </c>
      <c r="AD8291" s="32" t="n">
        <v>102555.13</v>
      </c>
      <c r="AE8291" s="35">
        <f>(LEFT(Y8291,4)-Parameters!$B$23)*12+MID(Y8291,6,2)-Parameters!$B$24+1</f>
        <v/>
      </c>
    </row>
    <row r="8292">
      <c r="X8292" t="inlineStr">
        <is>
          <t>L0170356</t>
        </is>
      </c>
      <c r="Y8292" t="inlineStr">
        <is>
          <t>2025-10-18</t>
        </is>
      </c>
      <c r="Z8292" t="inlineStr">
        <is>
          <t>home_use</t>
        </is>
      </c>
      <c r="AA8292" t="inlineStr">
        <is>
          <t>IMP01037</t>
        </is>
      </c>
      <c r="AB8292" t="inlineStr">
        <is>
          <t>T107258</t>
        </is>
      </c>
      <c r="AC8292" s="32" t="n">
        <v>3131514.77</v>
      </c>
      <c r="AD8292" s="32" t="n">
        <v>313151.48</v>
      </c>
      <c r="AE8292" s="35">
        <f>(LEFT(Y8292,4)-Parameters!$B$23)*12+MID(Y8292,6,2)-Parameters!$B$24+1</f>
        <v/>
      </c>
    </row>
    <row r="8293">
      <c r="X8293" t="inlineStr">
        <is>
          <t>L0170357</t>
        </is>
      </c>
      <c r="Y8293" t="inlineStr">
        <is>
          <t>2025-10-18</t>
        </is>
      </c>
      <c r="Z8293" t="inlineStr">
        <is>
          <t>home_use</t>
        </is>
      </c>
      <c r="AA8293" t="inlineStr">
        <is>
          <t>IMP01037</t>
        </is>
      </c>
      <c r="AB8293" t="inlineStr">
        <is>
          <t>T107258</t>
        </is>
      </c>
      <c r="AC8293" s="32" t="n">
        <v>1060773.11</v>
      </c>
      <c r="AD8293" s="32" t="n">
        <v>106077.31</v>
      </c>
      <c r="AE8293" s="35">
        <f>(LEFT(Y8293,4)-Parameters!$B$23)*12+MID(Y8293,6,2)-Parameters!$B$24+1</f>
        <v/>
      </c>
    </row>
    <row r="8294">
      <c r="X8294" t="inlineStr">
        <is>
          <t>L0170359</t>
        </is>
      </c>
      <c r="Y8294" t="inlineStr">
        <is>
          <t>2025-10-18</t>
        </is>
      </c>
      <c r="Z8294" t="inlineStr">
        <is>
          <t>home_use</t>
        </is>
      </c>
      <c r="AA8294" t="inlineStr">
        <is>
          <t>IMP01037</t>
        </is>
      </c>
      <c r="AB8294" t="inlineStr">
        <is>
          <t>T107258</t>
        </is>
      </c>
      <c r="AC8294" s="32" t="n">
        <v>1146228.24</v>
      </c>
      <c r="AD8294" s="32" t="n">
        <v>114622.82</v>
      </c>
      <c r="AE8294" s="35">
        <f>(LEFT(Y8294,4)-Parameters!$B$23)*12+MID(Y8294,6,2)-Parameters!$B$24+1</f>
        <v/>
      </c>
    </row>
    <row r="8295">
      <c r="X8295" t="inlineStr">
        <is>
          <t>L0170360</t>
        </is>
      </c>
      <c r="Y8295" t="inlineStr">
        <is>
          <t>2025-10-18</t>
        </is>
      </c>
      <c r="Z8295" t="inlineStr">
        <is>
          <t>home_use</t>
        </is>
      </c>
      <c r="AA8295" t="inlineStr">
        <is>
          <t>IMP01037</t>
        </is>
      </c>
      <c r="AB8295" t="inlineStr">
        <is>
          <t>T107258</t>
        </is>
      </c>
      <c r="AC8295" s="32" t="n">
        <v>4177916.8</v>
      </c>
      <c r="AD8295" s="32" t="n">
        <v>417791.68</v>
      </c>
      <c r="AE8295" s="35">
        <f>(LEFT(Y8295,4)-Parameters!$B$23)*12+MID(Y8295,6,2)-Parameters!$B$24+1</f>
        <v/>
      </c>
    </row>
    <row r="8296">
      <c r="X8296" t="inlineStr">
        <is>
          <t>L0170567</t>
        </is>
      </c>
      <c r="Y8296" t="inlineStr">
        <is>
          <t>2025-10-19</t>
        </is>
      </c>
      <c r="Z8296" t="inlineStr">
        <is>
          <t>home_use</t>
        </is>
      </c>
      <c r="AA8296" t="inlineStr">
        <is>
          <t>IMP01037</t>
        </is>
      </c>
      <c r="AB8296" t="inlineStr">
        <is>
          <t>T107258</t>
        </is>
      </c>
      <c r="AC8296" s="32" t="n">
        <v>1587091.95</v>
      </c>
      <c r="AD8296" s="32" t="n">
        <v>158709.19</v>
      </c>
      <c r="AE8296" s="35">
        <f>(LEFT(Y8296,4)-Parameters!$B$23)*12+MID(Y8296,6,2)-Parameters!$B$24+1</f>
        <v/>
      </c>
    </row>
    <row r="8297">
      <c r="X8297" t="inlineStr">
        <is>
          <t>L0170570</t>
        </is>
      </c>
      <c r="Y8297" t="inlineStr">
        <is>
          <t>2025-10-19</t>
        </is>
      </c>
      <c r="Z8297" t="inlineStr">
        <is>
          <t>home_use</t>
        </is>
      </c>
      <c r="AA8297" t="inlineStr">
        <is>
          <t>IMP01037</t>
        </is>
      </c>
      <c r="AB8297" t="inlineStr">
        <is>
          <t>T107258</t>
        </is>
      </c>
      <c r="AC8297" s="32" t="n">
        <v>989234.4300000001</v>
      </c>
      <c r="AD8297" s="32" t="n">
        <v>98923.44</v>
      </c>
      <c r="AE8297" s="35">
        <f>(LEFT(Y8297,4)-Parameters!$B$23)*12+MID(Y8297,6,2)-Parameters!$B$24+1</f>
        <v/>
      </c>
    </row>
    <row r="8298">
      <c r="X8298" t="inlineStr">
        <is>
          <t>L0170785</t>
        </is>
      </c>
      <c r="Y8298" t="inlineStr">
        <is>
          <t>2025-10-20</t>
        </is>
      </c>
      <c r="Z8298" t="inlineStr">
        <is>
          <t>home_use</t>
        </is>
      </c>
      <c r="AA8298" t="inlineStr">
        <is>
          <t>IMP01037</t>
        </is>
      </c>
      <c r="AB8298" t="inlineStr">
        <is>
          <t>T107258</t>
        </is>
      </c>
      <c r="AC8298" s="32" t="n">
        <v>279777.69</v>
      </c>
      <c r="AD8298" s="32" t="n">
        <v>33573.32</v>
      </c>
      <c r="AE8298" s="35">
        <f>(LEFT(Y8298,4)-Parameters!$B$23)*12+MID(Y8298,6,2)-Parameters!$B$24+1</f>
        <v/>
      </c>
    </row>
    <row r="8299">
      <c r="X8299" t="inlineStr">
        <is>
          <t>L0170786</t>
        </is>
      </c>
      <c r="Y8299" t="inlineStr">
        <is>
          <t>2025-10-20</t>
        </is>
      </c>
      <c r="Z8299" t="inlineStr">
        <is>
          <t>home_use</t>
        </is>
      </c>
      <c r="AA8299" t="inlineStr">
        <is>
          <t>IMP01037</t>
        </is>
      </c>
      <c r="AB8299" t="inlineStr">
        <is>
          <t>T107258</t>
        </is>
      </c>
      <c r="AC8299" s="32" t="n">
        <v>447293.15</v>
      </c>
      <c r="AD8299" s="32" t="n">
        <v>53675.18</v>
      </c>
      <c r="AE8299" s="35">
        <f>(LEFT(Y8299,4)-Parameters!$B$23)*12+MID(Y8299,6,2)-Parameters!$B$24+1</f>
        <v/>
      </c>
    </row>
    <row r="8300">
      <c r="X8300" t="inlineStr">
        <is>
          <t>L0170787</t>
        </is>
      </c>
      <c r="Y8300" t="inlineStr">
        <is>
          <t>2025-10-20</t>
        </is>
      </c>
      <c r="Z8300" t="inlineStr">
        <is>
          <t>home_use</t>
        </is>
      </c>
      <c r="AA8300" t="inlineStr">
        <is>
          <t>IMP01037</t>
        </is>
      </c>
      <c r="AB8300" t="inlineStr">
        <is>
          <t>T107258</t>
        </is>
      </c>
      <c r="AC8300" s="32" t="n">
        <v>1350766.76</v>
      </c>
      <c r="AD8300" s="32" t="n">
        <v>135076.68</v>
      </c>
      <c r="AE8300" s="35">
        <f>(LEFT(Y8300,4)-Parameters!$B$23)*12+MID(Y8300,6,2)-Parameters!$B$24+1</f>
        <v/>
      </c>
    </row>
    <row r="8301">
      <c r="X8301" t="inlineStr">
        <is>
          <t>L0170788</t>
        </is>
      </c>
      <c r="Y8301" t="inlineStr">
        <is>
          <t>2025-10-20</t>
        </is>
      </c>
      <c r="Z8301" t="inlineStr">
        <is>
          <t>home_use</t>
        </is>
      </c>
      <c r="AA8301" t="inlineStr">
        <is>
          <t>IMP01037</t>
        </is>
      </c>
      <c r="AB8301" t="inlineStr">
        <is>
          <t>T107258</t>
        </is>
      </c>
      <c r="AC8301" s="32" t="n">
        <v>1646806.62</v>
      </c>
      <c r="AD8301" s="32" t="n">
        <v>164680.66</v>
      </c>
      <c r="AE8301" s="35">
        <f>(LEFT(Y8301,4)-Parameters!$B$23)*12+MID(Y8301,6,2)-Parameters!$B$24+1</f>
        <v/>
      </c>
    </row>
    <row r="8302">
      <c r="X8302" t="inlineStr">
        <is>
          <t>L0171242</t>
        </is>
      </c>
      <c r="Y8302" t="inlineStr">
        <is>
          <t>2025-10-22</t>
        </is>
      </c>
      <c r="Z8302" t="inlineStr">
        <is>
          <t>home_use</t>
        </is>
      </c>
      <c r="AA8302" t="inlineStr">
        <is>
          <t>IMP01037</t>
        </is>
      </c>
      <c r="AB8302" t="inlineStr">
        <is>
          <t>T107258</t>
        </is>
      </c>
      <c r="AC8302" s="32" t="n">
        <v>954679.49</v>
      </c>
      <c r="AD8302" s="32" t="n">
        <v>95467.95</v>
      </c>
      <c r="AE8302" s="35">
        <f>(LEFT(Y8302,4)-Parameters!$B$23)*12+MID(Y8302,6,2)-Parameters!$B$24+1</f>
        <v/>
      </c>
    </row>
    <row r="8303">
      <c r="X8303" t="inlineStr">
        <is>
          <t>L0171243</t>
        </is>
      </c>
      <c r="Y8303" t="inlineStr">
        <is>
          <t>2025-10-22</t>
        </is>
      </c>
      <c r="Z8303" t="inlineStr">
        <is>
          <t>home_use</t>
        </is>
      </c>
      <c r="AA8303" t="inlineStr">
        <is>
          <t>IMP01037</t>
        </is>
      </c>
      <c r="AB8303" t="inlineStr">
        <is>
          <t>T107258</t>
        </is>
      </c>
      <c r="AC8303" s="32" t="n">
        <v>10455285.97</v>
      </c>
      <c r="AD8303" s="32" t="n">
        <v>1045528.6</v>
      </c>
      <c r="AE8303" s="35">
        <f>(LEFT(Y8303,4)-Parameters!$B$23)*12+MID(Y8303,6,2)-Parameters!$B$24+1</f>
        <v/>
      </c>
    </row>
    <row r="8304">
      <c r="X8304" t="inlineStr">
        <is>
          <t>L0171244</t>
        </is>
      </c>
      <c r="Y8304" t="inlineStr">
        <is>
          <t>2025-10-22</t>
        </is>
      </c>
      <c r="Z8304" t="inlineStr">
        <is>
          <t>home_use</t>
        </is>
      </c>
      <c r="AA8304" t="inlineStr">
        <is>
          <t>IMP01037</t>
        </is>
      </c>
      <c r="AB8304" t="inlineStr">
        <is>
          <t>T107258</t>
        </is>
      </c>
      <c r="AC8304" s="32" t="n">
        <v>1906677.33</v>
      </c>
      <c r="AD8304" s="32" t="n">
        <v>190667.73</v>
      </c>
      <c r="AE8304" s="35">
        <f>(LEFT(Y8304,4)-Parameters!$B$23)*12+MID(Y8304,6,2)-Parameters!$B$24+1</f>
        <v/>
      </c>
    </row>
    <row r="8305">
      <c r="X8305" t="inlineStr">
        <is>
          <t>L0171445</t>
        </is>
      </c>
      <c r="Y8305" t="inlineStr">
        <is>
          <t>2025-10-23</t>
        </is>
      </c>
      <c r="Z8305" t="inlineStr">
        <is>
          <t>home_use</t>
        </is>
      </c>
      <c r="AA8305" t="inlineStr">
        <is>
          <t>IMP01037</t>
        </is>
      </c>
      <c r="AB8305" t="inlineStr">
        <is>
          <t>T107258</t>
        </is>
      </c>
      <c r="AC8305" s="32" t="n">
        <v>1512292.23</v>
      </c>
      <c r="AD8305" s="32" t="n">
        <v>151229.22</v>
      </c>
      <c r="AE8305" s="35">
        <f>(LEFT(Y8305,4)-Parameters!$B$23)*12+MID(Y8305,6,2)-Parameters!$B$24+1</f>
        <v/>
      </c>
    </row>
    <row r="8306">
      <c r="X8306" t="inlineStr">
        <is>
          <t>L0171446</t>
        </is>
      </c>
      <c r="Y8306" t="inlineStr">
        <is>
          <t>2025-10-23</t>
        </is>
      </c>
      <c r="Z8306" t="inlineStr">
        <is>
          <t>home_use</t>
        </is>
      </c>
      <c r="AA8306" t="inlineStr">
        <is>
          <t>IMP01037</t>
        </is>
      </c>
      <c r="AB8306" t="inlineStr">
        <is>
          <t>T107258</t>
        </is>
      </c>
      <c r="AC8306" s="32" t="n">
        <v>2553358.51</v>
      </c>
      <c r="AD8306" s="32" t="n">
        <v>255335.85</v>
      </c>
      <c r="AE8306" s="35">
        <f>(LEFT(Y8306,4)-Parameters!$B$23)*12+MID(Y8306,6,2)-Parameters!$B$24+1</f>
        <v/>
      </c>
    </row>
    <row r="8307">
      <c r="X8307" t="inlineStr">
        <is>
          <t>L0171448</t>
        </is>
      </c>
      <c r="Y8307" t="inlineStr">
        <is>
          <t>2025-10-23</t>
        </is>
      </c>
      <c r="Z8307" t="inlineStr">
        <is>
          <t>home_use</t>
        </is>
      </c>
      <c r="AA8307" t="inlineStr">
        <is>
          <t>IMP01037</t>
        </is>
      </c>
      <c r="AB8307" t="inlineStr">
        <is>
          <t>T107258</t>
        </is>
      </c>
      <c r="AC8307" s="32" t="n">
        <v>1087570.82</v>
      </c>
      <c r="AD8307" s="32" t="n">
        <v>108757.08</v>
      </c>
      <c r="AE8307" s="35">
        <f>(LEFT(Y8307,4)-Parameters!$B$23)*12+MID(Y8307,6,2)-Parameters!$B$24+1</f>
        <v/>
      </c>
    </row>
    <row r="8308">
      <c r="X8308" t="inlineStr">
        <is>
          <t>L0171449</t>
        </is>
      </c>
      <c r="Y8308" t="inlineStr">
        <is>
          <t>2025-10-23</t>
        </is>
      </c>
      <c r="Z8308" t="inlineStr">
        <is>
          <t>home_use</t>
        </is>
      </c>
      <c r="AA8308" t="inlineStr">
        <is>
          <t>IMP01037</t>
        </is>
      </c>
      <c r="AB8308" t="inlineStr">
        <is>
          <t>T107258</t>
        </is>
      </c>
      <c r="AC8308" s="32" t="n">
        <v>1529251.86</v>
      </c>
      <c r="AD8308" s="32" t="n">
        <v>152925.19</v>
      </c>
      <c r="AE8308" s="35">
        <f>(LEFT(Y8308,4)-Parameters!$B$23)*12+MID(Y8308,6,2)-Parameters!$B$24+1</f>
        <v/>
      </c>
    </row>
    <row r="8309">
      <c r="X8309" t="inlineStr">
        <is>
          <t>L0171450</t>
        </is>
      </c>
      <c r="Y8309" t="inlineStr">
        <is>
          <t>2025-10-23</t>
        </is>
      </c>
      <c r="Z8309" t="inlineStr">
        <is>
          <t>home_use</t>
        </is>
      </c>
      <c r="AA8309" t="inlineStr">
        <is>
          <t>IMP01037</t>
        </is>
      </c>
      <c r="AB8309" t="inlineStr">
        <is>
          <t>T107258</t>
        </is>
      </c>
      <c r="AC8309" s="32" t="n">
        <v>875346.26</v>
      </c>
      <c r="AD8309" s="32" t="n">
        <v>105041.55</v>
      </c>
      <c r="AE8309" s="35">
        <f>(LEFT(Y8309,4)-Parameters!$B$23)*12+MID(Y8309,6,2)-Parameters!$B$24+1</f>
        <v/>
      </c>
    </row>
    <row r="8310">
      <c r="X8310" t="inlineStr">
        <is>
          <t>L0171451</t>
        </is>
      </c>
      <c r="Y8310" t="inlineStr">
        <is>
          <t>2025-10-23</t>
        </is>
      </c>
      <c r="Z8310" t="inlineStr">
        <is>
          <t>home_use</t>
        </is>
      </c>
      <c r="AA8310" t="inlineStr">
        <is>
          <t>IMP01037</t>
        </is>
      </c>
      <c r="AB8310" t="inlineStr">
        <is>
          <t>T107258</t>
        </is>
      </c>
      <c r="AC8310" s="32" t="n">
        <v>3003634.57</v>
      </c>
      <c r="AD8310" s="32" t="n">
        <v>300363.46</v>
      </c>
      <c r="AE8310" s="35">
        <f>(LEFT(Y8310,4)-Parameters!$B$23)*12+MID(Y8310,6,2)-Parameters!$B$24+1</f>
        <v/>
      </c>
    </row>
    <row r="8311">
      <c r="X8311" t="inlineStr">
        <is>
          <t>L0171661</t>
        </is>
      </c>
      <c r="Y8311" t="inlineStr">
        <is>
          <t>2025-10-24</t>
        </is>
      </c>
      <c r="Z8311" t="inlineStr">
        <is>
          <t>home_use</t>
        </is>
      </c>
      <c r="AA8311" t="inlineStr">
        <is>
          <t>IMP01037</t>
        </is>
      </c>
      <c r="AB8311" t="inlineStr">
        <is>
          <t>T107258</t>
        </is>
      </c>
      <c r="AC8311" s="32" t="n">
        <v>1075770.48</v>
      </c>
      <c r="AD8311" s="32" t="n">
        <v>107577.05</v>
      </c>
      <c r="AE8311" s="35">
        <f>(LEFT(Y8311,4)-Parameters!$B$23)*12+MID(Y8311,6,2)-Parameters!$B$24+1</f>
        <v/>
      </c>
    </row>
    <row r="8312">
      <c r="X8312" t="inlineStr">
        <is>
          <t>L0171662</t>
        </is>
      </c>
      <c r="Y8312" t="inlineStr">
        <is>
          <t>2025-10-24</t>
        </is>
      </c>
      <c r="Z8312" t="inlineStr">
        <is>
          <t>home_use</t>
        </is>
      </c>
      <c r="AA8312" t="inlineStr">
        <is>
          <t>IMP01037</t>
        </is>
      </c>
      <c r="AB8312" t="inlineStr">
        <is>
          <t>T107258</t>
        </is>
      </c>
      <c r="AC8312" s="32" t="n">
        <v>543191.91</v>
      </c>
      <c r="AD8312" s="32" t="n">
        <v>54319.19</v>
      </c>
      <c r="AE8312" s="35">
        <f>(LEFT(Y8312,4)-Parameters!$B$23)*12+MID(Y8312,6,2)-Parameters!$B$24+1</f>
        <v/>
      </c>
    </row>
    <row r="8313">
      <c r="X8313" t="inlineStr">
        <is>
          <t>L0171664</t>
        </is>
      </c>
      <c r="Y8313" t="inlineStr">
        <is>
          <t>2025-10-24</t>
        </is>
      </c>
      <c r="Z8313" t="inlineStr">
        <is>
          <t>home_use</t>
        </is>
      </c>
      <c r="AA8313" t="inlineStr">
        <is>
          <t>IMP01037</t>
        </is>
      </c>
      <c r="AB8313" t="inlineStr">
        <is>
          <t>T107258</t>
        </is>
      </c>
      <c r="AC8313" s="32" t="n">
        <v>2243818.78</v>
      </c>
      <c r="AD8313" s="32" t="n">
        <v>224381.88</v>
      </c>
      <c r="AE8313" s="35">
        <f>(LEFT(Y8313,4)-Parameters!$B$23)*12+MID(Y8313,6,2)-Parameters!$B$24+1</f>
        <v/>
      </c>
    </row>
    <row r="8314">
      <c r="X8314" t="inlineStr">
        <is>
          <t>L0171889</t>
        </is>
      </c>
      <c r="Y8314" t="inlineStr">
        <is>
          <t>2025-10-25</t>
        </is>
      </c>
      <c r="Z8314" t="inlineStr">
        <is>
          <t>home_use</t>
        </is>
      </c>
      <c r="AA8314" t="inlineStr">
        <is>
          <t>IMP01037</t>
        </is>
      </c>
      <c r="AB8314" t="inlineStr">
        <is>
          <t>T107258</t>
        </is>
      </c>
      <c r="AC8314" s="32" t="n">
        <v>1914270.7</v>
      </c>
      <c r="AD8314" s="32" t="n">
        <v>191427.07</v>
      </c>
      <c r="AE8314" s="35">
        <f>(LEFT(Y8314,4)-Parameters!$B$23)*12+MID(Y8314,6,2)-Parameters!$B$24+1</f>
        <v/>
      </c>
    </row>
    <row r="8315">
      <c r="X8315" t="inlineStr">
        <is>
          <t>L0172093</t>
        </is>
      </c>
      <c r="Y8315" t="inlineStr">
        <is>
          <t>2025-10-26</t>
        </is>
      </c>
      <c r="Z8315" t="inlineStr">
        <is>
          <t>home_use</t>
        </is>
      </c>
      <c r="AA8315" t="inlineStr">
        <is>
          <t>IMP01037</t>
        </is>
      </c>
      <c r="AB8315" t="inlineStr">
        <is>
          <t>T107258</t>
        </is>
      </c>
      <c r="AC8315" s="32" t="n">
        <v>1036758.26</v>
      </c>
      <c r="AD8315" s="32" t="n">
        <v>103675.83</v>
      </c>
      <c r="AE8315" s="35">
        <f>(LEFT(Y8315,4)-Parameters!$B$23)*12+MID(Y8315,6,2)-Parameters!$B$24+1</f>
        <v/>
      </c>
    </row>
    <row r="8316">
      <c r="X8316" t="inlineStr">
        <is>
          <t>L0172291</t>
        </is>
      </c>
      <c r="Y8316" t="inlineStr">
        <is>
          <t>2025-10-27</t>
        </is>
      </c>
      <c r="Z8316" t="inlineStr">
        <is>
          <t>home_use</t>
        </is>
      </c>
      <c r="AA8316" t="inlineStr">
        <is>
          <t>IMP01037</t>
        </is>
      </c>
      <c r="AB8316" t="inlineStr">
        <is>
          <t>T107258</t>
        </is>
      </c>
      <c r="AC8316" s="32" t="n">
        <v>6146496.72</v>
      </c>
      <c r="AD8316" s="32" t="n">
        <v>614649.67</v>
      </c>
      <c r="AE8316" s="35">
        <f>(LEFT(Y8316,4)-Parameters!$B$23)*12+MID(Y8316,6,2)-Parameters!$B$24+1</f>
        <v/>
      </c>
    </row>
    <row r="8317">
      <c r="X8317" t="inlineStr">
        <is>
          <t>L0172292</t>
        </is>
      </c>
      <c r="Y8317" t="inlineStr">
        <is>
          <t>2025-10-27</t>
        </is>
      </c>
      <c r="Z8317" t="inlineStr">
        <is>
          <t>home_use</t>
        </is>
      </c>
      <c r="AA8317" t="inlineStr">
        <is>
          <t>IMP01037</t>
        </is>
      </c>
      <c r="AB8317" t="inlineStr">
        <is>
          <t>T107258</t>
        </is>
      </c>
      <c r="AC8317" s="32" t="n">
        <v>3297227.4</v>
      </c>
      <c r="AD8317" s="32" t="n">
        <v>329722.74</v>
      </c>
      <c r="AE8317" s="35">
        <f>(LEFT(Y8317,4)-Parameters!$B$23)*12+MID(Y8317,6,2)-Parameters!$B$24+1</f>
        <v/>
      </c>
    </row>
    <row r="8318">
      <c r="X8318" t="inlineStr">
        <is>
          <t>L0172498</t>
        </is>
      </c>
      <c r="Y8318" t="inlineStr">
        <is>
          <t>2025-10-28</t>
        </is>
      </c>
      <c r="Z8318" t="inlineStr">
        <is>
          <t>home_use</t>
        </is>
      </c>
      <c r="AA8318" t="inlineStr">
        <is>
          <t>IMP01037</t>
        </is>
      </c>
      <c r="AB8318" t="inlineStr">
        <is>
          <t>T107258</t>
        </is>
      </c>
      <c r="AC8318" s="32" t="n">
        <v>824894.53</v>
      </c>
      <c r="AD8318" s="32" t="n">
        <v>82489.45</v>
      </c>
      <c r="AE8318" s="35">
        <f>(LEFT(Y8318,4)-Parameters!$B$23)*12+MID(Y8318,6,2)-Parameters!$B$24+1</f>
        <v/>
      </c>
    </row>
    <row r="8319">
      <c r="X8319" t="inlineStr">
        <is>
          <t>L0172500</t>
        </is>
      </c>
      <c r="Y8319" t="inlineStr">
        <is>
          <t>2025-10-28</t>
        </is>
      </c>
      <c r="Z8319" t="inlineStr">
        <is>
          <t>warehouse_out</t>
        </is>
      </c>
      <c r="AA8319" t="inlineStr">
        <is>
          <t>IMP01037</t>
        </is>
      </c>
      <c r="AB8319" t="inlineStr">
        <is>
          <t>T107258</t>
        </is>
      </c>
      <c r="AC8319" s="32" t="n">
        <v>686457</v>
      </c>
      <c r="AD8319" s="32" t="n">
        <v>68645.7</v>
      </c>
      <c r="AE8319" s="35">
        <f>(LEFT(Y8319,4)-Parameters!$B$23)*12+MID(Y8319,6,2)-Parameters!$B$24+1</f>
        <v/>
      </c>
    </row>
    <row r="8320">
      <c r="X8320" t="inlineStr">
        <is>
          <t>L0172501</t>
        </is>
      </c>
      <c r="Y8320" t="inlineStr">
        <is>
          <t>2025-10-28</t>
        </is>
      </c>
      <c r="Z8320" t="inlineStr">
        <is>
          <t>home_use</t>
        </is>
      </c>
      <c r="AA8320" t="inlineStr">
        <is>
          <t>IMP01037</t>
        </is>
      </c>
      <c r="AB8320" t="inlineStr">
        <is>
          <t>T107258</t>
        </is>
      </c>
      <c r="AC8320" s="32" t="n">
        <v>575454.41</v>
      </c>
      <c r="AD8320" s="32" t="n">
        <v>57545.44</v>
      </c>
      <c r="AE8320" s="35">
        <f>(LEFT(Y8320,4)-Parameters!$B$23)*12+MID(Y8320,6,2)-Parameters!$B$24+1</f>
        <v/>
      </c>
    </row>
    <row r="8321">
      <c r="X8321" t="inlineStr">
        <is>
          <t>L0172704</t>
        </is>
      </c>
      <c r="Y8321" t="inlineStr">
        <is>
          <t>2025-11-01</t>
        </is>
      </c>
      <c r="Z8321" t="inlineStr">
        <is>
          <t>home_use</t>
        </is>
      </c>
      <c r="AA8321" t="inlineStr">
        <is>
          <t>IMP01037</t>
        </is>
      </c>
      <c r="AB8321" t="inlineStr">
        <is>
          <t>T107258</t>
        </is>
      </c>
      <c r="AC8321" s="32" t="n">
        <v>7959601.42</v>
      </c>
      <c r="AD8321" s="32" t="n">
        <v>795960.14</v>
      </c>
      <c r="AE8321" s="35">
        <f>(LEFT(Y8321,4)-Parameters!$B$23)*12+MID(Y8321,6,2)-Parameters!$B$24+1</f>
        <v/>
      </c>
    </row>
    <row r="8322">
      <c r="X8322" t="inlineStr">
        <is>
          <t>L0172705</t>
        </is>
      </c>
      <c r="Y8322" t="inlineStr">
        <is>
          <t>2025-11-01</t>
        </is>
      </c>
      <c r="Z8322" t="inlineStr">
        <is>
          <t>home_use</t>
        </is>
      </c>
      <c r="AA8322" t="inlineStr">
        <is>
          <t>IMP01037</t>
        </is>
      </c>
      <c r="AB8322" t="inlineStr">
        <is>
          <t>T107258</t>
        </is>
      </c>
      <c r="AC8322" s="32" t="n">
        <v>1044475.66</v>
      </c>
      <c r="AD8322" s="32" t="n">
        <v>104447.57</v>
      </c>
      <c r="AE8322" s="35">
        <f>(LEFT(Y8322,4)-Parameters!$B$23)*12+MID(Y8322,6,2)-Parameters!$B$24+1</f>
        <v/>
      </c>
    </row>
    <row r="8323">
      <c r="X8323" t="inlineStr">
        <is>
          <t>L0172707</t>
        </is>
      </c>
      <c r="Y8323" t="inlineStr">
        <is>
          <t>2025-11-01</t>
        </is>
      </c>
      <c r="Z8323" t="inlineStr">
        <is>
          <t>home_use</t>
        </is>
      </c>
      <c r="AA8323" t="inlineStr">
        <is>
          <t>IMP01037</t>
        </is>
      </c>
      <c r="AB8323" t="inlineStr">
        <is>
          <t>T107258</t>
        </is>
      </c>
      <c r="AC8323" s="32" t="n">
        <v>982515.58</v>
      </c>
      <c r="AD8323" s="32" t="n">
        <v>98251.56</v>
      </c>
      <c r="AE8323" s="35">
        <f>(LEFT(Y8323,4)-Parameters!$B$23)*12+MID(Y8323,6,2)-Parameters!$B$24+1</f>
        <v/>
      </c>
    </row>
    <row r="8324">
      <c r="X8324" t="inlineStr">
        <is>
          <t>L0172708</t>
        </is>
      </c>
      <c r="Y8324" t="inlineStr">
        <is>
          <t>2025-11-01</t>
        </is>
      </c>
      <c r="Z8324" t="inlineStr">
        <is>
          <t>home_use</t>
        </is>
      </c>
      <c r="AA8324" t="inlineStr">
        <is>
          <t>IMP01037</t>
        </is>
      </c>
      <c r="AB8324" t="inlineStr">
        <is>
          <t>T107258</t>
        </is>
      </c>
      <c r="AC8324" s="32" t="n">
        <v>2116560</v>
      </c>
      <c r="AD8324" s="32" t="n">
        <v>211656</v>
      </c>
      <c r="AE8324" s="35">
        <f>(LEFT(Y8324,4)-Parameters!$B$23)*12+MID(Y8324,6,2)-Parameters!$B$24+1</f>
        <v/>
      </c>
    </row>
    <row r="8325">
      <c r="X8325" t="inlineStr">
        <is>
          <t>L0172709</t>
        </is>
      </c>
      <c r="Y8325" t="inlineStr">
        <is>
          <t>2025-11-01</t>
        </is>
      </c>
      <c r="Z8325" t="inlineStr">
        <is>
          <t>home_use</t>
        </is>
      </c>
      <c r="AA8325" t="inlineStr">
        <is>
          <t>IMP01037</t>
        </is>
      </c>
      <c r="AB8325" t="inlineStr">
        <is>
          <t>T107258</t>
        </is>
      </c>
      <c r="AC8325" s="32" t="n">
        <v>741533</v>
      </c>
      <c r="AD8325" s="32" t="n">
        <v>88983.96000000001</v>
      </c>
      <c r="AE8325" s="35">
        <f>(LEFT(Y8325,4)-Parameters!$B$23)*12+MID(Y8325,6,2)-Parameters!$B$24+1</f>
        <v/>
      </c>
    </row>
    <row r="8326">
      <c r="X8326" t="inlineStr">
        <is>
          <t>L0172710</t>
        </is>
      </c>
      <c r="Y8326" t="inlineStr">
        <is>
          <t>2025-11-01</t>
        </is>
      </c>
      <c r="Z8326" t="inlineStr">
        <is>
          <t>home_use</t>
        </is>
      </c>
      <c r="AA8326" t="inlineStr">
        <is>
          <t>IMP01037</t>
        </is>
      </c>
      <c r="AB8326" t="inlineStr">
        <is>
          <t>T107258</t>
        </is>
      </c>
      <c r="AC8326" s="32" t="n">
        <v>4044236.5</v>
      </c>
      <c r="AD8326" s="32" t="n">
        <v>404423.65</v>
      </c>
      <c r="AE8326" s="35">
        <f>(LEFT(Y8326,4)-Parameters!$B$23)*12+MID(Y8326,6,2)-Parameters!$B$24+1</f>
        <v/>
      </c>
    </row>
    <row r="8327">
      <c r="X8327" t="inlineStr">
        <is>
          <t>L0172933</t>
        </is>
      </c>
      <c r="Y8327" t="inlineStr">
        <is>
          <t>2025-11-02</t>
        </is>
      </c>
      <c r="Z8327" t="inlineStr">
        <is>
          <t>home_use</t>
        </is>
      </c>
      <c r="AA8327" t="inlineStr">
        <is>
          <t>IMP01037</t>
        </is>
      </c>
      <c r="AB8327" t="inlineStr">
        <is>
          <t>T107258</t>
        </is>
      </c>
      <c r="AC8327" s="32" t="n">
        <v>2521803.02</v>
      </c>
      <c r="AD8327" s="32" t="n">
        <v>252180.3</v>
      </c>
      <c r="AE8327" s="35">
        <f>(LEFT(Y8327,4)-Parameters!$B$23)*12+MID(Y8327,6,2)-Parameters!$B$24+1</f>
        <v/>
      </c>
    </row>
    <row r="8328">
      <c r="X8328" t="inlineStr">
        <is>
          <t>L0172934</t>
        </is>
      </c>
      <c r="Y8328" t="inlineStr">
        <is>
          <t>2025-11-02</t>
        </is>
      </c>
      <c r="Z8328" t="inlineStr">
        <is>
          <t>home_use</t>
        </is>
      </c>
      <c r="AA8328" t="inlineStr">
        <is>
          <t>IMP01037</t>
        </is>
      </c>
      <c r="AB8328" t="inlineStr">
        <is>
          <t>T107258</t>
        </is>
      </c>
      <c r="AC8328" s="32" t="n">
        <v>2220549.5</v>
      </c>
      <c r="AD8328" s="32" t="n">
        <v>222054.95</v>
      </c>
      <c r="AE8328" s="35">
        <f>(LEFT(Y8328,4)-Parameters!$B$23)*12+MID(Y8328,6,2)-Parameters!$B$24+1</f>
        <v/>
      </c>
    </row>
    <row r="8329">
      <c r="X8329" t="inlineStr">
        <is>
          <t>L0173186</t>
        </is>
      </c>
      <c r="Y8329" t="inlineStr">
        <is>
          <t>2025-11-03</t>
        </is>
      </c>
      <c r="Z8329" t="inlineStr">
        <is>
          <t>home_use</t>
        </is>
      </c>
      <c r="AA8329" t="inlineStr">
        <is>
          <t>IMP01037</t>
        </is>
      </c>
      <c r="AB8329" t="inlineStr">
        <is>
          <t>T107258</t>
        </is>
      </c>
      <c r="AC8329" s="32" t="n">
        <v>2153091.25</v>
      </c>
      <c r="AD8329" s="32" t="n">
        <v>215309.13</v>
      </c>
      <c r="AE8329" s="35">
        <f>(LEFT(Y8329,4)-Parameters!$B$23)*12+MID(Y8329,6,2)-Parameters!$B$24+1</f>
        <v/>
      </c>
    </row>
    <row r="8330">
      <c r="X8330" t="inlineStr">
        <is>
          <t>L0173187</t>
        </is>
      </c>
      <c r="Y8330" t="inlineStr">
        <is>
          <t>2025-11-03</t>
        </is>
      </c>
      <c r="Z8330" t="inlineStr">
        <is>
          <t>home_use</t>
        </is>
      </c>
      <c r="AA8330" t="inlineStr">
        <is>
          <t>IMP01037</t>
        </is>
      </c>
      <c r="AB8330" t="inlineStr">
        <is>
          <t>T107258</t>
        </is>
      </c>
      <c r="AC8330" s="32" t="n">
        <v>323889.38</v>
      </c>
      <c r="AD8330" s="32" t="n">
        <v>38866.73</v>
      </c>
      <c r="AE8330" s="35">
        <f>(LEFT(Y8330,4)-Parameters!$B$23)*12+MID(Y8330,6,2)-Parameters!$B$24+1</f>
        <v/>
      </c>
    </row>
    <row r="8331">
      <c r="X8331" t="inlineStr">
        <is>
          <t>L0173188</t>
        </is>
      </c>
      <c r="Y8331" t="inlineStr">
        <is>
          <t>2025-11-03</t>
        </is>
      </c>
      <c r="Z8331" t="inlineStr">
        <is>
          <t>home_use</t>
        </is>
      </c>
      <c r="AA8331" t="inlineStr">
        <is>
          <t>IMP01037</t>
        </is>
      </c>
      <c r="AB8331" t="inlineStr">
        <is>
          <t>T107258</t>
        </is>
      </c>
      <c r="AC8331" s="32" t="n">
        <v>1908716.35</v>
      </c>
      <c r="AD8331" s="32" t="n">
        <v>190871.63</v>
      </c>
      <c r="AE8331" s="35">
        <f>(LEFT(Y8331,4)-Parameters!$B$23)*12+MID(Y8331,6,2)-Parameters!$B$24+1</f>
        <v/>
      </c>
    </row>
    <row r="8332">
      <c r="X8332" t="inlineStr">
        <is>
          <t>L0173421</t>
        </is>
      </c>
      <c r="Y8332" t="inlineStr">
        <is>
          <t>2025-11-04</t>
        </is>
      </c>
      <c r="Z8332" t="inlineStr">
        <is>
          <t>home_use</t>
        </is>
      </c>
      <c r="AA8332" t="inlineStr">
        <is>
          <t>IMP01037</t>
        </is>
      </c>
      <c r="AB8332" t="inlineStr">
        <is>
          <t>T107258</t>
        </is>
      </c>
      <c r="AC8332" s="32" t="n">
        <v>256851.68</v>
      </c>
      <c r="AD8332" s="32" t="n">
        <v>30822.2</v>
      </c>
      <c r="AE8332" s="35">
        <f>(LEFT(Y8332,4)-Parameters!$B$23)*12+MID(Y8332,6,2)-Parameters!$B$24+1</f>
        <v/>
      </c>
    </row>
    <row r="8333">
      <c r="X8333" t="inlineStr">
        <is>
          <t>L0174104</t>
        </is>
      </c>
      <c r="Y8333" t="inlineStr">
        <is>
          <t>2025-11-07</t>
        </is>
      </c>
      <c r="Z8333" t="inlineStr">
        <is>
          <t>home_use</t>
        </is>
      </c>
      <c r="AA8333" t="inlineStr">
        <is>
          <t>IMP01037</t>
        </is>
      </c>
      <c r="AB8333" t="inlineStr">
        <is>
          <t>T107258</t>
        </is>
      </c>
      <c r="AC8333" s="32" t="n">
        <v>1315851.44</v>
      </c>
      <c r="AD8333" s="32" t="n">
        <v>131585.14</v>
      </c>
      <c r="AE8333" s="35">
        <f>(LEFT(Y8333,4)-Parameters!$B$23)*12+MID(Y8333,6,2)-Parameters!$B$24+1</f>
        <v/>
      </c>
    </row>
    <row r="8334">
      <c r="X8334" t="inlineStr">
        <is>
          <t>L0174335</t>
        </is>
      </c>
      <c r="Y8334" t="inlineStr">
        <is>
          <t>2025-11-08</t>
        </is>
      </c>
      <c r="Z8334" t="inlineStr">
        <is>
          <t>home_use</t>
        </is>
      </c>
      <c r="AA8334" t="inlineStr">
        <is>
          <t>IMP01037</t>
        </is>
      </c>
      <c r="AB8334" t="inlineStr">
        <is>
          <t>T107258</t>
        </is>
      </c>
      <c r="AC8334" s="32" t="n">
        <v>2845627.66</v>
      </c>
      <c r="AD8334" s="32" t="n">
        <v>284562.77</v>
      </c>
      <c r="AE8334" s="35">
        <f>(LEFT(Y8334,4)-Parameters!$B$23)*12+MID(Y8334,6,2)-Parameters!$B$24+1</f>
        <v/>
      </c>
    </row>
    <row r="8335">
      <c r="X8335" t="inlineStr">
        <is>
          <t>L0174337</t>
        </is>
      </c>
      <c r="Y8335" t="inlineStr">
        <is>
          <t>2025-11-08</t>
        </is>
      </c>
      <c r="Z8335" t="inlineStr">
        <is>
          <t>home_use</t>
        </is>
      </c>
      <c r="AA8335" t="inlineStr">
        <is>
          <t>IMP01037</t>
        </is>
      </c>
      <c r="AB8335" t="inlineStr">
        <is>
          <t>T107258</t>
        </is>
      </c>
      <c r="AC8335" s="32" t="n">
        <v>3806002.67</v>
      </c>
      <c r="AD8335" s="32" t="n">
        <v>380600.27</v>
      </c>
      <c r="AE8335" s="35">
        <f>(LEFT(Y8335,4)-Parameters!$B$23)*12+MID(Y8335,6,2)-Parameters!$B$24+1</f>
        <v/>
      </c>
    </row>
    <row r="8336">
      <c r="X8336" t="inlineStr">
        <is>
          <t>L0174338</t>
        </is>
      </c>
      <c r="Y8336" t="inlineStr">
        <is>
          <t>2025-11-08</t>
        </is>
      </c>
      <c r="Z8336" t="inlineStr">
        <is>
          <t>home_use</t>
        </is>
      </c>
      <c r="AA8336" t="inlineStr">
        <is>
          <t>IMP01037</t>
        </is>
      </c>
      <c r="AB8336" t="inlineStr">
        <is>
          <t>T107258</t>
        </is>
      </c>
      <c r="AC8336" s="32" t="n">
        <v>1314400.25</v>
      </c>
      <c r="AD8336" s="32" t="n">
        <v>131440.03</v>
      </c>
      <c r="AE8336" s="35">
        <f>(LEFT(Y8336,4)-Parameters!$B$23)*12+MID(Y8336,6,2)-Parameters!$B$24+1</f>
        <v/>
      </c>
    </row>
    <row r="8337">
      <c r="X8337" t="inlineStr">
        <is>
          <t>L0174339</t>
        </is>
      </c>
      <c r="Y8337" t="inlineStr">
        <is>
          <t>2025-11-08</t>
        </is>
      </c>
      <c r="Z8337" t="inlineStr">
        <is>
          <t>home_use</t>
        </is>
      </c>
      <c r="AA8337" t="inlineStr">
        <is>
          <t>IMP01037</t>
        </is>
      </c>
      <c r="AB8337" t="inlineStr">
        <is>
          <t>T107258</t>
        </is>
      </c>
      <c r="AC8337" s="32" t="n">
        <v>2040712.95</v>
      </c>
      <c r="AD8337" s="32" t="n">
        <v>204071.3</v>
      </c>
      <c r="AE8337" s="35">
        <f>(LEFT(Y8337,4)-Parameters!$B$23)*12+MID(Y8337,6,2)-Parameters!$B$24+1</f>
        <v/>
      </c>
    </row>
    <row r="8338">
      <c r="X8338" t="inlineStr">
        <is>
          <t>L0174765</t>
        </is>
      </c>
      <c r="Y8338" t="inlineStr">
        <is>
          <t>2025-11-10</t>
        </is>
      </c>
      <c r="Z8338" t="inlineStr">
        <is>
          <t>home_use</t>
        </is>
      </c>
      <c r="AA8338" t="inlineStr">
        <is>
          <t>IMP01037</t>
        </is>
      </c>
      <c r="AB8338" t="inlineStr">
        <is>
          <t>T107258</t>
        </is>
      </c>
      <c r="AC8338" s="32" t="n">
        <v>3374785.06</v>
      </c>
      <c r="AD8338" s="32" t="n">
        <v>337478.51</v>
      </c>
      <c r="AE8338" s="35">
        <f>(LEFT(Y8338,4)-Parameters!$B$23)*12+MID(Y8338,6,2)-Parameters!$B$24+1</f>
        <v/>
      </c>
    </row>
    <row r="8339">
      <c r="X8339" t="inlineStr">
        <is>
          <t>L0174766</t>
        </is>
      </c>
      <c r="Y8339" t="inlineStr">
        <is>
          <t>2025-11-10</t>
        </is>
      </c>
      <c r="Z8339" t="inlineStr">
        <is>
          <t>home_use</t>
        </is>
      </c>
      <c r="AA8339" t="inlineStr">
        <is>
          <t>IMP01037</t>
        </is>
      </c>
      <c r="AB8339" t="inlineStr">
        <is>
          <t>T107258</t>
        </is>
      </c>
      <c r="AC8339" s="32" t="n">
        <v>5873385.41</v>
      </c>
      <c r="AD8339" s="32" t="n">
        <v>587338.54</v>
      </c>
      <c r="AE8339" s="35">
        <f>(LEFT(Y8339,4)-Parameters!$B$23)*12+MID(Y8339,6,2)-Parameters!$B$24+1</f>
        <v/>
      </c>
    </row>
    <row r="8340">
      <c r="X8340" t="inlineStr">
        <is>
          <t>L0174768</t>
        </is>
      </c>
      <c r="Y8340" t="inlineStr">
        <is>
          <t>2025-11-10</t>
        </is>
      </c>
      <c r="Z8340" t="inlineStr">
        <is>
          <t>home_use</t>
        </is>
      </c>
      <c r="AA8340" t="inlineStr">
        <is>
          <t>IMP01037</t>
        </is>
      </c>
      <c r="AB8340" t="inlineStr">
        <is>
          <t>T107258</t>
        </is>
      </c>
      <c r="AC8340" s="32" t="n">
        <v>690426.46</v>
      </c>
      <c r="AD8340" s="32" t="n">
        <v>82851.17</v>
      </c>
      <c r="AE8340" s="35">
        <f>(LEFT(Y8340,4)-Parameters!$B$23)*12+MID(Y8340,6,2)-Parameters!$B$24+1</f>
        <v/>
      </c>
    </row>
    <row r="8341">
      <c r="X8341" t="inlineStr">
        <is>
          <t>L0174770</t>
        </is>
      </c>
      <c r="Y8341" t="inlineStr">
        <is>
          <t>2025-11-10</t>
        </is>
      </c>
      <c r="Z8341" t="inlineStr">
        <is>
          <t>home_use</t>
        </is>
      </c>
      <c r="AA8341" t="inlineStr">
        <is>
          <t>IMP01037</t>
        </is>
      </c>
      <c r="AB8341" t="inlineStr">
        <is>
          <t>T107258</t>
        </is>
      </c>
      <c r="AC8341" s="32" t="n">
        <v>2032042.32</v>
      </c>
      <c r="AD8341" s="32" t="n">
        <v>203204.23</v>
      </c>
      <c r="AE8341" s="35">
        <f>(LEFT(Y8341,4)-Parameters!$B$23)*12+MID(Y8341,6,2)-Parameters!$B$24+1</f>
        <v/>
      </c>
    </row>
    <row r="8342">
      <c r="X8342" t="inlineStr">
        <is>
          <t>L0174771</t>
        </is>
      </c>
      <c r="Y8342" t="inlineStr">
        <is>
          <t>2025-11-10</t>
        </is>
      </c>
      <c r="Z8342" t="inlineStr">
        <is>
          <t>home_use</t>
        </is>
      </c>
      <c r="AA8342" t="inlineStr">
        <is>
          <t>IMP01037</t>
        </is>
      </c>
      <c r="AB8342" t="inlineStr">
        <is>
          <t>T107258</t>
        </is>
      </c>
      <c r="AC8342" s="32" t="n">
        <v>6659841.65</v>
      </c>
      <c r="AD8342" s="32" t="n">
        <v>665984.16</v>
      </c>
      <c r="AE8342" s="35">
        <f>(LEFT(Y8342,4)-Parameters!$B$23)*12+MID(Y8342,6,2)-Parameters!$B$24+1</f>
        <v/>
      </c>
    </row>
    <row r="8343">
      <c r="X8343" t="inlineStr">
        <is>
          <t>L0175016</t>
        </is>
      </c>
      <c r="Y8343" t="inlineStr">
        <is>
          <t>2025-11-11</t>
        </is>
      </c>
      <c r="Z8343" t="inlineStr">
        <is>
          <t>home_use</t>
        </is>
      </c>
      <c r="AA8343" t="inlineStr">
        <is>
          <t>IMP01037</t>
        </is>
      </c>
      <c r="AB8343" t="inlineStr">
        <is>
          <t>T107258</t>
        </is>
      </c>
      <c r="AC8343" s="32" t="n">
        <v>4531723.73</v>
      </c>
      <c r="AD8343" s="32" t="n">
        <v>453172.37</v>
      </c>
      <c r="AE8343" s="35">
        <f>(LEFT(Y8343,4)-Parameters!$B$23)*12+MID(Y8343,6,2)-Parameters!$B$24+1</f>
        <v/>
      </c>
    </row>
    <row r="8344">
      <c r="X8344" t="inlineStr">
        <is>
          <t>L0175252</t>
        </is>
      </c>
      <c r="Y8344" t="inlineStr">
        <is>
          <t>2025-11-12</t>
        </is>
      </c>
      <c r="Z8344" t="inlineStr">
        <is>
          <t>home_use</t>
        </is>
      </c>
      <c r="AA8344" t="inlineStr">
        <is>
          <t>IMP01037</t>
        </is>
      </c>
      <c r="AB8344" t="inlineStr">
        <is>
          <t>T107258</t>
        </is>
      </c>
      <c r="AC8344" s="32" t="n">
        <v>3556907.95</v>
      </c>
      <c r="AD8344" s="32" t="n">
        <v>355690.79</v>
      </c>
      <c r="AE8344" s="35">
        <f>(LEFT(Y8344,4)-Parameters!$B$23)*12+MID(Y8344,6,2)-Parameters!$B$24+1</f>
        <v/>
      </c>
    </row>
    <row r="8345">
      <c r="X8345" t="inlineStr">
        <is>
          <t>L0175253</t>
        </is>
      </c>
      <c r="Y8345" t="inlineStr">
        <is>
          <t>2025-11-12</t>
        </is>
      </c>
      <c r="Z8345" t="inlineStr">
        <is>
          <t>home_use</t>
        </is>
      </c>
      <c r="AA8345" t="inlineStr">
        <is>
          <t>IMP01037</t>
        </is>
      </c>
      <c r="AB8345" t="inlineStr">
        <is>
          <t>T107258</t>
        </is>
      </c>
      <c r="AC8345" s="32" t="n">
        <v>1416090.86</v>
      </c>
      <c r="AD8345" s="32" t="n">
        <v>141609.09</v>
      </c>
      <c r="AE8345" s="35">
        <f>(LEFT(Y8345,4)-Parameters!$B$23)*12+MID(Y8345,6,2)-Parameters!$B$24+1</f>
        <v/>
      </c>
    </row>
    <row r="8346">
      <c r="X8346" t="inlineStr">
        <is>
          <t>L0175255</t>
        </is>
      </c>
      <c r="Y8346" t="inlineStr">
        <is>
          <t>2025-11-12</t>
        </is>
      </c>
      <c r="Z8346" t="inlineStr">
        <is>
          <t>home_use</t>
        </is>
      </c>
      <c r="AA8346" t="inlineStr">
        <is>
          <t>IMP01037</t>
        </is>
      </c>
      <c r="AB8346" t="inlineStr">
        <is>
          <t>T107258</t>
        </is>
      </c>
      <c r="AC8346" s="32" t="n">
        <v>3306127.63</v>
      </c>
      <c r="AD8346" s="32" t="n">
        <v>330612.76</v>
      </c>
      <c r="AE8346" s="35">
        <f>(LEFT(Y8346,4)-Parameters!$B$23)*12+MID(Y8346,6,2)-Parameters!$B$24+1</f>
        <v/>
      </c>
    </row>
    <row r="8347">
      <c r="X8347" t="inlineStr">
        <is>
          <t>L0175471</t>
        </is>
      </c>
      <c r="Y8347" t="inlineStr">
        <is>
          <t>2025-11-13</t>
        </is>
      </c>
      <c r="Z8347" t="inlineStr">
        <is>
          <t>home_use</t>
        </is>
      </c>
      <c r="AA8347" t="inlineStr">
        <is>
          <t>IMP01037</t>
        </is>
      </c>
      <c r="AB8347" t="inlineStr">
        <is>
          <t>T107258</t>
        </is>
      </c>
      <c r="AC8347" s="32" t="n">
        <v>181441.42</v>
      </c>
      <c r="AD8347" s="32" t="n">
        <v>21772.97</v>
      </c>
      <c r="AE8347" s="35">
        <f>(LEFT(Y8347,4)-Parameters!$B$23)*12+MID(Y8347,6,2)-Parameters!$B$24+1</f>
        <v/>
      </c>
    </row>
    <row r="8348">
      <c r="X8348" t="inlineStr">
        <is>
          <t>L0175474</t>
        </is>
      </c>
      <c r="Y8348" t="inlineStr">
        <is>
          <t>2025-11-13</t>
        </is>
      </c>
      <c r="Z8348" t="inlineStr">
        <is>
          <t>home_use</t>
        </is>
      </c>
      <c r="AA8348" t="inlineStr">
        <is>
          <t>IMP01037</t>
        </is>
      </c>
      <c r="AB8348" t="inlineStr">
        <is>
          <t>T107258</t>
        </is>
      </c>
      <c r="AC8348" s="32" t="n">
        <v>10123221.53</v>
      </c>
      <c r="AD8348" s="32" t="n">
        <v>1012322.15</v>
      </c>
      <c r="AE8348" s="35">
        <f>(LEFT(Y8348,4)-Parameters!$B$23)*12+MID(Y8348,6,2)-Parameters!$B$24+1</f>
        <v/>
      </c>
    </row>
    <row r="8349">
      <c r="X8349" t="inlineStr">
        <is>
          <t>L0175701</t>
        </is>
      </c>
      <c r="Y8349" t="inlineStr">
        <is>
          <t>2025-11-14</t>
        </is>
      </c>
      <c r="Z8349" t="inlineStr">
        <is>
          <t>home_use</t>
        </is>
      </c>
      <c r="AA8349" t="inlineStr">
        <is>
          <t>IMP01037</t>
        </is>
      </c>
      <c r="AB8349" t="inlineStr">
        <is>
          <t>T107258</t>
        </is>
      </c>
      <c r="AC8349" s="32" t="n">
        <v>2679398.93</v>
      </c>
      <c r="AD8349" s="32" t="n">
        <v>267939.89</v>
      </c>
      <c r="AE8349" s="35">
        <f>(LEFT(Y8349,4)-Parameters!$B$23)*12+MID(Y8349,6,2)-Parameters!$B$24+1</f>
        <v/>
      </c>
    </row>
    <row r="8350">
      <c r="X8350" t="inlineStr">
        <is>
          <t>L0175704</t>
        </is>
      </c>
      <c r="Y8350" t="inlineStr">
        <is>
          <t>2025-11-14</t>
        </is>
      </c>
      <c r="Z8350" t="inlineStr">
        <is>
          <t>home_use</t>
        </is>
      </c>
      <c r="AA8350" t="inlineStr">
        <is>
          <t>IMP01037</t>
        </is>
      </c>
      <c r="AB8350" t="inlineStr">
        <is>
          <t>T107258</t>
        </is>
      </c>
      <c r="AC8350" s="32" t="n">
        <v>2093397.59</v>
      </c>
      <c r="AD8350" s="32" t="n">
        <v>209339.76</v>
      </c>
      <c r="AE8350" s="35">
        <f>(LEFT(Y8350,4)-Parameters!$B$23)*12+MID(Y8350,6,2)-Parameters!$B$24+1</f>
        <v/>
      </c>
    </row>
    <row r="8351">
      <c r="X8351" t="inlineStr">
        <is>
          <t>L0175705</t>
        </is>
      </c>
      <c r="Y8351" t="inlineStr">
        <is>
          <t>2025-11-14</t>
        </is>
      </c>
      <c r="Z8351" t="inlineStr">
        <is>
          <t>warehouse_out</t>
        </is>
      </c>
      <c r="AA8351" t="inlineStr">
        <is>
          <t>IMP01037</t>
        </is>
      </c>
      <c r="AB8351" t="inlineStr">
        <is>
          <t>T107258</t>
        </is>
      </c>
      <c r="AC8351" s="32" t="n">
        <v>2367898.4</v>
      </c>
      <c r="AD8351" s="32" t="n">
        <v>236789.84</v>
      </c>
      <c r="AE8351" s="35">
        <f>(LEFT(Y8351,4)-Parameters!$B$23)*12+MID(Y8351,6,2)-Parameters!$B$24+1</f>
        <v/>
      </c>
    </row>
    <row r="8352">
      <c r="X8352" t="inlineStr">
        <is>
          <t>L0175706</t>
        </is>
      </c>
      <c r="Y8352" t="inlineStr">
        <is>
          <t>2025-11-14</t>
        </is>
      </c>
      <c r="Z8352" t="inlineStr">
        <is>
          <t>home_use</t>
        </is>
      </c>
      <c r="AA8352" t="inlineStr">
        <is>
          <t>IMP01037</t>
        </is>
      </c>
      <c r="AB8352" t="inlineStr">
        <is>
          <t>T107258</t>
        </is>
      </c>
      <c r="AC8352" s="32" t="n">
        <v>488176.16</v>
      </c>
      <c r="AD8352" s="32" t="n">
        <v>48817.62</v>
      </c>
      <c r="AE8352" s="35">
        <f>(LEFT(Y8352,4)-Parameters!$B$23)*12+MID(Y8352,6,2)-Parameters!$B$24+1</f>
        <v/>
      </c>
    </row>
    <row r="8353">
      <c r="X8353" t="inlineStr">
        <is>
          <t>L0175932</t>
        </is>
      </c>
      <c r="Y8353" t="inlineStr">
        <is>
          <t>2025-11-15</t>
        </is>
      </c>
      <c r="Z8353" t="inlineStr">
        <is>
          <t>home_use</t>
        </is>
      </c>
      <c r="AA8353" t="inlineStr">
        <is>
          <t>IMP01037</t>
        </is>
      </c>
      <c r="AB8353" t="inlineStr">
        <is>
          <t>T107258</t>
        </is>
      </c>
      <c r="AC8353" s="32" t="n">
        <v>384593.85</v>
      </c>
      <c r="AD8353" s="32" t="n">
        <v>46151.26</v>
      </c>
      <c r="AE8353" s="35">
        <f>(LEFT(Y8353,4)-Parameters!$B$23)*12+MID(Y8353,6,2)-Parameters!$B$24+1</f>
        <v/>
      </c>
    </row>
    <row r="8354">
      <c r="X8354" t="inlineStr">
        <is>
          <t>L0175933</t>
        </is>
      </c>
      <c r="Y8354" t="inlineStr">
        <is>
          <t>2025-11-15</t>
        </is>
      </c>
      <c r="Z8354" t="inlineStr">
        <is>
          <t>home_use</t>
        </is>
      </c>
      <c r="AA8354" t="inlineStr">
        <is>
          <t>IMP01037</t>
        </is>
      </c>
      <c r="AB8354" t="inlineStr">
        <is>
          <t>T107258</t>
        </is>
      </c>
      <c r="AC8354" s="32" t="n">
        <v>2202322.91</v>
      </c>
      <c r="AD8354" s="32" t="n">
        <v>264278.75</v>
      </c>
      <c r="AE8354" s="35">
        <f>(LEFT(Y8354,4)-Parameters!$B$23)*12+MID(Y8354,6,2)-Parameters!$B$24+1</f>
        <v/>
      </c>
    </row>
    <row r="8355">
      <c r="X8355" t="inlineStr">
        <is>
          <t>L0176132</t>
        </is>
      </c>
      <c r="Y8355" t="inlineStr">
        <is>
          <t>2025-11-16</t>
        </is>
      </c>
      <c r="Z8355" t="inlineStr">
        <is>
          <t>home_use</t>
        </is>
      </c>
      <c r="AA8355" t="inlineStr">
        <is>
          <t>IMP01037</t>
        </is>
      </c>
      <c r="AB8355" t="inlineStr">
        <is>
          <t>T107258</t>
        </is>
      </c>
      <c r="AC8355" s="32" t="n">
        <v>1775468.49</v>
      </c>
      <c r="AD8355" s="32" t="n">
        <v>213056.22</v>
      </c>
      <c r="AE8355" s="35">
        <f>(LEFT(Y8355,4)-Parameters!$B$23)*12+MID(Y8355,6,2)-Parameters!$B$24+1</f>
        <v/>
      </c>
    </row>
    <row r="8356">
      <c r="X8356" t="inlineStr">
        <is>
          <t>L0176134</t>
        </is>
      </c>
      <c r="Y8356" t="inlineStr">
        <is>
          <t>2025-11-16</t>
        </is>
      </c>
      <c r="Z8356" t="inlineStr">
        <is>
          <t>home_use</t>
        </is>
      </c>
      <c r="AA8356" t="inlineStr">
        <is>
          <t>IMP01037</t>
        </is>
      </c>
      <c r="AB8356" t="inlineStr">
        <is>
          <t>T107258</t>
        </is>
      </c>
      <c r="AC8356" s="32" t="n">
        <v>699170.9399999999</v>
      </c>
      <c r="AD8356" s="32" t="n">
        <v>83900.50999999999</v>
      </c>
      <c r="AE8356" s="35">
        <f>(LEFT(Y8356,4)-Parameters!$B$23)*12+MID(Y8356,6,2)-Parameters!$B$24+1</f>
        <v/>
      </c>
    </row>
    <row r="8357">
      <c r="X8357" t="inlineStr">
        <is>
          <t>L0176376</t>
        </is>
      </c>
      <c r="Y8357" t="inlineStr">
        <is>
          <t>2025-11-17</t>
        </is>
      </c>
      <c r="Z8357" t="inlineStr">
        <is>
          <t>home_use</t>
        </is>
      </c>
      <c r="AA8357" t="inlineStr">
        <is>
          <t>IMP01037</t>
        </is>
      </c>
      <c r="AB8357" t="inlineStr">
        <is>
          <t>T107258</t>
        </is>
      </c>
      <c r="AC8357" s="32" t="n">
        <v>1158279.99</v>
      </c>
      <c r="AD8357" s="32" t="n">
        <v>115828</v>
      </c>
      <c r="AE8357" s="35">
        <f>(LEFT(Y8357,4)-Parameters!$B$23)*12+MID(Y8357,6,2)-Parameters!$B$24+1</f>
        <v/>
      </c>
    </row>
    <row r="8358">
      <c r="X8358" t="inlineStr">
        <is>
          <t>L0176378</t>
        </is>
      </c>
      <c r="Y8358" t="inlineStr">
        <is>
          <t>2025-11-17</t>
        </is>
      </c>
      <c r="Z8358" t="inlineStr">
        <is>
          <t>home_use</t>
        </is>
      </c>
      <c r="AA8358" t="inlineStr">
        <is>
          <t>IMP01037</t>
        </is>
      </c>
      <c r="AB8358" t="inlineStr">
        <is>
          <t>T107258</t>
        </is>
      </c>
      <c r="AC8358" s="32" t="n">
        <v>2319024.99</v>
      </c>
      <c r="AD8358" s="32" t="n">
        <v>231902.5</v>
      </c>
      <c r="AE8358" s="35">
        <f>(LEFT(Y8358,4)-Parameters!$B$23)*12+MID(Y8358,6,2)-Parameters!$B$24+1</f>
        <v/>
      </c>
    </row>
    <row r="8359">
      <c r="X8359" t="inlineStr">
        <is>
          <t>L0176379</t>
        </is>
      </c>
      <c r="Y8359" t="inlineStr">
        <is>
          <t>2025-11-17</t>
        </is>
      </c>
      <c r="Z8359" t="inlineStr">
        <is>
          <t>home_use</t>
        </is>
      </c>
      <c r="AA8359" t="inlineStr">
        <is>
          <t>IMP01037</t>
        </is>
      </c>
      <c r="AB8359" t="inlineStr">
        <is>
          <t>T107258</t>
        </is>
      </c>
      <c r="AC8359" s="32" t="n">
        <v>797125.34</v>
      </c>
      <c r="AD8359" s="32" t="n">
        <v>79712.53</v>
      </c>
      <c r="AE8359" s="35">
        <f>(LEFT(Y8359,4)-Parameters!$B$23)*12+MID(Y8359,6,2)-Parameters!$B$24+1</f>
        <v/>
      </c>
    </row>
    <row r="8360">
      <c r="X8360" t="inlineStr">
        <is>
          <t>L0176606</t>
        </is>
      </c>
      <c r="Y8360" t="inlineStr">
        <is>
          <t>2025-11-18</t>
        </is>
      </c>
      <c r="Z8360" t="inlineStr">
        <is>
          <t>home_use</t>
        </is>
      </c>
      <c r="AA8360" t="inlineStr">
        <is>
          <t>IMP01037</t>
        </is>
      </c>
      <c r="AB8360" t="inlineStr">
        <is>
          <t>T107258</t>
        </is>
      </c>
      <c r="AC8360" s="32" t="n">
        <v>1180781.42</v>
      </c>
      <c r="AD8360" s="32" t="n">
        <v>118078.14</v>
      </c>
      <c r="AE8360" s="35">
        <f>(LEFT(Y8360,4)-Parameters!$B$23)*12+MID(Y8360,6,2)-Parameters!$B$24+1</f>
        <v/>
      </c>
    </row>
    <row r="8361">
      <c r="X8361" t="inlineStr">
        <is>
          <t>L0176807</t>
        </is>
      </c>
      <c r="Y8361" t="inlineStr">
        <is>
          <t>2025-11-19</t>
        </is>
      </c>
      <c r="Z8361" t="inlineStr">
        <is>
          <t>home_use</t>
        </is>
      </c>
      <c r="AA8361" t="inlineStr">
        <is>
          <t>IMP01037</t>
        </is>
      </c>
      <c r="AB8361" t="inlineStr">
        <is>
          <t>T107258</t>
        </is>
      </c>
      <c r="AC8361" s="32" t="n">
        <v>534708.73</v>
      </c>
      <c r="AD8361" s="32" t="n">
        <v>53470.87</v>
      </c>
      <c r="AE8361" s="35">
        <f>(LEFT(Y8361,4)-Parameters!$B$23)*12+MID(Y8361,6,2)-Parameters!$B$24+1</f>
        <v/>
      </c>
    </row>
    <row r="8362">
      <c r="X8362" t="inlineStr">
        <is>
          <t>L0176809</t>
        </is>
      </c>
      <c r="Y8362" t="inlineStr">
        <is>
          <t>2025-11-19</t>
        </is>
      </c>
      <c r="Z8362" t="inlineStr">
        <is>
          <t>home_use</t>
        </is>
      </c>
      <c r="AA8362" t="inlineStr">
        <is>
          <t>IMP01037</t>
        </is>
      </c>
      <c r="AB8362" t="inlineStr">
        <is>
          <t>T107258</t>
        </is>
      </c>
      <c r="AC8362" s="32" t="n">
        <v>716618.52</v>
      </c>
      <c r="AD8362" s="32" t="n">
        <v>85994.22</v>
      </c>
      <c r="AE8362" s="35">
        <f>(LEFT(Y8362,4)-Parameters!$B$23)*12+MID(Y8362,6,2)-Parameters!$B$24+1</f>
        <v/>
      </c>
    </row>
    <row r="8363">
      <c r="X8363" t="inlineStr">
        <is>
          <t>L0176811</t>
        </is>
      </c>
      <c r="Y8363" t="inlineStr">
        <is>
          <t>2025-11-19</t>
        </is>
      </c>
      <c r="Z8363" t="inlineStr">
        <is>
          <t>home_use</t>
        </is>
      </c>
      <c r="AA8363" t="inlineStr">
        <is>
          <t>IMP01037</t>
        </is>
      </c>
      <c r="AB8363" t="inlineStr">
        <is>
          <t>T107258</t>
        </is>
      </c>
      <c r="AC8363" s="32" t="n">
        <v>4662866.18</v>
      </c>
      <c r="AD8363" s="32" t="n">
        <v>466286.62</v>
      </c>
      <c r="AE8363" s="35">
        <f>(LEFT(Y8363,4)-Parameters!$B$23)*12+MID(Y8363,6,2)-Parameters!$B$24+1</f>
        <v/>
      </c>
    </row>
    <row r="8364">
      <c r="X8364" t="inlineStr">
        <is>
          <t>L0177018</t>
        </is>
      </c>
      <c r="Y8364" t="inlineStr">
        <is>
          <t>2025-11-20</t>
        </is>
      </c>
      <c r="Z8364" t="inlineStr">
        <is>
          <t>home_use</t>
        </is>
      </c>
      <c r="AA8364" t="inlineStr">
        <is>
          <t>IMP01037</t>
        </is>
      </c>
      <c r="AB8364" t="inlineStr">
        <is>
          <t>T107258</t>
        </is>
      </c>
      <c r="AC8364" s="32" t="n">
        <v>3925973.04</v>
      </c>
      <c r="AD8364" s="32" t="n">
        <v>392597.3</v>
      </c>
      <c r="AE8364" s="35">
        <f>(LEFT(Y8364,4)-Parameters!$B$23)*12+MID(Y8364,6,2)-Parameters!$B$24+1</f>
        <v/>
      </c>
    </row>
    <row r="8365">
      <c r="X8365" t="inlineStr">
        <is>
          <t>L0177019</t>
        </is>
      </c>
      <c r="Y8365" t="inlineStr">
        <is>
          <t>2025-11-20</t>
        </is>
      </c>
      <c r="Z8365" t="inlineStr">
        <is>
          <t>home_use</t>
        </is>
      </c>
      <c r="AA8365" t="inlineStr">
        <is>
          <t>IMP01037</t>
        </is>
      </c>
      <c r="AB8365" t="inlineStr">
        <is>
          <t>T107258</t>
        </is>
      </c>
      <c r="AC8365" s="32" t="n">
        <v>1932262.66</v>
      </c>
      <c r="AD8365" s="32" t="n">
        <v>193226.27</v>
      </c>
      <c r="AE8365" s="35">
        <f>(LEFT(Y8365,4)-Parameters!$B$23)*12+MID(Y8365,6,2)-Parameters!$B$24+1</f>
        <v/>
      </c>
    </row>
    <row r="8366">
      <c r="X8366" t="inlineStr">
        <is>
          <t>L0177239</t>
        </is>
      </c>
      <c r="Y8366" t="inlineStr">
        <is>
          <t>2025-11-21</t>
        </is>
      </c>
      <c r="Z8366" t="inlineStr">
        <is>
          <t>home_use</t>
        </is>
      </c>
      <c r="AA8366" t="inlineStr">
        <is>
          <t>IMP01037</t>
        </is>
      </c>
      <c r="AB8366" t="inlineStr">
        <is>
          <t>T107258</t>
        </is>
      </c>
      <c r="AC8366" s="32" t="n">
        <v>2154573.48</v>
      </c>
      <c r="AD8366" s="32" t="n">
        <v>215457.35</v>
      </c>
      <c r="AE8366" s="35">
        <f>(LEFT(Y8366,4)-Parameters!$B$23)*12+MID(Y8366,6,2)-Parameters!$B$24+1</f>
        <v/>
      </c>
    </row>
    <row r="8367">
      <c r="X8367" t="inlineStr">
        <is>
          <t>L0177443</t>
        </is>
      </c>
      <c r="Y8367" t="inlineStr">
        <is>
          <t>2025-11-22</t>
        </is>
      </c>
      <c r="Z8367" t="inlineStr">
        <is>
          <t>home_use</t>
        </is>
      </c>
      <c r="AA8367" t="inlineStr">
        <is>
          <t>IMP01037</t>
        </is>
      </c>
      <c r="AB8367" t="inlineStr">
        <is>
          <t>T107258</t>
        </is>
      </c>
      <c r="AC8367" s="32" t="n">
        <v>1050318.24</v>
      </c>
      <c r="AD8367" s="32" t="n">
        <v>105031.82</v>
      </c>
      <c r="AE8367" s="35">
        <f>(LEFT(Y8367,4)-Parameters!$B$23)*12+MID(Y8367,6,2)-Parameters!$B$24+1</f>
        <v/>
      </c>
    </row>
    <row r="8368">
      <c r="X8368" t="inlineStr">
        <is>
          <t>L0177663</t>
        </is>
      </c>
      <c r="Y8368" t="inlineStr">
        <is>
          <t>2025-11-23</t>
        </is>
      </c>
      <c r="Z8368" t="inlineStr">
        <is>
          <t>home_use</t>
        </is>
      </c>
      <c r="AA8368" t="inlineStr">
        <is>
          <t>IMP01037</t>
        </is>
      </c>
      <c r="AB8368" t="inlineStr">
        <is>
          <t>T107258</t>
        </is>
      </c>
      <c r="AC8368" s="32" t="n">
        <v>2950570.55</v>
      </c>
      <c r="AD8368" s="32" t="n">
        <v>295057.06</v>
      </c>
      <c r="AE8368" s="35">
        <f>(LEFT(Y8368,4)-Parameters!$B$23)*12+MID(Y8368,6,2)-Parameters!$B$24+1</f>
        <v/>
      </c>
    </row>
    <row r="8369">
      <c r="X8369" t="inlineStr">
        <is>
          <t>L0177664</t>
        </is>
      </c>
      <c r="Y8369" t="inlineStr">
        <is>
          <t>2025-11-23</t>
        </is>
      </c>
      <c r="Z8369" t="inlineStr">
        <is>
          <t>home_use</t>
        </is>
      </c>
      <c r="AA8369" t="inlineStr">
        <is>
          <t>IMP01037</t>
        </is>
      </c>
      <c r="AB8369" t="inlineStr">
        <is>
          <t>T107258</t>
        </is>
      </c>
      <c r="AC8369" s="32" t="n">
        <v>245023.7</v>
      </c>
      <c r="AD8369" s="32" t="n">
        <v>29402.84</v>
      </c>
      <c r="AE8369" s="35">
        <f>(LEFT(Y8369,4)-Parameters!$B$23)*12+MID(Y8369,6,2)-Parameters!$B$24+1</f>
        <v/>
      </c>
    </row>
    <row r="8370">
      <c r="X8370" t="inlineStr">
        <is>
          <t>L0177666</t>
        </is>
      </c>
      <c r="Y8370" t="inlineStr">
        <is>
          <t>2025-11-23</t>
        </is>
      </c>
      <c r="Z8370" t="inlineStr">
        <is>
          <t>home_use</t>
        </is>
      </c>
      <c r="AA8370" t="inlineStr">
        <is>
          <t>IMP01037</t>
        </is>
      </c>
      <c r="AB8370" t="inlineStr">
        <is>
          <t>T107258</t>
        </is>
      </c>
      <c r="AC8370" s="32" t="n">
        <v>1158658.78</v>
      </c>
      <c r="AD8370" s="32" t="n">
        <v>115865.88</v>
      </c>
      <c r="AE8370" s="35">
        <f>(LEFT(Y8370,4)-Parameters!$B$23)*12+MID(Y8370,6,2)-Parameters!$B$24+1</f>
        <v/>
      </c>
    </row>
    <row r="8371">
      <c r="X8371" t="inlineStr">
        <is>
          <t>L0177893</t>
        </is>
      </c>
      <c r="Y8371" t="inlineStr">
        <is>
          <t>2025-11-24</t>
        </is>
      </c>
      <c r="Z8371" t="inlineStr">
        <is>
          <t>home_use</t>
        </is>
      </c>
      <c r="AA8371" t="inlineStr">
        <is>
          <t>IMP01037</t>
        </is>
      </c>
      <c r="AB8371" t="inlineStr">
        <is>
          <t>T107258</t>
        </is>
      </c>
      <c r="AC8371" s="32" t="n">
        <v>706578.66</v>
      </c>
      <c r="AD8371" s="32" t="n">
        <v>70657.87</v>
      </c>
      <c r="AE8371" s="35">
        <f>(LEFT(Y8371,4)-Parameters!$B$23)*12+MID(Y8371,6,2)-Parameters!$B$24+1</f>
        <v/>
      </c>
    </row>
    <row r="8372">
      <c r="X8372" t="inlineStr">
        <is>
          <t>L0178132</t>
        </is>
      </c>
      <c r="Y8372" t="inlineStr">
        <is>
          <t>2025-11-25</t>
        </is>
      </c>
      <c r="Z8372" t="inlineStr">
        <is>
          <t>home_use</t>
        </is>
      </c>
      <c r="AA8372" t="inlineStr">
        <is>
          <t>IMP01037</t>
        </is>
      </c>
      <c r="AB8372" t="inlineStr">
        <is>
          <t>T107258</t>
        </is>
      </c>
      <c r="AC8372" s="32" t="n">
        <v>1934580.55</v>
      </c>
      <c r="AD8372" s="32" t="n">
        <v>193458.05</v>
      </c>
      <c r="AE8372" s="35">
        <f>(LEFT(Y8372,4)-Parameters!$B$23)*12+MID(Y8372,6,2)-Parameters!$B$24+1</f>
        <v/>
      </c>
    </row>
    <row r="8373">
      <c r="X8373" t="inlineStr">
        <is>
          <t>L0178133</t>
        </is>
      </c>
      <c r="Y8373" t="inlineStr">
        <is>
          <t>2025-11-25</t>
        </is>
      </c>
      <c r="Z8373" t="inlineStr">
        <is>
          <t>home_use</t>
        </is>
      </c>
      <c r="AA8373" t="inlineStr">
        <is>
          <t>IMP01037</t>
        </is>
      </c>
      <c r="AB8373" t="inlineStr">
        <is>
          <t>T107258</t>
        </is>
      </c>
      <c r="AC8373" s="32" t="n">
        <v>1208205.49</v>
      </c>
      <c r="AD8373" s="32" t="n">
        <v>120820.55</v>
      </c>
      <c r="AE8373" s="35">
        <f>(LEFT(Y8373,4)-Parameters!$B$23)*12+MID(Y8373,6,2)-Parameters!$B$24+1</f>
        <v/>
      </c>
    </row>
    <row r="8374">
      <c r="X8374" t="inlineStr">
        <is>
          <t>L0178580</t>
        </is>
      </c>
      <c r="Y8374" t="inlineStr">
        <is>
          <t>2025-11-27</t>
        </is>
      </c>
      <c r="Z8374" t="inlineStr">
        <is>
          <t>home_use</t>
        </is>
      </c>
      <c r="AA8374" t="inlineStr">
        <is>
          <t>IMP01037</t>
        </is>
      </c>
      <c r="AB8374" t="inlineStr">
        <is>
          <t>T107258</t>
        </is>
      </c>
      <c r="AC8374" s="32" t="n">
        <v>2912590.64</v>
      </c>
      <c r="AD8374" s="32" t="n">
        <v>291259.06</v>
      </c>
      <c r="AE8374" s="35">
        <f>(LEFT(Y8374,4)-Parameters!$B$23)*12+MID(Y8374,6,2)-Parameters!$B$24+1</f>
        <v/>
      </c>
    </row>
    <row r="8375">
      <c r="X8375" t="inlineStr">
        <is>
          <t>L0178818</t>
        </is>
      </c>
      <c r="Y8375" t="inlineStr">
        <is>
          <t>2025-11-28</t>
        </is>
      </c>
      <c r="Z8375" t="inlineStr">
        <is>
          <t>home_use</t>
        </is>
      </c>
      <c r="AA8375" t="inlineStr">
        <is>
          <t>IMP01037</t>
        </is>
      </c>
      <c r="AB8375" t="inlineStr">
        <is>
          <t>T107258</t>
        </is>
      </c>
      <c r="AC8375" s="32" t="n">
        <v>2389046.5</v>
      </c>
      <c r="AD8375" s="32" t="n">
        <v>238904.65</v>
      </c>
      <c r="AE8375" s="35">
        <f>(LEFT(Y8375,4)-Parameters!$B$23)*12+MID(Y8375,6,2)-Parameters!$B$24+1</f>
        <v/>
      </c>
    </row>
    <row r="8376">
      <c r="X8376" t="inlineStr">
        <is>
          <t>L0178819</t>
        </is>
      </c>
      <c r="Y8376" t="inlineStr">
        <is>
          <t>2025-11-28</t>
        </is>
      </c>
      <c r="Z8376" t="inlineStr">
        <is>
          <t>home_use</t>
        </is>
      </c>
      <c r="AA8376" t="inlineStr">
        <is>
          <t>IMP01037</t>
        </is>
      </c>
      <c r="AB8376" t="inlineStr">
        <is>
          <t>T107258</t>
        </is>
      </c>
      <c r="AC8376" s="32" t="n">
        <v>771233.5</v>
      </c>
      <c r="AD8376" s="32" t="n">
        <v>77123.35000000001</v>
      </c>
      <c r="AE8376" s="35">
        <f>(LEFT(Y8376,4)-Parameters!$B$23)*12+MID(Y8376,6,2)-Parameters!$B$24+1</f>
        <v/>
      </c>
    </row>
    <row r="8377">
      <c r="X8377" t="inlineStr">
        <is>
          <t>L0178820</t>
        </is>
      </c>
      <c r="Y8377" t="inlineStr">
        <is>
          <t>2025-11-28</t>
        </is>
      </c>
      <c r="Z8377" t="inlineStr">
        <is>
          <t>home_use</t>
        </is>
      </c>
      <c r="AA8377" t="inlineStr">
        <is>
          <t>IMP01037</t>
        </is>
      </c>
      <c r="AB8377" t="inlineStr">
        <is>
          <t>T107258</t>
        </is>
      </c>
      <c r="AC8377" s="32" t="n">
        <v>1269146.12</v>
      </c>
      <c r="AD8377" s="32" t="n">
        <v>126914.61</v>
      </c>
      <c r="AE8377" s="35">
        <f>(LEFT(Y8377,4)-Parameters!$B$23)*12+MID(Y8377,6,2)-Parameters!$B$24+1</f>
        <v/>
      </c>
    </row>
    <row r="8378">
      <c r="X8378" t="inlineStr">
        <is>
          <t>L0178822</t>
        </is>
      </c>
      <c r="Y8378" t="inlineStr">
        <is>
          <t>2025-11-28</t>
        </is>
      </c>
      <c r="Z8378" t="inlineStr">
        <is>
          <t>home_use</t>
        </is>
      </c>
      <c r="AA8378" t="inlineStr">
        <is>
          <t>IMP01037</t>
        </is>
      </c>
      <c r="AB8378" t="inlineStr">
        <is>
          <t>T107258</t>
        </is>
      </c>
      <c r="AC8378" s="32" t="n">
        <v>1648346.35</v>
      </c>
      <c r="AD8378" s="32" t="n">
        <v>164834.63</v>
      </c>
      <c r="AE8378" s="35">
        <f>(LEFT(Y8378,4)-Parameters!$B$23)*12+MID(Y8378,6,2)-Parameters!$B$24+1</f>
        <v/>
      </c>
    </row>
    <row r="8379">
      <c r="X8379" t="inlineStr">
        <is>
          <t>L0179058</t>
        </is>
      </c>
      <c r="Y8379" t="inlineStr">
        <is>
          <t>2025-12-01</t>
        </is>
      </c>
      <c r="Z8379" t="inlineStr">
        <is>
          <t>home_use</t>
        </is>
      </c>
      <c r="AA8379" t="inlineStr">
        <is>
          <t>IMP01037</t>
        </is>
      </c>
      <c r="AB8379" t="inlineStr">
        <is>
          <t>T107258</t>
        </is>
      </c>
      <c r="AC8379" s="32" t="n">
        <v>3995701.99</v>
      </c>
      <c r="AD8379" s="32" t="n">
        <v>399570.2</v>
      </c>
      <c r="AE8379" s="35">
        <f>(LEFT(Y8379,4)-Parameters!$B$23)*12+MID(Y8379,6,2)-Parameters!$B$24+1</f>
        <v/>
      </c>
    </row>
    <row r="8380">
      <c r="X8380" t="inlineStr">
        <is>
          <t>L0179059</t>
        </is>
      </c>
      <c r="Y8380" t="inlineStr">
        <is>
          <t>2025-12-01</t>
        </is>
      </c>
      <c r="Z8380" t="inlineStr">
        <is>
          <t>home_use</t>
        </is>
      </c>
      <c r="AA8380" t="inlineStr">
        <is>
          <t>IMP01037</t>
        </is>
      </c>
      <c r="AB8380" t="inlineStr">
        <is>
          <t>T107258</t>
        </is>
      </c>
      <c r="AC8380" s="32" t="n">
        <v>3045869.74</v>
      </c>
      <c r="AD8380" s="32" t="n">
        <v>304586.97</v>
      </c>
      <c r="AE8380" s="35">
        <f>(LEFT(Y8380,4)-Parameters!$B$23)*12+MID(Y8380,6,2)-Parameters!$B$24+1</f>
        <v/>
      </c>
    </row>
    <row r="8381">
      <c r="X8381" t="inlineStr">
        <is>
          <t>L0179060</t>
        </is>
      </c>
      <c r="Y8381" t="inlineStr">
        <is>
          <t>2025-12-01</t>
        </is>
      </c>
      <c r="Z8381" t="inlineStr">
        <is>
          <t>home_use</t>
        </is>
      </c>
      <c r="AA8381" t="inlineStr">
        <is>
          <t>IMP01037</t>
        </is>
      </c>
      <c r="AB8381" t="inlineStr">
        <is>
          <t>T107258</t>
        </is>
      </c>
      <c r="AC8381" s="32" t="n">
        <v>302916.77</v>
      </c>
      <c r="AD8381" s="32" t="n">
        <v>36350.01</v>
      </c>
      <c r="AE8381" s="35">
        <f>(LEFT(Y8381,4)-Parameters!$B$23)*12+MID(Y8381,6,2)-Parameters!$B$24+1</f>
        <v/>
      </c>
    </row>
    <row r="8382">
      <c r="X8382" t="inlineStr">
        <is>
          <t>L0179295</t>
        </is>
      </c>
      <c r="Y8382" t="inlineStr">
        <is>
          <t>2025-12-02</t>
        </is>
      </c>
      <c r="Z8382" t="inlineStr">
        <is>
          <t>home_use</t>
        </is>
      </c>
      <c r="AA8382" t="inlineStr">
        <is>
          <t>IMP01037</t>
        </is>
      </c>
      <c r="AB8382" t="inlineStr">
        <is>
          <t>T107258</t>
        </is>
      </c>
      <c r="AC8382" s="32" t="n">
        <v>1723257.21</v>
      </c>
      <c r="AD8382" s="32" t="n">
        <v>172325.72</v>
      </c>
      <c r="AE8382" s="35">
        <f>(LEFT(Y8382,4)-Parameters!$B$23)*12+MID(Y8382,6,2)-Parameters!$B$24+1</f>
        <v/>
      </c>
    </row>
    <row r="8383">
      <c r="X8383" t="inlineStr">
        <is>
          <t>L0179296</t>
        </is>
      </c>
      <c r="Y8383" t="inlineStr">
        <is>
          <t>2025-12-02</t>
        </is>
      </c>
      <c r="Z8383" t="inlineStr">
        <is>
          <t>home_use</t>
        </is>
      </c>
      <c r="AA8383" t="inlineStr">
        <is>
          <t>IMP01037</t>
        </is>
      </c>
      <c r="AB8383" t="inlineStr">
        <is>
          <t>T107258</t>
        </is>
      </c>
      <c r="AC8383" s="32" t="n">
        <v>968998.22</v>
      </c>
      <c r="AD8383" s="32" t="n">
        <v>96899.82000000001</v>
      </c>
      <c r="AE8383" s="35">
        <f>(LEFT(Y8383,4)-Parameters!$B$23)*12+MID(Y8383,6,2)-Parameters!$B$24+1</f>
        <v/>
      </c>
    </row>
    <row r="8384">
      <c r="X8384" t="inlineStr">
        <is>
          <t>L0179297</t>
        </is>
      </c>
      <c r="Y8384" t="inlineStr">
        <is>
          <t>2025-12-02</t>
        </is>
      </c>
      <c r="Z8384" t="inlineStr">
        <is>
          <t>home_use</t>
        </is>
      </c>
      <c r="AA8384" t="inlineStr">
        <is>
          <t>IMP01037</t>
        </is>
      </c>
      <c r="AB8384" t="inlineStr">
        <is>
          <t>T107258</t>
        </is>
      </c>
      <c r="AC8384" s="32" t="n">
        <v>3492206.57</v>
      </c>
      <c r="AD8384" s="32" t="n">
        <v>349220.66</v>
      </c>
      <c r="AE8384" s="35">
        <f>(LEFT(Y8384,4)-Parameters!$B$23)*12+MID(Y8384,6,2)-Parameters!$B$24+1</f>
        <v/>
      </c>
    </row>
    <row r="8385">
      <c r="X8385" t="inlineStr">
        <is>
          <t>L0179544</t>
        </is>
      </c>
      <c r="Y8385" t="inlineStr">
        <is>
          <t>2025-12-03</t>
        </is>
      </c>
      <c r="Z8385" t="inlineStr">
        <is>
          <t>home_use</t>
        </is>
      </c>
      <c r="AA8385" t="inlineStr">
        <is>
          <t>IMP01037</t>
        </is>
      </c>
      <c r="AB8385" t="inlineStr">
        <is>
          <t>T107258</t>
        </is>
      </c>
      <c r="AC8385" s="32" t="n">
        <v>2408053.92</v>
      </c>
      <c r="AD8385" s="32" t="n">
        <v>240805.39</v>
      </c>
      <c r="AE8385" s="35">
        <f>(LEFT(Y8385,4)-Parameters!$B$23)*12+MID(Y8385,6,2)-Parameters!$B$24+1</f>
        <v/>
      </c>
    </row>
    <row r="8386">
      <c r="X8386" t="inlineStr">
        <is>
          <t>L0179545</t>
        </is>
      </c>
      <c r="Y8386" t="inlineStr">
        <is>
          <t>2025-12-03</t>
        </is>
      </c>
      <c r="Z8386" t="inlineStr">
        <is>
          <t>home_use</t>
        </is>
      </c>
      <c r="AA8386" t="inlineStr">
        <is>
          <t>IMP01037</t>
        </is>
      </c>
      <c r="AB8386" t="inlineStr">
        <is>
          <t>T107258</t>
        </is>
      </c>
      <c r="AC8386" s="32" t="n">
        <v>2713677.44</v>
      </c>
      <c r="AD8386" s="32" t="n">
        <v>271367.74</v>
      </c>
      <c r="AE8386" s="35">
        <f>(LEFT(Y8386,4)-Parameters!$B$23)*12+MID(Y8386,6,2)-Parameters!$B$24+1</f>
        <v/>
      </c>
    </row>
    <row r="8387">
      <c r="X8387" t="inlineStr">
        <is>
          <t>L0179546</t>
        </is>
      </c>
      <c r="Y8387" t="inlineStr">
        <is>
          <t>2025-12-03</t>
        </is>
      </c>
      <c r="Z8387" t="inlineStr">
        <is>
          <t>home_use</t>
        </is>
      </c>
      <c r="AA8387" t="inlineStr">
        <is>
          <t>IMP01037</t>
        </is>
      </c>
      <c r="AB8387" t="inlineStr">
        <is>
          <t>T107258</t>
        </is>
      </c>
      <c r="AC8387" s="32" t="n">
        <v>2475637.47</v>
      </c>
      <c r="AD8387" s="32" t="n">
        <v>247563.75</v>
      </c>
      <c r="AE8387" s="35">
        <f>(LEFT(Y8387,4)-Parameters!$B$23)*12+MID(Y8387,6,2)-Parameters!$B$24+1</f>
        <v/>
      </c>
    </row>
    <row r="8388">
      <c r="X8388" t="inlineStr">
        <is>
          <t>L0179547</t>
        </is>
      </c>
      <c r="Y8388" t="inlineStr">
        <is>
          <t>2025-12-03</t>
        </is>
      </c>
      <c r="Z8388" t="inlineStr">
        <is>
          <t>home_use</t>
        </is>
      </c>
      <c r="AA8388" t="inlineStr">
        <is>
          <t>IMP01037</t>
        </is>
      </c>
      <c r="AB8388" t="inlineStr">
        <is>
          <t>T107258</t>
        </is>
      </c>
      <c r="AC8388" s="32" t="n">
        <v>982782.23</v>
      </c>
      <c r="AD8388" s="32" t="n">
        <v>98278.22</v>
      </c>
      <c r="AE8388" s="35">
        <f>(LEFT(Y8388,4)-Parameters!$B$23)*12+MID(Y8388,6,2)-Parameters!$B$24+1</f>
        <v/>
      </c>
    </row>
    <row r="8389">
      <c r="X8389" t="inlineStr">
        <is>
          <t>L0179788</t>
        </is>
      </c>
      <c r="Y8389" t="inlineStr">
        <is>
          <t>2025-12-04</t>
        </is>
      </c>
      <c r="Z8389" t="inlineStr">
        <is>
          <t>warehouse_out</t>
        </is>
      </c>
      <c r="AA8389" t="inlineStr">
        <is>
          <t>IMP01037</t>
        </is>
      </c>
      <c r="AB8389" t="inlineStr">
        <is>
          <t>T107258</t>
        </is>
      </c>
      <c r="AC8389" s="32" t="n">
        <v>2189733.31</v>
      </c>
      <c r="AD8389" s="32" t="n">
        <v>218973.33</v>
      </c>
      <c r="AE8389" s="35">
        <f>(LEFT(Y8389,4)-Parameters!$B$23)*12+MID(Y8389,6,2)-Parameters!$B$24+1</f>
        <v/>
      </c>
    </row>
    <row r="8390">
      <c r="X8390" t="inlineStr">
        <is>
          <t>L0179789</t>
        </is>
      </c>
      <c r="Y8390" t="inlineStr">
        <is>
          <t>2025-12-04</t>
        </is>
      </c>
      <c r="Z8390" t="inlineStr">
        <is>
          <t>home_use</t>
        </is>
      </c>
      <c r="AA8390" t="inlineStr">
        <is>
          <t>IMP01037</t>
        </is>
      </c>
      <c r="AB8390" t="inlineStr">
        <is>
          <t>T107258</t>
        </is>
      </c>
      <c r="AC8390" s="32" t="n">
        <v>2635024.75</v>
      </c>
      <c r="AD8390" s="32" t="n">
        <v>263502.47</v>
      </c>
      <c r="AE8390" s="35">
        <f>(LEFT(Y8390,4)-Parameters!$B$23)*12+MID(Y8390,6,2)-Parameters!$B$24+1</f>
        <v/>
      </c>
    </row>
    <row r="8391">
      <c r="X8391" t="inlineStr">
        <is>
          <t>L0179790</t>
        </is>
      </c>
      <c r="Y8391" t="inlineStr">
        <is>
          <t>2025-12-04</t>
        </is>
      </c>
      <c r="Z8391" t="inlineStr">
        <is>
          <t>home_use</t>
        </is>
      </c>
      <c r="AA8391" t="inlineStr">
        <is>
          <t>IMP01037</t>
        </is>
      </c>
      <c r="AB8391" t="inlineStr">
        <is>
          <t>T107258</t>
        </is>
      </c>
      <c r="AC8391" s="32" t="n">
        <v>1995291.8</v>
      </c>
      <c r="AD8391" s="32" t="n">
        <v>199529.18</v>
      </c>
      <c r="AE8391" s="35">
        <f>(LEFT(Y8391,4)-Parameters!$B$23)*12+MID(Y8391,6,2)-Parameters!$B$24+1</f>
        <v/>
      </c>
    </row>
    <row r="8392">
      <c r="X8392" t="inlineStr">
        <is>
          <t>L0179791</t>
        </is>
      </c>
      <c r="Y8392" t="inlineStr">
        <is>
          <t>2025-12-04</t>
        </is>
      </c>
      <c r="Z8392" t="inlineStr">
        <is>
          <t>home_use</t>
        </is>
      </c>
      <c r="AA8392" t="inlineStr">
        <is>
          <t>IMP01037</t>
        </is>
      </c>
      <c r="AB8392" t="inlineStr">
        <is>
          <t>T107258</t>
        </is>
      </c>
      <c r="AC8392" s="32" t="n">
        <v>901653.3100000001</v>
      </c>
      <c r="AD8392" s="32" t="n">
        <v>90165.33</v>
      </c>
      <c r="AE8392" s="35">
        <f>(LEFT(Y8392,4)-Parameters!$B$23)*12+MID(Y8392,6,2)-Parameters!$B$24+1</f>
        <v/>
      </c>
    </row>
    <row r="8393">
      <c r="X8393" t="inlineStr">
        <is>
          <t>L0180260</t>
        </is>
      </c>
      <c r="Y8393" t="inlineStr">
        <is>
          <t>2025-12-06</t>
        </is>
      </c>
      <c r="Z8393" t="inlineStr">
        <is>
          <t>home_use</t>
        </is>
      </c>
      <c r="AA8393" t="inlineStr">
        <is>
          <t>IMP01037</t>
        </is>
      </c>
      <c r="AB8393" t="inlineStr">
        <is>
          <t>T107258</t>
        </is>
      </c>
      <c r="AC8393" s="32" t="n">
        <v>2326644.24</v>
      </c>
      <c r="AD8393" s="32" t="n">
        <v>232664.42</v>
      </c>
      <c r="AE8393" s="35">
        <f>(LEFT(Y8393,4)-Parameters!$B$23)*12+MID(Y8393,6,2)-Parameters!$B$24+1</f>
        <v/>
      </c>
    </row>
    <row r="8394">
      <c r="X8394" t="inlineStr">
        <is>
          <t>L0180261</t>
        </is>
      </c>
      <c r="Y8394" t="inlineStr">
        <is>
          <t>2025-12-06</t>
        </is>
      </c>
      <c r="Z8394" t="inlineStr">
        <is>
          <t>home_use</t>
        </is>
      </c>
      <c r="AA8394" t="inlineStr">
        <is>
          <t>IMP01037</t>
        </is>
      </c>
      <c r="AB8394" t="inlineStr">
        <is>
          <t>T107258</t>
        </is>
      </c>
      <c r="AC8394" s="32" t="n">
        <v>2582514.14</v>
      </c>
      <c r="AD8394" s="32" t="n">
        <v>258251.41</v>
      </c>
      <c r="AE8394" s="35">
        <f>(LEFT(Y8394,4)-Parameters!$B$23)*12+MID(Y8394,6,2)-Parameters!$B$24+1</f>
        <v/>
      </c>
    </row>
    <row r="8395">
      <c r="X8395" t="inlineStr">
        <is>
          <t>L0180262</t>
        </is>
      </c>
      <c r="Y8395" t="inlineStr">
        <is>
          <t>2025-12-06</t>
        </is>
      </c>
      <c r="Z8395" t="inlineStr">
        <is>
          <t>home_use</t>
        </is>
      </c>
      <c r="AA8395" t="inlineStr">
        <is>
          <t>IMP01037</t>
        </is>
      </c>
      <c r="AB8395" t="inlineStr">
        <is>
          <t>T107258</t>
        </is>
      </c>
      <c r="AC8395" s="32" t="n">
        <v>1721967.46</v>
      </c>
      <c r="AD8395" s="32" t="n">
        <v>172196.75</v>
      </c>
      <c r="AE8395" s="35">
        <f>(LEFT(Y8395,4)-Parameters!$B$23)*12+MID(Y8395,6,2)-Parameters!$B$24+1</f>
        <v/>
      </c>
    </row>
    <row r="8396">
      <c r="X8396" t="inlineStr">
        <is>
          <t>L0180264</t>
        </is>
      </c>
      <c r="Y8396" t="inlineStr">
        <is>
          <t>2025-12-06</t>
        </is>
      </c>
      <c r="Z8396" t="inlineStr">
        <is>
          <t>home_use</t>
        </is>
      </c>
      <c r="AA8396" t="inlineStr">
        <is>
          <t>IMP01037</t>
        </is>
      </c>
      <c r="AB8396" t="inlineStr">
        <is>
          <t>T107258</t>
        </is>
      </c>
      <c r="AC8396" s="32" t="n">
        <v>1865180.43</v>
      </c>
      <c r="AD8396" s="32" t="n">
        <v>186518.04</v>
      </c>
      <c r="AE8396" s="35">
        <f>(LEFT(Y8396,4)-Parameters!$B$23)*12+MID(Y8396,6,2)-Parameters!$B$24+1</f>
        <v/>
      </c>
    </row>
    <row r="8397">
      <c r="X8397" t="inlineStr">
        <is>
          <t>L0180529</t>
        </is>
      </c>
      <c r="Y8397" t="inlineStr">
        <is>
          <t>2025-12-07</t>
        </is>
      </c>
      <c r="Z8397" t="inlineStr">
        <is>
          <t>home_use</t>
        </is>
      </c>
      <c r="AA8397" t="inlineStr">
        <is>
          <t>IMP01037</t>
        </is>
      </c>
      <c r="AB8397" t="inlineStr">
        <is>
          <t>T107258</t>
        </is>
      </c>
      <c r="AC8397" s="32" t="n">
        <v>759620.1</v>
      </c>
      <c r="AD8397" s="32" t="n">
        <v>91154.41</v>
      </c>
      <c r="AE8397" s="35">
        <f>(LEFT(Y8397,4)-Parameters!$B$23)*12+MID(Y8397,6,2)-Parameters!$B$24+1</f>
        <v/>
      </c>
    </row>
    <row r="8398">
      <c r="X8398" t="inlineStr">
        <is>
          <t>L0181000</t>
        </is>
      </c>
      <c r="Y8398" t="inlineStr">
        <is>
          <t>2025-12-09</t>
        </is>
      </c>
      <c r="Z8398" t="inlineStr">
        <is>
          <t>home_use</t>
        </is>
      </c>
      <c r="AA8398" t="inlineStr">
        <is>
          <t>IMP01037</t>
        </is>
      </c>
      <c r="AB8398" t="inlineStr">
        <is>
          <t>T107258</t>
        </is>
      </c>
      <c r="AC8398" s="32" t="n">
        <v>2725981.31</v>
      </c>
      <c r="AD8398" s="32" t="n">
        <v>272598.13</v>
      </c>
      <c r="AE8398" s="35">
        <f>(LEFT(Y8398,4)-Parameters!$B$23)*12+MID(Y8398,6,2)-Parameters!$B$24+1</f>
        <v/>
      </c>
    </row>
    <row r="8399">
      <c r="X8399" t="inlineStr">
        <is>
          <t>L0181239</t>
        </is>
      </c>
      <c r="Y8399" t="inlineStr">
        <is>
          <t>2025-12-10</t>
        </is>
      </c>
      <c r="Z8399" t="inlineStr">
        <is>
          <t>home_use</t>
        </is>
      </c>
      <c r="AA8399" t="inlineStr">
        <is>
          <t>IMP01037</t>
        </is>
      </c>
      <c r="AB8399" t="inlineStr">
        <is>
          <t>T107258</t>
        </is>
      </c>
      <c r="AC8399" s="32" t="n">
        <v>820229.08</v>
      </c>
      <c r="AD8399" s="32" t="n">
        <v>82022.91</v>
      </c>
      <c r="AE8399" s="35">
        <f>(LEFT(Y8399,4)-Parameters!$B$23)*12+MID(Y8399,6,2)-Parameters!$B$24+1</f>
        <v/>
      </c>
    </row>
    <row r="8400">
      <c r="X8400" t="inlineStr">
        <is>
          <t>L0181461</t>
        </is>
      </c>
      <c r="Y8400" t="inlineStr">
        <is>
          <t>2025-12-11</t>
        </is>
      </c>
      <c r="Z8400" t="inlineStr">
        <is>
          <t>home_use</t>
        </is>
      </c>
      <c r="AA8400" t="inlineStr">
        <is>
          <t>IMP01037</t>
        </is>
      </c>
      <c r="AB8400" t="inlineStr">
        <is>
          <t>T107258</t>
        </is>
      </c>
      <c r="AC8400" s="32" t="n">
        <v>1817615.58</v>
      </c>
      <c r="AD8400" s="32" t="n">
        <v>181761.56</v>
      </c>
      <c r="AE8400" s="35">
        <f>(LEFT(Y8400,4)-Parameters!$B$23)*12+MID(Y8400,6,2)-Parameters!$B$24+1</f>
        <v/>
      </c>
    </row>
    <row r="8401">
      <c r="X8401" t="inlineStr">
        <is>
          <t>L0181691</t>
        </is>
      </c>
      <c r="Y8401" t="inlineStr">
        <is>
          <t>2025-12-12</t>
        </is>
      </c>
      <c r="Z8401" t="inlineStr">
        <is>
          <t>home_use</t>
        </is>
      </c>
      <c r="AA8401" t="inlineStr">
        <is>
          <t>IMP01037</t>
        </is>
      </c>
      <c r="AB8401" t="inlineStr">
        <is>
          <t>T107258</t>
        </is>
      </c>
      <c r="AC8401" s="32" t="n">
        <v>510212.47</v>
      </c>
      <c r="AD8401" s="32" t="n">
        <v>61225.5</v>
      </c>
      <c r="AE8401" s="35">
        <f>(LEFT(Y8401,4)-Parameters!$B$23)*12+MID(Y8401,6,2)-Parameters!$B$24+1</f>
        <v/>
      </c>
    </row>
    <row r="8402">
      <c r="X8402" t="inlineStr">
        <is>
          <t>L0181694</t>
        </is>
      </c>
      <c r="Y8402" t="inlineStr">
        <is>
          <t>2025-12-12</t>
        </is>
      </c>
      <c r="Z8402" t="inlineStr">
        <is>
          <t>home_use</t>
        </is>
      </c>
      <c r="AA8402" t="inlineStr">
        <is>
          <t>IMP01037</t>
        </is>
      </c>
      <c r="AB8402" t="inlineStr">
        <is>
          <t>T107258</t>
        </is>
      </c>
      <c r="AC8402" s="32" t="n">
        <v>795320</v>
      </c>
      <c r="AD8402" s="32" t="n">
        <v>95438.39999999999</v>
      </c>
      <c r="AE8402" s="35">
        <f>(LEFT(Y8402,4)-Parameters!$B$23)*12+MID(Y8402,6,2)-Parameters!$B$24+1</f>
        <v/>
      </c>
    </row>
    <row r="8403">
      <c r="X8403" t="inlineStr">
        <is>
          <t>L0181910</t>
        </is>
      </c>
      <c r="Y8403" t="inlineStr">
        <is>
          <t>2025-12-13</t>
        </is>
      </c>
      <c r="Z8403" t="inlineStr">
        <is>
          <t>warehouse_out</t>
        </is>
      </c>
      <c r="AA8403" t="inlineStr">
        <is>
          <t>IMP01037</t>
        </is>
      </c>
      <c r="AB8403" t="inlineStr">
        <is>
          <t>T107258</t>
        </is>
      </c>
      <c r="AC8403" s="32" t="n">
        <v>6039640.24</v>
      </c>
      <c r="AD8403" s="32" t="n">
        <v>603964.02</v>
      </c>
      <c r="AE8403" s="35">
        <f>(LEFT(Y8403,4)-Parameters!$B$23)*12+MID(Y8403,6,2)-Parameters!$B$24+1</f>
        <v/>
      </c>
    </row>
    <row r="8404">
      <c r="X8404" t="inlineStr">
        <is>
          <t>L0181911</t>
        </is>
      </c>
      <c r="Y8404" t="inlineStr">
        <is>
          <t>2025-12-13</t>
        </is>
      </c>
      <c r="Z8404" t="inlineStr">
        <is>
          <t>home_use</t>
        </is>
      </c>
      <c r="AA8404" t="inlineStr">
        <is>
          <t>IMP01037</t>
        </is>
      </c>
      <c r="AB8404" t="inlineStr">
        <is>
          <t>T107258</t>
        </is>
      </c>
      <c r="AC8404" s="32" t="n">
        <v>420898.47</v>
      </c>
      <c r="AD8404" s="32" t="n">
        <v>50507.82</v>
      </c>
      <c r="AE8404" s="35">
        <f>(LEFT(Y8404,4)-Parameters!$B$23)*12+MID(Y8404,6,2)-Parameters!$B$24+1</f>
        <v/>
      </c>
    </row>
    <row r="8405">
      <c r="X8405" t="inlineStr">
        <is>
          <t>L0182155</t>
        </is>
      </c>
      <c r="Y8405" t="inlineStr">
        <is>
          <t>2025-12-14</t>
        </is>
      </c>
      <c r="Z8405" t="inlineStr">
        <is>
          <t>home_use</t>
        </is>
      </c>
      <c r="AA8405" t="inlineStr">
        <is>
          <t>IMP01037</t>
        </is>
      </c>
      <c r="AB8405" t="inlineStr">
        <is>
          <t>T107258</t>
        </is>
      </c>
      <c r="AC8405" s="32" t="n">
        <v>1298325.24</v>
      </c>
      <c r="AD8405" s="32" t="n">
        <v>129832.52</v>
      </c>
      <c r="AE8405" s="35">
        <f>(LEFT(Y8405,4)-Parameters!$B$23)*12+MID(Y8405,6,2)-Parameters!$B$24+1</f>
        <v/>
      </c>
    </row>
    <row r="8406">
      <c r="X8406" t="inlineStr">
        <is>
          <t>L0182156</t>
        </is>
      </c>
      <c r="Y8406" t="inlineStr">
        <is>
          <t>2025-12-14</t>
        </is>
      </c>
      <c r="Z8406" t="inlineStr">
        <is>
          <t>home_use</t>
        </is>
      </c>
      <c r="AA8406" t="inlineStr">
        <is>
          <t>IMP01037</t>
        </is>
      </c>
      <c r="AB8406" t="inlineStr">
        <is>
          <t>T107258</t>
        </is>
      </c>
      <c r="AC8406" s="32" t="n">
        <v>2135278.54</v>
      </c>
      <c r="AD8406" s="32" t="n">
        <v>213527.85</v>
      </c>
      <c r="AE8406" s="35">
        <f>(LEFT(Y8406,4)-Parameters!$B$23)*12+MID(Y8406,6,2)-Parameters!$B$24+1</f>
        <v/>
      </c>
    </row>
    <row r="8407">
      <c r="X8407" t="inlineStr">
        <is>
          <t>L0182375</t>
        </is>
      </c>
      <c r="Y8407" t="inlineStr">
        <is>
          <t>2025-12-15</t>
        </is>
      </c>
      <c r="Z8407" t="inlineStr">
        <is>
          <t>home_use</t>
        </is>
      </c>
      <c r="AA8407" t="inlineStr">
        <is>
          <t>IMP01037</t>
        </is>
      </c>
      <c r="AB8407" t="inlineStr">
        <is>
          <t>T107258</t>
        </is>
      </c>
      <c r="AC8407" s="32" t="n">
        <v>2325501.14</v>
      </c>
      <c r="AD8407" s="32" t="n">
        <v>232550.11</v>
      </c>
      <c r="AE8407" s="35">
        <f>(LEFT(Y8407,4)-Parameters!$B$23)*12+MID(Y8407,6,2)-Parameters!$B$24+1</f>
        <v/>
      </c>
    </row>
    <row r="8408">
      <c r="X8408" t="inlineStr">
        <is>
          <t>L0182376</t>
        </is>
      </c>
      <c r="Y8408" t="inlineStr">
        <is>
          <t>2025-12-15</t>
        </is>
      </c>
      <c r="Z8408" t="inlineStr">
        <is>
          <t>home_use</t>
        </is>
      </c>
      <c r="AA8408" t="inlineStr">
        <is>
          <t>IMP01037</t>
        </is>
      </c>
      <c r="AB8408" t="inlineStr">
        <is>
          <t>T107258</t>
        </is>
      </c>
      <c r="AC8408" s="32" t="n">
        <v>796000.64</v>
      </c>
      <c r="AD8408" s="32" t="n">
        <v>79600.06</v>
      </c>
      <c r="AE8408" s="35">
        <f>(LEFT(Y8408,4)-Parameters!$B$23)*12+MID(Y8408,6,2)-Parameters!$B$24+1</f>
        <v/>
      </c>
    </row>
    <row r="8409">
      <c r="X8409" t="inlineStr">
        <is>
          <t>L0182586</t>
        </is>
      </c>
      <c r="Y8409" t="inlineStr">
        <is>
          <t>2025-12-16</t>
        </is>
      </c>
      <c r="Z8409" t="inlineStr">
        <is>
          <t>home_use</t>
        </is>
      </c>
      <c r="AA8409" t="inlineStr">
        <is>
          <t>IMP01037</t>
        </is>
      </c>
      <c r="AB8409" t="inlineStr">
        <is>
          <t>T107258</t>
        </is>
      </c>
      <c r="AC8409" s="32" t="n">
        <v>1915790.13</v>
      </c>
      <c r="AD8409" s="32" t="n">
        <v>191579.01</v>
      </c>
      <c r="AE8409" s="35">
        <f>(LEFT(Y8409,4)-Parameters!$B$23)*12+MID(Y8409,6,2)-Parameters!$B$24+1</f>
        <v/>
      </c>
    </row>
    <row r="8410">
      <c r="X8410" t="inlineStr">
        <is>
          <t>L0182587</t>
        </is>
      </c>
      <c r="Y8410" t="inlineStr">
        <is>
          <t>2025-12-16</t>
        </is>
      </c>
      <c r="Z8410" t="inlineStr">
        <is>
          <t>home_use</t>
        </is>
      </c>
      <c r="AA8410" t="inlineStr">
        <is>
          <t>IMP01037</t>
        </is>
      </c>
      <c r="AB8410" t="inlineStr">
        <is>
          <t>T107258</t>
        </is>
      </c>
      <c r="AC8410" s="32" t="n">
        <v>1157958.43</v>
      </c>
      <c r="AD8410" s="32" t="n">
        <v>115795.84</v>
      </c>
      <c r="AE8410" s="35">
        <f>(LEFT(Y8410,4)-Parameters!$B$23)*12+MID(Y8410,6,2)-Parameters!$B$24+1</f>
        <v/>
      </c>
    </row>
    <row r="8411">
      <c r="X8411" t="inlineStr">
        <is>
          <t>L0182829</t>
        </is>
      </c>
      <c r="Y8411" t="inlineStr">
        <is>
          <t>2025-12-17</t>
        </is>
      </c>
      <c r="Z8411" t="inlineStr">
        <is>
          <t>home_use</t>
        </is>
      </c>
      <c r="AA8411" t="inlineStr">
        <is>
          <t>IMP01037</t>
        </is>
      </c>
      <c r="AB8411" t="inlineStr">
        <is>
          <t>T107258</t>
        </is>
      </c>
      <c r="AC8411" s="32" t="n">
        <v>1453029.42</v>
      </c>
      <c r="AD8411" s="32" t="n">
        <v>145302.94</v>
      </c>
      <c r="AE8411" s="35">
        <f>(LEFT(Y8411,4)-Parameters!$B$23)*12+MID(Y8411,6,2)-Parameters!$B$24+1</f>
        <v/>
      </c>
    </row>
    <row r="8412">
      <c r="X8412" t="inlineStr">
        <is>
          <t>L0182830</t>
        </is>
      </c>
      <c r="Y8412" t="inlineStr">
        <is>
          <t>2025-12-17</t>
        </is>
      </c>
      <c r="Z8412" t="inlineStr">
        <is>
          <t>home_use</t>
        </is>
      </c>
      <c r="AA8412" t="inlineStr">
        <is>
          <t>IMP01037</t>
        </is>
      </c>
      <c r="AB8412" t="inlineStr">
        <is>
          <t>T107258</t>
        </is>
      </c>
      <c r="AC8412" s="32" t="n">
        <v>369468.52</v>
      </c>
      <c r="AD8412" s="32" t="n">
        <v>44336.22</v>
      </c>
      <c r="AE8412" s="35">
        <f>(LEFT(Y8412,4)-Parameters!$B$23)*12+MID(Y8412,6,2)-Parameters!$B$24+1</f>
        <v/>
      </c>
    </row>
    <row r="8413">
      <c r="X8413" t="inlineStr">
        <is>
          <t>L0183071</t>
        </is>
      </c>
      <c r="Y8413" t="inlineStr">
        <is>
          <t>2025-12-18</t>
        </is>
      </c>
      <c r="Z8413" t="inlineStr">
        <is>
          <t>home_use</t>
        </is>
      </c>
      <c r="AA8413" t="inlineStr">
        <is>
          <t>IMP01037</t>
        </is>
      </c>
      <c r="AB8413" t="inlineStr">
        <is>
          <t>T107258</t>
        </is>
      </c>
      <c r="AC8413" s="32" t="n">
        <v>805783.58</v>
      </c>
      <c r="AD8413" s="32" t="n">
        <v>80578.36</v>
      </c>
      <c r="AE8413" s="35">
        <f>(LEFT(Y8413,4)-Parameters!$B$23)*12+MID(Y8413,6,2)-Parameters!$B$24+1</f>
        <v/>
      </c>
    </row>
    <row r="8414">
      <c r="X8414" t="inlineStr">
        <is>
          <t>L0183072</t>
        </is>
      </c>
      <c r="Y8414" t="inlineStr">
        <is>
          <t>2025-12-18</t>
        </is>
      </c>
      <c r="Z8414" t="inlineStr">
        <is>
          <t>home_use</t>
        </is>
      </c>
      <c r="AA8414" t="inlineStr">
        <is>
          <t>IMP01037</t>
        </is>
      </c>
      <c r="AB8414" t="inlineStr">
        <is>
          <t>T107258</t>
        </is>
      </c>
      <c r="AC8414" s="32" t="n">
        <v>3962090.24</v>
      </c>
      <c r="AD8414" s="32" t="n">
        <v>396209.02</v>
      </c>
      <c r="AE8414" s="35">
        <f>(LEFT(Y8414,4)-Parameters!$B$23)*12+MID(Y8414,6,2)-Parameters!$B$24+1</f>
        <v/>
      </c>
    </row>
    <row r="8415">
      <c r="X8415" t="inlineStr">
        <is>
          <t>L0183073</t>
        </is>
      </c>
      <c r="Y8415" t="inlineStr">
        <is>
          <t>2025-12-18</t>
        </is>
      </c>
      <c r="Z8415" t="inlineStr">
        <is>
          <t>warehouse_out</t>
        </is>
      </c>
      <c r="AA8415" t="inlineStr">
        <is>
          <t>IMP01037</t>
        </is>
      </c>
      <c r="AB8415" t="inlineStr">
        <is>
          <t>T107258</t>
        </is>
      </c>
      <c r="AC8415" s="32" t="n">
        <v>770959.88</v>
      </c>
      <c r="AD8415" s="32" t="n">
        <v>92515.19</v>
      </c>
      <c r="AE8415" s="35">
        <f>(LEFT(Y8415,4)-Parameters!$B$23)*12+MID(Y8415,6,2)-Parameters!$B$24+1</f>
        <v/>
      </c>
    </row>
    <row r="8416">
      <c r="X8416" t="inlineStr">
        <is>
          <t>L0183280</t>
        </is>
      </c>
      <c r="Y8416" t="inlineStr">
        <is>
          <t>2025-12-19</t>
        </is>
      </c>
      <c r="Z8416" t="inlineStr">
        <is>
          <t>home_use</t>
        </is>
      </c>
      <c r="AA8416" t="inlineStr">
        <is>
          <t>IMP01037</t>
        </is>
      </c>
      <c r="AB8416" t="inlineStr">
        <is>
          <t>T107258</t>
        </is>
      </c>
      <c r="AC8416" s="32" t="n">
        <v>20743990.75</v>
      </c>
      <c r="AD8416" s="32" t="n">
        <v>2074399.07</v>
      </c>
      <c r="AE8416" s="35">
        <f>(LEFT(Y8416,4)-Parameters!$B$23)*12+MID(Y8416,6,2)-Parameters!$B$24+1</f>
        <v/>
      </c>
    </row>
    <row r="8417">
      <c r="X8417" t="inlineStr">
        <is>
          <t>L0183281</t>
        </is>
      </c>
      <c r="Y8417" t="inlineStr">
        <is>
          <t>2025-12-19</t>
        </is>
      </c>
      <c r="Z8417" t="inlineStr">
        <is>
          <t>warehouse_out</t>
        </is>
      </c>
      <c r="AA8417" t="inlineStr">
        <is>
          <t>IMP01037</t>
        </is>
      </c>
      <c r="AB8417" t="inlineStr">
        <is>
          <t>T107258</t>
        </is>
      </c>
      <c r="AC8417" s="32" t="n">
        <v>374693.76</v>
      </c>
      <c r="AD8417" s="32" t="n">
        <v>44963.25</v>
      </c>
      <c r="AE8417" s="35">
        <f>(LEFT(Y8417,4)-Parameters!$B$23)*12+MID(Y8417,6,2)-Parameters!$B$24+1</f>
        <v/>
      </c>
    </row>
    <row r="8418">
      <c r="X8418" t="inlineStr">
        <is>
          <t>L0183492</t>
        </is>
      </c>
      <c r="Y8418" t="inlineStr">
        <is>
          <t>2025-12-20</t>
        </is>
      </c>
      <c r="Z8418" t="inlineStr">
        <is>
          <t>home_use</t>
        </is>
      </c>
      <c r="AA8418" t="inlineStr">
        <is>
          <t>IMP01037</t>
        </is>
      </c>
      <c r="AB8418" t="inlineStr">
        <is>
          <t>T107258</t>
        </is>
      </c>
      <c r="AC8418" s="32" t="n">
        <v>4955905.17</v>
      </c>
      <c r="AD8418" s="32" t="n">
        <v>495590.52</v>
      </c>
      <c r="AE8418" s="35">
        <f>(LEFT(Y8418,4)-Parameters!$B$23)*12+MID(Y8418,6,2)-Parameters!$B$24+1</f>
        <v/>
      </c>
    </row>
    <row r="8419">
      <c r="X8419" t="inlineStr">
        <is>
          <t>L0183740</t>
        </is>
      </c>
      <c r="Y8419" t="inlineStr">
        <is>
          <t>2025-12-21</t>
        </is>
      </c>
      <c r="Z8419" t="inlineStr">
        <is>
          <t>home_use</t>
        </is>
      </c>
      <c r="AA8419" t="inlineStr">
        <is>
          <t>IMP01037</t>
        </is>
      </c>
      <c r="AB8419" t="inlineStr">
        <is>
          <t>T107258</t>
        </is>
      </c>
      <c r="AC8419" s="32" t="n">
        <v>2694606.28</v>
      </c>
      <c r="AD8419" s="32" t="n">
        <v>269460.63</v>
      </c>
      <c r="AE8419" s="35">
        <f>(LEFT(Y8419,4)-Parameters!$B$23)*12+MID(Y8419,6,2)-Parameters!$B$24+1</f>
        <v/>
      </c>
    </row>
    <row r="8420">
      <c r="X8420" t="inlineStr">
        <is>
          <t>L0183745</t>
        </is>
      </c>
      <c r="Y8420" t="inlineStr">
        <is>
          <t>2025-12-21</t>
        </is>
      </c>
      <c r="Z8420" t="inlineStr">
        <is>
          <t>home_use</t>
        </is>
      </c>
      <c r="AA8420" t="inlineStr">
        <is>
          <t>IMP01037</t>
        </is>
      </c>
      <c r="AB8420" t="inlineStr">
        <is>
          <t>T107258</t>
        </is>
      </c>
      <c r="AC8420" s="32" t="n">
        <v>1162668.42</v>
      </c>
      <c r="AD8420" s="32" t="n">
        <v>116266.84</v>
      </c>
      <c r="AE8420" s="35">
        <f>(LEFT(Y8420,4)-Parameters!$B$23)*12+MID(Y8420,6,2)-Parameters!$B$24+1</f>
        <v/>
      </c>
    </row>
    <row r="8421">
      <c r="X8421" t="inlineStr">
        <is>
          <t>L0183958</t>
        </is>
      </c>
      <c r="Y8421" t="inlineStr">
        <is>
          <t>2025-12-22</t>
        </is>
      </c>
      <c r="Z8421" t="inlineStr">
        <is>
          <t>home_use</t>
        </is>
      </c>
      <c r="AA8421" t="inlineStr">
        <is>
          <t>IMP01037</t>
        </is>
      </c>
      <c r="AB8421" t="inlineStr">
        <is>
          <t>T107258</t>
        </is>
      </c>
      <c r="AC8421" s="32" t="n">
        <v>411955.17</v>
      </c>
      <c r="AD8421" s="32" t="n">
        <v>41195.52</v>
      </c>
      <c r="AE8421" s="35">
        <f>(LEFT(Y8421,4)-Parameters!$B$23)*12+MID(Y8421,6,2)-Parameters!$B$24+1</f>
        <v/>
      </c>
    </row>
    <row r="8422">
      <c r="X8422" t="inlineStr">
        <is>
          <t>L0183959</t>
        </is>
      </c>
      <c r="Y8422" t="inlineStr">
        <is>
          <t>2025-12-22</t>
        </is>
      </c>
      <c r="Z8422" t="inlineStr">
        <is>
          <t>home_use</t>
        </is>
      </c>
      <c r="AA8422" t="inlineStr">
        <is>
          <t>IMP01037</t>
        </is>
      </c>
      <c r="AB8422" t="inlineStr">
        <is>
          <t>T107258</t>
        </is>
      </c>
      <c r="AC8422" s="32" t="n">
        <v>1862541.54</v>
      </c>
      <c r="AD8422" s="32" t="n">
        <v>186254.15</v>
      </c>
      <c r="AE8422" s="35">
        <f>(LEFT(Y8422,4)-Parameters!$B$23)*12+MID(Y8422,6,2)-Parameters!$B$24+1</f>
        <v/>
      </c>
    </row>
    <row r="8423">
      <c r="X8423" t="inlineStr">
        <is>
          <t>L0184198</t>
        </is>
      </c>
      <c r="Y8423" t="inlineStr">
        <is>
          <t>2025-12-23</t>
        </is>
      </c>
      <c r="Z8423" t="inlineStr">
        <is>
          <t>home_use</t>
        </is>
      </c>
      <c r="AA8423" t="inlineStr">
        <is>
          <t>IMP01037</t>
        </is>
      </c>
      <c r="AB8423" t="inlineStr">
        <is>
          <t>T107258</t>
        </is>
      </c>
      <c r="AC8423" s="32" t="n">
        <v>3292393.27</v>
      </c>
      <c r="AD8423" s="32" t="n">
        <v>329239.33</v>
      </c>
      <c r="AE8423" s="35">
        <f>(LEFT(Y8423,4)-Parameters!$B$23)*12+MID(Y8423,6,2)-Parameters!$B$24+1</f>
        <v/>
      </c>
    </row>
    <row r="8424">
      <c r="X8424" t="inlineStr">
        <is>
          <t>L0184199</t>
        </is>
      </c>
      <c r="Y8424" t="inlineStr">
        <is>
          <t>2025-12-23</t>
        </is>
      </c>
      <c r="Z8424" t="inlineStr">
        <is>
          <t>home_use</t>
        </is>
      </c>
      <c r="AA8424" t="inlineStr">
        <is>
          <t>IMP01037</t>
        </is>
      </c>
      <c r="AB8424" t="inlineStr">
        <is>
          <t>T107258</t>
        </is>
      </c>
      <c r="AC8424" s="32" t="n">
        <v>1301538.87</v>
      </c>
      <c r="AD8424" s="32" t="n">
        <v>130153.89</v>
      </c>
      <c r="AE8424" s="35">
        <f>(LEFT(Y8424,4)-Parameters!$B$23)*12+MID(Y8424,6,2)-Parameters!$B$24+1</f>
        <v/>
      </c>
    </row>
    <row r="8425">
      <c r="X8425" t="inlineStr">
        <is>
          <t>L0184425</t>
        </is>
      </c>
      <c r="Y8425" t="inlineStr">
        <is>
          <t>2025-12-24</t>
        </is>
      </c>
      <c r="Z8425" t="inlineStr">
        <is>
          <t>home_use</t>
        </is>
      </c>
      <c r="AA8425" t="inlineStr">
        <is>
          <t>IMP01037</t>
        </is>
      </c>
      <c r="AB8425" t="inlineStr">
        <is>
          <t>T107258</t>
        </is>
      </c>
      <c r="AC8425" s="32" t="n">
        <v>1941312.48</v>
      </c>
      <c r="AD8425" s="32" t="n">
        <v>194131.25</v>
      </c>
      <c r="AE8425" s="35">
        <f>(LEFT(Y8425,4)-Parameters!$B$23)*12+MID(Y8425,6,2)-Parameters!$B$24+1</f>
        <v/>
      </c>
    </row>
    <row r="8426">
      <c r="X8426" t="inlineStr">
        <is>
          <t>L0184426</t>
        </is>
      </c>
      <c r="Y8426" t="inlineStr">
        <is>
          <t>2025-12-24</t>
        </is>
      </c>
      <c r="Z8426" t="inlineStr">
        <is>
          <t>home_use</t>
        </is>
      </c>
      <c r="AA8426" t="inlineStr">
        <is>
          <t>IMP01037</t>
        </is>
      </c>
      <c r="AB8426" t="inlineStr">
        <is>
          <t>T107258</t>
        </is>
      </c>
      <c r="AC8426" s="32" t="n">
        <v>1074075.82</v>
      </c>
      <c r="AD8426" s="32" t="n">
        <v>107407.58</v>
      </c>
      <c r="AE8426" s="35">
        <f>(LEFT(Y8426,4)-Parameters!$B$23)*12+MID(Y8426,6,2)-Parameters!$B$24+1</f>
        <v/>
      </c>
    </row>
    <row r="8427">
      <c r="X8427" t="inlineStr">
        <is>
          <t>L0184428</t>
        </is>
      </c>
      <c r="Y8427" t="inlineStr">
        <is>
          <t>2025-12-24</t>
        </is>
      </c>
      <c r="Z8427" t="inlineStr">
        <is>
          <t>home_use</t>
        </is>
      </c>
      <c r="AA8427" t="inlineStr">
        <is>
          <t>IMP01037</t>
        </is>
      </c>
      <c r="AB8427" t="inlineStr">
        <is>
          <t>T107258</t>
        </is>
      </c>
      <c r="AC8427" s="32" t="n">
        <v>945813.16</v>
      </c>
      <c r="AD8427" s="32" t="n">
        <v>113497.58</v>
      </c>
      <c r="AE8427" s="35">
        <f>(LEFT(Y8427,4)-Parameters!$B$23)*12+MID(Y8427,6,2)-Parameters!$B$24+1</f>
        <v/>
      </c>
    </row>
    <row r="8428">
      <c r="X8428" t="inlineStr">
        <is>
          <t>L0184429</t>
        </is>
      </c>
      <c r="Y8428" t="inlineStr">
        <is>
          <t>2025-12-24</t>
        </is>
      </c>
      <c r="Z8428" t="inlineStr">
        <is>
          <t>home_use</t>
        </is>
      </c>
      <c r="AA8428" t="inlineStr">
        <is>
          <t>IMP01037</t>
        </is>
      </c>
      <c r="AB8428" t="inlineStr">
        <is>
          <t>T107258</t>
        </is>
      </c>
      <c r="AC8428" s="32" t="n">
        <v>408800.66</v>
      </c>
      <c r="AD8428" s="32" t="n">
        <v>49056.08</v>
      </c>
      <c r="AE8428" s="35">
        <f>(LEFT(Y8428,4)-Parameters!$B$23)*12+MID(Y8428,6,2)-Parameters!$B$24+1</f>
        <v/>
      </c>
    </row>
    <row r="8429">
      <c r="X8429" t="inlineStr">
        <is>
          <t>L0184671</t>
        </is>
      </c>
      <c r="Y8429" t="inlineStr">
        <is>
          <t>2025-12-25</t>
        </is>
      </c>
      <c r="Z8429" t="inlineStr">
        <is>
          <t>home_use</t>
        </is>
      </c>
      <c r="AA8429" t="inlineStr">
        <is>
          <t>IMP01037</t>
        </is>
      </c>
      <c r="AB8429" t="inlineStr">
        <is>
          <t>T107258</t>
        </is>
      </c>
      <c r="AC8429" s="32" t="n">
        <v>2859323.18</v>
      </c>
      <c r="AD8429" s="32" t="n">
        <v>285932.32</v>
      </c>
      <c r="AE8429" s="35">
        <f>(LEFT(Y8429,4)-Parameters!$B$23)*12+MID(Y8429,6,2)-Parameters!$B$24+1</f>
        <v/>
      </c>
    </row>
    <row r="8430">
      <c r="X8430" t="inlineStr">
        <is>
          <t>L0184673</t>
        </is>
      </c>
      <c r="Y8430" t="inlineStr">
        <is>
          <t>2025-12-25</t>
        </is>
      </c>
      <c r="Z8430" t="inlineStr">
        <is>
          <t>home_use</t>
        </is>
      </c>
      <c r="AA8430" t="inlineStr">
        <is>
          <t>IMP01037</t>
        </is>
      </c>
      <c r="AB8430" t="inlineStr">
        <is>
          <t>T107258</t>
        </is>
      </c>
      <c r="AC8430" s="32" t="n">
        <v>1396837.92</v>
      </c>
      <c r="AD8430" s="32" t="n">
        <v>139683.79</v>
      </c>
      <c r="AE8430" s="35">
        <f>(LEFT(Y8430,4)-Parameters!$B$23)*12+MID(Y8430,6,2)-Parameters!$B$24+1</f>
        <v/>
      </c>
    </row>
    <row r="8431">
      <c r="X8431" t="inlineStr">
        <is>
          <t>L0184884</t>
        </is>
      </c>
      <c r="Y8431" t="inlineStr">
        <is>
          <t>2025-12-26</t>
        </is>
      </c>
      <c r="Z8431" t="inlineStr">
        <is>
          <t>home_use</t>
        </is>
      </c>
      <c r="AA8431" t="inlineStr">
        <is>
          <t>IMP01037</t>
        </is>
      </c>
      <c r="AB8431" t="inlineStr">
        <is>
          <t>T107258</t>
        </is>
      </c>
      <c r="AC8431" s="32" t="n">
        <v>815866.6</v>
      </c>
      <c r="AD8431" s="32" t="n">
        <v>97903.99000000001</v>
      </c>
      <c r="AE8431" s="35">
        <f>(LEFT(Y8431,4)-Parameters!$B$23)*12+MID(Y8431,6,2)-Parameters!$B$24+1</f>
        <v/>
      </c>
    </row>
    <row r="8432">
      <c r="X8432" t="inlineStr">
        <is>
          <t>L0184885</t>
        </is>
      </c>
      <c r="Y8432" t="inlineStr">
        <is>
          <t>2025-12-26</t>
        </is>
      </c>
      <c r="Z8432" t="inlineStr">
        <is>
          <t>home_use</t>
        </is>
      </c>
      <c r="AA8432" t="inlineStr">
        <is>
          <t>IMP01037</t>
        </is>
      </c>
      <c r="AB8432" t="inlineStr">
        <is>
          <t>T107258</t>
        </is>
      </c>
      <c r="AC8432" s="32" t="n">
        <v>4066990.02</v>
      </c>
      <c r="AD8432" s="32" t="n">
        <v>406699</v>
      </c>
      <c r="AE8432" s="35">
        <f>(LEFT(Y8432,4)-Parameters!$B$23)*12+MID(Y8432,6,2)-Parameters!$B$24+1</f>
        <v/>
      </c>
    </row>
    <row r="8433">
      <c r="X8433" t="inlineStr">
        <is>
          <t>L0184886</t>
        </is>
      </c>
      <c r="Y8433" t="inlineStr">
        <is>
          <t>2025-12-26</t>
        </is>
      </c>
      <c r="Z8433" t="inlineStr">
        <is>
          <t>home_use</t>
        </is>
      </c>
      <c r="AA8433" t="inlineStr">
        <is>
          <t>IMP01037</t>
        </is>
      </c>
      <c r="AB8433" t="inlineStr">
        <is>
          <t>T107258</t>
        </is>
      </c>
      <c r="AC8433" s="32" t="n">
        <v>1523667.49</v>
      </c>
      <c r="AD8433" s="32" t="n">
        <v>152366.75</v>
      </c>
      <c r="AE8433" s="35">
        <f>(LEFT(Y8433,4)-Parameters!$B$23)*12+MID(Y8433,6,2)-Parameters!$B$24+1</f>
        <v/>
      </c>
    </row>
    <row r="8434">
      <c r="X8434" t="inlineStr">
        <is>
          <t>L0184887</t>
        </is>
      </c>
      <c r="Y8434" t="inlineStr">
        <is>
          <t>2025-12-26</t>
        </is>
      </c>
      <c r="Z8434" t="inlineStr">
        <is>
          <t>home_use</t>
        </is>
      </c>
      <c r="AA8434" t="inlineStr">
        <is>
          <t>IMP01037</t>
        </is>
      </c>
      <c r="AB8434" t="inlineStr">
        <is>
          <t>T107258</t>
        </is>
      </c>
      <c r="AC8434" s="32" t="n">
        <v>374211.72</v>
      </c>
      <c r="AD8434" s="32" t="n">
        <v>44905.41</v>
      </c>
      <c r="AE8434" s="35">
        <f>(LEFT(Y8434,4)-Parameters!$B$23)*12+MID(Y8434,6,2)-Parameters!$B$24+1</f>
        <v/>
      </c>
    </row>
    <row r="8435">
      <c r="X8435" t="inlineStr">
        <is>
          <t>L0185112</t>
        </is>
      </c>
      <c r="Y8435" t="inlineStr">
        <is>
          <t>2025-12-27</t>
        </is>
      </c>
      <c r="Z8435" t="inlineStr">
        <is>
          <t>home_use</t>
        </is>
      </c>
      <c r="AA8435" t="inlineStr">
        <is>
          <t>IMP01037</t>
        </is>
      </c>
      <c r="AB8435" t="inlineStr">
        <is>
          <t>T107258</t>
        </is>
      </c>
      <c r="AC8435" s="32" t="n">
        <v>1076077.25</v>
      </c>
      <c r="AD8435" s="32" t="n">
        <v>107607.72</v>
      </c>
      <c r="AE8435" s="35">
        <f>(LEFT(Y8435,4)-Parameters!$B$23)*12+MID(Y8435,6,2)-Parameters!$B$24+1</f>
        <v/>
      </c>
    </row>
    <row r="8436">
      <c r="X8436" t="inlineStr">
        <is>
          <t>L0185328</t>
        </is>
      </c>
      <c r="Y8436" t="inlineStr">
        <is>
          <t>2025-12-28</t>
        </is>
      </c>
      <c r="Z8436" t="inlineStr">
        <is>
          <t>home_use</t>
        </is>
      </c>
      <c r="AA8436" t="inlineStr">
        <is>
          <t>IMP01037</t>
        </is>
      </c>
      <c r="AB8436" t="inlineStr">
        <is>
          <t>T107258</t>
        </is>
      </c>
      <c r="AC8436" s="32" t="n">
        <v>1011860.56</v>
      </c>
      <c r="AD8436" s="32" t="n">
        <v>101186.06</v>
      </c>
      <c r="AE8436" s="35">
        <f>(LEFT(Y8436,4)-Parameters!$B$23)*12+MID(Y8436,6,2)-Parameters!$B$24+1</f>
        <v/>
      </c>
    </row>
    <row r="8437">
      <c r="X8437" t="inlineStr">
        <is>
          <t>L0185329</t>
        </is>
      </c>
      <c r="Y8437" t="inlineStr">
        <is>
          <t>2025-12-28</t>
        </is>
      </c>
      <c r="Z8437" t="inlineStr">
        <is>
          <t>home_use</t>
        </is>
      </c>
      <c r="AA8437" t="inlineStr">
        <is>
          <t>IMP01037</t>
        </is>
      </c>
      <c r="AB8437" t="inlineStr">
        <is>
          <t>T107258</t>
        </is>
      </c>
      <c r="AC8437" s="32" t="n">
        <v>3159503.8</v>
      </c>
      <c r="AD8437" s="32" t="n">
        <v>315950.38</v>
      </c>
      <c r="AE8437" s="35">
        <f>(LEFT(Y8437,4)-Parameters!$B$23)*12+MID(Y8437,6,2)-Parameters!$B$24+1</f>
        <v/>
      </c>
    </row>
    <row r="8438">
      <c r="X8438" t="inlineStr">
        <is>
          <t>L0185574</t>
        </is>
      </c>
      <c r="Y8438" t="inlineStr">
        <is>
          <t>2026-01-01</t>
        </is>
      </c>
      <c r="Z8438" t="inlineStr">
        <is>
          <t>home_use</t>
        </is>
      </c>
      <c r="AA8438" t="inlineStr">
        <is>
          <t>IMP01037</t>
        </is>
      </c>
      <c r="AB8438" t="inlineStr">
        <is>
          <t>T107258</t>
        </is>
      </c>
      <c r="AC8438" s="32" t="n">
        <v>1546868.14</v>
      </c>
      <c r="AD8438" s="32" t="n">
        <v>154686.81</v>
      </c>
      <c r="AE8438" s="35">
        <f>(LEFT(Y8438,4)-Parameters!$B$23)*12+MID(Y8438,6,2)-Parameters!$B$24+1</f>
        <v/>
      </c>
    </row>
    <row r="8439">
      <c r="X8439" t="inlineStr">
        <is>
          <t>L0185578</t>
        </is>
      </c>
      <c r="Y8439" t="inlineStr">
        <is>
          <t>2026-01-01</t>
        </is>
      </c>
      <c r="Z8439" t="inlineStr">
        <is>
          <t>home_use</t>
        </is>
      </c>
      <c r="AA8439" t="inlineStr">
        <is>
          <t>IMP01037</t>
        </is>
      </c>
      <c r="AB8439" t="inlineStr">
        <is>
          <t>T107258</t>
        </is>
      </c>
      <c r="AC8439" s="32" t="n">
        <v>1836253.94</v>
      </c>
      <c r="AD8439" s="32" t="n">
        <v>183625.39</v>
      </c>
      <c r="AE8439" s="35">
        <f>(LEFT(Y8439,4)-Parameters!$B$23)*12+MID(Y8439,6,2)-Parameters!$B$24+1</f>
        <v/>
      </c>
    </row>
    <row r="8440">
      <c r="X8440" t="inlineStr">
        <is>
          <t>L0185838</t>
        </is>
      </c>
      <c r="Y8440" t="inlineStr">
        <is>
          <t>2026-01-02</t>
        </is>
      </c>
      <c r="Z8440" t="inlineStr">
        <is>
          <t>home_use</t>
        </is>
      </c>
      <c r="AA8440" t="inlineStr">
        <is>
          <t>IMP01037</t>
        </is>
      </c>
      <c r="AB8440" t="inlineStr">
        <is>
          <t>T107258</t>
        </is>
      </c>
      <c r="AC8440" s="32" t="n">
        <v>2706514.89</v>
      </c>
      <c r="AD8440" s="32" t="n">
        <v>270651.49</v>
      </c>
      <c r="AE8440" s="35">
        <f>(LEFT(Y8440,4)-Parameters!$B$23)*12+MID(Y8440,6,2)-Parameters!$B$24+1</f>
        <v/>
      </c>
    </row>
    <row r="8441">
      <c r="X8441" t="inlineStr">
        <is>
          <t>L0185840</t>
        </is>
      </c>
      <c r="Y8441" t="inlineStr">
        <is>
          <t>2026-01-02</t>
        </is>
      </c>
      <c r="Z8441" t="inlineStr">
        <is>
          <t>home_use</t>
        </is>
      </c>
      <c r="AA8441" t="inlineStr">
        <is>
          <t>IMP01037</t>
        </is>
      </c>
      <c r="AB8441" t="inlineStr">
        <is>
          <t>T107258</t>
        </is>
      </c>
      <c r="AC8441" s="32" t="n">
        <v>563934.14</v>
      </c>
      <c r="AD8441" s="32" t="n">
        <v>67672.10000000001</v>
      </c>
      <c r="AE8441" s="35">
        <f>(LEFT(Y8441,4)-Parameters!$B$23)*12+MID(Y8441,6,2)-Parameters!$B$24+1</f>
        <v/>
      </c>
    </row>
    <row r="8442">
      <c r="X8442" t="inlineStr">
        <is>
          <t>L0185841</t>
        </is>
      </c>
      <c r="Y8442" t="inlineStr">
        <is>
          <t>2026-01-02</t>
        </is>
      </c>
      <c r="Z8442" t="inlineStr">
        <is>
          <t>home_use</t>
        </is>
      </c>
      <c r="AA8442" t="inlineStr">
        <is>
          <t>IMP01037</t>
        </is>
      </c>
      <c r="AB8442" t="inlineStr">
        <is>
          <t>T107258</t>
        </is>
      </c>
      <c r="AC8442" s="32" t="n">
        <v>1658656.19</v>
      </c>
      <c r="AD8442" s="32" t="n">
        <v>165865.62</v>
      </c>
      <c r="AE8442" s="35">
        <f>(LEFT(Y8442,4)-Parameters!$B$23)*12+MID(Y8442,6,2)-Parameters!$B$24+1</f>
        <v/>
      </c>
    </row>
    <row r="8443">
      <c r="X8443" t="inlineStr">
        <is>
          <t>L0186101</t>
        </is>
      </c>
      <c r="Y8443" t="inlineStr">
        <is>
          <t>2026-01-03</t>
        </is>
      </c>
      <c r="Z8443" t="inlineStr">
        <is>
          <t>home_use</t>
        </is>
      </c>
      <c r="AA8443" t="inlineStr">
        <is>
          <t>IMP01037</t>
        </is>
      </c>
      <c r="AB8443" t="inlineStr">
        <is>
          <t>T107258</t>
        </is>
      </c>
      <c r="AC8443" s="32" t="n">
        <v>2644305.23</v>
      </c>
      <c r="AD8443" s="32" t="n">
        <v>264430.52</v>
      </c>
      <c r="AE8443" s="35">
        <f>(LEFT(Y8443,4)-Parameters!$B$23)*12+MID(Y8443,6,2)-Parameters!$B$24+1</f>
        <v/>
      </c>
    </row>
    <row r="8444">
      <c r="X8444" t="inlineStr">
        <is>
          <t>L0186103</t>
        </is>
      </c>
      <c r="Y8444" t="inlineStr">
        <is>
          <t>2026-01-03</t>
        </is>
      </c>
      <c r="Z8444" t="inlineStr">
        <is>
          <t>home_use</t>
        </is>
      </c>
      <c r="AA8444" t="inlineStr">
        <is>
          <t>IMP01037</t>
        </is>
      </c>
      <c r="AB8444" t="inlineStr">
        <is>
          <t>T107258</t>
        </is>
      </c>
      <c r="AC8444" s="32" t="n">
        <v>1224095.31</v>
      </c>
      <c r="AD8444" s="32" t="n">
        <v>122409.53</v>
      </c>
      <c r="AE8444" s="35">
        <f>(LEFT(Y8444,4)-Parameters!$B$23)*12+MID(Y8444,6,2)-Parameters!$B$24+1</f>
        <v/>
      </c>
    </row>
    <row r="8445">
      <c r="X8445" t="inlineStr">
        <is>
          <t>L0186331</t>
        </is>
      </c>
      <c r="Y8445" t="inlineStr">
        <is>
          <t>2026-01-04</t>
        </is>
      </c>
      <c r="Z8445" t="inlineStr">
        <is>
          <t>home_use</t>
        </is>
      </c>
      <c r="AA8445" t="inlineStr">
        <is>
          <t>IMP01037</t>
        </is>
      </c>
      <c r="AB8445" t="inlineStr">
        <is>
          <t>T107258</t>
        </is>
      </c>
      <c r="AC8445" s="32" t="n">
        <v>2348756.04</v>
      </c>
      <c r="AD8445" s="32" t="n">
        <v>234875.6</v>
      </c>
      <c r="AE8445" s="35">
        <f>(LEFT(Y8445,4)-Parameters!$B$23)*12+MID(Y8445,6,2)-Parameters!$B$24+1</f>
        <v/>
      </c>
    </row>
    <row r="8446">
      <c r="X8446" t="inlineStr">
        <is>
          <t>L0186332</t>
        </is>
      </c>
      <c r="Y8446" t="inlineStr">
        <is>
          <t>2026-01-04</t>
        </is>
      </c>
      <c r="Z8446" t="inlineStr">
        <is>
          <t>home_use</t>
        </is>
      </c>
      <c r="AA8446" t="inlineStr">
        <is>
          <t>IMP01037</t>
        </is>
      </c>
      <c r="AB8446" t="inlineStr">
        <is>
          <t>T107258</t>
        </is>
      </c>
      <c r="AC8446" s="32" t="n">
        <v>2090352.39</v>
      </c>
      <c r="AD8446" s="32" t="n">
        <v>209035.24</v>
      </c>
      <c r="AE8446" s="35">
        <f>(LEFT(Y8446,4)-Parameters!$B$23)*12+MID(Y8446,6,2)-Parameters!$B$24+1</f>
        <v/>
      </c>
    </row>
    <row r="8447">
      <c r="X8447" t="inlineStr">
        <is>
          <t>L0186846</t>
        </is>
      </c>
      <c r="Y8447" t="inlineStr">
        <is>
          <t>2026-01-06</t>
        </is>
      </c>
      <c r="Z8447" t="inlineStr">
        <is>
          <t>home_use</t>
        </is>
      </c>
      <c r="AA8447" t="inlineStr">
        <is>
          <t>IMP01037</t>
        </is>
      </c>
      <c r="AB8447" t="inlineStr">
        <is>
          <t>T107258</t>
        </is>
      </c>
      <c r="AC8447" s="32" t="n">
        <v>1908261.97</v>
      </c>
      <c r="AD8447" s="32" t="n">
        <v>190826.2</v>
      </c>
      <c r="AE8447" s="35">
        <f>(LEFT(Y8447,4)-Parameters!$B$23)*12+MID(Y8447,6,2)-Parameters!$B$24+1</f>
        <v/>
      </c>
    </row>
    <row r="8448">
      <c r="X8448" t="inlineStr">
        <is>
          <t>L0186847</t>
        </is>
      </c>
      <c r="Y8448" t="inlineStr">
        <is>
          <t>2026-01-06</t>
        </is>
      </c>
      <c r="Z8448" t="inlineStr">
        <is>
          <t>home_use</t>
        </is>
      </c>
      <c r="AA8448" t="inlineStr">
        <is>
          <t>IMP01037</t>
        </is>
      </c>
      <c r="AB8448" t="inlineStr">
        <is>
          <t>T107258</t>
        </is>
      </c>
      <c r="AC8448" s="32" t="n">
        <v>687489.42</v>
      </c>
      <c r="AD8448" s="32" t="n">
        <v>82498.73</v>
      </c>
      <c r="AE8448" s="35">
        <f>(LEFT(Y8448,4)-Parameters!$B$23)*12+MID(Y8448,6,2)-Parameters!$B$24+1</f>
        <v/>
      </c>
    </row>
    <row r="8449">
      <c r="X8449" t="inlineStr">
        <is>
          <t>L0186850</t>
        </is>
      </c>
      <c r="Y8449" t="inlineStr">
        <is>
          <t>2026-01-06</t>
        </is>
      </c>
      <c r="Z8449" t="inlineStr">
        <is>
          <t>home_use</t>
        </is>
      </c>
      <c r="AA8449" t="inlineStr">
        <is>
          <t>IMP01037</t>
        </is>
      </c>
      <c r="AB8449" t="inlineStr">
        <is>
          <t>T107258</t>
        </is>
      </c>
      <c r="AC8449" s="32" t="n">
        <v>1109331.39</v>
      </c>
      <c r="AD8449" s="32" t="n">
        <v>110933.14</v>
      </c>
      <c r="AE8449" s="35">
        <f>(LEFT(Y8449,4)-Parameters!$B$23)*12+MID(Y8449,6,2)-Parameters!$B$24+1</f>
        <v/>
      </c>
    </row>
    <row r="8450">
      <c r="X8450" t="inlineStr">
        <is>
          <t>L0187100</t>
        </is>
      </c>
      <c r="Y8450" t="inlineStr">
        <is>
          <t>2026-01-07</t>
        </is>
      </c>
      <c r="Z8450" t="inlineStr">
        <is>
          <t>home_use</t>
        </is>
      </c>
      <c r="AA8450" t="inlineStr">
        <is>
          <t>IMP01037</t>
        </is>
      </c>
      <c r="AB8450" t="inlineStr">
        <is>
          <t>T107258</t>
        </is>
      </c>
      <c r="AC8450" s="32" t="n">
        <v>745192.63</v>
      </c>
      <c r="AD8450" s="32" t="n">
        <v>89423.12</v>
      </c>
      <c r="AE8450" s="35">
        <f>(LEFT(Y8450,4)-Parameters!$B$23)*12+MID(Y8450,6,2)-Parameters!$B$24+1</f>
        <v/>
      </c>
    </row>
    <row r="8451">
      <c r="X8451" t="inlineStr">
        <is>
          <t>L0187105</t>
        </is>
      </c>
      <c r="Y8451" t="inlineStr">
        <is>
          <t>2026-01-07</t>
        </is>
      </c>
      <c r="Z8451" t="inlineStr">
        <is>
          <t>home_use</t>
        </is>
      </c>
      <c r="AA8451" t="inlineStr">
        <is>
          <t>IMP01037</t>
        </is>
      </c>
      <c r="AB8451" t="inlineStr">
        <is>
          <t>T107258</t>
        </is>
      </c>
      <c r="AC8451" s="32" t="n">
        <v>1537330.52</v>
      </c>
      <c r="AD8451" s="32" t="n">
        <v>153733.05</v>
      </c>
      <c r="AE8451" s="35">
        <f>(LEFT(Y8451,4)-Parameters!$B$23)*12+MID(Y8451,6,2)-Parameters!$B$24+1</f>
        <v/>
      </c>
    </row>
    <row r="8452">
      <c r="X8452" t="inlineStr">
        <is>
          <t>L0187366</t>
        </is>
      </c>
      <c r="Y8452" t="inlineStr">
        <is>
          <t>2026-01-08</t>
        </is>
      </c>
      <c r="Z8452" t="inlineStr">
        <is>
          <t>home_use</t>
        </is>
      </c>
      <c r="AA8452" t="inlineStr">
        <is>
          <t>IMP01037</t>
        </is>
      </c>
      <c r="AB8452" t="inlineStr">
        <is>
          <t>T107258</t>
        </is>
      </c>
      <c r="AC8452" s="32" t="n">
        <v>1585891.15</v>
      </c>
      <c r="AD8452" s="32" t="n">
        <v>158589.11</v>
      </c>
      <c r="AE8452" s="35">
        <f>(LEFT(Y8452,4)-Parameters!$B$23)*12+MID(Y8452,6,2)-Parameters!$B$24+1</f>
        <v/>
      </c>
    </row>
    <row r="8453">
      <c r="X8453" t="inlineStr">
        <is>
          <t>L0187630</t>
        </is>
      </c>
      <c r="Y8453" t="inlineStr">
        <is>
          <t>2026-01-09</t>
        </is>
      </c>
      <c r="Z8453" t="inlineStr">
        <is>
          <t>home_use</t>
        </is>
      </c>
      <c r="AA8453" t="inlineStr">
        <is>
          <t>IMP01037</t>
        </is>
      </c>
      <c r="AB8453" t="inlineStr">
        <is>
          <t>T107258</t>
        </is>
      </c>
      <c r="AC8453" s="32" t="n">
        <v>1476009.51</v>
      </c>
      <c r="AD8453" s="32" t="n">
        <v>147600.95</v>
      </c>
      <c r="AE8453" s="35">
        <f>(LEFT(Y8453,4)-Parameters!$B$23)*12+MID(Y8453,6,2)-Parameters!$B$24+1</f>
        <v/>
      </c>
    </row>
    <row r="8454">
      <c r="X8454" t="inlineStr">
        <is>
          <t>L0187633</t>
        </is>
      </c>
      <c r="Y8454" t="inlineStr">
        <is>
          <t>2026-01-09</t>
        </is>
      </c>
      <c r="Z8454" t="inlineStr">
        <is>
          <t>home_use</t>
        </is>
      </c>
      <c r="AA8454" t="inlineStr">
        <is>
          <t>IMP01037</t>
        </is>
      </c>
      <c r="AB8454" t="inlineStr">
        <is>
          <t>T107258</t>
        </is>
      </c>
      <c r="AC8454" s="32" t="n">
        <v>3926175.01</v>
      </c>
      <c r="AD8454" s="32" t="n">
        <v>392617.5</v>
      </c>
      <c r="AE8454" s="35">
        <f>(LEFT(Y8454,4)-Parameters!$B$23)*12+MID(Y8454,6,2)-Parameters!$B$24+1</f>
        <v/>
      </c>
    </row>
    <row r="8455">
      <c r="X8455" t="inlineStr">
        <is>
          <t>L0187635</t>
        </is>
      </c>
      <c r="Y8455" t="inlineStr">
        <is>
          <t>2026-01-09</t>
        </is>
      </c>
      <c r="Z8455" t="inlineStr">
        <is>
          <t>home_use</t>
        </is>
      </c>
      <c r="AA8455" t="inlineStr">
        <is>
          <t>IMP01037</t>
        </is>
      </c>
      <c r="AB8455" t="inlineStr">
        <is>
          <t>T107258</t>
        </is>
      </c>
      <c r="AC8455" s="32" t="n">
        <v>1147814.55</v>
      </c>
      <c r="AD8455" s="32" t="n">
        <v>114781.45</v>
      </c>
      <c r="AE8455" s="35">
        <f>(LEFT(Y8455,4)-Parameters!$B$23)*12+MID(Y8455,6,2)-Parameters!$B$24+1</f>
        <v/>
      </c>
    </row>
    <row r="8456">
      <c r="X8456" t="inlineStr">
        <is>
          <t>L0187636</t>
        </is>
      </c>
      <c r="Y8456" t="inlineStr">
        <is>
          <t>2026-01-09</t>
        </is>
      </c>
      <c r="Z8456" t="inlineStr">
        <is>
          <t>home_use</t>
        </is>
      </c>
      <c r="AA8456" t="inlineStr">
        <is>
          <t>IMP01037</t>
        </is>
      </c>
      <c r="AB8456" t="inlineStr">
        <is>
          <t>T107258</t>
        </is>
      </c>
      <c r="AC8456" s="32" t="n">
        <v>1054448.72</v>
      </c>
      <c r="AD8456" s="32" t="n">
        <v>126533.85</v>
      </c>
      <c r="AE8456" s="35">
        <f>(LEFT(Y8456,4)-Parameters!$B$23)*12+MID(Y8456,6,2)-Parameters!$B$24+1</f>
        <v/>
      </c>
    </row>
    <row r="8457">
      <c r="X8457" t="inlineStr">
        <is>
          <t>L0187904</t>
        </is>
      </c>
      <c r="Y8457" t="inlineStr">
        <is>
          <t>2026-01-10</t>
        </is>
      </c>
      <c r="Z8457" t="inlineStr">
        <is>
          <t>home_use</t>
        </is>
      </c>
      <c r="AA8457" t="inlineStr">
        <is>
          <t>IMP01037</t>
        </is>
      </c>
      <c r="AB8457" t="inlineStr">
        <is>
          <t>T107258</t>
        </is>
      </c>
      <c r="AC8457" s="32" t="n">
        <v>612027.63</v>
      </c>
      <c r="AD8457" s="32" t="n">
        <v>61202.76</v>
      </c>
      <c r="AE8457" s="35">
        <f>(LEFT(Y8457,4)-Parameters!$B$23)*12+MID(Y8457,6,2)-Parameters!$B$24+1</f>
        <v/>
      </c>
    </row>
    <row r="8458">
      <c r="X8458" t="inlineStr">
        <is>
          <t>L0187905</t>
        </is>
      </c>
      <c r="Y8458" t="inlineStr">
        <is>
          <t>2026-01-10</t>
        </is>
      </c>
      <c r="Z8458" t="inlineStr">
        <is>
          <t>home_use</t>
        </is>
      </c>
      <c r="AA8458" t="inlineStr">
        <is>
          <t>IMP01037</t>
        </is>
      </c>
      <c r="AB8458" t="inlineStr">
        <is>
          <t>T107258</t>
        </is>
      </c>
      <c r="AC8458" s="32" t="n">
        <v>620117.92</v>
      </c>
      <c r="AD8458" s="32" t="n">
        <v>74414.14999999999</v>
      </c>
      <c r="AE8458" s="35">
        <f>(LEFT(Y8458,4)-Parameters!$B$23)*12+MID(Y8458,6,2)-Parameters!$B$24+1</f>
        <v/>
      </c>
    </row>
    <row r="8459">
      <c r="X8459" t="inlineStr">
        <is>
          <t>L0187907</t>
        </is>
      </c>
      <c r="Y8459" t="inlineStr">
        <is>
          <t>2026-01-10</t>
        </is>
      </c>
      <c r="Z8459" t="inlineStr">
        <is>
          <t>home_use</t>
        </is>
      </c>
      <c r="AA8459" t="inlineStr">
        <is>
          <t>IMP01037</t>
        </is>
      </c>
      <c r="AB8459" t="inlineStr">
        <is>
          <t>T107258</t>
        </is>
      </c>
      <c r="AC8459" s="32" t="n">
        <v>4570759.39</v>
      </c>
      <c r="AD8459" s="32" t="n">
        <v>457075.94</v>
      </c>
      <c r="AE8459" s="35">
        <f>(LEFT(Y8459,4)-Parameters!$B$23)*12+MID(Y8459,6,2)-Parameters!$B$24+1</f>
        <v/>
      </c>
    </row>
    <row r="8460">
      <c r="X8460" t="inlineStr">
        <is>
          <t>L0187910</t>
        </is>
      </c>
      <c r="Y8460" t="inlineStr">
        <is>
          <t>2026-01-10</t>
        </is>
      </c>
      <c r="Z8460" t="inlineStr">
        <is>
          <t>home_use</t>
        </is>
      </c>
      <c r="AA8460" t="inlineStr">
        <is>
          <t>IMP01037</t>
        </is>
      </c>
      <c r="AB8460" t="inlineStr">
        <is>
          <t>T107258</t>
        </is>
      </c>
      <c r="AC8460" s="32" t="n">
        <v>344639.59</v>
      </c>
      <c r="AD8460" s="32" t="n">
        <v>41356.75</v>
      </c>
      <c r="AE8460" s="35">
        <f>(LEFT(Y8460,4)-Parameters!$B$23)*12+MID(Y8460,6,2)-Parameters!$B$24+1</f>
        <v/>
      </c>
    </row>
    <row r="8461">
      <c r="X8461" t="inlineStr">
        <is>
          <t>L0188166</t>
        </is>
      </c>
      <c r="Y8461" t="inlineStr">
        <is>
          <t>2026-01-11</t>
        </is>
      </c>
      <c r="Z8461" t="inlineStr">
        <is>
          <t>home_use</t>
        </is>
      </c>
      <c r="AA8461" t="inlineStr">
        <is>
          <t>IMP01037</t>
        </is>
      </c>
      <c r="AB8461" t="inlineStr">
        <is>
          <t>T107258</t>
        </is>
      </c>
      <c r="AC8461" s="32" t="n">
        <v>794578.89</v>
      </c>
      <c r="AD8461" s="32" t="n">
        <v>95349.47</v>
      </c>
      <c r="AE8461" s="35">
        <f>(LEFT(Y8461,4)-Parameters!$B$23)*12+MID(Y8461,6,2)-Parameters!$B$24+1</f>
        <v/>
      </c>
    </row>
    <row r="8462">
      <c r="X8462" t="inlineStr">
        <is>
          <t>L0188413</t>
        </is>
      </c>
      <c r="Y8462" t="inlineStr">
        <is>
          <t>2026-01-12</t>
        </is>
      </c>
      <c r="Z8462" t="inlineStr">
        <is>
          <t>home_use</t>
        </is>
      </c>
      <c r="AA8462" t="inlineStr">
        <is>
          <t>IMP01037</t>
        </is>
      </c>
      <c r="AB8462" t="inlineStr">
        <is>
          <t>T107258</t>
        </is>
      </c>
      <c r="AC8462" s="32" t="n">
        <v>1021151.88</v>
      </c>
      <c r="AD8462" s="32" t="n">
        <v>102115.19</v>
      </c>
      <c r="AE8462" s="35">
        <f>(LEFT(Y8462,4)-Parameters!$B$23)*12+MID(Y8462,6,2)-Parameters!$B$24+1</f>
        <v/>
      </c>
    </row>
    <row r="8463">
      <c r="X8463" t="inlineStr">
        <is>
          <t>L0188414</t>
        </is>
      </c>
      <c r="Y8463" t="inlineStr">
        <is>
          <t>2026-01-12</t>
        </is>
      </c>
      <c r="Z8463" t="inlineStr">
        <is>
          <t>home_use</t>
        </is>
      </c>
      <c r="AA8463" t="inlineStr">
        <is>
          <t>IMP01037</t>
        </is>
      </c>
      <c r="AB8463" t="inlineStr">
        <is>
          <t>T107258</t>
        </is>
      </c>
      <c r="AC8463" s="32" t="n">
        <v>2570154.41</v>
      </c>
      <c r="AD8463" s="32" t="n">
        <v>257015.44</v>
      </c>
      <c r="AE8463" s="35">
        <f>(LEFT(Y8463,4)-Parameters!$B$23)*12+MID(Y8463,6,2)-Parameters!$B$24+1</f>
        <v/>
      </c>
    </row>
    <row r="8464">
      <c r="X8464" t="inlineStr">
        <is>
          <t>L0188415</t>
        </is>
      </c>
      <c r="Y8464" t="inlineStr">
        <is>
          <t>2026-01-12</t>
        </is>
      </c>
      <c r="Z8464" t="inlineStr">
        <is>
          <t>home_use</t>
        </is>
      </c>
      <c r="AA8464" t="inlineStr">
        <is>
          <t>IMP01037</t>
        </is>
      </c>
      <c r="AB8464" t="inlineStr">
        <is>
          <t>T107258</t>
        </is>
      </c>
      <c r="AC8464" s="32" t="n">
        <v>4873690.48</v>
      </c>
      <c r="AD8464" s="32" t="n">
        <v>487369.05</v>
      </c>
      <c r="AE8464" s="35">
        <f>(LEFT(Y8464,4)-Parameters!$B$23)*12+MID(Y8464,6,2)-Parameters!$B$24+1</f>
        <v/>
      </c>
    </row>
    <row r="8465">
      <c r="X8465" t="inlineStr">
        <is>
          <t>L0188664</t>
        </is>
      </c>
      <c r="Y8465" t="inlineStr">
        <is>
          <t>2026-01-13</t>
        </is>
      </c>
      <c r="Z8465" t="inlineStr">
        <is>
          <t>home_use</t>
        </is>
      </c>
      <c r="AA8465" t="inlineStr">
        <is>
          <t>IMP01037</t>
        </is>
      </c>
      <c r="AB8465" t="inlineStr">
        <is>
          <t>T107258</t>
        </is>
      </c>
      <c r="AC8465" s="32" t="n">
        <v>2083032.02</v>
      </c>
      <c r="AD8465" s="32" t="n">
        <v>208303.2</v>
      </c>
      <c r="AE8465" s="35">
        <f>(LEFT(Y8465,4)-Parameters!$B$23)*12+MID(Y8465,6,2)-Parameters!$B$24+1</f>
        <v/>
      </c>
    </row>
    <row r="8466">
      <c r="X8466" t="inlineStr">
        <is>
          <t>L0188913</t>
        </is>
      </c>
      <c r="Y8466" t="inlineStr">
        <is>
          <t>2026-01-14</t>
        </is>
      </c>
      <c r="Z8466" t="inlineStr">
        <is>
          <t>home_use</t>
        </is>
      </c>
      <c r="AA8466" t="inlineStr">
        <is>
          <t>IMP01037</t>
        </is>
      </c>
      <c r="AB8466" t="inlineStr">
        <is>
          <t>T107258</t>
        </is>
      </c>
      <c r="AC8466" s="32" t="n">
        <v>3332312.17</v>
      </c>
      <c r="AD8466" s="32" t="n">
        <v>333231.22</v>
      </c>
      <c r="AE8466" s="35">
        <f>(LEFT(Y8466,4)-Parameters!$B$23)*12+MID(Y8466,6,2)-Parameters!$B$24+1</f>
        <v/>
      </c>
    </row>
    <row r="8467">
      <c r="X8467" t="inlineStr">
        <is>
          <t>L0188916</t>
        </is>
      </c>
      <c r="Y8467" t="inlineStr">
        <is>
          <t>2026-01-14</t>
        </is>
      </c>
      <c r="Z8467" t="inlineStr">
        <is>
          <t>home_use</t>
        </is>
      </c>
      <c r="AA8467" t="inlineStr">
        <is>
          <t>IMP01037</t>
        </is>
      </c>
      <c r="AB8467" t="inlineStr">
        <is>
          <t>T107258</t>
        </is>
      </c>
      <c r="AC8467" s="32" t="n">
        <v>4428334.69</v>
      </c>
      <c r="AD8467" s="32" t="n">
        <v>442833.47</v>
      </c>
      <c r="AE8467" s="35">
        <f>(LEFT(Y8467,4)-Parameters!$B$23)*12+MID(Y8467,6,2)-Parameters!$B$24+1</f>
        <v/>
      </c>
    </row>
    <row r="8468">
      <c r="X8468" t="inlineStr">
        <is>
          <t>L0188917</t>
        </is>
      </c>
      <c r="Y8468" t="inlineStr">
        <is>
          <t>2026-01-14</t>
        </is>
      </c>
      <c r="Z8468" t="inlineStr">
        <is>
          <t>home_use</t>
        </is>
      </c>
      <c r="AA8468" t="inlineStr">
        <is>
          <t>IMP01037</t>
        </is>
      </c>
      <c r="AB8468" t="inlineStr">
        <is>
          <t>T107258</t>
        </is>
      </c>
      <c r="AC8468" s="32" t="n">
        <v>1051212.73</v>
      </c>
      <c r="AD8468" s="32" t="n">
        <v>105121.27</v>
      </c>
      <c r="AE8468" s="35">
        <f>(LEFT(Y8468,4)-Parameters!$B$23)*12+MID(Y8468,6,2)-Parameters!$B$24+1</f>
        <v/>
      </c>
    </row>
    <row r="8469">
      <c r="X8469" t="inlineStr">
        <is>
          <t>L0189190</t>
        </is>
      </c>
      <c r="Y8469" t="inlineStr">
        <is>
          <t>2026-01-15</t>
        </is>
      </c>
      <c r="Z8469" t="inlineStr">
        <is>
          <t>home_use</t>
        </is>
      </c>
      <c r="AA8469" t="inlineStr">
        <is>
          <t>IMP01037</t>
        </is>
      </c>
      <c r="AB8469" t="inlineStr">
        <is>
          <t>T107258</t>
        </is>
      </c>
      <c r="AC8469" s="32" t="n">
        <v>792908.88</v>
      </c>
      <c r="AD8469" s="32" t="n">
        <v>79290.89</v>
      </c>
      <c r="AE8469" s="35">
        <f>(LEFT(Y8469,4)-Parameters!$B$23)*12+MID(Y8469,6,2)-Parameters!$B$24+1</f>
        <v/>
      </c>
    </row>
    <row r="8470">
      <c r="X8470" t="inlineStr">
        <is>
          <t>L0189191</t>
        </is>
      </c>
      <c r="Y8470" t="inlineStr">
        <is>
          <t>2026-01-15</t>
        </is>
      </c>
      <c r="Z8470" t="inlineStr">
        <is>
          <t>home_use</t>
        </is>
      </c>
      <c r="AA8470" t="inlineStr">
        <is>
          <t>IMP01037</t>
        </is>
      </c>
      <c r="AB8470" t="inlineStr">
        <is>
          <t>T107258</t>
        </is>
      </c>
      <c r="AC8470" s="32" t="n">
        <v>765858.1800000001</v>
      </c>
      <c r="AD8470" s="32" t="n">
        <v>76585.82000000001</v>
      </c>
      <c r="AE8470" s="35">
        <f>(LEFT(Y8470,4)-Parameters!$B$23)*12+MID(Y8470,6,2)-Parameters!$B$24+1</f>
        <v/>
      </c>
    </row>
    <row r="8471">
      <c r="X8471" t="inlineStr">
        <is>
          <t>L0189439</t>
        </is>
      </c>
      <c r="Y8471" t="inlineStr">
        <is>
          <t>2026-01-16</t>
        </is>
      </c>
      <c r="Z8471" t="inlineStr">
        <is>
          <t>home_use</t>
        </is>
      </c>
      <c r="AA8471" t="inlineStr">
        <is>
          <t>IMP01037</t>
        </is>
      </c>
      <c r="AB8471" t="inlineStr">
        <is>
          <t>T107258</t>
        </is>
      </c>
      <c r="AC8471" s="32" t="n">
        <v>3628795.13</v>
      </c>
      <c r="AD8471" s="32" t="n">
        <v>362879.51</v>
      </c>
      <c r="AE8471" s="35">
        <f>(LEFT(Y8471,4)-Parameters!$B$23)*12+MID(Y8471,6,2)-Parameters!$B$24+1</f>
        <v/>
      </c>
    </row>
    <row r="8472">
      <c r="X8472" t="inlineStr">
        <is>
          <t>L0189698</t>
        </is>
      </c>
      <c r="Y8472" t="inlineStr">
        <is>
          <t>2026-01-17</t>
        </is>
      </c>
      <c r="Z8472" t="inlineStr">
        <is>
          <t>home_use</t>
        </is>
      </c>
      <c r="AA8472" t="inlineStr">
        <is>
          <t>IMP01037</t>
        </is>
      </c>
      <c r="AB8472" t="inlineStr">
        <is>
          <t>T107258</t>
        </is>
      </c>
      <c r="AC8472" s="32" t="n">
        <v>195822.57</v>
      </c>
      <c r="AD8472" s="32" t="n">
        <v>23498.71</v>
      </c>
      <c r="AE8472" s="35">
        <f>(LEFT(Y8472,4)-Parameters!$B$23)*12+MID(Y8472,6,2)-Parameters!$B$24+1</f>
        <v/>
      </c>
    </row>
    <row r="8473">
      <c r="X8473" t="inlineStr">
        <is>
          <t>L0189701</t>
        </is>
      </c>
      <c r="Y8473" t="inlineStr">
        <is>
          <t>2026-01-17</t>
        </is>
      </c>
      <c r="Z8473" t="inlineStr">
        <is>
          <t>home_use</t>
        </is>
      </c>
      <c r="AA8473" t="inlineStr">
        <is>
          <t>IMP01037</t>
        </is>
      </c>
      <c r="AB8473" t="inlineStr">
        <is>
          <t>T107258</t>
        </is>
      </c>
      <c r="AC8473" s="32" t="n">
        <v>1305421.47</v>
      </c>
      <c r="AD8473" s="32" t="n">
        <v>130542.15</v>
      </c>
      <c r="AE8473" s="35">
        <f>(LEFT(Y8473,4)-Parameters!$B$23)*12+MID(Y8473,6,2)-Parameters!$B$24+1</f>
        <v/>
      </c>
    </row>
    <row r="8474">
      <c r="X8474" t="inlineStr">
        <is>
          <t>L0189958</t>
        </is>
      </c>
      <c r="Y8474" t="inlineStr">
        <is>
          <t>2026-01-18</t>
        </is>
      </c>
      <c r="Z8474" t="inlineStr">
        <is>
          <t>home_use</t>
        </is>
      </c>
      <c r="AA8474" t="inlineStr">
        <is>
          <t>IMP01037</t>
        </is>
      </c>
      <c r="AB8474" t="inlineStr">
        <is>
          <t>T107258</t>
        </is>
      </c>
      <c r="AC8474" s="32" t="n">
        <v>3430620.35</v>
      </c>
      <c r="AD8474" s="32" t="n">
        <v>343062.04</v>
      </c>
      <c r="AE8474" s="35">
        <f>(LEFT(Y8474,4)-Parameters!$B$23)*12+MID(Y8474,6,2)-Parameters!$B$24+1</f>
        <v/>
      </c>
    </row>
    <row r="8475">
      <c r="X8475" t="inlineStr">
        <is>
          <t>L0189959</t>
        </is>
      </c>
      <c r="Y8475" t="inlineStr">
        <is>
          <t>2026-01-18</t>
        </is>
      </c>
      <c r="Z8475" t="inlineStr">
        <is>
          <t>home_use</t>
        </is>
      </c>
      <c r="AA8475" t="inlineStr">
        <is>
          <t>IMP01037</t>
        </is>
      </c>
      <c r="AB8475" t="inlineStr">
        <is>
          <t>T107258</t>
        </is>
      </c>
      <c r="AC8475" s="32" t="n">
        <v>3241640.96</v>
      </c>
      <c r="AD8475" s="32" t="n">
        <v>324164.1</v>
      </c>
      <c r="AE8475" s="35">
        <f>(LEFT(Y8475,4)-Parameters!$B$23)*12+MID(Y8475,6,2)-Parameters!$B$24+1</f>
        <v/>
      </c>
    </row>
    <row r="8476">
      <c r="X8476" t="inlineStr">
        <is>
          <t>L0190211</t>
        </is>
      </c>
      <c r="Y8476" t="inlineStr">
        <is>
          <t>2026-01-19</t>
        </is>
      </c>
      <c r="Z8476" t="inlineStr">
        <is>
          <t>home_use</t>
        </is>
      </c>
      <c r="AA8476" t="inlineStr">
        <is>
          <t>IMP01037</t>
        </is>
      </c>
      <c r="AB8476" t="inlineStr">
        <is>
          <t>T107258</t>
        </is>
      </c>
      <c r="AC8476" s="32" t="n">
        <v>773399.1800000001</v>
      </c>
      <c r="AD8476" s="32" t="n">
        <v>77339.92</v>
      </c>
      <c r="AE8476" s="35">
        <f>(LEFT(Y8476,4)-Parameters!$B$23)*12+MID(Y8476,6,2)-Parameters!$B$24+1</f>
        <v/>
      </c>
    </row>
    <row r="8477">
      <c r="X8477" t="inlineStr">
        <is>
          <t>L0190213</t>
        </is>
      </c>
      <c r="Y8477" t="inlineStr">
        <is>
          <t>2026-01-19</t>
        </is>
      </c>
      <c r="Z8477" t="inlineStr">
        <is>
          <t>home_use</t>
        </is>
      </c>
      <c r="AA8477" t="inlineStr">
        <is>
          <t>IMP01037</t>
        </is>
      </c>
      <c r="AB8477" t="inlineStr">
        <is>
          <t>T107258</t>
        </is>
      </c>
      <c r="AC8477" s="32" t="n">
        <v>1057819.99</v>
      </c>
      <c r="AD8477" s="32" t="n">
        <v>105782</v>
      </c>
      <c r="AE8477" s="35">
        <f>(LEFT(Y8477,4)-Parameters!$B$23)*12+MID(Y8477,6,2)-Parameters!$B$24+1</f>
        <v/>
      </c>
    </row>
    <row r="8478">
      <c r="X8478" t="inlineStr">
        <is>
          <t>L0190214</t>
        </is>
      </c>
      <c r="Y8478" t="inlineStr">
        <is>
          <t>2026-01-19</t>
        </is>
      </c>
      <c r="Z8478" t="inlineStr">
        <is>
          <t>home_use</t>
        </is>
      </c>
      <c r="AA8478" t="inlineStr">
        <is>
          <t>IMP01037</t>
        </is>
      </c>
      <c r="AB8478" t="inlineStr">
        <is>
          <t>T107258</t>
        </is>
      </c>
      <c r="AC8478" s="32" t="n">
        <v>4080927.26</v>
      </c>
      <c r="AD8478" s="32" t="n">
        <v>408092.73</v>
      </c>
      <c r="AE8478" s="35">
        <f>(LEFT(Y8478,4)-Parameters!$B$23)*12+MID(Y8478,6,2)-Parameters!$B$24+1</f>
        <v/>
      </c>
    </row>
    <row r="8479">
      <c r="X8479" t="inlineStr">
        <is>
          <t>L0190478</t>
        </is>
      </c>
      <c r="Y8479" t="inlineStr">
        <is>
          <t>2026-01-20</t>
        </is>
      </c>
      <c r="Z8479" t="inlineStr">
        <is>
          <t>home_use</t>
        </is>
      </c>
      <c r="AA8479" t="inlineStr">
        <is>
          <t>IMP01037</t>
        </is>
      </c>
      <c r="AB8479" t="inlineStr">
        <is>
          <t>T107258</t>
        </is>
      </c>
      <c r="AC8479" s="32" t="n">
        <v>9593959.289999999</v>
      </c>
      <c r="AD8479" s="32" t="n">
        <v>959395.9300000001</v>
      </c>
      <c r="AE8479" s="35">
        <f>(LEFT(Y8479,4)-Parameters!$B$23)*12+MID(Y8479,6,2)-Parameters!$B$24+1</f>
        <v/>
      </c>
    </row>
    <row r="8480">
      <c r="X8480" t="inlineStr">
        <is>
          <t>L0190481</t>
        </is>
      </c>
      <c r="Y8480" t="inlineStr">
        <is>
          <t>2026-01-20</t>
        </is>
      </c>
      <c r="Z8480" t="inlineStr">
        <is>
          <t>home_use</t>
        </is>
      </c>
      <c r="AA8480" t="inlineStr">
        <is>
          <t>IMP01037</t>
        </is>
      </c>
      <c r="AB8480" t="inlineStr">
        <is>
          <t>T107258</t>
        </is>
      </c>
      <c r="AC8480" s="32" t="n">
        <v>469860.94</v>
      </c>
      <c r="AD8480" s="32" t="n">
        <v>46986.09</v>
      </c>
      <c r="AE8480" s="35">
        <f>(LEFT(Y8480,4)-Parameters!$B$23)*12+MID(Y8480,6,2)-Parameters!$B$24+1</f>
        <v/>
      </c>
    </row>
    <row r="8481">
      <c r="X8481" t="inlineStr">
        <is>
          <t>L0191217</t>
        </is>
      </c>
      <c r="Y8481" t="inlineStr">
        <is>
          <t>2026-01-23</t>
        </is>
      </c>
      <c r="Z8481" t="inlineStr">
        <is>
          <t>warehouse_out</t>
        </is>
      </c>
      <c r="AA8481" t="inlineStr">
        <is>
          <t>IMP01037</t>
        </is>
      </c>
      <c r="AB8481" t="inlineStr">
        <is>
          <t>T107258</t>
        </is>
      </c>
      <c r="AC8481" s="32" t="n">
        <v>960274.09</v>
      </c>
      <c r="AD8481" s="32" t="n">
        <v>115232.89</v>
      </c>
      <c r="AE8481" s="35">
        <f>(LEFT(Y8481,4)-Parameters!$B$23)*12+MID(Y8481,6,2)-Parameters!$B$24+1</f>
        <v/>
      </c>
    </row>
    <row r="8482">
      <c r="X8482" t="inlineStr">
        <is>
          <t>L0191488</t>
        </is>
      </c>
      <c r="Y8482" t="inlineStr">
        <is>
          <t>2026-01-24</t>
        </is>
      </c>
      <c r="Z8482" t="inlineStr">
        <is>
          <t>home_use</t>
        </is>
      </c>
      <c r="AA8482" t="inlineStr">
        <is>
          <t>IMP01037</t>
        </is>
      </c>
      <c r="AB8482" t="inlineStr">
        <is>
          <t>T107258</t>
        </is>
      </c>
      <c r="AC8482" s="32" t="n">
        <v>1620442.15</v>
      </c>
      <c r="AD8482" s="32" t="n">
        <v>162044.21</v>
      </c>
      <c r="AE8482" s="35">
        <f>(LEFT(Y8482,4)-Parameters!$B$23)*12+MID(Y8482,6,2)-Parameters!$B$24+1</f>
        <v/>
      </c>
    </row>
    <row r="8483">
      <c r="X8483" t="inlineStr">
        <is>
          <t>L0191727</t>
        </is>
      </c>
      <c r="Y8483" t="inlineStr">
        <is>
          <t>2026-01-25</t>
        </is>
      </c>
      <c r="Z8483" t="inlineStr">
        <is>
          <t>home_use</t>
        </is>
      </c>
      <c r="AA8483" t="inlineStr">
        <is>
          <t>IMP01037</t>
        </is>
      </c>
      <c r="AB8483" t="inlineStr">
        <is>
          <t>T107258</t>
        </is>
      </c>
      <c r="AC8483" s="32" t="n">
        <v>3389717.42</v>
      </c>
      <c r="AD8483" s="32" t="n">
        <v>338971.74</v>
      </c>
      <c r="AE8483" s="35">
        <f>(LEFT(Y8483,4)-Parameters!$B$23)*12+MID(Y8483,6,2)-Parameters!$B$24+1</f>
        <v/>
      </c>
    </row>
    <row r="8484">
      <c r="X8484" t="inlineStr">
        <is>
          <t>L0191730</t>
        </is>
      </c>
      <c r="Y8484" t="inlineStr">
        <is>
          <t>2026-01-25</t>
        </is>
      </c>
      <c r="Z8484" t="inlineStr">
        <is>
          <t>home_use</t>
        </is>
      </c>
      <c r="AA8484" t="inlineStr">
        <is>
          <t>IMP01037</t>
        </is>
      </c>
      <c r="AB8484" t="inlineStr">
        <is>
          <t>T107258</t>
        </is>
      </c>
      <c r="AC8484" s="32" t="n">
        <v>2674638</v>
      </c>
      <c r="AD8484" s="32" t="n">
        <v>267463.8</v>
      </c>
      <c r="AE8484" s="35">
        <f>(LEFT(Y8484,4)-Parameters!$B$23)*12+MID(Y8484,6,2)-Parameters!$B$24+1</f>
        <v/>
      </c>
    </row>
    <row r="8485">
      <c r="X8485" t="inlineStr">
        <is>
          <t>L0191963</t>
        </is>
      </c>
      <c r="Y8485" t="inlineStr">
        <is>
          <t>2026-01-26</t>
        </is>
      </c>
      <c r="Z8485" t="inlineStr">
        <is>
          <t>home_use</t>
        </is>
      </c>
      <c r="AA8485" t="inlineStr">
        <is>
          <t>IMP01037</t>
        </is>
      </c>
      <c r="AB8485" t="inlineStr">
        <is>
          <t>T107258</t>
        </is>
      </c>
      <c r="AC8485" s="32" t="n">
        <v>1486765.07</v>
      </c>
      <c r="AD8485" s="32" t="n">
        <v>148676.51</v>
      </c>
      <c r="AE8485" s="35">
        <f>(LEFT(Y8485,4)-Parameters!$B$23)*12+MID(Y8485,6,2)-Parameters!$B$24+1</f>
        <v/>
      </c>
    </row>
    <row r="8486">
      <c r="X8486" t="inlineStr">
        <is>
          <t>L0192206</t>
        </is>
      </c>
      <c r="Y8486" t="inlineStr">
        <is>
          <t>2026-01-27</t>
        </is>
      </c>
      <c r="Z8486" t="inlineStr">
        <is>
          <t>home_use</t>
        </is>
      </c>
      <c r="AA8486" t="inlineStr">
        <is>
          <t>IMP01037</t>
        </is>
      </c>
      <c r="AB8486" t="inlineStr">
        <is>
          <t>T107258</t>
        </is>
      </c>
      <c r="AC8486" s="32" t="n">
        <v>1562830.83</v>
      </c>
      <c r="AD8486" s="32" t="n">
        <v>156283.08</v>
      </c>
      <c r="AE8486" s="35">
        <f>(LEFT(Y8486,4)-Parameters!$B$23)*12+MID(Y8486,6,2)-Parameters!$B$24+1</f>
        <v/>
      </c>
    </row>
    <row r="8487">
      <c r="X8487" t="inlineStr">
        <is>
          <t>L0192207</t>
        </is>
      </c>
      <c r="Y8487" t="inlineStr">
        <is>
          <t>2026-01-27</t>
        </is>
      </c>
      <c r="Z8487" t="inlineStr">
        <is>
          <t>home_use</t>
        </is>
      </c>
      <c r="AA8487" t="inlineStr">
        <is>
          <t>IMP01037</t>
        </is>
      </c>
      <c r="AB8487" t="inlineStr">
        <is>
          <t>T107258</t>
        </is>
      </c>
      <c r="AC8487" s="32" t="n">
        <v>502575.84</v>
      </c>
      <c r="AD8487" s="32" t="n">
        <v>60309.1</v>
      </c>
      <c r="AE8487" s="35">
        <f>(LEFT(Y8487,4)-Parameters!$B$23)*12+MID(Y8487,6,2)-Parameters!$B$24+1</f>
        <v/>
      </c>
    </row>
    <row r="8488">
      <c r="X8488" t="inlineStr">
        <is>
          <t>L0192208</t>
        </is>
      </c>
      <c r="Y8488" t="inlineStr">
        <is>
          <t>2026-01-27</t>
        </is>
      </c>
      <c r="Z8488" t="inlineStr">
        <is>
          <t>home_use</t>
        </is>
      </c>
      <c r="AA8488" t="inlineStr">
        <is>
          <t>IMP01037</t>
        </is>
      </c>
      <c r="AB8488" t="inlineStr">
        <is>
          <t>T107258</t>
        </is>
      </c>
      <c r="AC8488" s="32" t="n">
        <v>428277.3</v>
      </c>
      <c r="AD8488" s="32" t="n">
        <v>42827.73</v>
      </c>
      <c r="AE8488" s="35">
        <f>(LEFT(Y8488,4)-Parameters!$B$23)*12+MID(Y8488,6,2)-Parameters!$B$24+1</f>
        <v/>
      </c>
    </row>
    <row r="8489">
      <c r="X8489" t="inlineStr">
        <is>
          <t>L0192730</t>
        </is>
      </c>
      <c r="Y8489" t="inlineStr">
        <is>
          <t>2026-02-01</t>
        </is>
      </c>
      <c r="Z8489" t="inlineStr">
        <is>
          <t>home_use</t>
        </is>
      </c>
      <c r="AA8489" t="inlineStr">
        <is>
          <t>IMP01037</t>
        </is>
      </c>
      <c r="AB8489" t="inlineStr">
        <is>
          <t>T107258</t>
        </is>
      </c>
      <c r="AC8489" s="32" t="n">
        <v>771359.74</v>
      </c>
      <c r="AD8489" s="32" t="n">
        <v>77135.97</v>
      </c>
      <c r="AE8489" s="35">
        <f>(LEFT(Y8489,4)-Parameters!$B$23)*12+MID(Y8489,6,2)-Parameters!$B$24+1</f>
        <v/>
      </c>
    </row>
    <row r="8490">
      <c r="X8490" t="inlineStr">
        <is>
          <t>L0192731</t>
        </is>
      </c>
      <c r="Y8490" t="inlineStr">
        <is>
          <t>2026-02-01</t>
        </is>
      </c>
      <c r="Z8490" t="inlineStr">
        <is>
          <t>home_use</t>
        </is>
      </c>
      <c r="AA8490" t="inlineStr">
        <is>
          <t>IMP01037</t>
        </is>
      </c>
      <c r="AB8490" t="inlineStr">
        <is>
          <t>T107258</t>
        </is>
      </c>
      <c r="AC8490" s="32" t="n">
        <v>2022424.36</v>
      </c>
      <c r="AD8490" s="32" t="n">
        <v>202242.44</v>
      </c>
      <c r="AE8490" s="35">
        <f>(LEFT(Y8490,4)-Parameters!$B$23)*12+MID(Y8490,6,2)-Parameters!$B$24+1</f>
        <v/>
      </c>
    </row>
    <row r="8491">
      <c r="X8491" t="inlineStr">
        <is>
          <t>L0193007</t>
        </is>
      </c>
      <c r="Y8491" t="inlineStr">
        <is>
          <t>2026-02-02</t>
        </is>
      </c>
      <c r="Z8491" t="inlineStr">
        <is>
          <t>home_use</t>
        </is>
      </c>
      <c r="AA8491" t="inlineStr">
        <is>
          <t>IMP01037</t>
        </is>
      </c>
      <c r="AB8491" t="inlineStr">
        <is>
          <t>T107258</t>
        </is>
      </c>
      <c r="AC8491" s="32" t="n">
        <v>2113550.44</v>
      </c>
      <c r="AD8491" s="32" t="n">
        <v>211355.04</v>
      </c>
      <c r="AE8491" s="35">
        <f>(LEFT(Y8491,4)-Parameters!$B$23)*12+MID(Y8491,6,2)-Parameters!$B$24+1</f>
        <v/>
      </c>
    </row>
    <row r="8492">
      <c r="X8492" t="inlineStr">
        <is>
          <t>L0193008</t>
        </is>
      </c>
      <c r="Y8492" t="inlineStr">
        <is>
          <t>2026-02-02</t>
        </is>
      </c>
      <c r="Z8492" t="inlineStr">
        <is>
          <t>home_use</t>
        </is>
      </c>
      <c r="AA8492" t="inlineStr">
        <is>
          <t>IMP01037</t>
        </is>
      </c>
      <c r="AB8492" t="inlineStr">
        <is>
          <t>T107258</t>
        </is>
      </c>
      <c r="AC8492" s="32" t="n">
        <v>1398351.23</v>
      </c>
      <c r="AD8492" s="32" t="n">
        <v>139835.12</v>
      </c>
      <c r="AE8492" s="35">
        <f>(LEFT(Y8492,4)-Parameters!$B$23)*12+MID(Y8492,6,2)-Parameters!$B$24+1</f>
        <v/>
      </c>
    </row>
    <row r="8493">
      <c r="X8493" t="inlineStr">
        <is>
          <t>L0193009</t>
        </is>
      </c>
      <c r="Y8493" t="inlineStr">
        <is>
          <t>2026-02-02</t>
        </is>
      </c>
      <c r="Z8493" t="inlineStr">
        <is>
          <t>home_use</t>
        </is>
      </c>
      <c r="AA8493" t="inlineStr">
        <is>
          <t>IMP01037</t>
        </is>
      </c>
      <c r="AB8493" t="inlineStr">
        <is>
          <t>T107258</t>
        </is>
      </c>
      <c r="AC8493" s="32" t="n">
        <v>456079.41</v>
      </c>
      <c r="AD8493" s="32" t="n">
        <v>54729.53</v>
      </c>
      <c r="AE8493" s="35">
        <f>(LEFT(Y8493,4)-Parameters!$B$23)*12+MID(Y8493,6,2)-Parameters!$B$24+1</f>
        <v/>
      </c>
    </row>
    <row r="8494">
      <c r="X8494" t="inlineStr">
        <is>
          <t>L0193010</t>
        </is>
      </c>
      <c r="Y8494" t="inlineStr">
        <is>
          <t>2026-02-02</t>
        </is>
      </c>
      <c r="Z8494" t="inlineStr">
        <is>
          <t>home_use</t>
        </is>
      </c>
      <c r="AA8494" t="inlineStr">
        <is>
          <t>IMP01037</t>
        </is>
      </c>
      <c r="AB8494" t="inlineStr">
        <is>
          <t>T107258</t>
        </is>
      </c>
      <c r="AC8494" s="32" t="n">
        <v>705525.1899999999</v>
      </c>
      <c r="AD8494" s="32" t="n">
        <v>70552.52</v>
      </c>
      <c r="AE8494" s="35">
        <f>(LEFT(Y8494,4)-Parameters!$B$23)*12+MID(Y8494,6,2)-Parameters!$B$24+1</f>
        <v/>
      </c>
    </row>
    <row r="8495">
      <c r="X8495" t="inlineStr">
        <is>
          <t>L0193230</t>
        </is>
      </c>
      <c r="Y8495" t="inlineStr">
        <is>
          <t>2026-02-03</t>
        </is>
      </c>
      <c r="Z8495" t="inlineStr">
        <is>
          <t>home_use</t>
        </is>
      </c>
      <c r="AA8495" t="inlineStr">
        <is>
          <t>IMP01037</t>
        </is>
      </c>
      <c r="AB8495" t="inlineStr">
        <is>
          <t>T107258</t>
        </is>
      </c>
      <c r="AC8495" s="32" t="n">
        <v>1567341.58</v>
      </c>
      <c r="AD8495" s="32" t="n">
        <v>156734.16</v>
      </c>
      <c r="AE8495" s="35">
        <f>(LEFT(Y8495,4)-Parameters!$B$23)*12+MID(Y8495,6,2)-Parameters!$B$24+1</f>
        <v/>
      </c>
    </row>
    <row r="8496">
      <c r="X8496" t="inlineStr">
        <is>
          <t>L0193231</t>
        </is>
      </c>
      <c r="Y8496" t="inlineStr">
        <is>
          <t>2026-02-03</t>
        </is>
      </c>
      <c r="Z8496" t="inlineStr">
        <is>
          <t>home_use</t>
        </is>
      </c>
      <c r="AA8496" t="inlineStr">
        <is>
          <t>IMP01037</t>
        </is>
      </c>
      <c r="AB8496" t="inlineStr">
        <is>
          <t>T107258</t>
        </is>
      </c>
      <c r="AC8496" s="32" t="n">
        <v>1765044.84</v>
      </c>
      <c r="AD8496" s="32" t="n">
        <v>176504.48</v>
      </c>
      <c r="AE8496" s="35">
        <f>(LEFT(Y8496,4)-Parameters!$B$23)*12+MID(Y8496,6,2)-Parameters!$B$24+1</f>
        <v/>
      </c>
    </row>
    <row r="8497">
      <c r="X8497" t="inlineStr">
        <is>
          <t>L0193233</t>
        </is>
      </c>
      <c r="Y8497" t="inlineStr">
        <is>
          <t>2026-02-03</t>
        </is>
      </c>
      <c r="Z8497" t="inlineStr">
        <is>
          <t>home_use</t>
        </is>
      </c>
      <c r="AA8497" t="inlineStr">
        <is>
          <t>IMP01037</t>
        </is>
      </c>
      <c r="AB8497" t="inlineStr">
        <is>
          <t>T107258</t>
        </is>
      </c>
      <c r="AC8497" s="32" t="n">
        <v>1437398.44</v>
      </c>
      <c r="AD8497" s="32" t="n">
        <v>143739.84</v>
      </c>
      <c r="AE8497" s="35">
        <f>(LEFT(Y8497,4)-Parameters!$B$23)*12+MID(Y8497,6,2)-Parameters!$B$24+1</f>
        <v/>
      </c>
    </row>
    <row r="8498">
      <c r="X8498" t="inlineStr">
        <is>
          <t>L0193234</t>
        </is>
      </c>
      <c r="Y8498" t="inlineStr">
        <is>
          <t>2026-02-03</t>
        </is>
      </c>
      <c r="Z8498" t="inlineStr">
        <is>
          <t>home_use</t>
        </is>
      </c>
      <c r="AA8498" t="inlineStr">
        <is>
          <t>IMP01037</t>
        </is>
      </c>
      <c r="AB8498" t="inlineStr">
        <is>
          <t>T107258</t>
        </is>
      </c>
      <c r="AC8498" s="32" t="n">
        <v>3395408.35</v>
      </c>
      <c r="AD8498" s="32" t="n">
        <v>339540.84</v>
      </c>
      <c r="AE8498" s="35">
        <f>(LEFT(Y8498,4)-Parameters!$B$23)*12+MID(Y8498,6,2)-Parameters!$B$24+1</f>
        <v/>
      </c>
    </row>
    <row r="8499">
      <c r="X8499" t="inlineStr">
        <is>
          <t>L0193480</t>
        </is>
      </c>
      <c r="Y8499" t="inlineStr">
        <is>
          <t>2026-02-04</t>
        </is>
      </c>
      <c r="Z8499" t="inlineStr">
        <is>
          <t>home_use</t>
        </is>
      </c>
      <c r="AA8499" t="inlineStr">
        <is>
          <t>IMP01037</t>
        </is>
      </c>
      <c r="AB8499" t="inlineStr">
        <is>
          <t>T107258</t>
        </is>
      </c>
      <c r="AC8499" s="32" t="n">
        <v>3524733.92</v>
      </c>
      <c r="AD8499" s="32" t="n">
        <v>352473.39</v>
      </c>
      <c r="AE8499" s="35">
        <f>(LEFT(Y8499,4)-Parameters!$B$23)*12+MID(Y8499,6,2)-Parameters!$B$24+1</f>
        <v/>
      </c>
    </row>
    <row r="8500">
      <c r="X8500" t="inlineStr">
        <is>
          <t>L0193481</t>
        </is>
      </c>
      <c r="Y8500" t="inlineStr">
        <is>
          <t>2026-02-04</t>
        </is>
      </c>
      <c r="Z8500" t="inlineStr">
        <is>
          <t>home_use</t>
        </is>
      </c>
      <c r="AA8500" t="inlineStr">
        <is>
          <t>IMP01037</t>
        </is>
      </c>
      <c r="AB8500" t="inlineStr">
        <is>
          <t>T107258</t>
        </is>
      </c>
      <c r="AC8500" s="32" t="n">
        <v>467948.78</v>
      </c>
      <c r="AD8500" s="32" t="n">
        <v>56153.85</v>
      </c>
      <c r="AE8500" s="35">
        <f>(LEFT(Y8500,4)-Parameters!$B$23)*12+MID(Y8500,6,2)-Parameters!$B$24+1</f>
        <v/>
      </c>
    </row>
    <row r="8501">
      <c r="X8501" t="inlineStr">
        <is>
          <t>L0193755</t>
        </is>
      </c>
      <c r="Y8501" t="inlineStr">
        <is>
          <t>2026-02-05</t>
        </is>
      </c>
      <c r="Z8501" t="inlineStr">
        <is>
          <t>home_use</t>
        </is>
      </c>
      <c r="AA8501" t="inlineStr">
        <is>
          <t>IMP01037</t>
        </is>
      </c>
      <c r="AB8501" t="inlineStr">
        <is>
          <t>T107258</t>
        </is>
      </c>
      <c r="AC8501" s="32" t="n">
        <v>850699.58</v>
      </c>
      <c r="AD8501" s="32" t="n">
        <v>102083.95</v>
      </c>
      <c r="AE8501" s="35">
        <f>(LEFT(Y8501,4)-Parameters!$B$23)*12+MID(Y8501,6,2)-Parameters!$B$24+1</f>
        <v/>
      </c>
    </row>
    <row r="8502">
      <c r="X8502" t="inlineStr">
        <is>
          <t>L0193756</t>
        </is>
      </c>
      <c r="Y8502" t="inlineStr">
        <is>
          <t>2026-02-05</t>
        </is>
      </c>
      <c r="Z8502" t="inlineStr">
        <is>
          <t>home_use</t>
        </is>
      </c>
      <c r="AA8502" t="inlineStr">
        <is>
          <t>IMP01037</t>
        </is>
      </c>
      <c r="AB8502" t="inlineStr">
        <is>
          <t>T107258</t>
        </is>
      </c>
      <c r="AC8502" s="32" t="n">
        <v>715428.35</v>
      </c>
      <c r="AD8502" s="32" t="n">
        <v>71542.83</v>
      </c>
      <c r="AE8502" s="35">
        <f>(LEFT(Y8502,4)-Parameters!$B$23)*12+MID(Y8502,6,2)-Parameters!$B$24+1</f>
        <v/>
      </c>
    </row>
    <row r="8503">
      <c r="X8503" t="inlineStr">
        <is>
          <t>L0194040</t>
        </is>
      </c>
      <c r="Y8503" t="inlineStr">
        <is>
          <t>2026-02-06</t>
        </is>
      </c>
      <c r="Z8503" t="inlineStr">
        <is>
          <t>home_use</t>
        </is>
      </c>
      <c r="AA8503" t="inlineStr">
        <is>
          <t>IMP01037</t>
        </is>
      </c>
      <c r="AB8503" t="inlineStr">
        <is>
          <t>T107258</t>
        </is>
      </c>
      <c r="AC8503" s="32" t="n">
        <v>1424660.37</v>
      </c>
      <c r="AD8503" s="32" t="n">
        <v>142466.04</v>
      </c>
      <c r="AE8503" s="35">
        <f>(LEFT(Y8503,4)-Parameters!$B$23)*12+MID(Y8503,6,2)-Parameters!$B$24+1</f>
        <v/>
      </c>
    </row>
    <row r="8504">
      <c r="X8504" t="inlineStr">
        <is>
          <t>L0194041</t>
        </is>
      </c>
      <c r="Y8504" t="inlineStr">
        <is>
          <t>2026-02-06</t>
        </is>
      </c>
      <c r="Z8504" t="inlineStr">
        <is>
          <t>home_use</t>
        </is>
      </c>
      <c r="AA8504" t="inlineStr">
        <is>
          <t>IMP01037</t>
        </is>
      </c>
      <c r="AB8504" t="inlineStr">
        <is>
          <t>T107258</t>
        </is>
      </c>
      <c r="AC8504" s="32" t="n">
        <v>461676.34</v>
      </c>
      <c r="AD8504" s="32" t="n">
        <v>55401.16</v>
      </c>
      <c r="AE8504" s="35">
        <f>(LEFT(Y8504,4)-Parameters!$B$23)*12+MID(Y8504,6,2)-Parameters!$B$24+1</f>
        <v/>
      </c>
    </row>
    <row r="8505">
      <c r="X8505" t="inlineStr">
        <is>
          <t>L0194042</t>
        </is>
      </c>
      <c r="Y8505" t="inlineStr">
        <is>
          <t>2026-02-06</t>
        </is>
      </c>
      <c r="Z8505" t="inlineStr">
        <is>
          <t>home_use</t>
        </is>
      </c>
      <c r="AA8505" t="inlineStr">
        <is>
          <t>IMP01037</t>
        </is>
      </c>
      <c r="AB8505" t="inlineStr">
        <is>
          <t>T107258</t>
        </is>
      </c>
      <c r="AC8505" s="32" t="n">
        <v>237338.16</v>
      </c>
      <c r="AD8505" s="32" t="n">
        <v>28480.58</v>
      </c>
      <c r="AE8505" s="35">
        <f>(LEFT(Y8505,4)-Parameters!$B$23)*12+MID(Y8505,6,2)-Parameters!$B$24+1</f>
        <v/>
      </c>
    </row>
    <row r="8506">
      <c r="X8506" t="inlineStr">
        <is>
          <t>L0194043</t>
        </is>
      </c>
      <c r="Y8506" t="inlineStr">
        <is>
          <t>2026-02-06</t>
        </is>
      </c>
      <c r="Z8506" t="inlineStr">
        <is>
          <t>home_use</t>
        </is>
      </c>
      <c r="AA8506" t="inlineStr">
        <is>
          <t>IMP01037</t>
        </is>
      </c>
      <c r="AB8506" t="inlineStr">
        <is>
          <t>T107258</t>
        </is>
      </c>
      <c r="AC8506" s="32" t="n">
        <v>1512502.61</v>
      </c>
      <c r="AD8506" s="32" t="n">
        <v>151250.26</v>
      </c>
      <c r="AE8506" s="35">
        <f>(LEFT(Y8506,4)-Parameters!$B$23)*12+MID(Y8506,6,2)-Parameters!$B$24+1</f>
        <v/>
      </c>
    </row>
    <row r="8507">
      <c r="X8507" t="inlineStr">
        <is>
          <t>L0194044</t>
        </is>
      </c>
      <c r="Y8507" t="inlineStr">
        <is>
          <t>2026-02-06</t>
        </is>
      </c>
      <c r="Z8507" t="inlineStr">
        <is>
          <t>home_use</t>
        </is>
      </c>
      <c r="AA8507" t="inlineStr">
        <is>
          <t>IMP01037</t>
        </is>
      </c>
      <c r="AB8507" t="inlineStr">
        <is>
          <t>T107258</t>
        </is>
      </c>
      <c r="AC8507" s="32" t="n">
        <v>554739.59</v>
      </c>
      <c r="AD8507" s="32" t="n">
        <v>55473.96</v>
      </c>
      <c r="AE8507" s="35">
        <f>(LEFT(Y8507,4)-Parameters!$B$23)*12+MID(Y8507,6,2)-Parameters!$B$24+1</f>
        <v/>
      </c>
    </row>
    <row r="8508">
      <c r="X8508" t="inlineStr">
        <is>
          <t>L0194269</t>
        </is>
      </c>
      <c r="Y8508" t="inlineStr">
        <is>
          <t>2026-02-07</t>
        </is>
      </c>
      <c r="Z8508" t="inlineStr">
        <is>
          <t>home_use</t>
        </is>
      </c>
      <c r="AA8508" t="inlineStr">
        <is>
          <t>IMP01037</t>
        </is>
      </c>
      <c r="AB8508" t="inlineStr">
        <is>
          <t>T107258</t>
        </is>
      </c>
      <c r="AC8508" s="32" t="n">
        <v>1138573.74</v>
      </c>
      <c r="AD8508" s="32" t="n">
        <v>113857.37</v>
      </c>
      <c r="AE8508" s="35">
        <f>(LEFT(Y8508,4)-Parameters!$B$23)*12+MID(Y8508,6,2)-Parameters!$B$24+1</f>
        <v/>
      </c>
    </row>
    <row r="8509">
      <c r="X8509" t="inlineStr">
        <is>
          <t>L0194270</t>
        </is>
      </c>
      <c r="Y8509" t="inlineStr">
        <is>
          <t>2026-02-07</t>
        </is>
      </c>
      <c r="Z8509" t="inlineStr">
        <is>
          <t>home_use</t>
        </is>
      </c>
      <c r="AA8509" t="inlineStr">
        <is>
          <t>IMP01037</t>
        </is>
      </c>
      <c r="AB8509" t="inlineStr">
        <is>
          <t>T107258</t>
        </is>
      </c>
      <c r="AC8509" s="32" t="n">
        <v>4318899.82</v>
      </c>
      <c r="AD8509" s="32" t="n">
        <v>431889.98</v>
      </c>
      <c r="AE8509" s="35">
        <f>(LEFT(Y8509,4)-Parameters!$B$23)*12+MID(Y8509,6,2)-Parameters!$B$24+1</f>
        <v/>
      </c>
    </row>
    <row r="8510">
      <c r="X8510" t="inlineStr">
        <is>
          <t>L0194532</t>
        </is>
      </c>
      <c r="Y8510" t="inlineStr">
        <is>
          <t>2026-02-08</t>
        </is>
      </c>
      <c r="Z8510" t="inlineStr">
        <is>
          <t>home_use</t>
        </is>
      </c>
      <c r="AA8510" t="inlineStr">
        <is>
          <t>IMP01037</t>
        </is>
      </c>
      <c r="AB8510" t="inlineStr">
        <is>
          <t>T107258</t>
        </is>
      </c>
      <c r="AC8510" s="32" t="n">
        <v>1152497.97</v>
      </c>
      <c r="AD8510" s="32" t="n">
        <v>115249.8</v>
      </c>
      <c r="AE8510" s="35">
        <f>(LEFT(Y8510,4)-Parameters!$B$23)*12+MID(Y8510,6,2)-Parameters!$B$24+1</f>
        <v/>
      </c>
    </row>
    <row r="8511">
      <c r="X8511" t="inlineStr">
        <is>
          <t>L0194533</t>
        </is>
      </c>
      <c r="Y8511" t="inlineStr">
        <is>
          <t>2026-02-08</t>
        </is>
      </c>
      <c r="Z8511" t="inlineStr">
        <is>
          <t>home_use</t>
        </is>
      </c>
      <c r="AA8511" t="inlineStr">
        <is>
          <t>IMP01037</t>
        </is>
      </c>
      <c r="AB8511" t="inlineStr">
        <is>
          <t>T107258</t>
        </is>
      </c>
      <c r="AC8511" s="32" t="n">
        <v>7978367.44</v>
      </c>
      <c r="AD8511" s="32" t="n">
        <v>797836.74</v>
      </c>
      <c r="AE8511" s="35">
        <f>(LEFT(Y8511,4)-Parameters!$B$23)*12+MID(Y8511,6,2)-Parameters!$B$24+1</f>
        <v/>
      </c>
    </row>
    <row r="8512">
      <c r="X8512" t="inlineStr">
        <is>
          <t>L0194534</t>
        </is>
      </c>
      <c r="Y8512" t="inlineStr">
        <is>
          <t>2026-02-08</t>
        </is>
      </c>
      <c r="Z8512" t="inlineStr">
        <is>
          <t>home_use</t>
        </is>
      </c>
      <c r="AA8512" t="inlineStr">
        <is>
          <t>IMP01037</t>
        </is>
      </c>
      <c r="AB8512" t="inlineStr">
        <is>
          <t>T107258</t>
        </is>
      </c>
      <c r="AC8512" s="32" t="n">
        <v>2180918.18</v>
      </c>
      <c r="AD8512" s="32" t="n">
        <v>218091.82</v>
      </c>
      <c r="AE8512" s="35">
        <f>(LEFT(Y8512,4)-Parameters!$B$23)*12+MID(Y8512,6,2)-Parameters!$B$24+1</f>
        <v/>
      </c>
    </row>
    <row r="8513">
      <c r="X8513" t="inlineStr">
        <is>
          <t>L0194817</t>
        </is>
      </c>
      <c r="Y8513" t="inlineStr">
        <is>
          <t>2026-02-09</t>
        </is>
      </c>
      <c r="Z8513" t="inlineStr">
        <is>
          <t>home_use</t>
        </is>
      </c>
      <c r="AA8513" t="inlineStr">
        <is>
          <t>IMP01037</t>
        </is>
      </c>
      <c r="AB8513" t="inlineStr">
        <is>
          <t>T107258</t>
        </is>
      </c>
      <c r="AC8513" s="32" t="n">
        <v>1328123.08</v>
      </c>
      <c r="AD8513" s="32" t="n">
        <v>132812.31</v>
      </c>
      <c r="AE8513" s="35">
        <f>(LEFT(Y8513,4)-Parameters!$B$23)*12+MID(Y8513,6,2)-Parameters!$B$24+1</f>
        <v/>
      </c>
    </row>
    <row r="8514">
      <c r="X8514" t="inlineStr">
        <is>
          <t>L0195118</t>
        </is>
      </c>
      <c r="Y8514" t="inlineStr">
        <is>
          <t>2026-02-10</t>
        </is>
      </c>
      <c r="Z8514" t="inlineStr">
        <is>
          <t>home_use</t>
        </is>
      </c>
      <c r="AA8514" t="inlineStr">
        <is>
          <t>IMP01037</t>
        </is>
      </c>
      <c r="AB8514" t="inlineStr">
        <is>
          <t>T107258</t>
        </is>
      </c>
      <c r="AC8514" s="32" t="n">
        <v>201082.04</v>
      </c>
      <c r="AD8514" s="32" t="n">
        <v>24129.85</v>
      </c>
      <c r="AE8514" s="35">
        <f>(LEFT(Y8514,4)-Parameters!$B$23)*12+MID(Y8514,6,2)-Parameters!$B$24+1</f>
        <v/>
      </c>
    </row>
    <row r="8515">
      <c r="X8515" t="inlineStr">
        <is>
          <t>L0195119</t>
        </is>
      </c>
      <c r="Y8515" t="inlineStr">
        <is>
          <t>2026-02-10</t>
        </is>
      </c>
      <c r="Z8515" t="inlineStr">
        <is>
          <t>home_use</t>
        </is>
      </c>
      <c r="AA8515" t="inlineStr">
        <is>
          <t>IMP01037</t>
        </is>
      </c>
      <c r="AB8515" t="inlineStr">
        <is>
          <t>T107258</t>
        </is>
      </c>
      <c r="AC8515" s="32" t="n">
        <v>3311021.71</v>
      </c>
      <c r="AD8515" s="32" t="n">
        <v>331102.17</v>
      </c>
      <c r="AE8515" s="35">
        <f>(LEFT(Y8515,4)-Parameters!$B$23)*12+MID(Y8515,6,2)-Parameters!$B$24+1</f>
        <v/>
      </c>
    </row>
    <row r="8516">
      <c r="X8516" t="inlineStr">
        <is>
          <t>L0195371</t>
        </is>
      </c>
      <c r="Y8516" t="inlineStr">
        <is>
          <t>2026-02-11</t>
        </is>
      </c>
      <c r="Z8516" t="inlineStr">
        <is>
          <t>home_use</t>
        </is>
      </c>
      <c r="AA8516" t="inlineStr">
        <is>
          <t>IMP01037</t>
        </is>
      </c>
      <c r="AB8516" t="inlineStr">
        <is>
          <t>T107258</t>
        </is>
      </c>
      <c r="AC8516" s="32" t="n">
        <v>645921.6899999999</v>
      </c>
      <c r="AD8516" s="32" t="n">
        <v>77510.60000000001</v>
      </c>
      <c r="AE8516" s="35">
        <f>(LEFT(Y8516,4)-Parameters!$B$23)*12+MID(Y8516,6,2)-Parameters!$B$24+1</f>
        <v/>
      </c>
    </row>
    <row r="8517">
      <c r="X8517" t="inlineStr">
        <is>
          <t>L0195372</t>
        </is>
      </c>
      <c r="Y8517" t="inlineStr">
        <is>
          <t>2026-02-11</t>
        </is>
      </c>
      <c r="Z8517" t="inlineStr">
        <is>
          <t>home_use</t>
        </is>
      </c>
      <c r="AA8517" t="inlineStr">
        <is>
          <t>IMP01037</t>
        </is>
      </c>
      <c r="AB8517" t="inlineStr">
        <is>
          <t>T107258</t>
        </is>
      </c>
      <c r="AC8517" s="32" t="n">
        <v>2018462.3</v>
      </c>
      <c r="AD8517" s="32" t="n">
        <v>201846.23</v>
      </c>
      <c r="AE8517" s="35">
        <f>(LEFT(Y8517,4)-Parameters!$B$23)*12+MID(Y8517,6,2)-Parameters!$B$24+1</f>
        <v/>
      </c>
    </row>
    <row r="8518">
      <c r="X8518" t="inlineStr">
        <is>
          <t>L0195373</t>
        </is>
      </c>
      <c r="Y8518" t="inlineStr">
        <is>
          <t>2026-02-11</t>
        </is>
      </c>
      <c r="Z8518" t="inlineStr">
        <is>
          <t>home_use</t>
        </is>
      </c>
      <c r="AA8518" t="inlineStr">
        <is>
          <t>IMP01037</t>
        </is>
      </c>
      <c r="AB8518" t="inlineStr">
        <is>
          <t>T107258</t>
        </is>
      </c>
      <c r="AC8518" s="32" t="n">
        <v>2407262.23</v>
      </c>
      <c r="AD8518" s="32" t="n">
        <v>240726.22</v>
      </c>
      <c r="AE8518" s="35">
        <f>(LEFT(Y8518,4)-Parameters!$B$23)*12+MID(Y8518,6,2)-Parameters!$B$24+1</f>
        <v/>
      </c>
    </row>
    <row r="8519">
      <c r="X8519" t="inlineStr">
        <is>
          <t>L0195611</t>
        </is>
      </c>
      <c r="Y8519" t="inlineStr">
        <is>
          <t>2026-02-12</t>
        </is>
      </c>
      <c r="Z8519" t="inlineStr">
        <is>
          <t>home_use</t>
        </is>
      </c>
      <c r="AA8519" t="inlineStr">
        <is>
          <t>IMP01037</t>
        </is>
      </c>
      <c r="AB8519" t="inlineStr">
        <is>
          <t>T107258</t>
        </is>
      </c>
      <c r="AC8519" s="32" t="n">
        <v>1555731.83</v>
      </c>
      <c r="AD8519" s="32" t="n">
        <v>155573.18</v>
      </c>
      <c r="AE8519" s="35">
        <f>(LEFT(Y8519,4)-Parameters!$B$23)*12+MID(Y8519,6,2)-Parameters!$B$24+1</f>
        <v/>
      </c>
    </row>
    <row r="8520">
      <c r="X8520" t="inlineStr">
        <is>
          <t>L0195612</t>
        </is>
      </c>
      <c r="Y8520" t="inlineStr">
        <is>
          <t>2026-02-12</t>
        </is>
      </c>
      <c r="Z8520" t="inlineStr">
        <is>
          <t>home_use</t>
        </is>
      </c>
      <c r="AA8520" t="inlineStr">
        <is>
          <t>IMP01037</t>
        </is>
      </c>
      <c r="AB8520" t="inlineStr">
        <is>
          <t>T107258</t>
        </is>
      </c>
      <c r="AC8520" s="32" t="n">
        <v>1124266.51</v>
      </c>
      <c r="AD8520" s="32" t="n">
        <v>134911.98</v>
      </c>
      <c r="AE8520" s="35">
        <f>(LEFT(Y8520,4)-Parameters!$B$23)*12+MID(Y8520,6,2)-Parameters!$B$24+1</f>
        <v/>
      </c>
    </row>
    <row r="8521">
      <c r="X8521" t="inlineStr">
        <is>
          <t>L0195613</t>
        </is>
      </c>
      <c r="Y8521" t="inlineStr">
        <is>
          <t>2026-02-12</t>
        </is>
      </c>
      <c r="Z8521" t="inlineStr">
        <is>
          <t>home_use</t>
        </is>
      </c>
      <c r="AA8521" t="inlineStr">
        <is>
          <t>IMP01037</t>
        </is>
      </c>
      <c r="AB8521" t="inlineStr">
        <is>
          <t>T107258</t>
        </is>
      </c>
      <c r="AC8521" s="32" t="n">
        <v>931225.38</v>
      </c>
      <c r="AD8521" s="32" t="n">
        <v>111747.05</v>
      </c>
      <c r="AE8521" s="35">
        <f>(LEFT(Y8521,4)-Parameters!$B$23)*12+MID(Y8521,6,2)-Parameters!$B$24+1</f>
        <v/>
      </c>
    </row>
    <row r="8522">
      <c r="X8522" t="inlineStr">
        <is>
          <t>L0195891</t>
        </is>
      </c>
      <c r="Y8522" t="inlineStr">
        <is>
          <t>2026-02-13</t>
        </is>
      </c>
      <c r="Z8522" t="inlineStr">
        <is>
          <t>home_use</t>
        </is>
      </c>
      <c r="AA8522" t="inlineStr">
        <is>
          <t>IMP01037</t>
        </is>
      </c>
      <c r="AB8522" t="inlineStr">
        <is>
          <t>T107258</t>
        </is>
      </c>
      <c r="AC8522" s="32" t="n">
        <v>528481.14</v>
      </c>
      <c r="AD8522" s="32" t="n">
        <v>63417.74</v>
      </c>
      <c r="AE8522" s="35">
        <f>(LEFT(Y8522,4)-Parameters!$B$23)*12+MID(Y8522,6,2)-Parameters!$B$24+1</f>
        <v/>
      </c>
    </row>
    <row r="8523">
      <c r="X8523" t="inlineStr">
        <is>
          <t>L0195892</t>
        </is>
      </c>
      <c r="Y8523" t="inlineStr">
        <is>
          <t>2026-02-13</t>
        </is>
      </c>
      <c r="Z8523" t="inlineStr">
        <is>
          <t>home_use</t>
        </is>
      </c>
      <c r="AA8523" t="inlineStr">
        <is>
          <t>IMP01037</t>
        </is>
      </c>
      <c r="AB8523" t="inlineStr">
        <is>
          <t>T107258</t>
        </is>
      </c>
      <c r="AC8523" s="32" t="n">
        <v>1136253.33</v>
      </c>
      <c r="AD8523" s="32" t="n">
        <v>113625.33</v>
      </c>
      <c r="AE8523" s="35">
        <f>(LEFT(Y8523,4)-Parameters!$B$23)*12+MID(Y8523,6,2)-Parameters!$B$24+1</f>
        <v/>
      </c>
    </row>
    <row r="8524">
      <c r="X8524" t="inlineStr">
        <is>
          <t>L0196140</t>
        </is>
      </c>
      <c r="Y8524" t="inlineStr">
        <is>
          <t>2026-02-14</t>
        </is>
      </c>
      <c r="Z8524" t="inlineStr">
        <is>
          <t>home_use</t>
        </is>
      </c>
      <c r="AA8524" t="inlineStr">
        <is>
          <t>IMP01037</t>
        </is>
      </c>
      <c r="AB8524" t="inlineStr">
        <is>
          <t>T107258</t>
        </is>
      </c>
      <c r="AC8524" s="32" t="n">
        <v>325878.31</v>
      </c>
      <c r="AD8524" s="32" t="n">
        <v>39105.4</v>
      </c>
      <c r="AE8524" s="35">
        <f>(LEFT(Y8524,4)-Parameters!$B$23)*12+MID(Y8524,6,2)-Parameters!$B$24+1</f>
        <v/>
      </c>
    </row>
    <row r="8525">
      <c r="X8525" t="inlineStr">
        <is>
          <t>L0196143</t>
        </is>
      </c>
      <c r="Y8525" t="inlineStr">
        <is>
          <t>2026-02-14</t>
        </is>
      </c>
      <c r="Z8525" t="inlineStr">
        <is>
          <t>home_use</t>
        </is>
      </c>
      <c r="AA8525" t="inlineStr">
        <is>
          <t>IMP01037</t>
        </is>
      </c>
      <c r="AB8525" t="inlineStr">
        <is>
          <t>T107258</t>
        </is>
      </c>
      <c r="AC8525" s="32" t="n">
        <v>6824185.53</v>
      </c>
      <c r="AD8525" s="32" t="n">
        <v>682418.55</v>
      </c>
      <c r="AE8525" s="35">
        <f>(LEFT(Y8525,4)-Parameters!$B$23)*12+MID(Y8525,6,2)-Parameters!$B$24+1</f>
        <v/>
      </c>
    </row>
    <row r="8526">
      <c r="X8526" t="inlineStr">
        <is>
          <t>L0196144</t>
        </is>
      </c>
      <c r="Y8526" t="inlineStr">
        <is>
          <t>2026-02-14</t>
        </is>
      </c>
      <c r="Z8526" t="inlineStr">
        <is>
          <t>home_use</t>
        </is>
      </c>
      <c r="AA8526" t="inlineStr">
        <is>
          <t>IMP01037</t>
        </is>
      </c>
      <c r="AB8526" t="inlineStr">
        <is>
          <t>T107258</t>
        </is>
      </c>
      <c r="AC8526" s="32" t="n">
        <v>3385142</v>
      </c>
      <c r="AD8526" s="32" t="n">
        <v>338514.2</v>
      </c>
      <c r="AE8526" s="35">
        <f>(LEFT(Y8526,4)-Parameters!$B$23)*12+MID(Y8526,6,2)-Parameters!$B$24+1</f>
        <v/>
      </c>
    </row>
    <row r="8527">
      <c r="X8527" t="inlineStr">
        <is>
          <t>L0196146</t>
        </is>
      </c>
      <c r="Y8527" t="inlineStr">
        <is>
          <t>2026-02-14</t>
        </is>
      </c>
      <c r="Z8527" t="inlineStr">
        <is>
          <t>home_use</t>
        </is>
      </c>
      <c r="AA8527" t="inlineStr">
        <is>
          <t>IMP01037</t>
        </is>
      </c>
      <c r="AB8527" t="inlineStr">
        <is>
          <t>T107258</t>
        </is>
      </c>
      <c r="AC8527" s="32" t="n">
        <v>4340402.18</v>
      </c>
      <c r="AD8527" s="32" t="n">
        <v>434040.22</v>
      </c>
      <c r="AE8527" s="35">
        <f>(LEFT(Y8527,4)-Parameters!$B$23)*12+MID(Y8527,6,2)-Parameters!$B$24+1</f>
        <v/>
      </c>
    </row>
    <row r="8528">
      <c r="X8528" t="inlineStr">
        <is>
          <t>L0196411</t>
        </is>
      </c>
      <c r="Y8528" t="inlineStr">
        <is>
          <t>2026-02-15</t>
        </is>
      </c>
      <c r="Z8528" t="inlineStr">
        <is>
          <t>home_use</t>
        </is>
      </c>
      <c r="AA8528" t="inlineStr">
        <is>
          <t>IMP01037</t>
        </is>
      </c>
      <c r="AB8528" t="inlineStr">
        <is>
          <t>T107258</t>
        </is>
      </c>
      <c r="AC8528" s="32" t="n">
        <v>845271.01</v>
      </c>
      <c r="AD8528" s="32" t="n">
        <v>101432.52</v>
      </c>
      <c r="AE8528" s="35">
        <f>(LEFT(Y8528,4)-Parameters!$B$23)*12+MID(Y8528,6,2)-Parameters!$B$24+1</f>
        <v/>
      </c>
    </row>
    <row r="8529">
      <c r="X8529" t="inlineStr">
        <is>
          <t>L0196412</t>
        </is>
      </c>
      <c r="Y8529" t="inlineStr">
        <is>
          <t>2026-02-15</t>
        </is>
      </c>
      <c r="Z8529" t="inlineStr">
        <is>
          <t>home_use</t>
        </is>
      </c>
      <c r="AA8529" t="inlineStr">
        <is>
          <t>IMP01037</t>
        </is>
      </c>
      <c r="AB8529" t="inlineStr">
        <is>
          <t>T107258</t>
        </is>
      </c>
      <c r="AC8529" s="32" t="n">
        <v>1435382.94</v>
      </c>
      <c r="AD8529" s="32" t="n">
        <v>143538.29</v>
      </c>
      <c r="AE8529" s="35">
        <f>(LEFT(Y8529,4)-Parameters!$B$23)*12+MID(Y8529,6,2)-Parameters!$B$24+1</f>
        <v/>
      </c>
    </row>
    <row r="8530">
      <c r="X8530" t="inlineStr">
        <is>
          <t>L0196413</t>
        </is>
      </c>
      <c r="Y8530" t="inlineStr">
        <is>
          <t>2026-02-15</t>
        </is>
      </c>
      <c r="Z8530" t="inlineStr">
        <is>
          <t>home_use</t>
        </is>
      </c>
      <c r="AA8530" t="inlineStr">
        <is>
          <t>IMP01037</t>
        </is>
      </c>
      <c r="AB8530" t="inlineStr">
        <is>
          <t>T107258</t>
        </is>
      </c>
      <c r="AC8530" s="32" t="n">
        <v>3712383.84</v>
      </c>
      <c r="AD8530" s="32" t="n">
        <v>371238.38</v>
      </c>
      <c r="AE8530" s="35">
        <f>(LEFT(Y8530,4)-Parameters!$B$23)*12+MID(Y8530,6,2)-Parameters!$B$24+1</f>
        <v/>
      </c>
    </row>
    <row r="8531">
      <c r="X8531" t="inlineStr">
        <is>
          <t>L0196414</t>
        </is>
      </c>
      <c r="Y8531" t="inlineStr">
        <is>
          <t>2026-02-15</t>
        </is>
      </c>
      <c r="Z8531" t="inlineStr">
        <is>
          <t>home_use</t>
        </is>
      </c>
      <c r="AA8531" t="inlineStr">
        <is>
          <t>IMP01037</t>
        </is>
      </c>
      <c r="AB8531" t="inlineStr">
        <is>
          <t>T107258</t>
        </is>
      </c>
      <c r="AC8531" s="32" t="n">
        <v>2512117.1</v>
      </c>
      <c r="AD8531" s="32" t="n">
        <v>251211.71</v>
      </c>
      <c r="AE8531" s="35">
        <f>(LEFT(Y8531,4)-Parameters!$B$23)*12+MID(Y8531,6,2)-Parameters!$B$24+1</f>
        <v/>
      </c>
    </row>
    <row r="8532">
      <c r="X8532" t="inlineStr">
        <is>
          <t>L0196649</t>
        </is>
      </c>
      <c r="Y8532" t="inlineStr">
        <is>
          <t>2026-02-16</t>
        </is>
      </c>
      <c r="Z8532" t="inlineStr">
        <is>
          <t>home_use</t>
        </is>
      </c>
      <c r="AA8532" t="inlineStr">
        <is>
          <t>IMP01037</t>
        </is>
      </c>
      <c r="AB8532" t="inlineStr">
        <is>
          <t>T107258</t>
        </is>
      </c>
      <c r="AC8532" s="32" t="n">
        <v>970511.76</v>
      </c>
      <c r="AD8532" s="32" t="n">
        <v>116461.41</v>
      </c>
      <c r="AE8532" s="35">
        <f>(LEFT(Y8532,4)-Parameters!$B$23)*12+MID(Y8532,6,2)-Parameters!$B$24+1</f>
        <v/>
      </c>
    </row>
    <row r="8533">
      <c r="X8533" t="inlineStr">
        <is>
          <t>L0196651</t>
        </is>
      </c>
      <c r="Y8533" t="inlineStr">
        <is>
          <t>2026-02-16</t>
        </is>
      </c>
      <c r="Z8533" t="inlineStr">
        <is>
          <t>home_use</t>
        </is>
      </c>
      <c r="AA8533" t="inlineStr">
        <is>
          <t>IMP01037</t>
        </is>
      </c>
      <c r="AB8533" t="inlineStr">
        <is>
          <t>T107258</t>
        </is>
      </c>
      <c r="AC8533" s="32" t="n">
        <v>2119050.57</v>
      </c>
      <c r="AD8533" s="32" t="n">
        <v>211905.06</v>
      </c>
      <c r="AE8533" s="35">
        <f>(LEFT(Y8533,4)-Parameters!$B$23)*12+MID(Y8533,6,2)-Parameters!$B$24+1</f>
        <v/>
      </c>
    </row>
    <row r="8534">
      <c r="X8534" t="inlineStr">
        <is>
          <t>L0196652</t>
        </is>
      </c>
      <c r="Y8534" t="inlineStr">
        <is>
          <t>2026-02-16</t>
        </is>
      </c>
      <c r="Z8534" t="inlineStr">
        <is>
          <t>home_use</t>
        </is>
      </c>
      <c r="AA8534" t="inlineStr">
        <is>
          <t>IMP01037</t>
        </is>
      </c>
      <c r="AB8534" t="inlineStr">
        <is>
          <t>T107258</t>
        </is>
      </c>
      <c r="AC8534" s="32" t="n">
        <v>943123.53</v>
      </c>
      <c r="AD8534" s="32" t="n">
        <v>113174.82</v>
      </c>
      <c r="AE8534" s="35">
        <f>(LEFT(Y8534,4)-Parameters!$B$23)*12+MID(Y8534,6,2)-Parameters!$B$24+1</f>
        <v/>
      </c>
    </row>
    <row r="8535">
      <c r="X8535" t="inlineStr">
        <is>
          <t>L0196916</t>
        </is>
      </c>
      <c r="Y8535" t="inlineStr">
        <is>
          <t>2026-02-17</t>
        </is>
      </c>
      <c r="Z8535" t="inlineStr">
        <is>
          <t>home_use</t>
        </is>
      </c>
      <c r="AA8535" t="inlineStr">
        <is>
          <t>IMP01037</t>
        </is>
      </c>
      <c r="AB8535" t="inlineStr">
        <is>
          <t>T107258</t>
        </is>
      </c>
      <c r="AC8535" s="32" t="n">
        <v>286704.1</v>
      </c>
      <c r="AD8535" s="32" t="n">
        <v>34404.49</v>
      </c>
      <c r="AE8535" s="35">
        <f>(LEFT(Y8535,4)-Parameters!$B$23)*12+MID(Y8535,6,2)-Parameters!$B$24+1</f>
        <v/>
      </c>
    </row>
    <row r="8536">
      <c r="X8536" t="inlineStr">
        <is>
          <t>L0196917</t>
        </is>
      </c>
      <c r="Y8536" t="inlineStr">
        <is>
          <t>2026-02-17</t>
        </is>
      </c>
      <c r="Z8536" t="inlineStr">
        <is>
          <t>home_use</t>
        </is>
      </c>
      <c r="AA8536" t="inlineStr">
        <is>
          <t>IMP01037</t>
        </is>
      </c>
      <c r="AB8536" t="inlineStr">
        <is>
          <t>T107258</t>
        </is>
      </c>
      <c r="AC8536" s="32" t="n">
        <v>3467723.12</v>
      </c>
      <c r="AD8536" s="32" t="n">
        <v>346772.31</v>
      </c>
      <c r="AE8536" s="35">
        <f>(LEFT(Y8536,4)-Parameters!$B$23)*12+MID(Y8536,6,2)-Parameters!$B$24+1</f>
        <v/>
      </c>
    </row>
    <row r="8537">
      <c r="X8537" t="inlineStr">
        <is>
          <t>L0197183</t>
        </is>
      </c>
      <c r="Y8537" t="inlineStr">
        <is>
          <t>2026-02-18</t>
        </is>
      </c>
      <c r="Z8537" t="inlineStr">
        <is>
          <t>home_use</t>
        </is>
      </c>
      <c r="AA8537" t="inlineStr">
        <is>
          <t>IMP01037</t>
        </is>
      </c>
      <c r="AB8537" t="inlineStr">
        <is>
          <t>T107258</t>
        </is>
      </c>
      <c r="AC8537" s="32" t="n">
        <v>731887.41</v>
      </c>
      <c r="AD8537" s="32" t="n">
        <v>87826.49000000001</v>
      </c>
      <c r="AE8537" s="35">
        <f>(LEFT(Y8537,4)-Parameters!$B$23)*12+MID(Y8537,6,2)-Parameters!$B$24+1</f>
        <v/>
      </c>
    </row>
    <row r="8538">
      <c r="X8538" t="inlineStr">
        <is>
          <t>L0197184</t>
        </is>
      </c>
      <c r="Y8538" t="inlineStr">
        <is>
          <t>2026-02-18</t>
        </is>
      </c>
      <c r="Z8538" t="inlineStr">
        <is>
          <t>home_use</t>
        </is>
      </c>
      <c r="AA8538" t="inlineStr">
        <is>
          <t>IMP01037</t>
        </is>
      </c>
      <c r="AB8538" t="inlineStr">
        <is>
          <t>T107258</t>
        </is>
      </c>
      <c r="AC8538" s="32" t="n">
        <v>1838574.73</v>
      </c>
      <c r="AD8538" s="32" t="n">
        <v>183857.47</v>
      </c>
      <c r="AE8538" s="35">
        <f>(LEFT(Y8538,4)-Parameters!$B$23)*12+MID(Y8538,6,2)-Parameters!$B$24+1</f>
        <v/>
      </c>
    </row>
    <row r="8539">
      <c r="X8539" t="inlineStr">
        <is>
          <t>L0197446</t>
        </is>
      </c>
      <c r="Y8539" t="inlineStr">
        <is>
          <t>2026-02-19</t>
        </is>
      </c>
      <c r="Z8539" t="inlineStr">
        <is>
          <t>home_use</t>
        </is>
      </c>
      <c r="AA8539" t="inlineStr">
        <is>
          <t>IMP01037</t>
        </is>
      </c>
      <c r="AB8539" t="inlineStr">
        <is>
          <t>T107258</t>
        </is>
      </c>
      <c r="AC8539" s="32" t="n">
        <v>2001990.68</v>
      </c>
      <c r="AD8539" s="32" t="n">
        <v>240238.88</v>
      </c>
      <c r="AE8539" s="35">
        <f>(LEFT(Y8539,4)-Parameters!$B$23)*12+MID(Y8539,6,2)-Parameters!$B$24+1</f>
        <v/>
      </c>
    </row>
    <row r="8540">
      <c r="X8540" t="inlineStr">
        <is>
          <t>L0197448</t>
        </is>
      </c>
      <c r="Y8540" t="inlineStr">
        <is>
          <t>2026-02-19</t>
        </is>
      </c>
      <c r="Z8540" t="inlineStr">
        <is>
          <t>home_use</t>
        </is>
      </c>
      <c r="AA8540" t="inlineStr">
        <is>
          <t>IMP01037</t>
        </is>
      </c>
      <c r="AB8540" t="inlineStr">
        <is>
          <t>T107258</t>
        </is>
      </c>
      <c r="AC8540" s="32" t="n">
        <v>4317140.11</v>
      </c>
      <c r="AD8540" s="32" t="n">
        <v>431714.01</v>
      </c>
      <c r="AE8540" s="35">
        <f>(LEFT(Y8540,4)-Parameters!$B$23)*12+MID(Y8540,6,2)-Parameters!$B$24+1</f>
        <v/>
      </c>
    </row>
    <row r="8541">
      <c r="X8541" t="inlineStr">
        <is>
          <t>L0197695</t>
        </is>
      </c>
      <c r="Y8541" t="inlineStr">
        <is>
          <t>2026-02-20</t>
        </is>
      </c>
      <c r="Z8541" t="inlineStr">
        <is>
          <t>home_use</t>
        </is>
      </c>
      <c r="AA8541" t="inlineStr">
        <is>
          <t>IMP01037</t>
        </is>
      </c>
      <c r="AB8541" t="inlineStr">
        <is>
          <t>T107258</t>
        </is>
      </c>
      <c r="AC8541" s="32" t="n">
        <v>1466572.41</v>
      </c>
      <c r="AD8541" s="32" t="n">
        <v>146657.24</v>
      </c>
      <c r="AE8541" s="35">
        <f>(LEFT(Y8541,4)-Parameters!$B$23)*12+MID(Y8541,6,2)-Parameters!$B$24+1</f>
        <v/>
      </c>
    </row>
    <row r="8542">
      <c r="X8542" t="inlineStr">
        <is>
          <t>L0197696</t>
        </is>
      </c>
      <c r="Y8542" t="inlineStr">
        <is>
          <t>2026-02-20</t>
        </is>
      </c>
      <c r="Z8542" t="inlineStr">
        <is>
          <t>home_use</t>
        </is>
      </c>
      <c r="AA8542" t="inlineStr">
        <is>
          <t>IMP01037</t>
        </is>
      </c>
      <c r="AB8542" t="inlineStr">
        <is>
          <t>T107258</t>
        </is>
      </c>
      <c r="AC8542" s="32" t="n">
        <v>453372.66</v>
      </c>
      <c r="AD8542" s="32" t="n">
        <v>54404.72</v>
      </c>
      <c r="AE8542" s="35">
        <f>(LEFT(Y8542,4)-Parameters!$B$23)*12+MID(Y8542,6,2)-Parameters!$B$24+1</f>
        <v/>
      </c>
    </row>
    <row r="8543">
      <c r="X8543" t="inlineStr">
        <is>
          <t>L0197697</t>
        </is>
      </c>
      <c r="Y8543" t="inlineStr">
        <is>
          <t>2026-02-20</t>
        </is>
      </c>
      <c r="Z8543" t="inlineStr">
        <is>
          <t>home_use</t>
        </is>
      </c>
      <c r="AA8543" t="inlineStr">
        <is>
          <t>IMP01037</t>
        </is>
      </c>
      <c r="AB8543" t="inlineStr">
        <is>
          <t>T107258</t>
        </is>
      </c>
      <c r="AC8543" s="32" t="n">
        <v>646873.47</v>
      </c>
      <c r="AD8543" s="32" t="n">
        <v>64687.35</v>
      </c>
      <c r="AE8543" s="35">
        <f>(LEFT(Y8543,4)-Parameters!$B$23)*12+MID(Y8543,6,2)-Parameters!$B$24+1</f>
        <v/>
      </c>
    </row>
    <row r="8544">
      <c r="X8544" t="inlineStr">
        <is>
          <t>L0197698</t>
        </is>
      </c>
      <c r="Y8544" t="inlineStr">
        <is>
          <t>2026-02-20</t>
        </is>
      </c>
      <c r="Z8544" t="inlineStr">
        <is>
          <t>home_use</t>
        </is>
      </c>
      <c r="AA8544" t="inlineStr">
        <is>
          <t>IMP01037</t>
        </is>
      </c>
      <c r="AB8544" t="inlineStr">
        <is>
          <t>T107258</t>
        </is>
      </c>
      <c r="AC8544" s="32" t="n">
        <v>2080151.43</v>
      </c>
      <c r="AD8544" s="32" t="n">
        <v>208015.14</v>
      </c>
      <c r="AE8544" s="35">
        <f>(LEFT(Y8544,4)-Parameters!$B$23)*12+MID(Y8544,6,2)-Parameters!$B$24+1</f>
        <v/>
      </c>
    </row>
    <row r="8545">
      <c r="X8545" t="inlineStr">
        <is>
          <t>L0197700</t>
        </is>
      </c>
      <c r="Y8545" t="inlineStr">
        <is>
          <t>2026-02-20</t>
        </is>
      </c>
      <c r="Z8545" t="inlineStr">
        <is>
          <t>home_use</t>
        </is>
      </c>
      <c r="AA8545" t="inlineStr">
        <is>
          <t>IMP01037</t>
        </is>
      </c>
      <c r="AB8545" t="inlineStr">
        <is>
          <t>T107258</t>
        </is>
      </c>
      <c r="AC8545" s="32" t="n">
        <v>310448.34</v>
      </c>
      <c r="AD8545" s="32" t="n">
        <v>37253.8</v>
      </c>
      <c r="AE8545" s="35">
        <f>(LEFT(Y8545,4)-Parameters!$B$23)*12+MID(Y8545,6,2)-Parameters!$B$24+1</f>
        <v/>
      </c>
    </row>
    <row r="8546">
      <c r="X8546" t="inlineStr">
        <is>
          <t>L0197701</t>
        </is>
      </c>
      <c r="Y8546" t="inlineStr">
        <is>
          <t>2026-02-20</t>
        </is>
      </c>
      <c r="Z8546" t="inlineStr">
        <is>
          <t>home_use</t>
        </is>
      </c>
      <c r="AA8546" t="inlineStr">
        <is>
          <t>IMP01037</t>
        </is>
      </c>
      <c r="AB8546" t="inlineStr">
        <is>
          <t>T107258</t>
        </is>
      </c>
      <c r="AC8546" s="32" t="n">
        <v>1087724.88</v>
      </c>
      <c r="AD8546" s="32" t="n">
        <v>108772.49</v>
      </c>
      <c r="AE8546" s="35">
        <f>(LEFT(Y8546,4)-Parameters!$B$23)*12+MID(Y8546,6,2)-Parameters!$B$24+1</f>
        <v/>
      </c>
    </row>
    <row r="8547">
      <c r="X8547" t="inlineStr">
        <is>
          <t>L0198256</t>
        </is>
      </c>
      <c r="Y8547" t="inlineStr">
        <is>
          <t>2026-02-22</t>
        </is>
      </c>
      <c r="Z8547" t="inlineStr">
        <is>
          <t>home_use</t>
        </is>
      </c>
      <c r="AA8547" t="inlineStr">
        <is>
          <t>IMP01037</t>
        </is>
      </c>
      <c r="AB8547" t="inlineStr">
        <is>
          <t>T107258</t>
        </is>
      </c>
      <c r="AC8547" s="32" t="n">
        <v>107529.2</v>
      </c>
      <c r="AD8547" s="32" t="n">
        <v>12903.5</v>
      </c>
      <c r="AE8547" s="35">
        <f>(LEFT(Y8547,4)-Parameters!$B$23)*12+MID(Y8547,6,2)-Parameters!$B$24+1</f>
        <v/>
      </c>
    </row>
    <row r="8548">
      <c r="X8548" t="inlineStr">
        <is>
          <t>L0198258</t>
        </is>
      </c>
      <c r="Y8548" t="inlineStr">
        <is>
          <t>2026-02-22</t>
        </is>
      </c>
      <c r="Z8548" t="inlineStr">
        <is>
          <t>home_use</t>
        </is>
      </c>
      <c r="AA8548" t="inlineStr">
        <is>
          <t>IMP01037</t>
        </is>
      </c>
      <c r="AB8548" t="inlineStr">
        <is>
          <t>T107258</t>
        </is>
      </c>
      <c r="AC8548" s="32" t="n">
        <v>754757.26</v>
      </c>
      <c r="AD8548" s="32" t="n">
        <v>75475.73</v>
      </c>
      <c r="AE8548" s="35">
        <f>(LEFT(Y8548,4)-Parameters!$B$23)*12+MID(Y8548,6,2)-Parameters!$B$24+1</f>
        <v/>
      </c>
    </row>
    <row r="8549">
      <c r="X8549" t="inlineStr">
        <is>
          <t>L0198259</t>
        </is>
      </c>
      <c r="Y8549" t="inlineStr">
        <is>
          <t>2026-02-22</t>
        </is>
      </c>
      <c r="Z8549" t="inlineStr">
        <is>
          <t>home_use</t>
        </is>
      </c>
      <c r="AA8549" t="inlineStr">
        <is>
          <t>IMP01037</t>
        </is>
      </c>
      <c r="AB8549" t="inlineStr">
        <is>
          <t>T107258</t>
        </is>
      </c>
      <c r="AC8549" s="32" t="n">
        <v>658590.6</v>
      </c>
      <c r="AD8549" s="32" t="n">
        <v>79030.87</v>
      </c>
      <c r="AE8549" s="35">
        <f>(LEFT(Y8549,4)-Parameters!$B$23)*12+MID(Y8549,6,2)-Parameters!$B$24+1</f>
        <v/>
      </c>
    </row>
    <row r="8550">
      <c r="X8550" t="inlineStr">
        <is>
          <t>L0198261</t>
        </is>
      </c>
      <c r="Y8550" t="inlineStr">
        <is>
          <t>2026-02-22</t>
        </is>
      </c>
      <c r="Z8550" t="inlineStr">
        <is>
          <t>home_use</t>
        </is>
      </c>
      <c r="AA8550" t="inlineStr">
        <is>
          <t>IMP01037</t>
        </is>
      </c>
      <c r="AB8550" t="inlineStr">
        <is>
          <t>T107258</t>
        </is>
      </c>
      <c r="AC8550" s="32" t="n">
        <v>724602.98</v>
      </c>
      <c r="AD8550" s="32" t="n">
        <v>86952.36</v>
      </c>
      <c r="AE8550" s="35">
        <f>(LEFT(Y8550,4)-Parameters!$B$23)*12+MID(Y8550,6,2)-Parameters!$B$24+1</f>
        <v/>
      </c>
    </row>
    <row r="8551">
      <c r="X8551" t="inlineStr">
        <is>
          <t>L0198262</t>
        </is>
      </c>
      <c r="Y8551" t="inlineStr">
        <is>
          <t>2026-02-22</t>
        </is>
      </c>
      <c r="Z8551" t="inlineStr">
        <is>
          <t>home_use</t>
        </is>
      </c>
      <c r="AA8551" t="inlineStr">
        <is>
          <t>IMP01037</t>
        </is>
      </c>
      <c r="AB8551" t="inlineStr">
        <is>
          <t>T107258</t>
        </is>
      </c>
      <c r="AC8551" s="32" t="n">
        <v>1445631.26</v>
      </c>
      <c r="AD8551" s="32" t="n">
        <v>144563.13</v>
      </c>
      <c r="AE8551" s="35">
        <f>(LEFT(Y8551,4)-Parameters!$B$23)*12+MID(Y8551,6,2)-Parameters!$B$24+1</f>
        <v/>
      </c>
    </row>
    <row r="8552">
      <c r="X8552" t="inlineStr">
        <is>
          <t>L0198263</t>
        </is>
      </c>
      <c r="Y8552" t="inlineStr">
        <is>
          <t>2026-02-22</t>
        </is>
      </c>
      <c r="Z8552" t="inlineStr">
        <is>
          <t>home_use</t>
        </is>
      </c>
      <c r="AA8552" t="inlineStr">
        <is>
          <t>IMP01037</t>
        </is>
      </c>
      <c r="AB8552" t="inlineStr">
        <is>
          <t>T107258</t>
        </is>
      </c>
      <c r="AC8552" s="32" t="n">
        <v>1597522.08</v>
      </c>
      <c r="AD8552" s="32" t="n">
        <v>159752.21</v>
      </c>
      <c r="AE8552" s="35">
        <f>(LEFT(Y8552,4)-Parameters!$B$23)*12+MID(Y8552,6,2)-Parameters!$B$24+1</f>
        <v/>
      </c>
    </row>
    <row r="8553">
      <c r="X8553" t="inlineStr">
        <is>
          <t>L0198527</t>
        </is>
      </c>
      <c r="Y8553" t="inlineStr">
        <is>
          <t>2026-02-23</t>
        </is>
      </c>
      <c r="Z8553" t="inlineStr">
        <is>
          <t>home_use</t>
        </is>
      </c>
      <c r="AA8553" t="inlineStr">
        <is>
          <t>IMP01037</t>
        </is>
      </c>
      <c r="AB8553" t="inlineStr">
        <is>
          <t>T107258</t>
        </is>
      </c>
      <c r="AC8553" s="32" t="n">
        <v>1395166.47</v>
      </c>
      <c r="AD8553" s="32" t="n">
        <v>139516.65</v>
      </c>
      <c r="AE8553" s="35">
        <f>(LEFT(Y8553,4)-Parameters!$B$23)*12+MID(Y8553,6,2)-Parameters!$B$24+1</f>
        <v/>
      </c>
    </row>
    <row r="8554">
      <c r="X8554" t="inlineStr">
        <is>
          <t>L0198529</t>
        </is>
      </c>
      <c r="Y8554" t="inlineStr">
        <is>
          <t>2026-02-23</t>
        </is>
      </c>
      <c r="Z8554" t="inlineStr">
        <is>
          <t>home_use</t>
        </is>
      </c>
      <c r="AA8554" t="inlineStr">
        <is>
          <t>IMP01037</t>
        </is>
      </c>
      <c r="AB8554" t="inlineStr">
        <is>
          <t>T107258</t>
        </is>
      </c>
      <c r="AC8554" s="32" t="n">
        <v>611997.46</v>
      </c>
      <c r="AD8554" s="32" t="n">
        <v>61199.75</v>
      </c>
      <c r="AE8554" s="35">
        <f>(LEFT(Y8554,4)-Parameters!$B$23)*12+MID(Y8554,6,2)-Parameters!$B$24+1</f>
        <v/>
      </c>
    </row>
    <row r="8555">
      <c r="X8555" t="inlineStr">
        <is>
          <t>L0198530</t>
        </is>
      </c>
      <c r="Y8555" t="inlineStr">
        <is>
          <t>2026-02-23</t>
        </is>
      </c>
      <c r="Z8555" t="inlineStr">
        <is>
          <t>home_use</t>
        </is>
      </c>
      <c r="AA8555" t="inlineStr">
        <is>
          <t>IMP01037</t>
        </is>
      </c>
      <c r="AB8555" t="inlineStr">
        <is>
          <t>T107258</t>
        </is>
      </c>
      <c r="AC8555" s="32" t="n">
        <v>1115153.32</v>
      </c>
      <c r="AD8555" s="32" t="n">
        <v>111515.33</v>
      </c>
      <c r="AE8555" s="35">
        <f>(LEFT(Y8555,4)-Parameters!$B$23)*12+MID(Y8555,6,2)-Parameters!$B$24+1</f>
        <v/>
      </c>
    </row>
    <row r="8556">
      <c r="X8556" t="inlineStr">
        <is>
          <t>L0198799</t>
        </is>
      </c>
      <c r="Y8556" t="inlineStr">
        <is>
          <t>2026-02-24</t>
        </is>
      </c>
      <c r="Z8556" t="inlineStr">
        <is>
          <t>home_use</t>
        </is>
      </c>
      <c r="AA8556" t="inlineStr">
        <is>
          <t>IMP01037</t>
        </is>
      </c>
      <c r="AB8556" t="inlineStr">
        <is>
          <t>T107258</t>
        </is>
      </c>
      <c r="AC8556" s="32" t="n">
        <v>128968.93</v>
      </c>
      <c r="AD8556" s="32" t="n">
        <v>15476.27</v>
      </c>
      <c r="AE8556" s="35">
        <f>(LEFT(Y8556,4)-Parameters!$B$23)*12+MID(Y8556,6,2)-Parameters!$B$24+1</f>
        <v/>
      </c>
    </row>
    <row r="8557">
      <c r="X8557" t="inlineStr">
        <is>
          <t>L0198800</t>
        </is>
      </c>
      <c r="Y8557" t="inlineStr">
        <is>
          <t>2026-02-24</t>
        </is>
      </c>
      <c r="Z8557" t="inlineStr">
        <is>
          <t>home_use</t>
        </is>
      </c>
      <c r="AA8557" t="inlineStr">
        <is>
          <t>IMP01037</t>
        </is>
      </c>
      <c r="AB8557" t="inlineStr">
        <is>
          <t>T107258</t>
        </is>
      </c>
      <c r="AC8557" s="32" t="n">
        <v>2348562.33</v>
      </c>
      <c r="AD8557" s="32" t="n">
        <v>234856.23</v>
      </c>
      <c r="AE8557" s="35">
        <f>(LEFT(Y8557,4)-Parameters!$B$23)*12+MID(Y8557,6,2)-Parameters!$B$24+1</f>
        <v/>
      </c>
    </row>
    <row r="8558">
      <c r="X8558" t="inlineStr">
        <is>
          <t>L0198802</t>
        </is>
      </c>
      <c r="Y8558" t="inlineStr">
        <is>
          <t>2026-02-24</t>
        </is>
      </c>
      <c r="Z8558" t="inlineStr">
        <is>
          <t>home_use</t>
        </is>
      </c>
      <c r="AA8558" t="inlineStr">
        <is>
          <t>IMP01037</t>
        </is>
      </c>
      <c r="AB8558" t="inlineStr">
        <is>
          <t>T107258</t>
        </is>
      </c>
      <c r="AC8558" s="32" t="n">
        <v>1056305.79</v>
      </c>
      <c r="AD8558" s="32" t="n">
        <v>105630.58</v>
      </c>
      <c r="AE8558" s="35">
        <f>(LEFT(Y8558,4)-Parameters!$B$23)*12+MID(Y8558,6,2)-Parameters!$B$24+1</f>
        <v/>
      </c>
    </row>
    <row r="8559">
      <c r="X8559" t="inlineStr">
        <is>
          <t>L0199030</t>
        </is>
      </c>
      <c r="Y8559" t="inlineStr">
        <is>
          <t>2026-02-25</t>
        </is>
      </c>
      <c r="Z8559" t="inlineStr">
        <is>
          <t>warehouse_out</t>
        </is>
      </c>
      <c r="AA8559" t="inlineStr">
        <is>
          <t>IMP01037</t>
        </is>
      </c>
      <c r="AB8559" t="inlineStr">
        <is>
          <t>T107258</t>
        </is>
      </c>
      <c r="AC8559" s="32" t="n">
        <v>1565711.3</v>
      </c>
      <c r="AD8559" s="32" t="n">
        <v>156571.13</v>
      </c>
      <c r="AE8559" s="35">
        <f>(LEFT(Y8559,4)-Parameters!$B$23)*12+MID(Y8559,6,2)-Parameters!$B$24+1</f>
        <v/>
      </c>
    </row>
    <row r="8560">
      <c r="X8560" t="inlineStr">
        <is>
          <t>L0199300</t>
        </is>
      </c>
      <c r="Y8560" t="inlineStr">
        <is>
          <t>2026-02-26</t>
        </is>
      </c>
      <c r="Z8560" t="inlineStr">
        <is>
          <t>home_use</t>
        </is>
      </c>
      <c r="AA8560" t="inlineStr">
        <is>
          <t>IMP01037</t>
        </is>
      </c>
      <c r="AB8560" t="inlineStr">
        <is>
          <t>T107258</t>
        </is>
      </c>
      <c r="AC8560" s="32" t="n">
        <v>1850052.33</v>
      </c>
      <c r="AD8560" s="32" t="n">
        <v>185005.23</v>
      </c>
      <c r="AE8560" s="35">
        <f>(LEFT(Y8560,4)-Parameters!$B$23)*12+MID(Y8560,6,2)-Parameters!$B$24+1</f>
        <v/>
      </c>
    </row>
    <row r="8561">
      <c r="X8561" t="inlineStr">
        <is>
          <t>L0199301</t>
        </is>
      </c>
      <c r="Y8561" t="inlineStr">
        <is>
          <t>2026-02-26</t>
        </is>
      </c>
      <c r="Z8561" t="inlineStr">
        <is>
          <t>home_use</t>
        </is>
      </c>
      <c r="AA8561" t="inlineStr">
        <is>
          <t>IMP01037</t>
        </is>
      </c>
      <c r="AB8561" t="inlineStr">
        <is>
          <t>T107258</t>
        </is>
      </c>
      <c r="AC8561" s="32" t="n">
        <v>1983219.84</v>
      </c>
      <c r="AD8561" s="32" t="n">
        <v>198321.98</v>
      </c>
      <c r="AE8561" s="35">
        <f>(LEFT(Y8561,4)-Parameters!$B$23)*12+MID(Y8561,6,2)-Parameters!$B$24+1</f>
        <v/>
      </c>
    </row>
    <row r="8562">
      <c r="X8562" t="inlineStr">
        <is>
          <t>L0199549</t>
        </is>
      </c>
      <c r="Y8562" t="inlineStr">
        <is>
          <t>2026-02-27</t>
        </is>
      </c>
      <c r="Z8562" t="inlineStr">
        <is>
          <t>home_use</t>
        </is>
      </c>
      <c r="AA8562" t="inlineStr">
        <is>
          <t>IMP01037</t>
        </is>
      </c>
      <c r="AB8562" t="inlineStr">
        <is>
          <t>T107258</t>
        </is>
      </c>
      <c r="AC8562" s="32" t="n">
        <v>466754.18</v>
      </c>
      <c r="AD8562" s="32" t="n">
        <v>46675.42</v>
      </c>
      <c r="AE8562" s="35">
        <f>(LEFT(Y8562,4)-Parameters!$B$23)*12+MID(Y8562,6,2)-Parameters!$B$24+1</f>
        <v/>
      </c>
    </row>
    <row r="8563">
      <c r="X8563" t="inlineStr">
        <is>
          <t>L0199550</t>
        </is>
      </c>
      <c r="Y8563" t="inlineStr">
        <is>
          <t>2026-02-27</t>
        </is>
      </c>
      <c r="Z8563" t="inlineStr">
        <is>
          <t>home_use</t>
        </is>
      </c>
      <c r="AA8563" t="inlineStr">
        <is>
          <t>IMP01037</t>
        </is>
      </c>
      <c r="AB8563" t="inlineStr">
        <is>
          <t>T107258</t>
        </is>
      </c>
      <c r="AC8563" s="32" t="n">
        <v>1322597.77</v>
      </c>
      <c r="AD8563" s="32" t="n">
        <v>132259.78</v>
      </c>
      <c r="AE8563" s="35">
        <f>(LEFT(Y8563,4)-Parameters!$B$23)*12+MID(Y8563,6,2)-Parameters!$B$24+1</f>
        <v/>
      </c>
    </row>
    <row r="8564">
      <c r="X8564" t="inlineStr">
        <is>
          <t>L0199552</t>
        </is>
      </c>
      <c r="Y8564" t="inlineStr">
        <is>
          <t>2026-02-27</t>
        </is>
      </c>
      <c r="Z8564" t="inlineStr">
        <is>
          <t>home_use</t>
        </is>
      </c>
      <c r="AA8564" t="inlineStr">
        <is>
          <t>IMP01037</t>
        </is>
      </c>
      <c r="AB8564" t="inlineStr">
        <is>
          <t>T107258</t>
        </is>
      </c>
      <c r="AC8564" s="32" t="n">
        <v>4573143.88</v>
      </c>
      <c r="AD8564" s="32" t="n">
        <v>457314.39</v>
      </c>
      <c r="AE8564" s="35">
        <f>(LEFT(Y8564,4)-Parameters!$B$23)*12+MID(Y8564,6,2)-Parameters!$B$24+1</f>
        <v/>
      </c>
    </row>
    <row r="8565">
      <c r="X8565" t="inlineStr">
        <is>
          <t>L0199806</t>
        </is>
      </c>
      <c r="Y8565" t="inlineStr">
        <is>
          <t>2026-02-28</t>
        </is>
      </c>
      <c r="Z8565" t="inlineStr">
        <is>
          <t>home_use</t>
        </is>
      </c>
      <c r="AA8565" t="inlineStr">
        <is>
          <t>IMP01037</t>
        </is>
      </c>
      <c r="AB8565" t="inlineStr">
        <is>
          <t>T107258</t>
        </is>
      </c>
      <c r="AC8565" s="32" t="n">
        <v>975256.78</v>
      </c>
      <c r="AD8565" s="32" t="n">
        <v>97525.67999999999</v>
      </c>
      <c r="AE8565" s="35">
        <f>(LEFT(Y8565,4)-Parameters!$B$23)*12+MID(Y8565,6,2)-Parameters!$B$24+1</f>
        <v/>
      </c>
    </row>
    <row r="8566">
      <c r="X8566" t="inlineStr">
        <is>
          <t>L0199808</t>
        </is>
      </c>
      <c r="Y8566" t="inlineStr">
        <is>
          <t>2026-02-28</t>
        </is>
      </c>
      <c r="Z8566" t="inlineStr">
        <is>
          <t>home_use</t>
        </is>
      </c>
      <c r="AA8566" t="inlineStr">
        <is>
          <t>IMP01037</t>
        </is>
      </c>
      <c r="AB8566" t="inlineStr">
        <is>
          <t>T107258</t>
        </is>
      </c>
      <c r="AC8566" s="32" t="n">
        <v>498885.23</v>
      </c>
      <c r="AD8566" s="32" t="n">
        <v>49888.52</v>
      </c>
      <c r="AE8566" s="35">
        <f>(LEFT(Y8566,4)-Parameters!$B$23)*12+MID(Y8566,6,2)-Parameters!$B$24+1</f>
        <v/>
      </c>
    </row>
    <row r="8567">
      <c r="X8567" t="inlineStr">
        <is>
          <t>L0199809</t>
        </is>
      </c>
      <c r="Y8567" t="inlineStr">
        <is>
          <t>2026-02-28</t>
        </is>
      </c>
      <c r="Z8567" t="inlineStr">
        <is>
          <t>home_use</t>
        </is>
      </c>
      <c r="AA8567" t="inlineStr">
        <is>
          <t>IMP01037</t>
        </is>
      </c>
      <c r="AB8567" t="inlineStr">
        <is>
          <t>T107258</t>
        </is>
      </c>
      <c r="AC8567" s="32" t="n">
        <v>1387638.01</v>
      </c>
      <c r="AD8567" s="32" t="n">
        <v>138763.8</v>
      </c>
      <c r="AE8567" s="35">
        <f>(LEFT(Y8567,4)-Parameters!$B$23)*12+MID(Y8567,6,2)-Parameters!$B$24+1</f>
        <v/>
      </c>
    </row>
    <row r="8568">
      <c r="X8568" t="inlineStr">
        <is>
          <t>L0199811</t>
        </is>
      </c>
      <c r="Y8568" t="inlineStr">
        <is>
          <t>2026-02-28</t>
        </is>
      </c>
      <c r="Z8568" t="inlineStr">
        <is>
          <t>home_use</t>
        </is>
      </c>
      <c r="AA8568" t="inlineStr">
        <is>
          <t>IMP01037</t>
        </is>
      </c>
      <c r="AB8568" t="inlineStr">
        <is>
          <t>T107258</t>
        </is>
      </c>
      <c r="AC8568" s="32" t="n">
        <v>2938914.22</v>
      </c>
      <c r="AD8568" s="32" t="n">
        <v>293891.42</v>
      </c>
      <c r="AE8568" s="35">
        <f>(LEFT(Y8568,4)-Parameters!$B$23)*12+MID(Y8568,6,2)-Parameters!$B$24+1</f>
        <v/>
      </c>
    </row>
    <row r="8569">
      <c r="X8569" t="inlineStr">
        <is>
          <t>L0200076</t>
        </is>
      </c>
      <c r="Y8569" t="inlineStr">
        <is>
          <t>2026-03-01</t>
        </is>
      </c>
      <c r="Z8569" t="inlineStr">
        <is>
          <t>home_use</t>
        </is>
      </c>
      <c r="AA8569" t="inlineStr">
        <is>
          <t>IMP01037</t>
        </is>
      </c>
      <c r="AB8569" t="inlineStr">
        <is>
          <t>T107258</t>
        </is>
      </c>
      <c r="AC8569" s="32" t="n">
        <v>180931.72</v>
      </c>
      <c r="AD8569" s="32" t="n">
        <v>21711.81</v>
      </c>
      <c r="AE8569" s="35">
        <f>(LEFT(Y8569,4)-Parameters!$B$23)*12+MID(Y8569,6,2)-Parameters!$B$24+1</f>
        <v/>
      </c>
    </row>
    <row r="8570">
      <c r="X8570" t="inlineStr">
        <is>
          <t>L0200077</t>
        </is>
      </c>
      <c r="Y8570" t="inlineStr">
        <is>
          <t>2026-03-01</t>
        </is>
      </c>
      <c r="Z8570" t="inlineStr">
        <is>
          <t>home_use</t>
        </is>
      </c>
      <c r="AA8570" t="inlineStr">
        <is>
          <t>IMP01037</t>
        </is>
      </c>
      <c r="AB8570" t="inlineStr">
        <is>
          <t>T107258</t>
        </is>
      </c>
      <c r="AC8570" s="32" t="n">
        <v>1188854.71</v>
      </c>
      <c r="AD8570" s="32" t="n">
        <v>118885.47</v>
      </c>
      <c r="AE8570" s="35">
        <f>(LEFT(Y8570,4)-Parameters!$B$23)*12+MID(Y8570,6,2)-Parameters!$B$24+1</f>
        <v/>
      </c>
    </row>
    <row r="8571">
      <c r="X8571" t="inlineStr">
        <is>
          <t>L0200078</t>
        </is>
      </c>
      <c r="Y8571" t="inlineStr">
        <is>
          <t>2026-03-01</t>
        </is>
      </c>
      <c r="Z8571" t="inlineStr">
        <is>
          <t>home_use</t>
        </is>
      </c>
      <c r="AA8571" t="inlineStr">
        <is>
          <t>IMP01037</t>
        </is>
      </c>
      <c r="AB8571" t="inlineStr">
        <is>
          <t>T107258</t>
        </is>
      </c>
      <c r="AC8571" s="32" t="n">
        <v>1554369.68</v>
      </c>
      <c r="AD8571" s="32" t="n">
        <v>155436.97</v>
      </c>
      <c r="AE8571" s="35">
        <f>(LEFT(Y8571,4)-Parameters!$B$23)*12+MID(Y8571,6,2)-Parameters!$B$24+1</f>
        <v/>
      </c>
    </row>
    <row r="8572">
      <c r="X8572" t="inlineStr">
        <is>
          <t>L0200602</t>
        </is>
      </c>
      <c r="Y8572" t="inlineStr">
        <is>
          <t>2026-03-03</t>
        </is>
      </c>
      <c r="Z8572" t="inlineStr">
        <is>
          <t>home_use</t>
        </is>
      </c>
      <c r="AA8572" t="inlineStr">
        <is>
          <t>IMP01037</t>
        </is>
      </c>
      <c r="AB8572" t="inlineStr">
        <is>
          <t>T107258</t>
        </is>
      </c>
      <c r="AC8572" s="32" t="n">
        <v>1970406.81</v>
      </c>
      <c r="AD8572" s="32" t="n">
        <v>197040.68</v>
      </c>
      <c r="AE8572" s="35">
        <f>(LEFT(Y8572,4)-Parameters!$B$23)*12+MID(Y8572,6,2)-Parameters!$B$24+1</f>
        <v/>
      </c>
    </row>
    <row r="8573">
      <c r="X8573" t="inlineStr">
        <is>
          <t>L0200603</t>
        </is>
      </c>
      <c r="Y8573" t="inlineStr">
        <is>
          <t>2026-03-03</t>
        </is>
      </c>
      <c r="Z8573" t="inlineStr">
        <is>
          <t>home_use</t>
        </is>
      </c>
      <c r="AA8573" t="inlineStr">
        <is>
          <t>IMP01037</t>
        </is>
      </c>
      <c r="AB8573" t="inlineStr">
        <is>
          <t>T107258</t>
        </is>
      </c>
      <c r="AC8573" s="32" t="n">
        <v>1272352.21</v>
      </c>
      <c r="AD8573" s="32" t="n">
        <v>127235.22</v>
      </c>
      <c r="AE8573" s="35">
        <f>(LEFT(Y8573,4)-Parameters!$B$23)*12+MID(Y8573,6,2)-Parameters!$B$24+1</f>
        <v/>
      </c>
    </row>
    <row r="8574">
      <c r="X8574" t="inlineStr">
        <is>
          <t>L0200604</t>
        </is>
      </c>
      <c r="Y8574" t="inlineStr">
        <is>
          <t>2026-03-03</t>
        </is>
      </c>
      <c r="Z8574" t="inlineStr">
        <is>
          <t>home_use</t>
        </is>
      </c>
      <c r="AA8574" t="inlineStr">
        <is>
          <t>IMP01037</t>
        </is>
      </c>
      <c r="AB8574" t="inlineStr">
        <is>
          <t>T107258</t>
        </is>
      </c>
      <c r="AC8574" s="32" t="n">
        <v>7045588.81</v>
      </c>
      <c r="AD8574" s="32" t="n">
        <v>704558.88</v>
      </c>
      <c r="AE8574" s="35">
        <f>(LEFT(Y8574,4)-Parameters!$B$23)*12+MID(Y8574,6,2)-Parameters!$B$24+1</f>
        <v/>
      </c>
    </row>
    <row r="8575">
      <c r="X8575" t="inlineStr">
        <is>
          <t>L0200607</t>
        </is>
      </c>
      <c r="Y8575" t="inlineStr">
        <is>
          <t>2026-03-03</t>
        </is>
      </c>
      <c r="Z8575" t="inlineStr">
        <is>
          <t>home_use</t>
        </is>
      </c>
      <c r="AA8575" t="inlineStr">
        <is>
          <t>IMP01037</t>
        </is>
      </c>
      <c r="AB8575" t="inlineStr">
        <is>
          <t>T107258</t>
        </is>
      </c>
      <c r="AC8575" s="32" t="n">
        <v>6505182.06</v>
      </c>
      <c r="AD8575" s="32" t="n">
        <v>650518.21</v>
      </c>
      <c r="AE8575" s="35">
        <f>(LEFT(Y8575,4)-Parameters!$B$23)*12+MID(Y8575,6,2)-Parameters!$B$24+1</f>
        <v/>
      </c>
    </row>
    <row r="8576">
      <c r="X8576" t="inlineStr">
        <is>
          <t>L0200871</t>
        </is>
      </c>
      <c r="Y8576" t="inlineStr">
        <is>
          <t>2026-03-04</t>
        </is>
      </c>
      <c r="Z8576" t="inlineStr">
        <is>
          <t>home_use</t>
        </is>
      </c>
      <c r="AA8576" t="inlineStr">
        <is>
          <t>IMP01037</t>
        </is>
      </c>
      <c r="AB8576" t="inlineStr">
        <is>
          <t>T107258</t>
        </is>
      </c>
      <c r="AC8576" s="32" t="n">
        <v>411771.82</v>
      </c>
      <c r="AD8576" s="32" t="n">
        <v>49412.62</v>
      </c>
      <c r="AE8576" s="35">
        <f>(LEFT(Y8576,4)-Parameters!$B$23)*12+MID(Y8576,6,2)-Parameters!$B$24+1</f>
        <v/>
      </c>
    </row>
    <row r="8577">
      <c r="X8577" t="inlineStr">
        <is>
          <t>L0200872</t>
        </is>
      </c>
      <c r="Y8577" t="inlineStr">
        <is>
          <t>2026-03-04</t>
        </is>
      </c>
      <c r="Z8577" t="inlineStr">
        <is>
          <t>home_use</t>
        </is>
      </c>
      <c r="AA8577" t="inlineStr">
        <is>
          <t>IMP01037</t>
        </is>
      </c>
      <c r="AB8577" t="inlineStr">
        <is>
          <t>T107258</t>
        </is>
      </c>
      <c r="AC8577" s="32" t="n">
        <v>234413</v>
      </c>
      <c r="AD8577" s="32" t="n">
        <v>28129.56</v>
      </c>
      <c r="AE8577" s="35">
        <f>(LEFT(Y8577,4)-Parameters!$B$23)*12+MID(Y8577,6,2)-Parameters!$B$24+1</f>
        <v/>
      </c>
    </row>
    <row r="8578">
      <c r="X8578" t="inlineStr">
        <is>
          <t>L0200873</t>
        </is>
      </c>
      <c r="Y8578" t="inlineStr">
        <is>
          <t>2026-03-04</t>
        </is>
      </c>
      <c r="Z8578" t="inlineStr">
        <is>
          <t>home_use</t>
        </is>
      </c>
      <c r="AA8578" t="inlineStr">
        <is>
          <t>IMP01037</t>
        </is>
      </c>
      <c r="AB8578" t="inlineStr">
        <is>
          <t>T107258</t>
        </is>
      </c>
      <c r="AC8578" s="32" t="n">
        <v>1049409.52</v>
      </c>
      <c r="AD8578" s="32" t="n">
        <v>125929.14</v>
      </c>
      <c r="AE8578" s="35">
        <f>(LEFT(Y8578,4)-Parameters!$B$23)*12+MID(Y8578,6,2)-Parameters!$B$24+1</f>
        <v/>
      </c>
    </row>
    <row r="8579">
      <c r="X8579" t="inlineStr">
        <is>
          <t>L0200874</t>
        </is>
      </c>
      <c r="Y8579" t="inlineStr">
        <is>
          <t>2026-03-04</t>
        </is>
      </c>
      <c r="Z8579" t="inlineStr">
        <is>
          <t>home_use</t>
        </is>
      </c>
      <c r="AA8579" t="inlineStr">
        <is>
          <t>IMP01037</t>
        </is>
      </c>
      <c r="AB8579" t="inlineStr">
        <is>
          <t>T107258</t>
        </is>
      </c>
      <c r="AC8579" s="32" t="n">
        <v>2972648.33</v>
      </c>
      <c r="AD8579" s="32" t="n">
        <v>297264.83</v>
      </c>
      <c r="AE8579" s="35">
        <f>(LEFT(Y8579,4)-Parameters!$B$23)*12+MID(Y8579,6,2)-Parameters!$B$24+1</f>
        <v/>
      </c>
    </row>
    <row r="8580">
      <c r="X8580" t="inlineStr">
        <is>
          <t>L0200875</t>
        </is>
      </c>
      <c r="Y8580" t="inlineStr">
        <is>
          <t>2026-03-04</t>
        </is>
      </c>
      <c r="Z8580" t="inlineStr">
        <is>
          <t>home_use</t>
        </is>
      </c>
      <c r="AA8580" t="inlineStr">
        <is>
          <t>IMP01037</t>
        </is>
      </c>
      <c r="AB8580" t="inlineStr">
        <is>
          <t>T107258</t>
        </is>
      </c>
      <c r="AC8580" s="32" t="n">
        <v>483660.53</v>
      </c>
      <c r="AD8580" s="32" t="n">
        <v>58039.26</v>
      </c>
      <c r="AE8580" s="35">
        <f>(LEFT(Y8580,4)-Parameters!$B$23)*12+MID(Y8580,6,2)-Parameters!$B$24+1</f>
        <v/>
      </c>
    </row>
    <row r="8581">
      <c r="X8581" t="inlineStr">
        <is>
          <t>L0201146</t>
        </is>
      </c>
      <c r="Y8581" t="inlineStr">
        <is>
          <t>2026-03-05</t>
        </is>
      </c>
      <c r="Z8581" t="inlineStr">
        <is>
          <t>home_use</t>
        </is>
      </c>
      <c r="AA8581" t="inlineStr">
        <is>
          <t>IMP01037</t>
        </is>
      </c>
      <c r="AB8581" t="inlineStr">
        <is>
          <t>T107258</t>
        </is>
      </c>
      <c r="AC8581" s="32" t="n">
        <v>893778.55</v>
      </c>
      <c r="AD8581" s="32" t="n">
        <v>89377.86</v>
      </c>
      <c r="AE8581" s="35">
        <f>(LEFT(Y8581,4)-Parameters!$B$23)*12+MID(Y8581,6,2)-Parameters!$B$24+1</f>
        <v/>
      </c>
    </row>
    <row r="8582">
      <c r="X8582" t="inlineStr">
        <is>
          <t>L0201150</t>
        </is>
      </c>
      <c r="Y8582" t="inlineStr">
        <is>
          <t>2026-03-05</t>
        </is>
      </c>
      <c r="Z8582" t="inlineStr">
        <is>
          <t>home_use</t>
        </is>
      </c>
      <c r="AA8582" t="inlineStr">
        <is>
          <t>IMP01037</t>
        </is>
      </c>
      <c r="AB8582" t="inlineStr">
        <is>
          <t>T107258</t>
        </is>
      </c>
      <c r="AC8582" s="32" t="n">
        <v>2499419.96</v>
      </c>
      <c r="AD8582" s="32" t="n">
        <v>249942</v>
      </c>
      <c r="AE8582" s="35">
        <f>(LEFT(Y8582,4)-Parameters!$B$23)*12+MID(Y8582,6,2)-Parameters!$B$24+1</f>
        <v/>
      </c>
    </row>
    <row r="8583">
      <c r="X8583" t="inlineStr">
        <is>
          <t>L0201403</t>
        </is>
      </c>
      <c r="Y8583" t="inlineStr">
        <is>
          <t>2026-03-06</t>
        </is>
      </c>
      <c r="Z8583" t="inlineStr">
        <is>
          <t>home_use</t>
        </is>
      </c>
      <c r="AA8583" t="inlineStr">
        <is>
          <t>IMP01037</t>
        </is>
      </c>
      <c r="AB8583" t="inlineStr">
        <is>
          <t>T107258</t>
        </is>
      </c>
      <c r="AC8583" s="32" t="n">
        <v>862358.46</v>
      </c>
      <c r="AD8583" s="32" t="n">
        <v>86235.85000000001</v>
      </c>
      <c r="AE8583" s="35">
        <f>(LEFT(Y8583,4)-Parameters!$B$23)*12+MID(Y8583,6,2)-Parameters!$B$24+1</f>
        <v/>
      </c>
    </row>
    <row r="8584">
      <c r="X8584" t="inlineStr">
        <is>
          <t>L0201405</t>
        </is>
      </c>
      <c r="Y8584" t="inlineStr">
        <is>
          <t>2026-03-06</t>
        </is>
      </c>
      <c r="Z8584" t="inlineStr">
        <is>
          <t>home_use</t>
        </is>
      </c>
      <c r="AA8584" t="inlineStr">
        <is>
          <t>IMP01037</t>
        </is>
      </c>
      <c r="AB8584" t="inlineStr">
        <is>
          <t>T107258</t>
        </is>
      </c>
      <c r="AC8584" s="32" t="n">
        <v>1566859.88</v>
      </c>
      <c r="AD8584" s="32" t="n">
        <v>156685.99</v>
      </c>
      <c r="AE8584" s="35">
        <f>(LEFT(Y8584,4)-Parameters!$B$23)*12+MID(Y8584,6,2)-Parameters!$B$24+1</f>
        <v/>
      </c>
    </row>
    <row r="8585">
      <c r="X8585" t="inlineStr">
        <is>
          <t>L0201660</t>
        </is>
      </c>
      <c r="Y8585" t="inlineStr">
        <is>
          <t>2026-03-07</t>
        </is>
      </c>
      <c r="Z8585" t="inlineStr">
        <is>
          <t>home_use</t>
        </is>
      </c>
      <c r="AA8585" t="inlineStr">
        <is>
          <t>IMP01037</t>
        </is>
      </c>
      <c r="AB8585" t="inlineStr">
        <is>
          <t>T107258</t>
        </is>
      </c>
      <c r="AC8585" s="32" t="n">
        <v>2176421.77</v>
      </c>
      <c r="AD8585" s="32" t="n">
        <v>217642.18</v>
      </c>
      <c r="AE8585" s="35">
        <f>(LEFT(Y8585,4)-Parameters!$B$23)*12+MID(Y8585,6,2)-Parameters!$B$24+1</f>
        <v/>
      </c>
    </row>
    <row r="8586">
      <c r="X8586" t="inlineStr">
        <is>
          <t>L0201661</t>
        </is>
      </c>
      <c r="Y8586" t="inlineStr">
        <is>
          <t>2026-03-07</t>
        </is>
      </c>
      <c r="Z8586" t="inlineStr">
        <is>
          <t>home_use</t>
        </is>
      </c>
      <c r="AA8586" t="inlineStr">
        <is>
          <t>IMP01037</t>
        </is>
      </c>
      <c r="AB8586" t="inlineStr">
        <is>
          <t>T107258</t>
        </is>
      </c>
      <c r="AC8586" s="32" t="n">
        <v>3570597.19</v>
      </c>
      <c r="AD8586" s="32" t="n">
        <v>357059.72</v>
      </c>
      <c r="AE8586" s="35">
        <f>(LEFT(Y8586,4)-Parameters!$B$23)*12+MID(Y8586,6,2)-Parameters!$B$24+1</f>
        <v/>
      </c>
    </row>
    <row r="8587">
      <c r="X8587" t="inlineStr">
        <is>
          <t>L0201663</t>
        </is>
      </c>
      <c r="Y8587" t="inlineStr">
        <is>
          <t>2026-03-07</t>
        </is>
      </c>
      <c r="Z8587" t="inlineStr">
        <is>
          <t>home_use</t>
        </is>
      </c>
      <c r="AA8587" t="inlineStr">
        <is>
          <t>IMP01037</t>
        </is>
      </c>
      <c r="AB8587" t="inlineStr">
        <is>
          <t>T107258</t>
        </is>
      </c>
      <c r="AC8587" s="32" t="n">
        <v>335378.51</v>
      </c>
      <c r="AD8587" s="32" t="n">
        <v>40245.42</v>
      </c>
      <c r="AE8587" s="35">
        <f>(LEFT(Y8587,4)-Parameters!$B$23)*12+MID(Y8587,6,2)-Parameters!$B$24+1</f>
        <v/>
      </c>
    </row>
    <row r="8588">
      <c r="X8588" t="inlineStr">
        <is>
          <t>L0201930</t>
        </is>
      </c>
      <c r="Y8588" t="inlineStr">
        <is>
          <t>2026-03-08</t>
        </is>
      </c>
      <c r="Z8588" t="inlineStr">
        <is>
          <t>home_use</t>
        </is>
      </c>
      <c r="AA8588" t="inlineStr">
        <is>
          <t>IMP01037</t>
        </is>
      </c>
      <c r="AB8588" t="inlineStr">
        <is>
          <t>T107258</t>
        </is>
      </c>
      <c r="AC8588" s="32" t="n">
        <v>3397621.8</v>
      </c>
      <c r="AD8588" s="32" t="n">
        <v>339762.18</v>
      </c>
      <c r="AE8588" s="35">
        <f>(LEFT(Y8588,4)-Parameters!$B$23)*12+MID(Y8588,6,2)-Parameters!$B$24+1</f>
        <v/>
      </c>
    </row>
    <row r="8589">
      <c r="X8589" t="inlineStr">
        <is>
          <t>L0202196</t>
        </is>
      </c>
      <c r="Y8589" t="inlineStr">
        <is>
          <t>2026-03-09</t>
        </is>
      </c>
      <c r="Z8589" t="inlineStr">
        <is>
          <t>home_use</t>
        </is>
      </c>
      <c r="AA8589" t="inlineStr">
        <is>
          <t>IMP01037</t>
        </is>
      </c>
      <c r="AB8589" t="inlineStr">
        <is>
          <t>T107258</t>
        </is>
      </c>
      <c r="AC8589" s="32" t="n">
        <v>1840397.92</v>
      </c>
      <c r="AD8589" s="32" t="n">
        <v>184039.79</v>
      </c>
      <c r="AE8589" s="35">
        <f>(LEFT(Y8589,4)-Parameters!$B$23)*12+MID(Y8589,6,2)-Parameters!$B$24+1</f>
        <v/>
      </c>
    </row>
    <row r="8590">
      <c r="X8590" t="inlineStr">
        <is>
          <t>L0202198</t>
        </is>
      </c>
      <c r="Y8590" t="inlineStr">
        <is>
          <t>2026-03-09</t>
        </is>
      </c>
      <c r="Z8590" t="inlineStr">
        <is>
          <t>home_use</t>
        </is>
      </c>
      <c r="AA8590" t="inlineStr">
        <is>
          <t>IMP01037</t>
        </is>
      </c>
      <c r="AB8590" t="inlineStr">
        <is>
          <t>T107258</t>
        </is>
      </c>
      <c r="AC8590" s="32" t="n">
        <v>1830312.93</v>
      </c>
      <c r="AD8590" s="32" t="n">
        <v>219637.55</v>
      </c>
      <c r="AE8590" s="35">
        <f>(LEFT(Y8590,4)-Parameters!$B$23)*12+MID(Y8590,6,2)-Parameters!$B$24+1</f>
        <v/>
      </c>
    </row>
    <row r="8591">
      <c r="X8591" t="inlineStr">
        <is>
          <t>L0202481</t>
        </is>
      </c>
      <c r="Y8591" t="inlineStr">
        <is>
          <t>2026-03-10</t>
        </is>
      </c>
      <c r="Z8591" t="inlineStr">
        <is>
          <t>home_use</t>
        </is>
      </c>
      <c r="AA8591" t="inlineStr">
        <is>
          <t>IMP01037</t>
        </is>
      </c>
      <c r="AB8591" t="inlineStr">
        <is>
          <t>T107258</t>
        </is>
      </c>
      <c r="AC8591" s="32" t="n">
        <v>1413809.22</v>
      </c>
      <c r="AD8591" s="32" t="n">
        <v>141380.92</v>
      </c>
      <c r="AE8591" s="35">
        <f>(LEFT(Y8591,4)-Parameters!$B$23)*12+MID(Y8591,6,2)-Parameters!$B$24+1</f>
        <v/>
      </c>
    </row>
    <row r="8592">
      <c r="X8592" t="inlineStr">
        <is>
          <t>L0202750</t>
        </is>
      </c>
      <c r="Y8592" t="inlineStr">
        <is>
          <t>2026-03-11</t>
        </is>
      </c>
      <c r="Z8592" t="inlineStr">
        <is>
          <t>home_use</t>
        </is>
      </c>
      <c r="AA8592" t="inlineStr">
        <is>
          <t>IMP01037</t>
        </is>
      </c>
      <c r="AB8592" t="inlineStr">
        <is>
          <t>T107258</t>
        </is>
      </c>
      <c r="AC8592" s="32" t="n">
        <v>466841.02</v>
      </c>
      <c r="AD8592" s="32" t="n">
        <v>46684.1</v>
      </c>
      <c r="AE8592" s="35">
        <f>(LEFT(Y8592,4)-Parameters!$B$23)*12+MID(Y8592,6,2)-Parameters!$B$24+1</f>
        <v/>
      </c>
    </row>
    <row r="8593">
      <c r="X8593" t="inlineStr">
        <is>
          <t>L0202751</t>
        </is>
      </c>
      <c r="Y8593" t="inlineStr">
        <is>
          <t>2026-03-11</t>
        </is>
      </c>
      <c r="Z8593" t="inlineStr">
        <is>
          <t>warehouse_out</t>
        </is>
      </c>
      <c r="AA8593" t="inlineStr">
        <is>
          <t>IMP01037</t>
        </is>
      </c>
      <c r="AB8593" t="inlineStr">
        <is>
          <t>T107258</t>
        </is>
      </c>
      <c r="AC8593" s="32" t="n">
        <v>6401700.33</v>
      </c>
      <c r="AD8593" s="32" t="n">
        <v>640170.03</v>
      </c>
      <c r="AE8593" s="35">
        <f>(LEFT(Y8593,4)-Parameters!$B$23)*12+MID(Y8593,6,2)-Parameters!$B$24+1</f>
        <v/>
      </c>
    </row>
    <row r="8594">
      <c r="X8594" t="inlineStr">
        <is>
          <t>L0202752</t>
        </is>
      </c>
      <c r="Y8594" t="inlineStr">
        <is>
          <t>2026-03-11</t>
        </is>
      </c>
      <c r="Z8594" t="inlineStr">
        <is>
          <t>home_use</t>
        </is>
      </c>
      <c r="AA8594" t="inlineStr">
        <is>
          <t>IMP01037</t>
        </is>
      </c>
      <c r="AB8594" t="inlineStr">
        <is>
          <t>T107258</t>
        </is>
      </c>
      <c r="AC8594" s="32" t="n">
        <v>542407.9</v>
      </c>
      <c r="AD8594" s="32" t="n">
        <v>54240.79</v>
      </c>
      <c r="AE8594" s="35">
        <f>(LEFT(Y8594,4)-Parameters!$B$23)*12+MID(Y8594,6,2)-Parameters!$B$24+1</f>
        <v/>
      </c>
    </row>
    <row r="8595">
      <c r="X8595" t="inlineStr">
        <is>
          <t>L0202753</t>
        </is>
      </c>
      <c r="Y8595" t="inlineStr">
        <is>
          <t>2026-03-11</t>
        </is>
      </c>
      <c r="Z8595" t="inlineStr">
        <is>
          <t>home_use</t>
        </is>
      </c>
      <c r="AA8595" t="inlineStr">
        <is>
          <t>IMP01037</t>
        </is>
      </c>
      <c r="AB8595" t="inlineStr">
        <is>
          <t>T107258</t>
        </is>
      </c>
      <c r="AC8595" s="32" t="n">
        <v>489979.06</v>
      </c>
      <c r="AD8595" s="32" t="n">
        <v>48997.91</v>
      </c>
      <c r="AE8595" s="35">
        <f>(LEFT(Y8595,4)-Parameters!$B$23)*12+MID(Y8595,6,2)-Parameters!$B$24+1</f>
        <v/>
      </c>
    </row>
    <row r="8596">
      <c r="X8596" t="inlineStr">
        <is>
          <t>L0202754</t>
        </is>
      </c>
      <c r="Y8596" t="inlineStr">
        <is>
          <t>2026-03-11</t>
        </is>
      </c>
      <c r="Z8596" t="inlineStr">
        <is>
          <t>home_use</t>
        </is>
      </c>
      <c r="AA8596" t="inlineStr">
        <is>
          <t>IMP01037</t>
        </is>
      </c>
      <c r="AB8596" t="inlineStr">
        <is>
          <t>T107258</t>
        </is>
      </c>
      <c r="AC8596" s="32" t="n">
        <v>603100.41</v>
      </c>
      <c r="AD8596" s="32" t="n">
        <v>72372.05</v>
      </c>
      <c r="AE8596" s="35">
        <f>(LEFT(Y8596,4)-Parameters!$B$23)*12+MID(Y8596,6,2)-Parameters!$B$24+1</f>
        <v/>
      </c>
    </row>
    <row r="8597">
      <c r="X8597" t="inlineStr">
        <is>
          <t>L0203035</t>
        </is>
      </c>
      <c r="Y8597" t="inlineStr">
        <is>
          <t>2026-03-12</t>
        </is>
      </c>
      <c r="Z8597" t="inlineStr">
        <is>
          <t>home_use</t>
        </is>
      </c>
      <c r="AA8597" t="inlineStr">
        <is>
          <t>IMP01037</t>
        </is>
      </c>
      <c r="AB8597" t="inlineStr">
        <is>
          <t>T107258</t>
        </is>
      </c>
      <c r="AC8597" s="32" t="n">
        <v>4384278.23</v>
      </c>
      <c r="AD8597" s="32" t="n">
        <v>438427.82</v>
      </c>
      <c r="AE8597" s="35">
        <f>(LEFT(Y8597,4)-Parameters!$B$23)*12+MID(Y8597,6,2)-Parameters!$B$24+1</f>
        <v/>
      </c>
    </row>
    <row r="8598">
      <c r="X8598" t="inlineStr">
        <is>
          <t>L0203036</t>
        </is>
      </c>
      <c r="Y8598" t="inlineStr">
        <is>
          <t>2026-03-12</t>
        </is>
      </c>
      <c r="Z8598" t="inlineStr">
        <is>
          <t>home_use</t>
        </is>
      </c>
      <c r="AA8598" t="inlineStr">
        <is>
          <t>IMP01037</t>
        </is>
      </c>
      <c r="AB8598" t="inlineStr">
        <is>
          <t>T107258</t>
        </is>
      </c>
      <c r="AC8598" s="32" t="n">
        <v>1759277.15</v>
      </c>
      <c r="AD8598" s="32" t="n">
        <v>175927.71</v>
      </c>
      <c r="AE8598" s="35">
        <f>(LEFT(Y8598,4)-Parameters!$B$23)*12+MID(Y8598,6,2)-Parameters!$B$24+1</f>
        <v/>
      </c>
    </row>
    <row r="8599">
      <c r="X8599" t="inlineStr">
        <is>
          <t>L0203308</t>
        </is>
      </c>
      <c r="Y8599" t="inlineStr">
        <is>
          <t>2026-03-13</t>
        </is>
      </c>
      <c r="Z8599" t="inlineStr">
        <is>
          <t>home_use</t>
        </is>
      </c>
      <c r="AA8599" t="inlineStr">
        <is>
          <t>IMP01037</t>
        </is>
      </c>
      <c r="AB8599" t="inlineStr">
        <is>
          <t>T107258</t>
        </is>
      </c>
      <c r="AC8599" s="32" t="n">
        <v>1499335.24</v>
      </c>
      <c r="AD8599" s="32" t="n">
        <v>149933.52</v>
      </c>
      <c r="AE8599" s="35">
        <f>(LEFT(Y8599,4)-Parameters!$B$23)*12+MID(Y8599,6,2)-Parameters!$B$24+1</f>
        <v/>
      </c>
    </row>
    <row r="8600">
      <c r="X8600" t="inlineStr">
        <is>
          <t>L0203309</t>
        </is>
      </c>
      <c r="Y8600" t="inlineStr">
        <is>
          <t>2026-03-13</t>
        </is>
      </c>
      <c r="Z8600" t="inlineStr">
        <is>
          <t>home_use</t>
        </is>
      </c>
      <c r="AA8600" t="inlineStr">
        <is>
          <t>IMP01037</t>
        </is>
      </c>
      <c r="AB8600" t="inlineStr">
        <is>
          <t>T107258</t>
        </is>
      </c>
      <c r="AC8600" s="32" t="n">
        <v>1605442.74</v>
      </c>
      <c r="AD8600" s="32" t="n">
        <v>160544.27</v>
      </c>
      <c r="AE8600" s="35">
        <f>(LEFT(Y8600,4)-Parameters!$B$23)*12+MID(Y8600,6,2)-Parameters!$B$24+1</f>
        <v/>
      </c>
    </row>
    <row r="8601">
      <c r="X8601" t="inlineStr">
        <is>
          <t>L0203310</t>
        </is>
      </c>
      <c r="Y8601" t="inlineStr">
        <is>
          <t>2026-03-13</t>
        </is>
      </c>
      <c r="Z8601" t="inlineStr">
        <is>
          <t>home_use</t>
        </is>
      </c>
      <c r="AA8601" t="inlineStr">
        <is>
          <t>IMP01037</t>
        </is>
      </c>
      <c r="AB8601" t="inlineStr">
        <is>
          <t>T107258</t>
        </is>
      </c>
      <c r="AC8601" s="32" t="n">
        <v>1930640.84</v>
      </c>
      <c r="AD8601" s="32" t="n">
        <v>193064.08</v>
      </c>
      <c r="AE8601" s="35">
        <f>(LEFT(Y8601,4)-Parameters!$B$23)*12+MID(Y8601,6,2)-Parameters!$B$24+1</f>
        <v/>
      </c>
    </row>
    <row r="8602">
      <c r="X8602" t="inlineStr">
        <is>
          <t>L0203312</t>
        </is>
      </c>
      <c r="Y8602" t="inlineStr">
        <is>
          <t>2026-03-13</t>
        </is>
      </c>
      <c r="Z8602" t="inlineStr">
        <is>
          <t>home_use</t>
        </is>
      </c>
      <c r="AA8602" t="inlineStr">
        <is>
          <t>IMP01037</t>
        </is>
      </c>
      <c r="AB8602" t="inlineStr">
        <is>
          <t>T107258</t>
        </is>
      </c>
      <c r="AC8602" s="32" t="n">
        <v>1634217.6</v>
      </c>
      <c r="AD8602" s="32" t="n">
        <v>163421.76</v>
      </c>
      <c r="AE8602" s="35">
        <f>(LEFT(Y8602,4)-Parameters!$B$23)*12+MID(Y8602,6,2)-Parameters!$B$24+1</f>
        <v/>
      </c>
    </row>
    <row r="8603">
      <c r="X8603" t="inlineStr">
        <is>
          <t>L0203313</t>
        </is>
      </c>
      <c r="Y8603" t="inlineStr">
        <is>
          <t>2026-03-13</t>
        </is>
      </c>
      <c r="Z8603" t="inlineStr">
        <is>
          <t>home_use</t>
        </is>
      </c>
      <c r="AA8603" t="inlineStr">
        <is>
          <t>IMP01037</t>
        </is>
      </c>
      <c r="AB8603" t="inlineStr">
        <is>
          <t>T107258</t>
        </is>
      </c>
      <c r="AC8603" s="32" t="n">
        <v>1056647.38</v>
      </c>
      <c r="AD8603" s="32" t="n">
        <v>126797.69</v>
      </c>
      <c r="AE8603" s="35">
        <f>(LEFT(Y8603,4)-Parameters!$B$23)*12+MID(Y8603,6,2)-Parameters!$B$24+1</f>
        <v/>
      </c>
    </row>
    <row r="8604">
      <c r="X8604" t="inlineStr">
        <is>
          <t>L0203314</t>
        </is>
      </c>
      <c r="Y8604" t="inlineStr">
        <is>
          <t>2026-03-13</t>
        </is>
      </c>
      <c r="Z8604" t="inlineStr">
        <is>
          <t>warehouse_out</t>
        </is>
      </c>
      <c r="AA8604" t="inlineStr">
        <is>
          <t>IMP01037</t>
        </is>
      </c>
      <c r="AB8604" t="inlineStr">
        <is>
          <t>T107258</t>
        </is>
      </c>
      <c r="AC8604" s="32" t="n">
        <v>642591.5600000001</v>
      </c>
      <c r="AD8604" s="32" t="n">
        <v>64259.16</v>
      </c>
      <c r="AE8604" s="35">
        <f>(LEFT(Y8604,4)-Parameters!$B$23)*12+MID(Y8604,6,2)-Parameters!$B$24+1</f>
        <v/>
      </c>
    </row>
    <row r="8605">
      <c r="X8605" t="inlineStr">
        <is>
          <t>L0203315</t>
        </is>
      </c>
      <c r="Y8605" t="inlineStr">
        <is>
          <t>2026-03-13</t>
        </is>
      </c>
      <c r="Z8605" t="inlineStr">
        <is>
          <t>home_use</t>
        </is>
      </c>
      <c r="AA8605" t="inlineStr">
        <is>
          <t>IMP01037</t>
        </is>
      </c>
      <c r="AB8605" t="inlineStr">
        <is>
          <t>T107258</t>
        </is>
      </c>
      <c r="AC8605" s="32" t="n">
        <v>855125.41</v>
      </c>
      <c r="AD8605" s="32" t="n">
        <v>85512.53999999999</v>
      </c>
      <c r="AE8605" s="35">
        <f>(LEFT(Y8605,4)-Parameters!$B$23)*12+MID(Y8605,6,2)-Parameters!$B$24+1</f>
        <v/>
      </c>
    </row>
    <row r="8606">
      <c r="X8606" t="inlineStr">
        <is>
          <t>L0203555</t>
        </is>
      </c>
      <c r="Y8606" t="inlineStr">
        <is>
          <t>2026-03-14</t>
        </is>
      </c>
      <c r="Z8606" t="inlineStr">
        <is>
          <t>home_use</t>
        </is>
      </c>
      <c r="AA8606" t="inlineStr">
        <is>
          <t>IMP01037</t>
        </is>
      </c>
      <c r="AB8606" t="inlineStr">
        <is>
          <t>T107258</t>
        </is>
      </c>
      <c r="AC8606" s="32" t="n">
        <v>1363096.56</v>
      </c>
      <c r="AD8606" s="32" t="n">
        <v>136309.66</v>
      </c>
      <c r="AE8606" s="35">
        <f>(LEFT(Y8606,4)-Parameters!$B$23)*12+MID(Y8606,6,2)-Parameters!$B$24+1</f>
        <v/>
      </c>
    </row>
    <row r="8607">
      <c r="X8607" t="inlineStr">
        <is>
          <t>L0203556</t>
        </is>
      </c>
      <c r="Y8607" t="inlineStr">
        <is>
          <t>2026-03-14</t>
        </is>
      </c>
      <c r="Z8607" t="inlineStr">
        <is>
          <t>home_use</t>
        </is>
      </c>
      <c r="AA8607" t="inlineStr">
        <is>
          <t>IMP01037</t>
        </is>
      </c>
      <c r="AB8607" t="inlineStr">
        <is>
          <t>T107258</t>
        </is>
      </c>
      <c r="AC8607" s="32" t="n">
        <v>298644.61</v>
      </c>
      <c r="AD8607" s="32" t="n">
        <v>35837.35</v>
      </c>
      <c r="AE8607" s="35">
        <f>(LEFT(Y8607,4)-Parameters!$B$23)*12+MID(Y8607,6,2)-Parameters!$B$24+1</f>
        <v/>
      </c>
    </row>
    <row r="8608">
      <c r="X8608" t="inlineStr">
        <is>
          <t>L0203799</t>
        </is>
      </c>
      <c r="Y8608" t="inlineStr">
        <is>
          <t>2026-03-15</t>
        </is>
      </c>
      <c r="Z8608" t="inlineStr">
        <is>
          <t>home_use</t>
        </is>
      </c>
      <c r="AA8608" t="inlineStr">
        <is>
          <t>IMP01037</t>
        </is>
      </c>
      <c r="AB8608" t="inlineStr">
        <is>
          <t>T107258</t>
        </is>
      </c>
      <c r="AC8608" s="32" t="n">
        <v>1468734.75</v>
      </c>
      <c r="AD8608" s="32" t="n">
        <v>146873.47</v>
      </c>
      <c r="AE8608" s="35">
        <f>(LEFT(Y8608,4)-Parameters!$B$23)*12+MID(Y8608,6,2)-Parameters!$B$24+1</f>
        <v/>
      </c>
    </row>
    <row r="8609">
      <c r="X8609" t="inlineStr">
        <is>
          <t>L0203800</t>
        </is>
      </c>
      <c r="Y8609" t="inlineStr">
        <is>
          <t>2026-03-15</t>
        </is>
      </c>
      <c r="Z8609" t="inlineStr">
        <is>
          <t>home_use</t>
        </is>
      </c>
      <c r="AA8609" t="inlineStr">
        <is>
          <t>IMP01037</t>
        </is>
      </c>
      <c r="AB8609" t="inlineStr">
        <is>
          <t>T107258</t>
        </is>
      </c>
      <c r="AC8609" s="32" t="n">
        <v>750279.38</v>
      </c>
      <c r="AD8609" s="32" t="n">
        <v>75027.94</v>
      </c>
      <c r="AE8609" s="35">
        <f>(LEFT(Y8609,4)-Parameters!$B$23)*12+MID(Y8609,6,2)-Parameters!$B$24+1</f>
        <v/>
      </c>
    </row>
    <row r="8610">
      <c r="X8610" t="inlineStr">
        <is>
          <t>L0204061</t>
        </is>
      </c>
      <c r="Y8610" t="inlineStr">
        <is>
          <t>2026-03-16</t>
        </is>
      </c>
      <c r="Z8610" t="inlineStr">
        <is>
          <t>home_use</t>
        </is>
      </c>
      <c r="AA8610" t="inlineStr">
        <is>
          <t>IMP01037</t>
        </is>
      </c>
      <c r="AB8610" t="inlineStr">
        <is>
          <t>T107258</t>
        </is>
      </c>
      <c r="AC8610" s="32" t="n">
        <v>1156275.42</v>
      </c>
      <c r="AD8610" s="32" t="n">
        <v>115627.54</v>
      </c>
      <c r="AE8610" s="35">
        <f>(LEFT(Y8610,4)-Parameters!$B$23)*12+MID(Y8610,6,2)-Parameters!$B$24+1</f>
        <v/>
      </c>
    </row>
    <row r="8611">
      <c r="X8611" t="inlineStr">
        <is>
          <t>L0204066</t>
        </is>
      </c>
      <c r="Y8611" t="inlineStr">
        <is>
          <t>2026-03-16</t>
        </is>
      </c>
      <c r="Z8611" t="inlineStr">
        <is>
          <t>home_use</t>
        </is>
      </c>
      <c r="AA8611" t="inlineStr">
        <is>
          <t>IMP01037</t>
        </is>
      </c>
      <c r="AB8611" t="inlineStr">
        <is>
          <t>T107258</t>
        </is>
      </c>
      <c r="AC8611" s="32" t="n">
        <v>1128028.11</v>
      </c>
      <c r="AD8611" s="32" t="n">
        <v>112802.81</v>
      </c>
      <c r="AE8611" s="35">
        <f>(LEFT(Y8611,4)-Parameters!$B$23)*12+MID(Y8611,6,2)-Parameters!$B$24+1</f>
        <v/>
      </c>
    </row>
    <row r="8612">
      <c r="X8612" t="inlineStr">
        <is>
          <t>L0204067</t>
        </is>
      </c>
      <c r="Y8612" t="inlineStr">
        <is>
          <t>2026-03-16</t>
        </is>
      </c>
      <c r="Z8612" t="inlineStr">
        <is>
          <t>warehouse_out</t>
        </is>
      </c>
      <c r="AA8612" t="inlineStr">
        <is>
          <t>IMP01037</t>
        </is>
      </c>
      <c r="AB8612" t="inlineStr">
        <is>
          <t>T107258</t>
        </is>
      </c>
      <c r="AC8612" s="32" t="n">
        <v>568474.92</v>
      </c>
      <c r="AD8612" s="32" t="n">
        <v>68216.99000000001</v>
      </c>
      <c r="AE8612" s="35">
        <f>(LEFT(Y8612,4)-Parameters!$B$23)*12+MID(Y8612,6,2)-Parameters!$B$24+1</f>
        <v/>
      </c>
    </row>
    <row r="8613">
      <c r="X8613" t="inlineStr">
        <is>
          <t>L0204068</t>
        </is>
      </c>
      <c r="Y8613" t="inlineStr">
        <is>
          <t>2026-03-16</t>
        </is>
      </c>
      <c r="Z8613" t="inlineStr">
        <is>
          <t>home_use</t>
        </is>
      </c>
      <c r="AA8613" t="inlineStr">
        <is>
          <t>IMP01037</t>
        </is>
      </c>
      <c r="AB8613" t="inlineStr">
        <is>
          <t>T107258</t>
        </is>
      </c>
      <c r="AC8613" s="32" t="n">
        <v>1736788.88</v>
      </c>
      <c r="AD8613" s="32" t="n">
        <v>173678.89</v>
      </c>
      <c r="AE8613" s="35">
        <f>(LEFT(Y8613,4)-Parameters!$B$23)*12+MID(Y8613,6,2)-Parameters!$B$24+1</f>
        <v/>
      </c>
    </row>
    <row r="8614">
      <c r="X8614" t="inlineStr">
        <is>
          <t>L0204069</t>
        </is>
      </c>
      <c r="Y8614" t="inlineStr">
        <is>
          <t>2026-03-16</t>
        </is>
      </c>
      <c r="Z8614" t="inlineStr">
        <is>
          <t>home_use</t>
        </is>
      </c>
      <c r="AA8614" t="inlineStr">
        <is>
          <t>IMP01037</t>
        </is>
      </c>
      <c r="AB8614" t="inlineStr">
        <is>
          <t>T107258</t>
        </is>
      </c>
      <c r="AC8614" s="32" t="n">
        <v>1348592.93</v>
      </c>
      <c r="AD8614" s="32" t="n">
        <v>134859.29</v>
      </c>
      <c r="AE8614" s="35">
        <f>(LEFT(Y8614,4)-Parameters!$B$23)*12+MID(Y8614,6,2)-Parameters!$B$24+1</f>
        <v/>
      </c>
    </row>
    <row r="8615">
      <c r="X8615" t="inlineStr">
        <is>
          <t>L0204070</t>
        </is>
      </c>
      <c r="Y8615" t="inlineStr">
        <is>
          <t>2026-03-16</t>
        </is>
      </c>
      <c r="Z8615" t="inlineStr">
        <is>
          <t>home_use</t>
        </is>
      </c>
      <c r="AA8615" t="inlineStr">
        <is>
          <t>IMP01037</t>
        </is>
      </c>
      <c r="AB8615" t="inlineStr">
        <is>
          <t>T107258</t>
        </is>
      </c>
      <c r="AC8615" s="32" t="n">
        <v>2184762.74</v>
      </c>
      <c r="AD8615" s="32" t="n">
        <v>218476.27</v>
      </c>
      <c r="AE8615" s="35">
        <f>(LEFT(Y8615,4)-Parameters!$B$23)*12+MID(Y8615,6,2)-Parameters!$B$24+1</f>
        <v/>
      </c>
    </row>
    <row r="8616">
      <c r="X8616" t="inlineStr">
        <is>
          <t>L0204318</t>
        </is>
      </c>
      <c r="Y8616" t="inlineStr">
        <is>
          <t>2026-03-17</t>
        </is>
      </c>
      <c r="Z8616" t="inlineStr">
        <is>
          <t>home_use</t>
        </is>
      </c>
      <c r="AA8616" t="inlineStr">
        <is>
          <t>IMP01037</t>
        </is>
      </c>
      <c r="AB8616" t="inlineStr">
        <is>
          <t>T107258</t>
        </is>
      </c>
      <c r="AC8616" s="32" t="n">
        <v>1323049.29</v>
      </c>
      <c r="AD8616" s="32" t="n">
        <v>132304.93</v>
      </c>
      <c r="AE8616" s="35">
        <f>(LEFT(Y8616,4)-Parameters!$B$23)*12+MID(Y8616,6,2)-Parameters!$B$24+1</f>
        <v/>
      </c>
    </row>
    <row r="8617">
      <c r="X8617" t="inlineStr">
        <is>
          <t>L0204319</t>
        </is>
      </c>
      <c r="Y8617" t="inlineStr">
        <is>
          <t>2026-03-17</t>
        </is>
      </c>
      <c r="Z8617" t="inlineStr">
        <is>
          <t>home_use</t>
        </is>
      </c>
      <c r="AA8617" t="inlineStr">
        <is>
          <t>IMP01037</t>
        </is>
      </c>
      <c r="AB8617" t="inlineStr">
        <is>
          <t>T107258</t>
        </is>
      </c>
      <c r="AC8617" s="32" t="n">
        <v>890761.55</v>
      </c>
      <c r="AD8617" s="32" t="n">
        <v>89076.16</v>
      </c>
      <c r="AE8617" s="35">
        <f>(LEFT(Y8617,4)-Parameters!$B$23)*12+MID(Y8617,6,2)-Parameters!$B$24+1</f>
        <v/>
      </c>
    </row>
    <row r="8618">
      <c r="X8618" t="inlineStr">
        <is>
          <t>L0204320</t>
        </is>
      </c>
      <c r="Y8618" t="inlineStr">
        <is>
          <t>2026-03-17</t>
        </is>
      </c>
      <c r="Z8618" t="inlineStr">
        <is>
          <t>home_use</t>
        </is>
      </c>
      <c r="AA8618" t="inlineStr">
        <is>
          <t>IMP01037</t>
        </is>
      </c>
      <c r="AB8618" t="inlineStr">
        <is>
          <t>T107258</t>
        </is>
      </c>
      <c r="AC8618" s="32" t="n">
        <v>2027672.62</v>
      </c>
      <c r="AD8618" s="32" t="n">
        <v>202767.26</v>
      </c>
      <c r="AE8618" s="35">
        <f>(LEFT(Y8618,4)-Parameters!$B$23)*12+MID(Y8618,6,2)-Parameters!$B$24+1</f>
        <v/>
      </c>
    </row>
    <row r="8619">
      <c r="X8619" t="inlineStr">
        <is>
          <t>L0204321</t>
        </is>
      </c>
      <c r="Y8619" t="inlineStr">
        <is>
          <t>2026-03-17</t>
        </is>
      </c>
      <c r="Z8619" t="inlineStr">
        <is>
          <t>home_use</t>
        </is>
      </c>
      <c r="AA8619" t="inlineStr">
        <is>
          <t>IMP01037</t>
        </is>
      </c>
      <c r="AB8619" t="inlineStr">
        <is>
          <t>T107258</t>
        </is>
      </c>
      <c r="AC8619" s="32" t="n">
        <v>497396.06</v>
      </c>
      <c r="AD8619" s="32" t="n">
        <v>59687.53</v>
      </c>
      <c r="AE8619" s="35">
        <f>(LEFT(Y8619,4)-Parameters!$B$23)*12+MID(Y8619,6,2)-Parameters!$B$24+1</f>
        <v/>
      </c>
    </row>
    <row r="8620">
      <c r="X8620" t="inlineStr">
        <is>
          <t>L0204322</t>
        </is>
      </c>
      <c r="Y8620" t="inlineStr">
        <is>
          <t>2026-03-17</t>
        </is>
      </c>
      <c r="Z8620" t="inlineStr">
        <is>
          <t>home_use</t>
        </is>
      </c>
      <c r="AA8620" t="inlineStr">
        <is>
          <t>IMP01037</t>
        </is>
      </c>
      <c r="AB8620" t="inlineStr">
        <is>
          <t>T107258</t>
        </is>
      </c>
      <c r="AC8620" s="32" t="n">
        <v>491318.49</v>
      </c>
      <c r="AD8620" s="32" t="n">
        <v>58958.22</v>
      </c>
      <c r="AE8620" s="35">
        <f>(LEFT(Y8620,4)-Parameters!$B$23)*12+MID(Y8620,6,2)-Parameters!$B$24+1</f>
        <v/>
      </c>
    </row>
    <row r="8621">
      <c r="X8621" t="inlineStr">
        <is>
          <t>L0204578</t>
        </is>
      </c>
      <c r="Y8621" t="inlineStr">
        <is>
          <t>2026-03-18</t>
        </is>
      </c>
      <c r="Z8621" t="inlineStr">
        <is>
          <t>home_use</t>
        </is>
      </c>
      <c r="AA8621" t="inlineStr">
        <is>
          <t>IMP01037</t>
        </is>
      </c>
      <c r="AB8621" t="inlineStr">
        <is>
          <t>T107258</t>
        </is>
      </c>
      <c r="AC8621" s="32" t="n">
        <v>1699307.31</v>
      </c>
      <c r="AD8621" s="32" t="n">
        <v>169930.73</v>
      </c>
      <c r="AE8621" s="35">
        <f>(LEFT(Y8621,4)-Parameters!$B$23)*12+MID(Y8621,6,2)-Parameters!$B$24+1</f>
        <v/>
      </c>
    </row>
    <row r="8622">
      <c r="X8622" t="inlineStr">
        <is>
          <t>L0204579</t>
        </is>
      </c>
      <c r="Y8622" t="inlineStr">
        <is>
          <t>2026-03-18</t>
        </is>
      </c>
      <c r="Z8622" t="inlineStr">
        <is>
          <t>home_use</t>
        </is>
      </c>
      <c r="AA8622" t="inlineStr">
        <is>
          <t>IMP01037</t>
        </is>
      </c>
      <c r="AB8622" t="inlineStr">
        <is>
          <t>T107258</t>
        </is>
      </c>
      <c r="AC8622" s="32" t="n">
        <v>761362.09</v>
      </c>
      <c r="AD8622" s="32" t="n">
        <v>76136.21000000001</v>
      </c>
      <c r="AE8622" s="35">
        <f>(LEFT(Y8622,4)-Parameters!$B$23)*12+MID(Y8622,6,2)-Parameters!$B$24+1</f>
        <v/>
      </c>
    </row>
    <row r="8623">
      <c r="X8623" t="inlineStr">
        <is>
          <t>L0204581</t>
        </is>
      </c>
      <c r="Y8623" t="inlineStr">
        <is>
          <t>2026-03-18</t>
        </is>
      </c>
      <c r="Z8623" t="inlineStr">
        <is>
          <t>home_use</t>
        </is>
      </c>
      <c r="AA8623" t="inlineStr">
        <is>
          <t>IMP01037</t>
        </is>
      </c>
      <c r="AB8623" t="inlineStr">
        <is>
          <t>T107258</t>
        </is>
      </c>
      <c r="AC8623" s="32" t="n">
        <v>1043327.32</v>
      </c>
      <c r="AD8623" s="32" t="n">
        <v>125199.28</v>
      </c>
      <c r="AE8623" s="35">
        <f>(LEFT(Y8623,4)-Parameters!$B$23)*12+MID(Y8623,6,2)-Parameters!$B$24+1</f>
        <v/>
      </c>
    </row>
    <row r="8624">
      <c r="X8624" t="inlineStr">
        <is>
          <t>L0204582</t>
        </is>
      </c>
      <c r="Y8624" t="inlineStr">
        <is>
          <t>2026-03-18</t>
        </is>
      </c>
      <c r="Z8624" t="inlineStr">
        <is>
          <t>home_use</t>
        </is>
      </c>
      <c r="AA8624" t="inlineStr">
        <is>
          <t>IMP01037</t>
        </is>
      </c>
      <c r="AB8624" t="inlineStr">
        <is>
          <t>T107258</t>
        </is>
      </c>
      <c r="AC8624" s="32" t="n">
        <v>758833.38</v>
      </c>
      <c r="AD8624" s="32" t="n">
        <v>75883.34</v>
      </c>
      <c r="AE8624" s="35">
        <f>(LEFT(Y8624,4)-Parameters!$B$23)*12+MID(Y8624,6,2)-Parameters!$B$24+1</f>
        <v/>
      </c>
    </row>
    <row r="8625">
      <c r="X8625" t="inlineStr">
        <is>
          <t>L0204827</t>
        </is>
      </c>
      <c r="Y8625" t="inlineStr">
        <is>
          <t>2026-03-19</t>
        </is>
      </c>
      <c r="Z8625" t="inlineStr">
        <is>
          <t>home_use</t>
        </is>
      </c>
      <c r="AA8625" t="inlineStr">
        <is>
          <t>IMP01037</t>
        </is>
      </c>
      <c r="AB8625" t="inlineStr">
        <is>
          <t>T107258</t>
        </is>
      </c>
      <c r="AC8625" s="32" t="n">
        <v>357688.02</v>
      </c>
      <c r="AD8625" s="32" t="n">
        <v>42922.56</v>
      </c>
      <c r="AE8625" s="35">
        <f>(LEFT(Y8625,4)-Parameters!$B$23)*12+MID(Y8625,6,2)-Parameters!$B$24+1</f>
        <v/>
      </c>
    </row>
    <row r="8626">
      <c r="X8626" t="inlineStr">
        <is>
          <t>L0204829</t>
        </is>
      </c>
      <c r="Y8626" t="inlineStr">
        <is>
          <t>2026-03-19</t>
        </is>
      </c>
      <c r="Z8626" t="inlineStr">
        <is>
          <t>home_use</t>
        </is>
      </c>
      <c r="AA8626" t="inlineStr">
        <is>
          <t>IMP01037</t>
        </is>
      </c>
      <c r="AB8626" t="inlineStr">
        <is>
          <t>T107258</t>
        </is>
      </c>
      <c r="AC8626" s="32" t="n">
        <v>602724.4</v>
      </c>
      <c r="AD8626" s="32" t="n">
        <v>72326.92999999999</v>
      </c>
      <c r="AE8626" s="35">
        <f>(LEFT(Y8626,4)-Parameters!$B$23)*12+MID(Y8626,6,2)-Parameters!$B$24+1</f>
        <v/>
      </c>
    </row>
    <row r="8627">
      <c r="X8627" t="inlineStr">
        <is>
          <t>L0204830</t>
        </is>
      </c>
      <c r="Y8627" t="inlineStr">
        <is>
          <t>2026-03-19</t>
        </is>
      </c>
      <c r="Z8627" t="inlineStr">
        <is>
          <t>home_use</t>
        </is>
      </c>
      <c r="AA8627" t="inlineStr">
        <is>
          <t>IMP01037</t>
        </is>
      </c>
      <c r="AB8627" t="inlineStr">
        <is>
          <t>T107258</t>
        </is>
      </c>
      <c r="AC8627" s="32" t="n">
        <v>732697.52</v>
      </c>
      <c r="AD8627" s="32" t="n">
        <v>87923.7</v>
      </c>
      <c r="AE8627" s="35">
        <f>(LEFT(Y8627,4)-Parameters!$B$23)*12+MID(Y8627,6,2)-Parameters!$B$24+1</f>
        <v/>
      </c>
    </row>
    <row r="8628">
      <c r="X8628" t="inlineStr">
        <is>
          <t>L0204831</t>
        </is>
      </c>
      <c r="Y8628" t="inlineStr">
        <is>
          <t>2026-03-19</t>
        </is>
      </c>
      <c r="Z8628" t="inlineStr">
        <is>
          <t>home_use</t>
        </is>
      </c>
      <c r="AA8628" t="inlineStr">
        <is>
          <t>IMP01037</t>
        </is>
      </c>
      <c r="AB8628" t="inlineStr">
        <is>
          <t>T107258</t>
        </is>
      </c>
      <c r="AC8628" s="32" t="n">
        <v>636786.64</v>
      </c>
      <c r="AD8628" s="32" t="n">
        <v>63678.66</v>
      </c>
      <c r="AE8628" s="35">
        <f>(LEFT(Y8628,4)-Parameters!$B$23)*12+MID(Y8628,6,2)-Parameters!$B$24+1</f>
        <v/>
      </c>
    </row>
    <row r="8629">
      <c r="X8629" t="inlineStr">
        <is>
          <t>L0205085</t>
        </is>
      </c>
      <c r="Y8629" t="inlineStr">
        <is>
          <t>2026-03-20</t>
        </is>
      </c>
      <c r="Z8629" t="inlineStr">
        <is>
          <t>home_use</t>
        </is>
      </c>
      <c r="AA8629" t="inlineStr">
        <is>
          <t>IMP01037</t>
        </is>
      </c>
      <c r="AB8629" t="inlineStr">
        <is>
          <t>T107258</t>
        </is>
      </c>
      <c r="AC8629" s="32" t="n">
        <v>636304.34</v>
      </c>
      <c r="AD8629" s="32" t="n">
        <v>76356.52</v>
      </c>
      <c r="AE8629" s="35">
        <f>(LEFT(Y8629,4)-Parameters!$B$23)*12+MID(Y8629,6,2)-Parameters!$B$24+1</f>
        <v/>
      </c>
    </row>
    <row r="8630">
      <c r="X8630" t="inlineStr">
        <is>
          <t>L0205086</t>
        </is>
      </c>
      <c r="Y8630" t="inlineStr">
        <is>
          <t>2026-03-20</t>
        </is>
      </c>
      <c r="Z8630" t="inlineStr">
        <is>
          <t>home_use</t>
        </is>
      </c>
      <c r="AA8630" t="inlineStr">
        <is>
          <t>IMP01037</t>
        </is>
      </c>
      <c r="AB8630" t="inlineStr">
        <is>
          <t>T107258</t>
        </is>
      </c>
      <c r="AC8630" s="32" t="n">
        <v>1529841.29</v>
      </c>
      <c r="AD8630" s="32" t="n">
        <v>152984.13</v>
      </c>
      <c r="AE8630" s="35">
        <f>(LEFT(Y8630,4)-Parameters!$B$23)*12+MID(Y8630,6,2)-Parameters!$B$24+1</f>
        <v/>
      </c>
    </row>
    <row r="8631">
      <c r="X8631" t="inlineStr">
        <is>
          <t>L0205368</t>
        </is>
      </c>
      <c r="Y8631" t="inlineStr">
        <is>
          <t>2026-03-21</t>
        </is>
      </c>
      <c r="Z8631" t="inlineStr">
        <is>
          <t>home_use</t>
        </is>
      </c>
      <c r="AA8631" t="inlineStr">
        <is>
          <t>IMP01037</t>
        </is>
      </c>
      <c r="AB8631" t="inlineStr">
        <is>
          <t>T107258</t>
        </is>
      </c>
      <c r="AC8631" s="32" t="n">
        <v>1057007.46</v>
      </c>
      <c r="AD8631" s="32" t="n">
        <v>105700.75</v>
      </c>
      <c r="AE8631" s="35">
        <f>(LEFT(Y8631,4)-Parameters!$B$23)*12+MID(Y8631,6,2)-Parameters!$B$24+1</f>
        <v/>
      </c>
    </row>
    <row r="8632">
      <c r="X8632" t="inlineStr">
        <is>
          <t>L0205369</t>
        </is>
      </c>
      <c r="Y8632" t="inlineStr">
        <is>
          <t>2026-03-21</t>
        </is>
      </c>
      <c r="Z8632" t="inlineStr">
        <is>
          <t>home_use</t>
        </is>
      </c>
      <c r="AA8632" t="inlineStr">
        <is>
          <t>IMP01037</t>
        </is>
      </c>
      <c r="AB8632" t="inlineStr">
        <is>
          <t>T107258</t>
        </is>
      </c>
      <c r="AC8632" s="32" t="n">
        <v>3592504.68</v>
      </c>
      <c r="AD8632" s="32" t="n">
        <v>359250.47</v>
      </c>
      <c r="AE8632" s="35">
        <f>(LEFT(Y8632,4)-Parameters!$B$23)*12+MID(Y8632,6,2)-Parameters!$B$24+1</f>
        <v/>
      </c>
    </row>
    <row r="8633">
      <c r="X8633" t="inlineStr">
        <is>
          <t>L0205370</t>
        </is>
      </c>
      <c r="Y8633" t="inlineStr">
        <is>
          <t>2026-03-21</t>
        </is>
      </c>
      <c r="Z8633" t="inlineStr">
        <is>
          <t>home_use</t>
        </is>
      </c>
      <c r="AA8633" t="inlineStr">
        <is>
          <t>IMP01037</t>
        </is>
      </c>
      <c r="AB8633" t="inlineStr">
        <is>
          <t>T107258</t>
        </is>
      </c>
      <c r="AC8633" s="32" t="n">
        <v>1331892.63</v>
      </c>
      <c r="AD8633" s="32" t="n">
        <v>133189.26</v>
      </c>
      <c r="AE8633" s="35">
        <f>(LEFT(Y8633,4)-Parameters!$B$23)*12+MID(Y8633,6,2)-Parameters!$B$24+1</f>
        <v/>
      </c>
    </row>
    <row r="8634">
      <c r="X8634" t="inlineStr">
        <is>
          <t>L0205371</t>
        </is>
      </c>
      <c r="Y8634" t="inlineStr">
        <is>
          <t>2026-03-21</t>
        </is>
      </c>
      <c r="Z8634" t="inlineStr">
        <is>
          <t>home_use</t>
        </is>
      </c>
      <c r="AA8634" t="inlineStr">
        <is>
          <t>IMP01037</t>
        </is>
      </c>
      <c r="AB8634" t="inlineStr">
        <is>
          <t>T107258</t>
        </is>
      </c>
      <c r="AC8634" s="32" t="n">
        <v>105883.41</v>
      </c>
      <c r="AD8634" s="32" t="n">
        <v>12706.01</v>
      </c>
      <c r="AE8634" s="35">
        <f>(LEFT(Y8634,4)-Parameters!$B$23)*12+MID(Y8634,6,2)-Parameters!$B$24+1</f>
        <v/>
      </c>
    </row>
    <row r="8635">
      <c r="X8635" t="inlineStr">
        <is>
          <t>L0205373</t>
        </is>
      </c>
      <c r="Y8635" t="inlineStr">
        <is>
          <t>2026-03-21</t>
        </is>
      </c>
      <c r="Z8635" t="inlineStr">
        <is>
          <t>home_use</t>
        </is>
      </c>
      <c r="AA8635" t="inlineStr">
        <is>
          <t>IMP01037</t>
        </is>
      </c>
      <c r="AB8635" t="inlineStr">
        <is>
          <t>T107258</t>
        </is>
      </c>
      <c r="AC8635" s="32" t="n">
        <v>950859.25</v>
      </c>
      <c r="AD8635" s="32" t="n">
        <v>95085.92999999999</v>
      </c>
      <c r="AE8635" s="35">
        <f>(LEFT(Y8635,4)-Parameters!$B$23)*12+MID(Y8635,6,2)-Parameters!$B$24+1</f>
        <v/>
      </c>
    </row>
    <row r="8636">
      <c r="X8636" t="inlineStr">
        <is>
          <t>L0205374</t>
        </is>
      </c>
      <c r="Y8636" t="inlineStr">
        <is>
          <t>2026-03-21</t>
        </is>
      </c>
      <c r="Z8636" t="inlineStr">
        <is>
          <t>home_use</t>
        </is>
      </c>
      <c r="AA8636" t="inlineStr">
        <is>
          <t>IMP01037</t>
        </is>
      </c>
      <c r="AB8636" t="inlineStr">
        <is>
          <t>T107258</t>
        </is>
      </c>
      <c r="AC8636" s="32" t="n">
        <v>1166820.11</v>
      </c>
      <c r="AD8636" s="32" t="n">
        <v>116682.01</v>
      </c>
      <c r="AE8636" s="35">
        <f>(LEFT(Y8636,4)-Parameters!$B$23)*12+MID(Y8636,6,2)-Parameters!$B$24+1</f>
        <v/>
      </c>
    </row>
    <row r="8637">
      <c r="X8637" t="inlineStr">
        <is>
          <t>L0205653</t>
        </is>
      </c>
      <c r="Y8637" t="inlineStr">
        <is>
          <t>2026-03-22</t>
        </is>
      </c>
      <c r="Z8637" t="inlineStr">
        <is>
          <t>warehouse_out</t>
        </is>
      </c>
      <c r="AA8637" t="inlineStr">
        <is>
          <t>IMP01037</t>
        </is>
      </c>
      <c r="AB8637" t="inlineStr">
        <is>
          <t>T107258</t>
        </is>
      </c>
      <c r="AC8637" s="32" t="n">
        <v>3846290.68</v>
      </c>
      <c r="AD8637" s="32" t="n">
        <v>384629.07</v>
      </c>
      <c r="AE8637" s="35">
        <f>(LEFT(Y8637,4)-Parameters!$B$23)*12+MID(Y8637,6,2)-Parameters!$B$24+1</f>
        <v/>
      </c>
    </row>
    <row r="8638">
      <c r="X8638" t="inlineStr">
        <is>
          <t>L0205655</t>
        </is>
      </c>
      <c r="Y8638" t="inlineStr">
        <is>
          <t>2026-03-22</t>
        </is>
      </c>
      <c r="Z8638" t="inlineStr">
        <is>
          <t>home_use</t>
        </is>
      </c>
      <c r="AA8638" t="inlineStr">
        <is>
          <t>IMP01037</t>
        </is>
      </c>
      <c r="AB8638" t="inlineStr">
        <is>
          <t>T107258</t>
        </is>
      </c>
      <c r="AC8638" s="32" t="n">
        <v>2518474.66</v>
      </c>
      <c r="AD8638" s="32" t="n">
        <v>251847.47</v>
      </c>
      <c r="AE8638" s="35">
        <f>(LEFT(Y8638,4)-Parameters!$B$23)*12+MID(Y8638,6,2)-Parameters!$B$24+1</f>
        <v/>
      </c>
    </row>
    <row r="8639">
      <c r="X8639" t="inlineStr">
        <is>
          <t>L0205915</t>
        </is>
      </c>
      <c r="Y8639" t="inlineStr">
        <is>
          <t>2026-03-23</t>
        </is>
      </c>
      <c r="Z8639" t="inlineStr">
        <is>
          <t>home_use</t>
        </is>
      </c>
      <c r="AA8639" t="inlineStr">
        <is>
          <t>IMP01037</t>
        </is>
      </c>
      <c r="AB8639" t="inlineStr">
        <is>
          <t>T107258</t>
        </is>
      </c>
      <c r="AC8639" s="32" t="n">
        <v>857041.52</v>
      </c>
      <c r="AD8639" s="32" t="n">
        <v>102844.98</v>
      </c>
      <c r="AE8639" s="35">
        <f>(LEFT(Y8639,4)-Parameters!$B$23)*12+MID(Y8639,6,2)-Parameters!$B$24+1</f>
        <v/>
      </c>
    </row>
    <row r="8640">
      <c r="X8640" t="inlineStr">
        <is>
          <t>L0205918</t>
        </is>
      </c>
      <c r="Y8640" t="inlineStr">
        <is>
          <t>2026-03-23</t>
        </is>
      </c>
      <c r="Z8640" t="inlineStr">
        <is>
          <t>home_use</t>
        </is>
      </c>
      <c r="AA8640" t="inlineStr">
        <is>
          <t>IMP01037</t>
        </is>
      </c>
      <c r="AB8640" t="inlineStr">
        <is>
          <t>T107258</t>
        </is>
      </c>
      <c r="AC8640" s="32" t="n">
        <v>881102.2</v>
      </c>
      <c r="AD8640" s="32" t="n">
        <v>88110.22</v>
      </c>
      <c r="AE8640" s="35">
        <f>(LEFT(Y8640,4)-Parameters!$B$23)*12+MID(Y8640,6,2)-Parameters!$B$24+1</f>
        <v/>
      </c>
    </row>
    <row r="8641">
      <c r="X8641" t="inlineStr">
        <is>
          <t>L0205919</t>
        </is>
      </c>
      <c r="Y8641" t="inlineStr">
        <is>
          <t>2026-03-23</t>
        </is>
      </c>
      <c r="Z8641" t="inlineStr">
        <is>
          <t>home_use</t>
        </is>
      </c>
      <c r="AA8641" t="inlineStr">
        <is>
          <t>IMP01037</t>
        </is>
      </c>
      <c r="AB8641" t="inlineStr">
        <is>
          <t>T107258</t>
        </is>
      </c>
      <c r="AC8641" s="32" t="n">
        <v>3782402.92</v>
      </c>
      <c r="AD8641" s="32" t="n">
        <v>378240.29</v>
      </c>
      <c r="AE8641" s="35">
        <f>(LEFT(Y8641,4)-Parameters!$B$23)*12+MID(Y8641,6,2)-Parameters!$B$24+1</f>
        <v/>
      </c>
    </row>
    <row r="8642">
      <c r="X8642" t="inlineStr">
        <is>
          <t>L0205920</t>
        </is>
      </c>
      <c r="Y8642" t="inlineStr">
        <is>
          <t>2026-03-23</t>
        </is>
      </c>
      <c r="Z8642" t="inlineStr">
        <is>
          <t>home_use</t>
        </is>
      </c>
      <c r="AA8642" t="inlineStr">
        <is>
          <t>IMP01037</t>
        </is>
      </c>
      <c r="AB8642" t="inlineStr">
        <is>
          <t>T107258</t>
        </is>
      </c>
      <c r="AC8642" s="32" t="n">
        <v>6943861.2</v>
      </c>
      <c r="AD8642" s="32" t="n">
        <v>694386.12</v>
      </c>
      <c r="AE8642" s="35">
        <f>(LEFT(Y8642,4)-Parameters!$B$23)*12+MID(Y8642,6,2)-Parameters!$B$24+1</f>
        <v/>
      </c>
    </row>
    <row r="8643">
      <c r="X8643" t="inlineStr">
        <is>
          <t>L0206177</t>
        </is>
      </c>
      <c r="Y8643" t="inlineStr">
        <is>
          <t>2026-03-24</t>
        </is>
      </c>
      <c r="Z8643" t="inlineStr">
        <is>
          <t>home_use</t>
        </is>
      </c>
      <c r="AA8643" t="inlineStr">
        <is>
          <t>IMP01037</t>
        </is>
      </c>
      <c r="AB8643" t="inlineStr">
        <is>
          <t>T107258</t>
        </is>
      </c>
      <c r="AC8643" s="32" t="n">
        <v>455192.32</v>
      </c>
      <c r="AD8643" s="32" t="n">
        <v>54623.08</v>
      </c>
      <c r="AE8643" s="35">
        <f>(LEFT(Y8643,4)-Parameters!$B$23)*12+MID(Y8643,6,2)-Parameters!$B$24+1</f>
        <v/>
      </c>
    </row>
    <row r="8644">
      <c r="X8644" t="inlineStr">
        <is>
          <t>L0206178</t>
        </is>
      </c>
      <c r="Y8644" t="inlineStr">
        <is>
          <t>2026-03-24</t>
        </is>
      </c>
      <c r="Z8644" t="inlineStr">
        <is>
          <t>home_use</t>
        </is>
      </c>
      <c r="AA8644" t="inlineStr">
        <is>
          <t>IMP01037</t>
        </is>
      </c>
      <c r="AB8644" t="inlineStr">
        <is>
          <t>T107258</t>
        </is>
      </c>
      <c r="AC8644" s="32" t="n">
        <v>1851483.32</v>
      </c>
      <c r="AD8644" s="32" t="n">
        <v>185148.33</v>
      </c>
      <c r="AE8644" s="35">
        <f>(LEFT(Y8644,4)-Parameters!$B$23)*12+MID(Y8644,6,2)-Parameters!$B$24+1</f>
        <v/>
      </c>
    </row>
    <row r="8645">
      <c r="X8645" t="inlineStr">
        <is>
          <t>L0206180</t>
        </is>
      </c>
      <c r="Y8645" t="inlineStr">
        <is>
          <t>2026-03-24</t>
        </is>
      </c>
      <c r="Z8645" t="inlineStr">
        <is>
          <t>home_use</t>
        </is>
      </c>
      <c r="AA8645" t="inlineStr">
        <is>
          <t>IMP01037</t>
        </is>
      </c>
      <c r="AB8645" t="inlineStr">
        <is>
          <t>T107258</t>
        </is>
      </c>
      <c r="AC8645" s="32" t="n">
        <v>472788.49</v>
      </c>
      <c r="AD8645" s="32" t="n">
        <v>56734.62</v>
      </c>
      <c r="AE8645" s="35">
        <f>(LEFT(Y8645,4)-Parameters!$B$23)*12+MID(Y8645,6,2)-Parameters!$B$24+1</f>
        <v/>
      </c>
    </row>
    <row r="8646">
      <c r="X8646" t="inlineStr">
        <is>
          <t>L0206181</t>
        </is>
      </c>
      <c r="Y8646" t="inlineStr">
        <is>
          <t>2026-03-24</t>
        </is>
      </c>
      <c r="Z8646" t="inlineStr">
        <is>
          <t>home_use</t>
        </is>
      </c>
      <c r="AA8646" t="inlineStr">
        <is>
          <t>IMP01037</t>
        </is>
      </c>
      <c r="AB8646" t="inlineStr">
        <is>
          <t>T107258</t>
        </is>
      </c>
      <c r="AC8646" s="32" t="n">
        <v>1403763.08</v>
      </c>
      <c r="AD8646" s="32" t="n">
        <v>140376.31</v>
      </c>
      <c r="AE8646" s="35">
        <f>(LEFT(Y8646,4)-Parameters!$B$23)*12+MID(Y8646,6,2)-Parameters!$B$24+1</f>
        <v/>
      </c>
    </row>
    <row r="8647">
      <c r="X8647" t="inlineStr">
        <is>
          <t>L0206182</t>
        </is>
      </c>
      <c r="Y8647" t="inlineStr">
        <is>
          <t>2026-03-24</t>
        </is>
      </c>
      <c r="Z8647" t="inlineStr">
        <is>
          <t>home_use</t>
        </is>
      </c>
      <c r="AA8647" t="inlineStr">
        <is>
          <t>IMP01037</t>
        </is>
      </c>
      <c r="AB8647" t="inlineStr">
        <is>
          <t>T107258</t>
        </is>
      </c>
      <c r="AC8647" s="32" t="n">
        <v>769710.34</v>
      </c>
      <c r="AD8647" s="32" t="n">
        <v>92365.24000000001</v>
      </c>
      <c r="AE8647" s="35">
        <f>(LEFT(Y8647,4)-Parameters!$B$23)*12+MID(Y8647,6,2)-Parameters!$B$24+1</f>
        <v/>
      </c>
    </row>
    <row r="8648">
      <c r="X8648" t="inlineStr">
        <is>
          <t>L0206183</t>
        </is>
      </c>
      <c r="Y8648" t="inlineStr">
        <is>
          <t>2026-03-24</t>
        </is>
      </c>
      <c r="Z8648" t="inlineStr">
        <is>
          <t>home_use</t>
        </is>
      </c>
      <c r="AA8648" t="inlineStr">
        <is>
          <t>IMP01037</t>
        </is>
      </c>
      <c r="AB8648" t="inlineStr">
        <is>
          <t>T107258</t>
        </is>
      </c>
      <c r="AC8648" s="32" t="n">
        <v>2916416.59</v>
      </c>
      <c r="AD8648" s="32" t="n">
        <v>291641.66</v>
      </c>
      <c r="AE8648" s="35">
        <f>(LEFT(Y8648,4)-Parameters!$B$23)*12+MID(Y8648,6,2)-Parameters!$B$24+1</f>
        <v/>
      </c>
    </row>
    <row r="8649">
      <c r="X8649" t="inlineStr">
        <is>
          <t>L0206468</t>
        </is>
      </c>
      <c r="Y8649" t="inlineStr">
        <is>
          <t>2026-03-25</t>
        </is>
      </c>
      <c r="Z8649" t="inlineStr">
        <is>
          <t>home_use</t>
        </is>
      </c>
      <c r="AA8649" t="inlineStr">
        <is>
          <t>IMP01037</t>
        </is>
      </c>
      <c r="AB8649" t="inlineStr">
        <is>
          <t>T107258</t>
        </is>
      </c>
      <c r="AC8649" s="32" t="n">
        <v>1330905.73</v>
      </c>
      <c r="AD8649" s="32" t="n">
        <v>133090.57</v>
      </c>
      <c r="AE8649" s="35">
        <f>(LEFT(Y8649,4)-Parameters!$B$23)*12+MID(Y8649,6,2)-Parameters!$B$24+1</f>
        <v/>
      </c>
    </row>
    <row r="8650">
      <c r="X8650" t="inlineStr">
        <is>
          <t>L0206469</t>
        </is>
      </c>
      <c r="Y8650" t="inlineStr">
        <is>
          <t>2026-03-25</t>
        </is>
      </c>
      <c r="Z8650" t="inlineStr">
        <is>
          <t>home_use</t>
        </is>
      </c>
      <c r="AA8650" t="inlineStr">
        <is>
          <t>IMP01037</t>
        </is>
      </c>
      <c r="AB8650" t="inlineStr">
        <is>
          <t>T107258</t>
        </is>
      </c>
      <c r="AC8650" s="32" t="n">
        <v>1741722.84</v>
      </c>
      <c r="AD8650" s="32" t="n">
        <v>174172.28</v>
      </c>
      <c r="AE8650" s="35">
        <f>(LEFT(Y8650,4)-Parameters!$B$23)*12+MID(Y8650,6,2)-Parameters!$B$24+1</f>
        <v/>
      </c>
    </row>
    <row r="8651">
      <c r="X8651" t="inlineStr">
        <is>
          <t>L0206470</t>
        </is>
      </c>
      <c r="Y8651" t="inlineStr">
        <is>
          <t>2026-03-25</t>
        </is>
      </c>
      <c r="Z8651" t="inlineStr">
        <is>
          <t>home_use</t>
        </is>
      </c>
      <c r="AA8651" t="inlineStr">
        <is>
          <t>IMP01037</t>
        </is>
      </c>
      <c r="AB8651" t="inlineStr">
        <is>
          <t>T107258</t>
        </is>
      </c>
      <c r="AC8651" s="32" t="n">
        <v>2100579.63</v>
      </c>
      <c r="AD8651" s="32" t="n">
        <v>210057.96</v>
      </c>
      <c r="AE8651" s="35">
        <f>(LEFT(Y8651,4)-Parameters!$B$23)*12+MID(Y8651,6,2)-Parameters!$B$24+1</f>
        <v/>
      </c>
    </row>
    <row r="8652">
      <c r="X8652" t="inlineStr">
        <is>
          <t>L0206471</t>
        </is>
      </c>
      <c r="Y8652" t="inlineStr">
        <is>
          <t>2026-03-25</t>
        </is>
      </c>
      <c r="Z8652" t="inlineStr">
        <is>
          <t>home_use</t>
        </is>
      </c>
      <c r="AA8652" t="inlineStr">
        <is>
          <t>IMP01037</t>
        </is>
      </c>
      <c r="AB8652" t="inlineStr">
        <is>
          <t>T107258</t>
        </is>
      </c>
      <c r="AC8652" s="32" t="n">
        <v>1788824.58</v>
      </c>
      <c r="AD8652" s="32" t="n">
        <v>178882.46</v>
      </c>
      <c r="AE8652" s="35">
        <f>(LEFT(Y8652,4)-Parameters!$B$23)*12+MID(Y8652,6,2)-Parameters!$B$24+1</f>
        <v/>
      </c>
    </row>
    <row r="8653">
      <c r="X8653" t="inlineStr">
        <is>
          <t>L0206472</t>
        </is>
      </c>
      <c r="Y8653" t="inlineStr">
        <is>
          <t>2026-03-25</t>
        </is>
      </c>
      <c r="Z8653" t="inlineStr">
        <is>
          <t>home_use</t>
        </is>
      </c>
      <c r="AA8653" t="inlineStr">
        <is>
          <t>IMP01037</t>
        </is>
      </c>
      <c r="AB8653" t="inlineStr">
        <is>
          <t>T107258</t>
        </is>
      </c>
      <c r="AC8653" s="32" t="n">
        <v>3568403.03</v>
      </c>
      <c r="AD8653" s="32" t="n">
        <v>356840.3</v>
      </c>
      <c r="AE8653" s="35">
        <f>(LEFT(Y8653,4)-Parameters!$B$23)*12+MID(Y8653,6,2)-Parameters!$B$24+1</f>
        <v/>
      </c>
    </row>
    <row r="8654">
      <c r="X8654" t="inlineStr">
        <is>
          <t>L0206473</t>
        </is>
      </c>
      <c r="Y8654" t="inlineStr">
        <is>
          <t>2026-03-25</t>
        </is>
      </c>
      <c r="Z8654" t="inlineStr">
        <is>
          <t>home_use</t>
        </is>
      </c>
      <c r="AA8654" t="inlineStr">
        <is>
          <t>IMP01037</t>
        </is>
      </c>
      <c r="AB8654" t="inlineStr">
        <is>
          <t>T107258</t>
        </is>
      </c>
      <c r="AC8654" s="32" t="n">
        <v>526950.26</v>
      </c>
      <c r="AD8654" s="32" t="n">
        <v>63234.03</v>
      </c>
      <c r="AE8654" s="35">
        <f>(LEFT(Y8654,4)-Parameters!$B$23)*12+MID(Y8654,6,2)-Parameters!$B$24+1</f>
        <v/>
      </c>
    </row>
    <row r="8655">
      <c r="X8655" t="inlineStr">
        <is>
          <t>L0207017</t>
        </is>
      </c>
      <c r="Y8655" t="inlineStr">
        <is>
          <t>2026-03-27</t>
        </is>
      </c>
      <c r="Z8655" t="inlineStr">
        <is>
          <t>home_use</t>
        </is>
      </c>
      <c r="AA8655" t="inlineStr">
        <is>
          <t>IMP01037</t>
        </is>
      </c>
      <c r="AB8655" t="inlineStr">
        <is>
          <t>T107258</t>
        </is>
      </c>
      <c r="AC8655" s="32" t="n">
        <v>8005059.28</v>
      </c>
      <c r="AD8655" s="32" t="n">
        <v>800505.9300000001</v>
      </c>
      <c r="AE8655" s="35">
        <f>(LEFT(Y8655,4)-Parameters!$B$23)*12+MID(Y8655,6,2)-Parameters!$B$24+1</f>
        <v/>
      </c>
    </row>
    <row r="8656">
      <c r="X8656" t="inlineStr">
        <is>
          <t>L0207020</t>
        </is>
      </c>
      <c r="Y8656" t="inlineStr">
        <is>
          <t>2026-03-27</t>
        </is>
      </c>
      <c r="Z8656" t="inlineStr">
        <is>
          <t>home_use</t>
        </is>
      </c>
      <c r="AA8656" t="inlineStr">
        <is>
          <t>IMP01037</t>
        </is>
      </c>
      <c r="AB8656" t="inlineStr">
        <is>
          <t>T107258</t>
        </is>
      </c>
      <c r="AC8656" s="32" t="n">
        <v>1046998.31</v>
      </c>
      <c r="AD8656" s="32" t="n">
        <v>104699.83</v>
      </c>
      <c r="AE8656" s="35">
        <f>(LEFT(Y8656,4)-Parameters!$B$23)*12+MID(Y8656,6,2)-Parameters!$B$24+1</f>
        <v/>
      </c>
    </row>
    <row r="8657">
      <c r="X8657" t="inlineStr">
        <is>
          <t>L0207323</t>
        </is>
      </c>
      <c r="Y8657" t="inlineStr">
        <is>
          <t>2026-03-28</t>
        </is>
      </c>
      <c r="Z8657" t="inlineStr">
        <is>
          <t>home_use</t>
        </is>
      </c>
      <c r="AA8657" t="inlineStr">
        <is>
          <t>IMP01037</t>
        </is>
      </c>
      <c r="AB8657" t="inlineStr">
        <is>
          <t>T107258</t>
        </is>
      </c>
      <c r="AC8657" s="32" t="n">
        <v>225596.71</v>
      </c>
      <c r="AD8657" s="32" t="n">
        <v>27071.61</v>
      </c>
      <c r="AE8657" s="35">
        <f>(LEFT(Y8657,4)-Parameters!$B$23)*12+MID(Y8657,6,2)-Parameters!$B$24+1</f>
        <v/>
      </c>
    </row>
    <row r="8658">
      <c r="X8658" t="inlineStr">
        <is>
          <t>L0207324</t>
        </is>
      </c>
      <c r="Y8658" t="inlineStr">
        <is>
          <t>2026-03-28</t>
        </is>
      </c>
      <c r="Z8658" t="inlineStr">
        <is>
          <t>home_use</t>
        </is>
      </c>
      <c r="AA8658" t="inlineStr">
        <is>
          <t>IMP01037</t>
        </is>
      </c>
      <c r="AB8658" t="inlineStr">
        <is>
          <t>T107258</t>
        </is>
      </c>
      <c r="AC8658" s="32" t="n">
        <v>1146482.75</v>
      </c>
      <c r="AD8658" s="32" t="n">
        <v>137577.93</v>
      </c>
      <c r="AE8658" s="35">
        <f>(LEFT(Y8658,4)-Parameters!$B$23)*12+MID(Y8658,6,2)-Parameters!$B$24+1</f>
        <v/>
      </c>
    </row>
    <row r="8659">
      <c r="X8659" t="inlineStr">
        <is>
          <t>L0207325</t>
        </is>
      </c>
      <c r="Y8659" t="inlineStr">
        <is>
          <t>2026-03-28</t>
        </is>
      </c>
      <c r="Z8659" t="inlineStr">
        <is>
          <t>home_use</t>
        </is>
      </c>
      <c r="AA8659" t="inlineStr">
        <is>
          <t>IMP01037</t>
        </is>
      </c>
      <c r="AB8659" t="inlineStr">
        <is>
          <t>T107258</t>
        </is>
      </c>
      <c r="AC8659" s="32" t="n">
        <v>5620775.76</v>
      </c>
      <c r="AD8659" s="32" t="n">
        <v>562077.58</v>
      </c>
      <c r="AE8659" s="35">
        <f>(LEFT(Y8659,4)-Parameters!$B$23)*12+MID(Y8659,6,2)-Parameters!$B$24+1</f>
        <v/>
      </c>
    </row>
    <row r="8660">
      <c r="X8660" t="inlineStr">
        <is>
          <t>L0207612</t>
        </is>
      </c>
      <c r="Y8660" t="inlineStr">
        <is>
          <t>2026-04-01</t>
        </is>
      </c>
      <c r="Z8660" t="inlineStr">
        <is>
          <t>home_use</t>
        </is>
      </c>
      <c r="AA8660" t="inlineStr">
        <is>
          <t>IMP01037</t>
        </is>
      </c>
      <c r="AB8660" t="inlineStr">
        <is>
          <t>T107258</t>
        </is>
      </c>
      <c r="AC8660" s="32" t="n">
        <v>386125.61</v>
      </c>
      <c r="AD8660" s="32" t="n">
        <v>46335.07</v>
      </c>
      <c r="AE8660" s="35">
        <f>(LEFT(Y8660,4)-Parameters!$B$23)*12+MID(Y8660,6,2)-Parameters!$B$24+1</f>
        <v/>
      </c>
    </row>
    <row r="8661">
      <c r="X8661" t="inlineStr">
        <is>
          <t>L0207613</t>
        </is>
      </c>
      <c r="Y8661" t="inlineStr">
        <is>
          <t>2026-04-01</t>
        </is>
      </c>
      <c r="Z8661" t="inlineStr">
        <is>
          <t>home_use</t>
        </is>
      </c>
      <c r="AA8661" t="inlineStr">
        <is>
          <t>IMP01037</t>
        </is>
      </c>
      <c r="AB8661" t="inlineStr">
        <is>
          <t>T107258</t>
        </is>
      </c>
      <c r="AC8661" s="32" t="n">
        <v>645145.24</v>
      </c>
      <c r="AD8661" s="32" t="n">
        <v>77417.42999999999</v>
      </c>
      <c r="AE8661" s="35">
        <f>(LEFT(Y8661,4)-Parameters!$B$23)*12+MID(Y8661,6,2)-Parameters!$B$24+1</f>
        <v/>
      </c>
    </row>
    <row r="8662">
      <c r="X8662" t="inlineStr">
        <is>
          <t>L0207615</t>
        </is>
      </c>
      <c r="Y8662" t="inlineStr">
        <is>
          <t>2026-04-01</t>
        </is>
      </c>
      <c r="Z8662" t="inlineStr">
        <is>
          <t>home_use</t>
        </is>
      </c>
      <c r="AA8662" t="inlineStr">
        <is>
          <t>IMP01037</t>
        </is>
      </c>
      <c r="AB8662" t="inlineStr">
        <is>
          <t>T107258</t>
        </is>
      </c>
      <c r="AC8662" s="32" t="n">
        <v>21276867.77</v>
      </c>
      <c r="AD8662" s="32" t="n">
        <v>2127686.78</v>
      </c>
      <c r="AE8662" s="35">
        <f>(LEFT(Y8662,4)-Parameters!$B$23)*12+MID(Y8662,6,2)-Parameters!$B$24+1</f>
        <v/>
      </c>
    </row>
    <row r="8663">
      <c r="X8663" t="inlineStr">
        <is>
          <t>L0207616</t>
        </is>
      </c>
      <c r="Y8663" t="inlineStr">
        <is>
          <t>2026-04-01</t>
        </is>
      </c>
      <c r="Z8663" t="inlineStr">
        <is>
          <t>home_use</t>
        </is>
      </c>
      <c r="AA8663" t="inlineStr">
        <is>
          <t>IMP01037</t>
        </is>
      </c>
      <c r="AB8663" t="inlineStr">
        <is>
          <t>T107258</t>
        </is>
      </c>
      <c r="AC8663" s="32" t="n">
        <v>3211642.43</v>
      </c>
      <c r="AD8663" s="32" t="n">
        <v>321164.24</v>
      </c>
      <c r="AE8663" s="35">
        <f>(LEFT(Y8663,4)-Parameters!$B$23)*12+MID(Y8663,6,2)-Parameters!$B$24+1</f>
        <v/>
      </c>
    </row>
    <row r="8664">
      <c r="X8664" t="inlineStr">
        <is>
          <t>L0207897</t>
        </is>
      </c>
      <c r="Y8664" t="inlineStr">
        <is>
          <t>2026-04-02</t>
        </is>
      </c>
      <c r="Z8664" t="inlineStr">
        <is>
          <t>home_use</t>
        </is>
      </c>
      <c r="AA8664" t="inlineStr">
        <is>
          <t>IMP01037</t>
        </is>
      </c>
      <c r="AB8664" t="inlineStr">
        <is>
          <t>T107258</t>
        </is>
      </c>
      <c r="AC8664" s="32" t="n">
        <v>1121850.28</v>
      </c>
      <c r="AD8664" s="32" t="n">
        <v>112185.03</v>
      </c>
      <c r="AE8664" s="35">
        <f>(LEFT(Y8664,4)-Parameters!$B$23)*12+MID(Y8664,6,2)-Parameters!$B$24+1</f>
        <v/>
      </c>
    </row>
    <row r="8665">
      <c r="X8665" t="inlineStr">
        <is>
          <t>L0207899</t>
        </is>
      </c>
      <c r="Y8665" t="inlineStr">
        <is>
          <t>2026-04-02</t>
        </is>
      </c>
      <c r="Z8665" t="inlineStr">
        <is>
          <t>home_use</t>
        </is>
      </c>
      <c r="AA8665" t="inlineStr">
        <is>
          <t>IMP01037</t>
        </is>
      </c>
      <c r="AB8665" t="inlineStr">
        <is>
          <t>T107258</t>
        </is>
      </c>
      <c r="AC8665" s="32" t="n">
        <v>302858.11</v>
      </c>
      <c r="AD8665" s="32" t="n">
        <v>36342.97</v>
      </c>
      <c r="AE8665" s="35">
        <f>(LEFT(Y8665,4)-Parameters!$B$23)*12+MID(Y8665,6,2)-Parameters!$B$24+1</f>
        <v/>
      </c>
    </row>
    <row r="8666">
      <c r="X8666" t="inlineStr">
        <is>
          <t>L0207900</t>
        </is>
      </c>
      <c r="Y8666" t="inlineStr">
        <is>
          <t>2026-04-02</t>
        </is>
      </c>
      <c r="Z8666" t="inlineStr">
        <is>
          <t>home_use</t>
        </is>
      </c>
      <c r="AA8666" t="inlineStr">
        <is>
          <t>IMP01037</t>
        </is>
      </c>
      <c r="AB8666" t="inlineStr">
        <is>
          <t>T107258</t>
        </is>
      </c>
      <c r="AC8666" s="32" t="n">
        <v>1939480.13</v>
      </c>
      <c r="AD8666" s="32" t="n">
        <v>193948.01</v>
      </c>
      <c r="AE8666" s="35">
        <f>(LEFT(Y8666,4)-Parameters!$B$23)*12+MID(Y8666,6,2)-Parameters!$B$24+1</f>
        <v/>
      </c>
    </row>
    <row r="8667">
      <c r="X8667" t="inlineStr">
        <is>
          <t>L0208194</t>
        </is>
      </c>
      <c r="Y8667" t="inlineStr">
        <is>
          <t>2026-04-03</t>
        </is>
      </c>
      <c r="Z8667" t="inlineStr">
        <is>
          <t>home_use</t>
        </is>
      </c>
      <c r="AA8667" t="inlineStr">
        <is>
          <t>IMP01037</t>
        </is>
      </c>
      <c r="AB8667" t="inlineStr">
        <is>
          <t>T107258</t>
        </is>
      </c>
      <c r="AC8667" s="32" t="n">
        <v>1051595.82</v>
      </c>
      <c r="AD8667" s="32" t="n">
        <v>126191.5</v>
      </c>
      <c r="AE8667" s="35">
        <f>(LEFT(Y8667,4)-Parameters!$B$23)*12+MID(Y8667,6,2)-Parameters!$B$24+1</f>
        <v/>
      </c>
    </row>
    <row r="8668">
      <c r="X8668" t="inlineStr">
        <is>
          <t>L0208463</t>
        </is>
      </c>
      <c r="Y8668" t="inlineStr">
        <is>
          <t>2026-04-04</t>
        </is>
      </c>
      <c r="Z8668" t="inlineStr">
        <is>
          <t>home_use</t>
        </is>
      </c>
      <c r="AA8668" t="inlineStr">
        <is>
          <t>IMP01037</t>
        </is>
      </c>
      <c r="AB8668" t="inlineStr">
        <is>
          <t>T107258</t>
        </is>
      </c>
      <c r="AC8668" s="32" t="n">
        <v>764301.64</v>
      </c>
      <c r="AD8668" s="32" t="n">
        <v>76430.16</v>
      </c>
      <c r="AE8668" s="35">
        <f>(LEFT(Y8668,4)-Parameters!$B$23)*12+MID(Y8668,6,2)-Parameters!$B$24+1</f>
        <v/>
      </c>
    </row>
    <row r="8669">
      <c r="X8669" t="inlineStr">
        <is>
          <t>L0208465</t>
        </is>
      </c>
      <c r="Y8669" t="inlineStr">
        <is>
          <t>2026-04-04</t>
        </is>
      </c>
      <c r="Z8669" t="inlineStr">
        <is>
          <t>home_use</t>
        </is>
      </c>
      <c r="AA8669" t="inlineStr">
        <is>
          <t>IMP01037</t>
        </is>
      </c>
      <c r="AB8669" t="inlineStr">
        <is>
          <t>T107258</t>
        </is>
      </c>
      <c r="AC8669" s="32" t="n">
        <v>237385.18</v>
      </c>
      <c r="AD8669" s="32" t="n">
        <v>28486.22</v>
      </c>
      <c r="AE8669" s="35">
        <f>(LEFT(Y8669,4)-Parameters!$B$23)*12+MID(Y8669,6,2)-Parameters!$B$24+1</f>
        <v/>
      </c>
    </row>
    <row r="8670">
      <c r="X8670" t="inlineStr">
        <is>
          <t>L0208466</t>
        </is>
      </c>
      <c r="Y8670" t="inlineStr">
        <is>
          <t>2026-04-04</t>
        </is>
      </c>
      <c r="Z8670" t="inlineStr">
        <is>
          <t>home_use</t>
        </is>
      </c>
      <c r="AA8670" t="inlineStr">
        <is>
          <t>IMP01037</t>
        </is>
      </c>
      <c r="AB8670" t="inlineStr">
        <is>
          <t>T107258</t>
        </is>
      </c>
      <c r="AC8670" s="32" t="n">
        <v>2330481.45</v>
      </c>
      <c r="AD8670" s="32" t="n">
        <v>233048.15</v>
      </c>
      <c r="AE8670" s="35">
        <f>(LEFT(Y8670,4)-Parameters!$B$23)*12+MID(Y8670,6,2)-Parameters!$B$24+1</f>
        <v/>
      </c>
    </row>
    <row r="8671">
      <c r="X8671" t="inlineStr">
        <is>
          <t>L0208467</t>
        </is>
      </c>
      <c r="Y8671" t="inlineStr">
        <is>
          <t>2026-04-04</t>
        </is>
      </c>
      <c r="Z8671" t="inlineStr">
        <is>
          <t>home_use</t>
        </is>
      </c>
      <c r="AA8671" t="inlineStr">
        <is>
          <t>IMP01037</t>
        </is>
      </c>
      <c r="AB8671" t="inlineStr">
        <is>
          <t>T107258</t>
        </is>
      </c>
      <c r="AC8671" s="32" t="n">
        <v>1905602.6</v>
      </c>
      <c r="AD8671" s="32" t="n">
        <v>190560.26</v>
      </c>
      <c r="AE8671" s="35">
        <f>(LEFT(Y8671,4)-Parameters!$B$23)*12+MID(Y8671,6,2)-Parameters!$B$24+1</f>
        <v/>
      </c>
    </row>
    <row r="8672">
      <c r="X8672" t="inlineStr">
        <is>
          <t>L0208468</t>
        </is>
      </c>
      <c r="Y8672" t="inlineStr">
        <is>
          <t>2026-04-04</t>
        </is>
      </c>
      <c r="Z8672" t="inlineStr">
        <is>
          <t>home_use</t>
        </is>
      </c>
      <c r="AA8672" t="inlineStr">
        <is>
          <t>IMP01037</t>
        </is>
      </c>
      <c r="AB8672" t="inlineStr">
        <is>
          <t>T107258</t>
        </is>
      </c>
      <c r="AC8672" s="32" t="n">
        <v>546135.4</v>
      </c>
      <c r="AD8672" s="32" t="n">
        <v>54613.54</v>
      </c>
      <c r="AE8672" s="35">
        <f>(LEFT(Y8672,4)-Parameters!$B$23)*12+MID(Y8672,6,2)-Parameters!$B$24+1</f>
        <v/>
      </c>
    </row>
    <row r="8673">
      <c r="X8673" t="inlineStr">
        <is>
          <t>L0208752</t>
        </is>
      </c>
      <c r="Y8673" t="inlineStr">
        <is>
          <t>2026-04-05</t>
        </is>
      </c>
      <c r="Z8673" t="inlineStr">
        <is>
          <t>home_use</t>
        </is>
      </c>
      <c r="AA8673" t="inlineStr">
        <is>
          <t>IMP01037</t>
        </is>
      </c>
      <c r="AB8673" t="inlineStr">
        <is>
          <t>T107258</t>
        </is>
      </c>
      <c r="AC8673" s="32" t="n">
        <v>1510739.32</v>
      </c>
      <c r="AD8673" s="32" t="n">
        <v>151073.93</v>
      </c>
      <c r="AE8673" s="35">
        <f>(LEFT(Y8673,4)-Parameters!$B$23)*12+MID(Y8673,6,2)-Parameters!$B$24+1</f>
        <v/>
      </c>
    </row>
    <row r="8674">
      <c r="X8674" t="inlineStr">
        <is>
          <t>L0208754</t>
        </is>
      </c>
      <c r="Y8674" t="inlineStr">
        <is>
          <t>2026-04-05</t>
        </is>
      </c>
      <c r="Z8674" t="inlineStr">
        <is>
          <t>home_use</t>
        </is>
      </c>
      <c r="AA8674" t="inlineStr">
        <is>
          <t>IMP01037</t>
        </is>
      </c>
      <c r="AB8674" t="inlineStr">
        <is>
          <t>T107258</t>
        </is>
      </c>
      <c r="AC8674" s="32" t="n">
        <v>332389.2</v>
      </c>
      <c r="AD8674" s="32" t="n">
        <v>39886.7</v>
      </c>
      <c r="AE8674" s="35">
        <f>(LEFT(Y8674,4)-Parameters!$B$23)*12+MID(Y8674,6,2)-Parameters!$B$24+1</f>
        <v/>
      </c>
    </row>
    <row r="8675">
      <c r="X8675" t="inlineStr">
        <is>
          <t>L0208755</t>
        </is>
      </c>
      <c r="Y8675" t="inlineStr">
        <is>
          <t>2026-04-05</t>
        </is>
      </c>
      <c r="Z8675" t="inlineStr">
        <is>
          <t>home_use</t>
        </is>
      </c>
      <c r="AA8675" t="inlineStr">
        <is>
          <t>IMP01037</t>
        </is>
      </c>
      <c r="AB8675" t="inlineStr">
        <is>
          <t>T107258</t>
        </is>
      </c>
      <c r="AC8675" s="32" t="n">
        <v>1424720.03</v>
      </c>
      <c r="AD8675" s="32" t="n">
        <v>142472</v>
      </c>
      <c r="AE8675" s="35">
        <f>(LEFT(Y8675,4)-Parameters!$B$23)*12+MID(Y8675,6,2)-Parameters!$B$24+1</f>
        <v/>
      </c>
    </row>
    <row r="8676">
      <c r="X8676" t="inlineStr">
        <is>
          <t>L0209294</t>
        </is>
      </c>
      <c r="Y8676" t="inlineStr">
        <is>
          <t>2026-04-07</t>
        </is>
      </c>
      <c r="Z8676" t="inlineStr">
        <is>
          <t>warehouse_out</t>
        </is>
      </c>
      <c r="AA8676" t="inlineStr">
        <is>
          <t>IMP01037</t>
        </is>
      </c>
      <c r="AB8676" t="inlineStr">
        <is>
          <t>T107258</t>
        </is>
      </c>
      <c r="AC8676" s="32" t="n">
        <v>1122858.35</v>
      </c>
      <c r="AD8676" s="32" t="n">
        <v>112285.84</v>
      </c>
      <c r="AE8676" s="35">
        <f>(LEFT(Y8676,4)-Parameters!$B$23)*12+MID(Y8676,6,2)-Parameters!$B$24+1</f>
        <v/>
      </c>
    </row>
    <row r="8677">
      <c r="X8677" t="inlineStr">
        <is>
          <t>L0209564</t>
        </is>
      </c>
      <c r="Y8677" t="inlineStr">
        <is>
          <t>2026-04-08</t>
        </is>
      </c>
      <c r="Z8677" t="inlineStr">
        <is>
          <t>home_use</t>
        </is>
      </c>
      <c r="AA8677" t="inlineStr">
        <is>
          <t>IMP01037</t>
        </is>
      </c>
      <c r="AB8677" t="inlineStr">
        <is>
          <t>T107258</t>
        </is>
      </c>
      <c r="AC8677" s="32" t="n">
        <v>592405.16</v>
      </c>
      <c r="AD8677" s="32" t="n">
        <v>71088.62</v>
      </c>
      <c r="AE8677" s="35">
        <f>(LEFT(Y8677,4)-Parameters!$B$23)*12+MID(Y8677,6,2)-Parameters!$B$24+1</f>
        <v/>
      </c>
    </row>
    <row r="8678">
      <c r="X8678" t="inlineStr">
        <is>
          <t>L0209812</t>
        </is>
      </c>
      <c r="Y8678" t="inlineStr">
        <is>
          <t>2026-04-09</t>
        </is>
      </c>
      <c r="Z8678" t="inlineStr">
        <is>
          <t>home_use</t>
        </is>
      </c>
      <c r="AA8678" t="inlineStr">
        <is>
          <t>IMP01037</t>
        </is>
      </c>
      <c r="AB8678" t="inlineStr">
        <is>
          <t>T107258</t>
        </is>
      </c>
      <c r="AC8678" s="32" t="n">
        <v>2448343.79</v>
      </c>
      <c r="AD8678" s="32" t="n">
        <v>244834.38</v>
      </c>
      <c r="AE8678" s="35">
        <f>(LEFT(Y8678,4)-Parameters!$B$23)*12+MID(Y8678,6,2)-Parameters!$B$24+1</f>
        <v/>
      </c>
    </row>
    <row r="8679">
      <c r="X8679" t="inlineStr">
        <is>
          <t>L0209816</t>
        </is>
      </c>
      <c r="Y8679" t="inlineStr">
        <is>
          <t>2026-04-09</t>
        </is>
      </c>
      <c r="Z8679" t="inlineStr">
        <is>
          <t>home_use</t>
        </is>
      </c>
      <c r="AA8679" t="inlineStr">
        <is>
          <t>IMP01037</t>
        </is>
      </c>
      <c r="AB8679" t="inlineStr">
        <is>
          <t>T107258</t>
        </is>
      </c>
      <c r="AC8679" s="32" t="n">
        <v>4557600.63</v>
      </c>
      <c r="AD8679" s="32" t="n">
        <v>455760.06</v>
      </c>
      <c r="AE8679" s="35">
        <f>(LEFT(Y8679,4)-Parameters!$B$23)*12+MID(Y8679,6,2)-Parameters!$B$24+1</f>
        <v/>
      </c>
    </row>
    <row r="8680">
      <c r="X8680" t="inlineStr">
        <is>
          <t>L0210083</t>
        </is>
      </c>
      <c r="Y8680" t="inlineStr">
        <is>
          <t>2026-04-10</t>
        </is>
      </c>
      <c r="Z8680" t="inlineStr">
        <is>
          <t>home_use</t>
        </is>
      </c>
      <c r="AA8680" t="inlineStr">
        <is>
          <t>IMP01037</t>
        </is>
      </c>
      <c r="AB8680" t="inlineStr">
        <is>
          <t>T107258</t>
        </is>
      </c>
      <c r="AC8680" s="32" t="n">
        <v>619841.5</v>
      </c>
      <c r="AD8680" s="32" t="n">
        <v>74380.98</v>
      </c>
      <c r="AE8680" s="35">
        <f>(LEFT(Y8680,4)-Parameters!$B$23)*12+MID(Y8680,6,2)-Parameters!$B$24+1</f>
        <v/>
      </c>
    </row>
    <row r="8681">
      <c r="X8681" t="inlineStr">
        <is>
          <t>L0210084</t>
        </is>
      </c>
      <c r="Y8681" t="inlineStr">
        <is>
          <t>2026-04-10</t>
        </is>
      </c>
      <c r="Z8681" t="inlineStr">
        <is>
          <t>home_use</t>
        </is>
      </c>
      <c r="AA8681" t="inlineStr">
        <is>
          <t>IMP01037</t>
        </is>
      </c>
      <c r="AB8681" t="inlineStr">
        <is>
          <t>T107258</t>
        </is>
      </c>
      <c r="AC8681" s="32" t="n">
        <v>1904970.88</v>
      </c>
      <c r="AD8681" s="32" t="n">
        <v>190497.09</v>
      </c>
      <c r="AE8681" s="35">
        <f>(LEFT(Y8681,4)-Parameters!$B$23)*12+MID(Y8681,6,2)-Parameters!$B$24+1</f>
        <v/>
      </c>
    </row>
    <row r="8682">
      <c r="X8682" t="inlineStr">
        <is>
          <t>L0210361</t>
        </is>
      </c>
      <c r="Y8682" t="inlineStr">
        <is>
          <t>2026-04-11</t>
        </is>
      </c>
      <c r="Z8682" t="inlineStr">
        <is>
          <t>home_use</t>
        </is>
      </c>
      <c r="AA8682" t="inlineStr">
        <is>
          <t>IMP01037</t>
        </is>
      </c>
      <c r="AB8682" t="inlineStr">
        <is>
          <t>T107258</t>
        </is>
      </c>
      <c r="AC8682" s="32" t="n">
        <v>335206.53</v>
      </c>
      <c r="AD8682" s="32" t="n">
        <v>40224.78</v>
      </c>
      <c r="AE8682" s="35">
        <f>(LEFT(Y8682,4)-Parameters!$B$23)*12+MID(Y8682,6,2)-Parameters!$B$24+1</f>
        <v/>
      </c>
    </row>
    <row r="8683">
      <c r="X8683" t="inlineStr">
        <is>
          <t>L0210625</t>
        </is>
      </c>
      <c r="Y8683" t="inlineStr">
        <is>
          <t>2026-04-12</t>
        </is>
      </c>
      <c r="Z8683" t="inlineStr">
        <is>
          <t>home_use</t>
        </is>
      </c>
      <c r="AA8683" t="inlineStr">
        <is>
          <t>IMP01037</t>
        </is>
      </c>
      <c r="AB8683" t="inlineStr">
        <is>
          <t>T107258</t>
        </is>
      </c>
      <c r="AC8683" s="32" t="n">
        <v>1505783.96</v>
      </c>
      <c r="AD8683" s="32" t="n">
        <v>150578.4</v>
      </c>
      <c r="AE8683" s="35">
        <f>(LEFT(Y8683,4)-Parameters!$B$23)*12+MID(Y8683,6,2)-Parameters!$B$24+1</f>
        <v/>
      </c>
    </row>
    <row r="8684">
      <c r="X8684" t="inlineStr">
        <is>
          <t>L0210626</t>
        </is>
      </c>
      <c r="Y8684" t="inlineStr">
        <is>
          <t>2026-04-12</t>
        </is>
      </c>
      <c r="Z8684" t="inlineStr">
        <is>
          <t>home_use</t>
        </is>
      </c>
      <c r="AA8684" t="inlineStr">
        <is>
          <t>IMP01037</t>
        </is>
      </c>
      <c r="AB8684" t="inlineStr">
        <is>
          <t>T107258</t>
        </is>
      </c>
      <c r="AC8684" s="32" t="n">
        <v>2745713.89</v>
      </c>
      <c r="AD8684" s="32" t="n">
        <v>274571.39</v>
      </c>
      <c r="AE8684" s="35">
        <f>(LEFT(Y8684,4)-Parameters!$B$23)*12+MID(Y8684,6,2)-Parameters!$B$24+1</f>
        <v/>
      </c>
    </row>
    <row r="8685">
      <c r="X8685" t="inlineStr">
        <is>
          <t>L0210627</t>
        </is>
      </c>
      <c r="Y8685" t="inlineStr">
        <is>
          <t>2026-04-12</t>
        </is>
      </c>
      <c r="Z8685" t="inlineStr">
        <is>
          <t>home_use</t>
        </is>
      </c>
      <c r="AA8685" t="inlineStr">
        <is>
          <t>IMP01037</t>
        </is>
      </c>
      <c r="AB8685" t="inlineStr">
        <is>
          <t>T107258</t>
        </is>
      </c>
      <c r="AC8685" s="32" t="n">
        <v>1421159.32</v>
      </c>
      <c r="AD8685" s="32" t="n">
        <v>142115.93</v>
      </c>
      <c r="AE8685" s="35">
        <f>(LEFT(Y8685,4)-Parameters!$B$23)*12+MID(Y8685,6,2)-Parameters!$B$24+1</f>
        <v/>
      </c>
    </row>
    <row r="8686">
      <c r="X8686" t="inlineStr">
        <is>
          <t>L0210628</t>
        </is>
      </c>
      <c r="Y8686" t="inlineStr">
        <is>
          <t>2026-04-12</t>
        </is>
      </c>
      <c r="Z8686" t="inlineStr">
        <is>
          <t>warehouse_out</t>
        </is>
      </c>
      <c r="AA8686" t="inlineStr">
        <is>
          <t>IMP01037</t>
        </is>
      </c>
      <c r="AB8686" t="inlineStr">
        <is>
          <t>T107258</t>
        </is>
      </c>
      <c r="AC8686" s="32" t="n">
        <v>3449069.92</v>
      </c>
      <c r="AD8686" s="32" t="n">
        <v>344906.99</v>
      </c>
      <c r="AE8686" s="35">
        <f>(LEFT(Y8686,4)-Parameters!$B$23)*12+MID(Y8686,6,2)-Parameters!$B$24+1</f>
        <v/>
      </c>
    </row>
    <row r="8687">
      <c r="X8687" t="inlineStr">
        <is>
          <t>L0210629</t>
        </is>
      </c>
      <c r="Y8687" t="inlineStr">
        <is>
          <t>2026-04-12</t>
        </is>
      </c>
      <c r="Z8687" t="inlineStr">
        <is>
          <t>home_use</t>
        </is>
      </c>
      <c r="AA8687" t="inlineStr">
        <is>
          <t>IMP01037</t>
        </is>
      </c>
      <c r="AB8687" t="inlineStr">
        <is>
          <t>T107258</t>
        </is>
      </c>
      <c r="AC8687" s="32" t="n">
        <v>2443615.19</v>
      </c>
      <c r="AD8687" s="32" t="n">
        <v>244361.52</v>
      </c>
      <c r="AE8687" s="35">
        <f>(LEFT(Y8687,4)-Parameters!$B$23)*12+MID(Y8687,6,2)-Parameters!$B$24+1</f>
        <v/>
      </c>
    </row>
    <row r="8688">
      <c r="X8688" t="inlineStr">
        <is>
          <t>L0210630</t>
        </is>
      </c>
      <c r="Y8688" t="inlineStr">
        <is>
          <t>2026-04-12</t>
        </is>
      </c>
      <c r="Z8688" t="inlineStr">
        <is>
          <t>home_use</t>
        </is>
      </c>
      <c r="AA8688" t="inlineStr">
        <is>
          <t>IMP01037</t>
        </is>
      </c>
      <c r="AB8688" t="inlineStr">
        <is>
          <t>T107258</t>
        </is>
      </c>
      <c r="AC8688" s="32" t="n">
        <v>2461065.19</v>
      </c>
      <c r="AD8688" s="32" t="n">
        <v>246106.52</v>
      </c>
      <c r="AE8688" s="35">
        <f>(LEFT(Y8688,4)-Parameters!$B$23)*12+MID(Y8688,6,2)-Parameters!$B$24+1</f>
        <v/>
      </c>
    </row>
    <row r="8689">
      <c r="X8689" t="inlineStr">
        <is>
          <t>L0210631</t>
        </is>
      </c>
      <c r="Y8689" t="inlineStr">
        <is>
          <t>2026-04-12</t>
        </is>
      </c>
      <c r="Z8689" t="inlineStr">
        <is>
          <t>warehouse_out</t>
        </is>
      </c>
      <c r="AA8689" t="inlineStr">
        <is>
          <t>IMP01037</t>
        </is>
      </c>
      <c r="AB8689" t="inlineStr">
        <is>
          <t>T107258</t>
        </is>
      </c>
      <c r="AC8689" s="32" t="n">
        <v>380529.81</v>
      </c>
      <c r="AD8689" s="32" t="n">
        <v>38052.98</v>
      </c>
      <c r="AE8689" s="35">
        <f>(LEFT(Y8689,4)-Parameters!$B$23)*12+MID(Y8689,6,2)-Parameters!$B$24+1</f>
        <v/>
      </c>
    </row>
    <row r="8690">
      <c r="X8690" t="inlineStr">
        <is>
          <t>L0210914</t>
        </is>
      </c>
      <c r="Y8690" t="inlineStr">
        <is>
          <t>2026-04-13</t>
        </is>
      </c>
      <c r="Z8690" t="inlineStr">
        <is>
          <t>home_use</t>
        </is>
      </c>
      <c r="AA8690" t="inlineStr">
        <is>
          <t>IMP01037</t>
        </is>
      </c>
      <c r="AB8690" t="inlineStr">
        <is>
          <t>T107258</t>
        </is>
      </c>
      <c r="AC8690" s="32" t="n">
        <v>2088236.47</v>
      </c>
      <c r="AD8690" s="32" t="n">
        <v>208823.65</v>
      </c>
      <c r="AE8690" s="35">
        <f>(LEFT(Y8690,4)-Parameters!$B$23)*12+MID(Y8690,6,2)-Parameters!$B$24+1</f>
        <v/>
      </c>
    </row>
    <row r="8691">
      <c r="X8691" t="inlineStr">
        <is>
          <t>L0210915</t>
        </is>
      </c>
      <c r="Y8691" t="inlineStr">
        <is>
          <t>2026-04-13</t>
        </is>
      </c>
      <c r="Z8691" t="inlineStr">
        <is>
          <t>home_use</t>
        </is>
      </c>
      <c r="AA8691" t="inlineStr">
        <is>
          <t>IMP01037</t>
        </is>
      </c>
      <c r="AB8691" t="inlineStr">
        <is>
          <t>T107258</t>
        </is>
      </c>
      <c r="AC8691" s="32" t="n">
        <v>846388.03</v>
      </c>
      <c r="AD8691" s="32" t="n">
        <v>101566.56</v>
      </c>
      <c r="AE8691" s="35">
        <f>(LEFT(Y8691,4)-Parameters!$B$23)*12+MID(Y8691,6,2)-Parameters!$B$24+1</f>
        <v/>
      </c>
    </row>
    <row r="8692">
      <c r="X8692" t="inlineStr">
        <is>
          <t>L0210916</t>
        </is>
      </c>
      <c r="Y8692" t="inlineStr">
        <is>
          <t>2026-04-13</t>
        </is>
      </c>
      <c r="Z8692" t="inlineStr">
        <is>
          <t>home_use</t>
        </is>
      </c>
      <c r="AA8692" t="inlineStr">
        <is>
          <t>IMP01037</t>
        </is>
      </c>
      <c r="AB8692" t="inlineStr">
        <is>
          <t>T107258</t>
        </is>
      </c>
      <c r="AC8692" s="32" t="n">
        <v>2570581.27</v>
      </c>
      <c r="AD8692" s="32" t="n">
        <v>257058.13</v>
      </c>
      <c r="AE8692" s="35">
        <f>(LEFT(Y8692,4)-Parameters!$B$23)*12+MID(Y8692,6,2)-Parameters!$B$24+1</f>
        <v/>
      </c>
    </row>
    <row r="8693">
      <c r="X8693" t="inlineStr">
        <is>
          <t>L0210917</t>
        </is>
      </c>
      <c r="Y8693" t="inlineStr">
        <is>
          <t>2026-04-13</t>
        </is>
      </c>
      <c r="Z8693" t="inlineStr">
        <is>
          <t>home_use</t>
        </is>
      </c>
      <c r="AA8693" t="inlineStr">
        <is>
          <t>IMP01037</t>
        </is>
      </c>
      <c r="AB8693" t="inlineStr">
        <is>
          <t>T107258</t>
        </is>
      </c>
      <c r="AC8693" s="32" t="n">
        <v>6466787.48</v>
      </c>
      <c r="AD8693" s="32" t="n">
        <v>646678.75</v>
      </c>
      <c r="AE8693" s="35">
        <f>(LEFT(Y8693,4)-Parameters!$B$23)*12+MID(Y8693,6,2)-Parameters!$B$24+1</f>
        <v/>
      </c>
    </row>
    <row r="8694">
      <c r="X8694" t="inlineStr">
        <is>
          <t>L0211208</t>
        </is>
      </c>
      <c r="Y8694" t="inlineStr">
        <is>
          <t>2026-04-14</t>
        </is>
      </c>
      <c r="Z8694" t="inlineStr">
        <is>
          <t>home_use</t>
        </is>
      </c>
      <c r="AA8694" t="inlineStr">
        <is>
          <t>IMP01037</t>
        </is>
      </c>
      <c r="AB8694" t="inlineStr">
        <is>
          <t>T107258</t>
        </is>
      </c>
      <c r="AC8694" s="32" t="n">
        <v>1256551.07</v>
      </c>
      <c r="AD8694" s="32" t="n">
        <v>125655.11</v>
      </c>
      <c r="AE8694" s="35">
        <f>(LEFT(Y8694,4)-Parameters!$B$23)*12+MID(Y8694,6,2)-Parameters!$B$24+1</f>
        <v/>
      </c>
    </row>
    <row r="8695">
      <c r="X8695" t="inlineStr">
        <is>
          <t>L0211211</t>
        </is>
      </c>
      <c r="Y8695" t="inlineStr">
        <is>
          <t>2026-04-14</t>
        </is>
      </c>
      <c r="Z8695" t="inlineStr">
        <is>
          <t>home_use</t>
        </is>
      </c>
      <c r="AA8695" t="inlineStr">
        <is>
          <t>IMP01037</t>
        </is>
      </c>
      <c r="AB8695" t="inlineStr">
        <is>
          <t>T107258</t>
        </is>
      </c>
      <c r="AC8695" s="32" t="n">
        <v>288824.21</v>
      </c>
      <c r="AD8695" s="32" t="n">
        <v>34658.91</v>
      </c>
      <c r="AE8695" s="35">
        <f>(LEFT(Y8695,4)-Parameters!$B$23)*12+MID(Y8695,6,2)-Parameters!$B$24+1</f>
        <v/>
      </c>
    </row>
    <row r="8696">
      <c r="X8696" t="inlineStr">
        <is>
          <t>L0211212</t>
        </is>
      </c>
      <c r="Y8696" t="inlineStr">
        <is>
          <t>2026-04-14</t>
        </is>
      </c>
      <c r="Z8696" t="inlineStr">
        <is>
          <t>home_use</t>
        </is>
      </c>
      <c r="AA8696" t="inlineStr">
        <is>
          <t>IMP01037</t>
        </is>
      </c>
      <c r="AB8696" t="inlineStr">
        <is>
          <t>T107258</t>
        </is>
      </c>
      <c r="AC8696" s="32" t="n">
        <v>840126.48</v>
      </c>
      <c r="AD8696" s="32" t="n">
        <v>100815.18</v>
      </c>
      <c r="AE8696" s="35">
        <f>(LEFT(Y8696,4)-Parameters!$B$23)*12+MID(Y8696,6,2)-Parameters!$B$24+1</f>
        <v/>
      </c>
    </row>
    <row r="8697">
      <c r="X8697" t="inlineStr">
        <is>
          <t>L0211493</t>
        </is>
      </c>
      <c r="Y8697" t="inlineStr">
        <is>
          <t>2026-04-15</t>
        </is>
      </c>
      <c r="Z8697" t="inlineStr">
        <is>
          <t>home_use</t>
        </is>
      </c>
      <c r="AA8697" t="inlineStr">
        <is>
          <t>IMP01037</t>
        </is>
      </c>
      <c r="AB8697" t="inlineStr">
        <is>
          <t>T107258</t>
        </is>
      </c>
      <c r="AC8697" s="32" t="n">
        <v>1054719.37</v>
      </c>
      <c r="AD8697" s="32" t="n">
        <v>105471.94</v>
      </c>
      <c r="AE8697" s="35">
        <f>(LEFT(Y8697,4)-Parameters!$B$23)*12+MID(Y8697,6,2)-Parameters!$B$24+1</f>
        <v/>
      </c>
    </row>
    <row r="8698">
      <c r="X8698" t="inlineStr">
        <is>
          <t>L0211494</t>
        </is>
      </c>
      <c r="Y8698" t="inlineStr">
        <is>
          <t>2026-04-15</t>
        </is>
      </c>
      <c r="Z8698" t="inlineStr">
        <is>
          <t>home_use</t>
        </is>
      </c>
      <c r="AA8698" t="inlineStr">
        <is>
          <t>IMP01037</t>
        </is>
      </c>
      <c r="AB8698" t="inlineStr">
        <is>
          <t>T107258</t>
        </is>
      </c>
      <c r="AC8698" s="32" t="n">
        <v>1297264.57</v>
      </c>
      <c r="AD8698" s="32" t="n">
        <v>129726.46</v>
      </c>
      <c r="AE8698" s="35">
        <f>(LEFT(Y8698,4)-Parameters!$B$23)*12+MID(Y8698,6,2)-Parameters!$B$24+1</f>
        <v/>
      </c>
    </row>
    <row r="8699">
      <c r="X8699" t="inlineStr">
        <is>
          <t>L0211496</t>
        </is>
      </c>
      <c r="Y8699" t="inlineStr">
        <is>
          <t>2026-04-15</t>
        </is>
      </c>
      <c r="Z8699" t="inlineStr">
        <is>
          <t>home_use</t>
        </is>
      </c>
      <c r="AA8699" t="inlineStr">
        <is>
          <t>IMP01037</t>
        </is>
      </c>
      <c r="AB8699" t="inlineStr">
        <is>
          <t>T107258</t>
        </is>
      </c>
      <c r="AC8699" s="32" t="n">
        <v>1142442.4</v>
      </c>
      <c r="AD8699" s="32" t="n">
        <v>114244.24</v>
      </c>
      <c r="AE8699" s="35">
        <f>(LEFT(Y8699,4)-Parameters!$B$23)*12+MID(Y8699,6,2)-Parameters!$B$24+1</f>
        <v/>
      </c>
    </row>
    <row r="8700">
      <c r="X8700" t="inlineStr">
        <is>
          <t>L0211724</t>
        </is>
      </c>
      <c r="Y8700" t="inlineStr">
        <is>
          <t>2026-04-16</t>
        </is>
      </c>
      <c r="Z8700" t="inlineStr">
        <is>
          <t>home_use</t>
        </is>
      </c>
      <c r="AA8700" t="inlineStr">
        <is>
          <t>IMP01037</t>
        </is>
      </c>
      <c r="AB8700" t="inlineStr">
        <is>
          <t>T107258</t>
        </is>
      </c>
      <c r="AC8700" s="32" t="n">
        <v>2169328.93</v>
      </c>
      <c r="AD8700" s="32" t="n">
        <v>216932.89</v>
      </c>
      <c r="AE8700" s="35">
        <f>(LEFT(Y8700,4)-Parameters!$B$23)*12+MID(Y8700,6,2)-Parameters!$B$24+1</f>
        <v/>
      </c>
    </row>
    <row r="8701">
      <c r="X8701" t="inlineStr">
        <is>
          <t>L0211725</t>
        </is>
      </c>
      <c r="Y8701" t="inlineStr">
        <is>
          <t>2026-04-16</t>
        </is>
      </c>
      <c r="Z8701" t="inlineStr">
        <is>
          <t>home_use</t>
        </is>
      </c>
      <c r="AA8701" t="inlineStr">
        <is>
          <t>IMP01037</t>
        </is>
      </c>
      <c r="AB8701" t="inlineStr">
        <is>
          <t>T107258</t>
        </is>
      </c>
      <c r="AC8701" s="32" t="n">
        <v>2810370.53</v>
      </c>
      <c r="AD8701" s="32" t="n">
        <v>281037.05</v>
      </c>
      <c r="AE8701" s="35">
        <f>(LEFT(Y8701,4)-Parameters!$B$23)*12+MID(Y8701,6,2)-Parameters!$B$24+1</f>
        <v/>
      </c>
    </row>
    <row r="8702">
      <c r="X8702" t="inlineStr">
        <is>
          <t>L0211727</t>
        </is>
      </c>
      <c r="Y8702" t="inlineStr">
        <is>
          <t>2026-04-16</t>
        </is>
      </c>
      <c r="Z8702" t="inlineStr">
        <is>
          <t>home_use</t>
        </is>
      </c>
      <c r="AA8702" t="inlineStr">
        <is>
          <t>IMP01037</t>
        </is>
      </c>
      <c r="AB8702" t="inlineStr">
        <is>
          <t>T107258</t>
        </is>
      </c>
      <c r="AC8702" s="32" t="n">
        <v>530438.54</v>
      </c>
      <c r="AD8702" s="32" t="n">
        <v>63652.62</v>
      </c>
      <c r="AE8702" s="35">
        <f>(LEFT(Y8702,4)-Parameters!$B$23)*12+MID(Y8702,6,2)-Parameters!$B$24+1</f>
        <v/>
      </c>
    </row>
    <row r="8703">
      <c r="X8703" t="inlineStr">
        <is>
          <t>L0211728</t>
        </is>
      </c>
      <c r="Y8703" t="inlineStr">
        <is>
          <t>2026-04-16</t>
        </is>
      </c>
      <c r="Z8703" t="inlineStr">
        <is>
          <t>warehouse_out</t>
        </is>
      </c>
      <c r="AA8703" t="inlineStr">
        <is>
          <t>IMP01037</t>
        </is>
      </c>
      <c r="AB8703" t="inlineStr">
        <is>
          <t>T107258</t>
        </is>
      </c>
      <c r="AC8703" s="32" t="n">
        <v>1049640.73</v>
      </c>
      <c r="AD8703" s="32" t="n">
        <v>104964.07</v>
      </c>
      <c r="AE8703" s="35">
        <f>(LEFT(Y8703,4)-Parameters!$B$23)*12+MID(Y8703,6,2)-Parameters!$B$24+1</f>
        <v/>
      </c>
    </row>
    <row r="8704">
      <c r="X8704" t="inlineStr">
        <is>
          <t>L0211729</t>
        </is>
      </c>
      <c r="Y8704" t="inlineStr">
        <is>
          <t>2026-04-16</t>
        </is>
      </c>
      <c r="Z8704" t="inlineStr">
        <is>
          <t>home_use</t>
        </is>
      </c>
      <c r="AA8704" t="inlineStr">
        <is>
          <t>IMP01037</t>
        </is>
      </c>
      <c r="AB8704" t="inlineStr">
        <is>
          <t>T107258</t>
        </is>
      </c>
      <c r="AC8704" s="32" t="n">
        <v>1212851.98</v>
      </c>
      <c r="AD8704" s="32" t="n">
        <v>121285.2</v>
      </c>
      <c r="AE8704" s="35">
        <f>(LEFT(Y8704,4)-Parameters!$B$23)*12+MID(Y8704,6,2)-Parameters!$B$24+1</f>
        <v/>
      </c>
    </row>
    <row r="8705">
      <c r="X8705" t="inlineStr">
        <is>
          <t>L0211731</t>
        </is>
      </c>
      <c r="Y8705" t="inlineStr">
        <is>
          <t>2026-04-16</t>
        </is>
      </c>
      <c r="Z8705" t="inlineStr">
        <is>
          <t>home_use</t>
        </is>
      </c>
      <c r="AA8705" t="inlineStr">
        <is>
          <t>IMP01037</t>
        </is>
      </c>
      <c r="AB8705" t="inlineStr">
        <is>
          <t>T107258</t>
        </is>
      </c>
      <c r="AC8705" s="32" t="n">
        <v>2627623.31</v>
      </c>
      <c r="AD8705" s="32" t="n">
        <v>262762.33</v>
      </c>
      <c r="AE8705" s="35">
        <f>(LEFT(Y8705,4)-Parameters!$B$23)*12+MID(Y8705,6,2)-Parameters!$B$24+1</f>
        <v/>
      </c>
    </row>
    <row r="8706">
      <c r="X8706" t="inlineStr">
        <is>
          <t>L0212005</t>
        </is>
      </c>
      <c r="Y8706" t="inlineStr">
        <is>
          <t>2026-04-17</t>
        </is>
      </c>
      <c r="Z8706" t="inlineStr">
        <is>
          <t>home_use</t>
        </is>
      </c>
      <c r="AA8706" t="inlineStr">
        <is>
          <t>IMP01037</t>
        </is>
      </c>
      <c r="AB8706" t="inlineStr">
        <is>
          <t>T107258</t>
        </is>
      </c>
      <c r="AC8706" s="32" t="n">
        <v>669167.41</v>
      </c>
      <c r="AD8706" s="32" t="n">
        <v>66916.74000000001</v>
      </c>
      <c r="AE8706" s="35">
        <f>(LEFT(Y8706,4)-Parameters!$B$23)*12+MID(Y8706,6,2)-Parameters!$B$24+1</f>
        <v/>
      </c>
    </row>
    <row r="8707">
      <c r="X8707" t="inlineStr">
        <is>
          <t>L0212007</t>
        </is>
      </c>
      <c r="Y8707" t="inlineStr">
        <is>
          <t>2026-04-17</t>
        </is>
      </c>
      <c r="Z8707" t="inlineStr">
        <is>
          <t>home_use</t>
        </is>
      </c>
      <c r="AA8707" t="inlineStr">
        <is>
          <t>IMP01037</t>
        </is>
      </c>
      <c r="AB8707" t="inlineStr">
        <is>
          <t>T107258</t>
        </is>
      </c>
      <c r="AC8707" s="32" t="n">
        <v>2685204.93</v>
      </c>
      <c r="AD8707" s="32" t="n">
        <v>268520.49</v>
      </c>
      <c r="AE8707" s="35">
        <f>(LEFT(Y8707,4)-Parameters!$B$23)*12+MID(Y8707,6,2)-Parameters!$B$24+1</f>
        <v/>
      </c>
    </row>
    <row r="8708">
      <c r="X8708" t="inlineStr">
        <is>
          <t>L0212257</t>
        </is>
      </c>
      <c r="Y8708" t="inlineStr">
        <is>
          <t>2026-04-18</t>
        </is>
      </c>
      <c r="Z8708" t="inlineStr">
        <is>
          <t>home_use</t>
        </is>
      </c>
      <c r="AA8708" t="inlineStr">
        <is>
          <t>IMP01037</t>
        </is>
      </c>
      <c r="AB8708" t="inlineStr">
        <is>
          <t>T107258</t>
        </is>
      </c>
      <c r="AC8708" s="32" t="n">
        <v>382811.84</v>
      </c>
      <c r="AD8708" s="32" t="n">
        <v>45937.42</v>
      </c>
      <c r="AE8708" s="35">
        <f>(LEFT(Y8708,4)-Parameters!$B$23)*12+MID(Y8708,6,2)-Parameters!$B$24+1</f>
        <v/>
      </c>
    </row>
    <row r="8709">
      <c r="X8709" t="inlineStr">
        <is>
          <t>L0212258</t>
        </is>
      </c>
      <c r="Y8709" t="inlineStr">
        <is>
          <t>2026-04-18</t>
        </is>
      </c>
      <c r="Z8709" t="inlineStr">
        <is>
          <t>home_use</t>
        </is>
      </c>
      <c r="AA8709" t="inlineStr">
        <is>
          <t>IMP01037</t>
        </is>
      </c>
      <c r="AB8709" t="inlineStr">
        <is>
          <t>T107258</t>
        </is>
      </c>
      <c r="AC8709" s="32" t="n">
        <v>893818.54</v>
      </c>
      <c r="AD8709" s="32" t="n">
        <v>89381.85000000001</v>
      </c>
      <c r="AE8709" s="35">
        <f>(LEFT(Y8709,4)-Parameters!$B$23)*12+MID(Y8709,6,2)-Parameters!$B$24+1</f>
        <v/>
      </c>
    </row>
    <row r="8710">
      <c r="X8710" t="inlineStr">
        <is>
          <t>L0212259</t>
        </is>
      </c>
      <c r="Y8710" t="inlineStr">
        <is>
          <t>2026-04-18</t>
        </is>
      </c>
      <c r="Z8710" t="inlineStr">
        <is>
          <t>home_use</t>
        </is>
      </c>
      <c r="AA8710" t="inlineStr">
        <is>
          <t>IMP01037</t>
        </is>
      </c>
      <c r="AB8710" t="inlineStr">
        <is>
          <t>T107258</t>
        </is>
      </c>
      <c r="AC8710" s="32" t="n">
        <v>335062.67</v>
      </c>
      <c r="AD8710" s="32" t="n">
        <v>40207.52</v>
      </c>
      <c r="AE8710" s="35">
        <f>(LEFT(Y8710,4)-Parameters!$B$23)*12+MID(Y8710,6,2)-Parameters!$B$24+1</f>
        <v/>
      </c>
    </row>
    <row r="8711">
      <c r="X8711" t="inlineStr">
        <is>
          <t>L0212527</t>
        </is>
      </c>
      <c r="Y8711" t="inlineStr">
        <is>
          <t>2026-04-19</t>
        </is>
      </c>
      <c r="Z8711" t="inlineStr">
        <is>
          <t>home_use</t>
        </is>
      </c>
      <c r="AA8711" t="inlineStr">
        <is>
          <t>IMP01037</t>
        </is>
      </c>
      <c r="AB8711" t="inlineStr">
        <is>
          <t>T107258</t>
        </is>
      </c>
      <c r="AC8711" s="32" t="n">
        <v>1225371.29</v>
      </c>
      <c r="AD8711" s="32" t="n">
        <v>122537.13</v>
      </c>
      <c r="AE8711" s="35">
        <f>(LEFT(Y8711,4)-Parameters!$B$23)*12+MID(Y8711,6,2)-Parameters!$B$24+1</f>
        <v/>
      </c>
    </row>
    <row r="8712">
      <c r="X8712" t="inlineStr">
        <is>
          <t>L0212529</t>
        </is>
      </c>
      <c r="Y8712" t="inlineStr">
        <is>
          <t>2026-04-19</t>
        </is>
      </c>
      <c r="Z8712" t="inlineStr">
        <is>
          <t>home_use</t>
        </is>
      </c>
      <c r="AA8712" t="inlineStr">
        <is>
          <t>IMP01037</t>
        </is>
      </c>
      <c r="AB8712" t="inlineStr">
        <is>
          <t>T107258</t>
        </is>
      </c>
      <c r="AC8712" s="32" t="n">
        <v>2547768.44</v>
      </c>
      <c r="AD8712" s="32" t="n">
        <v>254776.84</v>
      </c>
      <c r="AE8712" s="35">
        <f>(LEFT(Y8712,4)-Parameters!$B$23)*12+MID(Y8712,6,2)-Parameters!$B$24+1</f>
        <v/>
      </c>
    </row>
    <row r="8713">
      <c r="X8713" t="inlineStr">
        <is>
          <t>L0212530</t>
        </is>
      </c>
      <c r="Y8713" t="inlineStr">
        <is>
          <t>2026-04-19</t>
        </is>
      </c>
      <c r="Z8713" t="inlineStr">
        <is>
          <t>home_use</t>
        </is>
      </c>
      <c r="AA8713" t="inlineStr">
        <is>
          <t>IMP01037</t>
        </is>
      </c>
      <c r="AB8713" t="inlineStr">
        <is>
          <t>T107258</t>
        </is>
      </c>
      <c r="AC8713" s="32" t="n">
        <v>849882.88</v>
      </c>
      <c r="AD8713" s="32" t="n">
        <v>84988.28999999999</v>
      </c>
      <c r="AE8713" s="35">
        <f>(LEFT(Y8713,4)-Parameters!$B$23)*12+MID(Y8713,6,2)-Parameters!$B$24+1</f>
        <v/>
      </c>
    </row>
    <row r="8714">
      <c r="X8714" t="inlineStr">
        <is>
          <t>L0212532</t>
        </is>
      </c>
      <c r="Y8714" t="inlineStr">
        <is>
          <t>2026-04-19</t>
        </is>
      </c>
      <c r="Z8714" t="inlineStr">
        <is>
          <t>home_use</t>
        </is>
      </c>
      <c r="AA8714" t="inlineStr">
        <is>
          <t>IMP01037</t>
        </is>
      </c>
      <c r="AB8714" t="inlineStr">
        <is>
          <t>T107258</t>
        </is>
      </c>
      <c r="AC8714" s="32" t="n">
        <v>1175276.81</v>
      </c>
      <c r="AD8714" s="32" t="n">
        <v>117527.68</v>
      </c>
      <c r="AE8714" s="35">
        <f>(LEFT(Y8714,4)-Parameters!$B$23)*12+MID(Y8714,6,2)-Parameters!$B$24+1</f>
        <v/>
      </c>
    </row>
    <row r="8715">
      <c r="X8715" t="inlineStr">
        <is>
          <t>L0212788</t>
        </is>
      </c>
      <c r="Y8715" t="inlineStr">
        <is>
          <t>2026-04-20</t>
        </is>
      </c>
      <c r="Z8715" t="inlineStr">
        <is>
          <t>home_use</t>
        </is>
      </c>
      <c r="AA8715" t="inlineStr">
        <is>
          <t>IMP01037</t>
        </is>
      </c>
      <c r="AB8715" t="inlineStr">
        <is>
          <t>T107258</t>
        </is>
      </c>
      <c r="AC8715" s="32" t="n">
        <v>826925.5</v>
      </c>
      <c r="AD8715" s="32" t="n">
        <v>82692.55</v>
      </c>
      <c r="AE8715" s="35">
        <f>(LEFT(Y8715,4)-Parameters!$B$23)*12+MID(Y8715,6,2)-Parameters!$B$24+1</f>
        <v/>
      </c>
    </row>
    <row r="8716">
      <c r="X8716" t="inlineStr">
        <is>
          <t>L0212789</t>
        </is>
      </c>
      <c r="Y8716" t="inlineStr">
        <is>
          <t>2026-04-20</t>
        </is>
      </c>
      <c r="Z8716" t="inlineStr">
        <is>
          <t>home_use</t>
        </is>
      </c>
      <c r="AA8716" t="inlineStr">
        <is>
          <t>IMP01037</t>
        </is>
      </c>
      <c r="AB8716" t="inlineStr">
        <is>
          <t>T107258</t>
        </is>
      </c>
      <c r="AC8716" s="32" t="n">
        <v>1498535.99</v>
      </c>
      <c r="AD8716" s="32" t="n">
        <v>149853.6</v>
      </c>
      <c r="AE8716" s="35">
        <f>(LEFT(Y8716,4)-Parameters!$B$23)*12+MID(Y8716,6,2)-Parameters!$B$24+1</f>
        <v/>
      </c>
    </row>
    <row r="8717">
      <c r="X8717" t="inlineStr">
        <is>
          <t>L0213076</t>
        </is>
      </c>
      <c r="Y8717" t="inlineStr">
        <is>
          <t>2026-04-21</t>
        </is>
      </c>
      <c r="Z8717" t="inlineStr">
        <is>
          <t>home_use</t>
        </is>
      </c>
      <c r="AA8717" t="inlineStr">
        <is>
          <t>IMP01037</t>
        </is>
      </c>
      <c r="AB8717" t="inlineStr">
        <is>
          <t>T107258</t>
        </is>
      </c>
      <c r="AC8717" s="32" t="n">
        <v>2019912.5</v>
      </c>
      <c r="AD8717" s="32" t="n">
        <v>201991.25</v>
      </c>
      <c r="AE8717" s="35">
        <f>(LEFT(Y8717,4)-Parameters!$B$23)*12+MID(Y8717,6,2)-Parameters!$B$24+1</f>
        <v/>
      </c>
    </row>
    <row r="8718">
      <c r="X8718" t="inlineStr">
        <is>
          <t>L0213077</t>
        </is>
      </c>
      <c r="Y8718" t="inlineStr">
        <is>
          <t>2026-04-21</t>
        </is>
      </c>
      <c r="Z8718" t="inlineStr">
        <is>
          <t>home_use</t>
        </is>
      </c>
      <c r="AA8718" t="inlineStr">
        <is>
          <t>IMP01037</t>
        </is>
      </c>
      <c r="AB8718" t="inlineStr">
        <is>
          <t>T107258</t>
        </is>
      </c>
      <c r="AC8718" s="32" t="n">
        <v>1127401.85</v>
      </c>
      <c r="AD8718" s="32" t="n">
        <v>112740.18</v>
      </c>
      <c r="AE8718" s="35">
        <f>(LEFT(Y8718,4)-Parameters!$B$23)*12+MID(Y8718,6,2)-Parameters!$B$24+1</f>
        <v/>
      </c>
    </row>
    <row r="8719">
      <c r="X8719" t="inlineStr">
        <is>
          <t>L0213079</t>
        </is>
      </c>
      <c r="Y8719" t="inlineStr">
        <is>
          <t>2026-04-21</t>
        </is>
      </c>
      <c r="Z8719" t="inlineStr">
        <is>
          <t>home_use</t>
        </is>
      </c>
      <c r="AA8719" t="inlineStr">
        <is>
          <t>IMP01037</t>
        </is>
      </c>
      <c r="AB8719" t="inlineStr">
        <is>
          <t>T107258</t>
        </is>
      </c>
      <c r="AC8719" s="32" t="n">
        <v>1006705.87</v>
      </c>
      <c r="AD8719" s="32" t="n">
        <v>100670.59</v>
      </c>
      <c r="AE8719" s="35">
        <f>(LEFT(Y8719,4)-Parameters!$B$23)*12+MID(Y8719,6,2)-Parameters!$B$24+1</f>
        <v/>
      </c>
    </row>
    <row r="8720">
      <c r="X8720" t="inlineStr">
        <is>
          <t>L0213080</t>
        </is>
      </c>
      <c r="Y8720" t="inlineStr">
        <is>
          <t>2026-04-21</t>
        </is>
      </c>
      <c r="Z8720" t="inlineStr">
        <is>
          <t>home_use</t>
        </is>
      </c>
      <c r="AA8720" t="inlineStr">
        <is>
          <t>IMP01037</t>
        </is>
      </c>
      <c r="AB8720" t="inlineStr">
        <is>
          <t>T107258</t>
        </is>
      </c>
      <c r="AC8720" s="32" t="n">
        <v>1328599.04</v>
      </c>
      <c r="AD8720" s="32" t="n">
        <v>132859.9</v>
      </c>
      <c r="AE8720" s="35">
        <f>(LEFT(Y8720,4)-Parameters!$B$23)*12+MID(Y8720,6,2)-Parameters!$B$24+1</f>
        <v/>
      </c>
    </row>
    <row r="8721">
      <c r="X8721" t="inlineStr">
        <is>
          <t>L0213377</t>
        </is>
      </c>
      <c r="Y8721" t="inlineStr">
        <is>
          <t>2026-04-22</t>
        </is>
      </c>
      <c r="Z8721" t="inlineStr">
        <is>
          <t>home_use</t>
        </is>
      </c>
      <c r="AA8721" t="inlineStr">
        <is>
          <t>IMP01037</t>
        </is>
      </c>
      <c r="AB8721" t="inlineStr">
        <is>
          <t>T107258</t>
        </is>
      </c>
      <c r="AC8721" s="32" t="n">
        <v>500769.15</v>
      </c>
      <c r="AD8721" s="32" t="n">
        <v>60092.3</v>
      </c>
      <c r="AE8721" s="35">
        <f>(LEFT(Y8721,4)-Parameters!$B$23)*12+MID(Y8721,6,2)-Parameters!$B$24+1</f>
        <v/>
      </c>
    </row>
    <row r="8722">
      <c r="X8722" t="inlineStr">
        <is>
          <t>L0213378</t>
        </is>
      </c>
      <c r="Y8722" t="inlineStr">
        <is>
          <t>2026-04-22</t>
        </is>
      </c>
      <c r="Z8722" t="inlineStr">
        <is>
          <t>home_use</t>
        </is>
      </c>
      <c r="AA8722" t="inlineStr">
        <is>
          <t>IMP01037</t>
        </is>
      </c>
      <c r="AB8722" t="inlineStr">
        <is>
          <t>T107258</t>
        </is>
      </c>
      <c r="AC8722" s="32" t="n">
        <v>1684480.24</v>
      </c>
      <c r="AD8722" s="32" t="n">
        <v>168448.02</v>
      </c>
      <c r="AE8722" s="35">
        <f>(LEFT(Y8722,4)-Parameters!$B$23)*12+MID(Y8722,6,2)-Parameters!$B$24+1</f>
        <v/>
      </c>
    </row>
    <row r="8723">
      <c r="X8723" t="inlineStr">
        <is>
          <t>L0213379</t>
        </is>
      </c>
      <c r="Y8723" t="inlineStr">
        <is>
          <t>2026-04-22</t>
        </is>
      </c>
      <c r="Z8723" t="inlineStr">
        <is>
          <t>home_use</t>
        </is>
      </c>
      <c r="AA8723" t="inlineStr">
        <is>
          <t>IMP01037</t>
        </is>
      </c>
      <c r="AB8723" t="inlineStr">
        <is>
          <t>T107258</t>
        </is>
      </c>
      <c r="AC8723" s="32" t="n">
        <v>2817124.29</v>
      </c>
      <c r="AD8723" s="32" t="n">
        <v>281712.43</v>
      </c>
      <c r="AE8723" s="35">
        <f>(LEFT(Y8723,4)-Parameters!$B$23)*12+MID(Y8723,6,2)-Parameters!$B$24+1</f>
        <v/>
      </c>
    </row>
    <row r="8724">
      <c r="X8724" t="inlineStr">
        <is>
          <t>L0213380</t>
        </is>
      </c>
      <c r="Y8724" t="inlineStr">
        <is>
          <t>2026-04-22</t>
        </is>
      </c>
      <c r="Z8724" t="inlineStr">
        <is>
          <t>home_use</t>
        </is>
      </c>
      <c r="AA8724" t="inlineStr">
        <is>
          <t>IMP01037</t>
        </is>
      </c>
      <c r="AB8724" t="inlineStr">
        <is>
          <t>T107258</t>
        </is>
      </c>
      <c r="AC8724" s="32" t="n">
        <v>855633.78</v>
      </c>
      <c r="AD8724" s="32" t="n">
        <v>85563.38</v>
      </c>
      <c r="AE8724" s="35">
        <f>(LEFT(Y8724,4)-Parameters!$B$23)*12+MID(Y8724,6,2)-Parameters!$B$24+1</f>
        <v/>
      </c>
    </row>
    <row r="8725">
      <c r="X8725" t="inlineStr">
        <is>
          <t>L0213660</t>
        </is>
      </c>
      <c r="Y8725" t="inlineStr">
        <is>
          <t>2026-04-23</t>
        </is>
      </c>
      <c r="Z8725" t="inlineStr">
        <is>
          <t>home_use</t>
        </is>
      </c>
      <c r="AA8725" t="inlineStr">
        <is>
          <t>IMP01037</t>
        </is>
      </c>
      <c r="AB8725" t="inlineStr">
        <is>
          <t>T107258</t>
        </is>
      </c>
      <c r="AC8725" s="32" t="n">
        <v>455696.64</v>
      </c>
      <c r="AD8725" s="32" t="n">
        <v>54683.6</v>
      </c>
      <c r="AE8725" s="35">
        <f>(LEFT(Y8725,4)-Parameters!$B$23)*12+MID(Y8725,6,2)-Parameters!$B$24+1</f>
        <v/>
      </c>
    </row>
    <row r="8726">
      <c r="X8726" t="inlineStr">
        <is>
          <t>L0213662</t>
        </is>
      </c>
      <c r="Y8726" t="inlineStr">
        <is>
          <t>2026-04-23</t>
        </is>
      </c>
      <c r="Z8726" t="inlineStr">
        <is>
          <t>home_use</t>
        </is>
      </c>
      <c r="AA8726" t="inlineStr">
        <is>
          <t>IMP01037</t>
        </is>
      </c>
      <c r="AB8726" t="inlineStr">
        <is>
          <t>T107258</t>
        </is>
      </c>
      <c r="AC8726" s="32" t="n">
        <v>935330.54</v>
      </c>
      <c r="AD8726" s="32" t="n">
        <v>93533.05</v>
      </c>
      <c r="AE8726" s="35">
        <f>(LEFT(Y8726,4)-Parameters!$B$23)*12+MID(Y8726,6,2)-Parameters!$B$24+1</f>
        <v/>
      </c>
    </row>
    <row r="8727">
      <c r="X8727" t="inlineStr">
        <is>
          <t>L0213664</t>
        </is>
      </c>
      <c r="Y8727" t="inlineStr">
        <is>
          <t>2026-04-23</t>
        </is>
      </c>
      <c r="Z8727" t="inlineStr">
        <is>
          <t>home_use</t>
        </is>
      </c>
      <c r="AA8727" t="inlineStr">
        <is>
          <t>IMP01037</t>
        </is>
      </c>
      <c r="AB8727" t="inlineStr">
        <is>
          <t>T107258</t>
        </is>
      </c>
      <c r="AC8727" s="32" t="n">
        <v>296359.9</v>
      </c>
      <c r="AD8727" s="32" t="n">
        <v>35563.19</v>
      </c>
      <c r="AE8727" s="35">
        <f>(LEFT(Y8727,4)-Parameters!$B$23)*12+MID(Y8727,6,2)-Parameters!$B$24+1</f>
        <v/>
      </c>
    </row>
    <row r="8728">
      <c r="X8728" t="inlineStr">
        <is>
          <t>L0213919</t>
        </is>
      </c>
      <c r="Y8728" t="inlineStr">
        <is>
          <t>2026-04-24</t>
        </is>
      </c>
      <c r="Z8728" t="inlineStr">
        <is>
          <t>home_use</t>
        </is>
      </c>
      <c r="AA8728" t="inlineStr">
        <is>
          <t>IMP01037</t>
        </is>
      </c>
      <c r="AB8728" t="inlineStr">
        <is>
          <t>T107258</t>
        </is>
      </c>
      <c r="AC8728" s="32" t="n">
        <v>934891.16</v>
      </c>
      <c r="AD8728" s="32" t="n">
        <v>93489.12</v>
      </c>
      <c r="AE8728" s="35">
        <f>(LEFT(Y8728,4)-Parameters!$B$23)*12+MID(Y8728,6,2)-Parameters!$B$24+1</f>
        <v/>
      </c>
    </row>
    <row r="8729">
      <c r="X8729" t="inlineStr">
        <is>
          <t>L0213921</t>
        </is>
      </c>
      <c r="Y8729" t="inlineStr">
        <is>
          <t>2026-04-24</t>
        </is>
      </c>
      <c r="Z8729" t="inlineStr">
        <is>
          <t>home_use</t>
        </is>
      </c>
      <c r="AA8729" t="inlineStr">
        <is>
          <t>IMP01037</t>
        </is>
      </c>
      <c r="AB8729" t="inlineStr">
        <is>
          <t>T107258</t>
        </is>
      </c>
      <c r="AC8729" s="32" t="n">
        <v>6846521.4</v>
      </c>
      <c r="AD8729" s="32" t="n">
        <v>684652.14</v>
      </c>
      <c r="AE8729" s="35">
        <f>(LEFT(Y8729,4)-Parameters!$B$23)*12+MID(Y8729,6,2)-Parameters!$B$24+1</f>
        <v/>
      </c>
    </row>
    <row r="8730">
      <c r="X8730" t="inlineStr">
        <is>
          <t>L0213922</t>
        </is>
      </c>
      <c r="Y8730" t="inlineStr">
        <is>
          <t>2026-04-24</t>
        </is>
      </c>
      <c r="Z8730" t="inlineStr">
        <is>
          <t>home_use</t>
        </is>
      </c>
      <c r="AA8730" t="inlineStr">
        <is>
          <t>IMP01037</t>
        </is>
      </c>
      <c r="AB8730" t="inlineStr">
        <is>
          <t>T107258</t>
        </is>
      </c>
      <c r="AC8730" s="32" t="n">
        <v>549512.1800000001</v>
      </c>
      <c r="AD8730" s="32" t="n">
        <v>65941.46000000001</v>
      </c>
      <c r="AE8730" s="35">
        <f>(LEFT(Y8730,4)-Parameters!$B$23)*12+MID(Y8730,6,2)-Parameters!$B$24+1</f>
        <v/>
      </c>
    </row>
    <row r="8731">
      <c r="X8731" t="inlineStr">
        <is>
          <t>L0214182</t>
        </is>
      </c>
      <c r="Y8731" t="inlineStr">
        <is>
          <t>2026-04-25</t>
        </is>
      </c>
      <c r="Z8731" t="inlineStr">
        <is>
          <t>home_use</t>
        </is>
      </c>
      <c r="AA8731" t="inlineStr">
        <is>
          <t>IMP01037</t>
        </is>
      </c>
      <c r="AB8731" t="inlineStr">
        <is>
          <t>T107258</t>
        </is>
      </c>
      <c r="AC8731" s="32" t="n">
        <v>2239422.56</v>
      </c>
      <c r="AD8731" s="32" t="n">
        <v>223942.26</v>
      </c>
      <c r="AE8731" s="35">
        <f>(LEFT(Y8731,4)-Parameters!$B$23)*12+MID(Y8731,6,2)-Parameters!$B$24+1</f>
        <v/>
      </c>
    </row>
    <row r="8732">
      <c r="X8732" t="inlineStr">
        <is>
          <t>L0214185</t>
        </is>
      </c>
      <c r="Y8732" t="inlineStr">
        <is>
          <t>2026-04-25</t>
        </is>
      </c>
      <c r="Z8732" t="inlineStr">
        <is>
          <t>home_use</t>
        </is>
      </c>
      <c r="AA8732" t="inlineStr">
        <is>
          <t>IMP01037</t>
        </is>
      </c>
      <c r="AB8732" t="inlineStr">
        <is>
          <t>T107258</t>
        </is>
      </c>
      <c r="AC8732" s="32" t="n">
        <v>1996235.26</v>
      </c>
      <c r="AD8732" s="32" t="n">
        <v>199623.53</v>
      </c>
      <c r="AE8732" s="35">
        <f>(LEFT(Y8732,4)-Parameters!$B$23)*12+MID(Y8732,6,2)-Parameters!$B$24+1</f>
        <v/>
      </c>
    </row>
    <row r="8733">
      <c r="X8733" t="inlineStr">
        <is>
          <t>L0214186</t>
        </is>
      </c>
      <c r="Y8733" t="inlineStr">
        <is>
          <t>2026-04-25</t>
        </is>
      </c>
      <c r="Z8733" t="inlineStr">
        <is>
          <t>home_use</t>
        </is>
      </c>
      <c r="AA8733" t="inlineStr">
        <is>
          <t>IMP01037</t>
        </is>
      </c>
      <c r="AB8733" t="inlineStr">
        <is>
          <t>T107258</t>
        </is>
      </c>
      <c r="AC8733" s="32" t="n">
        <v>5222314.2</v>
      </c>
      <c r="AD8733" s="32" t="n">
        <v>522231.42</v>
      </c>
      <c r="AE8733" s="35">
        <f>(LEFT(Y8733,4)-Parameters!$B$23)*12+MID(Y8733,6,2)-Parameters!$B$24+1</f>
        <v/>
      </c>
    </row>
    <row r="8734">
      <c r="X8734" t="inlineStr">
        <is>
          <t>L0214187</t>
        </is>
      </c>
      <c r="Y8734" t="inlineStr">
        <is>
          <t>2026-04-25</t>
        </is>
      </c>
      <c r="Z8734" t="inlineStr">
        <is>
          <t>home_use</t>
        </is>
      </c>
      <c r="AA8734" t="inlineStr">
        <is>
          <t>IMP01037</t>
        </is>
      </c>
      <c r="AB8734" t="inlineStr">
        <is>
          <t>T107258</t>
        </is>
      </c>
      <c r="AC8734" s="32" t="n">
        <v>796092.79</v>
      </c>
      <c r="AD8734" s="32" t="n">
        <v>79609.28</v>
      </c>
      <c r="AE8734" s="35">
        <f>(LEFT(Y8734,4)-Parameters!$B$23)*12+MID(Y8734,6,2)-Parameters!$B$24+1</f>
        <v/>
      </c>
    </row>
    <row r="8735">
      <c r="X8735" t="inlineStr">
        <is>
          <t>L0214188</t>
        </is>
      </c>
      <c r="Y8735" t="inlineStr">
        <is>
          <t>2026-04-25</t>
        </is>
      </c>
      <c r="Z8735" t="inlineStr">
        <is>
          <t>home_use</t>
        </is>
      </c>
      <c r="AA8735" t="inlineStr">
        <is>
          <t>IMP01037</t>
        </is>
      </c>
      <c r="AB8735" t="inlineStr">
        <is>
          <t>T107258</t>
        </is>
      </c>
      <c r="AC8735" s="32" t="n">
        <v>15797657.08</v>
      </c>
      <c r="AD8735" s="32" t="n">
        <v>1579765.71</v>
      </c>
      <c r="AE8735" s="35">
        <f>(LEFT(Y8735,4)-Parameters!$B$23)*12+MID(Y8735,6,2)-Parameters!$B$24+1</f>
        <v/>
      </c>
    </row>
    <row r="8736">
      <c r="X8736" t="inlineStr">
        <is>
          <t>L0214189</t>
        </is>
      </c>
      <c r="Y8736" t="inlineStr">
        <is>
          <t>2026-04-25</t>
        </is>
      </c>
      <c r="Z8736" t="inlineStr">
        <is>
          <t>home_use</t>
        </is>
      </c>
      <c r="AA8736" t="inlineStr">
        <is>
          <t>IMP01037</t>
        </is>
      </c>
      <c r="AB8736" t="inlineStr">
        <is>
          <t>T107258</t>
        </is>
      </c>
      <c r="AC8736" s="32" t="n">
        <v>3137536.57</v>
      </c>
      <c r="AD8736" s="32" t="n">
        <v>313753.66</v>
      </c>
      <c r="AE8736" s="35">
        <f>(LEFT(Y8736,4)-Parameters!$B$23)*12+MID(Y8736,6,2)-Parameters!$B$24+1</f>
        <v/>
      </c>
    </row>
    <row r="8737">
      <c r="X8737" t="inlineStr">
        <is>
          <t>L0214474</t>
        </is>
      </c>
      <c r="Y8737" t="inlineStr">
        <is>
          <t>2026-04-26</t>
        </is>
      </c>
      <c r="Z8737" t="inlineStr">
        <is>
          <t>home_use</t>
        </is>
      </c>
      <c r="AA8737" t="inlineStr">
        <is>
          <t>IMP01037</t>
        </is>
      </c>
      <c r="AB8737" t="inlineStr">
        <is>
          <t>T107258</t>
        </is>
      </c>
      <c r="AC8737" s="32" t="n">
        <v>2127525.55</v>
      </c>
      <c r="AD8737" s="32" t="n">
        <v>212752.55</v>
      </c>
      <c r="AE8737" s="35">
        <f>(LEFT(Y8737,4)-Parameters!$B$23)*12+MID(Y8737,6,2)-Parameters!$B$24+1</f>
        <v/>
      </c>
    </row>
    <row r="8738">
      <c r="X8738" t="inlineStr">
        <is>
          <t>L0214475</t>
        </is>
      </c>
      <c r="Y8738" t="inlineStr">
        <is>
          <t>2026-04-26</t>
        </is>
      </c>
      <c r="Z8738" t="inlineStr">
        <is>
          <t>home_use</t>
        </is>
      </c>
      <c r="AA8738" t="inlineStr">
        <is>
          <t>IMP01037</t>
        </is>
      </c>
      <c r="AB8738" t="inlineStr">
        <is>
          <t>T107258</t>
        </is>
      </c>
      <c r="AC8738" s="32" t="n">
        <v>1169269.44</v>
      </c>
      <c r="AD8738" s="32" t="n">
        <v>116926.94</v>
      </c>
      <c r="AE8738" s="35">
        <f>(LEFT(Y8738,4)-Parameters!$B$23)*12+MID(Y8738,6,2)-Parameters!$B$24+1</f>
        <v/>
      </c>
    </row>
    <row r="8739">
      <c r="X8739" t="inlineStr">
        <is>
          <t>L0214476</t>
        </is>
      </c>
      <c r="Y8739" t="inlineStr">
        <is>
          <t>2026-04-26</t>
        </is>
      </c>
      <c r="Z8739" t="inlineStr">
        <is>
          <t>home_use</t>
        </is>
      </c>
      <c r="AA8739" t="inlineStr">
        <is>
          <t>IMP01037</t>
        </is>
      </c>
      <c r="AB8739" t="inlineStr">
        <is>
          <t>T107258</t>
        </is>
      </c>
      <c r="AC8739" s="32" t="n">
        <v>726175.99</v>
      </c>
      <c r="AD8739" s="32" t="n">
        <v>87141.12</v>
      </c>
      <c r="AE8739" s="35">
        <f>(LEFT(Y8739,4)-Parameters!$B$23)*12+MID(Y8739,6,2)-Parameters!$B$24+1</f>
        <v/>
      </c>
    </row>
    <row r="8740">
      <c r="X8740" t="inlineStr">
        <is>
          <t>L0214725</t>
        </is>
      </c>
      <c r="Y8740" t="inlineStr">
        <is>
          <t>2026-04-27</t>
        </is>
      </c>
      <c r="Z8740" t="inlineStr">
        <is>
          <t>home_use</t>
        </is>
      </c>
      <c r="AA8740" t="inlineStr">
        <is>
          <t>IMP01037</t>
        </is>
      </c>
      <c r="AB8740" t="inlineStr">
        <is>
          <t>T107258</t>
        </is>
      </c>
      <c r="AC8740" s="32" t="n">
        <v>1553019.85</v>
      </c>
      <c r="AD8740" s="32" t="n">
        <v>155301.98</v>
      </c>
      <c r="AE8740" s="35">
        <f>(LEFT(Y8740,4)-Parameters!$B$23)*12+MID(Y8740,6,2)-Parameters!$B$24+1</f>
        <v/>
      </c>
    </row>
    <row r="8741">
      <c r="X8741" t="inlineStr">
        <is>
          <t>L0214726</t>
        </is>
      </c>
      <c r="Y8741" t="inlineStr">
        <is>
          <t>2026-04-27</t>
        </is>
      </c>
      <c r="Z8741" t="inlineStr">
        <is>
          <t>home_use</t>
        </is>
      </c>
      <c r="AA8741" t="inlineStr">
        <is>
          <t>IMP01037</t>
        </is>
      </c>
      <c r="AB8741" t="inlineStr">
        <is>
          <t>T107258</t>
        </is>
      </c>
      <c r="AC8741" s="32" t="n">
        <v>3404326.79</v>
      </c>
      <c r="AD8741" s="32" t="n">
        <v>340432.68</v>
      </c>
      <c r="AE8741" s="35">
        <f>(LEFT(Y8741,4)-Parameters!$B$23)*12+MID(Y8741,6,2)-Parameters!$B$24+1</f>
        <v/>
      </c>
    </row>
    <row r="8742">
      <c r="X8742" t="inlineStr">
        <is>
          <t>L0215027</t>
        </is>
      </c>
      <c r="Y8742" t="inlineStr">
        <is>
          <t>2026-04-28</t>
        </is>
      </c>
      <c r="Z8742" t="inlineStr">
        <is>
          <t>home_use</t>
        </is>
      </c>
      <c r="AA8742" t="inlineStr">
        <is>
          <t>IMP01037</t>
        </is>
      </c>
      <c r="AB8742" t="inlineStr">
        <is>
          <t>T107258</t>
        </is>
      </c>
      <c r="AC8742" s="32" t="n">
        <v>801239.6800000001</v>
      </c>
      <c r="AD8742" s="32" t="n">
        <v>80123.97</v>
      </c>
      <c r="AE8742" s="35">
        <f>(LEFT(Y8742,4)-Parameters!$B$23)*12+MID(Y8742,6,2)-Parameters!$B$24+1</f>
        <v/>
      </c>
    </row>
    <row r="8743">
      <c r="X8743" t="inlineStr">
        <is>
          <t>L0215030</t>
        </is>
      </c>
      <c r="Y8743" t="inlineStr">
        <is>
          <t>2026-04-28</t>
        </is>
      </c>
      <c r="Z8743" t="inlineStr">
        <is>
          <t>home_use</t>
        </is>
      </c>
      <c r="AA8743" t="inlineStr">
        <is>
          <t>IMP01037</t>
        </is>
      </c>
      <c r="AB8743" t="inlineStr">
        <is>
          <t>T107258</t>
        </is>
      </c>
      <c r="AC8743" s="32" t="n">
        <v>3506005.82</v>
      </c>
      <c r="AD8743" s="32" t="n">
        <v>350600.58</v>
      </c>
      <c r="AE8743" s="35">
        <f>(LEFT(Y8743,4)-Parameters!$B$23)*12+MID(Y8743,6,2)-Parameters!$B$24+1</f>
        <v/>
      </c>
    </row>
    <row r="8744">
      <c r="X8744" t="inlineStr">
        <is>
          <t>L0215031</t>
        </is>
      </c>
      <c r="Y8744" t="inlineStr">
        <is>
          <t>2026-04-28</t>
        </is>
      </c>
      <c r="Z8744" t="inlineStr">
        <is>
          <t>home_use</t>
        </is>
      </c>
      <c r="AA8744" t="inlineStr">
        <is>
          <t>IMP01037</t>
        </is>
      </c>
      <c r="AB8744" t="inlineStr">
        <is>
          <t>T107258</t>
        </is>
      </c>
      <c r="AC8744" s="32" t="n">
        <v>662058.2</v>
      </c>
      <c r="AD8744" s="32" t="n">
        <v>79446.98</v>
      </c>
      <c r="AE8744" s="35">
        <f>(LEFT(Y8744,4)-Parameters!$B$23)*12+MID(Y8744,6,2)-Parameters!$B$24+1</f>
        <v/>
      </c>
    </row>
    <row r="8745">
      <c r="X8745" t="inlineStr">
        <is>
          <t>L0215032</t>
        </is>
      </c>
      <c r="Y8745" t="inlineStr">
        <is>
          <t>2026-04-28</t>
        </is>
      </c>
      <c r="Z8745" t="inlineStr">
        <is>
          <t>home_use</t>
        </is>
      </c>
      <c r="AA8745" t="inlineStr">
        <is>
          <t>IMP01037</t>
        </is>
      </c>
      <c r="AB8745" t="inlineStr">
        <is>
          <t>T107258</t>
        </is>
      </c>
      <c r="AC8745" s="32" t="n">
        <v>500952.09</v>
      </c>
      <c r="AD8745" s="32" t="n">
        <v>50095.21</v>
      </c>
      <c r="AE8745" s="35">
        <f>(LEFT(Y8745,4)-Parameters!$B$23)*12+MID(Y8745,6,2)-Parameters!$B$24+1</f>
        <v/>
      </c>
    </row>
    <row r="8746">
      <c r="X8746" t="inlineStr">
        <is>
          <t>L0215033</t>
        </is>
      </c>
      <c r="Y8746" t="inlineStr">
        <is>
          <t>2026-04-28</t>
        </is>
      </c>
      <c r="Z8746" t="inlineStr">
        <is>
          <t>home_use</t>
        </is>
      </c>
      <c r="AA8746" t="inlineStr">
        <is>
          <t>IMP01037</t>
        </is>
      </c>
      <c r="AB8746" t="inlineStr">
        <is>
          <t>T107258</t>
        </is>
      </c>
      <c r="AC8746" s="32" t="n">
        <v>5259015.2</v>
      </c>
      <c r="AD8746" s="32" t="n">
        <v>525901.52</v>
      </c>
      <c r="AE8746" s="35">
        <f>(LEFT(Y8746,4)-Parameters!$B$23)*12+MID(Y8746,6,2)-Parameters!$B$24+1</f>
        <v/>
      </c>
    </row>
    <row r="8747">
      <c r="X8747" t="inlineStr">
        <is>
          <t>L0215034</t>
        </is>
      </c>
      <c r="Y8747" t="inlineStr">
        <is>
          <t>2026-04-28</t>
        </is>
      </c>
      <c r="Z8747" t="inlineStr">
        <is>
          <t>home_use</t>
        </is>
      </c>
      <c r="AA8747" t="inlineStr">
        <is>
          <t>IMP01037</t>
        </is>
      </c>
      <c r="AB8747" t="inlineStr">
        <is>
          <t>T107258</t>
        </is>
      </c>
      <c r="AC8747" s="32" t="n">
        <v>557938.84</v>
      </c>
      <c r="AD8747" s="32" t="n">
        <v>55793.88</v>
      </c>
      <c r="AE8747" s="35">
        <f>(LEFT(Y8747,4)-Parameters!$B$23)*12+MID(Y8747,6,2)-Parameters!$B$24+1</f>
        <v/>
      </c>
    </row>
    <row r="8748">
      <c r="X8748" t="inlineStr">
        <is>
          <t>L0215035</t>
        </is>
      </c>
      <c r="Y8748" t="inlineStr">
        <is>
          <t>2026-04-28</t>
        </is>
      </c>
      <c r="Z8748" t="inlineStr">
        <is>
          <t>home_use</t>
        </is>
      </c>
      <c r="AA8748" t="inlineStr">
        <is>
          <t>IMP01037</t>
        </is>
      </c>
      <c r="AB8748" t="inlineStr">
        <is>
          <t>T107258</t>
        </is>
      </c>
      <c r="AC8748" s="32" t="n">
        <v>888779.4399999999</v>
      </c>
      <c r="AD8748" s="32" t="n">
        <v>88877.94</v>
      </c>
      <c r="AE8748" s="35">
        <f>(LEFT(Y8748,4)-Parameters!$B$23)*12+MID(Y8748,6,2)-Parameters!$B$24+1</f>
        <v/>
      </c>
    </row>
    <row r="8749">
      <c r="X8749" t="inlineStr">
        <is>
          <t>L0215294</t>
        </is>
      </c>
      <c r="Y8749" t="inlineStr">
        <is>
          <t>2026-05-01</t>
        </is>
      </c>
      <c r="Z8749" t="inlineStr">
        <is>
          <t>home_use</t>
        </is>
      </c>
      <c r="AA8749" t="inlineStr">
        <is>
          <t>IMP01037</t>
        </is>
      </c>
      <c r="AB8749" t="inlineStr">
        <is>
          <t>T107258</t>
        </is>
      </c>
      <c r="AC8749" s="32" t="n">
        <v>1347077.28</v>
      </c>
      <c r="AD8749" s="32" t="n">
        <v>134707.73</v>
      </c>
      <c r="AE8749" s="35">
        <f>(LEFT(Y8749,4)-Parameters!$B$23)*12+MID(Y8749,6,2)-Parameters!$B$24+1</f>
        <v/>
      </c>
    </row>
    <row r="8750">
      <c r="X8750" t="inlineStr">
        <is>
          <t>L0215295</t>
        </is>
      </c>
      <c r="Y8750" t="inlineStr">
        <is>
          <t>2026-05-01</t>
        </is>
      </c>
      <c r="Z8750" t="inlineStr">
        <is>
          <t>home_use</t>
        </is>
      </c>
      <c r="AA8750" t="inlineStr">
        <is>
          <t>IMP01037</t>
        </is>
      </c>
      <c r="AB8750" t="inlineStr">
        <is>
          <t>T107258</t>
        </is>
      </c>
      <c r="AC8750" s="32" t="n">
        <v>1477902.99</v>
      </c>
      <c r="AD8750" s="32" t="n">
        <v>147790.3</v>
      </c>
      <c r="AE8750" s="35">
        <f>(LEFT(Y8750,4)-Parameters!$B$23)*12+MID(Y8750,6,2)-Parameters!$B$24+1</f>
        <v/>
      </c>
    </row>
    <row r="8751">
      <c r="X8751" t="inlineStr">
        <is>
          <t>L0215296</t>
        </is>
      </c>
      <c r="Y8751" t="inlineStr">
        <is>
          <t>2026-05-01</t>
        </is>
      </c>
      <c r="Z8751" t="inlineStr">
        <is>
          <t>home_use</t>
        </is>
      </c>
      <c r="AA8751" t="inlineStr">
        <is>
          <t>IMP01037</t>
        </is>
      </c>
      <c r="AB8751" t="inlineStr">
        <is>
          <t>T107258</t>
        </is>
      </c>
      <c r="AC8751" s="32" t="n">
        <v>915982.39</v>
      </c>
      <c r="AD8751" s="32" t="n">
        <v>91598.24000000001</v>
      </c>
      <c r="AE8751" s="35">
        <f>(LEFT(Y8751,4)-Parameters!$B$23)*12+MID(Y8751,6,2)-Parameters!$B$24+1</f>
        <v/>
      </c>
    </row>
    <row r="8752">
      <c r="X8752" t="inlineStr">
        <is>
          <t>L0215298</t>
        </is>
      </c>
      <c r="Y8752" t="inlineStr">
        <is>
          <t>2026-05-01</t>
        </is>
      </c>
      <c r="Z8752" t="inlineStr">
        <is>
          <t>home_use</t>
        </is>
      </c>
      <c r="AA8752" t="inlineStr">
        <is>
          <t>IMP01037</t>
        </is>
      </c>
      <c r="AB8752" t="inlineStr">
        <is>
          <t>T107258</t>
        </is>
      </c>
      <c r="AC8752" s="32" t="n">
        <v>2063671.07</v>
      </c>
      <c r="AD8752" s="32" t="n">
        <v>206367.11</v>
      </c>
      <c r="AE8752" s="35">
        <f>(LEFT(Y8752,4)-Parameters!$B$23)*12+MID(Y8752,6,2)-Parameters!$B$24+1</f>
        <v/>
      </c>
    </row>
    <row r="8753">
      <c r="X8753" t="inlineStr">
        <is>
          <t>L0215552</t>
        </is>
      </c>
      <c r="Y8753" t="inlineStr">
        <is>
          <t>2026-05-02</t>
        </is>
      </c>
      <c r="Z8753" t="inlineStr">
        <is>
          <t>home_use</t>
        </is>
      </c>
      <c r="AA8753" t="inlineStr">
        <is>
          <t>IMP01037</t>
        </is>
      </c>
      <c r="AB8753" t="inlineStr">
        <is>
          <t>T107258</t>
        </is>
      </c>
      <c r="AC8753" s="32" t="n">
        <v>1313876.1</v>
      </c>
      <c r="AD8753" s="32" t="n">
        <v>131387.61</v>
      </c>
      <c r="AE8753" s="35">
        <f>(LEFT(Y8753,4)-Parameters!$B$23)*12+MID(Y8753,6,2)-Parameters!$B$24+1</f>
        <v/>
      </c>
    </row>
    <row r="8754">
      <c r="X8754" t="inlineStr">
        <is>
          <t>L0215553</t>
        </is>
      </c>
      <c r="Y8754" t="inlineStr">
        <is>
          <t>2026-05-02</t>
        </is>
      </c>
      <c r="Z8754" t="inlineStr">
        <is>
          <t>home_use</t>
        </is>
      </c>
      <c r="AA8754" t="inlineStr">
        <is>
          <t>IMP01037</t>
        </is>
      </c>
      <c r="AB8754" t="inlineStr">
        <is>
          <t>T107258</t>
        </is>
      </c>
      <c r="AC8754" s="32" t="n">
        <v>1443112.51</v>
      </c>
      <c r="AD8754" s="32" t="n">
        <v>144311.25</v>
      </c>
      <c r="AE8754" s="35">
        <f>(LEFT(Y8754,4)-Parameters!$B$23)*12+MID(Y8754,6,2)-Parameters!$B$24+1</f>
        <v/>
      </c>
    </row>
    <row r="8755">
      <c r="X8755" t="inlineStr">
        <is>
          <t>L0216106</t>
        </is>
      </c>
      <c r="Y8755" t="inlineStr">
        <is>
          <t>2026-05-04</t>
        </is>
      </c>
      <c r="Z8755" t="inlineStr">
        <is>
          <t>home_use</t>
        </is>
      </c>
      <c r="AA8755" t="inlineStr">
        <is>
          <t>IMP01037</t>
        </is>
      </c>
      <c r="AB8755" t="inlineStr">
        <is>
          <t>T107258</t>
        </is>
      </c>
      <c r="AC8755" s="32" t="n">
        <v>1002942.51</v>
      </c>
      <c r="AD8755" s="32" t="n">
        <v>100294.25</v>
      </c>
      <c r="AE8755" s="35">
        <f>(LEFT(Y8755,4)-Parameters!$B$23)*12+MID(Y8755,6,2)-Parameters!$B$24+1</f>
        <v/>
      </c>
    </row>
    <row r="8756">
      <c r="X8756" t="inlineStr">
        <is>
          <t>L0216107</t>
        </is>
      </c>
      <c r="Y8756" t="inlineStr">
        <is>
          <t>2026-05-04</t>
        </is>
      </c>
      <c r="Z8756" t="inlineStr">
        <is>
          <t>home_use</t>
        </is>
      </c>
      <c r="AA8756" t="inlineStr">
        <is>
          <t>IMP01037</t>
        </is>
      </c>
      <c r="AB8756" t="inlineStr">
        <is>
          <t>T107258</t>
        </is>
      </c>
      <c r="AC8756" s="32" t="n">
        <v>1494654.84</v>
      </c>
      <c r="AD8756" s="32" t="n">
        <v>149465.48</v>
      </c>
      <c r="AE8756" s="35">
        <f>(LEFT(Y8756,4)-Parameters!$B$23)*12+MID(Y8756,6,2)-Parameters!$B$24+1</f>
        <v/>
      </c>
    </row>
    <row r="8757">
      <c r="X8757" t="inlineStr">
        <is>
          <t>L0216108</t>
        </is>
      </c>
      <c r="Y8757" t="inlineStr">
        <is>
          <t>2026-05-04</t>
        </is>
      </c>
      <c r="Z8757" t="inlineStr">
        <is>
          <t>home_use</t>
        </is>
      </c>
      <c r="AA8757" t="inlineStr">
        <is>
          <t>IMP01037</t>
        </is>
      </c>
      <c r="AB8757" t="inlineStr">
        <is>
          <t>T107258</t>
        </is>
      </c>
      <c r="AC8757" s="32" t="n">
        <v>889306.55</v>
      </c>
      <c r="AD8757" s="32" t="n">
        <v>88930.64999999999</v>
      </c>
      <c r="AE8757" s="35">
        <f>(LEFT(Y8757,4)-Parameters!$B$23)*12+MID(Y8757,6,2)-Parameters!$B$24+1</f>
        <v/>
      </c>
    </row>
    <row r="8758">
      <c r="X8758" t="inlineStr">
        <is>
          <t>L0216110</t>
        </is>
      </c>
      <c r="Y8758" t="inlineStr">
        <is>
          <t>2026-05-04</t>
        </is>
      </c>
      <c r="Z8758" t="inlineStr">
        <is>
          <t>home_use</t>
        </is>
      </c>
      <c r="AA8758" t="inlineStr">
        <is>
          <t>IMP01037</t>
        </is>
      </c>
      <c r="AB8758" t="inlineStr">
        <is>
          <t>T107258</t>
        </is>
      </c>
      <c r="AC8758" s="32" t="n">
        <v>1055604.15</v>
      </c>
      <c r="AD8758" s="32" t="n">
        <v>105560.41</v>
      </c>
      <c r="AE8758" s="35">
        <f>(LEFT(Y8758,4)-Parameters!$B$23)*12+MID(Y8758,6,2)-Parameters!$B$24+1</f>
        <v/>
      </c>
    </row>
    <row r="8759">
      <c r="X8759" t="inlineStr">
        <is>
          <t>L0216113</t>
        </is>
      </c>
      <c r="Y8759" t="inlineStr">
        <is>
          <t>2026-05-04</t>
        </is>
      </c>
      <c r="Z8759" t="inlineStr">
        <is>
          <t>home_use</t>
        </is>
      </c>
      <c r="AA8759" t="inlineStr">
        <is>
          <t>IMP01037</t>
        </is>
      </c>
      <c r="AB8759" t="inlineStr">
        <is>
          <t>T107258</t>
        </is>
      </c>
      <c r="AC8759" s="32" t="n">
        <v>1085557.91</v>
      </c>
      <c r="AD8759" s="32" t="n">
        <v>130266.95</v>
      </c>
      <c r="AE8759" s="35">
        <f>(LEFT(Y8759,4)-Parameters!$B$23)*12+MID(Y8759,6,2)-Parameters!$B$24+1</f>
        <v/>
      </c>
    </row>
    <row r="8760">
      <c r="X8760" t="inlineStr">
        <is>
          <t>L0216402</t>
        </is>
      </c>
      <c r="Y8760" t="inlineStr">
        <is>
          <t>2026-05-05</t>
        </is>
      </c>
      <c r="Z8760" t="inlineStr">
        <is>
          <t>warehouse_out</t>
        </is>
      </c>
      <c r="AA8760" t="inlineStr">
        <is>
          <t>IMP01037</t>
        </is>
      </c>
      <c r="AB8760" t="inlineStr">
        <is>
          <t>T107258</t>
        </is>
      </c>
      <c r="AC8760" s="32" t="n">
        <v>1273877.28</v>
      </c>
      <c r="AD8760" s="32" t="n">
        <v>127387.73</v>
      </c>
      <c r="AE8760" s="35">
        <f>(LEFT(Y8760,4)-Parameters!$B$23)*12+MID(Y8760,6,2)-Parameters!$B$24+1</f>
        <v/>
      </c>
    </row>
    <row r="8761">
      <c r="X8761" t="inlineStr">
        <is>
          <t>L0216403</t>
        </is>
      </c>
      <c r="Y8761" t="inlineStr">
        <is>
          <t>2026-05-05</t>
        </is>
      </c>
      <c r="Z8761" t="inlineStr">
        <is>
          <t>home_use</t>
        </is>
      </c>
      <c r="AA8761" t="inlineStr">
        <is>
          <t>IMP01037</t>
        </is>
      </c>
      <c r="AB8761" t="inlineStr">
        <is>
          <t>T107258</t>
        </is>
      </c>
      <c r="AC8761" s="32" t="n">
        <v>717281.67</v>
      </c>
      <c r="AD8761" s="32" t="n">
        <v>71728.17</v>
      </c>
      <c r="AE8761" s="35">
        <f>(LEFT(Y8761,4)-Parameters!$B$23)*12+MID(Y8761,6,2)-Parameters!$B$24+1</f>
        <v/>
      </c>
    </row>
    <row r="8762">
      <c r="X8762" t="inlineStr">
        <is>
          <t>L0216404</t>
        </is>
      </c>
      <c r="Y8762" t="inlineStr">
        <is>
          <t>2026-05-05</t>
        </is>
      </c>
      <c r="Z8762" t="inlineStr">
        <is>
          <t>home_use</t>
        </is>
      </c>
      <c r="AA8762" t="inlineStr">
        <is>
          <t>IMP01037</t>
        </is>
      </c>
      <c r="AB8762" t="inlineStr">
        <is>
          <t>T107258</t>
        </is>
      </c>
      <c r="AC8762" s="32" t="n">
        <v>1458273.87</v>
      </c>
      <c r="AD8762" s="32" t="n">
        <v>145827.39</v>
      </c>
      <c r="AE8762" s="35">
        <f>(LEFT(Y8762,4)-Parameters!$B$23)*12+MID(Y8762,6,2)-Parameters!$B$24+1</f>
        <v/>
      </c>
    </row>
    <row r="8763">
      <c r="X8763" t="inlineStr">
        <is>
          <t>L0216670</t>
        </is>
      </c>
      <c r="Y8763" t="inlineStr">
        <is>
          <t>2026-05-06</t>
        </is>
      </c>
      <c r="Z8763" t="inlineStr">
        <is>
          <t>home_use</t>
        </is>
      </c>
      <c r="AA8763" t="inlineStr">
        <is>
          <t>IMP01037</t>
        </is>
      </c>
      <c r="AB8763" t="inlineStr">
        <is>
          <t>T107258</t>
        </is>
      </c>
      <c r="AC8763" s="32" t="n">
        <v>429570.18</v>
      </c>
      <c r="AD8763" s="32" t="n">
        <v>51548.42</v>
      </c>
      <c r="AE8763" s="35">
        <f>(LEFT(Y8763,4)-Parameters!$B$23)*12+MID(Y8763,6,2)-Parameters!$B$24+1</f>
        <v/>
      </c>
    </row>
    <row r="8764">
      <c r="X8764" t="inlineStr">
        <is>
          <t>L0216934</t>
        </is>
      </c>
      <c r="Y8764" t="inlineStr">
        <is>
          <t>2026-05-07</t>
        </is>
      </c>
      <c r="Z8764" t="inlineStr">
        <is>
          <t>home_use</t>
        </is>
      </c>
      <c r="AA8764" t="inlineStr">
        <is>
          <t>IMP01037</t>
        </is>
      </c>
      <c r="AB8764" t="inlineStr">
        <is>
          <t>T107258</t>
        </is>
      </c>
      <c r="AC8764" s="32" t="n">
        <v>943176.45</v>
      </c>
      <c r="AD8764" s="32" t="n">
        <v>94317.64999999999</v>
      </c>
      <c r="AE8764" s="35">
        <f>(LEFT(Y8764,4)-Parameters!$B$23)*12+MID(Y8764,6,2)-Parameters!$B$24+1</f>
        <v/>
      </c>
    </row>
    <row r="8765">
      <c r="X8765" t="inlineStr">
        <is>
          <t>L0216935</t>
        </is>
      </c>
      <c r="Y8765" t="inlineStr">
        <is>
          <t>2026-05-07</t>
        </is>
      </c>
      <c r="Z8765" t="inlineStr">
        <is>
          <t>home_use</t>
        </is>
      </c>
      <c r="AA8765" t="inlineStr">
        <is>
          <t>IMP01037</t>
        </is>
      </c>
      <c r="AB8765" t="inlineStr">
        <is>
          <t>T107258</t>
        </is>
      </c>
      <c r="AC8765" s="32" t="n">
        <v>1854433.29</v>
      </c>
      <c r="AD8765" s="32" t="n">
        <v>185443.33</v>
      </c>
      <c r="AE8765" s="35">
        <f>(LEFT(Y8765,4)-Parameters!$B$23)*12+MID(Y8765,6,2)-Parameters!$B$24+1</f>
        <v/>
      </c>
    </row>
    <row r="8766">
      <c r="X8766" t="inlineStr">
        <is>
          <t>L0216936</t>
        </is>
      </c>
      <c r="Y8766" t="inlineStr">
        <is>
          <t>2026-05-07</t>
        </is>
      </c>
      <c r="Z8766" t="inlineStr">
        <is>
          <t>home_use</t>
        </is>
      </c>
      <c r="AA8766" t="inlineStr">
        <is>
          <t>IMP01037</t>
        </is>
      </c>
      <c r="AB8766" t="inlineStr">
        <is>
          <t>T107258</t>
        </is>
      </c>
      <c r="AC8766" s="32" t="n">
        <v>4215324.53</v>
      </c>
      <c r="AD8766" s="32" t="n">
        <v>421532.45</v>
      </c>
      <c r="AE8766" s="35">
        <f>(LEFT(Y8766,4)-Parameters!$B$23)*12+MID(Y8766,6,2)-Parameters!$B$24+1</f>
        <v/>
      </c>
    </row>
    <row r="8767">
      <c r="X8767" t="inlineStr">
        <is>
          <t>L0216938</t>
        </is>
      </c>
      <c r="Y8767" t="inlineStr">
        <is>
          <t>2026-05-07</t>
        </is>
      </c>
      <c r="Z8767" t="inlineStr">
        <is>
          <t>warehouse_out</t>
        </is>
      </c>
      <c r="AA8767" t="inlineStr">
        <is>
          <t>IMP01037</t>
        </is>
      </c>
      <c r="AB8767" t="inlineStr">
        <is>
          <t>T107258</t>
        </is>
      </c>
      <c r="AC8767" s="32" t="n">
        <v>1833103.79</v>
      </c>
      <c r="AD8767" s="32" t="n">
        <v>219972.46</v>
      </c>
      <c r="AE8767" s="35">
        <f>(LEFT(Y8767,4)-Parameters!$B$23)*12+MID(Y8767,6,2)-Parameters!$B$24+1</f>
        <v/>
      </c>
    </row>
    <row r="8768">
      <c r="X8768" t="inlineStr">
        <is>
          <t>L0217230</t>
        </is>
      </c>
      <c r="Y8768" t="inlineStr">
        <is>
          <t>2026-05-08</t>
        </is>
      </c>
      <c r="Z8768" t="inlineStr">
        <is>
          <t>home_use</t>
        </is>
      </c>
      <c r="AA8768" t="inlineStr">
        <is>
          <t>IMP01037</t>
        </is>
      </c>
      <c r="AB8768" t="inlineStr">
        <is>
          <t>T107258</t>
        </is>
      </c>
      <c r="AC8768" s="32" t="n">
        <v>642726.6899999999</v>
      </c>
      <c r="AD8768" s="32" t="n">
        <v>64272.67</v>
      </c>
      <c r="AE8768" s="35">
        <f>(LEFT(Y8768,4)-Parameters!$B$23)*12+MID(Y8768,6,2)-Parameters!$B$24+1</f>
        <v/>
      </c>
    </row>
    <row r="8769">
      <c r="X8769" t="inlineStr">
        <is>
          <t>L0217231</t>
        </is>
      </c>
      <c r="Y8769" t="inlineStr">
        <is>
          <t>2026-05-08</t>
        </is>
      </c>
      <c r="Z8769" t="inlineStr">
        <is>
          <t>home_use</t>
        </is>
      </c>
      <c r="AA8769" t="inlineStr">
        <is>
          <t>IMP01037</t>
        </is>
      </c>
      <c r="AB8769" t="inlineStr">
        <is>
          <t>T107258</t>
        </is>
      </c>
      <c r="AC8769" s="32" t="n">
        <v>2526102.7</v>
      </c>
      <c r="AD8769" s="32" t="n">
        <v>252610.27</v>
      </c>
      <c r="AE8769" s="35">
        <f>(LEFT(Y8769,4)-Parameters!$B$23)*12+MID(Y8769,6,2)-Parameters!$B$24+1</f>
        <v/>
      </c>
    </row>
    <row r="8770">
      <c r="X8770" t="inlineStr">
        <is>
          <t>L0217233</t>
        </is>
      </c>
      <c r="Y8770" t="inlineStr">
        <is>
          <t>2026-05-08</t>
        </is>
      </c>
      <c r="Z8770" t="inlineStr">
        <is>
          <t>home_use</t>
        </is>
      </c>
      <c r="AA8770" t="inlineStr">
        <is>
          <t>IMP01037</t>
        </is>
      </c>
      <c r="AB8770" t="inlineStr">
        <is>
          <t>T107258</t>
        </is>
      </c>
      <c r="AC8770" s="32" t="n">
        <v>2229075.53</v>
      </c>
      <c r="AD8770" s="32" t="n">
        <v>222907.55</v>
      </c>
      <c r="AE8770" s="35">
        <f>(LEFT(Y8770,4)-Parameters!$B$23)*12+MID(Y8770,6,2)-Parameters!$B$24+1</f>
        <v/>
      </c>
    </row>
    <row r="8771">
      <c r="X8771" t="inlineStr">
        <is>
          <t>L0217519</t>
        </is>
      </c>
      <c r="Y8771" t="inlineStr">
        <is>
          <t>2026-05-09</t>
        </is>
      </c>
      <c r="Z8771" t="inlineStr">
        <is>
          <t>home_use</t>
        </is>
      </c>
      <c r="AA8771" t="inlineStr">
        <is>
          <t>IMP01037</t>
        </is>
      </c>
      <c r="AB8771" t="inlineStr">
        <is>
          <t>T107258</t>
        </is>
      </c>
      <c r="AC8771" s="32" t="n">
        <v>1667232.65</v>
      </c>
      <c r="AD8771" s="32" t="n">
        <v>166723.26</v>
      </c>
      <c r="AE8771" s="35">
        <f>(LEFT(Y8771,4)-Parameters!$B$23)*12+MID(Y8771,6,2)-Parameters!$B$24+1</f>
        <v/>
      </c>
    </row>
    <row r="8772">
      <c r="X8772" t="inlineStr">
        <is>
          <t>L0217805</t>
        </is>
      </c>
      <c r="Y8772" t="inlineStr">
        <is>
          <t>2026-05-10</t>
        </is>
      </c>
      <c r="Z8772" t="inlineStr">
        <is>
          <t>home_use</t>
        </is>
      </c>
      <c r="AA8772" t="inlineStr">
        <is>
          <t>IMP01037</t>
        </is>
      </c>
      <c r="AB8772" t="inlineStr">
        <is>
          <t>T107258</t>
        </is>
      </c>
      <c r="AC8772" s="32" t="n">
        <v>662624.0600000001</v>
      </c>
      <c r="AD8772" s="32" t="n">
        <v>66262.41</v>
      </c>
      <c r="AE8772" s="35">
        <f>(LEFT(Y8772,4)-Parameters!$B$23)*12+MID(Y8772,6,2)-Parameters!$B$24+1</f>
        <v/>
      </c>
    </row>
    <row r="8773">
      <c r="X8773" t="inlineStr">
        <is>
          <t>L0217806</t>
        </is>
      </c>
      <c r="Y8773" t="inlineStr">
        <is>
          <t>2026-05-10</t>
        </is>
      </c>
      <c r="Z8773" t="inlineStr">
        <is>
          <t>home_use</t>
        </is>
      </c>
      <c r="AA8773" t="inlineStr">
        <is>
          <t>IMP01037</t>
        </is>
      </c>
      <c r="AB8773" t="inlineStr">
        <is>
          <t>T107258</t>
        </is>
      </c>
      <c r="AC8773" s="32" t="n">
        <v>1642041.36</v>
      </c>
      <c r="AD8773" s="32" t="n">
        <v>164204.14</v>
      </c>
      <c r="AE8773" s="35">
        <f>(LEFT(Y8773,4)-Parameters!$B$23)*12+MID(Y8773,6,2)-Parameters!$B$24+1</f>
        <v/>
      </c>
    </row>
    <row r="8774">
      <c r="X8774" t="inlineStr">
        <is>
          <t>L0217807</t>
        </is>
      </c>
      <c r="Y8774" t="inlineStr">
        <is>
          <t>2026-05-10</t>
        </is>
      </c>
      <c r="Z8774" t="inlineStr">
        <is>
          <t>home_use</t>
        </is>
      </c>
      <c r="AA8774" t="inlineStr">
        <is>
          <t>IMP01037</t>
        </is>
      </c>
      <c r="AB8774" t="inlineStr">
        <is>
          <t>T107258</t>
        </is>
      </c>
      <c r="AC8774" s="32" t="n">
        <v>600229.4399999999</v>
      </c>
      <c r="AD8774" s="32" t="n">
        <v>72027.53</v>
      </c>
      <c r="AE8774" s="35">
        <f>(LEFT(Y8774,4)-Parameters!$B$23)*12+MID(Y8774,6,2)-Parameters!$B$24+1</f>
        <v/>
      </c>
    </row>
    <row r="8775">
      <c r="X8775" t="inlineStr">
        <is>
          <t>L0218071</t>
        </is>
      </c>
      <c r="Y8775" t="inlineStr">
        <is>
          <t>2026-05-11</t>
        </is>
      </c>
      <c r="Z8775" t="inlineStr">
        <is>
          <t>home_use</t>
        </is>
      </c>
      <c r="AA8775" t="inlineStr">
        <is>
          <t>IMP01037</t>
        </is>
      </c>
      <c r="AB8775" t="inlineStr">
        <is>
          <t>T107258</t>
        </is>
      </c>
      <c r="AC8775" s="32" t="n">
        <v>602356.87</v>
      </c>
      <c r="AD8775" s="32" t="n">
        <v>72282.82000000001</v>
      </c>
      <c r="AE8775" s="35">
        <f>(LEFT(Y8775,4)-Parameters!$B$23)*12+MID(Y8775,6,2)-Parameters!$B$24+1</f>
        <v/>
      </c>
    </row>
    <row r="8776">
      <c r="X8776" t="inlineStr">
        <is>
          <t>L0218336</t>
        </is>
      </c>
      <c r="Y8776" t="inlineStr">
        <is>
          <t>2026-05-12</t>
        </is>
      </c>
      <c r="Z8776" t="inlineStr">
        <is>
          <t>home_use</t>
        </is>
      </c>
      <c r="AA8776" t="inlineStr">
        <is>
          <t>IMP01037</t>
        </is>
      </c>
      <c r="AB8776" t="inlineStr">
        <is>
          <t>T107258</t>
        </is>
      </c>
      <c r="AC8776" s="32" t="n">
        <v>2581435.18</v>
      </c>
      <c r="AD8776" s="32" t="n">
        <v>258143.52</v>
      </c>
      <c r="AE8776" s="35">
        <f>(LEFT(Y8776,4)-Parameters!$B$23)*12+MID(Y8776,6,2)-Parameters!$B$24+1</f>
        <v/>
      </c>
    </row>
    <row r="8777">
      <c r="X8777" t="inlineStr">
        <is>
          <t>L0218583</t>
        </is>
      </c>
      <c r="Y8777" t="inlineStr">
        <is>
          <t>2026-05-13</t>
        </is>
      </c>
      <c r="Z8777" t="inlineStr">
        <is>
          <t>home_use</t>
        </is>
      </c>
      <c r="AA8777" t="inlineStr">
        <is>
          <t>IMP01037</t>
        </is>
      </c>
      <c r="AB8777" t="inlineStr">
        <is>
          <t>T107258</t>
        </is>
      </c>
      <c r="AC8777" s="32" t="n">
        <v>381046.88</v>
      </c>
      <c r="AD8777" s="32" t="n">
        <v>45725.63</v>
      </c>
      <c r="AE8777" s="35">
        <f>(LEFT(Y8777,4)-Parameters!$B$23)*12+MID(Y8777,6,2)-Parameters!$B$24+1</f>
        <v/>
      </c>
    </row>
    <row r="8778">
      <c r="X8778" t="inlineStr">
        <is>
          <t>L0218586</t>
        </is>
      </c>
      <c r="Y8778" t="inlineStr">
        <is>
          <t>2026-05-13</t>
        </is>
      </c>
      <c r="Z8778" t="inlineStr">
        <is>
          <t>home_use</t>
        </is>
      </c>
      <c r="AA8778" t="inlineStr">
        <is>
          <t>IMP01037</t>
        </is>
      </c>
      <c r="AB8778" t="inlineStr">
        <is>
          <t>T107258</t>
        </is>
      </c>
      <c r="AC8778" s="32" t="n">
        <v>2290906.02</v>
      </c>
      <c r="AD8778" s="32" t="n">
        <v>229090.6</v>
      </c>
      <c r="AE8778" s="35">
        <f>(LEFT(Y8778,4)-Parameters!$B$23)*12+MID(Y8778,6,2)-Parameters!$B$24+1</f>
        <v/>
      </c>
    </row>
    <row r="8779">
      <c r="X8779" t="inlineStr">
        <is>
          <t>L0218587</t>
        </is>
      </c>
      <c r="Y8779" t="inlineStr">
        <is>
          <t>2026-05-13</t>
        </is>
      </c>
      <c r="Z8779" t="inlineStr">
        <is>
          <t>home_use</t>
        </is>
      </c>
      <c r="AA8779" t="inlineStr">
        <is>
          <t>IMP01037</t>
        </is>
      </c>
      <c r="AB8779" t="inlineStr">
        <is>
          <t>T107258</t>
        </is>
      </c>
      <c r="AC8779" s="32" t="n">
        <v>1064613.19</v>
      </c>
      <c r="AD8779" s="32" t="n">
        <v>106461.32</v>
      </c>
      <c r="AE8779" s="35">
        <f>(LEFT(Y8779,4)-Parameters!$B$23)*12+MID(Y8779,6,2)-Parameters!$B$24+1</f>
        <v/>
      </c>
    </row>
    <row r="8780">
      <c r="X8780" t="inlineStr">
        <is>
          <t>L0218851</t>
        </is>
      </c>
      <c r="Y8780" t="inlineStr">
        <is>
          <t>2026-05-14</t>
        </is>
      </c>
      <c r="Z8780" t="inlineStr">
        <is>
          <t>home_use</t>
        </is>
      </c>
      <c r="AA8780" t="inlineStr">
        <is>
          <t>IMP01037</t>
        </is>
      </c>
      <c r="AB8780" t="inlineStr">
        <is>
          <t>T107258</t>
        </is>
      </c>
      <c r="AC8780" s="32" t="n">
        <v>959426.8</v>
      </c>
      <c r="AD8780" s="32" t="n">
        <v>115131.22</v>
      </c>
      <c r="AE8780" s="35">
        <f>(LEFT(Y8780,4)-Parameters!$B$23)*12+MID(Y8780,6,2)-Parameters!$B$24+1</f>
        <v/>
      </c>
    </row>
    <row r="8781">
      <c r="X8781" t="inlineStr">
        <is>
          <t>L0218853</t>
        </is>
      </c>
      <c r="Y8781" t="inlineStr">
        <is>
          <t>2026-05-14</t>
        </is>
      </c>
      <c r="Z8781" t="inlineStr">
        <is>
          <t>home_use</t>
        </is>
      </c>
      <c r="AA8781" t="inlineStr">
        <is>
          <t>IMP01037</t>
        </is>
      </c>
      <c r="AB8781" t="inlineStr">
        <is>
          <t>T107258</t>
        </is>
      </c>
      <c r="AC8781" s="32" t="n">
        <v>1932109.07</v>
      </c>
      <c r="AD8781" s="32" t="n">
        <v>193210.91</v>
      </c>
      <c r="AE8781" s="35">
        <f>(LEFT(Y8781,4)-Parameters!$B$23)*12+MID(Y8781,6,2)-Parameters!$B$24+1</f>
        <v/>
      </c>
    </row>
    <row r="8782">
      <c r="X8782" t="inlineStr">
        <is>
          <t>L0218854</t>
        </is>
      </c>
      <c r="Y8782" t="inlineStr">
        <is>
          <t>2026-05-14</t>
        </is>
      </c>
      <c r="Z8782" t="inlineStr">
        <is>
          <t>home_use</t>
        </is>
      </c>
      <c r="AA8782" t="inlineStr">
        <is>
          <t>IMP01037</t>
        </is>
      </c>
      <c r="AB8782" t="inlineStr">
        <is>
          <t>T107258</t>
        </is>
      </c>
      <c r="AC8782" s="32" t="n">
        <v>688686.98</v>
      </c>
      <c r="AD8782" s="32" t="n">
        <v>68868.7</v>
      </c>
      <c r="AE8782" s="35">
        <f>(LEFT(Y8782,4)-Parameters!$B$23)*12+MID(Y8782,6,2)-Parameters!$B$24+1</f>
        <v/>
      </c>
    </row>
    <row r="8783">
      <c r="X8783" t="inlineStr">
        <is>
          <t>L0218856</t>
        </is>
      </c>
      <c r="Y8783" t="inlineStr">
        <is>
          <t>2026-05-14</t>
        </is>
      </c>
      <c r="Z8783" t="inlineStr">
        <is>
          <t>home_use</t>
        </is>
      </c>
      <c r="AA8783" t="inlineStr">
        <is>
          <t>IMP01037</t>
        </is>
      </c>
      <c r="AB8783" t="inlineStr">
        <is>
          <t>T107258</t>
        </is>
      </c>
      <c r="AC8783" s="32" t="n">
        <v>1359890.82</v>
      </c>
      <c r="AD8783" s="32" t="n">
        <v>135989.08</v>
      </c>
      <c r="AE8783" s="35">
        <f>(LEFT(Y8783,4)-Parameters!$B$23)*12+MID(Y8783,6,2)-Parameters!$B$24+1</f>
        <v/>
      </c>
    </row>
    <row r="8784">
      <c r="X8784" t="inlineStr">
        <is>
          <t>L0218857</t>
        </is>
      </c>
      <c r="Y8784" t="inlineStr">
        <is>
          <t>2026-05-14</t>
        </is>
      </c>
      <c r="Z8784" t="inlineStr">
        <is>
          <t>home_use</t>
        </is>
      </c>
      <c r="AA8784" t="inlineStr">
        <is>
          <t>IMP01037</t>
        </is>
      </c>
      <c r="AB8784" t="inlineStr">
        <is>
          <t>T107258</t>
        </is>
      </c>
      <c r="AC8784" s="32" t="n">
        <v>1372401.87</v>
      </c>
      <c r="AD8784" s="32" t="n">
        <v>137240.19</v>
      </c>
      <c r="AE8784" s="35">
        <f>(LEFT(Y8784,4)-Parameters!$B$23)*12+MID(Y8784,6,2)-Parameters!$B$24+1</f>
        <v/>
      </c>
    </row>
    <row r="8785">
      <c r="X8785" t="inlineStr">
        <is>
          <t>L0219402</t>
        </is>
      </c>
      <c r="Y8785" t="inlineStr">
        <is>
          <t>2026-05-16</t>
        </is>
      </c>
      <c r="Z8785" t="inlineStr">
        <is>
          <t>home_use</t>
        </is>
      </c>
      <c r="AA8785" t="inlineStr">
        <is>
          <t>IMP01037</t>
        </is>
      </c>
      <c r="AB8785" t="inlineStr">
        <is>
          <t>T107258</t>
        </is>
      </c>
      <c r="AC8785" s="32" t="n">
        <v>480015.48</v>
      </c>
      <c r="AD8785" s="32" t="n">
        <v>57601.86</v>
      </c>
      <c r="AE8785" s="35">
        <f>(LEFT(Y8785,4)-Parameters!$B$23)*12+MID(Y8785,6,2)-Parameters!$B$24+1</f>
        <v/>
      </c>
    </row>
    <row r="8786">
      <c r="X8786" t="inlineStr">
        <is>
          <t>L0219403</t>
        </is>
      </c>
      <c r="Y8786" t="inlineStr">
        <is>
          <t>2026-05-16</t>
        </is>
      </c>
      <c r="Z8786" t="inlineStr">
        <is>
          <t>home_use</t>
        </is>
      </c>
      <c r="AA8786" t="inlineStr">
        <is>
          <t>IMP01037</t>
        </is>
      </c>
      <c r="AB8786" t="inlineStr">
        <is>
          <t>T107258</t>
        </is>
      </c>
      <c r="AC8786" s="32" t="n">
        <v>2371231.53</v>
      </c>
      <c r="AD8786" s="32" t="n">
        <v>237123.15</v>
      </c>
      <c r="AE8786" s="35">
        <f>(LEFT(Y8786,4)-Parameters!$B$23)*12+MID(Y8786,6,2)-Parameters!$B$24+1</f>
        <v/>
      </c>
    </row>
    <row r="8787">
      <c r="X8787" t="inlineStr">
        <is>
          <t>L0219668</t>
        </is>
      </c>
      <c r="Y8787" t="inlineStr">
        <is>
          <t>2026-05-17</t>
        </is>
      </c>
      <c r="Z8787" t="inlineStr">
        <is>
          <t>home_use</t>
        </is>
      </c>
      <c r="AA8787" t="inlineStr">
        <is>
          <t>IMP01037</t>
        </is>
      </c>
      <c r="AB8787" t="inlineStr">
        <is>
          <t>T107258</t>
        </is>
      </c>
      <c r="AC8787" s="32" t="n">
        <v>1795834.75</v>
      </c>
      <c r="AD8787" s="32" t="n">
        <v>179583.48</v>
      </c>
      <c r="AE8787" s="35">
        <f>(LEFT(Y8787,4)-Parameters!$B$23)*12+MID(Y8787,6,2)-Parameters!$B$24+1</f>
        <v/>
      </c>
    </row>
    <row r="8788">
      <c r="X8788" t="inlineStr">
        <is>
          <t>L0219669</t>
        </is>
      </c>
      <c r="Y8788" t="inlineStr">
        <is>
          <t>2026-05-17</t>
        </is>
      </c>
      <c r="Z8788" t="inlineStr">
        <is>
          <t>warehouse_out</t>
        </is>
      </c>
      <c r="AA8788" t="inlineStr">
        <is>
          <t>IMP01037</t>
        </is>
      </c>
      <c r="AB8788" t="inlineStr">
        <is>
          <t>T107258</t>
        </is>
      </c>
      <c r="AC8788" s="32" t="n">
        <v>346096.07</v>
      </c>
      <c r="AD8788" s="32" t="n">
        <v>34609.61</v>
      </c>
      <c r="AE8788" s="35">
        <f>(LEFT(Y8788,4)-Parameters!$B$23)*12+MID(Y8788,6,2)-Parameters!$B$24+1</f>
        <v/>
      </c>
    </row>
    <row r="8789">
      <c r="X8789" t="inlineStr">
        <is>
          <t>L0219672</t>
        </is>
      </c>
      <c r="Y8789" t="inlineStr">
        <is>
          <t>2026-05-17</t>
        </is>
      </c>
      <c r="Z8789" t="inlineStr">
        <is>
          <t>home_use</t>
        </is>
      </c>
      <c r="AA8789" t="inlineStr">
        <is>
          <t>IMP01037</t>
        </is>
      </c>
      <c r="AB8789" t="inlineStr">
        <is>
          <t>T107258</t>
        </is>
      </c>
      <c r="AC8789" s="32" t="n">
        <v>1052332.98</v>
      </c>
      <c r="AD8789" s="32" t="n">
        <v>105233.3</v>
      </c>
      <c r="AE8789" s="35">
        <f>(LEFT(Y8789,4)-Parameters!$B$23)*12+MID(Y8789,6,2)-Parameters!$B$24+1</f>
        <v/>
      </c>
    </row>
    <row r="8790">
      <c r="X8790" t="inlineStr">
        <is>
          <t>L0219673</t>
        </is>
      </c>
      <c r="Y8790" t="inlineStr">
        <is>
          <t>2026-05-17</t>
        </is>
      </c>
      <c r="Z8790" t="inlineStr">
        <is>
          <t>home_use</t>
        </is>
      </c>
      <c r="AA8790" t="inlineStr">
        <is>
          <t>IMP01037</t>
        </is>
      </c>
      <c r="AB8790" t="inlineStr">
        <is>
          <t>T107258</t>
        </is>
      </c>
      <c r="AC8790" s="32" t="n">
        <v>434133.71</v>
      </c>
      <c r="AD8790" s="32" t="n">
        <v>43413.37</v>
      </c>
      <c r="AE8790" s="35">
        <f>(LEFT(Y8790,4)-Parameters!$B$23)*12+MID(Y8790,6,2)-Parameters!$B$24+1</f>
        <v/>
      </c>
    </row>
    <row r="8791">
      <c r="X8791" t="inlineStr">
        <is>
          <t>L0219675</t>
        </is>
      </c>
      <c r="Y8791" t="inlineStr">
        <is>
          <t>2026-05-17</t>
        </is>
      </c>
      <c r="Z8791" t="inlineStr">
        <is>
          <t>home_use</t>
        </is>
      </c>
      <c r="AA8791" t="inlineStr">
        <is>
          <t>IMP01037</t>
        </is>
      </c>
      <c r="AB8791" t="inlineStr">
        <is>
          <t>T107258</t>
        </is>
      </c>
      <c r="AC8791" s="32" t="n">
        <v>1720877.62</v>
      </c>
      <c r="AD8791" s="32" t="n">
        <v>172087.76</v>
      </c>
      <c r="AE8791" s="35">
        <f>(LEFT(Y8791,4)-Parameters!$B$23)*12+MID(Y8791,6,2)-Parameters!$B$24+1</f>
        <v/>
      </c>
    </row>
    <row r="8792">
      <c r="X8792" t="inlineStr">
        <is>
          <t>L0219676</t>
        </is>
      </c>
      <c r="Y8792" t="inlineStr">
        <is>
          <t>2026-05-17</t>
        </is>
      </c>
      <c r="Z8792" t="inlineStr">
        <is>
          <t>home_use</t>
        </is>
      </c>
      <c r="AA8792" t="inlineStr">
        <is>
          <t>IMP01037</t>
        </is>
      </c>
      <c r="AB8792" t="inlineStr">
        <is>
          <t>T107258</t>
        </is>
      </c>
      <c r="AC8792" s="32" t="n">
        <v>277110.92</v>
      </c>
      <c r="AD8792" s="32" t="n">
        <v>33253.31</v>
      </c>
      <c r="AE8792" s="35">
        <f>(LEFT(Y8792,4)-Parameters!$B$23)*12+MID(Y8792,6,2)-Parameters!$B$24+1</f>
        <v/>
      </c>
    </row>
    <row r="8793">
      <c r="X8793" t="inlineStr">
        <is>
          <t>L0219929</t>
        </is>
      </c>
      <c r="Y8793" t="inlineStr">
        <is>
          <t>2026-05-18</t>
        </is>
      </c>
      <c r="Z8793" t="inlineStr">
        <is>
          <t>home_use</t>
        </is>
      </c>
      <c r="AA8793" t="inlineStr">
        <is>
          <t>IMP01037</t>
        </is>
      </c>
      <c r="AB8793" t="inlineStr">
        <is>
          <t>T107258</t>
        </is>
      </c>
      <c r="AC8793" s="32" t="n">
        <v>6210301.51</v>
      </c>
      <c r="AD8793" s="32" t="n">
        <v>621030.15</v>
      </c>
      <c r="AE8793" s="35">
        <f>(LEFT(Y8793,4)-Parameters!$B$23)*12+MID(Y8793,6,2)-Parameters!$B$24+1</f>
        <v/>
      </c>
    </row>
    <row r="8794">
      <c r="X8794" t="inlineStr">
        <is>
          <t>L0219930</t>
        </is>
      </c>
      <c r="Y8794" t="inlineStr">
        <is>
          <t>2026-05-18</t>
        </is>
      </c>
      <c r="Z8794" t="inlineStr">
        <is>
          <t>home_use</t>
        </is>
      </c>
      <c r="AA8794" t="inlineStr">
        <is>
          <t>IMP01037</t>
        </is>
      </c>
      <c r="AB8794" t="inlineStr">
        <is>
          <t>T107258</t>
        </is>
      </c>
      <c r="AC8794" s="32" t="n">
        <v>1039791.9</v>
      </c>
      <c r="AD8794" s="32" t="n">
        <v>103979.19</v>
      </c>
      <c r="AE8794" s="35">
        <f>(LEFT(Y8794,4)-Parameters!$B$23)*12+MID(Y8794,6,2)-Parameters!$B$24+1</f>
        <v/>
      </c>
    </row>
    <row r="8795">
      <c r="X8795" t="inlineStr">
        <is>
          <t>L0219933</t>
        </is>
      </c>
      <c r="Y8795" t="inlineStr">
        <is>
          <t>2026-05-18</t>
        </is>
      </c>
      <c r="Z8795" t="inlineStr">
        <is>
          <t>home_use</t>
        </is>
      </c>
      <c r="AA8795" t="inlineStr">
        <is>
          <t>IMP01037</t>
        </is>
      </c>
      <c r="AB8795" t="inlineStr">
        <is>
          <t>T107258</t>
        </is>
      </c>
      <c r="AC8795" s="32" t="n">
        <v>324700.14</v>
      </c>
      <c r="AD8795" s="32" t="n">
        <v>38964.02</v>
      </c>
      <c r="AE8795" s="35">
        <f>(LEFT(Y8795,4)-Parameters!$B$23)*12+MID(Y8795,6,2)-Parameters!$B$24+1</f>
        <v/>
      </c>
    </row>
    <row r="8796">
      <c r="X8796" t="inlineStr">
        <is>
          <t>L0220200</t>
        </is>
      </c>
      <c r="Y8796" t="inlineStr">
        <is>
          <t>2026-05-19</t>
        </is>
      </c>
      <c r="Z8796" t="inlineStr">
        <is>
          <t>home_use</t>
        </is>
      </c>
      <c r="AA8796" t="inlineStr">
        <is>
          <t>IMP01037</t>
        </is>
      </c>
      <c r="AB8796" t="inlineStr">
        <is>
          <t>T107258</t>
        </is>
      </c>
      <c r="AC8796" s="32" t="n">
        <v>872454.37</v>
      </c>
      <c r="AD8796" s="32" t="n">
        <v>87245.44</v>
      </c>
      <c r="AE8796" s="35">
        <f>(LEFT(Y8796,4)-Parameters!$B$23)*12+MID(Y8796,6,2)-Parameters!$B$24+1</f>
        <v/>
      </c>
    </row>
    <row r="8797">
      <c r="X8797" t="inlineStr">
        <is>
          <t>L0220459</t>
        </is>
      </c>
      <c r="Y8797" t="inlineStr">
        <is>
          <t>2026-05-20</t>
        </is>
      </c>
      <c r="Z8797" t="inlineStr">
        <is>
          <t>home_use</t>
        </is>
      </c>
      <c r="AA8797" t="inlineStr">
        <is>
          <t>IMP01037</t>
        </is>
      </c>
      <c r="AB8797" t="inlineStr">
        <is>
          <t>T107258</t>
        </is>
      </c>
      <c r="AC8797" s="32" t="n">
        <v>1032159.85</v>
      </c>
      <c r="AD8797" s="32" t="n">
        <v>103215.98</v>
      </c>
      <c r="AE8797" s="35">
        <f>(LEFT(Y8797,4)-Parameters!$B$23)*12+MID(Y8797,6,2)-Parameters!$B$24+1</f>
        <v/>
      </c>
    </row>
    <row r="8798">
      <c r="X8798" t="inlineStr">
        <is>
          <t>L0220460</t>
        </is>
      </c>
      <c r="Y8798" t="inlineStr">
        <is>
          <t>2026-05-20</t>
        </is>
      </c>
      <c r="Z8798" t="inlineStr">
        <is>
          <t>home_use</t>
        </is>
      </c>
      <c r="AA8798" t="inlineStr">
        <is>
          <t>IMP01037</t>
        </is>
      </c>
      <c r="AB8798" t="inlineStr">
        <is>
          <t>T107258</t>
        </is>
      </c>
      <c r="AC8798" s="32" t="n">
        <v>898295.77</v>
      </c>
      <c r="AD8798" s="32" t="n">
        <v>107795.49</v>
      </c>
      <c r="AE8798" s="35">
        <f>(LEFT(Y8798,4)-Parameters!$B$23)*12+MID(Y8798,6,2)-Parameters!$B$24+1</f>
        <v/>
      </c>
    </row>
    <row r="8799">
      <c r="X8799" t="inlineStr">
        <is>
          <t>L0220462</t>
        </is>
      </c>
      <c r="Y8799" t="inlineStr">
        <is>
          <t>2026-05-20</t>
        </is>
      </c>
      <c r="Z8799" t="inlineStr">
        <is>
          <t>home_use</t>
        </is>
      </c>
      <c r="AA8799" t="inlineStr">
        <is>
          <t>IMP01037</t>
        </is>
      </c>
      <c r="AB8799" t="inlineStr">
        <is>
          <t>T107258</t>
        </is>
      </c>
      <c r="AC8799" s="32" t="n">
        <v>1203350.16</v>
      </c>
      <c r="AD8799" s="32" t="n">
        <v>120335.02</v>
      </c>
      <c r="AE8799" s="35">
        <f>(LEFT(Y8799,4)-Parameters!$B$23)*12+MID(Y8799,6,2)-Parameters!$B$24+1</f>
        <v/>
      </c>
    </row>
    <row r="8800">
      <c r="X8800" t="inlineStr">
        <is>
          <t>L0220741</t>
        </is>
      </c>
      <c r="Y8800" t="inlineStr">
        <is>
          <t>2026-05-21</t>
        </is>
      </c>
      <c r="Z8800" t="inlineStr">
        <is>
          <t>home_use</t>
        </is>
      </c>
      <c r="AA8800" t="inlineStr">
        <is>
          <t>IMP01037</t>
        </is>
      </c>
      <c r="AB8800" t="inlineStr">
        <is>
          <t>T107258</t>
        </is>
      </c>
      <c r="AC8800" s="32" t="n">
        <v>283364.38</v>
      </c>
      <c r="AD8800" s="32" t="n">
        <v>34003.73</v>
      </c>
      <c r="AE8800" s="35">
        <f>(LEFT(Y8800,4)-Parameters!$B$23)*12+MID(Y8800,6,2)-Parameters!$B$24+1</f>
        <v/>
      </c>
    </row>
    <row r="8801">
      <c r="X8801" t="inlineStr">
        <is>
          <t>L0220743</t>
        </is>
      </c>
      <c r="Y8801" t="inlineStr">
        <is>
          <t>2026-05-21</t>
        </is>
      </c>
      <c r="Z8801" t="inlineStr">
        <is>
          <t>home_use</t>
        </is>
      </c>
      <c r="AA8801" t="inlineStr">
        <is>
          <t>IMP01037</t>
        </is>
      </c>
      <c r="AB8801" t="inlineStr">
        <is>
          <t>T107258</t>
        </is>
      </c>
      <c r="AC8801" s="32" t="n">
        <v>1363514.17</v>
      </c>
      <c r="AD8801" s="32" t="n">
        <v>136351.42</v>
      </c>
      <c r="AE8801" s="35">
        <f>(LEFT(Y8801,4)-Parameters!$B$23)*12+MID(Y8801,6,2)-Parameters!$B$24+1</f>
        <v/>
      </c>
    </row>
    <row r="8802">
      <c r="X8802" t="inlineStr">
        <is>
          <t>L0221259</t>
        </is>
      </c>
      <c r="Y8802" t="inlineStr">
        <is>
          <t>2026-05-23</t>
        </is>
      </c>
      <c r="Z8802" t="inlineStr">
        <is>
          <t>home_use</t>
        </is>
      </c>
      <c r="AA8802" t="inlineStr">
        <is>
          <t>IMP01037</t>
        </is>
      </c>
      <c r="AB8802" t="inlineStr">
        <is>
          <t>T107258</t>
        </is>
      </c>
      <c r="AC8802" s="32" t="n">
        <v>1121744.12</v>
      </c>
      <c r="AD8802" s="32" t="n">
        <v>134609.29</v>
      </c>
      <c r="AE8802" s="35">
        <f>(LEFT(Y8802,4)-Parameters!$B$23)*12+MID(Y8802,6,2)-Parameters!$B$24+1</f>
        <v/>
      </c>
    </row>
    <row r="8803">
      <c r="X8803" t="inlineStr">
        <is>
          <t>L0221260</t>
        </is>
      </c>
      <c r="Y8803" t="inlineStr">
        <is>
          <t>2026-05-23</t>
        </is>
      </c>
      <c r="Z8803" t="inlineStr">
        <is>
          <t>home_use</t>
        </is>
      </c>
      <c r="AA8803" t="inlineStr">
        <is>
          <t>IMP01037</t>
        </is>
      </c>
      <c r="AB8803" t="inlineStr">
        <is>
          <t>T107258</t>
        </is>
      </c>
      <c r="AC8803" s="32" t="n">
        <v>4633006.81</v>
      </c>
      <c r="AD8803" s="32" t="n">
        <v>463300.68</v>
      </c>
      <c r="AE8803" s="35">
        <f>(LEFT(Y8803,4)-Parameters!$B$23)*12+MID(Y8803,6,2)-Parameters!$B$24+1</f>
        <v/>
      </c>
    </row>
    <row r="8804">
      <c r="X8804" t="inlineStr">
        <is>
          <t>L0221261</t>
        </is>
      </c>
      <c r="Y8804" t="inlineStr">
        <is>
          <t>2026-05-23</t>
        </is>
      </c>
      <c r="Z8804" t="inlineStr">
        <is>
          <t>home_use</t>
        </is>
      </c>
      <c r="AA8804" t="inlineStr">
        <is>
          <t>IMP01037</t>
        </is>
      </c>
      <c r="AB8804" t="inlineStr">
        <is>
          <t>T107258</t>
        </is>
      </c>
      <c r="AC8804" s="32" t="n">
        <v>1031949.66</v>
      </c>
      <c r="AD8804" s="32" t="n">
        <v>103194.97</v>
      </c>
      <c r="AE8804" s="35">
        <f>(LEFT(Y8804,4)-Parameters!$B$23)*12+MID(Y8804,6,2)-Parameters!$B$24+1</f>
        <v/>
      </c>
    </row>
    <row r="8805">
      <c r="X8805" t="inlineStr">
        <is>
          <t>L0221262</t>
        </is>
      </c>
      <c r="Y8805" t="inlineStr">
        <is>
          <t>2026-05-23</t>
        </is>
      </c>
      <c r="Z8805" t="inlineStr">
        <is>
          <t>warehouse_out</t>
        </is>
      </c>
      <c r="AA8805" t="inlineStr">
        <is>
          <t>IMP01037</t>
        </is>
      </c>
      <c r="AB8805" t="inlineStr">
        <is>
          <t>T107258</t>
        </is>
      </c>
      <c r="AC8805" s="32" t="n">
        <v>814324.79</v>
      </c>
      <c r="AD8805" s="32" t="n">
        <v>81432.48</v>
      </c>
      <c r="AE8805" s="35">
        <f>(LEFT(Y8805,4)-Parameters!$B$23)*12+MID(Y8805,6,2)-Parameters!$B$24+1</f>
        <v/>
      </c>
    </row>
    <row r="8806">
      <c r="X8806" t="inlineStr">
        <is>
          <t>L0221539</t>
        </is>
      </c>
      <c r="Y8806" t="inlineStr">
        <is>
          <t>2026-05-24</t>
        </is>
      </c>
      <c r="Z8806" t="inlineStr">
        <is>
          <t>home_use</t>
        </is>
      </c>
      <c r="AA8806" t="inlineStr">
        <is>
          <t>IMP01037</t>
        </is>
      </c>
      <c r="AB8806" t="inlineStr">
        <is>
          <t>T107258</t>
        </is>
      </c>
      <c r="AC8806" s="32" t="n">
        <v>1786781.96</v>
      </c>
      <c r="AD8806" s="32" t="n">
        <v>178678.2</v>
      </c>
      <c r="AE8806" s="35">
        <f>(LEFT(Y8806,4)-Parameters!$B$23)*12+MID(Y8806,6,2)-Parameters!$B$24+1</f>
        <v/>
      </c>
    </row>
    <row r="8807">
      <c r="X8807" t="inlineStr">
        <is>
          <t>L0221541</t>
        </is>
      </c>
      <c r="Y8807" t="inlineStr">
        <is>
          <t>2026-05-24</t>
        </is>
      </c>
      <c r="Z8807" t="inlineStr">
        <is>
          <t>home_use</t>
        </is>
      </c>
      <c r="AA8807" t="inlineStr">
        <is>
          <t>IMP01037</t>
        </is>
      </c>
      <c r="AB8807" t="inlineStr">
        <is>
          <t>T107258</t>
        </is>
      </c>
      <c r="AC8807" s="32" t="n">
        <v>1209274.79</v>
      </c>
      <c r="AD8807" s="32" t="n">
        <v>120927.48</v>
      </c>
      <c r="AE8807" s="35">
        <f>(LEFT(Y8807,4)-Parameters!$B$23)*12+MID(Y8807,6,2)-Parameters!$B$24+1</f>
        <v/>
      </c>
    </row>
    <row r="8808">
      <c r="X8808" t="inlineStr">
        <is>
          <t>L0221804</t>
        </is>
      </c>
      <c r="Y8808" t="inlineStr">
        <is>
          <t>2026-05-25</t>
        </is>
      </c>
      <c r="Z8808" t="inlineStr">
        <is>
          <t>home_use</t>
        </is>
      </c>
      <c r="AA8808" t="inlineStr">
        <is>
          <t>IMP01037</t>
        </is>
      </c>
      <c r="AB8808" t="inlineStr">
        <is>
          <t>T107258</t>
        </is>
      </c>
      <c r="AC8808" s="32" t="n">
        <v>900935.5600000001</v>
      </c>
      <c r="AD8808" s="32" t="n">
        <v>90093.56</v>
      </c>
      <c r="AE8808" s="35">
        <f>(LEFT(Y8808,4)-Parameters!$B$23)*12+MID(Y8808,6,2)-Parameters!$B$24+1</f>
        <v/>
      </c>
    </row>
    <row r="8809">
      <c r="X8809" t="inlineStr">
        <is>
          <t>L0221805</t>
        </is>
      </c>
      <c r="Y8809" t="inlineStr">
        <is>
          <t>2026-05-25</t>
        </is>
      </c>
      <c r="Z8809" t="inlineStr">
        <is>
          <t>warehouse_out</t>
        </is>
      </c>
      <c r="AA8809" t="inlineStr">
        <is>
          <t>IMP01037</t>
        </is>
      </c>
      <c r="AB8809" t="inlineStr">
        <is>
          <t>T107258</t>
        </is>
      </c>
      <c r="AC8809" s="32" t="n">
        <v>1917987.08</v>
      </c>
      <c r="AD8809" s="32" t="n">
        <v>191798.71</v>
      </c>
      <c r="AE8809" s="35">
        <f>(LEFT(Y8809,4)-Parameters!$B$23)*12+MID(Y8809,6,2)-Parameters!$B$24+1</f>
        <v/>
      </c>
    </row>
    <row r="8810">
      <c r="X8810" t="inlineStr">
        <is>
          <t>L0221807</t>
        </is>
      </c>
      <c r="Y8810" t="inlineStr">
        <is>
          <t>2026-05-25</t>
        </is>
      </c>
      <c r="Z8810" t="inlineStr">
        <is>
          <t>home_use</t>
        </is>
      </c>
      <c r="AA8810" t="inlineStr">
        <is>
          <t>IMP01037</t>
        </is>
      </c>
      <c r="AB8810" t="inlineStr">
        <is>
          <t>T107258</t>
        </is>
      </c>
      <c r="AC8810" s="32" t="n">
        <v>867317.45</v>
      </c>
      <c r="AD8810" s="32" t="n">
        <v>86731.74000000001</v>
      </c>
      <c r="AE8810" s="35">
        <f>(LEFT(Y8810,4)-Parameters!$B$23)*12+MID(Y8810,6,2)-Parameters!$B$24+1</f>
        <v/>
      </c>
    </row>
    <row r="8811">
      <c r="X8811" t="inlineStr">
        <is>
          <t>L0221808</t>
        </is>
      </c>
      <c r="Y8811" t="inlineStr">
        <is>
          <t>2026-05-25</t>
        </is>
      </c>
      <c r="Z8811" t="inlineStr">
        <is>
          <t>warehouse_out</t>
        </is>
      </c>
      <c r="AA8811" t="inlineStr">
        <is>
          <t>IMP01037</t>
        </is>
      </c>
      <c r="AB8811" t="inlineStr">
        <is>
          <t>T107258</t>
        </is>
      </c>
      <c r="AC8811" s="32" t="n">
        <v>978943.8</v>
      </c>
      <c r="AD8811" s="32" t="n">
        <v>117473.26</v>
      </c>
      <c r="AE8811" s="35">
        <f>(LEFT(Y8811,4)-Parameters!$B$23)*12+MID(Y8811,6,2)-Parameters!$B$24+1</f>
        <v/>
      </c>
    </row>
    <row r="8812">
      <c r="X8812" t="inlineStr">
        <is>
          <t>L0221811</t>
        </is>
      </c>
      <c r="Y8812" t="inlineStr">
        <is>
          <t>2026-05-25</t>
        </is>
      </c>
      <c r="Z8812" t="inlineStr">
        <is>
          <t>home_use</t>
        </is>
      </c>
      <c r="AA8812" t="inlineStr">
        <is>
          <t>IMP01037</t>
        </is>
      </c>
      <c r="AB8812" t="inlineStr">
        <is>
          <t>T107258</t>
        </is>
      </c>
      <c r="AC8812" s="32" t="n">
        <v>686711.4</v>
      </c>
      <c r="AD8812" s="32" t="n">
        <v>82405.37</v>
      </c>
      <c r="AE8812" s="35">
        <f>(LEFT(Y8812,4)-Parameters!$B$23)*12+MID(Y8812,6,2)-Parameters!$B$24+1</f>
        <v/>
      </c>
    </row>
    <row r="8813">
      <c r="X8813" t="inlineStr">
        <is>
          <t>L0222111</t>
        </is>
      </c>
      <c r="Y8813" t="inlineStr">
        <is>
          <t>2026-05-26</t>
        </is>
      </c>
      <c r="Z8813" t="inlineStr">
        <is>
          <t>warehouse_out</t>
        </is>
      </c>
      <c r="AA8813" t="inlineStr">
        <is>
          <t>IMP01037</t>
        </is>
      </c>
      <c r="AB8813" t="inlineStr">
        <is>
          <t>T107258</t>
        </is>
      </c>
      <c r="AC8813" s="32" t="n">
        <v>1009328.08</v>
      </c>
      <c r="AD8813" s="32" t="n">
        <v>100932.81</v>
      </c>
      <c r="AE8813" s="35">
        <f>(LEFT(Y8813,4)-Parameters!$B$23)*12+MID(Y8813,6,2)-Parameters!$B$24+1</f>
        <v/>
      </c>
    </row>
    <row r="8814">
      <c r="X8814" t="inlineStr">
        <is>
          <t>L0222112</t>
        </is>
      </c>
      <c r="Y8814" t="inlineStr">
        <is>
          <t>2026-05-26</t>
        </is>
      </c>
      <c r="Z8814" t="inlineStr">
        <is>
          <t>home_use</t>
        </is>
      </c>
      <c r="AA8814" t="inlineStr">
        <is>
          <t>IMP01037</t>
        </is>
      </c>
      <c r="AB8814" t="inlineStr">
        <is>
          <t>T107258</t>
        </is>
      </c>
      <c r="AC8814" s="32" t="n">
        <v>182939.5</v>
      </c>
      <c r="AD8814" s="32" t="n">
        <v>21952.74</v>
      </c>
      <c r="AE8814" s="35">
        <f>(LEFT(Y8814,4)-Parameters!$B$23)*12+MID(Y8814,6,2)-Parameters!$B$24+1</f>
        <v/>
      </c>
    </row>
    <row r="8815">
      <c r="X8815" t="inlineStr">
        <is>
          <t>L0222113</t>
        </is>
      </c>
      <c r="Y8815" t="inlineStr">
        <is>
          <t>2026-05-26</t>
        </is>
      </c>
      <c r="Z8815" t="inlineStr">
        <is>
          <t>home_use</t>
        </is>
      </c>
      <c r="AA8815" t="inlineStr">
        <is>
          <t>IMP01037</t>
        </is>
      </c>
      <c r="AB8815" t="inlineStr">
        <is>
          <t>T107258</t>
        </is>
      </c>
      <c r="AC8815" s="32" t="n">
        <v>1516247.61</v>
      </c>
      <c r="AD8815" s="32" t="n">
        <v>151624.76</v>
      </c>
      <c r="AE8815" s="35">
        <f>(LEFT(Y8815,4)-Parameters!$B$23)*12+MID(Y8815,6,2)-Parameters!$B$24+1</f>
        <v/>
      </c>
    </row>
    <row r="8816">
      <c r="X8816" t="inlineStr">
        <is>
          <t>L0222376</t>
        </is>
      </c>
      <c r="Y8816" t="inlineStr">
        <is>
          <t>2026-05-27</t>
        </is>
      </c>
      <c r="Z8816" t="inlineStr">
        <is>
          <t>home_use</t>
        </is>
      </c>
      <c r="AA8816" t="inlineStr">
        <is>
          <t>IMP01037</t>
        </is>
      </c>
      <c r="AB8816" t="inlineStr">
        <is>
          <t>T107258</t>
        </is>
      </c>
      <c r="AC8816" s="32" t="n">
        <v>1587639.76</v>
      </c>
      <c r="AD8816" s="32" t="n">
        <v>158763.98</v>
      </c>
      <c r="AE8816" s="35">
        <f>(LEFT(Y8816,4)-Parameters!$B$23)*12+MID(Y8816,6,2)-Parameters!$B$24+1</f>
        <v/>
      </c>
    </row>
    <row r="8817">
      <c r="X8817" t="inlineStr">
        <is>
          <t>L0222378</t>
        </is>
      </c>
      <c r="Y8817" t="inlineStr">
        <is>
          <t>2026-05-27</t>
        </is>
      </c>
      <c r="Z8817" t="inlineStr">
        <is>
          <t>home_use</t>
        </is>
      </c>
      <c r="AA8817" t="inlineStr">
        <is>
          <t>IMP01037</t>
        </is>
      </c>
      <c r="AB8817" t="inlineStr">
        <is>
          <t>T107258</t>
        </is>
      </c>
      <c r="AC8817" s="32" t="n">
        <v>3623052.38</v>
      </c>
      <c r="AD8817" s="32" t="n">
        <v>362305.24</v>
      </c>
      <c r="AE8817" s="35">
        <f>(LEFT(Y8817,4)-Parameters!$B$23)*12+MID(Y8817,6,2)-Parameters!$B$24+1</f>
        <v/>
      </c>
    </row>
    <row r="8818">
      <c r="X8818" t="inlineStr">
        <is>
          <t>L0222379</t>
        </is>
      </c>
      <c r="Y8818" t="inlineStr">
        <is>
          <t>2026-05-27</t>
        </is>
      </c>
      <c r="Z8818" t="inlineStr">
        <is>
          <t>home_use</t>
        </is>
      </c>
      <c r="AA8818" t="inlineStr">
        <is>
          <t>IMP01037</t>
        </is>
      </c>
      <c r="AB8818" t="inlineStr">
        <is>
          <t>T107258</t>
        </is>
      </c>
      <c r="AC8818" s="32" t="n">
        <v>2153592.2</v>
      </c>
      <c r="AD8818" s="32" t="n">
        <v>215359.22</v>
      </c>
      <c r="AE8818" s="35">
        <f>(LEFT(Y8818,4)-Parameters!$B$23)*12+MID(Y8818,6,2)-Parameters!$B$24+1</f>
        <v/>
      </c>
    </row>
    <row r="8819">
      <c r="X8819" t="inlineStr">
        <is>
          <t>L0222380</t>
        </is>
      </c>
      <c r="Y8819" t="inlineStr">
        <is>
          <t>2026-05-27</t>
        </is>
      </c>
      <c r="Z8819" t="inlineStr">
        <is>
          <t>home_use</t>
        </is>
      </c>
      <c r="AA8819" t="inlineStr">
        <is>
          <t>IMP01037</t>
        </is>
      </c>
      <c r="AB8819" t="inlineStr">
        <is>
          <t>T107258</t>
        </is>
      </c>
      <c r="AC8819" s="32" t="n">
        <v>1287839.12</v>
      </c>
      <c r="AD8819" s="32" t="n">
        <v>128783.91</v>
      </c>
      <c r="AE8819" s="35">
        <f>(LEFT(Y8819,4)-Parameters!$B$23)*12+MID(Y8819,6,2)-Parameters!$B$24+1</f>
        <v/>
      </c>
    </row>
    <row r="8820">
      <c r="X8820" t="inlineStr">
        <is>
          <t>L0222877</t>
        </is>
      </c>
      <c r="Y8820" t="inlineStr">
        <is>
          <t>2026-06-01</t>
        </is>
      </c>
      <c r="Z8820" t="inlineStr">
        <is>
          <t>home_use</t>
        </is>
      </c>
      <c r="AA8820" t="inlineStr">
        <is>
          <t>IMP01037</t>
        </is>
      </c>
      <c r="AB8820" t="inlineStr">
        <is>
          <t>T107258</t>
        </is>
      </c>
      <c r="AC8820" s="32" t="n">
        <v>446263.34</v>
      </c>
      <c r="AD8820" s="32" t="n">
        <v>53551.6</v>
      </c>
      <c r="AE8820" s="35">
        <f>(LEFT(Y8820,4)-Parameters!$B$23)*12+MID(Y8820,6,2)-Parameters!$B$24+1</f>
        <v/>
      </c>
    </row>
    <row r="8821">
      <c r="X8821" t="inlineStr">
        <is>
          <t>L0223136</t>
        </is>
      </c>
      <c r="Y8821" t="inlineStr">
        <is>
          <t>2026-06-02</t>
        </is>
      </c>
      <c r="Z8821" t="inlineStr">
        <is>
          <t>home_use</t>
        </is>
      </c>
      <c r="AA8821" t="inlineStr">
        <is>
          <t>IMP01037</t>
        </is>
      </c>
      <c r="AB8821" t="inlineStr">
        <is>
          <t>T107258</t>
        </is>
      </c>
      <c r="AC8821" s="32" t="n">
        <v>856473.25</v>
      </c>
      <c r="AD8821" s="32" t="n">
        <v>85647.33</v>
      </c>
      <c r="AE8821" s="35">
        <f>(LEFT(Y8821,4)-Parameters!$B$23)*12+MID(Y8821,6,2)-Parameters!$B$24+1</f>
        <v/>
      </c>
    </row>
    <row r="8822">
      <c r="X8822" t="inlineStr">
        <is>
          <t>L0223644</t>
        </is>
      </c>
      <c r="Y8822" t="inlineStr">
        <is>
          <t>2026-06-04</t>
        </is>
      </c>
      <c r="Z8822" t="inlineStr">
        <is>
          <t>home_use</t>
        </is>
      </c>
      <c r="AA8822" t="inlineStr">
        <is>
          <t>IMP01037</t>
        </is>
      </c>
      <c r="AB8822" t="inlineStr">
        <is>
          <t>T107258</t>
        </is>
      </c>
      <c r="AC8822" s="32" t="n">
        <v>1088646.99</v>
      </c>
      <c r="AD8822" s="32" t="n">
        <v>108864.7</v>
      </c>
      <c r="AE8822" s="35">
        <f>(LEFT(Y8822,4)-Parameters!$B$23)*12+MID(Y8822,6,2)-Parameters!$B$24+1</f>
        <v/>
      </c>
    </row>
    <row r="8823">
      <c r="X8823" t="inlineStr">
        <is>
          <t>L0223645</t>
        </is>
      </c>
      <c r="Y8823" t="inlineStr">
        <is>
          <t>2026-06-04</t>
        </is>
      </c>
      <c r="Z8823" t="inlineStr">
        <is>
          <t>home_use</t>
        </is>
      </c>
      <c r="AA8823" t="inlineStr">
        <is>
          <t>IMP01037</t>
        </is>
      </c>
      <c r="AB8823" t="inlineStr">
        <is>
          <t>T107258</t>
        </is>
      </c>
      <c r="AC8823" s="32" t="n">
        <v>3328348</v>
      </c>
      <c r="AD8823" s="32" t="n">
        <v>332834.8</v>
      </c>
      <c r="AE8823" s="35">
        <f>(LEFT(Y8823,4)-Parameters!$B$23)*12+MID(Y8823,6,2)-Parameters!$B$24+1</f>
        <v/>
      </c>
    </row>
    <row r="8824">
      <c r="X8824" t="inlineStr">
        <is>
          <t>L0223646</t>
        </is>
      </c>
      <c r="Y8824" t="inlineStr">
        <is>
          <t>2026-06-04</t>
        </is>
      </c>
      <c r="Z8824" t="inlineStr">
        <is>
          <t>home_use</t>
        </is>
      </c>
      <c r="AA8824" t="inlineStr">
        <is>
          <t>IMP01037</t>
        </is>
      </c>
      <c r="AB8824" t="inlineStr">
        <is>
          <t>T107258</t>
        </is>
      </c>
      <c r="AC8824" s="32" t="n">
        <v>1262814.02</v>
      </c>
      <c r="AD8824" s="32" t="n">
        <v>126281.4</v>
      </c>
      <c r="AE8824" s="35">
        <f>(LEFT(Y8824,4)-Parameters!$B$23)*12+MID(Y8824,6,2)-Parameters!$B$24+1</f>
        <v/>
      </c>
    </row>
    <row r="8825">
      <c r="X8825" t="inlineStr">
        <is>
          <t>L0223949</t>
        </is>
      </c>
      <c r="Y8825" t="inlineStr">
        <is>
          <t>2026-06-05</t>
        </is>
      </c>
      <c r="Z8825" t="inlineStr">
        <is>
          <t>home_use</t>
        </is>
      </c>
      <c r="AA8825" t="inlineStr">
        <is>
          <t>IMP01037</t>
        </is>
      </c>
      <c r="AB8825" t="inlineStr">
        <is>
          <t>T107258</t>
        </is>
      </c>
      <c r="AC8825" s="32" t="n">
        <v>2933336.98</v>
      </c>
      <c r="AD8825" s="32" t="n">
        <v>293333.7</v>
      </c>
      <c r="AE8825" s="35">
        <f>(LEFT(Y8825,4)-Parameters!$B$23)*12+MID(Y8825,6,2)-Parameters!$B$24+1</f>
        <v/>
      </c>
    </row>
    <row r="8826">
      <c r="X8826" t="inlineStr">
        <is>
          <t>L0223950</t>
        </is>
      </c>
      <c r="Y8826" t="inlineStr">
        <is>
          <t>2026-06-05</t>
        </is>
      </c>
      <c r="Z8826" t="inlineStr">
        <is>
          <t>home_use</t>
        </is>
      </c>
      <c r="AA8826" t="inlineStr">
        <is>
          <t>IMP01037</t>
        </is>
      </c>
      <c r="AB8826" t="inlineStr">
        <is>
          <t>T107258</t>
        </is>
      </c>
      <c r="AC8826" s="32" t="n">
        <v>2862331.89</v>
      </c>
      <c r="AD8826" s="32" t="n">
        <v>286233.19</v>
      </c>
      <c r="AE8826" s="35">
        <f>(LEFT(Y8826,4)-Parameters!$B$23)*12+MID(Y8826,6,2)-Parameters!$B$24+1</f>
        <v/>
      </c>
    </row>
    <row r="8827">
      <c r="X8827" t="inlineStr">
        <is>
          <t>L0224224</t>
        </is>
      </c>
      <c r="Y8827" t="inlineStr">
        <is>
          <t>2026-06-06</t>
        </is>
      </c>
      <c r="Z8827" t="inlineStr">
        <is>
          <t>home_use</t>
        </is>
      </c>
      <c r="AA8827" t="inlineStr">
        <is>
          <t>IMP01037</t>
        </is>
      </c>
      <c r="AB8827" t="inlineStr">
        <is>
          <t>T107258</t>
        </is>
      </c>
      <c r="AC8827" s="32" t="n">
        <v>16719388.08</v>
      </c>
      <c r="AD8827" s="32" t="n">
        <v>1671938.81</v>
      </c>
      <c r="AE8827" s="35">
        <f>(LEFT(Y8827,4)-Parameters!$B$23)*12+MID(Y8827,6,2)-Parameters!$B$24+1</f>
        <v/>
      </c>
    </row>
    <row r="8828">
      <c r="X8828" t="inlineStr">
        <is>
          <t>L0224225</t>
        </is>
      </c>
      <c r="Y8828" t="inlineStr">
        <is>
          <t>2026-06-06</t>
        </is>
      </c>
      <c r="Z8828" t="inlineStr">
        <is>
          <t>home_use</t>
        </is>
      </c>
      <c r="AA8828" t="inlineStr">
        <is>
          <t>IMP01037</t>
        </is>
      </c>
      <c r="AB8828" t="inlineStr">
        <is>
          <t>T107258</t>
        </is>
      </c>
      <c r="AC8828" s="32" t="n">
        <v>1953076.97</v>
      </c>
      <c r="AD8828" s="32" t="n">
        <v>195307.7</v>
      </c>
      <c r="AE8828" s="35">
        <f>(LEFT(Y8828,4)-Parameters!$B$23)*12+MID(Y8828,6,2)-Parameters!$B$24+1</f>
        <v/>
      </c>
    </row>
    <row r="8829">
      <c r="X8829" t="inlineStr">
        <is>
          <t>L0224226</t>
        </is>
      </c>
      <c r="Y8829" t="inlineStr">
        <is>
          <t>2026-06-06</t>
        </is>
      </c>
      <c r="Z8829" t="inlineStr">
        <is>
          <t>home_use</t>
        </is>
      </c>
      <c r="AA8829" t="inlineStr">
        <is>
          <t>IMP01037</t>
        </is>
      </c>
      <c r="AB8829" t="inlineStr">
        <is>
          <t>T107258</t>
        </is>
      </c>
      <c r="AC8829" s="32" t="n">
        <v>246266.31</v>
      </c>
      <c r="AD8829" s="32" t="n">
        <v>29551.96</v>
      </c>
      <c r="AE8829" s="35">
        <f>(LEFT(Y8829,4)-Parameters!$B$23)*12+MID(Y8829,6,2)-Parameters!$B$24+1</f>
        <v/>
      </c>
    </row>
    <row r="8830">
      <c r="X8830" t="inlineStr">
        <is>
          <t>L0224227</t>
        </is>
      </c>
      <c r="Y8830" t="inlineStr">
        <is>
          <t>2026-06-06</t>
        </is>
      </c>
      <c r="Z8830" t="inlineStr">
        <is>
          <t>home_use</t>
        </is>
      </c>
      <c r="AA8830" t="inlineStr">
        <is>
          <t>IMP01037</t>
        </is>
      </c>
      <c r="AB8830" t="inlineStr">
        <is>
          <t>T107258</t>
        </is>
      </c>
      <c r="AC8830" s="32" t="n">
        <v>652498.04</v>
      </c>
      <c r="AD8830" s="32" t="n">
        <v>65249.8</v>
      </c>
      <c r="AE8830" s="35">
        <f>(LEFT(Y8830,4)-Parameters!$B$23)*12+MID(Y8830,6,2)-Parameters!$B$24+1</f>
        <v/>
      </c>
    </row>
    <row r="8831">
      <c r="X8831" t="inlineStr">
        <is>
          <t>L0224228</t>
        </is>
      </c>
      <c r="Y8831" t="inlineStr">
        <is>
          <t>2026-06-06</t>
        </is>
      </c>
      <c r="Z8831" t="inlineStr">
        <is>
          <t>home_use</t>
        </is>
      </c>
      <c r="AA8831" t="inlineStr">
        <is>
          <t>IMP01037</t>
        </is>
      </c>
      <c r="AB8831" t="inlineStr">
        <is>
          <t>T107258</t>
        </is>
      </c>
      <c r="AC8831" s="32" t="n">
        <v>1721823.48</v>
      </c>
      <c r="AD8831" s="32" t="n">
        <v>172182.35</v>
      </c>
      <c r="AE8831" s="35">
        <f>(LEFT(Y8831,4)-Parameters!$B$23)*12+MID(Y8831,6,2)-Parameters!$B$24+1</f>
        <v/>
      </c>
    </row>
    <row r="8832">
      <c r="X8832" t="inlineStr">
        <is>
          <t>L0224491</t>
        </is>
      </c>
      <c r="Y8832" t="inlineStr">
        <is>
          <t>2026-06-07</t>
        </is>
      </c>
      <c r="Z8832" t="inlineStr">
        <is>
          <t>home_use</t>
        </is>
      </c>
      <c r="AA8832" t="inlineStr">
        <is>
          <t>IMP01037</t>
        </is>
      </c>
      <c r="AB8832" t="inlineStr">
        <is>
          <t>T107258</t>
        </is>
      </c>
      <c r="AC8832" s="32" t="n">
        <v>2123052.37</v>
      </c>
      <c r="AD8832" s="32" t="n">
        <v>212305.24</v>
      </c>
      <c r="AE8832" s="35">
        <f>(LEFT(Y8832,4)-Parameters!$B$23)*12+MID(Y8832,6,2)-Parameters!$B$24+1</f>
        <v/>
      </c>
    </row>
    <row r="8833">
      <c r="X8833" t="inlineStr">
        <is>
          <t>L0224492</t>
        </is>
      </c>
      <c r="Y8833" t="inlineStr">
        <is>
          <t>2026-06-07</t>
        </is>
      </c>
      <c r="Z8833" t="inlineStr">
        <is>
          <t>home_use</t>
        </is>
      </c>
      <c r="AA8833" t="inlineStr">
        <is>
          <t>IMP01037</t>
        </is>
      </c>
      <c r="AB8833" t="inlineStr">
        <is>
          <t>T107258</t>
        </is>
      </c>
      <c r="AC8833" s="32" t="n">
        <v>775430.04</v>
      </c>
      <c r="AD8833" s="32" t="n">
        <v>77543</v>
      </c>
      <c r="AE8833" s="35">
        <f>(LEFT(Y8833,4)-Parameters!$B$23)*12+MID(Y8833,6,2)-Parameters!$B$24+1</f>
        <v/>
      </c>
    </row>
    <row r="8834">
      <c r="X8834" t="inlineStr">
        <is>
          <t>L0224750</t>
        </is>
      </c>
      <c r="Y8834" t="inlineStr">
        <is>
          <t>2026-06-08</t>
        </is>
      </c>
      <c r="Z8834" t="inlineStr">
        <is>
          <t>home_use</t>
        </is>
      </c>
      <c r="AA8834" t="inlineStr">
        <is>
          <t>IMP01037</t>
        </is>
      </c>
      <c r="AB8834" t="inlineStr">
        <is>
          <t>T107258</t>
        </is>
      </c>
      <c r="AC8834" s="32" t="n">
        <v>1411876.66</v>
      </c>
      <c r="AD8834" s="32" t="n">
        <v>141187.67</v>
      </c>
      <c r="AE8834" s="35">
        <f>(LEFT(Y8834,4)-Parameters!$B$23)*12+MID(Y8834,6,2)-Parameters!$B$24+1</f>
        <v/>
      </c>
    </row>
    <row r="8835">
      <c r="X8835" t="inlineStr">
        <is>
          <t>L0224751</t>
        </is>
      </c>
      <c r="Y8835" t="inlineStr">
        <is>
          <t>2026-06-08</t>
        </is>
      </c>
      <c r="Z8835" t="inlineStr">
        <is>
          <t>home_use</t>
        </is>
      </c>
      <c r="AA8835" t="inlineStr">
        <is>
          <t>IMP01037</t>
        </is>
      </c>
      <c r="AB8835" t="inlineStr">
        <is>
          <t>T107258</t>
        </is>
      </c>
      <c r="AC8835" s="32" t="n">
        <v>1686262.22</v>
      </c>
      <c r="AD8835" s="32" t="n">
        <v>168626.22</v>
      </c>
      <c r="AE8835" s="35">
        <f>(LEFT(Y8835,4)-Parameters!$B$23)*12+MID(Y8835,6,2)-Parameters!$B$24+1</f>
        <v/>
      </c>
    </row>
    <row r="8836">
      <c r="X8836" t="inlineStr">
        <is>
          <t>L0225011</t>
        </is>
      </c>
      <c r="Y8836" t="inlineStr">
        <is>
          <t>2026-06-09</t>
        </is>
      </c>
      <c r="Z8836" t="inlineStr">
        <is>
          <t>home_use</t>
        </is>
      </c>
      <c r="AA8836" t="inlineStr">
        <is>
          <t>IMP01037</t>
        </is>
      </c>
      <c r="AB8836" t="inlineStr">
        <is>
          <t>T107258</t>
        </is>
      </c>
      <c r="AC8836" s="32" t="n">
        <v>252372.16</v>
      </c>
      <c r="AD8836" s="32" t="n">
        <v>25237.22</v>
      </c>
      <c r="AE8836" s="35">
        <f>(LEFT(Y8836,4)-Parameters!$B$23)*12+MID(Y8836,6,2)-Parameters!$B$24+1</f>
        <v/>
      </c>
    </row>
    <row r="8837">
      <c r="X8837" t="inlineStr">
        <is>
          <t>L0225012</t>
        </is>
      </c>
      <c r="Y8837" t="inlineStr">
        <is>
          <t>2026-06-09</t>
        </is>
      </c>
      <c r="Z8837" t="inlineStr">
        <is>
          <t>home_use</t>
        </is>
      </c>
      <c r="AA8837" t="inlineStr">
        <is>
          <t>IMP01037</t>
        </is>
      </c>
      <c r="AB8837" t="inlineStr">
        <is>
          <t>T107258</t>
        </is>
      </c>
      <c r="AC8837" s="32" t="n">
        <v>2388453.81</v>
      </c>
      <c r="AD8837" s="32" t="n">
        <v>238845.38</v>
      </c>
      <c r="AE8837" s="35">
        <f>(LEFT(Y8837,4)-Parameters!$B$23)*12+MID(Y8837,6,2)-Parameters!$B$24+1</f>
        <v/>
      </c>
    </row>
    <row r="8838">
      <c r="X8838" t="inlineStr">
        <is>
          <t>L0225013</t>
        </is>
      </c>
      <c r="Y8838" t="inlineStr">
        <is>
          <t>2026-06-09</t>
        </is>
      </c>
      <c r="Z8838" t="inlineStr">
        <is>
          <t>home_use</t>
        </is>
      </c>
      <c r="AA8838" t="inlineStr">
        <is>
          <t>IMP01037</t>
        </is>
      </c>
      <c r="AB8838" t="inlineStr">
        <is>
          <t>T107258</t>
        </is>
      </c>
      <c r="AC8838" s="32" t="n">
        <v>1797495</v>
      </c>
      <c r="AD8838" s="32" t="n">
        <v>179749.5</v>
      </c>
      <c r="AE8838" s="35">
        <f>(LEFT(Y8838,4)-Parameters!$B$23)*12+MID(Y8838,6,2)-Parameters!$B$24+1</f>
        <v/>
      </c>
    </row>
    <row r="8839">
      <c r="X8839" t="inlineStr">
        <is>
          <t>L0225292</t>
        </is>
      </c>
      <c r="Y8839" t="inlineStr">
        <is>
          <t>2026-06-10</t>
        </is>
      </c>
      <c r="Z8839" t="inlineStr">
        <is>
          <t>home_use</t>
        </is>
      </c>
      <c r="AA8839" t="inlineStr">
        <is>
          <t>IMP01037</t>
        </is>
      </c>
      <c r="AB8839" t="inlineStr">
        <is>
          <t>T107258</t>
        </is>
      </c>
      <c r="AC8839" s="32" t="n">
        <v>1707884.09</v>
      </c>
      <c r="AD8839" s="32" t="n">
        <v>170788.41</v>
      </c>
      <c r="AE8839" s="35">
        <f>(LEFT(Y8839,4)-Parameters!$B$23)*12+MID(Y8839,6,2)-Parameters!$B$24+1</f>
        <v/>
      </c>
    </row>
    <row r="8840">
      <c r="X8840" t="inlineStr">
        <is>
          <t>L0225293</t>
        </is>
      </c>
      <c r="Y8840" t="inlineStr">
        <is>
          <t>2026-06-10</t>
        </is>
      </c>
      <c r="Z8840" t="inlineStr">
        <is>
          <t>home_use</t>
        </is>
      </c>
      <c r="AA8840" t="inlineStr">
        <is>
          <t>IMP01037</t>
        </is>
      </c>
      <c r="AB8840" t="inlineStr">
        <is>
          <t>T107258</t>
        </is>
      </c>
      <c r="AC8840" s="32" t="n">
        <v>424929.03</v>
      </c>
      <c r="AD8840" s="32" t="n">
        <v>42492.9</v>
      </c>
      <c r="AE8840" s="35">
        <f>(LEFT(Y8840,4)-Parameters!$B$23)*12+MID(Y8840,6,2)-Parameters!$B$24+1</f>
        <v/>
      </c>
    </row>
    <row r="8841">
      <c r="X8841" t="inlineStr">
        <is>
          <t>L0225557</t>
        </is>
      </c>
      <c r="Y8841" t="inlineStr">
        <is>
          <t>2026-06-11</t>
        </is>
      </c>
      <c r="Z8841" t="inlineStr">
        <is>
          <t>home_use</t>
        </is>
      </c>
      <c r="AA8841" t="inlineStr">
        <is>
          <t>IMP01037</t>
        </is>
      </c>
      <c r="AB8841" t="inlineStr">
        <is>
          <t>T107258</t>
        </is>
      </c>
      <c r="AC8841" s="32" t="n">
        <v>533864.79</v>
      </c>
      <c r="AD8841" s="32" t="n">
        <v>64063.77</v>
      </c>
      <c r="AE8841" s="35">
        <f>(LEFT(Y8841,4)-Parameters!$B$23)*12+MID(Y8841,6,2)-Parameters!$B$24+1</f>
        <v/>
      </c>
    </row>
    <row r="8842">
      <c r="X8842" t="inlineStr">
        <is>
          <t>L0225812</t>
        </is>
      </c>
      <c r="Y8842" t="inlineStr">
        <is>
          <t>2026-06-12</t>
        </is>
      </c>
      <c r="Z8842" t="inlineStr">
        <is>
          <t>home_use</t>
        </is>
      </c>
      <c r="AA8842" t="inlineStr">
        <is>
          <t>IMP01037</t>
        </is>
      </c>
      <c r="AB8842" t="inlineStr">
        <is>
          <t>T107258</t>
        </is>
      </c>
      <c r="AC8842" s="32" t="n">
        <v>197100.75</v>
      </c>
      <c r="AD8842" s="32" t="n">
        <v>23652.09</v>
      </c>
      <c r="AE8842" s="35">
        <f>(LEFT(Y8842,4)-Parameters!$B$23)*12+MID(Y8842,6,2)-Parameters!$B$24+1</f>
        <v/>
      </c>
    </row>
    <row r="8843">
      <c r="X8843" t="inlineStr">
        <is>
          <t>L0225814</t>
        </is>
      </c>
      <c r="Y8843" t="inlineStr">
        <is>
          <t>2026-06-12</t>
        </is>
      </c>
      <c r="Z8843" t="inlineStr">
        <is>
          <t>home_use</t>
        </is>
      </c>
      <c r="AA8843" t="inlineStr">
        <is>
          <t>IMP01037</t>
        </is>
      </c>
      <c r="AB8843" t="inlineStr">
        <is>
          <t>T107258</t>
        </is>
      </c>
      <c r="AC8843" s="32" t="n">
        <v>638130.27</v>
      </c>
      <c r="AD8843" s="32" t="n">
        <v>63813.03</v>
      </c>
      <c r="AE8843" s="35">
        <f>(LEFT(Y8843,4)-Parameters!$B$23)*12+MID(Y8843,6,2)-Parameters!$B$24+1</f>
        <v/>
      </c>
    </row>
    <row r="8844">
      <c r="X8844" t="inlineStr">
        <is>
          <t>L0225816</t>
        </is>
      </c>
      <c r="Y8844" t="inlineStr">
        <is>
          <t>2026-06-12</t>
        </is>
      </c>
      <c r="Z8844" t="inlineStr">
        <is>
          <t>home_use</t>
        </is>
      </c>
      <c r="AA8844" t="inlineStr">
        <is>
          <t>IMP01037</t>
        </is>
      </c>
      <c r="AB8844" t="inlineStr">
        <is>
          <t>T107258</t>
        </is>
      </c>
      <c r="AC8844" s="32" t="n">
        <v>212590.56</v>
      </c>
      <c r="AD8844" s="32" t="n">
        <v>25510.87</v>
      </c>
      <c r="AE8844" s="35">
        <f>(LEFT(Y8844,4)-Parameters!$B$23)*12+MID(Y8844,6,2)-Parameters!$B$24+1</f>
        <v/>
      </c>
    </row>
    <row r="8845">
      <c r="X8845" t="inlineStr">
        <is>
          <t>L0226066</t>
        </is>
      </c>
      <c r="Y8845" t="inlineStr">
        <is>
          <t>2026-06-13</t>
        </is>
      </c>
      <c r="Z8845" t="inlineStr">
        <is>
          <t>home_use</t>
        </is>
      </c>
      <c r="AA8845" t="inlineStr">
        <is>
          <t>IMP01037</t>
        </is>
      </c>
      <c r="AB8845" t="inlineStr">
        <is>
          <t>T107258</t>
        </is>
      </c>
      <c r="AC8845" s="32" t="n">
        <v>9626254.99</v>
      </c>
      <c r="AD8845" s="32" t="n">
        <v>962625.5</v>
      </c>
      <c r="AE8845" s="35">
        <f>(LEFT(Y8845,4)-Parameters!$B$23)*12+MID(Y8845,6,2)-Parameters!$B$24+1</f>
        <v/>
      </c>
    </row>
    <row r="8846">
      <c r="X8846" t="inlineStr">
        <is>
          <t>L0226067</t>
        </is>
      </c>
      <c r="Y8846" t="inlineStr">
        <is>
          <t>2026-06-13</t>
        </is>
      </c>
      <c r="Z8846" t="inlineStr">
        <is>
          <t>home_use</t>
        </is>
      </c>
      <c r="AA8846" t="inlineStr">
        <is>
          <t>IMP01037</t>
        </is>
      </c>
      <c r="AB8846" t="inlineStr">
        <is>
          <t>T107258</t>
        </is>
      </c>
      <c r="AC8846" s="32" t="n">
        <v>2611617.25</v>
      </c>
      <c r="AD8846" s="32" t="n">
        <v>261161.73</v>
      </c>
      <c r="AE8846" s="35">
        <f>(LEFT(Y8846,4)-Parameters!$B$23)*12+MID(Y8846,6,2)-Parameters!$B$24+1</f>
        <v/>
      </c>
    </row>
    <row r="8847">
      <c r="X8847" t="inlineStr">
        <is>
          <t>L0226068</t>
        </is>
      </c>
      <c r="Y8847" t="inlineStr">
        <is>
          <t>2026-06-13</t>
        </is>
      </c>
      <c r="Z8847" t="inlineStr">
        <is>
          <t>home_use</t>
        </is>
      </c>
      <c r="AA8847" t="inlineStr">
        <is>
          <t>IMP01037</t>
        </is>
      </c>
      <c r="AB8847" t="inlineStr">
        <is>
          <t>T107258</t>
        </is>
      </c>
      <c r="AC8847" s="32" t="n">
        <v>1743845.68</v>
      </c>
      <c r="AD8847" s="32" t="n">
        <v>174384.57</v>
      </c>
      <c r="AE8847" s="35">
        <f>(LEFT(Y8847,4)-Parameters!$B$23)*12+MID(Y8847,6,2)-Parameters!$B$24+1</f>
        <v/>
      </c>
    </row>
    <row r="8848">
      <c r="X8848" t="inlineStr">
        <is>
          <t>L0226069</t>
        </is>
      </c>
      <c r="Y8848" t="inlineStr">
        <is>
          <t>2026-06-13</t>
        </is>
      </c>
      <c r="Z8848" t="inlineStr">
        <is>
          <t>home_use</t>
        </is>
      </c>
      <c r="AA8848" t="inlineStr">
        <is>
          <t>IMP01037</t>
        </is>
      </c>
      <c r="AB8848" t="inlineStr">
        <is>
          <t>T107258</t>
        </is>
      </c>
      <c r="AC8848" s="32" t="n">
        <v>3501625.67</v>
      </c>
      <c r="AD8848" s="32" t="n">
        <v>350162.57</v>
      </c>
      <c r="AE8848" s="35">
        <f>(LEFT(Y8848,4)-Parameters!$B$23)*12+MID(Y8848,6,2)-Parameters!$B$24+1</f>
        <v/>
      </c>
    </row>
    <row r="8849">
      <c r="X8849" t="inlineStr">
        <is>
          <t>L0226312</t>
        </is>
      </c>
      <c r="Y8849" t="inlineStr">
        <is>
          <t>2026-06-14</t>
        </is>
      </c>
      <c r="Z8849" t="inlineStr">
        <is>
          <t>home_use</t>
        </is>
      </c>
      <c r="AA8849" t="inlineStr">
        <is>
          <t>IMP01037</t>
        </is>
      </c>
      <c r="AB8849" t="inlineStr">
        <is>
          <t>T107258</t>
        </is>
      </c>
      <c r="AC8849" s="32" t="n">
        <v>420246.05</v>
      </c>
      <c r="AD8849" s="32" t="n">
        <v>50429.53</v>
      </c>
      <c r="AE8849" s="35">
        <f>(LEFT(Y8849,4)-Parameters!$B$23)*12+MID(Y8849,6,2)-Parameters!$B$24+1</f>
        <v/>
      </c>
    </row>
    <row r="8850">
      <c r="X8850" t="inlineStr">
        <is>
          <t>L0226313</t>
        </is>
      </c>
      <c r="Y8850" t="inlineStr">
        <is>
          <t>2026-06-14</t>
        </is>
      </c>
      <c r="Z8850" t="inlineStr">
        <is>
          <t>home_use</t>
        </is>
      </c>
      <c r="AA8850" t="inlineStr">
        <is>
          <t>IMP01037</t>
        </is>
      </c>
      <c r="AB8850" t="inlineStr">
        <is>
          <t>T107258</t>
        </is>
      </c>
      <c r="AC8850" s="32" t="n">
        <v>2068005</v>
      </c>
      <c r="AD8850" s="32" t="n">
        <v>206800.5</v>
      </c>
      <c r="AE8850" s="35">
        <f>(LEFT(Y8850,4)-Parameters!$B$23)*12+MID(Y8850,6,2)-Parameters!$B$24+1</f>
        <v/>
      </c>
    </row>
    <row r="8851">
      <c r="X8851" t="inlineStr">
        <is>
          <t>L0226314</t>
        </is>
      </c>
      <c r="Y8851" t="inlineStr">
        <is>
          <t>2026-06-14</t>
        </is>
      </c>
      <c r="Z8851" t="inlineStr">
        <is>
          <t>home_use</t>
        </is>
      </c>
      <c r="AA8851" t="inlineStr">
        <is>
          <t>IMP01037</t>
        </is>
      </c>
      <c r="AB8851" t="inlineStr">
        <is>
          <t>T107258</t>
        </is>
      </c>
      <c r="AC8851" s="32" t="n">
        <v>3610755.6</v>
      </c>
      <c r="AD8851" s="32" t="n">
        <v>361075.56</v>
      </c>
      <c r="AE8851" s="35">
        <f>(LEFT(Y8851,4)-Parameters!$B$23)*12+MID(Y8851,6,2)-Parameters!$B$24+1</f>
        <v/>
      </c>
    </row>
    <row r="8852">
      <c r="X8852" t="inlineStr">
        <is>
          <t>L0226315</t>
        </is>
      </c>
      <c r="Y8852" t="inlineStr">
        <is>
          <t>2026-06-14</t>
        </is>
      </c>
      <c r="Z8852" t="inlineStr">
        <is>
          <t>warehouse_out</t>
        </is>
      </c>
      <c r="AA8852" t="inlineStr">
        <is>
          <t>IMP01037</t>
        </is>
      </c>
      <c r="AB8852" t="inlineStr">
        <is>
          <t>T107258</t>
        </is>
      </c>
      <c r="AC8852" s="32" t="n">
        <v>660230.55</v>
      </c>
      <c r="AD8852" s="32" t="n">
        <v>66023.06</v>
      </c>
      <c r="AE8852" s="35">
        <f>(LEFT(Y8852,4)-Parameters!$B$23)*12+MID(Y8852,6,2)-Parameters!$B$24+1</f>
        <v/>
      </c>
    </row>
    <row r="8853">
      <c r="X8853" t="inlineStr">
        <is>
          <t>L0226580</t>
        </is>
      </c>
      <c r="Y8853" t="inlineStr">
        <is>
          <t>2026-06-15</t>
        </is>
      </c>
      <c r="Z8853" t="inlineStr">
        <is>
          <t>home_use</t>
        </is>
      </c>
      <c r="AA8853" t="inlineStr">
        <is>
          <t>IMP01037</t>
        </is>
      </c>
      <c r="AB8853" t="inlineStr">
        <is>
          <t>T107258</t>
        </is>
      </c>
      <c r="AC8853" s="32" t="n">
        <v>391151.72</v>
      </c>
      <c r="AD8853" s="32" t="n">
        <v>39115.17</v>
      </c>
      <c r="AE8853" s="35">
        <f>(LEFT(Y8853,4)-Parameters!$B$23)*12+MID(Y8853,6,2)-Parameters!$B$24+1</f>
        <v/>
      </c>
    </row>
    <row r="8854">
      <c r="X8854" t="inlineStr">
        <is>
          <t>L0226582</t>
        </is>
      </c>
      <c r="Y8854" t="inlineStr">
        <is>
          <t>2026-06-15</t>
        </is>
      </c>
      <c r="Z8854" t="inlineStr">
        <is>
          <t>home_use</t>
        </is>
      </c>
      <c r="AA8854" t="inlineStr">
        <is>
          <t>IMP01037</t>
        </is>
      </c>
      <c r="AB8854" t="inlineStr">
        <is>
          <t>T107258</t>
        </is>
      </c>
      <c r="AC8854" s="32" t="n">
        <v>1498987.35</v>
      </c>
      <c r="AD8854" s="32" t="n">
        <v>149898.74</v>
      </c>
      <c r="AE8854" s="35">
        <f>(LEFT(Y8854,4)-Parameters!$B$23)*12+MID(Y8854,6,2)-Parameters!$B$24+1</f>
        <v/>
      </c>
    </row>
    <row r="8855">
      <c r="X8855" t="inlineStr">
        <is>
          <t>L0227105</t>
        </is>
      </c>
      <c r="Y8855" t="inlineStr">
        <is>
          <t>2026-06-17</t>
        </is>
      </c>
      <c r="Z8855" t="inlineStr">
        <is>
          <t>home_use</t>
        </is>
      </c>
      <c r="AA8855" t="inlineStr">
        <is>
          <t>IMP01037</t>
        </is>
      </c>
      <c r="AB8855" t="inlineStr">
        <is>
          <t>T107258</t>
        </is>
      </c>
      <c r="AC8855" s="32" t="n">
        <v>272105.37</v>
      </c>
      <c r="AD8855" s="32" t="n">
        <v>32652.64</v>
      </c>
      <c r="AE8855" s="35">
        <f>(LEFT(Y8855,4)-Parameters!$B$23)*12+MID(Y8855,6,2)-Parameters!$B$24+1</f>
        <v/>
      </c>
    </row>
    <row r="8856">
      <c r="X8856" t="inlineStr">
        <is>
          <t>L0227108</t>
        </is>
      </c>
      <c r="Y8856" t="inlineStr">
        <is>
          <t>2026-06-17</t>
        </is>
      </c>
      <c r="Z8856" t="inlineStr">
        <is>
          <t>home_use</t>
        </is>
      </c>
      <c r="AA8856" t="inlineStr">
        <is>
          <t>IMP01037</t>
        </is>
      </c>
      <c r="AB8856" t="inlineStr">
        <is>
          <t>T107258</t>
        </is>
      </c>
      <c r="AC8856" s="32" t="n">
        <v>8174558.22</v>
      </c>
      <c r="AD8856" s="32" t="n">
        <v>817455.8199999999</v>
      </c>
      <c r="AE8856" s="35">
        <f>(LEFT(Y8856,4)-Parameters!$B$23)*12+MID(Y8856,6,2)-Parameters!$B$24+1</f>
        <v/>
      </c>
    </row>
    <row r="8857">
      <c r="X8857" t="inlineStr">
        <is>
          <t>L0227338</t>
        </is>
      </c>
      <c r="Y8857" t="inlineStr">
        <is>
          <t>2026-06-18</t>
        </is>
      </c>
      <c r="Z8857" t="inlineStr">
        <is>
          <t>home_use</t>
        </is>
      </c>
      <c r="AA8857" t="inlineStr">
        <is>
          <t>IMP01037</t>
        </is>
      </c>
      <c r="AB8857" t="inlineStr">
        <is>
          <t>T107258</t>
        </is>
      </c>
      <c r="AC8857" s="32" t="n">
        <v>1809862.28</v>
      </c>
      <c r="AD8857" s="32" t="n">
        <v>180986.23</v>
      </c>
      <c r="AE8857" s="35">
        <f>(LEFT(Y8857,4)-Parameters!$B$23)*12+MID(Y8857,6,2)-Parameters!$B$24+1</f>
        <v/>
      </c>
    </row>
    <row r="8858">
      <c r="X8858" t="inlineStr">
        <is>
          <t>L0227340</t>
        </is>
      </c>
      <c r="Y8858" t="inlineStr">
        <is>
          <t>2026-06-18</t>
        </is>
      </c>
      <c r="Z8858" t="inlineStr">
        <is>
          <t>home_use</t>
        </is>
      </c>
      <c r="AA8858" t="inlineStr">
        <is>
          <t>IMP01037</t>
        </is>
      </c>
      <c r="AB8858" t="inlineStr">
        <is>
          <t>T107258</t>
        </is>
      </c>
      <c r="AC8858" s="32" t="n">
        <v>515133.44</v>
      </c>
      <c r="AD8858" s="32" t="n">
        <v>61816.01</v>
      </c>
      <c r="AE8858" s="35">
        <f>(LEFT(Y8858,4)-Parameters!$B$23)*12+MID(Y8858,6,2)-Parameters!$B$24+1</f>
        <v/>
      </c>
    </row>
    <row r="8859">
      <c r="X8859" t="inlineStr">
        <is>
          <t>L0227341</t>
        </is>
      </c>
      <c r="Y8859" t="inlineStr">
        <is>
          <t>2026-06-18</t>
        </is>
      </c>
      <c r="Z8859" t="inlineStr">
        <is>
          <t>home_use</t>
        </is>
      </c>
      <c r="AA8859" t="inlineStr">
        <is>
          <t>IMP01037</t>
        </is>
      </c>
      <c r="AB8859" t="inlineStr">
        <is>
          <t>T107258</t>
        </is>
      </c>
      <c r="AC8859" s="32" t="n">
        <v>2006866.6</v>
      </c>
      <c r="AD8859" s="32" t="n">
        <v>200686.66</v>
      </c>
      <c r="AE8859" s="35">
        <f>(LEFT(Y8859,4)-Parameters!$B$23)*12+MID(Y8859,6,2)-Parameters!$B$24+1</f>
        <v/>
      </c>
    </row>
    <row r="8860">
      <c r="X8860" t="inlineStr">
        <is>
          <t>L0227342</t>
        </is>
      </c>
      <c r="Y8860" t="inlineStr">
        <is>
          <t>2026-06-18</t>
        </is>
      </c>
      <c r="Z8860" t="inlineStr">
        <is>
          <t>home_use</t>
        </is>
      </c>
      <c r="AA8860" t="inlineStr">
        <is>
          <t>IMP01037</t>
        </is>
      </c>
      <c r="AB8860" t="inlineStr">
        <is>
          <t>T107258</t>
        </is>
      </c>
      <c r="AC8860" s="32" t="n">
        <v>1933209.65</v>
      </c>
      <c r="AD8860" s="32" t="n">
        <v>231985.16</v>
      </c>
      <c r="AE8860" s="35">
        <f>(LEFT(Y8860,4)-Parameters!$B$23)*12+MID(Y8860,6,2)-Parameters!$B$24+1</f>
        <v/>
      </c>
    </row>
    <row r="8861">
      <c r="X8861" t="inlineStr">
        <is>
          <t>L0227343</t>
        </is>
      </c>
      <c r="Y8861" t="inlineStr">
        <is>
          <t>2026-06-18</t>
        </is>
      </c>
      <c r="Z8861" t="inlineStr">
        <is>
          <t>home_use</t>
        </is>
      </c>
      <c r="AA8861" t="inlineStr">
        <is>
          <t>IMP01037</t>
        </is>
      </c>
      <c r="AB8861" t="inlineStr">
        <is>
          <t>T107258</t>
        </is>
      </c>
      <c r="AC8861" s="32" t="n">
        <v>1513805.39</v>
      </c>
      <c r="AD8861" s="32" t="n">
        <v>151380.54</v>
      </c>
      <c r="AE8861" s="35">
        <f>(LEFT(Y8861,4)-Parameters!$B$23)*12+MID(Y8861,6,2)-Parameters!$B$24+1</f>
        <v/>
      </c>
    </row>
    <row r="8862">
      <c r="X8862" t="inlineStr">
        <is>
          <t>L0227624</t>
        </is>
      </c>
      <c r="Y8862" t="inlineStr">
        <is>
          <t>2026-06-19</t>
        </is>
      </c>
      <c r="Z8862" t="inlineStr">
        <is>
          <t>home_use</t>
        </is>
      </c>
      <c r="AA8862" t="inlineStr">
        <is>
          <t>IMP01037</t>
        </is>
      </c>
      <c r="AB8862" t="inlineStr">
        <is>
          <t>T107258</t>
        </is>
      </c>
      <c r="AC8862" s="32" t="n">
        <v>1176676.86</v>
      </c>
      <c r="AD8862" s="32" t="n">
        <v>117667.69</v>
      </c>
      <c r="AE8862" s="35">
        <f>(LEFT(Y8862,4)-Parameters!$B$23)*12+MID(Y8862,6,2)-Parameters!$B$24+1</f>
        <v/>
      </c>
    </row>
    <row r="8863">
      <c r="X8863" t="inlineStr">
        <is>
          <t>L0227625</t>
        </is>
      </c>
      <c r="Y8863" t="inlineStr">
        <is>
          <t>2026-06-19</t>
        </is>
      </c>
      <c r="Z8863" t="inlineStr">
        <is>
          <t>home_use</t>
        </is>
      </c>
      <c r="AA8863" t="inlineStr">
        <is>
          <t>IMP01037</t>
        </is>
      </c>
      <c r="AB8863" t="inlineStr">
        <is>
          <t>T107258</t>
        </is>
      </c>
      <c r="AC8863" s="32" t="n">
        <v>539530.6800000001</v>
      </c>
      <c r="AD8863" s="32" t="n">
        <v>64743.68</v>
      </c>
      <c r="AE8863" s="35">
        <f>(LEFT(Y8863,4)-Parameters!$B$23)*12+MID(Y8863,6,2)-Parameters!$B$24+1</f>
        <v/>
      </c>
    </row>
    <row r="8864">
      <c r="X8864" t="inlineStr">
        <is>
          <t>L0227888</t>
        </is>
      </c>
      <c r="Y8864" t="inlineStr">
        <is>
          <t>2026-06-20</t>
        </is>
      </c>
      <c r="Z8864" t="inlineStr">
        <is>
          <t>home_use</t>
        </is>
      </c>
      <c r="AA8864" t="inlineStr">
        <is>
          <t>IMP01037</t>
        </is>
      </c>
      <c r="AB8864" t="inlineStr">
        <is>
          <t>T107258</t>
        </is>
      </c>
      <c r="AC8864" s="32" t="n">
        <v>769870.1800000001</v>
      </c>
      <c r="AD8864" s="32" t="n">
        <v>76987.02</v>
      </c>
      <c r="AE8864" s="35">
        <f>(LEFT(Y8864,4)-Parameters!$B$23)*12+MID(Y8864,6,2)-Parameters!$B$24+1</f>
        <v/>
      </c>
    </row>
    <row r="8865">
      <c r="X8865" t="inlineStr">
        <is>
          <t>L0227889</t>
        </is>
      </c>
      <c r="Y8865" t="inlineStr">
        <is>
          <t>2026-06-20</t>
        </is>
      </c>
      <c r="Z8865" t="inlineStr">
        <is>
          <t>home_use</t>
        </is>
      </c>
      <c r="AA8865" t="inlineStr">
        <is>
          <t>IMP01037</t>
        </is>
      </c>
      <c r="AB8865" t="inlineStr">
        <is>
          <t>T107258</t>
        </is>
      </c>
      <c r="AC8865" s="32" t="n">
        <v>1702137.11</v>
      </c>
      <c r="AD8865" s="32" t="n">
        <v>170213.71</v>
      </c>
      <c r="AE8865" s="35">
        <f>(LEFT(Y8865,4)-Parameters!$B$23)*12+MID(Y8865,6,2)-Parameters!$B$24+1</f>
        <v/>
      </c>
    </row>
    <row r="8866">
      <c r="X8866" t="inlineStr">
        <is>
          <t>L0227891</t>
        </is>
      </c>
      <c r="Y8866" t="inlineStr">
        <is>
          <t>2026-06-20</t>
        </is>
      </c>
      <c r="Z8866" t="inlineStr">
        <is>
          <t>home_use</t>
        </is>
      </c>
      <c r="AA8866" t="inlineStr">
        <is>
          <t>IMP01037</t>
        </is>
      </c>
      <c r="AB8866" t="inlineStr">
        <is>
          <t>T107258</t>
        </is>
      </c>
      <c r="AC8866" s="32" t="n">
        <v>953821.77</v>
      </c>
      <c r="AD8866" s="32" t="n">
        <v>95382.17999999999</v>
      </c>
      <c r="AE8866" s="35">
        <f>(LEFT(Y8866,4)-Parameters!$B$23)*12+MID(Y8866,6,2)-Parameters!$B$24+1</f>
        <v/>
      </c>
    </row>
    <row r="8867">
      <c r="X8867" t="inlineStr">
        <is>
          <t>L0227892</t>
        </is>
      </c>
      <c r="Y8867" t="inlineStr">
        <is>
          <t>2026-06-20</t>
        </is>
      </c>
      <c r="Z8867" t="inlineStr">
        <is>
          <t>home_use</t>
        </is>
      </c>
      <c r="AA8867" t="inlineStr">
        <is>
          <t>IMP01037</t>
        </is>
      </c>
      <c r="AB8867" t="inlineStr">
        <is>
          <t>T107258</t>
        </is>
      </c>
      <c r="AC8867" s="32" t="n">
        <v>1185334.85</v>
      </c>
      <c r="AD8867" s="32" t="n">
        <v>118533.48</v>
      </c>
      <c r="AE8867" s="35">
        <f>(LEFT(Y8867,4)-Parameters!$B$23)*12+MID(Y8867,6,2)-Parameters!$B$24+1</f>
        <v/>
      </c>
    </row>
    <row r="8868">
      <c r="X8868" t="inlineStr">
        <is>
          <t>L0228174</t>
        </is>
      </c>
      <c r="Y8868" t="inlineStr">
        <is>
          <t>2026-06-21</t>
        </is>
      </c>
      <c r="Z8868" t="inlineStr">
        <is>
          <t>home_use</t>
        </is>
      </c>
      <c r="AA8868" t="inlineStr">
        <is>
          <t>IMP01037</t>
        </is>
      </c>
      <c r="AB8868" t="inlineStr">
        <is>
          <t>T107258</t>
        </is>
      </c>
      <c r="AC8868" s="32" t="n">
        <v>901739.04</v>
      </c>
      <c r="AD8868" s="32" t="n">
        <v>108208.69</v>
      </c>
      <c r="AE8868" s="35">
        <f>(LEFT(Y8868,4)-Parameters!$B$23)*12+MID(Y8868,6,2)-Parameters!$B$24+1</f>
        <v/>
      </c>
    </row>
    <row r="8869">
      <c r="X8869" t="inlineStr">
        <is>
          <t>L0228175</t>
        </is>
      </c>
      <c r="Y8869" t="inlineStr">
        <is>
          <t>2026-06-21</t>
        </is>
      </c>
      <c r="Z8869" t="inlineStr">
        <is>
          <t>home_use</t>
        </is>
      </c>
      <c r="AA8869" t="inlineStr">
        <is>
          <t>IMP01037</t>
        </is>
      </c>
      <c r="AB8869" t="inlineStr">
        <is>
          <t>T107258</t>
        </is>
      </c>
      <c r="AC8869" s="32" t="n">
        <v>759164.63</v>
      </c>
      <c r="AD8869" s="32" t="n">
        <v>75916.46000000001</v>
      </c>
      <c r="AE8869" s="35">
        <f>(LEFT(Y8869,4)-Parameters!$B$23)*12+MID(Y8869,6,2)-Parameters!$B$24+1</f>
        <v/>
      </c>
    </row>
    <row r="8870">
      <c r="X8870" t="inlineStr">
        <is>
          <t>L0228176</t>
        </is>
      </c>
      <c r="Y8870" t="inlineStr">
        <is>
          <t>2026-06-21</t>
        </is>
      </c>
      <c r="Z8870" t="inlineStr">
        <is>
          <t>home_use</t>
        </is>
      </c>
      <c r="AA8870" t="inlineStr">
        <is>
          <t>IMP01037</t>
        </is>
      </c>
      <c r="AB8870" t="inlineStr">
        <is>
          <t>T107258</t>
        </is>
      </c>
      <c r="AC8870" s="32" t="n">
        <v>715387.54</v>
      </c>
      <c r="AD8870" s="32" t="n">
        <v>71538.75</v>
      </c>
      <c r="AE8870" s="35">
        <f>(LEFT(Y8870,4)-Parameters!$B$23)*12+MID(Y8870,6,2)-Parameters!$B$24+1</f>
        <v/>
      </c>
    </row>
    <row r="8871">
      <c r="X8871" t="inlineStr">
        <is>
          <t>L0228178</t>
        </is>
      </c>
      <c r="Y8871" t="inlineStr">
        <is>
          <t>2026-06-21</t>
        </is>
      </c>
      <c r="Z8871" t="inlineStr">
        <is>
          <t>home_use</t>
        </is>
      </c>
      <c r="AA8871" t="inlineStr">
        <is>
          <t>IMP01037</t>
        </is>
      </c>
      <c r="AB8871" t="inlineStr">
        <is>
          <t>T107258</t>
        </is>
      </c>
      <c r="AC8871" s="32" t="n">
        <v>190542.44</v>
      </c>
      <c r="AD8871" s="32" t="n">
        <v>22865.09</v>
      </c>
      <c r="AE8871" s="35">
        <f>(LEFT(Y8871,4)-Parameters!$B$23)*12+MID(Y8871,6,2)-Parameters!$B$24+1</f>
        <v/>
      </c>
    </row>
    <row r="8872">
      <c r="X8872" t="inlineStr">
        <is>
          <t>L0228179</t>
        </is>
      </c>
      <c r="Y8872" t="inlineStr">
        <is>
          <t>2026-06-21</t>
        </is>
      </c>
      <c r="Z8872" t="inlineStr">
        <is>
          <t>home_use</t>
        </is>
      </c>
      <c r="AA8872" t="inlineStr">
        <is>
          <t>IMP01037</t>
        </is>
      </c>
      <c r="AB8872" t="inlineStr">
        <is>
          <t>T107258</t>
        </is>
      </c>
      <c r="AC8872" s="32" t="n">
        <v>2191746.18</v>
      </c>
      <c r="AD8872" s="32" t="n">
        <v>219174.62</v>
      </c>
      <c r="AE8872" s="35">
        <f>(LEFT(Y8872,4)-Parameters!$B$23)*12+MID(Y8872,6,2)-Parameters!$B$24+1</f>
        <v/>
      </c>
    </row>
    <row r="8873">
      <c r="X8873" t="inlineStr">
        <is>
          <t>L0228449</t>
        </is>
      </c>
      <c r="Y8873" t="inlineStr">
        <is>
          <t>2026-06-22</t>
        </is>
      </c>
      <c r="Z8873" t="inlineStr">
        <is>
          <t>home_use</t>
        </is>
      </c>
      <c r="AA8873" t="inlineStr">
        <is>
          <t>IMP01037</t>
        </is>
      </c>
      <c r="AB8873" t="inlineStr">
        <is>
          <t>T107258</t>
        </is>
      </c>
      <c r="AC8873" s="32" t="n">
        <v>2843710.59</v>
      </c>
      <c r="AD8873" s="32" t="n">
        <v>284371.06</v>
      </c>
      <c r="AE8873" s="35">
        <f>(LEFT(Y8873,4)-Parameters!$B$23)*12+MID(Y8873,6,2)-Parameters!$B$24+1</f>
        <v/>
      </c>
    </row>
    <row r="8874">
      <c r="X8874" t="inlineStr">
        <is>
          <t>L0228450</t>
        </is>
      </c>
      <c r="Y8874" t="inlineStr">
        <is>
          <t>2026-06-22</t>
        </is>
      </c>
      <c r="Z8874" t="inlineStr">
        <is>
          <t>home_use</t>
        </is>
      </c>
      <c r="AA8874" t="inlineStr">
        <is>
          <t>IMP01037</t>
        </is>
      </c>
      <c r="AB8874" t="inlineStr">
        <is>
          <t>T107258</t>
        </is>
      </c>
      <c r="AC8874" s="32" t="n">
        <v>1030986.6</v>
      </c>
      <c r="AD8874" s="32" t="n">
        <v>103098.66</v>
      </c>
      <c r="AE8874" s="35">
        <f>(LEFT(Y8874,4)-Parameters!$B$23)*12+MID(Y8874,6,2)-Parameters!$B$24+1</f>
        <v/>
      </c>
    </row>
    <row r="8875">
      <c r="X8875" t="inlineStr">
        <is>
          <t>L0228451</t>
        </is>
      </c>
      <c r="Y8875" t="inlineStr">
        <is>
          <t>2026-06-22</t>
        </is>
      </c>
      <c r="Z8875" t="inlineStr">
        <is>
          <t>home_use</t>
        </is>
      </c>
      <c r="AA8875" t="inlineStr">
        <is>
          <t>IMP01037</t>
        </is>
      </c>
      <c r="AB8875" t="inlineStr">
        <is>
          <t>T107258</t>
        </is>
      </c>
      <c r="AC8875" s="32" t="n">
        <v>1534895.57</v>
      </c>
      <c r="AD8875" s="32" t="n">
        <v>153489.56</v>
      </c>
      <c r="AE8875" s="35">
        <f>(LEFT(Y8875,4)-Parameters!$B$23)*12+MID(Y8875,6,2)-Parameters!$B$24+1</f>
        <v/>
      </c>
    </row>
    <row r="8876">
      <c r="X8876" t="inlineStr">
        <is>
          <t>L0228452</t>
        </is>
      </c>
      <c r="Y8876" t="inlineStr">
        <is>
          <t>2026-06-22</t>
        </is>
      </c>
      <c r="Z8876" t="inlineStr">
        <is>
          <t>home_use</t>
        </is>
      </c>
      <c r="AA8876" t="inlineStr">
        <is>
          <t>IMP01037</t>
        </is>
      </c>
      <c r="AB8876" t="inlineStr">
        <is>
          <t>T107258</t>
        </is>
      </c>
      <c r="AC8876" s="32" t="n">
        <v>1116590.53</v>
      </c>
      <c r="AD8876" s="32" t="n">
        <v>111659.05</v>
      </c>
      <c r="AE8876" s="35">
        <f>(LEFT(Y8876,4)-Parameters!$B$23)*12+MID(Y8876,6,2)-Parameters!$B$24+1</f>
        <v/>
      </c>
    </row>
    <row r="8877">
      <c r="X8877" t="inlineStr">
        <is>
          <t>L0228454</t>
        </is>
      </c>
      <c r="Y8877" t="inlineStr">
        <is>
          <t>2026-06-22</t>
        </is>
      </c>
      <c r="Z8877" t="inlineStr">
        <is>
          <t>home_use</t>
        </is>
      </c>
      <c r="AA8877" t="inlineStr">
        <is>
          <t>IMP01037</t>
        </is>
      </c>
      <c r="AB8877" t="inlineStr">
        <is>
          <t>T107258</t>
        </is>
      </c>
      <c r="AC8877" s="32" t="n">
        <v>2746037.61</v>
      </c>
      <c r="AD8877" s="32" t="n">
        <v>274603.76</v>
      </c>
      <c r="AE8877" s="35">
        <f>(LEFT(Y8877,4)-Parameters!$B$23)*12+MID(Y8877,6,2)-Parameters!$B$24+1</f>
        <v/>
      </c>
    </row>
    <row r="8878">
      <c r="X8878" t="inlineStr">
        <is>
          <t>L0228701</t>
        </is>
      </c>
      <c r="Y8878" t="inlineStr">
        <is>
          <t>2026-06-23</t>
        </is>
      </c>
      <c r="Z8878" t="inlineStr">
        <is>
          <t>home_use</t>
        </is>
      </c>
      <c r="AA8878" t="inlineStr">
        <is>
          <t>IMP01037</t>
        </is>
      </c>
      <c r="AB8878" t="inlineStr">
        <is>
          <t>T107258</t>
        </is>
      </c>
      <c r="AC8878" s="32" t="n">
        <v>580182.77</v>
      </c>
      <c r="AD8878" s="32" t="n">
        <v>58018.28</v>
      </c>
      <c r="AE8878" s="35">
        <f>(LEFT(Y8878,4)-Parameters!$B$23)*12+MID(Y8878,6,2)-Parameters!$B$24+1</f>
        <v/>
      </c>
    </row>
    <row r="8879">
      <c r="X8879" t="inlineStr">
        <is>
          <t>L0228704</t>
        </is>
      </c>
      <c r="Y8879" t="inlineStr">
        <is>
          <t>2026-06-23</t>
        </is>
      </c>
      <c r="Z8879" t="inlineStr">
        <is>
          <t>home_use</t>
        </is>
      </c>
      <c r="AA8879" t="inlineStr">
        <is>
          <t>IMP01037</t>
        </is>
      </c>
      <c r="AB8879" t="inlineStr">
        <is>
          <t>T107258</t>
        </is>
      </c>
      <c r="AC8879" s="32" t="n">
        <v>167787.47</v>
      </c>
      <c r="AD8879" s="32" t="n">
        <v>20134.5</v>
      </c>
      <c r="AE8879" s="35">
        <f>(LEFT(Y8879,4)-Parameters!$B$23)*12+MID(Y8879,6,2)-Parameters!$B$24+1</f>
        <v/>
      </c>
    </row>
    <row r="8880">
      <c r="X8880" t="inlineStr">
        <is>
          <t>L0228705</t>
        </is>
      </c>
      <c r="Y8880" t="inlineStr">
        <is>
          <t>2026-06-23</t>
        </is>
      </c>
      <c r="Z8880" t="inlineStr">
        <is>
          <t>home_use</t>
        </is>
      </c>
      <c r="AA8880" t="inlineStr">
        <is>
          <t>IMP01037</t>
        </is>
      </c>
      <c r="AB8880" t="inlineStr">
        <is>
          <t>T107258</t>
        </is>
      </c>
      <c r="AC8880" s="32" t="n">
        <v>1508216</v>
      </c>
      <c r="AD8880" s="32" t="n">
        <v>150821.6</v>
      </c>
      <c r="AE8880" s="35">
        <f>(LEFT(Y8880,4)-Parameters!$B$23)*12+MID(Y8880,6,2)-Parameters!$B$24+1</f>
        <v/>
      </c>
    </row>
    <row r="8881">
      <c r="X8881" t="inlineStr">
        <is>
          <t>L0228706</t>
        </is>
      </c>
      <c r="Y8881" t="inlineStr">
        <is>
          <t>2026-06-23</t>
        </is>
      </c>
      <c r="Z8881" t="inlineStr">
        <is>
          <t>home_use</t>
        </is>
      </c>
      <c r="AA8881" t="inlineStr">
        <is>
          <t>IMP01037</t>
        </is>
      </c>
      <c r="AB8881" t="inlineStr">
        <is>
          <t>T107258</t>
        </is>
      </c>
      <c r="AC8881" s="32" t="n">
        <v>3028880.63</v>
      </c>
      <c r="AD8881" s="32" t="n">
        <v>302888.06</v>
      </c>
      <c r="AE8881" s="35">
        <f>(LEFT(Y8881,4)-Parameters!$B$23)*12+MID(Y8881,6,2)-Parameters!$B$24+1</f>
        <v/>
      </c>
    </row>
    <row r="8882">
      <c r="X8882" t="inlineStr">
        <is>
          <t>L0228707</t>
        </is>
      </c>
      <c r="Y8882" t="inlineStr">
        <is>
          <t>2026-06-23</t>
        </is>
      </c>
      <c r="Z8882" t="inlineStr">
        <is>
          <t>home_use</t>
        </is>
      </c>
      <c r="AA8882" t="inlineStr">
        <is>
          <t>IMP01037</t>
        </is>
      </c>
      <c r="AB8882" t="inlineStr">
        <is>
          <t>T107258</t>
        </is>
      </c>
      <c r="AC8882" s="32" t="n">
        <v>550335.58</v>
      </c>
      <c r="AD8882" s="32" t="n">
        <v>55033.56</v>
      </c>
      <c r="AE8882" s="35">
        <f>(LEFT(Y8882,4)-Parameters!$B$23)*12+MID(Y8882,6,2)-Parameters!$B$24+1</f>
        <v/>
      </c>
    </row>
    <row r="8883">
      <c r="X8883" t="inlineStr">
        <is>
          <t>L0228972</t>
        </is>
      </c>
      <c r="Y8883" t="inlineStr">
        <is>
          <t>2026-06-24</t>
        </is>
      </c>
      <c r="Z8883" t="inlineStr">
        <is>
          <t>home_use</t>
        </is>
      </c>
      <c r="AA8883" t="inlineStr">
        <is>
          <t>IMP01037</t>
        </is>
      </c>
      <c r="AB8883" t="inlineStr">
        <is>
          <t>T107258</t>
        </is>
      </c>
      <c r="AC8883" s="32" t="n">
        <v>800005.35</v>
      </c>
      <c r="AD8883" s="32" t="n">
        <v>80000.53999999999</v>
      </c>
      <c r="AE8883" s="35">
        <f>(LEFT(Y8883,4)-Parameters!$B$23)*12+MID(Y8883,6,2)-Parameters!$B$24+1</f>
        <v/>
      </c>
    </row>
    <row r="8884">
      <c r="X8884" t="inlineStr">
        <is>
          <t>L0228973</t>
        </is>
      </c>
      <c r="Y8884" t="inlineStr">
        <is>
          <t>2026-06-24</t>
        </is>
      </c>
      <c r="Z8884" t="inlineStr">
        <is>
          <t>home_use</t>
        </is>
      </c>
      <c r="AA8884" t="inlineStr">
        <is>
          <t>IMP01037</t>
        </is>
      </c>
      <c r="AB8884" t="inlineStr">
        <is>
          <t>T107258</t>
        </is>
      </c>
      <c r="AC8884" s="32" t="n">
        <v>2575185.85</v>
      </c>
      <c r="AD8884" s="32" t="n">
        <v>257518.59</v>
      </c>
      <c r="AE8884" s="35">
        <f>(LEFT(Y8884,4)-Parameters!$B$23)*12+MID(Y8884,6,2)-Parameters!$B$24+1</f>
        <v/>
      </c>
    </row>
    <row r="8885">
      <c r="X8885" t="inlineStr">
        <is>
          <t>L0228974</t>
        </is>
      </c>
      <c r="Y8885" t="inlineStr">
        <is>
          <t>2026-06-24</t>
        </is>
      </c>
      <c r="Z8885" t="inlineStr">
        <is>
          <t>home_use</t>
        </is>
      </c>
      <c r="AA8885" t="inlineStr">
        <is>
          <t>IMP01037</t>
        </is>
      </c>
      <c r="AB8885" t="inlineStr">
        <is>
          <t>T107258</t>
        </is>
      </c>
      <c r="AC8885" s="32" t="n">
        <v>3027438.15</v>
      </c>
      <c r="AD8885" s="32" t="n">
        <v>302743.82</v>
      </c>
      <c r="AE8885" s="35">
        <f>(LEFT(Y8885,4)-Parameters!$B$23)*12+MID(Y8885,6,2)-Parameters!$B$24+1</f>
        <v/>
      </c>
    </row>
    <row r="8886">
      <c r="X8886" t="inlineStr">
        <is>
          <t>L0228977</t>
        </is>
      </c>
      <c r="Y8886" t="inlineStr">
        <is>
          <t>2026-06-24</t>
        </is>
      </c>
      <c r="Z8886" t="inlineStr">
        <is>
          <t>home_use</t>
        </is>
      </c>
      <c r="AA8886" t="inlineStr">
        <is>
          <t>IMP01037</t>
        </is>
      </c>
      <c r="AB8886" t="inlineStr">
        <is>
          <t>T107258</t>
        </is>
      </c>
      <c r="AC8886" s="32" t="n">
        <v>914382</v>
      </c>
      <c r="AD8886" s="32" t="n">
        <v>91438.2</v>
      </c>
      <c r="AE8886" s="35">
        <f>(LEFT(Y8886,4)-Parameters!$B$23)*12+MID(Y8886,6,2)-Parameters!$B$24+1</f>
        <v/>
      </c>
    </row>
    <row r="8887">
      <c r="X8887" t="inlineStr">
        <is>
          <t>L0228978</t>
        </is>
      </c>
      <c r="Y8887" t="inlineStr">
        <is>
          <t>2026-06-24</t>
        </is>
      </c>
      <c r="Z8887" t="inlineStr">
        <is>
          <t>home_use</t>
        </is>
      </c>
      <c r="AA8887" t="inlineStr">
        <is>
          <t>IMP01037</t>
        </is>
      </c>
      <c r="AB8887" t="inlineStr">
        <is>
          <t>T107258</t>
        </is>
      </c>
      <c r="AC8887" s="32" t="n">
        <v>3570312.74</v>
      </c>
      <c r="AD8887" s="32" t="n">
        <v>357031.27</v>
      </c>
      <c r="AE8887" s="35">
        <f>(LEFT(Y8887,4)-Parameters!$B$23)*12+MID(Y8887,6,2)-Parameters!$B$24+1</f>
        <v/>
      </c>
    </row>
    <row r="8888">
      <c r="X8888" t="inlineStr">
        <is>
          <t>L0229216</t>
        </is>
      </c>
      <c r="Y8888" t="inlineStr">
        <is>
          <t>2026-06-25</t>
        </is>
      </c>
      <c r="Z8888" t="inlineStr">
        <is>
          <t>home_use</t>
        </is>
      </c>
      <c r="AA8888" t="inlineStr">
        <is>
          <t>IMP01037</t>
        </is>
      </c>
      <c r="AB8888" t="inlineStr">
        <is>
          <t>T107258</t>
        </is>
      </c>
      <c r="AC8888" s="32" t="n">
        <v>184947.87</v>
      </c>
      <c r="AD8888" s="32" t="n">
        <v>22193.74</v>
      </c>
      <c r="AE8888" s="35">
        <f>(LEFT(Y8888,4)-Parameters!$B$23)*12+MID(Y8888,6,2)-Parameters!$B$24+1</f>
        <v/>
      </c>
    </row>
    <row r="8889">
      <c r="X8889" t="inlineStr">
        <is>
          <t>L0229217</t>
        </is>
      </c>
      <c r="Y8889" t="inlineStr">
        <is>
          <t>2026-06-25</t>
        </is>
      </c>
      <c r="Z8889" t="inlineStr">
        <is>
          <t>home_use</t>
        </is>
      </c>
      <c r="AA8889" t="inlineStr">
        <is>
          <t>IMP01037</t>
        </is>
      </c>
      <c r="AB8889" t="inlineStr">
        <is>
          <t>T107258</t>
        </is>
      </c>
      <c r="AC8889" s="32" t="n">
        <v>241343.74</v>
      </c>
      <c r="AD8889" s="32" t="n">
        <v>28961.25</v>
      </c>
      <c r="AE8889" s="35">
        <f>(LEFT(Y8889,4)-Parameters!$B$23)*12+MID(Y8889,6,2)-Parameters!$B$24+1</f>
        <v/>
      </c>
    </row>
    <row r="8890">
      <c r="X8890" t="inlineStr">
        <is>
          <t>L0229218</t>
        </is>
      </c>
      <c r="Y8890" t="inlineStr">
        <is>
          <t>2026-06-25</t>
        </is>
      </c>
      <c r="Z8890" t="inlineStr">
        <is>
          <t>home_use</t>
        </is>
      </c>
      <c r="AA8890" t="inlineStr">
        <is>
          <t>IMP01037</t>
        </is>
      </c>
      <c r="AB8890" t="inlineStr">
        <is>
          <t>T107258</t>
        </is>
      </c>
      <c r="AC8890" s="32" t="n">
        <v>13511947.41</v>
      </c>
      <c r="AD8890" s="32" t="n">
        <v>1351194.74</v>
      </c>
      <c r="AE8890" s="35">
        <f>(LEFT(Y8890,4)-Parameters!$B$23)*12+MID(Y8890,6,2)-Parameters!$B$24+1</f>
        <v/>
      </c>
    </row>
    <row r="8891">
      <c r="X8891" t="inlineStr">
        <is>
          <t>L0229220</t>
        </is>
      </c>
      <c r="Y8891" t="inlineStr">
        <is>
          <t>2026-06-25</t>
        </is>
      </c>
      <c r="Z8891" t="inlineStr">
        <is>
          <t>home_use</t>
        </is>
      </c>
      <c r="AA8891" t="inlineStr">
        <is>
          <t>IMP01037</t>
        </is>
      </c>
      <c r="AB8891" t="inlineStr">
        <is>
          <t>T107258</t>
        </is>
      </c>
      <c r="AC8891" s="32" t="n">
        <v>885810.33</v>
      </c>
      <c r="AD8891" s="32" t="n">
        <v>106297.24</v>
      </c>
      <c r="AE8891" s="35">
        <f>(LEFT(Y8891,4)-Parameters!$B$23)*12+MID(Y8891,6,2)-Parameters!$B$24+1</f>
        <v/>
      </c>
    </row>
    <row r="8892">
      <c r="X8892" t="inlineStr">
        <is>
          <t>L0229221</t>
        </is>
      </c>
      <c r="Y8892" t="inlineStr">
        <is>
          <t>2026-06-25</t>
        </is>
      </c>
      <c r="Z8892" t="inlineStr">
        <is>
          <t>home_use</t>
        </is>
      </c>
      <c r="AA8892" t="inlineStr">
        <is>
          <t>IMP01037</t>
        </is>
      </c>
      <c r="AB8892" t="inlineStr">
        <is>
          <t>T107258</t>
        </is>
      </c>
      <c r="AC8892" s="32" t="n">
        <v>690655.7</v>
      </c>
      <c r="AD8892" s="32" t="n">
        <v>82878.67999999999</v>
      </c>
      <c r="AE8892" s="35">
        <f>(LEFT(Y8892,4)-Parameters!$B$23)*12+MID(Y8892,6,2)-Parameters!$B$24+1</f>
        <v/>
      </c>
    </row>
    <row r="8893">
      <c r="X8893" t="inlineStr">
        <is>
          <t>L0229222</t>
        </is>
      </c>
      <c r="Y8893" t="inlineStr">
        <is>
          <t>2026-06-25</t>
        </is>
      </c>
      <c r="Z8893" t="inlineStr">
        <is>
          <t>home_use</t>
        </is>
      </c>
      <c r="AA8893" t="inlineStr">
        <is>
          <t>IMP01037</t>
        </is>
      </c>
      <c r="AB8893" t="inlineStr">
        <is>
          <t>T107258</t>
        </is>
      </c>
      <c r="AC8893" s="32" t="n">
        <v>1803869.77</v>
      </c>
      <c r="AD8893" s="32" t="n">
        <v>180386.98</v>
      </c>
      <c r="AE8893" s="35">
        <f>(LEFT(Y8893,4)-Parameters!$B$23)*12+MID(Y8893,6,2)-Parameters!$B$24+1</f>
        <v/>
      </c>
    </row>
    <row r="8894">
      <c r="X8894" t="inlineStr">
        <is>
          <t>L0229223</t>
        </is>
      </c>
      <c r="Y8894" t="inlineStr">
        <is>
          <t>2026-06-25</t>
        </is>
      </c>
      <c r="Z8894" t="inlineStr">
        <is>
          <t>home_use</t>
        </is>
      </c>
      <c r="AA8894" t="inlineStr">
        <is>
          <t>IMP01037</t>
        </is>
      </c>
      <c r="AB8894" t="inlineStr">
        <is>
          <t>T107258</t>
        </is>
      </c>
      <c r="AC8894" s="32" t="n">
        <v>606338.71</v>
      </c>
      <c r="AD8894" s="32" t="n">
        <v>72760.64</v>
      </c>
      <c r="AE8894" s="35">
        <f>(LEFT(Y8894,4)-Parameters!$B$23)*12+MID(Y8894,6,2)-Parameters!$B$24+1</f>
        <v/>
      </c>
    </row>
    <row r="8895">
      <c r="X8895" t="inlineStr">
        <is>
          <t>L0229491</t>
        </is>
      </c>
      <c r="Y8895" t="inlineStr">
        <is>
          <t>2026-06-26</t>
        </is>
      </c>
      <c r="Z8895" t="inlineStr">
        <is>
          <t>home_use</t>
        </is>
      </c>
      <c r="AA8895" t="inlineStr">
        <is>
          <t>IMP01037</t>
        </is>
      </c>
      <c r="AB8895" t="inlineStr">
        <is>
          <t>T107258</t>
        </is>
      </c>
      <c r="AC8895" s="32" t="n">
        <v>1138170.4</v>
      </c>
      <c r="AD8895" s="32" t="n">
        <v>113817.04</v>
      </c>
      <c r="AE8895" s="35">
        <f>(LEFT(Y8895,4)-Parameters!$B$23)*12+MID(Y8895,6,2)-Parameters!$B$24+1</f>
        <v/>
      </c>
    </row>
    <row r="8896">
      <c r="X8896" t="inlineStr">
        <is>
          <t>L0229494</t>
        </is>
      </c>
      <c r="Y8896" t="inlineStr">
        <is>
          <t>2026-06-26</t>
        </is>
      </c>
      <c r="Z8896" t="inlineStr">
        <is>
          <t>home_use</t>
        </is>
      </c>
      <c r="AA8896" t="inlineStr">
        <is>
          <t>IMP01037</t>
        </is>
      </c>
      <c r="AB8896" t="inlineStr">
        <is>
          <t>T107258</t>
        </is>
      </c>
      <c r="AC8896" s="32" t="n">
        <v>976367.21</v>
      </c>
      <c r="AD8896" s="32" t="n">
        <v>117164.07</v>
      </c>
      <c r="AE8896" s="35">
        <f>(LEFT(Y8896,4)-Parameters!$B$23)*12+MID(Y8896,6,2)-Parameters!$B$24+1</f>
        <v/>
      </c>
    </row>
    <row r="8897">
      <c r="X8897" t="inlineStr">
        <is>
          <t>L0229767</t>
        </is>
      </c>
      <c r="Y8897" t="inlineStr">
        <is>
          <t>2026-06-27</t>
        </is>
      </c>
      <c r="Z8897" t="inlineStr">
        <is>
          <t>home_use</t>
        </is>
      </c>
      <c r="AA8897" t="inlineStr">
        <is>
          <t>IMP01037</t>
        </is>
      </c>
      <c r="AB8897" t="inlineStr">
        <is>
          <t>T107258</t>
        </is>
      </c>
      <c r="AC8897" s="32" t="n">
        <v>936792.8199999999</v>
      </c>
      <c r="AD8897" s="32" t="n">
        <v>93679.28</v>
      </c>
      <c r="AE8897" s="35">
        <f>(LEFT(Y8897,4)-Parameters!$B$23)*12+MID(Y8897,6,2)-Parameters!$B$24+1</f>
        <v/>
      </c>
    </row>
    <row r="8898">
      <c r="X8898" t="inlineStr">
        <is>
          <t>L0229768</t>
        </is>
      </c>
      <c r="Y8898" t="inlineStr">
        <is>
          <t>2026-06-27</t>
        </is>
      </c>
      <c r="Z8898" t="inlineStr">
        <is>
          <t>home_use</t>
        </is>
      </c>
      <c r="AA8898" t="inlineStr">
        <is>
          <t>IMP01037</t>
        </is>
      </c>
      <c r="AB8898" t="inlineStr">
        <is>
          <t>T107258</t>
        </is>
      </c>
      <c r="AC8898" s="32" t="n">
        <v>1383156.66</v>
      </c>
      <c r="AD8898" s="32" t="n">
        <v>138315.67</v>
      </c>
      <c r="AE8898" s="35">
        <f>(LEFT(Y8898,4)-Parameters!$B$23)*12+MID(Y8898,6,2)-Parameters!$B$24+1</f>
        <v/>
      </c>
    </row>
    <row r="8899">
      <c r="X8899" t="inlineStr">
        <is>
          <t>L0229771</t>
        </is>
      </c>
      <c r="Y8899" t="inlineStr">
        <is>
          <t>2026-06-27</t>
        </is>
      </c>
      <c r="Z8899" t="inlineStr">
        <is>
          <t>home_use</t>
        </is>
      </c>
      <c r="AA8899" t="inlineStr">
        <is>
          <t>IMP01037</t>
        </is>
      </c>
      <c r="AB8899" t="inlineStr">
        <is>
          <t>T107258</t>
        </is>
      </c>
      <c r="AC8899" s="32" t="n">
        <v>540154.48</v>
      </c>
      <c r="AD8899" s="32" t="n">
        <v>64818.54</v>
      </c>
      <c r="AE8899" s="35">
        <f>(LEFT(Y8899,4)-Parameters!$B$23)*12+MID(Y8899,6,2)-Parameters!$B$24+1</f>
        <v/>
      </c>
    </row>
    <row r="8900">
      <c r="X8900" t="inlineStr">
        <is>
          <t>L0229772</t>
        </is>
      </c>
      <c r="Y8900" t="inlineStr">
        <is>
          <t>2026-06-27</t>
        </is>
      </c>
      <c r="Z8900" t="inlineStr">
        <is>
          <t>home_use</t>
        </is>
      </c>
      <c r="AA8900" t="inlineStr">
        <is>
          <t>IMP01037</t>
        </is>
      </c>
      <c r="AB8900" t="inlineStr">
        <is>
          <t>T107258</t>
        </is>
      </c>
      <c r="AC8900" s="32" t="n">
        <v>3275216.37</v>
      </c>
      <c r="AD8900" s="32" t="n">
        <v>327521.64</v>
      </c>
      <c r="AE8900" s="35">
        <f>(LEFT(Y8900,4)-Parameters!$B$23)*12+MID(Y8900,6,2)-Parameters!$B$24+1</f>
        <v/>
      </c>
    </row>
    <row r="8901">
      <c r="X8901" t="inlineStr">
        <is>
          <t>L0229773</t>
        </is>
      </c>
      <c r="Y8901" t="inlineStr">
        <is>
          <t>2026-06-27</t>
        </is>
      </c>
      <c r="Z8901" t="inlineStr">
        <is>
          <t>home_use</t>
        </is>
      </c>
      <c r="AA8901" t="inlineStr">
        <is>
          <t>IMP01037</t>
        </is>
      </c>
      <c r="AB8901" t="inlineStr">
        <is>
          <t>T107258</t>
        </is>
      </c>
      <c r="AC8901" s="32" t="n">
        <v>560217.37</v>
      </c>
      <c r="AD8901" s="32" t="n">
        <v>67226.08</v>
      </c>
      <c r="AE8901" s="35">
        <f>(LEFT(Y8901,4)-Parameters!$B$23)*12+MID(Y8901,6,2)-Parameters!$B$24+1</f>
        <v/>
      </c>
    </row>
    <row r="8902">
      <c r="X8902" t="inlineStr">
        <is>
          <t>L0230018</t>
        </is>
      </c>
      <c r="Y8902" t="inlineStr">
        <is>
          <t>2026-06-28</t>
        </is>
      </c>
      <c r="Z8902" t="inlineStr">
        <is>
          <t>home_use</t>
        </is>
      </c>
      <c r="AA8902" t="inlineStr">
        <is>
          <t>IMP01037</t>
        </is>
      </c>
      <c r="AB8902" t="inlineStr">
        <is>
          <t>T107258</t>
        </is>
      </c>
      <c r="AC8902" s="32" t="n">
        <v>3227950.09</v>
      </c>
      <c r="AD8902" s="32" t="n">
        <v>322795.01</v>
      </c>
      <c r="AE8902" s="35">
        <f>(LEFT(Y8902,4)-Parameters!$B$23)*12+MID(Y8902,6,2)-Parameters!$B$24+1</f>
        <v/>
      </c>
    </row>
    <row r="8903">
      <c r="X8903" t="inlineStr">
        <is>
          <t>L0230264</t>
        </is>
      </c>
      <c r="Y8903" t="inlineStr">
        <is>
          <t>2026-07-01</t>
        </is>
      </c>
      <c r="Z8903" t="inlineStr">
        <is>
          <t>home_use</t>
        </is>
      </c>
      <c r="AA8903" t="inlineStr">
        <is>
          <t>IMP01037</t>
        </is>
      </c>
      <c r="AB8903" t="inlineStr">
        <is>
          <t>T107258</t>
        </is>
      </c>
      <c r="AC8903" s="32" t="n">
        <v>720621.08</v>
      </c>
      <c r="AD8903" s="32" t="n">
        <v>72062.11</v>
      </c>
      <c r="AE8903" s="35">
        <f>(LEFT(Y8903,4)-Parameters!$B$23)*12+MID(Y8903,6,2)-Parameters!$B$24+1</f>
        <v/>
      </c>
    </row>
    <row r="8904">
      <c r="X8904" t="inlineStr">
        <is>
          <t>L0230495</t>
        </is>
      </c>
      <c r="Y8904" t="inlineStr">
        <is>
          <t>2026-07-02</t>
        </is>
      </c>
      <c r="Z8904" t="inlineStr">
        <is>
          <t>home_use</t>
        </is>
      </c>
      <c r="AA8904" t="inlineStr">
        <is>
          <t>IMP01037</t>
        </is>
      </c>
      <c r="AB8904" t="inlineStr">
        <is>
          <t>T107258</t>
        </is>
      </c>
      <c r="AC8904" s="32" t="n">
        <v>2709813.52</v>
      </c>
      <c r="AD8904" s="32" t="n">
        <v>270981.35</v>
      </c>
      <c r="AE8904" s="35">
        <f>(LEFT(Y8904,4)-Parameters!$B$23)*12+MID(Y8904,6,2)-Parameters!$B$24+1</f>
        <v/>
      </c>
    </row>
    <row r="8905">
      <c r="X8905" t="inlineStr">
        <is>
          <t>L0230496</t>
        </is>
      </c>
      <c r="Y8905" t="inlineStr">
        <is>
          <t>2026-07-02</t>
        </is>
      </c>
      <c r="Z8905" t="inlineStr">
        <is>
          <t>home_use</t>
        </is>
      </c>
      <c r="AA8905" t="inlineStr">
        <is>
          <t>IMP01037</t>
        </is>
      </c>
      <c r="AB8905" t="inlineStr">
        <is>
          <t>T107258</t>
        </is>
      </c>
      <c r="AC8905" s="32" t="n">
        <v>6106094.47</v>
      </c>
      <c r="AD8905" s="32" t="n">
        <v>610609.45</v>
      </c>
      <c r="AE8905" s="35">
        <f>(LEFT(Y8905,4)-Parameters!$B$23)*12+MID(Y8905,6,2)-Parameters!$B$24+1</f>
        <v/>
      </c>
    </row>
    <row r="8906">
      <c r="X8906" t="inlineStr">
        <is>
          <t>L0230730</t>
        </is>
      </c>
      <c r="Y8906" t="inlineStr">
        <is>
          <t>2026-07-03</t>
        </is>
      </c>
      <c r="Z8906" t="inlineStr">
        <is>
          <t>home_use</t>
        </is>
      </c>
      <c r="AA8906" t="inlineStr">
        <is>
          <t>IMP01037</t>
        </is>
      </c>
      <c r="AB8906" t="inlineStr">
        <is>
          <t>T107258</t>
        </is>
      </c>
      <c r="AC8906" s="32" t="n">
        <v>2455679.71</v>
      </c>
      <c r="AD8906" s="32" t="n">
        <v>245567.97</v>
      </c>
      <c r="AE8906" s="35">
        <f>(LEFT(Y8906,4)-Parameters!$B$23)*12+MID(Y8906,6,2)-Parameters!$B$24+1</f>
        <v/>
      </c>
    </row>
    <row r="8907">
      <c r="X8907" t="inlineStr">
        <is>
          <t>L0230732</t>
        </is>
      </c>
      <c r="Y8907" t="inlineStr">
        <is>
          <t>2026-07-03</t>
        </is>
      </c>
      <c r="Z8907" t="inlineStr">
        <is>
          <t>home_use</t>
        </is>
      </c>
      <c r="AA8907" t="inlineStr">
        <is>
          <t>IMP01037</t>
        </is>
      </c>
      <c r="AB8907" t="inlineStr">
        <is>
          <t>T107258</t>
        </is>
      </c>
      <c r="AC8907" s="32" t="n">
        <v>1478364.9</v>
      </c>
      <c r="AD8907" s="32" t="n">
        <v>147836.49</v>
      </c>
      <c r="AE8907" s="35">
        <f>(LEFT(Y8907,4)-Parameters!$B$23)*12+MID(Y8907,6,2)-Parameters!$B$24+1</f>
        <v/>
      </c>
    </row>
    <row r="8908">
      <c r="X8908" t="inlineStr">
        <is>
          <t>L0230733</t>
        </is>
      </c>
      <c r="Y8908" t="inlineStr">
        <is>
          <t>2026-07-03</t>
        </is>
      </c>
      <c r="Z8908" t="inlineStr">
        <is>
          <t>home_use</t>
        </is>
      </c>
      <c r="AA8908" t="inlineStr">
        <is>
          <t>IMP01037</t>
        </is>
      </c>
      <c r="AB8908" t="inlineStr">
        <is>
          <t>T107258</t>
        </is>
      </c>
      <c r="AC8908" s="32" t="n">
        <v>1232208.08</v>
      </c>
      <c r="AD8908" s="32" t="n">
        <v>123220.81</v>
      </c>
      <c r="AE8908" s="35">
        <f>(LEFT(Y8908,4)-Parameters!$B$23)*12+MID(Y8908,6,2)-Parameters!$B$24+1</f>
        <v/>
      </c>
    </row>
    <row r="8909">
      <c r="X8909" t="inlineStr">
        <is>
          <t>L0230734</t>
        </is>
      </c>
      <c r="Y8909" t="inlineStr">
        <is>
          <t>2026-07-03</t>
        </is>
      </c>
      <c r="Z8909" t="inlineStr">
        <is>
          <t>home_use</t>
        </is>
      </c>
      <c r="AA8909" t="inlineStr">
        <is>
          <t>IMP01037</t>
        </is>
      </c>
      <c r="AB8909" t="inlineStr">
        <is>
          <t>T107258</t>
        </is>
      </c>
      <c r="AC8909" s="32" t="n">
        <v>1304503.94</v>
      </c>
      <c r="AD8909" s="32" t="n">
        <v>156540.47</v>
      </c>
      <c r="AE8909" s="35">
        <f>(LEFT(Y8909,4)-Parameters!$B$23)*12+MID(Y8909,6,2)-Parameters!$B$24+1</f>
        <v/>
      </c>
    </row>
    <row r="8910">
      <c r="X8910" t="inlineStr">
        <is>
          <t>L0230992</t>
        </is>
      </c>
      <c r="Y8910" t="inlineStr">
        <is>
          <t>2026-07-04</t>
        </is>
      </c>
      <c r="Z8910" t="inlineStr">
        <is>
          <t>home_use</t>
        </is>
      </c>
      <c r="AA8910" t="inlineStr">
        <is>
          <t>IMP01037</t>
        </is>
      </c>
      <c r="AB8910" t="inlineStr">
        <is>
          <t>T107258</t>
        </is>
      </c>
      <c r="AC8910" s="32" t="n">
        <v>1484256.77</v>
      </c>
      <c r="AD8910" s="32" t="n">
        <v>148425.68</v>
      </c>
      <c r="AE8910" s="35">
        <f>(LEFT(Y8910,4)-Parameters!$B$23)*12+MID(Y8910,6,2)-Parameters!$B$24+1</f>
        <v/>
      </c>
    </row>
    <row r="8911">
      <c r="X8911" t="inlineStr">
        <is>
          <t>L0230993</t>
        </is>
      </c>
      <c r="Y8911" t="inlineStr">
        <is>
          <t>2026-07-04</t>
        </is>
      </c>
      <c r="Z8911" t="inlineStr">
        <is>
          <t>home_use</t>
        </is>
      </c>
      <c r="AA8911" t="inlineStr">
        <is>
          <t>IMP01037</t>
        </is>
      </c>
      <c r="AB8911" t="inlineStr">
        <is>
          <t>T107258</t>
        </is>
      </c>
      <c r="AC8911" s="32" t="n">
        <v>4454865.56</v>
      </c>
      <c r="AD8911" s="32" t="n">
        <v>445486.56</v>
      </c>
      <c r="AE8911" s="35">
        <f>(LEFT(Y8911,4)-Parameters!$B$23)*12+MID(Y8911,6,2)-Parameters!$B$24+1</f>
        <v/>
      </c>
    </row>
    <row r="8912">
      <c r="X8912" t="inlineStr">
        <is>
          <t>L0230994</t>
        </is>
      </c>
      <c r="Y8912" t="inlineStr">
        <is>
          <t>2026-07-04</t>
        </is>
      </c>
      <c r="Z8912" t="inlineStr">
        <is>
          <t>home_use</t>
        </is>
      </c>
      <c r="AA8912" t="inlineStr">
        <is>
          <t>IMP01037</t>
        </is>
      </c>
      <c r="AB8912" t="inlineStr">
        <is>
          <t>T107258</t>
        </is>
      </c>
      <c r="AC8912" s="32" t="n">
        <v>885422.59</v>
      </c>
      <c r="AD8912" s="32" t="n">
        <v>88542.25999999999</v>
      </c>
      <c r="AE8912" s="35">
        <f>(LEFT(Y8912,4)-Parameters!$B$23)*12+MID(Y8912,6,2)-Parameters!$B$24+1</f>
        <v/>
      </c>
    </row>
    <row r="8913">
      <c r="X8913" t="inlineStr">
        <is>
          <t>L0230995</t>
        </is>
      </c>
      <c r="Y8913" t="inlineStr">
        <is>
          <t>2026-07-04</t>
        </is>
      </c>
      <c r="Z8913" t="inlineStr">
        <is>
          <t>home_use</t>
        </is>
      </c>
      <c r="AA8913" t="inlineStr">
        <is>
          <t>IMP01037</t>
        </is>
      </c>
      <c r="AB8913" t="inlineStr">
        <is>
          <t>T107258</t>
        </is>
      </c>
      <c r="AC8913" s="32" t="n">
        <v>436464.54</v>
      </c>
      <c r="AD8913" s="32" t="n">
        <v>52375.74</v>
      </c>
      <c r="AE8913" s="35">
        <f>(LEFT(Y8913,4)-Parameters!$B$23)*12+MID(Y8913,6,2)-Parameters!$B$24+1</f>
        <v/>
      </c>
    </row>
    <row r="8914">
      <c r="X8914" t="inlineStr">
        <is>
          <t>L0230996</t>
        </is>
      </c>
      <c r="Y8914" t="inlineStr">
        <is>
          <t>2026-07-04</t>
        </is>
      </c>
      <c r="Z8914" t="inlineStr">
        <is>
          <t>warehouse_out</t>
        </is>
      </c>
      <c r="AA8914" t="inlineStr">
        <is>
          <t>IMP01037</t>
        </is>
      </c>
      <c r="AB8914" t="inlineStr">
        <is>
          <t>T107258</t>
        </is>
      </c>
      <c r="AC8914" s="32" t="n">
        <v>688421.58</v>
      </c>
      <c r="AD8914" s="32" t="n">
        <v>68842.16</v>
      </c>
      <c r="AE8914" s="35">
        <f>(LEFT(Y8914,4)-Parameters!$B$23)*12+MID(Y8914,6,2)-Parameters!$B$24+1</f>
        <v/>
      </c>
    </row>
    <row r="8915">
      <c r="X8915" t="inlineStr">
        <is>
          <t>L0231249</t>
        </is>
      </c>
      <c r="Y8915" t="inlineStr">
        <is>
          <t>2026-07-05</t>
        </is>
      </c>
      <c r="Z8915" t="inlineStr">
        <is>
          <t>home_use</t>
        </is>
      </c>
      <c r="AA8915" t="inlineStr">
        <is>
          <t>IMP01037</t>
        </is>
      </c>
      <c r="AB8915" t="inlineStr">
        <is>
          <t>T107258</t>
        </is>
      </c>
      <c r="AC8915" s="32" t="n">
        <v>2913338.29</v>
      </c>
      <c r="AD8915" s="32" t="n">
        <v>291333.83</v>
      </c>
      <c r="AE8915" s="35">
        <f>(LEFT(Y8915,4)-Parameters!$B$23)*12+MID(Y8915,6,2)-Parameters!$B$24+1</f>
        <v/>
      </c>
    </row>
    <row r="8916">
      <c r="X8916" t="inlineStr">
        <is>
          <t>L0231250</t>
        </is>
      </c>
      <c r="Y8916" t="inlineStr">
        <is>
          <t>2026-07-05</t>
        </is>
      </c>
      <c r="Z8916" t="inlineStr">
        <is>
          <t>home_use</t>
        </is>
      </c>
      <c r="AA8916" t="inlineStr">
        <is>
          <t>IMP01037</t>
        </is>
      </c>
      <c r="AB8916" t="inlineStr">
        <is>
          <t>T107258</t>
        </is>
      </c>
      <c r="AC8916" s="32" t="n">
        <v>1558012.62</v>
      </c>
      <c r="AD8916" s="32" t="n">
        <v>186961.51</v>
      </c>
      <c r="AE8916" s="35">
        <f>(LEFT(Y8916,4)-Parameters!$B$23)*12+MID(Y8916,6,2)-Parameters!$B$24+1</f>
        <v/>
      </c>
    </row>
    <row r="8917">
      <c r="X8917" t="inlineStr">
        <is>
          <t>L0231251</t>
        </is>
      </c>
      <c r="Y8917" t="inlineStr">
        <is>
          <t>2026-07-05</t>
        </is>
      </c>
      <c r="Z8917" t="inlineStr">
        <is>
          <t>home_use</t>
        </is>
      </c>
      <c r="AA8917" t="inlineStr">
        <is>
          <t>IMP01037</t>
        </is>
      </c>
      <c r="AB8917" t="inlineStr">
        <is>
          <t>T107258</t>
        </is>
      </c>
      <c r="AC8917" s="32" t="n">
        <v>2334158.86</v>
      </c>
      <c r="AD8917" s="32" t="n">
        <v>233415.89</v>
      </c>
      <c r="AE8917" s="35">
        <f>(LEFT(Y8917,4)-Parameters!$B$23)*12+MID(Y8917,6,2)-Parameters!$B$24+1</f>
        <v/>
      </c>
    </row>
    <row r="8918">
      <c r="X8918" t="inlineStr">
        <is>
          <t>L0231712</t>
        </is>
      </c>
      <c r="Y8918" t="inlineStr">
        <is>
          <t>2026-07-07</t>
        </is>
      </c>
      <c r="Z8918" t="inlineStr">
        <is>
          <t>home_use</t>
        </is>
      </c>
      <c r="AA8918" t="inlineStr">
        <is>
          <t>IMP01037</t>
        </is>
      </c>
      <c r="AB8918" t="inlineStr">
        <is>
          <t>T107258</t>
        </is>
      </c>
      <c r="AC8918" s="32" t="n">
        <v>2824802.86</v>
      </c>
      <c r="AD8918" s="32" t="n">
        <v>282480.29</v>
      </c>
      <c r="AE8918" s="35">
        <f>(LEFT(Y8918,4)-Parameters!$B$23)*12+MID(Y8918,6,2)-Parameters!$B$24+1</f>
        <v/>
      </c>
    </row>
    <row r="8919">
      <c r="X8919" t="inlineStr">
        <is>
          <t>L0231713</t>
        </is>
      </c>
      <c r="Y8919" t="inlineStr">
        <is>
          <t>2026-07-07</t>
        </is>
      </c>
      <c r="Z8919" t="inlineStr">
        <is>
          <t>home_use</t>
        </is>
      </c>
      <c r="AA8919" t="inlineStr">
        <is>
          <t>IMP01037</t>
        </is>
      </c>
      <c r="AB8919" t="inlineStr">
        <is>
          <t>T107258</t>
        </is>
      </c>
      <c r="AC8919" s="32" t="n">
        <v>444724.63</v>
      </c>
      <c r="AD8919" s="32" t="n">
        <v>53366.96</v>
      </c>
      <c r="AE8919" s="35">
        <f>(LEFT(Y8919,4)-Parameters!$B$23)*12+MID(Y8919,6,2)-Parameters!$B$24+1</f>
        <v/>
      </c>
    </row>
    <row r="8920">
      <c r="X8920" t="inlineStr">
        <is>
          <t>L0231973</t>
        </is>
      </c>
      <c r="Y8920" t="inlineStr">
        <is>
          <t>2026-07-08</t>
        </is>
      </c>
      <c r="Z8920" t="inlineStr">
        <is>
          <t>home_use</t>
        </is>
      </c>
      <c r="AA8920" t="inlineStr">
        <is>
          <t>IMP01037</t>
        </is>
      </c>
      <c r="AB8920" t="inlineStr">
        <is>
          <t>T107258</t>
        </is>
      </c>
      <c r="AC8920" s="32" t="n">
        <v>551698.34</v>
      </c>
      <c r="AD8920" s="32" t="n">
        <v>55169.83</v>
      </c>
      <c r="AE8920" s="35">
        <f>(LEFT(Y8920,4)-Parameters!$B$23)*12+MID(Y8920,6,2)-Parameters!$B$24+1</f>
        <v/>
      </c>
    </row>
    <row r="8921">
      <c r="X8921" t="inlineStr">
        <is>
          <t>L0231974</t>
        </is>
      </c>
      <c r="Y8921" t="inlineStr">
        <is>
          <t>2026-07-08</t>
        </is>
      </c>
      <c r="Z8921" t="inlineStr">
        <is>
          <t>home_use</t>
        </is>
      </c>
      <c r="AA8921" t="inlineStr">
        <is>
          <t>IMP01037</t>
        </is>
      </c>
      <c r="AB8921" t="inlineStr">
        <is>
          <t>T107258</t>
        </is>
      </c>
      <c r="AC8921" s="32" t="n">
        <v>2610187.72</v>
      </c>
      <c r="AD8921" s="32" t="n">
        <v>261018.77</v>
      </c>
      <c r="AE8921" s="35">
        <f>(LEFT(Y8921,4)-Parameters!$B$23)*12+MID(Y8921,6,2)-Parameters!$B$24+1</f>
        <v/>
      </c>
    </row>
    <row r="8922">
      <c r="X8922" t="inlineStr">
        <is>
          <t>L0231975</t>
        </is>
      </c>
      <c r="Y8922" t="inlineStr">
        <is>
          <t>2026-07-08</t>
        </is>
      </c>
      <c r="Z8922" t="inlineStr">
        <is>
          <t>home_use</t>
        </is>
      </c>
      <c r="AA8922" t="inlineStr">
        <is>
          <t>IMP01037</t>
        </is>
      </c>
      <c r="AB8922" t="inlineStr">
        <is>
          <t>T107258</t>
        </is>
      </c>
      <c r="AC8922" s="32" t="n">
        <v>334881.4</v>
      </c>
      <c r="AD8922" s="32" t="n">
        <v>40185.77</v>
      </c>
      <c r="AE8922" s="35">
        <f>(LEFT(Y8922,4)-Parameters!$B$23)*12+MID(Y8922,6,2)-Parameters!$B$24+1</f>
        <v/>
      </c>
    </row>
    <row r="8923">
      <c r="X8923" t="inlineStr">
        <is>
          <t>L0231977</t>
        </is>
      </c>
      <c r="Y8923" t="inlineStr">
        <is>
          <t>2026-07-08</t>
        </is>
      </c>
      <c r="Z8923" t="inlineStr">
        <is>
          <t>home_use</t>
        </is>
      </c>
      <c r="AA8923" t="inlineStr">
        <is>
          <t>IMP01037</t>
        </is>
      </c>
      <c r="AB8923" t="inlineStr">
        <is>
          <t>T107258</t>
        </is>
      </c>
      <c r="AC8923" s="32" t="n">
        <v>1212808.13</v>
      </c>
      <c r="AD8923" s="32" t="n">
        <v>121280.81</v>
      </c>
      <c r="AE8923" s="35">
        <f>(LEFT(Y8923,4)-Parameters!$B$23)*12+MID(Y8923,6,2)-Parameters!$B$24+1</f>
        <v/>
      </c>
    </row>
    <row r="8924">
      <c r="X8924" t="inlineStr">
        <is>
          <t>L0232229</t>
        </is>
      </c>
      <c r="Y8924" t="inlineStr">
        <is>
          <t>2026-07-09</t>
        </is>
      </c>
      <c r="Z8924" t="inlineStr">
        <is>
          <t>home_use</t>
        </is>
      </c>
      <c r="AA8924" t="inlineStr">
        <is>
          <t>IMP01037</t>
        </is>
      </c>
      <c r="AB8924" t="inlineStr">
        <is>
          <t>T107258</t>
        </is>
      </c>
      <c r="AC8924" s="32" t="n">
        <v>670400.8199999999</v>
      </c>
      <c r="AD8924" s="32" t="n">
        <v>67040.08</v>
      </c>
      <c r="AE8924" s="35">
        <f>(LEFT(Y8924,4)-Parameters!$B$23)*12+MID(Y8924,6,2)-Parameters!$B$24+1</f>
        <v/>
      </c>
    </row>
    <row r="8925">
      <c r="X8925" t="inlineStr">
        <is>
          <t>L0232230</t>
        </is>
      </c>
      <c r="Y8925" t="inlineStr">
        <is>
          <t>2026-07-09</t>
        </is>
      </c>
      <c r="Z8925" t="inlineStr">
        <is>
          <t>home_use</t>
        </is>
      </c>
      <c r="AA8925" t="inlineStr">
        <is>
          <t>IMP01037</t>
        </is>
      </c>
      <c r="AB8925" t="inlineStr">
        <is>
          <t>T107258</t>
        </is>
      </c>
      <c r="AC8925" s="32" t="n">
        <v>4295301.48</v>
      </c>
      <c r="AD8925" s="32" t="n">
        <v>429530.15</v>
      </c>
      <c r="AE8925" s="35">
        <f>(LEFT(Y8925,4)-Parameters!$B$23)*12+MID(Y8925,6,2)-Parameters!$B$24+1</f>
        <v/>
      </c>
    </row>
    <row r="8926">
      <c r="X8926" t="inlineStr">
        <is>
          <t>L0232511</t>
        </is>
      </c>
      <c r="Y8926" t="inlineStr">
        <is>
          <t>2026-07-10</t>
        </is>
      </c>
      <c r="Z8926" t="inlineStr">
        <is>
          <t>home_use</t>
        </is>
      </c>
      <c r="AA8926" t="inlineStr">
        <is>
          <t>IMP01037</t>
        </is>
      </c>
      <c r="AB8926" t="inlineStr">
        <is>
          <t>T107258</t>
        </is>
      </c>
      <c r="AC8926" s="32" t="n">
        <v>3199654.42</v>
      </c>
      <c r="AD8926" s="32" t="n">
        <v>319965.44</v>
      </c>
      <c r="AE8926" s="35">
        <f>(LEFT(Y8926,4)-Parameters!$B$23)*12+MID(Y8926,6,2)-Parameters!$B$24+1</f>
        <v/>
      </c>
    </row>
    <row r="8927">
      <c r="X8927" t="inlineStr">
        <is>
          <t>L0232514</t>
        </is>
      </c>
      <c r="Y8927" t="inlineStr">
        <is>
          <t>2026-07-10</t>
        </is>
      </c>
      <c r="Z8927" t="inlineStr">
        <is>
          <t>home_use</t>
        </is>
      </c>
      <c r="AA8927" t="inlineStr">
        <is>
          <t>IMP01037</t>
        </is>
      </c>
      <c r="AB8927" t="inlineStr">
        <is>
          <t>T107258</t>
        </is>
      </c>
      <c r="AC8927" s="32" t="n">
        <v>451428.07</v>
      </c>
      <c r="AD8927" s="32" t="n">
        <v>54171.37</v>
      </c>
      <c r="AE8927" s="35">
        <f>(LEFT(Y8927,4)-Parameters!$B$23)*12+MID(Y8927,6,2)-Parameters!$B$24+1</f>
        <v/>
      </c>
    </row>
    <row r="8928">
      <c r="X8928" t="inlineStr">
        <is>
          <t>L0232515</t>
        </is>
      </c>
      <c r="Y8928" t="inlineStr">
        <is>
          <t>2026-07-10</t>
        </is>
      </c>
      <c r="Z8928" t="inlineStr">
        <is>
          <t>home_use</t>
        </is>
      </c>
      <c r="AA8928" t="inlineStr">
        <is>
          <t>IMP01037</t>
        </is>
      </c>
      <c r="AB8928" t="inlineStr">
        <is>
          <t>T107258</t>
        </is>
      </c>
      <c r="AC8928" s="32" t="n">
        <v>1331132.05</v>
      </c>
      <c r="AD8928" s="32" t="n">
        <v>133113.21</v>
      </c>
      <c r="AE8928" s="35">
        <f>(LEFT(Y8928,4)-Parameters!$B$23)*12+MID(Y8928,6,2)-Parameters!$B$24+1</f>
        <v/>
      </c>
    </row>
    <row r="8929">
      <c r="X8929" t="inlineStr">
        <is>
          <t>L0232516</t>
        </is>
      </c>
      <c r="Y8929" t="inlineStr">
        <is>
          <t>2026-07-10</t>
        </is>
      </c>
      <c r="Z8929" t="inlineStr">
        <is>
          <t>home_use</t>
        </is>
      </c>
      <c r="AA8929" t="inlineStr">
        <is>
          <t>IMP01037</t>
        </is>
      </c>
      <c r="AB8929" t="inlineStr">
        <is>
          <t>T107258</t>
        </is>
      </c>
      <c r="AC8929" s="32" t="n">
        <v>482825.71</v>
      </c>
      <c r="AD8929" s="32" t="n">
        <v>57939.08</v>
      </c>
      <c r="AE8929" s="35">
        <f>(LEFT(Y8929,4)-Parameters!$B$23)*12+MID(Y8929,6,2)-Parameters!$B$24+1</f>
        <v/>
      </c>
    </row>
    <row r="8930">
      <c r="X8930" t="inlineStr">
        <is>
          <t>L0232744</t>
        </is>
      </c>
      <c r="Y8930" t="inlineStr">
        <is>
          <t>2026-07-11</t>
        </is>
      </c>
      <c r="Z8930" t="inlineStr">
        <is>
          <t>home_use</t>
        </is>
      </c>
      <c r="AA8930" t="inlineStr">
        <is>
          <t>IMP01037</t>
        </is>
      </c>
      <c r="AB8930" t="inlineStr">
        <is>
          <t>T107258</t>
        </is>
      </c>
      <c r="AC8930" s="32" t="n">
        <v>263299.23</v>
      </c>
      <c r="AD8930" s="32" t="n">
        <v>26329.92</v>
      </c>
      <c r="AE8930" s="35">
        <f>(LEFT(Y8930,4)-Parameters!$B$23)*12+MID(Y8930,6,2)-Parameters!$B$24+1</f>
        <v/>
      </c>
    </row>
    <row r="8931">
      <c r="X8931" t="inlineStr">
        <is>
          <t>L0232745</t>
        </is>
      </c>
      <c r="Y8931" t="inlineStr">
        <is>
          <t>2026-07-11</t>
        </is>
      </c>
      <c r="Z8931" t="inlineStr">
        <is>
          <t>home_use</t>
        </is>
      </c>
      <c r="AA8931" t="inlineStr">
        <is>
          <t>IMP01037</t>
        </is>
      </c>
      <c r="AB8931" t="inlineStr">
        <is>
          <t>T107258</t>
        </is>
      </c>
      <c r="AC8931" s="32" t="n">
        <v>297299.38</v>
      </c>
      <c r="AD8931" s="32" t="n">
        <v>35675.93</v>
      </c>
      <c r="AE8931" s="35">
        <f>(LEFT(Y8931,4)-Parameters!$B$23)*12+MID(Y8931,6,2)-Parameters!$B$24+1</f>
        <v/>
      </c>
    </row>
    <row r="8932">
      <c r="X8932" t="inlineStr">
        <is>
          <t>L0232746</t>
        </is>
      </c>
      <c r="Y8932" t="inlineStr">
        <is>
          <t>2026-07-11</t>
        </is>
      </c>
      <c r="Z8932" t="inlineStr">
        <is>
          <t>home_use</t>
        </is>
      </c>
      <c r="AA8932" t="inlineStr">
        <is>
          <t>IMP01037</t>
        </is>
      </c>
      <c r="AB8932" t="inlineStr">
        <is>
          <t>T107258</t>
        </is>
      </c>
      <c r="AC8932" s="32" t="n">
        <v>1106141.8</v>
      </c>
      <c r="AD8932" s="32" t="n">
        <v>110614.18</v>
      </c>
      <c r="AE8932" s="35">
        <f>(LEFT(Y8932,4)-Parameters!$B$23)*12+MID(Y8932,6,2)-Parameters!$B$24+1</f>
        <v/>
      </c>
    </row>
    <row r="8933">
      <c r="X8933" t="inlineStr">
        <is>
          <t>L0233265</t>
        </is>
      </c>
      <c r="Y8933" t="inlineStr">
        <is>
          <t>2026-07-13</t>
        </is>
      </c>
      <c r="Z8933" t="inlineStr">
        <is>
          <t>home_use</t>
        </is>
      </c>
      <c r="AA8933" t="inlineStr">
        <is>
          <t>IMP01037</t>
        </is>
      </c>
      <c r="AB8933" t="inlineStr">
        <is>
          <t>T107258</t>
        </is>
      </c>
      <c r="AC8933" s="32" t="n">
        <v>13173982.02</v>
      </c>
      <c r="AD8933" s="32" t="n">
        <v>1317398.2</v>
      </c>
      <c r="AE8933" s="35">
        <f>(LEFT(Y8933,4)-Parameters!$B$23)*12+MID(Y8933,6,2)-Parameters!$B$24+1</f>
        <v/>
      </c>
    </row>
    <row r="8934">
      <c r="X8934" t="inlineStr">
        <is>
          <t>L0233266</t>
        </is>
      </c>
      <c r="Y8934" t="inlineStr">
        <is>
          <t>2026-07-13</t>
        </is>
      </c>
      <c r="Z8934" t="inlineStr">
        <is>
          <t>home_use</t>
        </is>
      </c>
      <c r="AA8934" t="inlineStr">
        <is>
          <t>IMP01037</t>
        </is>
      </c>
      <c r="AB8934" t="inlineStr">
        <is>
          <t>T107258</t>
        </is>
      </c>
      <c r="AC8934" s="32" t="n">
        <v>2258221.41</v>
      </c>
      <c r="AD8934" s="32" t="n">
        <v>225822.14</v>
      </c>
      <c r="AE8934" s="35">
        <f>(LEFT(Y8934,4)-Parameters!$B$23)*12+MID(Y8934,6,2)-Parameters!$B$24+1</f>
        <v/>
      </c>
    </row>
    <row r="8935">
      <c r="X8935" t="inlineStr">
        <is>
          <t>L0233267</t>
        </is>
      </c>
      <c r="Y8935" t="inlineStr">
        <is>
          <t>2026-07-13</t>
        </is>
      </c>
      <c r="Z8935" t="inlineStr">
        <is>
          <t>home_use</t>
        </is>
      </c>
      <c r="AA8935" t="inlineStr">
        <is>
          <t>IMP01037</t>
        </is>
      </c>
      <c r="AB8935" t="inlineStr">
        <is>
          <t>T107258</t>
        </is>
      </c>
      <c r="AC8935" s="32" t="n">
        <v>1544226.27</v>
      </c>
      <c r="AD8935" s="32" t="n">
        <v>154422.63</v>
      </c>
      <c r="AE8935" s="35">
        <f>(LEFT(Y8935,4)-Parameters!$B$23)*12+MID(Y8935,6,2)-Parameters!$B$24+1</f>
        <v/>
      </c>
    </row>
    <row r="8936">
      <c r="X8936" t="inlineStr">
        <is>
          <t>L0233268</t>
        </is>
      </c>
      <c r="Y8936" t="inlineStr">
        <is>
          <t>2026-07-13</t>
        </is>
      </c>
      <c r="Z8936" t="inlineStr">
        <is>
          <t>home_use</t>
        </is>
      </c>
      <c r="AA8936" t="inlineStr">
        <is>
          <t>IMP01037</t>
        </is>
      </c>
      <c r="AB8936" t="inlineStr">
        <is>
          <t>T107258</t>
        </is>
      </c>
      <c r="AC8936" s="32" t="n">
        <v>650501.09</v>
      </c>
      <c r="AD8936" s="32" t="n">
        <v>65050.11</v>
      </c>
      <c r="AE8936" s="35">
        <f>(LEFT(Y8936,4)-Parameters!$B$23)*12+MID(Y8936,6,2)-Parameters!$B$24+1</f>
        <v/>
      </c>
    </row>
    <row r="8937">
      <c r="X8937" t="inlineStr">
        <is>
          <t>L0233489</t>
        </is>
      </c>
      <c r="Y8937" t="inlineStr">
        <is>
          <t>2026-07-14</t>
        </is>
      </c>
      <c r="Z8937" t="inlineStr">
        <is>
          <t>home_use</t>
        </is>
      </c>
      <c r="AA8937" t="inlineStr">
        <is>
          <t>IMP01037</t>
        </is>
      </c>
      <c r="AB8937" t="inlineStr">
        <is>
          <t>T107258</t>
        </is>
      </c>
      <c r="AC8937" s="32" t="n">
        <v>336510</v>
      </c>
      <c r="AD8937" s="32" t="n">
        <v>40381.2</v>
      </c>
      <c r="AE8937" s="35">
        <f>(LEFT(Y8937,4)-Parameters!$B$23)*12+MID(Y8937,6,2)-Parameters!$B$24+1</f>
        <v/>
      </c>
    </row>
    <row r="8938">
      <c r="X8938" t="inlineStr">
        <is>
          <t>L0233490</t>
        </is>
      </c>
      <c r="Y8938" t="inlineStr">
        <is>
          <t>2026-07-14</t>
        </is>
      </c>
      <c r="Z8938" t="inlineStr">
        <is>
          <t>home_use</t>
        </is>
      </c>
      <c r="AA8938" t="inlineStr">
        <is>
          <t>IMP01037</t>
        </is>
      </c>
      <c r="AB8938" t="inlineStr">
        <is>
          <t>T107258</t>
        </is>
      </c>
      <c r="AC8938" s="32" t="n">
        <v>3193761.64</v>
      </c>
      <c r="AD8938" s="32" t="n">
        <v>319376.16</v>
      </c>
      <c r="AE8938" s="35">
        <f>(LEFT(Y8938,4)-Parameters!$B$23)*12+MID(Y8938,6,2)-Parameters!$B$24+1</f>
        <v/>
      </c>
    </row>
    <row r="8939">
      <c r="X8939" t="inlineStr">
        <is>
          <t>L0233492</t>
        </is>
      </c>
      <c r="Y8939" t="inlineStr">
        <is>
          <t>2026-07-14</t>
        </is>
      </c>
      <c r="Z8939" t="inlineStr">
        <is>
          <t>home_use</t>
        </is>
      </c>
      <c r="AA8939" t="inlineStr">
        <is>
          <t>IMP01037</t>
        </is>
      </c>
      <c r="AB8939" t="inlineStr">
        <is>
          <t>T107258</t>
        </is>
      </c>
      <c r="AC8939" s="32" t="n">
        <v>381564.75</v>
      </c>
      <c r="AD8939" s="32" t="n">
        <v>38156.47</v>
      </c>
      <c r="AE8939" s="35">
        <f>(LEFT(Y8939,4)-Parameters!$B$23)*12+MID(Y8939,6,2)-Parameters!$B$24+1</f>
        <v/>
      </c>
    </row>
    <row r="8940">
      <c r="X8940" t="inlineStr">
        <is>
          <t>L0233996</t>
        </is>
      </c>
      <c r="Y8940" t="inlineStr">
        <is>
          <t>2026-07-16</t>
        </is>
      </c>
      <c r="Z8940" t="inlineStr">
        <is>
          <t>home_use</t>
        </is>
      </c>
      <c r="AA8940" t="inlineStr">
        <is>
          <t>IMP01037</t>
        </is>
      </c>
      <c r="AB8940" t="inlineStr">
        <is>
          <t>T107258</t>
        </is>
      </c>
      <c r="AC8940" s="32" t="n">
        <v>1398097.11</v>
      </c>
      <c r="AD8940" s="32" t="n">
        <v>139809.71</v>
      </c>
      <c r="AE8940" s="35">
        <f>(LEFT(Y8940,4)-Parameters!$B$23)*12+MID(Y8940,6,2)-Parameters!$B$24+1</f>
        <v/>
      </c>
    </row>
    <row r="8941">
      <c r="X8941" t="inlineStr">
        <is>
          <t>L0233999</t>
        </is>
      </c>
      <c r="Y8941" t="inlineStr">
        <is>
          <t>2026-07-16</t>
        </is>
      </c>
      <c r="Z8941" t="inlineStr">
        <is>
          <t>home_use</t>
        </is>
      </c>
      <c r="AA8941" t="inlineStr">
        <is>
          <t>IMP01037</t>
        </is>
      </c>
      <c r="AB8941" t="inlineStr">
        <is>
          <t>T107258</t>
        </is>
      </c>
      <c r="AC8941" s="32" t="n">
        <v>1264834.76</v>
      </c>
      <c r="AD8941" s="32" t="n">
        <v>126483.48</v>
      </c>
      <c r="AE8941" s="35">
        <f>(LEFT(Y8941,4)-Parameters!$B$23)*12+MID(Y8941,6,2)-Parameters!$B$24+1</f>
        <v/>
      </c>
    </row>
    <row r="8942">
      <c r="X8942" t="inlineStr">
        <is>
          <t>L0234000</t>
        </is>
      </c>
      <c r="Y8942" t="inlineStr">
        <is>
          <t>2026-07-16</t>
        </is>
      </c>
      <c r="Z8942" t="inlineStr">
        <is>
          <t>home_use</t>
        </is>
      </c>
      <c r="AA8942" t="inlineStr">
        <is>
          <t>IMP01037</t>
        </is>
      </c>
      <c r="AB8942" t="inlineStr">
        <is>
          <t>T107258</t>
        </is>
      </c>
      <c r="AC8942" s="32" t="n">
        <v>387122.81</v>
      </c>
      <c r="AD8942" s="32" t="n">
        <v>46454.74</v>
      </c>
      <c r="AE8942" s="35">
        <f>(LEFT(Y8942,4)-Parameters!$B$23)*12+MID(Y8942,6,2)-Parameters!$B$24+1</f>
        <v/>
      </c>
    </row>
    <row r="8943">
      <c r="X8943" t="inlineStr">
        <is>
          <t>L0234249</t>
        </is>
      </c>
      <c r="Y8943" t="inlineStr">
        <is>
          <t>2026-07-17</t>
        </is>
      </c>
      <c r="Z8943" t="inlineStr">
        <is>
          <t>home_use</t>
        </is>
      </c>
      <c r="AA8943" t="inlineStr">
        <is>
          <t>IMP01037</t>
        </is>
      </c>
      <c r="AB8943" t="inlineStr">
        <is>
          <t>T107258</t>
        </is>
      </c>
      <c r="AC8943" s="32" t="n">
        <v>4599570.39</v>
      </c>
      <c r="AD8943" s="32" t="n">
        <v>459957.04</v>
      </c>
      <c r="AE8943" s="35">
        <f>(LEFT(Y8943,4)-Parameters!$B$23)*12+MID(Y8943,6,2)-Parameters!$B$24+1</f>
        <v/>
      </c>
    </row>
    <row r="8944">
      <c r="X8944" t="inlineStr">
        <is>
          <t>L0234513</t>
        </is>
      </c>
      <c r="Y8944" t="inlineStr">
        <is>
          <t>2026-07-18</t>
        </is>
      </c>
      <c r="Z8944" t="inlineStr">
        <is>
          <t>home_use</t>
        </is>
      </c>
      <c r="AA8944" t="inlineStr">
        <is>
          <t>IMP01037</t>
        </is>
      </c>
      <c r="AB8944" t="inlineStr">
        <is>
          <t>T107258</t>
        </is>
      </c>
      <c r="AC8944" s="32" t="n">
        <v>4022693.11</v>
      </c>
      <c r="AD8944" s="32" t="n">
        <v>402269.31</v>
      </c>
      <c r="AE8944" s="35">
        <f>(LEFT(Y8944,4)-Parameters!$B$23)*12+MID(Y8944,6,2)-Parameters!$B$24+1</f>
        <v/>
      </c>
    </row>
    <row r="8945">
      <c r="X8945" t="inlineStr">
        <is>
          <t>L0234514</t>
        </is>
      </c>
      <c r="Y8945" t="inlineStr">
        <is>
          <t>2026-07-18</t>
        </is>
      </c>
      <c r="Z8945" t="inlineStr">
        <is>
          <t>home_use</t>
        </is>
      </c>
      <c r="AA8945" t="inlineStr">
        <is>
          <t>IMP01037</t>
        </is>
      </c>
      <c r="AB8945" t="inlineStr">
        <is>
          <t>T107258</t>
        </is>
      </c>
      <c r="AC8945" s="32" t="n">
        <v>883113.74</v>
      </c>
      <c r="AD8945" s="32" t="n">
        <v>88311.37</v>
      </c>
      <c r="AE8945" s="35">
        <f>(LEFT(Y8945,4)-Parameters!$B$23)*12+MID(Y8945,6,2)-Parameters!$B$24+1</f>
        <v/>
      </c>
    </row>
    <row r="8946">
      <c r="X8946" t="inlineStr">
        <is>
          <t>L0234516</t>
        </is>
      </c>
      <c r="Y8946" t="inlineStr">
        <is>
          <t>2026-07-18</t>
        </is>
      </c>
      <c r="Z8946" t="inlineStr">
        <is>
          <t>home_use</t>
        </is>
      </c>
      <c r="AA8946" t="inlineStr">
        <is>
          <t>IMP01037</t>
        </is>
      </c>
      <c r="AB8946" t="inlineStr">
        <is>
          <t>T107258</t>
        </is>
      </c>
      <c r="AC8946" s="32" t="n">
        <v>2263696.33</v>
      </c>
      <c r="AD8946" s="32" t="n">
        <v>226369.63</v>
      </c>
      <c r="AE8946" s="35">
        <f>(LEFT(Y8946,4)-Parameters!$B$23)*12+MID(Y8946,6,2)-Parameters!$B$24+1</f>
        <v/>
      </c>
    </row>
    <row r="8947">
      <c r="X8947" t="inlineStr">
        <is>
          <t>L0234517</t>
        </is>
      </c>
      <c r="Y8947" t="inlineStr">
        <is>
          <t>2026-07-18</t>
        </is>
      </c>
      <c r="Z8947" t="inlineStr">
        <is>
          <t>home_use</t>
        </is>
      </c>
      <c r="AA8947" t="inlineStr">
        <is>
          <t>IMP01037</t>
        </is>
      </c>
      <c r="AB8947" t="inlineStr">
        <is>
          <t>T107258</t>
        </is>
      </c>
      <c r="AC8947" s="32" t="n">
        <v>232058.25</v>
      </c>
      <c r="AD8947" s="32" t="n">
        <v>23205.83</v>
      </c>
      <c r="AE8947" s="35">
        <f>(LEFT(Y8947,4)-Parameters!$B$23)*12+MID(Y8947,6,2)-Parameters!$B$24+1</f>
        <v/>
      </c>
    </row>
    <row r="8948">
      <c r="X8948" t="inlineStr">
        <is>
          <t>L0234519</t>
        </is>
      </c>
      <c r="Y8948" t="inlineStr">
        <is>
          <t>2026-07-18</t>
        </is>
      </c>
      <c r="Z8948" t="inlineStr">
        <is>
          <t>home_use</t>
        </is>
      </c>
      <c r="AA8948" t="inlineStr">
        <is>
          <t>IMP01037</t>
        </is>
      </c>
      <c r="AB8948" t="inlineStr">
        <is>
          <t>T107258</t>
        </is>
      </c>
      <c r="AC8948" s="32" t="n">
        <v>5729026.83</v>
      </c>
      <c r="AD8948" s="32" t="n">
        <v>572902.6800000001</v>
      </c>
      <c r="AE8948" s="35">
        <f>(LEFT(Y8948,4)-Parameters!$B$23)*12+MID(Y8948,6,2)-Parameters!$B$24+1</f>
        <v/>
      </c>
    </row>
    <row r="8949">
      <c r="X8949" t="inlineStr">
        <is>
          <t>L0234520</t>
        </is>
      </c>
      <c r="Y8949" t="inlineStr">
        <is>
          <t>2026-07-18</t>
        </is>
      </c>
      <c r="Z8949" t="inlineStr">
        <is>
          <t>home_use</t>
        </is>
      </c>
      <c r="AA8949" t="inlineStr">
        <is>
          <t>IMP01037</t>
        </is>
      </c>
      <c r="AB8949" t="inlineStr">
        <is>
          <t>T107258</t>
        </is>
      </c>
      <c r="AC8949" s="32" t="n">
        <v>3365601.25</v>
      </c>
      <c r="AD8949" s="32" t="n">
        <v>336560.12</v>
      </c>
      <c r="AE8949" s="35">
        <f>(LEFT(Y8949,4)-Parameters!$B$23)*12+MID(Y8949,6,2)-Parameters!$B$24+1</f>
        <v/>
      </c>
    </row>
    <row r="8950">
      <c r="X8950" t="inlineStr">
        <is>
          <t>L0234521</t>
        </is>
      </c>
      <c r="Y8950" t="inlineStr">
        <is>
          <t>2026-07-18</t>
        </is>
      </c>
      <c r="Z8950" t="inlineStr">
        <is>
          <t>home_use</t>
        </is>
      </c>
      <c r="AA8950" t="inlineStr">
        <is>
          <t>IMP01037</t>
        </is>
      </c>
      <c r="AB8950" t="inlineStr">
        <is>
          <t>T107258</t>
        </is>
      </c>
      <c r="AC8950" s="32" t="n">
        <v>1291384.95</v>
      </c>
      <c r="AD8950" s="32" t="n">
        <v>129138.5</v>
      </c>
      <c r="AE8950" s="35">
        <f>(LEFT(Y8950,4)-Parameters!$B$23)*12+MID(Y8950,6,2)-Parameters!$B$24+1</f>
        <v/>
      </c>
    </row>
    <row r="8951">
      <c r="X8951" t="inlineStr">
        <is>
          <t>L0234761</t>
        </is>
      </c>
      <c r="Y8951" t="inlineStr">
        <is>
          <t>2026-07-19</t>
        </is>
      </c>
      <c r="Z8951" t="inlineStr">
        <is>
          <t>warehouse_out</t>
        </is>
      </c>
      <c r="AA8951" t="inlineStr">
        <is>
          <t>IMP01037</t>
        </is>
      </c>
      <c r="AB8951" t="inlineStr">
        <is>
          <t>T107258</t>
        </is>
      </c>
      <c r="AC8951" s="32" t="n">
        <v>2242291.28</v>
      </c>
      <c r="AD8951" s="32" t="n">
        <v>224229.13</v>
      </c>
      <c r="AE8951" s="35">
        <f>(LEFT(Y8951,4)-Parameters!$B$23)*12+MID(Y8951,6,2)-Parameters!$B$24+1</f>
        <v/>
      </c>
    </row>
    <row r="8952">
      <c r="X8952" t="inlineStr">
        <is>
          <t>L0235001</t>
        </is>
      </c>
      <c r="Y8952" t="inlineStr">
        <is>
          <t>2026-07-20</t>
        </is>
      </c>
      <c r="Z8952" t="inlineStr">
        <is>
          <t>home_use</t>
        </is>
      </c>
      <c r="AA8952" t="inlineStr">
        <is>
          <t>IMP01037</t>
        </is>
      </c>
      <c r="AB8952" t="inlineStr">
        <is>
          <t>T107258</t>
        </is>
      </c>
      <c r="AC8952" s="32" t="n">
        <v>2967611</v>
      </c>
      <c r="AD8952" s="32" t="n">
        <v>296761.1</v>
      </c>
      <c r="AE8952" s="35">
        <f>(LEFT(Y8952,4)-Parameters!$B$23)*12+MID(Y8952,6,2)-Parameters!$B$24+1</f>
        <v/>
      </c>
    </row>
    <row r="8953">
      <c r="X8953" t="inlineStr">
        <is>
          <t>L0235002</t>
        </is>
      </c>
      <c r="Y8953" t="inlineStr">
        <is>
          <t>2026-07-20</t>
        </is>
      </c>
      <c r="Z8953" t="inlineStr">
        <is>
          <t>home_use</t>
        </is>
      </c>
      <c r="AA8953" t="inlineStr">
        <is>
          <t>IMP01037</t>
        </is>
      </c>
      <c r="AB8953" t="inlineStr">
        <is>
          <t>T107258</t>
        </is>
      </c>
      <c r="AC8953" s="32" t="n">
        <v>1535790.69</v>
      </c>
      <c r="AD8953" s="32" t="n">
        <v>153579.07</v>
      </c>
      <c r="AE8953" s="35">
        <f>(LEFT(Y8953,4)-Parameters!$B$23)*12+MID(Y8953,6,2)-Parameters!$B$24+1</f>
        <v/>
      </c>
    </row>
    <row r="8954">
      <c r="X8954" t="inlineStr">
        <is>
          <t>L0235234</t>
        </is>
      </c>
      <c r="Y8954" t="inlineStr">
        <is>
          <t>2026-07-21</t>
        </is>
      </c>
      <c r="Z8954" t="inlineStr">
        <is>
          <t>home_use</t>
        </is>
      </c>
      <c r="AA8954" t="inlineStr">
        <is>
          <t>IMP01037</t>
        </is>
      </c>
      <c r="AB8954" t="inlineStr">
        <is>
          <t>T107258</t>
        </is>
      </c>
      <c r="AC8954" s="32" t="n">
        <v>383416.72</v>
      </c>
      <c r="AD8954" s="32" t="n">
        <v>46010.01</v>
      </c>
      <c r="AE8954" s="35">
        <f>(LEFT(Y8954,4)-Parameters!$B$23)*12+MID(Y8954,6,2)-Parameters!$B$24+1</f>
        <v/>
      </c>
    </row>
    <row r="8955">
      <c r="X8955" t="inlineStr">
        <is>
          <t>L0235235</t>
        </is>
      </c>
      <c r="Y8955" t="inlineStr">
        <is>
          <t>2026-07-21</t>
        </is>
      </c>
      <c r="Z8955" t="inlineStr">
        <is>
          <t>home_use</t>
        </is>
      </c>
      <c r="AA8955" t="inlineStr">
        <is>
          <t>IMP01037</t>
        </is>
      </c>
      <c r="AB8955" t="inlineStr">
        <is>
          <t>T107258</t>
        </is>
      </c>
      <c r="AC8955" s="32" t="n">
        <v>529248.66</v>
      </c>
      <c r="AD8955" s="32" t="n">
        <v>52924.87</v>
      </c>
      <c r="AE8955" s="35">
        <f>(LEFT(Y8955,4)-Parameters!$B$23)*12+MID(Y8955,6,2)-Parameters!$B$24+1</f>
        <v/>
      </c>
    </row>
    <row r="8956">
      <c r="X8956" t="inlineStr">
        <is>
          <t>L0235236</t>
        </is>
      </c>
      <c r="Y8956" t="inlineStr">
        <is>
          <t>2026-07-21</t>
        </is>
      </c>
      <c r="Z8956" t="inlineStr">
        <is>
          <t>warehouse_out</t>
        </is>
      </c>
      <c r="AA8956" t="inlineStr">
        <is>
          <t>IMP01037</t>
        </is>
      </c>
      <c r="AB8956" t="inlineStr">
        <is>
          <t>T107258</t>
        </is>
      </c>
      <c r="AC8956" s="32" t="n">
        <v>4533786.44</v>
      </c>
      <c r="AD8956" s="32" t="n">
        <v>453378.64</v>
      </c>
      <c r="AE8956" s="35">
        <f>(LEFT(Y8956,4)-Parameters!$B$23)*12+MID(Y8956,6,2)-Parameters!$B$24+1</f>
        <v/>
      </c>
    </row>
    <row r="8957">
      <c r="X8957" t="inlineStr">
        <is>
          <t>L0235237</t>
        </is>
      </c>
      <c r="Y8957" t="inlineStr">
        <is>
          <t>2026-07-21</t>
        </is>
      </c>
      <c r="Z8957" t="inlineStr">
        <is>
          <t>home_use</t>
        </is>
      </c>
      <c r="AA8957" t="inlineStr">
        <is>
          <t>IMP01037</t>
        </is>
      </c>
      <c r="AB8957" t="inlineStr">
        <is>
          <t>T107258</t>
        </is>
      </c>
      <c r="AC8957" s="32" t="n">
        <v>1522637.06</v>
      </c>
      <c r="AD8957" s="32" t="n">
        <v>152263.71</v>
      </c>
      <c r="AE8957" s="35">
        <f>(LEFT(Y8957,4)-Parameters!$B$23)*12+MID(Y8957,6,2)-Parameters!$B$24+1</f>
        <v/>
      </c>
    </row>
    <row r="8958">
      <c r="X8958" t="inlineStr">
        <is>
          <t>L0235238</t>
        </is>
      </c>
      <c r="Y8958" t="inlineStr">
        <is>
          <t>2026-07-21</t>
        </is>
      </c>
      <c r="Z8958" t="inlineStr">
        <is>
          <t>home_use</t>
        </is>
      </c>
      <c r="AA8958" t="inlineStr">
        <is>
          <t>IMP01037</t>
        </is>
      </c>
      <c r="AB8958" t="inlineStr">
        <is>
          <t>T107258</t>
        </is>
      </c>
      <c r="AC8958" s="32" t="n">
        <v>1190774.01</v>
      </c>
      <c r="AD8958" s="32" t="n">
        <v>119077.4</v>
      </c>
      <c r="AE8958" s="35">
        <f>(LEFT(Y8958,4)-Parameters!$B$23)*12+MID(Y8958,6,2)-Parameters!$B$24+1</f>
        <v/>
      </c>
    </row>
    <row r="8959">
      <c r="X8959" t="inlineStr">
        <is>
          <t>L0235239</t>
        </is>
      </c>
      <c r="Y8959" t="inlineStr">
        <is>
          <t>2026-07-21</t>
        </is>
      </c>
      <c r="Z8959" t="inlineStr">
        <is>
          <t>warehouse_out</t>
        </is>
      </c>
      <c r="AA8959" t="inlineStr">
        <is>
          <t>IMP01037</t>
        </is>
      </c>
      <c r="AB8959" t="inlineStr">
        <is>
          <t>T107258</t>
        </is>
      </c>
      <c r="AC8959" s="32" t="n">
        <v>2711000.68</v>
      </c>
      <c r="AD8959" s="32" t="n">
        <v>271100.07</v>
      </c>
      <c r="AE8959" s="35">
        <f>(LEFT(Y8959,4)-Parameters!$B$23)*12+MID(Y8959,6,2)-Parameters!$B$24+1</f>
        <v/>
      </c>
    </row>
    <row r="8960">
      <c r="X8960" t="inlineStr">
        <is>
          <t>L0235496</t>
        </is>
      </c>
      <c r="Y8960" t="inlineStr">
        <is>
          <t>2026-07-22</t>
        </is>
      </c>
      <c r="Z8960" t="inlineStr">
        <is>
          <t>home_use</t>
        </is>
      </c>
      <c r="AA8960" t="inlineStr">
        <is>
          <t>IMP01037</t>
        </is>
      </c>
      <c r="AB8960" t="inlineStr">
        <is>
          <t>T107258</t>
        </is>
      </c>
      <c r="AC8960" s="32" t="n">
        <v>1041239.06</v>
      </c>
      <c r="AD8960" s="32" t="n">
        <v>104123.91</v>
      </c>
      <c r="AE8960" s="35">
        <f>(LEFT(Y8960,4)-Parameters!$B$23)*12+MID(Y8960,6,2)-Parameters!$B$24+1</f>
        <v/>
      </c>
    </row>
    <row r="8961">
      <c r="X8961" t="inlineStr">
        <is>
          <t>L0235778</t>
        </is>
      </c>
      <c r="Y8961" t="inlineStr">
        <is>
          <t>2026-07-23</t>
        </is>
      </c>
      <c r="Z8961" t="inlineStr">
        <is>
          <t>home_use</t>
        </is>
      </c>
      <c r="AA8961" t="inlineStr">
        <is>
          <t>IMP01037</t>
        </is>
      </c>
      <c r="AB8961" t="inlineStr">
        <is>
          <t>T107258</t>
        </is>
      </c>
      <c r="AC8961" s="32" t="n">
        <v>1195318.97</v>
      </c>
      <c r="AD8961" s="32" t="n">
        <v>119531.9</v>
      </c>
      <c r="AE8961" s="35">
        <f>(LEFT(Y8961,4)-Parameters!$B$23)*12+MID(Y8961,6,2)-Parameters!$B$24+1</f>
        <v/>
      </c>
    </row>
    <row r="8962">
      <c r="X8962" t="inlineStr">
        <is>
          <t>L0236030</t>
        </is>
      </c>
      <c r="Y8962" t="inlineStr">
        <is>
          <t>2026-07-24</t>
        </is>
      </c>
      <c r="Z8962" t="inlineStr">
        <is>
          <t>home_use</t>
        </is>
      </c>
      <c r="AA8962" t="inlineStr">
        <is>
          <t>IMP01037</t>
        </is>
      </c>
      <c r="AB8962" t="inlineStr">
        <is>
          <t>T107258</t>
        </is>
      </c>
      <c r="AC8962" s="32" t="n">
        <v>860432.1800000001</v>
      </c>
      <c r="AD8962" s="32" t="n">
        <v>103251.86</v>
      </c>
      <c r="AE8962" s="35">
        <f>(LEFT(Y8962,4)-Parameters!$B$23)*12+MID(Y8962,6,2)-Parameters!$B$24+1</f>
        <v/>
      </c>
    </row>
    <row r="8963">
      <c r="X8963" t="inlineStr">
        <is>
          <t>L0236033</t>
        </is>
      </c>
      <c r="Y8963" t="inlineStr">
        <is>
          <t>2026-07-24</t>
        </is>
      </c>
      <c r="Z8963" t="inlineStr">
        <is>
          <t>home_use</t>
        </is>
      </c>
      <c r="AA8963" t="inlineStr">
        <is>
          <t>IMP01037</t>
        </is>
      </c>
      <c r="AB8963" t="inlineStr">
        <is>
          <t>T107258</t>
        </is>
      </c>
      <c r="AC8963" s="32" t="n">
        <v>1356092.98</v>
      </c>
      <c r="AD8963" s="32" t="n">
        <v>135609.3</v>
      </c>
      <c r="AE8963" s="35">
        <f>(LEFT(Y8963,4)-Parameters!$B$23)*12+MID(Y8963,6,2)-Parameters!$B$24+1</f>
        <v/>
      </c>
    </row>
    <row r="8964">
      <c r="X8964" t="inlineStr">
        <is>
          <t>L0236527</t>
        </is>
      </c>
      <c r="Y8964" t="inlineStr">
        <is>
          <t>2026-07-26</t>
        </is>
      </c>
      <c r="Z8964" t="inlineStr">
        <is>
          <t>home_use</t>
        </is>
      </c>
      <c r="AA8964" t="inlineStr">
        <is>
          <t>IMP01037</t>
        </is>
      </c>
      <c r="AB8964" t="inlineStr">
        <is>
          <t>T107258</t>
        </is>
      </c>
      <c r="AC8964" s="32" t="n">
        <v>362027.45</v>
      </c>
      <c r="AD8964" s="32" t="n">
        <v>43443.29</v>
      </c>
      <c r="AE8964" s="35">
        <f>(LEFT(Y8964,4)-Parameters!$B$23)*12+MID(Y8964,6,2)-Parameters!$B$24+1</f>
        <v/>
      </c>
    </row>
    <row r="8965">
      <c r="X8965" t="inlineStr">
        <is>
          <t>L0236528</t>
        </is>
      </c>
      <c r="Y8965" t="inlineStr">
        <is>
          <t>2026-07-26</t>
        </is>
      </c>
      <c r="Z8965" t="inlineStr">
        <is>
          <t>home_use</t>
        </is>
      </c>
      <c r="AA8965" t="inlineStr">
        <is>
          <t>IMP01037</t>
        </is>
      </c>
      <c r="AB8965" t="inlineStr">
        <is>
          <t>T107258</t>
        </is>
      </c>
      <c r="AC8965" s="32" t="n">
        <v>3601495.66</v>
      </c>
      <c r="AD8965" s="32" t="n">
        <v>360149.57</v>
      </c>
      <c r="AE8965" s="35">
        <f>(LEFT(Y8965,4)-Parameters!$B$23)*12+MID(Y8965,6,2)-Parameters!$B$24+1</f>
        <v/>
      </c>
    </row>
    <row r="8966">
      <c r="X8966" t="inlineStr">
        <is>
          <t>L0236529</t>
        </is>
      </c>
      <c r="Y8966" t="inlineStr">
        <is>
          <t>2026-07-26</t>
        </is>
      </c>
      <c r="Z8966" t="inlineStr">
        <is>
          <t>home_use</t>
        </is>
      </c>
      <c r="AA8966" t="inlineStr">
        <is>
          <t>IMP01037</t>
        </is>
      </c>
      <c r="AB8966" t="inlineStr">
        <is>
          <t>T107258</t>
        </is>
      </c>
      <c r="AC8966" s="32" t="n">
        <v>1675289.69</v>
      </c>
      <c r="AD8966" s="32" t="n">
        <v>167528.97</v>
      </c>
      <c r="AE8966" s="35">
        <f>(LEFT(Y8966,4)-Parameters!$B$23)*12+MID(Y8966,6,2)-Parameters!$B$24+1</f>
        <v/>
      </c>
    </row>
    <row r="8967">
      <c r="X8967" t="inlineStr">
        <is>
          <t>L0236530</t>
        </is>
      </c>
      <c r="Y8967" t="inlineStr">
        <is>
          <t>2026-07-26</t>
        </is>
      </c>
      <c r="Z8967" t="inlineStr">
        <is>
          <t>home_use</t>
        </is>
      </c>
      <c r="AA8967" t="inlineStr">
        <is>
          <t>IMP01037</t>
        </is>
      </c>
      <c r="AB8967" t="inlineStr">
        <is>
          <t>T107258</t>
        </is>
      </c>
      <c r="AC8967" s="32" t="n">
        <v>1627582.67</v>
      </c>
      <c r="AD8967" s="32" t="n">
        <v>162758.27</v>
      </c>
      <c r="AE8967" s="35">
        <f>(LEFT(Y8967,4)-Parameters!$B$23)*12+MID(Y8967,6,2)-Parameters!$B$24+1</f>
        <v/>
      </c>
    </row>
    <row r="8968">
      <c r="X8968" t="inlineStr">
        <is>
          <t>L0236531</t>
        </is>
      </c>
      <c r="Y8968" t="inlineStr">
        <is>
          <t>2026-07-26</t>
        </is>
      </c>
      <c r="Z8968" t="inlineStr">
        <is>
          <t>home_use</t>
        </is>
      </c>
      <c r="AA8968" t="inlineStr">
        <is>
          <t>IMP01037</t>
        </is>
      </c>
      <c r="AB8968" t="inlineStr">
        <is>
          <t>T107258</t>
        </is>
      </c>
      <c r="AC8968" s="32" t="n">
        <v>645054.88</v>
      </c>
      <c r="AD8968" s="32" t="n">
        <v>77406.59</v>
      </c>
      <c r="AE8968" s="35">
        <f>(LEFT(Y8968,4)-Parameters!$B$23)*12+MID(Y8968,6,2)-Parameters!$B$24+1</f>
        <v/>
      </c>
    </row>
    <row r="8969">
      <c r="X8969" t="inlineStr">
        <is>
          <t>L0236800</t>
        </is>
      </c>
      <c r="Y8969" t="inlineStr">
        <is>
          <t>2026-07-27</t>
        </is>
      </c>
      <c r="Z8969" t="inlineStr">
        <is>
          <t>home_use</t>
        </is>
      </c>
      <c r="AA8969" t="inlineStr">
        <is>
          <t>IMP01037</t>
        </is>
      </c>
      <c r="AB8969" t="inlineStr">
        <is>
          <t>T107258</t>
        </is>
      </c>
      <c r="AC8969" s="32" t="n">
        <v>2043997.8</v>
      </c>
      <c r="AD8969" s="32" t="n">
        <v>204399.78</v>
      </c>
      <c r="AE8969" s="35">
        <f>(LEFT(Y8969,4)-Parameters!$B$23)*12+MID(Y8969,6,2)-Parameters!$B$24+1</f>
        <v/>
      </c>
    </row>
    <row r="8970">
      <c r="X8970" t="inlineStr">
        <is>
          <t>L0236801</t>
        </is>
      </c>
      <c r="Y8970" t="inlineStr">
        <is>
          <t>2026-07-27</t>
        </is>
      </c>
      <c r="Z8970" t="inlineStr">
        <is>
          <t>home_use</t>
        </is>
      </c>
      <c r="AA8970" t="inlineStr">
        <is>
          <t>IMP01037</t>
        </is>
      </c>
      <c r="AB8970" t="inlineStr">
        <is>
          <t>T107258</t>
        </is>
      </c>
      <c r="AC8970" s="32" t="n">
        <v>1228416.52</v>
      </c>
      <c r="AD8970" s="32" t="n">
        <v>122841.65</v>
      </c>
      <c r="AE8970" s="35">
        <f>(LEFT(Y8970,4)-Parameters!$B$23)*12+MID(Y8970,6,2)-Parameters!$B$24+1</f>
        <v/>
      </c>
    </row>
    <row r="8971">
      <c r="X8971" t="inlineStr">
        <is>
          <t>L0236803</t>
        </is>
      </c>
      <c r="Y8971" t="inlineStr">
        <is>
          <t>2026-07-27</t>
        </is>
      </c>
      <c r="Z8971" t="inlineStr">
        <is>
          <t>home_use</t>
        </is>
      </c>
      <c r="AA8971" t="inlineStr">
        <is>
          <t>IMP01037</t>
        </is>
      </c>
      <c r="AB8971" t="inlineStr">
        <is>
          <t>T107258</t>
        </is>
      </c>
      <c r="AC8971" s="32" t="n">
        <v>2418549.47</v>
      </c>
      <c r="AD8971" s="32" t="n">
        <v>241854.95</v>
      </c>
      <c r="AE8971" s="35">
        <f>(LEFT(Y8971,4)-Parameters!$B$23)*12+MID(Y8971,6,2)-Parameters!$B$24+1</f>
        <v/>
      </c>
    </row>
    <row r="8972">
      <c r="X8972" t="inlineStr">
        <is>
          <t>L0237031</t>
        </is>
      </c>
      <c r="Y8972" t="inlineStr">
        <is>
          <t>2026-07-28</t>
        </is>
      </c>
      <c r="Z8972" t="inlineStr">
        <is>
          <t>home_use</t>
        </is>
      </c>
      <c r="AA8972" t="inlineStr">
        <is>
          <t>IMP01037</t>
        </is>
      </c>
      <c r="AB8972" t="inlineStr">
        <is>
          <t>T107258</t>
        </is>
      </c>
      <c r="AC8972" s="32" t="n">
        <v>1326063.77</v>
      </c>
      <c r="AD8972" s="32" t="n">
        <v>132606.38</v>
      </c>
      <c r="AE8972" s="35">
        <f>(LEFT(Y8972,4)-Parameters!$B$23)*12+MID(Y8972,6,2)-Parameters!$B$24+1</f>
        <v/>
      </c>
    </row>
    <row r="8973">
      <c r="X8973" t="inlineStr">
        <is>
          <t>L0237032</t>
        </is>
      </c>
      <c r="Y8973" t="inlineStr">
        <is>
          <t>2026-07-28</t>
        </is>
      </c>
      <c r="Z8973" t="inlineStr">
        <is>
          <t>home_use</t>
        </is>
      </c>
      <c r="AA8973" t="inlineStr">
        <is>
          <t>IMP01037</t>
        </is>
      </c>
      <c r="AB8973" t="inlineStr">
        <is>
          <t>T107258</t>
        </is>
      </c>
      <c r="AC8973" s="32" t="n">
        <v>510741.22</v>
      </c>
      <c r="AD8973" s="32" t="n">
        <v>61288.95</v>
      </c>
      <c r="AE8973" s="35">
        <f>(LEFT(Y8973,4)-Parameters!$B$23)*12+MID(Y8973,6,2)-Parameters!$B$24+1</f>
        <v/>
      </c>
    </row>
    <row r="8974">
      <c r="X8974" t="inlineStr">
        <is>
          <t>L0237033</t>
        </is>
      </c>
      <c r="Y8974" t="inlineStr">
        <is>
          <t>2026-07-28</t>
        </is>
      </c>
      <c r="Z8974" t="inlineStr">
        <is>
          <t>home_use</t>
        </is>
      </c>
      <c r="AA8974" t="inlineStr">
        <is>
          <t>IMP01037</t>
        </is>
      </c>
      <c r="AB8974" t="inlineStr">
        <is>
          <t>T107258</t>
        </is>
      </c>
      <c r="AC8974" s="32" t="n">
        <v>667843.7</v>
      </c>
      <c r="AD8974" s="32" t="n">
        <v>66784.37</v>
      </c>
      <c r="AE8974" s="35">
        <f>(LEFT(Y8974,4)-Parameters!$B$23)*12+MID(Y8974,6,2)-Parameters!$B$24+1</f>
        <v/>
      </c>
    </row>
    <row r="8975">
      <c r="X8975" t="inlineStr">
        <is>
          <t>L0237276</t>
        </is>
      </c>
      <c r="Y8975" t="inlineStr">
        <is>
          <t>2026-08-01</t>
        </is>
      </c>
      <c r="Z8975" t="inlineStr">
        <is>
          <t>home_use</t>
        </is>
      </c>
      <c r="AA8975" t="inlineStr">
        <is>
          <t>IMP01037</t>
        </is>
      </c>
      <c r="AB8975" t="inlineStr">
        <is>
          <t>T107258</t>
        </is>
      </c>
      <c r="AC8975" s="32" t="n">
        <v>757190.0600000001</v>
      </c>
      <c r="AD8975" s="32" t="n">
        <v>75719.00999999999</v>
      </c>
      <c r="AE8975" s="35">
        <f>(LEFT(Y8975,4)-Parameters!$B$23)*12+MID(Y8975,6,2)-Parameters!$B$24+1</f>
        <v/>
      </c>
    </row>
    <row r="8976">
      <c r="X8976" t="inlineStr">
        <is>
          <t>L0237277</t>
        </is>
      </c>
      <c r="Y8976" t="inlineStr">
        <is>
          <t>2026-08-01</t>
        </is>
      </c>
      <c r="Z8976" t="inlineStr">
        <is>
          <t>home_use</t>
        </is>
      </c>
      <c r="AA8976" t="inlineStr">
        <is>
          <t>IMP01037</t>
        </is>
      </c>
      <c r="AB8976" t="inlineStr">
        <is>
          <t>T107258</t>
        </is>
      </c>
      <c r="AC8976" s="32" t="n">
        <v>625777.51</v>
      </c>
      <c r="AD8976" s="32" t="n">
        <v>62577.75</v>
      </c>
      <c r="AE8976" s="35">
        <f>(LEFT(Y8976,4)-Parameters!$B$23)*12+MID(Y8976,6,2)-Parameters!$B$24+1</f>
        <v/>
      </c>
    </row>
    <row r="8977">
      <c r="X8977" t="inlineStr">
        <is>
          <t>L0237279</t>
        </is>
      </c>
      <c r="Y8977" t="inlineStr">
        <is>
          <t>2026-08-01</t>
        </is>
      </c>
      <c r="Z8977" t="inlineStr">
        <is>
          <t>home_use</t>
        </is>
      </c>
      <c r="AA8977" t="inlineStr">
        <is>
          <t>IMP01037</t>
        </is>
      </c>
      <c r="AB8977" t="inlineStr">
        <is>
          <t>T107258</t>
        </is>
      </c>
      <c r="AC8977" s="32" t="n">
        <v>5221071.25</v>
      </c>
      <c r="AD8977" s="32" t="n">
        <v>522107.13</v>
      </c>
      <c r="AE8977" s="35">
        <f>(LEFT(Y8977,4)-Parameters!$B$23)*12+MID(Y8977,6,2)-Parameters!$B$24+1</f>
        <v/>
      </c>
    </row>
    <row r="8978">
      <c r="X8978" t="inlineStr">
        <is>
          <t>L0237281</t>
        </is>
      </c>
      <c r="Y8978" t="inlineStr">
        <is>
          <t>2026-08-01</t>
        </is>
      </c>
      <c r="Z8978" t="inlineStr">
        <is>
          <t>warehouse_out</t>
        </is>
      </c>
      <c r="AA8978" t="inlineStr">
        <is>
          <t>IMP01037</t>
        </is>
      </c>
      <c r="AB8978" t="inlineStr">
        <is>
          <t>T107258</t>
        </is>
      </c>
      <c r="AC8978" s="32" t="n">
        <v>1684461.13</v>
      </c>
      <c r="AD8978" s="32" t="n">
        <v>168446.11</v>
      </c>
      <c r="AE8978" s="35">
        <f>(LEFT(Y8978,4)-Parameters!$B$23)*12+MID(Y8978,6,2)-Parameters!$B$24+1</f>
        <v/>
      </c>
    </row>
    <row r="8979">
      <c r="X8979" t="inlineStr">
        <is>
          <t>L0237508</t>
        </is>
      </c>
      <c r="Y8979" t="inlineStr">
        <is>
          <t>2026-08-02</t>
        </is>
      </c>
      <c r="Z8979" t="inlineStr">
        <is>
          <t>home_use</t>
        </is>
      </c>
      <c r="AA8979" t="inlineStr">
        <is>
          <t>IMP01037</t>
        </is>
      </c>
      <c r="AB8979" t="inlineStr">
        <is>
          <t>T107258</t>
        </is>
      </c>
      <c r="AC8979" s="32" t="n">
        <v>331008.6</v>
      </c>
      <c r="AD8979" s="32" t="n">
        <v>39721.03</v>
      </c>
      <c r="AE8979" s="35">
        <f>(LEFT(Y8979,4)-Parameters!$B$23)*12+MID(Y8979,6,2)-Parameters!$B$24+1</f>
        <v/>
      </c>
    </row>
    <row r="8980">
      <c r="X8980" t="inlineStr">
        <is>
          <t>L0237509</t>
        </is>
      </c>
      <c r="Y8980" t="inlineStr">
        <is>
          <t>2026-08-02</t>
        </is>
      </c>
      <c r="Z8980" t="inlineStr">
        <is>
          <t>home_use</t>
        </is>
      </c>
      <c r="AA8980" t="inlineStr">
        <is>
          <t>IMP01037</t>
        </is>
      </c>
      <c r="AB8980" t="inlineStr">
        <is>
          <t>T107258</t>
        </is>
      </c>
      <c r="AC8980" s="32" t="n">
        <v>631488.73</v>
      </c>
      <c r="AD8980" s="32" t="n">
        <v>75778.64999999999</v>
      </c>
      <c r="AE8980" s="35">
        <f>(LEFT(Y8980,4)-Parameters!$B$23)*12+MID(Y8980,6,2)-Parameters!$B$24+1</f>
        <v/>
      </c>
    </row>
    <row r="8981">
      <c r="X8981" t="inlineStr">
        <is>
          <t>L0237729</t>
        </is>
      </c>
      <c r="Y8981" t="inlineStr">
        <is>
          <t>2026-08-03</t>
        </is>
      </c>
      <c r="Z8981" t="inlineStr">
        <is>
          <t>home_use</t>
        </is>
      </c>
      <c r="AA8981" t="inlineStr">
        <is>
          <t>IMP01037</t>
        </is>
      </c>
      <c r="AB8981" t="inlineStr">
        <is>
          <t>T107258</t>
        </is>
      </c>
      <c r="AC8981" s="32" t="n">
        <v>1644737.38</v>
      </c>
      <c r="AD8981" s="32" t="n">
        <v>164473.74</v>
      </c>
      <c r="AE8981" s="35">
        <f>(LEFT(Y8981,4)-Parameters!$B$23)*12+MID(Y8981,6,2)-Parameters!$B$24+1</f>
        <v/>
      </c>
    </row>
    <row r="8982">
      <c r="X8982" t="inlineStr">
        <is>
          <t>L0237730</t>
        </is>
      </c>
      <c r="Y8982" t="inlineStr">
        <is>
          <t>2026-08-03</t>
        </is>
      </c>
      <c r="Z8982" t="inlineStr">
        <is>
          <t>warehouse_out</t>
        </is>
      </c>
      <c r="AA8982" t="inlineStr">
        <is>
          <t>IMP01037</t>
        </is>
      </c>
      <c r="AB8982" t="inlineStr">
        <is>
          <t>T107258</t>
        </is>
      </c>
      <c r="AC8982" s="32" t="n">
        <v>1321015.62</v>
      </c>
      <c r="AD8982" s="32" t="n">
        <v>132101.56</v>
      </c>
      <c r="AE8982" s="35">
        <f>(LEFT(Y8982,4)-Parameters!$B$23)*12+MID(Y8982,6,2)-Parameters!$B$24+1</f>
        <v/>
      </c>
    </row>
    <row r="8983">
      <c r="X8983" t="inlineStr">
        <is>
          <t>L0237731</t>
        </is>
      </c>
      <c r="Y8983" t="inlineStr">
        <is>
          <t>2026-08-03</t>
        </is>
      </c>
      <c r="Z8983" t="inlineStr">
        <is>
          <t>home_use</t>
        </is>
      </c>
      <c r="AA8983" t="inlineStr">
        <is>
          <t>IMP01037</t>
        </is>
      </c>
      <c r="AB8983" t="inlineStr">
        <is>
          <t>T107258</t>
        </is>
      </c>
      <c r="AC8983" s="32" t="n">
        <v>1814105.24</v>
      </c>
      <c r="AD8983" s="32" t="n">
        <v>181410.52</v>
      </c>
      <c r="AE8983" s="35">
        <f>(LEFT(Y8983,4)-Parameters!$B$23)*12+MID(Y8983,6,2)-Parameters!$B$24+1</f>
        <v/>
      </c>
    </row>
    <row r="8984">
      <c r="X8984" t="inlineStr">
        <is>
          <t>L0237732</t>
        </is>
      </c>
      <c r="Y8984" t="inlineStr">
        <is>
          <t>2026-08-03</t>
        </is>
      </c>
      <c r="Z8984" t="inlineStr">
        <is>
          <t>home_use</t>
        </is>
      </c>
      <c r="AA8984" t="inlineStr">
        <is>
          <t>IMP01037</t>
        </is>
      </c>
      <c r="AB8984" t="inlineStr">
        <is>
          <t>T107258</t>
        </is>
      </c>
      <c r="AC8984" s="32" t="n">
        <v>294211.21</v>
      </c>
      <c r="AD8984" s="32" t="n">
        <v>35305.34</v>
      </c>
      <c r="AE8984" s="35">
        <f>(LEFT(Y8984,4)-Parameters!$B$23)*12+MID(Y8984,6,2)-Parameters!$B$24+1</f>
        <v/>
      </c>
    </row>
    <row r="8985">
      <c r="X8985" t="inlineStr">
        <is>
          <t>L0237950</t>
        </is>
      </c>
      <c r="Y8985" t="inlineStr">
        <is>
          <t>2026-08-04</t>
        </is>
      </c>
      <c r="Z8985" t="inlineStr">
        <is>
          <t>home_use</t>
        </is>
      </c>
      <c r="AA8985" t="inlineStr">
        <is>
          <t>IMP01037</t>
        </is>
      </c>
      <c r="AB8985" t="inlineStr">
        <is>
          <t>T107258</t>
        </is>
      </c>
      <c r="AC8985" s="32" t="n">
        <v>936100.08</v>
      </c>
      <c r="AD8985" s="32" t="n">
        <v>93610.00999999999</v>
      </c>
      <c r="AE8985" s="35">
        <f>(LEFT(Y8985,4)-Parameters!$B$23)*12+MID(Y8985,6,2)-Parameters!$B$24+1</f>
        <v/>
      </c>
    </row>
    <row r="8986">
      <c r="X8986" t="inlineStr">
        <is>
          <t>L0238183</t>
        </is>
      </c>
      <c r="Y8986" t="inlineStr">
        <is>
          <t>2026-08-05</t>
        </is>
      </c>
      <c r="Z8986" t="inlineStr">
        <is>
          <t>home_use</t>
        </is>
      </c>
      <c r="AA8986" t="inlineStr">
        <is>
          <t>IMP01037</t>
        </is>
      </c>
      <c r="AB8986" t="inlineStr">
        <is>
          <t>T107258</t>
        </is>
      </c>
      <c r="AC8986" s="32" t="n">
        <v>1006601.07</v>
      </c>
      <c r="AD8986" s="32" t="n">
        <v>100660.11</v>
      </c>
      <c r="AE8986" s="35">
        <f>(LEFT(Y8986,4)-Parameters!$B$23)*12+MID(Y8986,6,2)-Parameters!$B$24+1</f>
        <v/>
      </c>
    </row>
    <row r="8987">
      <c r="X8987" t="inlineStr">
        <is>
          <t>L0238184</t>
        </is>
      </c>
      <c r="Y8987" t="inlineStr">
        <is>
          <t>2026-08-05</t>
        </is>
      </c>
      <c r="Z8987" t="inlineStr">
        <is>
          <t>home_use</t>
        </is>
      </c>
      <c r="AA8987" t="inlineStr">
        <is>
          <t>IMP01037</t>
        </is>
      </c>
      <c r="AB8987" t="inlineStr">
        <is>
          <t>T107258</t>
        </is>
      </c>
      <c r="AC8987" s="32" t="n">
        <v>568006.39</v>
      </c>
      <c r="AD8987" s="32" t="n">
        <v>68160.77</v>
      </c>
      <c r="AE8987" s="35">
        <f>(LEFT(Y8987,4)-Parameters!$B$23)*12+MID(Y8987,6,2)-Parameters!$B$24+1</f>
        <v/>
      </c>
    </row>
    <row r="8988">
      <c r="X8988" t="inlineStr">
        <is>
          <t>L0238411</t>
        </is>
      </c>
      <c r="Y8988" t="inlineStr">
        <is>
          <t>2026-08-06</t>
        </is>
      </c>
      <c r="Z8988" t="inlineStr">
        <is>
          <t>home_use</t>
        </is>
      </c>
      <c r="AA8988" t="inlineStr">
        <is>
          <t>IMP01037</t>
        </is>
      </c>
      <c r="AB8988" t="inlineStr">
        <is>
          <t>T107258</t>
        </is>
      </c>
      <c r="AC8988" s="32" t="n">
        <v>185980.07</v>
      </c>
      <c r="AD8988" s="32" t="n">
        <v>22317.61</v>
      </c>
      <c r="AE8988" s="35">
        <f>(LEFT(Y8988,4)-Parameters!$B$23)*12+MID(Y8988,6,2)-Parameters!$B$24+1</f>
        <v/>
      </c>
    </row>
    <row r="8989">
      <c r="X8989" t="inlineStr">
        <is>
          <t>L0238412</t>
        </is>
      </c>
      <c r="Y8989" t="inlineStr">
        <is>
          <t>2026-08-06</t>
        </is>
      </c>
      <c r="Z8989" t="inlineStr">
        <is>
          <t>home_use</t>
        </is>
      </c>
      <c r="AA8989" t="inlineStr">
        <is>
          <t>IMP01037</t>
        </is>
      </c>
      <c r="AB8989" t="inlineStr">
        <is>
          <t>T107258</t>
        </is>
      </c>
      <c r="AC8989" s="32" t="n">
        <v>718349.5</v>
      </c>
      <c r="AD8989" s="32" t="n">
        <v>86201.94</v>
      </c>
      <c r="AE8989" s="35">
        <f>(LEFT(Y8989,4)-Parameters!$B$23)*12+MID(Y8989,6,2)-Parameters!$B$24+1</f>
        <v/>
      </c>
    </row>
    <row r="8990">
      <c r="X8990" t="inlineStr">
        <is>
          <t>L0238414</t>
        </is>
      </c>
      <c r="Y8990" t="inlineStr">
        <is>
          <t>2026-08-06</t>
        </is>
      </c>
      <c r="Z8990" t="inlineStr">
        <is>
          <t>home_use</t>
        </is>
      </c>
      <c r="AA8990" t="inlineStr">
        <is>
          <t>IMP01037</t>
        </is>
      </c>
      <c r="AB8990" t="inlineStr">
        <is>
          <t>T107258</t>
        </is>
      </c>
      <c r="AC8990" s="32" t="n">
        <v>656726.04</v>
      </c>
      <c r="AD8990" s="32" t="n">
        <v>78807.12</v>
      </c>
      <c r="AE8990" s="35">
        <f>(LEFT(Y8990,4)-Parameters!$B$23)*12+MID(Y8990,6,2)-Parameters!$B$24+1</f>
        <v/>
      </c>
    </row>
    <row r="8991">
      <c r="X8991" t="inlineStr">
        <is>
          <t>L0238416</t>
        </is>
      </c>
      <c r="Y8991" t="inlineStr">
        <is>
          <t>2026-08-06</t>
        </is>
      </c>
      <c r="Z8991" t="inlineStr">
        <is>
          <t>home_use</t>
        </is>
      </c>
      <c r="AA8991" t="inlineStr">
        <is>
          <t>IMP01037</t>
        </is>
      </c>
      <c r="AB8991" t="inlineStr">
        <is>
          <t>T107258</t>
        </is>
      </c>
      <c r="AC8991" s="32" t="n">
        <v>892494.83</v>
      </c>
      <c r="AD8991" s="32" t="n">
        <v>107099.38</v>
      </c>
      <c r="AE8991" s="35">
        <f>(LEFT(Y8991,4)-Parameters!$B$23)*12+MID(Y8991,6,2)-Parameters!$B$24+1</f>
        <v/>
      </c>
    </row>
    <row r="8992">
      <c r="X8992" t="inlineStr">
        <is>
          <t>L0238658</t>
        </is>
      </c>
      <c r="Y8992" t="inlineStr">
        <is>
          <t>2026-08-07</t>
        </is>
      </c>
      <c r="Z8992" t="inlineStr">
        <is>
          <t>home_use</t>
        </is>
      </c>
      <c r="AA8992" t="inlineStr">
        <is>
          <t>IMP01037</t>
        </is>
      </c>
      <c r="AB8992" t="inlineStr">
        <is>
          <t>T107258</t>
        </is>
      </c>
      <c r="AC8992" s="32" t="n">
        <v>1365427.27</v>
      </c>
      <c r="AD8992" s="32" t="n">
        <v>136542.73</v>
      </c>
      <c r="AE8992" s="35">
        <f>(LEFT(Y8992,4)-Parameters!$B$23)*12+MID(Y8992,6,2)-Parameters!$B$24+1</f>
        <v/>
      </c>
    </row>
    <row r="8993">
      <c r="X8993" t="inlineStr">
        <is>
          <t>L0238660</t>
        </is>
      </c>
      <c r="Y8993" t="inlineStr">
        <is>
          <t>2026-08-07</t>
        </is>
      </c>
      <c r="Z8993" t="inlineStr">
        <is>
          <t>home_use</t>
        </is>
      </c>
      <c r="AA8993" t="inlineStr">
        <is>
          <t>IMP01037</t>
        </is>
      </c>
      <c r="AB8993" t="inlineStr">
        <is>
          <t>T107258</t>
        </is>
      </c>
      <c r="AC8993" s="32" t="n">
        <v>710351.7</v>
      </c>
      <c r="AD8993" s="32" t="n">
        <v>71035.17</v>
      </c>
      <c r="AE8993" s="35">
        <f>(LEFT(Y8993,4)-Parameters!$B$23)*12+MID(Y8993,6,2)-Parameters!$B$24+1</f>
        <v/>
      </c>
    </row>
    <row r="8994">
      <c r="X8994" t="inlineStr">
        <is>
          <t>L0238662</t>
        </is>
      </c>
      <c r="Y8994" t="inlineStr">
        <is>
          <t>2026-08-07</t>
        </is>
      </c>
      <c r="Z8994" t="inlineStr">
        <is>
          <t>home_use</t>
        </is>
      </c>
      <c r="AA8994" t="inlineStr">
        <is>
          <t>IMP01037</t>
        </is>
      </c>
      <c r="AB8994" t="inlineStr">
        <is>
          <t>T107258</t>
        </is>
      </c>
      <c r="AC8994" s="32" t="n">
        <v>1821537.37</v>
      </c>
      <c r="AD8994" s="32" t="n">
        <v>182153.74</v>
      </c>
      <c r="AE8994" s="35">
        <f>(LEFT(Y8994,4)-Parameters!$B$23)*12+MID(Y8994,6,2)-Parameters!$B$24+1</f>
        <v/>
      </c>
    </row>
    <row r="8995">
      <c r="X8995" t="inlineStr">
        <is>
          <t>L0238926</t>
        </is>
      </c>
      <c r="Y8995" t="inlineStr">
        <is>
          <t>2026-08-08</t>
        </is>
      </c>
      <c r="Z8995" t="inlineStr">
        <is>
          <t>home_use</t>
        </is>
      </c>
      <c r="AA8995" t="inlineStr">
        <is>
          <t>IMP01037</t>
        </is>
      </c>
      <c r="AB8995" t="inlineStr">
        <is>
          <t>T107258</t>
        </is>
      </c>
      <c r="AC8995" s="32" t="n">
        <v>795190.05</v>
      </c>
      <c r="AD8995" s="32" t="n">
        <v>95422.81</v>
      </c>
      <c r="AE8995" s="35">
        <f>(LEFT(Y8995,4)-Parameters!$B$23)*12+MID(Y8995,6,2)-Parameters!$B$24+1</f>
        <v/>
      </c>
    </row>
    <row r="8996">
      <c r="X8996" t="inlineStr">
        <is>
          <t>L0238927</t>
        </is>
      </c>
      <c r="Y8996" t="inlineStr">
        <is>
          <t>2026-08-08</t>
        </is>
      </c>
      <c r="Z8996" t="inlineStr">
        <is>
          <t>home_use</t>
        </is>
      </c>
      <c r="AA8996" t="inlineStr">
        <is>
          <t>IMP01037</t>
        </is>
      </c>
      <c r="AB8996" t="inlineStr">
        <is>
          <t>T107258</t>
        </is>
      </c>
      <c r="AC8996" s="32" t="n">
        <v>557292.25</v>
      </c>
      <c r="AD8996" s="32" t="n">
        <v>66875.07000000001</v>
      </c>
      <c r="AE8996" s="35">
        <f>(LEFT(Y8996,4)-Parameters!$B$23)*12+MID(Y8996,6,2)-Parameters!$B$24+1</f>
        <v/>
      </c>
    </row>
    <row r="8997">
      <c r="X8997" t="inlineStr">
        <is>
          <t>L0239152</t>
        </is>
      </c>
      <c r="Y8997" t="inlineStr">
        <is>
          <t>2026-08-09</t>
        </is>
      </c>
      <c r="Z8997" t="inlineStr">
        <is>
          <t>home_use</t>
        </is>
      </c>
      <c r="AA8997" t="inlineStr">
        <is>
          <t>IMP01037</t>
        </is>
      </c>
      <c r="AB8997" t="inlineStr">
        <is>
          <t>T107258</t>
        </is>
      </c>
      <c r="AC8997" s="32" t="n">
        <v>962614.3199999999</v>
      </c>
      <c r="AD8997" s="32" t="n">
        <v>96261.42999999999</v>
      </c>
      <c r="AE8997" s="35">
        <f>(LEFT(Y8997,4)-Parameters!$B$23)*12+MID(Y8997,6,2)-Parameters!$B$24+1</f>
        <v/>
      </c>
    </row>
    <row r="8998">
      <c r="X8998" t="inlineStr">
        <is>
          <t>L0239153</t>
        </is>
      </c>
      <c r="Y8998" t="inlineStr">
        <is>
          <t>2026-08-09</t>
        </is>
      </c>
      <c r="Z8998" t="inlineStr">
        <is>
          <t>home_use</t>
        </is>
      </c>
      <c r="AA8998" t="inlineStr">
        <is>
          <t>IMP01037</t>
        </is>
      </c>
      <c r="AB8998" t="inlineStr">
        <is>
          <t>T107258</t>
        </is>
      </c>
      <c r="AC8998" s="32" t="n">
        <v>1426730.62</v>
      </c>
      <c r="AD8998" s="32" t="n">
        <v>142673.06</v>
      </c>
      <c r="AE8998" s="35">
        <f>(LEFT(Y8998,4)-Parameters!$B$23)*12+MID(Y8998,6,2)-Parameters!$B$24+1</f>
        <v/>
      </c>
    </row>
    <row r="8999">
      <c r="X8999" t="inlineStr">
        <is>
          <t>L0239154</t>
        </is>
      </c>
      <c r="Y8999" t="inlineStr">
        <is>
          <t>2026-08-09</t>
        </is>
      </c>
      <c r="Z8999" t="inlineStr">
        <is>
          <t>home_use</t>
        </is>
      </c>
      <c r="AA8999" t="inlineStr">
        <is>
          <t>IMP01037</t>
        </is>
      </c>
      <c r="AB8999" t="inlineStr">
        <is>
          <t>T107258</t>
        </is>
      </c>
      <c r="AC8999" s="32" t="n">
        <v>5288800.8</v>
      </c>
      <c r="AD8999" s="32" t="n">
        <v>528880.08</v>
      </c>
      <c r="AE8999" s="35">
        <f>(LEFT(Y8999,4)-Parameters!$B$23)*12+MID(Y8999,6,2)-Parameters!$B$24+1</f>
        <v/>
      </c>
    </row>
    <row r="9000">
      <c r="X9000" t="inlineStr">
        <is>
          <t>L0239156</t>
        </is>
      </c>
      <c r="Y9000" t="inlineStr">
        <is>
          <t>2026-08-09</t>
        </is>
      </c>
      <c r="Z9000" t="inlineStr">
        <is>
          <t>home_use</t>
        </is>
      </c>
      <c r="AA9000" t="inlineStr">
        <is>
          <t>IMP01037</t>
        </is>
      </c>
      <c r="AB9000" t="inlineStr">
        <is>
          <t>T107258</t>
        </is>
      </c>
      <c r="AC9000" s="32" t="n">
        <v>772341.76</v>
      </c>
      <c r="AD9000" s="32" t="n">
        <v>77234.17999999999</v>
      </c>
      <c r="AE9000" s="35">
        <f>(LEFT(Y9000,4)-Parameters!$B$23)*12+MID(Y9000,6,2)-Parameters!$B$24+1</f>
        <v/>
      </c>
    </row>
    <row r="9001">
      <c r="X9001" t="inlineStr">
        <is>
          <t>L0239372</t>
        </is>
      </c>
      <c r="Y9001" t="inlineStr">
        <is>
          <t>2026-08-10</t>
        </is>
      </c>
      <c r="Z9001" t="inlineStr">
        <is>
          <t>home_use</t>
        </is>
      </c>
      <c r="AA9001" t="inlineStr">
        <is>
          <t>IMP01037</t>
        </is>
      </c>
      <c r="AB9001" t="inlineStr">
        <is>
          <t>T107258</t>
        </is>
      </c>
      <c r="AC9001" s="32" t="n">
        <v>1595897.63</v>
      </c>
      <c r="AD9001" s="32" t="n">
        <v>159589.76</v>
      </c>
      <c r="AE9001" s="35">
        <f>(LEFT(Y9001,4)-Parameters!$B$23)*12+MID(Y9001,6,2)-Parameters!$B$24+1</f>
        <v/>
      </c>
    </row>
    <row r="9002">
      <c r="X9002" t="inlineStr">
        <is>
          <t>L0239373</t>
        </is>
      </c>
      <c r="Y9002" t="inlineStr">
        <is>
          <t>2026-08-10</t>
        </is>
      </c>
      <c r="Z9002" t="inlineStr">
        <is>
          <t>home_use</t>
        </is>
      </c>
      <c r="AA9002" t="inlineStr">
        <is>
          <t>IMP01037</t>
        </is>
      </c>
      <c r="AB9002" t="inlineStr">
        <is>
          <t>T107258</t>
        </is>
      </c>
      <c r="AC9002" s="32" t="n">
        <v>8762631.470000001</v>
      </c>
      <c r="AD9002" s="32" t="n">
        <v>876263.15</v>
      </c>
      <c r="AE9002" s="35">
        <f>(LEFT(Y9002,4)-Parameters!$B$23)*12+MID(Y9002,6,2)-Parameters!$B$24+1</f>
        <v/>
      </c>
    </row>
    <row r="9003">
      <c r="X9003" t="inlineStr">
        <is>
          <t>L0239598</t>
        </is>
      </c>
      <c r="Y9003" t="inlineStr">
        <is>
          <t>2026-08-11</t>
        </is>
      </c>
      <c r="Z9003" t="inlineStr">
        <is>
          <t>home_use</t>
        </is>
      </c>
      <c r="AA9003" t="inlineStr">
        <is>
          <t>IMP01037</t>
        </is>
      </c>
      <c r="AB9003" t="inlineStr">
        <is>
          <t>T107258</t>
        </is>
      </c>
      <c r="AC9003" s="32" t="n">
        <v>1870298.55</v>
      </c>
      <c r="AD9003" s="32" t="n">
        <v>187029.85</v>
      </c>
      <c r="AE9003" s="35">
        <f>(LEFT(Y9003,4)-Parameters!$B$23)*12+MID(Y9003,6,2)-Parameters!$B$24+1</f>
        <v/>
      </c>
    </row>
    <row r="9004">
      <c r="X9004" t="inlineStr">
        <is>
          <t>L0239599</t>
        </is>
      </c>
      <c r="Y9004" t="inlineStr">
        <is>
          <t>2026-08-11</t>
        </is>
      </c>
      <c r="Z9004" t="inlineStr">
        <is>
          <t>home_use</t>
        </is>
      </c>
      <c r="AA9004" t="inlineStr">
        <is>
          <t>IMP01037</t>
        </is>
      </c>
      <c r="AB9004" t="inlineStr">
        <is>
          <t>T107258</t>
        </is>
      </c>
      <c r="AC9004" s="32" t="n">
        <v>144674.88</v>
      </c>
      <c r="AD9004" s="32" t="n">
        <v>17360.99</v>
      </c>
      <c r="AE9004" s="35">
        <f>(LEFT(Y9004,4)-Parameters!$B$23)*12+MID(Y9004,6,2)-Parameters!$B$24+1</f>
        <v/>
      </c>
    </row>
    <row r="9005">
      <c r="X9005" t="inlineStr">
        <is>
          <t>L0239601</t>
        </is>
      </c>
      <c r="Y9005" t="inlineStr">
        <is>
          <t>2026-08-11</t>
        </is>
      </c>
      <c r="Z9005" t="inlineStr">
        <is>
          <t>home_use</t>
        </is>
      </c>
      <c r="AA9005" t="inlineStr">
        <is>
          <t>IMP01037</t>
        </is>
      </c>
      <c r="AB9005" t="inlineStr">
        <is>
          <t>T107258</t>
        </is>
      </c>
      <c r="AC9005" s="32" t="n">
        <v>648376.6800000001</v>
      </c>
      <c r="AD9005" s="32" t="n">
        <v>64837.67</v>
      </c>
      <c r="AE9005" s="35">
        <f>(LEFT(Y9005,4)-Parameters!$B$23)*12+MID(Y9005,6,2)-Parameters!$B$24+1</f>
        <v/>
      </c>
    </row>
    <row r="9006">
      <c r="X9006" t="inlineStr">
        <is>
          <t>L0239603</t>
        </is>
      </c>
      <c r="Y9006" t="inlineStr">
        <is>
          <t>2026-08-11</t>
        </is>
      </c>
      <c r="Z9006" t="inlineStr">
        <is>
          <t>home_use</t>
        </is>
      </c>
      <c r="AA9006" t="inlineStr">
        <is>
          <t>IMP01037</t>
        </is>
      </c>
      <c r="AB9006" t="inlineStr">
        <is>
          <t>T107258</t>
        </is>
      </c>
      <c r="AC9006" s="32" t="n">
        <v>5924614.82</v>
      </c>
      <c r="AD9006" s="32" t="n">
        <v>592461.48</v>
      </c>
      <c r="AE9006" s="35">
        <f>(LEFT(Y9006,4)-Parameters!$B$23)*12+MID(Y9006,6,2)-Parameters!$B$24+1</f>
        <v/>
      </c>
    </row>
    <row r="9007">
      <c r="X9007" t="inlineStr">
        <is>
          <t>L0239834</t>
        </is>
      </c>
      <c r="Y9007" t="inlineStr">
        <is>
          <t>2026-08-12</t>
        </is>
      </c>
      <c r="Z9007" t="inlineStr">
        <is>
          <t>home_use</t>
        </is>
      </c>
      <c r="AA9007" t="inlineStr">
        <is>
          <t>IMP01037</t>
        </is>
      </c>
      <c r="AB9007" t="inlineStr">
        <is>
          <t>T107258</t>
        </is>
      </c>
      <c r="AC9007" s="32" t="n">
        <v>1890984.25</v>
      </c>
      <c r="AD9007" s="32" t="n">
        <v>189098.43</v>
      </c>
      <c r="AE9007" s="35">
        <f>(LEFT(Y9007,4)-Parameters!$B$23)*12+MID(Y9007,6,2)-Parameters!$B$24+1</f>
        <v/>
      </c>
    </row>
    <row r="9008">
      <c r="X9008" t="inlineStr">
        <is>
          <t>L0240334</t>
        </is>
      </c>
      <c r="Y9008" t="inlineStr">
        <is>
          <t>2026-08-14</t>
        </is>
      </c>
      <c r="Z9008" t="inlineStr">
        <is>
          <t>home_use</t>
        </is>
      </c>
      <c r="AA9008" t="inlineStr">
        <is>
          <t>IMP01037</t>
        </is>
      </c>
      <c r="AB9008" t="inlineStr">
        <is>
          <t>T107258</t>
        </is>
      </c>
      <c r="AC9008" s="32" t="n">
        <v>186947.7</v>
      </c>
      <c r="AD9008" s="32" t="n">
        <v>22433.72</v>
      </c>
      <c r="AE9008" s="35">
        <f>(LEFT(Y9008,4)-Parameters!$B$23)*12+MID(Y9008,6,2)-Parameters!$B$24+1</f>
        <v/>
      </c>
    </row>
    <row r="9009">
      <c r="X9009" t="inlineStr">
        <is>
          <t>L0240335</t>
        </is>
      </c>
      <c r="Y9009" t="inlineStr">
        <is>
          <t>2026-08-14</t>
        </is>
      </c>
      <c r="Z9009" t="inlineStr">
        <is>
          <t>home_use</t>
        </is>
      </c>
      <c r="AA9009" t="inlineStr">
        <is>
          <t>IMP01037</t>
        </is>
      </c>
      <c r="AB9009" t="inlineStr">
        <is>
          <t>T107258</t>
        </is>
      </c>
      <c r="AC9009" s="32" t="n">
        <v>19909397.61</v>
      </c>
      <c r="AD9009" s="32" t="n">
        <v>1990939.76</v>
      </c>
      <c r="AE9009" s="35">
        <f>(LEFT(Y9009,4)-Parameters!$B$23)*12+MID(Y9009,6,2)-Parameters!$B$24+1</f>
        <v/>
      </c>
    </row>
    <row r="9010">
      <c r="X9010" t="inlineStr">
        <is>
          <t>L0240336</t>
        </is>
      </c>
      <c r="Y9010" t="inlineStr">
        <is>
          <t>2026-08-14</t>
        </is>
      </c>
      <c r="Z9010" t="inlineStr">
        <is>
          <t>home_use</t>
        </is>
      </c>
      <c r="AA9010" t="inlineStr">
        <is>
          <t>IMP01037</t>
        </is>
      </c>
      <c r="AB9010" t="inlineStr">
        <is>
          <t>T107258</t>
        </is>
      </c>
      <c r="AC9010" s="32" t="n">
        <v>883373.5699999999</v>
      </c>
      <c r="AD9010" s="32" t="n">
        <v>88337.36</v>
      </c>
      <c r="AE9010" s="35">
        <f>(LEFT(Y9010,4)-Parameters!$B$23)*12+MID(Y9010,6,2)-Parameters!$B$24+1</f>
        <v/>
      </c>
    </row>
    <row r="9011">
      <c r="X9011" t="inlineStr">
        <is>
          <t>L0240583</t>
        </is>
      </c>
      <c r="Y9011" t="inlineStr">
        <is>
          <t>2026-08-15</t>
        </is>
      </c>
      <c r="Z9011" t="inlineStr">
        <is>
          <t>home_use</t>
        </is>
      </c>
      <c r="AA9011" t="inlineStr">
        <is>
          <t>IMP01037</t>
        </is>
      </c>
      <c r="AB9011" t="inlineStr">
        <is>
          <t>T107258</t>
        </is>
      </c>
      <c r="AC9011" s="32" t="n">
        <v>2881565.31</v>
      </c>
      <c r="AD9011" s="32" t="n">
        <v>288156.53</v>
      </c>
      <c r="AE9011" s="35">
        <f>(LEFT(Y9011,4)-Parameters!$B$23)*12+MID(Y9011,6,2)-Parameters!$B$24+1</f>
        <v/>
      </c>
    </row>
    <row r="9012">
      <c r="X9012" t="inlineStr">
        <is>
          <t>L0240796</t>
        </is>
      </c>
      <c r="Y9012" t="inlineStr">
        <is>
          <t>2026-08-16</t>
        </is>
      </c>
      <c r="Z9012" t="inlineStr">
        <is>
          <t>home_use</t>
        </is>
      </c>
      <c r="AA9012" t="inlineStr">
        <is>
          <t>IMP01037</t>
        </is>
      </c>
      <c r="AB9012" t="inlineStr">
        <is>
          <t>T107258</t>
        </is>
      </c>
      <c r="AC9012" s="32" t="n">
        <v>2448207.5</v>
      </c>
      <c r="AD9012" s="32" t="n">
        <v>244820.75</v>
      </c>
      <c r="AE9012" s="35">
        <f>(LEFT(Y9012,4)-Parameters!$B$23)*12+MID(Y9012,6,2)-Parameters!$B$24+1</f>
        <v/>
      </c>
    </row>
    <row r="9013">
      <c r="X9013" t="inlineStr">
        <is>
          <t>L0240798</t>
        </is>
      </c>
      <c r="Y9013" t="inlineStr">
        <is>
          <t>2026-08-16</t>
        </is>
      </c>
      <c r="Z9013" t="inlineStr">
        <is>
          <t>home_use</t>
        </is>
      </c>
      <c r="AA9013" t="inlineStr">
        <is>
          <t>IMP01037</t>
        </is>
      </c>
      <c r="AB9013" t="inlineStr">
        <is>
          <t>T107258</t>
        </is>
      </c>
      <c r="AC9013" s="32" t="n">
        <v>1457037.29</v>
      </c>
      <c r="AD9013" s="32" t="n">
        <v>145703.73</v>
      </c>
      <c r="AE9013" s="35">
        <f>(LEFT(Y9013,4)-Parameters!$B$23)*12+MID(Y9013,6,2)-Parameters!$B$24+1</f>
        <v/>
      </c>
    </row>
    <row r="9014">
      <c r="X9014" t="inlineStr">
        <is>
          <t>L0240998</t>
        </is>
      </c>
      <c r="Y9014" t="inlineStr">
        <is>
          <t>2026-08-17</t>
        </is>
      </c>
      <c r="Z9014" t="inlineStr">
        <is>
          <t>home_use</t>
        </is>
      </c>
      <c r="AA9014" t="inlineStr">
        <is>
          <t>IMP01037</t>
        </is>
      </c>
      <c r="AB9014" t="inlineStr">
        <is>
          <t>T107258</t>
        </is>
      </c>
      <c r="AC9014" s="32" t="n">
        <v>1917228.32</v>
      </c>
      <c r="AD9014" s="32" t="n">
        <v>191722.83</v>
      </c>
      <c r="AE9014" s="35">
        <f>(LEFT(Y9014,4)-Parameters!$B$23)*12+MID(Y9014,6,2)-Parameters!$B$24+1</f>
        <v/>
      </c>
    </row>
    <row r="9015">
      <c r="X9015" t="inlineStr">
        <is>
          <t>L0241001</t>
        </is>
      </c>
      <c r="Y9015" t="inlineStr">
        <is>
          <t>2026-08-17</t>
        </is>
      </c>
      <c r="Z9015" t="inlineStr">
        <is>
          <t>home_use</t>
        </is>
      </c>
      <c r="AA9015" t="inlineStr">
        <is>
          <t>IMP01037</t>
        </is>
      </c>
      <c r="AB9015" t="inlineStr">
        <is>
          <t>T107258</t>
        </is>
      </c>
      <c r="AC9015" s="32" t="n">
        <v>2533148.2</v>
      </c>
      <c r="AD9015" s="32" t="n">
        <v>253314.82</v>
      </c>
      <c r="AE9015" s="35">
        <f>(LEFT(Y9015,4)-Parameters!$B$23)*12+MID(Y9015,6,2)-Parameters!$B$24+1</f>
        <v/>
      </c>
    </row>
    <row r="9016">
      <c r="X9016" t="inlineStr">
        <is>
          <t>L0241002</t>
        </is>
      </c>
      <c r="Y9016" t="inlineStr">
        <is>
          <t>2026-08-17</t>
        </is>
      </c>
      <c r="Z9016" t="inlineStr">
        <is>
          <t>home_use</t>
        </is>
      </c>
      <c r="AA9016" t="inlineStr">
        <is>
          <t>IMP01037</t>
        </is>
      </c>
      <c r="AB9016" t="inlineStr">
        <is>
          <t>T107258</t>
        </is>
      </c>
      <c r="AC9016" s="32" t="n">
        <v>664575.84</v>
      </c>
      <c r="AD9016" s="32" t="n">
        <v>79749.10000000001</v>
      </c>
      <c r="AE9016" s="35">
        <f>(LEFT(Y9016,4)-Parameters!$B$23)*12+MID(Y9016,6,2)-Parameters!$B$24+1</f>
        <v/>
      </c>
    </row>
    <row r="9017">
      <c r="X9017" t="inlineStr">
        <is>
          <t>L0241267</t>
        </is>
      </c>
      <c r="Y9017" t="inlineStr">
        <is>
          <t>2026-08-18</t>
        </is>
      </c>
      <c r="Z9017" t="inlineStr">
        <is>
          <t>home_use</t>
        </is>
      </c>
      <c r="AA9017" t="inlineStr">
        <is>
          <t>IMP01037</t>
        </is>
      </c>
      <c r="AB9017" t="inlineStr">
        <is>
          <t>T107258</t>
        </is>
      </c>
      <c r="AC9017" s="32" t="n">
        <v>673325.6800000001</v>
      </c>
      <c r="AD9017" s="32" t="n">
        <v>67332.57000000001</v>
      </c>
      <c r="AE9017" s="35">
        <f>(LEFT(Y9017,4)-Parameters!$B$23)*12+MID(Y9017,6,2)-Parameters!$B$24+1</f>
        <v/>
      </c>
    </row>
    <row r="9018">
      <c r="X9018" t="inlineStr">
        <is>
          <t>L0241268</t>
        </is>
      </c>
      <c r="Y9018" t="inlineStr">
        <is>
          <t>2026-08-18</t>
        </is>
      </c>
      <c r="Z9018" t="inlineStr">
        <is>
          <t>home_use</t>
        </is>
      </c>
      <c r="AA9018" t="inlineStr">
        <is>
          <t>IMP01037</t>
        </is>
      </c>
      <c r="AB9018" t="inlineStr">
        <is>
          <t>T107258</t>
        </is>
      </c>
      <c r="AC9018" s="32" t="n">
        <v>4666106.2</v>
      </c>
      <c r="AD9018" s="32" t="n">
        <v>466610.62</v>
      </c>
      <c r="AE9018" s="35">
        <f>(LEFT(Y9018,4)-Parameters!$B$23)*12+MID(Y9018,6,2)-Parameters!$B$24+1</f>
        <v/>
      </c>
    </row>
    <row r="9019">
      <c r="X9019" t="inlineStr">
        <is>
          <t>L0241541</t>
        </is>
      </c>
      <c r="Y9019" t="inlineStr">
        <is>
          <t>2026-08-19</t>
        </is>
      </c>
      <c r="Z9019" t="inlineStr">
        <is>
          <t>home_use</t>
        </is>
      </c>
      <c r="AA9019" t="inlineStr">
        <is>
          <t>IMP01037</t>
        </is>
      </c>
      <c r="AB9019" t="inlineStr">
        <is>
          <t>T107258</t>
        </is>
      </c>
      <c r="AC9019" s="32" t="n">
        <v>2299892.9</v>
      </c>
      <c r="AD9019" s="32" t="n">
        <v>229989.29</v>
      </c>
      <c r="AE9019" s="35">
        <f>(LEFT(Y9019,4)-Parameters!$B$23)*12+MID(Y9019,6,2)-Parameters!$B$24+1</f>
        <v/>
      </c>
    </row>
    <row r="9020">
      <c r="X9020" t="inlineStr">
        <is>
          <t>L0241542</t>
        </is>
      </c>
      <c r="Y9020" t="inlineStr">
        <is>
          <t>2026-08-19</t>
        </is>
      </c>
      <c r="Z9020" t="inlineStr">
        <is>
          <t>home_use</t>
        </is>
      </c>
      <c r="AA9020" t="inlineStr">
        <is>
          <t>IMP01037</t>
        </is>
      </c>
      <c r="AB9020" t="inlineStr">
        <is>
          <t>T107258</t>
        </is>
      </c>
      <c r="AC9020" s="32" t="n">
        <v>5601106.32</v>
      </c>
      <c r="AD9020" s="32" t="n">
        <v>560110.63</v>
      </c>
      <c r="AE9020" s="35">
        <f>(LEFT(Y9020,4)-Parameters!$B$23)*12+MID(Y9020,6,2)-Parameters!$B$24+1</f>
        <v/>
      </c>
    </row>
    <row r="9021">
      <c r="X9021" t="inlineStr">
        <is>
          <t>L0241790</t>
        </is>
      </c>
      <c r="Y9021" t="inlineStr">
        <is>
          <t>2026-08-20</t>
        </is>
      </c>
      <c r="Z9021" t="inlineStr">
        <is>
          <t>home_use</t>
        </is>
      </c>
      <c r="AA9021" t="inlineStr">
        <is>
          <t>IMP01037</t>
        </is>
      </c>
      <c r="AB9021" t="inlineStr">
        <is>
          <t>T107258</t>
        </is>
      </c>
      <c r="AC9021" s="32" t="n">
        <v>192040.27</v>
      </c>
      <c r="AD9021" s="32" t="n">
        <v>23044.83</v>
      </c>
      <c r="AE9021" s="35">
        <f>(LEFT(Y9021,4)-Parameters!$B$23)*12+MID(Y9021,6,2)-Parameters!$B$24+1</f>
        <v/>
      </c>
    </row>
    <row r="9022">
      <c r="X9022" t="inlineStr">
        <is>
          <t>L0241792</t>
        </is>
      </c>
      <c r="Y9022" t="inlineStr">
        <is>
          <t>2026-08-20</t>
        </is>
      </c>
      <c r="Z9022" t="inlineStr">
        <is>
          <t>home_use</t>
        </is>
      </c>
      <c r="AA9022" t="inlineStr">
        <is>
          <t>IMP01037</t>
        </is>
      </c>
      <c r="AB9022" t="inlineStr">
        <is>
          <t>T107258</t>
        </is>
      </c>
      <c r="AC9022" s="32" t="n">
        <v>1483973.04</v>
      </c>
      <c r="AD9022" s="32" t="n">
        <v>148397.3</v>
      </c>
      <c r="AE9022" s="35">
        <f>(LEFT(Y9022,4)-Parameters!$B$23)*12+MID(Y9022,6,2)-Parameters!$B$24+1</f>
        <v/>
      </c>
    </row>
    <row r="9023">
      <c r="X9023" t="inlineStr">
        <is>
          <t>L0241793</t>
        </is>
      </c>
      <c r="Y9023" t="inlineStr">
        <is>
          <t>2026-08-20</t>
        </is>
      </c>
      <c r="Z9023" t="inlineStr">
        <is>
          <t>home_use</t>
        </is>
      </c>
      <c r="AA9023" t="inlineStr">
        <is>
          <t>IMP01037</t>
        </is>
      </c>
      <c r="AB9023" t="inlineStr">
        <is>
          <t>T107258</t>
        </is>
      </c>
      <c r="AC9023" s="32" t="n">
        <v>502819.96</v>
      </c>
      <c r="AD9023" s="32" t="n">
        <v>50282</v>
      </c>
      <c r="AE9023" s="35">
        <f>(LEFT(Y9023,4)-Parameters!$B$23)*12+MID(Y9023,6,2)-Parameters!$B$24+1</f>
        <v/>
      </c>
    </row>
    <row r="9024">
      <c r="X9024" t="inlineStr">
        <is>
          <t>L0241794</t>
        </is>
      </c>
      <c r="Y9024" t="inlineStr">
        <is>
          <t>2026-08-20</t>
        </is>
      </c>
      <c r="Z9024" t="inlineStr">
        <is>
          <t>home_use</t>
        </is>
      </c>
      <c r="AA9024" t="inlineStr">
        <is>
          <t>IMP01037</t>
        </is>
      </c>
      <c r="AB9024" t="inlineStr">
        <is>
          <t>T107258</t>
        </is>
      </c>
      <c r="AC9024" s="32" t="n">
        <v>2024808.88</v>
      </c>
      <c r="AD9024" s="32" t="n">
        <v>202480.89</v>
      </c>
      <c r="AE9024" s="35">
        <f>(LEFT(Y9024,4)-Parameters!$B$23)*12+MID(Y9024,6,2)-Parameters!$B$24+1</f>
        <v/>
      </c>
    </row>
    <row r="9025">
      <c r="X9025" t="inlineStr">
        <is>
          <t>L0241795</t>
        </is>
      </c>
      <c r="Y9025" t="inlineStr">
        <is>
          <t>2026-08-20</t>
        </is>
      </c>
      <c r="Z9025" t="inlineStr">
        <is>
          <t>home_use</t>
        </is>
      </c>
      <c r="AA9025" t="inlineStr">
        <is>
          <t>IMP01037</t>
        </is>
      </c>
      <c r="AB9025" t="inlineStr">
        <is>
          <t>T107258</t>
        </is>
      </c>
      <c r="AC9025" s="32" t="n">
        <v>2186838.82</v>
      </c>
      <c r="AD9025" s="32" t="n">
        <v>218683.88</v>
      </c>
      <c r="AE9025" s="35">
        <f>(LEFT(Y9025,4)-Parameters!$B$23)*12+MID(Y9025,6,2)-Parameters!$B$24+1</f>
        <v/>
      </c>
    </row>
    <row r="9026">
      <c r="X9026" t="inlineStr">
        <is>
          <t>L0242034</t>
        </is>
      </c>
      <c r="Y9026" t="inlineStr">
        <is>
          <t>2026-08-21</t>
        </is>
      </c>
      <c r="Z9026" t="inlineStr">
        <is>
          <t>home_use</t>
        </is>
      </c>
      <c r="AA9026" t="inlineStr">
        <is>
          <t>IMP01037</t>
        </is>
      </c>
      <c r="AB9026" t="inlineStr">
        <is>
          <t>T107258</t>
        </is>
      </c>
      <c r="AC9026" s="32" t="n">
        <v>994634.26</v>
      </c>
      <c r="AD9026" s="32" t="n">
        <v>99463.42999999999</v>
      </c>
      <c r="AE9026" s="35">
        <f>(LEFT(Y9026,4)-Parameters!$B$23)*12+MID(Y9026,6,2)-Parameters!$B$24+1</f>
        <v/>
      </c>
    </row>
    <row r="9027">
      <c r="X9027" t="inlineStr">
        <is>
          <t>L0242035</t>
        </is>
      </c>
      <c r="Y9027" t="inlineStr">
        <is>
          <t>2026-08-21</t>
        </is>
      </c>
      <c r="Z9027" t="inlineStr">
        <is>
          <t>home_use</t>
        </is>
      </c>
      <c r="AA9027" t="inlineStr">
        <is>
          <t>IMP01037</t>
        </is>
      </c>
      <c r="AB9027" t="inlineStr">
        <is>
          <t>T107258</t>
        </is>
      </c>
      <c r="AC9027" s="32" t="n">
        <v>1318950.76</v>
      </c>
      <c r="AD9027" s="32" t="n">
        <v>131895.08</v>
      </c>
      <c r="AE9027" s="35">
        <f>(LEFT(Y9027,4)-Parameters!$B$23)*12+MID(Y9027,6,2)-Parameters!$B$24+1</f>
        <v/>
      </c>
    </row>
    <row r="9028">
      <c r="X9028" t="inlineStr">
        <is>
          <t>L0242276</t>
        </is>
      </c>
      <c r="Y9028" t="inlineStr">
        <is>
          <t>2026-08-22</t>
        </is>
      </c>
      <c r="Z9028" t="inlineStr">
        <is>
          <t>home_use</t>
        </is>
      </c>
      <c r="AA9028" t="inlineStr">
        <is>
          <t>IMP01037</t>
        </is>
      </c>
      <c r="AB9028" t="inlineStr">
        <is>
          <t>T107258</t>
        </is>
      </c>
      <c r="AC9028" s="32" t="n">
        <v>519943.57</v>
      </c>
      <c r="AD9028" s="32" t="n">
        <v>62393.23</v>
      </c>
      <c r="AE9028" s="35">
        <f>(LEFT(Y9028,4)-Parameters!$B$23)*12+MID(Y9028,6,2)-Parameters!$B$24+1</f>
        <v/>
      </c>
    </row>
    <row r="9029">
      <c r="X9029" t="inlineStr">
        <is>
          <t>L0242277</t>
        </is>
      </c>
      <c r="Y9029" t="inlineStr">
        <is>
          <t>2026-08-22</t>
        </is>
      </c>
      <c r="Z9029" t="inlineStr">
        <is>
          <t>home_use</t>
        </is>
      </c>
      <c r="AA9029" t="inlineStr">
        <is>
          <t>IMP01037</t>
        </is>
      </c>
      <c r="AB9029" t="inlineStr">
        <is>
          <t>T107258</t>
        </is>
      </c>
      <c r="AC9029" s="32" t="n">
        <v>3517752.28</v>
      </c>
      <c r="AD9029" s="32" t="n">
        <v>351775.23</v>
      </c>
      <c r="AE9029" s="35">
        <f>(LEFT(Y9029,4)-Parameters!$B$23)*12+MID(Y9029,6,2)-Parameters!$B$24+1</f>
        <v/>
      </c>
    </row>
    <row r="9030">
      <c r="X9030" t="inlineStr">
        <is>
          <t>L0242516</t>
        </is>
      </c>
      <c r="Y9030" t="inlineStr">
        <is>
          <t>2026-08-23</t>
        </is>
      </c>
      <c r="Z9030" t="inlineStr">
        <is>
          <t>home_use</t>
        </is>
      </c>
      <c r="AA9030" t="inlineStr">
        <is>
          <t>IMP01037</t>
        </is>
      </c>
      <c r="AB9030" t="inlineStr">
        <is>
          <t>T107258</t>
        </is>
      </c>
      <c r="AC9030" s="32" t="n">
        <v>402486.31</v>
      </c>
      <c r="AD9030" s="32" t="n">
        <v>48298.36</v>
      </c>
      <c r="AE9030" s="35">
        <f>(LEFT(Y9030,4)-Parameters!$B$23)*12+MID(Y9030,6,2)-Parameters!$B$24+1</f>
        <v/>
      </c>
    </row>
    <row r="9031">
      <c r="X9031" t="inlineStr">
        <is>
          <t>L0242518</t>
        </is>
      </c>
      <c r="Y9031" t="inlineStr">
        <is>
          <t>2026-08-23</t>
        </is>
      </c>
      <c r="Z9031" t="inlineStr">
        <is>
          <t>home_use</t>
        </is>
      </c>
      <c r="AA9031" t="inlineStr">
        <is>
          <t>IMP01037</t>
        </is>
      </c>
      <c r="AB9031" t="inlineStr">
        <is>
          <t>T107258</t>
        </is>
      </c>
      <c r="AC9031" s="32" t="n">
        <v>692077.5</v>
      </c>
      <c r="AD9031" s="32" t="n">
        <v>83049.3</v>
      </c>
      <c r="AE9031" s="35">
        <f>(LEFT(Y9031,4)-Parameters!$B$23)*12+MID(Y9031,6,2)-Parameters!$B$24+1</f>
        <v/>
      </c>
    </row>
    <row r="9032">
      <c r="X9032" t="inlineStr">
        <is>
          <t>L0242519</t>
        </is>
      </c>
      <c r="Y9032" t="inlineStr">
        <is>
          <t>2026-08-23</t>
        </is>
      </c>
      <c r="Z9032" t="inlineStr">
        <is>
          <t>home_use</t>
        </is>
      </c>
      <c r="AA9032" t="inlineStr">
        <is>
          <t>IMP01037</t>
        </is>
      </c>
      <c r="AB9032" t="inlineStr">
        <is>
          <t>T107258</t>
        </is>
      </c>
      <c r="AC9032" s="32" t="n">
        <v>2011292.75</v>
      </c>
      <c r="AD9032" s="32" t="n">
        <v>201129.27</v>
      </c>
      <c r="AE9032" s="35">
        <f>(LEFT(Y9032,4)-Parameters!$B$23)*12+MID(Y9032,6,2)-Parameters!$B$24+1</f>
        <v/>
      </c>
    </row>
    <row r="9033">
      <c r="X9033" t="inlineStr">
        <is>
          <t>L0242758</t>
        </is>
      </c>
      <c r="Y9033" t="inlineStr">
        <is>
          <t>2026-08-24</t>
        </is>
      </c>
      <c r="Z9033" t="inlineStr">
        <is>
          <t>home_use</t>
        </is>
      </c>
      <c r="AA9033" t="inlineStr">
        <is>
          <t>IMP01037</t>
        </is>
      </c>
      <c r="AB9033" t="inlineStr">
        <is>
          <t>T107258</t>
        </is>
      </c>
      <c r="AC9033" s="32" t="n">
        <v>1458008.91</v>
      </c>
      <c r="AD9033" s="32" t="n">
        <v>145800.89</v>
      </c>
      <c r="AE9033" s="35">
        <f>(LEFT(Y9033,4)-Parameters!$B$23)*12+MID(Y9033,6,2)-Parameters!$B$24+1</f>
        <v/>
      </c>
    </row>
    <row r="9034">
      <c r="X9034" t="inlineStr">
        <is>
          <t>L0242985</t>
        </is>
      </c>
      <c r="Y9034" t="inlineStr">
        <is>
          <t>2026-08-25</t>
        </is>
      </c>
      <c r="Z9034" t="inlineStr">
        <is>
          <t>home_use</t>
        </is>
      </c>
      <c r="AA9034" t="inlineStr">
        <is>
          <t>IMP01037</t>
        </is>
      </c>
      <c r="AB9034" t="inlineStr">
        <is>
          <t>T107258</t>
        </is>
      </c>
      <c r="AC9034" s="32" t="n">
        <v>2249612.83</v>
      </c>
      <c r="AD9034" s="32" t="n">
        <v>224961.28</v>
      </c>
      <c r="AE9034" s="35">
        <f>(LEFT(Y9034,4)-Parameters!$B$23)*12+MID(Y9034,6,2)-Parameters!$B$24+1</f>
        <v/>
      </c>
    </row>
    <row r="9035">
      <c r="X9035" t="inlineStr">
        <is>
          <t>L0243209</t>
        </is>
      </c>
      <c r="Y9035" t="inlineStr">
        <is>
          <t>2026-08-26</t>
        </is>
      </c>
      <c r="Z9035" t="inlineStr">
        <is>
          <t>home_use</t>
        </is>
      </c>
      <c r="AA9035" t="inlineStr">
        <is>
          <t>IMP01037</t>
        </is>
      </c>
      <c r="AB9035" t="inlineStr">
        <is>
          <t>T107258</t>
        </is>
      </c>
      <c r="AC9035" s="32" t="n">
        <v>1055588.4</v>
      </c>
      <c r="AD9035" s="32" t="n">
        <v>105558.84</v>
      </c>
      <c r="AE9035" s="35">
        <f>(LEFT(Y9035,4)-Parameters!$B$23)*12+MID(Y9035,6,2)-Parameters!$B$24+1</f>
        <v/>
      </c>
    </row>
    <row r="9036">
      <c r="X9036" t="inlineStr">
        <is>
          <t>L0243437</t>
        </is>
      </c>
      <c r="Y9036" t="inlineStr">
        <is>
          <t>2026-08-27</t>
        </is>
      </c>
      <c r="Z9036" t="inlineStr">
        <is>
          <t>home_use</t>
        </is>
      </c>
      <c r="AA9036" t="inlineStr">
        <is>
          <t>IMP01037</t>
        </is>
      </c>
      <c r="AB9036" t="inlineStr">
        <is>
          <t>T107258</t>
        </is>
      </c>
      <c r="AC9036" s="32" t="n">
        <v>659928.99</v>
      </c>
      <c r="AD9036" s="32" t="n">
        <v>65992.89999999999</v>
      </c>
      <c r="AE9036" s="35">
        <f>(LEFT(Y9036,4)-Parameters!$B$23)*12+MID(Y9036,6,2)-Parameters!$B$24+1</f>
        <v/>
      </c>
    </row>
    <row r="9037">
      <c r="X9037" t="inlineStr">
        <is>
          <t>L0243438</t>
        </is>
      </c>
      <c r="Y9037" t="inlineStr">
        <is>
          <t>2026-08-27</t>
        </is>
      </c>
      <c r="Z9037" t="inlineStr">
        <is>
          <t>home_use</t>
        </is>
      </c>
      <c r="AA9037" t="inlineStr">
        <is>
          <t>IMP01037</t>
        </is>
      </c>
      <c r="AB9037" t="inlineStr">
        <is>
          <t>T107258</t>
        </is>
      </c>
      <c r="AC9037" s="32" t="n">
        <v>544595.66</v>
      </c>
      <c r="AD9037" s="32" t="n">
        <v>54459.57</v>
      </c>
      <c r="AE9037" s="35">
        <f>(LEFT(Y9037,4)-Parameters!$B$23)*12+MID(Y9037,6,2)-Parameters!$B$24+1</f>
        <v/>
      </c>
    </row>
    <row r="9038">
      <c r="X9038" t="inlineStr">
        <is>
          <t>L0243440</t>
        </is>
      </c>
      <c r="Y9038" t="inlineStr">
        <is>
          <t>2026-08-27</t>
        </is>
      </c>
      <c r="Z9038" t="inlineStr">
        <is>
          <t>home_use</t>
        </is>
      </c>
      <c r="AA9038" t="inlineStr">
        <is>
          <t>IMP01037</t>
        </is>
      </c>
      <c r="AB9038" t="inlineStr">
        <is>
          <t>T107258</t>
        </is>
      </c>
      <c r="AC9038" s="32" t="n">
        <v>2385064.74</v>
      </c>
      <c r="AD9038" s="32" t="n">
        <v>238506.47</v>
      </c>
      <c r="AE9038" s="35">
        <f>(LEFT(Y9038,4)-Parameters!$B$23)*12+MID(Y9038,6,2)-Parameters!$B$24+1</f>
        <v/>
      </c>
    </row>
    <row r="9039">
      <c r="X9039" t="inlineStr">
        <is>
          <t>L0243681</t>
        </is>
      </c>
      <c r="Y9039" t="inlineStr">
        <is>
          <t>2026-08-28</t>
        </is>
      </c>
      <c r="Z9039" t="inlineStr">
        <is>
          <t>home_use</t>
        </is>
      </c>
      <c r="AA9039" t="inlineStr">
        <is>
          <t>IMP01037</t>
        </is>
      </c>
      <c r="AB9039" t="inlineStr">
        <is>
          <t>T107258</t>
        </is>
      </c>
      <c r="AC9039" s="32" t="n">
        <v>2024250.72</v>
      </c>
      <c r="AD9039" s="32" t="n">
        <v>202425.07</v>
      </c>
      <c r="AE9039" s="35">
        <f>(LEFT(Y9039,4)-Parameters!$B$23)*12+MID(Y9039,6,2)-Parameters!$B$24+1</f>
        <v/>
      </c>
    </row>
    <row r="9040">
      <c r="X9040" t="inlineStr">
        <is>
          <t>L0243915</t>
        </is>
      </c>
      <c r="Y9040" t="inlineStr">
        <is>
          <t>2026-09-01</t>
        </is>
      </c>
      <c r="Z9040" t="inlineStr">
        <is>
          <t>home_use</t>
        </is>
      </c>
      <c r="AA9040" t="inlineStr">
        <is>
          <t>IMP01037</t>
        </is>
      </c>
      <c r="AB9040" t="inlineStr">
        <is>
          <t>T107258</t>
        </is>
      </c>
      <c r="AC9040" s="32" t="n">
        <v>3098578.04</v>
      </c>
      <c r="AD9040" s="32" t="n">
        <v>309857.8</v>
      </c>
      <c r="AE9040" s="35">
        <f>(LEFT(Y9040,4)-Parameters!$B$23)*12+MID(Y9040,6,2)-Parameters!$B$24+1</f>
        <v/>
      </c>
    </row>
    <row r="9041">
      <c r="X9041" t="inlineStr">
        <is>
          <t>L0243916</t>
        </is>
      </c>
      <c r="Y9041" t="inlineStr">
        <is>
          <t>2026-09-01</t>
        </is>
      </c>
      <c r="Z9041" t="inlineStr">
        <is>
          <t>home_use</t>
        </is>
      </c>
      <c r="AA9041" t="inlineStr">
        <is>
          <t>IMP01037</t>
        </is>
      </c>
      <c r="AB9041" t="inlineStr">
        <is>
          <t>T107258</t>
        </is>
      </c>
      <c r="AC9041" s="32" t="n">
        <v>909137.0600000001</v>
      </c>
      <c r="AD9041" s="32" t="n">
        <v>90913.71000000001</v>
      </c>
      <c r="AE9041" s="35">
        <f>(LEFT(Y9041,4)-Parameters!$B$23)*12+MID(Y9041,6,2)-Parameters!$B$24+1</f>
        <v/>
      </c>
    </row>
    <row r="9042">
      <c r="X9042" t="inlineStr">
        <is>
          <t>L0244148</t>
        </is>
      </c>
      <c r="Y9042" t="inlineStr">
        <is>
          <t>2026-09-02</t>
        </is>
      </c>
      <c r="Z9042" t="inlineStr">
        <is>
          <t>home_use</t>
        </is>
      </c>
      <c r="AA9042" t="inlineStr">
        <is>
          <t>IMP01037</t>
        </is>
      </c>
      <c r="AB9042" t="inlineStr">
        <is>
          <t>T107258</t>
        </is>
      </c>
      <c r="AC9042" s="32" t="n">
        <v>758020.3199999999</v>
      </c>
      <c r="AD9042" s="32" t="n">
        <v>75802.03</v>
      </c>
      <c r="AE9042" s="35">
        <f>(LEFT(Y9042,4)-Parameters!$B$23)*12+MID(Y9042,6,2)-Parameters!$B$24+1</f>
        <v/>
      </c>
    </row>
    <row r="9043">
      <c r="X9043" t="inlineStr">
        <is>
          <t>L0244150</t>
        </is>
      </c>
      <c r="Y9043" t="inlineStr">
        <is>
          <t>2026-09-02</t>
        </is>
      </c>
      <c r="Z9043" t="inlineStr">
        <is>
          <t>home_use</t>
        </is>
      </c>
      <c r="AA9043" t="inlineStr">
        <is>
          <t>IMP01037</t>
        </is>
      </c>
      <c r="AB9043" t="inlineStr">
        <is>
          <t>T107258</t>
        </is>
      </c>
      <c r="AC9043" s="32" t="n">
        <v>2170389.62</v>
      </c>
      <c r="AD9043" s="32" t="n">
        <v>217038.96</v>
      </c>
      <c r="AE9043" s="35">
        <f>(LEFT(Y9043,4)-Parameters!$B$23)*12+MID(Y9043,6,2)-Parameters!$B$24+1</f>
        <v/>
      </c>
    </row>
    <row r="9044">
      <c r="X9044" t="inlineStr">
        <is>
          <t>L0244152</t>
        </is>
      </c>
      <c r="Y9044" t="inlineStr">
        <is>
          <t>2026-09-02</t>
        </is>
      </c>
      <c r="Z9044" t="inlineStr">
        <is>
          <t>home_use</t>
        </is>
      </c>
      <c r="AA9044" t="inlineStr">
        <is>
          <t>IMP01037</t>
        </is>
      </c>
      <c r="AB9044" t="inlineStr">
        <is>
          <t>T107258</t>
        </is>
      </c>
      <c r="AC9044" s="32" t="n">
        <v>519967.34</v>
      </c>
      <c r="AD9044" s="32" t="n">
        <v>51996.73</v>
      </c>
      <c r="AE9044" s="35">
        <f>(LEFT(Y9044,4)-Parameters!$B$23)*12+MID(Y9044,6,2)-Parameters!$B$24+1</f>
        <v/>
      </c>
    </row>
    <row r="9045">
      <c r="X9045" t="inlineStr">
        <is>
          <t>L0244153</t>
        </is>
      </c>
      <c r="Y9045" t="inlineStr">
        <is>
          <t>2026-09-02</t>
        </is>
      </c>
      <c r="Z9045" t="inlineStr">
        <is>
          <t>home_use</t>
        </is>
      </c>
      <c r="AA9045" t="inlineStr">
        <is>
          <t>IMP01037</t>
        </is>
      </c>
      <c r="AB9045" t="inlineStr">
        <is>
          <t>T107258</t>
        </is>
      </c>
      <c r="AC9045" s="32" t="n">
        <v>752361.48</v>
      </c>
      <c r="AD9045" s="32" t="n">
        <v>75236.14999999999</v>
      </c>
      <c r="AE9045" s="35">
        <f>(LEFT(Y9045,4)-Parameters!$B$23)*12+MID(Y9045,6,2)-Parameters!$B$24+1</f>
        <v/>
      </c>
    </row>
    <row r="9046">
      <c r="X9046" t="inlineStr">
        <is>
          <t>L0244392</t>
        </is>
      </c>
      <c r="Y9046" t="inlineStr">
        <is>
          <t>2026-09-03</t>
        </is>
      </c>
      <c r="Z9046" t="inlineStr">
        <is>
          <t>home_use</t>
        </is>
      </c>
      <c r="AA9046" t="inlineStr">
        <is>
          <t>IMP01037</t>
        </is>
      </c>
      <c r="AB9046" t="inlineStr">
        <is>
          <t>T107258</t>
        </is>
      </c>
      <c r="AC9046" s="32" t="n">
        <v>1157738.39</v>
      </c>
      <c r="AD9046" s="32" t="n">
        <v>115773.84</v>
      </c>
      <c r="AE9046" s="35">
        <f>(LEFT(Y9046,4)-Parameters!$B$23)*12+MID(Y9046,6,2)-Parameters!$B$24+1</f>
        <v/>
      </c>
    </row>
    <row r="9047">
      <c r="X9047" t="inlineStr">
        <is>
          <t>L0244611</t>
        </is>
      </c>
      <c r="Y9047" t="inlineStr">
        <is>
          <t>2026-09-04</t>
        </is>
      </c>
      <c r="Z9047" t="inlineStr">
        <is>
          <t>home_use</t>
        </is>
      </c>
      <c r="AA9047" t="inlineStr">
        <is>
          <t>IMP01037</t>
        </is>
      </c>
      <c r="AB9047" t="inlineStr">
        <is>
          <t>T107258</t>
        </is>
      </c>
      <c r="AC9047" s="32" t="n">
        <v>386101.85</v>
      </c>
      <c r="AD9047" s="32" t="n">
        <v>46332.22</v>
      </c>
      <c r="AE9047" s="35">
        <f>(LEFT(Y9047,4)-Parameters!$B$23)*12+MID(Y9047,6,2)-Parameters!$B$24+1</f>
        <v/>
      </c>
    </row>
    <row r="9048">
      <c r="X9048" t="inlineStr">
        <is>
          <t>L0244612</t>
        </is>
      </c>
      <c r="Y9048" t="inlineStr">
        <is>
          <t>2026-09-04</t>
        </is>
      </c>
      <c r="Z9048" t="inlineStr">
        <is>
          <t>home_use</t>
        </is>
      </c>
      <c r="AA9048" t="inlineStr">
        <is>
          <t>IMP01037</t>
        </is>
      </c>
      <c r="AB9048" t="inlineStr">
        <is>
          <t>T107258</t>
        </is>
      </c>
      <c r="AC9048" s="32" t="n">
        <v>975650.45</v>
      </c>
      <c r="AD9048" s="32" t="n">
        <v>117078.05</v>
      </c>
      <c r="AE9048" s="35">
        <f>(LEFT(Y9048,4)-Parameters!$B$23)*12+MID(Y9048,6,2)-Parameters!$B$24+1</f>
        <v/>
      </c>
    </row>
    <row r="9049">
      <c r="X9049" t="inlineStr">
        <is>
          <t>L0244613</t>
        </is>
      </c>
      <c r="Y9049" t="inlineStr">
        <is>
          <t>2026-09-04</t>
        </is>
      </c>
      <c r="Z9049" t="inlineStr">
        <is>
          <t>home_use</t>
        </is>
      </c>
      <c r="AA9049" t="inlineStr">
        <is>
          <t>IMP01037</t>
        </is>
      </c>
      <c r="AB9049" t="inlineStr">
        <is>
          <t>T107258</t>
        </is>
      </c>
      <c r="AC9049" s="32" t="n">
        <v>629303.27</v>
      </c>
      <c r="AD9049" s="32" t="n">
        <v>62930.33</v>
      </c>
      <c r="AE9049" s="35">
        <f>(LEFT(Y9049,4)-Parameters!$B$23)*12+MID(Y9049,6,2)-Parameters!$B$24+1</f>
        <v/>
      </c>
    </row>
    <row r="9050">
      <c r="X9050" t="inlineStr">
        <is>
          <t>L0244614</t>
        </is>
      </c>
      <c r="Y9050" t="inlineStr">
        <is>
          <t>2026-09-04</t>
        </is>
      </c>
      <c r="Z9050" t="inlineStr">
        <is>
          <t>home_use</t>
        </is>
      </c>
      <c r="AA9050" t="inlineStr">
        <is>
          <t>IMP01037</t>
        </is>
      </c>
      <c r="AB9050" t="inlineStr">
        <is>
          <t>T107258</t>
        </is>
      </c>
      <c r="AC9050" s="32" t="n">
        <v>1220459.51</v>
      </c>
      <c r="AD9050" s="32" t="n">
        <v>122045.95</v>
      </c>
      <c r="AE9050" s="35">
        <f>(LEFT(Y9050,4)-Parameters!$B$23)*12+MID(Y9050,6,2)-Parameters!$B$24+1</f>
        <v/>
      </c>
    </row>
    <row r="9051">
      <c r="X9051" t="inlineStr">
        <is>
          <t>L0244615</t>
        </is>
      </c>
      <c r="Y9051" t="inlineStr">
        <is>
          <t>2026-09-04</t>
        </is>
      </c>
      <c r="Z9051" t="inlineStr">
        <is>
          <t>home_use</t>
        </is>
      </c>
      <c r="AA9051" t="inlineStr">
        <is>
          <t>IMP01037</t>
        </is>
      </c>
      <c r="AB9051" t="inlineStr">
        <is>
          <t>T107258</t>
        </is>
      </c>
      <c r="AC9051" s="32" t="n">
        <v>2353841.85</v>
      </c>
      <c r="AD9051" s="32" t="n">
        <v>235384.19</v>
      </c>
      <c r="AE9051" s="35">
        <f>(LEFT(Y9051,4)-Parameters!$B$23)*12+MID(Y9051,6,2)-Parameters!$B$24+1</f>
        <v/>
      </c>
    </row>
    <row r="9052">
      <c r="X9052" t="inlineStr">
        <is>
          <t>L0244847</t>
        </is>
      </c>
      <c r="Y9052" t="inlineStr">
        <is>
          <t>2026-09-05</t>
        </is>
      </c>
      <c r="Z9052" t="inlineStr">
        <is>
          <t>home_use</t>
        </is>
      </c>
      <c r="AA9052" t="inlineStr">
        <is>
          <t>IMP01037</t>
        </is>
      </c>
      <c r="AB9052" t="inlineStr">
        <is>
          <t>T107258</t>
        </is>
      </c>
      <c r="AC9052" s="32" t="n">
        <v>1617540.95</v>
      </c>
      <c r="AD9052" s="32" t="n">
        <v>161754.1</v>
      </c>
      <c r="AE9052" s="35">
        <f>(LEFT(Y9052,4)-Parameters!$B$23)*12+MID(Y9052,6,2)-Parameters!$B$24+1</f>
        <v/>
      </c>
    </row>
    <row r="9053">
      <c r="X9053" t="inlineStr">
        <is>
          <t>L0245081</t>
        </is>
      </c>
      <c r="Y9053" t="inlineStr">
        <is>
          <t>2026-09-06</t>
        </is>
      </c>
      <c r="Z9053" t="inlineStr">
        <is>
          <t>home_use</t>
        </is>
      </c>
      <c r="AA9053" t="inlineStr">
        <is>
          <t>IMP01037</t>
        </is>
      </c>
      <c r="AB9053" t="inlineStr">
        <is>
          <t>T107258</t>
        </is>
      </c>
      <c r="AC9053" s="32" t="n">
        <v>909879.76</v>
      </c>
      <c r="AD9053" s="32" t="n">
        <v>109185.57</v>
      </c>
      <c r="AE9053" s="35">
        <f>(LEFT(Y9053,4)-Parameters!$B$23)*12+MID(Y9053,6,2)-Parameters!$B$24+1</f>
        <v/>
      </c>
    </row>
    <row r="9054">
      <c r="X9054" t="inlineStr">
        <is>
          <t>L0245082</t>
        </is>
      </c>
      <c r="Y9054" t="inlineStr">
        <is>
          <t>2026-09-06</t>
        </is>
      </c>
      <c r="Z9054" t="inlineStr">
        <is>
          <t>home_use</t>
        </is>
      </c>
      <c r="AA9054" t="inlineStr">
        <is>
          <t>IMP01037</t>
        </is>
      </c>
      <c r="AB9054" t="inlineStr">
        <is>
          <t>T107258</t>
        </is>
      </c>
      <c r="AC9054" s="32" t="n">
        <v>1525597.7</v>
      </c>
      <c r="AD9054" s="32" t="n">
        <v>152559.77</v>
      </c>
      <c r="AE9054" s="35">
        <f>(LEFT(Y9054,4)-Parameters!$B$23)*12+MID(Y9054,6,2)-Parameters!$B$24+1</f>
        <v/>
      </c>
    </row>
    <row r="9055">
      <c r="X9055" t="inlineStr">
        <is>
          <t>L0245084</t>
        </is>
      </c>
      <c r="Y9055" t="inlineStr">
        <is>
          <t>2026-09-06</t>
        </is>
      </c>
      <c r="Z9055" t="inlineStr">
        <is>
          <t>home_use</t>
        </is>
      </c>
      <c r="AA9055" t="inlineStr">
        <is>
          <t>IMP01037</t>
        </is>
      </c>
      <c r="AB9055" t="inlineStr">
        <is>
          <t>T107258</t>
        </is>
      </c>
      <c r="AC9055" s="32" t="n">
        <v>484472.12</v>
      </c>
      <c r="AD9055" s="32" t="n">
        <v>58136.65</v>
      </c>
      <c r="AE9055" s="35">
        <f>(LEFT(Y9055,4)-Parameters!$B$23)*12+MID(Y9055,6,2)-Parameters!$B$24+1</f>
        <v/>
      </c>
    </row>
    <row r="9056">
      <c r="X9056" t="inlineStr">
        <is>
          <t>L0245085</t>
        </is>
      </c>
      <c r="Y9056" t="inlineStr">
        <is>
          <t>2026-09-06</t>
        </is>
      </c>
      <c r="Z9056" t="inlineStr">
        <is>
          <t>home_use</t>
        </is>
      </c>
      <c r="AA9056" t="inlineStr">
        <is>
          <t>IMP01037</t>
        </is>
      </c>
      <c r="AB9056" t="inlineStr">
        <is>
          <t>T107258</t>
        </is>
      </c>
      <c r="AC9056" s="32" t="n">
        <v>10106053.72</v>
      </c>
      <c r="AD9056" s="32" t="n">
        <v>1010605.37</v>
      </c>
      <c r="AE9056" s="35">
        <f>(LEFT(Y9056,4)-Parameters!$B$23)*12+MID(Y9056,6,2)-Parameters!$B$24+1</f>
        <v/>
      </c>
    </row>
    <row r="9057">
      <c r="X9057" t="inlineStr">
        <is>
          <t>L0245086</t>
        </is>
      </c>
      <c r="Y9057" t="inlineStr">
        <is>
          <t>2026-09-06</t>
        </is>
      </c>
      <c r="Z9057" t="inlineStr">
        <is>
          <t>home_use</t>
        </is>
      </c>
      <c r="AA9057" t="inlineStr">
        <is>
          <t>IMP01037</t>
        </is>
      </c>
      <c r="AB9057" t="inlineStr">
        <is>
          <t>T107258</t>
        </is>
      </c>
      <c r="AC9057" s="32" t="n">
        <v>3276002.89</v>
      </c>
      <c r="AD9057" s="32" t="n">
        <v>327600.29</v>
      </c>
      <c r="AE9057" s="35">
        <f>(LEFT(Y9057,4)-Parameters!$B$23)*12+MID(Y9057,6,2)-Parameters!$B$24+1</f>
        <v/>
      </c>
    </row>
    <row r="9058">
      <c r="X9058" t="inlineStr">
        <is>
          <t>L0245308</t>
        </is>
      </c>
      <c r="Y9058" t="inlineStr">
        <is>
          <t>2026-09-07</t>
        </is>
      </c>
      <c r="Z9058" t="inlineStr">
        <is>
          <t>home_use</t>
        </is>
      </c>
      <c r="AA9058" t="inlineStr">
        <is>
          <t>IMP01037</t>
        </is>
      </c>
      <c r="AB9058" t="inlineStr">
        <is>
          <t>T107258</t>
        </is>
      </c>
      <c r="AC9058" s="32" t="n">
        <v>2188011.49</v>
      </c>
      <c r="AD9058" s="32" t="n">
        <v>218801.15</v>
      </c>
      <c r="AE9058" s="35">
        <f>(LEFT(Y9058,4)-Parameters!$B$23)*12+MID(Y9058,6,2)-Parameters!$B$24+1</f>
        <v/>
      </c>
    </row>
    <row r="9059">
      <c r="X9059" t="inlineStr">
        <is>
          <t>L0245309</t>
        </is>
      </c>
      <c r="Y9059" t="inlineStr">
        <is>
          <t>2026-09-07</t>
        </is>
      </c>
      <c r="Z9059" t="inlineStr">
        <is>
          <t>home_use</t>
        </is>
      </c>
      <c r="AA9059" t="inlineStr">
        <is>
          <t>IMP01037</t>
        </is>
      </c>
      <c r="AB9059" t="inlineStr">
        <is>
          <t>T107258</t>
        </is>
      </c>
      <c r="AC9059" s="32" t="n">
        <v>1139711.38</v>
      </c>
      <c r="AD9059" s="32" t="n">
        <v>136765.37</v>
      </c>
      <c r="AE9059" s="35">
        <f>(LEFT(Y9059,4)-Parameters!$B$23)*12+MID(Y9059,6,2)-Parameters!$B$24+1</f>
        <v/>
      </c>
    </row>
    <row r="9060">
      <c r="X9060" t="inlineStr">
        <is>
          <t>L0245311</t>
        </is>
      </c>
      <c r="Y9060" t="inlineStr">
        <is>
          <t>2026-09-07</t>
        </is>
      </c>
      <c r="Z9060" t="inlineStr">
        <is>
          <t>home_use</t>
        </is>
      </c>
      <c r="AA9060" t="inlineStr">
        <is>
          <t>IMP01037</t>
        </is>
      </c>
      <c r="AB9060" t="inlineStr">
        <is>
          <t>T107258</t>
        </is>
      </c>
      <c r="AC9060" s="32" t="n">
        <v>2937957.01</v>
      </c>
      <c r="AD9060" s="32" t="n">
        <v>293795.7</v>
      </c>
      <c r="AE9060" s="35">
        <f>(LEFT(Y9060,4)-Parameters!$B$23)*12+MID(Y9060,6,2)-Parameters!$B$24+1</f>
        <v/>
      </c>
    </row>
    <row r="9061">
      <c r="X9061" t="inlineStr">
        <is>
          <t>L0245312</t>
        </is>
      </c>
      <c r="Y9061" t="inlineStr">
        <is>
          <t>2026-09-07</t>
        </is>
      </c>
      <c r="Z9061" t="inlineStr">
        <is>
          <t>home_use</t>
        </is>
      </c>
      <c r="AA9061" t="inlineStr">
        <is>
          <t>IMP01037</t>
        </is>
      </c>
      <c r="AB9061" t="inlineStr">
        <is>
          <t>T107258</t>
        </is>
      </c>
      <c r="AC9061" s="32" t="n">
        <v>9610813.76</v>
      </c>
      <c r="AD9061" s="32" t="n">
        <v>961081.38</v>
      </c>
      <c r="AE9061" s="35">
        <f>(LEFT(Y9061,4)-Parameters!$B$23)*12+MID(Y9061,6,2)-Parameters!$B$24+1</f>
        <v/>
      </c>
    </row>
    <row r="9062">
      <c r="X9062" t="inlineStr">
        <is>
          <t>L0245313</t>
        </is>
      </c>
      <c r="Y9062" t="inlineStr">
        <is>
          <t>2026-09-07</t>
        </is>
      </c>
      <c r="Z9062" t="inlineStr">
        <is>
          <t>home_use</t>
        </is>
      </c>
      <c r="AA9062" t="inlineStr">
        <is>
          <t>IMP01037</t>
        </is>
      </c>
      <c r="AB9062" t="inlineStr">
        <is>
          <t>T107258</t>
        </is>
      </c>
      <c r="AC9062" s="32" t="n">
        <v>1766994.55</v>
      </c>
      <c r="AD9062" s="32" t="n">
        <v>212039.35</v>
      </c>
      <c r="AE9062" s="35">
        <f>(LEFT(Y9062,4)-Parameters!$B$23)*12+MID(Y9062,6,2)-Parameters!$B$24+1</f>
        <v/>
      </c>
    </row>
    <row r="9063">
      <c r="X9063" t="inlineStr">
        <is>
          <t>L0245543</t>
        </is>
      </c>
      <c r="Y9063" t="inlineStr">
        <is>
          <t>2026-09-08</t>
        </is>
      </c>
      <c r="Z9063" t="inlineStr">
        <is>
          <t>home_use</t>
        </is>
      </c>
      <c r="AA9063" t="inlineStr">
        <is>
          <t>IMP01037</t>
        </is>
      </c>
      <c r="AB9063" t="inlineStr">
        <is>
          <t>T107258</t>
        </is>
      </c>
      <c r="AC9063" s="32" t="n">
        <v>541183.01</v>
      </c>
      <c r="AD9063" s="32" t="n">
        <v>54118.3</v>
      </c>
      <c r="AE9063" s="35">
        <f>(LEFT(Y9063,4)-Parameters!$B$23)*12+MID(Y9063,6,2)-Parameters!$B$24+1</f>
        <v/>
      </c>
    </row>
    <row r="9064">
      <c r="X9064" t="inlineStr">
        <is>
          <t>L0245544</t>
        </is>
      </c>
      <c r="Y9064" t="inlineStr">
        <is>
          <t>2026-09-08</t>
        </is>
      </c>
      <c r="Z9064" t="inlineStr">
        <is>
          <t>home_use</t>
        </is>
      </c>
      <c r="AA9064" t="inlineStr">
        <is>
          <t>IMP01037</t>
        </is>
      </c>
      <c r="AB9064" t="inlineStr">
        <is>
          <t>T107258</t>
        </is>
      </c>
      <c r="AC9064" s="32" t="n">
        <v>1479648.69</v>
      </c>
      <c r="AD9064" s="32" t="n">
        <v>147964.87</v>
      </c>
      <c r="AE9064" s="35">
        <f>(LEFT(Y9064,4)-Parameters!$B$23)*12+MID(Y9064,6,2)-Parameters!$B$24+1</f>
        <v/>
      </c>
    </row>
    <row r="9065">
      <c r="X9065" t="inlineStr">
        <is>
          <t>L0245790</t>
        </is>
      </c>
      <c r="Y9065" t="inlineStr">
        <is>
          <t>2026-09-09</t>
        </is>
      </c>
      <c r="Z9065" t="inlineStr">
        <is>
          <t>home_use</t>
        </is>
      </c>
      <c r="AA9065" t="inlineStr">
        <is>
          <t>IMP01037</t>
        </is>
      </c>
      <c r="AB9065" t="inlineStr">
        <is>
          <t>T107258</t>
        </is>
      </c>
      <c r="AC9065" s="32" t="n">
        <v>1963461.51</v>
      </c>
      <c r="AD9065" s="32" t="n">
        <v>196346.15</v>
      </c>
      <c r="AE9065" s="35">
        <f>(LEFT(Y9065,4)-Parameters!$B$23)*12+MID(Y9065,6,2)-Parameters!$B$24+1</f>
        <v/>
      </c>
    </row>
    <row r="9066">
      <c r="X9066" t="inlineStr">
        <is>
          <t>L0245791</t>
        </is>
      </c>
      <c r="Y9066" t="inlineStr">
        <is>
          <t>2026-09-09</t>
        </is>
      </c>
      <c r="Z9066" t="inlineStr">
        <is>
          <t>home_use</t>
        </is>
      </c>
      <c r="AA9066" t="inlineStr">
        <is>
          <t>IMP01037</t>
        </is>
      </c>
      <c r="AB9066" t="inlineStr">
        <is>
          <t>T107258</t>
        </is>
      </c>
      <c r="AC9066" s="32" t="n">
        <v>2658468.87</v>
      </c>
      <c r="AD9066" s="32" t="n">
        <v>265846.89</v>
      </c>
      <c r="AE9066" s="35">
        <f>(LEFT(Y9066,4)-Parameters!$B$23)*12+MID(Y9066,6,2)-Parameters!$B$24+1</f>
        <v/>
      </c>
    </row>
    <row r="9067">
      <c r="X9067" t="inlineStr">
        <is>
          <t>L0245792</t>
        </is>
      </c>
      <c r="Y9067" t="inlineStr">
        <is>
          <t>2026-09-09</t>
        </is>
      </c>
      <c r="Z9067" t="inlineStr">
        <is>
          <t>home_use</t>
        </is>
      </c>
      <c r="AA9067" t="inlineStr">
        <is>
          <t>IMP01037</t>
        </is>
      </c>
      <c r="AB9067" t="inlineStr">
        <is>
          <t>T107258</t>
        </is>
      </c>
      <c r="AC9067" s="32" t="n">
        <v>1626565.69</v>
      </c>
      <c r="AD9067" s="32" t="n">
        <v>162656.57</v>
      </c>
      <c r="AE9067" s="35">
        <f>(LEFT(Y9067,4)-Parameters!$B$23)*12+MID(Y9067,6,2)-Parameters!$B$24+1</f>
        <v/>
      </c>
    </row>
    <row r="9068">
      <c r="X9068" t="inlineStr">
        <is>
          <t>L0245793</t>
        </is>
      </c>
      <c r="Y9068" t="inlineStr">
        <is>
          <t>2026-09-09</t>
        </is>
      </c>
      <c r="Z9068" t="inlineStr">
        <is>
          <t>home_use</t>
        </is>
      </c>
      <c r="AA9068" t="inlineStr">
        <is>
          <t>IMP01037</t>
        </is>
      </c>
      <c r="AB9068" t="inlineStr">
        <is>
          <t>T107258</t>
        </is>
      </c>
      <c r="AC9068" s="32" t="n">
        <v>2124268.95</v>
      </c>
      <c r="AD9068" s="32" t="n">
        <v>212426.9</v>
      </c>
      <c r="AE9068" s="35">
        <f>(LEFT(Y9068,4)-Parameters!$B$23)*12+MID(Y9068,6,2)-Parameters!$B$24+1</f>
        <v/>
      </c>
    </row>
    <row r="9069">
      <c r="X9069" t="inlineStr">
        <is>
          <t>L0246013</t>
        </is>
      </c>
      <c r="Y9069" t="inlineStr">
        <is>
          <t>2026-09-10</t>
        </is>
      </c>
      <c r="Z9069" t="inlineStr">
        <is>
          <t>home_use</t>
        </is>
      </c>
      <c r="AA9069" t="inlineStr">
        <is>
          <t>IMP01037</t>
        </is>
      </c>
      <c r="AB9069" t="inlineStr">
        <is>
          <t>T107258</t>
        </is>
      </c>
      <c r="AC9069" s="32" t="n">
        <v>675092.54</v>
      </c>
      <c r="AD9069" s="32" t="n">
        <v>81011.10000000001</v>
      </c>
      <c r="AE9069" s="35">
        <f>(LEFT(Y9069,4)-Parameters!$B$23)*12+MID(Y9069,6,2)-Parameters!$B$24+1</f>
        <v/>
      </c>
    </row>
    <row r="9070">
      <c r="X9070" t="inlineStr">
        <is>
          <t>L0246014</t>
        </is>
      </c>
      <c r="Y9070" t="inlineStr">
        <is>
          <t>2026-09-10</t>
        </is>
      </c>
      <c r="Z9070" t="inlineStr">
        <is>
          <t>home_use</t>
        </is>
      </c>
      <c r="AA9070" t="inlineStr">
        <is>
          <t>IMP01037</t>
        </is>
      </c>
      <c r="AB9070" t="inlineStr">
        <is>
          <t>T107258</t>
        </is>
      </c>
      <c r="AC9070" s="32" t="n">
        <v>472821.79</v>
      </c>
      <c r="AD9070" s="32" t="n">
        <v>56738.61</v>
      </c>
      <c r="AE9070" s="35">
        <f>(LEFT(Y9070,4)-Parameters!$B$23)*12+MID(Y9070,6,2)-Parameters!$B$24+1</f>
        <v/>
      </c>
    </row>
    <row r="9071">
      <c r="X9071" t="inlineStr">
        <is>
          <t>L0246460</t>
        </is>
      </c>
      <c r="Y9071" t="inlineStr">
        <is>
          <t>2026-09-12</t>
        </is>
      </c>
      <c r="Z9071" t="inlineStr">
        <is>
          <t>home_use</t>
        </is>
      </c>
      <c r="AA9071" t="inlineStr">
        <is>
          <t>IMP01037</t>
        </is>
      </c>
      <c r="AB9071" t="inlineStr">
        <is>
          <t>T107258</t>
        </is>
      </c>
      <c r="AC9071" s="32" t="n">
        <v>516360.77</v>
      </c>
      <c r="AD9071" s="32" t="n">
        <v>51636.08</v>
      </c>
      <c r="AE9071" s="35">
        <f>(LEFT(Y9071,4)-Parameters!$B$23)*12+MID(Y9071,6,2)-Parameters!$B$24+1</f>
        <v/>
      </c>
    </row>
    <row r="9072">
      <c r="X9072" t="inlineStr">
        <is>
          <t>L0246462</t>
        </is>
      </c>
      <c r="Y9072" t="inlineStr">
        <is>
          <t>2026-09-12</t>
        </is>
      </c>
      <c r="Z9072" t="inlineStr">
        <is>
          <t>home_use</t>
        </is>
      </c>
      <c r="AA9072" t="inlineStr">
        <is>
          <t>IMP01037</t>
        </is>
      </c>
      <c r="AB9072" t="inlineStr">
        <is>
          <t>T107258</t>
        </is>
      </c>
      <c r="AC9072" s="32" t="n">
        <v>1966015.91</v>
      </c>
      <c r="AD9072" s="32" t="n">
        <v>196601.59</v>
      </c>
      <c r="AE9072" s="35">
        <f>(LEFT(Y9072,4)-Parameters!$B$23)*12+MID(Y9072,6,2)-Parameters!$B$24+1</f>
        <v/>
      </c>
    </row>
    <row r="9073">
      <c r="X9073" t="inlineStr">
        <is>
          <t>L0246463</t>
        </is>
      </c>
      <c r="Y9073" t="inlineStr">
        <is>
          <t>2026-09-12</t>
        </is>
      </c>
      <c r="Z9073" t="inlineStr">
        <is>
          <t>home_use</t>
        </is>
      </c>
      <c r="AA9073" t="inlineStr">
        <is>
          <t>IMP01037</t>
        </is>
      </c>
      <c r="AB9073" t="inlineStr">
        <is>
          <t>T107258</t>
        </is>
      </c>
      <c r="AC9073" s="32" t="n">
        <v>3658514.72</v>
      </c>
      <c r="AD9073" s="32" t="n">
        <v>365851.47</v>
      </c>
      <c r="AE9073" s="35">
        <f>(LEFT(Y9073,4)-Parameters!$B$23)*12+MID(Y9073,6,2)-Parameters!$B$24+1</f>
        <v/>
      </c>
    </row>
    <row r="9074">
      <c r="X9074" t="inlineStr">
        <is>
          <t>L0246464</t>
        </is>
      </c>
      <c r="Y9074" t="inlineStr">
        <is>
          <t>2026-09-12</t>
        </is>
      </c>
      <c r="Z9074" t="inlineStr">
        <is>
          <t>warehouse_out</t>
        </is>
      </c>
      <c r="AA9074" t="inlineStr">
        <is>
          <t>IMP01037</t>
        </is>
      </c>
      <c r="AB9074" t="inlineStr">
        <is>
          <t>T107258</t>
        </is>
      </c>
      <c r="AC9074" s="32" t="n">
        <v>1303997.43</v>
      </c>
      <c r="AD9074" s="32" t="n">
        <v>130399.74</v>
      </c>
      <c r="AE9074" s="35">
        <f>(LEFT(Y9074,4)-Parameters!$B$23)*12+MID(Y9074,6,2)-Parameters!$B$24+1</f>
        <v/>
      </c>
    </row>
    <row r="9075">
      <c r="X9075" t="inlineStr">
        <is>
          <t>L0246465</t>
        </is>
      </c>
      <c r="Y9075" t="inlineStr">
        <is>
          <t>2026-09-12</t>
        </is>
      </c>
      <c r="Z9075" t="inlineStr">
        <is>
          <t>home_use</t>
        </is>
      </c>
      <c r="AA9075" t="inlineStr">
        <is>
          <t>IMP01037</t>
        </is>
      </c>
      <c r="AB9075" t="inlineStr">
        <is>
          <t>T107258</t>
        </is>
      </c>
      <c r="AC9075" s="32" t="n">
        <v>887756.03</v>
      </c>
      <c r="AD9075" s="32" t="n">
        <v>88775.60000000001</v>
      </c>
      <c r="AE9075" s="35">
        <f>(LEFT(Y9075,4)-Parameters!$B$23)*12+MID(Y9075,6,2)-Parameters!$B$24+1</f>
        <v/>
      </c>
    </row>
    <row r="9076">
      <c r="X9076" t="inlineStr">
        <is>
          <t>L0246667</t>
        </is>
      </c>
      <c r="Y9076" t="inlineStr">
        <is>
          <t>2026-09-13</t>
        </is>
      </c>
      <c r="Z9076" t="inlineStr">
        <is>
          <t>home_use</t>
        </is>
      </c>
      <c r="AA9076" t="inlineStr">
        <is>
          <t>IMP01037</t>
        </is>
      </c>
      <c r="AB9076" t="inlineStr">
        <is>
          <t>T107258</t>
        </is>
      </c>
      <c r="AC9076" s="32" t="n">
        <v>1291027.96</v>
      </c>
      <c r="AD9076" s="32" t="n">
        <v>129102.8</v>
      </c>
      <c r="AE9076" s="35">
        <f>(LEFT(Y9076,4)-Parameters!$B$23)*12+MID(Y9076,6,2)-Parameters!$B$24+1</f>
        <v/>
      </c>
    </row>
    <row r="9077">
      <c r="X9077" t="inlineStr">
        <is>
          <t>L0246670</t>
        </is>
      </c>
      <c r="Y9077" t="inlineStr">
        <is>
          <t>2026-09-13</t>
        </is>
      </c>
      <c r="Z9077" t="inlineStr">
        <is>
          <t>home_use</t>
        </is>
      </c>
      <c r="AA9077" t="inlineStr">
        <is>
          <t>IMP01037</t>
        </is>
      </c>
      <c r="AB9077" t="inlineStr">
        <is>
          <t>T107258</t>
        </is>
      </c>
      <c r="AC9077" s="32" t="n">
        <v>1919148.24</v>
      </c>
      <c r="AD9077" s="32" t="n">
        <v>191914.82</v>
      </c>
      <c r="AE9077" s="35">
        <f>(LEFT(Y9077,4)-Parameters!$B$23)*12+MID(Y9077,6,2)-Parameters!$B$24+1</f>
        <v/>
      </c>
    </row>
    <row r="9078">
      <c r="X9078" t="inlineStr">
        <is>
          <t>L0246914</t>
        </is>
      </c>
      <c r="Y9078" t="inlineStr">
        <is>
          <t>2026-09-14</t>
        </is>
      </c>
      <c r="Z9078" t="inlineStr">
        <is>
          <t>home_use</t>
        </is>
      </c>
      <c r="AA9078" t="inlineStr">
        <is>
          <t>IMP01037</t>
        </is>
      </c>
      <c r="AB9078" t="inlineStr">
        <is>
          <t>T107258</t>
        </is>
      </c>
      <c r="AC9078" s="32" t="n">
        <v>474583.03</v>
      </c>
      <c r="AD9078" s="32" t="n">
        <v>56949.96</v>
      </c>
      <c r="AE9078" s="35">
        <f>(LEFT(Y9078,4)-Parameters!$B$23)*12+MID(Y9078,6,2)-Parameters!$B$24+1</f>
        <v/>
      </c>
    </row>
    <row r="9079">
      <c r="X9079" t="inlineStr">
        <is>
          <t>L0247145</t>
        </is>
      </c>
      <c r="Y9079" t="inlineStr">
        <is>
          <t>2026-09-15</t>
        </is>
      </c>
      <c r="Z9079" t="inlineStr">
        <is>
          <t>home_use</t>
        </is>
      </c>
      <c r="AA9079" t="inlineStr">
        <is>
          <t>IMP01037</t>
        </is>
      </c>
      <c r="AB9079" t="inlineStr">
        <is>
          <t>T107258</t>
        </is>
      </c>
      <c r="AC9079" s="32" t="n">
        <v>3001269.97</v>
      </c>
      <c r="AD9079" s="32" t="n">
        <v>300127</v>
      </c>
      <c r="AE9079" s="35">
        <f>(LEFT(Y9079,4)-Parameters!$B$23)*12+MID(Y9079,6,2)-Parameters!$B$24+1</f>
        <v/>
      </c>
    </row>
    <row r="9080">
      <c r="X9080" t="inlineStr">
        <is>
          <t>L0247147</t>
        </is>
      </c>
      <c r="Y9080" t="inlineStr">
        <is>
          <t>2026-09-15</t>
        </is>
      </c>
      <c r="Z9080" t="inlineStr">
        <is>
          <t>warehouse_out</t>
        </is>
      </c>
      <c r="AA9080" t="inlineStr">
        <is>
          <t>IMP01037</t>
        </is>
      </c>
      <c r="AB9080" t="inlineStr">
        <is>
          <t>T107258</t>
        </is>
      </c>
      <c r="AC9080" s="32" t="n">
        <v>705941.61</v>
      </c>
      <c r="AD9080" s="32" t="n">
        <v>84712.99000000001</v>
      </c>
      <c r="AE9080" s="35">
        <f>(LEFT(Y9080,4)-Parameters!$B$23)*12+MID(Y9080,6,2)-Parameters!$B$24+1</f>
        <v/>
      </c>
    </row>
    <row r="9081">
      <c r="X9081" t="inlineStr">
        <is>
          <t>L0247578</t>
        </is>
      </c>
      <c r="Y9081" t="inlineStr">
        <is>
          <t>2026-09-17</t>
        </is>
      </c>
      <c r="Z9081" t="inlineStr">
        <is>
          <t>home_use</t>
        </is>
      </c>
      <c r="AA9081" t="inlineStr">
        <is>
          <t>IMP01037</t>
        </is>
      </c>
      <c r="AB9081" t="inlineStr">
        <is>
          <t>T107258</t>
        </is>
      </c>
      <c r="AC9081" s="32" t="n">
        <v>1066168.53</v>
      </c>
      <c r="AD9081" s="32" t="n">
        <v>106616.85</v>
      </c>
      <c r="AE9081" s="35">
        <f>(LEFT(Y9081,4)-Parameters!$B$23)*12+MID(Y9081,6,2)-Parameters!$B$24+1</f>
        <v/>
      </c>
    </row>
    <row r="9082">
      <c r="X9082" t="inlineStr">
        <is>
          <t>L0247579</t>
        </is>
      </c>
      <c r="Y9082" t="inlineStr">
        <is>
          <t>2026-09-17</t>
        </is>
      </c>
      <c r="Z9082" t="inlineStr">
        <is>
          <t>home_use</t>
        </is>
      </c>
      <c r="AA9082" t="inlineStr">
        <is>
          <t>IMP01037</t>
        </is>
      </c>
      <c r="AB9082" t="inlineStr">
        <is>
          <t>T107258</t>
        </is>
      </c>
      <c r="AC9082" s="32" t="n">
        <v>1695637.71</v>
      </c>
      <c r="AD9082" s="32" t="n">
        <v>169563.77</v>
      </c>
      <c r="AE9082" s="35">
        <f>(LEFT(Y9082,4)-Parameters!$B$23)*12+MID(Y9082,6,2)-Parameters!$B$24+1</f>
        <v/>
      </c>
    </row>
    <row r="9083">
      <c r="X9083" t="inlineStr">
        <is>
          <t>L0247801</t>
        </is>
      </c>
      <c r="Y9083" t="inlineStr">
        <is>
          <t>2026-09-18</t>
        </is>
      </c>
      <c r="Z9083" t="inlineStr">
        <is>
          <t>home_use</t>
        </is>
      </c>
      <c r="AA9083" t="inlineStr">
        <is>
          <t>IMP01037</t>
        </is>
      </c>
      <c r="AB9083" t="inlineStr">
        <is>
          <t>T107258</t>
        </is>
      </c>
      <c r="AC9083" s="32" t="n">
        <v>2087967.36</v>
      </c>
      <c r="AD9083" s="32" t="n">
        <v>208796.74</v>
      </c>
      <c r="AE9083" s="35">
        <f>(LEFT(Y9083,4)-Parameters!$B$23)*12+MID(Y9083,6,2)-Parameters!$B$24+1</f>
        <v/>
      </c>
    </row>
    <row r="9084">
      <c r="X9084" t="inlineStr">
        <is>
          <t>L0248016</t>
        </is>
      </c>
      <c r="Y9084" t="inlineStr">
        <is>
          <t>2026-09-19</t>
        </is>
      </c>
      <c r="Z9084" t="inlineStr">
        <is>
          <t>home_use</t>
        </is>
      </c>
      <c r="AA9084" t="inlineStr">
        <is>
          <t>IMP01037</t>
        </is>
      </c>
      <c r="AB9084" t="inlineStr">
        <is>
          <t>T107258</t>
        </is>
      </c>
      <c r="AC9084" s="32" t="n">
        <v>1508133.39</v>
      </c>
      <c r="AD9084" s="32" t="n">
        <v>150813.34</v>
      </c>
      <c r="AE9084" s="35">
        <f>(LEFT(Y9084,4)-Parameters!$B$23)*12+MID(Y9084,6,2)-Parameters!$B$24+1</f>
        <v/>
      </c>
    </row>
    <row r="9085">
      <c r="X9085" t="inlineStr">
        <is>
          <t>L0248242</t>
        </is>
      </c>
      <c r="Y9085" t="inlineStr">
        <is>
          <t>2026-09-20</t>
        </is>
      </c>
      <c r="Z9085" t="inlineStr">
        <is>
          <t>home_use</t>
        </is>
      </c>
      <c r="AA9085" t="inlineStr">
        <is>
          <t>IMP01037</t>
        </is>
      </c>
      <c r="AB9085" t="inlineStr">
        <is>
          <t>T107258</t>
        </is>
      </c>
      <c r="AC9085" s="32" t="n">
        <v>552065.8</v>
      </c>
      <c r="AD9085" s="32" t="n">
        <v>55206.58</v>
      </c>
      <c r="AE9085" s="35">
        <f>(LEFT(Y9085,4)-Parameters!$B$23)*12+MID(Y9085,6,2)-Parameters!$B$24+1</f>
        <v/>
      </c>
    </row>
    <row r="9086">
      <c r="X9086" t="inlineStr">
        <is>
          <t>L0248243</t>
        </is>
      </c>
      <c r="Y9086" t="inlineStr">
        <is>
          <t>2026-09-20</t>
        </is>
      </c>
      <c r="Z9086" t="inlineStr">
        <is>
          <t>home_use</t>
        </is>
      </c>
      <c r="AA9086" t="inlineStr">
        <is>
          <t>IMP01037</t>
        </is>
      </c>
      <c r="AB9086" t="inlineStr">
        <is>
          <t>T107258</t>
        </is>
      </c>
      <c r="AC9086" s="32" t="n">
        <v>2207067.99</v>
      </c>
      <c r="AD9086" s="32" t="n">
        <v>220706.8</v>
      </c>
      <c r="AE9086" s="35">
        <f>(LEFT(Y9086,4)-Parameters!$B$23)*12+MID(Y9086,6,2)-Parameters!$B$24+1</f>
        <v/>
      </c>
    </row>
    <row r="9087">
      <c r="X9087" t="inlineStr">
        <is>
          <t>L0248244</t>
        </is>
      </c>
      <c r="Y9087" t="inlineStr">
        <is>
          <t>2026-09-20</t>
        </is>
      </c>
      <c r="Z9087" t="inlineStr">
        <is>
          <t>home_use</t>
        </is>
      </c>
      <c r="AA9087" t="inlineStr">
        <is>
          <t>IMP01037</t>
        </is>
      </c>
      <c r="AB9087" t="inlineStr">
        <is>
          <t>T107258</t>
        </is>
      </c>
      <c r="AC9087" s="32" t="n">
        <v>439124.27</v>
      </c>
      <c r="AD9087" s="32" t="n">
        <v>52694.91</v>
      </c>
      <c r="AE9087" s="35">
        <f>(LEFT(Y9087,4)-Parameters!$B$23)*12+MID(Y9087,6,2)-Parameters!$B$24+1</f>
        <v/>
      </c>
    </row>
    <row r="9088">
      <c r="X9088" t="inlineStr">
        <is>
          <t>L0248471</t>
        </is>
      </c>
      <c r="Y9088" t="inlineStr">
        <is>
          <t>2026-09-21</t>
        </is>
      </c>
      <c r="Z9088" t="inlineStr">
        <is>
          <t>home_use</t>
        </is>
      </c>
      <c r="AA9088" t="inlineStr">
        <is>
          <t>IMP01037</t>
        </is>
      </c>
      <c r="AB9088" t="inlineStr">
        <is>
          <t>T107258</t>
        </is>
      </c>
      <c r="AC9088" s="32" t="n">
        <v>577328.51</v>
      </c>
      <c r="AD9088" s="32" t="n">
        <v>69279.42</v>
      </c>
      <c r="AE9088" s="35">
        <f>(LEFT(Y9088,4)-Parameters!$B$23)*12+MID(Y9088,6,2)-Parameters!$B$24+1</f>
        <v/>
      </c>
    </row>
    <row r="9089">
      <c r="X9089" t="inlineStr">
        <is>
          <t>L0248472</t>
        </is>
      </c>
      <c r="Y9089" t="inlineStr">
        <is>
          <t>2026-09-21</t>
        </is>
      </c>
      <c r="Z9089" t="inlineStr">
        <is>
          <t>home_use</t>
        </is>
      </c>
      <c r="AA9089" t="inlineStr">
        <is>
          <t>IMP01037</t>
        </is>
      </c>
      <c r="AB9089" t="inlineStr">
        <is>
          <t>T107258</t>
        </is>
      </c>
      <c r="AC9089" s="32" t="n">
        <v>565661.5600000001</v>
      </c>
      <c r="AD9089" s="32" t="n">
        <v>67879.39</v>
      </c>
      <c r="AE9089" s="35">
        <f>(LEFT(Y9089,4)-Parameters!$B$23)*12+MID(Y9089,6,2)-Parameters!$B$24+1</f>
        <v/>
      </c>
    </row>
    <row r="9090">
      <c r="X9090" t="inlineStr">
        <is>
          <t>L0248473</t>
        </is>
      </c>
      <c r="Y9090" t="inlineStr">
        <is>
          <t>2026-09-21</t>
        </is>
      </c>
      <c r="Z9090" t="inlineStr">
        <is>
          <t>home_use</t>
        </is>
      </c>
      <c r="AA9090" t="inlineStr">
        <is>
          <t>IMP01037</t>
        </is>
      </c>
      <c r="AB9090" t="inlineStr">
        <is>
          <t>T107258</t>
        </is>
      </c>
      <c r="AC9090" s="32" t="n">
        <v>670940.7</v>
      </c>
      <c r="AD9090" s="32" t="n">
        <v>67094.07000000001</v>
      </c>
      <c r="AE9090" s="35">
        <f>(LEFT(Y9090,4)-Parameters!$B$23)*12+MID(Y9090,6,2)-Parameters!$B$24+1</f>
        <v/>
      </c>
    </row>
    <row r="9091">
      <c r="X9091" t="inlineStr">
        <is>
          <t>L0248680</t>
        </is>
      </c>
      <c r="Y9091" t="inlineStr">
        <is>
          <t>2026-09-22</t>
        </is>
      </c>
      <c r="Z9091" t="inlineStr">
        <is>
          <t>home_use</t>
        </is>
      </c>
      <c r="AA9091" t="inlineStr">
        <is>
          <t>IMP01037</t>
        </is>
      </c>
      <c r="AB9091" t="inlineStr">
        <is>
          <t>T107258</t>
        </is>
      </c>
      <c r="AC9091" s="32" t="n">
        <v>330144.76</v>
      </c>
      <c r="AD9091" s="32" t="n">
        <v>39617.37</v>
      </c>
      <c r="AE9091" s="35">
        <f>(LEFT(Y9091,4)-Parameters!$B$23)*12+MID(Y9091,6,2)-Parameters!$B$24+1</f>
        <v/>
      </c>
    </row>
    <row r="9092">
      <c r="X9092" t="inlineStr">
        <is>
          <t>L0248681</t>
        </is>
      </c>
      <c r="Y9092" t="inlineStr">
        <is>
          <t>2026-09-22</t>
        </is>
      </c>
      <c r="Z9092" t="inlineStr">
        <is>
          <t>home_use</t>
        </is>
      </c>
      <c r="AA9092" t="inlineStr">
        <is>
          <t>IMP01037</t>
        </is>
      </c>
      <c r="AB9092" t="inlineStr">
        <is>
          <t>T107258</t>
        </is>
      </c>
      <c r="AC9092" s="32" t="n">
        <v>901417.55</v>
      </c>
      <c r="AD9092" s="32" t="n">
        <v>90141.75</v>
      </c>
      <c r="AE9092" s="35">
        <f>(LEFT(Y9092,4)-Parameters!$B$23)*12+MID(Y9092,6,2)-Parameters!$B$24+1</f>
        <v/>
      </c>
    </row>
    <row r="9093">
      <c r="X9093" t="inlineStr">
        <is>
          <t>L0248682</t>
        </is>
      </c>
      <c r="Y9093" t="inlineStr">
        <is>
          <t>2026-09-22</t>
        </is>
      </c>
      <c r="Z9093" t="inlineStr">
        <is>
          <t>home_use</t>
        </is>
      </c>
      <c r="AA9093" t="inlineStr">
        <is>
          <t>IMP01037</t>
        </is>
      </c>
      <c r="AB9093" t="inlineStr">
        <is>
          <t>T107258</t>
        </is>
      </c>
      <c r="AC9093" s="32" t="n">
        <v>1405145.4</v>
      </c>
      <c r="AD9093" s="32" t="n">
        <v>140514.54</v>
      </c>
      <c r="AE9093" s="35">
        <f>(LEFT(Y9093,4)-Parameters!$B$23)*12+MID(Y9093,6,2)-Parameters!$B$24+1</f>
        <v/>
      </c>
    </row>
    <row r="9094">
      <c r="X9094" t="inlineStr">
        <is>
          <t>L0248683</t>
        </is>
      </c>
      <c r="Y9094" t="inlineStr">
        <is>
          <t>2026-09-22</t>
        </is>
      </c>
      <c r="Z9094" t="inlineStr">
        <is>
          <t>home_use</t>
        </is>
      </c>
      <c r="AA9094" t="inlineStr">
        <is>
          <t>IMP01037</t>
        </is>
      </c>
      <c r="AB9094" t="inlineStr">
        <is>
          <t>T107258</t>
        </is>
      </c>
      <c r="AC9094" s="32" t="n">
        <v>3659158.42</v>
      </c>
      <c r="AD9094" s="32" t="n">
        <v>365915.84</v>
      </c>
      <c r="AE9094" s="35">
        <f>(LEFT(Y9094,4)-Parameters!$B$23)*12+MID(Y9094,6,2)-Parameters!$B$24+1</f>
        <v/>
      </c>
    </row>
    <row r="9095">
      <c r="X9095" t="inlineStr">
        <is>
          <t>L0248685</t>
        </is>
      </c>
      <c r="Y9095" t="inlineStr">
        <is>
          <t>2026-09-22</t>
        </is>
      </c>
      <c r="Z9095" t="inlineStr">
        <is>
          <t>home_use</t>
        </is>
      </c>
      <c r="AA9095" t="inlineStr">
        <is>
          <t>IMP01037</t>
        </is>
      </c>
      <c r="AB9095" t="inlineStr">
        <is>
          <t>T107258</t>
        </is>
      </c>
      <c r="AC9095" s="32" t="n">
        <v>559137.3</v>
      </c>
      <c r="AD9095" s="32" t="n">
        <v>67096.48</v>
      </c>
      <c r="AE9095" s="35">
        <f>(LEFT(Y9095,4)-Parameters!$B$23)*12+MID(Y9095,6,2)-Parameters!$B$24+1</f>
        <v/>
      </c>
    </row>
    <row r="9096">
      <c r="X9096" t="inlineStr">
        <is>
          <t>L0248686</t>
        </is>
      </c>
      <c r="Y9096" t="inlineStr">
        <is>
          <t>2026-09-22</t>
        </is>
      </c>
      <c r="Z9096" t="inlineStr">
        <is>
          <t>warehouse_out</t>
        </is>
      </c>
      <c r="AA9096" t="inlineStr">
        <is>
          <t>IMP01037</t>
        </is>
      </c>
      <c r="AB9096" t="inlineStr">
        <is>
          <t>T107258</t>
        </is>
      </c>
      <c r="AC9096" s="32" t="n">
        <v>716195.3199999999</v>
      </c>
      <c r="AD9096" s="32" t="n">
        <v>71619.53</v>
      </c>
      <c r="AE9096" s="35">
        <f>(LEFT(Y9096,4)-Parameters!$B$23)*12+MID(Y9096,6,2)-Parameters!$B$24+1</f>
        <v/>
      </c>
    </row>
    <row r="9097">
      <c r="X9097" t="inlineStr">
        <is>
          <t>L0248924</t>
        </is>
      </c>
      <c r="Y9097" t="inlineStr">
        <is>
          <t>2026-09-23</t>
        </is>
      </c>
      <c r="Z9097" t="inlineStr">
        <is>
          <t>home_use</t>
        </is>
      </c>
      <c r="AA9097" t="inlineStr">
        <is>
          <t>IMP01037</t>
        </is>
      </c>
      <c r="AB9097" t="inlineStr">
        <is>
          <t>T107258</t>
        </is>
      </c>
      <c r="AC9097" s="32" t="n">
        <v>431914.89</v>
      </c>
      <c r="AD9097" s="32" t="n">
        <v>51829.79</v>
      </c>
      <c r="AE9097" s="35">
        <f>(LEFT(Y9097,4)-Parameters!$B$23)*12+MID(Y9097,6,2)-Parameters!$B$24+1</f>
        <v/>
      </c>
    </row>
    <row r="9098">
      <c r="X9098" t="inlineStr">
        <is>
          <t>L0248925</t>
        </is>
      </c>
      <c r="Y9098" t="inlineStr">
        <is>
          <t>2026-09-23</t>
        </is>
      </c>
      <c r="Z9098" t="inlineStr">
        <is>
          <t>home_use</t>
        </is>
      </c>
      <c r="AA9098" t="inlineStr">
        <is>
          <t>IMP01037</t>
        </is>
      </c>
      <c r="AB9098" t="inlineStr">
        <is>
          <t>T107258</t>
        </is>
      </c>
      <c r="AC9098" s="32" t="n">
        <v>9470710.02</v>
      </c>
      <c r="AD9098" s="32" t="n">
        <v>947071</v>
      </c>
      <c r="AE9098" s="35">
        <f>(LEFT(Y9098,4)-Parameters!$B$23)*12+MID(Y9098,6,2)-Parameters!$B$24+1</f>
        <v/>
      </c>
    </row>
    <row r="9099">
      <c r="X9099" t="inlineStr">
        <is>
          <t>L0248926</t>
        </is>
      </c>
      <c r="Y9099" t="inlineStr">
        <is>
          <t>2026-09-23</t>
        </is>
      </c>
      <c r="Z9099" t="inlineStr">
        <is>
          <t>home_use</t>
        </is>
      </c>
      <c r="AA9099" t="inlineStr">
        <is>
          <t>IMP01037</t>
        </is>
      </c>
      <c r="AB9099" t="inlineStr">
        <is>
          <t>T107258</t>
        </is>
      </c>
      <c r="AC9099" s="32" t="n">
        <v>1858188.07</v>
      </c>
      <c r="AD9099" s="32" t="n">
        <v>185818.81</v>
      </c>
      <c r="AE9099" s="35">
        <f>(LEFT(Y9099,4)-Parameters!$B$23)*12+MID(Y9099,6,2)-Parameters!$B$24+1</f>
        <v/>
      </c>
    </row>
    <row r="9100">
      <c r="X9100" t="inlineStr">
        <is>
          <t>L0248927</t>
        </is>
      </c>
      <c r="Y9100" t="inlineStr">
        <is>
          <t>2026-09-23</t>
        </is>
      </c>
      <c r="Z9100" t="inlineStr">
        <is>
          <t>home_use</t>
        </is>
      </c>
      <c r="AA9100" t="inlineStr">
        <is>
          <t>IMP01037</t>
        </is>
      </c>
      <c r="AB9100" t="inlineStr">
        <is>
          <t>T107258</t>
        </is>
      </c>
      <c r="AC9100" s="32" t="n">
        <v>347825.93</v>
      </c>
      <c r="AD9100" s="32" t="n">
        <v>41739.11</v>
      </c>
      <c r="AE9100" s="35">
        <f>(LEFT(Y9100,4)-Parameters!$B$23)*12+MID(Y9100,6,2)-Parameters!$B$24+1</f>
        <v/>
      </c>
    </row>
    <row r="9101">
      <c r="X9101" t="inlineStr">
        <is>
          <t>L0248928</t>
        </is>
      </c>
      <c r="Y9101" t="inlineStr">
        <is>
          <t>2026-09-23</t>
        </is>
      </c>
      <c r="Z9101" t="inlineStr">
        <is>
          <t>home_use</t>
        </is>
      </c>
      <c r="AA9101" t="inlineStr">
        <is>
          <t>IMP01037</t>
        </is>
      </c>
      <c r="AB9101" t="inlineStr">
        <is>
          <t>T107258</t>
        </is>
      </c>
      <c r="AC9101" s="32" t="n">
        <v>1866652.59</v>
      </c>
      <c r="AD9101" s="32" t="n">
        <v>186665.26</v>
      </c>
      <c r="AE9101" s="35">
        <f>(LEFT(Y9101,4)-Parameters!$B$23)*12+MID(Y9101,6,2)-Parameters!$B$24+1</f>
        <v/>
      </c>
    </row>
    <row r="9102">
      <c r="X9102" t="inlineStr">
        <is>
          <t>L0249170</t>
        </is>
      </c>
      <c r="Y9102" t="inlineStr">
        <is>
          <t>2026-09-24</t>
        </is>
      </c>
      <c r="Z9102" t="inlineStr">
        <is>
          <t>home_use</t>
        </is>
      </c>
      <c r="AA9102" t="inlineStr">
        <is>
          <t>IMP01037</t>
        </is>
      </c>
      <c r="AB9102" t="inlineStr">
        <is>
          <t>T107258</t>
        </is>
      </c>
      <c r="AC9102" s="32" t="n">
        <v>396919.21</v>
      </c>
      <c r="AD9102" s="32" t="n">
        <v>47630.31</v>
      </c>
      <c r="AE9102" s="35">
        <f>(LEFT(Y9102,4)-Parameters!$B$23)*12+MID(Y9102,6,2)-Parameters!$B$24+1</f>
        <v/>
      </c>
    </row>
    <row r="9103">
      <c r="X9103" t="inlineStr">
        <is>
          <t>L0249403</t>
        </is>
      </c>
      <c r="Y9103" t="inlineStr">
        <is>
          <t>2026-09-25</t>
        </is>
      </c>
      <c r="Z9103" t="inlineStr">
        <is>
          <t>home_use</t>
        </is>
      </c>
      <c r="AA9103" t="inlineStr">
        <is>
          <t>IMP01037</t>
        </is>
      </c>
      <c r="AB9103" t="inlineStr">
        <is>
          <t>T107258</t>
        </is>
      </c>
      <c r="AC9103" s="32" t="n">
        <v>820615.11</v>
      </c>
      <c r="AD9103" s="32" t="n">
        <v>82061.50999999999</v>
      </c>
      <c r="AE9103" s="35">
        <f>(LEFT(Y9103,4)-Parameters!$B$23)*12+MID(Y9103,6,2)-Parameters!$B$24+1</f>
        <v/>
      </c>
    </row>
    <row r="9104">
      <c r="X9104" t="inlineStr">
        <is>
          <t>L0249404</t>
        </is>
      </c>
      <c r="Y9104" t="inlineStr">
        <is>
          <t>2026-09-25</t>
        </is>
      </c>
      <c r="Z9104" t="inlineStr">
        <is>
          <t>home_use</t>
        </is>
      </c>
      <c r="AA9104" t="inlineStr">
        <is>
          <t>IMP01037</t>
        </is>
      </c>
      <c r="AB9104" t="inlineStr">
        <is>
          <t>T107258</t>
        </is>
      </c>
      <c r="AC9104" s="32" t="n">
        <v>938746.84</v>
      </c>
      <c r="AD9104" s="32" t="n">
        <v>93874.67999999999</v>
      </c>
      <c r="AE9104" s="35">
        <f>(LEFT(Y9104,4)-Parameters!$B$23)*12+MID(Y9104,6,2)-Parameters!$B$24+1</f>
        <v/>
      </c>
    </row>
    <row r="9105">
      <c r="X9105" t="inlineStr">
        <is>
          <t>L0249405</t>
        </is>
      </c>
      <c r="Y9105" t="inlineStr">
        <is>
          <t>2026-09-25</t>
        </is>
      </c>
      <c r="Z9105" t="inlineStr">
        <is>
          <t>home_use</t>
        </is>
      </c>
      <c r="AA9105" t="inlineStr">
        <is>
          <t>IMP01037</t>
        </is>
      </c>
      <c r="AB9105" t="inlineStr">
        <is>
          <t>T107258</t>
        </is>
      </c>
      <c r="AC9105" s="32" t="n">
        <v>2872449.06</v>
      </c>
      <c r="AD9105" s="32" t="n">
        <v>287244.91</v>
      </c>
      <c r="AE9105" s="35">
        <f>(LEFT(Y9105,4)-Parameters!$B$23)*12+MID(Y9105,6,2)-Parameters!$B$24+1</f>
        <v/>
      </c>
    </row>
    <row r="9106">
      <c r="X9106" t="inlineStr">
        <is>
          <t>L0249406</t>
        </is>
      </c>
      <c r="Y9106" t="inlineStr">
        <is>
          <t>2026-09-25</t>
        </is>
      </c>
      <c r="Z9106" t="inlineStr">
        <is>
          <t>home_use</t>
        </is>
      </c>
      <c r="AA9106" t="inlineStr">
        <is>
          <t>IMP01037</t>
        </is>
      </c>
      <c r="AB9106" t="inlineStr">
        <is>
          <t>T107258</t>
        </is>
      </c>
      <c r="AC9106" s="32" t="n">
        <v>851137.99</v>
      </c>
      <c r="AD9106" s="32" t="n">
        <v>85113.8</v>
      </c>
      <c r="AE9106" s="35">
        <f>(LEFT(Y9106,4)-Parameters!$B$23)*12+MID(Y9106,6,2)-Parameters!$B$24+1</f>
        <v/>
      </c>
    </row>
    <row r="9107">
      <c r="X9107" t="inlineStr">
        <is>
          <t>L0249627</t>
        </is>
      </c>
      <c r="Y9107" t="inlineStr">
        <is>
          <t>2026-09-26</t>
        </is>
      </c>
      <c r="Z9107" t="inlineStr">
        <is>
          <t>home_use</t>
        </is>
      </c>
      <c r="AA9107" t="inlineStr">
        <is>
          <t>IMP01037</t>
        </is>
      </c>
      <c r="AB9107" t="inlineStr">
        <is>
          <t>T107258</t>
        </is>
      </c>
      <c r="AC9107" s="32" t="n">
        <v>576903.01</v>
      </c>
      <c r="AD9107" s="32" t="n">
        <v>69228.36</v>
      </c>
      <c r="AE9107" s="35">
        <f>(LEFT(Y9107,4)-Parameters!$B$23)*12+MID(Y9107,6,2)-Parameters!$B$24+1</f>
        <v/>
      </c>
    </row>
    <row r="9108">
      <c r="X9108" t="inlineStr">
        <is>
          <t>L0249629</t>
        </is>
      </c>
      <c r="Y9108" t="inlineStr">
        <is>
          <t>2026-09-26</t>
        </is>
      </c>
      <c r="Z9108" t="inlineStr">
        <is>
          <t>home_use</t>
        </is>
      </c>
      <c r="AA9108" t="inlineStr">
        <is>
          <t>IMP01037</t>
        </is>
      </c>
      <c r="AB9108" t="inlineStr">
        <is>
          <t>T107258</t>
        </is>
      </c>
      <c r="AC9108" s="32" t="n">
        <v>957635.13</v>
      </c>
      <c r="AD9108" s="32" t="n">
        <v>95763.50999999999</v>
      </c>
      <c r="AE9108" s="35">
        <f>(LEFT(Y9108,4)-Parameters!$B$23)*12+MID(Y9108,6,2)-Parameters!$B$24+1</f>
        <v/>
      </c>
    </row>
    <row r="9109">
      <c r="X9109" t="inlineStr">
        <is>
          <t>L0249630</t>
        </is>
      </c>
      <c r="Y9109" t="inlineStr">
        <is>
          <t>2026-09-26</t>
        </is>
      </c>
      <c r="Z9109" t="inlineStr">
        <is>
          <t>home_use</t>
        </is>
      </c>
      <c r="AA9109" t="inlineStr">
        <is>
          <t>IMP01037</t>
        </is>
      </c>
      <c r="AB9109" t="inlineStr">
        <is>
          <t>T107258</t>
        </is>
      </c>
      <c r="AC9109" s="32" t="n">
        <v>1840639.38</v>
      </c>
      <c r="AD9109" s="32" t="n">
        <v>184063.94</v>
      </c>
      <c r="AE9109" s="35">
        <f>(LEFT(Y9109,4)-Parameters!$B$23)*12+MID(Y9109,6,2)-Parameters!$B$24+1</f>
        <v/>
      </c>
    </row>
    <row r="9110">
      <c r="X9110" t="inlineStr">
        <is>
          <t>L0249826</t>
        </is>
      </c>
      <c r="Y9110" t="inlineStr">
        <is>
          <t>2026-09-27</t>
        </is>
      </c>
      <c r="Z9110" t="inlineStr">
        <is>
          <t>home_use</t>
        </is>
      </c>
      <c r="AA9110" t="inlineStr">
        <is>
          <t>IMP01037</t>
        </is>
      </c>
      <c r="AB9110" t="inlineStr">
        <is>
          <t>T107258</t>
        </is>
      </c>
      <c r="AC9110" s="32" t="n">
        <v>514273.32</v>
      </c>
      <c r="AD9110" s="32" t="n">
        <v>61712.8</v>
      </c>
      <c r="AE9110" s="35">
        <f>(LEFT(Y9110,4)-Parameters!$B$23)*12+MID(Y9110,6,2)-Parameters!$B$24+1</f>
        <v/>
      </c>
    </row>
    <row r="9111">
      <c r="X9111" t="inlineStr">
        <is>
          <t>L0249827</t>
        </is>
      </c>
      <c r="Y9111" t="inlineStr">
        <is>
          <t>2026-09-27</t>
        </is>
      </c>
      <c r="Z9111" t="inlineStr">
        <is>
          <t>home_use</t>
        </is>
      </c>
      <c r="AA9111" t="inlineStr">
        <is>
          <t>IMP01037</t>
        </is>
      </c>
      <c r="AB9111" t="inlineStr">
        <is>
          <t>T107258</t>
        </is>
      </c>
      <c r="AC9111" s="32" t="n">
        <v>789222.95</v>
      </c>
      <c r="AD9111" s="32" t="n">
        <v>78922.28999999999</v>
      </c>
      <c r="AE9111" s="35">
        <f>(LEFT(Y9111,4)-Parameters!$B$23)*12+MID(Y9111,6,2)-Parameters!$B$24+1</f>
        <v/>
      </c>
    </row>
    <row r="9112">
      <c r="X9112" t="inlineStr">
        <is>
          <t>L0249829</t>
        </is>
      </c>
      <c r="Y9112" t="inlineStr">
        <is>
          <t>2026-09-27</t>
        </is>
      </c>
      <c r="Z9112" t="inlineStr">
        <is>
          <t>home_use</t>
        </is>
      </c>
      <c r="AA9112" t="inlineStr">
        <is>
          <t>IMP01037</t>
        </is>
      </c>
      <c r="AB9112" t="inlineStr">
        <is>
          <t>T107258</t>
        </is>
      </c>
      <c r="AC9112" s="32" t="n">
        <v>1599775.62</v>
      </c>
      <c r="AD9112" s="32" t="n">
        <v>159977.56</v>
      </c>
      <c r="AE9112" s="35">
        <f>(LEFT(Y9112,4)-Parameters!$B$23)*12+MID(Y9112,6,2)-Parameters!$B$24+1</f>
        <v/>
      </c>
    </row>
    <row r="9113">
      <c r="X9113" t="inlineStr">
        <is>
          <t>L0249830</t>
        </is>
      </c>
      <c r="Y9113" t="inlineStr">
        <is>
          <t>2026-09-27</t>
        </is>
      </c>
      <c r="Z9113" t="inlineStr">
        <is>
          <t>home_use</t>
        </is>
      </c>
      <c r="AA9113" t="inlineStr">
        <is>
          <t>IMP01037</t>
        </is>
      </c>
      <c r="AB9113" t="inlineStr">
        <is>
          <t>T107258</t>
        </is>
      </c>
      <c r="AC9113" s="32" t="n">
        <v>1068954.28</v>
      </c>
      <c r="AD9113" s="32" t="n">
        <v>106895.43</v>
      </c>
      <c r="AE9113" s="35">
        <f>(LEFT(Y9113,4)-Parameters!$B$23)*12+MID(Y9113,6,2)-Parameters!$B$24+1</f>
        <v/>
      </c>
    </row>
    <row r="9114">
      <c r="X9114" t="inlineStr">
        <is>
          <t>L0249831</t>
        </is>
      </c>
      <c r="Y9114" t="inlineStr">
        <is>
          <t>2026-09-27</t>
        </is>
      </c>
      <c r="Z9114" t="inlineStr">
        <is>
          <t>home_use</t>
        </is>
      </c>
      <c r="AA9114" t="inlineStr">
        <is>
          <t>IMP01037</t>
        </is>
      </c>
      <c r="AB9114" t="inlineStr">
        <is>
          <t>T107258</t>
        </is>
      </c>
      <c r="AC9114" s="32" t="n">
        <v>1506256.02</v>
      </c>
      <c r="AD9114" s="32" t="n">
        <v>150625.6</v>
      </c>
      <c r="AE9114" s="35">
        <f>(LEFT(Y9114,4)-Parameters!$B$23)*12+MID(Y9114,6,2)-Parameters!$B$24+1</f>
        <v/>
      </c>
    </row>
    <row r="9115">
      <c r="X9115" t="inlineStr">
        <is>
          <t>L0250035</t>
        </is>
      </c>
      <c r="Y9115" t="inlineStr">
        <is>
          <t>2026-09-28</t>
        </is>
      </c>
      <c r="Z9115" t="inlineStr">
        <is>
          <t>home_use</t>
        </is>
      </c>
      <c r="AA9115" t="inlineStr">
        <is>
          <t>IMP01037</t>
        </is>
      </c>
      <c r="AB9115" t="inlineStr">
        <is>
          <t>T107258</t>
        </is>
      </c>
      <c r="AC9115" s="32" t="n">
        <v>614781.97</v>
      </c>
      <c r="AD9115" s="32" t="n">
        <v>73773.84</v>
      </c>
      <c r="AE9115" s="35">
        <f>(LEFT(Y9115,4)-Parameters!$B$23)*12+MID(Y9115,6,2)-Parameters!$B$24+1</f>
        <v/>
      </c>
    </row>
    <row r="9116">
      <c r="X9116" t="inlineStr">
        <is>
          <t>L0250036</t>
        </is>
      </c>
      <c r="Y9116" t="inlineStr">
        <is>
          <t>2026-09-28</t>
        </is>
      </c>
      <c r="Z9116" t="inlineStr">
        <is>
          <t>home_use</t>
        </is>
      </c>
      <c r="AA9116" t="inlineStr">
        <is>
          <t>IMP01037</t>
        </is>
      </c>
      <c r="AB9116" t="inlineStr">
        <is>
          <t>T107258</t>
        </is>
      </c>
      <c r="AC9116" s="32" t="n">
        <v>334297.27</v>
      </c>
      <c r="AD9116" s="32" t="n">
        <v>40115.67</v>
      </c>
      <c r="AE9116" s="35">
        <f>(LEFT(Y9116,4)-Parameters!$B$23)*12+MID(Y9116,6,2)-Parameters!$B$24+1</f>
        <v/>
      </c>
    </row>
    <row r="9117">
      <c r="X9117" t="inlineStr">
        <is>
          <t>L0250037</t>
        </is>
      </c>
      <c r="Y9117" t="inlineStr">
        <is>
          <t>2026-09-28</t>
        </is>
      </c>
      <c r="Z9117" t="inlineStr">
        <is>
          <t>home_use</t>
        </is>
      </c>
      <c r="AA9117" t="inlineStr">
        <is>
          <t>IMP01037</t>
        </is>
      </c>
      <c r="AB9117" t="inlineStr">
        <is>
          <t>T107258</t>
        </is>
      </c>
      <c r="AC9117" s="32" t="n">
        <v>708892.38</v>
      </c>
      <c r="AD9117" s="32" t="n">
        <v>85067.09</v>
      </c>
      <c r="AE9117" s="35">
        <f>(LEFT(Y9117,4)-Parameters!$B$23)*12+MID(Y9117,6,2)-Parameters!$B$24+1</f>
        <v/>
      </c>
    </row>
    <row r="9118">
      <c r="X9118" t="inlineStr">
        <is>
          <t>L0166668</t>
        </is>
      </c>
      <c r="Y9118" t="inlineStr">
        <is>
          <t>2025-10-01</t>
        </is>
      </c>
      <c r="Z9118" t="inlineStr">
        <is>
          <t>home_use</t>
        </is>
      </c>
      <c r="AA9118" t="inlineStr">
        <is>
          <t>IMP01089</t>
        </is>
      </c>
      <c r="AB9118" t="inlineStr">
        <is>
          <t>T107617</t>
        </is>
      </c>
      <c r="AC9118" s="32" t="n">
        <v>2131538.54</v>
      </c>
      <c r="AD9118" s="32" t="n">
        <v>223811.55</v>
      </c>
      <c r="AE9118" s="35">
        <f>(LEFT(Y9118,4)-Parameters!$B$23)*12+MID(Y9118,6,2)-Parameters!$B$24+1</f>
        <v/>
      </c>
    </row>
    <row r="9119">
      <c r="X9119" t="inlineStr">
        <is>
          <t>L0166888</t>
        </is>
      </c>
      <c r="Y9119" t="inlineStr">
        <is>
          <t>2025-10-02</t>
        </is>
      </c>
      <c r="Z9119" t="inlineStr">
        <is>
          <t>home_use</t>
        </is>
      </c>
      <c r="AA9119" t="inlineStr">
        <is>
          <t>IMP01089</t>
        </is>
      </c>
      <c r="AB9119" t="inlineStr">
        <is>
          <t>T107617</t>
        </is>
      </c>
      <c r="AC9119" s="32" t="n">
        <v>10726200.98</v>
      </c>
      <c r="AD9119" s="32" t="n">
        <v>1126251.1</v>
      </c>
      <c r="AE9119" s="35">
        <f>(LEFT(Y9119,4)-Parameters!$B$23)*12+MID(Y9119,6,2)-Parameters!$B$24+1</f>
        <v/>
      </c>
    </row>
    <row r="9120">
      <c r="X9120" t="inlineStr">
        <is>
          <t>L0167738</t>
        </is>
      </c>
      <c r="Y9120" t="inlineStr">
        <is>
          <t>2025-10-06</t>
        </is>
      </c>
      <c r="Z9120" t="inlineStr">
        <is>
          <t>home_use</t>
        </is>
      </c>
      <c r="AA9120" t="inlineStr">
        <is>
          <t>IMP01089</t>
        </is>
      </c>
      <c r="AB9120" t="inlineStr">
        <is>
          <t>T107617</t>
        </is>
      </c>
      <c r="AC9120" s="32" t="n">
        <v>2140411.5</v>
      </c>
      <c r="AD9120" s="32" t="n">
        <v>224743.21</v>
      </c>
      <c r="AE9120" s="35">
        <f>(LEFT(Y9120,4)-Parameters!$B$23)*12+MID(Y9120,6,2)-Parameters!$B$24+1</f>
        <v/>
      </c>
    </row>
    <row r="9121">
      <c r="X9121" t="inlineStr">
        <is>
          <t>L0169020</t>
        </is>
      </c>
      <c r="Y9121" t="inlineStr">
        <is>
          <t>2025-10-12</t>
        </is>
      </c>
      <c r="Z9121" t="inlineStr">
        <is>
          <t>home_use</t>
        </is>
      </c>
      <c r="AA9121" t="inlineStr">
        <is>
          <t>IMP01089</t>
        </is>
      </c>
      <c r="AB9121" t="inlineStr">
        <is>
          <t>T107617</t>
        </is>
      </c>
      <c r="AC9121" s="32" t="n">
        <v>8468887.18</v>
      </c>
      <c r="AD9121" s="32" t="n">
        <v>846888.72</v>
      </c>
      <c r="AE9121" s="35">
        <f>(LEFT(Y9121,4)-Parameters!$B$23)*12+MID(Y9121,6,2)-Parameters!$B$24+1</f>
        <v/>
      </c>
    </row>
    <row r="9122">
      <c r="X9122" t="inlineStr">
        <is>
          <t>L0169021</t>
        </is>
      </c>
      <c r="Y9122" t="inlineStr">
        <is>
          <t>2025-10-12</t>
        </is>
      </c>
      <c r="Z9122" t="inlineStr">
        <is>
          <t>home_use</t>
        </is>
      </c>
      <c r="AA9122" t="inlineStr">
        <is>
          <t>IMP01089</t>
        </is>
      </c>
      <c r="AB9122" t="inlineStr">
        <is>
          <t>T107617</t>
        </is>
      </c>
      <c r="AC9122" s="32" t="n">
        <v>2378905.49</v>
      </c>
      <c r="AD9122" s="32" t="n">
        <v>237890.55</v>
      </c>
      <c r="AE9122" s="35">
        <f>(LEFT(Y9122,4)-Parameters!$B$23)*12+MID(Y9122,6,2)-Parameters!$B$24+1</f>
        <v/>
      </c>
    </row>
    <row r="9123">
      <c r="X9123" t="inlineStr">
        <is>
          <t>L0169022</t>
        </is>
      </c>
      <c r="Y9123" t="inlineStr">
        <is>
          <t>2025-10-12</t>
        </is>
      </c>
      <c r="Z9123" t="inlineStr">
        <is>
          <t>home_use</t>
        </is>
      </c>
      <c r="AA9123" t="inlineStr">
        <is>
          <t>IMP01089</t>
        </is>
      </c>
      <c r="AB9123" t="inlineStr">
        <is>
          <t>T107617</t>
        </is>
      </c>
      <c r="AC9123" s="32" t="n">
        <v>2287408.75</v>
      </c>
      <c r="AD9123" s="32" t="n">
        <v>228740.87</v>
      </c>
      <c r="AE9123" s="35">
        <f>(LEFT(Y9123,4)-Parameters!$B$23)*12+MID(Y9123,6,2)-Parameters!$B$24+1</f>
        <v/>
      </c>
    </row>
    <row r="9124">
      <c r="X9124" t="inlineStr">
        <is>
          <t>L0169235</t>
        </is>
      </c>
      <c r="Y9124" t="inlineStr">
        <is>
          <t>2025-10-13</t>
        </is>
      </c>
      <c r="Z9124" t="inlineStr">
        <is>
          <t>home_use</t>
        </is>
      </c>
      <c r="AA9124" t="inlineStr">
        <is>
          <t>IMP01089</t>
        </is>
      </c>
      <c r="AB9124" t="inlineStr">
        <is>
          <t>T107617</t>
        </is>
      </c>
      <c r="AC9124" s="32" t="n">
        <v>9228913.130000001</v>
      </c>
      <c r="AD9124" s="32" t="n">
        <v>969035.88</v>
      </c>
      <c r="AE9124" s="35">
        <f>(LEFT(Y9124,4)-Parameters!$B$23)*12+MID(Y9124,6,2)-Parameters!$B$24+1</f>
        <v/>
      </c>
    </row>
    <row r="9125">
      <c r="X9125" t="inlineStr">
        <is>
          <t>L0169678</t>
        </is>
      </c>
      <c r="Y9125" t="inlineStr">
        <is>
          <t>2025-10-15</t>
        </is>
      </c>
      <c r="Z9125" t="inlineStr">
        <is>
          <t>home_use</t>
        </is>
      </c>
      <c r="AA9125" t="inlineStr">
        <is>
          <t>IMP01089</t>
        </is>
      </c>
      <c r="AB9125" t="inlineStr">
        <is>
          <t>T107617</t>
        </is>
      </c>
      <c r="AC9125" s="32" t="n">
        <v>2553632.33</v>
      </c>
      <c r="AD9125" s="32" t="n">
        <v>268131.39</v>
      </c>
      <c r="AE9125" s="35">
        <f>(LEFT(Y9125,4)-Parameters!$B$23)*12+MID(Y9125,6,2)-Parameters!$B$24+1</f>
        <v/>
      </c>
    </row>
    <row r="9126">
      <c r="X9126" t="inlineStr">
        <is>
          <t>L0171251</t>
        </is>
      </c>
      <c r="Y9126" t="inlineStr">
        <is>
          <t>2025-10-22</t>
        </is>
      </c>
      <c r="Z9126" t="inlineStr">
        <is>
          <t>home_use</t>
        </is>
      </c>
      <c r="AA9126" t="inlineStr">
        <is>
          <t>IMP01089</t>
        </is>
      </c>
      <c r="AB9126" t="inlineStr">
        <is>
          <t>T107617</t>
        </is>
      </c>
      <c r="AC9126" s="32" t="n">
        <v>1298172.46</v>
      </c>
      <c r="AD9126" s="32" t="n">
        <v>136308.11</v>
      </c>
      <c r="AE9126" s="35">
        <f>(LEFT(Y9126,4)-Parameters!$B$23)*12+MID(Y9126,6,2)-Parameters!$B$24+1</f>
        <v/>
      </c>
    </row>
    <row r="9127">
      <c r="X9127" t="inlineStr">
        <is>
          <t>L0171670</t>
        </is>
      </c>
      <c r="Y9127" t="inlineStr">
        <is>
          <t>2025-10-24</t>
        </is>
      </c>
      <c r="Z9127" t="inlineStr">
        <is>
          <t>home_use</t>
        </is>
      </c>
      <c r="AA9127" t="inlineStr">
        <is>
          <t>IMP01089</t>
        </is>
      </c>
      <c r="AB9127" t="inlineStr">
        <is>
          <t>T107617</t>
        </is>
      </c>
      <c r="AC9127" s="32" t="n">
        <v>2247783.02</v>
      </c>
      <c r="AD9127" s="32" t="n">
        <v>224778.3</v>
      </c>
      <c r="AE9127" s="35">
        <f>(LEFT(Y9127,4)-Parameters!$B$23)*12+MID(Y9127,6,2)-Parameters!$B$24+1</f>
        <v/>
      </c>
    </row>
    <row r="9128">
      <c r="X9128" t="inlineStr">
        <is>
          <t>L0172299</t>
        </is>
      </c>
      <c r="Y9128" t="inlineStr">
        <is>
          <t>2025-10-27</t>
        </is>
      </c>
      <c r="Z9128" t="inlineStr">
        <is>
          <t>warehouse_out</t>
        </is>
      </c>
      <c r="AA9128" t="inlineStr">
        <is>
          <t>IMP01089</t>
        </is>
      </c>
      <c r="AB9128" t="inlineStr">
        <is>
          <t>T107617</t>
        </is>
      </c>
      <c r="AC9128" s="32" t="n">
        <v>2385054.42</v>
      </c>
      <c r="AD9128" s="32" t="n">
        <v>238505.44</v>
      </c>
      <c r="AE9128" s="35">
        <f>(LEFT(Y9128,4)-Parameters!$B$23)*12+MID(Y9128,6,2)-Parameters!$B$24+1</f>
        <v/>
      </c>
    </row>
    <row r="9129">
      <c r="X9129" t="inlineStr">
        <is>
          <t>L0173196</t>
        </is>
      </c>
      <c r="Y9129" t="inlineStr">
        <is>
          <t>2025-11-03</t>
        </is>
      </c>
      <c r="Z9129" t="inlineStr">
        <is>
          <t>home_use</t>
        </is>
      </c>
      <c r="AA9129" t="inlineStr">
        <is>
          <t>IMP01089</t>
        </is>
      </c>
      <c r="AB9129" t="inlineStr">
        <is>
          <t>T107617</t>
        </is>
      </c>
      <c r="AC9129" s="32" t="n">
        <v>6138147.42</v>
      </c>
      <c r="AD9129" s="32" t="n">
        <v>644505.48</v>
      </c>
      <c r="AE9129" s="35">
        <f>(LEFT(Y9129,4)-Parameters!$B$23)*12+MID(Y9129,6,2)-Parameters!$B$24+1</f>
        <v/>
      </c>
    </row>
    <row r="9130">
      <c r="X9130" t="inlineStr">
        <is>
          <t>L0173876</t>
        </is>
      </c>
      <c r="Y9130" t="inlineStr">
        <is>
          <t>2025-11-06</t>
        </is>
      </c>
      <c r="Z9130" t="inlineStr">
        <is>
          <t>home_use</t>
        </is>
      </c>
      <c r="AA9130" t="inlineStr">
        <is>
          <t>IMP01089</t>
        </is>
      </c>
      <c r="AB9130" t="inlineStr">
        <is>
          <t>T107617</t>
        </is>
      </c>
      <c r="AC9130" s="32" t="n">
        <v>1345748.37</v>
      </c>
      <c r="AD9130" s="32" t="n">
        <v>141303.58</v>
      </c>
      <c r="AE9130" s="35">
        <f>(LEFT(Y9130,4)-Parameters!$B$23)*12+MID(Y9130,6,2)-Parameters!$B$24+1</f>
        <v/>
      </c>
    </row>
    <row r="9131">
      <c r="X9131" t="inlineStr">
        <is>
          <t>L0175262</t>
        </is>
      </c>
      <c r="Y9131" t="inlineStr">
        <is>
          <t>2025-11-12</t>
        </is>
      </c>
      <c r="Z9131" t="inlineStr">
        <is>
          <t>home_use</t>
        </is>
      </c>
      <c r="AA9131" t="inlineStr">
        <is>
          <t>IMP01089</t>
        </is>
      </c>
      <c r="AB9131" t="inlineStr">
        <is>
          <t>T107617</t>
        </is>
      </c>
      <c r="AC9131" s="32" t="n">
        <v>3604573.19</v>
      </c>
      <c r="AD9131" s="32" t="n">
        <v>360457.32</v>
      </c>
      <c r="AE9131" s="35">
        <f>(LEFT(Y9131,4)-Parameters!$B$23)*12+MID(Y9131,6,2)-Parameters!$B$24+1</f>
        <v/>
      </c>
    </row>
    <row r="9132">
      <c r="X9132" t="inlineStr">
        <is>
          <t>L0175482</t>
        </is>
      </c>
      <c r="Y9132" t="inlineStr">
        <is>
          <t>2025-11-13</t>
        </is>
      </c>
      <c r="Z9132" t="inlineStr">
        <is>
          <t>home_use</t>
        </is>
      </c>
      <c r="AA9132" t="inlineStr">
        <is>
          <t>IMP01089</t>
        </is>
      </c>
      <c r="AB9132" t="inlineStr">
        <is>
          <t>T107617</t>
        </is>
      </c>
      <c r="AC9132" s="32" t="n">
        <v>1157267.2</v>
      </c>
      <c r="AD9132" s="32" t="n">
        <v>115726.72</v>
      </c>
      <c r="AE9132" s="35">
        <f>(LEFT(Y9132,4)-Parameters!$B$23)*12+MID(Y9132,6,2)-Parameters!$B$24+1</f>
        <v/>
      </c>
    </row>
    <row r="9133">
      <c r="X9133" t="inlineStr">
        <is>
          <t>L0175483</t>
        </is>
      </c>
      <c r="Y9133" t="inlineStr">
        <is>
          <t>2025-11-13</t>
        </is>
      </c>
      <c r="Z9133" t="inlineStr">
        <is>
          <t>home_use</t>
        </is>
      </c>
      <c r="AA9133" t="inlineStr">
        <is>
          <t>IMP01089</t>
        </is>
      </c>
      <c r="AB9133" t="inlineStr">
        <is>
          <t>T107617</t>
        </is>
      </c>
      <c r="AC9133" s="32" t="n">
        <v>535660.9399999999</v>
      </c>
      <c r="AD9133" s="32" t="n">
        <v>53566.09</v>
      </c>
      <c r="AE9133" s="35">
        <f>(LEFT(Y9133,4)-Parameters!$B$23)*12+MID(Y9133,6,2)-Parameters!$B$24+1</f>
        <v/>
      </c>
    </row>
    <row r="9134">
      <c r="X9134" t="inlineStr">
        <is>
          <t>L0175717</t>
        </is>
      </c>
      <c r="Y9134" t="inlineStr">
        <is>
          <t>2025-11-14</t>
        </is>
      </c>
      <c r="Z9134" t="inlineStr">
        <is>
          <t>home_use</t>
        </is>
      </c>
      <c r="AA9134" t="inlineStr">
        <is>
          <t>IMP01089</t>
        </is>
      </c>
      <c r="AB9134" t="inlineStr">
        <is>
          <t>T107617</t>
        </is>
      </c>
      <c r="AC9134" s="32" t="n">
        <v>7981641.45</v>
      </c>
      <c r="AD9134" s="32" t="n">
        <v>838072.35</v>
      </c>
      <c r="AE9134" s="35">
        <f>(LEFT(Y9134,4)-Parameters!$B$23)*12+MID(Y9134,6,2)-Parameters!$B$24+1</f>
        <v/>
      </c>
    </row>
    <row r="9135">
      <c r="X9135" t="inlineStr">
        <is>
          <t>L0175944</t>
        </is>
      </c>
      <c r="Y9135" t="inlineStr">
        <is>
          <t>2025-11-15</t>
        </is>
      </c>
      <c r="Z9135" t="inlineStr">
        <is>
          <t>home_use</t>
        </is>
      </c>
      <c r="AA9135" t="inlineStr">
        <is>
          <t>IMP01089</t>
        </is>
      </c>
      <c r="AB9135" t="inlineStr">
        <is>
          <t>T107617</t>
        </is>
      </c>
      <c r="AC9135" s="32" t="n">
        <v>2685995.43</v>
      </c>
      <c r="AD9135" s="32" t="n">
        <v>282029.52</v>
      </c>
      <c r="AE9135" s="35">
        <f>(LEFT(Y9135,4)-Parameters!$B$23)*12+MID(Y9135,6,2)-Parameters!$B$24+1</f>
        <v/>
      </c>
    </row>
    <row r="9136">
      <c r="X9136" t="inlineStr">
        <is>
          <t>L0176385</t>
        </is>
      </c>
      <c r="Y9136" t="inlineStr">
        <is>
          <t>2025-11-17</t>
        </is>
      </c>
      <c r="Z9136" t="inlineStr">
        <is>
          <t>home_use</t>
        </is>
      </c>
      <c r="AA9136" t="inlineStr">
        <is>
          <t>IMP01089</t>
        </is>
      </c>
      <c r="AB9136" t="inlineStr">
        <is>
          <t>T107617</t>
        </is>
      </c>
      <c r="AC9136" s="32" t="n">
        <v>1729103.87</v>
      </c>
      <c r="AD9136" s="32" t="n">
        <v>172910.39</v>
      </c>
      <c r="AE9136" s="35">
        <f>(LEFT(Y9136,4)-Parameters!$B$23)*12+MID(Y9136,6,2)-Parameters!$B$24+1</f>
        <v/>
      </c>
    </row>
    <row r="9137">
      <c r="X9137" t="inlineStr">
        <is>
          <t>L0177024</t>
        </is>
      </c>
      <c r="Y9137" t="inlineStr">
        <is>
          <t>2025-11-20</t>
        </is>
      </c>
      <c r="Z9137" t="inlineStr">
        <is>
          <t>home_use</t>
        </is>
      </c>
      <c r="AA9137" t="inlineStr">
        <is>
          <t>IMP01089</t>
        </is>
      </c>
      <c r="AB9137" t="inlineStr">
        <is>
          <t>T107617</t>
        </is>
      </c>
      <c r="AC9137" s="32" t="n">
        <v>1197414.25</v>
      </c>
      <c r="AD9137" s="32" t="n">
        <v>125728.5</v>
      </c>
      <c r="AE9137" s="35">
        <f>(LEFT(Y9137,4)-Parameters!$B$23)*12+MID(Y9137,6,2)-Parameters!$B$24+1</f>
        <v/>
      </c>
    </row>
    <row r="9138">
      <c r="X9138" t="inlineStr">
        <is>
          <t>L0177241</t>
        </is>
      </c>
      <c r="Y9138" t="inlineStr">
        <is>
          <t>2025-11-21</t>
        </is>
      </c>
      <c r="Z9138" t="inlineStr">
        <is>
          <t>home_use</t>
        </is>
      </c>
      <c r="AA9138" t="inlineStr">
        <is>
          <t>IMP01089</t>
        </is>
      </c>
      <c r="AB9138" t="inlineStr">
        <is>
          <t>T107617</t>
        </is>
      </c>
      <c r="AC9138" s="32" t="n">
        <v>2042894.84</v>
      </c>
      <c r="AD9138" s="32" t="n">
        <v>204289.48</v>
      </c>
      <c r="AE9138" s="35">
        <f>(LEFT(Y9138,4)-Parameters!$B$23)*12+MID(Y9138,6,2)-Parameters!$B$24+1</f>
        <v/>
      </c>
    </row>
    <row r="9139">
      <c r="X9139" t="inlineStr">
        <is>
          <t>L0177449</t>
        </is>
      </c>
      <c r="Y9139" t="inlineStr">
        <is>
          <t>2025-11-22</t>
        </is>
      </c>
      <c r="Z9139" t="inlineStr">
        <is>
          <t>home_use</t>
        </is>
      </c>
      <c r="AA9139" t="inlineStr">
        <is>
          <t>IMP01089</t>
        </is>
      </c>
      <c r="AB9139" t="inlineStr">
        <is>
          <t>T107617</t>
        </is>
      </c>
      <c r="AC9139" s="32" t="n">
        <v>2479034.75</v>
      </c>
      <c r="AD9139" s="32" t="n">
        <v>247903.47</v>
      </c>
      <c r="AE9139" s="35">
        <f>(LEFT(Y9139,4)-Parameters!$B$23)*12+MID(Y9139,6,2)-Parameters!$B$24+1</f>
        <v/>
      </c>
    </row>
    <row r="9140">
      <c r="X9140" t="inlineStr">
        <is>
          <t>L0177451</t>
        </is>
      </c>
      <c r="Y9140" t="inlineStr">
        <is>
          <t>2025-11-22</t>
        </is>
      </c>
      <c r="Z9140" t="inlineStr">
        <is>
          <t>warehouse_out</t>
        </is>
      </c>
      <c r="AA9140" t="inlineStr">
        <is>
          <t>IMP01089</t>
        </is>
      </c>
      <c r="AB9140" t="inlineStr">
        <is>
          <t>T107617</t>
        </is>
      </c>
      <c r="AC9140" s="32" t="n">
        <v>3978894.37</v>
      </c>
      <c r="AD9140" s="32" t="n">
        <v>417783.91</v>
      </c>
      <c r="AE9140" s="35">
        <f>(LEFT(Y9140,4)-Parameters!$B$23)*12+MID(Y9140,6,2)-Parameters!$B$24+1</f>
        <v/>
      </c>
    </row>
    <row r="9141">
      <c r="X9141" t="inlineStr">
        <is>
          <t>L0177671</t>
        </is>
      </c>
      <c r="Y9141" t="inlineStr">
        <is>
          <t>2025-11-23</t>
        </is>
      </c>
      <c r="Z9141" t="inlineStr">
        <is>
          <t>home_use</t>
        </is>
      </c>
      <c r="AA9141" t="inlineStr">
        <is>
          <t>IMP01089</t>
        </is>
      </c>
      <c r="AB9141" t="inlineStr">
        <is>
          <t>T107617</t>
        </is>
      </c>
      <c r="AC9141" s="32" t="n">
        <v>2371713.31</v>
      </c>
      <c r="AD9141" s="32" t="n">
        <v>249029.9</v>
      </c>
      <c r="AE9141" s="35">
        <f>(LEFT(Y9141,4)-Parameters!$B$23)*12+MID(Y9141,6,2)-Parameters!$B$24+1</f>
        <v/>
      </c>
    </row>
    <row r="9142">
      <c r="X9142" t="inlineStr">
        <is>
          <t>L0178141</t>
        </is>
      </c>
      <c r="Y9142" t="inlineStr">
        <is>
          <t>2025-11-25</t>
        </is>
      </c>
      <c r="Z9142" t="inlineStr">
        <is>
          <t>home_use</t>
        </is>
      </c>
      <c r="AA9142" t="inlineStr">
        <is>
          <t>IMP01089</t>
        </is>
      </c>
      <c r="AB9142" t="inlineStr">
        <is>
          <t>T107617</t>
        </is>
      </c>
      <c r="AC9142" s="32" t="n">
        <v>6923013.6</v>
      </c>
      <c r="AD9142" s="32" t="n">
        <v>692301.36</v>
      </c>
      <c r="AE9142" s="35">
        <f>(LEFT(Y9142,4)-Parameters!$B$23)*12+MID(Y9142,6,2)-Parameters!$B$24+1</f>
        <v/>
      </c>
    </row>
    <row r="9143">
      <c r="X9143" t="inlineStr">
        <is>
          <t>L0178371</t>
        </is>
      </c>
      <c r="Y9143" t="inlineStr">
        <is>
          <t>2025-11-26</t>
        </is>
      </c>
      <c r="Z9143" t="inlineStr">
        <is>
          <t>home_use</t>
        </is>
      </c>
      <c r="AA9143" t="inlineStr">
        <is>
          <t>IMP01089</t>
        </is>
      </c>
      <c r="AB9143" t="inlineStr">
        <is>
          <t>T107617</t>
        </is>
      </c>
      <c r="AC9143" s="32" t="n">
        <v>886699.1800000001</v>
      </c>
      <c r="AD9143" s="32" t="n">
        <v>93103.41</v>
      </c>
      <c r="AE9143" s="35">
        <f>(LEFT(Y9143,4)-Parameters!$B$23)*12+MID(Y9143,6,2)-Parameters!$B$24+1</f>
        <v/>
      </c>
    </row>
    <row r="9144">
      <c r="X9144" t="inlineStr">
        <is>
          <t>L0178372</t>
        </is>
      </c>
      <c r="Y9144" t="inlineStr">
        <is>
          <t>2025-11-26</t>
        </is>
      </c>
      <c r="Z9144" t="inlineStr">
        <is>
          <t>home_use</t>
        </is>
      </c>
      <c r="AA9144" t="inlineStr">
        <is>
          <t>IMP01089</t>
        </is>
      </c>
      <c r="AB9144" t="inlineStr">
        <is>
          <t>T107617</t>
        </is>
      </c>
      <c r="AC9144" s="32" t="n">
        <v>561303.1800000001</v>
      </c>
      <c r="AD9144" s="32" t="n">
        <v>56130.32</v>
      </c>
      <c r="AE9144" s="35">
        <f>(LEFT(Y9144,4)-Parameters!$B$23)*12+MID(Y9144,6,2)-Parameters!$B$24+1</f>
        <v/>
      </c>
    </row>
    <row r="9145">
      <c r="X9145" t="inlineStr">
        <is>
          <t>L0179796</t>
        </is>
      </c>
      <c r="Y9145" t="inlineStr">
        <is>
          <t>2025-12-04</t>
        </is>
      </c>
      <c r="Z9145" t="inlineStr">
        <is>
          <t>home_use</t>
        </is>
      </c>
      <c r="AA9145" t="inlineStr">
        <is>
          <t>IMP01089</t>
        </is>
      </c>
      <c r="AB9145" t="inlineStr">
        <is>
          <t>T107617</t>
        </is>
      </c>
      <c r="AC9145" s="32" t="n">
        <v>1781543.54</v>
      </c>
      <c r="AD9145" s="32" t="n">
        <v>187062.07</v>
      </c>
      <c r="AE9145" s="35">
        <f>(LEFT(Y9145,4)-Parameters!$B$23)*12+MID(Y9145,6,2)-Parameters!$B$24+1</f>
        <v/>
      </c>
    </row>
    <row r="9146">
      <c r="X9146" t="inlineStr">
        <is>
          <t>L0180035</t>
        </is>
      </c>
      <c r="Y9146" t="inlineStr">
        <is>
          <t>2025-12-05</t>
        </is>
      </c>
      <c r="Z9146" t="inlineStr">
        <is>
          <t>home_use</t>
        </is>
      </c>
      <c r="AA9146" t="inlineStr">
        <is>
          <t>IMP01089</t>
        </is>
      </c>
      <c r="AB9146" t="inlineStr">
        <is>
          <t>T107617</t>
        </is>
      </c>
      <c r="AC9146" s="32" t="n">
        <v>387146.53</v>
      </c>
      <c r="AD9146" s="32" t="n">
        <v>38714.65</v>
      </c>
      <c r="AE9146" s="35">
        <f>(LEFT(Y9146,4)-Parameters!$B$23)*12+MID(Y9146,6,2)-Parameters!$B$24+1</f>
        <v/>
      </c>
    </row>
    <row r="9147">
      <c r="X9147" t="inlineStr">
        <is>
          <t>L0180535</t>
        </is>
      </c>
      <c r="Y9147" t="inlineStr">
        <is>
          <t>2025-12-07</t>
        </is>
      </c>
      <c r="Z9147" t="inlineStr">
        <is>
          <t>home_use</t>
        </is>
      </c>
      <c r="AA9147" t="inlineStr">
        <is>
          <t>IMP01089</t>
        </is>
      </c>
      <c r="AB9147" t="inlineStr">
        <is>
          <t>T107617</t>
        </is>
      </c>
      <c r="AC9147" s="32" t="n">
        <v>774369.0699999999</v>
      </c>
      <c r="AD9147" s="32" t="n">
        <v>81308.75</v>
      </c>
      <c r="AE9147" s="35">
        <f>(LEFT(Y9147,4)-Parameters!$B$23)*12+MID(Y9147,6,2)-Parameters!$B$24+1</f>
        <v/>
      </c>
    </row>
    <row r="9148">
      <c r="X9148" t="inlineStr">
        <is>
          <t>L0180773</t>
        </is>
      </c>
      <c r="Y9148" t="inlineStr">
        <is>
          <t>2025-12-08</t>
        </is>
      </c>
      <c r="Z9148" t="inlineStr">
        <is>
          <t>home_use</t>
        </is>
      </c>
      <c r="AA9148" t="inlineStr">
        <is>
          <t>IMP01089</t>
        </is>
      </c>
      <c r="AB9148" t="inlineStr">
        <is>
          <t>T107617</t>
        </is>
      </c>
      <c r="AC9148" s="32" t="n">
        <v>2355094.36</v>
      </c>
      <c r="AD9148" s="32" t="n">
        <v>247284.91</v>
      </c>
      <c r="AE9148" s="35">
        <f>(LEFT(Y9148,4)-Parameters!$B$23)*12+MID(Y9148,6,2)-Parameters!$B$24+1</f>
        <v/>
      </c>
    </row>
    <row r="9149">
      <c r="X9149" t="inlineStr">
        <is>
          <t>L0180774</t>
        </is>
      </c>
      <c r="Y9149" t="inlineStr">
        <is>
          <t>2025-12-08</t>
        </is>
      </c>
      <c r="Z9149" t="inlineStr">
        <is>
          <t>home_use</t>
        </is>
      </c>
      <c r="AA9149" t="inlineStr">
        <is>
          <t>IMP01089</t>
        </is>
      </c>
      <c r="AB9149" t="inlineStr">
        <is>
          <t>T107617</t>
        </is>
      </c>
      <c r="AC9149" s="32" t="n">
        <v>4343153.29</v>
      </c>
      <c r="AD9149" s="32" t="n">
        <v>456031.1</v>
      </c>
      <c r="AE9149" s="35">
        <f>(LEFT(Y9149,4)-Parameters!$B$23)*12+MID(Y9149,6,2)-Parameters!$B$24+1</f>
        <v/>
      </c>
    </row>
    <row r="9150">
      <c r="X9150" t="inlineStr">
        <is>
          <t>L0181922</t>
        </is>
      </c>
      <c r="Y9150" t="inlineStr">
        <is>
          <t>2025-12-13</t>
        </is>
      </c>
      <c r="Z9150" t="inlineStr">
        <is>
          <t>home_use</t>
        </is>
      </c>
      <c r="AA9150" t="inlineStr">
        <is>
          <t>IMP01089</t>
        </is>
      </c>
      <c r="AB9150" t="inlineStr">
        <is>
          <t>T107617</t>
        </is>
      </c>
      <c r="AC9150" s="32" t="n">
        <v>3305048.57</v>
      </c>
      <c r="AD9150" s="32" t="n">
        <v>330504.86</v>
      </c>
      <c r="AE9150" s="35">
        <f>(LEFT(Y9150,4)-Parameters!$B$23)*12+MID(Y9150,6,2)-Parameters!$B$24+1</f>
        <v/>
      </c>
    </row>
    <row r="9151">
      <c r="X9151" t="inlineStr">
        <is>
          <t>L0182384</t>
        </is>
      </c>
      <c r="Y9151" t="inlineStr">
        <is>
          <t>2025-12-15</t>
        </is>
      </c>
      <c r="Z9151" t="inlineStr">
        <is>
          <t>home_use</t>
        </is>
      </c>
      <c r="AA9151" t="inlineStr">
        <is>
          <t>IMP01089</t>
        </is>
      </c>
      <c r="AB9151" t="inlineStr">
        <is>
          <t>T107617</t>
        </is>
      </c>
      <c r="AC9151" s="32" t="n">
        <v>2339532.05</v>
      </c>
      <c r="AD9151" s="32" t="n">
        <v>280743.85</v>
      </c>
      <c r="AE9151" s="35">
        <f>(LEFT(Y9151,4)-Parameters!$B$23)*12+MID(Y9151,6,2)-Parameters!$B$24+1</f>
        <v/>
      </c>
    </row>
    <row r="9152">
      <c r="X9152" t="inlineStr">
        <is>
          <t>L0182596</t>
        </is>
      </c>
      <c r="Y9152" t="inlineStr">
        <is>
          <t>2025-12-16</t>
        </is>
      </c>
      <c r="Z9152" t="inlineStr">
        <is>
          <t>warehouse_out</t>
        </is>
      </c>
      <c r="AA9152" t="inlineStr">
        <is>
          <t>IMP01089</t>
        </is>
      </c>
      <c r="AB9152" t="inlineStr">
        <is>
          <t>T107617</t>
        </is>
      </c>
      <c r="AC9152" s="32" t="n">
        <v>1628916.42</v>
      </c>
      <c r="AD9152" s="32" t="n">
        <v>162891.64</v>
      </c>
      <c r="AE9152" s="35">
        <f>(LEFT(Y9152,4)-Parameters!$B$23)*12+MID(Y9152,6,2)-Parameters!$B$24+1</f>
        <v/>
      </c>
    </row>
    <row r="9153">
      <c r="X9153" t="inlineStr">
        <is>
          <t>L0183284</t>
        </is>
      </c>
      <c r="Y9153" t="inlineStr">
        <is>
          <t>2025-12-19</t>
        </is>
      </c>
      <c r="Z9153" t="inlineStr">
        <is>
          <t>home_use</t>
        </is>
      </c>
      <c r="AA9153" t="inlineStr">
        <is>
          <t>IMP01089</t>
        </is>
      </c>
      <c r="AB9153" t="inlineStr">
        <is>
          <t>T107617</t>
        </is>
      </c>
      <c r="AC9153" s="32" t="n">
        <v>1962210.2</v>
      </c>
      <c r="AD9153" s="32" t="n">
        <v>196221.02</v>
      </c>
      <c r="AE9153" s="35">
        <f>(LEFT(Y9153,4)-Parameters!$B$23)*12+MID(Y9153,6,2)-Parameters!$B$24+1</f>
        <v/>
      </c>
    </row>
    <row r="9154">
      <c r="X9154" t="inlineStr">
        <is>
          <t>L0184212</t>
        </is>
      </c>
      <c r="Y9154" t="inlineStr">
        <is>
          <t>2025-12-23</t>
        </is>
      </c>
      <c r="Z9154" t="inlineStr">
        <is>
          <t>home_use</t>
        </is>
      </c>
      <c r="AA9154" t="inlineStr">
        <is>
          <t>IMP01089</t>
        </is>
      </c>
      <c r="AB9154" t="inlineStr">
        <is>
          <t>T107617</t>
        </is>
      </c>
      <c r="AC9154" s="32" t="n">
        <v>2219877.69</v>
      </c>
      <c r="AD9154" s="32" t="n">
        <v>221987.77</v>
      </c>
      <c r="AE9154" s="35">
        <f>(LEFT(Y9154,4)-Parameters!$B$23)*12+MID(Y9154,6,2)-Parameters!$B$24+1</f>
        <v/>
      </c>
    </row>
    <row r="9155">
      <c r="X9155" t="inlineStr">
        <is>
          <t>L0185335</t>
        </is>
      </c>
      <c r="Y9155" t="inlineStr">
        <is>
          <t>2025-12-28</t>
        </is>
      </c>
      <c r="Z9155" t="inlineStr">
        <is>
          <t>home_use</t>
        </is>
      </c>
      <c r="AA9155" t="inlineStr">
        <is>
          <t>IMP01089</t>
        </is>
      </c>
      <c r="AB9155" t="inlineStr">
        <is>
          <t>T107617</t>
        </is>
      </c>
      <c r="AC9155" s="32" t="n">
        <v>1344432.91</v>
      </c>
      <c r="AD9155" s="32" t="n">
        <v>141165.46</v>
      </c>
      <c r="AE9155" s="35">
        <f>(LEFT(Y9155,4)-Parameters!$B$23)*12+MID(Y9155,6,2)-Parameters!$B$24+1</f>
        <v/>
      </c>
    </row>
    <row r="9156">
      <c r="X9156" t="inlineStr">
        <is>
          <t>L0185336</t>
        </is>
      </c>
      <c r="Y9156" t="inlineStr">
        <is>
          <t>2025-12-28</t>
        </is>
      </c>
      <c r="Z9156" t="inlineStr">
        <is>
          <t>home_use</t>
        </is>
      </c>
      <c r="AA9156" t="inlineStr">
        <is>
          <t>IMP01089</t>
        </is>
      </c>
      <c r="AB9156" t="inlineStr">
        <is>
          <t>T107617</t>
        </is>
      </c>
      <c r="AC9156" s="32" t="n">
        <v>726961.89</v>
      </c>
      <c r="AD9156" s="32" t="n">
        <v>76331</v>
      </c>
      <c r="AE9156" s="35">
        <f>(LEFT(Y9156,4)-Parameters!$B$23)*12+MID(Y9156,6,2)-Parameters!$B$24+1</f>
        <v/>
      </c>
    </row>
    <row r="9157">
      <c r="X9157" t="inlineStr">
        <is>
          <t>L0187375</t>
        </is>
      </c>
      <c r="Y9157" t="inlineStr">
        <is>
          <t>2026-01-08</t>
        </is>
      </c>
      <c r="Z9157" t="inlineStr">
        <is>
          <t>home_use</t>
        </is>
      </c>
      <c r="AA9157" t="inlineStr">
        <is>
          <t>IMP01089</t>
        </is>
      </c>
      <c r="AB9157" t="inlineStr">
        <is>
          <t>T107617</t>
        </is>
      </c>
      <c r="AC9157" s="32" t="n">
        <v>1890227.22</v>
      </c>
      <c r="AD9157" s="32" t="n">
        <v>189022.72</v>
      </c>
      <c r="AE9157" s="35">
        <f>(LEFT(Y9157,4)-Parameters!$B$23)*12+MID(Y9157,6,2)-Parameters!$B$24+1</f>
        <v/>
      </c>
    </row>
    <row r="9158">
      <c r="X9158" t="inlineStr">
        <is>
          <t>L0188423</t>
        </is>
      </c>
      <c r="Y9158" t="inlineStr">
        <is>
          <t>2026-01-12</t>
        </is>
      </c>
      <c r="Z9158" t="inlineStr">
        <is>
          <t>home_use</t>
        </is>
      </c>
      <c r="AA9158" t="inlineStr">
        <is>
          <t>IMP01089</t>
        </is>
      </c>
      <c r="AB9158" t="inlineStr">
        <is>
          <t>T107617</t>
        </is>
      </c>
      <c r="AC9158" s="32" t="n">
        <v>1429940.46</v>
      </c>
      <c r="AD9158" s="32" t="n">
        <v>150143.75</v>
      </c>
      <c r="AE9158" s="35">
        <f>(LEFT(Y9158,4)-Parameters!$B$23)*12+MID(Y9158,6,2)-Parameters!$B$24+1</f>
        <v/>
      </c>
    </row>
    <row r="9159">
      <c r="X9159" t="inlineStr">
        <is>
          <t>L0188670</t>
        </is>
      </c>
      <c r="Y9159" t="inlineStr">
        <is>
          <t>2026-01-13</t>
        </is>
      </c>
      <c r="Z9159" t="inlineStr">
        <is>
          <t>home_use</t>
        </is>
      </c>
      <c r="AA9159" t="inlineStr">
        <is>
          <t>IMP01089</t>
        </is>
      </c>
      <c r="AB9159" t="inlineStr">
        <is>
          <t>T107617</t>
        </is>
      </c>
      <c r="AC9159" s="32" t="n">
        <v>2911143.21</v>
      </c>
      <c r="AD9159" s="32" t="n">
        <v>291114.32</v>
      </c>
      <c r="AE9159" s="35">
        <f>(LEFT(Y9159,4)-Parameters!$B$23)*12+MID(Y9159,6,2)-Parameters!$B$24+1</f>
        <v/>
      </c>
    </row>
    <row r="9160">
      <c r="X9160" t="inlineStr">
        <is>
          <t>L0189204</t>
        </is>
      </c>
      <c r="Y9160" t="inlineStr">
        <is>
          <t>2026-01-15</t>
        </is>
      </c>
      <c r="Z9160" t="inlineStr">
        <is>
          <t>home_use</t>
        </is>
      </c>
      <c r="AA9160" t="inlineStr">
        <is>
          <t>IMP01089</t>
        </is>
      </c>
      <c r="AB9160" t="inlineStr">
        <is>
          <t>T107617</t>
        </is>
      </c>
      <c r="AC9160" s="32" t="n">
        <v>1276904.55</v>
      </c>
      <c r="AD9160" s="32" t="n">
        <v>134074.98</v>
      </c>
      <c r="AE9160" s="35">
        <f>(LEFT(Y9160,4)-Parameters!$B$23)*12+MID(Y9160,6,2)-Parameters!$B$24+1</f>
        <v/>
      </c>
    </row>
    <row r="9161">
      <c r="X9161" t="inlineStr">
        <is>
          <t>L0190698</t>
        </is>
      </c>
      <c r="Y9161" t="inlineStr">
        <is>
          <t>2026-01-21</t>
        </is>
      </c>
      <c r="Z9161" t="inlineStr">
        <is>
          <t>home_use</t>
        </is>
      </c>
      <c r="AA9161" t="inlineStr">
        <is>
          <t>IMP01089</t>
        </is>
      </c>
      <c r="AB9161" t="inlineStr">
        <is>
          <t>T107617</t>
        </is>
      </c>
      <c r="AC9161" s="32" t="n">
        <v>1316326.58</v>
      </c>
      <c r="AD9161" s="32" t="n">
        <v>131632.66</v>
      </c>
      <c r="AE9161" s="35">
        <f>(LEFT(Y9161,4)-Parameters!$B$23)*12+MID(Y9161,6,2)-Parameters!$B$24+1</f>
        <v/>
      </c>
    </row>
    <row r="9162">
      <c r="X9162" t="inlineStr">
        <is>
          <t>L0191495</t>
        </is>
      </c>
      <c r="Y9162" t="inlineStr">
        <is>
          <t>2026-01-24</t>
        </is>
      </c>
      <c r="Z9162" t="inlineStr">
        <is>
          <t>home_use</t>
        </is>
      </c>
      <c r="AA9162" t="inlineStr">
        <is>
          <t>IMP01089</t>
        </is>
      </c>
      <c r="AB9162" t="inlineStr">
        <is>
          <t>T107617</t>
        </is>
      </c>
      <c r="AC9162" s="32" t="n">
        <v>956329.78</v>
      </c>
      <c r="AD9162" s="32" t="n">
        <v>95632.98</v>
      </c>
      <c r="AE9162" s="35">
        <f>(LEFT(Y9162,4)-Parameters!$B$23)*12+MID(Y9162,6,2)-Parameters!$B$24+1</f>
        <v/>
      </c>
    </row>
    <row r="9163">
      <c r="X9163" t="inlineStr">
        <is>
          <t>L0192738</t>
        </is>
      </c>
      <c r="Y9163" t="inlineStr">
        <is>
          <t>2026-02-01</t>
        </is>
      </c>
      <c r="Z9163" t="inlineStr">
        <is>
          <t>home_use</t>
        </is>
      </c>
      <c r="AA9163" t="inlineStr">
        <is>
          <t>IMP01089</t>
        </is>
      </c>
      <c r="AB9163" t="inlineStr">
        <is>
          <t>T107617</t>
        </is>
      </c>
      <c r="AC9163" s="32" t="n">
        <v>1962277.1</v>
      </c>
      <c r="AD9163" s="32" t="n">
        <v>206039.1</v>
      </c>
      <c r="AE9163" s="35">
        <f>(LEFT(Y9163,4)-Parameters!$B$23)*12+MID(Y9163,6,2)-Parameters!$B$24+1</f>
        <v/>
      </c>
    </row>
    <row r="9164">
      <c r="X9164" t="inlineStr">
        <is>
          <t>L0192739</t>
        </is>
      </c>
      <c r="Y9164" t="inlineStr">
        <is>
          <t>2026-02-01</t>
        </is>
      </c>
      <c r="Z9164" t="inlineStr">
        <is>
          <t>home_use</t>
        </is>
      </c>
      <c r="AA9164" t="inlineStr">
        <is>
          <t>IMP01089</t>
        </is>
      </c>
      <c r="AB9164" t="inlineStr">
        <is>
          <t>T107617</t>
        </is>
      </c>
      <c r="AC9164" s="32" t="n">
        <v>1874418.57</v>
      </c>
      <c r="AD9164" s="32" t="n">
        <v>196813.95</v>
      </c>
      <c r="AE9164" s="35">
        <f>(LEFT(Y9164,4)-Parameters!$B$23)*12+MID(Y9164,6,2)-Parameters!$B$24+1</f>
        <v/>
      </c>
    </row>
    <row r="9165">
      <c r="X9165" t="inlineStr">
        <is>
          <t>L0193774</t>
        </is>
      </c>
      <c r="Y9165" t="inlineStr">
        <is>
          <t>2026-02-05</t>
        </is>
      </c>
      <c r="Z9165" t="inlineStr">
        <is>
          <t>home_use</t>
        </is>
      </c>
      <c r="AA9165" t="inlineStr">
        <is>
          <t>IMP01089</t>
        </is>
      </c>
      <c r="AB9165" t="inlineStr">
        <is>
          <t>T107617</t>
        </is>
      </c>
      <c r="AC9165" s="32" t="n">
        <v>779709.08</v>
      </c>
      <c r="AD9165" s="32" t="n">
        <v>81869.45</v>
      </c>
      <c r="AE9165" s="35">
        <f>(LEFT(Y9165,4)-Parameters!$B$23)*12+MID(Y9165,6,2)-Parameters!$B$24+1</f>
        <v/>
      </c>
    </row>
    <row r="9166">
      <c r="X9166" t="inlineStr">
        <is>
          <t>L0194279</t>
        </is>
      </c>
      <c r="Y9166" t="inlineStr">
        <is>
          <t>2026-02-07</t>
        </is>
      </c>
      <c r="Z9166" t="inlineStr">
        <is>
          <t>home_use</t>
        </is>
      </c>
      <c r="AA9166" t="inlineStr">
        <is>
          <t>IMP01089</t>
        </is>
      </c>
      <c r="AB9166" t="inlineStr">
        <is>
          <t>T107617</t>
        </is>
      </c>
      <c r="AC9166" s="32" t="n">
        <v>2689914.88</v>
      </c>
      <c r="AD9166" s="32" t="n">
        <v>268991.49</v>
      </c>
      <c r="AE9166" s="35">
        <f>(LEFT(Y9166,4)-Parameters!$B$23)*12+MID(Y9166,6,2)-Parameters!$B$24+1</f>
        <v/>
      </c>
    </row>
    <row r="9167">
      <c r="X9167" t="inlineStr">
        <is>
          <t>L0194280</t>
        </is>
      </c>
      <c r="Y9167" t="inlineStr">
        <is>
          <t>2026-02-07</t>
        </is>
      </c>
      <c r="Z9167" t="inlineStr">
        <is>
          <t>home_use</t>
        </is>
      </c>
      <c r="AA9167" t="inlineStr">
        <is>
          <t>IMP01089</t>
        </is>
      </c>
      <c r="AB9167" t="inlineStr">
        <is>
          <t>T107617</t>
        </is>
      </c>
      <c r="AC9167" s="32" t="n">
        <v>3493741.54</v>
      </c>
      <c r="AD9167" s="32" t="n">
        <v>366842.86</v>
      </c>
      <c r="AE9167" s="35">
        <f>(LEFT(Y9167,4)-Parameters!$B$23)*12+MID(Y9167,6,2)-Parameters!$B$24+1</f>
        <v/>
      </c>
    </row>
    <row r="9168">
      <c r="X9168" t="inlineStr">
        <is>
          <t>L0194823</t>
        </is>
      </c>
      <c r="Y9168" t="inlineStr">
        <is>
          <t>2026-02-09</t>
        </is>
      </c>
      <c r="Z9168" t="inlineStr">
        <is>
          <t>home_use</t>
        </is>
      </c>
      <c r="AA9168" t="inlineStr">
        <is>
          <t>IMP01089</t>
        </is>
      </c>
      <c r="AB9168" t="inlineStr">
        <is>
          <t>T107617</t>
        </is>
      </c>
      <c r="AC9168" s="32" t="n">
        <v>884960.96</v>
      </c>
      <c r="AD9168" s="32" t="n">
        <v>88496.10000000001</v>
      </c>
      <c r="AE9168" s="35">
        <f>(LEFT(Y9168,4)-Parameters!$B$23)*12+MID(Y9168,6,2)-Parameters!$B$24+1</f>
        <v/>
      </c>
    </row>
    <row r="9169">
      <c r="X9169" t="inlineStr">
        <is>
          <t>L0195381</t>
        </is>
      </c>
      <c r="Y9169" t="inlineStr">
        <is>
          <t>2026-02-11</t>
        </is>
      </c>
      <c r="Z9169" t="inlineStr">
        <is>
          <t>home_use</t>
        </is>
      </c>
      <c r="AA9169" t="inlineStr">
        <is>
          <t>IMP01089</t>
        </is>
      </c>
      <c r="AB9169" t="inlineStr">
        <is>
          <t>T107617</t>
        </is>
      </c>
      <c r="AC9169" s="32" t="n">
        <v>848683.38</v>
      </c>
      <c r="AD9169" s="32" t="n">
        <v>89111.75</v>
      </c>
      <c r="AE9169" s="35">
        <f>(LEFT(Y9169,4)-Parameters!$B$23)*12+MID(Y9169,6,2)-Parameters!$B$24+1</f>
        <v/>
      </c>
    </row>
    <row r="9170">
      <c r="X9170" t="inlineStr">
        <is>
          <t>L0195899</t>
        </is>
      </c>
      <c r="Y9170" t="inlineStr">
        <is>
          <t>2026-02-13</t>
        </is>
      </c>
      <c r="Z9170" t="inlineStr">
        <is>
          <t>home_use</t>
        </is>
      </c>
      <c r="AA9170" t="inlineStr">
        <is>
          <t>IMP01089</t>
        </is>
      </c>
      <c r="AB9170" t="inlineStr">
        <is>
          <t>T107617</t>
        </is>
      </c>
      <c r="AC9170" s="32" t="n">
        <v>2551991.63</v>
      </c>
      <c r="AD9170" s="32" t="n">
        <v>267959.12</v>
      </c>
      <c r="AE9170" s="35">
        <f>(LEFT(Y9170,4)-Parameters!$B$23)*12+MID(Y9170,6,2)-Parameters!$B$24+1</f>
        <v/>
      </c>
    </row>
    <row r="9171">
      <c r="X9171" t="inlineStr">
        <is>
          <t>L0196154</t>
        </is>
      </c>
      <c r="Y9171" t="inlineStr">
        <is>
          <t>2026-02-14</t>
        </is>
      </c>
      <c r="Z9171" t="inlineStr">
        <is>
          <t>home_use</t>
        </is>
      </c>
      <c r="AA9171" t="inlineStr">
        <is>
          <t>IMP01089</t>
        </is>
      </c>
      <c r="AB9171" t="inlineStr">
        <is>
          <t>T107617</t>
        </is>
      </c>
      <c r="AC9171" s="32" t="n">
        <v>3159099.81</v>
      </c>
      <c r="AD9171" s="32" t="n">
        <v>331705.48</v>
      </c>
      <c r="AE9171" s="35">
        <f>(LEFT(Y9171,4)-Parameters!$B$23)*12+MID(Y9171,6,2)-Parameters!$B$24+1</f>
        <v/>
      </c>
    </row>
    <row r="9172">
      <c r="X9172" t="inlineStr">
        <is>
          <t>L0196155</t>
        </is>
      </c>
      <c r="Y9172" t="inlineStr">
        <is>
          <t>2026-02-14</t>
        </is>
      </c>
      <c r="Z9172" t="inlineStr">
        <is>
          <t>home_use</t>
        </is>
      </c>
      <c r="AA9172" t="inlineStr">
        <is>
          <t>IMP01089</t>
        </is>
      </c>
      <c r="AB9172" t="inlineStr">
        <is>
          <t>T107617</t>
        </is>
      </c>
      <c r="AC9172" s="32" t="n">
        <v>2201126.02</v>
      </c>
      <c r="AD9172" s="32" t="n">
        <v>231118.23</v>
      </c>
      <c r="AE9172" s="35">
        <f>(LEFT(Y9172,4)-Parameters!$B$23)*12+MID(Y9172,6,2)-Parameters!$B$24+1</f>
        <v/>
      </c>
    </row>
    <row r="9173">
      <c r="X9173" t="inlineStr">
        <is>
          <t>L0196156</t>
        </is>
      </c>
      <c r="Y9173" t="inlineStr">
        <is>
          <t>2026-02-14</t>
        </is>
      </c>
      <c r="Z9173" t="inlineStr">
        <is>
          <t>home_use</t>
        </is>
      </c>
      <c r="AA9173" t="inlineStr">
        <is>
          <t>IMP01089</t>
        </is>
      </c>
      <c r="AB9173" t="inlineStr">
        <is>
          <t>T107617</t>
        </is>
      </c>
      <c r="AC9173" s="32" t="n">
        <v>534744.8199999999</v>
      </c>
      <c r="AD9173" s="32" t="n">
        <v>56148.21</v>
      </c>
      <c r="AE9173" s="35">
        <f>(LEFT(Y9173,4)-Parameters!$B$23)*12+MID(Y9173,6,2)-Parameters!$B$24+1</f>
        <v/>
      </c>
    </row>
    <row r="9174">
      <c r="X9174" t="inlineStr">
        <is>
          <t>L0196659</t>
        </is>
      </c>
      <c r="Y9174" t="inlineStr">
        <is>
          <t>2026-02-16</t>
        </is>
      </c>
      <c r="Z9174" t="inlineStr">
        <is>
          <t>home_use</t>
        </is>
      </c>
      <c r="AA9174" t="inlineStr">
        <is>
          <t>IMP01089</t>
        </is>
      </c>
      <c r="AB9174" t="inlineStr">
        <is>
          <t>T107617</t>
        </is>
      </c>
      <c r="AC9174" s="32" t="n">
        <v>2012510.44</v>
      </c>
      <c r="AD9174" s="32" t="n">
        <v>201251.04</v>
      </c>
      <c r="AE9174" s="35">
        <f>(LEFT(Y9174,4)-Parameters!$B$23)*12+MID(Y9174,6,2)-Parameters!$B$24+1</f>
        <v/>
      </c>
    </row>
    <row r="9175">
      <c r="X9175" t="inlineStr">
        <is>
          <t>L0197190</t>
        </is>
      </c>
      <c r="Y9175" t="inlineStr">
        <is>
          <t>2026-02-18</t>
        </is>
      </c>
      <c r="Z9175" t="inlineStr">
        <is>
          <t>home_use</t>
        </is>
      </c>
      <c r="AA9175" t="inlineStr">
        <is>
          <t>IMP01089</t>
        </is>
      </c>
      <c r="AB9175" t="inlineStr">
        <is>
          <t>T107617</t>
        </is>
      </c>
      <c r="AC9175" s="32" t="n">
        <v>4073902.09</v>
      </c>
      <c r="AD9175" s="32" t="n">
        <v>427759.72</v>
      </c>
      <c r="AE9175" s="35">
        <f>(LEFT(Y9175,4)-Parameters!$B$23)*12+MID(Y9175,6,2)-Parameters!$B$24+1</f>
        <v/>
      </c>
    </row>
    <row r="9176">
      <c r="X9176" t="inlineStr">
        <is>
          <t>L0197191</t>
        </is>
      </c>
      <c r="Y9176" t="inlineStr">
        <is>
          <t>2026-02-18</t>
        </is>
      </c>
      <c r="Z9176" t="inlineStr">
        <is>
          <t>home_use</t>
        </is>
      </c>
      <c r="AA9176" t="inlineStr">
        <is>
          <t>IMP01089</t>
        </is>
      </c>
      <c r="AB9176" t="inlineStr">
        <is>
          <t>T107617</t>
        </is>
      </c>
      <c r="AC9176" s="32" t="n">
        <v>902755.51</v>
      </c>
      <c r="AD9176" s="32" t="n">
        <v>90275.55</v>
      </c>
      <c r="AE9176" s="35">
        <f>(LEFT(Y9176,4)-Parameters!$B$23)*12+MID(Y9176,6,2)-Parameters!$B$24+1</f>
        <v/>
      </c>
    </row>
    <row r="9177">
      <c r="X9177" t="inlineStr">
        <is>
          <t>L0198534</t>
        </is>
      </c>
      <c r="Y9177" t="inlineStr">
        <is>
          <t>2026-02-23</t>
        </is>
      </c>
      <c r="Z9177" t="inlineStr">
        <is>
          <t>home_use</t>
        </is>
      </c>
      <c r="AA9177" t="inlineStr">
        <is>
          <t>IMP01089</t>
        </is>
      </c>
      <c r="AB9177" t="inlineStr">
        <is>
          <t>T107617</t>
        </is>
      </c>
      <c r="AC9177" s="32" t="n">
        <v>718724.33</v>
      </c>
      <c r="AD9177" s="32" t="n">
        <v>75466.05</v>
      </c>
      <c r="AE9177" s="35">
        <f>(LEFT(Y9177,4)-Parameters!$B$23)*12+MID(Y9177,6,2)-Parameters!$B$24+1</f>
        <v/>
      </c>
    </row>
    <row r="9178">
      <c r="X9178" t="inlineStr">
        <is>
          <t>L0198812</t>
        </is>
      </c>
      <c r="Y9178" t="inlineStr">
        <is>
          <t>2026-02-24</t>
        </is>
      </c>
      <c r="Z9178" t="inlineStr">
        <is>
          <t>home_use</t>
        </is>
      </c>
      <c r="AA9178" t="inlineStr">
        <is>
          <t>IMP01089</t>
        </is>
      </c>
      <c r="AB9178" t="inlineStr">
        <is>
          <t>T107617</t>
        </is>
      </c>
      <c r="AC9178" s="32" t="n">
        <v>2986400.37</v>
      </c>
      <c r="AD9178" s="32" t="n">
        <v>313572.04</v>
      </c>
      <c r="AE9178" s="35">
        <f>(LEFT(Y9178,4)-Parameters!$B$23)*12+MID(Y9178,6,2)-Parameters!$B$24+1</f>
        <v/>
      </c>
    </row>
    <row r="9179">
      <c r="X9179" t="inlineStr">
        <is>
          <t>L0199316</t>
        </is>
      </c>
      <c r="Y9179" t="inlineStr">
        <is>
          <t>2026-02-26</t>
        </is>
      </c>
      <c r="Z9179" t="inlineStr">
        <is>
          <t>home_use</t>
        </is>
      </c>
      <c r="AA9179" t="inlineStr">
        <is>
          <t>IMP01089</t>
        </is>
      </c>
      <c r="AB9179" t="inlineStr">
        <is>
          <t>T107617</t>
        </is>
      </c>
      <c r="AC9179" s="32" t="n">
        <v>2633551.95</v>
      </c>
      <c r="AD9179" s="32" t="n">
        <v>276522.96</v>
      </c>
      <c r="AE9179" s="35">
        <f>(LEFT(Y9179,4)-Parameters!$B$23)*12+MID(Y9179,6,2)-Parameters!$B$24+1</f>
        <v/>
      </c>
    </row>
    <row r="9180">
      <c r="X9180" t="inlineStr">
        <is>
          <t>L0199819</t>
        </is>
      </c>
      <c r="Y9180" t="inlineStr">
        <is>
          <t>2026-02-28</t>
        </is>
      </c>
      <c r="Z9180" t="inlineStr">
        <is>
          <t>home_use</t>
        </is>
      </c>
      <c r="AA9180" t="inlineStr">
        <is>
          <t>IMP01089</t>
        </is>
      </c>
      <c r="AB9180" t="inlineStr">
        <is>
          <t>T107617</t>
        </is>
      </c>
      <c r="AC9180" s="32" t="n">
        <v>869971.67</v>
      </c>
      <c r="AD9180" s="32" t="n">
        <v>91347.03</v>
      </c>
      <c r="AE9180" s="35">
        <f>(LEFT(Y9180,4)-Parameters!$B$23)*12+MID(Y9180,6,2)-Parameters!$B$24+1</f>
        <v/>
      </c>
    </row>
    <row r="9181">
      <c r="X9181" t="inlineStr">
        <is>
          <t>L0200087</t>
        </is>
      </c>
      <c r="Y9181" t="inlineStr">
        <is>
          <t>2026-03-01</t>
        </is>
      </c>
      <c r="Z9181" t="inlineStr">
        <is>
          <t>home_use</t>
        </is>
      </c>
      <c r="AA9181" t="inlineStr">
        <is>
          <t>IMP01089</t>
        </is>
      </c>
      <c r="AB9181" t="inlineStr">
        <is>
          <t>T107617</t>
        </is>
      </c>
      <c r="AC9181" s="32" t="n">
        <v>2133498.68</v>
      </c>
      <c r="AD9181" s="32" t="n">
        <v>213349.87</v>
      </c>
      <c r="AE9181" s="35">
        <f>(LEFT(Y9181,4)-Parameters!$B$23)*12+MID(Y9181,6,2)-Parameters!$B$24+1</f>
        <v/>
      </c>
    </row>
    <row r="9182">
      <c r="X9182" t="inlineStr">
        <is>
          <t>L0200345</t>
        </is>
      </c>
      <c r="Y9182" t="inlineStr">
        <is>
          <t>2026-03-02</t>
        </is>
      </c>
      <c r="Z9182" t="inlineStr">
        <is>
          <t>home_use</t>
        </is>
      </c>
      <c r="AA9182" t="inlineStr">
        <is>
          <t>IMP01089</t>
        </is>
      </c>
      <c r="AB9182" t="inlineStr">
        <is>
          <t>T107617</t>
        </is>
      </c>
      <c r="AC9182" s="32" t="n">
        <v>2133319.35</v>
      </c>
      <c r="AD9182" s="32" t="n">
        <v>213331.93</v>
      </c>
      <c r="AE9182" s="35">
        <f>(LEFT(Y9182,4)-Parameters!$B$23)*12+MID(Y9182,6,2)-Parameters!$B$24+1</f>
        <v/>
      </c>
    </row>
    <row r="9183">
      <c r="X9183" t="inlineStr">
        <is>
          <t>L0200883</t>
        </is>
      </c>
      <c r="Y9183" t="inlineStr">
        <is>
          <t>2026-03-04</t>
        </is>
      </c>
      <c r="Z9183" t="inlineStr">
        <is>
          <t>home_use</t>
        </is>
      </c>
      <c r="AA9183" t="inlineStr">
        <is>
          <t>IMP01089</t>
        </is>
      </c>
      <c r="AB9183" t="inlineStr">
        <is>
          <t>T107617</t>
        </is>
      </c>
      <c r="AC9183" s="32" t="n">
        <v>2611942.88</v>
      </c>
      <c r="AD9183" s="32" t="n">
        <v>261194.29</v>
      </c>
      <c r="AE9183" s="35">
        <f>(LEFT(Y9183,4)-Parameters!$B$23)*12+MID(Y9183,6,2)-Parameters!$B$24+1</f>
        <v/>
      </c>
    </row>
    <row r="9184">
      <c r="X9184" t="inlineStr">
        <is>
          <t>L0200884</t>
        </is>
      </c>
      <c r="Y9184" t="inlineStr">
        <is>
          <t>2026-03-04</t>
        </is>
      </c>
      <c r="Z9184" t="inlineStr">
        <is>
          <t>home_use</t>
        </is>
      </c>
      <c r="AA9184" t="inlineStr">
        <is>
          <t>IMP01089</t>
        </is>
      </c>
      <c r="AB9184" t="inlineStr">
        <is>
          <t>T107617</t>
        </is>
      </c>
      <c r="AC9184" s="32" t="n">
        <v>524957.02</v>
      </c>
      <c r="AD9184" s="32" t="n">
        <v>52495.7</v>
      </c>
      <c r="AE9184" s="35">
        <f>(LEFT(Y9184,4)-Parameters!$B$23)*12+MID(Y9184,6,2)-Parameters!$B$24+1</f>
        <v/>
      </c>
    </row>
    <row r="9185">
      <c r="X9185" t="inlineStr">
        <is>
          <t>L0201159</t>
        </is>
      </c>
      <c r="Y9185" t="inlineStr">
        <is>
          <t>2026-03-05</t>
        </is>
      </c>
      <c r="Z9185" t="inlineStr">
        <is>
          <t>home_use</t>
        </is>
      </c>
      <c r="AA9185" t="inlineStr">
        <is>
          <t>IMP01089</t>
        </is>
      </c>
      <c r="AB9185" t="inlineStr">
        <is>
          <t>T107617</t>
        </is>
      </c>
      <c r="AC9185" s="32" t="n">
        <v>473462.73</v>
      </c>
      <c r="AD9185" s="32" t="n">
        <v>47346.27</v>
      </c>
      <c r="AE9185" s="35">
        <f>(LEFT(Y9185,4)-Parameters!$B$23)*12+MID(Y9185,6,2)-Parameters!$B$24+1</f>
        <v/>
      </c>
    </row>
    <row r="9186">
      <c r="X9186" t="inlineStr">
        <is>
          <t>L0201669</t>
        </is>
      </c>
      <c r="Y9186" t="inlineStr">
        <is>
          <t>2026-03-07</t>
        </is>
      </c>
      <c r="Z9186" t="inlineStr">
        <is>
          <t>home_use</t>
        </is>
      </c>
      <c r="AA9186" t="inlineStr">
        <is>
          <t>IMP01089</t>
        </is>
      </c>
      <c r="AB9186" t="inlineStr">
        <is>
          <t>T107617</t>
        </is>
      </c>
      <c r="AC9186" s="32" t="n">
        <v>1081946.64</v>
      </c>
      <c r="AD9186" s="32" t="n">
        <v>113604.4</v>
      </c>
      <c r="AE9186" s="35">
        <f>(LEFT(Y9186,4)-Parameters!$B$23)*12+MID(Y9186,6,2)-Parameters!$B$24+1</f>
        <v/>
      </c>
    </row>
    <row r="9187">
      <c r="X9187" t="inlineStr">
        <is>
          <t>L0201670</t>
        </is>
      </c>
      <c r="Y9187" t="inlineStr">
        <is>
          <t>2026-03-07</t>
        </is>
      </c>
      <c r="Z9187" t="inlineStr">
        <is>
          <t>home_use</t>
        </is>
      </c>
      <c r="AA9187" t="inlineStr">
        <is>
          <t>IMP01089</t>
        </is>
      </c>
      <c r="AB9187" t="inlineStr">
        <is>
          <t>T107617</t>
        </is>
      </c>
      <c r="AC9187" s="32" t="n">
        <v>1314718.14</v>
      </c>
      <c r="AD9187" s="32" t="n">
        <v>131471.81</v>
      </c>
      <c r="AE9187" s="35">
        <f>(LEFT(Y9187,4)-Parameters!$B$23)*12+MID(Y9187,6,2)-Parameters!$B$24+1</f>
        <v/>
      </c>
    </row>
    <row r="9188">
      <c r="X9188" t="inlineStr">
        <is>
          <t>L0202762</t>
        </is>
      </c>
      <c r="Y9188" t="inlineStr">
        <is>
          <t>2026-03-11</t>
        </is>
      </c>
      <c r="Z9188" t="inlineStr">
        <is>
          <t>home_use</t>
        </is>
      </c>
      <c r="AA9188" t="inlineStr">
        <is>
          <t>IMP01089</t>
        </is>
      </c>
      <c r="AB9188" t="inlineStr">
        <is>
          <t>T107617</t>
        </is>
      </c>
      <c r="AC9188" s="32" t="n">
        <v>933554.67</v>
      </c>
      <c r="AD9188" s="32" t="n">
        <v>93355.47</v>
      </c>
      <c r="AE9188" s="35">
        <f>(LEFT(Y9188,4)-Parameters!$B$23)*12+MID(Y9188,6,2)-Parameters!$B$24+1</f>
        <v/>
      </c>
    </row>
    <row r="9189">
      <c r="X9189" t="inlineStr">
        <is>
          <t>L0202764</t>
        </is>
      </c>
      <c r="Y9189" t="inlineStr">
        <is>
          <t>2026-03-11</t>
        </is>
      </c>
      <c r="Z9189" t="inlineStr">
        <is>
          <t>home_use</t>
        </is>
      </c>
      <c r="AA9189" t="inlineStr">
        <is>
          <t>IMP01089</t>
        </is>
      </c>
      <c r="AB9189" t="inlineStr">
        <is>
          <t>T107617</t>
        </is>
      </c>
      <c r="AC9189" s="32" t="n">
        <v>2090123.63</v>
      </c>
      <c r="AD9189" s="32" t="n">
        <v>209012.36</v>
      </c>
      <c r="AE9189" s="35">
        <f>(LEFT(Y9189,4)-Parameters!$B$23)*12+MID(Y9189,6,2)-Parameters!$B$24+1</f>
        <v/>
      </c>
    </row>
    <row r="9190">
      <c r="X9190" t="inlineStr">
        <is>
          <t>L0204334</t>
        </is>
      </c>
      <c r="Y9190" t="inlineStr">
        <is>
          <t>2026-03-17</t>
        </is>
      </c>
      <c r="Z9190" t="inlineStr">
        <is>
          <t>home_use</t>
        </is>
      </c>
      <c r="AA9190" t="inlineStr">
        <is>
          <t>IMP01089</t>
        </is>
      </c>
      <c r="AB9190" t="inlineStr">
        <is>
          <t>T107617</t>
        </is>
      </c>
      <c r="AC9190" s="32" t="n">
        <v>4361122.38</v>
      </c>
      <c r="AD9190" s="32" t="n">
        <v>457917.85</v>
      </c>
      <c r="AE9190" s="35">
        <f>(LEFT(Y9190,4)-Parameters!$B$23)*12+MID(Y9190,6,2)-Parameters!$B$24+1</f>
        <v/>
      </c>
    </row>
    <row r="9191">
      <c r="X9191" t="inlineStr">
        <is>
          <t>L0205662</t>
        </is>
      </c>
      <c r="Y9191" t="inlineStr">
        <is>
          <t>2026-03-22</t>
        </is>
      </c>
      <c r="Z9191" t="inlineStr">
        <is>
          <t>home_use</t>
        </is>
      </c>
      <c r="AA9191" t="inlineStr">
        <is>
          <t>IMP01089</t>
        </is>
      </c>
      <c r="AB9191" t="inlineStr">
        <is>
          <t>T107617</t>
        </is>
      </c>
      <c r="AC9191" s="32" t="n">
        <v>4456222.6</v>
      </c>
      <c r="AD9191" s="32" t="n">
        <v>467903.37</v>
      </c>
      <c r="AE9191" s="35">
        <f>(LEFT(Y9191,4)-Parameters!$B$23)*12+MID(Y9191,6,2)-Parameters!$B$24+1</f>
        <v/>
      </c>
    </row>
    <row r="9192">
      <c r="X9192" t="inlineStr">
        <is>
          <t>L0206194</t>
        </is>
      </c>
      <c r="Y9192" t="inlineStr">
        <is>
          <t>2026-03-24</t>
        </is>
      </c>
      <c r="Z9192" t="inlineStr">
        <is>
          <t>home_use</t>
        </is>
      </c>
      <c r="AA9192" t="inlineStr">
        <is>
          <t>IMP01089</t>
        </is>
      </c>
      <c r="AB9192" t="inlineStr">
        <is>
          <t>T107617</t>
        </is>
      </c>
      <c r="AC9192" s="32" t="n">
        <v>385871.46</v>
      </c>
      <c r="AD9192" s="32" t="n">
        <v>40516.5</v>
      </c>
      <c r="AE9192" s="35">
        <f>(LEFT(Y9192,4)-Parameters!$B$23)*12+MID(Y9192,6,2)-Parameters!$B$24+1</f>
        <v/>
      </c>
    </row>
    <row r="9193">
      <c r="X9193" t="inlineStr">
        <is>
          <t>L0207029</t>
        </is>
      </c>
      <c r="Y9193" t="inlineStr">
        <is>
          <t>2026-03-27</t>
        </is>
      </c>
      <c r="Z9193" t="inlineStr">
        <is>
          <t>home_use</t>
        </is>
      </c>
      <c r="AA9193" t="inlineStr">
        <is>
          <t>IMP01089</t>
        </is>
      </c>
      <c r="AB9193" t="inlineStr">
        <is>
          <t>T107617</t>
        </is>
      </c>
      <c r="AC9193" s="32" t="n">
        <v>547087.73</v>
      </c>
      <c r="AD9193" s="32" t="n">
        <v>54708.77</v>
      </c>
      <c r="AE9193" s="35">
        <f>(LEFT(Y9193,4)-Parameters!$B$23)*12+MID(Y9193,6,2)-Parameters!$B$24+1</f>
        <v/>
      </c>
    </row>
    <row r="9194">
      <c r="X9194" t="inlineStr">
        <is>
          <t>L0208208</t>
        </is>
      </c>
      <c r="Y9194" t="inlineStr">
        <is>
          <t>2026-04-03</t>
        </is>
      </c>
      <c r="Z9194" t="inlineStr">
        <is>
          <t>home_use</t>
        </is>
      </c>
      <c r="AA9194" t="inlineStr">
        <is>
          <t>IMP01089</t>
        </is>
      </c>
      <c r="AB9194" t="inlineStr">
        <is>
          <t>T107617</t>
        </is>
      </c>
      <c r="AC9194" s="32" t="n">
        <v>7996029.58</v>
      </c>
      <c r="AD9194" s="32" t="n">
        <v>839583.11</v>
      </c>
      <c r="AE9194" s="35">
        <f>(LEFT(Y9194,4)-Parameters!$B$23)*12+MID(Y9194,6,2)-Parameters!$B$24+1</f>
        <v/>
      </c>
    </row>
    <row r="9195">
      <c r="X9195" t="inlineStr">
        <is>
          <t>L0208768</t>
        </is>
      </c>
      <c r="Y9195" t="inlineStr">
        <is>
          <t>2026-04-05</t>
        </is>
      </c>
      <c r="Z9195" t="inlineStr">
        <is>
          <t>home_use</t>
        </is>
      </c>
      <c r="AA9195" t="inlineStr">
        <is>
          <t>IMP01089</t>
        </is>
      </c>
      <c r="AB9195" t="inlineStr">
        <is>
          <t>T107617</t>
        </is>
      </c>
      <c r="AC9195" s="32" t="n">
        <v>2393830.85</v>
      </c>
      <c r="AD9195" s="32" t="n">
        <v>251352.24</v>
      </c>
      <c r="AE9195" s="35">
        <f>(LEFT(Y9195,4)-Parameters!$B$23)*12+MID(Y9195,6,2)-Parameters!$B$24+1</f>
        <v/>
      </c>
    </row>
    <row r="9196">
      <c r="X9196" t="inlineStr">
        <is>
          <t>L0209570</t>
        </is>
      </c>
      <c r="Y9196" t="inlineStr">
        <is>
          <t>2026-04-08</t>
        </is>
      </c>
      <c r="Z9196" t="inlineStr">
        <is>
          <t>home_use</t>
        </is>
      </c>
      <c r="AA9196" t="inlineStr">
        <is>
          <t>IMP01089</t>
        </is>
      </c>
      <c r="AB9196" t="inlineStr">
        <is>
          <t>T107617</t>
        </is>
      </c>
      <c r="AC9196" s="32" t="n">
        <v>1238480.64</v>
      </c>
      <c r="AD9196" s="32" t="n">
        <v>130040.47</v>
      </c>
      <c r="AE9196" s="35">
        <f>(LEFT(Y9196,4)-Parameters!$B$23)*12+MID(Y9196,6,2)-Parameters!$B$24+1</f>
        <v/>
      </c>
    </row>
    <row r="9197">
      <c r="X9197" t="inlineStr">
        <is>
          <t>L0209571</t>
        </is>
      </c>
      <c r="Y9197" t="inlineStr">
        <is>
          <t>2026-04-08</t>
        </is>
      </c>
      <c r="Z9197" t="inlineStr">
        <is>
          <t>home_use</t>
        </is>
      </c>
      <c r="AA9197" t="inlineStr">
        <is>
          <t>IMP01089</t>
        </is>
      </c>
      <c r="AB9197" t="inlineStr">
        <is>
          <t>T107617</t>
        </is>
      </c>
      <c r="AC9197" s="32" t="n">
        <v>1115109.13</v>
      </c>
      <c r="AD9197" s="32" t="n">
        <v>117086.46</v>
      </c>
      <c r="AE9197" s="35">
        <f>(LEFT(Y9197,4)-Parameters!$B$23)*12+MID(Y9197,6,2)-Parameters!$B$24+1</f>
        <v/>
      </c>
    </row>
    <row r="9198">
      <c r="X9198" t="inlineStr">
        <is>
          <t>L0209823</t>
        </is>
      </c>
      <c r="Y9198" t="inlineStr">
        <is>
          <t>2026-04-09</t>
        </is>
      </c>
      <c r="Z9198" t="inlineStr">
        <is>
          <t>warehouse_out</t>
        </is>
      </c>
      <c r="AA9198" t="inlineStr">
        <is>
          <t>IMP01089</t>
        </is>
      </c>
      <c r="AB9198" t="inlineStr">
        <is>
          <t>T107617</t>
        </is>
      </c>
      <c r="AC9198" s="32" t="n">
        <v>3186378.94</v>
      </c>
      <c r="AD9198" s="32" t="n">
        <v>318637.89</v>
      </c>
      <c r="AE9198" s="35">
        <f>(LEFT(Y9198,4)-Parameters!$B$23)*12+MID(Y9198,6,2)-Parameters!$B$24+1</f>
        <v/>
      </c>
    </row>
    <row r="9199">
      <c r="X9199" t="inlineStr">
        <is>
          <t>L0210641</t>
        </is>
      </c>
      <c r="Y9199" t="inlineStr">
        <is>
          <t>2026-04-12</t>
        </is>
      </c>
      <c r="Z9199" t="inlineStr">
        <is>
          <t>home_use</t>
        </is>
      </c>
      <c r="AA9199" t="inlineStr">
        <is>
          <t>IMP01089</t>
        </is>
      </c>
      <c r="AB9199" t="inlineStr">
        <is>
          <t>T107617</t>
        </is>
      </c>
      <c r="AC9199" s="32" t="n">
        <v>1565070.65</v>
      </c>
      <c r="AD9199" s="32" t="n">
        <v>156507.06</v>
      </c>
      <c r="AE9199" s="35">
        <f>(LEFT(Y9199,4)-Parameters!$B$23)*12+MID(Y9199,6,2)-Parameters!$B$24+1</f>
        <v/>
      </c>
    </row>
    <row r="9200">
      <c r="X9200" t="inlineStr">
        <is>
          <t>L0210926</t>
        </is>
      </c>
      <c r="Y9200" t="inlineStr">
        <is>
          <t>2026-04-13</t>
        </is>
      </c>
      <c r="Z9200" t="inlineStr">
        <is>
          <t>home_use</t>
        </is>
      </c>
      <c r="AA9200" t="inlineStr">
        <is>
          <t>IMP01089</t>
        </is>
      </c>
      <c r="AB9200" t="inlineStr">
        <is>
          <t>T107617</t>
        </is>
      </c>
      <c r="AC9200" s="32" t="n">
        <v>820384.62</v>
      </c>
      <c r="AD9200" s="32" t="n">
        <v>86140.39</v>
      </c>
      <c r="AE9200" s="35">
        <f>(LEFT(Y9200,4)-Parameters!$B$23)*12+MID(Y9200,6,2)-Parameters!$B$24+1</f>
        <v/>
      </c>
    </row>
    <row r="9201">
      <c r="X9201" t="inlineStr">
        <is>
          <t>L0211739</t>
        </is>
      </c>
      <c r="Y9201" t="inlineStr">
        <is>
          <t>2026-04-16</t>
        </is>
      </c>
      <c r="Z9201" t="inlineStr">
        <is>
          <t>home_use</t>
        </is>
      </c>
      <c r="AA9201" t="inlineStr">
        <is>
          <t>IMP01089</t>
        </is>
      </c>
      <c r="AB9201" t="inlineStr">
        <is>
          <t>T107617</t>
        </is>
      </c>
      <c r="AC9201" s="32" t="n">
        <v>1248321.1</v>
      </c>
      <c r="AD9201" s="32" t="n">
        <v>131073.72</v>
      </c>
      <c r="AE9201" s="35">
        <f>(LEFT(Y9201,4)-Parameters!$B$23)*12+MID(Y9201,6,2)-Parameters!$B$24+1</f>
        <v/>
      </c>
    </row>
    <row r="9202">
      <c r="X9202" t="inlineStr">
        <is>
          <t>L0212540</t>
        </is>
      </c>
      <c r="Y9202" t="inlineStr">
        <is>
          <t>2026-04-19</t>
        </is>
      </c>
      <c r="Z9202" t="inlineStr">
        <is>
          <t>home_use</t>
        </is>
      </c>
      <c r="AA9202" t="inlineStr">
        <is>
          <t>IMP01089</t>
        </is>
      </c>
      <c r="AB9202" t="inlineStr">
        <is>
          <t>T107617</t>
        </is>
      </c>
      <c r="AC9202" s="32" t="n">
        <v>1295089.96</v>
      </c>
      <c r="AD9202" s="32" t="n">
        <v>135984.45</v>
      </c>
      <c r="AE9202" s="35">
        <f>(LEFT(Y9202,4)-Parameters!$B$23)*12+MID(Y9202,6,2)-Parameters!$B$24+1</f>
        <v/>
      </c>
    </row>
    <row r="9203">
      <c r="X9203" t="inlineStr">
        <is>
          <t>L0212541</t>
        </is>
      </c>
      <c r="Y9203" t="inlineStr">
        <is>
          <t>2026-04-19</t>
        </is>
      </c>
      <c r="Z9203" t="inlineStr">
        <is>
          <t>home_use</t>
        </is>
      </c>
      <c r="AA9203" t="inlineStr">
        <is>
          <t>IMP01089</t>
        </is>
      </c>
      <c r="AB9203" t="inlineStr">
        <is>
          <t>T107617</t>
        </is>
      </c>
      <c r="AC9203" s="32" t="n">
        <v>5685372.93</v>
      </c>
      <c r="AD9203" s="32" t="n">
        <v>625391.02</v>
      </c>
      <c r="AE9203" s="35">
        <f>(LEFT(Y9203,4)-Parameters!$B$23)*12+MID(Y9203,6,2)-Parameters!$B$24+1</f>
        <v/>
      </c>
    </row>
    <row r="9204">
      <c r="X9204" t="inlineStr">
        <is>
          <t>L0213673</t>
        </is>
      </c>
      <c r="Y9204" t="inlineStr">
        <is>
          <t>2026-04-23</t>
        </is>
      </c>
      <c r="Z9204" t="inlineStr">
        <is>
          <t>home_use</t>
        </is>
      </c>
      <c r="AA9204" t="inlineStr">
        <is>
          <t>IMP01089</t>
        </is>
      </c>
      <c r="AB9204" t="inlineStr">
        <is>
          <t>T107617</t>
        </is>
      </c>
      <c r="AC9204" s="32" t="n">
        <v>1505900.2</v>
      </c>
      <c r="AD9204" s="32" t="n">
        <v>158119.52</v>
      </c>
      <c r="AE9204" s="35">
        <f>(LEFT(Y9204,4)-Parameters!$B$23)*12+MID(Y9204,6,2)-Parameters!$B$24+1</f>
        <v/>
      </c>
    </row>
    <row r="9205">
      <c r="X9205" t="inlineStr">
        <is>
          <t>L0214733</t>
        </is>
      </c>
      <c r="Y9205" t="inlineStr">
        <is>
          <t>2026-04-27</t>
        </is>
      </c>
      <c r="Z9205" t="inlineStr">
        <is>
          <t>home_use</t>
        </is>
      </c>
      <c r="AA9205" t="inlineStr">
        <is>
          <t>IMP01089</t>
        </is>
      </c>
      <c r="AB9205" t="inlineStr">
        <is>
          <t>T107617</t>
        </is>
      </c>
      <c r="AC9205" s="32" t="n">
        <v>2736803.67</v>
      </c>
      <c r="AD9205" s="32" t="n">
        <v>287364.39</v>
      </c>
      <c r="AE9205" s="35">
        <f>(LEFT(Y9205,4)-Parameters!$B$23)*12+MID(Y9205,6,2)-Parameters!$B$24+1</f>
        <v/>
      </c>
    </row>
    <row r="9206">
      <c r="X9206" t="inlineStr">
        <is>
          <t>L0215830</t>
        </is>
      </c>
      <c r="Y9206" t="inlineStr">
        <is>
          <t>2026-05-03</t>
        </is>
      </c>
      <c r="Z9206" t="inlineStr">
        <is>
          <t>home_use</t>
        </is>
      </c>
      <c r="AA9206" t="inlineStr">
        <is>
          <t>IMP01089</t>
        </is>
      </c>
      <c r="AB9206" t="inlineStr">
        <is>
          <t>T107617</t>
        </is>
      </c>
      <c r="AC9206" s="32" t="n">
        <v>2752089.26</v>
      </c>
      <c r="AD9206" s="32" t="n">
        <v>275208.93</v>
      </c>
      <c r="AE9206" s="35">
        <f>(LEFT(Y9206,4)-Parameters!$B$23)*12+MID(Y9206,6,2)-Parameters!$B$24+1</f>
        <v/>
      </c>
    </row>
    <row r="9207">
      <c r="X9207" t="inlineStr">
        <is>
          <t>L0216677</t>
        </is>
      </c>
      <c r="Y9207" t="inlineStr">
        <is>
          <t>2026-05-06</t>
        </is>
      </c>
      <c r="Z9207" t="inlineStr">
        <is>
          <t>home_use</t>
        </is>
      </c>
      <c r="AA9207" t="inlineStr">
        <is>
          <t>IMP01089</t>
        </is>
      </c>
      <c r="AB9207" t="inlineStr">
        <is>
          <t>T107617</t>
        </is>
      </c>
      <c r="AC9207" s="32" t="n">
        <v>1297298.05</v>
      </c>
      <c r="AD9207" s="32" t="n">
        <v>136216.3</v>
      </c>
      <c r="AE9207" s="35">
        <f>(LEFT(Y9207,4)-Parameters!$B$23)*12+MID(Y9207,6,2)-Parameters!$B$24+1</f>
        <v/>
      </c>
    </row>
    <row r="9208">
      <c r="X9208" t="inlineStr">
        <is>
          <t>L0216943</t>
        </is>
      </c>
      <c r="Y9208" t="inlineStr">
        <is>
          <t>2026-05-07</t>
        </is>
      </c>
      <c r="Z9208" t="inlineStr">
        <is>
          <t>home_use</t>
        </is>
      </c>
      <c r="AA9208" t="inlineStr">
        <is>
          <t>IMP01089</t>
        </is>
      </c>
      <c r="AB9208" t="inlineStr">
        <is>
          <t>T107617</t>
        </is>
      </c>
      <c r="AC9208" s="32" t="n">
        <v>3946663.34</v>
      </c>
      <c r="AD9208" s="32" t="n">
        <v>414399.65</v>
      </c>
      <c r="AE9208" s="35">
        <f>(LEFT(Y9208,4)-Parameters!$B$23)*12+MID(Y9208,6,2)-Parameters!$B$24+1</f>
        <v/>
      </c>
    </row>
    <row r="9209">
      <c r="X9209" t="inlineStr">
        <is>
          <t>L0216944</t>
        </is>
      </c>
      <c r="Y9209" t="inlineStr">
        <is>
          <t>2026-05-07</t>
        </is>
      </c>
      <c r="Z9209" t="inlineStr">
        <is>
          <t>home_use</t>
        </is>
      </c>
      <c r="AA9209" t="inlineStr">
        <is>
          <t>IMP01089</t>
        </is>
      </c>
      <c r="AB9209" t="inlineStr">
        <is>
          <t>T107617</t>
        </is>
      </c>
      <c r="AC9209" s="32" t="n">
        <v>10043546.08</v>
      </c>
      <c r="AD9209" s="32" t="n">
        <v>1054572.34</v>
      </c>
      <c r="AE9209" s="35">
        <f>(LEFT(Y9209,4)-Parameters!$B$23)*12+MID(Y9209,6,2)-Parameters!$B$24+1</f>
        <v/>
      </c>
    </row>
    <row r="9210">
      <c r="X9210" t="inlineStr">
        <is>
          <t>L0216946</t>
        </is>
      </c>
      <c r="Y9210" t="inlineStr">
        <is>
          <t>2026-05-07</t>
        </is>
      </c>
      <c r="Z9210" t="inlineStr">
        <is>
          <t>home_use</t>
        </is>
      </c>
      <c r="AA9210" t="inlineStr">
        <is>
          <t>IMP01089</t>
        </is>
      </c>
      <c r="AB9210" t="inlineStr">
        <is>
          <t>T107617</t>
        </is>
      </c>
      <c r="AC9210" s="32" t="n">
        <v>2242684.81</v>
      </c>
      <c r="AD9210" s="32" t="n">
        <v>224268.48</v>
      </c>
      <c r="AE9210" s="35">
        <f>(LEFT(Y9210,4)-Parameters!$B$23)*12+MID(Y9210,6,2)-Parameters!$B$24+1</f>
        <v/>
      </c>
    </row>
    <row r="9211">
      <c r="X9211" t="inlineStr">
        <is>
          <t>L0217237</t>
        </is>
      </c>
      <c r="Y9211" t="inlineStr">
        <is>
          <t>2026-05-08</t>
        </is>
      </c>
      <c r="Z9211" t="inlineStr">
        <is>
          <t>home_use</t>
        </is>
      </c>
      <c r="AA9211" t="inlineStr">
        <is>
          <t>IMP01089</t>
        </is>
      </c>
      <c r="AB9211" t="inlineStr">
        <is>
          <t>T107617</t>
        </is>
      </c>
      <c r="AC9211" s="32" t="n">
        <v>2179966.19</v>
      </c>
      <c r="AD9211" s="32" t="n">
        <v>217996.62</v>
      </c>
      <c r="AE9211" s="35">
        <f>(LEFT(Y9211,4)-Parameters!$B$23)*12+MID(Y9211,6,2)-Parameters!$B$24+1</f>
        <v/>
      </c>
    </row>
    <row r="9212">
      <c r="X9212" t="inlineStr">
        <is>
          <t>L0217815</t>
        </is>
      </c>
      <c r="Y9212" t="inlineStr">
        <is>
          <t>2026-05-10</t>
        </is>
      </c>
      <c r="Z9212" t="inlineStr">
        <is>
          <t>home_use</t>
        </is>
      </c>
      <c r="AA9212" t="inlineStr">
        <is>
          <t>IMP01089</t>
        </is>
      </c>
      <c r="AB9212" t="inlineStr">
        <is>
          <t>T107617</t>
        </is>
      </c>
      <c r="AC9212" s="32" t="n">
        <v>2369715.76</v>
      </c>
      <c r="AD9212" s="32" t="n">
        <v>248820.16</v>
      </c>
      <c r="AE9212" s="35">
        <f>(LEFT(Y9212,4)-Parameters!$B$23)*12+MID(Y9212,6,2)-Parameters!$B$24+1</f>
        <v/>
      </c>
    </row>
    <row r="9213">
      <c r="X9213" t="inlineStr">
        <is>
          <t>L0217816</t>
        </is>
      </c>
      <c r="Y9213" t="inlineStr">
        <is>
          <t>2026-05-10</t>
        </is>
      </c>
      <c r="Z9213" t="inlineStr">
        <is>
          <t>home_use</t>
        </is>
      </c>
      <c r="AA9213" t="inlineStr">
        <is>
          <t>IMP01089</t>
        </is>
      </c>
      <c r="AB9213" t="inlineStr">
        <is>
          <t>T107617</t>
        </is>
      </c>
      <c r="AC9213" s="32" t="n">
        <v>905181.51</v>
      </c>
      <c r="AD9213" s="32" t="n">
        <v>90518.14999999999</v>
      </c>
      <c r="AE9213" s="35">
        <f>(LEFT(Y9213,4)-Parameters!$B$23)*12+MID(Y9213,6,2)-Parameters!$B$24+1</f>
        <v/>
      </c>
    </row>
    <row r="9214">
      <c r="X9214" t="inlineStr">
        <is>
          <t>L0218343</t>
        </is>
      </c>
      <c r="Y9214" t="inlineStr">
        <is>
          <t>2026-05-12</t>
        </is>
      </c>
      <c r="Z9214" t="inlineStr">
        <is>
          <t>home_use</t>
        </is>
      </c>
      <c r="AA9214" t="inlineStr">
        <is>
          <t>IMP01089</t>
        </is>
      </c>
      <c r="AB9214" t="inlineStr">
        <is>
          <t>T107617</t>
        </is>
      </c>
      <c r="AC9214" s="32" t="n">
        <v>1327426.86</v>
      </c>
      <c r="AD9214" s="32" t="n">
        <v>132742.69</v>
      </c>
      <c r="AE9214" s="35">
        <f>(LEFT(Y9214,4)-Parameters!$B$23)*12+MID(Y9214,6,2)-Parameters!$B$24+1</f>
        <v/>
      </c>
    </row>
    <row r="9215">
      <c r="X9215" t="inlineStr">
        <is>
          <t>L0218595</t>
        </is>
      </c>
      <c r="Y9215" t="inlineStr">
        <is>
          <t>2026-05-13</t>
        </is>
      </c>
      <c r="Z9215" t="inlineStr">
        <is>
          <t>home_use</t>
        </is>
      </c>
      <c r="AA9215" t="inlineStr">
        <is>
          <t>IMP01089</t>
        </is>
      </c>
      <c r="AB9215" t="inlineStr">
        <is>
          <t>T107617</t>
        </is>
      </c>
      <c r="AC9215" s="32" t="n">
        <v>1159697.46</v>
      </c>
      <c r="AD9215" s="32" t="n">
        <v>121768.23</v>
      </c>
      <c r="AE9215" s="35">
        <f>(LEFT(Y9215,4)-Parameters!$B$23)*12+MID(Y9215,6,2)-Parameters!$B$24+1</f>
        <v/>
      </c>
    </row>
    <row r="9216">
      <c r="X9216" t="inlineStr">
        <is>
          <t>L0219683</t>
        </is>
      </c>
      <c r="Y9216" t="inlineStr">
        <is>
          <t>2026-05-17</t>
        </is>
      </c>
      <c r="Z9216" t="inlineStr">
        <is>
          <t>home_use</t>
        </is>
      </c>
      <c r="AA9216" t="inlineStr">
        <is>
          <t>IMP01089</t>
        </is>
      </c>
      <c r="AB9216" t="inlineStr">
        <is>
          <t>T107617</t>
        </is>
      </c>
      <c r="AC9216" s="32" t="n">
        <v>1388308.59</v>
      </c>
      <c r="AD9216" s="32" t="n">
        <v>145772.4</v>
      </c>
      <c r="AE9216" s="35">
        <f>(LEFT(Y9216,4)-Parameters!$B$23)*12+MID(Y9216,6,2)-Parameters!$B$24+1</f>
        <v/>
      </c>
    </row>
    <row r="9217">
      <c r="X9217" t="inlineStr">
        <is>
          <t>L0219943</t>
        </is>
      </c>
      <c r="Y9217" t="inlineStr">
        <is>
          <t>2026-05-18</t>
        </is>
      </c>
      <c r="Z9217" t="inlineStr">
        <is>
          <t>home_use</t>
        </is>
      </c>
      <c r="AA9217" t="inlineStr">
        <is>
          <t>IMP01089</t>
        </is>
      </c>
      <c r="AB9217" t="inlineStr">
        <is>
          <t>T107617</t>
        </is>
      </c>
      <c r="AC9217" s="32" t="n">
        <v>1092857.77</v>
      </c>
      <c r="AD9217" s="32" t="n">
        <v>114750.07</v>
      </c>
      <c r="AE9217" s="35">
        <f>(LEFT(Y9217,4)-Parameters!$B$23)*12+MID(Y9217,6,2)-Parameters!$B$24+1</f>
        <v/>
      </c>
    </row>
    <row r="9218">
      <c r="X9218" t="inlineStr">
        <is>
          <t>L0220748</t>
        </is>
      </c>
      <c r="Y9218" t="inlineStr">
        <is>
          <t>2026-05-21</t>
        </is>
      </c>
      <c r="Z9218" t="inlineStr">
        <is>
          <t>home_use</t>
        </is>
      </c>
      <c r="AA9218" t="inlineStr">
        <is>
          <t>IMP01089</t>
        </is>
      </c>
      <c r="AB9218" t="inlineStr">
        <is>
          <t>T107617</t>
        </is>
      </c>
      <c r="AC9218" s="32" t="n">
        <v>462652.38</v>
      </c>
      <c r="AD9218" s="32" t="n">
        <v>48578.5</v>
      </c>
      <c r="AE9218" s="35">
        <f>(LEFT(Y9218,4)-Parameters!$B$23)*12+MID(Y9218,6,2)-Parameters!$B$24+1</f>
        <v/>
      </c>
    </row>
    <row r="9219">
      <c r="X9219" t="inlineStr">
        <is>
          <t>L0221015</t>
        </is>
      </c>
      <c r="Y9219" t="inlineStr">
        <is>
          <t>2026-05-22</t>
        </is>
      </c>
      <c r="Z9219" t="inlineStr">
        <is>
          <t>home_use</t>
        </is>
      </c>
      <c r="AA9219" t="inlineStr">
        <is>
          <t>IMP01089</t>
        </is>
      </c>
      <c r="AB9219" t="inlineStr">
        <is>
          <t>T107617</t>
        </is>
      </c>
      <c r="AC9219" s="32" t="n">
        <v>1187573.97</v>
      </c>
      <c r="AD9219" s="32" t="n">
        <v>118757.4</v>
      </c>
      <c r="AE9219" s="35">
        <f>(LEFT(Y9219,4)-Parameters!$B$23)*12+MID(Y9219,6,2)-Parameters!$B$24+1</f>
        <v/>
      </c>
    </row>
    <row r="9220">
      <c r="X9220" t="inlineStr">
        <is>
          <t>L0221016</t>
        </is>
      </c>
      <c r="Y9220" t="inlineStr">
        <is>
          <t>2026-05-22</t>
        </is>
      </c>
      <c r="Z9220" t="inlineStr">
        <is>
          <t>home_use</t>
        </is>
      </c>
      <c r="AA9220" t="inlineStr">
        <is>
          <t>IMP01089</t>
        </is>
      </c>
      <c r="AB9220" t="inlineStr">
        <is>
          <t>T107617</t>
        </is>
      </c>
      <c r="AC9220" s="32" t="n">
        <v>2936623.13</v>
      </c>
      <c r="AD9220" s="32" t="n">
        <v>293662.31</v>
      </c>
      <c r="AE9220" s="35">
        <f>(LEFT(Y9220,4)-Parameters!$B$23)*12+MID(Y9220,6,2)-Parameters!$B$24+1</f>
        <v/>
      </c>
    </row>
    <row r="9221">
      <c r="X9221" t="inlineStr">
        <is>
          <t>L0221270</t>
        </is>
      </c>
      <c r="Y9221" t="inlineStr">
        <is>
          <t>2026-05-23</t>
        </is>
      </c>
      <c r="Z9221" t="inlineStr">
        <is>
          <t>warehouse_out</t>
        </is>
      </c>
      <c r="AA9221" t="inlineStr">
        <is>
          <t>IMP01089</t>
        </is>
      </c>
      <c r="AB9221" t="inlineStr">
        <is>
          <t>T107617</t>
        </is>
      </c>
      <c r="AC9221" s="32" t="n">
        <v>1886485.2</v>
      </c>
      <c r="AD9221" s="32" t="n">
        <v>188648.52</v>
      </c>
      <c r="AE9221" s="35">
        <f>(LEFT(Y9221,4)-Parameters!$B$23)*12+MID(Y9221,6,2)-Parameters!$B$24+1</f>
        <v/>
      </c>
    </row>
    <row r="9222">
      <c r="X9222" t="inlineStr">
        <is>
          <t>L0221271</t>
        </is>
      </c>
      <c r="Y9222" t="inlineStr">
        <is>
          <t>2026-05-23</t>
        </is>
      </c>
      <c r="Z9222" t="inlineStr">
        <is>
          <t>home_use</t>
        </is>
      </c>
      <c r="AA9222" t="inlineStr">
        <is>
          <t>IMP01089</t>
        </is>
      </c>
      <c r="AB9222" t="inlineStr">
        <is>
          <t>T107617</t>
        </is>
      </c>
      <c r="AC9222" s="32" t="n">
        <v>999169.5600000001</v>
      </c>
      <c r="AD9222" s="32" t="n">
        <v>104912.8</v>
      </c>
      <c r="AE9222" s="35">
        <f>(LEFT(Y9222,4)-Parameters!$B$23)*12+MID(Y9222,6,2)-Parameters!$B$24+1</f>
        <v/>
      </c>
    </row>
    <row r="9223">
      <c r="X9223" t="inlineStr">
        <is>
          <t>L0222395</t>
        </is>
      </c>
      <c r="Y9223" t="inlineStr">
        <is>
          <t>2026-05-27</t>
        </is>
      </c>
      <c r="Z9223" t="inlineStr">
        <is>
          <t>home_use</t>
        </is>
      </c>
      <c r="AA9223" t="inlineStr">
        <is>
          <t>IMP01089</t>
        </is>
      </c>
      <c r="AB9223" t="inlineStr">
        <is>
          <t>T107617</t>
        </is>
      </c>
      <c r="AC9223" s="32" t="n">
        <v>1626558.42</v>
      </c>
      <c r="AD9223" s="32" t="n">
        <v>170788.63</v>
      </c>
      <c r="AE9223" s="35">
        <f>(LEFT(Y9223,4)-Parameters!$B$23)*12+MID(Y9223,6,2)-Parameters!$B$24+1</f>
        <v/>
      </c>
    </row>
    <row r="9224">
      <c r="X9224" t="inlineStr">
        <is>
          <t>L0224233</t>
        </is>
      </c>
      <c r="Y9224" t="inlineStr">
        <is>
          <t>2026-06-06</t>
        </is>
      </c>
      <c r="Z9224" t="inlineStr">
        <is>
          <t>home_use</t>
        </is>
      </c>
      <c r="AA9224" t="inlineStr">
        <is>
          <t>IMP01089</t>
        </is>
      </c>
      <c r="AB9224" t="inlineStr">
        <is>
          <t>T107617</t>
        </is>
      </c>
      <c r="AC9224" s="32" t="n">
        <v>4853093.62</v>
      </c>
      <c r="AD9224" s="32" t="n">
        <v>509574.83</v>
      </c>
      <c r="AE9224" s="35">
        <f>(LEFT(Y9224,4)-Parameters!$B$23)*12+MID(Y9224,6,2)-Parameters!$B$24+1</f>
        <v/>
      </c>
    </row>
    <row r="9225">
      <c r="X9225" t="inlineStr">
        <is>
          <t>L0224505</t>
        </is>
      </c>
      <c r="Y9225" t="inlineStr">
        <is>
          <t>2026-06-07</t>
        </is>
      </c>
      <c r="Z9225" t="inlineStr">
        <is>
          <t>home_use</t>
        </is>
      </c>
      <c r="AA9225" t="inlineStr">
        <is>
          <t>IMP01089</t>
        </is>
      </c>
      <c r="AB9225" t="inlineStr">
        <is>
          <t>T107617</t>
        </is>
      </c>
      <c r="AC9225" s="32" t="n">
        <v>5619101.26</v>
      </c>
      <c r="AD9225" s="32" t="n">
        <v>561910.13</v>
      </c>
      <c r="AE9225" s="35">
        <f>(LEFT(Y9225,4)-Parameters!$B$23)*12+MID(Y9225,6,2)-Parameters!$B$24+1</f>
        <v/>
      </c>
    </row>
    <row r="9226">
      <c r="X9226" t="inlineStr">
        <is>
          <t>L0225302</t>
        </is>
      </c>
      <c r="Y9226" t="inlineStr">
        <is>
          <t>2026-06-10</t>
        </is>
      </c>
      <c r="Z9226" t="inlineStr">
        <is>
          <t>home_use</t>
        </is>
      </c>
      <c r="AA9226" t="inlineStr">
        <is>
          <t>IMP01089</t>
        </is>
      </c>
      <c r="AB9226" t="inlineStr">
        <is>
          <t>T107617</t>
        </is>
      </c>
      <c r="AC9226" s="32" t="n">
        <v>2084330.39</v>
      </c>
      <c r="AD9226" s="32" t="n">
        <v>208433.04</v>
      </c>
      <c r="AE9226" s="35">
        <f>(LEFT(Y9226,4)-Parameters!$B$23)*12+MID(Y9226,6,2)-Parameters!$B$24+1</f>
        <v/>
      </c>
    </row>
    <row r="9227">
      <c r="X9227" t="inlineStr">
        <is>
          <t>L0225825</t>
        </is>
      </c>
      <c r="Y9227" t="inlineStr">
        <is>
          <t>2026-06-12</t>
        </is>
      </c>
      <c r="Z9227" t="inlineStr">
        <is>
          <t>home_use</t>
        </is>
      </c>
      <c r="AA9227" t="inlineStr">
        <is>
          <t>IMP01089</t>
        </is>
      </c>
      <c r="AB9227" t="inlineStr">
        <is>
          <t>T107617</t>
        </is>
      </c>
      <c r="AC9227" s="32" t="n">
        <v>2292371.34</v>
      </c>
      <c r="AD9227" s="32" t="n">
        <v>229237.13</v>
      </c>
      <c r="AE9227" s="35">
        <f>(LEFT(Y9227,4)-Parameters!$B$23)*12+MID(Y9227,6,2)-Parameters!$B$24+1</f>
        <v/>
      </c>
    </row>
    <row r="9228">
      <c r="X9228" t="inlineStr">
        <is>
          <t>L0226590</t>
        </is>
      </c>
      <c r="Y9228" t="inlineStr">
        <is>
          <t>2026-06-15</t>
        </is>
      </c>
      <c r="Z9228" t="inlineStr">
        <is>
          <t>warehouse_out</t>
        </is>
      </c>
      <c r="AA9228" t="inlineStr">
        <is>
          <t>IMP01089</t>
        </is>
      </c>
      <c r="AB9228" t="inlineStr">
        <is>
          <t>T107617</t>
        </is>
      </c>
      <c r="AC9228" s="32" t="n">
        <v>3424802.68</v>
      </c>
      <c r="AD9228" s="32" t="n">
        <v>359604.28</v>
      </c>
      <c r="AE9228" s="35">
        <f>(LEFT(Y9228,4)-Parameters!$B$23)*12+MID(Y9228,6,2)-Parameters!$B$24+1</f>
        <v/>
      </c>
    </row>
    <row r="9229">
      <c r="X9229" t="inlineStr">
        <is>
          <t>L0227635</t>
        </is>
      </c>
      <c r="Y9229" t="inlineStr">
        <is>
          <t>2026-06-19</t>
        </is>
      </c>
      <c r="Z9229" t="inlineStr">
        <is>
          <t>home_use</t>
        </is>
      </c>
      <c r="AA9229" t="inlineStr">
        <is>
          <t>IMP01089</t>
        </is>
      </c>
      <c r="AB9229" t="inlineStr">
        <is>
          <t>T107617</t>
        </is>
      </c>
      <c r="AC9229" s="32" t="n">
        <v>346374.04</v>
      </c>
      <c r="AD9229" s="32" t="n">
        <v>36369.27</v>
      </c>
      <c r="AE9229" s="35">
        <f>(LEFT(Y9229,4)-Parameters!$B$23)*12+MID(Y9229,6,2)-Parameters!$B$24+1</f>
        <v/>
      </c>
    </row>
    <row r="9230">
      <c r="X9230" t="inlineStr">
        <is>
          <t>L0228711</t>
        </is>
      </c>
      <c r="Y9230" t="inlineStr">
        <is>
          <t>2026-06-23</t>
        </is>
      </c>
      <c r="Z9230" t="inlineStr">
        <is>
          <t>home_use</t>
        </is>
      </c>
      <c r="AA9230" t="inlineStr">
        <is>
          <t>IMP01089</t>
        </is>
      </c>
      <c r="AB9230" t="inlineStr">
        <is>
          <t>T107617</t>
        </is>
      </c>
      <c r="AC9230" s="32" t="n">
        <v>2349383.06</v>
      </c>
      <c r="AD9230" s="32" t="n">
        <v>234938.31</v>
      </c>
      <c r="AE9230" s="35">
        <f>(LEFT(Y9230,4)-Parameters!$B$23)*12+MID(Y9230,6,2)-Parameters!$B$24+1</f>
        <v/>
      </c>
    </row>
    <row r="9231">
      <c r="X9231" t="inlineStr">
        <is>
          <t>L0229230</t>
        </is>
      </c>
      <c r="Y9231" t="inlineStr">
        <is>
          <t>2026-06-25</t>
        </is>
      </c>
      <c r="Z9231" t="inlineStr">
        <is>
          <t>home_use</t>
        </is>
      </c>
      <c r="AA9231" t="inlineStr">
        <is>
          <t>IMP01089</t>
        </is>
      </c>
      <c r="AB9231" t="inlineStr">
        <is>
          <t>T107617</t>
        </is>
      </c>
      <c r="AC9231" s="32" t="n">
        <v>1220643.86</v>
      </c>
      <c r="AD9231" s="32" t="n">
        <v>122064.39</v>
      </c>
      <c r="AE9231" s="35">
        <f>(LEFT(Y9231,4)-Parameters!$B$23)*12+MID(Y9231,6,2)-Parameters!$B$24+1</f>
        <v/>
      </c>
    </row>
    <row r="9232">
      <c r="X9232" t="inlineStr">
        <is>
          <t>L0229231</t>
        </is>
      </c>
      <c r="Y9232" t="inlineStr">
        <is>
          <t>2026-06-25</t>
        </is>
      </c>
      <c r="Z9232" t="inlineStr">
        <is>
          <t>home_use</t>
        </is>
      </c>
      <c r="AA9232" t="inlineStr">
        <is>
          <t>IMP01089</t>
        </is>
      </c>
      <c r="AB9232" t="inlineStr">
        <is>
          <t>T107617</t>
        </is>
      </c>
      <c r="AC9232" s="32" t="n">
        <v>774607.28</v>
      </c>
      <c r="AD9232" s="32" t="n">
        <v>77460.73</v>
      </c>
      <c r="AE9232" s="35">
        <f>(LEFT(Y9232,4)-Parameters!$B$23)*12+MID(Y9232,6,2)-Parameters!$B$24+1</f>
        <v/>
      </c>
    </row>
    <row r="9233">
      <c r="X9233" t="inlineStr">
        <is>
          <t>L0231262</t>
        </is>
      </c>
      <c r="Y9233" t="inlineStr">
        <is>
          <t>2026-07-05</t>
        </is>
      </c>
      <c r="Z9233" t="inlineStr">
        <is>
          <t>home_use</t>
        </is>
      </c>
      <c r="AA9233" t="inlineStr">
        <is>
          <t>IMP01089</t>
        </is>
      </c>
      <c r="AB9233" t="inlineStr">
        <is>
          <t>T107617</t>
        </is>
      </c>
      <c r="AC9233" s="32" t="n">
        <v>946004.1</v>
      </c>
      <c r="AD9233" s="32" t="n">
        <v>94600.41</v>
      </c>
      <c r="AE9233" s="35">
        <f>(LEFT(Y9233,4)-Parameters!$B$23)*12+MID(Y9233,6,2)-Parameters!$B$24+1</f>
        <v/>
      </c>
    </row>
    <row r="9234">
      <c r="X9234" t="inlineStr">
        <is>
          <t>L0231722</t>
        </is>
      </c>
      <c r="Y9234" t="inlineStr">
        <is>
          <t>2026-07-07</t>
        </is>
      </c>
      <c r="Z9234" t="inlineStr">
        <is>
          <t>home_use</t>
        </is>
      </c>
      <c r="AA9234" t="inlineStr">
        <is>
          <t>IMP01089</t>
        </is>
      </c>
      <c r="AB9234" t="inlineStr">
        <is>
          <t>T107617</t>
        </is>
      </c>
      <c r="AC9234" s="32" t="n">
        <v>1319398.13</v>
      </c>
      <c r="AD9234" s="32" t="n">
        <v>131939.81</v>
      </c>
      <c r="AE9234" s="35">
        <f>(LEFT(Y9234,4)-Parameters!$B$23)*12+MID(Y9234,6,2)-Parameters!$B$24+1</f>
        <v/>
      </c>
    </row>
    <row r="9235">
      <c r="X9235" t="inlineStr">
        <is>
          <t>L0232753</t>
        </is>
      </c>
      <c r="Y9235" t="inlineStr">
        <is>
          <t>2026-07-11</t>
        </is>
      </c>
      <c r="Z9235" t="inlineStr">
        <is>
          <t>home_use</t>
        </is>
      </c>
      <c r="AA9235" t="inlineStr">
        <is>
          <t>IMP01089</t>
        </is>
      </c>
      <c r="AB9235" t="inlineStr">
        <is>
          <t>T107617</t>
        </is>
      </c>
      <c r="AC9235" s="32" t="n">
        <v>5595500.71</v>
      </c>
      <c r="AD9235" s="32" t="n">
        <v>559550.0699999999</v>
      </c>
      <c r="AE9235" s="35">
        <f>(LEFT(Y9235,4)-Parameters!$B$23)*12+MID(Y9235,6,2)-Parameters!$B$24+1</f>
        <v/>
      </c>
    </row>
    <row r="9236">
      <c r="X9236" t="inlineStr">
        <is>
          <t>L0232754</t>
        </is>
      </c>
      <c r="Y9236" t="inlineStr">
        <is>
          <t>2026-07-11</t>
        </is>
      </c>
      <c r="Z9236" t="inlineStr">
        <is>
          <t>home_use</t>
        </is>
      </c>
      <c r="AA9236" t="inlineStr">
        <is>
          <t>IMP01089</t>
        </is>
      </c>
      <c r="AB9236" t="inlineStr">
        <is>
          <t>T107617</t>
        </is>
      </c>
      <c r="AC9236" s="32" t="n">
        <v>2453819.26</v>
      </c>
      <c r="AD9236" s="32" t="n">
        <v>257651.02</v>
      </c>
      <c r="AE9236" s="35">
        <f>(LEFT(Y9236,4)-Parameters!$B$23)*12+MID(Y9236,6,2)-Parameters!$B$24+1</f>
        <v/>
      </c>
    </row>
    <row r="9237">
      <c r="X9237" t="inlineStr">
        <is>
          <t>L0233012</t>
        </is>
      </c>
      <c r="Y9237" t="inlineStr">
        <is>
          <t>2026-07-12</t>
        </is>
      </c>
      <c r="Z9237" t="inlineStr">
        <is>
          <t>home_use</t>
        </is>
      </c>
      <c r="AA9237" t="inlineStr">
        <is>
          <t>IMP01089</t>
        </is>
      </c>
      <c r="AB9237" t="inlineStr">
        <is>
          <t>T107617</t>
        </is>
      </c>
      <c r="AC9237" s="32" t="n">
        <v>1326448.85</v>
      </c>
      <c r="AD9237" s="32" t="n">
        <v>132644.88</v>
      </c>
      <c r="AE9237" s="35">
        <f>(LEFT(Y9237,4)-Parameters!$B$23)*12+MID(Y9237,6,2)-Parameters!$B$24+1</f>
        <v/>
      </c>
    </row>
    <row r="9238">
      <c r="X9238" t="inlineStr">
        <is>
          <t>L0235011</t>
        </is>
      </c>
      <c r="Y9238" t="inlineStr">
        <is>
          <t>2026-07-20</t>
        </is>
      </c>
      <c r="Z9238" t="inlineStr">
        <is>
          <t>home_use</t>
        </is>
      </c>
      <c r="AA9238" t="inlineStr">
        <is>
          <t>IMP01089</t>
        </is>
      </c>
      <c r="AB9238" t="inlineStr">
        <is>
          <t>T107617</t>
        </is>
      </c>
      <c r="AC9238" s="32" t="n">
        <v>675323.67</v>
      </c>
      <c r="AD9238" s="32" t="n">
        <v>70908.98</v>
      </c>
      <c r="AE9238" s="35">
        <f>(LEFT(Y9238,4)-Parameters!$B$23)*12+MID(Y9238,6,2)-Parameters!$B$24+1</f>
        <v/>
      </c>
    </row>
    <row r="9239">
      <c r="X9239" t="inlineStr">
        <is>
          <t>L0235013</t>
        </is>
      </c>
      <c r="Y9239" t="inlineStr">
        <is>
          <t>2026-07-20</t>
        </is>
      </c>
      <c r="Z9239" t="inlineStr">
        <is>
          <t>warehouse_out</t>
        </is>
      </c>
      <c r="AA9239" t="inlineStr">
        <is>
          <t>IMP01089</t>
        </is>
      </c>
      <c r="AB9239" t="inlineStr">
        <is>
          <t>T107617</t>
        </is>
      </c>
      <c r="AC9239" s="32" t="n">
        <v>4414578.74</v>
      </c>
      <c r="AD9239" s="32" t="n">
        <v>463530.77</v>
      </c>
      <c r="AE9239" s="35">
        <f>(LEFT(Y9239,4)-Parameters!$B$23)*12+MID(Y9239,6,2)-Parameters!$B$24+1</f>
        <v/>
      </c>
    </row>
    <row r="9240">
      <c r="X9240" t="inlineStr">
        <is>
          <t>L0236298</t>
        </is>
      </c>
      <c r="Y9240" t="inlineStr">
        <is>
          <t>2026-07-25</t>
        </is>
      </c>
      <c r="Z9240" t="inlineStr">
        <is>
          <t>home_use</t>
        </is>
      </c>
      <c r="AA9240" t="inlineStr">
        <is>
          <t>IMP01089</t>
        </is>
      </c>
      <c r="AB9240" t="inlineStr">
        <is>
          <t>T107617</t>
        </is>
      </c>
      <c r="AC9240" s="32" t="n">
        <v>2070578.01</v>
      </c>
      <c r="AD9240" s="32" t="n">
        <v>207057.8</v>
      </c>
      <c r="AE9240" s="35">
        <f>(LEFT(Y9240,4)-Parameters!$B$23)*12+MID(Y9240,6,2)-Parameters!$B$24+1</f>
        <v/>
      </c>
    </row>
    <row r="9241">
      <c r="X9241" t="inlineStr">
        <is>
          <t>L0236818</t>
        </is>
      </c>
      <c r="Y9241" t="inlineStr">
        <is>
          <t>2026-07-27</t>
        </is>
      </c>
      <c r="Z9241" t="inlineStr">
        <is>
          <t>home_use</t>
        </is>
      </c>
      <c r="AA9241" t="inlineStr">
        <is>
          <t>IMP01089</t>
        </is>
      </c>
      <c r="AB9241" t="inlineStr">
        <is>
          <t>T107617</t>
        </is>
      </c>
      <c r="AC9241" s="32" t="n">
        <v>5052179.82</v>
      </c>
      <c r="AD9241" s="32" t="n">
        <v>530478.88</v>
      </c>
      <c r="AE9241" s="35">
        <f>(LEFT(Y9241,4)-Parameters!$B$23)*12+MID(Y9241,6,2)-Parameters!$B$24+1</f>
        <v/>
      </c>
    </row>
    <row r="9242">
      <c r="X9242" t="inlineStr">
        <is>
          <t>L0237038</t>
        </is>
      </c>
      <c r="Y9242" t="inlineStr">
        <is>
          <t>2026-07-28</t>
        </is>
      </c>
      <c r="Z9242" t="inlineStr">
        <is>
          <t>home_use</t>
        </is>
      </c>
      <c r="AA9242" t="inlineStr">
        <is>
          <t>IMP01089</t>
        </is>
      </c>
      <c r="AB9242" t="inlineStr">
        <is>
          <t>T107617</t>
        </is>
      </c>
      <c r="AC9242" s="32" t="n">
        <v>1491956.11</v>
      </c>
      <c r="AD9242" s="32" t="n">
        <v>149195.61</v>
      </c>
      <c r="AE9242" s="35">
        <f>(LEFT(Y9242,4)-Parameters!$B$23)*12+MID(Y9242,6,2)-Parameters!$B$24+1</f>
        <v/>
      </c>
    </row>
    <row r="9243">
      <c r="X9243" t="inlineStr">
        <is>
          <t>L0237039</t>
        </is>
      </c>
      <c r="Y9243" t="inlineStr">
        <is>
          <t>2026-07-28</t>
        </is>
      </c>
      <c r="Z9243" t="inlineStr">
        <is>
          <t>home_use</t>
        </is>
      </c>
      <c r="AA9243" t="inlineStr">
        <is>
          <t>IMP01089</t>
        </is>
      </c>
      <c r="AB9243" t="inlineStr">
        <is>
          <t>T107617</t>
        </is>
      </c>
      <c r="AC9243" s="32" t="n">
        <v>8041379.44</v>
      </c>
      <c r="AD9243" s="32" t="n">
        <v>844344.84</v>
      </c>
      <c r="AE9243" s="35">
        <f>(LEFT(Y9243,4)-Parameters!$B$23)*12+MID(Y9243,6,2)-Parameters!$B$24+1</f>
        <v/>
      </c>
    </row>
    <row r="9244">
      <c r="X9244" t="inlineStr">
        <is>
          <t>L0238193</t>
        </is>
      </c>
      <c r="Y9244" t="inlineStr">
        <is>
          <t>2026-08-05</t>
        </is>
      </c>
      <c r="Z9244" t="inlineStr">
        <is>
          <t>home_use</t>
        </is>
      </c>
      <c r="AA9244" t="inlineStr">
        <is>
          <t>IMP01089</t>
        </is>
      </c>
      <c r="AB9244" t="inlineStr">
        <is>
          <t>T107617</t>
        </is>
      </c>
      <c r="AC9244" s="32" t="n">
        <v>2199296.52</v>
      </c>
      <c r="AD9244" s="32" t="n">
        <v>230926.13</v>
      </c>
      <c r="AE9244" s="35">
        <f>(LEFT(Y9244,4)-Parameters!$B$23)*12+MID(Y9244,6,2)-Parameters!$B$24+1</f>
        <v/>
      </c>
    </row>
    <row r="9245">
      <c r="X9245" t="inlineStr">
        <is>
          <t>L0239165</t>
        </is>
      </c>
      <c r="Y9245" t="inlineStr">
        <is>
          <t>2026-08-09</t>
        </is>
      </c>
      <c r="Z9245" t="inlineStr">
        <is>
          <t>home_use</t>
        </is>
      </c>
      <c r="AA9245" t="inlineStr">
        <is>
          <t>IMP01089</t>
        </is>
      </c>
      <c r="AB9245" t="inlineStr">
        <is>
          <t>T107617</t>
        </is>
      </c>
      <c r="AC9245" s="32" t="n">
        <v>4059663.04</v>
      </c>
      <c r="AD9245" s="32" t="n">
        <v>405966.3</v>
      </c>
      <c r="AE9245" s="35">
        <f>(LEFT(Y9245,4)-Parameters!$B$23)*12+MID(Y9245,6,2)-Parameters!$B$24+1</f>
        <v/>
      </c>
    </row>
    <row r="9246">
      <c r="X9246" t="inlineStr">
        <is>
          <t>L0239611</t>
        </is>
      </c>
      <c r="Y9246" t="inlineStr">
        <is>
          <t>2026-08-11</t>
        </is>
      </c>
      <c r="Z9246" t="inlineStr">
        <is>
          <t>home_use</t>
        </is>
      </c>
      <c r="AA9246" t="inlineStr">
        <is>
          <t>IMP01089</t>
        </is>
      </c>
      <c r="AB9246" t="inlineStr">
        <is>
          <t>T107617</t>
        </is>
      </c>
      <c r="AC9246" s="32" t="n">
        <v>1549066.07</v>
      </c>
      <c r="AD9246" s="32" t="n">
        <v>162651.94</v>
      </c>
      <c r="AE9246" s="35">
        <f>(LEFT(Y9246,4)-Parameters!$B$23)*12+MID(Y9246,6,2)-Parameters!$B$24+1</f>
        <v/>
      </c>
    </row>
    <row r="9247">
      <c r="X9247" t="inlineStr">
        <is>
          <t>L0240080</t>
        </is>
      </c>
      <c r="Y9247" t="inlineStr">
        <is>
          <t>2026-08-13</t>
        </is>
      </c>
      <c r="Z9247" t="inlineStr">
        <is>
          <t>home_use</t>
        </is>
      </c>
      <c r="AA9247" t="inlineStr">
        <is>
          <t>IMP01089</t>
        </is>
      </c>
      <c r="AB9247" t="inlineStr">
        <is>
          <t>T107617</t>
        </is>
      </c>
      <c r="AC9247" s="32" t="n">
        <v>1156262.38</v>
      </c>
      <c r="AD9247" s="32" t="n">
        <v>115626.24</v>
      </c>
      <c r="AE9247" s="35">
        <f>(LEFT(Y9247,4)-Parameters!$B$23)*12+MID(Y9247,6,2)-Parameters!$B$24+1</f>
        <v/>
      </c>
    </row>
    <row r="9248">
      <c r="X9248" t="inlineStr">
        <is>
          <t>L0241276</t>
        </is>
      </c>
      <c r="Y9248" t="inlineStr">
        <is>
          <t>2026-08-18</t>
        </is>
      </c>
      <c r="Z9248" t="inlineStr">
        <is>
          <t>home_use</t>
        </is>
      </c>
      <c r="AA9248" t="inlineStr">
        <is>
          <t>IMP01089</t>
        </is>
      </c>
      <c r="AB9248" t="inlineStr">
        <is>
          <t>T107617</t>
        </is>
      </c>
      <c r="AC9248" s="32" t="n">
        <v>1506932.65</v>
      </c>
      <c r="AD9248" s="32" t="n">
        <v>150693.26</v>
      </c>
      <c r="AE9248" s="35">
        <f>(LEFT(Y9248,4)-Parameters!$B$23)*12+MID(Y9248,6,2)-Parameters!$B$24+1</f>
        <v/>
      </c>
    </row>
    <row r="9249">
      <c r="X9249" t="inlineStr">
        <is>
          <t>L0241550</t>
        </is>
      </c>
      <c r="Y9249" t="inlineStr">
        <is>
          <t>2026-08-19</t>
        </is>
      </c>
      <c r="Z9249" t="inlineStr">
        <is>
          <t>home_use</t>
        </is>
      </c>
      <c r="AA9249" t="inlineStr">
        <is>
          <t>IMP01089</t>
        </is>
      </c>
      <c r="AB9249" t="inlineStr">
        <is>
          <t>T107617</t>
        </is>
      </c>
      <c r="AC9249" s="32" t="n">
        <v>807829.3199999999</v>
      </c>
      <c r="AD9249" s="32" t="n">
        <v>84822.08</v>
      </c>
      <c r="AE9249" s="35">
        <f>(LEFT(Y9249,4)-Parameters!$B$23)*12+MID(Y9249,6,2)-Parameters!$B$24+1</f>
        <v/>
      </c>
    </row>
    <row r="9250">
      <c r="X9250" t="inlineStr">
        <is>
          <t>L0241803</t>
        </is>
      </c>
      <c r="Y9250" t="inlineStr">
        <is>
          <t>2026-08-20</t>
        </is>
      </c>
      <c r="Z9250" t="inlineStr">
        <is>
          <t>home_use</t>
        </is>
      </c>
      <c r="AA9250" t="inlineStr">
        <is>
          <t>IMP01089</t>
        </is>
      </c>
      <c r="AB9250" t="inlineStr">
        <is>
          <t>T107617</t>
        </is>
      </c>
      <c r="AC9250" s="32" t="n">
        <v>2076757.44</v>
      </c>
      <c r="AD9250" s="32" t="n">
        <v>218059.53</v>
      </c>
      <c r="AE9250" s="35">
        <f>(LEFT(Y9250,4)-Parameters!$B$23)*12+MID(Y9250,6,2)-Parameters!$B$24+1</f>
        <v/>
      </c>
    </row>
    <row r="9251">
      <c r="X9251" t="inlineStr">
        <is>
          <t>L0241804</t>
        </is>
      </c>
      <c r="Y9251" t="inlineStr">
        <is>
          <t>2026-08-20</t>
        </is>
      </c>
      <c r="Z9251" t="inlineStr">
        <is>
          <t>home_use</t>
        </is>
      </c>
      <c r="AA9251" t="inlineStr">
        <is>
          <t>IMP01089</t>
        </is>
      </c>
      <c r="AB9251" t="inlineStr">
        <is>
          <t>T107617</t>
        </is>
      </c>
      <c r="AC9251" s="32" t="n">
        <v>3219928</v>
      </c>
      <c r="AD9251" s="32" t="n">
        <v>338092.44</v>
      </c>
      <c r="AE9251" s="35">
        <f>(LEFT(Y9251,4)-Parameters!$B$23)*12+MID(Y9251,6,2)-Parameters!$B$24+1</f>
        <v/>
      </c>
    </row>
    <row r="9252">
      <c r="X9252" t="inlineStr">
        <is>
          <t>L0243686</t>
        </is>
      </c>
      <c r="Y9252" t="inlineStr">
        <is>
          <t>2026-08-28</t>
        </is>
      </c>
      <c r="Z9252" t="inlineStr">
        <is>
          <t>home_use</t>
        </is>
      </c>
      <c r="AA9252" t="inlineStr">
        <is>
          <t>IMP01089</t>
        </is>
      </c>
      <c r="AB9252" t="inlineStr">
        <is>
          <t>T107617</t>
        </is>
      </c>
      <c r="AC9252" s="32" t="n">
        <v>1055759.5</v>
      </c>
      <c r="AD9252" s="32" t="n">
        <v>110854.75</v>
      </c>
      <c r="AE9252" s="35">
        <f>(LEFT(Y9252,4)-Parameters!$B$23)*12+MID(Y9252,6,2)-Parameters!$B$24+1</f>
        <v/>
      </c>
    </row>
    <row r="9253">
      <c r="X9253" t="inlineStr">
        <is>
          <t>L0244164</t>
        </is>
      </c>
      <c r="Y9253" t="inlineStr">
        <is>
          <t>2026-09-02</t>
        </is>
      </c>
      <c r="Z9253" t="inlineStr">
        <is>
          <t>home_use</t>
        </is>
      </c>
      <c r="AA9253" t="inlineStr">
        <is>
          <t>IMP01089</t>
        </is>
      </c>
      <c r="AB9253" t="inlineStr">
        <is>
          <t>T107617</t>
        </is>
      </c>
      <c r="AC9253" s="32" t="n">
        <v>1726220.49</v>
      </c>
      <c r="AD9253" s="32" t="n">
        <v>172622.05</v>
      </c>
      <c r="AE9253" s="35">
        <f>(LEFT(Y9253,4)-Parameters!$B$23)*12+MID(Y9253,6,2)-Parameters!$B$24+1</f>
        <v/>
      </c>
    </row>
    <row r="9254">
      <c r="X9254" t="inlineStr">
        <is>
          <t>L0244399</t>
        </is>
      </c>
      <c r="Y9254" t="inlineStr">
        <is>
          <t>2026-09-03</t>
        </is>
      </c>
      <c r="Z9254" t="inlineStr">
        <is>
          <t>home_use</t>
        </is>
      </c>
      <c r="AA9254" t="inlineStr">
        <is>
          <t>IMP01089</t>
        </is>
      </c>
      <c r="AB9254" t="inlineStr">
        <is>
          <t>T107617</t>
        </is>
      </c>
      <c r="AC9254" s="32" t="n">
        <v>1189383.6</v>
      </c>
      <c r="AD9254" s="32" t="n">
        <v>124885.28</v>
      </c>
      <c r="AE9254" s="35">
        <f>(LEFT(Y9254,4)-Parameters!$B$23)*12+MID(Y9254,6,2)-Parameters!$B$24+1</f>
        <v/>
      </c>
    </row>
    <row r="9255">
      <c r="X9255" t="inlineStr">
        <is>
          <t>L0244624</t>
        </is>
      </c>
      <c r="Y9255" t="inlineStr">
        <is>
          <t>2026-09-04</t>
        </is>
      </c>
      <c r="Z9255" t="inlineStr">
        <is>
          <t>home_use</t>
        </is>
      </c>
      <c r="AA9255" t="inlineStr">
        <is>
          <t>IMP01089</t>
        </is>
      </c>
      <c r="AB9255" t="inlineStr">
        <is>
          <t>T107617</t>
        </is>
      </c>
      <c r="AC9255" s="32" t="n">
        <v>3125092.65</v>
      </c>
      <c r="AD9255" s="32" t="n">
        <v>328134.73</v>
      </c>
      <c r="AE9255" s="35">
        <f>(LEFT(Y9255,4)-Parameters!$B$23)*12+MID(Y9255,6,2)-Parameters!$B$24+1</f>
        <v/>
      </c>
    </row>
    <row r="9256">
      <c r="X9256" t="inlineStr">
        <is>
          <t>L0244852</t>
        </is>
      </c>
      <c r="Y9256" t="inlineStr">
        <is>
          <t>2026-09-05</t>
        </is>
      </c>
      <c r="Z9256" t="inlineStr">
        <is>
          <t>home_use</t>
        </is>
      </c>
      <c r="AA9256" t="inlineStr">
        <is>
          <t>IMP01089</t>
        </is>
      </c>
      <c r="AB9256" t="inlineStr">
        <is>
          <t>T107617</t>
        </is>
      </c>
      <c r="AC9256" s="32" t="n">
        <v>2690531.52</v>
      </c>
      <c r="AD9256" s="32" t="n">
        <v>269053.15</v>
      </c>
      <c r="AE9256" s="35">
        <f>(LEFT(Y9256,4)-Parameters!$B$23)*12+MID(Y9256,6,2)-Parameters!$B$24+1</f>
        <v/>
      </c>
    </row>
    <row r="9257">
      <c r="X9257" t="inlineStr">
        <is>
          <t>L0245318</t>
        </is>
      </c>
      <c r="Y9257" t="inlineStr">
        <is>
          <t>2026-09-07</t>
        </is>
      </c>
      <c r="Z9257" t="inlineStr">
        <is>
          <t>home_use</t>
        </is>
      </c>
      <c r="AA9257" t="inlineStr">
        <is>
          <t>IMP01089</t>
        </is>
      </c>
      <c r="AB9257" t="inlineStr">
        <is>
          <t>T107617</t>
        </is>
      </c>
      <c r="AC9257" s="32" t="n">
        <v>1201057.49</v>
      </c>
      <c r="AD9257" s="32" t="n">
        <v>120105.75</v>
      </c>
      <c r="AE9257" s="35">
        <f>(LEFT(Y9257,4)-Parameters!$B$23)*12+MID(Y9257,6,2)-Parameters!$B$24+1</f>
        <v/>
      </c>
    </row>
    <row r="9258">
      <c r="X9258" t="inlineStr">
        <is>
          <t>L0247587</t>
        </is>
      </c>
      <c r="Y9258" t="inlineStr">
        <is>
          <t>2026-09-17</t>
        </is>
      </c>
      <c r="Z9258" t="inlineStr">
        <is>
          <t>home_use</t>
        </is>
      </c>
      <c r="AA9258" t="inlineStr">
        <is>
          <t>IMP01089</t>
        </is>
      </c>
      <c r="AB9258" t="inlineStr">
        <is>
          <t>T107617</t>
        </is>
      </c>
      <c r="AC9258" s="32" t="n">
        <v>2796579.62</v>
      </c>
      <c r="AD9258" s="32" t="n">
        <v>293640.86</v>
      </c>
      <c r="AE9258" s="35">
        <f>(LEFT(Y9258,4)-Parameters!$B$23)*12+MID(Y9258,6,2)-Parameters!$B$24+1</f>
        <v/>
      </c>
    </row>
    <row r="9259">
      <c r="X9259" t="inlineStr">
        <is>
          <t>L0247588</t>
        </is>
      </c>
      <c r="Y9259" t="inlineStr">
        <is>
          <t>2026-09-17</t>
        </is>
      </c>
      <c r="Z9259" t="inlineStr">
        <is>
          <t>home_use</t>
        </is>
      </c>
      <c r="AA9259" t="inlineStr">
        <is>
          <t>IMP01089</t>
        </is>
      </c>
      <c r="AB9259" t="inlineStr">
        <is>
          <t>T107617</t>
        </is>
      </c>
      <c r="AC9259" s="32" t="n">
        <v>1918861.6</v>
      </c>
      <c r="AD9259" s="32" t="n">
        <v>191886.16</v>
      </c>
      <c r="AE9259" s="35">
        <f>(LEFT(Y9259,4)-Parameters!$B$23)*12+MID(Y9259,6,2)-Parameters!$B$24+1</f>
        <v/>
      </c>
    </row>
    <row r="9260">
      <c r="X9260" t="inlineStr">
        <is>
          <t>L0248032</t>
        </is>
      </c>
      <c r="Y9260" t="inlineStr">
        <is>
          <t>2026-09-19</t>
        </is>
      </c>
      <c r="Z9260" t="inlineStr">
        <is>
          <t>home_use</t>
        </is>
      </c>
      <c r="AA9260" t="inlineStr">
        <is>
          <t>IMP01089</t>
        </is>
      </c>
      <c r="AB9260" t="inlineStr">
        <is>
          <t>T107617</t>
        </is>
      </c>
      <c r="AC9260" s="32" t="n">
        <v>1875998.31</v>
      </c>
      <c r="AD9260" s="32" t="n">
        <v>196979.82</v>
      </c>
      <c r="AE9260" s="35">
        <f>(LEFT(Y9260,4)-Parameters!$B$23)*12+MID(Y9260,6,2)-Parameters!$B$24+1</f>
        <v/>
      </c>
    </row>
    <row r="9261">
      <c r="X9261" t="inlineStr">
        <is>
          <t>L0248697</t>
        </is>
      </c>
      <c r="Y9261" t="inlineStr">
        <is>
          <t>2026-09-22</t>
        </is>
      </c>
      <c r="Z9261" t="inlineStr">
        <is>
          <t>home_use</t>
        </is>
      </c>
      <c r="AA9261" t="inlineStr">
        <is>
          <t>IMP01089</t>
        </is>
      </c>
      <c r="AB9261" t="inlineStr">
        <is>
          <t>T107617</t>
        </is>
      </c>
      <c r="AC9261" s="32" t="n">
        <v>574177.6899999999</v>
      </c>
      <c r="AD9261" s="32" t="n">
        <v>60288.66</v>
      </c>
      <c r="AE9261" s="35">
        <f>(LEFT(Y9261,4)-Parameters!$B$23)*12+MID(Y9261,6,2)-Parameters!$B$24+1</f>
        <v/>
      </c>
    </row>
    <row r="9262">
      <c r="X9262" t="inlineStr">
        <is>
          <t>L0248698</t>
        </is>
      </c>
      <c r="Y9262" t="inlineStr">
        <is>
          <t>2026-09-22</t>
        </is>
      </c>
      <c r="Z9262" t="inlineStr">
        <is>
          <t>home_use</t>
        </is>
      </c>
      <c r="AA9262" t="inlineStr">
        <is>
          <t>IMP01089</t>
        </is>
      </c>
      <c r="AB9262" t="inlineStr">
        <is>
          <t>T107617</t>
        </is>
      </c>
      <c r="AC9262" s="32" t="n">
        <v>1007569.36</v>
      </c>
      <c r="AD9262" s="32" t="n">
        <v>100756.94</v>
      </c>
      <c r="AE9262" s="35">
        <f>(LEFT(Y9262,4)-Parameters!$B$23)*12+MID(Y9262,6,2)-Parameters!$B$24+1</f>
        <v/>
      </c>
    </row>
    <row r="9263">
      <c r="X9263" t="inlineStr">
        <is>
          <t>L0249636</t>
        </is>
      </c>
      <c r="Y9263" t="inlineStr">
        <is>
          <t>2026-09-26</t>
        </is>
      </c>
      <c r="Z9263" t="inlineStr">
        <is>
          <t>home_use</t>
        </is>
      </c>
      <c r="AA9263" t="inlineStr">
        <is>
          <t>IMP01089</t>
        </is>
      </c>
      <c r="AB9263" t="inlineStr">
        <is>
          <t>T107617</t>
        </is>
      </c>
      <c r="AC9263" s="32" t="n">
        <v>1939905.12</v>
      </c>
      <c r="AD9263" s="32" t="n">
        <v>203690.04</v>
      </c>
      <c r="AE9263" s="35">
        <f>(LEFT(Y9263,4)-Parameters!$B$23)*12+MID(Y9263,6,2)-Parameters!$B$24+1</f>
        <v/>
      </c>
    </row>
    <row r="9264">
      <c r="X9264" t="inlineStr">
        <is>
          <t>L0250043</t>
        </is>
      </c>
      <c r="Y9264" t="inlineStr">
        <is>
          <t>2026-09-28</t>
        </is>
      </c>
      <c r="Z9264" t="inlineStr">
        <is>
          <t>home_use</t>
        </is>
      </c>
      <c r="AA9264" t="inlineStr">
        <is>
          <t>IMP01089</t>
        </is>
      </c>
      <c r="AB9264" t="inlineStr">
        <is>
          <t>T107617</t>
        </is>
      </c>
      <c r="AC9264" s="32" t="n">
        <v>2566990.69</v>
      </c>
      <c r="AD9264" s="32" t="n">
        <v>269534.02</v>
      </c>
      <c r="AE9264" s="35">
        <f>(LEFT(Y9264,4)-Parameters!$B$23)*12+MID(Y9264,6,2)-Parameters!$B$24+1</f>
        <v/>
      </c>
    </row>
    <row r="9265">
      <c r="X9265" t="inlineStr">
        <is>
          <t>L0166895</t>
        </is>
      </c>
      <c r="Y9265" t="inlineStr">
        <is>
          <t>2025-10-02</t>
        </is>
      </c>
      <c r="Z9265" t="inlineStr">
        <is>
          <t>home_use</t>
        </is>
      </c>
      <c r="AA9265" t="inlineStr">
        <is>
          <t>IMP01142</t>
        </is>
      </c>
      <c r="AB9265" t="inlineStr">
        <is>
          <t>T107992</t>
        </is>
      </c>
      <c r="AC9265" s="32" t="n">
        <v>15341872.35</v>
      </c>
      <c r="AD9265" s="32" t="n">
        <v>1534187.24</v>
      </c>
      <c r="AE9265" s="35">
        <f>(LEFT(Y9265,4)-Parameters!$B$23)*12+MID(Y9265,6,2)-Parameters!$B$24+1</f>
        <v/>
      </c>
    </row>
    <row r="9266">
      <c r="X9266" t="inlineStr">
        <is>
          <t>L0167111</t>
        </is>
      </c>
      <c r="Y9266" t="inlineStr">
        <is>
          <t>2025-10-03</t>
        </is>
      </c>
      <c r="Z9266" t="inlineStr">
        <is>
          <t>home_use</t>
        </is>
      </c>
      <c r="AA9266" t="inlineStr">
        <is>
          <t>IMP01142</t>
        </is>
      </c>
      <c r="AB9266" t="inlineStr">
        <is>
          <t>T107992</t>
        </is>
      </c>
      <c r="AC9266" s="32" t="n">
        <v>615594.24</v>
      </c>
      <c r="AD9266" s="32" t="n">
        <v>68946.56</v>
      </c>
      <c r="AE9266" s="35">
        <f>(LEFT(Y9266,4)-Parameters!$B$23)*12+MID(Y9266,6,2)-Parameters!$B$24+1</f>
        <v/>
      </c>
    </row>
    <row r="9267">
      <c r="X9267" t="inlineStr">
        <is>
          <t>L0167744</t>
        </is>
      </c>
      <c r="Y9267" t="inlineStr">
        <is>
          <t>2025-10-06</t>
        </is>
      </c>
      <c r="Z9267" t="inlineStr">
        <is>
          <t>home_use</t>
        </is>
      </c>
      <c r="AA9267" t="inlineStr">
        <is>
          <t>IMP01142</t>
        </is>
      </c>
      <c r="AB9267" t="inlineStr">
        <is>
          <t>T107992</t>
        </is>
      </c>
      <c r="AC9267" s="32" t="n">
        <v>631437.01</v>
      </c>
      <c r="AD9267" s="32" t="n">
        <v>70720.95</v>
      </c>
      <c r="AE9267" s="35">
        <f>(LEFT(Y9267,4)-Parameters!$B$23)*12+MID(Y9267,6,2)-Parameters!$B$24+1</f>
        <v/>
      </c>
    </row>
    <row r="9268">
      <c r="X9268" t="inlineStr">
        <is>
          <t>L0167955</t>
        </is>
      </c>
      <c r="Y9268" t="inlineStr">
        <is>
          <t>2025-10-07</t>
        </is>
      </c>
      <c r="Z9268" t="inlineStr">
        <is>
          <t>home_use</t>
        </is>
      </c>
      <c r="AA9268" t="inlineStr">
        <is>
          <t>IMP01142</t>
        </is>
      </c>
      <c r="AB9268" t="inlineStr">
        <is>
          <t>T107992</t>
        </is>
      </c>
      <c r="AC9268" s="32" t="n">
        <v>29321098.43</v>
      </c>
      <c r="AD9268" s="32" t="n">
        <v>3078715.34</v>
      </c>
      <c r="AE9268" s="35">
        <f>(LEFT(Y9268,4)-Parameters!$B$23)*12+MID(Y9268,6,2)-Parameters!$B$24+1</f>
        <v/>
      </c>
    </row>
    <row r="9269">
      <c r="X9269" t="inlineStr">
        <is>
          <t>L0168182</t>
        </is>
      </c>
      <c r="Y9269" t="inlineStr">
        <is>
          <t>2025-10-08</t>
        </is>
      </c>
      <c r="Z9269" t="inlineStr">
        <is>
          <t>home_use</t>
        </is>
      </c>
      <c r="AA9269" t="inlineStr">
        <is>
          <t>IMP01142</t>
        </is>
      </c>
      <c r="AB9269" t="inlineStr">
        <is>
          <t>T107992</t>
        </is>
      </c>
      <c r="AC9269" s="32" t="n">
        <v>1231293.59</v>
      </c>
      <c r="AD9269" s="32" t="n">
        <v>137904.88</v>
      </c>
      <c r="AE9269" s="35">
        <f>(LEFT(Y9269,4)-Parameters!$B$23)*12+MID(Y9269,6,2)-Parameters!$B$24+1</f>
        <v/>
      </c>
    </row>
    <row r="9270">
      <c r="X9270" t="inlineStr">
        <is>
          <t>L0168387</t>
        </is>
      </c>
      <c r="Y9270" t="inlineStr">
        <is>
          <t>2025-10-09</t>
        </is>
      </c>
      <c r="Z9270" t="inlineStr">
        <is>
          <t>home_use</t>
        </is>
      </c>
      <c r="AA9270" t="inlineStr">
        <is>
          <t>IMP01142</t>
        </is>
      </c>
      <c r="AB9270" t="inlineStr">
        <is>
          <t>T107992</t>
        </is>
      </c>
      <c r="AC9270" s="32" t="n">
        <v>356525.01</v>
      </c>
      <c r="AD9270" s="32" t="n">
        <v>39930.8</v>
      </c>
      <c r="AE9270" s="35">
        <f>(LEFT(Y9270,4)-Parameters!$B$23)*12+MID(Y9270,6,2)-Parameters!$B$24+1</f>
        <v/>
      </c>
    </row>
    <row r="9271">
      <c r="X9271" t="inlineStr">
        <is>
          <t>L0168790</t>
        </is>
      </c>
      <c r="Y9271" t="inlineStr">
        <is>
          <t>2025-10-11</t>
        </is>
      </c>
      <c r="Z9271" t="inlineStr">
        <is>
          <t>home_use</t>
        </is>
      </c>
      <c r="AA9271" t="inlineStr">
        <is>
          <t>IMP01142</t>
        </is>
      </c>
      <c r="AB9271" t="inlineStr">
        <is>
          <t>T107992</t>
        </is>
      </c>
      <c r="AC9271" s="32" t="n">
        <v>34505808.3</v>
      </c>
      <c r="AD9271" s="32" t="n">
        <v>3450580.83</v>
      </c>
      <c r="AE9271" s="35">
        <f>(LEFT(Y9271,4)-Parameters!$B$23)*12+MID(Y9271,6,2)-Parameters!$B$24+1</f>
        <v/>
      </c>
    </row>
    <row r="9272">
      <c r="X9272" t="inlineStr">
        <is>
          <t>L0168791</t>
        </is>
      </c>
      <c r="Y9272" t="inlineStr">
        <is>
          <t>2025-10-11</t>
        </is>
      </c>
      <c r="Z9272" t="inlineStr">
        <is>
          <t>home_use</t>
        </is>
      </c>
      <c r="AA9272" t="inlineStr">
        <is>
          <t>IMP01142</t>
        </is>
      </c>
      <c r="AB9272" t="inlineStr">
        <is>
          <t>T107992</t>
        </is>
      </c>
      <c r="AC9272" s="32" t="n">
        <v>74717165.48</v>
      </c>
      <c r="AD9272" s="32" t="n">
        <v>7471716.55</v>
      </c>
      <c r="AE9272" s="35">
        <f>(LEFT(Y9272,4)-Parameters!$B$23)*12+MID(Y9272,6,2)-Parameters!$B$24+1</f>
        <v/>
      </c>
    </row>
    <row r="9273">
      <c r="X9273" t="inlineStr">
        <is>
          <t>L0169026</t>
        </is>
      </c>
      <c r="Y9273" t="inlineStr">
        <is>
          <t>2025-10-12</t>
        </is>
      </c>
      <c r="Z9273" t="inlineStr">
        <is>
          <t>home_use</t>
        </is>
      </c>
      <c r="AA9273" t="inlineStr">
        <is>
          <t>IMP01142</t>
        </is>
      </c>
      <c r="AB9273" t="inlineStr">
        <is>
          <t>T107992</t>
        </is>
      </c>
      <c r="AC9273" s="32" t="n">
        <v>31584126.16</v>
      </c>
      <c r="AD9273" s="32" t="n">
        <v>3158412.62</v>
      </c>
      <c r="AE9273" s="35">
        <f>(LEFT(Y9273,4)-Parameters!$B$23)*12+MID(Y9273,6,2)-Parameters!$B$24+1</f>
        <v/>
      </c>
    </row>
    <row r="9274">
      <c r="X9274" t="inlineStr">
        <is>
          <t>L0169027</t>
        </is>
      </c>
      <c r="Y9274" t="inlineStr">
        <is>
          <t>2025-10-12</t>
        </is>
      </c>
      <c r="Z9274" t="inlineStr">
        <is>
          <t>home_use</t>
        </is>
      </c>
      <c r="AA9274" t="inlineStr">
        <is>
          <t>IMP01142</t>
        </is>
      </c>
      <c r="AB9274" t="inlineStr">
        <is>
          <t>T107992</t>
        </is>
      </c>
      <c r="AC9274" s="32" t="n">
        <v>261513.74</v>
      </c>
      <c r="AD9274" s="32" t="n">
        <v>29289.54</v>
      </c>
      <c r="AE9274" s="35">
        <f>(LEFT(Y9274,4)-Parameters!$B$23)*12+MID(Y9274,6,2)-Parameters!$B$24+1</f>
        <v/>
      </c>
    </row>
    <row r="9275">
      <c r="X9275" t="inlineStr">
        <is>
          <t>L0169474</t>
        </is>
      </c>
      <c r="Y9275" t="inlineStr">
        <is>
          <t>2025-10-14</t>
        </is>
      </c>
      <c r="Z9275" t="inlineStr">
        <is>
          <t>home_use</t>
        </is>
      </c>
      <c r="AA9275" t="inlineStr">
        <is>
          <t>IMP01142</t>
        </is>
      </c>
      <c r="AB9275" t="inlineStr">
        <is>
          <t>T107992</t>
        </is>
      </c>
      <c r="AC9275" s="32" t="n">
        <v>63815835.23</v>
      </c>
      <c r="AD9275" s="32" t="n">
        <v>6381583.52</v>
      </c>
      <c r="AE9275" s="35">
        <f>(LEFT(Y9275,4)-Parameters!$B$23)*12+MID(Y9275,6,2)-Parameters!$B$24+1</f>
        <v/>
      </c>
    </row>
    <row r="9276">
      <c r="X9276" t="inlineStr">
        <is>
          <t>L0169475</t>
        </is>
      </c>
      <c r="Y9276" t="inlineStr">
        <is>
          <t>2025-10-14</t>
        </is>
      </c>
      <c r="Z9276" t="inlineStr">
        <is>
          <t>home_use</t>
        </is>
      </c>
      <c r="AA9276" t="inlineStr">
        <is>
          <t>IMP01142</t>
        </is>
      </c>
      <c r="AB9276" t="inlineStr">
        <is>
          <t>T107992</t>
        </is>
      </c>
      <c r="AC9276" s="32" t="n">
        <v>72868247.98</v>
      </c>
      <c r="AD9276" s="32" t="n">
        <v>7286824.8</v>
      </c>
      <c r="AE9276" s="35">
        <f>(LEFT(Y9276,4)-Parameters!$B$23)*12+MID(Y9276,6,2)-Parameters!$B$24+1</f>
        <v/>
      </c>
    </row>
    <row r="9277">
      <c r="X9277" t="inlineStr">
        <is>
          <t>L0169476</t>
        </is>
      </c>
      <c r="Y9277" t="inlineStr">
        <is>
          <t>2025-10-14</t>
        </is>
      </c>
      <c r="Z9277" t="inlineStr">
        <is>
          <t>home_use</t>
        </is>
      </c>
      <c r="AA9277" t="inlineStr">
        <is>
          <t>IMP01142</t>
        </is>
      </c>
      <c r="AB9277" t="inlineStr">
        <is>
          <t>T107992</t>
        </is>
      </c>
      <c r="AC9277" s="32" t="n">
        <v>400819</v>
      </c>
      <c r="AD9277" s="32" t="n">
        <v>44891.73</v>
      </c>
      <c r="AE9277" s="35">
        <f>(LEFT(Y9277,4)-Parameters!$B$23)*12+MID(Y9277,6,2)-Parameters!$B$24+1</f>
        <v/>
      </c>
    </row>
    <row r="9278">
      <c r="X9278" t="inlineStr">
        <is>
          <t>L0169900</t>
        </is>
      </c>
      <c r="Y9278" t="inlineStr">
        <is>
          <t>2025-10-16</t>
        </is>
      </c>
      <c r="Z9278" t="inlineStr">
        <is>
          <t>home_use</t>
        </is>
      </c>
      <c r="AA9278" t="inlineStr">
        <is>
          <t>IMP01142</t>
        </is>
      </c>
      <c r="AB9278" t="inlineStr">
        <is>
          <t>T107992</t>
        </is>
      </c>
      <c r="AC9278" s="32" t="n">
        <v>44050080.43</v>
      </c>
      <c r="AD9278" s="32" t="n">
        <v>4625258.44</v>
      </c>
      <c r="AE9278" s="35">
        <f>(LEFT(Y9278,4)-Parameters!$B$23)*12+MID(Y9278,6,2)-Parameters!$B$24+1</f>
        <v/>
      </c>
    </row>
    <row r="9279">
      <c r="X9279" t="inlineStr">
        <is>
          <t>L0169902</t>
        </is>
      </c>
      <c r="Y9279" t="inlineStr">
        <is>
          <t>2025-10-16</t>
        </is>
      </c>
      <c r="Z9279" t="inlineStr">
        <is>
          <t>home_use</t>
        </is>
      </c>
      <c r="AA9279" t="inlineStr">
        <is>
          <t>IMP01142</t>
        </is>
      </c>
      <c r="AB9279" t="inlineStr">
        <is>
          <t>T107992</t>
        </is>
      </c>
      <c r="AC9279" s="32" t="n">
        <v>9964449.699999999</v>
      </c>
      <c r="AD9279" s="32" t="n">
        <v>996444.97</v>
      </c>
      <c r="AE9279" s="35">
        <f>(LEFT(Y9279,4)-Parameters!$B$23)*12+MID(Y9279,6,2)-Parameters!$B$24+1</f>
        <v/>
      </c>
    </row>
    <row r="9280">
      <c r="X9280" t="inlineStr">
        <is>
          <t>L0170128</t>
        </is>
      </c>
      <c r="Y9280" t="inlineStr">
        <is>
          <t>2025-10-17</t>
        </is>
      </c>
      <c r="Z9280" t="inlineStr">
        <is>
          <t>home_use</t>
        </is>
      </c>
      <c r="AA9280" t="inlineStr">
        <is>
          <t>IMP01142</t>
        </is>
      </c>
      <c r="AB9280" t="inlineStr">
        <is>
          <t>T107992</t>
        </is>
      </c>
      <c r="AC9280" s="32" t="n">
        <v>66579060.77</v>
      </c>
      <c r="AD9280" s="32" t="n">
        <v>6657906.08</v>
      </c>
      <c r="AE9280" s="35">
        <f>(LEFT(Y9280,4)-Parameters!$B$23)*12+MID(Y9280,6,2)-Parameters!$B$24+1</f>
        <v/>
      </c>
    </row>
    <row r="9281">
      <c r="X9281" t="inlineStr">
        <is>
          <t>L0171255</t>
        </is>
      </c>
      <c r="Y9281" t="inlineStr">
        <is>
          <t>2025-10-22</t>
        </is>
      </c>
      <c r="Z9281" t="inlineStr">
        <is>
          <t>home_use</t>
        </is>
      </c>
      <c r="AA9281" t="inlineStr">
        <is>
          <t>IMP01142</t>
        </is>
      </c>
      <c r="AB9281" t="inlineStr">
        <is>
          <t>T107992</t>
        </is>
      </c>
      <c r="AC9281" s="32" t="n">
        <v>493194.12</v>
      </c>
      <c r="AD9281" s="32" t="n">
        <v>51785.38</v>
      </c>
      <c r="AE9281" s="35">
        <f>(LEFT(Y9281,4)-Parameters!$B$23)*12+MID(Y9281,6,2)-Parameters!$B$24+1</f>
        <v/>
      </c>
    </row>
    <row r="9282">
      <c r="X9282" t="inlineStr">
        <is>
          <t>L0171457</t>
        </is>
      </c>
      <c r="Y9282" t="inlineStr">
        <is>
          <t>2025-10-23</t>
        </is>
      </c>
      <c r="Z9282" t="inlineStr">
        <is>
          <t>home_use</t>
        </is>
      </c>
      <c r="AA9282" t="inlineStr">
        <is>
          <t>IMP01142</t>
        </is>
      </c>
      <c r="AB9282" t="inlineStr">
        <is>
          <t>T107992</t>
        </is>
      </c>
      <c r="AC9282" s="32" t="n">
        <v>789303</v>
      </c>
      <c r="AD9282" s="32" t="n">
        <v>88401.94</v>
      </c>
      <c r="AE9282" s="35">
        <f>(LEFT(Y9282,4)-Parameters!$B$23)*12+MID(Y9282,6,2)-Parameters!$B$24+1</f>
        <v/>
      </c>
    </row>
    <row r="9283">
      <c r="X9283" t="inlineStr">
        <is>
          <t>L0171902</t>
        </is>
      </c>
      <c r="Y9283" t="inlineStr">
        <is>
          <t>2025-10-25</t>
        </is>
      </c>
      <c r="Z9283" t="inlineStr">
        <is>
          <t>home_use</t>
        </is>
      </c>
      <c r="AA9283" t="inlineStr">
        <is>
          <t>IMP01142</t>
        </is>
      </c>
      <c r="AB9283" t="inlineStr">
        <is>
          <t>T107992</t>
        </is>
      </c>
      <c r="AC9283" s="32" t="n">
        <v>527828.08</v>
      </c>
      <c r="AD9283" s="32" t="n">
        <v>59116.74</v>
      </c>
      <c r="AE9283" s="35">
        <f>(LEFT(Y9283,4)-Parameters!$B$23)*12+MID(Y9283,6,2)-Parameters!$B$24+1</f>
        <v/>
      </c>
    </row>
    <row r="9284">
      <c r="X9284" t="inlineStr">
        <is>
          <t>L0172102</t>
        </is>
      </c>
      <c r="Y9284" t="inlineStr">
        <is>
          <t>2025-10-26</t>
        </is>
      </c>
      <c r="Z9284" t="inlineStr">
        <is>
          <t>home_use</t>
        </is>
      </c>
      <c r="AA9284" t="inlineStr">
        <is>
          <t>IMP01142</t>
        </is>
      </c>
      <c r="AB9284" t="inlineStr">
        <is>
          <t>T107992</t>
        </is>
      </c>
      <c r="AC9284" s="32" t="n">
        <v>24901791.99</v>
      </c>
      <c r="AD9284" s="32" t="n">
        <v>2490179.2</v>
      </c>
      <c r="AE9284" s="35">
        <f>(LEFT(Y9284,4)-Parameters!$B$23)*12+MID(Y9284,6,2)-Parameters!$B$24+1</f>
        <v/>
      </c>
    </row>
    <row r="9285">
      <c r="X9285" t="inlineStr">
        <is>
          <t>L0172508</t>
        </is>
      </c>
      <c r="Y9285" t="inlineStr">
        <is>
          <t>2025-10-28</t>
        </is>
      </c>
      <c r="Z9285" t="inlineStr">
        <is>
          <t>home_use</t>
        </is>
      </c>
      <c r="AA9285" t="inlineStr">
        <is>
          <t>IMP01142</t>
        </is>
      </c>
      <c r="AB9285" t="inlineStr">
        <is>
          <t>T107992</t>
        </is>
      </c>
      <c r="AC9285" s="32" t="n">
        <v>684902.76</v>
      </c>
      <c r="AD9285" s="32" t="n">
        <v>76709.11</v>
      </c>
      <c r="AE9285" s="35">
        <f>(LEFT(Y9285,4)-Parameters!$B$23)*12+MID(Y9285,6,2)-Parameters!$B$24+1</f>
        <v/>
      </c>
    </row>
    <row r="9286">
      <c r="X9286" t="inlineStr">
        <is>
          <t>L0172953</t>
        </is>
      </c>
      <c r="Y9286" t="inlineStr">
        <is>
          <t>2025-11-02</t>
        </is>
      </c>
      <c r="Z9286" t="inlineStr">
        <is>
          <t>home_use</t>
        </is>
      </c>
      <c r="AA9286" t="inlineStr">
        <is>
          <t>IMP01142</t>
        </is>
      </c>
      <c r="AB9286" t="inlineStr">
        <is>
          <t>T107992</t>
        </is>
      </c>
      <c r="AC9286" s="32" t="n">
        <v>5303214.1</v>
      </c>
      <c r="AD9286" s="32" t="n">
        <v>556837.48</v>
      </c>
      <c r="AE9286" s="35">
        <f>(LEFT(Y9286,4)-Parameters!$B$23)*12+MID(Y9286,6,2)-Parameters!$B$24+1</f>
        <v/>
      </c>
    </row>
    <row r="9287">
      <c r="X9287" t="inlineStr">
        <is>
          <t>L0172954</t>
        </is>
      </c>
      <c r="Y9287" t="inlineStr">
        <is>
          <t>2025-11-02</t>
        </is>
      </c>
      <c r="Z9287" t="inlineStr">
        <is>
          <t>home_use</t>
        </is>
      </c>
      <c r="AA9287" t="inlineStr">
        <is>
          <t>IMP01142</t>
        </is>
      </c>
      <c r="AB9287" t="inlineStr">
        <is>
          <t>T107992</t>
        </is>
      </c>
      <c r="AC9287" s="32" t="n">
        <v>407567.14</v>
      </c>
      <c r="AD9287" s="32" t="n">
        <v>45647.52</v>
      </c>
      <c r="AE9287" s="35">
        <f>(LEFT(Y9287,4)-Parameters!$B$23)*12+MID(Y9287,6,2)-Parameters!$B$24+1</f>
        <v/>
      </c>
    </row>
    <row r="9288">
      <c r="X9288" t="inlineStr">
        <is>
          <t>L0173200</t>
        </is>
      </c>
      <c r="Y9288" t="inlineStr">
        <is>
          <t>2025-11-03</t>
        </is>
      </c>
      <c r="Z9288" t="inlineStr">
        <is>
          <t>home_use</t>
        </is>
      </c>
      <c r="AA9288" t="inlineStr">
        <is>
          <t>IMP01142</t>
        </is>
      </c>
      <c r="AB9288" t="inlineStr">
        <is>
          <t>T107992</t>
        </is>
      </c>
      <c r="AC9288" s="32" t="n">
        <v>892602.9</v>
      </c>
      <c r="AD9288" s="32" t="n">
        <v>99971.52</v>
      </c>
      <c r="AE9288" s="35">
        <f>(LEFT(Y9288,4)-Parameters!$B$23)*12+MID(Y9288,6,2)-Parameters!$B$24+1</f>
        <v/>
      </c>
    </row>
    <row r="9289">
      <c r="X9289" t="inlineStr">
        <is>
          <t>L0173201</t>
        </is>
      </c>
      <c r="Y9289" t="inlineStr">
        <is>
          <t>2025-11-03</t>
        </is>
      </c>
      <c r="Z9289" t="inlineStr">
        <is>
          <t>home_use</t>
        </is>
      </c>
      <c r="AA9289" t="inlineStr">
        <is>
          <t>IMP01142</t>
        </is>
      </c>
      <c r="AB9289" t="inlineStr">
        <is>
          <t>T107992</t>
        </is>
      </c>
      <c r="AC9289" s="32" t="n">
        <v>669426.39</v>
      </c>
      <c r="AD9289" s="32" t="n">
        <v>74975.75999999999</v>
      </c>
      <c r="AE9289" s="35">
        <f>(LEFT(Y9289,4)-Parameters!$B$23)*12+MID(Y9289,6,2)-Parameters!$B$24+1</f>
        <v/>
      </c>
    </row>
    <row r="9290">
      <c r="X9290" t="inlineStr">
        <is>
          <t>L0174123</t>
        </is>
      </c>
      <c r="Y9290" t="inlineStr">
        <is>
          <t>2025-11-07</t>
        </is>
      </c>
      <c r="Z9290" t="inlineStr">
        <is>
          <t>home_use</t>
        </is>
      </c>
      <c r="AA9290" t="inlineStr">
        <is>
          <t>IMP01142</t>
        </is>
      </c>
      <c r="AB9290" t="inlineStr">
        <is>
          <t>T107992</t>
        </is>
      </c>
      <c r="AC9290" s="32" t="n">
        <v>554031.0600000001</v>
      </c>
      <c r="AD9290" s="32" t="n">
        <v>62051.48</v>
      </c>
      <c r="AE9290" s="35">
        <f>(LEFT(Y9290,4)-Parameters!$B$23)*12+MID(Y9290,6,2)-Parameters!$B$24+1</f>
        <v/>
      </c>
    </row>
    <row r="9291">
      <c r="X9291" t="inlineStr">
        <is>
          <t>L0174124</t>
        </is>
      </c>
      <c r="Y9291" t="inlineStr">
        <is>
          <t>2025-11-07</t>
        </is>
      </c>
      <c r="Z9291" t="inlineStr">
        <is>
          <t>home_use</t>
        </is>
      </c>
      <c r="AA9291" t="inlineStr">
        <is>
          <t>IMP01142</t>
        </is>
      </c>
      <c r="AB9291" t="inlineStr">
        <is>
          <t>T107992</t>
        </is>
      </c>
      <c r="AC9291" s="32" t="n">
        <v>652458.63</v>
      </c>
      <c r="AD9291" s="32" t="n">
        <v>73075.37</v>
      </c>
      <c r="AE9291" s="35">
        <f>(LEFT(Y9291,4)-Parameters!$B$23)*12+MID(Y9291,6,2)-Parameters!$B$24+1</f>
        <v/>
      </c>
    </row>
    <row r="9292">
      <c r="X9292" t="inlineStr">
        <is>
          <t>L0174348</t>
        </is>
      </c>
      <c r="Y9292" t="inlineStr">
        <is>
          <t>2025-11-08</t>
        </is>
      </c>
      <c r="Z9292" t="inlineStr">
        <is>
          <t>home_use</t>
        </is>
      </c>
      <c r="AA9292" t="inlineStr">
        <is>
          <t>IMP01142</t>
        </is>
      </c>
      <c r="AB9292" t="inlineStr">
        <is>
          <t>T107992</t>
        </is>
      </c>
      <c r="AC9292" s="32" t="n">
        <v>497086.53</v>
      </c>
      <c r="AD9292" s="32" t="n">
        <v>55673.69</v>
      </c>
      <c r="AE9292" s="35">
        <f>(LEFT(Y9292,4)-Parameters!$B$23)*12+MID(Y9292,6,2)-Parameters!$B$24+1</f>
        <v/>
      </c>
    </row>
    <row r="9293">
      <c r="X9293" t="inlineStr">
        <is>
          <t>L0174349</t>
        </is>
      </c>
      <c r="Y9293" t="inlineStr">
        <is>
          <t>2025-11-08</t>
        </is>
      </c>
      <c r="Z9293" t="inlineStr">
        <is>
          <t>home_use</t>
        </is>
      </c>
      <c r="AA9293" t="inlineStr">
        <is>
          <t>IMP01142</t>
        </is>
      </c>
      <c r="AB9293" t="inlineStr">
        <is>
          <t>T107992</t>
        </is>
      </c>
      <c r="AC9293" s="32" t="n">
        <v>435581.59</v>
      </c>
      <c r="AD9293" s="32" t="n">
        <v>48785.14</v>
      </c>
      <c r="AE9293" s="35">
        <f>(LEFT(Y9293,4)-Parameters!$B$23)*12+MID(Y9293,6,2)-Parameters!$B$24+1</f>
        <v/>
      </c>
    </row>
    <row r="9294">
      <c r="X9294" t="inlineStr">
        <is>
          <t>L0174566</t>
        </is>
      </c>
      <c r="Y9294" t="inlineStr">
        <is>
          <t>2025-11-09</t>
        </is>
      </c>
      <c r="Z9294" t="inlineStr">
        <is>
          <t>home_use</t>
        </is>
      </c>
      <c r="AA9294" t="inlineStr">
        <is>
          <t>IMP01142</t>
        </is>
      </c>
      <c r="AB9294" t="inlineStr">
        <is>
          <t>T107992</t>
        </is>
      </c>
      <c r="AC9294" s="32" t="n">
        <v>1040682.25</v>
      </c>
      <c r="AD9294" s="32" t="n">
        <v>116556.41</v>
      </c>
      <c r="AE9294" s="35">
        <f>(LEFT(Y9294,4)-Parameters!$B$23)*12+MID(Y9294,6,2)-Parameters!$B$24+1</f>
        <v/>
      </c>
    </row>
    <row r="9295">
      <c r="X9295" t="inlineStr">
        <is>
          <t>L0174567</t>
        </is>
      </c>
      <c r="Y9295" t="inlineStr">
        <is>
          <t>2025-11-09</t>
        </is>
      </c>
      <c r="Z9295" t="inlineStr">
        <is>
          <t>home_use</t>
        </is>
      </c>
      <c r="AA9295" t="inlineStr">
        <is>
          <t>IMP01142</t>
        </is>
      </c>
      <c r="AB9295" t="inlineStr">
        <is>
          <t>T107992</t>
        </is>
      </c>
      <c r="AC9295" s="32" t="n">
        <v>565550.21</v>
      </c>
      <c r="AD9295" s="32" t="n">
        <v>63341.62</v>
      </c>
      <c r="AE9295" s="35">
        <f>(LEFT(Y9295,4)-Parameters!$B$23)*12+MID(Y9295,6,2)-Parameters!$B$24+1</f>
        <v/>
      </c>
    </row>
    <row r="9296">
      <c r="X9296" t="inlineStr">
        <is>
          <t>L0175271</t>
        </is>
      </c>
      <c r="Y9296" t="inlineStr">
        <is>
          <t>2025-11-12</t>
        </is>
      </c>
      <c r="Z9296" t="inlineStr">
        <is>
          <t>home_use</t>
        </is>
      </c>
      <c r="AA9296" t="inlineStr">
        <is>
          <t>IMP01142</t>
        </is>
      </c>
      <c r="AB9296" t="inlineStr">
        <is>
          <t>T107992</t>
        </is>
      </c>
      <c r="AC9296" s="32" t="n">
        <v>36404044.46</v>
      </c>
      <c r="AD9296" s="32" t="n">
        <v>3640404.45</v>
      </c>
      <c r="AE9296" s="35">
        <f>(LEFT(Y9296,4)-Parameters!$B$23)*12+MID(Y9296,6,2)-Parameters!$B$24+1</f>
        <v/>
      </c>
    </row>
    <row r="9297">
      <c r="X9297" t="inlineStr">
        <is>
          <t>L0175489</t>
        </is>
      </c>
      <c r="Y9297" t="inlineStr">
        <is>
          <t>2025-11-13</t>
        </is>
      </c>
      <c r="Z9297" t="inlineStr">
        <is>
          <t>home_use</t>
        </is>
      </c>
      <c r="AA9297" t="inlineStr">
        <is>
          <t>IMP01142</t>
        </is>
      </c>
      <c r="AB9297" t="inlineStr">
        <is>
          <t>T107992</t>
        </is>
      </c>
      <c r="AC9297" s="32" t="n">
        <v>587989.99</v>
      </c>
      <c r="AD9297" s="32" t="n">
        <v>65854.88</v>
      </c>
      <c r="AE9297" s="35">
        <f>(LEFT(Y9297,4)-Parameters!$B$23)*12+MID(Y9297,6,2)-Parameters!$B$24+1</f>
        <v/>
      </c>
    </row>
    <row r="9298">
      <c r="X9298" t="inlineStr">
        <is>
          <t>L0175723</t>
        </is>
      </c>
      <c r="Y9298" t="inlineStr">
        <is>
          <t>2025-11-14</t>
        </is>
      </c>
      <c r="Z9298" t="inlineStr">
        <is>
          <t>home_use</t>
        </is>
      </c>
      <c r="AA9298" t="inlineStr">
        <is>
          <t>IMP01142</t>
        </is>
      </c>
      <c r="AB9298" t="inlineStr">
        <is>
          <t>T107992</t>
        </is>
      </c>
      <c r="AC9298" s="32" t="n">
        <v>866810.23</v>
      </c>
      <c r="AD9298" s="32" t="n">
        <v>97082.75</v>
      </c>
      <c r="AE9298" s="35">
        <f>(LEFT(Y9298,4)-Parameters!$B$23)*12+MID(Y9298,6,2)-Parameters!$B$24+1</f>
        <v/>
      </c>
    </row>
    <row r="9299">
      <c r="X9299" t="inlineStr">
        <is>
          <t>L0176153</t>
        </is>
      </c>
      <c r="Y9299" t="inlineStr">
        <is>
          <t>2025-11-16</t>
        </is>
      </c>
      <c r="Z9299" t="inlineStr">
        <is>
          <t>home_use</t>
        </is>
      </c>
      <c r="AA9299" t="inlineStr">
        <is>
          <t>IMP01142</t>
        </is>
      </c>
      <c r="AB9299" t="inlineStr">
        <is>
          <t>T107992</t>
        </is>
      </c>
      <c r="AC9299" s="32" t="n">
        <v>433402.96</v>
      </c>
      <c r="AD9299" s="32" t="n">
        <v>48541.13</v>
      </c>
      <c r="AE9299" s="35">
        <f>(LEFT(Y9299,4)-Parameters!$B$23)*12+MID(Y9299,6,2)-Parameters!$B$24+1</f>
        <v/>
      </c>
    </row>
    <row r="9300">
      <c r="X9300" t="inlineStr">
        <is>
          <t>L0176154</t>
        </is>
      </c>
      <c r="Y9300" t="inlineStr">
        <is>
          <t>2025-11-16</t>
        </is>
      </c>
      <c r="Z9300" t="inlineStr">
        <is>
          <t>home_use</t>
        </is>
      </c>
      <c r="AA9300" t="inlineStr">
        <is>
          <t>IMP01142</t>
        </is>
      </c>
      <c r="AB9300" t="inlineStr">
        <is>
          <t>T107992</t>
        </is>
      </c>
      <c r="AC9300" s="32" t="n">
        <v>542121.73</v>
      </c>
      <c r="AD9300" s="32" t="n">
        <v>60717.63</v>
      </c>
      <c r="AE9300" s="35">
        <f>(LEFT(Y9300,4)-Parameters!$B$23)*12+MID(Y9300,6,2)-Parameters!$B$24+1</f>
        <v/>
      </c>
    </row>
    <row r="9301">
      <c r="X9301" t="inlineStr">
        <is>
          <t>L0176388</t>
        </is>
      </c>
      <c r="Y9301" t="inlineStr">
        <is>
          <t>2025-11-17</t>
        </is>
      </c>
      <c r="Z9301" t="inlineStr">
        <is>
          <t>home_use</t>
        </is>
      </c>
      <c r="AA9301" t="inlineStr">
        <is>
          <t>IMP01142</t>
        </is>
      </c>
      <c r="AB9301" t="inlineStr">
        <is>
          <t>T107992</t>
        </is>
      </c>
      <c r="AC9301" s="32" t="n">
        <v>47606834.25</v>
      </c>
      <c r="AD9301" s="32" t="n">
        <v>4760683.43</v>
      </c>
      <c r="AE9301" s="35">
        <f>(LEFT(Y9301,4)-Parameters!$B$23)*12+MID(Y9301,6,2)-Parameters!$B$24+1</f>
        <v/>
      </c>
    </row>
    <row r="9302">
      <c r="X9302" t="inlineStr">
        <is>
          <t>L0176615</t>
        </is>
      </c>
      <c r="Y9302" t="inlineStr">
        <is>
          <t>2025-11-18</t>
        </is>
      </c>
      <c r="Z9302" t="inlineStr">
        <is>
          <t>home_use</t>
        </is>
      </c>
      <c r="AA9302" t="inlineStr">
        <is>
          <t>IMP01142</t>
        </is>
      </c>
      <c r="AB9302" t="inlineStr">
        <is>
          <t>T107992</t>
        </is>
      </c>
      <c r="AC9302" s="32" t="n">
        <v>1166275.6</v>
      </c>
      <c r="AD9302" s="32" t="n">
        <v>130622.87</v>
      </c>
      <c r="AE9302" s="35">
        <f>(LEFT(Y9302,4)-Parameters!$B$23)*12+MID(Y9302,6,2)-Parameters!$B$24+1</f>
        <v/>
      </c>
    </row>
    <row r="9303">
      <c r="X9303" t="inlineStr">
        <is>
          <t>L0176616</t>
        </is>
      </c>
      <c r="Y9303" t="inlineStr">
        <is>
          <t>2025-11-18</t>
        </is>
      </c>
      <c r="Z9303" t="inlineStr">
        <is>
          <t>home_use</t>
        </is>
      </c>
      <c r="AA9303" t="inlineStr">
        <is>
          <t>IMP01142</t>
        </is>
      </c>
      <c r="AB9303" t="inlineStr">
        <is>
          <t>T107992</t>
        </is>
      </c>
      <c r="AC9303" s="32" t="n">
        <v>1400290.64</v>
      </c>
      <c r="AD9303" s="32" t="n">
        <v>156832.55</v>
      </c>
      <c r="AE9303" s="35">
        <f>(LEFT(Y9303,4)-Parameters!$B$23)*12+MID(Y9303,6,2)-Parameters!$B$24+1</f>
        <v/>
      </c>
    </row>
    <row r="9304">
      <c r="X9304" t="inlineStr">
        <is>
          <t>L0177251</t>
        </is>
      </c>
      <c r="Y9304" t="inlineStr">
        <is>
          <t>2025-11-21</t>
        </is>
      </c>
      <c r="Z9304" t="inlineStr">
        <is>
          <t>home_use</t>
        </is>
      </c>
      <c r="AA9304" t="inlineStr">
        <is>
          <t>IMP01142</t>
        </is>
      </c>
      <c r="AB9304" t="inlineStr">
        <is>
          <t>T107992</t>
        </is>
      </c>
      <c r="AC9304" s="32" t="n">
        <v>59764190.26</v>
      </c>
      <c r="AD9304" s="32" t="n">
        <v>5976419.03</v>
      </c>
      <c r="AE9304" s="35">
        <f>(LEFT(Y9304,4)-Parameters!$B$23)*12+MID(Y9304,6,2)-Parameters!$B$24+1</f>
        <v/>
      </c>
    </row>
    <row r="9305">
      <c r="X9305" t="inlineStr">
        <is>
          <t>L0177459</t>
        </is>
      </c>
      <c r="Y9305" t="inlineStr">
        <is>
          <t>2025-11-22</t>
        </is>
      </c>
      <c r="Z9305" t="inlineStr">
        <is>
          <t>home_use</t>
        </is>
      </c>
      <c r="AA9305" t="inlineStr">
        <is>
          <t>IMP01142</t>
        </is>
      </c>
      <c r="AB9305" t="inlineStr">
        <is>
          <t>T107992</t>
        </is>
      </c>
      <c r="AC9305" s="32" t="n">
        <v>4154221.48</v>
      </c>
      <c r="AD9305" s="32" t="n">
        <v>415422.15</v>
      </c>
      <c r="AE9305" s="35">
        <f>(LEFT(Y9305,4)-Parameters!$B$23)*12+MID(Y9305,6,2)-Parameters!$B$24+1</f>
        <v/>
      </c>
    </row>
    <row r="9306">
      <c r="X9306" t="inlineStr">
        <is>
          <t>L0177678</t>
        </is>
      </c>
      <c r="Y9306" t="inlineStr">
        <is>
          <t>2025-11-23</t>
        </is>
      </c>
      <c r="Z9306" t="inlineStr">
        <is>
          <t>home_use</t>
        </is>
      </c>
      <c r="AA9306" t="inlineStr">
        <is>
          <t>IMP01142</t>
        </is>
      </c>
      <c r="AB9306" t="inlineStr">
        <is>
          <t>T107992</t>
        </is>
      </c>
      <c r="AC9306" s="32" t="n">
        <v>719849.83</v>
      </c>
      <c r="AD9306" s="32" t="n">
        <v>80623.17999999999</v>
      </c>
      <c r="AE9306" s="35">
        <f>(LEFT(Y9306,4)-Parameters!$B$23)*12+MID(Y9306,6,2)-Parameters!$B$24+1</f>
        <v/>
      </c>
    </row>
    <row r="9307">
      <c r="X9307" t="inlineStr">
        <is>
          <t>L0178148</t>
        </is>
      </c>
      <c r="Y9307" t="inlineStr">
        <is>
          <t>2025-11-25</t>
        </is>
      </c>
      <c r="Z9307" t="inlineStr">
        <is>
          <t>home_use</t>
        </is>
      </c>
      <c r="AA9307" t="inlineStr">
        <is>
          <t>IMP01142</t>
        </is>
      </c>
      <c r="AB9307" t="inlineStr">
        <is>
          <t>T107992</t>
        </is>
      </c>
      <c r="AC9307" s="32" t="n">
        <v>1023684.13</v>
      </c>
      <c r="AD9307" s="32" t="n">
        <v>114652.62</v>
      </c>
      <c r="AE9307" s="35">
        <f>(LEFT(Y9307,4)-Parameters!$B$23)*12+MID(Y9307,6,2)-Parameters!$B$24+1</f>
        <v/>
      </c>
    </row>
    <row r="9308">
      <c r="X9308" t="inlineStr">
        <is>
          <t>L0178378</t>
        </is>
      </c>
      <c r="Y9308" t="inlineStr">
        <is>
          <t>2025-11-26</t>
        </is>
      </c>
      <c r="Z9308" t="inlineStr">
        <is>
          <t>home_use</t>
        </is>
      </c>
      <c r="AA9308" t="inlineStr">
        <is>
          <t>IMP01142</t>
        </is>
      </c>
      <c r="AB9308" t="inlineStr">
        <is>
          <t>T107992</t>
        </is>
      </c>
      <c r="AC9308" s="32" t="n">
        <v>1021118.94</v>
      </c>
      <c r="AD9308" s="32" t="n">
        <v>114365.32</v>
      </c>
      <c r="AE9308" s="35">
        <f>(LEFT(Y9308,4)-Parameters!$B$23)*12+MID(Y9308,6,2)-Parameters!$B$24+1</f>
        <v/>
      </c>
    </row>
    <row r="9309">
      <c r="X9309" t="inlineStr">
        <is>
          <t>L0178590</t>
        </is>
      </c>
      <c r="Y9309" t="inlineStr">
        <is>
          <t>2025-11-27</t>
        </is>
      </c>
      <c r="Z9309" t="inlineStr">
        <is>
          <t>home_use</t>
        </is>
      </c>
      <c r="AA9309" t="inlineStr">
        <is>
          <t>IMP01142</t>
        </is>
      </c>
      <c r="AB9309" t="inlineStr">
        <is>
          <t>T107992</t>
        </is>
      </c>
      <c r="AC9309" s="32" t="n">
        <v>804092.0699999999</v>
      </c>
      <c r="AD9309" s="32" t="n">
        <v>90058.31</v>
      </c>
      <c r="AE9309" s="35">
        <f>(LEFT(Y9309,4)-Parameters!$B$23)*12+MID(Y9309,6,2)-Parameters!$B$24+1</f>
        <v/>
      </c>
    </row>
    <row r="9310">
      <c r="X9310" t="inlineStr">
        <is>
          <t>L0178591</t>
        </is>
      </c>
      <c r="Y9310" t="inlineStr">
        <is>
          <t>2025-11-27</t>
        </is>
      </c>
      <c r="Z9310" t="inlineStr">
        <is>
          <t>home_use</t>
        </is>
      </c>
      <c r="AA9310" t="inlineStr">
        <is>
          <t>IMP01142</t>
        </is>
      </c>
      <c r="AB9310" t="inlineStr">
        <is>
          <t>T107992</t>
        </is>
      </c>
      <c r="AC9310" s="32" t="n">
        <v>2362223.64</v>
      </c>
      <c r="AD9310" s="32" t="n">
        <v>264569.05</v>
      </c>
      <c r="AE9310" s="35">
        <f>(LEFT(Y9310,4)-Parameters!$B$23)*12+MID(Y9310,6,2)-Parameters!$B$24+1</f>
        <v/>
      </c>
    </row>
    <row r="9311">
      <c r="X9311" t="inlineStr">
        <is>
          <t>L0178592</t>
        </is>
      </c>
      <c r="Y9311" t="inlineStr">
        <is>
          <t>2025-11-27</t>
        </is>
      </c>
      <c r="Z9311" t="inlineStr">
        <is>
          <t>home_use</t>
        </is>
      </c>
      <c r="AA9311" t="inlineStr">
        <is>
          <t>IMP01142</t>
        </is>
      </c>
      <c r="AB9311" t="inlineStr">
        <is>
          <t>T107992</t>
        </is>
      </c>
      <c r="AC9311" s="32" t="n">
        <v>612736.4</v>
      </c>
      <c r="AD9311" s="32" t="n">
        <v>68626.48</v>
      </c>
      <c r="AE9311" s="35">
        <f>(LEFT(Y9311,4)-Parameters!$B$23)*12+MID(Y9311,6,2)-Parameters!$B$24+1</f>
        <v/>
      </c>
    </row>
    <row r="9312">
      <c r="X9312" t="inlineStr">
        <is>
          <t>L0178841</t>
        </is>
      </c>
      <c r="Y9312" t="inlineStr">
        <is>
          <t>2025-11-28</t>
        </is>
      </c>
      <c r="Z9312" t="inlineStr">
        <is>
          <t>home_use</t>
        </is>
      </c>
      <c r="AA9312" t="inlineStr">
        <is>
          <t>IMP01142</t>
        </is>
      </c>
      <c r="AB9312" t="inlineStr">
        <is>
          <t>T107992</t>
        </is>
      </c>
      <c r="AC9312" s="32" t="n">
        <v>424857.03</v>
      </c>
      <c r="AD9312" s="32" t="n">
        <v>47583.99</v>
      </c>
      <c r="AE9312" s="35">
        <f>(LEFT(Y9312,4)-Parameters!$B$23)*12+MID(Y9312,6,2)-Parameters!$B$24+1</f>
        <v/>
      </c>
    </row>
    <row r="9313">
      <c r="X9313" t="inlineStr">
        <is>
          <t>L0179072</t>
        </is>
      </c>
      <c r="Y9313" t="inlineStr">
        <is>
          <t>2025-12-01</t>
        </is>
      </c>
      <c r="Z9313" t="inlineStr">
        <is>
          <t>home_use</t>
        </is>
      </c>
      <c r="AA9313" t="inlineStr">
        <is>
          <t>IMP01142</t>
        </is>
      </c>
      <c r="AB9313" t="inlineStr">
        <is>
          <t>T107992</t>
        </is>
      </c>
      <c r="AC9313" s="32" t="n">
        <v>41014535.57</v>
      </c>
      <c r="AD9313" s="32" t="n">
        <v>4101453.56</v>
      </c>
      <c r="AE9313" s="35">
        <f>(LEFT(Y9313,4)-Parameters!$B$23)*12+MID(Y9313,6,2)-Parameters!$B$24+1</f>
        <v/>
      </c>
    </row>
    <row r="9314">
      <c r="X9314" t="inlineStr">
        <is>
          <t>L0179312</t>
        </is>
      </c>
      <c r="Y9314" t="inlineStr">
        <is>
          <t>2025-12-02</t>
        </is>
      </c>
      <c r="Z9314" t="inlineStr">
        <is>
          <t>home_use</t>
        </is>
      </c>
      <c r="AA9314" t="inlineStr">
        <is>
          <t>IMP01142</t>
        </is>
      </c>
      <c r="AB9314" t="inlineStr">
        <is>
          <t>T107992</t>
        </is>
      </c>
      <c r="AC9314" s="32" t="n">
        <v>824404.28</v>
      </c>
      <c r="AD9314" s="32" t="n">
        <v>92333.28</v>
      </c>
      <c r="AE9314" s="35">
        <f>(LEFT(Y9314,4)-Parameters!$B$23)*12+MID(Y9314,6,2)-Parameters!$B$24+1</f>
        <v/>
      </c>
    </row>
    <row r="9315">
      <c r="X9315" t="inlineStr">
        <is>
          <t>L0179562</t>
        </is>
      </c>
      <c r="Y9315" t="inlineStr">
        <is>
          <t>2025-12-03</t>
        </is>
      </c>
      <c r="Z9315" t="inlineStr">
        <is>
          <t>home_use</t>
        </is>
      </c>
      <c r="AA9315" t="inlineStr">
        <is>
          <t>IMP01142</t>
        </is>
      </c>
      <c r="AB9315" t="inlineStr">
        <is>
          <t>T107992</t>
        </is>
      </c>
      <c r="AC9315" s="32" t="n">
        <v>35634138.51</v>
      </c>
      <c r="AD9315" s="32" t="n">
        <v>3563413.85</v>
      </c>
      <c r="AE9315" s="35">
        <f>(LEFT(Y9315,4)-Parameters!$B$23)*12+MID(Y9315,6,2)-Parameters!$B$24+1</f>
        <v/>
      </c>
    </row>
    <row r="9316">
      <c r="X9316" t="inlineStr">
        <is>
          <t>L0179563</t>
        </is>
      </c>
      <c r="Y9316" t="inlineStr">
        <is>
          <t>2025-12-03</t>
        </is>
      </c>
      <c r="Z9316" t="inlineStr">
        <is>
          <t>home_use</t>
        </is>
      </c>
      <c r="AA9316" t="inlineStr">
        <is>
          <t>IMP01142</t>
        </is>
      </c>
      <c r="AB9316" t="inlineStr">
        <is>
          <t>T107992</t>
        </is>
      </c>
      <c r="AC9316" s="32" t="n">
        <v>1073609.16</v>
      </c>
      <c r="AD9316" s="32" t="n">
        <v>120244.23</v>
      </c>
      <c r="AE9316" s="35">
        <f>(LEFT(Y9316,4)-Parameters!$B$23)*12+MID(Y9316,6,2)-Parameters!$B$24+1</f>
        <v/>
      </c>
    </row>
    <row r="9317">
      <c r="X9317" t="inlineStr">
        <is>
          <t>L0179802</t>
        </is>
      </c>
      <c r="Y9317" t="inlineStr">
        <is>
          <t>2025-12-04</t>
        </is>
      </c>
      <c r="Z9317" t="inlineStr">
        <is>
          <t>home_use</t>
        </is>
      </c>
      <c r="AA9317" t="inlineStr">
        <is>
          <t>IMP01142</t>
        </is>
      </c>
      <c r="AB9317" t="inlineStr">
        <is>
          <t>T107992</t>
        </is>
      </c>
      <c r="AC9317" s="32" t="n">
        <v>11492517.39</v>
      </c>
      <c r="AD9317" s="32" t="n">
        <v>1206714.33</v>
      </c>
      <c r="AE9317" s="35">
        <f>(LEFT(Y9317,4)-Parameters!$B$23)*12+MID(Y9317,6,2)-Parameters!$B$24+1</f>
        <v/>
      </c>
    </row>
    <row r="9318">
      <c r="X9318" t="inlineStr">
        <is>
          <t>L0179803</t>
        </is>
      </c>
      <c r="Y9318" t="inlineStr">
        <is>
          <t>2025-12-04</t>
        </is>
      </c>
      <c r="Z9318" t="inlineStr">
        <is>
          <t>home_use</t>
        </is>
      </c>
      <c r="AA9318" t="inlineStr">
        <is>
          <t>IMP01142</t>
        </is>
      </c>
      <c r="AB9318" t="inlineStr">
        <is>
          <t>T107992</t>
        </is>
      </c>
      <c r="AC9318" s="32" t="n">
        <v>1309963.05</v>
      </c>
      <c r="AD9318" s="32" t="n">
        <v>146715.86</v>
      </c>
      <c r="AE9318" s="35">
        <f>(LEFT(Y9318,4)-Parameters!$B$23)*12+MID(Y9318,6,2)-Parameters!$B$24+1</f>
        <v/>
      </c>
    </row>
    <row r="9319">
      <c r="X9319" t="inlineStr">
        <is>
          <t>L0179804</t>
        </is>
      </c>
      <c r="Y9319" t="inlineStr">
        <is>
          <t>2025-12-04</t>
        </is>
      </c>
      <c r="Z9319" t="inlineStr">
        <is>
          <t>home_use</t>
        </is>
      </c>
      <c r="AA9319" t="inlineStr">
        <is>
          <t>IMP01142</t>
        </is>
      </c>
      <c r="AB9319" t="inlineStr">
        <is>
          <t>T107992</t>
        </is>
      </c>
      <c r="AC9319" s="32" t="n">
        <v>1015091.7</v>
      </c>
      <c r="AD9319" s="32" t="n">
        <v>113690.27</v>
      </c>
      <c r="AE9319" s="35">
        <f>(LEFT(Y9319,4)-Parameters!$B$23)*12+MID(Y9319,6,2)-Parameters!$B$24+1</f>
        <v/>
      </c>
    </row>
    <row r="9320">
      <c r="X9320" t="inlineStr">
        <is>
          <t>L0179805</t>
        </is>
      </c>
      <c r="Y9320" t="inlineStr">
        <is>
          <t>2025-12-04</t>
        </is>
      </c>
      <c r="Z9320" t="inlineStr">
        <is>
          <t>home_use</t>
        </is>
      </c>
      <c r="AA9320" t="inlineStr">
        <is>
          <t>IMP01142</t>
        </is>
      </c>
      <c r="AB9320" t="inlineStr">
        <is>
          <t>T107992</t>
        </is>
      </c>
      <c r="AC9320" s="32" t="n">
        <v>28520697.89</v>
      </c>
      <c r="AD9320" s="32" t="n">
        <v>2994673.28</v>
      </c>
      <c r="AE9320" s="35">
        <f>(LEFT(Y9320,4)-Parameters!$B$23)*12+MID(Y9320,6,2)-Parameters!$B$24+1</f>
        <v/>
      </c>
    </row>
    <row r="9321">
      <c r="X9321" t="inlineStr">
        <is>
          <t>L0180042</t>
        </is>
      </c>
      <c r="Y9321" t="inlineStr">
        <is>
          <t>2025-12-05</t>
        </is>
      </c>
      <c r="Z9321" t="inlineStr">
        <is>
          <t>home_use</t>
        </is>
      </c>
      <c r="AA9321" t="inlineStr">
        <is>
          <t>IMP01142</t>
        </is>
      </c>
      <c r="AB9321" t="inlineStr">
        <is>
          <t>T107992</t>
        </is>
      </c>
      <c r="AC9321" s="32" t="n">
        <v>34342668.17</v>
      </c>
      <c r="AD9321" s="32" t="n">
        <v>3605980.16</v>
      </c>
      <c r="AE9321" s="35">
        <f>(LEFT(Y9321,4)-Parameters!$B$23)*12+MID(Y9321,6,2)-Parameters!$B$24+1</f>
        <v/>
      </c>
    </row>
    <row r="9322">
      <c r="X9322" t="inlineStr">
        <is>
          <t>L0180277</t>
        </is>
      </c>
      <c r="Y9322" t="inlineStr">
        <is>
          <t>2025-12-06</t>
        </is>
      </c>
      <c r="Z9322" t="inlineStr">
        <is>
          <t>home_use</t>
        </is>
      </c>
      <c r="AA9322" t="inlineStr">
        <is>
          <t>IMP01142</t>
        </is>
      </c>
      <c r="AB9322" t="inlineStr">
        <is>
          <t>T107992</t>
        </is>
      </c>
      <c r="AC9322" s="32" t="n">
        <v>1404071.94</v>
      </c>
      <c r="AD9322" s="32" t="n">
        <v>157256.06</v>
      </c>
      <c r="AE9322" s="35">
        <f>(LEFT(Y9322,4)-Parameters!$B$23)*12+MID(Y9322,6,2)-Parameters!$B$24+1</f>
        <v/>
      </c>
    </row>
    <row r="9323">
      <c r="X9323" t="inlineStr">
        <is>
          <t>L0180278</t>
        </is>
      </c>
      <c r="Y9323" t="inlineStr">
        <is>
          <t>2025-12-06</t>
        </is>
      </c>
      <c r="Z9323" t="inlineStr">
        <is>
          <t>home_use</t>
        </is>
      </c>
      <c r="AA9323" t="inlineStr">
        <is>
          <t>IMP01142</t>
        </is>
      </c>
      <c r="AB9323" t="inlineStr">
        <is>
          <t>T107992</t>
        </is>
      </c>
      <c r="AC9323" s="32" t="n">
        <v>7887441.16</v>
      </c>
      <c r="AD9323" s="32" t="n">
        <v>883393.41</v>
      </c>
      <c r="AE9323" s="35">
        <f>(LEFT(Y9323,4)-Parameters!$B$23)*12+MID(Y9323,6,2)-Parameters!$B$24+1</f>
        <v/>
      </c>
    </row>
    <row r="9324">
      <c r="X9324" t="inlineStr">
        <is>
          <t>L0180279</t>
        </is>
      </c>
      <c r="Y9324" t="inlineStr">
        <is>
          <t>2025-12-06</t>
        </is>
      </c>
      <c r="Z9324" t="inlineStr">
        <is>
          <t>home_use</t>
        </is>
      </c>
      <c r="AA9324" t="inlineStr">
        <is>
          <t>IMP01142</t>
        </is>
      </c>
      <c r="AB9324" t="inlineStr">
        <is>
          <t>T107992</t>
        </is>
      </c>
      <c r="AC9324" s="32" t="n">
        <v>25269313.49</v>
      </c>
      <c r="AD9324" s="32" t="n">
        <v>2526931.35</v>
      </c>
      <c r="AE9324" s="35">
        <f>(LEFT(Y9324,4)-Parameters!$B$23)*12+MID(Y9324,6,2)-Parameters!$B$24+1</f>
        <v/>
      </c>
    </row>
    <row r="9325">
      <c r="X9325" t="inlineStr">
        <is>
          <t>L0180280</t>
        </is>
      </c>
      <c r="Y9325" t="inlineStr">
        <is>
          <t>2025-12-06</t>
        </is>
      </c>
      <c r="Z9325" t="inlineStr">
        <is>
          <t>home_use</t>
        </is>
      </c>
      <c r="AA9325" t="inlineStr">
        <is>
          <t>IMP01142</t>
        </is>
      </c>
      <c r="AB9325" t="inlineStr">
        <is>
          <t>T107992</t>
        </is>
      </c>
      <c r="AC9325" s="32" t="n">
        <v>2075803.96</v>
      </c>
      <c r="AD9325" s="32" t="n">
        <v>232490.04</v>
      </c>
      <c r="AE9325" s="35">
        <f>(LEFT(Y9325,4)-Parameters!$B$23)*12+MID(Y9325,6,2)-Parameters!$B$24+1</f>
        <v/>
      </c>
    </row>
    <row r="9326">
      <c r="X9326" t="inlineStr">
        <is>
          <t>L0180538</t>
        </is>
      </c>
      <c r="Y9326" t="inlineStr">
        <is>
          <t>2025-12-07</t>
        </is>
      </c>
      <c r="Z9326" t="inlineStr">
        <is>
          <t>home_use</t>
        </is>
      </c>
      <c r="AA9326" t="inlineStr">
        <is>
          <t>IMP01142</t>
        </is>
      </c>
      <c r="AB9326" t="inlineStr">
        <is>
          <t>T107992</t>
        </is>
      </c>
      <c r="AC9326" s="32" t="n">
        <v>24655507.53</v>
      </c>
      <c r="AD9326" s="32" t="n">
        <v>2588828.29</v>
      </c>
      <c r="AE9326" s="35">
        <f>(LEFT(Y9326,4)-Parameters!$B$23)*12+MID(Y9326,6,2)-Parameters!$B$24+1</f>
        <v/>
      </c>
    </row>
    <row r="9327">
      <c r="X9327" t="inlineStr">
        <is>
          <t>L0181251</t>
        </is>
      </c>
      <c r="Y9327" t="inlineStr">
        <is>
          <t>2025-12-10</t>
        </is>
      </c>
      <c r="Z9327" t="inlineStr">
        <is>
          <t>home_use</t>
        </is>
      </c>
      <c r="AA9327" t="inlineStr">
        <is>
          <t>IMP01142</t>
        </is>
      </c>
      <c r="AB9327" t="inlineStr">
        <is>
          <t>T107992</t>
        </is>
      </c>
      <c r="AC9327" s="32" t="n">
        <v>23313584.85</v>
      </c>
      <c r="AD9327" s="32" t="n">
        <v>2331358.49</v>
      </c>
      <c r="AE9327" s="35">
        <f>(LEFT(Y9327,4)-Parameters!$B$23)*12+MID(Y9327,6,2)-Parameters!$B$24+1</f>
        <v/>
      </c>
    </row>
    <row r="9328">
      <c r="X9328" t="inlineStr">
        <is>
          <t>L0181252</t>
        </is>
      </c>
      <c r="Y9328" t="inlineStr">
        <is>
          <t>2025-12-10</t>
        </is>
      </c>
      <c r="Z9328" t="inlineStr">
        <is>
          <t>home_use</t>
        </is>
      </c>
      <c r="AA9328" t="inlineStr">
        <is>
          <t>IMP01142</t>
        </is>
      </c>
      <c r="AB9328" t="inlineStr">
        <is>
          <t>T107992</t>
        </is>
      </c>
      <c r="AC9328" s="32" t="n">
        <v>1043032.06</v>
      </c>
      <c r="AD9328" s="32" t="n">
        <v>116819.59</v>
      </c>
      <c r="AE9328" s="35">
        <f>(LEFT(Y9328,4)-Parameters!$B$23)*12+MID(Y9328,6,2)-Parameters!$B$24+1</f>
        <v/>
      </c>
    </row>
    <row r="9329">
      <c r="X9329" t="inlineStr">
        <is>
          <t>L0181476</t>
        </is>
      </c>
      <c r="Y9329" t="inlineStr">
        <is>
          <t>2025-12-11</t>
        </is>
      </c>
      <c r="Z9329" t="inlineStr">
        <is>
          <t>home_use</t>
        </is>
      </c>
      <c r="AA9329" t="inlineStr">
        <is>
          <t>IMP01142</t>
        </is>
      </c>
      <c r="AB9329" t="inlineStr">
        <is>
          <t>T107992</t>
        </is>
      </c>
      <c r="AC9329" s="32" t="n">
        <v>534992.84</v>
      </c>
      <c r="AD9329" s="32" t="n">
        <v>59919.2</v>
      </c>
      <c r="AE9329" s="35">
        <f>(LEFT(Y9329,4)-Parameters!$B$23)*12+MID(Y9329,6,2)-Parameters!$B$24+1</f>
        <v/>
      </c>
    </row>
    <row r="9330">
      <c r="X9330" t="inlineStr">
        <is>
          <t>L0181706</t>
        </is>
      </c>
      <c r="Y9330" t="inlineStr">
        <is>
          <t>2025-12-12</t>
        </is>
      </c>
      <c r="Z9330" t="inlineStr">
        <is>
          <t>home_use</t>
        </is>
      </c>
      <c r="AA9330" t="inlineStr">
        <is>
          <t>IMP01142</t>
        </is>
      </c>
      <c r="AB9330" t="inlineStr">
        <is>
          <t>T107992</t>
        </is>
      </c>
      <c r="AC9330" s="32" t="n">
        <v>298795.89</v>
      </c>
      <c r="AD9330" s="32" t="n">
        <v>33465.14</v>
      </c>
      <c r="AE9330" s="35">
        <f>(LEFT(Y9330,4)-Parameters!$B$23)*12+MID(Y9330,6,2)-Parameters!$B$24+1</f>
        <v/>
      </c>
    </row>
    <row r="9331">
      <c r="X9331" t="inlineStr">
        <is>
          <t>L0182388</t>
        </is>
      </c>
      <c r="Y9331" t="inlineStr">
        <is>
          <t>2025-12-15</t>
        </is>
      </c>
      <c r="Z9331" t="inlineStr">
        <is>
          <t>home_use</t>
        </is>
      </c>
      <c r="AA9331" t="inlineStr">
        <is>
          <t>IMP01142</t>
        </is>
      </c>
      <c r="AB9331" t="inlineStr">
        <is>
          <t>T107992</t>
        </is>
      </c>
      <c r="AC9331" s="32" t="n">
        <v>1957379.74</v>
      </c>
      <c r="AD9331" s="32" t="n">
        <v>219226.53</v>
      </c>
      <c r="AE9331" s="35">
        <f>(LEFT(Y9331,4)-Parameters!$B$23)*12+MID(Y9331,6,2)-Parameters!$B$24+1</f>
        <v/>
      </c>
    </row>
    <row r="9332">
      <c r="X9332" t="inlineStr">
        <is>
          <t>L0182605</t>
        </is>
      </c>
      <c r="Y9332" t="inlineStr">
        <is>
          <t>2025-12-16</t>
        </is>
      </c>
      <c r="Z9332" t="inlineStr">
        <is>
          <t>home_use</t>
        </is>
      </c>
      <c r="AA9332" t="inlineStr">
        <is>
          <t>IMP01142</t>
        </is>
      </c>
      <c r="AB9332" t="inlineStr">
        <is>
          <t>T107992</t>
        </is>
      </c>
      <c r="AC9332" s="32" t="n">
        <v>11811678.74</v>
      </c>
      <c r="AD9332" s="32" t="n">
        <v>1181167.87</v>
      </c>
      <c r="AE9332" s="35">
        <f>(LEFT(Y9332,4)-Parameters!$B$23)*12+MID(Y9332,6,2)-Parameters!$B$24+1</f>
        <v/>
      </c>
    </row>
    <row r="9333">
      <c r="X9333" t="inlineStr">
        <is>
          <t>L0182840</t>
        </is>
      </c>
      <c r="Y9333" t="inlineStr">
        <is>
          <t>2025-12-17</t>
        </is>
      </c>
      <c r="Z9333" t="inlineStr">
        <is>
          <t>home_use</t>
        </is>
      </c>
      <c r="AA9333" t="inlineStr">
        <is>
          <t>IMP01142</t>
        </is>
      </c>
      <c r="AB9333" t="inlineStr">
        <is>
          <t>T107992</t>
        </is>
      </c>
      <c r="AC9333" s="32" t="n">
        <v>2295370.23</v>
      </c>
      <c r="AD9333" s="32" t="n">
        <v>257081.47</v>
      </c>
      <c r="AE9333" s="35">
        <f>(LEFT(Y9333,4)-Parameters!$B$23)*12+MID(Y9333,6,2)-Parameters!$B$24+1</f>
        <v/>
      </c>
    </row>
    <row r="9334">
      <c r="X9334" t="inlineStr">
        <is>
          <t>L0183095</t>
        </is>
      </c>
      <c r="Y9334" t="inlineStr">
        <is>
          <t>2025-12-18</t>
        </is>
      </c>
      <c r="Z9334" t="inlineStr">
        <is>
          <t>home_use</t>
        </is>
      </c>
      <c r="AA9334" t="inlineStr">
        <is>
          <t>IMP01142</t>
        </is>
      </c>
      <c r="AB9334" t="inlineStr">
        <is>
          <t>T107992</t>
        </is>
      </c>
      <c r="AC9334" s="32" t="n">
        <v>542044.47</v>
      </c>
      <c r="AD9334" s="32" t="n">
        <v>60708.98</v>
      </c>
      <c r="AE9334" s="35">
        <f>(LEFT(Y9334,4)-Parameters!$B$23)*12+MID(Y9334,6,2)-Parameters!$B$24+1</f>
        <v/>
      </c>
    </row>
    <row r="9335">
      <c r="X9335" t="inlineStr">
        <is>
          <t>L0183504</t>
        </is>
      </c>
      <c r="Y9335" t="inlineStr">
        <is>
          <t>2025-12-20</t>
        </is>
      </c>
      <c r="Z9335" t="inlineStr">
        <is>
          <t>home_use</t>
        </is>
      </c>
      <c r="AA9335" t="inlineStr">
        <is>
          <t>IMP01142</t>
        </is>
      </c>
      <c r="AB9335" t="inlineStr">
        <is>
          <t>T107992</t>
        </is>
      </c>
      <c r="AC9335" s="32" t="n">
        <v>582701.5600000001</v>
      </c>
      <c r="AD9335" s="32" t="n">
        <v>65262.57</v>
      </c>
      <c r="AE9335" s="35">
        <f>(LEFT(Y9335,4)-Parameters!$B$23)*12+MID(Y9335,6,2)-Parameters!$B$24+1</f>
        <v/>
      </c>
    </row>
    <row r="9336">
      <c r="X9336" t="inlineStr">
        <is>
          <t>L0184218</t>
        </is>
      </c>
      <c r="Y9336" t="inlineStr">
        <is>
          <t>2025-12-23</t>
        </is>
      </c>
      <c r="Z9336" t="inlineStr">
        <is>
          <t>home_use</t>
        </is>
      </c>
      <c r="AA9336" t="inlineStr">
        <is>
          <t>IMP01142</t>
        </is>
      </c>
      <c r="AB9336" t="inlineStr">
        <is>
          <t>T107992</t>
        </is>
      </c>
      <c r="AC9336" s="32" t="n">
        <v>1013527.58</v>
      </c>
      <c r="AD9336" s="32" t="n">
        <v>113515.09</v>
      </c>
      <c r="AE9336" s="35">
        <f>(LEFT(Y9336,4)-Parameters!$B$23)*12+MID(Y9336,6,2)-Parameters!$B$24+1</f>
        <v/>
      </c>
    </row>
    <row r="9337">
      <c r="X9337" t="inlineStr">
        <is>
          <t>L0184439</t>
        </is>
      </c>
      <c r="Y9337" t="inlineStr">
        <is>
          <t>2025-12-24</t>
        </is>
      </c>
      <c r="Z9337" t="inlineStr">
        <is>
          <t>home_use</t>
        </is>
      </c>
      <c r="AA9337" t="inlineStr">
        <is>
          <t>IMP01142</t>
        </is>
      </c>
      <c r="AB9337" t="inlineStr">
        <is>
          <t>T107992</t>
        </is>
      </c>
      <c r="AC9337" s="32" t="n">
        <v>71055181.51000001</v>
      </c>
      <c r="AD9337" s="32" t="n">
        <v>7105518.15</v>
      </c>
      <c r="AE9337" s="35">
        <f>(LEFT(Y9337,4)-Parameters!$B$23)*12+MID(Y9337,6,2)-Parameters!$B$24+1</f>
        <v/>
      </c>
    </row>
    <row r="9338">
      <c r="X9338" t="inlineStr">
        <is>
          <t>L0184440</t>
        </is>
      </c>
      <c r="Y9338" t="inlineStr">
        <is>
          <t>2025-12-24</t>
        </is>
      </c>
      <c r="Z9338" t="inlineStr">
        <is>
          <t>home_use</t>
        </is>
      </c>
      <c r="AA9338" t="inlineStr">
        <is>
          <t>IMP01142</t>
        </is>
      </c>
      <c r="AB9338" t="inlineStr">
        <is>
          <t>T107992</t>
        </is>
      </c>
      <c r="AC9338" s="32" t="n">
        <v>1118095.67</v>
      </c>
      <c r="AD9338" s="32" t="n">
        <v>125226.72</v>
      </c>
      <c r="AE9338" s="35">
        <f>(LEFT(Y9338,4)-Parameters!$B$23)*12+MID(Y9338,6,2)-Parameters!$B$24+1</f>
        <v/>
      </c>
    </row>
    <row r="9339">
      <c r="X9339" t="inlineStr">
        <is>
          <t>L0184685</t>
        </is>
      </c>
      <c r="Y9339" t="inlineStr">
        <is>
          <t>2025-12-25</t>
        </is>
      </c>
      <c r="Z9339" t="inlineStr">
        <is>
          <t>warehouse_out</t>
        </is>
      </c>
      <c r="AA9339" t="inlineStr">
        <is>
          <t>IMP01142</t>
        </is>
      </c>
      <c r="AB9339" t="inlineStr">
        <is>
          <t>T107992</t>
        </is>
      </c>
      <c r="AC9339" s="32" t="n">
        <v>748682.25</v>
      </c>
      <c r="AD9339" s="32" t="n">
        <v>83852.41</v>
      </c>
      <c r="AE9339" s="35">
        <f>(LEFT(Y9339,4)-Parameters!$B$23)*12+MID(Y9339,6,2)-Parameters!$B$24+1</f>
        <v/>
      </c>
    </row>
    <row r="9340">
      <c r="X9340" t="inlineStr">
        <is>
          <t>L0185122</t>
        </is>
      </c>
      <c r="Y9340" t="inlineStr">
        <is>
          <t>2025-12-27</t>
        </is>
      </c>
      <c r="Z9340" t="inlineStr">
        <is>
          <t>home_use</t>
        </is>
      </c>
      <c r="AA9340" t="inlineStr">
        <is>
          <t>IMP01142</t>
        </is>
      </c>
      <c r="AB9340" t="inlineStr">
        <is>
          <t>T107992</t>
        </is>
      </c>
      <c r="AC9340" s="32" t="n">
        <v>983029.99</v>
      </c>
      <c r="AD9340" s="32" t="n">
        <v>110099.36</v>
      </c>
      <c r="AE9340" s="35">
        <f>(LEFT(Y9340,4)-Parameters!$B$23)*12+MID(Y9340,6,2)-Parameters!$B$24+1</f>
        <v/>
      </c>
    </row>
    <row r="9341">
      <c r="X9341" t="inlineStr">
        <is>
          <t>L0185342</t>
        </is>
      </c>
      <c r="Y9341" t="inlineStr">
        <is>
          <t>2025-12-28</t>
        </is>
      </c>
      <c r="Z9341" t="inlineStr">
        <is>
          <t>home_use</t>
        </is>
      </c>
      <c r="AA9341" t="inlineStr">
        <is>
          <t>IMP01142</t>
        </is>
      </c>
      <c r="AB9341" t="inlineStr">
        <is>
          <t>T107992</t>
        </is>
      </c>
      <c r="AC9341" s="32" t="n">
        <v>607961.61</v>
      </c>
      <c r="AD9341" s="32" t="n">
        <v>68091.7</v>
      </c>
      <c r="AE9341" s="35">
        <f>(LEFT(Y9341,4)-Parameters!$B$23)*12+MID(Y9341,6,2)-Parameters!$B$24+1</f>
        <v/>
      </c>
    </row>
    <row r="9342">
      <c r="X9342" t="inlineStr">
        <is>
          <t>L0185593</t>
        </is>
      </c>
      <c r="Y9342" t="inlineStr">
        <is>
          <t>2026-01-01</t>
        </is>
      </c>
      <c r="Z9342" t="inlineStr">
        <is>
          <t>home_use</t>
        </is>
      </c>
      <c r="AA9342" t="inlineStr">
        <is>
          <t>IMP01142</t>
        </is>
      </c>
      <c r="AB9342" t="inlineStr">
        <is>
          <t>T107992</t>
        </is>
      </c>
      <c r="AC9342" s="32" t="n">
        <v>1651188.9</v>
      </c>
      <c r="AD9342" s="32" t="n">
        <v>184933.16</v>
      </c>
      <c r="AE9342" s="35">
        <f>(LEFT(Y9342,4)-Parameters!$B$23)*12+MID(Y9342,6,2)-Parameters!$B$24+1</f>
        <v/>
      </c>
    </row>
    <row r="9343">
      <c r="X9343" t="inlineStr">
        <is>
          <t>L0185853</t>
        </is>
      </c>
      <c r="Y9343" t="inlineStr">
        <is>
          <t>2026-01-02</t>
        </is>
      </c>
      <c r="Z9343" t="inlineStr">
        <is>
          <t>home_use</t>
        </is>
      </c>
      <c r="AA9343" t="inlineStr">
        <is>
          <t>IMP01142</t>
        </is>
      </c>
      <c r="AB9343" t="inlineStr">
        <is>
          <t>T107992</t>
        </is>
      </c>
      <c r="AC9343" s="32" t="n">
        <v>485985.73</v>
      </c>
      <c r="AD9343" s="32" t="n">
        <v>54430.4</v>
      </c>
      <c r="AE9343" s="35">
        <f>(LEFT(Y9343,4)-Parameters!$B$23)*12+MID(Y9343,6,2)-Parameters!$B$24+1</f>
        <v/>
      </c>
    </row>
    <row r="9344">
      <c r="X9344" t="inlineStr">
        <is>
          <t>L0186348</t>
        </is>
      </c>
      <c r="Y9344" t="inlineStr">
        <is>
          <t>2026-01-04</t>
        </is>
      </c>
      <c r="Z9344" t="inlineStr">
        <is>
          <t>home_use</t>
        </is>
      </c>
      <c r="AA9344" t="inlineStr">
        <is>
          <t>IMP01142</t>
        </is>
      </c>
      <c r="AB9344" t="inlineStr">
        <is>
          <t>T107992</t>
        </is>
      </c>
      <c r="AC9344" s="32" t="n">
        <v>585799.02</v>
      </c>
      <c r="AD9344" s="32" t="n">
        <v>65609.49000000001</v>
      </c>
      <c r="AE9344" s="35">
        <f>(LEFT(Y9344,4)-Parameters!$B$23)*12+MID(Y9344,6,2)-Parameters!$B$24+1</f>
        <v/>
      </c>
    </row>
    <row r="9345">
      <c r="X9345" t="inlineStr">
        <is>
          <t>L0186864</t>
        </is>
      </c>
      <c r="Y9345" t="inlineStr">
        <is>
          <t>2026-01-06</t>
        </is>
      </c>
      <c r="Z9345" t="inlineStr">
        <is>
          <t>home_use</t>
        </is>
      </c>
      <c r="AA9345" t="inlineStr">
        <is>
          <t>IMP01142</t>
        </is>
      </c>
      <c r="AB9345" t="inlineStr">
        <is>
          <t>T107992</t>
        </is>
      </c>
      <c r="AC9345" s="32" t="n">
        <v>426641.18</v>
      </c>
      <c r="AD9345" s="32" t="n">
        <v>47783.81</v>
      </c>
      <c r="AE9345" s="35">
        <f>(LEFT(Y9345,4)-Parameters!$B$23)*12+MID(Y9345,6,2)-Parameters!$B$24+1</f>
        <v/>
      </c>
    </row>
    <row r="9346">
      <c r="X9346" t="inlineStr">
        <is>
          <t>L0187126</t>
        </is>
      </c>
      <c r="Y9346" t="inlineStr">
        <is>
          <t>2026-01-07</t>
        </is>
      </c>
      <c r="Z9346" t="inlineStr">
        <is>
          <t>home_use</t>
        </is>
      </c>
      <c r="AA9346" t="inlineStr">
        <is>
          <t>IMP01142</t>
        </is>
      </c>
      <c r="AB9346" t="inlineStr">
        <is>
          <t>T107992</t>
        </is>
      </c>
      <c r="AC9346" s="32" t="n">
        <v>1939761.45</v>
      </c>
      <c r="AD9346" s="32" t="n">
        <v>217253.28</v>
      </c>
      <c r="AE9346" s="35">
        <f>(LEFT(Y9346,4)-Parameters!$B$23)*12+MID(Y9346,6,2)-Parameters!$B$24+1</f>
        <v/>
      </c>
    </row>
    <row r="9347">
      <c r="X9347" t="inlineStr">
        <is>
          <t>L0187384</t>
        </is>
      </c>
      <c r="Y9347" t="inlineStr">
        <is>
          <t>2026-01-08</t>
        </is>
      </c>
      <c r="Z9347" t="inlineStr">
        <is>
          <t>home_use</t>
        </is>
      </c>
      <c r="AA9347" t="inlineStr">
        <is>
          <t>IMP01142</t>
        </is>
      </c>
      <c r="AB9347" t="inlineStr">
        <is>
          <t>T107992</t>
        </is>
      </c>
      <c r="AC9347" s="32" t="n">
        <v>1359108.74</v>
      </c>
      <c r="AD9347" s="32" t="n">
        <v>152220.18</v>
      </c>
      <c r="AE9347" s="35">
        <f>(LEFT(Y9347,4)-Parameters!$B$23)*12+MID(Y9347,6,2)-Parameters!$B$24+1</f>
        <v/>
      </c>
    </row>
    <row r="9348">
      <c r="X9348" t="inlineStr">
        <is>
          <t>L0187385</t>
        </is>
      </c>
      <c r="Y9348" t="inlineStr">
        <is>
          <t>2026-01-08</t>
        </is>
      </c>
      <c r="Z9348" t="inlineStr">
        <is>
          <t>home_use</t>
        </is>
      </c>
      <c r="AA9348" t="inlineStr">
        <is>
          <t>IMP01142</t>
        </is>
      </c>
      <c r="AB9348" t="inlineStr">
        <is>
          <t>T107992</t>
        </is>
      </c>
      <c r="AC9348" s="32" t="n">
        <v>69432735.59999999</v>
      </c>
      <c r="AD9348" s="32" t="n">
        <v>6943273.56</v>
      </c>
      <c r="AE9348" s="35">
        <f>(LEFT(Y9348,4)-Parameters!$B$23)*12+MID(Y9348,6,2)-Parameters!$B$24+1</f>
        <v/>
      </c>
    </row>
    <row r="9349">
      <c r="X9349" t="inlineStr">
        <is>
          <t>L0187386</t>
        </is>
      </c>
      <c r="Y9349" t="inlineStr">
        <is>
          <t>2026-01-08</t>
        </is>
      </c>
      <c r="Z9349" t="inlineStr">
        <is>
          <t>home_use</t>
        </is>
      </c>
      <c r="AA9349" t="inlineStr">
        <is>
          <t>IMP01142</t>
        </is>
      </c>
      <c r="AB9349" t="inlineStr">
        <is>
          <t>T107992</t>
        </is>
      </c>
      <c r="AC9349" s="32" t="n">
        <v>35023129.97</v>
      </c>
      <c r="AD9349" s="32" t="n">
        <v>3502313</v>
      </c>
      <c r="AE9349" s="35">
        <f>(LEFT(Y9349,4)-Parameters!$B$23)*12+MID(Y9349,6,2)-Parameters!$B$24+1</f>
        <v/>
      </c>
    </row>
    <row r="9350">
      <c r="X9350" t="inlineStr">
        <is>
          <t>L0187659</t>
        </is>
      </c>
      <c r="Y9350" t="inlineStr">
        <is>
          <t>2026-01-09</t>
        </is>
      </c>
      <c r="Z9350" t="inlineStr">
        <is>
          <t>home_use</t>
        </is>
      </c>
      <c r="AA9350" t="inlineStr">
        <is>
          <t>IMP01142</t>
        </is>
      </c>
      <c r="AB9350" t="inlineStr">
        <is>
          <t>T107992</t>
        </is>
      </c>
      <c r="AC9350" s="32" t="n">
        <v>1894677.12</v>
      </c>
      <c r="AD9350" s="32" t="n">
        <v>212203.84</v>
      </c>
      <c r="AE9350" s="35">
        <f>(LEFT(Y9350,4)-Parameters!$B$23)*12+MID(Y9350,6,2)-Parameters!$B$24+1</f>
        <v/>
      </c>
    </row>
    <row r="9351">
      <c r="X9351" t="inlineStr">
        <is>
          <t>L0187924</t>
        </is>
      </c>
      <c r="Y9351" t="inlineStr">
        <is>
          <t>2026-01-10</t>
        </is>
      </c>
      <c r="Z9351" t="inlineStr">
        <is>
          <t>home_use</t>
        </is>
      </c>
      <c r="AA9351" t="inlineStr">
        <is>
          <t>IMP01142</t>
        </is>
      </c>
      <c r="AB9351" t="inlineStr">
        <is>
          <t>T107992</t>
        </is>
      </c>
      <c r="AC9351" s="32" t="n">
        <v>18578844.57</v>
      </c>
      <c r="AD9351" s="32" t="n">
        <v>1857884.46</v>
      </c>
      <c r="AE9351" s="35">
        <f>(LEFT(Y9351,4)-Parameters!$B$23)*12+MID(Y9351,6,2)-Parameters!$B$24+1</f>
        <v/>
      </c>
    </row>
    <row r="9352">
      <c r="X9352" t="inlineStr">
        <is>
          <t>L0188178</t>
        </is>
      </c>
      <c r="Y9352" t="inlineStr">
        <is>
          <t>2026-01-11</t>
        </is>
      </c>
      <c r="Z9352" t="inlineStr">
        <is>
          <t>home_use</t>
        </is>
      </c>
      <c r="AA9352" t="inlineStr">
        <is>
          <t>IMP01142</t>
        </is>
      </c>
      <c r="AB9352" t="inlineStr">
        <is>
          <t>T107992</t>
        </is>
      </c>
      <c r="AC9352" s="32" t="n">
        <v>1733593.23</v>
      </c>
      <c r="AD9352" s="32" t="n">
        <v>194162.44</v>
      </c>
      <c r="AE9352" s="35">
        <f>(LEFT(Y9352,4)-Parameters!$B$23)*12+MID(Y9352,6,2)-Parameters!$B$24+1</f>
        <v/>
      </c>
    </row>
    <row r="9353">
      <c r="X9353" t="inlineStr">
        <is>
          <t>L0188426</t>
        </is>
      </c>
      <c r="Y9353" t="inlineStr">
        <is>
          <t>2026-01-12</t>
        </is>
      </c>
      <c r="Z9353" t="inlineStr">
        <is>
          <t>home_use</t>
        </is>
      </c>
      <c r="AA9353" t="inlineStr">
        <is>
          <t>IMP01142</t>
        </is>
      </c>
      <c r="AB9353" t="inlineStr">
        <is>
          <t>T107992</t>
        </is>
      </c>
      <c r="AC9353" s="32" t="n">
        <v>35112363.97</v>
      </c>
      <c r="AD9353" s="32" t="n">
        <v>3511236.4</v>
      </c>
      <c r="AE9353" s="35">
        <f>(LEFT(Y9353,4)-Parameters!$B$23)*12+MID(Y9353,6,2)-Parameters!$B$24+1</f>
        <v/>
      </c>
    </row>
    <row r="9354">
      <c r="X9354" t="inlineStr">
        <is>
          <t>L0188930</t>
        </is>
      </c>
      <c r="Y9354" t="inlineStr">
        <is>
          <t>2026-01-14</t>
        </is>
      </c>
      <c r="Z9354" t="inlineStr">
        <is>
          <t>home_use</t>
        </is>
      </c>
      <c r="AA9354" t="inlineStr">
        <is>
          <t>IMP01142</t>
        </is>
      </c>
      <c r="AB9354" t="inlineStr">
        <is>
          <t>T107992</t>
        </is>
      </c>
      <c r="AC9354" s="32" t="n">
        <v>66723840.14</v>
      </c>
      <c r="AD9354" s="32" t="n">
        <v>6672384.01</v>
      </c>
      <c r="AE9354" s="35">
        <f>(LEFT(Y9354,4)-Parameters!$B$23)*12+MID(Y9354,6,2)-Parameters!$B$24+1</f>
        <v/>
      </c>
    </row>
    <row r="9355">
      <c r="X9355" t="inlineStr">
        <is>
          <t>L0188931</t>
        </is>
      </c>
      <c r="Y9355" t="inlineStr">
        <is>
          <t>2026-01-14</t>
        </is>
      </c>
      <c r="Z9355" t="inlineStr">
        <is>
          <t>home_use</t>
        </is>
      </c>
      <c r="AA9355" t="inlineStr">
        <is>
          <t>IMP01142</t>
        </is>
      </c>
      <c r="AB9355" t="inlineStr">
        <is>
          <t>T107992</t>
        </is>
      </c>
      <c r="AC9355" s="32" t="n">
        <v>89577278.02</v>
      </c>
      <c r="AD9355" s="32" t="n">
        <v>8957727.800000001</v>
      </c>
      <c r="AE9355" s="35">
        <f>(LEFT(Y9355,4)-Parameters!$B$23)*12+MID(Y9355,6,2)-Parameters!$B$24+1</f>
        <v/>
      </c>
    </row>
    <row r="9356">
      <c r="X9356" t="inlineStr">
        <is>
          <t>L0188932</t>
        </is>
      </c>
      <c r="Y9356" t="inlineStr">
        <is>
          <t>2026-01-14</t>
        </is>
      </c>
      <c r="Z9356" t="inlineStr">
        <is>
          <t>home_use</t>
        </is>
      </c>
      <c r="AA9356" t="inlineStr">
        <is>
          <t>IMP01142</t>
        </is>
      </c>
      <c r="AB9356" t="inlineStr">
        <is>
          <t>T107992</t>
        </is>
      </c>
      <c r="AC9356" s="32" t="n">
        <v>1453694.95</v>
      </c>
      <c r="AD9356" s="32" t="n">
        <v>162813.83</v>
      </c>
      <c r="AE9356" s="35">
        <f>(LEFT(Y9356,4)-Parameters!$B$23)*12+MID(Y9356,6,2)-Parameters!$B$24+1</f>
        <v/>
      </c>
    </row>
    <row r="9357">
      <c r="X9357" t="inlineStr">
        <is>
          <t>L0188933</t>
        </is>
      </c>
      <c r="Y9357" t="inlineStr">
        <is>
          <t>2026-01-14</t>
        </is>
      </c>
      <c r="Z9357" t="inlineStr">
        <is>
          <t>home_use</t>
        </is>
      </c>
      <c r="AA9357" t="inlineStr">
        <is>
          <t>IMP01142</t>
        </is>
      </c>
      <c r="AB9357" t="inlineStr">
        <is>
          <t>T107992</t>
        </is>
      </c>
      <c r="AC9357" s="32" t="n">
        <v>489886.66</v>
      </c>
      <c r="AD9357" s="32" t="n">
        <v>54867.31</v>
      </c>
      <c r="AE9357" s="35">
        <f>(LEFT(Y9357,4)-Parameters!$B$23)*12+MID(Y9357,6,2)-Parameters!$B$24+1</f>
        <v/>
      </c>
    </row>
    <row r="9358">
      <c r="X9358" t="inlineStr">
        <is>
          <t>L0189455</t>
        </is>
      </c>
      <c r="Y9358" t="inlineStr">
        <is>
          <t>2026-01-16</t>
        </is>
      </c>
      <c r="Z9358" t="inlineStr">
        <is>
          <t>home_use</t>
        </is>
      </c>
      <c r="AA9358" t="inlineStr">
        <is>
          <t>IMP01142</t>
        </is>
      </c>
      <c r="AB9358" t="inlineStr">
        <is>
          <t>T107992</t>
        </is>
      </c>
      <c r="AC9358" s="32" t="n">
        <v>26862729.23</v>
      </c>
      <c r="AD9358" s="32" t="n">
        <v>2820586.57</v>
      </c>
      <c r="AE9358" s="35">
        <f>(LEFT(Y9358,4)-Parameters!$B$23)*12+MID(Y9358,6,2)-Parameters!$B$24+1</f>
        <v/>
      </c>
    </row>
    <row r="9359">
      <c r="X9359" t="inlineStr">
        <is>
          <t>L0189971</t>
        </is>
      </c>
      <c r="Y9359" t="inlineStr">
        <is>
          <t>2026-01-18</t>
        </is>
      </c>
      <c r="Z9359" t="inlineStr">
        <is>
          <t>home_use</t>
        </is>
      </c>
      <c r="AA9359" t="inlineStr">
        <is>
          <t>IMP01142</t>
        </is>
      </c>
      <c r="AB9359" t="inlineStr">
        <is>
          <t>T107992</t>
        </is>
      </c>
      <c r="AC9359" s="32" t="n">
        <v>37117699.29</v>
      </c>
      <c r="AD9359" s="32" t="n">
        <v>3711769.93</v>
      </c>
      <c r="AE9359" s="35">
        <f>(LEFT(Y9359,4)-Parameters!$B$23)*12+MID(Y9359,6,2)-Parameters!$B$24+1</f>
        <v/>
      </c>
    </row>
    <row r="9360">
      <c r="X9360" t="inlineStr">
        <is>
          <t>L0189974</t>
        </is>
      </c>
      <c r="Y9360" t="inlineStr">
        <is>
          <t>2026-01-18</t>
        </is>
      </c>
      <c r="Z9360" t="inlineStr">
        <is>
          <t>home_use</t>
        </is>
      </c>
      <c r="AA9360" t="inlineStr">
        <is>
          <t>IMP01142</t>
        </is>
      </c>
      <c r="AB9360" t="inlineStr">
        <is>
          <t>T107992</t>
        </is>
      </c>
      <c r="AC9360" s="32" t="n">
        <v>400225.04</v>
      </c>
      <c r="AD9360" s="32" t="n">
        <v>44825.2</v>
      </c>
      <c r="AE9360" s="35">
        <f>(LEFT(Y9360,4)-Parameters!$B$23)*12+MID(Y9360,6,2)-Parameters!$B$24+1</f>
        <v/>
      </c>
    </row>
    <row r="9361">
      <c r="X9361" t="inlineStr">
        <is>
          <t>L0190225</t>
        </is>
      </c>
      <c r="Y9361" t="inlineStr">
        <is>
          <t>2026-01-19</t>
        </is>
      </c>
      <c r="Z9361" t="inlineStr">
        <is>
          <t>home_use</t>
        </is>
      </c>
      <c r="AA9361" t="inlineStr">
        <is>
          <t>IMP01142</t>
        </is>
      </c>
      <c r="AB9361" t="inlineStr">
        <is>
          <t>T107992</t>
        </is>
      </c>
      <c r="AC9361" s="32" t="n">
        <v>1163111.32</v>
      </c>
      <c r="AD9361" s="32" t="n">
        <v>130268.47</v>
      </c>
      <c r="AE9361" s="35">
        <f>(LEFT(Y9361,4)-Parameters!$B$23)*12+MID(Y9361,6,2)-Parameters!$B$24+1</f>
        <v/>
      </c>
    </row>
    <row r="9362">
      <c r="X9362" t="inlineStr">
        <is>
          <t>L0190493</t>
        </is>
      </c>
      <c r="Y9362" t="inlineStr">
        <is>
          <t>2026-01-20</t>
        </is>
      </c>
      <c r="Z9362" t="inlineStr">
        <is>
          <t>home_use</t>
        </is>
      </c>
      <c r="AA9362" t="inlineStr">
        <is>
          <t>IMP01142</t>
        </is>
      </c>
      <c r="AB9362" t="inlineStr">
        <is>
          <t>T107992</t>
        </is>
      </c>
      <c r="AC9362" s="32" t="n">
        <v>1628847.76</v>
      </c>
      <c r="AD9362" s="32" t="n">
        <v>182430.95</v>
      </c>
      <c r="AE9362" s="35">
        <f>(LEFT(Y9362,4)-Parameters!$B$23)*12+MID(Y9362,6,2)-Parameters!$B$24+1</f>
        <v/>
      </c>
    </row>
    <row r="9363">
      <c r="X9363" t="inlineStr">
        <is>
          <t>L0190704</t>
        </is>
      </c>
      <c r="Y9363" t="inlineStr">
        <is>
          <t>2026-01-21</t>
        </is>
      </c>
      <c r="Z9363" t="inlineStr">
        <is>
          <t>home_use</t>
        </is>
      </c>
      <c r="AA9363" t="inlineStr">
        <is>
          <t>IMP01142</t>
        </is>
      </c>
      <c r="AB9363" t="inlineStr">
        <is>
          <t>T107992</t>
        </is>
      </c>
      <c r="AC9363" s="32" t="n">
        <v>799964.34</v>
      </c>
      <c r="AD9363" s="32" t="n">
        <v>89596.00999999999</v>
      </c>
      <c r="AE9363" s="35">
        <f>(LEFT(Y9363,4)-Parameters!$B$23)*12+MID(Y9363,6,2)-Parameters!$B$24+1</f>
        <v/>
      </c>
    </row>
    <row r="9364">
      <c r="X9364" t="inlineStr">
        <is>
          <t>L0190969</t>
        </is>
      </c>
      <c r="Y9364" t="inlineStr">
        <is>
          <t>2026-01-22</t>
        </is>
      </c>
      <c r="Z9364" t="inlineStr">
        <is>
          <t>home_use</t>
        </is>
      </c>
      <c r="AA9364" t="inlineStr">
        <is>
          <t>IMP01142</t>
        </is>
      </c>
      <c r="AB9364" t="inlineStr">
        <is>
          <t>T107992</t>
        </is>
      </c>
      <c r="AC9364" s="32" t="n">
        <v>1062353.08</v>
      </c>
      <c r="AD9364" s="32" t="n">
        <v>118983.54</v>
      </c>
      <c r="AE9364" s="35">
        <f>(LEFT(Y9364,4)-Parameters!$B$23)*12+MID(Y9364,6,2)-Parameters!$B$24+1</f>
        <v/>
      </c>
    </row>
    <row r="9365">
      <c r="X9365" t="inlineStr">
        <is>
          <t>L0191500</t>
        </is>
      </c>
      <c r="Y9365" t="inlineStr">
        <is>
          <t>2026-01-24</t>
        </is>
      </c>
      <c r="Z9365" t="inlineStr">
        <is>
          <t>home_use</t>
        </is>
      </c>
      <c r="AA9365" t="inlineStr">
        <is>
          <t>IMP01142</t>
        </is>
      </c>
      <c r="AB9365" t="inlineStr">
        <is>
          <t>T107992</t>
        </is>
      </c>
      <c r="AC9365" s="32" t="n">
        <v>511680.54</v>
      </c>
      <c r="AD9365" s="32" t="n">
        <v>57308.22</v>
      </c>
      <c r="AE9365" s="35">
        <f>(LEFT(Y9365,4)-Parameters!$B$23)*12+MID(Y9365,6,2)-Parameters!$B$24+1</f>
        <v/>
      </c>
    </row>
    <row r="9366">
      <c r="X9366" t="inlineStr">
        <is>
          <t>L0191501</t>
        </is>
      </c>
      <c r="Y9366" t="inlineStr">
        <is>
          <t>2026-01-24</t>
        </is>
      </c>
      <c r="Z9366" t="inlineStr">
        <is>
          <t>home_use</t>
        </is>
      </c>
      <c r="AA9366" t="inlineStr">
        <is>
          <t>IMP01142</t>
        </is>
      </c>
      <c r="AB9366" t="inlineStr">
        <is>
          <t>T107992</t>
        </is>
      </c>
      <c r="AC9366" s="32" t="n">
        <v>690605.34</v>
      </c>
      <c r="AD9366" s="32" t="n">
        <v>77347.8</v>
      </c>
      <c r="AE9366" s="35">
        <f>(LEFT(Y9366,4)-Parameters!$B$23)*12+MID(Y9366,6,2)-Parameters!$B$24+1</f>
        <v/>
      </c>
    </row>
    <row r="9367">
      <c r="X9367" t="inlineStr">
        <is>
          <t>L0191502</t>
        </is>
      </c>
      <c r="Y9367" t="inlineStr">
        <is>
          <t>2026-01-24</t>
        </is>
      </c>
      <c r="Z9367" t="inlineStr">
        <is>
          <t>home_use</t>
        </is>
      </c>
      <c r="AA9367" t="inlineStr">
        <is>
          <t>IMP01142</t>
        </is>
      </c>
      <c r="AB9367" t="inlineStr">
        <is>
          <t>T107992</t>
        </is>
      </c>
      <c r="AC9367" s="32" t="n">
        <v>835310.77</v>
      </c>
      <c r="AD9367" s="32" t="n">
        <v>93554.81</v>
      </c>
      <c r="AE9367" s="35">
        <f>(LEFT(Y9367,4)-Parameters!$B$23)*12+MID(Y9367,6,2)-Parameters!$B$24+1</f>
        <v/>
      </c>
    </row>
    <row r="9368">
      <c r="X9368" t="inlineStr">
        <is>
          <t>L0191503</t>
        </is>
      </c>
      <c r="Y9368" t="inlineStr">
        <is>
          <t>2026-01-24</t>
        </is>
      </c>
      <c r="Z9368" t="inlineStr">
        <is>
          <t>home_use</t>
        </is>
      </c>
      <c r="AA9368" t="inlineStr">
        <is>
          <t>IMP01142</t>
        </is>
      </c>
      <c r="AB9368" t="inlineStr">
        <is>
          <t>T107992</t>
        </is>
      </c>
      <c r="AC9368" s="32" t="n">
        <v>2239375.49</v>
      </c>
      <c r="AD9368" s="32" t="n">
        <v>250810.06</v>
      </c>
      <c r="AE9368" s="35">
        <f>(LEFT(Y9368,4)-Parameters!$B$23)*12+MID(Y9368,6,2)-Parameters!$B$24+1</f>
        <v/>
      </c>
    </row>
    <row r="9369">
      <c r="X9369" t="inlineStr">
        <is>
          <t>L0191986</t>
        </is>
      </c>
      <c r="Y9369" t="inlineStr">
        <is>
          <t>2026-01-26</t>
        </is>
      </c>
      <c r="Z9369" t="inlineStr">
        <is>
          <t>home_use</t>
        </is>
      </c>
      <c r="AA9369" t="inlineStr">
        <is>
          <t>IMP01142</t>
        </is>
      </c>
      <c r="AB9369" t="inlineStr">
        <is>
          <t>T107992</t>
        </is>
      </c>
      <c r="AC9369" s="32" t="n">
        <v>887200.02</v>
      </c>
      <c r="AD9369" s="32" t="n">
        <v>99366.39999999999</v>
      </c>
      <c r="AE9369" s="35">
        <f>(LEFT(Y9369,4)-Parameters!$B$23)*12+MID(Y9369,6,2)-Parameters!$B$24+1</f>
        <v/>
      </c>
    </row>
    <row r="9370">
      <c r="X9370" t="inlineStr">
        <is>
          <t>L0192481</t>
        </is>
      </c>
      <c r="Y9370" t="inlineStr">
        <is>
          <t>2026-01-28</t>
        </is>
      </c>
      <c r="Z9370" t="inlineStr">
        <is>
          <t>home_use</t>
        </is>
      </c>
      <c r="AA9370" t="inlineStr">
        <is>
          <t>IMP01142</t>
        </is>
      </c>
      <c r="AB9370" t="inlineStr">
        <is>
          <t>T107992</t>
        </is>
      </c>
      <c r="AC9370" s="32" t="n">
        <v>50387677.52</v>
      </c>
      <c r="AD9370" s="32" t="n">
        <v>5038767.75</v>
      </c>
      <c r="AE9370" s="35">
        <f>(LEFT(Y9370,4)-Parameters!$B$23)*12+MID(Y9370,6,2)-Parameters!$B$24+1</f>
        <v/>
      </c>
    </row>
    <row r="9371">
      <c r="X9371" t="inlineStr">
        <is>
          <t>L0192750</t>
        </is>
      </c>
      <c r="Y9371" t="inlineStr">
        <is>
          <t>2026-02-01</t>
        </is>
      </c>
      <c r="Z9371" t="inlineStr">
        <is>
          <t>home_use</t>
        </is>
      </c>
      <c r="AA9371" t="inlineStr">
        <is>
          <t>IMP01142</t>
        </is>
      </c>
      <c r="AB9371" t="inlineStr">
        <is>
          <t>T107992</t>
        </is>
      </c>
      <c r="AC9371" s="32" t="n">
        <v>36781507.94</v>
      </c>
      <c r="AD9371" s="32" t="n">
        <v>3862058.33</v>
      </c>
      <c r="AE9371" s="35">
        <f>(LEFT(Y9371,4)-Parameters!$B$23)*12+MID(Y9371,6,2)-Parameters!$B$24+1</f>
        <v/>
      </c>
    </row>
    <row r="9372">
      <c r="X9372" t="inlineStr">
        <is>
          <t>L0193029</t>
        </is>
      </c>
      <c r="Y9372" t="inlineStr">
        <is>
          <t>2026-02-02</t>
        </is>
      </c>
      <c r="Z9372" t="inlineStr">
        <is>
          <t>home_use</t>
        </is>
      </c>
      <c r="AA9372" t="inlineStr">
        <is>
          <t>IMP01142</t>
        </is>
      </c>
      <c r="AB9372" t="inlineStr">
        <is>
          <t>T107992</t>
        </is>
      </c>
      <c r="AC9372" s="32" t="n">
        <v>28418529.31</v>
      </c>
      <c r="AD9372" s="32" t="n">
        <v>2983945.58</v>
      </c>
      <c r="AE9372" s="35">
        <f>(LEFT(Y9372,4)-Parameters!$B$23)*12+MID(Y9372,6,2)-Parameters!$B$24+1</f>
        <v/>
      </c>
    </row>
    <row r="9373">
      <c r="X9373" t="inlineStr">
        <is>
          <t>L0193247</t>
        </is>
      </c>
      <c r="Y9373" t="inlineStr">
        <is>
          <t>2026-02-03</t>
        </is>
      </c>
      <c r="Z9373" t="inlineStr">
        <is>
          <t>home_use</t>
        </is>
      </c>
      <c r="AA9373" t="inlineStr">
        <is>
          <t>IMP01142</t>
        </is>
      </c>
      <c r="AB9373" t="inlineStr">
        <is>
          <t>T107992</t>
        </is>
      </c>
      <c r="AC9373" s="32" t="n">
        <v>445488.92</v>
      </c>
      <c r="AD9373" s="32" t="n">
        <v>49894.76</v>
      </c>
      <c r="AE9373" s="35">
        <f>(LEFT(Y9373,4)-Parameters!$B$23)*12+MID(Y9373,6,2)-Parameters!$B$24+1</f>
        <v/>
      </c>
    </row>
    <row r="9374">
      <c r="X9374" t="inlineStr">
        <is>
          <t>L0194548</t>
        </is>
      </c>
      <c r="Y9374" t="inlineStr">
        <is>
          <t>2026-02-08</t>
        </is>
      </c>
      <c r="Z9374" t="inlineStr">
        <is>
          <t>home_use</t>
        </is>
      </c>
      <c r="AA9374" t="inlineStr">
        <is>
          <t>IMP01142</t>
        </is>
      </c>
      <c r="AB9374" t="inlineStr">
        <is>
          <t>T107992</t>
        </is>
      </c>
      <c r="AC9374" s="32" t="n">
        <v>2180006.2</v>
      </c>
      <c r="AD9374" s="32" t="n">
        <v>244160.69</v>
      </c>
      <c r="AE9374" s="35">
        <f>(LEFT(Y9374,4)-Parameters!$B$23)*12+MID(Y9374,6,2)-Parameters!$B$24+1</f>
        <v/>
      </c>
    </row>
    <row r="9375">
      <c r="X9375" t="inlineStr">
        <is>
          <t>L0194549</t>
        </is>
      </c>
      <c r="Y9375" t="inlineStr">
        <is>
          <t>2026-02-08</t>
        </is>
      </c>
      <c r="Z9375" t="inlineStr">
        <is>
          <t>home_use</t>
        </is>
      </c>
      <c r="AA9375" t="inlineStr">
        <is>
          <t>IMP01142</t>
        </is>
      </c>
      <c r="AB9375" t="inlineStr">
        <is>
          <t>T107992</t>
        </is>
      </c>
      <c r="AC9375" s="32" t="n">
        <v>44405396.04</v>
      </c>
      <c r="AD9375" s="32" t="n">
        <v>4440539.6</v>
      </c>
      <c r="AE9375" s="35">
        <f>(LEFT(Y9375,4)-Parameters!$B$23)*12+MID(Y9375,6,2)-Parameters!$B$24+1</f>
        <v/>
      </c>
    </row>
    <row r="9376">
      <c r="X9376" t="inlineStr">
        <is>
          <t>L0195385</t>
        </is>
      </c>
      <c r="Y9376" t="inlineStr">
        <is>
          <t>2026-02-11</t>
        </is>
      </c>
      <c r="Z9376" t="inlineStr">
        <is>
          <t>home_use</t>
        </is>
      </c>
      <c r="AA9376" t="inlineStr">
        <is>
          <t>IMP01142</t>
        </is>
      </c>
      <c r="AB9376" t="inlineStr">
        <is>
          <t>T107992</t>
        </is>
      </c>
      <c r="AC9376" s="32" t="n">
        <v>93617427.87</v>
      </c>
      <c r="AD9376" s="32" t="n">
        <v>9361742.789999999</v>
      </c>
      <c r="AE9376" s="35">
        <f>(LEFT(Y9376,4)-Parameters!$B$23)*12+MID(Y9376,6,2)-Parameters!$B$24+1</f>
        <v/>
      </c>
    </row>
    <row r="9377">
      <c r="X9377" t="inlineStr">
        <is>
          <t>L0195626</t>
        </is>
      </c>
      <c r="Y9377" t="inlineStr">
        <is>
          <t>2026-02-12</t>
        </is>
      </c>
      <c r="Z9377" t="inlineStr">
        <is>
          <t>home_use</t>
        </is>
      </c>
      <c r="AA9377" t="inlineStr">
        <is>
          <t>IMP01142</t>
        </is>
      </c>
      <c r="AB9377" t="inlineStr">
        <is>
          <t>T107992</t>
        </is>
      </c>
      <c r="AC9377" s="32" t="n">
        <v>33297722.04</v>
      </c>
      <c r="AD9377" s="32" t="n">
        <v>3496260.81</v>
      </c>
      <c r="AE9377" s="35">
        <f>(LEFT(Y9377,4)-Parameters!$B$23)*12+MID(Y9377,6,2)-Parameters!$B$24+1</f>
        <v/>
      </c>
    </row>
    <row r="9378">
      <c r="X9378" t="inlineStr">
        <is>
          <t>L0195905</t>
        </is>
      </c>
      <c r="Y9378" t="inlineStr">
        <is>
          <t>2026-02-13</t>
        </is>
      </c>
      <c r="Z9378" t="inlineStr">
        <is>
          <t>home_use</t>
        </is>
      </c>
      <c r="AA9378" t="inlineStr">
        <is>
          <t>IMP01142</t>
        </is>
      </c>
      <c r="AB9378" t="inlineStr">
        <is>
          <t>T107992</t>
        </is>
      </c>
      <c r="AC9378" s="32" t="n">
        <v>2871783.2</v>
      </c>
      <c r="AD9378" s="32" t="n">
        <v>321639.72</v>
      </c>
      <c r="AE9378" s="35">
        <f>(LEFT(Y9378,4)-Parameters!$B$23)*12+MID(Y9378,6,2)-Parameters!$B$24+1</f>
        <v/>
      </c>
    </row>
    <row r="9379">
      <c r="X9379" t="inlineStr">
        <is>
          <t>L0195906</t>
        </is>
      </c>
      <c r="Y9379" t="inlineStr">
        <is>
          <t>2026-02-13</t>
        </is>
      </c>
      <c r="Z9379" t="inlineStr">
        <is>
          <t>home_use</t>
        </is>
      </c>
      <c r="AA9379" t="inlineStr">
        <is>
          <t>IMP01142</t>
        </is>
      </c>
      <c r="AB9379" t="inlineStr">
        <is>
          <t>T107992</t>
        </is>
      </c>
      <c r="AC9379" s="32" t="n">
        <v>763959.6800000001</v>
      </c>
      <c r="AD9379" s="32" t="n">
        <v>85563.48</v>
      </c>
      <c r="AE9379" s="35">
        <f>(LEFT(Y9379,4)-Parameters!$B$23)*12+MID(Y9379,6,2)-Parameters!$B$24+1</f>
        <v/>
      </c>
    </row>
    <row r="9380">
      <c r="X9380" t="inlineStr">
        <is>
          <t>L0196428</t>
        </is>
      </c>
      <c r="Y9380" t="inlineStr">
        <is>
          <t>2026-02-15</t>
        </is>
      </c>
      <c r="Z9380" t="inlineStr">
        <is>
          <t>home_use</t>
        </is>
      </c>
      <c r="AA9380" t="inlineStr">
        <is>
          <t>IMP01142</t>
        </is>
      </c>
      <c r="AB9380" t="inlineStr">
        <is>
          <t>T107992</t>
        </is>
      </c>
      <c r="AC9380" s="32" t="n">
        <v>1218393.15</v>
      </c>
      <c r="AD9380" s="32" t="n">
        <v>136460.03</v>
      </c>
      <c r="AE9380" s="35">
        <f>(LEFT(Y9380,4)-Parameters!$B$23)*12+MID(Y9380,6,2)-Parameters!$B$24+1</f>
        <v/>
      </c>
    </row>
    <row r="9381">
      <c r="X9381" t="inlineStr">
        <is>
          <t>L0196429</t>
        </is>
      </c>
      <c r="Y9381" t="inlineStr">
        <is>
          <t>2026-02-15</t>
        </is>
      </c>
      <c r="Z9381" t="inlineStr">
        <is>
          <t>home_use</t>
        </is>
      </c>
      <c r="AA9381" t="inlineStr">
        <is>
          <t>IMP01142</t>
        </is>
      </c>
      <c r="AB9381" t="inlineStr">
        <is>
          <t>T107992</t>
        </is>
      </c>
      <c r="AC9381" s="32" t="n">
        <v>683590.55</v>
      </c>
      <c r="AD9381" s="32" t="n">
        <v>76562.14</v>
      </c>
      <c r="AE9381" s="35">
        <f>(LEFT(Y9381,4)-Parameters!$B$23)*12+MID(Y9381,6,2)-Parameters!$B$24+1</f>
        <v/>
      </c>
    </row>
    <row r="9382">
      <c r="X9382" t="inlineStr">
        <is>
          <t>L0196667</t>
        </is>
      </c>
      <c r="Y9382" t="inlineStr">
        <is>
          <t>2026-02-16</t>
        </is>
      </c>
      <c r="Z9382" t="inlineStr">
        <is>
          <t>home_use</t>
        </is>
      </c>
      <c r="AA9382" t="inlineStr">
        <is>
          <t>IMP01142</t>
        </is>
      </c>
      <c r="AB9382" t="inlineStr">
        <is>
          <t>T107992</t>
        </is>
      </c>
      <c r="AC9382" s="32" t="n">
        <v>829425.86</v>
      </c>
      <c r="AD9382" s="32" t="n">
        <v>92895.7</v>
      </c>
      <c r="AE9382" s="35">
        <f>(LEFT(Y9382,4)-Parameters!$B$23)*12+MID(Y9382,6,2)-Parameters!$B$24+1</f>
        <v/>
      </c>
    </row>
    <row r="9383">
      <c r="X9383" t="inlineStr">
        <is>
          <t>L0196668</t>
        </is>
      </c>
      <c r="Y9383" t="inlineStr">
        <is>
          <t>2026-02-16</t>
        </is>
      </c>
      <c r="Z9383" t="inlineStr">
        <is>
          <t>home_use</t>
        </is>
      </c>
      <c r="AA9383" t="inlineStr">
        <is>
          <t>IMP01142</t>
        </is>
      </c>
      <c r="AB9383" t="inlineStr">
        <is>
          <t>T107992</t>
        </is>
      </c>
      <c r="AC9383" s="32" t="n">
        <v>10467405.42</v>
      </c>
      <c r="AD9383" s="32" t="n">
        <v>1099077.57</v>
      </c>
      <c r="AE9383" s="35">
        <f>(LEFT(Y9383,4)-Parameters!$B$23)*12+MID(Y9383,6,2)-Parameters!$B$24+1</f>
        <v/>
      </c>
    </row>
    <row r="9384">
      <c r="X9384" t="inlineStr">
        <is>
          <t>L0196669</t>
        </is>
      </c>
      <c r="Y9384" t="inlineStr">
        <is>
          <t>2026-02-16</t>
        </is>
      </c>
      <c r="Z9384" t="inlineStr">
        <is>
          <t>home_use</t>
        </is>
      </c>
      <c r="AA9384" t="inlineStr">
        <is>
          <t>IMP01142</t>
        </is>
      </c>
      <c r="AB9384" t="inlineStr">
        <is>
          <t>T107992</t>
        </is>
      </c>
      <c r="AC9384" s="32" t="n">
        <v>37353530.84</v>
      </c>
      <c r="AD9384" s="32" t="n">
        <v>3735353.08</v>
      </c>
      <c r="AE9384" s="35">
        <f>(LEFT(Y9384,4)-Parameters!$B$23)*12+MID(Y9384,6,2)-Parameters!$B$24+1</f>
        <v/>
      </c>
    </row>
    <row r="9385">
      <c r="X9385" t="inlineStr">
        <is>
          <t>L0196670</t>
        </is>
      </c>
      <c r="Y9385" t="inlineStr">
        <is>
          <t>2026-02-16</t>
        </is>
      </c>
      <c r="Z9385" t="inlineStr">
        <is>
          <t>home_use</t>
        </is>
      </c>
      <c r="AA9385" t="inlineStr">
        <is>
          <t>IMP01142</t>
        </is>
      </c>
      <c r="AB9385" t="inlineStr">
        <is>
          <t>T107992</t>
        </is>
      </c>
      <c r="AC9385" s="32" t="n">
        <v>500240.48</v>
      </c>
      <c r="AD9385" s="32" t="n">
        <v>56026.93</v>
      </c>
      <c r="AE9385" s="35">
        <f>(LEFT(Y9385,4)-Parameters!$B$23)*12+MID(Y9385,6,2)-Parameters!$B$24+1</f>
        <v/>
      </c>
    </row>
    <row r="9386">
      <c r="X9386" t="inlineStr">
        <is>
          <t>L0196671</t>
        </is>
      </c>
      <c r="Y9386" t="inlineStr">
        <is>
          <t>2026-02-16</t>
        </is>
      </c>
      <c r="Z9386" t="inlineStr">
        <is>
          <t>home_use</t>
        </is>
      </c>
      <c r="AA9386" t="inlineStr">
        <is>
          <t>IMP01142</t>
        </is>
      </c>
      <c r="AB9386" t="inlineStr">
        <is>
          <t>T107992</t>
        </is>
      </c>
      <c r="AC9386" s="32" t="n">
        <v>31683609.26</v>
      </c>
      <c r="AD9386" s="32" t="n">
        <v>3168360.93</v>
      </c>
      <c r="AE9386" s="35">
        <f>(LEFT(Y9386,4)-Parameters!$B$23)*12+MID(Y9386,6,2)-Parameters!$B$24+1</f>
        <v/>
      </c>
    </row>
    <row r="9387">
      <c r="X9387" t="inlineStr">
        <is>
          <t>L0196935</t>
        </is>
      </c>
      <c r="Y9387" t="inlineStr">
        <is>
          <t>2026-02-17</t>
        </is>
      </c>
      <c r="Z9387" t="inlineStr">
        <is>
          <t>home_use</t>
        </is>
      </c>
      <c r="AA9387" t="inlineStr">
        <is>
          <t>IMP01142</t>
        </is>
      </c>
      <c r="AB9387" t="inlineStr">
        <is>
          <t>T107992</t>
        </is>
      </c>
      <c r="AC9387" s="32" t="n">
        <v>563249.23</v>
      </c>
      <c r="AD9387" s="32" t="n">
        <v>63083.91</v>
      </c>
      <c r="AE9387" s="35">
        <f>(LEFT(Y9387,4)-Parameters!$B$23)*12+MID(Y9387,6,2)-Parameters!$B$24+1</f>
        <v/>
      </c>
    </row>
    <row r="9388">
      <c r="X9388" t="inlineStr">
        <is>
          <t>L0197196</t>
        </is>
      </c>
      <c r="Y9388" t="inlineStr">
        <is>
          <t>2026-02-18</t>
        </is>
      </c>
      <c r="Z9388" t="inlineStr">
        <is>
          <t>home_use</t>
        </is>
      </c>
      <c r="AA9388" t="inlineStr">
        <is>
          <t>IMP01142</t>
        </is>
      </c>
      <c r="AB9388" t="inlineStr">
        <is>
          <t>T107992</t>
        </is>
      </c>
      <c r="AC9388" s="32" t="n">
        <v>46602980.74</v>
      </c>
      <c r="AD9388" s="32" t="n">
        <v>4893312.98</v>
      </c>
      <c r="AE9388" s="35">
        <f>(LEFT(Y9388,4)-Parameters!$B$23)*12+MID(Y9388,6,2)-Parameters!$B$24+1</f>
        <v/>
      </c>
    </row>
    <row r="9389">
      <c r="X9389" t="inlineStr">
        <is>
          <t>L0197197</t>
        </is>
      </c>
      <c r="Y9389" t="inlineStr">
        <is>
          <t>2026-02-18</t>
        </is>
      </c>
      <c r="Z9389" t="inlineStr">
        <is>
          <t>home_use</t>
        </is>
      </c>
      <c r="AA9389" t="inlineStr">
        <is>
          <t>IMP01142</t>
        </is>
      </c>
      <c r="AB9389" t="inlineStr">
        <is>
          <t>T107992</t>
        </is>
      </c>
      <c r="AC9389" s="32" t="n">
        <v>12600127.86</v>
      </c>
      <c r="AD9389" s="32" t="n">
        <v>1260012.79</v>
      </c>
      <c r="AE9389" s="35">
        <f>(LEFT(Y9389,4)-Parameters!$B$23)*12+MID(Y9389,6,2)-Parameters!$B$24+1</f>
        <v/>
      </c>
    </row>
    <row r="9390">
      <c r="X9390" t="inlineStr">
        <is>
          <t>L0197461</t>
        </is>
      </c>
      <c r="Y9390" t="inlineStr">
        <is>
          <t>2026-02-19</t>
        </is>
      </c>
      <c r="Z9390" t="inlineStr">
        <is>
          <t>home_use</t>
        </is>
      </c>
      <c r="AA9390" t="inlineStr">
        <is>
          <t>IMP01142</t>
        </is>
      </c>
      <c r="AB9390" t="inlineStr">
        <is>
          <t>T107992</t>
        </is>
      </c>
      <c r="AC9390" s="32" t="n">
        <v>1151931.47</v>
      </c>
      <c r="AD9390" s="32" t="n">
        <v>129016.32</v>
      </c>
      <c r="AE9390" s="35">
        <f>(LEFT(Y9390,4)-Parameters!$B$23)*12+MID(Y9390,6,2)-Parameters!$B$24+1</f>
        <v/>
      </c>
    </row>
    <row r="9391">
      <c r="X9391" t="inlineStr">
        <is>
          <t>L0197462</t>
        </is>
      </c>
      <c r="Y9391" t="inlineStr">
        <is>
          <t>2026-02-19</t>
        </is>
      </c>
      <c r="Z9391" t="inlineStr">
        <is>
          <t>home_use</t>
        </is>
      </c>
      <c r="AA9391" t="inlineStr">
        <is>
          <t>IMP01142</t>
        </is>
      </c>
      <c r="AB9391" t="inlineStr">
        <is>
          <t>T107992</t>
        </is>
      </c>
      <c r="AC9391" s="32" t="n">
        <v>957491.33</v>
      </c>
      <c r="AD9391" s="32" t="n">
        <v>107239.03</v>
      </c>
      <c r="AE9391" s="35">
        <f>(LEFT(Y9391,4)-Parameters!$B$23)*12+MID(Y9391,6,2)-Parameters!$B$24+1</f>
        <v/>
      </c>
    </row>
    <row r="9392">
      <c r="X9392" t="inlineStr">
        <is>
          <t>L0197709</t>
        </is>
      </c>
      <c r="Y9392" t="inlineStr">
        <is>
          <t>2026-02-20</t>
        </is>
      </c>
      <c r="Z9392" t="inlineStr">
        <is>
          <t>home_use</t>
        </is>
      </c>
      <c r="AA9392" t="inlineStr">
        <is>
          <t>IMP01142</t>
        </is>
      </c>
      <c r="AB9392" t="inlineStr">
        <is>
          <t>T107992</t>
        </is>
      </c>
      <c r="AC9392" s="32" t="n">
        <v>20825266.1</v>
      </c>
      <c r="AD9392" s="32" t="n">
        <v>2082526.61</v>
      </c>
      <c r="AE9392" s="35">
        <f>(LEFT(Y9392,4)-Parameters!$B$23)*12+MID(Y9392,6,2)-Parameters!$B$24+1</f>
        <v/>
      </c>
    </row>
    <row r="9393">
      <c r="X9393" t="inlineStr">
        <is>
          <t>L0198277</t>
        </is>
      </c>
      <c r="Y9393" t="inlineStr">
        <is>
          <t>2026-02-22</t>
        </is>
      </c>
      <c r="Z9393" t="inlineStr">
        <is>
          <t>home_use</t>
        </is>
      </c>
      <c r="AA9393" t="inlineStr">
        <is>
          <t>IMP01142</t>
        </is>
      </c>
      <c r="AB9393" t="inlineStr">
        <is>
          <t>T107992</t>
        </is>
      </c>
      <c r="AC9393" s="32" t="n">
        <v>1219600.81</v>
      </c>
      <c r="AD9393" s="32" t="n">
        <v>136595.29</v>
      </c>
      <c r="AE9393" s="35">
        <f>(LEFT(Y9393,4)-Parameters!$B$23)*12+MID(Y9393,6,2)-Parameters!$B$24+1</f>
        <v/>
      </c>
    </row>
    <row r="9394">
      <c r="X9394" t="inlineStr">
        <is>
          <t>L0198540</t>
        </is>
      </c>
      <c r="Y9394" t="inlineStr">
        <is>
          <t>2026-02-23</t>
        </is>
      </c>
      <c r="Z9394" t="inlineStr">
        <is>
          <t>home_use</t>
        </is>
      </c>
      <c r="AA9394" t="inlineStr">
        <is>
          <t>IMP01142</t>
        </is>
      </c>
      <c r="AB9394" t="inlineStr">
        <is>
          <t>T107992</t>
        </is>
      </c>
      <c r="AC9394" s="32" t="n">
        <v>891766.11</v>
      </c>
      <c r="AD9394" s="32" t="n">
        <v>99877.8</v>
      </c>
      <c r="AE9394" s="35">
        <f>(LEFT(Y9394,4)-Parameters!$B$23)*12+MID(Y9394,6,2)-Parameters!$B$24+1</f>
        <v/>
      </c>
    </row>
    <row r="9395">
      <c r="X9395" t="inlineStr">
        <is>
          <t>L0198541</t>
        </is>
      </c>
      <c r="Y9395" t="inlineStr">
        <is>
          <t>2026-02-23</t>
        </is>
      </c>
      <c r="Z9395" t="inlineStr">
        <is>
          <t>home_use</t>
        </is>
      </c>
      <c r="AA9395" t="inlineStr">
        <is>
          <t>IMP01142</t>
        </is>
      </c>
      <c r="AB9395" t="inlineStr">
        <is>
          <t>T107992</t>
        </is>
      </c>
      <c r="AC9395" s="32" t="n">
        <v>356687.93</v>
      </c>
      <c r="AD9395" s="32" t="n">
        <v>39949.05</v>
      </c>
      <c r="AE9395" s="35">
        <f>(LEFT(Y9395,4)-Parameters!$B$23)*12+MID(Y9395,6,2)-Parameters!$B$24+1</f>
        <v/>
      </c>
    </row>
    <row r="9396">
      <c r="X9396" t="inlineStr">
        <is>
          <t>L0198816</t>
        </is>
      </c>
      <c r="Y9396" t="inlineStr">
        <is>
          <t>2026-02-24</t>
        </is>
      </c>
      <c r="Z9396" t="inlineStr">
        <is>
          <t>home_use</t>
        </is>
      </c>
      <c r="AA9396" t="inlineStr">
        <is>
          <t>IMP01142</t>
        </is>
      </c>
      <c r="AB9396" t="inlineStr">
        <is>
          <t>T107992</t>
        </is>
      </c>
      <c r="AC9396" s="32" t="n">
        <v>546138.25</v>
      </c>
      <c r="AD9396" s="32" t="n">
        <v>61167.48</v>
      </c>
      <c r="AE9396" s="35">
        <f>(LEFT(Y9396,4)-Parameters!$B$23)*12+MID(Y9396,6,2)-Parameters!$B$24+1</f>
        <v/>
      </c>
    </row>
    <row r="9397">
      <c r="X9397" t="inlineStr">
        <is>
          <t>L0199321</t>
        </is>
      </c>
      <c r="Y9397" t="inlineStr">
        <is>
          <t>2026-02-26</t>
        </is>
      </c>
      <c r="Z9397" t="inlineStr">
        <is>
          <t>home_use</t>
        </is>
      </c>
      <c r="AA9397" t="inlineStr">
        <is>
          <t>IMP01142</t>
        </is>
      </c>
      <c r="AB9397" t="inlineStr">
        <is>
          <t>T107992</t>
        </is>
      </c>
      <c r="AC9397" s="32" t="n">
        <v>510795.9</v>
      </c>
      <c r="AD9397" s="32" t="n">
        <v>57209.14</v>
      </c>
      <c r="AE9397" s="35">
        <f>(LEFT(Y9397,4)-Parameters!$B$23)*12+MID(Y9397,6,2)-Parameters!$B$24+1</f>
        <v/>
      </c>
    </row>
    <row r="9398">
      <c r="X9398" t="inlineStr">
        <is>
          <t>L0199570</t>
        </is>
      </c>
      <c r="Y9398" t="inlineStr">
        <is>
          <t>2026-02-27</t>
        </is>
      </c>
      <c r="Z9398" t="inlineStr">
        <is>
          <t>home_use</t>
        </is>
      </c>
      <c r="AA9398" t="inlineStr">
        <is>
          <t>IMP01142</t>
        </is>
      </c>
      <c r="AB9398" t="inlineStr">
        <is>
          <t>T107992</t>
        </is>
      </c>
      <c r="AC9398" s="32" t="n">
        <v>43172443.22</v>
      </c>
      <c r="AD9398" s="32" t="n">
        <v>4317244.32</v>
      </c>
      <c r="AE9398" s="35">
        <f>(LEFT(Y9398,4)-Parameters!$B$23)*12+MID(Y9398,6,2)-Parameters!$B$24+1</f>
        <v/>
      </c>
    </row>
    <row r="9399">
      <c r="X9399" t="inlineStr">
        <is>
          <t>L0199821</t>
        </is>
      </c>
      <c r="Y9399" t="inlineStr">
        <is>
          <t>2026-02-28</t>
        </is>
      </c>
      <c r="Z9399" t="inlineStr">
        <is>
          <t>home_use</t>
        </is>
      </c>
      <c r="AA9399" t="inlineStr">
        <is>
          <t>IMP01142</t>
        </is>
      </c>
      <c r="AB9399" t="inlineStr">
        <is>
          <t>T107992</t>
        </is>
      </c>
      <c r="AC9399" s="32" t="n">
        <v>64697349.59</v>
      </c>
      <c r="AD9399" s="32" t="n">
        <v>6469734.96</v>
      </c>
      <c r="AE9399" s="35">
        <f>(LEFT(Y9399,4)-Parameters!$B$23)*12+MID(Y9399,6,2)-Parameters!$B$24+1</f>
        <v/>
      </c>
    </row>
    <row r="9400">
      <c r="X9400" t="inlineStr">
        <is>
          <t>L0200353</t>
        </is>
      </c>
      <c r="Y9400" t="inlineStr">
        <is>
          <t>2026-03-02</t>
        </is>
      </c>
      <c r="Z9400" t="inlineStr">
        <is>
          <t>home_use</t>
        </is>
      </c>
      <c r="AA9400" t="inlineStr">
        <is>
          <t>IMP01142</t>
        </is>
      </c>
      <c r="AB9400" t="inlineStr">
        <is>
          <t>T107992</t>
        </is>
      </c>
      <c r="AC9400" s="32" t="n">
        <v>170812.24</v>
      </c>
      <c r="AD9400" s="32" t="n">
        <v>19130.97</v>
      </c>
      <c r="AE9400" s="35">
        <f>(LEFT(Y9400,4)-Parameters!$B$23)*12+MID(Y9400,6,2)-Parameters!$B$24+1</f>
        <v/>
      </c>
    </row>
    <row r="9401">
      <c r="X9401" t="inlineStr">
        <is>
          <t>L0200619</t>
        </is>
      </c>
      <c r="Y9401" t="inlineStr">
        <is>
          <t>2026-03-03</t>
        </is>
      </c>
      <c r="Z9401" t="inlineStr">
        <is>
          <t>home_use</t>
        </is>
      </c>
      <c r="AA9401" t="inlineStr">
        <is>
          <t>IMP01142</t>
        </is>
      </c>
      <c r="AB9401" t="inlineStr">
        <is>
          <t>T107992</t>
        </is>
      </c>
      <c r="AC9401" s="32" t="n">
        <v>420169.85</v>
      </c>
      <c r="AD9401" s="32" t="n">
        <v>47059.02</v>
      </c>
      <c r="AE9401" s="35">
        <f>(LEFT(Y9401,4)-Parameters!$B$23)*12+MID(Y9401,6,2)-Parameters!$B$24+1</f>
        <v/>
      </c>
    </row>
    <row r="9402">
      <c r="X9402" t="inlineStr">
        <is>
          <t>L0200893</t>
        </is>
      </c>
      <c r="Y9402" t="inlineStr">
        <is>
          <t>2026-03-04</t>
        </is>
      </c>
      <c r="Z9402" t="inlineStr">
        <is>
          <t>home_use</t>
        </is>
      </c>
      <c r="AA9402" t="inlineStr">
        <is>
          <t>IMP01142</t>
        </is>
      </c>
      <c r="AB9402" t="inlineStr">
        <is>
          <t>T107992</t>
        </is>
      </c>
      <c r="AC9402" s="32" t="n">
        <v>1753885.08</v>
      </c>
      <c r="AD9402" s="32" t="n">
        <v>196435.13</v>
      </c>
      <c r="AE9402" s="35">
        <f>(LEFT(Y9402,4)-Parameters!$B$23)*12+MID(Y9402,6,2)-Parameters!$B$24+1</f>
        <v/>
      </c>
    </row>
    <row r="9403">
      <c r="X9403" t="inlineStr">
        <is>
          <t>L0200894</t>
        </is>
      </c>
      <c r="Y9403" t="inlineStr">
        <is>
          <t>2026-03-04</t>
        </is>
      </c>
      <c r="Z9403" t="inlineStr">
        <is>
          <t>home_use</t>
        </is>
      </c>
      <c r="AA9403" t="inlineStr">
        <is>
          <t>IMP01142</t>
        </is>
      </c>
      <c r="AB9403" t="inlineStr">
        <is>
          <t>T107992</t>
        </is>
      </c>
      <c r="AC9403" s="32" t="n">
        <v>1177153.04</v>
      </c>
      <c r="AD9403" s="32" t="n">
        <v>131841.14</v>
      </c>
      <c r="AE9403" s="35">
        <f>(LEFT(Y9403,4)-Parameters!$B$23)*12+MID(Y9403,6,2)-Parameters!$B$24+1</f>
        <v/>
      </c>
    </row>
    <row r="9404">
      <c r="X9404" t="inlineStr">
        <is>
          <t>L0201163</t>
        </is>
      </c>
      <c r="Y9404" t="inlineStr">
        <is>
          <t>2026-03-05</t>
        </is>
      </c>
      <c r="Z9404" t="inlineStr">
        <is>
          <t>home_use</t>
        </is>
      </c>
      <c r="AA9404" t="inlineStr">
        <is>
          <t>IMP01142</t>
        </is>
      </c>
      <c r="AB9404" t="inlineStr">
        <is>
          <t>T107992</t>
        </is>
      </c>
      <c r="AC9404" s="32" t="n">
        <v>1085735.25</v>
      </c>
      <c r="AD9404" s="32" t="n">
        <v>121602.35</v>
      </c>
      <c r="AE9404" s="35">
        <f>(LEFT(Y9404,4)-Parameters!$B$23)*12+MID(Y9404,6,2)-Parameters!$B$24+1</f>
        <v/>
      </c>
    </row>
    <row r="9405">
      <c r="X9405" t="inlineStr">
        <is>
          <t>L0201420</t>
        </is>
      </c>
      <c r="Y9405" t="inlineStr">
        <is>
          <t>2026-03-06</t>
        </is>
      </c>
      <c r="Z9405" t="inlineStr">
        <is>
          <t>home_use</t>
        </is>
      </c>
      <c r="AA9405" t="inlineStr">
        <is>
          <t>IMP01142</t>
        </is>
      </c>
      <c r="AB9405" t="inlineStr">
        <is>
          <t>T107992</t>
        </is>
      </c>
      <c r="AC9405" s="32" t="n">
        <v>100687081.29</v>
      </c>
      <c r="AD9405" s="32" t="n">
        <v>10572143.54</v>
      </c>
      <c r="AE9405" s="35">
        <f>(LEFT(Y9405,4)-Parameters!$B$23)*12+MID(Y9405,6,2)-Parameters!$B$24+1</f>
        <v/>
      </c>
    </row>
    <row r="9406">
      <c r="X9406" t="inlineStr">
        <is>
          <t>L0201421</t>
        </is>
      </c>
      <c r="Y9406" t="inlineStr">
        <is>
          <t>2026-03-06</t>
        </is>
      </c>
      <c r="Z9406" t="inlineStr">
        <is>
          <t>warehouse_out</t>
        </is>
      </c>
      <c r="AA9406" t="inlineStr">
        <is>
          <t>IMP01142</t>
        </is>
      </c>
      <c r="AB9406" t="inlineStr">
        <is>
          <t>T107992</t>
        </is>
      </c>
      <c r="AC9406" s="32" t="n">
        <v>770194.13</v>
      </c>
      <c r="AD9406" s="32" t="n">
        <v>86261.74000000001</v>
      </c>
      <c r="AE9406" s="35">
        <f>(LEFT(Y9406,4)-Parameters!$B$23)*12+MID(Y9406,6,2)-Parameters!$B$24+1</f>
        <v/>
      </c>
    </row>
    <row r="9407">
      <c r="X9407" t="inlineStr">
        <is>
          <t>L0201681</t>
        </is>
      </c>
      <c r="Y9407" t="inlineStr">
        <is>
          <t>2026-03-07</t>
        </is>
      </c>
      <c r="Z9407" t="inlineStr">
        <is>
          <t>home_use</t>
        </is>
      </c>
      <c r="AA9407" t="inlineStr">
        <is>
          <t>IMP01142</t>
        </is>
      </c>
      <c r="AB9407" t="inlineStr">
        <is>
          <t>T107992</t>
        </is>
      </c>
      <c r="AC9407" s="32" t="n">
        <v>17323347.1</v>
      </c>
      <c r="AD9407" s="32" t="n">
        <v>1818951.45</v>
      </c>
      <c r="AE9407" s="35">
        <f>(LEFT(Y9407,4)-Parameters!$B$23)*12+MID(Y9407,6,2)-Parameters!$B$24+1</f>
        <v/>
      </c>
    </row>
    <row r="9408">
      <c r="X9408" t="inlineStr">
        <is>
          <t>L0202210</t>
        </is>
      </c>
      <c r="Y9408" t="inlineStr">
        <is>
          <t>2026-03-09</t>
        </is>
      </c>
      <c r="Z9408" t="inlineStr">
        <is>
          <t>home_use</t>
        </is>
      </c>
      <c r="AA9408" t="inlineStr">
        <is>
          <t>IMP01142</t>
        </is>
      </c>
      <c r="AB9408" t="inlineStr">
        <is>
          <t>T107992</t>
        </is>
      </c>
      <c r="AC9408" s="32" t="n">
        <v>13714265.17</v>
      </c>
      <c r="AD9408" s="32" t="n">
        <v>1439997.84</v>
      </c>
      <c r="AE9408" s="35">
        <f>(LEFT(Y9408,4)-Parameters!$B$23)*12+MID(Y9408,6,2)-Parameters!$B$24+1</f>
        <v/>
      </c>
    </row>
    <row r="9409">
      <c r="X9409" t="inlineStr">
        <is>
          <t>L0202211</t>
        </is>
      </c>
      <c r="Y9409" t="inlineStr">
        <is>
          <t>2026-03-09</t>
        </is>
      </c>
      <c r="Z9409" t="inlineStr">
        <is>
          <t>home_use</t>
        </is>
      </c>
      <c r="AA9409" t="inlineStr">
        <is>
          <t>IMP01142</t>
        </is>
      </c>
      <c r="AB9409" t="inlineStr">
        <is>
          <t>T107992</t>
        </is>
      </c>
      <c r="AC9409" s="32" t="n">
        <v>684546.4</v>
      </c>
      <c r="AD9409" s="32" t="n">
        <v>76669.2</v>
      </c>
      <c r="AE9409" s="35">
        <f>(LEFT(Y9409,4)-Parameters!$B$23)*12+MID(Y9409,6,2)-Parameters!$B$24+1</f>
        <v/>
      </c>
    </row>
    <row r="9410">
      <c r="X9410" t="inlineStr">
        <is>
          <t>L0202497</t>
        </is>
      </c>
      <c r="Y9410" t="inlineStr">
        <is>
          <t>2026-03-10</t>
        </is>
      </c>
      <c r="Z9410" t="inlineStr">
        <is>
          <t>home_use</t>
        </is>
      </c>
      <c r="AA9410" t="inlineStr">
        <is>
          <t>IMP01142</t>
        </is>
      </c>
      <c r="AB9410" t="inlineStr">
        <is>
          <t>T107992</t>
        </is>
      </c>
      <c r="AC9410" s="32" t="n">
        <v>53954729.08</v>
      </c>
      <c r="AD9410" s="32" t="n">
        <v>5395472.91</v>
      </c>
      <c r="AE9410" s="35">
        <f>(LEFT(Y9410,4)-Parameters!$B$23)*12+MID(Y9410,6,2)-Parameters!$B$24+1</f>
        <v/>
      </c>
    </row>
    <row r="9411">
      <c r="X9411" t="inlineStr">
        <is>
          <t>L0202498</t>
        </is>
      </c>
      <c r="Y9411" t="inlineStr">
        <is>
          <t>2026-03-10</t>
        </is>
      </c>
      <c r="Z9411" t="inlineStr">
        <is>
          <t>home_use</t>
        </is>
      </c>
      <c r="AA9411" t="inlineStr">
        <is>
          <t>IMP01142</t>
        </is>
      </c>
      <c r="AB9411" t="inlineStr">
        <is>
          <t>T107992</t>
        </is>
      </c>
      <c r="AC9411" s="32" t="n">
        <v>1412122.36</v>
      </c>
      <c r="AD9411" s="32" t="n">
        <v>158157.7</v>
      </c>
      <c r="AE9411" s="35">
        <f>(LEFT(Y9411,4)-Parameters!$B$23)*12+MID(Y9411,6,2)-Parameters!$B$24+1</f>
        <v/>
      </c>
    </row>
    <row r="9412">
      <c r="X9412" t="inlineStr">
        <is>
          <t>L0203332</t>
        </is>
      </c>
      <c r="Y9412" t="inlineStr">
        <is>
          <t>2026-03-13</t>
        </is>
      </c>
      <c r="Z9412" t="inlineStr">
        <is>
          <t>home_use</t>
        </is>
      </c>
      <c r="AA9412" t="inlineStr">
        <is>
          <t>IMP01142</t>
        </is>
      </c>
      <c r="AB9412" t="inlineStr">
        <is>
          <t>T107992</t>
        </is>
      </c>
      <c r="AC9412" s="32" t="n">
        <v>457772.33</v>
      </c>
      <c r="AD9412" s="32" t="n">
        <v>51270.5</v>
      </c>
      <c r="AE9412" s="35">
        <f>(LEFT(Y9412,4)-Parameters!$B$23)*12+MID(Y9412,6,2)-Parameters!$B$24+1</f>
        <v/>
      </c>
    </row>
    <row r="9413">
      <c r="X9413" t="inlineStr">
        <is>
          <t>L0203333</t>
        </is>
      </c>
      <c r="Y9413" t="inlineStr">
        <is>
          <t>2026-03-13</t>
        </is>
      </c>
      <c r="Z9413" t="inlineStr">
        <is>
          <t>home_use</t>
        </is>
      </c>
      <c r="AA9413" t="inlineStr">
        <is>
          <t>IMP01142</t>
        </is>
      </c>
      <c r="AB9413" t="inlineStr">
        <is>
          <t>T107992</t>
        </is>
      </c>
      <c r="AC9413" s="32" t="n">
        <v>5646541.01</v>
      </c>
      <c r="AD9413" s="32" t="n">
        <v>632412.59</v>
      </c>
      <c r="AE9413" s="35">
        <f>(LEFT(Y9413,4)-Parameters!$B$23)*12+MID(Y9413,6,2)-Parameters!$B$24+1</f>
        <v/>
      </c>
    </row>
    <row r="9414">
      <c r="X9414" t="inlineStr">
        <is>
          <t>L0203575</t>
        </is>
      </c>
      <c r="Y9414" t="inlineStr">
        <is>
          <t>2026-03-14</t>
        </is>
      </c>
      <c r="Z9414" t="inlineStr">
        <is>
          <t>home_use</t>
        </is>
      </c>
      <c r="AA9414" t="inlineStr">
        <is>
          <t>IMP01142</t>
        </is>
      </c>
      <c r="AB9414" t="inlineStr">
        <is>
          <t>T107992</t>
        </is>
      </c>
      <c r="AC9414" s="32" t="n">
        <v>495312.13</v>
      </c>
      <c r="AD9414" s="32" t="n">
        <v>55474.96</v>
      </c>
      <c r="AE9414" s="35">
        <f>(LEFT(Y9414,4)-Parameters!$B$23)*12+MID(Y9414,6,2)-Parameters!$B$24+1</f>
        <v/>
      </c>
    </row>
    <row r="9415">
      <c r="X9415" t="inlineStr">
        <is>
          <t>L0203576</t>
        </is>
      </c>
      <c r="Y9415" t="inlineStr">
        <is>
          <t>2026-03-14</t>
        </is>
      </c>
      <c r="Z9415" t="inlineStr">
        <is>
          <t>home_use</t>
        </is>
      </c>
      <c r="AA9415" t="inlineStr">
        <is>
          <t>IMP01142</t>
        </is>
      </c>
      <c r="AB9415" t="inlineStr">
        <is>
          <t>T107992</t>
        </is>
      </c>
      <c r="AC9415" s="32" t="n">
        <v>47947408.69</v>
      </c>
      <c r="AD9415" s="32" t="n">
        <v>4794740.87</v>
      </c>
      <c r="AE9415" s="35">
        <f>(LEFT(Y9415,4)-Parameters!$B$23)*12+MID(Y9415,6,2)-Parameters!$B$24+1</f>
        <v/>
      </c>
    </row>
    <row r="9416">
      <c r="X9416" t="inlineStr">
        <is>
          <t>L0203577</t>
        </is>
      </c>
      <c r="Y9416" t="inlineStr">
        <is>
          <t>2026-03-14</t>
        </is>
      </c>
      <c r="Z9416" t="inlineStr">
        <is>
          <t>home_use</t>
        </is>
      </c>
      <c r="AA9416" t="inlineStr">
        <is>
          <t>IMP01142</t>
        </is>
      </c>
      <c r="AB9416" t="inlineStr">
        <is>
          <t>T107992</t>
        </is>
      </c>
      <c r="AC9416" s="32" t="n">
        <v>38511485.94</v>
      </c>
      <c r="AD9416" s="32" t="n">
        <v>3851148.59</v>
      </c>
      <c r="AE9416" s="35">
        <f>(LEFT(Y9416,4)-Parameters!$B$23)*12+MID(Y9416,6,2)-Parameters!$B$24+1</f>
        <v/>
      </c>
    </row>
    <row r="9417">
      <c r="X9417" t="inlineStr">
        <is>
          <t>L0204339</t>
        </is>
      </c>
      <c r="Y9417" t="inlineStr">
        <is>
          <t>2026-03-17</t>
        </is>
      </c>
      <c r="Z9417" t="inlineStr">
        <is>
          <t>home_use</t>
        </is>
      </c>
      <c r="AA9417" t="inlineStr">
        <is>
          <t>IMP01142</t>
        </is>
      </c>
      <c r="AB9417" t="inlineStr">
        <is>
          <t>T107992</t>
        </is>
      </c>
      <c r="AC9417" s="32" t="n">
        <v>36729995.82</v>
      </c>
      <c r="AD9417" s="32" t="n">
        <v>3856649.56</v>
      </c>
      <c r="AE9417" s="35">
        <f>(LEFT(Y9417,4)-Parameters!$B$23)*12+MID(Y9417,6,2)-Parameters!$B$24+1</f>
        <v/>
      </c>
    </row>
    <row r="9418">
      <c r="X9418" t="inlineStr">
        <is>
          <t>L0204601</t>
        </is>
      </c>
      <c r="Y9418" t="inlineStr">
        <is>
          <t>2026-03-18</t>
        </is>
      </c>
      <c r="Z9418" t="inlineStr">
        <is>
          <t>home_use</t>
        </is>
      </c>
      <c r="AA9418" t="inlineStr">
        <is>
          <t>IMP01142</t>
        </is>
      </c>
      <c r="AB9418" t="inlineStr">
        <is>
          <t>T107992</t>
        </is>
      </c>
      <c r="AC9418" s="32" t="n">
        <v>21840855.62</v>
      </c>
      <c r="AD9418" s="32" t="n">
        <v>2184085.56</v>
      </c>
      <c r="AE9418" s="35">
        <f>(LEFT(Y9418,4)-Parameters!$B$23)*12+MID(Y9418,6,2)-Parameters!$B$24+1</f>
        <v/>
      </c>
    </row>
    <row r="9419">
      <c r="X9419" t="inlineStr">
        <is>
          <t>L0204845</t>
        </is>
      </c>
      <c r="Y9419" t="inlineStr">
        <is>
          <t>2026-03-19</t>
        </is>
      </c>
      <c r="Z9419" t="inlineStr">
        <is>
          <t>home_use</t>
        </is>
      </c>
      <c r="AA9419" t="inlineStr">
        <is>
          <t>IMP01142</t>
        </is>
      </c>
      <c r="AB9419" t="inlineStr">
        <is>
          <t>T107992</t>
        </is>
      </c>
      <c r="AC9419" s="32" t="n">
        <v>590406.26</v>
      </c>
      <c r="AD9419" s="32" t="n">
        <v>66125.5</v>
      </c>
      <c r="AE9419" s="35">
        <f>(LEFT(Y9419,4)-Parameters!$B$23)*12+MID(Y9419,6,2)-Parameters!$B$24+1</f>
        <v/>
      </c>
    </row>
    <row r="9420">
      <c r="X9420" t="inlineStr">
        <is>
          <t>L0205104</t>
        </is>
      </c>
      <c r="Y9420" t="inlineStr">
        <is>
          <t>2026-03-20</t>
        </is>
      </c>
      <c r="Z9420" t="inlineStr">
        <is>
          <t>home_use</t>
        </is>
      </c>
      <c r="AA9420" t="inlineStr">
        <is>
          <t>IMP01142</t>
        </is>
      </c>
      <c r="AB9420" t="inlineStr">
        <is>
          <t>T107992</t>
        </is>
      </c>
      <c r="AC9420" s="32" t="n">
        <v>285066.5</v>
      </c>
      <c r="AD9420" s="32" t="n">
        <v>31927.45</v>
      </c>
      <c r="AE9420" s="35">
        <f>(LEFT(Y9420,4)-Parameters!$B$23)*12+MID(Y9420,6,2)-Parameters!$B$24+1</f>
        <v/>
      </c>
    </row>
    <row r="9421">
      <c r="X9421" t="inlineStr">
        <is>
          <t>L0205105</t>
        </is>
      </c>
      <c r="Y9421" t="inlineStr">
        <is>
          <t>2026-03-20</t>
        </is>
      </c>
      <c r="Z9421" t="inlineStr">
        <is>
          <t>home_use</t>
        </is>
      </c>
      <c r="AA9421" t="inlineStr">
        <is>
          <t>IMP01142</t>
        </is>
      </c>
      <c r="AB9421" t="inlineStr">
        <is>
          <t>T107992</t>
        </is>
      </c>
      <c r="AC9421" s="32" t="n">
        <v>36926887.95</v>
      </c>
      <c r="AD9421" s="32" t="n">
        <v>3692688.8</v>
      </c>
      <c r="AE9421" s="35">
        <f>(LEFT(Y9421,4)-Parameters!$B$23)*12+MID(Y9421,6,2)-Parameters!$B$24+1</f>
        <v/>
      </c>
    </row>
    <row r="9422">
      <c r="X9422" t="inlineStr">
        <is>
          <t>L0205402</t>
        </is>
      </c>
      <c r="Y9422" t="inlineStr">
        <is>
          <t>2026-03-21</t>
        </is>
      </c>
      <c r="Z9422" t="inlineStr">
        <is>
          <t>home_use</t>
        </is>
      </c>
      <c r="AA9422" t="inlineStr">
        <is>
          <t>IMP01142</t>
        </is>
      </c>
      <c r="AB9422" t="inlineStr">
        <is>
          <t>T107992</t>
        </is>
      </c>
      <c r="AC9422" s="32" t="n">
        <v>59998648.21</v>
      </c>
      <c r="AD9422" s="32" t="n">
        <v>5999864.82</v>
      </c>
      <c r="AE9422" s="35">
        <f>(LEFT(Y9422,4)-Parameters!$B$23)*12+MID(Y9422,6,2)-Parameters!$B$24+1</f>
        <v/>
      </c>
    </row>
    <row r="9423">
      <c r="X9423" t="inlineStr">
        <is>
          <t>L0205671</t>
        </is>
      </c>
      <c r="Y9423" t="inlineStr">
        <is>
          <t>2026-03-22</t>
        </is>
      </c>
      <c r="Z9423" t="inlineStr">
        <is>
          <t>home_use</t>
        </is>
      </c>
      <c r="AA9423" t="inlineStr">
        <is>
          <t>IMP01142</t>
        </is>
      </c>
      <c r="AB9423" t="inlineStr">
        <is>
          <t>T107992</t>
        </is>
      </c>
      <c r="AC9423" s="32" t="n">
        <v>569793.6800000001</v>
      </c>
      <c r="AD9423" s="32" t="n">
        <v>63816.89</v>
      </c>
      <c r="AE9423" s="35">
        <f>(LEFT(Y9423,4)-Parameters!$B$23)*12+MID(Y9423,6,2)-Parameters!$B$24+1</f>
        <v/>
      </c>
    </row>
    <row r="9424">
      <c r="X9424" t="inlineStr">
        <is>
          <t>L0205672</t>
        </is>
      </c>
      <c r="Y9424" t="inlineStr">
        <is>
          <t>2026-03-22</t>
        </is>
      </c>
      <c r="Z9424" t="inlineStr">
        <is>
          <t>home_use</t>
        </is>
      </c>
      <c r="AA9424" t="inlineStr">
        <is>
          <t>IMP01142</t>
        </is>
      </c>
      <c r="AB9424" t="inlineStr">
        <is>
          <t>T107992</t>
        </is>
      </c>
      <c r="AC9424" s="32" t="n">
        <v>43748333.75</v>
      </c>
      <c r="AD9424" s="32" t="n">
        <v>4374833.38</v>
      </c>
      <c r="AE9424" s="35">
        <f>(LEFT(Y9424,4)-Parameters!$B$23)*12+MID(Y9424,6,2)-Parameters!$B$24+1</f>
        <v/>
      </c>
    </row>
    <row r="9425">
      <c r="X9425" t="inlineStr">
        <is>
          <t>L0205937</t>
        </is>
      </c>
      <c r="Y9425" t="inlineStr">
        <is>
          <t>2026-03-23</t>
        </is>
      </c>
      <c r="Z9425" t="inlineStr">
        <is>
          <t>home_use</t>
        </is>
      </c>
      <c r="AA9425" t="inlineStr">
        <is>
          <t>IMP01142</t>
        </is>
      </c>
      <c r="AB9425" t="inlineStr">
        <is>
          <t>T107992</t>
        </is>
      </c>
      <c r="AC9425" s="32" t="n">
        <v>521251.43</v>
      </c>
      <c r="AD9425" s="32" t="n">
        <v>58380.16</v>
      </c>
      <c r="AE9425" s="35">
        <f>(LEFT(Y9425,4)-Parameters!$B$23)*12+MID(Y9425,6,2)-Parameters!$B$24+1</f>
        <v/>
      </c>
    </row>
    <row r="9426">
      <c r="X9426" t="inlineStr">
        <is>
          <t>L0205938</t>
        </is>
      </c>
      <c r="Y9426" t="inlineStr">
        <is>
          <t>2026-03-23</t>
        </is>
      </c>
      <c r="Z9426" t="inlineStr">
        <is>
          <t>home_use</t>
        </is>
      </c>
      <c r="AA9426" t="inlineStr">
        <is>
          <t>IMP01142</t>
        </is>
      </c>
      <c r="AB9426" t="inlineStr">
        <is>
          <t>T107992</t>
        </is>
      </c>
      <c r="AC9426" s="32" t="n">
        <v>5187334.66</v>
      </c>
      <c r="AD9426" s="32" t="n">
        <v>580981.48</v>
      </c>
      <c r="AE9426" s="35">
        <f>(LEFT(Y9426,4)-Parameters!$B$23)*12+MID(Y9426,6,2)-Parameters!$B$24+1</f>
        <v/>
      </c>
    </row>
    <row r="9427">
      <c r="X9427" t="inlineStr">
        <is>
          <t>L0206203</t>
        </is>
      </c>
      <c r="Y9427" t="inlineStr">
        <is>
          <t>2026-03-24</t>
        </is>
      </c>
      <c r="Z9427" t="inlineStr">
        <is>
          <t>home_use</t>
        </is>
      </c>
      <c r="AA9427" t="inlineStr">
        <is>
          <t>IMP01142</t>
        </is>
      </c>
      <c r="AB9427" t="inlineStr">
        <is>
          <t>T107992</t>
        </is>
      </c>
      <c r="AC9427" s="32" t="n">
        <v>3102634.87</v>
      </c>
      <c r="AD9427" s="32" t="n">
        <v>347495.11</v>
      </c>
      <c r="AE9427" s="35">
        <f>(LEFT(Y9427,4)-Parameters!$B$23)*12+MID(Y9427,6,2)-Parameters!$B$24+1</f>
        <v/>
      </c>
    </row>
    <row r="9428">
      <c r="X9428" t="inlineStr">
        <is>
          <t>L0206489</t>
        </is>
      </c>
      <c r="Y9428" t="inlineStr">
        <is>
          <t>2026-03-25</t>
        </is>
      </c>
      <c r="Z9428" t="inlineStr">
        <is>
          <t>home_use</t>
        </is>
      </c>
      <c r="AA9428" t="inlineStr">
        <is>
          <t>IMP01142</t>
        </is>
      </c>
      <c r="AB9428" t="inlineStr">
        <is>
          <t>T107992</t>
        </is>
      </c>
      <c r="AC9428" s="32" t="n">
        <v>828956.41</v>
      </c>
      <c r="AD9428" s="32" t="n">
        <v>92843.12</v>
      </c>
      <c r="AE9428" s="35">
        <f>(LEFT(Y9428,4)-Parameters!$B$23)*12+MID(Y9428,6,2)-Parameters!$B$24+1</f>
        <v/>
      </c>
    </row>
    <row r="9429">
      <c r="X9429" t="inlineStr">
        <is>
          <t>L0206490</t>
        </is>
      </c>
      <c r="Y9429" t="inlineStr">
        <is>
          <t>2026-03-25</t>
        </is>
      </c>
      <c r="Z9429" t="inlineStr">
        <is>
          <t>home_use</t>
        </is>
      </c>
      <c r="AA9429" t="inlineStr">
        <is>
          <t>IMP01142</t>
        </is>
      </c>
      <c r="AB9429" t="inlineStr">
        <is>
          <t>T107992</t>
        </is>
      </c>
      <c r="AC9429" s="32" t="n">
        <v>3312818.17</v>
      </c>
      <c r="AD9429" s="32" t="n">
        <v>371035.63</v>
      </c>
      <c r="AE9429" s="35">
        <f>(LEFT(Y9429,4)-Parameters!$B$23)*12+MID(Y9429,6,2)-Parameters!$B$24+1</f>
        <v/>
      </c>
    </row>
    <row r="9430">
      <c r="X9430" t="inlineStr">
        <is>
          <t>L0207036</t>
        </is>
      </c>
      <c r="Y9430" t="inlineStr">
        <is>
          <t>2026-03-27</t>
        </is>
      </c>
      <c r="Z9430" t="inlineStr">
        <is>
          <t>home_use</t>
        </is>
      </c>
      <c r="AA9430" t="inlineStr">
        <is>
          <t>IMP01142</t>
        </is>
      </c>
      <c r="AB9430" t="inlineStr">
        <is>
          <t>T107992</t>
        </is>
      </c>
      <c r="AC9430" s="32" t="n">
        <v>1298985.79</v>
      </c>
      <c r="AD9430" s="32" t="n">
        <v>145486.41</v>
      </c>
      <c r="AE9430" s="35">
        <f>(LEFT(Y9430,4)-Parameters!$B$23)*12+MID(Y9430,6,2)-Parameters!$B$24+1</f>
        <v/>
      </c>
    </row>
    <row r="9431">
      <c r="X9431" t="inlineStr">
        <is>
          <t>L0207345</t>
        </is>
      </c>
      <c r="Y9431" t="inlineStr">
        <is>
          <t>2026-03-28</t>
        </is>
      </c>
      <c r="Z9431" t="inlineStr">
        <is>
          <t>home_use</t>
        </is>
      </c>
      <c r="AA9431" t="inlineStr">
        <is>
          <t>IMP01142</t>
        </is>
      </c>
      <c r="AB9431" t="inlineStr">
        <is>
          <t>T107992</t>
        </is>
      </c>
      <c r="AC9431" s="32" t="n">
        <v>26997450.91</v>
      </c>
      <c r="AD9431" s="32" t="n">
        <v>2699745.09</v>
      </c>
      <c r="AE9431" s="35">
        <f>(LEFT(Y9431,4)-Parameters!$B$23)*12+MID(Y9431,6,2)-Parameters!$B$24+1</f>
        <v/>
      </c>
    </row>
    <row r="9432">
      <c r="X9432" t="inlineStr">
        <is>
          <t>L0207629</t>
        </is>
      </c>
      <c r="Y9432" t="inlineStr">
        <is>
          <t>2026-04-01</t>
        </is>
      </c>
      <c r="Z9432" t="inlineStr">
        <is>
          <t>home_use</t>
        </is>
      </c>
      <c r="AA9432" t="inlineStr">
        <is>
          <t>IMP01142</t>
        </is>
      </c>
      <c r="AB9432" t="inlineStr">
        <is>
          <t>T107992</t>
        </is>
      </c>
      <c r="AC9432" s="32" t="n">
        <v>1493388.93</v>
      </c>
      <c r="AD9432" s="32" t="n">
        <v>167259.56</v>
      </c>
      <c r="AE9432" s="35">
        <f>(LEFT(Y9432,4)-Parameters!$B$23)*12+MID(Y9432,6,2)-Parameters!$B$24+1</f>
        <v/>
      </c>
    </row>
    <row r="9433">
      <c r="X9433" t="inlineStr">
        <is>
          <t>L0207630</t>
        </is>
      </c>
      <c r="Y9433" t="inlineStr">
        <is>
          <t>2026-04-01</t>
        </is>
      </c>
      <c r="Z9433" t="inlineStr">
        <is>
          <t>home_use</t>
        </is>
      </c>
      <c r="AA9433" t="inlineStr">
        <is>
          <t>IMP01142</t>
        </is>
      </c>
      <c r="AB9433" t="inlineStr">
        <is>
          <t>T107992</t>
        </is>
      </c>
      <c r="AC9433" s="32" t="n">
        <v>1503084.05</v>
      </c>
      <c r="AD9433" s="32" t="n">
        <v>168345.41</v>
      </c>
      <c r="AE9433" s="35">
        <f>(LEFT(Y9433,4)-Parameters!$B$23)*12+MID(Y9433,6,2)-Parameters!$B$24+1</f>
        <v/>
      </c>
    </row>
    <row r="9434">
      <c r="X9434" t="inlineStr">
        <is>
          <t>L0207631</t>
        </is>
      </c>
      <c r="Y9434" t="inlineStr">
        <is>
          <t>2026-04-01</t>
        </is>
      </c>
      <c r="Z9434" t="inlineStr">
        <is>
          <t>home_use</t>
        </is>
      </c>
      <c r="AA9434" t="inlineStr">
        <is>
          <t>IMP01142</t>
        </is>
      </c>
      <c r="AB9434" t="inlineStr">
        <is>
          <t>T107992</t>
        </is>
      </c>
      <c r="AC9434" s="32" t="n">
        <v>21021208.1</v>
      </c>
      <c r="AD9434" s="32" t="n">
        <v>2207226.85</v>
      </c>
      <c r="AE9434" s="35">
        <f>(LEFT(Y9434,4)-Parameters!$B$23)*12+MID(Y9434,6,2)-Parameters!$B$24+1</f>
        <v/>
      </c>
    </row>
    <row r="9435">
      <c r="X9435" t="inlineStr">
        <is>
          <t>L0207632</t>
        </is>
      </c>
      <c r="Y9435" t="inlineStr">
        <is>
          <t>2026-04-01</t>
        </is>
      </c>
      <c r="Z9435" t="inlineStr">
        <is>
          <t>home_use</t>
        </is>
      </c>
      <c r="AA9435" t="inlineStr">
        <is>
          <t>IMP01142</t>
        </is>
      </c>
      <c r="AB9435" t="inlineStr">
        <is>
          <t>T107992</t>
        </is>
      </c>
      <c r="AC9435" s="32" t="n">
        <v>8915732.75</v>
      </c>
      <c r="AD9435" s="32" t="n">
        <v>936151.9399999999</v>
      </c>
      <c r="AE9435" s="35">
        <f>(LEFT(Y9435,4)-Parameters!$B$23)*12+MID(Y9435,6,2)-Parameters!$B$24+1</f>
        <v/>
      </c>
    </row>
    <row r="9436">
      <c r="X9436" t="inlineStr">
        <is>
          <t>L0207633</t>
        </is>
      </c>
      <c r="Y9436" t="inlineStr">
        <is>
          <t>2026-04-01</t>
        </is>
      </c>
      <c r="Z9436" t="inlineStr">
        <is>
          <t>home_use</t>
        </is>
      </c>
      <c r="AA9436" t="inlineStr">
        <is>
          <t>IMP01142</t>
        </is>
      </c>
      <c r="AB9436" t="inlineStr">
        <is>
          <t>T107992</t>
        </is>
      </c>
      <c r="AC9436" s="32" t="n">
        <v>536913.3</v>
      </c>
      <c r="AD9436" s="32" t="n">
        <v>60134.29</v>
      </c>
      <c r="AE9436" s="35">
        <f>(LEFT(Y9436,4)-Parameters!$B$23)*12+MID(Y9436,6,2)-Parameters!$B$24+1</f>
        <v/>
      </c>
    </row>
    <row r="9437">
      <c r="X9437" t="inlineStr">
        <is>
          <t>L0208217</t>
        </is>
      </c>
      <c r="Y9437" t="inlineStr">
        <is>
          <t>2026-04-03</t>
        </is>
      </c>
      <c r="Z9437" t="inlineStr">
        <is>
          <t>home_use</t>
        </is>
      </c>
      <c r="AA9437" t="inlineStr">
        <is>
          <t>IMP01142</t>
        </is>
      </c>
      <c r="AB9437" t="inlineStr">
        <is>
          <t>T107992</t>
        </is>
      </c>
      <c r="AC9437" s="32" t="n">
        <v>35887129.95</v>
      </c>
      <c r="AD9437" s="32" t="n">
        <v>3588712.99</v>
      </c>
      <c r="AE9437" s="35">
        <f>(LEFT(Y9437,4)-Parameters!$B$23)*12+MID(Y9437,6,2)-Parameters!$B$24+1</f>
        <v/>
      </c>
    </row>
    <row r="9438">
      <c r="X9438" t="inlineStr">
        <is>
          <t>L0208482</t>
        </is>
      </c>
      <c r="Y9438" t="inlineStr">
        <is>
          <t>2026-04-04</t>
        </is>
      </c>
      <c r="Z9438" t="inlineStr">
        <is>
          <t>home_use</t>
        </is>
      </c>
      <c r="AA9438" t="inlineStr">
        <is>
          <t>IMP01142</t>
        </is>
      </c>
      <c r="AB9438" t="inlineStr">
        <is>
          <t>T107992</t>
        </is>
      </c>
      <c r="AC9438" s="32" t="n">
        <v>17919873.88</v>
      </c>
      <c r="AD9438" s="32" t="n">
        <v>1791987.39</v>
      </c>
      <c r="AE9438" s="35">
        <f>(LEFT(Y9438,4)-Parameters!$B$23)*12+MID(Y9438,6,2)-Parameters!$B$24+1</f>
        <v/>
      </c>
    </row>
    <row r="9439">
      <c r="X9439" t="inlineStr">
        <is>
          <t>L0208483</t>
        </is>
      </c>
      <c r="Y9439" t="inlineStr">
        <is>
          <t>2026-04-04</t>
        </is>
      </c>
      <c r="Z9439" t="inlineStr">
        <is>
          <t>home_use</t>
        </is>
      </c>
      <c r="AA9439" t="inlineStr">
        <is>
          <t>IMP01142</t>
        </is>
      </c>
      <c r="AB9439" t="inlineStr">
        <is>
          <t>T107992</t>
        </is>
      </c>
      <c r="AC9439" s="32" t="n">
        <v>577081.0699999999</v>
      </c>
      <c r="AD9439" s="32" t="n">
        <v>64633.08</v>
      </c>
      <c r="AE9439" s="35">
        <f>(LEFT(Y9439,4)-Parameters!$B$23)*12+MID(Y9439,6,2)-Parameters!$B$24+1</f>
        <v/>
      </c>
    </row>
    <row r="9440">
      <c r="X9440" t="inlineStr">
        <is>
          <t>L0208772</t>
        </is>
      </c>
      <c r="Y9440" t="inlineStr">
        <is>
          <t>2026-04-05</t>
        </is>
      </c>
      <c r="Z9440" t="inlineStr">
        <is>
          <t>home_use</t>
        </is>
      </c>
      <c r="AA9440" t="inlineStr">
        <is>
          <t>IMP01142</t>
        </is>
      </c>
      <c r="AB9440" t="inlineStr">
        <is>
          <t>T107992</t>
        </is>
      </c>
      <c r="AC9440" s="32" t="n">
        <v>63761370.08</v>
      </c>
      <c r="AD9440" s="32" t="n">
        <v>6376137.01</v>
      </c>
      <c r="AE9440" s="35">
        <f>(LEFT(Y9440,4)-Parameters!$B$23)*12+MID(Y9440,6,2)-Parameters!$B$24+1</f>
        <v/>
      </c>
    </row>
    <row r="9441">
      <c r="X9441" t="inlineStr">
        <is>
          <t>L0208773</t>
        </is>
      </c>
      <c r="Y9441" t="inlineStr">
        <is>
          <t>2026-04-05</t>
        </is>
      </c>
      <c r="Z9441" t="inlineStr">
        <is>
          <t>home_use</t>
        </is>
      </c>
      <c r="AA9441" t="inlineStr">
        <is>
          <t>IMP01142</t>
        </is>
      </c>
      <c r="AB9441" t="inlineStr">
        <is>
          <t>T107992</t>
        </is>
      </c>
      <c r="AC9441" s="32" t="n">
        <v>583702.91</v>
      </c>
      <c r="AD9441" s="32" t="n">
        <v>65374.73</v>
      </c>
      <c r="AE9441" s="35">
        <f>(LEFT(Y9441,4)-Parameters!$B$23)*12+MID(Y9441,6,2)-Parameters!$B$24+1</f>
        <v/>
      </c>
    </row>
    <row r="9442">
      <c r="X9442" t="inlineStr">
        <is>
          <t>L0208775</t>
        </is>
      </c>
      <c r="Y9442" t="inlineStr">
        <is>
          <t>2026-04-05</t>
        </is>
      </c>
      <c r="Z9442" t="inlineStr">
        <is>
          <t>home_use</t>
        </is>
      </c>
      <c r="AA9442" t="inlineStr">
        <is>
          <t>IMP01142</t>
        </is>
      </c>
      <c r="AB9442" t="inlineStr">
        <is>
          <t>T107992</t>
        </is>
      </c>
      <c r="AC9442" s="32" t="n">
        <v>535108.09</v>
      </c>
      <c r="AD9442" s="32" t="n">
        <v>59932.11</v>
      </c>
      <c r="AE9442" s="35">
        <f>(LEFT(Y9442,4)-Parameters!$B$23)*12+MID(Y9442,6,2)-Parameters!$B$24+1</f>
        <v/>
      </c>
    </row>
    <row r="9443">
      <c r="X9443" t="inlineStr">
        <is>
          <t>L0209318</t>
        </is>
      </c>
      <c r="Y9443" t="inlineStr">
        <is>
          <t>2026-04-07</t>
        </is>
      </c>
      <c r="Z9443" t="inlineStr">
        <is>
          <t>home_use</t>
        </is>
      </c>
      <c r="AA9443" t="inlineStr">
        <is>
          <t>IMP01142</t>
        </is>
      </c>
      <c r="AB9443" t="inlineStr">
        <is>
          <t>T107992</t>
        </is>
      </c>
      <c r="AC9443" s="32" t="n">
        <v>732804.79</v>
      </c>
      <c r="AD9443" s="32" t="n">
        <v>82074.14</v>
      </c>
      <c r="AE9443" s="35">
        <f>(LEFT(Y9443,4)-Parameters!$B$23)*12+MID(Y9443,6,2)-Parameters!$B$24+1</f>
        <v/>
      </c>
    </row>
    <row r="9444">
      <c r="X9444" t="inlineStr">
        <is>
          <t>L0209319</t>
        </is>
      </c>
      <c r="Y9444" t="inlineStr">
        <is>
          <t>2026-04-07</t>
        </is>
      </c>
      <c r="Z9444" t="inlineStr">
        <is>
          <t>home_use</t>
        </is>
      </c>
      <c r="AA9444" t="inlineStr">
        <is>
          <t>IMP01142</t>
        </is>
      </c>
      <c r="AB9444" t="inlineStr">
        <is>
          <t>T107992</t>
        </is>
      </c>
      <c r="AC9444" s="32" t="n">
        <v>14916194.74</v>
      </c>
      <c r="AD9444" s="32" t="n">
        <v>1491619.47</v>
      </c>
      <c r="AE9444" s="35">
        <f>(LEFT(Y9444,4)-Parameters!$B$23)*12+MID(Y9444,6,2)-Parameters!$B$24+1</f>
        <v/>
      </c>
    </row>
    <row r="9445">
      <c r="X9445" t="inlineStr">
        <is>
          <t>L0209831</t>
        </is>
      </c>
      <c r="Y9445" t="inlineStr">
        <is>
          <t>2026-04-09</t>
        </is>
      </c>
      <c r="Z9445" t="inlineStr">
        <is>
          <t>home_use</t>
        </is>
      </c>
      <c r="AA9445" t="inlineStr">
        <is>
          <t>IMP01142</t>
        </is>
      </c>
      <c r="AB9445" t="inlineStr">
        <is>
          <t>T107992</t>
        </is>
      </c>
      <c r="AC9445" s="32" t="n">
        <v>32098179.37</v>
      </c>
      <c r="AD9445" s="32" t="n">
        <v>3209817.94</v>
      </c>
      <c r="AE9445" s="35">
        <f>(LEFT(Y9445,4)-Parameters!$B$23)*12+MID(Y9445,6,2)-Parameters!$B$24+1</f>
        <v/>
      </c>
    </row>
    <row r="9446">
      <c r="X9446" t="inlineStr">
        <is>
          <t>L0209833</t>
        </is>
      </c>
      <c r="Y9446" t="inlineStr">
        <is>
          <t>2026-04-09</t>
        </is>
      </c>
      <c r="Z9446" t="inlineStr">
        <is>
          <t>home_use</t>
        </is>
      </c>
      <c r="AA9446" t="inlineStr">
        <is>
          <t>IMP01142</t>
        </is>
      </c>
      <c r="AB9446" t="inlineStr">
        <is>
          <t>T107992</t>
        </is>
      </c>
      <c r="AC9446" s="32" t="n">
        <v>23591737.5</v>
      </c>
      <c r="AD9446" s="32" t="n">
        <v>2359173.75</v>
      </c>
      <c r="AE9446" s="35">
        <f>(LEFT(Y9446,4)-Parameters!$B$23)*12+MID(Y9446,6,2)-Parameters!$B$24+1</f>
        <v/>
      </c>
    </row>
    <row r="9447">
      <c r="X9447" t="inlineStr">
        <is>
          <t>L0210097</t>
        </is>
      </c>
      <c r="Y9447" t="inlineStr">
        <is>
          <t>2026-04-10</t>
        </is>
      </c>
      <c r="Z9447" t="inlineStr">
        <is>
          <t>home_use</t>
        </is>
      </c>
      <c r="AA9447" t="inlineStr">
        <is>
          <t>IMP01142</t>
        </is>
      </c>
      <c r="AB9447" t="inlineStr">
        <is>
          <t>T107992</t>
        </is>
      </c>
      <c r="AC9447" s="32" t="n">
        <v>575171.17</v>
      </c>
      <c r="AD9447" s="32" t="n">
        <v>64419.17</v>
      </c>
      <c r="AE9447" s="35">
        <f>(LEFT(Y9447,4)-Parameters!$B$23)*12+MID(Y9447,6,2)-Parameters!$B$24+1</f>
        <v/>
      </c>
    </row>
    <row r="9448">
      <c r="X9448" t="inlineStr">
        <is>
          <t>L0210098</t>
        </is>
      </c>
      <c r="Y9448" t="inlineStr">
        <is>
          <t>2026-04-10</t>
        </is>
      </c>
      <c r="Z9448" t="inlineStr">
        <is>
          <t>home_use</t>
        </is>
      </c>
      <c r="AA9448" t="inlineStr">
        <is>
          <t>IMP01142</t>
        </is>
      </c>
      <c r="AB9448" t="inlineStr">
        <is>
          <t>T107992</t>
        </is>
      </c>
      <c r="AC9448" s="32" t="n">
        <v>49691500.9</v>
      </c>
      <c r="AD9448" s="32" t="n">
        <v>4969150.09</v>
      </c>
      <c r="AE9448" s="35">
        <f>(LEFT(Y9448,4)-Parameters!$B$23)*12+MID(Y9448,6,2)-Parameters!$B$24+1</f>
        <v/>
      </c>
    </row>
    <row r="9449">
      <c r="X9449" t="inlineStr">
        <is>
          <t>L0210099</t>
        </is>
      </c>
      <c r="Y9449" t="inlineStr">
        <is>
          <t>2026-04-10</t>
        </is>
      </c>
      <c r="Z9449" t="inlineStr">
        <is>
          <t>home_use</t>
        </is>
      </c>
      <c r="AA9449" t="inlineStr">
        <is>
          <t>IMP01142</t>
        </is>
      </c>
      <c r="AB9449" t="inlineStr">
        <is>
          <t>T107992</t>
        </is>
      </c>
      <c r="AC9449" s="32" t="n">
        <v>958285.9399999999</v>
      </c>
      <c r="AD9449" s="32" t="n">
        <v>107328.02</v>
      </c>
      <c r="AE9449" s="35">
        <f>(LEFT(Y9449,4)-Parameters!$B$23)*12+MID(Y9449,6,2)-Parameters!$B$24+1</f>
        <v/>
      </c>
    </row>
    <row r="9450">
      <c r="X9450" t="inlineStr">
        <is>
          <t>L0210100</t>
        </is>
      </c>
      <c r="Y9450" t="inlineStr">
        <is>
          <t>2026-04-10</t>
        </is>
      </c>
      <c r="Z9450" t="inlineStr">
        <is>
          <t>warehouse_out</t>
        </is>
      </c>
      <c r="AA9450" t="inlineStr">
        <is>
          <t>IMP01142</t>
        </is>
      </c>
      <c r="AB9450" t="inlineStr">
        <is>
          <t>T107992</t>
        </is>
      </c>
      <c r="AC9450" s="32" t="n">
        <v>5249902.74</v>
      </c>
      <c r="AD9450" s="32" t="n">
        <v>524990.27</v>
      </c>
      <c r="AE9450" s="35">
        <f>(LEFT(Y9450,4)-Parameters!$B$23)*12+MID(Y9450,6,2)-Parameters!$B$24+1</f>
        <v/>
      </c>
    </row>
    <row r="9451">
      <c r="X9451" t="inlineStr">
        <is>
          <t>L0210653</t>
        </is>
      </c>
      <c r="Y9451" t="inlineStr">
        <is>
          <t>2026-04-12</t>
        </is>
      </c>
      <c r="Z9451" t="inlineStr">
        <is>
          <t>home_use</t>
        </is>
      </c>
      <c r="AA9451" t="inlineStr">
        <is>
          <t>IMP01142</t>
        </is>
      </c>
      <c r="AB9451" t="inlineStr">
        <is>
          <t>T107992</t>
        </is>
      </c>
      <c r="AC9451" s="32" t="n">
        <v>51405733.22</v>
      </c>
      <c r="AD9451" s="32" t="n">
        <v>5397601.99</v>
      </c>
      <c r="AE9451" s="35">
        <f>(LEFT(Y9451,4)-Parameters!$B$23)*12+MID(Y9451,6,2)-Parameters!$B$24+1</f>
        <v/>
      </c>
    </row>
    <row r="9452">
      <c r="X9452" t="inlineStr">
        <is>
          <t>L0210654</t>
        </is>
      </c>
      <c r="Y9452" t="inlineStr">
        <is>
          <t>2026-04-12</t>
        </is>
      </c>
      <c r="Z9452" t="inlineStr">
        <is>
          <t>home_use</t>
        </is>
      </c>
      <c r="AA9452" t="inlineStr">
        <is>
          <t>IMP01142</t>
        </is>
      </c>
      <c r="AB9452" t="inlineStr">
        <is>
          <t>T107992</t>
        </is>
      </c>
      <c r="AC9452" s="32" t="n">
        <v>26427017.57</v>
      </c>
      <c r="AD9452" s="32" t="n">
        <v>2642701.76</v>
      </c>
      <c r="AE9452" s="35">
        <f>(LEFT(Y9452,4)-Parameters!$B$23)*12+MID(Y9452,6,2)-Parameters!$B$24+1</f>
        <v/>
      </c>
    </row>
    <row r="9453">
      <c r="X9453" t="inlineStr">
        <is>
          <t>L0210930</t>
        </is>
      </c>
      <c r="Y9453" t="inlineStr">
        <is>
          <t>2026-04-13</t>
        </is>
      </c>
      <c r="Z9453" t="inlineStr">
        <is>
          <t>home_use</t>
        </is>
      </c>
      <c r="AA9453" t="inlineStr">
        <is>
          <t>IMP01142</t>
        </is>
      </c>
      <c r="AB9453" t="inlineStr">
        <is>
          <t>T107992</t>
        </is>
      </c>
      <c r="AC9453" s="32" t="n">
        <v>42077564.92</v>
      </c>
      <c r="AD9453" s="32" t="n">
        <v>4207756.49</v>
      </c>
      <c r="AE9453" s="35">
        <f>(LEFT(Y9453,4)-Parameters!$B$23)*12+MID(Y9453,6,2)-Parameters!$B$24+1</f>
        <v/>
      </c>
    </row>
    <row r="9454">
      <c r="X9454" t="inlineStr">
        <is>
          <t>L0211228</t>
        </is>
      </c>
      <c r="Y9454" t="inlineStr">
        <is>
          <t>2026-04-14</t>
        </is>
      </c>
      <c r="Z9454" t="inlineStr">
        <is>
          <t>home_use</t>
        </is>
      </c>
      <c r="AA9454" t="inlineStr">
        <is>
          <t>IMP01142</t>
        </is>
      </c>
      <c r="AB9454" t="inlineStr">
        <is>
          <t>T107992</t>
        </is>
      </c>
      <c r="AC9454" s="32" t="n">
        <v>571091.03</v>
      </c>
      <c r="AD9454" s="32" t="n">
        <v>63962.2</v>
      </c>
      <c r="AE9454" s="35">
        <f>(LEFT(Y9454,4)-Parameters!$B$23)*12+MID(Y9454,6,2)-Parameters!$B$24+1</f>
        <v/>
      </c>
    </row>
    <row r="9455">
      <c r="X9455" t="inlineStr">
        <is>
          <t>L0211229</t>
        </is>
      </c>
      <c r="Y9455" t="inlineStr">
        <is>
          <t>2026-04-14</t>
        </is>
      </c>
      <c r="Z9455" t="inlineStr">
        <is>
          <t>home_use</t>
        </is>
      </c>
      <c r="AA9455" t="inlineStr">
        <is>
          <t>IMP01142</t>
        </is>
      </c>
      <c r="AB9455" t="inlineStr">
        <is>
          <t>T107992</t>
        </is>
      </c>
      <c r="AC9455" s="32" t="n">
        <v>585035.77</v>
      </c>
      <c r="AD9455" s="32" t="n">
        <v>65524.01</v>
      </c>
      <c r="AE9455" s="35">
        <f>(LEFT(Y9455,4)-Parameters!$B$23)*12+MID(Y9455,6,2)-Parameters!$B$24+1</f>
        <v/>
      </c>
    </row>
    <row r="9456">
      <c r="X9456" t="inlineStr">
        <is>
          <t>L0211230</t>
        </is>
      </c>
      <c r="Y9456" t="inlineStr">
        <is>
          <t>2026-04-14</t>
        </is>
      </c>
      <c r="Z9456" t="inlineStr">
        <is>
          <t>home_use</t>
        </is>
      </c>
      <c r="AA9456" t="inlineStr">
        <is>
          <t>IMP01142</t>
        </is>
      </c>
      <c r="AB9456" t="inlineStr">
        <is>
          <t>T107992</t>
        </is>
      </c>
      <c r="AC9456" s="32" t="n">
        <v>533617.67</v>
      </c>
      <c r="AD9456" s="32" t="n">
        <v>59765.18</v>
      </c>
      <c r="AE9456" s="35">
        <f>(LEFT(Y9456,4)-Parameters!$B$23)*12+MID(Y9456,6,2)-Parameters!$B$24+1</f>
        <v/>
      </c>
    </row>
    <row r="9457">
      <c r="X9457" t="inlineStr">
        <is>
          <t>L0211506</t>
        </is>
      </c>
      <c r="Y9457" t="inlineStr">
        <is>
          <t>2026-04-15</t>
        </is>
      </c>
      <c r="Z9457" t="inlineStr">
        <is>
          <t>home_use</t>
        </is>
      </c>
      <c r="AA9457" t="inlineStr">
        <is>
          <t>IMP01142</t>
        </is>
      </c>
      <c r="AB9457" t="inlineStr">
        <is>
          <t>T107992</t>
        </is>
      </c>
      <c r="AC9457" s="32" t="n">
        <v>34527848.77</v>
      </c>
      <c r="AD9457" s="32" t="n">
        <v>3452784.88</v>
      </c>
      <c r="AE9457" s="35">
        <f>(LEFT(Y9457,4)-Parameters!$B$23)*12+MID(Y9457,6,2)-Parameters!$B$24+1</f>
        <v/>
      </c>
    </row>
    <row r="9458">
      <c r="X9458" t="inlineStr">
        <is>
          <t>L0211507</t>
        </is>
      </c>
      <c r="Y9458" t="inlineStr">
        <is>
          <t>2026-04-15</t>
        </is>
      </c>
      <c r="Z9458" t="inlineStr">
        <is>
          <t>home_use</t>
        </is>
      </c>
      <c r="AA9458" t="inlineStr">
        <is>
          <t>IMP01142</t>
        </is>
      </c>
      <c r="AB9458" t="inlineStr">
        <is>
          <t>T107992</t>
        </is>
      </c>
      <c r="AC9458" s="32" t="n">
        <v>516474.02</v>
      </c>
      <c r="AD9458" s="32" t="n">
        <v>57845.09</v>
      </c>
      <c r="AE9458" s="35">
        <f>(LEFT(Y9458,4)-Parameters!$B$23)*12+MID(Y9458,6,2)-Parameters!$B$24+1</f>
        <v/>
      </c>
    </row>
    <row r="9459">
      <c r="X9459" t="inlineStr">
        <is>
          <t>L0211508</t>
        </is>
      </c>
      <c r="Y9459" t="inlineStr">
        <is>
          <t>2026-04-15</t>
        </is>
      </c>
      <c r="Z9459" t="inlineStr">
        <is>
          <t>home_use</t>
        </is>
      </c>
      <c r="AA9459" t="inlineStr">
        <is>
          <t>IMP01142</t>
        </is>
      </c>
      <c r="AB9459" t="inlineStr">
        <is>
          <t>T107992</t>
        </is>
      </c>
      <c r="AC9459" s="32" t="n">
        <v>64259045.01</v>
      </c>
      <c r="AD9459" s="32" t="n">
        <v>6425904.5</v>
      </c>
      <c r="AE9459" s="35">
        <f>(LEFT(Y9459,4)-Parameters!$B$23)*12+MID(Y9459,6,2)-Parameters!$B$24+1</f>
        <v/>
      </c>
    </row>
    <row r="9460">
      <c r="X9460" t="inlineStr">
        <is>
          <t>L0212021</t>
        </is>
      </c>
      <c r="Y9460" t="inlineStr">
        <is>
          <t>2026-04-17</t>
        </is>
      </c>
      <c r="Z9460" t="inlineStr">
        <is>
          <t>home_use</t>
        </is>
      </c>
      <c r="AA9460" t="inlineStr">
        <is>
          <t>IMP01142</t>
        </is>
      </c>
      <c r="AB9460" t="inlineStr">
        <is>
          <t>T107992</t>
        </is>
      </c>
      <c r="AC9460" s="32" t="n">
        <v>1249714.01</v>
      </c>
      <c r="AD9460" s="32" t="n">
        <v>139967.97</v>
      </c>
      <c r="AE9460" s="35">
        <f>(LEFT(Y9460,4)-Parameters!$B$23)*12+MID(Y9460,6,2)-Parameters!$B$24+1</f>
        <v/>
      </c>
    </row>
    <row r="9461">
      <c r="X9461" t="inlineStr">
        <is>
          <t>L0212022</t>
        </is>
      </c>
      <c r="Y9461" t="inlineStr">
        <is>
          <t>2026-04-17</t>
        </is>
      </c>
      <c r="Z9461" t="inlineStr">
        <is>
          <t>home_use</t>
        </is>
      </c>
      <c r="AA9461" t="inlineStr">
        <is>
          <t>IMP01142</t>
        </is>
      </c>
      <c r="AB9461" t="inlineStr">
        <is>
          <t>T107992</t>
        </is>
      </c>
      <c r="AC9461" s="32" t="n">
        <v>26688965.38</v>
      </c>
      <c r="AD9461" s="32" t="n">
        <v>2802341.36</v>
      </c>
      <c r="AE9461" s="35">
        <f>(LEFT(Y9461,4)-Parameters!$B$23)*12+MID(Y9461,6,2)-Parameters!$B$24+1</f>
        <v/>
      </c>
    </row>
    <row r="9462">
      <c r="X9462" t="inlineStr">
        <is>
          <t>L0212023</t>
        </is>
      </c>
      <c r="Y9462" t="inlineStr">
        <is>
          <t>2026-04-17</t>
        </is>
      </c>
      <c r="Z9462" t="inlineStr">
        <is>
          <t>home_use</t>
        </is>
      </c>
      <c r="AA9462" t="inlineStr">
        <is>
          <t>IMP01142</t>
        </is>
      </c>
      <c r="AB9462" t="inlineStr">
        <is>
          <t>T107992</t>
        </is>
      </c>
      <c r="AC9462" s="32" t="n">
        <v>15251052.12</v>
      </c>
      <c r="AD9462" s="32" t="n">
        <v>1525105.21</v>
      </c>
      <c r="AE9462" s="35">
        <f>(LEFT(Y9462,4)-Parameters!$B$23)*12+MID(Y9462,6,2)-Parameters!$B$24+1</f>
        <v/>
      </c>
    </row>
    <row r="9463">
      <c r="X9463" t="inlineStr">
        <is>
          <t>L0212025</t>
        </is>
      </c>
      <c r="Y9463" t="inlineStr">
        <is>
          <t>2026-04-17</t>
        </is>
      </c>
      <c r="Z9463" t="inlineStr">
        <is>
          <t>home_use</t>
        </is>
      </c>
      <c r="AA9463" t="inlineStr">
        <is>
          <t>IMP01142</t>
        </is>
      </c>
      <c r="AB9463" t="inlineStr">
        <is>
          <t>T107992</t>
        </is>
      </c>
      <c r="AC9463" s="32" t="n">
        <v>385778.9</v>
      </c>
      <c r="AD9463" s="32" t="n">
        <v>43207.24</v>
      </c>
      <c r="AE9463" s="35">
        <f>(LEFT(Y9463,4)-Parameters!$B$23)*12+MID(Y9463,6,2)-Parameters!$B$24+1</f>
        <v/>
      </c>
    </row>
    <row r="9464">
      <c r="X9464" t="inlineStr">
        <is>
          <t>L0212283</t>
        </is>
      </c>
      <c r="Y9464" t="inlineStr">
        <is>
          <t>2026-04-18</t>
        </is>
      </c>
      <c r="Z9464" t="inlineStr">
        <is>
          <t>home_use</t>
        </is>
      </c>
      <c r="AA9464" t="inlineStr">
        <is>
          <t>IMP01142</t>
        </is>
      </c>
      <c r="AB9464" t="inlineStr">
        <is>
          <t>T107992</t>
        </is>
      </c>
      <c r="AC9464" s="32" t="n">
        <v>1527508.94</v>
      </c>
      <c r="AD9464" s="32" t="n">
        <v>171081</v>
      </c>
      <c r="AE9464" s="35">
        <f>(LEFT(Y9464,4)-Parameters!$B$23)*12+MID(Y9464,6,2)-Parameters!$B$24+1</f>
        <v/>
      </c>
    </row>
    <row r="9465">
      <c r="X9465" t="inlineStr">
        <is>
          <t>L0212284</t>
        </is>
      </c>
      <c r="Y9465" t="inlineStr">
        <is>
          <t>2026-04-18</t>
        </is>
      </c>
      <c r="Z9465" t="inlineStr">
        <is>
          <t>home_use</t>
        </is>
      </c>
      <c r="AA9465" t="inlineStr">
        <is>
          <t>IMP01142</t>
        </is>
      </c>
      <c r="AB9465" t="inlineStr">
        <is>
          <t>T107992</t>
        </is>
      </c>
      <c r="AC9465" s="32" t="n">
        <v>2073195.21</v>
      </c>
      <c r="AD9465" s="32" t="n">
        <v>232197.86</v>
      </c>
      <c r="AE9465" s="35">
        <f>(LEFT(Y9465,4)-Parameters!$B$23)*12+MID(Y9465,6,2)-Parameters!$B$24+1</f>
        <v/>
      </c>
    </row>
    <row r="9466">
      <c r="X9466" t="inlineStr">
        <is>
          <t>L0212554</t>
        </is>
      </c>
      <c r="Y9466" t="inlineStr">
        <is>
          <t>2026-04-19</t>
        </is>
      </c>
      <c r="Z9466" t="inlineStr">
        <is>
          <t>home_use</t>
        </is>
      </c>
      <c r="AA9466" t="inlineStr">
        <is>
          <t>IMP01142</t>
        </is>
      </c>
      <c r="AB9466" t="inlineStr">
        <is>
          <t>T107992</t>
        </is>
      </c>
      <c r="AC9466" s="32" t="n">
        <v>1154909.4</v>
      </c>
      <c r="AD9466" s="32" t="n">
        <v>129349.85</v>
      </c>
      <c r="AE9466" s="35">
        <f>(LEFT(Y9466,4)-Parameters!$B$23)*12+MID(Y9466,6,2)-Parameters!$B$24+1</f>
        <v/>
      </c>
    </row>
    <row r="9467">
      <c r="X9467" t="inlineStr">
        <is>
          <t>L0213091</t>
        </is>
      </c>
      <c r="Y9467" t="inlineStr">
        <is>
          <t>2026-04-21</t>
        </is>
      </c>
      <c r="Z9467" t="inlineStr">
        <is>
          <t>warehouse_out</t>
        </is>
      </c>
      <c r="AA9467" t="inlineStr">
        <is>
          <t>IMP01142</t>
        </is>
      </c>
      <c r="AB9467" t="inlineStr">
        <is>
          <t>T107992</t>
        </is>
      </c>
      <c r="AC9467" s="32" t="n">
        <v>507394.53</v>
      </c>
      <c r="AD9467" s="32" t="n">
        <v>56828.19</v>
      </c>
      <c r="AE9467" s="35">
        <f>(LEFT(Y9467,4)-Parameters!$B$23)*12+MID(Y9467,6,2)-Parameters!$B$24+1</f>
        <v/>
      </c>
    </row>
    <row r="9468">
      <c r="X9468" t="inlineStr">
        <is>
          <t>L0213398</t>
        </is>
      </c>
      <c r="Y9468" t="inlineStr">
        <is>
          <t>2026-04-22</t>
        </is>
      </c>
      <c r="Z9468" t="inlineStr">
        <is>
          <t>home_use</t>
        </is>
      </c>
      <c r="AA9468" t="inlineStr">
        <is>
          <t>IMP01142</t>
        </is>
      </c>
      <c r="AB9468" t="inlineStr">
        <is>
          <t>T107992</t>
        </is>
      </c>
      <c r="AC9468" s="32" t="n">
        <v>835723.5</v>
      </c>
      <c r="AD9468" s="32" t="n">
        <v>93601.03</v>
      </c>
      <c r="AE9468" s="35">
        <f>(LEFT(Y9468,4)-Parameters!$B$23)*12+MID(Y9468,6,2)-Parameters!$B$24+1</f>
        <v/>
      </c>
    </row>
    <row r="9469">
      <c r="X9469" t="inlineStr">
        <is>
          <t>L0213399</t>
        </is>
      </c>
      <c r="Y9469" t="inlineStr">
        <is>
          <t>2026-04-22</t>
        </is>
      </c>
      <c r="Z9469" t="inlineStr">
        <is>
          <t>home_use</t>
        </is>
      </c>
      <c r="AA9469" t="inlineStr">
        <is>
          <t>IMP01142</t>
        </is>
      </c>
      <c r="AB9469" t="inlineStr">
        <is>
          <t>T107992</t>
        </is>
      </c>
      <c r="AC9469" s="32" t="n">
        <v>62469031.22</v>
      </c>
      <c r="AD9469" s="32" t="n">
        <v>6559248.28</v>
      </c>
      <c r="AE9469" s="35">
        <f>(LEFT(Y9469,4)-Parameters!$B$23)*12+MID(Y9469,6,2)-Parameters!$B$24+1</f>
        <v/>
      </c>
    </row>
    <row r="9470">
      <c r="X9470" t="inlineStr">
        <is>
          <t>L0214199</t>
        </is>
      </c>
      <c r="Y9470" t="inlineStr">
        <is>
          <t>2026-04-25</t>
        </is>
      </c>
      <c r="Z9470" t="inlineStr">
        <is>
          <t>home_use</t>
        </is>
      </c>
      <c r="AA9470" t="inlineStr">
        <is>
          <t>IMP01142</t>
        </is>
      </c>
      <c r="AB9470" t="inlineStr">
        <is>
          <t>T107992</t>
        </is>
      </c>
      <c r="AC9470" s="32" t="n">
        <v>408970.21</v>
      </c>
      <c r="AD9470" s="32" t="n">
        <v>45804.66</v>
      </c>
      <c r="AE9470" s="35">
        <f>(LEFT(Y9470,4)-Parameters!$B$23)*12+MID(Y9470,6,2)-Parameters!$B$24+1</f>
        <v/>
      </c>
    </row>
    <row r="9471">
      <c r="X9471" t="inlineStr">
        <is>
          <t>L0214200</t>
        </is>
      </c>
      <c r="Y9471" t="inlineStr">
        <is>
          <t>2026-04-25</t>
        </is>
      </c>
      <c r="Z9471" t="inlineStr">
        <is>
          <t>home_use</t>
        </is>
      </c>
      <c r="AA9471" t="inlineStr">
        <is>
          <t>IMP01142</t>
        </is>
      </c>
      <c r="AB9471" t="inlineStr">
        <is>
          <t>T107992</t>
        </is>
      </c>
      <c r="AC9471" s="32" t="n">
        <v>44615765.49</v>
      </c>
      <c r="AD9471" s="32" t="n">
        <v>4461576.55</v>
      </c>
      <c r="AE9471" s="35">
        <f>(LEFT(Y9471,4)-Parameters!$B$23)*12+MID(Y9471,6,2)-Parameters!$B$24+1</f>
        <v/>
      </c>
    </row>
    <row r="9472">
      <c r="X9472" t="inlineStr">
        <is>
          <t>L0214201</t>
        </is>
      </c>
      <c r="Y9472" t="inlineStr">
        <is>
          <t>2026-04-25</t>
        </is>
      </c>
      <c r="Z9472" t="inlineStr">
        <is>
          <t>home_use</t>
        </is>
      </c>
      <c r="AA9472" t="inlineStr">
        <is>
          <t>IMP01142</t>
        </is>
      </c>
      <c r="AB9472" t="inlineStr">
        <is>
          <t>T107992</t>
        </is>
      </c>
      <c r="AC9472" s="32" t="n">
        <v>1695510.42</v>
      </c>
      <c r="AD9472" s="32" t="n">
        <v>189897.17</v>
      </c>
      <c r="AE9472" s="35">
        <f>(LEFT(Y9472,4)-Parameters!$B$23)*12+MID(Y9472,6,2)-Parameters!$B$24+1</f>
        <v/>
      </c>
    </row>
    <row r="9473">
      <c r="X9473" t="inlineStr">
        <is>
          <t>L0214202</t>
        </is>
      </c>
      <c r="Y9473" t="inlineStr">
        <is>
          <t>2026-04-25</t>
        </is>
      </c>
      <c r="Z9473" t="inlineStr">
        <is>
          <t>home_use</t>
        </is>
      </c>
      <c r="AA9473" t="inlineStr">
        <is>
          <t>IMP01142</t>
        </is>
      </c>
      <c r="AB9473" t="inlineStr">
        <is>
          <t>T107992</t>
        </is>
      </c>
      <c r="AC9473" s="32" t="n">
        <v>1123283.72</v>
      </c>
      <c r="AD9473" s="32" t="n">
        <v>125807.78</v>
      </c>
      <c r="AE9473" s="35">
        <f>(LEFT(Y9473,4)-Parameters!$B$23)*12+MID(Y9473,6,2)-Parameters!$B$24+1</f>
        <v/>
      </c>
    </row>
    <row r="9474">
      <c r="X9474" t="inlineStr">
        <is>
          <t>L0214742</t>
        </is>
      </c>
      <c r="Y9474" t="inlineStr">
        <is>
          <t>2026-04-27</t>
        </is>
      </c>
      <c r="Z9474" t="inlineStr">
        <is>
          <t>home_use</t>
        </is>
      </c>
      <c r="AA9474" t="inlineStr">
        <is>
          <t>IMP01142</t>
        </is>
      </c>
      <c r="AB9474" t="inlineStr">
        <is>
          <t>T107992</t>
        </is>
      </c>
      <c r="AC9474" s="32" t="n">
        <v>16434044.85</v>
      </c>
      <c r="AD9474" s="32" t="n">
        <v>1643404.49</v>
      </c>
      <c r="AE9474" s="35">
        <f>(LEFT(Y9474,4)-Parameters!$B$23)*12+MID(Y9474,6,2)-Parameters!$B$24+1</f>
        <v/>
      </c>
    </row>
    <row r="9475">
      <c r="X9475" t="inlineStr">
        <is>
          <t>L0214744</t>
        </is>
      </c>
      <c r="Y9475" t="inlineStr">
        <is>
          <t>2026-04-27</t>
        </is>
      </c>
      <c r="Z9475" t="inlineStr">
        <is>
          <t>home_use</t>
        </is>
      </c>
      <c r="AA9475" t="inlineStr">
        <is>
          <t>IMP01142</t>
        </is>
      </c>
      <c r="AB9475" t="inlineStr">
        <is>
          <t>T107992</t>
        </is>
      </c>
      <c r="AC9475" s="32" t="n">
        <v>781220.05</v>
      </c>
      <c r="AD9475" s="32" t="n">
        <v>87496.64999999999</v>
      </c>
      <c r="AE9475" s="35">
        <f>(LEFT(Y9475,4)-Parameters!$B$23)*12+MID(Y9475,6,2)-Parameters!$B$24+1</f>
        <v/>
      </c>
    </row>
    <row r="9476">
      <c r="X9476" t="inlineStr">
        <is>
          <t>L0214745</t>
        </is>
      </c>
      <c r="Y9476" t="inlineStr">
        <is>
          <t>2026-04-27</t>
        </is>
      </c>
      <c r="Z9476" t="inlineStr">
        <is>
          <t>home_use</t>
        </is>
      </c>
      <c r="AA9476" t="inlineStr">
        <is>
          <t>IMP01142</t>
        </is>
      </c>
      <c r="AB9476" t="inlineStr">
        <is>
          <t>T107992</t>
        </is>
      </c>
      <c r="AC9476" s="32" t="n">
        <v>2105513.84</v>
      </c>
      <c r="AD9476" s="32" t="n">
        <v>235817.55</v>
      </c>
      <c r="AE9476" s="35">
        <f>(LEFT(Y9476,4)-Parameters!$B$23)*12+MID(Y9476,6,2)-Parameters!$B$24+1</f>
        <v/>
      </c>
    </row>
    <row r="9477">
      <c r="X9477" t="inlineStr">
        <is>
          <t>L0214746</t>
        </is>
      </c>
      <c r="Y9477" t="inlineStr">
        <is>
          <t>2026-04-27</t>
        </is>
      </c>
      <c r="Z9477" t="inlineStr">
        <is>
          <t>home_use</t>
        </is>
      </c>
      <c r="AA9477" t="inlineStr">
        <is>
          <t>IMP01142</t>
        </is>
      </c>
      <c r="AB9477" t="inlineStr">
        <is>
          <t>T107992</t>
        </is>
      </c>
      <c r="AC9477" s="32" t="n">
        <v>24884401.01</v>
      </c>
      <c r="AD9477" s="32" t="n">
        <v>2488440.1</v>
      </c>
      <c r="AE9477" s="35">
        <f>(LEFT(Y9477,4)-Parameters!$B$23)*12+MID(Y9477,6,2)-Parameters!$B$24+1</f>
        <v/>
      </c>
    </row>
    <row r="9478">
      <c r="X9478" t="inlineStr">
        <is>
          <t>L0215052</t>
        </is>
      </c>
      <c r="Y9478" t="inlineStr">
        <is>
          <t>2026-04-28</t>
        </is>
      </c>
      <c r="Z9478" t="inlineStr">
        <is>
          <t>home_use</t>
        </is>
      </c>
      <c r="AA9478" t="inlineStr">
        <is>
          <t>IMP01142</t>
        </is>
      </c>
      <c r="AB9478" t="inlineStr">
        <is>
          <t>T107992</t>
        </is>
      </c>
      <c r="AC9478" s="32" t="n">
        <v>904280.41</v>
      </c>
      <c r="AD9478" s="32" t="n">
        <v>101279.41</v>
      </c>
      <c r="AE9478" s="35">
        <f>(LEFT(Y9478,4)-Parameters!$B$23)*12+MID(Y9478,6,2)-Parameters!$B$24+1</f>
        <v/>
      </c>
    </row>
    <row r="9479">
      <c r="X9479" t="inlineStr">
        <is>
          <t>L0215054</t>
        </is>
      </c>
      <c r="Y9479" t="inlineStr">
        <is>
          <t>2026-04-28</t>
        </is>
      </c>
      <c r="Z9479" t="inlineStr">
        <is>
          <t>home_use</t>
        </is>
      </c>
      <c r="AA9479" t="inlineStr">
        <is>
          <t>IMP01142</t>
        </is>
      </c>
      <c r="AB9479" t="inlineStr">
        <is>
          <t>T107992</t>
        </is>
      </c>
      <c r="AC9479" s="32" t="n">
        <v>227203.9</v>
      </c>
      <c r="AD9479" s="32" t="n">
        <v>25446.84</v>
      </c>
      <c r="AE9479" s="35">
        <f>(LEFT(Y9479,4)-Parameters!$B$23)*12+MID(Y9479,6,2)-Parameters!$B$24+1</f>
        <v/>
      </c>
    </row>
    <row r="9480">
      <c r="X9480" t="inlineStr">
        <is>
          <t>L0215569</t>
        </is>
      </c>
      <c r="Y9480" t="inlineStr">
        <is>
          <t>2026-05-02</t>
        </is>
      </c>
      <c r="Z9480" t="inlineStr">
        <is>
          <t>home_use</t>
        </is>
      </c>
      <c r="AA9480" t="inlineStr">
        <is>
          <t>IMP01142</t>
        </is>
      </c>
      <c r="AB9480" t="inlineStr">
        <is>
          <t>T107992</t>
        </is>
      </c>
      <c r="AC9480" s="32" t="n">
        <v>363265.21</v>
      </c>
      <c r="AD9480" s="32" t="n">
        <v>40685.7</v>
      </c>
      <c r="AE9480" s="35">
        <f>(LEFT(Y9480,4)-Parameters!$B$23)*12+MID(Y9480,6,2)-Parameters!$B$24+1</f>
        <v/>
      </c>
    </row>
    <row r="9481">
      <c r="X9481" t="inlineStr">
        <is>
          <t>L0215570</t>
        </is>
      </c>
      <c r="Y9481" t="inlineStr">
        <is>
          <t>2026-05-02</t>
        </is>
      </c>
      <c r="Z9481" t="inlineStr">
        <is>
          <t>home_use</t>
        </is>
      </c>
      <c r="AA9481" t="inlineStr">
        <is>
          <t>IMP01142</t>
        </is>
      </c>
      <c r="AB9481" t="inlineStr">
        <is>
          <t>T107992</t>
        </is>
      </c>
      <c r="AC9481" s="32" t="n">
        <v>27939971.51</v>
      </c>
      <c r="AD9481" s="32" t="n">
        <v>2793997.15</v>
      </c>
      <c r="AE9481" s="35">
        <f>(LEFT(Y9481,4)-Parameters!$B$23)*12+MID(Y9481,6,2)-Parameters!$B$24+1</f>
        <v/>
      </c>
    </row>
    <row r="9482">
      <c r="X9482" t="inlineStr">
        <is>
          <t>L0215838</t>
        </is>
      </c>
      <c r="Y9482" t="inlineStr">
        <is>
          <t>2026-05-03</t>
        </is>
      </c>
      <c r="Z9482" t="inlineStr">
        <is>
          <t>home_use</t>
        </is>
      </c>
      <c r="AA9482" t="inlineStr">
        <is>
          <t>IMP01142</t>
        </is>
      </c>
      <c r="AB9482" t="inlineStr">
        <is>
          <t>T107992</t>
        </is>
      </c>
      <c r="AC9482" s="32" t="n">
        <v>1034955.69</v>
      </c>
      <c r="AD9482" s="32" t="n">
        <v>115915.04</v>
      </c>
      <c r="AE9482" s="35">
        <f>(LEFT(Y9482,4)-Parameters!$B$23)*12+MID(Y9482,6,2)-Parameters!$B$24+1</f>
        <v/>
      </c>
    </row>
    <row r="9483">
      <c r="X9483" t="inlineStr">
        <is>
          <t>L0216133</t>
        </is>
      </c>
      <c r="Y9483" t="inlineStr">
        <is>
          <t>2026-05-04</t>
        </is>
      </c>
      <c r="Z9483" t="inlineStr">
        <is>
          <t>home_use</t>
        </is>
      </c>
      <c r="AA9483" t="inlineStr">
        <is>
          <t>IMP01142</t>
        </is>
      </c>
      <c r="AB9483" t="inlineStr">
        <is>
          <t>T107992</t>
        </is>
      </c>
      <c r="AC9483" s="32" t="n">
        <v>832800.8199999999</v>
      </c>
      <c r="AD9483" s="32" t="n">
        <v>93273.69</v>
      </c>
      <c r="AE9483" s="35">
        <f>(LEFT(Y9483,4)-Parameters!$B$23)*12+MID(Y9483,6,2)-Parameters!$B$24+1</f>
        <v/>
      </c>
    </row>
    <row r="9484">
      <c r="X9484" t="inlineStr">
        <is>
          <t>L0216134</t>
        </is>
      </c>
      <c r="Y9484" t="inlineStr">
        <is>
          <t>2026-05-04</t>
        </is>
      </c>
      <c r="Z9484" t="inlineStr">
        <is>
          <t>home_use</t>
        </is>
      </c>
      <c r="AA9484" t="inlineStr">
        <is>
          <t>IMP01142</t>
        </is>
      </c>
      <c r="AB9484" t="inlineStr">
        <is>
          <t>T107992</t>
        </is>
      </c>
      <c r="AC9484" s="32" t="n">
        <v>40163732.26</v>
      </c>
      <c r="AD9484" s="32" t="n">
        <v>4016373.23</v>
      </c>
      <c r="AE9484" s="35">
        <f>(LEFT(Y9484,4)-Parameters!$B$23)*12+MID(Y9484,6,2)-Parameters!$B$24+1</f>
        <v/>
      </c>
    </row>
    <row r="9485">
      <c r="X9485" t="inlineStr">
        <is>
          <t>L0216682</t>
        </is>
      </c>
      <c r="Y9485" t="inlineStr">
        <is>
          <t>2026-05-06</t>
        </is>
      </c>
      <c r="Z9485" t="inlineStr">
        <is>
          <t>home_use</t>
        </is>
      </c>
      <c r="AA9485" t="inlineStr">
        <is>
          <t>IMP01142</t>
        </is>
      </c>
      <c r="AB9485" t="inlineStr">
        <is>
          <t>T107992</t>
        </is>
      </c>
      <c r="AC9485" s="32" t="n">
        <v>654009.2</v>
      </c>
      <c r="AD9485" s="32" t="n">
        <v>73249.03</v>
      </c>
      <c r="AE9485" s="35">
        <f>(LEFT(Y9485,4)-Parameters!$B$23)*12+MID(Y9485,6,2)-Parameters!$B$24+1</f>
        <v/>
      </c>
    </row>
    <row r="9486">
      <c r="X9486" t="inlineStr">
        <is>
          <t>L0216683</t>
        </is>
      </c>
      <c r="Y9486" t="inlineStr">
        <is>
          <t>2026-05-06</t>
        </is>
      </c>
      <c r="Z9486" t="inlineStr">
        <is>
          <t>home_use</t>
        </is>
      </c>
      <c r="AA9486" t="inlineStr">
        <is>
          <t>IMP01142</t>
        </is>
      </c>
      <c r="AB9486" t="inlineStr">
        <is>
          <t>T107992</t>
        </is>
      </c>
      <c r="AC9486" s="32" t="n">
        <v>2125879.19</v>
      </c>
      <c r="AD9486" s="32" t="n">
        <v>238098.47</v>
      </c>
      <c r="AE9486" s="35">
        <f>(LEFT(Y9486,4)-Parameters!$B$23)*12+MID(Y9486,6,2)-Parameters!$B$24+1</f>
        <v/>
      </c>
    </row>
    <row r="9487">
      <c r="X9487" t="inlineStr">
        <is>
          <t>L0216685</t>
        </is>
      </c>
      <c r="Y9487" t="inlineStr">
        <is>
          <t>2026-05-06</t>
        </is>
      </c>
      <c r="Z9487" t="inlineStr">
        <is>
          <t>home_use</t>
        </is>
      </c>
      <c r="AA9487" t="inlineStr">
        <is>
          <t>IMP01142</t>
        </is>
      </c>
      <c r="AB9487" t="inlineStr">
        <is>
          <t>T107992</t>
        </is>
      </c>
      <c r="AC9487" s="32" t="n">
        <v>1089283.83</v>
      </c>
      <c r="AD9487" s="32" t="n">
        <v>121999.79</v>
      </c>
      <c r="AE9487" s="35">
        <f>(LEFT(Y9487,4)-Parameters!$B$23)*12+MID(Y9487,6,2)-Parameters!$B$24+1</f>
        <v/>
      </c>
    </row>
    <row r="9488">
      <c r="X9488" t="inlineStr">
        <is>
          <t>L0216686</t>
        </is>
      </c>
      <c r="Y9488" t="inlineStr">
        <is>
          <t>2026-05-06</t>
        </is>
      </c>
      <c r="Z9488" t="inlineStr">
        <is>
          <t>warehouse_out</t>
        </is>
      </c>
      <c r="AA9488" t="inlineStr">
        <is>
          <t>IMP01142</t>
        </is>
      </c>
      <c r="AB9488" t="inlineStr">
        <is>
          <t>T107992</t>
        </is>
      </c>
      <c r="AC9488" s="32" t="n">
        <v>471451.47</v>
      </c>
      <c r="AD9488" s="32" t="n">
        <v>52802.56</v>
      </c>
      <c r="AE9488" s="35">
        <f>(LEFT(Y9488,4)-Parameters!$B$23)*12+MID(Y9488,6,2)-Parameters!$B$24+1</f>
        <v/>
      </c>
    </row>
    <row r="9489">
      <c r="X9489" t="inlineStr">
        <is>
          <t>L0216951</t>
        </is>
      </c>
      <c r="Y9489" t="inlineStr">
        <is>
          <t>2026-05-07</t>
        </is>
      </c>
      <c r="Z9489" t="inlineStr">
        <is>
          <t>home_use</t>
        </is>
      </c>
      <c r="AA9489" t="inlineStr">
        <is>
          <t>IMP01142</t>
        </is>
      </c>
      <c r="AB9489" t="inlineStr">
        <is>
          <t>T107992</t>
        </is>
      </c>
      <c r="AC9489" s="32" t="n">
        <v>2031592.1</v>
      </c>
      <c r="AD9489" s="32" t="n">
        <v>227538.32</v>
      </c>
      <c r="AE9489" s="35">
        <f>(LEFT(Y9489,4)-Parameters!$B$23)*12+MID(Y9489,6,2)-Parameters!$B$24+1</f>
        <v/>
      </c>
    </row>
    <row r="9490">
      <c r="X9490" t="inlineStr">
        <is>
          <t>L0216953</t>
        </is>
      </c>
      <c r="Y9490" t="inlineStr">
        <is>
          <t>2026-05-07</t>
        </is>
      </c>
      <c r="Z9490" t="inlineStr">
        <is>
          <t>home_use</t>
        </is>
      </c>
      <c r="AA9490" t="inlineStr">
        <is>
          <t>IMP01142</t>
        </is>
      </c>
      <c r="AB9490" t="inlineStr">
        <is>
          <t>T107992</t>
        </is>
      </c>
      <c r="AC9490" s="32" t="n">
        <v>24052578.09</v>
      </c>
      <c r="AD9490" s="32" t="n">
        <v>2405257.81</v>
      </c>
      <c r="AE9490" s="35">
        <f>(LEFT(Y9490,4)-Parameters!$B$23)*12+MID(Y9490,6,2)-Parameters!$B$24+1</f>
        <v/>
      </c>
    </row>
    <row r="9491">
      <c r="X9491" t="inlineStr">
        <is>
          <t>L0217537</t>
        </is>
      </c>
      <c r="Y9491" t="inlineStr">
        <is>
          <t>2026-05-09</t>
        </is>
      </c>
      <c r="Z9491" t="inlineStr">
        <is>
          <t>home_use</t>
        </is>
      </c>
      <c r="AA9491" t="inlineStr">
        <is>
          <t>IMP01142</t>
        </is>
      </c>
      <c r="AB9491" t="inlineStr">
        <is>
          <t>T107992</t>
        </is>
      </c>
      <c r="AC9491" s="32" t="n">
        <v>545676.58</v>
      </c>
      <c r="AD9491" s="32" t="n">
        <v>61115.78</v>
      </c>
      <c r="AE9491" s="35">
        <f>(LEFT(Y9491,4)-Parameters!$B$23)*12+MID(Y9491,6,2)-Parameters!$B$24+1</f>
        <v/>
      </c>
    </row>
    <row r="9492">
      <c r="X9492" t="inlineStr">
        <is>
          <t>L0217538</t>
        </is>
      </c>
      <c r="Y9492" t="inlineStr">
        <is>
          <t>2026-05-09</t>
        </is>
      </c>
      <c r="Z9492" t="inlineStr">
        <is>
          <t>home_use</t>
        </is>
      </c>
      <c r="AA9492" t="inlineStr">
        <is>
          <t>IMP01142</t>
        </is>
      </c>
      <c r="AB9492" t="inlineStr">
        <is>
          <t>T107992</t>
        </is>
      </c>
      <c r="AC9492" s="32" t="n">
        <v>62268470.54</v>
      </c>
      <c r="AD9492" s="32" t="n">
        <v>6226847.05</v>
      </c>
      <c r="AE9492" s="35">
        <f>(LEFT(Y9492,4)-Parameters!$B$23)*12+MID(Y9492,6,2)-Parameters!$B$24+1</f>
        <v/>
      </c>
    </row>
    <row r="9493">
      <c r="X9493" t="inlineStr">
        <is>
          <t>L0217539</t>
        </is>
      </c>
      <c r="Y9493" t="inlineStr">
        <is>
          <t>2026-05-09</t>
        </is>
      </c>
      <c r="Z9493" t="inlineStr">
        <is>
          <t>home_use</t>
        </is>
      </c>
      <c r="AA9493" t="inlineStr">
        <is>
          <t>IMP01142</t>
        </is>
      </c>
      <c r="AB9493" t="inlineStr">
        <is>
          <t>T107992</t>
        </is>
      </c>
      <c r="AC9493" s="32" t="n">
        <v>568760.48</v>
      </c>
      <c r="AD9493" s="32" t="n">
        <v>63701.17</v>
      </c>
      <c r="AE9493" s="35">
        <f>(LEFT(Y9493,4)-Parameters!$B$23)*12+MID(Y9493,6,2)-Parameters!$B$24+1</f>
        <v/>
      </c>
    </row>
    <row r="9494">
      <c r="X9494" t="inlineStr">
        <is>
          <t>L0217821</t>
        </is>
      </c>
      <c r="Y9494" t="inlineStr">
        <is>
          <t>2026-05-10</t>
        </is>
      </c>
      <c r="Z9494" t="inlineStr">
        <is>
          <t>home_use</t>
        </is>
      </c>
      <c r="AA9494" t="inlineStr">
        <is>
          <t>IMP01142</t>
        </is>
      </c>
      <c r="AB9494" t="inlineStr">
        <is>
          <t>T107992</t>
        </is>
      </c>
      <c r="AC9494" s="32" t="n">
        <v>818600.95</v>
      </c>
      <c r="AD9494" s="32" t="n">
        <v>91683.31</v>
      </c>
      <c r="AE9494" s="35">
        <f>(LEFT(Y9494,4)-Parameters!$B$23)*12+MID(Y9494,6,2)-Parameters!$B$24+1</f>
        <v/>
      </c>
    </row>
    <row r="9495">
      <c r="X9495" t="inlineStr">
        <is>
          <t>L0217822</t>
        </is>
      </c>
      <c r="Y9495" t="inlineStr">
        <is>
          <t>2026-05-10</t>
        </is>
      </c>
      <c r="Z9495" t="inlineStr">
        <is>
          <t>home_use</t>
        </is>
      </c>
      <c r="AA9495" t="inlineStr">
        <is>
          <t>IMP01142</t>
        </is>
      </c>
      <c r="AB9495" t="inlineStr">
        <is>
          <t>T107992</t>
        </is>
      </c>
      <c r="AC9495" s="32" t="n">
        <v>1951963.52</v>
      </c>
      <c r="AD9495" s="32" t="n">
        <v>218619.91</v>
      </c>
      <c r="AE9495" s="35">
        <f>(LEFT(Y9495,4)-Parameters!$B$23)*12+MID(Y9495,6,2)-Parameters!$B$24+1</f>
        <v/>
      </c>
    </row>
    <row r="9496">
      <c r="X9496" t="inlineStr">
        <is>
          <t>L0218345</t>
        </is>
      </c>
      <c r="Y9496" t="inlineStr">
        <is>
          <t>2026-05-12</t>
        </is>
      </c>
      <c r="Z9496" t="inlineStr">
        <is>
          <t>home_use</t>
        </is>
      </c>
      <c r="AA9496" t="inlineStr">
        <is>
          <t>IMP01142</t>
        </is>
      </c>
      <c r="AB9496" t="inlineStr">
        <is>
          <t>T107992</t>
        </is>
      </c>
      <c r="AC9496" s="32" t="n">
        <v>56303754.66</v>
      </c>
      <c r="AD9496" s="32" t="n">
        <v>5630375.47</v>
      </c>
      <c r="AE9496" s="35">
        <f>(LEFT(Y9496,4)-Parameters!$B$23)*12+MID(Y9496,6,2)-Parameters!$B$24+1</f>
        <v/>
      </c>
    </row>
    <row r="9497">
      <c r="X9497" t="inlineStr">
        <is>
          <t>L0218346</t>
        </is>
      </c>
      <c r="Y9497" t="inlineStr">
        <is>
          <t>2026-05-12</t>
        </is>
      </c>
      <c r="Z9497" t="inlineStr">
        <is>
          <t>home_use</t>
        </is>
      </c>
      <c r="AA9497" t="inlineStr">
        <is>
          <t>IMP01142</t>
        </is>
      </c>
      <c r="AB9497" t="inlineStr">
        <is>
          <t>T107992</t>
        </is>
      </c>
      <c r="AC9497" s="32" t="n">
        <v>36861567.43</v>
      </c>
      <c r="AD9497" s="32" t="n">
        <v>3686156.74</v>
      </c>
      <c r="AE9497" s="35">
        <f>(LEFT(Y9497,4)-Parameters!$B$23)*12+MID(Y9497,6,2)-Parameters!$B$24+1</f>
        <v/>
      </c>
    </row>
    <row r="9498">
      <c r="X9498" t="inlineStr">
        <is>
          <t>L0218599</t>
        </is>
      </c>
      <c r="Y9498" t="inlineStr">
        <is>
          <t>2026-05-13</t>
        </is>
      </c>
      <c r="Z9498" t="inlineStr">
        <is>
          <t>home_use</t>
        </is>
      </c>
      <c r="AA9498" t="inlineStr">
        <is>
          <t>IMP01142</t>
        </is>
      </c>
      <c r="AB9498" t="inlineStr">
        <is>
          <t>T107992</t>
        </is>
      </c>
      <c r="AC9498" s="32" t="n">
        <v>1425491.84</v>
      </c>
      <c r="AD9498" s="32" t="n">
        <v>159655.09</v>
      </c>
      <c r="AE9498" s="35">
        <f>(LEFT(Y9498,4)-Parameters!$B$23)*12+MID(Y9498,6,2)-Parameters!$B$24+1</f>
        <v/>
      </c>
    </row>
    <row r="9499">
      <c r="X9499" t="inlineStr">
        <is>
          <t>L0218600</t>
        </is>
      </c>
      <c r="Y9499" t="inlineStr">
        <is>
          <t>2026-05-13</t>
        </is>
      </c>
      <c r="Z9499" t="inlineStr">
        <is>
          <t>home_use</t>
        </is>
      </c>
      <c r="AA9499" t="inlineStr">
        <is>
          <t>IMP01142</t>
        </is>
      </c>
      <c r="AB9499" t="inlineStr">
        <is>
          <t>T107992</t>
        </is>
      </c>
      <c r="AC9499" s="32" t="n">
        <v>93942107.48</v>
      </c>
      <c r="AD9499" s="32" t="n">
        <v>9394210.75</v>
      </c>
      <c r="AE9499" s="35">
        <f>(LEFT(Y9499,4)-Parameters!$B$23)*12+MID(Y9499,6,2)-Parameters!$B$24+1</f>
        <v/>
      </c>
    </row>
    <row r="9500">
      <c r="X9500" t="inlineStr">
        <is>
          <t>L0218601</t>
        </is>
      </c>
      <c r="Y9500" t="inlineStr">
        <is>
          <t>2026-05-13</t>
        </is>
      </c>
      <c r="Z9500" t="inlineStr">
        <is>
          <t>home_use</t>
        </is>
      </c>
      <c r="AA9500" t="inlineStr">
        <is>
          <t>IMP01142</t>
        </is>
      </c>
      <c r="AB9500" t="inlineStr">
        <is>
          <t>T107992</t>
        </is>
      </c>
      <c r="AC9500" s="32" t="n">
        <v>585366.1</v>
      </c>
      <c r="AD9500" s="32" t="n">
        <v>65561</v>
      </c>
      <c r="AE9500" s="35">
        <f>(LEFT(Y9500,4)-Parameters!$B$23)*12+MID(Y9500,6,2)-Parameters!$B$24+1</f>
        <v/>
      </c>
    </row>
    <row r="9501">
      <c r="X9501" t="inlineStr">
        <is>
          <t>L0218873</t>
        </is>
      </c>
      <c r="Y9501" t="inlineStr">
        <is>
          <t>2026-05-14</t>
        </is>
      </c>
      <c r="Z9501" t="inlineStr">
        <is>
          <t>home_use</t>
        </is>
      </c>
      <c r="AA9501" t="inlineStr">
        <is>
          <t>IMP01142</t>
        </is>
      </c>
      <c r="AB9501" t="inlineStr">
        <is>
          <t>T107992</t>
        </is>
      </c>
      <c r="AC9501" s="32" t="n">
        <v>518073.19</v>
      </c>
      <c r="AD9501" s="32" t="n">
        <v>58024.2</v>
      </c>
      <c r="AE9501" s="35">
        <f>(LEFT(Y9501,4)-Parameters!$B$23)*12+MID(Y9501,6,2)-Parameters!$B$24+1</f>
        <v/>
      </c>
    </row>
    <row r="9502">
      <c r="X9502" t="inlineStr">
        <is>
          <t>L0219159</t>
        </is>
      </c>
      <c r="Y9502" t="inlineStr">
        <is>
          <t>2026-05-15</t>
        </is>
      </c>
      <c r="Z9502" t="inlineStr">
        <is>
          <t>home_use</t>
        </is>
      </c>
      <c r="AA9502" t="inlineStr">
        <is>
          <t>IMP01142</t>
        </is>
      </c>
      <c r="AB9502" t="inlineStr">
        <is>
          <t>T107992</t>
        </is>
      </c>
      <c r="AC9502" s="32" t="n">
        <v>12625445.53</v>
      </c>
      <c r="AD9502" s="32" t="n">
        <v>1262544.55</v>
      </c>
      <c r="AE9502" s="35">
        <f>(LEFT(Y9502,4)-Parameters!$B$23)*12+MID(Y9502,6,2)-Parameters!$B$24+1</f>
        <v/>
      </c>
    </row>
    <row r="9503">
      <c r="X9503" t="inlineStr">
        <is>
          <t>L0219160</t>
        </is>
      </c>
      <c r="Y9503" t="inlineStr">
        <is>
          <t>2026-05-15</t>
        </is>
      </c>
      <c r="Z9503" t="inlineStr">
        <is>
          <t>home_use</t>
        </is>
      </c>
      <c r="AA9503" t="inlineStr">
        <is>
          <t>IMP01142</t>
        </is>
      </c>
      <c r="AB9503" t="inlineStr">
        <is>
          <t>T107992</t>
        </is>
      </c>
      <c r="AC9503" s="32" t="n">
        <v>1177791.91</v>
      </c>
      <c r="AD9503" s="32" t="n">
        <v>131912.69</v>
      </c>
      <c r="AE9503" s="35">
        <f>(LEFT(Y9503,4)-Parameters!$B$23)*12+MID(Y9503,6,2)-Parameters!$B$24+1</f>
        <v/>
      </c>
    </row>
    <row r="9504">
      <c r="X9504" t="inlineStr">
        <is>
          <t>L0219419</t>
        </is>
      </c>
      <c r="Y9504" t="inlineStr">
        <is>
          <t>2026-05-16</t>
        </is>
      </c>
      <c r="Z9504" t="inlineStr">
        <is>
          <t>home_use</t>
        </is>
      </c>
      <c r="AA9504" t="inlineStr">
        <is>
          <t>IMP01142</t>
        </is>
      </c>
      <c r="AB9504" t="inlineStr">
        <is>
          <t>T107992</t>
        </is>
      </c>
      <c r="AC9504" s="32" t="n">
        <v>505106.73</v>
      </c>
      <c r="AD9504" s="32" t="n">
        <v>56571.95</v>
      </c>
      <c r="AE9504" s="35">
        <f>(LEFT(Y9504,4)-Parameters!$B$23)*12+MID(Y9504,6,2)-Parameters!$B$24+1</f>
        <v/>
      </c>
    </row>
    <row r="9505">
      <c r="X9505" t="inlineStr">
        <is>
          <t>L0219954</t>
        </is>
      </c>
      <c r="Y9505" t="inlineStr">
        <is>
          <t>2026-05-18</t>
        </is>
      </c>
      <c r="Z9505" t="inlineStr">
        <is>
          <t>home_use</t>
        </is>
      </c>
      <c r="AA9505" t="inlineStr">
        <is>
          <t>IMP01142</t>
        </is>
      </c>
      <c r="AB9505" t="inlineStr">
        <is>
          <t>T107992</t>
        </is>
      </c>
      <c r="AC9505" s="32" t="n">
        <v>1815352.29</v>
      </c>
      <c r="AD9505" s="32" t="n">
        <v>203319.46</v>
      </c>
      <c r="AE9505" s="35">
        <f>(LEFT(Y9505,4)-Parameters!$B$23)*12+MID(Y9505,6,2)-Parameters!$B$24+1</f>
        <v/>
      </c>
    </row>
    <row r="9506">
      <c r="X9506" t="inlineStr">
        <is>
          <t>L0219955</t>
        </is>
      </c>
      <c r="Y9506" t="inlineStr">
        <is>
          <t>2026-05-18</t>
        </is>
      </c>
      <c r="Z9506" t="inlineStr">
        <is>
          <t>home_use</t>
        </is>
      </c>
      <c r="AA9506" t="inlineStr">
        <is>
          <t>IMP01142</t>
        </is>
      </c>
      <c r="AB9506" t="inlineStr">
        <is>
          <t>T107992</t>
        </is>
      </c>
      <c r="AC9506" s="32" t="n">
        <v>26510852.68</v>
      </c>
      <c r="AD9506" s="32" t="n">
        <v>2651085.27</v>
      </c>
      <c r="AE9506" s="35">
        <f>(LEFT(Y9506,4)-Parameters!$B$23)*12+MID(Y9506,6,2)-Parameters!$B$24+1</f>
        <v/>
      </c>
    </row>
    <row r="9507">
      <c r="X9507" t="inlineStr">
        <is>
          <t>L0219957</t>
        </is>
      </c>
      <c r="Y9507" t="inlineStr">
        <is>
          <t>2026-05-18</t>
        </is>
      </c>
      <c r="Z9507" t="inlineStr">
        <is>
          <t>home_use</t>
        </is>
      </c>
      <c r="AA9507" t="inlineStr">
        <is>
          <t>IMP01142</t>
        </is>
      </c>
      <c r="AB9507" t="inlineStr">
        <is>
          <t>T107992</t>
        </is>
      </c>
      <c r="AC9507" s="32" t="n">
        <v>552350.67</v>
      </c>
      <c r="AD9507" s="32" t="n">
        <v>61863.28</v>
      </c>
      <c r="AE9507" s="35">
        <f>(LEFT(Y9507,4)-Parameters!$B$23)*12+MID(Y9507,6,2)-Parameters!$B$24+1</f>
        <v/>
      </c>
    </row>
    <row r="9508">
      <c r="X9508" t="inlineStr">
        <is>
          <t>L0220478</t>
        </is>
      </c>
      <c r="Y9508" t="inlineStr">
        <is>
          <t>2026-05-20</t>
        </is>
      </c>
      <c r="Z9508" t="inlineStr">
        <is>
          <t>home_use</t>
        </is>
      </c>
      <c r="AA9508" t="inlineStr">
        <is>
          <t>IMP01142</t>
        </is>
      </c>
      <c r="AB9508" t="inlineStr">
        <is>
          <t>T107992</t>
        </is>
      </c>
      <c r="AC9508" s="32" t="n">
        <v>725669.22</v>
      </c>
      <c r="AD9508" s="32" t="n">
        <v>81274.95</v>
      </c>
      <c r="AE9508" s="35">
        <f>(LEFT(Y9508,4)-Parameters!$B$23)*12+MID(Y9508,6,2)-Parameters!$B$24+1</f>
        <v/>
      </c>
    </row>
    <row r="9509">
      <c r="X9509" t="inlineStr">
        <is>
          <t>L0220479</t>
        </is>
      </c>
      <c r="Y9509" t="inlineStr">
        <is>
          <t>2026-05-20</t>
        </is>
      </c>
      <c r="Z9509" t="inlineStr">
        <is>
          <t>home_use</t>
        </is>
      </c>
      <c r="AA9509" t="inlineStr">
        <is>
          <t>IMP01142</t>
        </is>
      </c>
      <c r="AB9509" t="inlineStr">
        <is>
          <t>T107992</t>
        </is>
      </c>
      <c r="AC9509" s="32" t="n">
        <v>732827.96</v>
      </c>
      <c r="AD9509" s="32" t="n">
        <v>82076.73</v>
      </c>
      <c r="AE9509" s="35">
        <f>(LEFT(Y9509,4)-Parameters!$B$23)*12+MID(Y9509,6,2)-Parameters!$B$24+1</f>
        <v/>
      </c>
    </row>
    <row r="9510">
      <c r="X9510" t="inlineStr">
        <is>
          <t>L0220755</t>
        </is>
      </c>
      <c r="Y9510" t="inlineStr">
        <is>
          <t>2026-05-21</t>
        </is>
      </c>
      <c r="Z9510" t="inlineStr">
        <is>
          <t>home_use</t>
        </is>
      </c>
      <c r="AA9510" t="inlineStr">
        <is>
          <t>IMP01142</t>
        </is>
      </c>
      <c r="AB9510" t="inlineStr">
        <is>
          <t>T107992</t>
        </is>
      </c>
      <c r="AC9510" s="32" t="n">
        <v>1188989.46</v>
      </c>
      <c r="AD9510" s="32" t="n">
        <v>133166.82</v>
      </c>
      <c r="AE9510" s="35">
        <f>(LEFT(Y9510,4)-Parameters!$B$23)*12+MID(Y9510,6,2)-Parameters!$B$24+1</f>
        <v/>
      </c>
    </row>
    <row r="9511">
      <c r="X9511" t="inlineStr">
        <is>
          <t>L0221282</t>
        </is>
      </c>
      <c r="Y9511" t="inlineStr">
        <is>
          <t>2026-05-23</t>
        </is>
      </c>
      <c r="Z9511" t="inlineStr">
        <is>
          <t>home_use</t>
        </is>
      </c>
      <c r="AA9511" t="inlineStr">
        <is>
          <t>IMP01142</t>
        </is>
      </c>
      <c r="AB9511" t="inlineStr">
        <is>
          <t>T107992</t>
        </is>
      </c>
      <c r="AC9511" s="32" t="n">
        <v>1501697.59</v>
      </c>
      <c r="AD9511" s="32" t="n">
        <v>168190.13</v>
      </c>
      <c r="AE9511" s="35">
        <f>(LEFT(Y9511,4)-Parameters!$B$23)*12+MID(Y9511,6,2)-Parameters!$B$24+1</f>
        <v/>
      </c>
    </row>
    <row r="9512">
      <c r="X9512" t="inlineStr">
        <is>
          <t>L0221830</t>
        </is>
      </c>
      <c r="Y9512" t="inlineStr">
        <is>
          <t>2026-05-25</t>
        </is>
      </c>
      <c r="Z9512" t="inlineStr">
        <is>
          <t>home_use</t>
        </is>
      </c>
      <c r="AA9512" t="inlineStr">
        <is>
          <t>IMP01142</t>
        </is>
      </c>
      <c r="AB9512" t="inlineStr">
        <is>
          <t>T107992</t>
        </is>
      </c>
      <c r="AC9512" s="32" t="n">
        <v>116601.63</v>
      </c>
      <c r="AD9512" s="32" t="n">
        <v>13059.38</v>
      </c>
      <c r="AE9512" s="35">
        <f>(LEFT(Y9512,4)-Parameters!$B$23)*12+MID(Y9512,6,2)-Parameters!$B$24+1</f>
        <v/>
      </c>
    </row>
    <row r="9513">
      <c r="X9513" t="inlineStr">
        <is>
          <t>L0222136</t>
        </is>
      </c>
      <c r="Y9513" t="inlineStr">
        <is>
          <t>2026-05-26</t>
        </is>
      </c>
      <c r="Z9513" t="inlineStr">
        <is>
          <t>home_use</t>
        </is>
      </c>
      <c r="AA9513" t="inlineStr">
        <is>
          <t>IMP01142</t>
        </is>
      </c>
      <c r="AB9513" t="inlineStr">
        <is>
          <t>T107992</t>
        </is>
      </c>
      <c r="AC9513" s="32" t="n">
        <v>411442.62</v>
      </c>
      <c r="AD9513" s="32" t="n">
        <v>46081.57</v>
      </c>
      <c r="AE9513" s="35">
        <f>(LEFT(Y9513,4)-Parameters!$B$23)*12+MID(Y9513,6,2)-Parameters!$B$24+1</f>
        <v/>
      </c>
    </row>
    <row r="9514">
      <c r="X9514" t="inlineStr">
        <is>
          <t>L0222137</t>
        </is>
      </c>
      <c r="Y9514" t="inlineStr">
        <is>
          <t>2026-05-26</t>
        </is>
      </c>
      <c r="Z9514" t="inlineStr">
        <is>
          <t>home_use</t>
        </is>
      </c>
      <c r="AA9514" t="inlineStr">
        <is>
          <t>IMP01142</t>
        </is>
      </c>
      <c r="AB9514" t="inlineStr">
        <is>
          <t>T107992</t>
        </is>
      </c>
      <c r="AC9514" s="32" t="n">
        <v>1446241.06</v>
      </c>
      <c r="AD9514" s="32" t="n">
        <v>161979</v>
      </c>
      <c r="AE9514" s="35">
        <f>(LEFT(Y9514,4)-Parameters!$B$23)*12+MID(Y9514,6,2)-Parameters!$B$24+1</f>
        <v/>
      </c>
    </row>
    <row r="9515">
      <c r="X9515" t="inlineStr">
        <is>
          <t>L0222406</t>
        </is>
      </c>
      <c r="Y9515" t="inlineStr">
        <is>
          <t>2026-05-27</t>
        </is>
      </c>
      <c r="Z9515" t="inlineStr">
        <is>
          <t>home_use</t>
        </is>
      </c>
      <c r="AA9515" t="inlineStr">
        <is>
          <t>IMP01142</t>
        </is>
      </c>
      <c r="AB9515" t="inlineStr">
        <is>
          <t>T107992</t>
        </is>
      </c>
      <c r="AC9515" s="32" t="n">
        <v>644452.71</v>
      </c>
      <c r="AD9515" s="32" t="n">
        <v>72178.7</v>
      </c>
      <c r="AE9515" s="35">
        <f>(LEFT(Y9515,4)-Parameters!$B$23)*12+MID(Y9515,6,2)-Parameters!$B$24+1</f>
        <v/>
      </c>
    </row>
    <row r="9516">
      <c r="X9516" t="inlineStr">
        <is>
          <t>L0222407</t>
        </is>
      </c>
      <c r="Y9516" t="inlineStr">
        <is>
          <t>2026-05-27</t>
        </is>
      </c>
      <c r="Z9516" t="inlineStr">
        <is>
          <t>home_use</t>
        </is>
      </c>
      <c r="AA9516" t="inlineStr">
        <is>
          <t>IMP01142</t>
        </is>
      </c>
      <c r="AB9516" t="inlineStr">
        <is>
          <t>T107992</t>
        </is>
      </c>
      <c r="AC9516" s="32" t="n">
        <v>477568.69</v>
      </c>
      <c r="AD9516" s="32" t="n">
        <v>53487.69</v>
      </c>
      <c r="AE9516" s="35">
        <f>(LEFT(Y9516,4)-Parameters!$B$23)*12+MID(Y9516,6,2)-Parameters!$B$24+1</f>
        <v/>
      </c>
    </row>
    <row r="9517">
      <c r="X9517" t="inlineStr">
        <is>
          <t>L0222408</t>
        </is>
      </c>
      <c r="Y9517" t="inlineStr">
        <is>
          <t>2026-05-27</t>
        </is>
      </c>
      <c r="Z9517" t="inlineStr">
        <is>
          <t>home_use</t>
        </is>
      </c>
      <c r="AA9517" t="inlineStr">
        <is>
          <t>IMP01142</t>
        </is>
      </c>
      <c r="AB9517" t="inlineStr">
        <is>
          <t>T107992</t>
        </is>
      </c>
      <c r="AC9517" s="32" t="n">
        <v>1474857.25</v>
      </c>
      <c r="AD9517" s="32" t="n">
        <v>165184.01</v>
      </c>
      <c r="AE9517" s="35">
        <f>(LEFT(Y9517,4)-Parameters!$B$23)*12+MID(Y9517,6,2)-Parameters!$B$24+1</f>
        <v/>
      </c>
    </row>
    <row r="9518">
      <c r="X9518" t="inlineStr">
        <is>
          <t>L0222888</t>
        </is>
      </c>
      <c r="Y9518" t="inlineStr">
        <is>
          <t>2026-06-01</t>
        </is>
      </c>
      <c r="Z9518" t="inlineStr">
        <is>
          <t>home_use</t>
        </is>
      </c>
      <c r="AA9518" t="inlineStr">
        <is>
          <t>IMP01142</t>
        </is>
      </c>
      <c r="AB9518" t="inlineStr">
        <is>
          <t>T107992</t>
        </is>
      </c>
      <c r="AC9518" s="32" t="n">
        <v>1942098.17</v>
      </c>
      <c r="AD9518" s="32" t="n">
        <v>217515</v>
      </c>
      <c r="AE9518" s="35">
        <f>(LEFT(Y9518,4)-Parameters!$B$23)*12+MID(Y9518,6,2)-Parameters!$B$24+1</f>
        <v/>
      </c>
    </row>
    <row r="9519">
      <c r="X9519" t="inlineStr">
        <is>
          <t>L0222889</t>
        </is>
      </c>
      <c r="Y9519" t="inlineStr">
        <is>
          <t>2026-06-01</t>
        </is>
      </c>
      <c r="Z9519" t="inlineStr">
        <is>
          <t>home_use</t>
        </is>
      </c>
      <c r="AA9519" t="inlineStr">
        <is>
          <t>IMP01142</t>
        </is>
      </c>
      <c r="AB9519" t="inlineStr">
        <is>
          <t>T107992</t>
        </is>
      </c>
      <c r="AC9519" s="32" t="n">
        <v>589708.15</v>
      </c>
      <c r="AD9519" s="32" t="n">
        <v>66047.31</v>
      </c>
      <c r="AE9519" s="35">
        <f>(LEFT(Y9519,4)-Parameters!$B$23)*12+MID(Y9519,6,2)-Parameters!$B$24+1</f>
        <v/>
      </c>
    </row>
    <row r="9520">
      <c r="X9520" t="inlineStr">
        <is>
          <t>L0223148</t>
        </is>
      </c>
      <c r="Y9520" t="inlineStr">
        <is>
          <t>2026-06-02</t>
        </is>
      </c>
      <c r="Z9520" t="inlineStr">
        <is>
          <t>home_use</t>
        </is>
      </c>
      <c r="AA9520" t="inlineStr">
        <is>
          <t>IMP01142</t>
        </is>
      </c>
      <c r="AB9520" t="inlineStr">
        <is>
          <t>T107992</t>
        </is>
      </c>
      <c r="AC9520" s="32" t="n">
        <v>16332971.78</v>
      </c>
      <c r="AD9520" s="32" t="n">
        <v>1633297.18</v>
      </c>
      <c r="AE9520" s="35">
        <f>(LEFT(Y9520,4)-Parameters!$B$23)*12+MID(Y9520,6,2)-Parameters!$B$24+1</f>
        <v/>
      </c>
    </row>
    <row r="9521">
      <c r="X9521" t="inlineStr">
        <is>
          <t>L0223149</t>
        </is>
      </c>
      <c r="Y9521" t="inlineStr">
        <is>
          <t>2026-06-02</t>
        </is>
      </c>
      <c r="Z9521" t="inlineStr">
        <is>
          <t>home_use</t>
        </is>
      </c>
      <c r="AA9521" t="inlineStr">
        <is>
          <t>IMP01142</t>
        </is>
      </c>
      <c r="AB9521" t="inlineStr">
        <is>
          <t>T107992</t>
        </is>
      </c>
      <c r="AC9521" s="32" t="n">
        <v>14667386.82</v>
      </c>
      <c r="AD9521" s="32" t="n">
        <v>1466738.68</v>
      </c>
      <c r="AE9521" s="35">
        <f>(LEFT(Y9521,4)-Parameters!$B$23)*12+MID(Y9521,6,2)-Parameters!$B$24+1</f>
        <v/>
      </c>
    </row>
    <row r="9522">
      <c r="X9522" t="inlineStr">
        <is>
          <t>L0223416</t>
        </is>
      </c>
      <c r="Y9522" t="inlineStr">
        <is>
          <t>2026-06-03</t>
        </is>
      </c>
      <c r="Z9522" t="inlineStr">
        <is>
          <t>home_use</t>
        </is>
      </c>
      <c r="AA9522" t="inlineStr">
        <is>
          <t>IMP01142</t>
        </is>
      </c>
      <c r="AB9522" t="inlineStr">
        <is>
          <t>T107992</t>
        </is>
      </c>
      <c r="AC9522" s="32" t="n">
        <v>1325089.05</v>
      </c>
      <c r="AD9522" s="32" t="n">
        <v>148409.97</v>
      </c>
      <c r="AE9522" s="35">
        <f>(LEFT(Y9522,4)-Parameters!$B$23)*12+MID(Y9522,6,2)-Parameters!$B$24+1</f>
        <v/>
      </c>
    </row>
    <row r="9523">
      <c r="X9523" t="inlineStr">
        <is>
          <t>L0223663</t>
        </is>
      </c>
      <c r="Y9523" t="inlineStr">
        <is>
          <t>2026-06-04</t>
        </is>
      </c>
      <c r="Z9523" t="inlineStr">
        <is>
          <t>home_use</t>
        </is>
      </c>
      <c r="AA9523" t="inlineStr">
        <is>
          <t>IMP01142</t>
        </is>
      </c>
      <c r="AB9523" t="inlineStr">
        <is>
          <t>T107992</t>
        </is>
      </c>
      <c r="AC9523" s="32" t="n">
        <v>2016614.1</v>
      </c>
      <c r="AD9523" s="32" t="n">
        <v>225860.78</v>
      </c>
      <c r="AE9523" s="35">
        <f>(LEFT(Y9523,4)-Parameters!$B$23)*12+MID(Y9523,6,2)-Parameters!$B$24+1</f>
        <v/>
      </c>
    </row>
    <row r="9524">
      <c r="X9524" t="inlineStr">
        <is>
          <t>L0223964</t>
        </is>
      </c>
      <c r="Y9524" t="inlineStr">
        <is>
          <t>2026-06-05</t>
        </is>
      </c>
      <c r="Z9524" t="inlineStr">
        <is>
          <t>home_use</t>
        </is>
      </c>
      <c r="AA9524" t="inlineStr">
        <is>
          <t>IMP01142</t>
        </is>
      </c>
      <c r="AB9524" t="inlineStr">
        <is>
          <t>T107992</t>
        </is>
      </c>
      <c r="AC9524" s="32" t="n">
        <v>1146279.71</v>
      </c>
      <c r="AD9524" s="32" t="n">
        <v>128383.33</v>
      </c>
      <c r="AE9524" s="35">
        <f>(LEFT(Y9524,4)-Parameters!$B$23)*12+MID(Y9524,6,2)-Parameters!$B$24+1</f>
        <v/>
      </c>
    </row>
    <row r="9525">
      <c r="X9525" t="inlineStr">
        <is>
          <t>L0223966</t>
        </is>
      </c>
      <c r="Y9525" t="inlineStr">
        <is>
          <t>2026-06-05</t>
        </is>
      </c>
      <c r="Z9525" t="inlineStr">
        <is>
          <t>home_use</t>
        </is>
      </c>
      <c r="AA9525" t="inlineStr">
        <is>
          <t>IMP01142</t>
        </is>
      </c>
      <c r="AB9525" t="inlineStr">
        <is>
          <t>T107992</t>
        </is>
      </c>
      <c r="AC9525" s="32" t="n">
        <v>11504380.07</v>
      </c>
      <c r="AD9525" s="32" t="n">
        <v>1207959.91</v>
      </c>
      <c r="AE9525" s="35">
        <f>(LEFT(Y9525,4)-Parameters!$B$23)*12+MID(Y9525,6,2)-Parameters!$B$24+1</f>
        <v/>
      </c>
    </row>
    <row r="9526">
      <c r="X9526" t="inlineStr">
        <is>
          <t>L0223967</t>
        </is>
      </c>
      <c r="Y9526" t="inlineStr">
        <is>
          <t>2026-06-05</t>
        </is>
      </c>
      <c r="Z9526" t="inlineStr">
        <is>
          <t>home_use</t>
        </is>
      </c>
      <c r="AA9526" t="inlineStr">
        <is>
          <t>IMP01142</t>
        </is>
      </c>
      <c r="AB9526" t="inlineStr">
        <is>
          <t>T107992</t>
        </is>
      </c>
      <c r="AC9526" s="32" t="n">
        <v>973724.61</v>
      </c>
      <c r="AD9526" s="32" t="n">
        <v>109057.16</v>
      </c>
      <c r="AE9526" s="35">
        <f>(LEFT(Y9526,4)-Parameters!$B$23)*12+MID(Y9526,6,2)-Parameters!$B$24+1</f>
        <v/>
      </c>
    </row>
    <row r="9527">
      <c r="X9527" t="inlineStr">
        <is>
          <t>L0223968</t>
        </is>
      </c>
      <c r="Y9527" t="inlineStr">
        <is>
          <t>2026-06-05</t>
        </is>
      </c>
      <c r="Z9527" t="inlineStr">
        <is>
          <t>home_use</t>
        </is>
      </c>
      <c r="AA9527" t="inlineStr">
        <is>
          <t>IMP01142</t>
        </is>
      </c>
      <c r="AB9527" t="inlineStr">
        <is>
          <t>T107992</t>
        </is>
      </c>
      <c r="AC9527" s="32" t="n">
        <v>17466163.66</v>
      </c>
      <c r="AD9527" s="32" t="n">
        <v>1833947.18</v>
      </c>
      <c r="AE9527" s="35">
        <f>(LEFT(Y9527,4)-Parameters!$B$23)*12+MID(Y9527,6,2)-Parameters!$B$24+1</f>
        <v/>
      </c>
    </row>
    <row r="9528">
      <c r="X9528" t="inlineStr">
        <is>
          <t>L0224242</t>
        </is>
      </c>
      <c r="Y9528" t="inlineStr">
        <is>
          <t>2026-06-06</t>
        </is>
      </c>
      <c r="Z9528" t="inlineStr">
        <is>
          <t>home_use</t>
        </is>
      </c>
      <c r="AA9528" t="inlineStr">
        <is>
          <t>IMP01142</t>
        </is>
      </c>
      <c r="AB9528" t="inlineStr">
        <is>
          <t>T107992</t>
        </is>
      </c>
      <c r="AC9528" s="32" t="n">
        <v>14156266.28</v>
      </c>
      <c r="AD9528" s="32" t="n">
        <v>1486407.96</v>
      </c>
      <c r="AE9528" s="35">
        <f>(LEFT(Y9528,4)-Parameters!$B$23)*12+MID(Y9528,6,2)-Parameters!$B$24+1</f>
        <v/>
      </c>
    </row>
    <row r="9529">
      <c r="X9529" t="inlineStr">
        <is>
          <t>L0224243</t>
        </is>
      </c>
      <c r="Y9529" t="inlineStr">
        <is>
          <t>2026-06-06</t>
        </is>
      </c>
      <c r="Z9529" t="inlineStr">
        <is>
          <t>home_use</t>
        </is>
      </c>
      <c r="AA9529" t="inlineStr">
        <is>
          <t>IMP01142</t>
        </is>
      </c>
      <c r="AB9529" t="inlineStr">
        <is>
          <t>T107992</t>
        </is>
      </c>
      <c r="AC9529" s="32" t="n">
        <v>21635624.64</v>
      </c>
      <c r="AD9529" s="32" t="n">
        <v>2163562.46</v>
      </c>
      <c r="AE9529" s="35">
        <f>(LEFT(Y9529,4)-Parameters!$B$23)*12+MID(Y9529,6,2)-Parameters!$B$24+1</f>
        <v/>
      </c>
    </row>
    <row r="9530">
      <c r="X9530" t="inlineStr">
        <is>
          <t>L0224513</t>
        </is>
      </c>
      <c r="Y9530" t="inlineStr">
        <is>
          <t>2026-06-07</t>
        </is>
      </c>
      <c r="Z9530" t="inlineStr">
        <is>
          <t>home_use</t>
        </is>
      </c>
      <c r="AA9530" t="inlineStr">
        <is>
          <t>IMP01142</t>
        </is>
      </c>
      <c r="AB9530" t="inlineStr">
        <is>
          <t>T107992</t>
        </is>
      </c>
      <c r="AC9530" s="32" t="n">
        <v>556770.53</v>
      </c>
      <c r="AD9530" s="32" t="n">
        <v>62358.3</v>
      </c>
      <c r="AE9530" s="35">
        <f>(LEFT(Y9530,4)-Parameters!$B$23)*12+MID(Y9530,6,2)-Parameters!$B$24+1</f>
        <v/>
      </c>
    </row>
    <row r="9531">
      <c r="X9531" t="inlineStr">
        <is>
          <t>L0226335</t>
        </is>
      </c>
      <c r="Y9531" t="inlineStr">
        <is>
          <t>2026-06-14</t>
        </is>
      </c>
      <c r="Z9531" t="inlineStr">
        <is>
          <t>home_use</t>
        </is>
      </c>
      <c r="AA9531" t="inlineStr">
        <is>
          <t>IMP01142</t>
        </is>
      </c>
      <c r="AB9531" t="inlineStr">
        <is>
          <t>T107992</t>
        </is>
      </c>
      <c r="AC9531" s="32" t="n">
        <v>8245545.8</v>
      </c>
      <c r="AD9531" s="32" t="n">
        <v>824554.58</v>
      </c>
      <c r="AE9531" s="35">
        <f>(LEFT(Y9531,4)-Parameters!$B$23)*12+MID(Y9531,6,2)-Parameters!$B$24+1</f>
        <v/>
      </c>
    </row>
    <row r="9532">
      <c r="X9532" t="inlineStr">
        <is>
          <t>L0226597</t>
        </is>
      </c>
      <c r="Y9532" t="inlineStr">
        <is>
          <t>2026-06-15</t>
        </is>
      </c>
      <c r="Z9532" t="inlineStr">
        <is>
          <t>home_use</t>
        </is>
      </c>
      <c r="AA9532" t="inlineStr">
        <is>
          <t>IMP01142</t>
        </is>
      </c>
      <c r="AB9532" t="inlineStr">
        <is>
          <t>T107992</t>
        </is>
      </c>
      <c r="AC9532" s="32" t="n">
        <v>1295382.16</v>
      </c>
      <c r="AD9532" s="32" t="n">
        <v>136015.13</v>
      </c>
      <c r="AE9532" s="35">
        <f>(LEFT(Y9532,4)-Parameters!$B$23)*12+MID(Y9532,6,2)-Parameters!$B$24+1</f>
        <v/>
      </c>
    </row>
    <row r="9533">
      <c r="X9533" t="inlineStr">
        <is>
          <t>L0227361</t>
        </is>
      </c>
      <c r="Y9533" t="inlineStr">
        <is>
          <t>2026-06-18</t>
        </is>
      </c>
      <c r="Z9533" t="inlineStr">
        <is>
          <t>warehouse_out</t>
        </is>
      </c>
      <c r="AA9533" t="inlineStr">
        <is>
          <t>IMP01142</t>
        </is>
      </c>
      <c r="AB9533" t="inlineStr">
        <is>
          <t>T107992</t>
        </is>
      </c>
      <c r="AC9533" s="32" t="n">
        <v>1305495.91</v>
      </c>
      <c r="AD9533" s="32" t="n">
        <v>146215.54</v>
      </c>
      <c r="AE9533" s="35">
        <f>(LEFT(Y9533,4)-Parameters!$B$23)*12+MID(Y9533,6,2)-Parameters!$B$24+1</f>
        <v/>
      </c>
    </row>
    <row r="9534">
      <c r="X9534" t="inlineStr">
        <is>
          <t>L0227362</t>
        </is>
      </c>
      <c r="Y9534" t="inlineStr">
        <is>
          <t>2026-06-18</t>
        </is>
      </c>
      <c r="Z9534" t="inlineStr">
        <is>
          <t>home_use</t>
        </is>
      </c>
      <c r="AA9534" t="inlineStr">
        <is>
          <t>IMP01142</t>
        </is>
      </c>
      <c r="AB9534" t="inlineStr">
        <is>
          <t>T107992</t>
        </is>
      </c>
      <c r="AC9534" s="32" t="n">
        <v>753620.97</v>
      </c>
      <c r="AD9534" s="32" t="n">
        <v>84405.55</v>
      </c>
      <c r="AE9534" s="35">
        <f>(LEFT(Y9534,4)-Parameters!$B$23)*12+MID(Y9534,6,2)-Parameters!$B$24+1</f>
        <v/>
      </c>
    </row>
    <row r="9535">
      <c r="X9535" t="inlineStr">
        <is>
          <t>L0227363</t>
        </is>
      </c>
      <c r="Y9535" t="inlineStr">
        <is>
          <t>2026-06-18</t>
        </is>
      </c>
      <c r="Z9535" t="inlineStr">
        <is>
          <t>home_use</t>
        </is>
      </c>
      <c r="AA9535" t="inlineStr">
        <is>
          <t>IMP01142</t>
        </is>
      </c>
      <c r="AB9535" t="inlineStr">
        <is>
          <t>T107992</t>
        </is>
      </c>
      <c r="AC9535" s="32" t="n">
        <v>689400.3</v>
      </c>
      <c r="AD9535" s="32" t="n">
        <v>77212.83</v>
      </c>
      <c r="AE9535" s="35">
        <f>(LEFT(Y9535,4)-Parameters!$B$23)*12+MID(Y9535,6,2)-Parameters!$B$24+1</f>
        <v/>
      </c>
    </row>
    <row r="9536">
      <c r="X9536" t="inlineStr">
        <is>
          <t>L0227646</t>
        </is>
      </c>
      <c r="Y9536" t="inlineStr">
        <is>
          <t>2026-06-19</t>
        </is>
      </c>
      <c r="Z9536" t="inlineStr">
        <is>
          <t>home_use</t>
        </is>
      </c>
      <c r="AA9536" t="inlineStr">
        <is>
          <t>IMP01142</t>
        </is>
      </c>
      <c r="AB9536" t="inlineStr">
        <is>
          <t>T107992</t>
        </is>
      </c>
      <c r="AC9536" s="32" t="n">
        <v>1201758.18</v>
      </c>
      <c r="AD9536" s="32" t="n">
        <v>134596.92</v>
      </c>
      <c r="AE9536" s="35">
        <f>(LEFT(Y9536,4)-Parameters!$B$23)*12+MID(Y9536,6,2)-Parameters!$B$24+1</f>
        <v/>
      </c>
    </row>
    <row r="9537">
      <c r="X9537" t="inlineStr">
        <is>
          <t>L0227647</t>
        </is>
      </c>
      <c r="Y9537" t="inlineStr">
        <is>
          <t>2026-06-19</t>
        </is>
      </c>
      <c r="Z9537" t="inlineStr">
        <is>
          <t>home_use</t>
        </is>
      </c>
      <c r="AA9537" t="inlineStr">
        <is>
          <t>IMP01142</t>
        </is>
      </c>
      <c r="AB9537" t="inlineStr">
        <is>
          <t>T107992</t>
        </is>
      </c>
      <c r="AC9537" s="32" t="n">
        <v>542817.53</v>
      </c>
      <c r="AD9537" s="32" t="n">
        <v>60795.56</v>
      </c>
      <c r="AE9537" s="35">
        <f>(LEFT(Y9537,4)-Parameters!$B$23)*12+MID(Y9537,6,2)-Parameters!$B$24+1</f>
        <v/>
      </c>
    </row>
    <row r="9538">
      <c r="X9538" t="inlineStr">
        <is>
          <t>L0227648</t>
        </is>
      </c>
      <c r="Y9538" t="inlineStr">
        <is>
          <t>2026-06-19</t>
        </is>
      </c>
      <c r="Z9538" t="inlineStr">
        <is>
          <t>home_use</t>
        </is>
      </c>
      <c r="AA9538" t="inlineStr">
        <is>
          <t>IMP01142</t>
        </is>
      </c>
      <c r="AB9538" t="inlineStr">
        <is>
          <t>T107992</t>
        </is>
      </c>
      <c r="AC9538" s="32" t="n">
        <v>10596364.13</v>
      </c>
      <c r="AD9538" s="32" t="n">
        <v>1059636.41</v>
      </c>
      <c r="AE9538" s="35">
        <f>(LEFT(Y9538,4)-Parameters!$B$23)*12+MID(Y9538,6,2)-Parameters!$B$24+1</f>
        <v/>
      </c>
    </row>
    <row r="9539">
      <c r="X9539" t="inlineStr">
        <is>
          <t>L0228190</t>
        </is>
      </c>
      <c r="Y9539" t="inlineStr">
        <is>
          <t>2026-06-21</t>
        </is>
      </c>
      <c r="Z9539" t="inlineStr">
        <is>
          <t>home_use</t>
        </is>
      </c>
      <c r="AA9539" t="inlineStr">
        <is>
          <t>IMP01142</t>
        </is>
      </c>
      <c r="AB9539" t="inlineStr">
        <is>
          <t>T107992</t>
        </is>
      </c>
      <c r="AC9539" s="32" t="n">
        <v>21548072.57</v>
      </c>
      <c r="AD9539" s="32" t="n">
        <v>2154807.26</v>
      </c>
      <c r="AE9539" s="35">
        <f>(LEFT(Y9539,4)-Parameters!$B$23)*12+MID(Y9539,6,2)-Parameters!$B$24+1</f>
        <v/>
      </c>
    </row>
    <row r="9540">
      <c r="X9540" t="inlineStr">
        <is>
          <t>L0228470</t>
        </is>
      </c>
      <c r="Y9540" t="inlineStr">
        <is>
          <t>2026-06-22</t>
        </is>
      </c>
      <c r="Z9540" t="inlineStr">
        <is>
          <t>home_use</t>
        </is>
      </c>
      <c r="AA9540" t="inlineStr">
        <is>
          <t>IMP01142</t>
        </is>
      </c>
      <c r="AB9540" t="inlineStr">
        <is>
          <t>T107992</t>
        </is>
      </c>
      <c r="AC9540" s="32" t="n">
        <v>670915.13</v>
      </c>
      <c r="AD9540" s="32" t="n">
        <v>75142.49000000001</v>
      </c>
      <c r="AE9540" s="35">
        <f>(LEFT(Y9540,4)-Parameters!$B$23)*12+MID(Y9540,6,2)-Parameters!$B$24+1</f>
        <v/>
      </c>
    </row>
    <row r="9541">
      <c r="X9541" t="inlineStr">
        <is>
          <t>L0228994</t>
        </is>
      </c>
      <c r="Y9541" t="inlineStr">
        <is>
          <t>2026-06-24</t>
        </is>
      </c>
      <c r="Z9541" t="inlineStr">
        <is>
          <t>warehouse_out</t>
        </is>
      </c>
      <c r="AA9541" t="inlineStr">
        <is>
          <t>IMP01142</t>
        </is>
      </c>
      <c r="AB9541" t="inlineStr">
        <is>
          <t>T107992</t>
        </is>
      </c>
      <c r="AC9541" s="32" t="n">
        <v>631870.24</v>
      </c>
      <c r="AD9541" s="32" t="n">
        <v>70769.47</v>
      </c>
      <c r="AE9541" s="35">
        <f>(LEFT(Y9541,4)-Parameters!$B$23)*12+MID(Y9541,6,2)-Parameters!$B$24+1</f>
        <v/>
      </c>
    </row>
    <row r="9542">
      <c r="X9542" t="inlineStr">
        <is>
          <t>L0228995</t>
        </is>
      </c>
      <c r="Y9542" t="inlineStr">
        <is>
          <t>2026-06-24</t>
        </is>
      </c>
      <c r="Z9542" t="inlineStr">
        <is>
          <t>home_use</t>
        </is>
      </c>
      <c r="AA9542" t="inlineStr">
        <is>
          <t>IMP01142</t>
        </is>
      </c>
      <c r="AB9542" t="inlineStr">
        <is>
          <t>T107992</t>
        </is>
      </c>
      <c r="AC9542" s="32" t="n">
        <v>1624982.06</v>
      </c>
      <c r="AD9542" s="32" t="n">
        <v>181997.99</v>
      </c>
      <c r="AE9542" s="35">
        <f>(LEFT(Y9542,4)-Parameters!$B$23)*12+MID(Y9542,6,2)-Parameters!$B$24+1</f>
        <v/>
      </c>
    </row>
    <row r="9543">
      <c r="X9543" t="inlineStr">
        <is>
          <t>L0229507</t>
        </is>
      </c>
      <c r="Y9543" t="inlineStr">
        <is>
          <t>2026-06-26</t>
        </is>
      </c>
      <c r="Z9543" t="inlineStr">
        <is>
          <t>warehouse_out</t>
        </is>
      </c>
      <c r="AA9543" t="inlineStr">
        <is>
          <t>IMP01142</t>
        </is>
      </c>
      <c r="AB9543" t="inlineStr">
        <is>
          <t>T107992</t>
        </is>
      </c>
      <c r="AC9543" s="32" t="n">
        <v>61211897.01</v>
      </c>
      <c r="AD9543" s="32" t="n">
        <v>6121189.7</v>
      </c>
      <c r="AE9543" s="35">
        <f>(LEFT(Y9543,4)-Parameters!$B$23)*12+MID(Y9543,6,2)-Parameters!$B$24+1</f>
        <v/>
      </c>
    </row>
    <row r="9544">
      <c r="X9544" t="inlineStr">
        <is>
          <t>L0229785</t>
        </is>
      </c>
      <c r="Y9544" t="inlineStr">
        <is>
          <t>2026-06-27</t>
        </is>
      </c>
      <c r="Z9544" t="inlineStr">
        <is>
          <t>home_use</t>
        </is>
      </c>
      <c r="AA9544" t="inlineStr">
        <is>
          <t>IMP01142</t>
        </is>
      </c>
      <c r="AB9544" t="inlineStr">
        <is>
          <t>T107992</t>
        </is>
      </c>
      <c r="AC9544" s="32" t="n">
        <v>1123319.52</v>
      </c>
      <c r="AD9544" s="32" t="n">
        <v>125811.79</v>
      </c>
      <c r="AE9544" s="35">
        <f>(LEFT(Y9544,4)-Parameters!$B$23)*12+MID(Y9544,6,2)-Parameters!$B$24+1</f>
        <v/>
      </c>
    </row>
    <row r="9545">
      <c r="X9545" t="inlineStr">
        <is>
          <t>L0230030</t>
        </is>
      </c>
      <c r="Y9545" t="inlineStr">
        <is>
          <t>2026-06-28</t>
        </is>
      </c>
      <c r="Z9545" t="inlineStr">
        <is>
          <t>home_use</t>
        </is>
      </c>
      <c r="AA9545" t="inlineStr">
        <is>
          <t>IMP01142</t>
        </is>
      </c>
      <c r="AB9545" t="inlineStr">
        <is>
          <t>T107992</t>
        </is>
      </c>
      <c r="AC9545" s="32" t="n">
        <v>781500.28</v>
      </c>
      <c r="AD9545" s="32" t="n">
        <v>87528.03</v>
      </c>
      <c r="AE9545" s="35">
        <f>(LEFT(Y9545,4)-Parameters!$B$23)*12+MID(Y9545,6,2)-Parameters!$B$24+1</f>
        <v/>
      </c>
    </row>
    <row r="9546">
      <c r="X9546" t="inlineStr">
        <is>
          <t>L0230506</t>
        </is>
      </c>
      <c r="Y9546" t="inlineStr">
        <is>
          <t>2026-07-02</t>
        </is>
      </c>
      <c r="Z9546" t="inlineStr">
        <is>
          <t>home_use</t>
        </is>
      </c>
      <c r="AA9546" t="inlineStr">
        <is>
          <t>IMP01142</t>
        </is>
      </c>
      <c r="AB9546" t="inlineStr">
        <is>
          <t>T107992</t>
        </is>
      </c>
      <c r="AC9546" s="32" t="n">
        <v>24178439.89</v>
      </c>
      <c r="AD9546" s="32" t="n">
        <v>2417843.99</v>
      </c>
      <c r="AE9546" s="35">
        <f>(LEFT(Y9546,4)-Parameters!$B$23)*12+MID(Y9546,6,2)-Parameters!$B$24+1</f>
        <v/>
      </c>
    </row>
    <row r="9547">
      <c r="X9547" t="inlineStr">
        <is>
          <t>L0230747</t>
        </is>
      </c>
      <c r="Y9547" t="inlineStr">
        <is>
          <t>2026-07-03</t>
        </is>
      </c>
      <c r="Z9547" t="inlineStr">
        <is>
          <t>home_use</t>
        </is>
      </c>
      <c r="AA9547" t="inlineStr">
        <is>
          <t>IMP01142</t>
        </is>
      </c>
      <c r="AB9547" t="inlineStr">
        <is>
          <t>T107992</t>
        </is>
      </c>
      <c r="AC9547" s="32" t="n">
        <v>16595850.93</v>
      </c>
      <c r="AD9547" s="32" t="n">
        <v>1659585.09</v>
      </c>
      <c r="AE9547" s="35">
        <f>(LEFT(Y9547,4)-Parameters!$B$23)*12+MID(Y9547,6,2)-Parameters!$B$24+1</f>
        <v/>
      </c>
    </row>
    <row r="9548">
      <c r="X9548" t="inlineStr">
        <is>
          <t>L0231004</t>
        </is>
      </c>
      <c r="Y9548" t="inlineStr">
        <is>
          <t>2026-07-04</t>
        </is>
      </c>
      <c r="Z9548" t="inlineStr">
        <is>
          <t>home_use</t>
        </is>
      </c>
      <c r="AA9548" t="inlineStr">
        <is>
          <t>IMP01142</t>
        </is>
      </c>
      <c r="AB9548" t="inlineStr">
        <is>
          <t>T107992</t>
        </is>
      </c>
      <c r="AC9548" s="32" t="n">
        <v>1095582.57</v>
      </c>
      <c r="AD9548" s="32" t="n">
        <v>122705.25</v>
      </c>
      <c r="AE9548" s="35">
        <f>(LEFT(Y9548,4)-Parameters!$B$23)*12+MID(Y9548,6,2)-Parameters!$B$24+1</f>
        <v/>
      </c>
    </row>
    <row r="9549">
      <c r="X9549" t="inlineStr">
        <is>
          <t>L0231005</t>
        </is>
      </c>
      <c r="Y9549" t="inlineStr">
        <is>
          <t>2026-07-04</t>
        </is>
      </c>
      <c r="Z9549" t="inlineStr">
        <is>
          <t>home_use</t>
        </is>
      </c>
      <c r="AA9549" t="inlineStr">
        <is>
          <t>IMP01142</t>
        </is>
      </c>
      <c r="AB9549" t="inlineStr">
        <is>
          <t>T107992</t>
        </is>
      </c>
      <c r="AC9549" s="32" t="n">
        <v>497344.94</v>
      </c>
      <c r="AD9549" s="32" t="n">
        <v>55702.63</v>
      </c>
      <c r="AE9549" s="35">
        <f>(LEFT(Y9549,4)-Parameters!$B$23)*12+MID(Y9549,6,2)-Parameters!$B$24+1</f>
        <v/>
      </c>
    </row>
    <row r="9550">
      <c r="X9550" t="inlineStr">
        <is>
          <t>L0231268</t>
        </is>
      </c>
      <c r="Y9550" t="inlineStr">
        <is>
          <t>2026-07-05</t>
        </is>
      </c>
      <c r="Z9550" t="inlineStr">
        <is>
          <t>home_use</t>
        </is>
      </c>
      <c r="AA9550" t="inlineStr">
        <is>
          <t>IMP01142</t>
        </is>
      </c>
      <c r="AB9550" t="inlineStr">
        <is>
          <t>T107992</t>
        </is>
      </c>
      <c r="AC9550" s="32" t="n">
        <v>25637392.01</v>
      </c>
      <c r="AD9550" s="32" t="n">
        <v>2563739.2</v>
      </c>
      <c r="AE9550" s="35">
        <f>(LEFT(Y9550,4)-Parameters!$B$23)*12+MID(Y9550,6,2)-Parameters!$B$24+1</f>
        <v/>
      </c>
    </row>
    <row r="9551">
      <c r="X9551" t="inlineStr">
        <is>
          <t>L0231727</t>
        </is>
      </c>
      <c r="Y9551" t="inlineStr">
        <is>
          <t>2026-07-07</t>
        </is>
      </c>
      <c r="Z9551" t="inlineStr">
        <is>
          <t>home_use</t>
        </is>
      </c>
      <c r="AA9551" t="inlineStr">
        <is>
          <t>IMP01142</t>
        </is>
      </c>
      <c r="AB9551" t="inlineStr">
        <is>
          <t>T107992</t>
        </is>
      </c>
      <c r="AC9551" s="32" t="n">
        <v>800215.03</v>
      </c>
      <c r="AD9551" s="32" t="n">
        <v>89624.08</v>
      </c>
      <c r="AE9551" s="35">
        <f>(LEFT(Y9551,4)-Parameters!$B$23)*12+MID(Y9551,6,2)-Parameters!$B$24+1</f>
        <v/>
      </c>
    </row>
    <row r="9552">
      <c r="X9552" t="inlineStr">
        <is>
          <t>L0231728</t>
        </is>
      </c>
      <c r="Y9552" t="inlineStr">
        <is>
          <t>2026-07-07</t>
        </is>
      </c>
      <c r="Z9552" t="inlineStr">
        <is>
          <t>home_use</t>
        </is>
      </c>
      <c r="AA9552" t="inlineStr">
        <is>
          <t>IMP01142</t>
        </is>
      </c>
      <c r="AB9552" t="inlineStr">
        <is>
          <t>T107992</t>
        </is>
      </c>
      <c r="AC9552" s="32" t="n">
        <v>741475.8100000001</v>
      </c>
      <c r="AD9552" s="32" t="n">
        <v>83045.28999999999</v>
      </c>
      <c r="AE9552" s="35">
        <f>(LEFT(Y9552,4)-Parameters!$B$23)*12+MID(Y9552,6,2)-Parameters!$B$24+1</f>
        <v/>
      </c>
    </row>
    <row r="9553">
      <c r="X9553" t="inlineStr">
        <is>
          <t>L0231729</t>
        </is>
      </c>
      <c r="Y9553" t="inlineStr">
        <is>
          <t>2026-07-07</t>
        </is>
      </c>
      <c r="Z9553" t="inlineStr">
        <is>
          <t>home_use</t>
        </is>
      </c>
      <c r="AA9553" t="inlineStr">
        <is>
          <t>IMP01142</t>
        </is>
      </c>
      <c r="AB9553" t="inlineStr">
        <is>
          <t>T107992</t>
        </is>
      </c>
      <c r="AC9553" s="32" t="n">
        <v>2213278.97</v>
      </c>
      <c r="AD9553" s="32" t="n">
        <v>247887.24</v>
      </c>
      <c r="AE9553" s="35">
        <f>(LEFT(Y9553,4)-Parameters!$B$23)*12+MID(Y9553,6,2)-Parameters!$B$24+1</f>
        <v/>
      </c>
    </row>
    <row r="9554">
      <c r="X9554" t="inlineStr">
        <is>
          <t>L0231730</t>
        </is>
      </c>
      <c r="Y9554" t="inlineStr">
        <is>
          <t>2026-07-07</t>
        </is>
      </c>
      <c r="Z9554" t="inlineStr">
        <is>
          <t>home_use</t>
        </is>
      </c>
      <c r="AA9554" t="inlineStr">
        <is>
          <t>IMP01142</t>
        </is>
      </c>
      <c r="AB9554" t="inlineStr">
        <is>
          <t>T107992</t>
        </is>
      </c>
      <c r="AC9554" s="32" t="n">
        <v>774177.66</v>
      </c>
      <c r="AD9554" s="32" t="n">
        <v>86707.89999999999</v>
      </c>
      <c r="AE9554" s="35">
        <f>(LEFT(Y9554,4)-Parameters!$B$23)*12+MID(Y9554,6,2)-Parameters!$B$24+1</f>
        <v/>
      </c>
    </row>
    <row r="9555">
      <c r="X9555" t="inlineStr">
        <is>
          <t>L0231731</t>
        </is>
      </c>
      <c r="Y9555" t="inlineStr">
        <is>
          <t>2026-07-07</t>
        </is>
      </c>
      <c r="Z9555" t="inlineStr">
        <is>
          <t>home_use</t>
        </is>
      </c>
      <c r="AA9555" t="inlineStr">
        <is>
          <t>IMP01142</t>
        </is>
      </c>
      <c r="AB9555" t="inlineStr">
        <is>
          <t>T107992</t>
        </is>
      </c>
      <c r="AC9555" s="32" t="n">
        <v>230229.37</v>
      </c>
      <c r="AD9555" s="32" t="n">
        <v>25785.69</v>
      </c>
      <c r="AE9555" s="35">
        <f>(LEFT(Y9555,4)-Parameters!$B$23)*12+MID(Y9555,6,2)-Parameters!$B$24+1</f>
        <v/>
      </c>
    </row>
    <row r="9556">
      <c r="X9556" t="inlineStr">
        <is>
          <t>L0231996</t>
        </is>
      </c>
      <c r="Y9556" t="inlineStr">
        <is>
          <t>2026-07-08</t>
        </is>
      </c>
      <c r="Z9556" t="inlineStr">
        <is>
          <t>home_use</t>
        </is>
      </c>
      <c r="AA9556" t="inlineStr">
        <is>
          <t>IMP01142</t>
        </is>
      </c>
      <c r="AB9556" t="inlineStr">
        <is>
          <t>T107992</t>
        </is>
      </c>
      <c r="AC9556" s="32" t="n">
        <v>1117277.36</v>
      </c>
      <c r="AD9556" s="32" t="n">
        <v>125135.06</v>
      </c>
      <c r="AE9556" s="35">
        <f>(LEFT(Y9556,4)-Parameters!$B$23)*12+MID(Y9556,6,2)-Parameters!$B$24+1</f>
        <v/>
      </c>
    </row>
    <row r="9557">
      <c r="X9557" t="inlineStr">
        <is>
          <t>L0233509</t>
        </is>
      </c>
      <c r="Y9557" t="inlineStr">
        <is>
          <t>2026-07-14</t>
        </is>
      </c>
      <c r="Z9557" t="inlineStr">
        <is>
          <t>home_use</t>
        </is>
      </c>
      <c r="AA9557" t="inlineStr">
        <is>
          <t>IMP01142</t>
        </is>
      </c>
      <c r="AB9557" t="inlineStr">
        <is>
          <t>T107992</t>
        </is>
      </c>
      <c r="AC9557" s="32" t="n">
        <v>24817980.23</v>
      </c>
      <c r="AD9557" s="32" t="n">
        <v>2481798.02</v>
      </c>
      <c r="AE9557" s="35">
        <f>(LEFT(Y9557,4)-Parameters!$B$23)*12+MID(Y9557,6,2)-Parameters!$B$24+1</f>
        <v/>
      </c>
    </row>
    <row r="9558">
      <c r="X9558" t="inlineStr">
        <is>
          <t>L0233776</t>
        </is>
      </c>
      <c r="Y9558" t="inlineStr">
        <is>
          <t>2026-07-15</t>
        </is>
      </c>
      <c r="Z9558" t="inlineStr">
        <is>
          <t>home_use</t>
        </is>
      </c>
      <c r="AA9558" t="inlineStr">
        <is>
          <t>IMP01142</t>
        </is>
      </c>
      <c r="AB9558" t="inlineStr">
        <is>
          <t>T107992</t>
        </is>
      </c>
      <c r="AC9558" s="32" t="n">
        <v>8358743.03</v>
      </c>
      <c r="AD9558" s="32" t="n">
        <v>877668.02</v>
      </c>
      <c r="AE9558" s="35">
        <f>(LEFT(Y9558,4)-Parameters!$B$23)*12+MID(Y9558,6,2)-Parameters!$B$24+1</f>
        <v/>
      </c>
    </row>
    <row r="9559">
      <c r="X9559" t="inlineStr">
        <is>
          <t>L0234264</t>
        </is>
      </c>
      <c r="Y9559" t="inlineStr">
        <is>
          <t>2026-07-17</t>
        </is>
      </c>
      <c r="Z9559" t="inlineStr">
        <is>
          <t>home_use</t>
        </is>
      </c>
      <c r="AA9559" t="inlineStr">
        <is>
          <t>IMP01142</t>
        </is>
      </c>
      <c r="AB9559" t="inlineStr">
        <is>
          <t>T107992</t>
        </is>
      </c>
      <c r="AC9559" s="32" t="n">
        <v>77463643.56</v>
      </c>
      <c r="AD9559" s="32" t="n">
        <v>7746364.36</v>
      </c>
      <c r="AE9559" s="35">
        <f>(LEFT(Y9559,4)-Parameters!$B$23)*12+MID(Y9559,6,2)-Parameters!$B$24+1</f>
        <v/>
      </c>
    </row>
    <row r="9560">
      <c r="X9560" t="inlineStr">
        <is>
          <t>L0234265</t>
        </is>
      </c>
      <c r="Y9560" t="inlineStr">
        <is>
          <t>2026-07-17</t>
        </is>
      </c>
      <c r="Z9560" t="inlineStr">
        <is>
          <t>home_use</t>
        </is>
      </c>
      <c r="AA9560" t="inlineStr">
        <is>
          <t>IMP01142</t>
        </is>
      </c>
      <c r="AB9560" t="inlineStr">
        <is>
          <t>T107992</t>
        </is>
      </c>
      <c r="AC9560" s="32" t="n">
        <v>379335.51</v>
      </c>
      <c r="AD9560" s="32" t="n">
        <v>42485.58</v>
      </c>
      <c r="AE9560" s="35">
        <f>(LEFT(Y9560,4)-Parameters!$B$23)*12+MID(Y9560,6,2)-Parameters!$B$24+1</f>
        <v/>
      </c>
    </row>
    <row r="9561">
      <c r="X9561" t="inlineStr">
        <is>
          <t>L0234533</t>
        </is>
      </c>
      <c r="Y9561" t="inlineStr">
        <is>
          <t>2026-07-18</t>
        </is>
      </c>
      <c r="Z9561" t="inlineStr">
        <is>
          <t>home_use</t>
        </is>
      </c>
      <c r="AA9561" t="inlineStr">
        <is>
          <t>IMP01142</t>
        </is>
      </c>
      <c r="AB9561" t="inlineStr">
        <is>
          <t>T107992</t>
        </is>
      </c>
      <c r="AC9561" s="32" t="n">
        <v>1428112.59</v>
      </c>
      <c r="AD9561" s="32" t="n">
        <v>159948.61</v>
      </c>
      <c r="AE9561" s="35">
        <f>(LEFT(Y9561,4)-Parameters!$B$23)*12+MID(Y9561,6,2)-Parameters!$B$24+1</f>
        <v/>
      </c>
    </row>
    <row r="9562">
      <c r="X9562" t="inlineStr">
        <is>
          <t>L0234534</t>
        </is>
      </c>
      <c r="Y9562" t="inlineStr">
        <is>
          <t>2026-07-18</t>
        </is>
      </c>
      <c r="Z9562" t="inlineStr">
        <is>
          <t>home_use</t>
        </is>
      </c>
      <c r="AA9562" t="inlineStr">
        <is>
          <t>IMP01142</t>
        </is>
      </c>
      <c r="AB9562" t="inlineStr">
        <is>
          <t>T107992</t>
        </is>
      </c>
      <c r="AC9562" s="32" t="n">
        <v>1852441.13</v>
      </c>
      <c r="AD9562" s="32" t="n">
        <v>207473.41</v>
      </c>
      <c r="AE9562" s="35">
        <f>(LEFT(Y9562,4)-Parameters!$B$23)*12+MID(Y9562,6,2)-Parameters!$B$24+1</f>
        <v/>
      </c>
    </row>
    <row r="9563">
      <c r="X9563" t="inlineStr">
        <is>
          <t>L0234781</t>
        </is>
      </c>
      <c r="Y9563" t="inlineStr">
        <is>
          <t>2026-07-19</t>
        </is>
      </c>
      <c r="Z9563" t="inlineStr">
        <is>
          <t>home_use</t>
        </is>
      </c>
      <c r="AA9563" t="inlineStr">
        <is>
          <t>IMP01142</t>
        </is>
      </c>
      <c r="AB9563" t="inlineStr">
        <is>
          <t>T107992</t>
        </is>
      </c>
      <c r="AC9563" s="32" t="n">
        <v>1750552.85</v>
      </c>
      <c r="AD9563" s="32" t="n">
        <v>196061.92</v>
      </c>
      <c r="AE9563" s="35">
        <f>(LEFT(Y9563,4)-Parameters!$B$23)*12+MID(Y9563,6,2)-Parameters!$B$24+1</f>
        <v/>
      </c>
    </row>
    <row r="9564">
      <c r="X9564" t="inlineStr">
        <is>
          <t>L0234783</t>
        </is>
      </c>
      <c r="Y9564" t="inlineStr">
        <is>
          <t>2026-07-19</t>
        </is>
      </c>
      <c r="Z9564" t="inlineStr">
        <is>
          <t>home_use</t>
        </is>
      </c>
      <c r="AA9564" t="inlineStr">
        <is>
          <t>IMP01142</t>
        </is>
      </c>
      <c r="AB9564" t="inlineStr">
        <is>
          <t>T107992</t>
        </is>
      </c>
      <c r="AC9564" s="32" t="n">
        <v>32126784</v>
      </c>
      <c r="AD9564" s="32" t="n">
        <v>3373312.32</v>
      </c>
      <c r="AE9564" s="35">
        <f>(LEFT(Y9564,4)-Parameters!$B$23)*12+MID(Y9564,6,2)-Parameters!$B$24+1</f>
        <v/>
      </c>
    </row>
    <row r="9565">
      <c r="X9565" t="inlineStr">
        <is>
          <t>L0235258</t>
        </is>
      </c>
      <c r="Y9565" t="inlineStr">
        <is>
          <t>2026-07-21</t>
        </is>
      </c>
      <c r="Z9565" t="inlineStr">
        <is>
          <t>home_use</t>
        </is>
      </c>
      <c r="AA9565" t="inlineStr">
        <is>
          <t>IMP01142</t>
        </is>
      </c>
      <c r="AB9565" t="inlineStr">
        <is>
          <t>T107992</t>
        </is>
      </c>
      <c r="AC9565" s="32" t="n">
        <v>268514.13</v>
      </c>
      <c r="AD9565" s="32" t="n">
        <v>30073.58</v>
      </c>
      <c r="AE9565" s="35">
        <f>(LEFT(Y9565,4)-Parameters!$B$23)*12+MID(Y9565,6,2)-Parameters!$B$24+1</f>
        <v/>
      </c>
    </row>
    <row r="9566">
      <c r="X9566" t="inlineStr">
        <is>
          <t>L0236304</t>
        </is>
      </c>
      <c r="Y9566" t="inlineStr">
        <is>
          <t>2026-07-25</t>
        </is>
      </c>
      <c r="Z9566" t="inlineStr">
        <is>
          <t>home_use</t>
        </is>
      </c>
      <c r="AA9566" t="inlineStr">
        <is>
          <t>IMP01142</t>
        </is>
      </c>
      <c r="AB9566" t="inlineStr">
        <is>
          <t>T107992</t>
        </is>
      </c>
      <c r="AC9566" s="32" t="n">
        <v>427023.17</v>
      </c>
      <c r="AD9566" s="32" t="n">
        <v>47826.6</v>
      </c>
      <c r="AE9566" s="35">
        <f>(LEFT(Y9566,4)-Parameters!$B$23)*12+MID(Y9566,6,2)-Parameters!$B$24+1</f>
        <v/>
      </c>
    </row>
    <row r="9567">
      <c r="X9567" t="inlineStr">
        <is>
          <t>L0236539</t>
        </is>
      </c>
      <c r="Y9567" t="inlineStr">
        <is>
          <t>2026-07-26</t>
        </is>
      </c>
      <c r="Z9567" t="inlineStr">
        <is>
          <t>home_use</t>
        </is>
      </c>
      <c r="AA9567" t="inlineStr">
        <is>
          <t>IMP01142</t>
        </is>
      </c>
      <c r="AB9567" t="inlineStr">
        <is>
          <t>T107992</t>
        </is>
      </c>
      <c r="AC9567" s="32" t="n">
        <v>15550757.38</v>
      </c>
      <c r="AD9567" s="32" t="n">
        <v>1632829.52</v>
      </c>
      <c r="AE9567" s="35">
        <f>(LEFT(Y9567,4)-Parameters!$B$23)*12+MID(Y9567,6,2)-Parameters!$B$24+1</f>
        <v/>
      </c>
    </row>
    <row r="9568">
      <c r="X9568" t="inlineStr">
        <is>
          <t>L0236825</t>
        </is>
      </c>
      <c r="Y9568" t="inlineStr">
        <is>
          <t>2026-07-27</t>
        </is>
      </c>
      <c r="Z9568" t="inlineStr">
        <is>
          <t>home_use</t>
        </is>
      </c>
      <c r="AA9568" t="inlineStr">
        <is>
          <t>IMP01142</t>
        </is>
      </c>
      <c r="AB9568" t="inlineStr">
        <is>
          <t>T107992</t>
        </is>
      </c>
      <c r="AC9568" s="32" t="n">
        <v>101768320.58</v>
      </c>
      <c r="AD9568" s="32" t="n">
        <v>10176832.06</v>
      </c>
      <c r="AE9568" s="35">
        <f>(LEFT(Y9568,4)-Parameters!$B$23)*12+MID(Y9568,6,2)-Parameters!$B$24+1</f>
        <v/>
      </c>
    </row>
    <row r="9569">
      <c r="X9569" t="inlineStr">
        <is>
          <t>L0236826</t>
        </is>
      </c>
      <c r="Y9569" t="inlineStr">
        <is>
          <t>2026-07-27</t>
        </is>
      </c>
      <c r="Z9569" t="inlineStr">
        <is>
          <t>home_use</t>
        </is>
      </c>
      <c r="AA9569" t="inlineStr">
        <is>
          <t>IMP01142</t>
        </is>
      </c>
      <c r="AB9569" t="inlineStr">
        <is>
          <t>T107992</t>
        </is>
      </c>
      <c r="AC9569" s="32" t="n">
        <v>77758240.59</v>
      </c>
      <c r="AD9569" s="32" t="n">
        <v>7775824.06</v>
      </c>
      <c r="AE9569" s="35">
        <f>(LEFT(Y9569,4)-Parameters!$B$23)*12+MID(Y9569,6,2)-Parameters!$B$24+1</f>
        <v/>
      </c>
    </row>
    <row r="9570">
      <c r="X9570" t="inlineStr">
        <is>
          <t>L0237292</t>
        </is>
      </c>
      <c r="Y9570" t="inlineStr">
        <is>
          <t>2026-08-01</t>
        </is>
      </c>
      <c r="Z9570" t="inlineStr">
        <is>
          <t>home_use</t>
        </is>
      </c>
      <c r="AA9570" t="inlineStr">
        <is>
          <t>IMP01142</t>
        </is>
      </c>
      <c r="AB9570" t="inlineStr">
        <is>
          <t>T107992</t>
        </is>
      </c>
      <c r="AC9570" s="32" t="n">
        <v>50442757.92</v>
      </c>
      <c r="AD9570" s="32" t="n">
        <v>5044275.79</v>
      </c>
      <c r="AE9570" s="35">
        <f>(LEFT(Y9570,4)-Parameters!$B$23)*12+MID(Y9570,6,2)-Parameters!$B$24+1</f>
        <v/>
      </c>
    </row>
    <row r="9571">
      <c r="X9571" t="inlineStr">
        <is>
          <t>L0237293</t>
        </is>
      </c>
      <c r="Y9571" t="inlineStr">
        <is>
          <t>2026-08-01</t>
        </is>
      </c>
      <c r="Z9571" t="inlineStr">
        <is>
          <t>home_use</t>
        </is>
      </c>
      <c r="AA9571" t="inlineStr">
        <is>
          <t>IMP01142</t>
        </is>
      </c>
      <c r="AB9571" t="inlineStr">
        <is>
          <t>T107992</t>
        </is>
      </c>
      <c r="AC9571" s="32" t="n">
        <v>1161015.59</v>
      </c>
      <c r="AD9571" s="32" t="n">
        <v>130033.75</v>
      </c>
      <c r="AE9571" s="35">
        <f>(LEFT(Y9571,4)-Parameters!$B$23)*12+MID(Y9571,6,2)-Parameters!$B$24+1</f>
        <v/>
      </c>
    </row>
    <row r="9572">
      <c r="X9572" t="inlineStr">
        <is>
          <t>L0237294</t>
        </is>
      </c>
      <c r="Y9572" t="inlineStr">
        <is>
          <t>2026-08-01</t>
        </is>
      </c>
      <c r="Z9572" t="inlineStr">
        <is>
          <t>home_use</t>
        </is>
      </c>
      <c r="AA9572" t="inlineStr">
        <is>
          <t>IMP01142</t>
        </is>
      </c>
      <c r="AB9572" t="inlineStr">
        <is>
          <t>T107992</t>
        </is>
      </c>
      <c r="AC9572" s="32" t="n">
        <v>1322652.08</v>
      </c>
      <c r="AD9572" s="32" t="n">
        <v>148137.03</v>
      </c>
      <c r="AE9572" s="35">
        <f>(LEFT(Y9572,4)-Parameters!$B$23)*12+MID(Y9572,6,2)-Parameters!$B$24+1</f>
        <v/>
      </c>
    </row>
    <row r="9573">
      <c r="X9573" t="inlineStr">
        <is>
          <t>L0237525</t>
        </is>
      </c>
      <c r="Y9573" t="inlineStr">
        <is>
          <t>2026-08-02</t>
        </is>
      </c>
      <c r="Z9573" t="inlineStr">
        <is>
          <t>home_use</t>
        </is>
      </c>
      <c r="AA9573" t="inlineStr">
        <is>
          <t>IMP01142</t>
        </is>
      </c>
      <c r="AB9573" t="inlineStr">
        <is>
          <t>T107992</t>
        </is>
      </c>
      <c r="AC9573" s="32" t="n">
        <v>4581778.35</v>
      </c>
      <c r="AD9573" s="32" t="n">
        <v>481086.73</v>
      </c>
      <c r="AE9573" s="35">
        <f>(LEFT(Y9573,4)-Parameters!$B$23)*12+MID(Y9573,6,2)-Parameters!$B$24+1</f>
        <v/>
      </c>
    </row>
    <row r="9574">
      <c r="X9574" t="inlineStr">
        <is>
          <t>L0237959</t>
        </is>
      </c>
      <c r="Y9574" t="inlineStr">
        <is>
          <t>2026-08-04</t>
        </is>
      </c>
      <c r="Z9574" t="inlineStr">
        <is>
          <t>home_use</t>
        </is>
      </c>
      <c r="AA9574" t="inlineStr">
        <is>
          <t>IMP01142</t>
        </is>
      </c>
      <c r="AB9574" t="inlineStr">
        <is>
          <t>T107992</t>
        </is>
      </c>
      <c r="AC9574" s="32" t="n">
        <v>3557565.36</v>
      </c>
      <c r="AD9574" s="32" t="n">
        <v>398447.32</v>
      </c>
      <c r="AE9574" s="35">
        <f>(LEFT(Y9574,4)-Parameters!$B$23)*12+MID(Y9574,6,2)-Parameters!$B$24+1</f>
        <v/>
      </c>
    </row>
    <row r="9575">
      <c r="X9575" t="inlineStr">
        <is>
          <t>L0238198</t>
        </is>
      </c>
      <c r="Y9575" t="inlineStr">
        <is>
          <t>2026-08-05</t>
        </is>
      </c>
      <c r="Z9575" t="inlineStr">
        <is>
          <t>home_use</t>
        </is>
      </c>
      <c r="AA9575" t="inlineStr">
        <is>
          <t>IMP01142</t>
        </is>
      </c>
      <c r="AB9575" t="inlineStr">
        <is>
          <t>T107992</t>
        </is>
      </c>
      <c r="AC9575" s="32" t="n">
        <v>2872578.51</v>
      </c>
      <c r="AD9575" s="32" t="n">
        <v>321728.79</v>
      </c>
      <c r="AE9575" s="35">
        <f>(LEFT(Y9575,4)-Parameters!$B$23)*12+MID(Y9575,6,2)-Parameters!$B$24+1</f>
        <v/>
      </c>
    </row>
    <row r="9576">
      <c r="X9576" t="inlineStr">
        <is>
          <t>L0239386</t>
        </is>
      </c>
      <c r="Y9576" t="inlineStr">
        <is>
          <t>2026-08-10</t>
        </is>
      </c>
      <c r="Z9576" t="inlineStr">
        <is>
          <t>home_use</t>
        </is>
      </c>
      <c r="AA9576" t="inlineStr">
        <is>
          <t>IMP01142</t>
        </is>
      </c>
      <c r="AB9576" t="inlineStr">
        <is>
          <t>T107992</t>
        </is>
      </c>
      <c r="AC9576" s="32" t="n">
        <v>453472.61</v>
      </c>
      <c r="AD9576" s="32" t="n">
        <v>50788.93</v>
      </c>
      <c r="AE9576" s="35">
        <f>(LEFT(Y9576,4)-Parameters!$B$23)*12+MID(Y9576,6,2)-Parameters!$B$24+1</f>
        <v/>
      </c>
    </row>
    <row r="9577">
      <c r="X9577" t="inlineStr">
        <is>
          <t>L0239614</t>
        </is>
      </c>
      <c r="Y9577" t="inlineStr">
        <is>
          <t>2026-08-11</t>
        </is>
      </c>
      <c r="Z9577" t="inlineStr">
        <is>
          <t>home_use</t>
        </is>
      </c>
      <c r="AA9577" t="inlineStr">
        <is>
          <t>IMP01142</t>
        </is>
      </c>
      <c r="AB9577" t="inlineStr">
        <is>
          <t>T107992</t>
        </is>
      </c>
      <c r="AC9577" s="32" t="n">
        <v>1136988.97</v>
      </c>
      <c r="AD9577" s="32" t="n">
        <v>127342.76</v>
      </c>
      <c r="AE9577" s="35">
        <f>(LEFT(Y9577,4)-Parameters!$B$23)*12+MID(Y9577,6,2)-Parameters!$B$24+1</f>
        <v/>
      </c>
    </row>
    <row r="9578">
      <c r="X9578" t="inlineStr">
        <is>
          <t>L0239850</t>
        </is>
      </c>
      <c r="Y9578" t="inlineStr">
        <is>
          <t>2026-08-12</t>
        </is>
      </c>
      <c r="Z9578" t="inlineStr">
        <is>
          <t>home_use</t>
        </is>
      </c>
      <c r="AA9578" t="inlineStr">
        <is>
          <t>IMP01142</t>
        </is>
      </c>
      <c r="AB9578" t="inlineStr">
        <is>
          <t>T107992</t>
        </is>
      </c>
      <c r="AC9578" s="32" t="n">
        <v>158988.42</v>
      </c>
      <c r="AD9578" s="32" t="n">
        <v>17806.7</v>
      </c>
      <c r="AE9578" s="35">
        <f>(LEFT(Y9578,4)-Parameters!$B$23)*12+MID(Y9578,6,2)-Parameters!$B$24+1</f>
        <v/>
      </c>
    </row>
    <row r="9579">
      <c r="X9579" t="inlineStr">
        <is>
          <t>L0239851</t>
        </is>
      </c>
      <c r="Y9579" t="inlineStr">
        <is>
          <t>2026-08-12</t>
        </is>
      </c>
      <c r="Z9579" t="inlineStr">
        <is>
          <t>home_use</t>
        </is>
      </c>
      <c r="AA9579" t="inlineStr">
        <is>
          <t>IMP01142</t>
        </is>
      </c>
      <c r="AB9579" t="inlineStr">
        <is>
          <t>T107992</t>
        </is>
      </c>
      <c r="AC9579" s="32" t="n">
        <v>552082.74</v>
      </c>
      <c r="AD9579" s="32" t="n">
        <v>61833.27</v>
      </c>
      <c r="AE9579" s="35">
        <f>(LEFT(Y9579,4)-Parameters!$B$23)*12+MID(Y9579,6,2)-Parameters!$B$24+1</f>
        <v/>
      </c>
    </row>
    <row r="9580">
      <c r="X9580" t="inlineStr">
        <is>
          <t>L0240090</t>
        </is>
      </c>
      <c r="Y9580" t="inlineStr">
        <is>
          <t>2026-08-13</t>
        </is>
      </c>
      <c r="Z9580" t="inlineStr">
        <is>
          <t>home_use</t>
        </is>
      </c>
      <c r="AA9580" t="inlineStr">
        <is>
          <t>IMP01142</t>
        </is>
      </c>
      <c r="AB9580" t="inlineStr">
        <is>
          <t>T107992</t>
        </is>
      </c>
      <c r="AC9580" s="32" t="n">
        <v>1096145.44</v>
      </c>
      <c r="AD9580" s="32" t="n">
        <v>122768.29</v>
      </c>
      <c r="AE9580" s="35">
        <f>(LEFT(Y9580,4)-Parameters!$B$23)*12+MID(Y9580,6,2)-Parameters!$B$24+1</f>
        <v/>
      </c>
    </row>
    <row r="9581">
      <c r="X9581" t="inlineStr">
        <is>
          <t>L0241018</t>
        </is>
      </c>
      <c r="Y9581" t="inlineStr">
        <is>
          <t>2026-08-17</t>
        </is>
      </c>
      <c r="Z9581" t="inlineStr">
        <is>
          <t>home_use</t>
        </is>
      </c>
      <c r="AA9581" t="inlineStr">
        <is>
          <t>IMP01142</t>
        </is>
      </c>
      <c r="AB9581" t="inlineStr">
        <is>
          <t>T107992</t>
        </is>
      </c>
      <c r="AC9581" s="32" t="n">
        <v>579907.54</v>
      </c>
      <c r="AD9581" s="32" t="n">
        <v>64949.64</v>
      </c>
      <c r="AE9581" s="35">
        <f>(LEFT(Y9581,4)-Parameters!$B$23)*12+MID(Y9581,6,2)-Parameters!$B$24+1</f>
        <v/>
      </c>
    </row>
    <row r="9582">
      <c r="X9582" t="inlineStr">
        <is>
          <t>L0241283</t>
        </is>
      </c>
      <c r="Y9582" t="inlineStr">
        <is>
          <t>2026-08-18</t>
        </is>
      </c>
      <c r="Z9582" t="inlineStr">
        <is>
          <t>home_use</t>
        </is>
      </c>
      <c r="AA9582" t="inlineStr">
        <is>
          <t>IMP01142</t>
        </is>
      </c>
      <c r="AB9582" t="inlineStr">
        <is>
          <t>T107992</t>
        </is>
      </c>
      <c r="AC9582" s="32" t="n">
        <v>67989026.81999999</v>
      </c>
      <c r="AD9582" s="32" t="n">
        <v>6798902.68</v>
      </c>
      <c r="AE9582" s="35">
        <f>(LEFT(Y9582,4)-Parameters!$B$23)*12+MID(Y9582,6,2)-Parameters!$B$24+1</f>
        <v/>
      </c>
    </row>
    <row r="9583">
      <c r="X9583" t="inlineStr">
        <is>
          <t>L0241559</t>
        </is>
      </c>
      <c r="Y9583" t="inlineStr">
        <is>
          <t>2026-08-19</t>
        </is>
      </c>
      <c r="Z9583" t="inlineStr">
        <is>
          <t>home_use</t>
        </is>
      </c>
      <c r="AA9583" t="inlineStr">
        <is>
          <t>IMP01142</t>
        </is>
      </c>
      <c r="AB9583" t="inlineStr">
        <is>
          <t>T107992</t>
        </is>
      </c>
      <c r="AC9583" s="32" t="n">
        <v>19069345.21</v>
      </c>
      <c r="AD9583" s="32" t="n">
        <v>1906934.52</v>
      </c>
      <c r="AE9583" s="35">
        <f>(LEFT(Y9583,4)-Parameters!$B$23)*12+MID(Y9583,6,2)-Parameters!$B$24+1</f>
        <v/>
      </c>
    </row>
    <row r="9584">
      <c r="X9584" t="inlineStr">
        <is>
          <t>L0241560</t>
        </is>
      </c>
      <c r="Y9584" t="inlineStr">
        <is>
          <t>2026-08-19</t>
        </is>
      </c>
      <c r="Z9584" t="inlineStr">
        <is>
          <t>home_use</t>
        </is>
      </c>
      <c r="AA9584" t="inlineStr">
        <is>
          <t>IMP01142</t>
        </is>
      </c>
      <c r="AB9584" t="inlineStr">
        <is>
          <t>T107992</t>
        </is>
      </c>
      <c r="AC9584" s="32" t="n">
        <v>1606529.91</v>
      </c>
      <c r="AD9584" s="32" t="n">
        <v>179931.35</v>
      </c>
      <c r="AE9584" s="35">
        <f>(LEFT(Y9584,4)-Parameters!$B$23)*12+MID(Y9584,6,2)-Parameters!$B$24+1</f>
        <v/>
      </c>
    </row>
    <row r="9585">
      <c r="X9585" t="inlineStr">
        <is>
          <t>L0242048</t>
        </is>
      </c>
      <c r="Y9585" t="inlineStr">
        <is>
          <t>2026-08-21</t>
        </is>
      </c>
      <c r="Z9585" t="inlineStr">
        <is>
          <t>home_use</t>
        </is>
      </c>
      <c r="AA9585" t="inlineStr">
        <is>
          <t>IMP01142</t>
        </is>
      </c>
      <c r="AB9585" t="inlineStr">
        <is>
          <t>T107992</t>
        </is>
      </c>
      <c r="AC9585" s="32" t="n">
        <v>954319.4</v>
      </c>
      <c r="AD9585" s="32" t="n">
        <v>106883.77</v>
      </c>
      <c r="AE9585" s="35">
        <f>(LEFT(Y9585,4)-Parameters!$B$23)*12+MID(Y9585,6,2)-Parameters!$B$24+1</f>
        <v/>
      </c>
    </row>
    <row r="9586">
      <c r="X9586" t="inlineStr">
        <is>
          <t>L0242537</t>
        </is>
      </c>
      <c r="Y9586" t="inlineStr">
        <is>
          <t>2026-08-23</t>
        </is>
      </c>
      <c r="Z9586" t="inlineStr">
        <is>
          <t>home_use</t>
        </is>
      </c>
      <c r="AA9586" t="inlineStr">
        <is>
          <t>IMP01142</t>
        </is>
      </c>
      <c r="AB9586" t="inlineStr">
        <is>
          <t>T107992</t>
        </is>
      </c>
      <c r="AC9586" s="32" t="n">
        <v>35456291.66</v>
      </c>
      <c r="AD9586" s="32" t="n">
        <v>3722910.62</v>
      </c>
      <c r="AE9586" s="35">
        <f>(LEFT(Y9586,4)-Parameters!$B$23)*12+MID(Y9586,6,2)-Parameters!$B$24+1</f>
        <v/>
      </c>
    </row>
    <row r="9587">
      <c r="X9587" t="inlineStr">
        <is>
          <t>L0242774</t>
        </is>
      </c>
      <c r="Y9587" t="inlineStr">
        <is>
          <t>2026-08-24</t>
        </is>
      </c>
      <c r="Z9587" t="inlineStr">
        <is>
          <t>warehouse_out</t>
        </is>
      </c>
      <c r="AA9587" t="inlineStr">
        <is>
          <t>IMP01142</t>
        </is>
      </c>
      <c r="AB9587" t="inlineStr">
        <is>
          <t>T107992</t>
        </is>
      </c>
      <c r="AC9587" s="32" t="n">
        <v>23783005.39</v>
      </c>
      <c r="AD9587" s="32" t="n">
        <v>2378300.54</v>
      </c>
      <c r="AE9587" s="35">
        <f>(LEFT(Y9587,4)-Parameters!$B$23)*12+MID(Y9587,6,2)-Parameters!$B$24+1</f>
        <v/>
      </c>
    </row>
    <row r="9588">
      <c r="X9588" t="inlineStr">
        <is>
          <t>L0243004</t>
        </is>
      </c>
      <c r="Y9588" t="inlineStr">
        <is>
          <t>2026-08-25</t>
        </is>
      </c>
      <c r="Z9588" t="inlineStr">
        <is>
          <t>home_use</t>
        </is>
      </c>
      <c r="AA9588" t="inlineStr">
        <is>
          <t>IMP01142</t>
        </is>
      </c>
      <c r="AB9588" t="inlineStr">
        <is>
          <t>T107992</t>
        </is>
      </c>
      <c r="AC9588" s="32" t="n">
        <v>24569136.45</v>
      </c>
      <c r="AD9588" s="32" t="n">
        <v>2456913.65</v>
      </c>
      <c r="AE9588" s="35">
        <f>(LEFT(Y9588,4)-Parameters!$B$23)*12+MID(Y9588,6,2)-Parameters!$B$24+1</f>
        <v/>
      </c>
    </row>
    <row r="9589">
      <c r="X9589" t="inlineStr">
        <is>
          <t>L0243451</t>
        </is>
      </c>
      <c r="Y9589" t="inlineStr">
        <is>
          <t>2026-08-27</t>
        </is>
      </c>
      <c r="Z9589" t="inlineStr">
        <is>
          <t>home_use</t>
        </is>
      </c>
      <c r="AA9589" t="inlineStr">
        <is>
          <t>IMP01142</t>
        </is>
      </c>
      <c r="AB9589" t="inlineStr">
        <is>
          <t>T107992</t>
        </is>
      </c>
      <c r="AC9589" s="32" t="n">
        <v>30045905.76</v>
      </c>
      <c r="AD9589" s="32" t="n">
        <v>3154820.1</v>
      </c>
      <c r="AE9589" s="35">
        <f>(LEFT(Y9589,4)-Parameters!$B$23)*12+MID(Y9589,6,2)-Parameters!$B$24+1</f>
        <v/>
      </c>
    </row>
    <row r="9590">
      <c r="X9590" t="inlineStr">
        <is>
          <t>L0243692</t>
        </is>
      </c>
      <c r="Y9590" t="inlineStr">
        <is>
          <t>2026-08-28</t>
        </is>
      </c>
      <c r="Z9590" t="inlineStr">
        <is>
          <t>home_use</t>
        </is>
      </c>
      <c r="AA9590" t="inlineStr">
        <is>
          <t>IMP01142</t>
        </is>
      </c>
      <c r="AB9590" t="inlineStr">
        <is>
          <t>T107992</t>
        </is>
      </c>
      <c r="AC9590" s="32" t="n">
        <v>18461128.36</v>
      </c>
      <c r="AD9590" s="32" t="n">
        <v>1846112.84</v>
      </c>
      <c r="AE9590" s="35">
        <f>(LEFT(Y9590,4)-Parameters!$B$23)*12+MID(Y9590,6,2)-Parameters!$B$24+1</f>
        <v/>
      </c>
    </row>
    <row r="9591">
      <c r="X9591" t="inlineStr">
        <is>
          <t>L0244629</t>
        </is>
      </c>
      <c r="Y9591" t="inlineStr">
        <is>
          <t>2026-09-04</t>
        </is>
      </c>
      <c r="Z9591" t="inlineStr">
        <is>
          <t>home_use</t>
        </is>
      </c>
      <c r="AA9591" t="inlineStr">
        <is>
          <t>IMP01142</t>
        </is>
      </c>
      <c r="AB9591" t="inlineStr">
        <is>
          <t>T107992</t>
        </is>
      </c>
      <c r="AC9591" s="32" t="n">
        <v>64390306.34</v>
      </c>
      <c r="AD9591" s="32" t="n">
        <v>6439030.63</v>
      </c>
      <c r="AE9591" s="35">
        <f>(LEFT(Y9591,4)-Parameters!$B$23)*12+MID(Y9591,6,2)-Parameters!$B$24+1</f>
        <v/>
      </c>
    </row>
    <row r="9592">
      <c r="X9592" t="inlineStr">
        <is>
          <t>L0244630</t>
        </is>
      </c>
      <c r="Y9592" t="inlineStr">
        <is>
          <t>2026-09-04</t>
        </is>
      </c>
      <c r="Z9592" t="inlineStr">
        <is>
          <t>home_use</t>
        </is>
      </c>
      <c r="AA9592" t="inlineStr">
        <is>
          <t>IMP01142</t>
        </is>
      </c>
      <c r="AB9592" t="inlineStr">
        <is>
          <t>T107992</t>
        </is>
      </c>
      <c r="AC9592" s="32" t="n">
        <v>869476.05</v>
      </c>
      <c r="AD9592" s="32" t="n">
        <v>97381.32000000001</v>
      </c>
      <c r="AE9592" s="35">
        <f>(LEFT(Y9592,4)-Parameters!$B$23)*12+MID(Y9592,6,2)-Parameters!$B$24+1</f>
        <v/>
      </c>
    </row>
    <row r="9593">
      <c r="X9593" t="inlineStr">
        <is>
          <t>L0245097</t>
        </is>
      </c>
      <c r="Y9593" t="inlineStr">
        <is>
          <t>2026-09-06</t>
        </is>
      </c>
      <c r="Z9593" t="inlineStr">
        <is>
          <t>home_use</t>
        </is>
      </c>
      <c r="AA9593" t="inlineStr">
        <is>
          <t>IMP01142</t>
        </is>
      </c>
      <c r="AB9593" t="inlineStr">
        <is>
          <t>T107992</t>
        </is>
      </c>
      <c r="AC9593" s="32" t="n">
        <v>7078847.08</v>
      </c>
      <c r="AD9593" s="32" t="n">
        <v>743278.9399999999</v>
      </c>
      <c r="AE9593" s="35">
        <f>(LEFT(Y9593,4)-Parameters!$B$23)*12+MID(Y9593,6,2)-Parameters!$B$24+1</f>
        <v/>
      </c>
    </row>
    <row r="9594">
      <c r="X9594" t="inlineStr">
        <is>
          <t>L0245098</t>
        </is>
      </c>
      <c r="Y9594" t="inlineStr">
        <is>
          <t>2026-09-06</t>
        </is>
      </c>
      <c r="Z9594" t="inlineStr">
        <is>
          <t>home_use</t>
        </is>
      </c>
      <c r="AA9594" t="inlineStr">
        <is>
          <t>IMP01142</t>
        </is>
      </c>
      <c r="AB9594" t="inlineStr">
        <is>
          <t>T107992</t>
        </is>
      </c>
      <c r="AC9594" s="32" t="n">
        <v>40205735.06</v>
      </c>
      <c r="AD9594" s="32" t="n">
        <v>4020573.51</v>
      </c>
      <c r="AE9594" s="35">
        <f>(LEFT(Y9594,4)-Parameters!$B$23)*12+MID(Y9594,6,2)-Parameters!$B$24+1</f>
        <v/>
      </c>
    </row>
    <row r="9595">
      <c r="X9595" t="inlineStr">
        <is>
          <t>L0245099</t>
        </is>
      </c>
      <c r="Y9595" t="inlineStr">
        <is>
          <t>2026-09-06</t>
        </is>
      </c>
      <c r="Z9595" t="inlineStr">
        <is>
          <t>home_use</t>
        </is>
      </c>
      <c r="AA9595" t="inlineStr">
        <is>
          <t>IMP01142</t>
        </is>
      </c>
      <c r="AB9595" t="inlineStr">
        <is>
          <t>T107992</t>
        </is>
      </c>
      <c r="AC9595" s="32" t="n">
        <v>236549.21</v>
      </c>
      <c r="AD9595" s="32" t="n">
        <v>26493.51</v>
      </c>
      <c r="AE9595" s="35">
        <f>(LEFT(Y9595,4)-Parameters!$B$23)*12+MID(Y9595,6,2)-Parameters!$B$24+1</f>
        <v/>
      </c>
    </row>
    <row r="9596">
      <c r="X9596" t="inlineStr">
        <is>
          <t>L0245321</t>
        </is>
      </c>
      <c r="Y9596" t="inlineStr">
        <is>
          <t>2026-09-07</t>
        </is>
      </c>
      <c r="Z9596" t="inlineStr">
        <is>
          <t>home_use</t>
        </is>
      </c>
      <c r="AA9596" t="inlineStr">
        <is>
          <t>IMP01142</t>
        </is>
      </c>
      <c r="AB9596" t="inlineStr">
        <is>
          <t>T107992</t>
        </is>
      </c>
      <c r="AC9596" s="32" t="n">
        <v>28677609.39</v>
      </c>
      <c r="AD9596" s="32" t="n">
        <v>2867760.94</v>
      </c>
      <c r="AE9596" s="35">
        <f>(LEFT(Y9596,4)-Parameters!$B$23)*12+MID(Y9596,6,2)-Parameters!$B$24+1</f>
        <v/>
      </c>
    </row>
    <row r="9597">
      <c r="X9597" t="inlineStr">
        <is>
          <t>L0245802</t>
        </is>
      </c>
      <c r="Y9597" t="inlineStr">
        <is>
          <t>2026-09-09</t>
        </is>
      </c>
      <c r="Z9597" t="inlineStr">
        <is>
          <t>home_use</t>
        </is>
      </c>
      <c r="AA9597" t="inlineStr">
        <is>
          <t>IMP01142</t>
        </is>
      </c>
      <c r="AB9597" t="inlineStr">
        <is>
          <t>T107992</t>
        </is>
      </c>
      <c r="AC9597" s="32" t="n">
        <v>1068289.96</v>
      </c>
      <c r="AD9597" s="32" t="n">
        <v>119648.48</v>
      </c>
      <c r="AE9597" s="35">
        <f>(LEFT(Y9597,4)-Parameters!$B$23)*12+MID(Y9597,6,2)-Parameters!$B$24+1</f>
        <v/>
      </c>
    </row>
    <row r="9598">
      <c r="X9598" t="inlineStr">
        <is>
          <t>L0245803</t>
        </is>
      </c>
      <c r="Y9598" t="inlineStr">
        <is>
          <t>2026-09-09</t>
        </is>
      </c>
      <c r="Z9598" t="inlineStr">
        <is>
          <t>home_use</t>
        </is>
      </c>
      <c r="AA9598" t="inlineStr">
        <is>
          <t>IMP01142</t>
        </is>
      </c>
      <c r="AB9598" t="inlineStr">
        <is>
          <t>T107992</t>
        </is>
      </c>
      <c r="AC9598" s="32" t="n">
        <v>766630.14</v>
      </c>
      <c r="AD9598" s="32" t="n">
        <v>85862.58</v>
      </c>
      <c r="AE9598" s="35">
        <f>(LEFT(Y9598,4)-Parameters!$B$23)*12+MID(Y9598,6,2)-Parameters!$B$24+1</f>
        <v/>
      </c>
    </row>
    <row r="9599">
      <c r="X9599" t="inlineStr">
        <is>
          <t>L0246257</t>
        </is>
      </c>
      <c r="Y9599" t="inlineStr">
        <is>
          <t>2026-09-11</t>
        </is>
      </c>
      <c r="Z9599" t="inlineStr">
        <is>
          <t>home_use</t>
        </is>
      </c>
      <c r="AA9599" t="inlineStr">
        <is>
          <t>IMP01142</t>
        </is>
      </c>
      <c r="AB9599" t="inlineStr">
        <is>
          <t>T107992</t>
        </is>
      </c>
      <c r="AC9599" s="32" t="n">
        <v>8596170.91</v>
      </c>
      <c r="AD9599" s="32" t="n">
        <v>902597.95</v>
      </c>
      <c r="AE9599" s="35">
        <f>(LEFT(Y9599,4)-Parameters!$B$23)*12+MID(Y9599,6,2)-Parameters!$B$24+1</f>
        <v/>
      </c>
    </row>
    <row r="9600">
      <c r="X9600" t="inlineStr">
        <is>
          <t>L0247373</t>
        </is>
      </c>
      <c r="Y9600" t="inlineStr">
        <is>
          <t>2026-09-16</t>
        </is>
      </c>
      <c r="Z9600" t="inlineStr">
        <is>
          <t>home_use</t>
        </is>
      </c>
      <c r="AA9600" t="inlineStr">
        <is>
          <t>IMP01142</t>
        </is>
      </c>
      <c r="AB9600" t="inlineStr">
        <is>
          <t>T107992</t>
        </is>
      </c>
      <c r="AC9600" s="32" t="n">
        <v>12919176.31</v>
      </c>
      <c r="AD9600" s="32" t="n">
        <v>1356513.51</v>
      </c>
      <c r="AE9600" s="35">
        <f>(LEFT(Y9600,4)-Parameters!$B$23)*12+MID(Y9600,6,2)-Parameters!$B$24+1</f>
        <v/>
      </c>
    </row>
    <row r="9601">
      <c r="X9601" t="inlineStr">
        <is>
          <t>L0248263</t>
        </is>
      </c>
      <c r="Y9601" t="inlineStr">
        <is>
          <t>2026-09-20</t>
        </is>
      </c>
      <c r="Z9601" t="inlineStr">
        <is>
          <t>home_use</t>
        </is>
      </c>
      <c r="AA9601" t="inlineStr">
        <is>
          <t>IMP01142</t>
        </is>
      </c>
      <c r="AB9601" t="inlineStr">
        <is>
          <t>T107992</t>
        </is>
      </c>
      <c r="AC9601" s="32" t="n">
        <v>1496986.88</v>
      </c>
      <c r="AD9601" s="32" t="n">
        <v>167662.53</v>
      </c>
      <c r="AE9601" s="35">
        <f>(LEFT(Y9601,4)-Parameters!$B$23)*12+MID(Y9601,6,2)-Parameters!$B$24+1</f>
        <v/>
      </c>
    </row>
    <row r="9602">
      <c r="X9602" t="inlineStr">
        <is>
          <t>L0248704</t>
        </is>
      </c>
      <c r="Y9602" t="inlineStr">
        <is>
          <t>2026-09-22</t>
        </is>
      </c>
      <c r="Z9602" t="inlineStr">
        <is>
          <t>home_use</t>
        </is>
      </c>
      <c r="AA9602" t="inlineStr">
        <is>
          <t>IMP01142</t>
        </is>
      </c>
      <c r="AB9602" t="inlineStr">
        <is>
          <t>T107992</t>
        </is>
      </c>
      <c r="AC9602" s="32" t="n">
        <v>1200270.8</v>
      </c>
      <c r="AD9602" s="32" t="n">
        <v>134430.33</v>
      </c>
      <c r="AE9602" s="35">
        <f>(LEFT(Y9602,4)-Parameters!$B$23)*12+MID(Y9602,6,2)-Parameters!$B$24+1</f>
        <v/>
      </c>
    </row>
    <row r="9603">
      <c r="X9603" t="inlineStr">
        <is>
          <t>L0249185</t>
        </is>
      </c>
      <c r="Y9603" t="inlineStr">
        <is>
          <t>2026-09-24</t>
        </is>
      </c>
      <c r="Z9603" t="inlineStr">
        <is>
          <t>home_use</t>
        </is>
      </c>
      <c r="AA9603" t="inlineStr">
        <is>
          <t>IMP01142</t>
        </is>
      </c>
      <c r="AB9603" t="inlineStr">
        <is>
          <t>T107992</t>
        </is>
      </c>
      <c r="AC9603" s="32" t="n">
        <v>666097.3199999999</v>
      </c>
      <c r="AD9603" s="32" t="n">
        <v>74602.89999999999</v>
      </c>
      <c r="AE9603" s="35">
        <f>(LEFT(Y9603,4)-Parameters!$B$23)*12+MID(Y9603,6,2)-Parameters!$B$24+1</f>
        <v/>
      </c>
    </row>
    <row r="9604">
      <c r="X9604" t="inlineStr">
        <is>
          <t>L0249186</t>
        </is>
      </c>
      <c r="Y9604" t="inlineStr">
        <is>
          <t>2026-09-24</t>
        </is>
      </c>
      <c r="Z9604" t="inlineStr">
        <is>
          <t>home_use</t>
        </is>
      </c>
      <c r="AA9604" t="inlineStr">
        <is>
          <t>IMP01142</t>
        </is>
      </c>
      <c r="AB9604" t="inlineStr">
        <is>
          <t>T107992</t>
        </is>
      </c>
      <c r="AC9604" s="32" t="n">
        <v>639363.75</v>
      </c>
      <c r="AD9604" s="32" t="n">
        <v>71608.74000000001</v>
      </c>
      <c r="AE9604" s="35">
        <f>(LEFT(Y9604,4)-Parameters!$B$23)*12+MID(Y9604,6,2)-Parameters!$B$24+1</f>
        <v/>
      </c>
    </row>
    <row r="9605">
      <c r="X9605" t="inlineStr">
        <is>
          <t>L0249424</t>
        </is>
      </c>
      <c r="Y9605" t="inlineStr">
        <is>
          <t>2026-09-25</t>
        </is>
      </c>
      <c r="Z9605" t="inlineStr">
        <is>
          <t>home_use</t>
        </is>
      </c>
      <c r="AA9605" t="inlineStr">
        <is>
          <t>IMP01142</t>
        </is>
      </c>
      <c r="AB9605" t="inlineStr">
        <is>
          <t>T107992</t>
        </is>
      </c>
      <c r="AC9605" s="32" t="n">
        <v>23263138.25</v>
      </c>
      <c r="AD9605" s="32" t="n">
        <v>2326313.82</v>
      </c>
      <c r="AE9605" s="35">
        <f>(LEFT(Y9605,4)-Parameters!$B$23)*12+MID(Y9605,6,2)-Parameters!$B$24+1</f>
        <v/>
      </c>
    </row>
    <row r="9606">
      <c r="X9606" t="inlineStr">
        <is>
          <t>L0249425</t>
        </is>
      </c>
      <c r="Y9606" t="inlineStr">
        <is>
          <t>2026-09-25</t>
        </is>
      </c>
      <c r="Z9606" t="inlineStr">
        <is>
          <t>home_use</t>
        </is>
      </c>
      <c r="AA9606" t="inlineStr">
        <is>
          <t>IMP01142</t>
        </is>
      </c>
      <c r="AB9606" t="inlineStr">
        <is>
          <t>T107992</t>
        </is>
      </c>
      <c r="AC9606" s="32" t="n">
        <v>1140982.58</v>
      </c>
      <c r="AD9606" s="32" t="n">
        <v>127790.05</v>
      </c>
      <c r="AE9606" s="35">
        <f>(LEFT(Y9606,4)-Parameters!$B$23)*12+MID(Y9606,6,2)-Parameters!$B$24+1</f>
        <v/>
      </c>
    </row>
    <row r="9607">
      <c r="X9607" t="inlineStr">
        <is>
          <t>L0169044</t>
        </is>
      </c>
      <c r="Y9607" t="inlineStr">
        <is>
          <t>2025-10-12</t>
        </is>
      </c>
      <c r="Z9607" t="inlineStr">
        <is>
          <t>home_use</t>
        </is>
      </c>
      <c r="AA9607" t="inlineStr">
        <is>
          <t>IMP01242</t>
        </is>
      </c>
      <c r="AB9607" t="inlineStr">
        <is>
          <t>T108692</t>
        </is>
      </c>
      <c r="AC9607" s="32" t="n">
        <v>6034300.6</v>
      </c>
      <c r="AD9607" s="32" t="n">
        <v>633601.5600000001</v>
      </c>
      <c r="AE9607" s="35">
        <f>(LEFT(Y9607,4)-Parameters!$B$23)*12+MID(Y9607,6,2)-Parameters!$B$24+1</f>
        <v/>
      </c>
    </row>
    <row r="9608">
      <c r="X9608" t="inlineStr">
        <is>
          <t>L0170144</t>
        </is>
      </c>
      <c r="Y9608" t="inlineStr">
        <is>
          <t>2025-10-17</t>
        </is>
      </c>
      <c r="Z9608" t="inlineStr">
        <is>
          <t>home_use</t>
        </is>
      </c>
      <c r="AA9608" t="inlineStr">
        <is>
          <t>IMP01242</t>
        </is>
      </c>
      <c r="AB9608" t="inlineStr">
        <is>
          <t>T108692</t>
        </is>
      </c>
      <c r="AC9608" s="32" t="n">
        <v>1851070.77</v>
      </c>
      <c r="AD9608" s="32" t="n">
        <v>194362.43</v>
      </c>
      <c r="AE9608" s="35">
        <f>(LEFT(Y9608,4)-Parameters!$B$23)*12+MID(Y9608,6,2)-Parameters!$B$24+1</f>
        <v/>
      </c>
    </row>
    <row r="9609">
      <c r="X9609" t="inlineStr">
        <is>
          <t>L0170814</t>
        </is>
      </c>
      <c r="Y9609" t="inlineStr">
        <is>
          <t>2025-10-20</t>
        </is>
      </c>
      <c r="Z9609" t="inlineStr">
        <is>
          <t>home_use</t>
        </is>
      </c>
      <c r="AA9609" t="inlineStr">
        <is>
          <t>IMP01242</t>
        </is>
      </c>
      <c r="AB9609" t="inlineStr">
        <is>
          <t>T108692</t>
        </is>
      </c>
      <c r="AC9609" s="32" t="n">
        <v>16144758.59</v>
      </c>
      <c r="AD9609" s="32" t="n">
        <v>1695199.65</v>
      </c>
      <c r="AE9609" s="35">
        <f>(LEFT(Y9609,4)-Parameters!$B$23)*12+MID(Y9609,6,2)-Parameters!$B$24+1</f>
        <v/>
      </c>
    </row>
    <row r="9610">
      <c r="X9610" t="inlineStr">
        <is>
          <t>L0174369</t>
        </is>
      </c>
      <c r="Y9610" t="inlineStr">
        <is>
          <t>2025-11-08</t>
        </is>
      </c>
      <c r="Z9610" t="inlineStr">
        <is>
          <t>home_use</t>
        </is>
      </c>
      <c r="AA9610" t="inlineStr">
        <is>
          <t>IMP01242</t>
        </is>
      </c>
      <c r="AB9610" t="inlineStr">
        <is>
          <t>T108692</t>
        </is>
      </c>
      <c r="AC9610" s="32" t="n">
        <v>11775519.78</v>
      </c>
      <c r="AD9610" s="32" t="n">
        <v>1236429.58</v>
      </c>
      <c r="AE9610" s="35">
        <f>(LEFT(Y9610,4)-Parameters!$B$23)*12+MID(Y9610,6,2)-Parameters!$B$24+1</f>
        <v/>
      </c>
    </row>
    <row r="9611">
      <c r="X9611" t="inlineStr">
        <is>
          <t>L0175735</t>
        </is>
      </c>
      <c r="Y9611" t="inlineStr">
        <is>
          <t>2025-11-14</t>
        </is>
      </c>
      <c r="Z9611" t="inlineStr">
        <is>
          <t>home_use</t>
        </is>
      </c>
      <c r="AA9611" t="inlineStr">
        <is>
          <t>IMP01242</t>
        </is>
      </c>
      <c r="AB9611" t="inlineStr">
        <is>
          <t>T108692</t>
        </is>
      </c>
      <c r="AC9611" s="32" t="n">
        <v>2003742.13</v>
      </c>
      <c r="AD9611" s="32" t="n">
        <v>200374.21</v>
      </c>
      <c r="AE9611" s="35">
        <f>(LEFT(Y9611,4)-Parameters!$B$23)*12+MID(Y9611,6,2)-Parameters!$B$24+1</f>
        <v/>
      </c>
    </row>
    <row r="9612">
      <c r="X9612" t="inlineStr">
        <is>
          <t>L0175736</t>
        </is>
      </c>
      <c r="Y9612" t="inlineStr">
        <is>
          <t>2025-11-14</t>
        </is>
      </c>
      <c r="Z9612" t="inlineStr">
        <is>
          <t>home_use</t>
        </is>
      </c>
      <c r="AA9612" t="inlineStr">
        <is>
          <t>IMP01242</t>
        </is>
      </c>
      <c r="AB9612" t="inlineStr">
        <is>
          <t>T108692</t>
        </is>
      </c>
      <c r="AC9612" s="32" t="n">
        <v>2692979.36</v>
      </c>
      <c r="AD9612" s="32" t="n">
        <v>282762.83</v>
      </c>
      <c r="AE9612" s="35">
        <f>(LEFT(Y9612,4)-Parameters!$B$23)*12+MID(Y9612,6,2)-Parameters!$B$24+1</f>
        <v/>
      </c>
    </row>
    <row r="9613">
      <c r="X9613" t="inlineStr">
        <is>
          <t>L0178389</t>
        </is>
      </c>
      <c r="Y9613" t="inlineStr">
        <is>
          <t>2025-11-26</t>
        </is>
      </c>
      <c r="Z9613" t="inlineStr">
        <is>
          <t>home_use</t>
        </is>
      </c>
      <c r="AA9613" t="inlineStr">
        <is>
          <t>IMP01242</t>
        </is>
      </c>
      <c r="AB9613" t="inlineStr">
        <is>
          <t>T108692</t>
        </is>
      </c>
      <c r="AC9613" s="32" t="n">
        <v>2477006.85</v>
      </c>
      <c r="AD9613" s="32" t="n">
        <v>260085.72</v>
      </c>
      <c r="AE9613" s="35">
        <f>(LEFT(Y9613,4)-Parameters!$B$23)*12+MID(Y9613,6,2)-Parameters!$B$24+1</f>
        <v/>
      </c>
    </row>
    <row r="9614">
      <c r="X9614" t="inlineStr">
        <is>
          <t>L0186879</t>
        </is>
      </c>
      <c r="Y9614" t="inlineStr">
        <is>
          <t>2026-01-06</t>
        </is>
      </c>
      <c r="Z9614" t="inlineStr">
        <is>
          <t>home_use</t>
        </is>
      </c>
      <c r="AA9614" t="inlineStr">
        <is>
          <t>IMP01242</t>
        </is>
      </c>
      <c r="AB9614" t="inlineStr">
        <is>
          <t>T108692</t>
        </is>
      </c>
      <c r="AC9614" s="32" t="n">
        <v>2454201.48</v>
      </c>
      <c r="AD9614" s="32" t="n">
        <v>257691.16</v>
      </c>
      <c r="AE9614" s="35">
        <f>(LEFT(Y9614,4)-Parameters!$B$23)*12+MID(Y9614,6,2)-Parameters!$B$24+1</f>
        <v/>
      </c>
    </row>
    <row r="9615">
      <c r="X9615" t="inlineStr">
        <is>
          <t>L0191758</t>
        </is>
      </c>
      <c r="Y9615" t="inlineStr">
        <is>
          <t>2026-01-25</t>
        </is>
      </c>
      <c r="Z9615" t="inlineStr">
        <is>
          <t>home_use</t>
        </is>
      </c>
      <c r="AA9615" t="inlineStr">
        <is>
          <t>IMP01242</t>
        </is>
      </c>
      <c r="AB9615" t="inlineStr">
        <is>
          <t>T108692</t>
        </is>
      </c>
      <c r="AC9615" s="32" t="n">
        <v>1933147.76</v>
      </c>
      <c r="AD9615" s="32" t="n">
        <v>202980.51</v>
      </c>
      <c r="AE9615" s="35">
        <f>(LEFT(Y9615,4)-Parameters!$B$23)*12+MID(Y9615,6,2)-Parameters!$B$24+1</f>
        <v/>
      </c>
    </row>
    <row r="9616">
      <c r="X9616" t="inlineStr">
        <is>
          <t>L0194081</t>
        </is>
      </c>
      <c r="Y9616" t="inlineStr">
        <is>
          <t>2026-02-06</t>
        </is>
      </c>
      <c r="Z9616" t="inlineStr">
        <is>
          <t>home_use</t>
        </is>
      </c>
      <c r="AA9616" t="inlineStr">
        <is>
          <t>IMP01242</t>
        </is>
      </c>
      <c r="AB9616" t="inlineStr">
        <is>
          <t>T108692</t>
        </is>
      </c>
      <c r="AC9616" s="32" t="n">
        <v>6770620.3</v>
      </c>
      <c r="AD9616" s="32" t="n">
        <v>710915.13</v>
      </c>
      <c r="AE9616" s="35">
        <f>(LEFT(Y9616,4)-Parameters!$B$23)*12+MID(Y9616,6,2)-Parameters!$B$24+1</f>
        <v/>
      </c>
    </row>
    <row r="9617">
      <c r="X9617" t="inlineStr">
        <is>
          <t>L0194297</t>
        </is>
      </c>
      <c r="Y9617" t="inlineStr">
        <is>
          <t>2026-02-07</t>
        </is>
      </c>
      <c r="Z9617" t="inlineStr">
        <is>
          <t>home_use</t>
        </is>
      </c>
      <c r="AA9617" t="inlineStr">
        <is>
          <t>IMP01242</t>
        </is>
      </c>
      <c r="AB9617" t="inlineStr">
        <is>
          <t>T108692</t>
        </is>
      </c>
      <c r="AC9617" s="32" t="n">
        <v>5032855.78</v>
      </c>
      <c r="AD9617" s="32" t="n">
        <v>528449.86</v>
      </c>
      <c r="AE9617" s="35">
        <f>(LEFT(Y9617,4)-Parameters!$B$23)*12+MID(Y9617,6,2)-Parameters!$B$24+1</f>
        <v/>
      </c>
    </row>
    <row r="9618">
      <c r="X9618" t="inlineStr">
        <is>
          <t>L0194847</t>
        </is>
      </c>
      <c r="Y9618" t="inlineStr">
        <is>
          <t>2026-02-09</t>
        </is>
      </c>
      <c r="Z9618" t="inlineStr">
        <is>
          <t>home_use</t>
        </is>
      </c>
      <c r="AA9618" t="inlineStr">
        <is>
          <t>IMP01242</t>
        </is>
      </c>
      <c r="AB9618" t="inlineStr">
        <is>
          <t>T108692</t>
        </is>
      </c>
      <c r="AC9618" s="32" t="n">
        <v>5615512.08</v>
      </c>
      <c r="AD9618" s="32" t="n">
        <v>561551.21</v>
      </c>
      <c r="AE9618" s="35">
        <f>(LEFT(Y9618,4)-Parameters!$B$23)*12+MID(Y9618,6,2)-Parameters!$B$24+1</f>
        <v/>
      </c>
    </row>
    <row r="9619">
      <c r="X9619" t="inlineStr">
        <is>
          <t>L0195403</t>
        </is>
      </c>
      <c r="Y9619" t="inlineStr">
        <is>
          <t>2026-02-11</t>
        </is>
      </c>
      <c r="Z9619" t="inlineStr">
        <is>
          <t>home_use</t>
        </is>
      </c>
      <c r="AA9619" t="inlineStr">
        <is>
          <t>IMP01242</t>
        </is>
      </c>
      <c r="AB9619" t="inlineStr">
        <is>
          <t>T108692</t>
        </is>
      </c>
      <c r="AC9619" s="32" t="n">
        <v>1435722.77</v>
      </c>
      <c r="AD9619" s="32" t="n">
        <v>143572.28</v>
      </c>
      <c r="AE9619" s="35">
        <f>(LEFT(Y9619,4)-Parameters!$B$23)*12+MID(Y9619,6,2)-Parameters!$B$24+1</f>
        <v/>
      </c>
    </row>
    <row r="9620">
      <c r="X9620" t="inlineStr">
        <is>
          <t>L0195921</t>
        </is>
      </c>
      <c r="Y9620" t="inlineStr">
        <is>
          <t>2026-02-13</t>
        </is>
      </c>
      <c r="Z9620" t="inlineStr">
        <is>
          <t>home_use</t>
        </is>
      </c>
      <c r="AA9620" t="inlineStr">
        <is>
          <t>IMP01242</t>
        </is>
      </c>
      <c r="AB9620" t="inlineStr">
        <is>
          <t>T108692</t>
        </is>
      </c>
      <c r="AC9620" s="32" t="n">
        <v>3319804.69</v>
      </c>
      <c r="AD9620" s="32" t="n">
        <v>348579.49</v>
      </c>
      <c r="AE9620" s="35">
        <f>(LEFT(Y9620,4)-Parameters!$B$23)*12+MID(Y9620,6,2)-Parameters!$B$24+1</f>
        <v/>
      </c>
    </row>
    <row r="9621">
      <c r="X9621" t="inlineStr">
        <is>
          <t>L0198291</t>
        </is>
      </c>
      <c r="Y9621" t="inlineStr">
        <is>
          <t>2026-02-22</t>
        </is>
      </c>
      <c r="Z9621" t="inlineStr">
        <is>
          <t>home_use</t>
        </is>
      </c>
      <c r="AA9621" t="inlineStr">
        <is>
          <t>IMP01242</t>
        </is>
      </c>
      <c r="AB9621" t="inlineStr">
        <is>
          <t>T108692</t>
        </is>
      </c>
      <c r="AC9621" s="32" t="n">
        <v>6049517.57</v>
      </c>
      <c r="AD9621" s="32" t="n">
        <v>635199.34</v>
      </c>
      <c r="AE9621" s="35">
        <f>(LEFT(Y9621,4)-Parameters!$B$23)*12+MID(Y9621,6,2)-Parameters!$B$24+1</f>
        <v/>
      </c>
    </row>
    <row r="9622">
      <c r="X9622" t="inlineStr">
        <is>
          <t>L0198558</t>
        </is>
      </c>
      <c r="Y9622" t="inlineStr">
        <is>
          <t>2026-02-23</t>
        </is>
      </c>
      <c r="Z9622" t="inlineStr">
        <is>
          <t>home_use</t>
        </is>
      </c>
      <c r="AA9622" t="inlineStr">
        <is>
          <t>IMP01242</t>
        </is>
      </c>
      <c r="AB9622" t="inlineStr">
        <is>
          <t>T108692</t>
        </is>
      </c>
      <c r="AC9622" s="32" t="n">
        <v>6162137.2</v>
      </c>
      <c r="AD9622" s="32" t="n">
        <v>647024.41</v>
      </c>
      <c r="AE9622" s="35">
        <f>(LEFT(Y9622,4)-Parameters!$B$23)*12+MID(Y9622,6,2)-Parameters!$B$24+1</f>
        <v/>
      </c>
    </row>
    <row r="9623">
      <c r="X9623" t="inlineStr">
        <is>
          <t>L0199589</t>
        </is>
      </c>
      <c r="Y9623" t="inlineStr">
        <is>
          <t>2026-02-27</t>
        </is>
      </c>
      <c r="Z9623" t="inlineStr">
        <is>
          <t>home_use</t>
        </is>
      </c>
      <c r="AA9623" t="inlineStr">
        <is>
          <t>IMP01242</t>
        </is>
      </c>
      <c r="AB9623" t="inlineStr">
        <is>
          <t>T108692</t>
        </is>
      </c>
      <c r="AC9623" s="32" t="n">
        <v>5443428.61</v>
      </c>
      <c r="AD9623" s="32" t="n">
        <v>571560</v>
      </c>
      <c r="AE9623" s="35">
        <f>(LEFT(Y9623,4)-Parameters!$B$23)*12+MID(Y9623,6,2)-Parameters!$B$24+1</f>
        <v/>
      </c>
    </row>
    <row r="9624">
      <c r="X9624" t="inlineStr">
        <is>
          <t>L0199840</t>
        </is>
      </c>
      <c r="Y9624" t="inlineStr">
        <is>
          <t>2026-02-28</t>
        </is>
      </c>
      <c r="Z9624" t="inlineStr">
        <is>
          <t>home_use</t>
        </is>
      </c>
      <c r="AA9624" t="inlineStr">
        <is>
          <t>IMP01242</t>
        </is>
      </c>
      <c r="AB9624" t="inlineStr">
        <is>
          <t>T108692</t>
        </is>
      </c>
      <c r="AC9624" s="32" t="n">
        <v>2069556.12</v>
      </c>
      <c r="AD9624" s="32" t="n">
        <v>217303.39</v>
      </c>
      <c r="AE9624" s="35">
        <f>(LEFT(Y9624,4)-Parameters!$B$23)*12+MID(Y9624,6,2)-Parameters!$B$24+1</f>
        <v/>
      </c>
    </row>
    <row r="9625">
      <c r="X9625" t="inlineStr">
        <is>
          <t>L0200638</t>
        </is>
      </c>
      <c r="Y9625" t="inlineStr">
        <is>
          <t>2026-03-03</t>
        </is>
      </c>
      <c r="Z9625" t="inlineStr">
        <is>
          <t>home_use</t>
        </is>
      </c>
      <c r="AA9625" t="inlineStr">
        <is>
          <t>IMP01242</t>
        </is>
      </c>
      <c r="AB9625" t="inlineStr">
        <is>
          <t>T108692</t>
        </is>
      </c>
      <c r="AC9625" s="32" t="n">
        <v>268167.83</v>
      </c>
      <c r="AD9625" s="32" t="n">
        <v>28157.62</v>
      </c>
      <c r="AE9625" s="35">
        <f>(LEFT(Y9625,4)-Parameters!$B$23)*12+MID(Y9625,6,2)-Parameters!$B$24+1</f>
        <v/>
      </c>
    </row>
    <row r="9626">
      <c r="X9626" t="inlineStr">
        <is>
          <t>L0202230</t>
        </is>
      </c>
      <c r="Y9626" t="inlineStr">
        <is>
          <t>2026-03-09</t>
        </is>
      </c>
      <c r="Z9626" t="inlineStr">
        <is>
          <t>home_use</t>
        </is>
      </c>
      <c r="AA9626" t="inlineStr">
        <is>
          <t>IMP01242</t>
        </is>
      </c>
      <c r="AB9626" t="inlineStr">
        <is>
          <t>T108692</t>
        </is>
      </c>
      <c r="AC9626" s="32" t="n">
        <v>1974062.93</v>
      </c>
      <c r="AD9626" s="32" t="n">
        <v>197406.29</v>
      </c>
      <c r="AE9626" s="35">
        <f>(LEFT(Y9626,4)-Parameters!$B$23)*12+MID(Y9626,6,2)-Parameters!$B$24+1</f>
        <v/>
      </c>
    </row>
    <row r="9627">
      <c r="X9627" t="inlineStr">
        <is>
          <t>L0203836</t>
        </is>
      </c>
      <c r="Y9627" t="inlineStr">
        <is>
          <t>2026-03-15</t>
        </is>
      </c>
      <c r="Z9627" t="inlineStr">
        <is>
          <t>home_use</t>
        </is>
      </c>
      <c r="AA9627" t="inlineStr">
        <is>
          <t>IMP01242</t>
        </is>
      </c>
      <c r="AB9627" t="inlineStr">
        <is>
          <t>T108692</t>
        </is>
      </c>
      <c r="AC9627" s="32" t="n">
        <v>9650860.359999999</v>
      </c>
      <c r="AD9627" s="32" t="n">
        <v>1013340.34</v>
      </c>
      <c r="AE9627" s="35">
        <f>(LEFT(Y9627,4)-Parameters!$B$23)*12+MID(Y9627,6,2)-Parameters!$B$24+1</f>
        <v/>
      </c>
    </row>
    <row r="9628">
      <c r="X9628" t="inlineStr">
        <is>
          <t>L0204103</t>
        </is>
      </c>
      <c r="Y9628" t="inlineStr">
        <is>
          <t>2026-03-16</t>
        </is>
      </c>
      <c r="Z9628" t="inlineStr">
        <is>
          <t>home_use</t>
        </is>
      </c>
      <c r="AA9628" t="inlineStr">
        <is>
          <t>IMP01242</t>
        </is>
      </c>
      <c r="AB9628" t="inlineStr">
        <is>
          <t>T108692</t>
        </is>
      </c>
      <c r="AC9628" s="32" t="n">
        <v>14139167.26</v>
      </c>
      <c r="AD9628" s="32" t="n">
        <v>1484612.56</v>
      </c>
      <c r="AE9628" s="35">
        <f>(LEFT(Y9628,4)-Parameters!$B$23)*12+MID(Y9628,6,2)-Parameters!$B$24+1</f>
        <v/>
      </c>
    </row>
    <row r="9629">
      <c r="X9629" t="inlineStr">
        <is>
          <t>L0205419</t>
        </is>
      </c>
      <c r="Y9629" t="inlineStr">
        <is>
          <t>2026-03-21</t>
        </is>
      </c>
      <c r="Z9629" t="inlineStr">
        <is>
          <t>home_use</t>
        </is>
      </c>
      <c r="AA9629" t="inlineStr">
        <is>
          <t>IMP01242</t>
        </is>
      </c>
      <c r="AB9629" t="inlineStr">
        <is>
          <t>T108692</t>
        </is>
      </c>
      <c r="AC9629" s="32" t="n">
        <v>1101958.02</v>
      </c>
      <c r="AD9629" s="32" t="n">
        <v>115705.59</v>
      </c>
      <c r="AE9629" s="35">
        <f>(LEFT(Y9629,4)-Parameters!$B$23)*12+MID(Y9629,6,2)-Parameters!$B$24+1</f>
        <v/>
      </c>
    </row>
    <row r="9630">
      <c r="X9630" t="inlineStr">
        <is>
          <t>L0206218</t>
        </is>
      </c>
      <c r="Y9630" t="inlineStr">
        <is>
          <t>2026-03-24</t>
        </is>
      </c>
      <c r="Z9630" t="inlineStr">
        <is>
          <t>home_use</t>
        </is>
      </c>
      <c r="AA9630" t="inlineStr">
        <is>
          <t>IMP01242</t>
        </is>
      </c>
      <c r="AB9630" t="inlineStr">
        <is>
          <t>T108692</t>
        </is>
      </c>
      <c r="AC9630" s="32" t="n">
        <v>2421614.25</v>
      </c>
      <c r="AD9630" s="32" t="n">
        <v>266377.57</v>
      </c>
      <c r="AE9630" s="35">
        <f>(LEFT(Y9630,4)-Parameters!$B$23)*12+MID(Y9630,6,2)-Parameters!$B$24+1</f>
        <v/>
      </c>
    </row>
    <row r="9631">
      <c r="X9631" t="inlineStr">
        <is>
          <t>L0208241</t>
        </is>
      </c>
      <c r="Y9631" t="inlineStr">
        <is>
          <t>2026-04-03</t>
        </is>
      </c>
      <c r="Z9631" t="inlineStr">
        <is>
          <t>home_use</t>
        </is>
      </c>
      <c r="AA9631" t="inlineStr">
        <is>
          <t>IMP01242</t>
        </is>
      </c>
      <c r="AB9631" t="inlineStr">
        <is>
          <t>T108692</t>
        </is>
      </c>
      <c r="AC9631" s="32" t="n">
        <v>4127232.27</v>
      </c>
      <c r="AD9631" s="32" t="n">
        <v>433359.39</v>
      </c>
      <c r="AE9631" s="35">
        <f>(LEFT(Y9631,4)-Parameters!$B$23)*12+MID(Y9631,6,2)-Parameters!$B$24+1</f>
        <v/>
      </c>
    </row>
    <row r="9632">
      <c r="X9632" t="inlineStr">
        <is>
          <t>L0208794</t>
        </is>
      </c>
      <c r="Y9632" t="inlineStr">
        <is>
          <t>2026-04-05</t>
        </is>
      </c>
      <c r="Z9632" t="inlineStr">
        <is>
          <t>home_use</t>
        </is>
      </c>
      <c r="AA9632" t="inlineStr">
        <is>
          <t>IMP01242</t>
        </is>
      </c>
      <c r="AB9632" t="inlineStr">
        <is>
          <t>T108692</t>
        </is>
      </c>
      <c r="AC9632" s="32" t="n">
        <v>1237829.67</v>
      </c>
      <c r="AD9632" s="32" t="n">
        <v>123782.97</v>
      </c>
      <c r="AE9632" s="35">
        <f>(LEFT(Y9632,4)-Parameters!$B$23)*12+MID(Y9632,6,2)-Parameters!$B$24+1</f>
        <v/>
      </c>
    </row>
    <row r="9633">
      <c r="X9633" t="inlineStr">
        <is>
          <t>L0209055</t>
        </is>
      </c>
      <c r="Y9633" t="inlineStr">
        <is>
          <t>2026-04-06</t>
        </is>
      </c>
      <c r="Z9633" t="inlineStr">
        <is>
          <t>home_use</t>
        </is>
      </c>
      <c r="AA9633" t="inlineStr">
        <is>
          <t>IMP01242</t>
        </is>
      </c>
      <c r="AB9633" t="inlineStr">
        <is>
          <t>T108692</t>
        </is>
      </c>
      <c r="AC9633" s="32" t="n">
        <v>1025688.07</v>
      </c>
      <c r="AD9633" s="32" t="n">
        <v>107697.25</v>
      </c>
      <c r="AE9633" s="35">
        <f>(LEFT(Y9633,4)-Parameters!$B$23)*12+MID(Y9633,6,2)-Parameters!$B$24+1</f>
        <v/>
      </c>
    </row>
    <row r="9634">
      <c r="X9634" t="inlineStr">
        <is>
          <t>L0209589</t>
        </is>
      </c>
      <c r="Y9634" t="inlineStr">
        <is>
          <t>2026-04-08</t>
        </is>
      </c>
      <c r="Z9634" t="inlineStr">
        <is>
          <t>home_use</t>
        </is>
      </c>
      <c r="AA9634" t="inlineStr">
        <is>
          <t>IMP01242</t>
        </is>
      </c>
      <c r="AB9634" t="inlineStr">
        <is>
          <t>T108692</t>
        </is>
      </c>
      <c r="AC9634" s="32" t="n">
        <v>14912066.83</v>
      </c>
      <c r="AD9634" s="32" t="n">
        <v>1565767.02</v>
      </c>
      <c r="AE9634" s="35">
        <f>(LEFT(Y9634,4)-Parameters!$B$23)*12+MID(Y9634,6,2)-Parameters!$B$24+1</f>
        <v/>
      </c>
    </row>
    <row r="9635">
      <c r="X9635" t="inlineStr">
        <is>
          <t>L0209854</t>
        </is>
      </c>
      <c r="Y9635" t="inlineStr">
        <is>
          <t>2026-04-09</t>
        </is>
      </c>
      <c r="Z9635" t="inlineStr">
        <is>
          <t>home_use</t>
        </is>
      </c>
      <c r="AA9635" t="inlineStr">
        <is>
          <t>IMP01242</t>
        </is>
      </c>
      <c r="AB9635" t="inlineStr">
        <is>
          <t>T108692</t>
        </is>
      </c>
      <c r="AC9635" s="32" t="n">
        <v>11852659.86</v>
      </c>
      <c r="AD9635" s="32" t="n">
        <v>1244529.29</v>
      </c>
      <c r="AE9635" s="35">
        <f>(LEFT(Y9635,4)-Parameters!$B$23)*12+MID(Y9635,6,2)-Parameters!$B$24+1</f>
        <v/>
      </c>
    </row>
    <row r="9636">
      <c r="X9636" t="inlineStr">
        <is>
          <t>L0210113</t>
        </is>
      </c>
      <c r="Y9636" t="inlineStr">
        <is>
          <t>2026-04-10</t>
        </is>
      </c>
      <c r="Z9636" t="inlineStr">
        <is>
          <t>home_use</t>
        </is>
      </c>
      <c r="AA9636" t="inlineStr">
        <is>
          <t>IMP01242</t>
        </is>
      </c>
      <c r="AB9636" t="inlineStr">
        <is>
          <t>T108692</t>
        </is>
      </c>
      <c r="AC9636" s="32" t="n">
        <v>1838550.99</v>
      </c>
      <c r="AD9636" s="32" t="n">
        <v>193047.85</v>
      </c>
      <c r="AE9636" s="35">
        <f>(LEFT(Y9636,4)-Parameters!$B$23)*12+MID(Y9636,6,2)-Parameters!$B$24+1</f>
        <v/>
      </c>
    </row>
    <row r="9637">
      <c r="X9637" t="inlineStr">
        <is>
          <t>L0210668</t>
        </is>
      </c>
      <c r="Y9637" t="inlineStr">
        <is>
          <t>2026-04-12</t>
        </is>
      </c>
      <c r="Z9637" t="inlineStr">
        <is>
          <t>home_use</t>
        </is>
      </c>
      <c r="AA9637" t="inlineStr">
        <is>
          <t>IMP01242</t>
        </is>
      </c>
      <c r="AB9637" t="inlineStr">
        <is>
          <t>T108692</t>
        </is>
      </c>
      <c r="AC9637" s="32" t="n">
        <v>5850314.67</v>
      </c>
      <c r="AD9637" s="32" t="n">
        <v>614283.04</v>
      </c>
      <c r="AE9637" s="35">
        <f>(LEFT(Y9637,4)-Parameters!$B$23)*12+MID(Y9637,6,2)-Parameters!$B$24+1</f>
        <v/>
      </c>
    </row>
    <row r="9638">
      <c r="X9638" t="inlineStr">
        <is>
          <t>L0211251</t>
        </is>
      </c>
      <c r="Y9638" t="inlineStr">
        <is>
          <t>2026-04-14</t>
        </is>
      </c>
      <c r="Z9638" t="inlineStr">
        <is>
          <t>home_use</t>
        </is>
      </c>
      <c r="AA9638" t="inlineStr">
        <is>
          <t>IMP01242</t>
        </is>
      </c>
      <c r="AB9638" t="inlineStr">
        <is>
          <t>T108692</t>
        </is>
      </c>
      <c r="AC9638" s="32" t="n">
        <v>4343384.28</v>
      </c>
      <c r="AD9638" s="32" t="n">
        <v>456055.35</v>
      </c>
      <c r="AE9638" s="35">
        <f>(LEFT(Y9638,4)-Parameters!$B$23)*12+MID(Y9638,6,2)-Parameters!$B$24+1</f>
        <v/>
      </c>
    </row>
    <row r="9639">
      <c r="X9639" t="inlineStr">
        <is>
          <t>L0212825</t>
        </is>
      </c>
      <c r="Y9639" t="inlineStr">
        <is>
          <t>2026-04-20</t>
        </is>
      </c>
      <c r="Z9639" t="inlineStr">
        <is>
          <t>home_use</t>
        </is>
      </c>
      <c r="AA9639" t="inlineStr">
        <is>
          <t>IMP01242</t>
        </is>
      </c>
      <c r="AB9639" t="inlineStr">
        <is>
          <t>T108692</t>
        </is>
      </c>
      <c r="AC9639" s="32" t="n">
        <v>6427543.21</v>
      </c>
      <c r="AD9639" s="32" t="n">
        <v>674892.04</v>
      </c>
      <c r="AE9639" s="35">
        <f>(LEFT(Y9639,4)-Parameters!$B$23)*12+MID(Y9639,6,2)-Parameters!$B$24+1</f>
        <v/>
      </c>
    </row>
    <row r="9640">
      <c r="X9640" t="inlineStr">
        <is>
          <t>L0220245</t>
        </is>
      </c>
      <c r="Y9640" t="inlineStr">
        <is>
          <t>2026-05-19</t>
        </is>
      </c>
      <c r="Z9640" t="inlineStr">
        <is>
          <t>home_use</t>
        </is>
      </c>
      <c r="AA9640" t="inlineStr">
        <is>
          <t>IMP01242</t>
        </is>
      </c>
      <c r="AB9640" t="inlineStr">
        <is>
          <t>T108692</t>
        </is>
      </c>
      <c r="AC9640" s="32" t="n">
        <v>5736846.97</v>
      </c>
      <c r="AD9640" s="32" t="n">
        <v>602368.9300000001</v>
      </c>
      <c r="AE9640" s="35">
        <f>(LEFT(Y9640,4)-Parameters!$B$23)*12+MID(Y9640,6,2)-Parameters!$B$24+1</f>
        <v/>
      </c>
    </row>
    <row r="9641">
      <c r="X9641" t="inlineStr">
        <is>
          <t>L0226102</t>
        </is>
      </c>
      <c r="Y9641" t="inlineStr">
        <is>
          <t>2026-06-13</t>
        </is>
      </c>
      <c r="Z9641" t="inlineStr">
        <is>
          <t>home_use</t>
        </is>
      </c>
      <c r="AA9641" t="inlineStr">
        <is>
          <t>IMP01242</t>
        </is>
      </c>
      <c r="AB9641" t="inlineStr">
        <is>
          <t>T108692</t>
        </is>
      </c>
      <c r="AC9641" s="32" t="n">
        <v>7100356.65</v>
      </c>
      <c r="AD9641" s="32" t="n">
        <v>745537.45</v>
      </c>
      <c r="AE9641" s="35">
        <f>(LEFT(Y9641,4)-Parameters!$B$23)*12+MID(Y9641,6,2)-Parameters!$B$24+1</f>
        <v/>
      </c>
    </row>
    <row r="9642">
      <c r="X9642" t="inlineStr">
        <is>
          <t>L0232546</t>
        </is>
      </c>
      <c r="Y9642" t="inlineStr">
        <is>
          <t>2026-07-10</t>
        </is>
      </c>
      <c r="Z9642" t="inlineStr">
        <is>
          <t>home_use</t>
        </is>
      </c>
      <c r="AA9642" t="inlineStr">
        <is>
          <t>IMP01242</t>
        </is>
      </c>
      <c r="AB9642" t="inlineStr">
        <is>
          <t>T108692</t>
        </is>
      </c>
      <c r="AC9642" s="32" t="n">
        <v>8689393.060000001</v>
      </c>
      <c r="AD9642" s="32" t="n">
        <v>912386.27</v>
      </c>
      <c r="AE9642" s="35">
        <f>(LEFT(Y9642,4)-Parameters!$B$23)*12+MID(Y9642,6,2)-Parameters!$B$24+1</f>
        <v/>
      </c>
    </row>
    <row r="9643">
      <c r="X9643" t="inlineStr">
        <is>
          <t>L0233294</t>
        </is>
      </c>
      <c r="Y9643" t="inlineStr">
        <is>
          <t>2026-07-13</t>
        </is>
      </c>
      <c r="Z9643" t="inlineStr">
        <is>
          <t>warehouse_out</t>
        </is>
      </c>
      <c r="AA9643" t="inlineStr">
        <is>
          <t>IMP01242</t>
        </is>
      </c>
      <c r="AB9643" t="inlineStr">
        <is>
          <t>T108692</t>
        </is>
      </c>
      <c r="AC9643" s="32" t="n">
        <v>5455400.8</v>
      </c>
      <c r="AD9643" s="32" t="n">
        <v>572817.08</v>
      </c>
      <c r="AE9643" s="35">
        <f>(LEFT(Y9643,4)-Parameters!$B$23)*12+MID(Y9643,6,2)-Parameters!$B$24+1</f>
        <v/>
      </c>
    </row>
    <row r="9644">
      <c r="X9644" t="inlineStr">
        <is>
          <t>L0236554</t>
        </is>
      </c>
      <c r="Y9644" t="inlineStr">
        <is>
          <t>2026-07-26</t>
        </is>
      </c>
      <c r="Z9644" t="inlineStr">
        <is>
          <t>home_use</t>
        </is>
      </c>
      <c r="AA9644" t="inlineStr">
        <is>
          <t>IMP01242</t>
        </is>
      </c>
      <c r="AB9644" t="inlineStr">
        <is>
          <t>T108692</t>
        </is>
      </c>
      <c r="AC9644" s="32" t="n">
        <v>5838896.73</v>
      </c>
      <c r="AD9644" s="32" t="n">
        <v>613084.16</v>
      </c>
      <c r="AE9644" s="35">
        <f>(LEFT(Y9644,4)-Parameters!$B$23)*12+MID(Y9644,6,2)-Parameters!$B$24+1</f>
        <v/>
      </c>
    </row>
    <row r="9645">
      <c r="X9645" t="inlineStr">
        <is>
          <t>L0239633</t>
        </is>
      </c>
      <c r="Y9645" t="inlineStr">
        <is>
          <t>2026-08-11</t>
        </is>
      </c>
      <c r="Z9645" t="inlineStr">
        <is>
          <t>home_use</t>
        </is>
      </c>
      <c r="AA9645" t="inlineStr">
        <is>
          <t>IMP01242</t>
        </is>
      </c>
      <c r="AB9645" t="inlineStr">
        <is>
          <t>T108692</t>
        </is>
      </c>
      <c r="AC9645" s="32" t="n">
        <v>6582750.19</v>
      </c>
      <c r="AD9645" s="32" t="n">
        <v>691188.77</v>
      </c>
      <c r="AE9645" s="35">
        <f>(LEFT(Y9645,4)-Parameters!$B$23)*12+MID(Y9645,6,2)-Parameters!$B$24+1</f>
        <v/>
      </c>
    </row>
    <row r="9646">
      <c r="X9646" t="inlineStr">
        <is>
          <t>L0241309</t>
        </is>
      </c>
      <c r="Y9646" t="inlineStr">
        <is>
          <t>2026-08-18</t>
        </is>
      </c>
      <c r="Z9646" t="inlineStr">
        <is>
          <t>home_use</t>
        </is>
      </c>
      <c r="AA9646" t="inlineStr">
        <is>
          <t>IMP01242</t>
        </is>
      </c>
      <c r="AB9646" t="inlineStr">
        <is>
          <t>T108692</t>
        </is>
      </c>
      <c r="AC9646" s="32" t="n">
        <v>1767446.4</v>
      </c>
      <c r="AD9646" s="32" t="n">
        <v>176744.64</v>
      </c>
      <c r="AE9646" s="35">
        <f>(LEFT(Y9646,4)-Parameters!$B$23)*12+MID(Y9646,6,2)-Parameters!$B$24+1</f>
        <v/>
      </c>
    </row>
    <row r="9647">
      <c r="X9647" t="inlineStr">
        <is>
          <t>L0241310</t>
        </is>
      </c>
      <c r="Y9647" t="inlineStr">
        <is>
          <t>2026-08-18</t>
        </is>
      </c>
      <c r="Z9647" t="inlineStr">
        <is>
          <t>home_use</t>
        </is>
      </c>
      <c r="AA9647" t="inlineStr">
        <is>
          <t>IMP01242</t>
        </is>
      </c>
      <c r="AB9647" t="inlineStr">
        <is>
          <t>T108692</t>
        </is>
      </c>
      <c r="AC9647" s="32" t="n">
        <v>3124513.73</v>
      </c>
      <c r="AD9647" s="32" t="n">
        <v>328073.94</v>
      </c>
      <c r="AE9647" s="35">
        <f>(LEFT(Y9647,4)-Parameters!$B$23)*12+MID(Y9647,6,2)-Parameters!$B$24+1</f>
        <v/>
      </c>
    </row>
    <row r="9648">
      <c r="X9648" t="inlineStr">
        <is>
          <t>L0246933</t>
        </is>
      </c>
      <c r="Y9648" t="inlineStr">
        <is>
          <t>2026-09-14</t>
        </is>
      </c>
      <c r="Z9648" t="inlineStr">
        <is>
          <t>home_use</t>
        </is>
      </c>
      <c r="AA9648" t="inlineStr">
        <is>
          <t>IMP01242</t>
        </is>
      </c>
      <c r="AB9648" t="inlineStr">
        <is>
          <t>T108692</t>
        </is>
      </c>
      <c r="AC9648" s="32" t="n">
        <v>3333762.03</v>
      </c>
      <c r="AD9648" s="32" t="n">
        <v>350045.01</v>
      </c>
      <c r="AE9648" s="35">
        <f>(LEFT(Y9648,4)-Parameters!$B$23)*12+MID(Y9648,6,2)-Parameters!$B$24+1</f>
        <v/>
      </c>
    </row>
    <row r="9649">
      <c r="X9649" t="inlineStr">
        <is>
          <t>L0248720</t>
        </is>
      </c>
      <c r="Y9649" t="inlineStr">
        <is>
          <t>2026-09-22</t>
        </is>
      </c>
      <c r="Z9649" t="inlineStr">
        <is>
          <t>home_use</t>
        </is>
      </c>
      <c r="AA9649" t="inlineStr">
        <is>
          <t>IMP01242</t>
        </is>
      </c>
      <c r="AB9649" t="inlineStr">
        <is>
          <t>T108692</t>
        </is>
      </c>
      <c r="AC9649" s="32" t="n">
        <v>4400548.53</v>
      </c>
      <c r="AD9649" s="32" t="n">
        <v>462057.6</v>
      </c>
      <c r="AE9649" s="35">
        <f>(LEFT(Y9649,4)-Parameters!$B$23)*12+MID(Y9649,6,2)-Parameters!$B$24+1</f>
        <v/>
      </c>
    </row>
    <row r="9650">
      <c r="X9650" t="inlineStr">
        <is>
          <t>L0248721</t>
        </is>
      </c>
      <c r="Y9650" t="inlineStr">
        <is>
          <t>2026-09-22</t>
        </is>
      </c>
      <c r="Z9650" t="inlineStr">
        <is>
          <t>home_use</t>
        </is>
      </c>
      <c r="AA9650" t="inlineStr">
        <is>
          <t>IMP01242</t>
        </is>
      </c>
      <c r="AB9650" t="inlineStr">
        <is>
          <t>T108692</t>
        </is>
      </c>
      <c r="AC9650" s="32" t="n">
        <v>2794715.65</v>
      </c>
      <c r="AD9650" s="32" t="n">
        <v>293445.14</v>
      </c>
      <c r="AE9650" s="35">
        <f>(LEFT(Y9650,4)-Parameters!$B$23)*12+MID(Y9650,6,2)-Parameters!$B$24+1</f>
        <v/>
      </c>
    </row>
    <row r="9651">
      <c r="X9651" t="inlineStr">
        <is>
          <t>L0249200</t>
        </is>
      </c>
      <c r="Y9651" t="inlineStr">
        <is>
          <t>2026-09-24</t>
        </is>
      </c>
      <c r="Z9651" t="inlineStr">
        <is>
          <t>home_use</t>
        </is>
      </c>
      <c r="AA9651" t="inlineStr">
        <is>
          <t>IMP01242</t>
        </is>
      </c>
      <c r="AB9651" t="inlineStr">
        <is>
          <t>T108692</t>
        </is>
      </c>
      <c r="AC9651" s="32" t="n">
        <v>18035626.45</v>
      </c>
      <c r="AD9651" s="32" t="n">
        <v>1893740.78</v>
      </c>
      <c r="AE9651" s="35">
        <f>(LEFT(Y9651,4)-Parameters!$B$23)*12+MID(Y9651,6,2)-Parameters!$B$24+1</f>
        <v/>
      </c>
    </row>
    <row r="9652">
      <c r="X9652" t="inlineStr">
        <is>
          <t>L0166698</t>
        </is>
      </c>
      <c r="Y9652" t="inlineStr">
        <is>
          <t>2025-10-01</t>
        </is>
      </c>
      <c r="Z9652" t="inlineStr">
        <is>
          <t>home_use</t>
        </is>
      </c>
      <c r="AA9652" t="inlineStr">
        <is>
          <t>IMP01310</t>
        </is>
      </c>
      <c r="AB9652" t="inlineStr">
        <is>
          <t>T109167</t>
        </is>
      </c>
      <c r="AC9652" s="32" t="n">
        <v>382209.04</v>
      </c>
      <c r="AD9652" s="32" t="n">
        <v>40896.37</v>
      </c>
      <c r="AE9652" s="35">
        <f>(LEFT(Y9652,4)-Parameters!$B$23)*12+MID(Y9652,6,2)-Parameters!$B$24+1</f>
        <v/>
      </c>
    </row>
    <row r="9653">
      <c r="X9653" t="inlineStr">
        <is>
          <t>L0166699</t>
        </is>
      </c>
      <c r="Y9653" t="inlineStr">
        <is>
          <t>2025-10-01</t>
        </is>
      </c>
      <c r="Z9653" t="inlineStr">
        <is>
          <t>home_use</t>
        </is>
      </c>
      <c r="AA9653" t="inlineStr">
        <is>
          <t>IMP01310</t>
        </is>
      </c>
      <c r="AB9653" t="inlineStr">
        <is>
          <t>T109167</t>
        </is>
      </c>
      <c r="AC9653" s="32" t="n">
        <v>575807.21</v>
      </c>
      <c r="AD9653" s="32" t="n">
        <v>61611.37</v>
      </c>
      <c r="AE9653" s="35">
        <f>(LEFT(Y9653,4)-Parameters!$B$23)*12+MID(Y9653,6,2)-Parameters!$B$24+1</f>
        <v/>
      </c>
    </row>
    <row r="9654">
      <c r="X9654" t="inlineStr">
        <is>
          <t>L0166701</t>
        </is>
      </c>
      <c r="Y9654" t="inlineStr">
        <is>
          <t>2025-10-01</t>
        </is>
      </c>
      <c r="Z9654" t="inlineStr">
        <is>
          <t>home_use</t>
        </is>
      </c>
      <c r="AA9654" t="inlineStr">
        <is>
          <t>IMP01310</t>
        </is>
      </c>
      <c r="AB9654" t="inlineStr">
        <is>
          <t>T109167</t>
        </is>
      </c>
      <c r="AC9654" s="32" t="n">
        <v>642277.1</v>
      </c>
      <c r="AD9654" s="32" t="n">
        <v>68723.64999999999</v>
      </c>
      <c r="AE9654" s="35">
        <f>(LEFT(Y9654,4)-Parameters!$B$23)*12+MID(Y9654,6,2)-Parameters!$B$24+1</f>
        <v/>
      </c>
    </row>
    <row r="9655">
      <c r="X9655" t="inlineStr">
        <is>
          <t>L0166915</t>
        </is>
      </c>
      <c r="Y9655" t="inlineStr">
        <is>
          <t>2025-10-02</t>
        </is>
      </c>
      <c r="Z9655" t="inlineStr">
        <is>
          <t>home_use</t>
        </is>
      </c>
      <c r="AA9655" t="inlineStr">
        <is>
          <t>IMP01310</t>
        </is>
      </c>
      <c r="AB9655" t="inlineStr">
        <is>
          <t>T109167</t>
        </is>
      </c>
      <c r="AC9655" s="32" t="n">
        <v>1286144.65</v>
      </c>
      <c r="AD9655" s="32" t="n">
        <v>137617.48</v>
      </c>
      <c r="AE9655" s="35">
        <f>(LEFT(Y9655,4)-Parameters!$B$23)*12+MID(Y9655,6,2)-Parameters!$B$24+1</f>
        <v/>
      </c>
    </row>
    <row r="9656">
      <c r="X9656" t="inlineStr">
        <is>
          <t>L0167131</t>
        </is>
      </c>
      <c r="Y9656" t="inlineStr">
        <is>
          <t>2025-10-03</t>
        </is>
      </c>
      <c r="Z9656" t="inlineStr">
        <is>
          <t>home_use</t>
        </is>
      </c>
      <c r="AA9656" t="inlineStr">
        <is>
          <t>IMP01310</t>
        </is>
      </c>
      <c r="AB9656" t="inlineStr">
        <is>
          <t>T109167</t>
        </is>
      </c>
      <c r="AC9656" s="32" t="n">
        <v>1154235.6</v>
      </c>
      <c r="AD9656" s="32" t="n">
        <v>123503.21</v>
      </c>
      <c r="AE9656" s="35">
        <f>(LEFT(Y9656,4)-Parameters!$B$23)*12+MID(Y9656,6,2)-Parameters!$B$24+1</f>
        <v/>
      </c>
    </row>
    <row r="9657">
      <c r="X9657" t="inlineStr">
        <is>
          <t>L0167132</t>
        </is>
      </c>
      <c r="Y9657" t="inlineStr">
        <is>
          <t>2025-10-03</t>
        </is>
      </c>
      <c r="Z9657" t="inlineStr">
        <is>
          <t>home_use</t>
        </is>
      </c>
      <c r="AA9657" t="inlineStr">
        <is>
          <t>IMP01310</t>
        </is>
      </c>
      <c r="AB9657" t="inlineStr">
        <is>
          <t>T109167</t>
        </is>
      </c>
      <c r="AC9657" s="32" t="n">
        <v>484417.29</v>
      </c>
      <c r="AD9657" s="32" t="n">
        <v>51832.65</v>
      </c>
      <c r="AE9657" s="35">
        <f>(LEFT(Y9657,4)-Parameters!$B$23)*12+MID(Y9657,6,2)-Parameters!$B$24+1</f>
        <v/>
      </c>
    </row>
    <row r="9658">
      <c r="X9658" t="inlineStr">
        <is>
          <t>L0167133</t>
        </is>
      </c>
      <c r="Y9658" t="inlineStr">
        <is>
          <t>2025-10-03</t>
        </is>
      </c>
      <c r="Z9658" t="inlineStr">
        <is>
          <t>home_use</t>
        </is>
      </c>
      <c r="AA9658" t="inlineStr">
        <is>
          <t>IMP01310</t>
        </is>
      </c>
      <c r="AB9658" t="inlineStr">
        <is>
          <t>T109167</t>
        </is>
      </c>
      <c r="AC9658" s="32" t="n">
        <v>566793.12</v>
      </c>
      <c r="AD9658" s="32" t="n">
        <v>60646.86</v>
      </c>
      <c r="AE9658" s="35">
        <f>(LEFT(Y9658,4)-Parameters!$B$23)*12+MID(Y9658,6,2)-Parameters!$B$24+1</f>
        <v/>
      </c>
    </row>
    <row r="9659">
      <c r="X9659" t="inlineStr">
        <is>
          <t>L0167348</t>
        </is>
      </c>
      <c r="Y9659" t="inlineStr">
        <is>
          <t>2025-10-04</t>
        </is>
      </c>
      <c r="Z9659" t="inlineStr">
        <is>
          <t>home_use</t>
        </is>
      </c>
      <c r="AA9659" t="inlineStr">
        <is>
          <t>IMP01310</t>
        </is>
      </c>
      <c r="AB9659" t="inlineStr">
        <is>
          <t>T109167</t>
        </is>
      </c>
      <c r="AC9659" s="32" t="n">
        <v>486515.83</v>
      </c>
      <c r="AD9659" s="32" t="n">
        <v>60814.48</v>
      </c>
      <c r="AE9659" s="35">
        <f>(LEFT(Y9659,4)-Parameters!$B$23)*12+MID(Y9659,6,2)-Parameters!$B$24+1</f>
        <v/>
      </c>
    </row>
    <row r="9660">
      <c r="X9660" t="inlineStr">
        <is>
          <t>L0167349</t>
        </is>
      </c>
      <c r="Y9660" t="inlineStr">
        <is>
          <t>2025-10-04</t>
        </is>
      </c>
      <c r="Z9660" t="inlineStr">
        <is>
          <t>home_use</t>
        </is>
      </c>
      <c r="AA9660" t="inlineStr">
        <is>
          <t>IMP01310</t>
        </is>
      </c>
      <c r="AB9660" t="inlineStr">
        <is>
          <t>T109167</t>
        </is>
      </c>
      <c r="AC9660" s="32" t="n">
        <v>3273602.78</v>
      </c>
      <c r="AD9660" s="32" t="n">
        <v>399379.54</v>
      </c>
      <c r="AE9660" s="35">
        <f>(LEFT(Y9660,4)-Parameters!$B$23)*12+MID(Y9660,6,2)-Parameters!$B$24+1</f>
        <v/>
      </c>
    </row>
    <row r="9661">
      <c r="X9661" t="inlineStr">
        <is>
          <t>L0167350</t>
        </is>
      </c>
      <c r="Y9661" t="inlineStr">
        <is>
          <t>2025-10-04</t>
        </is>
      </c>
      <c r="Z9661" t="inlineStr">
        <is>
          <t>home_use</t>
        </is>
      </c>
      <c r="AA9661" t="inlineStr">
        <is>
          <t>IMP01310</t>
        </is>
      </c>
      <c r="AB9661" t="inlineStr">
        <is>
          <t>T109167</t>
        </is>
      </c>
      <c r="AC9661" s="32" t="n">
        <v>412190.84</v>
      </c>
      <c r="AD9661" s="32" t="n">
        <v>44104.42</v>
      </c>
      <c r="AE9661" s="35">
        <f>(LEFT(Y9661,4)-Parameters!$B$23)*12+MID(Y9661,6,2)-Parameters!$B$24+1</f>
        <v/>
      </c>
    </row>
    <row r="9662">
      <c r="X9662" t="inlineStr">
        <is>
          <t>L0167351</t>
        </is>
      </c>
      <c r="Y9662" t="inlineStr">
        <is>
          <t>2025-10-04</t>
        </is>
      </c>
      <c r="Z9662" t="inlineStr">
        <is>
          <t>home_use</t>
        </is>
      </c>
      <c r="AA9662" t="inlineStr">
        <is>
          <t>IMP01310</t>
        </is>
      </c>
      <c r="AB9662" t="inlineStr">
        <is>
          <t>T109167</t>
        </is>
      </c>
      <c r="AC9662" s="32" t="n">
        <v>305954.56</v>
      </c>
      <c r="AD9662" s="32" t="n">
        <v>32737.14</v>
      </c>
      <c r="AE9662" s="35">
        <f>(LEFT(Y9662,4)-Parameters!$B$23)*12+MID(Y9662,6,2)-Parameters!$B$24+1</f>
        <v/>
      </c>
    </row>
    <row r="9663">
      <c r="X9663" t="inlineStr">
        <is>
          <t>L0167543</t>
        </is>
      </c>
      <c r="Y9663" t="inlineStr">
        <is>
          <t>2025-10-05</t>
        </is>
      </c>
      <c r="Z9663" t="inlineStr">
        <is>
          <t>home_use</t>
        </is>
      </c>
      <c r="AA9663" t="inlineStr">
        <is>
          <t>IMP01310</t>
        </is>
      </c>
      <c r="AB9663" t="inlineStr">
        <is>
          <t>T109167</t>
        </is>
      </c>
      <c r="AC9663" s="32" t="n">
        <v>546523.42</v>
      </c>
      <c r="AD9663" s="32" t="n">
        <v>58478.01</v>
      </c>
      <c r="AE9663" s="35">
        <f>(LEFT(Y9663,4)-Parameters!$B$23)*12+MID(Y9663,6,2)-Parameters!$B$24+1</f>
        <v/>
      </c>
    </row>
    <row r="9664">
      <c r="X9664" t="inlineStr">
        <is>
          <t>L0167544</t>
        </is>
      </c>
      <c r="Y9664" t="inlineStr">
        <is>
          <t>2025-10-05</t>
        </is>
      </c>
      <c r="Z9664" t="inlineStr">
        <is>
          <t>home_use</t>
        </is>
      </c>
      <c r="AA9664" t="inlineStr">
        <is>
          <t>IMP01310</t>
        </is>
      </c>
      <c r="AB9664" t="inlineStr">
        <is>
          <t>T109167</t>
        </is>
      </c>
      <c r="AC9664" s="32" t="n">
        <v>760768.13</v>
      </c>
      <c r="AD9664" s="32" t="n">
        <v>81402.19</v>
      </c>
      <c r="AE9664" s="35">
        <f>(LEFT(Y9664,4)-Parameters!$B$23)*12+MID(Y9664,6,2)-Parameters!$B$24+1</f>
        <v/>
      </c>
    </row>
    <row r="9665">
      <c r="X9665" t="inlineStr">
        <is>
          <t>L0167546</t>
        </is>
      </c>
      <c r="Y9665" t="inlineStr">
        <is>
          <t>2025-10-05</t>
        </is>
      </c>
      <c r="Z9665" t="inlineStr">
        <is>
          <t>home_use</t>
        </is>
      </c>
      <c r="AA9665" t="inlineStr">
        <is>
          <t>IMP01310</t>
        </is>
      </c>
      <c r="AB9665" t="inlineStr">
        <is>
          <t>T109167</t>
        </is>
      </c>
      <c r="AC9665" s="32" t="n">
        <v>593041.13</v>
      </c>
      <c r="AD9665" s="32" t="n">
        <v>63455.4</v>
      </c>
      <c r="AE9665" s="35">
        <f>(LEFT(Y9665,4)-Parameters!$B$23)*12+MID(Y9665,6,2)-Parameters!$B$24+1</f>
        <v/>
      </c>
    </row>
    <row r="9666">
      <c r="X9666" t="inlineStr">
        <is>
          <t>L0167547</t>
        </is>
      </c>
      <c r="Y9666" t="inlineStr">
        <is>
          <t>2025-10-05</t>
        </is>
      </c>
      <c r="Z9666" t="inlineStr">
        <is>
          <t>home_use</t>
        </is>
      </c>
      <c r="AA9666" t="inlineStr">
        <is>
          <t>IMP01310</t>
        </is>
      </c>
      <c r="AB9666" t="inlineStr">
        <is>
          <t>T109167</t>
        </is>
      </c>
      <c r="AC9666" s="32" t="n">
        <v>984509.3</v>
      </c>
      <c r="AD9666" s="32" t="n">
        <v>105342.5</v>
      </c>
      <c r="AE9666" s="35">
        <f>(LEFT(Y9666,4)-Parameters!$B$23)*12+MID(Y9666,6,2)-Parameters!$B$24+1</f>
        <v/>
      </c>
    </row>
    <row r="9667">
      <c r="X9667" t="inlineStr">
        <is>
          <t>L0167548</t>
        </is>
      </c>
      <c r="Y9667" t="inlineStr">
        <is>
          <t>2025-10-05</t>
        </is>
      </c>
      <c r="Z9667" t="inlineStr">
        <is>
          <t>home_use</t>
        </is>
      </c>
      <c r="AA9667" t="inlineStr">
        <is>
          <t>IMP01310</t>
        </is>
      </c>
      <c r="AB9667" t="inlineStr">
        <is>
          <t>T109167</t>
        </is>
      </c>
      <c r="AC9667" s="32" t="n">
        <v>1002083.35</v>
      </c>
      <c r="AD9667" s="32" t="n">
        <v>105218.75</v>
      </c>
      <c r="AE9667" s="35">
        <f>(LEFT(Y9667,4)-Parameters!$B$23)*12+MID(Y9667,6,2)-Parameters!$B$24+1</f>
        <v/>
      </c>
    </row>
    <row r="9668">
      <c r="X9668" t="inlineStr">
        <is>
          <t>L0167550</t>
        </is>
      </c>
      <c r="Y9668" t="inlineStr">
        <is>
          <t>2025-10-05</t>
        </is>
      </c>
      <c r="Z9668" t="inlineStr">
        <is>
          <t>home_use</t>
        </is>
      </c>
      <c r="AA9668" t="inlineStr">
        <is>
          <t>IMP01310</t>
        </is>
      </c>
      <c r="AB9668" t="inlineStr">
        <is>
          <t>T109167</t>
        </is>
      </c>
      <c r="AC9668" s="32" t="n">
        <v>234669.84</v>
      </c>
      <c r="AD9668" s="32" t="n">
        <v>30507.08</v>
      </c>
      <c r="AE9668" s="35">
        <f>(LEFT(Y9668,4)-Parameters!$B$23)*12+MID(Y9668,6,2)-Parameters!$B$24+1</f>
        <v/>
      </c>
    </row>
    <row r="9669">
      <c r="X9669" t="inlineStr">
        <is>
          <t>L0167765</t>
        </is>
      </c>
      <c r="Y9669" t="inlineStr">
        <is>
          <t>2025-10-06</t>
        </is>
      </c>
      <c r="Z9669" t="inlineStr">
        <is>
          <t>home_use</t>
        </is>
      </c>
      <c r="AA9669" t="inlineStr">
        <is>
          <t>IMP01310</t>
        </is>
      </c>
      <c r="AB9669" t="inlineStr">
        <is>
          <t>T109167</t>
        </is>
      </c>
      <c r="AC9669" s="32" t="n">
        <v>908308.6899999999</v>
      </c>
      <c r="AD9669" s="32" t="n">
        <v>97189.03</v>
      </c>
      <c r="AE9669" s="35">
        <f>(LEFT(Y9669,4)-Parameters!$B$23)*12+MID(Y9669,6,2)-Parameters!$B$24+1</f>
        <v/>
      </c>
    </row>
    <row r="9670">
      <c r="X9670" t="inlineStr">
        <is>
          <t>L0167766</t>
        </is>
      </c>
      <c r="Y9670" t="inlineStr">
        <is>
          <t>2025-10-06</t>
        </is>
      </c>
      <c r="Z9670" t="inlineStr">
        <is>
          <t>home_use</t>
        </is>
      </c>
      <c r="AA9670" t="inlineStr">
        <is>
          <t>IMP01310</t>
        </is>
      </c>
      <c r="AB9670" t="inlineStr">
        <is>
          <t>T109167</t>
        </is>
      </c>
      <c r="AC9670" s="32" t="n">
        <v>520253.45</v>
      </c>
      <c r="AD9670" s="32" t="n">
        <v>55667.12</v>
      </c>
      <c r="AE9670" s="35">
        <f>(LEFT(Y9670,4)-Parameters!$B$23)*12+MID(Y9670,6,2)-Parameters!$B$24+1</f>
        <v/>
      </c>
    </row>
    <row r="9671">
      <c r="X9671" t="inlineStr">
        <is>
          <t>L0167767</t>
        </is>
      </c>
      <c r="Y9671" t="inlineStr">
        <is>
          <t>2025-10-06</t>
        </is>
      </c>
      <c r="Z9671" t="inlineStr">
        <is>
          <t>home_use</t>
        </is>
      </c>
      <c r="AA9671" t="inlineStr">
        <is>
          <t>IMP01310</t>
        </is>
      </c>
      <c r="AB9671" t="inlineStr">
        <is>
          <t>T109167</t>
        </is>
      </c>
      <c r="AC9671" s="32" t="n">
        <v>2540474.04</v>
      </c>
      <c r="AD9671" s="32" t="n">
        <v>317559.26</v>
      </c>
      <c r="AE9671" s="35">
        <f>(LEFT(Y9671,4)-Parameters!$B$23)*12+MID(Y9671,6,2)-Parameters!$B$24+1</f>
        <v/>
      </c>
    </row>
    <row r="9672">
      <c r="X9672" t="inlineStr">
        <is>
          <t>L0167769</t>
        </is>
      </c>
      <c r="Y9672" t="inlineStr">
        <is>
          <t>2025-10-06</t>
        </is>
      </c>
      <c r="Z9672" t="inlineStr">
        <is>
          <t>home_use</t>
        </is>
      </c>
      <c r="AA9672" t="inlineStr">
        <is>
          <t>IMP01310</t>
        </is>
      </c>
      <c r="AB9672" t="inlineStr">
        <is>
          <t>T109167</t>
        </is>
      </c>
      <c r="AC9672" s="32" t="n">
        <v>1686841.02</v>
      </c>
      <c r="AD9672" s="32" t="n">
        <v>180491.99</v>
      </c>
      <c r="AE9672" s="35">
        <f>(LEFT(Y9672,4)-Parameters!$B$23)*12+MID(Y9672,6,2)-Parameters!$B$24+1</f>
        <v/>
      </c>
    </row>
    <row r="9673">
      <c r="X9673" t="inlineStr">
        <is>
          <t>L0167977</t>
        </is>
      </c>
      <c r="Y9673" t="inlineStr">
        <is>
          <t>2025-10-07</t>
        </is>
      </c>
      <c r="Z9673" t="inlineStr">
        <is>
          <t>home_use</t>
        </is>
      </c>
      <c r="AA9673" t="inlineStr">
        <is>
          <t>IMP01310</t>
        </is>
      </c>
      <c r="AB9673" t="inlineStr">
        <is>
          <t>T109167</t>
        </is>
      </c>
      <c r="AC9673" s="32" t="n">
        <v>156514.32</v>
      </c>
      <c r="AD9673" s="32" t="n">
        <v>16747.03</v>
      </c>
      <c r="AE9673" s="35">
        <f>(LEFT(Y9673,4)-Parameters!$B$23)*12+MID(Y9673,6,2)-Parameters!$B$24+1</f>
        <v/>
      </c>
    </row>
    <row r="9674">
      <c r="X9674" t="inlineStr">
        <is>
          <t>L0167978</t>
        </is>
      </c>
      <c r="Y9674" t="inlineStr">
        <is>
          <t>2025-10-07</t>
        </is>
      </c>
      <c r="Z9674" t="inlineStr">
        <is>
          <t>home_use</t>
        </is>
      </c>
      <c r="AA9674" t="inlineStr">
        <is>
          <t>IMP01310</t>
        </is>
      </c>
      <c r="AB9674" t="inlineStr">
        <is>
          <t>T109167</t>
        </is>
      </c>
      <c r="AC9674" s="32" t="n">
        <v>375541.15</v>
      </c>
      <c r="AD9674" s="32" t="n">
        <v>40182.9</v>
      </c>
      <c r="AE9674" s="35">
        <f>(LEFT(Y9674,4)-Parameters!$B$23)*12+MID(Y9674,6,2)-Parameters!$B$24+1</f>
        <v/>
      </c>
    </row>
    <row r="9675">
      <c r="X9675" t="inlineStr">
        <is>
          <t>L0167979</t>
        </is>
      </c>
      <c r="Y9675" t="inlineStr">
        <is>
          <t>2025-10-07</t>
        </is>
      </c>
      <c r="Z9675" t="inlineStr">
        <is>
          <t>home_use</t>
        </is>
      </c>
      <c r="AA9675" t="inlineStr">
        <is>
          <t>IMP01310</t>
        </is>
      </c>
      <c r="AB9675" t="inlineStr">
        <is>
          <t>T109167</t>
        </is>
      </c>
      <c r="AC9675" s="32" t="n">
        <v>4541494.94</v>
      </c>
      <c r="AD9675" s="32" t="n">
        <v>485939.96</v>
      </c>
      <c r="AE9675" s="35">
        <f>(LEFT(Y9675,4)-Parameters!$B$23)*12+MID(Y9675,6,2)-Parameters!$B$24+1</f>
        <v/>
      </c>
    </row>
    <row r="9676">
      <c r="X9676" t="inlineStr">
        <is>
          <t>L0168205</t>
        </is>
      </c>
      <c r="Y9676" t="inlineStr">
        <is>
          <t>2025-10-08</t>
        </is>
      </c>
      <c r="Z9676" t="inlineStr">
        <is>
          <t>home_use</t>
        </is>
      </c>
      <c r="AA9676" t="inlineStr">
        <is>
          <t>IMP01310</t>
        </is>
      </c>
      <c r="AB9676" t="inlineStr">
        <is>
          <t>T109167</t>
        </is>
      </c>
      <c r="AC9676" s="32" t="n">
        <v>850763.16</v>
      </c>
      <c r="AD9676" s="32" t="n">
        <v>91031.66</v>
      </c>
      <c r="AE9676" s="35">
        <f>(LEFT(Y9676,4)-Parameters!$B$23)*12+MID(Y9676,6,2)-Parameters!$B$24+1</f>
        <v/>
      </c>
    </row>
    <row r="9677">
      <c r="X9677" t="inlineStr">
        <is>
          <t>L0168206</t>
        </is>
      </c>
      <c r="Y9677" t="inlineStr">
        <is>
          <t>2025-10-08</t>
        </is>
      </c>
      <c r="Z9677" t="inlineStr">
        <is>
          <t>warehouse_out</t>
        </is>
      </c>
      <c r="AA9677" t="inlineStr">
        <is>
          <t>IMP01310</t>
        </is>
      </c>
      <c r="AB9677" t="inlineStr">
        <is>
          <t>T109167</t>
        </is>
      </c>
      <c r="AC9677" s="32" t="n">
        <v>639940.3100000001</v>
      </c>
      <c r="AD9677" s="32" t="n">
        <v>68473.61</v>
      </c>
      <c r="AE9677" s="35">
        <f>(LEFT(Y9677,4)-Parameters!$B$23)*12+MID(Y9677,6,2)-Parameters!$B$24+1</f>
        <v/>
      </c>
    </row>
    <row r="9678">
      <c r="X9678" t="inlineStr">
        <is>
          <t>L0168207</t>
        </is>
      </c>
      <c r="Y9678" t="inlineStr">
        <is>
          <t>2025-10-08</t>
        </is>
      </c>
      <c r="Z9678" t="inlineStr">
        <is>
          <t>home_use</t>
        </is>
      </c>
      <c r="AA9678" t="inlineStr">
        <is>
          <t>IMP01310</t>
        </is>
      </c>
      <c r="AB9678" t="inlineStr">
        <is>
          <t>T109167</t>
        </is>
      </c>
      <c r="AC9678" s="32" t="n">
        <v>573930.97</v>
      </c>
      <c r="AD9678" s="32" t="n">
        <v>61410.61</v>
      </c>
      <c r="AE9678" s="35">
        <f>(LEFT(Y9678,4)-Parameters!$B$23)*12+MID(Y9678,6,2)-Parameters!$B$24+1</f>
        <v/>
      </c>
    </row>
    <row r="9679">
      <c r="X9679" t="inlineStr">
        <is>
          <t>L0168208</t>
        </is>
      </c>
      <c r="Y9679" t="inlineStr">
        <is>
          <t>2025-10-08</t>
        </is>
      </c>
      <c r="Z9679" t="inlineStr">
        <is>
          <t>home_use</t>
        </is>
      </c>
      <c r="AA9679" t="inlineStr">
        <is>
          <t>IMP01310</t>
        </is>
      </c>
      <c r="AB9679" t="inlineStr">
        <is>
          <t>T109167</t>
        </is>
      </c>
      <c r="AC9679" s="32" t="n">
        <v>3828810.58</v>
      </c>
      <c r="AD9679" s="32" t="n">
        <v>497745.38</v>
      </c>
      <c r="AE9679" s="35">
        <f>(LEFT(Y9679,4)-Parameters!$B$23)*12+MID(Y9679,6,2)-Parameters!$B$24+1</f>
        <v/>
      </c>
    </row>
    <row r="9680">
      <c r="X9680" t="inlineStr">
        <is>
          <t>L0168417</t>
        </is>
      </c>
      <c r="Y9680" t="inlineStr">
        <is>
          <t>2025-10-09</t>
        </is>
      </c>
      <c r="Z9680" t="inlineStr">
        <is>
          <t>home_use</t>
        </is>
      </c>
      <c r="AA9680" t="inlineStr">
        <is>
          <t>IMP01310</t>
        </is>
      </c>
      <c r="AB9680" t="inlineStr">
        <is>
          <t>T109167</t>
        </is>
      </c>
      <c r="AC9680" s="32" t="n">
        <v>399202.64</v>
      </c>
      <c r="AD9680" s="32" t="n">
        <v>42714.68</v>
      </c>
      <c r="AE9680" s="35">
        <f>(LEFT(Y9680,4)-Parameters!$B$23)*12+MID(Y9680,6,2)-Parameters!$B$24+1</f>
        <v/>
      </c>
    </row>
    <row r="9681">
      <c r="X9681" t="inlineStr">
        <is>
          <t>L0168418</t>
        </is>
      </c>
      <c r="Y9681" t="inlineStr">
        <is>
          <t>2025-10-09</t>
        </is>
      </c>
      <c r="Z9681" t="inlineStr">
        <is>
          <t>home_use</t>
        </is>
      </c>
      <c r="AA9681" t="inlineStr">
        <is>
          <t>IMP01310</t>
        </is>
      </c>
      <c r="AB9681" t="inlineStr">
        <is>
          <t>T109167</t>
        </is>
      </c>
      <c r="AC9681" s="32" t="n">
        <v>1702965.62</v>
      </c>
      <c r="AD9681" s="32" t="n">
        <v>182217.32</v>
      </c>
      <c r="AE9681" s="35">
        <f>(LEFT(Y9681,4)-Parameters!$B$23)*12+MID(Y9681,6,2)-Parameters!$B$24+1</f>
        <v/>
      </c>
    </row>
    <row r="9682">
      <c r="X9682" t="inlineStr">
        <is>
          <t>L0168419</t>
        </is>
      </c>
      <c r="Y9682" t="inlineStr">
        <is>
          <t>2025-10-09</t>
        </is>
      </c>
      <c r="Z9682" t="inlineStr">
        <is>
          <t>home_use</t>
        </is>
      </c>
      <c r="AA9682" t="inlineStr">
        <is>
          <t>IMP01310</t>
        </is>
      </c>
      <c r="AB9682" t="inlineStr">
        <is>
          <t>T109167</t>
        </is>
      </c>
      <c r="AC9682" s="32" t="n">
        <v>467419.54</v>
      </c>
      <c r="AD9682" s="32" t="n">
        <v>46741.95</v>
      </c>
      <c r="AE9682" s="35">
        <f>(LEFT(Y9682,4)-Parameters!$B$23)*12+MID(Y9682,6,2)-Parameters!$B$24+1</f>
        <v/>
      </c>
    </row>
    <row r="9683">
      <c r="X9683" t="inlineStr">
        <is>
          <t>L0168420</t>
        </is>
      </c>
      <c r="Y9683" t="inlineStr">
        <is>
          <t>2025-10-09</t>
        </is>
      </c>
      <c r="Z9683" t="inlineStr">
        <is>
          <t>home_use</t>
        </is>
      </c>
      <c r="AA9683" t="inlineStr">
        <is>
          <t>IMP01310</t>
        </is>
      </c>
      <c r="AB9683" t="inlineStr">
        <is>
          <t>T109167</t>
        </is>
      </c>
      <c r="AC9683" s="32" t="n">
        <v>1948873.77</v>
      </c>
      <c r="AD9683" s="32" t="n">
        <v>253353.59</v>
      </c>
      <c r="AE9683" s="35">
        <f>(LEFT(Y9683,4)-Parameters!$B$23)*12+MID(Y9683,6,2)-Parameters!$B$24+1</f>
        <v/>
      </c>
    </row>
    <row r="9684">
      <c r="X9684" t="inlineStr">
        <is>
          <t>L0168421</t>
        </is>
      </c>
      <c r="Y9684" t="inlineStr">
        <is>
          <t>2025-10-09</t>
        </is>
      </c>
      <c r="Z9684" t="inlineStr">
        <is>
          <t>home_use</t>
        </is>
      </c>
      <c r="AA9684" t="inlineStr">
        <is>
          <t>IMP01310</t>
        </is>
      </c>
      <c r="AB9684" t="inlineStr">
        <is>
          <t>T109167</t>
        </is>
      </c>
      <c r="AC9684" s="32" t="n">
        <v>373294.03</v>
      </c>
      <c r="AD9684" s="32" t="n">
        <v>37329.4</v>
      </c>
      <c r="AE9684" s="35">
        <f>(LEFT(Y9684,4)-Parameters!$B$23)*12+MID(Y9684,6,2)-Parameters!$B$24+1</f>
        <v/>
      </c>
    </row>
    <row r="9685">
      <c r="X9685" t="inlineStr">
        <is>
          <t>L0168614</t>
        </is>
      </c>
      <c r="Y9685" t="inlineStr">
        <is>
          <t>2025-10-10</t>
        </is>
      </c>
      <c r="Z9685" t="inlineStr">
        <is>
          <t>home_use</t>
        </is>
      </c>
      <c r="AA9685" t="inlineStr">
        <is>
          <t>IMP01310</t>
        </is>
      </c>
      <c r="AB9685" t="inlineStr">
        <is>
          <t>T109167</t>
        </is>
      </c>
      <c r="AC9685" s="32" t="n">
        <v>231432.02</v>
      </c>
      <c r="AD9685" s="32" t="n">
        <v>24763.23</v>
      </c>
      <c r="AE9685" s="35">
        <f>(LEFT(Y9685,4)-Parameters!$B$23)*12+MID(Y9685,6,2)-Parameters!$B$24+1</f>
        <v/>
      </c>
    </row>
    <row r="9686">
      <c r="X9686" t="inlineStr">
        <is>
          <t>L0168615</t>
        </is>
      </c>
      <c r="Y9686" t="inlineStr">
        <is>
          <t>2025-10-10</t>
        </is>
      </c>
      <c r="Z9686" t="inlineStr">
        <is>
          <t>home_use</t>
        </is>
      </c>
      <c r="AA9686" t="inlineStr">
        <is>
          <t>IMP01310</t>
        </is>
      </c>
      <c r="AB9686" t="inlineStr">
        <is>
          <t>T109167</t>
        </is>
      </c>
      <c r="AC9686" s="32" t="n">
        <v>758922.51</v>
      </c>
      <c r="AD9686" s="32" t="n">
        <v>81204.71000000001</v>
      </c>
      <c r="AE9686" s="35">
        <f>(LEFT(Y9686,4)-Parameters!$B$23)*12+MID(Y9686,6,2)-Parameters!$B$24+1</f>
        <v/>
      </c>
    </row>
    <row r="9687">
      <c r="X9687" t="inlineStr">
        <is>
          <t>L0168616</t>
        </is>
      </c>
      <c r="Y9687" t="inlineStr">
        <is>
          <t>2025-10-10</t>
        </is>
      </c>
      <c r="Z9687" t="inlineStr">
        <is>
          <t>home_use</t>
        </is>
      </c>
      <c r="AA9687" t="inlineStr">
        <is>
          <t>IMP01310</t>
        </is>
      </c>
      <c r="AB9687" t="inlineStr">
        <is>
          <t>T109167</t>
        </is>
      </c>
      <c r="AC9687" s="32" t="n">
        <v>920566.03</v>
      </c>
      <c r="AD9687" s="32" t="n">
        <v>98500.57000000001</v>
      </c>
      <c r="AE9687" s="35">
        <f>(LEFT(Y9687,4)-Parameters!$B$23)*12+MID(Y9687,6,2)-Parameters!$B$24+1</f>
        <v/>
      </c>
    </row>
    <row r="9688">
      <c r="X9688" t="inlineStr">
        <is>
          <t>L0168814</t>
        </is>
      </c>
      <c r="Y9688" t="inlineStr">
        <is>
          <t>2025-10-11</t>
        </is>
      </c>
      <c r="Z9688" t="inlineStr">
        <is>
          <t>home_use</t>
        </is>
      </c>
      <c r="AA9688" t="inlineStr">
        <is>
          <t>IMP01310</t>
        </is>
      </c>
      <c r="AB9688" t="inlineStr">
        <is>
          <t>T109167</t>
        </is>
      </c>
      <c r="AC9688" s="32" t="n">
        <v>2353447.63</v>
      </c>
      <c r="AD9688" s="32" t="n">
        <v>251818.9</v>
      </c>
      <c r="AE9688" s="35">
        <f>(LEFT(Y9688,4)-Parameters!$B$23)*12+MID(Y9688,6,2)-Parameters!$B$24+1</f>
        <v/>
      </c>
    </row>
    <row r="9689">
      <c r="X9689" t="inlineStr">
        <is>
          <t>L0168815</t>
        </is>
      </c>
      <c r="Y9689" t="inlineStr">
        <is>
          <t>2025-10-11</t>
        </is>
      </c>
      <c r="Z9689" t="inlineStr">
        <is>
          <t>home_use</t>
        </is>
      </c>
      <c r="AA9689" t="inlineStr">
        <is>
          <t>IMP01310</t>
        </is>
      </c>
      <c r="AB9689" t="inlineStr">
        <is>
          <t>T109167</t>
        </is>
      </c>
      <c r="AC9689" s="32" t="n">
        <v>795388.59</v>
      </c>
      <c r="AD9689" s="32" t="n">
        <v>103400.52</v>
      </c>
      <c r="AE9689" s="35">
        <f>(LEFT(Y9689,4)-Parameters!$B$23)*12+MID(Y9689,6,2)-Parameters!$B$24+1</f>
        <v/>
      </c>
    </row>
    <row r="9690">
      <c r="X9690" t="inlineStr">
        <is>
          <t>L0168816</t>
        </is>
      </c>
      <c r="Y9690" t="inlineStr">
        <is>
          <t>2025-10-11</t>
        </is>
      </c>
      <c r="Z9690" t="inlineStr">
        <is>
          <t>home_use</t>
        </is>
      </c>
      <c r="AA9690" t="inlineStr">
        <is>
          <t>IMP01310</t>
        </is>
      </c>
      <c r="AB9690" t="inlineStr">
        <is>
          <t>T109167</t>
        </is>
      </c>
      <c r="AC9690" s="32" t="n">
        <v>685472.6899999999</v>
      </c>
      <c r="AD9690" s="32" t="n">
        <v>73345.58</v>
      </c>
      <c r="AE9690" s="35">
        <f>(LEFT(Y9690,4)-Parameters!$B$23)*12+MID(Y9690,6,2)-Parameters!$B$24+1</f>
        <v/>
      </c>
    </row>
    <row r="9691">
      <c r="X9691" t="inlineStr">
        <is>
          <t>L0168817</t>
        </is>
      </c>
      <c r="Y9691" t="inlineStr">
        <is>
          <t>2025-10-11</t>
        </is>
      </c>
      <c r="Z9691" t="inlineStr">
        <is>
          <t>home_use</t>
        </is>
      </c>
      <c r="AA9691" t="inlineStr">
        <is>
          <t>IMP01310</t>
        </is>
      </c>
      <c r="AB9691" t="inlineStr">
        <is>
          <t>T109167</t>
        </is>
      </c>
      <c r="AC9691" s="32" t="n">
        <v>450511.21</v>
      </c>
      <c r="AD9691" s="32" t="n">
        <v>48204.7</v>
      </c>
      <c r="AE9691" s="35">
        <f>(LEFT(Y9691,4)-Parameters!$B$23)*12+MID(Y9691,6,2)-Parameters!$B$24+1</f>
        <v/>
      </c>
    </row>
    <row r="9692">
      <c r="X9692" t="inlineStr">
        <is>
          <t>L0168819</t>
        </is>
      </c>
      <c r="Y9692" t="inlineStr">
        <is>
          <t>2025-10-11</t>
        </is>
      </c>
      <c r="Z9692" t="inlineStr">
        <is>
          <t>home_use</t>
        </is>
      </c>
      <c r="AA9692" t="inlineStr">
        <is>
          <t>IMP01310</t>
        </is>
      </c>
      <c r="AB9692" t="inlineStr">
        <is>
          <t>T109167</t>
        </is>
      </c>
      <c r="AC9692" s="32" t="n">
        <v>703535.51</v>
      </c>
      <c r="AD9692" s="32" t="n">
        <v>75278.3</v>
      </c>
      <c r="AE9692" s="35">
        <f>(LEFT(Y9692,4)-Parameters!$B$23)*12+MID(Y9692,6,2)-Parameters!$B$24+1</f>
        <v/>
      </c>
    </row>
    <row r="9693">
      <c r="X9693" t="inlineStr">
        <is>
          <t>L0168820</t>
        </is>
      </c>
      <c r="Y9693" t="inlineStr">
        <is>
          <t>2025-10-11</t>
        </is>
      </c>
      <c r="Z9693" t="inlineStr">
        <is>
          <t>home_use</t>
        </is>
      </c>
      <c r="AA9693" t="inlineStr">
        <is>
          <t>IMP01310</t>
        </is>
      </c>
      <c r="AB9693" t="inlineStr">
        <is>
          <t>T109167</t>
        </is>
      </c>
      <c r="AC9693" s="32" t="n">
        <v>965506.9399999999</v>
      </c>
      <c r="AD9693" s="32" t="n">
        <v>103309.24</v>
      </c>
      <c r="AE9693" s="35">
        <f>(LEFT(Y9693,4)-Parameters!$B$23)*12+MID(Y9693,6,2)-Parameters!$B$24+1</f>
        <v/>
      </c>
    </row>
    <row r="9694">
      <c r="X9694" t="inlineStr">
        <is>
          <t>L0169054</t>
        </is>
      </c>
      <c r="Y9694" t="inlineStr">
        <is>
          <t>2025-10-12</t>
        </is>
      </c>
      <c r="Z9694" t="inlineStr">
        <is>
          <t>home_use</t>
        </is>
      </c>
      <c r="AA9694" t="inlineStr">
        <is>
          <t>IMP01310</t>
        </is>
      </c>
      <c r="AB9694" t="inlineStr">
        <is>
          <t>T109167</t>
        </is>
      </c>
      <c r="AC9694" s="32" t="n">
        <v>1196340.7</v>
      </c>
      <c r="AD9694" s="32" t="n">
        <v>128008.46</v>
      </c>
      <c r="AE9694" s="35">
        <f>(LEFT(Y9694,4)-Parameters!$B$23)*12+MID(Y9694,6,2)-Parameters!$B$24+1</f>
        <v/>
      </c>
    </row>
    <row r="9695">
      <c r="X9695" t="inlineStr">
        <is>
          <t>L0169055</t>
        </is>
      </c>
      <c r="Y9695" t="inlineStr">
        <is>
          <t>2025-10-12</t>
        </is>
      </c>
      <c r="Z9695" t="inlineStr">
        <is>
          <t>home_use</t>
        </is>
      </c>
      <c r="AA9695" t="inlineStr">
        <is>
          <t>IMP01310</t>
        </is>
      </c>
      <c r="AB9695" t="inlineStr">
        <is>
          <t>T109167</t>
        </is>
      </c>
      <c r="AC9695" s="32" t="n">
        <v>2824248.63</v>
      </c>
      <c r="AD9695" s="32" t="n">
        <v>302194.6</v>
      </c>
      <c r="AE9695" s="35">
        <f>(LEFT(Y9695,4)-Parameters!$B$23)*12+MID(Y9695,6,2)-Parameters!$B$24+1</f>
        <v/>
      </c>
    </row>
    <row r="9696">
      <c r="X9696" t="inlineStr">
        <is>
          <t>L0169056</t>
        </is>
      </c>
      <c r="Y9696" t="inlineStr">
        <is>
          <t>2025-10-12</t>
        </is>
      </c>
      <c r="Z9696" t="inlineStr">
        <is>
          <t>home_use</t>
        </is>
      </c>
      <c r="AA9696" t="inlineStr">
        <is>
          <t>IMP01310</t>
        </is>
      </c>
      <c r="AB9696" t="inlineStr">
        <is>
          <t>T109167</t>
        </is>
      </c>
      <c r="AC9696" s="32" t="n">
        <v>1241818.86</v>
      </c>
      <c r="AD9696" s="32" t="n">
        <v>132874.62</v>
      </c>
      <c r="AE9696" s="35">
        <f>(LEFT(Y9696,4)-Parameters!$B$23)*12+MID(Y9696,6,2)-Parameters!$B$24+1</f>
        <v/>
      </c>
    </row>
    <row r="9697">
      <c r="X9697" t="inlineStr">
        <is>
          <t>L0169057</t>
        </is>
      </c>
      <c r="Y9697" t="inlineStr">
        <is>
          <t>2025-10-12</t>
        </is>
      </c>
      <c r="Z9697" t="inlineStr">
        <is>
          <t>home_use</t>
        </is>
      </c>
      <c r="AA9697" t="inlineStr">
        <is>
          <t>IMP01310</t>
        </is>
      </c>
      <c r="AB9697" t="inlineStr">
        <is>
          <t>T109167</t>
        </is>
      </c>
      <c r="AC9697" s="32" t="n">
        <v>288281.96</v>
      </c>
      <c r="AD9697" s="32" t="n">
        <v>30846.17</v>
      </c>
      <c r="AE9697" s="35">
        <f>(LEFT(Y9697,4)-Parameters!$B$23)*12+MID(Y9697,6,2)-Parameters!$B$24+1</f>
        <v/>
      </c>
    </row>
    <row r="9698">
      <c r="X9698" t="inlineStr">
        <is>
          <t>L0169058</t>
        </is>
      </c>
      <c r="Y9698" t="inlineStr">
        <is>
          <t>2025-10-12</t>
        </is>
      </c>
      <c r="Z9698" t="inlineStr">
        <is>
          <t>home_use</t>
        </is>
      </c>
      <c r="AA9698" t="inlineStr">
        <is>
          <t>IMP01310</t>
        </is>
      </c>
      <c r="AB9698" t="inlineStr">
        <is>
          <t>T109167</t>
        </is>
      </c>
      <c r="AC9698" s="32" t="n">
        <v>309987.83</v>
      </c>
      <c r="AD9698" s="32" t="n">
        <v>38748.48</v>
      </c>
      <c r="AE9698" s="35">
        <f>(LEFT(Y9698,4)-Parameters!$B$23)*12+MID(Y9698,6,2)-Parameters!$B$24+1</f>
        <v/>
      </c>
    </row>
    <row r="9699">
      <c r="X9699" t="inlineStr">
        <is>
          <t>L0169059</t>
        </is>
      </c>
      <c r="Y9699" t="inlineStr">
        <is>
          <t>2025-10-12</t>
        </is>
      </c>
      <c r="Z9699" t="inlineStr">
        <is>
          <t>home_use</t>
        </is>
      </c>
      <c r="AA9699" t="inlineStr">
        <is>
          <t>IMP01310</t>
        </is>
      </c>
      <c r="AB9699" t="inlineStr">
        <is>
          <t>T109167</t>
        </is>
      </c>
      <c r="AC9699" s="32" t="n">
        <v>582203.65</v>
      </c>
      <c r="AD9699" s="32" t="n">
        <v>62295.79</v>
      </c>
      <c r="AE9699" s="35">
        <f>(LEFT(Y9699,4)-Parameters!$B$23)*12+MID(Y9699,6,2)-Parameters!$B$24+1</f>
        <v/>
      </c>
    </row>
    <row r="9700">
      <c r="X9700" t="inlineStr">
        <is>
          <t>L0169060</t>
        </is>
      </c>
      <c r="Y9700" t="inlineStr">
        <is>
          <t>2025-10-12</t>
        </is>
      </c>
      <c r="Z9700" t="inlineStr">
        <is>
          <t>home_use</t>
        </is>
      </c>
      <c r="AA9700" t="inlineStr">
        <is>
          <t>IMP01310</t>
        </is>
      </c>
      <c r="AB9700" t="inlineStr">
        <is>
          <t>T109167</t>
        </is>
      </c>
      <c r="AC9700" s="32" t="n">
        <v>265255.1</v>
      </c>
      <c r="AD9700" s="32" t="n">
        <v>28382.3</v>
      </c>
      <c r="AE9700" s="35">
        <f>(LEFT(Y9700,4)-Parameters!$B$23)*12+MID(Y9700,6,2)-Parameters!$B$24+1</f>
        <v/>
      </c>
    </row>
    <row r="9701">
      <c r="X9701" t="inlineStr">
        <is>
          <t>L0169272</t>
        </is>
      </c>
      <c r="Y9701" t="inlineStr">
        <is>
          <t>2025-10-13</t>
        </is>
      </c>
      <c r="Z9701" t="inlineStr">
        <is>
          <t>home_use</t>
        </is>
      </c>
      <c r="AA9701" t="inlineStr">
        <is>
          <t>IMP01310</t>
        </is>
      </c>
      <c r="AB9701" t="inlineStr">
        <is>
          <t>T109167</t>
        </is>
      </c>
      <c r="AC9701" s="32" t="n">
        <v>296395.16</v>
      </c>
      <c r="AD9701" s="32" t="n">
        <v>37049.4</v>
      </c>
      <c r="AE9701" s="35">
        <f>(LEFT(Y9701,4)-Parameters!$B$23)*12+MID(Y9701,6,2)-Parameters!$B$24+1</f>
        <v/>
      </c>
    </row>
    <row r="9702">
      <c r="X9702" t="inlineStr">
        <is>
          <t>L0169275</t>
        </is>
      </c>
      <c r="Y9702" t="inlineStr">
        <is>
          <t>2025-10-13</t>
        </is>
      </c>
      <c r="Z9702" t="inlineStr">
        <is>
          <t>warehouse_out</t>
        </is>
      </c>
      <c r="AA9702" t="inlineStr">
        <is>
          <t>IMP01310</t>
        </is>
      </c>
      <c r="AB9702" t="inlineStr">
        <is>
          <t>T109167</t>
        </is>
      </c>
      <c r="AC9702" s="32" t="n">
        <v>972730.62</v>
      </c>
      <c r="AD9702" s="32" t="n">
        <v>104082.18</v>
      </c>
      <c r="AE9702" s="35">
        <f>(LEFT(Y9702,4)-Parameters!$B$23)*12+MID(Y9702,6,2)-Parameters!$B$24+1</f>
        <v/>
      </c>
    </row>
    <row r="9703">
      <c r="X9703" t="inlineStr">
        <is>
          <t>L0169276</t>
        </is>
      </c>
      <c r="Y9703" t="inlineStr">
        <is>
          <t>2025-10-13</t>
        </is>
      </c>
      <c r="Z9703" t="inlineStr">
        <is>
          <t>home_use</t>
        </is>
      </c>
      <c r="AA9703" t="inlineStr">
        <is>
          <t>IMP01310</t>
        </is>
      </c>
      <c r="AB9703" t="inlineStr">
        <is>
          <t>T109167</t>
        </is>
      </c>
      <c r="AC9703" s="32" t="n">
        <v>775495.17</v>
      </c>
      <c r="AD9703" s="32" t="n">
        <v>82977.98</v>
      </c>
      <c r="AE9703" s="35">
        <f>(LEFT(Y9703,4)-Parameters!$B$23)*12+MID(Y9703,6,2)-Parameters!$B$24+1</f>
        <v/>
      </c>
    </row>
    <row r="9704">
      <c r="X9704" t="inlineStr">
        <is>
          <t>L0169502</t>
        </is>
      </c>
      <c r="Y9704" t="inlineStr">
        <is>
          <t>2025-10-14</t>
        </is>
      </c>
      <c r="Z9704" t="inlineStr">
        <is>
          <t>home_use</t>
        </is>
      </c>
      <c r="AA9704" t="inlineStr">
        <is>
          <t>IMP01310</t>
        </is>
      </c>
      <c r="AB9704" t="inlineStr">
        <is>
          <t>T109167</t>
        </is>
      </c>
      <c r="AC9704" s="32" t="n">
        <v>314883.42</v>
      </c>
      <c r="AD9704" s="32" t="n">
        <v>33692.53</v>
      </c>
      <c r="AE9704" s="35">
        <f>(LEFT(Y9704,4)-Parameters!$B$23)*12+MID(Y9704,6,2)-Parameters!$B$24+1</f>
        <v/>
      </c>
    </row>
    <row r="9705">
      <c r="X9705" t="inlineStr">
        <is>
          <t>L0169503</t>
        </is>
      </c>
      <c r="Y9705" t="inlineStr">
        <is>
          <t>2025-10-14</t>
        </is>
      </c>
      <c r="Z9705" t="inlineStr">
        <is>
          <t>home_use</t>
        </is>
      </c>
      <c r="AA9705" t="inlineStr">
        <is>
          <t>IMP01310</t>
        </is>
      </c>
      <c r="AB9705" t="inlineStr">
        <is>
          <t>T109167</t>
        </is>
      </c>
      <c r="AC9705" s="32" t="n">
        <v>461869.59</v>
      </c>
      <c r="AD9705" s="32" t="n">
        <v>49420.05</v>
      </c>
      <c r="AE9705" s="35">
        <f>(LEFT(Y9705,4)-Parameters!$B$23)*12+MID(Y9705,6,2)-Parameters!$B$24+1</f>
        <v/>
      </c>
    </row>
    <row r="9706">
      <c r="X9706" t="inlineStr">
        <is>
          <t>L0169504</t>
        </is>
      </c>
      <c r="Y9706" t="inlineStr">
        <is>
          <t>2025-10-14</t>
        </is>
      </c>
      <c r="Z9706" t="inlineStr">
        <is>
          <t>home_use</t>
        </is>
      </c>
      <c r="AA9706" t="inlineStr">
        <is>
          <t>IMP01310</t>
        </is>
      </c>
      <c r="AB9706" t="inlineStr">
        <is>
          <t>T109167</t>
        </is>
      </c>
      <c r="AC9706" s="32" t="n">
        <v>277769.65</v>
      </c>
      <c r="AD9706" s="32" t="n">
        <v>34721.21</v>
      </c>
      <c r="AE9706" s="35">
        <f>(LEFT(Y9706,4)-Parameters!$B$23)*12+MID(Y9706,6,2)-Parameters!$B$24+1</f>
        <v/>
      </c>
    </row>
    <row r="9707">
      <c r="X9707" t="inlineStr">
        <is>
          <t>L0169506</t>
        </is>
      </c>
      <c r="Y9707" t="inlineStr">
        <is>
          <t>2025-10-14</t>
        </is>
      </c>
      <c r="Z9707" t="inlineStr">
        <is>
          <t>home_use</t>
        </is>
      </c>
      <c r="AA9707" t="inlineStr">
        <is>
          <t>IMP01310</t>
        </is>
      </c>
      <c r="AB9707" t="inlineStr">
        <is>
          <t>T109167</t>
        </is>
      </c>
      <c r="AC9707" s="32" t="n">
        <v>11789732.12</v>
      </c>
      <c r="AD9707" s="32" t="n">
        <v>1532665.18</v>
      </c>
      <c r="AE9707" s="35">
        <f>(LEFT(Y9707,4)-Parameters!$B$23)*12+MID(Y9707,6,2)-Parameters!$B$24+1</f>
        <v/>
      </c>
    </row>
    <row r="9708">
      <c r="X9708" t="inlineStr">
        <is>
          <t>L0169507</t>
        </is>
      </c>
      <c r="Y9708" t="inlineStr">
        <is>
          <t>2025-10-14</t>
        </is>
      </c>
      <c r="Z9708" t="inlineStr">
        <is>
          <t>home_use</t>
        </is>
      </c>
      <c r="AA9708" t="inlineStr">
        <is>
          <t>IMP01310</t>
        </is>
      </c>
      <c r="AB9708" t="inlineStr">
        <is>
          <t>T109167</t>
        </is>
      </c>
      <c r="AC9708" s="32" t="n">
        <v>399204.69</v>
      </c>
      <c r="AD9708" s="32" t="n">
        <v>42714.9</v>
      </c>
      <c r="AE9708" s="35">
        <f>(LEFT(Y9708,4)-Parameters!$B$23)*12+MID(Y9708,6,2)-Parameters!$B$24+1</f>
        <v/>
      </c>
    </row>
    <row r="9709">
      <c r="X9709" t="inlineStr">
        <is>
          <t>L0169707</t>
        </is>
      </c>
      <c r="Y9709" t="inlineStr">
        <is>
          <t>2025-10-15</t>
        </is>
      </c>
      <c r="Z9709" t="inlineStr">
        <is>
          <t>home_use</t>
        </is>
      </c>
      <c r="AA9709" t="inlineStr">
        <is>
          <t>IMP01310</t>
        </is>
      </c>
      <c r="AB9709" t="inlineStr">
        <is>
          <t>T109167</t>
        </is>
      </c>
      <c r="AC9709" s="32" t="n">
        <v>526066.24</v>
      </c>
      <c r="AD9709" s="32" t="n">
        <v>56289.09</v>
      </c>
      <c r="AE9709" s="35">
        <f>(LEFT(Y9709,4)-Parameters!$B$23)*12+MID(Y9709,6,2)-Parameters!$B$24+1</f>
        <v/>
      </c>
    </row>
    <row r="9710">
      <c r="X9710" t="inlineStr">
        <is>
          <t>L0169708</t>
        </is>
      </c>
      <c r="Y9710" t="inlineStr">
        <is>
          <t>2025-10-15</t>
        </is>
      </c>
      <c r="Z9710" t="inlineStr">
        <is>
          <t>home_use</t>
        </is>
      </c>
      <c r="AA9710" t="inlineStr">
        <is>
          <t>IMP01310</t>
        </is>
      </c>
      <c r="AB9710" t="inlineStr">
        <is>
          <t>T109167</t>
        </is>
      </c>
      <c r="AC9710" s="32" t="n">
        <v>495102.29</v>
      </c>
      <c r="AD9710" s="32" t="n">
        <v>52975.95</v>
      </c>
      <c r="AE9710" s="35">
        <f>(LEFT(Y9710,4)-Parameters!$B$23)*12+MID(Y9710,6,2)-Parameters!$B$24+1</f>
        <v/>
      </c>
    </row>
    <row r="9711">
      <c r="X9711" t="inlineStr">
        <is>
          <t>L0169709</t>
        </is>
      </c>
      <c r="Y9711" t="inlineStr">
        <is>
          <t>2025-10-15</t>
        </is>
      </c>
      <c r="Z9711" t="inlineStr">
        <is>
          <t>home_use</t>
        </is>
      </c>
      <c r="AA9711" t="inlineStr">
        <is>
          <t>IMP01310</t>
        </is>
      </c>
      <c r="AB9711" t="inlineStr">
        <is>
          <t>T109167</t>
        </is>
      </c>
      <c r="AC9711" s="32" t="n">
        <v>660405.17</v>
      </c>
      <c r="AD9711" s="32" t="n">
        <v>70663.35000000001</v>
      </c>
      <c r="AE9711" s="35">
        <f>(LEFT(Y9711,4)-Parameters!$B$23)*12+MID(Y9711,6,2)-Parameters!$B$24+1</f>
        <v/>
      </c>
    </row>
    <row r="9712">
      <c r="X9712" t="inlineStr">
        <is>
          <t>L0169710</t>
        </is>
      </c>
      <c r="Y9712" t="inlineStr">
        <is>
          <t>2025-10-15</t>
        </is>
      </c>
      <c r="Z9712" t="inlineStr">
        <is>
          <t>home_use</t>
        </is>
      </c>
      <c r="AA9712" t="inlineStr">
        <is>
          <t>IMP01310</t>
        </is>
      </c>
      <c r="AB9712" t="inlineStr">
        <is>
          <t>T109167</t>
        </is>
      </c>
      <c r="AC9712" s="32" t="n">
        <v>1789550.16</v>
      </c>
      <c r="AD9712" s="32" t="n">
        <v>178955.02</v>
      </c>
      <c r="AE9712" s="35">
        <f>(LEFT(Y9712,4)-Parameters!$B$23)*12+MID(Y9712,6,2)-Parameters!$B$24+1</f>
        <v/>
      </c>
    </row>
    <row r="9713">
      <c r="X9713" t="inlineStr">
        <is>
          <t>L0169711</t>
        </is>
      </c>
      <c r="Y9713" t="inlineStr">
        <is>
          <t>2025-10-15</t>
        </is>
      </c>
      <c r="Z9713" t="inlineStr">
        <is>
          <t>home_use</t>
        </is>
      </c>
      <c r="AA9713" t="inlineStr">
        <is>
          <t>IMP01310</t>
        </is>
      </c>
      <c r="AB9713" t="inlineStr">
        <is>
          <t>T109167</t>
        </is>
      </c>
      <c r="AC9713" s="32" t="n">
        <v>211511.81</v>
      </c>
      <c r="AD9713" s="32" t="n">
        <v>22631.76</v>
      </c>
      <c r="AE9713" s="35">
        <f>(LEFT(Y9713,4)-Parameters!$B$23)*12+MID(Y9713,6,2)-Parameters!$B$24+1</f>
        <v/>
      </c>
    </row>
    <row r="9714">
      <c r="X9714" t="inlineStr">
        <is>
          <t>L0169712</t>
        </is>
      </c>
      <c r="Y9714" t="inlineStr">
        <is>
          <t>2025-10-15</t>
        </is>
      </c>
      <c r="Z9714" t="inlineStr">
        <is>
          <t>home_use</t>
        </is>
      </c>
      <c r="AA9714" t="inlineStr">
        <is>
          <t>IMP01310</t>
        </is>
      </c>
      <c r="AB9714" t="inlineStr">
        <is>
          <t>T109167</t>
        </is>
      </c>
      <c r="AC9714" s="32" t="n">
        <v>1089299.63</v>
      </c>
      <c r="AD9714" s="32" t="n">
        <v>116555.06</v>
      </c>
      <c r="AE9714" s="35">
        <f>(LEFT(Y9714,4)-Parameters!$B$23)*12+MID(Y9714,6,2)-Parameters!$B$24+1</f>
        <v/>
      </c>
    </row>
    <row r="9715">
      <c r="X9715" t="inlineStr">
        <is>
          <t>L0169928</t>
        </is>
      </c>
      <c r="Y9715" t="inlineStr">
        <is>
          <t>2025-10-16</t>
        </is>
      </c>
      <c r="Z9715" t="inlineStr">
        <is>
          <t>home_use</t>
        </is>
      </c>
      <c r="AA9715" t="inlineStr">
        <is>
          <t>IMP01310</t>
        </is>
      </c>
      <c r="AB9715" t="inlineStr">
        <is>
          <t>T109167</t>
        </is>
      </c>
      <c r="AC9715" s="32" t="n">
        <v>1013584.16</v>
      </c>
      <c r="AD9715" s="32" t="n">
        <v>108453.5</v>
      </c>
      <c r="AE9715" s="35">
        <f>(LEFT(Y9715,4)-Parameters!$B$23)*12+MID(Y9715,6,2)-Parameters!$B$24+1</f>
        <v/>
      </c>
    </row>
    <row r="9716">
      <c r="X9716" t="inlineStr">
        <is>
          <t>L0169929</t>
        </is>
      </c>
      <c r="Y9716" t="inlineStr">
        <is>
          <t>2025-10-16</t>
        </is>
      </c>
      <c r="Z9716" t="inlineStr">
        <is>
          <t>home_use</t>
        </is>
      </c>
      <c r="AA9716" t="inlineStr">
        <is>
          <t>IMP01310</t>
        </is>
      </c>
      <c r="AB9716" t="inlineStr">
        <is>
          <t>T109167</t>
        </is>
      </c>
      <c r="AC9716" s="32" t="n">
        <v>761390.61</v>
      </c>
      <c r="AD9716" s="32" t="n">
        <v>81468.8</v>
      </c>
      <c r="AE9716" s="35">
        <f>(LEFT(Y9716,4)-Parameters!$B$23)*12+MID(Y9716,6,2)-Parameters!$B$24+1</f>
        <v/>
      </c>
    </row>
    <row r="9717">
      <c r="X9717" t="inlineStr">
        <is>
          <t>L0169932</t>
        </is>
      </c>
      <c r="Y9717" t="inlineStr">
        <is>
          <t>2025-10-16</t>
        </is>
      </c>
      <c r="Z9717" t="inlineStr">
        <is>
          <t>home_use</t>
        </is>
      </c>
      <c r="AA9717" t="inlineStr">
        <is>
          <t>IMP01310</t>
        </is>
      </c>
      <c r="AB9717" t="inlineStr">
        <is>
          <t>T109167</t>
        </is>
      </c>
      <c r="AC9717" s="32" t="n">
        <v>5890335.96</v>
      </c>
      <c r="AD9717" s="32" t="n">
        <v>765743.67</v>
      </c>
      <c r="AE9717" s="35">
        <f>(LEFT(Y9717,4)-Parameters!$B$23)*12+MID(Y9717,6,2)-Parameters!$B$24+1</f>
        <v/>
      </c>
    </row>
    <row r="9718">
      <c r="X9718" t="inlineStr">
        <is>
          <t>L0169933</t>
        </is>
      </c>
      <c r="Y9718" t="inlineStr">
        <is>
          <t>2025-10-16</t>
        </is>
      </c>
      <c r="Z9718" t="inlineStr">
        <is>
          <t>home_use</t>
        </is>
      </c>
      <c r="AA9718" t="inlineStr">
        <is>
          <t>IMP01310</t>
        </is>
      </c>
      <c r="AB9718" t="inlineStr">
        <is>
          <t>T109167</t>
        </is>
      </c>
      <c r="AC9718" s="32" t="n">
        <v>424695.88</v>
      </c>
      <c r="AD9718" s="32" t="n">
        <v>45442.46</v>
      </c>
      <c r="AE9718" s="35">
        <f>(LEFT(Y9718,4)-Parameters!$B$23)*12+MID(Y9718,6,2)-Parameters!$B$24+1</f>
        <v/>
      </c>
    </row>
    <row r="9719">
      <c r="X9719" t="inlineStr">
        <is>
          <t>L0170154</t>
        </is>
      </c>
      <c r="Y9719" t="inlineStr">
        <is>
          <t>2025-10-17</t>
        </is>
      </c>
      <c r="Z9719" t="inlineStr">
        <is>
          <t>warehouse_out</t>
        </is>
      </c>
      <c r="AA9719" t="inlineStr">
        <is>
          <t>IMP01310</t>
        </is>
      </c>
      <c r="AB9719" t="inlineStr">
        <is>
          <t>T109167</t>
        </is>
      </c>
      <c r="AC9719" s="32" t="n">
        <v>1284626.73</v>
      </c>
      <c r="AD9719" s="32" t="n">
        <v>137455.06</v>
      </c>
      <c r="AE9719" s="35">
        <f>(LEFT(Y9719,4)-Parameters!$B$23)*12+MID(Y9719,6,2)-Parameters!$B$24+1</f>
        <v/>
      </c>
    </row>
    <row r="9720">
      <c r="X9720" t="inlineStr">
        <is>
          <t>L0170155</t>
        </is>
      </c>
      <c r="Y9720" t="inlineStr">
        <is>
          <t>2025-10-17</t>
        </is>
      </c>
      <c r="Z9720" t="inlineStr">
        <is>
          <t>home_use</t>
        </is>
      </c>
      <c r="AA9720" t="inlineStr">
        <is>
          <t>IMP01310</t>
        </is>
      </c>
      <c r="AB9720" t="inlineStr">
        <is>
          <t>T109167</t>
        </is>
      </c>
      <c r="AC9720" s="32" t="n">
        <v>805358.67</v>
      </c>
      <c r="AD9720" s="32" t="n">
        <v>86173.38</v>
      </c>
      <c r="AE9720" s="35">
        <f>(LEFT(Y9720,4)-Parameters!$B$23)*12+MID(Y9720,6,2)-Parameters!$B$24+1</f>
        <v/>
      </c>
    </row>
    <row r="9721">
      <c r="X9721" t="inlineStr">
        <is>
          <t>L0170156</t>
        </is>
      </c>
      <c r="Y9721" t="inlineStr">
        <is>
          <t>2025-10-17</t>
        </is>
      </c>
      <c r="Z9721" t="inlineStr">
        <is>
          <t>home_use</t>
        </is>
      </c>
      <c r="AA9721" t="inlineStr">
        <is>
          <t>IMP01310</t>
        </is>
      </c>
      <c r="AB9721" t="inlineStr">
        <is>
          <t>T109167</t>
        </is>
      </c>
      <c r="AC9721" s="32" t="n">
        <v>222837.87</v>
      </c>
      <c r="AD9721" s="32" t="n">
        <v>23843.65</v>
      </c>
      <c r="AE9721" s="35">
        <f>(LEFT(Y9721,4)-Parameters!$B$23)*12+MID(Y9721,6,2)-Parameters!$B$24+1</f>
        <v/>
      </c>
    </row>
    <row r="9722">
      <c r="X9722" t="inlineStr">
        <is>
          <t>L0170404</t>
        </is>
      </c>
      <c r="Y9722" t="inlineStr">
        <is>
          <t>2025-10-18</t>
        </is>
      </c>
      <c r="Z9722" t="inlineStr">
        <is>
          <t>home_use</t>
        </is>
      </c>
      <c r="AA9722" t="inlineStr">
        <is>
          <t>IMP01310</t>
        </is>
      </c>
      <c r="AB9722" t="inlineStr">
        <is>
          <t>T109167</t>
        </is>
      </c>
      <c r="AC9722" s="32" t="n">
        <v>961988.15</v>
      </c>
      <c r="AD9722" s="32" t="n">
        <v>102932.73</v>
      </c>
      <c r="AE9722" s="35">
        <f>(LEFT(Y9722,4)-Parameters!$B$23)*12+MID(Y9722,6,2)-Parameters!$B$24+1</f>
        <v/>
      </c>
    </row>
    <row r="9723">
      <c r="X9723" t="inlineStr">
        <is>
          <t>L0170406</t>
        </is>
      </c>
      <c r="Y9723" t="inlineStr">
        <is>
          <t>2025-10-18</t>
        </is>
      </c>
      <c r="Z9723" t="inlineStr">
        <is>
          <t>home_use</t>
        </is>
      </c>
      <c r="AA9723" t="inlineStr">
        <is>
          <t>IMP01310</t>
        </is>
      </c>
      <c r="AB9723" t="inlineStr">
        <is>
          <t>T109167</t>
        </is>
      </c>
      <c r="AC9723" s="32" t="n">
        <v>342935.71</v>
      </c>
      <c r="AD9723" s="32" t="n">
        <v>36694.12</v>
      </c>
      <c r="AE9723" s="35">
        <f>(LEFT(Y9723,4)-Parameters!$B$23)*12+MID(Y9723,6,2)-Parameters!$B$24+1</f>
        <v/>
      </c>
    </row>
    <row r="9724">
      <c r="X9724" t="inlineStr">
        <is>
          <t>L0170408</t>
        </is>
      </c>
      <c r="Y9724" t="inlineStr">
        <is>
          <t>2025-10-18</t>
        </is>
      </c>
      <c r="Z9724" t="inlineStr">
        <is>
          <t>home_use</t>
        </is>
      </c>
      <c r="AA9724" t="inlineStr">
        <is>
          <t>IMP01310</t>
        </is>
      </c>
      <c r="AB9724" t="inlineStr">
        <is>
          <t>T109167</t>
        </is>
      </c>
      <c r="AC9724" s="32" t="n">
        <v>777068</v>
      </c>
      <c r="AD9724" s="32" t="n">
        <v>83146.28</v>
      </c>
      <c r="AE9724" s="35">
        <f>(LEFT(Y9724,4)-Parameters!$B$23)*12+MID(Y9724,6,2)-Parameters!$B$24+1</f>
        <v/>
      </c>
    </row>
    <row r="9725">
      <c r="X9725" t="inlineStr">
        <is>
          <t>L0170409</t>
        </is>
      </c>
      <c r="Y9725" t="inlineStr">
        <is>
          <t>2025-10-18</t>
        </is>
      </c>
      <c r="Z9725" t="inlineStr">
        <is>
          <t>home_use</t>
        </is>
      </c>
      <c r="AA9725" t="inlineStr">
        <is>
          <t>IMP01310</t>
        </is>
      </c>
      <c r="AB9725" t="inlineStr">
        <is>
          <t>T109167</t>
        </is>
      </c>
      <c r="AC9725" s="32" t="n">
        <v>1883221.61</v>
      </c>
      <c r="AD9725" s="32" t="n">
        <v>201504.71</v>
      </c>
      <c r="AE9725" s="35">
        <f>(LEFT(Y9725,4)-Parameters!$B$23)*12+MID(Y9725,6,2)-Parameters!$B$24+1</f>
        <v/>
      </c>
    </row>
    <row r="9726">
      <c r="X9726" t="inlineStr">
        <is>
          <t>L0170604</t>
        </is>
      </c>
      <c r="Y9726" t="inlineStr">
        <is>
          <t>2025-10-19</t>
        </is>
      </c>
      <c r="Z9726" t="inlineStr">
        <is>
          <t>home_use</t>
        </is>
      </c>
      <c r="AA9726" t="inlineStr">
        <is>
          <t>IMP01310</t>
        </is>
      </c>
      <c r="AB9726" t="inlineStr">
        <is>
          <t>T109167</t>
        </is>
      </c>
      <c r="AC9726" s="32" t="n">
        <v>1344672.34</v>
      </c>
      <c r="AD9726" s="32" t="n">
        <v>174807.4</v>
      </c>
      <c r="AE9726" s="35">
        <f>(LEFT(Y9726,4)-Parameters!$B$23)*12+MID(Y9726,6,2)-Parameters!$B$24+1</f>
        <v/>
      </c>
    </row>
    <row r="9727">
      <c r="X9727" t="inlineStr">
        <is>
          <t>L0170605</t>
        </is>
      </c>
      <c r="Y9727" t="inlineStr">
        <is>
          <t>2025-10-19</t>
        </is>
      </c>
      <c r="Z9727" t="inlineStr">
        <is>
          <t>home_use</t>
        </is>
      </c>
      <c r="AA9727" t="inlineStr">
        <is>
          <t>IMP01310</t>
        </is>
      </c>
      <c r="AB9727" t="inlineStr">
        <is>
          <t>T109167</t>
        </is>
      </c>
      <c r="AC9727" s="32" t="n">
        <v>896815.62</v>
      </c>
      <c r="AD9727" s="32" t="n">
        <v>95959.27</v>
      </c>
      <c r="AE9727" s="35">
        <f>(LEFT(Y9727,4)-Parameters!$B$23)*12+MID(Y9727,6,2)-Parameters!$B$24+1</f>
        <v/>
      </c>
    </row>
    <row r="9728">
      <c r="X9728" t="inlineStr">
        <is>
          <t>L0170607</t>
        </is>
      </c>
      <c r="Y9728" t="inlineStr">
        <is>
          <t>2025-10-19</t>
        </is>
      </c>
      <c r="Z9728" t="inlineStr">
        <is>
          <t>home_use</t>
        </is>
      </c>
      <c r="AA9728" t="inlineStr">
        <is>
          <t>IMP01310</t>
        </is>
      </c>
      <c r="AB9728" t="inlineStr">
        <is>
          <t>T109167</t>
        </is>
      </c>
      <c r="AC9728" s="32" t="n">
        <v>2562160.68</v>
      </c>
      <c r="AD9728" s="32" t="n">
        <v>274151.19</v>
      </c>
      <c r="AE9728" s="35">
        <f>(LEFT(Y9728,4)-Parameters!$B$23)*12+MID(Y9728,6,2)-Parameters!$B$24+1</f>
        <v/>
      </c>
    </row>
    <row r="9729">
      <c r="X9729" t="inlineStr">
        <is>
          <t>L0170608</t>
        </is>
      </c>
      <c r="Y9729" t="inlineStr">
        <is>
          <t>2025-10-19</t>
        </is>
      </c>
      <c r="Z9729" t="inlineStr">
        <is>
          <t>home_use</t>
        </is>
      </c>
      <c r="AA9729" t="inlineStr">
        <is>
          <t>IMP01310</t>
        </is>
      </c>
      <c r="AB9729" t="inlineStr">
        <is>
          <t>T109167</t>
        </is>
      </c>
      <c r="AC9729" s="32" t="n">
        <v>722807.3100000001</v>
      </c>
      <c r="AD9729" s="32" t="n">
        <v>77340.38</v>
      </c>
      <c r="AE9729" s="35">
        <f>(LEFT(Y9729,4)-Parameters!$B$23)*12+MID(Y9729,6,2)-Parameters!$B$24+1</f>
        <v/>
      </c>
    </row>
    <row r="9730">
      <c r="X9730" t="inlineStr">
        <is>
          <t>L0170820</t>
        </is>
      </c>
      <c r="Y9730" t="inlineStr">
        <is>
          <t>2025-10-20</t>
        </is>
      </c>
      <c r="Z9730" t="inlineStr">
        <is>
          <t>home_use</t>
        </is>
      </c>
      <c r="AA9730" t="inlineStr">
        <is>
          <t>IMP01310</t>
        </is>
      </c>
      <c r="AB9730" t="inlineStr">
        <is>
          <t>T109167</t>
        </is>
      </c>
      <c r="AC9730" s="32" t="n">
        <v>501690.72</v>
      </c>
      <c r="AD9730" s="32" t="n">
        <v>53680.91</v>
      </c>
      <c r="AE9730" s="35">
        <f>(LEFT(Y9730,4)-Parameters!$B$23)*12+MID(Y9730,6,2)-Parameters!$B$24+1</f>
        <v/>
      </c>
    </row>
    <row r="9731">
      <c r="X9731" t="inlineStr">
        <is>
          <t>L0170822</t>
        </is>
      </c>
      <c r="Y9731" t="inlineStr">
        <is>
          <t>2025-10-20</t>
        </is>
      </c>
      <c r="Z9731" t="inlineStr">
        <is>
          <t>home_use</t>
        </is>
      </c>
      <c r="AA9731" t="inlineStr">
        <is>
          <t>IMP01310</t>
        </is>
      </c>
      <c r="AB9731" t="inlineStr">
        <is>
          <t>T109167</t>
        </is>
      </c>
      <c r="AC9731" s="32" t="n">
        <v>470435.01</v>
      </c>
      <c r="AD9731" s="32" t="n">
        <v>50336.55</v>
      </c>
      <c r="AE9731" s="35">
        <f>(LEFT(Y9731,4)-Parameters!$B$23)*12+MID(Y9731,6,2)-Parameters!$B$24+1</f>
        <v/>
      </c>
    </row>
    <row r="9732">
      <c r="X9732" t="inlineStr">
        <is>
          <t>L0170824</t>
        </is>
      </c>
      <c r="Y9732" t="inlineStr">
        <is>
          <t>2025-10-20</t>
        </is>
      </c>
      <c r="Z9732" t="inlineStr">
        <is>
          <t>home_use</t>
        </is>
      </c>
      <c r="AA9732" t="inlineStr">
        <is>
          <t>IMP01310</t>
        </is>
      </c>
      <c r="AB9732" t="inlineStr">
        <is>
          <t>T109167</t>
        </is>
      </c>
      <c r="AC9732" s="32" t="n">
        <v>3573248.53</v>
      </c>
      <c r="AD9732" s="32" t="n">
        <v>464522.31</v>
      </c>
      <c r="AE9732" s="35">
        <f>(LEFT(Y9732,4)-Parameters!$B$23)*12+MID(Y9732,6,2)-Parameters!$B$24+1</f>
        <v/>
      </c>
    </row>
    <row r="9733">
      <c r="X9733" t="inlineStr">
        <is>
          <t>L0170825</t>
        </is>
      </c>
      <c r="Y9733" t="inlineStr">
        <is>
          <t>2025-10-20</t>
        </is>
      </c>
      <c r="Z9733" t="inlineStr">
        <is>
          <t>home_use</t>
        </is>
      </c>
      <c r="AA9733" t="inlineStr">
        <is>
          <t>IMP01310</t>
        </is>
      </c>
      <c r="AB9733" t="inlineStr">
        <is>
          <t>T109167</t>
        </is>
      </c>
      <c r="AC9733" s="32" t="n">
        <v>221190.3</v>
      </c>
      <c r="AD9733" s="32" t="n">
        <v>23667.36</v>
      </c>
      <c r="AE9733" s="35">
        <f>(LEFT(Y9733,4)-Parameters!$B$23)*12+MID(Y9733,6,2)-Parameters!$B$24+1</f>
        <v/>
      </c>
    </row>
    <row r="9734">
      <c r="X9734" t="inlineStr">
        <is>
          <t>L0171052</t>
        </is>
      </c>
      <c r="Y9734" t="inlineStr">
        <is>
          <t>2025-10-21</t>
        </is>
      </c>
      <c r="Z9734" t="inlineStr">
        <is>
          <t>home_use</t>
        </is>
      </c>
      <c r="AA9734" t="inlineStr">
        <is>
          <t>IMP01310</t>
        </is>
      </c>
      <c r="AB9734" t="inlineStr">
        <is>
          <t>T109167</t>
        </is>
      </c>
      <c r="AC9734" s="32" t="n">
        <v>139557.86</v>
      </c>
      <c r="AD9734" s="32" t="n">
        <v>14932.69</v>
      </c>
      <c r="AE9734" s="35">
        <f>(LEFT(Y9734,4)-Parameters!$B$23)*12+MID(Y9734,6,2)-Parameters!$B$24+1</f>
        <v/>
      </c>
    </row>
    <row r="9735">
      <c r="X9735" t="inlineStr">
        <is>
          <t>L0171053</t>
        </is>
      </c>
      <c r="Y9735" t="inlineStr">
        <is>
          <t>2025-10-21</t>
        </is>
      </c>
      <c r="Z9735" t="inlineStr">
        <is>
          <t>warehouse_out</t>
        </is>
      </c>
      <c r="AA9735" t="inlineStr">
        <is>
          <t>IMP01310</t>
        </is>
      </c>
      <c r="AB9735" t="inlineStr">
        <is>
          <t>T109167</t>
        </is>
      </c>
      <c r="AC9735" s="32" t="n">
        <v>2783597.39</v>
      </c>
      <c r="AD9735" s="32" t="n">
        <v>347949.67</v>
      </c>
      <c r="AE9735" s="35">
        <f>(LEFT(Y9735,4)-Parameters!$B$23)*12+MID(Y9735,6,2)-Parameters!$B$24+1</f>
        <v/>
      </c>
    </row>
    <row r="9736">
      <c r="X9736" t="inlineStr">
        <is>
          <t>L0171054</t>
        </is>
      </c>
      <c r="Y9736" t="inlineStr">
        <is>
          <t>2025-10-21</t>
        </is>
      </c>
      <c r="Z9736" t="inlineStr">
        <is>
          <t>home_use</t>
        </is>
      </c>
      <c r="AA9736" t="inlineStr">
        <is>
          <t>IMP01310</t>
        </is>
      </c>
      <c r="AB9736" t="inlineStr">
        <is>
          <t>T109167</t>
        </is>
      </c>
      <c r="AC9736" s="32" t="n">
        <v>904984.4300000001</v>
      </c>
      <c r="AD9736" s="32" t="n">
        <v>96833.33</v>
      </c>
      <c r="AE9736" s="35">
        <f>(LEFT(Y9736,4)-Parameters!$B$23)*12+MID(Y9736,6,2)-Parameters!$B$24+1</f>
        <v/>
      </c>
    </row>
    <row r="9737">
      <c r="X9737" t="inlineStr">
        <is>
          <t>L0171055</t>
        </is>
      </c>
      <c r="Y9737" t="inlineStr">
        <is>
          <t>2025-10-21</t>
        </is>
      </c>
      <c r="Z9737" t="inlineStr">
        <is>
          <t>home_use</t>
        </is>
      </c>
      <c r="AA9737" t="inlineStr">
        <is>
          <t>IMP01310</t>
        </is>
      </c>
      <c r="AB9737" t="inlineStr">
        <is>
          <t>T109167</t>
        </is>
      </c>
      <c r="AC9737" s="32" t="n">
        <v>510400.43</v>
      </c>
      <c r="AD9737" s="32" t="n">
        <v>54612.85</v>
      </c>
      <c r="AE9737" s="35">
        <f>(LEFT(Y9737,4)-Parameters!$B$23)*12+MID(Y9737,6,2)-Parameters!$B$24+1</f>
        <v/>
      </c>
    </row>
    <row r="9738">
      <c r="X9738" t="inlineStr">
        <is>
          <t>L0171056</t>
        </is>
      </c>
      <c r="Y9738" t="inlineStr">
        <is>
          <t>2025-10-21</t>
        </is>
      </c>
      <c r="Z9738" t="inlineStr">
        <is>
          <t>home_use</t>
        </is>
      </c>
      <c r="AA9738" t="inlineStr">
        <is>
          <t>IMP01310</t>
        </is>
      </c>
      <c r="AB9738" t="inlineStr">
        <is>
          <t>T109167</t>
        </is>
      </c>
      <c r="AC9738" s="32" t="n">
        <v>465062.86</v>
      </c>
      <c r="AD9738" s="32" t="n">
        <v>49761.73</v>
      </c>
      <c r="AE9738" s="35">
        <f>(LEFT(Y9738,4)-Parameters!$B$23)*12+MID(Y9738,6,2)-Parameters!$B$24+1</f>
        <v/>
      </c>
    </row>
    <row r="9739">
      <c r="X9739" t="inlineStr">
        <is>
          <t>L0171058</t>
        </is>
      </c>
      <c r="Y9739" t="inlineStr">
        <is>
          <t>2025-10-21</t>
        </is>
      </c>
      <c r="Z9739" t="inlineStr">
        <is>
          <t>home_use</t>
        </is>
      </c>
      <c r="AA9739" t="inlineStr">
        <is>
          <t>IMP01310</t>
        </is>
      </c>
      <c r="AB9739" t="inlineStr">
        <is>
          <t>T109167</t>
        </is>
      </c>
      <c r="AC9739" s="32" t="n">
        <v>940388.14</v>
      </c>
      <c r="AD9739" s="32" t="n">
        <v>122250.46</v>
      </c>
      <c r="AE9739" s="35">
        <f>(LEFT(Y9739,4)-Parameters!$B$23)*12+MID(Y9739,6,2)-Parameters!$B$24+1</f>
        <v/>
      </c>
    </row>
    <row r="9740">
      <c r="X9740" t="inlineStr">
        <is>
          <t>L0171282</t>
        </is>
      </c>
      <c r="Y9740" t="inlineStr">
        <is>
          <t>2025-10-22</t>
        </is>
      </c>
      <c r="Z9740" t="inlineStr">
        <is>
          <t>home_use</t>
        </is>
      </c>
      <c r="AA9740" t="inlineStr">
        <is>
          <t>IMP01310</t>
        </is>
      </c>
      <c r="AB9740" t="inlineStr">
        <is>
          <t>T109167</t>
        </is>
      </c>
      <c r="AC9740" s="32" t="n">
        <v>742316.63</v>
      </c>
      <c r="AD9740" s="32" t="n">
        <v>79427.88</v>
      </c>
      <c r="AE9740" s="35">
        <f>(LEFT(Y9740,4)-Parameters!$B$23)*12+MID(Y9740,6,2)-Parameters!$B$24+1</f>
        <v/>
      </c>
    </row>
    <row r="9741">
      <c r="X9741" t="inlineStr">
        <is>
          <t>L0171283</t>
        </is>
      </c>
      <c r="Y9741" t="inlineStr">
        <is>
          <t>2025-10-22</t>
        </is>
      </c>
      <c r="Z9741" t="inlineStr">
        <is>
          <t>home_use</t>
        </is>
      </c>
      <c r="AA9741" t="inlineStr">
        <is>
          <t>IMP01310</t>
        </is>
      </c>
      <c r="AB9741" t="inlineStr">
        <is>
          <t>T109167</t>
        </is>
      </c>
      <c r="AC9741" s="32" t="n">
        <v>310423.11</v>
      </c>
      <c r="AD9741" s="32" t="n">
        <v>40355</v>
      </c>
      <c r="AE9741" s="35">
        <f>(LEFT(Y9741,4)-Parameters!$B$23)*12+MID(Y9741,6,2)-Parameters!$B$24+1</f>
        <v/>
      </c>
    </row>
    <row r="9742">
      <c r="X9742" t="inlineStr">
        <is>
          <t>L0171284</t>
        </is>
      </c>
      <c r="Y9742" t="inlineStr">
        <is>
          <t>2025-10-22</t>
        </is>
      </c>
      <c r="Z9742" t="inlineStr">
        <is>
          <t>home_use</t>
        </is>
      </c>
      <c r="AA9742" t="inlineStr">
        <is>
          <t>IMP01310</t>
        </is>
      </c>
      <c r="AB9742" t="inlineStr">
        <is>
          <t>T109167</t>
        </is>
      </c>
      <c r="AC9742" s="32" t="n">
        <v>510591.62</v>
      </c>
      <c r="AD9742" s="32" t="n">
        <v>54633.3</v>
      </c>
      <c r="AE9742" s="35">
        <f>(LEFT(Y9742,4)-Parameters!$B$23)*12+MID(Y9742,6,2)-Parameters!$B$24+1</f>
        <v/>
      </c>
    </row>
    <row r="9743">
      <c r="X9743" t="inlineStr">
        <is>
          <t>L0171285</t>
        </is>
      </c>
      <c r="Y9743" t="inlineStr">
        <is>
          <t>2025-10-22</t>
        </is>
      </c>
      <c r="Z9743" t="inlineStr">
        <is>
          <t>home_use</t>
        </is>
      </c>
      <c r="AA9743" t="inlineStr">
        <is>
          <t>IMP01310</t>
        </is>
      </c>
      <c r="AB9743" t="inlineStr">
        <is>
          <t>T109167</t>
        </is>
      </c>
      <c r="AC9743" s="32" t="n">
        <v>636639.27</v>
      </c>
      <c r="AD9743" s="32" t="n">
        <v>68120.39999999999</v>
      </c>
      <c r="AE9743" s="35">
        <f>(LEFT(Y9743,4)-Parameters!$B$23)*12+MID(Y9743,6,2)-Parameters!$B$24+1</f>
        <v/>
      </c>
    </row>
    <row r="9744">
      <c r="X9744" t="inlineStr">
        <is>
          <t>L0171287</t>
        </is>
      </c>
      <c r="Y9744" t="inlineStr">
        <is>
          <t>2025-10-22</t>
        </is>
      </c>
      <c r="Z9744" t="inlineStr">
        <is>
          <t>home_use</t>
        </is>
      </c>
      <c r="AA9744" t="inlineStr">
        <is>
          <t>IMP01310</t>
        </is>
      </c>
      <c r="AB9744" t="inlineStr">
        <is>
          <t>T109167</t>
        </is>
      </c>
      <c r="AC9744" s="32" t="n">
        <v>1140176.48</v>
      </c>
      <c r="AD9744" s="32" t="n">
        <v>114017.65</v>
      </c>
      <c r="AE9744" s="35">
        <f>(LEFT(Y9744,4)-Parameters!$B$23)*12+MID(Y9744,6,2)-Parameters!$B$24+1</f>
        <v/>
      </c>
    </row>
    <row r="9745">
      <c r="X9745" t="inlineStr">
        <is>
          <t>L0171288</t>
        </is>
      </c>
      <c r="Y9745" t="inlineStr">
        <is>
          <t>2025-10-22</t>
        </is>
      </c>
      <c r="Z9745" t="inlineStr">
        <is>
          <t>home_use</t>
        </is>
      </c>
      <c r="AA9745" t="inlineStr">
        <is>
          <t>IMP01310</t>
        </is>
      </c>
      <c r="AB9745" t="inlineStr">
        <is>
          <t>T109167</t>
        </is>
      </c>
      <c r="AC9745" s="32" t="n">
        <v>706420.65</v>
      </c>
      <c r="AD9745" s="32" t="n">
        <v>75587.00999999999</v>
      </c>
      <c r="AE9745" s="35">
        <f>(LEFT(Y9745,4)-Parameters!$B$23)*12+MID(Y9745,6,2)-Parameters!$B$24+1</f>
        <v/>
      </c>
    </row>
    <row r="9746">
      <c r="X9746" t="inlineStr">
        <is>
          <t>L0171480</t>
        </is>
      </c>
      <c r="Y9746" t="inlineStr">
        <is>
          <t>2025-10-23</t>
        </is>
      </c>
      <c r="Z9746" t="inlineStr">
        <is>
          <t>home_use</t>
        </is>
      </c>
      <c r="AA9746" t="inlineStr">
        <is>
          <t>IMP01310</t>
        </is>
      </c>
      <c r="AB9746" t="inlineStr">
        <is>
          <t>T109167</t>
        </is>
      </c>
      <c r="AC9746" s="32" t="n">
        <v>956621.49</v>
      </c>
      <c r="AD9746" s="32" t="n">
        <v>102358.5</v>
      </c>
      <c r="AE9746" s="35">
        <f>(LEFT(Y9746,4)-Parameters!$B$23)*12+MID(Y9746,6,2)-Parameters!$B$24+1</f>
        <v/>
      </c>
    </row>
    <row r="9747">
      <c r="X9747" t="inlineStr">
        <is>
          <t>L0171483</t>
        </is>
      </c>
      <c r="Y9747" t="inlineStr">
        <is>
          <t>2025-10-23</t>
        </is>
      </c>
      <c r="Z9747" t="inlineStr">
        <is>
          <t>home_use</t>
        </is>
      </c>
      <c r="AA9747" t="inlineStr">
        <is>
          <t>IMP01310</t>
        </is>
      </c>
      <c r="AB9747" t="inlineStr">
        <is>
          <t>T109167</t>
        </is>
      </c>
      <c r="AC9747" s="32" t="n">
        <v>690145.91</v>
      </c>
      <c r="AD9747" s="32" t="n">
        <v>73845.61</v>
      </c>
      <c r="AE9747" s="35">
        <f>(LEFT(Y9747,4)-Parameters!$B$23)*12+MID(Y9747,6,2)-Parameters!$B$24+1</f>
        <v/>
      </c>
    </row>
    <row r="9748">
      <c r="X9748" t="inlineStr">
        <is>
          <t>L0171484</t>
        </is>
      </c>
      <c r="Y9748" t="inlineStr">
        <is>
          <t>2025-10-23</t>
        </is>
      </c>
      <c r="Z9748" t="inlineStr">
        <is>
          <t>home_use</t>
        </is>
      </c>
      <c r="AA9748" t="inlineStr">
        <is>
          <t>IMP01310</t>
        </is>
      </c>
      <c r="AB9748" t="inlineStr">
        <is>
          <t>T109167</t>
        </is>
      </c>
      <c r="AC9748" s="32" t="n">
        <v>1250970.77</v>
      </c>
      <c r="AD9748" s="32" t="n">
        <v>133853.87</v>
      </c>
      <c r="AE9748" s="35">
        <f>(LEFT(Y9748,4)-Parameters!$B$23)*12+MID(Y9748,6,2)-Parameters!$B$24+1</f>
        <v/>
      </c>
    </row>
    <row r="9749">
      <c r="X9749" t="inlineStr">
        <is>
          <t>L0171485</t>
        </is>
      </c>
      <c r="Y9749" t="inlineStr">
        <is>
          <t>2025-10-23</t>
        </is>
      </c>
      <c r="Z9749" t="inlineStr">
        <is>
          <t>home_use</t>
        </is>
      </c>
      <c r="AA9749" t="inlineStr">
        <is>
          <t>IMP01310</t>
        </is>
      </c>
      <c r="AB9749" t="inlineStr">
        <is>
          <t>T109167</t>
        </is>
      </c>
      <c r="AC9749" s="32" t="n">
        <v>556684.75</v>
      </c>
      <c r="AD9749" s="32" t="n">
        <v>59565.27</v>
      </c>
      <c r="AE9749" s="35">
        <f>(LEFT(Y9749,4)-Parameters!$B$23)*12+MID(Y9749,6,2)-Parameters!$B$24+1</f>
        <v/>
      </c>
    </row>
    <row r="9750">
      <c r="X9750" t="inlineStr">
        <is>
          <t>L0171486</t>
        </is>
      </c>
      <c r="Y9750" t="inlineStr">
        <is>
          <t>2025-10-23</t>
        </is>
      </c>
      <c r="Z9750" t="inlineStr">
        <is>
          <t>home_use</t>
        </is>
      </c>
      <c r="AA9750" t="inlineStr">
        <is>
          <t>IMP01310</t>
        </is>
      </c>
      <c r="AB9750" t="inlineStr">
        <is>
          <t>T109167</t>
        </is>
      </c>
      <c r="AC9750" s="32" t="n">
        <v>186184.49</v>
      </c>
      <c r="AD9750" s="32" t="n">
        <v>19921.74</v>
      </c>
      <c r="AE9750" s="35">
        <f>(LEFT(Y9750,4)-Parameters!$B$23)*12+MID(Y9750,6,2)-Parameters!$B$24+1</f>
        <v/>
      </c>
    </row>
    <row r="9751">
      <c r="X9751" t="inlineStr">
        <is>
          <t>L0171698</t>
        </is>
      </c>
      <c r="Y9751" t="inlineStr">
        <is>
          <t>2025-10-24</t>
        </is>
      </c>
      <c r="Z9751" t="inlineStr">
        <is>
          <t>home_use</t>
        </is>
      </c>
      <c r="AA9751" t="inlineStr">
        <is>
          <t>IMP01310</t>
        </is>
      </c>
      <c r="AB9751" t="inlineStr">
        <is>
          <t>T109167</t>
        </is>
      </c>
      <c r="AC9751" s="32" t="n">
        <v>427745.62</v>
      </c>
      <c r="AD9751" s="32" t="n">
        <v>45768.78</v>
      </c>
      <c r="AE9751" s="35">
        <f>(LEFT(Y9751,4)-Parameters!$B$23)*12+MID(Y9751,6,2)-Parameters!$B$24+1</f>
        <v/>
      </c>
    </row>
    <row r="9752">
      <c r="X9752" t="inlineStr">
        <is>
          <t>L0171700</t>
        </is>
      </c>
      <c r="Y9752" t="inlineStr">
        <is>
          <t>2025-10-24</t>
        </is>
      </c>
      <c r="Z9752" t="inlineStr">
        <is>
          <t>home_use</t>
        </is>
      </c>
      <c r="AA9752" t="inlineStr">
        <is>
          <t>IMP01310</t>
        </is>
      </c>
      <c r="AB9752" t="inlineStr">
        <is>
          <t>T109167</t>
        </is>
      </c>
      <c r="AC9752" s="32" t="n">
        <v>171006.44</v>
      </c>
      <c r="AD9752" s="32" t="n">
        <v>18297.69</v>
      </c>
      <c r="AE9752" s="35">
        <f>(LEFT(Y9752,4)-Parameters!$B$23)*12+MID(Y9752,6,2)-Parameters!$B$24+1</f>
        <v/>
      </c>
    </row>
    <row r="9753">
      <c r="X9753" t="inlineStr">
        <is>
          <t>L0171701</t>
        </is>
      </c>
      <c r="Y9753" t="inlineStr">
        <is>
          <t>2025-10-24</t>
        </is>
      </c>
      <c r="Z9753" t="inlineStr">
        <is>
          <t>home_use</t>
        </is>
      </c>
      <c r="AA9753" t="inlineStr">
        <is>
          <t>IMP01310</t>
        </is>
      </c>
      <c r="AB9753" t="inlineStr">
        <is>
          <t>T109167</t>
        </is>
      </c>
      <c r="AC9753" s="32" t="n">
        <v>260361.26</v>
      </c>
      <c r="AD9753" s="32" t="n">
        <v>27858.66</v>
      </c>
      <c r="AE9753" s="35">
        <f>(LEFT(Y9753,4)-Parameters!$B$23)*12+MID(Y9753,6,2)-Parameters!$B$24+1</f>
        <v/>
      </c>
    </row>
    <row r="9754">
      <c r="X9754" t="inlineStr">
        <is>
          <t>L0171702</t>
        </is>
      </c>
      <c r="Y9754" t="inlineStr">
        <is>
          <t>2025-10-24</t>
        </is>
      </c>
      <c r="Z9754" t="inlineStr">
        <is>
          <t>home_use</t>
        </is>
      </c>
      <c r="AA9754" t="inlineStr">
        <is>
          <t>IMP01310</t>
        </is>
      </c>
      <c r="AB9754" t="inlineStr">
        <is>
          <t>T109167</t>
        </is>
      </c>
      <c r="AC9754" s="32" t="n">
        <v>567119.4</v>
      </c>
      <c r="AD9754" s="32" t="n">
        <v>60681.78</v>
      </c>
      <c r="AE9754" s="35">
        <f>(LEFT(Y9754,4)-Parameters!$B$23)*12+MID(Y9754,6,2)-Parameters!$B$24+1</f>
        <v/>
      </c>
    </row>
    <row r="9755">
      <c r="X9755" t="inlineStr">
        <is>
          <t>L0171923</t>
        </is>
      </c>
      <c r="Y9755" t="inlineStr">
        <is>
          <t>2025-10-25</t>
        </is>
      </c>
      <c r="Z9755" t="inlineStr">
        <is>
          <t>home_use</t>
        </is>
      </c>
      <c r="AA9755" t="inlineStr">
        <is>
          <t>IMP01310</t>
        </is>
      </c>
      <c r="AB9755" t="inlineStr">
        <is>
          <t>T109167</t>
        </is>
      </c>
      <c r="AC9755" s="32" t="n">
        <v>2584955.51</v>
      </c>
      <c r="AD9755" s="32" t="n">
        <v>276590.24</v>
      </c>
      <c r="AE9755" s="35">
        <f>(LEFT(Y9755,4)-Parameters!$B$23)*12+MID(Y9755,6,2)-Parameters!$B$24+1</f>
        <v/>
      </c>
    </row>
    <row r="9756">
      <c r="X9756" t="inlineStr">
        <is>
          <t>L0171924</t>
        </is>
      </c>
      <c r="Y9756" t="inlineStr">
        <is>
          <t>2025-10-25</t>
        </is>
      </c>
      <c r="Z9756" t="inlineStr">
        <is>
          <t>home_use</t>
        </is>
      </c>
      <c r="AA9756" t="inlineStr">
        <is>
          <t>IMP01310</t>
        </is>
      </c>
      <c r="AB9756" t="inlineStr">
        <is>
          <t>T109167</t>
        </is>
      </c>
      <c r="AC9756" s="32" t="n">
        <v>2257836.15</v>
      </c>
      <c r="AD9756" s="32" t="n">
        <v>293518.7</v>
      </c>
      <c r="AE9756" s="35">
        <f>(LEFT(Y9756,4)-Parameters!$B$23)*12+MID(Y9756,6,2)-Parameters!$B$24+1</f>
        <v/>
      </c>
    </row>
    <row r="9757">
      <c r="X9757" t="inlineStr">
        <is>
          <t>L0171925</t>
        </is>
      </c>
      <c r="Y9757" t="inlineStr">
        <is>
          <t>2025-10-25</t>
        </is>
      </c>
      <c r="Z9757" t="inlineStr">
        <is>
          <t>home_use</t>
        </is>
      </c>
      <c r="AA9757" t="inlineStr">
        <is>
          <t>IMP01310</t>
        </is>
      </c>
      <c r="AB9757" t="inlineStr">
        <is>
          <t>T109167</t>
        </is>
      </c>
      <c r="AC9757" s="32" t="n">
        <v>1504479.89</v>
      </c>
      <c r="AD9757" s="32" t="n">
        <v>160979.35</v>
      </c>
      <c r="AE9757" s="35">
        <f>(LEFT(Y9757,4)-Parameters!$B$23)*12+MID(Y9757,6,2)-Parameters!$B$24+1</f>
        <v/>
      </c>
    </row>
    <row r="9758">
      <c r="X9758" t="inlineStr">
        <is>
          <t>L0171926</t>
        </is>
      </c>
      <c r="Y9758" t="inlineStr">
        <is>
          <t>2025-10-25</t>
        </is>
      </c>
      <c r="Z9758" t="inlineStr">
        <is>
          <t>home_use</t>
        </is>
      </c>
      <c r="AA9758" t="inlineStr">
        <is>
          <t>IMP01310</t>
        </is>
      </c>
      <c r="AB9758" t="inlineStr">
        <is>
          <t>T109167</t>
        </is>
      </c>
      <c r="AC9758" s="32" t="n">
        <v>810469.37</v>
      </c>
      <c r="AD9758" s="32" t="n">
        <v>86720.22</v>
      </c>
      <c r="AE9758" s="35">
        <f>(LEFT(Y9758,4)-Parameters!$B$23)*12+MID(Y9758,6,2)-Parameters!$B$24+1</f>
        <v/>
      </c>
    </row>
    <row r="9759">
      <c r="X9759" t="inlineStr">
        <is>
          <t>L0172124</t>
        </is>
      </c>
      <c r="Y9759" t="inlineStr">
        <is>
          <t>2025-10-26</t>
        </is>
      </c>
      <c r="Z9759" t="inlineStr">
        <is>
          <t>home_use</t>
        </is>
      </c>
      <c r="AA9759" t="inlineStr">
        <is>
          <t>IMP01310</t>
        </is>
      </c>
      <c r="AB9759" t="inlineStr">
        <is>
          <t>T109167</t>
        </is>
      </c>
      <c r="AC9759" s="32" t="n">
        <v>401368.73</v>
      </c>
      <c r="AD9759" s="32" t="n">
        <v>40136.87</v>
      </c>
      <c r="AE9759" s="35">
        <f>(LEFT(Y9759,4)-Parameters!$B$23)*12+MID(Y9759,6,2)-Parameters!$B$24+1</f>
        <v/>
      </c>
    </row>
    <row r="9760">
      <c r="X9760" t="inlineStr">
        <is>
          <t>L0172125</t>
        </is>
      </c>
      <c r="Y9760" t="inlineStr">
        <is>
          <t>2025-10-26</t>
        </is>
      </c>
      <c r="Z9760" t="inlineStr">
        <is>
          <t>home_use</t>
        </is>
      </c>
      <c r="AA9760" t="inlineStr">
        <is>
          <t>IMP01310</t>
        </is>
      </c>
      <c r="AB9760" t="inlineStr">
        <is>
          <t>T109167</t>
        </is>
      </c>
      <c r="AC9760" s="32" t="n">
        <v>1622857.39</v>
      </c>
      <c r="AD9760" s="32" t="n">
        <v>173645.74</v>
      </c>
      <c r="AE9760" s="35">
        <f>(LEFT(Y9760,4)-Parameters!$B$23)*12+MID(Y9760,6,2)-Parameters!$B$24+1</f>
        <v/>
      </c>
    </row>
    <row r="9761">
      <c r="X9761" t="inlineStr">
        <is>
          <t>L0172126</t>
        </is>
      </c>
      <c r="Y9761" t="inlineStr">
        <is>
          <t>2025-10-26</t>
        </is>
      </c>
      <c r="Z9761" t="inlineStr">
        <is>
          <t>home_use</t>
        </is>
      </c>
      <c r="AA9761" t="inlineStr">
        <is>
          <t>IMP01310</t>
        </is>
      </c>
      <c r="AB9761" t="inlineStr">
        <is>
          <t>T109167</t>
        </is>
      </c>
      <c r="AC9761" s="32" t="n">
        <v>407116.94</v>
      </c>
      <c r="AD9761" s="32" t="n">
        <v>40711.69</v>
      </c>
      <c r="AE9761" s="35">
        <f>(LEFT(Y9761,4)-Parameters!$B$23)*12+MID(Y9761,6,2)-Parameters!$B$24+1</f>
        <v/>
      </c>
    </row>
    <row r="9762">
      <c r="X9762" t="inlineStr">
        <is>
          <t>L0172128</t>
        </is>
      </c>
      <c r="Y9762" t="inlineStr">
        <is>
          <t>2025-10-26</t>
        </is>
      </c>
      <c r="Z9762" t="inlineStr">
        <is>
          <t>home_use</t>
        </is>
      </c>
      <c r="AA9762" t="inlineStr">
        <is>
          <t>IMP01310</t>
        </is>
      </c>
      <c r="AB9762" t="inlineStr">
        <is>
          <t>T109167</t>
        </is>
      </c>
      <c r="AC9762" s="32" t="n">
        <v>482179.43</v>
      </c>
      <c r="AD9762" s="32" t="n">
        <v>51593.2</v>
      </c>
      <c r="AE9762" s="35">
        <f>(LEFT(Y9762,4)-Parameters!$B$23)*12+MID(Y9762,6,2)-Parameters!$B$24+1</f>
        <v/>
      </c>
    </row>
    <row r="9763">
      <c r="X9763" t="inlineStr">
        <is>
          <t>L0172129</t>
        </is>
      </c>
      <c r="Y9763" t="inlineStr">
        <is>
          <t>2025-10-26</t>
        </is>
      </c>
      <c r="Z9763" t="inlineStr">
        <is>
          <t>home_use</t>
        </is>
      </c>
      <c r="AA9763" t="inlineStr">
        <is>
          <t>IMP01310</t>
        </is>
      </c>
      <c r="AB9763" t="inlineStr">
        <is>
          <t>T109167</t>
        </is>
      </c>
      <c r="AC9763" s="32" t="n">
        <v>466389.47</v>
      </c>
      <c r="AD9763" s="32" t="n">
        <v>49903.67</v>
      </c>
      <c r="AE9763" s="35">
        <f>(LEFT(Y9763,4)-Parameters!$B$23)*12+MID(Y9763,6,2)-Parameters!$B$24+1</f>
        <v/>
      </c>
    </row>
    <row r="9764">
      <c r="X9764" t="inlineStr">
        <is>
          <t>L0172130</t>
        </is>
      </c>
      <c r="Y9764" t="inlineStr">
        <is>
          <t>2025-10-26</t>
        </is>
      </c>
      <c r="Z9764" t="inlineStr">
        <is>
          <t>home_use</t>
        </is>
      </c>
      <c r="AA9764" t="inlineStr">
        <is>
          <t>IMP01310</t>
        </is>
      </c>
      <c r="AB9764" t="inlineStr">
        <is>
          <t>T109167</t>
        </is>
      </c>
      <c r="AC9764" s="32" t="n">
        <v>1196485.24</v>
      </c>
      <c r="AD9764" s="32" t="n">
        <v>128023.92</v>
      </c>
      <c r="AE9764" s="35">
        <f>(LEFT(Y9764,4)-Parameters!$B$23)*12+MID(Y9764,6,2)-Parameters!$B$24+1</f>
        <v/>
      </c>
    </row>
    <row r="9765">
      <c r="X9765" t="inlineStr">
        <is>
          <t>L0172132</t>
        </is>
      </c>
      <c r="Y9765" t="inlineStr">
        <is>
          <t>2025-10-26</t>
        </is>
      </c>
      <c r="Z9765" t="inlineStr">
        <is>
          <t>home_use</t>
        </is>
      </c>
      <c r="AA9765" t="inlineStr">
        <is>
          <t>IMP01310</t>
        </is>
      </c>
      <c r="AB9765" t="inlineStr">
        <is>
          <t>T109167</t>
        </is>
      </c>
      <c r="AC9765" s="32" t="n">
        <v>331896.2</v>
      </c>
      <c r="AD9765" s="32" t="n">
        <v>43146.51</v>
      </c>
      <c r="AE9765" s="35">
        <f>(LEFT(Y9765,4)-Parameters!$B$23)*12+MID(Y9765,6,2)-Parameters!$B$24+1</f>
        <v/>
      </c>
    </row>
    <row r="9766">
      <c r="X9766" t="inlineStr">
        <is>
          <t>L0172333</t>
        </is>
      </c>
      <c r="Y9766" t="inlineStr">
        <is>
          <t>2025-10-27</t>
        </is>
      </c>
      <c r="Z9766" t="inlineStr">
        <is>
          <t>home_use</t>
        </is>
      </c>
      <c r="AA9766" t="inlineStr">
        <is>
          <t>IMP01310</t>
        </is>
      </c>
      <c r="AB9766" t="inlineStr">
        <is>
          <t>T109167</t>
        </is>
      </c>
      <c r="AC9766" s="32" t="n">
        <v>1283655.24</v>
      </c>
      <c r="AD9766" s="32" t="n">
        <v>137351.11</v>
      </c>
      <c r="AE9766" s="35">
        <f>(LEFT(Y9766,4)-Parameters!$B$23)*12+MID(Y9766,6,2)-Parameters!$B$24+1</f>
        <v/>
      </c>
    </row>
    <row r="9767">
      <c r="X9767" t="inlineStr">
        <is>
          <t>L0172334</t>
        </is>
      </c>
      <c r="Y9767" t="inlineStr">
        <is>
          <t>2025-10-27</t>
        </is>
      </c>
      <c r="Z9767" t="inlineStr">
        <is>
          <t>home_use</t>
        </is>
      </c>
      <c r="AA9767" t="inlineStr">
        <is>
          <t>IMP01310</t>
        </is>
      </c>
      <c r="AB9767" t="inlineStr">
        <is>
          <t>T109167</t>
        </is>
      </c>
      <c r="AC9767" s="32" t="n">
        <v>469920.72</v>
      </c>
      <c r="AD9767" s="32" t="n">
        <v>50281.52</v>
      </c>
      <c r="AE9767" s="35">
        <f>(LEFT(Y9767,4)-Parameters!$B$23)*12+MID(Y9767,6,2)-Parameters!$B$24+1</f>
        <v/>
      </c>
    </row>
    <row r="9768">
      <c r="X9768" t="inlineStr">
        <is>
          <t>L0172335</t>
        </is>
      </c>
      <c r="Y9768" t="inlineStr">
        <is>
          <t>2025-10-27</t>
        </is>
      </c>
      <c r="Z9768" t="inlineStr">
        <is>
          <t>home_use</t>
        </is>
      </c>
      <c r="AA9768" t="inlineStr">
        <is>
          <t>IMP01310</t>
        </is>
      </c>
      <c r="AB9768" t="inlineStr">
        <is>
          <t>T109167</t>
        </is>
      </c>
      <c r="AC9768" s="32" t="n">
        <v>1230089.3</v>
      </c>
      <c r="AD9768" s="32" t="n">
        <v>159911.61</v>
      </c>
      <c r="AE9768" s="35">
        <f>(LEFT(Y9768,4)-Parameters!$B$23)*12+MID(Y9768,6,2)-Parameters!$B$24+1</f>
        <v/>
      </c>
    </row>
    <row r="9769">
      <c r="X9769" t="inlineStr">
        <is>
          <t>L0172337</t>
        </is>
      </c>
      <c r="Y9769" t="inlineStr">
        <is>
          <t>2025-10-27</t>
        </is>
      </c>
      <c r="Z9769" t="inlineStr">
        <is>
          <t>home_use</t>
        </is>
      </c>
      <c r="AA9769" t="inlineStr">
        <is>
          <t>IMP01310</t>
        </is>
      </c>
      <c r="AB9769" t="inlineStr">
        <is>
          <t>T109167</t>
        </is>
      </c>
      <c r="AC9769" s="32" t="n">
        <v>361491.28</v>
      </c>
      <c r="AD9769" s="32" t="n">
        <v>41571.5</v>
      </c>
      <c r="AE9769" s="35">
        <f>(LEFT(Y9769,4)-Parameters!$B$23)*12+MID(Y9769,6,2)-Parameters!$B$24+1</f>
        <v/>
      </c>
    </row>
    <row r="9770">
      <c r="X9770" t="inlineStr">
        <is>
          <t>L0172534</t>
        </is>
      </c>
      <c r="Y9770" t="inlineStr">
        <is>
          <t>2025-10-28</t>
        </is>
      </c>
      <c r="Z9770" t="inlineStr">
        <is>
          <t>home_use</t>
        </is>
      </c>
      <c r="AA9770" t="inlineStr">
        <is>
          <t>IMP01310</t>
        </is>
      </c>
      <c r="AB9770" t="inlineStr">
        <is>
          <t>T109167</t>
        </is>
      </c>
      <c r="AC9770" s="32" t="n">
        <v>409293.58</v>
      </c>
      <c r="AD9770" s="32" t="n">
        <v>53208.17</v>
      </c>
      <c r="AE9770" s="35">
        <f>(LEFT(Y9770,4)-Parameters!$B$23)*12+MID(Y9770,6,2)-Parameters!$B$24+1</f>
        <v/>
      </c>
    </row>
    <row r="9771">
      <c r="X9771" t="inlineStr">
        <is>
          <t>L0172535</t>
        </is>
      </c>
      <c r="Y9771" t="inlineStr">
        <is>
          <t>2025-10-28</t>
        </is>
      </c>
      <c r="Z9771" t="inlineStr">
        <is>
          <t>home_use</t>
        </is>
      </c>
      <c r="AA9771" t="inlineStr">
        <is>
          <t>IMP01310</t>
        </is>
      </c>
      <c r="AB9771" t="inlineStr">
        <is>
          <t>T109167</t>
        </is>
      </c>
      <c r="AC9771" s="32" t="n">
        <v>2729156.64</v>
      </c>
      <c r="AD9771" s="32" t="n">
        <v>292019.76</v>
      </c>
      <c r="AE9771" s="35">
        <f>(LEFT(Y9771,4)-Parameters!$B$23)*12+MID(Y9771,6,2)-Parameters!$B$24+1</f>
        <v/>
      </c>
    </row>
    <row r="9772">
      <c r="X9772" t="inlineStr">
        <is>
          <t>L0172746</t>
        </is>
      </c>
      <c r="Y9772" t="inlineStr">
        <is>
          <t>2025-11-01</t>
        </is>
      </c>
      <c r="Z9772" t="inlineStr">
        <is>
          <t>home_use</t>
        </is>
      </c>
      <c r="AA9772" t="inlineStr">
        <is>
          <t>IMP01310</t>
        </is>
      </c>
      <c r="AB9772" t="inlineStr">
        <is>
          <t>T109167</t>
        </is>
      </c>
      <c r="AC9772" s="32" t="n">
        <v>871785.23</v>
      </c>
      <c r="AD9772" s="32" t="n">
        <v>93281.02</v>
      </c>
      <c r="AE9772" s="35">
        <f>(LEFT(Y9772,4)-Parameters!$B$23)*12+MID(Y9772,6,2)-Parameters!$B$24+1</f>
        <v/>
      </c>
    </row>
    <row r="9773">
      <c r="X9773" t="inlineStr">
        <is>
          <t>L0172747</t>
        </is>
      </c>
      <c r="Y9773" t="inlineStr">
        <is>
          <t>2025-11-01</t>
        </is>
      </c>
      <c r="Z9773" t="inlineStr">
        <is>
          <t>home_use</t>
        </is>
      </c>
      <c r="AA9773" t="inlineStr">
        <is>
          <t>IMP01310</t>
        </is>
      </c>
      <c r="AB9773" t="inlineStr">
        <is>
          <t>T109167</t>
        </is>
      </c>
      <c r="AC9773" s="32" t="n">
        <v>428783.74</v>
      </c>
      <c r="AD9773" s="32" t="n">
        <v>45879.86</v>
      </c>
      <c r="AE9773" s="35">
        <f>(LEFT(Y9773,4)-Parameters!$B$23)*12+MID(Y9773,6,2)-Parameters!$B$24+1</f>
        <v/>
      </c>
    </row>
    <row r="9774">
      <c r="X9774" t="inlineStr">
        <is>
          <t>L0172748</t>
        </is>
      </c>
      <c r="Y9774" t="inlineStr">
        <is>
          <t>2025-11-01</t>
        </is>
      </c>
      <c r="Z9774" t="inlineStr">
        <is>
          <t>home_use</t>
        </is>
      </c>
      <c r="AA9774" t="inlineStr">
        <is>
          <t>IMP01310</t>
        </is>
      </c>
      <c r="AB9774" t="inlineStr">
        <is>
          <t>T109167</t>
        </is>
      </c>
      <c r="AC9774" s="32" t="n">
        <v>397679.98</v>
      </c>
      <c r="AD9774" s="32" t="n">
        <v>42551.76</v>
      </c>
      <c r="AE9774" s="35">
        <f>(LEFT(Y9774,4)-Parameters!$B$23)*12+MID(Y9774,6,2)-Parameters!$B$24+1</f>
        <v/>
      </c>
    </row>
    <row r="9775">
      <c r="X9775" t="inlineStr">
        <is>
          <t>L0172749</t>
        </is>
      </c>
      <c r="Y9775" t="inlineStr">
        <is>
          <t>2025-11-01</t>
        </is>
      </c>
      <c r="Z9775" t="inlineStr">
        <is>
          <t>home_use</t>
        </is>
      </c>
      <c r="AA9775" t="inlineStr">
        <is>
          <t>IMP01310</t>
        </is>
      </c>
      <c r="AB9775" t="inlineStr">
        <is>
          <t>T109167</t>
        </is>
      </c>
      <c r="AC9775" s="32" t="n">
        <v>1504682.59</v>
      </c>
      <c r="AD9775" s="32" t="n">
        <v>161001.04</v>
      </c>
      <c r="AE9775" s="35">
        <f>(LEFT(Y9775,4)-Parameters!$B$23)*12+MID(Y9775,6,2)-Parameters!$B$24+1</f>
        <v/>
      </c>
    </row>
    <row r="9776">
      <c r="X9776" t="inlineStr">
        <is>
          <t>L0172750</t>
        </is>
      </c>
      <c r="Y9776" t="inlineStr">
        <is>
          <t>2025-11-01</t>
        </is>
      </c>
      <c r="Z9776" t="inlineStr">
        <is>
          <t>home_use</t>
        </is>
      </c>
      <c r="AA9776" t="inlineStr">
        <is>
          <t>IMP01310</t>
        </is>
      </c>
      <c r="AB9776" t="inlineStr">
        <is>
          <t>T109167</t>
        </is>
      </c>
      <c r="AC9776" s="32" t="n">
        <v>1175506.75</v>
      </c>
      <c r="AD9776" s="32" t="n">
        <v>125779.22</v>
      </c>
      <c r="AE9776" s="35">
        <f>(LEFT(Y9776,4)-Parameters!$B$23)*12+MID(Y9776,6,2)-Parameters!$B$24+1</f>
        <v/>
      </c>
    </row>
    <row r="9777">
      <c r="X9777" t="inlineStr">
        <is>
          <t>L0172751</t>
        </is>
      </c>
      <c r="Y9777" t="inlineStr">
        <is>
          <t>2025-11-01</t>
        </is>
      </c>
      <c r="Z9777" t="inlineStr">
        <is>
          <t>home_use</t>
        </is>
      </c>
      <c r="AA9777" t="inlineStr">
        <is>
          <t>IMP01310</t>
        </is>
      </c>
      <c r="AB9777" t="inlineStr">
        <is>
          <t>T109167</t>
        </is>
      </c>
      <c r="AC9777" s="32" t="n">
        <v>781125.04</v>
      </c>
      <c r="AD9777" s="32" t="n">
        <v>83580.38</v>
      </c>
      <c r="AE9777" s="35">
        <f>(LEFT(Y9777,4)-Parameters!$B$23)*12+MID(Y9777,6,2)-Parameters!$B$24+1</f>
        <v/>
      </c>
    </row>
    <row r="9778">
      <c r="X9778" t="inlineStr">
        <is>
          <t>L0172752</t>
        </is>
      </c>
      <c r="Y9778" t="inlineStr">
        <is>
          <t>2025-11-01</t>
        </is>
      </c>
      <c r="Z9778" t="inlineStr">
        <is>
          <t>home_use</t>
        </is>
      </c>
      <c r="AA9778" t="inlineStr">
        <is>
          <t>IMP01310</t>
        </is>
      </c>
      <c r="AB9778" t="inlineStr">
        <is>
          <t>T109167</t>
        </is>
      </c>
      <c r="AC9778" s="32" t="n">
        <v>858708.41</v>
      </c>
      <c r="AD9778" s="32" t="n">
        <v>91881.8</v>
      </c>
      <c r="AE9778" s="35">
        <f>(LEFT(Y9778,4)-Parameters!$B$23)*12+MID(Y9778,6,2)-Parameters!$B$24+1</f>
        <v/>
      </c>
    </row>
    <row r="9779">
      <c r="X9779" t="inlineStr">
        <is>
          <t>L0172976</t>
        </is>
      </c>
      <c r="Y9779" t="inlineStr">
        <is>
          <t>2025-11-02</t>
        </is>
      </c>
      <c r="Z9779" t="inlineStr">
        <is>
          <t>home_use</t>
        </is>
      </c>
      <c r="AA9779" t="inlineStr">
        <is>
          <t>IMP01310</t>
        </is>
      </c>
      <c r="AB9779" t="inlineStr">
        <is>
          <t>T109167</t>
        </is>
      </c>
      <c r="AC9779" s="32" t="n">
        <v>747747.4</v>
      </c>
      <c r="AD9779" s="32" t="n">
        <v>80008.97</v>
      </c>
      <c r="AE9779" s="35">
        <f>(LEFT(Y9779,4)-Parameters!$B$23)*12+MID(Y9779,6,2)-Parameters!$B$24+1</f>
        <v/>
      </c>
    </row>
    <row r="9780">
      <c r="X9780" t="inlineStr">
        <is>
          <t>L0172977</t>
        </is>
      </c>
      <c r="Y9780" t="inlineStr">
        <is>
          <t>2025-11-02</t>
        </is>
      </c>
      <c r="Z9780" t="inlineStr">
        <is>
          <t>home_use</t>
        </is>
      </c>
      <c r="AA9780" t="inlineStr">
        <is>
          <t>IMP01310</t>
        </is>
      </c>
      <c r="AB9780" t="inlineStr">
        <is>
          <t>T109167</t>
        </is>
      </c>
      <c r="AC9780" s="32" t="n">
        <v>502530.17</v>
      </c>
      <c r="AD9780" s="32" t="n">
        <v>53770.73</v>
      </c>
      <c r="AE9780" s="35">
        <f>(LEFT(Y9780,4)-Parameters!$B$23)*12+MID(Y9780,6,2)-Parameters!$B$24+1</f>
        <v/>
      </c>
    </row>
    <row r="9781">
      <c r="X9781" t="inlineStr">
        <is>
          <t>L0172978</t>
        </is>
      </c>
      <c r="Y9781" t="inlineStr">
        <is>
          <t>2025-11-02</t>
        </is>
      </c>
      <c r="Z9781" t="inlineStr">
        <is>
          <t>home_use</t>
        </is>
      </c>
      <c r="AA9781" t="inlineStr">
        <is>
          <t>IMP01310</t>
        </is>
      </c>
      <c r="AB9781" t="inlineStr">
        <is>
          <t>T109167</t>
        </is>
      </c>
      <c r="AC9781" s="32" t="n">
        <v>458597.88</v>
      </c>
      <c r="AD9781" s="32" t="n">
        <v>49069.97</v>
      </c>
      <c r="AE9781" s="35">
        <f>(LEFT(Y9781,4)-Parameters!$B$23)*12+MID(Y9781,6,2)-Parameters!$B$24+1</f>
        <v/>
      </c>
    </row>
    <row r="9782">
      <c r="X9782" t="inlineStr">
        <is>
          <t>L0172979</t>
        </is>
      </c>
      <c r="Y9782" t="inlineStr">
        <is>
          <t>2025-11-02</t>
        </is>
      </c>
      <c r="Z9782" t="inlineStr">
        <is>
          <t>home_use</t>
        </is>
      </c>
      <c r="AA9782" t="inlineStr">
        <is>
          <t>IMP01310</t>
        </is>
      </c>
      <c r="AB9782" t="inlineStr">
        <is>
          <t>T109167</t>
        </is>
      </c>
      <c r="AC9782" s="32" t="n">
        <v>119636.37</v>
      </c>
      <c r="AD9782" s="32" t="n">
        <v>12801.09</v>
      </c>
      <c r="AE9782" s="35">
        <f>(LEFT(Y9782,4)-Parameters!$B$23)*12+MID(Y9782,6,2)-Parameters!$B$24+1</f>
        <v/>
      </c>
    </row>
    <row r="9783">
      <c r="X9783" t="inlineStr">
        <is>
          <t>L0173225</t>
        </is>
      </c>
      <c r="Y9783" t="inlineStr">
        <is>
          <t>2025-11-03</t>
        </is>
      </c>
      <c r="Z9783" t="inlineStr">
        <is>
          <t>home_use</t>
        </is>
      </c>
      <c r="AA9783" t="inlineStr">
        <is>
          <t>IMP01310</t>
        </is>
      </c>
      <c r="AB9783" t="inlineStr">
        <is>
          <t>T109167</t>
        </is>
      </c>
      <c r="AC9783" s="32" t="n">
        <v>695577.8199999999</v>
      </c>
      <c r="AD9783" s="32" t="n">
        <v>69557.78</v>
      </c>
      <c r="AE9783" s="35">
        <f>(LEFT(Y9783,4)-Parameters!$B$23)*12+MID(Y9783,6,2)-Parameters!$B$24+1</f>
        <v/>
      </c>
    </row>
    <row r="9784">
      <c r="X9784" t="inlineStr">
        <is>
          <t>L0173226</t>
        </is>
      </c>
      <c r="Y9784" t="inlineStr">
        <is>
          <t>2025-11-03</t>
        </is>
      </c>
      <c r="Z9784" t="inlineStr">
        <is>
          <t>home_use</t>
        </is>
      </c>
      <c r="AA9784" t="inlineStr">
        <is>
          <t>IMP01310</t>
        </is>
      </c>
      <c r="AB9784" t="inlineStr">
        <is>
          <t>T109167</t>
        </is>
      </c>
      <c r="AC9784" s="32" t="n">
        <v>294470.78</v>
      </c>
      <c r="AD9784" s="32" t="n">
        <v>33864.14</v>
      </c>
      <c r="AE9784" s="35">
        <f>(LEFT(Y9784,4)-Parameters!$B$23)*12+MID(Y9784,6,2)-Parameters!$B$24+1</f>
        <v/>
      </c>
    </row>
    <row r="9785">
      <c r="X9785" t="inlineStr">
        <is>
          <t>L0173227</t>
        </is>
      </c>
      <c r="Y9785" t="inlineStr">
        <is>
          <t>2025-11-03</t>
        </is>
      </c>
      <c r="Z9785" t="inlineStr">
        <is>
          <t>home_use</t>
        </is>
      </c>
      <c r="AA9785" t="inlineStr">
        <is>
          <t>IMP01310</t>
        </is>
      </c>
      <c r="AB9785" t="inlineStr">
        <is>
          <t>T109167</t>
        </is>
      </c>
      <c r="AC9785" s="32" t="n">
        <v>1182621.74</v>
      </c>
      <c r="AD9785" s="32" t="n">
        <v>126540.53</v>
      </c>
      <c r="AE9785" s="35">
        <f>(LEFT(Y9785,4)-Parameters!$B$23)*12+MID(Y9785,6,2)-Parameters!$B$24+1</f>
        <v/>
      </c>
    </row>
    <row r="9786">
      <c r="X9786" t="inlineStr">
        <is>
          <t>L0173229</t>
        </is>
      </c>
      <c r="Y9786" t="inlineStr">
        <is>
          <t>2025-11-03</t>
        </is>
      </c>
      <c r="Z9786" t="inlineStr">
        <is>
          <t>warehouse_out</t>
        </is>
      </c>
      <c r="AA9786" t="inlineStr">
        <is>
          <t>IMP01310</t>
        </is>
      </c>
      <c r="AB9786" t="inlineStr">
        <is>
          <t>T109167</t>
        </is>
      </c>
      <c r="AC9786" s="32" t="n">
        <v>1196935.32</v>
      </c>
      <c r="AD9786" s="32" t="n">
        <v>119693.53</v>
      </c>
      <c r="AE9786" s="35">
        <f>(LEFT(Y9786,4)-Parameters!$B$23)*12+MID(Y9786,6,2)-Parameters!$B$24+1</f>
        <v/>
      </c>
    </row>
    <row r="9787">
      <c r="X9787" t="inlineStr">
        <is>
          <t>L0173230</t>
        </is>
      </c>
      <c r="Y9787" t="inlineStr">
        <is>
          <t>2025-11-03</t>
        </is>
      </c>
      <c r="Z9787" t="inlineStr">
        <is>
          <t>warehouse_out</t>
        </is>
      </c>
      <c r="AA9787" t="inlineStr">
        <is>
          <t>IMP01310</t>
        </is>
      </c>
      <c r="AB9787" t="inlineStr">
        <is>
          <t>T109167</t>
        </is>
      </c>
      <c r="AC9787" s="32" t="n">
        <v>310716.61</v>
      </c>
      <c r="AD9787" s="32" t="n">
        <v>38839.58</v>
      </c>
      <c r="AE9787" s="35">
        <f>(LEFT(Y9787,4)-Parameters!$B$23)*12+MID(Y9787,6,2)-Parameters!$B$24+1</f>
        <v/>
      </c>
    </row>
    <row r="9788">
      <c r="X9788" t="inlineStr">
        <is>
          <t>L0173231</t>
        </is>
      </c>
      <c r="Y9788" t="inlineStr">
        <is>
          <t>2025-11-03</t>
        </is>
      </c>
      <c r="Z9788" t="inlineStr">
        <is>
          <t>home_use</t>
        </is>
      </c>
      <c r="AA9788" t="inlineStr">
        <is>
          <t>IMP01310</t>
        </is>
      </c>
      <c r="AB9788" t="inlineStr">
        <is>
          <t>T109167</t>
        </is>
      </c>
      <c r="AC9788" s="32" t="n">
        <v>616437.08</v>
      </c>
      <c r="AD9788" s="32" t="n">
        <v>65958.77</v>
      </c>
      <c r="AE9788" s="35">
        <f>(LEFT(Y9788,4)-Parameters!$B$23)*12+MID(Y9788,6,2)-Parameters!$B$24+1</f>
        <v/>
      </c>
    </row>
    <row r="9789">
      <c r="X9789" t="inlineStr">
        <is>
          <t>L0173232</t>
        </is>
      </c>
      <c r="Y9789" t="inlineStr">
        <is>
          <t>2025-11-03</t>
        </is>
      </c>
      <c r="Z9789" t="inlineStr">
        <is>
          <t>home_use</t>
        </is>
      </c>
      <c r="AA9789" t="inlineStr">
        <is>
          <t>IMP01310</t>
        </is>
      </c>
      <c r="AB9789" t="inlineStr">
        <is>
          <t>T109167</t>
        </is>
      </c>
      <c r="AC9789" s="32" t="n">
        <v>1055470.38</v>
      </c>
      <c r="AD9789" s="32" t="n">
        <v>121379.09</v>
      </c>
      <c r="AE9789" s="35">
        <f>(LEFT(Y9789,4)-Parameters!$B$23)*12+MID(Y9789,6,2)-Parameters!$B$24+1</f>
        <v/>
      </c>
    </row>
    <row r="9790">
      <c r="X9790" t="inlineStr">
        <is>
          <t>L0173233</t>
        </is>
      </c>
      <c r="Y9790" t="inlineStr">
        <is>
          <t>2025-11-03</t>
        </is>
      </c>
      <c r="Z9790" t="inlineStr">
        <is>
          <t>home_use</t>
        </is>
      </c>
      <c r="AA9790" t="inlineStr">
        <is>
          <t>IMP01310</t>
        </is>
      </c>
      <c r="AB9790" t="inlineStr">
        <is>
          <t>T109167</t>
        </is>
      </c>
      <c r="AC9790" s="32" t="n">
        <v>485763.66</v>
      </c>
      <c r="AD9790" s="32" t="n">
        <v>51976.71</v>
      </c>
      <c r="AE9790" s="35">
        <f>(LEFT(Y9790,4)-Parameters!$B$23)*12+MID(Y9790,6,2)-Parameters!$B$24+1</f>
        <v/>
      </c>
    </row>
    <row r="9791">
      <c r="X9791" t="inlineStr">
        <is>
          <t>L0173235</t>
        </is>
      </c>
      <c r="Y9791" t="inlineStr">
        <is>
          <t>2025-11-03</t>
        </is>
      </c>
      <c r="Z9791" t="inlineStr">
        <is>
          <t>home_use</t>
        </is>
      </c>
      <c r="AA9791" t="inlineStr">
        <is>
          <t>IMP01310</t>
        </is>
      </c>
      <c r="AB9791" t="inlineStr">
        <is>
          <t>T109167</t>
        </is>
      </c>
      <c r="AC9791" s="32" t="n">
        <v>1587755.58</v>
      </c>
      <c r="AD9791" s="32" t="n">
        <v>169889.85</v>
      </c>
      <c r="AE9791" s="35">
        <f>(LEFT(Y9791,4)-Parameters!$B$23)*12+MID(Y9791,6,2)-Parameters!$B$24+1</f>
        <v/>
      </c>
    </row>
    <row r="9792">
      <c r="X9792" t="inlineStr">
        <is>
          <t>L0173452</t>
        </is>
      </c>
      <c r="Y9792" t="inlineStr">
        <is>
          <t>2025-11-04</t>
        </is>
      </c>
      <c r="Z9792" t="inlineStr">
        <is>
          <t>home_use</t>
        </is>
      </c>
      <c r="AA9792" t="inlineStr">
        <is>
          <t>IMP01310</t>
        </is>
      </c>
      <c r="AB9792" t="inlineStr">
        <is>
          <t>T109167</t>
        </is>
      </c>
      <c r="AC9792" s="32" t="n">
        <v>457581.31</v>
      </c>
      <c r="AD9792" s="32" t="n">
        <v>48961.2</v>
      </c>
      <c r="AE9792" s="35">
        <f>(LEFT(Y9792,4)-Parameters!$B$23)*12+MID(Y9792,6,2)-Parameters!$B$24+1</f>
        <v/>
      </c>
    </row>
    <row r="9793">
      <c r="X9793" t="inlineStr">
        <is>
          <t>L0173453</t>
        </is>
      </c>
      <c r="Y9793" t="inlineStr">
        <is>
          <t>2025-11-04</t>
        </is>
      </c>
      <c r="Z9793" t="inlineStr">
        <is>
          <t>home_use</t>
        </is>
      </c>
      <c r="AA9793" t="inlineStr">
        <is>
          <t>IMP01310</t>
        </is>
      </c>
      <c r="AB9793" t="inlineStr">
        <is>
          <t>T109167</t>
        </is>
      </c>
      <c r="AC9793" s="32" t="n">
        <v>483600.39</v>
      </c>
      <c r="AD9793" s="32" t="n">
        <v>51745.24</v>
      </c>
      <c r="AE9793" s="35">
        <f>(LEFT(Y9793,4)-Parameters!$B$23)*12+MID(Y9793,6,2)-Parameters!$B$24+1</f>
        <v/>
      </c>
    </row>
    <row r="9794">
      <c r="X9794" t="inlineStr">
        <is>
          <t>L0173454</t>
        </is>
      </c>
      <c r="Y9794" t="inlineStr">
        <is>
          <t>2025-11-04</t>
        </is>
      </c>
      <c r="Z9794" t="inlineStr">
        <is>
          <t>home_use</t>
        </is>
      </c>
      <c r="AA9794" t="inlineStr">
        <is>
          <t>IMP01310</t>
        </is>
      </c>
      <c r="AB9794" t="inlineStr">
        <is>
          <t>T109167</t>
        </is>
      </c>
      <c r="AC9794" s="32" t="n">
        <v>449178.85</v>
      </c>
      <c r="AD9794" s="32" t="n">
        <v>56147.36</v>
      </c>
      <c r="AE9794" s="35">
        <f>(LEFT(Y9794,4)-Parameters!$B$23)*12+MID(Y9794,6,2)-Parameters!$B$24+1</f>
        <v/>
      </c>
    </row>
    <row r="9795">
      <c r="X9795" t="inlineStr">
        <is>
          <t>L0173455</t>
        </is>
      </c>
      <c r="Y9795" t="inlineStr">
        <is>
          <t>2025-11-04</t>
        </is>
      </c>
      <c r="Z9795" t="inlineStr">
        <is>
          <t>home_use</t>
        </is>
      </c>
      <c r="AA9795" t="inlineStr">
        <is>
          <t>IMP01310</t>
        </is>
      </c>
      <c r="AB9795" t="inlineStr">
        <is>
          <t>T109167</t>
        </is>
      </c>
      <c r="AC9795" s="32" t="n">
        <v>376745.09</v>
      </c>
      <c r="AD9795" s="32" t="n">
        <v>40311.72</v>
      </c>
      <c r="AE9795" s="35">
        <f>(LEFT(Y9795,4)-Parameters!$B$23)*12+MID(Y9795,6,2)-Parameters!$B$24+1</f>
        <v/>
      </c>
    </row>
    <row r="9796">
      <c r="X9796" t="inlineStr">
        <is>
          <t>L0173456</t>
        </is>
      </c>
      <c r="Y9796" t="inlineStr">
        <is>
          <t>2025-11-04</t>
        </is>
      </c>
      <c r="Z9796" t="inlineStr">
        <is>
          <t>home_use</t>
        </is>
      </c>
      <c r="AA9796" t="inlineStr">
        <is>
          <t>IMP01310</t>
        </is>
      </c>
      <c r="AB9796" t="inlineStr">
        <is>
          <t>T109167</t>
        </is>
      </c>
      <c r="AC9796" s="32" t="n">
        <v>661311</v>
      </c>
      <c r="AD9796" s="32" t="n">
        <v>70760.28</v>
      </c>
      <c r="AE9796" s="35">
        <f>(LEFT(Y9796,4)-Parameters!$B$23)*12+MID(Y9796,6,2)-Parameters!$B$24+1</f>
        <v/>
      </c>
    </row>
    <row r="9797">
      <c r="X9797" t="inlineStr">
        <is>
          <t>L0173457</t>
        </is>
      </c>
      <c r="Y9797" t="inlineStr">
        <is>
          <t>2025-11-04</t>
        </is>
      </c>
      <c r="Z9797" t="inlineStr">
        <is>
          <t>home_use</t>
        </is>
      </c>
      <c r="AA9797" t="inlineStr">
        <is>
          <t>IMP01310</t>
        </is>
      </c>
      <c r="AB9797" t="inlineStr">
        <is>
          <t>T109167</t>
        </is>
      </c>
      <c r="AC9797" s="32" t="n">
        <v>478275.98</v>
      </c>
      <c r="AD9797" s="32" t="n">
        <v>51175.53</v>
      </c>
      <c r="AE9797" s="35">
        <f>(LEFT(Y9797,4)-Parameters!$B$23)*12+MID(Y9797,6,2)-Parameters!$B$24+1</f>
        <v/>
      </c>
    </row>
    <row r="9798">
      <c r="X9798" t="inlineStr">
        <is>
          <t>L0173458</t>
        </is>
      </c>
      <c r="Y9798" t="inlineStr">
        <is>
          <t>2025-11-04</t>
        </is>
      </c>
      <c r="Z9798" t="inlineStr">
        <is>
          <t>home_use</t>
        </is>
      </c>
      <c r="AA9798" t="inlineStr">
        <is>
          <t>IMP01310</t>
        </is>
      </c>
      <c r="AB9798" t="inlineStr">
        <is>
          <t>T109167</t>
        </is>
      </c>
      <c r="AC9798" s="32" t="n">
        <v>695424.86</v>
      </c>
      <c r="AD9798" s="32" t="n">
        <v>90405.23</v>
      </c>
      <c r="AE9798" s="35">
        <f>(LEFT(Y9798,4)-Parameters!$B$23)*12+MID(Y9798,6,2)-Parameters!$B$24+1</f>
        <v/>
      </c>
    </row>
    <row r="9799">
      <c r="X9799" t="inlineStr">
        <is>
          <t>L0173459</t>
        </is>
      </c>
      <c r="Y9799" t="inlineStr">
        <is>
          <t>2025-11-04</t>
        </is>
      </c>
      <c r="Z9799" t="inlineStr">
        <is>
          <t>home_use</t>
        </is>
      </c>
      <c r="AA9799" t="inlineStr">
        <is>
          <t>IMP01310</t>
        </is>
      </c>
      <c r="AB9799" t="inlineStr">
        <is>
          <t>T109167</t>
        </is>
      </c>
      <c r="AC9799" s="32" t="n">
        <v>959259.47</v>
      </c>
      <c r="AD9799" s="32" t="n">
        <v>102640.76</v>
      </c>
      <c r="AE9799" s="35">
        <f>(LEFT(Y9799,4)-Parameters!$B$23)*12+MID(Y9799,6,2)-Parameters!$B$24+1</f>
        <v/>
      </c>
    </row>
    <row r="9800">
      <c r="X9800" t="inlineStr">
        <is>
          <t>L0173658</t>
        </is>
      </c>
      <c r="Y9800" t="inlineStr">
        <is>
          <t>2025-11-05</t>
        </is>
      </c>
      <c r="Z9800" t="inlineStr">
        <is>
          <t>warehouse_out</t>
        </is>
      </c>
      <c r="AA9800" t="inlineStr">
        <is>
          <t>IMP01310</t>
        </is>
      </c>
      <c r="AB9800" t="inlineStr">
        <is>
          <t>T109167</t>
        </is>
      </c>
      <c r="AC9800" s="32" t="n">
        <v>1118472.19</v>
      </c>
      <c r="AD9800" s="32" t="n">
        <v>145401.39</v>
      </c>
      <c r="AE9800" s="35">
        <f>(LEFT(Y9800,4)-Parameters!$B$23)*12+MID(Y9800,6,2)-Parameters!$B$24+1</f>
        <v/>
      </c>
    </row>
    <row r="9801">
      <c r="X9801" t="inlineStr">
        <is>
          <t>L0173659</t>
        </is>
      </c>
      <c r="Y9801" t="inlineStr">
        <is>
          <t>2025-11-05</t>
        </is>
      </c>
      <c r="Z9801" t="inlineStr">
        <is>
          <t>home_use</t>
        </is>
      </c>
      <c r="AA9801" t="inlineStr">
        <is>
          <t>IMP01310</t>
        </is>
      </c>
      <c r="AB9801" t="inlineStr">
        <is>
          <t>T109167</t>
        </is>
      </c>
      <c r="AC9801" s="32" t="n">
        <v>291092.79</v>
      </c>
      <c r="AD9801" s="32" t="n">
        <v>31146.93</v>
      </c>
      <c r="AE9801" s="35">
        <f>(LEFT(Y9801,4)-Parameters!$B$23)*12+MID(Y9801,6,2)-Parameters!$B$24+1</f>
        <v/>
      </c>
    </row>
    <row r="9802">
      <c r="X9802" t="inlineStr">
        <is>
          <t>L0173660</t>
        </is>
      </c>
      <c r="Y9802" t="inlineStr">
        <is>
          <t>2025-11-05</t>
        </is>
      </c>
      <c r="Z9802" t="inlineStr">
        <is>
          <t>home_use</t>
        </is>
      </c>
      <c r="AA9802" t="inlineStr">
        <is>
          <t>IMP01310</t>
        </is>
      </c>
      <c r="AB9802" t="inlineStr">
        <is>
          <t>T109167</t>
        </is>
      </c>
      <c r="AC9802" s="32" t="n">
        <v>407288.27</v>
      </c>
      <c r="AD9802" s="32" t="n">
        <v>43579.84</v>
      </c>
      <c r="AE9802" s="35">
        <f>(LEFT(Y9802,4)-Parameters!$B$23)*12+MID(Y9802,6,2)-Parameters!$B$24+1</f>
        <v/>
      </c>
    </row>
    <row r="9803">
      <c r="X9803" t="inlineStr">
        <is>
          <t>L0173661</t>
        </is>
      </c>
      <c r="Y9803" t="inlineStr">
        <is>
          <t>2025-11-05</t>
        </is>
      </c>
      <c r="Z9803" t="inlineStr">
        <is>
          <t>home_use</t>
        </is>
      </c>
      <c r="AA9803" t="inlineStr">
        <is>
          <t>IMP01310</t>
        </is>
      </c>
      <c r="AB9803" t="inlineStr">
        <is>
          <t>T109167</t>
        </is>
      </c>
      <c r="AC9803" s="32" t="n">
        <v>5730757.94</v>
      </c>
      <c r="AD9803" s="32" t="n">
        <v>716344.74</v>
      </c>
      <c r="AE9803" s="35">
        <f>(LEFT(Y9803,4)-Parameters!$B$23)*12+MID(Y9803,6,2)-Parameters!$B$24+1</f>
        <v/>
      </c>
    </row>
    <row r="9804">
      <c r="X9804" t="inlineStr">
        <is>
          <t>L0173662</t>
        </is>
      </c>
      <c r="Y9804" t="inlineStr">
        <is>
          <t>2025-11-05</t>
        </is>
      </c>
      <c r="Z9804" t="inlineStr">
        <is>
          <t>home_use</t>
        </is>
      </c>
      <c r="AA9804" t="inlineStr">
        <is>
          <t>IMP01310</t>
        </is>
      </c>
      <c r="AB9804" t="inlineStr">
        <is>
          <t>T109167</t>
        </is>
      </c>
      <c r="AC9804" s="32" t="n">
        <v>1310251.58</v>
      </c>
      <c r="AD9804" s="32" t="n">
        <v>170332.71</v>
      </c>
      <c r="AE9804" s="35">
        <f>(LEFT(Y9804,4)-Parameters!$B$23)*12+MID(Y9804,6,2)-Parameters!$B$24+1</f>
        <v/>
      </c>
    </row>
    <row r="9805">
      <c r="X9805" t="inlineStr">
        <is>
          <t>L0173663</t>
        </is>
      </c>
      <c r="Y9805" t="inlineStr">
        <is>
          <t>2025-11-05</t>
        </is>
      </c>
      <c r="Z9805" t="inlineStr">
        <is>
          <t>home_use</t>
        </is>
      </c>
      <c r="AA9805" t="inlineStr">
        <is>
          <t>IMP01310</t>
        </is>
      </c>
      <c r="AB9805" t="inlineStr">
        <is>
          <t>T109167</t>
        </is>
      </c>
      <c r="AC9805" s="32" t="n">
        <v>895698.79</v>
      </c>
      <c r="AD9805" s="32" t="n">
        <v>111962.35</v>
      </c>
      <c r="AE9805" s="35">
        <f>(LEFT(Y9805,4)-Parameters!$B$23)*12+MID(Y9805,6,2)-Parameters!$B$24+1</f>
        <v/>
      </c>
    </row>
    <row r="9806">
      <c r="X9806" t="inlineStr">
        <is>
          <t>L0173664</t>
        </is>
      </c>
      <c r="Y9806" t="inlineStr">
        <is>
          <t>2025-11-05</t>
        </is>
      </c>
      <c r="Z9806" t="inlineStr">
        <is>
          <t>home_use</t>
        </is>
      </c>
      <c r="AA9806" t="inlineStr">
        <is>
          <t>IMP01310</t>
        </is>
      </c>
      <c r="AB9806" t="inlineStr">
        <is>
          <t>T109167</t>
        </is>
      </c>
      <c r="AC9806" s="32" t="n">
        <v>871267.4399999999</v>
      </c>
      <c r="AD9806" s="32" t="n">
        <v>108908.43</v>
      </c>
      <c r="AE9806" s="35">
        <f>(LEFT(Y9806,4)-Parameters!$B$23)*12+MID(Y9806,6,2)-Parameters!$B$24+1</f>
        <v/>
      </c>
    </row>
    <row r="9807">
      <c r="X9807" t="inlineStr">
        <is>
          <t>L0173906</t>
        </is>
      </c>
      <c r="Y9807" t="inlineStr">
        <is>
          <t>2025-11-06</t>
        </is>
      </c>
      <c r="Z9807" t="inlineStr">
        <is>
          <t>home_use</t>
        </is>
      </c>
      <c r="AA9807" t="inlineStr">
        <is>
          <t>IMP01310</t>
        </is>
      </c>
      <c r="AB9807" t="inlineStr">
        <is>
          <t>T109167</t>
        </is>
      </c>
      <c r="AC9807" s="32" t="n">
        <v>1942813.47</v>
      </c>
      <c r="AD9807" s="32" t="n">
        <v>207881.04</v>
      </c>
      <c r="AE9807" s="35">
        <f>(LEFT(Y9807,4)-Parameters!$B$23)*12+MID(Y9807,6,2)-Parameters!$B$24+1</f>
        <v/>
      </c>
    </row>
    <row r="9808">
      <c r="X9808" t="inlineStr">
        <is>
          <t>L0173907</t>
        </is>
      </c>
      <c r="Y9808" t="inlineStr">
        <is>
          <t>2025-11-06</t>
        </is>
      </c>
      <c r="Z9808" t="inlineStr">
        <is>
          <t>home_use</t>
        </is>
      </c>
      <c r="AA9808" t="inlineStr">
        <is>
          <t>IMP01310</t>
        </is>
      </c>
      <c r="AB9808" t="inlineStr">
        <is>
          <t>T109167</t>
        </is>
      </c>
      <c r="AC9808" s="32" t="n">
        <v>4333281.28</v>
      </c>
      <c r="AD9808" s="32" t="n">
        <v>563326.5699999999</v>
      </c>
      <c r="AE9808" s="35">
        <f>(LEFT(Y9808,4)-Parameters!$B$23)*12+MID(Y9808,6,2)-Parameters!$B$24+1</f>
        <v/>
      </c>
    </row>
    <row r="9809">
      <c r="X9809" t="inlineStr">
        <is>
          <t>L0173908</t>
        </is>
      </c>
      <c r="Y9809" t="inlineStr">
        <is>
          <t>2025-11-06</t>
        </is>
      </c>
      <c r="Z9809" t="inlineStr">
        <is>
          <t>home_use</t>
        </is>
      </c>
      <c r="AA9809" t="inlineStr">
        <is>
          <t>IMP01310</t>
        </is>
      </c>
      <c r="AB9809" t="inlineStr">
        <is>
          <t>T109167</t>
        </is>
      </c>
      <c r="AC9809" s="32" t="n">
        <v>1453416.57</v>
      </c>
      <c r="AD9809" s="32" t="n">
        <v>155515.57</v>
      </c>
      <c r="AE9809" s="35">
        <f>(LEFT(Y9809,4)-Parameters!$B$23)*12+MID(Y9809,6,2)-Parameters!$B$24+1</f>
        <v/>
      </c>
    </row>
    <row r="9810">
      <c r="X9810" t="inlineStr">
        <is>
          <t>L0173909</t>
        </is>
      </c>
      <c r="Y9810" t="inlineStr">
        <is>
          <t>2025-11-06</t>
        </is>
      </c>
      <c r="Z9810" t="inlineStr">
        <is>
          <t>home_use</t>
        </is>
      </c>
      <c r="AA9810" t="inlineStr">
        <is>
          <t>IMP01310</t>
        </is>
      </c>
      <c r="AB9810" t="inlineStr">
        <is>
          <t>T109167</t>
        </is>
      </c>
      <c r="AC9810" s="32" t="n">
        <v>761877.51</v>
      </c>
      <c r="AD9810" s="32" t="n">
        <v>81520.89</v>
      </c>
      <c r="AE9810" s="35">
        <f>(LEFT(Y9810,4)-Parameters!$B$23)*12+MID(Y9810,6,2)-Parameters!$B$24+1</f>
        <v/>
      </c>
    </row>
    <row r="9811">
      <c r="X9811" t="inlineStr">
        <is>
          <t>L0173910</t>
        </is>
      </c>
      <c r="Y9811" t="inlineStr">
        <is>
          <t>2025-11-06</t>
        </is>
      </c>
      <c r="Z9811" t="inlineStr">
        <is>
          <t>home_use</t>
        </is>
      </c>
      <c r="AA9811" t="inlineStr">
        <is>
          <t>IMP01310</t>
        </is>
      </c>
      <c r="AB9811" t="inlineStr">
        <is>
          <t>T109167</t>
        </is>
      </c>
      <c r="AC9811" s="32" t="n">
        <v>906976.67</v>
      </c>
      <c r="AD9811" s="32" t="n">
        <v>97046.5</v>
      </c>
      <c r="AE9811" s="35">
        <f>(LEFT(Y9811,4)-Parameters!$B$23)*12+MID(Y9811,6,2)-Parameters!$B$24+1</f>
        <v/>
      </c>
    </row>
    <row r="9812">
      <c r="X9812" t="inlineStr">
        <is>
          <t>L0174149</t>
        </is>
      </c>
      <c r="Y9812" t="inlineStr">
        <is>
          <t>2025-11-07</t>
        </is>
      </c>
      <c r="Z9812" t="inlineStr">
        <is>
          <t>home_use</t>
        </is>
      </c>
      <c r="AA9812" t="inlineStr">
        <is>
          <t>IMP01310</t>
        </is>
      </c>
      <c r="AB9812" t="inlineStr">
        <is>
          <t>T109167</t>
        </is>
      </c>
      <c r="AC9812" s="32" t="n">
        <v>708283.27</v>
      </c>
      <c r="AD9812" s="32" t="n">
        <v>75786.31</v>
      </c>
      <c r="AE9812" s="35">
        <f>(LEFT(Y9812,4)-Parameters!$B$23)*12+MID(Y9812,6,2)-Parameters!$B$24+1</f>
        <v/>
      </c>
    </row>
    <row r="9813">
      <c r="X9813" t="inlineStr">
        <is>
          <t>L0174150</t>
        </is>
      </c>
      <c r="Y9813" t="inlineStr">
        <is>
          <t>2025-11-07</t>
        </is>
      </c>
      <c r="Z9813" t="inlineStr">
        <is>
          <t>home_use</t>
        </is>
      </c>
      <c r="AA9813" t="inlineStr">
        <is>
          <t>IMP01310</t>
        </is>
      </c>
      <c r="AB9813" t="inlineStr">
        <is>
          <t>T109167</t>
        </is>
      </c>
      <c r="AC9813" s="32" t="n">
        <v>1386611.05</v>
      </c>
      <c r="AD9813" s="32" t="n">
        <v>148367.38</v>
      </c>
      <c r="AE9813" s="35">
        <f>(LEFT(Y9813,4)-Parameters!$B$23)*12+MID(Y9813,6,2)-Parameters!$B$24+1</f>
        <v/>
      </c>
    </row>
    <row r="9814">
      <c r="X9814" t="inlineStr">
        <is>
          <t>L0174151</t>
        </is>
      </c>
      <c r="Y9814" t="inlineStr">
        <is>
          <t>2025-11-07</t>
        </is>
      </c>
      <c r="Z9814" t="inlineStr">
        <is>
          <t>home_use</t>
        </is>
      </c>
      <c r="AA9814" t="inlineStr">
        <is>
          <t>IMP01310</t>
        </is>
      </c>
      <c r="AB9814" t="inlineStr">
        <is>
          <t>T109167</t>
        </is>
      </c>
      <c r="AC9814" s="32" t="n">
        <v>1164342.59</v>
      </c>
      <c r="AD9814" s="32" t="n">
        <v>124584.66</v>
      </c>
      <c r="AE9814" s="35">
        <f>(LEFT(Y9814,4)-Parameters!$B$23)*12+MID(Y9814,6,2)-Parameters!$B$24+1</f>
        <v/>
      </c>
    </row>
    <row r="9815">
      <c r="X9815" t="inlineStr">
        <is>
          <t>L0174152</t>
        </is>
      </c>
      <c r="Y9815" t="inlineStr">
        <is>
          <t>2025-11-07</t>
        </is>
      </c>
      <c r="Z9815" t="inlineStr">
        <is>
          <t>home_use</t>
        </is>
      </c>
      <c r="AA9815" t="inlineStr">
        <is>
          <t>IMP01310</t>
        </is>
      </c>
      <c r="AB9815" t="inlineStr">
        <is>
          <t>T109167</t>
        </is>
      </c>
      <c r="AC9815" s="32" t="n">
        <v>2947374.62</v>
      </c>
      <c r="AD9815" s="32" t="n">
        <v>315369.08</v>
      </c>
      <c r="AE9815" s="35">
        <f>(LEFT(Y9815,4)-Parameters!$B$23)*12+MID(Y9815,6,2)-Parameters!$B$24+1</f>
        <v/>
      </c>
    </row>
    <row r="9816">
      <c r="X9816" t="inlineStr">
        <is>
          <t>L0174153</t>
        </is>
      </c>
      <c r="Y9816" t="inlineStr">
        <is>
          <t>2025-11-07</t>
        </is>
      </c>
      <c r="Z9816" t="inlineStr">
        <is>
          <t>home_use</t>
        </is>
      </c>
      <c r="AA9816" t="inlineStr">
        <is>
          <t>IMP01310</t>
        </is>
      </c>
      <c r="AB9816" t="inlineStr">
        <is>
          <t>T109167</t>
        </is>
      </c>
      <c r="AC9816" s="32" t="n">
        <v>2451876.97</v>
      </c>
      <c r="AD9816" s="32" t="n">
        <v>318744.01</v>
      </c>
      <c r="AE9816" s="35">
        <f>(LEFT(Y9816,4)-Parameters!$B$23)*12+MID(Y9816,6,2)-Parameters!$B$24+1</f>
        <v/>
      </c>
    </row>
    <row r="9817">
      <c r="X9817" t="inlineStr">
        <is>
          <t>L0174375</t>
        </is>
      </c>
      <c r="Y9817" t="inlineStr">
        <is>
          <t>2025-11-08</t>
        </is>
      </c>
      <c r="Z9817" t="inlineStr">
        <is>
          <t>home_use</t>
        </is>
      </c>
      <c r="AA9817" t="inlineStr">
        <is>
          <t>IMP01310</t>
        </is>
      </c>
      <c r="AB9817" t="inlineStr">
        <is>
          <t>T109167</t>
        </is>
      </c>
      <c r="AC9817" s="32" t="n">
        <v>398094.56</v>
      </c>
      <c r="AD9817" s="32" t="n">
        <v>42596.12</v>
      </c>
      <c r="AE9817" s="35">
        <f>(LEFT(Y9817,4)-Parameters!$B$23)*12+MID(Y9817,6,2)-Parameters!$B$24+1</f>
        <v/>
      </c>
    </row>
    <row r="9818">
      <c r="X9818" t="inlineStr">
        <is>
          <t>L0174377</t>
        </is>
      </c>
      <c r="Y9818" t="inlineStr">
        <is>
          <t>2025-11-08</t>
        </is>
      </c>
      <c r="Z9818" t="inlineStr">
        <is>
          <t>home_use</t>
        </is>
      </c>
      <c r="AA9818" t="inlineStr">
        <is>
          <t>IMP01310</t>
        </is>
      </c>
      <c r="AB9818" t="inlineStr">
        <is>
          <t>T109167</t>
        </is>
      </c>
      <c r="AC9818" s="32" t="n">
        <v>2453092.4</v>
      </c>
      <c r="AD9818" s="32" t="n">
        <v>262480.89</v>
      </c>
      <c r="AE9818" s="35">
        <f>(LEFT(Y9818,4)-Parameters!$B$23)*12+MID(Y9818,6,2)-Parameters!$B$24+1</f>
        <v/>
      </c>
    </row>
    <row r="9819">
      <c r="X9819" t="inlineStr">
        <is>
          <t>L0174378</t>
        </is>
      </c>
      <c r="Y9819" t="inlineStr">
        <is>
          <t>2025-11-08</t>
        </is>
      </c>
      <c r="Z9819" t="inlineStr">
        <is>
          <t>home_use</t>
        </is>
      </c>
      <c r="AA9819" t="inlineStr">
        <is>
          <t>IMP01310</t>
        </is>
      </c>
      <c r="AB9819" t="inlineStr">
        <is>
          <t>T109167</t>
        </is>
      </c>
      <c r="AC9819" s="32" t="n">
        <v>382924.95</v>
      </c>
      <c r="AD9819" s="32" t="n">
        <v>40972.97</v>
      </c>
      <c r="AE9819" s="35">
        <f>(LEFT(Y9819,4)-Parameters!$B$23)*12+MID(Y9819,6,2)-Parameters!$B$24+1</f>
        <v/>
      </c>
    </row>
    <row r="9820">
      <c r="X9820" t="inlineStr">
        <is>
          <t>L0174379</t>
        </is>
      </c>
      <c r="Y9820" t="inlineStr">
        <is>
          <t>2025-11-08</t>
        </is>
      </c>
      <c r="Z9820" t="inlineStr">
        <is>
          <t>home_use</t>
        </is>
      </c>
      <c r="AA9820" t="inlineStr">
        <is>
          <t>IMP01310</t>
        </is>
      </c>
      <c r="AB9820" t="inlineStr">
        <is>
          <t>T109167</t>
        </is>
      </c>
      <c r="AC9820" s="32" t="n">
        <v>1397495.21</v>
      </c>
      <c r="AD9820" s="32" t="n">
        <v>149531.99</v>
      </c>
      <c r="AE9820" s="35">
        <f>(LEFT(Y9820,4)-Parameters!$B$23)*12+MID(Y9820,6,2)-Parameters!$B$24+1</f>
        <v/>
      </c>
    </row>
    <row r="9821">
      <c r="X9821" t="inlineStr">
        <is>
          <t>L0174580</t>
        </is>
      </c>
      <c r="Y9821" t="inlineStr">
        <is>
          <t>2025-11-09</t>
        </is>
      </c>
      <c r="Z9821" t="inlineStr">
        <is>
          <t>home_use</t>
        </is>
      </c>
      <c r="AA9821" t="inlineStr">
        <is>
          <t>IMP01310</t>
        </is>
      </c>
      <c r="AB9821" t="inlineStr">
        <is>
          <t>T109167</t>
        </is>
      </c>
      <c r="AC9821" s="32" t="n">
        <v>675187.22</v>
      </c>
      <c r="AD9821" s="32" t="n">
        <v>72245.03</v>
      </c>
      <c r="AE9821" s="35">
        <f>(LEFT(Y9821,4)-Parameters!$B$23)*12+MID(Y9821,6,2)-Parameters!$B$24+1</f>
        <v/>
      </c>
    </row>
    <row r="9822">
      <c r="X9822" t="inlineStr">
        <is>
          <t>L0174581</t>
        </is>
      </c>
      <c r="Y9822" t="inlineStr">
        <is>
          <t>2025-11-09</t>
        </is>
      </c>
      <c r="Z9822" t="inlineStr">
        <is>
          <t>home_use</t>
        </is>
      </c>
      <c r="AA9822" t="inlineStr">
        <is>
          <t>IMP01310</t>
        </is>
      </c>
      <c r="AB9822" t="inlineStr">
        <is>
          <t>T109167</t>
        </is>
      </c>
      <c r="AC9822" s="32" t="n">
        <v>598114.6800000001</v>
      </c>
      <c r="AD9822" s="32" t="n">
        <v>68783.19</v>
      </c>
      <c r="AE9822" s="35">
        <f>(LEFT(Y9822,4)-Parameters!$B$23)*12+MID(Y9822,6,2)-Parameters!$B$24+1</f>
        <v/>
      </c>
    </row>
    <row r="9823">
      <c r="X9823" t="inlineStr">
        <is>
          <t>L0174584</t>
        </is>
      </c>
      <c r="Y9823" t="inlineStr">
        <is>
          <t>2025-11-09</t>
        </is>
      </c>
      <c r="Z9823" t="inlineStr">
        <is>
          <t>home_use</t>
        </is>
      </c>
      <c r="AA9823" t="inlineStr">
        <is>
          <t>IMP01310</t>
        </is>
      </c>
      <c r="AB9823" t="inlineStr">
        <is>
          <t>T109167</t>
        </is>
      </c>
      <c r="AC9823" s="32" t="n">
        <v>663131.91</v>
      </c>
      <c r="AD9823" s="32" t="n">
        <v>70955.11</v>
      </c>
      <c r="AE9823" s="35">
        <f>(LEFT(Y9823,4)-Parameters!$B$23)*12+MID(Y9823,6,2)-Parameters!$B$24+1</f>
        <v/>
      </c>
    </row>
    <row r="9824">
      <c r="X9824" t="inlineStr">
        <is>
          <t>L0174585</t>
        </is>
      </c>
      <c r="Y9824" t="inlineStr">
        <is>
          <t>2025-11-09</t>
        </is>
      </c>
      <c r="Z9824" t="inlineStr">
        <is>
          <t>home_use</t>
        </is>
      </c>
      <c r="AA9824" t="inlineStr">
        <is>
          <t>IMP01310</t>
        </is>
      </c>
      <c r="AB9824" t="inlineStr">
        <is>
          <t>T109167</t>
        </is>
      </c>
      <c r="AC9824" s="32" t="n">
        <v>348069.62</v>
      </c>
      <c r="AD9824" s="32" t="n">
        <v>37243.45</v>
      </c>
      <c r="AE9824" s="35">
        <f>(LEFT(Y9824,4)-Parameters!$B$23)*12+MID(Y9824,6,2)-Parameters!$B$24+1</f>
        <v/>
      </c>
    </row>
    <row r="9825">
      <c r="X9825" t="inlineStr">
        <is>
          <t>L0174586</t>
        </is>
      </c>
      <c r="Y9825" t="inlineStr">
        <is>
          <t>2025-11-09</t>
        </is>
      </c>
      <c r="Z9825" t="inlineStr">
        <is>
          <t>home_use</t>
        </is>
      </c>
      <c r="AA9825" t="inlineStr">
        <is>
          <t>IMP01310</t>
        </is>
      </c>
      <c r="AB9825" t="inlineStr">
        <is>
          <t>T109167</t>
        </is>
      </c>
      <c r="AC9825" s="32" t="n">
        <v>2020438.15</v>
      </c>
      <c r="AD9825" s="32" t="n">
        <v>216186.88</v>
      </c>
      <c r="AE9825" s="35">
        <f>(LEFT(Y9825,4)-Parameters!$B$23)*12+MID(Y9825,6,2)-Parameters!$B$24+1</f>
        <v/>
      </c>
    </row>
    <row r="9826">
      <c r="X9826" t="inlineStr">
        <is>
          <t>L0174587</t>
        </is>
      </c>
      <c r="Y9826" t="inlineStr">
        <is>
          <t>2025-11-09</t>
        </is>
      </c>
      <c r="Z9826" t="inlineStr">
        <is>
          <t>home_use</t>
        </is>
      </c>
      <c r="AA9826" t="inlineStr">
        <is>
          <t>IMP01310</t>
        </is>
      </c>
      <c r="AB9826" t="inlineStr">
        <is>
          <t>T109167</t>
        </is>
      </c>
      <c r="AC9826" s="32" t="n">
        <v>786312.4399999999</v>
      </c>
      <c r="AD9826" s="32" t="n">
        <v>84135.42999999999</v>
      </c>
      <c r="AE9826" s="35">
        <f>(LEFT(Y9826,4)-Parameters!$B$23)*12+MID(Y9826,6,2)-Parameters!$B$24+1</f>
        <v/>
      </c>
    </row>
    <row r="9827">
      <c r="X9827" t="inlineStr">
        <is>
          <t>L0174810</t>
        </is>
      </c>
      <c r="Y9827" t="inlineStr">
        <is>
          <t>2025-11-10</t>
        </is>
      </c>
      <c r="Z9827" t="inlineStr">
        <is>
          <t>home_use</t>
        </is>
      </c>
      <c r="AA9827" t="inlineStr">
        <is>
          <t>IMP01310</t>
        </is>
      </c>
      <c r="AB9827" t="inlineStr">
        <is>
          <t>T109167</t>
        </is>
      </c>
      <c r="AC9827" s="32" t="n">
        <v>2017410.14</v>
      </c>
      <c r="AD9827" s="32" t="n">
        <v>232002.17</v>
      </c>
      <c r="AE9827" s="35">
        <f>(LEFT(Y9827,4)-Parameters!$B$23)*12+MID(Y9827,6,2)-Parameters!$B$24+1</f>
        <v/>
      </c>
    </row>
    <row r="9828">
      <c r="X9828" t="inlineStr">
        <is>
          <t>L0174813</t>
        </is>
      </c>
      <c r="Y9828" t="inlineStr">
        <is>
          <t>2025-11-10</t>
        </is>
      </c>
      <c r="Z9828" t="inlineStr">
        <is>
          <t>home_use</t>
        </is>
      </c>
      <c r="AA9828" t="inlineStr">
        <is>
          <t>IMP01310</t>
        </is>
      </c>
      <c r="AB9828" t="inlineStr">
        <is>
          <t>T109167</t>
        </is>
      </c>
      <c r="AC9828" s="32" t="n">
        <v>1152984.44</v>
      </c>
      <c r="AD9828" s="32" t="n">
        <v>123369.34</v>
      </c>
      <c r="AE9828" s="35">
        <f>(LEFT(Y9828,4)-Parameters!$B$23)*12+MID(Y9828,6,2)-Parameters!$B$24+1</f>
        <v/>
      </c>
    </row>
    <row r="9829">
      <c r="X9829" t="inlineStr">
        <is>
          <t>L0174814</t>
        </is>
      </c>
      <c r="Y9829" t="inlineStr">
        <is>
          <t>2025-11-10</t>
        </is>
      </c>
      <c r="Z9829" t="inlineStr">
        <is>
          <t>home_use</t>
        </is>
      </c>
      <c r="AA9829" t="inlineStr">
        <is>
          <t>IMP01310</t>
        </is>
      </c>
      <c r="AB9829" t="inlineStr">
        <is>
          <t>T109167</t>
        </is>
      </c>
      <c r="AC9829" s="32" t="n">
        <v>883178.6899999999</v>
      </c>
      <c r="AD9829" s="32" t="n">
        <v>94500.12</v>
      </c>
      <c r="AE9829" s="35">
        <f>(LEFT(Y9829,4)-Parameters!$B$23)*12+MID(Y9829,6,2)-Parameters!$B$24+1</f>
        <v/>
      </c>
    </row>
    <row r="9830">
      <c r="X9830" t="inlineStr">
        <is>
          <t>L0174815</t>
        </is>
      </c>
      <c r="Y9830" t="inlineStr">
        <is>
          <t>2025-11-10</t>
        </is>
      </c>
      <c r="Z9830" t="inlineStr">
        <is>
          <t>warehouse_out</t>
        </is>
      </c>
      <c r="AA9830" t="inlineStr">
        <is>
          <t>IMP01310</t>
        </is>
      </c>
      <c r="AB9830" t="inlineStr">
        <is>
          <t>T109167</t>
        </is>
      </c>
      <c r="AC9830" s="32" t="n">
        <v>590555.85</v>
      </c>
      <c r="AD9830" s="32" t="n">
        <v>63189.48</v>
      </c>
      <c r="AE9830" s="35">
        <f>(LEFT(Y9830,4)-Parameters!$B$23)*12+MID(Y9830,6,2)-Parameters!$B$24+1</f>
        <v/>
      </c>
    </row>
    <row r="9831">
      <c r="X9831" t="inlineStr">
        <is>
          <t>L0174816</t>
        </is>
      </c>
      <c r="Y9831" t="inlineStr">
        <is>
          <t>2025-11-10</t>
        </is>
      </c>
      <c r="Z9831" t="inlineStr">
        <is>
          <t>home_use</t>
        </is>
      </c>
      <c r="AA9831" t="inlineStr">
        <is>
          <t>IMP01310</t>
        </is>
      </c>
      <c r="AB9831" t="inlineStr">
        <is>
          <t>T109167</t>
        </is>
      </c>
      <c r="AC9831" s="32" t="n">
        <v>641278.67</v>
      </c>
      <c r="AD9831" s="32" t="n">
        <v>68616.82000000001</v>
      </c>
      <c r="AE9831" s="35">
        <f>(LEFT(Y9831,4)-Parameters!$B$23)*12+MID(Y9831,6,2)-Parameters!$B$24+1</f>
        <v/>
      </c>
    </row>
    <row r="9832">
      <c r="X9832" t="inlineStr">
        <is>
          <t>L0174817</t>
        </is>
      </c>
      <c r="Y9832" t="inlineStr">
        <is>
          <t>2025-11-10</t>
        </is>
      </c>
      <c r="Z9832" t="inlineStr">
        <is>
          <t>home_use</t>
        </is>
      </c>
      <c r="AA9832" t="inlineStr">
        <is>
          <t>IMP01310</t>
        </is>
      </c>
      <c r="AB9832" t="inlineStr">
        <is>
          <t>T109167</t>
        </is>
      </c>
      <c r="AC9832" s="32" t="n">
        <v>1119419.67</v>
      </c>
      <c r="AD9832" s="32" t="n">
        <v>119777.9</v>
      </c>
      <c r="AE9832" s="35">
        <f>(LEFT(Y9832,4)-Parameters!$B$23)*12+MID(Y9832,6,2)-Parameters!$B$24+1</f>
        <v/>
      </c>
    </row>
    <row r="9833">
      <c r="X9833" t="inlineStr">
        <is>
          <t>L0174818</t>
        </is>
      </c>
      <c r="Y9833" t="inlineStr">
        <is>
          <t>2025-11-10</t>
        </is>
      </c>
      <c r="Z9833" t="inlineStr">
        <is>
          <t>home_use</t>
        </is>
      </c>
      <c r="AA9833" t="inlineStr">
        <is>
          <t>IMP01310</t>
        </is>
      </c>
      <c r="AB9833" t="inlineStr">
        <is>
          <t>T109167</t>
        </is>
      </c>
      <c r="AC9833" s="32" t="n">
        <v>735005.4300000001</v>
      </c>
      <c r="AD9833" s="32" t="n">
        <v>91875.67999999999</v>
      </c>
      <c r="AE9833" s="35">
        <f>(LEFT(Y9833,4)-Parameters!$B$23)*12+MID(Y9833,6,2)-Parameters!$B$24+1</f>
        <v/>
      </c>
    </row>
    <row r="9834">
      <c r="X9834" t="inlineStr">
        <is>
          <t>L0174819</t>
        </is>
      </c>
      <c r="Y9834" t="inlineStr">
        <is>
          <t>2025-11-10</t>
        </is>
      </c>
      <c r="Z9834" t="inlineStr">
        <is>
          <t>home_use</t>
        </is>
      </c>
      <c r="AA9834" t="inlineStr">
        <is>
          <t>IMP01310</t>
        </is>
      </c>
      <c r="AB9834" t="inlineStr">
        <is>
          <t>T109167</t>
        </is>
      </c>
      <c r="AC9834" s="32" t="n">
        <v>1095432.39</v>
      </c>
      <c r="AD9834" s="32" t="n">
        <v>117211.27</v>
      </c>
      <c r="AE9834" s="35">
        <f>(LEFT(Y9834,4)-Parameters!$B$23)*12+MID(Y9834,6,2)-Parameters!$B$24+1</f>
        <v/>
      </c>
    </row>
    <row r="9835">
      <c r="X9835" t="inlineStr">
        <is>
          <t>L0174820</t>
        </is>
      </c>
      <c r="Y9835" t="inlineStr">
        <is>
          <t>2025-11-10</t>
        </is>
      </c>
      <c r="Z9835" t="inlineStr">
        <is>
          <t>home_use</t>
        </is>
      </c>
      <c r="AA9835" t="inlineStr">
        <is>
          <t>IMP01310</t>
        </is>
      </c>
      <c r="AB9835" t="inlineStr">
        <is>
          <t>T109167</t>
        </is>
      </c>
      <c r="AC9835" s="32" t="n">
        <v>422751.75</v>
      </c>
      <c r="AD9835" s="32" t="n">
        <v>45234.44</v>
      </c>
      <c r="AE9835" s="35">
        <f>(LEFT(Y9835,4)-Parameters!$B$23)*12+MID(Y9835,6,2)-Parameters!$B$24+1</f>
        <v/>
      </c>
    </row>
    <row r="9836">
      <c r="X9836" t="inlineStr">
        <is>
          <t>L0174822</t>
        </is>
      </c>
      <c r="Y9836" t="inlineStr">
        <is>
          <t>2025-11-10</t>
        </is>
      </c>
      <c r="Z9836" t="inlineStr">
        <is>
          <t>home_use</t>
        </is>
      </c>
      <c r="AA9836" t="inlineStr">
        <is>
          <t>IMP01310</t>
        </is>
      </c>
      <c r="AB9836" t="inlineStr">
        <is>
          <t>T109167</t>
        </is>
      </c>
      <c r="AC9836" s="32" t="n">
        <v>459280.01</v>
      </c>
      <c r="AD9836" s="32" t="n">
        <v>49142.96</v>
      </c>
      <c r="AE9836" s="35">
        <f>(LEFT(Y9836,4)-Parameters!$B$23)*12+MID(Y9836,6,2)-Parameters!$B$24+1</f>
        <v/>
      </c>
    </row>
    <row r="9837">
      <c r="X9837" t="inlineStr">
        <is>
          <t>L0175044</t>
        </is>
      </c>
      <c r="Y9837" t="inlineStr">
        <is>
          <t>2025-11-11</t>
        </is>
      </c>
      <c r="Z9837" t="inlineStr">
        <is>
          <t>home_use</t>
        </is>
      </c>
      <c r="AA9837" t="inlineStr">
        <is>
          <t>IMP01310</t>
        </is>
      </c>
      <c r="AB9837" t="inlineStr">
        <is>
          <t>T109167</t>
        </is>
      </c>
      <c r="AC9837" s="32" t="n">
        <v>680955.89</v>
      </c>
      <c r="AD9837" s="32" t="n">
        <v>88524.27</v>
      </c>
      <c r="AE9837" s="35">
        <f>(LEFT(Y9837,4)-Parameters!$B$23)*12+MID(Y9837,6,2)-Parameters!$B$24+1</f>
        <v/>
      </c>
    </row>
    <row r="9838">
      <c r="X9838" t="inlineStr">
        <is>
          <t>L0175045</t>
        </is>
      </c>
      <c r="Y9838" t="inlineStr">
        <is>
          <t>2025-11-11</t>
        </is>
      </c>
      <c r="Z9838" t="inlineStr">
        <is>
          <t>home_use</t>
        </is>
      </c>
      <c r="AA9838" t="inlineStr">
        <is>
          <t>IMP01310</t>
        </is>
      </c>
      <c r="AB9838" t="inlineStr">
        <is>
          <t>T109167</t>
        </is>
      </c>
      <c r="AC9838" s="32" t="n">
        <v>370563.45</v>
      </c>
      <c r="AD9838" s="32" t="n">
        <v>39650.29</v>
      </c>
      <c r="AE9838" s="35">
        <f>(LEFT(Y9838,4)-Parameters!$B$23)*12+MID(Y9838,6,2)-Parameters!$B$24+1</f>
        <v/>
      </c>
    </row>
    <row r="9839">
      <c r="X9839" t="inlineStr">
        <is>
          <t>L0175046</t>
        </is>
      </c>
      <c r="Y9839" t="inlineStr">
        <is>
          <t>2025-11-11</t>
        </is>
      </c>
      <c r="Z9839" t="inlineStr">
        <is>
          <t>home_use</t>
        </is>
      </c>
      <c r="AA9839" t="inlineStr">
        <is>
          <t>IMP01310</t>
        </is>
      </c>
      <c r="AB9839" t="inlineStr">
        <is>
          <t>T109167</t>
        </is>
      </c>
      <c r="AC9839" s="32" t="n">
        <v>1542364.08</v>
      </c>
      <c r="AD9839" s="32" t="n">
        <v>154236.41</v>
      </c>
      <c r="AE9839" s="35">
        <f>(LEFT(Y9839,4)-Parameters!$B$23)*12+MID(Y9839,6,2)-Parameters!$B$24+1</f>
        <v/>
      </c>
    </row>
    <row r="9840">
      <c r="X9840" t="inlineStr">
        <is>
          <t>L0175293</t>
        </is>
      </c>
      <c r="Y9840" t="inlineStr">
        <is>
          <t>2025-11-12</t>
        </is>
      </c>
      <c r="Z9840" t="inlineStr">
        <is>
          <t>home_use</t>
        </is>
      </c>
      <c r="AA9840" t="inlineStr">
        <is>
          <t>IMP01310</t>
        </is>
      </c>
      <c r="AB9840" t="inlineStr">
        <is>
          <t>T109167</t>
        </is>
      </c>
      <c r="AC9840" s="32" t="n">
        <v>1296566.94</v>
      </c>
      <c r="AD9840" s="32" t="n">
        <v>138732.66</v>
      </c>
      <c r="AE9840" s="35">
        <f>(LEFT(Y9840,4)-Parameters!$B$23)*12+MID(Y9840,6,2)-Parameters!$B$24+1</f>
        <v/>
      </c>
    </row>
    <row r="9841">
      <c r="X9841" t="inlineStr">
        <is>
          <t>L0175294</t>
        </is>
      </c>
      <c r="Y9841" t="inlineStr">
        <is>
          <t>2025-11-12</t>
        </is>
      </c>
      <c r="Z9841" t="inlineStr">
        <is>
          <t>home_use</t>
        </is>
      </c>
      <c r="AA9841" t="inlineStr">
        <is>
          <t>IMP01310</t>
        </is>
      </c>
      <c r="AB9841" t="inlineStr">
        <is>
          <t>T109167</t>
        </is>
      </c>
      <c r="AC9841" s="32" t="n">
        <v>343721.31</v>
      </c>
      <c r="AD9841" s="32" t="n">
        <v>42965.16</v>
      </c>
      <c r="AE9841" s="35">
        <f>(LEFT(Y9841,4)-Parameters!$B$23)*12+MID(Y9841,6,2)-Parameters!$B$24+1</f>
        <v/>
      </c>
    </row>
    <row r="9842">
      <c r="X9842" t="inlineStr">
        <is>
          <t>L0175295</t>
        </is>
      </c>
      <c r="Y9842" t="inlineStr">
        <is>
          <t>2025-11-12</t>
        </is>
      </c>
      <c r="Z9842" t="inlineStr">
        <is>
          <t>home_use</t>
        </is>
      </c>
      <c r="AA9842" t="inlineStr">
        <is>
          <t>IMP01310</t>
        </is>
      </c>
      <c r="AB9842" t="inlineStr">
        <is>
          <t>T109167</t>
        </is>
      </c>
      <c r="AC9842" s="32" t="n">
        <v>2478604.4</v>
      </c>
      <c r="AD9842" s="32" t="n">
        <v>309825.55</v>
      </c>
      <c r="AE9842" s="35">
        <f>(LEFT(Y9842,4)-Parameters!$B$23)*12+MID(Y9842,6,2)-Parameters!$B$24+1</f>
        <v/>
      </c>
    </row>
    <row r="9843">
      <c r="X9843" t="inlineStr">
        <is>
          <t>L0175513</t>
        </is>
      </c>
      <c r="Y9843" t="inlineStr">
        <is>
          <t>2025-11-13</t>
        </is>
      </c>
      <c r="Z9843" t="inlineStr">
        <is>
          <t>home_use</t>
        </is>
      </c>
      <c r="AA9843" t="inlineStr">
        <is>
          <t>IMP01310</t>
        </is>
      </c>
      <c r="AB9843" t="inlineStr">
        <is>
          <t>T109167</t>
        </is>
      </c>
      <c r="AC9843" s="32" t="n">
        <v>590145.97</v>
      </c>
      <c r="AD9843" s="32" t="n">
        <v>63145.62</v>
      </c>
      <c r="AE9843" s="35">
        <f>(LEFT(Y9843,4)-Parameters!$B$23)*12+MID(Y9843,6,2)-Parameters!$B$24+1</f>
        <v/>
      </c>
    </row>
    <row r="9844">
      <c r="X9844" t="inlineStr">
        <is>
          <t>L0175514</t>
        </is>
      </c>
      <c r="Y9844" t="inlineStr">
        <is>
          <t>2025-11-13</t>
        </is>
      </c>
      <c r="Z9844" t="inlineStr">
        <is>
          <t>home_use</t>
        </is>
      </c>
      <c r="AA9844" t="inlineStr">
        <is>
          <t>IMP01310</t>
        </is>
      </c>
      <c r="AB9844" t="inlineStr">
        <is>
          <t>T109167</t>
        </is>
      </c>
      <c r="AC9844" s="32" t="n">
        <v>943999.13</v>
      </c>
      <c r="AD9844" s="32" t="n">
        <v>101007.91</v>
      </c>
      <c r="AE9844" s="35">
        <f>(LEFT(Y9844,4)-Parameters!$B$23)*12+MID(Y9844,6,2)-Parameters!$B$24+1</f>
        <v/>
      </c>
    </row>
    <row r="9845">
      <c r="X9845" t="inlineStr">
        <is>
          <t>L0175515</t>
        </is>
      </c>
      <c r="Y9845" t="inlineStr">
        <is>
          <t>2025-11-13</t>
        </is>
      </c>
      <c r="Z9845" t="inlineStr">
        <is>
          <t>home_use</t>
        </is>
      </c>
      <c r="AA9845" t="inlineStr">
        <is>
          <t>IMP01310</t>
        </is>
      </c>
      <c r="AB9845" t="inlineStr">
        <is>
          <t>T109167</t>
        </is>
      </c>
      <c r="AC9845" s="32" t="n">
        <v>551522.16</v>
      </c>
      <c r="AD9845" s="32" t="n">
        <v>59012.87</v>
      </c>
      <c r="AE9845" s="35">
        <f>(LEFT(Y9845,4)-Parameters!$B$23)*12+MID(Y9845,6,2)-Parameters!$B$24+1</f>
        <v/>
      </c>
    </row>
    <row r="9846">
      <c r="X9846" t="inlineStr">
        <is>
          <t>L0175517</t>
        </is>
      </c>
      <c r="Y9846" t="inlineStr">
        <is>
          <t>2025-11-13</t>
        </is>
      </c>
      <c r="Z9846" t="inlineStr">
        <is>
          <t>home_use</t>
        </is>
      </c>
      <c r="AA9846" t="inlineStr">
        <is>
          <t>IMP01310</t>
        </is>
      </c>
      <c r="AB9846" t="inlineStr">
        <is>
          <t>T109167</t>
        </is>
      </c>
      <c r="AC9846" s="32" t="n">
        <v>1066167.94</v>
      </c>
      <c r="AD9846" s="32" t="n">
        <v>122609.31</v>
      </c>
      <c r="AE9846" s="35">
        <f>(LEFT(Y9846,4)-Parameters!$B$23)*12+MID(Y9846,6,2)-Parameters!$B$24+1</f>
        <v/>
      </c>
    </row>
    <row r="9847">
      <c r="X9847" t="inlineStr">
        <is>
          <t>L0175519</t>
        </is>
      </c>
      <c r="Y9847" t="inlineStr">
        <is>
          <t>2025-11-13</t>
        </is>
      </c>
      <c r="Z9847" t="inlineStr">
        <is>
          <t>home_use</t>
        </is>
      </c>
      <c r="AA9847" t="inlineStr">
        <is>
          <t>IMP01310</t>
        </is>
      </c>
      <c r="AB9847" t="inlineStr">
        <is>
          <t>T109167</t>
        </is>
      </c>
      <c r="AC9847" s="32" t="n">
        <v>1760307.64</v>
      </c>
      <c r="AD9847" s="32" t="n">
        <v>228839.99</v>
      </c>
      <c r="AE9847" s="35">
        <f>(LEFT(Y9847,4)-Parameters!$B$23)*12+MID(Y9847,6,2)-Parameters!$B$24+1</f>
        <v/>
      </c>
    </row>
    <row r="9848">
      <c r="X9848" t="inlineStr">
        <is>
          <t>L0175520</t>
        </is>
      </c>
      <c r="Y9848" t="inlineStr">
        <is>
          <t>2025-11-13</t>
        </is>
      </c>
      <c r="Z9848" t="inlineStr">
        <is>
          <t>home_use</t>
        </is>
      </c>
      <c r="AA9848" t="inlineStr">
        <is>
          <t>IMP01310</t>
        </is>
      </c>
      <c r="AB9848" t="inlineStr">
        <is>
          <t>T109167</t>
        </is>
      </c>
      <c r="AC9848" s="32" t="n">
        <v>1477628.4</v>
      </c>
      <c r="AD9848" s="32" t="n">
        <v>158106.24</v>
      </c>
      <c r="AE9848" s="35">
        <f>(LEFT(Y9848,4)-Parameters!$B$23)*12+MID(Y9848,6,2)-Parameters!$B$24+1</f>
        <v/>
      </c>
    </row>
    <row r="9849">
      <c r="X9849" t="inlineStr">
        <is>
          <t>L0175746</t>
        </is>
      </c>
      <c r="Y9849" t="inlineStr">
        <is>
          <t>2025-11-14</t>
        </is>
      </c>
      <c r="Z9849" t="inlineStr">
        <is>
          <t>home_use</t>
        </is>
      </c>
      <c r="AA9849" t="inlineStr">
        <is>
          <t>IMP01310</t>
        </is>
      </c>
      <c r="AB9849" t="inlineStr">
        <is>
          <t>T109167</t>
        </is>
      </c>
      <c r="AC9849" s="32" t="n">
        <v>266736.03</v>
      </c>
      <c r="AD9849" s="32" t="n">
        <v>28540.75</v>
      </c>
      <c r="AE9849" s="35">
        <f>(LEFT(Y9849,4)-Parameters!$B$23)*12+MID(Y9849,6,2)-Parameters!$B$24+1</f>
        <v/>
      </c>
    </row>
    <row r="9850">
      <c r="X9850" t="inlineStr">
        <is>
          <t>L0175967</t>
        </is>
      </c>
      <c r="Y9850" t="inlineStr">
        <is>
          <t>2025-11-15</t>
        </is>
      </c>
      <c r="Z9850" t="inlineStr">
        <is>
          <t>home_use</t>
        </is>
      </c>
      <c r="AA9850" t="inlineStr">
        <is>
          <t>IMP01310</t>
        </is>
      </c>
      <c r="AB9850" t="inlineStr">
        <is>
          <t>T109167</t>
        </is>
      </c>
      <c r="AC9850" s="32" t="n">
        <v>584893.21</v>
      </c>
      <c r="AD9850" s="32" t="n">
        <v>62583.57</v>
      </c>
      <c r="AE9850" s="35">
        <f>(LEFT(Y9850,4)-Parameters!$B$23)*12+MID(Y9850,6,2)-Parameters!$B$24+1</f>
        <v/>
      </c>
    </row>
    <row r="9851">
      <c r="X9851" t="inlineStr">
        <is>
          <t>L0175968</t>
        </is>
      </c>
      <c r="Y9851" t="inlineStr">
        <is>
          <t>2025-11-15</t>
        </is>
      </c>
      <c r="Z9851" t="inlineStr">
        <is>
          <t>home_use</t>
        </is>
      </c>
      <c r="AA9851" t="inlineStr">
        <is>
          <t>IMP01310</t>
        </is>
      </c>
      <c r="AB9851" t="inlineStr">
        <is>
          <t>T109167</t>
        </is>
      </c>
      <c r="AC9851" s="32" t="n">
        <v>539419.9300000001</v>
      </c>
      <c r="AD9851" s="32" t="n">
        <v>57717.93</v>
      </c>
      <c r="AE9851" s="35">
        <f>(LEFT(Y9851,4)-Parameters!$B$23)*12+MID(Y9851,6,2)-Parameters!$B$24+1</f>
        <v/>
      </c>
    </row>
    <row r="9852">
      <c r="X9852" t="inlineStr">
        <is>
          <t>L0175970</t>
        </is>
      </c>
      <c r="Y9852" t="inlineStr">
        <is>
          <t>2025-11-15</t>
        </is>
      </c>
      <c r="Z9852" t="inlineStr">
        <is>
          <t>home_use</t>
        </is>
      </c>
      <c r="AA9852" t="inlineStr">
        <is>
          <t>IMP01310</t>
        </is>
      </c>
      <c r="AB9852" t="inlineStr">
        <is>
          <t>T109167</t>
        </is>
      </c>
      <c r="AC9852" s="32" t="n">
        <v>634582.33</v>
      </c>
      <c r="AD9852" s="32" t="n">
        <v>67900.31</v>
      </c>
      <c r="AE9852" s="35">
        <f>(LEFT(Y9852,4)-Parameters!$B$23)*12+MID(Y9852,6,2)-Parameters!$B$24+1</f>
        <v/>
      </c>
    </row>
    <row r="9853">
      <c r="X9853" t="inlineStr">
        <is>
          <t>L0176172</t>
        </is>
      </c>
      <c r="Y9853" t="inlineStr">
        <is>
          <t>2025-11-16</t>
        </is>
      </c>
      <c r="Z9853" t="inlineStr">
        <is>
          <t>home_use</t>
        </is>
      </c>
      <c r="AA9853" t="inlineStr">
        <is>
          <t>IMP01310</t>
        </is>
      </c>
      <c r="AB9853" t="inlineStr">
        <is>
          <t>T109167</t>
        </is>
      </c>
      <c r="AC9853" s="32" t="n">
        <v>706004.58</v>
      </c>
      <c r="AD9853" s="32" t="n">
        <v>75542.49000000001</v>
      </c>
      <c r="AE9853" s="35">
        <f>(LEFT(Y9853,4)-Parameters!$B$23)*12+MID(Y9853,6,2)-Parameters!$B$24+1</f>
        <v/>
      </c>
    </row>
    <row r="9854">
      <c r="X9854" t="inlineStr">
        <is>
          <t>L0176174</t>
        </is>
      </c>
      <c r="Y9854" t="inlineStr">
        <is>
          <t>2025-11-16</t>
        </is>
      </c>
      <c r="Z9854" t="inlineStr">
        <is>
          <t>home_use</t>
        </is>
      </c>
      <c r="AA9854" t="inlineStr">
        <is>
          <t>IMP01310</t>
        </is>
      </c>
      <c r="AB9854" t="inlineStr">
        <is>
          <t>T109167</t>
        </is>
      </c>
      <c r="AC9854" s="32" t="n">
        <v>1037063.44</v>
      </c>
      <c r="AD9854" s="32" t="n">
        <v>129632.93</v>
      </c>
      <c r="AE9854" s="35">
        <f>(LEFT(Y9854,4)-Parameters!$B$23)*12+MID(Y9854,6,2)-Parameters!$B$24+1</f>
        <v/>
      </c>
    </row>
    <row r="9855">
      <c r="X9855" t="inlineStr">
        <is>
          <t>L0176175</t>
        </is>
      </c>
      <c r="Y9855" t="inlineStr">
        <is>
          <t>2025-11-16</t>
        </is>
      </c>
      <c r="Z9855" t="inlineStr">
        <is>
          <t>home_use</t>
        </is>
      </c>
      <c r="AA9855" t="inlineStr">
        <is>
          <t>IMP01310</t>
        </is>
      </c>
      <c r="AB9855" t="inlineStr">
        <is>
          <t>T109167</t>
        </is>
      </c>
      <c r="AC9855" s="32" t="n">
        <v>1063458.66</v>
      </c>
      <c r="AD9855" s="32" t="n">
        <v>138249.63</v>
      </c>
      <c r="AE9855" s="35">
        <f>(LEFT(Y9855,4)-Parameters!$B$23)*12+MID(Y9855,6,2)-Parameters!$B$24+1</f>
        <v/>
      </c>
    </row>
    <row r="9856">
      <c r="X9856" t="inlineStr">
        <is>
          <t>L0176176</t>
        </is>
      </c>
      <c r="Y9856" t="inlineStr">
        <is>
          <t>2025-11-16</t>
        </is>
      </c>
      <c r="Z9856" t="inlineStr">
        <is>
          <t>home_use</t>
        </is>
      </c>
      <c r="AA9856" t="inlineStr">
        <is>
          <t>IMP01310</t>
        </is>
      </c>
      <c r="AB9856" t="inlineStr">
        <is>
          <t>T109167</t>
        </is>
      </c>
      <c r="AC9856" s="32" t="n">
        <v>1919698.81</v>
      </c>
      <c r="AD9856" s="32" t="n">
        <v>205407.77</v>
      </c>
      <c r="AE9856" s="35">
        <f>(LEFT(Y9856,4)-Parameters!$B$23)*12+MID(Y9856,6,2)-Parameters!$B$24+1</f>
        <v/>
      </c>
    </row>
    <row r="9857">
      <c r="X9857" t="inlineStr">
        <is>
          <t>L0176177</t>
        </is>
      </c>
      <c r="Y9857" t="inlineStr">
        <is>
          <t>2025-11-16</t>
        </is>
      </c>
      <c r="Z9857" t="inlineStr">
        <is>
          <t>home_use</t>
        </is>
      </c>
      <c r="AA9857" t="inlineStr">
        <is>
          <t>IMP01310</t>
        </is>
      </c>
      <c r="AB9857" t="inlineStr">
        <is>
          <t>T109167</t>
        </is>
      </c>
      <c r="AC9857" s="32" t="n">
        <v>1238025.24</v>
      </c>
      <c r="AD9857" s="32" t="n">
        <v>132468.7</v>
      </c>
      <c r="AE9857" s="35">
        <f>(LEFT(Y9857,4)-Parameters!$B$23)*12+MID(Y9857,6,2)-Parameters!$B$24+1</f>
        <v/>
      </c>
    </row>
    <row r="9858">
      <c r="X9858" t="inlineStr">
        <is>
          <t>L0176178</t>
        </is>
      </c>
      <c r="Y9858" t="inlineStr">
        <is>
          <t>2025-11-16</t>
        </is>
      </c>
      <c r="Z9858" t="inlineStr">
        <is>
          <t>home_use</t>
        </is>
      </c>
      <c r="AA9858" t="inlineStr">
        <is>
          <t>IMP01310</t>
        </is>
      </c>
      <c r="AB9858" t="inlineStr">
        <is>
          <t>T109167</t>
        </is>
      </c>
      <c r="AC9858" s="32" t="n">
        <v>366224.88</v>
      </c>
      <c r="AD9858" s="32" t="n">
        <v>36622.49</v>
      </c>
      <c r="AE9858" s="35">
        <f>(LEFT(Y9858,4)-Parameters!$B$23)*12+MID(Y9858,6,2)-Parameters!$B$24+1</f>
        <v/>
      </c>
    </row>
    <row r="9859">
      <c r="X9859" t="inlineStr">
        <is>
          <t>L0176179</t>
        </is>
      </c>
      <c r="Y9859" t="inlineStr">
        <is>
          <t>2025-11-16</t>
        </is>
      </c>
      <c r="Z9859" t="inlineStr">
        <is>
          <t>home_use</t>
        </is>
      </c>
      <c r="AA9859" t="inlineStr">
        <is>
          <t>IMP01310</t>
        </is>
      </c>
      <c r="AB9859" t="inlineStr">
        <is>
          <t>T109167</t>
        </is>
      </c>
      <c r="AC9859" s="32" t="n">
        <v>633131.1</v>
      </c>
      <c r="AD9859" s="32" t="n">
        <v>67745.03</v>
      </c>
      <c r="AE9859" s="35">
        <f>(LEFT(Y9859,4)-Parameters!$B$23)*12+MID(Y9859,6,2)-Parameters!$B$24+1</f>
        <v/>
      </c>
    </row>
    <row r="9860">
      <c r="X9860" t="inlineStr">
        <is>
          <t>L0176410</t>
        </is>
      </c>
      <c r="Y9860" t="inlineStr">
        <is>
          <t>2025-11-17</t>
        </is>
      </c>
      <c r="Z9860" t="inlineStr">
        <is>
          <t>home_use</t>
        </is>
      </c>
      <c r="AA9860" t="inlineStr">
        <is>
          <t>IMP01310</t>
        </is>
      </c>
      <c r="AB9860" t="inlineStr">
        <is>
          <t>T109167</t>
        </is>
      </c>
      <c r="AC9860" s="32" t="n">
        <v>614912.1899999999</v>
      </c>
      <c r="AD9860" s="32" t="n">
        <v>61491.22</v>
      </c>
      <c r="AE9860" s="35">
        <f>(LEFT(Y9860,4)-Parameters!$B$23)*12+MID(Y9860,6,2)-Parameters!$B$24+1</f>
        <v/>
      </c>
    </row>
    <row r="9861">
      <c r="X9861" t="inlineStr">
        <is>
          <t>L0176412</t>
        </is>
      </c>
      <c r="Y9861" t="inlineStr">
        <is>
          <t>2025-11-17</t>
        </is>
      </c>
      <c r="Z9861" t="inlineStr">
        <is>
          <t>home_use</t>
        </is>
      </c>
      <c r="AA9861" t="inlineStr">
        <is>
          <t>IMP01310</t>
        </is>
      </c>
      <c r="AB9861" t="inlineStr">
        <is>
          <t>T109167</t>
        </is>
      </c>
      <c r="AC9861" s="32" t="n">
        <v>910539.5</v>
      </c>
      <c r="AD9861" s="32" t="n">
        <v>97427.73</v>
      </c>
      <c r="AE9861" s="35">
        <f>(LEFT(Y9861,4)-Parameters!$B$23)*12+MID(Y9861,6,2)-Parameters!$B$24+1</f>
        <v/>
      </c>
    </row>
    <row r="9862">
      <c r="X9862" t="inlineStr">
        <is>
          <t>L0176413</t>
        </is>
      </c>
      <c r="Y9862" t="inlineStr">
        <is>
          <t>2025-11-17</t>
        </is>
      </c>
      <c r="Z9862" t="inlineStr">
        <is>
          <t>home_use</t>
        </is>
      </c>
      <c r="AA9862" t="inlineStr">
        <is>
          <t>IMP01310</t>
        </is>
      </c>
      <c r="AB9862" t="inlineStr">
        <is>
          <t>T109167</t>
        </is>
      </c>
      <c r="AC9862" s="32" t="n">
        <v>1025890.91</v>
      </c>
      <c r="AD9862" s="32" t="n">
        <v>109770.33</v>
      </c>
      <c r="AE9862" s="35">
        <f>(LEFT(Y9862,4)-Parameters!$B$23)*12+MID(Y9862,6,2)-Parameters!$B$24+1</f>
        <v/>
      </c>
    </row>
    <row r="9863">
      <c r="X9863" t="inlineStr">
        <is>
          <t>L0176414</t>
        </is>
      </c>
      <c r="Y9863" t="inlineStr">
        <is>
          <t>2025-11-17</t>
        </is>
      </c>
      <c r="Z9863" t="inlineStr">
        <is>
          <t>home_use</t>
        </is>
      </c>
      <c r="AA9863" t="inlineStr">
        <is>
          <t>IMP01310</t>
        </is>
      </c>
      <c r="AB9863" t="inlineStr">
        <is>
          <t>T109167</t>
        </is>
      </c>
      <c r="AC9863" s="32" t="n">
        <v>930244.8199999999</v>
      </c>
      <c r="AD9863" s="32" t="n">
        <v>116280.6</v>
      </c>
      <c r="AE9863" s="35">
        <f>(LEFT(Y9863,4)-Parameters!$B$23)*12+MID(Y9863,6,2)-Parameters!$B$24+1</f>
        <v/>
      </c>
    </row>
    <row r="9864">
      <c r="X9864" t="inlineStr">
        <is>
          <t>L0176636</t>
        </is>
      </c>
      <c r="Y9864" t="inlineStr">
        <is>
          <t>2025-11-18</t>
        </is>
      </c>
      <c r="Z9864" t="inlineStr">
        <is>
          <t>home_use</t>
        </is>
      </c>
      <c r="AA9864" t="inlineStr">
        <is>
          <t>IMP01310</t>
        </is>
      </c>
      <c r="AB9864" t="inlineStr">
        <is>
          <t>T109167</t>
        </is>
      </c>
      <c r="AC9864" s="32" t="n">
        <v>513812.22</v>
      </c>
      <c r="AD9864" s="32" t="n">
        <v>54977.91</v>
      </c>
      <c r="AE9864" s="35">
        <f>(LEFT(Y9864,4)-Parameters!$B$23)*12+MID(Y9864,6,2)-Parameters!$B$24+1</f>
        <v/>
      </c>
    </row>
    <row r="9865">
      <c r="X9865" t="inlineStr">
        <is>
          <t>L0176637</t>
        </is>
      </c>
      <c r="Y9865" t="inlineStr">
        <is>
          <t>2025-11-18</t>
        </is>
      </c>
      <c r="Z9865" t="inlineStr">
        <is>
          <t>home_use</t>
        </is>
      </c>
      <c r="AA9865" t="inlineStr">
        <is>
          <t>IMP01310</t>
        </is>
      </c>
      <c r="AB9865" t="inlineStr">
        <is>
          <t>T109167</t>
        </is>
      </c>
      <c r="AC9865" s="32" t="n">
        <v>489751.16</v>
      </c>
      <c r="AD9865" s="32" t="n">
        <v>52403.37</v>
      </c>
      <c r="AE9865" s="35">
        <f>(LEFT(Y9865,4)-Parameters!$B$23)*12+MID(Y9865,6,2)-Parameters!$B$24+1</f>
        <v/>
      </c>
    </row>
    <row r="9866">
      <c r="X9866" t="inlineStr">
        <is>
          <t>L0176638</t>
        </is>
      </c>
      <c r="Y9866" t="inlineStr">
        <is>
          <t>2025-11-18</t>
        </is>
      </c>
      <c r="Z9866" t="inlineStr">
        <is>
          <t>home_use</t>
        </is>
      </c>
      <c r="AA9866" t="inlineStr">
        <is>
          <t>IMP01310</t>
        </is>
      </c>
      <c r="AB9866" t="inlineStr">
        <is>
          <t>T109167</t>
        </is>
      </c>
      <c r="AC9866" s="32" t="n">
        <v>836723.27</v>
      </c>
      <c r="AD9866" s="32" t="n">
        <v>89529.39</v>
      </c>
      <c r="AE9866" s="35">
        <f>(LEFT(Y9866,4)-Parameters!$B$23)*12+MID(Y9866,6,2)-Parameters!$B$24+1</f>
        <v/>
      </c>
    </row>
    <row r="9867">
      <c r="X9867" t="inlineStr">
        <is>
          <t>L0176639</t>
        </is>
      </c>
      <c r="Y9867" t="inlineStr">
        <is>
          <t>2025-11-18</t>
        </is>
      </c>
      <c r="Z9867" t="inlineStr">
        <is>
          <t>home_use</t>
        </is>
      </c>
      <c r="AA9867" t="inlineStr">
        <is>
          <t>IMP01310</t>
        </is>
      </c>
      <c r="AB9867" t="inlineStr">
        <is>
          <t>T109167</t>
        </is>
      </c>
      <c r="AC9867" s="32" t="n">
        <v>706900.8100000001</v>
      </c>
      <c r="AD9867" s="32" t="n">
        <v>75638.39</v>
      </c>
      <c r="AE9867" s="35">
        <f>(LEFT(Y9867,4)-Parameters!$B$23)*12+MID(Y9867,6,2)-Parameters!$B$24+1</f>
        <v/>
      </c>
    </row>
    <row r="9868">
      <c r="X9868" t="inlineStr">
        <is>
          <t>L0176845</t>
        </is>
      </c>
      <c r="Y9868" t="inlineStr">
        <is>
          <t>2025-11-19</t>
        </is>
      </c>
      <c r="Z9868" t="inlineStr">
        <is>
          <t>home_use</t>
        </is>
      </c>
      <c r="AA9868" t="inlineStr">
        <is>
          <t>IMP01310</t>
        </is>
      </c>
      <c r="AB9868" t="inlineStr">
        <is>
          <t>T109167</t>
        </is>
      </c>
      <c r="AC9868" s="32" t="n">
        <v>276231.87</v>
      </c>
      <c r="AD9868" s="32" t="n">
        <v>29556.81</v>
      </c>
      <c r="AE9868" s="35">
        <f>(LEFT(Y9868,4)-Parameters!$B$23)*12+MID(Y9868,6,2)-Parameters!$B$24+1</f>
        <v/>
      </c>
    </row>
    <row r="9869">
      <c r="X9869" t="inlineStr">
        <is>
          <t>L0176846</t>
        </is>
      </c>
      <c r="Y9869" t="inlineStr">
        <is>
          <t>2025-11-19</t>
        </is>
      </c>
      <c r="Z9869" t="inlineStr">
        <is>
          <t>warehouse_out</t>
        </is>
      </c>
      <c r="AA9869" t="inlineStr">
        <is>
          <t>IMP01310</t>
        </is>
      </c>
      <c r="AB9869" t="inlineStr">
        <is>
          <t>T109167</t>
        </is>
      </c>
      <c r="AC9869" s="32" t="n">
        <v>1739504.83</v>
      </c>
      <c r="AD9869" s="32" t="n">
        <v>217438.1</v>
      </c>
      <c r="AE9869" s="35">
        <f>(LEFT(Y9869,4)-Parameters!$B$23)*12+MID(Y9869,6,2)-Parameters!$B$24+1</f>
        <v/>
      </c>
    </row>
    <row r="9870">
      <c r="X9870" t="inlineStr">
        <is>
          <t>L0176848</t>
        </is>
      </c>
      <c r="Y9870" t="inlineStr">
        <is>
          <t>2025-11-19</t>
        </is>
      </c>
      <c r="Z9870" t="inlineStr">
        <is>
          <t>home_use</t>
        </is>
      </c>
      <c r="AA9870" t="inlineStr">
        <is>
          <t>IMP01310</t>
        </is>
      </c>
      <c r="AB9870" t="inlineStr">
        <is>
          <t>T109167</t>
        </is>
      </c>
      <c r="AC9870" s="32" t="n">
        <v>211932.33</v>
      </c>
      <c r="AD9870" s="32" t="n">
        <v>22676.76</v>
      </c>
      <c r="AE9870" s="35">
        <f>(LEFT(Y9870,4)-Parameters!$B$23)*12+MID(Y9870,6,2)-Parameters!$B$24+1</f>
        <v/>
      </c>
    </row>
    <row r="9871">
      <c r="X9871" t="inlineStr">
        <is>
          <t>L0176849</t>
        </is>
      </c>
      <c r="Y9871" t="inlineStr">
        <is>
          <t>2025-11-19</t>
        </is>
      </c>
      <c r="Z9871" t="inlineStr">
        <is>
          <t>home_use</t>
        </is>
      </c>
      <c r="AA9871" t="inlineStr">
        <is>
          <t>IMP01310</t>
        </is>
      </c>
      <c r="AB9871" t="inlineStr">
        <is>
          <t>T109167</t>
        </is>
      </c>
      <c r="AC9871" s="32" t="n">
        <v>254761.7</v>
      </c>
      <c r="AD9871" s="32" t="n">
        <v>27259.5</v>
      </c>
      <c r="AE9871" s="35">
        <f>(LEFT(Y9871,4)-Parameters!$B$23)*12+MID(Y9871,6,2)-Parameters!$B$24+1</f>
        <v/>
      </c>
    </row>
    <row r="9872">
      <c r="X9872" t="inlineStr">
        <is>
          <t>L0176850</t>
        </is>
      </c>
      <c r="Y9872" t="inlineStr">
        <is>
          <t>2025-11-19</t>
        </is>
      </c>
      <c r="Z9872" t="inlineStr">
        <is>
          <t>home_use</t>
        </is>
      </c>
      <c r="AA9872" t="inlineStr">
        <is>
          <t>IMP01310</t>
        </is>
      </c>
      <c r="AB9872" t="inlineStr">
        <is>
          <t>T109167</t>
        </is>
      </c>
      <c r="AC9872" s="32" t="n">
        <v>2791595.17</v>
      </c>
      <c r="AD9872" s="32" t="n">
        <v>298700.68</v>
      </c>
      <c r="AE9872" s="35">
        <f>(LEFT(Y9872,4)-Parameters!$B$23)*12+MID(Y9872,6,2)-Parameters!$B$24+1</f>
        <v/>
      </c>
    </row>
    <row r="9873">
      <c r="X9873" t="inlineStr">
        <is>
          <t>L0176851</t>
        </is>
      </c>
      <c r="Y9873" t="inlineStr">
        <is>
          <t>2025-11-19</t>
        </is>
      </c>
      <c r="Z9873" t="inlineStr">
        <is>
          <t>home_use</t>
        </is>
      </c>
      <c r="AA9873" t="inlineStr">
        <is>
          <t>IMP01310</t>
        </is>
      </c>
      <c r="AB9873" t="inlineStr">
        <is>
          <t>T109167</t>
        </is>
      </c>
      <c r="AC9873" s="32" t="n">
        <v>583869.73</v>
      </c>
      <c r="AD9873" s="32" t="n">
        <v>62474.06</v>
      </c>
      <c r="AE9873" s="35">
        <f>(LEFT(Y9873,4)-Parameters!$B$23)*12+MID(Y9873,6,2)-Parameters!$B$24+1</f>
        <v/>
      </c>
    </row>
    <row r="9874">
      <c r="X9874" t="inlineStr">
        <is>
          <t>L0177050</t>
        </is>
      </c>
      <c r="Y9874" t="inlineStr">
        <is>
          <t>2025-11-20</t>
        </is>
      </c>
      <c r="Z9874" t="inlineStr">
        <is>
          <t>home_use</t>
        </is>
      </c>
      <c r="AA9874" t="inlineStr">
        <is>
          <t>IMP01310</t>
        </is>
      </c>
      <c r="AB9874" t="inlineStr">
        <is>
          <t>T109167</t>
        </is>
      </c>
      <c r="AC9874" s="32" t="n">
        <v>581982.6</v>
      </c>
      <c r="AD9874" s="32" t="n">
        <v>62272.14</v>
      </c>
      <c r="AE9874" s="35">
        <f>(LEFT(Y9874,4)-Parameters!$B$23)*12+MID(Y9874,6,2)-Parameters!$B$24+1</f>
        <v/>
      </c>
    </row>
    <row r="9875">
      <c r="X9875" t="inlineStr">
        <is>
          <t>L0177051</t>
        </is>
      </c>
      <c r="Y9875" t="inlineStr">
        <is>
          <t>2025-11-20</t>
        </is>
      </c>
      <c r="Z9875" t="inlineStr">
        <is>
          <t>home_use</t>
        </is>
      </c>
      <c r="AA9875" t="inlineStr">
        <is>
          <t>IMP01310</t>
        </is>
      </c>
      <c r="AB9875" t="inlineStr">
        <is>
          <t>T109167</t>
        </is>
      </c>
      <c r="AC9875" s="32" t="n">
        <v>688853.46</v>
      </c>
      <c r="AD9875" s="32" t="n">
        <v>73707.32000000001</v>
      </c>
      <c r="AE9875" s="35">
        <f>(LEFT(Y9875,4)-Parameters!$B$23)*12+MID(Y9875,6,2)-Parameters!$B$24+1</f>
        <v/>
      </c>
    </row>
    <row r="9876">
      <c r="X9876" t="inlineStr">
        <is>
          <t>L0177053</t>
        </is>
      </c>
      <c r="Y9876" t="inlineStr">
        <is>
          <t>2025-11-20</t>
        </is>
      </c>
      <c r="Z9876" t="inlineStr">
        <is>
          <t>home_use</t>
        </is>
      </c>
      <c r="AA9876" t="inlineStr">
        <is>
          <t>IMP01310</t>
        </is>
      </c>
      <c r="AB9876" t="inlineStr">
        <is>
          <t>T109167</t>
        </is>
      </c>
      <c r="AC9876" s="32" t="n">
        <v>462630.14</v>
      </c>
      <c r="AD9876" s="32" t="n">
        <v>49501.43</v>
      </c>
      <c r="AE9876" s="35">
        <f>(LEFT(Y9876,4)-Parameters!$B$23)*12+MID(Y9876,6,2)-Parameters!$B$24+1</f>
        <v/>
      </c>
    </row>
    <row r="9877">
      <c r="X9877" t="inlineStr">
        <is>
          <t>L0177271</t>
        </is>
      </c>
      <c r="Y9877" t="inlineStr">
        <is>
          <t>2025-11-21</t>
        </is>
      </c>
      <c r="Z9877" t="inlineStr">
        <is>
          <t>home_use</t>
        </is>
      </c>
      <c r="AA9877" t="inlineStr">
        <is>
          <t>IMP01310</t>
        </is>
      </c>
      <c r="AB9877" t="inlineStr">
        <is>
          <t>T109167</t>
        </is>
      </c>
      <c r="AC9877" s="32" t="n">
        <v>563885.15</v>
      </c>
      <c r="AD9877" s="32" t="n">
        <v>60335.71</v>
      </c>
      <c r="AE9877" s="35">
        <f>(LEFT(Y9877,4)-Parameters!$B$23)*12+MID(Y9877,6,2)-Parameters!$B$24+1</f>
        <v/>
      </c>
    </row>
    <row r="9878">
      <c r="X9878" t="inlineStr">
        <is>
          <t>L0177272</t>
        </is>
      </c>
      <c r="Y9878" t="inlineStr">
        <is>
          <t>2025-11-21</t>
        </is>
      </c>
      <c r="Z9878" t="inlineStr">
        <is>
          <t>home_use</t>
        </is>
      </c>
      <c r="AA9878" t="inlineStr">
        <is>
          <t>IMP01310</t>
        </is>
      </c>
      <c r="AB9878" t="inlineStr">
        <is>
          <t>T109167</t>
        </is>
      </c>
      <c r="AC9878" s="32" t="n">
        <v>4807257.86</v>
      </c>
      <c r="AD9878" s="32" t="n">
        <v>514376.59</v>
      </c>
      <c r="AE9878" s="35">
        <f>(LEFT(Y9878,4)-Parameters!$B$23)*12+MID(Y9878,6,2)-Parameters!$B$24+1</f>
        <v/>
      </c>
    </row>
    <row r="9879">
      <c r="X9879" t="inlineStr">
        <is>
          <t>L0177273</t>
        </is>
      </c>
      <c r="Y9879" t="inlineStr">
        <is>
          <t>2025-11-21</t>
        </is>
      </c>
      <c r="Z9879" t="inlineStr">
        <is>
          <t>home_use</t>
        </is>
      </c>
      <c r="AA9879" t="inlineStr">
        <is>
          <t>IMP01310</t>
        </is>
      </c>
      <c r="AB9879" t="inlineStr">
        <is>
          <t>T109167</t>
        </is>
      </c>
      <c r="AC9879" s="32" t="n">
        <v>910800.04</v>
      </c>
      <c r="AD9879" s="32" t="n">
        <v>113850</v>
      </c>
      <c r="AE9879" s="35">
        <f>(LEFT(Y9879,4)-Parameters!$B$23)*12+MID(Y9879,6,2)-Parameters!$B$24+1</f>
        <v/>
      </c>
    </row>
    <row r="9880">
      <c r="X9880" t="inlineStr">
        <is>
          <t>L0177275</t>
        </is>
      </c>
      <c r="Y9880" t="inlineStr">
        <is>
          <t>2025-11-21</t>
        </is>
      </c>
      <c r="Z9880" t="inlineStr">
        <is>
          <t>home_use</t>
        </is>
      </c>
      <c r="AA9880" t="inlineStr">
        <is>
          <t>IMP01310</t>
        </is>
      </c>
      <c r="AB9880" t="inlineStr">
        <is>
          <t>T109167</t>
        </is>
      </c>
      <c r="AC9880" s="32" t="n">
        <v>1851011.93</v>
      </c>
      <c r="AD9880" s="32" t="n">
        <v>240631.55</v>
      </c>
      <c r="AE9880" s="35">
        <f>(LEFT(Y9880,4)-Parameters!$B$23)*12+MID(Y9880,6,2)-Parameters!$B$24+1</f>
        <v/>
      </c>
    </row>
    <row r="9881">
      <c r="X9881" t="inlineStr">
        <is>
          <t>L0177276</t>
        </is>
      </c>
      <c r="Y9881" t="inlineStr">
        <is>
          <t>2025-11-21</t>
        </is>
      </c>
      <c r="Z9881" t="inlineStr">
        <is>
          <t>home_use</t>
        </is>
      </c>
      <c r="AA9881" t="inlineStr">
        <is>
          <t>IMP01310</t>
        </is>
      </c>
      <c r="AB9881" t="inlineStr">
        <is>
          <t>T109167</t>
        </is>
      </c>
      <c r="AC9881" s="32" t="n">
        <v>988632.66</v>
      </c>
      <c r="AD9881" s="32" t="n">
        <v>105783.69</v>
      </c>
      <c r="AE9881" s="35">
        <f>(LEFT(Y9881,4)-Parameters!$B$23)*12+MID(Y9881,6,2)-Parameters!$B$24+1</f>
        <v/>
      </c>
    </row>
    <row r="9882">
      <c r="X9882" t="inlineStr">
        <is>
          <t>L0177277</t>
        </is>
      </c>
      <c r="Y9882" t="inlineStr">
        <is>
          <t>2025-11-21</t>
        </is>
      </c>
      <c r="Z9882" t="inlineStr">
        <is>
          <t>home_use</t>
        </is>
      </c>
      <c r="AA9882" t="inlineStr">
        <is>
          <t>IMP01310</t>
        </is>
      </c>
      <c r="AB9882" t="inlineStr">
        <is>
          <t>T109167</t>
        </is>
      </c>
      <c r="AC9882" s="32" t="n">
        <v>5129417.46</v>
      </c>
      <c r="AD9882" s="32" t="n">
        <v>666824.27</v>
      </c>
      <c r="AE9882" s="35">
        <f>(LEFT(Y9882,4)-Parameters!$B$23)*12+MID(Y9882,6,2)-Parameters!$B$24+1</f>
        <v/>
      </c>
    </row>
    <row r="9883">
      <c r="X9883" t="inlineStr">
        <is>
          <t>L0177490</t>
        </is>
      </c>
      <c r="Y9883" t="inlineStr">
        <is>
          <t>2025-11-22</t>
        </is>
      </c>
      <c r="Z9883" t="inlineStr">
        <is>
          <t>home_use</t>
        </is>
      </c>
      <c r="AA9883" t="inlineStr">
        <is>
          <t>IMP01310</t>
        </is>
      </c>
      <c r="AB9883" t="inlineStr">
        <is>
          <t>T109167</t>
        </is>
      </c>
      <c r="AC9883" s="32" t="n">
        <v>1300301.35</v>
      </c>
      <c r="AD9883" s="32" t="n">
        <v>162537.67</v>
      </c>
      <c r="AE9883" s="35">
        <f>(LEFT(Y9883,4)-Parameters!$B$23)*12+MID(Y9883,6,2)-Parameters!$B$24+1</f>
        <v/>
      </c>
    </row>
    <row r="9884">
      <c r="X9884" t="inlineStr">
        <is>
          <t>L0177491</t>
        </is>
      </c>
      <c r="Y9884" t="inlineStr">
        <is>
          <t>2025-11-22</t>
        </is>
      </c>
      <c r="Z9884" t="inlineStr">
        <is>
          <t>home_use</t>
        </is>
      </c>
      <c r="AA9884" t="inlineStr">
        <is>
          <t>IMP01310</t>
        </is>
      </c>
      <c r="AB9884" t="inlineStr">
        <is>
          <t>T109167</t>
        </is>
      </c>
      <c r="AC9884" s="32" t="n">
        <v>1194249.63</v>
      </c>
      <c r="AD9884" s="32" t="n">
        <v>127784.71</v>
      </c>
      <c r="AE9884" s="35">
        <f>(LEFT(Y9884,4)-Parameters!$B$23)*12+MID(Y9884,6,2)-Parameters!$B$24+1</f>
        <v/>
      </c>
    </row>
    <row r="9885">
      <c r="X9885" t="inlineStr">
        <is>
          <t>L0177492</t>
        </is>
      </c>
      <c r="Y9885" t="inlineStr">
        <is>
          <t>2025-11-22</t>
        </is>
      </c>
      <c r="Z9885" t="inlineStr">
        <is>
          <t>home_use</t>
        </is>
      </c>
      <c r="AA9885" t="inlineStr">
        <is>
          <t>IMP01310</t>
        </is>
      </c>
      <c r="AB9885" t="inlineStr">
        <is>
          <t>T109167</t>
        </is>
      </c>
      <c r="AC9885" s="32" t="n">
        <v>1440694.69</v>
      </c>
      <c r="AD9885" s="32" t="n">
        <v>154154.33</v>
      </c>
      <c r="AE9885" s="35">
        <f>(LEFT(Y9885,4)-Parameters!$B$23)*12+MID(Y9885,6,2)-Parameters!$B$24+1</f>
        <v/>
      </c>
    </row>
    <row r="9886">
      <c r="X9886" t="inlineStr">
        <is>
          <t>L0177493</t>
        </is>
      </c>
      <c r="Y9886" t="inlineStr">
        <is>
          <t>2025-11-22</t>
        </is>
      </c>
      <c r="Z9886" t="inlineStr">
        <is>
          <t>home_use</t>
        </is>
      </c>
      <c r="AA9886" t="inlineStr">
        <is>
          <t>IMP01310</t>
        </is>
      </c>
      <c r="AB9886" t="inlineStr">
        <is>
          <t>T109167</t>
        </is>
      </c>
      <c r="AC9886" s="32" t="n">
        <v>441539.15</v>
      </c>
      <c r="AD9886" s="32" t="n">
        <v>55192.39</v>
      </c>
      <c r="AE9886" s="35">
        <f>(LEFT(Y9886,4)-Parameters!$B$23)*12+MID(Y9886,6,2)-Parameters!$B$24+1</f>
        <v/>
      </c>
    </row>
    <row r="9887">
      <c r="X9887" t="inlineStr">
        <is>
          <t>L0177494</t>
        </is>
      </c>
      <c r="Y9887" t="inlineStr">
        <is>
          <t>2025-11-22</t>
        </is>
      </c>
      <c r="Z9887" t="inlineStr">
        <is>
          <t>home_use</t>
        </is>
      </c>
      <c r="AA9887" t="inlineStr">
        <is>
          <t>IMP01310</t>
        </is>
      </c>
      <c r="AB9887" t="inlineStr">
        <is>
          <t>T109167</t>
        </is>
      </c>
      <c r="AC9887" s="32" t="n">
        <v>1245588.38</v>
      </c>
      <c r="AD9887" s="32" t="n">
        <v>155698.55</v>
      </c>
      <c r="AE9887" s="35">
        <f>(LEFT(Y9887,4)-Parameters!$B$23)*12+MID(Y9887,6,2)-Parameters!$B$24+1</f>
        <v/>
      </c>
    </row>
    <row r="9888">
      <c r="X9888" t="inlineStr">
        <is>
          <t>L0177495</t>
        </is>
      </c>
      <c r="Y9888" t="inlineStr">
        <is>
          <t>2025-11-22</t>
        </is>
      </c>
      <c r="Z9888" t="inlineStr">
        <is>
          <t>home_use</t>
        </is>
      </c>
      <c r="AA9888" t="inlineStr">
        <is>
          <t>IMP01310</t>
        </is>
      </c>
      <c r="AB9888" t="inlineStr">
        <is>
          <t>T109167</t>
        </is>
      </c>
      <c r="AC9888" s="32" t="n">
        <v>948324.01</v>
      </c>
      <c r="AD9888" s="32" t="n">
        <v>101470.67</v>
      </c>
      <c r="AE9888" s="35">
        <f>(LEFT(Y9888,4)-Parameters!$B$23)*12+MID(Y9888,6,2)-Parameters!$B$24+1</f>
        <v/>
      </c>
    </row>
    <row r="9889">
      <c r="X9889" t="inlineStr">
        <is>
          <t>L0177697</t>
        </is>
      </c>
      <c r="Y9889" t="inlineStr">
        <is>
          <t>2025-11-23</t>
        </is>
      </c>
      <c r="Z9889" t="inlineStr">
        <is>
          <t>home_use</t>
        </is>
      </c>
      <c r="AA9889" t="inlineStr">
        <is>
          <t>IMP01310</t>
        </is>
      </c>
      <c r="AB9889" t="inlineStr">
        <is>
          <t>T109167</t>
        </is>
      </c>
      <c r="AC9889" s="32" t="n">
        <v>414885.46</v>
      </c>
      <c r="AD9889" s="32" t="n">
        <v>44392.74</v>
      </c>
      <c r="AE9889" s="35">
        <f>(LEFT(Y9889,4)-Parameters!$B$23)*12+MID(Y9889,6,2)-Parameters!$B$24+1</f>
        <v/>
      </c>
    </row>
    <row r="9890">
      <c r="X9890" t="inlineStr">
        <is>
          <t>L0177699</t>
        </is>
      </c>
      <c r="Y9890" t="inlineStr">
        <is>
          <t>2025-11-23</t>
        </is>
      </c>
      <c r="Z9890" t="inlineStr">
        <is>
          <t>home_use</t>
        </is>
      </c>
      <c r="AA9890" t="inlineStr">
        <is>
          <t>IMP01310</t>
        </is>
      </c>
      <c r="AB9890" t="inlineStr">
        <is>
          <t>T109167</t>
        </is>
      </c>
      <c r="AC9890" s="32" t="n">
        <v>630749.41</v>
      </c>
      <c r="AD9890" s="32" t="n">
        <v>67490.19</v>
      </c>
      <c r="AE9890" s="35">
        <f>(LEFT(Y9890,4)-Parameters!$B$23)*12+MID(Y9890,6,2)-Parameters!$B$24+1</f>
        <v/>
      </c>
    </row>
    <row r="9891">
      <c r="X9891" t="inlineStr">
        <is>
          <t>L0177702</t>
        </is>
      </c>
      <c r="Y9891" t="inlineStr">
        <is>
          <t>2025-11-23</t>
        </is>
      </c>
      <c r="Z9891" t="inlineStr">
        <is>
          <t>home_use</t>
        </is>
      </c>
      <c r="AA9891" t="inlineStr">
        <is>
          <t>IMP01310</t>
        </is>
      </c>
      <c r="AB9891" t="inlineStr">
        <is>
          <t>T109167</t>
        </is>
      </c>
      <c r="AC9891" s="32" t="n">
        <v>1761359.08</v>
      </c>
      <c r="AD9891" s="32" t="n">
        <v>188465.42</v>
      </c>
      <c r="AE9891" s="35">
        <f>(LEFT(Y9891,4)-Parameters!$B$23)*12+MID(Y9891,6,2)-Parameters!$B$24+1</f>
        <v/>
      </c>
    </row>
    <row r="9892">
      <c r="X9892" t="inlineStr">
        <is>
          <t>L0177703</t>
        </is>
      </c>
      <c r="Y9892" t="inlineStr">
        <is>
          <t>2025-11-23</t>
        </is>
      </c>
      <c r="Z9892" t="inlineStr">
        <is>
          <t>home_use</t>
        </is>
      </c>
      <c r="AA9892" t="inlineStr">
        <is>
          <t>IMP01310</t>
        </is>
      </c>
      <c r="AB9892" t="inlineStr">
        <is>
          <t>T109167</t>
        </is>
      </c>
      <c r="AC9892" s="32" t="n">
        <v>423129.34</v>
      </c>
      <c r="AD9892" s="32" t="n">
        <v>52891.17</v>
      </c>
      <c r="AE9892" s="35">
        <f>(LEFT(Y9892,4)-Parameters!$B$23)*12+MID(Y9892,6,2)-Parameters!$B$24+1</f>
        <v/>
      </c>
    </row>
    <row r="9893">
      <c r="X9893" t="inlineStr">
        <is>
          <t>L0177940</t>
        </is>
      </c>
      <c r="Y9893" t="inlineStr">
        <is>
          <t>2025-11-24</t>
        </is>
      </c>
      <c r="Z9893" t="inlineStr">
        <is>
          <t>home_use</t>
        </is>
      </c>
      <c r="AA9893" t="inlineStr">
        <is>
          <t>IMP01310</t>
        </is>
      </c>
      <c r="AB9893" t="inlineStr">
        <is>
          <t>T109167</t>
        </is>
      </c>
      <c r="AC9893" s="32" t="n">
        <v>208836.48</v>
      </c>
      <c r="AD9893" s="32" t="n">
        <v>22345.5</v>
      </c>
      <c r="AE9893" s="35">
        <f>(LEFT(Y9893,4)-Parameters!$B$23)*12+MID(Y9893,6,2)-Parameters!$B$24+1</f>
        <v/>
      </c>
    </row>
    <row r="9894">
      <c r="X9894" t="inlineStr">
        <is>
          <t>L0177941</t>
        </is>
      </c>
      <c r="Y9894" t="inlineStr">
        <is>
          <t>2025-11-24</t>
        </is>
      </c>
      <c r="Z9894" t="inlineStr">
        <is>
          <t>home_use</t>
        </is>
      </c>
      <c r="AA9894" t="inlineStr">
        <is>
          <t>IMP01310</t>
        </is>
      </c>
      <c r="AB9894" t="inlineStr">
        <is>
          <t>T109167</t>
        </is>
      </c>
      <c r="AC9894" s="32" t="n">
        <v>409593.5</v>
      </c>
      <c r="AD9894" s="32" t="n">
        <v>53247.16</v>
      </c>
      <c r="AE9894" s="35">
        <f>(LEFT(Y9894,4)-Parameters!$B$23)*12+MID(Y9894,6,2)-Parameters!$B$24+1</f>
        <v/>
      </c>
    </row>
    <row r="9895">
      <c r="X9895" t="inlineStr">
        <is>
          <t>L0177942</t>
        </is>
      </c>
      <c r="Y9895" t="inlineStr">
        <is>
          <t>2025-11-24</t>
        </is>
      </c>
      <c r="Z9895" t="inlineStr">
        <is>
          <t>home_use</t>
        </is>
      </c>
      <c r="AA9895" t="inlineStr">
        <is>
          <t>IMP01310</t>
        </is>
      </c>
      <c r="AB9895" t="inlineStr">
        <is>
          <t>T109167</t>
        </is>
      </c>
      <c r="AC9895" s="32" t="n">
        <v>322726.26</v>
      </c>
      <c r="AD9895" s="32" t="n">
        <v>34531.71</v>
      </c>
      <c r="AE9895" s="35">
        <f>(LEFT(Y9895,4)-Parameters!$B$23)*12+MID(Y9895,6,2)-Parameters!$B$24+1</f>
        <v/>
      </c>
    </row>
    <row r="9896">
      <c r="X9896" t="inlineStr">
        <is>
          <t>L0177944</t>
        </is>
      </c>
      <c r="Y9896" t="inlineStr">
        <is>
          <t>2025-11-24</t>
        </is>
      </c>
      <c r="Z9896" t="inlineStr">
        <is>
          <t>home_use</t>
        </is>
      </c>
      <c r="AA9896" t="inlineStr">
        <is>
          <t>IMP01310</t>
        </is>
      </c>
      <c r="AB9896" t="inlineStr">
        <is>
          <t>T109167</t>
        </is>
      </c>
      <c r="AC9896" s="32" t="n">
        <v>1120968.71</v>
      </c>
      <c r="AD9896" s="32" t="n">
        <v>119943.65</v>
      </c>
      <c r="AE9896" s="35">
        <f>(LEFT(Y9896,4)-Parameters!$B$23)*12+MID(Y9896,6,2)-Parameters!$B$24+1</f>
        <v/>
      </c>
    </row>
    <row r="9897">
      <c r="X9897" t="inlineStr">
        <is>
          <t>L0177945</t>
        </is>
      </c>
      <c r="Y9897" t="inlineStr">
        <is>
          <t>2025-11-24</t>
        </is>
      </c>
      <c r="Z9897" t="inlineStr">
        <is>
          <t>home_use</t>
        </is>
      </c>
      <c r="AA9897" t="inlineStr">
        <is>
          <t>IMP01310</t>
        </is>
      </c>
      <c r="AB9897" t="inlineStr">
        <is>
          <t>T109167</t>
        </is>
      </c>
      <c r="AC9897" s="32" t="n">
        <v>323034.29</v>
      </c>
      <c r="AD9897" s="32" t="n">
        <v>40379.29</v>
      </c>
      <c r="AE9897" s="35">
        <f>(LEFT(Y9897,4)-Parameters!$B$23)*12+MID(Y9897,6,2)-Parameters!$B$24+1</f>
        <v/>
      </c>
    </row>
    <row r="9898">
      <c r="X9898" t="inlineStr">
        <is>
          <t>L0177946</t>
        </is>
      </c>
      <c r="Y9898" t="inlineStr">
        <is>
          <t>2025-11-24</t>
        </is>
      </c>
      <c r="Z9898" t="inlineStr">
        <is>
          <t>home_use</t>
        </is>
      </c>
      <c r="AA9898" t="inlineStr">
        <is>
          <t>IMP01310</t>
        </is>
      </c>
      <c r="AB9898" t="inlineStr">
        <is>
          <t>T109167</t>
        </is>
      </c>
      <c r="AC9898" s="32" t="n">
        <v>864524.39</v>
      </c>
      <c r="AD9898" s="32" t="n">
        <v>92504.11</v>
      </c>
      <c r="AE9898" s="35">
        <f>(LEFT(Y9898,4)-Parameters!$B$23)*12+MID(Y9898,6,2)-Parameters!$B$24+1</f>
        <v/>
      </c>
    </row>
    <row r="9899">
      <c r="X9899" t="inlineStr">
        <is>
          <t>L0177947</t>
        </is>
      </c>
      <c r="Y9899" t="inlineStr">
        <is>
          <t>2025-11-24</t>
        </is>
      </c>
      <c r="Z9899" t="inlineStr">
        <is>
          <t>home_use</t>
        </is>
      </c>
      <c r="AA9899" t="inlineStr">
        <is>
          <t>IMP01310</t>
        </is>
      </c>
      <c r="AB9899" t="inlineStr">
        <is>
          <t>T109167</t>
        </is>
      </c>
      <c r="AC9899" s="32" t="n">
        <v>450247.13</v>
      </c>
      <c r="AD9899" s="32" t="n">
        <v>48176.44</v>
      </c>
      <c r="AE9899" s="35">
        <f>(LEFT(Y9899,4)-Parameters!$B$23)*12+MID(Y9899,6,2)-Parameters!$B$24+1</f>
        <v/>
      </c>
    </row>
    <row r="9900">
      <c r="X9900" t="inlineStr">
        <is>
          <t>L0177948</t>
        </is>
      </c>
      <c r="Y9900" t="inlineStr">
        <is>
          <t>2025-11-24</t>
        </is>
      </c>
      <c r="Z9900" t="inlineStr">
        <is>
          <t>home_use</t>
        </is>
      </c>
      <c r="AA9900" t="inlineStr">
        <is>
          <t>IMP01310</t>
        </is>
      </c>
      <c r="AB9900" t="inlineStr">
        <is>
          <t>T109167</t>
        </is>
      </c>
      <c r="AC9900" s="32" t="n">
        <v>306325.6</v>
      </c>
      <c r="AD9900" s="32" t="n">
        <v>30632.56</v>
      </c>
      <c r="AE9900" s="35">
        <f>(LEFT(Y9900,4)-Parameters!$B$23)*12+MID(Y9900,6,2)-Parameters!$B$24+1</f>
        <v/>
      </c>
    </row>
    <row r="9901">
      <c r="X9901" t="inlineStr">
        <is>
          <t>L0178175</t>
        </is>
      </c>
      <c r="Y9901" t="inlineStr">
        <is>
          <t>2025-11-25</t>
        </is>
      </c>
      <c r="Z9901" t="inlineStr">
        <is>
          <t>home_use</t>
        </is>
      </c>
      <c r="AA9901" t="inlineStr">
        <is>
          <t>IMP01310</t>
        </is>
      </c>
      <c r="AB9901" t="inlineStr">
        <is>
          <t>T109167</t>
        </is>
      </c>
      <c r="AC9901" s="32" t="n">
        <v>1185955.79</v>
      </c>
      <c r="AD9901" s="32" t="n">
        <v>118595.58</v>
      </c>
      <c r="AE9901" s="35">
        <f>(LEFT(Y9901,4)-Parameters!$B$23)*12+MID(Y9901,6,2)-Parameters!$B$24+1</f>
        <v/>
      </c>
    </row>
    <row r="9902">
      <c r="X9902" t="inlineStr">
        <is>
          <t>L0178176</t>
        </is>
      </c>
      <c r="Y9902" t="inlineStr">
        <is>
          <t>2025-11-25</t>
        </is>
      </c>
      <c r="Z9902" t="inlineStr">
        <is>
          <t>home_use</t>
        </is>
      </c>
      <c r="AA9902" t="inlineStr">
        <is>
          <t>IMP01310</t>
        </is>
      </c>
      <c r="AB9902" t="inlineStr">
        <is>
          <t>T109167</t>
        </is>
      </c>
      <c r="AC9902" s="32" t="n">
        <v>1283260.23</v>
      </c>
      <c r="AD9902" s="32" t="n">
        <v>128326.02</v>
      </c>
      <c r="AE9902" s="35">
        <f>(LEFT(Y9902,4)-Parameters!$B$23)*12+MID(Y9902,6,2)-Parameters!$B$24+1</f>
        <v/>
      </c>
    </row>
    <row r="9903">
      <c r="X9903" t="inlineStr">
        <is>
          <t>L0178177</t>
        </is>
      </c>
      <c r="Y9903" t="inlineStr">
        <is>
          <t>2025-11-25</t>
        </is>
      </c>
      <c r="Z9903" t="inlineStr">
        <is>
          <t>home_use</t>
        </is>
      </c>
      <c r="AA9903" t="inlineStr">
        <is>
          <t>IMP01310</t>
        </is>
      </c>
      <c r="AB9903" t="inlineStr">
        <is>
          <t>T109167</t>
        </is>
      </c>
      <c r="AC9903" s="32" t="n">
        <v>722552.27</v>
      </c>
      <c r="AD9903" s="32" t="n">
        <v>77313.09</v>
      </c>
      <c r="AE9903" s="35">
        <f>(LEFT(Y9903,4)-Parameters!$B$23)*12+MID(Y9903,6,2)-Parameters!$B$24+1</f>
        <v/>
      </c>
    </row>
    <row r="9904">
      <c r="X9904" t="inlineStr">
        <is>
          <t>L0178178</t>
        </is>
      </c>
      <c r="Y9904" t="inlineStr">
        <is>
          <t>2025-11-25</t>
        </is>
      </c>
      <c r="Z9904" t="inlineStr">
        <is>
          <t>home_use</t>
        </is>
      </c>
      <c r="AA9904" t="inlineStr">
        <is>
          <t>IMP01310</t>
        </is>
      </c>
      <c r="AB9904" t="inlineStr">
        <is>
          <t>T109167</t>
        </is>
      </c>
      <c r="AC9904" s="32" t="n">
        <v>647464.6800000001</v>
      </c>
      <c r="AD9904" s="32" t="n">
        <v>69278.72</v>
      </c>
      <c r="AE9904" s="35">
        <f>(LEFT(Y9904,4)-Parameters!$B$23)*12+MID(Y9904,6,2)-Parameters!$B$24+1</f>
        <v/>
      </c>
    </row>
    <row r="9905">
      <c r="X9905" t="inlineStr">
        <is>
          <t>L0178180</t>
        </is>
      </c>
      <c r="Y9905" t="inlineStr">
        <is>
          <t>2025-11-25</t>
        </is>
      </c>
      <c r="Z9905" t="inlineStr">
        <is>
          <t>home_use</t>
        </is>
      </c>
      <c r="AA9905" t="inlineStr">
        <is>
          <t>IMP01310</t>
        </is>
      </c>
      <c r="AB9905" t="inlineStr">
        <is>
          <t>T109167</t>
        </is>
      </c>
      <c r="AC9905" s="32" t="n">
        <v>512799.84</v>
      </c>
      <c r="AD9905" s="32" t="n">
        <v>54869.58</v>
      </c>
      <c r="AE9905" s="35">
        <f>(LEFT(Y9905,4)-Parameters!$B$23)*12+MID(Y9905,6,2)-Parameters!$B$24+1</f>
        <v/>
      </c>
    </row>
    <row r="9906">
      <c r="X9906" t="inlineStr">
        <is>
          <t>L0178181</t>
        </is>
      </c>
      <c r="Y9906" t="inlineStr">
        <is>
          <t>2025-11-25</t>
        </is>
      </c>
      <c r="Z9906" t="inlineStr">
        <is>
          <t>home_use</t>
        </is>
      </c>
      <c r="AA9906" t="inlineStr">
        <is>
          <t>IMP01310</t>
        </is>
      </c>
      <c r="AB9906" t="inlineStr">
        <is>
          <t>T109167</t>
        </is>
      </c>
      <c r="AC9906" s="32" t="n">
        <v>1031800.75</v>
      </c>
      <c r="AD9906" s="32" t="n">
        <v>110402.68</v>
      </c>
      <c r="AE9906" s="35">
        <f>(LEFT(Y9906,4)-Parameters!$B$23)*12+MID(Y9906,6,2)-Parameters!$B$24+1</f>
        <v/>
      </c>
    </row>
    <row r="9907">
      <c r="X9907" t="inlineStr">
        <is>
          <t>L0178182</t>
        </is>
      </c>
      <c r="Y9907" t="inlineStr">
        <is>
          <t>2025-11-25</t>
        </is>
      </c>
      <c r="Z9907" t="inlineStr">
        <is>
          <t>home_use</t>
        </is>
      </c>
      <c r="AA9907" t="inlineStr">
        <is>
          <t>IMP01310</t>
        </is>
      </c>
      <c r="AB9907" t="inlineStr">
        <is>
          <t>T109167</t>
        </is>
      </c>
      <c r="AC9907" s="32" t="n">
        <v>725121.95</v>
      </c>
      <c r="AD9907" s="32" t="n">
        <v>77588.05</v>
      </c>
      <c r="AE9907" s="35">
        <f>(LEFT(Y9907,4)-Parameters!$B$23)*12+MID(Y9907,6,2)-Parameters!$B$24+1</f>
        <v/>
      </c>
    </row>
    <row r="9908">
      <c r="X9908" t="inlineStr">
        <is>
          <t>L0178183</t>
        </is>
      </c>
      <c r="Y9908" t="inlineStr">
        <is>
          <t>2025-11-25</t>
        </is>
      </c>
      <c r="Z9908" t="inlineStr">
        <is>
          <t>home_use</t>
        </is>
      </c>
      <c r="AA9908" t="inlineStr">
        <is>
          <t>IMP01310</t>
        </is>
      </c>
      <c r="AB9908" t="inlineStr">
        <is>
          <t>T109167</t>
        </is>
      </c>
      <c r="AC9908" s="32" t="n">
        <v>441548.63</v>
      </c>
      <c r="AD9908" s="32" t="n">
        <v>47245.7</v>
      </c>
      <c r="AE9908" s="35">
        <f>(LEFT(Y9908,4)-Parameters!$B$23)*12+MID(Y9908,6,2)-Parameters!$B$24+1</f>
        <v/>
      </c>
    </row>
    <row r="9909">
      <c r="X9909" t="inlineStr">
        <is>
          <t>L0178184</t>
        </is>
      </c>
      <c r="Y9909" t="inlineStr">
        <is>
          <t>2025-11-25</t>
        </is>
      </c>
      <c r="Z9909" t="inlineStr">
        <is>
          <t>home_use</t>
        </is>
      </c>
      <c r="AA9909" t="inlineStr">
        <is>
          <t>IMP01310</t>
        </is>
      </c>
      <c r="AB9909" t="inlineStr">
        <is>
          <t>T109167</t>
        </is>
      </c>
      <c r="AC9909" s="32" t="n">
        <v>1432560.66</v>
      </c>
      <c r="AD9909" s="32" t="n">
        <v>153283.99</v>
      </c>
      <c r="AE9909" s="35">
        <f>(LEFT(Y9909,4)-Parameters!$B$23)*12+MID(Y9909,6,2)-Parameters!$B$24+1</f>
        <v/>
      </c>
    </row>
    <row r="9910">
      <c r="X9910" t="inlineStr">
        <is>
          <t>L0178403</t>
        </is>
      </c>
      <c r="Y9910" t="inlineStr">
        <is>
          <t>2025-11-26</t>
        </is>
      </c>
      <c r="Z9910" t="inlineStr">
        <is>
          <t>home_use</t>
        </is>
      </c>
      <c r="AA9910" t="inlineStr">
        <is>
          <t>IMP01310</t>
        </is>
      </c>
      <c r="AB9910" t="inlineStr">
        <is>
          <t>T109167</t>
        </is>
      </c>
      <c r="AC9910" s="32" t="n">
        <v>777020.27</v>
      </c>
      <c r="AD9910" s="32" t="n">
        <v>83141.17</v>
      </c>
      <c r="AE9910" s="35">
        <f>(LEFT(Y9910,4)-Parameters!$B$23)*12+MID(Y9910,6,2)-Parameters!$B$24+1</f>
        <v/>
      </c>
    </row>
    <row r="9911">
      <c r="X9911" t="inlineStr">
        <is>
          <t>L0178405</t>
        </is>
      </c>
      <c r="Y9911" t="inlineStr">
        <is>
          <t>2025-11-26</t>
        </is>
      </c>
      <c r="Z9911" t="inlineStr">
        <is>
          <t>home_use</t>
        </is>
      </c>
      <c r="AA9911" t="inlineStr">
        <is>
          <t>IMP01310</t>
        </is>
      </c>
      <c r="AB9911" t="inlineStr">
        <is>
          <t>T109167</t>
        </is>
      </c>
      <c r="AC9911" s="32" t="n">
        <v>200122.38</v>
      </c>
      <c r="AD9911" s="32" t="n">
        <v>21413.09</v>
      </c>
      <c r="AE9911" s="35">
        <f>(LEFT(Y9911,4)-Parameters!$B$23)*12+MID(Y9911,6,2)-Parameters!$B$24+1</f>
        <v/>
      </c>
    </row>
    <row r="9912">
      <c r="X9912" t="inlineStr">
        <is>
          <t>L0178406</t>
        </is>
      </c>
      <c r="Y9912" t="inlineStr">
        <is>
          <t>2025-11-26</t>
        </is>
      </c>
      <c r="Z9912" t="inlineStr">
        <is>
          <t>home_use</t>
        </is>
      </c>
      <c r="AA9912" t="inlineStr">
        <is>
          <t>IMP01310</t>
        </is>
      </c>
      <c r="AB9912" t="inlineStr">
        <is>
          <t>T109167</t>
        </is>
      </c>
      <c r="AC9912" s="32" t="n">
        <v>536163.29</v>
      </c>
      <c r="AD9912" s="32" t="n">
        <v>57369.47</v>
      </c>
      <c r="AE9912" s="35">
        <f>(LEFT(Y9912,4)-Parameters!$B$23)*12+MID(Y9912,6,2)-Parameters!$B$24+1</f>
        <v/>
      </c>
    </row>
    <row r="9913">
      <c r="X9913" t="inlineStr">
        <is>
          <t>L0178407</t>
        </is>
      </c>
      <c r="Y9913" t="inlineStr">
        <is>
          <t>2025-11-26</t>
        </is>
      </c>
      <c r="Z9913" t="inlineStr">
        <is>
          <t>home_use</t>
        </is>
      </c>
      <c r="AA9913" t="inlineStr">
        <is>
          <t>IMP01310</t>
        </is>
      </c>
      <c r="AB9913" t="inlineStr">
        <is>
          <t>T109167</t>
        </is>
      </c>
      <c r="AC9913" s="32" t="n">
        <v>803426.38</v>
      </c>
      <c r="AD9913" s="32" t="n">
        <v>80342.64</v>
      </c>
      <c r="AE9913" s="35">
        <f>(LEFT(Y9913,4)-Parameters!$B$23)*12+MID(Y9913,6,2)-Parameters!$B$24+1</f>
        <v/>
      </c>
    </row>
    <row r="9914">
      <c r="X9914" t="inlineStr">
        <is>
          <t>L0178408</t>
        </is>
      </c>
      <c r="Y9914" t="inlineStr">
        <is>
          <t>2025-11-26</t>
        </is>
      </c>
      <c r="Z9914" t="inlineStr">
        <is>
          <t>home_use</t>
        </is>
      </c>
      <c r="AA9914" t="inlineStr">
        <is>
          <t>IMP01310</t>
        </is>
      </c>
      <c r="AB9914" t="inlineStr">
        <is>
          <t>T109167</t>
        </is>
      </c>
      <c r="AC9914" s="32" t="n">
        <v>779231.15</v>
      </c>
      <c r="AD9914" s="32" t="n">
        <v>83377.73</v>
      </c>
      <c r="AE9914" s="35">
        <f>(LEFT(Y9914,4)-Parameters!$B$23)*12+MID(Y9914,6,2)-Parameters!$B$24+1</f>
        <v/>
      </c>
    </row>
    <row r="9915">
      <c r="X9915" t="inlineStr">
        <is>
          <t>L0178409</t>
        </is>
      </c>
      <c r="Y9915" t="inlineStr">
        <is>
          <t>2025-11-26</t>
        </is>
      </c>
      <c r="Z9915" t="inlineStr">
        <is>
          <t>warehouse_out</t>
        </is>
      </c>
      <c r="AA9915" t="inlineStr">
        <is>
          <t>IMP01310</t>
        </is>
      </c>
      <c r="AB9915" t="inlineStr">
        <is>
          <t>T109167</t>
        </is>
      </c>
      <c r="AC9915" s="32" t="n">
        <v>1603531.15</v>
      </c>
      <c r="AD9915" s="32" t="n">
        <v>171577.83</v>
      </c>
      <c r="AE9915" s="35">
        <f>(LEFT(Y9915,4)-Parameters!$B$23)*12+MID(Y9915,6,2)-Parameters!$B$24+1</f>
        <v/>
      </c>
    </row>
    <row r="9916">
      <c r="X9916" t="inlineStr">
        <is>
          <t>L0178617</t>
        </is>
      </c>
      <c r="Y9916" t="inlineStr">
        <is>
          <t>2025-11-27</t>
        </is>
      </c>
      <c r="Z9916" t="inlineStr">
        <is>
          <t>home_use</t>
        </is>
      </c>
      <c r="AA9916" t="inlineStr">
        <is>
          <t>IMP01310</t>
        </is>
      </c>
      <c r="AB9916" t="inlineStr">
        <is>
          <t>T109167</t>
        </is>
      </c>
      <c r="AC9916" s="32" t="n">
        <v>449331.82</v>
      </c>
      <c r="AD9916" s="32" t="n">
        <v>44933.18</v>
      </c>
      <c r="AE9916" s="35">
        <f>(LEFT(Y9916,4)-Parameters!$B$23)*12+MID(Y9916,6,2)-Parameters!$B$24+1</f>
        <v/>
      </c>
    </row>
    <row r="9917">
      <c r="X9917" t="inlineStr">
        <is>
          <t>L0178618</t>
        </is>
      </c>
      <c r="Y9917" t="inlineStr">
        <is>
          <t>2025-11-27</t>
        </is>
      </c>
      <c r="Z9917" t="inlineStr">
        <is>
          <t>home_use</t>
        </is>
      </c>
      <c r="AA9917" t="inlineStr">
        <is>
          <t>IMP01310</t>
        </is>
      </c>
      <c r="AB9917" t="inlineStr">
        <is>
          <t>T109167</t>
        </is>
      </c>
      <c r="AC9917" s="32" t="n">
        <v>512154.16</v>
      </c>
      <c r="AD9917" s="32" t="n">
        <v>54800.5</v>
      </c>
      <c r="AE9917" s="35">
        <f>(LEFT(Y9917,4)-Parameters!$B$23)*12+MID(Y9917,6,2)-Parameters!$B$24+1</f>
        <v/>
      </c>
    </row>
    <row r="9918">
      <c r="X9918" t="inlineStr">
        <is>
          <t>L0178619</t>
        </is>
      </c>
      <c r="Y9918" t="inlineStr">
        <is>
          <t>2025-11-27</t>
        </is>
      </c>
      <c r="Z9918" t="inlineStr">
        <is>
          <t>home_use</t>
        </is>
      </c>
      <c r="AA9918" t="inlineStr">
        <is>
          <t>IMP01310</t>
        </is>
      </c>
      <c r="AB9918" t="inlineStr">
        <is>
          <t>T109167</t>
        </is>
      </c>
      <c r="AC9918" s="32" t="n">
        <v>545432.38</v>
      </c>
      <c r="AD9918" s="32" t="n">
        <v>58361.26</v>
      </c>
      <c r="AE9918" s="35">
        <f>(LEFT(Y9918,4)-Parameters!$B$23)*12+MID(Y9918,6,2)-Parameters!$B$24+1</f>
        <v/>
      </c>
    </row>
    <row r="9919">
      <c r="X9919" t="inlineStr">
        <is>
          <t>L0178620</t>
        </is>
      </c>
      <c r="Y9919" t="inlineStr">
        <is>
          <t>2025-11-27</t>
        </is>
      </c>
      <c r="Z9919" t="inlineStr">
        <is>
          <t>home_use</t>
        </is>
      </c>
      <c r="AA9919" t="inlineStr">
        <is>
          <t>IMP01310</t>
        </is>
      </c>
      <c r="AB9919" t="inlineStr">
        <is>
          <t>T109167</t>
        </is>
      </c>
      <c r="AC9919" s="32" t="n">
        <v>604229.87</v>
      </c>
      <c r="AD9919" s="32" t="n">
        <v>64652.6</v>
      </c>
      <c r="AE9919" s="35">
        <f>(LEFT(Y9919,4)-Parameters!$B$23)*12+MID(Y9919,6,2)-Parameters!$B$24+1</f>
        <v/>
      </c>
    </row>
    <row r="9920">
      <c r="X9920" t="inlineStr">
        <is>
          <t>L0178857</t>
        </is>
      </c>
      <c r="Y9920" t="inlineStr">
        <is>
          <t>2025-11-28</t>
        </is>
      </c>
      <c r="Z9920" t="inlineStr">
        <is>
          <t>home_use</t>
        </is>
      </c>
      <c r="AA9920" t="inlineStr">
        <is>
          <t>IMP01310</t>
        </is>
      </c>
      <c r="AB9920" t="inlineStr">
        <is>
          <t>T109167</t>
        </is>
      </c>
      <c r="AC9920" s="32" t="n">
        <v>320464.6</v>
      </c>
      <c r="AD9920" s="32" t="n">
        <v>41660.4</v>
      </c>
      <c r="AE9920" s="35">
        <f>(LEFT(Y9920,4)-Parameters!$B$23)*12+MID(Y9920,6,2)-Parameters!$B$24+1</f>
        <v/>
      </c>
    </row>
    <row r="9921">
      <c r="X9921" t="inlineStr">
        <is>
          <t>L0178858</t>
        </is>
      </c>
      <c r="Y9921" t="inlineStr">
        <is>
          <t>2025-11-28</t>
        </is>
      </c>
      <c r="Z9921" t="inlineStr">
        <is>
          <t>home_use</t>
        </is>
      </c>
      <c r="AA9921" t="inlineStr">
        <is>
          <t>IMP01310</t>
        </is>
      </c>
      <c r="AB9921" t="inlineStr">
        <is>
          <t>T109167</t>
        </is>
      </c>
      <c r="AC9921" s="32" t="n">
        <v>241272.9</v>
      </c>
      <c r="AD9921" s="32" t="n">
        <v>25816.2</v>
      </c>
      <c r="AE9921" s="35">
        <f>(LEFT(Y9921,4)-Parameters!$B$23)*12+MID(Y9921,6,2)-Parameters!$B$24+1</f>
        <v/>
      </c>
    </row>
    <row r="9922">
      <c r="X9922" t="inlineStr">
        <is>
          <t>L0178860</t>
        </is>
      </c>
      <c r="Y9922" t="inlineStr">
        <is>
          <t>2025-11-28</t>
        </is>
      </c>
      <c r="Z9922" t="inlineStr">
        <is>
          <t>home_use</t>
        </is>
      </c>
      <c r="AA9922" t="inlineStr">
        <is>
          <t>IMP01310</t>
        </is>
      </c>
      <c r="AB9922" t="inlineStr">
        <is>
          <t>T109167</t>
        </is>
      </c>
      <c r="AC9922" s="32" t="n">
        <v>1415434.72</v>
      </c>
      <c r="AD9922" s="32" t="n">
        <v>151451.52</v>
      </c>
      <c r="AE9922" s="35">
        <f>(LEFT(Y9922,4)-Parameters!$B$23)*12+MID(Y9922,6,2)-Parameters!$B$24+1</f>
        <v/>
      </c>
    </row>
    <row r="9923">
      <c r="X9923" t="inlineStr">
        <is>
          <t>L0179098</t>
        </is>
      </c>
      <c r="Y9923" t="inlineStr">
        <is>
          <t>2025-12-01</t>
        </is>
      </c>
      <c r="Z9923" t="inlineStr">
        <is>
          <t>home_use</t>
        </is>
      </c>
      <c r="AA9923" t="inlineStr">
        <is>
          <t>IMP01310</t>
        </is>
      </c>
      <c r="AB9923" t="inlineStr">
        <is>
          <t>T109167</t>
        </is>
      </c>
      <c r="AC9923" s="32" t="n">
        <v>886574.58</v>
      </c>
      <c r="AD9923" s="32" t="n">
        <v>94863.48</v>
      </c>
      <c r="AE9923" s="35">
        <f>(LEFT(Y9923,4)-Parameters!$B$23)*12+MID(Y9923,6,2)-Parameters!$B$24+1</f>
        <v/>
      </c>
    </row>
    <row r="9924">
      <c r="X9924" t="inlineStr">
        <is>
          <t>L0179099</t>
        </is>
      </c>
      <c r="Y9924" t="inlineStr">
        <is>
          <t>2025-12-01</t>
        </is>
      </c>
      <c r="Z9924" t="inlineStr">
        <is>
          <t>home_use</t>
        </is>
      </c>
      <c r="AA9924" t="inlineStr">
        <is>
          <t>IMP01310</t>
        </is>
      </c>
      <c r="AB9924" t="inlineStr">
        <is>
          <t>T109167</t>
        </is>
      </c>
      <c r="AC9924" s="32" t="n">
        <v>3354357.79</v>
      </c>
      <c r="AD9924" s="32" t="n">
        <v>419294.72</v>
      </c>
      <c r="AE9924" s="35">
        <f>(LEFT(Y9924,4)-Parameters!$B$23)*12+MID(Y9924,6,2)-Parameters!$B$24+1</f>
        <v/>
      </c>
    </row>
    <row r="9925">
      <c r="X9925" t="inlineStr">
        <is>
          <t>L0179333</t>
        </is>
      </c>
      <c r="Y9925" t="inlineStr">
        <is>
          <t>2025-12-02</t>
        </is>
      </c>
      <c r="Z9925" t="inlineStr">
        <is>
          <t>home_use</t>
        </is>
      </c>
      <c r="AA9925" t="inlineStr">
        <is>
          <t>IMP01310</t>
        </is>
      </c>
      <c r="AB9925" t="inlineStr">
        <is>
          <t>T109167</t>
        </is>
      </c>
      <c r="AC9925" s="32" t="n">
        <v>728962.11</v>
      </c>
      <c r="AD9925" s="32" t="n">
        <v>77998.95</v>
      </c>
      <c r="AE9925" s="35">
        <f>(LEFT(Y9925,4)-Parameters!$B$23)*12+MID(Y9925,6,2)-Parameters!$B$24+1</f>
        <v/>
      </c>
    </row>
    <row r="9926">
      <c r="X9926" t="inlineStr">
        <is>
          <t>L0179334</t>
        </is>
      </c>
      <c r="Y9926" t="inlineStr">
        <is>
          <t>2025-12-02</t>
        </is>
      </c>
      <c r="Z9926" t="inlineStr">
        <is>
          <t>home_use</t>
        </is>
      </c>
      <c r="AA9926" t="inlineStr">
        <is>
          <t>IMP01310</t>
        </is>
      </c>
      <c r="AB9926" t="inlineStr">
        <is>
          <t>T109167</t>
        </is>
      </c>
      <c r="AC9926" s="32" t="n">
        <v>451211.08</v>
      </c>
      <c r="AD9926" s="32" t="n">
        <v>48279.59</v>
      </c>
      <c r="AE9926" s="35">
        <f>(LEFT(Y9926,4)-Parameters!$B$23)*12+MID(Y9926,6,2)-Parameters!$B$24+1</f>
        <v/>
      </c>
    </row>
    <row r="9927">
      <c r="X9927" t="inlineStr">
        <is>
          <t>L0179585</t>
        </is>
      </c>
      <c r="Y9927" t="inlineStr">
        <is>
          <t>2025-12-03</t>
        </is>
      </c>
      <c r="Z9927" t="inlineStr">
        <is>
          <t>home_use</t>
        </is>
      </c>
      <c r="AA9927" t="inlineStr">
        <is>
          <t>IMP01310</t>
        </is>
      </c>
      <c r="AB9927" t="inlineStr">
        <is>
          <t>T109167</t>
        </is>
      </c>
      <c r="AC9927" s="32" t="n">
        <v>1475151.8</v>
      </c>
      <c r="AD9927" s="32" t="n">
        <v>157841.24</v>
      </c>
      <c r="AE9927" s="35">
        <f>(LEFT(Y9927,4)-Parameters!$B$23)*12+MID(Y9927,6,2)-Parameters!$B$24+1</f>
        <v/>
      </c>
    </row>
    <row r="9928">
      <c r="X9928" t="inlineStr">
        <is>
          <t>L0179586</t>
        </is>
      </c>
      <c r="Y9928" t="inlineStr">
        <is>
          <t>2025-12-03</t>
        </is>
      </c>
      <c r="Z9928" t="inlineStr">
        <is>
          <t>home_use</t>
        </is>
      </c>
      <c r="AA9928" t="inlineStr">
        <is>
          <t>IMP01310</t>
        </is>
      </c>
      <c r="AB9928" t="inlineStr">
        <is>
          <t>T109167</t>
        </is>
      </c>
      <c r="AC9928" s="32" t="n">
        <v>348225.65</v>
      </c>
      <c r="AD9928" s="32" t="n">
        <v>37260.14</v>
      </c>
      <c r="AE9928" s="35">
        <f>(LEFT(Y9928,4)-Parameters!$B$23)*12+MID(Y9928,6,2)-Parameters!$B$24+1</f>
        <v/>
      </c>
    </row>
    <row r="9929">
      <c r="X9929" t="inlineStr">
        <is>
          <t>L0179587</t>
        </is>
      </c>
      <c r="Y9929" t="inlineStr">
        <is>
          <t>2025-12-03</t>
        </is>
      </c>
      <c r="Z9929" t="inlineStr">
        <is>
          <t>home_use</t>
        </is>
      </c>
      <c r="AA9929" t="inlineStr">
        <is>
          <t>IMP01310</t>
        </is>
      </c>
      <c r="AB9929" t="inlineStr">
        <is>
          <t>T109167</t>
        </is>
      </c>
      <c r="AC9929" s="32" t="n">
        <v>332381.46</v>
      </c>
      <c r="AD9929" s="32" t="n">
        <v>35564.82</v>
      </c>
      <c r="AE9929" s="35">
        <f>(LEFT(Y9929,4)-Parameters!$B$23)*12+MID(Y9929,6,2)-Parameters!$B$24+1</f>
        <v/>
      </c>
    </row>
    <row r="9930">
      <c r="X9930" t="inlineStr">
        <is>
          <t>L0179588</t>
        </is>
      </c>
      <c r="Y9930" t="inlineStr">
        <is>
          <t>2025-12-03</t>
        </is>
      </c>
      <c r="Z9930" t="inlineStr">
        <is>
          <t>home_use</t>
        </is>
      </c>
      <c r="AA9930" t="inlineStr">
        <is>
          <t>IMP01310</t>
        </is>
      </c>
      <c r="AB9930" t="inlineStr">
        <is>
          <t>T109167</t>
        </is>
      </c>
      <c r="AC9930" s="32" t="n">
        <v>1135980.07</v>
      </c>
      <c r="AD9930" s="32" t="n">
        <v>121549.87</v>
      </c>
      <c r="AE9930" s="35">
        <f>(LEFT(Y9930,4)-Parameters!$B$23)*12+MID(Y9930,6,2)-Parameters!$B$24+1</f>
        <v/>
      </c>
    </row>
    <row r="9931">
      <c r="X9931" t="inlineStr">
        <is>
          <t>L0179831</t>
        </is>
      </c>
      <c r="Y9931" t="inlineStr">
        <is>
          <t>2025-12-04</t>
        </is>
      </c>
      <c r="Z9931" t="inlineStr">
        <is>
          <t>home_use</t>
        </is>
      </c>
      <c r="AA9931" t="inlineStr">
        <is>
          <t>IMP01310</t>
        </is>
      </c>
      <c r="AB9931" t="inlineStr">
        <is>
          <t>T109167</t>
        </is>
      </c>
      <c r="AC9931" s="32" t="n">
        <v>1531947.69</v>
      </c>
      <c r="AD9931" s="32" t="n">
        <v>191493.46</v>
      </c>
      <c r="AE9931" s="35">
        <f>(LEFT(Y9931,4)-Parameters!$B$23)*12+MID(Y9931,6,2)-Parameters!$B$24+1</f>
        <v/>
      </c>
    </row>
    <row r="9932">
      <c r="X9932" t="inlineStr">
        <is>
          <t>L0179833</t>
        </is>
      </c>
      <c r="Y9932" t="inlineStr">
        <is>
          <t>2025-12-04</t>
        </is>
      </c>
      <c r="Z9932" t="inlineStr">
        <is>
          <t>home_use</t>
        </is>
      </c>
      <c r="AA9932" t="inlineStr">
        <is>
          <t>IMP01310</t>
        </is>
      </c>
      <c r="AB9932" t="inlineStr">
        <is>
          <t>T109167</t>
        </is>
      </c>
      <c r="AC9932" s="32" t="n">
        <v>197549.46</v>
      </c>
      <c r="AD9932" s="32" t="n">
        <v>21137.79</v>
      </c>
      <c r="AE9932" s="35">
        <f>(LEFT(Y9932,4)-Parameters!$B$23)*12+MID(Y9932,6,2)-Parameters!$B$24+1</f>
        <v/>
      </c>
    </row>
    <row r="9933">
      <c r="X9933" t="inlineStr">
        <is>
          <t>L0179834</t>
        </is>
      </c>
      <c r="Y9933" t="inlineStr">
        <is>
          <t>2025-12-04</t>
        </is>
      </c>
      <c r="Z9933" t="inlineStr">
        <is>
          <t>home_use</t>
        </is>
      </c>
      <c r="AA9933" t="inlineStr">
        <is>
          <t>IMP01310</t>
        </is>
      </c>
      <c r="AB9933" t="inlineStr">
        <is>
          <t>T109167</t>
        </is>
      </c>
      <c r="AC9933" s="32" t="n">
        <v>1406297.82</v>
      </c>
      <c r="AD9933" s="32" t="n">
        <v>140629.78</v>
      </c>
      <c r="AE9933" s="35">
        <f>(LEFT(Y9933,4)-Parameters!$B$23)*12+MID(Y9933,6,2)-Parameters!$B$24+1</f>
        <v/>
      </c>
    </row>
    <row r="9934">
      <c r="X9934" t="inlineStr">
        <is>
          <t>L0179835</t>
        </is>
      </c>
      <c r="Y9934" t="inlineStr">
        <is>
          <t>2025-12-04</t>
        </is>
      </c>
      <c r="Z9934" t="inlineStr">
        <is>
          <t>home_use</t>
        </is>
      </c>
      <c r="AA9934" t="inlineStr">
        <is>
          <t>IMP01310</t>
        </is>
      </c>
      <c r="AB9934" t="inlineStr">
        <is>
          <t>T109167</t>
        </is>
      </c>
      <c r="AC9934" s="32" t="n">
        <v>1643632.17</v>
      </c>
      <c r="AD9934" s="32" t="n">
        <v>175868.64</v>
      </c>
      <c r="AE9934" s="35">
        <f>(LEFT(Y9934,4)-Parameters!$B$23)*12+MID(Y9934,6,2)-Parameters!$B$24+1</f>
        <v/>
      </c>
    </row>
    <row r="9935">
      <c r="X9935" t="inlineStr">
        <is>
          <t>L0179836</t>
        </is>
      </c>
      <c r="Y9935" t="inlineStr">
        <is>
          <t>2025-12-04</t>
        </is>
      </c>
      <c r="Z9935" t="inlineStr">
        <is>
          <t>home_use</t>
        </is>
      </c>
      <c r="AA9935" t="inlineStr">
        <is>
          <t>IMP01310</t>
        </is>
      </c>
      <c r="AB9935" t="inlineStr">
        <is>
          <t>T109167</t>
        </is>
      </c>
      <c r="AC9935" s="32" t="n">
        <v>537417.49</v>
      </c>
      <c r="AD9935" s="32" t="n">
        <v>57503.67</v>
      </c>
      <c r="AE9935" s="35">
        <f>(LEFT(Y9935,4)-Parameters!$B$23)*12+MID(Y9935,6,2)-Parameters!$B$24+1</f>
        <v/>
      </c>
    </row>
    <row r="9936">
      <c r="X9936" t="inlineStr">
        <is>
          <t>L0179837</t>
        </is>
      </c>
      <c r="Y9936" t="inlineStr">
        <is>
          <t>2025-12-04</t>
        </is>
      </c>
      <c r="Z9936" t="inlineStr">
        <is>
          <t>home_use</t>
        </is>
      </c>
      <c r="AA9936" t="inlineStr">
        <is>
          <t>IMP01310</t>
        </is>
      </c>
      <c r="AB9936" t="inlineStr">
        <is>
          <t>T109167</t>
        </is>
      </c>
      <c r="AC9936" s="32" t="n">
        <v>393624.94</v>
      </c>
      <c r="AD9936" s="32" t="n">
        <v>42117.87</v>
      </c>
      <c r="AE9936" s="35">
        <f>(LEFT(Y9936,4)-Parameters!$B$23)*12+MID(Y9936,6,2)-Parameters!$B$24+1</f>
        <v/>
      </c>
    </row>
    <row r="9937">
      <c r="X9937" t="inlineStr">
        <is>
          <t>L0179838</t>
        </is>
      </c>
      <c r="Y9937" t="inlineStr">
        <is>
          <t>2025-12-04</t>
        </is>
      </c>
      <c r="Z9937" t="inlineStr">
        <is>
          <t>home_use</t>
        </is>
      </c>
      <c r="AA9937" t="inlineStr">
        <is>
          <t>IMP01310</t>
        </is>
      </c>
      <c r="AB9937" t="inlineStr">
        <is>
          <t>T109167</t>
        </is>
      </c>
      <c r="AC9937" s="32" t="n">
        <v>596364.4</v>
      </c>
      <c r="AD9937" s="32" t="n">
        <v>63810.99</v>
      </c>
      <c r="AE9937" s="35">
        <f>(LEFT(Y9937,4)-Parameters!$B$23)*12+MID(Y9937,6,2)-Parameters!$B$24+1</f>
        <v/>
      </c>
    </row>
    <row r="9938">
      <c r="X9938" t="inlineStr">
        <is>
          <t>L0179839</t>
        </is>
      </c>
      <c r="Y9938" t="inlineStr">
        <is>
          <t>2025-12-04</t>
        </is>
      </c>
      <c r="Z9938" t="inlineStr">
        <is>
          <t>home_use</t>
        </is>
      </c>
      <c r="AA9938" t="inlineStr">
        <is>
          <t>IMP01310</t>
        </is>
      </c>
      <c r="AB9938" t="inlineStr">
        <is>
          <t>T109167</t>
        </is>
      </c>
      <c r="AC9938" s="32" t="n">
        <v>424539.09</v>
      </c>
      <c r="AD9938" s="32" t="n">
        <v>45425.68</v>
      </c>
      <c r="AE9938" s="35">
        <f>(LEFT(Y9938,4)-Parameters!$B$23)*12+MID(Y9938,6,2)-Parameters!$B$24+1</f>
        <v/>
      </c>
    </row>
    <row r="9939">
      <c r="X9939" t="inlineStr">
        <is>
          <t>L0179840</t>
        </is>
      </c>
      <c r="Y9939" t="inlineStr">
        <is>
          <t>2025-12-04</t>
        </is>
      </c>
      <c r="Z9939" t="inlineStr">
        <is>
          <t>home_use</t>
        </is>
      </c>
      <c r="AA9939" t="inlineStr">
        <is>
          <t>IMP01310</t>
        </is>
      </c>
      <c r="AB9939" t="inlineStr">
        <is>
          <t>T109167</t>
        </is>
      </c>
      <c r="AC9939" s="32" t="n">
        <v>1280092.42</v>
      </c>
      <c r="AD9939" s="32" t="n">
        <v>136969.89</v>
      </c>
      <c r="AE9939" s="35">
        <f>(LEFT(Y9939,4)-Parameters!$B$23)*12+MID(Y9939,6,2)-Parameters!$B$24+1</f>
        <v/>
      </c>
    </row>
    <row r="9940">
      <c r="X9940" t="inlineStr">
        <is>
          <t>L0180067</t>
        </is>
      </c>
      <c r="Y9940" t="inlineStr">
        <is>
          <t>2025-12-05</t>
        </is>
      </c>
      <c r="Z9940" t="inlineStr">
        <is>
          <t>home_use</t>
        </is>
      </c>
      <c r="AA9940" t="inlineStr">
        <is>
          <t>IMP01310</t>
        </is>
      </c>
      <c r="AB9940" t="inlineStr">
        <is>
          <t>T109167</t>
        </is>
      </c>
      <c r="AC9940" s="32" t="n">
        <v>868912.79</v>
      </c>
      <c r="AD9940" s="32" t="n">
        <v>92973.67</v>
      </c>
      <c r="AE9940" s="35">
        <f>(LEFT(Y9940,4)-Parameters!$B$23)*12+MID(Y9940,6,2)-Parameters!$B$24+1</f>
        <v/>
      </c>
    </row>
    <row r="9941">
      <c r="X9941" t="inlineStr">
        <is>
          <t>L0180313</t>
        </is>
      </c>
      <c r="Y9941" t="inlineStr">
        <is>
          <t>2025-12-06</t>
        </is>
      </c>
      <c r="Z9941" t="inlineStr">
        <is>
          <t>home_use</t>
        </is>
      </c>
      <c r="AA9941" t="inlineStr">
        <is>
          <t>IMP01310</t>
        </is>
      </c>
      <c r="AB9941" t="inlineStr">
        <is>
          <t>T109167</t>
        </is>
      </c>
      <c r="AC9941" s="32" t="n">
        <v>497804.93</v>
      </c>
      <c r="AD9941" s="32" t="n">
        <v>49780.49</v>
      </c>
      <c r="AE9941" s="35">
        <f>(LEFT(Y9941,4)-Parameters!$B$23)*12+MID(Y9941,6,2)-Parameters!$B$24+1</f>
        <v/>
      </c>
    </row>
    <row r="9942">
      <c r="X9942" t="inlineStr">
        <is>
          <t>L0180314</t>
        </is>
      </c>
      <c r="Y9942" t="inlineStr">
        <is>
          <t>2025-12-06</t>
        </is>
      </c>
      <c r="Z9942" t="inlineStr">
        <is>
          <t>home_use</t>
        </is>
      </c>
      <c r="AA9942" t="inlineStr">
        <is>
          <t>IMP01310</t>
        </is>
      </c>
      <c r="AB9942" t="inlineStr">
        <is>
          <t>T109167</t>
        </is>
      </c>
      <c r="AC9942" s="32" t="n">
        <v>925371.22</v>
      </c>
      <c r="AD9942" s="32" t="n">
        <v>99014.72</v>
      </c>
      <c r="AE9942" s="35">
        <f>(LEFT(Y9942,4)-Parameters!$B$23)*12+MID(Y9942,6,2)-Parameters!$B$24+1</f>
        <v/>
      </c>
    </row>
    <row r="9943">
      <c r="X9943" t="inlineStr">
        <is>
          <t>L0180315</t>
        </is>
      </c>
      <c r="Y9943" t="inlineStr">
        <is>
          <t>2025-12-06</t>
        </is>
      </c>
      <c r="Z9943" t="inlineStr">
        <is>
          <t>home_use</t>
        </is>
      </c>
      <c r="AA9943" t="inlineStr">
        <is>
          <t>IMP01310</t>
        </is>
      </c>
      <c r="AB9943" t="inlineStr">
        <is>
          <t>T109167</t>
        </is>
      </c>
      <c r="AC9943" s="32" t="n">
        <v>706493</v>
      </c>
      <c r="AD9943" s="32" t="n">
        <v>75594.75</v>
      </c>
      <c r="AE9943" s="35">
        <f>(LEFT(Y9943,4)-Parameters!$B$23)*12+MID(Y9943,6,2)-Parameters!$B$24+1</f>
        <v/>
      </c>
    </row>
    <row r="9944">
      <c r="X9944" t="inlineStr">
        <is>
          <t>L0180558</t>
        </is>
      </c>
      <c r="Y9944" t="inlineStr">
        <is>
          <t>2025-12-07</t>
        </is>
      </c>
      <c r="Z9944" t="inlineStr">
        <is>
          <t>home_use</t>
        </is>
      </c>
      <c r="AA9944" t="inlineStr">
        <is>
          <t>IMP01310</t>
        </is>
      </c>
      <c r="AB9944" t="inlineStr">
        <is>
          <t>T109167</t>
        </is>
      </c>
      <c r="AC9944" s="32" t="n">
        <v>403823.41</v>
      </c>
      <c r="AD9944" s="32" t="n">
        <v>43209.11</v>
      </c>
      <c r="AE9944" s="35">
        <f>(LEFT(Y9944,4)-Parameters!$B$23)*12+MID(Y9944,6,2)-Parameters!$B$24+1</f>
        <v/>
      </c>
    </row>
    <row r="9945">
      <c r="X9945" t="inlineStr">
        <is>
          <t>L0180559</t>
        </is>
      </c>
      <c r="Y9945" t="inlineStr">
        <is>
          <t>2025-12-07</t>
        </is>
      </c>
      <c r="Z9945" t="inlineStr">
        <is>
          <t>home_use</t>
        </is>
      </c>
      <c r="AA9945" t="inlineStr">
        <is>
          <t>IMP01310</t>
        </is>
      </c>
      <c r="AB9945" t="inlineStr">
        <is>
          <t>T109167</t>
        </is>
      </c>
      <c r="AC9945" s="32" t="n">
        <v>1076348.23</v>
      </c>
      <c r="AD9945" s="32" t="n">
        <v>134543.53</v>
      </c>
      <c r="AE9945" s="35">
        <f>(LEFT(Y9945,4)-Parameters!$B$23)*12+MID(Y9945,6,2)-Parameters!$B$24+1</f>
        <v/>
      </c>
    </row>
    <row r="9946">
      <c r="X9946" t="inlineStr">
        <is>
          <t>L0180560</t>
        </is>
      </c>
      <c r="Y9946" t="inlineStr">
        <is>
          <t>2025-12-07</t>
        </is>
      </c>
      <c r="Z9946" t="inlineStr">
        <is>
          <t>home_use</t>
        </is>
      </c>
      <c r="AA9946" t="inlineStr">
        <is>
          <t>IMP01310</t>
        </is>
      </c>
      <c r="AB9946" t="inlineStr">
        <is>
          <t>T109167</t>
        </is>
      </c>
      <c r="AC9946" s="32" t="n">
        <v>3309314.33</v>
      </c>
      <c r="AD9946" s="32" t="n">
        <v>387189.78</v>
      </c>
      <c r="AE9946" s="35">
        <f>(LEFT(Y9946,4)-Parameters!$B$23)*12+MID(Y9946,6,2)-Parameters!$B$24+1</f>
        <v/>
      </c>
    </row>
    <row r="9947">
      <c r="X9947" t="inlineStr">
        <is>
          <t>L0180804</t>
        </is>
      </c>
      <c r="Y9947" t="inlineStr">
        <is>
          <t>2025-12-08</t>
        </is>
      </c>
      <c r="Z9947" t="inlineStr">
        <is>
          <t>home_use</t>
        </is>
      </c>
      <c r="AA9947" t="inlineStr">
        <is>
          <t>IMP01310</t>
        </is>
      </c>
      <c r="AB9947" t="inlineStr">
        <is>
          <t>T109167</t>
        </is>
      </c>
      <c r="AC9947" s="32" t="n">
        <v>1625967.85</v>
      </c>
      <c r="AD9947" s="32" t="n">
        <v>173978.56</v>
      </c>
      <c r="AE9947" s="35">
        <f>(LEFT(Y9947,4)-Parameters!$B$23)*12+MID(Y9947,6,2)-Parameters!$B$24+1</f>
        <v/>
      </c>
    </row>
    <row r="9948">
      <c r="X9948" t="inlineStr">
        <is>
          <t>L0180807</t>
        </is>
      </c>
      <c r="Y9948" t="inlineStr">
        <is>
          <t>2025-12-08</t>
        </is>
      </c>
      <c r="Z9948" t="inlineStr">
        <is>
          <t>home_use</t>
        </is>
      </c>
      <c r="AA9948" t="inlineStr">
        <is>
          <t>IMP01310</t>
        </is>
      </c>
      <c r="AB9948" t="inlineStr">
        <is>
          <t>T109167</t>
        </is>
      </c>
      <c r="AC9948" s="32" t="n">
        <v>1938282.55</v>
      </c>
      <c r="AD9948" s="32" t="n">
        <v>251976.73</v>
      </c>
      <c r="AE9948" s="35">
        <f>(LEFT(Y9948,4)-Parameters!$B$23)*12+MID(Y9948,6,2)-Parameters!$B$24+1</f>
        <v/>
      </c>
    </row>
    <row r="9949">
      <c r="X9949" t="inlineStr">
        <is>
          <t>L0180808</t>
        </is>
      </c>
      <c r="Y9949" t="inlineStr">
        <is>
          <t>2025-12-08</t>
        </is>
      </c>
      <c r="Z9949" t="inlineStr">
        <is>
          <t>home_use</t>
        </is>
      </c>
      <c r="AA9949" t="inlineStr">
        <is>
          <t>IMP01310</t>
        </is>
      </c>
      <c r="AB9949" t="inlineStr">
        <is>
          <t>T109167</t>
        </is>
      </c>
      <c r="AC9949" s="32" t="n">
        <v>1887190.54</v>
      </c>
      <c r="AD9949" s="32" t="n">
        <v>245334.77</v>
      </c>
      <c r="AE9949" s="35">
        <f>(LEFT(Y9949,4)-Parameters!$B$23)*12+MID(Y9949,6,2)-Parameters!$B$24+1</f>
        <v/>
      </c>
    </row>
    <row r="9950">
      <c r="X9950" t="inlineStr">
        <is>
          <t>L0180809</t>
        </is>
      </c>
      <c r="Y9950" t="inlineStr">
        <is>
          <t>2025-12-08</t>
        </is>
      </c>
      <c r="Z9950" t="inlineStr">
        <is>
          <t>home_use</t>
        </is>
      </c>
      <c r="AA9950" t="inlineStr">
        <is>
          <t>IMP01310</t>
        </is>
      </c>
      <c r="AB9950" t="inlineStr">
        <is>
          <t>T109167</t>
        </is>
      </c>
      <c r="AC9950" s="32" t="n">
        <v>1192002</v>
      </c>
      <c r="AD9950" s="32" t="n">
        <v>127544.21</v>
      </c>
      <c r="AE9950" s="35">
        <f>(LEFT(Y9950,4)-Parameters!$B$23)*12+MID(Y9950,6,2)-Parameters!$B$24+1</f>
        <v/>
      </c>
    </row>
    <row r="9951">
      <c r="X9951" t="inlineStr">
        <is>
          <t>L0180811</t>
        </is>
      </c>
      <c r="Y9951" t="inlineStr">
        <is>
          <t>2025-12-08</t>
        </is>
      </c>
      <c r="Z9951" t="inlineStr">
        <is>
          <t>home_use</t>
        </is>
      </c>
      <c r="AA9951" t="inlineStr">
        <is>
          <t>IMP01310</t>
        </is>
      </c>
      <c r="AB9951" t="inlineStr">
        <is>
          <t>T109167</t>
        </is>
      </c>
      <c r="AC9951" s="32" t="n">
        <v>916585.73</v>
      </c>
      <c r="AD9951" s="32" t="n">
        <v>98074.67</v>
      </c>
      <c r="AE9951" s="35">
        <f>(LEFT(Y9951,4)-Parameters!$B$23)*12+MID(Y9951,6,2)-Parameters!$B$24+1</f>
        <v/>
      </c>
    </row>
    <row r="9952">
      <c r="X9952" t="inlineStr">
        <is>
          <t>L0181039</t>
        </is>
      </c>
      <c r="Y9952" t="inlineStr">
        <is>
          <t>2025-12-09</t>
        </is>
      </c>
      <c r="Z9952" t="inlineStr">
        <is>
          <t>home_use</t>
        </is>
      </c>
      <c r="AA9952" t="inlineStr">
        <is>
          <t>IMP01310</t>
        </is>
      </c>
      <c r="AB9952" t="inlineStr">
        <is>
          <t>T109167</t>
        </is>
      </c>
      <c r="AC9952" s="32" t="n">
        <v>282674.53</v>
      </c>
      <c r="AD9952" s="32" t="n">
        <v>30246.17</v>
      </c>
      <c r="AE9952" s="35">
        <f>(LEFT(Y9952,4)-Parameters!$B$23)*12+MID(Y9952,6,2)-Parameters!$B$24+1</f>
        <v/>
      </c>
    </row>
    <row r="9953">
      <c r="X9953" t="inlineStr">
        <is>
          <t>L0181040</t>
        </is>
      </c>
      <c r="Y9953" t="inlineStr">
        <is>
          <t>2025-12-09</t>
        </is>
      </c>
      <c r="Z9953" t="inlineStr">
        <is>
          <t>home_use</t>
        </is>
      </c>
      <c r="AA9953" t="inlineStr">
        <is>
          <t>IMP01310</t>
        </is>
      </c>
      <c r="AB9953" t="inlineStr">
        <is>
          <t>T109167</t>
        </is>
      </c>
      <c r="AC9953" s="32" t="n">
        <v>5833744.33</v>
      </c>
      <c r="AD9953" s="32" t="n">
        <v>729218.04</v>
      </c>
      <c r="AE9953" s="35">
        <f>(LEFT(Y9953,4)-Parameters!$B$23)*12+MID(Y9953,6,2)-Parameters!$B$24+1</f>
        <v/>
      </c>
    </row>
    <row r="9954">
      <c r="X9954" t="inlineStr">
        <is>
          <t>L0181041</t>
        </is>
      </c>
      <c r="Y9954" t="inlineStr">
        <is>
          <t>2025-12-09</t>
        </is>
      </c>
      <c r="Z9954" t="inlineStr">
        <is>
          <t>home_use</t>
        </is>
      </c>
      <c r="AA9954" t="inlineStr">
        <is>
          <t>IMP01310</t>
        </is>
      </c>
      <c r="AB9954" t="inlineStr">
        <is>
          <t>T109167</t>
        </is>
      </c>
      <c r="AC9954" s="32" t="n">
        <v>652413.53</v>
      </c>
      <c r="AD9954" s="32" t="n">
        <v>69808.25</v>
      </c>
      <c r="AE9954" s="35">
        <f>(LEFT(Y9954,4)-Parameters!$B$23)*12+MID(Y9954,6,2)-Parameters!$B$24+1</f>
        <v/>
      </c>
    </row>
    <row r="9955">
      <c r="X9955" t="inlineStr">
        <is>
          <t>L0181042</t>
        </is>
      </c>
      <c r="Y9955" t="inlineStr">
        <is>
          <t>2025-12-09</t>
        </is>
      </c>
      <c r="Z9955" t="inlineStr">
        <is>
          <t>home_use</t>
        </is>
      </c>
      <c r="AA9955" t="inlineStr">
        <is>
          <t>IMP01310</t>
        </is>
      </c>
      <c r="AB9955" t="inlineStr">
        <is>
          <t>T109167</t>
        </is>
      </c>
      <c r="AC9955" s="32" t="n">
        <v>816551.1800000001</v>
      </c>
      <c r="AD9955" s="32" t="n">
        <v>87370.98</v>
      </c>
      <c r="AE9955" s="35">
        <f>(LEFT(Y9955,4)-Parameters!$B$23)*12+MID(Y9955,6,2)-Parameters!$B$24+1</f>
        <v/>
      </c>
    </row>
    <row r="9956">
      <c r="X9956" t="inlineStr">
        <is>
          <t>L0181044</t>
        </is>
      </c>
      <c r="Y9956" t="inlineStr">
        <is>
          <t>2025-12-09</t>
        </is>
      </c>
      <c r="Z9956" t="inlineStr">
        <is>
          <t>home_use</t>
        </is>
      </c>
      <c r="AA9956" t="inlineStr">
        <is>
          <t>IMP01310</t>
        </is>
      </c>
      <c r="AB9956" t="inlineStr">
        <is>
          <t>T109167</t>
        </is>
      </c>
      <c r="AC9956" s="32" t="n">
        <v>717155.6800000001</v>
      </c>
      <c r="AD9956" s="32" t="n">
        <v>76735.66</v>
      </c>
      <c r="AE9956" s="35">
        <f>(LEFT(Y9956,4)-Parameters!$B$23)*12+MID(Y9956,6,2)-Parameters!$B$24+1</f>
        <v/>
      </c>
    </row>
    <row r="9957">
      <c r="X9957" t="inlineStr">
        <is>
          <t>L0181272</t>
        </is>
      </c>
      <c r="Y9957" t="inlineStr">
        <is>
          <t>2025-12-10</t>
        </is>
      </c>
      <c r="Z9957" t="inlineStr">
        <is>
          <t>home_use</t>
        </is>
      </c>
      <c r="AA9957" t="inlineStr">
        <is>
          <t>IMP01310</t>
        </is>
      </c>
      <c r="AB9957" t="inlineStr">
        <is>
          <t>T109167</t>
        </is>
      </c>
      <c r="AC9957" s="32" t="n">
        <v>900802.33</v>
      </c>
      <c r="AD9957" s="32" t="n">
        <v>96385.85000000001</v>
      </c>
      <c r="AE9957" s="35">
        <f>(LEFT(Y9957,4)-Parameters!$B$23)*12+MID(Y9957,6,2)-Parameters!$B$24+1</f>
        <v/>
      </c>
    </row>
    <row r="9958">
      <c r="X9958" t="inlineStr">
        <is>
          <t>L0181273</t>
        </is>
      </c>
      <c r="Y9958" t="inlineStr">
        <is>
          <t>2025-12-10</t>
        </is>
      </c>
      <c r="Z9958" t="inlineStr">
        <is>
          <t>home_use</t>
        </is>
      </c>
      <c r="AA9958" t="inlineStr">
        <is>
          <t>IMP01310</t>
        </is>
      </c>
      <c r="AB9958" t="inlineStr">
        <is>
          <t>T109167</t>
        </is>
      </c>
      <c r="AC9958" s="32" t="n">
        <v>291968.52</v>
      </c>
      <c r="AD9958" s="32" t="n">
        <v>33576.38</v>
      </c>
      <c r="AE9958" s="35">
        <f>(LEFT(Y9958,4)-Parameters!$B$23)*12+MID(Y9958,6,2)-Parameters!$B$24+1</f>
        <v/>
      </c>
    </row>
    <row r="9959">
      <c r="X9959" t="inlineStr">
        <is>
          <t>L0181274</t>
        </is>
      </c>
      <c r="Y9959" t="inlineStr">
        <is>
          <t>2025-12-10</t>
        </is>
      </c>
      <c r="Z9959" t="inlineStr">
        <is>
          <t>home_use</t>
        </is>
      </c>
      <c r="AA9959" t="inlineStr">
        <is>
          <t>IMP01310</t>
        </is>
      </c>
      <c r="AB9959" t="inlineStr">
        <is>
          <t>T109167</t>
        </is>
      </c>
      <c r="AC9959" s="32" t="n">
        <v>327878.55</v>
      </c>
      <c r="AD9959" s="32" t="n">
        <v>35083</v>
      </c>
      <c r="AE9959" s="35">
        <f>(LEFT(Y9959,4)-Parameters!$B$23)*12+MID(Y9959,6,2)-Parameters!$B$24+1</f>
        <v/>
      </c>
    </row>
    <row r="9960">
      <c r="X9960" t="inlineStr">
        <is>
          <t>L0181275</t>
        </is>
      </c>
      <c r="Y9960" t="inlineStr">
        <is>
          <t>2025-12-10</t>
        </is>
      </c>
      <c r="Z9960" t="inlineStr">
        <is>
          <t>home_use</t>
        </is>
      </c>
      <c r="AA9960" t="inlineStr">
        <is>
          <t>IMP01310</t>
        </is>
      </c>
      <c r="AB9960" t="inlineStr">
        <is>
          <t>T109167</t>
        </is>
      </c>
      <c r="AC9960" s="32" t="n">
        <v>461961.46</v>
      </c>
      <c r="AD9960" s="32" t="n">
        <v>49429.88</v>
      </c>
      <c r="AE9960" s="35">
        <f>(LEFT(Y9960,4)-Parameters!$B$23)*12+MID(Y9960,6,2)-Parameters!$B$24+1</f>
        <v/>
      </c>
    </row>
    <row r="9961">
      <c r="X9961" t="inlineStr">
        <is>
          <t>L0181276</t>
        </is>
      </c>
      <c r="Y9961" t="inlineStr">
        <is>
          <t>2025-12-10</t>
        </is>
      </c>
      <c r="Z9961" t="inlineStr">
        <is>
          <t>home_use</t>
        </is>
      </c>
      <c r="AA9961" t="inlineStr">
        <is>
          <t>IMP01310</t>
        </is>
      </c>
      <c r="AB9961" t="inlineStr">
        <is>
          <t>T109167</t>
        </is>
      </c>
      <c r="AC9961" s="32" t="n">
        <v>1169133.71</v>
      </c>
      <c r="AD9961" s="32" t="n">
        <v>125097.31</v>
      </c>
      <c r="AE9961" s="35">
        <f>(LEFT(Y9961,4)-Parameters!$B$23)*12+MID(Y9961,6,2)-Parameters!$B$24+1</f>
        <v/>
      </c>
    </row>
    <row r="9962">
      <c r="X9962" t="inlineStr">
        <is>
          <t>L0181504</t>
        </is>
      </c>
      <c r="Y9962" t="inlineStr">
        <is>
          <t>2025-12-11</t>
        </is>
      </c>
      <c r="Z9962" t="inlineStr">
        <is>
          <t>home_use</t>
        </is>
      </c>
      <c r="AA9962" t="inlineStr">
        <is>
          <t>IMP01310</t>
        </is>
      </c>
      <c r="AB9962" t="inlineStr">
        <is>
          <t>T109167</t>
        </is>
      </c>
      <c r="AC9962" s="32" t="n">
        <v>435636.55</v>
      </c>
      <c r="AD9962" s="32" t="n">
        <v>46613.11</v>
      </c>
      <c r="AE9962" s="35">
        <f>(LEFT(Y9962,4)-Parameters!$B$23)*12+MID(Y9962,6,2)-Parameters!$B$24+1</f>
        <v/>
      </c>
    </row>
    <row r="9963">
      <c r="X9963" t="inlineStr">
        <is>
          <t>L0181506</t>
        </is>
      </c>
      <c r="Y9963" t="inlineStr">
        <is>
          <t>2025-12-11</t>
        </is>
      </c>
      <c r="Z9963" t="inlineStr">
        <is>
          <t>home_use</t>
        </is>
      </c>
      <c r="AA9963" t="inlineStr">
        <is>
          <t>IMP01310</t>
        </is>
      </c>
      <c r="AB9963" t="inlineStr">
        <is>
          <t>T109167</t>
        </is>
      </c>
      <c r="AC9963" s="32" t="n">
        <v>615981.39</v>
      </c>
      <c r="AD9963" s="32" t="n">
        <v>65910.00999999999</v>
      </c>
      <c r="AE9963" s="35">
        <f>(LEFT(Y9963,4)-Parameters!$B$23)*12+MID(Y9963,6,2)-Parameters!$B$24+1</f>
        <v/>
      </c>
    </row>
    <row r="9964">
      <c r="X9964" t="inlineStr">
        <is>
          <t>L0181729</t>
        </is>
      </c>
      <c r="Y9964" t="inlineStr">
        <is>
          <t>2025-12-12</t>
        </is>
      </c>
      <c r="Z9964" t="inlineStr">
        <is>
          <t>home_use</t>
        </is>
      </c>
      <c r="AA9964" t="inlineStr">
        <is>
          <t>IMP01310</t>
        </is>
      </c>
      <c r="AB9964" t="inlineStr">
        <is>
          <t>T109167</t>
        </is>
      </c>
      <c r="AC9964" s="32" t="n">
        <v>501463.78</v>
      </c>
      <c r="AD9964" s="32" t="n">
        <v>53656.62</v>
      </c>
      <c r="AE9964" s="35">
        <f>(LEFT(Y9964,4)-Parameters!$B$23)*12+MID(Y9964,6,2)-Parameters!$B$24+1</f>
        <v/>
      </c>
    </row>
    <row r="9965">
      <c r="X9965" t="inlineStr">
        <is>
          <t>L0181730</t>
        </is>
      </c>
      <c r="Y9965" t="inlineStr">
        <is>
          <t>2025-12-12</t>
        </is>
      </c>
      <c r="Z9965" t="inlineStr">
        <is>
          <t>home_use</t>
        </is>
      </c>
      <c r="AA9965" t="inlineStr">
        <is>
          <t>IMP01310</t>
        </is>
      </c>
      <c r="AB9965" t="inlineStr">
        <is>
          <t>T109167</t>
        </is>
      </c>
      <c r="AC9965" s="32" t="n">
        <v>898009.21</v>
      </c>
      <c r="AD9965" s="32" t="n">
        <v>96086.99000000001</v>
      </c>
      <c r="AE9965" s="35">
        <f>(LEFT(Y9965,4)-Parameters!$B$23)*12+MID(Y9965,6,2)-Parameters!$B$24+1</f>
        <v/>
      </c>
    </row>
    <row r="9966">
      <c r="X9966" t="inlineStr">
        <is>
          <t>L0181731</t>
        </is>
      </c>
      <c r="Y9966" t="inlineStr">
        <is>
          <t>2025-12-12</t>
        </is>
      </c>
      <c r="Z9966" t="inlineStr">
        <is>
          <t>home_use</t>
        </is>
      </c>
      <c r="AA9966" t="inlineStr">
        <is>
          <t>IMP01310</t>
        </is>
      </c>
      <c r="AB9966" t="inlineStr">
        <is>
          <t>T109167</t>
        </is>
      </c>
      <c r="AC9966" s="32" t="n">
        <v>456834.01</v>
      </c>
      <c r="AD9966" s="32" t="n">
        <v>48881.24</v>
      </c>
      <c r="AE9966" s="35">
        <f>(LEFT(Y9966,4)-Parameters!$B$23)*12+MID(Y9966,6,2)-Parameters!$B$24+1</f>
        <v/>
      </c>
    </row>
    <row r="9967">
      <c r="X9967" t="inlineStr">
        <is>
          <t>L0181949</t>
        </is>
      </c>
      <c r="Y9967" t="inlineStr">
        <is>
          <t>2025-12-13</t>
        </is>
      </c>
      <c r="Z9967" t="inlineStr">
        <is>
          <t>home_use</t>
        </is>
      </c>
      <c r="AA9967" t="inlineStr">
        <is>
          <t>IMP01310</t>
        </is>
      </c>
      <c r="AB9967" t="inlineStr">
        <is>
          <t>T109167</t>
        </is>
      </c>
      <c r="AC9967" s="32" t="n">
        <v>519344.73</v>
      </c>
      <c r="AD9967" s="32" t="n">
        <v>55569.89</v>
      </c>
      <c r="AE9967" s="35">
        <f>(LEFT(Y9967,4)-Parameters!$B$23)*12+MID(Y9967,6,2)-Parameters!$B$24+1</f>
        <v/>
      </c>
    </row>
    <row r="9968">
      <c r="X9968" t="inlineStr">
        <is>
          <t>L0181950</t>
        </is>
      </c>
      <c r="Y9968" t="inlineStr">
        <is>
          <t>2025-12-13</t>
        </is>
      </c>
      <c r="Z9968" t="inlineStr">
        <is>
          <t>home_use</t>
        </is>
      </c>
      <c r="AA9968" t="inlineStr">
        <is>
          <t>IMP01310</t>
        </is>
      </c>
      <c r="AB9968" t="inlineStr">
        <is>
          <t>T109167</t>
        </is>
      </c>
      <c r="AC9968" s="32" t="n">
        <v>764421.86</v>
      </c>
      <c r="AD9968" s="32" t="n">
        <v>81793.14</v>
      </c>
      <c r="AE9968" s="35">
        <f>(LEFT(Y9968,4)-Parameters!$B$23)*12+MID(Y9968,6,2)-Parameters!$B$24+1</f>
        <v/>
      </c>
    </row>
    <row r="9969">
      <c r="X9969" t="inlineStr">
        <is>
          <t>L0181951</t>
        </is>
      </c>
      <c r="Y9969" t="inlineStr">
        <is>
          <t>2025-12-13</t>
        </is>
      </c>
      <c r="Z9969" t="inlineStr">
        <is>
          <t>home_use</t>
        </is>
      </c>
      <c r="AA9969" t="inlineStr">
        <is>
          <t>IMP01310</t>
        </is>
      </c>
      <c r="AB9969" t="inlineStr">
        <is>
          <t>T109167</t>
        </is>
      </c>
      <c r="AC9969" s="32" t="n">
        <v>889814.47</v>
      </c>
      <c r="AD9969" s="32" t="n">
        <v>95210.14999999999</v>
      </c>
      <c r="AE9969" s="35">
        <f>(LEFT(Y9969,4)-Parameters!$B$23)*12+MID(Y9969,6,2)-Parameters!$B$24+1</f>
        <v/>
      </c>
    </row>
    <row r="9970">
      <c r="X9970" t="inlineStr">
        <is>
          <t>L0182195</t>
        </is>
      </c>
      <c r="Y9970" t="inlineStr">
        <is>
          <t>2025-12-14</t>
        </is>
      </c>
      <c r="Z9970" t="inlineStr">
        <is>
          <t>home_use</t>
        </is>
      </c>
      <c r="AA9970" t="inlineStr">
        <is>
          <t>IMP01310</t>
        </is>
      </c>
      <c r="AB9970" t="inlineStr">
        <is>
          <t>T109167</t>
        </is>
      </c>
      <c r="AC9970" s="32" t="n">
        <v>960116.36</v>
      </c>
      <c r="AD9970" s="32" t="n">
        <v>120014.55</v>
      </c>
      <c r="AE9970" s="35">
        <f>(LEFT(Y9970,4)-Parameters!$B$23)*12+MID(Y9970,6,2)-Parameters!$B$24+1</f>
        <v/>
      </c>
    </row>
    <row r="9971">
      <c r="X9971" t="inlineStr">
        <is>
          <t>L0182196</t>
        </is>
      </c>
      <c r="Y9971" t="inlineStr">
        <is>
          <t>2025-12-14</t>
        </is>
      </c>
      <c r="Z9971" t="inlineStr">
        <is>
          <t>home_use</t>
        </is>
      </c>
      <c r="AA9971" t="inlineStr">
        <is>
          <t>IMP01310</t>
        </is>
      </c>
      <c r="AB9971" t="inlineStr">
        <is>
          <t>T109167</t>
        </is>
      </c>
      <c r="AC9971" s="32" t="n">
        <v>721970.98</v>
      </c>
      <c r="AD9971" s="32" t="n">
        <v>72197.10000000001</v>
      </c>
      <c r="AE9971" s="35">
        <f>(LEFT(Y9971,4)-Parameters!$B$23)*12+MID(Y9971,6,2)-Parameters!$B$24+1</f>
        <v/>
      </c>
    </row>
    <row r="9972">
      <c r="X9972" t="inlineStr">
        <is>
          <t>L0182198</t>
        </is>
      </c>
      <c r="Y9972" t="inlineStr">
        <is>
          <t>2025-12-14</t>
        </is>
      </c>
      <c r="Z9972" t="inlineStr">
        <is>
          <t>home_use</t>
        </is>
      </c>
      <c r="AA9972" t="inlineStr">
        <is>
          <t>IMP01310</t>
        </is>
      </c>
      <c r="AB9972" t="inlineStr">
        <is>
          <t>T109167</t>
        </is>
      </c>
      <c r="AC9972" s="32" t="n">
        <v>497708.87</v>
      </c>
      <c r="AD9972" s="32" t="n">
        <v>53254.85</v>
      </c>
      <c r="AE9972" s="35">
        <f>(LEFT(Y9972,4)-Parameters!$B$23)*12+MID(Y9972,6,2)-Parameters!$B$24+1</f>
        <v/>
      </c>
    </row>
    <row r="9973">
      <c r="X9973" t="inlineStr">
        <is>
          <t>L0182200</t>
        </is>
      </c>
      <c r="Y9973" t="inlineStr">
        <is>
          <t>2025-12-14</t>
        </is>
      </c>
      <c r="Z9973" t="inlineStr">
        <is>
          <t>home_use</t>
        </is>
      </c>
      <c r="AA9973" t="inlineStr">
        <is>
          <t>IMP01310</t>
        </is>
      </c>
      <c r="AB9973" t="inlineStr">
        <is>
          <t>T109167</t>
        </is>
      </c>
      <c r="AC9973" s="32" t="n">
        <v>518617.48</v>
      </c>
      <c r="AD9973" s="32" t="n">
        <v>64827.19</v>
      </c>
      <c r="AE9973" s="35">
        <f>(LEFT(Y9973,4)-Parameters!$B$23)*12+MID(Y9973,6,2)-Parameters!$B$24+1</f>
        <v/>
      </c>
    </row>
    <row r="9974">
      <c r="X9974" t="inlineStr">
        <is>
          <t>L0182414</t>
        </is>
      </c>
      <c r="Y9974" t="inlineStr">
        <is>
          <t>2025-12-15</t>
        </is>
      </c>
      <c r="Z9974" t="inlineStr">
        <is>
          <t>home_use</t>
        </is>
      </c>
      <c r="AA9974" t="inlineStr">
        <is>
          <t>IMP01310</t>
        </is>
      </c>
      <c r="AB9974" t="inlineStr">
        <is>
          <t>T109167</t>
        </is>
      </c>
      <c r="AC9974" s="32" t="n">
        <v>1037008.27</v>
      </c>
      <c r="AD9974" s="32" t="n">
        <v>119255.95</v>
      </c>
      <c r="AE9974" s="35">
        <f>(LEFT(Y9974,4)-Parameters!$B$23)*12+MID(Y9974,6,2)-Parameters!$B$24+1</f>
        <v/>
      </c>
    </row>
    <row r="9975">
      <c r="X9975" t="inlineStr">
        <is>
          <t>L0182415</t>
        </is>
      </c>
      <c r="Y9975" t="inlineStr">
        <is>
          <t>2025-12-15</t>
        </is>
      </c>
      <c r="Z9975" t="inlineStr">
        <is>
          <t>home_use</t>
        </is>
      </c>
      <c r="AA9975" t="inlineStr">
        <is>
          <t>IMP01310</t>
        </is>
      </c>
      <c r="AB9975" t="inlineStr">
        <is>
          <t>T109167</t>
        </is>
      </c>
      <c r="AC9975" s="32" t="n">
        <v>1167244.77</v>
      </c>
      <c r="AD9975" s="32" t="n">
        <v>124895.19</v>
      </c>
      <c r="AE9975" s="35">
        <f>(LEFT(Y9975,4)-Parameters!$B$23)*12+MID(Y9975,6,2)-Parameters!$B$24+1</f>
        <v/>
      </c>
    </row>
    <row r="9976">
      <c r="X9976" t="inlineStr">
        <is>
          <t>L0182417</t>
        </is>
      </c>
      <c r="Y9976" t="inlineStr">
        <is>
          <t>2025-12-15</t>
        </is>
      </c>
      <c r="Z9976" t="inlineStr">
        <is>
          <t>home_use</t>
        </is>
      </c>
      <c r="AA9976" t="inlineStr">
        <is>
          <t>IMP01310</t>
        </is>
      </c>
      <c r="AB9976" t="inlineStr">
        <is>
          <t>T109167</t>
        </is>
      </c>
      <c r="AC9976" s="32" t="n">
        <v>1148688.04</v>
      </c>
      <c r="AD9976" s="32" t="n">
        <v>122909.62</v>
      </c>
      <c r="AE9976" s="35">
        <f>(LEFT(Y9976,4)-Parameters!$B$23)*12+MID(Y9976,6,2)-Parameters!$B$24+1</f>
        <v/>
      </c>
    </row>
    <row r="9977">
      <c r="X9977" t="inlineStr">
        <is>
          <t>L0182418</t>
        </is>
      </c>
      <c r="Y9977" t="inlineStr">
        <is>
          <t>2025-12-15</t>
        </is>
      </c>
      <c r="Z9977" t="inlineStr">
        <is>
          <t>home_use</t>
        </is>
      </c>
      <c r="AA9977" t="inlineStr">
        <is>
          <t>IMP01310</t>
        </is>
      </c>
      <c r="AB9977" t="inlineStr">
        <is>
          <t>T109167</t>
        </is>
      </c>
      <c r="AC9977" s="32" t="n">
        <v>400327.69</v>
      </c>
      <c r="AD9977" s="32" t="n">
        <v>42835.06</v>
      </c>
      <c r="AE9977" s="35">
        <f>(LEFT(Y9977,4)-Parameters!$B$23)*12+MID(Y9977,6,2)-Parameters!$B$24+1</f>
        <v/>
      </c>
    </row>
    <row r="9978">
      <c r="X9978" t="inlineStr">
        <is>
          <t>L0182419</t>
        </is>
      </c>
      <c r="Y9978" t="inlineStr">
        <is>
          <t>2025-12-15</t>
        </is>
      </c>
      <c r="Z9978" t="inlineStr">
        <is>
          <t>home_use</t>
        </is>
      </c>
      <c r="AA9978" t="inlineStr">
        <is>
          <t>IMP01310</t>
        </is>
      </c>
      <c r="AB9978" t="inlineStr">
        <is>
          <t>T109167</t>
        </is>
      </c>
      <c r="AC9978" s="32" t="n">
        <v>577299.86</v>
      </c>
      <c r="AD9978" s="32" t="n">
        <v>61771.09</v>
      </c>
      <c r="AE9978" s="35">
        <f>(LEFT(Y9978,4)-Parameters!$B$23)*12+MID(Y9978,6,2)-Parameters!$B$24+1</f>
        <v/>
      </c>
    </row>
    <row r="9979">
      <c r="X9979" t="inlineStr">
        <is>
          <t>L0182620</t>
        </is>
      </c>
      <c r="Y9979" t="inlineStr">
        <is>
          <t>2025-12-16</t>
        </is>
      </c>
      <c r="Z9979" t="inlineStr">
        <is>
          <t>home_use</t>
        </is>
      </c>
      <c r="AA9979" t="inlineStr">
        <is>
          <t>IMP01310</t>
        </is>
      </c>
      <c r="AB9979" t="inlineStr">
        <is>
          <t>T109167</t>
        </is>
      </c>
      <c r="AC9979" s="32" t="n">
        <v>359083.24</v>
      </c>
      <c r="AD9979" s="32" t="n">
        <v>44885.4</v>
      </c>
      <c r="AE9979" s="35">
        <f>(LEFT(Y9979,4)-Parameters!$B$23)*12+MID(Y9979,6,2)-Parameters!$B$24+1</f>
        <v/>
      </c>
    </row>
    <row r="9980">
      <c r="X9980" t="inlineStr">
        <is>
          <t>L0182621</t>
        </is>
      </c>
      <c r="Y9980" t="inlineStr">
        <is>
          <t>2025-12-16</t>
        </is>
      </c>
      <c r="Z9980" t="inlineStr">
        <is>
          <t>home_use</t>
        </is>
      </c>
      <c r="AA9980" t="inlineStr">
        <is>
          <t>IMP01310</t>
        </is>
      </c>
      <c r="AB9980" t="inlineStr">
        <is>
          <t>T109167</t>
        </is>
      </c>
      <c r="AC9980" s="32" t="n">
        <v>322083.98</v>
      </c>
      <c r="AD9980" s="32" t="n">
        <v>41870.92</v>
      </c>
      <c r="AE9980" s="35">
        <f>(LEFT(Y9980,4)-Parameters!$B$23)*12+MID(Y9980,6,2)-Parameters!$B$24+1</f>
        <v/>
      </c>
    </row>
    <row r="9981">
      <c r="X9981" t="inlineStr">
        <is>
          <t>L0182622</t>
        </is>
      </c>
      <c r="Y9981" t="inlineStr">
        <is>
          <t>2025-12-16</t>
        </is>
      </c>
      <c r="Z9981" t="inlineStr">
        <is>
          <t>home_use</t>
        </is>
      </c>
      <c r="AA9981" t="inlineStr">
        <is>
          <t>IMP01310</t>
        </is>
      </c>
      <c r="AB9981" t="inlineStr">
        <is>
          <t>T109167</t>
        </is>
      </c>
      <c r="AC9981" s="32" t="n">
        <v>305527.75</v>
      </c>
      <c r="AD9981" s="32" t="n">
        <v>30552.78</v>
      </c>
      <c r="AE9981" s="35">
        <f>(LEFT(Y9981,4)-Parameters!$B$23)*12+MID(Y9981,6,2)-Parameters!$B$24+1</f>
        <v/>
      </c>
    </row>
    <row r="9982">
      <c r="X9982" t="inlineStr">
        <is>
          <t>L0182623</t>
        </is>
      </c>
      <c r="Y9982" t="inlineStr">
        <is>
          <t>2025-12-16</t>
        </is>
      </c>
      <c r="Z9982" t="inlineStr">
        <is>
          <t>home_use</t>
        </is>
      </c>
      <c r="AA9982" t="inlineStr">
        <is>
          <t>IMP01310</t>
        </is>
      </c>
      <c r="AB9982" t="inlineStr">
        <is>
          <t>T109167</t>
        </is>
      </c>
      <c r="AC9982" s="32" t="n">
        <v>710564.6800000001</v>
      </c>
      <c r="AD9982" s="32" t="n">
        <v>76030.42</v>
      </c>
      <c r="AE9982" s="35">
        <f>(LEFT(Y9982,4)-Parameters!$B$23)*12+MID(Y9982,6,2)-Parameters!$B$24+1</f>
        <v/>
      </c>
    </row>
    <row r="9983">
      <c r="X9983" t="inlineStr">
        <is>
          <t>L0182624</t>
        </is>
      </c>
      <c r="Y9983" t="inlineStr">
        <is>
          <t>2025-12-16</t>
        </is>
      </c>
      <c r="Z9983" t="inlineStr">
        <is>
          <t>home_use</t>
        </is>
      </c>
      <c r="AA9983" t="inlineStr">
        <is>
          <t>IMP01310</t>
        </is>
      </c>
      <c r="AB9983" t="inlineStr">
        <is>
          <t>T109167</t>
        </is>
      </c>
      <c r="AC9983" s="32" t="n">
        <v>982754.09</v>
      </c>
      <c r="AD9983" s="32" t="n">
        <v>105154.69</v>
      </c>
      <c r="AE9983" s="35">
        <f>(LEFT(Y9983,4)-Parameters!$B$23)*12+MID(Y9983,6,2)-Parameters!$B$24+1</f>
        <v/>
      </c>
    </row>
    <row r="9984">
      <c r="X9984" t="inlineStr">
        <is>
          <t>L0182625</t>
        </is>
      </c>
      <c r="Y9984" t="inlineStr">
        <is>
          <t>2025-12-16</t>
        </is>
      </c>
      <c r="Z9984" t="inlineStr">
        <is>
          <t>home_use</t>
        </is>
      </c>
      <c r="AA9984" t="inlineStr">
        <is>
          <t>IMP01310</t>
        </is>
      </c>
      <c r="AB9984" t="inlineStr">
        <is>
          <t>T109167</t>
        </is>
      </c>
      <c r="AC9984" s="32" t="n">
        <v>198836.3</v>
      </c>
      <c r="AD9984" s="32" t="n">
        <v>21275.48</v>
      </c>
      <c r="AE9984" s="35">
        <f>(LEFT(Y9984,4)-Parameters!$B$23)*12+MID(Y9984,6,2)-Parameters!$B$24+1</f>
        <v/>
      </c>
    </row>
    <row r="9985">
      <c r="X9985" t="inlineStr">
        <is>
          <t>L0182626</t>
        </is>
      </c>
      <c r="Y9985" t="inlineStr">
        <is>
          <t>2025-12-16</t>
        </is>
      </c>
      <c r="Z9985" t="inlineStr">
        <is>
          <t>home_use</t>
        </is>
      </c>
      <c r="AA9985" t="inlineStr">
        <is>
          <t>IMP01310</t>
        </is>
      </c>
      <c r="AB9985" t="inlineStr">
        <is>
          <t>T109167</t>
        </is>
      </c>
      <c r="AC9985" s="32" t="n">
        <v>2019076.09</v>
      </c>
      <c r="AD9985" s="32" t="n">
        <v>216041.14</v>
      </c>
      <c r="AE9985" s="35">
        <f>(LEFT(Y9985,4)-Parameters!$B$23)*12+MID(Y9985,6,2)-Parameters!$B$24+1</f>
        <v/>
      </c>
    </row>
    <row r="9986">
      <c r="X9986" t="inlineStr">
        <is>
          <t>L0182627</t>
        </is>
      </c>
      <c r="Y9986" t="inlineStr">
        <is>
          <t>2025-12-16</t>
        </is>
      </c>
      <c r="Z9986" t="inlineStr">
        <is>
          <t>warehouse_out</t>
        </is>
      </c>
      <c r="AA9986" t="inlineStr">
        <is>
          <t>IMP01310</t>
        </is>
      </c>
      <c r="AB9986" t="inlineStr">
        <is>
          <t>T109167</t>
        </is>
      </c>
      <c r="AC9986" s="32" t="n">
        <v>408012.01</v>
      </c>
      <c r="AD9986" s="32" t="n">
        <v>43657.29</v>
      </c>
      <c r="AE9986" s="35">
        <f>(LEFT(Y9986,4)-Parameters!$B$23)*12+MID(Y9986,6,2)-Parameters!$B$24+1</f>
        <v/>
      </c>
    </row>
    <row r="9987">
      <c r="X9987" t="inlineStr">
        <is>
          <t>L0182628</t>
        </is>
      </c>
      <c r="Y9987" t="inlineStr">
        <is>
          <t>2025-12-16</t>
        </is>
      </c>
      <c r="Z9987" t="inlineStr">
        <is>
          <t>home_use</t>
        </is>
      </c>
      <c r="AA9987" t="inlineStr">
        <is>
          <t>IMP01310</t>
        </is>
      </c>
      <c r="AB9987" t="inlineStr">
        <is>
          <t>T109167</t>
        </is>
      </c>
      <c r="AC9987" s="32" t="n">
        <v>1104775.76</v>
      </c>
      <c r="AD9987" s="32" t="n">
        <v>143620.85</v>
      </c>
      <c r="AE9987" s="35">
        <f>(LEFT(Y9987,4)-Parameters!$B$23)*12+MID(Y9987,6,2)-Parameters!$B$24+1</f>
        <v/>
      </c>
    </row>
    <row r="9988">
      <c r="X9988" t="inlineStr">
        <is>
          <t>L0182870</t>
        </is>
      </c>
      <c r="Y9988" t="inlineStr">
        <is>
          <t>2025-12-17</t>
        </is>
      </c>
      <c r="Z9988" t="inlineStr">
        <is>
          <t>home_use</t>
        </is>
      </c>
      <c r="AA9988" t="inlineStr">
        <is>
          <t>IMP01310</t>
        </is>
      </c>
      <c r="AB9988" t="inlineStr">
        <is>
          <t>T109167</t>
        </is>
      </c>
      <c r="AC9988" s="32" t="n">
        <v>1237765.3</v>
      </c>
      <c r="AD9988" s="32" t="n">
        <v>123776.53</v>
      </c>
      <c r="AE9988" s="35">
        <f>(LEFT(Y9988,4)-Parameters!$B$23)*12+MID(Y9988,6,2)-Parameters!$B$24+1</f>
        <v/>
      </c>
    </row>
    <row r="9989">
      <c r="X9989" t="inlineStr">
        <is>
          <t>L0182871</t>
        </is>
      </c>
      <c r="Y9989" t="inlineStr">
        <is>
          <t>2025-12-17</t>
        </is>
      </c>
      <c r="Z9989" t="inlineStr">
        <is>
          <t>home_use</t>
        </is>
      </c>
      <c r="AA9989" t="inlineStr">
        <is>
          <t>IMP01310</t>
        </is>
      </c>
      <c r="AB9989" t="inlineStr">
        <is>
          <t>T109167</t>
        </is>
      </c>
      <c r="AC9989" s="32" t="n">
        <v>717763.88</v>
      </c>
      <c r="AD9989" s="32" t="n">
        <v>76800.74000000001</v>
      </c>
      <c r="AE9989" s="35">
        <f>(LEFT(Y9989,4)-Parameters!$B$23)*12+MID(Y9989,6,2)-Parameters!$B$24+1</f>
        <v/>
      </c>
    </row>
    <row r="9990">
      <c r="X9990" t="inlineStr">
        <is>
          <t>L0182872</t>
        </is>
      </c>
      <c r="Y9990" t="inlineStr">
        <is>
          <t>2025-12-17</t>
        </is>
      </c>
      <c r="Z9990" t="inlineStr">
        <is>
          <t>home_use</t>
        </is>
      </c>
      <c r="AA9990" t="inlineStr">
        <is>
          <t>IMP01310</t>
        </is>
      </c>
      <c r="AB9990" t="inlineStr">
        <is>
          <t>T109167</t>
        </is>
      </c>
      <c r="AC9990" s="32" t="n">
        <v>588378.84</v>
      </c>
      <c r="AD9990" s="32" t="n">
        <v>62956.54</v>
      </c>
      <c r="AE9990" s="35">
        <f>(LEFT(Y9990,4)-Parameters!$B$23)*12+MID(Y9990,6,2)-Parameters!$B$24+1</f>
        <v/>
      </c>
    </row>
    <row r="9991">
      <c r="X9991" t="inlineStr">
        <is>
          <t>L0182873</t>
        </is>
      </c>
      <c r="Y9991" t="inlineStr">
        <is>
          <t>2025-12-17</t>
        </is>
      </c>
      <c r="Z9991" t="inlineStr">
        <is>
          <t>home_use</t>
        </is>
      </c>
      <c r="AA9991" t="inlineStr">
        <is>
          <t>IMP01310</t>
        </is>
      </c>
      <c r="AB9991" t="inlineStr">
        <is>
          <t>T109167</t>
        </is>
      </c>
      <c r="AC9991" s="32" t="n">
        <v>531330.03</v>
      </c>
      <c r="AD9991" s="32" t="n">
        <v>53133</v>
      </c>
      <c r="AE9991" s="35">
        <f>(LEFT(Y9991,4)-Parameters!$B$23)*12+MID(Y9991,6,2)-Parameters!$B$24+1</f>
        <v/>
      </c>
    </row>
    <row r="9992">
      <c r="X9992" t="inlineStr">
        <is>
          <t>L0182874</t>
        </is>
      </c>
      <c r="Y9992" t="inlineStr">
        <is>
          <t>2025-12-17</t>
        </is>
      </c>
      <c r="Z9992" t="inlineStr">
        <is>
          <t>home_use</t>
        </is>
      </c>
      <c r="AA9992" t="inlineStr">
        <is>
          <t>IMP01310</t>
        </is>
      </c>
      <c r="AB9992" t="inlineStr">
        <is>
          <t>T109167</t>
        </is>
      </c>
      <c r="AC9992" s="32" t="n">
        <v>940138.25</v>
      </c>
      <c r="AD9992" s="32" t="n">
        <v>117517.28</v>
      </c>
      <c r="AE9992" s="35">
        <f>(LEFT(Y9992,4)-Parameters!$B$23)*12+MID(Y9992,6,2)-Parameters!$B$24+1</f>
        <v/>
      </c>
    </row>
    <row r="9993">
      <c r="X9993" t="inlineStr">
        <is>
          <t>L0183111</t>
        </is>
      </c>
      <c r="Y9993" t="inlineStr">
        <is>
          <t>2025-12-18</t>
        </is>
      </c>
      <c r="Z9993" t="inlineStr">
        <is>
          <t>home_use</t>
        </is>
      </c>
      <c r="AA9993" t="inlineStr">
        <is>
          <t>IMP01310</t>
        </is>
      </c>
      <c r="AB9993" t="inlineStr">
        <is>
          <t>T109167</t>
        </is>
      </c>
      <c r="AC9993" s="32" t="n">
        <v>1185056.23</v>
      </c>
      <c r="AD9993" s="32" t="n">
        <v>126801.02</v>
      </c>
      <c r="AE9993" s="35">
        <f>(LEFT(Y9993,4)-Parameters!$B$23)*12+MID(Y9993,6,2)-Parameters!$B$24+1</f>
        <v/>
      </c>
    </row>
    <row r="9994">
      <c r="X9994" t="inlineStr">
        <is>
          <t>L0183112</t>
        </is>
      </c>
      <c r="Y9994" t="inlineStr">
        <is>
          <t>2025-12-18</t>
        </is>
      </c>
      <c r="Z9994" t="inlineStr">
        <is>
          <t>home_use</t>
        </is>
      </c>
      <c r="AA9994" t="inlineStr">
        <is>
          <t>IMP01310</t>
        </is>
      </c>
      <c r="AB9994" t="inlineStr">
        <is>
          <t>T109167</t>
        </is>
      </c>
      <c r="AC9994" s="32" t="n">
        <v>1170774.46</v>
      </c>
      <c r="AD9994" s="32" t="n">
        <v>125272.87</v>
      </c>
      <c r="AE9994" s="35">
        <f>(LEFT(Y9994,4)-Parameters!$B$23)*12+MID(Y9994,6,2)-Parameters!$B$24+1</f>
        <v/>
      </c>
    </row>
    <row r="9995">
      <c r="X9995" t="inlineStr">
        <is>
          <t>L0183113</t>
        </is>
      </c>
      <c r="Y9995" t="inlineStr">
        <is>
          <t>2025-12-18</t>
        </is>
      </c>
      <c r="Z9995" t="inlineStr">
        <is>
          <t>home_use</t>
        </is>
      </c>
      <c r="AA9995" t="inlineStr">
        <is>
          <t>IMP01310</t>
        </is>
      </c>
      <c r="AB9995" t="inlineStr">
        <is>
          <t>T109167</t>
        </is>
      </c>
      <c r="AC9995" s="32" t="n">
        <v>434776.47</v>
      </c>
      <c r="AD9995" s="32" t="n">
        <v>46521.08</v>
      </c>
      <c r="AE9995" s="35">
        <f>(LEFT(Y9995,4)-Parameters!$B$23)*12+MID(Y9995,6,2)-Parameters!$B$24+1</f>
        <v/>
      </c>
    </row>
    <row r="9996">
      <c r="X9996" t="inlineStr">
        <is>
          <t>L0183114</t>
        </is>
      </c>
      <c r="Y9996" t="inlineStr">
        <is>
          <t>2025-12-18</t>
        </is>
      </c>
      <c r="Z9996" t="inlineStr">
        <is>
          <t>home_use</t>
        </is>
      </c>
      <c r="AA9996" t="inlineStr">
        <is>
          <t>IMP01310</t>
        </is>
      </c>
      <c r="AB9996" t="inlineStr">
        <is>
          <t>T109167</t>
        </is>
      </c>
      <c r="AC9996" s="32" t="n">
        <v>574922.64</v>
      </c>
      <c r="AD9996" s="32" t="n">
        <v>61516.72</v>
      </c>
      <c r="AE9996" s="35">
        <f>(LEFT(Y9996,4)-Parameters!$B$23)*12+MID(Y9996,6,2)-Parameters!$B$24+1</f>
        <v/>
      </c>
    </row>
    <row r="9997">
      <c r="X9997" t="inlineStr">
        <is>
          <t>L0183115</t>
        </is>
      </c>
      <c r="Y9997" t="inlineStr">
        <is>
          <t>2025-12-18</t>
        </is>
      </c>
      <c r="Z9997" t="inlineStr">
        <is>
          <t>home_use</t>
        </is>
      </c>
      <c r="AA9997" t="inlineStr">
        <is>
          <t>IMP01310</t>
        </is>
      </c>
      <c r="AB9997" t="inlineStr">
        <is>
          <t>T109167</t>
        </is>
      </c>
      <c r="AC9997" s="32" t="n">
        <v>230620</v>
      </c>
      <c r="AD9997" s="32" t="n">
        <v>24676.34</v>
      </c>
      <c r="AE9997" s="35">
        <f>(LEFT(Y9997,4)-Parameters!$B$23)*12+MID(Y9997,6,2)-Parameters!$B$24+1</f>
        <v/>
      </c>
    </row>
    <row r="9998">
      <c r="X9998" t="inlineStr">
        <is>
          <t>L0183117</t>
        </is>
      </c>
      <c r="Y9998" t="inlineStr">
        <is>
          <t>2025-12-18</t>
        </is>
      </c>
      <c r="Z9998" t="inlineStr">
        <is>
          <t>home_use</t>
        </is>
      </c>
      <c r="AA9998" t="inlineStr">
        <is>
          <t>IMP01310</t>
        </is>
      </c>
      <c r="AB9998" t="inlineStr">
        <is>
          <t>T109167</t>
        </is>
      </c>
      <c r="AC9998" s="32" t="n">
        <v>735909.96</v>
      </c>
      <c r="AD9998" s="32" t="n">
        <v>78742.37</v>
      </c>
      <c r="AE9998" s="35">
        <f>(LEFT(Y9998,4)-Parameters!$B$23)*12+MID(Y9998,6,2)-Parameters!$B$24+1</f>
        <v/>
      </c>
    </row>
    <row r="9999">
      <c r="X9999" t="inlineStr">
        <is>
          <t>L0183315</t>
        </is>
      </c>
      <c r="Y9999" t="inlineStr">
        <is>
          <t>2025-12-19</t>
        </is>
      </c>
      <c r="Z9999" t="inlineStr">
        <is>
          <t>home_use</t>
        </is>
      </c>
      <c r="AA9999" t="inlineStr">
        <is>
          <t>IMP01310</t>
        </is>
      </c>
      <c r="AB9999" t="inlineStr">
        <is>
          <t>T109167</t>
        </is>
      </c>
      <c r="AC9999" s="32" t="n">
        <v>2308254.34</v>
      </c>
      <c r="AD9999" s="32" t="n">
        <v>288531.79</v>
      </c>
      <c r="AE9999" s="35">
        <f>(LEFT(Y9999,4)-Parameters!$B$23)*12+MID(Y9999,6,2)-Parameters!$B$24+1</f>
        <v/>
      </c>
    </row>
    <row r="10000">
      <c r="X10000" t="inlineStr">
        <is>
          <t>L0183316</t>
        </is>
      </c>
      <c r="Y10000" t="inlineStr">
        <is>
          <t>2025-12-19</t>
        </is>
      </c>
      <c r="Z10000" t="inlineStr">
        <is>
          <t>home_use</t>
        </is>
      </c>
      <c r="AA10000" t="inlineStr">
        <is>
          <t>IMP01310</t>
        </is>
      </c>
      <c r="AB10000" t="inlineStr">
        <is>
          <t>T109167</t>
        </is>
      </c>
      <c r="AC10000" s="32" t="n">
        <v>1053866.35</v>
      </c>
      <c r="AD10000" s="32" t="n">
        <v>105386.63</v>
      </c>
      <c r="AE10000" s="35">
        <f>(LEFT(Y10000,4)-Parameters!$B$23)*12+MID(Y10000,6,2)-Parameters!$B$24+1</f>
        <v/>
      </c>
    </row>
    <row r="10001">
      <c r="X10001" t="inlineStr">
        <is>
          <t>L0183317</t>
        </is>
      </c>
      <c r="Y10001" t="inlineStr">
        <is>
          <t>2025-12-19</t>
        </is>
      </c>
      <c r="Z10001" t="inlineStr">
        <is>
          <t>home_use</t>
        </is>
      </c>
      <c r="AA10001" t="inlineStr">
        <is>
          <t>IMP01310</t>
        </is>
      </c>
      <c r="AB10001" t="inlineStr">
        <is>
          <t>T109167</t>
        </is>
      </c>
      <c r="AC10001" s="32" t="n">
        <v>2214167.34</v>
      </c>
      <c r="AD10001" s="32" t="n">
        <v>236915.91</v>
      </c>
      <c r="AE10001" s="35">
        <f>(LEFT(Y10001,4)-Parameters!$B$23)*12+MID(Y10001,6,2)-Parameters!$B$24+1</f>
        <v/>
      </c>
    </row>
    <row r="10002">
      <c r="X10002" t="inlineStr">
        <is>
          <t>L0183318</t>
        </is>
      </c>
      <c r="Y10002" t="inlineStr">
        <is>
          <t>2025-12-19</t>
        </is>
      </c>
      <c r="Z10002" t="inlineStr">
        <is>
          <t>home_use</t>
        </is>
      </c>
      <c r="AA10002" t="inlineStr">
        <is>
          <t>IMP01310</t>
        </is>
      </c>
      <c r="AB10002" t="inlineStr">
        <is>
          <t>T109167</t>
        </is>
      </c>
      <c r="AC10002" s="32" t="n">
        <v>523343.21</v>
      </c>
      <c r="AD10002" s="32" t="n">
        <v>68034.62</v>
      </c>
      <c r="AE10002" s="35">
        <f>(LEFT(Y10002,4)-Parameters!$B$23)*12+MID(Y10002,6,2)-Parameters!$B$24+1</f>
        <v/>
      </c>
    </row>
    <row r="10003">
      <c r="X10003" t="inlineStr">
        <is>
          <t>L0183523</t>
        </is>
      </c>
      <c r="Y10003" t="inlineStr">
        <is>
          <t>2025-12-20</t>
        </is>
      </c>
      <c r="Z10003" t="inlineStr">
        <is>
          <t>home_use</t>
        </is>
      </c>
      <c r="AA10003" t="inlineStr">
        <is>
          <t>IMP01310</t>
        </is>
      </c>
      <c r="AB10003" t="inlineStr">
        <is>
          <t>T109167</t>
        </is>
      </c>
      <c r="AC10003" s="32" t="n">
        <v>2335319.25</v>
      </c>
      <c r="AD10003" s="32" t="n">
        <v>303591.5</v>
      </c>
      <c r="AE10003" s="35">
        <f>(LEFT(Y10003,4)-Parameters!$B$23)*12+MID(Y10003,6,2)-Parameters!$B$24+1</f>
        <v/>
      </c>
    </row>
    <row r="10004">
      <c r="X10004" t="inlineStr">
        <is>
          <t>L0183525</t>
        </is>
      </c>
      <c r="Y10004" t="inlineStr">
        <is>
          <t>2025-12-20</t>
        </is>
      </c>
      <c r="Z10004" t="inlineStr">
        <is>
          <t>home_use</t>
        </is>
      </c>
      <c r="AA10004" t="inlineStr">
        <is>
          <t>IMP01310</t>
        </is>
      </c>
      <c r="AB10004" t="inlineStr">
        <is>
          <t>T109167</t>
        </is>
      </c>
      <c r="AC10004" s="32" t="n">
        <v>456447.13</v>
      </c>
      <c r="AD10004" s="32" t="n">
        <v>48839.84</v>
      </c>
      <c r="AE10004" s="35">
        <f>(LEFT(Y10004,4)-Parameters!$B$23)*12+MID(Y10004,6,2)-Parameters!$B$24+1</f>
        <v/>
      </c>
    </row>
    <row r="10005">
      <c r="X10005" t="inlineStr">
        <is>
          <t>L0183526</t>
        </is>
      </c>
      <c r="Y10005" t="inlineStr">
        <is>
          <t>2025-12-20</t>
        </is>
      </c>
      <c r="Z10005" t="inlineStr">
        <is>
          <t>home_use</t>
        </is>
      </c>
      <c r="AA10005" t="inlineStr">
        <is>
          <t>IMP01310</t>
        </is>
      </c>
      <c r="AB10005" t="inlineStr">
        <is>
          <t>T109167</t>
        </is>
      </c>
      <c r="AC10005" s="32" t="n">
        <v>1070250.31</v>
      </c>
      <c r="AD10005" s="32" t="n">
        <v>114516.78</v>
      </c>
      <c r="AE10005" s="35">
        <f>(LEFT(Y10005,4)-Parameters!$B$23)*12+MID(Y10005,6,2)-Parameters!$B$24+1</f>
        <v/>
      </c>
    </row>
    <row r="10006">
      <c r="X10006" t="inlineStr">
        <is>
          <t>L0183527</t>
        </is>
      </c>
      <c r="Y10006" t="inlineStr">
        <is>
          <t>2025-12-20</t>
        </is>
      </c>
      <c r="Z10006" t="inlineStr">
        <is>
          <t>home_use</t>
        </is>
      </c>
      <c r="AA10006" t="inlineStr">
        <is>
          <t>IMP01310</t>
        </is>
      </c>
      <c r="AB10006" t="inlineStr">
        <is>
          <t>T109167</t>
        </is>
      </c>
      <c r="AC10006" s="32" t="n">
        <v>873289.04</v>
      </c>
      <c r="AD10006" s="32" t="n">
        <v>93441.92999999999</v>
      </c>
      <c r="AE10006" s="35">
        <f>(LEFT(Y10006,4)-Parameters!$B$23)*12+MID(Y10006,6,2)-Parameters!$B$24+1</f>
        <v/>
      </c>
    </row>
    <row r="10007">
      <c r="X10007" t="inlineStr">
        <is>
          <t>L0183528</t>
        </is>
      </c>
      <c r="Y10007" t="inlineStr">
        <is>
          <t>2025-12-20</t>
        </is>
      </c>
      <c r="Z10007" t="inlineStr">
        <is>
          <t>home_use</t>
        </is>
      </c>
      <c r="AA10007" t="inlineStr">
        <is>
          <t>IMP01310</t>
        </is>
      </c>
      <c r="AB10007" t="inlineStr">
        <is>
          <t>T109167</t>
        </is>
      </c>
      <c r="AC10007" s="32" t="n">
        <v>557471.29</v>
      </c>
      <c r="AD10007" s="32" t="n">
        <v>59649.43</v>
      </c>
      <c r="AE10007" s="35">
        <f>(LEFT(Y10007,4)-Parameters!$B$23)*12+MID(Y10007,6,2)-Parameters!$B$24+1</f>
        <v/>
      </c>
    </row>
    <row r="10008">
      <c r="X10008" t="inlineStr">
        <is>
          <t>L0183529</t>
        </is>
      </c>
      <c r="Y10008" t="inlineStr">
        <is>
          <t>2025-12-20</t>
        </is>
      </c>
      <c r="Z10008" t="inlineStr">
        <is>
          <t>home_use</t>
        </is>
      </c>
      <c r="AA10008" t="inlineStr">
        <is>
          <t>IMP01310</t>
        </is>
      </c>
      <c r="AB10008" t="inlineStr">
        <is>
          <t>T109167</t>
        </is>
      </c>
      <c r="AC10008" s="32" t="n">
        <v>255224.78</v>
      </c>
      <c r="AD10008" s="32" t="n">
        <v>29861.3</v>
      </c>
      <c r="AE10008" s="35">
        <f>(LEFT(Y10008,4)-Parameters!$B$23)*12+MID(Y10008,6,2)-Parameters!$B$24+1</f>
        <v/>
      </c>
    </row>
    <row r="10009">
      <c r="X10009" t="inlineStr">
        <is>
          <t>L0183530</t>
        </is>
      </c>
      <c r="Y10009" t="inlineStr">
        <is>
          <t>2025-12-20</t>
        </is>
      </c>
      <c r="Z10009" t="inlineStr">
        <is>
          <t>home_use</t>
        </is>
      </c>
      <c r="AA10009" t="inlineStr">
        <is>
          <t>IMP01310</t>
        </is>
      </c>
      <c r="AB10009" t="inlineStr">
        <is>
          <t>T109167</t>
        </is>
      </c>
      <c r="AC10009" s="32" t="n">
        <v>1314781.22</v>
      </c>
      <c r="AD10009" s="32" t="n">
        <v>140681.59</v>
      </c>
      <c r="AE10009" s="35">
        <f>(LEFT(Y10009,4)-Parameters!$B$23)*12+MID(Y10009,6,2)-Parameters!$B$24+1</f>
        <v/>
      </c>
    </row>
    <row r="10010">
      <c r="X10010" t="inlineStr">
        <is>
          <t>L0183783</t>
        </is>
      </c>
      <c r="Y10010" t="inlineStr">
        <is>
          <t>2025-12-21</t>
        </is>
      </c>
      <c r="Z10010" t="inlineStr">
        <is>
          <t>home_use</t>
        </is>
      </c>
      <c r="AA10010" t="inlineStr">
        <is>
          <t>IMP01310</t>
        </is>
      </c>
      <c r="AB10010" t="inlineStr">
        <is>
          <t>T109167</t>
        </is>
      </c>
      <c r="AC10010" s="32" t="n">
        <v>455088.67</v>
      </c>
      <c r="AD10010" s="32" t="n">
        <v>48694.49</v>
      </c>
      <c r="AE10010" s="35">
        <f>(LEFT(Y10010,4)-Parameters!$B$23)*12+MID(Y10010,6,2)-Parameters!$B$24+1</f>
        <v/>
      </c>
    </row>
    <row r="10011">
      <c r="X10011" t="inlineStr">
        <is>
          <t>L0183784</t>
        </is>
      </c>
      <c r="Y10011" t="inlineStr">
        <is>
          <t>2025-12-21</t>
        </is>
      </c>
      <c r="Z10011" t="inlineStr">
        <is>
          <t>home_use</t>
        </is>
      </c>
      <c r="AA10011" t="inlineStr">
        <is>
          <t>IMP01310</t>
        </is>
      </c>
      <c r="AB10011" t="inlineStr">
        <is>
          <t>T109167</t>
        </is>
      </c>
      <c r="AC10011" s="32" t="n">
        <v>999953.6899999999</v>
      </c>
      <c r="AD10011" s="32" t="n">
        <v>106995.05</v>
      </c>
      <c r="AE10011" s="35">
        <f>(LEFT(Y10011,4)-Parameters!$B$23)*12+MID(Y10011,6,2)-Parameters!$B$24+1</f>
        <v/>
      </c>
    </row>
    <row r="10012">
      <c r="X10012" t="inlineStr">
        <is>
          <t>L0183785</t>
        </is>
      </c>
      <c r="Y10012" t="inlineStr">
        <is>
          <t>2025-12-21</t>
        </is>
      </c>
      <c r="Z10012" t="inlineStr">
        <is>
          <t>home_use</t>
        </is>
      </c>
      <c r="AA10012" t="inlineStr">
        <is>
          <t>IMP01310</t>
        </is>
      </c>
      <c r="AB10012" t="inlineStr">
        <is>
          <t>T109167</t>
        </is>
      </c>
      <c r="AC10012" s="32" t="n">
        <v>651299.1899999999</v>
      </c>
      <c r="AD10012" s="32" t="n">
        <v>69689.00999999999</v>
      </c>
      <c r="AE10012" s="35">
        <f>(LEFT(Y10012,4)-Parameters!$B$23)*12+MID(Y10012,6,2)-Parameters!$B$24+1</f>
        <v/>
      </c>
    </row>
    <row r="10013">
      <c r="X10013" t="inlineStr">
        <is>
          <t>L0183787</t>
        </is>
      </c>
      <c r="Y10013" t="inlineStr">
        <is>
          <t>2025-12-21</t>
        </is>
      </c>
      <c r="Z10013" t="inlineStr">
        <is>
          <t>home_use</t>
        </is>
      </c>
      <c r="AA10013" t="inlineStr">
        <is>
          <t>IMP01310</t>
        </is>
      </c>
      <c r="AB10013" t="inlineStr">
        <is>
          <t>T109167</t>
        </is>
      </c>
      <c r="AC10013" s="32" t="n">
        <v>161794.87</v>
      </c>
      <c r="AD10013" s="32" t="n">
        <v>18606.41</v>
      </c>
      <c r="AE10013" s="35">
        <f>(LEFT(Y10013,4)-Parameters!$B$23)*12+MID(Y10013,6,2)-Parameters!$B$24+1</f>
        <v/>
      </c>
    </row>
    <row r="10014">
      <c r="X10014" t="inlineStr">
        <is>
          <t>L0184002</t>
        </is>
      </c>
      <c r="Y10014" t="inlineStr">
        <is>
          <t>2025-12-22</t>
        </is>
      </c>
      <c r="Z10014" t="inlineStr">
        <is>
          <t>home_use</t>
        </is>
      </c>
      <c r="AA10014" t="inlineStr">
        <is>
          <t>IMP01310</t>
        </is>
      </c>
      <c r="AB10014" t="inlineStr">
        <is>
          <t>T109167</t>
        </is>
      </c>
      <c r="AC10014" s="32" t="n">
        <v>501612.84</v>
      </c>
      <c r="AD10014" s="32" t="n">
        <v>53672.57</v>
      </c>
      <c r="AE10014" s="35">
        <f>(LEFT(Y10014,4)-Parameters!$B$23)*12+MID(Y10014,6,2)-Parameters!$B$24+1</f>
        <v/>
      </c>
    </row>
    <row r="10015">
      <c r="X10015" t="inlineStr">
        <is>
          <t>L0184004</t>
        </is>
      </c>
      <c r="Y10015" t="inlineStr">
        <is>
          <t>2025-12-22</t>
        </is>
      </c>
      <c r="Z10015" t="inlineStr">
        <is>
          <t>home_use</t>
        </is>
      </c>
      <c r="AA10015" t="inlineStr">
        <is>
          <t>IMP01310</t>
        </is>
      </c>
      <c r="AB10015" t="inlineStr">
        <is>
          <t>T109167</t>
        </is>
      </c>
      <c r="AC10015" s="32" t="n">
        <v>1188083.93</v>
      </c>
      <c r="AD10015" s="32" t="n">
        <v>127124.98</v>
      </c>
      <c r="AE10015" s="35">
        <f>(LEFT(Y10015,4)-Parameters!$B$23)*12+MID(Y10015,6,2)-Parameters!$B$24+1</f>
        <v/>
      </c>
    </row>
    <row r="10016">
      <c r="X10016" t="inlineStr">
        <is>
          <t>L0184005</t>
        </is>
      </c>
      <c r="Y10016" t="inlineStr">
        <is>
          <t>2025-12-22</t>
        </is>
      </c>
      <c r="Z10016" t="inlineStr">
        <is>
          <t>home_use</t>
        </is>
      </c>
      <c r="AA10016" t="inlineStr">
        <is>
          <t>IMP01310</t>
        </is>
      </c>
      <c r="AB10016" t="inlineStr">
        <is>
          <t>T109167</t>
        </is>
      </c>
      <c r="AC10016" s="32" t="n">
        <v>1229082.76</v>
      </c>
      <c r="AD10016" s="32" t="n">
        <v>153635.35</v>
      </c>
      <c r="AE10016" s="35">
        <f>(LEFT(Y10016,4)-Parameters!$B$23)*12+MID(Y10016,6,2)-Parameters!$B$24+1</f>
        <v/>
      </c>
    </row>
    <row r="10017">
      <c r="X10017" t="inlineStr">
        <is>
          <t>L0184240</t>
        </is>
      </c>
      <c r="Y10017" t="inlineStr">
        <is>
          <t>2025-12-23</t>
        </is>
      </c>
      <c r="Z10017" t="inlineStr">
        <is>
          <t>home_use</t>
        </is>
      </c>
      <c r="AA10017" t="inlineStr">
        <is>
          <t>IMP01310</t>
        </is>
      </c>
      <c r="AB10017" t="inlineStr">
        <is>
          <t>T109167</t>
        </is>
      </c>
      <c r="AC10017" s="32" t="n">
        <v>839524.03</v>
      </c>
      <c r="AD10017" s="32" t="n">
        <v>89829.07000000001</v>
      </c>
      <c r="AE10017" s="35">
        <f>(LEFT(Y10017,4)-Parameters!$B$23)*12+MID(Y10017,6,2)-Parameters!$B$24+1</f>
        <v/>
      </c>
    </row>
    <row r="10018">
      <c r="X10018" t="inlineStr">
        <is>
          <t>L0184241</t>
        </is>
      </c>
      <c r="Y10018" t="inlineStr">
        <is>
          <t>2025-12-23</t>
        </is>
      </c>
      <c r="Z10018" t="inlineStr">
        <is>
          <t>home_use</t>
        </is>
      </c>
      <c r="AA10018" t="inlineStr">
        <is>
          <t>IMP01310</t>
        </is>
      </c>
      <c r="AB10018" t="inlineStr">
        <is>
          <t>T109167</t>
        </is>
      </c>
      <c r="AC10018" s="32" t="n">
        <v>621859.75</v>
      </c>
      <c r="AD10018" s="32" t="n">
        <v>66538.99000000001</v>
      </c>
      <c r="AE10018" s="35">
        <f>(LEFT(Y10018,4)-Parameters!$B$23)*12+MID(Y10018,6,2)-Parameters!$B$24+1</f>
        <v/>
      </c>
    </row>
    <row r="10019">
      <c r="X10019" t="inlineStr">
        <is>
          <t>L0184242</t>
        </is>
      </c>
      <c r="Y10019" t="inlineStr">
        <is>
          <t>2025-12-23</t>
        </is>
      </c>
      <c r="Z10019" t="inlineStr">
        <is>
          <t>home_use</t>
        </is>
      </c>
      <c r="AA10019" t="inlineStr">
        <is>
          <t>IMP01310</t>
        </is>
      </c>
      <c r="AB10019" t="inlineStr">
        <is>
          <t>T109167</t>
        </is>
      </c>
      <c r="AC10019" s="32" t="n">
        <v>449694.72</v>
      </c>
      <c r="AD10019" s="32" t="n">
        <v>48117.33</v>
      </c>
      <c r="AE10019" s="35">
        <f>(LEFT(Y10019,4)-Parameters!$B$23)*12+MID(Y10019,6,2)-Parameters!$B$24+1</f>
        <v/>
      </c>
    </row>
    <row r="10020">
      <c r="X10020" t="inlineStr">
        <is>
          <t>L0184243</t>
        </is>
      </c>
      <c r="Y10020" t="inlineStr">
        <is>
          <t>2025-12-23</t>
        </is>
      </c>
      <c r="Z10020" t="inlineStr">
        <is>
          <t>home_use</t>
        </is>
      </c>
      <c r="AA10020" t="inlineStr">
        <is>
          <t>IMP01310</t>
        </is>
      </c>
      <c r="AB10020" t="inlineStr">
        <is>
          <t>T109167</t>
        </is>
      </c>
      <c r="AC10020" s="32" t="n">
        <v>833832.6899999999</v>
      </c>
      <c r="AD10020" s="32" t="n">
        <v>89220.10000000001</v>
      </c>
      <c r="AE10020" s="35">
        <f>(LEFT(Y10020,4)-Parameters!$B$23)*12+MID(Y10020,6,2)-Parameters!$B$24+1</f>
        <v/>
      </c>
    </row>
    <row r="10021">
      <c r="X10021" t="inlineStr">
        <is>
          <t>L0184244</t>
        </is>
      </c>
      <c r="Y10021" t="inlineStr">
        <is>
          <t>2025-12-23</t>
        </is>
      </c>
      <c r="Z10021" t="inlineStr">
        <is>
          <t>home_use</t>
        </is>
      </c>
      <c r="AA10021" t="inlineStr">
        <is>
          <t>IMP01310</t>
        </is>
      </c>
      <c r="AB10021" t="inlineStr">
        <is>
          <t>T109167</t>
        </is>
      </c>
      <c r="AC10021" s="32" t="n">
        <v>2433321.54</v>
      </c>
      <c r="AD10021" s="32" t="n">
        <v>316331.8</v>
      </c>
      <c r="AE10021" s="35">
        <f>(LEFT(Y10021,4)-Parameters!$B$23)*12+MID(Y10021,6,2)-Parameters!$B$24+1</f>
        <v/>
      </c>
    </row>
    <row r="10022">
      <c r="X10022" t="inlineStr">
        <is>
          <t>L0184469</t>
        </is>
      </c>
      <c r="Y10022" t="inlineStr">
        <is>
          <t>2025-12-24</t>
        </is>
      </c>
      <c r="Z10022" t="inlineStr">
        <is>
          <t>home_use</t>
        </is>
      </c>
      <c r="AA10022" t="inlineStr">
        <is>
          <t>IMP01310</t>
        </is>
      </c>
      <c r="AB10022" t="inlineStr">
        <is>
          <t>T109167</t>
        </is>
      </c>
      <c r="AC10022" s="32" t="n">
        <v>698288.54</v>
      </c>
      <c r="AD10022" s="32" t="n">
        <v>74716.87</v>
      </c>
      <c r="AE10022" s="35">
        <f>(LEFT(Y10022,4)-Parameters!$B$23)*12+MID(Y10022,6,2)-Parameters!$B$24+1</f>
        <v/>
      </c>
    </row>
    <row r="10023">
      <c r="X10023" t="inlineStr">
        <is>
          <t>L0184470</t>
        </is>
      </c>
      <c r="Y10023" t="inlineStr">
        <is>
          <t>2025-12-24</t>
        </is>
      </c>
      <c r="Z10023" t="inlineStr">
        <is>
          <t>home_use</t>
        </is>
      </c>
      <c r="AA10023" t="inlineStr">
        <is>
          <t>IMP01310</t>
        </is>
      </c>
      <c r="AB10023" t="inlineStr">
        <is>
          <t>T109167</t>
        </is>
      </c>
      <c r="AC10023" s="32" t="n">
        <v>942043.88</v>
      </c>
      <c r="AD10023" s="32" t="n">
        <v>100798.7</v>
      </c>
      <c r="AE10023" s="35">
        <f>(LEFT(Y10023,4)-Parameters!$B$23)*12+MID(Y10023,6,2)-Parameters!$B$24+1</f>
        <v/>
      </c>
    </row>
    <row r="10024">
      <c r="X10024" t="inlineStr">
        <is>
          <t>L0184473</t>
        </is>
      </c>
      <c r="Y10024" t="inlineStr">
        <is>
          <t>2025-12-24</t>
        </is>
      </c>
      <c r="Z10024" t="inlineStr">
        <is>
          <t>home_use</t>
        </is>
      </c>
      <c r="AA10024" t="inlineStr">
        <is>
          <t>IMP01310</t>
        </is>
      </c>
      <c r="AB10024" t="inlineStr">
        <is>
          <t>T109167</t>
        </is>
      </c>
      <c r="AC10024" s="32" t="n">
        <v>668563.41</v>
      </c>
      <c r="AD10024" s="32" t="n">
        <v>83570.42999999999</v>
      </c>
      <c r="AE10024" s="35">
        <f>(LEFT(Y10024,4)-Parameters!$B$23)*12+MID(Y10024,6,2)-Parameters!$B$24+1</f>
        <v/>
      </c>
    </row>
    <row r="10025">
      <c r="X10025" t="inlineStr">
        <is>
          <t>L0184474</t>
        </is>
      </c>
      <c r="Y10025" t="inlineStr">
        <is>
          <t>2025-12-24</t>
        </is>
      </c>
      <c r="Z10025" t="inlineStr">
        <is>
          <t>warehouse_out</t>
        </is>
      </c>
      <c r="AA10025" t="inlineStr">
        <is>
          <t>IMP01310</t>
        </is>
      </c>
      <c r="AB10025" t="inlineStr">
        <is>
          <t>T109167</t>
        </is>
      </c>
      <c r="AC10025" s="32" t="n">
        <v>3694034.06</v>
      </c>
      <c r="AD10025" s="32" t="n">
        <v>480224.43</v>
      </c>
      <c r="AE10025" s="35">
        <f>(LEFT(Y10025,4)-Parameters!$B$23)*12+MID(Y10025,6,2)-Parameters!$B$24+1</f>
        <v/>
      </c>
    </row>
    <row r="10026">
      <c r="X10026" t="inlineStr">
        <is>
          <t>L0184475</t>
        </is>
      </c>
      <c r="Y10026" t="inlineStr">
        <is>
          <t>2025-12-24</t>
        </is>
      </c>
      <c r="Z10026" t="inlineStr">
        <is>
          <t>home_use</t>
        </is>
      </c>
      <c r="AA10026" t="inlineStr">
        <is>
          <t>IMP01310</t>
        </is>
      </c>
      <c r="AB10026" t="inlineStr">
        <is>
          <t>T109167</t>
        </is>
      </c>
      <c r="AC10026" s="32" t="n">
        <v>344467.62</v>
      </c>
      <c r="AD10026" s="32" t="n">
        <v>36858.04</v>
      </c>
      <c r="AE10026" s="35">
        <f>(LEFT(Y10026,4)-Parameters!$B$23)*12+MID(Y10026,6,2)-Parameters!$B$24+1</f>
        <v/>
      </c>
    </row>
    <row r="10027">
      <c r="X10027" t="inlineStr">
        <is>
          <t>L0184477</t>
        </is>
      </c>
      <c r="Y10027" t="inlineStr">
        <is>
          <t>2025-12-24</t>
        </is>
      </c>
      <c r="Z10027" t="inlineStr">
        <is>
          <t>home_use</t>
        </is>
      </c>
      <c r="AA10027" t="inlineStr">
        <is>
          <t>IMP01310</t>
        </is>
      </c>
      <c r="AB10027" t="inlineStr">
        <is>
          <t>T109167</t>
        </is>
      </c>
      <c r="AC10027" s="32" t="n">
        <v>1880361.21</v>
      </c>
      <c r="AD10027" s="32" t="n">
        <v>201198.65</v>
      </c>
      <c r="AE10027" s="35">
        <f>(LEFT(Y10027,4)-Parameters!$B$23)*12+MID(Y10027,6,2)-Parameters!$B$24+1</f>
        <v/>
      </c>
    </row>
    <row r="10028">
      <c r="X10028" t="inlineStr">
        <is>
          <t>L0184478</t>
        </is>
      </c>
      <c r="Y10028" t="inlineStr">
        <is>
          <t>2025-12-24</t>
        </is>
      </c>
      <c r="Z10028" t="inlineStr">
        <is>
          <t>home_use</t>
        </is>
      </c>
      <c r="AA10028" t="inlineStr">
        <is>
          <t>IMP01310</t>
        </is>
      </c>
      <c r="AB10028" t="inlineStr">
        <is>
          <t>T109167</t>
        </is>
      </c>
      <c r="AC10028" s="32" t="n">
        <v>834951.2</v>
      </c>
      <c r="AD10028" s="32" t="n">
        <v>89339.78</v>
      </c>
      <c r="AE10028" s="35">
        <f>(LEFT(Y10028,4)-Parameters!$B$23)*12+MID(Y10028,6,2)-Parameters!$B$24+1</f>
        <v/>
      </c>
    </row>
    <row r="10029">
      <c r="X10029" t="inlineStr">
        <is>
          <t>L0184702</t>
        </is>
      </c>
      <c r="Y10029" t="inlineStr">
        <is>
          <t>2025-12-25</t>
        </is>
      </c>
      <c r="Z10029" t="inlineStr">
        <is>
          <t>home_use</t>
        </is>
      </c>
      <c r="AA10029" t="inlineStr">
        <is>
          <t>IMP01310</t>
        </is>
      </c>
      <c r="AB10029" t="inlineStr">
        <is>
          <t>T109167</t>
        </is>
      </c>
      <c r="AC10029" s="32" t="n">
        <v>889340.62</v>
      </c>
      <c r="AD10029" s="32" t="n">
        <v>95159.45</v>
      </c>
      <c r="AE10029" s="35">
        <f>(LEFT(Y10029,4)-Parameters!$B$23)*12+MID(Y10029,6,2)-Parameters!$B$24+1</f>
        <v/>
      </c>
    </row>
    <row r="10030">
      <c r="X10030" t="inlineStr">
        <is>
          <t>L0184703</t>
        </is>
      </c>
      <c r="Y10030" t="inlineStr">
        <is>
          <t>2025-12-25</t>
        </is>
      </c>
      <c r="Z10030" t="inlineStr">
        <is>
          <t>home_use</t>
        </is>
      </c>
      <c r="AA10030" t="inlineStr">
        <is>
          <t>IMP01310</t>
        </is>
      </c>
      <c r="AB10030" t="inlineStr">
        <is>
          <t>T109167</t>
        </is>
      </c>
      <c r="AC10030" s="32" t="n">
        <v>1292654.42</v>
      </c>
      <c r="AD10030" s="32" t="n">
        <v>157703.84</v>
      </c>
      <c r="AE10030" s="35">
        <f>(LEFT(Y10030,4)-Parameters!$B$23)*12+MID(Y10030,6,2)-Parameters!$B$24+1</f>
        <v/>
      </c>
    </row>
    <row r="10031">
      <c r="X10031" t="inlineStr">
        <is>
          <t>L0184704</t>
        </is>
      </c>
      <c r="Y10031" t="inlineStr">
        <is>
          <t>2025-12-25</t>
        </is>
      </c>
      <c r="Z10031" t="inlineStr">
        <is>
          <t>home_use</t>
        </is>
      </c>
      <c r="AA10031" t="inlineStr">
        <is>
          <t>IMP01310</t>
        </is>
      </c>
      <c r="AB10031" t="inlineStr">
        <is>
          <t>T109167</t>
        </is>
      </c>
      <c r="AC10031" s="32" t="n">
        <v>856265.75</v>
      </c>
      <c r="AD10031" s="32" t="n">
        <v>91620.42999999999</v>
      </c>
      <c r="AE10031" s="35">
        <f>(LEFT(Y10031,4)-Parameters!$B$23)*12+MID(Y10031,6,2)-Parameters!$B$24+1</f>
        <v/>
      </c>
    </row>
    <row r="10032">
      <c r="X10032" t="inlineStr">
        <is>
          <t>L0184706</t>
        </is>
      </c>
      <c r="Y10032" t="inlineStr">
        <is>
          <t>2025-12-25</t>
        </is>
      </c>
      <c r="Z10032" t="inlineStr">
        <is>
          <t>home_use</t>
        </is>
      </c>
      <c r="AA10032" t="inlineStr">
        <is>
          <t>IMP01310</t>
        </is>
      </c>
      <c r="AB10032" t="inlineStr">
        <is>
          <t>T109167</t>
        </is>
      </c>
      <c r="AC10032" s="32" t="n">
        <v>521468.24</v>
      </c>
      <c r="AD10032" s="32" t="n">
        <v>52146.82</v>
      </c>
      <c r="AE10032" s="35">
        <f>(LEFT(Y10032,4)-Parameters!$B$23)*12+MID(Y10032,6,2)-Parameters!$B$24+1</f>
        <v/>
      </c>
    </row>
    <row r="10033">
      <c r="X10033" t="inlineStr">
        <is>
          <t>L0184707</t>
        </is>
      </c>
      <c r="Y10033" t="inlineStr">
        <is>
          <t>2025-12-25</t>
        </is>
      </c>
      <c r="Z10033" t="inlineStr">
        <is>
          <t>home_use</t>
        </is>
      </c>
      <c r="AA10033" t="inlineStr">
        <is>
          <t>IMP01310</t>
        </is>
      </c>
      <c r="AB10033" t="inlineStr">
        <is>
          <t>T109167</t>
        </is>
      </c>
      <c r="AC10033" s="32" t="n">
        <v>391622.84</v>
      </c>
      <c r="AD10033" s="32" t="n">
        <v>41903.64</v>
      </c>
      <c r="AE10033" s="35">
        <f>(LEFT(Y10033,4)-Parameters!$B$23)*12+MID(Y10033,6,2)-Parameters!$B$24+1</f>
        <v/>
      </c>
    </row>
    <row r="10034">
      <c r="X10034" t="inlineStr">
        <is>
          <t>L0184708</t>
        </is>
      </c>
      <c r="Y10034" t="inlineStr">
        <is>
          <t>2025-12-25</t>
        </is>
      </c>
      <c r="Z10034" t="inlineStr">
        <is>
          <t>home_use</t>
        </is>
      </c>
      <c r="AA10034" t="inlineStr">
        <is>
          <t>IMP01310</t>
        </is>
      </c>
      <c r="AB10034" t="inlineStr">
        <is>
          <t>T109167</t>
        </is>
      </c>
      <c r="AC10034" s="32" t="n">
        <v>778803.71</v>
      </c>
      <c r="AD10034" s="32" t="n">
        <v>83332</v>
      </c>
      <c r="AE10034" s="35">
        <f>(LEFT(Y10034,4)-Parameters!$B$23)*12+MID(Y10034,6,2)-Parameters!$B$24+1</f>
        <v/>
      </c>
    </row>
    <row r="10035">
      <c r="X10035" t="inlineStr">
        <is>
          <t>L0184913</t>
        </is>
      </c>
      <c r="Y10035" t="inlineStr">
        <is>
          <t>2025-12-26</t>
        </is>
      </c>
      <c r="Z10035" t="inlineStr">
        <is>
          <t>home_use</t>
        </is>
      </c>
      <c r="AA10035" t="inlineStr">
        <is>
          <t>IMP01310</t>
        </is>
      </c>
      <c r="AB10035" t="inlineStr">
        <is>
          <t>T109167</t>
        </is>
      </c>
      <c r="AC10035" s="32" t="n">
        <v>739459.2</v>
      </c>
      <c r="AD10035" s="32" t="n">
        <v>79122.13</v>
      </c>
      <c r="AE10035" s="35">
        <f>(LEFT(Y10035,4)-Parameters!$B$23)*12+MID(Y10035,6,2)-Parameters!$B$24+1</f>
        <v/>
      </c>
    </row>
    <row r="10036">
      <c r="X10036" t="inlineStr">
        <is>
          <t>L0184914</t>
        </is>
      </c>
      <c r="Y10036" t="inlineStr">
        <is>
          <t>2025-12-26</t>
        </is>
      </c>
      <c r="Z10036" t="inlineStr">
        <is>
          <t>home_use</t>
        </is>
      </c>
      <c r="AA10036" t="inlineStr">
        <is>
          <t>IMP01310</t>
        </is>
      </c>
      <c r="AB10036" t="inlineStr">
        <is>
          <t>T109167</t>
        </is>
      </c>
      <c r="AC10036" s="32" t="n">
        <v>577657.3</v>
      </c>
      <c r="AD10036" s="32" t="n">
        <v>61809.33</v>
      </c>
      <c r="AE10036" s="35">
        <f>(LEFT(Y10036,4)-Parameters!$B$23)*12+MID(Y10036,6,2)-Parameters!$B$24+1</f>
        <v/>
      </c>
    </row>
    <row r="10037">
      <c r="X10037" t="inlineStr">
        <is>
          <t>L0184915</t>
        </is>
      </c>
      <c r="Y10037" t="inlineStr">
        <is>
          <t>2025-12-26</t>
        </is>
      </c>
      <c r="Z10037" t="inlineStr">
        <is>
          <t>home_use</t>
        </is>
      </c>
      <c r="AA10037" t="inlineStr">
        <is>
          <t>IMP01310</t>
        </is>
      </c>
      <c r="AB10037" t="inlineStr">
        <is>
          <t>T109167</t>
        </is>
      </c>
      <c r="AC10037" s="32" t="n">
        <v>639101.49</v>
      </c>
      <c r="AD10037" s="32" t="n">
        <v>68383.86</v>
      </c>
      <c r="AE10037" s="35">
        <f>(LEFT(Y10037,4)-Parameters!$B$23)*12+MID(Y10037,6,2)-Parameters!$B$24+1</f>
        <v/>
      </c>
    </row>
    <row r="10038">
      <c r="X10038" t="inlineStr">
        <is>
          <t>L0184916</t>
        </is>
      </c>
      <c r="Y10038" t="inlineStr">
        <is>
          <t>2025-12-26</t>
        </is>
      </c>
      <c r="Z10038" t="inlineStr">
        <is>
          <t>home_use</t>
        </is>
      </c>
      <c r="AA10038" t="inlineStr">
        <is>
          <t>IMP01310</t>
        </is>
      </c>
      <c r="AB10038" t="inlineStr">
        <is>
          <t>T109167</t>
        </is>
      </c>
      <c r="AC10038" s="32" t="n">
        <v>943680.2</v>
      </c>
      <c r="AD10038" s="32" t="n">
        <v>100973.78</v>
      </c>
      <c r="AE10038" s="35">
        <f>(LEFT(Y10038,4)-Parameters!$B$23)*12+MID(Y10038,6,2)-Parameters!$B$24+1</f>
        <v/>
      </c>
    </row>
    <row r="10039">
      <c r="X10039" t="inlineStr">
        <is>
          <t>L0185146</t>
        </is>
      </c>
      <c r="Y10039" t="inlineStr">
        <is>
          <t>2025-12-27</t>
        </is>
      </c>
      <c r="Z10039" t="inlineStr">
        <is>
          <t>home_use</t>
        </is>
      </c>
      <c r="AA10039" t="inlineStr">
        <is>
          <t>IMP01310</t>
        </is>
      </c>
      <c r="AB10039" t="inlineStr">
        <is>
          <t>T109167</t>
        </is>
      </c>
      <c r="AC10039" s="32" t="n">
        <v>664570.63</v>
      </c>
      <c r="AD10039" s="32" t="n">
        <v>76425.62</v>
      </c>
      <c r="AE10039" s="35">
        <f>(LEFT(Y10039,4)-Parameters!$B$23)*12+MID(Y10039,6,2)-Parameters!$B$24+1</f>
        <v/>
      </c>
    </row>
    <row r="10040">
      <c r="X10040" t="inlineStr">
        <is>
          <t>L0185148</t>
        </is>
      </c>
      <c r="Y10040" t="inlineStr">
        <is>
          <t>2025-12-27</t>
        </is>
      </c>
      <c r="Z10040" t="inlineStr">
        <is>
          <t>home_use</t>
        </is>
      </c>
      <c r="AA10040" t="inlineStr">
        <is>
          <t>IMP01310</t>
        </is>
      </c>
      <c r="AB10040" t="inlineStr">
        <is>
          <t>T109167</t>
        </is>
      </c>
      <c r="AC10040" s="32" t="n">
        <v>655483.5</v>
      </c>
      <c r="AD10040" s="32" t="n">
        <v>70136.73</v>
      </c>
      <c r="AE10040" s="35">
        <f>(LEFT(Y10040,4)-Parameters!$B$23)*12+MID(Y10040,6,2)-Parameters!$B$24+1</f>
        <v/>
      </c>
    </row>
    <row r="10041">
      <c r="X10041" t="inlineStr">
        <is>
          <t>L0185151</t>
        </is>
      </c>
      <c r="Y10041" t="inlineStr">
        <is>
          <t>2025-12-27</t>
        </is>
      </c>
      <c r="Z10041" t="inlineStr">
        <is>
          <t>home_use</t>
        </is>
      </c>
      <c r="AA10041" t="inlineStr">
        <is>
          <t>IMP01310</t>
        </is>
      </c>
      <c r="AB10041" t="inlineStr">
        <is>
          <t>T109167</t>
        </is>
      </c>
      <c r="AC10041" s="32" t="n">
        <v>488026.28</v>
      </c>
      <c r="AD10041" s="32" t="n">
        <v>48802.63</v>
      </c>
      <c r="AE10041" s="35">
        <f>(LEFT(Y10041,4)-Parameters!$B$23)*12+MID(Y10041,6,2)-Parameters!$B$24+1</f>
        <v/>
      </c>
    </row>
    <row r="10042">
      <c r="X10042" t="inlineStr">
        <is>
          <t>L0185362</t>
        </is>
      </c>
      <c r="Y10042" t="inlineStr">
        <is>
          <t>2025-12-28</t>
        </is>
      </c>
      <c r="Z10042" t="inlineStr">
        <is>
          <t>warehouse_out</t>
        </is>
      </c>
      <c r="AA10042" t="inlineStr">
        <is>
          <t>IMP01310</t>
        </is>
      </c>
      <c r="AB10042" t="inlineStr">
        <is>
          <t>T109167</t>
        </is>
      </c>
      <c r="AC10042" s="32" t="n">
        <v>422108.99</v>
      </c>
      <c r="AD10042" s="32" t="n">
        <v>45165.66</v>
      </c>
      <c r="AE10042" s="35">
        <f>(LEFT(Y10042,4)-Parameters!$B$23)*12+MID(Y10042,6,2)-Parameters!$B$24+1</f>
        <v/>
      </c>
    </row>
    <row r="10043">
      <c r="X10043" t="inlineStr">
        <is>
          <t>L0185363</t>
        </is>
      </c>
      <c r="Y10043" t="inlineStr">
        <is>
          <t>2025-12-28</t>
        </is>
      </c>
      <c r="Z10043" t="inlineStr">
        <is>
          <t>home_use</t>
        </is>
      </c>
      <c r="AA10043" t="inlineStr">
        <is>
          <t>IMP01310</t>
        </is>
      </c>
      <c r="AB10043" t="inlineStr">
        <is>
          <t>T109167</t>
        </is>
      </c>
      <c r="AC10043" s="32" t="n">
        <v>895173.25</v>
      </c>
      <c r="AD10043" s="32" t="n">
        <v>95783.53999999999</v>
      </c>
      <c r="AE10043" s="35">
        <f>(LEFT(Y10043,4)-Parameters!$B$23)*12+MID(Y10043,6,2)-Parameters!$B$24+1</f>
        <v/>
      </c>
    </row>
    <row r="10044">
      <c r="X10044" t="inlineStr">
        <is>
          <t>L0185365</t>
        </is>
      </c>
      <c r="Y10044" t="inlineStr">
        <is>
          <t>2025-12-28</t>
        </is>
      </c>
      <c r="Z10044" t="inlineStr">
        <is>
          <t>home_use</t>
        </is>
      </c>
      <c r="AA10044" t="inlineStr">
        <is>
          <t>IMP01310</t>
        </is>
      </c>
      <c r="AB10044" t="inlineStr">
        <is>
          <t>T109167</t>
        </is>
      </c>
      <c r="AC10044" s="32" t="n">
        <v>813905.38</v>
      </c>
      <c r="AD10044" s="32" t="n">
        <v>87087.88</v>
      </c>
      <c r="AE10044" s="35">
        <f>(LEFT(Y10044,4)-Parameters!$B$23)*12+MID(Y10044,6,2)-Parameters!$B$24+1</f>
        <v/>
      </c>
    </row>
    <row r="10045">
      <c r="X10045" t="inlineStr">
        <is>
          <t>L0185368</t>
        </is>
      </c>
      <c r="Y10045" t="inlineStr">
        <is>
          <t>2025-12-28</t>
        </is>
      </c>
      <c r="Z10045" t="inlineStr">
        <is>
          <t>home_use</t>
        </is>
      </c>
      <c r="AA10045" t="inlineStr">
        <is>
          <t>IMP01310</t>
        </is>
      </c>
      <c r="AB10045" t="inlineStr">
        <is>
          <t>T109167</t>
        </is>
      </c>
      <c r="AC10045" s="32" t="n">
        <v>696073.36</v>
      </c>
      <c r="AD10045" s="32" t="n">
        <v>90489.53999999999</v>
      </c>
      <c r="AE10045" s="35">
        <f>(LEFT(Y10045,4)-Parameters!$B$23)*12+MID(Y10045,6,2)-Parameters!$B$24+1</f>
        <v/>
      </c>
    </row>
    <row r="10046">
      <c r="X10046" t="inlineStr">
        <is>
          <t>L0185369</t>
        </is>
      </c>
      <c r="Y10046" t="inlineStr">
        <is>
          <t>2025-12-28</t>
        </is>
      </c>
      <c r="Z10046" t="inlineStr">
        <is>
          <t>home_use</t>
        </is>
      </c>
      <c r="AA10046" t="inlineStr">
        <is>
          <t>IMP01310</t>
        </is>
      </c>
      <c r="AB10046" t="inlineStr">
        <is>
          <t>T109167</t>
        </is>
      </c>
      <c r="AC10046" s="32" t="n">
        <v>1410746.26</v>
      </c>
      <c r="AD10046" s="32" t="n">
        <v>150949.85</v>
      </c>
      <c r="AE10046" s="35">
        <f>(LEFT(Y10046,4)-Parameters!$B$23)*12+MID(Y10046,6,2)-Parameters!$B$24+1</f>
        <v/>
      </c>
    </row>
    <row r="10047">
      <c r="X10047" t="inlineStr">
        <is>
          <t>L0185370</t>
        </is>
      </c>
      <c r="Y10047" t="inlineStr">
        <is>
          <t>2025-12-28</t>
        </is>
      </c>
      <c r="Z10047" t="inlineStr">
        <is>
          <t>home_use</t>
        </is>
      </c>
      <c r="AA10047" t="inlineStr">
        <is>
          <t>IMP01310</t>
        </is>
      </c>
      <c r="AB10047" t="inlineStr">
        <is>
          <t>T109167</t>
        </is>
      </c>
      <c r="AC10047" s="32" t="n">
        <v>238429.23</v>
      </c>
      <c r="AD10047" s="32" t="n">
        <v>25511.93</v>
      </c>
      <c r="AE10047" s="35">
        <f>(LEFT(Y10047,4)-Parameters!$B$23)*12+MID(Y10047,6,2)-Parameters!$B$24+1</f>
        <v/>
      </c>
    </row>
    <row r="10048">
      <c r="X10048" t="inlineStr">
        <is>
          <t>L0185372</t>
        </is>
      </c>
      <c r="Y10048" t="inlineStr">
        <is>
          <t>2025-12-28</t>
        </is>
      </c>
      <c r="Z10048" t="inlineStr">
        <is>
          <t>home_use</t>
        </is>
      </c>
      <c r="AA10048" t="inlineStr">
        <is>
          <t>IMP01310</t>
        </is>
      </c>
      <c r="AB10048" t="inlineStr">
        <is>
          <t>T109167</t>
        </is>
      </c>
      <c r="AC10048" s="32" t="n">
        <v>297833.33</v>
      </c>
      <c r="AD10048" s="32" t="n">
        <v>31868.17</v>
      </c>
      <c r="AE10048" s="35">
        <f>(LEFT(Y10048,4)-Parameters!$B$23)*12+MID(Y10048,6,2)-Parameters!$B$24+1</f>
        <v/>
      </c>
    </row>
    <row r="10049">
      <c r="X10049" t="inlineStr">
        <is>
          <t>L0185373</t>
        </is>
      </c>
      <c r="Y10049" t="inlineStr">
        <is>
          <t>2025-12-28</t>
        </is>
      </c>
      <c r="Z10049" t="inlineStr">
        <is>
          <t>home_use</t>
        </is>
      </c>
      <c r="AA10049" t="inlineStr">
        <is>
          <t>IMP01310</t>
        </is>
      </c>
      <c r="AB10049" t="inlineStr">
        <is>
          <t>T109167</t>
        </is>
      </c>
      <c r="AC10049" s="32" t="n">
        <v>2076863.06</v>
      </c>
      <c r="AD10049" s="32" t="n">
        <v>222224.35</v>
      </c>
      <c r="AE10049" s="35">
        <f>(LEFT(Y10049,4)-Parameters!$B$23)*12+MID(Y10049,6,2)-Parameters!$B$24+1</f>
        <v/>
      </c>
    </row>
    <row r="10050">
      <c r="X10050" t="inlineStr">
        <is>
          <t>L0185630</t>
        </is>
      </c>
      <c r="Y10050" t="inlineStr">
        <is>
          <t>2026-01-01</t>
        </is>
      </c>
      <c r="Z10050" t="inlineStr">
        <is>
          <t>home_use</t>
        </is>
      </c>
      <c r="AA10050" t="inlineStr">
        <is>
          <t>IMP01310</t>
        </is>
      </c>
      <c r="AB10050" t="inlineStr">
        <is>
          <t>T109167</t>
        </is>
      </c>
      <c r="AC10050" s="32" t="n">
        <v>990179.76</v>
      </c>
      <c r="AD10050" s="32" t="n">
        <v>105949.23</v>
      </c>
      <c r="AE10050" s="35">
        <f>(LEFT(Y10050,4)-Parameters!$B$23)*12+MID(Y10050,6,2)-Parameters!$B$24+1</f>
        <v/>
      </c>
    </row>
    <row r="10051">
      <c r="X10051" t="inlineStr">
        <is>
          <t>L0185631</t>
        </is>
      </c>
      <c r="Y10051" t="inlineStr">
        <is>
          <t>2026-01-01</t>
        </is>
      </c>
      <c r="Z10051" t="inlineStr">
        <is>
          <t>home_use</t>
        </is>
      </c>
      <c r="AA10051" t="inlineStr">
        <is>
          <t>IMP01310</t>
        </is>
      </c>
      <c r="AB10051" t="inlineStr">
        <is>
          <t>T109167</t>
        </is>
      </c>
      <c r="AC10051" s="32" t="n">
        <v>338590.72</v>
      </c>
      <c r="AD10051" s="32" t="n">
        <v>36229.21</v>
      </c>
      <c r="AE10051" s="35">
        <f>(LEFT(Y10051,4)-Parameters!$B$23)*12+MID(Y10051,6,2)-Parameters!$B$24+1</f>
        <v/>
      </c>
    </row>
    <row r="10052">
      <c r="X10052" t="inlineStr">
        <is>
          <t>L0185632</t>
        </is>
      </c>
      <c r="Y10052" t="inlineStr">
        <is>
          <t>2026-01-01</t>
        </is>
      </c>
      <c r="Z10052" t="inlineStr">
        <is>
          <t>home_use</t>
        </is>
      </c>
      <c r="AA10052" t="inlineStr">
        <is>
          <t>IMP01310</t>
        </is>
      </c>
      <c r="AB10052" t="inlineStr">
        <is>
          <t>T109167</t>
        </is>
      </c>
      <c r="AC10052" s="32" t="n">
        <v>672642.4300000001</v>
      </c>
      <c r="AD10052" s="32" t="n">
        <v>71972.74000000001</v>
      </c>
      <c r="AE10052" s="35">
        <f>(LEFT(Y10052,4)-Parameters!$B$23)*12+MID(Y10052,6,2)-Parameters!$B$24+1</f>
        <v/>
      </c>
    </row>
    <row r="10053">
      <c r="X10053" t="inlineStr">
        <is>
          <t>L0185634</t>
        </is>
      </c>
      <c r="Y10053" t="inlineStr">
        <is>
          <t>2026-01-01</t>
        </is>
      </c>
      <c r="Z10053" t="inlineStr">
        <is>
          <t>home_use</t>
        </is>
      </c>
      <c r="AA10053" t="inlineStr">
        <is>
          <t>IMP01310</t>
        </is>
      </c>
      <c r="AB10053" t="inlineStr">
        <is>
          <t>T109167</t>
        </is>
      </c>
      <c r="AC10053" s="32" t="n">
        <v>834797.45</v>
      </c>
      <c r="AD10053" s="32" t="n">
        <v>83479.74000000001</v>
      </c>
      <c r="AE10053" s="35">
        <f>(LEFT(Y10053,4)-Parameters!$B$23)*12+MID(Y10053,6,2)-Parameters!$B$24+1</f>
        <v/>
      </c>
    </row>
    <row r="10054">
      <c r="X10054" t="inlineStr">
        <is>
          <t>L0185636</t>
        </is>
      </c>
      <c r="Y10054" t="inlineStr">
        <is>
          <t>2026-01-01</t>
        </is>
      </c>
      <c r="Z10054" t="inlineStr">
        <is>
          <t>home_use</t>
        </is>
      </c>
      <c r="AA10054" t="inlineStr">
        <is>
          <t>IMP01310</t>
        </is>
      </c>
      <c r="AB10054" t="inlineStr">
        <is>
          <t>T109167</t>
        </is>
      </c>
      <c r="AC10054" s="32" t="n">
        <v>483869.44</v>
      </c>
      <c r="AD10054" s="32" t="n">
        <v>51774.03</v>
      </c>
      <c r="AE10054" s="35">
        <f>(LEFT(Y10054,4)-Parameters!$B$23)*12+MID(Y10054,6,2)-Parameters!$B$24+1</f>
        <v/>
      </c>
    </row>
    <row r="10055">
      <c r="X10055" t="inlineStr">
        <is>
          <t>L0185637</t>
        </is>
      </c>
      <c r="Y10055" t="inlineStr">
        <is>
          <t>2026-01-01</t>
        </is>
      </c>
      <c r="Z10055" t="inlineStr">
        <is>
          <t>home_use</t>
        </is>
      </c>
      <c r="AA10055" t="inlineStr">
        <is>
          <t>IMP01310</t>
        </is>
      </c>
      <c r="AB10055" t="inlineStr">
        <is>
          <t>T109167</t>
        </is>
      </c>
      <c r="AC10055" s="32" t="n">
        <v>1088408.27</v>
      </c>
      <c r="AD10055" s="32" t="n">
        <v>116459.68</v>
      </c>
      <c r="AE10055" s="35">
        <f>(LEFT(Y10055,4)-Parameters!$B$23)*12+MID(Y10055,6,2)-Parameters!$B$24+1</f>
        <v/>
      </c>
    </row>
    <row r="10056">
      <c r="X10056" t="inlineStr">
        <is>
          <t>L0185638</t>
        </is>
      </c>
      <c r="Y10056" t="inlineStr">
        <is>
          <t>2026-01-01</t>
        </is>
      </c>
      <c r="Z10056" t="inlineStr">
        <is>
          <t>warehouse_out</t>
        </is>
      </c>
      <c r="AA10056" t="inlineStr">
        <is>
          <t>IMP01310</t>
        </is>
      </c>
      <c r="AB10056" t="inlineStr">
        <is>
          <t>T109167</t>
        </is>
      </c>
      <c r="AC10056" s="32" t="n">
        <v>854345.88</v>
      </c>
      <c r="AD10056" s="32" t="n">
        <v>91415.00999999999</v>
      </c>
      <c r="AE10056" s="35">
        <f>(LEFT(Y10056,4)-Parameters!$B$23)*12+MID(Y10056,6,2)-Parameters!$B$24+1</f>
        <v/>
      </c>
    </row>
    <row r="10057">
      <c r="X10057" t="inlineStr">
        <is>
          <t>L0185881</t>
        </is>
      </c>
      <c r="Y10057" t="inlineStr">
        <is>
          <t>2026-01-02</t>
        </is>
      </c>
      <c r="Z10057" t="inlineStr">
        <is>
          <t>home_use</t>
        </is>
      </c>
      <c r="AA10057" t="inlineStr">
        <is>
          <t>IMP01310</t>
        </is>
      </c>
      <c r="AB10057" t="inlineStr">
        <is>
          <t>T109167</t>
        </is>
      </c>
      <c r="AC10057" s="32" t="n">
        <v>777102.5600000001</v>
      </c>
      <c r="AD10057" s="32" t="n">
        <v>77710.25999999999</v>
      </c>
      <c r="AE10057" s="35">
        <f>(LEFT(Y10057,4)-Parameters!$B$23)*12+MID(Y10057,6,2)-Parameters!$B$24+1</f>
        <v/>
      </c>
    </row>
    <row r="10058">
      <c r="X10058" t="inlineStr">
        <is>
          <t>L0185882</t>
        </is>
      </c>
      <c r="Y10058" t="inlineStr">
        <is>
          <t>2026-01-02</t>
        </is>
      </c>
      <c r="Z10058" t="inlineStr">
        <is>
          <t>home_use</t>
        </is>
      </c>
      <c r="AA10058" t="inlineStr">
        <is>
          <t>IMP01310</t>
        </is>
      </c>
      <c r="AB10058" t="inlineStr">
        <is>
          <t>T109167</t>
        </is>
      </c>
      <c r="AC10058" s="32" t="n">
        <v>397018.64</v>
      </c>
      <c r="AD10058" s="32" t="n">
        <v>42480.99</v>
      </c>
      <c r="AE10058" s="35">
        <f>(LEFT(Y10058,4)-Parameters!$B$23)*12+MID(Y10058,6,2)-Parameters!$B$24+1</f>
        <v/>
      </c>
    </row>
    <row r="10059">
      <c r="X10059" t="inlineStr">
        <is>
          <t>L0185883</t>
        </is>
      </c>
      <c r="Y10059" t="inlineStr">
        <is>
          <t>2026-01-02</t>
        </is>
      </c>
      <c r="Z10059" t="inlineStr">
        <is>
          <t>home_use</t>
        </is>
      </c>
      <c r="AA10059" t="inlineStr">
        <is>
          <t>IMP01310</t>
        </is>
      </c>
      <c r="AB10059" t="inlineStr">
        <is>
          <t>T109167</t>
        </is>
      </c>
      <c r="AC10059" s="32" t="n">
        <v>230621.38</v>
      </c>
      <c r="AD10059" s="32" t="n">
        <v>24676.49</v>
      </c>
      <c r="AE10059" s="35">
        <f>(LEFT(Y10059,4)-Parameters!$B$23)*12+MID(Y10059,6,2)-Parameters!$B$24+1</f>
        <v/>
      </c>
    </row>
    <row r="10060">
      <c r="X10060" t="inlineStr">
        <is>
          <t>L0185884</t>
        </is>
      </c>
      <c r="Y10060" t="inlineStr">
        <is>
          <t>2026-01-02</t>
        </is>
      </c>
      <c r="Z10060" t="inlineStr">
        <is>
          <t>home_use</t>
        </is>
      </c>
      <c r="AA10060" t="inlineStr">
        <is>
          <t>IMP01310</t>
        </is>
      </c>
      <c r="AB10060" t="inlineStr">
        <is>
          <t>T109167</t>
        </is>
      </c>
      <c r="AC10060" s="32" t="n">
        <v>841302.54</v>
      </c>
      <c r="AD10060" s="32" t="n">
        <v>90019.37</v>
      </c>
      <c r="AE10060" s="35">
        <f>(LEFT(Y10060,4)-Parameters!$B$23)*12+MID(Y10060,6,2)-Parameters!$B$24+1</f>
        <v/>
      </c>
    </row>
    <row r="10061">
      <c r="X10061" t="inlineStr">
        <is>
          <t>L0185885</t>
        </is>
      </c>
      <c r="Y10061" t="inlineStr">
        <is>
          <t>2026-01-02</t>
        </is>
      </c>
      <c r="Z10061" t="inlineStr">
        <is>
          <t>home_use</t>
        </is>
      </c>
      <c r="AA10061" t="inlineStr">
        <is>
          <t>IMP01310</t>
        </is>
      </c>
      <c r="AB10061" t="inlineStr">
        <is>
          <t>T109167</t>
        </is>
      </c>
      <c r="AC10061" s="32" t="n">
        <v>609508.8199999999</v>
      </c>
      <c r="AD10061" s="32" t="n">
        <v>60950.88</v>
      </c>
      <c r="AE10061" s="35">
        <f>(LEFT(Y10061,4)-Parameters!$B$23)*12+MID(Y10061,6,2)-Parameters!$B$24+1</f>
        <v/>
      </c>
    </row>
    <row r="10062">
      <c r="X10062" t="inlineStr">
        <is>
          <t>L0185886</t>
        </is>
      </c>
      <c r="Y10062" t="inlineStr">
        <is>
          <t>2026-01-02</t>
        </is>
      </c>
      <c r="Z10062" t="inlineStr">
        <is>
          <t>home_use</t>
        </is>
      </c>
      <c r="AA10062" t="inlineStr">
        <is>
          <t>IMP01310</t>
        </is>
      </c>
      <c r="AB10062" t="inlineStr">
        <is>
          <t>T109167</t>
        </is>
      </c>
      <c r="AC10062" s="32" t="n">
        <v>633041.9</v>
      </c>
      <c r="AD10062" s="32" t="n">
        <v>67735.48</v>
      </c>
      <c r="AE10062" s="35">
        <f>(LEFT(Y10062,4)-Parameters!$B$23)*12+MID(Y10062,6,2)-Parameters!$B$24+1</f>
        <v/>
      </c>
    </row>
    <row r="10063">
      <c r="X10063" t="inlineStr">
        <is>
          <t>L0185887</t>
        </is>
      </c>
      <c r="Y10063" t="inlineStr">
        <is>
          <t>2026-01-02</t>
        </is>
      </c>
      <c r="Z10063" t="inlineStr">
        <is>
          <t>home_use</t>
        </is>
      </c>
      <c r="AA10063" t="inlineStr">
        <is>
          <t>IMP01310</t>
        </is>
      </c>
      <c r="AB10063" t="inlineStr">
        <is>
          <t>T109167</t>
        </is>
      </c>
      <c r="AC10063" s="32" t="n">
        <v>1229243.71</v>
      </c>
      <c r="AD10063" s="32" t="n">
        <v>153655.46</v>
      </c>
      <c r="AE10063" s="35">
        <f>(LEFT(Y10063,4)-Parameters!$B$23)*12+MID(Y10063,6,2)-Parameters!$B$24+1</f>
        <v/>
      </c>
    </row>
    <row r="10064">
      <c r="X10064" t="inlineStr">
        <is>
          <t>L0186131</t>
        </is>
      </c>
      <c r="Y10064" t="inlineStr">
        <is>
          <t>2026-01-03</t>
        </is>
      </c>
      <c r="Z10064" t="inlineStr">
        <is>
          <t>home_use</t>
        </is>
      </c>
      <c r="AA10064" t="inlineStr">
        <is>
          <t>IMP01310</t>
        </is>
      </c>
      <c r="AB10064" t="inlineStr">
        <is>
          <t>T109167</t>
        </is>
      </c>
      <c r="AC10064" s="32" t="n">
        <v>966780.64</v>
      </c>
      <c r="AD10064" s="32" t="n">
        <v>103445.53</v>
      </c>
      <c r="AE10064" s="35">
        <f>(LEFT(Y10064,4)-Parameters!$B$23)*12+MID(Y10064,6,2)-Parameters!$B$24+1</f>
        <v/>
      </c>
    </row>
    <row r="10065">
      <c r="X10065" t="inlineStr">
        <is>
          <t>L0186132</t>
        </is>
      </c>
      <c r="Y10065" t="inlineStr">
        <is>
          <t>2026-01-03</t>
        </is>
      </c>
      <c r="Z10065" t="inlineStr">
        <is>
          <t>home_use</t>
        </is>
      </c>
      <c r="AA10065" t="inlineStr">
        <is>
          <t>IMP01310</t>
        </is>
      </c>
      <c r="AB10065" t="inlineStr">
        <is>
          <t>T109167</t>
        </is>
      </c>
      <c r="AC10065" s="32" t="n">
        <v>367718.75</v>
      </c>
      <c r="AD10065" s="32" t="n">
        <v>39345.91</v>
      </c>
      <c r="AE10065" s="35">
        <f>(LEFT(Y10065,4)-Parameters!$B$23)*12+MID(Y10065,6,2)-Parameters!$B$24+1</f>
        <v/>
      </c>
    </row>
    <row r="10066">
      <c r="X10066" t="inlineStr">
        <is>
          <t>L0186133</t>
        </is>
      </c>
      <c r="Y10066" t="inlineStr">
        <is>
          <t>2026-01-03</t>
        </is>
      </c>
      <c r="Z10066" t="inlineStr">
        <is>
          <t>home_use</t>
        </is>
      </c>
      <c r="AA10066" t="inlineStr">
        <is>
          <t>IMP01310</t>
        </is>
      </c>
      <c r="AB10066" t="inlineStr">
        <is>
          <t>T109167</t>
        </is>
      </c>
      <c r="AC10066" s="32" t="n">
        <v>457644.16</v>
      </c>
      <c r="AD10066" s="32" t="n">
        <v>48967.93</v>
      </c>
      <c r="AE10066" s="35">
        <f>(LEFT(Y10066,4)-Parameters!$B$23)*12+MID(Y10066,6,2)-Parameters!$B$24+1</f>
        <v/>
      </c>
    </row>
    <row r="10067">
      <c r="X10067" t="inlineStr">
        <is>
          <t>L0186134</t>
        </is>
      </c>
      <c r="Y10067" t="inlineStr">
        <is>
          <t>2026-01-03</t>
        </is>
      </c>
      <c r="Z10067" t="inlineStr">
        <is>
          <t>home_use</t>
        </is>
      </c>
      <c r="AA10067" t="inlineStr">
        <is>
          <t>IMP01310</t>
        </is>
      </c>
      <c r="AB10067" t="inlineStr">
        <is>
          <t>T109167</t>
        </is>
      </c>
      <c r="AC10067" s="32" t="n">
        <v>1483873.79</v>
      </c>
      <c r="AD10067" s="32" t="n">
        <v>158774.5</v>
      </c>
      <c r="AE10067" s="35">
        <f>(LEFT(Y10067,4)-Parameters!$B$23)*12+MID(Y10067,6,2)-Parameters!$B$24+1</f>
        <v/>
      </c>
    </row>
    <row r="10068">
      <c r="X10068" t="inlineStr">
        <is>
          <t>L0186135</t>
        </is>
      </c>
      <c r="Y10068" t="inlineStr">
        <is>
          <t>2026-01-03</t>
        </is>
      </c>
      <c r="Z10068" t="inlineStr">
        <is>
          <t>home_use</t>
        </is>
      </c>
      <c r="AA10068" t="inlineStr">
        <is>
          <t>IMP01310</t>
        </is>
      </c>
      <c r="AB10068" t="inlineStr">
        <is>
          <t>T109167</t>
        </is>
      </c>
      <c r="AC10068" s="32" t="n">
        <v>957466.99</v>
      </c>
      <c r="AD10068" s="32" t="n">
        <v>102448.97</v>
      </c>
      <c r="AE10068" s="35">
        <f>(LEFT(Y10068,4)-Parameters!$B$23)*12+MID(Y10068,6,2)-Parameters!$B$24+1</f>
        <v/>
      </c>
    </row>
    <row r="10069">
      <c r="X10069" t="inlineStr">
        <is>
          <t>L0186136</t>
        </is>
      </c>
      <c r="Y10069" t="inlineStr">
        <is>
          <t>2026-01-03</t>
        </is>
      </c>
      <c r="Z10069" t="inlineStr">
        <is>
          <t>home_use</t>
        </is>
      </c>
      <c r="AA10069" t="inlineStr">
        <is>
          <t>IMP01310</t>
        </is>
      </c>
      <c r="AB10069" t="inlineStr">
        <is>
          <t>T109167</t>
        </is>
      </c>
      <c r="AC10069" s="32" t="n">
        <v>404746.03</v>
      </c>
      <c r="AD10069" s="32" t="n">
        <v>40474.6</v>
      </c>
      <c r="AE10069" s="35">
        <f>(LEFT(Y10069,4)-Parameters!$B$23)*12+MID(Y10069,6,2)-Parameters!$B$24+1</f>
        <v/>
      </c>
    </row>
    <row r="10070">
      <c r="X10070" t="inlineStr">
        <is>
          <t>L0186377</t>
        </is>
      </c>
      <c r="Y10070" t="inlineStr">
        <is>
          <t>2026-01-04</t>
        </is>
      </c>
      <c r="Z10070" t="inlineStr">
        <is>
          <t>home_use</t>
        </is>
      </c>
      <c r="AA10070" t="inlineStr">
        <is>
          <t>IMP01310</t>
        </is>
      </c>
      <c r="AB10070" t="inlineStr">
        <is>
          <t>T109167</t>
        </is>
      </c>
      <c r="AC10070" s="32" t="n">
        <v>1281927.51</v>
      </c>
      <c r="AD10070" s="32" t="n">
        <v>128192.75</v>
      </c>
      <c r="AE10070" s="35">
        <f>(LEFT(Y10070,4)-Parameters!$B$23)*12+MID(Y10070,6,2)-Parameters!$B$24+1</f>
        <v/>
      </c>
    </row>
    <row r="10071">
      <c r="X10071" t="inlineStr">
        <is>
          <t>L0186378</t>
        </is>
      </c>
      <c r="Y10071" t="inlineStr">
        <is>
          <t>2026-01-04</t>
        </is>
      </c>
      <c r="Z10071" t="inlineStr">
        <is>
          <t>warehouse_out</t>
        </is>
      </c>
      <c r="AA10071" t="inlineStr">
        <is>
          <t>IMP01310</t>
        </is>
      </c>
      <c r="AB10071" t="inlineStr">
        <is>
          <t>T109167</t>
        </is>
      </c>
      <c r="AC10071" s="32" t="n">
        <v>1345127.45</v>
      </c>
      <c r="AD10071" s="32" t="n">
        <v>134512.75</v>
      </c>
      <c r="AE10071" s="35">
        <f>(LEFT(Y10071,4)-Parameters!$B$23)*12+MID(Y10071,6,2)-Parameters!$B$24+1</f>
        <v/>
      </c>
    </row>
    <row r="10072">
      <c r="X10072" t="inlineStr">
        <is>
          <t>L0186380</t>
        </is>
      </c>
      <c r="Y10072" t="inlineStr">
        <is>
          <t>2026-01-04</t>
        </is>
      </c>
      <c r="Z10072" t="inlineStr">
        <is>
          <t>home_use</t>
        </is>
      </c>
      <c r="AA10072" t="inlineStr">
        <is>
          <t>IMP01310</t>
        </is>
      </c>
      <c r="AB10072" t="inlineStr">
        <is>
          <t>T109167</t>
        </is>
      </c>
      <c r="AC10072" s="32" t="n">
        <v>1267803.57</v>
      </c>
      <c r="AD10072" s="32" t="n">
        <v>135654.98</v>
      </c>
      <c r="AE10072" s="35">
        <f>(LEFT(Y10072,4)-Parameters!$B$23)*12+MID(Y10072,6,2)-Parameters!$B$24+1</f>
        <v/>
      </c>
    </row>
    <row r="10073">
      <c r="X10073" t="inlineStr">
        <is>
          <t>L0186381</t>
        </is>
      </c>
      <c r="Y10073" t="inlineStr">
        <is>
          <t>2026-01-04</t>
        </is>
      </c>
      <c r="Z10073" t="inlineStr">
        <is>
          <t>home_use</t>
        </is>
      </c>
      <c r="AA10073" t="inlineStr">
        <is>
          <t>IMP01310</t>
        </is>
      </c>
      <c r="AB10073" t="inlineStr">
        <is>
          <t>T109167</t>
        </is>
      </c>
      <c r="AC10073" s="32" t="n">
        <v>953733.39</v>
      </c>
      <c r="AD10073" s="32" t="n">
        <v>95373.34</v>
      </c>
      <c r="AE10073" s="35">
        <f>(LEFT(Y10073,4)-Parameters!$B$23)*12+MID(Y10073,6,2)-Parameters!$B$24+1</f>
        <v/>
      </c>
    </row>
    <row r="10074">
      <c r="X10074" t="inlineStr">
        <is>
          <t>L0186382</t>
        </is>
      </c>
      <c r="Y10074" t="inlineStr">
        <is>
          <t>2026-01-04</t>
        </is>
      </c>
      <c r="Z10074" t="inlineStr">
        <is>
          <t>home_use</t>
        </is>
      </c>
      <c r="AA10074" t="inlineStr">
        <is>
          <t>IMP01310</t>
        </is>
      </c>
      <c r="AB10074" t="inlineStr">
        <is>
          <t>T109167</t>
        </is>
      </c>
      <c r="AC10074" s="32" t="n">
        <v>761268.59</v>
      </c>
      <c r="AD10074" s="32" t="n">
        <v>81455.74000000001</v>
      </c>
      <c r="AE10074" s="35">
        <f>(LEFT(Y10074,4)-Parameters!$B$23)*12+MID(Y10074,6,2)-Parameters!$B$24+1</f>
        <v/>
      </c>
    </row>
    <row r="10075">
      <c r="X10075" t="inlineStr">
        <is>
          <t>L0186383</t>
        </is>
      </c>
      <c r="Y10075" t="inlineStr">
        <is>
          <t>2026-01-04</t>
        </is>
      </c>
      <c r="Z10075" t="inlineStr">
        <is>
          <t>home_use</t>
        </is>
      </c>
      <c r="AA10075" t="inlineStr">
        <is>
          <t>IMP01310</t>
        </is>
      </c>
      <c r="AB10075" t="inlineStr">
        <is>
          <t>T109167</t>
        </is>
      </c>
      <c r="AC10075" s="32" t="n">
        <v>1139343.37</v>
      </c>
      <c r="AD10075" s="32" t="n">
        <v>121909.74</v>
      </c>
      <c r="AE10075" s="35">
        <f>(LEFT(Y10075,4)-Parameters!$B$23)*12+MID(Y10075,6,2)-Parameters!$B$24+1</f>
        <v/>
      </c>
    </row>
    <row r="10076">
      <c r="X10076" t="inlineStr">
        <is>
          <t>L0186384</t>
        </is>
      </c>
      <c r="Y10076" t="inlineStr">
        <is>
          <t>2026-01-04</t>
        </is>
      </c>
      <c r="Z10076" t="inlineStr">
        <is>
          <t>home_use</t>
        </is>
      </c>
      <c r="AA10076" t="inlineStr">
        <is>
          <t>IMP01310</t>
        </is>
      </c>
      <c r="AB10076" t="inlineStr">
        <is>
          <t>T109167</t>
        </is>
      </c>
      <c r="AC10076" s="32" t="n">
        <v>927612.21</v>
      </c>
      <c r="AD10076" s="32" t="n">
        <v>99254.50999999999</v>
      </c>
      <c r="AE10076" s="35">
        <f>(LEFT(Y10076,4)-Parameters!$B$23)*12+MID(Y10076,6,2)-Parameters!$B$24+1</f>
        <v/>
      </c>
    </row>
    <row r="10077">
      <c r="X10077" t="inlineStr">
        <is>
          <t>L0186661</t>
        </is>
      </c>
      <c r="Y10077" t="inlineStr">
        <is>
          <t>2026-01-05</t>
        </is>
      </c>
      <c r="Z10077" t="inlineStr">
        <is>
          <t>home_use</t>
        </is>
      </c>
      <c r="AA10077" t="inlineStr">
        <is>
          <t>IMP01310</t>
        </is>
      </c>
      <c r="AB10077" t="inlineStr">
        <is>
          <t>T109167</t>
        </is>
      </c>
      <c r="AC10077" s="32" t="n">
        <v>389648.73</v>
      </c>
      <c r="AD10077" s="32" t="n">
        <v>41692.41</v>
      </c>
      <c r="AE10077" s="35">
        <f>(LEFT(Y10077,4)-Parameters!$B$23)*12+MID(Y10077,6,2)-Parameters!$B$24+1</f>
        <v/>
      </c>
    </row>
    <row r="10078">
      <c r="X10078" t="inlineStr">
        <is>
          <t>L0186662</t>
        </is>
      </c>
      <c r="Y10078" t="inlineStr">
        <is>
          <t>2026-01-05</t>
        </is>
      </c>
      <c r="Z10078" t="inlineStr">
        <is>
          <t>home_use</t>
        </is>
      </c>
      <c r="AA10078" t="inlineStr">
        <is>
          <t>IMP01310</t>
        </is>
      </c>
      <c r="AB10078" t="inlineStr">
        <is>
          <t>T109167</t>
        </is>
      </c>
      <c r="AC10078" s="32" t="n">
        <v>415174.82</v>
      </c>
      <c r="AD10078" s="32" t="n">
        <v>51896.85</v>
      </c>
      <c r="AE10078" s="35">
        <f>(LEFT(Y10078,4)-Parameters!$B$23)*12+MID(Y10078,6,2)-Parameters!$B$24+1</f>
        <v/>
      </c>
    </row>
    <row r="10079">
      <c r="X10079" t="inlineStr">
        <is>
          <t>L0186663</t>
        </is>
      </c>
      <c r="Y10079" t="inlineStr">
        <is>
          <t>2026-01-05</t>
        </is>
      </c>
      <c r="Z10079" t="inlineStr">
        <is>
          <t>home_use</t>
        </is>
      </c>
      <c r="AA10079" t="inlineStr">
        <is>
          <t>IMP01310</t>
        </is>
      </c>
      <c r="AB10079" t="inlineStr">
        <is>
          <t>T109167</t>
        </is>
      </c>
      <c r="AC10079" s="32" t="n">
        <v>353944.92</v>
      </c>
      <c r="AD10079" s="32" t="n">
        <v>44243.11</v>
      </c>
      <c r="AE10079" s="35">
        <f>(LEFT(Y10079,4)-Parameters!$B$23)*12+MID(Y10079,6,2)-Parameters!$B$24+1</f>
        <v/>
      </c>
    </row>
    <row r="10080">
      <c r="X10080" t="inlineStr">
        <is>
          <t>L0186665</t>
        </is>
      </c>
      <c r="Y10080" t="inlineStr">
        <is>
          <t>2026-01-05</t>
        </is>
      </c>
      <c r="Z10080" t="inlineStr">
        <is>
          <t>home_use</t>
        </is>
      </c>
      <c r="AA10080" t="inlineStr">
        <is>
          <t>IMP01310</t>
        </is>
      </c>
      <c r="AB10080" t="inlineStr">
        <is>
          <t>T109167</t>
        </is>
      </c>
      <c r="AC10080" s="32" t="n">
        <v>1456830.99</v>
      </c>
      <c r="AD10080" s="32" t="n">
        <v>155880.92</v>
      </c>
      <c r="AE10080" s="35">
        <f>(LEFT(Y10080,4)-Parameters!$B$23)*12+MID(Y10080,6,2)-Parameters!$B$24+1</f>
        <v/>
      </c>
    </row>
    <row r="10081">
      <c r="X10081" t="inlineStr">
        <is>
          <t>L0186667</t>
        </is>
      </c>
      <c r="Y10081" t="inlineStr">
        <is>
          <t>2026-01-05</t>
        </is>
      </c>
      <c r="Z10081" t="inlineStr">
        <is>
          <t>home_use</t>
        </is>
      </c>
      <c r="AA10081" t="inlineStr">
        <is>
          <t>IMP01310</t>
        </is>
      </c>
      <c r="AB10081" t="inlineStr">
        <is>
          <t>T109167</t>
        </is>
      </c>
      <c r="AC10081" s="32" t="n">
        <v>617286.36</v>
      </c>
      <c r="AD10081" s="32" t="n">
        <v>77160.78999999999</v>
      </c>
      <c r="AE10081" s="35">
        <f>(LEFT(Y10081,4)-Parameters!$B$23)*12+MID(Y10081,6,2)-Parameters!$B$24+1</f>
        <v/>
      </c>
    </row>
    <row r="10082">
      <c r="X10082" t="inlineStr">
        <is>
          <t>L0186668</t>
        </is>
      </c>
      <c r="Y10082" t="inlineStr">
        <is>
          <t>2026-01-05</t>
        </is>
      </c>
      <c r="Z10082" t="inlineStr">
        <is>
          <t>home_use</t>
        </is>
      </c>
      <c r="AA10082" t="inlineStr">
        <is>
          <t>IMP01310</t>
        </is>
      </c>
      <c r="AB10082" t="inlineStr">
        <is>
          <t>T109167</t>
        </is>
      </c>
      <c r="AC10082" s="32" t="n">
        <v>360890.84</v>
      </c>
      <c r="AD10082" s="32" t="n">
        <v>38615.32</v>
      </c>
      <c r="AE10082" s="35">
        <f>(LEFT(Y10082,4)-Parameters!$B$23)*12+MID(Y10082,6,2)-Parameters!$B$24+1</f>
        <v/>
      </c>
    </row>
    <row r="10083">
      <c r="X10083" t="inlineStr">
        <is>
          <t>L0186888</t>
        </is>
      </c>
      <c r="Y10083" t="inlineStr">
        <is>
          <t>2026-01-06</t>
        </is>
      </c>
      <c r="Z10083" t="inlineStr">
        <is>
          <t>home_use</t>
        </is>
      </c>
      <c r="AA10083" t="inlineStr">
        <is>
          <t>IMP01310</t>
        </is>
      </c>
      <c r="AB10083" t="inlineStr">
        <is>
          <t>T109167</t>
        </is>
      </c>
      <c r="AC10083" s="32" t="n">
        <v>610983.2</v>
      </c>
      <c r="AD10083" s="32" t="n">
        <v>65375.2</v>
      </c>
      <c r="AE10083" s="35">
        <f>(LEFT(Y10083,4)-Parameters!$B$23)*12+MID(Y10083,6,2)-Parameters!$B$24+1</f>
        <v/>
      </c>
    </row>
    <row r="10084">
      <c r="X10084" t="inlineStr">
        <is>
          <t>L0186889</t>
        </is>
      </c>
      <c r="Y10084" t="inlineStr">
        <is>
          <t>2026-01-06</t>
        </is>
      </c>
      <c r="Z10084" t="inlineStr">
        <is>
          <t>home_use</t>
        </is>
      </c>
      <c r="AA10084" t="inlineStr">
        <is>
          <t>IMP01310</t>
        </is>
      </c>
      <c r="AB10084" t="inlineStr">
        <is>
          <t>T109167</t>
        </is>
      </c>
      <c r="AC10084" s="32" t="n">
        <v>541670.96</v>
      </c>
      <c r="AD10084" s="32" t="n">
        <v>57958.79</v>
      </c>
      <c r="AE10084" s="35">
        <f>(LEFT(Y10084,4)-Parameters!$B$23)*12+MID(Y10084,6,2)-Parameters!$B$24+1</f>
        <v/>
      </c>
    </row>
    <row r="10085">
      <c r="X10085" t="inlineStr">
        <is>
          <t>L0186890</t>
        </is>
      </c>
      <c r="Y10085" t="inlineStr">
        <is>
          <t>2026-01-06</t>
        </is>
      </c>
      <c r="Z10085" t="inlineStr">
        <is>
          <t>home_use</t>
        </is>
      </c>
      <c r="AA10085" t="inlineStr">
        <is>
          <t>IMP01310</t>
        </is>
      </c>
      <c r="AB10085" t="inlineStr">
        <is>
          <t>T109167</t>
        </is>
      </c>
      <c r="AC10085" s="32" t="n">
        <v>1458100.76</v>
      </c>
      <c r="AD10085" s="32" t="n">
        <v>156016.78</v>
      </c>
      <c r="AE10085" s="35">
        <f>(LEFT(Y10085,4)-Parameters!$B$23)*12+MID(Y10085,6,2)-Parameters!$B$24+1</f>
        <v/>
      </c>
    </row>
    <row r="10086">
      <c r="X10086" t="inlineStr">
        <is>
          <t>L0186892</t>
        </is>
      </c>
      <c r="Y10086" t="inlineStr">
        <is>
          <t>2026-01-06</t>
        </is>
      </c>
      <c r="Z10086" t="inlineStr">
        <is>
          <t>home_use</t>
        </is>
      </c>
      <c r="AA10086" t="inlineStr">
        <is>
          <t>IMP01310</t>
        </is>
      </c>
      <c r="AB10086" t="inlineStr">
        <is>
          <t>T109167</t>
        </is>
      </c>
      <c r="AC10086" s="32" t="n">
        <v>900951.15</v>
      </c>
      <c r="AD10086" s="32" t="n">
        <v>96401.77</v>
      </c>
      <c r="AE10086" s="35">
        <f>(LEFT(Y10086,4)-Parameters!$B$23)*12+MID(Y10086,6,2)-Parameters!$B$24+1</f>
        <v/>
      </c>
    </row>
    <row r="10087">
      <c r="X10087" t="inlineStr">
        <is>
          <t>L0187152</t>
        </is>
      </c>
      <c r="Y10087" t="inlineStr">
        <is>
          <t>2026-01-07</t>
        </is>
      </c>
      <c r="Z10087" t="inlineStr">
        <is>
          <t>home_use</t>
        </is>
      </c>
      <c r="AA10087" t="inlineStr">
        <is>
          <t>IMP01310</t>
        </is>
      </c>
      <c r="AB10087" t="inlineStr">
        <is>
          <t>T109167</t>
        </is>
      </c>
      <c r="AC10087" s="32" t="n">
        <v>583854.96</v>
      </c>
      <c r="AD10087" s="32" t="n">
        <v>62472.48</v>
      </c>
      <c r="AE10087" s="35">
        <f>(LEFT(Y10087,4)-Parameters!$B$23)*12+MID(Y10087,6,2)-Parameters!$B$24+1</f>
        <v/>
      </c>
    </row>
    <row r="10088">
      <c r="X10088" t="inlineStr">
        <is>
          <t>L0187153</t>
        </is>
      </c>
      <c r="Y10088" t="inlineStr">
        <is>
          <t>2026-01-07</t>
        </is>
      </c>
      <c r="Z10088" t="inlineStr">
        <is>
          <t>home_use</t>
        </is>
      </c>
      <c r="AA10088" t="inlineStr">
        <is>
          <t>IMP01310</t>
        </is>
      </c>
      <c r="AB10088" t="inlineStr">
        <is>
          <t>T109167</t>
        </is>
      </c>
      <c r="AC10088" s="32" t="n">
        <v>2450431.22</v>
      </c>
      <c r="AD10088" s="32" t="n">
        <v>262196.14</v>
      </c>
      <c r="AE10088" s="35">
        <f>(LEFT(Y10088,4)-Parameters!$B$23)*12+MID(Y10088,6,2)-Parameters!$B$24+1</f>
        <v/>
      </c>
    </row>
    <row r="10089">
      <c r="X10089" t="inlineStr">
        <is>
          <t>L0187154</t>
        </is>
      </c>
      <c r="Y10089" t="inlineStr">
        <is>
          <t>2026-01-07</t>
        </is>
      </c>
      <c r="Z10089" t="inlineStr">
        <is>
          <t>home_use</t>
        </is>
      </c>
      <c r="AA10089" t="inlineStr">
        <is>
          <t>IMP01310</t>
        </is>
      </c>
      <c r="AB10089" t="inlineStr">
        <is>
          <t>T109167</t>
        </is>
      </c>
      <c r="AC10089" s="32" t="n">
        <v>2333095.72</v>
      </c>
      <c r="AD10089" s="32" t="n">
        <v>249641.24</v>
      </c>
      <c r="AE10089" s="35">
        <f>(LEFT(Y10089,4)-Parameters!$B$23)*12+MID(Y10089,6,2)-Parameters!$B$24+1</f>
        <v/>
      </c>
    </row>
    <row r="10090">
      <c r="X10090" t="inlineStr">
        <is>
          <t>L0187155</t>
        </is>
      </c>
      <c r="Y10090" t="inlineStr">
        <is>
          <t>2026-01-07</t>
        </is>
      </c>
      <c r="Z10090" t="inlineStr">
        <is>
          <t>home_use</t>
        </is>
      </c>
      <c r="AA10090" t="inlineStr">
        <is>
          <t>IMP01310</t>
        </is>
      </c>
      <c r="AB10090" t="inlineStr">
        <is>
          <t>T109167</t>
        </is>
      </c>
      <c r="AC10090" s="32" t="n">
        <v>301299.36</v>
      </c>
      <c r="AD10090" s="32" t="n">
        <v>32239.03</v>
      </c>
      <c r="AE10090" s="35">
        <f>(LEFT(Y10090,4)-Parameters!$B$23)*12+MID(Y10090,6,2)-Parameters!$B$24+1</f>
        <v/>
      </c>
    </row>
    <row r="10091">
      <c r="X10091" t="inlineStr">
        <is>
          <t>L0187156</t>
        </is>
      </c>
      <c r="Y10091" t="inlineStr">
        <is>
          <t>2026-01-07</t>
        </is>
      </c>
      <c r="Z10091" t="inlineStr">
        <is>
          <t>home_use</t>
        </is>
      </c>
      <c r="AA10091" t="inlineStr">
        <is>
          <t>IMP01310</t>
        </is>
      </c>
      <c r="AB10091" t="inlineStr">
        <is>
          <t>T109167</t>
        </is>
      </c>
      <c r="AC10091" s="32" t="n">
        <v>1481356.97</v>
      </c>
      <c r="AD10091" s="32" t="n">
        <v>158505.2</v>
      </c>
      <c r="AE10091" s="35">
        <f>(LEFT(Y10091,4)-Parameters!$B$23)*12+MID(Y10091,6,2)-Parameters!$B$24+1</f>
        <v/>
      </c>
    </row>
    <row r="10092">
      <c r="X10092" t="inlineStr">
        <is>
          <t>L0187157</t>
        </is>
      </c>
      <c r="Y10092" t="inlineStr">
        <is>
          <t>2026-01-07</t>
        </is>
      </c>
      <c r="Z10092" t="inlineStr">
        <is>
          <t>home_use</t>
        </is>
      </c>
      <c r="AA10092" t="inlineStr">
        <is>
          <t>IMP01310</t>
        </is>
      </c>
      <c r="AB10092" t="inlineStr">
        <is>
          <t>T109167</t>
        </is>
      </c>
      <c r="AC10092" s="32" t="n">
        <v>623977.08</v>
      </c>
      <c r="AD10092" s="32" t="n">
        <v>66765.55</v>
      </c>
      <c r="AE10092" s="35">
        <f>(LEFT(Y10092,4)-Parameters!$B$23)*12+MID(Y10092,6,2)-Parameters!$B$24+1</f>
        <v/>
      </c>
    </row>
    <row r="10093">
      <c r="X10093" t="inlineStr">
        <is>
          <t>L0187159</t>
        </is>
      </c>
      <c r="Y10093" t="inlineStr">
        <is>
          <t>2026-01-07</t>
        </is>
      </c>
      <c r="Z10093" t="inlineStr">
        <is>
          <t>home_use</t>
        </is>
      </c>
      <c r="AA10093" t="inlineStr">
        <is>
          <t>IMP01310</t>
        </is>
      </c>
      <c r="AB10093" t="inlineStr">
        <is>
          <t>T109167</t>
        </is>
      </c>
      <c r="AC10093" s="32" t="n">
        <v>554496.64</v>
      </c>
      <c r="AD10093" s="32" t="n">
        <v>59331.14</v>
      </c>
      <c r="AE10093" s="35">
        <f>(LEFT(Y10093,4)-Parameters!$B$23)*12+MID(Y10093,6,2)-Parameters!$B$24+1</f>
        <v/>
      </c>
    </row>
    <row r="10094">
      <c r="X10094" t="inlineStr">
        <is>
          <t>L0187417</t>
        </is>
      </c>
      <c r="Y10094" t="inlineStr">
        <is>
          <t>2026-01-08</t>
        </is>
      </c>
      <c r="Z10094" t="inlineStr">
        <is>
          <t>home_use</t>
        </is>
      </c>
      <c r="AA10094" t="inlineStr">
        <is>
          <t>IMP01310</t>
        </is>
      </c>
      <c r="AB10094" t="inlineStr">
        <is>
          <t>T109167</t>
        </is>
      </c>
      <c r="AC10094" s="32" t="n">
        <v>654612.55</v>
      </c>
      <c r="AD10094" s="32" t="n">
        <v>75280.44</v>
      </c>
      <c r="AE10094" s="35">
        <f>(LEFT(Y10094,4)-Parameters!$B$23)*12+MID(Y10094,6,2)-Parameters!$B$24+1</f>
        <v/>
      </c>
    </row>
    <row r="10095">
      <c r="X10095" t="inlineStr">
        <is>
          <t>L0187418</t>
        </is>
      </c>
      <c r="Y10095" t="inlineStr">
        <is>
          <t>2026-01-08</t>
        </is>
      </c>
      <c r="Z10095" t="inlineStr">
        <is>
          <t>home_use</t>
        </is>
      </c>
      <c r="AA10095" t="inlineStr">
        <is>
          <t>IMP01310</t>
        </is>
      </c>
      <c r="AB10095" t="inlineStr">
        <is>
          <t>T109167</t>
        </is>
      </c>
      <c r="AC10095" s="32" t="n">
        <v>2170051.36</v>
      </c>
      <c r="AD10095" s="32" t="n">
        <v>232195.5</v>
      </c>
      <c r="AE10095" s="35">
        <f>(LEFT(Y10095,4)-Parameters!$B$23)*12+MID(Y10095,6,2)-Parameters!$B$24+1</f>
        <v/>
      </c>
    </row>
    <row r="10096">
      <c r="X10096" t="inlineStr">
        <is>
          <t>L0187420</t>
        </is>
      </c>
      <c r="Y10096" t="inlineStr">
        <is>
          <t>2026-01-08</t>
        </is>
      </c>
      <c r="Z10096" t="inlineStr">
        <is>
          <t>home_use</t>
        </is>
      </c>
      <c r="AA10096" t="inlineStr">
        <is>
          <t>IMP01310</t>
        </is>
      </c>
      <c r="AB10096" t="inlineStr">
        <is>
          <t>T109167</t>
        </is>
      </c>
      <c r="AC10096" s="32" t="n">
        <v>324056.8</v>
      </c>
      <c r="AD10096" s="32" t="n">
        <v>34674.08</v>
      </c>
      <c r="AE10096" s="35">
        <f>(LEFT(Y10096,4)-Parameters!$B$23)*12+MID(Y10096,6,2)-Parameters!$B$24+1</f>
        <v/>
      </c>
    </row>
    <row r="10097">
      <c r="X10097" t="inlineStr">
        <is>
          <t>L0187421</t>
        </is>
      </c>
      <c r="Y10097" t="inlineStr">
        <is>
          <t>2026-01-08</t>
        </is>
      </c>
      <c r="Z10097" t="inlineStr">
        <is>
          <t>home_use</t>
        </is>
      </c>
      <c r="AA10097" t="inlineStr">
        <is>
          <t>IMP01310</t>
        </is>
      </c>
      <c r="AB10097" t="inlineStr">
        <is>
          <t>T109167</t>
        </is>
      </c>
      <c r="AC10097" s="32" t="n">
        <v>971019.64</v>
      </c>
      <c r="AD10097" s="32" t="n">
        <v>103899.1</v>
      </c>
      <c r="AE10097" s="35">
        <f>(LEFT(Y10097,4)-Parameters!$B$23)*12+MID(Y10097,6,2)-Parameters!$B$24+1</f>
        <v/>
      </c>
    </row>
    <row r="10098">
      <c r="X10098" t="inlineStr">
        <is>
          <t>L0187423</t>
        </is>
      </c>
      <c r="Y10098" t="inlineStr">
        <is>
          <t>2026-01-08</t>
        </is>
      </c>
      <c r="Z10098" t="inlineStr">
        <is>
          <t>home_use</t>
        </is>
      </c>
      <c r="AA10098" t="inlineStr">
        <is>
          <t>IMP01310</t>
        </is>
      </c>
      <c r="AB10098" t="inlineStr">
        <is>
          <t>T109167</t>
        </is>
      </c>
      <c r="AC10098" s="32" t="n">
        <v>213719.7</v>
      </c>
      <c r="AD10098" s="32" t="n">
        <v>22868.01</v>
      </c>
      <c r="AE10098" s="35">
        <f>(LEFT(Y10098,4)-Parameters!$B$23)*12+MID(Y10098,6,2)-Parameters!$B$24+1</f>
        <v/>
      </c>
    </row>
    <row r="10099">
      <c r="X10099" t="inlineStr">
        <is>
          <t>L0187424</t>
        </is>
      </c>
      <c r="Y10099" t="inlineStr">
        <is>
          <t>2026-01-08</t>
        </is>
      </c>
      <c r="Z10099" t="inlineStr">
        <is>
          <t>home_use</t>
        </is>
      </c>
      <c r="AA10099" t="inlineStr">
        <is>
          <t>IMP01310</t>
        </is>
      </c>
      <c r="AB10099" t="inlineStr">
        <is>
          <t>T109167</t>
        </is>
      </c>
      <c r="AC10099" s="32" t="n">
        <v>483152.11</v>
      </c>
      <c r="AD10099" s="32" t="n">
        <v>51697.28</v>
      </c>
      <c r="AE10099" s="35">
        <f>(LEFT(Y10099,4)-Parameters!$B$23)*12+MID(Y10099,6,2)-Parameters!$B$24+1</f>
        <v/>
      </c>
    </row>
    <row r="10100">
      <c r="X10100" t="inlineStr">
        <is>
          <t>L0187425</t>
        </is>
      </c>
      <c r="Y10100" t="inlineStr">
        <is>
          <t>2026-01-08</t>
        </is>
      </c>
      <c r="Z10100" t="inlineStr">
        <is>
          <t>warehouse_out</t>
        </is>
      </c>
      <c r="AA10100" t="inlineStr">
        <is>
          <t>IMP01310</t>
        </is>
      </c>
      <c r="AB10100" t="inlineStr">
        <is>
          <t>T109167</t>
        </is>
      </c>
      <c r="AC10100" s="32" t="n">
        <v>1034729.78</v>
      </c>
      <c r="AD10100" s="32" t="n">
        <v>110716.09</v>
      </c>
      <c r="AE10100" s="35">
        <f>(LEFT(Y10100,4)-Parameters!$B$23)*12+MID(Y10100,6,2)-Parameters!$B$24+1</f>
        <v/>
      </c>
    </row>
    <row r="10101">
      <c r="X10101" t="inlineStr">
        <is>
          <t>L0187684</t>
        </is>
      </c>
      <c r="Y10101" t="inlineStr">
        <is>
          <t>2026-01-09</t>
        </is>
      </c>
      <c r="Z10101" t="inlineStr">
        <is>
          <t>home_use</t>
        </is>
      </c>
      <c r="AA10101" t="inlineStr">
        <is>
          <t>IMP01310</t>
        </is>
      </c>
      <c r="AB10101" t="inlineStr">
        <is>
          <t>T109167</t>
        </is>
      </c>
      <c r="AC10101" s="32" t="n">
        <v>511885.33</v>
      </c>
      <c r="AD10101" s="32" t="n">
        <v>54771.73</v>
      </c>
      <c r="AE10101" s="35">
        <f>(LEFT(Y10101,4)-Parameters!$B$23)*12+MID(Y10101,6,2)-Parameters!$B$24+1</f>
        <v/>
      </c>
    </row>
    <row r="10102">
      <c r="X10102" t="inlineStr">
        <is>
          <t>L0187686</t>
        </is>
      </c>
      <c r="Y10102" t="inlineStr">
        <is>
          <t>2026-01-09</t>
        </is>
      </c>
      <c r="Z10102" t="inlineStr">
        <is>
          <t>home_use</t>
        </is>
      </c>
      <c r="AA10102" t="inlineStr">
        <is>
          <t>IMP01310</t>
        </is>
      </c>
      <c r="AB10102" t="inlineStr">
        <is>
          <t>T109167</t>
        </is>
      </c>
      <c r="AC10102" s="32" t="n">
        <v>1007885.04</v>
      </c>
      <c r="AD10102" s="32" t="n">
        <v>131025.05</v>
      </c>
      <c r="AE10102" s="35">
        <f>(LEFT(Y10102,4)-Parameters!$B$23)*12+MID(Y10102,6,2)-Parameters!$B$24+1</f>
        <v/>
      </c>
    </row>
    <row r="10103">
      <c r="X10103" t="inlineStr">
        <is>
          <t>L0187687</t>
        </is>
      </c>
      <c r="Y10103" t="inlineStr">
        <is>
          <t>2026-01-09</t>
        </is>
      </c>
      <c r="Z10103" t="inlineStr">
        <is>
          <t>home_use</t>
        </is>
      </c>
      <c r="AA10103" t="inlineStr">
        <is>
          <t>IMP01310</t>
        </is>
      </c>
      <c r="AB10103" t="inlineStr">
        <is>
          <t>T109167</t>
        </is>
      </c>
      <c r="AC10103" s="32" t="n">
        <v>716659.39</v>
      </c>
      <c r="AD10103" s="32" t="n">
        <v>76682.55</v>
      </c>
      <c r="AE10103" s="35">
        <f>(LEFT(Y10103,4)-Parameters!$B$23)*12+MID(Y10103,6,2)-Parameters!$B$24+1</f>
        <v/>
      </c>
    </row>
    <row r="10104">
      <c r="X10104" t="inlineStr">
        <is>
          <t>L0187688</t>
        </is>
      </c>
      <c r="Y10104" t="inlineStr">
        <is>
          <t>2026-01-09</t>
        </is>
      </c>
      <c r="Z10104" t="inlineStr">
        <is>
          <t>home_use</t>
        </is>
      </c>
      <c r="AA10104" t="inlineStr">
        <is>
          <t>IMP01310</t>
        </is>
      </c>
      <c r="AB10104" t="inlineStr">
        <is>
          <t>T109167</t>
        </is>
      </c>
      <c r="AC10104" s="32" t="n">
        <v>1355063.01</v>
      </c>
      <c r="AD10104" s="32" t="n">
        <v>144991.74</v>
      </c>
      <c r="AE10104" s="35">
        <f>(LEFT(Y10104,4)-Parameters!$B$23)*12+MID(Y10104,6,2)-Parameters!$B$24+1</f>
        <v/>
      </c>
    </row>
    <row r="10105">
      <c r="X10105" t="inlineStr">
        <is>
          <t>L0187690</t>
        </is>
      </c>
      <c r="Y10105" t="inlineStr">
        <is>
          <t>2026-01-09</t>
        </is>
      </c>
      <c r="Z10105" t="inlineStr">
        <is>
          <t>home_use</t>
        </is>
      </c>
      <c r="AA10105" t="inlineStr">
        <is>
          <t>IMP01310</t>
        </is>
      </c>
      <c r="AB10105" t="inlineStr">
        <is>
          <t>T109167</t>
        </is>
      </c>
      <c r="AC10105" s="32" t="n">
        <v>397186.58</v>
      </c>
      <c r="AD10105" s="32" t="n">
        <v>45676.46</v>
      </c>
      <c r="AE10105" s="35">
        <f>(LEFT(Y10105,4)-Parameters!$B$23)*12+MID(Y10105,6,2)-Parameters!$B$24+1</f>
        <v/>
      </c>
    </row>
    <row r="10106">
      <c r="X10106" t="inlineStr">
        <is>
          <t>L0187691</t>
        </is>
      </c>
      <c r="Y10106" t="inlineStr">
        <is>
          <t>2026-01-09</t>
        </is>
      </c>
      <c r="Z10106" t="inlineStr">
        <is>
          <t>home_use</t>
        </is>
      </c>
      <c r="AA10106" t="inlineStr">
        <is>
          <t>IMP01310</t>
        </is>
      </c>
      <c r="AB10106" t="inlineStr">
        <is>
          <t>T109167</t>
        </is>
      </c>
      <c r="AC10106" s="32" t="n">
        <v>1755650.2</v>
      </c>
      <c r="AD10106" s="32" t="n">
        <v>187854.57</v>
      </c>
      <c r="AE10106" s="35">
        <f>(LEFT(Y10106,4)-Parameters!$B$23)*12+MID(Y10106,6,2)-Parameters!$B$24+1</f>
        <v/>
      </c>
    </row>
    <row r="10107">
      <c r="X10107" t="inlineStr">
        <is>
          <t>L0187953</t>
        </is>
      </c>
      <c r="Y10107" t="inlineStr">
        <is>
          <t>2026-01-10</t>
        </is>
      </c>
      <c r="Z10107" t="inlineStr">
        <is>
          <t>home_use</t>
        </is>
      </c>
      <c r="AA10107" t="inlineStr">
        <is>
          <t>IMP01310</t>
        </is>
      </c>
      <c r="AB10107" t="inlineStr">
        <is>
          <t>T109167</t>
        </is>
      </c>
      <c r="AC10107" s="32" t="n">
        <v>262597.51</v>
      </c>
      <c r="AD10107" s="32" t="n">
        <v>28097.93</v>
      </c>
      <c r="AE10107" s="35">
        <f>(LEFT(Y10107,4)-Parameters!$B$23)*12+MID(Y10107,6,2)-Parameters!$B$24+1</f>
        <v/>
      </c>
    </row>
    <row r="10108">
      <c r="X10108" t="inlineStr">
        <is>
          <t>L0187954</t>
        </is>
      </c>
      <c r="Y10108" t="inlineStr">
        <is>
          <t>2026-01-10</t>
        </is>
      </c>
      <c r="Z10108" t="inlineStr">
        <is>
          <t>home_use</t>
        </is>
      </c>
      <c r="AA10108" t="inlineStr">
        <is>
          <t>IMP01310</t>
        </is>
      </c>
      <c r="AB10108" t="inlineStr">
        <is>
          <t>T109167</t>
        </is>
      </c>
      <c r="AC10108" s="32" t="n">
        <v>1705559.81</v>
      </c>
      <c r="AD10108" s="32" t="n">
        <v>221722.78</v>
      </c>
      <c r="AE10108" s="35">
        <f>(LEFT(Y10108,4)-Parameters!$B$23)*12+MID(Y10108,6,2)-Parameters!$B$24+1</f>
        <v/>
      </c>
    </row>
    <row r="10109">
      <c r="X10109" t="inlineStr">
        <is>
          <t>L0187955</t>
        </is>
      </c>
      <c r="Y10109" t="inlineStr">
        <is>
          <t>2026-01-10</t>
        </is>
      </c>
      <c r="Z10109" t="inlineStr">
        <is>
          <t>warehouse_out</t>
        </is>
      </c>
      <c r="AA10109" t="inlineStr">
        <is>
          <t>IMP01310</t>
        </is>
      </c>
      <c r="AB10109" t="inlineStr">
        <is>
          <t>T109167</t>
        </is>
      </c>
      <c r="AC10109" s="32" t="n">
        <v>828596.02</v>
      </c>
      <c r="AD10109" s="32" t="n">
        <v>103574.5</v>
      </c>
      <c r="AE10109" s="35">
        <f>(LEFT(Y10109,4)-Parameters!$B$23)*12+MID(Y10109,6,2)-Parameters!$B$24+1</f>
        <v/>
      </c>
    </row>
    <row r="10110">
      <c r="X10110" t="inlineStr">
        <is>
          <t>L0187957</t>
        </is>
      </c>
      <c r="Y10110" t="inlineStr">
        <is>
          <t>2026-01-10</t>
        </is>
      </c>
      <c r="Z10110" t="inlineStr">
        <is>
          <t>home_use</t>
        </is>
      </c>
      <c r="AA10110" t="inlineStr">
        <is>
          <t>IMP01310</t>
        </is>
      </c>
      <c r="AB10110" t="inlineStr">
        <is>
          <t>T109167</t>
        </is>
      </c>
      <c r="AC10110" s="32" t="n">
        <v>593696.3199999999</v>
      </c>
      <c r="AD10110" s="32" t="n">
        <v>63525.51</v>
      </c>
      <c r="AE10110" s="35">
        <f>(LEFT(Y10110,4)-Parameters!$B$23)*12+MID(Y10110,6,2)-Parameters!$B$24+1</f>
        <v/>
      </c>
    </row>
    <row r="10111">
      <c r="X10111" t="inlineStr">
        <is>
          <t>L0187958</t>
        </is>
      </c>
      <c r="Y10111" t="inlineStr">
        <is>
          <t>2026-01-10</t>
        </is>
      </c>
      <c r="Z10111" t="inlineStr">
        <is>
          <t>home_use</t>
        </is>
      </c>
      <c r="AA10111" t="inlineStr">
        <is>
          <t>IMP01310</t>
        </is>
      </c>
      <c r="AB10111" t="inlineStr">
        <is>
          <t>T109167</t>
        </is>
      </c>
      <c r="AC10111" s="32" t="n">
        <v>1221746.07</v>
      </c>
      <c r="AD10111" s="32" t="n">
        <v>130726.83</v>
      </c>
      <c r="AE10111" s="35">
        <f>(LEFT(Y10111,4)-Parameters!$B$23)*12+MID(Y10111,6,2)-Parameters!$B$24+1</f>
        <v/>
      </c>
    </row>
    <row r="10112">
      <c r="X10112" t="inlineStr">
        <is>
          <t>L0188202</t>
        </is>
      </c>
      <c r="Y10112" t="inlineStr">
        <is>
          <t>2026-01-11</t>
        </is>
      </c>
      <c r="Z10112" t="inlineStr">
        <is>
          <t>home_use</t>
        </is>
      </c>
      <c r="AA10112" t="inlineStr">
        <is>
          <t>IMP01310</t>
        </is>
      </c>
      <c r="AB10112" t="inlineStr">
        <is>
          <t>T109167</t>
        </is>
      </c>
      <c r="AC10112" s="32" t="n">
        <v>824737.12</v>
      </c>
      <c r="AD10112" s="32" t="n">
        <v>88246.87</v>
      </c>
      <c r="AE10112" s="35">
        <f>(LEFT(Y10112,4)-Parameters!$B$23)*12+MID(Y10112,6,2)-Parameters!$B$24+1</f>
        <v/>
      </c>
    </row>
    <row r="10113">
      <c r="X10113" t="inlineStr">
        <is>
          <t>L0188203</t>
        </is>
      </c>
      <c r="Y10113" t="inlineStr">
        <is>
          <t>2026-01-11</t>
        </is>
      </c>
      <c r="Z10113" t="inlineStr">
        <is>
          <t>home_use</t>
        </is>
      </c>
      <c r="AA10113" t="inlineStr">
        <is>
          <t>IMP01310</t>
        </is>
      </c>
      <c r="AB10113" t="inlineStr">
        <is>
          <t>T109167</t>
        </is>
      </c>
      <c r="AC10113" s="32" t="n">
        <v>934810.0699999999</v>
      </c>
      <c r="AD10113" s="32" t="n">
        <v>116851.26</v>
      </c>
      <c r="AE10113" s="35">
        <f>(LEFT(Y10113,4)-Parameters!$B$23)*12+MID(Y10113,6,2)-Parameters!$B$24+1</f>
        <v/>
      </c>
    </row>
    <row r="10114">
      <c r="X10114" t="inlineStr">
        <is>
          <t>L0188204</t>
        </is>
      </c>
      <c r="Y10114" t="inlineStr">
        <is>
          <t>2026-01-11</t>
        </is>
      </c>
      <c r="Z10114" t="inlineStr">
        <is>
          <t>home_use</t>
        </is>
      </c>
      <c r="AA10114" t="inlineStr">
        <is>
          <t>IMP01310</t>
        </is>
      </c>
      <c r="AB10114" t="inlineStr">
        <is>
          <t>T109167</t>
        </is>
      </c>
      <c r="AC10114" s="32" t="n">
        <v>677377.8199999999</v>
      </c>
      <c r="AD10114" s="32" t="n">
        <v>88059.12</v>
      </c>
      <c r="AE10114" s="35">
        <f>(LEFT(Y10114,4)-Parameters!$B$23)*12+MID(Y10114,6,2)-Parameters!$B$24+1</f>
        <v/>
      </c>
    </row>
    <row r="10115">
      <c r="X10115" t="inlineStr">
        <is>
          <t>L0188205</t>
        </is>
      </c>
      <c r="Y10115" t="inlineStr">
        <is>
          <t>2026-01-11</t>
        </is>
      </c>
      <c r="Z10115" t="inlineStr">
        <is>
          <t>warehouse_out</t>
        </is>
      </c>
      <c r="AA10115" t="inlineStr">
        <is>
          <t>IMP01310</t>
        </is>
      </c>
      <c r="AB10115" t="inlineStr">
        <is>
          <t>T109167</t>
        </is>
      </c>
      <c r="AC10115" s="32" t="n">
        <v>963095.45</v>
      </c>
      <c r="AD10115" s="32" t="n">
        <v>103051.21</v>
      </c>
      <c r="AE10115" s="35">
        <f>(LEFT(Y10115,4)-Parameters!$B$23)*12+MID(Y10115,6,2)-Parameters!$B$24+1</f>
        <v/>
      </c>
    </row>
    <row r="10116">
      <c r="X10116" t="inlineStr">
        <is>
          <t>L0188206</t>
        </is>
      </c>
      <c r="Y10116" t="inlineStr">
        <is>
          <t>2026-01-11</t>
        </is>
      </c>
      <c r="Z10116" t="inlineStr">
        <is>
          <t>home_use</t>
        </is>
      </c>
      <c r="AA10116" t="inlineStr">
        <is>
          <t>IMP01310</t>
        </is>
      </c>
      <c r="AB10116" t="inlineStr">
        <is>
          <t>T109167</t>
        </is>
      </c>
      <c r="AC10116" s="32" t="n">
        <v>690717.85</v>
      </c>
      <c r="AD10116" s="32" t="n">
        <v>73906.81</v>
      </c>
      <c r="AE10116" s="35">
        <f>(LEFT(Y10116,4)-Parameters!$B$23)*12+MID(Y10116,6,2)-Parameters!$B$24+1</f>
        <v/>
      </c>
    </row>
    <row r="10117">
      <c r="X10117" t="inlineStr">
        <is>
          <t>L0188461</t>
        </is>
      </c>
      <c r="Y10117" t="inlineStr">
        <is>
          <t>2026-01-12</t>
        </is>
      </c>
      <c r="Z10117" t="inlineStr">
        <is>
          <t>home_use</t>
        </is>
      </c>
      <c r="AA10117" t="inlineStr">
        <is>
          <t>IMP01310</t>
        </is>
      </c>
      <c r="AB10117" t="inlineStr">
        <is>
          <t>T109167</t>
        </is>
      </c>
      <c r="AC10117" s="32" t="n">
        <v>449951.46</v>
      </c>
      <c r="AD10117" s="32" t="n">
        <v>48144.81</v>
      </c>
      <c r="AE10117" s="35">
        <f>(LEFT(Y10117,4)-Parameters!$B$23)*12+MID(Y10117,6,2)-Parameters!$B$24+1</f>
        <v/>
      </c>
    </row>
    <row r="10118">
      <c r="X10118" t="inlineStr">
        <is>
          <t>L0188463</t>
        </is>
      </c>
      <c r="Y10118" t="inlineStr">
        <is>
          <t>2026-01-12</t>
        </is>
      </c>
      <c r="Z10118" t="inlineStr">
        <is>
          <t>home_use</t>
        </is>
      </c>
      <c r="AA10118" t="inlineStr">
        <is>
          <t>IMP01310</t>
        </is>
      </c>
      <c r="AB10118" t="inlineStr">
        <is>
          <t>T109167</t>
        </is>
      </c>
      <c r="AC10118" s="32" t="n">
        <v>2456879.27</v>
      </c>
      <c r="AD10118" s="32" t="n">
        <v>262886.08</v>
      </c>
      <c r="AE10118" s="35">
        <f>(LEFT(Y10118,4)-Parameters!$B$23)*12+MID(Y10118,6,2)-Parameters!$B$24+1</f>
        <v/>
      </c>
    </row>
    <row r="10119">
      <c r="X10119" t="inlineStr">
        <is>
          <t>L0188464</t>
        </is>
      </c>
      <c r="Y10119" t="inlineStr">
        <is>
          <t>2026-01-12</t>
        </is>
      </c>
      <c r="Z10119" t="inlineStr">
        <is>
          <t>home_use</t>
        </is>
      </c>
      <c r="AA10119" t="inlineStr">
        <is>
          <t>IMP01310</t>
        </is>
      </c>
      <c r="AB10119" t="inlineStr">
        <is>
          <t>T109167</t>
        </is>
      </c>
      <c r="AC10119" s="32" t="n">
        <v>936475.5600000001</v>
      </c>
      <c r="AD10119" s="32" t="n">
        <v>100202.88</v>
      </c>
      <c r="AE10119" s="35">
        <f>(LEFT(Y10119,4)-Parameters!$B$23)*12+MID(Y10119,6,2)-Parameters!$B$24+1</f>
        <v/>
      </c>
    </row>
    <row r="10120">
      <c r="X10120" t="inlineStr">
        <is>
          <t>L0188465</t>
        </is>
      </c>
      <c r="Y10120" t="inlineStr">
        <is>
          <t>2026-01-12</t>
        </is>
      </c>
      <c r="Z10120" t="inlineStr">
        <is>
          <t>home_use</t>
        </is>
      </c>
      <c r="AA10120" t="inlineStr">
        <is>
          <t>IMP01310</t>
        </is>
      </c>
      <c r="AB10120" t="inlineStr">
        <is>
          <t>T109167</t>
        </is>
      </c>
      <c r="AC10120" s="32" t="n">
        <v>621800.41</v>
      </c>
      <c r="AD10120" s="32" t="n">
        <v>66532.64</v>
      </c>
      <c r="AE10120" s="35">
        <f>(LEFT(Y10120,4)-Parameters!$B$23)*12+MID(Y10120,6,2)-Parameters!$B$24+1</f>
        <v/>
      </c>
    </row>
    <row r="10121">
      <c r="X10121" t="inlineStr">
        <is>
          <t>L0188695</t>
        </is>
      </c>
      <c r="Y10121" t="inlineStr">
        <is>
          <t>2026-01-13</t>
        </is>
      </c>
      <c r="Z10121" t="inlineStr">
        <is>
          <t>home_use</t>
        </is>
      </c>
      <c r="AA10121" t="inlineStr">
        <is>
          <t>IMP01310</t>
        </is>
      </c>
      <c r="AB10121" t="inlineStr">
        <is>
          <t>T109167</t>
        </is>
      </c>
      <c r="AC10121" s="32" t="n">
        <v>1515771.4</v>
      </c>
      <c r="AD10121" s="32" t="n">
        <v>162187.54</v>
      </c>
      <c r="AE10121" s="35">
        <f>(LEFT(Y10121,4)-Parameters!$B$23)*12+MID(Y10121,6,2)-Parameters!$B$24+1</f>
        <v/>
      </c>
    </row>
    <row r="10122">
      <c r="X10122" t="inlineStr">
        <is>
          <t>L0188697</t>
        </is>
      </c>
      <c r="Y10122" t="inlineStr">
        <is>
          <t>2026-01-13</t>
        </is>
      </c>
      <c r="Z10122" t="inlineStr">
        <is>
          <t>home_use</t>
        </is>
      </c>
      <c r="AA10122" t="inlineStr">
        <is>
          <t>IMP01310</t>
        </is>
      </c>
      <c r="AB10122" t="inlineStr">
        <is>
          <t>T109167</t>
        </is>
      </c>
      <c r="AC10122" s="32" t="n">
        <v>900486.23</v>
      </c>
      <c r="AD10122" s="32" t="n">
        <v>96352.03</v>
      </c>
      <c r="AE10122" s="35">
        <f>(LEFT(Y10122,4)-Parameters!$B$23)*12+MID(Y10122,6,2)-Parameters!$B$24+1</f>
        <v/>
      </c>
    </row>
    <row r="10123">
      <c r="X10123" t="inlineStr">
        <is>
          <t>L0188957</t>
        </is>
      </c>
      <c r="Y10123" t="inlineStr">
        <is>
          <t>2026-01-14</t>
        </is>
      </c>
      <c r="Z10123" t="inlineStr">
        <is>
          <t>home_use</t>
        </is>
      </c>
      <c r="AA10123" t="inlineStr">
        <is>
          <t>IMP01310</t>
        </is>
      </c>
      <c r="AB10123" t="inlineStr">
        <is>
          <t>T109167</t>
        </is>
      </c>
      <c r="AC10123" s="32" t="n">
        <v>1088790.77</v>
      </c>
      <c r="AD10123" s="32" t="n">
        <v>116500.61</v>
      </c>
      <c r="AE10123" s="35">
        <f>(LEFT(Y10123,4)-Parameters!$B$23)*12+MID(Y10123,6,2)-Parameters!$B$24+1</f>
        <v/>
      </c>
    </row>
    <row r="10124">
      <c r="X10124" t="inlineStr">
        <is>
          <t>L0188958</t>
        </is>
      </c>
      <c r="Y10124" t="inlineStr">
        <is>
          <t>2026-01-14</t>
        </is>
      </c>
      <c r="Z10124" t="inlineStr">
        <is>
          <t>home_use</t>
        </is>
      </c>
      <c r="AA10124" t="inlineStr">
        <is>
          <t>IMP01310</t>
        </is>
      </c>
      <c r="AB10124" t="inlineStr">
        <is>
          <t>T109167</t>
        </is>
      </c>
      <c r="AC10124" s="32" t="n">
        <v>342470.22</v>
      </c>
      <c r="AD10124" s="32" t="n">
        <v>34247.02</v>
      </c>
      <c r="AE10124" s="35">
        <f>(LEFT(Y10124,4)-Parameters!$B$23)*12+MID(Y10124,6,2)-Parameters!$B$24+1</f>
        <v/>
      </c>
    </row>
    <row r="10125">
      <c r="X10125" t="inlineStr">
        <is>
          <t>L0188959</t>
        </is>
      </c>
      <c r="Y10125" t="inlineStr">
        <is>
          <t>2026-01-14</t>
        </is>
      </c>
      <c r="Z10125" t="inlineStr">
        <is>
          <t>home_use</t>
        </is>
      </c>
      <c r="AA10125" t="inlineStr">
        <is>
          <t>IMP01310</t>
        </is>
      </c>
      <c r="AB10125" t="inlineStr">
        <is>
          <t>T109167</t>
        </is>
      </c>
      <c r="AC10125" s="32" t="n">
        <v>593157.98</v>
      </c>
      <c r="AD10125" s="32" t="n">
        <v>63467.9</v>
      </c>
      <c r="AE10125" s="35">
        <f>(LEFT(Y10125,4)-Parameters!$B$23)*12+MID(Y10125,6,2)-Parameters!$B$24+1</f>
        <v/>
      </c>
    </row>
    <row r="10126">
      <c r="X10126" t="inlineStr">
        <is>
          <t>L0188961</t>
        </is>
      </c>
      <c r="Y10126" t="inlineStr">
        <is>
          <t>2026-01-14</t>
        </is>
      </c>
      <c r="Z10126" t="inlineStr">
        <is>
          <t>home_use</t>
        </is>
      </c>
      <c r="AA10126" t="inlineStr">
        <is>
          <t>IMP01310</t>
        </is>
      </c>
      <c r="AB10126" t="inlineStr">
        <is>
          <t>T109167</t>
        </is>
      </c>
      <c r="AC10126" s="32" t="n">
        <v>1568133.56</v>
      </c>
      <c r="AD10126" s="32" t="n">
        <v>196016.69</v>
      </c>
      <c r="AE10126" s="35">
        <f>(LEFT(Y10126,4)-Parameters!$B$23)*12+MID(Y10126,6,2)-Parameters!$B$24+1</f>
        <v/>
      </c>
    </row>
    <row r="10127">
      <c r="X10127" t="inlineStr">
        <is>
          <t>L0188963</t>
        </is>
      </c>
      <c r="Y10127" t="inlineStr">
        <is>
          <t>2026-01-14</t>
        </is>
      </c>
      <c r="Z10127" t="inlineStr">
        <is>
          <t>home_use</t>
        </is>
      </c>
      <c r="AA10127" t="inlineStr">
        <is>
          <t>IMP01310</t>
        </is>
      </c>
      <c r="AB10127" t="inlineStr">
        <is>
          <t>T109167</t>
        </is>
      </c>
      <c r="AC10127" s="32" t="n">
        <v>306006.3</v>
      </c>
      <c r="AD10127" s="32" t="n">
        <v>38250.79</v>
      </c>
      <c r="AE10127" s="35">
        <f>(LEFT(Y10127,4)-Parameters!$B$23)*12+MID(Y10127,6,2)-Parameters!$B$24+1</f>
        <v/>
      </c>
    </row>
    <row r="10128">
      <c r="X10128" t="inlineStr">
        <is>
          <t>L0188964</t>
        </is>
      </c>
      <c r="Y10128" t="inlineStr">
        <is>
          <t>2026-01-14</t>
        </is>
      </c>
      <c r="Z10128" t="inlineStr">
        <is>
          <t>home_use</t>
        </is>
      </c>
      <c r="AA10128" t="inlineStr">
        <is>
          <t>IMP01310</t>
        </is>
      </c>
      <c r="AB10128" t="inlineStr">
        <is>
          <t>T109167</t>
        </is>
      </c>
      <c r="AC10128" s="32" t="n">
        <v>525886.21</v>
      </c>
      <c r="AD10128" s="32" t="n">
        <v>65735.78</v>
      </c>
      <c r="AE10128" s="35">
        <f>(LEFT(Y10128,4)-Parameters!$B$23)*12+MID(Y10128,6,2)-Parameters!$B$24+1</f>
        <v/>
      </c>
    </row>
    <row r="10129">
      <c r="X10129" t="inlineStr">
        <is>
          <t>L0188965</t>
        </is>
      </c>
      <c r="Y10129" t="inlineStr">
        <is>
          <t>2026-01-14</t>
        </is>
      </c>
      <c r="Z10129" t="inlineStr">
        <is>
          <t>home_use</t>
        </is>
      </c>
      <c r="AA10129" t="inlineStr">
        <is>
          <t>IMP01310</t>
        </is>
      </c>
      <c r="AB10129" t="inlineStr">
        <is>
          <t>T109167</t>
        </is>
      </c>
      <c r="AC10129" s="32" t="n">
        <v>762620.5600000001</v>
      </c>
      <c r="AD10129" s="32" t="n">
        <v>99140.67</v>
      </c>
      <c r="AE10129" s="35">
        <f>(LEFT(Y10129,4)-Parameters!$B$23)*12+MID(Y10129,6,2)-Parameters!$B$24+1</f>
        <v/>
      </c>
    </row>
    <row r="10130">
      <c r="X10130" t="inlineStr">
        <is>
          <t>L0189226</t>
        </is>
      </c>
      <c r="Y10130" t="inlineStr">
        <is>
          <t>2026-01-15</t>
        </is>
      </c>
      <c r="Z10130" t="inlineStr">
        <is>
          <t>home_use</t>
        </is>
      </c>
      <c r="AA10130" t="inlineStr">
        <is>
          <t>IMP01310</t>
        </is>
      </c>
      <c r="AB10130" t="inlineStr">
        <is>
          <t>T109167</t>
        </is>
      </c>
      <c r="AC10130" s="32" t="n">
        <v>301786.44</v>
      </c>
      <c r="AD10130" s="32" t="n">
        <v>32291.15</v>
      </c>
      <c r="AE10130" s="35">
        <f>(LEFT(Y10130,4)-Parameters!$B$23)*12+MID(Y10130,6,2)-Parameters!$B$24+1</f>
        <v/>
      </c>
    </row>
    <row r="10131">
      <c r="X10131" t="inlineStr">
        <is>
          <t>L0189227</t>
        </is>
      </c>
      <c r="Y10131" t="inlineStr">
        <is>
          <t>2026-01-15</t>
        </is>
      </c>
      <c r="Z10131" t="inlineStr">
        <is>
          <t>home_use</t>
        </is>
      </c>
      <c r="AA10131" t="inlineStr">
        <is>
          <t>IMP01310</t>
        </is>
      </c>
      <c r="AB10131" t="inlineStr">
        <is>
          <t>T109167</t>
        </is>
      </c>
      <c r="AC10131" s="32" t="n">
        <v>537479.13</v>
      </c>
      <c r="AD10131" s="32" t="n">
        <v>57510.27</v>
      </c>
      <c r="AE10131" s="35">
        <f>(LEFT(Y10131,4)-Parameters!$B$23)*12+MID(Y10131,6,2)-Parameters!$B$24+1</f>
        <v/>
      </c>
    </row>
    <row r="10132">
      <c r="X10132" t="inlineStr">
        <is>
          <t>L0189228</t>
        </is>
      </c>
      <c r="Y10132" t="inlineStr">
        <is>
          <t>2026-01-15</t>
        </is>
      </c>
      <c r="Z10132" t="inlineStr">
        <is>
          <t>home_use</t>
        </is>
      </c>
      <c r="AA10132" t="inlineStr">
        <is>
          <t>IMP01310</t>
        </is>
      </c>
      <c r="AB10132" t="inlineStr">
        <is>
          <t>T109167</t>
        </is>
      </c>
      <c r="AC10132" s="32" t="n">
        <v>999018.3</v>
      </c>
      <c r="AD10132" s="32" t="n">
        <v>106894.96</v>
      </c>
      <c r="AE10132" s="35">
        <f>(LEFT(Y10132,4)-Parameters!$B$23)*12+MID(Y10132,6,2)-Parameters!$B$24+1</f>
        <v/>
      </c>
    </row>
    <row r="10133">
      <c r="X10133" t="inlineStr">
        <is>
          <t>L0189229</t>
        </is>
      </c>
      <c r="Y10133" t="inlineStr">
        <is>
          <t>2026-01-15</t>
        </is>
      </c>
      <c r="Z10133" t="inlineStr">
        <is>
          <t>home_use</t>
        </is>
      </c>
      <c r="AA10133" t="inlineStr">
        <is>
          <t>IMP01310</t>
        </is>
      </c>
      <c r="AB10133" t="inlineStr">
        <is>
          <t>T109167</t>
        </is>
      </c>
      <c r="AC10133" s="32" t="n">
        <v>1187185.67</v>
      </c>
      <c r="AD10133" s="32" t="n">
        <v>127028.87</v>
      </c>
      <c r="AE10133" s="35">
        <f>(LEFT(Y10133,4)-Parameters!$B$23)*12+MID(Y10133,6,2)-Parameters!$B$24+1</f>
        <v/>
      </c>
    </row>
    <row r="10134">
      <c r="X10134" t="inlineStr">
        <is>
          <t>L0189230</t>
        </is>
      </c>
      <c r="Y10134" t="inlineStr">
        <is>
          <t>2026-01-15</t>
        </is>
      </c>
      <c r="Z10134" t="inlineStr">
        <is>
          <t>home_use</t>
        </is>
      </c>
      <c r="AA10134" t="inlineStr">
        <is>
          <t>IMP01310</t>
        </is>
      </c>
      <c r="AB10134" t="inlineStr">
        <is>
          <t>T109167</t>
        </is>
      </c>
      <c r="AC10134" s="32" t="n">
        <v>495809.34</v>
      </c>
      <c r="AD10134" s="32" t="n">
        <v>61976.17</v>
      </c>
      <c r="AE10134" s="35">
        <f>(LEFT(Y10134,4)-Parameters!$B$23)*12+MID(Y10134,6,2)-Parameters!$B$24+1</f>
        <v/>
      </c>
    </row>
    <row r="10135">
      <c r="X10135" t="inlineStr">
        <is>
          <t>L0189231</t>
        </is>
      </c>
      <c r="Y10135" t="inlineStr">
        <is>
          <t>2026-01-15</t>
        </is>
      </c>
      <c r="Z10135" t="inlineStr">
        <is>
          <t>home_use</t>
        </is>
      </c>
      <c r="AA10135" t="inlineStr">
        <is>
          <t>IMP01310</t>
        </is>
      </c>
      <c r="AB10135" t="inlineStr">
        <is>
          <t>T109167</t>
        </is>
      </c>
      <c r="AC10135" s="32" t="n">
        <v>1138587.52</v>
      </c>
      <c r="AD10135" s="32" t="n">
        <v>121828.86</v>
      </c>
      <c r="AE10135" s="35">
        <f>(LEFT(Y10135,4)-Parameters!$B$23)*12+MID(Y10135,6,2)-Parameters!$B$24+1</f>
        <v/>
      </c>
    </row>
    <row r="10136">
      <c r="X10136" t="inlineStr">
        <is>
          <t>L0189478</t>
        </is>
      </c>
      <c r="Y10136" t="inlineStr">
        <is>
          <t>2026-01-16</t>
        </is>
      </c>
      <c r="Z10136" t="inlineStr">
        <is>
          <t>home_use</t>
        </is>
      </c>
      <c r="AA10136" t="inlineStr">
        <is>
          <t>IMP01310</t>
        </is>
      </c>
      <c r="AB10136" t="inlineStr">
        <is>
          <t>T109167</t>
        </is>
      </c>
      <c r="AC10136" s="32" t="n">
        <v>1850236.96</v>
      </c>
      <c r="AD10136" s="32" t="n">
        <v>197975.35</v>
      </c>
      <c r="AE10136" s="35">
        <f>(LEFT(Y10136,4)-Parameters!$B$23)*12+MID(Y10136,6,2)-Parameters!$B$24+1</f>
        <v/>
      </c>
    </row>
    <row r="10137">
      <c r="X10137" t="inlineStr">
        <is>
          <t>L0189479</t>
        </is>
      </c>
      <c r="Y10137" t="inlineStr">
        <is>
          <t>2026-01-16</t>
        </is>
      </c>
      <c r="Z10137" t="inlineStr">
        <is>
          <t>home_use</t>
        </is>
      </c>
      <c r="AA10137" t="inlineStr">
        <is>
          <t>IMP01310</t>
        </is>
      </c>
      <c r="AB10137" t="inlineStr">
        <is>
          <t>T109167</t>
        </is>
      </c>
      <c r="AC10137" s="32" t="n">
        <v>1993203.51</v>
      </c>
      <c r="AD10137" s="32" t="n">
        <v>213272.78</v>
      </c>
      <c r="AE10137" s="35">
        <f>(LEFT(Y10137,4)-Parameters!$B$23)*12+MID(Y10137,6,2)-Parameters!$B$24+1</f>
        <v/>
      </c>
    </row>
    <row r="10138">
      <c r="X10138" t="inlineStr">
        <is>
          <t>L0189480</t>
        </is>
      </c>
      <c r="Y10138" t="inlineStr">
        <is>
          <t>2026-01-16</t>
        </is>
      </c>
      <c r="Z10138" t="inlineStr">
        <is>
          <t>home_use</t>
        </is>
      </c>
      <c r="AA10138" t="inlineStr">
        <is>
          <t>IMP01310</t>
        </is>
      </c>
      <c r="AB10138" t="inlineStr">
        <is>
          <t>T109167</t>
        </is>
      </c>
      <c r="AC10138" s="32" t="n">
        <v>856310.34</v>
      </c>
      <c r="AD10138" s="32" t="n">
        <v>91625.21000000001</v>
      </c>
      <c r="AE10138" s="35">
        <f>(LEFT(Y10138,4)-Parameters!$B$23)*12+MID(Y10138,6,2)-Parameters!$B$24+1</f>
        <v/>
      </c>
    </row>
    <row r="10139">
      <c r="X10139" t="inlineStr">
        <is>
          <t>L0189481</t>
        </is>
      </c>
      <c r="Y10139" t="inlineStr">
        <is>
          <t>2026-01-16</t>
        </is>
      </c>
      <c r="Z10139" t="inlineStr">
        <is>
          <t>home_use</t>
        </is>
      </c>
      <c r="AA10139" t="inlineStr">
        <is>
          <t>IMP01310</t>
        </is>
      </c>
      <c r="AB10139" t="inlineStr">
        <is>
          <t>T109167</t>
        </is>
      </c>
      <c r="AC10139" s="32" t="n">
        <v>1056343.98</v>
      </c>
      <c r="AD10139" s="32" t="n">
        <v>113028.81</v>
      </c>
      <c r="AE10139" s="35">
        <f>(LEFT(Y10139,4)-Parameters!$B$23)*12+MID(Y10139,6,2)-Parameters!$B$24+1</f>
        <v/>
      </c>
    </row>
    <row r="10140">
      <c r="X10140" t="inlineStr">
        <is>
          <t>L0189482</t>
        </is>
      </c>
      <c r="Y10140" t="inlineStr">
        <is>
          <t>2026-01-16</t>
        </is>
      </c>
      <c r="Z10140" t="inlineStr">
        <is>
          <t>home_use</t>
        </is>
      </c>
      <c r="AA10140" t="inlineStr">
        <is>
          <t>IMP01310</t>
        </is>
      </c>
      <c r="AB10140" t="inlineStr">
        <is>
          <t>T109167</t>
        </is>
      </c>
      <c r="AC10140" s="32" t="n">
        <v>1291759.64</v>
      </c>
      <c r="AD10140" s="32" t="n">
        <v>138218.28</v>
      </c>
      <c r="AE10140" s="35">
        <f>(LEFT(Y10140,4)-Parameters!$B$23)*12+MID(Y10140,6,2)-Parameters!$B$24+1</f>
        <v/>
      </c>
    </row>
    <row r="10141">
      <c r="X10141" t="inlineStr">
        <is>
          <t>L0189483</t>
        </is>
      </c>
      <c r="Y10141" t="inlineStr">
        <is>
          <t>2026-01-16</t>
        </is>
      </c>
      <c r="Z10141" t="inlineStr">
        <is>
          <t>home_use</t>
        </is>
      </c>
      <c r="AA10141" t="inlineStr">
        <is>
          <t>IMP01310</t>
        </is>
      </c>
      <c r="AB10141" t="inlineStr">
        <is>
          <t>T109167</t>
        </is>
      </c>
      <c r="AC10141" s="32" t="n">
        <v>1029056.2</v>
      </c>
      <c r="AD10141" s="32" t="n">
        <v>110109.01</v>
      </c>
      <c r="AE10141" s="35">
        <f>(LEFT(Y10141,4)-Parameters!$B$23)*12+MID(Y10141,6,2)-Parameters!$B$24+1</f>
        <v/>
      </c>
    </row>
    <row r="10142">
      <c r="X10142" t="inlineStr">
        <is>
          <t>L0189738</t>
        </is>
      </c>
      <c r="Y10142" t="inlineStr">
        <is>
          <t>2026-01-17</t>
        </is>
      </c>
      <c r="Z10142" t="inlineStr">
        <is>
          <t>home_use</t>
        </is>
      </c>
      <c r="AA10142" t="inlineStr">
        <is>
          <t>IMP01310</t>
        </is>
      </c>
      <c r="AB10142" t="inlineStr">
        <is>
          <t>T109167</t>
        </is>
      </c>
      <c r="AC10142" s="32" t="n">
        <v>1054647.25</v>
      </c>
      <c r="AD10142" s="32" t="n">
        <v>105464.72</v>
      </c>
      <c r="AE10142" s="35">
        <f>(LEFT(Y10142,4)-Parameters!$B$23)*12+MID(Y10142,6,2)-Parameters!$B$24+1</f>
        <v/>
      </c>
    </row>
    <row r="10143">
      <c r="X10143" t="inlineStr">
        <is>
          <t>L0189739</t>
        </is>
      </c>
      <c r="Y10143" t="inlineStr">
        <is>
          <t>2026-01-17</t>
        </is>
      </c>
      <c r="Z10143" t="inlineStr">
        <is>
          <t>home_use</t>
        </is>
      </c>
      <c r="AA10143" t="inlineStr">
        <is>
          <t>IMP01310</t>
        </is>
      </c>
      <c r="AB10143" t="inlineStr">
        <is>
          <t>T109167</t>
        </is>
      </c>
      <c r="AC10143" s="32" t="n">
        <v>408208.15</v>
      </c>
      <c r="AD10143" s="32" t="n">
        <v>43678.27</v>
      </c>
      <c r="AE10143" s="35">
        <f>(LEFT(Y10143,4)-Parameters!$B$23)*12+MID(Y10143,6,2)-Parameters!$B$24+1</f>
        <v/>
      </c>
    </row>
    <row r="10144">
      <c r="X10144" t="inlineStr">
        <is>
          <t>L0189740</t>
        </is>
      </c>
      <c r="Y10144" t="inlineStr">
        <is>
          <t>2026-01-17</t>
        </is>
      </c>
      <c r="Z10144" t="inlineStr">
        <is>
          <t>home_use</t>
        </is>
      </c>
      <c r="AA10144" t="inlineStr">
        <is>
          <t>IMP01310</t>
        </is>
      </c>
      <c r="AB10144" t="inlineStr">
        <is>
          <t>T109167</t>
        </is>
      </c>
      <c r="AC10144" s="32" t="n">
        <v>1866057.26</v>
      </c>
      <c r="AD10144" s="32" t="n">
        <v>199668.13</v>
      </c>
      <c r="AE10144" s="35">
        <f>(LEFT(Y10144,4)-Parameters!$B$23)*12+MID(Y10144,6,2)-Parameters!$B$24+1</f>
        <v/>
      </c>
    </row>
    <row r="10145">
      <c r="X10145" t="inlineStr">
        <is>
          <t>L0189741</t>
        </is>
      </c>
      <c r="Y10145" t="inlineStr">
        <is>
          <t>2026-01-17</t>
        </is>
      </c>
      <c r="Z10145" t="inlineStr">
        <is>
          <t>home_use</t>
        </is>
      </c>
      <c r="AA10145" t="inlineStr">
        <is>
          <t>IMP01310</t>
        </is>
      </c>
      <c r="AB10145" t="inlineStr">
        <is>
          <t>T109167</t>
        </is>
      </c>
      <c r="AC10145" s="32" t="n">
        <v>479823.28</v>
      </c>
      <c r="AD10145" s="32" t="n">
        <v>51341.09</v>
      </c>
      <c r="AE10145" s="35">
        <f>(LEFT(Y10145,4)-Parameters!$B$23)*12+MID(Y10145,6,2)-Parameters!$B$24+1</f>
        <v/>
      </c>
    </row>
    <row r="10146">
      <c r="X10146" t="inlineStr">
        <is>
          <t>L0189742</t>
        </is>
      </c>
      <c r="Y10146" t="inlineStr">
        <is>
          <t>2026-01-17</t>
        </is>
      </c>
      <c r="Z10146" t="inlineStr">
        <is>
          <t>home_use</t>
        </is>
      </c>
      <c r="AA10146" t="inlineStr">
        <is>
          <t>IMP01310</t>
        </is>
      </c>
      <c r="AB10146" t="inlineStr">
        <is>
          <t>T109167</t>
        </is>
      </c>
      <c r="AC10146" s="32" t="n">
        <v>500689.46</v>
      </c>
      <c r="AD10146" s="32" t="n">
        <v>65089.63</v>
      </c>
      <c r="AE10146" s="35">
        <f>(LEFT(Y10146,4)-Parameters!$B$23)*12+MID(Y10146,6,2)-Parameters!$B$24+1</f>
        <v/>
      </c>
    </row>
    <row r="10147">
      <c r="X10147" t="inlineStr">
        <is>
          <t>L0189743</t>
        </is>
      </c>
      <c r="Y10147" t="inlineStr">
        <is>
          <t>2026-01-17</t>
        </is>
      </c>
      <c r="Z10147" t="inlineStr">
        <is>
          <t>home_use</t>
        </is>
      </c>
      <c r="AA10147" t="inlineStr">
        <is>
          <t>IMP01310</t>
        </is>
      </c>
      <c r="AB10147" t="inlineStr">
        <is>
          <t>T109167</t>
        </is>
      </c>
      <c r="AC10147" s="32" t="n">
        <v>1042325.09</v>
      </c>
      <c r="AD10147" s="32" t="n">
        <v>111528.78</v>
      </c>
      <c r="AE10147" s="35">
        <f>(LEFT(Y10147,4)-Parameters!$B$23)*12+MID(Y10147,6,2)-Parameters!$B$24+1</f>
        <v/>
      </c>
    </row>
    <row r="10148">
      <c r="X10148" t="inlineStr">
        <is>
          <t>L0189998</t>
        </is>
      </c>
      <c r="Y10148" t="inlineStr">
        <is>
          <t>2026-01-18</t>
        </is>
      </c>
      <c r="Z10148" t="inlineStr">
        <is>
          <t>home_use</t>
        </is>
      </c>
      <c r="AA10148" t="inlineStr">
        <is>
          <t>IMP01310</t>
        </is>
      </c>
      <c r="AB10148" t="inlineStr">
        <is>
          <t>T109167</t>
        </is>
      </c>
      <c r="AC10148" s="32" t="n">
        <v>1028875.05</v>
      </c>
      <c r="AD10148" s="32" t="n">
        <v>110089.63</v>
      </c>
      <c r="AE10148" s="35">
        <f>(LEFT(Y10148,4)-Parameters!$B$23)*12+MID(Y10148,6,2)-Parameters!$B$24+1</f>
        <v/>
      </c>
    </row>
    <row r="10149">
      <c r="X10149" t="inlineStr">
        <is>
          <t>L0190000</t>
        </is>
      </c>
      <c r="Y10149" t="inlineStr">
        <is>
          <t>2026-01-18</t>
        </is>
      </c>
      <c r="Z10149" t="inlineStr">
        <is>
          <t>home_use</t>
        </is>
      </c>
      <c r="AA10149" t="inlineStr">
        <is>
          <t>IMP01310</t>
        </is>
      </c>
      <c r="AB10149" t="inlineStr">
        <is>
          <t>T109167</t>
        </is>
      </c>
      <c r="AC10149" s="32" t="n">
        <v>291022.08</v>
      </c>
      <c r="AD10149" s="32" t="n">
        <v>31139.36</v>
      </c>
      <c r="AE10149" s="35">
        <f>(LEFT(Y10149,4)-Parameters!$B$23)*12+MID(Y10149,6,2)-Parameters!$B$24+1</f>
        <v/>
      </c>
    </row>
    <row r="10150">
      <c r="X10150" t="inlineStr">
        <is>
          <t>L0190001</t>
        </is>
      </c>
      <c r="Y10150" t="inlineStr">
        <is>
          <t>2026-01-18</t>
        </is>
      </c>
      <c r="Z10150" t="inlineStr">
        <is>
          <t>home_use</t>
        </is>
      </c>
      <c r="AA10150" t="inlineStr">
        <is>
          <t>IMP01310</t>
        </is>
      </c>
      <c r="AB10150" t="inlineStr">
        <is>
          <t>T109167</t>
        </is>
      </c>
      <c r="AC10150" s="32" t="n">
        <v>602068.6899999999</v>
      </c>
      <c r="AD10150" s="32" t="n">
        <v>64421.35</v>
      </c>
      <c r="AE10150" s="35">
        <f>(LEFT(Y10150,4)-Parameters!$B$23)*12+MID(Y10150,6,2)-Parameters!$B$24+1</f>
        <v/>
      </c>
    </row>
    <row r="10151">
      <c r="X10151" t="inlineStr">
        <is>
          <t>L0190003</t>
        </is>
      </c>
      <c r="Y10151" t="inlineStr">
        <is>
          <t>2026-01-18</t>
        </is>
      </c>
      <c r="Z10151" t="inlineStr">
        <is>
          <t>home_use</t>
        </is>
      </c>
      <c r="AA10151" t="inlineStr">
        <is>
          <t>IMP01310</t>
        </is>
      </c>
      <c r="AB10151" t="inlineStr">
        <is>
          <t>T109167</t>
        </is>
      </c>
      <c r="AC10151" s="32" t="n">
        <v>455001.64</v>
      </c>
      <c r="AD10151" s="32" t="n">
        <v>48685.18</v>
      </c>
      <c r="AE10151" s="35">
        <f>(LEFT(Y10151,4)-Parameters!$B$23)*12+MID(Y10151,6,2)-Parameters!$B$24+1</f>
        <v/>
      </c>
    </row>
    <row r="10152">
      <c r="X10152" t="inlineStr">
        <is>
          <t>L0190256</t>
        </is>
      </c>
      <c r="Y10152" t="inlineStr">
        <is>
          <t>2026-01-19</t>
        </is>
      </c>
      <c r="Z10152" t="inlineStr">
        <is>
          <t>home_use</t>
        </is>
      </c>
      <c r="AA10152" t="inlineStr">
        <is>
          <t>IMP01310</t>
        </is>
      </c>
      <c r="AB10152" t="inlineStr">
        <is>
          <t>T109167</t>
        </is>
      </c>
      <c r="AC10152" s="32" t="n">
        <v>772636.7</v>
      </c>
      <c r="AD10152" s="32" t="n">
        <v>82672.13</v>
      </c>
      <c r="AE10152" s="35">
        <f>(LEFT(Y10152,4)-Parameters!$B$23)*12+MID(Y10152,6,2)-Parameters!$B$24+1</f>
        <v/>
      </c>
    </row>
    <row r="10153">
      <c r="X10153" t="inlineStr">
        <is>
          <t>L0190257</t>
        </is>
      </c>
      <c r="Y10153" t="inlineStr">
        <is>
          <t>2026-01-19</t>
        </is>
      </c>
      <c r="Z10153" t="inlineStr">
        <is>
          <t>home_use</t>
        </is>
      </c>
      <c r="AA10153" t="inlineStr">
        <is>
          <t>IMP01310</t>
        </is>
      </c>
      <c r="AB10153" t="inlineStr">
        <is>
          <t>T109167</t>
        </is>
      </c>
      <c r="AC10153" s="32" t="n">
        <v>254105.16</v>
      </c>
      <c r="AD10153" s="32" t="n">
        <v>27189.25</v>
      </c>
      <c r="AE10153" s="35">
        <f>(LEFT(Y10153,4)-Parameters!$B$23)*12+MID(Y10153,6,2)-Parameters!$B$24+1</f>
        <v/>
      </c>
    </row>
    <row r="10154">
      <c r="X10154" t="inlineStr">
        <is>
          <t>L0190258</t>
        </is>
      </c>
      <c r="Y10154" t="inlineStr">
        <is>
          <t>2026-01-19</t>
        </is>
      </c>
      <c r="Z10154" t="inlineStr">
        <is>
          <t>home_use</t>
        </is>
      </c>
      <c r="AA10154" t="inlineStr">
        <is>
          <t>IMP01310</t>
        </is>
      </c>
      <c r="AB10154" t="inlineStr">
        <is>
          <t>T109167</t>
        </is>
      </c>
      <c r="AC10154" s="32" t="n">
        <v>1380561.51</v>
      </c>
      <c r="AD10154" s="32" t="n">
        <v>147720.08</v>
      </c>
      <c r="AE10154" s="35">
        <f>(LEFT(Y10154,4)-Parameters!$B$23)*12+MID(Y10154,6,2)-Parameters!$B$24+1</f>
        <v/>
      </c>
    </row>
    <row r="10155">
      <c r="X10155" t="inlineStr">
        <is>
          <t>L0190259</t>
        </is>
      </c>
      <c r="Y10155" t="inlineStr">
        <is>
          <t>2026-01-19</t>
        </is>
      </c>
      <c r="Z10155" t="inlineStr">
        <is>
          <t>home_use</t>
        </is>
      </c>
      <c r="AA10155" t="inlineStr">
        <is>
          <t>IMP01310</t>
        </is>
      </c>
      <c r="AB10155" t="inlineStr">
        <is>
          <t>T109167</t>
        </is>
      </c>
      <c r="AC10155" s="32" t="n">
        <v>587310.52</v>
      </c>
      <c r="AD10155" s="32" t="n">
        <v>62842.23</v>
      </c>
      <c r="AE10155" s="35">
        <f>(LEFT(Y10155,4)-Parameters!$B$23)*12+MID(Y10155,6,2)-Parameters!$B$24+1</f>
        <v/>
      </c>
    </row>
    <row r="10156">
      <c r="X10156" t="inlineStr">
        <is>
          <t>L0190260</t>
        </is>
      </c>
      <c r="Y10156" t="inlineStr">
        <is>
          <t>2026-01-19</t>
        </is>
      </c>
      <c r="Z10156" t="inlineStr">
        <is>
          <t>home_use</t>
        </is>
      </c>
      <c r="AA10156" t="inlineStr">
        <is>
          <t>IMP01310</t>
        </is>
      </c>
      <c r="AB10156" t="inlineStr">
        <is>
          <t>T109167</t>
        </is>
      </c>
      <c r="AC10156" s="32" t="n">
        <v>659671.59</v>
      </c>
      <c r="AD10156" s="32" t="n">
        <v>70584.86</v>
      </c>
      <c r="AE10156" s="35">
        <f>(LEFT(Y10156,4)-Parameters!$B$23)*12+MID(Y10156,6,2)-Parameters!$B$24+1</f>
        <v/>
      </c>
    </row>
    <row r="10157">
      <c r="X10157" t="inlineStr">
        <is>
          <t>L0190261</t>
        </is>
      </c>
      <c r="Y10157" t="inlineStr">
        <is>
          <t>2026-01-19</t>
        </is>
      </c>
      <c r="Z10157" t="inlineStr">
        <is>
          <t>home_use</t>
        </is>
      </c>
      <c r="AA10157" t="inlineStr">
        <is>
          <t>IMP01310</t>
        </is>
      </c>
      <c r="AB10157" t="inlineStr">
        <is>
          <t>T109167</t>
        </is>
      </c>
      <c r="AC10157" s="32" t="n">
        <v>1121960.71</v>
      </c>
      <c r="AD10157" s="32" t="n">
        <v>120049.8</v>
      </c>
      <c r="AE10157" s="35">
        <f>(LEFT(Y10157,4)-Parameters!$B$23)*12+MID(Y10157,6,2)-Parameters!$B$24+1</f>
        <v/>
      </c>
    </row>
    <row r="10158">
      <c r="X10158" t="inlineStr">
        <is>
          <t>L0190262</t>
        </is>
      </c>
      <c r="Y10158" t="inlineStr">
        <is>
          <t>2026-01-19</t>
        </is>
      </c>
      <c r="Z10158" t="inlineStr">
        <is>
          <t>home_use</t>
        </is>
      </c>
      <c r="AA10158" t="inlineStr">
        <is>
          <t>IMP01310</t>
        </is>
      </c>
      <c r="AB10158" t="inlineStr">
        <is>
          <t>T109167</t>
        </is>
      </c>
      <c r="AC10158" s="32" t="n">
        <v>1783806.49</v>
      </c>
      <c r="AD10158" s="32" t="n">
        <v>222975.81</v>
      </c>
      <c r="AE10158" s="35">
        <f>(LEFT(Y10158,4)-Parameters!$B$23)*12+MID(Y10158,6,2)-Parameters!$B$24+1</f>
        <v/>
      </c>
    </row>
    <row r="10159">
      <c r="X10159" t="inlineStr">
        <is>
          <t>L0190263</t>
        </is>
      </c>
      <c r="Y10159" t="inlineStr">
        <is>
          <t>2026-01-19</t>
        </is>
      </c>
      <c r="Z10159" t="inlineStr">
        <is>
          <t>warehouse_out</t>
        </is>
      </c>
      <c r="AA10159" t="inlineStr">
        <is>
          <t>IMP01310</t>
        </is>
      </c>
      <c r="AB10159" t="inlineStr">
        <is>
          <t>T109167</t>
        </is>
      </c>
      <c r="AC10159" s="32" t="n">
        <v>662958.2</v>
      </c>
      <c r="AD10159" s="32" t="n">
        <v>66295.82000000001</v>
      </c>
      <c r="AE10159" s="35">
        <f>(LEFT(Y10159,4)-Parameters!$B$23)*12+MID(Y10159,6,2)-Parameters!$B$24+1</f>
        <v/>
      </c>
    </row>
    <row r="10160">
      <c r="X10160" t="inlineStr">
        <is>
          <t>L0190264</t>
        </is>
      </c>
      <c r="Y10160" t="inlineStr">
        <is>
          <t>2026-01-19</t>
        </is>
      </c>
      <c r="Z10160" t="inlineStr">
        <is>
          <t>home_use</t>
        </is>
      </c>
      <c r="AA10160" t="inlineStr">
        <is>
          <t>IMP01310</t>
        </is>
      </c>
      <c r="AB10160" t="inlineStr">
        <is>
          <t>T109167</t>
        </is>
      </c>
      <c r="AC10160" s="32" t="n">
        <v>488574.9</v>
      </c>
      <c r="AD10160" s="32" t="n">
        <v>52277.51</v>
      </c>
      <c r="AE10160" s="35">
        <f>(LEFT(Y10160,4)-Parameters!$B$23)*12+MID(Y10160,6,2)-Parameters!$B$24+1</f>
        <v/>
      </c>
    </row>
    <row r="10161">
      <c r="X10161" t="inlineStr">
        <is>
          <t>L0190517</t>
        </is>
      </c>
      <c r="Y10161" t="inlineStr">
        <is>
          <t>2026-01-20</t>
        </is>
      </c>
      <c r="Z10161" t="inlineStr">
        <is>
          <t>home_use</t>
        </is>
      </c>
      <c r="AA10161" t="inlineStr">
        <is>
          <t>IMP01310</t>
        </is>
      </c>
      <c r="AB10161" t="inlineStr">
        <is>
          <t>T109167</t>
        </is>
      </c>
      <c r="AC10161" s="32" t="n">
        <v>460450.76</v>
      </c>
      <c r="AD10161" s="32" t="n">
        <v>49268.23</v>
      </c>
      <c r="AE10161" s="35">
        <f>(LEFT(Y10161,4)-Parameters!$B$23)*12+MID(Y10161,6,2)-Parameters!$B$24+1</f>
        <v/>
      </c>
    </row>
    <row r="10162">
      <c r="X10162" t="inlineStr">
        <is>
          <t>L0190518</t>
        </is>
      </c>
      <c r="Y10162" t="inlineStr">
        <is>
          <t>2026-01-20</t>
        </is>
      </c>
      <c r="Z10162" t="inlineStr">
        <is>
          <t>home_use</t>
        </is>
      </c>
      <c r="AA10162" t="inlineStr">
        <is>
          <t>IMP01310</t>
        </is>
      </c>
      <c r="AB10162" t="inlineStr">
        <is>
          <t>T109167</t>
        </is>
      </c>
      <c r="AC10162" s="32" t="n">
        <v>141888.94</v>
      </c>
      <c r="AD10162" s="32" t="n">
        <v>15182.12</v>
      </c>
      <c r="AE10162" s="35">
        <f>(LEFT(Y10162,4)-Parameters!$B$23)*12+MID(Y10162,6,2)-Parameters!$B$24+1</f>
        <v/>
      </c>
    </row>
    <row r="10163">
      <c r="X10163" t="inlineStr">
        <is>
          <t>L0190519</t>
        </is>
      </c>
      <c r="Y10163" t="inlineStr">
        <is>
          <t>2026-01-20</t>
        </is>
      </c>
      <c r="Z10163" t="inlineStr">
        <is>
          <t>home_use</t>
        </is>
      </c>
      <c r="AA10163" t="inlineStr">
        <is>
          <t>IMP01310</t>
        </is>
      </c>
      <c r="AB10163" t="inlineStr">
        <is>
          <t>T109167</t>
        </is>
      </c>
      <c r="AC10163" s="32" t="n">
        <v>1202368.3</v>
      </c>
      <c r="AD10163" s="32" t="n">
        <v>156307.88</v>
      </c>
      <c r="AE10163" s="35">
        <f>(LEFT(Y10163,4)-Parameters!$B$23)*12+MID(Y10163,6,2)-Parameters!$B$24+1</f>
        <v/>
      </c>
    </row>
    <row r="10164">
      <c r="X10164" t="inlineStr">
        <is>
          <t>L0190520</t>
        </is>
      </c>
      <c r="Y10164" t="inlineStr">
        <is>
          <t>2026-01-20</t>
        </is>
      </c>
      <c r="Z10164" t="inlineStr">
        <is>
          <t>home_use</t>
        </is>
      </c>
      <c r="AA10164" t="inlineStr">
        <is>
          <t>IMP01310</t>
        </is>
      </c>
      <c r="AB10164" t="inlineStr">
        <is>
          <t>T109167</t>
        </is>
      </c>
      <c r="AC10164" s="32" t="n">
        <v>633530.33</v>
      </c>
      <c r="AD10164" s="32" t="n">
        <v>67787.75</v>
      </c>
      <c r="AE10164" s="35">
        <f>(LEFT(Y10164,4)-Parameters!$B$23)*12+MID(Y10164,6,2)-Parameters!$B$24+1</f>
        <v/>
      </c>
    </row>
    <row r="10165">
      <c r="X10165" t="inlineStr">
        <is>
          <t>L0190521</t>
        </is>
      </c>
      <c r="Y10165" t="inlineStr">
        <is>
          <t>2026-01-20</t>
        </is>
      </c>
      <c r="Z10165" t="inlineStr">
        <is>
          <t>home_use</t>
        </is>
      </c>
      <c r="AA10165" t="inlineStr">
        <is>
          <t>IMP01310</t>
        </is>
      </c>
      <c r="AB10165" t="inlineStr">
        <is>
          <t>T109167</t>
        </is>
      </c>
      <c r="AC10165" s="32" t="n">
        <v>280393.25</v>
      </c>
      <c r="AD10165" s="32" t="n">
        <v>30002.08</v>
      </c>
      <c r="AE10165" s="35">
        <f>(LEFT(Y10165,4)-Parameters!$B$23)*12+MID(Y10165,6,2)-Parameters!$B$24+1</f>
        <v/>
      </c>
    </row>
    <row r="10166">
      <c r="X10166" t="inlineStr">
        <is>
          <t>L0190730</t>
        </is>
      </c>
      <c r="Y10166" t="inlineStr">
        <is>
          <t>2026-01-21</t>
        </is>
      </c>
      <c r="Z10166" t="inlineStr">
        <is>
          <t>home_use</t>
        </is>
      </c>
      <c r="AA10166" t="inlineStr">
        <is>
          <t>IMP01310</t>
        </is>
      </c>
      <c r="AB10166" t="inlineStr">
        <is>
          <t>T109167</t>
        </is>
      </c>
      <c r="AC10166" s="32" t="n">
        <v>386158.8</v>
      </c>
      <c r="AD10166" s="32" t="n">
        <v>41318.99</v>
      </c>
      <c r="AE10166" s="35">
        <f>(LEFT(Y10166,4)-Parameters!$B$23)*12+MID(Y10166,6,2)-Parameters!$B$24+1</f>
        <v/>
      </c>
    </row>
    <row r="10167">
      <c r="X10167" t="inlineStr">
        <is>
          <t>L0190733</t>
        </is>
      </c>
      <c r="Y10167" t="inlineStr">
        <is>
          <t>2026-01-21</t>
        </is>
      </c>
      <c r="Z10167" t="inlineStr">
        <is>
          <t>home_use</t>
        </is>
      </c>
      <c r="AA10167" t="inlineStr">
        <is>
          <t>IMP01310</t>
        </is>
      </c>
      <c r="AB10167" t="inlineStr">
        <is>
          <t>T109167</t>
        </is>
      </c>
      <c r="AC10167" s="32" t="n">
        <v>523562.25</v>
      </c>
      <c r="AD10167" s="32" t="n">
        <v>56021.16</v>
      </c>
      <c r="AE10167" s="35">
        <f>(LEFT(Y10167,4)-Parameters!$B$23)*12+MID(Y10167,6,2)-Parameters!$B$24+1</f>
        <v/>
      </c>
    </row>
    <row r="10168">
      <c r="X10168" t="inlineStr">
        <is>
          <t>L0190734</t>
        </is>
      </c>
      <c r="Y10168" t="inlineStr">
        <is>
          <t>2026-01-21</t>
        </is>
      </c>
      <c r="Z10168" t="inlineStr">
        <is>
          <t>home_use</t>
        </is>
      </c>
      <c r="AA10168" t="inlineStr">
        <is>
          <t>IMP01310</t>
        </is>
      </c>
      <c r="AB10168" t="inlineStr">
        <is>
          <t>T109167</t>
        </is>
      </c>
      <c r="AC10168" s="32" t="n">
        <v>1219253.09</v>
      </c>
      <c r="AD10168" s="32" t="n">
        <v>158502.9</v>
      </c>
      <c r="AE10168" s="35">
        <f>(LEFT(Y10168,4)-Parameters!$B$23)*12+MID(Y10168,6,2)-Parameters!$B$24+1</f>
        <v/>
      </c>
    </row>
    <row r="10169">
      <c r="X10169" t="inlineStr">
        <is>
          <t>L0190998</t>
        </is>
      </c>
      <c r="Y10169" t="inlineStr">
        <is>
          <t>2026-01-22</t>
        </is>
      </c>
      <c r="Z10169" t="inlineStr">
        <is>
          <t>warehouse_out</t>
        </is>
      </c>
      <c r="AA10169" t="inlineStr">
        <is>
          <t>IMP01310</t>
        </is>
      </c>
      <c r="AB10169" t="inlineStr">
        <is>
          <t>T109167</t>
        </is>
      </c>
      <c r="AC10169" s="32" t="n">
        <v>4624420.61</v>
      </c>
      <c r="AD10169" s="32" t="n">
        <v>578052.58</v>
      </c>
      <c r="AE10169" s="35">
        <f>(LEFT(Y10169,4)-Parameters!$B$23)*12+MID(Y10169,6,2)-Parameters!$B$24+1</f>
        <v/>
      </c>
    </row>
    <row r="10170">
      <c r="X10170" t="inlineStr">
        <is>
          <t>L0190999</t>
        </is>
      </c>
      <c r="Y10170" t="inlineStr">
        <is>
          <t>2026-01-22</t>
        </is>
      </c>
      <c r="Z10170" t="inlineStr">
        <is>
          <t>home_use</t>
        </is>
      </c>
      <c r="AA10170" t="inlineStr">
        <is>
          <t>IMP01310</t>
        </is>
      </c>
      <c r="AB10170" t="inlineStr">
        <is>
          <t>T109167</t>
        </is>
      </c>
      <c r="AC10170" s="32" t="n">
        <v>1149131.92</v>
      </c>
      <c r="AD10170" s="32" t="n">
        <v>122957.12</v>
      </c>
      <c r="AE10170" s="35">
        <f>(LEFT(Y10170,4)-Parameters!$B$23)*12+MID(Y10170,6,2)-Parameters!$B$24+1</f>
        <v/>
      </c>
    </row>
    <row r="10171">
      <c r="X10171" t="inlineStr">
        <is>
          <t>L0191000</t>
        </is>
      </c>
      <c r="Y10171" t="inlineStr">
        <is>
          <t>2026-01-22</t>
        </is>
      </c>
      <c r="Z10171" t="inlineStr">
        <is>
          <t>home_use</t>
        </is>
      </c>
      <c r="AA10171" t="inlineStr">
        <is>
          <t>IMP01310</t>
        </is>
      </c>
      <c r="AB10171" t="inlineStr">
        <is>
          <t>T109167</t>
        </is>
      </c>
      <c r="AC10171" s="32" t="n">
        <v>759047.59</v>
      </c>
      <c r="AD10171" s="32" t="n">
        <v>81218.09</v>
      </c>
      <c r="AE10171" s="35">
        <f>(LEFT(Y10171,4)-Parameters!$B$23)*12+MID(Y10171,6,2)-Parameters!$B$24+1</f>
        <v/>
      </c>
    </row>
    <row r="10172">
      <c r="X10172" t="inlineStr">
        <is>
          <t>L0191001</t>
        </is>
      </c>
      <c r="Y10172" t="inlineStr">
        <is>
          <t>2026-01-22</t>
        </is>
      </c>
      <c r="Z10172" t="inlineStr">
        <is>
          <t>home_use</t>
        </is>
      </c>
      <c r="AA10172" t="inlineStr">
        <is>
          <t>IMP01310</t>
        </is>
      </c>
      <c r="AB10172" t="inlineStr">
        <is>
          <t>T109167</t>
        </is>
      </c>
      <c r="AC10172" s="32" t="n">
        <v>1038599.2</v>
      </c>
      <c r="AD10172" s="32" t="n">
        <v>135017.9</v>
      </c>
      <c r="AE10172" s="35">
        <f>(LEFT(Y10172,4)-Parameters!$B$23)*12+MID(Y10172,6,2)-Parameters!$B$24+1</f>
        <v/>
      </c>
    </row>
    <row r="10173">
      <c r="X10173" t="inlineStr">
        <is>
          <t>L0191258</t>
        </is>
      </c>
      <c r="Y10173" t="inlineStr">
        <is>
          <t>2026-01-23</t>
        </is>
      </c>
      <c r="Z10173" t="inlineStr">
        <is>
          <t>home_use</t>
        </is>
      </c>
      <c r="AA10173" t="inlineStr">
        <is>
          <t>IMP01310</t>
        </is>
      </c>
      <c r="AB10173" t="inlineStr">
        <is>
          <t>T109167</t>
        </is>
      </c>
      <c r="AC10173" s="32" t="n">
        <v>1197775.38</v>
      </c>
      <c r="AD10173" s="32" t="n">
        <v>149721.92</v>
      </c>
      <c r="AE10173" s="35">
        <f>(LEFT(Y10173,4)-Parameters!$B$23)*12+MID(Y10173,6,2)-Parameters!$B$24+1</f>
        <v/>
      </c>
    </row>
    <row r="10174">
      <c r="X10174" t="inlineStr">
        <is>
          <t>L0191259</t>
        </is>
      </c>
      <c r="Y10174" t="inlineStr">
        <is>
          <t>2026-01-23</t>
        </is>
      </c>
      <c r="Z10174" t="inlineStr">
        <is>
          <t>home_use</t>
        </is>
      </c>
      <c r="AA10174" t="inlineStr">
        <is>
          <t>IMP01310</t>
        </is>
      </c>
      <c r="AB10174" t="inlineStr">
        <is>
          <t>T109167</t>
        </is>
      </c>
      <c r="AC10174" s="32" t="n">
        <v>416716.58</v>
      </c>
      <c r="AD10174" s="32" t="n">
        <v>44588.67</v>
      </c>
      <c r="AE10174" s="35">
        <f>(LEFT(Y10174,4)-Parameters!$B$23)*12+MID(Y10174,6,2)-Parameters!$B$24+1</f>
        <v/>
      </c>
    </row>
    <row r="10175">
      <c r="X10175" t="inlineStr">
        <is>
          <t>L0191263</t>
        </is>
      </c>
      <c r="Y10175" t="inlineStr">
        <is>
          <t>2026-01-23</t>
        </is>
      </c>
      <c r="Z10175" t="inlineStr">
        <is>
          <t>home_use</t>
        </is>
      </c>
      <c r="AA10175" t="inlineStr">
        <is>
          <t>IMP01310</t>
        </is>
      </c>
      <c r="AB10175" t="inlineStr">
        <is>
          <t>T109167</t>
        </is>
      </c>
      <c r="AC10175" s="32" t="n">
        <v>329413.27</v>
      </c>
      <c r="AD10175" s="32" t="n">
        <v>32941.33</v>
      </c>
      <c r="AE10175" s="35">
        <f>(LEFT(Y10175,4)-Parameters!$B$23)*12+MID(Y10175,6,2)-Parameters!$B$24+1</f>
        <v/>
      </c>
    </row>
    <row r="10176">
      <c r="X10176" t="inlineStr">
        <is>
          <t>L0191524</t>
        </is>
      </c>
      <c r="Y10176" t="inlineStr">
        <is>
          <t>2026-01-24</t>
        </is>
      </c>
      <c r="Z10176" t="inlineStr">
        <is>
          <t>home_use</t>
        </is>
      </c>
      <c r="AA10176" t="inlineStr">
        <is>
          <t>IMP01310</t>
        </is>
      </c>
      <c r="AB10176" t="inlineStr">
        <is>
          <t>T109167</t>
        </is>
      </c>
      <c r="AC10176" s="32" t="n">
        <v>855403.53</v>
      </c>
      <c r="AD10176" s="32" t="n">
        <v>91528.17999999999</v>
      </c>
      <c r="AE10176" s="35">
        <f>(LEFT(Y10176,4)-Parameters!$B$23)*12+MID(Y10176,6,2)-Parameters!$B$24+1</f>
        <v/>
      </c>
    </row>
    <row r="10177">
      <c r="X10177" t="inlineStr">
        <is>
          <t>L0191525</t>
        </is>
      </c>
      <c r="Y10177" t="inlineStr">
        <is>
          <t>2026-01-24</t>
        </is>
      </c>
      <c r="Z10177" t="inlineStr">
        <is>
          <t>home_use</t>
        </is>
      </c>
      <c r="AA10177" t="inlineStr">
        <is>
          <t>IMP01310</t>
        </is>
      </c>
      <c r="AB10177" t="inlineStr">
        <is>
          <t>T109167</t>
        </is>
      </c>
      <c r="AC10177" s="32" t="n">
        <v>901248.6</v>
      </c>
      <c r="AD10177" s="32" t="n">
        <v>96433.60000000001</v>
      </c>
      <c r="AE10177" s="35">
        <f>(LEFT(Y10177,4)-Parameters!$B$23)*12+MID(Y10177,6,2)-Parameters!$B$24+1</f>
        <v/>
      </c>
    </row>
    <row r="10178">
      <c r="X10178" t="inlineStr">
        <is>
          <t>L0191528</t>
        </is>
      </c>
      <c r="Y10178" t="inlineStr">
        <is>
          <t>2026-01-24</t>
        </is>
      </c>
      <c r="Z10178" t="inlineStr">
        <is>
          <t>home_use</t>
        </is>
      </c>
      <c r="AA10178" t="inlineStr">
        <is>
          <t>IMP01310</t>
        </is>
      </c>
      <c r="AB10178" t="inlineStr">
        <is>
          <t>T109167</t>
        </is>
      </c>
      <c r="AC10178" s="32" t="n">
        <v>552719.4</v>
      </c>
      <c r="AD10178" s="32" t="n">
        <v>59140.98</v>
      </c>
      <c r="AE10178" s="35">
        <f>(LEFT(Y10178,4)-Parameters!$B$23)*12+MID(Y10178,6,2)-Parameters!$B$24+1</f>
        <v/>
      </c>
    </row>
    <row r="10179">
      <c r="X10179" t="inlineStr">
        <is>
          <t>L0191764</t>
        </is>
      </c>
      <c r="Y10179" t="inlineStr">
        <is>
          <t>2026-01-25</t>
        </is>
      </c>
      <c r="Z10179" t="inlineStr">
        <is>
          <t>home_use</t>
        </is>
      </c>
      <c r="AA10179" t="inlineStr">
        <is>
          <t>IMP01310</t>
        </is>
      </c>
      <c r="AB10179" t="inlineStr">
        <is>
          <t>T109167</t>
        </is>
      </c>
      <c r="AC10179" s="32" t="n">
        <v>881451.6</v>
      </c>
      <c r="AD10179" s="32" t="n">
        <v>94315.32000000001</v>
      </c>
      <c r="AE10179" s="35">
        <f>(LEFT(Y10179,4)-Parameters!$B$23)*12+MID(Y10179,6,2)-Parameters!$B$24+1</f>
        <v/>
      </c>
    </row>
    <row r="10180">
      <c r="X10180" t="inlineStr">
        <is>
          <t>L0191765</t>
        </is>
      </c>
      <c r="Y10180" t="inlineStr">
        <is>
          <t>2026-01-25</t>
        </is>
      </c>
      <c r="Z10180" t="inlineStr">
        <is>
          <t>home_use</t>
        </is>
      </c>
      <c r="AA10180" t="inlineStr">
        <is>
          <t>IMP01310</t>
        </is>
      </c>
      <c r="AB10180" t="inlineStr">
        <is>
          <t>T109167</t>
        </is>
      </c>
      <c r="AC10180" s="32" t="n">
        <v>631668.61</v>
      </c>
      <c r="AD10180" s="32" t="n">
        <v>67588.53999999999</v>
      </c>
      <c r="AE10180" s="35">
        <f>(LEFT(Y10180,4)-Parameters!$B$23)*12+MID(Y10180,6,2)-Parameters!$B$24+1</f>
        <v/>
      </c>
    </row>
    <row r="10181">
      <c r="X10181" t="inlineStr">
        <is>
          <t>L0191766</t>
        </is>
      </c>
      <c r="Y10181" t="inlineStr">
        <is>
          <t>2026-01-25</t>
        </is>
      </c>
      <c r="Z10181" t="inlineStr">
        <is>
          <t>home_use</t>
        </is>
      </c>
      <c r="AA10181" t="inlineStr">
        <is>
          <t>IMP01310</t>
        </is>
      </c>
      <c r="AB10181" t="inlineStr">
        <is>
          <t>T109167</t>
        </is>
      </c>
      <c r="AC10181" s="32" t="n">
        <v>965731.38</v>
      </c>
      <c r="AD10181" s="32" t="n">
        <v>103333.26</v>
      </c>
      <c r="AE10181" s="35">
        <f>(LEFT(Y10181,4)-Parameters!$B$23)*12+MID(Y10181,6,2)-Parameters!$B$24+1</f>
        <v/>
      </c>
    </row>
    <row r="10182">
      <c r="X10182" t="inlineStr">
        <is>
          <t>L0191767</t>
        </is>
      </c>
      <c r="Y10182" t="inlineStr">
        <is>
          <t>2026-01-25</t>
        </is>
      </c>
      <c r="Z10182" t="inlineStr">
        <is>
          <t>home_use</t>
        </is>
      </c>
      <c r="AA10182" t="inlineStr">
        <is>
          <t>IMP01310</t>
        </is>
      </c>
      <c r="AB10182" t="inlineStr">
        <is>
          <t>T109167</t>
        </is>
      </c>
      <c r="AC10182" s="32" t="n">
        <v>1005541.82</v>
      </c>
      <c r="AD10182" s="32" t="n">
        <v>107592.98</v>
      </c>
      <c r="AE10182" s="35">
        <f>(LEFT(Y10182,4)-Parameters!$B$23)*12+MID(Y10182,6,2)-Parameters!$B$24+1</f>
        <v/>
      </c>
    </row>
    <row r="10183">
      <c r="X10183" t="inlineStr">
        <is>
          <t>L0191770</t>
        </is>
      </c>
      <c r="Y10183" t="inlineStr">
        <is>
          <t>2026-01-25</t>
        </is>
      </c>
      <c r="Z10183" t="inlineStr">
        <is>
          <t>warehouse_out</t>
        </is>
      </c>
      <c r="AA10183" t="inlineStr">
        <is>
          <t>IMP01310</t>
        </is>
      </c>
      <c r="AB10183" t="inlineStr">
        <is>
          <t>T109167</t>
        </is>
      </c>
      <c r="AC10183" s="32" t="n">
        <v>383228.4</v>
      </c>
      <c r="AD10183" s="32" t="n">
        <v>41005.44</v>
      </c>
      <c r="AE10183" s="35">
        <f>(LEFT(Y10183,4)-Parameters!$B$23)*12+MID(Y10183,6,2)-Parameters!$B$24+1</f>
        <v/>
      </c>
    </row>
    <row r="10184">
      <c r="X10184" t="inlineStr">
        <is>
          <t>L0192012</t>
        </is>
      </c>
      <c r="Y10184" t="inlineStr">
        <is>
          <t>2026-01-26</t>
        </is>
      </c>
      <c r="Z10184" t="inlineStr">
        <is>
          <t>home_use</t>
        </is>
      </c>
      <c r="AA10184" t="inlineStr">
        <is>
          <t>IMP01310</t>
        </is>
      </c>
      <c r="AB10184" t="inlineStr">
        <is>
          <t>T109167</t>
        </is>
      </c>
      <c r="AC10184" s="32" t="n">
        <v>266397.42</v>
      </c>
      <c r="AD10184" s="32" t="n">
        <v>28504.52</v>
      </c>
      <c r="AE10184" s="35">
        <f>(LEFT(Y10184,4)-Parameters!$B$23)*12+MID(Y10184,6,2)-Parameters!$B$24+1</f>
        <v/>
      </c>
    </row>
    <row r="10185">
      <c r="X10185" t="inlineStr">
        <is>
          <t>L0192013</t>
        </is>
      </c>
      <c r="Y10185" t="inlineStr">
        <is>
          <t>2026-01-26</t>
        </is>
      </c>
      <c r="Z10185" t="inlineStr">
        <is>
          <t>home_use</t>
        </is>
      </c>
      <c r="AA10185" t="inlineStr">
        <is>
          <t>IMP01310</t>
        </is>
      </c>
      <c r="AB10185" t="inlineStr">
        <is>
          <t>T109167</t>
        </is>
      </c>
      <c r="AC10185" s="32" t="n">
        <v>948155.17</v>
      </c>
      <c r="AD10185" s="32" t="n">
        <v>101452.6</v>
      </c>
      <c r="AE10185" s="35">
        <f>(LEFT(Y10185,4)-Parameters!$B$23)*12+MID(Y10185,6,2)-Parameters!$B$24+1</f>
        <v/>
      </c>
    </row>
    <row r="10186">
      <c r="X10186" t="inlineStr">
        <is>
          <t>L0192014</t>
        </is>
      </c>
      <c r="Y10186" t="inlineStr">
        <is>
          <t>2026-01-26</t>
        </is>
      </c>
      <c r="Z10186" t="inlineStr">
        <is>
          <t>home_use</t>
        </is>
      </c>
      <c r="AA10186" t="inlineStr">
        <is>
          <t>IMP01310</t>
        </is>
      </c>
      <c r="AB10186" t="inlineStr">
        <is>
          <t>T109167</t>
        </is>
      </c>
      <c r="AC10186" s="32" t="n">
        <v>1866334.42</v>
      </c>
      <c r="AD10186" s="32" t="n">
        <v>242623.47</v>
      </c>
      <c r="AE10186" s="35">
        <f>(LEFT(Y10186,4)-Parameters!$B$23)*12+MID(Y10186,6,2)-Parameters!$B$24+1</f>
        <v/>
      </c>
    </row>
    <row r="10187">
      <c r="X10187" t="inlineStr">
        <is>
          <t>L0192015</t>
        </is>
      </c>
      <c r="Y10187" t="inlineStr">
        <is>
          <t>2026-01-26</t>
        </is>
      </c>
      <c r="Z10187" t="inlineStr">
        <is>
          <t>home_use</t>
        </is>
      </c>
      <c r="AA10187" t="inlineStr">
        <is>
          <t>IMP01310</t>
        </is>
      </c>
      <c r="AB10187" t="inlineStr">
        <is>
          <t>T109167</t>
        </is>
      </c>
      <c r="AC10187" s="32" t="n">
        <v>629587.8100000001</v>
      </c>
      <c r="AD10187" s="32" t="n">
        <v>67365.89999999999</v>
      </c>
      <c r="AE10187" s="35">
        <f>(LEFT(Y10187,4)-Parameters!$B$23)*12+MID(Y10187,6,2)-Parameters!$B$24+1</f>
        <v/>
      </c>
    </row>
    <row r="10188">
      <c r="X10188" t="inlineStr">
        <is>
          <t>L0192016</t>
        </is>
      </c>
      <c r="Y10188" t="inlineStr">
        <is>
          <t>2026-01-26</t>
        </is>
      </c>
      <c r="Z10188" t="inlineStr">
        <is>
          <t>home_use</t>
        </is>
      </c>
      <c r="AA10188" t="inlineStr">
        <is>
          <t>IMP01310</t>
        </is>
      </c>
      <c r="AB10188" t="inlineStr">
        <is>
          <t>T109167</t>
        </is>
      </c>
      <c r="AC10188" s="32" t="n">
        <v>174639.3</v>
      </c>
      <c r="AD10188" s="32" t="n">
        <v>18686.41</v>
      </c>
      <c r="AE10188" s="35">
        <f>(LEFT(Y10188,4)-Parameters!$B$23)*12+MID(Y10188,6,2)-Parameters!$B$24+1</f>
        <v/>
      </c>
    </row>
    <row r="10189">
      <c r="X10189" t="inlineStr">
        <is>
          <t>L0192017</t>
        </is>
      </c>
      <c r="Y10189" t="inlineStr">
        <is>
          <t>2026-01-26</t>
        </is>
      </c>
      <c r="Z10189" t="inlineStr">
        <is>
          <t>home_use</t>
        </is>
      </c>
      <c r="AA10189" t="inlineStr">
        <is>
          <t>IMP01310</t>
        </is>
      </c>
      <c r="AB10189" t="inlineStr">
        <is>
          <t>T109167</t>
        </is>
      </c>
      <c r="AC10189" s="32" t="n">
        <v>1531584.48</v>
      </c>
      <c r="AD10189" s="32" t="n">
        <v>163879.54</v>
      </c>
      <c r="AE10189" s="35">
        <f>(LEFT(Y10189,4)-Parameters!$B$23)*12+MID(Y10189,6,2)-Parameters!$B$24+1</f>
        <v/>
      </c>
    </row>
    <row r="10190">
      <c r="X10190" t="inlineStr">
        <is>
          <t>L0192018</t>
        </is>
      </c>
      <c r="Y10190" t="inlineStr">
        <is>
          <t>2026-01-26</t>
        </is>
      </c>
      <c r="Z10190" t="inlineStr">
        <is>
          <t>home_use</t>
        </is>
      </c>
      <c r="AA10190" t="inlineStr">
        <is>
          <t>IMP01310</t>
        </is>
      </c>
      <c r="AB10190" t="inlineStr">
        <is>
          <t>T109167</t>
        </is>
      </c>
      <c r="AC10190" s="32" t="n">
        <v>814535.33</v>
      </c>
      <c r="AD10190" s="32" t="n">
        <v>87155.28</v>
      </c>
      <c r="AE10190" s="35">
        <f>(LEFT(Y10190,4)-Parameters!$B$23)*12+MID(Y10190,6,2)-Parameters!$B$24+1</f>
        <v/>
      </c>
    </row>
    <row r="10191">
      <c r="X10191" t="inlineStr">
        <is>
          <t>L0192019</t>
        </is>
      </c>
      <c r="Y10191" t="inlineStr">
        <is>
          <t>2026-01-26</t>
        </is>
      </c>
      <c r="Z10191" t="inlineStr">
        <is>
          <t>home_use</t>
        </is>
      </c>
      <c r="AA10191" t="inlineStr">
        <is>
          <t>IMP01310</t>
        </is>
      </c>
      <c r="AB10191" t="inlineStr">
        <is>
          <t>T109167</t>
        </is>
      </c>
      <c r="AC10191" s="32" t="n">
        <v>1644934.68</v>
      </c>
      <c r="AD10191" s="32" t="n">
        <v>205616.84</v>
      </c>
      <c r="AE10191" s="35">
        <f>(LEFT(Y10191,4)-Parameters!$B$23)*12+MID(Y10191,6,2)-Parameters!$B$24+1</f>
        <v/>
      </c>
    </row>
    <row r="10192">
      <c r="X10192" t="inlineStr">
        <is>
          <t>L0192245</t>
        </is>
      </c>
      <c r="Y10192" t="inlineStr">
        <is>
          <t>2026-01-27</t>
        </is>
      </c>
      <c r="Z10192" t="inlineStr">
        <is>
          <t>home_use</t>
        </is>
      </c>
      <c r="AA10192" t="inlineStr">
        <is>
          <t>IMP01310</t>
        </is>
      </c>
      <c r="AB10192" t="inlineStr">
        <is>
          <t>T109167</t>
        </is>
      </c>
      <c r="AC10192" s="32" t="n">
        <v>598049.58</v>
      </c>
      <c r="AD10192" s="32" t="n">
        <v>63991.3</v>
      </c>
      <c r="AE10192" s="35">
        <f>(LEFT(Y10192,4)-Parameters!$B$23)*12+MID(Y10192,6,2)-Parameters!$B$24+1</f>
        <v/>
      </c>
    </row>
    <row r="10193">
      <c r="X10193" t="inlineStr">
        <is>
          <t>L0192246</t>
        </is>
      </c>
      <c r="Y10193" t="inlineStr">
        <is>
          <t>2026-01-27</t>
        </is>
      </c>
      <c r="Z10193" t="inlineStr">
        <is>
          <t>home_use</t>
        </is>
      </c>
      <c r="AA10193" t="inlineStr">
        <is>
          <t>IMP01310</t>
        </is>
      </c>
      <c r="AB10193" t="inlineStr">
        <is>
          <t>T109167</t>
        </is>
      </c>
      <c r="AC10193" s="32" t="n">
        <v>897632.85</v>
      </c>
      <c r="AD10193" s="32" t="n">
        <v>96046.72</v>
      </c>
      <c r="AE10193" s="35">
        <f>(LEFT(Y10193,4)-Parameters!$B$23)*12+MID(Y10193,6,2)-Parameters!$B$24+1</f>
        <v/>
      </c>
    </row>
    <row r="10194">
      <c r="X10194" t="inlineStr">
        <is>
          <t>L0192247</t>
        </is>
      </c>
      <c r="Y10194" t="inlineStr">
        <is>
          <t>2026-01-27</t>
        </is>
      </c>
      <c r="Z10194" t="inlineStr">
        <is>
          <t>home_use</t>
        </is>
      </c>
      <c r="AA10194" t="inlineStr">
        <is>
          <t>IMP01310</t>
        </is>
      </c>
      <c r="AB10194" t="inlineStr">
        <is>
          <t>T109167</t>
        </is>
      </c>
      <c r="AC10194" s="32" t="n">
        <v>692570.97</v>
      </c>
      <c r="AD10194" s="32" t="n">
        <v>69257.10000000001</v>
      </c>
      <c r="AE10194" s="35">
        <f>(LEFT(Y10194,4)-Parameters!$B$23)*12+MID(Y10194,6,2)-Parameters!$B$24+1</f>
        <v/>
      </c>
    </row>
    <row r="10195">
      <c r="X10195" t="inlineStr">
        <is>
          <t>L0192248</t>
        </is>
      </c>
      <c r="Y10195" t="inlineStr">
        <is>
          <t>2026-01-27</t>
        </is>
      </c>
      <c r="Z10195" t="inlineStr">
        <is>
          <t>home_use</t>
        </is>
      </c>
      <c r="AA10195" t="inlineStr">
        <is>
          <t>IMP01310</t>
        </is>
      </c>
      <c r="AB10195" t="inlineStr">
        <is>
          <t>T109167</t>
        </is>
      </c>
      <c r="AC10195" s="32" t="n">
        <v>191474.25</v>
      </c>
      <c r="AD10195" s="32" t="n">
        <v>20487.75</v>
      </c>
      <c r="AE10195" s="35">
        <f>(LEFT(Y10195,4)-Parameters!$B$23)*12+MID(Y10195,6,2)-Parameters!$B$24+1</f>
        <v/>
      </c>
    </row>
    <row r="10196">
      <c r="X10196" t="inlineStr">
        <is>
          <t>L0192514</t>
        </is>
      </c>
      <c r="Y10196" t="inlineStr">
        <is>
          <t>2026-01-28</t>
        </is>
      </c>
      <c r="Z10196" t="inlineStr">
        <is>
          <t>home_use</t>
        </is>
      </c>
      <c r="AA10196" t="inlineStr">
        <is>
          <t>IMP01310</t>
        </is>
      </c>
      <c r="AB10196" t="inlineStr">
        <is>
          <t>T109167</t>
        </is>
      </c>
      <c r="AC10196" s="32" t="n">
        <v>1516602.15</v>
      </c>
      <c r="AD10196" s="32" t="n">
        <v>162276.43</v>
      </c>
      <c r="AE10196" s="35">
        <f>(LEFT(Y10196,4)-Parameters!$B$23)*12+MID(Y10196,6,2)-Parameters!$B$24+1</f>
        <v/>
      </c>
    </row>
    <row r="10197">
      <c r="X10197" t="inlineStr">
        <is>
          <t>L0192515</t>
        </is>
      </c>
      <c r="Y10197" t="inlineStr">
        <is>
          <t>2026-01-28</t>
        </is>
      </c>
      <c r="Z10197" t="inlineStr">
        <is>
          <t>home_use</t>
        </is>
      </c>
      <c r="AA10197" t="inlineStr">
        <is>
          <t>IMP01310</t>
        </is>
      </c>
      <c r="AB10197" t="inlineStr">
        <is>
          <t>T109167</t>
        </is>
      </c>
      <c r="AC10197" s="32" t="n">
        <v>655312.26</v>
      </c>
      <c r="AD10197" s="32" t="n">
        <v>70118.41</v>
      </c>
      <c r="AE10197" s="35">
        <f>(LEFT(Y10197,4)-Parameters!$B$23)*12+MID(Y10197,6,2)-Parameters!$B$24+1</f>
        <v/>
      </c>
    </row>
    <row r="10198">
      <c r="X10198" t="inlineStr">
        <is>
          <t>L0192516</t>
        </is>
      </c>
      <c r="Y10198" t="inlineStr">
        <is>
          <t>2026-01-28</t>
        </is>
      </c>
      <c r="Z10198" t="inlineStr">
        <is>
          <t>home_use</t>
        </is>
      </c>
      <c r="AA10198" t="inlineStr">
        <is>
          <t>IMP01310</t>
        </is>
      </c>
      <c r="AB10198" t="inlineStr">
        <is>
          <t>T109167</t>
        </is>
      </c>
      <c r="AC10198" s="32" t="n">
        <v>232732.74</v>
      </c>
      <c r="AD10198" s="32" t="n">
        <v>24902.4</v>
      </c>
      <c r="AE10198" s="35">
        <f>(LEFT(Y10198,4)-Parameters!$B$23)*12+MID(Y10198,6,2)-Parameters!$B$24+1</f>
        <v/>
      </c>
    </row>
    <row r="10199">
      <c r="X10199" t="inlineStr">
        <is>
          <t>L0192517</t>
        </is>
      </c>
      <c r="Y10199" t="inlineStr">
        <is>
          <t>2026-01-28</t>
        </is>
      </c>
      <c r="Z10199" t="inlineStr">
        <is>
          <t>home_use</t>
        </is>
      </c>
      <c r="AA10199" t="inlineStr">
        <is>
          <t>IMP01310</t>
        </is>
      </c>
      <c r="AB10199" t="inlineStr">
        <is>
          <t>T109167</t>
        </is>
      </c>
      <c r="AC10199" s="32" t="n">
        <v>1750002.65</v>
      </c>
      <c r="AD10199" s="32" t="n">
        <v>187250.28</v>
      </c>
      <c r="AE10199" s="35">
        <f>(LEFT(Y10199,4)-Parameters!$B$23)*12+MID(Y10199,6,2)-Parameters!$B$24+1</f>
        <v/>
      </c>
    </row>
    <row r="10200">
      <c r="X10200" t="inlineStr">
        <is>
          <t>L0192520</t>
        </is>
      </c>
      <c r="Y10200" t="inlineStr">
        <is>
          <t>2026-01-28</t>
        </is>
      </c>
      <c r="Z10200" t="inlineStr">
        <is>
          <t>home_use</t>
        </is>
      </c>
      <c r="AA10200" t="inlineStr">
        <is>
          <t>IMP01310</t>
        </is>
      </c>
      <c r="AB10200" t="inlineStr">
        <is>
          <t>T109167</t>
        </is>
      </c>
      <c r="AC10200" s="32" t="n">
        <v>1712039.95</v>
      </c>
      <c r="AD10200" s="32" t="n">
        <v>183188.27</v>
      </c>
      <c r="AE10200" s="35">
        <f>(LEFT(Y10200,4)-Parameters!$B$23)*12+MID(Y10200,6,2)-Parameters!$B$24+1</f>
        <v/>
      </c>
    </row>
    <row r="10201">
      <c r="X10201" t="inlineStr">
        <is>
          <t>L0192771</t>
        </is>
      </c>
      <c r="Y10201" t="inlineStr">
        <is>
          <t>2026-02-01</t>
        </is>
      </c>
      <c r="Z10201" t="inlineStr">
        <is>
          <t>warehouse_out</t>
        </is>
      </c>
      <c r="AA10201" t="inlineStr">
        <is>
          <t>IMP01310</t>
        </is>
      </c>
      <c r="AB10201" t="inlineStr">
        <is>
          <t>T109167</t>
        </is>
      </c>
      <c r="AC10201" s="32" t="n">
        <v>507641.74</v>
      </c>
      <c r="AD10201" s="32" t="n">
        <v>54317.67</v>
      </c>
      <c r="AE10201" s="35">
        <f>(LEFT(Y10201,4)-Parameters!$B$23)*12+MID(Y10201,6,2)-Parameters!$B$24+1</f>
        <v/>
      </c>
    </row>
    <row r="10202">
      <c r="X10202" t="inlineStr">
        <is>
          <t>L0192772</t>
        </is>
      </c>
      <c r="Y10202" t="inlineStr">
        <is>
          <t>2026-02-01</t>
        </is>
      </c>
      <c r="Z10202" t="inlineStr">
        <is>
          <t>home_use</t>
        </is>
      </c>
      <c r="AA10202" t="inlineStr">
        <is>
          <t>IMP01310</t>
        </is>
      </c>
      <c r="AB10202" t="inlineStr">
        <is>
          <t>T109167</t>
        </is>
      </c>
      <c r="AC10202" s="32" t="n">
        <v>306068.89</v>
      </c>
      <c r="AD10202" s="32" t="n">
        <v>35197.92</v>
      </c>
      <c r="AE10202" s="35">
        <f>(LEFT(Y10202,4)-Parameters!$B$23)*12+MID(Y10202,6,2)-Parameters!$B$24+1</f>
        <v/>
      </c>
    </row>
    <row r="10203">
      <c r="X10203" t="inlineStr">
        <is>
          <t>L0192774</t>
        </is>
      </c>
      <c r="Y10203" t="inlineStr">
        <is>
          <t>2026-02-01</t>
        </is>
      </c>
      <c r="Z10203" t="inlineStr">
        <is>
          <t>home_use</t>
        </is>
      </c>
      <c r="AA10203" t="inlineStr">
        <is>
          <t>IMP01310</t>
        </is>
      </c>
      <c r="AB10203" t="inlineStr">
        <is>
          <t>T109167</t>
        </is>
      </c>
      <c r="AC10203" s="32" t="n">
        <v>679642.25</v>
      </c>
      <c r="AD10203" s="32" t="n">
        <v>72721.72</v>
      </c>
      <c r="AE10203" s="35">
        <f>(LEFT(Y10203,4)-Parameters!$B$23)*12+MID(Y10203,6,2)-Parameters!$B$24+1</f>
        <v/>
      </c>
    </row>
    <row r="10204">
      <c r="X10204" t="inlineStr">
        <is>
          <t>L0192775</t>
        </is>
      </c>
      <c r="Y10204" t="inlineStr">
        <is>
          <t>2026-02-01</t>
        </is>
      </c>
      <c r="Z10204" t="inlineStr">
        <is>
          <t>home_use</t>
        </is>
      </c>
      <c r="AA10204" t="inlineStr">
        <is>
          <t>IMP01310</t>
        </is>
      </c>
      <c r="AB10204" t="inlineStr">
        <is>
          <t>T109167</t>
        </is>
      </c>
      <c r="AC10204" s="32" t="n">
        <v>2324963.98</v>
      </c>
      <c r="AD10204" s="32" t="n">
        <v>248771.15</v>
      </c>
      <c r="AE10204" s="35">
        <f>(LEFT(Y10204,4)-Parameters!$B$23)*12+MID(Y10204,6,2)-Parameters!$B$24+1</f>
        <v/>
      </c>
    </row>
    <row r="10205">
      <c r="X10205" t="inlineStr">
        <is>
          <t>L0193061</t>
        </is>
      </c>
      <c r="Y10205" t="inlineStr">
        <is>
          <t>2026-02-02</t>
        </is>
      </c>
      <c r="Z10205" t="inlineStr">
        <is>
          <t>home_use</t>
        </is>
      </c>
      <c r="AA10205" t="inlineStr">
        <is>
          <t>IMP01310</t>
        </is>
      </c>
      <c r="AB10205" t="inlineStr">
        <is>
          <t>T109167</t>
        </is>
      </c>
      <c r="AC10205" s="32" t="n">
        <v>584571.8199999999</v>
      </c>
      <c r="AD10205" s="32" t="n">
        <v>62549.19</v>
      </c>
      <c r="AE10205" s="35">
        <f>(LEFT(Y10205,4)-Parameters!$B$23)*12+MID(Y10205,6,2)-Parameters!$B$24+1</f>
        <v/>
      </c>
    </row>
    <row r="10206">
      <c r="X10206" t="inlineStr">
        <is>
          <t>L0193062</t>
        </is>
      </c>
      <c r="Y10206" t="inlineStr">
        <is>
          <t>2026-02-02</t>
        </is>
      </c>
      <c r="Z10206" t="inlineStr">
        <is>
          <t>home_use</t>
        </is>
      </c>
      <c r="AA10206" t="inlineStr">
        <is>
          <t>IMP01310</t>
        </is>
      </c>
      <c r="AB10206" t="inlineStr">
        <is>
          <t>T109167</t>
        </is>
      </c>
      <c r="AC10206" s="32" t="n">
        <v>504068.37</v>
      </c>
      <c r="AD10206" s="32" t="n">
        <v>53935.32</v>
      </c>
      <c r="AE10206" s="35">
        <f>(LEFT(Y10206,4)-Parameters!$B$23)*12+MID(Y10206,6,2)-Parameters!$B$24+1</f>
        <v/>
      </c>
    </row>
    <row r="10207">
      <c r="X10207" t="inlineStr">
        <is>
          <t>L0193279</t>
        </is>
      </c>
      <c r="Y10207" t="inlineStr">
        <is>
          <t>2026-02-03</t>
        </is>
      </c>
      <c r="Z10207" t="inlineStr">
        <is>
          <t>home_use</t>
        </is>
      </c>
      <c r="AA10207" t="inlineStr">
        <is>
          <t>IMP01310</t>
        </is>
      </c>
      <c r="AB10207" t="inlineStr">
        <is>
          <t>T109167</t>
        </is>
      </c>
      <c r="AC10207" s="32" t="n">
        <v>1311064.77</v>
      </c>
      <c r="AD10207" s="32" t="n">
        <v>140283.93</v>
      </c>
      <c r="AE10207" s="35">
        <f>(LEFT(Y10207,4)-Parameters!$B$23)*12+MID(Y10207,6,2)-Parameters!$B$24+1</f>
        <v/>
      </c>
    </row>
    <row r="10208">
      <c r="X10208" t="inlineStr">
        <is>
          <t>L0193280</t>
        </is>
      </c>
      <c r="Y10208" t="inlineStr">
        <is>
          <t>2026-02-03</t>
        </is>
      </c>
      <c r="Z10208" t="inlineStr">
        <is>
          <t>home_use</t>
        </is>
      </c>
      <c r="AA10208" t="inlineStr">
        <is>
          <t>IMP01310</t>
        </is>
      </c>
      <c r="AB10208" t="inlineStr">
        <is>
          <t>T109167</t>
        </is>
      </c>
      <c r="AC10208" s="32" t="n">
        <v>611397.91</v>
      </c>
      <c r="AD10208" s="32" t="n">
        <v>65419.58</v>
      </c>
      <c r="AE10208" s="35">
        <f>(LEFT(Y10208,4)-Parameters!$B$23)*12+MID(Y10208,6,2)-Parameters!$B$24+1</f>
        <v/>
      </c>
    </row>
    <row r="10209">
      <c r="X10209" t="inlineStr">
        <is>
          <t>L0193527</t>
        </is>
      </c>
      <c r="Y10209" t="inlineStr">
        <is>
          <t>2026-02-04</t>
        </is>
      </c>
      <c r="Z10209" t="inlineStr">
        <is>
          <t>warehouse_out</t>
        </is>
      </c>
      <c r="AA10209" t="inlineStr">
        <is>
          <t>IMP01310</t>
        </is>
      </c>
      <c r="AB10209" t="inlineStr">
        <is>
          <t>T109167</t>
        </is>
      </c>
      <c r="AC10209" s="32" t="n">
        <v>777267.33</v>
      </c>
      <c r="AD10209" s="32" t="n">
        <v>83167.60000000001</v>
      </c>
      <c r="AE10209" s="35">
        <f>(LEFT(Y10209,4)-Parameters!$B$23)*12+MID(Y10209,6,2)-Parameters!$B$24+1</f>
        <v/>
      </c>
    </row>
    <row r="10210">
      <c r="X10210" t="inlineStr">
        <is>
          <t>L0193528</t>
        </is>
      </c>
      <c r="Y10210" t="inlineStr">
        <is>
          <t>2026-02-04</t>
        </is>
      </c>
      <c r="Z10210" t="inlineStr">
        <is>
          <t>home_use</t>
        </is>
      </c>
      <c r="AA10210" t="inlineStr">
        <is>
          <t>IMP01310</t>
        </is>
      </c>
      <c r="AB10210" t="inlineStr">
        <is>
          <t>T109167</t>
        </is>
      </c>
      <c r="AC10210" s="32" t="n">
        <v>1019433.84</v>
      </c>
      <c r="AD10210" s="32" t="n">
        <v>109079.42</v>
      </c>
      <c r="AE10210" s="35">
        <f>(LEFT(Y10210,4)-Parameters!$B$23)*12+MID(Y10210,6,2)-Parameters!$B$24+1</f>
        <v/>
      </c>
    </row>
    <row r="10211">
      <c r="X10211" t="inlineStr">
        <is>
          <t>L0193529</t>
        </is>
      </c>
      <c r="Y10211" t="inlineStr">
        <is>
          <t>2026-02-04</t>
        </is>
      </c>
      <c r="Z10211" t="inlineStr">
        <is>
          <t>home_use</t>
        </is>
      </c>
      <c r="AA10211" t="inlineStr">
        <is>
          <t>IMP01310</t>
        </is>
      </c>
      <c r="AB10211" t="inlineStr">
        <is>
          <t>T109167</t>
        </is>
      </c>
      <c r="AC10211" s="32" t="n">
        <v>955257.35</v>
      </c>
      <c r="AD10211" s="32" t="n">
        <v>102212.54</v>
      </c>
      <c r="AE10211" s="35">
        <f>(LEFT(Y10211,4)-Parameters!$B$23)*12+MID(Y10211,6,2)-Parameters!$B$24+1</f>
        <v/>
      </c>
    </row>
    <row r="10212">
      <c r="X10212" t="inlineStr">
        <is>
          <t>L0193530</t>
        </is>
      </c>
      <c r="Y10212" t="inlineStr">
        <is>
          <t>2026-02-04</t>
        </is>
      </c>
      <c r="Z10212" t="inlineStr">
        <is>
          <t>home_use</t>
        </is>
      </c>
      <c r="AA10212" t="inlineStr">
        <is>
          <t>IMP01310</t>
        </is>
      </c>
      <c r="AB10212" t="inlineStr">
        <is>
          <t>T109167</t>
        </is>
      </c>
      <c r="AC10212" s="32" t="n">
        <v>828031.8100000001</v>
      </c>
      <c r="AD10212" s="32" t="n">
        <v>88599.39999999999</v>
      </c>
      <c r="AE10212" s="35">
        <f>(LEFT(Y10212,4)-Parameters!$B$23)*12+MID(Y10212,6,2)-Parameters!$B$24+1</f>
        <v/>
      </c>
    </row>
    <row r="10213">
      <c r="X10213" t="inlineStr">
        <is>
          <t>L0193531</t>
        </is>
      </c>
      <c r="Y10213" t="inlineStr">
        <is>
          <t>2026-02-04</t>
        </is>
      </c>
      <c r="Z10213" t="inlineStr">
        <is>
          <t>home_use</t>
        </is>
      </c>
      <c r="AA10213" t="inlineStr">
        <is>
          <t>IMP01310</t>
        </is>
      </c>
      <c r="AB10213" t="inlineStr">
        <is>
          <t>T109167</t>
        </is>
      </c>
      <c r="AC10213" s="32" t="n">
        <v>519866.04</v>
      </c>
      <c r="AD10213" s="32" t="n">
        <v>55625.67</v>
      </c>
      <c r="AE10213" s="35">
        <f>(LEFT(Y10213,4)-Parameters!$B$23)*12+MID(Y10213,6,2)-Parameters!$B$24+1</f>
        <v/>
      </c>
    </row>
    <row r="10214">
      <c r="X10214" t="inlineStr">
        <is>
          <t>L0193806</t>
        </is>
      </c>
      <c r="Y10214" t="inlineStr">
        <is>
          <t>2026-02-05</t>
        </is>
      </c>
      <c r="Z10214" t="inlineStr">
        <is>
          <t>home_use</t>
        </is>
      </c>
      <c r="AA10214" t="inlineStr">
        <is>
          <t>IMP01310</t>
        </is>
      </c>
      <c r="AB10214" t="inlineStr">
        <is>
          <t>T109167</t>
        </is>
      </c>
      <c r="AC10214" s="32" t="n">
        <v>235671.51</v>
      </c>
      <c r="AD10214" s="32" t="n">
        <v>25216.85</v>
      </c>
      <c r="AE10214" s="35">
        <f>(LEFT(Y10214,4)-Parameters!$B$23)*12+MID(Y10214,6,2)-Parameters!$B$24+1</f>
        <v/>
      </c>
    </row>
    <row r="10215">
      <c r="X10215" t="inlineStr">
        <is>
          <t>L0193807</t>
        </is>
      </c>
      <c r="Y10215" t="inlineStr">
        <is>
          <t>2026-02-05</t>
        </is>
      </c>
      <c r="Z10215" t="inlineStr">
        <is>
          <t>home_use</t>
        </is>
      </c>
      <c r="AA10215" t="inlineStr">
        <is>
          <t>IMP01310</t>
        </is>
      </c>
      <c r="AB10215" t="inlineStr">
        <is>
          <t>T109167</t>
        </is>
      </c>
      <c r="AC10215" s="32" t="n">
        <v>365918.26</v>
      </c>
      <c r="AD10215" s="32" t="n">
        <v>39153.25</v>
      </c>
      <c r="AE10215" s="35">
        <f>(LEFT(Y10215,4)-Parameters!$B$23)*12+MID(Y10215,6,2)-Parameters!$B$24+1</f>
        <v/>
      </c>
    </row>
    <row r="10216">
      <c r="X10216" t="inlineStr">
        <is>
          <t>L0193808</t>
        </is>
      </c>
      <c r="Y10216" t="inlineStr">
        <is>
          <t>2026-02-05</t>
        </is>
      </c>
      <c r="Z10216" t="inlineStr">
        <is>
          <t>home_use</t>
        </is>
      </c>
      <c r="AA10216" t="inlineStr">
        <is>
          <t>IMP01310</t>
        </is>
      </c>
      <c r="AB10216" t="inlineStr">
        <is>
          <t>T109167</t>
        </is>
      </c>
      <c r="AC10216" s="32" t="n">
        <v>793036.42</v>
      </c>
      <c r="AD10216" s="32" t="n">
        <v>79303.64</v>
      </c>
      <c r="AE10216" s="35">
        <f>(LEFT(Y10216,4)-Parameters!$B$23)*12+MID(Y10216,6,2)-Parameters!$B$24+1</f>
        <v/>
      </c>
    </row>
    <row r="10217">
      <c r="X10217" t="inlineStr">
        <is>
          <t>L0193809</t>
        </is>
      </c>
      <c r="Y10217" t="inlineStr">
        <is>
          <t>2026-02-05</t>
        </is>
      </c>
      <c r="Z10217" t="inlineStr">
        <is>
          <t>home_use</t>
        </is>
      </c>
      <c r="AA10217" t="inlineStr">
        <is>
          <t>IMP01310</t>
        </is>
      </c>
      <c r="AB10217" t="inlineStr">
        <is>
          <t>T109167</t>
        </is>
      </c>
      <c r="AC10217" s="32" t="n">
        <v>281856.09</v>
      </c>
      <c r="AD10217" s="32" t="n">
        <v>30158.6</v>
      </c>
      <c r="AE10217" s="35">
        <f>(LEFT(Y10217,4)-Parameters!$B$23)*12+MID(Y10217,6,2)-Parameters!$B$24+1</f>
        <v/>
      </c>
    </row>
    <row r="10218">
      <c r="X10218" t="inlineStr">
        <is>
          <t>L0194089</t>
        </is>
      </c>
      <c r="Y10218" t="inlineStr">
        <is>
          <t>2026-02-06</t>
        </is>
      </c>
      <c r="Z10218" t="inlineStr">
        <is>
          <t>home_use</t>
        </is>
      </c>
      <c r="AA10218" t="inlineStr">
        <is>
          <t>IMP01310</t>
        </is>
      </c>
      <c r="AB10218" t="inlineStr">
        <is>
          <t>T109167</t>
        </is>
      </c>
      <c r="AC10218" s="32" t="n">
        <v>491119.16</v>
      </c>
      <c r="AD10218" s="32" t="n">
        <v>52549.75</v>
      </c>
      <c r="AE10218" s="35">
        <f>(LEFT(Y10218,4)-Parameters!$B$23)*12+MID(Y10218,6,2)-Parameters!$B$24+1</f>
        <v/>
      </c>
    </row>
    <row r="10219">
      <c r="X10219" t="inlineStr">
        <is>
          <t>L0194090</t>
        </is>
      </c>
      <c r="Y10219" t="inlineStr">
        <is>
          <t>2026-02-06</t>
        </is>
      </c>
      <c r="Z10219" t="inlineStr">
        <is>
          <t>home_use</t>
        </is>
      </c>
      <c r="AA10219" t="inlineStr">
        <is>
          <t>IMP01310</t>
        </is>
      </c>
      <c r="AB10219" t="inlineStr">
        <is>
          <t>T109167</t>
        </is>
      </c>
      <c r="AC10219" s="32" t="n">
        <v>1244289.48</v>
      </c>
      <c r="AD10219" s="32" t="n">
        <v>155536.18</v>
      </c>
      <c r="AE10219" s="35">
        <f>(LEFT(Y10219,4)-Parameters!$B$23)*12+MID(Y10219,6,2)-Parameters!$B$24+1</f>
        <v/>
      </c>
    </row>
    <row r="10220">
      <c r="X10220" t="inlineStr">
        <is>
          <t>L0194091</t>
        </is>
      </c>
      <c r="Y10220" t="inlineStr">
        <is>
          <t>2026-02-06</t>
        </is>
      </c>
      <c r="Z10220" t="inlineStr">
        <is>
          <t>home_use</t>
        </is>
      </c>
      <c r="AA10220" t="inlineStr">
        <is>
          <t>IMP01310</t>
        </is>
      </c>
      <c r="AB10220" t="inlineStr">
        <is>
          <t>T109167</t>
        </is>
      </c>
      <c r="AC10220" s="32" t="n">
        <v>537763.51</v>
      </c>
      <c r="AD10220" s="32" t="n">
        <v>57540.7</v>
      </c>
      <c r="AE10220" s="35">
        <f>(LEFT(Y10220,4)-Parameters!$B$23)*12+MID(Y10220,6,2)-Parameters!$B$24+1</f>
        <v/>
      </c>
    </row>
    <row r="10221">
      <c r="X10221" t="inlineStr">
        <is>
          <t>L0194092</t>
        </is>
      </c>
      <c r="Y10221" t="inlineStr">
        <is>
          <t>2026-02-06</t>
        </is>
      </c>
      <c r="Z10221" t="inlineStr">
        <is>
          <t>home_use</t>
        </is>
      </c>
      <c r="AA10221" t="inlineStr">
        <is>
          <t>IMP01310</t>
        </is>
      </c>
      <c r="AB10221" t="inlineStr">
        <is>
          <t>T109167</t>
        </is>
      </c>
      <c r="AC10221" s="32" t="n">
        <v>624995.05</v>
      </c>
      <c r="AD10221" s="32" t="n">
        <v>71874.42999999999</v>
      </c>
      <c r="AE10221" s="35">
        <f>(LEFT(Y10221,4)-Parameters!$B$23)*12+MID(Y10221,6,2)-Parameters!$B$24+1</f>
        <v/>
      </c>
    </row>
    <row r="10222">
      <c r="X10222" t="inlineStr">
        <is>
          <t>L0194093</t>
        </is>
      </c>
      <c r="Y10222" t="inlineStr">
        <is>
          <t>2026-02-06</t>
        </is>
      </c>
      <c r="Z10222" t="inlineStr">
        <is>
          <t>home_use</t>
        </is>
      </c>
      <c r="AA10222" t="inlineStr">
        <is>
          <t>IMP01310</t>
        </is>
      </c>
      <c r="AB10222" t="inlineStr">
        <is>
          <t>T109167</t>
        </is>
      </c>
      <c r="AC10222" s="32" t="n">
        <v>5374684.91</v>
      </c>
      <c r="AD10222" s="32" t="n">
        <v>698709.04</v>
      </c>
      <c r="AE10222" s="35">
        <f>(LEFT(Y10222,4)-Parameters!$B$23)*12+MID(Y10222,6,2)-Parameters!$B$24+1</f>
        <v/>
      </c>
    </row>
    <row r="10223">
      <c r="X10223" t="inlineStr">
        <is>
          <t>L0194094</t>
        </is>
      </c>
      <c r="Y10223" t="inlineStr">
        <is>
          <t>2026-02-06</t>
        </is>
      </c>
      <c r="Z10223" t="inlineStr">
        <is>
          <t>home_use</t>
        </is>
      </c>
      <c r="AA10223" t="inlineStr">
        <is>
          <t>IMP01310</t>
        </is>
      </c>
      <c r="AB10223" t="inlineStr">
        <is>
          <t>T109167</t>
        </is>
      </c>
      <c r="AC10223" s="32" t="n">
        <v>654215.88</v>
      </c>
      <c r="AD10223" s="32" t="n">
        <v>70001.10000000001</v>
      </c>
      <c r="AE10223" s="35">
        <f>(LEFT(Y10223,4)-Parameters!$B$23)*12+MID(Y10223,6,2)-Parameters!$B$24+1</f>
        <v/>
      </c>
    </row>
    <row r="10224">
      <c r="X10224" t="inlineStr">
        <is>
          <t>L0194309</t>
        </is>
      </c>
      <c r="Y10224" t="inlineStr">
        <is>
          <t>2026-02-07</t>
        </is>
      </c>
      <c r="Z10224" t="inlineStr">
        <is>
          <t>warehouse_out</t>
        </is>
      </c>
      <c r="AA10224" t="inlineStr">
        <is>
          <t>IMP01310</t>
        </is>
      </c>
      <c r="AB10224" t="inlineStr">
        <is>
          <t>T109167</t>
        </is>
      </c>
      <c r="AC10224" s="32" t="n">
        <v>185512.94</v>
      </c>
      <c r="AD10224" s="32" t="n">
        <v>19849.88</v>
      </c>
      <c r="AE10224" s="35">
        <f>(LEFT(Y10224,4)-Parameters!$B$23)*12+MID(Y10224,6,2)-Parameters!$B$24+1</f>
        <v/>
      </c>
    </row>
    <row r="10225">
      <c r="X10225" t="inlineStr">
        <is>
          <t>L0194310</t>
        </is>
      </c>
      <c r="Y10225" t="inlineStr">
        <is>
          <t>2026-02-07</t>
        </is>
      </c>
      <c r="Z10225" t="inlineStr">
        <is>
          <t>home_use</t>
        </is>
      </c>
      <c r="AA10225" t="inlineStr">
        <is>
          <t>IMP01310</t>
        </is>
      </c>
      <c r="AB10225" t="inlineStr">
        <is>
          <t>T109167</t>
        </is>
      </c>
      <c r="AC10225" s="32" t="n">
        <v>514445.72</v>
      </c>
      <c r="AD10225" s="32" t="n">
        <v>55045.69</v>
      </c>
      <c r="AE10225" s="35">
        <f>(LEFT(Y10225,4)-Parameters!$B$23)*12+MID(Y10225,6,2)-Parameters!$B$24+1</f>
        <v/>
      </c>
    </row>
    <row r="10226">
      <c r="X10226" t="inlineStr">
        <is>
          <t>L0194312</t>
        </is>
      </c>
      <c r="Y10226" t="inlineStr">
        <is>
          <t>2026-02-07</t>
        </is>
      </c>
      <c r="Z10226" t="inlineStr">
        <is>
          <t>home_use</t>
        </is>
      </c>
      <c r="AA10226" t="inlineStr">
        <is>
          <t>IMP01310</t>
        </is>
      </c>
      <c r="AB10226" t="inlineStr">
        <is>
          <t>T109167</t>
        </is>
      </c>
      <c r="AC10226" s="32" t="n">
        <v>703676.48</v>
      </c>
      <c r="AD10226" s="32" t="n">
        <v>75293.38</v>
      </c>
      <c r="AE10226" s="35">
        <f>(LEFT(Y10226,4)-Parameters!$B$23)*12+MID(Y10226,6,2)-Parameters!$B$24+1</f>
        <v/>
      </c>
    </row>
    <row r="10227">
      <c r="X10227" t="inlineStr">
        <is>
          <t>L0194313</t>
        </is>
      </c>
      <c r="Y10227" t="inlineStr">
        <is>
          <t>2026-02-07</t>
        </is>
      </c>
      <c r="Z10227" t="inlineStr">
        <is>
          <t>home_use</t>
        </is>
      </c>
      <c r="AA10227" t="inlineStr">
        <is>
          <t>IMP01310</t>
        </is>
      </c>
      <c r="AB10227" t="inlineStr">
        <is>
          <t>T109167</t>
        </is>
      </c>
      <c r="AC10227" s="32" t="n">
        <v>421130.61</v>
      </c>
      <c r="AD10227" s="32" t="n">
        <v>45060.98</v>
      </c>
      <c r="AE10227" s="35">
        <f>(LEFT(Y10227,4)-Parameters!$B$23)*12+MID(Y10227,6,2)-Parameters!$B$24+1</f>
        <v/>
      </c>
    </row>
    <row r="10228">
      <c r="X10228" t="inlineStr">
        <is>
          <t>L0194315</t>
        </is>
      </c>
      <c r="Y10228" t="inlineStr">
        <is>
          <t>2026-02-07</t>
        </is>
      </c>
      <c r="Z10228" t="inlineStr">
        <is>
          <t>home_use</t>
        </is>
      </c>
      <c r="AA10228" t="inlineStr">
        <is>
          <t>IMP01310</t>
        </is>
      </c>
      <c r="AB10228" t="inlineStr">
        <is>
          <t>T109167</t>
        </is>
      </c>
      <c r="AC10228" s="32" t="n">
        <v>545130.88</v>
      </c>
      <c r="AD10228" s="32" t="n">
        <v>62690.05</v>
      </c>
      <c r="AE10228" s="35">
        <f>(LEFT(Y10228,4)-Parameters!$B$23)*12+MID(Y10228,6,2)-Parameters!$B$24+1</f>
        <v/>
      </c>
    </row>
    <row r="10229">
      <c r="X10229" t="inlineStr">
        <is>
          <t>L0194316</t>
        </is>
      </c>
      <c r="Y10229" t="inlineStr">
        <is>
          <t>2026-02-07</t>
        </is>
      </c>
      <c r="Z10229" t="inlineStr">
        <is>
          <t>home_use</t>
        </is>
      </c>
      <c r="AA10229" t="inlineStr">
        <is>
          <t>IMP01310</t>
        </is>
      </c>
      <c r="AB10229" t="inlineStr">
        <is>
          <t>T109167</t>
        </is>
      </c>
      <c r="AC10229" s="32" t="n">
        <v>1600023.48</v>
      </c>
      <c r="AD10229" s="32" t="n">
        <v>171202.51</v>
      </c>
      <c r="AE10229" s="35">
        <f>(LEFT(Y10229,4)-Parameters!$B$23)*12+MID(Y10229,6,2)-Parameters!$B$24+1</f>
        <v/>
      </c>
    </row>
    <row r="10230">
      <c r="X10230" t="inlineStr">
        <is>
          <t>L0194577</t>
        </is>
      </c>
      <c r="Y10230" t="inlineStr">
        <is>
          <t>2026-02-08</t>
        </is>
      </c>
      <c r="Z10230" t="inlineStr">
        <is>
          <t>home_use</t>
        </is>
      </c>
      <c r="AA10230" t="inlineStr">
        <is>
          <t>IMP01310</t>
        </is>
      </c>
      <c r="AB10230" t="inlineStr">
        <is>
          <t>T109167</t>
        </is>
      </c>
      <c r="AC10230" s="32" t="n">
        <v>1099294.56</v>
      </c>
      <c r="AD10230" s="32" t="n">
        <v>117624.52</v>
      </c>
      <c r="AE10230" s="35">
        <f>(LEFT(Y10230,4)-Parameters!$B$23)*12+MID(Y10230,6,2)-Parameters!$B$24+1</f>
        <v/>
      </c>
    </row>
    <row r="10231">
      <c r="X10231" t="inlineStr">
        <is>
          <t>L0194578</t>
        </is>
      </c>
      <c r="Y10231" t="inlineStr">
        <is>
          <t>2026-02-08</t>
        </is>
      </c>
      <c r="Z10231" t="inlineStr">
        <is>
          <t>home_use</t>
        </is>
      </c>
      <c r="AA10231" t="inlineStr">
        <is>
          <t>IMP01310</t>
        </is>
      </c>
      <c r="AB10231" t="inlineStr">
        <is>
          <t>T109167</t>
        </is>
      </c>
      <c r="AC10231" s="32" t="n">
        <v>1722579.09</v>
      </c>
      <c r="AD10231" s="32" t="n">
        <v>210154.65</v>
      </c>
      <c r="AE10231" s="35">
        <f>(LEFT(Y10231,4)-Parameters!$B$23)*12+MID(Y10231,6,2)-Parameters!$B$24+1</f>
        <v/>
      </c>
    </row>
    <row r="10232">
      <c r="X10232" t="inlineStr">
        <is>
          <t>L0194579</t>
        </is>
      </c>
      <c r="Y10232" t="inlineStr">
        <is>
          <t>2026-02-08</t>
        </is>
      </c>
      <c r="Z10232" t="inlineStr">
        <is>
          <t>home_use</t>
        </is>
      </c>
      <c r="AA10232" t="inlineStr">
        <is>
          <t>IMP01310</t>
        </is>
      </c>
      <c r="AB10232" t="inlineStr">
        <is>
          <t>T109167</t>
        </is>
      </c>
      <c r="AC10232" s="32" t="n">
        <v>557076.96</v>
      </c>
      <c r="AD10232" s="32" t="n">
        <v>59607.24</v>
      </c>
      <c r="AE10232" s="35">
        <f>(LEFT(Y10232,4)-Parameters!$B$23)*12+MID(Y10232,6,2)-Parameters!$B$24+1</f>
        <v/>
      </c>
    </row>
    <row r="10233">
      <c r="X10233" t="inlineStr">
        <is>
          <t>L0194580</t>
        </is>
      </c>
      <c r="Y10233" t="inlineStr">
        <is>
          <t>2026-02-08</t>
        </is>
      </c>
      <c r="Z10233" t="inlineStr">
        <is>
          <t>home_use</t>
        </is>
      </c>
      <c r="AA10233" t="inlineStr">
        <is>
          <t>IMP01310</t>
        </is>
      </c>
      <c r="AB10233" t="inlineStr">
        <is>
          <t>T109167</t>
        </is>
      </c>
      <c r="AC10233" s="32" t="n">
        <v>506535.1</v>
      </c>
      <c r="AD10233" s="32" t="n">
        <v>54199.26</v>
      </c>
      <c r="AE10233" s="35">
        <f>(LEFT(Y10233,4)-Parameters!$B$23)*12+MID(Y10233,6,2)-Parameters!$B$24+1</f>
        <v/>
      </c>
    </row>
    <row r="10234">
      <c r="X10234" t="inlineStr">
        <is>
          <t>L0194582</t>
        </is>
      </c>
      <c r="Y10234" t="inlineStr">
        <is>
          <t>2026-02-08</t>
        </is>
      </c>
      <c r="Z10234" t="inlineStr">
        <is>
          <t>home_use</t>
        </is>
      </c>
      <c r="AA10234" t="inlineStr">
        <is>
          <t>IMP01310</t>
        </is>
      </c>
      <c r="AB10234" t="inlineStr">
        <is>
          <t>T109167</t>
        </is>
      </c>
      <c r="AC10234" s="32" t="n">
        <v>159762.08</v>
      </c>
      <c r="AD10234" s="32" t="n">
        <v>17094.54</v>
      </c>
      <c r="AE10234" s="35">
        <f>(LEFT(Y10234,4)-Parameters!$B$23)*12+MID(Y10234,6,2)-Parameters!$B$24+1</f>
        <v/>
      </c>
    </row>
    <row r="10235">
      <c r="X10235" t="inlineStr">
        <is>
          <t>L0194583</t>
        </is>
      </c>
      <c r="Y10235" t="inlineStr">
        <is>
          <t>2026-02-08</t>
        </is>
      </c>
      <c r="Z10235" t="inlineStr">
        <is>
          <t>home_use</t>
        </is>
      </c>
      <c r="AA10235" t="inlineStr">
        <is>
          <t>IMP01310</t>
        </is>
      </c>
      <c r="AB10235" t="inlineStr">
        <is>
          <t>T109167</t>
        </is>
      </c>
      <c r="AC10235" s="32" t="n">
        <v>835357.49</v>
      </c>
      <c r="AD10235" s="32" t="n">
        <v>89383.25</v>
      </c>
      <c r="AE10235" s="35">
        <f>(LEFT(Y10235,4)-Parameters!$B$23)*12+MID(Y10235,6,2)-Parameters!$B$24+1</f>
        <v/>
      </c>
    </row>
    <row r="10236">
      <c r="X10236" t="inlineStr">
        <is>
          <t>L0194584</t>
        </is>
      </c>
      <c r="Y10236" t="inlineStr">
        <is>
          <t>2026-02-08</t>
        </is>
      </c>
      <c r="Z10236" t="inlineStr">
        <is>
          <t>home_use</t>
        </is>
      </c>
      <c r="AA10236" t="inlineStr">
        <is>
          <t>IMP01310</t>
        </is>
      </c>
      <c r="AB10236" t="inlineStr">
        <is>
          <t>T109167</t>
        </is>
      </c>
      <c r="AC10236" s="32" t="n">
        <v>513344.89</v>
      </c>
      <c r="AD10236" s="32" t="n">
        <v>54927.9</v>
      </c>
      <c r="AE10236" s="35">
        <f>(LEFT(Y10236,4)-Parameters!$B$23)*12+MID(Y10236,6,2)-Parameters!$B$24+1</f>
        <v/>
      </c>
    </row>
    <row r="10237">
      <c r="X10237" t="inlineStr">
        <is>
          <t>L0194585</t>
        </is>
      </c>
      <c r="Y10237" t="inlineStr">
        <is>
          <t>2026-02-08</t>
        </is>
      </c>
      <c r="Z10237" t="inlineStr">
        <is>
          <t>home_use</t>
        </is>
      </c>
      <c r="AA10237" t="inlineStr">
        <is>
          <t>IMP01310</t>
        </is>
      </c>
      <c r="AB10237" t="inlineStr">
        <is>
          <t>T109167</t>
        </is>
      </c>
      <c r="AC10237" s="32" t="n">
        <v>1507281.41</v>
      </c>
      <c r="AD10237" s="32" t="n">
        <v>150728.14</v>
      </c>
      <c r="AE10237" s="35">
        <f>(LEFT(Y10237,4)-Parameters!$B$23)*12+MID(Y10237,6,2)-Parameters!$B$24+1</f>
        <v/>
      </c>
    </row>
    <row r="10238">
      <c r="X10238" t="inlineStr">
        <is>
          <t>L0194861</t>
        </is>
      </c>
      <c r="Y10238" t="inlineStr">
        <is>
          <t>2026-02-09</t>
        </is>
      </c>
      <c r="Z10238" t="inlineStr">
        <is>
          <t>home_use</t>
        </is>
      </c>
      <c r="AA10238" t="inlineStr">
        <is>
          <t>IMP01310</t>
        </is>
      </c>
      <c r="AB10238" t="inlineStr">
        <is>
          <t>T109167</t>
        </is>
      </c>
      <c r="AC10238" s="32" t="n">
        <v>709031.89</v>
      </c>
      <c r="AD10238" s="32" t="n">
        <v>75866.41</v>
      </c>
      <c r="AE10238" s="35">
        <f>(LEFT(Y10238,4)-Parameters!$B$23)*12+MID(Y10238,6,2)-Parameters!$B$24+1</f>
        <v/>
      </c>
    </row>
    <row r="10239">
      <c r="X10239" t="inlineStr">
        <is>
          <t>L0194862</t>
        </is>
      </c>
      <c r="Y10239" t="inlineStr">
        <is>
          <t>2026-02-09</t>
        </is>
      </c>
      <c r="Z10239" t="inlineStr">
        <is>
          <t>home_use</t>
        </is>
      </c>
      <c r="AA10239" t="inlineStr">
        <is>
          <t>IMP01310</t>
        </is>
      </c>
      <c r="AB10239" t="inlineStr">
        <is>
          <t>T109167</t>
        </is>
      </c>
      <c r="AC10239" s="32" t="n">
        <v>618425.1899999999</v>
      </c>
      <c r="AD10239" s="32" t="n">
        <v>66171.5</v>
      </c>
      <c r="AE10239" s="35">
        <f>(LEFT(Y10239,4)-Parameters!$B$23)*12+MID(Y10239,6,2)-Parameters!$B$24+1</f>
        <v/>
      </c>
    </row>
    <row r="10240">
      <c r="X10240" t="inlineStr">
        <is>
          <t>L0194863</t>
        </is>
      </c>
      <c r="Y10240" t="inlineStr">
        <is>
          <t>2026-02-09</t>
        </is>
      </c>
      <c r="Z10240" t="inlineStr">
        <is>
          <t>warehouse_out</t>
        </is>
      </c>
      <c r="AA10240" t="inlineStr">
        <is>
          <t>IMP01310</t>
        </is>
      </c>
      <c r="AB10240" t="inlineStr">
        <is>
          <t>T109167</t>
        </is>
      </c>
      <c r="AC10240" s="32" t="n">
        <v>700554.97</v>
      </c>
      <c r="AD10240" s="32" t="n">
        <v>74959.38</v>
      </c>
      <c r="AE10240" s="35">
        <f>(LEFT(Y10240,4)-Parameters!$B$23)*12+MID(Y10240,6,2)-Parameters!$B$24+1</f>
        <v/>
      </c>
    </row>
    <row r="10241">
      <c r="X10241" t="inlineStr">
        <is>
          <t>L0194864</t>
        </is>
      </c>
      <c r="Y10241" t="inlineStr">
        <is>
          <t>2026-02-09</t>
        </is>
      </c>
      <c r="Z10241" t="inlineStr">
        <is>
          <t>home_use</t>
        </is>
      </c>
      <c r="AA10241" t="inlineStr">
        <is>
          <t>IMP01310</t>
        </is>
      </c>
      <c r="AB10241" t="inlineStr">
        <is>
          <t>T109167</t>
        </is>
      </c>
      <c r="AC10241" s="32" t="n">
        <v>989981.97</v>
      </c>
      <c r="AD10241" s="32" t="n">
        <v>105928.07</v>
      </c>
      <c r="AE10241" s="35">
        <f>(LEFT(Y10241,4)-Parameters!$B$23)*12+MID(Y10241,6,2)-Parameters!$B$24+1</f>
        <v/>
      </c>
    </row>
    <row r="10242">
      <c r="X10242" t="inlineStr">
        <is>
          <t>L0194865</t>
        </is>
      </c>
      <c r="Y10242" t="inlineStr">
        <is>
          <t>2026-02-09</t>
        </is>
      </c>
      <c r="Z10242" t="inlineStr">
        <is>
          <t>home_use</t>
        </is>
      </c>
      <c r="AA10242" t="inlineStr">
        <is>
          <t>IMP01310</t>
        </is>
      </c>
      <c r="AB10242" t="inlineStr">
        <is>
          <t>T109167</t>
        </is>
      </c>
      <c r="AC10242" s="32" t="n">
        <v>672764.8199999999</v>
      </c>
      <c r="AD10242" s="32" t="n">
        <v>71985.84</v>
      </c>
      <c r="AE10242" s="35">
        <f>(LEFT(Y10242,4)-Parameters!$B$23)*12+MID(Y10242,6,2)-Parameters!$B$24+1</f>
        <v/>
      </c>
    </row>
    <row r="10243">
      <c r="X10243" t="inlineStr">
        <is>
          <t>L0194866</t>
        </is>
      </c>
      <c r="Y10243" t="inlineStr">
        <is>
          <t>2026-02-09</t>
        </is>
      </c>
      <c r="Z10243" t="inlineStr">
        <is>
          <t>home_use</t>
        </is>
      </c>
      <c r="AA10243" t="inlineStr">
        <is>
          <t>IMP01310</t>
        </is>
      </c>
      <c r="AB10243" t="inlineStr">
        <is>
          <t>T109167</t>
        </is>
      </c>
      <c r="AC10243" s="32" t="n">
        <v>283301.54</v>
      </c>
      <c r="AD10243" s="32" t="n">
        <v>30313.26</v>
      </c>
      <c r="AE10243" s="35">
        <f>(LEFT(Y10243,4)-Parameters!$B$23)*12+MID(Y10243,6,2)-Parameters!$B$24+1</f>
        <v/>
      </c>
    </row>
    <row r="10244">
      <c r="X10244" t="inlineStr">
        <is>
          <t>L0194867</t>
        </is>
      </c>
      <c r="Y10244" t="inlineStr">
        <is>
          <t>2026-02-09</t>
        </is>
      </c>
      <c r="Z10244" t="inlineStr">
        <is>
          <t>home_use</t>
        </is>
      </c>
      <c r="AA10244" t="inlineStr">
        <is>
          <t>IMP01310</t>
        </is>
      </c>
      <c r="AB10244" t="inlineStr">
        <is>
          <t>T109167</t>
        </is>
      </c>
      <c r="AC10244" s="32" t="n">
        <v>868232.03</v>
      </c>
      <c r="AD10244" s="32" t="n">
        <v>92900.83</v>
      </c>
      <c r="AE10244" s="35">
        <f>(LEFT(Y10244,4)-Parameters!$B$23)*12+MID(Y10244,6,2)-Parameters!$B$24+1</f>
        <v/>
      </c>
    </row>
    <row r="10245">
      <c r="X10245" t="inlineStr">
        <is>
          <t>L0194868</t>
        </is>
      </c>
      <c r="Y10245" t="inlineStr">
        <is>
          <t>2026-02-09</t>
        </is>
      </c>
      <c r="Z10245" t="inlineStr">
        <is>
          <t>home_use</t>
        </is>
      </c>
      <c r="AA10245" t="inlineStr">
        <is>
          <t>IMP01310</t>
        </is>
      </c>
      <c r="AB10245" t="inlineStr">
        <is>
          <t>T109167</t>
        </is>
      </c>
      <c r="AC10245" s="32" t="n">
        <v>671757.23</v>
      </c>
      <c r="AD10245" s="32" t="n">
        <v>71878.02</v>
      </c>
      <c r="AE10245" s="35">
        <f>(LEFT(Y10245,4)-Parameters!$B$23)*12+MID(Y10245,6,2)-Parameters!$B$24+1</f>
        <v/>
      </c>
    </row>
    <row r="10246">
      <c r="X10246" t="inlineStr">
        <is>
          <t>L0194869</t>
        </is>
      </c>
      <c r="Y10246" t="inlineStr">
        <is>
          <t>2026-02-09</t>
        </is>
      </c>
      <c r="Z10246" t="inlineStr">
        <is>
          <t>home_use</t>
        </is>
      </c>
      <c r="AA10246" t="inlineStr">
        <is>
          <t>IMP01310</t>
        </is>
      </c>
      <c r="AB10246" t="inlineStr">
        <is>
          <t>T109167</t>
        </is>
      </c>
      <c r="AC10246" s="32" t="n">
        <v>2963039.06</v>
      </c>
      <c r="AD10246" s="32" t="n">
        <v>317045.18</v>
      </c>
      <c r="AE10246" s="35">
        <f>(LEFT(Y10246,4)-Parameters!$B$23)*12+MID(Y10246,6,2)-Parameters!$B$24+1</f>
        <v/>
      </c>
    </row>
    <row r="10247">
      <c r="X10247" t="inlineStr">
        <is>
          <t>L0194870</t>
        </is>
      </c>
      <c r="Y10247" t="inlineStr">
        <is>
          <t>2026-02-09</t>
        </is>
      </c>
      <c r="Z10247" t="inlineStr">
        <is>
          <t>home_use</t>
        </is>
      </c>
      <c r="AA10247" t="inlineStr">
        <is>
          <t>IMP01310</t>
        </is>
      </c>
      <c r="AB10247" t="inlineStr">
        <is>
          <t>T109167</t>
        </is>
      </c>
      <c r="AC10247" s="32" t="n">
        <v>599714.74</v>
      </c>
      <c r="AD10247" s="32" t="n">
        <v>64169.48</v>
      </c>
      <c r="AE10247" s="35">
        <f>(LEFT(Y10247,4)-Parameters!$B$23)*12+MID(Y10247,6,2)-Parameters!$B$24+1</f>
        <v/>
      </c>
    </row>
    <row r="10248">
      <c r="X10248" t="inlineStr">
        <is>
          <t>L0195160</t>
        </is>
      </c>
      <c r="Y10248" t="inlineStr">
        <is>
          <t>2026-02-10</t>
        </is>
      </c>
      <c r="Z10248" t="inlineStr">
        <is>
          <t>home_use</t>
        </is>
      </c>
      <c r="AA10248" t="inlineStr">
        <is>
          <t>IMP01310</t>
        </is>
      </c>
      <c r="AB10248" t="inlineStr">
        <is>
          <t>T109167</t>
        </is>
      </c>
      <c r="AC10248" s="32" t="n">
        <v>598178.42</v>
      </c>
      <c r="AD10248" s="32" t="n">
        <v>64005.09</v>
      </c>
      <c r="AE10248" s="35">
        <f>(LEFT(Y10248,4)-Parameters!$B$23)*12+MID(Y10248,6,2)-Parameters!$B$24+1</f>
        <v/>
      </c>
    </row>
    <row r="10249">
      <c r="X10249" t="inlineStr">
        <is>
          <t>L0195161</t>
        </is>
      </c>
      <c r="Y10249" t="inlineStr">
        <is>
          <t>2026-02-10</t>
        </is>
      </c>
      <c r="Z10249" t="inlineStr">
        <is>
          <t>home_use</t>
        </is>
      </c>
      <c r="AA10249" t="inlineStr">
        <is>
          <t>IMP01310</t>
        </is>
      </c>
      <c r="AB10249" t="inlineStr">
        <is>
          <t>T109167</t>
        </is>
      </c>
      <c r="AC10249" s="32" t="n">
        <v>531628.29</v>
      </c>
      <c r="AD10249" s="32" t="n">
        <v>66453.53999999999</v>
      </c>
      <c r="AE10249" s="35">
        <f>(LEFT(Y10249,4)-Parameters!$B$23)*12+MID(Y10249,6,2)-Parameters!$B$24+1</f>
        <v/>
      </c>
    </row>
    <row r="10250">
      <c r="X10250" t="inlineStr">
        <is>
          <t>L0195162</t>
        </is>
      </c>
      <c r="Y10250" t="inlineStr">
        <is>
          <t>2026-02-10</t>
        </is>
      </c>
      <c r="Z10250" t="inlineStr">
        <is>
          <t>home_use</t>
        </is>
      </c>
      <c r="AA10250" t="inlineStr">
        <is>
          <t>IMP01310</t>
        </is>
      </c>
      <c r="AB10250" t="inlineStr">
        <is>
          <t>T109167</t>
        </is>
      </c>
      <c r="AC10250" s="32" t="n">
        <v>862813.52</v>
      </c>
      <c r="AD10250" s="32" t="n">
        <v>92321.05</v>
      </c>
      <c r="AE10250" s="35">
        <f>(LEFT(Y10250,4)-Parameters!$B$23)*12+MID(Y10250,6,2)-Parameters!$B$24+1</f>
        <v/>
      </c>
    </row>
    <row r="10251">
      <c r="X10251" t="inlineStr">
        <is>
          <t>L0195163</t>
        </is>
      </c>
      <c r="Y10251" t="inlineStr">
        <is>
          <t>2026-02-10</t>
        </is>
      </c>
      <c r="Z10251" t="inlineStr">
        <is>
          <t>home_use</t>
        </is>
      </c>
      <c r="AA10251" t="inlineStr">
        <is>
          <t>IMP01310</t>
        </is>
      </c>
      <c r="AB10251" t="inlineStr">
        <is>
          <t>T109167</t>
        </is>
      </c>
      <c r="AC10251" s="32" t="n">
        <v>1603921.97</v>
      </c>
      <c r="AD10251" s="32" t="n">
        <v>171619.65</v>
      </c>
      <c r="AE10251" s="35">
        <f>(LEFT(Y10251,4)-Parameters!$B$23)*12+MID(Y10251,6,2)-Parameters!$B$24+1</f>
        <v/>
      </c>
    </row>
    <row r="10252">
      <c r="X10252" t="inlineStr">
        <is>
          <t>L0195164</t>
        </is>
      </c>
      <c r="Y10252" t="inlineStr">
        <is>
          <t>2026-02-10</t>
        </is>
      </c>
      <c r="Z10252" t="inlineStr">
        <is>
          <t>home_use</t>
        </is>
      </c>
      <c r="AA10252" t="inlineStr">
        <is>
          <t>IMP01310</t>
        </is>
      </c>
      <c r="AB10252" t="inlineStr">
        <is>
          <t>T109167</t>
        </is>
      </c>
      <c r="AC10252" s="32" t="n">
        <v>718334.41</v>
      </c>
      <c r="AD10252" s="32" t="n">
        <v>76861.78</v>
      </c>
      <c r="AE10252" s="35">
        <f>(LEFT(Y10252,4)-Parameters!$B$23)*12+MID(Y10252,6,2)-Parameters!$B$24+1</f>
        <v/>
      </c>
    </row>
    <row r="10253">
      <c r="X10253" t="inlineStr">
        <is>
          <t>L0195420</t>
        </is>
      </c>
      <c r="Y10253" t="inlineStr">
        <is>
          <t>2026-02-11</t>
        </is>
      </c>
      <c r="Z10253" t="inlineStr">
        <is>
          <t>home_use</t>
        </is>
      </c>
      <c r="AA10253" t="inlineStr">
        <is>
          <t>IMP01310</t>
        </is>
      </c>
      <c r="AB10253" t="inlineStr">
        <is>
          <t>T109167</t>
        </is>
      </c>
      <c r="AC10253" s="32" t="n">
        <v>107555.91</v>
      </c>
      <c r="AD10253" s="32" t="n">
        <v>12368.93</v>
      </c>
      <c r="AE10253" s="35">
        <f>(LEFT(Y10253,4)-Parameters!$B$23)*12+MID(Y10253,6,2)-Parameters!$B$24+1</f>
        <v/>
      </c>
    </row>
    <row r="10254">
      <c r="X10254" t="inlineStr">
        <is>
          <t>L0195421</t>
        </is>
      </c>
      <c r="Y10254" t="inlineStr">
        <is>
          <t>2026-02-11</t>
        </is>
      </c>
      <c r="Z10254" t="inlineStr">
        <is>
          <t>home_use</t>
        </is>
      </c>
      <c r="AA10254" t="inlineStr">
        <is>
          <t>IMP01310</t>
        </is>
      </c>
      <c r="AB10254" t="inlineStr">
        <is>
          <t>T109167</t>
        </is>
      </c>
      <c r="AC10254" s="32" t="n">
        <v>1389902.36</v>
      </c>
      <c r="AD10254" s="32" t="n">
        <v>173737.8</v>
      </c>
      <c r="AE10254" s="35">
        <f>(LEFT(Y10254,4)-Parameters!$B$23)*12+MID(Y10254,6,2)-Parameters!$B$24+1</f>
        <v/>
      </c>
    </row>
    <row r="10255">
      <c r="X10255" t="inlineStr">
        <is>
          <t>L0195423</t>
        </is>
      </c>
      <c r="Y10255" t="inlineStr">
        <is>
          <t>2026-02-11</t>
        </is>
      </c>
      <c r="Z10255" t="inlineStr">
        <is>
          <t>home_use</t>
        </is>
      </c>
      <c r="AA10255" t="inlineStr">
        <is>
          <t>IMP01310</t>
        </is>
      </c>
      <c r="AB10255" t="inlineStr">
        <is>
          <t>T109167</t>
        </is>
      </c>
      <c r="AC10255" s="32" t="n">
        <v>2521593.54</v>
      </c>
      <c r="AD10255" s="32" t="n">
        <v>315199.19</v>
      </c>
      <c r="AE10255" s="35">
        <f>(LEFT(Y10255,4)-Parameters!$B$23)*12+MID(Y10255,6,2)-Parameters!$B$24+1</f>
        <v/>
      </c>
    </row>
    <row r="10256">
      <c r="X10256" t="inlineStr">
        <is>
          <t>L0195652</t>
        </is>
      </c>
      <c r="Y10256" t="inlineStr">
        <is>
          <t>2026-02-12</t>
        </is>
      </c>
      <c r="Z10256" t="inlineStr">
        <is>
          <t>home_use</t>
        </is>
      </c>
      <c r="AA10256" t="inlineStr">
        <is>
          <t>IMP01310</t>
        </is>
      </c>
      <c r="AB10256" t="inlineStr">
        <is>
          <t>T109167</t>
        </is>
      </c>
      <c r="AC10256" s="32" t="n">
        <v>375313.4</v>
      </c>
      <c r="AD10256" s="32" t="n">
        <v>40158.53</v>
      </c>
      <c r="AE10256" s="35">
        <f>(LEFT(Y10256,4)-Parameters!$B$23)*12+MID(Y10256,6,2)-Parameters!$B$24+1</f>
        <v/>
      </c>
    </row>
    <row r="10257">
      <c r="X10257" t="inlineStr">
        <is>
          <t>L0195653</t>
        </is>
      </c>
      <c r="Y10257" t="inlineStr">
        <is>
          <t>2026-02-12</t>
        </is>
      </c>
      <c r="Z10257" t="inlineStr">
        <is>
          <t>home_use</t>
        </is>
      </c>
      <c r="AA10257" t="inlineStr">
        <is>
          <t>IMP01310</t>
        </is>
      </c>
      <c r="AB10257" t="inlineStr">
        <is>
          <t>T109167</t>
        </is>
      </c>
      <c r="AC10257" s="32" t="n">
        <v>513852.63</v>
      </c>
      <c r="AD10257" s="32" t="n">
        <v>54982.23</v>
      </c>
      <c r="AE10257" s="35">
        <f>(LEFT(Y10257,4)-Parameters!$B$23)*12+MID(Y10257,6,2)-Parameters!$B$24+1</f>
        <v/>
      </c>
    </row>
    <row r="10258">
      <c r="X10258" t="inlineStr">
        <is>
          <t>L0195655</t>
        </is>
      </c>
      <c r="Y10258" t="inlineStr">
        <is>
          <t>2026-02-12</t>
        </is>
      </c>
      <c r="Z10258" t="inlineStr">
        <is>
          <t>home_use</t>
        </is>
      </c>
      <c r="AA10258" t="inlineStr">
        <is>
          <t>IMP01310</t>
        </is>
      </c>
      <c r="AB10258" t="inlineStr">
        <is>
          <t>T109167</t>
        </is>
      </c>
      <c r="AC10258" s="32" t="n">
        <v>596069.3199999999</v>
      </c>
      <c r="AD10258" s="32" t="n">
        <v>77489.00999999999</v>
      </c>
      <c r="AE10258" s="35">
        <f>(LEFT(Y10258,4)-Parameters!$B$23)*12+MID(Y10258,6,2)-Parameters!$B$24+1</f>
        <v/>
      </c>
    </row>
    <row r="10259">
      <c r="X10259" t="inlineStr">
        <is>
          <t>L0195656</t>
        </is>
      </c>
      <c r="Y10259" t="inlineStr">
        <is>
          <t>2026-02-12</t>
        </is>
      </c>
      <c r="Z10259" t="inlineStr">
        <is>
          <t>home_use</t>
        </is>
      </c>
      <c r="AA10259" t="inlineStr">
        <is>
          <t>IMP01310</t>
        </is>
      </c>
      <c r="AB10259" t="inlineStr">
        <is>
          <t>T109167</t>
        </is>
      </c>
      <c r="AC10259" s="32" t="n">
        <v>277922.41</v>
      </c>
      <c r="AD10259" s="32" t="n">
        <v>29737.7</v>
      </c>
      <c r="AE10259" s="35">
        <f>(LEFT(Y10259,4)-Parameters!$B$23)*12+MID(Y10259,6,2)-Parameters!$B$24+1</f>
        <v/>
      </c>
    </row>
    <row r="10260">
      <c r="X10260" t="inlineStr">
        <is>
          <t>L0195657</t>
        </is>
      </c>
      <c r="Y10260" t="inlineStr">
        <is>
          <t>2026-02-12</t>
        </is>
      </c>
      <c r="Z10260" t="inlineStr">
        <is>
          <t>home_use</t>
        </is>
      </c>
      <c r="AA10260" t="inlineStr">
        <is>
          <t>IMP01310</t>
        </is>
      </c>
      <c r="AB10260" t="inlineStr">
        <is>
          <t>T109167</t>
        </is>
      </c>
      <c r="AC10260" s="32" t="n">
        <v>819777.52</v>
      </c>
      <c r="AD10260" s="32" t="n">
        <v>87716.19</v>
      </c>
      <c r="AE10260" s="35">
        <f>(LEFT(Y10260,4)-Parameters!$B$23)*12+MID(Y10260,6,2)-Parameters!$B$24+1</f>
        <v/>
      </c>
    </row>
    <row r="10261">
      <c r="X10261" t="inlineStr">
        <is>
          <t>L0195937</t>
        </is>
      </c>
      <c r="Y10261" t="inlineStr">
        <is>
          <t>2026-02-13</t>
        </is>
      </c>
      <c r="Z10261" t="inlineStr">
        <is>
          <t>home_use</t>
        </is>
      </c>
      <c r="AA10261" t="inlineStr">
        <is>
          <t>IMP01310</t>
        </is>
      </c>
      <c r="AB10261" t="inlineStr">
        <is>
          <t>T109167</t>
        </is>
      </c>
      <c r="AC10261" s="32" t="n">
        <v>351250.8</v>
      </c>
      <c r="AD10261" s="32" t="n">
        <v>37583.84</v>
      </c>
      <c r="AE10261" s="35">
        <f>(LEFT(Y10261,4)-Parameters!$B$23)*12+MID(Y10261,6,2)-Parameters!$B$24+1</f>
        <v/>
      </c>
    </row>
    <row r="10262">
      <c r="X10262" t="inlineStr">
        <is>
          <t>L0195938</t>
        </is>
      </c>
      <c r="Y10262" t="inlineStr">
        <is>
          <t>2026-02-13</t>
        </is>
      </c>
      <c r="Z10262" t="inlineStr">
        <is>
          <t>home_use</t>
        </is>
      </c>
      <c r="AA10262" t="inlineStr">
        <is>
          <t>IMP01310</t>
        </is>
      </c>
      <c r="AB10262" t="inlineStr">
        <is>
          <t>T109167</t>
        </is>
      </c>
      <c r="AC10262" s="32" t="n">
        <v>285196.7</v>
      </c>
      <c r="AD10262" s="32" t="n">
        <v>30516.05</v>
      </c>
      <c r="AE10262" s="35">
        <f>(LEFT(Y10262,4)-Parameters!$B$23)*12+MID(Y10262,6,2)-Parameters!$B$24+1</f>
        <v/>
      </c>
    </row>
    <row r="10263">
      <c r="X10263" t="inlineStr">
        <is>
          <t>L0195939</t>
        </is>
      </c>
      <c r="Y10263" t="inlineStr">
        <is>
          <t>2026-02-13</t>
        </is>
      </c>
      <c r="Z10263" t="inlineStr">
        <is>
          <t>home_use</t>
        </is>
      </c>
      <c r="AA10263" t="inlineStr">
        <is>
          <t>IMP01310</t>
        </is>
      </c>
      <c r="AB10263" t="inlineStr">
        <is>
          <t>T109167</t>
        </is>
      </c>
      <c r="AC10263" s="32" t="n">
        <v>466717.21</v>
      </c>
      <c r="AD10263" s="32" t="n">
        <v>49938.74</v>
      </c>
      <c r="AE10263" s="35">
        <f>(LEFT(Y10263,4)-Parameters!$B$23)*12+MID(Y10263,6,2)-Parameters!$B$24+1</f>
        <v/>
      </c>
    </row>
    <row r="10264">
      <c r="X10264" t="inlineStr">
        <is>
          <t>L0196195</t>
        </is>
      </c>
      <c r="Y10264" t="inlineStr">
        <is>
          <t>2026-02-14</t>
        </is>
      </c>
      <c r="Z10264" t="inlineStr">
        <is>
          <t>home_use</t>
        </is>
      </c>
      <c r="AA10264" t="inlineStr">
        <is>
          <t>IMP01310</t>
        </is>
      </c>
      <c r="AB10264" t="inlineStr">
        <is>
          <t>T109167</t>
        </is>
      </c>
      <c r="AC10264" s="32" t="n">
        <v>304339.75</v>
      </c>
      <c r="AD10264" s="32" t="n">
        <v>39564.17</v>
      </c>
      <c r="AE10264" s="35">
        <f>(LEFT(Y10264,4)-Parameters!$B$23)*12+MID(Y10264,6,2)-Parameters!$B$24+1</f>
        <v/>
      </c>
    </row>
    <row r="10265">
      <c r="X10265" t="inlineStr">
        <is>
          <t>L0196197</t>
        </is>
      </c>
      <c r="Y10265" t="inlineStr">
        <is>
          <t>2026-02-14</t>
        </is>
      </c>
      <c r="Z10265" t="inlineStr">
        <is>
          <t>home_use</t>
        </is>
      </c>
      <c r="AA10265" t="inlineStr">
        <is>
          <t>IMP01310</t>
        </is>
      </c>
      <c r="AB10265" t="inlineStr">
        <is>
          <t>T109167</t>
        </is>
      </c>
      <c r="AC10265" s="32" t="n">
        <v>769915.74</v>
      </c>
      <c r="AD10265" s="32" t="n">
        <v>82380.98</v>
      </c>
      <c r="AE10265" s="35">
        <f>(LEFT(Y10265,4)-Parameters!$B$23)*12+MID(Y10265,6,2)-Parameters!$B$24+1</f>
        <v/>
      </c>
    </row>
    <row r="10266">
      <c r="X10266" t="inlineStr">
        <is>
          <t>L0196454</t>
        </is>
      </c>
      <c r="Y10266" t="inlineStr">
        <is>
          <t>2026-02-15</t>
        </is>
      </c>
      <c r="Z10266" t="inlineStr">
        <is>
          <t>home_use</t>
        </is>
      </c>
      <c r="AA10266" t="inlineStr">
        <is>
          <t>IMP01310</t>
        </is>
      </c>
      <c r="AB10266" t="inlineStr">
        <is>
          <t>T109167</t>
        </is>
      </c>
      <c r="AC10266" s="32" t="n">
        <v>842634.48</v>
      </c>
      <c r="AD10266" s="32" t="n">
        <v>90161.89</v>
      </c>
      <c r="AE10266" s="35">
        <f>(LEFT(Y10266,4)-Parameters!$B$23)*12+MID(Y10266,6,2)-Parameters!$B$24+1</f>
        <v/>
      </c>
    </row>
    <row r="10267">
      <c r="X10267" t="inlineStr">
        <is>
          <t>L0196455</t>
        </is>
      </c>
      <c r="Y10267" t="inlineStr">
        <is>
          <t>2026-02-15</t>
        </is>
      </c>
      <c r="Z10267" t="inlineStr">
        <is>
          <t>home_use</t>
        </is>
      </c>
      <c r="AA10267" t="inlineStr">
        <is>
          <t>IMP01310</t>
        </is>
      </c>
      <c r="AB10267" t="inlineStr">
        <is>
          <t>T109167</t>
        </is>
      </c>
      <c r="AC10267" s="32" t="n">
        <v>536579.89</v>
      </c>
      <c r="AD10267" s="32" t="n">
        <v>57414.05</v>
      </c>
      <c r="AE10267" s="35">
        <f>(LEFT(Y10267,4)-Parameters!$B$23)*12+MID(Y10267,6,2)-Parameters!$B$24+1</f>
        <v/>
      </c>
    </row>
    <row r="10268">
      <c r="X10268" t="inlineStr">
        <is>
          <t>L0196695</t>
        </is>
      </c>
      <c r="Y10268" t="inlineStr">
        <is>
          <t>2026-02-16</t>
        </is>
      </c>
      <c r="Z10268" t="inlineStr">
        <is>
          <t>home_use</t>
        </is>
      </c>
      <c r="AA10268" t="inlineStr">
        <is>
          <t>IMP01310</t>
        </is>
      </c>
      <c r="AB10268" t="inlineStr">
        <is>
          <t>T109167</t>
        </is>
      </c>
      <c r="AC10268" s="32" t="n">
        <v>638388.3</v>
      </c>
      <c r="AD10268" s="32" t="n">
        <v>68307.55</v>
      </c>
      <c r="AE10268" s="35">
        <f>(LEFT(Y10268,4)-Parameters!$B$23)*12+MID(Y10268,6,2)-Parameters!$B$24+1</f>
        <v/>
      </c>
    </row>
    <row r="10269">
      <c r="X10269" t="inlineStr">
        <is>
          <t>L0196696</t>
        </is>
      </c>
      <c r="Y10269" t="inlineStr">
        <is>
          <t>2026-02-16</t>
        </is>
      </c>
      <c r="Z10269" t="inlineStr">
        <is>
          <t>home_use</t>
        </is>
      </c>
      <c r="AA10269" t="inlineStr">
        <is>
          <t>IMP01310</t>
        </is>
      </c>
      <c r="AB10269" t="inlineStr">
        <is>
          <t>T109167</t>
        </is>
      </c>
      <c r="AC10269" s="32" t="n">
        <v>1087258.73</v>
      </c>
      <c r="AD10269" s="32" t="n">
        <v>116336.68</v>
      </c>
      <c r="AE10269" s="35">
        <f>(LEFT(Y10269,4)-Parameters!$B$23)*12+MID(Y10269,6,2)-Parameters!$B$24+1</f>
        <v/>
      </c>
    </row>
    <row r="10270">
      <c r="X10270" t="inlineStr">
        <is>
          <t>L0196697</t>
        </is>
      </c>
      <c r="Y10270" t="inlineStr">
        <is>
          <t>2026-02-16</t>
        </is>
      </c>
      <c r="Z10270" t="inlineStr">
        <is>
          <t>home_use</t>
        </is>
      </c>
      <c r="AA10270" t="inlineStr">
        <is>
          <t>IMP01310</t>
        </is>
      </c>
      <c r="AB10270" t="inlineStr">
        <is>
          <t>T109167</t>
        </is>
      </c>
      <c r="AC10270" s="32" t="n">
        <v>384987.71</v>
      </c>
      <c r="AD10270" s="32" t="n">
        <v>41193.68</v>
      </c>
      <c r="AE10270" s="35">
        <f>(LEFT(Y10270,4)-Parameters!$B$23)*12+MID(Y10270,6,2)-Parameters!$B$24+1</f>
        <v/>
      </c>
    </row>
    <row r="10271">
      <c r="X10271" t="inlineStr">
        <is>
          <t>L0196698</t>
        </is>
      </c>
      <c r="Y10271" t="inlineStr">
        <is>
          <t>2026-02-16</t>
        </is>
      </c>
      <c r="Z10271" t="inlineStr">
        <is>
          <t>home_use</t>
        </is>
      </c>
      <c r="AA10271" t="inlineStr">
        <is>
          <t>IMP01310</t>
        </is>
      </c>
      <c r="AB10271" t="inlineStr">
        <is>
          <t>T109167</t>
        </is>
      </c>
      <c r="AC10271" s="32" t="n">
        <v>728102.65</v>
      </c>
      <c r="AD10271" s="32" t="n">
        <v>77906.98</v>
      </c>
      <c r="AE10271" s="35">
        <f>(LEFT(Y10271,4)-Parameters!$B$23)*12+MID(Y10271,6,2)-Parameters!$B$24+1</f>
        <v/>
      </c>
    </row>
    <row r="10272">
      <c r="X10272" t="inlineStr">
        <is>
          <t>L0196699</t>
        </is>
      </c>
      <c r="Y10272" t="inlineStr">
        <is>
          <t>2026-02-16</t>
        </is>
      </c>
      <c r="Z10272" t="inlineStr">
        <is>
          <t>home_use</t>
        </is>
      </c>
      <c r="AA10272" t="inlineStr">
        <is>
          <t>IMP01310</t>
        </is>
      </c>
      <c r="AB10272" t="inlineStr">
        <is>
          <t>T109167</t>
        </is>
      </c>
      <c r="AC10272" s="32" t="n">
        <v>563422</v>
      </c>
      <c r="AD10272" s="32" t="n">
        <v>60286.15</v>
      </c>
      <c r="AE10272" s="35">
        <f>(LEFT(Y10272,4)-Parameters!$B$23)*12+MID(Y10272,6,2)-Parameters!$B$24+1</f>
        <v/>
      </c>
    </row>
    <row r="10273">
      <c r="X10273" t="inlineStr">
        <is>
          <t>L0196700</t>
        </is>
      </c>
      <c r="Y10273" t="inlineStr">
        <is>
          <t>2026-02-16</t>
        </is>
      </c>
      <c r="Z10273" t="inlineStr">
        <is>
          <t>home_use</t>
        </is>
      </c>
      <c r="AA10273" t="inlineStr">
        <is>
          <t>IMP01310</t>
        </is>
      </c>
      <c r="AB10273" t="inlineStr">
        <is>
          <t>T109167</t>
        </is>
      </c>
      <c r="AC10273" s="32" t="n">
        <v>597942.86</v>
      </c>
      <c r="AD10273" s="32" t="n">
        <v>74742.86</v>
      </c>
      <c r="AE10273" s="35">
        <f>(LEFT(Y10273,4)-Parameters!$B$23)*12+MID(Y10273,6,2)-Parameters!$B$24+1</f>
        <v/>
      </c>
    </row>
    <row r="10274">
      <c r="X10274" t="inlineStr">
        <is>
          <t>L0196701</t>
        </is>
      </c>
      <c r="Y10274" t="inlineStr">
        <is>
          <t>2026-02-16</t>
        </is>
      </c>
      <c r="Z10274" t="inlineStr">
        <is>
          <t>home_use</t>
        </is>
      </c>
      <c r="AA10274" t="inlineStr">
        <is>
          <t>IMP01310</t>
        </is>
      </c>
      <c r="AB10274" t="inlineStr">
        <is>
          <t>T109167</t>
        </is>
      </c>
      <c r="AC10274" s="32" t="n">
        <v>311488.56</v>
      </c>
      <c r="AD10274" s="32" t="n">
        <v>33329.28</v>
      </c>
      <c r="AE10274" s="35">
        <f>(LEFT(Y10274,4)-Parameters!$B$23)*12+MID(Y10274,6,2)-Parameters!$B$24+1</f>
        <v/>
      </c>
    </row>
    <row r="10275">
      <c r="X10275" t="inlineStr">
        <is>
          <t>L0196964</t>
        </is>
      </c>
      <c r="Y10275" t="inlineStr">
        <is>
          <t>2026-02-17</t>
        </is>
      </c>
      <c r="Z10275" t="inlineStr">
        <is>
          <t>home_use</t>
        </is>
      </c>
      <c r="AA10275" t="inlineStr">
        <is>
          <t>IMP01310</t>
        </is>
      </c>
      <c r="AB10275" t="inlineStr">
        <is>
          <t>T109167</t>
        </is>
      </c>
      <c r="AC10275" s="32" t="n">
        <v>280400.63</v>
      </c>
      <c r="AD10275" s="32" t="n">
        <v>30002.87</v>
      </c>
      <c r="AE10275" s="35">
        <f>(LEFT(Y10275,4)-Parameters!$B$23)*12+MID(Y10275,6,2)-Parameters!$B$24+1</f>
        <v/>
      </c>
    </row>
    <row r="10276">
      <c r="X10276" t="inlineStr">
        <is>
          <t>L0196965</t>
        </is>
      </c>
      <c r="Y10276" t="inlineStr">
        <is>
          <t>2026-02-17</t>
        </is>
      </c>
      <c r="Z10276" t="inlineStr">
        <is>
          <t>home_use</t>
        </is>
      </c>
      <c r="AA10276" t="inlineStr">
        <is>
          <t>IMP01310</t>
        </is>
      </c>
      <c r="AB10276" t="inlineStr">
        <is>
          <t>T109167</t>
        </is>
      </c>
      <c r="AC10276" s="32" t="n">
        <v>1009341.92</v>
      </c>
      <c r="AD10276" s="32" t="n">
        <v>100934.19</v>
      </c>
      <c r="AE10276" s="35">
        <f>(LEFT(Y10276,4)-Parameters!$B$23)*12+MID(Y10276,6,2)-Parameters!$B$24+1</f>
        <v/>
      </c>
    </row>
    <row r="10277">
      <c r="X10277" t="inlineStr">
        <is>
          <t>L0196966</t>
        </is>
      </c>
      <c r="Y10277" t="inlineStr">
        <is>
          <t>2026-02-17</t>
        </is>
      </c>
      <c r="Z10277" t="inlineStr">
        <is>
          <t>home_use</t>
        </is>
      </c>
      <c r="AA10277" t="inlineStr">
        <is>
          <t>IMP01310</t>
        </is>
      </c>
      <c r="AB10277" t="inlineStr">
        <is>
          <t>T109167</t>
        </is>
      </c>
      <c r="AC10277" s="32" t="n">
        <v>565644.98</v>
      </c>
      <c r="AD10277" s="32" t="n">
        <v>60524.01</v>
      </c>
      <c r="AE10277" s="35">
        <f>(LEFT(Y10277,4)-Parameters!$B$23)*12+MID(Y10277,6,2)-Parameters!$B$24+1</f>
        <v/>
      </c>
    </row>
    <row r="10278">
      <c r="X10278" t="inlineStr">
        <is>
          <t>L0196967</t>
        </is>
      </c>
      <c r="Y10278" t="inlineStr">
        <is>
          <t>2026-02-17</t>
        </is>
      </c>
      <c r="Z10278" t="inlineStr">
        <is>
          <t>home_use</t>
        </is>
      </c>
      <c r="AA10278" t="inlineStr">
        <is>
          <t>IMP01310</t>
        </is>
      </c>
      <c r="AB10278" t="inlineStr">
        <is>
          <t>T109167</t>
        </is>
      </c>
      <c r="AC10278" s="32" t="n">
        <v>145052.97</v>
      </c>
      <c r="AD10278" s="32" t="n">
        <v>15520.67</v>
      </c>
      <c r="AE10278" s="35">
        <f>(LEFT(Y10278,4)-Parameters!$B$23)*12+MID(Y10278,6,2)-Parameters!$B$24+1</f>
        <v/>
      </c>
    </row>
    <row r="10279">
      <c r="X10279" t="inlineStr">
        <is>
          <t>L0196968</t>
        </is>
      </c>
      <c r="Y10279" t="inlineStr">
        <is>
          <t>2026-02-17</t>
        </is>
      </c>
      <c r="Z10279" t="inlineStr">
        <is>
          <t>home_use</t>
        </is>
      </c>
      <c r="AA10279" t="inlineStr">
        <is>
          <t>IMP01310</t>
        </is>
      </c>
      <c r="AB10279" t="inlineStr">
        <is>
          <t>T109167</t>
        </is>
      </c>
      <c r="AC10279" s="32" t="n">
        <v>510151.42</v>
      </c>
      <c r="AD10279" s="32" t="n">
        <v>54586.2</v>
      </c>
      <c r="AE10279" s="35">
        <f>(LEFT(Y10279,4)-Parameters!$B$23)*12+MID(Y10279,6,2)-Parameters!$B$24+1</f>
        <v/>
      </c>
    </row>
    <row r="10280">
      <c r="X10280" t="inlineStr">
        <is>
          <t>L0196969</t>
        </is>
      </c>
      <c r="Y10280" t="inlineStr">
        <is>
          <t>2026-02-17</t>
        </is>
      </c>
      <c r="Z10280" t="inlineStr">
        <is>
          <t>warehouse_out</t>
        </is>
      </c>
      <c r="AA10280" t="inlineStr">
        <is>
          <t>IMP01310</t>
        </is>
      </c>
      <c r="AB10280" t="inlineStr">
        <is>
          <t>T109167</t>
        </is>
      </c>
      <c r="AC10280" s="32" t="n">
        <v>1388262.2</v>
      </c>
      <c r="AD10280" s="32" t="n">
        <v>138826.22</v>
      </c>
      <c r="AE10280" s="35">
        <f>(LEFT(Y10280,4)-Parameters!$B$23)*12+MID(Y10280,6,2)-Parameters!$B$24+1</f>
        <v/>
      </c>
    </row>
    <row r="10281">
      <c r="X10281" t="inlineStr">
        <is>
          <t>L0197216</t>
        </is>
      </c>
      <c r="Y10281" t="inlineStr">
        <is>
          <t>2026-02-18</t>
        </is>
      </c>
      <c r="Z10281" t="inlineStr">
        <is>
          <t>home_use</t>
        </is>
      </c>
      <c r="AA10281" t="inlineStr">
        <is>
          <t>IMP01310</t>
        </is>
      </c>
      <c r="AB10281" t="inlineStr">
        <is>
          <t>T109167</t>
        </is>
      </c>
      <c r="AC10281" s="32" t="n">
        <v>1209925.98</v>
      </c>
      <c r="AD10281" s="32" t="n">
        <v>129462.08</v>
      </c>
      <c r="AE10281" s="35">
        <f>(LEFT(Y10281,4)-Parameters!$B$23)*12+MID(Y10281,6,2)-Parameters!$B$24+1</f>
        <v/>
      </c>
    </row>
    <row r="10282">
      <c r="X10282" t="inlineStr">
        <is>
          <t>L0197217</t>
        </is>
      </c>
      <c r="Y10282" t="inlineStr">
        <is>
          <t>2026-02-18</t>
        </is>
      </c>
      <c r="Z10282" t="inlineStr">
        <is>
          <t>home_use</t>
        </is>
      </c>
      <c r="AA10282" t="inlineStr">
        <is>
          <t>IMP01310</t>
        </is>
      </c>
      <c r="AB10282" t="inlineStr">
        <is>
          <t>T109167</t>
        </is>
      </c>
      <c r="AC10282" s="32" t="n">
        <v>547127.92</v>
      </c>
      <c r="AD10282" s="32" t="n">
        <v>58542.69</v>
      </c>
      <c r="AE10282" s="35">
        <f>(LEFT(Y10282,4)-Parameters!$B$23)*12+MID(Y10282,6,2)-Parameters!$B$24+1</f>
        <v/>
      </c>
    </row>
    <row r="10283">
      <c r="X10283" t="inlineStr">
        <is>
          <t>L0197219</t>
        </is>
      </c>
      <c r="Y10283" t="inlineStr">
        <is>
          <t>2026-02-18</t>
        </is>
      </c>
      <c r="Z10283" t="inlineStr">
        <is>
          <t>warehouse_out</t>
        </is>
      </c>
      <c r="AA10283" t="inlineStr">
        <is>
          <t>IMP01310</t>
        </is>
      </c>
      <c r="AB10283" t="inlineStr">
        <is>
          <t>T109167</t>
        </is>
      </c>
      <c r="AC10283" s="32" t="n">
        <v>355505.5</v>
      </c>
      <c r="AD10283" s="32" t="n">
        <v>38039.09</v>
      </c>
      <c r="AE10283" s="35">
        <f>(LEFT(Y10283,4)-Parameters!$B$23)*12+MID(Y10283,6,2)-Parameters!$B$24+1</f>
        <v/>
      </c>
    </row>
    <row r="10284">
      <c r="X10284" t="inlineStr">
        <is>
          <t>L0197484</t>
        </is>
      </c>
      <c r="Y10284" t="inlineStr">
        <is>
          <t>2026-02-19</t>
        </is>
      </c>
      <c r="Z10284" t="inlineStr">
        <is>
          <t>warehouse_out</t>
        </is>
      </c>
      <c r="AA10284" t="inlineStr">
        <is>
          <t>IMP01310</t>
        </is>
      </c>
      <c r="AB10284" t="inlineStr">
        <is>
          <t>T109167</t>
        </is>
      </c>
      <c r="AC10284" s="32" t="n">
        <v>577035.11</v>
      </c>
      <c r="AD10284" s="32" t="n">
        <v>61742.76</v>
      </c>
      <c r="AE10284" s="35">
        <f>(LEFT(Y10284,4)-Parameters!$B$23)*12+MID(Y10284,6,2)-Parameters!$B$24+1</f>
        <v/>
      </c>
    </row>
    <row r="10285">
      <c r="X10285" t="inlineStr">
        <is>
          <t>L0197485</t>
        </is>
      </c>
      <c r="Y10285" t="inlineStr">
        <is>
          <t>2026-02-19</t>
        </is>
      </c>
      <c r="Z10285" t="inlineStr">
        <is>
          <t>home_use</t>
        </is>
      </c>
      <c r="AA10285" t="inlineStr">
        <is>
          <t>IMP01310</t>
        </is>
      </c>
      <c r="AB10285" t="inlineStr">
        <is>
          <t>T109167</t>
        </is>
      </c>
      <c r="AC10285" s="32" t="n">
        <v>478053.59</v>
      </c>
      <c r="AD10285" s="32" t="n">
        <v>51151.73</v>
      </c>
      <c r="AE10285" s="35">
        <f>(LEFT(Y10285,4)-Parameters!$B$23)*12+MID(Y10285,6,2)-Parameters!$B$24+1</f>
        <v/>
      </c>
    </row>
    <row r="10286">
      <c r="X10286" t="inlineStr">
        <is>
          <t>L0197486</t>
        </is>
      </c>
      <c r="Y10286" t="inlineStr">
        <is>
          <t>2026-02-19</t>
        </is>
      </c>
      <c r="Z10286" t="inlineStr">
        <is>
          <t>home_use</t>
        </is>
      </c>
      <c r="AA10286" t="inlineStr">
        <is>
          <t>IMP01310</t>
        </is>
      </c>
      <c r="AB10286" t="inlineStr">
        <is>
          <t>T109167</t>
        </is>
      </c>
      <c r="AC10286" s="32" t="n">
        <v>412711.87</v>
      </c>
      <c r="AD10286" s="32" t="n">
        <v>51588.98</v>
      </c>
      <c r="AE10286" s="35">
        <f>(LEFT(Y10286,4)-Parameters!$B$23)*12+MID(Y10286,6,2)-Parameters!$B$24+1</f>
        <v/>
      </c>
    </row>
    <row r="10287">
      <c r="X10287" t="inlineStr">
        <is>
          <t>L0197745</t>
        </is>
      </c>
      <c r="Y10287" t="inlineStr">
        <is>
          <t>2026-02-20</t>
        </is>
      </c>
      <c r="Z10287" t="inlineStr">
        <is>
          <t>home_use</t>
        </is>
      </c>
      <c r="AA10287" t="inlineStr">
        <is>
          <t>IMP01310</t>
        </is>
      </c>
      <c r="AB10287" t="inlineStr">
        <is>
          <t>T109167</t>
        </is>
      </c>
      <c r="AC10287" s="32" t="n">
        <v>117455.95</v>
      </c>
      <c r="AD10287" s="32" t="n">
        <v>12567.79</v>
      </c>
      <c r="AE10287" s="35">
        <f>(LEFT(Y10287,4)-Parameters!$B$23)*12+MID(Y10287,6,2)-Parameters!$B$24+1</f>
        <v/>
      </c>
    </row>
    <row r="10288">
      <c r="X10288" t="inlineStr">
        <is>
          <t>L0197746</t>
        </is>
      </c>
      <c r="Y10288" t="inlineStr">
        <is>
          <t>2026-02-20</t>
        </is>
      </c>
      <c r="Z10288" t="inlineStr">
        <is>
          <t>home_use</t>
        </is>
      </c>
      <c r="AA10288" t="inlineStr">
        <is>
          <t>IMP01310</t>
        </is>
      </c>
      <c r="AB10288" t="inlineStr">
        <is>
          <t>T109167</t>
        </is>
      </c>
      <c r="AC10288" s="32" t="n">
        <v>1194938.66</v>
      </c>
      <c r="AD10288" s="32" t="n">
        <v>155342.03</v>
      </c>
      <c r="AE10288" s="35">
        <f>(LEFT(Y10288,4)-Parameters!$B$23)*12+MID(Y10288,6,2)-Parameters!$B$24+1</f>
        <v/>
      </c>
    </row>
    <row r="10289">
      <c r="X10289" t="inlineStr">
        <is>
          <t>L0197747</t>
        </is>
      </c>
      <c r="Y10289" t="inlineStr">
        <is>
          <t>2026-02-20</t>
        </is>
      </c>
      <c r="Z10289" t="inlineStr">
        <is>
          <t>home_use</t>
        </is>
      </c>
      <c r="AA10289" t="inlineStr">
        <is>
          <t>IMP01310</t>
        </is>
      </c>
      <c r="AB10289" t="inlineStr">
        <is>
          <t>T109167</t>
        </is>
      </c>
      <c r="AC10289" s="32" t="n">
        <v>762060.74</v>
      </c>
      <c r="AD10289" s="32" t="n">
        <v>76206.07000000001</v>
      </c>
      <c r="AE10289" s="35">
        <f>(LEFT(Y10289,4)-Parameters!$B$23)*12+MID(Y10289,6,2)-Parameters!$B$24+1</f>
        <v/>
      </c>
    </row>
    <row r="10290">
      <c r="X10290" t="inlineStr">
        <is>
          <t>L0197749</t>
        </is>
      </c>
      <c r="Y10290" t="inlineStr">
        <is>
          <t>2026-02-20</t>
        </is>
      </c>
      <c r="Z10290" t="inlineStr">
        <is>
          <t>home_use</t>
        </is>
      </c>
      <c r="AA10290" t="inlineStr">
        <is>
          <t>IMP01310</t>
        </is>
      </c>
      <c r="AB10290" t="inlineStr">
        <is>
          <t>T109167</t>
        </is>
      </c>
      <c r="AC10290" s="32" t="n">
        <v>4147733.85</v>
      </c>
      <c r="AD10290" s="32" t="n">
        <v>518466.73</v>
      </c>
      <c r="AE10290" s="35">
        <f>(LEFT(Y10290,4)-Parameters!$B$23)*12+MID(Y10290,6,2)-Parameters!$B$24+1</f>
        <v/>
      </c>
    </row>
    <row r="10291">
      <c r="X10291" t="inlineStr">
        <is>
          <t>L0197751</t>
        </is>
      </c>
      <c r="Y10291" t="inlineStr">
        <is>
          <t>2026-02-20</t>
        </is>
      </c>
      <c r="Z10291" t="inlineStr">
        <is>
          <t>home_use</t>
        </is>
      </c>
      <c r="AA10291" t="inlineStr">
        <is>
          <t>IMP01310</t>
        </is>
      </c>
      <c r="AB10291" t="inlineStr">
        <is>
          <t>T109167</t>
        </is>
      </c>
      <c r="AC10291" s="32" t="n">
        <v>1767922.22</v>
      </c>
      <c r="AD10291" s="32" t="n">
        <v>220990.28</v>
      </c>
      <c r="AE10291" s="35">
        <f>(LEFT(Y10291,4)-Parameters!$B$23)*12+MID(Y10291,6,2)-Parameters!$B$24+1</f>
        <v/>
      </c>
    </row>
    <row r="10292">
      <c r="X10292" t="inlineStr">
        <is>
          <t>L0198016</t>
        </is>
      </c>
      <c r="Y10292" t="inlineStr">
        <is>
          <t>2026-02-21</t>
        </is>
      </c>
      <c r="Z10292" t="inlineStr">
        <is>
          <t>home_use</t>
        </is>
      </c>
      <c r="AA10292" t="inlineStr">
        <is>
          <t>IMP01310</t>
        </is>
      </c>
      <c r="AB10292" t="inlineStr">
        <is>
          <t>T109167</t>
        </is>
      </c>
      <c r="AC10292" s="32" t="n">
        <v>852449.33</v>
      </c>
      <c r="AD10292" s="32" t="n">
        <v>91212.08</v>
      </c>
      <c r="AE10292" s="35">
        <f>(LEFT(Y10292,4)-Parameters!$B$23)*12+MID(Y10292,6,2)-Parameters!$B$24+1</f>
        <v/>
      </c>
    </row>
    <row r="10293">
      <c r="X10293" t="inlineStr">
        <is>
          <t>L0198017</t>
        </is>
      </c>
      <c r="Y10293" t="inlineStr">
        <is>
          <t>2026-02-21</t>
        </is>
      </c>
      <c r="Z10293" t="inlineStr">
        <is>
          <t>home_use</t>
        </is>
      </c>
      <c r="AA10293" t="inlineStr">
        <is>
          <t>IMP01310</t>
        </is>
      </c>
      <c r="AB10293" t="inlineStr">
        <is>
          <t>T109167</t>
        </is>
      </c>
      <c r="AC10293" s="32" t="n">
        <v>828460.87</v>
      </c>
      <c r="AD10293" s="32" t="n">
        <v>103557.61</v>
      </c>
      <c r="AE10293" s="35">
        <f>(LEFT(Y10293,4)-Parameters!$B$23)*12+MID(Y10293,6,2)-Parameters!$B$24+1</f>
        <v/>
      </c>
    </row>
    <row r="10294">
      <c r="X10294" t="inlineStr">
        <is>
          <t>L0198018</t>
        </is>
      </c>
      <c r="Y10294" t="inlineStr">
        <is>
          <t>2026-02-21</t>
        </is>
      </c>
      <c r="Z10294" t="inlineStr">
        <is>
          <t>home_use</t>
        </is>
      </c>
      <c r="AA10294" t="inlineStr">
        <is>
          <t>IMP01310</t>
        </is>
      </c>
      <c r="AB10294" t="inlineStr">
        <is>
          <t>T109167</t>
        </is>
      </c>
      <c r="AC10294" s="32" t="n">
        <v>557460.1800000001</v>
      </c>
      <c r="AD10294" s="32" t="n">
        <v>59648.24</v>
      </c>
      <c r="AE10294" s="35">
        <f>(LEFT(Y10294,4)-Parameters!$B$23)*12+MID(Y10294,6,2)-Parameters!$B$24+1</f>
        <v/>
      </c>
    </row>
    <row r="10295">
      <c r="X10295" t="inlineStr">
        <is>
          <t>L0198019</t>
        </is>
      </c>
      <c r="Y10295" t="inlineStr">
        <is>
          <t>2026-02-21</t>
        </is>
      </c>
      <c r="Z10295" t="inlineStr">
        <is>
          <t>home_use</t>
        </is>
      </c>
      <c r="AA10295" t="inlineStr">
        <is>
          <t>IMP01310</t>
        </is>
      </c>
      <c r="AB10295" t="inlineStr">
        <is>
          <t>T109167</t>
        </is>
      </c>
      <c r="AC10295" s="32" t="n">
        <v>1334967.13</v>
      </c>
      <c r="AD10295" s="32" t="n">
        <v>142841.48</v>
      </c>
      <c r="AE10295" s="35">
        <f>(LEFT(Y10295,4)-Parameters!$B$23)*12+MID(Y10295,6,2)-Parameters!$B$24+1</f>
        <v/>
      </c>
    </row>
    <row r="10296">
      <c r="X10296" t="inlineStr">
        <is>
          <t>L0198020</t>
        </is>
      </c>
      <c r="Y10296" t="inlineStr">
        <is>
          <t>2026-02-21</t>
        </is>
      </c>
      <c r="Z10296" t="inlineStr">
        <is>
          <t>home_use</t>
        </is>
      </c>
      <c r="AA10296" t="inlineStr">
        <is>
          <t>IMP01310</t>
        </is>
      </c>
      <c r="AB10296" t="inlineStr">
        <is>
          <t>T109167</t>
        </is>
      </c>
      <c r="AC10296" s="32" t="n">
        <v>279092.93</v>
      </c>
      <c r="AD10296" s="32" t="n">
        <v>29862.94</v>
      </c>
      <c r="AE10296" s="35">
        <f>(LEFT(Y10296,4)-Parameters!$B$23)*12+MID(Y10296,6,2)-Parameters!$B$24+1</f>
        <v/>
      </c>
    </row>
    <row r="10297">
      <c r="X10297" t="inlineStr">
        <is>
          <t>L0198021</t>
        </is>
      </c>
      <c r="Y10297" t="inlineStr">
        <is>
          <t>2026-02-21</t>
        </is>
      </c>
      <c r="Z10297" t="inlineStr">
        <is>
          <t>home_use</t>
        </is>
      </c>
      <c r="AA10297" t="inlineStr">
        <is>
          <t>IMP01310</t>
        </is>
      </c>
      <c r="AB10297" t="inlineStr">
        <is>
          <t>T109167</t>
        </is>
      </c>
      <c r="AC10297" s="32" t="n">
        <v>718015.25</v>
      </c>
      <c r="AD10297" s="32" t="n">
        <v>76827.63</v>
      </c>
      <c r="AE10297" s="35">
        <f>(LEFT(Y10297,4)-Parameters!$B$23)*12+MID(Y10297,6,2)-Parameters!$B$24+1</f>
        <v/>
      </c>
    </row>
    <row r="10298">
      <c r="X10298" t="inlineStr">
        <is>
          <t>L0198302</t>
        </is>
      </c>
      <c r="Y10298" t="inlineStr">
        <is>
          <t>2026-02-22</t>
        </is>
      </c>
      <c r="Z10298" t="inlineStr">
        <is>
          <t>home_use</t>
        </is>
      </c>
      <c r="AA10298" t="inlineStr">
        <is>
          <t>IMP01310</t>
        </is>
      </c>
      <c r="AB10298" t="inlineStr">
        <is>
          <t>T109167</t>
        </is>
      </c>
      <c r="AC10298" s="32" t="n">
        <v>2034109.88</v>
      </c>
      <c r="AD10298" s="32" t="n">
        <v>217649.76</v>
      </c>
      <c r="AE10298" s="35">
        <f>(LEFT(Y10298,4)-Parameters!$B$23)*12+MID(Y10298,6,2)-Parameters!$B$24+1</f>
        <v/>
      </c>
    </row>
    <row r="10299">
      <c r="X10299" t="inlineStr">
        <is>
          <t>L0198563</t>
        </is>
      </c>
      <c r="Y10299" t="inlineStr">
        <is>
          <t>2026-02-23</t>
        </is>
      </c>
      <c r="Z10299" t="inlineStr">
        <is>
          <t>home_use</t>
        </is>
      </c>
      <c r="AA10299" t="inlineStr">
        <is>
          <t>IMP01310</t>
        </is>
      </c>
      <c r="AB10299" t="inlineStr">
        <is>
          <t>T109167</t>
        </is>
      </c>
      <c r="AC10299" s="32" t="n">
        <v>3667705.65</v>
      </c>
      <c r="AD10299" s="32" t="n">
        <v>476801.73</v>
      </c>
      <c r="AE10299" s="35">
        <f>(LEFT(Y10299,4)-Parameters!$B$23)*12+MID(Y10299,6,2)-Parameters!$B$24+1</f>
        <v/>
      </c>
    </row>
    <row r="10300">
      <c r="X10300" t="inlineStr">
        <is>
          <t>L0198565</t>
        </is>
      </c>
      <c r="Y10300" t="inlineStr">
        <is>
          <t>2026-02-23</t>
        </is>
      </c>
      <c r="Z10300" t="inlineStr">
        <is>
          <t>home_use</t>
        </is>
      </c>
      <c r="AA10300" t="inlineStr">
        <is>
          <t>IMP01310</t>
        </is>
      </c>
      <c r="AB10300" t="inlineStr">
        <is>
          <t>T109167</t>
        </is>
      </c>
      <c r="AC10300" s="32" t="n">
        <v>752861.99</v>
      </c>
      <c r="AD10300" s="32" t="n">
        <v>80556.23</v>
      </c>
      <c r="AE10300" s="35">
        <f>(LEFT(Y10300,4)-Parameters!$B$23)*12+MID(Y10300,6,2)-Parameters!$B$24+1</f>
        <v/>
      </c>
    </row>
    <row r="10301">
      <c r="X10301" t="inlineStr">
        <is>
          <t>L0198567</t>
        </is>
      </c>
      <c r="Y10301" t="inlineStr">
        <is>
          <t>2026-02-23</t>
        </is>
      </c>
      <c r="Z10301" t="inlineStr">
        <is>
          <t>home_use</t>
        </is>
      </c>
      <c r="AA10301" t="inlineStr">
        <is>
          <t>IMP01310</t>
        </is>
      </c>
      <c r="AB10301" t="inlineStr">
        <is>
          <t>T109167</t>
        </is>
      </c>
      <c r="AC10301" s="32" t="n">
        <v>1060865.14</v>
      </c>
      <c r="AD10301" s="32" t="n">
        <v>113512.57</v>
      </c>
      <c r="AE10301" s="35">
        <f>(LEFT(Y10301,4)-Parameters!$B$23)*12+MID(Y10301,6,2)-Parameters!$B$24+1</f>
        <v/>
      </c>
    </row>
    <row r="10302">
      <c r="X10302" t="inlineStr">
        <is>
          <t>L0198568</t>
        </is>
      </c>
      <c r="Y10302" t="inlineStr">
        <is>
          <t>2026-02-23</t>
        </is>
      </c>
      <c r="Z10302" t="inlineStr">
        <is>
          <t>home_use</t>
        </is>
      </c>
      <c r="AA10302" t="inlineStr">
        <is>
          <t>IMP01310</t>
        </is>
      </c>
      <c r="AB10302" t="inlineStr">
        <is>
          <t>T109167</t>
        </is>
      </c>
      <c r="AC10302" s="32" t="n">
        <v>326196.17</v>
      </c>
      <c r="AD10302" s="32" t="n">
        <v>34902.99</v>
      </c>
      <c r="AE10302" s="35">
        <f>(LEFT(Y10302,4)-Parameters!$B$23)*12+MID(Y10302,6,2)-Parameters!$B$24+1</f>
        <v/>
      </c>
    </row>
    <row r="10303">
      <c r="X10303" t="inlineStr">
        <is>
          <t>L0198569</t>
        </is>
      </c>
      <c r="Y10303" t="inlineStr">
        <is>
          <t>2026-02-23</t>
        </is>
      </c>
      <c r="Z10303" t="inlineStr">
        <is>
          <t>home_use</t>
        </is>
      </c>
      <c r="AA10303" t="inlineStr">
        <is>
          <t>IMP01310</t>
        </is>
      </c>
      <c r="AB10303" t="inlineStr">
        <is>
          <t>T109167</t>
        </is>
      </c>
      <c r="AC10303" s="32" t="n">
        <v>6100348.11</v>
      </c>
      <c r="AD10303" s="32" t="n">
        <v>793045.25</v>
      </c>
      <c r="AE10303" s="35">
        <f>(LEFT(Y10303,4)-Parameters!$B$23)*12+MID(Y10303,6,2)-Parameters!$B$24+1</f>
        <v/>
      </c>
    </row>
    <row r="10304">
      <c r="X10304" t="inlineStr">
        <is>
          <t>L0198831</t>
        </is>
      </c>
      <c r="Y10304" t="inlineStr">
        <is>
          <t>2026-02-24</t>
        </is>
      </c>
      <c r="Z10304" t="inlineStr">
        <is>
          <t>home_use</t>
        </is>
      </c>
      <c r="AA10304" t="inlineStr">
        <is>
          <t>IMP01310</t>
        </is>
      </c>
      <c r="AB10304" t="inlineStr">
        <is>
          <t>T109167</t>
        </is>
      </c>
      <c r="AC10304" s="32" t="n">
        <v>384591.63</v>
      </c>
      <c r="AD10304" s="32" t="n">
        <v>48073.95</v>
      </c>
      <c r="AE10304" s="35">
        <f>(LEFT(Y10304,4)-Parameters!$B$23)*12+MID(Y10304,6,2)-Parameters!$B$24+1</f>
        <v/>
      </c>
    </row>
    <row r="10305">
      <c r="X10305" t="inlineStr">
        <is>
          <t>L0198832</t>
        </is>
      </c>
      <c r="Y10305" t="inlineStr">
        <is>
          <t>2026-02-24</t>
        </is>
      </c>
      <c r="Z10305" t="inlineStr">
        <is>
          <t>home_use</t>
        </is>
      </c>
      <c r="AA10305" t="inlineStr">
        <is>
          <t>IMP01310</t>
        </is>
      </c>
      <c r="AB10305" t="inlineStr">
        <is>
          <t>T109167</t>
        </is>
      </c>
      <c r="AC10305" s="32" t="n">
        <v>635478.41</v>
      </c>
      <c r="AD10305" s="32" t="n">
        <v>67996.19</v>
      </c>
      <c r="AE10305" s="35">
        <f>(LEFT(Y10305,4)-Parameters!$B$23)*12+MID(Y10305,6,2)-Parameters!$B$24+1</f>
        <v/>
      </c>
    </row>
    <row r="10306">
      <c r="X10306" t="inlineStr">
        <is>
          <t>L0198833</t>
        </is>
      </c>
      <c r="Y10306" t="inlineStr">
        <is>
          <t>2026-02-24</t>
        </is>
      </c>
      <c r="Z10306" t="inlineStr">
        <is>
          <t>home_use</t>
        </is>
      </c>
      <c r="AA10306" t="inlineStr">
        <is>
          <t>IMP01310</t>
        </is>
      </c>
      <c r="AB10306" t="inlineStr">
        <is>
          <t>T109167</t>
        </is>
      </c>
      <c r="AC10306" s="32" t="n">
        <v>500005.18</v>
      </c>
      <c r="AD10306" s="32" t="n">
        <v>53500.55</v>
      </c>
      <c r="AE10306" s="35">
        <f>(LEFT(Y10306,4)-Parameters!$B$23)*12+MID(Y10306,6,2)-Parameters!$B$24+1</f>
        <v/>
      </c>
    </row>
    <row r="10307">
      <c r="X10307" t="inlineStr">
        <is>
          <t>L0198834</t>
        </is>
      </c>
      <c r="Y10307" t="inlineStr">
        <is>
          <t>2026-02-24</t>
        </is>
      </c>
      <c r="Z10307" t="inlineStr">
        <is>
          <t>home_use</t>
        </is>
      </c>
      <c r="AA10307" t="inlineStr">
        <is>
          <t>IMP01310</t>
        </is>
      </c>
      <c r="AB10307" t="inlineStr">
        <is>
          <t>T109167</t>
        </is>
      </c>
      <c r="AC10307" s="32" t="n">
        <v>1500788.94</v>
      </c>
      <c r="AD10307" s="32" t="n">
        <v>150078.89</v>
      </c>
      <c r="AE10307" s="35">
        <f>(LEFT(Y10307,4)-Parameters!$B$23)*12+MID(Y10307,6,2)-Parameters!$B$24+1</f>
        <v/>
      </c>
    </row>
    <row r="10308">
      <c r="X10308" t="inlineStr">
        <is>
          <t>L0198835</t>
        </is>
      </c>
      <c r="Y10308" t="inlineStr">
        <is>
          <t>2026-02-24</t>
        </is>
      </c>
      <c r="Z10308" t="inlineStr">
        <is>
          <t>home_use</t>
        </is>
      </c>
      <c r="AA10308" t="inlineStr">
        <is>
          <t>IMP01310</t>
        </is>
      </c>
      <c r="AB10308" t="inlineStr">
        <is>
          <t>T109167</t>
        </is>
      </c>
      <c r="AC10308" s="32" t="n">
        <v>767336.6800000001</v>
      </c>
      <c r="AD10308" s="32" t="n">
        <v>82105.02</v>
      </c>
      <c r="AE10308" s="35">
        <f>(LEFT(Y10308,4)-Parameters!$B$23)*12+MID(Y10308,6,2)-Parameters!$B$24+1</f>
        <v/>
      </c>
    </row>
    <row r="10309">
      <c r="X10309" t="inlineStr">
        <is>
          <t>L0198836</t>
        </is>
      </c>
      <c r="Y10309" t="inlineStr">
        <is>
          <t>2026-02-24</t>
        </is>
      </c>
      <c r="Z10309" t="inlineStr">
        <is>
          <t>home_use</t>
        </is>
      </c>
      <c r="AA10309" t="inlineStr">
        <is>
          <t>IMP01310</t>
        </is>
      </c>
      <c r="AB10309" t="inlineStr">
        <is>
          <t>T109167</t>
        </is>
      </c>
      <c r="AC10309" s="32" t="n">
        <v>1600368.84</v>
      </c>
      <c r="AD10309" s="32" t="n">
        <v>171239.47</v>
      </c>
      <c r="AE10309" s="35">
        <f>(LEFT(Y10309,4)-Parameters!$B$23)*12+MID(Y10309,6,2)-Parameters!$B$24+1</f>
        <v/>
      </c>
    </row>
    <row r="10310">
      <c r="X10310" t="inlineStr">
        <is>
          <t>L0198837</t>
        </is>
      </c>
      <c r="Y10310" t="inlineStr">
        <is>
          <t>2026-02-24</t>
        </is>
      </c>
      <c r="Z10310" t="inlineStr">
        <is>
          <t>home_use</t>
        </is>
      </c>
      <c r="AA10310" t="inlineStr">
        <is>
          <t>IMP01310</t>
        </is>
      </c>
      <c r="AB10310" t="inlineStr">
        <is>
          <t>T109167</t>
        </is>
      </c>
      <c r="AC10310" s="32" t="n">
        <v>489326.66</v>
      </c>
      <c r="AD10310" s="32" t="n">
        <v>52357.95</v>
      </c>
      <c r="AE10310" s="35">
        <f>(LEFT(Y10310,4)-Parameters!$B$23)*12+MID(Y10310,6,2)-Parameters!$B$24+1</f>
        <v/>
      </c>
    </row>
    <row r="10311">
      <c r="X10311" t="inlineStr">
        <is>
          <t>L0198838</t>
        </is>
      </c>
      <c r="Y10311" t="inlineStr">
        <is>
          <t>2026-02-24</t>
        </is>
      </c>
      <c r="Z10311" t="inlineStr">
        <is>
          <t>home_use</t>
        </is>
      </c>
      <c r="AA10311" t="inlineStr">
        <is>
          <t>IMP01310</t>
        </is>
      </c>
      <c r="AB10311" t="inlineStr">
        <is>
          <t>T109167</t>
        </is>
      </c>
      <c r="AC10311" s="32" t="n">
        <v>1217212.55</v>
      </c>
      <c r="AD10311" s="32" t="n">
        <v>130241.74</v>
      </c>
      <c r="AE10311" s="35">
        <f>(LEFT(Y10311,4)-Parameters!$B$23)*12+MID(Y10311,6,2)-Parameters!$B$24+1</f>
        <v/>
      </c>
    </row>
    <row r="10312">
      <c r="X10312" t="inlineStr">
        <is>
          <t>L0199074</t>
        </is>
      </c>
      <c r="Y10312" t="inlineStr">
        <is>
          <t>2026-02-25</t>
        </is>
      </c>
      <c r="Z10312" t="inlineStr">
        <is>
          <t>home_use</t>
        </is>
      </c>
      <c r="AA10312" t="inlineStr">
        <is>
          <t>IMP01310</t>
        </is>
      </c>
      <c r="AB10312" t="inlineStr">
        <is>
          <t>T109167</t>
        </is>
      </c>
      <c r="AC10312" s="32" t="n">
        <v>585355.36</v>
      </c>
      <c r="AD10312" s="32" t="n">
        <v>62633.02</v>
      </c>
      <c r="AE10312" s="35">
        <f>(LEFT(Y10312,4)-Parameters!$B$23)*12+MID(Y10312,6,2)-Parameters!$B$24+1</f>
        <v/>
      </c>
    </row>
    <row r="10313">
      <c r="X10313" t="inlineStr">
        <is>
          <t>L0199075</t>
        </is>
      </c>
      <c r="Y10313" t="inlineStr">
        <is>
          <t>2026-02-25</t>
        </is>
      </c>
      <c r="Z10313" t="inlineStr">
        <is>
          <t>home_use</t>
        </is>
      </c>
      <c r="AA10313" t="inlineStr">
        <is>
          <t>IMP01310</t>
        </is>
      </c>
      <c r="AB10313" t="inlineStr">
        <is>
          <t>T109167</t>
        </is>
      </c>
      <c r="AC10313" s="32" t="n">
        <v>973050.86</v>
      </c>
      <c r="AD10313" s="32" t="n">
        <v>126496.61</v>
      </c>
      <c r="AE10313" s="35">
        <f>(LEFT(Y10313,4)-Parameters!$B$23)*12+MID(Y10313,6,2)-Parameters!$B$24+1</f>
        <v/>
      </c>
    </row>
    <row r="10314">
      <c r="X10314" t="inlineStr">
        <is>
          <t>L0199078</t>
        </is>
      </c>
      <c r="Y10314" t="inlineStr">
        <is>
          <t>2026-02-25</t>
        </is>
      </c>
      <c r="Z10314" t="inlineStr">
        <is>
          <t>home_use</t>
        </is>
      </c>
      <c r="AA10314" t="inlineStr">
        <is>
          <t>IMP01310</t>
        </is>
      </c>
      <c r="AB10314" t="inlineStr">
        <is>
          <t>T109167</t>
        </is>
      </c>
      <c r="AC10314" s="32" t="n">
        <v>913021.16</v>
      </c>
      <c r="AD10314" s="32" t="n">
        <v>114127.65</v>
      </c>
      <c r="AE10314" s="35">
        <f>(LEFT(Y10314,4)-Parameters!$B$23)*12+MID(Y10314,6,2)-Parameters!$B$24+1</f>
        <v/>
      </c>
    </row>
    <row r="10315">
      <c r="X10315" t="inlineStr">
        <is>
          <t>L0199079</t>
        </is>
      </c>
      <c r="Y10315" t="inlineStr">
        <is>
          <t>2026-02-25</t>
        </is>
      </c>
      <c r="Z10315" t="inlineStr">
        <is>
          <t>home_use</t>
        </is>
      </c>
      <c r="AA10315" t="inlineStr">
        <is>
          <t>IMP01310</t>
        </is>
      </c>
      <c r="AB10315" t="inlineStr">
        <is>
          <t>T109167</t>
        </is>
      </c>
      <c r="AC10315" s="32" t="n">
        <v>554083.21</v>
      </c>
      <c r="AD10315" s="32" t="n">
        <v>59286.9</v>
      </c>
      <c r="AE10315" s="35">
        <f>(LEFT(Y10315,4)-Parameters!$B$23)*12+MID(Y10315,6,2)-Parameters!$B$24+1</f>
        <v/>
      </c>
    </row>
    <row r="10316">
      <c r="X10316" t="inlineStr">
        <is>
          <t>L0199080</t>
        </is>
      </c>
      <c r="Y10316" t="inlineStr">
        <is>
          <t>2026-02-25</t>
        </is>
      </c>
      <c r="Z10316" t="inlineStr">
        <is>
          <t>home_use</t>
        </is>
      </c>
      <c r="AA10316" t="inlineStr">
        <is>
          <t>IMP01310</t>
        </is>
      </c>
      <c r="AB10316" t="inlineStr">
        <is>
          <t>T109167</t>
        </is>
      </c>
      <c r="AC10316" s="32" t="n">
        <v>581166.62</v>
      </c>
      <c r="AD10316" s="32" t="n">
        <v>62184.83</v>
      </c>
      <c r="AE10316" s="35">
        <f>(LEFT(Y10316,4)-Parameters!$B$23)*12+MID(Y10316,6,2)-Parameters!$B$24+1</f>
        <v/>
      </c>
    </row>
    <row r="10317">
      <c r="X10317" t="inlineStr">
        <is>
          <t>L0199345</t>
        </is>
      </c>
      <c r="Y10317" t="inlineStr">
        <is>
          <t>2026-02-26</t>
        </is>
      </c>
      <c r="Z10317" t="inlineStr">
        <is>
          <t>home_use</t>
        </is>
      </c>
      <c r="AA10317" t="inlineStr">
        <is>
          <t>IMP01310</t>
        </is>
      </c>
      <c r="AB10317" t="inlineStr">
        <is>
          <t>T109167</t>
        </is>
      </c>
      <c r="AC10317" s="32" t="n">
        <v>311756.75</v>
      </c>
      <c r="AD10317" s="32" t="n">
        <v>31175.68</v>
      </c>
      <c r="AE10317" s="35">
        <f>(LEFT(Y10317,4)-Parameters!$B$23)*12+MID(Y10317,6,2)-Parameters!$B$24+1</f>
        <v/>
      </c>
    </row>
    <row r="10318">
      <c r="X10318" t="inlineStr">
        <is>
          <t>L0199347</t>
        </is>
      </c>
      <c r="Y10318" t="inlineStr">
        <is>
          <t>2026-02-26</t>
        </is>
      </c>
      <c r="Z10318" t="inlineStr">
        <is>
          <t>home_use</t>
        </is>
      </c>
      <c r="AA10318" t="inlineStr">
        <is>
          <t>IMP01310</t>
        </is>
      </c>
      <c r="AB10318" t="inlineStr">
        <is>
          <t>T109167</t>
        </is>
      </c>
      <c r="AC10318" s="32" t="n">
        <v>1468517.53</v>
      </c>
      <c r="AD10318" s="32" t="n">
        <v>157131.38</v>
      </c>
      <c r="AE10318" s="35">
        <f>(LEFT(Y10318,4)-Parameters!$B$23)*12+MID(Y10318,6,2)-Parameters!$B$24+1</f>
        <v/>
      </c>
    </row>
    <row r="10319">
      <c r="X10319" t="inlineStr">
        <is>
          <t>L0199348</t>
        </is>
      </c>
      <c r="Y10319" t="inlineStr">
        <is>
          <t>2026-02-26</t>
        </is>
      </c>
      <c r="Z10319" t="inlineStr">
        <is>
          <t>home_use</t>
        </is>
      </c>
      <c r="AA10319" t="inlineStr">
        <is>
          <t>IMP01310</t>
        </is>
      </c>
      <c r="AB10319" t="inlineStr">
        <is>
          <t>T109167</t>
        </is>
      </c>
      <c r="AC10319" s="32" t="n">
        <v>1168021.25</v>
      </c>
      <c r="AD10319" s="32" t="n">
        <v>124978.27</v>
      </c>
      <c r="AE10319" s="35">
        <f>(LEFT(Y10319,4)-Parameters!$B$23)*12+MID(Y10319,6,2)-Parameters!$B$24+1</f>
        <v/>
      </c>
    </row>
    <row r="10320">
      <c r="X10320" t="inlineStr">
        <is>
          <t>L0199349</t>
        </is>
      </c>
      <c r="Y10320" t="inlineStr">
        <is>
          <t>2026-02-26</t>
        </is>
      </c>
      <c r="Z10320" t="inlineStr">
        <is>
          <t>home_use</t>
        </is>
      </c>
      <c r="AA10320" t="inlineStr">
        <is>
          <t>IMP01310</t>
        </is>
      </c>
      <c r="AB10320" t="inlineStr">
        <is>
          <t>T109167</t>
        </is>
      </c>
      <c r="AC10320" s="32" t="n">
        <v>912268.39</v>
      </c>
      <c r="AD10320" s="32" t="n">
        <v>118594.89</v>
      </c>
      <c r="AE10320" s="35">
        <f>(LEFT(Y10320,4)-Parameters!$B$23)*12+MID(Y10320,6,2)-Parameters!$B$24+1</f>
        <v/>
      </c>
    </row>
    <row r="10321">
      <c r="X10321" t="inlineStr">
        <is>
          <t>L0199600</t>
        </is>
      </c>
      <c r="Y10321" t="inlineStr">
        <is>
          <t>2026-02-27</t>
        </is>
      </c>
      <c r="Z10321" t="inlineStr">
        <is>
          <t>home_use</t>
        </is>
      </c>
      <c r="AA10321" t="inlineStr">
        <is>
          <t>IMP01310</t>
        </is>
      </c>
      <c r="AB10321" t="inlineStr">
        <is>
          <t>T109167</t>
        </is>
      </c>
      <c r="AC10321" s="32" t="n">
        <v>1321202.99</v>
      </c>
      <c r="AD10321" s="32" t="n">
        <v>141368.72</v>
      </c>
      <c r="AE10321" s="35">
        <f>(LEFT(Y10321,4)-Parameters!$B$23)*12+MID(Y10321,6,2)-Parameters!$B$24+1</f>
        <v/>
      </c>
    </row>
    <row r="10322">
      <c r="X10322" t="inlineStr">
        <is>
          <t>L0199601</t>
        </is>
      </c>
      <c r="Y10322" t="inlineStr">
        <is>
          <t>2026-02-27</t>
        </is>
      </c>
      <c r="Z10322" t="inlineStr">
        <is>
          <t>home_use</t>
        </is>
      </c>
      <c r="AA10322" t="inlineStr">
        <is>
          <t>IMP01310</t>
        </is>
      </c>
      <c r="AB10322" t="inlineStr">
        <is>
          <t>T109167</t>
        </is>
      </c>
      <c r="AC10322" s="32" t="n">
        <v>830024.39</v>
      </c>
      <c r="AD10322" s="32" t="n">
        <v>88812.61</v>
      </c>
      <c r="AE10322" s="35">
        <f>(LEFT(Y10322,4)-Parameters!$B$23)*12+MID(Y10322,6,2)-Parameters!$B$24+1</f>
        <v/>
      </c>
    </row>
    <row r="10323">
      <c r="X10323" t="inlineStr">
        <is>
          <t>L0199602</t>
        </is>
      </c>
      <c r="Y10323" t="inlineStr">
        <is>
          <t>2026-02-27</t>
        </is>
      </c>
      <c r="Z10323" t="inlineStr">
        <is>
          <t>home_use</t>
        </is>
      </c>
      <c r="AA10323" t="inlineStr">
        <is>
          <t>IMP01310</t>
        </is>
      </c>
      <c r="AB10323" t="inlineStr">
        <is>
          <t>T109167</t>
        </is>
      </c>
      <c r="AC10323" s="32" t="n">
        <v>687761.5600000001</v>
      </c>
      <c r="AD10323" s="32" t="n">
        <v>89409</v>
      </c>
      <c r="AE10323" s="35">
        <f>(LEFT(Y10323,4)-Parameters!$B$23)*12+MID(Y10323,6,2)-Parameters!$B$24+1</f>
        <v/>
      </c>
    </row>
    <row r="10324">
      <c r="X10324" t="inlineStr">
        <is>
          <t>L0199603</t>
        </is>
      </c>
      <c r="Y10324" t="inlineStr">
        <is>
          <t>2026-02-27</t>
        </is>
      </c>
      <c r="Z10324" t="inlineStr">
        <is>
          <t>home_use</t>
        </is>
      </c>
      <c r="AA10324" t="inlineStr">
        <is>
          <t>IMP01310</t>
        </is>
      </c>
      <c r="AB10324" t="inlineStr">
        <is>
          <t>T109167</t>
        </is>
      </c>
      <c r="AC10324" s="32" t="n">
        <v>769301.85</v>
      </c>
      <c r="AD10324" s="32" t="n">
        <v>82315.3</v>
      </c>
      <c r="AE10324" s="35">
        <f>(LEFT(Y10324,4)-Parameters!$B$23)*12+MID(Y10324,6,2)-Parameters!$B$24+1</f>
        <v/>
      </c>
    </row>
    <row r="10325">
      <c r="X10325" t="inlineStr">
        <is>
          <t>L0199853</t>
        </is>
      </c>
      <c r="Y10325" t="inlineStr">
        <is>
          <t>2026-02-28</t>
        </is>
      </c>
      <c r="Z10325" t="inlineStr">
        <is>
          <t>home_use</t>
        </is>
      </c>
      <c r="AA10325" t="inlineStr">
        <is>
          <t>IMP01310</t>
        </is>
      </c>
      <c r="AB10325" t="inlineStr">
        <is>
          <t>T109167</t>
        </is>
      </c>
      <c r="AC10325" s="32" t="n">
        <v>1378451.2</v>
      </c>
      <c r="AD10325" s="32" t="n">
        <v>137845.12</v>
      </c>
      <c r="AE10325" s="35">
        <f>(LEFT(Y10325,4)-Parameters!$B$23)*12+MID(Y10325,6,2)-Parameters!$B$24+1</f>
        <v/>
      </c>
    </row>
    <row r="10326">
      <c r="X10326" t="inlineStr">
        <is>
          <t>L0199854</t>
        </is>
      </c>
      <c r="Y10326" t="inlineStr">
        <is>
          <t>2026-02-28</t>
        </is>
      </c>
      <c r="Z10326" t="inlineStr">
        <is>
          <t>home_use</t>
        </is>
      </c>
      <c r="AA10326" t="inlineStr">
        <is>
          <t>IMP01310</t>
        </is>
      </c>
      <c r="AB10326" t="inlineStr">
        <is>
          <t>T109167</t>
        </is>
      </c>
      <c r="AC10326" s="32" t="n">
        <v>815432.98</v>
      </c>
      <c r="AD10326" s="32" t="n">
        <v>87251.33</v>
      </c>
      <c r="AE10326" s="35">
        <f>(LEFT(Y10326,4)-Parameters!$B$23)*12+MID(Y10326,6,2)-Parameters!$B$24+1</f>
        <v/>
      </c>
    </row>
    <row r="10327">
      <c r="X10327" t="inlineStr">
        <is>
          <t>L0199855</t>
        </is>
      </c>
      <c r="Y10327" t="inlineStr">
        <is>
          <t>2026-02-28</t>
        </is>
      </c>
      <c r="Z10327" t="inlineStr">
        <is>
          <t>home_use</t>
        </is>
      </c>
      <c r="AA10327" t="inlineStr">
        <is>
          <t>IMP01310</t>
        </is>
      </c>
      <c r="AB10327" t="inlineStr">
        <is>
          <t>T109167</t>
        </is>
      </c>
      <c r="AC10327" s="32" t="n">
        <v>506065.8</v>
      </c>
      <c r="AD10327" s="32" t="n">
        <v>65788.55</v>
      </c>
      <c r="AE10327" s="35">
        <f>(LEFT(Y10327,4)-Parameters!$B$23)*12+MID(Y10327,6,2)-Parameters!$B$24+1</f>
        <v/>
      </c>
    </row>
    <row r="10328">
      <c r="X10328" t="inlineStr">
        <is>
          <t>L0199856</t>
        </is>
      </c>
      <c r="Y10328" t="inlineStr">
        <is>
          <t>2026-02-28</t>
        </is>
      </c>
      <c r="Z10328" t="inlineStr">
        <is>
          <t>home_use</t>
        </is>
      </c>
      <c r="AA10328" t="inlineStr">
        <is>
          <t>IMP01310</t>
        </is>
      </c>
      <c r="AB10328" t="inlineStr">
        <is>
          <t>T109167</t>
        </is>
      </c>
      <c r="AC10328" s="32" t="n">
        <v>1062177.08</v>
      </c>
      <c r="AD10328" s="32" t="n">
        <v>113652.95</v>
      </c>
      <c r="AE10328" s="35">
        <f>(LEFT(Y10328,4)-Parameters!$B$23)*12+MID(Y10328,6,2)-Parameters!$B$24+1</f>
        <v/>
      </c>
    </row>
    <row r="10329">
      <c r="X10329" t="inlineStr">
        <is>
          <t>L0199857</t>
        </is>
      </c>
      <c r="Y10329" t="inlineStr">
        <is>
          <t>2026-02-28</t>
        </is>
      </c>
      <c r="Z10329" t="inlineStr">
        <is>
          <t>home_use</t>
        </is>
      </c>
      <c r="AA10329" t="inlineStr">
        <is>
          <t>IMP01310</t>
        </is>
      </c>
      <c r="AB10329" t="inlineStr">
        <is>
          <t>T109167</t>
        </is>
      </c>
      <c r="AC10329" s="32" t="n">
        <v>514030.82</v>
      </c>
      <c r="AD10329" s="32" t="n">
        <v>55001.3</v>
      </c>
      <c r="AE10329" s="35">
        <f>(LEFT(Y10329,4)-Parameters!$B$23)*12+MID(Y10329,6,2)-Parameters!$B$24+1</f>
        <v/>
      </c>
    </row>
    <row r="10330">
      <c r="X10330" t="inlineStr">
        <is>
          <t>L0199858</t>
        </is>
      </c>
      <c r="Y10330" t="inlineStr">
        <is>
          <t>2026-02-28</t>
        </is>
      </c>
      <c r="Z10330" t="inlineStr">
        <is>
          <t>home_use</t>
        </is>
      </c>
      <c r="AA10330" t="inlineStr">
        <is>
          <t>IMP01310</t>
        </is>
      </c>
      <c r="AB10330" t="inlineStr">
        <is>
          <t>T109167</t>
        </is>
      </c>
      <c r="AC10330" s="32" t="n">
        <v>476702.38</v>
      </c>
      <c r="AD10330" s="32" t="n">
        <v>51007.15</v>
      </c>
      <c r="AE10330" s="35">
        <f>(LEFT(Y10330,4)-Parameters!$B$23)*12+MID(Y10330,6,2)-Parameters!$B$24+1</f>
        <v/>
      </c>
    </row>
    <row r="10331">
      <c r="X10331" t="inlineStr">
        <is>
          <t>L0199859</t>
        </is>
      </c>
      <c r="Y10331" t="inlineStr">
        <is>
          <t>2026-02-28</t>
        </is>
      </c>
      <c r="Z10331" t="inlineStr">
        <is>
          <t>home_use</t>
        </is>
      </c>
      <c r="AA10331" t="inlineStr">
        <is>
          <t>IMP01310</t>
        </is>
      </c>
      <c r="AB10331" t="inlineStr">
        <is>
          <t>T109167</t>
        </is>
      </c>
      <c r="AC10331" s="32" t="n">
        <v>669515.17</v>
      </c>
      <c r="AD10331" s="32" t="n">
        <v>70299.09</v>
      </c>
      <c r="AE10331" s="35">
        <f>(LEFT(Y10331,4)-Parameters!$B$23)*12+MID(Y10331,6,2)-Parameters!$B$24+1</f>
        <v/>
      </c>
    </row>
    <row r="10332">
      <c r="X10332" t="inlineStr">
        <is>
          <t>L0199860</t>
        </is>
      </c>
      <c r="Y10332" t="inlineStr">
        <is>
          <t>2026-02-28</t>
        </is>
      </c>
      <c r="Z10332" t="inlineStr">
        <is>
          <t>home_use</t>
        </is>
      </c>
      <c r="AA10332" t="inlineStr">
        <is>
          <t>IMP01310</t>
        </is>
      </c>
      <c r="AB10332" t="inlineStr">
        <is>
          <t>T109167</t>
        </is>
      </c>
      <c r="AC10332" s="32" t="n">
        <v>144057.17</v>
      </c>
      <c r="AD10332" s="32" t="n">
        <v>15414.12</v>
      </c>
      <c r="AE10332" s="35">
        <f>(LEFT(Y10332,4)-Parameters!$B$23)*12+MID(Y10332,6,2)-Parameters!$B$24+1</f>
        <v/>
      </c>
    </row>
    <row r="10333">
      <c r="X10333" t="inlineStr">
        <is>
          <t>L0199862</t>
        </is>
      </c>
      <c r="Y10333" t="inlineStr">
        <is>
          <t>2026-02-28</t>
        </is>
      </c>
      <c r="Z10333" t="inlineStr">
        <is>
          <t>home_use</t>
        </is>
      </c>
      <c r="AA10333" t="inlineStr">
        <is>
          <t>IMP01310</t>
        </is>
      </c>
      <c r="AB10333" t="inlineStr">
        <is>
          <t>T109167</t>
        </is>
      </c>
      <c r="AC10333" s="32" t="n">
        <v>822603.52</v>
      </c>
      <c r="AD10333" s="32" t="n">
        <v>102825.44</v>
      </c>
      <c r="AE10333" s="35">
        <f>(LEFT(Y10333,4)-Parameters!$B$23)*12+MID(Y10333,6,2)-Parameters!$B$24+1</f>
        <v/>
      </c>
    </row>
    <row r="10334">
      <c r="X10334" t="inlineStr">
        <is>
          <t>L0199863</t>
        </is>
      </c>
      <c r="Y10334" t="inlineStr">
        <is>
          <t>2026-02-28</t>
        </is>
      </c>
      <c r="Z10334" t="inlineStr">
        <is>
          <t>home_use</t>
        </is>
      </c>
      <c r="AA10334" t="inlineStr">
        <is>
          <t>IMP01310</t>
        </is>
      </c>
      <c r="AB10334" t="inlineStr">
        <is>
          <t>T109167</t>
        </is>
      </c>
      <c r="AC10334" s="32" t="n">
        <v>666216.58</v>
      </c>
      <c r="AD10334" s="32" t="n">
        <v>71285.17</v>
      </c>
      <c r="AE10334" s="35">
        <f>(LEFT(Y10334,4)-Parameters!$B$23)*12+MID(Y10334,6,2)-Parameters!$B$24+1</f>
        <v/>
      </c>
    </row>
    <row r="10335">
      <c r="X10335" t="inlineStr">
        <is>
          <t>L0200118</t>
        </is>
      </c>
      <c r="Y10335" t="inlineStr">
        <is>
          <t>2026-03-01</t>
        </is>
      </c>
      <c r="Z10335" t="inlineStr">
        <is>
          <t>home_use</t>
        </is>
      </c>
      <c r="AA10335" t="inlineStr">
        <is>
          <t>IMP01310</t>
        </is>
      </c>
      <c r="AB10335" t="inlineStr">
        <is>
          <t>T109167</t>
        </is>
      </c>
      <c r="AC10335" s="32" t="n">
        <v>2016246.29</v>
      </c>
      <c r="AD10335" s="32" t="n">
        <v>262112.02</v>
      </c>
      <c r="AE10335" s="35">
        <f>(LEFT(Y10335,4)-Parameters!$B$23)*12+MID(Y10335,6,2)-Parameters!$B$24+1</f>
        <v/>
      </c>
    </row>
    <row r="10336">
      <c r="X10336" t="inlineStr">
        <is>
          <t>L0200119</t>
        </is>
      </c>
      <c r="Y10336" t="inlineStr">
        <is>
          <t>2026-03-01</t>
        </is>
      </c>
      <c r="Z10336" t="inlineStr">
        <is>
          <t>warehouse_out</t>
        </is>
      </c>
      <c r="AA10336" t="inlineStr">
        <is>
          <t>IMP01310</t>
        </is>
      </c>
      <c r="AB10336" t="inlineStr">
        <is>
          <t>T109167</t>
        </is>
      </c>
      <c r="AC10336" s="32" t="n">
        <v>599429.88</v>
      </c>
      <c r="AD10336" s="32" t="n">
        <v>64139</v>
      </c>
      <c r="AE10336" s="35">
        <f>(LEFT(Y10336,4)-Parameters!$B$23)*12+MID(Y10336,6,2)-Parameters!$B$24+1</f>
        <v/>
      </c>
    </row>
    <row r="10337">
      <c r="X10337" t="inlineStr">
        <is>
          <t>L0200120</t>
        </is>
      </c>
      <c r="Y10337" t="inlineStr">
        <is>
          <t>2026-03-01</t>
        </is>
      </c>
      <c r="Z10337" t="inlineStr">
        <is>
          <t>home_use</t>
        </is>
      </c>
      <c r="AA10337" t="inlineStr">
        <is>
          <t>IMP01310</t>
        </is>
      </c>
      <c r="AB10337" t="inlineStr">
        <is>
          <t>T109167</t>
        </is>
      </c>
      <c r="AC10337" s="32" t="n">
        <v>1326650.97</v>
      </c>
      <c r="AD10337" s="32" t="n">
        <v>172464.63</v>
      </c>
      <c r="AE10337" s="35">
        <f>(LEFT(Y10337,4)-Parameters!$B$23)*12+MID(Y10337,6,2)-Parameters!$B$24+1</f>
        <v/>
      </c>
    </row>
    <row r="10338">
      <c r="X10338" t="inlineStr">
        <is>
          <t>L0200121</t>
        </is>
      </c>
      <c r="Y10338" t="inlineStr">
        <is>
          <t>2026-03-01</t>
        </is>
      </c>
      <c r="Z10338" t="inlineStr">
        <is>
          <t>home_use</t>
        </is>
      </c>
      <c r="AA10338" t="inlineStr">
        <is>
          <t>IMP01310</t>
        </is>
      </c>
      <c r="AB10338" t="inlineStr">
        <is>
          <t>T109167</t>
        </is>
      </c>
      <c r="AC10338" s="32" t="n">
        <v>257086.98</v>
      </c>
      <c r="AD10338" s="32" t="n">
        <v>27508.31</v>
      </c>
      <c r="AE10338" s="35">
        <f>(LEFT(Y10338,4)-Parameters!$B$23)*12+MID(Y10338,6,2)-Parameters!$B$24+1</f>
        <v/>
      </c>
    </row>
    <row r="10339">
      <c r="X10339" t="inlineStr">
        <is>
          <t>L0200122</t>
        </is>
      </c>
      <c r="Y10339" t="inlineStr">
        <is>
          <t>2026-03-01</t>
        </is>
      </c>
      <c r="Z10339" t="inlineStr">
        <is>
          <t>home_use</t>
        </is>
      </c>
      <c r="AA10339" t="inlineStr">
        <is>
          <t>IMP01310</t>
        </is>
      </c>
      <c r="AB10339" t="inlineStr">
        <is>
          <t>T109167</t>
        </is>
      </c>
      <c r="AC10339" s="32" t="n">
        <v>406227.34</v>
      </c>
      <c r="AD10339" s="32" t="n">
        <v>52809.55</v>
      </c>
      <c r="AE10339" s="35">
        <f>(LEFT(Y10339,4)-Parameters!$B$23)*12+MID(Y10339,6,2)-Parameters!$B$24+1</f>
        <v/>
      </c>
    </row>
    <row r="10340">
      <c r="X10340" t="inlineStr">
        <is>
          <t>L0200123</t>
        </is>
      </c>
      <c r="Y10340" t="inlineStr">
        <is>
          <t>2026-03-01</t>
        </is>
      </c>
      <c r="Z10340" t="inlineStr">
        <is>
          <t>warehouse_out</t>
        </is>
      </c>
      <c r="AA10340" t="inlineStr">
        <is>
          <t>IMP01310</t>
        </is>
      </c>
      <c r="AB10340" t="inlineStr">
        <is>
          <t>T109167</t>
        </is>
      </c>
      <c r="AC10340" s="32" t="n">
        <v>182198.31</v>
      </c>
      <c r="AD10340" s="32" t="n">
        <v>19495.22</v>
      </c>
      <c r="AE10340" s="35">
        <f>(LEFT(Y10340,4)-Parameters!$B$23)*12+MID(Y10340,6,2)-Parameters!$B$24+1</f>
        <v/>
      </c>
    </row>
    <row r="10341">
      <c r="X10341" t="inlineStr">
        <is>
          <t>L0200386</t>
        </is>
      </c>
      <c r="Y10341" t="inlineStr">
        <is>
          <t>2026-03-02</t>
        </is>
      </c>
      <c r="Z10341" t="inlineStr">
        <is>
          <t>home_use</t>
        </is>
      </c>
      <c r="AA10341" t="inlineStr">
        <is>
          <t>IMP01310</t>
        </is>
      </c>
      <c r="AB10341" t="inlineStr">
        <is>
          <t>T109167</t>
        </is>
      </c>
      <c r="AC10341" s="32" t="n">
        <v>2024411.38</v>
      </c>
      <c r="AD10341" s="32" t="n">
        <v>216612.02</v>
      </c>
      <c r="AE10341" s="35">
        <f>(LEFT(Y10341,4)-Parameters!$B$23)*12+MID(Y10341,6,2)-Parameters!$B$24+1</f>
        <v/>
      </c>
    </row>
    <row r="10342">
      <c r="X10342" t="inlineStr">
        <is>
          <t>L0200387</t>
        </is>
      </c>
      <c r="Y10342" t="inlineStr">
        <is>
          <t>2026-03-02</t>
        </is>
      </c>
      <c r="Z10342" t="inlineStr">
        <is>
          <t>home_use</t>
        </is>
      </c>
      <c r="AA10342" t="inlineStr">
        <is>
          <t>IMP01310</t>
        </is>
      </c>
      <c r="AB10342" t="inlineStr">
        <is>
          <t>T109167</t>
        </is>
      </c>
      <c r="AC10342" s="32" t="n">
        <v>1098198.34</v>
      </c>
      <c r="AD10342" s="32" t="n">
        <v>117507.22</v>
      </c>
      <c r="AE10342" s="35">
        <f>(LEFT(Y10342,4)-Parameters!$B$23)*12+MID(Y10342,6,2)-Parameters!$B$24+1</f>
        <v/>
      </c>
    </row>
    <row r="10343">
      <c r="X10343" t="inlineStr">
        <is>
          <t>L0200652</t>
        </is>
      </c>
      <c r="Y10343" t="inlineStr">
        <is>
          <t>2026-03-03</t>
        </is>
      </c>
      <c r="Z10343" t="inlineStr">
        <is>
          <t>home_use</t>
        </is>
      </c>
      <c r="AA10343" t="inlineStr">
        <is>
          <t>IMP01310</t>
        </is>
      </c>
      <c r="AB10343" t="inlineStr">
        <is>
          <t>T109167</t>
        </is>
      </c>
      <c r="AC10343" s="32" t="n">
        <v>1314207.01</v>
      </c>
      <c r="AD10343" s="32" t="n">
        <v>140620.15</v>
      </c>
      <c r="AE10343" s="35">
        <f>(LEFT(Y10343,4)-Parameters!$B$23)*12+MID(Y10343,6,2)-Parameters!$B$24+1</f>
        <v/>
      </c>
    </row>
    <row r="10344">
      <c r="X10344" t="inlineStr">
        <is>
          <t>L0200653</t>
        </is>
      </c>
      <c r="Y10344" t="inlineStr">
        <is>
          <t>2026-03-03</t>
        </is>
      </c>
      <c r="Z10344" t="inlineStr">
        <is>
          <t>home_use</t>
        </is>
      </c>
      <c r="AA10344" t="inlineStr">
        <is>
          <t>IMP01310</t>
        </is>
      </c>
      <c r="AB10344" t="inlineStr">
        <is>
          <t>T109167</t>
        </is>
      </c>
      <c r="AC10344" s="32" t="n">
        <v>468663.56</v>
      </c>
      <c r="AD10344" s="32" t="n">
        <v>50147</v>
      </c>
      <c r="AE10344" s="35">
        <f>(LEFT(Y10344,4)-Parameters!$B$23)*12+MID(Y10344,6,2)-Parameters!$B$24+1</f>
        <v/>
      </c>
    </row>
    <row r="10345">
      <c r="X10345" t="inlineStr">
        <is>
          <t>L0200654</t>
        </is>
      </c>
      <c r="Y10345" t="inlineStr">
        <is>
          <t>2026-03-03</t>
        </is>
      </c>
      <c r="Z10345" t="inlineStr">
        <is>
          <t>home_use</t>
        </is>
      </c>
      <c r="AA10345" t="inlineStr">
        <is>
          <t>IMP01310</t>
        </is>
      </c>
      <c r="AB10345" t="inlineStr">
        <is>
          <t>T109167</t>
        </is>
      </c>
      <c r="AC10345" s="32" t="n">
        <v>4126962.99</v>
      </c>
      <c r="AD10345" s="32" t="n">
        <v>536505.1899999999</v>
      </c>
      <c r="AE10345" s="35">
        <f>(LEFT(Y10345,4)-Parameters!$B$23)*12+MID(Y10345,6,2)-Parameters!$B$24+1</f>
        <v/>
      </c>
    </row>
    <row r="10346">
      <c r="X10346" t="inlineStr">
        <is>
          <t>L0200924</t>
        </is>
      </c>
      <c r="Y10346" t="inlineStr">
        <is>
          <t>2026-03-04</t>
        </is>
      </c>
      <c r="Z10346" t="inlineStr">
        <is>
          <t>home_use</t>
        </is>
      </c>
      <c r="AA10346" t="inlineStr">
        <is>
          <t>IMP01310</t>
        </is>
      </c>
      <c r="AB10346" t="inlineStr">
        <is>
          <t>T109167</t>
        </is>
      </c>
      <c r="AC10346" s="32" t="n">
        <v>871096.14</v>
      </c>
      <c r="AD10346" s="32" t="n">
        <v>100176.06</v>
      </c>
      <c r="AE10346" s="35">
        <f>(LEFT(Y10346,4)-Parameters!$B$23)*12+MID(Y10346,6,2)-Parameters!$B$24+1</f>
        <v/>
      </c>
    </row>
    <row r="10347">
      <c r="X10347" t="inlineStr">
        <is>
          <t>L0200926</t>
        </is>
      </c>
      <c r="Y10347" t="inlineStr">
        <is>
          <t>2026-03-04</t>
        </is>
      </c>
      <c r="Z10347" t="inlineStr">
        <is>
          <t>home_use</t>
        </is>
      </c>
      <c r="AA10347" t="inlineStr">
        <is>
          <t>IMP01310</t>
        </is>
      </c>
      <c r="AB10347" t="inlineStr">
        <is>
          <t>T109167</t>
        </is>
      </c>
      <c r="AC10347" s="32" t="n">
        <v>637011.99</v>
      </c>
      <c r="AD10347" s="32" t="n">
        <v>68160.28</v>
      </c>
      <c r="AE10347" s="35">
        <f>(LEFT(Y10347,4)-Parameters!$B$23)*12+MID(Y10347,6,2)-Parameters!$B$24+1</f>
        <v/>
      </c>
    </row>
    <row r="10348">
      <c r="X10348" t="inlineStr">
        <is>
          <t>L0200927</t>
        </is>
      </c>
      <c r="Y10348" t="inlineStr">
        <is>
          <t>2026-03-04</t>
        </is>
      </c>
      <c r="Z10348" t="inlineStr">
        <is>
          <t>home_use</t>
        </is>
      </c>
      <c r="AA10348" t="inlineStr">
        <is>
          <t>IMP01310</t>
        </is>
      </c>
      <c r="AB10348" t="inlineStr">
        <is>
          <t>T109167</t>
        </is>
      </c>
      <c r="AC10348" s="32" t="n">
        <v>418351.6</v>
      </c>
      <c r="AD10348" s="32" t="n">
        <v>44763.62</v>
      </c>
      <c r="AE10348" s="35">
        <f>(LEFT(Y10348,4)-Parameters!$B$23)*12+MID(Y10348,6,2)-Parameters!$B$24+1</f>
        <v/>
      </c>
    </row>
    <row r="10349">
      <c r="X10349" t="inlineStr">
        <is>
          <t>L0200928</t>
        </is>
      </c>
      <c r="Y10349" t="inlineStr">
        <is>
          <t>2026-03-04</t>
        </is>
      </c>
      <c r="Z10349" t="inlineStr">
        <is>
          <t>home_use</t>
        </is>
      </c>
      <c r="AA10349" t="inlineStr">
        <is>
          <t>IMP01310</t>
        </is>
      </c>
      <c r="AB10349" t="inlineStr">
        <is>
          <t>T109167</t>
        </is>
      </c>
      <c r="AC10349" s="32" t="n">
        <v>494748.39</v>
      </c>
      <c r="AD10349" s="32" t="n">
        <v>52938.08</v>
      </c>
      <c r="AE10349" s="35">
        <f>(LEFT(Y10349,4)-Parameters!$B$23)*12+MID(Y10349,6,2)-Parameters!$B$24+1</f>
        <v/>
      </c>
    </row>
    <row r="10350">
      <c r="X10350" t="inlineStr">
        <is>
          <t>L0200929</t>
        </is>
      </c>
      <c r="Y10350" t="inlineStr">
        <is>
          <t>2026-03-04</t>
        </is>
      </c>
      <c r="Z10350" t="inlineStr">
        <is>
          <t>home_use</t>
        </is>
      </c>
      <c r="AA10350" t="inlineStr">
        <is>
          <t>IMP01310</t>
        </is>
      </c>
      <c r="AB10350" t="inlineStr">
        <is>
          <t>T109167</t>
        </is>
      </c>
      <c r="AC10350" s="32" t="n">
        <v>592580.11</v>
      </c>
      <c r="AD10350" s="32" t="n">
        <v>63406.07</v>
      </c>
      <c r="AE10350" s="35">
        <f>(LEFT(Y10350,4)-Parameters!$B$23)*12+MID(Y10350,6,2)-Parameters!$B$24+1</f>
        <v/>
      </c>
    </row>
    <row r="10351">
      <c r="X10351" t="inlineStr">
        <is>
          <t>L0201184</t>
        </is>
      </c>
      <c r="Y10351" t="inlineStr">
        <is>
          <t>2026-03-05</t>
        </is>
      </c>
      <c r="Z10351" t="inlineStr">
        <is>
          <t>home_use</t>
        </is>
      </c>
      <c r="AA10351" t="inlineStr">
        <is>
          <t>IMP01310</t>
        </is>
      </c>
      <c r="AB10351" t="inlineStr">
        <is>
          <t>T109167</t>
        </is>
      </c>
      <c r="AC10351" s="32" t="n">
        <v>1091903.35</v>
      </c>
      <c r="AD10351" s="32" t="n">
        <v>116833.66</v>
      </c>
      <c r="AE10351" s="35">
        <f>(LEFT(Y10351,4)-Parameters!$B$23)*12+MID(Y10351,6,2)-Parameters!$B$24+1</f>
        <v/>
      </c>
    </row>
    <row r="10352">
      <c r="X10352" t="inlineStr">
        <is>
          <t>L0201185</t>
        </is>
      </c>
      <c r="Y10352" t="inlineStr">
        <is>
          <t>2026-03-05</t>
        </is>
      </c>
      <c r="Z10352" t="inlineStr">
        <is>
          <t>home_use</t>
        </is>
      </c>
      <c r="AA10352" t="inlineStr">
        <is>
          <t>IMP01310</t>
        </is>
      </c>
      <c r="AB10352" t="inlineStr">
        <is>
          <t>T109167</t>
        </is>
      </c>
      <c r="AC10352" s="32" t="n">
        <v>273765.93</v>
      </c>
      <c r="AD10352" s="32" t="n">
        <v>29292.95</v>
      </c>
      <c r="AE10352" s="35">
        <f>(LEFT(Y10352,4)-Parameters!$B$23)*12+MID(Y10352,6,2)-Parameters!$B$24+1</f>
        <v/>
      </c>
    </row>
    <row r="10353">
      <c r="X10353" t="inlineStr">
        <is>
          <t>L0201186</t>
        </is>
      </c>
      <c r="Y10353" t="inlineStr">
        <is>
          <t>2026-03-05</t>
        </is>
      </c>
      <c r="Z10353" t="inlineStr">
        <is>
          <t>home_use</t>
        </is>
      </c>
      <c r="AA10353" t="inlineStr">
        <is>
          <t>IMP01310</t>
        </is>
      </c>
      <c r="AB10353" t="inlineStr">
        <is>
          <t>T109167</t>
        </is>
      </c>
      <c r="AC10353" s="32" t="n">
        <v>233886.06</v>
      </c>
      <c r="AD10353" s="32" t="n">
        <v>25025.81</v>
      </c>
      <c r="AE10353" s="35">
        <f>(LEFT(Y10353,4)-Parameters!$B$23)*12+MID(Y10353,6,2)-Parameters!$B$24+1</f>
        <v/>
      </c>
    </row>
    <row r="10354">
      <c r="X10354" t="inlineStr">
        <is>
          <t>L0201188</t>
        </is>
      </c>
      <c r="Y10354" t="inlineStr">
        <is>
          <t>2026-03-05</t>
        </is>
      </c>
      <c r="Z10354" t="inlineStr">
        <is>
          <t>home_use</t>
        </is>
      </c>
      <c r="AA10354" t="inlineStr">
        <is>
          <t>IMP01310</t>
        </is>
      </c>
      <c r="AB10354" t="inlineStr">
        <is>
          <t>T109167</t>
        </is>
      </c>
      <c r="AC10354" s="32" t="n">
        <v>1585181.32</v>
      </c>
      <c r="AD10354" s="32" t="n">
        <v>206073.57</v>
      </c>
      <c r="AE10354" s="35">
        <f>(LEFT(Y10354,4)-Parameters!$B$23)*12+MID(Y10354,6,2)-Parameters!$B$24+1</f>
        <v/>
      </c>
    </row>
    <row r="10355">
      <c r="X10355" t="inlineStr">
        <is>
          <t>L0201189</t>
        </is>
      </c>
      <c r="Y10355" t="inlineStr">
        <is>
          <t>2026-03-05</t>
        </is>
      </c>
      <c r="Z10355" t="inlineStr">
        <is>
          <t>home_use</t>
        </is>
      </c>
      <c r="AA10355" t="inlineStr">
        <is>
          <t>IMP01310</t>
        </is>
      </c>
      <c r="AB10355" t="inlineStr">
        <is>
          <t>T109167</t>
        </is>
      </c>
      <c r="AC10355" s="32" t="n">
        <v>686182.13</v>
      </c>
      <c r="AD10355" s="32" t="n">
        <v>68618.21000000001</v>
      </c>
      <c r="AE10355" s="35">
        <f>(LEFT(Y10355,4)-Parameters!$B$23)*12+MID(Y10355,6,2)-Parameters!$B$24+1</f>
        <v/>
      </c>
    </row>
    <row r="10356">
      <c r="X10356" t="inlineStr">
        <is>
          <t>L0201190</t>
        </is>
      </c>
      <c r="Y10356" t="inlineStr">
        <is>
          <t>2026-03-05</t>
        </is>
      </c>
      <c r="Z10356" t="inlineStr">
        <is>
          <t>home_use</t>
        </is>
      </c>
      <c r="AA10356" t="inlineStr">
        <is>
          <t>IMP01310</t>
        </is>
      </c>
      <c r="AB10356" t="inlineStr">
        <is>
          <t>T109167</t>
        </is>
      </c>
      <c r="AC10356" s="32" t="n">
        <v>741662.02</v>
      </c>
      <c r="AD10356" s="32" t="n">
        <v>79357.84</v>
      </c>
      <c r="AE10356" s="35">
        <f>(LEFT(Y10356,4)-Parameters!$B$23)*12+MID(Y10356,6,2)-Parameters!$B$24+1</f>
        <v/>
      </c>
    </row>
    <row r="10357">
      <c r="X10357" t="inlineStr">
        <is>
          <t>L0201451</t>
        </is>
      </c>
      <c r="Y10357" t="inlineStr">
        <is>
          <t>2026-03-06</t>
        </is>
      </c>
      <c r="Z10357" t="inlineStr">
        <is>
          <t>home_use</t>
        </is>
      </c>
      <c r="AA10357" t="inlineStr">
        <is>
          <t>IMP01310</t>
        </is>
      </c>
      <c r="AB10357" t="inlineStr">
        <is>
          <t>T109167</t>
        </is>
      </c>
      <c r="AC10357" s="32" t="n">
        <v>1512322.22</v>
      </c>
      <c r="AD10357" s="32" t="n">
        <v>161818.48</v>
      </c>
      <c r="AE10357" s="35">
        <f>(LEFT(Y10357,4)-Parameters!$B$23)*12+MID(Y10357,6,2)-Parameters!$B$24+1</f>
        <v/>
      </c>
    </row>
    <row r="10358">
      <c r="X10358" t="inlineStr">
        <is>
          <t>L0201453</t>
        </is>
      </c>
      <c r="Y10358" t="inlineStr">
        <is>
          <t>2026-03-06</t>
        </is>
      </c>
      <c r="Z10358" t="inlineStr">
        <is>
          <t>home_use</t>
        </is>
      </c>
      <c r="AA10358" t="inlineStr">
        <is>
          <t>IMP01310</t>
        </is>
      </c>
      <c r="AB10358" t="inlineStr">
        <is>
          <t>T109167</t>
        </is>
      </c>
      <c r="AC10358" s="32" t="n">
        <v>277145.28</v>
      </c>
      <c r="AD10358" s="32" t="n">
        <v>27714.53</v>
      </c>
      <c r="AE10358" s="35">
        <f>(LEFT(Y10358,4)-Parameters!$B$23)*12+MID(Y10358,6,2)-Parameters!$B$24+1</f>
        <v/>
      </c>
    </row>
    <row r="10359">
      <c r="X10359" t="inlineStr">
        <is>
          <t>L0201454</t>
        </is>
      </c>
      <c r="Y10359" t="inlineStr">
        <is>
          <t>2026-03-06</t>
        </is>
      </c>
      <c r="Z10359" t="inlineStr">
        <is>
          <t>home_use</t>
        </is>
      </c>
      <c r="AA10359" t="inlineStr">
        <is>
          <t>IMP01310</t>
        </is>
      </c>
      <c r="AB10359" t="inlineStr">
        <is>
          <t>T109167</t>
        </is>
      </c>
      <c r="AC10359" s="32" t="n">
        <v>1286201.44</v>
      </c>
      <c r="AD10359" s="32" t="n">
        <v>160775.18</v>
      </c>
      <c r="AE10359" s="35">
        <f>(LEFT(Y10359,4)-Parameters!$B$23)*12+MID(Y10359,6,2)-Parameters!$B$24+1</f>
        <v/>
      </c>
    </row>
    <row r="10360">
      <c r="X10360" t="inlineStr">
        <is>
          <t>L0201455</t>
        </is>
      </c>
      <c r="Y10360" t="inlineStr">
        <is>
          <t>2026-03-06</t>
        </is>
      </c>
      <c r="Z10360" t="inlineStr">
        <is>
          <t>home_use</t>
        </is>
      </c>
      <c r="AA10360" t="inlineStr">
        <is>
          <t>IMP01310</t>
        </is>
      </c>
      <c r="AB10360" t="inlineStr">
        <is>
          <t>T109167</t>
        </is>
      </c>
      <c r="AC10360" s="32" t="n">
        <v>458899.41</v>
      </c>
      <c r="AD10360" s="32" t="n">
        <v>57362.43</v>
      </c>
      <c r="AE10360" s="35">
        <f>(LEFT(Y10360,4)-Parameters!$B$23)*12+MID(Y10360,6,2)-Parameters!$B$24+1</f>
        <v/>
      </c>
    </row>
    <row r="10361">
      <c r="X10361" t="inlineStr">
        <is>
          <t>L0201456</t>
        </is>
      </c>
      <c r="Y10361" t="inlineStr">
        <is>
          <t>2026-03-06</t>
        </is>
      </c>
      <c r="Z10361" t="inlineStr">
        <is>
          <t>home_use</t>
        </is>
      </c>
      <c r="AA10361" t="inlineStr">
        <is>
          <t>IMP01310</t>
        </is>
      </c>
      <c r="AB10361" t="inlineStr">
        <is>
          <t>T109167</t>
        </is>
      </c>
      <c r="AC10361" s="32" t="n">
        <v>791570.45</v>
      </c>
      <c r="AD10361" s="32" t="n">
        <v>84698.03999999999</v>
      </c>
      <c r="AE10361" s="35">
        <f>(LEFT(Y10361,4)-Parameters!$B$23)*12+MID(Y10361,6,2)-Parameters!$B$24+1</f>
        <v/>
      </c>
    </row>
    <row r="10362">
      <c r="X10362" t="inlineStr">
        <is>
          <t>L0201457</t>
        </is>
      </c>
      <c r="Y10362" t="inlineStr">
        <is>
          <t>2026-03-06</t>
        </is>
      </c>
      <c r="Z10362" t="inlineStr">
        <is>
          <t>home_use</t>
        </is>
      </c>
      <c r="AA10362" t="inlineStr">
        <is>
          <t>IMP01310</t>
        </is>
      </c>
      <c r="AB10362" t="inlineStr">
        <is>
          <t>T109167</t>
        </is>
      </c>
      <c r="AC10362" s="32" t="n">
        <v>1017237.09</v>
      </c>
      <c r="AD10362" s="32" t="n">
        <v>108844.37</v>
      </c>
      <c r="AE10362" s="35">
        <f>(LEFT(Y10362,4)-Parameters!$B$23)*12+MID(Y10362,6,2)-Parameters!$B$24+1</f>
        <v/>
      </c>
    </row>
    <row r="10363">
      <c r="X10363" t="inlineStr">
        <is>
          <t>L0201703</t>
        </is>
      </c>
      <c r="Y10363" t="inlineStr">
        <is>
          <t>2026-03-07</t>
        </is>
      </c>
      <c r="Z10363" t="inlineStr">
        <is>
          <t>home_use</t>
        </is>
      </c>
      <c r="AA10363" t="inlineStr">
        <is>
          <t>IMP01310</t>
        </is>
      </c>
      <c r="AB10363" t="inlineStr">
        <is>
          <t>T109167</t>
        </is>
      </c>
      <c r="AC10363" s="32" t="n">
        <v>1674241.66</v>
      </c>
      <c r="AD10363" s="32" t="n">
        <v>179143.86</v>
      </c>
      <c r="AE10363" s="35">
        <f>(LEFT(Y10363,4)-Parameters!$B$23)*12+MID(Y10363,6,2)-Parameters!$B$24+1</f>
        <v/>
      </c>
    </row>
    <row r="10364">
      <c r="X10364" t="inlineStr">
        <is>
          <t>L0201704</t>
        </is>
      </c>
      <c r="Y10364" t="inlineStr">
        <is>
          <t>2026-03-07</t>
        </is>
      </c>
      <c r="Z10364" t="inlineStr">
        <is>
          <t>home_use</t>
        </is>
      </c>
      <c r="AA10364" t="inlineStr">
        <is>
          <t>IMP01310</t>
        </is>
      </c>
      <c r="AB10364" t="inlineStr">
        <is>
          <t>T109167</t>
        </is>
      </c>
      <c r="AC10364" s="32" t="n">
        <v>512392.51</v>
      </c>
      <c r="AD10364" s="32" t="n">
        <v>54826</v>
      </c>
      <c r="AE10364" s="35">
        <f>(LEFT(Y10364,4)-Parameters!$B$23)*12+MID(Y10364,6,2)-Parameters!$B$24+1</f>
        <v/>
      </c>
    </row>
    <row r="10365">
      <c r="X10365" t="inlineStr">
        <is>
          <t>L0201705</t>
        </is>
      </c>
      <c r="Y10365" t="inlineStr">
        <is>
          <t>2026-03-07</t>
        </is>
      </c>
      <c r="Z10365" t="inlineStr">
        <is>
          <t>home_use</t>
        </is>
      </c>
      <c r="AA10365" t="inlineStr">
        <is>
          <t>IMP01310</t>
        </is>
      </c>
      <c r="AB10365" t="inlineStr">
        <is>
          <t>T109167</t>
        </is>
      </c>
      <c r="AC10365" s="32" t="n">
        <v>280010.32</v>
      </c>
      <c r="AD10365" s="32" t="n">
        <v>29961.1</v>
      </c>
      <c r="AE10365" s="35">
        <f>(LEFT(Y10365,4)-Parameters!$B$23)*12+MID(Y10365,6,2)-Parameters!$B$24+1</f>
        <v/>
      </c>
    </row>
    <row r="10366">
      <c r="X10366" t="inlineStr">
        <is>
          <t>L0201708</t>
        </is>
      </c>
      <c r="Y10366" t="inlineStr">
        <is>
          <t>2026-03-07</t>
        </is>
      </c>
      <c r="Z10366" t="inlineStr">
        <is>
          <t>home_use</t>
        </is>
      </c>
      <c r="AA10366" t="inlineStr">
        <is>
          <t>IMP01310</t>
        </is>
      </c>
      <c r="AB10366" t="inlineStr">
        <is>
          <t>T109167</t>
        </is>
      </c>
      <c r="AC10366" s="32" t="n">
        <v>1363852.02</v>
      </c>
      <c r="AD10366" s="32" t="n">
        <v>145932.17</v>
      </c>
      <c r="AE10366" s="35">
        <f>(LEFT(Y10366,4)-Parameters!$B$23)*12+MID(Y10366,6,2)-Parameters!$B$24+1</f>
        <v/>
      </c>
    </row>
    <row r="10367">
      <c r="X10367" t="inlineStr">
        <is>
          <t>L0201709</t>
        </is>
      </c>
      <c r="Y10367" t="inlineStr">
        <is>
          <t>2026-03-07</t>
        </is>
      </c>
      <c r="Z10367" t="inlineStr">
        <is>
          <t>home_use</t>
        </is>
      </c>
      <c r="AA10367" t="inlineStr">
        <is>
          <t>IMP01310</t>
        </is>
      </c>
      <c r="AB10367" t="inlineStr">
        <is>
          <t>T109167</t>
        </is>
      </c>
      <c r="AC10367" s="32" t="n">
        <v>526586.73</v>
      </c>
      <c r="AD10367" s="32" t="n">
        <v>68456.28</v>
      </c>
      <c r="AE10367" s="35">
        <f>(LEFT(Y10367,4)-Parameters!$B$23)*12+MID(Y10367,6,2)-Parameters!$B$24+1</f>
        <v/>
      </c>
    </row>
    <row r="10368">
      <c r="X10368" t="inlineStr">
        <is>
          <t>L0201710</t>
        </is>
      </c>
      <c r="Y10368" t="inlineStr">
        <is>
          <t>2026-03-07</t>
        </is>
      </c>
      <c r="Z10368" t="inlineStr">
        <is>
          <t>home_use</t>
        </is>
      </c>
      <c r="AA10368" t="inlineStr">
        <is>
          <t>IMP01310</t>
        </is>
      </c>
      <c r="AB10368" t="inlineStr">
        <is>
          <t>T109167</t>
        </is>
      </c>
      <c r="AC10368" s="32" t="n">
        <v>502337.94</v>
      </c>
      <c r="AD10368" s="32" t="n">
        <v>65303.93</v>
      </c>
      <c r="AE10368" s="35">
        <f>(LEFT(Y10368,4)-Parameters!$B$23)*12+MID(Y10368,6,2)-Parameters!$B$24+1</f>
        <v/>
      </c>
    </row>
    <row r="10369">
      <c r="X10369" t="inlineStr">
        <is>
          <t>L0201969</t>
        </is>
      </c>
      <c r="Y10369" t="inlineStr">
        <is>
          <t>2026-03-08</t>
        </is>
      </c>
      <c r="Z10369" t="inlineStr">
        <is>
          <t>home_use</t>
        </is>
      </c>
      <c r="AA10369" t="inlineStr">
        <is>
          <t>IMP01310</t>
        </is>
      </c>
      <c r="AB10369" t="inlineStr">
        <is>
          <t>T109167</t>
        </is>
      </c>
      <c r="AC10369" s="32" t="n">
        <v>4490297.5</v>
      </c>
      <c r="AD10369" s="32" t="n">
        <v>561287.1899999999</v>
      </c>
      <c r="AE10369" s="35">
        <f>(LEFT(Y10369,4)-Parameters!$B$23)*12+MID(Y10369,6,2)-Parameters!$B$24+1</f>
        <v/>
      </c>
    </row>
    <row r="10370">
      <c r="X10370" t="inlineStr">
        <is>
          <t>L0201970</t>
        </is>
      </c>
      <c r="Y10370" t="inlineStr">
        <is>
          <t>2026-03-08</t>
        </is>
      </c>
      <c r="Z10370" t="inlineStr">
        <is>
          <t>home_use</t>
        </is>
      </c>
      <c r="AA10370" t="inlineStr">
        <is>
          <t>IMP01310</t>
        </is>
      </c>
      <c r="AB10370" t="inlineStr">
        <is>
          <t>T109167</t>
        </is>
      </c>
      <c r="AC10370" s="32" t="n">
        <v>2660940.89</v>
      </c>
      <c r="AD10370" s="32" t="n">
        <v>332617.61</v>
      </c>
      <c r="AE10370" s="35">
        <f>(LEFT(Y10370,4)-Parameters!$B$23)*12+MID(Y10370,6,2)-Parameters!$B$24+1</f>
        <v/>
      </c>
    </row>
    <row r="10371">
      <c r="X10371" t="inlineStr">
        <is>
          <t>L0201971</t>
        </is>
      </c>
      <c r="Y10371" t="inlineStr">
        <is>
          <t>2026-03-08</t>
        </is>
      </c>
      <c r="Z10371" t="inlineStr">
        <is>
          <t>home_use</t>
        </is>
      </c>
      <c r="AA10371" t="inlineStr">
        <is>
          <t>IMP01310</t>
        </is>
      </c>
      <c r="AB10371" t="inlineStr">
        <is>
          <t>T109167</t>
        </is>
      </c>
      <c r="AC10371" s="32" t="n">
        <v>3130832.11</v>
      </c>
      <c r="AD10371" s="32" t="n">
        <v>334999.04</v>
      </c>
      <c r="AE10371" s="35">
        <f>(LEFT(Y10371,4)-Parameters!$B$23)*12+MID(Y10371,6,2)-Parameters!$B$24+1</f>
        <v/>
      </c>
    </row>
    <row r="10372">
      <c r="X10372" t="inlineStr">
        <is>
          <t>L0201972</t>
        </is>
      </c>
      <c r="Y10372" t="inlineStr">
        <is>
          <t>2026-03-08</t>
        </is>
      </c>
      <c r="Z10372" t="inlineStr">
        <is>
          <t>home_use</t>
        </is>
      </c>
      <c r="AA10372" t="inlineStr">
        <is>
          <t>IMP01310</t>
        </is>
      </c>
      <c r="AB10372" t="inlineStr">
        <is>
          <t>T109167</t>
        </is>
      </c>
      <c r="AC10372" s="32" t="n">
        <v>504688.59</v>
      </c>
      <c r="AD10372" s="32" t="n">
        <v>54001.68</v>
      </c>
      <c r="AE10372" s="35">
        <f>(LEFT(Y10372,4)-Parameters!$B$23)*12+MID(Y10372,6,2)-Parameters!$B$24+1</f>
        <v/>
      </c>
    </row>
    <row r="10373">
      <c r="X10373" t="inlineStr">
        <is>
          <t>L0201973</t>
        </is>
      </c>
      <c r="Y10373" t="inlineStr">
        <is>
          <t>2026-03-08</t>
        </is>
      </c>
      <c r="Z10373" t="inlineStr">
        <is>
          <t>home_use</t>
        </is>
      </c>
      <c r="AA10373" t="inlineStr">
        <is>
          <t>IMP01310</t>
        </is>
      </c>
      <c r="AB10373" t="inlineStr">
        <is>
          <t>T109167</t>
        </is>
      </c>
      <c r="AC10373" s="32" t="n">
        <v>499306.97</v>
      </c>
      <c r="AD10373" s="32" t="n">
        <v>53425.85</v>
      </c>
      <c r="AE10373" s="35">
        <f>(LEFT(Y10373,4)-Parameters!$B$23)*12+MID(Y10373,6,2)-Parameters!$B$24+1</f>
        <v/>
      </c>
    </row>
    <row r="10374">
      <c r="X10374" t="inlineStr">
        <is>
          <t>L0201975</t>
        </is>
      </c>
      <c r="Y10374" t="inlineStr">
        <is>
          <t>2026-03-08</t>
        </is>
      </c>
      <c r="Z10374" t="inlineStr">
        <is>
          <t>home_use</t>
        </is>
      </c>
      <c r="AA10374" t="inlineStr">
        <is>
          <t>IMP01310</t>
        </is>
      </c>
      <c r="AB10374" t="inlineStr">
        <is>
          <t>T109167</t>
        </is>
      </c>
      <c r="AC10374" s="32" t="n">
        <v>774692.48</v>
      </c>
      <c r="AD10374" s="32" t="n">
        <v>82892.10000000001</v>
      </c>
      <c r="AE10374" s="35">
        <f>(LEFT(Y10374,4)-Parameters!$B$23)*12+MID(Y10374,6,2)-Parameters!$B$24+1</f>
        <v/>
      </c>
    </row>
    <row r="10375">
      <c r="X10375" t="inlineStr">
        <is>
          <t>L0201976</t>
        </is>
      </c>
      <c r="Y10375" t="inlineStr">
        <is>
          <t>2026-03-08</t>
        </is>
      </c>
      <c r="Z10375" t="inlineStr">
        <is>
          <t>home_use</t>
        </is>
      </c>
      <c r="AA10375" t="inlineStr">
        <is>
          <t>IMP01310</t>
        </is>
      </c>
      <c r="AB10375" t="inlineStr">
        <is>
          <t>T109167</t>
        </is>
      </c>
      <c r="AC10375" s="32" t="n">
        <v>1036086.72</v>
      </c>
      <c r="AD10375" s="32" t="n">
        <v>110861.28</v>
      </c>
      <c r="AE10375" s="35">
        <f>(LEFT(Y10375,4)-Parameters!$B$23)*12+MID(Y10375,6,2)-Parameters!$B$24+1</f>
        <v/>
      </c>
    </row>
    <row r="10376">
      <c r="X10376" t="inlineStr">
        <is>
          <t>L0202243</t>
        </is>
      </c>
      <c r="Y10376" t="inlineStr">
        <is>
          <t>2026-03-09</t>
        </is>
      </c>
      <c r="Z10376" t="inlineStr">
        <is>
          <t>home_use</t>
        </is>
      </c>
      <c r="AA10376" t="inlineStr">
        <is>
          <t>IMP01310</t>
        </is>
      </c>
      <c r="AB10376" t="inlineStr">
        <is>
          <t>T109167</t>
        </is>
      </c>
      <c r="AC10376" s="32" t="n">
        <v>1088723.8</v>
      </c>
      <c r="AD10376" s="32" t="n">
        <v>116493.45</v>
      </c>
      <c r="AE10376" s="35">
        <f>(LEFT(Y10376,4)-Parameters!$B$23)*12+MID(Y10376,6,2)-Parameters!$B$24+1</f>
        <v/>
      </c>
    </row>
    <row r="10377">
      <c r="X10377" t="inlineStr">
        <is>
          <t>L0202244</t>
        </is>
      </c>
      <c r="Y10377" t="inlineStr">
        <is>
          <t>2026-03-09</t>
        </is>
      </c>
      <c r="Z10377" t="inlineStr">
        <is>
          <t>warehouse_out</t>
        </is>
      </c>
      <c r="AA10377" t="inlineStr">
        <is>
          <t>IMP01310</t>
        </is>
      </c>
      <c r="AB10377" t="inlineStr">
        <is>
          <t>T109167</t>
        </is>
      </c>
      <c r="AC10377" s="32" t="n">
        <v>2639474.97</v>
      </c>
      <c r="AD10377" s="32" t="n">
        <v>282423.82</v>
      </c>
      <c r="AE10377" s="35">
        <f>(LEFT(Y10377,4)-Parameters!$B$23)*12+MID(Y10377,6,2)-Parameters!$B$24+1</f>
        <v/>
      </c>
    </row>
    <row r="10378">
      <c r="X10378" t="inlineStr">
        <is>
          <t>L0202245</t>
        </is>
      </c>
      <c r="Y10378" t="inlineStr">
        <is>
          <t>2026-03-09</t>
        </is>
      </c>
      <c r="Z10378" t="inlineStr">
        <is>
          <t>home_use</t>
        </is>
      </c>
      <c r="AA10378" t="inlineStr">
        <is>
          <t>IMP01310</t>
        </is>
      </c>
      <c r="AB10378" t="inlineStr">
        <is>
          <t>T109167</t>
        </is>
      </c>
      <c r="AC10378" s="32" t="n">
        <v>895044.23</v>
      </c>
      <c r="AD10378" s="32" t="n">
        <v>95769.73</v>
      </c>
      <c r="AE10378" s="35">
        <f>(LEFT(Y10378,4)-Parameters!$B$23)*12+MID(Y10378,6,2)-Parameters!$B$24+1</f>
        <v/>
      </c>
    </row>
    <row r="10379">
      <c r="X10379" t="inlineStr">
        <is>
          <t>L0202246</t>
        </is>
      </c>
      <c r="Y10379" t="inlineStr">
        <is>
          <t>2026-03-09</t>
        </is>
      </c>
      <c r="Z10379" t="inlineStr">
        <is>
          <t>home_use</t>
        </is>
      </c>
      <c r="AA10379" t="inlineStr">
        <is>
          <t>IMP01310</t>
        </is>
      </c>
      <c r="AB10379" t="inlineStr">
        <is>
          <t>T109167</t>
        </is>
      </c>
      <c r="AC10379" s="32" t="n">
        <v>797178.13</v>
      </c>
      <c r="AD10379" s="32" t="n">
        <v>85298.06</v>
      </c>
      <c r="AE10379" s="35">
        <f>(LEFT(Y10379,4)-Parameters!$B$23)*12+MID(Y10379,6,2)-Parameters!$B$24+1</f>
        <v/>
      </c>
    </row>
    <row r="10380">
      <c r="X10380" t="inlineStr">
        <is>
          <t>L0202247</t>
        </is>
      </c>
      <c r="Y10380" t="inlineStr">
        <is>
          <t>2026-03-09</t>
        </is>
      </c>
      <c r="Z10380" t="inlineStr">
        <is>
          <t>home_use</t>
        </is>
      </c>
      <c r="AA10380" t="inlineStr">
        <is>
          <t>IMP01310</t>
        </is>
      </c>
      <c r="AB10380" t="inlineStr">
        <is>
          <t>T109167</t>
        </is>
      </c>
      <c r="AC10380" s="32" t="n">
        <v>428349.64</v>
      </c>
      <c r="AD10380" s="32" t="n">
        <v>45833.41</v>
      </c>
      <c r="AE10380" s="35">
        <f>(LEFT(Y10380,4)-Parameters!$B$23)*12+MID(Y10380,6,2)-Parameters!$B$24+1</f>
        <v/>
      </c>
    </row>
    <row r="10381">
      <c r="X10381" t="inlineStr">
        <is>
          <t>L0202248</t>
        </is>
      </c>
      <c r="Y10381" t="inlineStr">
        <is>
          <t>2026-03-09</t>
        </is>
      </c>
      <c r="Z10381" t="inlineStr">
        <is>
          <t>home_use</t>
        </is>
      </c>
      <c r="AA10381" t="inlineStr">
        <is>
          <t>IMP01310</t>
        </is>
      </c>
      <c r="AB10381" t="inlineStr">
        <is>
          <t>T109167</t>
        </is>
      </c>
      <c r="AC10381" s="32" t="n">
        <v>799681.77</v>
      </c>
      <c r="AD10381" s="32" t="n">
        <v>85565.95</v>
      </c>
      <c r="AE10381" s="35">
        <f>(LEFT(Y10381,4)-Parameters!$B$23)*12+MID(Y10381,6,2)-Parameters!$B$24+1</f>
        <v/>
      </c>
    </row>
    <row r="10382">
      <c r="X10382" t="inlineStr">
        <is>
          <t>L0202249</t>
        </is>
      </c>
      <c r="Y10382" t="inlineStr">
        <is>
          <t>2026-03-09</t>
        </is>
      </c>
      <c r="Z10382" t="inlineStr">
        <is>
          <t>home_use</t>
        </is>
      </c>
      <c r="AA10382" t="inlineStr">
        <is>
          <t>IMP01310</t>
        </is>
      </c>
      <c r="AB10382" t="inlineStr">
        <is>
          <t>T109167</t>
        </is>
      </c>
      <c r="AC10382" s="32" t="n">
        <v>1148795.45</v>
      </c>
      <c r="AD10382" s="32" t="n">
        <v>122921.11</v>
      </c>
      <c r="AE10382" s="35">
        <f>(LEFT(Y10382,4)-Parameters!$B$23)*12+MID(Y10382,6,2)-Parameters!$B$24+1</f>
        <v/>
      </c>
    </row>
    <row r="10383">
      <c r="X10383" t="inlineStr">
        <is>
          <t>L0202526</t>
        </is>
      </c>
      <c r="Y10383" t="inlineStr">
        <is>
          <t>2026-03-10</t>
        </is>
      </c>
      <c r="Z10383" t="inlineStr">
        <is>
          <t>home_use</t>
        </is>
      </c>
      <c r="AA10383" t="inlineStr">
        <is>
          <t>IMP01310</t>
        </is>
      </c>
      <c r="AB10383" t="inlineStr">
        <is>
          <t>T109167</t>
        </is>
      </c>
      <c r="AC10383" s="32" t="n">
        <v>419499.11</v>
      </c>
      <c r="AD10383" s="32" t="n">
        <v>44886.4</v>
      </c>
      <c r="AE10383" s="35">
        <f>(LEFT(Y10383,4)-Parameters!$B$23)*12+MID(Y10383,6,2)-Parameters!$B$24+1</f>
        <v/>
      </c>
    </row>
    <row r="10384">
      <c r="X10384" t="inlineStr">
        <is>
          <t>L0202527</t>
        </is>
      </c>
      <c r="Y10384" t="inlineStr">
        <is>
          <t>2026-03-10</t>
        </is>
      </c>
      <c r="Z10384" t="inlineStr">
        <is>
          <t>home_use</t>
        </is>
      </c>
      <c r="AA10384" t="inlineStr">
        <is>
          <t>IMP01310</t>
        </is>
      </c>
      <c r="AB10384" t="inlineStr">
        <is>
          <t>T109167</t>
        </is>
      </c>
      <c r="AC10384" s="32" t="n">
        <v>709173.13</v>
      </c>
      <c r="AD10384" s="32" t="n">
        <v>81554.91</v>
      </c>
      <c r="AE10384" s="35">
        <f>(LEFT(Y10384,4)-Parameters!$B$23)*12+MID(Y10384,6,2)-Parameters!$B$24+1</f>
        <v/>
      </c>
    </row>
    <row r="10385">
      <c r="X10385" t="inlineStr">
        <is>
          <t>L0202528</t>
        </is>
      </c>
      <c r="Y10385" t="inlineStr">
        <is>
          <t>2026-03-10</t>
        </is>
      </c>
      <c r="Z10385" t="inlineStr">
        <is>
          <t>home_use</t>
        </is>
      </c>
      <c r="AA10385" t="inlineStr">
        <is>
          <t>IMP01310</t>
        </is>
      </c>
      <c r="AB10385" t="inlineStr">
        <is>
          <t>T109167</t>
        </is>
      </c>
      <c r="AC10385" s="32" t="n">
        <v>986266.46</v>
      </c>
      <c r="AD10385" s="32" t="n">
        <v>105530.51</v>
      </c>
      <c r="AE10385" s="35">
        <f>(LEFT(Y10385,4)-Parameters!$B$23)*12+MID(Y10385,6,2)-Parameters!$B$24+1</f>
        <v/>
      </c>
    </row>
    <row r="10386">
      <c r="X10386" t="inlineStr">
        <is>
          <t>L0202529</t>
        </is>
      </c>
      <c r="Y10386" t="inlineStr">
        <is>
          <t>2026-03-10</t>
        </is>
      </c>
      <c r="Z10386" t="inlineStr">
        <is>
          <t>home_use</t>
        </is>
      </c>
      <c r="AA10386" t="inlineStr">
        <is>
          <t>IMP01310</t>
        </is>
      </c>
      <c r="AB10386" t="inlineStr">
        <is>
          <t>T109167</t>
        </is>
      </c>
      <c r="AC10386" s="32" t="n">
        <v>524011.3</v>
      </c>
      <c r="AD10386" s="32" t="n">
        <v>56069.21</v>
      </c>
      <c r="AE10386" s="35">
        <f>(LEFT(Y10386,4)-Parameters!$B$23)*12+MID(Y10386,6,2)-Parameters!$B$24+1</f>
        <v/>
      </c>
    </row>
    <row r="10387">
      <c r="X10387" t="inlineStr">
        <is>
          <t>L0202530</t>
        </is>
      </c>
      <c r="Y10387" t="inlineStr">
        <is>
          <t>2026-03-10</t>
        </is>
      </c>
      <c r="Z10387" t="inlineStr">
        <is>
          <t>home_use</t>
        </is>
      </c>
      <c r="AA10387" t="inlineStr">
        <is>
          <t>IMP01310</t>
        </is>
      </c>
      <c r="AB10387" t="inlineStr">
        <is>
          <t>T109167</t>
        </is>
      </c>
      <c r="AC10387" s="32" t="n">
        <v>448921.18</v>
      </c>
      <c r="AD10387" s="32" t="n">
        <v>48034.57</v>
      </c>
      <c r="AE10387" s="35">
        <f>(LEFT(Y10387,4)-Parameters!$B$23)*12+MID(Y10387,6,2)-Parameters!$B$24+1</f>
        <v/>
      </c>
    </row>
    <row r="10388">
      <c r="X10388" t="inlineStr">
        <is>
          <t>L0202531</t>
        </is>
      </c>
      <c r="Y10388" t="inlineStr">
        <is>
          <t>2026-03-10</t>
        </is>
      </c>
      <c r="Z10388" t="inlineStr">
        <is>
          <t>home_use</t>
        </is>
      </c>
      <c r="AA10388" t="inlineStr">
        <is>
          <t>IMP01310</t>
        </is>
      </c>
      <c r="AB10388" t="inlineStr">
        <is>
          <t>T109167</t>
        </is>
      </c>
      <c r="AC10388" s="32" t="n">
        <v>539884.1</v>
      </c>
      <c r="AD10388" s="32" t="n">
        <v>57767.6</v>
      </c>
      <c r="AE10388" s="35">
        <f>(LEFT(Y10388,4)-Parameters!$B$23)*12+MID(Y10388,6,2)-Parameters!$B$24+1</f>
        <v/>
      </c>
    </row>
    <row r="10389">
      <c r="X10389" t="inlineStr">
        <is>
          <t>L0202804</t>
        </is>
      </c>
      <c r="Y10389" t="inlineStr">
        <is>
          <t>2026-03-11</t>
        </is>
      </c>
      <c r="Z10389" t="inlineStr">
        <is>
          <t>home_use</t>
        </is>
      </c>
      <c r="AA10389" t="inlineStr">
        <is>
          <t>IMP01310</t>
        </is>
      </c>
      <c r="AB10389" t="inlineStr">
        <is>
          <t>T109167</t>
        </is>
      </c>
      <c r="AC10389" s="32" t="n">
        <v>1276382.26</v>
      </c>
      <c r="AD10389" s="32" t="n">
        <v>136572.9</v>
      </c>
      <c r="AE10389" s="35">
        <f>(LEFT(Y10389,4)-Parameters!$B$23)*12+MID(Y10389,6,2)-Parameters!$B$24+1</f>
        <v/>
      </c>
    </row>
    <row r="10390">
      <c r="X10390" t="inlineStr">
        <is>
          <t>L0202806</t>
        </is>
      </c>
      <c r="Y10390" t="inlineStr">
        <is>
          <t>2026-03-11</t>
        </is>
      </c>
      <c r="Z10390" t="inlineStr">
        <is>
          <t>home_use</t>
        </is>
      </c>
      <c r="AA10390" t="inlineStr">
        <is>
          <t>IMP01310</t>
        </is>
      </c>
      <c r="AB10390" t="inlineStr">
        <is>
          <t>T109167</t>
        </is>
      </c>
      <c r="AC10390" s="32" t="n">
        <v>561969.61</v>
      </c>
      <c r="AD10390" s="32" t="n">
        <v>60130.75</v>
      </c>
      <c r="AE10390" s="35">
        <f>(LEFT(Y10390,4)-Parameters!$B$23)*12+MID(Y10390,6,2)-Parameters!$B$24+1</f>
        <v/>
      </c>
    </row>
    <row r="10391">
      <c r="X10391" t="inlineStr">
        <is>
          <t>L0202807</t>
        </is>
      </c>
      <c r="Y10391" t="inlineStr">
        <is>
          <t>2026-03-11</t>
        </is>
      </c>
      <c r="Z10391" t="inlineStr">
        <is>
          <t>home_use</t>
        </is>
      </c>
      <c r="AA10391" t="inlineStr">
        <is>
          <t>IMP01310</t>
        </is>
      </c>
      <c r="AB10391" t="inlineStr">
        <is>
          <t>T109167</t>
        </is>
      </c>
      <c r="AC10391" s="32" t="n">
        <v>714966.5</v>
      </c>
      <c r="AD10391" s="32" t="n">
        <v>76501.42</v>
      </c>
      <c r="AE10391" s="35">
        <f>(LEFT(Y10391,4)-Parameters!$B$23)*12+MID(Y10391,6,2)-Parameters!$B$24+1</f>
        <v/>
      </c>
    </row>
    <row r="10392">
      <c r="X10392" t="inlineStr">
        <is>
          <t>L0202808</t>
        </is>
      </c>
      <c r="Y10392" t="inlineStr">
        <is>
          <t>2026-03-11</t>
        </is>
      </c>
      <c r="Z10392" t="inlineStr">
        <is>
          <t>home_use</t>
        </is>
      </c>
      <c r="AA10392" t="inlineStr">
        <is>
          <t>IMP01310</t>
        </is>
      </c>
      <c r="AB10392" t="inlineStr">
        <is>
          <t>T109167</t>
        </is>
      </c>
      <c r="AC10392" s="32" t="n">
        <v>685759.95</v>
      </c>
      <c r="AD10392" s="32" t="n">
        <v>85719.99000000001</v>
      </c>
      <c r="AE10392" s="35">
        <f>(LEFT(Y10392,4)-Parameters!$B$23)*12+MID(Y10392,6,2)-Parameters!$B$24+1</f>
        <v/>
      </c>
    </row>
    <row r="10393">
      <c r="X10393" t="inlineStr">
        <is>
          <t>L0203079</t>
        </is>
      </c>
      <c r="Y10393" t="inlineStr">
        <is>
          <t>2026-03-12</t>
        </is>
      </c>
      <c r="Z10393" t="inlineStr">
        <is>
          <t>home_use</t>
        </is>
      </c>
      <c r="AA10393" t="inlineStr">
        <is>
          <t>IMP01310</t>
        </is>
      </c>
      <c r="AB10393" t="inlineStr">
        <is>
          <t>T109167</t>
        </is>
      </c>
      <c r="AC10393" s="32" t="n">
        <v>961813.63</v>
      </c>
      <c r="AD10393" s="32" t="n">
        <v>102914.06</v>
      </c>
      <c r="AE10393" s="35">
        <f>(LEFT(Y10393,4)-Parameters!$B$23)*12+MID(Y10393,6,2)-Parameters!$B$24+1</f>
        <v/>
      </c>
    </row>
    <row r="10394">
      <c r="X10394" t="inlineStr">
        <is>
          <t>L0203082</t>
        </is>
      </c>
      <c r="Y10394" t="inlineStr">
        <is>
          <t>2026-03-12</t>
        </is>
      </c>
      <c r="Z10394" t="inlineStr">
        <is>
          <t>home_use</t>
        </is>
      </c>
      <c r="AA10394" t="inlineStr">
        <is>
          <t>IMP01310</t>
        </is>
      </c>
      <c r="AB10394" t="inlineStr">
        <is>
          <t>T109167</t>
        </is>
      </c>
      <c r="AC10394" s="32" t="n">
        <v>319268</v>
      </c>
      <c r="AD10394" s="32" t="n">
        <v>34161.68</v>
      </c>
      <c r="AE10394" s="35">
        <f>(LEFT(Y10394,4)-Parameters!$B$23)*12+MID(Y10394,6,2)-Parameters!$B$24+1</f>
        <v/>
      </c>
    </row>
    <row r="10395">
      <c r="X10395" t="inlineStr">
        <is>
          <t>L0203083</t>
        </is>
      </c>
      <c r="Y10395" t="inlineStr">
        <is>
          <t>2026-03-12</t>
        </is>
      </c>
      <c r="Z10395" t="inlineStr">
        <is>
          <t>home_use</t>
        </is>
      </c>
      <c r="AA10395" t="inlineStr">
        <is>
          <t>IMP01310</t>
        </is>
      </c>
      <c r="AB10395" t="inlineStr">
        <is>
          <t>T109167</t>
        </is>
      </c>
      <c r="AC10395" s="32" t="n">
        <v>971898.08</v>
      </c>
      <c r="AD10395" s="32" t="n">
        <v>103993.09</v>
      </c>
      <c r="AE10395" s="35">
        <f>(LEFT(Y10395,4)-Parameters!$B$23)*12+MID(Y10395,6,2)-Parameters!$B$24+1</f>
        <v/>
      </c>
    </row>
    <row r="10396">
      <c r="X10396" t="inlineStr">
        <is>
          <t>L0203084</t>
        </is>
      </c>
      <c r="Y10396" t="inlineStr">
        <is>
          <t>2026-03-12</t>
        </is>
      </c>
      <c r="Z10396" t="inlineStr">
        <is>
          <t>home_use</t>
        </is>
      </c>
      <c r="AA10396" t="inlineStr">
        <is>
          <t>IMP01310</t>
        </is>
      </c>
      <c r="AB10396" t="inlineStr">
        <is>
          <t>T109167</t>
        </is>
      </c>
      <c r="AC10396" s="32" t="n">
        <v>385811.8</v>
      </c>
      <c r="AD10396" s="32" t="n">
        <v>41281.86</v>
      </c>
      <c r="AE10396" s="35">
        <f>(LEFT(Y10396,4)-Parameters!$B$23)*12+MID(Y10396,6,2)-Parameters!$B$24+1</f>
        <v/>
      </c>
    </row>
    <row r="10397">
      <c r="X10397" t="inlineStr">
        <is>
          <t>L0203085</t>
        </is>
      </c>
      <c r="Y10397" t="inlineStr">
        <is>
          <t>2026-03-12</t>
        </is>
      </c>
      <c r="Z10397" t="inlineStr">
        <is>
          <t>home_use</t>
        </is>
      </c>
      <c r="AA10397" t="inlineStr">
        <is>
          <t>IMP01310</t>
        </is>
      </c>
      <c r="AB10397" t="inlineStr">
        <is>
          <t>T109167</t>
        </is>
      </c>
      <c r="AC10397" s="32" t="n">
        <v>106508.74</v>
      </c>
      <c r="AD10397" s="32" t="n">
        <v>11396.44</v>
      </c>
      <c r="AE10397" s="35">
        <f>(LEFT(Y10397,4)-Parameters!$B$23)*12+MID(Y10397,6,2)-Parameters!$B$24+1</f>
        <v/>
      </c>
    </row>
    <row r="10398">
      <c r="X10398" t="inlineStr">
        <is>
          <t>L0203352</t>
        </is>
      </c>
      <c r="Y10398" t="inlineStr">
        <is>
          <t>2026-03-13</t>
        </is>
      </c>
      <c r="Z10398" t="inlineStr">
        <is>
          <t>home_use</t>
        </is>
      </c>
      <c r="AA10398" t="inlineStr">
        <is>
          <t>IMP01310</t>
        </is>
      </c>
      <c r="AB10398" t="inlineStr">
        <is>
          <t>T109167</t>
        </is>
      </c>
      <c r="AC10398" s="32" t="n">
        <v>792451.12</v>
      </c>
      <c r="AD10398" s="32" t="n">
        <v>84792.27</v>
      </c>
      <c r="AE10398" s="35">
        <f>(LEFT(Y10398,4)-Parameters!$B$23)*12+MID(Y10398,6,2)-Parameters!$B$24+1</f>
        <v/>
      </c>
    </row>
    <row r="10399">
      <c r="X10399" t="inlineStr">
        <is>
          <t>L0203354</t>
        </is>
      </c>
      <c r="Y10399" t="inlineStr">
        <is>
          <t>2026-03-13</t>
        </is>
      </c>
      <c r="Z10399" t="inlineStr">
        <is>
          <t>home_use</t>
        </is>
      </c>
      <c r="AA10399" t="inlineStr">
        <is>
          <t>IMP01310</t>
        </is>
      </c>
      <c r="AB10399" t="inlineStr">
        <is>
          <t>T109167</t>
        </is>
      </c>
      <c r="AC10399" s="32" t="n">
        <v>1180513.33</v>
      </c>
      <c r="AD10399" s="32" t="n">
        <v>126314.93</v>
      </c>
      <c r="AE10399" s="35">
        <f>(LEFT(Y10399,4)-Parameters!$B$23)*12+MID(Y10399,6,2)-Parameters!$B$24+1</f>
        <v/>
      </c>
    </row>
    <row r="10400">
      <c r="X10400" t="inlineStr">
        <is>
          <t>L0203355</t>
        </is>
      </c>
      <c r="Y10400" t="inlineStr">
        <is>
          <t>2026-03-13</t>
        </is>
      </c>
      <c r="Z10400" t="inlineStr">
        <is>
          <t>home_use</t>
        </is>
      </c>
      <c r="AA10400" t="inlineStr">
        <is>
          <t>IMP01310</t>
        </is>
      </c>
      <c r="AB10400" t="inlineStr">
        <is>
          <t>T109167</t>
        </is>
      </c>
      <c r="AC10400" s="32" t="n">
        <v>2859041.49</v>
      </c>
      <c r="AD10400" s="32" t="n">
        <v>305917.44</v>
      </c>
      <c r="AE10400" s="35">
        <f>(LEFT(Y10400,4)-Parameters!$B$23)*12+MID(Y10400,6,2)-Parameters!$B$24+1</f>
        <v/>
      </c>
    </row>
    <row r="10401">
      <c r="X10401" t="inlineStr">
        <is>
          <t>L0203356</t>
        </is>
      </c>
      <c r="Y10401" t="inlineStr">
        <is>
          <t>2026-03-13</t>
        </is>
      </c>
      <c r="Z10401" t="inlineStr">
        <is>
          <t>home_use</t>
        </is>
      </c>
      <c r="AA10401" t="inlineStr">
        <is>
          <t>IMP01310</t>
        </is>
      </c>
      <c r="AB10401" t="inlineStr">
        <is>
          <t>T109167</t>
        </is>
      </c>
      <c r="AC10401" s="32" t="n">
        <v>553023.85</v>
      </c>
      <c r="AD10401" s="32" t="n">
        <v>59173.55</v>
      </c>
      <c r="AE10401" s="35">
        <f>(LEFT(Y10401,4)-Parameters!$B$23)*12+MID(Y10401,6,2)-Parameters!$B$24+1</f>
        <v/>
      </c>
    </row>
    <row r="10402">
      <c r="X10402" t="inlineStr">
        <is>
          <t>L0203357</t>
        </is>
      </c>
      <c r="Y10402" t="inlineStr">
        <is>
          <t>2026-03-13</t>
        </is>
      </c>
      <c r="Z10402" t="inlineStr">
        <is>
          <t>home_use</t>
        </is>
      </c>
      <c r="AA10402" t="inlineStr">
        <is>
          <t>IMP01310</t>
        </is>
      </c>
      <c r="AB10402" t="inlineStr">
        <is>
          <t>T109167</t>
        </is>
      </c>
      <c r="AC10402" s="32" t="n">
        <v>1105856.85</v>
      </c>
      <c r="AD10402" s="32" t="n">
        <v>118326.68</v>
      </c>
      <c r="AE10402" s="35">
        <f>(LEFT(Y10402,4)-Parameters!$B$23)*12+MID(Y10402,6,2)-Parameters!$B$24+1</f>
        <v/>
      </c>
    </row>
    <row r="10403">
      <c r="X10403" t="inlineStr">
        <is>
          <t>L0203602</t>
        </is>
      </c>
      <c r="Y10403" t="inlineStr">
        <is>
          <t>2026-03-14</t>
        </is>
      </c>
      <c r="Z10403" t="inlineStr">
        <is>
          <t>home_use</t>
        </is>
      </c>
      <c r="AA10403" t="inlineStr">
        <is>
          <t>IMP01310</t>
        </is>
      </c>
      <c r="AB10403" t="inlineStr">
        <is>
          <t>T109167</t>
        </is>
      </c>
      <c r="AC10403" s="32" t="n">
        <v>321199.9</v>
      </c>
      <c r="AD10403" s="32" t="n">
        <v>34368.39</v>
      </c>
      <c r="AE10403" s="35">
        <f>(LEFT(Y10403,4)-Parameters!$B$23)*12+MID(Y10403,6,2)-Parameters!$B$24+1</f>
        <v/>
      </c>
    </row>
    <row r="10404">
      <c r="X10404" t="inlineStr">
        <is>
          <t>L0203604</t>
        </is>
      </c>
      <c r="Y10404" t="inlineStr">
        <is>
          <t>2026-03-14</t>
        </is>
      </c>
      <c r="Z10404" t="inlineStr">
        <is>
          <t>home_use</t>
        </is>
      </c>
      <c r="AA10404" t="inlineStr">
        <is>
          <t>IMP01310</t>
        </is>
      </c>
      <c r="AB10404" t="inlineStr">
        <is>
          <t>T109167</t>
        </is>
      </c>
      <c r="AC10404" s="32" t="n">
        <v>342274.29</v>
      </c>
      <c r="AD10404" s="32" t="n">
        <v>36623.35</v>
      </c>
      <c r="AE10404" s="35">
        <f>(LEFT(Y10404,4)-Parameters!$B$23)*12+MID(Y10404,6,2)-Parameters!$B$24+1</f>
        <v/>
      </c>
    </row>
    <row r="10405">
      <c r="X10405" t="inlineStr">
        <is>
          <t>L0203606</t>
        </is>
      </c>
      <c r="Y10405" t="inlineStr">
        <is>
          <t>2026-03-14</t>
        </is>
      </c>
      <c r="Z10405" t="inlineStr">
        <is>
          <t>home_use</t>
        </is>
      </c>
      <c r="AA10405" t="inlineStr">
        <is>
          <t>IMP01310</t>
        </is>
      </c>
      <c r="AB10405" t="inlineStr">
        <is>
          <t>T109167</t>
        </is>
      </c>
      <c r="AC10405" s="32" t="n">
        <v>1642908.62</v>
      </c>
      <c r="AD10405" s="32" t="n">
        <v>175791.22</v>
      </c>
      <c r="AE10405" s="35">
        <f>(LEFT(Y10405,4)-Parameters!$B$23)*12+MID(Y10405,6,2)-Parameters!$B$24+1</f>
        <v/>
      </c>
    </row>
    <row r="10406">
      <c r="X10406" t="inlineStr">
        <is>
          <t>L0203844</t>
        </is>
      </c>
      <c r="Y10406" t="inlineStr">
        <is>
          <t>2026-03-15</t>
        </is>
      </c>
      <c r="Z10406" t="inlineStr">
        <is>
          <t>warehouse_out</t>
        </is>
      </c>
      <c r="AA10406" t="inlineStr">
        <is>
          <t>IMP01310</t>
        </is>
      </c>
      <c r="AB10406" t="inlineStr">
        <is>
          <t>T109167</t>
        </is>
      </c>
      <c r="AC10406" s="32" t="n">
        <v>838622.97</v>
      </c>
      <c r="AD10406" s="32" t="n">
        <v>104827.87</v>
      </c>
      <c r="AE10406" s="35">
        <f>(LEFT(Y10406,4)-Parameters!$B$23)*12+MID(Y10406,6,2)-Parameters!$B$24+1</f>
        <v/>
      </c>
    </row>
    <row r="10407">
      <c r="X10407" t="inlineStr">
        <is>
          <t>L0203846</t>
        </is>
      </c>
      <c r="Y10407" t="inlineStr">
        <is>
          <t>2026-03-15</t>
        </is>
      </c>
      <c r="Z10407" t="inlineStr">
        <is>
          <t>home_use</t>
        </is>
      </c>
      <c r="AA10407" t="inlineStr">
        <is>
          <t>IMP01310</t>
        </is>
      </c>
      <c r="AB10407" t="inlineStr">
        <is>
          <t>T109167</t>
        </is>
      </c>
      <c r="AC10407" s="32" t="n">
        <v>276597.55</v>
      </c>
      <c r="AD10407" s="32" t="n">
        <v>29595.94</v>
      </c>
      <c r="AE10407" s="35">
        <f>(LEFT(Y10407,4)-Parameters!$B$23)*12+MID(Y10407,6,2)-Parameters!$B$24+1</f>
        <v/>
      </c>
    </row>
    <row r="10408">
      <c r="X10408" t="inlineStr">
        <is>
          <t>L0203847</t>
        </is>
      </c>
      <c r="Y10408" t="inlineStr">
        <is>
          <t>2026-03-15</t>
        </is>
      </c>
      <c r="Z10408" t="inlineStr">
        <is>
          <t>home_use</t>
        </is>
      </c>
      <c r="AA10408" t="inlineStr">
        <is>
          <t>IMP01310</t>
        </is>
      </c>
      <c r="AB10408" t="inlineStr">
        <is>
          <t>T109167</t>
        </is>
      </c>
      <c r="AC10408" s="32" t="n">
        <v>648507.35</v>
      </c>
      <c r="AD10408" s="32" t="n">
        <v>69390.28999999999</v>
      </c>
      <c r="AE10408" s="35">
        <f>(LEFT(Y10408,4)-Parameters!$B$23)*12+MID(Y10408,6,2)-Parameters!$B$24+1</f>
        <v/>
      </c>
    </row>
    <row r="10409">
      <c r="X10409" t="inlineStr">
        <is>
          <t>L0203848</t>
        </is>
      </c>
      <c r="Y10409" t="inlineStr">
        <is>
          <t>2026-03-15</t>
        </is>
      </c>
      <c r="Z10409" t="inlineStr">
        <is>
          <t>home_use</t>
        </is>
      </c>
      <c r="AA10409" t="inlineStr">
        <is>
          <t>IMP01310</t>
        </is>
      </c>
      <c r="AB10409" t="inlineStr">
        <is>
          <t>T109167</t>
        </is>
      </c>
      <c r="AC10409" s="32" t="n">
        <v>899824.21</v>
      </c>
      <c r="AD10409" s="32" t="n">
        <v>116977.15</v>
      </c>
      <c r="AE10409" s="35">
        <f>(LEFT(Y10409,4)-Parameters!$B$23)*12+MID(Y10409,6,2)-Parameters!$B$24+1</f>
        <v/>
      </c>
    </row>
    <row r="10410">
      <c r="X10410" t="inlineStr">
        <is>
          <t>L0204116</t>
        </is>
      </c>
      <c r="Y10410" t="inlineStr">
        <is>
          <t>2026-03-16</t>
        </is>
      </c>
      <c r="Z10410" t="inlineStr">
        <is>
          <t>home_use</t>
        </is>
      </c>
      <c r="AA10410" t="inlineStr">
        <is>
          <t>IMP01310</t>
        </is>
      </c>
      <c r="AB10410" t="inlineStr">
        <is>
          <t>T109167</t>
        </is>
      </c>
      <c r="AC10410" s="32" t="n">
        <v>841551.55</v>
      </c>
      <c r="AD10410" s="32" t="n">
        <v>90046.02</v>
      </c>
      <c r="AE10410" s="35">
        <f>(LEFT(Y10410,4)-Parameters!$B$23)*12+MID(Y10410,6,2)-Parameters!$B$24+1</f>
        <v/>
      </c>
    </row>
    <row r="10411">
      <c r="X10411" t="inlineStr">
        <is>
          <t>L0204117</t>
        </is>
      </c>
      <c r="Y10411" t="inlineStr">
        <is>
          <t>2026-03-16</t>
        </is>
      </c>
      <c r="Z10411" t="inlineStr">
        <is>
          <t>home_use</t>
        </is>
      </c>
      <c r="AA10411" t="inlineStr">
        <is>
          <t>IMP01310</t>
        </is>
      </c>
      <c r="AB10411" t="inlineStr">
        <is>
          <t>T109167</t>
        </is>
      </c>
      <c r="AC10411" s="32" t="n">
        <v>1008132.77</v>
      </c>
      <c r="AD10411" s="32" t="n">
        <v>107870.21</v>
      </c>
      <c r="AE10411" s="35">
        <f>(LEFT(Y10411,4)-Parameters!$B$23)*12+MID(Y10411,6,2)-Parameters!$B$24+1</f>
        <v/>
      </c>
    </row>
    <row r="10412">
      <c r="X10412" t="inlineStr">
        <is>
          <t>L0204365</t>
        </is>
      </c>
      <c r="Y10412" t="inlineStr">
        <is>
          <t>2026-03-17</t>
        </is>
      </c>
      <c r="Z10412" t="inlineStr">
        <is>
          <t>home_use</t>
        </is>
      </c>
      <c r="AA10412" t="inlineStr">
        <is>
          <t>IMP01310</t>
        </is>
      </c>
      <c r="AB10412" t="inlineStr">
        <is>
          <t>T109167</t>
        </is>
      </c>
      <c r="AC10412" s="32" t="n">
        <v>836565.02</v>
      </c>
      <c r="AD10412" s="32" t="n">
        <v>89512.46000000001</v>
      </c>
      <c r="AE10412" s="35">
        <f>(LEFT(Y10412,4)-Parameters!$B$23)*12+MID(Y10412,6,2)-Parameters!$B$24+1</f>
        <v/>
      </c>
    </row>
    <row r="10413">
      <c r="X10413" t="inlineStr">
        <is>
          <t>L0204366</t>
        </is>
      </c>
      <c r="Y10413" t="inlineStr">
        <is>
          <t>2026-03-17</t>
        </is>
      </c>
      <c r="Z10413" t="inlineStr">
        <is>
          <t>home_use</t>
        </is>
      </c>
      <c r="AA10413" t="inlineStr">
        <is>
          <t>IMP01310</t>
        </is>
      </c>
      <c r="AB10413" t="inlineStr">
        <is>
          <t>T109167</t>
        </is>
      </c>
      <c r="AC10413" s="32" t="n">
        <v>484359.73</v>
      </c>
      <c r="AD10413" s="32" t="n">
        <v>51826.49</v>
      </c>
      <c r="AE10413" s="35">
        <f>(LEFT(Y10413,4)-Parameters!$B$23)*12+MID(Y10413,6,2)-Parameters!$B$24+1</f>
        <v/>
      </c>
    </row>
    <row r="10414">
      <c r="X10414" t="inlineStr">
        <is>
          <t>L0204368</t>
        </is>
      </c>
      <c r="Y10414" t="inlineStr">
        <is>
          <t>2026-03-17</t>
        </is>
      </c>
      <c r="Z10414" t="inlineStr">
        <is>
          <t>home_use</t>
        </is>
      </c>
      <c r="AA10414" t="inlineStr">
        <is>
          <t>IMP01310</t>
        </is>
      </c>
      <c r="AB10414" t="inlineStr">
        <is>
          <t>T109167</t>
        </is>
      </c>
      <c r="AC10414" s="32" t="n">
        <v>1820291.68</v>
      </c>
      <c r="AD10414" s="32" t="n">
        <v>227536.46</v>
      </c>
      <c r="AE10414" s="35">
        <f>(LEFT(Y10414,4)-Parameters!$B$23)*12+MID(Y10414,6,2)-Parameters!$B$24+1</f>
        <v/>
      </c>
    </row>
    <row r="10415">
      <c r="X10415" t="inlineStr">
        <is>
          <t>L0204370</t>
        </is>
      </c>
      <c r="Y10415" t="inlineStr">
        <is>
          <t>2026-03-17</t>
        </is>
      </c>
      <c r="Z10415" t="inlineStr">
        <is>
          <t>home_use</t>
        </is>
      </c>
      <c r="AA10415" t="inlineStr">
        <is>
          <t>IMP01310</t>
        </is>
      </c>
      <c r="AB10415" t="inlineStr">
        <is>
          <t>T109167</t>
        </is>
      </c>
      <c r="AC10415" s="32" t="n">
        <v>1430971.59</v>
      </c>
      <c r="AD10415" s="32" t="n">
        <v>178871.45</v>
      </c>
      <c r="AE10415" s="35">
        <f>(LEFT(Y10415,4)-Parameters!$B$23)*12+MID(Y10415,6,2)-Parameters!$B$24+1</f>
        <v/>
      </c>
    </row>
    <row r="10416">
      <c r="X10416" t="inlineStr">
        <is>
          <t>L0204371</t>
        </is>
      </c>
      <c r="Y10416" t="inlineStr">
        <is>
          <t>2026-03-17</t>
        </is>
      </c>
      <c r="Z10416" t="inlineStr">
        <is>
          <t>home_use</t>
        </is>
      </c>
      <c r="AA10416" t="inlineStr">
        <is>
          <t>IMP01310</t>
        </is>
      </c>
      <c r="AB10416" t="inlineStr">
        <is>
          <t>T109167</t>
        </is>
      </c>
      <c r="AC10416" s="32" t="n">
        <v>636289.9399999999</v>
      </c>
      <c r="AD10416" s="32" t="n">
        <v>68083.02</v>
      </c>
      <c r="AE10416" s="35">
        <f>(LEFT(Y10416,4)-Parameters!$B$23)*12+MID(Y10416,6,2)-Parameters!$B$24+1</f>
        <v/>
      </c>
    </row>
    <row r="10417">
      <c r="X10417" t="inlineStr">
        <is>
          <t>L0204373</t>
        </is>
      </c>
      <c r="Y10417" t="inlineStr">
        <is>
          <t>2026-03-17</t>
        </is>
      </c>
      <c r="Z10417" t="inlineStr">
        <is>
          <t>home_use</t>
        </is>
      </c>
      <c r="AA10417" t="inlineStr">
        <is>
          <t>IMP01310</t>
        </is>
      </c>
      <c r="AB10417" t="inlineStr">
        <is>
          <t>T109167</t>
        </is>
      </c>
      <c r="AC10417" s="32" t="n">
        <v>442927.77</v>
      </c>
      <c r="AD10417" s="32" t="n">
        <v>47393.27</v>
      </c>
      <c r="AE10417" s="35">
        <f>(LEFT(Y10417,4)-Parameters!$B$23)*12+MID(Y10417,6,2)-Parameters!$B$24+1</f>
        <v/>
      </c>
    </row>
    <row r="10418">
      <c r="X10418" t="inlineStr">
        <is>
          <t>L0204626</t>
        </is>
      </c>
      <c r="Y10418" t="inlineStr">
        <is>
          <t>2026-03-18</t>
        </is>
      </c>
      <c r="Z10418" t="inlineStr">
        <is>
          <t>home_use</t>
        </is>
      </c>
      <c r="AA10418" t="inlineStr">
        <is>
          <t>IMP01310</t>
        </is>
      </c>
      <c r="AB10418" t="inlineStr">
        <is>
          <t>T109167</t>
        </is>
      </c>
      <c r="AC10418" s="32" t="n">
        <v>556123.28</v>
      </c>
      <c r="AD10418" s="32" t="n">
        <v>59505.19</v>
      </c>
      <c r="AE10418" s="35">
        <f>(LEFT(Y10418,4)-Parameters!$B$23)*12+MID(Y10418,6,2)-Parameters!$B$24+1</f>
        <v/>
      </c>
    </row>
    <row r="10419">
      <c r="X10419" t="inlineStr">
        <is>
          <t>L0204627</t>
        </is>
      </c>
      <c r="Y10419" t="inlineStr">
        <is>
          <t>2026-03-18</t>
        </is>
      </c>
      <c r="Z10419" t="inlineStr">
        <is>
          <t>home_use</t>
        </is>
      </c>
      <c r="AA10419" t="inlineStr">
        <is>
          <t>IMP01310</t>
        </is>
      </c>
      <c r="AB10419" t="inlineStr">
        <is>
          <t>T109167</t>
        </is>
      </c>
      <c r="AC10419" s="32" t="n">
        <v>962246.1800000001</v>
      </c>
      <c r="AD10419" s="32" t="n">
        <v>102960.34</v>
      </c>
      <c r="AE10419" s="35">
        <f>(LEFT(Y10419,4)-Parameters!$B$23)*12+MID(Y10419,6,2)-Parameters!$B$24+1</f>
        <v/>
      </c>
    </row>
    <row r="10420">
      <c r="X10420" t="inlineStr">
        <is>
          <t>L0204629</t>
        </is>
      </c>
      <c r="Y10420" t="inlineStr">
        <is>
          <t>2026-03-18</t>
        </is>
      </c>
      <c r="Z10420" t="inlineStr">
        <is>
          <t>home_use</t>
        </is>
      </c>
      <c r="AA10420" t="inlineStr">
        <is>
          <t>IMP01310</t>
        </is>
      </c>
      <c r="AB10420" t="inlineStr">
        <is>
          <t>T109167</t>
        </is>
      </c>
      <c r="AC10420" s="32" t="n">
        <v>514086.46</v>
      </c>
      <c r="AD10420" s="32" t="n">
        <v>55007.25</v>
      </c>
      <c r="AE10420" s="35">
        <f>(LEFT(Y10420,4)-Parameters!$B$23)*12+MID(Y10420,6,2)-Parameters!$B$24+1</f>
        <v/>
      </c>
    </row>
    <row r="10421">
      <c r="X10421" t="inlineStr">
        <is>
          <t>L0204630</t>
        </is>
      </c>
      <c r="Y10421" t="inlineStr">
        <is>
          <t>2026-03-18</t>
        </is>
      </c>
      <c r="Z10421" t="inlineStr">
        <is>
          <t>home_use</t>
        </is>
      </c>
      <c r="AA10421" t="inlineStr">
        <is>
          <t>IMP01310</t>
        </is>
      </c>
      <c r="AB10421" t="inlineStr">
        <is>
          <t>T109167</t>
        </is>
      </c>
      <c r="AC10421" s="32" t="n">
        <v>3190578.44</v>
      </c>
      <c r="AD10421" s="32" t="n">
        <v>341391.89</v>
      </c>
      <c r="AE10421" s="35">
        <f>(LEFT(Y10421,4)-Parameters!$B$23)*12+MID(Y10421,6,2)-Parameters!$B$24+1</f>
        <v/>
      </c>
    </row>
    <row r="10422">
      <c r="X10422" t="inlineStr">
        <is>
          <t>L0204631</t>
        </is>
      </c>
      <c r="Y10422" t="inlineStr">
        <is>
          <t>2026-03-18</t>
        </is>
      </c>
      <c r="Z10422" t="inlineStr">
        <is>
          <t>home_use</t>
        </is>
      </c>
      <c r="AA10422" t="inlineStr">
        <is>
          <t>IMP01310</t>
        </is>
      </c>
      <c r="AB10422" t="inlineStr">
        <is>
          <t>T109167</t>
        </is>
      </c>
      <c r="AC10422" s="32" t="n">
        <v>245367.84</v>
      </c>
      <c r="AD10422" s="32" t="n">
        <v>26254.36</v>
      </c>
      <c r="AE10422" s="35">
        <f>(LEFT(Y10422,4)-Parameters!$B$23)*12+MID(Y10422,6,2)-Parameters!$B$24+1</f>
        <v/>
      </c>
    </row>
    <row r="10423">
      <c r="X10423" t="inlineStr">
        <is>
          <t>L0204632</t>
        </is>
      </c>
      <c r="Y10423" t="inlineStr">
        <is>
          <t>2026-03-18</t>
        </is>
      </c>
      <c r="Z10423" t="inlineStr">
        <is>
          <t>home_use</t>
        </is>
      </c>
      <c r="AA10423" t="inlineStr">
        <is>
          <t>IMP01310</t>
        </is>
      </c>
      <c r="AB10423" t="inlineStr">
        <is>
          <t>T109167</t>
        </is>
      </c>
      <c r="AC10423" s="32" t="n">
        <v>366035.16</v>
      </c>
      <c r="AD10423" s="32" t="n">
        <v>39165.76</v>
      </c>
      <c r="AE10423" s="35">
        <f>(LEFT(Y10423,4)-Parameters!$B$23)*12+MID(Y10423,6,2)-Parameters!$B$24+1</f>
        <v/>
      </c>
    </row>
    <row r="10424">
      <c r="X10424" t="inlineStr">
        <is>
          <t>L0204871</t>
        </is>
      </c>
      <c r="Y10424" t="inlineStr">
        <is>
          <t>2026-03-19</t>
        </is>
      </c>
      <c r="Z10424" t="inlineStr">
        <is>
          <t>home_use</t>
        </is>
      </c>
      <c r="AA10424" t="inlineStr">
        <is>
          <t>IMP01310</t>
        </is>
      </c>
      <c r="AB10424" t="inlineStr">
        <is>
          <t>T109167</t>
        </is>
      </c>
      <c r="AC10424" s="32" t="n">
        <v>873340.24</v>
      </c>
      <c r="AD10424" s="32" t="n">
        <v>93447.41</v>
      </c>
      <c r="AE10424" s="35">
        <f>(LEFT(Y10424,4)-Parameters!$B$23)*12+MID(Y10424,6,2)-Parameters!$B$24+1</f>
        <v/>
      </c>
    </row>
    <row r="10425">
      <c r="X10425" t="inlineStr">
        <is>
          <t>L0204872</t>
        </is>
      </c>
      <c r="Y10425" t="inlineStr">
        <is>
          <t>2026-03-19</t>
        </is>
      </c>
      <c r="Z10425" t="inlineStr">
        <is>
          <t>home_use</t>
        </is>
      </c>
      <c r="AA10425" t="inlineStr">
        <is>
          <t>IMP01310</t>
        </is>
      </c>
      <c r="AB10425" t="inlineStr">
        <is>
          <t>T109167</t>
        </is>
      </c>
      <c r="AC10425" s="32" t="n">
        <v>560919</v>
      </c>
      <c r="AD10425" s="32" t="n">
        <v>70114.88</v>
      </c>
      <c r="AE10425" s="35">
        <f>(LEFT(Y10425,4)-Parameters!$B$23)*12+MID(Y10425,6,2)-Parameters!$B$24+1</f>
        <v/>
      </c>
    </row>
    <row r="10426">
      <c r="X10426" t="inlineStr">
        <is>
          <t>L0204874</t>
        </is>
      </c>
      <c r="Y10426" t="inlineStr">
        <is>
          <t>2026-03-19</t>
        </is>
      </c>
      <c r="Z10426" t="inlineStr">
        <is>
          <t>home_use</t>
        </is>
      </c>
      <c r="AA10426" t="inlineStr">
        <is>
          <t>IMP01310</t>
        </is>
      </c>
      <c r="AB10426" t="inlineStr">
        <is>
          <t>T109167</t>
        </is>
      </c>
      <c r="AC10426" s="32" t="n">
        <v>499029.58</v>
      </c>
      <c r="AD10426" s="32" t="n">
        <v>53396.17</v>
      </c>
      <c r="AE10426" s="35">
        <f>(LEFT(Y10426,4)-Parameters!$B$23)*12+MID(Y10426,6,2)-Parameters!$B$24+1</f>
        <v/>
      </c>
    </row>
    <row r="10427">
      <c r="X10427" t="inlineStr">
        <is>
          <t>L0204875</t>
        </is>
      </c>
      <c r="Y10427" t="inlineStr">
        <is>
          <t>2026-03-19</t>
        </is>
      </c>
      <c r="Z10427" t="inlineStr">
        <is>
          <t>home_use</t>
        </is>
      </c>
      <c r="AA10427" t="inlineStr">
        <is>
          <t>IMP01310</t>
        </is>
      </c>
      <c r="AB10427" t="inlineStr">
        <is>
          <t>T109167</t>
        </is>
      </c>
      <c r="AC10427" s="32" t="n">
        <v>855079.3</v>
      </c>
      <c r="AD10427" s="32" t="n">
        <v>91493.49000000001</v>
      </c>
      <c r="AE10427" s="35">
        <f>(LEFT(Y10427,4)-Parameters!$B$23)*12+MID(Y10427,6,2)-Parameters!$B$24+1</f>
        <v/>
      </c>
    </row>
    <row r="10428">
      <c r="X10428" t="inlineStr">
        <is>
          <t>L0204876</t>
        </is>
      </c>
      <c r="Y10428" t="inlineStr">
        <is>
          <t>2026-03-19</t>
        </is>
      </c>
      <c r="Z10428" t="inlineStr">
        <is>
          <t>home_use</t>
        </is>
      </c>
      <c r="AA10428" t="inlineStr">
        <is>
          <t>IMP01310</t>
        </is>
      </c>
      <c r="AB10428" t="inlineStr">
        <is>
          <t>T109167</t>
        </is>
      </c>
      <c r="AC10428" s="32" t="n">
        <v>875151.03</v>
      </c>
      <c r="AD10428" s="32" t="n">
        <v>93641.16</v>
      </c>
      <c r="AE10428" s="35">
        <f>(LEFT(Y10428,4)-Parameters!$B$23)*12+MID(Y10428,6,2)-Parameters!$B$24+1</f>
        <v/>
      </c>
    </row>
    <row r="10429">
      <c r="X10429" t="inlineStr">
        <is>
          <t>L0204877</t>
        </is>
      </c>
      <c r="Y10429" t="inlineStr">
        <is>
          <t>2026-03-19</t>
        </is>
      </c>
      <c r="Z10429" t="inlineStr">
        <is>
          <t>home_use</t>
        </is>
      </c>
      <c r="AA10429" t="inlineStr">
        <is>
          <t>IMP01310</t>
        </is>
      </c>
      <c r="AB10429" t="inlineStr">
        <is>
          <t>T109167</t>
        </is>
      </c>
      <c r="AC10429" s="32" t="n">
        <v>444551.94</v>
      </c>
      <c r="AD10429" s="32" t="n">
        <v>47567.06</v>
      </c>
      <c r="AE10429" s="35">
        <f>(LEFT(Y10429,4)-Parameters!$B$23)*12+MID(Y10429,6,2)-Parameters!$B$24+1</f>
        <v/>
      </c>
    </row>
    <row r="10430">
      <c r="X10430" t="inlineStr">
        <is>
          <t>L0204878</t>
        </is>
      </c>
      <c r="Y10430" t="inlineStr">
        <is>
          <t>2026-03-19</t>
        </is>
      </c>
      <c r="Z10430" t="inlineStr">
        <is>
          <t>home_use</t>
        </is>
      </c>
      <c r="AA10430" t="inlineStr">
        <is>
          <t>IMP01310</t>
        </is>
      </c>
      <c r="AB10430" t="inlineStr">
        <is>
          <t>T109167</t>
        </is>
      </c>
      <c r="AC10430" s="32" t="n">
        <v>436752.67</v>
      </c>
      <c r="AD10430" s="32" t="n">
        <v>46732.54</v>
      </c>
      <c r="AE10430" s="35">
        <f>(LEFT(Y10430,4)-Parameters!$B$23)*12+MID(Y10430,6,2)-Parameters!$B$24+1</f>
        <v/>
      </c>
    </row>
    <row r="10431">
      <c r="X10431" t="inlineStr">
        <is>
          <t>L0205136</t>
        </is>
      </c>
      <c r="Y10431" t="inlineStr">
        <is>
          <t>2026-03-20</t>
        </is>
      </c>
      <c r="Z10431" t="inlineStr">
        <is>
          <t>warehouse_out</t>
        </is>
      </c>
      <c r="AA10431" t="inlineStr">
        <is>
          <t>IMP01310</t>
        </is>
      </c>
      <c r="AB10431" t="inlineStr">
        <is>
          <t>T109167</t>
        </is>
      </c>
      <c r="AC10431" s="32" t="n">
        <v>5041835.12</v>
      </c>
      <c r="AD10431" s="32" t="n">
        <v>655438.5699999999</v>
      </c>
      <c r="AE10431" s="35">
        <f>(LEFT(Y10431,4)-Parameters!$B$23)*12+MID(Y10431,6,2)-Parameters!$B$24+1</f>
        <v/>
      </c>
    </row>
    <row r="10432">
      <c r="X10432" t="inlineStr">
        <is>
          <t>L0205137</t>
        </is>
      </c>
      <c r="Y10432" t="inlineStr">
        <is>
          <t>2026-03-20</t>
        </is>
      </c>
      <c r="Z10432" t="inlineStr">
        <is>
          <t>home_use</t>
        </is>
      </c>
      <c r="AA10432" t="inlineStr">
        <is>
          <t>IMP01310</t>
        </is>
      </c>
      <c r="AB10432" t="inlineStr">
        <is>
          <t>T109167</t>
        </is>
      </c>
      <c r="AC10432" s="32" t="n">
        <v>908746.55</v>
      </c>
      <c r="AD10432" s="32" t="n">
        <v>97235.88</v>
      </c>
      <c r="AE10432" s="35">
        <f>(LEFT(Y10432,4)-Parameters!$B$23)*12+MID(Y10432,6,2)-Parameters!$B$24+1</f>
        <v/>
      </c>
    </row>
    <row r="10433">
      <c r="X10433" t="inlineStr">
        <is>
          <t>L0205138</t>
        </is>
      </c>
      <c r="Y10433" t="inlineStr">
        <is>
          <t>2026-03-20</t>
        </is>
      </c>
      <c r="Z10433" t="inlineStr">
        <is>
          <t>home_use</t>
        </is>
      </c>
      <c r="AA10433" t="inlineStr">
        <is>
          <t>IMP01310</t>
        </is>
      </c>
      <c r="AB10433" t="inlineStr">
        <is>
          <t>T109167</t>
        </is>
      </c>
      <c r="AC10433" s="32" t="n">
        <v>858283.92</v>
      </c>
      <c r="AD10433" s="32" t="n">
        <v>91836.38</v>
      </c>
      <c r="AE10433" s="35">
        <f>(LEFT(Y10433,4)-Parameters!$B$23)*12+MID(Y10433,6,2)-Parameters!$B$24+1</f>
        <v/>
      </c>
    </row>
    <row r="10434">
      <c r="X10434" t="inlineStr">
        <is>
          <t>L0205139</t>
        </is>
      </c>
      <c r="Y10434" t="inlineStr">
        <is>
          <t>2026-03-20</t>
        </is>
      </c>
      <c r="Z10434" t="inlineStr">
        <is>
          <t>home_use</t>
        </is>
      </c>
      <c r="AA10434" t="inlineStr">
        <is>
          <t>IMP01310</t>
        </is>
      </c>
      <c r="AB10434" t="inlineStr">
        <is>
          <t>T109167</t>
        </is>
      </c>
      <c r="AC10434" s="32" t="n">
        <v>999759.9</v>
      </c>
      <c r="AD10434" s="32" t="n">
        <v>106974.31</v>
      </c>
      <c r="AE10434" s="35">
        <f>(LEFT(Y10434,4)-Parameters!$B$23)*12+MID(Y10434,6,2)-Parameters!$B$24+1</f>
        <v/>
      </c>
    </row>
    <row r="10435">
      <c r="X10435" t="inlineStr">
        <is>
          <t>L0205432</t>
        </is>
      </c>
      <c r="Y10435" t="inlineStr">
        <is>
          <t>2026-03-21</t>
        </is>
      </c>
      <c r="Z10435" t="inlineStr">
        <is>
          <t>home_use</t>
        </is>
      </c>
      <c r="AA10435" t="inlineStr">
        <is>
          <t>IMP01310</t>
        </is>
      </c>
      <c r="AB10435" t="inlineStr">
        <is>
          <t>T109167</t>
        </is>
      </c>
      <c r="AC10435" s="32" t="n">
        <v>573083</v>
      </c>
      <c r="AD10435" s="32" t="n">
        <v>74500.78999999999</v>
      </c>
      <c r="AE10435" s="35">
        <f>(LEFT(Y10435,4)-Parameters!$B$23)*12+MID(Y10435,6,2)-Parameters!$B$24+1</f>
        <v/>
      </c>
    </row>
    <row r="10436">
      <c r="X10436" t="inlineStr">
        <is>
          <t>L0205435</t>
        </is>
      </c>
      <c r="Y10436" t="inlineStr">
        <is>
          <t>2026-03-21</t>
        </is>
      </c>
      <c r="Z10436" t="inlineStr">
        <is>
          <t>home_use</t>
        </is>
      </c>
      <c r="AA10436" t="inlineStr">
        <is>
          <t>IMP01310</t>
        </is>
      </c>
      <c r="AB10436" t="inlineStr">
        <is>
          <t>T109167</t>
        </is>
      </c>
      <c r="AC10436" s="32" t="n">
        <v>525736.75</v>
      </c>
      <c r="AD10436" s="32" t="n">
        <v>56253.83</v>
      </c>
      <c r="AE10436" s="35">
        <f>(LEFT(Y10436,4)-Parameters!$B$23)*12+MID(Y10436,6,2)-Parameters!$B$24+1</f>
        <v/>
      </c>
    </row>
    <row r="10437">
      <c r="X10437" t="inlineStr">
        <is>
          <t>L0205436</t>
        </is>
      </c>
      <c r="Y10437" t="inlineStr">
        <is>
          <t>2026-03-21</t>
        </is>
      </c>
      <c r="Z10437" t="inlineStr">
        <is>
          <t>warehouse_out</t>
        </is>
      </c>
      <c r="AA10437" t="inlineStr">
        <is>
          <t>IMP01310</t>
        </is>
      </c>
      <c r="AB10437" t="inlineStr">
        <is>
          <t>T109167</t>
        </is>
      </c>
      <c r="AC10437" s="32" t="n">
        <v>876840.42</v>
      </c>
      <c r="AD10437" s="32" t="n">
        <v>93821.92999999999</v>
      </c>
      <c r="AE10437" s="35">
        <f>(LEFT(Y10437,4)-Parameters!$B$23)*12+MID(Y10437,6,2)-Parameters!$B$24+1</f>
        <v/>
      </c>
    </row>
    <row r="10438">
      <c r="X10438" t="inlineStr">
        <is>
          <t>L0205437</t>
        </is>
      </c>
      <c r="Y10438" t="inlineStr">
        <is>
          <t>2026-03-21</t>
        </is>
      </c>
      <c r="Z10438" t="inlineStr">
        <is>
          <t>home_use</t>
        </is>
      </c>
      <c r="AA10438" t="inlineStr">
        <is>
          <t>IMP01310</t>
        </is>
      </c>
      <c r="AB10438" t="inlineStr">
        <is>
          <t>T109167</t>
        </is>
      </c>
      <c r="AC10438" s="32" t="n">
        <v>396356.17</v>
      </c>
      <c r="AD10438" s="32" t="n">
        <v>42410.11</v>
      </c>
      <c r="AE10438" s="35">
        <f>(LEFT(Y10438,4)-Parameters!$B$23)*12+MID(Y10438,6,2)-Parameters!$B$24+1</f>
        <v/>
      </c>
    </row>
    <row r="10439">
      <c r="X10439" t="inlineStr">
        <is>
          <t>L0205699</t>
        </is>
      </c>
      <c r="Y10439" t="inlineStr">
        <is>
          <t>2026-03-22</t>
        </is>
      </c>
      <c r="Z10439" t="inlineStr">
        <is>
          <t>home_use</t>
        </is>
      </c>
      <c r="AA10439" t="inlineStr">
        <is>
          <t>IMP01310</t>
        </is>
      </c>
      <c r="AB10439" t="inlineStr">
        <is>
          <t>T109167</t>
        </is>
      </c>
      <c r="AC10439" s="32" t="n">
        <v>361725</v>
      </c>
      <c r="AD10439" s="32" t="n">
        <v>47024.25</v>
      </c>
      <c r="AE10439" s="35">
        <f>(LEFT(Y10439,4)-Parameters!$B$23)*12+MID(Y10439,6,2)-Parameters!$B$24+1</f>
        <v/>
      </c>
    </row>
    <row r="10440">
      <c r="X10440" t="inlineStr">
        <is>
          <t>L0205700</t>
        </is>
      </c>
      <c r="Y10440" t="inlineStr">
        <is>
          <t>2026-03-22</t>
        </is>
      </c>
      <c r="Z10440" t="inlineStr">
        <is>
          <t>home_use</t>
        </is>
      </c>
      <c r="AA10440" t="inlineStr">
        <is>
          <t>IMP01310</t>
        </is>
      </c>
      <c r="AB10440" t="inlineStr">
        <is>
          <t>T109167</t>
        </is>
      </c>
      <c r="AC10440" s="32" t="n">
        <v>547145.02</v>
      </c>
      <c r="AD10440" s="32" t="n">
        <v>58544.52</v>
      </c>
      <c r="AE10440" s="35">
        <f>(LEFT(Y10440,4)-Parameters!$B$23)*12+MID(Y10440,6,2)-Parameters!$B$24+1</f>
        <v/>
      </c>
    </row>
    <row r="10441">
      <c r="X10441" t="inlineStr">
        <is>
          <t>L0205701</t>
        </is>
      </c>
      <c r="Y10441" t="inlineStr">
        <is>
          <t>2026-03-22</t>
        </is>
      </c>
      <c r="Z10441" t="inlineStr">
        <is>
          <t>home_use</t>
        </is>
      </c>
      <c r="AA10441" t="inlineStr">
        <is>
          <t>IMP01310</t>
        </is>
      </c>
      <c r="AB10441" t="inlineStr">
        <is>
          <t>T109167</t>
        </is>
      </c>
      <c r="AC10441" s="32" t="n">
        <v>564124.98</v>
      </c>
      <c r="AD10441" s="32" t="n">
        <v>56412.5</v>
      </c>
      <c r="AE10441" s="35">
        <f>(LEFT(Y10441,4)-Parameters!$B$23)*12+MID(Y10441,6,2)-Parameters!$B$24+1</f>
        <v/>
      </c>
    </row>
    <row r="10442">
      <c r="X10442" t="inlineStr">
        <is>
          <t>L0205702</t>
        </is>
      </c>
      <c r="Y10442" t="inlineStr">
        <is>
          <t>2026-03-22</t>
        </is>
      </c>
      <c r="Z10442" t="inlineStr">
        <is>
          <t>home_use</t>
        </is>
      </c>
      <c r="AA10442" t="inlineStr">
        <is>
          <t>IMP01310</t>
        </is>
      </c>
      <c r="AB10442" t="inlineStr">
        <is>
          <t>T109167</t>
        </is>
      </c>
      <c r="AC10442" s="32" t="n">
        <v>1565104.23</v>
      </c>
      <c r="AD10442" s="32" t="n">
        <v>167466.15</v>
      </c>
      <c r="AE10442" s="35">
        <f>(LEFT(Y10442,4)-Parameters!$B$23)*12+MID(Y10442,6,2)-Parameters!$B$24+1</f>
        <v/>
      </c>
    </row>
    <row r="10443">
      <c r="X10443" t="inlineStr">
        <is>
          <t>L0205703</t>
        </is>
      </c>
      <c r="Y10443" t="inlineStr">
        <is>
          <t>2026-03-22</t>
        </is>
      </c>
      <c r="Z10443" t="inlineStr">
        <is>
          <t>home_use</t>
        </is>
      </c>
      <c r="AA10443" t="inlineStr">
        <is>
          <t>IMP01310</t>
        </is>
      </c>
      <c r="AB10443" t="inlineStr">
        <is>
          <t>T109167</t>
        </is>
      </c>
      <c r="AC10443" s="32" t="n">
        <v>558167.5699999999</v>
      </c>
      <c r="AD10443" s="32" t="n">
        <v>59723.93</v>
      </c>
      <c r="AE10443" s="35">
        <f>(LEFT(Y10443,4)-Parameters!$B$23)*12+MID(Y10443,6,2)-Parameters!$B$24+1</f>
        <v/>
      </c>
    </row>
    <row r="10444">
      <c r="X10444" t="inlineStr">
        <is>
          <t>L0205704</t>
        </is>
      </c>
      <c r="Y10444" t="inlineStr">
        <is>
          <t>2026-03-22</t>
        </is>
      </c>
      <c r="Z10444" t="inlineStr">
        <is>
          <t>warehouse_out</t>
        </is>
      </c>
      <c r="AA10444" t="inlineStr">
        <is>
          <t>IMP01310</t>
        </is>
      </c>
      <c r="AB10444" t="inlineStr">
        <is>
          <t>T109167</t>
        </is>
      </c>
      <c r="AC10444" s="32" t="n">
        <v>792030.48</v>
      </c>
      <c r="AD10444" s="32" t="n">
        <v>84747.25999999999</v>
      </c>
      <c r="AE10444" s="35">
        <f>(LEFT(Y10444,4)-Parameters!$B$23)*12+MID(Y10444,6,2)-Parameters!$B$24+1</f>
        <v/>
      </c>
    </row>
    <row r="10445">
      <c r="X10445" t="inlineStr">
        <is>
          <t>L0205705</t>
        </is>
      </c>
      <c r="Y10445" t="inlineStr">
        <is>
          <t>2026-03-22</t>
        </is>
      </c>
      <c r="Z10445" t="inlineStr">
        <is>
          <t>home_use</t>
        </is>
      </c>
      <c r="AA10445" t="inlineStr">
        <is>
          <t>IMP01310</t>
        </is>
      </c>
      <c r="AB10445" t="inlineStr">
        <is>
          <t>T109167</t>
        </is>
      </c>
      <c r="AC10445" s="32" t="n">
        <v>438646.29</v>
      </c>
      <c r="AD10445" s="32" t="n">
        <v>46935.15</v>
      </c>
      <c r="AE10445" s="35">
        <f>(LEFT(Y10445,4)-Parameters!$B$23)*12+MID(Y10445,6,2)-Parameters!$B$24+1</f>
        <v/>
      </c>
    </row>
    <row r="10446">
      <c r="X10446" t="inlineStr">
        <is>
          <t>L0205706</t>
        </is>
      </c>
      <c r="Y10446" t="inlineStr">
        <is>
          <t>2026-03-22</t>
        </is>
      </c>
      <c r="Z10446" t="inlineStr">
        <is>
          <t>home_use</t>
        </is>
      </c>
      <c r="AA10446" t="inlineStr">
        <is>
          <t>IMP01310</t>
        </is>
      </c>
      <c r="AB10446" t="inlineStr">
        <is>
          <t>T109167</t>
        </is>
      </c>
      <c r="AC10446" s="32" t="n">
        <v>1777046.92</v>
      </c>
      <c r="AD10446" s="32" t="n">
        <v>190144.02</v>
      </c>
      <c r="AE10446" s="35">
        <f>(LEFT(Y10446,4)-Parameters!$B$23)*12+MID(Y10446,6,2)-Parameters!$B$24+1</f>
        <v/>
      </c>
    </row>
    <row r="10447">
      <c r="X10447" t="inlineStr">
        <is>
          <t>L0205969</t>
        </is>
      </c>
      <c r="Y10447" t="inlineStr">
        <is>
          <t>2026-03-23</t>
        </is>
      </c>
      <c r="Z10447" t="inlineStr">
        <is>
          <t>home_use</t>
        </is>
      </c>
      <c r="AA10447" t="inlineStr">
        <is>
          <t>IMP01310</t>
        </is>
      </c>
      <c r="AB10447" t="inlineStr">
        <is>
          <t>T109167</t>
        </is>
      </c>
      <c r="AC10447" s="32" t="n">
        <v>392185.22</v>
      </c>
      <c r="AD10447" s="32" t="n">
        <v>41963.82</v>
      </c>
      <c r="AE10447" s="35">
        <f>(LEFT(Y10447,4)-Parameters!$B$23)*12+MID(Y10447,6,2)-Parameters!$B$24+1</f>
        <v/>
      </c>
    </row>
    <row r="10448">
      <c r="X10448" t="inlineStr">
        <is>
          <t>L0205970</t>
        </is>
      </c>
      <c r="Y10448" t="inlineStr">
        <is>
          <t>2026-03-23</t>
        </is>
      </c>
      <c r="Z10448" t="inlineStr">
        <is>
          <t>home_use</t>
        </is>
      </c>
      <c r="AA10448" t="inlineStr">
        <is>
          <t>IMP01310</t>
        </is>
      </c>
      <c r="AB10448" t="inlineStr">
        <is>
          <t>T109167</t>
        </is>
      </c>
      <c r="AC10448" s="32" t="n">
        <v>575083.89</v>
      </c>
      <c r="AD10448" s="32" t="n">
        <v>61533.98</v>
      </c>
      <c r="AE10448" s="35">
        <f>(LEFT(Y10448,4)-Parameters!$B$23)*12+MID(Y10448,6,2)-Parameters!$B$24+1</f>
        <v/>
      </c>
    </row>
    <row r="10449">
      <c r="X10449" t="inlineStr">
        <is>
          <t>L0205971</t>
        </is>
      </c>
      <c r="Y10449" t="inlineStr">
        <is>
          <t>2026-03-23</t>
        </is>
      </c>
      <c r="Z10449" t="inlineStr">
        <is>
          <t>home_use</t>
        </is>
      </c>
      <c r="AA10449" t="inlineStr">
        <is>
          <t>IMP01310</t>
        </is>
      </c>
      <c r="AB10449" t="inlineStr">
        <is>
          <t>T109167</t>
        </is>
      </c>
      <c r="AC10449" s="32" t="n">
        <v>787003.37</v>
      </c>
      <c r="AD10449" s="32" t="n">
        <v>84209.36</v>
      </c>
      <c r="AE10449" s="35">
        <f>(LEFT(Y10449,4)-Parameters!$B$23)*12+MID(Y10449,6,2)-Parameters!$B$24+1</f>
        <v/>
      </c>
    </row>
    <row r="10450">
      <c r="X10450" t="inlineStr">
        <is>
          <t>L0205972</t>
        </is>
      </c>
      <c r="Y10450" t="inlineStr">
        <is>
          <t>2026-03-23</t>
        </is>
      </c>
      <c r="Z10450" t="inlineStr">
        <is>
          <t>home_use</t>
        </is>
      </c>
      <c r="AA10450" t="inlineStr">
        <is>
          <t>IMP01310</t>
        </is>
      </c>
      <c r="AB10450" t="inlineStr">
        <is>
          <t>T109167</t>
        </is>
      </c>
      <c r="AC10450" s="32" t="n">
        <v>858070.73</v>
      </c>
      <c r="AD10450" s="32" t="n">
        <v>91813.57000000001</v>
      </c>
      <c r="AE10450" s="35">
        <f>(LEFT(Y10450,4)-Parameters!$B$23)*12+MID(Y10450,6,2)-Parameters!$B$24+1</f>
        <v/>
      </c>
    </row>
    <row r="10451">
      <c r="X10451" t="inlineStr">
        <is>
          <t>L0205974</t>
        </is>
      </c>
      <c r="Y10451" t="inlineStr">
        <is>
          <t>2026-03-23</t>
        </is>
      </c>
      <c r="Z10451" t="inlineStr">
        <is>
          <t>home_use</t>
        </is>
      </c>
      <c r="AA10451" t="inlineStr">
        <is>
          <t>IMP01310</t>
        </is>
      </c>
      <c r="AB10451" t="inlineStr">
        <is>
          <t>T109167</t>
        </is>
      </c>
      <c r="AC10451" s="32" t="n">
        <v>492079.34</v>
      </c>
      <c r="AD10451" s="32" t="n">
        <v>63970.31</v>
      </c>
      <c r="AE10451" s="35">
        <f>(LEFT(Y10451,4)-Parameters!$B$23)*12+MID(Y10451,6,2)-Parameters!$B$24+1</f>
        <v/>
      </c>
    </row>
    <row r="10452">
      <c r="X10452" t="inlineStr">
        <is>
          <t>L0206230</t>
        </is>
      </c>
      <c r="Y10452" t="inlineStr">
        <is>
          <t>2026-03-24</t>
        </is>
      </c>
      <c r="Z10452" t="inlineStr">
        <is>
          <t>home_use</t>
        </is>
      </c>
      <c r="AA10452" t="inlineStr">
        <is>
          <t>IMP01310</t>
        </is>
      </c>
      <c r="AB10452" t="inlineStr">
        <is>
          <t>T109167</t>
        </is>
      </c>
      <c r="AC10452" s="32" t="n">
        <v>2093056.38</v>
      </c>
      <c r="AD10452" s="32" t="n">
        <v>209305.64</v>
      </c>
      <c r="AE10452" s="35">
        <f>(LEFT(Y10452,4)-Parameters!$B$23)*12+MID(Y10452,6,2)-Parameters!$B$24+1</f>
        <v/>
      </c>
    </row>
    <row r="10453">
      <c r="X10453" t="inlineStr">
        <is>
          <t>L0206231</t>
        </is>
      </c>
      <c r="Y10453" t="inlineStr">
        <is>
          <t>2026-03-24</t>
        </is>
      </c>
      <c r="Z10453" t="inlineStr">
        <is>
          <t>home_use</t>
        </is>
      </c>
      <c r="AA10453" t="inlineStr">
        <is>
          <t>IMP01310</t>
        </is>
      </c>
      <c r="AB10453" t="inlineStr">
        <is>
          <t>T109167</t>
        </is>
      </c>
      <c r="AC10453" s="32" t="n">
        <v>325931.29</v>
      </c>
      <c r="AD10453" s="32" t="n">
        <v>34874.65</v>
      </c>
      <c r="AE10453" s="35">
        <f>(LEFT(Y10453,4)-Parameters!$B$23)*12+MID(Y10453,6,2)-Parameters!$B$24+1</f>
        <v/>
      </c>
    </row>
    <row r="10454">
      <c r="X10454" t="inlineStr">
        <is>
          <t>L0206232</t>
        </is>
      </c>
      <c r="Y10454" t="inlineStr">
        <is>
          <t>2026-03-24</t>
        </is>
      </c>
      <c r="Z10454" t="inlineStr">
        <is>
          <t>home_use</t>
        </is>
      </c>
      <c r="AA10454" t="inlineStr">
        <is>
          <t>IMP01310</t>
        </is>
      </c>
      <c r="AB10454" t="inlineStr">
        <is>
          <t>T109167</t>
        </is>
      </c>
      <c r="AC10454" s="32" t="n">
        <v>349833</v>
      </c>
      <c r="AD10454" s="32" t="n">
        <v>37432.13</v>
      </c>
      <c r="AE10454" s="35">
        <f>(LEFT(Y10454,4)-Parameters!$B$23)*12+MID(Y10454,6,2)-Parameters!$B$24+1</f>
        <v/>
      </c>
    </row>
    <row r="10455">
      <c r="X10455" t="inlineStr">
        <is>
          <t>L0206234</t>
        </is>
      </c>
      <c r="Y10455" t="inlineStr">
        <is>
          <t>2026-03-24</t>
        </is>
      </c>
      <c r="Z10455" t="inlineStr">
        <is>
          <t>home_use</t>
        </is>
      </c>
      <c r="AA10455" t="inlineStr">
        <is>
          <t>IMP01310</t>
        </is>
      </c>
      <c r="AB10455" t="inlineStr">
        <is>
          <t>T109167</t>
        </is>
      </c>
      <c r="AC10455" s="32" t="n">
        <v>431382.15</v>
      </c>
      <c r="AD10455" s="32" t="n">
        <v>46157.89</v>
      </c>
      <c r="AE10455" s="35">
        <f>(LEFT(Y10455,4)-Parameters!$B$23)*12+MID(Y10455,6,2)-Parameters!$B$24+1</f>
        <v/>
      </c>
    </row>
    <row r="10456">
      <c r="X10456" t="inlineStr">
        <is>
          <t>L0206235</t>
        </is>
      </c>
      <c r="Y10456" t="inlineStr">
        <is>
          <t>2026-03-24</t>
        </is>
      </c>
      <c r="Z10456" t="inlineStr">
        <is>
          <t>home_use</t>
        </is>
      </c>
      <c r="AA10456" t="inlineStr">
        <is>
          <t>IMP01310</t>
        </is>
      </c>
      <c r="AB10456" t="inlineStr">
        <is>
          <t>T109167</t>
        </is>
      </c>
      <c r="AC10456" s="32" t="n">
        <v>1169229.9</v>
      </c>
      <c r="AD10456" s="32" t="n">
        <v>125107.6</v>
      </c>
      <c r="AE10456" s="35">
        <f>(LEFT(Y10456,4)-Parameters!$B$23)*12+MID(Y10456,6,2)-Parameters!$B$24+1</f>
        <v/>
      </c>
    </row>
    <row r="10457">
      <c r="X10457" t="inlineStr">
        <is>
          <t>L0206519</t>
        </is>
      </c>
      <c r="Y10457" t="inlineStr">
        <is>
          <t>2026-03-25</t>
        </is>
      </c>
      <c r="Z10457" t="inlineStr">
        <is>
          <t>home_use</t>
        </is>
      </c>
      <c r="AA10457" t="inlineStr">
        <is>
          <t>IMP01310</t>
        </is>
      </c>
      <c r="AB10457" t="inlineStr">
        <is>
          <t>T109167</t>
        </is>
      </c>
      <c r="AC10457" s="32" t="n">
        <v>1499008.35</v>
      </c>
      <c r="AD10457" s="32" t="n">
        <v>160393.89</v>
      </c>
      <c r="AE10457" s="35">
        <f>(LEFT(Y10457,4)-Parameters!$B$23)*12+MID(Y10457,6,2)-Parameters!$B$24+1</f>
        <v/>
      </c>
    </row>
    <row r="10458">
      <c r="X10458" t="inlineStr">
        <is>
          <t>L0206522</t>
        </is>
      </c>
      <c r="Y10458" t="inlineStr">
        <is>
          <t>2026-03-25</t>
        </is>
      </c>
      <c r="Z10458" t="inlineStr">
        <is>
          <t>home_use</t>
        </is>
      </c>
      <c r="AA10458" t="inlineStr">
        <is>
          <t>IMP01310</t>
        </is>
      </c>
      <c r="AB10458" t="inlineStr">
        <is>
          <t>T109167</t>
        </is>
      </c>
      <c r="AC10458" s="32" t="n">
        <v>482849.91</v>
      </c>
      <c r="AD10458" s="32" t="n">
        <v>51664.94</v>
      </c>
      <c r="AE10458" s="35">
        <f>(LEFT(Y10458,4)-Parameters!$B$23)*12+MID(Y10458,6,2)-Parameters!$B$24+1</f>
        <v/>
      </c>
    </row>
    <row r="10459">
      <c r="X10459" t="inlineStr">
        <is>
          <t>L0206788</t>
        </is>
      </c>
      <c r="Y10459" t="inlineStr">
        <is>
          <t>2026-03-26</t>
        </is>
      </c>
      <c r="Z10459" t="inlineStr">
        <is>
          <t>home_use</t>
        </is>
      </c>
      <c r="AA10459" t="inlineStr">
        <is>
          <t>IMP01310</t>
        </is>
      </c>
      <c r="AB10459" t="inlineStr">
        <is>
          <t>T109167</t>
        </is>
      </c>
      <c r="AC10459" s="32" t="n">
        <v>347835.23</v>
      </c>
      <c r="AD10459" s="32" t="n">
        <v>37218.37</v>
      </c>
      <c r="AE10459" s="35">
        <f>(LEFT(Y10459,4)-Parameters!$B$23)*12+MID(Y10459,6,2)-Parameters!$B$24+1</f>
        <v/>
      </c>
    </row>
    <row r="10460">
      <c r="X10460" t="inlineStr">
        <is>
          <t>L0206789</t>
        </is>
      </c>
      <c r="Y10460" t="inlineStr">
        <is>
          <t>2026-03-26</t>
        </is>
      </c>
      <c r="Z10460" t="inlineStr">
        <is>
          <t>home_use</t>
        </is>
      </c>
      <c r="AA10460" t="inlineStr">
        <is>
          <t>IMP01310</t>
        </is>
      </c>
      <c r="AB10460" t="inlineStr">
        <is>
          <t>T109167</t>
        </is>
      </c>
      <c r="AC10460" s="32" t="n">
        <v>775443.71</v>
      </c>
      <c r="AD10460" s="32" t="n">
        <v>82972.48</v>
      </c>
      <c r="AE10460" s="35">
        <f>(LEFT(Y10460,4)-Parameters!$B$23)*12+MID(Y10460,6,2)-Parameters!$B$24+1</f>
        <v/>
      </c>
    </row>
    <row r="10461">
      <c r="X10461" t="inlineStr">
        <is>
          <t>L0206790</t>
        </is>
      </c>
      <c r="Y10461" t="inlineStr">
        <is>
          <t>2026-03-26</t>
        </is>
      </c>
      <c r="Z10461" t="inlineStr">
        <is>
          <t>home_use</t>
        </is>
      </c>
      <c r="AA10461" t="inlineStr">
        <is>
          <t>IMP01310</t>
        </is>
      </c>
      <c r="AB10461" t="inlineStr">
        <is>
          <t>T109167</t>
        </is>
      </c>
      <c r="AC10461" s="32" t="n">
        <v>1446072.23</v>
      </c>
      <c r="AD10461" s="32" t="n">
        <v>187989.39</v>
      </c>
      <c r="AE10461" s="35">
        <f>(LEFT(Y10461,4)-Parameters!$B$23)*12+MID(Y10461,6,2)-Parameters!$B$24+1</f>
        <v/>
      </c>
    </row>
    <row r="10462">
      <c r="X10462" t="inlineStr">
        <is>
          <t>L0206791</t>
        </is>
      </c>
      <c r="Y10462" t="inlineStr">
        <is>
          <t>2026-03-26</t>
        </is>
      </c>
      <c r="Z10462" t="inlineStr">
        <is>
          <t>home_use</t>
        </is>
      </c>
      <c r="AA10462" t="inlineStr">
        <is>
          <t>IMP01310</t>
        </is>
      </c>
      <c r="AB10462" t="inlineStr">
        <is>
          <t>T109167</t>
        </is>
      </c>
      <c r="AC10462" s="32" t="n">
        <v>451474.14</v>
      </c>
      <c r="AD10462" s="32" t="n">
        <v>56434.27</v>
      </c>
      <c r="AE10462" s="35">
        <f>(LEFT(Y10462,4)-Parameters!$B$23)*12+MID(Y10462,6,2)-Parameters!$B$24+1</f>
        <v/>
      </c>
    </row>
    <row r="10463">
      <c r="X10463" t="inlineStr">
        <is>
          <t>L0206792</t>
        </is>
      </c>
      <c r="Y10463" t="inlineStr">
        <is>
          <t>2026-03-26</t>
        </is>
      </c>
      <c r="Z10463" t="inlineStr">
        <is>
          <t>home_use</t>
        </is>
      </c>
      <c r="AA10463" t="inlineStr">
        <is>
          <t>IMP01310</t>
        </is>
      </c>
      <c r="AB10463" t="inlineStr">
        <is>
          <t>T109167</t>
        </is>
      </c>
      <c r="AC10463" s="32" t="n">
        <v>570331.62</v>
      </c>
      <c r="AD10463" s="32" t="n">
        <v>57033.16</v>
      </c>
      <c r="AE10463" s="35">
        <f>(LEFT(Y10463,4)-Parameters!$B$23)*12+MID(Y10463,6,2)-Parameters!$B$24+1</f>
        <v/>
      </c>
    </row>
    <row r="10464">
      <c r="X10464" t="inlineStr">
        <is>
          <t>L0206793</t>
        </is>
      </c>
      <c r="Y10464" t="inlineStr">
        <is>
          <t>2026-03-26</t>
        </is>
      </c>
      <c r="Z10464" t="inlineStr">
        <is>
          <t>home_use</t>
        </is>
      </c>
      <c r="AA10464" t="inlineStr">
        <is>
          <t>IMP01310</t>
        </is>
      </c>
      <c r="AB10464" t="inlineStr">
        <is>
          <t>T109167</t>
        </is>
      </c>
      <c r="AC10464" s="32" t="n">
        <v>343770.68</v>
      </c>
      <c r="AD10464" s="32" t="n">
        <v>36783.46</v>
      </c>
      <c r="AE10464" s="35">
        <f>(LEFT(Y10464,4)-Parameters!$B$23)*12+MID(Y10464,6,2)-Parameters!$B$24+1</f>
        <v/>
      </c>
    </row>
    <row r="10465">
      <c r="X10465" t="inlineStr">
        <is>
          <t>L0206794</t>
        </is>
      </c>
      <c r="Y10465" t="inlineStr">
        <is>
          <t>2026-03-26</t>
        </is>
      </c>
      <c r="Z10465" t="inlineStr">
        <is>
          <t>home_use</t>
        </is>
      </c>
      <c r="AA10465" t="inlineStr">
        <is>
          <t>IMP01310</t>
        </is>
      </c>
      <c r="AB10465" t="inlineStr">
        <is>
          <t>T109167</t>
        </is>
      </c>
      <c r="AC10465" s="32" t="n">
        <v>1095510.41</v>
      </c>
      <c r="AD10465" s="32" t="n">
        <v>117219.61</v>
      </c>
      <c r="AE10465" s="35">
        <f>(LEFT(Y10465,4)-Parameters!$B$23)*12+MID(Y10465,6,2)-Parameters!$B$24+1</f>
        <v/>
      </c>
    </row>
    <row r="10466">
      <c r="X10466" t="inlineStr">
        <is>
          <t>L0206795</t>
        </is>
      </c>
      <c r="Y10466" t="inlineStr">
        <is>
          <t>2026-03-26</t>
        </is>
      </c>
      <c r="Z10466" t="inlineStr">
        <is>
          <t>home_use</t>
        </is>
      </c>
      <c r="AA10466" t="inlineStr">
        <is>
          <t>IMP01310</t>
        </is>
      </c>
      <c r="AB10466" t="inlineStr">
        <is>
          <t>T109167</t>
        </is>
      </c>
      <c r="AC10466" s="32" t="n">
        <v>627518.0600000001</v>
      </c>
      <c r="AD10466" s="32" t="n">
        <v>67144.42999999999</v>
      </c>
      <c r="AE10466" s="35">
        <f>(LEFT(Y10466,4)-Parameters!$B$23)*12+MID(Y10466,6,2)-Parameters!$B$24+1</f>
        <v/>
      </c>
    </row>
    <row r="10467">
      <c r="X10467" t="inlineStr">
        <is>
          <t>L0207065</t>
        </is>
      </c>
      <c r="Y10467" t="inlineStr">
        <is>
          <t>2026-03-27</t>
        </is>
      </c>
      <c r="Z10467" t="inlineStr">
        <is>
          <t>home_use</t>
        </is>
      </c>
      <c r="AA10467" t="inlineStr">
        <is>
          <t>IMP01310</t>
        </is>
      </c>
      <c r="AB10467" t="inlineStr">
        <is>
          <t>T109167</t>
        </is>
      </c>
      <c r="AC10467" s="32" t="n">
        <v>1205831.57</v>
      </c>
      <c r="AD10467" s="32" t="n">
        <v>120583.16</v>
      </c>
      <c r="AE10467" s="35">
        <f>(LEFT(Y10467,4)-Parameters!$B$23)*12+MID(Y10467,6,2)-Parameters!$B$24+1</f>
        <v/>
      </c>
    </row>
    <row r="10468">
      <c r="X10468" t="inlineStr">
        <is>
          <t>L0207066</t>
        </is>
      </c>
      <c r="Y10468" t="inlineStr">
        <is>
          <t>2026-03-27</t>
        </is>
      </c>
      <c r="Z10468" t="inlineStr">
        <is>
          <t>home_use</t>
        </is>
      </c>
      <c r="AA10468" t="inlineStr">
        <is>
          <t>IMP01310</t>
        </is>
      </c>
      <c r="AB10468" t="inlineStr">
        <is>
          <t>T109167</t>
        </is>
      </c>
      <c r="AC10468" s="32" t="n">
        <v>1725578.77</v>
      </c>
      <c r="AD10468" s="32" t="n">
        <v>224325.24</v>
      </c>
      <c r="AE10468" s="35">
        <f>(LEFT(Y10468,4)-Parameters!$B$23)*12+MID(Y10468,6,2)-Parameters!$B$24+1</f>
        <v/>
      </c>
    </row>
    <row r="10469">
      <c r="X10469" t="inlineStr">
        <is>
          <t>L0207067</t>
        </is>
      </c>
      <c r="Y10469" t="inlineStr">
        <is>
          <t>2026-03-27</t>
        </is>
      </c>
      <c r="Z10469" t="inlineStr">
        <is>
          <t>home_use</t>
        </is>
      </c>
      <c r="AA10469" t="inlineStr">
        <is>
          <t>IMP01310</t>
        </is>
      </c>
      <c r="AB10469" t="inlineStr">
        <is>
          <t>T109167</t>
        </is>
      </c>
      <c r="AC10469" s="32" t="n">
        <v>852016.45</v>
      </c>
      <c r="AD10469" s="32" t="n">
        <v>91165.75999999999</v>
      </c>
      <c r="AE10469" s="35">
        <f>(LEFT(Y10469,4)-Parameters!$B$23)*12+MID(Y10469,6,2)-Parameters!$B$24+1</f>
        <v/>
      </c>
    </row>
    <row r="10470">
      <c r="X10470" t="inlineStr">
        <is>
          <t>L0207068</t>
        </is>
      </c>
      <c r="Y10470" t="inlineStr">
        <is>
          <t>2026-03-27</t>
        </is>
      </c>
      <c r="Z10470" t="inlineStr">
        <is>
          <t>home_use</t>
        </is>
      </c>
      <c r="AA10470" t="inlineStr">
        <is>
          <t>IMP01310</t>
        </is>
      </c>
      <c r="AB10470" t="inlineStr">
        <is>
          <t>T109167</t>
        </is>
      </c>
      <c r="AC10470" s="32" t="n">
        <v>229103.35</v>
      </c>
      <c r="AD10470" s="32" t="n">
        <v>24514.06</v>
      </c>
      <c r="AE10470" s="35">
        <f>(LEFT(Y10470,4)-Parameters!$B$23)*12+MID(Y10470,6,2)-Parameters!$B$24+1</f>
        <v/>
      </c>
    </row>
    <row r="10471">
      <c r="X10471" t="inlineStr">
        <is>
          <t>L0207069</t>
        </is>
      </c>
      <c r="Y10471" t="inlineStr">
        <is>
          <t>2026-03-27</t>
        </is>
      </c>
      <c r="Z10471" t="inlineStr">
        <is>
          <t>home_use</t>
        </is>
      </c>
      <c r="AA10471" t="inlineStr">
        <is>
          <t>IMP01310</t>
        </is>
      </c>
      <c r="AB10471" t="inlineStr">
        <is>
          <t>T109167</t>
        </is>
      </c>
      <c r="AC10471" s="32" t="n">
        <v>251271.18</v>
      </c>
      <c r="AD10471" s="32" t="n">
        <v>26886.02</v>
      </c>
      <c r="AE10471" s="35">
        <f>(LEFT(Y10471,4)-Parameters!$B$23)*12+MID(Y10471,6,2)-Parameters!$B$24+1</f>
        <v/>
      </c>
    </row>
    <row r="10472">
      <c r="X10472" t="inlineStr">
        <is>
          <t>L0207070</t>
        </is>
      </c>
      <c r="Y10472" t="inlineStr">
        <is>
          <t>2026-03-27</t>
        </is>
      </c>
      <c r="Z10472" t="inlineStr">
        <is>
          <t>home_use</t>
        </is>
      </c>
      <c r="AA10472" t="inlineStr">
        <is>
          <t>IMP01310</t>
        </is>
      </c>
      <c r="AB10472" t="inlineStr">
        <is>
          <t>T109167</t>
        </is>
      </c>
      <c r="AC10472" s="32" t="n">
        <v>2377451.13</v>
      </c>
      <c r="AD10472" s="32" t="n">
        <v>254387.27</v>
      </c>
      <c r="AE10472" s="35">
        <f>(LEFT(Y10472,4)-Parameters!$B$23)*12+MID(Y10472,6,2)-Parameters!$B$24+1</f>
        <v/>
      </c>
    </row>
    <row r="10473">
      <c r="X10473" t="inlineStr">
        <is>
          <t>L0207071</t>
        </is>
      </c>
      <c r="Y10473" t="inlineStr">
        <is>
          <t>2026-03-27</t>
        </is>
      </c>
      <c r="Z10473" t="inlineStr">
        <is>
          <t>home_use</t>
        </is>
      </c>
      <c r="AA10473" t="inlineStr">
        <is>
          <t>IMP01310</t>
        </is>
      </c>
      <c r="AB10473" t="inlineStr">
        <is>
          <t>T109167</t>
        </is>
      </c>
      <c r="AC10473" s="32" t="n">
        <v>681096.45</v>
      </c>
      <c r="AD10473" s="32" t="n">
        <v>72877.32000000001</v>
      </c>
      <c r="AE10473" s="35">
        <f>(LEFT(Y10473,4)-Parameters!$B$23)*12+MID(Y10473,6,2)-Parameters!$B$24+1</f>
        <v/>
      </c>
    </row>
    <row r="10474">
      <c r="X10474" t="inlineStr">
        <is>
          <t>L0207375</t>
        </is>
      </c>
      <c r="Y10474" t="inlineStr">
        <is>
          <t>2026-03-28</t>
        </is>
      </c>
      <c r="Z10474" t="inlineStr">
        <is>
          <t>home_use</t>
        </is>
      </c>
      <c r="AA10474" t="inlineStr">
        <is>
          <t>IMP01310</t>
        </is>
      </c>
      <c r="AB10474" t="inlineStr">
        <is>
          <t>T109167</t>
        </is>
      </c>
      <c r="AC10474" s="32" t="n">
        <v>243824.98</v>
      </c>
      <c r="AD10474" s="32" t="n">
        <v>26089.27</v>
      </c>
      <c r="AE10474" s="35">
        <f>(LEFT(Y10474,4)-Parameters!$B$23)*12+MID(Y10474,6,2)-Parameters!$B$24+1</f>
        <v/>
      </c>
    </row>
    <row r="10475">
      <c r="X10475" t="inlineStr">
        <is>
          <t>L0207376</t>
        </is>
      </c>
      <c r="Y10475" t="inlineStr">
        <is>
          <t>2026-03-28</t>
        </is>
      </c>
      <c r="Z10475" t="inlineStr">
        <is>
          <t>home_use</t>
        </is>
      </c>
      <c r="AA10475" t="inlineStr">
        <is>
          <t>IMP01310</t>
        </is>
      </c>
      <c r="AB10475" t="inlineStr">
        <is>
          <t>T109167</t>
        </is>
      </c>
      <c r="AC10475" s="32" t="n">
        <v>1039689.35</v>
      </c>
      <c r="AD10475" s="32" t="n">
        <v>119564.28</v>
      </c>
      <c r="AE10475" s="35">
        <f>(LEFT(Y10475,4)-Parameters!$B$23)*12+MID(Y10475,6,2)-Parameters!$B$24+1</f>
        <v/>
      </c>
    </row>
    <row r="10476">
      <c r="X10476" t="inlineStr">
        <is>
          <t>L0207377</t>
        </is>
      </c>
      <c r="Y10476" t="inlineStr">
        <is>
          <t>2026-03-28</t>
        </is>
      </c>
      <c r="Z10476" t="inlineStr">
        <is>
          <t>home_use</t>
        </is>
      </c>
      <c r="AA10476" t="inlineStr">
        <is>
          <t>IMP01310</t>
        </is>
      </c>
      <c r="AB10476" t="inlineStr">
        <is>
          <t>T109167</t>
        </is>
      </c>
      <c r="AC10476" s="32" t="n">
        <v>1076193.62</v>
      </c>
      <c r="AD10476" s="32" t="n">
        <v>115152.72</v>
      </c>
      <c r="AE10476" s="35">
        <f>(LEFT(Y10476,4)-Parameters!$B$23)*12+MID(Y10476,6,2)-Parameters!$B$24+1</f>
        <v/>
      </c>
    </row>
    <row r="10477">
      <c r="X10477" t="inlineStr">
        <is>
          <t>L0207378</t>
        </is>
      </c>
      <c r="Y10477" t="inlineStr">
        <is>
          <t>2026-03-28</t>
        </is>
      </c>
      <c r="Z10477" t="inlineStr">
        <is>
          <t>home_use</t>
        </is>
      </c>
      <c r="AA10477" t="inlineStr">
        <is>
          <t>IMP01310</t>
        </is>
      </c>
      <c r="AB10477" t="inlineStr">
        <is>
          <t>T109167</t>
        </is>
      </c>
      <c r="AC10477" s="32" t="n">
        <v>579068.84</v>
      </c>
      <c r="AD10477" s="32" t="n">
        <v>61960.37</v>
      </c>
      <c r="AE10477" s="35">
        <f>(LEFT(Y10477,4)-Parameters!$B$23)*12+MID(Y10477,6,2)-Parameters!$B$24+1</f>
        <v/>
      </c>
    </row>
    <row r="10478">
      <c r="X10478" t="inlineStr">
        <is>
          <t>L0207380</t>
        </is>
      </c>
      <c r="Y10478" t="inlineStr">
        <is>
          <t>2026-03-28</t>
        </is>
      </c>
      <c r="Z10478" t="inlineStr">
        <is>
          <t>home_use</t>
        </is>
      </c>
      <c r="AA10478" t="inlineStr">
        <is>
          <t>IMP01310</t>
        </is>
      </c>
      <c r="AB10478" t="inlineStr">
        <is>
          <t>T109167</t>
        </is>
      </c>
      <c r="AC10478" s="32" t="n">
        <v>946031.65</v>
      </c>
      <c r="AD10478" s="32" t="n">
        <v>101225.39</v>
      </c>
      <c r="AE10478" s="35">
        <f>(LEFT(Y10478,4)-Parameters!$B$23)*12+MID(Y10478,6,2)-Parameters!$B$24+1</f>
        <v/>
      </c>
    </row>
    <row r="10479">
      <c r="X10479" t="inlineStr">
        <is>
          <t>L0207381</t>
        </is>
      </c>
      <c r="Y10479" t="inlineStr">
        <is>
          <t>2026-03-28</t>
        </is>
      </c>
      <c r="Z10479" t="inlineStr">
        <is>
          <t>home_use</t>
        </is>
      </c>
      <c r="AA10479" t="inlineStr">
        <is>
          <t>IMP01310</t>
        </is>
      </c>
      <c r="AB10479" t="inlineStr">
        <is>
          <t>T109167</t>
        </is>
      </c>
      <c r="AC10479" s="32" t="n">
        <v>1250367.9</v>
      </c>
      <c r="AD10479" s="32" t="n">
        <v>133789.36</v>
      </c>
      <c r="AE10479" s="35">
        <f>(LEFT(Y10479,4)-Parameters!$B$23)*12+MID(Y10479,6,2)-Parameters!$B$24+1</f>
        <v/>
      </c>
    </row>
    <row r="10480">
      <c r="X10480" t="inlineStr">
        <is>
          <t>L0207383</t>
        </is>
      </c>
      <c r="Y10480" t="inlineStr">
        <is>
          <t>2026-03-28</t>
        </is>
      </c>
      <c r="Z10480" t="inlineStr">
        <is>
          <t>home_use</t>
        </is>
      </c>
      <c r="AA10480" t="inlineStr">
        <is>
          <t>IMP01310</t>
        </is>
      </c>
      <c r="AB10480" t="inlineStr">
        <is>
          <t>T109167</t>
        </is>
      </c>
      <c r="AC10480" s="32" t="n">
        <v>1085972.83</v>
      </c>
      <c r="AD10480" s="32" t="n">
        <v>116199.09</v>
      </c>
      <c r="AE10480" s="35">
        <f>(LEFT(Y10480,4)-Parameters!$B$23)*12+MID(Y10480,6,2)-Parameters!$B$24+1</f>
        <v/>
      </c>
    </row>
    <row r="10481">
      <c r="X10481" t="inlineStr">
        <is>
          <t>L0207666</t>
        </is>
      </c>
      <c r="Y10481" t="inlineStr">
        <is>
          <t>2026-04-01</t>
        </is>
      </c>
      <c r="Z10481" t="inlineStr">
        <is>
          <t>home_use</t>
        </is>
      </c>
      <c r="AA10481" t="inlineStr">
        <is>
          <t>IMP01310</t>
        </is>
      </c>
      <c r="AB10481" t="inlineStr">
        <is>
          <t>T109167</t>
        </is>
      </c>
      <c r="AC10481" s="32" t="n">
        <v>2362410.43</v>
      </c>
      <c r="AD10481" s="32" t="n">
        <v>252777.92</v>
      </c>
      <c r="AE10481" s="35">
        <f>(LEFT(Y10481,4)-Parameters!$B$23)*12+MID(Y10481,6,2)-Parameters!$B$24+1</f>
        <v/>
      </c>
    </row>
    <row r="10482">
      <c r="X10482" t="inlineStr">
        <is>
          <t>L0207667</t>
        </is>
      </c>
      <c r="Y10482" t="inlineStr">
        <is>
          <t>2026-04-01</t>
        </is>
      </c>
      <c r="Z10482" t="inlineStr">
        <is>
          <t>home_use</t>
        </is>
      </c>
      <c r="AA10482" t="inlineStr">
        <is>
          <t>IMP01310</t>
        </is>
      </c>
      <c r="AB10482" t="inlineStr">
        <is>
          <t>T109167</t>
        </is>
      </c>
      <c r="AC10482" s="32" t="n">
        <v>656702.99</v>
      </c>
      <c r="AD10482" s="32" t="n">
        <v>65670.3</v>
      </c>
      <c r="AE10482" s="35">
        <f>(LEFT(Y10482,4)-Parameters!$B$23)*12+MID(Y10482,6,2)-Parameters!$B$24+1</f>
        <v/>
      </c>
    </row>
    <row r="10483">
      <c r="X10483" t="inlineStr">
        <is>
          <t>L0207668</t>
        </is>
      </c>
      <c r="Y10483" t="inlineStr">
        <is>
          <t>2026-04-01</t>
        </is>
      </c>
      <c r="Z10483" t="inlineStr">
        <is>
          <t>home_use</t>
        </is>
      </c>
      <c r="AA10483" t="inlineStr">
        <is>
          <t>IMP01310</t>
        </is>
      </c>
      <c r="AB10483" t="inlineStr">
        <is>
          <t>T109167</t>
        </is>
      </c>
      <c r="AC10483" s="32" t="n">
        <v>1489458.06</v>
      </c>
      <c r="AD10483" s="32" t="n">
        <v>159372.01</v>
      </c>
      <c r="AE10483" s="35">
        <f>(LEFT(Y10483,4)-Parameters!$B$23)*12+MID(Y10483,6,2)-Parameters!$B$24+1</f>
        <v/>
      </c>
    </row>
    <row r="10484">
      <c r="X10484" t="inlineStr">
        <is>
          <t>L0207943</t>
        </is>
      </c>
      <c r="Y10484" t="inlineStr">
        <is>
          <t>2026-04-02</t>
        </is>
      </c>
      <c r="Z10484" t="inlineStr">
        <is>
          <t>home_use</t>
        </is>
      </c>
      <c r="AA10484" t="inlineStr">
        <is>
          <t>IMP01310</t>
        </is>
      </c>
      <c r="AB10484" t="inlineStr">
        <is>
          <t>T109167</t>
        </is>
      </c>
      <c r="AC10484" s="32" t="n">
        <v>486561.17</v>
      </c>
      <c r="AD10484" s="32" t="n">
        <v>52062.05</v>
      </c>
      <c r="AE10484" s="35">
        <f>(LEFT(Y10484,4)-Parameters!$B$23)*12+MID(Y10484,6,2)-Parameters!$B$24+1</f>
        <v/>
      </c>
    </row>
    <row r="10485">
      <c r="X10485" t="inlineStr">
        <is>
          <t>L0207944</t>
        </is>
      </c>
      <c r="Y10485" t="inlineStr">
        <is>
          <t>2026-04-02</t>
        </is>
      </c>
      <c r="Z10485" t="inlineStr">
        <is>
          <t>home_use</t>
        </is>
      </c>
      <c r="AA10485" t="inlineStr">
        <is>
          <t>IMP01310</t>
        </is>
      </c>
      <c r="AB10485" t="inlineStr">
        <is>
          <t>T109167</t>
        </is>
      </c>
      <c r="AC10485" s="32" t="n">
        <v>458862.67</v>
      </c>
      <c r="AD10485" s="32" t="n">
        <v>49098.31</v>
      </c>
      <c r="AE10485" s="35">
        <f>(LEFT(Y10485,4)-Parameters!$B$23)*12+MID(Y10485,6,2)-Parameters!$B$24+1</f>
        <v/>
      </c>
    </row>
    <row r="10486">
      <c r="X10486" t="inlineStr">
        <is>
          <t>L0207945</t>
        </is>
      </c>
      <c r="Y10486" t="inlineStr">
        <is>
          <t>2026-04-02</t>
        </is>
      </c>
      <c r="Z10486" t="inlineStr">
        <is>
          <t>home_use</t>
        </is>
      </c>
      <c r="AA10486" t="inlineStr">
        <is>
          <t>IMP01310</t>
        </is>
      </c>
      <c r="AB10486" t="inlineStr">
        <is>
          <t>T109167</t>
        </is>
      </c>
      <c r="AC10486" s="32" t="n">
        <v>243788.37</v>
      </c>
      <c r="AD10486" s="32" t="n">
        <v>24378.84</v>
      </c>
      <c r="AE10486" s="35">
        <f>(LEFT(Y10486,4)-Parameters!$B$23)*12+MID(Y10486,6,2)-Parameters!$B$24+1</f>
        <v/>
      </c>
    </row>
    <row r="10487">
      <c r="X10487" t="inlineStr">
        <is>
          <t>L0207946</t>
        </is>
      </c>
      <c r="Y10487" t="inlineStr">
        <is>
          <t>2026-04-02</t>
        </is>
      </c>
      <c r="Z10487" t="inlineStr">
        <is>
          <t>home_use</t>
        </is>
      </c>
      <c r="AA10487" t="inlineStr">
        <is>
          <t>IMP01310</t>
        </is>
      </c>
      <c r="AB10487" t="inlineStr">
        <is>
          <t>T109167</t>
        </is>
      </c>
      <c r="AC10487" s="32" t="n">
        <v>762918.58</v>
      </c>
      <c r="AD10487" s="32" t="n">
        <v>81632.28999999999</v>
      </c>
      <c r="AE10487" s="35">
        <f>(LEFT(Y10487,4)-Parameters!$B$23)*12+MID(Y10487,6,2)-Parameters!$B$24+1</f>
        <v/>
      </c>
    </row>
    <row r="10488">
      <c r="X10488" t="inlineStr">
        <is>
          <t>L0208253</t>
        </is>
      </c>
      <c r="Y10488" t="inlineStr">
        <is>
          <t>2026-04-03</t>
        </is>
      </c>
      <c r="Z10488" t="inlineStr">
        <is>
          <t>home_use</t>
        </is>
      </c>
      <c r="AA10488" t="inlineStr">
        <is>
          <t>IMP01310</t>
        </is>
      </c>
      <c r="AB10488" t="inlineStr">
        <is>
          <t>T109167</t>
        </is>
      </c>
      <c r="AC10488" s="32" t="n">
        <v>667422.55</v>
      </c>
      <c r="AD10488" s="32" t="n">
        <v>71414.21000000001</v>
      </c>
      <c r="AE10488" s="35">
        <f>(LEFT(Y10488,4)-Parameters!$B$23)*12+MID(Y10488,6,2)-Parameters!$B$24+1</f>
        <v/>
      </c>
    </row>
    <row r="10489">
      <c r="X10489" t="inlineStr">
        <is>
          <t>L0208254</t>
        </is>
      </c>
      <c r="Y10489" t="inlineStr">
        <is>
          <t>2026-04-03</t>
        </is>
      </c>
      <c r="Z10489" t="inlineStr">
        <is>
          <t>home_use</t>
        </is>
      </c>
      <c r="AA10489" t="inlineStr">
        <is>
          <t>IMP01310</t>
        </is>
      </c>
      <c r="AB10489" t="inlineStr">
        <is>
          <t>T109167</t>
        </is>
      </c>
      <c r="AC10489" s="32" t="n">
        <v>600637.11</v>
      </c>
      <c r="AD10489" s="32" t="n">
        <v>64268.17</v>
      </c>
      <c r="AE10489" s="35">
        <f>(LEFT(Y10489,4)-Parameters!$B$23)*12+MID(Y10489,6,2)-Parameters!$B$24+1</f>
        <v/>
      </c>
    </row>
    <row r="10490">
      <c r="X10490" t="inlineStr">
        <is>
          <t>L0208256</t>
        </is>
      </c>
      <c r="Y10490" t="inlineStr">
        <is>
          <t>2026-04-03</t>
        </is>
      </c>
      <c r="Z10490" t="inlineStr">
        <is>
          <t>home_use</t>
        </is>
      </c>
      <c r="AA10490" t="inlineStr">
        <is>
          <t>IMP01310</t>
        </is>
      </c>
      <c r="AB10490" t="inlineStr">
        <is>
          <t>T109167</t>
        </is>
      </c>
      <c r="AC10490" s="32" t="n">
        <v>779518.74</v>
      </c>
      <c r="AD10490" s="32" t="n">
        <v>77951.87</v>
      </c>
      <c r="AE10490" s="35">
        <f>(LEFT(Y10490,4)-Parameters!$B$23)*12+MID(Y10490,6,2)-Parameters!$B$24+1</f>
        <v/>
      </c>
    </row>
    <row r="10491">
      <c r="X10491" t="inlineStr">
        <is>
          <t>L0208260</t>
        </is>
      </c>
      <c r="Y10491" t="inlineStr">
        <is>
          <t>2026-04-03</t>
        </is>
      </c>
      <c r="Z10491" t="inlineStr">
        <is>
          <t>home_use</t>
        </is>
      </c>
      <c r="AA10491" t="inlineStr">
        <is>
          <t>IMP01310</t>
        </is>
      </c>
      <c r="AB10491" t="inlineStr">
        <is>
          <t>T109167</t>
        </is>
      </c>
      <c r="AC10491" s="32" t="n">
        <v>472070.74</v>
      </c>
      <c r="AD10491" s="32" t="n">
        <v>50511.57</v>
      </c>
      <c r="AE10491" s="35">
        <f>(LEFT(Y10491,4)-Parameters!$B$23)*12+MID(Y10491,6,2)-Parameters!$B$24+1</f>
        <v/>
      </c>
    </row>
    <row r="10492">
      <c r="X10492" t="inlineStr">
        <is>
          <t>L0208520</t>
        </is>
      </c>
      <c r="Y10492" t="inlineStr">
        <is>
          <t>2026-04-04</t>
        </is>
      </c>
      <c r="Z10492" t="inlineStr">
        <is>
          <t>home_use</t>
        </is>
      </c>
      <c r="AA10492" t="inlineStr">
        <is>
          <t>IMP01310</t>
        </is>
      </c>
      <c r="AB10492" t="inlineStr">
        <is>
          <t>T109167</t>
        </is>
      </c>
      <c r="AC10492" s="32" t="n">
        <v>248439.49</v>
      </c>
      <c r="AD10492" s="32" t="n">
        <v>26583.03</v>
      </c>
      <c r="AE10492" s="35">
        <f>(LEFT(Y10492,4)-Parameters!$B$23)*12+MID(Y10492,6,2)-Parameters!$B$24+1</f>
        <v/>
      </c>
    </row>
    <row r="10493">
      <c r="X10493" t="inlineStr">
        <is>
          <t>L0208521</t>
        </is>
      </c>
      <c r="Y10493" t="inlineStr">
        <is>
          <t>2026-04-04</t>
        </is>
      </c>
      <c r="Z10493" t="inlineStr">
        <is>
          <t>home_use</t>
        </is>
      </c>
      <c r="AA10493" t="inlineStr">
        <is>
          <t>IMP01310</t>
        </is>
      </c>
      <c r="AB10493" t="inlineStr">
        <is>
          <t>T109167</t>
        </is>
      </c>
      <c r="AC10493" s="32" t="n">
        <v>2023304.12</v>
      </c>
      <c r="AD10493" s="32" t="n">
        <v>216493.54</v>
      </c>
      <c r="AE10493" s="35">
        <f>(LEFT(Y10493,4)-Parameters!$B$23)*12+MID(Y10493,6,2)-Parameters!$B$24+1</f>
        <v/>
      </c>
    </row>
    <row r="10494">
      <c r="X10494" t="inlineStr">
        <is>
          <t>L0208522</t>
        </is>
      </c>
      <c r="Y10494" t="inlineStr">
        <is>
          <t>2026-04-04</t>
        </is>
      </c>
      <c r="Z10494" t="inlineStr">
        <is>
          <t>home_use</t>
        </is>
      </c>
      <c r="AA10494" t="inlineStr">
        <is>
          <t>IMP01310</t>
        </is>
      </c>
      <c r="AB10494" t="inlineStr">
        <is>
          <t>T109167</t>
        </is>
      </c>
      <c r="AC10494" s="32" t="n">
        <v>340289.73</v>
      </c>
      <c r="AD10494" s="32" t="n">
        <v>36411</v>
      </c>
      <c r="AE10494" s="35">
        <f>(LEFT(Y10494,4)-Parameters!$B$23)*12+MID(Y10494,6,2)-Parameters!$B$24+1</f>
        <v/>
      </c>
    </row>
    <row r="10495">
      <c r="X10495" t="inlineStr">
        <is>
          <t>L0208523</t>
        </is>
      </c>
      <c r="Y10495" t="inlineStr">
        <is>
          <t>2026-04-04</t>
        </is>
      </c>
      <c r="Z10495" t="inlineStr">
        <is>
          <t>home_use</t>
        </is>
      </c>
      <c r="AA10495" t="inlineStr">
        <is>
          <t>IMP01310</t>
        </is>
      </c>
      <c r="AB10495" t="inlineStr">
        <is>
          <t>T109167</t>
        </is>
      </c>
      <c r="AC10495" s="32" t="n">
        <v>714744.5</v>
      </c>
      <c r="AD10495" s="32" t="n">
        <v>76477.66</v>
      </c>
      <c r="AE10495" s="35">
        <f>(LEFT(Y10495,4)-Parameters!$B$23)*12+MID(Y10495,6,2)-Parameters!$B$24+1</f>
        <v/>
      </c>
    </row>
    <row r="10496">
      <c r="X10496" t="inlineStr">
        <is>
          <t>L0208524</t>
        </is>
      </c>
      <c r="Y10496" t="inlineStr">
        <is>
          <t>2026-04-04</t>
        </is>
      </c>
      <c r="Z10496" t="inlineStr">
        <is>
          <t>home_use</t>
        </is>
      </c>
      <c r="AA10496" t="inlineStr">
        <is>
          <t>IMP01310</t>
        </is>
      </c>
      <c r="AB10496" t="inlineStr">
        <is>
          <t>T109167</t>
        </is>
      </c>
      <c r="AC10496" s="32" t="n">
        <v>1633180.55</v>
      </c>
      <c r="AD10496" s="32" t="n">
        <v>174750.32</v>
      </c>
      <c r="AE10496" s="35">
        <f>(LEFT(Y10496,4)-Parameters!$B$23)*12+MID(Y10496,6,2)-Parameters!$B$24+1</f>
        <v/>
      </c>
    </row>
    <row r="10497">
      <c r="X10497" t="inlineStr">
        <is>
          <t>L0208527</t>
        </is>
      </c>
      <c r="Y10497" t="inlineStr">
        <is>
          <t>2026-04-04</t>
        </is>
      </c>
      <c r="Z10497" t="inlineStr">
        <is>
          <t>home_use</t>
        </is>
      </c>
      <c r="AA10497" t="inlineStr">
        <is>
          <t>IMP01310</t>
        </is>
      </c>
      <c r="AB10497" t="inlineStr">
        <is>
          <t>T109167</t>
        </is>
      </c>
      <c r="AC10497" s="32" t="n">
        <v>311175.67</v>
      </c>
      <c r="AD10497" s="32" t="n">
        <v>33295.8</v>
      </c>
      <c r="AE10497" s="35">
        <f>(LEFT(Y10497,4)-Parameters!$B$23)*12+MID(Y10497,6,2)-Parameters!$B$24+1</f>
        <v/>
      </c>
    </row>
    <row r="10498">
      <c r="X10498" t="inlineStr">
        <is>
          <t>L0208529</t>
        </is>
      </c>
      <c r="Y10498" t="inlineStr">
        <is>
          <t>2026-04-04</t>
        </is>
      </c>
      <c r="Z10498" t="inlineStr">
        <is>
          <t>home_use</t>
        </is>
      </c>
      <c r="AA10498" t="inlineStr">
        <is>
          <t>IMP01310</t>
        </is>
      </c>
      <c r="AB10498" t="inlineStr">
        <is>
          <t>T109167</t>
        </is>
      </c>
      <c r="AC10498" s="32" t="n">
        <v>788333.99</v>
      </c>
      <c r="AD10498" s="32" t="n">
        <v>84351.74000000001</v>
      </c>
      <c r="AE10498" s="35">
        <f>(LEFT(Y10498,4)-Parameters!$B$23)*12+MID(Y10498,6,2)-Parameters!$B$24+1</f>
        <v/>
      </c>
    </row>
    <row r="10499">
      <c r="X10499" t="inlineStr">
        <is>
          <t>L0208807</t>
        </is>
      </c>
      <c r="Y10499" t="inlineStr">
        <is>
          <t>2026-04-05</t>
        </is>
      </c>
      <c r="Z10499" t="inlineStr">
        <is>
          <t>home_use</t>
        </is>
      </c>
      <c r="AA10499" t="inlineStr">
        <is>
          <t>IMP01310</t>
        </is>
      </c>
      <c r="AB10499" t="inlineStr">
        <is>
          <t>T109167</t>
        </is>
      </c>
      <c r="AC10499" s="32" t="n">
        <v>685469.53</v>
      </c>
      <c r="AD10499" s="32" t="n">
        <v>73345.24000000001</v>
      </c>
      <c r="AE10499" s="35">
        <f>(LEFT(Y10499,4)-Parameters!$B$23)*12+MID(Y10499,6,2)-Parameters!$B$24+1</f>
        <v/>
      </c>
    </row>
    <row r="10500">
      <c r="X10500" t="inlineStr">
        <is>
          <t>L0208808</t>
        </is>
      </c>
      <c r="Y10500" t="inlineStr">
        <is>
          <t>2026-04-05</t>
        </is>
      </c>
      <c r="Z10500" t="inlineStr">
        <is>
          <t>home_use</t>
        </is>
      </c>
      <c r="AA10500" t="inlineStr">
        <is>
          <t>IMP01310</t>
        </is>
      </c>
      <c r="AB10500" t="inlineStr">
        <is>
          <t>T109167</t>
        </is>
      </c>
      <c r="AC10500" s="32" t="n">
        <v>2850594.79</v>
      </c>
      <c r="AD10500" s="32" t="n">
        <v>356324.35</v>
      </c>
      <c r="AE10500" s="35">
        <f>(LEFT(Y10500,4)-Parameters!$B$23)*12+MID(Y10500,6,2)-Parameters!$B$24+1</f>
        <v/>
      </c>
    </row>
    <row r="10501">
      <c r="X10501" t="inlineStr">
        <is>
          <t>L0208809</t>
        </is>
      </c>
      <c r="Y10501" t="inlineStr">
        <is>
          <t>2026-04-05</t>
        </is>
      </c>
      <c r="Z10501" t="inlineStr">
        <is>
          <t>home_use</t>
        </is>
      </c>
      <c r="AA10501" t="inlineStr">
        <is>
          <t>IMP01310</t>
        </is>
      </c>
      <c r="AB10501" t="inlineStr">
        <is>
          <t>T109167</t>
        </is>
      </c>
      <c r="AC10501" s="32" t="n">
        <v>1636362.84</v>
      </c>
      <c r="AD10501" s="32" t="n">
        <v>163636.28</v>
      </c>
      <c r="AE10501" s="35">
        <f>(LEFT(Y10501,4)-Parameters!$B$23)*12+MID(Y10501,6,2)-Parameters!$B$24+1</f>
        <v/>
      </c>
    </row>
    <row r="10502">
      <c r="X10502" t="inlineStr">
        <is>
          <t>L0208810</t>
        </is>
      </c>
      <c r="Y10502" t="inlineStr">
        <is>
          <t>2026-04-05</t>
        </is>
      </c>
      <c r="Z10502" t="inlineStr">
        <is>
          <t>home_use</t>
        </is>
      </c>
      <c r="AA10502" t="inlineStr">
        <is>
          <t>IMP01310</t>
        </is>
      </c>
      <c r="AB10502" t="inlineStr">
        <is>
          <t>T109167</t>
        </is>
      </c>
      <c r="AC10502" s="32" t="n">
        <v>1031285.53</v>
      </c>
      <c r="AD10502" s="32" t="n">
        <v>110347.55</v>
      </c>
      <c r="AE10502" s="35">
        <f>(LEFT(Y10502,4)-Parameters!$B$23)*12+MID(Y10502,6,2)-Parameters!$B$24+1</f>
        <v/>
      </c>
    </row>
    <row r="10503">
      <c r="X10503" t="inlineStr">
        <is>
          <t>L0208811</t>
        </is>
      </c>
      <c r="Y10503" t="inlineStr">
        <is>
          <t>2026-04-05</t>
        </is>
      </c>
      <c r="Z10503" t="inlineStr">
        <is>
          <t>home_use</t>
        </is>
      </c>
      <c r="AA10503" t="inlineStr">
        <is>
          <t>IMP01310</t>
        </is>
      </c>
      <c r="AB10503" t="inlineStr">
        <is>
          <t>T109167</t>
        </is>
      </c>
      <c r="AC10503" s="32" t="n">
        <v>652248.14</v>
      </c>
      <c r="AD10503" s="32" t="n">
        <v>69790.55</v>
      </c>
      <c r="AE10503" s="35">
        <f>(LEFT(Y10503,4)-Parameters!$B$23)*12+MID(Y10503,6,2)-Parameters!$B$24+1</f>
        <v/>
      </c>
    </row>
    <row r="10504">
      <c r="X10504" t="inlineStr">
        <is>
          <t>L0208812</t>
        </is>
      </c>
      <c r="Y10504" t="inlineStr">
        <is>
          <t>2026-04-05</t>
        </is>
      </c>
      <c r="Z10504" t="inlineStr">
        <is>
          <t>home_use</t>
        </is>
      </c>
      <c r="AA10504" t="inlineStr">
        <is>
          <t>IMP01310</t>
        </is>
      </c>
      <c r="AB10504" t="inlineStr">
        <is>
          <t>T109167</t>
        </is>
      </c>
      <c r="AC10504" s="32" t="n">
        <v>273739.9</v>
      </c>
      <c r="AD10504" s="32" t="n">
        <v>29290.17</v>
      </c>
      <c r="AE10504" s="35">
        <f>(LEFT(Y10504,4)-Parameters!$B$23)*12+MID(Y10504,6,2)-Parameters!$B$24+1</f>
        <v/>
      </c>
    </row>
    <row r="10505">
      <c r="X10505" t="inlineStr">
        <is>
          <t>L0208813</t>
        </is>
      </c>
      <c r="Y10505" t="inlineStr">
        <is>
          <t>2026-04-05</t>
        </is>
      </c>
      <c r="Z10505" t="inlineStr">
        <is>
          <t>home_use</t>
        </is>
      </c>
      <c r="AA10505" t="inlineStr">
        <is>
          <t>IMP01310</t>
        </is>
      </c>
      <c r="AB10505" t="inlineStr">
        <is>
          <t>T109167</t>
        </is>
      </c>
      <c r="AC10505" s="32" t="n">
        <v>438669.13</v>
      </c>
      <c r="AD10505" s="32" t="n">
        <v>46937.6</v>
      </c>
      <c r="AE10505" s="35">
        <f>(LEFT(Y10505,4)-Parameters!$B$23)*12+MID(Y10505,6,2)-Parameters!$B$24+1</f>
        <v/>
      </c>
    </row>
    <row r="10506">
      <c r="X10506" t="inlineStr">
        <is>
          <t>L0208814</t>
        </is>
      </c>
      <c r="Y10506" t="inlineStr">
        <is>
          <t>2026-04-05</t>
        </is>
      </c>
      <c r="Z10506" t="inlineStr">
        <is>
          <t>home_use</t>
        </is>
      </c>
      <c r="AA10506" t="inlineStr">
        <is>
          <t>IMP01310</t>
        </is>
      </c>
      <c r="AB10506" t="inlineStr">
        <is>
          <t>T109167</t>
        </is>
      </c>
      <c r="AC10506" s="32" t="n">
        <v>191830.32</v>
      </c>
      <c r="AD10506" s="32" t="n">
        <v>19183.03</v>
      </c>
      <c r="AE10506" s="35">
        <f>(LEFT(Y10506,4)-Parameters!$B$23)*12+MID(Y10506,6,2)-Parameters!$B$24+1</f>
        <v/>
      </c>
    </row>
    <row r="10507">
      <c r="X10507" t="inlineStr">
        <is>
          <t>L0209066</t>
        </is>
      </c>
      <c r="Y10507" t="inlineStr">
        <is>
          <t>2026-04-06</t>
        </is>
      </c>
      <c r="Z10507" t="inlineStr">
        <is>
          <t>home_use</t>
        </is>
      </c>
      <c r="AA10507" t="inlineStr">
        <is>
          <t>IMP01310</t>
        </is>
      </c>
      <c r="AB10507" t="inlineStr">
        <is>
          <t>T109167</t>
        </is>
      </c>
      <c r="AC10507" s="32" t="n">
        <v>410039.44</v>
      </c>
      <c r="AD10507" s="32" t="n">
        <v>41003.94</v>
      </c>
      <c r="AE10507" s="35">
        <f>(LEFT(Y10507,4)-Parameters!$B$23)*12+MID(Y10507,6,2)-Parameters!$B$24+1</f>
        <v/>
      </c>
    </row>
    <row r="10508">
      <c r="X10508" t="inlineStr">
        <is>
          <t>L0209067</t>
        </is>
      </c>
      <c r="Y10508" t="inlineStr">
        <is>
          <t>2026-04-06</t>
        </is>
      </c>
      <c r="Z10508" t="inlineStr">
        <is>
          <t>home_use</t>
        </is>
      </c>
      <c r="AA10508" t="inlineStr">
        <is>
          <t>IMP01310</t>
        </is>
      </c>
      <c r="AB10508" t="inlineStr">
        <is>
          <t>T109167</t>
        </is>
      </c>
      <c r="AC10508" s="32" t="n">
        <v>378640.56</v>
      </c>
      <c r="AD10508" s="32" t="n">
        <v>40514.54</v>
      </c>
      <c r="AE10508" s="35">
        <f>(LEFT(Y10508,4)-Parameters!$B$23)*12+MID(Y10508,6,2)-Parameters!$B$24+1</f>
        <v/>
      </c>
    </row>
    <row r="10509">
      <c r="X10509" t="inlineStr">
        <is>
          <t>L0209068</t>
        </is>
      </c>
      <c r="Y10509" t="inlineStr">
        <is>
          <t>2026-04-06</t>
        </is>
      </c>
      <c r="Z10509" t="inlineStr">
        <is>
          <t>home_use</t>
        </is>
      </c>
      <c r="AA10509" t="inlineStr">
        <is>
          <t>IMP01310</t>
        </is>
      </c>
      <c r="AB10509" t="inlineStr">
        <is>
          <t>T109167</t>
        </is>
      </c>
      <c r="AC10509" s="32" t="n">
        <v>254627.44</v>
      </c>
      <c r="AD10509" s="32" t="n">
        <v>27245.14</v>
      </c>
      <c r="AE10509" s="35">
        <f>(LEFT(Y10509,4)-Parameters!$B$23)*12+MID(Y10509,6,2)-Parameters!$B$24+1</f>
        <v/>
      </c>
    </row>
    <row r="10510">
      <c r="X10510" t="inlineStr">
        <is>
          <t>L0209069</t>
        </is>
      </c>
      <c r="Y10510" t="inlineStr">
        <is>
          <t>2026-04-06</t>
        </is>
      </c>
      <c r="Z10510" t="inlineStr">
        <is>
          <t>home_use</t>
        </is>
      </c>
      <c r="AA10510" t="inlineStr">
        <is>
          <t>IMP01310</t>
        </is>
      </c>
      <c r="AB10510" t="inlineStr">
        <is>
          <t>T109167</t>
        </is>
      </c>
      <c r="AC10510" s="32" t="n">
        <v>379555.42</v>
      </c>
      <c r="AD10510" s="32" t="n">
        <v>40612.43</v>
      </c>
      <c r="AE10510" s="35">
        <f>(LEFT(Y10510,4)-Parameters!$B$23)*12+MID(Y10510,6,2)-Parameters!$B$24+1</f>
        <v/>
      </c>
    </row>
    <row r="10511">
      <c r="X10511" t="inlineStr">
        <is>
          <t>L0209070</t>
        </is>
      </c>
      <c r="Y10511" t="inlineStr">
        <is>
          <t>2026-04-06</t>
        </is>
      </c>
      <c r="Z10511" t="inlineStr">
        <is>
          <t>home_use</t>
        </is>
      </c>
      <c r="AA10511" t="inlineStr">
        <is>
          <t>IMP01310</t>
        </is>
      </c>
      <c r="AB10511" t="inlineStr">
        <is>
          <t>T109167</t>
        </is>
      </c>
      <c r="AC10511" s="32" t="n">
        <v>566685</v>
      </c>
      <c r="AD10511" s="32" t="n">
        <v>60635.3</v>
      </c>
      <c r="AE10511" s="35">
        <f>(LEFT(Y10511,4)-Parameters!$B$23)*12+MID(Y10511,6,2)-Parameters!$B$24+1</f>
        <v/>
      </c>
    </row>
    <row r="10512">
      <c r="X10512" t="inlineStr">
        <is>
          <t>L0209348</t>
        </is>
      </c>
      <c r="Y10512" t="inlineStr">
        <is>
          <t>2026-04-07</t>
        </is>
      </c>
      <c r="Z10512" t="inlineStr">
        <is>
          <t>home_use</t>
        </is>
      </c>
      <c r="AA10512" t="inlineStr">
        <is>
          <t>IMP01310</t>
        </is>
      </c>
      <c r="AB10512" t="inlineStr">
        <is>
          <t>T109167</t>
        </is>
      </c>
      <c r="AC10512" s="32" t="n">
        <v>295181.2</v>
      </c>
      <c r="AD10512" s="32" t="n">
        <v>31584.39</v>
      </c>
      <c r="AE10512" s="35">
        <f>(LEFT(Y10512,4)-Parameters!$B$23)*12+MID(Y10512,6,2)-Parameters!$B$24+1</f>
        <v/>
      </c>
    </row>
    <row r="10513">
      <c r="X10513" t="inlineStr">
        <is>
          <t>L0209349</t>
        </is>
      </c>
      <c r="Y10513" t="inlineStr">
        <is>
          <t>2026-04-07</t>
        </is>
      </c>
      <c r="Z10513" t="inlineStr">
        <is>
          <t>home_use</t>
        </is>
      </c>
      <c r="AA10513" t="inlineStr">
        <is>
          <t>IMP01310</t>
        </is>
      </c>
      <c r="AB10513" t="inlineStr">
        <is>
          <t>T109167</t>
        </is>
      </c>
      <c r="AC10513" s="32" t="n">
        <v>486787.28</v>
      </c>
      <c r="AD10513" s="32" t="n">
        <v>52086.24</v>
      </c>
      <c r="AE10513" s="35">
        <f>(LEFT(Y10513,4)-Parameters!$B$23)*12+MID(Y10513,6,2)-Parameters!$B$24+1</f>
        <v/>
      </c>
    </row>
    <row r="10514">
      <c r="X10514" t="inlineStr">
        <is>
          <t>L0209350</t>
        </is>
      </c>
      <c r="Y10514" t="inlineStr">
        <is>
          <t>2026-04-07</t>
        </is>
      </c>
      <c r="Z10514" t="inlineStr">
        <is>
          <t>home_use</t>
        </is>
      </c>
      <c r="AA10514" t="inlineStr">
        <is>
          <t>IMP01310</t>
        </is>
      </c>
      <c r="AB10514" t="inlineStr">
        <is>
          <t>T109167</t>
        </is>
      </c>
      <c r="AC10514" s="32" t="n">
        <v>71969.35000000001</v>
      </c>
      <c r="AD10514" s="32" t="n">
        <v>7700.72</v>
      </c>
      <c r="AE10514" s="35">
        <f>(LEFT(Y10514,4)-Parameters!$B$23)*12+MID(Y10514,6,2)-Parameters!$B$24+1</f>
        <v/>
      </c>
    </row>
    <row r="10515">
      <c r="X10515" t="inlineStr">
        <is>
          <t>L0209352</t>
        </is>
      </c>
      <c r="Y10515" t="inlineStr">
        <is>
          <t>2026-04-07</t>
        </is>
      </c>
      <c r="Z10515" t="inlineStr">
        <is>
          <t>home_use</t>
        </is>
      </c>
      <c r="AA10515" t="inlineStr">
        <is>
          <t>IMP01310</t>
        </is>
      </c>
      <c r="AB10515" t="inlineStr">
        <is>
          <t>T109167</t>
        </is>
      </c>
      <c r="AC10515" s="32" t="n">
        <v>1101502.29</v>
      </c>
      <c r="AD10515" s="32" t="n">
        <v>117860.74</v>
      </c>
      <c r="AE10515" s="35">
        <f>(LEFT(Y10515,4)-Parameters!$B$23)*12+MID(Y10515,6,2)-Parameters!$B$24+1</f>
        <v/>
      </c>
    </row>
    <row r="10516">
      <c r="X10516" t="inlineStr">
        <is>
          <t>L0209353</t>
        </is>
      </c>
      <c r="Y10516" t="inlineStr">
        <is>
          <t>2026-04-07</t>
        </is>
      </c>
      <c r="Z10516" t="inlineStr">
        <is>
          <t>home_use</t>
        </is>
      </c>
      <c r="AA10516" t="inlineStr">
        <is>
          <t>IMP01310</t>
        </is>
      </c>
      <c r="AB10516" t="inlineStr">
        <is>
          <t>T109167</t>
        </is>
      </c>
      <c r="AC10516" s="32" t="n">
        <v>453741.8</v>
      </c>
      <c r="AD10516" s="32" t="n">
        <v>45374.18</v>
      </c>
      <c r="AE10516" s="35">
        <f>(LEFT(Y10516,4)-Parameters!$B$23)*12+MID(Y10516,6,2)-Parameters!$B$24+1</f>
        <v/>
      </c>
    </row>
    <row r="10517">
      <c r="X10517" t="inlineStr">
        <is>
          <t>L0209597</t>
        </is>
      </c>
      <c r="Y10517" t="inlineStr">
        <is>
          <t>2026-04-08</t>
        </is>
      </c>
      <c r="Z10517" t="inlineStr">
        <is>
          <t>home_use</t>
        </is>
      </c>
      <c r="AA10517" t="inlineStr">
        <is>
          <t>IMP01310</t>
        </is>
      </c>
      <c r="AB10517" t="inlineStr">
        <is>
          <t>T109167</t>
        </is>
      </c>
      <c r="AC10517" s="32" t="n">
        <v>557457.5699999999</v>
      </c>
      <c r="AD10517" s="32" t="n">
        <v>55745.76</v>
      </c>
      <c r="AE10517" s="35">
        <f>(LEFT(Y10517,4)-Parameters!$B$23)*12+MID(Y10517,6,2)-Parameters!$B$24+1</f>
        <v/>
      </c>
    </row>
    <row r="10518">
      <c r="X10518" t="inlineStr">
        <is>
          <t>L0209598</t>
        </is>
      </c>
      <c r="Y10518" t="inlineStr">
        <is>
          <t>2026-04-08</t>
        </is>
      </c>
      <c r="Z10518" t="inlineStr">
        <is>
          <t>home_use</t>
        </is>
      </c>
      <c r="AA10518" t="inlineStr">
        <is>
          <t>IMP01310</t>
        </is>
      </c>
      <c r="AB10518" t="inlineStr">
        <is>
          <t>T109167</t>
        </is>
      </c>
      <c r="AC10518" s="32" t="n">
        <v>847000.3199999999</v>
      </c>
      <c r="AD10518" s="32" t="n">
        <v>90629.03</v>
      </c>
      <c r="AE10518" s="35">
        <f>(LEFT(Y10518,4)-Parameters!$B$23)*12+MID(Y10518,6,2)-Parameters!$B$24+1</f>
        <v/>
      </c>
    </row>
    <row r="10519">
      <c r="X10519" t="inlineStr">
        <is>
          <t>L0209599</t>
        </is>
      </c>
      <c r="Y10519" t="inlineStr">
        <is>
          <t>2026-04-08</t>
        </is>
      </c>
      <c r="Z10519" t="inlineStr">
        <is>
          <t>home_use</t>
        </is>
      </c>
      <c r="AA10519" t="inlineStr">
        <is>
          <t>IMP01310</t>
        </is>
      </c>
      <c r="AB10519" t="inlineStr">
        <is>
          <t>T109167</t>
        </is>
      </c>
      <c r="AC10519" s="32" t="n">
        <v>431171.39</v>
      </c>
      <c r="AD10519" s="32" t="n">
        <v>46135.34</v>
      </c>
      <c r="AE10519" s="35">
        <f>(LEFT(Y10519,4)-Parameters!$B$23)*12+MID(Y10519,6,2)-Parameters!$B$24+1</f>
        <v/>
      </c>
    </row>
    <row r="10520">
      <c r="X10520" t="inlineStr">
        <is>
          <t>L0209600</t>
        </is>
      </c>
      <c r="Y10520" t="inlineStr">
        <is>
          <t>2026-04-08</t>
        </is>
      </c>
      <c r="Z10520" t="inlineStr">
        <is>
          <t>home_use</t>
        </is>
      </c>
      <c r="AA10520" t="inlineStr">
        <is>
          <t>IMP01310</t>
        </is>
      </c>
      <c r="AB10520" t="inlineStr">
        <is>
          <t>T109167</t>
        </is>
      </c>
      <c r="AC10520" s="32" t="n">
        <v>794649.0600000001</v>
      </c>
      <c r="AD10520" s="32" t="n">
        <v>85027.45</v>
      </c>
      <c r="AE10520" s="35">
        <f>(LEFT(Y10520,4)-Parameters!$B$23)*12+MID(Y10520,6,2)-Parameters!$B$24+1</f>
        <v/>
      </c>
    </row>
    <row r="10521">
      <c r="X10521" t="inlineStr">
        <is>
          <t>L0209601</t>
        </is>
      </c>
      <c r="Y10521" t="inlineStr">
        <is>
          <t>2026-04-08</t>
        </is>
      </c>
      <c r="Z10521" t="inlineStr">
        <is>
          <t>home_use</t>
        </is>
      </c>
      <c r="AA10521" t="inlineStr">
        <is>
          <t>IMP01310</t>
        </is>
      </c>
      <c r="AB10521" t="inlineStr">
        <is>
          <t>T109167</t>
        </is>
      </c>
      <c r="AC10521" s="32" t="n">
        <v>595473.84</v>
      </c>
      <c r="AD10521" s="32" t="n">
        <v>63715.7</v>
      </c>
      <c r="AE10521" s="35">
        <f>(LEFT(Y10521,4)-Parameters!$B$23)*12+MID(Y10521,6,2)-Parameters!$B$24+1</f>
        <v/>
      </c>
    </row>
    <row r="10522">
      <c r="X10522" t="inlineStr">
        <is>
          <t>L0209870</t>
        </is>
      </c>
      <c r="Y10522" t="inlineStr">
        <is>
          <t>2026-04-09</t>
        </is>
      </c>
      <c r="Z10522" t="inlineStr">
        <is>
          <t>home_use</t>
        </is>
      </c>
      <c r="AA10522" t="inlineStr">
        <is>
          <t>IMP01310</t>
        </is>
      </c>
      <c r="AB10522" t="inlineStr">
        <is>
          <t>T109167</t>
        </is>
      </c>
      <c r="AC10522" s="32" t="n">
        <v>695442.2</v>
      </c>
      <c r="AD10522" s="32" t="n">
        <v>74412.32000000001</v>
      </c>
      <c r="AE10522" s="35">
        <f>(LEFT(Y10522,4)-Parameters!$B$23)*12+MID(Y10522,6,2)-Parameters!$B$24+1</f>
        <v/>
      </c>
    </row>
    <row r="10523">
      <c r="X10523" t="inlineStr">
        <is>
          <t>L0209871</t>
        </is>
      </c>
      <c r="Y10523" t="inlineStr">
        <is>
          <t>2026-04-09</t>
        </is>
      </c>
      <c r="Z10523" t="inlineStr">
        <is>
          <t>home_use</t>
        </is>
      </c>
      <c r="AA10523" t="inlineStr">
        <is>
          <t>IMP01310</t>
        </is>
      </c>
      <c r="AB10523" t="inlineStr">
        <is>
          <t>T109167</t>
        </is>
      </c>
      <c r="AC10523" s="32" t="n">
        <v>718773.33</v>
      </c>
      <c r="AD10523" s="32" t="n">
        <v>76908.75</v>
      </c>
      <c r="AE10523" s="35">
        <f>(LEFT(Y10523,4)-Parameters!$B$23)*12+MID(Y10523,6,2)-Parameters!$B$24+1</f>
        <v/>
      </c>
    </row>
    <row r="10524">
      <c r="X10524" t="inlineStr">
        <is>
          <t>L0209872</t>
        </is>
      </c>
      <c r="Y10524" t="inlineStr">
        <is>
          <t>2026-04-09</t>
        </is>
      </c>
      <c r="Z10524" t="inlineStr">
        <is>
          <t>warehouse_out</t>
        </is>
      </c>
      <c r="AA10524" t="inlineStr">
        <is>
          <t>IMP01310</t>
        </is>
      </c>
      <c r="AB10524" t="inlineStr">
        <is>
          <t>T109167</t>
        </is>
      </c>
      <c r="AC10524" s="32" t="n">
        <v>1248514.32</v>
      </c>
      <c r="AD10524" s="32" t="n">
        <v>133591.03</v>
      </c>
      <c r="AE10524" s="35">
        <f>(LEFT(Y10524,4)-Parameters!$B$23)*12+MID(Y10524,6,2)-Parameters!$B$24+1</f>
        <v/>
      </c>
    </row>
    <row r="10525">
      <c r="X10525" t="inlineStr">
        <is>
          <t>L0209873</t>
        </is>
      </c>
      <c r="Y10525" t="inlineStr">
        <is>
          <t>2026-04-09</t>
        </is>
      </c>
      <c r="Z10525" t="inlineStr">
        <is>
          <t>home_use</t>
        </is>
      </c>
      <c r="AA10525" t="inlineStr">
        <is>
          <t>IMP01310</t>
        </is>
      </c>
      <c r="AB10525" t="inlineStr">
        <is>
          <t>T109167</t>
        </is>
      </c>
      <c r="AC10525" s="32" t="n">
        <v>685596.67</v>
      </c>
      <c r="AD10525" s="32" t="n">
        <v>68559.67</v>
      </c>
      <c r="AE10525" s="35">
        <f>(LEFT(Y10525,4)-Parameters!$B$23)*12+MID(Y10525,6,2)-Parameters!$B$24+1</f>
        <v/>
      </c>
    </row>
    <row r="10526">
      <c r="X10526" t="inlineStr">
        <is>
          <t>L0209874</t>
        </is>
      </c>
      <c r="Y10526" t="inlineStr">
        <is>
          <t>2026-04-09</t>
        </is>
      </c>
      <c r="Z10526" t="inlineStr">
        <is>
          <t>home_use</t>
        </is>
      </c>
      <c r="AA10526" t="inlineStr">
        <is>
          <t>IMP01310</t>
        </is>
      </c>
      <c r="AB10526" t="inlineStr">
        <is>
          <t>T109167</t>
        </is>
      </c>
      <c r="AC10526" s="32" t="n">
        <v>792215.21</v>
      </c>
      <c r="AD10526" s="32" t="n">
        <v>84767.03</v>
      </c>
      <c r="AE10526" s="35">
        <f>(LEFT(Y10526,4)-Parameters!$B$23)*12+MID(Y10526,6,2)-Parameters!$B$24+1</f>
        <v/>
      </c>
    </row>
    <row r="10527">
      <c r="X10527" t="inlineStr">
        <is>
          <t>L0209876</t>
        </is>
      </c>
      <c r="Y10527" t="inlineStr">
        <is>
          <t>2026-04-09</t>
        </is>
      </c>
      <c r="Z10527" t="inlineStr">
        <is>
          <t>home_use</t>
        </is>
      </c>
      <c r="AA10527" t="inlineStr">
        <is>
          <t>IMP01310</t>
        </is>
      </c>
      <c r="AB10527" t="inlineStr">
        <is>
          <t>T109167</t>
        </is>
      </c>
      <c r="AC10527" s="32" t="n">
        <v>992026.02</v>
      </c>
      <c r="AD10527" s="32" t="n">
        <v>106146.78</v>
      </c>
      <c r="AE10527" s="35">
        <f>(LEFT(Y10527,4)-Parameters!$B$23)*12+MID(Y10527,6,2)-Parameters!$B$24+1</f>
        <v/>
      </c>
    </row>
    <row r="10528">
      <c r="X10528" t="inlineStr">
        <is>
          <t>L0210124</t>
        </is>
      </c>
      <c r="Y10528" t="inlineStr">
        <is>
          <t>2026-04-10</t>
        </is>
      </c>
      <c r="Z10528" t="inlineStr">
        <is>
          <t>home_use</t>
        </is>
      </c>
      <c r="AA10528" t="inlineStr">
        <is>
          <t>IMP01310</t>
        </is>
      </c>
      <c r="AB10528" t="inlineStr">
        <is>
          <t>T109167</t>
        </is>
      </c>
      <c r="AC10528" s="32" t="n">
        <v>500533.94</v>
      </c>
      <c r="AD10528" s="32" t="n">
        <v>62566.74</v>
      </c>
      <c r="AE10528" s="35">
        <f>(LEFT(Y10528,4)-Parameters!$B$23)*12+MID(Y10528,6,2)-Parameters!$B$24+1</f>
        <v/>
      </c>
    </row>
    <row r="10529">
      <c r="X10529" t="inlineStr">
        <is>
          <t>L0210125</t>
        </is>
      </c>
      <c r="Y10529" t="inlineStr">
        <is>
          <t>2026-04-10</t>
        </is>
      </c>
      <c r="Z10529" t="inlineStr">
        <is>
          <t>home_use</t>
        </is>
      </c>
      <c r="AA10529" t="inlineStr">
        <is>
          <t>IMP01310</t>
        </is>
      </c>
      <c r="AB10529" t="inlineStr">
        <is>
          <t>T109167</t>
        </is>
      </c>
      <c r="AC10529" s="32" t="n">
        <v>313708.25</v>
      </c>
      <c r="AD10529" s="32" t="n">
        <v>33566.78</v>
      </c>
      <c r="AE10529" s="35">
        <f>(LEFT(Y10529,4)-Parameters!$B$23)*12+MID(Y10529,6,2)-Parameters!$B$24+1</f>
        <v/>
      </c>
    </row>
    <row r="10530">
      <c r="X10530" t="inlineStr">
        <is>
          <t>L0210126</t>
        </is>
      </c>
      <c r="Y10530" t="inlineStr">
        <is>
          <t>2026-04-10</t>
        </is>
      </c>
      <c r="Z10530" t="inlineStr">
        <is>
          <t>home_use</t>
        </is>
      </c>
      <c r="AA10530" t="inlineStr">
        <is>
          <t>IMP01310</t>
        </is>
      </c>
      <c r="AB10530" t="inlineStr">
        <is>
          <t>T109167</t>
        </is>
      </c>
      <c r="AC10530" s="32" t="n">
        <v>2082161.32</v>
      </c>
      <c r="AD10530" s="32" t="n">
        <v>270680.97</v>
      </c>
      <c r="AE10530" s="35">
        <f>(LEFT(Y10530,4)-Parameters!$B$23)*12+MID(Y10530,6,2)-Parameters!$B$24+1</f>
        <v/>
      </c>
    </row>
    <row r="10531">
      <c r="X10531" t="inlineStr">
        <is>
          <t>L0210127</t>
        </is>
      </c>
      <c r="Y10531" t="inlineStr">
        <is>
          <t>2026-04-10</t>
        </is>
      </c>
      <c r="Z10531" t="inlineStr">
        <is>
          <t>home_use</t>
        </is>
      </c>
      <c r="AA10531" t="inlineStr">
        <is>
          <t>IMP01310</t>
        </is>
      </c>
      <c r="AB10531" t="inlineStr">
        <is>
          <t>T109167</t>
        </is>
      </c>
      <c r="AC10531" s="32" t="n">
        <v>789428.8</v>
      </c>
      <c r="AD10531" s="32" t="n">
        <v>102625.74</v>
      </c>
      <c r="AE10531" s="35">
        <f>(LEFT(Y10531,4)-Parameters!$B$23)*12+MID(Y10531,6,2)-Parameters!$B$24+1</f>
        <v/>
      </c>
    </row>
    <row r="10532">
      <c r="X10532" t="inlineStr">
        <is>
          <t>L0210128</t>
        </is>
      </c>
      <c r="Y10532" t="inlineStr">
        <is>
          <t>2026-04-10</t>
        </is>
      </c>
      <c r="Z10532" t="inlineStr">
        <is>
          <t>home_use</t>
        </is>
      </c>
      <c r="AA10532" t="inlineStr">
        <is>
          <t>IMP01310</t>
        </is>
      </c>
      <c r="AB10532" t="inlineStr">
        <is>
          <t>T109167</t>
        </is>
      </c>
      <c r="AC10532" s="32" t="n">
        <v>201323.55</v>
      </c>
      <c r="AD10532" s="32" t="n">
        <v>21541.62</v>
      </c>
      <c r="AE10532" s="35">
        <f>(LEFT(Y10532,4)-Parameters!$B$23)*12+MID(Y10532,6,2)-Parameters!$B$24+1</f>
        <v/>
      </c>
    </row>
    <row r="10533">
      <c r="X10533" t="inlineStr">
        <is>
          <t>L0210129</t>
        </is>
      </c>
      <c r="Y10533" t="inlineStr">
        <is>
          <t>2026-04-10</t>
        </is>
      </c>
      <c r="Z10533" t="inlineStr">
        <is>
          <t>home_use</t>
        </is>
      </c>
      <c r="AA10533" t="inlineStr">
        <is>
          <t>IMP01310</t>
        </is>
      </c>
      <c r="AB10533" t="inlineStr">
        <is>
          <t>T109167</t>
        </is>
      </c>
      <c r="AC10533" s="32" t="n">
        <v>368970.52</v>
      </c>
      <c r="AD10533" s="32" t="n">
        <v>39479.85</v>
      </c>
      <c r="AE10533" s="35">
        <f>(LEFT(Y10533,4)-Parameters!$B$23)*12+MID(Y10533,6,2)-Parameters!$B$24+1</f>
        <v/>
      </c>
    </row>
    <row r="10534">
      <c r="X10534" t="inlineStr">
        <is>
          <t>L0210131</t>
        </is>
      </c>
      <c r="Y10534" t="inlineStr">
        <is>
          <t>2026-04-10</t>
        </is>
      </c>
      <c r="Z10534" t="inlineStr">
        <is>
          <t>home_use</t>
        </is>
      </c>
      <c r="AA10534" t="inlineStr">
        <is>
          <t>IMP01310</t>
        </is>
      </c>
      <c r="AB10534" t="inlineStr">
        <is>
          <t>T109167</t>
        </is>
      </c>
      <c r="AC10534" s="32" t="n">
        <v>1034346.93</v>
      </c>
      <c r="AD10534" s="32" t="n">
        <v>110675.12</v>
      </c>
      <c r="AE10534" s="35">
        <f>(LEFT(Y10534,4)-Parameters!$B$23)*12+MID(Y10534,6,2)-Parameters!$B$24+1</f>
        <v/>
      </c>
    </row>
    <row r="10535">
      <c r="X10535" t="inlineStr">
        <is>
          <t>L0210132</t>
        </is>
      </c>
      <c r="Y10535" t="inlineStr">
        <is>
          <t>2026-04-10</t>
        </is>
      </c>
      <c r="Z10535" t="inlineStr">
        <is>
          <t>home_use</t>
        </is>
      </c>
      <c r="AA10535" t="inlineStr">
        <is>
          <t>IMP01310</t>
        </is>
      </c>
      <c r="AB10535" t="inlineStr">
        <is>
          <t>T109167</t>
        </is>
      </c>
      <c r="AC10535" s="32" t="n">
        <v>435839.4</v>
      </c>
      <c r="AD10535" s="32" t="n">
        <v>46634.82</v>
      </c>
      <c r="AE10535" s="35">
        <f>(LEFT(Y10535,4)-Parameters!$B$23)*12+MID(Y10535,6,2)-Parameters!$B$24+1</f>
        <v/>
      </c>
    </row>
    <row r="10536">
      <c r="X10536" t="inlineStr">
        <is>
          <t>L0210133</t>
        </is>
      </c>
      <c r="Y10536" t="inlineStr">
        <is>
          <t>2026-04-10</t>
        </is>
      </c>
      <c r="Z10536" t="inlineStr">
        <is>
          <t>home_use</t>
        </is>
      </c>
      <c r="AA10536" t="inlineStr">
        <is>
          <t>IMP01310</t>
        </is>
      </c>
      <c r="AB10536" t="inlineStr">
        <is>
          <t>T109167</t>
        </is>
      </c>
      <c r="AC10536" s="32" t="n">
        <v>322889.8</v>
      </c>
      <c r="AD10536" s="32" t="n">
        <v>34549.21</v>
      </c>
      <c r="AE10536" s="35">
        <f>(LEFT(Y10536,4)-Parameters!$B$23)*12+MID(Y10536,6,2)-Parameters!$B$24+1</f>
        <v/>
      </c>
    </row>
    <row r="10537">
      <c r="X10537" t="inlineStr">
        <is>
          <t>L0210134</t>
        </is>
      </c>
      <c r="Y10537" t="inlineStr">
        <is>
          <t>2026-04-10</t>
        </is>
      </c>
      <c r="Z10537" t="inlineStr">
        <is>
          <t>home_use</t>
        </is>
      </c>
      <c r="AA10537" t="inlineStr">
        <is>
          <t>IMP01310</t>
        </is>
      </c>
      <c r="AB10537" t="inlineStr">
        <is>
          <t>T109167</t>
        </is>
      </c>
      <c r="AC10537" s="32" t="n">
        <v>398724.56</v>
      </c>
      <c r="AD10537" s="32" t="n">
        <v>42663.53</v>
      </c>
      <c r="AE10537" s="35">
        <f>(LEFT(Y10537,4)-Parameters!$B$23)*12+MID(Y10537,6,2)-Parameters!$B$24+1</f>
        <v/>
      </c>
    </row>
    <row r="10538">
      <c r="X10538" t="inlineStr">
        <is>
          <t>L0210137</t>
        </is>
      </c>
      <c r="Y10538" t="inlineStr">
        <is>
          <t>2026-04-10</t>
        </is>
      </c>
      <c r="Z10538" t="inlineStr">
        <is>
          <t>home_use</t>
        </is>
      </c>
      <c r="AA10538" t="inlineStr">
        <is>
          <t>IMP01310</t>
        </is>
      </c>
      <c r="AB10538" t="inlineStr">
        <is>
          <t>T109167</t>
        </is>
      </c>
      <c r="AC10538" s="32" t="n">
        <v>714047.8199999999</v>
      </c>
      <c r="AD10538" s="32" t="n">
        <v>76403.12</v>
      </c>
      <c r="AE10538" s="35">
        <f>(LEFT(Y10538,4)-Parameters!$B$23)*12+MID(Y10538,6,2)-Parameters!$B$24+1</f>
        <v/>
      </c>
    </row>
    <row r="10539">
      <c r="X10539" t="inlineStr">
        <is>
          <t>L0210138</t>
        </is>
      </c>
      <c r="Y10539" t="inlineStr">
        <is>
          <t>2026-04-10</t>
        </is>
      </c>
      <c r="Z10539" t="inlineStr">
        <is>
          <t>home_use</t>
        </is>
      </c>
      <c r="AA10539" t="inlineStr">
        <is>
          <t>IMP01310</t>
        </is>
      </c>
      <c r="AB10539" t="inlineStr">
        <is>
          <t>T109167</t>
        </is>
      </c>
      <c r="AC10539" s="32" t="n">
        <v>327957.8</v>
      </c>
      <c r="AD10539" s="32" t="n">
        <v>35091.48</v>
      </c>
      <c r="AE10539" s="35">
        <f>(LEFT(Y10539,4)-Parameters!$B$23)*12+MID(Y10539,6,2)-Parameters!$B$24+1</f>
        <v/>
      </c>
    </row>
    <row r="10540">
      <c r="X10540" t="inlineStr">
        <is>
          <t>L0210408</t>
        </is>
      </c>
      <c r="Y10540" t="inlineStr">
        <is>
          <t>2026-04-11</t>
        </is>
      </c>
      <c r="Z10540" t="inlineStr">
        <is>
          <t>home_use</t>
        </is>
      </c>
      <c r="AA10540" t="inlineStr">
        <is>
          <t>IMP01310</t>
        </is>
      </c>
      <c r="AB10540" t="inlineStr">
        <is>
          <t>T109167</t>
        </is>
      </c>
      <c r="AC10540" s="32" t="n">
        <v>515094.27</v>
      </c>
      <c r="AD10540" s="32" t="n">
        <v>55115.09</v>
      </c>
      <c r="AE10540" s="35">
        <f>(LEFT(Y10540,4)-Parameters!$B$23)*12+MID(Y10540,6,2)-Parameters!$B$24+1</f>
        <v/>
      </c>
    </row>
    <row r="10541">
      <c r="X10541" t="inlineStr">
        <is>
          <t>L0210409</t>
        </is>
      </c>
      <c r="Y10541" t="inlineStr">
        <is>
          <t>2026-04-11</t>
        </is>
      </c>
      <c r="Z10541" t="inlineStr">
        <is>
          <t>home_use</t>
        </is>
      </c>
      <c r="AA10541" t="inlineStr">
        <is>
          <t>IMP01310</t>
        </is>
      </c>
      <c r="AB10541" t="inlineStr">
        <is>
          <t>T109167</t>
        </is>
      </c>
      <c r="AC10541" s="32" t="n">
        <v>406588.78</v>
      </c>
      <c r="AD10541" s="32" t="n">
        <v>43505</v>
      </c>
      <c r="AE10541" s="35">
        <f>(LEFT(Y10541,4)-Parameters!$B$23)*12+MID(Y10541,6,2)-Parameters!$B$24+1</f>
        <v/>
      </c>
    </row>
    <row r="10542">
      <c r="X10542" t="inlineStr">
        <is>
          <t>L0210410</t>
        </is>
      </c>
      <c r="Y10542" t="inlineStr">
        <is>
          <t>2026-04-11</t>
        </is>
      </c>
      <c r="Z10542" t="inlineStr">
        <is>
          <t>home_use</t>
        </is>
      </c>
      <c r="AA10542" t="inlineStr">
        <is>
          <t>IMP01310</t>
        </is>
      </c>
      <c r="AB10542" t="inlineStr">
        <is>
          <t>T109167</t>
        </is>
      </c>
      <c r="AC10542" s="32" t="n">
        <v>313258.12</v>
      </c>
      <c r="AD10542" s="32" t="n">
        <v>33518.62</v>
      </c>
      <c r="AE10542" s="35">
        <f>(LEFT(Y10542,4)-Parameters!$B$23)*12+MID(Y10542,6,2)-Parameters!$B$24+1</f>
        <v/>
      </c>
    </row>
    <row r="10543">
      <c r="X10543" t="inlineStr">
        <is>
          <t>L0210413</t>
        </is>
      </c>
      <c r="Y10543" t="inlineStr">
        <is>
          <t>2026-04-11</t>
        </is>
      </c>
      <c r="Z10543" t="inlineStr">
        <is>
          <t>home_use</t>
        </is>
      </c>
      <c r="AA10543" t="inlineStr">
        <is>
          <t>IMP01310</t>
        </is>
      </c>
      <c r="AB10543" t="inlineStr">
        <is>
          <t>T109167</t>
        </is>
      </c>
      <c r="AC10543" s="32" t="n">
        <v>594419.1</v>
      </c>
      <c r="AD10543" s="32" t="n">
        <v>63602.84</v>
      </c>
      <c r="AE10543" s="35">
        <f>(LEFT(Y10543,4)-Parameters!$B$23)*12+MID(Y10543,6,2)-Parameters!$B$24+1</f>
        <v/>
      </c>
    </row>
    <row r="10544">
      <c r="X10544" t="inlineStr">
        <is>
          <t>L0210680</t>
        </is>
      </c>
      <c r="Y10544" t="inlineStr">
        <is>
          <t>2026-04-12</t>
        </is>
      </c>
      <c r="Z10544" t="inlineStr">
        <is>
          <t>home_use</t>
        </is>
      </c>
      <c r="AA10544" t="inlineStr">
        <is>
          <t>IMP01310</t>
        </is>
      </c>
      <c r="AB10544" t="inlineStr">
        <is>
          <t>T109167</t>
        </is>
      </c>
      <c r="AC10544" s="32" t="n">
        <v>441060.38</v>
      </c>
      <c r="AD10544" s="32" t="n">
        <v>47193.46</v>
      </c>
      <c r="AE10544" s="35">
        <f>(LEFT(Y10544,4)-Parameters!$B$23)*12+MID(Y10544,6,2)-Parameters!$B$24+1</f>
        <v/>
      </c>
    </row>
    <row r="10545">
      <c r="X10545" t="inlineStr">
        <is>
          <t>L0210681</t>
        </is>
      </c>
      <c r="Y10545" t="inlineStr">
        <is>
          <t>2026-04-12</t>
        </is>
      </c>
      <c r="Z10545" t="inlineStr">
        <is>
          <t>home_use</t>
        </is>
      </c>
      <c r="AA10545" t="inlineStr">
        <is>
          <t>IMP01310</t>
        </is>
      </c>
      <c r="AB10545" t="inlineStr">
        <is>
          <t>T109167</t>
        </is>
      </c>
      <c r="AC10545" s="32" t="n">
        <v>1492269.33</v>
      </c>
      <c r="AD10545" s="32" t="n">
        <v>159672.82</v>
      </c>
      <c r="AE10545" s="35">
        <f>(LEFT(Y10545,4)-Parameters!$B$23)*12+MID(Y10545,6,2)-Parameters!$B$24+1</f>
        <v/>
      </c>
    </row>
    <row r="10546">
      <c r="X10546" t="inlineStr">
        <is>
          <t>L0210682</t>
        </is>
      </c>
      <c r="Y10546" t="inlineStr">
        <is>
          <t>2026-04-12</t>
        </is>
      </c>
      <c r="Z10546" t="inlineStr">
        <is>
          <t>home_use</t>
        </is>
      </c>
      <c r="AA10546" t="inlineStr">
        <is>
          <t>IMP01310</t>
        </is>
      </c>
      <c r="AB10546" t="inlineStr">
        <is>
          <t>T109167</t>
        </is>
      </c>
      <c r="AC10546" s="32" t="n">
        <v>2065667.12</v>
      </c>
      <c r="AD10546" s="32" t="n">
        <v>221026.38</v>
      </c>
      <c r="AE10546" s="35">
        <f>(LEFT(Y10546,4)-Parameters!$B$23)*12+MID(Y10546,6,2)-Parameters!$B$24+1</f>
        <v/>
      </c>
    </row>
    <row r="10547">
      <c r="X10547" t="inlineStr">
        <is>
          <t>L0210683</t>
        </is>
      </c>
      <c r="Y10547" t="inlineStr">
        <is>
          <t>2026-04-12</t>
        </is>
      </c>
      <c r="Z10547" t="inlineStr">
        <is>
          <t>home_use</t>
        </is>
      </c>
      <c r="AA10547" t="inlineStr">
        <is>
          <t>IMP01310</t>
        </is>
      </c>
      <c r="AB10547" t="inlineStr">
        <is>
          <t>T109167</t>
        </is>
      </c>
      <c r="AC10547" s="32" t="n">
        <v>361462.82</v>
      </c>
      <c r="AD10547" s="32" t="n">
        <v>38676.52</v>
      </c>
      <c r="AE10547" s="35">
        <f>(LEFT(Y10547,4)-Parameters!$B$23)*12+MID(Y10547,6,2)-Parameters!$B$24+1</f>
        <v/>
      </c>
    </row>
    <row r="10548">
      <c r="X10548" t="inlineStr">
        <is>
          <t>L0210684</t>
        </is>
      </c>
      <c r="Y10548" t="inlineStr">
        <is>
          <t>2026-04-12</t>
        </is>
      </c>
      <c r="Z10548" t="inlineStr">
        <is>
          <t>warehouse_out</t>
        </is>
      </c>
      <c r="AA10548" t="inlineStr">
        <is>
          <t>IMP01310</t>
        </is>
      </c>
      <c r="AB10548" t="inlineStr">
        <is>
          <t>T109167</t>
        </is>
      </c>
      <c r="AC10548" s="32" t="n">
        <v>469935.98</v>
      </c>
      <c r="AD10548" s="32" t="n">
        <v>50283.15</v>
      </c>
      <c r="AE10548" s="35">
        <f>(LEFT(Y10548,4)-Parameters!$B$23)*12+MID(Y10548,6,2)-Parameters!$B$24+1</f>
        <v/>
      </c>
    </row>
    <row r="10549">
      <c r="X10549" t="inlineStr">
        <is>
          <t>L0210685</t>
        </is>
      </c>
      <c r="Y10549" t="inlineStr">
        <is>
          <t>2026-04-12</t>
        </is>
      </c>
      <c r="Z10549" t="inlineStr">
        <is>
          <t>home_use</t>
        </is>
      </c>
      <c r="AA10549" t="inlineStr">
        <is>
          <t>IMP01310</t>
        </is>
      </c>
      <c r="AB10549" t="inlineStr">
        <is>
          <t>T109167</t>
        </is>
      </c>
      <c r="AC10549" s="32" t="n">
        <v>547674.41</v>
      </c>
      <c r="AD10549" s="32" t="n">
        <v>58601.16</v>
      </c>
      <c r="AE10549" s="35">
        <f>(LEFT(Y10549,4)-Parameters!$B$23)*12+MID(Y10549,6,2)-Parameters!$B$24+1</f>
        <v/>
      </c>
    </row>
    <row r="10550">
      <c r="X10550" t="inlineStr">
        <is>
          <t>L0210956</t>
        </is>
      </c>
      <c r="Y10550" t="inlineStr">
        <is>
          <t>2026-04-13</t>
        </is>
      </c>
      <c r="Z10550" t="inlineStr">
        <is>
          <t>home_use</t>
        </is>
      </c>
      <c r="AA10550" t="inlineStr">
        <is>
          <t>IMP01310</t>
        </is>
      </c>
      <c r="AB10550" t="inlineStr">
        <is>
          <t>T109167</t>
        </is>
      </c>
      <c r="AC10550" s="32" t="n">
        <v>966522.05</v>
      </c>
      <c r="AD10550" s="32" t="n">
        <v>103417.86</v>
      </c>
      <c r="AE10550" s="35">
        <f>(LEFT(Y10550,4)-Parameters!$B$23)*12+MID(Y10550,6,2)-Parameters!$B$24+1</f>
        <v/>
      </c>
    </row>
    <row r="10551">
      <c r="X10551" t="inlineStr">
        <is>
          <t>L0210957</t>
        </is>
      </c>
      <c r="Y10551" t="inlineStr">
        <is>
          <t>2026-04-13</t>
        </is>
      </c>
      <c r="Z10551" t="inlineStr">
        <is>
          <t>home_use</t>
        </is>
      </c>
      <c r="AA10551" t="inlineStr">
        <is>
          <t>IMP01310</t>
        </is>
      </c>
      <c r="AB10551" t="inlineStr">
        <is>
          <t>T109167</t>
        </is>
      </c>
      <c r="AC10551" s="32" t="n">
        <v>1446856.69</v>
      </c>
      <c r="AD10551" s="32" t="n">
        <v>188091.37</v>
      </c>
      <c r="AE10551" s="35">
        <f>(LEFT(Y10551,4)-Parameters!$B$23)*12+MID(Y10551,6,2)-Parameters!$B$24+1</f>
        <v/>
      </c>
    </row>
    <row r="10552">
      <c r="X10552" t="inlineStr">
        <is>
          <t>L0210958</t>
        </is>
      </c>
      <c r="Y10552" t="inlineStr">
        <is>
          <t>2026-04-13</t>
        </is>
      </c>
      <c r="Z10552" t="inlineStr">
        <is>
          <t>home_use</t>
        </is>
      </c>
      <c r="AA10552" t="inlineStr">
        <is>
          <t>IMP01310</t>
        </is>
      </c>
      <c r="AB10552" t="inlineStr">
        <is>
          <t>T109167</t>
        </is>
      </c>
      <c r="AC10552" s="32" t="n">
        <v>1606522.74</v>
      </c>
      <c r="AD10552" s="32" t="n">
        <v>171897.93</v>
      </c>
      <c r="AE10552" s="35">
        <f>(LEFT(Y10552,4)-Parameters!$B$23)*12+MID(Y10552,6,2)-Parameters!$B$24+1</f>
        <v/>
      </c>
    </row>
    <row r="10553">
      <c r="X10553" t="inlineStr">
        <is>
          <t>L0210959</t>
        </is>
      </c>
      <c r="Y10553" t="inlineStr">
        <is>
          <t>2026-04-13</t>
        </is>
      </c>
      <c r="Z10553" t="inlineStr">
        <is>
          <t>home_use</t>
        </is>
      </c>
      <c r="AA10553" t="inlineStr">
        <is>
          <t>IMP01310</t>
        </is>
      </c>
      <c r="AB10553" t="inlineStr">
        <is>
          <t>T109167</t>
        </is>
      </c>
      <c r="AC10553" s="32" t="n">
        <v>839908.47</v>
      </c>
      <c r="AD10553" s="32" t="n">
        <v>89870.21000000001</v>
      </c>
      <c r="AE10553" s="35">
        <f>(LEFT(Y10553,4)-Parameters!$B$23)*12+MID(Y10553,6,2)-Parameters!$B$24+1</f>
        <v/>
      </c>
    </row>
    <row r="10554">
      <c r="X10554" t="inlineStr">
        <is>
          <t>L0210960</t>
        </is>
      </c>
      <c r="Y10554" t="inlineStr">
        <is>
          <t>2026-04-13</t>
        </is>
      </c>
      <c r="Z10554" t="inlineStr">
        <is>
          <t>home_use</t>
        </is>
      </c>
      <c r="AA10554" t="inlineStr">
        <is>
          <t>IMP01310</t>
        </is>
      </c>
      <c r="AB10554" t="inlineStr">
        <is>
          <t>T109167</t>
        </is>
      </c>
      <c r="AC10554" s="32" t="n">
        <v>499653.2</v>
      </c>
      <c r="AD10554" s="32" t="n">
        <v>53462.89</v>
      </c>
      <c r="AE10554" s="35">
        <f>(LEFT(Y10554,4)-Parameters!$B$23)*12+MID(Y10554,6,2)-Parameters!$B$24+1</f>
        <v/>
      </c>
    </row>
    <row r="10555">
      <c r="X10555" t="inlineStr">
        <is>
          <t>L0210961</t>
        </is>
      </c>
      <c r="Y10555" t="inlineStr">
        <is>
          <t>2026-04-13</t>
        </is>
      </c>
      <c r="Z10555" t="inlineStr">
        <is>
          <t>home_use</t>
        </is>
      </c>
      <c r="AA10555" t="inlineStr">
        <is>
          <t>IMP01310</t>
        </is>
      </c>
      <c r="AB10555" t="inlineStr">
        <is>
          <t>T109167</t>
        </is>
      </c>
      <c r="AC10555" s="32" t="n">
        <v>547957.36</v>
      </c>
      <c r="AD10555" s="32" t="n">
        <v>58631.44</v>
      </c>
      <c r="AE10555" s="35">
        <f>(LEFT(Y10555,4)-Parameters!$B$23)*12+MID(Y10555,6,2)-Parameters!$B$24+1</f>
        <v/>
      </c>
    </row>
    <row r="10556">
      <c r="X10556" t="inlineStr">
        <is>
          <t>L0211261</t>
        </is>
      </c>
      <c r="Y10556" t="inlineStr">
        <is>
          <t>2026-04-14</t>
        </is>
      </c>
      <c r="Z10556" t="inlineStr">
        <is>
          <t>home_use</t>
        </is>
      </c>
      <c r="AA10556" t="inlineStr">
        <is>
          <t>IMP01310</t>
        </is>
      </c>
      <c r="AB10556" t="inlineStr">
        <is>
          <t>T109167</t>
        </is>
      </c>
      <c r="AC10556" s="32" t="n">
        <v>1478934.75</v>
      </c>
      <c r="AD10556" s="32" t="n">
        <v>158246.02</v>
      </c>
      <c r="AE10556" s="35">
        <f>(LEFT(Y10556,4)-Parameters!$B$23)*12+MID(Y10556,6,2)-Parameters!$B$24+1</f>
        <v/>
      </c>
    </row>
    <row r="10557">
      <c r="X10557" t="inlineStr">
        <is>
          <t>L0211263</t>
        </is>
      </c>
      <c r="Y10557" t="inlineStr">
        <is>
          <t>2026-04-14</t>
        </is>
      </c>
      <c r="Z10557" t="inlineStr">
        <is>
          <t>warehouse_out</t>
        </is>
      </c>
      <c r="AA10557" t="inlineStr">
        <is>
          <t>IMP01310</t>
        </is>
      </c>
      <c r="AB10557" t="inlineStr">
        <is>
          <t>T109167</t>
        </is>
      </c>
      <c r="AC10557" s="32" t="n">
        <v>935194.16</v>
      </c>
      <c r="AD10557" s="32" t="n">
        <v>100065.78</v>
      </c>
      <c r="AE10557" s="35">
        <f>(LEFT(Y10557,4)-Parameters!$B$23)*12+MID(Y10557,6,2)-Parameters!$B$24+1</f>
        <v/>
      </c>
    </row>
    <row r="10558">
      <c r="X10558" t="inlineStr">
        <is>
          <t>L0211264</t>
        </is>
      </c>
      <c r="Y10558" t="inlineStr">
        <is>
          <t>2026-04-14</t>
        </is>
      </c>
      <c r="Z10558" t="inlineStr">
        <is>
          <t>home_use</t>
        </is>
      </c>
      <c r="AA10558" t="inlineStr">
        <is>
          <t>IMP01310</t>
        </is>
      </c>
      <c r="AB10558" t="inlineStr">
        <is>
          <t>T109167</t>
        </is>
      </c>
      <c r="AC10558" s="32" t="n">
        <v>596359.0600000001</v>
      </c>
      <c r="AD10558" s="32" t="n">
        <v>63810.42</v>
      </c>
      <c r="AE10558" s="35">
        <f>(LEFT(Y10558,4)-Parameters!$B$23)*12+MID(Y10558,6,2)-Parameters!$B$24+1</f>
        <v/>
      </c>
    </row>
    <row r="10559">
      <c r="X10559" t="inlineStr">
        <is>
          <t>L0211265</t>
        </is>
      </c>
      <c r="Y10559" t="inlineStr">
        <is>
          <t>2026-04-14</t>
        </is>
      </c>
      <c r="Z10559" t="inlineStr">
        <is>
          <t>home_use</t>
        </is>
      </c>
      <c r="AA10559" t="inlineStr">
        <is>
          <t>IMP01310</t>
        </is>
      </c>
      <c r="AB10559" t="inlineStr">
        <is>
          <t>T109167</t>
        </is>
      </c>
      <c r="AC10559" s="32" t="n">
        <v>1439478.21</v>
      </c>
      <c r="AD10559" s="32" t="n">
        <v>154024.17</v>
      </c>
      <c r="AE10559" s="35">
        <f>(LEFT(Y10559,4)-Parameters!$B$23)*12+MID(Y10559,6,2)-Parameters!$B$24+1</f>
        <v/>
      </c>
    </row>
    <row r="10560">
      <c r="X10560" t="inlineStr">
        <is>
          <t>L0211267</t>
        </is>
      </c>
      <c r="Y10560" t="inlineStr">
        <is>
          <t>2026-04-14</t>
        </is>
      </c>
      <c r="Z10560" t="inlineStr">
        <is>
          <t>home_use</t>
        </is>
      </c>
      <c r="AA10560" t="inlineStr">
        <is>
          <t>IMP01310</t>
        </is>
      </c>
      <c r="AB10560" t="inlineStr">
        <is>
          <t>T109167</t>
        </is>
      </c>
      <c r="AC10560" s="32" t="n">
        <v>296907.42</v>
      </c>
      <c r="AD10560" s="32" t="n">
        <v>31769.09</v>
      </c>
      <c r="AE10560" s="35">
        <f>(LEFT(Y10560,4)-Parameters!$B$23)*12+MID(Y10560,6,2)-Parameters!$B$24+1</f>
        <v/>
      </c>
    </row>
    <row r="10561">
      <c r="X10561" t="inlineStr">
        <is>
          <t>L0211268</t>
        </is>
      </c>
      <c r="Y10561" t="inlineStr">
        <is>
          <t>2026-04-14</t>
        </is>
      </c>
      <c r="Z10561" t="inlineStr">
        <is>
          <t>home_use</t>
        </is>
      </c>
      <c r="AA10561" t="inlineStr">
        <is>
          <t>IMP01310</t>
        </is>
      </c>
      <c r="AB10561" t="inlineStr">
        <is>
          <t>T109167</t>
        </is>
      </c>
      <c r="AC10561" s="32" t="n">
        <v>1876975.77</v>
      </c>
      <c r="AD10561" s="32" t="n">
        <v>200836.41</v>
      </c>
      <c r="AE10561" s="35">
        <f>(LEFT(Y10561,4)-Parameters!$B$23)*12+MID(Y10561,6,2)-Parameters!$B$24+1</f>
        <v/>
      </c>
    </row>
    <row r="10562">
      <c r="X10562" t="inlineStr">
        <is>
          <t>L0211530</t>
        </is>
      </c>
      <c r="Y10562" t="inlineStr">
        <is>
          <t>2026-04-15</t>
        </is>
      </c>
      <c r="Z10562" t="inlineStr">
        <is>
          <t>home_use</t>
        </is>
      </c>
      <c r="AA10562" t="inlineStr">
        <is>
          <t>IMP01310</t>
        </is>
      </c>
      <c r="AB10562" t="inlineStr">
        <is>
          <t>T109167</t>
        </is>
      </c>
      <c r="AC10562" s="32" t="n">
        <v>842511.0699999999</v>
      </c>
      <c r="AD10562" s="32" t="n">
        <v>90148.67999999999</v>
      </c>
      <c r="AE10562" s="35">
        <f>(LEFT(Y10562,4)-Parameters!$B$23)*12+MID(Y10562,6,2)-Parameters!$B$24+1</f>
        <v/>
      </c>
    </row>
    <row r="10563">
      <c r="X10563" t="inlineStr">
        <is>
          <t>L0211531</t>
        </is>
      </c>
      <c r="Y10563" t="inlineStr">
        <is>
          <t>2026-04-15</t>
        </is>
      </c>
      <c r="Z10563" t="inlineStr">
        <is>
          <t>home_use</t>
        </is>
      </c>
      <c r="AA10563" t="inlineStr">
        <is>
          <t>IMP01310</t>
        </is>
      </c>
      <c r="AB10563" t="inlineStr">
        <is>
          <t>T109167</t>
        </is>
      </c>
      <c r="AC10563" s="32" t="n">
        <v>563758.27</v>
      </c>
      <c r="AD10563" s="32" t="n">
        <v>60322.14</v>
      </c>
      <c r="AE10563" s="35">
        <f>(LEFT(Y10563,4)-Parameters!$B$23)*12+MID(Y10563,6,2)-Parameters!$B$24+1</f>
        <v/>
      </c>
    </row>
    <row r="10564">
      <c r="X10564" t="inlineStr">
        <is>
          <t>L0211533</t>
        </is>
      </c>
      <c r="Y10564" t="inlineStr">
        <is>
          <t>2026-04-15</t>
        </is>
      </c>
      <c r="Z10564" t="inlineStr">
        <is>
          <t>home_use</t>
        </is>
      </c>
      <c r="AA10564" t="inlineStr">
        <is>
          <t>IMP01310</t>
        </is>
      </c>
      <c r="AB10564" t="inlineStr">
        <is>
          <t>T109167</t>
        </is>
      </c>
      <c r="AC10564" s="32" t="n">
        <v>708323.77</v>
      </c>
      <c r="AD10564" s="32" t="n">
        <v>75790.64</v>
      </c>
      <c r="AE10564" s="35">
        <f>(LEFT(Y10564,4)-Parameters!$B$23)*12+MID(Y10564,6,2)-Parameters!$B$24+1</f>
        <v/>
      </c>
    </row>
    <row r="10565">
      <c r="X10565" t="inlineStr">
        <is>
          <t>L0211777</t>
        </is>
      </c>
      <c r="Y10565" t="inlineStr">
        <is>
          <t>2026-04-16</t>
        </is>
      </c>
      <c r="Z10565" t="inlineStr">
        <is>
          <t>home_use</t>
        </is>
      </c>
      <c r="AA10565" t="inlineStr">
        <is>
          <t>IMP01310</t>
        </is>
      </c>
      <c r="AB10565" t="inlineStr">
        <is>
          <t>T109167</t>
        </is>
      </c>
      <c r="AC10565" s="32" t="n">
        <v>921395.9300000001</v>
      </c>
      <c r="AD10565" s="32" t="n">
        <v>98589.36</v>
      </c>
      <c r="AE10565" s="35">
        <f>(LEFT(Y10565,4)-Parameters!$B$23)*12+MID(Y10565,6,2)-Parameters!$B$24+1</f>
        <v/>
      </c>
    </row>
    <row r="10566">
      <c r="X10566" t="inlineStr">
        <is>
          <t>L0211778</t>
        </is>
      </c>
      <c r="Y10566" t="inlineStr">
        <is>
          <t>2026-04-16</t>
        </is>
      </c>
      <c r="Z10566" t="inlineStr">
        <is>
          <t>home_use</t>
        </is>
      </c>
      <c r="AA10566" t="inlineStr">
        <is>
          <t>IMP01310</t>
        </is>
      </c>
      <c r="AB10566" t="inlineStr">
        <is>
          <t>T109167</t>
        </is>
      </c>
      <c r="AC10566" s="32" t="n">
        <v>910455.3199999999</v>
      </c>
      <c r="AD10566" s="32" t="n">
        <v>97418.72</v>
      </c>
      <c r="AE10566" s="35">
        <f>(LEFT(Y10566,4)-Parameters!$B$23)*12+MID(Y10566,6,2)-Parameters!$B$24+1</f>
        <v/>
      </c>
    </row>
    <row r="10567">
      <c r="X10567" t="inlineStr">
        <is>
          <t>L0211779</t>
        </is>
      </c>
      <c r="Y10567" t="inlineStr">
        <is>
          <t>2026-04-16</t>
        </is>
      </c>
      <c r="Z10567" t="inlineStr">
        <is>
          <t>home_use</t>
        </is>
      </c>
      <c r="AA10567" t="inlineStr">
        <is>
          <t>IMP01310</t>
        </is>
      </c>
      <c r="AB10567" t="inlineStr">
        <is>
          <t>T109167</t>
        </is>
      </c>
      <c r="AC10567" s="32" t="n">
        <v>233179.51</v>
      </c>
      <c r="AD10567" s="32" t="n">
        <v>24950.21</v>
      </c>
      <c r="AE10567" s="35">
        <f>(LEFT(Y10567,4)-Parameters!$B$23)*12+MID(Y10567,6,2)-Parameters!$B$24+1</f>
        <v/>
      </c>
    </row>
    <row r="10568">
      <c r="X10568" t="inlineStr">
        <is>
          <t>L0211780</t>
        </is>
      </c>
      <c r="Y10568" t="inlineStr">
        <is>
          <t>2026-04-16</t>
        </is>
      </c>
      <c r="Z10568" t="inlineStr">
        <is>
          <t>home_use</t>
        </is>
      </c>
      <c r="AA10568" t="inlineStr">
        <is>
          <t>IMP01310</t>
        </is>
      </c>
      <c r="AB10568" t="inlineStr">
        <is>
          <t>T109167</t>
        </is>
      </c>
      <c r="AC10568" s="32" t="n">
        <v>877095.64</v>
      </c>
      <c r="AD10568" s="32" t="n">
        <v>93849.23</v>
      </c>
      <c r="AE10568" s="35">
        <f>(LEFT(Y10568,4)-Parameters!$B$23)*12+MID(Y10568,6,2)-Parameters!$B$24+1</f>
        <v/>
      </c>
    </row>
    <row r="10569">
      <c r="X10569" t="inlineStr">
        <is>
          <t>L0211781</t>
        </is>
      </c>
      <c r="Y10569" t="inlineStr">
        <is>
          <t>2026-04-16</t>
        </is>
      </c>
      <c r="Z10569" t="inlineStr">
        <is>
          <t>home_use</t>
        </is>
      </c>
      <c r="AA10569" t="inlineStr">
        <is>
          <t>IMP01310</t>
        </is>
      </c>
      <c r="AB10569" t="inlineStr">
        <is>
          <t>T109167</t>
        </is>
      </c>
      <c r="AC10569" s="32" t="n">
        <v>1753100.32</v>
      </c>
      <c r="AD10569" s="32" t="n">
        <v>187581.73</v>
      </c>
      <c r="AE10569" s="35">
        <f>(LEFT(Y10569,4)-Parameters!$B$23)*12+MID(Y10569,6,2)-Parameters!$B$24+1</f>
        <v/>
      </c>
    </row>
    <row r="10570">
      <c r="X10570" t="inlineStr">
        <is>
          <t>L0211782</t>
        </is>
      </c>
      <c r="Y10570" t="inlineStr">
        <is>
          <t>2026-04-16</t>
        </is>
      </c>
      <c r="Z10570" t="inlineStr">
        <is>
          <t>home_use</t>
        </is>
      </c>
      <c r="AA10570" t="inlineStr">
        <is>
          <t>IMP01310</t>
        </is>
      </c>
      <c r="AB10570" t="inlineStr">
        <is>
          <t>T109167</t>
        </is>
      </c>
      <c r="AC10570" s="32" t="n">
        <v>3309194.77</v>
      </c>
      <c r="AD10570" s="32" t="n">
        <v>354083.84</v>
      </c>
      <c r="AE10570" s="35">
        <f>(LEFT(Y10570,4)-Parameters!$B$23)*12+MID(Y10570,6,2)-Parameters!$B$24+1</f>
        <v/>
      </c>
    </row>
    <row r="10571">
      <c r="X10571" t="inlineStr">
        <is>
          <t>L0211783</t>
        </is>
      </c>
      <c r="Y10571" t="inlineStr">
        <is>
          <t>2026-04-16</t>
        </is>
      </c>
      <c r="Z10571" t="inlineStr">
        <is>
          <t>home_use</t>
        </is>
      </c>
      <c r="AA10571" t="inlineStr">
        <is>
          <t>IMP01310</t>
        </is>
      </c>
      <c r="AB10571" t="inlineStr">
        <is>
          <t>T109167</t>
        </is>
      </c>
      <c r="AC10571" s="32" t="n">
        <v>515933.75</v>
      </c>
      <c r="AD10571" s="32" t="n">
        <v>51593.38</v>
      </c>
      <c r="AE10571" s="35">
        <f>(LEFT(Y10571,4)-Parameters!$B$23)*12+MID(Y10571,6,2)-Parameters!$B$24+1</f>
        <v/>
      </c>
    </row>
    <row r="10572">
      <c r="X10572" t="inlineStr">
        <is>
          <t>L0211784</t>
        </is>
      </c>
      <c r="Y10572" t="inlineStr">
        <is>
          <t>2026-04-16</t>
        </is>
      </c>
      <c r="Z10572" t="inlineStr">
        <is>
          <t>home_use</t>
        </is>
      </c>
      <c r="AA10572" t="inlineStr">
        <is>
          <t>IMP01310</t>
        </is>
      </c>
      <c r="AB10572" t="inlineStr">
        <is>
          <t>T109167</t>
        </is>
      </c>
      <c r="AC10572" s="32" t="n">
        <v>450965.95</v>
      </c>
      <c r="AD10572" s="32" t="n">
        <v>56370.74</v>
      </c>
      <c r="AE10572" s="35">
        <f>(LEFT(Y10572,4)-Parameters!$B$23)*12+MID(Y10572,6,2)-Parameters!$B$24+1</f>
        <v/>
      </c>
    </row>
    <row r="10573">
      <c r="X10573" t="inlineStr">
        <is>
          <t>L0211785</t>
        </is>
      </c>
      <c r="Y10573" t="inlineStr">
        <is>
          <t>2026-04-16</t>
        </is>
      </c>
      <c r="Z10573" t="inlineStr">
        <is>
          <t>home_use</t>
        </is>
      </c>
      <c r="AA10573" t="inlineStr">
        <is>
          <t>IMP01310</t>
        </is>
      </c>
      <c r="AB10573" t="inlineStr">
        <is>
          <t>T109167</t>
        </is>
      </c>
      <c r="AC10573" s="32" t="n">
        <v>1307210.8</v>
      </c>
      <c r="AD10573" s="32" t="n">
        <v>139871.56</v>
      </c>
      <c r="AE10573" s="35">
        <f>(LEFT(Y10573,4)-Parameters!$B$23)*12+MID(Y10573,6,2)-Parameters!$B$24+1</f>
        <v/>
      </c>
    </row>
    <row r="10574">
      <c r="X10574" t="inlineStr">
        <is>
          <t>L0211786</t>
        </is>
      </c>
      <c r="Y10574" t="inlineStr">
        <is>
          <t>2026-04-16</t>
        </is>
      </c>
      <c r="Z10574" t="inlineStr">
        <is>
          <t>home_use</t>
        </is>
      </c>
      <c r="AA10574" t="inlineStr">
        <is>
          <t>IMP01310</t>
        </is>
      </c>
      <c r="AB10574" t="inlineStr">
        <is>
          <t>T109167</t>
        </is>
      </c>
      <c r="AC10574" s="32" t="n">
        <v>780849.27</v>
      </c>
      <c r="AD10574" s="32" t="n">
        <v>97606.16</v>
      </c>
      <c r="AE10574" s="35">
        <f>(LEFT(Y10574,4)-Parameters!$B$23)*12+MID(Y10574,6,2)-Parameters!$B$24+1</f>
        <v/>
      </c>
    </row>
    <row r="10575">
      <c r="X10575" t="inlineStr">
        <is>
          <t>L0212047</t>
        </is>
      </c>
      <c r="Y10575" t="inlineStr">
        <is>
          <t>2026-04-17</t>
        </is>
      </c>
      <c r="Z10575" t="inlineStr">
        <is>
          <t>home_use</t>
        </is>
      </c>
      <c r="AA10575" t="inlineStr">
        <is>
          <t>IMP01310</t>
        </is>
      </c>
      <c r="AB10575" t="inlineStr">
        <is>
          <t>T109167</t>
        </is>
      </c>
      <c r="AC10575" s="32" t="n">
        <v>743534.5600000001</v>
      </c>
      <c r="AD10575" s="32" t="n">
        <v>79558.2</v>
      </c>
      <c r="AE10575" s="35">
        <f>(LEFT(Y10575,4)-Parameters!$B$23)*12+MID(Y10575,6,2)-Parameters!$B$24+1</f>
        <v/>
      </c>
    </row>
    <row r="10576">
      <c r="X10576" t="inlineStr">
        <is>
          <t>L0212048</t>
        </is>
      </c>
      <c r="Y10576" t="inlineStr">
        <is>
          <t>2026-04-17</t>
        </is>
      </c>
      <c r="Z10576" t="inlineStr">
        <is>
          <t>home_use</t>
        </is>
      </c>
      <c r="AA10576" t="inlineStr">
        <is>
          <t>IMP01310</t>
        </is>
      </c>
      <c r="AB10576" t="inlineStr">
        <is>
          <t>T109167</t>
        </is>
      </c>
      <c r="AC10576" s="32" t="n">
        <v>664340.9</v>
      </c>
      <c r="AD10576" s="32" t="n">
        <v>86364.32000000001</v>
      </c>
      <c r="AE10576" s="35">
        <f>(LEFT(Y10576,4)-Parameters!$B$23)*12+MID(Y10576,6,2)-Parameters!$B$24+1</f>
        <v/>
      </c>
    </row>
    <row r="10577">
      <c r="X10577" t="inlineStr">
        <is>
          <t>L0212049</t>
        </is>
      </c>
      <c r="Y10577" t="inlineStr">
        <is>
          <t>2026-04-17</t>
        </is>
      </c>
      <c r="Z10577" t="inlineStr">
        <is>
          <t>home_use</t>
        </is>
      </c>
      <c r="AA10577" t="inlineStr">
        <is>
          <t>IMP01310</t>
        </is>
      </c>
      <c r="AB10577" t="inlineStr">
        <is>
          <t>T109167</t>
        </is>
      </c>
      <c r="AC10577" s="32" t="n">
        <v>1001185.23</v>
      </c>
      <c r="AD10577" s="32" t="n">
        <v>107126.82</v>
      </c>
      <c r="AE10577" s="35">
        <f>(LEFT(Y10577,4)-Parameters!$B$23)*12+MID(Y10577,6,2)-Parameters!$B$24+1</f>
        <v/>
      </c>
    </row>
    <row r="10578">
      <c r="X10578" t="inlineStr">
        <is>
          <t>L0212050</t>
        </is>
      </c>
      <c r="Y10578" t="inlineStr">
        <is>
          <t>2026-04-17</t>
        </is>
      </c>
      <c r="Z10578" t="inlineStr">
        <is>
          <t>home_use</t>
        </is>
      </c>
      <c r="AA10578" t="inlineStr">
        <is>
          <t>IMP01310</t>
        </is>
      </c>
      <c r="AB10578" t="inlineStr">
        <is>
          <t>T109167</t>
        </is>
      </c>
      <c r="AC10578" s="32" t="n">
        <v>312872.63</v>
      </c>
      <c r="AD10578" s="32" t="n">
        <v>39109.08</v>
      </c>
      <c r="AE10578" s="35">
        <f>(LEFT(Y10578,4)-Parameters!$B$23)*12+MID(Y10578,6,2)-Parameters!$B$24+1</f>
        <v/>
      </c>
    </row>
    <row r="10579">
      <c r="X10579" t="inlineStr">
        <is>
          <t>L0212317</t>
        </is>
      </c>
      <c r="Y10579" t="inlineStr">
        <is>
          <t>2026-04-18</t>
        </is>
      </c>
      <c r="Z10579" t="inlineStr">
        <is>
          <t>warehouse_out</t>
        </is>
      </c>
      <c r="AA10579" t="inlineStr">
        <is>
          <t>IMP01310</t>
        </is>
      </c>
      <c r="AB10579" t="inlineStr">
        <is>
          <t>T109167</t>
        </is>
      </c>
      <c r="AC10579" s="32" t="n">
        <v>1648166.19</v>
      </c>
      <c r="AD10579" s="32" t="n">
        <v>176353.78</v>
      </c>
      <c r="AE10579" s="35">
        <f>(LEFT(Y10579,4)-Parameters!$B$23)*12+MID(Y10579,6,2)-Parameters!$B$24+1</f>
        <v/>
      </c>
    </row>
    <row r="10580">
      <c r="X10580" t="inlineStr">
        <is>
          <t>L0212318</t>
        </is>
      </c>
      <c r="Y10580" t="inlineStr">
        <is>
          <t>2026-04-18</t>
        </is>
      </c>
      <c r="Z10580" t="inlineStr">
        <is>
          <t>home_use</t>
        </is>
      </c>
      <c r="AA10580" t="inlineStr">
        <is>
          <t>IMP01310</t>
        </is>
      </c>
      <c r="AB10580" t="inlineStr">
        <is>
          <t>T109167</t>
        </is>
      </c>
      <c r="AC10580" s="32" t="n">
        <v>941099.83</v>
      </c>
      <c r="AD10580" s="32" t="n">
        <v>100697.68</v>
      </c>
      <c r="AE10580" s="35">
        <f>(LEFT(Y10580,4)-Parameters!$B$23)*12+MID(Y10580,6,2)-Parameters!$B$24+1</f>
        <v/>
      </c>
    </row>
    <row r="10581">
      <c r="X10581" t="inlineStr">
        <is>
          <t>L0212320</t>
        </is>
      </c>
      <c r="Y10581" t="inlineStr">
        <is>
          <t>2026-04-18</t>
        </is>
      </c>
      <c r="Z10581" t="inlineStr">
        <is>
          <t>home_use</t>
        </is>
      </c>
      <c r="AA10581" t="inlineStr">
        <is>
          <t>IMP01310</t>
        </is>
      </c>
      <c r="AB10581" t="inlineStr">
        <is>
          <t>T109167</t>
        </is>
      </c>
      <c r="AC10581" s="32" t="n">
        <v>455738.39</v>
      </c>
      <c r="AD10581" s="32" t="n">
        <v>48764.01</v>
      </c>
      <c r="AE10581" s="35">
        <f>(LEFT(Y10581,4)-Parameters!$B$23)*12+MID(Y10581,6,2)-Parameters!$B$24+1</f>
        <v/>
      </c>
    </row>
    <row r="10582">
      <c r="X10582" t="inlineStr">
        <is>
          <t>L0212321</t>
        </is>
      </c>
      <c r="Y10582" t="inlineStr">
        <is>
          <t>2026-04-18</t>
        </is>
      </c>
      <c r="Z10582" t="inlineStr">
        <is>
          <t>home_use</t>
        </is>
      </c>
      <c r="AA10582" t="inlineStr">
        <is>
          <t>IMP01310</t>
        </is>
      </c>
      <c r="AB10582" t="inlineStr">
        <is>
          <t>T109167</t>
        </is>
      </c>
      <c r="AC10582" s="32" t="n">
        <v>277262.08</v>
      </c>
      <c r="AD10582" s="32" t="n">
        <v>34657.76</v>
      </c>
      <c r="AE10582" s="35">
        <f>(LEFT(Y10582,4)-Parameters!$B$23)*12+MID(Y10582,6,2)-Parameters!$B$24+1</f>
        <v/>
      </c>
    </row>
    <row r="10583">
      <c r="X10583" t="inlineStr">
        <is>
          <t>L0212322</t>
        </is>
      </c>
      <c r="Y10583" t="inlineStr">
        <is>
          <t>2026-04-18</t>
        </is>
      </c>
      <c r="Z10583" t="inlineStr">
        <is>
          <t>home_use</t>
        </is>
      </c>
      <c r="AA10583" t="inlineStr">
        <is>
          <t>IMP01310</t>
        </is>
      </c>
      <c r="AB10583" t="inlineStr">
        <is>
          <t>T109167</t>
        </is>
      </c>
      <c r="AC10583" s="32" t="n">
        <v>304909.08</v>
      </c>
      <c r="AD10583" s="32" t="n">
        <v>32625.27</v>
      </c>
      <c r="AE10583" s="35">
        <f>(LEFT(Y10583,4)-Parameters!$B$23)*12+MID(Y10583,6,2)-Parameters!$B$24+1</f>
        <v/>
      </c>
    </row>
    <row r="10584">
      <c r="X10584" t="inlineStr">
        <is>
          <t>L0212323</t>
        </is>
      </c>
      <c r="Y10584" t="inlineStr">
        <is>
          <t>2026-04-18</t>
        </is>
      </c>
      <c r="Z10584" t="inlineStr">
        <is>
          <t>home_use</t>
        </is>
      </c>
      <c r="AA10584" t="inlineStr">
        <is>
          <t>IMP01310</t>
        </is>
      </c>
      <c r="AB10584" t="inlineStr">
        <is>
          <t>T109167</t>
        </is>
      </c>
      <c r="AC10584" s="32" t="n">
        <v>509022.97</v>
      </c>
      <c r="AD10584" s="32" t="n">
        <v>54465.46</v>
      </c>
      <c r="AE10584" s="35">
        <f>(LEFT(Y10584,4)-Parameters!$B$23)*12+MID(Y10584,6,2)-Parameters!$B$24+1</f>
        <v/>
      </c>
    </row>
    <row r="10585">
      <c r="X10585" t="inlineStr">
        <is>
          <t>L0212324</t>
        </is>
      </c>
      <c r="Y10585" t="inlineStr">
        <is>
          <t>2026-04-18</t>
        </is>
      </c>
      <c r="Z10585" t="inlineStr">
        <is>
          <t>home_use</t>
        </is>
      </c>
      <c r="AA10585" t="inlineStr">
        <is>
          <t>IMP01310</t>
        </is>
      </c>
      <c r="AB10585" t="inlineStr">
        <is>
          <t>T109167</t>
        </is>
      </c>
      <c r="AC10585" s="32" t="n">
        <v>907137.1</v>
      </c>
      <c r="AD10585" s="32" t="n">
        <v>97063.67</v>
      </c>
      <c r="AE10585" s="35">
        <f>(LEFT(Y10585,4)-Parameters!$B$23)*12+MID(Y10585,6,2)-Parameters!$B$24+1</f>
        <v/>
      </c>
    </row>
    <row r="10586">
      <c r="X10586" t="inlineStr">
        <is>
          <t>L0212578</t>
        </is>
      </c>
      <c r="Y10586" t="inlineStr">
        <is>
          <t>2026-04-19</t>
        </is>
      </c>
      <c r="Z10586" t="inlineStr">
        <is>
          <t>home_use</t>
        </is>
      </c>
      <c r="AA10586" t="inlineStr">
        <is>
          <t>IMP01310</t>
        </is>
      </c>
      <c r="AB10586" t="inlineStr">
        <is>
          <t>T109167</t>
        </is>
      </c>
      <c r="AC10586" s="32" t="n">
        <v>822049.04</v>
      </c>
      <c r="AD10586" s="32" t="n">
        <v>87959.25</v>
      </c>
      <c r="AE10586" s="35">
        <f>(LEFT(Y10586,4)-Parameters!$B$23)*12+MID(Y10586,6,2)-Parameters!$B$24+1</f>
        <v/>
      </c>
    </row>
    <row r="10587">
      <c r="X10587" t="inlineStr">
        <is>
          <t>L0212579</t>
        </is>
      </c>
      <c r="Y10587" t="inlineStr">
        <is>
          <t>2026-04-19</t>
        </is>
      </c>
      <c r="Z10587" t="inlineStr">
        <is>
          <t>home_use</t>
        </is>
      </c>
      <c r="AA10587" t="inlineStr">
        <is>
          <t>IMP01310</t>
        </is>
      </c>
      <c r="AB10587" t="inlineStr">
        <is>
          <t>T109167</t>
        </is>
      </c>
      <c r="AC10587" s="32" t="n">
        <v>949926.1899999999</v>
      </c>
      <c r="AD10587" s="32" t="n">
        <v>101642.1</v>
      </c>
      <c r="AE10587" s="35">
        <f>(LEFT(Y10587,4)-Parameters!$B$23)*12+MID(Y10587,6,2)-Parameters!$B$24+1</f>
        <v/>
      </c>
    </row>
    <row r="10588">
      <c r="X10588" t="inlineStr">
        <is>
          <t>L0212580</t>
        </is>
      </c>
      <c r="Y10588" t="inlineStr">
        <is>
          <t>2026-04-19</t>
        </is>
      </c>
      <c r="Z10588" t="inlineStr">
        <is>
          <t>home_use</t>
        </is>
      </c>
      <c r="AA10588" t="inlineStr">
        <is>
          <t>IMP01310</t>
        </is>
      </c>
      <c r="AB10588" t="inlineStr">
        <is>
          <t>T109167</t>
        </is>
      </c>
      <c r="AC10588" s="32" t="n">
        <v>1752997.59</v>
      </c>
      <c r="AD10588" s="32" t="n">
        <v>187570.74</v>
      </c>
      <c r="AE10588" s="35">
        <f>(LEFT(Y10588,4)-Parameters!$B$23)*12+MID(Y10588,6,2)-Parameters!$B$24+1</f>
        <v/>
      </c>
    </row>
    <row r="10589">
      <c r="X10589" t="inlineStr">
        <is>
          <t>L0212581</t>
        </is>
      </c>
      <c r="Y10589" t="inlineStr">
        <is>
          <t>2026-04-19</t>
        </is>
      </c>
      <c r="Z10589" t="inlineStr">
        <is>
          <t>home_use</t>
        </is>
      </c>
      <c r="AA10589" t="inlineStr">
        <is>
          <t>IMP01310</t>
        </is>
      </c>
      <c r="AB10589" t="inlineStr">
        <is>
          <t>T109167</t>
        </is>
      </c>
      <c r="AC10589" s="32" t="n">
        <v>275601.57</v>
      </c>
      <c r="AD10589" s="32" t="n">
        <v>29489.37</v>
      </c>
      <c r="AE10589" s="35">
        <f>(LEFT(Y10589,4)-Parameters!$B$23)*12+MID(Y10589,6,2)-Parameters!$B$24+1</f>
        <v/>
      </c>
    </row>
    <row r="10590">
      <c r="X10590" t="inlineStr">
        <is>
          <t>L0212582</t>
        </is>
      </c>
      <c r="Y10590" t="inlineStr">
        <is>
          <t>2026-04-19</t>
        </is>
      </c>
      <c r="Z10590" t="inlineStr">
        <is>
          <t>home_use</t>
        </is>
      </c>
      <c r="AA10590" t="inlineStr">
        <is>
          <t>IMP01310</t>
        </is>
      </c>
      <c r="AB10590" t="inlineStr">
        <is>
          <t>T109167</t>
        </is>
      </c>
      <c r="AC10590" s="32" t="n">
        <v>567282.88</v>
      </c>
      <c r="AD10590" s="32" t="n">
        <v>60699.27</v>
      </c>
      <c r="AE10590" s="35">
        <f>(LEFT(Y10590,4)-Parameters!$B$23)*12+MID(Y10590,6,2)-Parameters!$B$24+1</f>
        <v/>
      </c>
    </row>
    <row r="10591">
      <c r="X10591" t="inlineStr">
        <is>
          <t>L0212583</t>
        </is>
      </c>
      <c r="Y10591" t="inlineStr">
        <is>
          <t>2026-04-19</t>
        </is>
      </c>
      <c r="Z10591" t="inlineStr">
        <is>
          <t>home_use</t>
        </is>
      </c>
      <c r="AA10591" t="inlineStr">
        <is>
          <t>IMP01310</t>
        </is>
      </c>
      <c r="AB10591" t="inlineStr">
        <is>
          <t>T109167</t>
        </is>
      </c>
      <c r="AC10591" s="32" t="n">
        <v>835966.05</v>
      </c>
      <c r="AD10591" s="32" t="n">
        <v>96136.10000000001</v>
      </c>
      <c r="AE10591" s="35">
        <f>(LEFT(Y10591,4)-Parameters!$B$23)*12+MID(Y10591,6,2)-Parameters!$B$24+1</f>
        <v/>
      </c>
    </row>
    <row r="10592">
      <c r="X10592" t="inlineStr">
        <is>
          <t>L0212837</t>
        </is>
      </c>
      <c r="Y10592" t="inlineStr">
        <is>
          <t>2026-04-20</t>
        </is>
      </c>
      <c r="Z10592" t="inlineStr">
        <is>
          <t>home_use</t>
        </is>
      </c>
      <c r="AA10592" t="inlineStr">
        <is>
          <t>IMP01310</t>
        </is>
      </c>
      <c r="AB10592" t="inlineStr">
        <is>
          <t>T109167</t>
        </is>
      </c>
      <c r="AC10592" s="32" t="n">
        <v>942932.36</v>
      </c>
      <c r="AD10592" s="32" t="n">
        <v>100893.76</v>
      </c>
      <c r="AE10592" s="35">
        <f>(LEFT(Y10592,4)-Parameters!$B$23)*12+MID(Y10592,6,2)-Parameters!$B$24+1</f>
        <v/>
      </c>
    </row>
    <row r="10593">
      <c r="X10593" t="inlineStr">
        <is>
          <t>L0212838</t>
        </is>
      </c>
      <c r="Y10593" t="inlineStr">
        <is>
          <t>2026-04-20</t>
        </is>
      </c>
      <c r="Z10593" t="inlineStr">
        <is>
          <t>home_use</t>
        </is>
      </c>
      <c r="AA10593" t="inlineStr">
        <is>
          <t>IMP01310</t>
        </is>
      </c>
      <c r="AB10593" t="inlineStr">
        <is>
          <t>T109167</t>
        </is>
      </c>
      <c r="AC10593" s="32" t="n">
        <v>2102675.99</v>
      </c>
      <c r="AD10593" s="32" t="n">
        <v>262834.5</v>
      </c>
      <c r="AE10593" s="35">
        <f>(LEFT(Y10593,4)-Parameters!$B$23)*12+MID(Y10593,6,2)-Parameters!$B$24+1</f>
        <v/>
      </c>
    </row>
    <row r="10594">
      <c r="X10594" t="inlineStr">
        <is>
          <t>L0212839</t>
        </is>
      </c>
      <c r="Y10594" t="inlineStr">
        <is>
          <t>2026-04-20</t>
        </is>
      </c>
      <c r="Z10594" t="inlineStr">
        <is>
          <t>home_use</t>
        </is>
      </c>
      <c r="AA10594" t="inlineStr">
        <is>
          <t>IMP01310</t>
        </is>
      </c>
      <c r="AB10594" t="inlineStr">
        <is>
          <t>T109167</t>
        </is>
      </c>
      <c r="AC10594" s="32" t="n">
        <v>626159.33</v>
      </c>
      <c r="AD10594" s="32" t="n">
        <v>66999.05</v>
      </c>
      <c r="AE10594" s="35">
        <f>(LEFT(Y10594,4)-Parameters!$B$23)*12+MID(Y10594,6,2)-Parameters!$B$24+1</f>
        <v/>
      </c>
    </row>
    <row r="10595">
      <c r="X10595" t="inlineStr">
        <is>
          <t>L0212840</t>
        </is>
      </c>
      <c r="Y10595" t="inlineStr">
        <is>
          <t>2026-04-20</t>
        </is>
      </c>
      <c r="Z10595" t="inlineStr">
        <is>
          <t>home_use</t>
        </is>
      </c>
      <c r="AA10595" t="inlineStr">
        <is>
          <t>IMP01310</t>
        </is>
      </c>
      <c r="AB10595" t="inlineStr">
        <is>
          <t>T109167</t>
        </is>
      </c>
      <c r="AC10595" s="32" t="n">
        <v>1166517.4</v>
      </c>
      <c r="AD10595" s="32" t="n">
        <v>124817.36</v>
      </c>
      <c r="AE10595" s="35">
        <f>(LEFT(Y10595,4)-Parameters!$B$23)*12+MID(Y10595,6,2)-Parameters!$B$24+1</f>
        <v/>
      </c>
    </row>
    <row r="10596">
      <c r="X10596" t="inlineStr">
        <is>
          <t>L0212842</t>
        </is>
      </c>
      <c r="Y10596" t="inlineStr">
        <is>
          <t>2026-04-20</t>
        </is>
      </c>
      <c r="Z10596" t="inlineStr">
        <is>
          <t>home_use</t>
        </is>
      </c>
      <c r="AA10596" t="inlineStr">
        <is>
          <t>IMP01310</t>
        </is>
      </c>
      <c r="AB10596" t="inlineStr">
        <is>
          <t>T109167</t>
        </is>
      </c>
      <c r="AC10596" s="32" t="n">
        <v>712473.6</v>
      </c>
      <c r="AD10596" s="32" t="n">
        <v>76234.67</v>
      </c>
      <c r="AE10596" s="35">
        <f>(LEFT(Y10596,4)-Parameters!$B$23)*12+MID(Y10596,6,2)-Parameters!$B$24+1</f>
        <v/>
      </c>
    </row>
    <row r="10597">
      <c r="X10597" t="inlineStr">
        <is>
          <t>L0212843</t>
        </is>
      </c>
      <c r="Y10597" t="inlineStr">
        <is>
          <t>2026-04-20</t>
        </is>
      </c>
      <c r="Z10597" t="inlineStr">
        <is>
          <t>home_use</t>
        </is>
      </c>
      <c r="AA10597" t="inlineStr">
        <is>
          <t>IMP01310</t>
        </is>
      </c>
      <c r="AB10597" t="inlineStr">
        <is>
          <t>T109167</t>
        </is>
      </c>
      <c r="AC10597" s="32" t="n">
        <v>925575.03</v>
      </c>
      <c r="AD10597" s="32" t="n">
        <v>92557.5</v>
      </c>
      <c r="AE10597" s="35">
        <f>(LEFT(Y10597,4)-Parameters!$B$23)*12+MID(Y10597,6,2)-Parameters!$B$24+1</f>
        <v/>
      </c>
    </row>
    <row r="10598">
      <c r="X10598" t="inlineStr">
        <is>
          <t>L0213122</t>
        </is>
      </c>
      <c r="Y10598" t="inlineStr">
        <is>
          <t>2026-04-21</t>
        </is>
      </c>
      <c r="Z10598" t="inlineStr">
        <is>
          <t>home_use</t>
        </is>
      </c>
      <c r="AA10598" t="inlineStr">
        <is>
          <t>IMP01310</t>
        </is>
      </c>
      <c r="AB10598" t="inlineStr">
        <is>
          <t>T109167</t>
        </is>
      </c>
      <c r="AC10598" s="32" t="n">
        <v>2144659.48</v>
      </c>
      <c r="AD10598" s="32" t="n">
        <v>268082.44</v>
      </c>
      <c r="AE10598" s="35">
        <f>(LEFT(Y10598,4)-Parameters!$B$23)*12+MID(Y10598,6,2)-Parameters!$B$24+1</f>
        <v/>
      </c>
    </row>
    <row r="10599">
      <c r="X10599" t="inlineStr">
        <is>
          <t>L0213123</t>
        </is>
      </c>
      <c r="Y10599" t="inlineStr">
        <is>
          <t>2026-04-21</t>
        </is>
      </c>
      <c r="Z10599" t="inlineStr">
        <is>
          <t>home_use</t>
        </is>
      </c>
      <c r="AA10599" t="inlineStr">
        <is>
          <t>IMP01310</t>
        </is>
      </c>
      <c r="AB10599" t="inlineStr">
        <is>
          <t>T109167</t>
        </is>
      </c>
      <c r="AC10599" s="32" t="n">
        <v>1127527.59</v>
      </c>
      <c r="AD10599" s="32" t="n">
        <v>120645.45</v>
      </c>
      <c r="AE10599" s="35">
        <f>(LEFT(Y10599,4)-Parameters!$B$23)*12+MID(Y10599,6,2)-Parameters!$B$24+1</f>
        <v/>
      </c>
    </row>
    <row r="10600">
      <c r="X10600" t="inlineStr">
        <is>
          <t>L0213124</t>
        </is>
      </c>
      <c r="Y10600" t="inlineStr">
        <is>
          <t>2026-04-21</t>
        </is>
      </c>
      <c r="Z10600" t="inlineStr">
        <is>
          <t>home_use</t>
        </is>
      </c>
      <c r="AA10600" t="inlineStr">
        <is>
          <t>IMP01310</t>
        </is>
      </c>
      <c r="AB10600" t="inlineStr">
        <is>
          <t>T109167</t>
        </is>
      </c>
      <c r="AC10600" s="32" t="n">
        <v>856756.58</v>
      </c>
      <c r="AD10600" s="32" t="n">
        <v>91672.95</v>
      </c>
      <c r="AE10600" s="35">
        <f>(LEFT(Y10600,4)-Parameters!$B$23)*12+MID(Y10600,6,2)-Parameters!$B$24+1</f>
        <v/>
      </c>
    </row>
    <row r="10601">
      <c r="X10601" t="inlineStr">
        <is>
          <t>L0213125</t>
        </is>
      </c>
      <c r="Y10601" t="inlineStr">
        <is>
          <t>2026-04-21</t>
        </is>
      </c>
      <c r="Z10601" t="inlineStr">
        <is>
          <t>home_use</t>
        </is>
      </c>
      <c r="AA10601" t="inlineStr">
        <is>
          <t>IMP01310</t>
        </is>
      </c>
      <c r="AB10601" t="inlineStr">
        <is>
          <t>T109167</t>
        </is>
      </c>
      <c r="AC10601" s="32" t="n">
        <v>889529.9399999999</v>
      </c>
      <c r="AD10601" s="32" t="n">
        <v>95179.7</v>
      </c>
      <c r="AE10601" s="35">
        <f>(LEFT(Y10601,4)-Parameters!$B$23)*12+MID(Y10601,6,2)-Parameters!$B$24+1</f>
        <v/>
      </c>
    </row>
    <row r="10602">
      <c r="X10602" t="inlineStr">
        <is>
          <t>L0213126</t>
        </is>
      </c>
      <c r="Y10602" t="inlineStr">
        <is>
          <t>2026-04-21</t>
        </is>
      </c>
      <c r="Z10602" t="inlineStr">
        <is>
          <t>home_use</t>
        </is>
      </c>
      <c r="AA10602" t="inlineStr">
        <is>
          <t>IMP01310</t>
        </is>
      </c>
      <c r="AB10602" t="inlineStr">
        <is>
          <t>T109167</t>
        </is>
      </c>
      <c r="AC10602" s="32" t="n">
        <v>864829.66</v>
      </c>
      <c r="AD10602" s="32" t="n">
        <v>92536.77</v>
      </c>
      <c r="AE10602" s="35">
        <f>(LEFT(Y10602,4)-Parameters!$B$23)*12+MID(Y10602,6,2)-Parameters!$B$24+1</f>
        <v/>
      </c>
    </row>
    <row r="10603">
      <c r="X10603" t="inlineStr">
        <is>
          <t>L0213127</t>
        </is>
      </c>
      <c r="Y10603" t="inlineStr">
        <is>
          <t>2026-04-21</t>
        </is>
      </c>
      <c r="Z10603" t="inlineStr">
        <is>
          <t>home_use</t>
        </is>
      </c>
      <c r="AA10603" t="inlineStr">
        <is>
          <t>IMP01310</t>
        </is>
      </c>
      <c r="AB10603" t="inlineStr">
        <is>
          <t>T109167</t>
        </is>
      </c>
      <c r="AC10603" s="32" t="n">
        <v>708555.83</v>
      </c>
      <c r="AD10603" s="32" t="n">
        <v>75815.47</v>
      </c>
      <c r="AE10603" s="35">
        <f>(LEFT(Y10603,4)-Parameters!$B$23)*12+MID(Y10603,6,2)-Parameters!$B$24+1</f>
        <v/>
      </c>
    </row>
    <row r="10604">
      <c r="X10604" t="inlineStr">
        <is>
          <t>L0213128</t>
        </is>
      </c>
      <c r="Y10604" t="inlineStr">
        <is>
          <t>2026-04-21</t>
        </is>
      </c>
      <c r="Z10604" t="inlineStr">
        <is>
          <t>home_use</t>
        </is>
      </c>
      <c r="AA10604" t="inlineStr">
        <is>
          <t>IMP01310</t>
        </is>
      </c>
      <c r="AB10604" t="inlineStr">
        <is>
          <t>T109167</t>
        </is>
      </c>
      <c r="AC10604" s="32" t="n">
        <v>663642.65</v>
      </c>
      <c r="AD10604" s="32" t="n">
        <v>71009.75999999999</v>
      </c>
      <c r="AE10604" s="35">
        <f>(LEFT(Y10604,4)-Parameters!$B$23)*12+MID(Y10604,6,2)-Parameters!$B$24+1</f>
        <v/>
      </c>
    </row>
    <row r="10605">
      <c r="X10605" t="inlineStr">
        <is>
          <t>L0213428</t>
        </is>
      </c>
      <c r="Y10605" t="inlineStr">
        <is>
          <t>2026-04-22</t>
        </is>
      </c>
      <c r="Z10605" t="inlineStr">
        <is>
          <t>home_use</t>
        </is>
      </c>
      <c r="AA10605" t="inlineStr">
        <is>
          <t>IMP01310</t>
        </is>
      </c>
      <c r="AB10605" t="inlineStr">
        <is>
          <t>T109167</t>
        </is>
      </c>
      <c r="AC10605" s="32" t="n">
        <v>275539.76</v>
      </c>
      <c r="AD10605" s="32" t="n">
        <v>29482.75</v>
      </c>
      <c r="AE10605" s="35">
        <f>(LEFT(Y10605,4)-Parameters!$B$23)*12+MID(Y10605,6,2)-Parameters!$B$24+1</f>
        <v/>
      </c>
    </row>
    <row r="10606">
      <c r="X10606" t="inlineStr">
        <is>
          <t>L0213429</t>
        </is>
      </c>
      <c r="Y10606" t="inlineStr">
        <is>
          <t>2026-04-22</t>
        </is>
      </c>
      <c r="Z10606" t="inlineStr">
        <is>
          <t>home_use</t>
        </is>
      </c>
      <c r="AA10606" t="inlineStr">
        <is>
          <t>IMP01310</t>
        </is>
      </c>
      <c r="AB10606" t="inlineStr">
        <is>
          <t>T109167</t>
        </is>
      </c>
      <c r="AC10606" s="32" t="n">
        <v>406185.14</v>
      </c>
      <c r="AD10606" s="32" t="n">
        <v>43461.81</v>
      </c>
      <c r="AE10606" s="35">
        <f>(LEFT(Y10606,4)-Parameters!$B$23)*12+MID(Y10606,6,2)-Parameters!$B$24+1</f>
        <v/>
      </c>
    </row>
    <row r="10607">
      <c r="X10607" t="inlineStr">
        <is>
          <t>L0213430</t>
        </is>
      </c>
      <c r="Y10607" t="inlineStr">
        <is>
          <t>2026-04-22</t>
        </is>
      </c>
      <c r="Z10607" t="inlineStr">
        <is>
          <t>home_use</t>
        </is>
      </c>
      <c r="AA10607" t="inlineStr">
        <is>
          <t>IMP01310</t>
        </is>
      </c>
      <c r="AB10607" t="inlineStr">
        <is>
          <t>T109167</t>
        </is>
      </c>
      <c r="AC10607" s="32" t="n">
        <v>1101427.42</v>
      </c>
      <c r="AD10607" s="32" t="n">
        <v>117852.73</v>
      </c>
      <c r="AE10607" s="35">
        <f>(LEFT(Y10607,4)-Parameters!$B$23)*12+MID(Y10607,6,2)-Parameters!$B$24+1</f>
        <v/>
      </c>
    </row>
    <row r="10608">
      <c r="X10608" t="inlineStr">
        <is>
          <t>L0213703</t>
        </is>
      </c>
      <c r="Y10608" t="inlineStr">
        <is>
          <t>2026-04-23</t>
        </is>
      </c>
      <c r="Z10608" t="inlineStr">
        <is>
          <t>home_use</t>
        </is>
      </c>
      <c r="AA10608" t="inlineStr">
        <is>
          <t>IMP01310</t>
        </is>
      </c>
      <c r="AB10608" t="inlineStr">
        <is>
          <t>T109167</t>
        </is>
      </c>
      <c r="AC10608" s="32" t="n">
        <v>513488.14</v>
      </c>
      <c r="AD10608" s="32" t="n">
        <v>54943.23</v>
      </c>
      <c r="AE10608" s="35">
        <f>(LEFT(Y10608,4)-Parameters!$B$23)*12+MID(Y10608,6,2)-Parameters!$B$24+1</f>
        <v/>
      </c>
    </row>
    <row r="10609">
      <c r="X10609" t="inlineStr">
        <is>
          <t>L0213704</t>
        </is>
      </c>
      <c r="Y10609" t="inlineStr">
        <is>
          <t>2026-04-23</t>
        </is>
      </c>
      <c r="Z10609" t="inlineStr">
        <is>
          <t>home_use</t>
        </is>
      </c>
      <c r="AA10609" t="inlineStr">
        <is>
          <t>IMP01310</t>
        </is>
      </c>
      <c r="AB10609" t="inlineStr">
        <is>
          <t>T109167</t>
        </is>
      </c>
      <c r="AC10609" s="32" t="n">
        <v>1298091.94</v>
      </c>
      <c r="AD10609" s="32" t="n">
        <v>129809.19</v>
      </c>
      <c r="AE10609" s="35">
        <f>(LEFT(Y10609,4)-Parameters!$B$23)*12+MID(Y10609,6,2)-Parameters!$B$24+1</f>
        <v/>
      </c>
    </row>
    <row r="10610">
      <c r="X10610" t="inlineStr">
        <is>
          <t>L0213706</t>
        </is>
      </c>
      <c r="Y10610" t="inlineStr">
        <is>
          <t>2026-04-23</t>
        </is>
      </c>
      <c r="Z10610" t="inlineStr">
        <is>
          <t>home_use</t>
        </is>
      </c>
      <c r="AA10610" t="inlineStr">
        <is>
          <t>IMP01310</t>
        </is>
      </c>
      <c r="AB10610" t="inlineStr">
        <is>
          <t>T109167</t>
        </is>
      </c>
      <c r="AC10610" s="32" t="n">
        <v>591863.42</v>
      </c>
      <c r="AD10610" s="32" t="n">
        <v>63329.39</v>
      </c>
      <c r="AE10610" s="35">
        <f>(LEFT(Y10610,4)-Parameters!$B$23)*12+MID(Y10610,6,2)-Parameters!$B$24+1</f>
        <v/>
      </c>
    </row>
    <row r="10611">
      <c r="X10611" t="inlineStr">
        <is>
          <t>L0213707</t>
        </is>
      </c>
      <c r="Y10611" t="inlineStr">
        <is>
          <t>2026-04-23</t>
        </is>
      </c>
      <c r="Z10611" t="inlineStr">
        <is>
          <t>home_use</t>
        </is>
      </c>
      <c r="AA10611" t="inlineStr">
        <is>
          <t>IMP01310</t>
        </is>
      </c>
      <c r="AB10611" t="inlineStr">
        <is>
          <t>T109167</t>
        </is>
      </c>
      <c r="AC10611" s="32" t="n">
        <v>3906836.59</v>
      </c>
      <c r="AD10611" s="32" t="n">
        <v>488354.57</v>
      </c>
      <c r="AE10611" s="35">
        <f>(LEFT(Y10611,4)-Parameters!$B$23)*12+MID(Y10611,6,2)-Parameters!$B$24+1</f>
        <v/>
      </c>
    </row>
    <row r="10612">
      <c r="X10612" t="inlineStr">
        <is>
          <t>L0213708</t>
        </is>
      </c>
      <c r="Y10612" t="inlineStr">
        <is>
          <t>2026-04-23</t>
        </is>
      </c>
      <c r="Z10612" t="inlineStr">
        <is>
          <t>home_use</t>
        </is>
      </c>
      <c r="AA10612" t="inlineStr">
        <is>
          <t>IMP01310</t>
        </is>
      </c>
      <c r="AB10612" t="inlineStr">
        <is>
          <t>T109167</t>
        </is>
      </c>
      <c r="AC10612" s="32" t="n">
        <v>1162547.19</v>
      </c>
      <c r="AD10612" s="32" t="n">
        <v>145318.4</v>
      </c>
      <c r="AE10612" s="35">
        <f>(LEFT(Y10612,4)-Parameters!$B$23)*12+MID(Y10612,6,2)-Parameters!$B$24+1</f>
        <v/>
      </c>
    </row>
    <row r="10613">
      <c r="X10613" t="inlineStr">
        <is>
          <t>L0213709</t>
        </is>
      </c>
      <c r="Y10613" t="inlineStr">
        <is>
          <t>2026-04-23</t>
        </is>
      </c>
      <c r="Z10613" t="inlineStr">
        <is>
          <t>home_use</t>
        </is>
      </c>
      <c r="AA10613" t="inlineStr">
        <is>
          <t>IMP01310</t>
        </is>
      </c>
      <c r="AB10613" t="inlineStr">
        <is>
          <t>T109167</t>
        </is>
      </c>
      <c r="AC10613" s="32" t="n">
        <v>988541.84</v>
      </c>
      <c r="AD10613" s="32" t="n">
        <v>98854.17999999999</v>
      </c>
      <c r="AE10613" s="35">
        <f>(LEFT(Y10613,4)-Parameters!$B$23)*12+MID(Y10613,6,2)-Parameters!$B$24+1</f>
        <v/>
      </c>
    </row>
    <row r="10614">
      <c r="X10614" t="inlineStr">
        <is>
          <t>L0213710</t>
        </is>
      </c>
      <c r="Y10614" t="inlineStr">
        <is>
          <t>2026-04-23</t>
        </is>
      </c>
      <c r="Z10614" t="inlineStr">
        <is>
          <t>home_use</t>
        </is>
      </c>
      <c r="AA10614" t="inlineStr">
        <is>
          <t>IMP01310</t>
        </is>
      </c>
      <c r="AB10614" t="inlineStr">
        <is>
          <t>T109167</t>
        </is>
      </c>
      <c r="AC10614" s="32" t="n">
        <v>298433.93</v>
      </c>
      <c r="AD10614" s="32" t="n">
        <v>31932.43</v>
      </c>
      <c r="AE10614" s="35">
        <f>(LEFT(Y10614,4)-Parameters!$B$23)*12+MID(Y10614,6,2)-Parameters!$B$24+1</f>
        <v/>
      </c>
    </row>
    <row r="10615">
      <c r="X10615" t="inlineStr">
        <is>
          <t>L0213711</t>
        </is>
      </c>
      <c r="Y10615" t="inlineStr">
        <is>
          <t>2026-04-23</t>
        </is>
      </c>
      <c r="Z10615" t="inlineStr">
        <is>
          <t>home_use</t>
        </is>
      </c>
      <c r="AA10615" t="inlineStr">
        <is>
          <t>IMP01310</t>
        </is>
      </c>
      <c r="AB10615" t="inlineStr">
        <is>
          <t>T109167</t>
        </is>
      </c>
      <c r="AC10615" s="32" t="n">
        <v>732914.8</v>
      </c>
      <c r="AD10615" s="32" t="n">
        <v>73291.48</v>
      </c>
      <c r="AE10615" s="35">
        <f>(LEFT(Y10615,4)-Parameters!$B$23)*12+MID(Y10615,6,2)-Parameters!$B$24+1</f>
        <v/>
      </c>
    </row>
    <row r="10616">
      <c r="X10616" t="inlineStr">
        <is>
          <t>L0213712</t>
        </is>
      </c>
      <c r="Y10616" t="inlineStr">
        <is>
          <t>2026-04-23</t>
        </is>
      </c>
      <c r="Z10616" t="inlineStr">
        <is>
          <t>home_use</t>
        </is>
      </c>
      <c r="AA10616" t="inlineStr">
        <is>
          <t>IMP01310</t>
        </is>
      </c>
      <c r="AB10616" t="inlineStr">
        <is>
          <t>T109167</t>
        </is>
      </c>
      <c r="AC10616" s="32" t="n">
        <v>1394101.93</v>
      </c>
      <c r="AD10616" s="32" t="n">
        <v>149168.91</v>
      </c>
      <c r="AE10616" s="35">
        <f>(LEFT(Y10616,4)-Parameters!$B$23)*12+MID(Y10616,6,2)-Parameters!$B$24+1</f>
        <v/>
      </c>
    </row>
    <row r="10617">
      <c r="X10617" t="inlineStr">
        <is>
          <t>L0213963</t>
        </is>
      </c>
      <c r="Y10617" t="inlineStr">
        <is>
          <t>2026-04-24</t>
        </is>
      </c>
      <c r="Z10617" t="inlineStr">
        <is>
          <t>home_use</t>
        </is>
      </c>
      <c r="AA10617" t="inlineStr">
        <is>
          <t>IMP01310</t>
        </is>
      </c>
      <c r="AB10617" t="inlineStr">
        <is>
          <t>T109167</t>
        </is>
      </c>
      <c r="AC10617" s="32" t="n">
        <v>863437.95</v>
      </c>
      <c r="AD10617" s="32" t="n">
        <v>92387.86</v>
      </c>
      <c r="AE10617" s="35">
        <f>(LEFT(Y10617,4)-Parameters!$B$23)*12+MID(Y10617,6,2)-Parameters!$B$24+1</f>
        <v/>
      </c>
    </row>
    <row r="10618">
      <c r="X10618" t="inlineStr">
        <is>
          <t>L0213964</t>
        </is>
      </c>
      <c r="Y10618" t="inlineStr">
        <is>
          <t>2026-04-24</t>
        </is>
      </c>
      <c r="Z10618" t="inlineStr">
        <is>
          <t>home_use</t>
        </is>
      </c>
      <c r="AA10618" t="inlineStr">
        <is>
          <t>IMP01310</t>
        </is>
      </c>
      <c r="AB10618" t="inlineStr">
        <is>
          <t>T109167</t>
        </is>
      </c>
      <c r="AC10618" s="32" t="n">
        <v>1311442.23</v>
      </c>
      <c r="AD10618" s="32" t="n">
        <v>170487.49</v>
      </c>
      <c r="AE10618" s="35">
        <f>(LEFT(Y10618,4)-Parameters!$B$23)*12+MID(Y10618,6,2)-Parameters!$B$24+1</f>
        <v/>
      </c>
    </row>
    <row r="10619">
      <c r="X10619" t="inlineStr">
        <is>
          <t>L0213965</t>
        </is>
      </c>
      <c r="Y10619" t="inlineStr">
        <is>
          <t>2026-04-24</t>
        </is>
      </c>
      <c r="Z10619" t="inlineStr">
        <is>
          <t>home_use</t>
        </is>
      </c>
      <c r="AA10619" t="inlineStr">
        <is>
          <t>IMP01310</t>
        </is>
      </c>
      <c r="AB10619" t="inlineStr">
        <is>
          <t>T109167</t>
        </is>
      </c>
      <c r="AC10619" s="32" t="n">
        <v>453290.9</v>
      </c>
      <c r="AD10619" s="32" t="n">
        <v>48502.13</v>
      </c>
      <c r="AE10619" s="35">
        <f>(LEFT(Y10619,4)-Parameters!$B$23)*12+MID(Y10619,6,2)-Parameters!$B$24+1</f>
        <v/>
      </c>
    </row>
    <row r="10620">
      <c r="X10620" t="inlineStr">
        <is>
          <t>L0213966</t>
        </is>
      </c>
      <c r="Y10620" t="inlineStr">
        <is>
          <t>2026-04-24</t>
        </is>
      </c>
      <c r="Z10620" t="inlineStr">
        <is>
          <t>home_use</t>
        </is>
      </c>
      <c r="AA10620" t="inlineStr">
        <is>
          <t>IMP01310</t>
        </is>
      </c>
      <c r="AB10620" t="inlineStr">
        <is>
          <t>T109167</t>
        </is>
      </c>
      <c r="AC10620" s="32" t="n">
        <v>227788.79</v>
      </c>
      <c r="AD10620" s="32" t="n">
        <v>24373.4</v>
      </c>
      <c r="AE10620" s="35">
        <f>(LEFT(Y10620,4)-Parameters!$B$23)*12+MID(Y10620,6,2)-Parameters!$B$24+1</f>
        <v/>
      </c>
    </row>
    <row r="10621">
      <c r="X10621" t="inlineStr">
        <is>
          <t>L0213967</t>
        </is>
      </c>
      <c r="Y10621" t="inlineStr">
        <is>
          <t>2026-04-24</t>
        </is>
      </c>
      <c r="Z10621" t="inlineStr">
        <is>
          <t>home_use</t>
        </is>
      </c>
      <c r="AA10621" t="inlineStr">
        <is>
          <t>IMP01310</t>
        </is>
      </c>
      <c r="AB10621" t="inlineStr">
        <is>
          <t>T109167</t>
        </is>
      </c>
      <c r="AC10621" s="32" t="n">
        <v>539125.42</v>
      </c>
      <c r="AD10621" s="32" t="n">
        <v>57686.42</v>
      </c>
      <c r="AE10621" s="35">
        <f>(LEFT(Y10621,4)-Parameters!$B$23)*12+MID(Y10621,6,2)-Parameters!$B$24+1</f>
        <v/>
      </c>
    </row>
    <row r="10622">
      <c r="X10622" t="inlineStr">
        <is>
          <t>L0213968</t>
        </is>
      </c>
      <c r="Y10622" t="inlineStr">
        <is>
          <t>2026-04-24</t>
        </is>
      </c>
      <c r="Z10622" t="inlineStr">
        <is>
          <t>home_use</t>
        </is>
      </c>
      <c r="AA10622" t="inlineStr">
        <is>
          <t>IMP01310</t>
        </is>
      </c>
      <c r="AB10622" t="inlineStr">
        <is>
          <t>T109167</t>
        </is>
      </c>
      <c r="AC10622" s="32" t="n">
        <v>919634.0600000001</v>
      </c>
      <c r="AD10622" s="32" t="n">
        <v>114954.26</v>
      </c>
      <c r="AE10622" s="35">
        <f>(LEFT(Y10622,4)-Parameters!$B$23)*12+MID(Y10622,6,2)-Parameters!$B$24+1</f>
        <v/>
      </c>
    </row>
    <row r="10623">
      <c r="X10623" t="inlineStr">
        <is>
          <t>L0213969</t>
        </is>
      </c>
      <c r="Y10623" t="inlineStr">
        <is>
          <t>2026-04-24</t>
        </is>
      </c>
      <c r="Z10623" t="inlineStr">
        <is>
          <t>home_use</t>
        </is>
      </c>
      <c r="AA10623" t="inlineStr">
        <is>
          <t>IMP01310</t>
        </is>
      </c>
      <c r="AB10623" t="inlineStr">
        <is>
          <t>T109167</t>
        </is>
      </c>
      <c r="AC10623" s="32" t="n">
        <v>1444475.97</v>
      </c>
      <c r="AD10623" s="32" t="n">
        <v>154558.93</v>
      </c>
      <c r="AE10623" s="35">
        <f>(LEFT(Y10623,4)-Parameters!$B$23)*12+MID(Y10623,6,2)-Parameters!$B$24+1</f>
        <v/>
      </c>
    </row>
    <row r="10624">
      <c r="X10624" t="inlineStr">
        <is>
          <t>L0213970</t>
        </is>
      </c>
      <c r="Y10624" t="inlineStr">
        <is>
          <t>2026-04-24</t>
        </is>
      </c>
      <c r="Z10624" t="inlineStr">
        <is>
          <t>home_use</t>
        </is>
      </c>
      <c r="AA10624" t="inlineStr">
        <is>
          <t>IMP01310</t>
        </is>
      </c>
      <c r="AB10624" t="inlineStr">
        <is>
          <t>T109167</t>
        </is>
      </c>
      <c r="AC10624" s="32" t="n">
        <v>784063.45</v>
      </c>
      <c r="AD10624" s="32" t="n">
        <v>83894.78999999999</v>
      </c>
      <c r="AE10624" s="35">
        <f>(LEFT(Y10624,4)-Parameters!$B$23)*12+MID(Y10624,6,2)-Parameters!$B$24+1</f>
        <v/>
      </c>
    </row>
    <row r="10625">
      <c r="X10625" t="inlineStr">
        <is>
          <t>L0214242</t>
        </is>
      </c>
      <c r="Y10625" t="inlineStr">
        <is>
          <t>2026-04-25</t>
        </is>
      </c>
      <c r="Z10625" t="inlineStr">
        <is>
          <t>home_use</t>
        </is>
      </c>
      <c r="AA10625" t="inlineStr">
        <is>
          <t>IMP01310</t>
        </is>
      </c>
      <c r="AB10625" t="inlineStr">
        <is>
          <t>T109167</t>
        </is>
      </c>
      <c r="AC10625" s="32" t="n">
        <v>925423.89</v>
      </c>
      <c r="AD10625" s="32" t="n">
        <v>99020.36</v>
      </c>
      <c r="AE10625" s="35">
        <f>(LEFT(Y10625,4)-Parameters!$B$23)*12+MID(Y10625,6,2)-Parameters!$B$24+1</f>
        <v/>
      </c>
    </row>
    <row r="10626">
      <c r="X10626" t="inlineStr">
        <is>
          <t>L0214243</t>
        </is>
      </c>
      <c r="Y10626" t="inlineStr">
        <is>
          <t>2026-04-25</t>
        </is>
      </c>
      <c r="Z10626" t="inlineStr">
        <is>
          <t>home_use</t>
        </is>
      </c>
      <c r="AA10626" t="inlineStr">
        <is>
          <t>IMP01310</t>
        </is>
      </c>
      <c r="AB10626" t="inlineStr">
        <is>
          <t>T109167</t>
        </is>
      </c>
      <c r="AC10626" s="32" t="n">
        <v>1203925.73</v>
      </c>
      <c r="AD10626" s="32" t="n">
        <v>128820.05</v>
      </c>
      <c r="AE10626" s="35">
        <f>(LEFT(Y10626,4)-Parameters!$B$23)*12+MID(Y10626,6,2)-Parameters!$B$24+1</f>
        <v/>
      </c>
    </row>
    <row r="10627">
      <c r="X10627" t="inlineStr">
        <is>
          <t>L0214244</t>
        </is>
      </c>
      <c r="Y10627" t="inlineStr">
        <is>
          <t>2026-04-25</t>
        </is>
      </c>
      <c r="Z10627" t="inlineStr">
        <is>
          <t>home_use</t>
        </is>
      </c>
      <c r="AA10627" t="inlineStr">
        <is>
          <t>IMP01310</t>
        </is>
      </c>
      <c r="AB10627" t="inlineStr">
        <is>
          <t>T109167</t>
        </is>
      </c>
      <c r="AC10627" s="32" t="n">
        <v>442589.99</v>
      </c>
      <c r="AD10627" s="32" t="n">
        <v>44259</v>
      </c>
      <c r="AE10627" s="35">
        <f>(LEFT(Y10627,4)-Parameters!$B$23)*12+MID(Y10627,6,2)-Parameters!$B$24+1</f>
        <v/>
      </c>
    </row>
    <row r="10628">
      <c r="X10628" t="inlineStr">
        <is>
          <t>L0214245</t>
        </is>
      </c>
      <c r="Y10628" t="inlineStr">
        <is>
          <t>2026-04-25</t>
        </is>
      </c>
      <c r="Z10628" t="inlineStr">
        <is>
          <t>home_use</t>
        </is>
      </c>
      <c r="AA10628" t="inlineStr">
        <is>
          <t>IMP01310</t>
        </is>
      </c>
      <c r="AB10628" t="inlineStr">
        <is>
          <t>T109167</t>
        </is>
      </c>
      <c r="AC10628" s="32" t="n">
        <v>2062271.94</v>
      </c>
      <c r="AD10628" s="32" t="n">
        <v>268095.35</v>
      </c>
      <c r="AE10628" s="35">
        <f>(LEFT(Y10628,4)-Parameters!$B$23)*12+MID(Y10628,6,2)-Parameters!$B$24+1</f>
        <v/>
      </c>
    </row>
    <row r="10629">
      <c r="X10629" t="inlineStr">
        <is>
          <t>L0214247</t>
        </is>
      </c>
      <c r="Y10629" t="inlineStr">
        <is>
          <t>2026-04-25</t>
        </is>
      </c>
      <c r="Z10629" t="inlineStr">
        <is>
          <t>home_use</t>
        </is>
      </c>
      <c r="AA10629" t="inlineStr">
        <is>
          <t>IMP01310</t>
        </is>
      </c>
      <c r="AB10629" t="inlineStr">
        <is>
          <t>T109167</t>
        </is>
      </c>
      <c r="AC10629" s="32" t="n">
        <v>1382513.71</v>
      </c>
      <c r="AD10629" s="32" t="n">
        <v>147928.97</v>
      </c>
      <c r="AE10629" s="35">
        <f>(LEFT(Y10629,4)-Parameters!$B$23)*12+MID(Y10629,6,2)-Parameters!$B$24+1</f>
        <v/>
      </c>
    </row>
    <row r="10630">
      <c r="X10630" t="inlineStr">
        <is>
          <t>L0214248</t>
        </is>
      </c>
      <c r="Y10630" t="inlineStr">
        <is>
          <t>2026-04-25</t>
        </is>
      </c>
      <c r="Z10630" t="inlineStr">
        <is>
          <t>home_use</t>
        </is>
      </c>
      <c r="AA10630" t="inlineStr">
        <is>
          <t>IMP01310</t>
        </is>
      </c>
      <c r="AB10630" t="inlineStr">
        <is>
          <t>T109167</t>
        </is>
      </c>
      <c r="AC10630" s="32" t="n">
        <v>905513.97</v>
      </c>
      <c r="AD10630" s="32" t="n">
        <v>96889.99000000001</v>
      </c>
      <c r="AE10630" s="35">
        <f>(LEFT(Y10630,4)-Parameters!$B$23)*12+MID(Y10630,6,2)-Parameters!$B$24+1</f>
        <v/>
      </c>
    </row>
    <row r="10631">
      <c r="X10631" t="inlineStr">
        <is>
          <t>L0214249</t>
        </is>
      </c>
      <c r="Y10631" t="inlineStr">
        <is>
          <t>2026-04-25</t>
        </is>
      </c>
      <c r="Z10631" t="inlineStr">
        <is>
          <t>home_use</t>
        </is>
      </c>
      <c r="AA10631" t="inlineStr">
        <is>
          <t>IMP01310</t>
        </is>
      </c>
      <c r="AB10631" t="inlineStr">
        <is>
          <t>T109167</t>
        </is>
      </c>
      <c r="AC10631" s="32" t="n">
        <v>365691.57</v>
      </c>
      <c r="AD10631" s="32" t="n">
        <v>47539.9</v>
      </c>
      <c r="AE10631" s="35">
        <f>(LEFT(Y10631,4)-Parameters!$B$23)*12+MID(Y10631,6,2)-Parameters!$B$24+1</f>
        <v/>
      </c>
    </row>
    <row r="10632">
      <c r="X10632" t="inlineStr">
        <is>
          <t>L0214250</t>
        </is>
      </c>
      <c r="Y10632" t="inlineStr">
        <is>
          <t>2026-04-25</t>
        </is>
      </c>
      <c r="Z10632" t="inlineStr">
        <is>
          <t>home_use</t>
        </is>
      </c>
      <c r="AA10632" t="inlineStr">
        <is>
          <t>IMP01310</t>
        </is>
      </c>
      <c r="AB10632" t="inlineStr">
        <is>
          <t>T109167</t>
        </is>
      </c>
      <c r="AC10632" s="32" t="n">
        <v>591213.9300000001</v>
      </c>
      <c r="AD10632" s="32" t="n">
        <v>63259.89</v>
      </c>
      <c r="AE10632" s="35">
        <f>(LEFT(Y10632,4)-Parameters!$B$23)*12+MID(Y10632,6,2)-Parameters!$B$24+1</f>
        <v/>
      </c>
    </row>
    <row r="10633">
      <c r="X10633" t="inlineStr">
        <is>
          <t>L0214251</t>
        </is>
      </c>
      <c r="Y10633" t="inlineStr">
        <is>
          <t>2026-04-25</t>
        </is>
      </c>
      <c r="Z10633" t="inlineStr">
        <is>
          <t>home_use</t>
        </is>
      </c>
      <c r="AA10633" t="inlineStr">
        <is>
          <t>IMP01310</t>
        </is>
      </c>
      <c r="AB10633" t="inlineStr">
        <is>
          <t>T109167</t>
        </is>
      </c>
      <c r="AC10633" s="32" t="n">
        <v>1558229.65</v>
      </c>
      <c r="AD10633" s="32" t="n">
        <v>155822.96</v>
      </c>
      <c r="AE10633" s="35">
        <f>(LEFT(Y10633,4)-Parameters!$B$23)*12+MID(Y10633,6,2)-Parameters!$B$24+1</f>
        <v/>
      </c>
    </row>
    <row r="10634">
      <c r="X10634" t="inlineStr">
        <is>
          <t>L0214521</t>
        </is>
      </c>
      <c r="Y10634" t="inlineStr">
        <is>
          <t>2026-04-26</t>
        </is>
      </c>
      <c r="Z10634" t="inlineStr">
        <is>
          <t>home_use</t>
        </is>
      </c>
      <c r="AA10634" t="inlineStr">
        <is>
          <t>IMP01310</t>
        </is>
      </c>
      <c r="AB10634" t="inlineStr">
        <is>
          <t>T109167</t>
        </is>
      </c>
      <c r="AC10634" s="32" t="n">
        <v>211288.28</v>
      </c>
      <c r="AD10634" s="32" t="n">
        <v>21128.83</v>
      </c>
      <c r="AE10634" s="35">
        <f>(LEFT(Y10634,4)-Parameters!$B$23)*12+MID(Y10634,6,2)-Parameters!$B$24+1</f>
        <v/>
      </c>
    </row>
    <row r="10635">
      <c r="X10635" t="inlineStr">
        <is>
          <t>L0214522</t>
        </is>
      </c>
      <c r="Y10635" t="inlineStr">
        <is>
          <t>2026-04-26</t>
        </is>
      </c>
      <c r="Z10635" t="inlineStr">
        <is>
          <t>home_use</t>
        </is>
      </c>
      <c r="AA10635" t="inlineStr">
        <is>
          <t>IMP01310</t>
        </is>
      </c>
      <c r="AB10635" t="inlineStr">
        <is>
          <t>T109167</t>
        </is>
      </c>
      <c r="AC10635" s="32" t="n">
        <v>394556.23</v>
      </c>
      <c r="AD10635" s="32" t="n">
        <v>42217.52</v>
      </c>
      <c r="AE10635" s="35">
        <f>(LEFT(Y10635,4)-Parameters!$B$23)*12+MID(Y10635,6,2)-Parameters!$B$24+1</f>
        <v/>
      </c>
    </row>
    <row r="10636">
      <c r="X10636" t="inlineStr">
        <is>
          <t>L0214523</t>
        </is>
      </c>
      <c r="Y10636" t="inlineStr">
        <is>
          <t>2026-04-26</t>
        </is>
      </c>
      <c r="Z10636" t="inlineStr">
        <is>
          <t>home_use</t>
        </is>
      </c>
      <c r="AA10636" t="inlineStr">
        <is>
          <t>IMP01310</t>
        </is>
      </c>
      <c r="AB10636" t="inlineStr">
        <is>
          <t>T109167</t>
        </is>
      </c>
      <c r="AC10636" s="32" t="n">
        <v>140488.33</v>
      </c>
      <c r="AD10636" s="32" t="n">
        <v>15032.25</v>
      </c>
      <c r="AE10636" s="35">
        <f>(LEFT(Y10636,4)-Parameters!$B$23)*12+MID(Y10636,6,2)-Parameters!$B$24+1</f>
        <v/>
      </c>
    </row>
    <row r="10637">
      <c r="X10637" t="inlineStr">
        <is>
          <t>L0214524</t>
        </is>
      </c>
      <c r="Y10637" t="inlineStr">
        <is>
          <t>2026-04-26</t>
        </is>
      </c>
      <c r="Z10637" t="inlineStr">
        <is>
          <t>home_use</t>
        </is>
      </c>
      <c r="AA10637" t="inlineStr">
        <is>
          <t>IMP01310</t>
        </is>
      </c>
      <c r="AB10637" t="inlineStr">
        <is>
          <t>T109167</t>
        </is>
      </c>
      <c r="AC10637" s="32" t="n">
        <v>113989.65</v>
      </c>
      <c r="AD10637" s="32" t="n">
        <v>12196.89</v>
      </c>
      <c r="AE10637" s="35">
        <f>(LEFT(Y10637,4)-Parameters!$B$23)*12+MID(Y10637,6,2)-Parameters!$B$24+1</f>
        <v/>
      </c>
    </row>
    <row r="10638">
      <c r="X10638" t="inlineStr">
        <is>
          <t>L0214525</t>
        </is>
      </c>
      <c r="Y10638" t="inlineStr">
        <is>
          <t>2026-04-26</t>
        </is>
      </c>
      <c r="Z10638" t="inlineStr">
        <is>
          <t>home_use</t>
        </is>
      </c>
      <c r="AA10638" t="inlineStr">
        <is>
          <t>IMP01310</t>
        </is>
      </c>
      <c r="AB10638" t="inlineStr">
        <is>
          <t>T109167</t>
        </is>
      </c>
      <c r="AC10638" s="32" t="n">
        <v>1565162.95</v>
      </c>
      <c r="AD10638" s="32" t="n">
        <v>167472.44</v>
      </c>
      <c r="AE10638" s="35">
        <f>(LEFT(Y10638,4)-Parameters!$B$23)*12+MID(Y10638,6,2)-Parameters!$B$24+1</f>
        <v/>
      </c>
    </row>
    <row r="10639">
      <c r="X10639" t="inlineStr">
        <is>
          <t>L0214526</t>
        </is>
      </c>
      <c r="Y10639" t="inlineStr">
        <is>
          <t>2026-04-26</t>
        </is>
      </c>
      <c r="Z10639" t="inlineStr">
        <is>
          <t>home_use</t>
        </is>
      </c>
      <c r="AA10639" t="inlineStr">
        <is>
          <t>IMP01310</t>
        </is>
      </c>
      <c r="AB10639" t="inlineStr">
        <is>
          <t>T109167</t>
        </is>
      </c>
      <c r="AC10639" s="32" t="n">
        <v>473808.4</v>
      </c>
      <c r="AD10639" s="32" t="n">
        <v>50697.5</v>
      </c>
      <c r="AE10639" s="35">
        <f>(LEFT(Y10639,4)-Parameters!$B$23)*12+MID(Y10639,6,2)-Parameters!$B$24+1</f>
        <v/>
      </c>
    </row>
    <row r="10640">
      <c r="X10640" t="inlineStr">
        <is>
          <t>L0214775</t>
        </is>
      </c>
      <c r="Y10640" t="inlineStr">
        <is>
          <t>2026-04-27</t>
        </is>
      </c>
      <c r="Z10640" t="inlineStr">
        <is>
          <t>home_use</t>
        </is>
      </c>
      <c r="AA10640" t="inlineStr">
        <is>
          <t>IMP01310</t>
        </is>
      </c>
      <c r="AB10640" t="inlineStr">
        <is>
          <t>T109167</t>
        </is>
      </c>
      <c r="AC10640" s="32" t="n">
        <v>384946.47</v>
      </c>
      <c r="AD10640" s="32" t="n">
        <v>41189.27</v>
      </c>
      <c r="AE10640" s="35">
        <f>(LEFT(Y10640,4)-Parameters!$B$23)*12+MID(Y10640,6,2)-Parameters!$B$24+1</f>
        <v/>
      </c>
    </row>
    <row r="10641">
      <c r="X10641" t="inlineStr">
        <is>
          <t>L0214777</t>
        </is>
      </c>
      <c r="Y10641" t="inlineStr">
        <is>
          <t>2026-04-27</t>
        </is>
      </c>
      <c r="Z10641" t="inlineStr">
        <is>
          <t>home_use</t>
        </is>
      </c>
      <c r="AA10641" t="inlineStr">
        <is>
          <t>IMP01310</t>
        </is>
      </c>
      <c r="AB10641" t="inlineStr">
        <is>
          <t>T109167</t>
        </is>
      </c>
      <c r="AC10641" s="32" t="n">
        <v>679555.64</v>
      </c>
      <c r="AD10641" s="32" t="n">
        <v>84944.46000000001</v>
      </c>
      <c r="AE10641" s="35">
        <f>(LEFT(Y10641,4)-Parameters!$B$23)*12+MID(Y10641,6,2)-Parameters!$B$24+1</f>
        <v/>
      </c>
    </row>
    <row r="10642">
      <c r="X10642" t="inlineStr">
        <is>
          <t>L0215076</t>
        </is>
      </c>
      <c r="Y10642" t="inlineStr">
        <is>
          <t>2026-04-28</t>
        </is>
      </c>
      <c r="Z10642" t="inlineStr">
        <is>
          <t>home_use</t>
        </is>
      </c>
      <c r="AA10642" t="inlineStr">
        <is>
          <t>IMP01310</t>
        </is>
      </c>
      <c r="AB10642" t="inlineStr">
        <is>
          <t>T109167</t>
        </is>
      </c>
      <c r="AC10642" s="32" t="n">
        <v>202605.98</v>
      </c>
      <c r="AD10642" s="32" t="n">
        <v>21678.84</v>
      </c>
      <c r="AE10642" s="35">
        <f>(LEFT(Y10642,4)-Parameters!$B$23)*12+MID(Y10642,6,2)-Parameters!$B$24+1</f>
        <v/>
      </c>
    </row>
    <row r="10643">
      <c r="X10643" t="inlineStr">
        <is>
          <t>L0215077</t>
        </is>
      </c>
      <c r="Y10643" t="inlineStr">
        <is>
          <t>2026-04-28</t>
        </is>
      </c>
      <c r="Z10643" t="inlineStr">
        <is>
          <t>home_use</t>
        </is>
      </c>
      <c r="AA10643" t="inlineStr">
        <is>
          <t>IMP01310</t>
        </is>
      </c>
      <c r="AB10643" t="inlineStr">
        <is>
          <t>T109167</t>
        </is>
      </c>
      <c r="AC10643" s="32" t="n">
        <v>482304.42</v>
      </c>
      <c r="AD10643" s="32" t="n">
        <v>60288.05</v>
      </c>
      <c r="AE10643" s="35">
        <f>(LEFT(Y10643,4)-Parameters!$B$23)*12+MID(Y10643,6,2)-Parameters!$B$24+1</f>
        <v/>
      </c>
    </row>
    <row r="10644">
      <c r="X10644" t="inlineStr">
        <is>
          <t>L0215079</t>
        </is>
      </c>
      <c r="Y10644" t="inlineStr">
        <is>
          <t>2026-04-28</t>
        </is>
      </c>
      <c r="Z10644" t="inlineStr">
        <is>
          <t>home_use</t>
        </is>
      </c>
      <c r="AA10644" t="inlineStr">
        <is>
          <t>IMP01310</t>
        </is>
      </c>
      <c r="AB10644" t="inlineStr">
        <is>
          <t>T109167</t>
        </is>
      </c>
      <c r="AC10644" s="32" t="n">
        <v>271662.18</v>
      </c>
      <c r="AD10644" s="32" t="n">
        <v>29067.85</v>
      </c>
      <c r="AE10644" s="35">
        <f>(LEFT(Y10644,4)-Parameters!$B$23)*12+MID(Y10644,6,2)-Parameters!$B$24+1</f>
        <v/>
      </c>
    </row>
    <row r="10645">
      <c r="X10645" t="inlineStr">
        <is>
          <t>L0215080</t>
        </is>
      </c>
      <c r="Y10645" t="inlineStr">
        <is>
          <t>2026-04-28</t>
        </is>
      </c>
      <c r="Z10645" t="inlineStr">
        <is>
          <t>home_use</t>
        </is>
      </c>
      <c r="AA10645" t="inlineStr">
        <is>
          <t>IMP01310</t>
        </is>
      </c>
      <c r="AB10645" t="inlineStr">
        <is>
          <t>T109167</t>
        </is>
      </c>
      <c r="AC10645" s="32" t="n">
        <v>647094.74</v>
      </c>
      <c r="AD10645" s="32" t="n">
        <v>69239.14</v>
      </c>
      <c r="AE10645" s="35">
        <f>(LEFT(Y10645,4)-Parameters!$B$23)*12+MID(Y10645,6,2)-Parameters!$B$24+1</f>
        <v/>
      </c>
    </row>
    <row r="10646">
      <c r="X10646" t="inlineStr">
        <is>
          <t>L0215081</t>
        </is>
      </c>
      <c r="Y10646" t="inlineStr">
        <is>
          <t>2026-04-28</t>
        </is>
      </c>
      <c r="Z10646" t="inlineStr">
        <is>
          <t>home_use</t>
        </is>
      </c>
      <c r="AA10646" t="inlineStr">
        <is>
          <t>IMP01310</t>
        </is>
      </c>
      <c r="AB10646" t="inlineStr">
        <is>
          <t>T109167</t>
        </is>
      </c>
      <c r="AC10646" s="32" t="n">
        <v>1215133.88</v>
      </c>
      <c r="AD10646" s="32" t="n">
        <v>130019.32</v>
      </c>
      <c r="AE10646" s="35">
        <f>(LEFT(Y10646,4)-Parameters!$B$23)*12+MID(Y10646,6,2)-Parameters!$B$24+1</f>
        <v/>
      </c>
    </row>
    <row r="10647">
      <c r="X10647" t="inlineStr">
        <is>
          <t>L0215082</t>
        </is>
      </c>
      <c r="Y10647" t="inlineStr">
        <is>
          <t>2026-04-28</t>
        </is>
      </c>
      <c r="Z10647" t="inlineStr">
        <is>
          <t>home_use</t>
        </is>
      </c>
      <c r="AA10647" t="inlineStr">
        <is>
          <t>IMP01310</t>
        </is>
      </c>
      <c r="AB10647" t="inlineStr">
        <is>
          <t>T109167</t>
        </is>
      </c>
      <c r="AC10647" s="32" t="n">
        <v>2653360.09</v>
      </c>
      <c r="AD10647" s="32" t="n">
        <v>283909.53</v>
      </c>
      <c r="AE10647" s="35">
        <f>(LEFT(Y10647,4)-Parameters!$B$23)*12+MID(Y10647,6,2)-Parameters!$B$24+1</f>
        <v/>
      </c>
    </row>
    <row r="10648">
      <c r="X10648" t="inlineStr">
        <is>
          <t>L0215341</t>
        </is>
      </c>
      <c r="Y10648" t="inlineStr">
        <is>
          <t>2026-05-01</t>
        </is>
      </c>
      <c r="Z10648" t="inlineStr">
        <is>
          <t>home_use</t>
        </is>
      </c>
      <c r="AA10648" t="inlineStr">
        <is>
          <t>IMP01310</t>
        </is>
      </c>
      <c r="AB10648" t="inlineStr">
        <is>
          <t>T109167</t>
        </is>
      </c>
      <c r="AC10648" s="32" t="n">
        <v>700661.22</v>
      </c>
      <c r="AD10648" s="32" t="n">
        <v>74970.75</v>
      </c>
      <c r="AE10648" s="35">
        <f>(LEFT(Y10648,4)-Parameters!$B$23)*12+MID(Y10648,6,2)-Parameters!$B$24+1</f>
        <v/>
      </c>
    </row>
    <row r="10649">
      <c r="X10649" t="inlineStr">
        <is>
          <t>L0215342</t>
        </is>
      </c>
      <c r="Y10649" t="inlineStr">
        <is>
          <t>2026-05-01</t>
        </is>
      </c>
      <c r="Z10649" t="inlineStr">
        <is>
          <t>home_use</t>
        </is>
      </c>
      <c r="AA10649" t="inlineStr">
        <is>
          <t>IMP01310</t>
        </is>
      </c>
      <c r="AB10649" t="inlineStr">
        <is>
          <t>T109167</t>
        </is>
      </c>
      <c r="AC10649" s="32" t="n">
        <v>1177718.9</v>
      </c>
      <c r="AD10649" s="32" t="n">
        <v>126015.92</v>
      </c>
      <c r="AE10649" s="35">
        <f>(LEFT(Y10649,4)-Parameters!$B$23)*12+MID(Y10649,6,2)-Parameters!$B$24+1</f>
        <v/>
      </c>
    </row>
    <row r="10650">
      <c r="X10650" t="inlineStr">
        <is>
          <t>L0215343</t>
        </is>
      </c>
      <c r="Y10650" t="inlineStr">
        <is>
          <t>2026-05-01</t>
        </is>
      </c>
      <c r="Z10650" t="inlineStr">
        <is>
          <t>home_use</t>
        </is>
      </c>
      <c r="AA10650" t="inlineStr">
        <is>
          <t>IMP01310</t>
        </is>
      </c>
      <c r="AB10650" t="inlineStr">
        <is>
          <t>T109167</t>
        </is>
      </c>
      <c r="AC10650" s="32" t="n">
        <v>499753.85</v>
      </c>
      <c r="AD10650" s="32" t="n">
        <v>62469.23</v>
      </c>
      <c r="AE10650" s="35">
        <f>(LEFT(Y10650,4)-Parameters!$B$23)*12+MID(Y10650,6,2)-Parameters!$B$24+1</f>
        <v/>
      </c>
    </row>
    <row r="10651">
      <c r="X10651" t="inlineStr">
        <is>
          <t>L0215344</t>
        </is>
      </c>
      <c r="Y10651" t="inlineStr">
        <is>
          <t>2026-05-01</t>
        </is>
      </c>
      <c r="Z10651" t="inlineStr">
        <is>
          <t>home_use</t>
        </is>
      </c>
      <c r="AA10651" t="inlineStr">
        <is>
          <t>IMP01310</t>
        </is>
      </c>
      <c r="AB10651" t="inlineStr">
        <is>
          <t>T109167</t>
        </is>
      </c>
      <c r="AC10651" s="32" t="n">
        <v>936349.83</v>
      </c>
      <c r="AD10651" s="32" t="n">
        <v>100189.43</v>
      </c>
      <c r="AE10651" s="35">
        <f>(LEFT(Y10651,4)-Parameters!$B$23)*12+MID(Y10651,6,2)-Parameters!$B$24+1</f>
        <v/>
      </c>
    </row>
    <row r="10652">
      <c r="X10652" t="inlineStr">
        <is>
          <t>L0215346</t>
        </is>
      </c>
      <c r="Y10652" t="inlineStr">
        <is>
          <t>2026-05-01</t>
        </is>
      </c>
      <c r="Z10652" t="inlineStr">
        <is>
          <t>home_use</t>
        </is>
      </c>
      <c r="AA10652" t="inlineStr">
        <is>
          <t>IMP01310</t>
        </is>
      </c>
      <c r="AB10652" t="inlineStr">
        <is>
          <t>T109167</t>
        </is>
      </c>
      <c r="AC10652" s="32" t="n">
        <v>512509.66</v>
      </c>
      <c r="AD10652" s="32" t="n">
        <v>54838.53</v>
      </c>
      <c r="AE10652" s="35">
        <f>(LEFT(Y10652,4)-Parameters!$B$23)*12+MID(Y10652,6,2)-Parameters!$B$24+1</f>
        <v/>
      </c>
    </row>
    <row r="10653">
      <c r="X10653" t="inlineStr">
        <is>
          <t>L0215347</t>
        </is>
      </c>
      <c r="Y10653" t="inlineStr">
        <is>
          <t>2026-05-01</t>
        </is>
      </c>
      <c r="Z10653" t="inlineStr">
        <is>
          <t>home_use</t>
        </is>
      </c>
      <c r="AA10653" t="inlineStr">
        <is>
          <t>IMP01310</t>
        </is>
      </c>
      <c r="AB10653" t="inlineStr">
        <is>
          <t>T109167</t>
        </is>
      </c>
      <c r="AC10653" s="32" t="n">
        <v>421763.82</v>
      </c>
      <c r="AD10653" s="32" t="n">
        <v>45128.73</v>
      </c>
      <c r="AE10653" s="35">
        <f>(LEFT(Y10653,4)-Parameters!$B$23)*12+MID(Y10653,6,2)-Parameters!$B$24+1</f>
        <v/>
      </c>
    </row>
    <row r="10654">
      <c r="X10654" t="inlineStr">
        <is>
          <t>L0215348</t>
        </is>
      </c>
      <c r="Y10654" t="inlineStr">
        <is>
          <t>2026-05-01</t>
        </is>
      </c>
      <c r="Z10654" t="inlineStr">
        <is>
          <t>home_use</t>
        </is>
      </c>
      <c r="AA10654" t="inlineStr">
        <is>
          <t>IMP01310</t>
        </is>
      </c>
      <c r="AB10654" t="inlineStr">
        <is>
          <t>T109167</t>
        </is>
      </c>
      <c r="AC10654" s="32" t="n">
        <v>235175.41</v>
      </c>
      <c r="AD10654" s="32" t="n">
        <v>25163.77</v>
      </c>
      <c r="AE10654" s="35">
        <f>(LEFT(Y10654,4)-Parameters!$B$23)*12+MID(Y10654,6,2)-Parameters!$B$24+1</f>
        <v/>
      </c>
    </row>
    <row r="10655">
      <c r="X10655" t="inlineStr">
        <is>
          <t>L0215596</t>
        </is>
      </c>
      <c r="Y10655" t="inlineStr">
        <is>
          <t>2026-05-02</t>
        </is>
      </c>
      <c r="Z10655" t="inlineStr">
        <is>
          <t>home_use</t>
        </is>
      </c>
      <c r="AA10655" t="inlineStr">
        <is>
          <t>IMP01310</t>
        </is>
      </c>
      <c r="AB10655" t="inlineStr">
        <is>
          <t>T109167</t>
        </is>
      </c>
      <c r="AC10655" s="32" t="n">
        <v>4190106.95</v>
      </c>
      <c r="AD10655" s="32" t="n">
        <v>544713.9</v>
      </c>
      <c r="AE10655" s="35">
        <f>(LEFT(Y10655,4)-Parameters!$B$23)*12+MID(Y10655,6,2)-Parameters!$B$24+1</f>
        <v/>
      </c>
    </row>
    <row r="10656">
      <c r="X10656" t="inlineStr">
        <is>
          <t>L0215597</t>
        </is>
      </c>
      <c r="Y10656" t="inlineStr">
        <is>
          <t>2026-05-02</t>
        </is>
      </c>
      <c r="Z10656" t="inlineStr">
        <is>
          <t>home_use</t>
        </is>
      </c>
      <c r="AA10656" t="inlineStr">
        <is>
          <t>IMP01310</t>
        </is>
      </c>
      <c r="AB10656" t="inlineStr">
        <is>
          <t>T109167</t>
        </is>
      </c>
      <c r="AC10656" s="32" t="n">
        <v>2053233.76</v>
      </c>
      <c r="AD10656" s="32" t="n">
        <v>266920.39</v>
      </c>
      <c r="AE10656" s="35">
        <f>(LEFT(Y10656,4)-Parameters!$B$23)*12+MID(Y10656,6,2)-Parameters!$B$24+1</f>
        <v/>
      </c>
    </row>
    <row r="10657">
      <c r="X10657" t="inlineStr">
        <is>
          <t>L0215598</t>
        </is>
      </c>
      <c r="Y10657" t="inlineStr">
        <is>
          <t>2026-05-02</t>
        </is>
      </c>
      <c r="Z10657" t="inlineStr">
        <is>
          <t>home_use</t>
        </is>
      </c>
      <c r="AA10657" t="inlineStr">
        <is>
          <t>IMP01310</t>
        </is>
      </c>
      <c r="AB10657" t="inlineStr">
        <is>
          <t>T109167</t>
        </is>
      </c>
      <c r="AC10657" s="32" t="n">
        <v>439955.45</v>
      </c>
      <c r="AD10657" s="32" t="n">
        <v>57194.21</v>
      </c>
      <c r="AE10657" s="35">
        <f>(LEFT(Y10657,4)-Parameters!$B$23)*12+MID(Y10657,6,2)-Parameters!$B$24+1</f>
        <v/>
      </c>
    </row>
    <row r="10658">
      <c r="X10658" t="inlineStr">
        <is>
          <t>L0215599</t>
        </is>
      </c>
      <c r="Y10658" t="inlineStr">
        <is>
          <t>2026-05-02</t>
        </is>
      </c>
      <c r="Z10658" t="inlineStr">
        <is>
          <t>home_use</t>
        </is>
      </c>
      <c r="AA10658" t="inlineStr">
        <is>
          <t>IMP01310</t>
        </is>
      </c>
      <c r="AB10658" t="inlineStr">
        <is>
          <t>T109167</t>
        </is>
      </c>
      <c r="AC10658" s="32" t="n">
        <v>1008415.18</v>
      </c>
      <c r="AD10658" s="32" t="n">
        <v>126051.9</v>
      </c>
      <c r="AE10658" s="35">
        <f>(LEFT(Y10658,4)-Parameters!$B$23)*12+MID(Y10658,6,2)-Parameters!$B$24+1</f>
        <v/>
      </c>
    </row>
    <row r="10659">
      <c r="X10659" t="inlineStr">
        <is>
          <t>L0215600</t>
        </is>
      </c>
      <c r="Y10659" t="inlineStr">
        <is>
          <t>2026-05-02</t>
        </is>
      </c>
      <c r="Z10659" t="inlineStr">
        <is>
          <t>warehouse_out</t>
        </is>
      </c>
      <c r="AA10659" t="inlineStr">
        <is>
          <t>IMP01310</t>
        </is>
      </c>
      <c r="AB10659" t="inlineStr">
        <is>
          <t>T109167</t>
        </is>
      </c>
      <c r="AC10659" s="32" t="n">
        <v>635868.83</v>
      </c>
      <c r="AD10659" s="32" t="n">
        <v>68037.96000000001</v>
      </c>
      <c r="AE10659" s="35">
        <f>(LEFT(Y10659,4)-Parameters!$B$23)*12+MID(Y10659,6,2)-Parameters!$B$24+1</f>
        <v/>
      </c>
    </row>
    <row r="10660">
      <c r="X10660" t="inlineStr">
        <is>
          <t>L0215601</t>
        </is>
      </c>
      <c r="Y10660" t="inlineStr">
        <is>
          <t>2026-05-02</t>
        </is>
      </c>
      <c r="Z10660" t="inlineStr">
        <is>
          <t>warehouse_out</t>
        </is>
      </c>
      <c r="AA10660" t="inlineStr">
        <is>
          <t>IMP01310</t>
        </is>
      </c>
      <c r="AB10660" t="inlineStr">
        <is>
          <t>T109167</t>
        </is>
      </c>
      <c r="AC10660" s="32" t="n">
        <v>439246.12</v>
      </c>
      <c r="AD10660" s="32" t="n">
        <v>46999.33</v>
      </c>
      <c r="AE10660" s="35">
        <f>(LEFT(Y10660,4)-Parameters!$B$23)*12+MID(Y10660,6,2)-Parameters!$B$24+1</f>
        <v/>
      </c>
    </row>
    <row r="10661">
      <c r="X10661" t="inlineStr">
        <is>
          <t>L0215603</t>
        </is>
      </c>
      <c r="Y10661" t="inlineStr">
        <is>
          <t>2026-05-02</t>
        </is>
      </c>
      <c r="Z10661" t="inlineStr">
        <is>
          <t>home_use</t>
        </is>
      </c>
      <c r="AA10661" t="inlineStr">
        <is>
          <t>IMP01310</t>
        </is>
      </c>
      <c r="AB10661" t="inlineStr">
        <is>
          <t>T109167</t>
        </is>
      </c>
      <c r="AC10661" s="32" t="n">
        <v>620954.35</v>
      </c>
      <c r="AD10661" s="32" t="n">
        <v>66442.12</v>
      </c>
      <c r="AE10661" s="35">
        <f>(LEFT(Y10661,4)-Parameters!$B$23)*12+MID(Y10661,6,2)-Parameters!$B$24+1</f>
        <v/>
      </c>
    </row>
    <row r="10662">
      <c r="X10662" t="inlineStr">
        <is>
          <t>L0215872</t>
        </is>
      </c>
      <c r="Y10662" t="inlineStr">
        <is>
          <t>2026-05-03</t>
        </is>
      </c>
      <c r="Z10662" t="inlineStr">
        <is>
          <t>home_use</t>
        </is>
      </c>
      <c r="AA10662" t="inlineStr">
        <is>
          <t>IMP01310</t>
        </is>
      </c>
      <c r="AB10662" t="inlineStr">
        <is>
          <t>T109167</t>
        </is>
      </c>
      <c r="AC10662" s="32" t="n">
        <v>551859.54</v>
      </c>
      <c r="AD10662" s="32" t="n">
        <v>59048.97</v>
      </c>
      <c r="AE10662" s="35">
        <f>(LEFT(Y10662,4)-Parameters!$B$23)*12+MID(Y10662,6,2)-Parameters!$B$24+1</f>
        <v/>
      </c>
    </row>
    <row r="10663">
      <c r="X10663" t="inlineStr">
        <is>
          <t>L0215873</t>
        </is>
      </c>
      <c r="Y10663" t="inlineStr">
        <is>
          <t>2026-05-03</t>
        </is>
      </c>
      <c r="Z10663" t="inlineStr">
        <is>
          <t>home_use</t>
        </is>
      </c>
      <c r="AA10663" t="inlineStr">
        <is>
          <t>IMP01310</t>
        </is>
      </c>
      <c r="AB10663" t="inlineStr">
        <is>
          <t>T109167</t>
        </is>
      </c>
      <c r="AC10663" s="32" t="n">
        <v>1045147.75</v>
      </c>
      <c r="AD10663" s="32" t="n">
        <v>135869.21</v>
      </c>
      <c r="AE10663" s="35">
        <f>(LEFT(Y10663,4)-Parameters!$B$23)*12+MID(Y10663,6,2)-Parameters!$B$24+1</f>
        <v/>
      </c>
    </row>
    <row r="10664">
      <c r="X10664" t="inlineStr">
        <is>
          <t>L0215874</t>
        </is>
      </c>
      <c r="Y10664" t="inlineStr">
        <is>
          <t>2026-05-03</t>
        </is>
      </c>
      <c r="Z10664" t="inlineStr">
        <is>
          <t>home_use</t>
        </is>
      </c>
      <c r="AA10664" t="inlineStr">
        <is>
          <t>IMP01310</t>
        </is>
      </c>
      <c r="AB10664" t="inlineStr">
        <is>
          <t>T109167</t>
        </is>
      </c>
      <c r="AC10664" s="32" t="n">
        <v>307290.03</v>
      </c>
      <c r="AD10664" s="32" t="n">
        <v>32880.03</v>
      </c>
      <c r="AE10664" s="35">
        <f>(LEFT(Y10664,4)-Parameters!$B$23)*12+MID(Y10664,6,2)-Parameters!$B$24+1</f>
        <v/>
      </c>
    </row>
    <row r="10665">
      <c r="X10665" t="inlineStr">
        <is>
          <t>L0216170</t>
        </is>
      </c>
      <c r="Y10665" t="inlineStr">
        <is>
          <t>2026-05-04</t>
        </is>
      </c>
      <c r="Z10665" t="inlineStr">
        <is>
          <t>home_use</t>
        </is>
      </c>
      <c r="AA10665" t="inlineStr">
        <is>
          <t>IMP01310</t>
        </is>
      </c>
      <c r="AB10665" t="inlineStr">
        <is>
          <t>T109167</t>
        </is>
      </c>
      <c r="AC10665" s="32" t="n">
        <v>1054733.58</v>
      </c>
      <c r="AD10665" s="32" t="n">
        <v>112856.49</v>
      </c>
      <c r="AE10665" s="35">
        <f>(LEFT(Y10665,4)-Parameters!$B$23)*12+MID(Y10665,6,2)-Parameters!$B$24+1</f>
        <v/>
      </c>
    </row>
    <row r="10666">
      <c r="X10666" t="inlineStr">
        <is>
          <t>L0216171</t>
        </is>
      </c>
      <c r="Y10666" t="inlineStr">
        <is>
          <t>2026-05-04</t>
        </is>
      </c>
      <c r="Z10666" t="inlineStr">
        <is>
          <t>home_use</t>
        </is>
      </c>
      <c r="AA10666" t="inlineStr">
        <is>
          <t>IMP01310</t>
        </is>
      </c>
      <c r="AB10666" t="inlineStr">
        <is>
          <t>T109167</t>
        </is>
      </c>
      <c r="AC10666" s="32" t="n">
        <v>325053.45</v>
      </c>
      <c r="AD10666" s="32" t="n">
        <v>34780.72</v>
      </c>
      <c r="AE10666" s="35">
        <f>(LEFT(Y10666,4)-Parameters!$B$23)*12+MID(Y10666,6,2)-Parameters!$B$24+1</f>
        <v/>
      </c>
    </row>
    <row r="10667">
      <c r="X10667" t="inlineStr">
        <is>
          <t>L0216172</t>
        </is>
      </c>
      <c r="Y10667" t="inlineStr">
        <is>
          <t>2026-05-04</t>
        </is>
      </c>
      <c r="Z10667" t="inlineStr">
        <is>
          <t>home_use</t>
        </is>
      </c>
      <c r="AA10667" t="inlineStr">
        <is>
          <t>IMP01310</t>
        </is>
      </c>
      <c r="AB10667" t="inlineStr">
        <is>
          <t>T109167</t>
        </is>
      </c>
      <c r="AC10667" s="32" t="n">
        <v>492917.28</v>
      </c>
      <c r="AD10667" s="32" t="n">
        <v>52742.15</v>
      </c>
      <c r="AE10667" s="35">
        <f>(LEFT(Y10667,4)-Parameters!$B$23)*12+MID(Y10667,6,2)-Parameters!$B$24+1</f>
        <v/>
      </c>
    </row>
    <row r="10668">
      <c r="X10668" t="inlineStr">
        <is>
          <t>L0216173</t>
        </is>
      </c>
      <c r="Y10668" t="inlineStr">
        <is>
          <t>2026-05-04</t>
        </is>
      </c>
      <c r="Z10668" t="inlineStr">
        <is>
          <t>home_use</t>
        </is>
      </c>
      <c r="AA10668" t="inlineStr">
        <is>
          <t>IMP01310</t>
        </is>
      </c>
      <c r="AB10668" t="inlineStr">
        <is>
          <t>T109167</t>
        </is>
      </c>
      <c r="AC10668" s="32" t="n">
        <v>1376349.04</v>
      </c>
      <c r="AD10668" s="32" t="n">
        <v>147269.35</v>
      </c>
      <c r="AE10668" s="35">
        <f>(LEFT(Y10668,4)-Parameters!$B$23)*12+MID(Y10668,6,2)-Parameters!$B$24+1</f>
        <v/>
      </c>
    </row>
    <row r="10669">
      <c r="X10669" t="inlineStr">
        <is>
          <t>L0216174</t>
        </is>
      </c>
      <c r="Y10669" t="inlineStr">
        <is>
          <t>2026-05-04</t>
        </is>
      </c>
      <c r="Z10669" t="inlineStr">
        <is>
          <t>home_use</t>
        </is>
      </c>
      <c r="AA10669" t="inlineStr">
        <is>
          <t>IMP01310</t>
        </is>
      </c>
      <c r="AB10669" t="inlineStr">
        <is>
          <t>T109167</t>
        </is>
      </c>
      <c r="AC10669" s="32" t="n">
        <v>1261958.04</v>
      </c>
      <c r="AD10669" s="32" t="n">
        <v>135029.51</v>
      </c>
      <c r="AE10669" s="35">
        <f>(LEFT(Y10669,4)-Parameters!$B$23)*12+MID(Y10669,6,2)-Parameters!$B$24+1</f>
        <v/>
      </c>
    </row>
    <row r="10670">
      <c r="X10670" t="inlineStr">
        <is>
          <t>L0216175</t>
        </is>
      </c>
      <c r="Y10670" t="inlineStr">
        <is>
          <t>2026-05-04</t>
        </is>
      </c>
      <c r="Z10670" t="inlineStr">
        <is>
          <t>home_use</t>
        </is>
      </c>
      <c r="AA10670" t="inlineStr">
        <is>
          <t>IMP01310</t>
        </is>
      </c>
      <c r="AB10670" t="inlineStr">
        <is>
          <t>T109167</t>
        </is>
      </c>
      <c r="AC10670" s="32" t="n">
        <v>592683.9399999999</v>
      </c>
      <c r="AD10670" s="32" t="n">
        <v>63417.18</v>
      </c>
      <c r="AE10670" s="35">
        <f>(LEFT(Y10670,4)-Parameters!$B$23)*12+MID(Y10670,6,2)-Parameters!$B$24+1</f>
        <v/>
      </c>
    </row>
    <row r="10671">
      <c r="X10671" t="inlineStr">
        <is>
          <t>L0216441</t>
        </is>
      </c>
      <c r="Y10671" t="inlineStr">
        <is>
          <t>2026-05-05</t>
        </is>
      </c>
      <c r="Z10671" t="inlineStr">
        <is>
          <t>home_use</t>
        </is>
      </c>
      <c r="AA10671" t="inlineStr">
        <is>
          <t>IMP01310</t>
        </is>
      </c>
      <c r="AB10671" t="inlineStr">
        <is>
          <t>T109167</t>
        </is>
      </c>
      <c r="AC10671" s="32" t="n">
        <v>1138885.25</v>
      </c>
      <c r="AD10671" s="32" t="n">
        <v>121860.72</v>
      </c>
      <c r="AE10671" s="35">
        <f>(LEFT(Y10671,4)-Parameters!$B$23)*12+MID(Y10671,6,2)-Parameters!$B$24+1</f>
        <v/>
      </c>
    </row>
    <row r="10672">
      <c r="X10672" t="inlineStr">
        <is>
          <t>L0216442</t>
        </is>
      </c>
      <c r="Y10672" t="inlineStr">
        <is>
          <t>2026-05-05</t>
        </is>
      </c>
      <c r="Z10672" t="inlineStr">
        <is>
          <t>home_use</t>
        </is>
      </c>
      <c r="AA10672" t="inlineStr">
        <is>
          <t>IMP01310</t>
        </is>
      </c>
      <c r="AB10672" t="inlineStr">
        <is>
          <t>T109167</t>
        </is>
      </c>
      <c r="AC10672" s="32" t="n">
        <v>736902.73</v>
      </c>
      <c r="AD10672" s="32" t="n">
        <v>78848.59</v>
      </c>
      <c r="AE10672" s="35">
        <f>(LEFT(Y10672,4)-Parameters!$B$23)*12+MID(Y10672,6,2)-Parameters!$B$24+1</f>
        <v/>
      </c>
    </row>
    <row r="10673">
      <c r="X10673" t="inlineStr">
        <is>
          <t>L0216445</t>
        </is>
      </c>
      <c r="Y10673" t="inlineStr">
        <is>
          <t>2026-05-05</t>
        </is>
      </c>
      <c r="Z10673" t="inlineStr">
        <is>
          <t>home_use</t>
        </is>
      </c>
      <c r="AA10673" t="inlineStr">
        <is>
          <t>IMP01310</t>
        </is>
      </c>
      <c r="AB10673" t="inlineStr">
        <is>
          <t>T109167</t>
        </is>
      </c>
      <c r="AC10673" s="32" t="n">
        <v>794802.61</v>
      </c>
      <c r="AD10673" s="32" t="n">
        <v>85043.88</v>
      </c>
      <c r="AE10673" s="35">
        <f>(LEFT(Y10673,4)-Parameters!$B$23)*12+MID(Y10673,6,2)-Parameters!$B$24+1</f>
        <v/>
      </c>
    </row>
    <row r="10674">
      <c r="X10674" t="inlineStr">
        <is>
          <t>L0216446</t>
        </is>
      </c>
      <c r="Y10674" t="inlineStr">
        <is>
          <t>2026-05-05</t>
        </is>
      </c>
      <c r="Z10674" t="inlineStr">
        <is>
          <t>home_use</t>
        </is>
      </c>
      <c r="AA10674" t="inlineStr">
        <is>
          <t>IMP01310</t>
        </is>
      </c>
      <c r="AB10674" t="inlineStr">
        <is>
          <t>T109167</t>
        </is>
      </c>
      <c r="AC10674" s="32" t="n">
        <v>355570.28</v>
      </c>
      <c r="AD10674" s="32" t="n">
        <v>38046.02</v>
      </c>
      <c r="AE10674" s="35">
        <f>(LEFT(Y10674,4)-Parameters!$B$23)*12+MID(Y10674,6,2)-Parameters!$B$24+1</f>
        <v/>
      </c>
    </row>
    <row r="10675">
      <c r="X10675" t="inlineStr">
        <is>
          <t>L0216721</t>
        </is>
      </c>
      <c r="Y10675" t="inlineStr">
        <is>
          <t>2026-05-06</t>
        </is>
      </c>
      <c r="Z10675" t="inlineStr">
        <is>
          <t>home_use</t>
        </is>
      </c>
      <c r="AA10675" t="inlineStr">
        <is>
          <t>IMP01310</t>
        </is>
      </c>
      <c r="AB10675" t="inlineStr">
        <is>
          <t>T109167</t>
        </is>
      </c>
      <c r="AC10675" s="32" t="n">
        <v>403855.59</v>
      </c>
      <c r="AD10675" s="32" t="n">
        <v>43212.55</v>
      </c>
      <c r="AE10675" s="35">
        <f>(LEFT(Y10675,4)-Parameters!$B$23)*12+MID(Y10675,6,2)-Parameters!$B$24+1</f>
        <v/>
      </c>
    </row>
    <row r="10676">
      <c r="X10676" t="inlineStr">
        <is>
          <t>L0216722</t>
        </is>
      </c>
      <c r="Y10676" t="inlineStr">
        <is>
          <t>2026-05-06</t>
        </is>
      </c>
      <c r="Z10676" t="inlineStr">
        <is>
          <t>home_use</t>
        </is>
      </c>
      <c r="AA10676" t="inlineStr">
        <is>
          <t>IMP01310</t>
        </is>
      </c>
      <c r="AB10676" t="inlineStr">
        <is>
          <t>T109167</t>
        </is>
      </c>
      <c r="AC10676" s="32" t="n">
        <v>491756.07</v>
      </c>
      <c r="AD10676" s="32" t="n">
        <v>52617.9</v>
      </c>
      <c r="AE10676" s="35">
        <f>(LEFT(Y10676,4)-Parameters!$B$23)*12+MID(Y10676,6,2)-Parameters!$B$24+1</f>
        <v/>
      </c>
    </row>
    <row r="10677">
      <c r="X10677" t="inlineStr">
        <is>
          <t>L0216724</t>
        </is>
      </c>
      <c r="Y10677" t="inlineStr">
        <is>
          <t>2026-05-06</t>
        </is>
      </c>
      <c r="Z10677" t="inlineStr">
        <is>
          <t>home_use</t>
        </is>
      </c>
      <c r="AA10677" t="inlineStr">
        <is>
          <t>IMP01310</t>
        </is>
      </c>
      <c r="AB10677" t="inlineStr">
        <is>
          <t>T109167</t>
        </is>
      </c>
      <c r="AC10677" s="32" t="n">
        <v>705081.52</v>
      </c>
      <c r="AD10677" s="32" t="n">
        <v>75443.72</v>
      </c>
      <c r="AE10677" s="35">
        <f>(LEFT(Y10677,4)-Parameters!$B$23)*12+MID(Y10677,6,2)-Parameters!$B$24+1</f>
        <v/>
      </c>
    </row>
    <row r="10678">
      <c r="X10678" t="inlineStr">
        <is>
          <t>L0216725</t>
        </is>
      </c>
      <c r="Y10678" t="inlineStr">
        <is>
          <t>2026-05-06</t>
        </is>
      </c>
      <c r="Z10678" t="inlineStr">
        <is>
          <t>home_use</t>
        </is>
      </c>
      <c r="AA10678" t="inlineStr">
        <is>
          <t>IMP01310</t>
        </is>
      </c>
      <c r="AB10678" t="inlineStr">
        <is>
          <t>T109167</t>
        </is>
      </c>
      <c r="AC10678" s="32" t="n">
        <v>1922867.65</v>
      </c>
      <c r="AD10678" s="32" t="n">
        <v>205746.84</v>
      </c>
      <c r="AE10678" s="35">
        <f>(LEFT(Y10678,4)-Parameters!$B$23)*12+MID(Y10678,6,2)-Parameters!$B$24+1</f>
        <v/>
      </c>
    </row>
    <row r="10679">
      <c r="X10679" t="inlineStr">
        <is>
          <t>L0216726</t>
        </is>
      </c>
      <c r="Y10679" t="inlineStr">
        <is>
          <t>2026-05-06</t>
        </is>
      </c>
      <c r="Z10679" t="inlineStr">
        <is>
          <t>home_use</t>
        </is>
      </c>
      <c r="AA10679" t="inlineStr">
        <is>
          <t>IMP01310</t>
        </is>
      </c>
      <c r="AB10679" t="inlineStr">
        <is>
          <t>T109167</t>
        </is>
      </c>
      <c r="AC10679" s="32" t="n">
        <v>198848.51</v>
      </c>
      <c r="AD10679" s="32" t="n">
        <v>24856.06</v>
      </c>
      <c r="AE10679" s="35">
        <f>(LEFT(Y10679,4)-Parameters!$B$23)*12+MID(Y10679,6,2)-Parameters!$B$24+1</f>
        <v/>
      </c>
    </row>
    <row r="10680">
      <c r="X10680" t="inlineStr">
        <is>
          <t>L0216727</t>
        </is>
      </c>
      <c r="Y10680" t="inlineStr">
        <is>
          <t>2026-05-06</t>
        </is>
      </c>
      <c r="Z10680" t="inlineStr">
        <is>
          <t>warehouse_out</t>
        </is>
      </c>
      <c r="AA10680" t="inlineStr">
        <is>
          <t>IMP01310</t>
        </is>
      </c>
      <c r="AB10680" t="inlineStr">
        <is>
          <t>T109167</t>
        </is>
      </c>
      <c r="AC10680" s="32" t="n">
        <v>1101455.69</v>
      </c>
      <c r="AD10680" s="32" t="n">
        <v>117855.76</v>
      </c>
      <c r="AE10680" s="35">
        <f>(LEFT(Y10680,4)-Parameters!$B$23)*12+MID(Y10680,6,2)-Parameters!$B$24+1</f>
        <v/>
      </c>
    </row>
    <row r="10681">
      <c r="X10681" t="inlineStr">
        <is>
          <t>L0216728</t>
        </is>
      </c>
      <c r="Y10681" t="inlineStr">
        <is>
          <t>2026-05-06</t>
        </is>
      </c>
      <c r="Z10681" t="inlineStr">
        <is>
          <t>warehouse_out</t>
        </is>
      </c>
      <c r="AA10681" t="inlineStr">
        <is>
          <t>IMP01310</t>
        </is>
      </c>
      <c r="AB10681" t="inlineStr">
        <is>
          <t>T109167</t>
        </is>
      </c>
      <c r="AC10681" s="32" t="n">
        <v>1810818.37</v>
      </c>
      <c r="AD10681" s="32" t="n">
        <v>226352.3</v>
      </c>
      <c r="AE10681" s="35">
        <f>(LEFT(Y10681,4)-Parameters!$B$23)*12+MID(Y10681,6,2)-Parameters!$B$24+1</f>
        <v/>
      </c>
    </row>
    <row r="10682">
      <c r="X10682" t="inlineStr">
        <is>
          <t>L0216729</t>
        </is>
      </c>
      <c r="Y10682" t="inlineStr">
        <is>
          <t>2026-05-06</t>
        </is>
      </c>
      <c r="Z10682" t="inlineStr">
        <is>
          <t>home_use</t>
        </is>
      </c>
      <c r="AA10682" t="inlineStr">
        <is>
          <t>IMP01310</t>
        </is>
      </c>
      <c r="AB10682" t="inlineStr">
        <is>
          <t>T109167</t>
        </is>
      </c>
      <c r="AC10682" s="32" t="n">
        <v>2302788.11</v>
      </c>
      <c r="AD10682" s="32" t="n">
        <v>246398.33</v>
      </c>
      <c r="AE10682" s="35">
        <f>(LEFT(Y10682,4)-Parameters!$B$23)*12+MID(Y10682,6,2)-Parameters!$B$24+1</f>
        <v/>
      </c>
    </row>
    <row r="10683">
      <c r="X10683" t="inlineStr">
        <is>
          <t>L0216980</t>
        </is>
      </c>
      <c r="Y10683" t="inlineStr">
        <is>
          <t>2026-05-07</t>
        </is>
      </c>
      <c r="Z10683" t="inlineStr">
        <is>
          <t>home_use</t>
        </is>
      </c>
      <c r="AA10683" t="inlineStr">
        <is>
          <t>IMP01310</t>
        </is>
      </c>
      <c r="AB10683" t="inlineStr">
        <is>
          <t>T109167</t>
        </is>
      </c>
      <c r="AC10683" s="32" t="n">
        <v>1320187.07</v>
      </c>
      <c r="AD10683" s="32" t="n">
        <v>141260.02</v>
      </c>
      <c r="AE10683" s="35">
        <f>(LEFT(Y10683,4)-Parameters!$B$23)*12+MID(Y10683,6,2)-Parameters!$B$24+1</f>
        <v/>
      </c>
    </row>
    <row r="10684">
      <c r="X10684" t="inlineStr">
        <is>
          <t>L0216981</t>
        </is>
      </c>
      <c r="Y10684" t="inlineStr">
        <is>
          <t>2026-05-07</t>
        </is>
      </c>
      <c r="Z10684" t="inlineStr">
        <is>
          <t>home_use</t>
        </is>
      </c>
      <c r="AA10684" t="inlineStr">
        <is>
          <t>IMP01310</t>
        </is>
      </c>
      <c r="AB10684" t="inlineStr">
        <is>
          <t>T109167</t>
        </is>
      </c>
      <c r="AC10684" s="32" t="n">
        <v>1726301.83</v>
      </c>
      <c r="AD10684" s="32" t="n">
        <v>184714.3</v>
      </c>
      <c r="AE10684" s="35">
        <f>(LEFT(Y10684,4)-Parameters!$B$23)*12+MID(Y10684,6,2)-Parameters!$B$24+1</f>
        <v/>
      </c>
    </row>
    <row r="10685">
      <c r="X10685" t="inlineStr">
        <is>
          <t>L0216982</t>
        </is>
      </c>
      <c r="Y10685" t="inlineStr">
        <is>
          <t>2026-05-07</t>
        </is>
      </c>
      <c r="Z10685" t="inlineStr">
        <is>
          <t>home_use</t>
        </is>
      </c>
      <c r="AA10685" t="inlineStr">
        <is>
          <t>IMP01310</t>
        </is>
      </c>
      <c r="AB10685" t="inlineStr">
        <is>
          <t>T109167</t>
        </is>
      </c>
      <c r="AC10685" s="32" t="n">
        <v>1071433.09</v>
      </c>
      <c r="AD10685" s="32" t="n">
        <v>123214.81</v>
      </c>
      <c r="AE10685" s="35">
        <f>(LEFT(Y10685,4)-Parameters!$B$23)*12+MID(Y10685,6,2)-Parameters!$B$24+1</f>
        <v/>
      </c>
    </row>
    <row r="10686">
      <c r="X10686" t="inlineStr">
        <is>
          <t>L0216983</t>
        </is>
      </c>
      <c r="Y10686" t="inlineStr">
        <is>
          <t>2026-05-07</t>
        </is>
      </c>
      <c r="Z10686" t="inlineStr">
        <is>
          <t>home_use</t>
        </is>
      </c>
      <c r="AA10686" t="inlineStr">
        <is>
          <t>IMP01310</t>
        </is>
      </c>
      <c r="AB10686" t="inlineStr">
        <is>
          <t>T109167</t>
        </is>
      </c>
      <c r="AC10686" s="32" t="n">
        <v>706926.72</v>
      </c>
      <c r="AD10686" s="32" t="n">
        <v>75641.16</v>
      </c>
      <c r="AE10686" s="35">
        <f>(LEFT(Y10686,4)-Parameters!$B$23)*12+MID(Y10686,6,2)-Parameters!$B$24+1</f>
        <v/>
      </c>
    </row>
    <row r="10687">
      <c r="X10687" t="inlineStr">
        <is>
          <t>L0216984</t>
        </is>
      </c>
      <c r="Y10687" t="inlineStr">
        <is>
          <t>2026-05-07</t>
        </is>
      </c>
      <c r="Z10687" t="inlineStr">
        <is>
          <t>home_use</t>
        </is>
      </c>
      <c r="AA10687" t="inlineStr">
        <is>
          <t>IMP01310</t>
        </is>
      </c>
      <c r="AB10687" t="inlineStr">
        <is>
          <t>T109167</t>
        </is>
      </c>
      <c r="AC10687" s="32" t="n">
        <v>2218251.35</v>
      </c>
      <c r="AD10687" s="32" t="n">
        <v>288372.68</v>
      </c>
      <c r="AE10687" s="35">
        <f>(LEFT(Y10687,4)-Parameters!$B$23)*12+MID(Y10687,6,2)-Parameters!$B$24+1</f>
        <v/>
      </c>
    </row>
    <row r="10688">
      <c r="X10688" t="inlineStr">
        <is>
          <t>L0216985</t>
        </is>
      </c>
      <c r="Y10688" t="inlineStr">
        <is>
          <t>2026-05-07</t>
        </is>
      </c>
      <c r="Z10688" t="inlineStr">
        <is>
          <t>home_use</t>
        </is>
      </c>
      <c r="AA10688" t="inlineStr">
        <is>
          <t>IMP01310</t>
        </is>
      </c>
      <c r="AB10688" t="inlineStr">
        <is>
          <t>T109167</t>
        </is>
      </c>
      <c r="AC10688" s="32" t="n">
        <v>233692.42</v>
      </c>
      <c r="AD10688" s="32" t="n">
        <v>25005.09</v>
      </c>
      <c r="AE10688" s="35">
        <f>(LEFT(Y10688,4)-Parameters!$B$23)*12+MID(Y10688,6,2)-Parameters!$B$24+1</f>
        <v/>
      </c>
    </row>
    <row r="10689">
      <c r="X10689" t="inlineStr">
        <is>
          <t>L0217284</t>
        </is>
      </c>
      <c r="Y10689" t="inlineStr">
        <is>
          <t>2026-05-08</t>
        </is>
      </c>
      <c r="Z10689" t="inlineStr">
        <is>
          <t>home_use</t>
        </is>
      </c>
      <c r="AA10689" t="inlineStr">
        <is>
          <t>IMP01310</t>
        </is>
      </c>
      <c r="AB10689" t="inlineStr">
        <is>
          <t>T109167</t>
        </is>
      </c>
      <c r="AC10689" s="32" t="n">
        <v>856966.67</v>
      </c>
      <c r="AD10689" s="32" t="n">
        <v>91695.42999999999</v>
      </c>
      <c r="AE10689" s="35">
        <f>(LEFT(Y10689,4)-Parameters!$B$23)*12+MID(Y10689,6,2)-Parameters!$B$24+1</f>
        <v/>
      </c>
    </row>
    <row r="10690">
      <c r="X10690" t="inlineStr">
        <is>
          <t>L0217285</t>
        </is>
      </c>
      <c r="Y10690" t="inlineStr">
        <is>
          <t>2026-05-08</t>
        </is>
      </c>
      <c r="Z10690" t="inlineStr">
        <is>
          <t>home_use</t>
        </is>
      </c>
      <c r="AA10690" t="inlineStr">
        <is>
          <t>IMP01310</t>
        </is>
      </c>
      <c r="AB10690" t="inlineStr">
        <is>
          <t>T109167</t>
        </is>
      </c>
      <c r="AC10690" s="32" t="n">
        <v>1905417.33</v>
      </c>
      <c r="AD10690" s="32" t="n">
        <v>203879.65</v>
      </c>
      <c r="AE10690" s="35">
        <f>(LEFT(Y10690,4)-Parameters!$B$23)*12+MID(Y10690,6,2)-Parameters!$B$24+1</f>
        <v/>
      </c>
    </row>
    <row r="10691">
      <c r="X10691" t="inlineStr">
        <is>
          <t>L0217286</t>
        </is>
      </c>
      <c r="Y10691" t="inlineStr">
        <is>
          <t>2026-05-08</t>
        </is>
      </c>
      <c r="Z10691" t="inlineStr">
        <is>
          <t>home_use</t>
        </is>
      </c>
      <c r="AA10691" t="inlineStr">
        <is>
          <t>IMP01310</t>
        </is>
      </c>
      <c r="AB10691" t="inlineStr">
        <is>
          <t>T109167</t>
        </is>
      </c>
      <c r="AC10691" s="32" t="n">
        <v>470132.98</v>
      </c>
      <c r="AD10691" s="32" t="n">
        <v>50304.23</v>
      </c>
      <c r="AE10691" s="35">
        <f>(LEFT(Y10691,4)-Parameters!$B$23)*12+MID(Y10691,6,2)-Parameters!$B$24+1</f>
        <v/>
      </c>
    </row>
    <row r="10692">
      <c r="X10692" t="inlineStr">
        <is>
          <t>L0217288</t>
        </is>
      </c>
      <c r="Y10692" t="inlineStr">
        <is>
          <t>2026-05-08</t>
        </is>
      </c>
      <c r="Z10692" t="inlineStr">
        <is>
          <t>home_use</t>
        </is>
      </c>
      <c r="AA10692" t="inlineStr">
        <is>
          <t>IMP01310</t>
        </is>
      </c>
      <c r="AB10692" t="inlineStr">
        <is>
          <t>T109167</t>
        </is>
      </c>
      <c r="AC10692" s="32" t="n">
        <v>982571.39</v>
      </c>
      <c r="AD10692" s="32" t="n">
        <v>127734.28</v>
      </c>
      <c r="AE10692" s="35">
        <f>(LEFT(Y10692,4)-Parameters!$B$23)*12+MID(Y10692,6,2)-Parameters!$B$24+1</f>
        <v/>
      </c>
    </row>
    <row r="10693">
      <c r="X10693" t="inlineStr">
        <is>
          <t>L0217289</t>
        </is>
      </c>
      <c r="Y10693" t="inlineStr">
        <is>
          <t>2026-05-08</t>
        </is>
      </c>
      <c r="Z10693" t="inlineStr">
        <is>
          <t>home_use</t>
        </is>
      </c>
      <c r="AA10693" t="inlineStr">
        <is>
          <t>IMP01310</t>
        </is>
      </c>
      <c r="AB10693" t="inlineStr">
        <is>
          <t>T109167</t>
        </is>
      </c>
      <c r="AC10693" s="32" t="n">
        <v>530731.53</v>
      </c>
      <c r="AD10693" s="32" t="n">
        <v>68995.10000000001</v>
      </c>
      <c r="AE10693" s="35">
        <f>(LEFT(Y10693,4)-Parameters!$B$23)*12+MID(Y10693,6,2)-Parameters!$B$24+1</f>
        <v/>
      </c>
    </row>
    <row r="10694">
      <c r="X10694" t="inlineStr">
        <is>
          <t>L0217290</t>
        </is>
      </c>
      <c r="Y10694" t="inlineStr">
        <is>
          <t>2026-05-08</t>
        </is>
      </c>
      <c r="Z10694" t="inlineStr">
        <is>
          <t>home_use</t>
        </is>
      </c>
      <c r="AA10694" t="inlineStr">
        <is>
          <t>IMP01310</t>
        </is>
      </c>
      <c r="AB10694" t="inlineStr">
        <is>
          <t>T109167</t>
        </is>
      </c>
      <c r="AC10694" s="32" t="n">
        <v>905831.45</v>
      </c>
      <c r="AD10694" s="32" t="n">
        <v>96923.96000000001</v>
      </c>
      <c r="AE10694" s="35">
        <f>(LEFT(Y10694,4)-Parameters!$B$23)*12+MID(Y10694,6,2)-Parameters!$B$24+1</f>
        <v/>
      </c>
    </row>
    <row r="10695">
      <c r="X10695" t="inlineStr">
        <is>
          <t>L0217291</t>
        </is>
      </c>
      <c r="Y10695" t="inlineStr">
        <is>
          <t>2026-05-08</t>
        </is>
      </c>
      <c r="Z10695" t="inlineStr">
        <is>
          <t>home_use</t>
        </is>
      </c>
      <c r="AA10695" t="inlineStr">
        <is>
          <t>IMP01310</t>
        </is>
      </c>
      <c r="AB10695" t="inlineStr">
        <is>
          <t>T109167</t>
        </is>
      </c>
      <c r="AC10695" s="32" t="n">
        <v>863320.84</v>
      </c>
      <c r="AD10695" s="32" t="n">
        <v>92375.33</v>
      </c>
      <c r="AE10695" s="35">
        <f>(LEFT(Y10695,4)-Parameters!$B$23)*12+MID(Y10695,6,2)-Parameters!$B$24+1</f>
        <v/>
      </c>
    </row>
    <row r="10696">
      <c r="X10696" t="inlineStr">
        <is>
          <t>L0217293</t>
        </is>
      </c>
      <c r="Y10696" t="inlineStr">
        <is>
          <t>2026-05-08</t>
        </is>
      </c>
      <c r="Z10696" t="inlineStr">
        <is>
          <t>home_use</t>
        </is>
      </c>
      <c r="AA10696" t="inlineStr">
        <is>
          <t>IMP01310</t>
        </is>
      </c>
      <c r="AB10696" t="inlineStr">
        <is>
          <t>T109167</t>
        </is>
      </c>
      <c r="AC10696" s="32" t="n">
        <v>704910.8</v>
      </c>
      <c r="AD10696" s="32" t="n">
        <v>70491.08</v>
      </c>
      <c r="AE10696" s="35">
        <f>(LEFT(Y10696,4)-Parameters!$B$23)*12+MID(Y10696,6,2)-Parameters!$B$24+1</f>
        <v/>
      </c>
    </row>
    <row r="10697">
      <c r="X10697" t="inlineStr">
        <is>
          <t>L0217294</t>
        </is>
      </c>
      <c r="Y10697" t="inlineStr">
        <is>
          <t>2026-05-08</t>
        </is>
      </c>
      <c r="Z10697" t="inlineStr">
        <is>
          <t>home_use</t>
        </is>
      </c>
      <c r="AA10697" t="inlineStr">
        <is>
          <t>IMP01310</t>
        </is>
      </c>
      <c r="AB10697" t="inlineStr">
        <is>
          <t>T109167</t>
        </is>
      </c>
      <c r="AC10697" s="32" t="n">
        <v>1425066.02</v>
      </c>
      <c r="AD10697" s="32" t="n">
        <v>152482.06</v>
      </c>
      <c r="AE10697" s="35">
        <f>(LEFT(Y10697,4)-Parameters!$B$23)*12+MID(Y10697,6,2)-Parameters!$B$24+1</f>
        <v/>
      </c>
    </row>
    <row r="10698">
      <c r="X10698" t="inlineStr">
        <is>
          <t>L0217576</t>
        </is>
      </c>
      <c r="Y10698" t="inlineStr">
        <is>
          <t>2026-05-09</t>
        </is>
      </c>
      <c r="Z10698" t="inlineStr">
        <is>
          <t>home_use</t>
        </is>
      </c>
      <c r="AA10698" t="inlineStr">
        <is>
          <t>IMP01310</t>
        </is>
      </c>
      <c r="AB10698" t="inlineStr">
        <is>
          <t>T109167</t>
        </is>
      </c>
      <c r="AC10698" s="32" t="n">
        <v>1096470.19</v>
      </c>
      <c r="AD10698" s="32" t="n">
        <v>137058.77</v>
      </c>
      <c r="AE10698" s="35">
        <f>(LEFT(Y10698,4)-Parameters!$B$23)*12+MID(Y10698,6,2)-Parameters!$B$24+1</f>
        <v/>
      </c>
    </row>
    <row r="10699">
      <c r="X10699" t="inlineStr">
        <is>
          <t>L0217577</t>
        </is>
      </c>
      <c r="Y10699" t="inlineStr">
        <is>
          <t>2026-05-09</t>
        </is>
      </c>
      <c r="Z10699" t="inlineStr">
        <is>
          <t>home_use</t>
        </is>
      </c>
      <c r="AA10699" t="inlineStr">
        <is>
          <t>IMP01310</t>
        </is>
      </c>
      <c r="AB10699" t="inlineStr">
        <is>
          <t>T109167</t>
        </is>
      </c>
      <c r="AC10699" s="32" t="n">
        <v>2233366.75</v>
      </c>
      <c r="AD10699" s="32" t="n">
        <v>279170.84</v>
      </c>
      <c r="AE10699" s="35">
        <f>(LEFT(Y10699,4)-Parameters!$B$23)*12+MID(Y10699,6,2)-Parameters!$B$24+1</f>
        <v/>
      </c>
    </row>
    <row r="10700">
      <c r="X10700" t="inlineStr">
        <is>
          <t>L0217578</t>
        </is>
      </c>
      <c r="Y10700" t="inlineStr">
        <is>
          <t>2026-05-09</t>
        </is>
      </c>
      <c r="Z10700" t="inlineStr">
        <is>
          <t>home_use</t>
        </is>
      </c>
      <c r="AA10700" t="inlineStr">
        <is>
          <t>IMP01310</t>
        </is>
      </c>
      <c r="AB10700" t="inlineStr">
        <is>
          <t>T109167</t>
        </is>
      </c>
      <c r="AC10700" s="32" t="n">
        <v>509445.6</v>
      </c>
      <c r="AD10700" s="32" t="n">
        <v>54510.68</v>
      </c>
      <c r="AE10700" s="35">
        <f>(LEFT(Y10700,4)-Parameters!$B$23)*12+MID(Y10700,6,2)-Parameters!$B$24+1</f>
        <v/>
      </c>
    </row>
    <row r="10701">
      <c r="X10701" t="inlineStr">
        <is>
          <t>L0217579</t>
        </is>
      </c>
      <c r="Y10701" t="inlineStr">
        <is>
          <t>2026-05-09</t>
        </is>
      </c>
      <c r="Z10701" t="inlineStr">
        <is>
          <t>warehouse_out</t>
        </is>
      </c>
      <c r="AA10701" t="inlineStr">
        <is>
          <t>IMP01310</t>
        </is>
      </c>
      <c r="AB10701" t="inlineStr">
        <is>
          <t>T109167</t>
        </is>
      </c>
      <c r="AC10701" s="32" t="n">
        <v>374186.61</v>
      </c>
      <c r="AD10701" s="32" t="n">
        <v>40037.97</v>
      </c>
      <c r="AE10701" s="35">
        <f>(LEFT(Y10701,4)-Parameters!$B$23)*12+MID(Y10701,6,2)-Parameters!$B$24+1</f>
        <v/>
      </c>
    </row>
    <row r="10702">
      <c r="X10702" t="inlineStr">
        <is>
          <t>L0217582</t>
        </is>
      </c>
      <c r="Y10702" t="inlineStr">
        <is>
          <t>2026-05-09</t>
        </is>
      </c>
      <c r="Z10702" t="inlineStr">
        <is>
          <t>home_use</t>
        </is>
      </c>
      <c r="AA10702" t="inlineStr">
        <is>
          <t>IMP01310</t>
        </is>
      </c>
      <c r="AB10702" t="inlineStr">
        <is>
          <t>T109167</t>
        </is>
      </c>
      <c r="AC10702" s="32" t="n">
        <v>167355.55</v>
      </c>
      <c r="AD10702" s="32" t="n">
        <v>17907.04</v>
      </c>
      <c r="AE10702" s="35">
        <f>(LEFT(Y10702,4)-Parameters!$B$23)*12+MID(Y10702,6,2)-Parameters!$B$24+1</f>
        <v/>
      </c>
    </row>
    <row r="10703">
      <c r="X10703" t="inlineStr">
        <is>
          <t>L0217851</t>
        </is>
      </c>
      <c r="Y10703" t="inlineStr">
        <is>
          <t>2026-05-10</t>
        </is>
      </c>
      <c r="Z10703" t="inlineStr">
        <is>
          <t>warehouse_out</t>
        </is>
      </c>
      <c r="AA10703" t="inlineStr">
        <is>
          <t>IMP01310</t>
        </is>
      </c>
      <c r="AB10703" t="inlineStr">
        <is>
          <t>T109167</t>
        </is>
      </c>
      <c r="AC10703" s="32" t="n">
        <v>349880.37</v>
      </c>
      <c r="AD10703" s="32" t="n">
        <v>37437.2</v>
      </c>
      <c r="AE10703" s="35">
        <f>(LEFT(Y10703,4)-Parameters!$B$23)*12+MID(Y10703,6,2)-Parameters!$B$24+1</f>
        <v/>
      </c>
    </row>
    <row r="10704">
      <c r="X10704" t="inlineStr">
        <is>
          <t>L0217852</t>
        </is>
      </c>
      <c r="Y10704" t="inlineStr">
        <is>
          <t>2026-05-10</t>
        </is>
      </c>
      <c r="Z10704" t="inlineStr">
        <is>
          <t>home_use</t>
        </is>
      </c>
      <c r="AA10704" t="inlineStr">
        <is>
          <t>IMP01310</t>
        </is>
      </c>
      <c r="AB10704" t="inlineStr">
        <is>
          <t>T109167</t>
        </is>
      </c>
      <c r="AC10704" s="32" t="n">
        <v>795103.7</v>
      </c>
      <c r="AD10704" s="32" t="n">
        <v>103363.48</v>
      </c>
      <c r="AE10704" s="35">
        <f>(LEFT(Y10704,4)-Parameters!$B$23)*12+MID(Y10704,6,2)-Parameters!$B$24+1</f>
        <v/>
      </c>
    </row>
    <row r="10705">
      <c r="X10705" t="inlineStr">
        <is>
          <t>L0217853</t>
        </is>
      </c>
      <c r="Y10705" t="inlineStr">
        <is>
          <t>2026-05-10</t>
        </is>
      </c>
      <c r="Z10705" t="inlineStr">
        <is>
          <t>warehouse_out</t>
        </is>
      </c>
      <c r="AA10705" t="inlineStr">
        <is>
          <t>IMP01310</t>
        </is>
      </c>
      <c r="AB10705" t="inlineStr">
        <is>
          <t>T109167</t>
        </is>
      </c>
      <c r="AC10705" s="32" t="n">
        <v>436765.21</v>
      </c>
      <c r="AD10705" s="32" t="n">
        <v>46733.88</v>
      </c>
      <c r="AE10705" s="35">
        <f>(LEFT(Y10705,4)-Parameters!$B$23)*12+MID(Y10705,6,2)-Parameters!$B$24+1</f>
        <v/>
      </c>
    </row>
    <row r="10706">
      <c r="X10706" t="inlineStr">
        <is>
          <t>L0217854</t>
        </is>
      </c>
      <c r="Y10706" t="inlineStr">
        <is>
          <t>2026-05-10</t>
        </is>
      </c>
      <c r="Z10706" t="inlineStr">
        <is>
          <t>home_use</t>
        </is>
      </c>
      <c r="AA10706" t="inlineStr">
        <is>
          <t>IMP01310</t>
        </is>
      </c>
      <c r="AB10706" t="inlineStr">
        <is>
          <t>T109167</t>
        </is>
      </c>
      <c r="AC10706" s="32" t="n">
        <v>992609.08</v>
      </c>
      <c r="AD10706" s="32" t="n">
        <v>124076.13</v>
      </c>
      <c r="AE10706" s="35">
        <f>(LEFT(Y10706,4)-Parameters!$B$23)*12+MID(Y10706,6,2)-Parameters!$B$24+1</f>
        <v/>
      </c>
    </row>
    <row r="10707">
      <c r="X10707" t="inlineStr">
        <is>
          <t>L0217855</t>
        </is>
      </c>
      <c r="Y10707" t="inlineStr">
        <is>
          <t>2026-05-10</t>
        </is>
      </c>
      <c r="Z10707" t="inlineStr">
        <is>
          <t>home_use</t>
        </is>
      </c>
      <c r="AA10707" t="inlineStr">
        <is>
          <t>IMP01310</t>
        </is>
      </c>
      <c r="AB10707" t="inlineStr">
        <is>
          <t>T109167</t>
        </is>
      </c>
      <c r="AC10707" s="32" t="n">
        <v>262994.47</v>
      </c>
      <c r="AD10707" s="32" t="n">
        <v>28140.41</v>
      </c>
      <c r="AE10707" s="35">
        <f>(LEFT(Y10707,4)-Parameters!$B$23)*12+MID(Y10707,6,2)-Parameters!$B$24+1</f>
        <v/>
      </c>
    </row>
    <row r="10708">
      <c r="X10708" t="inlineStr">
        <is>
          <t>L0217856</t>
        </is>
      </c>
      <c r="Y10708" t="inlineStr">
        <is>
          <t>2026-05-10</t>
        </is>
      </c>
      <c r="Z10708" t="inlineStr">
        <is>
          <t>home_use</t>
        </is>
      </c>
      <c r="AA10708" t="inlineStr">
        <is>
          <t>IMP01310</t>
        </is>
      </c>
      <c r="AB10708" t="inlineStr">
        <is>
          <t>T109167</t>
        </is>
      </c>
      <c r="AC10708" s="32" t="n">
        <v>873198.45</v>
      </c>
      <c r="AD10708" s="32" t="n">
        <v>109149.81</v>
      </c>
      <c r="AE10708" s="35">
        <f>(LEFT(Y10708,4)-Parameters!$B$23)*12+MID(Y10708,6,2)-Parameters!$B$24+1</f>
        <v/>
      </c>
    </row>
    <row r="10709">
      <c r="X10709" t="inlineStr">
        <is>
          <t>L0217857</t>
        </is>
      </c>
      <c r="Y10709" t="inlineStr">
        <is>
          <t>2026-05-10</t>
        </is>
      </c>
      <c r="Z10709" t="inlineStr">
        <is>
          <t>home_use</t>
        </is>
      </c>
      <c r="AA10709" t="inlineStr">
        <is>
          <t>IMP01310</t>
        </is>
      </c>
      <c r="AB10709" t="inlineStr">
        <is>
          <t>T109167</t>
        </is>
      </c>
      <c r="AC10709" s="32" t="n">
        <v>597655.47</v>
      </c>
      <c r="AD10709" s="32" t="n">
        <v>63949.13</v>
      </c>
      <c r="AE10709" s="35">
        <f>(LEFT(Y10709,4)-Parameters!$B$23)*12+MID(Y10709,6,2)-Parameters!$B$24+1</f>
        <v/>
      </c>
    </row>
    <row r="10710">
      <c r="X10710" t="inlineStr">
        <is>
          <t>L0218100</t>
        </is>
      </c>
      <c r="Y10710" t="inlineStr">
        <is>
          <t>2026-05-11</t>
        </is>
      </c>
      <c r="Z10710" t="inlineStr">
        <is>
          <t>home_use</t>
        </is>
      </c>
      <c r="AA10710" t="inlineStr">
        <is>
          <t>IMP01310</t>
        </is>
      </c>
      <c r="AB10710" t="inlineStr">
        <is>
          <t>T109167</t>
        </is>
      </c>
      <c r="AC10710" s="32" t="n">
        <v>775107.37</v>
      </c>
      <c r="AD10710" s="32" t="n">
        <v>82936.49000000001</v>
      </c>
      <c r="AE10710" s="35">
        <f>(LEFT(Y10710,4)-Parameters!$B$23)*12+MID(Y10710,6,2)-Parameters!$B$24+1</f>
        <v/>
      </c>
    </row>
    <row r="10711">
      <c r="X10711" t="inlineStr">
        <is>
          <t>L0218101</t>
        </is>
      </c>
      <c r="Y10711" t="inlineStr">
        <is>
          <t>2026-05-11</t>
        </is>
      </c>
      <c r="Z10711" t="inlineStr">
        <is>
          <t>home_use</t>
        </is>
      </c>
      <c r="AA10711" t="inlineStr">
        <is>
          <t>IMP01310</t>
        </is>
      </c>
      <c r="AB10711" t="inlineStr">
        <is>
          <t>T109167</t>
        </is>
      </c>
      <c r="AC10711" s="32" t="n">
        <v>341514.74</v>
      </c>
      <c r="AD10711" s="32" t="n">
        <v>36542.08</v>
      </c>
      <c r="AE10711" s="35">
        <f>(LEFT(Y10711,4)-Parameters!$B$23)*12+MID(Y10711,6,2)-Parameters!$B$24+1</f>
        <v/>
      </c>
    </row>
    <row r="10712">
      <c r="X10712" t="inlineStr">
        <is>
          <t>L0218380</t>
        </is>
      </c>
      <c r="Y10712" t="inlineStr">
        <is>
          <t>2026-05-12</t>
        </is>
      </c>
      <c r="Z10712" t="inlineStr">
        <is>
          <t>home_use</t>
        </is>
      </c>
      <c r="AA10712" t="inlineStr">
        <is>
          <t>IMP01310</t>
        </is>
      </c>
      <c r="AB10712" t="inlineStr">
        <is>
          <t>T109167</t>
        </is>
      </c>
      <c r="AC10712" s="32" t="n">
        <v>1272079.98</v>
      </c>
      <c r="AD10712" s="32" t="n">
        <v>136112.56</v>
      </c>
      <c r="AE10712" s="35">
        <f>(LEFT(Y10712,4)-Parameters!$B$23)*12+MID(Y10712,6,2)-Parameters!$B$24+1</f>
        <v/>
      </c>
    </row>
    <row r="10713">
      <c r="X10713" t="inlineStr">
        <is>
          <t>L0218381</t>
        </is>
      </c>
      <c r="Y10713" t="inlineStr">
        <is>
          <t>2026-05-12</t>
        </is>
      </c>
      <c r="Z10713" t="inlineStr">
        <is>
          <t>home_use</t>
        </is>
      </c>
      <c r="AA10713" t="inlineStr">
        <is>
          <t>IMP01310</t>
        </is>
      </c>
      <c r="AB10713" t="inlineStr">
        <is>
          <t>T109167</t>
        </is>
      </c>
      <c r="AC10713" s="32" t="n">
        <v>1037187.96</v>
      </c>
      <c r="AD10713" s="32" t="n">
        <v>110979.11</v>
      </c>
      <c r="AE10713" s="35">
        <f>(LEFT(Y10713,4)-Parameters!$B$23)*12+MID(Y10713,6,2)-Parameters!$B$24+1</f>
        <v/>
      </c>
    </row>
    <row r="10714">
      <c r="X10714" t="inlineStr">
        <is>
          <t>L0218382</t>
        </is>
      </c>
      <c r="Y10714" t="inlineStr">
        <is>
          <t>2026-05-12</t>
        </is>
      </c>
      <c r="Z10714" t="inlineStr">
        <is>
          <t>home_use</t>
        </is>
      </c>
      <c r="AA10714" t="inlineStr">
        <is>
          <t>IMP01310</t>
        </is>
      </c>
      <c r="AB10714" t="inlineStr">
        <is>
          <t>T109167</t>
        </is>
      </c>
      <c r="AC10714" s="32" t="n">
        <v>554009.5600000001</v>
      </c>
      <c r="AD10714" s="32" t="n">
        <v>59279.02</v>
      </c>
      <c r="AE10714" s="35">
        <f>(LEFT(Y10714,4)-Parameters!$B$23)*12+MID(Y10714,6,2)-Parameters!$B$24+1</f>
        <v/>
      </c>
    </row>
    <row r="10715">
      <c r="X10715" t="inlineStr">
        <is>
          <t>L0218628</t>
        </is>
      </c>
      <c r="Y10715" t="inlineStr">
        <is>
          <t>2026-05-13</t>
        </is>
      </c>
      <c r="Z10715" t="inlineStr">
        <is>
          <t>home_use</t>
        </is>
      </c>
      <c r="AA10715" t="inlineStr">
        <is>
          <t>IMP01310</t>
        </is>
      </c>
      <c r="AB10715" t="inlineStr">
        <is>
          <t>T109167</t>
        </is>
      </c>
      <c r="AC10715" s="32" t="n">
        <v>2265446.69</v>
      </c>
      <c r="AD10715" s="32" t="n">
        <v>242402.8</v>
      </c>
      <c r="AE10715" s="35">
        <f>(LEFT(Y10715,4)-Parameters!$B$23)*12+MID(Y10715,6,2)-Parameters!$B$24+1</f>
        <v/>
      </c>
    </row>
    <row r="10716">
      <c r="X10716" t="inlineStr">
        <is>
          <t>L0218629</t>
        </is>
      </c>
      <c r="Y10716" t="inlineStr">
        <is>
          <t>2026-05-13</t>
        </is>
      </c>
      <c r="Z10716" t="inlineStr">
        <is>
          <t>home_use</t>
        </is>
      </c>
      <c r="AA10716" t="inlineStr">
        <is>
          <t>IMP01310</t>
        </is>
      </c>
      <c r="AB10716" t="inlineStr">
        <is>
          <t>T109167</t>
        </is>
      </c>
      <c r="AC10716" s="32" t="n">
        <v>1612389.9</v>
      </c>
      <c r="AD10716" s="32" t="n">
        <v>172525.72</v>
      </c>
      <c r="AE10716" s="35">
        <f>(LEFT(Y10716,4)-Parameters!$B$23)*12+MID(Y10716,6,2)-Parameters!$B$24+1</f>
        <v/>
      </c>
    </row>
    <row r="10717">
      <c r="X10717" t="inlineStr">
        <is>
          <t>L0218630</t>
        </is>
      </c>
      <c r="Y10717" t="inlineStr">
        <is>
          <t>2026-05-13</t>
        </is>
      </c>
      <c r="Z10717" t="inlineStr">
        <is>
          <t>home_use</t>
        </is>
      </c>
      <c r="AA10717" t="inlineStr">
        <is>
          <t>IMP01310</t>
        </is>
      </c>
      <c r="AB10717" t="inlineStr">
        <is>
          <t>T109167</t>
        </is>
      </c>
      <c r="AC10717" s="32" t="n">
        <v>381273.24</v>
      </c>
      <c r="AD10717" s="32" t="n">
        <v>43846.42</v>
      </c>
      <c r="AE10717" s="35">
        <f>(LEFT(Y10717,4)-Parameters!$B$23)*12+MID(Y10717,6,2)-Parameters!$B$24+1</f>
        <v/>
      </c>
    </row>
    <row r="10718">
      <c r="X10718" t="inlineStr">
        <is>
          <t>L0218903</t>
        </is>
      </c>
      <c r="Y10718" t="inlineStr">
        <is>
          <t>2026-05-14</t>
        </is>
      </c>
      <c r="Z10718" t="inlineStr">
        <is>
          <t>home_use</t>
        </is>
      </c>
      <c r="AA10718" t="inlineStr">
        <is>
          <t>IMP01310</t>
        </is>
      </c>
      <c r="AB10718" t="inlineStr">
        <is>
          <t>T109167</t>
        </is>
      </c>
      <c r="AC10718" s="32" t="n">
        <v>595411.45</v>
      </c>
      <c r="AD10718" s="32" t="n">
        <v>63709.02</v>
      </c>
      <c r="AE10718" s="35">
        <f>(LEFT(Y10718,4)-Parameters!$B$23)*12+MID(Y10718,6,2)-Parameters!$B$24+1</f>
        <v/>
      </c>
    </row>
    <row r="10719">
      <c r="X10719" t="inlineStr">
        <is>
          <t>L0218904</t>
        </is>
      </c>
      <c r="Y10719" t="inlineStr">
        <is>
          <t>2026-05-14</t>
        </is>
      </c>
      <c r="Z10719" t="inlineStr">
        <is>
          <t>home_use</t>
        </is>
      </c>
      <c r="AA10719" t="inlineStr">
        <is>
          <t>IMP01310</t>
        </is>
      </c>
      <c r="AB10719" t="inlineStr">
        <is>
          <t>T109167</t>
        </is>
      </c>
      <c r="AC10719" s="32" t="n">
        <v>1780805.22</v>
      </c>
      <c r="AD10719" s="32" t="n">
        <v>190546.16</v>
      </c>
      <c r="AE10719" s="35">
        <f>(LEFT(Y10719,4)-Parameters!$B$23)*12+MID(Y10719,6,2)-Parameters!$B$24+1</f>
        <v/>
      </c>
    </row>
    <row r="10720">
      <c r="X10720" t="inlineStr">
        <is>
          <t>L0218905</t>
        </is>
      </c>
      <c r="Y10720" t="inlineStr">
        <is>
          <t>2026-05-14</t>
        </is>
      </c>
      <c r="Z10720" t="inlineStr">
        <is>
          <t>warehouse_out</t>
        </is>
      </c>
      <c r="AA10720" t="inlineStr">
        <is>
          <t>IMP01310</t>
        </is>
      </c>
      <c r="AB10720" t="inlineStr">
        <is>
          <t>T109167</t>
        </is>
      </c>
      <c r="AC10720" s="32" t="n">
        <v>1140253.06</v>
      </c>
      <c r="AD10720" s="32" t="n">
        <v>122007.08</v>
      </c>
      <c r="AE10720" s="35">
        <f>(LEFT(Y10720,4)-Parameters!$B$23)*12+MID(Y10720,6,2)-Parameters!$B$24+1</f>
        <v/>
      </c>
    </row>
    <row r="10721">
      <c r="X10721" t="inlineStr">
        <is>
          <t>L0218906</t>
        </is>
      </c>
      <c r="Y10721" t="inlineStr">
        <is>
          <t>2026-05-14</t>
        </is>
      </c>
      <c r="Z10721" t="inlineStr">
        <is>
          <t>home_use</t>
        </is>
      </c>
      <c r="AA10721" t="inlineStr">
        <is>
          <t>IMP01310</t>
        </is>
      </c>
      <c r="AB10721" t="inlineStr">
        <is>
          <t>T109167</t>
        </is>
      </c>
      <c r="AC10721" s="32" t="n">
        <v>703452.01</v>
      </c>
      <c r="AD10721" s="32" t="n">
        <v>75269.37</v>
      </c>
      <c r="AE10721" s="35">
        <f>(LEFT(Y10721,4)-Parameters!$B$23)*12+MID(Y10721,6,2)-Parameters!$B$24+1</f>
        <v/>
      </c>
    </row>
    <row r="10722">
      <c r="X10722" t="inlineStr">
        <is>
          <t>L0218907</t>
        </is>
      </c>
      <c r="Y10722" t="inlineStr">
        <is>
          <t>2026-05-14</t>
        </is>
      </c>
      <c r="Z10722" t="inlineStr">
        <is>
          <t>home_use</t>
        </is>
      </c>
      <c r="AA10722" t="inlineStr">
        <is>
          <t>IMP01310</t>
        </is>
      </c>
      <c r="AB10722" t="inlineStr">
        <is>
          <t>T109167</t>
        </is>
      </c>
      <c r="AC10722" s="32" t="n">
        <v>373869.84</v>
      </c>
      <c r="AD10722" s="32" t="n">
        <v>46733.73</v>
      </c>
      <c r="AE10722" s="35">
        <f>(LEFT(Y10722,4)-Parameters!$B$23)*12+MID(Y10722,6,2)-Parameters!$B$24+1</f>
        <v/>
      </c>
    </row>
    <row r="10723">
      <c r="X10723" t="inlineStr">
        <is>
          <t>L0218908</t>
        </is>
      </c>
      <c r="Y10723" t="inlineStr">
        <is>
          <t>2026-05-14</t>
        </is>
      </c>
      <c r="Z10723" t="inlineStr">
        <is>
          <t>home_use</t>
        </is>
      </c>
      <c r="AA10723" t="inlineStr">
        <is>
          <t>IMP01310</t>
        </is>
      </c>
      <c r="AB10723" t="inlineStr">
        <is>
          <t>T109167</t>
        </is>
      </c>
      <c r="AC10723" s="32" t="n">
        <v>2395238.7</v>
      </c>
      <c r="AD10723" s="32" t="n">
        <v>299404.84</v>
      </c>
      <c r="AE10723" s="35">
        <f>(LEFT(Y10723,4)-Parameters!$B$23)*12+MID(Y10723,6,2)-Parameters!$B$24+1</f>
        <v/>
      </c>
    </row>
    <row r="10724">
      <c r="X10724" t="inlineStr">
        <is>
          <t>L0218909</t>
        </is>
      </c>
      <c r="Y10724" t="inlineStr">
        <is>
          <t>2026-05-14</t>
        </is>
      </c>
      <c r="Z10724" t="inlineStr">
        <is>
          <t>home_use</t>
        </is>
      </c>
      <c r="AA10724" t="inlineStr">
        <is>
          <t>IMP01310</t>
        </is>
      </c>
      <c r="AB10724" t="inlineStr">
        <is>
          <t>T109167</t>
        </is>
      </c>
      <c r="AC10724" s="32" t="n">
        <v>704003.23</v>
      </c>
      <c r="AD10724" s="32" t="n">
        <v>75328.35000000001</v>
      </c>
      <c r="AE10724" s="35">
        <f>(LEFT(Y10724,4)-Parameters!$B$23)*12+MID(Y10724,6,2)-Parameters!$B$24+1</f>
        <v/>
      </c>
    </row>
    <row r="10725">
      <c r="X10725" t="inlineStr">
        <is>
          <t>L0219188</t>
        </is>
      </c>
      <c r="Y10725" t="inlineStr">
        <is>
          <t>2026-05-15</t>
        </is>
      </c>
      <c r="Z10725" t="inlineStr">
        <is>
          <t>home_use</t>
        </is>
      </c>
      <c r="AA10725" t="inlineStr">
        <is>
          <t>IMP01310</t>
        </is>
      </c>
      <c r="AB10725" t="inlineStr">
        <is>
          <t>T109167</t>
        </is>
      </c>
      <c r="AC10725" s="32" t="n">
        <v>551452.29</v>
      </c>
      <c r="AD10725" s="32" t="n">
        <v>68931.53999999999</v>
      </c>
      <c r="AE10725" s="35">
        <f>(LEFT(Y10725,4)-Parameters!$B$23)*12+MID(Y10725,6,2)-Parameters!$B$24+1</f>
        <v/>
      </c>
    </row>
    <row r="10726">
      <c r="X10726" t="inlineStr">
        <is>
          <t>L0219189</t>
        </is>
      </c>
      <c r="Y10726" t="inlineStr">
        <is>
          <t>2026-05-15</t>
        </is>
      </c>
      <c r="Z10726" t="inlineStr">
        <is>
          <t>home_use</t>
        </is>
      </c>
      <c r="AA10726" t="inlineStr">
        <is>
          <t>IMP01310</t>
        </is>
      </c>
      <c r="AB10726" t="inlineStr">
        <is>
          <t>T109167</t>
        </is>
      </c>
      <c r="AC10726" s="32" t="n">
        <v>1517304.97</v>
      </c>
      <c r="AD10726" s="32" t="n">
        <v>189663.12</v>
      </c>
      <c r="AE10726" s="35">
        <f>(LEFT(Y10726,4)-Parameters!$B$23)*12+MID(Y10726,6,2)-Parameters!$B$24+1</f>
        <v/>
      </c>
    </row>
    <row r="10727">
      <c r="X10727" t="inlineStr">
        <is>
          <t>L0219190</t>
        </is>
      </c>
      <c r="Y10727" t="inlineStr">
        <is>
          <t>2026-05-15</t>
        </is>
      </c>
      <c r="Z10727" t="inlineStr">
        <is>
          <t>home_use</t>
        </is>
      </c>
      <c r="AA10727" t="inlineStr">
        <is>
          <t>IMP01310</t>
        </is>
      </c>
      <c r="AB10727" t="inlineStr">
        <is>
          <t>T109167</t>
        </is>
      </c>
      <c r="AC10727" s="32" t="n">
        <v>1968815.68</v>
      </c>
      <c r="AD10727" s="32" t="n">
        <v>246101.96</v>
      </c>
      <c r="AE10727" s="35">
        <f>(LEFT(Y10727,4)-Parameters!$B$23)*12+MID(Y10727,6,2)-Parameters!$B$24+1</f>
        <v/>
      </c>
    </row>
    <row r="10728">
      <c r="X10728" t="inlineStr">
        <is>
          <t>L0219192</t>
        </is>
      </c>
      <c r="Y10728" t="inlineStr">
        <is>
          <t>2026-05-15</t>
        </is>
      </c>
      <c r="Z10728" t="inlineStr">
        <is>
          <t>home_use</t>
        </is>
      </c>
      <c r="AA10728" t="inlineStr">
        <is>
          <t>IMP01310</t>
        </is>
      </c>
      <c r="AB10728" t="inlineStr">
        <is>
          <t>T109167</t>
        </is>
      </c>
      <c r="AC10728" s="32" t="n">
        <v>492649</v>
      </c>
      <c r="AD10728" s="32" t="n">
        <v>56654.64</v>
      </c>
      <c r="AE10728" s="35">
        <f>(LEFT(Y10728,4)-Parameters!$B$23)*12+MID(Y10728,6,2)-Parameters!$B$24+1</f>
        <v/>
      </c>
    </row>
    <row r="10729">
      <c r="X10729" t="inlineStr">
        <is>
          <t>L0219193</t>
        </is>
      </c>
      <c r="Y10729" t="inlineStr">
        <is>
          <t>2026-05-15</t>
        </is>
      </c>
      <c r="Z10729" t="inlineStr">
        <is>
          <t>home_use</t>
        </is>
      </c>
      <c r="AA10729" t="inlineStr">
        <is>
          <t>IMP01310</t>
        </is>
      </c>
      <c r="AB10729" t="inlineStr">
        <is>
          <t>T109167</t>
        </is>
      </c>
      <c r="AC10729" s="32" t="n">
        <v>587528.36</v>
      </c>
      <c r="AD10729" s="32" t="n">
        <v>62865.53</v>
      </c>
      <c r="AE10729" s="35">
        <f>(LEFT(Y10729,4)-Parameters!$B$23)*12+MID(Y10729,6,2)-Parameters!$B$24+1</f>
        <v/>
      </c>
    </row>
    <row r="10730">
      <c r="X10730" t="inlineStr">
        <is>
          <t>L0219194</t>
        </is>
      </c>
      <c r="Y10730" t="inlineStr">
        <is>
          <t>2026-05-15</t>
        </is>
      </c>
      <c r="Z10730" t="inlineStr">
        <is>
          <t>home_use</t>
        </is>
      </c>
      <c r="AA10730" t="inlineStr">
        <is>
          <t>IMP01310</t>
        </is>
      </c>
      <c r="AB10730" t="inlineStr">
        <is>
          <t>T109167</t>
        </is>
      </c>
      <c r="AC10730" s="32" t="n">
        <v>1495259.43</v>
      </c>
      <c r="AD10730" s="32" t="n">
        <v>159992.76</v>
      </c>
      <c r="AE10730" s="35">
        <f>(LEFT(Y10730,4)-Parameters!$B$23)*12+MID(Y10730,6,2)-Parameters!$B$24+1</f>
        <v/>
      </c>
    </row>
    <row r="10731">
      <c r="X10731" t="inlineStr">
        <is>
          <t>L0219449</t>
        </is>
      </c>
      <c r="Y10731" t="inlineStr">
        <is>
          <t>2026-05-16</t>
        </is>
      </c>
      <c r="Z10731" t="inlineStr">
        <is>
          <t>home_use</t>
        </is>
      </c>
      <c r="AA10731" t="inlineStr">
        <is>
          <t>IMP01310</t>
        </is>
      </c>
      <c r="AB10731" t="inlineStr">
        <is>
          <t>T109167</t>
        </is>
      </c>
      <c r="AC10731" s="32" t="n">
        <v>475231.97</v>
      </c>
      <c r="AD10731" s="32" t="n">
        <v>50849.82</v>
      </c>
      <c r="AE10731" s="35">
        <f>(LEFT(Y10731,4)-Parameters!$B$23)*12+MID(Y10731,6,2)-Parameters!$B$24+1</f>
        <v/>
      </c>
    </row>
    <row r="10732">
      <c r="X10732" t="inlineStr">
        <is>
          <t>L0219450</t>
        </is>
      </c>
      <c r="Y10732" t="inlineStr">
        <is>
          <t>2026-05-16</t>
        </is>
      </c>
      <c r="Z10732" t="inlineStr">
        <is>
          <t>home_use</t>
        </is>
      </c>
      <c r="AA10732" t="inlineStr">
        <is>
          <t>IMP01310</t>
        </is>
      </c>
      <c r="AB10732" t="inlineStr">
        <is>
          <t>T109167</t>
        </is>
      </c>
      <c r="AC10732" s="32" t="n">
        <v>1352962.7</v>
      </c>
      <c r="AD10732" s="32" t="n">
        <v>175885.15</v>
      </c>
      <c r="AE10732" s="35">
        <f>(LEFT(Y10732,4)-Parameters!$B$23)*12+MID(Y10732,6,2)-Parameters!$B$24+1</f>
        <v/>
      </c>
    </row>
    <row r="10733">
      <c r="X10733" t="inlineStr">
        <is>
          <t>L0219722</t>
        </is>
      </c>
      <c r="Y10733" t="inlineStr">
        <is>
          <t>2026-05-17</t>
        </is>
      </c>
      <c r="Z10733" t="inlineStr">
        <is>
          <t>home_use</t>
        </is>
      </c>
      <c r="AA10733" t="inlineStr">
        <is>
          <t>IMP01310</t>
        </is>
      </c>
      <c r="AB10733" t="inlineStr">
        <is>
          <t>T109167</t>
        </is>
      </c>
      <c r="AC10733" s="32" t="n">
        <v>762260.66</v>
      </c>
      <c r="AD10733" s="32" t="n">
        <v>81561.89</v>
      </c>
      <c r="AE10733" s="35">
        <f>(LEFT(Y10733,4)-Parameters!$B$23)*12+MID(Y10733,6,2)-Parameters!$B$24+1</f>
        <v/>
      </c>
    </row>
    <row r="10734">
      <c r="X10734" t="inlineStr">
        <is>
          <t>L0219723</t>
        </is>
      </c>
      <c r="Y10734" t="inlineStr">
        <is>
          <t>2026-05-17</t>
        </is>
      </c>
      <c r="Z10734" t="inlineStr">
        <is>
          <t>home_use</t>
        </is>
      </c>
      <c r="AA10734" t="inlineStr">
        <is>
          <t>IMP01310</t>
        </is>
      </c>
      <c r="AB10734" t="inlineStr">
        <is>
          <t>T109167</t>
        </is>
      </c>
      <c r="AC10734" s="32" t="n">
        <v>393453.08</v>
      </c>
      <c r="AD10734" s="32" t="n">
        <v>49181.64</v>
      </c>
      <c r="AE10734" s="35">
        <f>(LEFT(Y10734,4)-Parameters!$B$23)*12+MID(Y10734,6,2)-Parameters!$B$24+1</f>
        <v/>
      </c>
    </row>
    <row r="10735">
      <c r="X10735" t="inlineStr">
        <is>
          <t>L0219725</t>
        </is>
      </c>
      <c r="Y10735" t="inlineStr">
        <is>
          <t>2026-05-17</t>
        </is>
      </c>
      <c r="Z10735" t="inlineStr">
        <is>
          <t>home_use</t>
        </is>
      </c>
      <c r="AA10735" t="inlineStr">
        <is>
          <t>IMP01310</t>
        </is>
      </c>
      <c r="AB10735" t="inlineStr">
        <is>
          <t>T109167</t>
        </is>
      </c>
      <c r="AC10735" s="32" t="n">
        <v>887004.21</v>
      </c>
      <c r="AD10735" s="32" t="n">
        <v>94909.45</v>
      </c>
      <c r="AE10735" s="35">
        <f>(LEFT(Y10735,4)-Parameters!$B$23)*12+MID(Y10735,6,2)-Parameters!$B$24+1</f>
        <v/>
      </c>
    </row>
    <row r="10736">
      <c r="X10736" t="inlineStr">
        <is>
          <t>L0219988</t>
        </is>
      </c>
      <c r="Y10736" t="inlineStr">
        <is>
          <t>2026-05-18</t>
        </is>
      </c>
      <c r="Z10736" t="inlineStr">
        <is>
          <t>home_use</t>
        </is>
      </c>
      <c r="AA10736" t="inlineStr">
        <is>
          <t>IMP01310</t>
        </is>
      </c>
      <c r="AB10736" t="inlineStr">
        <is>
          <t>T109167</t>
        </is>
      </c>
      <c r="AC10736" s="32" t="n">
        <v>947379.29</v>
      </c>
      <c r="AD10736" s="32" t="n">
        <v>101369.58</v>
      </c>
      <c r="AE10736" s="35">
        <f>(LEFT(Y10736,4)-Parameters!$B$23)*12+MID(Y10736,6,2)-Parameters!$B$24+1</f>
        <v/>
      </c>
    </row>
    <row r="10737">
      <c r="X10737" t="inlineStr">
        <is>
          <t>L0219992</t>
        </is>
      </c>
      <c r="Y10737" t="inlineStr">
        <is>
          <t>2026-05-18</t>
        </is>
      </c>
      <c r="Z10737" t="inlineStr">
        <is>
          <t>home_use</t>
        </is>
      </c>
      <c r="AA10737" t="inlineStr">
        <is>
          <t>IMP01310</t>
        </is>
      </c>
      <c r="AB10737" t="inlineStr">
        <is>
          <t>T109167</t>
        </is>
      </c>
      <c r="AC10737" s="32" t="n">
        <v>601298.03</v>
      </c>
      <c r="AD10737" s="32" t="n">
        <v>64338.89</v>
      </c>
      <c r="AE10737" s="35">
        <f>(LEFT(Y10737,4)-Parameters!$B$23)*12+MID(Y10737,6,2)-Parameters!$B$24+1</f>
        <v/>
      </c>
    </row>
    <row r="10738">
      <c r="X10738" t="inlineStr">
        <is>
          <t>L0220257</t>
        </is>
      </c>
      <c r="Y10738" t="inlineStr">
        <is>
          <t>2026-05-19</t>
        </is>
      </c>
      <c r="Z10738" t="inlineStr">
        <is>
          <t>home_use</t>
        </is>
      </c>
      <c r="AA10738" t="inlineStr">
        <is>
          <t>IMP01310</t>
        </is>
      </c>
      <c r="AB10738" t="inlineStr">
        <is>
          <t>T109167</t>
        </is>
      </c>
      <c r="AC10738" s="32" t="n">
        <v>388664.82</v>
      </c>
      <c r="AD10738" s="32" t="n">
        <v>41587.14</v>
      </c>
      <c r="AE10738" s="35">
        <f>(LEFT(Y10738,4)-Parameters!$B$23)*12+MID(Y10738,6,2)-Parameters!$B$24+1</f>
        <v/>
      </c>
    </row>
    <row r="10739">
      <c r="X10739" t="inlineStr">
        <is>
          <t>L0220258</t>
        </is>
      </c>
      <c r="Y10739" t="inlineStr">
        <is>
          <t>2026-05-19</t>
        </is>
      </c>
      <c r="Z10739" t="inlineStr">
        <is>
          <t>home_use</t>
        </is>
      </c>
      <c r="AA10739" t="inlineStr">
        <is>
          <t>IMP01310</t>
        </is>
      </c>
      <c r="AB10739" t="inlineStr">
        <is>
          <t>T109167</t>
        </is>
      </c>
      <c r="AC10739" s="32" t="n">
        <v>760129.1899999999</v>
      </c>
      <c r="AD10739" s="32" t="n">
        <v>76012.92</v>
      </c>
      <c r="AE10739" s="35">
        <f>(LEFT(Y10739,4)-Parameters!$B$23)*12+MID(Y10739,6,2)-Parameters!$B$24+1</f>
        <v/>
      </c>
    </row>
    <row r="10740">
      <c r="X10740" t="inlineStr">
        <is>
          <t>L0220259</t>
        </is>
      </c>
      <c r="Y10740" t="inlineStr">
        <is>
          <t>2026-05-19</t>
        </is>
      </c>
      <c r="Z10740" t="inlineStr">
        <is>
          <t>home_use</t>
        </is>
      </c>
      <c r="AA10740" t="inlineStr">
        <is>
          <t>IMP01310</t>
        </is>
      </c>
      <c r="AB10740" t="inlineStr">
        <is>
          <t>T109167</t>
        </is>
      </c>
      <c r="AC10740" s="32" t="n">
        <v>308405.68</v>
      </c>
      <c r="AD10740" s="32" t="n">
        <v>38550.71</v>
      </c>
      <c r="AE10740" s="35">
        <f>(LEFT(Y10740,4)-Parameters!$B$23)*12+MID(Y10740,6,2)-Parameters!$B$24+1</f>
        <v/>
      </c>
    </row>
    <row r="10741">
      <c r="X10741" t="inlineStr">
        <is>
          <t>L0220260</t>
        </is>
      </c>
      <c r="Y10741" t="inlineStr">
        <is>
          <t>2026-05-19</t>
        </is>
      </c>
      <c r="Z10741" t="inlineStr">
        <is>
          <t>home_use</t>
        </is>
      </c>
      <c r="AA10741" t="inlineStr">
        <is>
          <t>IMP01310</t>
        </is>
      </c>
      <c r="AB10741" t="inlineStr">
        <is>
          <t>T109167</t>
        </is>
      </c>
      <c r="AC10741" s="32" t="n">
        <v>474362.23</v>
      </c>
      <c r="AD10741" s="32" t="n">
        <v>50756.76</v>
      </c>
      <c r="AE10741" s="35">
        <f>(LEFT(Y10741,4)-Parameters!$B$23)*12+MID(Y10741,6,2)-Parameters!$B$24+1</f>
        <v/>
      </c>
    </row>
    <row r="10742">
      <c r="X10742" t="inlineStr">
        <is>
          <t>L0220262</t>
        </is>
      </c>
      <c r="Y10742" t="inlineStr">
        <is>
          <t>2026-05-19</t>
        </is>
      </c>
      <c r="Z10742" t="inlineStr">
        <is>
          <t>home_use</t>
        </is>
      </c>
      <c r="AA10742" t="inlineStr">
        <is>
          <t>IMP01310</t>
        </is>
      </c>
      <c r="AB10742" t="inlineStr">
        <is>
          <t>T109167</t>
        </is>
      </c>
      <c r="AC10742" s="32" t="n">
        <v>649302.91</v>
      </c>
      <c r="AD10742" s="32" t="n">
        <v>69475.41</v>
      </c>
      <c r="AE10742" s="35">
        <f>(LEFT(Y10742,4)-Parameters!$B$23)*12+MID(Y10742,6,2)-Parameters!$B$24+1</f>
        <v/>
      </c>
    </row>
    <row r="10743">
      <c r="X10743" t="inlineStr">
        <is>
          <t>L0220263</t>
        </is>
      </c>
      <c r="Y10743" t="inlineStr">
        <is>
          <t>2026-05-19</t>
        </is>
      </c>
      <c r="Z10743" t="inlineStr">
        <is>
          <t>home_use</t>
        </is>
      </c>
      <c r="AA10743" t="inlineStr">
        <is>
          <t>IMP01310</t>
        </is>
      </c>
      <c r="AB10743" t="inlineStr">
        <is>
          <t>T109167</t>
        </is>
      </c>
      <c r="AC10743" s="32" t="n">
        <v>2630177</v>
      </c>
      <c r="AD10743" s="32" t="n">
        <v>341923.01</v>
      </c>
      <c r="AE10743" s="35">
        <f>(LEFT(Y10743,4)-Parameters!$B$23)*12+MID(Y10743,6,2)-Parameters!$B$24+1</f>
        <v/>
      </c>
    </row>
    <row r="10744">
      <c r="X10744" t="inlineStr">
        <is>
          <t>L0220264</t>
        </is>
      </c>
      <c r="Y10744" t="inlineStr">
        <is>
          <t>2026-05-19</t>
        </is>
      </c>
      <c r="Z10744" t="inlineStr">
        <is>
          <t>home_use</t>
        </is>
      </c>
      <c r="AA10744" t="inlineStr">
        <is>
          <t>IMP01310</t>
        </is>
      </c>
      <c r="AB10744" t="inlineStr">
        <is>
          <t>T109167</t>
        </is>
      </c>
      <c r="AC10744" s="32" t="n">
        <v>4405956.77</v>
      </c>
      <c r="AD10744" s="32" t="n">
        <v>572774.38</v>
      </c>
      <c r="AE10744" s="35">
        <f>(LEFT(Y10744,4)-Parameters!$B$23)*12+MID(Y10744,6,2)-Parameters!$B$24+1</f>
        <v/>
      </c>
    </row>
    <row r="10745">
      <c r="X10745" t="inlineStr">
        <is>
          <t>L0220265</t>
        </is>
      </c>
      <c r="Y10745" t="inlineStr">
        <is>
          <t>2026-05-19</t>
        </is>
      </c>
      <c r="Z10745" t="inlineStr">
        <is>
          <t>home_use</t>
        </is>
      </c>
      <c r="AA10745" t="inlineStr">
        <is>
          <t>IMP01310</t>
        </is>
      </c>
      <c r="AB10745" t="inlineStr">
        <is>
          <t>T109167</t>
        </is>
      </c>
      <c r="AC10745" s="32" t="n">
        <v>998667.87</v>
      </c>
      <c r="AD10745" s="32" t="n">
        <v>106857.46</v>
      </c>
      <c r="AE10745" s="35">
        <f>(LEFT(Y10745,4)-Parameters!$B$23)*12+MID(Y10745,6,2)-Parameters!$B$24+1</f>
        <v/>
      </c>
    </row>
    <row r="10746">
      <c r="X10746" t="inlineStr">
        <is>
          <t>L0220516</t>
        </is>
      </c>
      <c r="Y10746" t="inlineStr">
        <is>
          <t>2026-05-20</t>
        </is>
      </c>
      <c r="Z10746" t="inlineStr">
        <is>
          <t>home_use</t>
        </is>
      </c>
      <c r="AA10746" t="inlineStr">
        <is>
          <t>IMP01310</t>
        </is>
      </c>
      <c r="AB10746" t="inlineStr">
        <is>
          <t>T109167</t>
        </is>
      </c>
      <c r="AC10746" s="32" t="n">
        <v>738167.13</v>
      </c>
      <c r="AD10746" s="32" t="n">
        <v>78983.88</v>
      </c>
      <c r="AE10746" s="35">
        <f>(LEFT(Y10746,4)-Parameters!$B$23)*12+MID(Y10746,6,2)-Parameters!$B$24+1</f>
        <v/>
      </c>
    </row>
    <row r="10747">
      <c r="X10747" t="inlineStr">
        <is>
          <t>L0220517</t>
        </is>
      </c>
      <c r="Y10747" t="inlineStr">
        <is>
          <t>2026-05-20</t>
        </is>
      </c>
      <c r="Z10747" t="inlineStr">
        <is>
          <t>home_use</t>
        </is>
      </c>
      <c r="AA10747" t="inlineStr">
        <is>
          <t>IMP01310</t>
        </is>
      </c>
      <c r="AB10747" t="inlineStr">
        <is>
          <t>T109167</t>
        </is>
      </c>
      <c r="AC10747" s="32" t="n">
        <v>647144.78</v>
      </c>
      <c r="AD10747" s="32" t="n">
        <v>69244.49000000001</v>
      </c>
      <c r="AE10747" s="35">
        <f>(LEFT(Y10747,4)-Parameters!$B$23)*12+MID(Y10747,6,2)-Parameters!$B$24+1</f>
        <v/>
      </c>
    </row>
    <row r="10748">
      <c r="X10748" t="inlineStr">
        <is>
          <t>L0220518</t>
        </is>
      </c>
      <c r="Y10748" t="inlineStr">
        <is>
          <t>2026-05-20</t>
        </is>
      </c>
      <c r="Z10748" t="inlineStr">
        <is>
          <t>home_use</t>
        </is>
      </c>
      <c r="AA10748" t="inlineStr">
        <is>
          <t>IMP01310</t>
        </is>
      </c>
      <c r="AB10748" t="inlineStr">
        <is>
          <t>T109167</t>
        </is>
      </c>
      <c r="AC10748" s="32" t="n">
        <v>1647890.38</v>
      </c>
      <c r="AD10748" s="32" t="n">
        <v>205986.3</v>
      </c>
      <c r="AE10748" s="35">
        <f>(LEFT(Y10748,4)-Parameters!$B$23)*12+MID(Y10748,6,2)-Parameters!$B$24+1</f>
        <v/>
      </c>
    </row>
    <row r="10749">
      <c r="X10749" t="inlineStr">
        <is>
          <t>L0220520</t>
        </is>
      </c>
      <c r="Y10749" t="inlineStr">
        <is>
          <t>2026-05-20</t>
        </is>
      </c>
      <c r="Z10749" t="inlineStr">
        <is>
          <t>home_use</t>
        </is>
      </c>
      <c r="AA10749" t="inlineStr">
        <is>
          <t>IMP01310</t>
        </is>
      </c>
      <c r="AB10749" t="inlineStr">
        <is>
          <t>T109167</t>
        </is>
      </c>
      <c r="AC10749" s="32" t="n">
        <v>378894.76</v>
      </c>
      <c r="AD10749" s="32" t="n">
        <v>40541.74</v>
      </c>
      <c r="AE10749" s="35">
        <f>(LEFT(Y10749,4)-Parameters!$B$23)*12+MID(Y10749,6,2)-Parameters!$B$24+1</f>
        <v/>
      </c>
    </row>
    <row r="10750">
      <c r="X10750" t="inlineStr">
        <is>
          <t>L0220521</t>
        </is>
      </c>
      <c r="Y10750" t="inlineStr">
        <is>
          <t>2026-05-20</t>
        </is>
      </c>
      <c r="Z10750" t="inlineStr">
        <is>
          <t>home_use</t>
        </is>
      </c>
      <c r="AA10750" t="inlineStr">
        <is>
          <t>IMP01310</t>
        </is>
      </c>
      <c r="AB10750" t="inlineStr">
        <is>
          <t>T109167</t>
        </is>
      </c>
      <c r="AC10750" s="32" t="n">
        <v>397290.63</v>
      </c>
      <c r="AD10750" s="32" t="n">
        <v>42510.1</v>
      </c>
      <c r="AE10750" s="35">
        <f>(LEFT(Y10750,4)-Parameters!$B$23)*12+MID(Y10750,6,2)-Parameters!$B$24+1</f>
        <v/>
      </c>
    </row>
    <row r="10751">
      <c r="X10751" t="inlineStr">
        <is>
          <t>L0220791</t>
        </is>
      </c>
      <c r="Y10751" t="inlineStr">
        <is>
          <t>2026-05-21</t>
        </is>
      </c>
      <c r="Z10751" t="inlineStr">
        <is>
          <t>home_use</t>
        </is>
      </c>
      <c r="AA10751" t="inlineStr">
        <is>
          <t>IMP01310</t>
        </is>
      </c>
      <c r="AB10751" t="inlineStr">
        <is>
          <t>T109167</t>
        </is>
      </c>
      <c r="AC10751" s="32" t="n">
        <v>535261.78</v>
      </c>
      <c r="AD10751" s="32" t="n">
        <v>53526.18</v>
      </c>
      <c r="AE10751" s="35">
        <f>(LEFT(Y10751,4)-Parameters!$B$23)*12+MID(Y10751,6,2)-Parameters!$B$24+1</f>
        <v/>
      </c>
    </row>
    <row r="10752">
      <c r="X10752" t="inlineStr">
        <is>
          <t>L0220792</t>
        </is>
      </c>
      <c r="Y10752" t="inlineStr">
        <is>
          <t>2026-05-21</t>
        </is>
      </c>
      <c r="Z10752" t="inlineStr">
        <is>
          <t>home_use</t>
        </is>
      </c>
      <c r="AA10752" t="inlineStr">
        <is>
          <t>IMP01310</t>
        </is>
      </c>
      <c r="AB10752" t="inlineStr">
        <is>
          <t>T109167</t>
        </is>
      </c>
      <c r="AC10752" s="32" t="n">
        <v>472396.28</v>
      </c>
      <c r="AD10752" s="32" t="n">
        <v>50546.4</v>
      </c>
      <c r="AE10752" s="35">
        <f>(LEFT(Y10752,4)-Parameters!$B$23)*12+MID(Y10752,6,2)-Parameters!$B$24+1</f>
        <v/>
      </c>
    </row>
    <row r="10753">
      <c r="X10753" t="inlineStr">
        <is>
          <t>L0220793</t>
        </is>
      </c>
      <c r="Y10753" t="inlineStr">
        <is>
          <t>2026-05-21</t>
        </is>
      </c>
      <c r="Z10753" t="inlineStr">
        <is>
          <t>home_use</t>
        </is>
      </c>
      <c r="AA10753" t="inlineStr">
        <is>
          <t>IMP01310</t>
        </is>
      </c>
      <c r="AB10753" t="inlineStr">
        <is>
          <t>T109167</t>
        </is>
      </c>
      <c r="AC10753" s="32" t="n">
        <v>1144141.32</v>
      </c>
      <c r="AD10753" s="32" t="n">
        <v>122423.12</v>
      </c>
      <c r="AE10753" s="35">
        <f>(LEFT(Y10753,4)-Parameters!$B$23)*12+MID(Y10753,6,2)-Parameters!$B$24+1</f>
        <v/>
      </c>
    </row>
    <row r="10754">
      <c r="X10754" t="inlineStr">
        <is>
          <t>L0220794</t>
        </is>
      </c>
      <c r="Y10754" t="inlineStr">
        <is>
          <t>2026-05-21</t>
        </is>
      </c>
      <c r="Z10754" t="inlineStr">
        <is>
          <t>home_use</t>
        </is>
      </c>
      <c r="AA10754" t="inlineStr">
        <is>
          <t>IMP01310</t>
        </is>
      </c>
      <c r="AB10754" t="inlineStr">
        <is>
          <t>T109167</t>
        </is>
      </c>
      <c r="AC10754" s="32" t="n">
        <v>828743.88</v>
      </c>
      <c r="AD10754" s="32" t="n">
        <v>95305.55</v>
      </c>
      <c r="AE10754" s="35">
        <f>(LEFT(Y10754,4)-Parameters!$B$23)*12+MID(Y10754,6,2)-Parameters!$B$24+1</f>
        <v/>
      </c>
    </row>
    <row r="10755">
      <c r="X10755" t="inlineStr">
        <is>
          <t>L0220795</t>
        </is>
      </c>
      <c r="Y10755" t="inlineStr">
        <is>
          <t>2026-05-21</t>
        </is>
      </c>
      <c r="Z10755" t="inlineStr">
        <is>
          <t>home_use</t>
        </is>
      </c>
      <c r="AA10755" t="inlineStr">
        <is>
          <t>IMP01310</t>
        </is>
      </c>
      <c r="AB10755" t="inlineStr">
        <is>
          <t>T109167</t>
        </is>
      </c>
      <c r="AC10755" s="32" t="n">
        <v>394289.95</v>
      </c>
      <c r="AD10755" s="32" t="n">
        <v>51257.69</v>
      </c>
      <c r="AE10755" s="35">
        <f>(LEFT(Y10755,4)-Parameters!$B$23)*12+MID(Y10755,6,2)-Parameters!$B$24+1</f>
        <v/>
      </c>
    </row>
    <row r="10756">
      <c r="X10756" t="inlineStr">
        <is>
          <t>L0220796</t>
        </is>
      </c>
      <c r="Y10756" t="inlineStr">
        <is>
          <t>2026-05-21</t>
        </is>
      </c>
      <c r="Z10756" t="inlineStr">
        <is>
          <t>home_use</t>
        </is>
      </c>
      <c r="AA10756" t="inlineStr">
        <is>
          <t>IMP01310</t>
        </is>
      </c>
      <c r="AB10756" t="inlineStr">
        <is>
          <t>T109167</t>
        </is>
      </c>
      <c r="AC10756" s="32" t="n">
        <v>1174098.72</v>
      </c>
      <c r="AD10756" s="32" t="n">
        <v>152632.83</v>
      </c>
      <c r="AE10756" s="35">
        <f>(LEFT(Y10756,4)-Parameters!$B$23)*12+MID(Y10756,6,2)-Parameters!$B$24+1</f>
        <v/>
      </c>
    </row>
    <row r="10757">
      <c r="X10757" t="inlineStr">
        <is>
          <t>L0220797</t>
        </is>
      </c>
      <c r="Y10757" t="inlineStr">
        <is>
          <t>2026-05-21</t>
        </is>
      </c>
      <c r="Z10757" t="inlineStr">
        <is>
          <t>home_use</t>
        </is>
      </c>
      <c r="AA10757" t="inlineStr">
        <is>
          <t>IMP01310</t>
        </is>
      </c>
      <c r="AB10757" t="inlineStr">
        <is>
          <t>T109167</t>
        </is>
      </c>
      <c r="AC10757" s="32" t="n">
        <v>800418.5</v>
      </c>
      <c r="AD10757" s="32" t="n">
        <v>85644.78</v>
      </c>
      <c r="AE10757" s="35">
        <f>(LEFT(Y10757,4)-Parameters!$B$23)*12+MID(Y10757,6,2)-Parameters!$B$24+1</f>
        <v/>
      </c>
    </row>
    <row r="10758">
      <c r="X10758" t="inlineStr">
        <is>
          <t>L0221045</t>
        </is>
      </c>
      <c r="Y10758" t="inlineStr">
        <is>
          <t>2026-05-22</t>
        </is>
      </c>
      <c r="Z10758" t="inlineStr">
        <is>
          <t>home_use</t>
        </is>
      </c>
      <c r="AA10758" t="inlineStr">
        <is>
          <t>IMP01310</t>
        </is>
      </c>
      <c r="AB10758" t="inlineStr">
        <is>
          <t>T109167</t>
        </is>
      </c>
      <c r="AC10758" s="32" t="n">
        <v>577843.9300000001</v>
      </c>
      <c r="AD10758" s="32" t="n">
        <v>57784.39</v>
      </c>
      <c r="AE10758" s="35">
        <f>(LEFT(Y10758,4)-Parameters!$B$23)*12+MID(Y10758,6,2)-Parameters!$B$24+1</f>
        <v/>
      </c>
    </row>
    <row r="10759">
      <c r="X10759" t="inlineStr">
        <is>
          <t>L0221047</t>
        </is>
      </c>
      <c r="Y10759" t="inlineStr">
        <is>
          <t>2026-05-22</t>
        </is>
      </c>
      <c r="Z10759" t="inlineStr">
        <is>
          <t>home_use</t>
        </is>
      </c>
      <c r="AA10759" t="inlineStr">
        <is>
          <t>IMP01310</t>
        </is>
      </c>
      <c r="AB10759" t="inlineStr">
        <is>
          <t>T109167</t>
        </is>
      </c>
      <c r="AC10759" s="32" t="n">
        <v>1485471.14</v>
      </c>
      <c r="AD10759" s="32" t="n">
        <v>158945.41</v>
      </c>
      <c r="AE10759" s="35">
        <f>(LEFT(Y10759,4)-Parameters!$B$23)*12+MID(Y10759,6,2)-Parameters!$B$24+1</f>
        <v/>
      </c>
    </row>
    <row r="10760">
      <c r="X10760" t="inlineStr">
        <is>
          <t>L0221317</t>
        </is>
      </c>
      <c r="Y10760" t="inlineStr">
        <is>
          <t>2026-05-23</t>
        </is>
      </c>
      <c r="Z10760" t="inlineStr">
        <is>
          <t>home_use</t>
        </is>
      </c>
      <c r="AA10760" t="inlineStr">
        <is>
          <t>IMP01310</t>
        </is>
      </c>
      <c r="AB10760" t="inlineStr">
        <is>
          <t>T109167</t>
        </is>
      </c>
      <c r="AC10760" s="32" t="n">
        <v>1639192.39</v>
      </c>
      <c r="AD10760" s="32" t="n">
        <v>163919.24</v>
      </c>
      <c r="AE10760" s="35">
        <f>(LEFT(Y10760,4)-Parameters!$B$23)*12+MID(Y10760,6,2)-Parameters!$B$24+1</f>
        <v/>
      </c>
    </row>
    <row r="10761">
      <c r="X10761" t="inlineStr">
        <is>
          <t>L0221319</t>
        </is>
      </c>
      <c r="Y10761" t="inlineStr">
        <is>
          <t>2026-05-23</t>
        </is>
      </c>
      <c r="Z10761" t="inlineStr">
        <is>
          <t>warehouse_out</t>
        </is>
      </c>
      <c r="AA10761" t="inlineStr">
        <is>
          <t>IMP01310</t>
        </is>
      </c>
      <c r="AB10761" t="inlineStr">
        <is>
          <t>T109167</t>
        </is>
      </c>
      <c r="AC10761" s="32" t="n">
        <v>743691.79</v>
      </c>
      <c r="AD10761" s="32" t="n">
        <v>79575.02</v>
      </c>
      <c r="AE10761" s="35">
        <f>(LEFT(Y10761,4)-Parameters!$B$23)*12+MID(Y10761,6,2)-Parameters!$B$24+1</f>
        <v/>
      </c>
    </row>
    <row r="10762">
      <c r="X10762" t="inlineStr">
        <is>
          <t>L0221320</t>
        </is>
      </c>
      <c r="Y10762" t="inlineStr">
        <is>
          <t>2026-05-23</t>
        </is>
      </c>
      <c r="Z10762" t="inlineStr">
        <is>
          <t>home_use</t>
        </is>
      </c>
      <c r="AA10762" t="inlineStr">
        <is>
          <t>IMP01310</t>
        </is>
      </c>
      <c r="AB10762" t="inlineStr">
        <is>
          <t>T109167</t>
        </is>
      </c>
      <c r="AC10762" s="32" t="n">
        <v>814584.0699999999</v>
      </c>
      <c r="AD10762" s="32" t="n">
        <v>87160.5</v>
      </c>
      <c r="AE10762" s="35">
        <f>(LEFT(Y10762,4)-Parameters!$B$23)*12+MID(Y10762,6,2)-Parameters!$B$24+1</f>
        <v/>
      </c>
    </row>
    <row r="10763">
      <c r="X10763" t="inlineStr">
        <is>
          <t>L0221324</t>
        </is>
      </c>
      <c r="Y10763" t="inlineStr">
        <is>
          <t>2026-05-23</t>
        </is>
      </c>
      <c r="Z10763" t="inlineStr">
        <is>
          <t>home_use</t>
        </is>
      </c>
      <c r="AA10763" t="inlineStr">
        <is>
          <t>IMP01310</t>
        </is>
      </c>
      <c r="AB10763" t="inlineStr">
        <is>
          <t>T109167</t>
        </is>
      </c>
      <c r="AC10763" s="32" t="n">
        <v>403006.96</v>
      </c>
      <c r="AD10763" s="32" t="n">
        <v>43121.74</v>
      </c>
      <c r="AE10763" s="35">
        <f>(LEFT(Y10763,4)-Parameters!$B$23)*12+MID(Y10763,6,2)-Parameters!$B$24+1</f>
        <v/>
      </c>
    </row>
    <row r="10764">
      <c r="X10764" t="inlineStr">
        <is>
          <t>L0221325</t>
        </is>
      </c>
      <c r="Y10764" t="inlineStr">
        <is>
          <t>2026-05-23</t>
        </is>
      </c>
      <c r="Z10764" t="inlineStr">
        <is>
          <t>home_use</t>
        </is>
      </c>
      <c r="AA10764" t="inlineStr">
        <is>
          <t>IMP01310</t>
        </is>
      </c>
      <c r="AB10764" t="inlineStr">
        <is>
          <t>T109167</t>
        </is>
      </c>
      <c r="AC10764" s="32" t="n">
        <v>292440</v>
      </c>
      <c r="AD10764" s="32" t="n">
        <v>31291.08</v>
      </c>
      <c r="AE10764" s="35">
        <f>(LEFT(Y10764,4)-Parameters!$B$23)*12+MID(Y10764,6,2)-Parameters!$B$24+1</f>
        <v/>
      </c>
    </row>
    <row r="10765">
      <c r="X10765" t="inlineStr">
        <is>
          <t>L0221326</t>
        </is>
      </c>
      <c r="Y10765" t="inlineStr">
        <is>
          <t>2026-05-23</t>
        </is>
      </c>
      <c r="Z10765" t="inlineStr">
        <is>
          <t>home_use</t>
        </is>
      </c>
      <c r="AA10765" t="inlineStr">
        <is>
          <t>IMP01310</t>
        </is>
      </c>
      <c r="AB10765" t="inlineStr">
        <is>
          <t>T109167</t>
        </is>
      </c>
      <c r="AC10765" s="32" t="n">
        <v>548754.92</v>
      </c>
      <c r="AD10765" s="32" t="n">
        <v>71338.14</v>
      </c>
      <c r="AE10765" s="35">
        <f>(LEFT(Y10765,4)-Parameters!$B$23)*12+MID(Y10765,6,2)-Parameters!$B$24+1</f>
        <v/>
      </c>
    </row>
    <row r="10766">
      <c r="X10766" t="inlineStr">
        <is>
          <t>L0221328</t>
        </is>
      </c>
      <c r="Y10766" t="inlineStr">
        <is>
          <t>2026-05-23</t>
        </is>
      </c>
      <c r="Z10766" t="inlineStr">
        <is>
          <t>home_use</t>
        </is>
      </c>
      <c r="AA10766" t="inlineStr">
        <is>
          <t>IMP01310</t>
        </is>
      </c>
      <c r="AB10766" t="inlineStr">
        <is>
          <t>T109167</t>
        </is>
      </c>
      <c r="AC10766" s="32" t="n">
        <v>2549192.89</v>
      </c>
      <c r="AD10766" s="32" t="n">
        <v>272763.64</v>
      </c>
      <c r="AE10766" s="35">
        <f>(LEFT(Y10766,4)-Parameters!$B$23)*12+MID(Y10766,6,2)-Parameters!$B$24+1</f>
        <v/>
      </c>
    </row>
    <row r="10767">
      <c r="X10767" t="inlineStr">
        <is>
          <t>L0221578</t>
        </is>
      </c>
      <c r="Y10767" t="inlineStr">
        <is>
          <t>2026-05-24</t>
        </is>
      </c>
      <c r="Z10767" t="inlineStr">
        <is>
          <t>home_use</t>
        </is>
      </c>
      <c r="AA10767" t="inlineStr">
        <is>
          <t>IMP01310</t>
        </is>
      </c>
      <c r="AB10767" t="inlineStr">
        <is>
          <t>T109167</t>
        </is>
      </c>
      <c r="AC10767" s="32" t="n">
        <v>1515955.64</v>
      </c>
      <c r="AD10767" s="32" t="n">
        <v>197074.23</v>
      </c>
      <c r="AE10767" s="35">
        <f>(LEFT(Y10767,4)-Parameters!$B$23)*12+MID(Y10767,6,2)-Parameters!$B$24+1</f>
        <v/>
      </c>
    </row>
    <row r="10768">
      <c r="X10768" t="inlineStr">
        <is>
          <t>L0221579</t>
        </is>
      </c>
      <c r="Y10768" t="inlineStr">
        <is>
          <t>2026-05-24</t>
        </is>
      </c>
      <c r="Z10768" t="inlineStr">
        <is>
          <t>home_use</t>
        </is>
      </c>
      <c r="AA10768" t="inlineStr">
        <is>
          <t>IMP01310</t>
        </is>
      </c>
      <c r="AB10768" t="inlineStr">
        <is>
          <t>T109167</t>
        </is>
      </c>
      <c r="AC10768" s="32" t="n">
        <v>524773.91</v>
      </c>
      <c r="AD10768" s="32" t="n">
        <v>56150.81</v>
      </c>
      <c r="AE10768" s="35">
        <f>(LEFT(Y10768,4)-Parameters!$B$23)*12+MID(Y10768,6,2)-Parameters!$B$24+1</f>
        <v/>
      </c>
    </row>
    <row r="10769">
      <c r="X10769" t="inlineStr">
        <is>
          <t>L0221580</t>
        </is>
      </c>
      <c r="Y10769" t="inlineStr">
        <is>
          <t>2026-05-24</t>
        </is>
      </c>
      <c r="Z10769" t="inlineStr">
        <is>
          <t>home_use</t>
        </is>
      </c>
      <c r="AA10769" t="inlineStr">
        <is>
          <t>IMP01310</t>
        </is>
      </c>
      <c r="AB10769" t="inlineStr">
        <is>
          <t>T109167</t>
        </is>
      </c>
      <c r="AC10769" s="32" t="n">
        <v>738141.08</v>
      </c>
      <c r="AD10769" s="32" t="n">
        <v>92267.64</v>
      </c>
      <c r="AE10769" s="35">
        <f>(LEFT(Y10769,4)-Parameters!$B$23)*12+MID(Y10769,6,2)-Parameters!$B$24+1</f>
        <v/>
      </c>
    </row>
    <row r="10770">
      <c r="X10770" t="inlineStr">
        <is>
          <t>L0221582</t>
        </is>
      </c>
      <c r="Y10770" t="inlineStr">
        <is>
          <t>2026-05-24</t>
        </is>
      </c>
      <c r="Z10770" t="inlineStr">
        <is>
          <t>home_use</t>
        </is>
      </c>
      <c r="AA10770" t="inlineStr">
        <is>
          <t>IMP01310</t>
        </is>
      </c>
      <c r="AB10770" t="inlineStr">
        <is>
          <t>T109167</t>
        </is>
      </c>
      <c r="AC10770" s="32" t="n">
        <v>1409779.09</v>
      </c>
      <c r="AD10770" s="32" t="n">
        <v>150846.36</v>
      </c>
      <c r="AE10770" s="35">
        <f>(LEFT(Y10770,4)-Parameters!$B$23)*12+MID(Y10770,6,2)-Parameters!$B$24+1</f>
        <v/>
      </c>
    </row>
    <row r="10771">
      <c r="X10771" t="inlineStr">
        <is>
          <t>L0221583</t>
        </is>
      </c>
      <c r="Y10771" t="inlineStr">
        <is>
          <t>2026-05-24</t>
        </is>
      </c>
      <c r="Z10771" t="inlineStr">
        <is>
          <t>home_use</t>
        </is>
      </c>
      <c r="AA10771" t="inlineStr">
        <is>
          <t>IMP01310</t>
        </is>
      </c>
      <c r="AB10771" t="inlineStr">
        <is>
          <t>T109167</t>
        </is>
      </c>
      <c r="AC10771" s="32" t="n">
        <v>2158165.06</v>
      </c>
      <c r="AD10771" s="32" t="n">
        <v>230923.66</v>
      </c>
      <c r="AE10771" s="35">
        <f>(LEFT(Y10771,4)-Parameters!$B$23)*12+MID(Y10771,6,2)-Parameters!$B$24+1</f>
        <v/>
      </c>
    </row>
    <row r="10772">
      <c r="X10772" t="inlineStr">
        <is>
          <t>L0221858</t>
        </is>
      </c>
      <c r="Y10772" t="inlineStr">
        <is>
          <t>2026-05-25</t>
        </is>
      </c>
      <c r="Z10772" t="inlineStr">
        <is>
          <t>warehouse_out</t>
        </is>
      </c>
      <c r="AA10772" t="inlineStr">
        <is>
          <t>IMP01310</t>
        </is>
      </c>
      <c r="AB10772" t="inlineStr">
        <is>
          <t>T109167</t>
        </is>
      </c>
      <c r="AC10772" s="32" t="n">
        <v>238671.93</v>
      </c>
      <c r="AD10772" s="32" t="n">
        <v>25537.9</v>
      </c>
      <c r="AE10772" s="35">
        <f>(LEFT(Y10772,4)-Parameters!$B$23)*12+MID(Y10772,6,2)-Parameters!$B$24+1</f>
        <v/>
      </c>
    </row>
    <row r="10773">
      <c r="X10773" t="inlineStr">
        <is>
          <t>L0221859</t>
        </is>
      </c>
      <c r="Y10773" t="inlineStr">
        <is>
          <t>2026-05-25</t>
        </is>
      </c>
      <c r="Z10773" t="inlineStr">
        <is>
          <t>home_use</t>
        </is>
      </c>
      <c r="AA10773" t="inlineStr">
        <is>
          <t>IMP01310</t>
        </is>
      </c>
      <c r="AB10773" t="inlineStr">
        <is>
          <t>T109167</t>
        </is>
      </c>
      <c r="AC10773" s="32" t="n">
        <v>430910.98</v>
      </c>
      <c r="AD10773" s="32" t="n">
        <v>46107.47</v>
      </c>
      <c r="AE10773" s="35">
        <f>(LEFT(Y10773,4)-Parameters!$B$23)*12+MID(Y10773,6,2)-Parameters!$B$24+1</f>
        <v/>
      </c>
    </row>
    <row r="10774">
      <c r="X10774" t="inlineStr">
        <is>
          <t>L0221860</t>
        </is>
      </c>
      <c r="Y10774" t="inlineStr">
        <is>
          <t>2026-05-25</t>
        </is>
      </c>
      <c r="Z10774" t="inlineStr">
        <is>
          <t>home_use</t>
        </is>
      </c>
      <c r="AA10774" t="inlineStr">
        <is>
          <t>IMP01310</t>
        </is>
      </c>
      <c r="AB10774" t="inlineStr">
        <is>
          <t>T109167</t>
        </is>
      </c>
      <c r="AC10774" s="32" t="n">
        <v>1082843.91</v>
      </c>
      <c r="AD10774" s="32" t="n">
        <v>115864.3</v>
      </c>
      <c r="AE10774" s="35">
        <f>(LEFT(Y10774,4)-Parameters!$B$23)*12+MID(Y10774,6,2)-Parameters!$B$24+1</f>
        <v/>
      </c>
    </row>
    <row r="10775">
      <c r="X10775" t="inlineStr">
        <is>
          <t>L0221863</t>
        </is>
      </c>
      <c r="Y10775" t="inlineStr">
        <is>
          <t>2026-05-25</t>
        </is>
      </c>
      <c r="Z10775" t="inlineStr">
        <is>
          <t>home_use</t>
        </is>
      </c>
      <c r="AA10775" t="inlineStr">
        <is>
          <t>IMP01310</t>
        </is>
      </c>
      <c r="AB10775" t="inlineStr">
        <is>
          <t>T109167</t>
        </is>
      </c>
      <c r="AC10775" s="32" t="n">
        <v>368289.76</v>
      </c>
      <c r="AD10775" s="32" t="n">
        <v>46036.22</v>
      </c>
      <c r="AE10775" s="35">
        <f>(LEFT(Y10775,4)-Parameters!$B$23)*12+MID(Y10775,6,2)-Parameters!$B$24+1</f>
        <v/>
      </c>
    </row>
    <row r="10776">
      <c r="X10776" t="inlineStr">
        <is>
          <t>L0221864</t>
        </is>
      </c>
      <c r="Y10776" t="inlineStr">
        <is>
          <t>2026-05-25</t>
        </is>
      </c>
      <c r="Z10776" t="inlineStr">
        <is>
          <t>home_use</t>
        </is>
      </c>
      <c r="AA10776" t="inlineStr">
        <is>
          <t>IMP01310</t>
        </is>
      </c>
      <c r="AB10776" t="inlineStr">
        <is>
          <t>T109167</t>
        </is>
      </c>
      <c r="AC10776" s="32" t="n">
        <v>545443.8199999999</v>
      </c>
      <c r="AD10776" s="32" t="n">
        <v>68180.48</v>
      </c>
      <c r="AE10776" s="35">
        <f>(LEFT(Y10776,4)-Parameters!$B$23)*12+MID(Y10776,6,2)-Parameters!$B$24+1</f>
        <v/>
      </c>
    </row>
    <row r="10777">
      <c r="X10777" t="inlineStr">
        <is>
          <t>L0221865</t>
        </is>
      </c>
      <c r="Y10777" t="inlineStr">
        <is>
          <t>2026-05-25</t>
        </is>
      </c>
      <c r="Z10777" t="inlineStr">
        <is>
          <t>home_use</t>
        </is>
      </c>
      <c r="AA10777" t="inlineStr">
        <is>
          <t>IMP01310</t>
        </is>
      </c>
      <c r="AB10777" t="inlineStr">
        <is>
          <t>T109167</t>
        </is>
      </c>
      <c r="AC10777" s="32" t="n">
        <v>706985.6</v>
      </c>
      <c r="AD10777" s="32" t="n">
        <v>75647.46000000001</v>
      </c>
      <c r="AE10777" s="35">
        <f>(LEFT(Y10777,4)-Parameters!$B$23)*12+MID(Y10777,6,2)-Parameters!$B$24+1</f>
        <v/>
      </c>
    </row>
    <row r="10778">
      <c r="X10778" t="inlineStr">
        <is>
          <t>L0221866</t>
        </is>
      </c>
      <c r="Y10778" t="inlineStr">
        <is>
          <t>2026-05-25</t>
        </is>
      </c>
      <c r="Z10778" t="inlineStr">
        <is>
          <t>warehouse_out</t>
        </is>
      </c>
      <c r="AA10778" t="inlineStr">
        <is>
          <t>IMP01310</t>
        </is>
      </c>
      <c r="AB10778" t="inlineStr">
        <is>
          <t>T109167</t>
        </is>
      </c>
      <c r="AC10778" s="32" t="n">
        <v>240221.33</v>
      </c>
      <c r="AD10778" s="32" t="n">
        <v>25703.68</v>
      </c>
      <c r="AE10778" s="35">
        <f>(LEFT(Y10778,4)-Parameters!$B$23)*12+MID(Y10778,6,2)-Parameters!$B$24+1</f>
        <v/>
      </c>
    </row>
    <row r="10779">
      <c r="X10779" t="inlineStr">
        <is>
          <t>L0221867</t>
        </is>
      </c>
      <c r="Y10779" t="inlineStr">
        <is>
          <t>2026-05-25</t>
        </is>
      </c>
      <c r="Z10779" t="inlineStr">
        <is>
          <t>home_use</t>
        </is>
      </c>
      <c r="AA10779" t="inlineStr">
        <is>
          <t>IMP01310</t>
        </is>
      </c>
      <c r="AB10779" t="inlineStr">
        <is>
          <t>T109167</t>
        </is>
      </c>
      <c r="AC10779" s="32" t="n">
        <v>559189.91</v>
      </c>
      <c r="AD10779" s="32" t="n">
        <v>59833.32</v>
      </c>
      <c r="AE10779" s="35">
        <f>(LEFT(Y10779,4)-Parameters!$B$23)*12+MID(Y10779,6,2)-Parameters!$B$24+1</f>
        <v/>
      </c>
    </row>
    <row r="10780">
      <c r="X10780" t="inlineStr">
        <is>
          <t>L0222163</t>
        </is>
      </c>
      <c r="Y10780" t="inlineStr">
        <is>
          <t>2026-05-26</t>
        </is>
      </c>
      <c r="Z10780" t="inlineStr">
        <is>
          <t>home_use</t>
        </is>
      </c>
      <c r="AA10780" t="inlineStr">
        <is>
          <t>IMP01310</t>
        </is>
      </c>
      <c r="AB10780" t="inlineStr">
        <is>
          <t>T109167</t>
        </is>
      </c>
      <c r="AC10780" s="32" t="n">
        <v>558470.38</v>
      </c>
      <c r="AD10780" s="32" t="n">
        <v>72601.14999999999</v>
      </c>
      <c r="AE10780" s="35">
        <f>(LEFT(Y10780,4)-Parameters!$B$23)*12+MID(Y10780,6,2)-Parameters!$B$24+1</f>
        <v/>
      </c>
    </row>
    <row r="10781">
      <c r="X10781" t="inlineStr">
        <is>
          <t>L0222164</t>
        </is>
      </c>
      <c r="Y10781" t="inlineStr">
        <is>
          <t>2026-05-26</t>
        </is>
      </c>
      <c r="Z10781" t="inlineStr">
        <is>
          <t>home_use</t>
        </is>
      </c>
      <c r="AA10781" t="inlineStr">
        <is>
          <t>IMP01310</t>
        </is>
      </c>
      <c r="AB10781" t="inlineStr">
        <is>
          <t>T109167</t>
        </is>
      </c>
      <c r="AC10781" s="32" t="n">
        <v>320609.98</v>
      </c>
      <c r="AD10781" s="32" t="n">
        <v>34305.27</v>
      </c>
      <c r="AE10781" s="35">
        <f>(LEFT(Y10781,4)-Parameters!$B$23)*12+MID(Y10781,6,2)-Parameters!$B$24+1</f>
        <v/>
      </c>
    </row>
    <row r="10782">
      <c r="X10782" t="inlineStr">
        <is>
          <t>L0222165</t>
        </is>
      </c>
      <c r="Y10782" t="inlineStr">
        <is>
          <t>2026-05-26</t>
        </is>
      </c>
      <c r="Z10782" t="inlineStr">
        <is>
          <t>home_use</t>
        </is>
      </c>
      <c r="AA10782" t="inlineStr">
        <is>
          <t>IMP01310</t>
        </is>
      </c>
      <c r="AB10782" t="inlineStr">
        <is>
          <t>T109167</t>
        </is>
      </c>
      <c r="AC10782" s="32" t="n">
        <v>781022.86</v>
      </c>
      <c r="AD10782" s="32" t="n">
        <v>83569.45</v>
      </c>
      <c r="AE10782" s="35">
        <f>(LEFT(Y10782,4)-Parameters!$B$23)*12+MID(Y10782,6,2)-Parameters!$B$24+1</f>
        <v/>
      </c>
    </row>
    <row r="10783">
      <c r="X10783" t="inlineStr">
        <is>
          <t>L0222166</t>
        </is>
      </c>
      <c r="Y10783" t="inlineStr">
        <is>
          <t>2026-05-26</t>
        </is>
      </c>
      <c r="Z10783" t="inlineStr">
        <is>
          <t>home_use</t>
        </is>
      </c>
      <c r="AA10783" t="inlineStr">
        <is>
          <t>IMP01310</t>
        </is>
      </c>
      <c r="AB10783" t="inlineStr">
        <is>
          <t>T109167</t>
        </is>
      </c>
      <c r="AC10783" s="32" t="n">
        <v>624118.65</v>
      </c>
      <c r="AD10783" s="32" t="n">
        <v>66780.7</v>
      </c>
      <c r="AE10783" s="35">
        <f>(LEFT(Y10783,4)-Parameters!$B$23)*12+MID(Y10783,6,2)-Parameters!$B$24+1</f>
        <v/>
      </c>
    </row>
    <row r="10784">
      <c r="X10784" t="inlineStr">
        <is>
          <t>L0222167</t>
        </is>
      </c>
      <c r="Y10784" t="inlineStr">
        <is>
          <t>2026-05-26</t>
        </is>
      </c>
      <c r="Z10784" t="inlineStr">
        <is>
          <t>home_use</t>
        </is>
      </c>
      <c r="AA10784" t="inlineStr">
        <is>
          <t>IMP01310</t>
        </is>
      </c>
      <c r="AB10784" t="inlineStr">
        <is>
          <t>T109167</t>
        </is>
      </c>
      <c r="AC10784" s="32" t="n">
        <v>672986.49</v>
      </c>
      <c r="AD10784" s="32" t="n">
        <v>72009.55</v>
      </c>
      <c r="AE10784" s="35">
        <f>(LEFT(Y10784,4)-Parameters!$B$23)*12+MID(Y10784,6,2)-Parameters!$B$24+1</f>
        <v/>
      </c>
    </row>
    <row r="10785">
      <c r="X10785" t="inlineStr">
        <is>
          <t>L0222168</t>
        </is>
      </c>
      <c r="Y10785" t="inlineStr">
        <is>
          <t>2026-05-26</t>
        </is>
      </c>
      <c r="Z10785" t="inlineStr">
        <is>
          <t>home_use</t>
        </is>
      </c>
      <c r="AA10785" t="inlineStr">
        <is>
          <t>IMP01310</t>
        </is>
      </c>
      <c r="AB10785" t="inlineStr">
        <is>
          <t>T109167</t>
        </is>
      </c>
      <c r="AC10785" s="32" t="n">
        <v>1419758.32</v>
      </c>
      <c r="AD10785" s="32" t="n">
        <v>151914.14</v>
      </c>
      <c r="AE10785" s="35">
        <f>(LEFT(Y10785,4)-Parameters!$B$23)*12+MID(Y10785,6,2)-Parameters!$B$24+1</f>
        <v/>
      </c>
    </row>
    <row r="10786">
      <c r="X10786" t="inlineStr">
        <is>
          <t>L0222170</t>
        </is>
      </c>
      <c r="Y10786" t="inlineStr">
        <is>
          <t>2026-05-26</t>
        </is>
      </c>
      <c r="Z10786" t="inlineStr">
        <is>
          <t>home_use</t>
        </is>
      </c>
      <c r="AA10786" t="inlineStr">
        <is>
          <t>IMP01310</t>
        </is>
      </c>
      <c r="AB10786" t="inlineStr">
        <is>
          <t>T109167</t>
        </is>
      </c>
      <c r="AC10786" s="32" t="n">
        <v>1533165.91</v>
      </c>
      <c r="AD10786" s="32" t="n">
        <v>164048.75</v>
      </c>
      <c r="AE10786" s="35">
        <f>(LEFT(Y10786,4)-Parameters!$B$23)*12+MID(Y10786,6,2)-Parameters!$B$24+1</f>
        <v/>
      </c>
    </row>
    <row r="10787">
      <c r="X10787" t="inlineStr">
        <is>
          <t>L0222669</t>
        </is>
      </c>
      <c r="Y10787" t="inlineStr">
        <is>
          <t>2026-05-28</t>
        </is>
      </c>
      <c r="Z10787" t="inlineStr">
        <is>
          <t>home_use</t>
        </is>
      </c>
      <c r="AA10787" t="inlineStr">
        <is>
          <t>IMP01310</t>
        </is>
      </c>
      <c r="AB10787" t="inlineStr">
        <is>
          <t>T109167</t>
        </is>
      </c>
      <c r="AC10787" s="32" t="n">
        <v>949873.91</v>
      </c>
      <c r="AD10787" s="32" t="n">
        <v>101636.51</v>
      </c>
      <c r="AE10787" s="35">
        <f>(LEFT(Y10787,4)-Parameters!$B$23)*12+MID(Y10787,6,2)-Parameters!$B$24+1</f>
        <v/>
      </c>
    </row>
    <row r="10788">
      <c r="X10788" t="inlineStr">
        <is>
          <t>L0222670</t>
        </is>
      </c>
      <c r="Y10788" t="inlineStr">
        <is>
          <t>2026-05-28</t>
        </is>
      </c>
      <c r="Z10788" t="inlineStr">
        <is>
          <t>home_use</t>
        </is>
      </c>
      <c r="AA10788" t="inlineStr">
        <is>
          <t>IMP01310</t>
        </is>
      </c>
      <c r="AB10788" t="inlineStr">
        <is>
          <t>T109167</t>
        </is>
      </c>
      <c r="AC10788" s="32" t="n">
        <v>1599574.46</v>
      </c>
      <c r="AD10788" s="32" t="n">
        <v>171154.47</v>
      </c>
      <c r="AE10788" s="35">
        <f>(LEFT(Y10788,4)-Parameters!$B$23)*12+MID(Y10788,6,2)-Parameters!$B$24+1</f>
        <v/>
      </c>
    </row>
    <row r="10789">
      <c r="X10789" t="inlineStr">
        <is>
          <t>L0222671</t>
        </is>
      </c>
      <c r="Y10789" t="inlineStr">
        <is>
          <t>2026-05-28</t>
        </is>
      </c>
      <c r="Z10789" t="inlineStr">
        <is>
          <t>home_use</t>
        </is>
      </c>
      <c r="AA10789" t="inlineStr">
        <is>
          <t>IMP01310</t>
        </is>
      </c>
      <c r="AB10789" t="inlineStr">
        <is>
          <t>T109167</t>
        </is>
      </c>
      <c r="AC10789" s="32" t="n">
        <v>356812</v>
      </c>
      <c r="AD10789" s="32" t="n">
        <v>44601.5</v>
      </c>
      <c r="AE10789" s="35">
        <f>(LEFT(Y10789,4)-Parameters!$B$23)*12+MID(Y10789,6,2)-Parameters!$B$24+1</f>
        <v/>
      </c>
    </row>
    <row r="10790">
      <c r="X10790" t="inlineStr">
        <is>
          <t>L0222672</t>
        </is>
      </c>
      <c r="Y10790" t="inlineStr">
        <is>
          <t>2026-05-28</t>
        </is>
      </c>
      <c r="Z10790" t="inlineStr">
        <is>
          <t>home_use</t>
        </is>
      </c>
      <c r="AA10790" t="inlineStr">
        <is>
          <t>IMP01310</t>
        </is>
      </c>
      <c r="AB10790" t="inlineStr">
        <is>
          <t>T109167</t>
        </is>
      </c>
      <c r="AC10790" s="32" t="n">
        <v>917337.0699999999</v>
      </c>
      <c r="AD10790" s="32" t="n">
        <v>98155.07000000001</v>
      </c>
      <c r="AE10790" s="35">
        <f>(LEFT(Y10790,4)-Parameters!$B$23)*12+MID(Y10790,6,2)-Parameters!$B$24+1</f>
        <v/>
      </c>
    </row>
    <row r="10791">
      <c r="X10791" t="inlineStr">
        <is>
          <t>L0222674</t>
        </is>
      </c>
      <c r="Y10791" t="inlineStr">
        <is>
          <t>2026-05-28</t>
        </is>
      </c>
      <c r="Z10791" t="inlineStr">
        <is>
          <t>home_use</t>
        </is>
      </c>
      <c r="AA10791" t="inlineStr">
        <is>
          <t>IMP01310</t>
        </is>
      </c>
      <c r="AB10791" t="inlineStr">
        <is>
          <t>T109167</t>
        </is>
      </c>
      <c r="AC10791" s="32" t="n">
        <v>686788.76</v>
      </c>
      <c r="AD10791" s="32" t="n">
        <v>73486.39999999999</v>
      </c>
      <c r="AE10791" s="35">
        <f>(LEFT(Y10791,4)-Parameters!$B$23)*12+MID(Y10791,6,2)-Parameters!$B$24+1</f>
        <v/>
      </c>
    </row>
    <row r="10792">
      <c r="X10792" t="inlineStr">
        <is>
          <t>L0222675</t>
        </is>
      </c>
      <c r="Y10792" t="inlineStr">
        <is>
          <t>2026-05-28</t>
        </is>
      </c>
      <c r="Z10792" t="inlineStr">
        <is>
          <t>home_use</t>
        </is>
      </c>
      <c r="AA10792" t="inlineStr">
        <is>
          <t>IMP01310</t>
        </is>
      </c>
      <c r="AB10792" t="inlineStr">
        <is>
          <t>T109167</t>
        </is>
      </c>
      <c r="AC10792" s="32" t="n">
        <v>745894.95</v>
      </c>
      <c r="AD10792" s="32" t="n">
        <v>79810.75999999999</v>
      </c>
      <c r="AE10792" s="35">
        <f>(LEFT(Y10792,4)-Parameters!$B$23)*12+MID(Y10792,6,2)-Parameters!$B$24+1</f>
        <v/>
      </c>
    </row>
    <row r="10793">
      <c r="X10793" t="inlineStr">
        <is>
          <t>L0222916</t>
        </is>
      </c>
      <c r="Y10793" t="inlineStr">
        <is>
          <t>2026-06-01</t>
        </is>
      </c>
      <c r="Z10793" t="inlineStr">
        <is>
          <t>home_use</t>
        </is>
      </c>
      <c r="AA10793" t="inlineStr">
        <is>
          <t>IMP01310</t>
        </is>
      </c>
      <c r="AB10793" t="inlineStr">
        <is>
          <t>T109167</t>
        </is>
      </c>
      <c r="AC10793" s="32" t="n">
        <v>204807.58</v>
      </c>
      <c r="AD10793" s="32" t="n">
        <v>21914.41</v>
      </c>
      <c r="AE10793" s="35">
        <f>(LEFT(Y10793,4)-Parameters!$B$23)*12+MID(Y10793,6,2)-Parameters!$B$24+1</f>
        <v/>
      </c>
    </row>
    <row r="10794">
      <c r="X10794" t="inlineStr">
        <is>
          <t>L0222917</t>
        </is>
      </c>
      <c r="Y10794" t="inlineStr">
        <is>
          <t>2026-06-01</t>
        </is>
      </c>
      <c r="Z10794" t="inlineStr">
        <is>
          <t>home_use</t>
        </is>
      </c>
      <c r="AA10794" t="inlineStr">
        <is>
          <t>IMP01310</t>
        </is>
      </c>
      <c r="AB10794" t="inlineStr">
        <is>
          <t>T109167</t>
        </is>
      </c>
      <c r="AC10794" s="32" t="n">
        <v>983880.29</v>
      </c>
      <c r="AD10794" s="32" t="n">
        <v>127904.44</v>
      </c>
      <c r="AE10794" s="35">
        <f>(LEFT(Y10794,4)-Parameters!$B$23)*12+MID(Y10794,6,2)-Parameters!$B$24+1</f>
        <v/>
      </c>
    </row>
    <row r="10795">
      <c r="X10795" t="inlineStr">
        <is>
          <t>L0222919</t>
        </is>
      </c>
      <c r="Y10795" t="inlineStr">
        <is>
          <t>2026-06-01</t>
        </is>
      </c>
      <c r="Z10795" t="inlineStr">
        <is>
          <t>home_use</t>
        </is>
      </c>
      <c r="AA10795" t="inlineStr">
        <is>
          <t>IMP01310</t>
        </is>
      </c>
      <c r="AB10795" t="inlineStr">
        <is>
          <t>T109167</t>
        </is>
      </c>
      <c r="AC10795" s="32" t="n">
        <v>536592.22</v>
      </c>
      <c r="AD10795" s="32" t="n">
        <v>57415.37</v>
      </c>
      <c r="AE10795" s="35">
        <f>(LEFT(Y10795,4)-Parameters!$B$23)*12+MID(Y10795,6,2)-Parameters!$B$24+1</f>
        <v/>
      </c>
    </row>
    <row r="10796">
      <c r="X10796" t="inlineStr">
        <is>
          <t>L0222920</t>
        </is>
      </c>
      <c r="Y10796" t="inlineStr">
        <is>
          <t>2026-06-01</t>
        </is>
      </c>
      <c r="Z10796" t="inlineStr">
        <is>
          <t>home_use</t>
        </is>
      </c>
      <c r="AA10796" t="inlineStr">
        <is>
          <t>IMP01310</t>
        </is>
      </c>
      <c r="AB10796" t="inlineStr">
        <is>
          <t>T109167</t>
        </is>
      </c>
      <c r="AC10796" s="32" t="n">
        <v>1147538.64</v>
      </c>
      <c r="AD10796" s="32" t="n">
        <v>149180.02</v>
      </c>
      <c r="AE10796" s="35">
        <f>(LEFT(Y10796,4)-Parameters!$B$23)*12+MID(Y10796,6,2)-Parameters!$B$24+1</f>
        <v/>
      </c>
    </row>
    <row r="10797">
      <c r="X10797" t="inlineStr">
        <is>
          <t>L0222922</t>
        </is>
      </c>
      <c r="Y10797" t="inlineStr">
        <is>
          <t>2026-06-01</t>
        </is>
      </c>
      <c r="Z10797" t="inlineStr">
        <is>
          <t>home_use</t>
        </is>
      </c>
      <c r="AA10797" t="inlineStr">
        <is>
          <t>IMP01310</t>
        </is>
      </c>
      <c r="AB10797" t="inlineStr">
        <is>
          <t>T109167</t>
        </is>
      </c>
      <c r="AC10797" s="32" t="n">
        <v>368048</v>
      </c>
      <c r="AD10797" s="32" t="n">
        <v>39381.14</v>
      </c>
      <c r="AE10797" s="35">
        <f>(LEFT(Y10797,4)-Parameters!$B$23)*12+MID(Y10797,6,2)-Parameters!$B$24+1</f>
        <v/>
      </c>
    </row>
    <row r="10798">
      <c r="X10798" t="inlineStr">
        <is>
          <t>L0222923</t>
        </is>
      </c>
      <c r="Y10798" t="inlineStr">
        <is>
          <t>2026-06-01</t>
        </is>
      </c>
      <c r="Z10798" t="inlineStr">
        <is>
          <t>home_use</t>
        </is>
      </c>
      <c r="AA10798" t="inlineStr">
        <is>
          <t>IMP01310</t>
        </is>
      </c>
      <c r="AB10798" t="inlineStr">
        <is>
          <t>T109167</t>
        </is>
      </c>
      <c r="AC10798" s="32" t="n">
        <v>322312.35</v>
      </c>
      <c r="AD10798" s="32" t="n">
        <v>34487.42</v>
      </c>
      <c r="AE10798" s="35">
        <f>(LEFT(Y10798,4)-Parameters!$B$23)*12+MID(Y10798,6,2)-Parameters!$B$24+1</f>
        <v/>
      </c>
    </row>
    <row r="10799">
      <c r="X10799" t="inlineStr">
        <is>
          <t>L0223176</t>
        </is>
      </c>
      <c r="Y10799" t="inlineStr">
        <is>
          <t>2026-06-02</t>
        </is>
      </c>
      <c r="Z10799" t="inlineStr">
        <is>
          <t>home_use</t>
        </is>
      </c>
      <c r="AA10799" t="inlineStr">
        <is>
          <t>IMP01310</t>
        </is>
      </c>
      <c r="AB10799" t="inlineStr">
        <is>
          <t>T109167</t>
        </is>
      </c>
      <c r="AC10799" s="32" t="n">
        <v>338506.93</v>
      </c>
      <c r="AD10799" s="32" t="n">
        <v>36220.24</v>
      </c>
      <c r="AE10799" s="35">
        <f>(LEFT(Y10799,4)-Parameters!$B$23)*12+MID(Y10799,6,2)-Parameters!$B$24+1</f>
        <v/>
      </c>
    </row>
    <row r="10800">
      <c r="X10800" t="inlineStr">
        <is>
          <t>L0223177</t>
        </is>
      </c>
      <c r="Y10800" t="inlineStr">
        <is>
          <t>2026-06-02</t>
        </is>
      </c>
      <c r="Z10800" t="inlineStr">
        <is>
          <t>home_use</t>
        </is>
      </c>
      <c r="AA10800" t="inlineStr">
        <is>
          <t>IMP01310</t>
        </is>
      </c>
      <c r="AB10800" t="inlineStr">
        <is>
          <t>T109167</t>
        </is>
      </c>
      <c r="AC10800" s="32" t="n">
        <v>432279.48</v>
      </c>
      <c r="AD10800" s="32" t="n">
        <v>46253.9</v>
      </c>
      <c r="AE10800" s="35">
        <f>(LEFT(Y10800,4)-Parameters!$B$23)*12+MID(Y10800,6,2)-Parameters!$B$24+1</f>
        <v/>
      </c>
    </row>
    <row r="10801">
      <c r="X10801" t="inlineStr">
        <is>
          <t>L0223178</t>
        </is>
      </c>
      <c r="Y10801" t="inlineStr">
        <is>
          <t>2026-06-02</t>
        </is>
      </c>
      <c r="Z10801" t="inlineStr">
        <is>
          <t>home_use</t>
        </is>
      </c>
      <c r="AA10801" t="inlineStr">
        <is>
          <t>IMP01310</t>
        </is>
      </c>
      <c r="AB10801" t="inlineStr">
        <is>
          <t>T109167</t>
        </is>
      </c>
      <c r="AC10801" s="32" t="n">
        <v>423111.94</v>
      </c>
      <c r="AD10801" s="32" t="n">
        <v>45272.98</v>
      </c>
      <c r="AE10801" s="35">
        <f>(LEFT(Y10801,4)-Parameters!$B$23)*12+MID(Y10801,6,2)-Parameters!$B$24+1</f>
        <v/>
      </c>
    </row>
    <row r="10802">
      <c r="X10802" t="inlineStr">
        <is>
          <t>L0223179</t>
        </is>
      </c>
      <c r="Y10802" t="inlineStr">
        <is>
          <t>2026-06-02</t>
        </is>
      </c>
      <c r="Z10802" t="inlineStr">
        <is>
          <t>home_use</t>
        </is>
      </c>
      <c r="AA10802" t="inlineStr">
        <is>
          <t>IMP01310</t>
        </is>
      </c>
      <c r="AB10802" t="inlineStr">
        <is>
          <t>T109167</t>
        </is>
      </c>
      <c r="AC10802" s="32" t="n">
        <v>724772.0600000001</v>
      </c>
      <c r="AD10802" s="32" t="n">
        <v>77550.61</v>
      </c>
      <c r="AE10802" s="35">
        <f>(LEFT(Y10802,4)-Parameters!$B$23)*12+MID(Y10802,6,2)-Parameters!$B$24+1</f>
        <v/>
      </c>
    </row>
    <row r="10803">
      <c r="X10803" t="inlineStr">
        <is>
          <t>L0223180</t>
        </is>
      </c>
      <c r="Y10803" t="inlineStr">
        <is>
          <t>2026-06-02</t>
        </is>
      </c>
      <c r="Z10803" t="inlineStr">
        <is>
          <t>home_use</t>
        </is>
      </c>
      <c r="AA10803" t="inlineStr">
        <is>
          <t>IMP01310</t>
        </is>
      </c>
      <c r="AB10803" t="inlineStr">
        <is>
          <t>T109167</t>
        </is>
      </c>
      <c r="AC10803" s="32" t="n">
        <v>959326.3</v>
      </c>
      <c r="AD10803" s="32" t="n">
        <v>102647.91</v>
      </c>
      <c r="AE10803" s="35">
        <f>(LEFT(Y10803,4)-Parameters!$B$23)*12+MID(Y10803,6,2)-Parameters!$B$24+1</f>
        <v/>
      </c>
    </row>
    <row r="10804">
      <c r="X10804" t="inlineStr">
        <is>
          <t>L0223451</t>
        </is>
      </c>
      <c r="Y10804" t="inlineStr">
        <is>
          <t>2026-06-03</t>
        </is>
      </c>
      <c r="Z10804" t="inlineStr">
        <is>
          <t>home_use</t>
        </is>
      </c>
      <c r="AA10804" t="inlineStr">
        <is>
          <t>IMP01310</t>
        </is>
      </c>
      <c r="AB10804" t="inlineStr">
        <is>
          <t>T109167</t>
        </is>
      </c>
      <c r="AC10804" s="32" t="n">
        <v>1771535.14</v>
      </c>
      <c r="AD10804" s="32" t="n">
        <v>189554.26</v>
      </c>
      <c r="AE10804" s="35">
        <f>(LEFT(Y10804,4)-Parameters!$B$23)*12+MID(Y10804,6,2)-Parameters!$B$24+1</f>
        <v/>
      </c>
    </row>
    <row r="10805">
      <c r="X10805" t="inlineStr">
        <is>
          <t>L0223452</t>
        </is>
      </c>
      <c r="Y10805" t="inlineStr">
        <is>
          <t>2026-06-03</t>
        </is>
      </c>
      <c r="Z10805" t="inlineStr">
        <is>
          <t>home_use</t>
        </is>
      </c>
      <c r="AA10805" t="inlineStr">
        <is>
          <t>IMP01310</t>
        </is>
      </c>
      <c r="AB10805" t="inlineStr">
        <is>
          <t>T109167</t>
        </is>
      </c>
      <c r="AC10805" s="32" t="n">
        <v>205136.56</v>
      </c>
      <c r="AD10805" s="32" t="n">
        <v>26667.75</v>
      </c>
      <c r="AE10805" s="35">
        <f>(LEFT(Y10805,4)-Parameters!$B$23)*12+MID(Y10805,6,2)-Parameters!$B$24+1</f>
        <v/>
      </c>
    </row>
    <row r="10806">
      <c r="X10806" t="inlineStr">
        <is>
          <t>L0223453</t>
        </is>
      </c>
      <c r="Y10806" t="inlineStr">
        <is>
          <t>2026-06-03</t>
        </is>
      </c>
      <c r="Z10806" t="inlineStr">
        <is>
          <t>home_use</t>
        </is>
      </c>
      <c r="AA10806" t="inlineStr">
        <is>
          <t>IMP01310</t>
        </is>
      </c>
      <c r="AB10806" t="inlineStr">
        <is>
          <t>T109167</t>
        </is>
      </c>
      <c r="AC10806" s="32" t="n">
        <v>3635364.92</v>
      </c>
      <c r="AD10806" s="32" t="n">
        <v>388984.05</v>
      </c>
      <c r="AE10806" s="35">
        <f>(LEFT(Y10806,4)-Parameters!$B$23)*12+MID(Y10806,6,2)-Parameters!$B$24+1</f>
        <v/>
      </c>
    </row>
    <row r="10807">
      <c r="X10807" t="inlineStr">
        <is>
          <t>L0223455</t>
        </is>
      </c>
      <c r="Y10807" t="inlineStr">
        <is>
          <t>2026-06-03</t>
        </is>
      </c>
      <c r="Z10807" t="inlineStr">
        <is>
          <t>home_use</t>
        </is>
      </c>
      <c r="AA10807" t="inlineStr">
        <is>
          <t>IMP01310</t>
        </is>
      </c>
      <c r="AB10807" t="inlineStr">
        <is>
          <t>T109167</t>
        </is>
      </c>
      <c r="AC10807" s="32" t="n">
        <v>819413.73</v>
      </c>
      <c r="AD10807" s="32" t="n">
        <v>87677.27</v>
      </c>
      <c r="AE10807" s="35">
        <f>(LEFT(Y10807,4)-Parameters!$B$23)*12+MID(Y10807,6,2)-Parameters!$B$24+1</f>
        <v/>
      </c>
    </row>
    <row r="10808">
      <c r="X10808" t="inlineStr">
        <is>
          <t>L0223456</t>
        </is>
      </c>
      <c r="Y10808" t="inlineStr">
        <is>
          <t>2026-06-03</t>
        </is>
      </c>
      <c r="Z10808" t="inlineStr">
        <is>
          <t>home_use</t>
        </is>
      </c>
      <c r="AA10808" t="inlineStr">
        <is>
          <t>IMP01310</t>
        </is>
      </c>
      <c r="AB10808" t="inlineStr">
        <is>
          <t>T109167</t>
        </is>
      </c>
      <c r="AC10808" s="32" t="n">
        <v>3089151.29</v>
      </c>
      <c r="AD10808" s="32" t="n">
        <v>330539.19</v>
      </c>
      <c r="AE10808" s="35">
        <f>(LEFT(Y10808,4)-Parameters!$B$23)*12+MID(Y10808,6,2)-Parameters!$B$24+1</f>
        <v/>
      </c>
    </row>
    <row r="10809">
      <c r="X10809" t="inlineStr">
        <is>
          <t>L0223698</t>
        </is>
      </c>
      <c r="Y10809" t="inlineStr">
        <is>
          <t>2026-06-04</t>
        </is>
      </c>
      <c r="Z10809" t="inlineStr">
        <is>
          <t>home_use</t>
        </is>
      </c>
      <c r="AA10809" t="inlineStr">
        <is>
          <t>IMP01310</t>
        </is>
      </c>
      <c r="AB10809" t="inlineStr">
        <is>
          <t>T109167</t>
        </is>
      </c>
      <c r="AC10809" s="32" t="n">
        <v>602412.9300000001</v>
      </c>
      <c r="AD10809" s="32" t="n">
        <v>64458.18</v>
      </c>
      <c r="AE10809" s="35">
        <f>(LEFT(Y10809,4)-Parameters!$B$23)*12+MID(Y10809,6,2)-Parameters!$B$24+1</f>
        <v/>
      </c>
    </row>
    <row r="10810">
      <c r="X10810" t="inlineStr">
        <is>
          <t>L0223699</t>
        </is>
      </c>
      <c r="Y10810" t="inlineStr">
        <is>
          <t>2026-06-04</t>
        </is>
      </c>
      <c r="Z10810" t="inlineStr">
        <is>
          <t>home_use</t>
        </is>
      </c>
      <c r="AA10810" t="inlineStr">
        <is>
          <t>IMP01310</t>
        </is>
      </c>
      <c r="AB10810" t="inlineStr">
        <is>
          <t>T109167</t>
        </is>
      </c>
      <c r="AC10810" s="32" t="n">
        <v>651595.37</v>
      </c>
      <c r="AD10810" s="32" t="n">
        <v>65159.54</v>
      </c>
      <c r="AE10810" s="35">
        <f>(LEFT(Y10810,4)-Parameters!$B$23)*12+MID(Y10810,6,2)-Parameters!$B$24+1</f>
        <v/>
      </c>
    </row>
    <row r="10811">
      <c r="X10811" t="inlineStr">
        <is>
          <t>L0223701</t>
        </is>
      </c>
      <c r="Y10811" t="inlineStr">
        <is>
          <t>2026-06-04</t>
        </is>
      </c>
      <c r="Z10811" t="inlineStr">
        <is>
          <t>warehouse_out</t>
        </is>
      </c>
      <c r="AA10811" t="inlineStr">
        <is>
          <t>IMP01310</t>
        </is>
      </c>
      <c r="AB10811" t="inlineStr">
        <is>
          <t>T109167</t>
        </is>
      </c>
      <c r="AC10811" s="32" t="n">
        <v>1349138.04</v>
      </c>
      <c r="AD10811" s="32" t="n">
        <v>144357.77</v>
      </c>
      <c r="AE10811" s="35">
        <f>(LEFT(Y10811,4)-Parameters!$B$23)*12+MID(Y10811,6,2)-Parameters!$B$24+1</f>
        <v/>
      </c>
    </row>
    <row r="10812">
      <c r="X10812" t="inlineStr">
        <is>
          <t>L0223703</t>
        </is>
      </c>
      <c r="Y10812" t="inlineStr">
        <is>
          <t>2026-06-04</t>
        </is>
      </c>
      <c r="Z10812" t="inlineStr">
        <is>
          <t>home_use</t>
        </is>
      </c>
      <c r="AA10812" t="inlineStr">
        <is>
          <t>IMP01310</t>
        </is>
      </c>
      <c r="AB10812" t="inlineStr">
        <is>
          <t>T109167</t>
        </is>
      </c>
      <c r="AC10812" s="32" t="n">
        <v>628994.6</v>
      </c>
      <c r="AD10812" s="32" t="n">
        <v>67302.42</v>
      </c>
      <c r="AE10812" s="35">
        <f>(LEFT(Y10812,4)-Parameters!$B$23)*12+MID(Y10812,6,2)-Parameters!$B$24+1</f>
        <v/>
      </c>
    </row>
    <row r="10813">
      <c r="X10813" t="inlineStr">
        <is>
          <t>L0223704</t>
        </is>
      </c>
      <c r="Y10813" t="inlineStr">
        <is>
          <t>2026-06-04</t>
        </is>
      </c>
      <c r="Z10813" t="inlineStr">
        <is>
          <t>home_use</t>
        </is>
      </c>
      <c r="AA10813" t="inlineStr">
        <is>
          <t>IMP01310</t>
        </is>
      </c>
      <c r="AB10813" t="inlineStr">
        <is>
          <t>T109167</t>
        </is>
      </c>
      <c r="AC10813" s="32" t="n">
        <v>1888173.7</v>
      </c>
      <c r="AD10813" s="32" t="n">
        <v>236021.71</v>
      </c>
      <c r="AE10813" s="35">
        <f>(LEFT(Y10813,4)-Parameters!$B$23)*12+MID(Y10813,6,2)-Parameters!$B$24+1</f>
        <v/>
      </c>
    </row>
    <row r="10814">
      <c r="X10814" t="inlineStr">
        <is>
          <t>L0223705</t>
        </is>
      </c>
      <c r="Y10814" t="inlineStr">
        <is>
          <t>2026-06-04</t>
        </is>
      </c>
      <c r="Z10814" t="inlineStr">
        <is>
          <t>home_use</t>
        </is>
      </c>
      <c r="AA10814" t="inlineStr">
        <is>
          <t>IMP01310</t>
        </is>
      </c>
      <c r="AB10814" t="inlineStr">
        <is>
          <t>T109167</t>
        </is>
      </c>
      <c r="AC10814" s="32" t="n">
        <v>586144.22</v>
      </c>
      <c r="AD10814" s="32" t="n">
        <v>62717.43</v>
      </c>
      <c r="AE10814" s="35">
        <f>(LEFT(Y10814,4)-Parameters!$B$23)*12+MID(Y10814,6,2)-Parameters!$B$24+1</f>
        <v/>
      </c>
    </row>
    <row r="10815">
      <c r="X10815" t="inlineStr">
        <is>
          <t>L0223706</t>
        </is>
      </c>
      <c r="Y10815" t="inlineStr">
        <is>
          <t>2026-06-04</t>
        </is>
      </c>
      <c r="Z10815" t="inlineStr">
        <is>
          <t>home_use</t>
        </is>
      </c>
      <c r="AA10815" t="inlineStr">
        <is>
          <t>IMP01310</t>
        </is>
      </c>
      <c r="AB10815" t="inlineStr">
        <is>
          <t>T109167</t>
        </is>
      </c>
      <c r="AC10815" s="32" t="n">
        <v>254378.8</v>
      </c>
      <c r="AD10815" s="32" t="n">
        <v>27218.53</v>
      </c>
      <c r="AE10815" s="35">
        <f>(LEFT(Y10815,4)-Parameters!$B$23)*12+MID(Y10815,6,2)-Parameters!$B$24+1</f>
        <v/>
      </c>
    </row>
    <row r="10816">
      <c r="X10816" t="inlineStr">
        <is>
          <t>L0224001</t>
        </is>
      </c>
      <c r="Y10816" t="inlineStr">
        <is>
          <t>2026-06-05</t>
        </is>
      </c>
      <c r="Z10816" t="inlineStr">
        <is>
          <t>home_use</t>
        </is>
      </c>
      <c r="AA10816" t="inlineStr">
        <is>
          <t>IMP01310</t>
        </is>
      </c>
      <c r="AB10816" t="inlineStr">
        <is>
          <t>T109167</t>
        </is>
      </c>
      <c r="AC10816" s="32" t="n">
        <v>1596286.67</v>
      </c>
      <c r="AD10816" s="32" t="n">
        <v>199535.83</v>
      </c>
      <c r="AE10816" s="35">
        <f>(LEFT(Y10816,4)-Parameters!$B$23)*12+MID(Y10816,6,2)-Parameters!$B$24+1</f>
        <v/>
      </c>
    </row>
    <row r="10817">
      <c r="X10817" t="inlineStr">
        <is>
          <t>L0224002</t>
        </is>
      </c>
      <c r="Y10817" t="inlineStr">
        <is>
          <t>2026-06-05</t>
        </is>
      </c>
      <c r="Z10817" t="inlineStr">
        <is>
          <t>home_use</t>
        </is>
      </c>
      <c r="AA10817" t="inlineStr">
        <is>
          <t>IMP01310</t>
        </is>
      </c>
      <c r="AB10817" t="inlineStr">
        <is>
          <t>T109167</t>
        </is>
      </c>
      <c r="AC10817" s="32" t="n">
        <v>1944341.9</v>
      </c>
      <c r="AD10817" s="32" t="n">
        <v>208044.58</v>
      </c>
      <c r="AE10817" s="35">
        <f>(LEFT(Y10817,4)-Parameters!$B$23)*12+MID(Y10817,6,2)-Parameters!$B$24+1</f>
        <v/>
      </c>
    </row>
    <row r="10818">
      <c r="X10818" t="inlineStr">
        <is>
          <t>L0224003</t>
        </is>
      </c>
      <c r="Y10818" t="inlineStr">
        <is>
          <t>2026-06-05</t>
        </is>
      </c>
      <c r="Z10818" t="inlineStr">
        <is>
          <t>warehouse_out</t>
        </is>
      </c>
      <c r="AA10818" t="inlineStr">
        <is>
          <t>IMP01310</t>
        </is>
      </c>
      <c r="AB10818" t="inlineStr">
        <is>
          <t>T109167</t>
        </is>
      </c>
      <c r="AC10818" s="32" t="n">
        <v>689228.4399999999</v>
      </c>
      <c r="AD10818" s="32" t="n">
        <v>79261.27</v>
      </c>
      <c r="AE10818" s="35">
        <f>(LEFT(Y10818,4)-Parameters!$B$23)*12+MID(Y10818,6,2)-Parameters!$B$24+1</f>
        <v/>
      </c>
    </row>
    <row r="10819">
      <c r="X10819" t="inlineStr">
        <is>
          <t>L0224004</t>
        </is>
      </c>
      <c r="Y10819" t="inlineStr">
        <is>
          <t>2026-06-05</t>
        </is>
      </c>
      <c r="Z10819" t="inlineStr">
        <is>
          <t>home_use</t>
        </is>
      </c>
      <c r="AA10819" t="inlineStr">
        <is>
          <t>IMP01310</t>
        </is>
      </c>
      <c r="AB10819" t="inlineStr">
        <is>
          <t>T109167</t>
        </is>
      </c>
      <c r="AC10819" s="32" t="n">
        <v>115310.65</v>
      </c>
      <c r="AD10819" s="32" t="n">
        <v>12338.24</v>
      </c>
      <c r="AE10819" s="35">
        <f>(LEFT(Y10819,4)-Parameters!$B$23)*12+MID(Y10819,6,2)-Parameters!$B$24+1</f>
        <v/>
      </c>
    </row>
    <row r="10820">
      <c r="X10820" t="inlineStr">
        <is>
          <t>L0224006</t>
        </is>
      </c>
      <c r="Y10820" t="inlineStr">
        <is>
          <t>2026-06-05</t>
        </is>
      </c>
      <c r="Z10820" t="inlineStr">
        <is>
          <t>home_use</t>
        </is>
      </c>
      <c r="AA10820" t="inlineStr">
        <is>
          <t>IMP01310</t>
        </is>
      </c>
      <c r="AB10820" t="inlineStr">
        <is>
          <t>T109167</t>
        </is>
      </c>
      <c r="AC10820" s="32" t="n">
        <v>326373.83</v>
      </c>
      <c r="AD10820" s="32" t="n">
        <v>34922</v>
      </c>
      <c r="AE10820" s="35">
        <f>(LEFT(Y10820,4)-Parameters!$B$23)*12+MID(Y10820,6,2)-Parameters!$B$24+1</f>
        <v/>
      </c>
    </row>
    <row r="10821">
      <c r="X10821" t="inlineStr">
        <is>
          <t>L0224007</t>
        </is>
      </c>
      <c r="Y10821" t="inlineStr">
        <is>
          <t>2026-06-05</t>
        </is>
      </c>
      <c r="Z10821" t="inlineStr">
        <is>
          <t>home_use</t>
        </is>
      </c>
      <c r="AA10821" t="inlineStr">
        <is>
          <t>IMP01310</t>
        </is>
      </c>
      <c r="AB10821" t="inlineStr">
        <is>
          <t>T109167</t>
        </is>
      </c>
      <c r="AC10821" s="32" t="n">
        <v>1834545.29</v>
      </c>
      <c r="AD10821" s="32" t="n">
        <v>229318.16</v>
      </c>
      <c r="AE10821" s="35">
        <f>(LEFT(Y10821,4)-Parameters!$B$23)*12+MID(Y10821,6,2)-Parameters!$B$24+1</f>
        <v/>
      </c>
    </row>
    <row r="10822">
      <c r="X10822" t="inlineStr">
        <is>
          <t>L0224008</t>
        </is>
      </c>
      <c r="Y10822" t="inlineStr">
        <is>
          <t>2026-06-05</t>
        </is>
      </c>
      <c r="Z10822" t="inlineStr">
        <is>
          <t>home_use</t>
        </is>
      </c>
      <c r="AA10822" t="inlineStr">
        <is>
          <t>IMP01310</t>
        </is>
      </c>
      <c r="AB10822" t="inlineStr">
        <is>
          <t>T109167</t>
        </is>
      </c>
      <c r="AC10822" s="32" t="n">
        <v>1158991.73</v>
      </c>
      <c r="AD10822" s="32" t="n">
        <v>115899.17</v>
      </c>
      <c r="AE10822" s="35">
        <f>(LEFT(Y10822,4)-Parameters!$B$23)*12+MID(Y10822,6,2)-Parameters!$B$24+1</f>
        <v/>
      </c>
    </row>
    <row r="10823">
      <c r="X10823" t="inlineStr">
        <is>
          <t>L0224274</t>
        </is>
      </c>
      <c r="Y10823" t="inlineStr">
        <is>
          <t>2026-06-06</t>
        </is>
      </c>
      <c r="Z10823" t="inlineStr">
        <is>
          <t>home_use</t>
        </is>
      </c>
      <c r="AA10823" t="inlineStr">
        <is>
          <t>IMP01310</t>
        </is>
      </c>
      <c r="AB10823" t="inlineStr">
        <is>
          <t>T109167</t>
        </is>
      </c>
      <c r="AC10823" s="32" t="n">
        <v>311439.49</v>
      </c>
      <c r="AD10823" s="32" t="n">
        <v>33324.03</v>
      </c>
      <c r="AE10823" s="35">
        <f>(LEFT(Y10823,4)-Parameters!$B$23)*12+MID(Y10823,6,2)-Parameters!$B$24+1</f>
        <v/>
      </c>
    </row>
    <row r="10824">
      <c r="X10824" t="inlineStr">
        <is>
          <t>L0224275</t>
        </is>
      </c>
      <c r="Y10824" t="inlineStr">
        <is>
          <t>2026-06-06</t>
        </is>
      </c>
      <c r="Z10824" t="inlineStr">
        <is>
          <t>home_use</t>
        </is>
      </c>
      <c r="AA10824" t="inlineStr">
        <is>
          <t>IMP01310</t>
        </is>
      </c>
      <c r="AB10824" t="inlineStr">
        <is>
          <t>T109167</t>
        </is>
      </c>
      <c r="AC10824" s="32" t="n">
        <v>731496.83</v>
      </c>
      <c r="AD10824" s="32" t="n">
        <v>78270.16</v>
      </c>
      <c r="AE10824" s="35">
        <f>(LEFT(Y10824,4)-Parameters!$B$23)*12+MID(Y10824,6,2)-Parameters!$B$24+1</f>
        <v/>
      </c>
    </row>
    <row r="10825">
      <c r="X10825" t="inlineStr">
        <is>
          <t>L0224277</t>
        </is>
      </c>
      <c r="Y10825" t="inlineStr">
        <is>
          <t>2026-06-06</t>
        </is>
      </c>
      <c r="Z10825" t="inlineStr">
        <is>
          <t>home_use</t>
        </is>
      </c>
      <c r="AA10825" t="inlineStr">
        <is>
          <t>IMP01310</t>
        </is>
      </c>
      <c r="AB10825" t="inlineStr">
        <is>
          <t>T109167</t>
        </is>
      </c>
      <c r="AC10825" s="32" t="n">
        <v>1790974.75</v>
      </c>
      <c r="AD10825" s="32" t="n">
        <v>191634.3</v>
      </c>
      <c r="AE10825" s="35">
        <f>(LEFT(Y10825,4)-Parameters!$B$23)*12+MID(Y10825,6,2)-Parameters!$B$24+1</f>
        <v/>
      </c>
    </row>
    <row r="10826">
      <c r="X10826" t="inlineStr">
        <is>
          <t>L0224278</t>
        </is>
      </c>
      <c r="Y10826" t="inlineStr">
        <is>
          <t>2026-06-06</t>
        </is>
      </c>
      <c r="Z10826" t="inlineStr">
        <is>
          <t>home_use</t>
        </is>
      </c>
      <c r="AA10826" t="inlineStr">
        <is>
          <t>IMP01310</t>
        </is>
      </c>
      <c r="AB10826" t="inlineStr">
        <is>
          <t>T109167</t>
        </is>
      </c>
      <c r="AC10826" s="32" t="n">
        <v>775218.8</v>
      </c>
      <c r="AD10826" s="32" t="n">
        <v>82948.41</v>
      </c>
      <c r="AE10826" s="35">
        <f>(LEFT(Y10826,4)-Parameters!$B$23)*12+MID(Y10826,6,2)-Parameters!$B$24+1</f>
        <v/>
      </c>
    </row>
    <row r="10827">
      <c r="X10827" t="inlineStr">
        <is>
          <t>L0224537</t>
        </is>
      </c>
      <c r="Y10827" t="inlineStr">
        <is>
          <t>2026-06-07</t>
        </is>
      </c>
      <c r="Z10827" t="inlineStr">
        <is>
          <t>home_use</t>
        </is>
      </c>
      <c r="AA10827" t="inlineStr">
        <is>
          <t>IMP01310</t>
        </is>
      </c>
      <c r="AB10827" t="inlineStr">
        <is>
          <t>T109167</t>
        </is>
      </c>
      <c r="AC10827" s="32" t="n">
        <v>508982.04</v>
      </c>
      <c r="AD10827" s="32" t="n">
        <v>54461.08</v>
      </c>
      <c r="AE10827" s="35">
        <f>(LEFT(Y10827,4)-Parameters!$B$23)*12+MID(Y10827,6,2)-Parameters!$B$24+1</f>
        <v/>
      </c>
    </row>
    <row r="10828">
      <c r="X10828" t="inlineStr">
        <is>
          <t>L0224539</t>
        </is>
      </c>
      <c r="Y10828" t="inlineStr">
        <is>
          <t>2026-06-07</t>
        </is>
      </c>
      <c r="Z10828" t="inlineStr">
        <is>
          <t>home_use</t>
        </is>
      </c>
      <c r="AA10828" t="inlineStr">
        <is>
          <t>IMP01310</t>
        </is>
      </c>
      <c r="AB10828" t="inlineStr">
        <is>
          <t>T109167</t>
        </is>
      </c>
      <c r="AC10828" s="32" t="n">
        <v>808980.04</v>
      </c>
      <c r="AD10828" s="32" t="n">
        <v>86560.86</v>
      </c>
      <c r="AE10828" s="35">
        <f>(LEFT(Y10828,4)-Parameters!$B$23)*12+MID(Y10828,6,2)-Parameters!$B$24+1</f>
        <v/>
      </c>
    </row>
    <row r="10829">
      <c r="X10829" t="inlineStr">
        <is>
          <t>L0224783</t>
        </is>
      </c>
      <c r="Y10829" t="inlineStr">
        <is>
          <t>2026-06-08</t>
        </is>
      </c>
      <c r="Z10829" t="inlineStr">
        <is>
          <t>home_use</t>
        </is>
      </c>
      <c r="AA10829" t="inlineStr">
        <is>
          <t>IMP01310</t>
        </is>
      </c>
      <c r="AB10829" t="inlineStr">
        <is>
          <t>T109167</t>
        </is>
      </c>
      <c r="AC10829" s="32" t="n">
        <v>2874939.47</v>
      </c>
      <c r="AD10829" s="32" t="n">
        <v>373742.13</v>
      </c>
      <c r="AE10829" s="35">
        <f>(LEFT(Y10829,4)-Parameters!$B$23)*12+MID(Y10829,6,2)-Parameters!$B$24+1</f>
        <v/>
      </c>
    </row>
    <row r="10830">
      <c r="X10830" t="inlineStr">
        <is>
          <t>L0224784</t>
        </is>
      </c>
      <c r="Y10830" t="inlineStr">
        <is>
          <t>2026-06-08</t>
        </is>
      </c>
      <c r="Z10830" t="inlineStr">
        <is>
          <t>home_use</t>
        </is>
      </c>
      <c r="AA10830" t="inlineStr">
        <is>
          <t>IMP01310</t>
        </is>
      </c>
      <c r="AB10830" t="inlineStr">
        <is>
          <t>T109167</t>
        </is>
      </c>
      <c r="AC10830" s="32" t="n">
        <v>1720580.52</v>
      </c>
      <c r="AD10830" s="32" t="n">
        <v>215072.57</v>
      </c>
      <c r="AE10830" s="35">
        <f>(LEFT(Y10830,4)-Parameters!$B$23)*12+MID(Y10830,6,2)-Parameters!$B$24+1</f>
        <v/>
      </c>
    </row>
    <row r="10831">
      <c r="X10831" t="inlineStr">
        <is>
          <t>L0224787</t>
        </is>
      </c>
      <c r="Y10831" t="inlineStr">
        <is>
          <t>2026-06-08</t>
        </is>
      </c>
      <c r="Z10831" t="inlineStr">
        <is>
          <t>home_use</t>
        </is>
      </c>
      <c r="AA10831" t="inlineStr">
        <is>
          <t>IMP01310</t>
        </is>
      </c>
      <c r="AB10831" t="inlineStr">
        <is>
          <t>T109167</t>
        </is>
      </c>
      <c r="AC10831" s="32" t="n">
        <v>421524.19</v>
      </c>
      <c r="AD10831" s="32" t="n">
        <v>45103.09</v>
      </c>
      <c r="AE10831" s="35">
        <f>(LEFT(Y10831,4)-Parameters!$B$23)*12+MID(Y10831,6,2)-Parameters!$B$24+1</f>
        <v/>
      </c>
    </row>
    <row r="10832">
      <c r="X10832" t="inlineStr">
        <is>
          <t>L0224788</t>
        </is>
      </c>
      <c r="Y10832" t="inlineStr">
        <is>
          <t>2026-06-08</t>
        </is>
      </c>
      <c r="Z10832" t="inlineStr">
        <is>
          <t>home_use</t>
        </is>
      </c>
      <c r="AA10832" t="inlineStr">
        <is>
          <t>IMP01310</t>
        </is>
      </c>
      <c r="AB10832" t="inlineStr">
        <is>
          <t>T109167</t>
        </is>
      </c>
      <c r="AC10832" s="32" t="n">
        <v>740072.46</v>
      </c>
      <c r="AD10832" s="32" t="n">
        <v>79187.75</v>
      </c>
      <c r="AE10832" s="35">
        <f>(LEFT(Y10832,4)-Parameters!$B$23)*12+MID(Y10832,6,2)-Parameters!$B$24+1</f>
        <v/>
      </c>
    </row>
    <row r="10833">
      <c r="X10833" t="inlineStr">
        <is>
          <t>L0224790</t>
        </is>
      </c>
      <c r="Y10833" t="inlineStr">
        <is>
          <t>2026-06-08</t>
        </is>
      </c>
      <c r="Z10833" t="inlineStr">
        <is>
          <t>warehouse_out</t>
        </is>
      </c>
      <c r="AA10833" t="inlineStr">
        <is>
          <t>IMP01310</t>
        </is>
      </c>
      <c r="AB10833" t="inlineStr">
        <is>
          <t>T109167</t>
        </is>
      </c>
      <c r="AC10833" s="32" t="n">
        <v>264391.56</v>
      </c>
      <c r="AD10833" s="32" t="n">
        <v>28289.9</v>
      </c>
      <c r="AE10833" s="35">
        <f>(LEFT(Y10833,4)-Parameters!$B$23)*12+MID(Y10833,6,2)-Parameters!$B$24+1</f>
        <v/>
      </c>
    </row>
    <row r="10834">
      <c r="X10834" t="inlineStr">
        <is>
          <t>L0225052</t>
        </is>
      </c>
      <c r="Y10834" t="inlineStr">
        <is>
          <t>2026-06-09</t>
        </is>
      </c>
      <c r="Z10834" t="inlineStr">
        <is>
          <t>home_use</t>
        </is>
      </c>
      <c r="AA10834" t="inlineStr">
        <is>
          <t>IMP01310</t>
        </is>
      </c>
      <c r="AB10834" t="inlineStr">
        <is>
          <t>T109167</t>
        </is>
      </c>
      <c r="AC10834" s="32" t="n">
        <v>194543.23</v>
      </c>
      <c r="AD10834" s="32" t="n">
        <v>20816.13</v>
      </c>
      <c r="AE10834" s="35">
        <f>(LEFT(Y10834,4)-Parameters!$B$23)*12+MID(Y10834,6,2)-Parameters!$B$24+1</f>
        <v/>
      </c>
    </row>
    <row r="10835">
      <c r="X10835" t="inlineStr">
        <is>
          <t>L0225053</t>
        </is>
      </c>
      <c r="Y10835" t="inlineStr">
        <is>
          <t>2026-06-09</t>
        </is>
      </c>
      <c r="Z10835" t="inlineStr">
        <is>
          <t>home_use</t>
        </is>
      </c>
      <c r="AA10835" t="inlineStr">
        <is>
          <t>IMP01310</t>
        </is>
      </c>
      <c r="AB10835" t="inlineStr">
        <is>
          <t>T109167</t>
        </is>
      </c>
      <c r="AC10835" s="32" t="n">
        <v>2519206.46</v>
      </c>
      <c r="AD10835" s="32" t="n">
        <v>269555.09</v>
      </c>
      <c r="AE10835" s="35">
        <f>(LEFT(Y10835,4)-Parameters!$B$23)*12+MID(Y10835,6,2)-Parameters!$B$24+1</f>
        <v/>
      </c>
    </row>
    <row r="10836">
      <c r="X10836" t="inlineStr">
        <is>
          <t>L0225054</t>
        </is>
      </c>
      <c r="Y10836" t="inlineStr">
        <is>
          <t>2026-06-09</t>
        </is>
      </c>
      <c r="Z10836" t="inlineStr">
        <is>
          <t>home_use</t>
        </is>
      </c>
      <c r="AA10836" t="inlineStr">
        <is>
          <t>IMP01310</t>
        </is>
      </c>
      <c r="AB10836" t="inlineStr">
        <is>
          <t>T109167</t>
        </is>
      </c>
      <c r="AC10836" s="32" t="n">
        <v>2615577.92</v>
      </c>
      <c r="AD10836" s="32" t="n">
        <v>279866.84</v>
      </c>
      <c r="AE10836" s="35">
        <f>(LEFT(Y10836,4)-Parameters!$B$23)*12+MID(Y10836,6,2)-Parameters!$B$24+1</f>
        <v/>
      </c>
    </row>
    <row r="10837">
      <c r="X10837" t="inlineStr">
        <is>
          <t>L0225055</t>
        </is>
      </c>
      <c r="Y10837" t="inlineStr">
        <is>
          <t>2026-06-09</t>
        </is>
      </c>
      <c r="Z10837" t="inlineStr">
        <is>
          <t>home_use</t>
        </is>
      </c>
      <c r="AA10837" t="inlineStr">
        <is>
          <t>IMP01310</t>
        </is>
      </c>
      <c r="AB10837" t="inlineStr">
        <is>
          <t>T109167</t>
        </is>
      </c>
      <c r="AC10837" s="32" t="n">
        <v>603530.75</v>
      </c>
      <c r="AD10837" s="32" t="n">
        <v>64577.79</v>
      </c>
      <c r="AE10837" s="35">
        <f>(LEFT(Y10837,4)-Parameters!$B$23)*12+MID(Y10837,6,2)-Parameters!$B$24+1</f>
        <v/>
      </c>
    </row>
    <row r="10838">
      <c r="X10838" t="inlineStr">
        <is>
          <t>L0225339</t>
        </is>
      </c>
      <c r="Y10838" t="inlineStr">
        <is>
          <t>2026-06-10</t>
        </is>
      </c>
      <c r="Z10838" t="inlineStr">
        <is>
          <t>warehouse_out</t>
        </is>
      </c>
      <c r="AA10838" t="inlineStr">
        <is>
          <t>IMP01310</t>
        </is>
      </c>
      <c r="AB10838" t="inlineStr">
        <is>
          <t>T109167</t>
        </is>
      </c>
      <c r="AC10838" s="32" t="n">
        <v>345924.73</v>
      </c>
      <c r="AD10838" s="32" t="n">
        <v>37013.95</v>
      </c>
      <c r="AE10838" s="35">
        <f>(LEFT(Y10838,4)-Parameters!$B$23)*12+MID(Y10838,6,2)-Parameters!$B$24+1</f>
        <v/>
      </c>
    </row>
    <row r="10839">
      <c r="X10839" t="inlineStr">
        <is>
          <t>L0225340</t>
        </is>
      </c>
      <c r="Y10839" t="inlineStr">
        <is>
          <t>2026-06-10</t>
        </is>
      </c>
      <c r="Z10839" t="inlineStr">
        <is>
          <t>home_use</t>
        </is>
      </c>
      <c r="AA10839" t="inlineStr">
        <is>
          <t>IMP01310</t>
        </is>
      </c>
      <c r="AB10839" t="inlineStr">
        <is>
          <t>T109167</t>
        </is>
      </c>
      <c r="AC10839" s="32" t="n">
        <v>471178.49</v>
      </c>
      <c r="AD10839" s="32" t="n">
        <v>47117.85</v>
      </c>
      <c r="AE10839" s="35">
        <f>(LEFT(Y10839,4)-Parameters!$B$23)*12+MID(Y10839,6,2)-Parameters!$B$24+1</f>
        <v/>
      </c>
    </row>
    <row r="10840">
      <c r="X10840" t="inlineStr">
        <is>
          <t>L0225342</t>
        </is>
      </c>
      <c r="Y10840" t="inlineStr">
        <is>
          <t>2026-06-10</t>
        </is>
      </c>
      <c r="Z10840" t="inlineStr">
        <is>
          <t>home_use</t>
        </is>
      </c>
      <c r="AA10840" t="inlineStr">
        <is>
          <t>IMP01310</t>
        </is>
      </c>
      <c r="AB10840" t="inlineStr">
        <is>
          <t>T109167</t>
        </is>
      </c>
      <c r="AC10840" s="32" t="n">
        <v>497520.89</v>
      </c>
      <c r="AD10840" s="32" t="n">
        <v>62190.11</v>
      </c>
      <c r="AE10840" s="35">
        <f>(LEFT(Y10840,4)-Parameters!$B$23)*12+MID(Y10840,6,2)-Parameters!$B$24+1</f>
        <v/>
      </c>
    </row>
    <row r="10841">
      <c r="X10841" t="inlineStr">
        <is>
          <t>L0225601</t>
        </is>
      </c>
      <c r="Y10841" t="inlineStr">
        <is>
          <t>2026-06-11</t>
        </is>
      </c>
      <c r="Z10841" t="inlineStr">
        <is>
          <t>home_use</t>
        </is>
      </c>
      <c r="AA10841" t="inlineStr">
        <is>
          <t>IMP01310</t>
        </is>
      </c>
      <c r="AB10841" t="inlineStr">
        <is>
          <t>T109167</t>
        </is>
      </c>
      <c r="AC10841" s="32" t="n">
        <v>167077.42</v>
      </c>
      <c r="AD10841" s="32" t="n">
        <v>17877.28</v>
      </c>
      <c r="AE10841" s="35">
        <f>(LEFT(Y10841,4)-Parameters!$B$23)*12+MID(Y10841,6,2)-Parameters!$B$24+1</f>
        <v/>
      </c>
    </row>
    <row r="10842">
      <c r="X10842" t="inlineStr">
        <is>
          <t>L0225602</t>
        </is>
      </c>
      <c r="Y10842" t="inlineStr">
        <is>
          <t>2026-06-11</t>
        </is>
      </c>
      <c r="Z10842" t="inlineStr">
        <is>
          <t>home_use</t>
        </is>
      </c>
      <c r="AA10842" t="inlineStr">
        <is>
          <t>IMP01310</t>
        </is>
      </c>
      <c r="AB10842" t="inlineStr">
        <is>
          <t>T109167</t>
        </is>
      </c>
      <c r="AC10842" s="32" t="n">
        <v>944367.84</v>
      </c>
      <c r="AD10842" s="32" t="n">
        <v>101047.36</v>
      </c>
      <c r="AE10842" s="35">
        <f>(LEFT(Y10842,4)-Parameters!$B$23)*12+MID(Y10842,6,2)-Parameters!$B$24+1</f>
        <v/>
      </c>
    </row>
    <row r="10843">
      <c r="X10843" t="inlineStr">
        <is>
          <t>L0225603</t>
        </is>
      </c>
      <c r="Y10843" t="inlineStr">
        <is>
          <t>2026-06-11</t>
        </is>
      </c>
      <c r="Z10843" t="inlineStr">
        <is>
          <t>home_use</t>
        </is>
      </c>
      <c r="AA10843" t="inlineStr">
        <is>
          <t>IMP01310</t>
        </is>
      </c>
      <c r="AB10843" t="inlineStr">
        <is>
          <t>T109167</t>
        </is>
      </c>
      <c r="AC10843" s="32" t="n">
        <v>214302.89</v>
      </c>
      <c r="AD10843" s="32" t="n">
        <v>22930.41</v>
      </c>
      <c r="AE10843" s="35">
        <f>(LEFT(Y10843,4)-Parameters!$B$23)*12+MID(Y10843,6,2)-Parameters!$B$24+1</f>
        <v/>
      </c>
    </row>
    <row r="10844">
      <c r="X10844" t="inlineStr">
        <is>
          <t>L0225604</t>
        </is>
      </c>
      <c r="Y10844" t="inlineStr">
        <is>
          <t>2026-06-11</t>
        </is>
      </c>
      <c r="Z10844" t="inlineStr">
        <is>
          <t>home_use</t>
        </is>
      </c>
      <c r="AA10844" t="inlineStr">
        <is>
          <t>IMP01310</t>
        </is>
      </c>
      <c r="AB10844" t="inlineStr">
        <is>
          <t>T109167</t>
        </is>
      </c>
      <c r="AC10844" s="32" t="n">
        <v>413363.91</v>
      </c>
      <c r="AD10844" s="32" t="n">
        <v>44229.94</v>
      </c>
      <c r="AE10844" s="35">
        <f>(LEFT(Y10844,4)-Parameters!$B$23)*12+MID(Y10844,6,2)-Parameters!$B$24+1</f>
        <v/>
      </c>
    </row>
    <row r="10845">
      <c r="X10845" t="inlineStr">
        <is>
          <t>L0225605</t>
        </is>
      </c>
      <c r="Y10845" t="inlineStr">
        <is>
          <t>2026-06-11</t>
        </is>
      </c>
      <c r="Z10845" t="inlineStr">
        <is>
          <t>home_use</t>
        </is>
      </c>
      <c r="AA10845" t="inlineStr">
        <is>
          <t>IMP01310</t>
        </is>
      </c>
      <c r="AB10845" t="inlineStr">
        <is>
          <t>T109167</t>
        </is>
      </c>
      <c r="AC10845" s="32" t="n">
        <v>1274728.15</v>
      </c>
      <c r="AD10845" s="32" t="n">
        <v>136395.91</v>
      </c>
      <c r="AE10845" s="35">
        <f>(LEFT(Y10845,4)-Parameters!$B$23)*12+MID(Y10845,6,2)-Parameters!$B$24+1</f>
        <v/>
      </c>
    </row>
    <row r="10846">
      <c r="X10846" t="inlineStr">
        <is>
          <t>L0225606</t>
        </is>
      </c>
      <c r="Y10846" t="inlineStr">
        <is>
          <t>2026-06-11</t>
        </is>
      </c>
      <c r="Z10846" t="inlineStr">
        <is>
          <t>home_use</t>
        </is>
      </c>
      <c r="AA10846" t="inlineStr">
        <is>
          <t>IMP01310</t>
        </is>
      </c>
      <c r="AB10846" t="inlineStr">
        <is>
          <t>T109167</t>
        </is>
      </c>
      <c r="AC10846" s="32" t="n">
        <v>443167.46</v>
      </c>
      <c r="AD10846" s="32" t="n">
        <v>47418.92</v>
      </c>
      <c r="AE10846" s="35">
        <f>(LEFT(Y10846,4)-Parameters!$B$23)*12+MID(Y10846,6,2)-Parameters!$B$24+1</f>
        <v/>
      </c>
    </row>
    <row r="10847">
      <c r="X10847" t="inlineStr">
        <is>
          <t>L0225607</t>
        </is>
      </c>
      <c r="Y10847" t="inlineStr">
        <is>
          <t>2026-06-11</t>
        </is>
      </c>
      <c r="Z10847" t="inlineStr">
        <is>
          <t>home_use</t>
        </is>
      </c>
      <c r="AA10847" t="inlineStr">
        <is>
          <t>IMP01310</t>
        </is>
      </c>
      <c r="AB10847" t="inlineStr">
        <is>
          <t>T109167</t>
        </is>
      </c>
      <c r="AC10847" s="32" t="n">
        <v>1501789.77</v>
      </c>
      <c r="AD10847" s="32" t="n">
        <v>160691.51</v>
      </c>
      <c r="AE10847" s="35">
        <f>(LEFT(Y10847,4)-Parameters!$B$23)*12+MID(Y10847,6,2)-Parameters!$B$24+1</f>
        <v/>
      </c>
    </row>
    <row r="10848">
      <c r="X10848" t="inlineStr">
        <is>
          <t>L0225866</t>
        </is>
      </c>
      <c r="Y10848" t="inlineStr">
        <is>
          <t>2026-06-12</t>
        </is>
      </c>
      <c r="Z10848" t="inlineStr">
        <is>
          <t>home_use</t>
        </is>
      </c>
      <c r="AA10848" t="inlineStr">
        <is>
          <t>IMP01310</t>
        </is>
      </c>
      <c r="AB10848" t="inlineStr">
        <is>
          <t>T109167</t>
        </is>
      </c>
      <c r="AC10848" s="32" t="n">
        <v>342091.3</v>
      </c>
      <c r="AD10848" s="32" t="n">
        <v>36603.77</v>
      </c>
      <c r="AE10848" s="35">
        <f>(LEFT(Y10848,4)-Parameters!$B$23)*12+MID(Y10848,6,2)-Parameters!$B$24+1</f>
        <v/>
      </c>
    </row>
    <row r="10849">
      <c r="X10849" t="inlineStr">
        <is>
          <t>L0225867</t>
        </is>
      </c>
      <c r="Y10849" t="inlineStr">
        <is>
          <t>2026-06-12</t>
        </is>
      </c>
      <c r="Z10849" t="inlineStr">
        <is>
          <t>home_use</t>
        </is>
      </c>
      <c r="AA10849" t="inlineStr">
        <is>
          <t>IMP01310</t>
        </is>
      </c>
      <c r="AB10849" t="inlineStr">
        <is>
          <t>T109167</t>
        </is>
      </c>
      <c r="AC10849" s="32" t="n">
        <v>736760.8100000001</v>
      </c>
      <c r="AD10849" s="32" t="n">
        <v>95778.91</v>
      </c>
      <c r="AE10849" s="35">
        <f>(LEFT(Y10849,4)-Parameters!$B$23)*12+MID(Y10849,6,2)-Parameters!$B$24+1</f>
        <v/>
      </c>
    </row>
    <row r="10850">
      <c r="X10850" t="inlineStr">
        <is>
          <t>L0225869</t>
        </is>
      </c>
      <c r="Y10850" t="inlineStr">
        <is>
          <t>2026-06-12</t>
        </is>
      </c>
      <c r="Z10850" t="inlineStr">
        <is>
          <t>home_use</t>
        </is>
      </c>
      <c r="AA10850" t="inlineStr">
        <is>
          <t>IMP01310</t>
        </is>
      </c>
      <c r="AB10850" t="inlineStr">
        <is>
          <t>T109167</t>
        </is>
      </c>
      <c r="AC10850" s="32" t="n">
        <v>728939.4300000001</v>
      </c>
      <c r="AD10850" s="32" t="n">
        <v>77996.52</v>
      </c>
      <c r="AE10850" s="35">
        <f>(LEFT(Y10850,4)-Parameters!$B$23)*12+MID(Y10850,6,2)-Parameters!$B$24+1</f>
        <v/>
      </c>
    </row>
    <row r="10851">
      <c r="X10851" t="inlineStr">
        <is>
          <t>L0225870</t>
        </is>
      </c>
      <c r="Y10851" t="inlineStr">
        <is>
          <t>2026-06-12</t>
        </is>
      </c>
      <c r="Z10851" t="inlineStr">
        <is>
          <t>home_use</t>
        </is>
      </c>
      <c r="AA10851" t="inlineStr">
        <is>
          <t>IMP01310</t>
        </is>
      </c>
      <c r="AB10851" t="inlineStr">
        <is>
          <t>T109167</t>
        </is>
      </c>
      <c r="AC10851" s="32" t="n">
        <v>690756.01</v>
      </c>
      <c r="AD10851" s="32" t="n">
        <v>69075.60000000001</v>
      </c>
      <c r="AE10851" s="35">
        <f>(LEFT(Y10851,4)-Parameters!$B$23)*12+MID(Y10851,6,2)-Parameters!$B$24+1</f>
        <v/>
      </c>
    </row>
    <row r="10852">
      <c r="X10852" t="inlineStr">
        <is>
          <t>L0226110</t>
        </is>
      </c>
      <c r="Y10852" t="inlineStr">
        <is>
          <t>2026-06-13</t>
        </is>
      </c>
      <c r="Z10852" t="inlineStr">
        <is>
          <t>home_use</t>
        </is>
      </c>
      <c r="AA10852" t="inlineStr">
        <is>
          <t>IMP01310</t>
        </is>
      </c>
      <c r="AB10852" t="inlineStr">
        <is>
          <t>T109167</t>
        </is>
      </c>
      <c r="AC10852" s="32" t="n">
        <v>3075503.13</v>
      </c>
      <c r="AD10852" s="32" t="n">
        <v>329078.83</v>
      </c>
      <c r="AE10852" s="35">
        <f>(LEFT(Y10852,4)-Parameters!$B$23)*12+MID(Y10852,6,2)-Parameters!$B$24+1</f>
        <v/>
      </c>
    </row>
    <row r="10853">
      <c r="X10853" t="inlineStr">
        <is>
          <t>L0226111</t>
        </is>
      </c>
      <c r="Y10853" t="inlineStr">
        <is>
          <t>2026-06-13</t>
        </is>
      </c>
      <c r="Z10853" t="inlineStr">
        <is>
          <t>home_use</t>
        </is>
      </c>
      <c r="AA10853" t="inlineStr">
        <is>
          <t>IMP01310</t>
        </is>
      </c>
      <c r="AB10853" t="inlineStr">
        <is>
          <t>T109167</t>
        </is>
      </c>
      <c r="AC10853" s="32" t="n">
        <v>146960.01</v>
      </c>
      <c r="AD10853" s="32" t="n">
        <v>14696</v>
      </c>
      <c r="AE10853" s="35">
        <f>(LEFT(Y10853,4)-Parameters!$B$23)*12+MID(Y10853,6,2)-Parameters!$B$24+1</f>
        <v/>
      </c>
    </row>
    <row r="10854">
      <c r="X10854" t="inlineStr">
        <is>
          <t>L0226113</t>
        </is>
      </c>
      <c r="Y10854" t="inlineStr">
        <is>
          <t>2026-06-13</t>
        </is>
      </c>
      <c r="Z10854" t="inlineStr">
        <is>
          <t>home_use</t>
        </is>
      </c>
      <c r="AA10854" t="inlineStr">
        <is>
          <t>IMP01310</t>
        </is>
      </c>
      <c r="AB10854" t="inlineStr">
        <is>
          <t>T109167</t>
        </is>
      </c>
      <c r="AC10854" s="32" t="n">
        <v>104441.94</v>
      </c>
      <c r="AD10854" s="32" t="n">
        <v>11175.29</v>
      </c>
      <c r="AE10854" s="35">
        <f>(LEFT(Y10854,4)-Parameters!$B$23)*12+MID(Y10854,6,2)-Parameters!$B$24+1</f>
        <v/>
      </c>
    </row>
    <row r="10855">
      <c r="X10855" t="inlineStr">
        <is>
          <t>L0226114</t>
        </is>
      </c>
      <c r="Y10855" t="inlineStr">
        <is>
          <t>2026-06-13</t>
        </is>
      </c>
      <c r="Z10855" t="inlineStr">
        <is>
          <t>home_use</t>
        </is>
      </c>
      <c r="AA10855" t="inlineStr">
        <is>
          <t>IMP01310</t>
        </is>
      </c>
      <c r="AB10855" t="inlineStr">
        <is>
          <t>T109167</t>
        </is>
      </c>
      <c r="AC10855" s="32" t="n">
        <v>598245.6</v>
      </c>
      <c r="AD10855" s="32" t="n">
        <v>64012.28</v>
      </c>
      <c r="AE10855" s="35">
        <f>(LEFT(Y10855,4)-Parameters!$B$23)*12+MID(Y10855,6,2)-Parameters!$B$24+1</f>
        <v/>
      </c>
    </row>
    <row r="10856">
      <c r="X10856" t="inlineStr">
        <is>
          <t>L0226373</t>
        </is>
      </c>
      <c r="Y10856" t="inlineStr">
        <is>
          <t>2026-06-14</t>
        </is>
      </c>
      <c r="Z10856" t="inlineStr">
        <is>
          <t>home_use</t>
        </is>
      </c>
      <c r="AA10856" t="inlineStr">
        <is>
          <t>IMP01310</t>
        </is>
      </c>
      <c r="AB10856" t="inlineStr">
        <is>
          <t>T109167</t>
        </is>
      </c>
      <c r="AC10856" s="32" t="n">
        <v>309734.11</v>
      </c>
      <c r="AD10856" s="32" t="n">
        <v>33141.55</v>
      </c>
      <c r="AE10856" s="35">
        <f>(LEFT(Y10856,4)-Parameters!$B$23)*12+MID(Y10856,6,2)-Parameters!$B$24+1</f>
        <v/>
      </c>
    </row>
    <row r="10857">
      <c r="X10857" t="inlineStr">
        <is>
          <t>L0226375</t>
        </is>
      </c>
      <c r="Y10857" t="inlineStr">
        <is>
          <t>2026-06-14</t>
        </is>
      </c>
      <c r="Z10857" t="inlineStr">
        <is>
          <t>home_use</t>
        </is>
      </c>
      <c r="AA10857" t="inlineStr">
        <is>
          <t>IMP01310</t>
        </is>
      </c>
      <c r="AB10857" t="inlineStr">
        <is>
          <t>T109167</t>
        </is>
      </c>
      <c r="AC10857" s="32" t="n">
        <v>680251.39</v>
      </c>
      <c r="AD10857" s="32" t="n">
        <v>72786.89999999999</v>
      </c>
      <c r="AE10857" s="35">
        <f>(LEFT(Y10857,4)-Parameters!$B$23)*12+MID(Y10857,6,2)-Parameters!$B$24+1</f>
        <v/>
      </c>
    </row>
    <row r="10858">
      <c r="X10858" t="inlineStr">
        <is>
          <t>L0226376</t>
        </is>
      </c>
      <c r="Y10858" t="inlineStr">
        <is>
          <t>2026-06-14</t>
        </is>
      </c>
      <c r="Z10858" t="inlineStr">
        <is>
          <t>home_use</t>
        </is>
      </c>
      <c r="AA10858" t="inlineStr">
        <is>
          <t>IMP01310</t>
        </is>
      </c>
      <c r="AB10858" t="inlineStr">
        <is>
          <t>T109167</t>
        </is>
      </c>
      <c r="AC10858" s="32" t="n">
        <v>1922051.23</v>
      </c>
      <c r="AD10858" s="32" t="n">
        <v>205659.48</v>
      </c>
      <c r="AE10858" s="35">
        <f>(LEFT(Y10858,4)-Parameters!$B$23)*12+MID(Y10858,6,2)-Parameters!$B$24+1</f>
        <v/>
      </c>
    </row>
    <row r="10859">
      <c r="X10859" t="inlineStr">
        <is>
          <t>L0226377</t>
        </is>
      </c>
      <c r="Y10859" t="inlineStr">
        <is>
          <t>2026-06-14</t>
        </is>
      </c>
      <c r="Z10859" t="inlineStr">
        <is>
          <t>home_use</t>
        </is>
      </c>
      <c r="AA10859" t="inlineStr">
        <is>
          <t>IMP01310</t>
        </is>
      </c>
      <c r="AB10859" t="inlineStr">
        <is>
          <t>T109167</t>
        </is>
      </c>
      <c r="AC10859" s="32" t="n">
        <v>934509.23</v>
      </c>
      <c r="AD10859" s="32" t="n">
        <v>99992.49000000001</v>
      </c>
      <c r="AE10859" s="35">
        <f>(LEFT(Y10859,4)-Parameters!$B$23)*12+MID(Y10859,6,2)-Parameters!$B$24+1</f>
        <v/>
      </c>
    </row>
    <row r="10860">
      <c r="X10860" t="inlineStr">
        <is>
          <t>L0226378</t>
        </is>
      </c>
      <c r="Y10860" t="inlineStr">
        <is>
          <t>2026-06-14</t>
        </is>
      </c>
      <c r="Z10860" t="inlineStr">
        <is>
          <t>home_use</t>
        </is>
      </c>
      <c r="AA10860" t="inlineStr">
        <is>
          <t>IMP01310</t>
        </is>
      </c>
      <c r="AB10860" t="inlineStr">
        <is>
          <t>T109167</t>
        </is>
      </c>
      <c r="AC10860" s="32" t="n">
        <v>299699.45</v>
      </c>
      <c r="AD10860" s="32" t="n">
        <v>32067.84</v>
      </c>
      <c r="AE10860" s="35">
        <f>(LEFT(Y10860,4)-Parameters!$B$23)*12+MID(Y10860,6,2)-Parameters!$B$24+1</f>
        <v/>
      </c>
    </row>
    <row r="10861">
      <c r="X10861" t="inlineStr">
        <is>
          <t>L0226379</t>
        </is>
      </c>
      <c r="Y10861" t="inlineStr">
        <is>
          <t>2026-06-14</t>
        </is>
      </c>
      <c r="Z10861" t="inlineStr">
        <is>
          <t>home_use</t>
        </is>
      </c>
      <c r="AA10861" t="inlineStr">
        <is>
          <t>IMP01310</t>
        </is>
      </c>
      <c r="AB10861" t="inlineStr">
        <is>
          <t>T109167</t>
        </is>
      </c>
      <c r="AC10861" s="32" t="n">
        <v>596163.54</v>
      </c>
      <c r="AD10861" s="32" t="n">
        <v>63789.5</v>
      </c>
      <c r="AE10861" s="35">
        <f>(LEFT(Y10861,4)-Parameters!$B$23)*12+MID(Y10861,6,2)-Parameters!$B$24+1</f>
        <v/>
      </c>
    </row>
    <row r="10862">
      <c r="X10862" t="inlineStr">
        <is>
          <t>L0226380</t>
        </is>
      </c>
      <c r="Y10862" t="inlineStr">
        <is>
          <t>2026-06-14</t>
        </is>
      </c>
      <c r="Z10862" t="inlineStr">
        <is>
          <t>home_use</t>
        </is>
      </c>
      <c r="AA10862" t="inlineStr">
        <is>
          <t>IMP01310</t>
        </is>
      </c>
      <c r="AB10862" t="inlineStr">
        <is>
          <t>T109167</t>
        </is>
      </c>
      <c r="AC10862" s="32" t="n">
        <v>664659.84</v>
      </c>
      <c r="AD10862" s="32" t="n">
        <v>71118.60000000001</v>
      </c>
      <c r="AE10862" s="35">
        <f>(LEFT(Y10862,4)-Parameters!$B$23)*12+MID(Y10862,6,2)-Parameters!$B$24+1</f>
        <v/>
      </c>
    </row>
    <row r="10863">
      <c r="X10863" t="inlineStr">
        <is>
          <t>L0226629</t>
        </is>
      </c>
      <c r="Y10863" t="inlineStr">
        <is>
          <t>2026-06-15</t>
        </is>
      </c>
      <c r="Z10863" t="inlineStr">
        <is>
          <t>warehouse_out</t>
        </is>
      </c>
      <c r="AA10863" t="inlineStr">
        <is>
          <t>IMP01310</t>
        </is>
      </c>
      <c r="AB10863" t="inlineStr">
        <is>
          <t>T109167</t>
        </is>
      </c>
      <c r="AC10863" s="32" t="n">
        <v>701044.5</v>
      </c>
      <c r="AD10863" s="32" t="n">
        <v>75011.75999999999</v>
      </c>
      <c r="AE10863" s="35">
        <f>(LEFT(Y10863,4)-Parameters!$B$23)*12+MID(Y10863,6,2)-Parameters!$B$24+1</f>
        <v/>
      </c>
    </row>
    <row r="10864">
      <c r="X10864" t="inlineStr">
        <is>
          <t>L0226630</t>
        </is>
      </c>
      <c r="Y10864" t="inlineStr">
        <is>
          <t>2026-06-15</t>
        </is>
      </c>
      <c r="Z10864" t="inlineStr">
        <is>
          <t>home_use</t>
        </is>
      </c>
      <c r="AA10864" t="inlineStr">
        <is>
          <t>IMP01310</t>
        </is>
      </c>
      <c r="AB10864" t="inlineStr">
        <is>
          <t>T109167</t>
        </is>
      </c>
      <c r="AC10864" s="32" t="n">
        <v>1384531.73</v>
      </c>
      <c r="AD10864" s="32" t="n">
        <v>148144.9</v>
      </c>
      <c r="AE10864" s="35">
        <f>(LEFT(Y10864,4)-Parameters!$B$23)*12+MID(Y10864,6,2)-Parameters!$B$24+1</f>
        <v/>
      </c>
    </row>
    <row r="10865">
      <c r="X10865" t="inlineStr">
        <is>
          <t>L0226631</t>
        </is>
      </c>
      <c r="Y10865" t="inlineStr">
        <is>
          <t>2026-06-15</t>
        </is>
      </c>
      <c r="Z10865" t="inlineStr">
        <is>
          <t>home_use</t>
        </is>
      </c>
      <c r="AA10865" t="inlineStr">
        <is>
          <t>IMP01310</t>
        </is>
      </c>
      <c r="AB10865" t="inlineStr">
        <is>
          <t>T109167</t>
        </is>
      </c>
      <c r="AC10865" s="32" t="n">
        <v>689989.85</v>
      </c>
      <c r="AD10865" s="32" t="n">
        <v>68998.98</v>
      </c>
      <c r="AE10865" s="35">
        <f>(LEFT(Y10865,4)-Parameters!$B$23)*12+MID(Y10865,6,2)-Parameters!$B$24+1</f>
        <v/>
      </c>
    </row>
    <row r="10866">
      <c r="X10866" t="inlineStr">
        <is>
          <t>L0226632</t>
        </is>
      </c>
      <c r="Y10866" t="inlineStr">
        <is>
          <t>2026-06-15</t>
        </is>
      </c>
      <c r="Z10866" t="inlineStr">
        <is>
          <t>home_use</t>
        </is>
      </c>
      <c r="AA10866" t="inlineStr">
        <is>
          <t>IMP01310</t>
        </is>
      </c>
      <c r="AB10866" t="inlineStr">
        <is>
          <t>T109167</t>
        </is>
      </c>
      <c r="AC10866" s="32" t="n">
        <v>925399.3</v>
      </c>
      <c r="AD10866" s="32" t="n">
        <v>115674.91</v>
      </c>
      <c r="AE10866" s="35">
        <f>(LEFT(Y10866,4)-Parameters!$B$23)*12+MID(Y10866,6,2)-Parameters!$B$24+1</f>
        <v/>
      </c>
    </row>
    <row r="10867">
      <c r="X10867" t="inlineStr">
        <is>
          <t>L0226633</t>
        </is>
      </c>
      <c r="Y10867" t="inlineStr">
        <is>
          <t>2026-06-15</t>
        </is>
      </c>
      <c r="Z10867" t="inlineStr">
        <is>
          <t>home_use</t>
        </is>
      </c>
      <c r="AA10867" t="inlineStr">
        <is>
          <t>IMP01310</t>
        </is>
      </c>
      <c r="AB10867" t="inlineStr">
        <is>
          <t>T109167</t>
        </is>
      </c>
      <c r="AC10867" s="32" t="n">
        <v>525541.35</v>
      </c>
      <c r="AD10867" s="32" t="n">
        <v>56232.92</v>
      </c>
      <c r="AE10867" s="35">
        <f>(LEFT(Y10867,4)-Parameters!$B$23)*12+MID(Y10867,6,2)-Parameters!$B$24+1</f>
        <v/>
      </c>
    </row>
    <row r="10868">
      <c r="X10868" t="inlineStr">
        <is>
          <t>L0226878</t>
        </is>
      </c>
      <c r="Y10868" t="inlineStr">
        <is>
          <t>2026-06-16</t>
        </is>
      </c>
      <c r="Z10868" t="inlineStr">
        <is>
          <t>home_use</t>
        </is>
      </c>
      <c r="AA10868" t="inlineStr">
        <is>
          <t>IMP01310</t>
        </is>
      </c>
      <c r="AB10868" t="inlineStr">
        <is>
          <t>T109167</t>
        </is>
      </c>
      <c r="AC10868" s="32" t="n">
        <v>732632.12</v>
      </c>
      <c r="AD10868" s="32" t="n">
        <v>78391.64</v>
      </c>
      <c r="AE10868" s="35">
        <f>(LEFT(Y10868,4)-Parameters!$B$23)*12+MID(Y10868,6,2)-Parameters!$B$24+1</f>
        <v/>
      </c>
    </row>
    <row r="10869">
      <c r="X10869" t="inlineStr">
        <is>
          <t>L0226879</t>
        </is>
      </c>
      <c r="Y10869" t="inlineStr">
        <is>
          <t>2026-06-16</t>
        </is>
      </c>
      <c r="Z10869" t="inlineStr">
        <is>
          <t>home_use</t>
        </is>
      </c>
      <c r="AA10869" t="inlineStr">
        <is>
          <t>IMP01310</t>
        </is>
      </c>
      <c r="AB10869" t="inlineStr">
        <is>
          <t>T109167</t>
        </is>
      </c>
      <c r="AC10869" s="32" t="n">
        <v>753265.24</v>
      </c>
      <c r="AD10869" s="32" t="n">
        <v>80599.38</v>
      </c>
      <c r="AE10869" s="35">
        <f>(LEFT(Y10869,4)-Parameters!$B$23)*12+MID(Y10869,6,2)-Parameters!$B$24+1</f>
        <v/>
      </c>
    </row>
    <row r="10870">
      <c r="X10870" t="inlineStr">
        <is>
          <t>L0226880</t>
        </is>
      </c>
      <c r="Y10870" t="inlineStr">
        <is>
          <t>2026-06-16</t>
        </is>
      </c>
      <c r="Z10870" t="inlineStr">
        <is>
          <t>home_use</t>
        </is>
      </c>
      <c r="AA10870" t="inlineStr">
        <is>
          <t>IMP01310</t>
        </is>
      </c>
      <c r="AB10870" t="inlineStr">
        <is>
          <t>T109167</t>
        </is>
      </c>
      <c r="AC10870" s="32" t="n">
        <v>475387.24</v>
      </c>
      <c r="AD10870" s="32" t="n">
        <v>50866.43</v>
      </c>
      <c r="AE10870" s="35">
        <f>(LEFT(Y10870,4)-Parameters!$B$23)*12+MID(Y10870,6,2)-Parameters!$B$24+1</f>
        <v/>
      </c>
    </row>
    <row r="10871">
      <c r="X10871" t="inlineStr">
        <is>
          <t>L0226881</t>
        </is>
      </c>
      <c r="Y10871" t="inlineStr">
        <is>
          <t>2026-06-16</t>
        </is>
      </c>
      <c r="Z10871" t="inlineStr">
        <is>
          <t>home_use</t>
        </is>
      </c>
      <c r="AA10871" t="inlineStr">
        <is>
          <t>IMP01310</t>
        </is>
      </c>
      <c r="AB10871" t="inlineStr">
        <is>
          <t>T109167</t>
        </is>
      </c>
      <c r="AC10871" s="32" t="n">
        <v>1189674.5</v>
      </c>
      <c r="AD10871" s="32" t="n">
        <v>154657.69</v>
      </c>
      <c r="AE10871" s="35">
        <f>(LEFT(Y10871,4)-Parameters!$B$23)*12+MID(Y10871,6,2)-Parameters!$B$24+1</f>
        <v/>
      </c>
    </row>
    <row r="10872">
      <c r="X10872" t="inlineStr">
        <is>
          <t>L0226882</t>
        </is>
      </c>
      <c r="Y10872" t="inlineStr">
        <is>
          <t>2026-06-16</t>
        </is>
      </c>
      <c r="Z10872" t="inlineStr">
        <is>
          <t>home_use</t>
        </is>
      </c>
      <c r="AA10872" t="inlineStr">
        <is>
          <t>IMP01310</t>
        </is>
      </c>
      <c r="AB10872" t="inlineStr">
        <is>
          <t>T109167</t>
        </is>
      </c>
      <c r="AC10872" s="32" t="n">
        <v>1072742.94</v>
      </c>
      <c r="AD10872" s="32" t="n">
        <v>123365.44</v>
      </c>
      <c r="AE10872" s="35">
        <f>(LEFT(Y10872,4)-Parameters!$B$23)*12+MID(Y10872,6,2)-Parameters!$B$24+1</f>
        <v/>
      </c>
    </row>
    <row r="10873">
      <c r="X10873" t="inlineStr">
        <is>
          <t>L0227140</t>
        </is>
      </c>
      <c r="Y10873" t="inlineStr">
        <is>
          <t>2026-06-17</t>
        </is>
      </c>
      <c r="Z10873" t="inlineStr">
        <is>
          <t>home_use</t>
        </is>
      </c>
      <c r="AA10873" t="inlineStr">
        <is>
          <t>IMP01310</t>
        </is>
      </c>
      <c r="AB10873" t="inlineStr">
        <is>
          <t>T109167</t>
        </is>
      </c>
      <c r="AC10873" s="32" t="n">
        <v>1376444.88</v>
      </c>
      <c r="AD10873" s="32" t="n">
        <v>178937.83</v>
      </c>
      <c r="AE10873" s="35">
        <f>(LEFT(Y10873,4)-Parameters!$B$23)*12+MID(Y10873,6,2)-Parameters!$B$24+1</f>
        <v/>
      </c>
    </row>
    <row r="10874">
      <c r="X10874" t="inlineStr">
        <is>
          <t>L0227142</t>
        </is>
      </c>
      <c r="Y10874" t="inlineStr">
        <is>
          <t>2026-06-17</t>
        </is>
      </c>
      <c r="Z10874" t="inlineStr">
        <is>
          <t>home_use</t>
        </is>
      </c>
      <c r="AA10874" t="inlineStr">
        <is>
          <t>IMP01310</t>
        </is>
      </c>
      <c r="AB10874" t="inlineStr">
        <is>
          <t>T109167</t>
        </is>
      </c>
      <c r="AC10874" s="32" t="n">
        <v>1490361.74</v>
      </c>
      <c r="AD10874" s="32" t="n">
        <v>186295.22</v>
      </c>
      <c r="AE10874" s="35">
        <f>(LEFT(Y10874,4)-Parameters!$B$23)*12+MID(Y10874,6,2)-Parameters!$B$24+1</f>
        <v/>
      </c>
    </row>
    <row r="10875">
      <c r="X10875" t="inlineStr">
        <is>
          <t>L0227143</t>
        </is>
      </c>
      <c r="Y10875" t="inlineStr">
        <is>
          <t>2026-06-17</t>
        </is>
      </c>
      <c r="Z10875" t="inlineStr">
        <is>
          <t>home_use</t>
        </is>
      </c>
      <c r="AA10875" t="inlineStr">
        <is>
          <t>IMP01310</t>
        </is>
      </c>
      <c r="AB10875" t="inlineStr">
        <is>
          <t>T109167</t>
        </is>
      </c>
      <c r="AC10875" s="32" t="n">
        <v>741829.27</v>
      </c>
      <c r="AD10875" s="32" t="n">
        <v>79375.73</v>
      </c>
      <c r="AE10875" s="35">
        <f>(LEFT(Y10875,4)-Parameters!$B$23)*12+MID(Y10875,6,2)-Parameters!$B$24+1</f>
        <v/>
      </c>
    </row>
    <row r="10876">
      <c r="X10876" t="inlineStr">
        <is>
          <t>L0227390</t>
        </is>
      </c>
      <c r="Y10876" t="inlineStr">
        <is>
          <t>2026-06-18</t>
        </is>
      </c>
      <c r="Z10876" t="inlineStr">
        <is>
          <t>home_use</t>
        </is>
      </c>
      <c r="AA10876" t="inlineStr">
        <is>
          <t>IMP01310</t>
        </is>
      </c>
      <c r="AB10876" t="inlineStr">
        <is>
          <t>T109167</t>
        </is>
      </c>
      <c r="AC10876" s="32" t="n">
        <v>250987.8</v>
      </c>
      <c r="AD10876" s="32" t="n">
        <v>26855.69</v>
      </c>
      <c r="AE10876" s="35">
        <f>(LEFT(Y10876,4)-Parameters!$B$23)*12+MID(Y10876,6,2)-Parameters!$B$24+1</f>
        <v/>
      </c>
    </row>
    <row r="10877">
      <c r="X10877" t="inlineStr">
        <is>
          <t>L0227392</t>
        </is>
      </c>
      <c r="Y10877" t="inlineStr">
        <is>
          <t>2026-06-18</t>
        </is>
      </c>
      <c r="Z10877" t="inlineStr">
        <is>
          <t>home_use</t>
        </is>
      </c>
      <c r="AA10877" t="inlineStr">
        <is>
          <t>IMP01310</t>
        </is>
      </c>
      <c r="AB10877" t="inlineStr">
        <is>
          <t>T109167</t>
        </is>
      </c>
      <c r="AC10877" s="32" t="n">
        <v>518733.11</v>
      </c>
      <c r="AD10877" s="32" t="n">
        <v>67435.3</v>
      </c>
      <c r="AE10877" s="35">
        <f>(LEFT(Y10877,4)-Parameters!$B$23)*12+MID(Y10877,6,2)-Parameters!$B$24+1</f>
        <v/>
      </c>
    </row>
    <row r="10878">
      <c r="X10878" t="inlineStr">
        <is>
          <t>L0227393</t>
        </is>
      </c>
      <c r="Y10878" t="inlineStr">
        <is>
          <t>2026-06-18</t>
        </is>
      </c>
      <c r="Z10878" t="inlineStr">
        <is>
          <t>home_use</t>
        </is>
      </c>
      <c r="AA10878" t="inlineStr">
        <is>
          <t>IMP01310</t>
        </is>
      </c>
      <c r="AB10878" t="inlineStr">
        <is>
          <t>T109167</t>
        </is>
      </c>
      <c r="AC10878" s="32" t="n">
        <v>527171.73</v>
      </c>
      <c r="AD10878" s="32" t="n">
        <v>56407.38</v>
      </c>
      <c r="AE10878" s="35">
        <f>(LEFT(Y10878,4)-Parameters!$B$23)*12+MID(Y10878,6,2)-Parameters!$B$24+1</f>
        <v/>
      </c>
    </row>
    <row r="10879">
      <c r="X10879" t="inlineStr">
        <is>
          <t>L0227677</t>
        </is>
      </c>
      <c r="Y10879" t="inlineStr">
        <is>
          <t>2026-06-19</t>
        </is>
      </c>
      <c r="Z10879" t="inlineStr">
        <is>
          <t>home_use</t>
        </is>
      </c>
      <c r="AA10879" t="inlineStr">
        <is>
          <t>IMP01310</t>
        </is>
      </c>
      <c r="AB10879" t="inlineStr">
        <is>
          <t>T109167</t>
        </is>
      </c>
      <c r="AC10879" s="32" t="n">
        <v>542521.6800000001</v>
      </c>
      <c r="AD10879" s="32" t="n">
        <v>58049.82</v>
      </c>
      <c r="AE10879" s="35">
        <f>(LEFT(Y10879,4)-Parameters!$B$23)*12+MID(Y10879,6,2)-Parameters!$B$24+1</f>
        <v/>
      </c>
    </row>
    <row r="10880">
      <c r="X10880" t="inlineStr">
        <is>
          <t>L0227679</t>
        </is>
      </c>
      <c r="Y10880" t="inlineStr">
        <is>
          <t>2026-06-19</t>
        </is>
      </c>
      <c r="Z10880" t="inlineStr">
        <is>
          <t>home_use</t>
        </is>
      </c>
      <c r="AA10880" t="inlineStr">
        <is>
          <t>IMP01310</t>
        </is>
      </c>
      <c r="AB10880" t="inlineStr">
        <is>
          <t>T109167</t>
        </is>
      </c>
      <c r="AC10880" s="32" t="n">
        <v>1150724.08</v>
      </c>
      <c r="AD10880" s="32" t="n">
        <v>123127.48</v>
      </c>
      <c r="AE10880" s="35">
        <f>(LEFT(Y10880,4)-Parameters!$B$23)*12+MID(Y10880,6,2)-Parameters!$B$24+1</f>
        <v/>
      </c>
    </row>
    <row r="10881">
      <c r="X10881" t="inlineStr">
        <is>
          <t>L0227680</t>
        </is>
      </c>
      <c r="Y10881" t="inlineStr">
        <is>
          <t>2026-06-19</t>
        </is>
      </c>
      <c r="Z10881" t="inlineStr">
        <is>
          <t>home_use</t>
        </is>
      </c>
      <c r="AA10881" t="inlineStr">
        <is>
          <t>IMP01310</t>
        </is>
      </c>
      <c r="AB10881" t="inlineStr">
        <is>
          <t>T109167</t>
        </is>
      </c>
      <c r="AC10881" s="32" t="n">
        <v>272911.78</v>
      </c>
      <c r="AD10881" s="32" t="n">
        <v>29201.56</v>
      </c>
      <c r="AE10881" s="35">
        <f>(LEFT(Y10881,4)-Parameters!$B$23)*12+MID(Y10881,6,2)-Parameters!$B$24+1</f>
        <v/>
      </c>
    </row>
    <row r="10882">
      <c r="X10882" t="inlineStr">
        <is>
          <t>L0227681</t>
        </is>
      </c>
      <c r="Y10882" t="inlineStr">
        <is>
          <t>2026-06-19</t>
        </is>
      </c>
      <c r="Z10882" t="inlineStr">
        <is>
          <t>home_use</t>
        </is>
      </c>
      <c r="AA10882" t="inlineStr">
        <is>
          <t>IMP01310</t>
        </is>
      </c>
      <c r="AB10882" t="inlineStr">
        <is>
          <t>T109167</t>
        </is>
      </c>
      <c r="AC10882" s="32" t="n">
        <v>130523.08</v>
      </c>
      <c r="AD10882" s="32" t="n">
        <v>13965.97</v>
      </c>
      <c r="AE10882" s="35">
        <f>(LEFT(Y10882,4)-Parameters!$B$23)*12+MID(Y10882,6,2)-Parameters!$B$24+1</f>
        <v/>
      </c>
    </row>
    <row r="10883">
      <c r="X10883" t="inlineStr">
        <is>
          <t>L0227930</t>
        </is>
      </c>
      <c r="Y10883" t="inlineStr">
        <is>
          <t>2026-06-20</t>
        </is>
      </c>
      <c r="Z10883" t="inlineStr">
        <is>
          <t>home_use</t>
        </is>
      </c>
      <c r="AA10883" t="inlineStr">
        <is>
          <t>IMP01310</t>
        </is>
      </c>
      <c r="AB10883" t="inlineStr">
        <is>
          <t>T109167</t>
        </is>
      </c>
      <c r="AC10883" s="32" t="n">
        <v>738941.38</v>
      </c>
      <c r="AD10883" s="32" t="n">
        <v>79066.73</v>
      </c>
      <c r="AE10883" s="35">
        <f>(LEFT(Y10883,4)-Parameters!$B$23)*12+MID(Y10883,6,2)-Parameters!$B$24+1</f>
        <v/>
      </c>
    </row>
    <row r="10884">
      <c r="X10884" t="inlineStr">
        <is>
          <t>L0227931</t>
        </is>
      </c>
      <c r="Y10884" t="inlineStr">
        <is>
          <t>2026-06-20</t>
        </is>
      </c>
      <c r="Z10884" t="inlineStr">
        <is>
          <t>home_use</t>
        </is>
      </c>
      <c r="AA10884" t="inlineStr">
        <is>
          <t>IMP01310</t>
        </is>
      </c>
      <c r="AB10884" t="inlineStr">
        <is>
          <t>T109167</t>
        </is>
      </c>
      <c r="AC10884" s="32" t="n">
        <v>424843.38</v>
      </c>
      <c r="AD10884" s="32" t="n">
        <v>45458.24</v>
      </c>
      <c r="AE10884" s="35">
        <f>(LEFT(Y10884,4)-Parameters!$B$23)*12+MID(Y10884,6,2)-Parameters!$B$24+1</f>
        <v/>
      </c>
    </row>
    <row r="10885">
      <c r="X10885" t="inlineStr">
        <is>
          <t>L0228218</t>
        </is>
      </c>
      <c r="Y10885" t="inlineStr">
        <is>
          <t>2026-06-21</t>
        </is>
      </c>
      <c r="Z10885" t="inlineStr">
        <is>
          <t>home_use</t>
        </is>
      </c>
      <c r="AA10885" t="inlineStr">
        <is>
          <t>IMP01310</t>
        </is>
      </c>
      <c r="AB10885" t="inlineStr">
        <is>
          <t>T109167</t>
        </is>
      </c>
      <c r="AC10885" s="32" t="n">
        <v>439938.84</v>
      </c>
      <c r="AD10885" s="32" t="n">
        <v>47073.46</v>
      </c>
      <c r="AE10885" s="35">
        <f>(LEFT(Y10885,4)-Parameters!$B$23)*12+MID(Y10885,6,2)-Parameters!$B$24+1</f>
        <v/>
      </c>
    </row>
    <row r="10886">
      <c r="X10886" t="inlineStr">
        <is>
          <t>L0228221</t>
        </is>
      </c>
      <c r="Y10886" t="inlineStr">
        <is>
          <t>2026-06-21</t>
        </is>
      </c>
      <c r="Z10886" t="inlineStr">
        <is>
          <t>home_use</t>
        </is>
      </c>
      <c r="AA10886" t="inlineStr">
        <is>
          <t>IMP01310</t>
        </is>
      </c>
      <c r="AB10886" t="inlineStr">
        <is>
          <t>T109167</t>
        </is>
      </c>
      <c r="AC10886" s="32" t="n">
        <v>336182.54</v>
      </c>
      <c r="AD10886" s="32" t="n">
        <v>35971.53</v>
      </c>
      <c r="AE10886" s="35">
        <f>(LEFT(Y10886,4)-Parameters!$B$23)*12+MID(Y10886,6,2)-Parameters!$B$24+1</f>
        <v/>
      </c>
    </row>
    <row r="10887">
      <c r="X10887" t="inlineStr">
        <is>
          <t>L0228222</t>
        </is>
      </c>
      <c r="Y10887" t="inlineStr">
        <is>
          <t>2026-06-21</t>
        </is>
      </c>
      <c r="Z10887" t="inlineStr">
        <is>
          <t>home_use</t>
        </is>
      </c>
      <c r="AA10887" t="inlineStr">
        <is>
          <t>IMP01310</t>
        </is>
      </c>
      <c r="AB10887" t="inlineStr">
        <is>
          <t>T109167</t>
        </is>
      </c>
      <c r="AC10887" s="32" t="n">
        <v>894062.02</v>
      </c>
      <c r="AD10887" s="32" t="n">
        <v>95664.64</v>
      </c>
      <c r="AE10887" s="35">
        <f>(LEFT(Y10887,4)-Parameters!$B$23)*12+MID(Y10887,6,2)-Parameters!$B$24+1</f>
        <v/>
      </c>
    </row>
    <row r="10888">
      <c r="X10888" t="inlineStr">
        <is>
          <t>L0228489</t>
        </is>
      </c>
      <c r="Y10888" t="inlineStr">
        <is>
          <t>2026-06-22</t>
        </is>
      </c>
      <c r="Z10888" t="inlineStr">
        <is>
          <t>home_use</t>
        </is>
      </c>
      <c r="AA10888" t="inlineStr">
        <is>
          <t>IMP01310</t>
        </is>
      </c>
      <c r="AB10888" t="inlineStr">
        <is>
          <t>T109167</t>
        </is>
      </c>
      <c r="AC10888" s="32" t="n">
        <v>1091412.41</v>
      </c>
      <c r="AD10888" s="32" t="n">
        <v>116781.13</v>
      </c>
      <c r="AE10888" s="35">
        <f>(LEFT(Y10888,4)-Parameters!$B$23)*12+MID(Y10888,6,2)-Parameters!$B$24+1</f>
        <v/>
      </c>
    </row>
    <row r="10889">
      <c r="X10889" t="inlineStr">
        <is>
          <t>L0228490</t>
        </is>
      </c>
      <c r="Y10889" t="inlineStr">
        <is>
          <t>2026-06-22</t>
        </is>
      </c>
      <c r="Z10889" t="inlineStr">
        <is>
          <t>home_use</t>
        </is>
      </c>
      <c r="AA10889" t="inlineStr">
        <is>
          <t>IMP01310</t>
        </is>
      </c>
      <c r="AB10889" t="inlineStr">
        <is>
          <t>T109167</t>
        </is>
      </c>
      <c r="AC10889" s="32" t="n">
        <v>1574776.64</v>
      </c>
      <c r="AD10889" s="32" t="n">
        <v>165351.55</v>
      </c>
      <c r="AE10889" s="35">
        <f>(LEFT(Y10889,4)-Parameters!$B$23)*12+MID(Y10889,6,2)-Parameters!$B$24+1</f>
        <v/>
      </c>
    </row>
    <row r="10890">
      <c r="X10890" t="inlineStr">
        <is>
          <t>L0228491</t>
        </is>
      </c>
      <c r="Y10890" t="inlineStr">
        <is>
          <t>2026-06-22</t>
        </is>
      </c>
      <c r="Z10890" t="inlineStr">
        <is>
          <t>home_use</t>
        </is>
      </c>
      <c r="AA10890" t="inlineStr">
        <is>
          <t>IMP01310</t>
        </is>
      </c>
      <c r="AB10890" t="inlineStr">
        <is>
          <t>T109167</t>
        </is>
      </c>
      <c r="AC10890" s="32" t="n">
        <v>2974330.11</v>
      </c>
      <c r="AD10890" s="32" t="n">
        <v>386662.91</v>
      </c>
      <c r="AE10890" s="35">
        <f>(LEFT(Y10890,4)-Parameters!$B$23)*12+MID(Y10890,6,2)-Parameters!$B$24+1</f>
        <v/>
      </c>
    </row>
    <row r="10891">
      <c r="X10891" t="inlineStr">
        <is>
          <t>L0228492</t>
        </is>
      </c>
      <c r="Y10891" t="inlineStr">
        <is>
          <t>2026-06-22</t>
        </is>
      </c>
      <c r="Z10891" t="inlineStr">
        <is>
          <t>home_use</t>
        </is>
      </c>
      <c r="AA10891" t="inlineStr">
        <is>
          <t>IMP01310</t>
        </is>
      </c>
      <c r="AB10891" t="inlineStr">
        <is>
          <t>T109167</t>
        </is>
      </c>
      <c r="AC10891" s="32" t="n">
        <v>1342707.77</v>
      </c>
      <c r="AD10891" s="32" t="n">
        <v>174552.01</v>
      </c>
      <c r="AE10891" s="35">
        <f>(LEFT(Y10891,4)-Parameters!$B$23)*12+MID(Y10891,6,2)-Parameters!$B$24+1</f>
        <v/>
      </c>
    </row>
    <row r="10892">
      <c r="X10892" t="inlineStr">
        <is>
          <t>L0228493</t>
        </is>
      </c>
      <c r="Y10892" t="inlineStr">
        <is>
          <t>2026-06-22</t>
        </is>
      </c>
      <c r="Z10892" t="inlineStr">
        <is>
          <t>home_use</t>
        </is>
      </c>
      <c r="AA10892" t="inlineStr">
        <is>
          <t>IMP01310</t>
        </is>
      </c>
      <c r="AB10892" t="inlineStr">
        <is>
          <t>T109167</t>
        </is>
      </c>
      <c r="AC10892" s="32" t="n">
        <v>318749.94</v>
      </c>
      <c r="AD10892" s="32" t="n">
        <v>34106.24</v>
      </c>
      <c r="AE10892" s="35">
        <f>(LEFT(Y10892,4)-Parameters!$B$23)*12+MID(Y10892,6,2)-Parameters!$B$24+1</f>
        <v/>
      </c>
    </row>
    <row r="10893">
      <c r="X10893" t="inlineStr">
        <is>
          <t>L0228749</t>
        </is>
      </c>
      <c r="Y10893" t="inlineStr">
        <is>
          <t>2026-06-23</t>
        </is>
      </c>
      <c r="Z10893" t="inlineStr">
        <is>
          <t>warehouse_out</t>
        </is>
      </c>
      <c r="AA10893" t="inlineStr">
        <is>
          <t>IMP01310</t>
        </is>
      </c>
      <c r="AB10893" t="inlineStr">
        <is>
          <t>T109167</t>
        </is>
      </c>
      <c r="AC10893" s="32" t="n">
        <v>846135.0600000001</v>
      </c>
      <c r="AD10893" s="32" t="n">
        <v>97305.53</v>
      </c>
      <c r="AE10893" s="35">
        <f>(LEFT(Y10893,4)-Parameters!$B$23)*12+MID(Y10893,6,2)-Parameters!$B$24+1</f>
        <v/>
      </c>
    </row>
    <row r="10894">
      <c r="X10894" t="inlineStr">
        <is>
          <t>L0228750</t>
        </is>
      </c>
      <c r="Y10894" t="inlineStr">
        <is>
          <t>2026-06-23</t>
        </is>
      </c>
      <c r="Z10894" t="inlineStr">
        <is>
          <t>home_use</t>
        </is>
      </c>
      <c r="AA10894" t="inlineStr">
        <is>
          <t>IMP01310</t>
        </is>
      </c>
      <c r="AB10894" t="inlineStr">
        <is>
          <t>T109167</t>
        </is>
      </c>
      <c r="AC10894" s="32" t="n">
        <v>810961.09</v>
      </c>
      <c r="AD10894" s="32" t="n">
        <v>86772.84</v>
      </c>
      <c r="AE10894" s="35">
        <f>(LEFT(Y10894,4)-Parameters!$B$23)*12+MID(Y10894,6,2)-Parameters!$B$24+1</f>
        <v/>
      </c>
    </row>
    <row r="10895">
      <c r="X10895" t="inlineStr">
        <is>
          <t>L0228751</t>
        </is>
      </c>
      <c r="Y10895" t="inlineStr">
        <is>
          <t>2026-06-23</t>
        </is>
      </c>
      <c r="Z10895" t="inlineStr">
        <is>
          <t>home_use</t>
        </is>
      </c>
      <c r="AA10895" t="inlineStr">
        <is>
          <t>IMP01310</t>
        </is>
      </c>
      <c r="AB10895" t="inlineStr">
        <is>
          <t>T109167</t>
        </is>
      </c>
      <c r="AC10895" s="32" t="n">
        <v>738382.58</v>
      </c>
      <c r="AD10895" s="32" t="n">
        <v>95989.74000000001</v>
      </c>
      <c r="AE10895" s="35">
        <f>(LEFT(Y10895,4)-Parameters!$B$23)*12+MID(Y10895,6,2)-Parameters!$B$24+1</f>
        <v/>
      </c>
    </row>
    <row r="10896">
      <c r="X10896" t="inlineStr">
        <is>
          <t>L0228752</t>
        </is>
      </c>
      <c r="Y10896" t="inlineStr">
        <is>
          <t>2026-06-23</t>
        </is>
      </c>
      <c r="Z10896" t="inlineStr">
        <is>
          <t>home_use</t>
        </is>
      </c>
      <c r="AA10896" t="inlineStr">
        <is>
          <t>IMP01310</t>
        </is>
      </c>
      <c r="AB10896" t="inlineStr">
        <is>
          <t>T109167</t>
        </is>
      </c>
      <c r="AC10896" s="32" t="n">
        <v>1109313.1</v>
      </c>
      <c r="AD10896" s="32" t="n">
        <v>118696.5</v>
      </c>
      <c r="AE10896" s="35">
        <f>(LEFT(Y10896,4)-Parameters!$B$23)*12+MID(Y10896,6,2)-Parameters!$B$24+1</f>
        <v/>
      </c>
    </row>
    <row r="10897">
      <c r="X10897" t="inlineStr">
        <is>
          <t>L0228753</t>
        </is>
      </c>
      <c r="Y10897" t="inlineStr">
        <is>
          <t>2026-06-23</t>
        </is>
      </c>
      <c r="Z10897" t="inlineStr">
        <is>
          <t>home_use</t>
        </is>
      </c>
      <c r="AA10897" t="inlineStr">
        <is>
          <t>IMP01310</t>
        </is>
      </c>
      <c r="AB10897" t="inlineStr">
        <is>
          <t>T109167</t>
        </is>
      </c>
      <c r="AC10897" s="32" t="n">
        <v>377512.43</v>
      </c>
      <c r="AD10897" s="32" t="n">
        <v>40393.83</v>
      </c>
      <c r="AE10897" s="35">
        <f>(LEFT(Y10897,4)-Parameters!$B$23)*12+MID(Y10897,6,2)-Parameters!$B$24+1</f>
        <v/>
      </c>
    </row>
    <row r="10898">
      <c r="X10898" t="inlineStr">
        <is>
          <t>L0228754</t>
        </is>
      </c>
      <c r="Y10898" t="inlineStr">
        <is>
          <t>2026-06-23</t>
        </is>
      </c>
      <c r="Z10898" t="inlineStr">
        <is>
          <t>home_use</t>
        </is>
      </c>
      <c r="AA10898" t="inlineStr">
        <is>
          <t>IMP01310</t>
        </is>
      </c>
      <c r="AB10898" t="inlineStr">
        <is>
          <t>T109167</t>
        </is>
      </c>
      <c r="AC10898" s="32" t="n">
        <v>2670447.03</v>
      </c>
      <c r="AD10898" s="32" t="n">
        <v>333805.88</v>
      </c>
      <c r="AE10898" s="35">
        <f>(LEFT(Y10898,4)-Parameters!$B$23)*12+MID(Y10898,6,2)-Parameters!$B$24+1</f>
        <v/>
      </c>
    </row>
    <row r="10899">
      <c r="X10899" t="inlineStr">
        <is>
          <t>L0229022</t>
        </is>
      </c>
      <c r="Y10899" t="inlineStr">
        <is>
          <t>2026-06-24</t>
        </is>
      </c>
      <c r="Z10899" t="inlineStr">
        <is>
          <t>warehouse_out</t>
        </is>
      </c>
      <c r="AA10899" t="inlineStr">
        <is>
          <t>IMP01310</t>
        </is>
      </c>
      <c r="AB10899" t="inlineStr">
        <is>
          <t>T109167</t>
        </is>
      </c>
      <c r="AC10899" s="32" t="n">
        <v>1693107.94</v>
      </c>
      <c r="AD10899" s="32" t="n">
        <v>181162.55</v>
      </c>
      <c r="AE10899" s="35">
        <f>(LEFT(Y10899,4)-Parameters!$B$23)*12+MID(Y10899,6,2)-Parameters!$B$24+1</f>
        <v/>
      </c>
    </row>
    <row r="10900">
      <c r="X10900" t="inlineStr">
        <is>
          <t>L0229023</t>
        </is>
      </c>
      <c r="Y10900" t="inlineStr">
        <is>
          <t>2026-06-24</t>
        </is>
      </c>
      <c r="Z10900" t="inlineStr">
        <is>
          <t>home_use</t>
        </is>
      </c>
      <c r="AA10900" t="inlineStr">
        <is>
          <t>IMP01310</t>
        </is>
      </c>
      <c r="AB10900" t="inlineStr">
        <is>
          <t>T109167</t>
        </is>
      </c>
      <c r="AC10900" s="32" t="n">
        <v>1338676.31</v>
      </c>
      <c r="AD10900" s="32" t="n">
        <v>143238.36</v>
      </c>
      <c r="AE10900" s="35">
        <f>(LEFT(Y10900,4)-Parameters!$B$23)*12+MID(Y10900,6,2)-Parameters!$B$24+1</f>
        <v/>
      </c>
    </row>
    <row r="10901">
      <c r="X10901" t="inlineStr">
        <is>
          <t>L0229024</t>
        </is>
      </c>
      <c r="Y10901" t="inlineStr">
        <is>
          <t>2026-06-24</t>
        </is>
      </c>
      <c r="Z10901" t="inlineStr">
        <is>
          <t>home_use</t>
        </is>
      </c>
      <c r="AA10901" t="inlineStr">
        <is>
          <t>IMP01310</t>
        </is>
      </c>
      <c r="AB10901" t="inlineStr">
        <is>
          <t>T109167</t>
        </is>
      </c>
      <c r="AC10901" s="32" t="n">
        <v>946726.63</v>
      </c>
      <c r="AD10901" s="32" t="n">
        <v>101299.75</v>
      </c>
      <c r="AE10901" s="35">
        <f>(LEFT(Y10901,4)-Parameters!$B$23)*12+MID(Y10901,6,2)-Parameters!$B$24+1</f>
        <v/>
      </c>
    </row>
    <row r="10902">
      <c r="X10902" t="inlineStr">
        <is>
          <t>L0229025</t>
        </is>
      </c>
      <c r="Y10902" t="inlineStr">
        <is>
          <t>2026-06-24</t>
        </is>
      </c>
      <c r="Z10902" t="inlineStr">
        <is>
          <t>home_use</t>
        </is>
      </c>
      <c r="AA10902" t="inlineStr">
        <is>
          <t>IMP01310</t>
        </is>
      </c>
      <c r="AB10902" t="inlineStr">
        <is>
          <t>T109167</t>
        </is>
      </c>
      <c r="AC10902" s="32" t="n">
        <v>457095.82</v>
      </c>
      <c r="AD10902" s="32" t="n">
        <v>45709.58</v>
      </c>
      <c r="AE10902" s="35">
        <f>(LEFT(Y10902,4)-Parameters!$B$23)*12+MID(Y10902,6,2)-Parameters!$B$24+1</f>
        <v/>
      </c>
    </row>
    <row r="10903">
      <c r="X10903" t="inlineStr">
        <is>
          <t>L0229027</t>
        </is>
      </c>
      <c r="Y10903" t="inlineStr">
        <is>
          <t>2026-06-24</t>
        </is>
      </c>
      <c r="Z10903" t="inlineStr">
        <is>
          <t>home_use</t>
        </is>
      </c>
      <c r="AA10903" t="inlineStr">
        <is>
          <t>IMP01310</t>
        </is>
      </c>
      <c r="AB10903" t="inlineStr">
        <is>
          <t>T109167</t>
        </is>
      </c>
      <c r="AC10903" s="32" t="n">
        <v>1095262.33</v>
      </c>
      <c r="AD10903" s="32" t="n">
        <v>109526.23</v>
      </c>
      <c r="AE10903" s="35">
        <f>(LEFT(Y10903,4)-Parameters!$B$23)*12+MID(Y10903,6,2)-Parameters!$B$24+1</f>
        <v/>
      </c>
    </row>
    <row r="10904">
      <c r="X10904" t="inlineStr">
        <is>
          <t>L0229273</t>
        </is>
      </c>
      <c r="Y10904" t="inlineStr">
        <is>
          <t>2026-06-25</t>
        </is>
      </c>
      <c r="Z10904" t="inlineStr">
        <is>
          <t>home_use</t>
        </is>
      </c>
      <c r="AA10904" t="inlineStr">
        <is>
          <t>IMP01310</t>
        </is>
      </c>
      <c r="AB10904" t="inlineStr">
        <is>
          <t>T109167</t>
        </is>
      </c>
      <c r="AC10904" s="32" t="n">
        <v>800367.42</v>
      </c>
      <c r="AD10904" s="32" t="n">
        <v>85639.31</v>
      </c>
      <c r="AE10904" s="35">
        <f>(LEFT(Y10904,4)-Parameters!$B$23)*12+MID(Y10904,6,2)-Parameters!$B$24+1</f>
        <v/>
      </c>
    </row>
    <row r="10905">
      <c r="X10905" t="inlineStr">
        <is>
          <t>L0229275</t>
        </is>
      </c>
      <c r="Y10905" t="inlineStr">
        <is>
          <t>2026-06-25</t>
        </is>
      </c>
      <c r="Z10905" t="inlineStr">
        <is>
          <t>home_use</t>
        </is>
      </c>
      <c r="AA10905" t="inlineStr">
        <is>
          <t>IMP01310</t>
        </is>
      </c>
      <c r="AB10905" t="inlineStr">
        <is>
          <t>T109167</t>
        </is>
      </c>
      <c r="AC10905" s="32" t="n">
        <v>369264.43</v>
      </c>
      <c r="AD10905" s="32" t="n">
        <v>39511.29</v>
      </c>
      <c r="AE10905" s="35">
        <f>(LEFT(Y10905,4)-Parameters!$B$23)*12+MID(Y10905,6,2)-Parameters!$B$24+1</f>
        <v/>
      </c>
    </row>
    <row r="10906">
      <c r="X10906" t="inlineStr">
        <is>
          <t>L0229276</t>
        </is>
      </c>
      <c r="Y10906" t="inlineStr">
        <is>
          <t>2026-06-25</t>
        </is>
      </c>
      <c r="Z10906" t="inlineStr">
        <is>
          <t>home_use</t>
        </is>
      </c>
      <c r="AA10906" t="inlineStr">
        <is>
          <t>IMP01310</t>
        </is>
      </c>
      <c r="AB10906" t="inlineStr">
        <is>
          <t>T109167</t>
        </is>
      </c>
      <c r="AC10906" s="32" t="n">
        <v>103442.05</v>
      </c>
      <c r="AD10906" s="32" t="n">
        <v>11068.3</v>
      </c>
      <c r="AE10906" s="35">
        <f>(LEFT(Y10906,4)-Parameters!$B$23)*12+MID(Y10906,6,2)-Parameters!$B$24+1</f>
        <v/>
      </c>
    </row>
    <row r="10907">
      <c r="X10907" t="inlineStr">
        <is>
          <t>L0229277</t>
        </is>
      </c>
      <c r="Y10907" t="inlineStr">
        <is>
          <t>2026-06-25</t>
        </is>
      </c>
      <c r="Z10907" t="inlineStr">
        <is>
          <t>home_use</t>
        </is>
      </c>
      <c r="AA10907" t="inlineStr">
        <is>
          <t>IMP01310</t>
        </is>
      </c>
      <c r="AB10907" t="inlineStr">
        <is>
          <t>T109167</t>
        </is>
      </c>
      <c r="AC10907" s="32" t="n">
        <v>630635.5600000001</v>
      </c>
      <c r="AD10907" s="32" t="n">
        <v>67478.00999999999</v>
      </c>
      <c r="AE10907" s="35">
        <f>(LEFT(Y10907,4)-Parameters!$B$23)*12+MID(Y10907,6,2)-Parameters!$B$24+1</f>
        <v/>
      </c>
    </row>
    <row r="10908">
      <c r="X10908" t="inlineStr">
        <is>
          <t>L0229537</t>
        </is>
      </c>
      <c r="Y10908" t="inlineStr">
        <is>
          <t>2026-06-26</t>
        </is>
      </c>
      <c r="Z10908" t="inlineStr">
        <is>
          <t>home_use</t>
        </is>
      </c>
      <c r="AA10908" t="inlineStr">
        <is>
          <t>IMP01310</t>
        </is>
      </c>
      <c r="AB10908" t="inlineStr">
        <is>
          <t>T109167</t>
        </is>
      </c>
      <c r="AC10908" s="32" t="n">
        <v>1076673.64</v>
      </c>
      <c r="AD10908" s="32" t="n">
        <v>107667.36</v>
      </c>
      <c r="AE10908" s="35">
        <f>(LEFT(Y10908,4)-Parameters!$B$23)*12+MID(Y10908,6,2)-Parameters!$B$24+1</f>
        <v/>
      </c>
    </row>
    <row r="10909">
      <c r="X10909" t="inlineStr">
        <is>
          <t>L0229538</t>
        </is>
      </c>
      <c r="Y10909" t="inlineStr">
        <is>
          <t>2026-06-26</t>
        </is>
      </c>
      <c r="Z10909" t="inlineStr">
        <is>
          <t>home_use</t>
        </is>
      </c>
      <c r="AA10909" t="inlineStr">
        <is>
          <t>IMP01310</t>
        </is>
      </c>
      <c r="AB10909" t="inlineStr">
        <is>
          <t>T109167</t>
        </is>
      </c>
      <c r="AC10909" s="32" t="n">
        <v>1553547.55</v>
      </c>
      <c r="AD10909" s="32" t="n">
        <v>166229.59</v>
      </c>
      <c r="AE10909" s="35">
        <f>(LEFT(Y10909,4)-Parameters!$B$23)*12+MID(Y10909,6,2)-Parameters!$B$24+1</f>
        <v/>
      </c>
    </row>
    <row r="10910">
      <c r="X10910" t="inlineStr">
        <is>
          <t>L0229539</t>
        </is>
      </c>
      <c r="Y10910" t="inlineStr">
        <is>
          <t>2026-06-26</t>
        </is>
      </c>
      <c r="Z10910" t="inlineStr">
        <is>
          <t>home_use</t>
        </is>
      </c>
      <c r="AA10910" t="inlineStr">
        <is>
          <t>IMP01310</t>
        </is>
      </c>
      <c r="AB10910" t="inlineStr">
        <is>
          <t>T109167</t>
        </is>
      </c>
      <c r="AC10910" s="32" t="n">
        <v>1555472.07</v>
      </c>
      <c r="AD10910" s="32" t="n">
        <v>202211.37</v>
      </c>
      <c r="AE10910" s="35">
        <f>(LEFT(Y10910,4)-Parameters!$B$23)*12+MID(Y10910,6,2)-Parameters!$B$24+1</f>
        <v/>
      </c>
    </row>
    <row r="10911">
      <c r="X10911" t="inlineStr">
        <is>
          <t>L0229540</t>
        </is>
      </c>
      <c r="Y10911" t="inlineStr">
        <is>
          <t>2026-06-26</t>
        </is>
      </c>
      <c r="Z10911" t="inlineStr">
        <is>
          <t>home_use</t>
        </is>
      </c>
      <c r="AA10911" t="inlineStr">
        <is>
          <t>IMP01310</t>
        </is>
      </c>
      <c r="AB10911" t="inlineStr">
        <is>
          <t>T109167</t>
        </is>
      </c>
      <c r="AC10911" s="32" t="n">
        <v>923589.3199999999</v>
      </c>
      <c r="AD10911" s="32" t="n">
        <v>115448.67</v>
      </c>
      <c r="AE10911" s="35">
        <f>(LEFT(Y10911,4)-Parameters!$B$23)*12+MID(Y10911,6,2)-Parameters!$B$24+1</f>
        <v/>
      </c>
    </row>
    <row r="10912">
      <c r="X10912" t="inlineStr">
        <is>
          <t>L0229542</t>
        </is>
      </c>
      <c r="Y10912" t="inlineStr">
        <is>
          <t>2026-06-26</t>
        </is>
      </c>
      <c r="Z10912" t="inlineStr">
        <is>
          <t>home_use</t>
        </is>
      </c>
      <c r="AA10912" t="inlineStr">
        <is>
          <t>IMP01310</t>
        </is>
      </c>
      <c r="AB10912" t="inlineStr">
        <is>
          <t>T109167</t>
        </is>
      </c>
      <c r="AC10912" s="32" t="n">
        <v>972771.4</v>
      </c>
      <c r="AD10912" s="32" t="n">
        <v>104086.54</v>
      </c>
      <c r="AE10912" s="35">
        <f>(LEFT(Y10912,4)-Parameters!$B$23)*12+MID(Y10912,6,2)-Parameters!$B$24+1</f>
        <v/>
      </c>
    </row>
    <row r="10913">
      <c r="X10913" t="inlineStr">
        <is>
          <t>L0229819</t>
        </is>
      </c>
      <c r="Y10913" t="inlineStr">
        <is>
          <t>2026-06-27</t>
        </is>
      </c>
      <c r="Z10913" t="inlineStr">
        <is>
          <t>home_use</t>
        </is>
      </c>
      <c r="AA10913" t="inlineStr">
        <is>
          <t>IMP01310</t>
        </is>
      </c>
      <c r="AB10913" t="inlineStr">
        <is>
          <t>T109167</t>
        </is>
      </c>
      <c r="AC10913" s="32" t="n">
        <v>2149158.16</v>
      </c>
      <c r="AD10913" s="32" t="n">
        <v>279390.56</v>
      </c>
      <c r="AE10913" s="35">
        <f>(LEFT(Y10913,4)-Parameters!$B$23)*12+MID(Y10913,6,2)-Parameters!$B$24+1</f>
        <v/>
      </c>
    </row>
    <row r="10914">
      <c r="X10914" t="inlineStr">
        <is>
          <t>L0229821</t>
        </is>
      </c>
      <c r="Y10914" t="inlineStr">
        <is>
          <t>2026-06-27</t>
        </is>
      </c>
      <c r="Z10914" t="inlineStr">
        <is>
          <t>home_use</t>
        </is>
      </c>
      <c r="AA10914" t="inlineStr">
        <is>
          <t>IMP01310</t>
        </is>
      </c>
      <c r="AB10914" t="inlineStr">
        <is>
          <t>T109167</t>
        </is>
      </c>
      <c r="AC10914" s="32" t="n">
        <v>2450337.4</v>
      </c>
      <c r="AD10914" s="32" t="n">
        <v>306292.17</v>
      </c>
      <c r="AE10914" s="35">
        <f>(LEFT(Y10914,4)-Parameters!$B$23)*12+MID(Y10914,6,2)-Parameters!$B$24+1</f>
        <v/>
      </c>
    </row>
    <row r="10915">
      <c r="X10915" t="inlineStr">
        <is>
          <t>L0229822</t>
        </is>
      </c>
      <c r="Y10915" t="inlineStr">
        <is>
          <t>2026-06-27</t>
        </is>
      </c>
      <c r="Z10915" t="inlineStr">
        <is>
          <t>home_use</t>
        </is>
      </c>
      <c r="AA10915" t="inlineStr">
        <is>
          <t>IMP01310</t>
        </is>
      </c>
      <c r="AB10915" t="inlineStr">
        <is>
          <t>T109167</t>
        </is>
      </c>
      <c r="AC10915" s="32" t="n">
        <v>322414.45</v>
      </c>
      <c r="AD10915" s="32" t="n">
        <v>34498.35</v>
      </c>
      <c r="AE10915" s="35">
        <f>(LEFT(Y10915,4)-Parameters!$B$23)*12+MID(Y10915,6,2)-Parameters!$B$24+1</f>
        <v/>
      </c>
    </row>
    <row r="10916">
      <c r="X10916" t="inlineStr">
        <is>
          <t>L0229823</t>
        </is>
      </c>
      <c r="Y10916" t="inlineStr">
        <is>
          <t>2026-06-27</t>
        </is>
      </c>
      <c r="Z10916" t="inlineStr">
        <is>
          <t>home_use</t>
        </is>
      </c>
      <c r="AA10916" t="inlineStr">
        <is>
          <t>IMP01310</t>
        </is>
      </c>
      <c r="AB10916" t="inlineStr">
        <is>
          <t>T109167</t>
        </is>
      </c>
      <c r="AC10916" s="32" t="n">
        <v>626814.22</v>
      </c>
      <c r="AD10916" s="32" t="n">
        <v>67069.12</v>
      </c>
      <c r="AE10916" s="35">
        <f>(LEFT(Y10916,4)-Parameters!$B$23)*12+MID(Y10916,6,2)-Parameters!$B$24+1</f>
        <v/>
      </c>
    </row>
    <row r="10917">
      <c r="X10917" t="inlineStr">
        <is>
          <t>L0229824</t>
        </is>
      </c>
      <c r="Y10917" t="inlineStr">
        <is>
          <t>2026-06-27</t>
        </is>
      </c>
      <c r="Z10917" t="inlineStr">
        <is>
          <t>home_use</t>
        </is>
      </c>
      <c r="AA10917" t="inlineStr">
        <is>
          <t>IMP01310</t>
        </is>
      </c>
      <c r="AB10917" t="inlineStr">
        <is>
          <t>T109167</t>
        </is>
      </c>
      <c r="AC10917" s="32" t="n">
        <v>727217.73</v>
      </c>
      <c r="AD10917" s="32" t="n">
        <v>90902.22</v>
      </c>
      <c r="AE10917" s="35">
        <f>(LEFT(Y10917,4)-Parameters!$B$23)*12+MID(Y10917,6,2)-Parameters!$B$24+1</f>
        <v/>
      </c>
    </row>
    <row r="10918">
      <c r="X10918" t="inlineStr">
        <is>
          <t>L0229825</t>
        </is>
      </c>
      <c r="Y10918" t="inlineStr">
        <is>
          <t>2026-06-27</t>
        </is>
      </c>
      <c r="Z10918" t="inlineStr">
        <is>
          <t>warehouse_out</t>
        </is>
      </c>
      <c r="AA10918" t="inlineStr">
        <is>
          <t>IMP01310</t>
        </is>
      </c>
      <c r="AB10918" t="inlineStr">
        <is>
          <t>T109167</t>
        </is>
      </c>
      <c r="AC10918" s="32" t="n">
        <v>442275.63</v>
      </c>
      <c r="AD10918" s="32" t="n">
        <v>47323.49</v>
      </c>
      <c r="AE10918" s="35">
        <f>(LEFT(Y10918,4)-Parameters!$B$23)*12+MID(Y10918,6,2)-Parameters!$B$24+1</f>
        <v/>
      </c>
    </row>
    <row r="10919">
      <c r="X10919" t="inlineStr">
        <is>
          <t>L0229826</t>
        </is>
      </c>
      <c r="Y10919" t="inlineStr">
        <is>
          <t>2026-06-27</t>
        </is>
      </c>
      <c r="Z10919" t="inlineStr">
        <is>
          <t>home_use</t>
        </is>
      </c>
      <c r="AA10919" t="inlineStr">
        <is>
          <t>IMP01310</t>
        </is>
      </c>
      <c r="AB10919" t="inlineStr">
        <is>
          <t>T109167</t>
        </is>
      </c>
      <c r="AC10919" s="32" t="n">
        <v>716691.08</v>
      </c>
      <c r="AD10919" s="32" t="n">
        <v>76685.95</v>
      </c>
      <c r="AE10919" s="35">
        <f>(LEFT(Y10919,4)-Parameters!$B$23)*12+MID(Y10919,6,2)-Parameters!$B$24+1</f>
        <v/>
      </c>
    </row>
    <row r="10920">
      <c r="X10920" t="inlineStr">
        <is>
          <t>L0230053</t>
        </is>
      </c>
      <c r="Y10920" t="inlineStr">
        <is>
          <t>2026-06-28</t>
        </is>
      </c>
      <c r="Z10920" t="inlineStr">
        <is>
          <t>home_use</t>
        </is>
      </c>
      <c r="AA10920" t="inlineStr">
        <is>
          <t>IMP01310</t>
        </is>
      </c>
      <c r="AB10920" t="inlineStr">
        <is>
          <t>T109167</t>
        </is>
      </c>
      <c r="AC10920" s="32" t="n">
        <v>511337.34</v>
      </c>
      <c r="AD10920" s="32" t="n">
        <v>54713.1</v>
      </c>
      <c r="AE10920" s="35">
        <f>(LEFT(Y10920,4)-Parameters!$B$23)*12+MID(Y10920,6,2)-Parameters!$B$24+1</f>
        <v/>
      </c>
    </row>
    <row r="10921">
      <c r="X10921" t="inlineStr">
        <is>
          <t>L0230054</t>
        </is>
      </c>
      <c r="Y10921" t="inlineStr">
        <is>
          <t>2026-06-28</t>
        </is>
      </c>
      <c r="Z10921" t="inlineStr">
        <is>
          <t>home_use</t>
        </is>
      </c>
      <c r="AA10921" t="inlineStr">
        <is>
          <t>IMP01310</t>
        </is>
      </c>
      <c r="AB10921" t="inlineStr">
        <is>
          <t>T109167</t>
        </is>
      </c>
      <c r="AC10921" s="32" t="n">
        <v>725761.98</v>
      </c>
      <c r="AD10921" s="32" t="n">
        <v>77656.53</v>
      </c>
      <c r="AE10921" s="35">
        <f>(LEFT(Y10921,4)-Parameters!$B$23)*12+MID(Y10921,6,2)-Parameters!$B$24+1</f>
        <v/>
      </c>
    </row>
    <row r="10922">
      <c r="X10922" t="inlineStr">
        <is>
          <t>L0230055</t>
        </is>
      </c>
      <c r="Y10922" t="inlineStr">
        <is>
          <t>2026-06-28</t>
        </is>
      </c>
      <c r="Z10922" t="inlineStr">
        <is>
          <t>home_use</t>
        </is>
      </c>
      <c r="AA10922" t="inlineStr">
        <is>
          <t>IMP01310</t>
        </is>
      </c>
      <c r="AB10922" t="inlineStr">
        <is>
          <t>T109167</t>
        </is>
      </c>
      <c r="AC10922" s="32" t="n">
        <v>647214.7</v>
      </c>
      <c r="AD10922" s="32" t="n">
        <v>69251.97</v>
      </c>
      <c r="AE10922" s="35">
        <f>(LEFT(Y10922,4)-Parameters!$B$23)*12+MID(Y10922,6,2)-Parameters!$B$24+1</f>
        <v/>
      </c>
    </row>
    <row r="10923">
      <c r="X10923" t="inlineStr">
        <is>
          <t>L0230056</t>
        </is>
      </c>
      <c r="Y10923" t="inlineStr">
        <is>
          <t>2026-06-28</t>
        </is>
      </c>
      <c r="Z10923" t="inlineStr">
        <is>
          <t>home_use</t>
        </is>
      </c>
      <c r="AA10923" t="inlineStr">
        <is>
          <t>IMP01310</t>
        </is>
      </c>
      <c r="AB10923" t="inlineStr">
        <is>
          <t>T109167</t>
        </is>
      </c>
      <c r="AC10923" s="32" t="n">
        <v>607796.45</v>
      </c>
      <c r="AD10923" s="32" t="n">
        <v>79013.53999999999</v>
      </c>
      <c r="AE10923" s="35">
        <f>(LEFT(Y10923,4)-Parameters!$B$23)*12+MID(Y10923,6,2)-Parameters!$B$24+1</f>
        <v/>
      </c>
    </row>
    <row r="10924">
      <c r="X10924" t="inlineStr">
        <is>
          <t>L0230058</t>
        </is>
      </c>
      <c r="Y10924" t="inlineStr">
        <is>
          <t>2026-06-28</t>
        </is>
      </c>
      <c r="Z10924" t="inlineStr">
        <is>
          <t>home_use</t>
        </is>
      </c>
      <c r="AA10924" t="inlineStr">
        <is>
          <t>IMP01310</t>
        </is>
      </c>
      <c r="AB10924" t="inlineStr">
        <is>
          <t>T109167</t>
        </is>
      </c>
      <c r="AC10924" s="32" t="n">
        <v>1795224.28</v>
      </c>
      <c r="AD10924" s="32" t="n">
        <v>192089</v>
      </c>
      <c r="AE10924" s="35">
        <f>(LEFT(Y10924,4)-Parameters!$B$23)*12+MID(Y10924,6,2)-Parameters!$B$24+1</f>
        <v/>
      </c>
    </row>
    <row r="10925">
      <c r="X10925" t="inlineStr">
        <is>
          <t>L0230060</t>
        </is>
      </c>
      <c r="Y10925" t="inlineStr">
        <is>
          <t>2026-06-28</t>
        </is>
      </c>
      <c r="Z10925" t="inlineStr">
        <is>
          <t>home_use</t>
        </is>
      </c>
      <c r="AA10925" t="inlineStr">
        <is>
          <t>IMP01310</t>
        </is>
      </c>
      <c r="AB10925" t="inlineStr">
        <is>
          <t>T109167</t>
        </is>
      </c>
      <c r="AC10925" s="32" t="n">
        <v>514212.26</v>
      </c>
      <c r="AD10925" s="32" t="n">
        <v>51421.23</v>
      </c>
      <c r="AE10925" s="35">
        <f>(LEFT(Y10925,4)-Parameters!$B$23)*12+MID(Y10925,6,2)-Parameters!$B$24+1</f>
        <v/>
      </c>
    </row>
    <row r="10926">
      <c r="X10926" t="inlineStr">
        <is>
          <t>L0230061</t>
        </is>
      </c>
      <c r="Y10926" t="inlineStr">
        <is>
          <t>2026-06-28</t>
        </is>
      </c>
      <c r="Z10926" t="inlineStr">
        <is>
          <t>home_use</t>
        </is>
      </c>
      <c r="AA10926" t="inlineStr">
        <is>
          <t>IMP01310</t>
        </is>
      </c>
      <c r="AB10926" t="inlineStr">
        <is>
          <t>T109167</t>
        </is>
      </c>
      <c r="AC10926" s="32" t="n">
        <v>529342.55</v>
      </c>
      <c r="AD10926" s="32" t="n">
        <v>56639.65</v>
      </c>
      <c r="AE10926" s="35">
        <f>(LEFT(Y10926,4)-Parameters!$B$23)*12+MID(Y10926,6,2)-Parameters!$B$24+1</f>
        <v/>
      </c>
    </row>
    <row r="10927">
      <c r="X10927" t="inlineStr">
        <is>
          <t>L0230301</t>
        </is>
      </c>
      <c r="Y10927" t="inlineStr">
        <is>
          <t>2026-07-01</t>
        </is>
      </c>
      <c r="Z10927" t="inlineStr">
        <is>
          <t>home_use</t>
        </is>
      </c>
      <c r="AA10927" t="inlineStr">
        <is>
          <t>IMP01310</t>
        </is>
      </c>
      <c r="AB10927" t="inlineStr">
        <is>
          <t>T109167</t>
        </is>
      </c>
      <c r="AC10927" s="32" t="n">
        <v>329241.22</v>
      </c>
      <c r="AD10927" s="32" t="n">
        <v>35228.81</v>
      </c>
      <c r="AE10927" s="35">
        <f>(LEFT(Y10927,4)-Parameters!$B$23)*12+MID(Y10927,6,2)-Parameters!$B$24+1</f>
        <v/>
      </c>
    </row>
    <row r="10928">
      <c r="X10928" t="inlineStr">
        <is>
          <t>L0230302</t>
        </is>
      </c>
      <c r="Y10928" t="inlineStr">
        <is>
          <t>2026-07-01</t>
        </is>
      </c>
      <c r="Z10928" t="inlineStr">
        <is>
          <t>home_use</t>
        </is>
      </c>
      <c r="AA10928" t="inlineStr">
        <is>
          <t>IMP01310</t>
        </is>
      </c>
      <c r="AB10928" t="inlineStr">
        <is>
          <t>T109167</t>
        </is>
      </c>
      <c r="AC10928" s="32" t="n">
        <v>1590902.63</v>
      </c>
      <c r="AD10928" s="32" t="n">
        <v>170226.58</v>
      </c>
      <c r="AE10928" s="35">
        <f>(LEFT(Y10928,4)-Parameters!$B$23)*12+MID(Y10928,6,2)-Parameters!$B$24+1</f>
        <v/>
      </c>
    </row>
    <row r="10929">
      <c r="X10929" t="inlineStr">
        <is>
          <t>L0230303</t>
        </is>
      </c>
      <c r="Y10929" t="inlineStr">
        <is>
          <t>2026-07-01</t>
        </is>
      </c>
      <c r="Z10929" t="inlineStr">
        <is>
          <t>home_use</t>
        </is>
      </c>
      <c r="AA10929" t="inlineStr">
        <is>
          <t>IMP01310</t>
        </is>
      </c>
      <c r="AB10929" t="inlineStr">
        <is>
          <t>T109167</t>
        </is>
      </c>
      <c r="AC10929" s="32" t="n">
        <v>2937537.85</v>
      </c>
      <c r="AD10929" s="32" t="n">
        <v>314316.55</v>
      </c>
      <c r="AE10929" s="35">
        <f>(LEFT(Y10929,4)-Parameters!$B$23)*12+MID(Y10929,6,2)-Parameters!$B$24+1</f>
        <v/>
      </c>
    </row>
    <row r="10930">
      <c r="X10930" t="inlineStr">
        <is>
          <t>L0230304</t>
        </is>
      </c>
      <c r="Y10930" t="inlineStr">
        <is>
          <t>2026-07-01</t>
        </is>
      </c>
      <c r="Z10930" t="inlineStr">
        <is>
          <t>home_use</t>
        </is>
      </c>
      <c r="AA10930" t="inlineStr">
        <is>
          <t>IMP01310</t>
        </is>
      </c>
      <c r="AB10930" t="inlineStr">
        <is>
          <t>T109167</t>
        </is>
      </c>
      <c r="AC10930" s="32" t="n">
        <v>556734.41</v>
      </c>
      <c r="AD10930" s="32" t="n">
        <v>59570.58</v>
      </c>
      <c r="AE10930" s="35">
        <f>(LEFT(Y10930,4)-Parameters!$B$23)*12+MID(Y10930,6,2)-Parameters!$B$24+1</f>
        <v/>
      </c>
    </row>
    <row r="10931">
      <c r="X10931" t="inlineStr">
        <is>
          <t>L0230306</t>
        </is>
      </c>
      <c r="Y10931" t="inlineStr">
        <is>
          <t>2026-07-01</t>
        </is>
      </c>
      <c r="Z10931" t="inlineStr">
        <is>
          <t>home_use</t>
        </is>
      </c>
      <c r="AA10931" t="inlineStr">
        <is>
          <t>IMP01310</t>
        </is>
      </c>
      <c r="AB10931" t="inlineStr">
        <is>
          <t>T109167</t>
        </is>
      </c>
      <c r="AC10931" s="32" t="n">
        <v>792143.49</v>
      </c>
      <c r="AD10931" s="32" t="n">
        <v>84759.35000000001</v>
      </c>
      <c r="AE10931" s="35">
        <f>(LEFT(Y10931,4)-Parameters!$B$23)*12+MID(Y10931,6,2)-Parameters!$B$24+1</f>
        <v/>
      </c>
    </row>
    <row r="10932">
      <c r="X10932" t="inlineStr">
        <is>
          <t>L0230307</t>
        </is>
      </c>
      <c r="Y10932" t="inlineStr">
        <is>
          <t>2026-07-01</t>
        </is>
      </c>
      <c r="Z10932" t="inlineStr">
        <is>
          <t>home_use</t>
        </is>
      </c>
      <c r="AA10932" t="inlineStr">
        <is>
          <t>IMP01310</t>
        </is>
      </c>
      <c r="AB10932" t="inlineStr">
        <is>
          <t>T109167</t>
        </is>
      </c>
      <c r="AC10932" s="32" t="n">
        <v>575332.96</v>
      </c>
      <c r="AD10932" s="32" t="n">
        <v>61560.63</v>
      </c>
      <c r="AE10932" s="35">
        <f>(LEFT(Y10932,4)-Parameters!$B$23)*12+MID(Y10932,6,2)-Parameters!$B$24+1</f>
        <v/>
      </c>
    </row>
    <row r="10933">
      <c r="X10933" t="inlineStr">
        <is>
          <t>L0230308</t>
        </is>
      </c>
      <c r="Y10933" t="inlineStr">
        <is>
          <t>2026-07-01</t>
        </is>
      </c>
      <c r="Z10933" t="inlineStr">
        <is>
          <t>home_use</t>
        </is>
      </c>
      <c r="AA10933" t="inlineStr">
        <is>
          <t>IMP01310</t>
        </is>
      </c>
      <c r="AB10933" t="inlineStr">
        <is>
          <t>T109167</t>
        </is>
      </c>
      <c r="AC10933" s="32" t="n">
        <v>1008303.29</v>
      </c>
      <c r="AD10933" s="32" t="n">
        <v>117971.48</v>
      </c>
      <c r="AE10933" s="35">
        <f>(LEFT(Y10933,4)-Parameters!$B$23)*12+MID(Y10933,6,2)-Parameters!$B$24+1</f>
        <v/>
      </c>
    </row>
    <row r="10934">
      <c r="X10934" t="inlineStr">
        <is>
          <t>L0230532</t>
        </is>
      </c>
      <c r="Y10934" t="inlineStr">
        <is>
          <t>2026-07-02</t>
        </is>
      </c>
      <c r="Z10934" t="inlineStr">
        <is>
          <t>home_use</t>
        </is>
      </c>
      <c r="AA10934" t="inlineStr">
        <is>
          <t>IMP01310</t>
        </is>
      </c>
      <c r="AB10934" t="inlineStr">
        <is>
          <t>T109167</t>
        </is>
      </c>
      <c r="AC10934" s="32" t="n">
        <v>329290.55</v>
      </c>
      <c r="AD10934" s="32" t="n">
        <v>35234.09</v>
      </c>
      <c r="AE10934" s="35">
        <f>(LEFT(Y10934,4)-Parameters!$B$23)*12+MID(Y10934,6,2)-Parameters!$B$24+1</f>
        <v/>
      </c>
    </row>
    <row r="10935">
      <c r="X10935" t="inlineStr">
        <is>
          <t>L0230533</t>
        </is>
      </c>
      <c r="Y10935" t="inlineStr">
        <is>
          <t>2026-07-02</t>
        </is>
      </c>
      <c r="Z10935" t="inlineStr">
        <is>
          <t>home_use</t>
        </is>
      </c>
      <c r="AA10935" t="inlineStr">
        <is>
          <t>IMP01310</t>
        </is>
      </c>
      <c r="AB10935" t="inlineStr">
        <is>
          <t>T109167</t>
        </is>
      </c>
      <c r="AC10935" s="32" t="n">
        <v>539083.36</v>
      </c>
      <c r="AD10935" s="32" t="n">
        <v>57681.92</v>
      </c>
      <c r="AE10935" s="35">
        <f>(LEFT(Y10935,4)-Parameters!$B$23)*12+MID(Y10935,6,2)-Parameters!$B$24+1</f>
        <v/>
      </c>
    </row>
    <row r="10936">
      <c r="X10936" t="inlineStr">
        <is>
          <t>L0230534</t>
        </is>
      </c>
      <c r="Y10936" t="inlineStr">
        <is>
          <t>2026-07-02</t>
        </is>
      </c>
      <c r="Z10936" t="inlineStr">
        <is>
          <t>home_use</t>
        </is>
      </c>
      <c r="AA10936" t="inlineStr">
        <is>
          <t>IMP01310</t>
        </is>
      </c>
      <c r="AB10936" t="inlineStr">
        <is>
          <t>T109167</t>
        </is>
      </c>
      <c r="AC10936" s="32" t="n">
        <v>469942.03</v>
      </c>
      <c r="AD10936" s="32" t="n">
        <v>46994.2</v>
      </c>
      <c r="AE10936" s="35">
        <f>(LEFT(Y10936,4)-Parameters!$B$23)*12+MID(Y10936,6,2)-Parameters!$B$24+1</f>
        <v/>
      </c>
    </row>
    <row r="10937">
      <c r="X10937" t="inlineStr">
        <is>
          <t>L0230535</t>
        </is>
      </c>
      <c r="Y10937" t="inlineStr">
        <is>
          <t>2026-07-02</t>
        </is>
      </c>
      <c r="Z10937" t="inlineStr">
        <is>
          <t>home_use</t>
        </is>
      </c>
      <c r="AA10937" t="inlineStr">
        <is>
          <t>IMP01310</t>
        </is>
      </c>
      <c r="AB10937" t="inlineStr">
        <is>
          <t>T109167</t>
        </is>
      </c>
      <c r="AC10937" s="32" t="n">
        <v>1195468.15</v>
      </c>
      <c r="AD10937" s="32" t="n">
        <v>127915.09</v>
      </c>
      <c r="AE10937" s="35">
        <f>(LEFT(Y10937,4)-Parameters!$B$23)*12+MID(Y10937,6,2)-Parameters!$B$24+1</f>
        <v/>
      </c>
    </row>
    <row r="10938">
      <c r="X10938" t="inlineStr">
        <is>
          <t>L0230536</t>
        </is>
      </c>
      <c r="Y10938" t="inlineStr">
        <is>
          <t>2026-07-02</t>
        </is>
      </c>
      <c r="Z10938" t="inlineStr">
        <is>
          <t>home_use</t>
        </is>
      </c>
      <c r="AA10938" t="inlineStr">
        <is>
          <t>IMP01310</t>
        </is>
      </c>
      <c r="AB10938" t="inlineStr">
        <is>
          <t>T109167</t>
        </is>
      </c>
      <c r="AC10938" s="32" t="n">
        <v>925749.8100000001</v>
      </c>
      <c r="AD10938" s="32" t="n">
        <v>99055.23</v>
      </c>
      <c r="AE10938" s="35">
        <f>(LEFT(Y10938,4)-Parameters!$B$23)*12+MID(Y10938,6,2)-Parameters!$B$24+1</f>
        <v/>
      </c>
    </row>
    <row r="10939">
      <c r="X10939" t="inlineStr">
        <is>
          <t>L0230537</t>
        </is>
      </c>
      <c r="Y10939" t="inlineStr">
        <is>
          <t>2026-07-02</t>
        </is>
      </c>
      <c r="Z10939" t="inlineStr">
        <is>
          <t>home_use</t>
        </is>
      </c>
      <c r="AA10939" t="inlineStr">
        <is>
          <t>IMP01310</t>
        </is>
      </c>
      <c r="AB10939" t="inlineStr">
        <is>
          <t>T109167</t>
        </is>
      </c>
      <c r="AC10939" s="32" t="n">
        <v>386156.47</v>
      </c>
      <c r="AD10939" s="32" t="n">
        <v>41318.74</v>
      </c>
      <c r="AE10939" s="35">
        <f>(LEFT(Y10939,4)-Parameters!$B$23)*12+MID(Y10939,6,2)-Parameters!$B$24+1</f>
        <v/>
      </c>
    </row>
    <row r="10940">
      <c r="X10940" t="inlineStr">
        <is>
          <t>L0230778</t>
        </is>
      </c>
      <c r="Y10940" t="inlineStr">
        <is>
          <t>2026-07-03</t>
        </is>
      </c>
      <c r="Z10940" t="inlineStr">
        <is>
          <t>home_use</t>
        </is>
      </c>
      <c r="AA10940" t="inlineStr">
        <is>
          <t>IMP01310</t>
        </is>
      </c>
      <c r="AB10940" t="inlineStr">
        <is>
          <t>T109167</t>
        </is>
      </c>
      <c r="AC10940" s="32" t="n">
        <v>464399.99</v>
      </c>
      <c r="AD10940" s="32" t="n">
        <v>49690.8</v>
      </c>
      <c r="AE10940" s="35">
        <f>(LEFT(Y10940,4)-Parameters!$B$23)*12+MID(Y10940,6,2)-Parameters!$B$24+1</f>
        <v/>
      </c>
    </row>
    <row r="10941">
      <c r="X10941" t="inlineStr">
        <is>
          <t>L0230779</t>
        </is>
      </c>
      <c r="Y10941" t="inlineStr">
        <is>
          <t>2026-07-03</t>
        </is>
      </c>
      <c r="Z10941" t="inlineStr">
        <is>
          <t>home_use</t>
        </is>
      </c>
      <c r="AA10941" t="inlineStr">
        <is>
          <t>IMP01310</t>
        </is>
      </c>
      <c r="AB10941" t="inlineStr">
        <is>
          <t>T109167</t>
        </is>
      </c>
      <c r="AC10941" s="32" t="n">
        <v>545673.96</v>
      </c>
      <c r="AD10941" s="32" t="n">
        <v>58387.11</v>
      </c>
      <c r="AE10941" s="35">
        <f>(LEFT(Y10941,4)-Parameters!$B$23)*12+MID(Y10941,6,2)-Parameters!$B$24+1</f>
        <v/>
      </c>
    </row>
    <row r="10942">
      <c r="X10942" t="inlineStr">
        <is>
          <t>L0230781</t>
        </is>
      </c>
      <c r="Y10942" t="inlineStr">
        <is>
          <t>2026-07-03</t>
        </is>
      </c>
      <c r="Z10942" t="inlineStr">
        <is>
          <t>home_use</t>
        </is>
      </c>
      <c r="AA10942" t="inlineStr">
        <is>
          <t>IMP01310</t>
        </is>
      </c>
      <c r="AB10942" t="inlineStr">
        <is>
          <t>T109167</t>
        </is>
      </c>
      <c r="AC10942" s="32" t="n">
        <v>341246.8</v>
      </c>
      <c r="AD10942" s="32" t="n">
        <v>42655.85</v>
      </c>
      <c r="AE10942" s="35">
        <f>(LEFT(Y10942,4)-Parameters!$B$23)*12+MID(Y10942,6,2)-Parameters!$B$24+1</f>
        <v/>
      </c>
    </row>
    <row r="10943">
      <c r="X10943" t="inlineStr">
        <is>
          <t>L0230782</t>
        </is>
      </c>
      <c r="Y10943" t="inlineStr">
        <is>
          <t>2026-07-03</t>
        </is>
      </c>
      <c r="Z10943" t="inlineStr">
        <is>
          <t>home_use</t>
        </is>
      </c>
      <c r="AA10943" t="inlineStr">
        <is>
          <t>IMP01310</t>
        </is>
      </c>
      <c r="AB10943" t="inlineStr">
        <is>
          <t>T109167</t>
        </is>
      </c>
      <c r="AC10943" s="32" t="n">
        <v>341899.47</v>
      </c>
      <c r="AD10943" s="32" t="n">
        <v>36583.24</v>
      </c>
      <c r="AE10943" s="35">
        <f>(LEFT(Y10943,4)-Parameters!$B$23)*12+MID(Y10943,6,2)-Parameters!$B$24+1</f>
        <v/>
      </c>
    </row>
    <row r="10944">
      <c r="X10944" t="inlineStr">
        <is>
          <t>L0230783</t>
        </is>
      </c>
      <c r="Y10944" t="inlineStr">
        <is>
          <t>2026-07-03</t>
        </is>
      </c>
      <c r="Z10944" t="inlineStr">
        <is>
          <t>home_use</t>
        </is>
      </c>
      <c r="AA10944" t="inlineStr">
        <is>
          <t>IMP01310</t>
        </is>
      </c>
      <c r="AB10944" t="inlineStr">
        <is>
          <t>T109167</t>
        </is>
      </c>
      <c r="AC10944" s="32" t="n">
        <v>673205.88</v>
      </c>
      <c r="AD10944" s="32" t="n">
        <v>72033.03</v>
      </c>
      <c r="AE10944" s="35">
        <f>(LEFT(Y10944,4)-Parameters!$B$23)*12+MID(Y10944,6,2)-Parameters!$B$24+1</f>
        <v/>
      </c>
    </row>
    <row r="10945">
      <c r="X10945" t="inlineStr">
        <is>
          <t>L0230784</t>
        </is>
      </c>
      <c r="Y10945" t="inlineStr">
        <is>
          <t>2026-07-03</t>
        </is>
      </c>
      <c r="Z10945" t="inlineStr">
        <is>
          <t>home_use</t>
        </is>
      </c>
      <c r="AA10945" t="inlineStr">
        <is>
          <t>IMP01310</t>
        </is>
      </c>
      <c r="AB10945" t="inlineStr">
        <is>
          <t>T109167</t>
        </is>
      </c>
      <c r="AC10945" s="32" t="n">
        <v>280063.84</v>
      </c>
      <c r="AD10945" s="32" t="n">
        <v>29966.83</v>
      </c>
      <c r="AE10945" s="35">
        <f>(LEFT(Y10945,4)-Parameters!$B$23)*12+MID(Y10945,6,2)-Parameters!$B$24+1</f>
        <v/>
      </c>
    </row>
    <row r="10946">
      <c r="X10946" t="inlineStr">
        <is>
          <t>L0231026</t>
        </is>
      </c>
      <c r="Y10946" t="inlineStr">
        <is>
          <t>2026-07-04</t>
        </is>
      </c>
      <c r="Z10946" t="inlineStr">
        <is>
          <t>home_use</t>
        </is>
      </c>
      <c r="AA10946" t="inlineStr">
        <is>
          <t>IMP01310</t>
        </is>
      </c>
      <c r="AB10946" t="inlineStr">
        <is>
          <t>T109167</t>
        </is>
      </c>
      <c r="AC10946" s="32" t="n">
        <v>828160.62</v>
      </c>
      <c r="AD10946" s="32" t="n">
        <v>88613.19</v>
      </c>
      <c r="AE10946" s="35">
        <f>(LEFT(Y10946,4)-Parameters!$B$23)*12+MID(Y10946,6,2)-Parameters!$B$24+1</f>
        <v/>
      </c>
    </row>
    <row r="10947">
      <c r="X10947" t="inlineStr">
        <is>
          <t>L0231027</t>
        </is>
      </c>
      <c r="Y10947" t="inlineStr">
        <is>
          <t>2026-07-04</t>
        </is>
      </c>
      <c r="Z10947" t="inlineStr">
        <is>
          <t>home_use</t>
        </is>
      </c>
      <c r="AA10947" t="inlineStr">
        <is>
          <t>IMP01310</t>
        </is>
      </c>
      <c r="AB10947" t="inlineStr">
        <is>
          <t>T109167</t>
        </is>
      </c>
      <c r="AC10947" s="32" t="n">
        <v>1386776.99</v>
      </c>
      <c r="AD10947" s="32" t="n">
        <v>148385.14</v>
      </c>
      <c r="AE10947" s="35">
        <f>(LEFT(Y10947,4)-Parameters!$B$23)*12+MID(Y10947,6,2)-Parameters!$B$24+1</f>
        <v/>
      </c>
    </row>
    <row r="10948">
      <c r="X10948" t="inlineStr">
        <is>
          <t>L0231028</t>
        </is>
      </c>
      <c r="Y10948" t="inlineStr">
        <is>
          <t>2026-07-04</t>
        </is>
      </c>
      <c r="Z10948" t="inlineStr">
        <is>
          <t>warehouse_out</t>
        </is>
      </c>
      <c r="AA10948" t="inlineStr">
        <is>
          <t>IMP01310</t>
        </is>
      </c>
      <c r="AB10948" t="inlineStr">
        <is>
          <t>T109167</t>
        </is>
      </c>
      <c r="AC10948" s="32" t="n">
        <v>577348.4300000001</v>
      </c>
      <c r="AD10948" s="32" t="n">
        <v>61776.28</v>
      </c>
      <c r="AE10948" s="35">
        <f>(LEFT(Y10948,4)-Parameters!$B$23)*12+MID(Y10948,6,2)-Parameters!$B$24+1</f>
        <v/>
      </c>
    </row>
    <row r="10949">
      <c r="X10949" t="inlineStr">
        <is>
          <t>L0231030</t>
        </is>
      </c>
      <c r="Y10949" t="inlineStr">
        <is>
          <t>2026-07-04</t>
        </is>
      </c>
      <c r="Z10949" t="inlineStr">
        <is>
          <t>home_use</t>
        </is>
      </c>
      <c r="AA10949" t="inlineStr">
        <is>
          <t>IMP01310</t>
        </is>
      </c>
      <c r="AB10949" t="inlineStr">
        <is>
          <t>T109167</t>
        </is>
      </c>
      <c r="AC10949" s="32" t="n">
        <v>2783973.8</v>
      </c>
      <c r="AD10949" s="32" t="n">
        <v>297885.2</v>
      </c>
      <c r="AE10949" s="35">
        <f>(LEFT(Y10949,4)-Parameters!$B$23)*12+MID(Y10949,6,2)-Parameters!$B$24+1</f>
        <v/>
      </c>
    </row>
    <row r="10950">
      <c r="X10950" t="inlineStr">
        <is>
          <t>L0231288</t>
        </is>
      </c>
      <c r="Y10950" t="inlineStr">
        <is>
          <t>2026-07-05</t>
        </is>
      </c>
      <c r="Z10950" t="inlineStr">
        <is>
          <t>home_use</t>
        </is>
      </c>
      <c r="AA10950" t="inlineStr">
        <is>
          <t>IMP01310</t>
        </is>
      </c>
      <c r="AB10950" t="inlineStr">
        <is>
          <t>T109167</t>
        </is>
      </c>
      <c r="AC10950" s="32" t="n">
        <v>429813.99</v>
      </c>
      <c r="AD10950" s="32" t="n">
        <v>45990.1</v>
      </c>
      <c r="AE10950" s="35">
        <f>(LEFT(Y10950,4)-Parameters!$B$23)*12+MID(Y10950,6,2)-Parameters!$B$24+1</f>
        <v/>
      </c>
    </row>
    <row r="10951">
      <c r="X10951" t="inlineStr">
        <is>
          <t>L0231289</t>
        </is>
      </c>
      <c r="Y10951" t="inlineStr">
        <is>
          <t>2026-07-05</t>
        </is>
      </c>
      <c r="Z10951" t="inlineStr">
        <is>
          <t>home_use</t>
        </is>
      </c>
      <c r="AA10951" t="inlineStr">
        <is>
          <t>IMP01310</t>
        </is>
      </c>
      <c r="AB10951" t="inlineStr">
        <is>
          <t>T109167</t>
        </is>
      </c>
      <c r="AC10951" s="32" t="n">
        <v>597549.6899999999</v>
      </c>
      <c r="AD10951" s="32" t="n">
        <v>63937.82</v>
      </c>
      <c r="AE10951" s="35">
        <f>(LEFT(Y10951,4)-Parameters!$B$23)*12+MID(Y10951,6,2)-Parameters!$B$24+1</f>
        <v/>
      </c>
    </row>
    <row r="10952">
      <c r="X10952" t="inlineStr">
        <is>
          <t>L0231290</t>
        </is>
      </c>
      <c r="Y10952" t="inlineStr">
        <is>
          <t>2026-07-05</t>
        </is>
      </c>
      <c r="Z10952" t="inlineStr">
        <is>
          <t>home_use</t>
        </is>
      </c>
      <c r="AA10952" t="inlineStr">
        <is>
          <t>IMP01310</t>
        </is>
      </c>
      <c r="AB10952" t="inlineStr">
        <is>
          <t>T109167</t>
        </is>
      </c>
      <c r="AC10952" s="32" t="n">
        <v>801006.86</v>
      </c>
      <c r="AD10952" s="32" t="n">
        <v>85707.73</v>
      </c>
      <c r="AE10952" s="35">
        <f>(LEFT(Y10952,4)-Parameters!$B$23)*12+MID(Y10952,6,2)-Parameters!$B$24+1</f>
        <v/>
      </c>
    </row>
    <row r="10953">
      <c r="X10953" t="inlineStr">
        <is>
          <t>L0231291</t>
        </is>
      </c>
      <c r="Y10953" t="inlineStr">
        <is>
          <t>2026-07-05</t>
        </is>
      </c>
      <c r="Z10953" t="inlineStr">
        <is>
          <t>home_use</t>
        </is>
      </c>
      <c r="AA10953" t="inlineStr">
        <is>
          <t>IMP01310</t>
        </is>
      </c>
      <c r="AB10953" t="inlineStr">
        <is>
          <t>T109167</t>
        </is>
      </c>
      <c r="AC10953" s="32" t="n">
        <v>1707301.14</v>
      </c>
      <c r="AD10953" s="32" t="n">
        <v>221949.15</v>
      </c>
      <c r="AE10953" s="35">
        <f>(LEFT(Y10953,4)-Parameters!$B$23)*12+MID(Y10953,6,2)-Parameters!$B$24+1</f>
        <v/>
      </c>
    </row>
    <row r="10954">
      <c r="X10954" t="inlineStr">
        <is>
          <t>L0231292</t>
        </is>
      </c>
      <c r="Y10954" t="inlineStr">
        <is>
          <t>2026-07-05</t>
        </is>
      </c>
      <c r="Z10954" t="inlineStr">
        <is>
          <t>home_use</t>
        </is>
      </c>
      <c r="AA10954" t="inlineStr">
        <is>
          <t>IMP01310</t>
        </is>
      </c>
      <c r="AB10954" t="inlineStr">
        <is>
          <t>T109167</t>
        </is>
      </c>
      <c r="AC10954" s="32" t="n">
        <v>1612399.17</v>
      </c>
      <c r="AD10954" s="32" t="n">
        <v>172526.71</v>
      </c>
      <c r="AE10954" s="35">
        <f>(LEFT(Y10954,4)-Parameters!$B$23)*12+MID(Y10954,6,2)-Parameters!$B$24+1</f>
        <v/>
      </c>
    </row>
    <row r="10955">
      <c r="X10955" t="inlineStr">
        <is>
          <t>L0231293</t>
        </is>
      </c>
      <c r="Y10955" t="inlineStr">
        <is>
          <t>2026-07-05</t>
        </is>
      </c>
      <c r="Z10955" t="inlineStr">
        <is>
          <t>home_use</t>
        </is>
      </c>
      <c r="AA10955" t="inlineStr">
        <is>
          <t>IMP01310</t>
        </is>
      </c>
      <c r="AB10955" t="inlineStr">
        <is>
          <t>T109167</t>
        </is>
      </c>
      <c r="AC10955" s="32" t="n">
        <v>334144.22</v>
      </c>
      <c r="AD10955" s="32" t="n">
        <v>35753.43</v>
      </c>
      <c r="AE10955" s="35">
        <f>(LEFT(Y10955,4)-Parameters!$B$23)*12+MID(Y10955,6,2)-Parameters!$B$24+1</f>
        <v/>
      </c>
    </row>
    <row r="10956">
      <c r="X10956" t="inlineStr">
        <is>
          <t>L0231294</t>
        </is>
      </c>
      <c r="Y10956" t="inlineStr">
        <is>
          <t>2026-07-05</t>
        </is>
      </c>
      <c r="Z10956" t="inlineStr">
        <is>
          <t>home_use</t>
        </is>
      </c>
      <c r="AA10956" t="inlineStr">
        <is>
          <t>IMP01310</t>
        </is>
      </c>
      <c r="AB10956" t="inlineStr">
        <is>
          <t>T109167</t>
        </is>
      </c>
      <c r="AC10956" s="32" t="n">
        <v>524821.13</v>
      </c>
      <c r="AD10956" s="32" t="n">
        <v>56155.86</v>
      </c>
      <c r="AE10956" s="35">
        <f>(LEFT(Y10956,4)-Parameters!$B$23)*12+MID(Y10956,6,2)-Parameters!$B$24+1</f>
        <v/>
      </c>
    </row>
    <row r="10957">
      <c r="X10957" t="inlineStr">
        <is>
          <t>L0231295</t>
        </is>
      </c>
      <c r="Y10957" t="inlineStr">
        <is>
          <t>2026-07-05</t>
        </is>
      </c>
      <c r="Z10957" t="inlineStr">
        <is>
          <t>home_use</t>
        </is>
      </c>
      <c r="AA10957" t="inlineStr">
        <is>
          <t>IMP01310</t>
        </is>
      </c>
      <c r="AB10957" t="inlineStr">
        <is>
          <t>T109167</t>
        </is>
      </c>
      <c r="AC10957" s="32" t="n">
        <v>495996.54</v>
      </c>
      <c r="AD10957" s="32" t="n">
        <v>53071.63</v>
      </c>
      <c r="AE10957" s="35">
        <f>(LEFT(Y10957,4)-Parameters!$B$23)*12+MID(Y10957,6,2)-Parameters!$B$24+1</f>
        <v/>
      </c>
    </row>
    <row r="10958">
      <c r="X10958" t="inlineStr">
        <is>
          <t>L0231296</t>
        </is>
      </c>
      <c r="Y10958" t="inlineStr">
        <is>
          <t>2026-07-05</t>
        </is>
      </c>
      <c r="Z10958" t="inlineStr">
        <is>
          <t>home_use</t>
        </is>
      </c>
      <c r="AA10958" t="inlineStr">
        <is>
          <t>IMP01310</t>
        </is>
      </c>
      <c r="AB10958" t="inlineStr">
        <is>
          <t>T109167</t>
        </is>
      </c>
      <c r="AC10958" s="32" t="n">
        <v>285171.53</v>
      </c>
      <c r="AD10958" s="32" t="n">
        <v>30513.35</v>
      </c>
      <c r="AE10958" s="35">
        <f>(LEFT(Y10958,4)-Parameters!$B$23)*12+MID(Y10958,6,2)-Parameters!$B$24+1</f>
        <v/>
      </c>
    </row>
    <row r="10959">
      <c r="X10959" t="inlineStr">
        <is>
          <t>L0231523</t>
        </is>
      </c>
      <c r="Y10959" t="inlineStr">
        <is>
          <t>2026-07-06</t>
        </is>
      </c>
      <c r="Z10959" t="inlineStr">
        <is>
          <t>home_use</t>
        </is>
      </c>
      <c r="AA10959" t="inlineStr">
        <is>
          <t>IMP01310</t>
        </is>
      </c>
      <c r="AB10959" t="inlineStr">
        <is>
          <t>T109167</t>
        </is>
      </c>
      <c r="AC10959" s="32" t="n">
        <v>1699937.6</v>
      </c>
      <c r="AD10959" s="32" t="n">
        <v>181893.32</v>
      </c>
      <c r="AE10959" s="35">
        <f>(LEFT(Y10959,4)-Parameters!$B$23)*12+MID(Y10959,6,2)-Parameters!$B$24+1</f>
        <v/>
      </c>
    </row>
    <row r="10960">
      <c r="X10960" t="inlineStr">
        <is>
          <t>L0231524</t>
        </is>
      </c>
      <c r="Y10960" t="inlineStr">
        <is>
          <t>2026-07-06</t>
        </is>
      </c>
      <c r="Z10960" t="inlineStr">
        <is>
          <t>home_use</t>
        </is>
      </c>
      <c r="AA10960" t="inlineStr">
        <is>
          <t>IMP01310</t>
        </is>
      </c>
      <c r="AB10960" t="inlineStr">
        <is>
          <t>T109167</t>
        </is>
      </c>
      <c r="AC10960" s="32" t="n">
        <v>2249043.98</v>
      </c>
      <c r="AD10960" s="32" t="n">
        <v>292375.72</v>
      </c>
      <c r="AE10960" s="35">
        <f>(LEFT(Y10960,4)-Parameters!$B$23)*12+MID(Y10960,6,2)-Parameters!$B$24+1</f>
        <v/>
      </c>
    </row>
    <row r="10961">
      <c r="X10961" t="inlineStr">
        <is>
          <t>L0231525</t>
        </is>
      </c>
      <c r="Y10961" t="inlineStr">
        <is>
          <t>2026-07-06</t>
        </is>
      </c>
      <c r="Z10961" t="inlineStr">
        <is>
          <t>home_use</t>
        </is>
      </c>
      <c r="AA10961" t="inlineStr">
        <is>
          <t>IMP01310</t>
        </is>
      </c>
      <c r="AB10961" t="inlineStr">
        <is>
          <t>T109167</t>
        </is>
      </c>
      <c r="AC10961" s="32" t="n">
        <v>551840.48</v>
      </c>
      <c r="AD10961" s="32" t="n">
        <v>59046.93</v>
      </c>
      <c r="AE10961" s="35">
        <f>(LEFT(Y10961,4)-Parameters!$B$23)*12+MID(Y10961,6,2)-Parameters!$B$24+1</f>
        <v/>
      </c>
    </row>
    <row r="10962">
      <c r="X10962" t="inlineStr">
        <is>
          <t>L0231526</t>
        </is>
      </c>
      <c r="Y10962" t="inlineStr">
        <is>
          <t>2026-07-06</t>
        </is>
      </c>
      <c r="Z10962" t="inlineStr">
        <is>
          <t>home_use</t>
        </is>
      </c>
      <c r="AA10962" t="inlineStr">
        <is>
          <t>IMP01310</t>
        </is>
      </c>
      <c r="AB10962" t="inlineStr">
        <is>
          <t>T109167</t>
        </is>
      </c>
      <c r="AC10962" s="32" t="n">
        <v>303903.43</v>
      </c>
      <c r="AD10962" s="32" t="n">
        <v>32517.67</v>
      </c>
      <c r="AE10962" s="35">
        <f>(LEFT(Y10962,4)-Parameters!$B$23)*12+MID(Y10962,6,2)-Parameters!$B$24+1</f>
        <v/>
      </c>
    </row>
    <row r="10963">
      <c r="X10963" t="inlineStr">
        <is>
          <t>L0231755</t>
        </is>
      </c>
      <c r="Y10963" t="inlineStr">
        <is>
          <t>2026-07-07</t>
        </is>
      </c>
      <c r="Z10963" t="inlineStr">
        <is>
          <t>home_use</t>
        </is>
      </c>
      <c r="AA10963" t="inlineStr">
        <is>
          <t>IMP01310</t>
        </is>
      </c>
      <c r="AB10963" t="inlineStr">
        <is>
          <t>T109167</t>
        </is>
      </c>
      <c r="AC10963" s="32" t="n">
        <v>602837.08</v>
      </c>
      <c r="AD10963" s="32" t="n">
        <v>64503.57</v>
      </c>
      <c r="AE10963" s="35">
        <f>(LEFT(Y10963,4)-Parameters!$B$23)*12+MID(Y10963,6,2)-Parameters!$B$24+1</f>
        <v/>
      </c>
    </row>
    <row r="10964">
      <c r="X10964" t="inlineStr">
        <is>
          <t>L0232023</t>
        </is>
      </c>
      <c r="Y10964" t="inlineStr">
        <is>
          <t>2026-07-08</t>
        </is>
      </c>
      <c r="Z10964" t="inlineStr">
        <is>
          <t>home_use</t>
        </is>
      </c>
      <c r="AA10964" t="inlineStr">
        <is>
          <t>IMP01310</t>
        </is>
      </c>
      <c r="AB10964" t="inlineStr">
        <is>
          <t>T109167</t>
        </is>
      </c>
      <c r="AC10964" s="32" t="n">
        <v>853614.29</v>
      </c>
      <c r="AD10964" s="32" t="n">
        <v>91336.73</v>
      </c>
      <c r="AE10964" s="35">
        <f>(LEFT(Y10964,4)-Parameters!$B$23)*12+MID(Y10964,6,2)-Parameters!$B$24+1</f>
        <v/>
      </c>
    </row>
    <row r="10965">
      <c r="X10965" t="inlineStr">
        <is>
          <t>L0232024</t>
        </is>
      </c>
      <c r="Y10965" t="inlineStr">
        <is>
          <t>2026-07-08</t>
        </is>
      </c>
      <c r="Z10965" t="inlineStr">
        <is>
          <t>home_use</t>
        </is>
      </c>
      <c r="AA10965" t="inlineStr">
        <is>
          <t>IMP01310</t>
        </is>
      </c>
      <c r="AB10965" t="inlineStr">
        <is>
          <t>T109167</t>
        </is>
      </c>
      <c r="AC10965" s="32" t="n">
        <v>3040144.26</v>
      </c>
      <c r="AD10965" s="32" t="n">
        <v>325295.44</v>
      </c>
      <c r="AE10965" s="35">
        <f>(LEFT(Y10965,4)-Parameters!$B$23)*12+MID(Y10965,6,2)-Parameters!$B$24+1</f>
        <v/>
      </c>
    </row>
    <row r="10966">
      <c r="X10966" t="inlineStr">
        <is>
          <t>L0232025</t>
        </is>
      </c>
      <c r="Y10966" t="inlineStr">
        <is>
          <t>2026-07-08</t>
        </is>
      </c>
      <c r="Z10966" t="inlineStr">
        <is>
          <t>home_use</t>
        </is>
      </c>
      <c r="AA10966" t="inlineStr">
        <is>
          <t>IMP01310</t>
        </is>
      </c>
      <c r="AB10966" t="inlineStr">
        <is>
          <t>T109167</t>
        </is>
      </c>
      <c r="AC10966" s="32" t="n">
        <v>1134013.12</v>
      </c>
      <c r="AD10966" s="32" t="n">
        <v>121339.4</v>
      </c>
      <c r="AE10966" s="35">
        <f>(LEFT(Y10966,4)-Parameters!$B$23)*12+MID(Y10966,6,2)-Parameters!$B$24+1</f>
        <v/>
      </c>
    </row>
    <row r="10967">
      <c r="X10967" t="inlineStr">
        <is>
          <t>L0232026</t>
        </is>
      </c>
      <c r="Y10967" t="inlineStr">
        <is>
          <t>2026-07-08</t>
        </is>
      </c>
      <c r="Z10967" t="inlineStr">
        <is>
          <t>home_use</t>
        </is>
      </c>
      <c r="AA10967" t="inlineStr">
        <is>
          <t>IMP01310</t>
        </is>
      </c>
      <c r="AB10967" t="inlineStr">
        <is>
          <t>T109167</t>
        </is>
      </c>
      <c r="AC10967" s="32" t="n">
        <v>684873.45</v>
      </c>
      <c r="AD10967" s="32" t="n">
        <v>73281.46000000001</v>
      </c>
      <c r="AE10967" s="35">
        <f>(LEFT(Y10967,4)-Parameters!$B$23)*12+MID(Y10967,6,2)-Parameters!$B$24+1</f>
        <v/>
      </c>
    </row>
    <row r="10968">
      <c r="X10968" t="inlineStr">
        <is>
          <t>L0232275</t>
        </is>
      </c>
      <c r="Y10968" t="inlineStr">
        <is>
          <t>2026-07-09</t>
        </is>
      </c>
      <c r="Z10968" t="inlineStr">
        <is>
          <t>home_use</t>
        </is>
      </c>
      <c r="AA10968" t="inlineStr">
        <is>
          <t>IMP01310</t>
        </is>
      </c>
      <c r="AB10968" t="inlineStr">
        <is>
          <t>T109167</t>
        </is>
      </c>
      <c r="AC10968" s="32" t="n">
        <v>523325.19</v>
      </c>
      <c r="AD10968" s="32" t="n">
        <v>55995.8</v>
      </c>
      <c r="AE10968" s="35">
        <f>(LEFT(Y10968,4)-Parameters!$B$23)*12+MID(Y10968,6,2)-Parameters!$B$24+1</f>
        <v/>
      </c>
    </row>
    <row r="10969">
      <c r="X10969" t="inlineStr">
        <is>
          <t>L0232277</t>
        </is>
      </c>
      <c r="Y10969" t="inlineStr">
        <is>
          <t>2026-07-09</t>
        </is>
      </c>
      <c r="Z10969" t="inlineStr">
        <is>
          <t>home_use</t>
        </is>
      </c>
      <c r="AA10969" t="inlineStr">
        <is>
          <t>IMP01310</t>
        </is>
      </c>
      <c r="AB10969" t="inlineStr">
        <is>
          <t>T109167</t>
        </is>
      </c>
      <c r="AC10969" s="32" t="n">
        <v>592758.03</v>
      </c>
      <c r="AD10969" s="32" t="n">
        <v>63425.11</v>
      </c>
      <c r="AE10969" s="35">
        <f>(LEFT(Y10969,4)-Parameters!$B$23)*12+MID(Y10969,6,2)-Parameters!$B$24+1</f>
        <v/>
      </c>
    </row>
    <row r="10970">
      <c r="X10970" t="inlineStr">
        <is>
          <t>L0232278</t>
        </is>
      </c>
      <c r="Y10970" t="inlineStr">
        <is>
          <t>2026-07-09</t>
        </is>
      </c>
      <c r="Z10970" t="inlineStr">
        <is>
          <t>home_use</t>
        </is>
      </c>
      <c r="AA10970" t="inlineStr">
        <is>
          <t>IMP01310</t>
        </is>
      </c>
      <c r="AB10970" t="inlineStr">
        <is>
          <t>T109167</t>
        </is>
      </c>
      <c r="AC10970" s="32" t="n">
        <v>1151644.95</v>
      </c>
      <c r="AD10970" s="32" t="n">
        <v>143955.62</v>
      </c>
      <c r="AE10970" s="35">
        <f>(LEFT(Y10970,4)-Parameters!$B$23)*12+MID(Y10970,6,2)-Parameters!$B$24+1</f>
        <v/>
      </c>
    </row>
    <row r="10971">
      <c r="X10971" t="inlineStr">
        <is>
          <t>L0232280</t>
        </is>
      </c>
      <c r="Y10971" t="inlineStr">
        <is>
          <t>2026-07-09</t>
        </is>
      </c>
      <c r="Z10971" t="inlineStr">
        <is>
          <t>home_use</t>
        </is>
      </c>
      <c r="AA10971" t="inlineStr">
        <is>
          <t>IMP01310</t>
        </is>
      </c>
      <c r="AB10971" t="inlineStr">
        <is>
          <t>T109167</t>
        </is>
      </c>
      <c r="AC10971" s="32" t="n">
        <v>363441.63</v>
      </c>
      <c r="AD10971" s="32" t="n">
        <v>36344.16</v>
      </c>
      <c r="AE10971" s="35">
        <f>(LEFT(Y10971,4)-Parameters!$B$23)*12+MID(Y10971,6,2)-Parameters!$B$24+1</f>
        <v/>
      </c>
    </row>
    <row r="10972">
      <c r="X10972" t="inlineStr">
        <is>
          <t>L0232281</t>
        </is>
      </c>
      <c r="Y10972" t="inlineStr">
        <is>
          <t>2026-07-09</t>
        </is>
      </c>
      <c r="Z10972" t="inlineStr">
        <is>
          <t>home_use</t>
        </is>
      </c>
      <c r="AA10972" t="inlineStr">
        <is>
          <t>IMP01310</t>
        </is>
      </c>
      <c r="AB10972" t="inlineStr">
        <is>
          <t>T109167</t>
        </is>
      </c>
      <c r="AC10972" s="32" t="n">
        <v>723189.08</v>
      </c>
      <c r="AD10972" s="32" t="n">
        <v>77381.23</v>
      </c>
      <c r="AE10972" s="35">
        <f>(LEFT(Y10972,4)-Parameters!$B$23)*12+MID(Y10972,6,2)-Parameters!$B$24+1</f>
        <v/>
      </c>
    </row>
    <row r="10973">
      <c r="X10973" t="inlineStr">
        <is>
          <t>L0232558</t>
        </is>
      </c>
      <c r="Y10973" t="inlineStr">
        <is>
          <t>2026-07-10</t>
        </is>
      </c>
      <c r="Z10973" t="inlineStr">
        <is>
          <t>home_use</t>
        </is>
      </c>
      <c r="AA10973" t="inlineStr">
        <is>
          <t>IMP01310</t>
        </is>
      </c>
      <c r="AB10973" t="inlineStr">
        <is>
          <t>T109167</t>
        </is>
      </c>
      <c r="AC10973" s="32" t="n">
        <v>840217.75</v>
      </c>
      <c r="AD10973" s="32" t="n">
        <v>89903.3</v>
      </c>
      <c r="AE10973" s="35">
        <f>(LEFT(Y10973,4)-Parameters!$B$23)*12+MID(Y10973,6,2)-Parameters!$B$24+1</f>
        <v/>
      </c>
    </row>
    <row r="10974">
      <c r="X10974" t="inlineStr">
        <is>
          <t>L0232559</t>
        </is>
      </c>
      <c r="Y10974" t="inlineStr">
        <is>
          <t>2026-07-10</t>
        </is>
      </c>
      <c r="Z10974" t="inlineStr">
        <is>
          <t>home_use</t>
        </is>
      </c>
      <c r="AA10974" t="inlineStr">
        <is>
          <t>IMP01310</t>
        </is>
      </c>
      <c r="AB10974" t="inlineStr">
        <is>
          <t>T109167</t>
        </is>
      </c>
      <c r="AC10974" s="32" t="n">
        <v>664719.9399999999</v>
      </c>
      <c r="AD10974" s="32" t="n">
        <v>71125.03</v>
      </c>
      <c r="AE10974" s="35">
        <f>(LEFT(Y10974,4)-Parameters!$B$23)*12+MID(Y10974,6,2)-Parameters!$B$24+1</f>
        <v/>
      </c>
    </row>
    <row r="10975">
      <c r="X10975" t="inlineStr">
        <is>
          <t>L0232561</t>
        </is>
      </c>
      <c r="Y10975" t="inlineStr">
        <is>
          <t>2026-07-10</t>
        </is>
      </c>
      <c r="Z10975" t="inlineStr">
        <is>
          <t>home_use</t>
        </is>
      </c>
      <c r="AA10975" t="inlineStr">
        <is>
          <t>IMP01310</t>
        </is>
      </c>
      <c r="AB10975" t="inlineStr">
        <is>
          <t>T109167</t>
        </is>
      </c>
      <c r="AC10975" s="32" t="n">
        <v>612774.73</v>
      </c>
      <c r="AD10975" s="32" t="n">
        <v>65566.89999999999</v>
      </c>
      <c r="AE10975" s="35">
        <f>(LEFT(Y10975,4)-Parameters!$B$23)*12+MID(Y10975,6,2)-Parameters!$B$24+1</f>
        <v/>
      </c>
    </row>
    <row r="10976">
      <c r="X10976" t="inlineStr">
        <is>
          <t>L0232562</t>
        </is>
      </c>
      <c r="Y10976" t="inlineStr">
        <is>
          <t>2026-07-10</t>
        </is>
      </c>
      <c r="Z10976" t="inlineStr">
        <is>
          <t>home_use</t>
        </is>
      </c>
      <c r="AA10976" t="inlineStr">
        <is>
          <t>IMP01310</t>
        </is>
      </c>
      <c r="AB10976" t="inlineStr">
        <is>
          <t>T109167</t>
        </is>
      </c>
      <c r="AC10976" s="32" t="n">
        <v>992230.4</v>
      </c>
      <c r="AD10976" s="32" t="n">
        <v>106168.65</v>
      </c>
      <c r="AE10976" s="35">
        <f>(LEFT(Y10976,4)-Parameters!$B$23)*12+MID(Y10976,6,2)-Parameters!$B$24+1</f>
        <v/>
      </c>
    </row>
    <row r="10977">
      <c r="X10977" t="inlineStr">
        <is>
          <t>L0232791</t>
        </is>
      </c>
      <c r="Y10977" t="inlineStr">
        <is>
          <t>2026-07-11</t>
        </is>
      </c>
      <c r="Z10977" t="inlineStr">
        <is>
          <t>home_use</t>
        </is>
      </c>
      <c r="AA10977" t="inlineStr">
        <is>
          <t>IMP01310</t>
        </is>
      </c>
      <c r="AB10977" t="inlineStr">
        <is>
          <t>T109167</t>
        </is>
      </c>
      <c r="AC10977" s="32" t="n">
        <v>1881892.87</v>
      </c>
      <c r="AD10977" s="32" t="n">
        <v>235236.61</v>
      </c>
      <c r="AE10977" s="35">
        <f>(LEFT(Y10977,4)-Parameters!$B$23)*12+MID(Y10977,6,2)-Parameters!$B$24+1</f>
        <v/>
      </c>
    </row>
    <row r="10978">
      <c r="X10978" t="inlineStr">
        <is>
          <t>L0232792</t>
        </is>
      </c>
      <c r="Y10978" t="inlineStr">
        <is>
          <t>2026-07-11</t>
        </is>
      </c>
      <c r="Z10978" t="inlineStr">
        <is>
          <t>home_use</t>
        </is>
      </c>
      <c r="AA10978" t="inlineStr">
        <is>
          <t>IMP01310</t>
        </is>
      </c>
      <c r="AB10978" t="inlineStr">
        <is>
          <t>T109167</t>
        </is>
      </c>
      <c r="AC10978" s="32" t="n">
        <v>939149.04</v>
      </c>
      <c r="AD10978" s="32" t="n">
        <v>100488.95</v>
      </c>
      <c r="AE10978" s="35">
        <f>(LEFT(Y10978,4)-Parameters!$B$23)*12+MID(Y10978,6,2)-Parameters!$B$24+1</f>
        <v/>
      </c>
    </row>
    <row r="10979">
      <c r="X10979" t="inlineStr">
        <is>
          <t>L0232793</t>
        </is>
      </c>
      <c r="Y10979" t="inlineStr">
        <is>
          <t>2026-07-11</t>
        </is>
      </c>
      <c r="Z10979" t="inlineStr">
        <is>
          <t>home_use</t>
        </is>
      </c>
      <c r="AA10979" t="inlineStr">
        <is>
          <t>IMP01310</t>
        </is>
      </c>
      <c r="AB10979" t="inlineStr">
        <is>
          <t>T109167</t>
        </is>
      </c>
      <c r="AC10979" s="32" t="n">
        <v>792211.78</v>
      </c>
      <c r="AD10979" s="32" t="n">
        <v>84766.66</v>
      </c>
      <c r="AE10979" s="35">
        <f>(LEFT(Y10979,4)-Parameters!$B$23)*12+MID(Y10979,6,2)-Parameters!$B$24+1</f>
        <v/>
      </c>
    </row>
    <row r="10980">
      <c r="X10980" t="inlineStr">
        <is>
          <t>L0232794</t>
        </is>
      </c>
      <c r="Y10980" t="inlineStr">
        <is>
          <t>2026-07-11</t>
        </is>
      </c>
      <c r="Z10980" t="inlineStr">
        <is>
          <t>home_use</t>
        </is>
      </c>
      <c r="AA10980" t="inlineStr">
        <is>
          <t>IMP01310</t>
        </is>
      </c>
      <c r="AB10980" t="inlineStr">
        <is>
          <t>T109167</t>
        </is>
      </c>
      <c r="AC10980" s="32" t="n">
        <v>590196.39</v>
      </c>
      <c r="AD10980" s="32" t="n">
        <v>63151.01</v>
      </c>
      <c r="AE10980" s="35">
        <f>(LEFT(Y10980,4)-Parameters!$B$23)*12+MID(Y10980,6,2)-Parameters!$B$24+1</f>
        <v/>
      </c>
    </row>
    <row r="10981">
      <c r="X10981" t="inlineStr">
        <is>
          <t>L0232796</t>
        </is>
      </c>
      <c r="Y10981" t="inlineStr">
        <is>
          <t>2026-07-11</t>
        </is>
      </c>
      <c r="Z10981" t="inlineStr">
        <is>
          <t>home_use</t>
        </is>
      </c>
      <c r="AA10981" t="inlineStr">
        <is>
          <t>IMP01310</t>
        </is>
      </c>
      <c r="AB10981" t="inlineStr">
        <is>
          <t>T109167</t>
        </is>
      </c>
      <c r="AC10981" s="32" t="n">
        <v>984375.24</v>
      </c>
      <c r="AD10981" s="32" t="n">
        <v>98437.52</v>
      </c>
      <c r="AE10981" s="35">
        <f>(LEFT(Y10981,4)-Parameters!$B$23)*12+MID(Y10981,6,2)-Parameters!$B$24+1</f>
        <v/>
      </c>
    </row>
    <row r="10982">
      <c r="X10982" t="inlineStr">
        <is>
          <t>L0232798</t>
        </is>
      </c>
      <c r="Y10982" t="inlineStr">
        <is>
          <t>2026-07-11</t>
        </is>
      </c>
      <c r="Z10982" t="inlineStr">
        <is>
          <t>home_use</t>
        </is>
      </c>
      <c r="AA10982" t="inlineStr">
        <is>
          <t>IMP01310</t>
        </is>
      </c>
      <c r="AB10982" t="inlineStr">
        <is>
          <t>T109167</t>
        </is>
      </c>
      <c r="AC10982" s="32" t="n">
        <v>777341.8</v>
      </c>
      <c r="AD10982" s="32" t="n">
        <v>83175.57000000001</v>
      </c>
      <c r="AE10982" s="35">
        <f>(LEFT(Y10982,4)-Parameters!$B$23)*12+MID(Y10982,6,2)-Parameters!$B$24+1</f>
        <v/>
      </c>
    </row>
    <row r="10983">
      <c r="X10983" t="inlineStr">
        <is>
          <t>L0233049</t>
        </is>
      </c>
      <c r="Y10983" t="inlineStr">
        <is>
          <t>2026-07-12</t>
        </is>
      </c>
      <c r="Z10983" t="inlineStr">
        <is>
          <t>home_use</t>
        </is>
      </c>
      <c r="AA10983" t="inlineStr">
        <is>
          <t>IMP01310</t>
        </is>
      </c>
      <c r="AB10983" t="inlineStr">
        <is>
          <t>T109167</t>
        </is>
      </c>
      <c r="AC10983" s="32" t="n">
        <v>804545.16</v>
      </c>
      <c r="AD10983" s="32" t="n">
        <v>86086.33</v>
      </c>
      <c r="AE10983" s="35">
        <f>(LEFT(Y10983,4)-Parameters!$B$23)*12+MID(Y10983,6,2)-Parameters!$B$24+1</f>
        <v/>
      </c>
    </row>
    <row r="10984">
      <c r="X10984" t="inlineStr">
        <is>
          <t>L0233050</t>
        </is>
      </c>
      <c r="Y10984" t="inlineStr">
        <is>
          <t>2026-07-12</t>
        </is>
      </c>
      <c r="Z10984" t="inlineStr">
        <is>
          <t>home_use</t>
        </is>
      </c>
      <c r="AA10984" t="inlineStr">
        <is>
          <t>IMP01310</t>
        </is>
      </c>
      <c r="AB10984" t="inlineStr">
        <is>
          <t>T109167</t>
        </is>
      </c>
      <c r="AC10984" s="32" t="n">
        <v>1251459.53</v>
      </c>
      <c r="AD10984" s="32" t="n">
        <v>133906.17</v>
      </c>
      <c r="AE10984" s="35">
        <f>(LEFT(Y10984,4)-Parameters!$B$23)*12+MID(Y10984,6,2)-Parameters!$B$24+1</f>
        <v/>
      </c>
    </row>
    <row r="10985">
      <c r="X10985" t="inlineStr">
        <is>
          <t>L0233051</t>
        </is>
      </c>
      <c r="Y10985" t="inlineStr">
        <is>
          <t>2026-07-12</t>
        </is>
      </c>
      <c r="Z10985" t="inlineStr">
        <is>
          <t>home_use</t>
        </is>
      </c>
      <c r="AA10985" t="inlineStr">
        <is>
          <t>IMP01310</t>
        </is>
      </c>
      <c r="AB10985" t="inlineStr">
        <is>
          <t>T109167</t>
        </is>
      </c>
      <c r="AC10985" s="32" t="n">
        <v>1900330.11</v>
      </c>
      <c r="AD10985" s="32" t="n">
        <v>203335.32</v>
      </c>
      <c r="AE10985" s="35">
        <f>(LEFT(Y10985,4)-Parameters!$B$23)*12+MID(Y10985,6,2)-Parameters!$B$24+1</f>
        <v/>
      </c>
    </row>
    <row r="10986">
      <c r="X10986" t="inlineStr">
        <is>
          <t>L0233052</t>
        </is>
      </c>
      <c r="Y10986" t="inlineStr">
        <is>
          <t>2026-07-12</t>
        </is>
      </c>
      <c r="Z10986" t="inlineStr">
        <is>
          <t>home_use</t>
        </is>
      </c>
      <c r="AA10986" t="inlineStr">
        <is>
          <t>IMP01310</t>
        </is>
      </c>
      <c r="AB10986" t="inlineStr">
        <is>
          <t>T109167</t>
        </is>
      </c>
      <c r="AC10986" s="32" t="n">
        <v>959145.67</v>
      </c>
      <c r="AD10986" s="32" t="n">
        <v>102628.59</v>
      </c>
      <c r="AE10986" s="35">
        <f>(LEFT(Y10986,4)-Parameters!$B$23)*12+MID(Y10986,6,2)-Parameters!$B$24+1</f>
        <v/>
      </c>
    </row>
    <row r="10987">
      <c r="X10987" t="inlineStr">
        <is>
          <t>L0233053</t>
        </is>
      </c>
      <c r="Y10987" t="inlineStr">
        <is>
          <t>2026-07-12</t>
        </is>
      </c>
      <c r="Z10987" t="inlineStr">
        <is>
          <t>home_use</t>
        </is>
      </c>
      <c r="AA10987" t="inlineStr">
        <is>
          <t>IMP01310</t>
        </is>
      </c>
      <c r="AB10987" t="inlineStr">
        <is>
          <t>T109167</t>
        </is>
      </c>
      <c r="AC10987" s="32" t="n">
        <v>1220957.51</v>
      </c>
      <c r="AD10987" s="32" t="n">
        <v>130642.45</v>
      </c>
      <c r="AE10987" s="35">
        <f>(LEFT(Y10987,4)-Parameters!$B$23)*12+MID(Y10987,6,2)-Parameters!$B$24+1</f>
        <v/>
      </c>
    </row>
    <row r="10988">
      <c r="X10988" t="inlineStr">
        <is>
          <t>L0233301</t>
        </is>
      </c>
      <c r="Y10988" t="inlineStr">
        <is>
          <t>2026-07-13</t>
        </is>
      </c>
      <c r="Z10988" t="inlineStr">
        <is>
          <t>home_use</t>
        </is>
      </c>
      <c r="AA10988" t="inlineStr">
        <is>
          <t>IMP01310</t>
        </is>
      </c>
      <c r="AB10988" t="inlineStr">
        <is>
          <t>T109167</t>
        </is>
      </c>
      <c r="AC10988" s="32" t="n">
        <v>610638.4300000001</v>
      </c>
      <c r="AD10988" s="32" t="n">
        <v>65338.31</v>
      </c>
      <c r="AE10988" s="35">
        <f>(LEFT(Y10988,4)-Parameters!$B$23)*12+MID(Y10988,6,2)-Parameters!$B$24+1</f>
        <v/>
      </c>
    </row>
    <row r="10989">
      <c r="X10989" t="inlineStr">
        <is>
          <t>L0233302</t>
        </is>
      </c>
      <c r="Y10989" t="inlineStr">
        <is>
          <t>2026-07-13</t>
        </is>
      </c>
      <c r="Z10989" t="inlineStr">
        <is>
          <t>home_use</t>
        </is>
      </c>
      <c r="AA10989" t="inlineStr">
        <is>
          <t>IMP01310</t>
        </is>
      </c>
      <c r="AB10989" t="inlineStr">
        <is>
          <t>T109167</t>
        </is>
      </c>
      <c r="AC10989" s="32" t="n">
        <v>2085323.7</v>
      </c>
      <c r="AD10989" s="32" t="n">
        <v>223129.64</v>
      </c>
      <c r="AE10989" s="35">
        <f>(LEFT(Y10989,4)-Parameters!$B$23)*12+MID(Y10989,6,2)-Parameters!$B$24+1</f>
        <v/>
      </c>
    </row>
    <row r="10990">
      <c r="X10990" t="inlineStr">
        <is>
          <t>L0233303</t>
        </is>
      </c>
      <c r="Y10990" t="inlineStr">
        <is>
          <t>2026-07-13</t>
        </is>
      </c>
      <c r="Z10990" t="inlineStr">
        <is>
          <t>home_use</t>
        </is>
      </c>
      <c r="AA10990" t="inlineStr">
        <is>
          <t>IMP01310</t>
        </is>
      </c>
      <c r="AB10990" t="inlineStr">
        <is>
          <t>T109167</t>
        </is>
      </c>
      <c r="AC10990" s="32" t="n">
        <v>1039957.44</v>
      </c>
      <c r="AD10990" s="32" t="n">
        <v>111275.45</v>
      </c>
      <c r="AE10990" s="35">
        <f>(LEFT(Y10990,4)-Parameters!$B$23)*12+MID(Y10990,6,2)-Parameters!$B$24+1</f>
        <v/>
      </c>
    </row>
    <row r="10991">
      <c r="X10991" t="inlineStr">
        <is>
          <t>L0233541</t>
        </is>
      </c>
      <c r="Y10991" t="inlineStr">
        <is>
          <t>2026-07-14</t>
        </is>
      </c>
      <c r="Z10991" t="inlineStr">
        <is>
          <t>home_use</t>
        </is>
      </c>
      <c r="AA10991" t="inlineStr">
        <is>
          <t>IMP01310</t>
        </is>
      </c>
      <c r="AB10991" t="inlineStr">
        <is>
          <t>T109167</t>
        </is>
      </c>
      <c r="AC10991" s="32" t="n">
        <v>303258.38</v>
      </c>
      <c r="AD10991" s="32" t="n">
        <v>37907.3</v>
      </c>
      <c r="AE10991" s="35">
        <f>(LEFT(Y10991,4)-Parameters!$B$23)*12+MID(Y10991,6,2)-Parameters!$B$24+1</f>
        <v/>
      </c>
    </row>
    <row r="10992">
      <c r="X10992" t="inlineStr">
        <is>
          <t>L0233543</t>
        </is>
      </c>
      <c r="Y10992" t="inlineStr">
        <is>
          <t>2026-07-14</t>
        </is>
      </c>
      <c r="Z10992" t="inlineStr">
        <is>
          <t>home_use</t>
        </is>
      </c>
      <c r="AA10992" t="inlineStr">
        <is>
          <t>IMP01310</t>
        </is>
      </c>
      <c r="AB10992" t="inlineStr">
        <is>
          <t>T109167</t>
        </is>
      </c>
      <c r="AC10992" s="32" t="n">
        <v>396828.93</v>
      </c>
      <c r="AD10992" s="32" t="n">
        <v>51587.76</v>
      </c>
      <c r="AE10992" s="35">
        <f>(LEFT(Y10992,4)-Parameters!$B$23)*12+MID(Y10992,6,2)-Parameters!$B$24+1</f>
        <v/>
      </c>
    </row>
    <row r="10993">
      <c r="X10993" t="inlineStr">
        <is>
          <t>L0233544</t>
        </is>
      </c>
      <c r="Y10993" t="inlineStr">
        <is>
          <t>2026-07-14</t>
        </is>
      </c>
      <c r="Z10993" t="inlineStr">
        <is>
          <t>home_use</t>
        </is>
      </c>
      <c r="AA10993" t="inlineStr">
        <is>
          <t>IMP01310</t>
        </is>
      </c>
      <c r="AB10993" t="inlineStr">
        <is>
          <t>T109167</t>
        </is>
      </c>
      <c r="AC10993" s="32" t="n">
        <v>338431.77</v>
      </c>
      <c r="AD10993" s="32" t="n">
        <v>33843.18</v>
      </c>
      <c r="AE10993" s="35">
        <f>(LEFT(Y10993,4)-Parameters!$B$23)*12+MID(Y10993,6,2)-Parameters!$B$24+1</f>
        <v/>
      </c>
    </row>
    <row r="10994">
      <c r="X10994" t="inlineStr">
        <is>
          <t>L0233545</t>
        </is>
      </c>
      <c r="Y10994" t="inlineStr">
        <is>
          <t>2026-07-14</t>
        </is>
      </c>
      <c r="Z10994" t="inlineStr">
        <is>
          <t>home_use</t>
        </is>
      </c>
      <c r="AA10994" t="inlineStr">
        <is>
          <t>IMP01310</t>
        </is>
      </c>
      <c r="AB10994" t="inlineStr">
        <is>
          <t>T109167</t>
        </is>
      </c>
      <c r="AC10994" s="32" t="n">
        <v>756165.96</v>
      </c>
      <c r="AD10994" s="32" t="n">
        <v>80909.75999999999</v>
      </c>
      <c r="AE10994" s="35">
        <f>(LEFT(Y10994,4)-Parameters!$B$23)*12+MID(Y10994,6,2)-Parameters!$B$24+1</f>
        <v/>
      </c>
    </row>
    <row r="10995">
      <c r="X10995" t="inlineStr">
        <is>
          <t>L0233546</t>
        </is>
      </c>
      <c r="Y10995" t="inlineStr">
        <is>
          <t>2026-07-14</t>
        </is>
      </c>
      <c r="Z10995" t="inlineStr">
        <is>
          <t>home_use</t>
        </is>
      </c>
      <c r="AA10995" t="inlineStr">
        <is>
          <t>IMP01310</t>
        </is>
      </c>
      <c r="AB10995" t="inlineStr">
        <is>
          <t>T109167</t>
        </is>
      </c>
      <c r="AC10995" s="32" t="n">
        <v>500997.82</v>
      </c>
      <c r="AD10995" s="32" t="n">
        <v>53606.77</v>
      </c>
      <c r="AE10995" s="35">
        <f>(LEFT(Y10995,4)-Parameters!$B$23)*12+MID(Y10995,6,2)-Parameters!$B$24+1</f>
        <v/>
      </c>
    </row>
    <row r="10996">
      <c r="X10996" t="inlineStr">
        <is>
          <t>L0233804</t>
        </is>
      </c>
      <c r="Y10996" t="inlineStr">
        <is>
          <t>2026-07-15</t>
        </is>
      </c>
      <c r="Z10996" t="inlineStr">
        <is>
          <t>home_use</t>
        </is>
      </c>
      <c r="AA10996" t="inlineStr">
        <is>
          <t>IMP01310</t>
        </is>
      </c>
      <c r="AB10996" t="inlineStr">
        <is>
          <t>T109167</t>
        </is>
      </c>
      <c r="AC10996" s="32" t="n">
        <v>617482.67</v>
      </c>
      <c r="AD10996" s="32" t="n">
        <v>66070.64999999999</v>
      </c>
      <c r="AE10996" s="35">
        <f>(LEFT(Y10996,4)-Parameters!$B$23)*12+MID(Y10996,6,2)-Parameters!$B$24+1</f>
        <v/>
      </c>
    </row>
    <row r="10997">
      <c r="X10997" t="inlineStr">
        <is>
          <t>L0234043</t>
        </is>
      </c>
      <c r="Y10997" t="inlineStr">
        <is>
          <t>2026-07-16</t>
        </is>
      </c>
      <c r="Z10997" t="inlineStr">
        <is>
          <t>home_use</t>
        </is>
      </c>
      <c r="AA10997" t="inlineStr">
        <is>
          <t>IMP01310</t>
        </is>
      </c>
      <c r="AB10997" t="inlineStr">
        <is>
          <t>T109167</t>
        </is>
      </c>
      <c r="AC10997" s="32" t="n">
        <v>602936.91</v>
      </c>
      <c r="AD10997" s="32" t="n">
        <v>64514.25</v>
      </c>
      <c r="AE10997" s="35">
        <f>(LEFT(Y10997,4)-Parameters!$B$23)*12+MID(Y10997,6,2)-Parameters!$B$24+1</f>
        <v/>
      </c>
    </row>
    <row r="10998">
      <c r="X10998" t="inlineStr">
        <is>
          <t>L0234044</t>
        </is>
      </c>
      <c r="Y10998" t="inlineStr">
        <is>
          <t>2026-07-16</t>
        </is>
      </c>
      <c r="Z10998" t="inlineStr">
        <is>
          <t>home_use</t>
        </is>
      </c>
      <c r="AA10998" t="inlineStr">
        <is>
          <t>IMP01310</t>
        </is>
      </c>
      <c r="AB10998" t="inlineStr">
        <is>
          <t>T109167</t>
        </is>
      </c>
      <c r="AC10998" s="32" t="n">
        <v>868969.63</v>
      </c>
      <c r="AD10998" s="32" t="n">
        <v>92979.75</v>
      </c>
      <c r="AE10998" s="35">
        <f>(LEFT(Y10998,4)-Parameters!$B$23)*12+MID(Y10998,6,2)-Parameters!$B$24+1</f>
        <v/>
      </c>
    </row>
    <row r="10999">
      <c r="X10999" t="inlineStr">
        <is>
          <t>L0234045</t>
        </is>
      </c>
      <c r="Y10999" t="inlineStr">
        <is>
          <t>2026-07-16</t>
        </is>
      </c>
      <c r="Z10999" t="inlineStr">
        <is>
          <t>home_use</t>
        </is>
      </c>
      <c r="AA10999" t="inlineStr">
        <is>
          <t>IMP01310</t>
        </is>
      </c>
      <c r="AB10999" t="inlineStr">
        <is>
          <t>T109167</t>
        </is>
      </c>
      <c r="AC10999" s="32" t="n">
        <v>850185.84</v>
      </c>
      <c r="AD10999" s="32" t="n">
        <v>110524.16</v>
      </c>
      <c r="AE10999" s="35">
        <f>(LEFT(Y10999,4)-Parameters!$B$23)*12+MID(Y10999,6,2)-Parameters!$B$24+1</f>
        <v/>
      </c>
    </row>
    <row r="11000">
      <c r="X11000" t="inlineStr">
        <is>
          <t>L0234046</t>
        </is>
      </c>
      <c r="Y11000" t="inlineStr">
        <is>
          <t>2026-07-16</t>
        </is>
      </c>
      <c r="Z11000" t="inlineStr">
        <is>
          <t>home_use</t>
        </is>
      </c>
      <c r="AA11000" t="inlineStr">
        <is>
          <t>IMP01310</t>
        </is>
      </c>
      <c r="AB11000" t="inlineStr">
        <is>
          <t>T109167</t>
        </is>
      </c>
      <c r="AC11000" s="32" t="n">
        <v>1022253.22</v>
      </c>
      <c r="AD11000" s="32" t="n">
        <v>109381.09</v>
      </c>
      <c r="AE11000" s="35">
        <f>(LEFT(Y11000,4)-Parameters!$B$23)*12+MID(Y11000,6,2)-Parameters!$B$24+1</f>
        <v/>
      </c>
    </row>
    <row r="11001">
      <c r="X11001" t="inlineStr">
        <is>
          <t>L0234047</t>
        </is>
      </c>
      <c r="Y11001" t="inlineStr">
        <is>
          <t>2026-07-16</t>
        </is>
      </c>
      <c r="Z11001" t="inlineStr">
        <is>
          <t>home_use</t>
        </is>
      </c>
      <c r="AA11001" t="inlineStr">
        <is>
          <t>IMP01310</t>
        </is>
      </c>
      <c r="AB11001" t="inlineStr">
        <is>
          <t>T109167</t>
        </is>
      </c>
      <c r="AC11001" s="32" t="n">
        <v>1765816.6</v>
      </c>
      <c r="AD11001" s="32" t="n">
        <v>188942.38</v>
      </c>
      <c r="AE11001" s="35">
        <f>(LEFT(Y11001,4)-Parameters!$B$23)*12+MID(Y11001,6,2)-Parameters!$B$24+1</f>
        <v/>
      </c>
    </row>
    <row r="11002">
      <c r="X11002" t="inlineStr">
        <is>
          <t>L0234048</t>
        </is>
      </c>
      <c r="Y11002" t="inlineStr">
        <is>
          <t>2026-07-16</t>
        </is>
      </c>
      <c r="Z11002" t="inlineStr">
        <is>
          <t>home_use</t>
        </is>
      </c>
      <c r="AA11002" t="inlineStr">
        <is>
          <t>IMP01310</t>
        </is>
      </c>
      <c r="AB11002" t="inlineStr">
        <is>
          <t>T109167</t>
        </is>
      </c>
      <c r="AC11002" s="32" t="n">
        <v>295174.49</v>
      </c>
      <c r="AD11002" s="32" t="n">
        <v>31583.67</v>
      </c>
      <c r="AE11002" s="35">
        <f>(LEFT(Y11002,4)-Parameters!$B$23)*12+MID(Y11002,6,2)-Parameters!$B$24+1</f>
        <v/>
      </c>
    </row>
    <row r="11003">
      <c r="X11003" t="inlineStr">
        <is>
          <t>L0234049</t>
        </is>
      </c>
      <c r="Y11003" t="inlineStr">
        <is>
          <t>2026-07-16</t>
        </is>
      </c>
      <c r="Z11003" t="inlineStr">
        <is>
          <t>home_use</t>
        </is>
      </c>
      <c r="AA11003" t="inlineStr">
        <is>
          <t>IMP01310</t>
        </is>
      </c>
      <c r="AB11003" t="inlineStr">
        <is>
          <t>T109167</t>
        </is>
      </c>
      <c r="AC11003" s="32" t="n">
        <v>1120883.1</v>
      </c>
      <c r="AD11003" s="32" t="n">
        <v>119934.49</v>
      </c>
      <c r="AE11003" s="35">
        <f>(LEFT(Y11003,4)-Parameters!$B$23)*12+MID(Y11003,6,2)-Parameters!$B$24+1</f>
        <v/>
      </c>
    </row>
    <row r="11004">
      <c r="X11004" t="inlineStr">
        <is>
          <t>L0234050</t>
        </is>
      </c>
      <c r="Y11004" t="inlineStr">
        <is>
          <t>2026-07-16</t>
        </is>
      </c>
      <c r="Z11004" t="inlineStr">
        <is>
          <t>home_use</t>
        </is>
      </c>
      <c r="AA11004" t="inlineStr">
        <is>
          <t>IMP01310</t>
        </is>
      </c>
      <c r="AB11004" t="inlineStr">
        <is>
          <t>T109167</t>
        </is>
      </c>
      <c r="AC11004" s="32" t="n">
        <v>551789.91</v>
      </c>
      <c r="AD11004" s="32" t="n">
        <v>59041.52</v>
      </c>
      <c r="AE11004" s="35">
        <f>(LEFT(Y11004,4)-Parameters!$B$23)*12+MID(Y11004,6,2)-Parameters!$B$24+1</f>
        <v/>
      </c>
    </row>
    <row r="11005">
      <c r="X11005" t="inlineStr">
        <is>
          <t>L0234052</t>
        </is>
      </c>
      <c r="Y11005" t="inlineStr">
        <is>
          <t>2026-07-16</t>
        </is>
      </c>
      <c r="Z11005" t="inlineStr">
        <is>
          <t>home_use</t>
        </is>
      </c>
      <c r="AA11005" t="inlineStr">
        <is>
          <t>IMP01310</t>
        </is>
      </c>
      <c r="AB11005" t="inlineStr">
        <is>
          <t>T109167</t>
        </is>
      </c>
      <c r="AC11005" s="32" t="n">
        <v>441501.74</v>
      </c>
      <c r="AD11005" s="32" t="n">
        <v>44150.17</v>
      </c>
      <c r="AE11005" s="35">
        <f>(LEFT(Y11005,4)-Parameters!$B$23)*12+MID(Y11005,6,2)-Parameters!$B$24+1</f>
        <v/>
      </c>
    </row>
    <row r="11006">
      <c r="X11006" t="inlineStr">
        <is>
          <t>L0234054</t>
        </is>
      </c>
      <c r="Y11006" t="inlineStr">
        <is>
          <t>2026-07-16</t>
        </is>
      </c>
      <c r="Z11006" t="inlineStr">
        <is>
          <t>home_use</t>
        </is>
      </c>
      <c r="AA11006" t="inlineStr">
        <is>
          <t>IMP01310</t>
        </is>
      </c>
      <c r="AB11006" t="inlineStr">
        <is>
          <t>T109167</t>
        </is>
      </c>
      <c r="AC11006" s="32" t="n">
        <v>595171.75</v>
      </c>
      <c r="AD11006" s="32" t="n">
        <v>63683.38</v>
      </c>
      <c r="AE11006" s="35">
        <f>(LEFT(Y11006,4)-Parameters!$B$23)*12+MID(Y11006,6,2)-Parameters!$B$24+1</f>
        <v/>
      </c>
    </row>
    <row r="11007">
      <c r="X11007" t="inlineStr">
        <is>
          <t>L0234290</t>
        </is>
      </c>
      <c r="Y11007" t="inlineStr">
        <is>
          <t>2026-07-17</t>
        </is>
      </c>
      <c r="Z11007" t="inlineStr">
        <is>
          <t>home_use</t>
        </is>
      </c>
      <c r="AA11007" t="inlineStr">
        <is>
          <t>IMP01310</t>
        </is>
      </c>
      <c r="AB11007" t="inlineStr">
        <is>
          <t>T109167</t>
        </is>
      </c>
      <c r="AC11007" s="32" t="n">
        <v>716926.99</v>
      </c>
      <c r="AD11007" s="32" t="n">
        <v>89615.87</v>
      </c>
      <c r="AE11007" s="35">
        <f>(LEFT(Y11007,4)-Parameters!$B$23)*12+MID(Y11007,6,2)-Parameters!$B$24+1</f>
        <v/>
      </c>
    </row>
    <row r="11008">
      <c r="X11008" t="inlineStr">
        <is>
          <t>L0234292</t>
        </is>
      </c>
      <c r="Y11008" t="inlineStr">
        <is>
          <t>2026-07-17</t>
        </is>
      </c>
      <c r="Z11008" t="inlineStr">
        <is>
          <t>home_use</t>
        </is>
      </c>
      <c r="AA11008" t="inlineStr">
        <is>
          <t>IMP01310</t>
        </is>
      </c>
      <c r="AB11008" t="inlineStr">
        <is>
          <t>T109167</t>
        </is>
      </c>
      <c r="AC11008" s="32" t="n">
        <v>578261.01</v>
      </c>
      <c r="AD11008" s="32" t="n">
        <v>61873.93</v>
      </c>
      <c r="AE11008" s="35">
        <f>(LEFT(Y11008,4)-Parameters!$B$23)*12+MID(Y11008,6,2)-Parameters!$B$24+1</f>
        <v/>
      </c>
    </row>
    <row r="11009">
      <c r="X11009" t="inlineStr">
        <is>
          <t>L0234558</t>
        </is>
      </c>
      <c r="Y11009" t="inlineStr">
        <is>
          <t>2026-07-18</t>
        </is>
      </c>
      <c r="Z11009" t="inlineStr">
        <is>
          <t>home_use</t>
        </is>
      </c>
      <c r="AA11009" t="inlineStr">
        <is>
          <t>IMP01310</t>
        </is>
      </c>
      <c r="AB11009" t="inlineStr">
        <is>
          <t>T109167</t>
        </is>
      </c>
      <c r="AC11009" s="32" t="n">
        <v>724500.61</v>
      </c>
      <c r="AD11009" s="32" t="n">
        <v>77521.56</v>
      </c>
      <c r="AE11009" s="35">
        <f>(LEFT(Y11009,4)-Parameters!$B$23)*12+MID(Y11009,6,2)-Parameters!$B$24+1</f>
        <v/>
      </c>
    </row>
    <row r="11010">
      <c r="X11010" t="inlineStr">
        <is>
          <t>L0234559</t>
        </is>
      </c>
      <c r="Y11010" t="inlineStr">
        <is>
          <t>2026-07-18</t>
        </is>
      </c>
      <c r="Z11010" t="inlineStr">
        <is>
          <t>home_use</t>
        </is>
      </c>
      <c r="AA11010" t="inlineStr">
        <is>
          <t>IMP01310</t>
        </is>
      </c>
      <c r="AB11010" t="inlineStr">
        <is>
          <t>T109167</t>
        </is>
      </c>
      <c r="AC11010" s="32" t="n">
        <v>1068260.53</v>
      </c>
      <c r="AD11010" s="32" t="n">
        <v>133532.57</v>
      </c>
      <c r="AE11010" s="35">
        <f>(LEFT(Y11010,4)-Parameters!$B$23)*12+MID(Y11010,6,2)-Parameters!$B$24+1</f>
        <v/>
      </c>
    </row>
    <row r="11011">
      <c r="X11011" t="inlineStr">
        <is>
          <t>L0234560</t>
        </is>
      </c>
      <c r="Y11011" t="inlineStr">
        <is>
          <t>2026-07-18</t>
        </is>
      </c>
      <c r="Z11011" t="inlineStr">
        <is>
          <t>home_use</t>
        </is>
      </c>
      <c r="AA11011" t="inlineStr">
        <is>
          <t>IMP01310</t>
        </is>
      </c>
      <c r="AB11011" t="inlineStr">
        <is>
          <t>T109167</t>
        </is>
      </c>
      <c r="AC11011" s="32" t="n">
        <v>512595.45</v>
      </c>
      <c r="AD11011" s="32" t="n">
        <v>54847.71</v>
      </c>
      <c r="AE11011" s="35">
        <f>(LEFT(Y11011,4)-Parameters!$B$23)*12+MID(Y11011,6,2)-Parameters!$B$24+1</f>
        <v/>
      </c>
    </row>
    <row r="11012">
      <c r="X11012" t="inlineStr">
        <is>
          <t>L0234561</t>
        </is>
      </c>
      <c r="Y11012" t="inlineStr">
        <is>
          <t>2026-07-18</t>
        </is>
      </c>
      <c r="Z11012" t="inlineStr">
        <is>
          <t>home_use</t>
        </is>
      </c>
      <c r="AA11012" t="inlineStr">
        <is>
          <t>IMP01310</t>
        </is>
      </c>
      <c r="AB11012" t="inlineStr">
        <is>
          <t>T109167</t>
        </is>
      </c>
      <c r="AC11012" s="32" t="n">
        <v>798196.08</v>
      </c>
      <c r="AD11012" s="32" t="n">
        <v>85406.98</v>
      </c>
      <c r="AE11012" s="35">
        <f>(LEFT(Y11012,4)-Parameters!$B$23)*12+MID(Y11012,6,2)-Parameters!$B$24+1</f>
        <v/>
      </c>
    </row>
    <row r="11013">
      <c r="X11013" t="inlineStr">
        <is>
          <t>L0234806</t>
        </is>
      </c>
      <c r="Y11013" t="inlineStr">
        <is>
          <t>2026-07-19</t>
        </is>
      </c>
      <c r="Z11013" t="inlineStr">
        <is>
          <t>home_use</t>
        </is>
      </c>
      <c r="AA11013" t="inlineStr">
        <is>
          <t>IMP01310</t>
        </is>
      </c>
      <c r="AB11013" t="inlineStr">
        <is>
          <t>T109167</t>
        </is>
      </c>
      <c r="AC11013" s="32" t="n">
        <v>462495.58</v>
      </c>
      <c r="AD11013" s="32" t="n">
        <v>49487.03</v>
      </c>
      <c r="AE11013" s="35">
        <f>(LEFT(Y11013,4)-Parameters!$B$23)*12+MID(Y11013,6,2)-Parameters!$B$24+1</f>
        <v/>
      </c>
    </row>
    <row r="11014">
      <c r="X11014" t="inlineStr">
        <is>
          <t>L0234807</t>
        </is>
      </c>
      <c r="Y11014" t="inlineStr">
        <is>
          <t>2026-07-19</t>
        </is>
      </c>
      <c r="Z11014" t="inlineStr">
        <is>
          <t>home_use</t>
        </is>
      </c>
      <c r="AA11014" t="inlineStr">
        <is>
          <t>IMP01310</t>
        </is>
      </c>
      <c r="AB11014" t="inlineStr">
        <is>
          <t>T109167</t>
        </is>
      </c>
      <c r="AC11014" s="32" t="n">
        <v>1383729.23</v>
      </c>
      <c r="AD11014" s="32" t="n">
        <v>148059.03</v>
      </c>
      <c r="AE11014" s="35">
        <f>(LEFT(Y11014,4)-Parameters!$B$23)*12+MID(Y11014,6,2)-Parameters!$B$24+1</f>
        <v/>
      </c>
    </row>
    <row r="11015">
      <c r="X11015" t="inlineStr">
        <is>
          <t>L0234808</t>
        </is>
      </c>
      <c r="Y11015" t="inlineStr">
        <is>
          <t>2026-07-19</t>
        </is>
      </c>
      <c r="Z11015" t="inlineStr">
        <is>
          <t>home_use</t>
        </is>
      </c>
      <c r="AA11015" t="inlineStr">
        <is>
          <t>IMP01310</t>
        </is>
      </c>
      <c r="AB11015" t="inlineStr">
        <is>
          <t>T109167</t>
        </is>
      </c>
      <c r="AC11015" s="32" t="n">
        <v>373199.56</v>
      </c>
      <c r="AD11015" s="32" t="n">
        <v>39932.35</v>
      </c>
      <c r="AE11015" s="35">
        <f>(LEFT(Y11015,4)-Parameters!$B$23)*12+MID(Y11015,6,2)-Parameters!$B$24+1</f>
        <v/>
      </c>
    </row>
    <row r="11016">
      <c r="X11016" t="inlineStr">
        <is>
          <t>L0235038</t>
        </is>
      </c>
      <c r="Y11016" t="inlineStr">
        <is>
          <t>2026-07-20</t>
        </is>
      </c>
      <c r="Z11016" t="inlineStr">
        <is>
          <t>home_use</t>
        </is>
      </c>
      <c r="AA11016" t="inlineStr">
        <is>
          <t>IMP01310</t>
        </is>
      </c>
      <c r="AB11016" t="inlineStr">
        <is>
          <t>T109167</t>
        </is>
      </c>
      <c r="AC11016" s="32" t="n">
        <v>653049.51</v>
      </c>
      <c r="AD11016" s="32" t="n">
        <v>69876.3</v>
      </c>
      <c r="AE11016" s="35">
        <f>(LEFT(Y11016,4)-Parameters!$B$23)*12+MID(Y11016,6,2)-Parameters!$B$24+1</f>
        <v/>
      </c>
    </row>
    <row r="11017">
      <c r="X11017" t="inlineStr">
        <is>
          <t>L0235039</t>
        </is>
      </c>
      <c r="Y11017" t="inlineStr">
        <is>
          <t>2026-07-20</t>
        </is>
      </c>
      <c r="Z11017" t="inlineStr">
        <is>
          <t>home_use</t>
        </is>
      </c>
      <c r="AA11017" t="inlineStr">
        <is>
          <t>IMP01310</t>
        </is>
      </c>
      <c r="AB11017" t="inlineStr">
        <is>
          <t>T109167</t>
        </is>
      </c>
      <c r="AC11017" s="32" t="n">
        <v>556611.39</v>
      </c>
      <c r="AD11017" s="32" t="n">
        <v>59557.42</v>
      </c>
      <c r="AE11017" s="35">
        <f>(LEFT(Y11017,4)-Parameters!$B$23)*12+MID(Y11017,6,2)-Parameters!$B$24+1</f>
        <v/>
      </c>
    </row>
    <row r="11018">
      <c r="X11018" t="inlineStr">
        <is>
          <t>L0235040</t>
        </is>
      </c>
      <c r="Y11018" t="inlineStr">
        <is>
          <t>2026-07-20</t>
        </is>
      </c>
      <c r="Z11018" t="inlineStr">
        <is>
          <t>home_use</t>
        </is>
      </c>
      <c r="AA11018" t="inlineStr">
        <is>
          <t>IMP01310</t>
        </is>
      </c>
      <c r="AB11018" t="inlineStr">
        <is>
          <t>T109167</t>
        </is>
      </c>
      <c r="AC11018" s="32" t="n">
        <v>3733176.51</v>
      </c>
      <c r="AD11018" s="32" t="n">
        <v>399449.89</v>
      </c>
      <c r="AE11018" s="35">
        <f>(LEFT(Y11018,4)-Parameters!$B$23)*12+MID(Y11018,6,2)-Parameters!$B$24+1</f>
        <v/>
      </c>
    </row>
    <row r="11019">
      <c r="X11019" t="inlineStr">
        <is>
          <t>L0235287</t>
        </is>
      </c>
      <c r="Y11019" t="inlineStr">
        <is>
          <t>2026-07-21</t>
        </is>
      </c>
      <c r="Z11019" t="inlineStr">
        <is>
          <t>home_use</t>
        </is>
      </c>
      <c r="AA11019" t="inlineStr">
        <is>
          <t>IMP01310</t>
        </is>
      </c>
      <c r="AB11019" t="inlineStr">
        <is>
          <t>T109167</t>
        </is>
      </c>
      <c r="AC11019" s="32" t="n">
        <v>276340.6</v>
      </c>
      <c r="AD11019" s="32" t="n">
        <v>29568.44</v>
      </c>
      <c r="AE11019" s="35">
        <f>(LEFT(Y11019,4)-Parameters!$B$23)*12+MID(Y11019,6,2)-Parameters!$B$24+1</f>
        <v/>
      </c>
    </row>
    <row r="11020">
      <c r="X11020" t="inlineStr">
        <is>
          <t>L0235288</t>
        </is>
      </c>
      <c r="Y11020" t="inlineStr">
        <is>
          <t>2026-07-21</t>
        </is>
      </c>
      <c r="Z11020" t="inlineStr">
        <is>
          <t>home_use</t>
        </is>
      </c>
      <c r="AA11020" t="inlineStr">
        <is>
          <t>IMP01310</t>
        </is>
      </c>
      <c r="AB11020" t="inlineStr">
        <is>
          <t>T109167</t>
        </is>
      </c>
      <c r="AC11020" s="32" t="n">
        <v>886672.53</v>
      </c>
      <c r="AD11020" s="32" t="n">
        <v>115267.43</v>
      </c>
      <c r="AE11020" s="35">
        <f>(LEFT(Y11020,4)-Parameters!$B$23)*12+MID(Y11020,6,2)-Parameters!$B$24+1</f>
        <v/>
      </c>
    </row>
    <row r="11021">
      <c r="X11021" t="inlineStr">
        <is>
          <t>L0235289</t>
        </is>
      </c>
      <c r="Y11021" t="inlineStr">
        <is>
          <t>2026-07-21</t>
        </is>
      </c>
      <c r="Z11021" t="inlineStr">
        <is>
          <t>home_use</t>
        </is>
      </c>
      <c r="AA11021" t="inlineStr">
        <is>
          <t>IMP01310</t>
        </is>
      </c>
      <c r="AB11021" t="inlineStr">
        <is>
          <t>T109167</t>
        </is>
      </c>
      <c r="AC11021" s="32" t="n">
        <v>1834409.57</v>
      </c>
      <c r="AD11021" s="32" t="n">
        <v>183440.96</v>
      </c>
      <c r="AE11021" s="35">
        <f>(LEFT(Y11021,4)-Parameters!$B$23)*12+MID(Y11021,6,2)-Parameters!$B$24+1</f>
        <v/>
      </c>
    </row>
    <row r="11022">
      <c r="X11022" t="inlineStr">
        <is>
          <t>L0235290</t>
        </is>
      </c>
      <c r="Y11022" t="inlineStr">
        <is>
          <t>2026-07-21</t>
        </is>
      </c>
      <c r="Z11022" t="inlineStr">
        <is>
          <t>home_use</t>
        </is>
      </c>
      <c r="AA11022" t="inlineStr">
        <is>
          <t>IMP01310</t>
        </is>
      </c>
      <c r="AB11022" t="inlineStr">
        <is>
          <t>T109167</t>
        </is>
      </c>
      <c r="AC11022" s="32" t="n">
        <v>803655.4399999999</v>
      </c>
      <c r="AD11022" s="32" t="n">
        <v>85991.13</v>
      </c>
      <c r="AE11022" s="35">
        <f>(LEFT(Y11022,4)-Parameters!$B$23)*12+MID(Y11022,6,2)-Parameters!$B$24+1</f>
        <v/>
      </c>
    </row>
    <row r="11023">
      <c r="X11023" t="inlineStr">
        <is>
          <t>L0235291</t>
        </is>
      </c>
      <c r="Y11023" t="inlineStr">
        <is>
          <t>2026-07-21</t>
        </is>
      </c>
      <c r="Z11023" t="inlineStr">
        <is>
          <t>home_use</t>
        </is>
      </c>
      <c r="AA11023" t="inlineStr">
        <is>
          <t>IMP01310</t>
        </is>
      </c>
      <c r="AB11023" t="inlineStr">
        <is>
          <t>T109167</t>
        </is>
      </c>
      <c r="AC11023" s="32" t="n">
        <v>652318.95</v>
      </c>
      <c r="AD11023" s="32" t="n">
        <v>69798.13</v>
      </c>
      <c r="AE11023" s="35">
        <f>(LEFT(Y11023,4)-Parameters!$B$23)*12+MID(Y11023,6,2)-Parameters!$B$24+1</f>
        <v/>
      </c>
    </row>
    <row r="11024">
      <c r="X11024" t="inlineStr">
        <is>
          <t>L0235292</t>
        </is>
      </c>
      <c r="Y11024" t="inlineStr">
        <is>
          <t>2026-07-21</t>
        </is>
      </c>
      <c r="Z11024" t="inlineStr">
        <is>
          <t>home_use</t>
        </is>
      </c>
      <c r="AA11024" t="inlineStr">
        <is>
          <t>IMP01310</t>
        </is>
      </c>
      <c r="AB11024" t="inlineStr">
        <is>
          <t>T109167</t>
        </is>
      </c>
      <c r="AC11024" s="32" t="n">
        <v>1204468.23</v>
      </c>
      <c r="AD11024" s="32" t="n">
        <v>128878.1</v>
      </c>
      <c r="AE11024" s="35">
        <f>(LEFT(Y11024,4)-Parameters!$B$23)*12+MID(Y11024,6,2)-Parameters!$B$24+1</f>
        <v/>
      </c>
    </row>
    <row r="11025">
      <c r="X11025" t="inlineStr">
        <is>
          <t>L0235293</t>
        </is>
      </c>
      <c r="Y11025" t="inlineStr">
        <is>
          <t>2026-07-21</t>
        </is>
      </c>
      <c r="Z11025" t="inlineStr">
        <is>
          <t>home_use</t>
        </is>
      </c>
      <c r="AA11025" t="inlineStr">
        <is>
          <t>IMP01310</t>
        </is>
      </c>
      <c r="AB11025" t="inlineStr">
        <is>
          <t>T109167</t>
        </is>
      </c>
      <c r="AC11025" s="32" t="n">
        <v>1012727.83</v>
      </c>
      <c r="AD11025" s="32" t="n">
        <v>108361.88</v>
      </c>
      <c r="AE11025" s="35">
        <f>(LEFT(Y11025,4)-Parameters!$B$23)*12+MID(Y11025,6,2)-Parameters!$B$24+1</f>
        <v/>
      </c>
    </row>
    <row r="11026">
      <c r="X11026" t="inlineStr">
        <is>
          <t>L0235541</t>
        </is>
      </c>
      <c r="Y11026" t="inlineStr">
        <is>
          <t>2026-07-22</t>
        </is>
      </c>
      <c r="Z11026" t="inlineStr">
        <is>
          <t>home_use</t>
        </is>
      </c>
      <c r="AA11026" t="inlineStr">
        <is>
          <t>IMP01310</t>
        </is>
      </c>
      <c r="AB11026" t="inlineStr">
        <is>
          <t>T109167</t>
        </is>
      </c>
      <c r="AC11026" s="32" t="n">
        <v>271419.45</v>
      </c>
      <c r="AD11026" s="32" t="n">
        <v>29041.88</v>
      </c>
      <c r="AE11026" s="35">
        <f>(LEFT(Y11026,4)-Parameters!$B$23)*12+MID(Y11026,6,2)-Parameters!$B$24+1</f>
        <v/>
      </c>
    </row>
    <row r="11027">
      <c r="X11027" t="inlineStr">
        <is>
          <t>L0235543</t>
        </is>
      </c>
      <c r="Y11027" t="inlineStr">
        <is>
          <t>2026-07-22</t>
        </is>
      </c>
      <c r="Z11027" t="inlineStr">
        <is>
          <t>home_use</t>
        </is>
      </c>
      <c r="AA11027" t="inlineStr">
        <is>
          <t>IMP01310</t>
        </is>
      </c>
      <c r="AB11027" t="inlineStr">
        <is>
          <t>T109167</t>
        </is>
      </c>
      <c r="AC11027" s="32" t="n">
        <v>1540095.52</v>
      </c>
      <c r="AD11027" s="32" t="n">
        <v>164790.22</v>
      </c>
      <c r="AE11027" s="35">
        <f>(LEFT(Y11027,4)-Parameters!$B$23)*12+MID(Y11027,6,2)-Parameters!$B$24+1</f>
        <v/>
      </c>
    </row>
    <row r="11028">
      <c r="X11028" t="inlineStr">
        <is>
          <t>L0235544</t>
        </is>
      </c>
      <c r="Y11028" t="inlineStr">
        <is>
          <t>2026-07-22</t>
        </is>
      </c>
      <c r="Z11028" t="inlineStr">
        <is>
          <t>home_use</t>
        </is>
      </c>
      <c r="AA11028" t="inlineStr">
        <is>
          <t>IMP01310</t>
        </is>
      </c>
      <c r="AB11028" t="inlineStr">
        <is>
          <t>T109167</t>
        </is>
      </c>
      <c r="AC11028" s="32" t="n">
        <v>3781965.94</v>
      </c>
      <c r="AD11028" s="32" t="n">
        <v>404670.36</v>
      </c>
      <c r="AE11028" s="35">
        <f>(LEFT(Y11028,4)-Parameters!$B$23)*12+MID(Y11028,6,2)-Parameters!$B$24+1</f>
        <v/>
      </c>
    </row>
    <row r="11029">
      <c r="X11029" t="inlineStr">
        <is>
          <t>L0235545</t>
        </is>
      </c>
      <c r="Y11029" t="inlineStr">
        <is>
          <t>2026-07-22</t>
        </is>
      </c>
      <c r="Z11029" t="inlineStr">
        <is>
          <t>home_use</t>
        </is>
      </c>
      <c r="AA11029" t="inlineStr">
        <is>
          <t>IMP01310</t>
        </is>
      </c>
      <c r="AB11029" t="inlineStr">
        <is>
          <t>T109167</t>
        </is>
      </c>
      <c r="AC11029" s="32" t="n">
        <v>1139462.82</v>
      </c>
      <c r="AD11029" s="32" t="n">
        <v>121922.52</v>
      </c>
      <c r="AE11029" s="35">
        <f>(LEFT(Y11029,4)-Parameters!$B$23)*12+MID(Y11029,6,2)-Parameters!$B$24+1</f>
        <v/>
      </c>
    </row>
    <row r="11030">
      <c r="X11030" t="inlineStr">
        <is>
          <t>L0235546</t>
        </is>
      </c>
      <c r="Y11030" t="inlineStr">
        <is>
          <t>2026-07-22</t>
        </is>
      </c>
      <c r="Z11030" t="inlineStr">
        <is>
          <t>home_use</t>
        </is>
      </c>
      <c r="AA11030" t="inlineStr">
        <is>
          <t>IMP01310</t>
        </is>
      </c>
      <c r="AB11030" t="inlineStr">
        <is>
          <t>T109167</t>
        </is>
      </c>
      <c r="AC11030" s="32" t="n">
        <v>518841.4</v>
      </c>
      <c r="AD11030" s="32" t="n">
        <v>55516.03</v>
      </c>
      <c r="AE11030" s="35">
        <f>(LEFT(Y11030,4)-Parameters!$B$23)*12+MID(Y11030,6,2)-Parameters!$B$24+1</f>
        <v/>
      </c>
    </row>
    <row r="11031">
      <c r="X11031" t="inlineStr">
        <is>
          <t>L0235547</t>
        </is>
      </c>
      <c r="Y11031" t="inlineStr">
        <is>
          <t>2026-07-22</t>
        </is>
      </c>
      <c r="Z11031" t="inlineStr">
        <is>
          <t>home_use</t>
        </is>
      </c>
      <c r="AA11031" t="inlineStr">
        <is>
          <t>IMP01310</t>
        </is>
      </c>
      <c r="AB11031" t="inlineStr">
        <is>
          <t>T109167</t>
        </is>
      </c>
      <c r="AC11031" s="32" t="n">
        <v>616074.4399999999</v>
      </c>
      <c r="AD11031" s="32" t="n">
        <v>80089.67999999999</v>
      </c>
      <c r="AE11031" s="35">
        <f>(LEFT(Y11031,4)-Parameters!$B$23)*12+MID(Y11031,6,2)-Parameters!$B$24+1</f>
        <v/>
      </c>
    </row>
    <row r="11032">
      <c r="X11032" t="inlineStr">
        <is>
          <t>L0235548</t>
        </is>
      </c>
      <c r="Y11032" t="inlineStr">
        <is>
          <t>2026-07-22</t>
        </is>
      </c>
      <c r="Z11032" t="inlineStr">
        <is>
          <t>home_use</t>
        </is>
      </c>
      <c r="AA11032" t="inlineStr">
        <is>
          <t>IMP01310</t>
        </is>
      </c>
      <c r="AB11032" t="inlineStr">
        <is>
          <t>T109167</t>
        </is>
      </c>
      <c r="AC11032" s="32" t="n">
        <v>357523.4</v>
      </c>
      <c r="AD11032" s="32" t="n">
        <v>38255</v>
      </c>
      <c r="AE11032" s="35">
        <f>(LEFT(Y11032,4)-Parameters!$B$23)*12+MID(Y11032,6,2)-Parameters!$B$24+1</f>
        <v/>
      </c>
    </row>
    <row r="11033">
      <c r="X11033" t="inlineStr">
        <is>
          <t>L0235820</t>
        </is>
      </c>
      <c r="Y11033" t="inlineStr">
        <is>
          <t>2026-07-23</t>
        </is>
      </c>
      <c r="Z11033" t="inlineStr">
        <is>
          <t>home_use</t>
        </is>
      </c>
      <c r="AA11033" t="inlineStr">
        <is>
          <t>IMP01310</t>
        </is>
      </c>
      <c r="AB11033" t="inlineStr">
        <is>
          <t>T109167</t>
        </is>
      </c>
      <c r="AC11033" s="32" t="n">
        <v>224148.11</v>
      </c>
      <c r="AD11033" s="32" t="n">
        <v>23983.85</v>
      </c>
      <c r="AE11033" s="35">
        <f>(LEFT(Y11033,4)-Parameters!$B$23)*12+MID(Y11033,6,2)-Parameters!$B$24+1</f>
        <v/>
      </c>
    </row>
    <row r="11034">
      <c r="X11034" t="inlineStr">
        <is>
          <t>L0235821</t>
        </is>
      </c>
      <c r="Y11034" t="inlineStr">
        <is>
          <t>2026-07-23</t>
        </is>
      </c>
      <c r="Z11034" t="inlineStr">
        <is>
          <t>home_use</t>
        </is>
      </c>
      <c r="AA11034" t="inlineStr">
        <is>
          <t>IMP01310</t>
        </is>
      </c>
      <c r="AB11034" t="inlineStr">
        <is>
          <t>T109167</t>
        </is>
      </c>
      <c r="AC11034" s="32" t="n">
        <v>254957.8</v>
      </c>
      <c r="AD11034" s="32" t="n">
        <v>25495.78</v>
      </c>
      <c r="AE11034" s="35">
        <f>(LEFT(Y11034,4)-Parameters!$B$23)*12+MID(Y11034,6,2)-Parameters!$B$24+1</f>
        <v/>
      </c>
    </row>
    <row r="11035">
      <c r="X11035" t="inlineStr">
        <is>
          <t>L0235822</t>
        </is>
      </c>
      <c r="Y11035" t="inlineStr">
        <is>
          <t>2026-07-23</t>
        </is>
      </c>
      <c r="Z11035" t="inlineStr">
        <is>
          <t>home_use</t>
        </is>
      </c>
      <c r="AA11035" t="inlineStr">
        <is>
          <t>IMP01310</t>
        </is>
      </c>
      <c r="AB11035" t="inlineStr">
        <is>
          <t>T109167</t>
        </is>
      </c>
      <c r="AC11035" s="32" t="n">
        <v>1523072.53</v>
      </c>
      <c r="AD11035" s="32" t="n">
        <v>190384.07</v>
      </c>
      <c r="AE11035" s="35">
        <f>(LEFT(Y11035,4)-Parameters!$B$23)*12+MID(Y11035,6,2)-Parameters!$B$24+1</f>
        <v/>
      </c>
    </row>
    <row r="11036">
      <c r="X11036" t="inlineStr">
        <is>
          <t>L0235823</t>
        </is>
      </c>
      <c r="Y11036" t="inlineStr">
        <is>
          <t>2026-07-23</t>
        </is>
      </c>
      <c r="Z11036" t="inlineStr">
        <is>
          <t>home_use</t>
        </is>
      </c>
      <c r="AA11036" t="inlineStr">
        <is>
          <t>IMP01310</t>
        </is>
      </c>
      <c r="AB11036" t="inlineStr">
        <is>
          <t>T109167</t>
        </is>
      </c>
      <c r="AC11036" s="32" t="n">
        <v>1372985.41</v>
      </c>
      <c r="AD11036" s="32" t="n">
        <v>146909.44</v>
      </c>
      <c r="AE11036" s="35">
        <f>(LEFT(Y11036,4)-Parameters!$B$23)*12+MID(Y11036,6,2)-Parameters!$B$24+1</f>
        <v/>
      </c>
    </row>
    <row r="11037">
      <c r="X11037" t="inlineStr">
        <is>
          <t>L0235824</t>
        </is>
      </c>
      <c r="Y11037" t="inlineStr">
        <is>
          <t>2026-07-23</t>
        </is>
      </c>
      <c r="Z11037" t="inlineStr">
        <is>
          <t>home_use</t>
        </is>
      </c>
      <c r="AA11037" t="inlineStr">
        <is>
          <t>IMP01310</t>
        </is>
      </c>
      <c r="AB11037" t="inlineStr">
        <is>
          <t>T109167</t>
        </is>
      </c>
      <c r="AC11037" s="32" t="n">
        <v>862173.01</v>
      </c>
      <c r="AD11037" s="32" t="n">
        <v>92252.50999999999</v>
      </c>
      <c r="AE11037" s="35">
        <f>(LEFT(Y11037,4)-Parameters!$B$23)*12+MID(Y11037,6,2)-Parameters!$B$24+1</f>
        <v/>
      </c>
    </row>
    <row r="11038">
      <c r="X11038" t="inlineStr">
        <is>
          <t>L0235825</t>
        </is>
      </c>
      <c r="Y11038" t="inlineStr">
        <is>
          <t>2026-07-23</t>
        </is>
      </c>
      <c r="Z11038" t="inlineStr">
        <is>
          <t>home_use</t>
        </is>
      </c>
      <c r="AA11038" t="inlineStr">
        <is>
          <t>IMP01310</t>
        </is>
      </c>
      <c r="AB11038" t="inlineStr">
        <is>
          <t>T109167</t>
        </is>
      </c>
      <c r="AC11038" s="32" t="n">
        <v>1161147.94</v>
      </c>
      <c r="AD11038" s="32" t="n">
        <v>145143.49</v>
      </c>
      <c r="AE11038" s="35">
        <f>(LEFT(Y11038,4)-Parameters!$B$23)*12+MID(Y11038,6,2)-Parameters!$B$24+1</f>
        <v/>
      </c>
    </row>
    <row r="11039">
      <c r="X11039" t="inlineStr">
        <is>
          <t>L0236072</t>
        </is>
      </c>
      <c r="Y11039" t="inlineStr">
        <is>
          <t>2026-07-24</t>
        </is>
      </c>
      <c r="Z11039" t="inlineStr">
        <is>
          <t>home_use</t>
        </is>
      </c>
      <c r="AA11039" t="inlineStr">
        <is>
          <t>IMP01310</t>
        </is>
      </c>
      <c r="AB11039" t="inlineStr">
        <is>
          <t>T109167</t>
        </is>
      </c>
      <c r="AC11039" s="32" t="n">
        <v>869960.7</v>
      </c>
      <c r="AD11039" s="32" t="n">
        <v>86996.07000000001</v>
      </c>
      <c r="AE11039" s="35">
        <f>(LEFT(Y11039,4)-Parameters!$B$23)*12+MID(Y11039,6,2)-Parameters!$B$24+1</f>
        <v/>
      </c>
    </row>
    <row r="11040">
      <c r="X11040" t="inlineStr">
        <is>
          <t>L0236073</t>
        </is>
      </c>
      <c r="Y11040" t="inlineStr">
        <is>
          <t>2026-07-24</t>
        </is>
      </c>
      <c r="Z11040" t="inlineStr">
        <is>
          <t>home_use</t>
        </is>
      </c>
      <c r="AA11040" t="inlineStr">
        <is>
          <t>IMP01310</t>
        </is>
      </c>
      <c r="AB11040" t="inlineStr">
        <is>
          <t>T109167</t>
        </is>
      </c>
      <c r="AC11040" s="32" t="n">
        <v>3614308.36</v>
      </c>
      <c r="AD11040" s="32" t="n">
        <v>451788.54</v>
      </c>
      <c r="AE11040" s="35">
        <f>(LEFT(Y11040,4)-Parameters!$B$23)*12+MID(Y11040,6,2)-Parameters!$B$24+1</f>
        <v/>
      </c>
    </row>
    <row r="11041">
      <c r="X11041" t="inlineStr">
        <is>
          <t>L0236332</t>
        </is>
      </c>
      <c r="Y11041" t="inlineStr">
        <is>
          <t>2026-07-25</t>
        </is>
      </c>
      <c r="Z11041" t="inlineStr">
        <is>
          <t>home_use</t>
        </is>
      </c>
      <c r="AA11041" t="inlineStr">
        <is>
          <t>IMP01310</t>
        </is>
      </c>
      <c r="AB11041" t="inlineStr">
        <is>
          <t>T109167</t>
        </is>
      </c>
      <c r="AC11041" s="32" t="n">
        <v>1067587.32</v>
      </c>
      <c r="AD11041" s="32" t="n">
        <v>114231.84</v>
      </c>
      <c r="AE11041" s="35">
        <f>(LEFT(Y11041,4)-Parameters!$B$23)*12+MID(Y11041,6,2)-Parameters!$B$24+1</f>
        <v/>
      </c>
    </row>
    <row r="11042">
      <c r="X11042" t="inlineStr">
        <is>
          <t>L0236333</t>
        </is>
      </c>
      <c r="Y11042" t="inlineStr">
        <is>
          <t>2026-07-25</t>
        </is>
      </c>
      <c r="Z11042" t="inlineStr">
        <is>
          <t>warehouse_out</t>
        </is>
      </c>
      <c r="AA11042" t="inlineStr">
        <is>
          <t>IMP01310</t>
        </is>
      </c>
      <c r="AB11042" t="inlineStr">
        <is>
          <t>T109167</t>
        </is>
      </c>
      <c r="AC11042" s="32" t="n">
        <v>1755802.67</v>
      </c>
      <c r="AD11042" s="32" t="n">
        <v>187870.89</v>
      </c>
      <c r="AE11042" s="35">
        <f>(LEFT(Y11042,4)-Parameters!$B$23)*12+MID(Y11042,6,2)-Parameters!$B$24+1</f>
        <v/>
      </c>
    </row>
    <row r="11043">
      <c r="X11043" t="inlineStr">
        <is>
          <t>L0236334</t>
        </is>
      </c>
      <c r="Y11043" t="inlineStr">
        <is>
          <t>2026-07-25</t>
        </is>
      </c>
      <c r="Z11043" t="inlineStr">
        <is>
          <t>home_use</t>
        </is>
      </c>
      <c r="AA11043" t="inlineStr">
        <is>
          <t>IMP01310</t>
        </is>
      </c>
      <c r="AB11043" t="inlineStr">
        <is>
          <t>T109167</t>
        </is>
      </c>
      <c r="AC11043" s="32" t="n">
        <v>2450911.65</v>
      </c>
      <c r="AD11043" s="32" t="n">
        <v>318618.51</v>
      </c>
      <c r="AE11043" s="35">
        <f>(LEFT(Y11043,4)-Parameters!$B$23)*12+MID(Y11043,6,2)-Parameters!$B$24+1</f>
        <v/>
      </c>
    </row>
    <row r="11044">
      <c r="X11044" t="inlineStr">
        <is>
          <t>L0236335</t>
        </is>
      </c>
      <c r="Y11044" t="inlineStr">
        <is>
          <t>2026-07-25</t>
        </is>
      </c>
      <c r="Z11044" t="inlineStr">
        <is>
          <t>home_use</t>
        </is>
      </c>
      <c r="AA11044" t="inlineStr">
        <is>
          <t>IMP01310</t>
        </is>
      </c>
      <c r="AB11044" t="inlineStr">
        <is>
          <t>T109167</t>
        </is>
      </c>
      <c r="AC11044" s="32" t="n">
        <v>467563.16</v>
      </c>
      <c r="AD11044" s="32" t="n">
        <v>50029.26</v>
      </c>
      <c r="AE11044" s="35">
        <f>(LEFT(Y11044,4)-Parameters!$B$23)*12+MID(Y11044,6,2)-Parameters!$B$24+1</f>
        <v/>
      </c>
    </row>
    <row r="11045">
      <c r="X11045" t="inlineStr">
        <is>
          <t>L0236336</t>
        </is>
      </c>
      <c r="Y11045" t="inlineStr">
        <is>
          <t>2026-07-25</t>
        </is>
      </c>
      <c r="Z11045" t="inlineStr">
        <is>
          <t>home_use</t>
        </is>
      </c>
      <c r="AA11045" t="inlineStr">
        <is>
          <t>IMP01310</t>
        </is>
      </c>
      <c r="AB11045" t="inlineStr">
        <is>
          <t>T109167</t>
        </is>
      </c>
      <c r="AC11045" s="32" t="n">
        <v>1077935.32</v>
      </c>
      <c r="AD11045" s="32" t="n">
        <v>115339.08</v>
      </c>
      <c r="AE11045" s="35">
        <f>(LEFT(Y11045,4)-Parameters!$B$23)*12+MID(Y11045,6,2)-Parameters!$B$24+1</f>
        <v/>
      </c>
    </row>
    <row r="11046">
      <c r="X11046" t="inlineStr">
        <is>
          <t>L0236337</t>
        </is>
      </c>
      <c r="Y11046" t="inlineStr">
        <is>
          <t>2026-07-25</t>
        </is>
      </c>
      <c r="Z11046" t="inlineStr">
        <is>
          <t>home_use</t>
        </is>
      </c>
      <c r="AA11046" t="inlineStr">
        <is>
          <t>IMP01310</t>
        </is>
      </c>
      <c r="AB11046" t="inlineStr">
        <is>
          <t>T109167</t>
        </is>
      </c>
      <c r="AC11046" s="32" t="n">
        <v>421078.75</v>
      </c>
      <c r="AD11046" s="32" t="n">
        <v>42107.87</v>
      </c>
      <c r="AE11046" s="35">
        <f>(LEFT(Y11046,4)-Parameters!$B$23)*12+MID(Y11046,6,2)-Parameters!$B$24+1</f>
        <v/>
      </c>
    </row>
    <row r="11047">
      <c r="X11047" t="inlineStr">
        <is>
          <t>L0236338</t>
        </is>
      </c>
      <c r="Y11047" t="inlineStr">
        <is>
          <t>2026-07-25</t>
        </is>
      </c>
      <c r="Z11047" t="inlineStr">
        <is>
          <t>home_use</t>
        </is>
      </c>
      <c r="AA11047" t="inlineStr">
        <is>
          <t>IMP01310</t>
        </is>
      </c>
      <c r="AB11047" t="inlineStr">
        <is>
          <t>T109167</t>
        </is>
      </c>
      <c r="AC11047" s="32" t="n">
        <v>1380599.96</v>
      </c>
      <c r="AD11047" s="32" t="n">
        <v>158768.99</v>
      </c>
      <c r="AE11047" s="35">
        <f>(LEFT(Y11047,4)-Parameters!$B$23)*12+MID(Y11047,6,2)-Parameters!$B$24+1</f>
        <v/>
      </c>
    </row>
    <row r="11048">
      <c r="X11048" t="inlineStr">
        <is>
          <t>L0236339</t>
        </is>
      </c>
      <c r="Y11048" t="inlineStr">
        <is>
          <t>2026-07-25</t>
        </is>
      </c>
      <c r="Z11048" t="inlineStr">
        <is>
          <t>home_use</t>
        </is>
      </c>
      <c r="AA11048" t="inlineStr">
        <is>
          <t>IMP01310</t>
        </is>
      </c>
      <c r="AB11048" t="inlineStr">
        <is>
          <t>T109167</t>
        </is>
      </c>
      <c r="AC11048" s="32" t="n">
        <v>1534869.29</v>
      </c>
      <c r="AD11048" s="32" t="n">
        <v>164231.01</v>
      </c>
      <c r="AE11048" s="35">
        <f>(LEFT(Y11048,4)-Parameters!$B$23)*12+MID(Y11048,6,2)-Parameters!$B$24+1</f>
        <v/>
      </c>
    </row>
    <row r="11049">
      <c r="X11049" t="inlineStr">
        <is>
          <t>L0236341</t>
        </is>
      </c>
      <c r="Y11049" t="inlineStr">
        <is>
          <t>2026-07-25</t>
        </is>
      </c>
      <c r="Z11049" t="inlineStr">
        <is>
          <t>home_use</t>
        </is>
      </c>
      <c r="AA11049" t="inlineStr">
        <is>
          <t>IMP01310</t>
        </is>
      </c>
      <c r="AB11049" t="inlineStr">
        <is>
          <t>T109167</t>
        </is>
      </c>
      <c r="AC11049" s="32" t="n">
        <v>596023.26</v>
      </c>
      <c r="AD11049" s="32" t="n">
        <v>63774.49</v>
      </c>
      <c r="AE11049" s="35">
        <f>(LEFT(Y11049,4)-Parameters!$B$23)*12+MID(Y11049,6,2)-Parameters!$B$24+1</f>
        <v/>
      </c>
    </row>
    <row r="11050">
      <c r="X11050" t="inlineStr">
        <is>
          <t>L0236565</t>
        </is>
      </c>
      <c r="Y11050" t="inlineStr">
        <is>
          <t>2026-07-26</t>
        </is>
      </c>
      <c r="Z11050" t="inlineStr">
        <is>
          <t>home_use</t>
        </is>
      </c>
      <c r="AA11050" t="inlineStr">
        <is>
          <t>IMP01310</t>
        </is>
      </c>
      <c r="AB11050" t="inlineStr">
        <is>
          <t>T109167</t>
        </is>
      </c>
      <c r="AC11050" s="32" t="n">
        <v>728398.91</v>
      </c>
      <c r="AD11050" s="32" t="n">
        <v>77938.67999999999</v>
      </c>
      <c r="AE11050" s="35">
        <f>(LEFT(Y11050,4)-Parameters!$B$23)*12+MID(Y11050,6,2)-Parameters!$B$24+1</f>
        <v/>
      </c>
    </row>
    <row r="11051">
      <c r="X11051" t="inlineStr">
        <is>
          <t>L0236566</t>
        </is>
      </c>
      <c r="Y11051" t="inlineStr">
        <is>
          <t>2026-07-26</t>
        </is>
      </c>
      <c r="Z11051" t="inlineStr">
        <is>
          <t>home_use</t>
        </is>
      </c>
      <c r="AA11051" t="inlineStr">
        <is>
          <t>IMP01310</t>
        </is>
      </c>
      <c r="AB11051" t="inlineStr">
        <is>
          <t>T109167</t>
        </is>
      </c>
      <c r="AC11051" s="32" t="n">
        <v>1399710.78</v>
      </c>
      <c r="AD11051" s="32" t="n">
        <v>181962.4</v>
      </c>
      <c r="AE11051" s="35">
        <f>(LEFT(Y11051,4)-Parameters!$B$23)*12+MID(Y11051,6,2)-Parameters!$B$24+1</f>
        <v/>
      </c>
    </row>
    <row r="11052">
      <c r="X11052" t="inlineStr">
        <is>
          <t>L0236567</t>
        </is>
      </c>
      <c r="Y11052" t="inlineStr">
        <is>
          <t>2026-07-26</t>
        </is>
      </c>
      <c r="Z11052" t="inlineStr">
        <is>
          <t>home_use</t>
        </is>
      </c>
      <c r="AA11052" t="inlineStr">
        <is>
          <t>IMP01310</t>
        </is>
      </c>
      <c r="AB11052" t="inlineStr">
        <is>
          <t>T109167</t>
        </is>
      </c>
      <c r="AC11052" s="32" t="n">
        <v>715926.26</v>
      </c>
      <c r="AD11052" s="32" t="n">
        <v>76604.11</v>
      </c>
      <c r="AE11052" s="35">
        <f>(LEFT(Y11052,4)-Parameters!$B$23)*12+MID(Y11052,6,2)-Parameters!$B$24+1</f>
        <v/>
      </c>
    </row>
    <row r="11053">
      <c r="X11053" t="inlineStr">
        <is>
          <t>L0236568</t>
        </is>
      </c>
      <c r="Y11053" t="inlineStr">
        <is>
          <t>2026-07-26</t>
        </is>
      </c>
      <c r="Z11053" t="inlineStr">
        <is>
          <t>home_use</t>
        </is>
      </c>
      <c r="AA11053" t="inlineStr">
        <is>
          <t>IMP01310</t>
        </is>
      </c>
      <c r="AB11053" t="inlineStr">
        <is>
          <t>T109167</t>
        </is>
      </c>
      <c r="AC11053" s="32" t="n">
        <v>354681.38</v>
      </c>
      <c r="AD11053" s="32" t="n">
        <v>37950.91</v>
      </c>
      <c r="AE11053" s="35">
        <f>(LEFT(Y11053,4)-Parameters!$B$23)*12+MID(Y11053,6,2)-Parameters!$B$24+1</f>
        <v/>
      </c>
    </row>
    <row r="11054">
      <c r="X11054" t="inlineStr">
        <is>
          <t>L0236569</t>
        </is>
      </c>
      <c r="Y11054" t="inlineStr">
        <is>
          <t>2026-07-26</t>
        </is>
      </c>
      <c r="Z11054" t="inlineStr">
        <is>
          <t>home_use</t>
        </is>
      </c>
      <c r="AA11054" t="inlineStr">
        <is>
          <t>IMP01310</t>
        </is>
      </c>
      <c r="AB11054" t="inlineStr">
        <is>
          <t>T109167</t>
        </is>
      </c>
      <c r="AC11054" s="32" t="n">
        <v>1199801.58</v>
      </c>
      <c r="AD11054" s="32" t="n">
        <v>128378.77</v>
      </c>
      <c r="AE11054" s="35">
        <f>(LEFT(Y11054,4)-Parameters!$B$23)*12+MID(Y11054,6,2)-Parameters!$B$24+1</f>
        <v/>
      </c>
    </row>
    <row r="11055">
      <c r="X11055" t="inlineStr">
        <is>
          <t>L0236570</t>
        </is>
      </c>
      <c r="Y11055" t="inlineStr">
        <is>
          <t>2026-07-26</t>
        </is>
      </c>
      <c r="Z11055" t="inlineStr">
        <is>
          <t>warehouse_out</t>
        </is>
      </c>
      <c r="AA11055" t="inlineStr">
        <is>
          <t>IMP01310</t>
        </is>
      </c>
      <c r="AB11055" t="inlineStr">
        <is>
          <t>T109167</t>
        </is>
      </c>
      <c r="AC11055" s="32" t="n">
        <v>853326.49</v>
      </c>
      <c r="AD11055" s="32" t="n">
        <v>91305.92999999999</v>
      </c>
      <c r="AE11055" s="35">
        <f>(LEFT(Y11055,4)-Parameters!$B$23)*12+MID(Y11055,6,2)-Parameters!$B$24+1</f>
        <v/>
      </c>
    </row>
    <row r="11056">
      <c r="X11056" t="inlineStr">
        <is>
          <t>L0236571</t>
        </is>
      </c>
      <c r="Y11056" t="inlineStr">
        <is>
          <t>2026-07-26</t>
        </is>
      </c>
      <c r="Z11056" t="inlineStr">
        <is>
          <t>home_use</t>
        </is>
      </c>
      <c r="AA11056" t="inlineStr">
        <is>
          <t>IMP01310</t>
        </is>
      </c>
      <c r="AB11056" t="inlineStr">
        <is>
          <t>T109167</t>
        </is>
      </c>
      <c r="AC11056" s="32" t="n">
        <v>506214.67</v>
      </c>
      <c r="AD11056" s="32" t="n">
        <v>54164.97</v>
      </c>
      <c r="AE11056" s="35">
        <f>(LEFT(Y11056,4)-Parameters!$B$23)*12+MID(Y11056,6,2)-Parameters!$B$24+1</f>
        <v/>
      </c>
    </row>
    <row r="11057">
      <c r="X11057" t="inlineStr">
        <is>
          <t>L0236572</t>
        </is>
      </c>
      <c r="Y11057" t="inlineStr">
        <is>
          <t>2026-07-26</t>
        </is>
      </c>
      <c r="Z11057" t="inlineStr">
        <is>
          <t>home_use</t>
        </is>
      </c>
      <c r="AA11057" t="inlineStr">
        <is>
          <t>IMP01310</t>
        </is>
      </c>
      <c r="AB11057" t="inlineStr">
        <is>
          <t>T109167</t>
        </is>
      </c>
      <c r="AC11057" s="32" t="n">
        <v>649796.6899999999</v>
      </c>
      <c r="AD11057" s="32" t="n">
        <v>69528.25</v>
      </c>
      <c r="AE11057" s="35">
        <f>(LEFT(Y11057,4)-Parameters!$B$23)*12+MID(Y11057,6,2)-Parameters!$B$24+1</f>
        <v/>
      </c>
    </row>
    <row r="11058">
      <c r="X11058" t="inlineStr">
        <is>
          <t>L0236849</t>
        </is>
      </c>
      <c r="Y11058" t="inlineStr">
        <is>
          <t>2026-07-27</t>
        </is>
      </c>
      <c r="Z11058" t="inlineStr">
        <is>
          <t>home_use</t>
        </is>
      </c>
      <c r="AA11058" t="inlineStr">
        <is>
          <t>IMP01310</t>
        </is>
      </c>
      <c r="AB11058" t="inlineStr">
        <is>
          <t>T109167</t>
        </is>
      </c>
      <c r="AC11058" s="32" t="n">
        <v>315054.58</v>
      </c>
      <c r="AD11058" s="32" t="n">
        <v>33710.84</v>
      </c>
      <c r="AE11058" s="35">
        <f>(LEFT(Y11058,4)-Parameters!$B$23)*12+MID(Y11058,6,2)-Parameters!$B$24+1</f>
        <v/>
      </c>
    </row>
    <row r="11059">
      <c r="X11059" t="inlineStr">
        <is>
          <t>L0236850</t>
        </is>
      </c>
      <c r="Y11059" t="inlineStr">
        <is>
          <t>2026-07-27</t>
        </is>
      </c>
      <c r="Z11059" t="inlineStr">
        <is>
          <t>home_use</t>
        </is>
      </c>
      <c r="AA11059" t="inlineStr">
        <is>
          <t>IMP01310</t>
        </is>
      </c>
      <c r="AB11059" t="inlineStr">
        <is>
          <t>T109167</t>
        </is>
      </c>
      <c r="AC11059" s="32" t="n">
        <v>841551.8100000001</v>
      </c>
      <c r="AD11059" s="32" t="n">
        <v>90046.03999999999</v>
      </c>
      <c r="AE11059" s="35">
        <f>(LEFT(Y11059,4)-Parameters!$B$23)*12+MID(Y11059,6,2)-Parameters!$B$24+1</f>
        <v/>
      </c>
    </row>
    <row r="11060">
      <c r="X11060" t="inlineStr">
        <is>
          <t>L0236851</t>
        </is>
      </c>
      <c r="Y11060" t="inlineStr">
        <is>
          <t>2026-07-27</t>
        </is>
      </c>
      <c r="Z11060" t="inlineStr">
        <is>
          <t>home_use</t>
        </is>
      </c>
      <c r="AA11060" t="inlineStr">
        <is>
          <t>IMP01310</t>
        </is>
      </c>
      <c r="AB11060" t="inlineStr">
        <is>
          <t>T109167</t>
        </is>
      </c>
      <c r="AC11060" s="32" t="n">
        <v>1292991.15</v>
      </c>
      <c r="AD11060" s="32" t="n">
        <v>161623.89</v>
      </c>
      <c r="AE11060" s="35">
        <f>(LEFT(Y11060,4)-Parameters!$B$23)*12+MID(Y11060,6,2)-Parameters!$B$24+1</f>
        <v/>
      </c>
    </row>
    <row r="11061">
      <c r="X11061" t="inlineStr">
        <is>
          <t>L0236852</t>
        </is>
      </c>
      <c r="Y11061" t="inlineStr">
        <is>
          <t>2026-07-27</t>
        </is>
      </c>
      <c r="Z11061" t="inlineStr">
        <is>
          <t>home_use</t>
        </is>
      </c>
      <c r="AA11061" t="inlineStr">
        <is>
          <t>IMP01310</t>
        </is>
      </c>
      <c r="AB11061" t="inlineStr">
        <is>
          <t>T109167</t>
        </is>
      </c>
      <c r="AC11061" s="32" t="n">
        <v>980905.29</v>
      </c>
      <c r="AD11061" s="32" t="n">
        <v>104956.87</v>
      </c>
      <c r="AE11061" s="35">
        <f>(LEFT(Y11061,4)-Parameters!$B$23)*12+MID(Y11061,6,2)-Parameters!$B$24+1</f>
        <v/>
      </c>
    </row>
    <row r="11062">
      <c r="X11062" t="inlineStr">
        <is>
          <t>L0236854</t>
        </is>
      </c>
      <c r="Y11062" t="inlineStr">
        <is>
          <t>2026-07-27</t>
        </is>
      </c>
      <c r="Z11062" t="inlineStr">
        <is>
          <t>home_use</t>
        </is>
      </c>
      <c r="AA11062" t="inlineStr">
        <is>
          <t>IMP01310</t>
        </is>
      </c>
      <c r="AB11062" t="inlineStr">
        <is>
          <t>T109167</t>
        </is>
      </c>
      <c r="AC11062" s="32" t="n">
        <v>2162575.29</v>
      </c>
      <c r="AD11062" s="32" t="n">
        <v>231395.56</v>
      </c>
      <c r="AE11062" s="35">
        <f>(LEFT(Y11062,4)-Parameters!$B$23)*12+MID(Y11062,6,2)-Parameters!$B$24+1</f>
        <v/>
      </c>
    </row>
    <row r="11063">
      <c r="X11063" t="inlineStr">
        <is>
          <t>L0236855</t>
        </is>
      </c>
      <c r="Y11063" t="inlineStr">
        <is>
          <t>2026-07-27</t>
        </is>
      </c>
      <c r="Z11063" t="inlineStr">
        <is>
          <t>home_use</t>
        </is>
      </c>
      <c r="AA11063" t="inlineStr">
        <is>
          <t>IMP01310</t>
        </is>
      </c>
      <c r="AB11063" t="inlineStr">
        <is>
          <t>T109167</t>
        </is>
      </c>
      <c r="AC11063" s="32" t="n">
        <v>2824448.18</v>
      </c>
      <c r="AD11063" s="32" t="n">
        <v>282444.82</v>
      </c>
      <c r="AE11063" s="35">
        <f>(LEFT(Y11063,4)-Parameters!$B$23)*12+MID(Y11063,6,2)-Parameters!$B$24+1</f>
        <v/>
      </c>
    </row>
    <row r="11064">
      <c r="X11064" t="inlineStr">
        <is>
          <t>L0236856</t>
        </is>
      </c>
      <c r="Y11064" t="inlineStr">
        <is>
          <t>2026-07-27</t>
        </is>
      </c>
      <c r="Z11064" t="inlineStr">
        <is>
          <t>home_use</t>
        </is>
      </c>
      <c r="AA11064" t="inlineStr">
        <is>
          <t>IMP01310</t>
        </is>
      </c>
      <c r="AB11064" t="inlineStr">
        <is>
          <t>T109167</t>
        </is>
      </c>
      <c r="AC11064" s="32" t="n">
        <v>561355.91</v>
      </c>
      <c r="AD11064" s="32" t="n">
        <v>60065.08</v>
      </c>
      <c r="AE11064" s="35">
        <f>(LEFT(Y11064,4)-Parameters!$B$23)*12+MID(Y11064,6,2)-Parameters!$B$24+1</f>
        <v/>
      </c>
    </row>
    <row r="11065">
      <c r="X11065" t="inlineStr">
        <is>
          <t>L0236857</t>
        </is>
      </c>
      <c r="Y11065" t="inlineStr">
        <is>
          <t>2026-07-27</t>
        </is>
      </c>
      <c r="Z11065" t="inlineStr">
        <is>
          <t>home_use</t>
        </is>
      </c>
      <c r="AA11065" t="inlineStr">
        <is>
          <t>IMP01310</t>
        </is>
      </c>
      <c r="AB11065" t="inlineStr">
        <is>
          <t>T109167</t>
        </is>
      </c>
      <c r="AC11065" s="32" t="n">
        <v>884502.65</v>
      </c>
      <c r="AD11065" s="32" t="n">
        <v>94641.78</v>
      </c>
      <c r="AE11065" s="35">
        <f>(LEFT(Y11065,4)-Parameters!$B$23)*12+MID(Y11065,6,2)-Parameters!$B$24+1</f>
        <v/>
      </c>
    </row>
    <row r="11066">
      <c r="X11066" t="inlineStr">
        <is>
          <t>L0237069</t>
        </is>
      </c>
      <c r="Y11066" t="inlineStr">
        <is>
          <t>2026-07-28</t>
        </is>
      </c>
      <c r="Z11066" t="inlineStr">
        <is>
          <t>warehouse_out</t>
        </is>
      </c>
      <c r="AA11066" t="inlineStr">
        <is>
          <t>IMP01310</t>
        </is>
      </c>
      <c r="AB11066" t="inlineStr">
        <is>
          <t>T109167</t>
        </is>
      </c>
      <c r="AC11066" s="32" t="n">
        <v>931677.05</v>
      </c>
      <c r="AD11066" s="32" t="n">
        <v>93167.7</v>
      </c>
      <c r="AE11066" s="35">
        <f>(LEFT(Y11066,4)-Parameters!$B$23)*12+MID(Y11066,6,2)-Parameters!$B$24+1</f>
        <v/>
      </c>
    </row>
    <row r="11067">
      <c r="X11067" t="inlineStr">
        <is>
          <t>L0237071</t>
        </is>
      </c>
      <c r="Y11067" t="inlineStr">
        <is>
          <t>2026-07-28</t>
        </is>
      </c>
      <c r="Z11067" t="inlineStr">
        <is>
          <t>home_use</t>
        </is>
      </c>
      <c r="AA11067" t="inlineStr">
        <is>
          <t>IMP01310</t>
        </is>
      </c>
      <c r="AB11067" t="inlineStr">
        <is>
          <t>T109167</t>
        </is>
      </c>
      <c r="AC11067" s="32" t="n">
        <v>1007055.56</v>
      </c>
      <c r="AD11067" s="32" t="n">
        <v>107754.94</v>
      </c>
      <c r="AE11067" s="35">
        <f>(LEFT(Y11067,4)-Parameters!$B$23)*12+MID(Y11067,6,2)-Parameters!$B$24+1</f>
        <v/>
      </c>
    </row>
    <row r="11068">
      <c r="X11068" t="inlineStr">
        <is>
          <t>L0237073</t>
        </is>
      </c>
      <c r="Y11068" t="inlineStr">
        <is>
          <t>2026-07-28</t>
        </is>
      </c>
      <c r="Z11068" t="inlineStr">
        <is>
          <t>home_use</t>
        </is>
      </c>
      <c r="AA11068" t="inlineStr">
        <is>
          <t>IMP01310</t>
        </is>
      </c>
      <c r="AB11068" t="inlineStr">
        <is>
          <t>T109167</t>
        </is>
      </c>
      <c r="AC11068" s="32" t="n">
        <v>627571.36</v>
      </c>
      <c r="AD11068" s="32" t="n">
        <v>67150.14</v>
      </c>
      <c r="AE11068" s="35">
        <f>(LEFT(Y11068,4)-Parameters!$B$23)*12+MID(Y11068,6,2)-Parameters!$B$24+1</f>
        <v/>
      </c>
    </row>
    <row r="11069">
      <c r="X11069" t="inlineStr">
        <is>
          <t>L0237074</t>
        </is>
      </c>
      <c r="Y11069" t="inlineStr">
        <is>
          <t>2026-07-28</t>
        </is>
      </c>
      <c r="Z11069" t="inlineStr">
        <is>
          <t>home_use</t>
        </is>
      </c>
      <c r="AA11069" t="inlineStr">
        <is>
          <t>IMP01310</t>
        </is>
      </c>
      <c r="AB11069" t="inlineStr">
        <is>
          <t>T109167</t>
        </is>
      </c>
      <c r="AC11069" s="32" t="n">
        <v>1605481.67</v>
      </c>
      <c r="AD11069" s="32" t="n">
        <v>171786.54</v>
      </c>
      <c r="AE11069" s="35">
        <f>(LEFT(Y11069,4)-Parameters!$B$23)*12+MID(Y11069,6,2)-Parameters!$B$24+1</f>
        <v/>
      </c>
    </row>
    <row r="11070">
      <c r="X11070" t="inlineStr">
        <is>
          <t>L0237551</t>
        </is>
      </c>
      <c r="Y11070" t="inlineStr">
        <is>
          <t>2026-08-02</t>
        </is>
      </c>
      <c r="Z11070" t="inlineStr">
        <is>
          <t>home_use</t>
        </is>
      </c>
      <c r="AA11070" t="inlineStr">
        <is>
          <t>IMP01310</t>
        </is>
      </c>
      <c r="AB11070" t="inlineStr">
        <is>
          <t>T109167</t>
        </is>
      </c>
      <c r="AC11070" s="32" t="n">
        <v>1095079.97</v>
      </c>
      <c r="AD11070" s="32" t="n">
        <v>117173.56</v>
      </c>
      <c r="AE11070" s="35">
        <f>(LEFT(Y11070,4)-Parameters!$B$23)*12+MID(Y11070,6,2)-Parameters!$B$24+1</f>
        <v/>
      </c>
    </row>
    <row r="11071">
      <c r="X11071" t="inlineStr">
        <is>
          <t>L0237552</t>
        </is>
      </c>
      <c r="Y11071" t="inlineStr">
        <is>
          <t>2026-08-02</t>
        </is>
      </c>
      <c r="Z11071" t="inlineStr">
        <is>
          <t>home_use</t>
        </is>
      </c>
      <c r="AA11071" t="inlineStr">
        <is>
          <t>IMP01310</t>
        </is>
      </c>
      <c r="AB11071" t="inlineStr">
        <is>
          <t>T109167</t>
        </is>
      </c>
      <c r="AC11071" s="32" t="n">
        <v>427129.57</v>
      </c>
      <c r="AD11071" s="32" t="n">
        <v>45702.86</v>
      </c>
      <c r="AE11071" s="35">
        <f>(LEFT(Y11071,4)-Parameters!$B$23)*12+MID(Y11071,6,2)-Parameters!$B$24+1</f>
        <v/>
      </c>
    </row>
    <row r="11072">
      <c r="X11072" t="inlineStr">
        <is>
          <t>L0237553</t>
        </is>
      </c>
      <c r="Y11072" t="inlineStr">
        <is>
          <t>2026-08-02</t>
        </is>
      </c>
      <c r="Z11072" t="inlineStr">
        <is>
          <t>home_use</t>
        </is>
      </c>
      <c r="AA11072" t="inlineStr">
        <is>
          <t>IMP01310</t>
        </is>
      </c>
      <c r="AB11072" t="inlineStr">
        <is>
          <t>T109167</t>
        </is>
      </c>
      <c r="AC11072" s="32" t="n">
        <v>1122886.05</v>
      </c>
      <c r="AD11072" s="32" t="n">
        <v>112288.6</v>
      </c>
      <c r="AE11072" s="35">
        <f>(LEFT(Y11072,4)-Parameters!$B$23)*12+MID(Y11072,6,2)-Parameters!$B$24+1</f>
        <v/>
      </c>
    </row>
    <row r="11073">
      <c r="X11073" t="inlineStr">
        <is>
          <t>L0237554</t>
        </is>
      </c>
      <c r="Y11073" t="inlineStr">
        <is>
          <t>2026-08-02</t>
        </is>
      </c>
      <c r="Z11073" t="inlineStr">
        <is>
          <t>home_use</t>
        </is>
      </c>
      <c r="AA11073" t="inlineStr">
        <is>
          <t>IMP01310</t>
        </is>
      </c>
      <c r="AB11073" t="inlineStr">
        <is>
          <t>T109167</t>
        </is>
      </c>
      <c r="AC11073" s="32" t="n">
        <v>636814.26</v>
      </c>
      <c r="AD11073" s="32" t="n">
        <v>68139.13</v>
      </c>
      <c r="AE11073" s="35">
        <f>(LEFT(Y11073,4)-Parameters!$B$23)*12+MID(Y11073,6,2)-Parameters!$B$24+1</f>
        <v/>
      </c>
    </row>
    <row r="11074">
      <c r="X11074" t="inlineStr">
        <is>
          <t>L0237556</t>
        </is>
      </c>
      <c r="Y11074" t="inlineStr">
        <is>
          <t>2026-08-02</t>
        </is>
      </c>
      <c r="Z11074" t="inlineStr">
        <is>
          <t>home_use</t>
        </is>
      </c>
      <c r="AA11074" t="inlineStr">
        <is>
          <t>IMP01310</t>
        </is>
      </c>
      <c r="AB11074" t="inlineStr">
        <is>
          <t>T109167</t>
        </is>
      </c>
      <c r="AC11074" s="32" t="n">
        <v>558528.14</v>
      </c>
      <c r="AD11074" s="32" t="n">
        <v>55852.81</v>
      </c>
      <c r="AE11074" s="35">
        <f>(LEFT(Y11074,4)-Parameters!$B$23)*12+MID(Y11074,6,2)-Parameters!$B$24+1</f>
        <v/>
      </c>
    </row>
    <row r="11075">
      <c r="X11075" t="inlineStr">
        <is>
          <t>L0237557</t>
        </is>
      </c>
      <c r="Y11075" t="inlineStr">
        <is>
          <t>2026-08-02</t>
        </is>
      </c>
      <c r="Z11075" t="inlineStr">
        <is>
          <t>home_use</t>
        </is>
      </c>
      <c r="AA11075" t="inlineStr">
        <is>
          <t>IMP01310</t>
        </is>
      </c>
      <c r="AB11075" t="inlineStr">
        <is>
          <t>T109167</t>
        </is>
      </c>
      <c r="AC11075" s="32" t="n">
        <v>1142935.14</v>
      </c>
      <c r="AD11075" s="32" t="n">
        <v>122294.06</v>
      </c>
      <c r="AE11075" s="35">
        <f>(LEFT(Y11075,4)-Parameters!$B$23)*12+MID(Y11075,6,2)-Parameters!$B$24+1</f>
        <v/>
      </c>
    </row>
    <row r="11076">
      <c r="X11076" t="inlineStr">
        <is>
          <t>L0237779</t>
        </is>
      </c>
      <c r="Y11076" t="inlineStr">
        <is>
          <t>2026-08-03</t>
        </is>
      </c>
      <c r="Z11076" t="inlineStr">
        <is>
          <t>home_use</t>
        </is>
      </c>
      <c r="AA11076" t="inlineStr">
        <is>
          <t>IMP01310</t>
        </is>
      </c>
      <c r="AB11076" t="inlineStr">
        <is>
          <t>T109167</t>
        </is>
      </c>
      <c r="AC11076" s="32" t="n">
        <v>750983.55</v>
      </c>
      <c r="AD11076" s="32" t="n">
        <v>80355.24000000001</v>
      </c>
      <c r="AE11076" s="35">
        <f>(LEFT(Y11076,4)-Parameters!$B$23)*12+MID(Y11076,6,2)-Parameters!$B$24+1</f>
        <v/>
      </c>
    </row>
    <row r="11077">
      <c r="X11077" t="inlineStr">
        <is>
          <t>L0237780</t>
        </is>
      </c>
      <c r="Y11077" t="inlineStr">
        <is>
          <t>2026-08-03</t>
        </is>
      </c>
      <c r="Z11077" t="inlineStr">
        <is>
          <t>home_use</t>
        </is>
      </c>
      <c r="AA11077" t="inlineStr">
        <is>
          <t>IMP01310</t>
        </is>
      </c>
      <c r="AB11077" t="inlineStr">
        <is>
          <t>T109167</t>
        </is>
      </c>
      <c r="AC11077" s="32" t="n">
        <v>3321545.07</v>
      </c>
      <c r="AD11077" s="32" t="n">
        <v>355405.32</v>
      </c>
      <c r="AE11077" s="35">
        <f>(LEFT(Y11077,4)-Parameters!$B$23)*12+MID(Y11077,6,2)-Parameters!$B$24+1</f>
        <v/>
      </c>
    </row>
    <row r="11078">
      <c r="X11078" t="inlineStr">
        <is>
          <t>L0237781</t>
        </is>
      </c>
      <c r="Y11078" t="inlineStr">
        <is>
          <t>2026-08-03</t>
        </is>
      </c>
      <c r="Z11078" t="inlineStr">
        <is>
          <t>home_use</t>
        </is>
      </c>
      <c r="AA11078" t="inlineStr">
        <is>
          <t>IMP01310</t>
        </is>
      </c>
      <c r="AB11078" t="inlineStr">
        <is>
          <t>T109167</t>
        </is>
      </c>
      <c r="AC11078" s="32" t="n">
        <v>2447905.36</v>
      </c>
      <c r="AD11078" s="32" t="n">
        <v>261925.87</v>
      </c>
      <c r="AE11078" s="35">
        <f>(LEFT(Y11078,4)-Parameters!$B$23)*12+MID(Y11078,6,2)-Parameters!$B$24+1</f>
        <v/>
      </c>
    </row>
    <row r="11079">
      <c r="X11079" t="inlineStr">
        <is>
          <t>L0237782</t>
        </is>
      </c>
      <c r="Y11079" t="inlineStr">
        <is>
          <t>2026-08-03</t>
        </is>
      </c>
      <c r="Z11079" t="inlineStr">
        <is>
          <t>home_use</t>
        </is>
      </c>
      <c r="AA11079" t="inlineStr">
        <is>
          <t>IMP01310</t>
        </is>
      </c>
      <c r="AB11079" t="inlineStr">
        <is>
          <t>T109167</t>
        </is>
      </c>
      <c r="AC11079" s="32" t="n">
        <v>699150.02</v>
      </c>
      <c r="AD11079" s="32" t="n">
        <v>74809.05</v>
      </c>
      <c r="AE11079" s="35">
        <f>(LEFT(Y11079,4)-Parameters!$B$23)*12+MID(Y11079,6,2)-Parameters!$B$24+1</f>
        <v/>
      </c>
    </row>
    <row r="11080">
      <c r="X11080" t="inlineStr">
        <is>
          <t>L0237785</t>
        </is>
      </c>
      <c r="Y11080" t="inlineStr">
        <is>
          <t>2026-08-03</t>
        </is>
      </c>
      <c r="Z11080" t="inlineStr">
        <is>
          <t>home_use</t>
        </is>
      </c>
      <c r="AA11080" t="inlineStr">
        <is>
          <t>IMP01310</t>
        </is>
      </c>
      <c r="AB11080" t="inlineStr">
        <is>
          <t>T109167</t>
        </is>
      </c>
      <c r="AC11080" s="32" t="n">
        <v>430609.37</v>
      </c>
      <c r="AD11080" s="32" t="n">
        <v>46075.2</v>
      </c>
      <c r="AE11080" s="35">
        <f>(LEFT(Y11080,4)-Parameters!$B$23)*12+MID(Y11080,6,2)-Parameters!$B$24+1</f>
        <v/>
      </c>
    </row>
    <row r="11081">
      <c r="X11081" t="inlineStr">
        <is>
          <t>L0237983</t>
        </is>
      </c>
      <c r="Y11081" t="inlineStr">
        <is>
          <t>2026-08-04</t>
        </is>
      </c>
      <c r="Z11081" t="inlineStr">
        <is>
          <t>home_use</t>
        </is>
      </c>
      <c r="AA11081" t="inlineStr">
        <is>
          <t>IMP01310</t>
        </is>
      </c>
      <c r="AB11081" t="inlineStr">
        <is>
          <t>T109167</t>
        </is>
      </c>
      <c r="AC11081" s="32" t="n">
        <v>673302.48</v>
      </c>
      <c r="AD11081" s="32" t="n">
        <v>72043.37</v>
      </c>
      <c r="AE11081" s="35">
        <f>(LEFT(Y11081,4)-Parameters!$B$23)*12+MID(Y11081,6,2)-Parameters!$B$24+1</f>
        <v/>
      </c>
    </row>
    <row r="11082">
      <c r="X11082" t="inlineStr">
        <is>
          <t>L0237984</t>
        </is>
      </c>
      <c r="Y11082" t="inlineStr">
        <is>
          <t>2026-08-04</t>
        </is>
      </c>
      <c r="Z11082" t="inlineStr">
        <is>
          <t>home_use</t>
        </is>
      </c>
      <c r="AA11082" t="inlineStr">
        <is>
          <t>IMP01310</t>
        </is>
      </c>
      <c r="AB11082" t="inlineStr">
        <is>
          <t>T109167</t>
        </is>
      </c>
      <c r="AC11082" s="32" t="n">
        <v>873644.29</v>
      </c>
      <c r="AD11082" s="32" t="n">
        <v>93479.94</v>
      </c>
      <c r="AE11082" s="35">
        <f>(LEFT(Y11082,4)-Parameters!$B$23)*12+MID(Y11082,6,2)-Parameters!$B$24+1</f>
        <v/>
      </c>
    </row>
    <row r="11083">
      <c r="X11083" t="inlineStr">
        <is>
          <t>L0237985</t>
        </is>
      </c>
      <c r="Y11083" t="inlineStr">
        <is>
          <t>2026-08-04</t>
        </is>
      </c>
      <c r="Z11083" t="inlineStr">
        <is>
          <t>home_use</t>
        </is>
      </c>
      <c r="AA11083" t="inlineStr">
        <is>
          <t>IMP01310</t>
        </is>
      </c>
      <c r="AB11083" t="inlineStr">
        <is>
          <t>T109167</t>
        </is>
      </c>
      <c r="AC11083" s="32" t="n">
        <v>1989866.71</v>
      </c>
      <c r="AD11083" s="32" t="n">
        <v>258682.67</v>
      </c>
      <c r="AE11083" s="35">
        <f>(LEFT(Y11083,4)-Parameters!$B$23)*12+MID(Y11083,6,2)-Parameters!$B$24+1</f>
        <v/>
      </c>
    </row>
    <row r="11084">
      <c r="X11084" t="inlineStr">
        <is>
          <t>L0237986</t>
        </is>
      </c>
      <c r="Y11084" t="inlineStr">
        <is>
          <t>2026-08-04</t>
        </is>
      </c>
      <c r="Z11084" t="inlineStr">
        <is>
          <t>home_use</t>
        </is>
      </c>
      <c r="AA11084" t="inlineStr">
        <is>
          <t>IMP01310</t>
        </is>
      </c>
      <c r="AB11084" t="inlineStr">
        <is>
          <t>T109167</t>
        </is>
      </c>
      <c r="AC11084" s="32" t="n">
        <v>368419.28</v>
      </c>
      <c r="AD11084" s="32" t="n">
        <v>47894.51</v>
      </c>
      <c r="AE11084" s="35">
        <f>(LEFT(Y11084,4)-Parameters!$B$23)*12+MID(Y11084,6,2)-Parameters!$B$24+1</f>
        <v/>
      </c>
    </row>
    <row r="11085">
      <c r="X11085" t="inlineStr">
        <is>
          <t>L0237987</t>
        </is>
      </c>
      <c r="Y11085" t="inlineStr">
        <is>
          <t>2026-08-04</t>
        </is>
      </c>
      <c r="Z11085" t="inlineStr">
        <is>
          <t>home_use</t>
        </is>
      </c>
      <c r="AA11085" t="inlineStr">
        <is>
          <t>IMP01310</t>
        </is>
      </c>
      <c r="AB11085" t="inlineStr">
        <is>
          <t>T109167</t>
        </is>
      </c>
      <c r="AC11085" s="32" t="n">
        <v>1046033.43</v>
      </c>
      <c r="AD11085" s="32" t="n">
        <v>104603.34</v>
      </c>
      <c r="AE11085" s="35">
        <f>(LEFT(Y11085,4)-Parameters!$B$23)*12+MID(Y11085,6,2)-Parameters!$B$24+1</f>
        <v/>
      </c>
    </row>
    <row r="11086">
      <c r="X11086" t="inlineStr">
        <is>
          <t>L0237988</t>
        </is>
      </c>
      <c r="Y11086" t="inlineStr">
        <is>
          <t>2026-08-04</t>
        </is>
      </c>
      <c r="Z11086" t="inlineStr">
        <is>
          <t>home_use</t>
        </is>
      </c>
      <c r="AA11086" t="inlineStr">
        <is>
          <t>IMP01310</t>
        </is>
      </c>
      <c r="AB11086" t="inlineStr">
        <is>
          <t>T109167</t>
        </is>
      </c>
      <c r="AC11086" s="32" t="n">
        <v>1872995.69</v>
      </c>
      <c r="AD11086" s="32" t="n">
        <v>187299.57</v>
      </c>
      <c r="AE11086" s="35">
        <f>(LEFT(Y11086,4)-Parameters!$B$23)*12+MID(Y11086,6,2)-Parameters!$B$24+1</f>
        <v/>
      </c>
    </row>
    <row r="11087">
      <c r="X11087" t="inlineStr">
        <is>
          <t>L0238228</t>
        </is>
      </c>
      <c r="Y11087" t="inlineStr">
        <is>
          <t>2026-08-05</t>
        </is>
      </c>
      <c r="Z11087" t="inlineStr">
        <is>
          <t>home_use</t>
        </is>
      </c>
      <c r="AA11087" t="inlineStr">
        <is>
          <t>IMP01310</t>
        </is>
      </c>
      <c r="AB11087" t="inlineStr">
        <is>
          <t>T109167</t>
        </is>
      </c>
      <c r="AC11087" s="32" t="n">
        <v>963310</v>
      </c>
      <c r="AD11087" s="32" t="n">
        <v>103074.17</v>
      </c>
      <c r="AE11087" s="35">
        <f>(LEFT(Y11087,4)-Parameters!$B$23)*12+MID(Y11087,6,2)-Parameters!$B$24+1</f>
        <v/>
      </c>
    </row>
    <row r="11088">
      <c r="X11088" t="inlineStr">
        <is>
          <t>L0238229</t>
        </is>
      </c>
      <c r="Y11088" t="inlineStr">
        <is>
          <t>2026-08-05</t>
        </is>
      </c>
      <c r="Z11088" t="inlineStr">
        <is>
          <t>home_use</t>
        </is>
      </c>
      <c r="AA11088" t="inlineStr">
        <is>
          <t>IMP01310</t>
        </is>
      </c>
      <c r="AB11088" t="inlineStr">
        <is>
          <t>T109167</t>
        </is>
      </c>
      <c r="AC11088" s="32" t="n">
        <v>233760.43</v>
      </c>
      <c r="AD11088" s="32" t="n">
        <v>25012.37</v>
      </c>
      <c r="AE11088" s="35">
        <f>(LEFT(Y11088,4)-Parameters!$B$23)*12+MID(Y11088,6,2)-Parameters!$B$24+1</f>
        <v/>
      </c>
    </row>
    <row r="11089">
      <c r="X11089" t="inlineStr">
        <is>
          <t>L0238230</t>
        </is>
      </c>
      <c r="Y11089" t="inlineStr">
        <is>
          <t>2026-08-05</t>
        </is>
      </c>
      <c r="Z11089" t="inlineStr">
        <is>
          <t>home_use</t>
        </is>
      </c>
      <c r="AA11089" t="inlineStr">
        <is>
          <t>IMP01310</t>
        </is>
      </c>
      <c r="AB11089" t="inlineStr">
        <is>
          <t>T109167</t>
        </is>
      </c>
      <c r="AC11089" s="32" t="n">
        <v>1330886.77</v>
      </c>
      <c r="AD11089" s="32" t="n">
        <v>142404.88</v>
      </c>
      <c r="AE11089" s="35">
        <f>(LEFT(Y11089,4)-Parameters!$B$23)*12+MID(Y11089,6,2)-Parameters!$B$24+1</f>
        <v/>
      </c>
    </row>
    <row r="11090">
      <c r="X11090" t="inlineStr">
        <is>
          <t>L0238455</t>
        </is>
      </c>
      <c r="Y11090" t="inlineStr">
        <is>
          <t>2026-08-06</t>
        </is>
      </c>
      <c r="Z11090" t="inlineStr">
        <is>
          <t>home_use</t>
        </is>
      </c>
      <c r="AA11090" t="inlineStr">
        <is>
          <t>IMP01310</t>
        </is>
      </c>
      <c r="AB11090" t="inlineStr">
        <is>
          <t>T109167</t>
        </is>
      </c>
      <c r="AC11090" s="32" t="n">
        <v>264205.99</v>
      </c>
      <c r="AD11090" s="32" t="n">
        <v>28270.04</v>
      </c>
      <c r="AE11090" s="35">
        <f>(LEFT(Y11090,4)-Parameters!$B$23)*12+MID(Y11090,6,2)-Parameters!$B$24+1</f>
        <v/>
      </c>
    </row>
    <row r="11091">
      <c r="X11091" t="inlineStr">
        <is>
          <t>L0238456</t>
        </is>
      </c>
      <c r="Y11091" t="inlineStr">
        <is>
          <t>2026-08-06</t>
        </is>
      </c>
      <c r="Z11091" t="inlineStr">
        <is>
          <t>home_use</t>
        </is>
      </c>
      <c r="AA11091" t="inlineStr">
        <is>
          <t>IMP01310</t>
        </is>
      </c>
      <c r="AB11091" t="inlineStr">
        <is>
          <t>T109167</t>
        </is>
      </c>
      <c r="AC11091" s="32" t="n">
        <v>750888.92</v>
      </c>
      <c r="AD11091" s="32" t="n">
        <v>80345.11</v>
      </c>
      <c r="AE11091" s="35">
        <f>(LEFT(Y11091,4)-Parameters!$B$23)*12+MID(Y11091,6,2)-Parameters!$B$24+1</f>
        <v/>
      </c>
    </row>
    <row r="11092">
      <c r="X11092" t="inlineStr">
        <is>
          <t>L0238457</t>
        </is>
      </c>
      <c r="Y11092" t="inlineStr">
        <is>
          <t>2026-08-06</t>
        </is>
      </c>
      <c r="Z11092" t="inlineStr">
        <is>
          <t>home_use</t>
        </is>
      </c>
      <c r="AA11092" t="inlineStr">
        <is>
          <t>IMP01310</t>
        </is>
      </c>
      <c r="AB11092" t="inlineStr">
        <is>
          <t>T109167</t>
        </is>
      </c>
      <c r="AC11092" s="32" t="n">
        <v>681440.36</v>
      </c>
      <c r="AD11092" s="32" t="n">
        <v>72914.12</v>
      </c>
      <c r="AE11092" s="35">
        <f>(LEFT(Y11092,4)-Parameters!$B$23)*12+MID(Y11092,6,2)-Parameters!$B$24+1</f>
        <v/>
      </c>
    </row>
    <row r="11093">
      <c r="X11093" t="inlineStr">
        <is>
          <t>L0238458</t>
        </is>
      </c>
      <c r="Y11093" t="inlineStr">
        <is>
          <t>2026-08-06</t>
        </is>
      </c>
      <c r="Z11093" t="inlineStr">
        <is>
          <t>home_use</t>
        </is>
      </c>
      <c r="AA11093" t="inlineStr">
        <is>
          <t>IMP01310</t>
        </is>
      </c>
      <c r="AB11093" t="inlineStr">
        <is>
          <t>T109167</t>
        </is>
      </c>
      <c r="AC11093" s="32" t="n">
        <v>791549.3</v>
      </c>
      <c r="AD11093" s="32" t="n">
        <v>84695.77</v>
      </c>
      <c r="AE11093" s="35">
        <f>(LEFT(Y11093,4)-Parameters!$B$23)*12+MID(Y11093,6,2)-Parameters!$B$24+1</f>
        <v/>
      </c>
    </row>
    <row r="11094">
      <c r="X11094" t="inlineStr">
        <is>
          <t>L0238459</t>
        </is>
      </c>
      <c r="Y11094" t="inlineStr">
        <is>
          <t>2026-08-06</t>
        </is>
      </c>
      <c r="Z11094" t="inlineStr">
        <is>
          <t>warehouse_out</t>
        </is>
      </c>
      <c r="AA11094" t="inlineStr">
        <is>
          <t>IMP01310</t>
        </is>
      </c>
      <c r="AB11094" t="inlineStr">
        <is>
          <t>T109167</t>
        </is>
      </c>
      <c r="AC11094" s="32" t="n">
        <v>565357.27</v>
      </c>
      <c r="AD11094" s="32" t="n">
        <v>60493.23</v>
      </c>
      <c r="AE11094" s="35">
        <f>(LEFT(Y11094,4)-Parameters!$B$23)*12+MID(Y11094,6,2)-Parameters!$B$24+1</f>
        <v/>
      </c>
    </row>
    <row r="11095">
      <c r="X11095" t="inlineStr">
        <is>
          <t>L0238460</t>
        </is>
      </c>
      <c r="Y11095" t="inlineStr">
        <is>
          <t>2026-08-06</t>
        </is>
      </c>
      <c r="Z11095" t="inlineStr">
        <is>
          <t>home_use</t>
        </is>
      </c>
      <c r="AA11095" t="inlineStr">
        <is>
          <t>IMP01310</t>
        </is>
      </c>
      <c r="AB11095" t="inlineStr">
        <is>
          <t>T109167</t>
        </is>
      </c>
      <c r="AC11095" s="32" t="n">
        <v>803222.7</v>
      </c>
      <c r="AD11095" s="32" t="n">
        <v>85944.83</v>
      </c>
      <c r="AE11095" s="35">
        <f>(LEFT(Y11095,4)-Parameters!$B$23)*12+MID(Y11095,6,2)-Parameters!$B$24+1</f>
        <v/>
      </c>
    </row>
    <row r="11096">
      <c r="X11096" t="inlineStr">
        <is>
          <t>L0238461</t>
        </is>
      </c>
      <c r="Y11096" t="inlineStr">
        <is>
          <t>2026-08-06</t>
        </is>
      </c>
      <c r="Z11096" t="inlineStr">
        <is>
          <t>home_use</t>
        </is>
      </c>
      <c r="AA11096" t="inlineStr">
        <is>
          <t>IMP01310</t>
        </is>
      </c>
      <c r="AB11096" t="inlineStr">
        <is>
          <t>T109167</t>
        </is>
      </c>
      <c r="AC11096" s="32" t="n">
        <v>3959380.09</v>
      </c>
      <c r="AD11096" s="32" t="n">
        <v>514719.41</v>
      </c>
      <c r="AE11096" s="35">
        <f>(LEFT(Y11096,4)-Parameters!$B$23)*12+MID(Y11096,6,2)-Parameters!$B$24+1</f>
        <v/>
      </c>
    </row>
    <row r="11097">
      <c r="X11097" t="inlineStr">
        <is>
          <t>L0238693</t>
        </is>
      </c>
      <c r="Y11097" t="inlineStr">
        <is>
          <t>2026-08-07</t>
        </is>
      </c>
      <c r="Z11097" t="inlineStr">
        <is>
          <t>home_use</t>
        </is>
      </c>
      <c r="AA11097" t="inlineStr">
        <is>
          <t>IMP01310</t>
        </is>
      </c>
      <c r="AB11097" t="inlineStr">
        <is>
          <t>T109167</t>
        </is>
      </c>
      <c r="AC11097" s="32" t="n">
        <v>442094.15</v>
      </c>
      <c r="AD11097" s="32" t="n">
        <v>50840.83</v>
      </c>
      <c r="AE11097" s="35">
        <f>(LEFT(Y11097,4)-Parameters!$B$23)*12+MID(Y11097,6,2)-Parameters!$B$24+1</f>
        <v/>
      </c>
    </row>
    <row r="11098">
      <c r="X11098" t="inlineStr">
        <is>
          <t>L0238958</t>
        </is>
      </c>
      <c r="Y11098" t="inlineStr">
        <is>
          <t>2026-08-08</t>
        </is>
      </c>
      <c r="Z11098" t="inlineStr">
        <is>
          <t>home_use</t>
        </is>
      </c>
      <c r="AA11098" t="inlineStr">
        <is>
          <t>IMP01310</t>
        </is>
      </c>
      <c r="AB11098" t="inlineStr">
        <is>
          <t>T109167</t>
        </is>
      </c>
      <c r="AC11098" s="32" t="n">
        <v>532159.15</v>
      </c>
      <c r="AD11098" s="32" t="n">
        <v>56941.03</v>
      </c>
      <c r="AE11098" s="35">
        <f>(LEFT(Y11098,4)-Parameters!$B$23)*12+MID(Y11098,6,2)-Parameters!$B$24+1</f>
        <v/>
      </c>
    </row>
    <row r="11099">
      <c r="X11099" t="inlineStr">
        <is>
          <t>L0238961</t>
        </is>
      </c>
      <c r="Y11099" t="inlineStr">
        <is>
          <t>2026-08-08</t>
        </is>
      </c>
      <c r="Z11099" t="inlineStr">
        <is>
          <t>home_use</t>
        </is>
      </c>
      <c r="AA11099" t="inlineStr">
        <is>
          <t>IMP01310</t>
        </is>
      </c>
      <c r="AB11099" t="inlineStr">
        <is>
          <t>T109167</t>
        </is>
      </c>
      <c r="AC11099" s="32" t="n">
        <v>1296527.18</v>
      </c>
      <c r="AD11099" s="32" t="n">
        <v>138728.41</v>
      </c>
      <c r="AE11099" s="35">
        <f>(LEFT(Y11099,4)-Parameters!$B$23)*12+MID(Y11099,6,2)-Parameters!$B$24+1</f>
        <v/>
      </c>
    </row>
    <row r="11100">
      <c r="X11100" t="inlineStr">
        <is>
          <t>L0238962</t>
        </is>
      </c>
      <c r="Y11100" t="inlineStr">
        <is>
          <t>2026-08-08</t>
        </is>
      </c>
      <c r="Z11100" t="inlineStr">
        <is>
          <t>home_use</t>
        </is>
      </c>
      <c r="AA11100" t="inlineStr">
        <is>
          <t>IMP01310</t>
        </is>
      </c>
      <c r="AB11100" t="inlineStr">
        <is>
          <t>T109167</t>
        </is>
      </c>
      <c r="AC11100" s="32" t="n">
        <v>1160774.37</v>
      </c>
      <c r="AD11100" s="32" t="n">
        <v>124202.86</v>
      </c>
      <c r="AE11100" s="35">
        <f>(LEFT(Y11100,4)-Parameters!$B$23)*12+MID(Y11100,6,2)-Parameters!$B$24+1</f>
        <v/>
      </c>
    </row>
    <row r="11101">
      <c r="X11101" t="inlineStr">
        <is>
          <t>L0239199</t>
        </is>
      </c>
      <c r="Y11101" t="inlineStr">
        <is>
          <t>2026-08-09</t>
        </is>
      </c>
      <c r="Z11101" t="inlineStr">
        <is>
          <t>home_use</t>
        </is>
      </c>
      <c r="AA11101" t="inlineStr">
        <is>
          <t>IMP01310</t>
        </is>
      </c>
      <c r="AB11101" t="inlineStr">
        <is>
          <t>T109167</t>
        </is>
      </c>
      <c r="AC11101" s="32" t="n">
        <v>217886.8</v>
      </c>
      <c r="AD11101" s="32" t="n">
        <v>23313.89</v>
      </c>
      <c r="AE11101" s="35">
        <f>(LEFT(Y11101,4)-Parameters!$B$23)*12+MID(Y11101,6,2)-Parameters!$B$24+1</f>
        <v/>
      </c>
    </row>
    <row r="11102">
      <c r="X11102" t="inlineStr">
        <is>
          <t>L0239200</t>
        </is>
      </c>
      <c r="Y11102" t="inlineStr">
        <is>
          <t>2026-08-09</t>
        </is>
      </c>
      <c r="Z11102" t="inlineStr">
        <is>
          <t>home_use</t>
        </is>
      </c>
      <c r="AA11102" t="inlineStr">
        <is>
          <t>IMP01310</t>
        </is>
      </c>
      <c r="AB11102" t="inlineStr">
        <is>
          <t>T109167</t>
        </is>
      </c>
      <c r="AC11102" s="32" t="n">
        <v>510904.18</v>
      </c>
      <c r="AD11102" s="32" t="n">
        <v>54666.75</v>
      </c>
      <c r="AE11102" s="35">
        <f>(LEFT(Y11102,4)-Parameters!$B$23)*12+MID(Y11102,6,2)-Parameters!$B$24+1</f>
        <v/>
      </c>
    </row>
    <row r="11103">
      <c r="X11103" t="inlineStr">
        <is>
          <t>L0239201</t>
        </is>
      </c>
      <c r="Y11103" t="inlineStr">
        <is>
          <t>2026-08-09</t>
        </is>
      </c>
      <c r="Z11103" t="inlineStr">
        <is>
          <t>home_use</t>
        </is>
      </c>
      <c r="AA11103" t="inlineStr">
        <is>
          <t>IMP01310</t>
        </is>
      </c>
      <c r="AB11103" t="inlineStr">
        <is>
          <t>T109167</t>
        </is>
      </c>
      <c r="AC11103" s="32" t="n">
        <v>1612493.62</v>
      </c>
      <c r="AD11103" s="32" t="n">
        <v>172536.82</v>
      </c>
      <c r="AE11103" s="35">
        <f>(LEFT(Y11103,4)-Parameters!$B$23)*12+MID(Y11103,6,2)-Parameters!$B$24+1</f>
        <v/>
      </c>
    </row>
    <row r="11104">
      <c r="X11104" t="inlineStr">
        <is>
          <t>L0239202</t>
        </is>
      </c>
      <c r="Y11104" t="inlineStr">
        <is>
          <t>2026-08-09</t>
        </is>
      </c>
      <c r="Z11104" t="inlineStr">
        <is>
          <t>home_use</t>
        </is>
      </c>
      <c r="AA11104" t="inlineStr">
        <is>
          <t>IMP01310</t>
        </is>
      </c>
      <c r="AB11104" t="inlineStr">
        <is>
          <t>T109167</t>
        </is>
      </c>
      <c r="AC11104" s="32" t="n">
        <v>384247.47</v>
      </c>
      <c r="AD11104" s="32" t="n">
        <v>41114.48</v>
      </c>
      <c r="AE11104" s="35">
        <f>(LEFT(Y11104,4)-Parameters!$B$23)*12+MID(Y11104,6,2)-Parameters!$B$24+1</f>
        <v/>
      </c>
    </row>
    <row r="11105">
      <c r="X11105" t="inlineStr">
        <is>
          <t>L0239203</t>
        </is>
      </c>
      <c r="Y11105" t="inlineStr">
        <is>
          <t>2026-08-09</t>
        </is>
      </c>
      <c r="Z11105" t="inlineStr">
        <is>
          <t>home_use</t>
        </is>
      </c>
      <c r="AA11105" t="inlineStr">
        <is>
          <t>IMP01310</t>
        </is>
      </c>
      <c r="AB11105" t="inlineStr">
        <is>
          <t>T109167</t>
        </is>
      </c>
      <c r="AC11105" s="32" t="n">
        <v>890931.98</v>
      </c>
      <c r="AD11105" s="32" t="n">
        <v>95329.72</v>
      </c>
      <c r="AE11105" s="35">
        <f>(LEFT(Y11105,4)-Parameters!$B$23)*12+MID(Y11105,6,2)-Parameters!$B$24+1</f>
        <v/>
      </c>
    </row>
    <row r="11106">
      <c r="X11106" t="inlineStr">
        <is>
          <t>L0239204</t>
        </is>
      </c>
      <c r="Y11106" t="inlineStr">
        <is>
          <t>2026-08-09</t>
        </is>
      </c>
      <c r="Z11106" t="inlineStr">
        <is>
          <t>home_use</t>
        </is>
      </c>
      <c r="AA11106" t="inlineStr">
        <is>
          <t>IMP01310</t>
        </is>
      </c>
      <c r="AB11106" t="inlineStr">
        <is>
          <t>T109167</t>
        </is>
      </c>
      <c r="AC11106" s="32" t="n">
        <v>495800.68</v>
      </c>
      <c r="AD11106" s="32" t="n">
        <v>53050.67</v>
      </c>
      <c r="AE11106" s="35">
        <f>(LEFT(Y11106,4)-Parameters!$B$23)*12+MID(Y11106,6,2)-Parameters!$B$24+1</f>
        <v/>
      </c>
    </row>
    <row r="11107">
      <c r="X11107" t="inlineStr">
        <is>
          <t>L0239406</t>
        </is>
      </c>
      <c r="Y11107" t="inlineStr">
        <is>
          <t>2026-08-10</t>
        </is>
      </c>
      <c r="Z11107" t="inlineStr">
        <is>
          <t>home_use</t>
        </is>
      </c>
      <c r="AA11107" t="inlineStr">
        <is>
          <t>IMP01310</t>
        </is>
      </c>
      <c r="AB11107" t="inlineStr">
        <is>
          <t>T109167</t>
        </is>
      </c>
      <c r="AC11107" s="32" t="n">
        <v>710834</v>
      </c>
      <c r="AD11107" s="32" t="n">
        <v>71083.39999999999</v>
      </c>
      <c r="AE11107" s="35">
        <f>(LEFT(Y11107,4)-Parameters!$B$23)*12+MID(Y11107,6,2)-Parameters!$B$24+1</f>
        <v/>
      </c>
    </row>
    <row r="11108">
      <c r="X11108" t="inlineStr">
        <is>
          <t>L0239407</t>
        </is>
      </c>
      <c r="Y11108" t="inlineStr">
        <is>
          <t>2026-08-10</t>
        </is>
      </c>
      <c r="Z11108" t="inlineStr">
        <is>
          <t>home_use</t>
        </is>
      </c>
      <c r="AA11108" t="inlineStr">
        <is>
          <t>IMP01310</t>
        </is>
      </c>
      <c r="AB11108" t="inlineStr">
        <is>
          <t>T109167</t>
        </is>
      </c>
      <c r="AC11108" s="32" t="n">
        <v>339482.05</v>
      </c>
      <c r="AD11108" s="32" t="n">
        <v>36324.58</v>
      </c>
      <c r="AE11108" s="35">
        <f>(LEFT(Y11108,4)-Parameters!$B$23)*12+MID(Y11108,6,2)-Parameters!$B$24+1</f>
        <v/>
      </c>
    </row>
    <row r="11109">
      <c r="X11109" t="inlineStr">
        <is>
          <t>L0239409</t>
        </is>
      </c>
      <c r="Y11109" t="inlineStr">
        <is>
          <t>2026-08-10</t>
        </is>
      </c>
      <c r="Z11109" t="inlineStr">
        <is>
          <t>home_use</t>
        </is>
      </c>
      <c r="AA11109" t="inlineStr">
        <is>
          <t>IMP01310</t>
        </is>
      </c>
      <c r="AB11109" t="inlineStr">
        <is>
          <t>T109167</t>
        </is>
      </c>
      <c r="AC11109" s="32" t="n">
        <v>588994.6899999999</v>
      </c>
      <c r="AD11109" s="32" t="n">
        <v>63022.43</v>
      </c>
      <c r="AE11109" s="35">
        <f>(LEFT(Y11109,4)-Parameters!$B$23)*12+MID(Y11109,6,2)-Parameters!$B$24+1</f>
        <v/>
      </c>
    </row>
    <row r="11110">
      <c r="X11110" t="inlineStr">
        <is>
          <t>L0239410</t>
        </is>
      </c>
      <c r="Y11110" t="inlineStr">
        <is>
          <t>2026-08-10</t>
        </is>
      </c>
      <c r="Z11110" t="inlineStr">
        <is>
          <t>warehouse_out</t>
        </is>
      </c>
      <c r="AA11110" t="inlineStr">
        <is>
          <t>IMP01310</t>
        </is>
      </c>
      <c r="AB11110" t="inlineStr">
        <is>
          <t>T109167</t>
        </is>
      </c>
      <c r="AC11110" s="32" t="n">
        <v>2012067.99</v>
      </c>
      <c r="AD11110" s="32" t="n">
        <v>215291.27</v>
      </c>
      <c r="AE11110" s="35">
        <f>(LEFT(Y11110,4)-Parameters!$B$23)*12+MID(Y11110,6,2)-Parameters!$B$24+1</f>
        <v/>
      </c>
    </row>
    <row r="11111">
      <c r="X11111" t="inlineStr">
        <is>
          <t>L0239638</t>
        </is>
      </c>
      <c r="Y11111" t="inlineStr">
        <is>
          <t>2026-08-11</t>
        </is>
      </c>
      <c r="Z11111" t="inlineStr">
        <is>
          <t>home_use</t>
        </is>
      </c>
      <c r="AA11111" t="inlineStr">
        <is>
          <t>IMP01310</t>
        </is>
      </c>
      <c r="AB11111" t="inlineStr">
        <is>
          <t>T109167</t>
        </is>
      </c>
      <c r="AC11111" s="32" t="n">
        <v>640769.17</v>
      </c>
      <c r="AD11111" s="32" t="n">
        <v>68562.3</v>
      </c>
      <c r="AE11111" s="35">
        <f>(LEFT(Y11111,4)-Parameters!$B$23)*12+MID(Y11111,6,2)-Parameters!$B$24+1</f>
        <v/>
      </c>
    </row>
    <row r="11112">
      <c r="X11112" t="inlineStr">
        <is>
          <t>L0239639</t>
        </is>
      </c>
      <c r="Y11112" t="inlineStr">
        <is>
          <t>2026-08-11</t>
        </is>
      </c>
      <c r="Z11112" t="inlineStr">
        <is>
          <t>home_use</t>
        </is>
      </c>
      <c r="AA11112" t="inlineStr">
        <is>
          <t>IMP01310</t>
        </is>
      </c>
      <c r="AB11112" t="inlineStr">
        <is>
          <t>T109167</t>
        </is>
      </c>
      <c r="AC11112" s="32" t="n">
        <v>256162.14</v>
      </c>
      <c r="AD11112" s="32" t="n">
        <v>27409.35</v>
      </c>
      <c r="AE11112" s="35">
        <f>(LEFT(Y11112,4)-Parameters!$B$23)*12+MID(Y11112,6,2)-Parameters!$B$24+1</f>
        <v/>
      </c>
    </row>
    <row r="11113">
      <c r="X11113" t="inlineStr">
        <is>
          <t>L0239640</t>
        </is>
      </c>
      <c r="Y11113" t="inlineStr">
        <is>
          <t>2026-08-11</t>
        </is>
      </c>
      <c r="Z11113" t="inlineStr">
        <is>
          <t>home_use</t>
        </is>
      </c>
      <c r="AA11113" t="inlineStr">
        <is>
          <t>IMP01310</t>
        </is>
      </c>
      <c r="AB11113" t="inlineStr">
        <is>
          <t>T109167</t>
        </is>
      </c>
      <c r="AC11113" s="32" t="n">
        <v>944814.52</v>
      </c>
      <c r="AD11113" s="32" t="n">
        <v>101095.15</v>
      </c>
      <c r="AE11113" s="35">
        <f>(LEFT(Y11113,4)-Parameters!$B$23)*12+MID(Y11113,6,2)-Parameters!$B$24+1</f>
        <v/>
      </c>
    </row>
    <row r="11114">
      <c r="X11114" t="inlineStr">
        <is>
          <t>L0239881</t>
        </is>
      </c>
      <c r="Y11114" t="inlineStr">
        <is>
          <t>2026-08-12</t>
        </is>
      </c>
      <c r="Z11114" t="inlineStr">
        <is>
          <t>home_use</t>
        </is>
      </c>
      <c r="AA11114" t="inlineStr">
        <is>
          <t>IMP01310</t>
        </is>
      </c>
      <c r="AB11114" t="inlineStr">
        <is>
          <t>T109167</t>
        </is>
      </c>
      <c r="AC11114" s="32" t="n">
        <v>893196.15</v>
      </c>
      <c r="AD11114" s="32" t="n">
        <v>95571.99000000001</v>
      </c>
      <c r="AE11114" s="35">
        <f>(LEFT(Y11114,4)-Parameters!$B$23)*12+MID(Y11114,6,2)-Parameters!$B$24+1</f>
        <v/>
      </c>
    </row>
    <row r="11115">
      <c r="X11115" t="inlineStr">
        <is>
          <t>L0239882</t>
        </is>
      </c>
      <c r="Y11115" t="inlineStr">
        <is>
          <t>2026-08-12</t>
        </is>
      </c>
      <c r="Z11115" t="inlineStr">
        <is>
          <t>home_use</t>
        </is>
      </c>
      <c r="AA11115" t="inlineStr">
        <is>
          <t>IMP01310</t>
        </is>
      </c>
      <c r="AB11115" t="inlineStr">
        <is>
          <t>T109167</t>
        </is>
      </c>
      <c r="AC11115" s="32" t="n">
        <v>4000769.78</v>
      </c>
      <c r="AD11115" s="32" t="n">
        <v>428082.37</v>
      </c>
      <c r="AE11115" s="35">
        <f>(LEFT(Y11115,4)-Parameters!$B$23)*12+MID(Y11115,6,2)-Parameters!$B$24+1</f>
        <v/>
      </c>
    </row>
    <row r="11116">
      <c r="X11116" t="inlineStr">
        <is>
          <t>L0239883</t>
        </is>
      </c>
      <c r="Y11116" t="inlineStr">
        <is>
          <t>2026-08-12</t>
        </is>
      </c>
      <c r="Z11116" t="inlineStr">
        <is>
          <t>home_use</t>
        </is>
      </c>
      <c r="AA11116" t="inlineStr">
        <is>
          <t>IMP01310</t>
        </is>
      </c>
      <c r="AB11116" t="inlineStr">
        <is>
          <t>T109167</t>
        </is>
      </c>
      <c r="AC11116" s="32" t="n">
        <v>594276.89</v>
      </c>
      <c r="AD11116" s="32" t="n">
        <v>63587.63</v>
      </c>
      <c r="AE11116" s="35">
        <f>(LEFT(Y11116,4)-Parameters!$B$23)*12+MID(Y11116,6,2)-Parameters!$B$24+1</f>
        <v/>
      </c>
    </row>
    <row r="11117">
      <c r="X11117" t="inlineStr">
        <is>
          <t>L0239884</t>
        </is>
      </c>
      <c r="Y11117" t="inlineStr">
        <is>
          <t>2026-08-12</t>
        </is>
      </c>
      <c r="Z11117" t="inlineStr">
        <is>
          <t>home_use</t>
        </is>
      </c>
      <c r="AA11117" t="inlineStr">
        <is>
          <t>IMP01310</t>
        </is>
      </c>
      <c r="AB11117" t="inlineStr">
        <is>
          <t>T109167</t>
        </is>
      </c>
      <c r="AC11117" s="32" t="n">
        <v>1159121.17</v>
      </c>
      <c r="AD11117" s="32" t="n">
        <v>150685.75</v>
      </c>
      <c r="AE11117" s="35">
        <f>(LEFT(Y11117,4)-Parameters!$B$23)*12+MID(Y11117,6,2)-Parameters!$B$24+1</f>
        <v/>
      </c>
    </row>
    <row r="11118">
      <c r="X11118" t="inlineStr">
        <is>
          <t>L0239885</t>
        </is>
      </c>
      <c r="Y11118" t="inlineStr">
        <is>
          <t>2026-08-12</t>
        </is>
      </c>
      <c r="Z11118" t="inlineStr">
        <is>
          <t>home_use</t>
        </is>
      </c>
      <c r="AA11118" t="inlineStr">
        <is>
          <t>IMP01310</t>
        </is>
      </c>
      <c r="AB11118" t="inlineStr">
        <is>
          <t>T109167</t>
        </is>
      </c>
      <c r="AC11118" s="32" t="n">
        <v>2160973.36</v>
      </c>
      <c r="AD11118" s="32" t="n">
        <v>263638.75</v>
      </c>
      <c r="AE11118" s="35">
        <f>(LEFT(Y11118,4)-Parameters!$B$23)*12+MID(Y11118,6,2)-Parameters!$B$24+1</f>
        <v/>
      </c>
    </row>
    <row r="11119">
      <c r="X11119" t="inlineStr">
        <is>
          <t>L0239886</t>
        </is>
      </c>
      <c r="Y11119" t="inlineStr">
        <is>
          <t>2026-08-12</t>
        </is>
      </c>
      <c r="Z11119" t="inlineStr">
        <is>
          <t>home_use</t>
        </is>
      </c>
      <c r="AA11119" t="inlineStr">
        <is>
          <t>IMP01310</t>
        </is>
      </c>
      <c r="AB11119" t="inlineStr">
        <is>
          <t>T109167</t>
        </is>
      </c>
      <c r="AC11119" s="32" t="n">
        <v>3174896.34</v>
      </c>
      <c r="AD11119" s="32" t="n">
        <v>396862.04</v>
      </c>
      <c r="AE11119" s="35">
        <f>(LEFT(Y11119,4)-Parameters!$B$23)*12+MID(Y11119,6,2)-Parameters!$B$24+1</f>
        <v/>
      </c>
    </row>
    <row r="11120">
      <c r="X11120" t="inlineStr">
        <is>
          <t>L0239887</t>
        </is>
      </c>
      <c r="Y11120" t="inlineStr">
        <is>
          <t>2026-08-12</t>
        </is>
      </c>
      <c r="Z11120" t="inlineStr">
        <is>
          <t>home_use</t>
        </is>
      </c>
      <c r="AA11120" t="inlineStr">
        <is>
          <t>IMP01310</t>
        </is>
      </c>
      <c r="AB11120" t="inlineStr">
        <is>
          <t>T109167</t>
        </is>
      </c>
      <c r="AC11120" s="32" t="n">
        <v>1230389.95</v>
      </c>
      <c r="AD11120" s="32" t="n">
        <v>131651.72</v>
      </c>
      <c r="AE11120" s="35">
        <f>(LEFT(Y11120,4)-Parameters!$B$23)*12+MID(Y11120,6,2)-Parameters!$B$24+1</f>
        <v/>
      </c>
    </row>
    <row r="11121">
      <c r="X11121" t="inlineStr">
        <is>
          <t>L0239888</t>
        </is>
      </c>
      <c r="Y11121" t="inlineStr">
        <is>
          <t>2026-08-12</t>
        </is>
      </c>
      <c r="Z11121" t="inlineStr">
        <is>
          <t>home_use</t>
        </is>
      </c>
      <c r="AA11121" t="inlineStr">
        <is>
          <t>IMP01310</t>
        </is>
      </c>
      <c r="AB11121" t="inlineStr">
        <is>
          <t>T109167</t>
        </is>
      </c>
      <c r="AC11121" s="32" t="n">
        <v>510319.02</v>
      </c>
      <c r="AD11121" s="32" t="n">
        <v>54604.13</v>
      </c>
      <c r="AE11121" s="35">
        <f>(LEFT(Y11121,4)-Parameters!$B$23)*12+MID(Y11121,6,2)-Parameters!$B$24+1</f>
        <v/>
      </c>
    </row>
    <row r="11122">
      <c r="X11122" t="inlineStr">
        <is>
          <t>L0239889</t>
        </is>
      </c>
      <c r="Y11122" t="inlineStr">
        <is>
          <t>2026-08-12</t>
        </is>
      </c>
      <c r="Z11122" t="inlineStr">
        <is>
          <t>home_use</t>
        </is>
      </c>
      <c r="AA11122" t="inlineStr">
        <is>
          <t>IMP01310</t>
        </is>
      </c>
      <c r="AB11122" t="inlineStr">
        <is>
          <t>T109167</t>
        </is>
      </c>
      <c r="AC11122" s="32" t="n">
        <v>475180.17</v>
      </c>
      <c r="AD11122" s="32" t="n">
        <v>50844.28</v>
      </c>
      <c r="AE11122" s="35">
        <f>(LEFT(Y11122,4)-Parameters!$B$23)*12+MID(Y11122,6,2)-Parameters!$B$24+1</f>
        <v/>
      </c>
    </row>
    <row r="11123">
      <c r="X11123" t="inlineStr">
        <is>
          <t>L0240114</t>
        </is>
      </c>
      <c r="Y11123" t="inlineStr">
        <is>
          <t>2026-08-13</t>
        </is>
      </c>
      <c r="Z11123" t="inlineStr">
        <is>
          <t>home_use</t>
        </is>
      </c>
      <c r="AA11123" t="inlineStr">
        <is>
          <t>IMP01310</t>
        </is>
      </c>
      <c r="AB11123" t="inlineStr">
        <is>
          <t>T109167</t>
        </is>
      </c>
      <c r="AC11123" s="32" t="n">
        <v>1640278.77</v>
      </c>
      <c r="AD11123" s="32" t="n">
        <v>175509.83</v>
      </c>
      <c r="AE11123" s="35">
        <f>(LEFT(Y11123,4)-Parameters!$B$23)*12+MID(Y11123,6,2)-Parameters!$B$24+1</f>
        <v/>
      </c>
    </row>
    <row r="11124">
      <c r="X11124" t="inlineStr">
        <is>
          <t>L0240115</t>
        </is>
      </c>
      <c r="Y11124" t="inlineStr">
        <is>
          <t>2026-08-13</t>
        </is>
      </c>
      <c r="Z11124" t="inlineStr">
        <is>
          <t>home_use</t>
        </is>
      </c>
      <c r="AA11124" t="inlineStr">
        <is>
          <t>IMP01310</t>
        </is>
      </c>
      <c r="AB11124" t="inlineStr">
        <is>
          <t>T109167</t>
        </is>
      </c>
      <c r="AC11124" s="32" t="n">
        <v>496726.75</v>
      </c>
      <c r="AD11124" s="32" t="n">
        <v>53149.76</v>
      </c>
      <c r="AE11124" s="35">
        <f>(LEFT(Y11124,4)-Parameters!$B$23)*12+MID(Y11124,6,2)-Parameters!$B$24+1</f>
        <v/>
      </c>
    </row>
    <row r="11125">
      <c r="X11125" t="inlineStr">
        <is>
          <t>L0240116</t>
        </is>
      </c>
      <c r="Y11125" t="inlineStr">
        <is>
          <t>2026-08-13</t>
        </is>
      </c>
      <c r="Z11125" t="inlineStr">
        <is>
          <t>home_use</t>
        </is>
      </c>
      <c r="AA11125" t="inlineStr">
        <is>
          <t>IMP01310</t>
        </is>
      </c>
      <c r="AB11125" t="inlineStr">
        <is>
          <t>T109167</t>
        </is>
      </c>
      <c r="AC11125" s="32" t="n">
        <v>528248.78</v>
      </c>
      <c r="AD11125" s="32" t="n">
        <v>56522.62</v>
      </c>
      <c r="AE11125" s="35">
        <f>(LEFT(Y11125,4)-Parameters!$B$23)*12+MID(Y11125,6,2)-Parameters!$B$24+1</f>
        <v/>
      </c>
    </row>
    <row r="11126">
      <c r="X11126" t="inlineStr">
        <is>
          <t>L0240117</t>
        </is>
      </c>
      <c r="Y11126" t="inlineStr">
        <is>
          <t>2026-08-13</t>
        </is>
      </c>
      <c r="Z11126" t="inlineStr">
        <is>
          <t>home_use</t>
        </is>
      </c>
      <c r="AA11126" t="inlineStr">
        <is>
          <t>IMP01310</t>
        </is>
      </c>
      <c r="AB11126" t="inlineStr">
        <is>
          <t>T109167</t>
        </is>
      </c>
      <c r="AC11126" s="32" t="n">
        <v>562377.22</v>
      </c>
      <c r="AD11126" s="32" t="n">
        <v>56237.72</v>
      </c>
      <c r="AE11126" s="35">
        <f>(LEFT(Y11126,4)-Parameters!$B$23)*12+MID(Y11126,6,2)-Parameters!$B$24+1</f>
        <v/>
      </c>
    </row>
    <row r="11127">
      <c r="X11127" t="inlineStr">
        <is>
          <t>L0240385</t>
        </is>
      </c>
      <c r="Y11127" t="inlineStr">
        <is>
          <t>2026-08-14</t>
        </is>
      </c>
      <c r="Z11127" t="inlineStr">
        <is>
          <t>home_use</t>
        </is>
      </c>
      <c r="AA11127" t="inlineStr">
        <is>
          <t>IMP01310</t>
        </is>
      </c>
      <c r="AB11127" t="inlineStr">
        <is>
          <t>T109167</t>
        </is>
      </c>
      <c r="AC11127" s="32" t="n">
        <v>323355.54</v>
      </c>
      <c r="AD11127" s="32" t="n">
        <v>33952.33</v>
      </c>
      <c r="AE11127" s="35">
        <f>(LEFT(Y11127,4)-Parameters!$B$23)*12+MID(Y11127,6,2)-Parameters!$B$24+1</f>
        <v/>
      </c>
    </row>
    <row r="11128">
      <c r="X11128" t="inlineStr">
        <is>
          <t>L0240386</t>
        </is>
      </c>
      <c r="Y11128" t="inlineStr">
        <is>
          <t>2026-08-14</t>
        </is>
      </c>
      <c r="Z11128" t="inlineStr">
        <is>
          <t>home_use</t>
        </is>
      </c>
      <c r="AA11128" t="inlineStr">
        <is>
          <t>IMP01310</t>
        </is>
      </c>
      <c r="AB11128" t="inlineStr">
        <is>
          <t>T109167</t>
        </is>
      </c>
      <c r="AC11128" s="32" t="n">
        <v>409668.84</v>
      </c>
      <c r="AD11128" s="32" t="n">
        <v>43834.57</v>
      </c>
      <c r="AE11128" s="35">
        <f>(LEFT(Y11128,4)-Parameters!$B$23)*12+MID(Y11128,6,2)-Parameters!$B$24+1</f>
        <v/>
      </c>
    </row>
    <row r="11129">
      <c r="X11129" t="inlineStr">
        <is>
          <t>L0240387</t>
        </is>
      </c>
      <c r="Y11129" t="inlineStr">
        <is>
          <t>2026-08-14</t>
        </is>
      </c>
      <c r="Z11129" t="inlineStr">
        <is>
          <t>home_use</t>
        </is>
      </c>
      <c r="AA11129" t="inlineStr">
        <is>
          <t>IMP01310</t>
        </is>
      </c>
      <c r="AB11129" t="inlineStr">
        <is>
          <t>T109167</t>
        </is>
      </c>
      <c r="AC11129" s="32" t="n">
        <v>1379162.21</v>
      </c>
      <c r="AD11129" s="32" t="n">
        <v>147570.36</v>
      </c>
      <c r="AE11129" s="35">
        <f>(LEFT(Y11129,4)-Parameters!$B$23)*12+MID(Y11129,6,2)-Parameters!$B$24+1</f>
        <v/>
      </c>
    </row>
    <row r="11130">
      <c r="X11130" t="inlineStr">
        <is>
          <t>L0240388</t>
        </is>
      </c>
      <c r="Y11130" t="inlineStr">
        <is>
          <t>2026-08-14</t>
        </is>
      </c>
      <c r="Z11130" t="inlineStr">
        <is>
          <t>home_use</t>
        </is>
      </c>
      <c r="AA11130" t="inlineStr">
        <is>
          <t>IMP01310</t>
        </is>
      </c>
      <c r="AB11130" t="inlineStr">
        <is>
          <t>T109167</t>
        </is>
      </c>
      <c r="AC11130" s="32" t="n">
        <v>915683.58</v>
      </c>
      <c r="AD11130" s="32" t="n">
        <v>114460.45</v>
      </c>
      <c r="AE11130" s="35">
        <f>(LEFT(Y11130,4)-Parameters!$B$23)*12+MID(Y11130,6,2)-Parameters!$B$24+1</f>
        <v/>
      </c>
    </row>
    <row r="11131">
      <c r="X11131" t="inlineStr">
        <is>
          <t>L0240390</t>
        </is>
      </c>
      <c r="Y11131" t="inlineStr">
        <is>
          <t>2026-08-14</t>
        </is>
      </c>
      <c r="Z11131" t="inlineStr">
        <is>
          <t>home_use</t>
        </is>
      </c>
      <c r="AA11131" t="inlineStr">
        <is>
          <t>IMP01310</t>
        </is>
      </c>
      <c r="AB11131" t="inlineStr">
        <is>
          <t>T109167</t>
        </is>
      </c>
      <c r="AC11131" s="32" t="n">
        <v>711923.11</v>
      </c>
      <c r="AD11131" s="32" t="n">
        <v>76175.77</v>
      </c>
      <c r="AE11131" s="35">
        <f>(LEFT(Y11131,4)-Parameters!$B$23)*12+MID(Y11131,6,2)-Parameters!$B$24+1</f>
        <v/>
      </c>
    </row>
    <row r="11132">
      <c r="X11132" t="inlineStr">
        <is>
          <t>L0240391</t>
        </is>
      </c>
      <c r="Y11132" t="inlineStr">
        <is>
          <t>2026-08-14</t>
        </is>
      </c>
      <c r="Z11132" t="inlineStr">
        <is>
          <t>home_use</t>
        </is>
      </c>
      <c r="AA11132" t="inlineStr">
        <is>
          <t>IMP01310</t>
        </is>
      </c>
      <c r="AB11132" t="inlineStr">
        <is>
          <t>T109167</t>
        </is>
      </c>
      <c r="AC11132" s="32" t="n">
        <v>1031094.26</v>
      </c>
      <c r="AD11132" s="32" t="n">
        <v>110327.09</v>
      </c>
      <c r="AE11132" s="35">
        <f>(LEFT(Y11132,4)-Parameters!$B$23)*12+MID(Y11132,6,2)-Parameters!$B$24+1</f>
        <v/>
      </c>
    </row>
    <row r="11133">
      <c r="X11133" t="inlineStr">
        <is>
          <t>L0240609</t>
        </is>
      </c>
      <c r="Y11133" t="inlineStr">
        <is>
          <t>2026-08-15</t>
        </is>
      </c>
      <c r="Z11133" t="inlineStr">
        <is>
          <t>home_use</t>
        </is>
      </c>
      <c r="AA11133" t="inlineStr">
        <is>
          <t>IMP01310</t>
        </is>
      </c>
      <c r="AB11133" t="inlineStr">
        <is>
          <t>T109167</t>
        </is>
      </c>
      <c r="AC11133" s="32" t="n">
        <v>597372.83</v>
      </c>
      <c r="AD11133" s="32" t="n">
        <v>63918.89</v>
      </c>
      <c r="AE11133" s="35">
        <f>(LEFT(Y11133,4)-Parameters!$B$23)*12+MID(Y11133,6,2)-Parameters!$B$24+1</f>
        <v/>
      </c>
    </row>
    <row r="11134">
      <c r="X11134" t="inlineStr">
        <is>
          <t>L0240610</t>
        </is>
      </c>
      <c r="Y11134" t="inlineStr">
        <is>
          <t>2026-08-15</t>
        </is>
      </c>
      <c r="Z11134" t="inlineStr">
        <is>
          <t>home_use</t>
        </is>
      </c>
      <c r="AA11134" t="inlineStr">
        <is>
          <t>IMP01310</t>
        </is>
      </c>
      <c r="AB11134" t="inlineStr">
        <is>
          <t>T109167</t>
        </is>
      </c>
      <c r="AC11134" s="32" t="n">
        <v>684062.55</v>
      </c>
      <c r="AD11134" s="32" t="n">
        <v>73194.69</v>
      </c>
      <c r="AE11134" s="35">
        <f>(LEFT(Y11134,4)-Parameters!$B$23)*12+MID(Y11134,6,2)-Parameters!$B$24+1</f>
        <v/>
      </c>
    </row>
    <row r="11135">
      <c r="X11135" t="inlineStr">
        <is>
          <t>L0240611</t>
        </is>
      </c>
      <c r="Y11135" t="inlineStr">
        <is>
          <t>2026-08-15</t>
        </is>
      </c>
      <c r="Z11135" t="inlineStr">
        <is>
          <t>home_use</t>
        </is>
      </c>
      <c r="AA11135" t="inlineStr">
        <is>
          <t>IMP01310</t>
        </is>
      </c>
      <c r="AB11135" t="inlineStr">
        <is>
          <t>T109167</t>
        </is>
      </c>
      <c r="AC11135" s="32" t="n">
        <v>1002765.78</v>
      </c>
      <c r="AD11135" s="32" t="n">
        <v>107295.94</v>
      </c>
      <c r="AE11135" s="35">
        <f>(LEFT(Y11135,4)-Parameters!$B$23)*12+MID(Y11135,6,2)-Parameters!$B$24+1</f>
        <v/>
      </c>
    </row>
    <row r="11136">
      <c r="X11136" t="inlineStr">
        <is>
          <t>L0240612</t>
        </is>
      </c>
      <c r="Y11136" t="inlineStr">
        <is>
          <t>2026-08-15</t>
        </is>
      </c>
      <c r="Z11136" t="inlineStr">
        <is>
          <t>home_use</t>
        </is>
      </c>
      <c r="AA11136" t="inlineStr">
        <is>
          <t>IMP01310</t>
        </is>
      </c>
      <c r="AB11136" t="inlineStr">
        <is>
          <t>T109167</t>
        </is>
      </c>
      <c r="AC11136" s="32" t="n">
        <v>881422.04</v>
      </c>
      <c r="AD11136" s="32" t="n">
        <v>94312.16</v>
      </c>
      <c r="AE11136" s="35">
        <f>(LEFT(Y11136,4)-Parameters!$B$23)*12+MID(Y11136,6,2)-Parameters!$B$24+1</f>
        <v/>
      </c>
    </row>
    <row r="11137">
      <c r="X11137" t="inlineStr">
        <is>
          <t>L0240613</t>
        </is>
      </c>
      <c r="Y11137" t="inlineStr">
        <is>
          <t>2026-08-15</t>
        </is>
      </c>
      <c r="Z11137" t="inlineStr">
        <is>
          <t>home_use</t>
        </is>
      </c>
      <c r="AA11137" t="inlineStr">
        <is>
          <t>IMP01310</t>
        </is>
      </c>
      <c r="AB11137" t="inlineStr">
        <is>
          <t>T109167</t>
        </is>
      </c>
      <c r="AC11137" s="32" t="n">
        <v>833337.14</v>
      </c>
      <c r="AD11137" s="32" t="n">
        <v>108333.83</v>
      </c>
      <c r="AE11137" s="35">
        <f>(LEFT(Y11137,4)-Parameters!$B$23)*12+MID(Y11137,6,2)-Parameters!$B$24+1</f>
        <v/>
      </c>
    </row>
    <row r="11138">
      <c r="X11138" t="inlineStr">
        <is>
          <t>L0240614</t>
        </is>
      </c>
      <c r="Y11138" t="inlineStr">
        <is>
          <t>2026-08-15</t>
        </is>
      </c>
      <c r="Z11138" t="inlineStr">
        <is>
          <t>home_use</t>
        </is>
      </c>
      <c r="AA11138" t="inlineStr">
        <is>
          <t>IMP01310</t>
        </is>
      </c>
      <c r="AB11138" t="inlineStr">
        <is>
          <t>T109167</t>
        </is>
      </c>
      <c r="AC11138" s="32" t="n">
        <v>1130939.81</v>
      </c>
      <c r="AD11138" s="32" t="n">
        <v>121010.56</v>
      </c>
      <c r="AE11138" s="35">
        <f>(LEFT(Y11138,4)-Parameters!$B$23)*12+MID(Y11138,6,2)-Parameters!$B$24+1</f>
        <v/>
      </c>
    </row>
    <row r="11139">
      <c r="X11139" t="inlineStr">
        <is>
          <t>L0240615</t>
        </is>
      </c>
      <c r="Y11139" t="inlineStr">
        <is>
          <t>2026-08-15</t>
        </is>
      </c>
      <c r="Z11139" t="inlineStr">
        <is>
          <t>warehouse_out</t>
        </is>
      </c>
      <c r="AA11139" t="inlineStr">
        <is>
          <t>IMP01310</t>
        </is>
      </c>
      <c r="AB11139" t="inlineStr">
        <is>
          <t>T109167</t>
        </is>
      </c>
      <c r="AC11139" s="32" t="n">
        <v>3272700.45</v>
      </c>
      <c r="AD11139" s="32" t="n">
        <v>350178.95</v>
      </c>
      <c r="AE11139" s="35">
        <f>(LEFT(Y11139,4)-Parameters!$B$23)*12+MID(Y11139,6,2)-Parameters!$B$24+1</f>
        <v/>
      </c>
    </row>
    <row r="11140">
      <c r="X11140" t="inlineStr">
        <is>
          <t>L0240832</t>
        </is>
      </c>
      <c r="Y11140" t="inlineStr">
        <is>
          <t>2026-08-16</t>
        </is>
      </c>
      <c r="Z11140" t="inlineStr">
        <is>
          <t>home_use</t>
        </is>
      </c>
      <c r="AA11140" t="inlineStr">
        <is>
          <t>IMP01310</t>
        </is>
      </c>
      <c r="AB11140" t="inlineStr">
        <is>
          <t>T109167</t>
        </is>
      </c>
      <c r="AC11140" s="32" t="n">
        <v>269109.46</v>
      </c>
      <c r="AD11140" s="32" t="n">
        <v>28794.71</v>
      </c>
      <c r="AE11140" s="35">
        <f>(LEFT(Y11140,4)-Parameters!$B$23)*12+MID(Y11140,6,2)-Parameters!$B$24+1</f>
        <v/>
      </c>
    </row>
    <row r="11141">
      <c r="X11141" t="inlineStr">
        <is>
          <t>L0240833</t>
        </is>
      </c>
      <c r="Y11141" t="inlineStr">
        <is>
          <t>2026-08-16</t>
        </is>
      </c>
      <c r="Z11141" t="inlineStr">
        <is>
          <t>home_use</t>
        </is>
      </c>
      <c r="AA11141" t="inlineStr">
        <is>
          <t>IMP01310</t>
        </is>
      </c>
      <c r="AB11141" t="inlineStr">
        <is>
          <t>T109167</t>
        </is>
      </c>
      <c r="AC11141" s="32" t="n">
        <v>828832.14</v>
      </c>
      <c r="AD11141" s="32" t="n">
        <v>88685.03999999999</v>
      </c>
      <c r="AE11141" s="35">
        <f>(LEFT(Y11141,4)-Parameters!$B$23)*12+MID(Y11141,6,2)-Parameters!$B$24+1</f>
        <v/>
      </c>
    </row>
    <row r="11142">
      <c r="X11142" t="inlineStr">
        <is>
          <t>L0240834</t>
        </is>
      </c>
      <c r="Y11142" t="inlineStr">
        <is>
          <t>2026-08-16</t>
        </is>
      </c>
      <c r="Z11142" t="inlineStr">
        <is>
          <t>home_use</t>
        </is>
      </c>
      <c r="AA11142" t="inlineStr">
        <is>
          <t>IMP01310</t>
        </is>
      </c>
      <c r="AB11142" t="inlineStr">
        <is>
          <t>T109167</t>
        </is>
      </c>
      <c r="AC11142" s="32" t="n">
        <v>1531080.69</v>
      </c>
      <c r="AD11142" s="32" t="n">
        <v>199040.49</v>
      </c>
      <c r="AE11142" s="35">
        <f>(LEFT(Y11142,4)-Parameters!$B$23)*12+MID(Y11142,6,2)-Parameters!$B$24+1</f>
        <v/>
      </c>
    </row>
    <row r="11143">
      <c r="X11143" t="inlineStr">
        <is>
          <t>L0241045</t>
        </is>
      </c>
      <c r="Y11143" t="inlineStr">
        <is>
          <t>2026-08-17</t>
        </is>
      </c>
      <c r="Z11143" t="inlineStr">
        <is>
          <t>home_use</t>
        </is>
      </c>
      <c r="AA11143" t="inlineStr">
        <is>
          <t>IMP01310</t>
        </is>
      </c>
      <c r="AB11143" t="inlineStr">
        <is>
          <t>T109167</t>
        </is>
      </c>
      <c r="AC11143" s="32" t="n">
        <v>577689.45</v>
      </c>
      <c r="AD11143" s="32" t="n">
        <v>61812.77</v>
      </c>
      <c r="AE11143" s="35">
        <f>(LEFT(Y11143,4)-Parameters!$B$23)*12+MID(Y11143,6,2)-Parameters!$B$24+1</f>
        <v/>
      </c>
    </row>
    <row r="11144">
      <c r="X11144" t="inlineStr">
        <is>
          <t>L0241046</t>
        </is>
      </c>
      <c r="Y11144" t="inlineStr">
        <is>
          <t>2026-08-17</t>
        </is>
      </c>
      <c r="Z11144" t="inlineStr">
        <is>
          <t>home_use</t>
        </is>
      </c>
      <c r="AA11144" t="inlineStr">
        <is>
          <t>IMP01310</t>
        </is>
      </c>
      <c r="AB11144" t="inlineStr">
        <is>
          <t>T109167</t>
        </is>
      </c>
      <c r="AC11144" s="32" t="n">
        <v>1879113.99</v>
      </c>
      <c r="AD11144" s="32" t="n">
        <v>234889.25</v>
      </c>
      <c r="AE11144" s="35">
        <f>(LEFT(Y11144,4)-Parameters!$B$23)*12+MID(Y11144,6,2)-Parameters!$B$24+1</f>
        <v/>
      </c>
    </row>
    <row r="11145">
      <c r="X11145" t="inlineStr">
        <is>
          <t>L0241048</t>
        </is>
      </c>
      <c r="Y11145" t="inlineStr">
        <is>
          <t>2026-08-17</t>
        </is>
      </c>
      <c r="Z11145" t="inlineStr">
        <is>
          <t>home_use</t>
        </is>
      </c>
      <c r="AA11145" t="inlineStr">
        <is>
          <t>IMP01310</t>
        </is>
      </c>
      <c r="AB11145" t="inlineStr">
        <is>
          <t>T109167</t>
        </is>
      </c>
      <c r="AC11145" s="32" t="n">
        <v>1181271.78</v>
      </c>
      <c r="AD11145" s="32" t="n">
        <v>126396.08</v>
      </c>
      <c r="AE11145" s="35">
        <f>(LEFT(Y11145,4)-Parameters!$B$23)*12+MID(Y11145,6,2)-Parameters!$B$24+1</f>
        <v/>
      </c>
    </row>
    <row r="11146">
      <c r="X11146" t="inlineStr">
        <is>
          <t>L0241049</t>
        </is>
      </c>
      <c r="Y11146" t="inlineStr">
        <is>
          <t>2026-08-17</t>
        </is>
      </c>
      <c r="Z11146" t="inlineStr">
        <is>
          <t>home_use</t>
        </is>
      </c>
      <c r="AA11146" t="inlineStr">
        <is>
          <t>IMP01310</t>
        </is>
      </c>
      <c r="AB11146" t="inlineStr">
        <is>
          <t>T109167</t>
        </is>
      </c>
      <c r="AC11146" s="32" t="n">
        <v>225037.96</v>
      </c>
      <c r="AD11146" s="32" t="n">
        <v>24079.06</v>
      </c>
      <c r="AE11146" s="35">
        <f>(LEFT(Y11146,4)-Parameters!$B$23)*12+MID(Y11146,6,2)-Parameters!$B$24+1</f>
        <v/>
      </c>
    </row>
    <row r="11147">
      <c r="X11147" t="inlineStr">
        <is>
          <t>L0241050</t>
        </is>
      </c>
      <c r="Y11147" t="inlineStr">
        <is>
          <t>2026-08-17</t>
        </is>
      </c>
      <c r="Z11147" t="inlineStr">
        <is>
          <t>home_use</t>
        </is>
      </c>
      <c r="AA11147" t="inlineStr">
        <is>
          <t>IMP01310</t>
        </is>
      </c>
      <c r="AB11147" t="inlineStr">
        <is>
          <t>T109167</t>
        </is>
      </c>
      <c r="AC11147" s="32" t="n">
        <v>988459.9300000001</v>
      </c>
      <c r="AD11147" s="32" t="n">
        <v>113672.89</v>
      </c>
      <c r="AE11147" s="35">
        <f>(LEFT(Y11147,4)-Parameters!$B$23)*12+MID(Y11147,6,2)-Parameters!$B$24+1</f>
        <v/>
      </c>
    </row>
    <row r="11148">
      <c r="X11148" t="inlineStr">
        <is>
          <t>L0241051</t>
        </is>
      </c>
      <c r="Y11148" t="inlineStr">
        <is>
          <t>2026-08-17</t>
        </is>
      </c>
      <c r="Z11148" t="inlineStr">
        <is>
          <t>home_use</t>
        </is>
      </c>
      <c r="AA11148" t="inlineStr">
        <is>
          <t>IMP01310</t>
        </is>
      </c>
      <c r="AB11148" t="inlineStr">
        <is>
          <t>T109167</t>
        </is>
      </c>
      <c r="AC11148" s="32" t="n">
        <v>1242534.05</v>
      </c>
      <c r="AD11148" s="32" t="n">
        <v>132951.14</v>
      </c>
      <c r="AE11148" s="35">
        <f>(LEFT(Y11148,4)-Parameters!$B$23)*12+MID(Y11148,6,2)-Parameters!$B$24+1</f>
        <v/>
      </c>
    </row>
    <row r="11149">
      <c r="X11149" t="inlineStr">
        <is>
          <t>L0241052</t>
        </is>
      </c>
      <c r="Y11149" t="inlineStr">
        <is>
          <t>2026-08-17</t>
        </is>
      </c>
      <c r="Z11149" t="inlineStr">
        <is>
          <t>home_use</t>
        </is>
      </c>
      <c r="AA11149" t="inlineStr">
        <is>
          <t>IMP01310</t>
        </is>
      </c>
      <c r="AB11149" t="inlineStr">
        <is>
          <t>T109167</t>
        </is>
      </c>
      <c r="AC11149" s="32" t="n">
        <v>606626.9300000001</v>
      </c>
      <c r="AD11149" s="32" t="n">
        <v>64909.08</v>
      </c>
      <c r="AE11149" s="35">
        <f>(LEFT(Y11149,4)-Parameters!$B$23)*12+MID(Y11149,6,2)-Parameters!$B$24+1</f>
        <v/>
      </c>
    </row>
    <row r="11150">
      <c r="X11150" t="inlineStr">
        <is>
          <t>L0241053</t>
        </is>
      </c>
      <c r="Y11150" t="inlineStr">
        <is>
          <t>2026-08-17</t>
        </is>
      </c>
      <c r="Z11150" t="inlineStr">
        <is>
          <t>home_use</t>
        </is>
      </c>
      <c r="AA11150" t="inlineStr">
        <is>
          <t>IMP01310</t>
        </is>
      </c>
      <c r="AB11150" t="inlineStr">
        <is>
          <t>T109167</t>
        </is>
      </c>
      <c r="AC11150" s="32" t="n">
        <v>811507.8100000001</v>
      </c>
      <c r="AD11150" s="32" t="n">
        <v>86831.34</v>
      </c>
      <c r="AE11150" s="35">
        <f>(LEFT(Y11150,4)-Parameters!$B$23)*12+MID(Y11150,6,2)-Parameters!$B$24+1</f>
        <v/>
      </c>
    </row>
    <row r="11151">
      <c r="X11151" t="inlineStr">
        <is>
          <t>L0241055</t>
        </is>
      </c>
      <c r="Y11151" t="inlineStr">
        <is>
          <t>2026-08-17</t>
        </is>
      </c>
      <c r="Z11151" t="inlineStr">
        <is>
          <t>home_use</t>
        </is>
      </c>
      <c r="AA11151" t="inlineStr">
        <is>
          <t>IMP01310</t>
        </is>
      </c>
      <c r="AB11151" t="inlineStr">
        <is>
          <t>T109167</t>
        </is>
      </c>
      <c r="AC11151" s="32" t="n">
        <v>940461.23</v>
      </c>
      <c r="AD11151" s="32" t="n">
        <v>100629.35</v>
      </c>
      <c r="AE11151" s="35">
        <f>(LEFT(Y11151,4)-Parameters!$B$23)*12+MID(Y11151,6,2)-Parameters!$B$24+1</f>
        <v/>
      </c>
    </row>
    <row r="11152">
      <c r="X11152" t="inlineStr">
        <is>
          <t>L0241326</t>
        </is>
      </c>
      <c r="Y11152" t="inlineStr">
        <is>
          <t>2026-08-18</t>
        </is>
      </c>
      <c r="Z11152" t="inlineStr">
        <is>
          <t>home_use</t>
        </is>
      </c>
      <c r="AA11152" t="inlineStr">
        <is>
          <t>IMP01310</t>
        </is>
      </c>
      <c r="AB11152" t="inlineStr">
        <is>
          <t>T109167</t>
        </is>
      </c>
      <c r="AC11152" s="32" t="n">
        <v>755818.71</v>
      </c>
      <c r="AD11152" s="32" t="n">
        <v>80872.60000000001</v>
      </c>
      <c r="AE11152" s="35">
        <f>(LEFT(Y11152,4)-Parameters!$B$23)*12+MID(Y11152,6,2)-Parameters!$B$24+1</f>
        <v/>
      </c>
    </row>
    <row r="11153">
      <c r="X11153" t="inlineStr">
        <is>
          <t>L0241327</t>
        </is>
      </c>
      <c r="Y11153" t="inlineStr">
        <is>
          <t>2026-08-18</t>
        </is>
      </c>
      <c r="Z11153" t="inlineStr">
        <is>
          <t>home_use</t>
        </is>
      </c>
      <c r="AA11153" t="inlineStr">
        <is>
          <t>IMP01310</t>
        </is>
      </c>
      <c r="AB11153" t="inlineStr">
        <is>
          <t>T109167</t>
        </is>
      </c>
      <c r="AC11153" s="32" t="n">
        <v>396028.11</v>
      </c>
      <c r="AD11153" s="32" t="n">
        <v>42375.01</v>
      </c>
      <c r="AE11153" s="35">
        <f>(LEFT(Y11153,4)-Parameters!$B$23)*12+MID(Y11153,6,2)-Parameters!$B$24+1</f>
        <v/>
      </c>
    </row>
    <row r="11154">
      <c r="X11154" t="inlineStr">
        <is>
          <t>L0241328</t>
        </is>
      </c>
      <c r="Y11154" t="inlineStr">
        <is>
          <t>2026-08-18</t>
        </is>
      </c>
      <c r="Z11154" t="inlineStr">
        <is>
          <t>home_use</t>
        </is>
      </c>
      <c r="AA11154" t="inlineStr">
        <is>
          <t>IMP01310</t>
        </is>
      </c>
      <c r="AB11154" t="inlineStr">
        <is>
          <t>T109167</t>
        </is>
      </c>
      <c r="AC11154" s="32" t="n">
        <v>728292.48</v>
      </c>
      <c r="AD11154" s="32" t="n">
        <v>77927.3</v>
      </c>
      <c r="AE11154" s="35">
        <f>(LEFT(Y11154,4)-Parameters!$B$23)*12+MID(Y11154,6,2)-Parameters!$B$24+1</f>
        <v/>
      </c>
    </row>
    <row r="11155">
      <c r="X11155" t="inlineStr">
        <is>
          <t>L0241330</t>
        </is>
      </c>
      <c r="Y11155" t="inlineStr">
        <is>
          <t>2026-08-18</t>
        </is>
      </c>
      <c r="Z11155" t="inlineStr">
        <is>
          <t>home_use</t>
        </is>
      </c>
      <c r="AA11155" t="inlineStr">
        <is>
          <t>IMP01310</t>
        </is>
      </c>
      <c r="AB11155" t="inlineStr">
        <is>
          <t>T109167</t>
        </is>
      </c>
      <c r="AC11155" s="32" t="n">
        <v>878799.91</v>
      </c>
      <c r="AD11155" s="32" t="n">
        <v>109849.99</v>
      </c>
      <c r="AE11155" s="35">
        <f>(LEFT(Y11155,4)-Parameters!$B$23)*12+MID(Y11155,6,2)-Parameters!$B$24+1</f>
        <v/>
      </c>
    </row>
    <row r="11156">
      <c r="X11156" t="inlineStr">
        <is>
          <t>L0241331</t>
        </is>
      </c>
      <c r="Y11156" t="inlineStr">
        <is>
          <t>2026-08-18</t>
        </is>
      </c>
      <c r="Z11156" t="inlineStr">
        <is>
          <t>home_use</t>
        </is>
      </c>
      <c r="AA11156" t="inlineStr">
        <is>
          <t>IMP01310</t>
        </is>
      </c>
      <c r="AB11156" t="inlineStr">
        <is>
          <t>T109167</t>
        </is>
      </c>
      <c r="AC11156" s="32" t="n">
        <v>345359.01</v>
      </c>
      <c r="AD11156" s="32" t="n">
        <v>36953.41</v>
      </c>
      <c r="AE11156" s="35">
        <f>(LEFT(Y11156,4)-Parameters!$B$23)*12+MID(Y11156,6,2)-Parameters!$B$24+1</f>
        <v/>
      </c>
    </row>
    <row r="11157">
      <c r="X11157" t="inlineStr">
        <is>
          <t>L0241332</t>
        </is>
      </c>
      <c r="Y11157" t="inlineStr">
        <is>
          <t>2026-08-18</t>
        </is>
      </c>
      <c r="Z11157" t="inlineStr">
        <is>
          <t>home_use</t>
        </is>
      </c>
      <c r="AA11157" t="inlineStr">
        <is>
          <t>IMP01310</t>
        </is>
      </c>
      <c r="AB11157" t="inlineStr">
        <is>
          <t>T109167</t>
        </is>
      </c>
      <c r="AC11157" s="32" t="n">
        <v>767015.34</v>
      </c>
      <c r="AD11157" s="32" t="n">
        <v>99711.99000000001</v>
      </c>
      <c r="AE11157" s="35">
        <f>(LEFT(Y11157,4)-Parameters!$B$23)*12+MID(Y11157,6,2)-Parameters!$B$24+1</f>
        <v/>
      </c>
    </row>
    <row r="11158">
      <c r="X11158" t="inlineStr">
        <is>
          <t>L0241592</t>
        </is>
      </c>
      <c r="Y11158" t="inlineStr">
        <is>
          <t>2026-08-19</t>
        </is>
      </c>
      <c r="Z11158" t="inlineStr">
        <is>
          <t>warehouse_out</t>
        </is>
      </c>
      <c r="AA11158" t="inlineStr">
        <is>
          <t>IMP01310</t>
        </is>
      </c>
      <c r="AB11158" t="inlineStr">
        <is>
          <t>T109167</t>
        </is>
      </c>
      <c r="AC11158" s="32" t="n">
        <v>1215190.04</v>
      </c>
      <c r="AD11158" s="32" t="n">
        <v>130025.33</v>
      </c>
      <c r="AE11158" s="35">
        <f>(LEFT(Y11158,4)-Parameters!$B$23)*12+MID(Y11158,6,2)-Parameters!$B$24+1</f>
        <v/>
      </c>
    </row>
    <row r="11159">
      <c r="X11159" t="inlineStr">
        <is>
          <t>L0241593</t>
        </is>
      </c>
      <c r="Y11159" t="inlineStr">
        <is>
          <t>2026-08-19</t>
        </is>
      </c>
      <c r="Z11159" t="inlineStr">
        <is>
          <t>home_use</t>
        </is>
      </c>
      <c r="AA11159" t="inlineStr">
        <is>
          <t>IMP01310</t>
        </is>
      </c>
      <c r="AB11159" t="inlineStr">
        <is>
          <t>T109167</t>
        </is>
      </c>
      <c r="AC11159" s="32" t="n">
        <v>688763.8100000001</v>
      </c>
      <c r="AD11159" s="32" t="n">
        <v>73697.73</v>
      </c>
      <c r="AE11159" s="35">
        <f>(LEFT(Y11159,4)-Parameters!$B$23)*12+MID(Y11159,6,2)-Parameters!$B$24+1</f>
        <v/>
      </c>
    </row>
    <row r="11160">
      <c r="X11160" t="inlineStr">
        <is>
          <t>L0241594</t>
        </is>
      </c>
      <c r="Y11160" t="inlineStr">
        <is>
          <t>2026-08-19</t>
        </is>
      </c>
      <c r="Z11160" t="inlineStr">
        <is>
          <t>warehouse_out</t>
        </is>
      </c>
      <c r="AA11160" t="inlineStr">
        <is>
          <t>IMP01310</t>
        </is>
      </c>
      <c r="AB11160" t="inlineStr">
        <is>
          <t>T109167</t>
        </is>
      </c>
      <c r="AC11160" s="32" t="n">
        <v>414919.03</v>
      </c>
      <c r="AD11160" s="32" t="n">
        <v>44396.34</v>
      </c>
      <c r="AE11160" s="35">
        <f>(LEFT(Y11160,4)-Parameters!$B$23)*12+MID(Y11160,6,2)-Parameters!$B$24+1</f>
        <v/>
      </c>
    </row>
    <row r="11161">
      <c r="X11161" t="inlineStr">
        <is>
          <t>L0241595</t>
        </is>
      </c>
      <c r="Y11161" t="inlineStr">
        <is>
          <t>2026-08-19</t>
        </is>
      </c>
      <c r="Z11161" t="inlineStr">
        <is>
          <t>home_use</t>
        </is>
      </c>
      <c r="AA11161" t="inlineStr">
        <is>
          <t>IMP01310</t>
        </is>
      </c>
      <c r="AB11161" t="inlineStr">
        <is>
          <t>T109167</t>
        </is>
      </c>
      <c r="AC11161" s="32" t="n">
        <v>999338.52</v>
      </c>
      <c r="AD11161" s="32" t="n">
        <v>129914.01</v>
      </c>
      <c r="AE11161" s="35">
        <f>(LEFT(Y11161,4)-Parameters!$B$23)*12+MID(Y11161,6,2)-Parameters!$B$24+1</f>
        <v/>
      </c>
    </row>
    <row r="11162">
      <c r="X11162" t="inlineStr">
        <is>
          <t>L0241596</t>
        </is>
      </c>
      <c r="Y11162" t="inlineStr">
        <is>
          <t>2026-08-19</t>
        </is>
      </c>
      <c r="Z11162" t="inlineStr">
        <is>
          <t>home_use</t>
        </is>
      </c>
      <c r="AA11162" t="inlineStr">
        <is>
          <t>IMP01310</t>
        </is>
      </c>
      <c r="AB11162" t="inlineStr">
        <is>
          <t>T109167</t>
        </is>
      </c>
      <c r="AC11162" s="32" t="n">
        <v>719416.62</v>
      </c>
      <c r="AD11162" s="32" t="n">
        <v>76977.58</v>
      </c>
      <c r="AE11162" s="35">
        <f>(LEFT(Y11162,4)-Parameters!$B$23)*12+MID(Y11162,6,2)-Parameters!$B$24+1</f>
        <v/>
      </c>
    </row>
    <row r="11163">
      <c r="X11163" t="inlineStr">
        <is>
          <t>L0241597</t>
        </is>
      </c>
      <c r="Y11163" t="inlineStr">
        <is>
          <t>2026-08-19</t>
        </is>
      </c>
      <c r="Z11163" t="inlineStr">
        <is>
          <t>home_use</t>
        </is>
      </c>
      <c r="AA11163" t="inlineStr">
        <is>
          <t>IMP01310</t>
        </is>
      </c>
      <c r="AB11163" t="inlineStr">
        <is>
          <t>T109167</t>
        </is>
      </c>
      <c r="AC11163" s="32" t="n">
        <v>787752.78</v>
      </c>
      <c r="AD11163" s="32" t="n">
        <v>84289.55</v>
      </c>
      <c r="AE11163" s="35">
        <f>(LEFT(Y11163,4)-Parameters!$B$23)*12+MID(Y11163,6,2)-Parameters!$B$24+1</f>
        <v/>
      </c>
    </row>
    <row r="11164">
      <c r="X11164" t="inlineStr">
        <is>
          <t>L0241842</t>
        </is>
      </c>
      <c r="Y11164" t="inlineStr">
        <is>
          <t>2026-08-20</t>
        </is>
      </c>
      <c r="Z11164" t="inlineStr">
        <is>
          <t>home_use</t>
        </is>
      </c>
      <c r="AA11164" t="inlineStr">
        <is>
          <t>IMP01310</t>
        </is>
      </c>
      <c r="AB11164" t="inlineStr">
        <is>
          <t>T109167</t>
        </is>
      </c>
      <c r="AC11164" s="32" t="n">
        <v>1021402.2</v>
      </c>
      <c r="AD11164" s="32" t="n">
        <v>109290.04</v>
      </c>
      <c r="AE11164" s="35">
        <f>(LEFT(Y11164,4)-Parameters!$B$23)*12+MID(Y11164,6,2)-Parameters!$B$24+1</f>
        <v/>
      </c>
    </row>
    <row r="11165">
      <c r="X11165" t="inlineStr">
        <is>
          <t>L0241843</t>
        </is>
      </c>
      <c r="Y11165" t="inlineStr">
        <is>
          <t>2026-08-20</t>
        </is>
      </c>
      <c r="Z11165" t="inlineStr">
        <is>
          <t>home_use</t>
        </is>
      </c>
      <c r="AA11165" t="inlineStr">
        <is>
          <t>IMP01310</t>
        </is>
      </c>
      <c r="AB11165" t="inlineStr">
        <is>
          <t>T109167</t>
        </is>
      </c>
      <c r="AC11165" s="32" t="n">
        <v>747423.3199999999</v>
      </c>
      <c r="AD11165" s="32" t="n">
        <v>93427.91</v>
      </c>
      <c r="AE11165" s="35">
        <f>(LEFT(Y11165,4)-Parameters!$B$23)*12+MID(Y11165,6,2)-Parameters!$B$24+1</f>
        <v/>
      </c>
    </row>
    <row r="11166">
      <c r="X11166" t="inlineStr">
        <is>
          <t>L0241844</t>
        </is>
      </c>
      <c r="Y11166" t="inlineStr">
        <is>
          <t>2026-08-20</t>
        </is>
      </c>
      <c r="Z11166" t="inlineStr">
        <is>
          <t>home_use</t>
        </is>
      </c>
      <c r="AA11166" t="inlineStr">
        <is>
          <t>IMP01310</t>
        </is>
      </c>
      <c r="AB11166" t="inlineStr">
        <is>
          <t>T109167</t>
        </is>
      </c>
      <c r="AC11166" s="32" t="n">
        <v>523920.44</v>
      </c>
      <c r="AD11166" s="32" t="n">
        <v>56059.49</v>
      </c>
      <c r="AE11166" s="35">
        <f>(LEFT(Y11166,4)-Parameters!$B$23)*12+MID(Y11166,6,2)-Parameters!$B$24+1</f>
        <v/>
      </c>
    </row>
    <row r="11167">
      <c r="X11167" t="inlineStr">
        <is>
          <t>L0241845</t>
        </is>
      </c>
      <c r="Y11167" t="inlineStr">
        <is>
          <t>2026-08-20</t>
        </is>
      </c>
      <c r="Z11167" t="inlineStr">
        <is>
          <t>home_use</t>
        </is>
      </c>
      <c r="AA11167" t="inlineStr">
        <is>
          <t>IMP01310</t>
        </is>
      </c>
      <c r="AB11167" t="inlineStr">
        <is>
          <t>T109167</t>
        </is>
      </c>
      <c r="AC11167" s="32" t="n">
        <v>1856859.15</v>
      </c>
      <c r="AD11167" s="32" t="n">
        <v>198683.93</v>
      </c>
      <c r="AE11167" s="35">
        <f>(LEFT(Y11167,4)-Parameters!$B$23)*12+MID(Y11167,6,2)-Parameters!$B$24+1</f>
        <v/>
      </c>
    </row>
    <row r="11168">
      <c r="X11168" t="inlineStr">
        <is>
          <t>L0241846</t>
        </is>
      </c>
      <c r="Y11168" t="inlineStr">
        <is>
          <t>2026-08-20</t>
        </is>
      </c>
      <c r="Z11168" t="inlineStr">
        <is>
          <t>home_use</t>
        </is>
      </c>
      <c r="AA11168" t="inlineStr">
        <is>
          <t>IMP01310</t>
        </is>
      </c>
      <c r="AB11168" t="inlineStr">
        <is>
          <t>T109167</t>
        </is>
      </c>
      <c r="AC11168" s="32" t="n">
        <v>692551.16</v>
      </c>
      <c r="AD11168" s="32" t="n">
        <v>74102.97</v>
      </c>
      <c r="AE11168" s="35">
        <f>(LEFT(Y11168,4)-Parameters!$B$23)*12+MID(Y11168,6,2)-Parameters!$B$24+1</f>
        <v/>
      </c>
    </row>
    <row r="11169">
      <c r="X11169" t="inlineStr">
        <is>
          <t>L0241847</t>
        </is>
      </c>
      <c r="Y11169" t="inlineStr">
        <is>
          <t>2026-08-20</t>
        </is>
      </c>
      <c r="Z11169" t="inlineStr">
        <is>
          <t>home_use</t>
        </is>
      </c>
      <c r="AA11169" t="inlineStr">
        <is>
          <t>IMP01310</t>
        </is>
      </c>
      <c r="AB11169" t="inlineStr">
        <is>
          <t>T109167</t>
        </is>
      </c>
      <c r="AC11169" s="32" t="n">
        <v>2029294.9</v>
      </c>
      <c r="AD11169" s="32" t="n">
        <v>217134.55</v>
      </c>
      <c r="AE11169" s="35">
        <f>(LEFT(Y11169,4)-Parameters!$B$23)*12+MID(Y11169,6,2)-Parameters!$B$24+1</f>
        <v/>
      </c>
    </row>
    <row r="11170">
      <c r="X11170" t="inlineStr">
        <is>
          <t>L0242072</t>
        </is>
      </c>
      <c r="Y11170" t="inlineStr">
        <is>
          <t>2026-08-21</t>
        </is>
      </c>
      <c r="Z11170" t="inlineStr">
        <is>
          <t>home_use</t>
        </is>
      </c>
      <c r="AA11170" t="inlineStr">
        <is>
          <t>IMP01310</t>
        </is>
      </c>
      <c r="AB11170" t="inlineStr">
        <is>
          <t>T109167</t>
        </is>
      </c>
      <c r="AC11170" s="32" t="n">
        <v>555209.6899999999</v>
      </c>
      <c r="AD11170" s="32" t="n">
        <v>59407.44</v>
      </c>
      <c r="AE11170" s="35">
        <f>(LEFT(Y11170,4)-Parameters!$B$23)*12+MID(Y11170,6,2)-Parameters!$B$24+1</f>
        <v/>
      </c>
    </row>
    <row r="11171">
      <c r="X11171" t="inlineStr">
        <is>
          <t>L0242073</t>
        </is>
      </c>
      <c r="Y11171" t="inlineStr">
        <is>
          <t>2026-08-21</t>
        </is>
      </c>
      <c r="Z11171" t="inlineStr">
        <is>
          <t>home_use</t>
        </is>
      </c>
      <c r="AA11171" t="inlineStr">
        <is>
          <t>IMP01310</t>
        </is>
      </c>
      <c r="AB11171" t="inlineStr">
        <is>
          <t>T109167</t>
        </is>
      </c>
      <c r="AC11171" s="32" t="n">
        <v>615313.34</v>
      </c>
      <c r="AD11171" s="32" t="n">
        <v>79990.73</v>
      </c>
      <c r="AE11171" s="35">
        <f>(LEFT(Y11171,4)-Parameters!$B$23)*12+MID(Y11171,6,2)-Parameters!$B$24+1</f>
        <v/>
      </c>
    </row>
    <row r="11172">
      <c r="X11172" t="inlineStr">
        <is>
          <t>L0242074</t>
        </is>
      </c>
      <c r="Y11172" t="inlineStr">
        <is>
          <t>2026-08-21</t>
        </is>
      </c>
      <c r="Z11172" t="inlineStr">
        <is>
          <t>home_use</t>
        </is>
      </c>
      <c r="AA11172" t="inlineStr">
        <is>
          <t>IMP01310</t>
        </is>
      </c>
      <c r="AB11172" t="inlineStr">
        <is>
          <t>T109167</t>
        </is>
      </c>
      <c r="AC11172" s="32" t="n">
        <v>493320.82</v>
      </c>
      <c r="AD11172" s="32" t="n">
        <v>52785.33</v>
      </c>
      <c r="AE11172" s="35">
        <f>(LEFT(Y11172,4)-Parameters!$B$23)*12+MID(Y11172,6,2)-Parameters!$B$24+1</f>
        <v/>
      </c>
    </row>
    <row r="11173">
      <c r="X11173" t="inlineStr">
        <is>
          <t>L0242075</t>
        </is>
      </c>
      <c r="Y11173" t="inlineStr">
        <is>
          <t>2026-08-21</t>
        </is>
      </c>
      <c r="Z11173" t="inlineStr">
        <is>
          <t>home_use</t>
        </is>
      </c>
      <c r="AA11173" t="inlineStr">
        <is>
          <t>IMP01310</t>
        </is>
      </c>
      <c r="AB11173" t="inlineStr">
        <is>
          <t>T109167</t>
        </is>
      </c>
      <c r="AC11173" s="32" t="n">
        <v>235304.52</v>
      </c>
      <c r="AD11173" s="32" t="n">
        <v>23530.45</v>
      </c>
      <c r="AE11173" s="35">
        <f>(LEFT(Y11173,4)-Parameters!$B$23)*12+MID(Y11173,6,2)-Parameters!$B$24+1</f>
        <v/>
      </c>
    </row>
    <row r="11174">
      <c r="X11174" t="inlineStr">
        <is>
          <t>L0242076</t>
        </is>
      </c>
      <c r="Y11174" t="inlineStr">
        <is>
          <t>2026-08-21</t>
        </is>
      </c>
      <c r="Z11174" t="inlineStr">
        <is>
          <t>home_use</t>
        </is>
      </c>
      <c r="AA11174" t="inlineStr">
        <is>
          <t>IMP01310</t>
        </is>
      </c>
      <c r="AB11174" t="inlineStr">
        <is>
          <t>T109167</t>
        </is>
      </c>
      <c r="AC11174" s="32" t="n">
        <v>451835.12</v>
      </c>
      <c r="AD11174" s="32" t="n">
        <v>48346.36</v>
      </c>
      <c r="AE11174" s="35">
        <f>(LEFT(Y11174,4)-Parameters!$B$23)*12+MID(Y11174,6,2)-Parameters!$B$24+1</f>
        <v/>
      </c>
    </row>
    <row r="11175">
      <c r="X11175" t="inlineStr">
        <is>
          <t>L0242078</t>
        </is>
      </c>
      <c r="Y11175" t="inlineStr">
        <is>
          <t>2026-08-21</t>
        </is>
      </c>
      <c r="Z11175" t="inlineStr">
        <is>
          <t>home_use</t>
        </is>
      </c>
      <c r="AA11175" t="inlineStr">
        <is>
          <t>IMP01310</t>
        </is>
      </c>
      <c r="AB11175" t="inlineStr">
        <is>
          <t>T109167</t>
        </is>
      </c>
      <c r="AC11175" s="32" t="n">
        <v>1772075.02</v>
      </c>
      <c r="AD11175" s="32" t="n">
        <v>189612.03</v>
      </c>
      <c r="AE11175" s="35">
        <f>(LEFT(Y11175,4)-Parameters!$B$23)*12+MID(Y11175,6,2)-Parameters!$B$24+1</f>
        <v/>
      </c>
    </row>
    <row r="11176">
      <c r="X11176" t="inlineStr">
        <is>
          <t>L0242079</t>
        </is>
      </c>
      <c r="Y11176" t="inlineStr">
        <is>
          <t>2026-08-21</t>
        </is>
      </c>
      <c r="Z11176" t="inlineStr">
        <is>
          <t>home_use</t>
        </is>
      </c>
      <c r="AA11176" t="inlineStr">
        <is>
          <t>IMP01310</t>
        </is>
      </c>
      <c r="AB11176" t="inlineStr">
        <is>
          <t>T109167</t>
        </is>
      </c>
      <c r="AC11176" s="32" t="n">
        <v>983518.1</v>
      </c>
      <c r="AD11176" s="32" t="n">
        <v>105236.44</v>
      </c>
      <c r="AE11176" s="35">
        <f>(LEFT(Y11176,4)-Parameters!$B$23)*12+MID(Y11176,6,2)-Parameters!$B$24+1</f>
        <v/>
      </c>
    </row>
    <row r="11177">
      <c r="X11177" t="inlineStr">
        <is>
          <t>L0242081</t>
        </is>
      </c>
      <c r="Y11177" t="inlineStr">
        <is>
          <t>2026-08-21</t>
        </is>
      </c>
      <c r="Z11177" t="inlineStr">
        <is>
          <t>home_use</t>
        </is>
      </c>
      <c r="AA11177" t="inlineStr">
        <is>
          <t>IMP01310</t>
        </is>
      </c>
      <c r="AB11177" t="inlineStr">
        <is>
          <t>T109167</t>
        </is>
      </c>
      <c r="AC11177" s="32" t="n">
        <v>1156583.88</v>
      </c>
      <c r="AD11177" s="32" t="n">
        <v>144572.99</v>
      </c>
      <c r="AE11177" s="35">
        <f>(LEFT(Y11177,4)-Parameters!$B$23)*12+MID(Y11177,6,2)-Parameters!$B$24+1</f>
        <v/>
      </c>
    </row>
    <row r="11178">
      <c r="X11178" t="inlineStr">
        <is>
          <t>L0242082</t>
        </is>
      </c>
      <c r="Y11178" t="inlineStr">
        <is>
          <t>2026-08-21</t>
        </is>
      </c>
      <c r="Z11178" t="inlineStr">
        <is>
          <t>home_use</t>
        </is>
      </c>
      <c r="AA11178" t="inlineStr">
        <is>
          <t>IMP01310</t>
        </is>
      </c>
      <c r="AB11178" t="inlineStr">
        <is>
          <t>T109167</t>
        </is>
      </c>
      <c r="AC11178" s="32" t="n">
        <v>816399.41</v>
      </c>
      <c r="AD11178" s="32" t="n">
        <v>87354.74000000001</v>
      </c>
      <c r="AE11178" s="35">
        <f>(LEFT(Y11178,4)-Parameters!$B$23)*12+MID(Y11178,6,2)-Parameters!$B$24+1</f>
        <v/>
      </c>
    </row>
    <row r="11179">
      <c r="X11179" t="inlineStr">
        <is>
          <t>L0242318</t>
        </is>
      </c>
      <c r="Y11179" t="inlineStr">
        <is>
          <t>2026-08-22</t>
        </is>
      </c>
      <c r="Z11179" t="inlineStr">
        <is>
          <t>home_use</t>
        </is>
      </c>
      <c r="AA11179" t="inlineStr">
        <is>
          <t>IMP01310</t>
        </is>
      </c>
      <c r="AB11179" t="inlineStr">
        <is>
          <t>T109167</t>
        </is>
      </c>
      <c r="AC11179" s="32" t="n">
        <v>1513907.87</v>
      </c>
      <c r="AD11179" s="32" t="n">
        <v>161988.14</v>
      </c>
      <c r="AE11179" s="35">
        <f>(LEFT(Y11179,4)-Parameters!$B$23)*12+MID(Y11179,6,2)-Parameters!$B$24+1</f>
        <v/>
      </c>
    </row>
    <row r="11180">
      <c r="X11180" t="inlineStr">
        <is>
          <t>L0242319</t>
        </is>
      </c>
      <c r="Y11180" t="inlineStr">
        <is>
          <t>2026-08-22</t>
        </is>
      </c>
      <c r="Z11180" t="inlineStr">
        <is>
          <t>home_use</t>
        </is>
      </c>
      <c r="AA11180" t="inlineStr">
        <is>
          <t>IMP01310</t>
        </is>
      </c>
      <c r="AB11180" t="inlineStr">
        <is>
          <t>T109167</t>
        </is>
      </c>
      <c r="AC11180" s="32" t="n">
        <v>752249.75</v>
      </c>
      <c r="AD11180" s="32" t="n">
        <v>80490.72</v>
      </c>
      <c r="AE11180" s="35">
        <f>(LEFT(Y11180,4)-Parameters!$B$23)*12+MID(Y11180,6,2)-Parameters!$B$24+1</f>
        <v/>
      </c>
    </row>
    <row r="11181">
      <c r="X11181" t="inlineStr">
        <is>
          <t>L0242320</t>
        </is>
      </c>
      <c r="Y11181" t="inlineStr">
        <is>
          <t>2026-08-22</t>
        </is>
      </c>
      <c r="Z11181" t="inlineStr">
        <is>
          <t>home_use</t>
        </is>
      </c>
      <c r="AA11181" t="inlineStr">
        <is>
          <t>IMP01310</t>
        </is>
      </c>
      <c r="AB11181" t="inlineStr">
        <is>
          <t>T109167</t>
        </is>
      </c>
      <c r="AC11181" s="32" t="n">
        <v>432183.76</v>
      </c>
      <c r="AD11181" s="32" t="n">
        <v>46243.66</v>
      </c>
      <c r="AE11181" s="35">
        <f>(LEFT(Y11181,4)-Parameters!$B$23)*12+MID(Y11181,6,2)-Parameters!$B$24+1</f>
        <v/>
      </c>
    </row>
    <row r="11182">
      <c r="X11182" t="inlineStr">
        <is>
          <t>L0242321</t>
        </is>
      </c>
      <c r="Y11182" t="inlineStr">
        <is>
          <t>2026-08-22</t>
        </is>
      </c>
      <c r="Z11182" t="inlineStr">
        <is>
          <t>home_use</t>
        </is>
      </c>
      <c r="AA11182" t="inlineStr">
        <is>
          <t>IMP01310</t>
        </is>
      </c>
      <c r="AB11182" t="inlineStr">
        <is>
          <t>T109167</t>
        </is>
      </c>
      <c r="AC11182" s="32" t="n">
        <v>422154.21</v>
      </c>
      <c r="AD11182" s="32" t="n">
        <v>45170.5</v>
      </c>
      <c r="AE11182" s="35">
        <f>(LEFT(Y11182,4)-Parameters!$B$23)*12+MID(Y11182,6,2)-Parameters!$B$24+1</f>
        <v/>
      </c>
    </row>
    <row r="11183">
      <c r="X11183" t="inlineStr">
        <is>
          <t>L0242322</t>
        </is>
      </c>
      <c r="Y11183" t="inlineStr">
        <is>
          <t>2026-08-22</t>
        </is>
      </c>
      <c r="Z11183" t="inlineStr">
        <is>
          <t>home_use</t>
        </is>
      </c>
      <c r="AA11183" t="inlineStr">
        <is>
          <t>IMP01310</t>
        </is>
      </c>
      <c r="AB11183" t="inlineStr">
        <is>
          <t>T109167</t>
        </is>
      </c>
      <c r="AC11183" s="32" t="n">
        <v>811568.96</v>
      </c>
      <c r="AD11183" s="32" t="n">
        <v>86837.88</v>
      </c>
      <c r="AE11183" s="35">
        <f>(LEFT(Y11183,4)-Parameters!$B$23)*12+MID(Y11183,6,2)-Parameters!$B$24+1</f>
        <v/>
      </c>
    </row>
    <row r="11184">
      <c r="X11184" t="inlineStr">
        <is>
          <t>L0242324</t>
        </is>
      </c>
      <c r="Y11184" t="inlineStr">
        <is>
          <t>2026-08-22</t>
        </is>
      </c>
      <c r="Z11184" t="inlineStr">
        <is>
          <t>home_use</t>
        </is>
      </c>
      <c r="AA11184" t="inlineStr">
        <is>
          <t>IMP01310</t>
        </is>
      </c>
      <c r="AB11184" t="inlineStr">
        <is>
          <t>T109167</t>
        </is>
      </c>
      <c r="AC11184" s="32" t="n">
        <v>696696.65</v>
      </c>
      <c r="AD11184" s="32" t="n">
        <v>74546.53999999999</v>
      </c>
      <c r="AE11184" s="35">
        <f>(LEFT(Y11184,4)-Parameters!$B$23)*12+MID(Y11184,6,2)-Parameters!$B$24+1</f>
        <v/>
      </c>
    </row>
    <row r="11185">
      <c r="X11185" t="inlineStr">
        <is>
          <t>L0242325</t>
        </is>
      </c>
      <c r="Y11185" t="inlineStr">
        <is>
          <t>2026-08-22</t>
        </is>
      </c>
      <c r="Z11185" t="inlineStr">
        <is>
          <t>home_use</t>
        </is>
      </c>
      <c r="AA11185" t="inlineStr">
        <is>
          <t>IMP01310</t>
        </is>
      </c>
      <c r="AB11185" t="inlineStr">
        <is>
          <t>T109167</t>
        </is>
      </c>
      <c r="AC11185" s="32" t="n">
        <v>1204610.96</v>
      </c>
      <c r="AD11185" s="32" t="n">
        <v>128893.37</v>
      </c>
      <c r="AE11185" s="35">
        <f>(LEFT(Y11185,4)-Parameters!$B$23)*12+MID(Y11185,6,2)-Parameters!$B$24+1</f>
        <v/>
      </c>
    </row>
    <row r="11186">
      <c r="X11186" t="inlineStr">
        <is>
          <t>L0242326</t>
        </is>
      </c>
      <c r="Y11186" t="inlineStr">
        <is>
          <t>2026-08-22</t>
        </is>
      </c>
      <c r="Z11186" t="inlineStr">
        <is>
          <t>home_use</t>
        </is>
      </c>
      <c r="AA11186" t="inlineStr">
        <is>
          <t>IMP01310</t>
        </is>
      </c>
      <c r="AB11186" t="inlineStr">
        <is>
          <t>T109167</t>
        </is>
      </c>
      <c r="AC11186" s="32" t="n">
        <v>406559.03</v>
      </c>
      <c r="AD11186" s="32" t="n">
        <v>43501.82</v>
      </c>
      <c r="AE11186" s="35">
        <f>(LEFT(Y11186,4)-Parameters!$B$23)*12+MID(Y11186,6,2)-Parameters!$B$24+1</f>
        <v/>
      </c>
    </row>
    <row r="11187">
      <c r="X11187" t="inlineStr">
        <is>
          <t>L0242327</t>
        </is>
      </c>
      <c r="Y11187" t="inlineStr">
        <is>
          <t>2026-08-22</t>
        </is>
      </c>
      <c r="Z11187" t="inlineStr">
        <is>
          <t>home_use</t>
        </is>
      </c>
      <c r="AA11187" t="inlineStr">
        <is>
          <t>IMP01310</t>
        </is>
      </c>
      <c r="AB11187" t="inlineStr">
        <is>
          <t>T109167</t>
        </is>
      </c>
      <c r="AC11187" s="32" t="n">
        <v>482520.65</v>
      </c>
      <c r="AD11187" s="32" t="n">
        <v>48252.07</v>
      </c>
      <c r="AE11187" s="35">
        <f>(LEFT(Y11187,4)-Parameters!$B$23)*12+MID(Y11187,6,2)-Parameters!$B$24+1</f>
        <v/>
      </c>
    </row>
    <row r="11188">
      <c r="X11188" t="inlineStr">
        <is>
          <t>L0242328</t>
        </is>
      </c>
      <c r="Y11188" t="inlineStr">
        <is>
          <t>2026-08-22</t>
        </is>
      </c>
      <c r="Z11188" t="inlineStr">
        <is>
          <t>home_use</t>
        </is>
      </c>
      <c r="AA11188" t="inlineStr">
        <is>
          <t>IMP01310</t>
        </is>
      </c>
      <c r="AB11188" t="inlineStr">
        <is>
          <t>T109167</t>
        </is>
      </c>
      <c r="AC11188" s="32" t="n">
        <v>377007.54</v>
      </c>
      <c r="AD11188" s="32" t="n">
        <v>40339.81</v>
      </c>
      <c r="AE11188" s="35">
        <f>(LEFT(Y11188,4)-Parameters!$B$23)*12+MID(Y11188,6,2)-Parameters!$B$24+1</f>
        <v/>
      </c>
    </row>
    <row r="11189">
      <c r="X11189" t="inlineStr">
        <is>
          <t>L0242329</t>
        </is>
      </c>
      <c r="Y11189" t="inlineStr">
        <is>
          <t>2026-08-22</t>
        </is>
      </c>
      <c r="Z11189" t="inlineStr">
        <is>
          <t>home_use</t>
        </is>
      </c>
      <c r="AA11189" t="inlineStr">
        <is>
          <t>IMP01310</t>
        </is>
      </c>
      <c r="AB11189" t="inlineStr">
        <is>
          <t>T109167</t>
        </is>
      </c>
      <c r="AC11189" s="32" t="n">
        <v>3190796.6</v>
      </c>
      <c r="AD11189" s="32" t="n">
        <v>373323.2</v>
      </c>
      <c r="AE11189" s="35">
        <f>(LEFT(Y11189,4)-Parameters!$B$23)*12+MID(Y11189,6,2)-Parameters!$B$24+1</f>
        <v/>
      </c>
    </row>
    <row r="11190">
      <c r="X11190" t="inlineStr">
        <is>
          <t>L0242562</t>
        </is>
      </c>
      <c r="Y11190" t="inlineStr">
        <is>
          <t>2026-08-23</t>
        </is>
      </c>
      <c r="Z11190" t="inlineStr">
        <is>
          <t>home_use</t>
        </is>
      </c>
      <c r="AA11190" t="inlineStr">
        <is>
          <t>IMP01310</t>
        </is>
      </c>
      <c r="AB11190" t="inlineStr">
        <is>
          <t>T109167</t>
        </is>
      </c>
      <c r="AC11190" s="32" t="n">
        <v>1178037.27</v>
      </c>
      <c r="AD11190" s="32" t="n">
        <v>126049.99</v>
      </c>
      <c r="AE11190" s="35">
        <f>(LEFT(Y11190,4)-Parameters!$B$23)*12+MID(Y11190,6,2)-Parameters!$B$24+1</f>
        <v/>
      </c>
    </row>
    <row r="11191">
      <c r="X11191" t="inlineStr">
        <is>
          <t>L0242563</t>
        </is>
      </c>
      <c r="Y11191" t="inlineStr">
        <is>
          <t>2026-08-23</t>
        </is>
      </c>
      <c r="Z11191" t="inlineStr">
        <is>
          <t>home_use</t>
        </is>
      </c>
      <c r="AA11191" t="inlineStr">
        <is>
          <t>IMP01310</t>
        </is>
      </c>
      <c r="AB11191" t="inlineStr">
        <is>
          <t>T109167</t>
        </is>
      </c>
      <c r="AC11191" s="32" t="n">
        <v>723819.62</v>
      </c>
      <c r="AD11191" s="32" t="n">
        <v>72381.96000000001</v>
      </c>
      <c r="AE11191" s="35">
        <f>(LEFT(Y11191,4)-Parameters!$B$23)*12+MID(Y11191,6,2)-Parameters!$B$24+1</f>
        <v/>
      </c>
    </row>
    <row r="11192">
      <c r="X11192" t="inlineStr">
        <is>
          <t>L0242565</t>
        </is>
      </c>
      <c r="Y11192" t="inlineStr">
        <is>
          <t>2026-08-23</t>
        </is>
      </c>
      <c r="Z11192" t="inlineStr">
        <is>
          <t>home_use</t>
        </is>
      </c>
      <c r="AA11192" t="inlineStr">
        <is>
          <t>IMP01310</t>
        </is>
      </c>
      <c r="AB11192" t="inlineStr">
        <is>
          <t>T109167</t>
        </is>
      </c>
      <c r="AC11192" s="32" t="n">
        <v>287176.54</v>
      </c>
      <c r="AD11192" s="32" t="n">
        <v>30727.89</v>
      </c>
      <c r="AE11192" s="35">
        <f>(LEFT(Y11192,4)-Parameters!$B$23)*12+MID(Y11192,6,2)-Parameters!$B$24+1</f>
        <v/>
      </c>
    </row>
    <row r="11193">
      <c r="X11193" t="inlineStr">
        <is>
          <t>L0242566</t>
        </is>
      </c>
      <c r="Y11193" t="inlineStr">
        <is>
          <t>2026-08-23</t>
        </is>
      </c>
      <c r="Z11193" t="inlineStr">
        <is>
          <t>home_use</t>
        </is>
      </c>
      <c r="AA11193" t="inlineStr">
        <is>
          <t>IMP01310</t>
        </is>
      </c>
      <c r="AB11193" t="inlineStr">
        <is>
          <t>T109167</t>
        </is>
      </c>
      <c r="AC11193" s="32" t="n">
        <v>930914.6800000001</v>
      </c>
      <c r="AD11193" s="32" t="n">
        <v>99607.87</v>
      </c>
      <c r="AE11193" s="35">
        <f>(LEFT(Y11193,4)-Parameters!$B$23)*12+MID(Y11193,6,2)-Parameters!$B$24+1</f>
        <v/>
      </c>
    </row>
    <row r="11194">
      <c r="X11194" t="inlineStr">
        <is>
          <t>L0242567</t>
        </is>
      </c>
      <c r="Y11194" t="inlineStr">
        <is>
          <t>2026-08-23</t>
        </is>
      </c>
      <c r="Z11194" t="inlineStr">
        <is>
          <t>home_use</t>
        </is>
      </c>
      <c r="AA11194" t="inlineStr">
        <is>
          <t>IMP01310</t>
        </is>
      </c>
      <c r="AB11194" t="inlineStr">
        <is>
          <t>T109167</t>
        </is>
      </c>
      <c r="AC11194" s="32" t="n">
        <v>401239.77</v>
      </c>
      <c r="AD11194" s="32" t="n">
        <v>42932.66</v>
      </c>
      <c r="AE11194" s="35">
        <f>(LEFT(Y11194,4)-Parameters!$B$23)*12+MID(Y11194,6,2)-Parameters!$B$24+1</f>
        <v/>
      </c>
    </row>
    <row r="11195">
      <c r="X11195" t="inlineStr">
        <is>
          <t>L0242568</t>
        </is>
      </c>
      <c r="Y11195" t="inlineStr">
        <is>
          <t>2026-08-23</t>
        </is>
      </c>
      <c r="Z11195" t="inlineStr">
        <is>
          <t>home_use</t>
        </is>
      </c>
      <c r="AA11195" t="inlineStr">
        <is>
          <t>IMP01310</t>
        </is>
      </c>
      <c r="AB11195" t="inlineStr">
        <is>
          <t>T109167</t>
        </is>
      </c>
      <c r="AC11195" s="32" t="n">
        <v>313386.94</v>
      </c>
      <c r="AD11195" s="32" t="n">
        <v>33532.4</v>
      </c>
      <c r="AE11195" s="35">
        <f>(LEFT(Y11195,4)-Parameters!$B$23)*12+MID(Y11195,6,2)-Parameters!$B$24+1</f>
        <v/>
      </c>
    </row>
    <row r="11196">
      <c r="X11196" t="inlineStr">
        <is>
          <t>L0242794</t>
        </is>
      </c>
      <c r="Y11196" t="inlineStr">
        <is>
          <t>2026-08-24</t>
        </is>
      </c>
      <c r="Z11196" t="inlineStr">
        <is>
          <t>home_use</t>
        </is>
      </c>
      <c r="AA11196" t="inlineStr">
        <is>
          <t>IMP01310</t>
        </is>
      </c>
      <c r="AB11196" t="inlineStr">
        <is>
          <t>T109167</t>
        </is>
      </c>
      <c r="AC11196" s="32" t="n">
        <v>3472170.95</v>
      </c>
      <c r="AD11196" s="32" t="n">
        <v>371522.29</v>
      </c>
      <c r="AE11196" s="35">
        <f>(LEFT(Y11196,4)-Parameters!$B$23)*12+MID(Y11196,6,2)-Parameters!$B$24+1</f>
        <v/>
      </c>
    </row>
    <row r="11197">
      <c r="X11197" t="inlineStr">
        <is>
          <t>L0242796</t>
        </is>
      </c>
      <c r="Y11197" t="inlineStr">
        <is>
          <t>2026-08-24</t>
        </is>
      </c>
      <c r="Z11197" t="inlineStr">
        <is>
          <t>home_use</t>
        </is>
      </c>
      <c r="AA11197" t="inlineStr">
        <is>
          <t>IMP01310</t>
        </is>
      </c>
      <c r="AB11197" t="inlineStr">
        <is>
          <t>T109167</t>
        </is>
      </c>
      <c r="AC11197" s="32" t="n">
        <v>1383512.27</v>
      </c>
      <c r="AD11197" s="32" t="n">
        <v>148035.81</v>
      </c>
      <c r="AE11197" s="35">
        <f>(LEFT(Y11197,4)-Parameters!$B$23)*12+MID(Y11197,6,2)-Parameters!$B$24+1</f>
        <v/>
      </c>
    </row>
    <row r="11198">
      <c r="X11198" t="inlineStr">
        <is>
          <t>L0242797</t>
        </is>
      </c>
      <c r="Y11198" t="inlineStr">
        <is>
          <t>2026-08-24</t>
        </is>
      </c>
      <c r="Z11198" t="inlineStr">
        <is>
          <t>home_use</t>
        </is>
      </c>
      <c r="AA11198" t="inlineStr">
        <is>
          <t>IMP01310</t>
        </is>
      </c>
      <c r="AB11198" t="inlineStr">
        <is>
          <t>T109167</t>
        </is>
      </c>
      <c r="AC11198" s="32" t="n">
        <v>3744736.79</v>
      </c>
      <c r="AD11198" s="32" t="n">
        <v>486815.78</v>
      </c>
      <c r="AE11198" s="35">
        <f>(LEFT(Y11198,4)-Parameters!$B$23)*12+MID(Y11198,6,2)-Parameters!$B$24+1</f>
        <v/>
      </c>
    </row>
    <row r="11199">
      <c r="X11199" t="inlineStr">
        <is>
          <t>L0242798</t>
        </is>
      </c>
      <c r="Y11199" t="inlineStr">
        <is>
          <t>2026-08-24</t>
        </is>
      </c>
      <c r="Z11199" t="inlineStr">
        <is>
          <t>home_use</t>
        </is>
      </c>
      <c r="AA11199" t="inlineStr">
        <is>
          <t>IMP01310</t>
        </is>
      </c>
      <c r="AB11199" t="inlineStr">
        <is>
          <t>T109167</t>
        </is>
      </c>
      <c r="AC11199" s="32" t="n">
        <v>2216049.2</v>
      </c>
      <c r="AD11199" s="32" t="n">
        <v>288086.4</v>
      </c>
      <c r="AE11199" s="35">
        <f>(LEFT(Y11199,4)-Parameters!$B$23)*12+MID(Y11199,6,2)-Parameters!$B$24+1</f>
        <v/>
      </c>
    </row>
    <row r="11200">
      <c r="X11200" t="inlineStr">
        <is>
          <t>L0242799</t>
        </is>
      </c>
      <c r="Y11200" t="inlineStr">
        <is>
          <t>2026-08-24</t>
        </is>
      </c>
      <c r="Z11200" t="inlineStr">
        <is>
          <t>warehouse_out</t>
        </is>
      </c>
      <c r="AA11200" t="inlineStr">
        <is>
          <t>IMP01310</t>
        </is>
      </c>
      <c r="AB11200" t="inlineStr">
        <is>
          <t>T109167</t>
        </is>
      </c>
      <c r="AC11200" s="32" t="n">
        <v>198750.97</v>
      </c>
      <c r="AD11200" s="32" t="n">
        <v>24843.87</v>
      </c>
      <c r="AE11200" s="35">
        <f>(LEFT(Y11200,4)-Parameters!$B$23)*12+MID(Y11200,6,2)-Parameters!$B$24+1</f>
        <v/>
      </c>
    </row>
    <row r="11201">
      <c r="X11201" t="inlineStr">
        <is>
          <t>L0242800</t>
        </is>
      </c>
      <c r="Y11201" t="inlineStr">
        <is>
          <t>2026-08-24</t>
        </is>
      </c>
      <c r="Z11201" t="inlineStr">
        <is>
          <t>home_use</t>
        </is>
      </c>
      <c r="AA11201" t="inlineStr">
        <is>
          <t>IMP01310</t>
        </is>
      </c>
      <c r="AB11201" t="inlineStr">
        <is>
          <t>T109167</t>
        </is>
      </c>
      <c r="AC11201" s="32" t="n">
        <v>3014515.71</v>
      </c>
      <c r="AD11201" s="32" t="n">
        <v>322553.18</v>
      </c>
      <c r="AE11201" s="35">
        <f>(LEFT(Y11201,4)-Parameters!$B$23)*12+MID(Y11201,6,2)-Parameters!$B$24+1</f>
        <v/>
      </c>
    </row>
    <row r="11202">
      <c r="X11202" t="inlineStr">
        <is>
          <t>L0242801</t>
        </is>
      </c>
      <c r="Y11202" t="inlineStr">
        <is>
          <t>2026-08-24</t>
        </is>
      </c>
      <c r="Z11202" t="inlineStr">
        <is>
          <t>home_use</t>
        </is>
      </c>
      <c r="AA11202" t="inlineStr">
        <is>
          <t>IMP01310</t>
        </is>
      </c>
      <c r="AB11202" t="inlineStr">
        <is>
          <t>T109167</t>
        </is>
      </c>
      <c r="AC11202" s="32" t="n">
        <v>263128.87</v>
      </c>
      <c r="AD11202" s="32" t="n">
        <v>28154.79</v>
      </c>
      <c r="AE11202" s="35">
        <f>(LEFT(Y11202,4)-Parameters!$B$23)*12+MID(Y11202,6,2)-Parameters!$B$24+1</f>
        <v/>
      </c>
    </row>
    <row r="11203">
      <c r="X11203" t="inlineStr">
        <is>
          <t>L0243024</t>
        </is>
      </c>
      <c r="Y11203" t="inlineStr">
        <is>
          <t>2026-08-25</t>
        </is>
      </c>
      <c r="Z11203" t="inlineStr">
        <is>
          <t>home_use</t>
        </is>
      </c>
      <c r="AA11203" t="inlineStr">
        <is>
          <t>IMP01310</t>
        </is>
      </c>
      <c r="AB11203" t="inlineStr">
        <is>
          <t>T109167</t>
        </is>
      </c>
      <c r="AC11203" s="32" t="n">
        <v>432375.66</v>
      </c>
      <c r="AD11203" s="32" t="n">
        <v>46264.2</v>
      </c>
      <c r="AE11203" s="35">
        <f>(LEFT(Y11203,4)-Parameters!$B$23)*12+MID(Y11203,6,2)-Parameters!$B$24+1</f>
        <v/>
      </c>
    </row>
    <row r="11204">
      <c r="X11204" t="inlineStr">
        <is>
          <t>L0243025</t>
        </is>
      </c>
      <c r="Y11204" t="inlineStr">
        <is>
          <t>2026-08-25</t>
        </is>
      </c>
      <c r="Z11204" t="inlineStr">
        <is>
          <t>home_use</t>
        </is>
      </c>
      <c r="AA11204" t="inlineStr">
        <is>
          <t>IMP01310</t>
        </is>
      </c>
      <c r="AB11204" t="inlineStr">
        <is>
          <t>T109167</t>
        </is>
      </c>
      <c r="AC11204" s="32" t="n">
        <v>658837.99</v>
      </c>
      <c r="AD11204" s="32" t="n">
        <v>85648.94</v>
      </c>
      <c r="AE11204" s="35">
        <f>(LEFT(Y11204,4)-Parameters!$B$23)*12+MID(Y11204,6,2)-Parameters!$B$24+1</f>
        <v/>
      </c>
    </row>
    <row r="11205">
      <c r="X11205" t="inlineStr">
        <is>
          <t>L0243026</t>
        </is>
      </c>
      <c r="Y11205" t="inlineStr">
        <is>
          <t>2026-08-25</t>
        </is>
      </c>
      <c r="Z11205" t="inlineStr">
        <is>
          <t>home_use</t>
        </is>
      </c>
      <c r="AA11205" t="inlineStr">
        <is>
          <t>IMP01310</t>
        </is>
      </c>
      <c r="AB11205" t="inlineStr">
        <is>
          <t>T109167</t>
        </is>
      </c>
      <c r="AC11205" s="32" t="n">
        <v>691711.27</v>
      </c>
      <c r="AD11205" s="32" t="n">
        <v>69171.13</v>
      </c>
      <c r="AE11205" s="35">
        <f>(LEFT(Y11205,4)-Parameters!$B$23)*12+MID(Y11205,6,2)-Parameters!$B$24+1</f>
        <v/>
      </c>
    </row>
    <row r="11206">
      <c r="X11206" t="inlineStr">
        <is>
          <t>L0243027</t>
        </is>
      </c>
      <c r="Y11206" t="inlineStr">
        <is>
          <t>2026-08-25</t>
        </is>
      </c>
      <c r="Z11206" t="inlineStr">
        <is>
          <t>home_use</t>
        </is>
      </c>
      <c r="AA11206" t="inlineStr">
        <is>
          <t>IMP01310</t>
        </is>
      </c>
      <c r="AB11206" t="inlineStr">
        <is>
          <t>T109167</t>
        </is>
      </c>
      <c r="AC11206" s="32" t="n">
        <v>1878869.93</v>
      </c>
      <c r="AD11206" s="32" t="n">
        <v>201039.08</v>
      </c>
      <c r="AE11206" s="35">
        <f>(LEFT(Y11206,4)-Parameters!$B$23)*12+MID(Y11206,6,2)-Parameters!$B$24+1</f>
        <v/>
      </c>
    </row>
    <row r="11207">
      <c r="X11207" t="inlineStr">
        <is>
          <t>L0243247</t>
        </is>
      </c>
      <c r="Y11207" t="inlineStr">
        <is>
          <t>2026-08-26</t>
        </is>
      </c>
      <c r="Z11207" t="inlineStr">
        <is>
          <t>home_use</t>
        </is>
      </c>
      <c r="AA11207" t="inlineStr">
        <is>
          <t>IMP01310</t>
        </is>
      </c>
      <c r="AB11207" t="inlineStr">
        <is>
          <t>T109167</t>
        </is>
      </c>
      <c r="AC11207" s="32" t="n">
        <v>516792.63</v>
      </c>
      <c r="AD11207" s="32" t="n">
        <v>55296.81</v>
      </c>
      <c r="AE11207" s="35">
        <f>(LEFT(Y11207,4)-Parameters!$B$23)*12+MID(Y11207,6,2)-Parameters!$B$24+1</f>
        <v/>
      </c>
    </row>
    <row r="11208">
      <c r="X11208" t="inlineStr">
        <is>
          <t>L0243248</t>
        </is>
      </c>
      <c r="Y11208" t="inlineStr">
        <is>
          <t>2026-08-26</t>
        </is>
      </c>
      <c r="Z11208" t="inlineStr">
        <is>
          <t>home_use</t>
        </is>
      </c>
      <c r="AA11208" t="inlineStr">
        <is>
          <t>IMP01310</t>
        </is>
      </c>
      <c r="AB11208" t="inlineStr">
        <is>
          <t>T109167</t>
        </is>
      </c>
      <c r="AC11208" s="32" t="n">
        <v>1209545.93</v>
      </c>
      <c r="AD11208" s="32" t="n">
        <v>129421.41</v>
      </c>
      <c r="AE11208" s="35">
        <f>(LEFT(Y11208,4)-Parameters!$B$23)*12+MID(Y11208,6,2)-Parameters!$B$24+1</f>
        <v/>
      </c>
    </row>
    <row r="11209">
      <c r="X11209" t="inlineStr">
        <is>
          <t>L0243249</t>
        </is>
      </c>
      <c r="Y11209" t="inlineStr">
        <is>
          <t>2026-08-26</t>
        </is>
      </c>
      <c r="Z11209" t="inlineStr">
        <is>
          <t>home_use</t>
        </is>
      </c>
      <c r="AA11209" t="inlineStr">
        <is>
          <t>IMP01310</t>
        </is>
      </c>
      <c r="AB11209" t="inlineStr">
        <is>
          <t>T109167</t>
        </is>
      </c>
      <c r="AC11209" s="32" t="n">
        <v>612304.6899999999</v>
      </c>
      <c r="AD11209" s="32" t="n">
        <v>65516.6</v>
      </c>
      <c r="AE11209" s="35">
        <f>(LEFT(Y11209,4)-Parameters!$B$23)*12+MID(Y11209,6,2)-Parameters!$B$24+1</f>
        <v/>
      </c>
    </row>
    <row r="11210">
      <c r="X11210" t="inlineStr">
        <is>
          <t>L0243250</t>
        </is>
      </c>
      <c r="Y11210" t="inlineStr">
        <is>
          <t>2026-08-26</t>
        </is>
      </c>
      <c r="Z11210" t="inlineStr">
        <is>
          <t>home_use</t>
        </is>
      </c>
      <c r="AA11210" t="inlineStr">
        <is>
          <t>IMP01310</t>
        </is>
      </c>
      <c r="AB11210" t="inlineStr">
        <is>
          <t>T109167</t>
        </is>
      </c>
      <c r="AC11210" s="32" t="n">
        <v>617267.16</v>
      </c>
      <c r="AD11210" s="32" t="n">
        <v>66047.59</v>
      </c>
      <c r="AE11210" s="35">
        <f>(LEFT(Y11210,4)-Parameters!$B$23)*12+MID(Y11210,6,2)-Parameters!$B$24+1</f>
        <v/>
      </c>
    </row>
    <row r="11211">
      <c r="X11211" t="inlineStr">
        <is>
          <t>L0243487</t>
        </is>
      </c>
      <c r="Y11211" t="inlineStr">
        <is>
          <t>2026-08-27</t>
        </is>
      </c>
      <c r="Z11211" t="inlineStr">
        <is>
          <t>home_use</t>
        </is>
      </c>
      <c r="AA11211" t="inlineStr">
        <is>
          <t>IMP01310</t>
        </is>
      </c>
      <c r="AB11211" t="inlineStr">
        <is>
          <t>T109167</t>
        </is>
      </c>
      <c r="AC11211" s="32" t="n">
        <v>444056.42</v>
      </c>
      <c r="AD11211" s="32" t="n">
        <v>47514.04</v>
      </c>
      <c r="AE11211" s="35">
        <f>(LEFT(Y11211,4)-Parameters!$B$23)*12+MID(Y11211,6,2)-Parameters!$B$24+1</f>
        <v/>
      </c>
    </row>
    <row r="11212">
      <c r="X11212" t="inlineStr">
        <is>
          <t>L0243488</t>
        </is>
      </c>
      <c r="Y11212" t="inlineStr">
        <is>
          <t>2026-08-27</t>
        </is>
      </c>
      <c r="Z11212" t="inlineStr">
        <is>
          <t>home_use</t>
        </is>
      </c>
      <c r="AA11212" t="inlineStr">
        <is>
          <t>IMP01310</t>
        </is>
      </c>
      <c r="AB11212" t="inlineStr">
        <is>
          <t>T109167</t>
        </is>
      </c>
      <c r="AC11212" s="32" t="n">
        <v>639712.58</v>
      </c>
      <c r="AD11212" s="32" t="n">
        <v>73566.95</v>
      </c>
      <c r="AE11212" s="35">
        <f>(LEFT(Y11212,4)-Parameters!$B$23)*12+MID(Y11212,6,2)-Parameters!$B$24+1</f>
        <v/>
      </c>
    </row>
    <row r="11213">
      <c r="X11213" t="inlineStr">
        <is>
          <t>L0243712</t>
        </is>
      </c>
      <c r="Y11213" t="inlineStr">
        <is>
          <t>2026-08-28</t>
        </is>
      </c>
      <c r="Z11213" t="inlineStr">
        <is>
          <t>home_use</t>
        </is>
      </c>
      <c r="AA11213" t="inlineStr">
        <is>
          <t>IMP01310</t>
        </is>
      </c>
      <c r="AB11213" t="inlineStr">
        <is>
          <t>T109167</t>
        </is>
      </c>
      <c r="AC11213" s="32" t="n">
        <v>384390.22</v>
      </c>
      <c r="AD11213" s="32" t="n">
        <v>41129.75</v>
      </c>
      <c r="AE11213" s="35">
        <f>(LEFT(Y11213,4)-Parameters!$B$23)*12+MID(Y11213,6,2)-Parameters!$B$24+1</f>
        <v/>
      </c>
    </row>
    <row r="11214">
      <c r="X11214" t="inlineStr">
        <is>
          <t>L0243713</t>
        </is>
      </c>
      <c r="Y11214" t="inlineStr">
        <is>
          <t>2026-08-28</t>
        </is>
      </c>
      <c r="Z11214" t="inlineStr">
        <is>
          <t>home_use</t>
        </is>
      </c>
      <c r="AA11214" t="inlineStr">
        <is>
          <t>IMP01310</t>
        </is>
      </c>
      <c r="AB11214" t="inlineStr">
        <is>
          <t>T109167</t>
        </is>
      </c>
      <c r="AC11214" s="32" t="n">
        <v>823101.89</v>
      </c>
      <c r="AD11214" s="32" t="n">
        <v>88071.89999999999</v>
      </c>
      <c r="AE11214" s="35">
        <f>(LEFT(Y11214,4)-Parameters!$B$23)*12+MID(Y11214,6,2)-Parameters!$B$24+1</f>
        <v/>
      </c>
    </row>
    <row r="11215">
      <c r="X11215" t="inlineStr">
        <is>
          <t>L0243714</t>
        </is>
      </c>
      <c r="Y11215" t="inlineStr">
        <is>
          <t>2026-08-28</t>
        </is>
      </c>
      <c r="Z11215" t="inlineStr">
        <is>
          <t>home_use</t>
        </is>
      </c>
      <c r="AA11215" t="inlineStr">
        <is>
          <t>IMP01310</t>
        </is>
      </c>
      <c r="AB11215" t="inlineStr">
        <is>
          <t>T109167</t>
        </is>
      </c>
      <c r="AC11215" s="32" t="n">
        <v>639758.04</v>
      </c>
      <c r="AD11215" s="32" t="n">
        <v>68454.11</v>
      </c>
      <c r="AE11215" s="35">
        <f>(LEFT(Y11215,4)-Parameters!$B$23)*12+MID(Y11215,6,2)-Parameters!$B$24+1</f>
        <v/>
      </c>
    </row>
    <row r="11216">
      <c r="X11216" t="inlineStr">
        <is>
          <t>L0243716</t>
        </is>
      </c>
      <c r="Y11216" t="inlineStr">
        <is>
          <t>2026-08-28</t>
        </is>
      </c>
      <c r="Z11216" t="inlineStr">
        <is>
          <t>home_use</t>
        </is>
      </c>
      <c r="AA11216" t="inlineStr">
        <is>
          <t>IMP01310</t>
        </is>
      </c>
      <c r="AB11216" t="inlineStr">
        <is>
          <t>T109167</t>
        </is>
      </c>
      <c r="AC11216" s="32" t="n">
        <v>1018998.86</v>
      </c>
      <c r="AD11216" s="32" t="n">
        <v>109032.88</v>
      </c>
      <c r="AE11216" s="35">
        <f>(LEFT(Y11216,4)-Parameters!$B$23)*12+MID(Y11216,6,2)-Parameters!$B$24+1</f>
        <v/>
      </c>
    </row>
    <row r="11217">
      <c r="X11217" t="inlineStr">
        <is>
          <t>L0243717</t>
        </is>
      </c>
      <c r="Y11217" t="inlineStr">
        <is>
          <t>2026-08-28</t>
        </is>
      </c>
      <c r="Z11217" t="inlineStr">
        <is>
          <t>home_use</t>
        </is>
      </c>
      <c r="AA11217" t="inlineStr">
        <is>
          <t>IMP01310</t>
        </is>
      </c>
      <c r="AB11217" t="inlineStr">
        <is>
          <t>T109167</t>
        </is>
      </c>
      <c r="AC11217" s="32" t="n">
        <v>398802.78</v>
      </c>
      <c r="AD11217" s="32" t="n">
        <v>42671.9</v>
      </c>
      <c r="AE11217" s="35">
        <f>(LEFT(Y11217,4)-Parameters!$B$23)*12+MID(Y11217,6,2)-Parameters!$B$24+1</f>
        <v/>
      </c>
    </row>
    <row r="11218">
      <c r="X11218" t="inlineStr">
        <is>
          <t>L0243718</t>
        </is>
      </c>
      <c r="Y11218" t="inlineStr">
        <is>
          <t>2026-08-28</t>
        </is>
      </c>
      <c r="Z11218" t="inlineStr">
        <is>
          <t>home_use</t>
        </is>
      </c>
      <c r="AA11218" t="inlineStr">
        <is>
          <t>IMP01310</t>
        </is>
      </c>
      <c r="AB11218" t="inlineStr">
        <is>
          <t>T109167</t>
        </is>
      </c>
      <c r="AC11218" s="32" t="n">
        <v>892711.92</v>
      </c>
      <c r="AD11218" s="32" t="n">
        <v>116052.55</v>
      </c>
      <c r="AE11218" s="35">
        <f>(LEFT(Y11218,4)-Parameters!$B$23)*12+MID(Y11218,6,2)-Parameters!$B$24+1</f>
        <v/>
      </c>
    </row>
    <row r="11219">
      <c r="X11219" t="inlineStr">
        <is>
          <t>L0243719</t>
        </is>
      </c>
      <c r="Y11219" t="inlineStr">
        <is>
          <t>2026-08-28</t>
        </is>
      </c>
      <c r="Z11219" t="inlineStr">
        <is>
          <t>home_use</t>
        </is>
      </c>
      <c r="AA11219" t="inlineStr">
        <is>
          <t>IMP01310</t>
        </is>
      </c>
      <c r="AB11219" t="inlineStr">
        <is>
          <t>T109167</t>
        </is>
      </c>
      <c r="AC11219" s="32" t="n">
        <v>2144685.2</v>
      </c>
      <c r="AD11219" s="32" t="n">
        <v>229481.32</v>
      </c>
      <c r="AE11219" s="35">
        <f>(LEFT(Y11219,4)-Parameters!$B$23)*12+MID(Y11219,6,2)-Parameters!$B$24+1</f>
        <v/>
      </c>
    </row>
    <row r="11220">
      <c r="X11220" t="inlineStr">
        <is>
          <t>L0243962</t>
        </is>
      </c>
      <c r="Y11220" t="inlineStr">
        <is>
          <t>2026-09-01</t>
        </is>
      </c>
      <c r="Z11220" t="inlineStr">
        <is>
          <t>home_use</t>
        </is>
      </c>
      <c r="AA11220" t="inlineStr">
        <is>
          <t>IMP01310</t>
        </is>
      </c>
      <c r="AB11220" t="inlineStr">
        <is>
          <t>T109167</t>
        </is>
      </c>
      <c r="AC11220" s="32" t="n">
        <v>570119.02</v>
      </c>
      <c r="AD11220" s="32" t="n">
        <v>61002.73</v>
      </c>
      <c r="AE11220" s="35">
        <f>(LEFT(Y11220,4)-Parameters!$B$23)*12+MID(Y11220,6,2)-Parameters!$B$24+1</f>
        <v/>
      </c>
    </row>
    <row r="11221">
      <c r="X11221" t="inlineStr">
        <is>
          <t>L0244193</t>
        </is>
      </c>
      <c r="Y11221" t="inlineStr">
        <is>
          <t>2026-09-02</t>
        </is>
      </c>
      <c r="Z11221" t="inlineStr">
        <is>
          <t>home_use</t>
        </is>
      </c>
      <c r="AA11221" t="inlineStr">
        <is>
          <t>IMP01310</t>
        </is>
      </c>
      <c r="AB11221" t="inlineStr">
        <is>
          <t>T109167</t>
        </is>
      </c>
      <c r="AC11221" s="32" t="n">
        <v>1530751.06</v>
      </c>
      <c r="AD11221" s="32" t="n">
        <v>191343.88</v>
      </c>
      <c r="AE11221" s="35">
        <f>(LEFT(Y11221,4)-Parameters!$B$23)*12+MID(Y11221,6,2)-Parameters!$B$24+1</f>
        <v/>
      </c>
    </row>
    <row r="11222">
      <c r="X11222" t="inlineStr">
        <is>
          <t>L0244195</t>
        </is>
      </c>
      <c r="Y11222" t="inlineStr">
        <is>
          <t>2026-09-02</t>
        </is>
      </c>
      <c r="Z11222" t="inlineStr">
        <is>
          <t>home_use</t>
        </is>
      </c>
      <c r="AA11222" t="inlineStr">
        <is>
          <t>IMP01310</t>
        </is>
      </c>
      <c r="AB11222" t="inlineStr">
        <is>
          <t>T109167</t>
        </is>
      </c>
      <c r="AC11222" s="32" t="n">
        <v>544586.9300000001</v>
      </c>
      <c r="AD11222" s="32" t="n">
        <v>58270.8</v>
      </c>
      <c r="AE11222" s="35">
        <f>(LEFT(Y11222,4)-Parameters!$B$23)*12+MID(Y11222,6,2)-Parameters!$B$24+1</f>
        <v/>
      </c>
    </row>
    <row r="11223">
      <c r="X11223" t="inlineStr">
        <is>
          <t>L0244196</t>
        </is>
      </c>
      <c r="Y11223" t="inlineStr">
        <is>
          <t>2026-09-02</t>
        </is>
      </c>
      <c r="Z11223" t="inlineStr">
        <is>
          <t>home_use</t>
        </is>
      </c>
      <c r="AA11223" t="inlineStr">
        <is>
          <t>IMP01310</t>
        </is>
      </c>
      <c r="AB11223" t="inlineStr">
        <is>
          <t>T109167</t>
        </is>
      </c>
      <c r="AC11223" s="32" t="n">
        <v>497921.45</v>
      </c>
      <c r="AD11223" s="32" t="n">
        <v>53277.6</v>
      </c>
      <c r="AE11223" s="35">
        <f>(LEFT(Y11223,4)-Parameters!$B$23)*12+MID(Y11223,6,2)-Parameters!$B$24+1</f>
        <v/>
      </c>
    </row>
    <row r="11224">
      <c r="X11224" t="inlineStr">
        <is>
          <t>L0244197</t>
        </is>
      </c>
      <c r="Y11224" t="inlineStr">
        <is>
          <t>2026-09-02</t>
        </is>
      </c>
      <c r="Z11224" t="inlineStr">
        <is>
          <t>home_use</t>
        </is>
      </c>
      <c r="AA11224" t="inlineStr">
        <is>
          <t>IMP01310</t>
        </is>
      </c>
      <c r="AB11224" t="inlineStr">
        <is>
          <t>T109167</t>
        </is>
      </c>
      <c r="AC11224" s="32" t="n">
        <v>292780.81</v>
      </c>
      <c r="AD11224" s="32" t="n">
        <v>31327.55</v>
      </c>
      <c r="AE11224" s="35">
        <f>(LEFT(Y11224,4)-Parameters!$B$23)*12+MID(Y11224,6,2)-Parameters!$B$24+1</f>
        <v/>
      </c>
    </row>
    <row r="11225">
      <c r="X11225" t="inlineStr">
        <is>
          <t>L0244432</t>
        </is>
      </c>
      <c r="Y11225" t="inlineStr">
        <is>
          <t>2026-09-03</t>
        </is>
      </c>
      <c r="Z11225" t="inlineStr">
        <is>
          <t>home_use</t>
        </is>
      </c>
      <c r="AA11225" t="inlineStr">
        <is>
          <t>IMP01310</t>
        </is>
      </c>
      <c r="AB11225" t="inlineStr">
        <is>
          <t>T109167</t>
        </is>
      </c>
      <c r="AC11225" s="32" t="n">
        <v>374991.7</v>
      </c>
      <c r="AD11225" s="32" t="n">
        <v>40124.11</v>
      </c>
      <c r="AE11225" s="35">
        <f>(LEFT(Y11225,4)-Parameters!$B$23)*12+MID(Y11225,6,2)-Parameters!$B$24+1</f>
        <v/>
      </c>
    </row>
    <row r="11226">
      <c r="X11226" t="inlineStr">
        <is>
          <t>L0244435</t>
        </is>
      </c>
      <c r="Y11226" t="inlineStr">
        <is>
          <t>2026-09-03</t>
        </is>
      </c>
      <c r="Z11226" t="inlineStr">
        <is>
          <t>home_use</t>
        </is>
      </c>
      <c r="AA11226" t="inlineStr">
        <is>
          <t>IMP01310</t>
        </is>
      </c>
      <c r="AB11226" t="inlineStr">
        <is>
          <t>T109167</t>
        </is>
      </c>
      <c r="AC11226" s="32" t="n">
        <v>639544.55</v>
      </c>
      <c r="AD11226" s="32" t="n">
        <v>68431.27</v>
      </c>
      <c r="AE11226" s="35">
        <f>(LEFT(Y11226,4)-Parameters!$B$23)*12+MID(Y11226,6,2)-Parameters!$B$24+1</f>
        <v/>
      </c>
    </row>
    <row r="11227">
      <c r="X11227" t="inlineStr">
        <is>
          <t>L0244436</t>
        </is>
      </c>
      <c r="Y11227" t="inlineStr">
        <is>
          <t>2026-09-03</t>
        </is>
      </c>
      <c r="Z11227" t="inlineStr">
        <is>
          <t>home_use</t>
        </is>
      </c>
      <c r="AA11227" t="inlineStr">
        <is>
          <t>IMP01310</t>
        </is>
      </c>
      <c r="AB11227" t="inlineStr">
        <is>
          <t>T109167</t>
        </is>
      </c>
      <c r="AC11227" s="32" t="n">
        <v>476167.35</v>
      </c>
      <c r="AD11227" s="32" t="n">
        <v>50949.91</v>
      </c>
      <c r="AE11227" s="35">
        <f>(LEFT(Y11227,4)-Parameters!$B$23)*12+MID(Y11227,6,2)-Parameters!$B$24+1</f>
        <v/>
      </c>
    </row>
    <row r="11228">
      <c r="X11228" t="inlineStr">
        <is>
          <t>L0244646</t>
        </is>
      </c>
      <c r="Y11228" t="inlineStr">
        <is>
          <t>2026-09-04</t>
        </is>
      </c>
      <c r="Z11228" t="inlineStr">
        <is>
          <t>home_use</t>
        </is>
      </c>
      <c r="AA11228" t="inlineStr">
        <is>
          <t>IMP01310</t>
        </is>
      </c>
      <c r="AB11228" t="inlineStr">
        <is>
          <t>T109167</t>
        </is>
      </c>
      <c r="AC11228" s="32" t="n">
        <v>352698.2</v>
      </c>
      <c r="AD11228" s="32" t="n">
        <v>37738.71</v>
      </c>
      <c r="AE11228" s="35">
        <f>(LEFT(Y11228,4)-Parameters!$B$23)*12+MID(Y11228,6,2)-Parameters!$B$24+1</f>
        <v/>
      </c>
    </row>
    <row r="11229">
      <c r="X11229" t="inlineStr">
        <is>
          <t>L0244648</t>
        </is>
      </c>
      <c r="Y11229" t="inlineStr">
        <is>
          <t>2026-09-04</t>
        </is>
      </c>
      <c r="Z11229" t="inlineStr">
        <is>
          <t>home_use</t>
        </is>
      </c>
      <c r="AA11229" t="inlineStr">
        <is>
          <t>IMP01310</t>
        </is>
      </c>
      <c r="AB11229" t="inlineStr">
        <is>
          <t>T109167</t>
        </is>
      </c>
      <c r="AC11229" s="32" t="n">
        <v>708231.22</v>
      </c>
      <c r="AD11229" s="32" t="n">
        <v>92070.06</v>
      </c>
      <c r="AE11229" s="35">
        <f>(LEFT(Y11229,4)-Parameters!$B$23)*12+MID(Y11229,6,2)-Parameters!$B$24+1</f>
        <v/>
      </c>
    </row>
    <row r="11230">
      <c r="X11230" t="inlineStr">
        <is>
          <t>L0244649</t>
        </is>
      </c>
      <c r="Y11230" t="inlineStr">
        <is>
          <t>2026-09-04</t>
        </is>
      </c>
      <c r="Z11230" t="inlineStr">
        <is>
          <t>home_use</t>
        </is>
      </c>
      <c r="AA11230" t="inlineStr">
        <is>
          <t>IMP01310</t>
        </is>
      </c>
      <c r="AB11230" t="inlineStr">
        <is>
          <t>T109167</t>
        </is>
      </c>
      <c r="AC11230" s="32" t="n">
        <v>474852.83</v>
      </c>
      <c r="AD11230" s="32" t="n">
        <v>50809.25</v>
      </c>
      <c r="AE11230" s="35">
        <f>(LEFT(Y11230,4)-Parameters!$B$23)*12+MID(Y11230,6,2)-Parameters!$B$24+1</f>
        <v/>
      </c>
    </row>
    <row r="11231">
      <c r="X11231" t="inlineStr">
        <is>
          <t>L0244650</t>
        </is>
      </c>
      <c r="Y11231" t="inlineStr">
        <is>
          <t>2026-09-04</t>
        </is>
      </c>
      <c r="Z11231" t="inlineStr">
        <is>
          <t>home_use</t>
        </is>
      </c>
      <c r="AA11231" t="inlineStr">
        <is>
          <t>IMP01310</t>
        </is>
      </c>
      <c r="AB11231" t="inlineStr">
        <is>
          <t>T109167</t>
        </is>
      </c>
      <c r="AC11231" s="32" t="n">
        <v>273083.58</v>
      </c>
      <c r="AD11231" s="32" t="n">
        <v>29219.94</v>
      </c>
      <c r="AE11231" s="35">
        <f>(LEFT(Y11231,4)-Parameters!$B$23)*12+MID(Y11231,6,2)-Parameters!$B$24+1</f>
        <v/>
      </c>
    </row>
    <row r="11232">
      <c r="X11232" t="inlineStr">
        <is>
          <t>L0244651</t>
        </is>
      </c>
      <c r="Y11232" t="inlineStr">
        <is>
          <t>2026-09-04</t>
        </is>
      </c>
      <c r="Z11232" t="inlineStr">
        <is>
          <t>home_use</t>
        </is>
      </c>
      <c r="AA11232" t="inlineStr">
        <is>
          <t>IMP01310</t>
        </is>
      </c>
      <c r="AB11232" t="inlineStr">
        <is>
          <t>T109167</t>
        </is>
      </c>
      <c r="AC11232" s="32" t="n">
        <v>862596.91</v>
      </c>
      <c r="AD11232" s="32" t="n">
        <v>92297.87</v>
      </c>
      <c r="AE11232" s="35">
        <f>(LEFT(Y11232,4)-Parameters!$B$23)*12+MID(Y11232,6,2)-Parameters!$B$24+1</f>
        <v/>
      </c>
    </row>
    <row r="11233">
      <c r="X11233" t="inlineStr">
        <is>
          <t>L0244652</t>
        </is>
      </c>
      <c r="Y11233" t="inlineStr">
        <is>
          <t>2026-09-04</t>
        </is>
      </c>
      <c r="Z11233" t="inlineStr">
        <is>
          <t>home_use</t>
        </is>
      </c>
      <c r="AA11233" t="inlineStr">
        <is>
          <t>IMP01310</t>
        </is>
      </c>
      <c r="AB11233" t="inlineStr">
        <is>
          <t>T109167</t>
        </is>
      </c>
      <c r="AC11233" s="32" t="n">
        <v>749019.1899999999</v>
      </c>
      <c r="AD11233" s="32" t="n">
        <v>80145.05</v>
      </c>
      <c r="AE11233" s="35">
        <f>(LEFT(Y11233,4)-Parameters!$B$23)*12+MID(Y11233,6,2)-Parameters!$B$24+1</f>
        <v/>
      </c>
    </row>
    <row r="11234">
      <c r="X11234" t="inlineStr">
        <is>
          <t>L0244653</t>
        </is>
      </c>
      <c r="Y11234" t="inlineStr">
        <is>
          <t>2026-09-04</t>
        </is>
      </c>
      <c r="Z11234" t="inlineStr">
        <is>
          <t>home_use</t>
        </is>
      </c>
      <c r="AA11234" t="inlineStr">
        <is>
          <t>IMP01310</t>
        </is>
      </c>
      <c r="AB11234" t="inlineStr">
        <is>
          <t>T109167</t>
        </is>
      </c>
      <c r="AC11234" s="32" t="n">
        <v>785053.11</v>
      </c>
      <c r="AD11234" s="32" t="n">
        <v>102056.9</v>
      </c>
      <c r="AE11234" s="35">
        <f>(LEFT(Y11234,4)-Parameters!$B$23)*12+MID(Y11234,6,2)-Parameters!$B$24+1</f>
        <v/>
      </c>
    </row>
    <row r="11235">
      <c r="X11235" t="inlineStr">
        <is>
          <t>L0244654</t>
        </is>
      </c>
      <c r="Y11235" t="inlineStr">
        <is>
          <t>2026-09-04</t>
        </is>
      </c>
      <c r="Z11235" t="inlineStr">
        <is>
          <t>home_use</t>
        </is>
      </c>
      <c r="AA11235" t="inlineStr">
        <is>
          <t>IMP01310</t>
        </is>
      </c>
      <c r="AB11235" t="inlineStr">
        <is>
          <t>T109167</t>
        </is>
      </c>
      <c r="AC11235" s="32" t="n">
        <v>509643.18</v>
      </c>
      <c r="AD11235" s="32" t="n">
        <v>54531.82</v>
      </c>
      <c r="AE11235" s="35">
        <f>(LEFT(Y11235,4)-Parameters!$B$23)*12+MID(Y11235,6,2)-Parameters!$B$24+1</f>
        <v/>
      </c>
    </row>
    <row r="11236">
      <c r="X11236" t="inlineStr">
        <is>
          <t>L0244889</t>
        </is>
      </c>
      <c r="Y11236" t="inlineStr">
        <is>
          <t>2026-09-05</t>
        </is>
      </c>
      <c r="Z11236" t="inlineStr">
        <is>
          <t>home_use</t>
        </is>
      </c>
      <c r="AA11236" t="inlineStr">
        <is>
          <t>IMP01310</t>
        </is>
      </c>
      <c r="AB11236" t="inlineStr">
        <is>
          <t>T109167</t>
        </is>
      </c>
      <c r="AC11236" s="32" t="n">
        <v>551859.5600000001</v>
      </c>
      <c r="AD11236" s="32" t="n">
        <v>71741.74000000001</v>
      </c>
      <c r="AE11236" s="35">
        <f>(LEFT(Y11236,4)-Parameters!$B$23)*12+MID(Y11236,6,2)-Parameters!$B$24+1</f>
        <v/>
      </c>
    </row>
    <row r="11237">
      <c r="X11237" t="inlineStr">
        <is>
          <t>L0244890</t>
        </is>
      </c>
      <c r="Y11237" t="inlineStr">
        <is>
          <t>2026-09-05</t>
        </is>
      </c>
      <c r="Z11237" t="inlineStr">
        <is>
          <t>home_use</t>
        </is>
      </c>
      <c r="AA11237" t="inlineStr">
        <is>
          <t>IMP01310</t>
        </is>
      </c>
      <c r="AB11237" t="inlineStr">
        <is>
          <t>T109167</t>
        </is>
      </c>
      <c r="AC11237" s="32" t="n">
        <v>1649526.33</v>
      </c>
      <c r="AD11237" s="32" t="n">
        <v>206190.79</v>
      </c>
      <c r="AE11237" s="35">
        <f>(LEFT(Y11237,4)-Parameters!$B$23)*12+MID(Y11237,6,2)-Parameters!$B$24+1</f>
        <v/>
      </c>
    </row>
    <row r="11238">
      <c r="X11238" t="inlineStr">
        <is>
          <t>L0244892</t>
        </is>
      </c>
      <c r="Y11238" t="inlineStr">
        <is>
          <t>2026-09-05</t>
        </is>
      </c>
      <c r="Z11238" t="inlineStr">
        <is>
          <t>home_use</t>
        </is>
      </c>
      <c r="AA11238" t="inlineStr">
        <is>
          <t>IMP01310</t>
        </is>
      </c>
      <c r="AB11238" t="inlineStr">
        <is>
          <t>T109167</t>
        </is>
      </c>
      <c r="AC11238" s="32" t="n">
        <v>698838.83</v>
      </c>
      <c r="AD11238" s="32" t="n">
        <v>74775.75999999999</v>
      </c>
      <c r="AE11238" s="35">
        <f>(LEFT(Y11238,4)-Parameters!$B$23)*12+MID(Y11238,6,2)-Parameters!$B$24+1</f>
        <v/>
      </c>
    </row>
    <row r="11239">
      <c r="X11239" t="inlineStr">
        <is>
          <t>L0245126</t>
        </is>
      </c>
      <c r="Y11239" t="inlineStr">
        <is>
          <t>2026-09-06</t>
        </is>
      </c>
      <c r="Z11239" t="inlineStr">
        <is>
          <t>home_use</t>
        </is>
      </c>
      <c r="AA11239" t="inlineStr">
        <is>
          <t>IMP01310</t>
        </is>
      </c>
      <c r="AB11239" t="inlineStr">
        <is>
          <t>T109167</t>
        </is>
      </c>
      <c r="AC11239" s="32" t="n">
        <v>1037226.95</v>
      </c>
      <c r="AD11239" s="32" t="n">
        <v>110983.28</v>
      </c>
      <c r="AE11239" s="35">
        <f>(LEFT(Y11239,4)-Parameters!$B$23)*12+MID(Y11239,6,2)-Parameters!$B$24+1</f>
        <v/>
      </c>
    </row>
    <row r="11240">
      <c r="X11240" t="inlineStr">
        <is>
          <t>L0245127</t>
        </is>
      </c>
      <c r="Y11240" t="inlineStr">
        <is>
          <t>2026-09-06</t>
        </is>
      </c>
      <c r="Z11240" t="inlineStr">
        <is>
          <t>home_use</t>
        </is>
      </c>
      <c r="AA11240" t="inlineStr">
        <is>
          <t>IMP01310</t>
        </is>
      </c>
      <c r="AB11240" t="inlineStr">
        <is>
          <t>T109167</t>
        </is>
      </c>
      <c r="AC11240" s="32" t="n">
        <v>515284.47</v>
      </c>
      <c r="AD11240" s="32" t="n">
        <v>55135.44</v>
      </c>
      <c r="AE11240" s="35">
        <f>(LEFT(Y11240,4)-Parameters!$B$23)*12+MID(Y11240,6,2)-Parameters!$B$24+1</f>
        <v/>
      </c>
    </row>
    <row r="11241">
      <c r="X11241" t="inlineStr">
        <is>
          <t>L0245348</t>
        </is>
      </c>
      <c r="Y11241" t="inlineStr">
        <is>
          <t>2026-09-07</t>
        </is>
      </c>
      <c r="Z11241" t="inlineStr">
        <is>
          <t>home_use</t>
        </is>
      </c>
      <c r="AA11241" t="inlineStr">
        <is>
          <t>IMP01310</t>
        </is>
      </c>
      <c r="AB11241" t="inlineStr">
        <is>
          <t>T109167</t>
        </is>
      </c>
      <c r="AC11241" s="32" t="n">
        <v>1051392.29</v>
      </c>
      <c r="AD11241" s="32" t="n">
        <v>112498.97</v>
      </c>
      <c r="AE11241" s="35">
        <f>(LEFT(Y11241,4)-Parameters!$B$23)*12+MID(Y11241,6,2)-Parameters!$B$24+1</f>
        <v/>
      </c>
    </row>
    <row r="11242">
      <c r="X11242" t="inlineStr">
        <is>
          <t>L0245349</t>
        </is>
      </c>
      <c r="Y11242" t="inlineStr">
        <is>
          <t>2026-09-07</t>
        </is>
      </c>
      <c r="Z11242" t="inlineStr">
        <is>
          <t>home_use</t>
        </is>
      </c>
      <c r="AA11242" t="inlineStr">
        <is>
          <t>IMP01310</t>
        </is>
      </c>
      <c r="AB11242" t="inlineStr">
        <is>
          <t>T109167</t>
        </is>
      </c>
      <c r="AC11242" s="32" t="n">
        <v>854037.02</v>
      </c>
      <c r="AD11242" s="32" t="n">
        <v>91381.96000000001</v>
      </c>
      <c r="AE11242" s="35">
        <f>(LEFT(Y11242,4)-Parameters!$B$23)*12+MID(Y11242,6,2)-Parameters!$B$24+1</f>
        <v/>
      </c>
    </row>
    <row r="11243">
      <c r="X11243" t="inlineStr">
        <is>
          <t>L0245350</t>
        </is>
      </c>
      <c r="Y11243" t="inlineStr">
        <is>
          <t>2026-09-07</t>
        </is>
      </c>
      <c r="Z11243" t="inlineStr">
        <is>
          <t>home_use</t>
        </is>
      </c>
      <c r="AA11243" t="inlineStr">
        <is>
          <t>IMP01310</t>
        </is>
      </c>
      <c r="AB11243" t="inlineStr">
        <is>
          <t>T109167</t>
        </is>
      </c>
      <c r="AC11243" s="32" t="n">
        <v>1961174.7</v>
      </c>
      <c r="AD11243" s="32" t="n">
        <v>209845.69</v>
      </c>
      <c r="AE11243" s="35">
        <f>(LEFT(Y11243,4)-Parameters!$B$23)*12+MID(Y11243,6,2)-Parameters!$B$24+1</f>
        <v/>
      </c>
    </row>
    <row r="11244">
      <c r="X11244" t="inlineStr">
        <is>
          <t>L0245351</t>
        </is>
      </c>
      <c r="Y11244" t="inlineStr">
        <is>
          <t>2026-09-07</t>
        </is>
      </c>
      <c r="Z11244" t="inlineStr">
        <is>
          <t>home_use</t>
        </is>
      </c>
      <c r="AA11244" t="inlineStr">
        <is>
          <t>IMP01310</t>
        </is>
      </c>
      <c r="AB11244" t="inlineStr">
        <is>
          <t>T109167</t>
        </is>
      </c>
      <c r="AC11244" s="32" t="n">
        <v>310303.53</v>
      </c>
      <c r="AD11244" s="32" t="n">
        <v>33202.48</v>
      </c>
      <c r="AE11244" s="35">
        <f>(LEFT(Y11244,4)-Parameters!$B$23)*12+MID(Y11244,6,2)-Parameters!$B$24+1</f>
        <v/>
      </c>
    </row>
    <row r="11245">
      <c r="X11245" t="inlineStr">
        <is>
          <t>L0245352</t>
        </is>
      </c>
      <c r="Y11245" t="inlineStr">
        <is>
          <t>2026-09-07</t>
        </is>
      </c>
      <c r="Z11245" t="inlineStr">
        <is>
          <t>home_use</t>
        </is>
      </c>
      <c r="AA11245" t="inlineStr">
        <is>
          <t>IMP01310</t>
        </is>
      </c>
      <c r="AB11245" t="inlineStr">
        <is>
          <t>T109167</t>
        </is>
      </c>
      <c r="AC11245" s="32" t="n">
        <v>695973.4399999999</v>
      </c>
      <c r="AD11245" s="32" t="n">
        <v>74469.16</v>
      </c>
      <c r="AE11245" s="35">
        <f>(LEFT(Y11245,4)-Parameters!$B$23)*12+MID(Y11245,6,2)-Parameters!$B$24+1</f>
        <v/>
      </c>
    </row>
    <row r="11246">
      <c r="X11246" t="inlineStr">
        <is>
          <t>L0245577</t>
        </is>
      </c>
      <c r="Y11246" t="inlineStr">
        <is>
          <t>2026-09-08</t>
        </is>
      </c>
      <c r="Z11246" t="inlineStr">
        <is>
          <t>home_use</t>
        </is>
      </c>
      <c r="AA11246" t="inlineStr">
        <is>
          <t>IMP01310</t>
        </is>
      </c>
      <c r="AB11246" t="inlineStr">
        <is>
          <t>T109167</t>
        </is>
      </c>
      <c r="AC11246" s="32" t="n">
        <v>331112.42</v>
      </c>
      <c r="AD11246" s="32" t="n">
        <v>35429.03</v>
      </c>
      <c r="AE11246" s="35">
        <f>(LEFT(Y11246,4)-Parameters!$B$23)*12+MID(Y11246,6,2)-Parameters!$B$24+1</f>
        <v/>
      </c>
    </row>
    <row r="11247">
      <c r="X11247" t="inlineStr">
        <is>
          <t>L0245578</t>
        </is>
      </c>
      <c r="Y11247" t="inlineStr">
        <is>
          <t>2026-09-08</t>
        </is>
      </c>
      <c r="Z11247" t="inlineStr">
        <is>
          <t>home_use</t>
        </is>
      </c>
      <c r="AA11247" t="inlineStr">
        <is>
          <t>IMP01310</t>
        </is>
      </c>
      <c r="AB11247" t="inlineStr">
        <is>
          <t>T109167</t>
        </is>
      </c>
      <c r="AC11247" s="32" t="n">
        <v>2518633.98</v>
      </c>
      <c r="AD11247" s="32" t="n">
        <v>269493.84</v>
      </c>
      <c r="AE11247" s="35">
        <f>(LEFT(Y11247,4)-Parameters!$B$23)*12+MID(Y11247,6,2)-Parameters!$B$24+1</f>
        <v/>
      </c>
    </row>
    <row r="11248">
      <c r="X11248" t="inlineStr">
        <is>
          <t>L0245579</t>
        </is>
      </c>
      <c r="Y11248" t="inlineStr">
        <is>
          <t>2026-09-08</t>
        </is>
      </c>
      <c r="Z11248" t="inlineStr">
        <is>
          <t>home_use</t>
        </is>
      </c>
      <c r="AA11248" t="inlineStr">
        <is>
          <t>IMP01310</t>
        </is>
      </c>
      <c r="AB11248" t="inlineStr">
        <is>
          <t>T109167</t>
        </is>
      </c>
      <c r="AC11248" s="32" t="n">
        <v>254268.61</v>
      </c>
      <c r="AD11248" s="32" t="n">
        <v>27206.74</v>
      </c>
      <c r="AE11248" s="35">
        <f>(LEFT(Y11248,4)-Parameters!$B$23)*12+MID(Y11248,6,2)-Parameters!$B$24+1</f>
        <v/>
      </c>
    </row>
    <row r="11249">
      <c r="X11249" t="inlineStr">
        <is>
          <t>L0245581</t>
        </is>
      </c>
      <c r="Y11249" t="inlineStr">
        <is>
          <t>2026-09-08</t>
        </is>
      </c>
      <c r="Z11249" t="inlineStr">
        <is>
          <t>home_use</t>
        </is>
      </c>
      <c r="AA11249" t="inlineStr">
        <is>
          <t>IMP01310</t>
        </is>
      </c>
      <c r="AB11249" t="inlineStr">
        <is>
          <t>T109167</t>
        </is>
      </c>
      <c r="AC11249" s="32" t="n">
        <v>928497.66</v>
      </c>
      <c r="AD11249" s="32" t="n">
        <v>99349.25</v>
      </c>
      <c r="AE11249" s="35">
        <f>(LEFT(Y11249,4)-Parameters!$B$23)*12+MID(Y11249,6,2)-Parameters!$B$24+1</f>
        <v/>
      </c>
    </row>
    <row r="11250">
      <c r="X11250" t="inlineStr">
        <is>
          <t>L0245582</t>
        </is>
      </c>
      <c r="Y11250" t="inlineStr">
        <is>
          <t>2026-09-08</t>
        </is>
      </c>
      <c r="Z11250" t="inlineStr">
        <is>
          <t>home_use</t>
        </is>
      </c>
      <c r="AA11250" t="inlineStr">
        <is>
          <t>IMP01310</t>
        </is>
      </c>
      <c r="AB11250" t="inlineStr">
        <is>
          <t>T109167</t>
        </is>
      </c>
      <c r="AC11250" s="32" t="n">
        <v>768700.84</v>
      </c>
      <c r="AD11250" s="32" t="n">
        <v>82250.99000000001</v>
      </c>
      <c r="AE11250" s="35">
        <f>(LEFT(Y11250,4)-Parameters!$B$23)*12+MID(Y11250,6,2)-Parameters!$B$24+1</f>
        <v/>
      </c>
    </row>
    <row r="11251">
      <c r="X11251" t="inlineStr">
        <is>
          <t>L0245830</t>
        </is>
      </c>
      <c r="Y11251" t="inlineStr">
        <is>
          <t>2026-09-09</t>
        </is>
      </c>
      <c r="Z11251" t="inlineStr">
        <is>
          <t>home_use</t>
        </is>
      </c>
      <c r="AA11251" t="inlineStr">
        <is>
          <t>IMP01310</t>
        </is>
      </c>
      <c r="AB11251" t="inlineStr">
        <is>
          <t>T109167</t>
        </is>
      </c>
      <c r="AC11251" s="32" t="n">
        <v>474433.76</v>
      </c>
      <c r="AD11251" s="32" t="n">
        <v>50764.41</v>
      </c>
      <c r="AE11251" s="35">
        <f>(LEFT(Y11251,4)-Parameters!$B$23)*12+MID(Y11251,6,2)-Parameters!$B$24+1</f>
        <v/>
      </c>
    </row>
    <row r="11252">
      <c r="X11252" t="inlineStr">
        <is>
          <t>L0246050</t>
        </is>
      </c>
      <c r="Y11252" t="inlineStr">
        <is>
          <t>2026-09-10</t>
        </is>
      </c>
      <c r="Z11252" t="inlineStr">
        <is>
          <t>home_use</t>
        </is>
      </c>
      <c r="AA11252" t="inlineStr">
        <is>
          <t>IMP01310</t>
        </is>
      </c>
      <c r="AB11252" t="inlineStr">
        <is>
          <t>T109167</t>
        </is>
      </c>
      <c r="AC11252" s="32" t="n">
        <v>1672029.09</v>
      </c>
      <c r="AD11252" s="32" t="n">
        <v>178907.11</v>
      </c>
      <c r="AE11252" s="35">
        <f>(LEFT(Y11252,4)-Parameters!$B$23)*12+MID(Y11252,6,2)-Parameters!$B$24+1</f>
        <v/>
      </c>
    </row>
    <row r="11253">
      <c r="X11253" t="inlineStr">
        <is>
          <t>L0246051</t>
        </is>
      </c>
      <c r="Y11253" t="inlineStr">
        <is>
          <t>2026-09-10</t>
        </is>
      </c>
      <c r="Z11253" t="inlineStr">
        <is>
          <t>home_use</t>
        </is>
      </c>
      <c r="AA11253" t="inlineStr">
        <is>
          <t>IMP01310</t>
        </is>
      </c>
      <c r="AB11253" t="inlineStr">
        <is>
          <t>T109167</t>
        </is>
      </c>
      <c r="AC11253" s="32" t="n">
        <v>777190.88</v>
      </c>
      <c r="AD11253" s="32" t="n">
        <v>83159.42</v>
      </c>
      <c r="AE11253" s="35">
        <f>(LEFT(Y11253,4)-Parameters!$B$23)*12+MID(Y11253,6,2)-Parameters!$B$24+1</f>
        <v/>
      </c>
    </row>
    <row r="11254">
      <c r="X11254" t="inlineStr">
        <is>
          <t>L0246278</t>
        </is>
      </c>
      <c r="Y11254" t="inlineStr">
        <is>
          <t>2026-09-11</t>
        </is>
      </c>
      <c r="Z11254" t="inlineStr">
        <is>
          <t>warehouse_out</t>
        </is>
      </c>
      <c r="AA11254" t="inlineStr">
        <is>
          <t>IMP01310</t>
        </is>
      </c>
      <c r="AB11254" t="inlineStr">
        <is>
          <t>T109167</t>
        </is>
      </c>
      <c r="AC11254" s="32" t="n">
        <v>344313.56</v>
      </c>
      <c r="AD11254" s="32" t="n">
        <v>36841.55</v>
      </c>
      <c r="AE11254" s="35">
        <f>(LEFT(Y11254,4)-Parameters!$B$23)*12+MID(Y11254,6,2)-Parameters!$B$24+1</f>
        <v/>
      </c>
    </row>
    <row r="11255">
      <c r="X11255" t="inlineStr">
        <is>
          <t>L0246279</t>
        </is>
      </c>
      <c r="Y11255" t="inlineStr">
        <is>
          <t>2026-09-11</t>
        </is>
      </c>
      <c r="Z11255" t="inlineStr">
        <is>
          <t>home_use</t>
        </is>
      </c>
      <c r="AA11255" t="inlineStr">
        <is>
          <t>IMP01310</t>
        </is>
      </c>
      <c r="AB11255" t="inlineStr">
        <is>
          <t>T109167</t>
        </is>
      </c>
      <c r="AC11255" s="32" t="n">
        <v>460056.05</v>
      </c>
      <c r="AD11255" s="32" t="n">
        <v>49226</v>
      </c>
      <c r="AE11255" s="35">
        <f>(LEFT(Y11255,4)-Parameters!$B$23)*12+MID(Y11255,6,2)-Parameters!$B$24+1</f>
        <v/>
      </c>
    </row>
    <row r="11256">
      <c r="X11256" t="inlineStr">
        <is>
          <t>L0246280</t>
        </is>
      </c>
      <c r="Y11256" t="inlineStr">
        <is>
          <t>2026-09-11</t>
        </is>
      </c>
      <c r="Z11256" t="inlineStr">
        <is>
          <t>home_use</t>
        </is>
      </c>
      <c r="AA11256" t="inlineStr">
        <is>
          <t>IMP01310</t>
        </is>
      </c>
      <c r="AB11256" t="inlineStr">
        <is>
          <t>T109167</t>
        </is>
      </c>
      <c r="AC11256" s="32" t="n">
        <v>974564.29</v>
      </c>
      <c r="AD11256" s="32" t="n">
        <v>104278.38</v>
      </c>
      <c r="AE11256" s="35">
        <f>(LEFT(Y11256,4)-Parameters!$B$23)*12+MID(Y11256,6,2)-Parameters!$B$24+1</f>
        <v/>
      </c>
    </row>
    <row r="11257">
      <c r="X11257" t="inlineStr">
        <is>
          <t>L0246281</t>
        </is>
      </c>
      <c r="Y11257" t="inlineStr">
        <is>
          <t>2026-09-11</t>
        </is>
      </c>
      <c r="Z11257" t="inlineStr">
        <is>
          <t>home_use</t>
        </is>
      </c>
      <c r="AA11257" t="inlineStr">
        <is>
          <t>IMP01310</t>
        </is>
      </c>
      <c r="AB11257" t="inlineStr">
        <is>
          <t>T109167</t>
        </is>
      </c>
      <c r="AC11257" s="32" t="n">
        <v>759027.25</v>
      </c>
      <c r="AD11257" s="32" t="n">
        <v>81215.92</v>
      </c>
      <c r="AE11257" s="35">
        <f>(LEFT(Y11257,4)-Parameters!$B$23)*12+MID(Y11257,6,2)-Parameters!$B$24+1</f>
        <v/>
      </c>
    </row>
    <row r="11258">
      <c r="X11258" t="inlineStr">
        <is>
          <t>L0246282</t>
        </is>
      </c>
      <c r="Y11258" t="inlineStr">
        <is>
          <t>2026-09-11</t>
        </is>
      </c>
      <c r="Z11258" t="inlineStr">
        <is>
          <t>home_use</t>
        </is>
      </c>
      <c r="AA11258" t="inlineStr">
        <is>
          <t>IMP01310</t>
        </is>
      </c>
      <c r="AB11258" t="inlineStr">
        <is>
          <t>T109167</t>
        </is>
      </c>
      <c r="AC11258" s="32" t="n">
        <v>1476982.63</v>
      </c>
      <c r="AD11258" s="32" t="n">
        <v>169853</v>
      </c>
      <c r="AE11258" s="35">
        <f>(LEFT(Y11258,4)-Parameters!$B$23)*12+MID(Y11258,6,2)-Parameters!$B$24+1</f>
        <v/>
      </c>
    </row>
    <row r="11259">
      <c r="X11259" t="inlineStr">
        <is>
          <t>L0246501</t>
        </is>
      </c>
      <c r="Y11259" t="inlineStr">
        <is>
          <t>2026-09-12</t>
        </is>
      </c>
      <c r="Z11259" t="inlineStr">
        <is>
          <t>home_use</t>
        </is>
      </c>
      <c r="AA11259" t="inlineStr">
        <is>
          <t>IMP01310</t>
        </is>
      </c>
      <c r="AB11259" t="inlineStr">
        <is>
          <t>T109167</t>
        </is>
      </c>
      <c r="AC11259" s="32" t="n">
        <v>949484.16</v>
      </c>
      <c r="AD11259" s="32" t="n">
        <v>101594.81</v>
      </c>
      <c r="AE11259" s="35">
        <f>(LEFT(Y11259,4)-Parameters!$B$23)*12+MID(Y11259,6,2)-Parameters!$B$24+1</f>
        <v/>
      </c>
    </row>
    <row r="11260">
      <c r="X11260" t="inlineStr">
        <is>
          <t>L0246701</t>
        </is>
      </c>
      <c r="Y11260" t="inlineStr">
        <is>
          <t>2026-09-13</t>
        </is>
      </c>
      <c r="Z11260" t="inlineStr">
        <is>
          <t>home_use</t>
        </is>
      </c>
      <c r="AA11260" t="inlineStr">
        <is>
          <t>IMP01310</t>
        </is>
      </c>
      <c r="AB11260" t="inlineStr">
        <is>
          <t>T109167</t>
        </is>
      </c>
      <c r="AC11260" s="32" t="n">
        <v>1206584.62</v>
      </c>
      <c r="AD11260" s="32" t="n">
        <v>129104.55</v>
      </c>
      <c r="AE11260" s="35">
        <f>(LEFT(Y11260,4)-Parameters!$B$23)*12+MID(Y11260,6,2)-Parameters!$B$24+1</f>
        <v/>
      </c>
    </row>
    <row r="11261">
      <c r="X11261" t="inlineStr">
        <is>
          <t>L0246702</t>
        </is>
      </c>
      <c r="Y11261" t="inlineStr">
        <is>
          <t>2026-09-13</t>
        </is>
      </c>
      <c r="Z11261" t="inlineStr">
        <is>
          <t>home_use</t>
        </is>
      </c>
      <c r="AA11261" t="inlineStr">
        <is>
          <t>IMP01310</t>
        </is>
      </c>
      <c r="AB11261" t="inlineStr">
        <is>
          <t>T109167</t>
        </is>
      </c>
      <c r="AC11261" s="32" t="n">
        <v>1194235.18</v>
      </c>
      <c r="AD11261" s="32" t="n">
        <v>155250.57</v>
      </c>
      <c r="AE11261" s="35">
        <f>(LEFT(Y11261,4)-Parameters!$B$23)*12+MID(Y11261,6,2)-Parameters!$B$24+1</f>
        <v/>
      </c>
    </row>
    <row r="11262">
      <c r="X11262" t="inlineStr">
        <is>
          <t>L0246703</t>
        </is>
      </c>
      <c r="Y11262" t="inlineStr">
        <is>
          <t>2026-09-13</t>
        </is>
      </c>
      <c r="Z11262" t="inlineStr">
        <is>
          <t>home_use</t>
        </is>
      </c>
      <c r="AA11262" t="inlineStr">
        <is>
          <t>IMP01310</t>
        </is>
      </c>
      <c r="AB11262" t="inlineStr">
        <is>
          <t>T109167</t>
        </is>
      </c>
      <c r="AC11262" s="32" t="n">
        <v>2609938.15</v>
      </c>
      <c r="AD11262" s="32" t="n">
        <v>279263.38</v>
      </c>
      <c r="AE11262" s="35">
        <f>(LEFT(Y11262,4)-Parameters!$B$23)*12+MID(Y11262,6,2)-Parameters!$B$24+1</f>
        <v/>
      </c>
    </row>
    <row r="11263">
      <c r="X11263" t="inlineStr">
        <is>
          <t>L0246704</t>
        </is>
      </c>
      <c r="Y11263" t="inlineStr">
        <is>
          <t>2026-09-13</t>
        </is>
      </c>
      <c r="Z11263" t="inlineStr">
        <is>
          <t>home_use</t>
        </is>
      </c>
      <c r="AA11263" t="inlineStr">
        <is>
          <t>IMP01310</t>
        </is>
      </c>
      <c r="AB11263" t="inlineStr">
        <is>
          <t>T109167</t>
        </is>
      </c>
      <c r="AC11263" s="32" t="n">
        <v>684317.2</v>
      </c>
      <c r="AD11263" s="32" t="n">
        <v>73221.94</v>
      </c>
      <c r="AE11263" s="35">
        <f>(LEFT(Y11263,4)-Parameters!$B$23)*12+MID(Y11263,6,2)-Parameters!$B$24+1</f>
        <v/>
      </c>
    </row>
    <row r="11264">
      <c r="X11264" t="inlineStr">
        <is>
          <t>L0246705</t>
        </is>
      </c>
      <c r="Y11264" t="inlineStr">
        <is>
          <t>2026-09-13</t>
        </is>
      </c>
      <c r="Z11264" t="inlineStr">
        <is>
          <t>home_use</t>
        </is>
      </c>
      <c r="AA11264" t="inlineStr">
        <is>
          <t>IMP01310</t>
        </is>
      </c>
      <c r="AB11264" t="inlineStr">
        <is>
          <t>T109167</t>
        </is>
      </c>
      <c r="AC11264" s="32" t="n">
        <v>411551.06</v>
      </c>
      <c r="AD11264" s="32" t="n">
        <v>44035.96</v>
      </c>
      <c r="AE11264" s="35">
        <f>(LEFT(Y11264,4)-Parameters!$B$23)*12+MID(Y11264,6,2)-Parameters!$B$24+1</f>
        <v/>
      </c>
    </row>
    <row r="11265">
      <c r="X11265" t="inlineStr">
        <is>
          <t>L0246706</t>
        </is>
      </c>
      <c r="Y11265" t="inlineStr">
        <is>
          <t>2026-09-13</t>
        </is>
      </c>
      <c r="Z11265" t="inlineStr">
        <is>
          <t>home_use</t>
        </is>
      </c>
      <c r="AA11265" t="inlineStr">
        <is>
          <t>IMP01310</t>
        </is>
      </c>
      <c r="AB11265" t="inlineStr">
        <is>
          <t>T109167</t>
        </is>
      </c>
      <c r="AC11265" s="32" t="n">
        <v>761020.3199999999</v>
      </c>
      <c r="AD11265" s="32" t="n">
        <v>81429.17</v>
      </c>
      <c r="AE11265" s="35">
        <f>(LEFT(Y11265,4)-Parameters!$B$23)*12+MID(Y11265,6,2)-Parameters!$B$24+1</f>
        <v/>
      </c>
    </row>
    <row r="11266">
      <c r="X11266" t="inlineStr">
        <is>
          <t>L0246707</t>
        </is>
      </c>
      <c r="Y11266" t="inlineStr">
        <is>
          <t>2026-09-13</t>
        </is>
      </c>
      <c r="Z11266" t="inlineStr">
        <is>
          <t>home_use</t>
        </is>
      </c>
      <c r="AA11266" t="inlineStr">
        <is>
          <t>IMP01310</t>
        </is>
      </c>
      <c r="AB11266" t="inlineStr">
        <is>
          <t>T109167</t>
        </is>
      </c>
      <c r="AC11266" s="32" t="n">
        <v>454709.94</v>
      </c>
      <c r="AD11266" s="32" t="n">
        <v>48653.96</v>
      </c>
      <c r="AE11266" s="35">
        <f>(LEFT(Y11266,4)-Parameters!$B$23)*12+MID(Y11266,6,2)-Parameters!$B$24+1</f>
        <v/>
      </c>
    </row>
    <row r="11267">
      <c r="X11267" t="inlineStr">
        <is>
          <t>L0246708</t>
        </is>
      </c>
      <c r="Y11267" t="inlineStr">
        <is>
          <t>2026-09-13</t>
        </is>
      </c>
      <c r="Z11267" t="inlineStr">
        <is>
          <t>home_use</t>
        </is>
      </c>
      <c r="AA11267" t="inlineStr">
        <is>
          <t>IMP01310</t>
        </is>
      </c>
      <c r="AB11267" t="inlineStr">
        <is>
          <t>T109167</t>
        </is>
      </c>
      <c r="AC11267" s="32" t="n">
        <v>2738043.45</v>
      </c>
      <c r="AD11267" s="32" t="n">
        <v>355945.65</v>
      </c>
      <c r="AE11267" s="35">
        <f>(LEFT(Y11267,4)-Parameters!$B$23)*12+MID(Y11267,6,2)-Parameters!$B$24+1</f>
        <v/>
      </c>
    </row>
    <row r="11268">
      <c r="X11268" t="inlineStr">
        <is>
          <t>L0246944</t>
        </is>
      </c>
      <c r="Y11268" t="inlineStr">
        <is>
          <t>2026-09-14</t>
        </is>
      </c>
      <c r="Z11268" t="inlineStr">
        <is>
          <t>home_use</t>
        </is>
      </c>
      <c r="AA11268" t="inlineStr">
        <is>
          <t>IMP01310</t>
        </is>
      </c>
      <c r="AB11268" t="inlineStr">
        <is>
          <t>T109167</t>
        </is>
      </c>
      <c r="AC11268" s="32" t="n">
        <v>465273.05</v>
      </c>
      <c r="AD11268" s="32" t="n">
        <v>49784.22</v>
      </c>
      <c r="AE11268" s="35">
        <f>(LEFT(Y11268,4)-Parameters!$B$23)*12+MID(Y11268,6,2)-Parameters!$B$24+1</f>
        <v/>
      </c>
    </row>
    <row r="11269">
      <c r="X11269" t="inlineStr">
        <is>
          <t>L0246946</t>
        </is>
      </c>
      <c r="Y11269" t="inlineStr">
        <is>
          <t>2026-09-14</t>
        </is>
      </c>
      <c r="Z11269" t="inlineStr">
        <is>
          <t>home_use</t>
        </is>
      </c>
      <c r="AA11269" t="inlineStr">
        <is>
          <t>IMP01310</t>
        </is>
      </c>
      <c r="AB11269" t="inlineStr">
        <is>
          <t>T109167</t>
        </is>
      </c>
      <c r="AC11269" s="32" t="n">
        <v>1285895.36</v>
      </c>
      <c r="AD11269" s="32" t="n">
        <v>167166.4</v>
      </c>
      <c r="AE11269" s="35">
        <f>(LEFT(Y11269,4)-Parameters!$B$23)*12+MID(Y11269,6,2)-Parameters!$B$24+1</f>
        <v/>
      </c>
    </row>
    <row r="11270">
      <c r="X11270" t="inlineStr">
        <is>
          <t>L0246947</t>
        </is>
      </c>
      <c r="Y11270" t="inlineStr">
        <is>
          <t>2026-09-14</t>
        </is>
      </c>
      <c r="Z11270" t="inlineStr">
        <is>
          <t>home_use</t>
        </is>
      </c>
      <c r="AA11270" t="inlineStr">
        <is>
          <t>IMP01310</t>
        </is>
      </c>
      <c r="AB11270" t="inlineStr">
        <is>
          <t>T109167</t>
        </is>
      </c>
      <c r="AC11270" s="32" t="n">
        <v>298640.26</v>
      </c>
      <c r="AD11270" s="32" t="n">
        <v>31954.51</v>
      </c>
      <c r="AE11270" s="35">
        <f>(LEFT(Y11270,4)-Parameters!$B$23)*12+MID(Y11270,6,2)-Parameters!$B$24+1</f>
        <v/>
      </c>
    </row>
    <row r="11271">
      <c r="X11271" t="inlineStr">
        <is>
          <t>L0246948</t>
        </is>
      </c>
      <c r="Y11271" t="inlineStr">
        <is>
          <t>2026-09-14</t>
        </is>
      </c>
      <c r="Z11271" t="inlineStr">
        <is>
          <t>home_use</t>
        </is>
      </c>
      <c r="AA11271" t="inlineStr">
        <is>
          <t>IMP01310</t>
        </is>
      </c>
      <c r="AB11271" t="inlineStr">
        <is>
          <t>T109167</t>
        </is>
      </c>
      <c r="AC11271" s="32" t="n">
        <v>595035.78</v>
      </c>
      <c r="AD11271" s="32" t="n">
        <v>63668.83</v>
      </c>
      <c r="AE11271" s="35">
        <f>(LEFT(Y11271,4)-Parameters!$B$23)*12+MID(Y11271,6,2)-Parameters!$B$24+1</f>
        <v/>
      </c>
    </row>
    <row r="11272">
      <c r="X11272" t="inlineStr">
        <is>
          <t>L0246950</t>
        </is>
      </c>
      <c r="Y11272" t="inlineStr">
        <is>
          <t>2026-09-14</t>
        </is>
      </c>
      <c r="Z11272" t="inlineStr">
        <is>
          <t>warehouse_out</t>
        </is>
      </c>
      <c r="AA11272" t="inlineStr">
        <is>
          <t>IMP01310</t>
        </is>
      </c>
      <c r="AB11272" t="inlineStr">
        <is>
          <t>T109167</t>
        </is>
      </c>
      <c r="AC11272" s="32" t="n">
        <v>1013099.22</v>
      </c>
      <c r="AD11272" s="32" t="n">
        <v>108401.62</v>
      </c>
      <c r="AE11272" s="35">
        <f>(LEFT(Y11272,4)-Parameters!$B$23)*12+MID(Y11272,6,2)-Parameters!$B$24+1</f>
        <v/>
      </c>
    </row>
    <row r="11273">
      <c r="X11273" t="inlineStr">
        <is>
          <t>L0247171</t>
        </is>
      </c>
      <c r="Y11273" t="inlineStr">
        <is>
          <t>2026-09-15</t>
        </is>
      </c>
      <c r="Z11273" t="inlineStr">
        <is>
          <t>warehouse_out</t>
        </is>
      </c>
      <c r="AA11273" t="inlineStr">
        <is>
          <t>IMP01310</t>
        </is>
      </c>
      <c r="AB11273" t="inlineStr">
        <is>
          <t>T109167</t>
        </is>
      </c>
      <c r="AC11273" s="32" t="n">
        <v>1285205.41</v>
      </c>
      <c r="AD11273" s="32" t="n">
        <v>137516.98</v>
      </c>
      <c r="AE11273" s="35">
        <f>(LEFT(Y11273,4)-Parameters!$B$23)*12+MID(Y11273,6,2)-Parameters!$B$24+1</f>
        <v/>
      </c>
    </row>
    <row r="11274">
      <c r="X11274" t="inlineStr">
        <is>
          <t>L0247173</t>
        </is>
      </c>
      <c r="Y11274" t="inlineStr">
        <is>
          <t>2026-09-15</t>
        </is>
      </c>
      <c r="Z11274" t="inlineStr">
        <is>
          <t>home_use</t>
        </is>
      </c>
      <c r="AA11274" t="inlineStr">
        <is>
          <t>IMP01310</t>
        </is>
      </c>
      <c r="AB11274" t="inlineStr">
        <is>
          <t>T109167</t>
        </is>
      </c>
      <c r="AC11274" s="32" t="n">
        <v>797195.11</v>
      </c>
      <c r="AD11274" s="32" t="n">
        <v>79719.50999999999</v>
      </c>
      <c r="AE11274" s="35">
        <f>(LEFT(Y11274,4)-Parameters!$B$23)*12+MID(Y11274,6,2)-Parameters!$B$24+1</f>
        <v/>
      </c>
    </row>
    <row r="11275">
      <c r="X11275" t="inlineStr">
        <is>
          <t>L0247176</t>
        </is>
      </c>
      <c r="Y11275" t="inlineStr">
        <is>
          <t>2026-09-15</t>
        </is>
      </c>
      <c r="Z11275" t="inlineStr">
        <is>
          <t>home_use</t>
        </is>
      </c>
      <c r="AA11275" t="inlineStr">
        <is>
          <t>IMP01310</t>
        </is>
      </c>
      <c r="AB11275" t="inlineStr">
        <is>
          <t>T109167</t>
        </is>
      </c>
      <c r="AC11275" s="32" t="n">
        <v>1453200.81</v>
      </c>
      <c r="AD11275" s="32" t="n">
        <v>155492.49</v>
      </c>
      <c r="AE11275" s="35">
        <f>(LEFT(Y11275,4)-Parameters!$B$23)*12+MID(Y11275,6,2)-Parameters!$B$24+1</f>
        <v/>
      </c>
    </row>
    <row r="11276">
      <c r="X11276" t="inlineStr">
        <is>
          <t>L0247177</t>
        </is>
      </c>
      <c r="Y11276" t="inlineStr">
        <is>
          <t>2026-09-15</t>
        </is>
      </c>
      <c r="Z11276" t="inlineStr">
        <is>
          <t>home_use</t>
        </is>
      </c>
      <c r="AA11276" t="inlineStr">
        <is>
          <t>IMP01310</t>
        </is>
      </c>
      <c r="AB11276" t="inlineStr">
        <is>
          <t>T109167</t>
        </is>
      </c>
      <c r="AC11276" s="32" t="n">
        <v>702437.4399999999</v>
      </c>
      <c r="AD11276" s="32" t="n">
        <v>75160.81</v>
      </c>
      <c r="AE11276" s="35">
        <f>(LEFT(Y11276,4)-Parameters!$B$23)*12+MID(Y11276,6,2)-Parameters!$B$24+1</f>
        <v/>
      </c>
    </row>
    <row r="11277">
      <c r="X11277" t="inlineStr">
        <is>
          <t>L0247395</t>
        </is>
      </c>
      <c r="Y11277" t="inlineStr">
        <is>
          <t>2026-09-16</t>
        </is>
      </c>
      <c r="Z11277" t="inlineStr">
        <is>
          <t>home_use</t>
        </is>
      </c>
      <c r="AA11277" t="inlineStr">
        <is>
          <t>IMP01310</t>
        </is>
      </c>
      <c r="AB11277" t="inlineStr">
        <is>
          <t>T109167</t>
        </is>
      </c>
      <c r="AC11277" s="32" t="n">
        <v>729087.28</v>
      </c>
      <c r="AD11277" s="32" t="n">
        <v>78012.34</v>
      </c>
      <c r="AE11277" s="35">
        <f>(LEFT(Y11277,4)-Parameters!$B$23)*12+MID(Y11277,6,2)-Parameters!$B$24+1</f>
        <v/>
      </c>
    </row>
    <row r="11278">
      <c r="X11278" t="inlineStr">
        <is>
          <t>L0247396</t>
        </is>
      </c>
      <c r="Y11278" t="inlineStr">
        <is>
          <t>2026-09-16</t>
        </is>
      </c>
      <c r="Z11278" t="inlineStr">
        <is>
          <t>home_use</t>
        </is>
      </c>
      <c r="AA11278" t="inlineStr">
        <is>
          <t>IMP01310</t>
        </is>
      </c>
      <c r="AB11278" t="inlineStr">
        <is>
          <t>T109167</t>
        </is>
      </c>
      <c r="AC11278" s="32" t="n">
        <v>374927.2</v>
      </c>
      <c r="AD11278" s="32" t="n">
        <v>48740.54</v>
      </c>
      <c r="AE11278" s="35">
        <f>(LEFT(Y11278,4)-Parameters!$B$23)*12+MID(Y11278,6,2)-Parameters!$B$24+1</f>
        <v/>
      </c>
    </row>
    <row r="11279">
      <c r="X11279" t="inlineStr">
        <is>
          <t>L0247619</t>
        </is>
      </c>
      <c r="Y11279" t="inlineStr">
        <is>
          <t>2026-09-17</t>
        </is>
      </c>
      <c r="Z11279" t="inlineStr">
        <is>
          <t>home_use</t>
        </is>
      </c>
      <c r="AA11279" t="inlineStr">
        <is>
          <t>IMP01310</t>
        </is>
      </c>
      <c r="AB11279" t="inlineStr">
        <is>
          <t>T109167</t>
        </is>
      </c>
      <c r="AC11279" s="32" t="n">
        <v>1044853.09</v>
      </c>
      <c r="AD11279" s="32" t="n">
        <v>111799.28</v>
      </c>
      <c r="AE11279" s="35">
        <f>(LEFT(Y11279,4)-Parameters!$B$23)*12+MID(Y11279,6,2)-Parameters!$B$24+1</f>
        <v/>
      </c>
    </row>
    <row r="11280">
      <c r="X11280" t="inlineStr">
        <is>
          <t>L0247620</t>
        </is>
      </c>
      <c r="Y11280" t="inlineStr">
        <is>
          <t>2026-09-17</t>
        </is>
      </c>
      <c r="Z11280" t="inlineStr">
        <is>
          <t>home_use</t>
        </is>
      </c>
      <c r="AA11280" t="inlineStr">
        <is>
          <t>IMP01310</t>
        </is>
      </c>
      <c r="AB11280" t="inlineStr">
        <is>
          <t>T109167</t>
        </is>
      </c>
      <c r="AC11280" s="32" t="n">
        <v>1128048.49</v>
      </c>
      <c r="AD11280" s="32" t="n">
        <v>120701.19</v>
      </c>
      <c r="AE11280" s="35">
        <f>(LEFT(Y11280,4)-Parameters!$B$23)*12+MID(Y11280,6,2)-Parameters!$B$24+1</f>
        <v/>
      </c>
    </row>
    <row r="11281">
      <c r="X11281" t="inlineStr">
        <is>
          <t>L0247621</t>
        </is>
      </c>
      <c r="Y11281" t="inlineStr">
        <is>
          <t>2026-09-17</t>
        </is>
      </c>
      <c r="Z11281" t="inlineStr">
        <is>
          <t>home_use</t>
        </is>
      </c>
      <c r="AA11281" t="inlineStr">
        <is>
          <t>IMP01310</t>
        </is>
      </c>
      <c r="AB11281" t="inlineStr">
        <is>
          <t>T109167</t>
        </is>
      </c>
      <c r="AC11281" s="32" t="n">
        <v>684264.27</v>
      </c>
      <c r="AD11281" s="32" t="n">
        <v>68426.42999999999</v>
      </c>
      <c r="AE11281" s="35">
        <f>(LEFT(Y11281,4)-Parameters!$B$23)*12+MID(Y11281,6,2)-Parameters!$B$24+1</f>
        <v/>
      </c>
    </row>
    <row r="11282">
      <c r="X11282" t="inlineStr">
        <is>
          <t>L0247622</t>
        </is>
      </c>
      <c r="Y11282" t="inlineStr">
        <is>
          <t>2026-09-17</t>
        </is>
      </c>
      <c r="Z11282" t="inlineStr">
        <is>
          <t>home_use</t>
        </is>
      </c>
      <c r="AA11282" t="inlineStr">
        <is>
          <t>IMP01310</t>
        </is>
      </c>
      <c r="AB11282" t="inlineStr">
        <is>
          <t>T109167</t>
        </is>
      </c>
      <c r="AC11282" s="32" t="n">
        <v>2213710.91</v>
      </c>
      <c r="AD11282" s="32" t="n">
        <v>236867.07</v>
      </c>
      <c r="AE11282" s="35">
        <f>(LEFT(Y11282,4)-Parameters!$B$23)*12+MID(Y11282,6,2)-Parameters!$B$24+1</f>
        <v/>
      </c>
    </row>
    <row r="11283">
      <c r="X11283" t="inlineStr">
        <is>
          <t>L0247623</t>
        </is>
      </c>
      <c r="Y11283" t="inlineStr">
        <is>
          <t>2026-09-17</t>
        </is>
      </c>
      <c r="Z11283" t="inlineStr">
        <is>
          <t>home_use</t>
        </is>
      </c>
      <c r="AA11283" t="inlineStr">
        <is>
          <t>IMP01310</t>
        </is>
      </c>
      <c r="AB11283" t="inlineStr">
        <is>
          <t>T109167</t>
        </is>
      </c>
      <c r="AC11283" s="32" t="n">
        <v>287357.04</v>
      </c>
      <c r="AD11283" s="32" t="n">
        <v>30747.2</v>
      </c>
      <c r="AE11283" s="35">
        <f>(LEFT(Y11283,4)-Parameters!$B$23)*12+MID(Y11283,6,2)-Parameters!$B$24+1</f>
        <v/>
      </c>
    </row>
    <row r="11284">
      <c r="X11284" t="inlineStr">
        <is>
          <t>L0247626</t>
        </is>
      </c>
      <c r="Y11284" t="inlineStr">
        <is>
          <t>2026-09-17</t>
        </is>
      </c>
      <c r="Z11284" t="inlineStr">
        <is>
          <t>home_use</t>
        </is>
      </c>
      <c r="AA11284" t="inlineStr">
        <is>
          <t>IMP01310</t>
        </is>
      </c>
      <c r="AB11284" t="inlineStr">
        <is>
          <t>T109167</t>
        </is>
      </c>
      <c r="AC11284" s="32" t="n">
        <v>2441844.41</v>
      </c>
      <c r="AD11284" s="32" t="n">
        <v>261277.35</v>
      </c>
      <c r="AE11284" s="35">
        <f>(LEFT(Y11284,4)-Parameters!$B$23)*12+MID(Y11284,6,2)-Parameters!$B$24+1</f>
        <v/>
      </c>
    </row>
    <row r="11285">
      <c r="X11285" t="inlineStr">
        <is>
          <t>L0247832</t>
        </is>
      </c>
      <c r="Y11285" t="inlineStr">
        <is>
          <t>2026-09-18</t>
        </is>
      </c>
      <c r="Z11285" t="inlineStr">
        <is>
          <t>warehouse_out</t>
        </is>
      </c>
      <c r="AA11285" t="inlineStr">
        <is>
          <t>IMP01310</t>
        </is>
      </c>
      <c r="AB11285" t="inlineStr">
        <is>
          <t>T109167</t>
        </is>
      </c>
      <c r="AC11285" s="32" t="n">
        <v>1418392.69</v>
      </c>
      <c r="AD11285" s="32" t="n">
        <v>151768.02</v>
      </c>
      <c r="AE11285" s="35">
        <f>(LEFT(Y11285,4)-Parameters!$B$23)*12+MID(Y11285,6,2)-Parameters!$B$24+1</f>
        <v/>
      </c>
    </row>
    <row r="11286">
      <c r="X11286" t="inlineStr">
        <is>
          <t>L0247833</t>
        </is>
      </c>
      <c r="Y11286" t="inlineStr">
        <is>
          <t>2026-09-18</t>
        </is>
      </c>
      <c r="Z11286" t="inlineStr">
        <is>
          <t>home_use</t>
        </is>
      </c>
      <c r="AA11286" t="inlineStr">
        <is>
          <t>IMP01310</t>
        </is>
      </c>
      <c r="AB11286" t="inlineStr">
        <is>
          <t>T109167</t>
        </is>
      </c>
      <c r="AC11286" s="32" t="n">
        <v>1058289.84</v>
      </c>
      <c r="AD11286" s="32" t="n">
        <v>113237.01</v>
      </c>
      <c r="AE11286" s="35">
        <f>(LEFT(Y11286,4)-Parameters!$B$23)*12+MID(Y11286,6,2)-Parameters!$B$24+1</f>
        <v/>
      </c>
    </row>
    <row r="11287">
      <c r="X11287" t="inlineStr">
        <is>
          <t>L0247834</t>
        </is>
      </c>
      <c r="Y11287" t="inlineStr">
        <is>
          <t>2026-09-18</t>
        </is>
      </c>
      <c r="Z11287" t="inlineStr">
        <is>
          <t>home_use</t>
        </is>
      </c>
      <c r="AA11287" t="inlineStr">
        <is>
          <t>IMP01310</t>
        </is>
      </c>
      <c r="AB11287" t="inlineStr">
        <is>
          <t>T109167</t>
        </is>
      </c>
      <c r="AC11287" s="32" t="n">
        <v>1823420.75</v>
      </c>
      <c r="AD11287" s="32" t="n">
        <v>195106.02</v>
      </c>
      <c r="AE11287" s="35">
        <f>(LEFT(Y11287,4)-Parameters!$B$23)*12+MID(Y11287,6,2)-Parameters!$B$24+1</f>
        <v/>
      </c>
    </row>
    <row r="11288">
      <c r="X11288" t="inlineStr">
        <is>
          <t>L0247835</t>
        </is>
      </c>
      <c r="Y11288" t="inlineStr">
        <is>
          <t>2026-09-18</t>
        </is>
      </c>
      <c r="Z11288" t="inlineStr">
        <is>
          <t>home_use</t>
        </is>
      </c>
      <c r="AA11288" t="inlineStr">
        <is>
          <t>IMP01310</t>
        </is>
      </c>
      <c r="AB11288" t="inlineStr">
        <is>
          <t>T109167</t>
        </is>
      </c>
      <c r="AC11288" s="32" t="n">
        <v>1416552.51</v>
      </c>
      <c r="AD11288" s="32" t="n">
        <v>162903.54</v>
      </c>
      <c r="AE11288" s="35">
        <f>(LEFT(Y11288,4)-Parameters!$B$23)*12+MID(Y11288,6,2)-Parameters!$B$24+1</f>
        <v/>
      </c>
    </row>
    <row r="11289">
      <c r="X11289" t="inlineStr">
        <is>
          <t>L0247836</t>
        </is>
      </c>
      <c r="Y11289" t="inlineStr">
        <is>
          <t>2026-09-18</t>
        </is>
      </c>
      <c r="Z11289" t="inlineStr">
        <is>
          <t>home_use</t>
        </is>
      </c>
      <c r="AA11289" t="inlineStr">
        <is>
          <t>IMP01310</t>
        </is>
      </c>
      <c r="AB11289" t="inlineStr">
        <is>
          <t>T109167</t>
        </is>
      </c>
      <c r="AC11289" s="32" t="n">
        <v>659126.11</v>
      </c>
      <c r="AD11289" s="32" t="n">
        <v>70526.49000000001</v>
      </c>
      <c r="AE11289" s="35">
        <f>(LEFT(Y11289,4)-Parameters!$B$23)*12+MID(Y11289,6,2)-Parameters!$B$24+1</f>
        <v/>
      </c>
    </row>
    <row r="11290">
      <c r="X11290" t="inlineStr">
        <is>
          <t>L0247837</t>
        </is>
      </c>
      <c r="Y11290" t="inlineStr">
        <is>
          <t>2026-09-18</t>
        </is>
      </c>
      <c r="Z11290" t="inlineStr">
        <is>
          <t>warehouse_out</t>
        </is>
      </c>
      <c r="AA11290" t="inlineStr">
        <is>
          <t>IMP01310</t>
        </is>
      </c>
      <c r="AB11290" t="inlineStr">
        <is>
          <t>T109167</t>
        </is>
      </c>
      <c r="AC11290" s="32" t="n">
        <v>564737.26</v>
      </c>
      <c r="AD11290" s="32" t="n">
        <v>60426.89</v>
      </c>
      <c r="AE11290" s="35">
        <f>(LEFT(Y11290,4)-Parameters!$B$23)*12+MID(Y11290,6,2)-Parameters!$B$24+1</f>
        <v/>
      </c>
    </row>
    <row r="11291">
      <c r="X11291" t="inlineStr">
        <is>
          <t>L0247838</t>
        </is>
      </c>
      <c r="Y11291" t="inlineStr">
        <is>
          <t>2026-09-18</t>
        </is>
      </c>
      <c r="Z11291" t="inlineStr">
        <is>
          <t>home_use</t>
        </is>
      </c>
      <c r="AA11291" t="inlineStr">
        <is>
          <t>IMP01310</t>
        </is>
      </c>
      <c r="AB11291" t="inlineStr">
        <is>
          <t>T109167</t>
        </is>
      </c>
      <c r="AC11291" s="32" t="n">
        <v>1272697.24</v>
      </c>
      <c r="AD11291" s="32" t="n">
        <v>165450.64</v>
      </c>
      <c r="AE11291" s="35">
        <f>(LEFT(Y11291,4)-Parameters!$B$23)*12+MID(Y11291,6,2)-Parameters!$B$24+1</f>
        <v/>
      </c>
    </row>
    <row r="11292">
      <c r="X11292" t="inlineStr">
        <is>
          <t>L0247839</t>
        </is>
      </c>
      <c r="Y11292" t="inlineStr">
        <is>
          <t>2026-09-18</t>
        </is>
      </c>
      <c r="Z11292" t="inlineStr">
        <is>
          <t>home_use</t>
        </is>
      </c>
      <c r="AA11292" t="inlineStr">
        <is>
          <t>IMP01310</t>
        </is>
      </c>
      <c r="AB11292" t="inlineStr">
        <is>
          <t>T109167</t>
        </is>
      </c>
      <c r="AC11292" s="32" t="n">
        <v>627101.17</v>
      </c>
      <c r="AD11292" s="32" t="n">
        <v>67099.83</v>
      </c>
      <c r="AE11292" s="35">
        <f>(LEFT(Y11292,4)-Parameters!$B$23)*12+MID(Y11292,6,2)-Parameters!$B$24+1</f>
        <v/>
      </c>
    </row>
    <row r="11293">
      <c r="X11293" t="inlineStr">
        <is>
          <t>L0248059</t>
        </is>
      </c>
      <c r="Y11293" t="inlineStr">
        <is>
          <t>2026-09-19</t>
        </is>
      </c>
      <c r="Z11293" t="inlineStr">
        <is>
          <t>home_use</t>
        </is>
      </c>
      <c r="AA11293" t="inlineStr">
        <is>
          <t>IMP01310</t>
        </is>
      </c>
      <c r="AB11293" t="inlineStr">
        <is>
          <t>T109167</t>
        </is>
      </c>
      <c r="AC11293" s="32" t="n">
        <v>1000067.01</v>
      </c>
      <c r="AD11293" s="32" t="n">
        <v>107007.17</v>
      </c>
      <c r="AE11293" s="35">
        <f>(LEFT(Y11293,4)-Parameters!$B$23)*12+MID(Y11293,6,2)-Parameters!$B$24+1</f>
        <v/>
      </c>
    </row>
    <row r="11294">
      <c r="X11294" t="inlineStr">
        <is>
          <t>L0248287</t>
        </is>
      </c>
      <c r="Y11294" t="inlineStr">
        <is>
          <t>2026-09-20</t>
        </is>
      </c>
      <c r="Z11294" t="inlineStr">
        <is>
          <t>home_use</t>
        </is>
      </c>
      <c r="AA11294" t="inlineStr">
        <is>
          <t>IMP01310</t>
        </is>
      </c>
      <c r="AB11294" t="inlineStr">
        <is>
          <t>T109167</t>
        </is>
      </c>
      <c r="AC11294" s="32" t="n">
        <v>518703.55</v>
      </c>
      <c r="AD11294" s="32" t="n">
        <v>55501.28</v>
      </c>
      <c r="AE11294" s="35">
        <f>(LEFT(Y11294,4)-Parameters!$B$23)*12+MID(Y11294,6,2)-Parameters!$B$24+1</f>
        <v/>
      </c>
    </row>
    <row r="11295">
      <c r="X11295" t="inlineStr">
        <is>
          <t>L0248288</t>
        </is>
      </c>
      <c r="Y11295" t="inlineStr">
        <is>
          <t>2026-09-20</t>
        </is>
      </c>
      <c r="Z11295" t="inlineStr">
        <is>
          <t>home_use</t>
        </is>
      </c>
      <c r="AA11295" t="inlineStr">
        <is>
          <t>IMP01310</t>
        </is>
      </c>
      <c r="AB11295" t="inlineStr">
        <is>
          <t>T109167</t>
        </is>
      </c>
      <c r="AC11295" s="32" t="n">
        <v>369077.65</v>
      </c>
      <c r="AD11295" s="32" t="n">
        <v>39491.31</v>
      </c>
      <c r="AE11295" s="35">
        <f>(LEFT(Y11295,4)-Parameters!$B$23)*12+MID(Y11295,6,2)-Parameters!$B$24+1</f>
        <v/>
      </c>
    </row>
    <row r="11296">
      <c r="X11296" t="inlineStr">
        <is>
          <t>L0248503</t>
        </is>
      </c>
      <c r="Y11296" t="inlineStr">
        <is>
          <t>2026-09-21</t>
        </is>
      </c>
      <c r="Z11296" t="inlineStr">
        <is>
          <t>home_use</t>
        </is>
      </c>
      <c r="AA11296" t="inlineStr">
        <is>
          <t>IMP01310</t>
        </is>
      </c>
      <c r="AB11296" t="inlineStr">
        <is>
          <t>T109167</t>
        </is>
      </c>
      <c r="AC11296" s="32" t="n">
        <v>749251.08</v>
      </c>
      <c r="AD11296" s="32" t="n">
        <v>80169.87</v>
      </c>
      <c r="AE11296" s="35">
        <f>(LEFT(Y11296,4)-Parameters!$B$23)*12+MID(Y11296,6,2)-Parameters!$B$24+1</f>
        <v/>
      </c>
    </row>
    <row r="11297">
      <c r="X11297" t="inlineStr">
        <is>
          <t>L0248504</t>
        </is>
      </c>
      <c r="Y11297" t="inlineStr">
        <is>
          <t>2026-09-21</t>
        </is>
      </c>
      <c r="Z11297" t="inlineStr">
        <is>
          <t>home_use</t>
        </is>
      </c>
      <c r="AA11297" t="inlineStr">
        <is>
          <t>IMP01310</t>
        </is>
      </c>
      <c r="AB11297" t="inlineStr">
        <is>
          <t>T109167</t>
        </is>
      </c>
      <c r="AC11297" s="32" t="n">
        <v>975071.13</v>
      </c>
      <c r="AD11297" s="32" t="n">
        <v>121883.89</v>
      </c>
      <c r="AE11297" s="35">
        <f>(LEFT(Y11297,4)-Parameters!$B$23)*12+MID(Y11297,6,2)-Parameters!$B$24+1</f>
        <v/>
      </c>
    </row>
    <row r="11298">
      <c r="X11298" t="inlineStr">
        <is>
          <t>L0248505</t>
        </is>
      </c>
      <c r="Y11298" t="inlineStr">
        <is>
          <t>2026-09-21</t>
        </is>
      </c>
      <c r="Z11298" t="inlineStr">
        <is>
          <t>home_use</t>
        </is>
      </c>
      <c r="AA11298" t="inlineStr">
        <is>
          <t>IMP01310</t>
        </is>
      </c>
      <c r="AB11298" t="inlineStr">
        <is>
          <t>T109167</t>
        </is>
      </c>
      <c r="AC11298" s="32" t="n">
        <v>273430.48</v>
      </c>
      <c r="AD11298" s="32" t="n">
        <v>34178.81</v>
      </c>
      <c r="AE11298" s="35">
        <f>(LEFT(Y11298,4)-Parameters!$B$23)*12+MID(Y11298,6,2)-Parameters!$B$24+1</f>
        <v/>
      </c>
    </row>
    <row r="11299">
      <c r="X11299" t="inlineStr">
        <is>
          <t>L0248508</t>
        </is>
      </c>
      <c r="Y11299" t="inlineStr">
        <is>
          <t>2026-09-21</t>
        </is>
      </c>
      <c r="Z11299" t="inlineStr">
        <is>
          <t>home_use</t>
        </is>
      </c>
      <c r="AA11299" t="inlineStr">
        <is>
          <t>IMP01310</t>
        </is>
      </c>
      <c r="AB11299" t="inlineStr">
        <is>
          <t>T109167</t>
        </is>
      </c>
      <c r="AC11299" s="32" t="n">
        <v>488631.99</v>
      </c>
      <c r="AD11299" s="32" t="n">
        <v>52283.62</v>
      </c>
      <c r="AE11299" s="35">
        <f>(LEFT(Y11299,4)-Parameters!$B$23)*12+MID(Y11299,6,2)-Parameters!$B$24+1</f>
        <v/>
      </c>
    </row>
    <row r="11300">
      <c r="X11300" t="inlineStr">
        <is>
          <t>L0248729</t>
        </is>
      </c>
      <c r="Y11300" t="inlineStr">
        <is>
          <t>2026-09-22</t>
        </is>
      </c>
      <c r="Z11300" t="inlineStr">
        <is>
          <t>home_use</t>
        </is>
      </c>
      <c r="AA11300" t="inlineStr">
        <is>
          <t>IMP01310</t>
        </is>
      </c>
      <c r="AB11300" t="inlineStr">
        <is>
          <t>T109167</t>
        </is>
      </c>
      <c r="AC11300" s="32" t="n">
        <v>561687.24</v>
      </c>
      <c r="AD11300" s="32" t="n">
        <v>60100.53</v>
      </c>
      <c r="AE11300" s="35">
        <f>(LEFT(Y11300,4)-Parameters!$B$23)*12+MID(Y11300,6,2)-Parameters!$B$24+1</f>
        <v/>
      </c>
    </row>
    <row r="11301">
      <c r="X11301" t="inlineStr">
        <is>
          <t>L0248731</t>
        </is>
      </c>
      <c r="Y11301" t="inlineStr">
        <is>
          <t>2026-09-22</t>
        </is>
      </c>
      <c r="Z11301" t="inlineStr">
        <is>
          <t>home_use</t>
        </is>
      </c>
      <c r="AA11301" t="inlineStr">
        <is>
          <t>IMP01310</t>
        </is>
      </c>
      <c r="AB11301" t="inlineStr">
        <is>
          <t>T109167</t>
        </is>
      </c>
      <c r="AC11301" s="32" t="n">
        <v>1162960.88</v>
      </c>
      <c r="AD11301" s="32" t="n">
        <v>124436.81</v>
      </c>
      <c r="AE11301" s="35">
        <f>(LEFT(Y11301,4)-Parameters!$B$23)*12+MID(Y11301,6,2)-Parameters!$B$24+1</f>
        <v/>
      </c>
    </row>
    <row r="11302">
      <c r="X11302" t="inlineStr">
        <is>
          <t>L0248733</t>
        </is>
      </c>
      <c r="Y11302" t="inlineStr">
        <is>
          <t>2026-09-22</t>
        </is>
      </c>
      <c r="Z11302" t="inlineStr">
        <is>
          <t>warehouse_out</t>
        </is>
      </c>
      <c r="AA11302" t="inlineStr">
        <is>
          <t>IMP01310</t>
        </is>
      </c>
      <c r="AB11302" t="inlineStr">
        <is>
          <t>T109167</t>
        </is>
      </c>
      <c r="AC11302" s="32" t="n">
        <v>1675829.82</v>
      </c>
      <c r="AD11302" s="32" t="n">
        <v>179313.79</v>
      </c>
      <c r="AE11302" s="35">
        <f>(LEFT(Y11302,4)-Parameters!$B$23)*12+MID(Y11302,6,2)-Parameters!$B$24+1</f>
        <v/>
      </c>
    </row>
    <row r="11303">
      <c r="X11303" t="inlineStr">
        <is>
          <t>L0248734</t>
        </is>
      </c>
      <c r="Y11303" t="inlineStr">
        <is>
          <t>2026-09-22</t>
        </is>
      </c>
      <c r="Z11303" t="inlineStr">
        <is>
          <t>home_use</t>
        </is>
      </c>
      <c r="AA11303" t="inlineStr">
        <is>
          <t>IMP01310</t>
        </is>
      </c>
      <c r="AB11303" t="inlineStr">
        <is>
          <t>T109167</t>
        </is>
      </c>
      <c r="AC11303" s="32" t="n">
        <v>2040327.92</v>
      </c>
      <c r="AD11303" s="32" t="n">
        <v>265242.63</v>
      </c>
      <c r="AE11303" s="35">
        <f>(LEFT(Y11303,4)-Parameters!$B$23)*12+MID(Y11303,6,2)-Parameters!$B$24+1</f>
        <v/>
      </c>
    </row>
    <row r="11304">
      <c r="X11304" t="inlineStr">
        <is>
          <t>L0248737</t>
        </is>
      </c>
      <c r="Y11304" t="inlineStr">
        <is>
          <t>2026-09-22</t>
        </is>
      </c>
      <c r="Z11304" t="inlineStr">
        <is>
          <t>home_use</t>
        </is>
      </c>
      <c r="AA11304" t="inlineStr">
        <is>
          <t>IMP01310</t>
        </is>
      </c>
      <c r="AB11304" t="inlineStr">
        <is>
          <t>T109167</t>
        </is>
      </c>
      <c r="AC11304" s="32" t="n">
        <v>914336.1800000001</v>
      </c>
      <c r="AD11304" s="32" t="n">
        <v>91433.62</v>
      </c>
      <c r="AE11304" s="35">
        <f>(LEFT(Y11304,4)-Parameters!$B$23)*12+MID(Y11304,6,2)-Parameters!$B$24+1</f>
        <v/>
      </c>
    </row>
    <row r="11305">
      <c r="X11305" t="inlineStr">
        <is>
          <t>L0248970</t>
        </is>
      </c>
      <c r="Y11305" t="inlineStr">
        <is>
          <t>2026-09-23</t>
        </is>
      </c>
      <c r="Z11305" t="inlineStr">
        <is>
          <t>home_use</t>
        </is>
      </c>
      <c r="AA11305" t="inlineStr">
        <is>
          <t>IMP01310</t>
        </is>
      </c>
      <c r="AB11305" t="inlineStr">
        <is>
          <t>T109167</t>
        </is>
      </c>
      <c r="AC11305" s="32" t="n">
        <v>1427572.86</v>
      </c>
      <c r="AD11305" s="32" t="n">
        <v>178446.61</v>
      </c>
      <c r="AE11305" s="35">
        <f>(LEFT(Y11305,4)-Parameters!$B$23)*12+MID(Y11305,6,2)-Parameters!$B$24+1</f>
        <v/>
      </c>
    </row>
    <row r="11306">
      <c r="X11306" t="inlineStr">
        <is>
          <t>L0248971</t>
        </is>
      </c>
      <c r="Y11306" t="inlineStr">
        <is>
          <t>2026-09-23</t>
        </is>
      </c>
      <c r="Z11306" t="inlineStr">
        <is>
          <t>home_use</t>
        </is>
      </c>
      <c r="AA11306" t="inlineStr">
        <is>
          <t>IMP01310</t>
        </is>
      </c>
      <c r="AB11306" t="inlineStr">
        <is>
          <t>T109167</t>
        </is>
      </c>
      <c r="AC11306" s="32" t="n">
        <v>449686.29</v>
      </c>
      <c r="AD11306" s="32" t="n">
        <v>48116.43</v>
      </c>
      <c r="AE11306" s="35">
        <f>(LEFT(Y11306,4)-Parameters!$B$23)*12+MID(Y11306,6,2)-Parameters!$B$24+1</f>
        <v/>
      </c>
    </row>
    <row r="11307">
      <c r="X11307" t="inlineStr">
        <is>
          <t>L0248972</t>
        </is>
      </c>
      <c r="Y11307" t="inlineStr">
        <is>
          <t>2026-09-23</t>
        </is>
      </c>
      <c r="Z11307" t="inlineStr">
        <is>
          <t>home_use</t>
        </is>
      </c>
      <c r="AA11307" t="inlineStr">
        <is>
          <t>IMP01310</t>
        </is>
      </c>
      <c r="AB11307" t="inlineStr">
        <is>
          <t>T109167</t>
        </is>
      </c>
      <c r="AC11307" s="32" t="n">
        <v>1390785.25</v>
      </c>
      <c r="AD11307" s="32" t="n">
        <v>148814.02</v>
      </c>
      <c r="AE11307" s="35">
        <f>(LEFT(Y11307,4)-Parameters!$B$23)*12+MID(Y11307,6,2)-Parameters!$B$24+1</f>
        <v/>
      </c>
    </row>
    <row r="11308">
      <c r="X11308" t="inlineStr">
        <is>
          <t>L0248973</t>
        </is>
      </c>
      <c r="Y11308" t="inlineStr">
        <is>
          <t>2026-09-23</t>
        </is>
      </c>
      <c r="Z11308" t="inlineStr">
        <is>
          <t>home_use</t>
        </is>
      </c>
      <c r="AA11308" t="inlineStr">
        <is>
          <t>IMP01310</t>
        </is>
      </c>
      <c r="AB11308" t="inlineStr">
        <is>
          <t>T109167</t>
        </is>
      </c>
      <c r="AC11308" s="32" t="n">
        <v>1194022.62</v>
      </c>
      <c r="AD11308" s="32" t="n">
        <v>127760.42</v>
      </c>
      <c r="AE11308" s="35">
        <f>(LEFT(Y11308,4)-Parameters!$B$23)*12+MID(Y11308,6,2)-Parameters!$B$24+1</f>
        <v/>
      </c>
    </row>
    <row r="11309">
      <c r="X11309" t="inlineStr">
        <is>
          <t>L0248975</t>
        </is>
      </c>
      <c r="Y11309" t="inlineStr">
        <is>
          <t>2026-09-23</t>
        </is>
      </c>
      <c r="Z11309" t="inlineStr">
        <is>
          <t>home_use</t>
        </is>
      </c>
      <c r="AA11309" t="inlineStr">
        <is>
          <t>IMP01310</t>
        </is>
      </c>
      <c r="AB11309" t="inlineStr">
        <is>
          <t>T109167</t>
        </is>
      </c>
      <c r="AC11309" s="32" t="n">
        <v>562236.95</v>
      </c>
      <c r="AD11309" s="32" t="n">
        <v>60159.35</v>
      </c>
      <c r="AE11309" s="35">
        <f>(LEFT(Y11309,4)-Parameters!$B$23)*12+MID(Y11309,6,2)-Parameters!$B$24+1</f>
        <v/>
      </c>
    </row>
    <row r="11310">
      <c r="X11310" t="inlineStr">
        <is>
          <t>L0249213</t>
        </is>
      </c>
      <c r="Y11310" t="inlineStr">
        <is>
          <t>2026-09-24</t>
        </is>
      </c>
      <c r="Z11310" t="inlineStr">
        <is>
          <t>home_use</t>
        </is>
      </c>
      <c r="AA11310" t="inlineStr">
        <is>
          <t>IMP01310</t>
        </is>
      </c>
      <c r="AB11310" t="inlineStr">
        <is>
          <t>T109167</t>
        </is>
      </c>
      <c r="AC11310" s="32" t="n">
        <v>480273.32</v>
      </c>
      <c r="AD11310" s="32" t="n">
        <v>51389.24</v>
      </c>
      <c r="AE11310" s="35">
        <f>(LEFT(Y11310,4)-Parameters!$B$23)*12+MID(Y11310,6,2)-Parameters!$B$24+1</f>
        <v/>
      </c>
    </row>
    <row r="11311">
      <c r="X11311" t="inlineStr">
        <is>
          <t>L0249216</t>
        </is>
      </c>
      <c r="Y11311" t="inlineStr">
        <is>
          <t>2026-09-24</t>
        </is>
      </c>
      <c r="Z11311" t="inlineStr">
        <is>
          <t>home_use</t>
        </is>
      </c>
      <c r="AA11311" t="inlineStr">
        <is>
          <t>IMP01310</t>
        </is>
      </c>
      <c r="AB11311" t="inlineStr">
        <is>
          <t>T109167</t>
        </is>
      </c>
      <c r="AC11311" s="32" t="n">
        <v>1244732.46</v>
      </c>
      <c r="AD11311" s="32" t="n">
        <v>133186.37</v>
      </c>
      <c r="AE11311" s="35">
        <f>(LEFT(Y11311,4)-Parameters!$B$23)*12+MID(Y11311,6,2)-Parameters!$B$24+1</f>
        <v/>
      </c>
    </row>
    <row r="11312">
      <c r="X11312" t="inlineStr">
        <is>
          <t>L0249449</t>
        </is>
      </c>
      <c r="Y11312" t="inlineStr">
        <is>
          <t>2026-09-25</t>
        </is>
      </c>
      <c r="Z11312" t="inlineStr">
        <is>
          <t>home_use</t>
        </is>
      </c>
      <c r="AA11312" t="inlineStr">
        <is>
          <t>IMP01310</t>
        </is>
      </c>
      <c r="AB11312" t="inlineStr">
        <is>
          <t>T109167</t>
        </is>
      </c>
      <c r="AC11312" s="32" t="n">
        <v>303102.75</v>
      </c>
      <c r="AD11312" s="32" t="n">
        <v>39403.36</v>
      </c>
      <c r="AE11312" s="35">
        <f>(LEFT(Y11312,4)-Parameters!$B$23)*12+MID(Y11312,6,2)-Parameters!$B$24+1</f>
        <v/>
      </c>
    </row>
    <row r="11313">
      <c r="X11313" t="inlineStr">
        <is>
          <t>L0249450</t>
        </is>
      </c>
      <c r="Y11313" t="inlineStr">
        <is>
          <t>2026-09-25</t>
        </is>
      </c>
      <c r="Z11313" t="inlineStr">
        <is>
          <t>home_use</t>
        </is>
      </c>
      <c r="AA11313" t="inlineStr">
        <is>
          <t>IMP01310</t>
        </is>
      </c>
      <c r="AB11313" t="inlineStr">
        <is>
          <t>T109167</t>
        </is>
      </c>
      <c r="AC11313" s="32" t="n">
        <v>454691.77</v>
      </c>
      <c r="AD11313" s="32" t="n">
        <v>48652.02</v>
      </c>
      <c r="AE11313" s="35">
        <f>(LEFT(Y11313,4)-Parameters!$B$23)*12+MID(Y11313,6,2)-Parameters!$B$24+1</f>
        <v/>
      </c>
    </row>
    <row r="11314">
      <c r="X11314" t="inlineStr">
        <is>
          <t>L0249451</t>
        </is>
      </c>
      <c r="Y11314" t="inlineStr">
        <is>
          <t>2026-09-25</t>
        </is>
      </c>
      <c r="Z11314" t="inlineStr">
        <is>
          <t>home_use</t>
        </is>
      </c>
      <c r="AA11314" t="inlineStr">
        <is>
          <t>IMP01310</t>
        </is>
      </c>
      <c r="AB11314" t="inlineStr">
        <is>
          <t>T109167</t>
        </is>
      </c>
      <c r="AC11314" s="32" t="n">
        <v>569863.79</v>
      </c>
      <c r="AD11314" s="32" t="n">
        <v>71232.97</v>
      </c>
      <c r="AE11314" s="35">
        <f>(LEFT(Y11314,4)-Parameters!$B$23)*12+MID(Y11314,6,2)-Parameters!$B$24+1</f>
        <v/>
      </c>
    </row>
    <row r="11315">
      <c r="X11315" t="inlineStr">
        <is>
          <t>L0249452</t>
        </is>
      </c>
      <c r="Y11315" t="inlineStr">
        <is>
          <t>2026-09-25</t>
        </is>
      </c>
      <c r="Z11315" t="inlineStr">
        <is>
          <t>home_use</t>
        </is>
      </c>
      <c r="AA11315" t="inlineStr">
        <is>
          <t>IMP01310</t>
        </is>
      </c>
      <c r="AB11315" t="inlineStr">
        <is>
          <t>T109167</t>
        </is>
      </c>
      <c r="AC11315" s="32" t="n">
        <v>1416295.03</v>
      </c>
      <c r="AD11315" s="32" t="n">
        <v>151543.57</v>
      </c>
      <c r="AE11315" s="35">
        <f>(LEFT(Y11315,4)-Parameters!$B$23)*12+MID(Y11315,6,2)-Parameters!$B$24+1</f>
        <v/>
      </c>
    </row>
    <row r="11316">
      <c r="X11316" t="inlineStr">
        <is>
          <t>L0249454</t>
        </is>
      </c>
      <c r="Y11316" t="inlineStr">
        <is>
          <t>2026-09-25</t>
        </is>
      </c>
      <c r="Z11316" t="inlineStr">
        <is>
          <t>home_use</t>
        </is>
      </c>
      <c r="AA11316" t="inlineStr">
        <is>
          <t>IMP01310</t>
        </is>
      </c>
      <c r="AB11316" t="inlineStr">
        <is>
          <t>T109167</t>
        </is>
      </c>
      <c r="AC11316" s="32" t="n">
        <v>339064.82</v>
      </c>
      <c r="AD11316" s="32" t="n">
        <v>44078.43</v>
      </c>
      <c r="AE11316" s="35">
        <f>(LEFT(Y11316,4)-Parameters!$B$23)*12+MID(Y11316,6,2)-Parameters!$B$24+1</f>
        <v/>
      </c>
    </row>
    <row r="11317">
      <c r="X11317" t="inlineStr">
        <is>
          <t>L0249663</t>
        </is>
      </c>
      <c r="Y11317" t="inlineStr">
        <is>
          <t>2026-09-26</t>
        </is>
      </c>
      <c r="Z11317" t="inlineStr">
        <is>
          <t>home_use</t>
        </is>
      </c>
      <c r="AA11317" t="inlineStr">
        <is>
          <t>IMP01310</t>
        </is>
      </c>
      <c r="AB11317" t="inlineStr">
        <is>
          <t>T109167</t>
        </is>
      </c>
      <c r="AC11317" s="32" t="n">
        <v>520367.1</v>
      </c>
      <c r="AD11317" s="32" t="n">
        <v>55679.28</v>
      </c>
      <c r="AE11317" s="35">
        <f>(LEFT(Y11317,4)-Parameters!$B$23)*12+MID(Y11317,6,2)-Parameters!$B$24+1</f>
        <v/>
      </c>
    </row>
    <row r="11318">
      <c r="X11318" t="inlineStr">
        <is>
          <t>L0249664</t>
        </is>
      </c>
      <c r="Y11318" t="inlineStr">
        <is>
          <t>2026-09-26</t>
        </is>
      </c>
      <c r="Z11318" t="inlineStr">
        <is>
          <t>home_use</t>
        </is>
      </c>
      <c r="AA11318" t="inlineStr">
        <is>
          <t>IMP01310</t>
        </is>
      </c>
      <c r="AB11318" t="inlineStr">
        <is>
          <t>T109167</t>
        </is>
      </c>
      <c r="AC11318" s="32" t="n">
        <v>818690.02</v>
      </c>
      <c r="AD11318" s="32" t="n">
        <v>87599.83</v>
      </c>
      <c r="AE11318" s="35">
        <f>(LEFT(Y11318,4)-Parameters!$B$23)*12+MID(Y11318,6,2)-Parameters!$B$24+1</f>
        <v/>
      </c>
    </row>
    <row r="11319">
      <c r="X11319" t="inlineStr">
        <is>
          <t>L0249665</t>
        </is>
      </c>
      <c r="Y11319" t="inlineStr">
        <is>
          <t>2026-09-26</t>
        </is>
      </c>
      <c r="Z11319" t="inlineStr">
        <is>
          <t>home_use</t>
        </is>
      </c>
      <c r="AA11319" t="inlineStr">
        <is>
          <t>IMP01310</t>
        </is>
      </c>
      <c r="AB11319" t="inlineStr">
        <is>
          <t>T109167</t>
        </is>
      </c>
      <c r="AC11319" s="32" t="n">
        <v>782020.16</v>
      </c>
      <c r="AD11319" s="32" t="n">
        <v>97752.52</v>
      </c>
      <c r="AE11319" s="35">
        <f>(LEFT(Y11319,4)-Parameters!$B$23)*12+MID(Y11319,6,2)-Parameters!$B$24+1</f>
        <v/>
      </c>
    </row>
    <row r="11320">
      <c r="X11320" t="inlineStr">
        <is>
          <t>L0249666</t>
        </is>
      </c>
      <c r="Y11320" t="inlineStr">
        <is>
          <t>2026-09-26</t>
        </is>
      </c>
      <c r="Z11320" t="inlineStr">
        <is>
          <t>home_use</t>
        </is>
      </c>
      <c r="AA11320" t="inlineStr">
        <is>
          <t>IMP01310</t>
        </is>
      </c>
      <c r="AB11320" t="inlineStr">
        <is>
          <t>T109167</t>
        </is>
      </c>
      <c r="AC11320" s="32" t="n">
        <v>775489.36</v>
      </c>
      <c r="AD11320" s="32" t="n">
        <v>82977.36</v>
      </c>
      <c r="AE11320" s="35">
        <f>(LEFT(Y11320,4)-Parameters!$B$23)*12+MID(Y11320,6,2)-Parameters!$B$24+1</f>
        <v/>
      </c>
    </row>
    <row r="11321">
      <c r="X11321" t="inlineStr">
        <is>
          <t>L0249667</t>
        </is>
      </c>
      <c r="Y11321" t="inlineStr">
        <is>
          <t>2026-09-26</t>
        </is>
      </c>
      <c r="Z11321" t="inlineStr">
        <is>
          <t>home_use</t>
        </is>
      </c>
      <c r="AA11321" t="inlineStr">
        <is>
          <t>IMP01310</t>
        </is>
      </c>
      <c r="AB11321" t="inlineStr">
        <is>
          <t>T109167</t>
        </is>
      </c>
      <c r="AC11321" s="32" t="n">
        <v>609896.59</v>
      </c>
      <c r="AD11321" s="32" t="n">
        <v>65258.93</v>
      </c>
      <c r="AE11321" s="35">
        <f>(LEFT(Y11321,4)-Parameters!$B$23)*12+MID(Y11321,6,2)-Parameters!$B$24+1</f>
        <v/>
      </c>
    </row>
    <row r="11322">
      <c r="X11322" t="inlineStr">
        <is>
          <t>L0249864</t>
        </is>
      </c>
      <c r="Y11322" t="inlineStr">
        <is>
          <t>2026-09-27</t>
        </is>
      </c>
      <c r="Z11322" t="inlineStr">
        <is>
          <t>home_use</t>
        </is>
      </c>
      <c r="AA11322" t="inlineStr">
        <is>
          <t>IMP01310</t>
        </is>
      </c>
      <c r="AB11322" t="inlineStr">
        <is>
          <t>T109167</t>
        </is>
      </c>
      <c r="AC11322" s="32" t="n">
        <v>2281046.15</v>
      </c>
      <c r="AD11322" s="32" t="n">
        <v>244071.94</v>
      </c>
      <c r="AE11322" s="35">
        <f>(LEFT(Y11322,4)-Parameters!$B$23)*12+MID(Y11322,6,2)-Parameters!$B$24+1</f>
        <v/>
      </c>
    </row>
    <row r="11323">
      <c r="X11323" t="inlineStr">
        <is>
          <t>L0249865</t>
        </is>
      </c>
      <c r="Y11323" t="inlineStr">
        <is>
          <t>2026-09-27</t>
        </is>
      </c>
      <c r="Z11323" t="inlineStr">
        <is>
          <t>home_use</t>
        </is>
      </c>
      <c r="AA11323" t="inlineStr">
        <is>
          <t>IMP01310</t>
        </is>
      </c>
      <c r="AB11323" t="inlineStr">
        <is>
          <t>T109167</t>
        </is>
      </c>
      <c r="AC11323" s="32" t="n">
        <v>944330.3</v>
      </c>
      <c r="AD11323" s="32" t="n">
        <v>101043.34</v>
      </c>
      <c r="AE11323" s="35">
        <f>(LEFT(Y11323,4)-Parameters!$B$23)*12+MID(Y11323,6,2)-Parameters!$B$24+1</f>
        <v/>
      </c>
    </row>
    <row r="11324">
      <c r="X11324" t="inlineStr">
        <is>
          <t>L0250073</t>
        </is>
      </c>
      <c r="Y11324" t="inlineStr">
        <is>
          <t>2026-09-28</t>
        </is>
      </c>
      <c r="Z11324" t="inlineStr">
        <is>
          <t>home_use</t>
        </is>
      </c>
      <c r="AA11324" t="inlineStr">
        <is>
          <t>IMP01310</t>
        </is>
      </c>
      <c r="AB11324" t="inlineStr">
        <is>
          <t>T109167</t>
        </is>
      </c>
      <c r="AC11324" s="32" t="n">
        <v>1364213.13</v>
      </c>
      <c r="AD11324" s="32" t="n">
        <v>145970.8</v>
      </c>
      <c r="AE11324" s="35">
        <f>(LEFT(Y11324,4)-Parameters!$B$23)*12+MID(Y11324,6,2)-Parameters!$B$24+1</f>
        <v/>
      </c>
    </row>
    <row r="11325">
      <c r="X11325" t="inlineStr">
        <is>
          <t>L0250074</t>
        </is>
      </c>
      <c r="Y11325" t="inlineStr">
        <is>
          <t>2026-09-28</t>
        </is>
      </c>
      <c r="Z11325" t="inlineStr">
        <is>
          <t>home_use</t>
        </is>
      </c>
      <c r="AA11325" t="inlineStr">
        <is>
          <t>IMP01310</t>
        </is>
      </c>
      <c r="AB11325" t="inlineStr">
        <is>
          <t>T109167</t>
        </is>
      </c>
      <c r="AC11325" s="32" t="n">
        <v>494533.31</v>
      </c>
      <c r="AD11325" s="32" t="n">
        <v>52915.06</v>
      </c>
      <c r="AE11325" s="35">
        <f>(LEFT(Y11325,4)-Parameters!$B$23)*12+MID(Y11325,6,2)-Parameters!$B$24+1</f>
        <v/>
      </c>
    </row>
    <row r="11326">
      <c r="X11326" t="inlineStr">
        <is>
          <t>L0250075</t>
        </is>
      </c>
      <c r="Y11326" t="inlineStr">
        <is>
          <t>2026-09-28</t>
        </is>
      </c>
      <c r="Z11326" t="inlineStr">
        <is>
          <t>home_use</t>
        </is>
      </c>
      <c r="AA11326" t="inlineStr">
        <is>
          <t>IMP01310</t>
        </is>
      </c>
      <c r="AB11326" t="inlineStr">
        <is>
          <t>T109167</t>
        </is>
      </c>
      <c r="AC11326" s="32" t="n">
        <v>252361.33</v>
      </c>
      <c r="AD11326" s="32" t="n">
        <v>25236.13</v>
      </c>
      <c r="AE11326" s="35">
        <f>(LEFT(Y11326,4)-Parameters!$B$23)*12+MID(Y11326,6,2)-Parameters!$B$24+1</f>
        <v/>
      </c>
    </row>
    <row r="11327">
      <c r="X11327" t="inlineStr">
        <is>
          <t>L0250077</t>
        </is>
      </c>
      <c r="Y11327" t="inlineStr">
        <is>
          <t>2026-09-28</t>
        </is>
      </c>
      <c r="Z11327" t="inlineStr">
        <is>
          <t>home_use</t>
        </is>
      </c>
      <c r="AA11327" t="inlineStr">
        <is>
          <t>IMP01310</t>
        </is>
      </c>
      <c r="AB11327" t="inlineStr">
        <is>
          <t>T109167</t>
        </is>
      </c>
      <c r="AC11327" s="32" t="n">
        <v>590256.03</v>
      </c>
      <c r="AD11327" s="32" t="n">
        <v>63157.4</v>
      </c>
      <c r="AE11327" s="35">
        <f>(LEFT(Y11327,4)-Parameters!$B$23)*12+MID(Y11327,6,2)-Parameters!$B$24+1</f>
        <v/>
      </c>
    </row>
    <row r="11328">
      <c r="X11328" t="inlineStr">
        <is>
          <t>L0250078</t>
        </is>
      </c>
      <c r="Y11328" t="inlineStr">
        <is>
          <t>2026-09-28</t>
        </is>
      </c>
      <c r="Z11328" t="inlineStr">
        <is>
          <t>home_use</t>
        </is>
      </c>
      <c r="AA11328" t="inlineStr">
        <is>
          <t>IMP01310</t>
        </is>
      </c>
      <c r="AB11328" t="inlineStr">
        <is>
          <t>T109167</t>
        </is>
      </c>
      <c r="AC11328" s="32" t="n">
        <v>248672.96</v>
      </c>
      <c r="AD11328" s="32" t="n">
        <v>26608.01</v>
      </c>
      <c r="AE11328" s="35">
        <f>(LEFT(Y11328,4)-Parameters!$B$23)*12+MID(Y11328,6,2)-Parameters!$B$24+1</f>
        <v/>
      </c>
    </row>
    <row r="11329">
      <c r="X11329" t="inlineStr">
        <is>
          <t>L0250079</t>
        </is>
      </c>
      <c r="Y11329" t="inlineStr">
        <is>
          <t>2026-09-28</t>
        </is>
      </c>
      <c r="Z11329" t="inlineStr">
        <is>
          <t>home_use</t>
        </is>
      </c>
      <c r="AA11329" t="inlineStr">
        <is>
          <t>IMP01310</t>
        </is>
      </c>
      <c r="AB11329" t="inlineStr">
        <is>
          <t>T109167</t>
        </is>
      </c>
      <c r="AC11329" s="32" t="n">
        <v>286953.77</v>
      </c>
      <c r="AD11329" s="32" t="n">
        <v>30704.05</v>
      </c>
      <c r="AE11329" s="35">
        <f>(LEFT(Y11329,4)-Parameters!$B$23)*12+MID(Y11329,6,2)-Parameters!$B$24+1</f>
        <v/>
      </c>
    </row>
    <row r="11330">
      <c r="X11330" t="inlineStr">
        <is>
          <t>L0250082</t>
        </is>
      </c>
      <c r="Y11330" t="inlineStr">
        <is>
          <t>2026-09-28</t>
        </is>
      </c>
      <c r="Z11330" t="inlineStr">
        <is>
          <t>home_use</t>
        </is>
      </c>
      <c r="AA11330" t="inlineStr">
        <is>
          <t>IMP01310</t>
        </is>
      </c>
      <c r="AB11330" t="inlineStr">
        <is>
          <t>T109167</t>
        </is>
      </c>
      <c r="AC11330" s="32" t="n">
        <v>1384760.81</v>
      </c>
      <c r="AD11330" s="32" t="n">
        <v>138476.08</v>
      </c>
      <c r="AE11330" s="35">
        <f>(LEFT(Y11330,4)-Parameters!$B$23)*12+MID(Y11330,6,2)-Parameters!$B$24+1</f>
        <v/>
      </c>
    </row>
    <row r="11331">
      <c r="X11331" t="inlineStr">
        <is>
          <t>L0170213</t>
        </is>
      </c>
      <c r="Y11331" t="inlineStr">
        <is>
          <t>2025-10-18</t>
        </is>
      </c>
      <c r="Z11331" t="inlineStr">
        <is>
          <t>home_use</t>
        </is>
      </c>
      <c r="AA11331" t="inlineStr">
        <is>
          <t>IMP00147</t>
        </is>
      </c>
      <c r="AC11331" s="32" t="n">
        <v>3057471.95</v>
      </c>
      <c r="AD11331" s="32" t="n">
        <v>305747.19</v>
      </c>
      <c r="AE11331" s="35">
        <f>(LEFT(Y11331,4)-Parameters!$B$23)*12+MID(Y11331,6,2)-Parameters!$B$24+1</f>
        <v/>
      </c>
    </row>
    <row r="11332">
      <c r="X11332" t="inlineStr">
        <is>
          <t>L0170459</t>
        </is>
      </c>
      <c r="Y11332" t="inlineStr">
        <is>
          <t>2025-10-19</t>
        </is>
      </c>
      <c r="Z11332" t="inlineStr">
        <is>
          <t>home_use</t>
        </is>
      </c>
      <c r="AA11332" t="inlineStr">
        <is>
          <t>IMP00147</t>
        </is>
      </c>
      <c r="AC11332" s="32" t="n">
        <v>2094467.4</v>
      </c>
      <c r="AD11332" s="32" t="n">
        <v>209446.74</v>
      </c>
      <c r="AE11332" s="35">
        <f>(LEFT(Y11332,4)-Parameters!$B$23)*12+MID(Y11332,6,2)-Parameters!$B$24+1</f>
        <v/>
      </c>
    </row>
    <row r="11333">
      <c r="X11333" t="inlineStr">
        <is>
          <t>L0171537</t>
        </is>
      </c>
      <c r="Y11333" t="inlineStr">
        <is>
          <t>2025-10-24</t>
        </is>
      </c>
      <c r="Z11333" t="inlineStr">
        <is>
          <t>home_use</t>
        </is>
      </c>
      <c r="AA11333" t="inlineStr">
        <is>
          <t>IMP00147</t>
        </is>
      </c>
      <c r="AC11333" s="32" t="n">
        <v>1919281.71</v>
      </c>
      <c r="AD11333" s="32" t="n">
        <v>191928.17</v>
      </c>
      <c r="AE11333" s="35">
        <f>(LEFT(Y11333,4)-Parameters!$B$23)*12+MID(Y11333,6,2)-Parameters!$B$24+1</f>
        <v/>
      </c>
    </row>
    <row r="11334">
      <c r="X11334" t="inlineStr">
        <is>
          <t>L0172800</t>
        </is>
      </c>
      <c r="Y11334" t="inlineStr">
        <is>
          <t>2025-11-02</t>
        </is>
      </c>
      <c r="Z11334" t="inlineStr">
        <is>
          <t>home_use</t>
        </is>
      </c>
      <c r="AA11334" t="inlineStr">
        <is>
          <t>IMP00147</t>
        </is>
      </c>
      <c r="AC11334" s="32" t="n">
        <v>2100944.34</v>
      </c>
      <c r="AD11334" s="32" t="n">
        <v>210094.43</v>
      </c>
      <c r="AE11334" s="35">
        <f>(LEFT(Y11334,4)-Parameters!$B$23)*12+MID(Y11334,6,2)-Parameters!$B$24+1</f>
        <v/>
      </c>
    </row>
    <row r="11335">
      <c r="X11335" t="inlineStr">
        <is>
          <t>L0178920</t>
        </is>
      </c>
      <c r="Y11335" t="inlineStr">
        <is>
          <t>2025-12-01</t>
        </is>
      </c>
      <c r="Z11335" t="inlineStr">
        <is>
          <t>home_use</t>
        </is>
      </c>
      <c r="AA11335" t="inlineStr">
        <is>
          <t>IMP00147</t>
        </is>
      </c>
      <c r="AC11335" s="32" t="n">
        <v>3169131.71</v>
      </c>
      <c r="AD11335" s="32" t="n">
        <v>316913.17</v>
      </c>
      <c r="AE11335" s="35">
        <f>(LEFT(Y11335,4)-Parameters!$B$23)*12+MID(Y11335,6,2)-Parameters!$B$24+1</f>
        <v/>
      </c>
    </row>
    <row r="11336">
      <c r="X11336" t="inlineStr">
        <is>
          <t>L0182007</t>
        </is>
      </c>
      <c r="Y11336" t="inlineStr">
        <is>
          <t>2025-12-14</t>
        </is>
      </c>
      <c r="Z11336" t="inlineStr">
        <is>
          <t>home_use</t>
        </is>
      </c>
      <c r="AA11336" t="inlineStr">
        <is>
          <t>IMP00147</t>
        </is>
      </c>
      <c r="AC11336" s="32" t="n">
        <v>822304.89</v>
      </c>
      <c r="AD11336" s="32" t="n">
        <v>82230.49000000001</v>
      </c>
      <c r="AE11336" s="35">
        <f>(LEFT(Y11336,4)-Parameters!$B$23)*12+MID(Y11336,6,2)-Parameters!$B$24+1</f>
        <v/>
      </c>
    </row>
    <row r="11337">
      <c r="X11337" t="inlineStr">
        <is>
          <t>L0186449</t>
        </is>
      </c>
      <c r="Y11337" t="inlineStr">
        <is>
          <t>2026-01-05</t>
        </is>
      </c>
      <c r="Z11337" t="inlineStr">
        <is>
          <t>home_use</t>
        </is>
      </c>
      <c r="AA11337" t="inlineStr">
        <is>
          <t>IMP00147</t>
        </is>
      </c>
      <c r="AC11337" s="32" t="n">
        <v>9906968.82</v>
      </c>
      <c r="AD11337" s="32" t="n">
        <v>990696.88</v>
      </c>
      <c r="AE11337" s="35">
        <f>(LEFT(Y11337,4)-Parameters!$B$23)*12+MID(Y11337,6,2)-Parameters!$B$24+1</f>
        <v/>
      </c>
    </row>
    <row r="11338">
      <c r="X11338" t="inlineStr">
        <is>
          <t>L0193861</t>
        </is>
      </c>
      <c r="Y11338" t="inlineStr">
        <is>
          <t>2026-02-06</t>
        </is>
      </c>
      <c r="Z11338" t="inlineStr">
        <is>
          <t>home_use</t>
        </is>
      </c>
      <c r="AA11338" t="inlineStr">
        <is>
          <t>IMP00147</t>
        </is>
      </c>
      <c r="AC11338" s="32" t="n">
        <v>2132524.36</v>
      </c>
      <c r="AD11338" s="32" t="n">
        <v>213252.44</v>
      </c>
      <c r="AE11338" s="35">
        <f>(LEFT(Y11338,4)-Parameters!$B$23)*12+MID(Y11338,6,2)-Parameters!$B$24+1</f>
        <v/>
      </c>
    </row>
    <row r="11339">
      <c r="X11339" t="inlineStr">
        <is>
          <t>L0195476</t>
        </is>
      </c>
      <c r="Y11339" t="inlineStr">
        <is>
          <t>2026-02-12</t>
        </is>
      </c>
      <c r="Z11339" t="inlineStr">
        <is>
          <t>home_use</t>
        </is>
      </c>
      <c r="AA11339" t="inlineStr">
        <is>
          <t>IMP00147</t>
        </is>
      </c>
      <c r="AC11339" s="32" t="n">
        <v>1783294</v>
      </c>
      <c r="AD11339" s="32" t="n">
        <v>178329.4</v>
      </c>
      <c r="AE11339" s="35">
        <f>(LEFT(Y11339,4)-Parameters!$B$23)*12+MID(Y11339,6,2)-Parameters!$B$24+1</f>
        <v/>
      </c>
    </row>
    <row r="11340">
      <c r="X11340" t="inlineStr">
        <is>
          <t>L0196509</t>
        </is>
      </c>
      <c r="Y11340" t="inlineStr">
        <is>
          <t>2026-02-16</t>
        </is>
      </c>
      <c r="Z11340" t="inlineStr">
        <is>
          <t>home_use</t>
        </is>
      </c>
      <c r="AA11340" t="inlineStr">
        <is>
          <t>IMP00147</t>
        </is>
      </c>
      <c r="AC11340" s="32" t="n">
        <v>5102950.53</v>
      </c>
      <c r="AD11340" s="32" t="n">
        <v>510295.05</v>
      </c>
      <c r="AE11340" s="35">
        <f>(LEFT(Y11340,4)-Parameters!$B$23)*12+MID(Y11340,6,2)-Parameters!$B$24+1</f>
        <v/>
      </c>
    </row>
    <row r="11341">
      <c r="X11341" t="inlineStr">
        <is>
          <t>L0196753</t>
        </is>
      </c>
      <c r="Y11341" t="inlineStr">
        <is>
          <t>2026-02-17</t>
        </is>
      </c>
      <c r="Z11341" t="inlineStr">
        <is>
          <t>home_use</t>
        </is>
      </c>
      <c r="AA11341" t="inlineStr">
        <is>
          <t>IMP00147</t>
        </is>
      </c>
      <c r="AC11341" s="32" t="n">
        <v>1009699.1</v>
      </c>
      <c r="AD11341" s="32" t="n">
        <v>100969.91</v>
      </c>
      <c r="AE11341" s="35">
        <f>(LEFT(Y11341,4)-Parameters!$B$23)*12+MID(Y11341,6,2)-Parameters!$B$24+1</f>
        <v/>
      </c>
    </row>
    <row r="11342">
      <c r="X11342" t="inlineStr">
        <is>
          <t>L0203909</t>
        </is>
      </c>
      <c r="Y11342" t="inlineStr">
        <is>
          <t>2026-03-16</t>
        </is>
      </c>
      <c r="Z11342" t="inlineStr">
        <is>
          <t>home_use</t>
        </is>
      </c>
      <c r="AA11342" t="inlineStr">
        <is>
          <t>IMP00147</t>
        </is>
      </c>
      <c r="AC11342" s="32" t="n">
        <v>5120697.32</v>
      </c>
      <c r="AD11342" s="32" t="n">
        <v>512069.73</v>
      </c>
      <c r="AE11342" s="35">
        <f>(LEFT(Y11342,4)-Parameters!$B$23)*12+MID(Y11342,6,2)-Parameters!$B$24+1</f>
        <v/>
      </c>
    </row>
    <row r="11343">
      <c r="X11343" t="inlineStr">
        <is>
          <t>L0207446</t>
        </is>
      </c>
      <c r="Y11343" t="inlineStr">
        <is>
          <t>2026-04-01</t>
        </is>
      </c>
      <c r="Z11343" t="inlineStr">
        <is>
          <t>home_use</t>
        </is>
      </c>
      <c r="AA11343" t="inlineStr">
        <is>
          <t>IMP00147</t>
        </is>
      </c>
      <c r="AC11343" s="32" t="n">
        <v>1273831.77</v>
      </c>
      <c r="AD11343" s="32" t="n">
        <v>127383.18</v>
      </c>
      <c r="AE11343" s="35">
        <f>(LEFT(Y11343,4)-Parameters!$B$23)*12+MID(Y11343,6,2)-Parameters!$B$24+1</f>
        <v/>
      </c>
    </row>
    <row r="11344">
      <c r="X11344" t="inlineStr">
        <is>
          <t>L0211032</t>
        </is>
      </c>
      <c r="Y11344" t="inlineStr">
        <is>
          <t>2026-04-14</t>
        </is>
      </c>
      <c r="Z11344" t="inlineStr">
        <is>
          <t>home_use</t>
        </is>
      </c>
      <c r="AA11344" t="inlineStr">
        <is>
          <t>IMP00147</t>
        </is>
      </c>
      <c r="AC11344" s="32" t="n">
        <v>1760472.83</v>
      </c>
      <c r="AD11344" s="32" t="n">
        <v>176047.28</v>
      </c>
      <c r="AE11344" s="35">
        <f>(LEFT(Y11344,4)-Parameters!$B$23)*12+MID(Y11344,6,2)-Parameters!$B$24+1</f>
        <v/>
      </c>
    </row>
    <row r="11345">
      <c r="X11345" t="inlineStr">
        <is>
          <t>L0215931</t>
        </is>
      </c>
      <c r="Y11345" t="inlineStr">
        <is>
          <t>2026-05-04</t>
        </is>
      </c>
      <c r="Z11345" t="inlineStr">
        <is>
          <t>home_use</t>
        </is>
      </c>
      <c r="AA11345" t="inlineStr">
        <is>
          <t>IMP00147</t>
        </is>
      </c>
      <c r="AC11345" s="32" t="n">
        <v>2172108.81</v>
      </c>
      <c r="AD11345" s="32" t="n">
        <v>217210.88</v>
      </c>
      <c r="AE11345" s="35">
        <f>(LEFT(Y11345,4)-Parameters!$B$23)*12+MID(Y11345,6,2)-Parameters!$B$24+1</f>
        <v/>
      </c>
    </row>
    <row r="11346">
      <c r="X11346" t="inlineStr">
        <is>
          <t>L0221934</t>
        </is>
      </c>
      <c r="Y11346" t="inlineStr">
        <is>
          <t>2026-05-26</t>
        </is>
      </c>
      <c r="Z11346" t="inlineStr">
        <is>
          <t>home_use</t>
        </is>
      </c>
      <c r="AA11346" t="inlineStr">
        <is>
          <t>IMP00147</t>
        </is>
      </c>
      <c r="AC11346" s="32" t="n">
        <v>7870914.69</v>
      </c>
      <c r="AD11346" s="32" t="n">
        <v>787091.47</v>
      </c>
      <c r="AE11346" s="35">
        <f>(LEFT(Y11346,4)-Parameters!$B$23)*12+MID(Y11346,6,2)-Parameters!$B$24+1</f>
        <v/>
      </c>
    </row>
    <row r="11347">
      <c r="X11347" t="inlineStr">
        <is>
          <t>L0222474</t>
        </is>
      </c>
      <c r="Y11347" t="inlineStr">
        <is>
          <t>2026-05-28</t>
        </is>
      </c>
      <c r="Z11347" t="inlineStr">
        <is>
          <t>home_use</t>
        </is>
      </c>
      <c r="AA11347" t="inlineStr">
        <is>
          <t>IMP00147</t>
        </is>
      </c>
      <c r="AC11347" s="32" t="n">
        <v>19459710.17</v>
      </c>
      <c r="AD11347" s="32" t="n">
        <v>1945971.02</v>
      </c>
      <c r="AE11347" s="35">
        <f>(LEFT(Y11347,4)-Parameters!$B$23)*12+MID(Y11347,6,2)-Parameters!$B$24+1</f>
        <v/>
      </c>
    </row>
    <row r="11348">
      <c r="X11348" t="inlineStr">
        <is>
          <t>L0224065</t>
        </is>
      </c>
      <c r="Y11348" t="inlineStr">
        <is>
          <t>2026-06-06</t>
        </is>
      </c>
      <c r="Z11348" t="inlineStr">
        <is>
          <t>home_use</t>
        </is>
      </c>
      <c r="AA11348" t="inlineStr">
        <is>
          <t>IMP00147</t>
        </is>
      </c>
      <c r="AC11348" s="32" t="n">
        <v>1094832.71</v>
      </c>
      <c r="AD11348" s="32" t="n">
        <v>109483.27</v>
      </c>
      <c r="AE11348" s="35">
        <f>(LEFT(Y11348,4)-Parameters!$B$23)*12+MID(Y11348,6,2)-Parameters!$B$24+1</f>
        <v/>
      </c>
    </row>
    <row r="11349">
      <c r="X11349" t="inlineStr">
        <is>
          <t>L0247888</t>
        </is>
      </c>
      <c r="Y11349" t="inlineStr">
        <is>
          <t>2026-09-19</t>
        </is>
      </c>
      <c r="Z11349" t="inlineStr">
        <is>
          <t>home_use</t>
        </is>
      </c>
      <c r="AA11349" t="inlineStr">
        <is>
          <t>IMP00147</t>
        </is>
      </c>
      <c r="AC11349" s="32" t="n">
        <v>6096037.86</v>
      </c>
      <c r="AD11349" s="32" t="n">
        <v>609603.79</v>
      </c>
      <c r="AE11349" s="35">
        <f>(LEFT(Y11349,4)-Parameters!$B$23)*12+MID(Y11349,6,2)-Parameters!$B$24+1</f>
        <v/>
      </c>
    </row>
    <row r="11350">
      <c r="X11350" t="inlineStr">
        <is>
          <t>L0247889</t>
        </is>
      </c>
      <c r="Y11350" t="inlineStr">
        <is>
          <t>2026-09-19</t>
        </is>
      </c>
      <c r="Z11350" t="inlineStr">
        <is>
          <t>home_use</t>
        </is>
      </c>
      <c r="AA11350" t="inlineStr">
        <is>
          <t>IMP00147</t>
        </is>
      </c>
      <c r="AC11350" s="32" t="n">
        <v>6252148.18</v>
      </c>
      <c r="AD11350" s="32" t="n">
        <v>625214.8199999999</v>
      </c>
      <c r="AE11350" s="35">
        <f>(LEFT(Y11350,4)-Parameters!$B$23)*12+MID(Y11350,6,2)-Parameters!$B$24+1</f>
        <v/>
      </c>
    </row>
    <row r="11351">
      <c r="X11351" t="inlineStr">
        <is>
          <t>L0166546</t>
        </is>
      </c>
      <c r="Y11351" t="inlineStr">
        <is>
          <t>2025-10-01</t>
        </is>
      </c>
      <c r="Z11351" t="inlineStr">
        <is>
          <t>home_use</t>
        </is>
      </c>
      <c r="AA11351" t="inlineStr">
        <is>
          <t>IMP00156</t>
        </is>
      </c>
      <c r="AC11351" s="32" t="n">
        <v>1274997.92</v>
      </c>
      <c r="AD11351" s="32" t="n">
        <v>165749.73</v>
      </c>
      <c r="AE11351" s="35">
        <f>(LEFT(Y11351,4)-Parameters!$B$23)*12+MID(Y11351,6,2)-Parameters!$B$24+1</f>
        <v/>
      </c>
    </row>
    <row r="11352">
      <c r="X11352" t="inlineStr">
        <is>
          <t>L0166547</t>
        </is>
      </c>
      <c r="Y11352" t="inlineStr">
        <is>
          <t>2025-10-01</t>
        </is>
      </c>
      <c r="Z11352" t="inlineStr">
        <is>
          <t>home_use</t>
        </is>
      </c>
      <c r="AA11352" t="inlineStr">
        <is>
          <t>IMP00156</t>
        </is>
      </c>
      <c r="AC11352" s="32" t="n">
        <v>4184937.62</v>
      </c>
      <c r="AD11352" s="32" t="n">
        <v>544041.89</v>
      </c>
      <c r="AE11352" s="35">
        <f>(LEFT(Y11352,4)-Parameters!$B$23)*12+MID(Y11352,6,2)-Parameters!$B$24+1</f>
        <v/>
      </c>
    </row>
    <row r="11353">
      <c r="X11353" t="inlineStr">
        <is>
          <t>L0166548</t>
        </is>
      </c>
      <c r="Y11353" t="inlineStr">
        <is>
          <t>2025-10-01</t>
        </is>
      </c>
      <c r="Z11353" t="inlineStr">
        <is>
          <t>home_use</t>
        </is>
      </c>
      <c r="AA11353" t="inlineStr">
        <is>
          <t>IMP00156</t>
        </is>
      </c>
      <c r="AC11353" s="32" t="n">
        <v>659120.96</v>
      </c>
      <c r="AD11353" s="32" t="n">
        <v>80412.75999999999</v>
      </c>
      <c r="AE11353" s="35">
        <f>(LEFT(Y11353,4)-Parameters!$B$23)*12+MID(Y11353,6,2)-Parameters!$B$24+1</f>
        <v/>
      </c>
    </row>
    <row r="11354">
      <c r="X11354" t="inlineStr">
        <is>
          <t>L0167391</t>
        </is>
      </c>
      <c r="Y11354" t="inlineStr">
        <is>
          <t>2025-10-05</t>
        </is>
      </c>
      <c r="Z11354" t="inlineStr">
        <is>
          <t>home_use</t>
        </is>
      </c>
      <c r="AA11354" t="inlineStr">
        <is>
          <t>IMP00156</t>
        </is>
      </c>
      <c r="AC11354" s="32" t="n">
        <v>1925788.45</v>
      </c>
      <c r="AD11354" s="32" t="n">
        <v>250352.5</v>
      </c>
      <c r="AE11354" s="35">
        <f>(LEFT(Y11354,4)-Parameters!$B$23)*12+MID(Y11354,6,2)-Parameters!$B$24+1</f>
        <v/>
      </c>
    </row>
    <row r="11355">
      <c r="X11355" t="inlineStr">
        <is>
          <t>L0167605</t>
        </is>
      </c>
      <c r="Y11355" t="inlineStr">
        <is>
          <t>2025-10-06</t>
        </is>
      </c>
      <c r="Z11355" t="inlineStr">
        <is>
          <t>home_use</t>
        </is>
      </c>
      <c r="AA11355" t="inlineStr">
        <is>
          <t>IMP00156</t>
        </is>
      </c>
      <c r="AC11355" s="32" t="n">
        <v>1484705.34</v>
      </c>
      <c r="AD11355" s="32" t="n">
        <v>193011.69</v>
      </c>
      <c r="AE11355" s="35">
        <f>(LEFT(Y11355,4)-Parameters!$B$23)*12+MID(Y11355,6,2)-Parameters!$B$24+1</f>
        <v/>
      </c>
    </row>
    <row r="11356">
      <c r="X11356" t="inlineStr">
        <is>
          <t>L0167606</t>
        </is>
      </c>
      <c r="Y11356" t="inlineStr">
        <is>
          <t>2025-10-06</t>
        </is>
      </c>
      <c r="Z11356" t="inlineStr">
        <is>
          <t>home_use</t>
        </is>
      </c>
      <c r="AA11356" t="inlineStr">
        <is>
          <t>IMP00156</t>
        </is>
      </c>
      <c r="AC11356" s="32" t="n">
        <v>975598.9300000001</v>
      </c>
      <c r="AD11356" s="32" t="n">
        <v>126827.86</v>
      </c>
      <c r="AE11356" s="35">
        <f>(LEFT(Y11356,4)-Parameters!$B$23)*12+MID(Y11356,6,2)-Parameters!$B$24+1</f>
        <v/>
      </c>
    </row>
    <row r="11357">
      <c r="X11357" t="inlineStr">
        <is>
          <t>L0168025</t>
        </is>
      </c>
      <c r="Y11357" t="inlineStr">
        <is>
          <t>2025-10-08</t>
        </is>
      </c>
      <c r="Z11357" t="inlineStr">
        <is>
          <t>home_use</t>
        </is>
      </c>
      <c r="AA11357" t="inlineStr">
        <is>
          <t>IMP00156</t>
        </is>
      </c>
      <c r="AC11357" s="32" t="n">
        <v>3146679.22</v>
      </c>
      <c r="AD11357" s="32" t="n">
        <v>409068.3</v>
      </c>
      <c r="AE11357" s="35">
        <f>(LEFT(Y11357,4)-Parameters!$B$23)*12+MID(Y11357,6,2)-Parameters!$B$24+1</f>
        <v/>
      </c>
    </row>
    <row r="11358">
      <c r="X11358" t="inlineStr">
        <is>
          <t>L0168247</t>
        </is>
      </c>
      <c r="Y11358" t="inlineStr">
        <is>
          <t>2025-10-09</t>
        </is>
      </c>
      <c r="Z11358" t="inlineStr">
        <is>
          <t>home_use</t>
        </is>
      </c>
      <c r="AA11358" t="inlineStr">
        <is>
          <t>IMP00156</t>
        </is>
      </c>
      <c r="AC11358" s="32" t="n">
        <v>538180.13</v>
      </c>
      <c r="AD11358" s="32" t="n">
        <v>69963.42</v>
      </c>
      <c r="AE11358" s="35">
        <f>(LEFT(Y11358,4)-Parameters!$B$23)*12+MID(Y11358,6,2)-Parameters!$B$24+1</f>
        <v/>
      </c>
    </row>
    <row r="11359">
      <c r="X11359" t="inlineStr">
        <is>
          <t>L0169322</t>
        </is>
      </c>
      <c r="Y11359" t="inlineStr">
        <is>
          <t>2025-10-14</t>
        </is>
      </c>
      <c r="Z11359" t="inlineStr">
        <is>
          <t>home_use</t>
        </is>
      </c>
      <c r="AA11359" t="inlineStr">
        <is>
          <t>IMP00156</t>
        </is>
      </c>
      <c r="AC11359" s="32" t="n">
        <v>1470329.58</v>
      </c>
      <c r="AD11359" s="32" t="n">
        <v>179380.21</v>
      </c>
      <c r="AE11359" s="35">
        <f>(LEFT(Y11359,4)-Parameters!$B$23)*12+MID(Y11359,6,2)-Parameters!$B$24+1</f>
        <v/>
      </c>
    </row>
    <row r="11360">
      <c r="X11360" t="inlineStr">
        <is>
          <t>L0169761</t>
        </is>
      </c>
      <c r="Y11360" t="inlineStr">
        <is>
          <t>2025-10-16</t>
        </is>
      </c>
      <c r="Z11360" t="inlineStr">
        <is>
          <t>home_use</t>
        </is>
      </c>
      <c r="AA11360" t="inlineStr">
        <is>
          <t>IMP00156</t>
        </is>
      </c>
      <c r="AC11360" s="32" t="n">
        <v>1961472.52</v>
      </c>
      <c r="AD11360" s="32" t="n">
        <v>254991.43</v>
      </c>
      <c r="AE11360" s="35">
        <f>(LEFT(Y11360,4)-Parameters!$B$23)*12+MID(Y11360,6,2)-Parameters!$B$24+1</f>
        <v/>
      </c>
    </row>
    <row r="11361">
      <c r="X11361" t="inlineStr">
        <is>
          <t>L0170215</t>
        </is>
      </c>
      <c r="Y11361" t="inlineStr">
        <is>
          <t>2025-10-18</t>
        </is>
      </c>
      <c r="Z11361" t="inlineStr">
        <is>
          <t>home_use</t>
        </is>
      </c>
      <c r="AA11361" t="inlineStr">
        <is>
          <t>IMP00156</t>
        </is>
      </c>
      <c r="AC11361" s="32" t="n">
        <v>1810784.86</v>
      </c>
      <c r="AD11361" s="32" t="n">
        <v>235402.03</v>
      </c>
      <c r="AE11361" s="35">
        <f>(LEFT(Y11361,4)-Parameters!$B$23)*12+MID(Y11361,6,2)-Parameters!$B$24+1</f>
        <v/>
      </c>
    </row>
    <row r="11362">
      <c r="X11362" t="inlineStr">
        <is>
          <t>L0170461</t>
        </is>
      </c>
      <c r="Y11362" t="inlineStr">
        <is>
          <t>2025-10-19</t>
        </is>
      </c>
      <c r="Z11362" t="inlineStr">
        <is>
          <t>home_use</t>
        </is>
      </c>
      <c r="AA11362" t="inlineStr">
        <is>
          <t>IMP00156</t>
        </is>
      </c>
      <c r="AC11362" s="32" t="n">
        <v>3033672.28</v>
      </c>
      <c r="AD11362" s="32" t="n">
        <v>370108.02</v>
      </c>
      <c r="AE11362" s="35">
        <f>(LEFT(Y11362,4)-Parameters!$B$23)*12+MID(Y11362,6,2)-Parameters!$B$24+1</f>
        <v/>
      </c>
    </row>
    <row r="11363">
      <c r="X11363" t="inlineStr">
        <is>
          <t>L0170462</t>
        </is>
      </c>
      <c r="Y11363" t="inlineStr">
        <is>
          <t>2025-10-19</t>
        </is>
      </c>
      <c r="Z11363" t="inlineStr">
        <is>
          <t>home_use</t>
        </is>
      </c>
      <c r="AA11363" t="inlineStr">
        <is>
          <t>IMP00156</t>
        </is>
      </c>
      <c r="AC11363" s="32" t="n">
        <v>923217</v>
      </c>
      <c r="AD11363" s="32" t="n">
        <v>120018.21</v>
      </c>
      <c r="AE11363" s="35">
        <f>(LEFT(Y11363,4)-Parameters!$B$23)*12+MID(Y11363,6,2)-Parameters!$B$24+1</f>
        <v/>
      </c>
    </row>
    <row r="11364">
      <c r="X11364" t="inlineStr">
        <is>
          <t>L0170876</t>
        </is>
      </c>
      <c r="Y11364" t="inlineStr">
        <is>
          <t>2025-10-21</t>
        </is>
      </c>
      <c r="Z11364" t="inlineStr">
        <is>
          <t>home_use</t>
        </is>
      </c>
      <c r="AA11364" t="inlineStr">
        <is>
          <t>IMP00156</t>
        </is>
      </c>
      <c r="AC11364" s="32" t="n">
        <v>688099.63</v>
      </c>
      <c r="AD11364" s="32" t="n">
        <v>86012.45</v>
      </c>
      <c r="AE11364" s="35">
        <f>(LEFT(Y11364,4)-Parameters!$B$23)*12+MID(Y11364,6,2)-Parameters!$B$24+1</f>
        <v/>
      </c>
    </row>
    <row r="11365">
      <c r="X11365" t="inlineStr">
        <is>
          <t>L0171335</t>
        </is>
      </c>
      <c r="Y11365" t="inlineStr">
        <is>
          <t>2025-10-23</t>
        </is>
      </c>
      <c r="Z11365" t="inlineStr">
        <is>
          <t>home_use</t>
        </is>
      </c>
      <c r="AA11365" t="inlineStr">
        <is>
          <t>IMP00156</t>
        </is>
      </c>
      <c r="AC11365" s="32" t="n">
        <v>871106.88</v>
      </c>
      <c r="AD11365" s="32" t="n">
        <v>106275.04</v>
      </c>
      <c r="AE11365" s="35">
        <f>(LEFT(Y11365,4)-Parameters!$B$23)*12+MID(Y11365,6,2)-Parameters!$B$24+1</f>
        <v/>
      </c>
    </row>
    <row r="11366">
      <c r="X11366" t="inlineStr">
        <is>
          <t>L0171538</t>
        </is>
      </c>
      <c r="Y11366" t="inlineStr">
        <is>
          <t>2025-10-24</t>
        </is>
      </c>
      <c r="Z11366" t="inlineStr">
        <is>
          <t>home_use</t>
        </is>
      </c>
      <c r="AA11366" t="inlineStr">
        <is>
          <t>IMP00156</t>
        </is>
      </c>
      <c r="AC11366" s="32" t="n">
        <v>1142784.79</v>
      </c>
      <c r="AD11366" s="32" t="n">
        <v>148562.02</v>
      </c>
      <c r="AE11366" s="35">
        <f>(LEFT(Y11366,4)-Parameters!$B$23)*12+MID(Y11366,6,2)-Parameters!$B$24+1</f>
        <v/>
      </c>
    </row>
    <row r="11367">
      <c r="X11367" t="inlineStr">
        <is>
          <t>L0171769</t>
        </is>
      </c>
      <c r="Y11367" t="inlineStr">
        <is>
          <t>2025-10-25</t>
        </is>
      </c>
      <c r="Z11367" t="inlineStr">
        <is>
          <t>warehouse_out</t>
        </is>
      </c>
      <c r="AA11367" t="inlineStr">
        <is>
          <t>IMP00156</t>
        </is>
      </c>
      <c r="AC11367" s="32" t="n">
        <v>3660444.21</v>
      </c>
      <c r="AD11367" s="32" t="n">
        <v>475857.75</v>
      </c>
      <c r="AE11367" s="35">
        <f>(LEFT(Y11367,4)-Parameters!$B$23)*12+MID(Y11367,6,2)-Parameters!$B$24+1</f>
        <v/>
      </c>
    </row>
    <row r="11368">
      <c r="X11368" t="inlineStr">
        <is>
          <t>L0171770</t>
        </is>
      </c>
      <c r="Y11368" t="inlineStr">
        <is>
          <t>2025-10-25</t>
        </is>
      </c>
      <c r="Z11368" t="inlineStr">
        <is>
          <t>home_use</t>
        </is>
      </c>
      <c r="AA11368" t="inlineStr">
        <is>
          <t>IMP00156</t>
        </is>
      </c>
      <c r="AC11368" s="32" t="n">
        <v>706818.35</v>
      </c>
      <c r="AD11368" s="32" t="n">
        <v>91886.39</v>
      </c>
      <c r="AE11368" s="35">
        <f>(LEFT(Y11368,4)-Parameters!$B$23)*12+MID(Y11368,6,2)-Parameters!$B$24+1</f>
        <v/>
      </c>
    </row>
    <row r="11369">
      <c r="X11369" t="inlineStr">
        <is>
          <t>L0172375</t>
        </is>
      </c>
      <c r="Y11369" t="inlineStr">
        <is>
          <t>2025-10-28</t>
        </is>
      </c>
      <c r="Z11369" t="inlineStr">
        <is>
          <t>home_use</t>
        </is>
      </c>
      <c r="AA11369" t="inlineStr">
        <is>
          <t>IMP00156</t>
        </is>
      </c>
      <c r="AC11369" s="32" t="n">
        <v>2637702.65</v>
      </c>
      <c r="AD11369" s="32" t="n">
        <v>342901.34</v>
      </c>
      <c r="AE11369" s="35">
        <f>(LEFT(Y11369,4)-Parameters!$B$23)*12+MID(Y11369,6,2)-Parameters!$B$24+1</f>
        <v/>
      </c>
    </row>
    <row r="11370">
      <c r="X11370" t="inlineStr">
        <is>
          <t>L0172803</t>
        </is>
      </c>
      <c r="Y11370" t="inlineStr">
        <is>
          <t>2025-11-02</t>
        </is>
      </c>
      <c r="Z11370" t="inlineStr">
        <is>
          <t>home_use</t>
        </is>
      </c>
      <c r="AA11370" t="inlineStr">
        <is>
          <t>IMP00156</t>
        </is>
      </c>
      <c r="AC11370" s="32" t="n">
        <v>3270226.15</v>
      </c>
      <c r="AD11370" s="32" t="n">
        <v>425129.4</v>
      </c>
      <c r="AE11370" s="35">
        <f>(LEFT(Y11370,4)-Parameters!$B$23)*12+MID(Y11370,6,2)-Parameters!$B$24+1</f>
        <v/>
      </c>
    </row>
    <row r="11371">
      <c r="X11371" t="inlineStr">
        <is>
          <t>L0172804</t>
        </is>
      </c>
      <c r="Y11371" t="inlineStr">
        <is>
          <t>2025-11-02</t>
        </is>
      </c>
      <c r="Z11371" t="inlineStr">
        <is>
          <t>home_use</t>
        </is>
      </c>
      <c r="AA11371" t="inlineStr">
        <is>
          <t>IMP00156</t>
        </is>
      </c>
      <c r="AC11371" s="32" t="n">
        <v>920870.66</v>
      </c>
      <c r="AD11371" s="32" t="n">
        <v>119713.19</v>
      </c>
      <c r="AE11371" s="35">
        <f>(LEFT(Y11371,4)-Parameters!$B$23)*12+MID(Y11371,6,2)-Parameters!$B$24+1</f>
        <v/>
      </c>
    </row>
    <row r="11372">
      <c r="X11372" t="inlineStr">
        <is>
          <t>L0173049</t>
        </is>
      </c>
      <c r="Y11372" t="inlineStr">
        <is>
          <t>2025-11-03</t>
        </is>
      </c>
      <c r="Z11372" t="inlineStr">
        <is>
          <t>home_use</t>
        </is>
      </c>
      <c r="AA11372" t="inlineStr">
        <is>
          <t>IMP00156</t>
        </is>
      </c>
      <c r="AC11372" s="32" t="n">
        <v>2696694.6</v>
      </c>
      <c r="AD11372" s="32" t="n">
        <v>350570.3</v>
      </c>
      <c r="AE11372" s="35">
        <f>(LEFT(Y11372,4)-Parameters!$B$23)*12+MID(Y11372,6,2)-Parameters!$B$24+1</f>
        <v/>
      </c>
    </row>
    <row r="11373">
      <c r="X11373" t="inlineStr">
        <is>
          <t>L0173712</t>
        </is>
      </c>
      <c r="Y11373" t="inlineStr">
        <is>
          <t>2025-11-06</t>
        </is>
      </c>
      <c r="Z11373" t="inlineStr">
        <is>
          <t>home_use</t>
        </is>
      </c>
      <c r="AA11373" t="inlineStr">
        <is>
          <t>IMP00156</t>
        </is>
      </c>
      <c r="AC11373" s="32" t="n">
        <v>1784119.22</v>
      </c>
      <c r="AD11373" s="32" t="n">
        <v>231935.5</v>
      </c>
      <c r="AE11373" s="35">
        <f>(LEFT(Y11373,4)-Parameters!$B$23)*12+MID(Y11373,6,2)-Parameters!$B$24+1</f>
        <v/>
      </c>
    </row>
    <row r="11374">
      <c r="X11374" t="inlineStr">
        <is>
          <t>L0175107</t>
        </is>
      </c>
      <c r="Y11374" t="inlineStr">
        <is>
          <t>2025-11-12</t>
        </is>
      </c>
      <c r="Z11374" t="inlineStr">
        <is>
          <t>home_use</t>
        </is>
      </c>
      <c r="AA11374" t="inlineStr">
        <is>
          <t>IMP00156</t>
        </is>
      </c>
      <c r="AC11374" s="32" t="n">
        <v>2643427.83</v>
      </c>
      <c r="AD11374" s="32" t="n">
        <v>343645.62</v>
      </c>
      <c r="AE11374" s="35">
        <f>(LEFT(Y11374,4)-Parameters!$B$23)*12+MID(Y11374,6,2)-Parameters!$B$24+1</f>
        <v/>
      </c>
    </row>
    <row r="11375">
      <c r="X11375" t="inlineStr">
        <is>
          <t>L0175348</t>
        </is>
      </c>
      <c r="Y11375" t="inlineStr">
        <is>
          <t>2025-11-13</t>
        </is>
      </c>
      <c r="Z11375" t="inlineStr">
        <is>
          <t>home_use</t>
        </is>
      </c>
      <c r="AA11375" t="inlineStr">
        <is>
          <t>IMP00156</t>
        </is>
      </c>
      <c r="AC11375" s="32" t="n">
        <v>1764446.11</v>
      </c>
      <c r="AD11375" s="32" t="n">
        <v>229377.99</v>
      </c>
      <c r="AE11375" s="35">
        <f>(LEFT(Y11375,4)-Parameters!$B$23)*12+MID(Y11375,6,2)-Parameters!$B$24+1</f>
        <v/>
      </c>
    </row>
    <row r="11376">
      <c r="X11376" t="inlineStr">
        <is>
          <t>L0175349</t>
        </is>
      </c>
      <c r="Y11376" t="inlineStr">
        <is>
          <t>2025-11-13</t>
        </is>
      </c>
      <c r="Z11376" t="inlineStr">
        <is>
          <t>home_use</t>
        </is>
      </c>
      <c r="AA11376" t="inlineStr">
        <is>
          <t>IMP00156</t>
        </is>
      </c>
      <c r="AC11376" s="32" t="n">
        <v>861952.0699999999</v>
      </c>
      <c r="AD11376" s="32" t="n">
        <v>112053.77</v>
      </c>
      <c r="AE11376" s="35">
        <f>(LEFT(Y11376,4)-Parameters!$B$23)*12+MID(Y11376,6,2)-Parameters!$B$24+1</f>
        <v/>
      </c>
    </row>
    <row r="11377">
      <c r="X11377" t="inlineStr">
        <is>
          <t>L0175350</t>
        </is>
      </c>
      <c r="Y11377" t="inlineStr">
        <is>
          <t>2025-11-13</t>
        </is>
      </c>
      <c r="Z11377" t="inlineStr">
        <is>
          <t>home_use</t>
        </is>
      </c>
      <c r="AA11377" t="inlineStr">
        <is>
          <t>IMP00156</t>
        </is>
      </c>
      <c r="AC11377" s="32" t="n">
        <v>451443.79</v>
      </c>
      <c r="AD11377" s="32" t="n">
        <v>58687.69</v>
      </c>
      <c r="AE11377" s="35">
        <f>(LEFT(Y11377,4)-Parameters!$B$23)*12+MID(Y11377,6,2)-Parameters!$B$24+1</f>
        <v/>
      </c>
    </row>
    <row r="11378">
      <c r="X11378" t="inlineStr">
        <is>
          <t>L0175805</t>
        </is>
      </c>
      <c r="Y11378" t="inlineStr">
        <is>
          <t>2025-11-15</t>
        </is>
      </c>
      <c r="Z11378" t="inlineStr">
        <is>
          <t>home_use</t>
        </is>
      </c>
      <c r="AA11378" t="inlineStr">
        <is>
          <t>IMP00156</t>
        </is>
      </c>
      <c r="AC11378" s="32" t="n">
        <v>1148030.92</v>
      </c>
      <c r="AD11378" s="32" t="n">
        <v>149244.02</v>
      </c>
      <c r="AE11378" s="35">
        <f>(LEFT(Y11378,4)-Parameters!$B$23)*12+MID(Y11378,6,2)-Parameters!$B$24+1</f>
        <v/>
      </c>
    </row>
    <row r="11379">
      <c r="X11379" t="inlineStr">
        <is>
          <t>L0176904</t>
        </is>
      </c>
      <c r="Y11379" t="inlineStr">
        <is>
          <t>2025-11-20</t>
        </is>
      </c>
      <c r="Z11379" t="inlineStr">
        <is>
          <t>home_use</t>
        </is>
      </c>
      <c r="AA11379" t="inlineStr">
        <is>
          <t>IMP00156</t>
        </is>
      </c>
      <c r="AC11379" s="32" t="n">
        <v>1449519.15</v>
      </c>
      <c r="AD11379" s="32" t="n">
        <v>188437.49</v>
      </c>
      <c r="AE11379" s="35">
        <f>(LEFT(Y11379,4)-Parameters!$B$23)*12+MID(Y11379,6,2)-Parameters!$B$24+1</f>
        <v/>
      </c>
    </row>
    <row r="11380">
      <c r="X11380" t="inlineStr">
        <is>
          <t>L0177548</t>
        </is>
      </c>
      <c r="Y11380" t="inlineStr">
        <is>
          <t>2025-11-23</t>
        </is>
      </c>
      <c r="Z11380" t="inlineStr">
        <is>
          <t>home_use</t>
        </is>
      </c>
      <c r="AA11380" t="inlineStr">
        <is>
          <t>IMP00156</t>
        </is>
      </c>
      <c r="AC11380" s="32" t="n">
        <v>1639915.88</v>
      </c>
      <c r="AD11380" s="32" t="n">
        <v>213189.06</v>
      </c>
      <c r="AE11380" s="35">
        <f>(LEFT(Y11380,4)-Parameters!$B$23)*12+MID(Y11380,6,2)-Parameters!$B$24+1</f>
        <v/>
      </c>
    </row>
    <row r="11381">
      <c r="X11381" t="inlineStr">
        <is>
          <t>L0178460</t>
        </is>
      </c>
      <c r="Y11381" t="inlineStr">
        <is>
          <t>2025-11-27</t>
        </is>
      </c>
      <c r="Z11381" t="inlineStr">
        <is>
          <t>home_use</t>
        </is>
      </c>
      <c r="AA11381" t="inlineStr">
        <is>
          <t>IMP00156</t>
        </is>
      </c>
      <c r="AC11381" s="32" t="n">
        <v>523449.42</v>
      </c>
      <c r="AD11381" s="32" t="n">
        <v>68048.42</v>
      </c>
      <c r="AE11381" s="35">
        <f>(LEFT(Y11381,4)-Parameters!$B$23)*12+MID(Y11381,6,2)-Parameters!$B$24+1</f>
        <v/>
      </c>
    </row>
    <row r="11382">
      <c r="X11382" t="inlineStr">
        <is>
          <t>L0178461</t>
        </is>
      </c>
      <c r="Y11382" t="inlineStr">
        <is>
          <t>2025-11-27</t>
        </is>
      </c>
      <c r="Z11382" t="inlineStr">
        <is>
          <t>home_use</t>
        </is>
      </c>
      <c r="AA11382" t="inlineStr">
        <is>
          <t>IMP00156</t>
        </is>
      </c>
      <c r="AC11382" s="32" t="n">
        <v>374633.34</v>
      </c>
      <c r="AD11382" s="32" t="n">
        <v>48702.33</v>
      </c>
      <c r="AE11382" s="35">
        <f>(LEFT(Y11382,4)-Parameters!$B$23)*12+MID(Y11382,6,2)-Parameters!$B$24+1</f>
        <v/>
      </c>
    </row>
    <row r="11383">
      <c r="X11383" t="inlineStr">
        <is>
          <t>L0178665</t>
        </is>
      </c>
      <c r="Y11383" t="inlineStr">
        <is>
          <t>2025-11-28</t>
        </is>
      </c>
      <c r="Z11383" t="inlineStr">
        <is>
          <t>home_use</t>
        </is>
      </c>
      <c r="AA11383" t="inlineStr">
        <is>
          <t>IMP00156</t>
        </is>
      </c>
      <c r="AC11383" s="32" t="n">
        <v>1186337.97</v>
      </c>
      <c r="AD11383" s="32" t="n">
        <v>154223.94</v>
      </c>
      <c r="AE11383" s="35">
        <f>(LEFT(Y11383,4)-Parameters!$B$23)*12+MID(Y11383,6,2)-Parameters!$B$24+1</f>
        <v/>
      </c>
    </row>
    <row r="11384">
      <c r="X11384" t="inlineStr">
        <is>
          <t>L0178924</t>
        </is>
      </c>
      <c r="Y11384" t="inlineStr">
        <is>
          <t>2025-12-01</t>
        </is>
      </c>
      <c r="Z11384" t="inlineStr">
        <is>
          <t>home_use</t>
        </is>
      </c>
      <c r="AA11384" t="inlineStr">
        <is>
          <t>IMP00156</t>
        </is>
      </c>
      <c r="AC11384" s="32" t="n">
        <v>430393.97</v>
      </c>
      <c r="AD11384" s="32" t="n">
        <v>55951.22</v>
      </c>
      <c r="AE11384" s="35">
        <f>(LEFT(Y11384,4)-Parameters!$B$23)*12+MID(Y11384,6,2)-Parameters!$B$24+1</f>
        <v/>
      </c>
    </row>
    <row r="11385">
      <c r="X11385" t="inlineStr">
        <is>
          <t>L0178925</t>
        </is>
      </c>
      <c r="Y11385" t="inlineStr">
        <is>
          <t>2025-12-01</t>
        </is>
      </c>
      <c r="Z11385" t="inlineStr">
        <is>
          <t>warehouse_out</t>
        </is>
      </c>
      <c r="AA11385" t="inlineStr">
        <is>
          <t>IMP00156</t>
        </is>
      </c>
      <c r="AC11385" s="32" t="n">
        <v>3349456.72</v>
      </c>
      <c r="AD11385" s="32" t="n">
        <v>435429.37</v>
      </c>
      <c r="AE11385" s="35">
        <f>(LEFT(Y11385,4)-Parameters!$B$23)*12+MID(Y11385,6,2)-Parameters!$B$24+1</f>
        <v/>
      </c>
    </row>
    <row r="11386">
      <c r="X11386" t="inlineStr">
        <is>
          <t>L0179386</t>
        </is>
      </c>
      <c r="Y11386" t="inlineStr">
        <is>
          <t>2025-12-03</t>
        </is>
      </c>
      <c r="Z11386" t="inlineStr">
        <is>
          <t>home_use</t>
        </is>
      </c>
      <c r="AA11386" t="inlineStr">
        <is>
          <t>IMP00156</t>
        </is>
      </c>
      <c r="AC11386" s="32" t="n">
        <v>1266700.93</v>
      </c>
      <c r="AD11386" s="32" t="n">
        <v>164671.12</v>
      </c>
      <c r="AE11386" s="35">
        <f>(LEFT(Y11386,4)-Parameters!$B$23)*12+MID(Y11386,6,2)-Parameters!$B$24+1</f>
        <v/>
      </c>
    </row>
    <row r="11387">
      <c r="X11387" t="inlineStr">
        <is>
          <t>L0179641</t>
        </is>
      </c>
      <c r="Y11387" t="inlineStr">
        <is>
          <t>2025-12-04</t>
        </is>
      </c>
      <c r="Z11387" t="inlineStr">
        <is>
          <t>warehouse_out</t>
        </is>
      </c>
      <c r="AA11387" t="inlineStr">
        <is>
          <t>IMP00156</t>
        </is>
      </c>
      <c r="AC11387" s="32" t="n">
        <v>2554909.45</v>
      </c>
      <c r="AD11387" s="32" t="n">
        <v>311698.95</v>
      </c>
      <c r="AE11387" s="35">
        <f>(LEFT(Y11387,4)-Parameters!$B$23)*12+MID(Y11387,6,2)-Parameters!$B$24+1</f>
        <v/>
      </c>
    </row>
    <row r="11388">
      <c r="X11388" t="inlineStr">
        <is>
          <t>L0180118</t>
        </is>
      </c>
      <c r="Y11388" t="inlineStr">
        <is>
          <t>2025-12-06</t>
        </is>
      </c>
      <c r="Z11388" t="inlineStr">
        <is>
          <t>warehouse_out</t>
        </is>
      </c>
      <c r="AA11388" t="inlineStr">
        <is>
          <t>IMP00156</t>
        </is>
      </c>
      <c r="AC11388" s="32" t="n">
        <v>1237521.45</v>
      </c>
      <c r="AD11388" s="32" t="n">
        <v>160877.79</v>
      </c>
      <c r="AE11388" s="35">
        <f>(LEFT(Y11388,4)-Parameters!$B$23)*12+MID(Y11388,6,2)-Parameters!$B$24+1</f>
        <v/>
      </c>
    </row>
    <row r="11389">
      <c r="X11389" t="inlineStr">
        <is>
          <t>L0180858</t>
        </is>
      </c>
      <c r="Y11389" t="inlineStr">
        <is>
          <t>2025-12-09</t>
        </is>
      </c>
      <c r="Z11389" t="inlineStr">
        <is>
          <t>home_use</t>
        </is>
      </c>
      <c r="AA11389" t="inlineStr">
        <is>
          <t>IMP00156</t>
        </is>
      </c>
      <c r="AC11389" s="32" t="n">
        <v>1099901.33</v>
      </c>
      <c r="AD11389" s="32" t="n">
        <v>142987.17</v>
      </c>
      <c r="AE11389" s="35">
        <f>(LEFT(Y11389,4)-Parameters!$B$23)*12+MID(Y11389,6,2)-Parameters!$B$24+1</f>
        <v/>
      </c>
    </row>
    <row r="11390">
      <c r="X11390" t="inlineStr">
        <is>
          <t>L0180859</t>
        </is>
      </c>
      <c r="Y11390" t="inlineStr">
        <is>
          <t>2025-12-09</t>
        </is>
      </c>
      <c r="Z11390" t="inlineStr">
        <is>
          <t>home_use</t>
        </is>
      </c>
      <c r="AA11390" t="inlineStr">
        <is>
          <t>IMP00156</t>
        </is>
      </c>
      <c r="AC11390" s="32" t="n">
        <v>1492624.98</v>
      </c>
      <c r="AD11390" s="32" t="n">
        <v>194041.25</v>
      </c>
      <c r="AE11390" s="35">
        <f>(LEFT(Y11390,4)-Parameters!$B$23)*12+MID(Y11390,6,2)-Parameters!$B$24+1</f>
        <v/>
      </c>
    </row>
    <row r="11391">
      <c r="X11391" t="inlineStr">
        <is>
          <t>L0181332</t>
        </is>
      </c>
      <c r="Y11391" t="inlineStr">
        <is>
          <t>2025-12-11</t>
        </is>
      </c>
      <c r="Z11391" t="inlineStr">
        <is>
          <t>home_use</t>
        </is>
      </c>
      <c r="AA11391" t="inlineStr">
        <is>
          <t>IMP00156</t>
        </is>
      </c>
      <c r="AC11391" s="32" t="n">
        <v>1666077.2</v>
      </c>
      <c r="AD11391" s="32" t="n">
        <v>216590.04</v>
      </c>
      <c r="AE11391" s="35">
        <f>(LEFT(Y11391,4)-Parameters!$B$23)*12+MID(Y11391,6,2)-Parameters!$B$24+1</f>
        <v/>
      </c>
    </row>
    <row r="11392">
      <c r="X11392" t="inlineStr">
        <is>
          <t>L0181562</t>
        </is>
      </c>
      <c r="Y11392" t="inlineStr">
        <is>
          <t>2025-12-12</t>
        </is>
      </c>
      <c r="Z11392" t="inlineStr">
        <is>
          <t>home_use</t>
        </is>
      </c>
      <c r="AA11392" t="inlineStr">
        <is>
          <t>IMP00156</t>
        </is>
      </c>
      <c r="AC11392" s="32" t="n">
        <v>1611560.62</v>
      </c>
      <c r="AD11392" s="32" t="n">
        <v>209502.88</v>
      </c>
      <c r="AE11392" s="35">
        <f>(LEFT(Y11392,4)-Parameters!$B$23)*12+MID(Y11392,6,2)-Parameters!$B$24+1</f>
        <v/>
      </c>
    </row>
    <row r="11393">
      <c r="X11393" t="inlineStr">
        <is>
          <t>L0181563</t>
        </is>
      </c>
      <c r="Y11393" t="inlineStr">
        <is>
          <t>2025-12-12</t>
        </is>
      </c>
      <c r="Z11393" t="inlineStr">
        <is>
          <t>home_use</t>
        </is>
      </c>
      <c r="AA11393" t="inlineStr">
        <is>
          <t>IMP00156</t>
        </is>
      </c>
      <c r="AC11393" s="32" t="n">
        <v>2843764.71</v>
      </c>
      <c r="AD11393" s="32" t="n">
        <v>369689.41</v>
      </c>
      <c r="AE11393" s="35">
        <f>(LEFT(Y11393,4)-Parameters!$B$23)*12+MID(Y11393,6,2)-Parameters!$B$24+1</f>
        <v/>
      </c>
    </row>
    <row r="11394">
      <c r="X11394" t="inlineStr">
        <is>
          <t>L0181564</t>
        </is>
      </c>
      <c r="Y11394" t="inlineStr">
        <is>
          <t>2025-12-12</t>
        </is>
      </c>
      <c r="Z11394" t="inlineStr">
        <is>
          <t>warehouse_out</t>
        </is>
      </c>
      <c r="AA11394" t="inlineStr">
        <is>
          <t>IMP00156</t>
        </is>
      </c>
      <c r="AC11394" s="32" t="n">
        <v>1340458.34</v>
      </c>
      <c r="AD11394" s="32" t="n">
        <v>174259.58</v>
      </c>
      <c r="AE11394" s="35">
        <f>(LEFT(Y11394,4)-Parameters!$B$23)*12+MID(Y11394,6,2)-Parameters!$B$24+1</f>
        <v/>
      </c>
    </row>
    <row r="11395">
      <c r="X11395" t="inlineStr">
        <is>
          <t>L0182478</t>
        </is>
      </c>
      <c r="Y11395" t="inlineStr">
        <is>
          <t>2025-12-16</t>
        </is>
      </c>
      <c r="Z11395" t="inlineStr">
        <is>
          <t>home_use</t>
        </is>
      </c>
      <c r="AA11395" t="inlineStr">
        <is>
          <t>IMP00156</t>
        </is>
      </c>
      <c r="AC11395" s="32" t="n">
        <v>229096.94</v>
      </c>
      <c r="AD11395" s="32" t="n">
        <v>29782.6</v>
      </c>
      <c r="AE11395" s="35">
        <f>(LEFT(Y11395,4)-Parameters!$B$23)*12+MID(Y11395,6,2)-Parameters!$B$24+1</f>
        <v/>
      </c>
    </row>
    <row r="11396">
      <c r="X11396" t="inlineStr">
        <is>
          <t>L0182689</t>
        </is>
      </c>
      <c r="Y11396" t="inlineStr">
        <is>
          <t>2025-12-17</t>
        </is>
      </c>
      <c r="Z11396" t="inlineStr">
        <is>
          <t>home_use</t>
        </is>
      </c>
      <c r="AA11396" t="inlineStr">
        <is>
          <t>IMP00156</t>
        </is>
      </c>
      <c r="AC11396" s="32" t="n">
        <v>2263550.66</v>
      </c>
      <c r="AD11396" s="32" t="n">
        <v>294261.59</v>
      </c>
      <c r="AE11396" s="35">
        <f>(LEFT(Y11396,4)-Parameters!$B$23)*12+MID(Y11396,6,2)-Parameters!$B$24+1</f>
        <v/>
      </c>
    </row>
    <row r="11397">
      <c r="X11397" t="inlineStr">
        <is>
          <t>L0182690</t>
        </is>
      </c>
      <c r="Y11397" t="inlineStr">
        <is>
          <t>2025-12-17</t>
        </is>
      </c>
      <c r="Z11397" t="inlineStr">
        <is>
          <t>home_use</t>
        </is>
      </c>
      <c r="AA11397" t="inlineStr">
        <is>
          <t>IMP00156</t>
        </is>
      </c>
      <c r="AC11397" s="32" t="n">
        <v>1804481.31</v>
      </c>
      <c r="AD11397" s="32" t="n">
        <v>234582.57</v>
      </c>
      <c r="AE11397" s="35">
        <f>(LEFT(Y11397,4)-Parameters!$B$23)*12+MID(Y11397,6,2)-Parameters!$B$24+1</f>
        <v/>
      </c>
    </row>
    <row r="11398">
      <c r="X11398" t="inlineStr">
        <is>
          <t>L0182931</t>
        </is>
      </c>
      <c r="Y11398" t="inlineStr">
        <is>
          <t>2025-12-18</t>
        </is>
      </c>
      <c r="Z11398" t="inlineStr">
        <is>
          <t>home_use</t>
        </is>
      </c>
      <c r="AA11398" t="inlineStr">
        <is>
          <t>IMP00156</t>
        </is>
      </c>
      <c r="AC11398" s="32" t="n">
        <v>653925.88</v>
      </c>
      <c r="AD11398" s="32" t="n">
        <v>85010.36</v>
      </c>
      <c r="AE11398" s="35">
        <f>(LEFT(Y11398,4)-Parameters!$B$23)*12+MID(Y11398,6,2)-Parameters!$B$24+1</f>
        <v/>
      </c>
    </row>
    <row r="11399">
      <c r="X11399" t="inlineStr">
        <is>
          <t>L0183834</t>
        </is>
      </c>
      <c r="Y11399" t="inlineStr">
        <is>
          <t>2025-12-22</t>
        </is>
      </c>
      <c r="Z11399" t="inlineStr">
        <is>
          <t>home_use</t>
        </is>
      </c>
      <c r="AA11399" t="inlineStr">
        <is>
          <t>IMP00156</t>
        </is>
      </c>
      <c r="AC11399" s="32" t="n">
        <v>1839848.56</v>
      </c>
      <c r="AD11399" s="32" t="n">
        <v>239180.31</v>
      </c>
      <c r="AE11399" s="35">
        <f>(LEFT(Y11399,4)-Parameters!$B$23)*12+MID(Y11399,6,2)-Parameters!$B$24+1</f>
        <v/>
      </c>
    </row>
    <row r="11400">
      <c r="X11400" t="inlineStr">
        <is>
          <t>L0184055</t>
        </is>
      </c>
      <c r="Y11400" t="inlineStr">
        <is>
          <t>2025-12-23</t>
        </is>
      </c>
      <c r="Z11400" t="inlineStr">
        <is>
          <t>home_use</t>
        </is>
      </c>
      <c r="AA11400" t="inlineStr">
        <is>
          <t>IMP00156</t>
        </is>
      </c>
      <c r="AC11400" s="32" t="n">
        <v>2085221.94</v>
      </c>
      <c r="AD11400" s="32" t="n">
        <v>254397.08</v>
      </c>
      <c r="AE11400" s="35">
        <f>(LEFT(Y11400,4)-Parameters!$B$23)*12+MID(Y11400,6,2)-Parameters!$B$24+1</f>
        <v/>
      </c>
    </row>
    <row r="11401">
      <c r="X11401" t="inlineStr">
        <is>
          <t>L0184548</t>
        </is>
      </c>
      <c r="Y11401" t="inlineStr">
        <is>
          <t>2025-12-25</t>
        </is>
      </c>
      <c r="Z11401" t="inlineStr">
        <is>
          <t>home_use</t>
        </is>
      </c>
      <c r="AA11401" t="inlineStr">
        <is>
          <t>IMP00156</t>
        </is>
      </c>
      <c r="AC11401" s="32" t="n">
        <v>906491.3199999999</v>
      </c>
      <c r="AD11401" s="32" t="n">
        <v>117843.87</v>
      </c>
      <c r="AE11401" s="35">
        <f>(LEFT(Y11401,4)-Parameters!$B$23)*12+MID(Y11401,6,2)-Parameters!$B$24+1</f>
        <v/>
      </c>
    </row>
    <row r="11402">
      <c r="X11402" t="inlineStr">
        <is>
          <t>L0184549</t>
        </is>
      </c>
      <c r="Y11402" t="inlineStr">
        <is>
          <t>2025-12-25</t>
        </is>
      </c>
      <c r="Z11402" t="inlineStr">
        <is>
          <t>home_use</t>
        </is>
      </c>
      <c r="AA11402" t="inlineStr">
        <is>
          <t>IMP00156</t>
        </is>
      </c>
      <c r="AC11402" s="32" t="n">
        <v>966528.0699999999</v>
      </c>
      <c r="AD11402" s="32" t="n">
        <v>125648.65</v>
      </c>
      <c r="AE11402" s="35">
        <f>(LEFT(Y11402,4)-Parameters!$B$23)*12+MID(Y11402,6,2)-Parameters!$B$24+1</f>
        <v/>
      </c>
    </row>
    <row r="11403">
      <c r="X11403" t="inlineStr">
        <is>
          <t>L0184979</t>
        </is>
      </c>
      <c r="Y11403" t="inlineStr">
        <is>
          <t>2025-12-27</t>
        </is>
      </c>
      <c r="Z11403" t="inlineStr">
        <is>
          <t>home_use</t>
        </is>
      </c>
      <c r="AA11403" t="inlineStr">
        <is>
          <t>IMP00156</t>
        </is>
      </c>
      <c r="AC11403" s="32" t="n">
        <v>3158662.41</v>
      </c>
      <c r="AD11403" s="32" t="n">
        <v>410626.11</v>
      </c>
      <c r="AE11403" s="35">
        <f>(LEFT(Y11403,4)-Parameters!$B$23)*12+MID(Y11403,6,2)-Parameters!$B$24+1</f>
        <v/>
      </c>
    </row>
    <row r="11404">
      <c r="X11404" t="inlineStr">
        <is>
          <t>L0185426</t>
        </is>
      </c>
      <c r="Y11404" t="inlineStr">
        <is>
          <t>2026-01-01</t>
        </is>
      </c>
      <c r="Z11404" t="inlineStr">
        <is>
          <t>home_use</t>
        </is>
      </c>
      <c r="AA11404" t="inlineStr">
        <is>
          <t>IMP00156</t>
        </is>
      </c>
      <c r="AC11404" s="32" t="n">
        <v>2855620.33</v>
      </c>
      <c r="AD11404" s="32" t="n">
        <v>371230.64</v>
      </c>
      <c r="AE11404" s="35">
        <f>(LEFT(Y11404,4)-Parameters!$B$23)*12+MID(Y11404,6,2)-Parameters!$B$24+1</f>
        <v/>
      </c>
    </row>
    <row r="11405">
      <c r="X11405" t="inlineStr">
        <is>
          <t>L0187223</t>
        </is>
      </c>
      <c r="Y11405" t="inlineStr">
        <is>
          <t>2026-01-08</t>
        </is>
      </c>
      <c r="Z11405" t="inlineStr">
        <is>
          <t>home_use</t>
        </is>
      </c>
      <c r="AA11405" t="inlineStr">
        <is>
          <t>IMP00156</t>
        </is>
      </c>
      <c r="AC11405" s="32" t="n">
        <v>823036.79</v>
      </c>
      <c r="AD11405" s="32" t="n">
        <v>106994.78</v>
      </c>
      <c r="AE11405" s="35">
        <f>(LEFT(Y11405,4)-Parameters!$B$23)*12+MID(Y11405,6,2)-Parameters!$B$24+1</f>
        <v/>
      </c>
    </row>
    <row r="11406">
      <c r="X11406" t="inlineStr">
        <is>
          <t>L0187224</t>
        </is>
      </c>
      <c r="Y11406" t="inlineStr">
        <is>
          <t>2026-01-08</t>
        </is>
      </c>
      <c r="Z11406" t="inlineStr">
        <is>
          <t>home_use</t>
        </is>
      </c>
      <c r="AA11406" t="inlineStr">
        <is>
          <t>IMP00156</t>
        </is>
      </c>
      <c r="AC11406" s="32" t="n">
        <v>1649648.63</v>
      </c>
      <c r="AD11406" s="32" t="n">
        <v>214454.32</v>
      </c>
      <c r="AE11406" s="35">
        <f>(LEFT(Y11406,4)-Parameters!$B$23)*12+MID(Y11406,6,2)-Parameters!$B$24+1</f>
        <v/>
      </c>
    </row>
    <row r="11407">
      <c r="X11407" t="inlineStr">
        <is>
          <t>L0187478</t>
        </is>
      </c>
      <c r="Y11407" t="inlineStr">
        <is>
          <t>2026-01-09</t>
        </is>
      </c>
      <c r="Z11407" t="inlineStr">
        <is>
          <t>home_use</t>
        </is>
      </c>
      <c r="AA11407" t="inlineStr">
        <is>
          <t>IMP00156</t>
        </is>
      </c>
      <c r="AC11407" s="32" t="n">
        <v>3822475.68</v>
      </c>
      <c r="AD11407" s="32" t="n">
        <v>496921.84</v>
      </c>
      <c r="AE11407" s="35">
        <f>(LEFT(Y11407,4)-Parameters!$B$23)*12+MID(Y11407,6,2)-Parameters!$B$24+1</f>
        <v/>
      </c>
    </row>
    <row r="11408">
      <c r="X11408" t="inlineStr">
        <is>
          <t>L0187479</t>
        </is>
      </c>
      <c r="Y11408" t="inlineStr">
        <is>
          <t>2026-01-09</t>
        </is>
      </c>
      <c r="Z11408" t="inlineStr">
        <is>
          <t>home_use</t>
        </is>
      </c>
      <c r="AA11408" t="inlineStr">
        <is>
          <t>IMP00156</t>
        </is>
      </c>
      <c r="AC11408" s="32" t="n">
        <v>2463009.88</v>
      </c>
      <c r="AD11408" s="32" t="n">
        <v>320191.28</v>
      </c>
      <c r="AE11408" s="35">
        <f>(LEFT(Y11408,4)-Parameters!$B$23)*12+MID(Y11408,6,2)-Parameters!$B$24+1</f>
        <v/>
      </c>
    </row>
    <row r="11409">
      <c r="X11409" t="inlineStr">
        <is>
          <t>L0187480</t>
        </is>
      </c>
      <c r="Y11409" t="inlineStr">
        <is>
          <t>2026-01-09</t>
        </is>
      </c>
      <c r="Z11409" t="inlineStr">
        <is>
          <t>home_use</t>
        </is>
      </c>
      <c r="AA11409" t="inlineStr">
        <is>
          <t>IMP00156</t>
        </is>
      </c>
      <c r="AC11409" s="32" t="n">
        <v>622874.92</v>
      </c>
      <c r="AD11409" s="32" t="n">
        <v>80973.74000000001</v>
      </c>
      <c r="AE11409" s="35">
        <f>(LEFT(Y11409,4)-Parameters!$B$23)*12+MID(Y11409,6,2)-Parameters!$B$24+1</f>
        <v/>
      </c>
    </row>
    <row r="11410">
      <c r="X11410" t="inlineStr">
        <is>
          <t>L0187744</t>
        </is>
      </c>
      <c r="Y11410" t="inlineStr">
        <is>
          <t>2026-01-10</t>
        </is>
      </c>
      <c r="Z11410" t="inlineStr">
        <is>
          <t>home_use</t>
        </is>
      </c>
      <c r="AA11410" t="inlineStr">
        <is>
          <t>IMP00156</t>
        </is>
      </c>
      <c r="AC11410" s="32" t="n">
        <v>1874420.4</v>
      </c>
      <c r="AD11410" s="32" t="n">
        <v>228679.29</v>
      </c>
      <c r="AE11410" s="35">
        <f>(LEFT(Y11410,4)-Parameters!$B$23)*12+MID(Y11410,6,2)-Parameters!$B$24+1</f>
        <v/>
      </c>
    </row>
    <row r="11411">
      <c r="X11411" t="inlineStr">
        <is>
          <t>L0188015</t>
        </is>
      </c>
      <c r="Y11411" t="inlineStr">
        <is>
          <t>2026-01-11</t>
        </is>
      </c>
      <c r="Z11411" t="inlineStr">
        <is>
          <t>home_use</t>
        </is>
      </c>
      <c r="AA11411" t="inlineStr">
        <is>
          <t>IMP00156</t>
        </is>
      </c>
      <c r="AC11411" s="32" t="n">
        <v>2314091.95</v>
      </c>
      <c r="AD11411" s="32" t="n">
        <v>300831.95</v>
      </c>
      <c r="AE11411" s="35">
        <f>(LEFT(Y11411,4)-Parameters!$B$23)*12+MID(Y11411,6,2)-Parameters!$B$24+1</f>
        <v/>
      </c>
    </row>
    <row r="11412">
      <c r="X11412" t="inlineStr">
        <is>
          <t>L0188516</t>
        </is>
      </c>
      <c r="Y11412" t="inlineStr">
        <is>
          <t>2026-01-13</t>
        </is>
      </c>
      <c r="Z11412" t="inlineStr">
        <is>
          <t>home_use</t>
        </is>
      </c>
      <c r="AA11412" t="inlineStr">
        <is>
          <t>IMP00156</t>
        </is>
      </c>
      <c r="AC11412" s="32" t="n">
        <v>453087.36</v>
      </c>
      <c r="AD11412" s="32" t="n">
        <v>58901.36</v>
      </c>
      <c r="AE11412" s="35">
        <f>(LEFT(Y11412,4)-Parameters!$B$23)*12+MID(Y11412,6,2)-Parameters!$B$24+1</f>
        <v/>
      </c>
    </row>
    <row r="11413">
      <c r="X11413" t="inlineStr">
        <is>
          <t>L0189289</t>
        </is>
      </c>
      <c r="Y11413" t="inlineStr">
        <is>
          <t>2026-01-16</t>
        </is>
      </c>
      <c r="Z11413" t="inlineStr">
        <is>
          <t>home_use</t>
        </is>
      </c>
      <c r="AA11413" t="inlineStr">
        <is>
          <t>IMP00156</t>
        </is>
      </c>
      <c r="AC11413" s="32" t="n">
        <v>1747656.14</v>
      </c>
      <c r="AD11413" s="32" t="n">
        <v>227195.3</v>
      </c>
      <c r="AE11413" s="35">
        <f>(LEFT(Y11413,4)-Parameters!$B$23)*12+MID(Y11413,6,2)-Parameters!$B$24+1</f>
        <v/>
      </c>
    </row>
    <row r="11414">
      <c r="X11414" t="inlineStr">
        <is>
          <t>L0189290</t>
        </is>
      </c>
      <c r="Y11414" t="inlineStr">
        <is>
          <t>2026-01-16</t>
        </is>
      </c>
      <c r="Z11414" t="inlineStr">
        <is>
          <t>home_use</t>
        </is>
      </c>
      <c r="AA11414" t="inlineStr">
        <is>
          <t>IMP00156</t>
        </is>
      </c>
      <c r="AC11414" s="32" t="n">
        <v>779123.74</v>
      </c>
      <c r="AD11414" s="32" t="n">
        <v>101286.09</v>
      </c>
      <c r="AE11414" s="35">
        <f>(LEFT(Y11414,4)-Parameters!$B$23)*12+MID(Y11414,6,2)-Parameters!$B$24+1</f>
        <v/>
      </c>
    </row>
    <row r="11415">
      <c r="X11415" t="inlineStr">
        <is>
          <t>L0190056</t>
        </is>
      </c>
      <c r="Y11415" t="inlineStr">
        <is>
          <t>2026-01-19</t>
        </is>
      </c>
      <c r="Z11415" t="inlineStr">
        <is>
          <t>home_use</t>
        </is>
      </c>
      <c r="AA11415" t="inlineStr">
        <is>
          <t>IMP00156</t>
        </is>
      </c>
      <c r="AC11415" s="32" t="n">
        <v>7487663.49</v>
      </c>
      <c r="AD11415" s="32" t="n">
        <v>973396.25</v>
      </c>
      <c r="AE11415" s="35">
        <f>(LEFT(Y11415,4)-Parameters!$B$23)*12+MID(Y11415,6,2)-Parameters!$B$24+1</f>
        <v/>
      </c>
    </row>
    <row r="11416">
      <c r="X11416" t="inlineStr">
        <is>
          <t>L0190057</t>
        </is>
      </c>
      <c r="Y11416" t="inlineStr">
        <is>
          <t>2026-01-19</t>
        </is>
      </c>
      <c r="Z11416" t="inlineStr">
        <is>
          <t>home_use</t>
        </is>
      </c>
      <c r="AA11416" t="inlineStr">
        <is>
          <t>IMP00156</t>
        </is>
      </c>
      <c r="AC11416" s="32" t="n">
        <v>1349863.33</v>
      </c>
      <c r="AD11416" s="32" t="n">
        <v>175482.23</v>
      </c>
      <c r="AE11416" s="35">
        <f>(LEFT(Y11416,4)-Parameters!$B$23)*12+MID(Y11416,6,2)-Parameters!$B$24+1</f>
        <v/>
      </c>
    </row>
    <row r="11417">
      <c r="X11417" t="inlineStr">
        <is>
          <t>L0190058</t>
        </is>
      </c>
      <c r="Y11417" t="inlineStr">
        <is>
          <t>2026-01-19</t>
        </is>
      </c>
      <c r="Z11417" t="inlineStr">
        <is>
          <t>home_use</t>
        </is>
      </c>
      <c r="AA11417" t="inlineStr">
        <is>
          <t>IMP00156</t>
        </is>
      </c>
      <c r="AC11417" s="32" t="n">
        <v>1336510.04</v>
      </c>
      <c r="AD11417" s="32" t="n">
        <v>173746.31</v>
      </c>
      <c r="AE11417" s="35">
        <f>(LEFT(Y11417,4)-Parameters!$B$23)*12+MID(Y11417,6,2)-Parameters!$B$24+1</f>
        <v/>
      </c>
    </row>
    <row r="11418">
      <c r="X11418" t="inlineStr">
        <is>
          <t>L0190568</t>
        </is>
      </c>
      <c r="Y11418" t="inlineStr">
        <is>
          <t>2026-01-21</t>
        </is>
      </c>
      <c r="Z11418" t="inlineStr">
        <is>
          <t>home_use</t>
        </is>
      </c>
      <c r="AA11418" t="inlineStr">
        <is>
          <t>IMP00156</t>
        </is>
      </c>
      <c r="AC11418" s="32" t="n">
        <v>2055431.53</v>
      </c>
      <c r="AD11418" s="32" t="n">
        <v>267206.1</v>
      </c>
      <c r="AE11418" s="35">
        <f>(LEFT(Y11418,4)-Parameters!$B$23)*12+MID(Y11418,6,2)-Parameters!$B$24+1</f>
        <v/>
      </c>
    </row>
    <row r="11419">
      <c r="X11419" t="inlineStr">
        <is>
          <t>L0191075</t>
        </is>
      </c>
      <c r="Y11419" t="inlineStr">
        <is>
          <t>2026-01-23</t>
        </is>
      </c>
      <c r="Z11419" t="inlineStr">
        <is>
          <t>home_use</t>
        </is>
      </c>
      <c r="AA11419" t="inlineStr">
        <is>
          <t>IMP00156</t>
        </is>
      </c>
      <c r="AC11419" s="32" t="n">
        <v>885547.29</v>
      </c>
      <c r="AD11419" s="32" t="n">
        <v>115121.15</v>
      </c>
      <c r="AE11419" s="35">
        <f>(LEFT(Y11419,4)-Parameters!$B$23)*12+MID(Y11419,6,2)-Parameters!$B$24+1</f>
        <v/>
      </c>
    </row>
    <row r="11420">
      <c r="X11420" t="inlineStr">
        <is>
          <t>L0191333</t>
        </is>
      </c>
      <c r="Y11420" t="inlineStr">
        <is>
          <t>2026-01-24</t>
        </is>
      </c>
      <c r="Z11420" t="inlineStr">
        <is>
          <t>home_use</t>
        </is>
      </c>
      <c r="AA11420" t="inlineStr">
        <is>
          <t>IMP00156</t>
        </is>
      </c>
      <c r="AC11420" s="32" t="n">
        <v>800618.52</v>
      </c>
      <c r="AD11420" s="32" t="n">
        <v>104080.41</v>
      </c>
      <c r="AE11420" s="35">
        <f>(LEFT(Y11420,4)-Parameters!$B$23)*12+MID(Y11420,6,2)-Parameters!$B$24+1</f>
        <v/>
      </c>
    </row>
    <row r="11421">
      <c r="X11421" t="inlineStr">
        <is>
          <t>L0193592</t>
        </is>
      </c>
      <c r="Y11421" t="inlineStr">
        <is>
          <t>2026-02-05</t>
        </is>
      </c>
      <c r="Z11421" t="inlineStr">
        <is>
          <t>home_use</t>
        </is>
      </c>
      <c r="AA11421" t="inlineStr">
        <is>
          <t>IMP00156</t>
        </is>
      </c>
      <c r="AC11421" s="32" t="n">
        <v>990695.23</v>
      </c>
      <c r="AD11421" s="32" t="n">
        <v>128790.38</v>
      </c>
      <c r="AE11421" s="35">
        <f>(LEFT(Y11421,4)-Parameters!$B$23)*12+MID(Y11421,6,2)-Parameters!$B$24+1</f>
        <v/>
      </c>
    </row>
    <row r="11422">
      <c r="X11422" t="inlineStr">
        <is>
          <t>L0193864</t>
        </is>
      </c>
      <c r="Y11422" t="inlineStr">
        <is>
          <t>2026-02-06</t>
        </is>
      </c>
      <c r="Z11422" t="inlineStr">
        <is>
          <t>home_use</t>
        </is>
      </c>
      <c r="AA11422" t="inlineStr">
        <is>
          <t>IMP00156</t>
        </is>
      </c>
      <c r="AC11422" s="32" t="n">
        <v>1521214.44</v>
      </c>
      <c r="AD11422" s="32" t="n">
        <v>197757.88</v>
      </c>
      <c r="AE11422" s="35">
        <f>(LEFT(Y11422,4)-Parameters!$B$23)*12+MID(Y11422,6,2)-Parameters!$B$24+1</f>
        <v/>
      </c>
    </row>
    <row r="11423">
      <c r="X11423" t="inlineStr">
        <is>
          <t>L0193866</t>
        </is>
      </c>
      <c r="Y11423" t="inlineStr">
        <is>
          <t>2026-02-06</t>
        </is>
      </c>
      <c r="Z11423" t="inlineStr">
        <is>
          <t>home_use</t>
        </is>
      </c>
      <c r="AA11423" t="inlineStr">
        <is>
          <t>IMP00156</t>
        </is>
      </c>
      <c r="AC11423" s="32" t="n">
        <v>1361349.64</v>
      </c>
      <c r="AD11423" s="32" t="n">
        <v>176975.45</v>
      </c>
      <c r="AE11423" s="35">
        <f>(LEFT(Y11423,4)-Parameters!$B$23)*12+MID(Y11423,6,2)-Parameters!$B$24+1</f>
        <v/>
      </c>
    </row>
    <row r="11424">
      <c r="X11424" t="inlineStr">
        <is>
          <t>L0193867</t>
        </is>
      </c>
      <c r="Y11424" t="inlineStr">
        <is>
          <t>2026-02-06</t>
        </is>
      </c>
      <c r="Z11424" t="inlineStr">
        <is>
          <t>home_use</t>
        </is>
      </c>
      <c r="AA11424" t="inlineStr">
        <is>
          <t>IMP00156</t>
        </is>
      </c>
      <c r="AC11424" s="32" t="n">
        <v>673500.64</v>
      </c>
      <c r="AD11424" s="32" t="n">
        <v>87555.08</v>
      </c>
      <c r="AE11424" s="35">
        <f>(LEFT(Y11424,4)-Parameters!$B$23)*12+MID(Y11424,6,2)-Parameters!$B$24+1</f>
        <v/>
      </c>
    </row>
    <row r="11425">
      <c r="X11425" t="inlineStr">
        <is>
          <t>L0194654</t>
        </is>
      </c>
      <c r="Y11425" t="inlineStr">
        <is>
          <t>2026-02-09</t>
        </is>
      </c>
      <c r="Z11425" t="inlineStr">
        <is>
          <t>home_use</t>
        </is>
      </c>
      <c r="AA11425" t="inlineStr">
        <is>
          <t>IMP00156</t>
        </is>
      </c>
      <c r="AC11425" s="32" t="n">
        <v>2411563.48</v>
      </c>
      <c r="AD11425" s="32" t="n">
        <v>313503.25</v>
      </c>
      <c r="AE11425" s="35">
        <f>(LEFT(Y11425,4)-Parameters!$B$23)*12+MID(Y11425,6,2)-Parameters!$B$24+1</f>
        <v/>
      </c>
    </row>
    <row r="11426">
      <c r="X11426" t="inlineStr">
        <is>
          <t>L0194655</t>
        </is>
      </c>
      <c r="Y11426" t="inlineStr">
        <is>
          <t>2026-02-09</t>
        </is>
      </c>
      <c r="Z11426" t="inlineStr">
        <is>
          <t>home_use</t>
        </is>
      </c>
      <c r="AA11426" t="inlineStr">
        <is>
          <t>IMP00156</t>
        </is>
      </c>
      <c r="AC11426" s="32" t="n">
        <v>1049967.95</v>
      </c>
      <c r="AD11426" s="32" t="n">
        <v>136495.83</v>
      </c>
      <c r="AE11426" s="35">
        <f>(LEFT(Y11426,4)-Parameters!$B$23)*12+MID(Y11426,6,2)-Parameters!$B$24+1</f>
        <v/>
      </c>
    </row>
    <row r="11427">
      <c r="X11427" t="inlineStr">
        <is>
          <t>L0194656</t>
        </is>
      </c>
      <c r="Y11427" t="inlineStr">
        <is>
          <t>2026-02-09</t>
        </is>
      </c>
      <c r="Z11427" t="inlineStr">
        <is>
          <t>warehouse_out</t>
        </is>
      </c>
      <c r="AA11427" t="inlineStr">
        <is>
          <t>IMP00156</t>
        </is>
      </c>
      <c r="AC11427" s="32" t="n">
        <v>471113.03</v>
      </c>
      <c r="AD11427" s="32" t="n">
        <v>61244.69</v>
      </c>
      <c r="AE11427" s="35">
        <f>(LEFT(Y11427,4)-Parameters!$B$23)*12+MID(Y11427,6,2)-Parameters!$B$24+1</f>
        <v/>
      </c>
    </row>
    <row r="11428">
      <c r="X11428" t="inlineStr">
        <is>
          <t>L0195219</t>
        </is>
      </c>
      <c r="Y11428" t="inlineStr">
        <is>
          <t>2026-02-11</t>
        </is>
      </c>
      <c r="Z11428" t="inlineStr">
        <is>
          <t>home_use</t>
        </is>
      </c>
      <c r="AA11428" t="inlineStr">
        <is>
          <t>IMP00156</t>
        </is>
      </c>
      <c r="AC11428" s="32" t="n">
        <v>3560067.35</v>
      </c>
      <c r="AD11428" s="32" t="n">
        <v>462808.76</v>
      </c>
      <c r="AE11428" s="35">
        <f>(LEFT(Y11428,4)-Parameters!$B$23)*12+MID(Y11428,6,2)-Parameters!$B$24+1</f>
        <v/>
      </c>
    </row>
    <row r="11429">
      <c r="X11429" t="inlineStr">
        <is>
          <t>L0195220</t>
        </is>
      </c>
      <c r="Y11429" t="inlineStr">
        <is>
          <t>2026-02-11</t>
        </is>
      </c>
      <c r="Z11429" t="inlineStr">
        <is>
          <t>home_use</t>
        </is>
      </c>
      <c r="AA11429" t="inlineStr">
        <is>
          <t>IMP00156</t>
        </is>
      </c>
      <c r="AC11429" s="32" t="n">
        <v>1899528.18</v>
      </c>
      <c r="AD11429" s="32" t="n">
        <v>246938.66</v>
      </c>
      <c r="AE11429" s="35">
        <f>(LEFT(Y11429,4)-Parameters!$B$23)*12+MID(Y11429,6,2)-Parameters!$B$24+1</f>
        <v/>
      </c>
    </row>
    <row r="11430">
      <c r="X11430" t="inlineStr">
        <is>
          <t>L0195477</t>
        </is>
      </c>
      <c r="Y11430" t="inlineStr">
        <is>
          <t>2026-02-12</t>
        </is>
      </c>
      <c r="Z11430" t="inlineStr">
        <is>
          <t>home_use</t>
        </is>
      </c>
      <c r="AA11430" t="inlineStr">
        <is>
          <t>IMP00156</t>
        </is>
      </c>
      <c r="AC11430" s="32" t="n">
        <v>1544735.65</v>
      </c>
      <c r="AD11430" s="32" t="n">
        <v>188457.75</v>
      </c>
      <c r="AE11430" s="35">
        <f>(LEFT(Y11430,4)-Parameters!$B$23)*12+MID(Y11430,6,2)-Parameters!$B$24+1</f>
        <v/>
      </c>
    </row>
    <row r="11431">
      <c r="X11431" t="inlineStr">
        <is>
          <t>L0196256</t>
        </is>
      </c>
      <c r="Y11431" t="inlineStr">
        <is>
          <t>2026-02-15</t>
        </is>
      </c>
      <c r="Z11431" t="inlineStr">
        <is>
          <t>home_use</t>
        </is>
      </c>
      <c r="AA11431" t="inlineStr">
        <is>
          <t>IMP00156</t>
        </is>
      </c>
      <c r="AC11431" s="32" t="n">
        <v>1606529.61</v>
      </c>
      <c r="AD11431" s="32" t="n">
        <v>208848.85</v>
      </c>
      <c r="AE11431" s="35">
        <f>(LEFT(Y11431,4)-Parameters!$B$23)*12+MID(Y11431,6,2)-Parameters!$B$24+1</f>
        <v/>
      </c>
    </row>
    <row r="11432">
      <c r="X11432" t="inlineStr">
        <is>
          <t>L0196755</t>
        </is>
      </c>
      <c r="Y11432" t="inlineStr">
        <is>
          <t>2026-02-17</t>
        </is>
      </c>
      <c r="Z11432" t="inlineStr">
        <is>
          <t>home_use</t>
        </is>
      </c>
      <c r="AA11432" t="inlineStr">
        <is>
          <t>IMP00156</t>
        </is>
      </c>
      <c r="AC11432" s="32" t="n">
        <v>511855.77</v>
      </c>
      <c r="AD11432" s="32" t="n">
        <v>66541.25</v>
      </c>
      <c r="AE11432" s="35">
        <f>(LEFT(Y11432,4)-Parameters!$B$23)*12+MID(Y11432,6,2)-Parameters!$B$24+1</f>
        <v/>
      </c>
    </row>
    <row r="11433">
      <c r="X11433" t="inlineStr">
        <is>
          <t>L0198081</t>
        </is>
      </c>
      <c r="Y11433" t="inlineStr">
        <is>
          <t>2026-02-22</t>
        </is>
      </c>
      <c r="Z11433" t="inlineStr">
        <is>
          <t>home_use</t>
        </is>
      </c>
      <c r="AA11433" t="inlineStr">
        <is>
          <t>IMP00156</t>
        </is>
      </c>
      <c r="AC11433" s="32" t="n">
        <v>2429125.7</v>
      </c>
      <c r="AD11433" s="32" t="n">
        <v>315786.34</v>
      </c>
      <c r="AE11433" s="35">
        <f>(LEFT(Y11433,4)-Parameters!$B$23)*12+MID(Y11433,6,2)-Parameters!$B$24+1</f>
        <v/>
      </c>
    </row>
    <row r="11434">
      <c r="X11434" t="inlineStr">
        <is>
          <t>L0198082</t>
        </is>
      </c>
      <c r="Y11434" t="inlineStr">
        <is>
          <t>2026-02-22</t>
        </is>
      </c>
      <c r="Z11434" t="inlineStr">
        <is>
          <t>home_use</t>
        </is>
      </c>
      <c r="AA11434" t="inlineStr">
        <is>
          <t>IMP00156</t>
        </is>
      </c>
      <c r="AC11434" s="32" t="n">
        <v>2414429.59</v>
      </c>
      <c r="AD11434" s="32" t="n">
        <v>313875.85</v>
      </c>
      <c r="AE11434" s="35">
        <f>(LEFT(Y11434,4)-Parameters!$B$23)*12+MID(Y11434,6,2)-Parameters!$B$24+1</f>
        <v/>
      </c>
    </row>
    <row r="11435">
      <c r="X11435" t="inlineStr">
        <is>
          <t>L0198370</t>
        </is>
      </c>
      <c r="Y11435" t="inlineStr">
        <is>
          <t>2026-02-23</t>
        </is>
      </c>
      <c r="Z11435" t="inlineStr">
        <is>
          <t>home_use</t>
        </is>
      </c>
      <c r="AA11435" t="inlineStr">
        <is>
          <t>IMP00156</t>
        </is>
      </c>
      <c r="AC11435" s="32" t="n">
        <v>473377.84</v>
      </c>
      <c r="AD11435" s="32" t="n">
        <v>61539.12</v>
      </c>
      <c r="AE11435" s="35">
        <f>(LEFT(Y11435,4)-Parameters!$B$23)*12+MID(Y11435,6,2)-Parameters!$B$24+1</f>
        <v/>
      </c>
    </row>
    <row r="11436">
      <c r="X11436" t="inlineStr">
        <is>
          <t>L0198371</t>
        </is>
      </c>
      <c r="Y11436" t="inlineStr">
        <is>
          <t>2026-02-23</t>
        </is>
      </c>
      <c r="Z11436" t="inlineStr">
        <is>
          <t>warehouse_out</t>
        </is>
      </c>
      <c r="AA11436" t="inlineStr">
        <is>
          <t>IMP00156</t>
        </is>
      </c>
      <c r="AC11436" s="32" t="n">
        <v>1668587.8</v>
      </c>
      <c r="AD11436" s="32" t="n">
        <v>216916.41</v>
      </c>
      <c r="AE11436" s="35">
        <f>(LEFT(Y11436,4)-Parameters!$B$23)*12+MID(Y11436,6,2)-Parameters!$B$24+1</f>
        <v/>
      </c>
    </row>
    <row r="11437">
      <c r="X11437" t="inlineStr">
        <is>
          <t>L0198627</t>
        </is>
      </c>
      <c r="Y11437" t="inlineStr">
        <is>
          <t>2026-02-24</t>
        </is>
      </c>
      <c r="Z11437" t="inlineStr">
        <is>
          <t>home_use</t>
        </is>
      </c>
      <c r="AA11437" t="inlineStr">
        <is>
          <t>IMP00156</t>
        </is>
      </c>
      <c r="AC11437" s="32" t="n">
        <v>752427.38</v>
      </c>
      <c r="AD11437" s="32" t="n">
        <v>91796.14</v>
      </c>
      <c r="AE11437" s="35">
        <f>(LEFT(Y11437,4)-Parameters!$B$23)*12+MID(Y11437,6,2)-Parameters!$B$24+1</f>
        <v/>
      </c>
    </row>
    <row r="11438">
      <c r="X11438" t="inlineStr">
        <is>
          <t>L0199926</t>
        </is>
      </c>
      <c r="Y11438" t="inlineStr">
        <is>
          <t>2026-03-01</t>
        </is>
      </c>
      <c r="Z11438" t="inlineStr">
        <is>
          <t>home_use</t>
        </is>
      </c>
      <c r="AA11438" t="inlineStr">
        <is>
          <t>IMP00156</t>
        </is>
      </c>
      <c r="AC11438" s="32" t="n">
        <v>483162.4</v>
      </c>
      <c r="AD11438" s="32" t="n">
        <v>60395.3</v>
      </c>
      <c r="AE11438" s="35">
        <f>(LEFT(Y11438,4)-Parameters!$B$23)*12+MID(Y11438,6,2)-Parameters!$B$24+1</f>
        <v/>
      </c>
    </row>
    <row r="11439">
      <c r="X11439" t="inlineStr">
        <is>
          <t>L0200707</t>
        </is>
      </c>
      <c r="Y11439" t="inlineStr">
        <is>
          <t>2026-03-04</t>
        </is>
      </c>
      <c r="Z11439" t="inlineStr">
        <is>
          <t>home_use</t>
        </is>
      </c>
      <c r="AA11439" t="inlineStr">
        <is>
          <t>IMP00156</t>
        </is>
      </c>
      <c r="AC11439" s="32" t="n">
        <v>894627.8100000001</v>
      </c>
      <c r="AD11439" s="32" t="n">
        <v>116301.62</v>
      </c>
      <c r="AE11439" s="35">
        <f>(LEFT(Y11439,4)-Parameters!$B$23)*12+MID(Y11439,6,2)-Parameters!$B$24+1</f>
        <v/>
      </c>
    </row>
    <row r="11440">
      <c r="X11440" t="inlineStr">
        <is>
          <t>L0200708</t>
        </is>
      </c>
      <c r="Y11440" t="inlineStr">
        <is>
          <t>2026-03-04</t>
        </is>
      </c>
      <c r="Z11440" t="inlineStr">
        <is>
          <t>home_use</t>
        </is>
      </c>
      <c r="AA11440" t="inlineStr">
        <is>
          <t>IMP00156</t>
        </is>
      </c>
      <c r="AC11440" s="32" t="n">
        <v>803107.41</v>
      </c>
      <c r="AD11440" s="32" t="n">
        <v>104403.96</v>
      </c>
      <c r="AE11440" s="35">
        <f>(LEFT(Y11440,4)-Parameters!$B$23)*12+MID(Y11440,6,2)-Parameters!$B$24+1</f>
        <v/>
      </c>
    </row>
    <row r="11441">
      <c r="X11441" t="inlineStr">
        <is>
          <t>L0200996</t>
        </is>
      </c>
      <c r="Y11441" t="inlineStr">
        <is>
          <t>2026-03-05</t>
        </is>
      </c>
      <c r="Z11441" t="inlineStr">
        <is>
          <t>home_use</t>
        </is>
      </c>
      <c r="AA11441" t="inlineStr">
        <is>
          <t>IMP00156</t>
        </is>
      </c>
      <c r="AC11441" s="32" t="n">
        <v>574697.37</v>
      </c>
      <c r="AD11441" s="32" t="n">
        <v>74710.66</v>
      </c>
      <c r="AE11441" s="35">
        <f>(LEFT(Y11441,4)-Parameters!$B$23)*12+MID(Y11441,6,2)-Parameters!$B$24+1</f>
        <v/>
      </c>
    </row>
    <row r="11442">
      <c r="X11442" t="inlineStr">
        <is>
          <t>L0201252</t>
        </is>
      </c>
      <c r="Y11442" t="inlineStr">
        <is>
          <t>2026-03-06</t>
        </is>
      </c>
      <c r="Z11442" t="inlineStr">
        <is>
          <t>home_use</t>
        </is>
      </c>
      <c r="AA11442" t="inlineStr">
        <is>
          <t>IMP00156</t>
        </is>
      </c>
      <c r="AC11442" s="32" t="n">
        <v>1420988.85</v>
      </c>
      <c r="AD11442" s="32" t="n">
        <v>184728.55</v>
      </c>
      <c r="AE11442" s="35">
        <f>(LEFT(Y11442,4)-Parameters!$B$23)*12+MID(Y11442,6,2)-Parameters!$B$24+1</f>
        <v/>
      </c>
    </row>
    <row r="11443">
      <c r="X11443" t="inlineStr">
        <is>
          <t>L0201519</t>
        </is>
      </c>
      <c r="Y11443" t="inlineStr">
        <is>
          <t>2026-03-07</t>
        </is>
      </c>
      <c r="Z11443" t="inlineStr">
        <is>
          <t>home_use</t>
        </is>
      </c>
      <c r="AA11443" t="inlineStr">
        <is>
          <t>IMP00156</t>
        </is>
      </c>
      <c r="AC11443" s="32" t="n">
        <v>2970277.67</v>
      </c>
      <c r="AD11443" s="32" t="n">
        <v>386136.1</v>
      </c>
      <c r="AE11443" s="35">
        <f>(LEFT(Y11443,4)-Parameters!$B$23)*12+MID(Y11443,6,2)-Parameters!$B$24+1</f>
        <v/>
      </c>
    </row>
    <row r="11444">
      <c r="X11444" t="inlineStr">
        <is>
          <t>L0201773</t>
        </is>
      </c>
      <c r="Y11444" t="inlineStr">
        <is>
          <t>2026-03-08</t>
        </is>
      </c>
      <c r="Z11444" t="inlineStr">
        <is>
          <t>home_use</t>
        </is>
      </c>
      <c r="AA11444" t="inlineStr">
        <is>
          <t>IMP00156</t>
        </is>
      </c>
      <c r="AC11444" s="32" t="n">
        <v>1317780.88</v>
      </c>
      <c r="AD11444" s="32" t="n">
        <v>164722.61</v>
      </c>
      <c r="AE11444" s="35">
        <f>(LEFT(Y11444,4)-Parameters!$B$23)*12+MID(Y11444,6,2)-Parameters!$B$24+1</f>
        <v/>
      </c>
    </row>
    <row r="11445">
      <c r="X11445" t="inlineStr">
        <is>
          <t>L0201774</t>
        </is>
      </c>
      <c r="Y11445" t="inlineStr">
        <is>
          <t>2026-03-08</t>
        </is>
      </c>
      <c r="Z11445" t="inlineStr">
        <is>
          <t>home_use</t>
        </is>
      </c>
      <c r="AA11445" t="inlineStr">
        <is>
          <t>IMP00156</t>
        </is>
      </c>
      <c r="AC11445" s="32" t="n">
        <v>1512014.55</v>
      </c>
      <c r="AD11445" s="32" t="n">
        <v>196561.89</v>
      </c>
      <c r="AE11445" s="35">
        <f>(LEFT(Y11445,4)-Parameters!$B$23)*12+MID(Y11445,6,2)-Parameters!$B$24+1</f>
        <v/>
      </c>
    </row>
    <row r="11446">
      <c r="X11446" t="inlineStr">
        <is>
          <t>L0202308</t>
        </is>
      </c>
      <c r="Y11446" t="inlineStr">
        <is>
          <t>2026-03-10</t>
        </is>
      </c>
      <c r="Z11446" t="inlineStr">
        <is>
          <t>home_use</t>
        </is>
      </c>
      <c r="AA11446" t="inlineStr">
        <is>
          <t>IMP00156</t>
        </is>
      </c>
      <c r="AC11446" s="32" t="n">
        <v>1411653.58</v>
      </c>
      <c r="AD11446" s="32" t="n">
        <v>183514.97</v>
      </c>
      <c r="AE11446" s="35">
        <f>(LEFT(Y11446,4)-Parameters!$B$23)*12+MID(Y11446,6,2)-Parameters!$B$24+1</f>
        <v/>
      </c>
    </row>
    <row r="11447">
      <c r="X11447" t="inlineStr">
        <is>
          <t>L0202309</t>
        </is>
      </c>
      <c r="Y11447" t="inlineStr">
        <is>
          <t>2026-03-10</t>
        </is>
      </c>
      <c r="Z11447" t="inlineStr">
        <is>
          <t>home_use</t>
        </is>
      </c>
      <c r="AA11447" t="inlineStr">
        <is>
          <t>IMP00156</t>
        </is>
      </c>
      <c r="AC11447" s="32" t="n">
        <v>2200281.92</v>
      </c>
      <c r="AD11447" s="32" t="n">
        <v>286036.65</v>
      </c>
      <c r="AE11447" s="35">
        <f>(LEFT(Y11447,4)-Parameters!$B$23)*12+MID(Y11447,6,2)-Parameters!$B$24+1</f>
        <v/>
      </c>
    </row>
    <row r="11448">
      <c r="X11448" t="inlineStr">
        <is>
          <t>L0203407</t>
        </is>
      </c>
      <c r="Y11448" t="inlineStr">
        <is>
          <t>2026-03-14</t>
        </is>
      </c>
      <c r="Z11448" t="inlineStr">
        <is>
          <t>home_use</t>
        </is>
      </c>
      <c r="AA11448" t="inlineStr">
        <is>
          <t>IMP00156</t>
        </is>
      </c>
      <c r="AC11448" s="32" t="n">
        <v>859232.4300000001</v>
      </c>
      <c r="AD11448" s="32" t="n">
        <v>104826.36</v>
      </c>
      <c r="AE11448" s="35">
        <f>(LEFT(Y11448,4)-Parameters!$B$23)*12+MID(Y11448,6,2)-Parameters!$B$24+1</f>
        <v/>
      </c>
    </row>
    <row r="11449">
      <c r="X11449" t="inlineStr">
        <is>
          <t>L0203913</t>
        </is>
      </c>
      <c r="Y11449" t="inlineStr">
        <is>
          <t>2026-03-16</t>
        </is>
      </c>
      <c r="Z11449" t="inlineStr">
        <is>
          <t>home_use</t>
        </is>
      </c>
      <c r="AA11449" t="inlineStr">
        <is>
          <t>IMP00156</t>
        </is>
      </c>
      <c r="AC11449" s="32" t="n">
        <v>540955.85</v>
      </c>
      <c r="AD11449" s="32" t="n">
        <v>70324.25999999999</v>
      </c>
      <c r="AE11449" s="35">
        <f>(LEFT(Y11449,4)-Parameters!$B$23)*12+MID(Y11449,6,2)-Parameters!$B$24+1</f>
        <v/>
      </c>
    </row>
    <row r="11450">
      <c r="X11450" t="inlineStr">
        <is>
          <t>L0204680</t>
        </is>
      </c>
      <c r="Y11450" t="inlineStr">
        <is>
          <t>2026-03-19</t>
        </is>
      </c>
      <c r="Z11450" t="inlineStr">
        <is>
          <t>home_use</t>
        </is>
      </c>
      <c r="AA11450" t="inlineStr">
        <is>
          <t>IMP00156</t>
        </is>
      </c>
      <c r="AC11450" s="32" t="n">
        <v>628970.84</v>
      </c>
      <c r="AD11450" s="32" t="n">
        <v>81766.21000000001</v>
      </c>
      <c r="AE11450" s="35">
        <f>(LEFT(Y11450,4)-Parameters!$B$23)*12+MID(Y11450,6,2)-Parameters!$B$24+1</f>
        <v/>
      </c>
    </row>
    <row r="11451">
      <c r="X11451" t="inlineStr">
        <is>
          <t>L0204926</t>
        </is>
      </c>
      <c r="Y11451" t="inlineStr">
        <is>
          <t>2026-03-20</t>
        </is>
      </c>
      <c r="Z11451" t="inlineStr">
        <is>
          <t>home_use</t>
        </is>
      </c>
      <c r="AA11451" t="inlineStr">
        <is>
          <t>IMP00156</t>
        </is>
      </c>
      <c r="AC11451" s="32" t="n">
        <v>645339.62</v>
      </c>
      <c r="AD11451" s="32" t="n">
        <v>83894.14999999999</v>
      </c>
      <c r="AE11451" s="35">
        <f>(LEFT(Y11451,4)-Parameters!$B$23)*12+MID(Y11451,6,2)-Parameters!$B$24+1</f>
        <v/>
      </c>
    </row>
    <row r="11452">
      <c r="X11452" t="inlineStr">
        <is>
          <t>L0206316</t>
        </is>
      </c>
      <c r="Y11452" t="inlineStr">
        <is>
          <t>2026-03-25</t>
        </is>
      </c>
      <c r="Z11452" t="inlineStr">
        <is>
          <t>home_use</t>
        </is>
      </c>
      <c r="AA11452" t="inlineStr">
        <is>
          <t>IMP00156</t>
        </is>
      </c>
      <c r="AC11452" s="32" t="n">
        <v>1642125.16</v>
      </c>
      <c r="AD11452" s="32" t="n">
        <v>213476.27</v>
      </c>
      <c r="AE11452" s="35">
        <f>(LEFT(Y11452,4)-Parameters!$B$23)*12+MID(Y11452,6,2)-Parameters!$B$24+1</f>
        <v/>
      </c>
    </row>
    <row r="11453">
      <c r="X11453" t="inlineStr">
        <is>
          <t>L0207138</t>
        </is>
      </c>
      <c r="Y11453" t="inlineStr">
        <is>
          <t>2026-03-28</t>
        </is>
      </c>
      <c r="Z11453" t="inlineStr">
        <is>
          <t>home_use</t>
        </is>
      </c>
      <c r="AA11453" t="inlineStr">
        <is>
          <t>IMP00156</t>
        </is>
      </c>
      <c r="AC11453" s="32" t="n">
        <v>1442653.99</v>
      </c>
      <c r="AD11453" s="32" t="n">
        <v>187545.02</v>
      </c>
      <c r="AE11453" s="35">
        <f>(LEFT(Y11453,4)-Parameters!$B$23)*12+MID(Y11453,6,2)-Parameters!$B$24+1</f>
        <v/>
      </c>
    </row>
    <row r="11454">
      <c r="X11454" t="inlineStr">
        <is>
          <t>L0208314</t>
        </is>
      </c>
      <c r="Y11454" t="inlineStr">
        <is>
          <t>2026-04-04</t>
        </is>
      </c>
      <c r="Z11454" t="inlineStr">
        <is>
          <t>home_use</t>
        </is>
      </c>
      <c r="AA11454" t="inlineStr">
        <is>
          <t>IMP00156</t>
        </is>
      </c>
      <c r="AC11454" s="32" t="n">
        <v>2990982.7</v>
      </c>
      <c r="AD11454" s="32" t="n">
        <v>388827.75</v>
      </c>
      <c r="AE11454" s="35">
        <f>(LEFT(Y11454,4)-Parameters!$B$23)*12+MID(Y11454,6,2)-Parameters!$B$24+1</f>
        <v/>
      </c>
    </row>
    <row r="11455">
      <c r="X11455" t="inlineStr">
        <is>
          <t>L0208876</t>
        </is>
      </c>
      <c r="Y11455" t="inlineStr">
        <is>
          <t>2026-04-06</t>
        </is>
      </c>
      <c r="Z11455" t="inlineStr">
        <is>
          <t>home_use</t>
        </is>
      </c>
      <c r="AA11455" t="inlineStr">
        <is>
          <t>IMP00156</t>
        </is>
      </c>
      <c r="AC11455" s="32" t="n">
        <v>4819844.42</v>
      </c>
      <c r="AD11455" s="32" t="n">
        <v>626579.78</v>
      </c>
      <c r="AE11455" s="35">
        <f>(LEFT(Y11455,4)-Parameters!$B$23)*12+MID(Y11455,6,2)-Parameters!$B$24+1</f>
        <v/>
      </c>
    </row>
    <row r="11456">
      <c r="X11456" t="inlineStr">
        <is>
          <t>L0209406</t>
        </is>
      </c>
      <c r="Y11456" t="inlineStr">
        <is>
          <t>2026-04-08</t>
        </is>
      </c>
      <c r="Z11456" t="inlineStr">
        <is>
          <t>home_use</t>
        </is>
      </c>
      <c r="AA11456" t="inlineStr">
        <is>
          <t>IMP00156</t>
        </is>
      </c>
      <c r="AC11456" s="32" t="n">
        <v>1068325.49</v>
      </c>
      <c r="AD11456" s="32" t="n">
        <v>138882.31</v>
      </c>
      <c r="AE11456" s="35">
        <f>(LEFT(Y11456,4)-Parameters!$B$23)*12+MID(Y11456,6,2)-Parameters!$B$24+1</f>
        <v/>
      </c>
    </row>
    <row r="11457">
      <c r="X11457" t="inlineStr">
        <is>
          <t>L0209408</t>
        </is>
      </c>
      <c r="Y11457" t="inlineStr">
        <is>
          <t>2026-04-08</t>
        </is>
      </c>
      <c r="Z11457" t="inlineStr">
        <is>
          <t>home_use</t>
        </is>
      </c>
      <c r="AA11457" t="inlineStr">
        <is>
          <t>IMP00156</t>
        </is>
      </c>
      <c r="AC11457" s="32" t="n">
        <v>1798817.77</v>
      </c>
      <c r="AD11457" s="32" t="n">
        <v>233846.31</v>
      </c>
      <c r="AE11457" s="35">
        <f>(LEFT(Y11457,4)-Parameters!$B$23)*12+MID(Y11457,6,2)-Parameters!$B$24+1</f>
        <v/>
      </c>
    </row>
    <row r="11458">
      <c r="X11458" t="inlineStr">
        <is>
          <t>L0209662</t>
        </is>
      </c>
      <c r="Y11458" t="inlineStr">
        <is>
          <t>2026-04-09</t>
        </is>
      </c>
      <c r="Z11458" t="inlineStr">
        <is>
          <t>home_use</t>
        </is>
      </c>
      <c r="AA11458" t="inlineStr">
        <is>
          <t>IMP00156</t>
        </is>
      </c>
      <c r="AC11458" s="32" t="n">
        <v>1150373.22</v>
      </c>
      <c r="AD11458" s="32" t="n">
        <v>149548.52</v>
      </c>
      <c r="AE11458" s="35">
        <f>(LEFT(Y11458,4)-Parameters!$B$23)*12+MID(Y11458,6,2)-Parameters!$B$24+1</f>
        <v/>
      </c>
    </row>
    <row r="11459">
      <c r="X11459" t="inlineStr">
        <is>
          <t>L0210473</t>
        </is>
      </c>
      <c r="Y11459" t="inlineStr">
        <is>
          <t>2026-04-12</t>
        </is>
      </c>
      <c r="Z11459" t="inlineStr">
        <is>
          <t>home_use</t>
        </is>
      </c>
      <c r="AA11459" t="inlineStr">
        <is>
          <t>IMP00156</t>
        </is>
      </c>
      <c r="AC11459" s="32" t="n">
        <v>1026436.48</v>
      </c>
      <c r="AD11459" s="32" t="n">
        <v>133436.74</v>
      </c>
      <c r="AE11459" s="35">
        <f>(LEFT(Y11459,4)-Parameters!$B$23)*12+MID(Y11459,6,2)-Parameters!$B$24+1</f>
        <v/>
      </c>
    </row>
    <row r="11460">
      <c r="X11460" t="inlineStr">
        <is>
          <t>L0210474</t>
        </is>
      </c>
      <c r="Y11460" t="inlineStr">
        <is>
          <t>2026-04-12</t>
        </is>
      </c>
      <c r="Z11460" t="inlineStr">
        <is>
          <t>home_use</t>
        </is>
      </c>
      <c r="AA11460" t="inlineStr">
        <is>
          <t>IMP00156</t>
        </is>
      </c>
      <c r="AC11460" s="32" t="n">
        <v>617053.84</v>
      </c>
      <c r="AD11460" s="32" t="n">
        <v>80217</v>
      </c>
      <c r="AE11460" s="35">
        <f>(LEFT(Y11460,4)-Parameters!$B$23)*12+MID(Y11460,6,2)-Parameters!$B$24+1</f>
        <v/>
      </c>
    </row>
    <row r="11461">
      <c r="X11461" t="inlineStr">
        <is>
          <t>L0210475</t>
        </is>
      </c>
      <c r="Y11461" t="inlineStr">
        <is>
          <t>2026-04-12</t>
        </is>
      </c>
      <c r="Z11461" t="inlineStr">
        <is>
          <t>home_use</t>
        </is>
      </c>
      <c r="AA11461" t="inlineStr">
        <is>
          <t>IMP00156</t>
        </is>
      </c>
      <c r="AC11461" s="32" t="n">
        <v>2959587.58</v>
      </c>
      <c r="AD11461" s="32" t="n">
        <v>384746.39</v>
      </c>
      <c r="AE11461" s="35">
        <f>(LEFT(Y11461,4)-Parameters!$B$23)*12+MID(Y11461,6,2)-Parameters!$B$24+1</f>
        <v/>
      </c>
    </row>
    <row r="11462">
      <c r="X11462" t="inlineStr">
        <is>
          <t>L0210476</t>
        </is>
      </c>
      <c r="Y11462" t="inlineStr">
        <is>
          <t>2026-04-12</t>
        </is>
      </c>
      <c r="Z11462" t="inlineStr">
        <is>
          <t>home_use</t>
        </is>
      </c>
      <c r="AA11462" t="inlineStr">
        <is>
          <t>IMP00156</t>
        </is>
      </c>
      <c r="AC11462" s="32" t="n">
        <v>273663.62</v>
      </c>
      <c r="AD11462" s="32" t="n">
        <v>34207.95</v>
      </c>
      <c r="AE11462" s="35">
        <f>(LEFT(Y11462,4)-Parameters!$B$23)*12+MID(Y11462,6,2)-Parameters!$B$24+1</f>
        <v/>
      </c>
    </row>
    <row r="11463">
      <c r="X11463" t="inlineStr">
        <is>
          <t>L0211851</t>
        </is>
      </c>
      <c r="Y11463" t="inlineStr">
        <is>
          <t>2026-04-17</t>
        </is>
      </c>
      <c r="Z11463" t="inlineStr">
        <is>
          <t>home_use</t>
        </is>
      </c>
      <c r="AA11463" t="inlineStr">
        <is>
          <t>IMP00156</t>
        </is>
      </c>
      <c r="AC11463" s="32" t="n">
        <v>1115777.71</v>
      </c>
      <c r="AD11463" s="32" t="n">
        <v>145051.1</v>
      </c>
      <c r="AE11463" s="35">
        <f>(LEFT(Y11463,4)-Parameters!$B$23)*12+MID(Y11463,6,2)-Parameters!$B$24+1</f>
        <v/>
      </c>
    </row>
    <row r="11464">
      <c r="X11464" t="inlineStr">
        <is>
          <t>L0211852</t>
        </is>
      </c>
      <c r="Y11464" t="inlineStr">
        <is>
          <t>2026-04-17</t>
        </is>
      </c>
      <c r="Z11464" t="inlineStr">
        <is>
          <t>home_use</t>
        </is>
      </c>
      <c r="AA11464" t="inlineStr">
        <is>
          <t>IMP00156</t>
        </is>
      </c>
      <c r="AC11464" s="32" t="n">
        <v>1816641.18</v>
      </c>
      <c r="AD11464" s="32" t="n">
        <v>236163.35</v>
      </c>
      <c r="AE11464" s="35">
        <f>(LEFT(Y11464,4)-Parameters!$B$23)*12+MID(Y11464,6,2)-Parameters!$B$24+1</f>
        <v/>
      </c>
    </row>
    <row r="11465">
      <c r="X11465" t="inlineStr">
        <is>
          <t>L0212125</t>
        </is>
      </c>
      <c r="Y11465" t="inlineStr">
        <is>
          <t>2026-04-18</t>
        </is>
      </c>
      <c r="Z11465" t="inlineStr">
        <is>
          <t>home_use</t>
        </is>
      </c>
      <c r="AA11465" t="inlineStr">
        <is>
          <t>IMP00156</t>
        </is>
      </c>
      <c r="AC11465" s="32" t="n">
        <v>1281244.27</v>
      </c>
      <c r="AD11465" s="32" t="n">
        <v>166561.76</v>
      </c>
      <c r="AE11465" s="35">
        <f>(LEFT(Y11465,4)-Parameters!$B$23)*12+MID(Y11465,6,2)-Parameters!$B$24+1</f>
        <v/>
      </c>
    </row>
    <row r="11466">
      <c r="X11466" t="inlineStr">
        <is>
          <t>L0212126</t>
        </is>
      </c>
      <c r="Y11466" t="inlineStr">
        <is>
          <t>2026-04-18</t>
        </is>
      </c>
      <c r="Z11466" t="inlineStr">
        <is>
          <t>home_use</t>
        </is>
      </c>
      <c r="AA11466" t="inlineStr">
        <is>
          <t>IMP00156</t>
        </is>
      </c>
      <c r="AC11466" s="32" t="n">
        <v>5134044.23</v>
      </c>
      <c r="AD11466" s="32" t="n">
        <v>667425.75</v>
      </c>
      <c r="AE11466" s="35">
        <f>(LEFT(Y11466,4)-Parameters!$B$23)*12+MID(Y11466,6,2)-Parameters!$B$24+1</f>
        <v/>
      </c>
    </row>
    <row r="11467">
      <c r="X11467" t="inlineStr">
        <is>
          <t>L0212391</t>
        </is>
      </c>
      <c r="Y11467" t="inlineStr">
        <is>
          <t>2026-04-19</t>
        </is>
      </c>
      <c r="Z11467" t="inlineStr">
        <is>
          <t>home_use</t>
        </is>
      </c>
      <c r="AA11467" t="inlineStr">
        <is>
          <t>IMP00156</t>
        </is>
      </c>
      <c r="AC11467" s="32" t="n">
        <v>2921386.67</v>
      </c>
      <c r="AD11467" s="32" t="n">
        <v>379780.27</v>
      </c>
      <c r="AE11467" s="35">
        <f>(LEFT(Y11467,4)-Parameters!$B$23)*12+MID(Y11467,6,2)-Parameters!$B$24+1</f>
        <v/>
      </c>
    </row>
    <row r="11468">
      <c r="X11468" t="inlineStr">
        <is>
          <t>L0212392</t>
        </is>
      </c>
      <c r="Y11468" t="inlineStr">
        <is>
          <t>2026-04-19</t>
        </is>
      </c>
      <c r="Z11468" t="inlineStr">
        <is>
          <t>home_use</t>
        </is>
      </c>
      <c r="AA11468" t="inlineStr">
        <is>
          <t>IMP00156</t>
        </is>
      </c>
      <c r="AC11468" s="32" t="n">
        <v>2333737.98</v>
      </c>
      <c r="AD11468" s="32" t="n">
        <v>303385.94</v>
      </c>
      <c r="AE11468" s="35">
        <f>(LEFT(Y11468,4)-Parameters!$B$23)*12+MID(Y11468,6,2)-Parameters!$B$24+1</f>
        <v/>
      </c>
    </row>
    <row r="11469">
      <c r="X11469" t="inlineStr">
        <is>
          <t>L0213192</t>
        </is>
      </c>
      <c r="Y11469" t="inlineStr">
        <is>
          <t>2026-04-22</t>
        </is>
      </c>
      <c r="Z11469" t="inlineStr">
        <is>
          <t>home_use</t>
        </is>
      </c>
      <c r="AA11469" t="inlineStr">
        <is>
          <t>IMP00156</t>
        </is>
      </c>
      <c r="AC11469" s="32" t="n">
        <v>971153.54</v>
      </c>
      <c r="AD11469" s="32" t="n">
        <v>126249.96</v>
      </c>
      <c r="AE11469" s="35">
        <f>(LEFT(Y11469,4)-Parameters!$B$23)*12+MID(Y11469,6,2)-Parameters!$B$24+1</f>
        <v/>
      </c>
    </row>
    <row r="11470">
      <c r="X11470" t="inlineStr">
        <is>
          <t>L0213492</t>
        </is>
      </c>
      <c r="Y11470" t="inlineStr">
        <is>
          <t>2026-04-23</t>
        </is>
      </c>
      <c r="Z11470" t="inlineStr">
        <is>
          <t>home_use</t>
        </is>
      </c>
      <c r="AA11470" t="inlineStr">
        <is>
          <t>IMP00156</t>
        </is>
      </c>
      <c r="AC11470" s="32" t="n">
        <v>540602.41</v>
      </c>
      <c r="AD11470" s="32" t="n">
        <v>70278.31</v>
      </c>
      <c r="AE11470" s="35">
        <f>(LEFT(Y11470,4)-Parameters!$B$23)*12+MID(Y11470,6,2)-Parameters!$B$24+1</f>
        <v/>
      </c>
    </row>
    <row r="11471">
      <c r="X11471" t="inlineStr">
        <is>
          <t>L0214314</t>
        </is>
      </c>
      <c r="Y11471" t="inlineStr">
        <is>
          <t>2026-04-26</t>
        </is>
      </c>
      <c r="Z11471" t="inlineStr">
        <is>
          <t>home_use</t>
        </is>
      </c>
      <c r="AA11471" t="inlineStr">
        <is>
          <t>IMP00156</t>
        </is>
      </c>
      <c r="AC11471" s="32" t="n">
        <v>538467.3100000001</v>
      </c>
      <c r="AD11471" s="32" t="n">
        <v>70000.75</v>
      </c>
      <c r="AE11471" s="35">
        <f>(LEFT(Y11471,4)-Parameters!$B$23)*12+MID(Y11471,6,2)-Parameters!$B$24+1</f>
        <v/>
      </c>
    </row>
    <row r="11472">
      <c r="X11472" t="inlineStr">
        <is>
          <t>L0214840</t>
        </is>
      </c>
      <c r="Y11472" t="inlineStr">
        <is>
          <t>2026-04-28</t>
        </is>
      </c>
      <c r="Z11472" t="inlineStr">
        <is>
          <t>home_use</t>
        </is>
      </c>
      <c r="AA11472" t="inlineStr">
        <is>
          <t>IMP00156</t>
        </is>
      </c>
      <c r="AC11472" s="32" t="n">
        <v>1071843.37</v>
      </c>
      <c r="AD11472" s="32" t="n">
        <v>139339.64</v>
      </c>
      <c r="AE11472" s="35">
        <f>(LEFT(Y11472,4)-Parameters!$B$23)*12+MID(Y11472,6,2)-Parameters!$B$24+1</f>
        <v/>
      </c>
    </row>
    <row r="11473">
      <c r="X11473" t="inlineStr">
        <is>
          <t>L0215142</t>
        </is>
      </c>
      <c r="Y11473" t="inlineStr">
        <is>
          <t>2026-05-01</t>
        </is>
      </c>
      <c r="Z11473" t="inlineStr">
        <is>
          <t>home_use</t>
        </is>
      </c>
      <c r="AA11473" t="inlineStr">
        <is>
          <t>IMP00156</t>
        </is>
      </c>
      <c r="AC11473" s="32" t="n">
        <v>1366297.41</v>
      </c>
      <c r="AD11473" s="32" t="n">
        <v>177618.66</v>
      </c>
      <c r="AE11473" s="35">
        <f>(LEFT(Y11473,4)-Parameters!$B$23)*12+MID(Y11473,6,2)-Parameters!$B$24+1</f>
        <v/>
      </c>
    </row>
    <row r="11474">
      <c r="X11474" t="inlineStr">
        <is>
          <t>L0215393</t>
        </is>
      </c>
      <c r="Y11474" t="inlineStr">
        <is>
          <t>2026-05-02</t>
        </is>
      </c>
      <c r="Z11474" t="inlineStr">
        <is>
          <t>home_use</t>
        </is>
      </c>
      <c r="AA11474" t="inlineStr">
        <is>
          <t>IMP00156</t>
        </is>
      </c>
      <c r="AC11474" s="32" t="n">
        <v>1037720.61</v>
      </c>
      <c r="AD11474" s="32" t="n">
        <v>134903.68</v>
      </c>
      <c r="AE11474" s="35">
        <f>(LEFT(Y11474,4)-Parameters!$B$23)*12+MID(Y11474,6,2)-Parameters!$B$24+1</f>
        <v/>
      </c>
    </row>
    <row r="11475">
      <c r="X11475" t="inlineStr">
        <is>
          <t>L0215666</t>
        </is>
      </c>
      <c r="Y11475" t="inlineStr">
        <is>
          <t>2026-05-03</t>
        </is>
      </c>
      <c r="Z11475" t="inlineStr">
        <is>
          <t>home_use</t>
        </is>
      </c>
      <c r="AA11475" t="inlineStr">
        <is>
          <t>IMP00156</t>
        </is>
      </c>
      <c r="AC11475" s="32" t="n">
        <v>1781046.96</v>
      </c>
      <c r="AD11475" s="32" t="n">
        <v>231536.1</v>
      </c>
      <c r="AE11475" s="35">
        <f>(LEFT(Y11475,4)-Parameters!$B$23)*12+MID(Y11475,6,2)-Parameters!$B$24+1</f>
        <v/>
      </c>
    </row>
    <row r="11476">
      <c r="X11476" t="inlineStr">
        <is>
          <t>L0216506</t>
        </is>
      </c>
      <c r="Y11476" t="inlineStr">
        <is>
          <t>2026-05-06</t>
        </is>
      </c>
      <c r="Z11476" t="inlineStr">
        <is>
          <t>home_use</t>
        </is>
      </c>
      <c r="AA11476" t="inlineStr">
        <is>
          <t>IMP00156</t>
        </is>
      </c>
      <c r="AC11476" s="32" t="n">
        <v>695245.58</v>
      </c>
      <c r="AD11476" s="32" t="n">
        <v>90381.92999999999</v>
      </c>
      <c r="AE11476" s="35">
        <f>(LEFT(Y11476,4)-Parameters!$B$23)*12+MID(Y11476,6,2)-Parameters!$B$24+1</f>
        <v/>
      </c>
    </row>
    <row r="11477">
      <c r="X11477" t="inlineStr">
        <is>
          <t>L0217359</t>
        </is>
      </c>
      <c r="Y11477" t="inlineStr">
        <is>
          <t>2026-05-09</t>
        </is>
      </c>
      <c r="Z11477" t="inlineStr">
        <is>
          <t>home_use</t>
        </is>
      </c>
      <c r="AA11477" t="inlineStr">
        <is>
          <t>IMP00156</t>
        </is>
      </c>
      <c r="AC11477" s="32" t="n">
        <v>775613.79</v>
      </c>
      <c r="AD11477" s="32" t="n">
        <v>100829.79</v>
      </c>
      <c r="AE11477" s="35">
        <f>(LEFT(Y11477,4)-Parameters!$B$23)*12+MID(Y11477,6,2)-Parameters!$B$24+1</f>
        <v/>
      </c>
    </row>
    <row r="11478">
      <c r="X11478" t="inlineStr">
        <is>
          <t>L0217360</t>
        </is>
      </c>
      <c r="Y11478" t="inlineStr">
        <is>
          <t>2026-05-09</t>
        </is>
      </c>
      <c r="Z11478" t="inlineStr">
        <is>
          <t>home_use</t>
        </is>
      </c>
      <c r="AA11478" t="inlineStr">
        <is>
          <t>IMP00156</t>
        </is>
      </c>
      <c r="AC11478" s="32" t="n">
        <v>1408981.53</v>
      </c>
      <c r="AD11478" s="32" t="n">
        <v>183167.6</v>
      </c>
      <c r="AE11478" s="35">
        <f>(LEFT(Y11478,4)-Parameters!$B$23)*12+MID(Y11478,6,2)-Parameters!$B$24+1</f>
        <v/>
      </c>
    </row>
    <row r="11479">
      <c r="X11479" t="inlineStr">
        <is>
          <t>L0218694</t>
        </is>
      </c>
      <c r="Y11479" t="inlineStr">
        <is>
          <t>2026-05-14</t>
        </is>
      </c>
      <c r="Z11479" t="inlineStr">
        <is>
          <t>home_use</t>
        </is>
      </c>
      <c r="AA11479" t="inlineStr">
        <is>
          <t>IMP00156</t>
        </is>
      </c>
      <c r="AC11479" s="32" t="n">
        <v>889179.42</v>
      </c>
      <c r="AD11479" s="32" t="n">
        <v>115593.33</v>
      </c>
      <c r="AE11479" s="35">
        <f>(LEFT(Y11479,4)-Parameters!$B$23)*12+MID(Y11479,6,2)-Parameters!$B$24+1</f>
        <v/>
      </c>
    </row>
    <row r="11480">
      <c r="X11480" t="inlineStr">
        <is>
          <t>L0218969</t>
        </is>
      </c>
      <c r="Y11480" t="inlineStr">
        <is>
          <t>2026-05-15</t>
        </is>
      </c>
      <c r="Z11480" t="inlineStr">
        <is>
          <t>home_use</t>
        </is>
      </c>
      <c r="AA11480" t="inlineStr">
        <is>
          <t>IMP00156</t>
        </is>
      </c>
      <c r="AC11480" s="32" t="n">
        <v>528941.0699999999</v>
      </c>
      <c r="AD11480" s="32" t="n">
        <v>68762.34</v>
      </c>
      <c r="AE11480" s="35">
        <f>(LEFT(Y11480,4)-Parameters!$B$23)*12+MID(Y11480,6,2)-Parameters!$B$24+1</f>
        <v/>
      </c>
    </row>
    <row r="11481">
      <c r="X11481" t="inlineStr">
        <is>
          <t>L0219253</t>
        </is>
      </c>
      <c r="Y11481" t="inlineStr">
        <is>
          <t>2026-05-16</t>
        </is>
      </c>
      <c r="Z11481" t="inlineStr">
        <is>
          <t>home_use</t>
        </is>
      </c>
      <c r="AA11481" t="inlineStr">
        <is>
          <t>IMP00156</t>
        </is>
      </c>
      <c r="AC11481" s="32" t="n">
        <v>1779858.12</v>
      </c>
      <c r="AD11481" s="32" t="n">
        <v>231381.56</v>
      </c>
      <c r="AE11481" s="35">
        <f>(LEFT(Y11481,4)-Parameters!$B$23)*12+MID(Y11481,6,2)-Parameters!$B$24+1</f>
        <v/>
      </c>
    </row>
    <row r="11482">
      <c r="X11482" t="inlineStr">
        <is>
          <t>L0219498</t>
        </is>
      </c>
      <c r="Y11482" t="inlineStr">
        <is>
          <t>2026-05-17</t>
        </is>
      </c>
      <c r="Z11482" t="inlineStr">
        <is>
          <t>home_use</t>
        </is>
      </c>
      <c r="AA11482" t="inlineStr">
        <is>
          <t>IMP00156</t>
        </is>
      </c>
      <c r="AC11482" s="32" t="n">
        <v>1828422.06</v>
      </c>
      <c r="AD11482" s="32" t="n">
        <v>237694.87</v>
      </c>
      <c r="AE11482" s="35">
        <f>(LEFT(Y11482,4)-Parameters!$B$23)*12+MID(Y11482,6,2)-Parameters!$B$24+1</f>
        <v/>
      </c>
    </row>
    <row r="11483">
      <c r="X11483" t="inlineStr">
        <is>
          <t>L0219782</t>
        </is>
      </c>
      <c r="Y11483" t="inlineStr">
        <is>
          <t>2026-05-18</t>
        </is>
      </c>
      <c r="Z11483" t="inlineStr">
        <is>
          <t>home_use</t>
        </is>
      </c>
      <c r="AA11483" t="inlineStr">
        <is>
          <t>IMP00156</t>
        </is>
      </c>
      <c r="AC11483" s="32" t="n">
        <v>867984</v>
      </c>
      <c r="AD11483" s="32" t="n">
        <v>112837.92</v>
      </c>
      <c r="AE11483" s="35">
        <f>(LEFT(Y11483,4)-Parameters!$B$23)*12+MID(Y11483,6,2)-Parameters!$B$24+1</f>
        <v/>
      </c>
    </row>
    <row r="11484">
      <c r="X11484" t="inlineStr">
        <is>
          <t>L0219783</t>
        </is>
      </c>
      <c r="Y11484" t="inlineStr">
        <is>
          <t>2026-05-18</t>
        </is>
      </c>
      <c r="Z11484" t="inlineStr">
        <is>
          <t>home_use</t>
        </is>
      </c>
      <c r="AA11484" t="inlineStr">
        <is>
          <t>IMP00156</t>
        </is>
      </c>
      <c r="AC11484" s="32" t="n">
        <v>1209902.98</v>
      </c>
      <c r="AD11484" s="32" t="n">
        <v>157287.39</v>
      </c>
      <c r="AE11484" s="35">
        <f>(LEFT(Y11484,4)-Parameters!$B$23)*12+MID(Y11484,6,2)-Parameters!$B$24+1</f>
        <v/>
      </c>
    </row>
    <row r="11485">
      <c r="X11485" t="inlineStr">
        <is>
          <t>L0220331</t>
        </is>
      </c>
      <c r="Y11485" t="inlineStr">
        <is>
          <t>2026-05-20</t>
        </is>
      </c>
      <c r="Z11485" t="inlineStr">
        <is>
          <t>home_use</t>
        </is>
      </c>
      <c r="AA11485" t="inlineStr">
        <is>
          <t>IMP00156</t>
        </is>
      </c>
      <c r="AC11485" s="32" t="n">
        <v>1184378.95</v>
      </c>
      <c r="AD11485" s="32" t="n">
        <v>153969.26</v>
      </c>
      <c r="AE11485" s="35">
        <f>(LEFT(Y11485,4)-Parameters!$B$23)*12+MID(Y11485,6,2)-Parameters!$B$24+1</f>
        <v/>
      </c>
    </row>
    <row r="11486">
      <c r="X11486" t="inlineStr">
        <is>
          <t>L0220588</t>
        </is>
      </c>
      <c r="Y11486" t="inlineStr">
        <is>
          <t>2026-05-21</t>
        </is>
      </c>
      <c r="Z11486" t="inlineStr">
        <is>
          <t>home_use</t>
        </is>
      </c>
      <c r="AA11486" t="inlineStr">
        <is>
          <t>IMP00156</t>
        </is>
      </c>
      <c r="AC11486" s="32" t="n">
        <v>826845.21</v>
      </c>
      <c r="AD11486" s="32" t="n">
        <v>107489.88</v>
      </c>
      <c r="AE11486" s="35">
        <f>(LEFT(Y11486,4)-Parameters!$B$23)*12+MID(Y11486,6,2)-Parameters!$B$24+1</f>
        <v/>
      </c>
    </row>
    <row r="11487">
      <c r="X11487" t="inlineStr">
        <is>
          <t>L0220856</t>
        </is>
      </c>
      <c r="Y11487" t="inlineStr">
        <is>
          <t>2026-05-22</t>
        </is>
      </c>
      <c r="Z11487" t="inlineStr">
        <is>
          <t>home_use</t>
        </is>
      </c>
      <c r="AA11487" t="inlineStr">
        <is>
          <t>IMP00156</t>
        </is>
      </c>
      <c r="AC11487" s="32" t="n">
        <v>1709444.16</v>
      </c>
      <c r="AD11487" s="32" t="n">
        <v>222227.74</v>
      </c>
      <c r="AE11487" s="35">
        <f>(LEFT(Y11487,4)-Parameters!$B$23)*12+MID(Y11487,6,2)-Parameters!$B$24+1</f>
        <v/>
      </c>
    </row>
    <row r="11488">
      <c r="X11488" t="inlineStr">
        <is>
          <t>L0220857</t>
        </is>
      </c>
      <c r="Y11488" t="inlineStr">
        <is>
          <t>2026-05-22</t>
        </is>
      </c>
      <c r="Z11488" t="inlineStr">
        <is>
          <t>home_use</t>
        </is>
      </c>
      <c r="AA11488" t="inlineStr">
        <is>
          <t>IMP00156</t>
        </is>
      </c>
      <c r="AC11488" s="32" t="n">
        <v>1332324.9</v>
      </c>
      <c r="AD11488" s="32" t="n">
        <v>173202.24</v>
      </c>
      <c r="AE11488" s="35">
        <f>(LEFT(Y11488,4)-Parameters!$B$23)*12+MID(Y11488,6,2)-Parameters!$B$24+1</f>
        <v/>
      </c>
    </row>
    <row r="11489">
      <c r="X11489" t="inlineStr">
        <is>
          <t>L0221395</t>
        </is>
      </c>
      <c r="Y11489" t="inlineStr">
        <is>
          <t>2026-05-24</t>
        </is>
      </c>
      <c r="Z11489" t="inlineStr">
        <is>
          <t>home_use</t>
        </is>
      </c>
      <c r="AA11489" t="inlineStr">
        <is>
          <t>IMP00156</t>
        </is>
      </c>
      <c r="AC11489" s="32" t="n">
        <v>1170232.55</v>
      </c>
      <c r="AD11489" s="32" t="n">
        <v>152130.23</v>
      </c>
      <c r="AE11489" s="35">
        <f>(LEFT(Y11489,4)-Parameters!$B$23)*12+MID(Y11489,6,2)-Parameters!$B$24+1</f>
        <v/>
      </c>
    </row>
    <row r="11490">
      <c r="X11490" t="inlineStr">
        <is>
          <t>L0221646</t>
        </is>
      </c>
      <c r="Y11490" t="inlineStr">
        <is>
          <t>2026-05-25</t>
        </is>
      </c>
      <c r="Z11490" t="inlineStr">
        <is>
          <t>home_use</t>
        </is>
      </c>
      <c r="AA11490" t="inlineStr">
        <is>
          <t>IMP00156</t>
        </is>
      </c>
      <c r="AC11490" s="32" t="n">
        <v>2440021.22</v>
      </c>
      <c r="AD11490" s="32" t="n">
        <v>317202.76</v>
      </c>
      <c r="AE11490" s="35">
        <f>(LEFT(Y11490,4)-Parameters!$B$23)*12+MID(Y11490,6,2)-Parameters!$B$24+1</f>
        <v/>
      </c>
    </row>
    <row r="11491">
      <c r="X11491" t="inlineStr">
        <is>
          <t>L0221935</t>
        </is>
      </c>
      <c r="Y11491" t="inlineStr">
        <is>
          <t>2026-05-26</t>
        </is>
      </c>
      <c r="Z11491" t="inlineStr">
        <is>
          <t>home_use</t>
        </is>
      </c>
      <c r="AA11491" t="inlineStr">
        <is>
          <t>IMP00156</t>
        </is>
      </c>
      <c r="AC11491" s="32" t="n">
        <v>424834.7</v>
      </c>
      <c r="AD11491" s="32" t="n">
        <v>55228.51</v>
      </c>
      <c r="AE11491" s="35">
        <f>(LEFT(Y11491,4)-Parameters!$B$23)*12+MID(Y11491,6,2)-Parameters!$B$24+1</f>
        <v/>
      </c>
    </row>
    <row r="11492">
      <c r="X11492" t="inlineStr">
        <is>
          <t>L0222235</t>
        </is>
      </c>
      <c r="Y11492" t="inlineStr">
        <is>
          <t>2026-05-27</t>
        </is>
      </c>
      <c r="Z11492" t="inlineStr">
        <is>
          <t>home_use</t>
        </is>
      </c>
      <c r="AA11492" t="inlineStr">
        <is>
          <t>IMP00156</t>
        </is>
      </c>
      <c r="AC11492" s="32" t="n">
        <v>1453902.55</v>
      </c>
      <c r="AD11492" s="32" t="n">
        <v>177376.11</v>
      </c>
      <c r="AE11492" s="35">
        <f>(LEFT(Y11492,4)-Parameters!$B$23)*12+MID(Y11492,6,2)-Parameters!$B$24+1</f>
        <v/>
      </c>
    </row>
    <row r="11493">
      <c r="X11493" t="inlineStr">
        <is>
          <t>L0222733</t>
        </is>
      </c>
      <c r="Y11493" t="inlineStr">
        <is>
          <t>2026-06-01</t>
        </is>
      </c>
      <c r="Z11493" t="inlineStr">
        <is>
          <t>home_use</t>
        </is>
      </c>
      <c r="AA11493" t="inlineStr">
        <is>
          <t>IMP00156</t>
        </is>
      </c>
      <c r="AC11493" s="32" t="n">
        <v>1932037.25</v>
      </c>
      <c r="AD11493" s="32" t="n">
        <v>251164.84</v>
      </c>
      <c r="AE11493" s="35">
        <f>(LEFT(Y11493,4)-Parameters!$B$23)*12+MID(Y11493,6,2)-Parameters!$B$24+1</f>
        <v/>
      </c>
    </row>
    <row r="11494">
      <c r="X11494" t="inlineStr">
        <is>
          <t>L0223769</t>
        </is>
      </c>
      <c r="Y11494" t="inlineStr">
        <is>
          <t>2026-06-05</t>
        </is>
      </c>
      <c r="Z11494" t="inlineStr">
        <is>
          <t>home_use</t>
        </is>
      </c>
      <c r="AA11494" t="inlineStr">
        <is>
          <t>IMP00156</t>
        </is>
      </c>
      <c r="AC11494" s="32" t="n">
        <v>669400.8</v>
      </c>
      <c r="AD11494" s="32" t="n">
        <v>87022.10000000001</v>
      </c>
      <c r="AE11494" s="35">
        <f>(LEFT(Y11494,4)-Parameters!$B$23)*12+MID(Y11494,6,2)-Parameters!$B$24+1</f>
        <v/>
      </c>
    </row>
    <row r="11495">
      <c r="X11495" t="inlineStr">
        <is>
          <t>L0223770</t>
        </is>
      </c>
      <c r="Y11495" t="inlineStr">
        <is>
          <t>2026-06-05</t>
        </is>
      </c>
      <c r="Z11495" t="inlineStr">
        <is>
          <t>warehouse_out</t>
        </is>
      </c>
      <c r="AA11495" t="inlineStr">
        <is>
          <t>IMP00156</t>
        </is>
      </c>
      <c r="AC11495" s="32" t="n">
        <v>2442321.17</v>
      </c>
      <c r="AD11495" s="32" t="n">
        <v>317501.75</v>
      </c>
      <c r="AE11495" s="35">
        <f>(LEFT(Y11495,4)-Parameters!$B$23)*12+MID(Y11495,6,2)-Parameters!$B$24+1</f>
        <v/>
      </c>
    </row>
    <row r="11496">
      <c r="X11496" t="inlineStr">
        <is>
          <t>L0224344</t>
        </is>
      </c>
      <c r="Y11496" t="inlineStr">
        <is>
          <t>2026-06-07</t>
        </is>
      </c>
      <c r="Z11496" t="inlineStr">
        <is>
          <t>home_use</t>
        </is>
      </c>
      <c r="AA11496" t="inlineStr">
        <is>
          <t>IMP00156</t>
        </is>
      </c>
      <c r="AC11496" s="32" t="n">
        <v>2282208.78</v>
      </c>
      <c r="AD11496" s="32" t="n">
        <v>296687.14</v>
      </c>
      <c r="AE11496" s="35">
        <f>(LEFT(Y11496,4)-Parameters!$B$23)*12+MID(Y11496,6,2)-Parameters!$B$24+1</f>
        <v/>
      </c>
    </row>
    <row r="11497">
      <c r="X11497" t="inlineStr">
        <is>
          <t>L0224345</t>
        </is>
      </c>
      <c r="Y11497" t="inlineStr">
        <is>
          <t>2026-06-07</t>
        </is>
      </c>
      <c r="Z11497" t="inlineStr">
        <is>
          <t>home_use</t>
        </is>
      </c>
      <c r="AA11497" t="inlineStr">
        <is>
          <t>IMP00156</t>
        </is>
      </c>
      <c r="AC11497" s="32" t="n">
        <v>2788521.91</v>
      </c>
      <c r="AD11497" s="32" t="n">
        <v>362507.85</v>
      </c>
      <c r="AE11497" s="35">
        <f>(LEFT(Y11497,4)-Parameters!$B$23)*12+MID(Y11497,6,2)-Parameters!$B$24+1</f>
        <v/>
      </c>
    </row>
    <row r="11498">
      <c r="X11498" t="inlineStr">
        <is>
          <t>L0224598</t>
        </is>
      </c>
      <c r="Y11498" t="inlineStr">
        <is>
          <t>2026-06-08</t>
        </is>
      </c>
      <c r="Z11498" t="inlineStr">
        <is>
          <t>home_use</t>
        </is>
      </c>
      <c r="AA11498" t="inlineStr">
        <is>
          <t>IMP00156</t>
        </is>
      </c>
      <c r="AC11498" s="32" t="n">
        <v>761076.41</v>
      </c>
      <c r="AD11498" s="32" t="n">
        <v>98939.92999999999</v>
      </c>
      <c r="AE11498" s="35">
        <f>(LEFT(Y11498,4)-Parameters!$B$23)*12+MID(Y11498,6,2)-Parameters!$B$24+1</f>
        <v/>
      </c>
    </row>
    <row r="11499">
      <c r="X11499" t="inlineStr">
        <is>
          <t>L0224855</t>
        </is>
      </c>
      <c r="Y11499" t="inlineStr">
        <is>
          <t>2026-06-09</t>
        </is>
      </c>
      <c r="Z11499" t="inlineStr">
        <is>
          <t>home_use</t>
        </is>
      </c>
      <c r="AA11499" t="inlineStr">
        <is>
          <t>IMP00156</t>
        </is>
      </c>
      <c r="AC11499" s="32" t="n">
        <v>548639.4</v>
      </c>
      <c r="AD11499" s="32" t="n">
        <v>71323.12</v>
      </c>
      <c r="AE11499" s="35">
        <f>(LEFT(Y11499,4)-Parameters!$B$23)*12+MID(Y11499,6,2)-Parameters!$B$24+1</f>
        <v/>
      </c>
    </row>
    <row r="11500">
      <c r="X11500" t="inlineStr">
        <is>
          <t>L0224856</t>
        </is>
      </c>
      <c r="Y11500" t="inlineStr">
        <is>
          <t>2026-06-09</t>
        </is>
      </c>
      <c r="Z11500" t="inlineStr">
        <is>
          <t>home_use</t>
        </is>
      </c>
      <c r="AA11500" t="inlineStr">
        <is>
          <t>IMP00156</t>
        </is>
      </c>
      <c r="AC11500" s="32" t="n">
        <v>1514954.6</v>
      </c>
      <c r="AD11500" s="32" t="n">
        <v>196944.1</v>
      </c>
      <c r="AE11500" s="35">
        <f>(LEFT(Y11500,4)-Parameters!$B$23)*12+MID(Y11500,6,2)-Parameters!$B$24+1</f>
        <v/>
      </c>
    </row>
    <row r="11501">
      <c r="X11501" t="inlineStr">
        <is>
          <t>L0225411</t>
        </is>
      </c>
      <c r="Y11501" t="inlineStr">
        <is>
          <t>2026-06-11</t>
        </is>
      </c>
      <c r="Z11501" t="inlineStr">
        <is>
          <t>home_use</t>
        </is>
      </c>
      <c r="AA11501" t="inlineStr">
        <is>
          <t>IMP00156</t>
        </is>
      </c>
      <c r="AC11501" s="32" t="n">
        <v>3410709.11</v>
      </c>
      <c r="AD11501" s="32" t="n">
        <v>443392.18</v>
      </c>
      <c r="AE11501" s="35">
        <f>(LEFT(Y11501,4)-Parameters!$B$23)*12+MID(Y11501,6,2)-Parameters!$B$24+1</f>
        <v/>
      </c>
    </row>
    <row r="11502">
      <c r="X11502" t="inlineStr">
        <is>
          <t>L0225412</t>
        </is>
      </c>
      <c r="Y11502" t="inlineStr">
        <is>
          <t>2026-06-11</t>
        </is>
      </c>
      <c r="Z11502" t="inlineStr">
        <is>
          <t>home_use</t>
        </is>
      </c>
      <c r="AA11502" t="inlineStr">
        <is>
          <t>IMP00156</t>
        </is>
      </c>
      <c r="AC11502" s="32" t="n">
        <v>544531.54</v>
      </c>
      <c r="AD11502" s="32" t="n">
        <v>68066.44</v>
      </c>
      <c r="AE11502" s="35">
        <f>(LEFT(Y11502,4)-Parameters!$B$23)*12+MID(Y11502,6,2)-Parameters!$B$24+1</f>
        <v/>
      </c>
    </row>
    <row r="11503">
      <c r="X11503" t="inlineStr">
        <is>
          <t>L0225925</t>
        </is>
      </c>
      <c r="Y11503" t="inlineStr">
        <is>
          <t>2026-06-13</t>
        </is>
      </c>
      <c r="Z11503" t="inlineStr">
        <is>
          <t>home_use</t>
        </is>
      </c>
      <c r="AA11503" t="inlineStr">
        <is>
          <t>IMP00156</t>
        </is>
      </c>
      <c r="AC11503" s="32" t="n">
        <v>608028.85</v>
      </c>
      <c r="AD11503" s="32" t="n">
        <v>79043.75</v>
      </c>
      <c r="AE11503" s="35">
        <f>(LEFT(Y11503,4)-Parameters!$B$23)*12+MID(Y11503,6,2)-Parameters!$B$24+1</f>
        <v/>
      </c>
    </row>
    <row r="11504">
      <c r="X11504" t="inlineStr">
        <is>
          <t>L0226170</t>
        </is>
      </c>
      <c r="Y11504" t="inlineStr">
        <is>
          <t>2026-06-14</t>
        </is>
      </c>
      <c r="Z11504" t="inlineStr">
        <is>
          <t>home_use</t>
        </is>
      </c>
      <c r="AA11504" t="inlineStr">
        <is>
          <t>IMP00156</t>
        </is>
      </c>
      <c r="AC11504" s="32" t="n">
        <v>972528.28</v>
      </c>
      <c r="AD11504" s="32" t="n">
        <v>126428.68</v>
      </c>
      <c r="AE11504" s="35">
        <f>(LEFT(Y11504,4)-Parameters!$B$23)*12+MID(Y11504,6,2)-Parameters!$B$24+1</f>
        <v/>
      </c>
    </row>
    <row r="11505">
      <c r="X11505" t="inlineStr">
        <is>
          <t>L0226171</t>
        </is>
      </c>
      <c r="Y11505" t="inlineStr">
        <is>
          <t>2026-06-14</t>
        </is>
      </c>
      <c r="Z11505" t="inlineStr">
        <is>
          <t>home_use</t>
        </is>
      </c>
      <c r="AA11505" t="inlineStr">
        <is>
          <t>IMP00156</t>
        </is>
      </c>
      <c r="AC11505" s="32" t="n">
        <v>430640.19</v>
      </c>
      <c r="AD11505" s="32" t="n">
        <v>55983.22</v>
      </c>
      <c r="AE11505" s="35">
        <f>(LEFT(Y11505,4)-Parameters!$B$23)*12+MID(Y11505,6,2)-Parameters!$B$24+1</f>
        <v/>
      </c>
    </row>
    <row r="11506">
      <c r="X11506" t="inlineStr">
        <is>
          <t>L0226691</t>
        </is>
      </c>
      <c r="Y11506" t="inlineStr">
        <is>
          <t>2026-06-16</t>
        </is>
      </c>
      <c r="Z11506" t="inlineStr">
        <is>
          <t>home_use</t>
        </is>
      </c>
      <c r="AA11506" t="inlineStr">
        <is>
          <t>IMP00156</t>
        </is>
      </c>
      <c r="AC11506" s="32" t="n">
        <v>695209.5</v>
      </c>
      <c r="AD11506" s="32" t="n">
        <v>90377.23</v>
      </c>
      <c r="AE11506" s="35">
        <f>(LEFT(Y11506,4)-Parameters!$B$23)*12+MID(Y11506,6,2)-Parameters!$B$24+1</f>
        <v/>
      </c>
    </row>
    <row r="11507">
      <c r="X11507" t="inlineStr">
        <is>
          <t>L0227195</t>
        </is>
      </c>
      <c r="Y11507" t="inlineStr">
        <is>
          <t>2026-06-18</t>
        </is>
      </c>
      <c r="Z11507" t="inlineStr">
        <is>
          <t>home_use</t>
        </is>
      </c>
      <c r="AA11507" t="inlineStr">
        <is>
          <t>IMP00156</t>
        </is>
      </c>
      <c r="AC11507" s="32" t="n">
        <v>1332975.45</v>
      </c>
      <c r="AD11507" s="32" t="n">
        <v>173286.81</v>
      </c>
      <c r="AE11507" s="35">
        <f>(LEFT(Y11507,4)-Parameters!$B$23)*12+MID(Y11507,6,2)-Parameters!$B$24+1</f>
        <v/>
      </c>
    </row>
    <row r="11508">
      <c r="X11508" t="inlineStr">
        <is>
          <t>L0227196</t>
        </is>
      </c>
      <c r="Y11508" t="inlineStr">
        <is>
          <t>2026-06-18</t>
        </is>
      </c>
      <c r="Z11508" t="inlineStr">
        <is>
          <t>home_use</t>
        </is>
      </c>
      <c r="AA11508" t="inlineStr">
        <is>
          <t>IMP00156</t>
        </is>
      </c>
      <c r="AC11508" s="32" t="n">
        <v>473428.83</v>
      </c>
      <c r="AD11508" s="32" t="n">
        <v>59178.6</v>
      </c>
      <c r="AE11508" s="35">
        <f>(LEFT(Y11508,4)-Parameters!$B$23)*12+MID(Y11508,6,2)-Parameters!$B$24+1</f>
        <v/>
      </c>
    </row>
    <row r="11509">
      <c r="X11509" t="inlineStr">
        <is>
          <t>L0227461</t>
        </is>
      </c>
      <c r="Y11509" t="inlineStr">
        <is>
          <t>2026-06-19</t>
        </is>
      </c>
      <c r="Z11509" t="inlineStr">
        <is>
          <t>home_use</t>
        </is>
      </c>
      <c r="AA11509" t="inlineStr">
        <is>
          <t>IMP00156</t>
        </is>
      </c>
      <c r="AC11509" s="32" t="n">
        <v>1728160.28</v>
      </c>
      <c r="AD11509" s="32" t="n">
        <v>224660.84</v>
      </c>
      <c r="AE11509" s="35">
        <f>(LEFT(Y11509,4)-Parameters!$B$23)*12+MID(Y11509,6,2)-Parameters!$B$24+1</f>
        <v/>
      </c>
    </row>
    <row r="11510">
      <c r="X11510" t="inlineStr">
        <is>
          <t>L0228002</t>
        </is>
      </c>
      <c r="Y11510" t="inlineStr">
        <is>
          <t>2026-06-21</t>
        </is>
      </c>
      <c r="Z11510" t="inlineStr">
        <is>
          <t>home_use</t>
        </is>
      </c>
      <c r="AA11510" t="inlineStr">
        <is>
          <t>IMP00156</t>
        </is>
      </c>
      <c r="AC11510" s="32" t="n">
        <v>254825.05</v>
      </c>
      <c r="AD11510" s="32" t="n">
        <v>33127.26</v>
      </c>
      <c r="AE11510" s="35">
        <f>(LEFT(Y11510,4)-Parameters!$B$23)*12+MID(Y11510,6,2)-Parameters!$B$24+1</f>
        <v/>
      </c>
    </row>
    <row r="11511">
      <c r="X11511" t="inlineStr">
        <is>
          <t>L0228550</t>
        </is>
      </c>
      <c r="Y11511" t="inlineStr">
        <is>
          <t>2026-06-23</t>
        </is>
      </c>
      <c r="Z11511" t="inlineStr">
        <is>
          <t>home_use</t>
        </is>
      </c>
      <c r="AA11511" t="inlineStr">
        <is>
          <t>IMP00156</t>
        </is>
      </c>
      <c r="AC11511" s="32" t="n">
        <v>559313.5</v>
      </c>
      <c r="AD11511" s="32" t="n">
        <v>72710.75999999999</v>
      </c>
      <c r="AE11511" s="35">
        <f>(LEFT(Y11511,4)-Parameters!$B$23)*12+MID(Y11511,6,2)-Parameters!$B$24+1</f>
        <v/>
      </c>
    </row>
    <row r="11512">
      <c r="X11512" t="inlineStr">
        <is>
          <t>L0228809</t>
        </is>
      </c>
      <c r="Y11512" t="inlineStr">
        <is>
          <t>2026-06-24</t>
        </is>
      </c>
      <c r="Z11512" t="inlineStr">
        <is>
          <t>warehouse_out</t>
        </is>
      </c>
      <c r="AA11512" t="inlineStr">
        <is>
          <t>IMP00156</t>
        </is>
      </c>
      <c r="AC11512" s="32" t="n">
        <v>1248118.17</v>
      </c>
      <c r="AD11512" s="32" t="n">
        <v>162255.36</v>
      </c>
      <c r="AE11512" s="35">
        <f>(LEFT(Y11512,4)-Parameters!$B$23)*12+MID(Y11512,6,2)-Parameters!$B$24+1</f>
        <v/>
      </c>
    </row>
    <row r="11513">
      <c r="X11513" t="inlineStr">
        <is>
          <t>L0228810</t>
        </is>
      </c>
      <c r="Y11513" t="inlineStr">
        <is>
          <t>2026-06-24</t>
        </is>
      </c>
      <c r="Z11513" t="inlineStr">
        <is>
          <t>home_use</t>
        </is>
      </c>
      <c r="AA11513" t="inlineStr">
        <is>
          <t>IMP00156</t>
        </is>
      </c>
      <c r="AC11513" s="32" t="n">
        <v>582132.17</v>
      </c>
      <c r="AD11513" s="32" t="n">
        <v>75677.17999999999</v>
      </c>
      <c r="AE11513" s="35">
        <f>(LEFT(Y11513,4)-Parameters!$B$23)*12+MID(Y11513,6,2)-Parameters!$B$24+1</f>
        <v/>
      </c>
    </row>
    <row r="11514">
      <c r="X11514" t="inlineStr">
        <is>
          <t>L0228811</t>
        </is>
      </c>
      <c r="Y11514" t="inlineStr">
        <is>
          <t>2026-06-24</t>
        </is>
      </c>
      <c r="Z11514" t="inlineStr">
        <is>
          <t>home_use</t>
        </is>
      </c>
      <c r="AA11514" t="inlineStr">
        <is>
          <t>IMP00156</t>
        </is>
      </c>
      <c r="AC11514" s="32" t="n">
        <v>1369319.38</v>
      </c>
      <c r="AD11514" s="32" t="n">
        <v>178011.52</v>
      </c>
      <c r="AE11514" s="35">
        <f>(LEFT(Y11514,4)-Parameters!$B$23)*12+MID(Y11514,6,2)-Parameters!$B$24+1</f>
        <v/>
      </c>
    </row>
    <row r="11515">
      <c r="X11515" t="inlineStr">
        <is>
          <t>L0229080</t>
        </is>
      </c>
      <c r="Y11515" t="inlineStr">
        <is>
          <t>2026-06-25</t>
        </is>
      </c>
      <c r="Z11515" t="inlineStr">
        <is>
          <t>home_use</t>
        </is>
      </c>
      <c r="AA11515" t="inlineStr">
        <is>
          <t>IMP00156</t>
        </is>
      </c>
      <c r="AC11515" s="32" t="n">
        <v>448598.08</v>
      </c>
      <c r="AD11515" s="32" t="n">
        <v>58317.75</v>
      </c>
      <c r="AE11515" s="35">
        <f>(LEFT(Y11515,4)-Parameters!$B$23)*12+MID(Y11515,6,2)-Parameters!$B$24+1</f>
        <v/>
      </c>
    </row>
    <row r="11516">
      <c r="X11516" t="inlineStr">
        <is>
          <t>L0229337</t>
        </is>
      </c>
      <c r="Y11516" t="inlineStr">
        <is>
          <t>2026-06-26</t>
        </is>
      </c>
      <c r="Z11516" t="inlineStr">
        <is>
          <t>home_use</t>
        </is>
      </c>
      <c r="AA11516" t="inlineStr">
        <is>
          <t>IMP00156</t>
        </is>
      </c>
      <c r="AC11516" s="32" t="n">
        <v>4577751.93</v>
      </c>
      <c r="AD11516" s="32" t="n">
        <v>595107.75</v>
      </c>
      <c r="AE11516" s="35">
        <f>(LEFT(Y11516,4)-Parameters!$B$23)*12+MID(Y11516,6,2)-Parameters!$B$24+1</f>
        <v/>
      </c>
    </row>
    <row r="11517">
      <c r="X11517" t="inlineStr">
        <is>
          <t>L0229607</t>
        </is>
      </c>
      <c r="Y11517" t="inlineStr">
        <is>
          <t>2026-06-27</t>
        </is>
      </c>
      <c r="Z11517" t="inlineStr">
        <is>
          <t>home_use</t>
        </is>
      </c>
      <c r="AA11517" t="inlineStr">
        <is>
          <t>IMP00156</t>
        </is>
      </c>
      <c r="AC11517" s="32" t="n">
        <v>1803408.5</v>
      </c>
      <c r="AD11517" s="32" t="n">
        <v>234443.11</v>
      </c>
      <c r="AE11517" s="35">
        <f>(LEFT(Y11517,4)-Parameters!$B$23)*12+MID(Y11517,6,2)-Parameters!$B$24+1</f>
        <v/>
      </c>
    </row>
    <row r="11518">
      <c r="X11518" t="inlineStr">
        <is>
          <t>L0229608</t>
        </is>
      </c>
      <c r="Y11518" t="inlineStr">
        <is>
          <t>2026-06-27</t>
        </is>
      </c>
      <c r="Z11518" t="inlineStr">
        <is>
          <t>home_use</t>
        </is>
      </c>
      <c r="AA11518" t="inlineStr">
        <is>
          <t>IMP00156</t>
        </is>
      </c>
      <c r="AC11518" s="32" t="n">
        <v>306601.37</v>
      </c>
      <c r="AD11518" s="32" t="n">
        <v>39858.18</v>
      </c>
      <c r="AE11518" s="35">
        <f>(LEFT(Y11518,4)-Parameters!$B$23)*12+MID(Y11518,6,2)-Parameters!$B$24+1</f>
        <v/>
      </c>
    </row>
    <row r="11519">
      <c r="X11519" t="inlineStr">
        <is>
          <t>L0229880</t>
        </is>
      </c>
      <c r="Y11519" t="inlineStr">
        <is>
          <t>2026-06-28</t>
        </is>
      </c>
      <c r="Z11519" t="inlineStr">
        <is>
          <t>home_use</t>
        </is>
      </c>
      <c r="AA11519" t="inlineStr">
        <is>
          <t>IMP00156</t>
        </is>
      </c>
      <c r="AC11519" s="32" t="n">
        <v>2981397.23</v>
      </c>
      <c r="AD11519" s="32" t="n">
        <v>387581.64</v>
      </c>
      <c r="AE11519" s="35">
        <f>(LEFT(Y11519,4)-Parameters!$B$23)*12+MID(Y11519,6,2)-Parameters!$B$24+1</f>
        <v/>
      </c>
    </row>
    <row r="11520">
      <c r="X11520" t="inlineStr">
        <is>
          <t>L0230355</t>
        </is>
      </c>
      <c r="Y11520" t="inlineStr">
        <is>
          <t>2026-07-02</t>
        </is>
      </c>
      <c r="Z11520" t="inlineStr">
        <is>
          <t>home_use</t>
        </is>
      </c>
      <c r="AA11520" t="inlineStr">
        <is>
          <t>IMP00156</t>
        </is>
      </c>
      <c r="AC11520" s="32" t="n">
        <v>4015948.7</v>
      </c>
      <c r="AD11520" s="32" t="n">
        <v>522073.33</v>
      </c>
      <c r="AE11520" s="35">
        <f>(LEFT(Y11520,4)-Parameters!$B$23)*12+MID(Y11520,6,2)-Parameters!$B$24+1</f>
        <v/>
      </c>
    </row>
    <row r="11521">
      <c r="X11521" t="inlineStr">
        <is>
          <t>L0230855</t>
        </is>
      </c>
      <c r="Y11521" t="inlineStr">
        <is>
          <t>2026-07-04</t>
        </is>
      </c>
      <c r="Z11521" t="inlineStr">
        <is>
          <t>home_use</t>
        </is>
      </c>
      <c r="AA11521" t="inlineStr">
        <is>
          <t>IMP00156</t>
        </is>
      </c>
      <c r="AC11521" s="32" t="n">
        <v>994468.12</v>
      </c>
      <c r="AD11521" s="32" t="n">
        <v>129280.86</v>
      </c>
      <c r="AE11521" s="35">
        <f>(LEFT(Y11521,4)-Parameters!$B$23)*12+MID(Y11521,6,2)-Parameters!$B$24+1</f>
        <v/>
      </c>
    </row>
    <row r="11522">
      <c r="X11522" t="inlineStr">
        <is>
          <t>L0231089</t>
        </is>
      </c>
      <c r="Y11522" t="inlineStr">
        <is>
          <t>2026-07-05</t>
        </is>
      </c>
      <c r="Z11522" t="inlineStr">
        <is>
          <t>home_use</t>
        </is>
      </c>
      <c r="AA11522" t="inlineStr">
        <is>
          <t>IMP00156</t>
        </is>
      </c>
      <c r="AC11522" s="32" t="n">
        <v>911615.75</v>
      </c>
      <c r="AD11522" s="32" t="n">
        <v>118510.05</v>
      </c>
      <c r="AE11522" s="35">
        <f>(LEFT(Y11522,4)-Parameters!$B$23)*12+MID(Y11522,6,2)-Parameters!$B$24+1</f>
        <v/>
      </c>
    </row>
    <row r="11523">
      <c r="X11523" t="inlineStr">
        <is>
          <t>L0232071</t>
        </is>
      </c>
      <c r="Y11523" t="inlineStr">
        <is>
          <t>2026-07-09</t>
        </is>
      </c>
      <c r="Z11523" t="inlineStr">
        <is>
          <t>home_use</t>
        </is>
      </c>
      <c r="AA11523" t="inlineStr">
        <is>
          <t>IMP00156</t>
        </is>
      </c>
      <c r="AC11523" s="32" t="n">
        <v>915328.25</v>
      </c>
      <c r="AD11523" s="32" t="n">
        <v>118992.67</v>
      </c>
      <c r="AE11523" s="35">
        <f>(LEFT(Y11523,4)-Parameters!$B$23)*12+MID(Y11523,6,2)-Parameters!$B$24+1</f>
        <v/>
      </c>
    </row>
    <row r="11524">
      <c r="X11524" t="inlineStr">
        <is>
          <t>L0232339</t>
        </is>
      </c>
      <c r="Y11524" t="inlineStr">
        <is>
          <t>2026-07-10</t>
        </is>
      </c>
      <c r="Z11524" t="inlineStr">
        <is>
          <t>home_use</t>
        </is>
      </c>
      <c r="AA11524" t="inlineStr">
        <is>
          <t>IMP00156</t>
        </is>
      </c>
      <c r="AC11524" s="32" t="n">
        <v>518891.75</v>
      </c>
      <c r="AD11524" s="32" t="n">
        <v>64861.47</v>
      </c>
      <c r="AE11524" s="35">
        <f>(LEFT(Y11524,4)-Parameters!$B$23)*12+MID(Y11524,6,2)-Parameters!$B$24+1</f>
        <v/>
      </c>
    </row>
    <row r="11525">
      <c r="X11525" t="inlineStr">
        <is>
          <t>L0232616</t>
        </is>
      </c>
      <c r="Y11525" t="inlineStr">
        <is>
          <t>2026-07-11</t>
        </is>
      </c>
      <c r="Z11525" t="inlineStr">
        <is>
          <t>home_use</t>
        </is>
      </c>
      <c r="AA11525" t="inlineStr">
        <is>
          <t>IMP00156</t>
        </is>
      </c>
      <c r="AC11525" s="32" t="n">
        <v>1208693.05</v>
      </c>
      <c r="AD11525" s="32" t="n">
        <v>157130.1</v>
      </c>
      <c r="AE11525" s="35">
        <f>(LEFT(Y11525,4)-Parameters!$B$23)*12+MID(Y11525,6,2)-Parameters!$B$24+1</f>
        <v/>
      </c>
    </row>
    <row r="11526">
      <c r="X11526" t="inlineStr">
        <is>
          <t>L0232856</t>
        </is>
      </c>
      <c r="Y11526" t="inlineStr">
        <is>
          <t>2026-07-12</t>
        </is>
      </c>
      <c r="Z11526" t="inlineStr">
        <is>
          <t>home_use</t>
        </is>
      </c>
      <c r="AA11526" t="inlineStr">
        <is>
          <t>IMP00156</t>
        </is>
      </c>
      <c r="AC11526" s="32" t="n">
        <v>2308584.11</v>
      </c>
      <c r="AD11526" s="32" t="n">
        <v>300115.93</v>
      </c>
      <c r="AE11526" s="35">
        <f>(LEFT(Y11526,4)-Parameters!$B$23)*12+MID(Y11526,6,2)-Parameters!$B$24+1</f>
        <v/>
      </c>
    </row>
    <row r="11527">
      <c r="X11527" t="inlineStr">
        <is>
          <t>L0233117</t>
        </is>
      </c>
      <c r="Y11527" t="inlineStr">
        <is>
          <t>2026-07-13</t>
        </is>
      </c>
      <c r="Z11527" t="inlineStr">
        <is>
          <t>home_use</t>
        </is>
      </c>
      <c r="AA11527" t="inlineStr">
        <is>
          <t>IMP00156</t>
        </is>
      </c>
      <c r="AC11527" s="32" t="n">
        <v>665700.91</v>
      </c>
      <c r="AD11527" s="32" t="n">
        <v>86541.12</v>
      </c>
      <c r="AE11527" s="35">
        <f>(LEFT(Y11527,4)-Parameters!$B$23)*12+MID(Y11527,6,2)-Parameters!$B$24+1</f>
        <v/>
      </c>
    </row>
    <row r="11528">
      <c r="X11528" t="inlineStr">
        <is>
          <t>L0233364</t>
        </is>
      </c>
      <c r="Y11528" t="inlineStr">
        <is>
          <t>2026-07-14</t>
        </is>
      </c>
      <c r="Z11528" t="inlineStr">
        <is>
          <t>home_use</t>
        </is>
      </c>
      <c r="AA11528" t="inlineStr">
        <is>
          <t>IMP00156</t>
        </is>
      </c>
      <c r="AC11528" s="32" t="n">
        <v>4488966.44</v>
      </c>
      <c r="AD11528" s="32" t="n">
        <v>583565.64</v>
      </c>
      <c r="AE11528" s="35">
        <f>(LEFT(Y11528,4)-Parameters!$B$23)*12+MID(Y11528,6,2)-Parameters!$B$24+1</f>
        <v/>
      </c>
    </row>
    <row r="11529">
      <c r="X11529" t="inlineStr">
        <is>
          <t>L0233611</t>
        </is>
      </c>
      <c r="Y11529" t="inlineStr">
        <is>
          <t>2026-07-15</t>
        </is>
      </c>
      <c r="Z11529" t="inlineStr">
        <is>
          <t>home_use</t>
        </is>
      </c>
      <c r="AA11529" t="inlineStr">
        <is>
          <t>IMP00156</t>
        </is>
      </c>
      <c r="AC11529" s="32" t="n">
        <v>729698.52</v>
      </c>
      <c r="AD11529" s="32" t="n">
        <v>94860.81</v>
      </c>
      <c r="AE11529" s="35">
        <f>(LEFT(Y11529,4)-Parameters!$B$23)*12+MID(Y11529,6,2)-Parameters!$B$24+1</f>
        <v/>
      </c>
    </row>
    <row r="11530">
      <c r="X11530" t="inlineStr">
        <is>
          <t>L0233612</t>
        </is>
      </c>
      <c r="Y11530" t="inlineStr">
        <is>
          <t>2026-07-15</t>
        </is>
      </c>
      <c r="Z11530" t="inlineStr">
        <is>
          <t>home_use</t>
        </is>
      </c>
      <c r="AA11530" t="inlineStr">
        <is>
          <t>IMP00156</t>
        </is>
      </c>
      <c r="AC11530" s="32" t="n">
        <v>1844714.38</v>
      </c>
      <c r="AD11530" s="32" t="n">
        <v>239812.87</v>
      </c>
      <c r="AE11530" s="35">
        <f>(LEFT(Y11530,4)-Parameters!$B$23)*12+MID(Y11530,6,2)-Parameters!$B$24+1</f>
        <v/>
      </c>
    </row>
    <row r="11531">
      <c r="X11531" t="inlineStr">
        <is>
          <t>L0234108</t>
        </is>
      </c>
      <c r="Y11531" t="inlineStr">
        <is>
          <t>2026-07-17</t>
        </is>
      </c>
      <c r="Z11531" t="inlineStr">
        <is>
          <t>home_use</t>
        </is>
      </c>
      <c r="AA11531" t="inlineStr">
        <is>
          <t>IMP00156</t>
        </is>
      </c>
      <c r="AC11531" s="32" t="n">
        <v>735474.4</v>
      </c>
      <c r="AD11531" s="32" t="n">
        <v>95611.67</v>
      </c>
      <c r="AE11531" s="35">
        <f>(LEFT(Y11531,4)-Parameters!$B$23)*12+MID(Y11531,6,2)-Parameters!$B$24+1</f>
        <v/>
      </c>
    </row>
    <row r="11532">
      <c r="X11532" t="inlineStr">
        <is>
          <t>L0235614</t>
        </is>
      </c>
      <c r="Y11532" t="inlineStr">
        <is>
          <t>2026-07-23</t>
        </is>
      </c>
      <c r="Z11532" t="inlineStr">
        <is>
          <t>home_use</t>
        </is>
      </c>
      <c r="AA11532" t="inlineStr">
        <is>
          <t>IMP00156</t>
        </is>
      </c>
      <c r="AC11532" s="32" t="n">
        <v>492952.38</v>
      </c>
      <c r="AD11532" s="32" t="n">
        <v>64083.81</v>
      </c>
      <c r="AE11532" s="35">
        <f>(LEFT(Y11532,4)-Parameters!$B$23)*12+MID(Y11532,6,2)-Parameters!$B$24+1</f>
        <v/>
      </c>
    </row>
    <row r="11533">
      <c r="X11533" t="inlineStr">
        <is>
          <t>L0235615</t>
        </is>
      </c>
      <c r="Y11533" t="inlineStr">
        <is>
          <t>2026-07-23</t>
        </is>
      </c>
      <c r="Z11533" t="inlineStr">
        <is>
          <t>home_use</t>
        </is>
      </c>
      <c r="AA11533" t="inlineStr">
        <is>
          <t>IMP00156</t>
        </is>
      </c>
      <c r="AC11533" s="32" t="n">
        <v>438615.55</v>
      </c>
      <c r="AD11533" s="32" t="n">
        <v>57020.02</v>
      </c>
      <c r="AE11533" s="35">
        <f>(LEFT(Y11533,4)-Parameters!$B$23)*12+MID(Y11533,6,2)-Parameters!$B$24+1</f>
        <v/>
      </c>
    </row>
    <row r="11534">
      <c r="X11534" t="inlineStr">
        <is>
          <t>L0235616</t>
        </is>
      </c>
      <c r="Y11534" t="inlineStr">
        <is>
          <t>2026-07-23</t>
        </is>
      </c>
      <c r="Z11534" t="inlineStr">
        <is>
          <t>home_use</t>
        </is>
      </c>
      <c r="AA11534" t="inlineStr">
        <is>
          <t>IMP00156</t>
        </is>
      </c>
      <c r="AC11534" s="32" t="n">
        <v>788222.4399999999</v>
      </c>
      <c r="AD11534" s="32" t="n">
        <v>102468.92</v>
      </c>
      <c r="AE11534" s="35">
        <f>(LEFT(Y11534,4)-Parameters!$B$23)*12+MID(Y11534,6,2)-Parameters!$B$24+1</f>
        <v/>
      </c>
    </row>
    <row r="11535">
      <c r="X11535" t="inlineStr">
        <is>
          <t>L0236382</t>
        </is>
      </c>
      <c r="Y11535" t="inlineStr">
        <is>
          <t>2026-07-26</t>
        </is>
      </c>
      <c r="Z11535" t="inlineStr">
        <is>
          <t>home_use</t>
        </is>
      </c>
      <c r="AA11535" t="inlineStr">
        <is>
          <t>IMP00156</t>
        </is>
      </c>
      <c r="AC11535" s="32" t="n">
        <v>392993.44</v>
      </c>
      <c r="AD11535" s="32" t="n">
        <v>51089.15</v>
      </c>
      <c r="AE11535" s="35">
        <f>(LEFT(Y11535,4)-Parameters!$B$23)*12+MID(Y11535,6,2)-Parameters!$B$24+1</f>
        <v/>
      </c>
    </row>
    <row r="11536">
      <c r="X11536" t="inlineStr">
        <is>
          <t>L0236908</t>
        </is>
      </c>
      <c r="Y11536" t="inlineStr">
        <is>
          <t>2026-07-28</t>
        </is>
      </c>
      <c r="Z11536" t="inlineStr">
        <is>
          <t>home_use</t>
        </is>
      </c>
      <c r="AA11536" t="inlineStr">
        <is>
          <t>IMP00156</t>
        </is>
      </c>
      <c r="AC11536" s="32" t="n">
        <v>385722.46</v>
      </c>
      <c r="AD11536" s="32" t="n">
        <v>50143.92</v>
      </c>
      <c r="AE11536" s="35">
        <f>(LEFT(Y11536,4)-Parameters!$B$23)*12+MID(Y11536,6,2)-Parameters!$B$24+1</f>
        <v/>
      </c>
    </row>
    <row r="11537">
      <c r="X11537" t="inlineStr">
        <is>
          <t>L0236909</t>
        </is>
      </c>
      <c r="Y11537" t="inlineStr">
        <is>
          <t>2026-07-28</t>
        </is>
      </c>
      <c r="Z11537" t="inlineStr">
        <is>
          <t>home_use</t>
        </is>
      </c>
      <c r="AA11537" t="inlineStr">
        <is>
          <t>IMP00156</t>
        </is>
      </c>
      <c r="AC11537" s="32" t="n">
        <v>625320.16</v>
      </c>
      <c r="AD11537" s="32" t="n">
        <v>81291.62</v>
      </c>
      <c r="AE11537" s="35">
        <f>(LEFT(Y11537,4)-Parameters!$B$23)*12+MID(Y11537,6,2)-Parameters!$B$24+1</f>
        <v/>
      </c>
    </row>
    <row r="11538">
      <c r="X11538" t="inlineStr">
        <is>
          <t>L0237369</t>
        </is>
      </c>
      <c r="Y11538" t="inlineStr">
        <is>
          <t>2026-08-02</t>
        </is>
      </c>
      <c r="Z11538" t="inlineStr">
        <is>
          <t>home_use</t>
        </is>
      </c>
      <c r="AA11538" t="inlineStr">
        <is>
          <t>IMP00156</t>
        </is>
      </c>
      <c r="AC11538" s="32" t="n">
        <v>1557608.69</v>
      </c>
      <c r="AD11538" s="32" t="n">
        <v>202489.13</v>
      </c>
      <c r="AE11538" s="35">
        <f>(LEFT(Y11538,4)-Parameters!$B$23)*12+MID(Y11538,6,2)-Parameters!$B$24+1</f>
        <v/>
      </c>
    </row>
    <row r="11539">
      <c r="X11539" t="inlineStr">
        <is>
          <t>L0237819</t>
        </is>
      </c>
      <c r="Y11539" t="inlineStr">
        <is>
          <t>2026-08-04</t>
        </is>
      </c>
      <c r="Z11539" t="inlineStr">
        <is>
          <t>home_use</t>
        </is>
      </c>
      <c r="AA11539" t="inlineStr">
        <is>
          <t>IMP00156</t>
        </is>
      </c>
      <c r="AC11539" s="32" t="n">
        <v>2167215.39</v>
      </c>
      <c r="AD11539" s="32" t="n">
        <v>264400.28</v>
      </c>
      <c r="AE11539" s="35">
        <f>(LEFT(Y11539,4)-Parameters!$B$23)*12+MID(Y11539,6,2)-Parameters!$B$24+1</f>
        <v/>
      </c>
    </row>
    <row r="11540">
      <c r="X11540" t="inlineStr">
        <is>
          <t>L0238038</t>
        </is>
      </c>
      <c r="Y11540" t="inlineStr">
        <is>
          <t>2026-08-05</t>
        </is>
      </c>
      <c r="Z11540" t="inlineStr">
        <is>
          <t>home_use</t>
        </is>
      </c>
      <c r="AA11540" t="inlineStr">
        <is>
          <t>IMP00156</t>
        </is>
      </c>
      <c r="AC11540" s="32" t="n">
        <v>818886.76</v>
      </c>
      <c r="AD11540" s="32" t="n">
        <v>102360.84</v>
      </c>
      <c r="AE11540" s="35">
        <f>(LEFT(Y11540,4)-Parameters!$B$23)*12+MID(Y11540,6,2)-Parameters!$B$24+1</f>
        <v/>
      </c>
    </row>
    <row r="11541">
      <c r="X11541" t="inlineStr">
        <is>
          <t>L0238039</t>
        </is>
      </c>
      <c r="Y11541" t="inlineStr">
        <is>
          <t>2026-08-05</t>
        </is>
      </c>
      <c r="Z11541" t="inlineStr">
        <is>
          <t>home_use</t>
        </is>
      </c>
      <c r="AA11541" t="inlineStr">
        <is>
          <t>IMP00156</t>
        </is>
      </c>
      <c r="AC11541" s="32" t="n">
        <v>2221077.61</v>
      </c>
      <c r="AD11541" s="32" t="n">
        <v>288740.09</v>
      </c>
      <c r="AE11541" s="35">
        <f>(LEFT(Y11541,4)-Parameters!$B$23)*12+MID(Y11541,6,2)-Parameters!$B$24+1</f>
        <v/>
      </c>
    </row>
    <row r="11542">
      <c r="X11542" t="inlineStr">
        <is>
          <t>L0238273</t>
        </is>
      </c>
      <c r="Y11542" t="inlineStr">
        <is>
          <t>2026-08-06</t>
        </is>
      </c>
      <c r="Z11542" t="inlineStr">
        <is>
          <t>home_use</t>
        </is>
      </c>
      <c r="AA11542" t="inlineStr">
        <is>
          <t>IMP00156</t>
        </is>
      </c>
      <c r="AC11542" s="32" t="n">
        <v>2413923.11</v>
      </c>
      <c r="AD11542" s="32" t="n">
        <v>313810</v>
      </c>
      <c r="AE11542" s="35">
        <f>(LEFT(Y11542,4)-Parameters!$B$23)*12+MID(Y11542,6,2)-Parameters!$B$24+1</f>
        <v/>
      </c>
    </row>
    <row r="11543">
      <c r="X11543" t="inlineStr">
        <is>
          <t>L0238513</t>
        </is>
      </c>
      <c r="Y11543" t="inlineStr">
        <is>
          <t>2026-08-07</t>
        </is>
      </c>
      <c r="Z11543" t="inlineStr">
        <is>
          <t>home_use</t>
        </is>
      </c>
      <c r="AA11543" t="inlineStr">
        <is>
          <t>IMP00156</t>
        </is>
      </c>
      <c r="AC11543" s="32" t="n">
        <v>2614490.5</v>
      </c>
      <c r="AD11543" s="32" t="n">
        <v>339883.77</v>
      </c>
      <c r="AE11543" s="35">
        <f>(LEFT(Y11543,4)-Parameters!$B$23)*12+MID(Y11543,6,2)-Parameters!$B$24+1</f>
        <v/>
      </c>
    </row>
    <row r="11544">
      <c r="X11544" t="inlineStr">
        <is>
          <t>L0238768</t>
        </is>
      </c>
      <c r="Y11544" t="inlineStr">
        <is>
          <t>2026-08-08</t>
        </is>
      </c>
      <c r="Z11544" t="inlineStr">
        <is>
          <t>home_use</t>
        </is>
      </c>
      <c r="AA11544" t="inlineStr">
        <is>
          <t>IMP00156</t>
        </is>
      </c>
      <c r="AC11544" s="32" t="n">
        <v>3971754.32</v>
      </c>
      <c r="AD11544" s="32" t="n">
        <v>516328.06</v>
      </c>
      <c r="AE11544" s="35">
        <f>(LEFT(Y11544,4)-Parameters!$B$23)*12+MID(Y11544,6,2)-Parameters!$B$24+1</f>
        <v/>
      </c>
    </row>
    <row r="11545">
      <c r="X11545" t="inlineStr">
        <is>
          <t>L0239256</t>
        </is>
      </c>
      <c r="Y11545" t="inlineStr">
        <is>
          <t>2026-08-10</t>
        </is>
      </c>
      <c r="Z11545" t="inlineStr">
        <is>
          <t>home_use</t>
        </is>
      </c>
      <c r="AA11545" t="inlineStr">
        <is>
          <t>IMP00156</t>
        </is>
      </c>
      <c r="AC11545" s="32" t="n">
        <v>651837.77</v>
      </c>
      <c r="AD11545" s="32" t="n">
        <v>84738.91</v>
      </c>
      <c r="AE11545" s="35">
        <f>(LEFT(Y11545,4)-Parameters!$B$23)*12+MID(Y11545,6,2)-Parameters!$B$24+1</f>
        <v/>
      </c>
    </row>
    <row r="11546">
      <c r="X11546" t="inlineStr">
        <is>
          <t>L0239703</t>
        </is>
      </c>
      <c r="Y11546" t="inlineStr">
        <is>
          <t>2026-08-12</t>
        </is>
      </c>
      <c r="Z11546" t="inlineStr">
        <is>
          <t>home_use</t>
        </is>
      </c>
      <c r="AA11546" t="inlineStr">
        <is>
          <t>IMP00156</t>
        </is>
      </c>
      <c r="AC11546" s="32" t="n">
        <v>423330.4</v>
      </c>
      <c r="AD11546" s="32" t="n">
        <v>55032.95</v>
      </c>
      <c r="AE11546" s="35">
        <f>(LEFT(Y11546,4)-Parameters!$B$23)*12+MID(Y11546,6,2)-Parameters!$B$24+1</f>
        <v/>
      </c>
    </row>
    <row r="11547">
      <c r="X11547" t="inlineStr">
        <is>
          <t>L0239704</t>
        </is>
      </c>
      <c r="Y11547" t="inlineStr">
        <is>
          <t>2026-08-12</t>
        </is>
      </c>
      <c r="Z11547" t="inlineStr">
        <is>
          <t>home_use</t>
        </is>
      </c>
      <c r="AA11547" t="inlineStr">
        <is>
          <t>IMP00156</t>
        </is>
      </c>
      <c r="AC11547" s="32" t="n">
        <v>684393.48</v>
      </c>
      <c r="AD11547" s="32" t="n">
        <v>88971.14999999999</v>
      </c>
      <c r="AE11547" s="35">
        <f>(LEFT(Y11547,4)-Parameters!$B$23)*12+MID(Y11547,6,2)-Parameters!$B$24+1</f>
        <v/>
      </c>
    </row>
    <row r="11548">
      <c r="X11548" t="inlineStr">
        <is>
          <t>L0240192</t>
        </is>
      </c>
      <c r="Y11548" t="inlineStr">
        <is>
          <t>2026-08-14</t>
        </is>
      </c>
      <c r="Z11548" t="inlineStr">
        <is>
          <t>home_use</t>
        </is>
      </c>
      <c r="AA11548" t="inlineStr">
        <is>
          <t>IMP00156</t>
        </is>
      </c>
      <c r="AC11548" s="32" t="n">
        <v>4784502.84</v>
      </c>
      <c r="AD11548" s="32" t="n">
        <v>621985.37</v>
      </c>
      <c r="AE11548" s="35">
        <f>(LEFT(Y11548,4)-Parameters!$B$23)*12+MID(Y11548,6,2)-Parameters!$B$24+1</f>
        <v/>
      </c>
    </row>
    <row r="11549">
      <c r="X11549" t="inlineStr">
        <is>
          <t>L0240442</t>
        </is>
      </c>
      <c r="Y11549" t="inlineStr">
        <is>
          <t>2026-08-15</t>
        </is>
      </c>
      <c r="Z11549" t="inlineStr">
        <is>
          <t>home_use</t>
        </is>
      </c>
      <c r="AA11549" t="inlineStr">
        <is>
          <t>IMP00156</t>
        </is>
      </c>
      <c r="AC11549" s="32" t="n">
        <v>1820573.58</v>
      </c>
      <c r="AD11549" s="32" t="n">
        <v>236674.57</v>
      </c>
      <c r="AE11549" s="35">
        <f>(LEFT(Y11549,4)-Parameters!$B$23)*12+MID(Y11549,6,2)-Parameters!$B$24+1</f>
        <v/>
      </c>
    </row>
    <row r="11550">
      <c r="X11550" t="inlineStr">
        <is>
          <t>L0240876</t>
        </is>
      </c>
      <c r="Y11550" t="inlineStr">
        <is>
          <t>2026-08-17</t>
        </is>
      </c>
      <c r="Z11550" t="inlineStr">
        <is>
          <t>home_use</t>
        </is>
      </c>
      <c r="AA11550" t="inlineStr">
        <is>
          <t>IMP00156</t>
        </is>
      </c>
      <c r="AC11550" s="32" t="n">
        <v>1426317.56</v>
      </c>
      <c r="AD11550" s="32" t="n">
        <v>185421.28</v>
      </c>
      <c r="AE11550" s="35">
        <f>(LEFT(Y11550,4)-Parameters!$B$23)*12+MID(Y11550,6,2)-Parameters!$B$24+1</f>
        <v/>
      </c>
    </row>
    <row r="11551">
      <c r="X11551" t="inlineStr">
        <is>
          <t>L0241115</t>
        </is>
      </c>
      <c r="Y11551" t="inlineStr">
        <is>
          <t>2026-08-18</t>
        </is>
      </c>
      <c r="Z11551" t="inlineStr">
        <is>
          <t>home_use</t>
        </is>
      </c>
      <c r="AA11551" t="inlineStr">
        <is>
          <t>IMP00156</t>
        </is>
      </c>
      <c r="AC11551" s="32" t="n">
        <v>426349.81</v>
      </c>
      <c r="AD11551" s="32" t="n">
        <v>55425.48</v>
      </c>
      <c r="AE11551" s="35">
        <f>(LEFT(Y11551,4)-Parameters!$B$23)*12+MID(Y11551,6,2)-Parameters!$B$24+1</f>
        <v/>
      </c>
    </row>
    <row r="11552">
      <c r="X11552" t="inlineStr">
        <is>
          <t>L0241900</t>
        </is>
      </c>
      <c r="Y11552" t="inlineStr">
        <is>
          <t>2026-08-21</t>
        </is>
      </c>
      <c r="Z11552" t="inlineStr">
        <is>
          <t>home_use</t>
        </is>
      </c>
      <c r="AA11552" t="inlineStr">
        <is>
          <t>IMP00156</t>
        </is>
      </c>
      <c r="AC11552" s="32" t="n">
        <v>2666799.75</v>
      </c>
      <c r="AD11552" s="32" t="n">
        <v>346683.97</v>
      </c>
      <c r="AE11552" s="35">
        <f>(LEFT(Y11552,4)-Parameters!$B$23)*12+MID(Y11552,6,2)-Parameters!$B$24+1</f>
        <v/>
      </c>
    </row>
    <row r="11553">
      <c r="X11553" t="inlineStr">
        <is>
          <t>L0242627</t>
        </is>
      </c>
      <c r="Y11553" t="inlineStr">
        <is>
          <t>2026-08-24</t>
        </is>
      </c>
      <c r="Z11553" t="inlineStr">
        <is>
          <t>home_use</t>
        </is>
      </c>
      <c r="AA11553" t="inlineStr">
        <is>
          <t>IMP00156</t>
        </is>
      </c>
      <c r="AC11553" s="32" t="n">
        <v>2415903.99</v>
      </c>
      <c r="AD11553" s="32" t="n">
        <v>314067.52</v>
      </c>
      <c r="AE11553" s="35">
        <f>(LEFT(Y11553,4)-Parameters!$B$23)*12+MID(Y11553,6,2)-Parameters!$B$24+1</f>
        <v/>
      </c>
    </row>
    <row r="11554">
      <c r="X11554" t="inlineStr">
        <is>
          <t>L0242628</t>
        </is>
      </c>
      <c r="Y11554" t="inlineStr">
        <is>
          <t>2026-08-24</t>
        </is>
      </c>
      <c r="Z11554" t="inlineStr">
        <is>
          <t>home_use</t>
        </is>
      </c>
      <c r="AA11554" t="inlineStr">
        <is>
          <t>IMP00156</t>
        </is>
      </c>
      <c r="AC11554" s="32" t="n">
        <v>895005.89</v>
      </c>
      <c r="AD11554" s="32" t="n">
        <v>116350.77</v>
      </c>
      <c r="AE11554" s="35">
        <f>(LEFT(Y11554,4)-Parameters!$B$23)*12+MID(Y11554,6,2)-Parameters!$B$24+1</f>
        <v/>
      </c>
    </row>
    <row r="11555">
      <c r="X11555" t="inlineStr">
        <is>
          <t>L0242841</t>
        </is>
      </c>
      <c r="Y11555" t="inlineStr">
        <is>
          <t>2026-08-25</t>
        </is>
      </c>
      <c r="Z11555" t="inlineStr">
        <is>
          <t>home_use</t>
        </is>
      </c>
      <c r="AA11555" t="inlineStr">
        <is>
          <t>IMP00156</t>
        </is>
      </c>
      <c r="AC11555" s="32" t="n">
        <v>648768</v>
      </c>
      <c r="AD11555" s="32" t="n">
        <v>84339.84</v>
      </c>
      <c r="AE11555" s="35">
        <f>(LEFT(Y11555,4)-Parameters!$B$23)*12+MID(Y11555,6,2)-Parameters!$B$24+1</f>
        <v/>
      </c>
    </row>
    <row r="11556">
      <c r="X11556" t="inlineStr">
        <is>
          <t>L0243531</t>
        </is>
      </c>
      <c r="Y11556" t="inlineStr">
        <is>
          <t>2026-08-28</t>
        </is>
      </c>
      <c r="Z11556" t="inlineStr">
        <is>
          <t>home_use</t>
        </is>
      </c>
      <c r="AA11556" t="inlineStr">
        <is>
          <t>IMP00156</t>
        </is>
      </c>
      <c r="AC11556" s="32" t="n">
        <v>744733.3199999999</v>
      </c>
      <c r="AD11556" s="32" t="n">
        <v>96815.33</v>
      </c>
      <c r="AE11556" s="35">
        <f>(LEFT(Y11556,4)-Parameters!$B$23)*12+MID(Y11556,6,2)-Parameters!$B$24+1</f>
        <v/>
      </c>
    </row>
    <row r="11557">
      <c r="X11557" t="inlineStr">
        <is>
          <t>L0243769</t>
        </is>
      </c>
      <c r="Y11557" t="inlineStr">
        <is>
          <t>2026-09-01</t>
        </is>
      </c>
      <c r="Z11557" t="inlineStr">
        <is>
          <t>home_use</t>
        </is>
      </c>
      <c r="AA11557" t="inlineStr">
        <is>
          <t>IMP00156</t>
        </is>
      </c>
      <c r="AC11557" s="32" t="n">
        <v>764724.48</v>
      </c>
      <c r="AD11557" s="32" t="n">
        <v>99414.17999999999</v>
      </c>
      <c r="AE11557" s="35">
        <f>(LEFT(Y11557,4)-Parameters!$B$23)*12+MID(Y11557,6,2)-Parameters!$B$24+1</f>
        <v/>
      </c>
    </row>
    <row r="11558">
      <c r="X11558" t="inlineStr">
        <is>
          <t>L0244007</t>
        </is>
      </c>
      <c r="Y11558" t="inlineStr">
        <is>
          <t>2026-09-02</t>
        </is>
      </c>
      <c r="Z11558" t="inlineStr">
        <is>
          <t>home_use</t>
        </is>
      </c>
      <c r="AA11558" t="inlineStr">
        <is>
          <t>IMP00156</t>
        </is>
      </c>
      <c r="AC11558" s="32" t="n">
        <v>1822886.06</v>
      </c>
      <c r="AD11558" s="32" t="n">
        <v>236975.19</v>
      </c>
      <c r="AE11558" s="35">
        <f>(LEFT(Y11558,4)-Parameters!$B$23)*12+MID(Y11558,6,2)-Parameters!$B$24+1</f>
        <v/>
      </c>
    </row>
    <row r="11559">
      <c r="X11559" t="inlineStr">
        <is>
          <t>L0244247</t>
        </is>
      </c>
      <c r="Y11559" t="inlineStr">
        <is>
          <t>2026-09-03</t>
        </is>
      </c>
      <c r="Z11559" t="inlineStr">
        <is>
          <t>home_use</t>
        </is>
      </c>
      <c r="AA11559" t="inlineStr">
        <is>
          <t>IMP00156</t>
        </is>
      </c>
      <c r="AC11559" s="32" t="n">
        <v>1238550.68</v>
      </c>
      <c r="AD11559" s="32" t="n">
        <v>161011.59</v>
      </c>
      <c r="AE11559" s="35">
        <f>(LEFT(Y11559,4)-Parameters!$B$23)*12+MID(Y11559,6,2)-Parameters!$B$24+1</f>
        <v/>
      </c>
    </row>
    <row r="11560">
      <c r="X11560" t="inlineStr">
        <is>
          <t>L0244248</t>
        </is>
      </c>
      <c r="Y11560" t="inlineStr">
        <is>
          <t>2026-09-03</t>
        </is>
      </c>
      <c r="Z11560" t="inlineStr">
        <is>
          <t>home_use</t>
        </is>
      </c>
      <c r="AA11560" t="inlineStr">
        <is>
          <t>IMP00156</t>
        </is>
      </c>
      <c r="AC11560" s="32" t="n">
        <v>4415760.3</v>
      </c>
      <c r="AD11560" s="32" t="n">
        <v>574048.84</v>
      </c>
      <c r="AE11560" s="35">
        <f>(LEFT(Y11560,4)-Parameters!$B$23)*12+MID(Y11560,6,2)-Parameters!$B$24+1</f>
        <v/>
      </c>
    </row>
    <row r="11561">
      <c r="X11561" t="inlineStr">
        <is>
          <t>L0244711</t>
        </is>
      </c>
      <c r="Y11561" t="inlineStr">
        <is>
          <t>2026-09-05</t>
        </is>
      </c>
      <c r="Z11561" t="inlineStr">
        <is>
          <t>home_use</t>
        </is>
      </c>
      <c r="AA11561" t="inlineStr">
        <is>
          <t>IMP00156</t>
        </is>
      </c>
      <c r="AC11561" s="32" t="n">
        <v>1476831.55</v>
      </c>
      <c r="AD11561" s="32" t="n">
        <v>191988.1</v>
      </c>
      <c r="AE11561" s="35">
        <f>(LEFT(Y11561,4)-Parameters!$B$23)*12+MID(Y11561,6,2)-Parameters!$B$24+1</f>
        <v/>
      </c>
    </row>
    <row r="11562">
      <c r="X11562" t="inlineStr">
        <is>
          <t>L0244953</t>
        </is>
      </c>
      <c r="Y11562" t="inlineStr">
        <is>
          <t>2026-09-06</t>
        </is>
      </c>
      <c r="Z11562" t="inlineStr">
        <is>
          <t>home_use</t>
        </is>
      </c>
      <c r="AA11562" t="inlineStr">
        <is>
          <t>IMP00156</t>
        </is>
      </c>
      <c r="AC11562" s="32" t="n">
        <v>872216.7</v>
      </c>
      <c r="AD11562" s="32" t="n">
        <v>113388.17</v>
      </c>
      <c r="AE11562" s="35">
        <f>(LEFT(Y11562,4)-Parameters!$B$23)*12+MID(Y11562,6,2)-Parameters!$B$24+1</f>
        <v/>
      </c>
    </row>
    <row r="11563">
      <c r="X11563" t="inlineStr">
        <is>
          <t>L0245180</t>
        </is>
      </c>
      <c r="Y11563" t="inlineStr">
        <is>
          <t>2026-09-07</t>
        </is>
      </c>
      <c r="Z11563" t="inlineStr">
        <is>
          <t>home_use</t>
        </is>
      </c>
      <c r="AA11563" t="inlineStr">
        <is>
          <t>IMP00156</t>
        </is>
      </c>
      <c r="AC11563" s="32" t="n">
        <v>3242082.73</v>
      </c>
      <c r="AD11563" s="32" t="n">
        <v>421470.75</v>
      </c>
      <c r="AE11563" s="35">
        <f>(LEFT(Y11563,4)-Parameters!$B$23)*12+MID(Y11563,6,2)-Parameters!$B$24+1</f>
        <v/>
      </c>
    </row>
    <row r="11564">
      <c r="X11564" t="inlineStr">
        <is>
          <t>L0245413</t>
        </is>
      </c>
      <c r="Y11564" t="inlineStr">
        <is>
          <t>2026-09-08</t>
        </is>
      </c>
      <c r="Z11564" t="inlineStr">
        <is>
          <t>home_use</t>
        </is>
      </c>
      <c r="AA11564" t="inlineStr">
        <is>
          <t>IMP00156</t>
        </is>
      </c>
      <c r="AC11564" s="32" t="n">
        <v>352896.42</v>
      </c>
      <c r="AD11564" s="32" t="n">
        <v>39524.4</v>
      </c>
      <c r="AE11564" s="35">
        <f>(LEFT(Y11564,4)-Parameters!$B$23)*12+MID(Y11564,6,2)-Parameters!$B$24+1</f>
        <v/>
      </c>
    </row>
    <row r="11565">
      <c r="X11565" t="inlineStr">
        <is>
          <t>L0245414</t>
        </is>
      </c>
      <c r="Y11565" t="inlineStr">
        <is>
          <t>2026-09-08</t>
        </is>
      </c>
      <c r="Z11565" t="inlineStr">
        <is>
          <t>home_use</t>
        </is>
      </c>
      <c r="AA11565" t="inlineStr">
        <is>
          <t>IMP00156</t>
        </is>
      </c>
      <c r="AC11565" s="32" t="n">
        <v>803504.04</v>
      </c>
      <c r="AD11565" s="32" t="n">
        <v>104455.52</v>
      </c>
      <c r="AE11565" s="35">
        <f>(LEFT(Y11565,4)-Parameters!$B$23)*12+MID(Y11565,6,2)-Parameters!$B$24+1</f>
        <v/>
      </c>
    </row>
    <row r="11566">
      <c r="X11566" t="inlineStr">
        <is>
          <t>L0245415</t>
        </is>
      </c>
      <c r="Y11566" t="inlineStr">
        <is>
          <t>2026-09-08</t>
        </is>
      </c>
      <c r="Z11566" t="inlineStr">
        <is>
          <t>home_use</t>
        </is>
      </c>
      <c r="AA11566" t="inlineStr">
        <is>
          <t>IMP00156</t>
        </is>
      </c>
      <c r="AC11566" s="32" t="n">
        <v>2341541.22</v>
      </c>
      <c r="AD11566" s="32" t="n">
        <v>304400.36</v>
      </c>
      <c r="AE11566" s="35">
        <f>(LEFT(Y11566,4)-Parameters!$B$23)*12+MID(Y11566,6,2)-Parameters!$B$24+1</f>
        <v/>
      </c>
    </row>
    <row r="11567">
      <c r="X11567" t="inlineStr">
        <is>
          <t>L0245892</t>
        </is>
      </c>
      <c r="Y11567" t="inlineStr">
        <is>
          <t>2026-09-10</t>
        </is>
      </c>
      <c r="Z11567" t="inlineStr">
        <is>
          <t>home_use</t>
        </is>
      </c>
      <c r="AA11567" t="inlineStr">
        <is>
          <t>IMP00156</t>
        </is>
      </c>
      <c r="AC11567" s="32" t="n">
        <v>505132.68</v>
      </c>
      <c r="AD11567" s="32" t="n">
        <v>65667.25</v>
      </c>
      <c r="AE11567" s="35">
        <f>(LEFT(Y11567,4)-Parameters!$B$23)*12+MID(Y11567,6,2)-Parameters!$B$24+1</f>
        <v/>
      </c>
    </row>
    <row r="11568">
      <c r="X11568" t="inlineStr">
        <is>
          <t>L0246324</t>
        </is>
      </c>
      <c r="Y11568" t="inlineStr">
        <is>
          <t>2026-09-12</t>
        </is>
      </c>
      <c r="Z11568" t="inlineStr">
        <is>
          <t>home_use</t>
        </is>
      </c>
      <c r="AA11568" t="inlineStr">
        <is>
          <t>IMP00156</t>
        </is>
      </c>
      <c r="AC11568" s="32" t="n">
        <v>1420142.91</v>
      </c>
      <c r="AD11568" s="32" t="n">
        <v>184618.58</v>
      </c>
      <c r="AE11568" s="35">
        <f>(LEFT(Y11568,4)-Parameters!$B$23)*12+MID(Y11568,6,2)-Parameters!$B$24+1</f>
        <v/>
      </c>
    </row>
    <row r="11569">
      <c r="X11569" t="inlineStr">
        <is>
          <t>L0246325</t>
        </is>
      </c>
      <c r="Y11569" t="inlineStr">
        <is>
          <t>2026-09-12</t>
        </is>
      </c>
      <c r="Z11569" t="inlineStr">
        <is>
          <t>home_use</t>
        </is>
      </c>
      <c r="AA11569" t="inlineStr">
        <is>
          <t>IMP00156</t>
        </is>
      </c>
      <c r="AC11569" s="32" t="n">
        <v>1529173.64</v>
      </c>
      <c r="AD11569" s="32" t="n">
        <v>198792.57</v>
      </c>
      <c r="AE11569" s="35">
        <f>(LEFT(Y11569,4)-Parameters!$B$23)*12+MID(Y11569,6,2)-Parameters!$B$24+1</f>
        <v/>
      </c>
    </row>
    <row r="11570">
      <c r="X11570" t="inlineStr">
        <is>
          <t>L0247236</t>
        </is>
      </c>
      <c r="Y11570" t="inlineStr">
        <is>
          <t>2026-09-16</t>
        </is>
      </c>
      <c r="Z11570" t="inlineStr">
        <is>
          <t>home_use</t>
        </is>
      </c>
      <c r="AA11570" t="inlineStr">
        <is>
          <t>IMP00156</t>
        </is>
      </c>
      <c r="AC11570" s="32" t="n">
        <v>3060615.72</v>
      </c>
      <c r="AD11570" s="32" t="n">
        <v>397880.04</v>
      </c>
      <c r="AE11570" s="35">
        <f>(LEFT(Y11570,4)-Parameters!$B$23)*12+MID(Y11570,6,2)-Parameters!$B$24+1</f>
        <v/>
      </c>
    </row>
    <row r="11571">
      <c r="X11571" t="inlineStr">
        <is>
          <t>L0247449</t>
        </is>
      </c>
      <c r="Y11571" t="inlineStr">
        <is>
          <t>2026-09-17</t>
        </is>
      </c>
      <c r="Z11571" t="inlineStr">
        <is>
          <t>home_use</t>
        </is>
      </c>
      <c r="AA11571" t="inlineStr">
        <is>
          <t>IMP00156</t>
        </is>
      </c>
      <c r="AC11571" s="32" t="n">
        <v>1389955.87</v>
      </c>
      <c r="AD11571" s="32" t="n">
        <v>180694.26</v>
      </c>
      <c r="AE11571" s="35">
        <f>(LEFT(Y11571,4)-Parameters!$B$23)*12+MID(Y11571,6,2)-Parameters!$B$24+1</f>
        <v/>
      </c>
    </row>
    <row r="11572">
      <c r="X11572" t="inlineStr">
        <is>
          <t>L0247891</t>
        </is>
      </c>
      <c r="Y11572" t="inlineStr">
        <is>
          <t>2026-09-19</t>
        </is>
      </c>
      <c r="Z11572" t="inlineStr">
        <is>
          <t>home_use</t>
        </is>
      </c>
      <c r="AA11572" t="inlineStr">
        <is>
          <t>IMP00156</t>
        </is>
      </c>
      <c r="AC11572" s="32" t="n">
        <v>1490695.85</v>
      </c>
      <c r="AD11572" s="32" t="n">
        <v>193790.46</v>
      </c>
      <c r="AE11572" s="35">
        <f>(LEFT(Y11572,4)-Parameters!$B$23)*12+MID(Y11572,6,2)-Parameters!$B$24+1</f>
        <v/>
      </c>
    </row>
    <row r="11573">
      <c r="X11573" t="inlineStr">
        <is>
          <t>L0248123</t>
        </is>
      </c>
      <c r="Y11573" t="inlineStr">
        <is>
          <t>2026-09-20</t>
        </is>
      </c>
      <c r="Z11573" t="inlineStr">
        <is>
          <t>home_use</t>
        </is>
      </c>
      <c r="AA11573" t="inlineStr">
        <is>
          <t>IMP00156</t>
        </is>
      </c>
      <c r="AC11573" s="32" t="n">
        <v>952013.78</v>
      </c>
      <c r="AD11573" s="32" t="n">
        <v>123761.79</v>
      </c>
      <c r="AE11573" s="35">
        <f>(LEFT(Y11573,4)-Parameters!$B$23)*12+MID(Y11573,6,2)-Parameters!$B$24+1</f>
        <v/>
      </c>
    </row>
    <row r="11574">
      <c r="X11574" t="inlineStr">
        <is>
          <t>L0248124</t>
        </is>
      </c>
      <c r="Y11574" t="inlineStr">
        <is>
          <t>2026-09-20</t>
        </is>
      </c>
      <c r="Z11574" t="inlineStr">
        <is>
          <t>home_use</t>
        </is>
      </c>
      <c r="AA11574" t="inlineStr">
        <is>
          <t>IMP00156</t>
        </is>
      </c>
      <c r="AC11574" s="32" t="n">
        <v>1343304.66</v>
      </c>
      <c r="AD11574" s="32" t="n">
        <v>174629.61</v>
      </c>
      <c r="AE11574" s="35">
        <f>(LEFT(Y11574,4)-Parameters!$B$23)*12+MID(Y11574,6,2)-Parameters!$B$24+1</f>
        <v/>
      </c>
    </row>
    <row r="11575">
      <c r="X11575" t="inlineStr">
        <is>
          <t>L0248552</t>
        </is>
      </c>
      <c r="Y11575" t="inlineStr">
        <is>
          <t>2026-09-22</t>
        </is>
      </c>
      <c r="Z11575" t="inlineStr">
        <is>
          <t>home_use</t>
        </is>
      </c>
      <c r="AA11575" t="inlineStr">
        <is>
          <t>IMP00156</t>
        </is>
      </c>
      <c r="AC11575" s="32" t="n">
        <v>3446734.24</v>
      </c>
      <c r="AD11575" s="32" t="n">
        <v>448075.45</v>
      </c>
      <c r="AE11575" s="35">
        <f>(LEFT(Y11575,4)-Parameters!$B$23)*12+MID(Y11575,6,2)-Parameters!$B$24+1</f>
        <v/>
      </c>
    </row>
    <row r="11576">
      <c r="X11576" t="inlineStr">
        <is>
          <t>L0249510</t>
        </is>
      </c>
      <c r="Y11576" t="inlineStr">
        <is>
          <t>2026-09-26</t>
        </is>
      </c>
      <c r="Z11576" t="inlineStr">
        <is>
          <t>home_use</t>
        </is>
      </c>
      <c r="AA11576" t="inlineStr">
        <is>
          <t>IMP00156</t>
        </is>
      </c>
      <c r="AC11576" s="32" t="n">
        <v>2573083.67</v>
      </c>
      <c r="AD11576" s="32" t="n">
        <v>334500.88</v>
      </c>
      <c r="AE11576" s="35">
        <f>(LEFT(Y11576,4)-Parameters!$B$23)*12+MID(Y11576,6,2)-Parameters!$B$24+1</f>
        <v/>
      </c>
    </row>
    <row r="11577">
      <c r="X11577" t="inlineStr">
        <is>
          <t>L0174720</t>
        </is>
      </c>
      <c r="Y11577" t="inlineStr">
        <is>
          <t>2025-11-10</t>
        </is>
      </c>
      <c r="Z11577" t="inlineStr">
        <is>
          <t>home_use</t>
        </is>
      </c>
      <c r="AA11577" t="inlineStr">
        <is>
          <t>IMP00721</t>
        </is>
      </c>
      <c r="AC11577" s="32" t="n">
        <v>8077532.72</v>
      </c>
      <c r="AD11577" s="32" t="n">
        <v>848140.9399999999</v>
      </c>
      <c r="AE11577" s="35">
        <f>(LEFT(Y11577,4)-Parameters!$B$23)*12+MID(Y11577,6,2)-Parameters!$B$24+1</f>
        <v/>
      </c>
    </row>
    <row r="11578">
      <c r="X11578" t="inlineStr">
        <is>
          <t>L0190905</t>
        </is>
      </c>
      <c r="Y11578" t="inlineStr">
        <is>
          <t>2026-01-22</t>
        </is>
      </c>
      <c r="Z11578" t="inlineStr">
        <is>
          <t>home_use</t>
        </is>
      </c>
      <c r="AA11578" t="inlineStr">
        <is>
          <t>IMP00721</t>
        </is>
      </c>
      <c r="AC11578" s="32" t="n">
        <v>1366424.15</v>
      </c>
      <c r="AD11578" s="32" t="n">
        <v>143474.54</v>
      </c>
      <c r="AE11578" s="35">
        <f>(LEFT(Y11578,4)-Parameters!$B$23)*12+MID(Y11578,6,2)-Parameters!$B$24+1</f>
        <v/>
      </c>
    </row>
    <row r="11579">
      <c r="X11579" t="inlineStr">
        <is>
          <t>L0201095</t>
        </is>
      </c>
      <c r="Y11579" t="inlineStr">
        <is>
          <t>2026-03-05</t>
        </is>
      </c>
      <c r="Z11579" t="inlineStr">
        <is>
          <t>home_use</t>
        </is>
      </c>
      <c r="AA11579" t="inlineStr">
        <is>
          <t>IMP00721</t>
        </is>
      </c>
      <c r="AC11579" s="32" t="n">
        <v>10922806.88</v>
      </c>
      <c r="AD11579" s="32" t="n">
        <v>1146894.72</v>
      </c>
      <c r="AE11579" s="35">
        <f>(LEFT(Y11579,4)-Parameters!$B$23)*12+MID(Y11579,6,2)-Parameters!$B$24+1</f>
        <v/>
      </c>
    </row>
    <row r="11580">
      <c r="X11580" t="inlineStr">
        <is>
          <t>L0201358</t>
        </is>
      </c>
      <c r="Y11580" t="inlineStr">
        <is>
          <t>2026-03-06</t>
        </is>
      </c>
      <c r="Z11580" t="inlineStr">
        <is>
          <t>home_use</t>
        </is>
      </c>
      <c r="AA11580" t="inlineStr">
        <is>
          <t>IMP00721</t>
        </is>
      </c>
      <c r="AC11580" s="32" t="n">
        <v>2674808.64</v>
      </c>
      <c r="AD11580" s="32" t="n">
        <v>280854.91</v>
      </c>
      <c r="AE11580" s="35">
        <f>(LEFT(Y11580,4)-Parameters!$B$23)*12+MID(Y11580,6,2)-Parameters!$B$24+1</f>
        <v/>
      </c>
    </row>
    <row r="11581">
      <c r="X11581" t="inlineStr">
        <is>
          <t>L0204505</t>
        </is>
      </c>
      <c r="Y11581" t="inlineStr">
        <is>
          <t>2026-03-18</t>
        </is>
      </c>
      <c r="Z11581" t="inlineStr">
        <is>
          <t>home_use</t>
        </is>
      </c>
      <c r="AA11581" t="inlineStr">
        <is>
          <t>IMP00721</t>
        </is>
      </c>
      <c r="AC11581" s="32" t="n">
        <v>8023564.76</v>
      </c>
      <c r="AD11581" s="32" t="n">
        <v>842474.3</v>
      </c>
      <c r="AE11581" s="35">
        <f>(LEFT(Y11581,4)-Parameters!$B$23)*12+MID(Y11581,6,2)-Parameters!$B$24+1</f>
        <v/>
      </c>
    </row>
    <row r="11582">
      <c r="X11582" t="inlineStr">
        <is>
          <t>L0207821</t>
        </is>
      </c>
      <c r="Y11582" t="inlineStr">
        <is>
          <t>2026-04-02</t>
        </is>
      </c>
      <c r="Z11582" t="inlineStr">
        <is>
          <t>home_use</t>
        </is>
      </c>
      <c r="AA11582" t="inlineStr">
        <is>
          <t>IMP00721</t>
        </is>
      </c>
      <c r="AC11582" s="32" t="n">
        <v>2835476</v>
      </c>
      <c r="AD11582" s="32" t="n">
        <v>297724.98</v>
      </c>
      <c r="AE11582" s="35">
        <f>(LEFT(Y11582,4)-Parameters!$B$23)*12+MID(Y11582,6,2)-Parameters!$B$24+1</f>
        <v/>
      </c>
    </row>
    <row r="11583">
      <c r="X11583" t="inlineStr">
        <is>
          <t>L0208700</t>
        </is>
      </c>
      <c r="Y11583" t="inlineStr">
        <is>
          <t>2026-04-05</t>
        </is>
      </c>
      <c r="Z11583" t="inlineStr">
        <is>
          <t>home_use</t>
        </is>
      </c>
      <c r="AA11583" t="inlineStr">
        <is>
          <t>IMP00721</t>
        </is>
      </c>
      <c r="AC11583" s="32" t="n">
        <v>12087849.88</v>
      </c>
      <c r="AD11583" s="32" t="n">
        <v>1269224.24</v>
      </c>
      <c r="AE11583" s="35">
        <f>(LEFT(Y11583,4)-Parameters!$B$23)*12+MID(Y11583,6,2)-Parameters!$B$24+1</f>
        <v/>
      </c>
    </row>
    <row r="11584">
      <c r="X11584" t="inlineStr">
        <is>
          <t>L0227288</t>
        </is>
      </c>
      <c r="Y11584" t="inlineStr">
        <is>
          <t>2026-06-18</t>
        </is>
      </c>
      <c r="Z11584" t="inlineStr">
        <is>
          <t>home_use</t>
        </is>
      </c>
      <c r="AA11584" t="inlineStr">
        <is>
          <t>IMP00721</t>
        </is>
      </c>
      <c r="AC11584" s="32" t="n">
        <v>1161899.65</v>
      </c>
      <c r="AD11584" s="32" t="n">
        <v>121999.46</v>
      </c>
      <c r="AE11584" s="35">
        <f>(LEFT(Y11584,4)-Parameters!$B$23)*12+MID(Y11584,6,2)-Parameters!$B$24+1</f>
        <v/>
      </c>
    </row>
    <row r="11585">
      <c r="X11585" t="inlineStr">
        <is>
          <t>L0235714</t>
        </is>
      </c>
      <c r="Y11585" t="inlineStr">
        <is>
          <t>2026-07-23</t>
        </is>
      </c>
      <c r="Z11585" t="inlineStr">
        <is>
          <t>home_use</t>
        </is>
      </c>
      <c r="AA11585" t="inlineStr">
        <is>
          <t>IMP00721</t>
        </is>
      </c>
      <c r="AC11585" s="32" t="n">
        <v>3549564.55</v>
      </c>
      <c r="AD11585" s="32" t="n">
        <v>372704.28</v>
      </c>
      <c r="AE11585" s="35">
        <f>(LEFT(Y11585,4)-Parameters!$B$23)*12+MID(Y11585,6,2)-Parameters!$B$24+1</f>
        <v/>
      </c>
    </row>
    <row r="11586">
      <c r="X11586" t="inlineStr">
        <is>
          <t>L0236729</t>
        </is>
      </c>
      <c r="Y11586" t="inlineStr">
        <is>
          <t>2026-07-27</t>
        </is>
      </c>
      <c r="Z11586" t="inlineStr">
        <is>
          <t>home_use</t>
        </is>
      </c>
      <c r="AA11586" t="inlineStr">
        <is>
          <t>IMP00721</t>
        </is>
      </c>
      <c r="AC11586" s="32" t="n">
        <v>3043000.19</v>
      </c>
      <c r="AD11586" s="32" t="n">
        <v>319515.02</v>
      </c>
      <c r="AE11586" s="35">
        <f>(LEFT(Y11586,4)-Parameters!$B$23)*12+MID(Y11586,6,2)-Parameters!$B$24+1</f>
        <v/>
      </c>
    </row>
    <row r="11587">
      <c r="X11587" t="inlineStr">
        <is>
          <t>L0239778</t>
        </is>
      </c>
      <c r="Y11587" t="inlineStr">
        <is>
          <t>2026-08-12</t>
        </is>
      </c>
      <c r="Z11587" t="inlineStr">
        <is>
          <t>home_use</t>
        </is>
      </c>
      <c r="AA11587" t="inlineStr">
        <is>
          <t>IMP00721</t>
        </is>
      </c>
      <c r="AC11587" s="32" t="n">
        <v>954039.04</v>
      </c>
      <c r="AD11587" s="32" t="n">
        <v>100174.1</v>
      </c>
      <c r="AE11587" s="35">
        <f>(LEFT(Y11587,4)-Parameters!$B$23)*12+MID(Y11587,6,2)-Parameters!$B$24+1</f>
        <v/>
      </c>
    </row>
    <row r="11588">
      <c r="X11588" t="inlineStr">
        <is>
          <t>L0246853</t>
        </is>
      </c>
      <c r="Y11588" t="inlineStr">
        <is>
          <t>2026-09-14</t>
        </is>
      </c>
      <c r="Z11588" t="inlineStr">
        <is>
          <t>warehouse_out</t>
        </is>
      </c>
      <c r="AA11588" t="inlineStr">
        <is>
          <t>IMP00721</t>
        </is>
      </c>
      <c r="AC11588" s="32" t="n">
        <v>1365465.09</v>
      </c>
      <c r="AD11588" s="32" t="n">
        <v>143373.83</v>
      </c>
      <c r="AE11588" s="35">
        <f>(LEFT(Y11588,4)-Parameters!$B$23)*12+MID(Y11588,6,2)-Parameters!$B$24+1</f>
        <v/>
      </c>
    </row>
    <row r="11589">
      <c r="X11589" t="inlineStr">
        <is>
          <t>L0166645</t>
        </is>
      </c>
      <c r="Y11589" t="inlineStr">
        <is>
          <t>2025-10-01</t>
        </is>
      </c>
      <c r="Z11589" t="inlineStr">
        <is>
          <t>home_use</t>
        </is>
      </c>
      <c r="AA11589" t="inlineStr">
        <is>
          <t>IMP00950</t>
        </is>
      </c>
      <c r="AC11589" s="32" t="n">
        <v>4186259.38</v>
      </c>
      <c r="AD11589" s="32" t="n">
        <v>544213.72</v>
      </c>
      <c r="AE11589" s="35">
        <f>(LEFT(Y11589,4)-Parameters!$B$23)*12+MID(Y11589,6,2)-Parameters!$B$24+1</f>
        <v/>
      </c>
    </row>
    <row r="11590">
      <c r="X11590" t="inlineStr">
        <is>
          <t>L0166874</t>
        </is>
      </c>
      <c r="Y11590" t="inlineStr">
        <is>
          <t>2025-10-02</t>
        </is>
      </c>
      <c r="Z11590" t="inlineStr">
        <is>
          <t>warehouse_out</t>
        </is>
      </c>
      <c r="AA11590" t="inlineStr">
        <is>
          <t>IMP00950</t>
        </is>
      </c>
      <c r="AC11590" s="32" t="n">
        <v>320422.14</v>
      </c>
      <c r="AD11590" s="32" t="n">
        <v>37489.39</v>
      </c>
      <c r="AE11590" s="35">
        <f>(LEFT(Y11590,4)-Parameters!$B$23)*12+MID(Y11590,6,2)-Parameters!$B$24+1</f>
        <v/>
      </c>
    </row>
    <row r="11591">
      <c r="X11591" t="inlineStr">
        <is>
          <t>L0166875</t>
        </is>
      </c>
      <c r="Y11591" t="inlineStr">
        <is>
          <t>2025-10-02</t>
        </is>
      </c>
      <c r="Z11591" t="inlineStr">
        <is>
          <t>home_use</t>
        </is>
      </c>
      <c r="AA11591" t="inlineStr">
        <is>
          <t>IMP00950</t>
        </is>
      </c>
      <c r="AC11591" s="32" t="n">
        <v>4555815.01</v>
      </c>
      <c r="AD11591" s="32" t="n">
        <v>592255.95</v>
      </c>
      <c r="AE11591" s="35">
        <f>(LEFT(Y11591,4)-Parameters!$B$23)*12+MID(Y11591,6,2)-Parameters!$B$24+1</f>
        <v/>
      </c>
    </row>
    <row r="11592">
      <c r="X11592" t="inlineStr">
        <is>
          <t>L0166877</t>
        </is>
      </c>
      <c r="Y11592" t="inlineStr">
        <is>
          <t>2025-10-02</t>
        </is>
      </c>
      <c r="Z11592" t="inlineStr">
        <is>
          <t>home_use</t>
        </is>
      </c>
      <c r="AA11592" t="inlineStr">
        <is>
          <t>IMP00950</t>
        </is>
      </c>
      <c r="AC11592" s="32" t="n">
        <v>1785549.19</v>
      </c>
      <c r="AD11592" s="32" t="n">
        <v>232121.39</v>
      </c>
      <c r="AE11592" s="35">
        <f>(LEFT(Y11592,4)-Parameters!$B$23)*12+MID(Y11592,6,2)-Parameters!$B$24+1</f>
        <v/>
      </c>
    </row>
    <row r="11593">
      <c r="X11593" t="inlineStr">
        <is>
          <t>L0166878</t>
        </is>
      </c>
      <c r="Y11593" t="inlineStr">
        <is>
          <t>2025-10-02</t>
        </is>
      </c>
      <c r="Z11593" t="inlineStr">
        <is>
          <t>home_use</t>
        </is>
      </c>
      <c r="AA11593" t="inlineStr">
        <is>
          <t>IMP00950</t>
        </is>
      </c>
      <c r="AC11593" s="32" t="n">
        <v>662184.34</v>
      </c>
      <c r="AD11593" s="32" t="n">
        <v>86083.96000000001</v>
      </c>
      <c r="AE11593" s="35">
        <f>(LEFT(Y11593,4)-Parameters!$B$23)*12+MID(Y11593,6,2)-Parameters!$B$24+1</f>
        <v/>
      </c>
    </row>
    <row r="11594">
      <c r="X11594" t="inlineStr">
        <is>
          <t>L0167302</t>
        </is>
      </c>
      <c r="Y11594" t="inlineStr">
        <is>
          <t>2025-10-04</t>
        </is>
      </c>
      <c r="Z11594" t="inlineStr">
        <is>
          <t>home_use</t>
        </is>
      </c>
      <c r="AA11594" t="inlineStr">
        <is>
          <t>IMP00950</t>
        </is>
      </c>
      <c r="AC11594" s="32" t="n">
        <v>1883409.57</v>
      </c>
      <c r="AD11594" s="32" t="n">
        <v>244843.24</v>
      </c>
      <c r="AE11594" s="35">
        <f>(LEFT(Y11594,4)-Parameters!$B$23)*12+MID(Y11594,6,2)-Parameters!$B$24+1</f>
        <v/>
      </c>
    </row>
    <row r="11595">
      <c r="X11595" t="inlineStr">
        <is>
          <t>L0167303</t>
        </is>
      </c>
      <c r="Y11595" t="inlineStr">
        <is>
          <t>2025-10-04</t>
        </is>
      </c>
      <c r="Z11595" t="inlineStr">
        <is>
          <t>home_use</t>
        </is>
      </c>
      <c r="AA11595" t="inlineStr">
        <is>
          <t>IMP00950</t>
        </is>
      </c>
      <c r="AC11595" s="32" t="n">
        <v>1573576.09</v>
      </c>
      <c r="AD11595" s="32" t="n">
        <v>204564.89</v>
      </c>
      <c r="AE11595" s="35">
        <f>(LEFT(Y11595,4)-Parameters!$B$23)*12+MID(Y11595,6,2)-Parameters!$B$24+1</f>
        <v/>
      </c>
    </row>
    <row r="11596">
      <c r="X11596" t="inlineStr">
        <is>
          <t>L0167495</t>
        </is>
      </c>
      <c r="Y11596" t="inlineStr">
        <is>
          <t>2025-10-05</t>
        </is>
      </c>
      <c r="Z11596" t="inlineStr">
        <is>
          <t>home_use</t>
        </is>
      </c>
      <c r="AA11596" t="inlineStr">
        <is>
          <t>IMP00950</t>
        </is>
      </c>
      <c r="AC11596" s="32" t="n">
        <v>969879.61</v>
      </c>
      <c r="AD11596" s="32" t="n">
        <v>126084.35</v>
      </c>
      <c r="AE11596" s="35">
        <f>(LEFT(Y11596,4)-Parameters!$B$23)*12+MID(Y11596,6,2)-Parameters!$B$24+1</f>
        <v/>
      </c>
    </row>
    <row r="11597">
      <c r="X11597" t="inlineStr">
        <is>
          <t>L0167711</t>
        </is>
      </c>
      <c r="Y11597" t="inlineStr">
        <is>
          <t>2025-10-06</t>
        </is>
      </c>
      <c r="Z11597" t="inlineStr">
        <is>
          <t>home_use</t>
        </is>
      </c>
      <c r="AA11597" t="inlineStr">
        <is>
          <t>IMP00950</t>
        </is>
      </c>
      <c r="AC11597" s="32" t="n">
        <v>399601.39</v>
      </c>
      <c r="AD11597" s="32" t="n">
        <v>46753.36</v>
      </c>
      <c r="AE11597" s="35">
        <f>(LEFT(Y11597,4)-Parameters!$B$23)*12+MID(Y11597,6,2)-Parameters!$B$24+1</f>
        <v/>
      </c>
    </row>
    <row r="11598">
      <c r="X11598" t="inlineStr">
        <is>
          <t>L0167712</t>
        </is>
      </c>
      <c r="Y11598" t="inlineStr">
        <is>
          <t>2025-10-06</t>
        </is>
      </c>
      <c r="Z11598" t="inlineStr">
        <is>
          <t>home_use</t>
        </is>
      </c>
      <c r="AA11598" t="inlineStr">
        <is>
          <t>IMP00950</t>
        </is>
      </c>
      <c r="AC11598" s="32" t="n">
        <v>2891295.8</v>
      </c>
      <c r="AD11598" s="32" t="n">
        <v>375868.45</v>
      </c>
      <c r="AE11598" s="35">
        <f>(LEFT(Y11598,4)-Parameters!$B$23)*12+MID(Y11598,6,2)-Parameters!$B$24+1</f>
        <v/>
      </c>
    </row>
    <row r="11599">
      <c r="X11599" t="inlineStr">
        <is>
          <t>L0167926</t>
        </is>
      </c>
      <c r="Y11599" t="inlineStr">
        <is>
          <t>2025-10-07</t>
        </is>
      </c>
      <c r="Z11599" t="inlineStr">
        <is>
          <t>warehouse_out</t>
        </is>
      </c>
      <c r="AA11599" t="inlineStr">
        <is>
          <t>IMP00950</t>
        </is>
      </c>
      <c r="AC11599" s="32" t="n">
        <v>760028.48</v>
      </c>
      <c r="AD11599" s="32" t="n">
        <v>88923.33</v>
      </c>
      <c r="AE11599" s="35">
        <f>(LEFT(Y11599,4)-Parameters!$B$23)*12+MID(Y11599,6,2)-Parameters!$B$24+1</f>
        <v/>
      </c>
    </row>
    <row r="11600">
      <c r="X11600" t="inlineStr">
        <is>
          <t>L0167927</t>
        </is>
      </c>
      <c r="Y11600" t="inlineStr">
        <is>
          <t>2025-10-07</t>
        </is>
      </c>
      <c r="Z11600" t="inlineStr">
        <is>
          <t>home_use</t>
        </is>
      </c>
      <c r="AA11600" t="inlineStr">
        <is>
          <t>IMP00950</t>
        </is>
      </c>
      <c r="AC11600" s="32" t="n">
        <v>2215362.96</v>
      </c>
      <c r="AD11600" s="32" t="n">
        <v>287997.19</v>
      </c>
      <c r="AE11600" s="35">
        <f>(LEFT(Y11600,4)-Parameters!$B$23)*12+MID(Y11600,6,2)-Parameters!$B$24+1</f>
        <v/>
      </c>
    </row>
    <row r="11601">
      <c r="X11601" t="inlineStr">
        <is>
          <t>L0168357</t>
        </is>
      </c>
      <c r="Y11601" t="inlineStr">
        <is>
          <t>2025-10-09</t>
        </is>
      </c>
      <c r="Z11601" t="inlineStr">
        <is>
          <t>home_use</t>
        </is>
      </c>
      <c r="AA11601" t="inlineStr">
        <is>
          <t>IMP00950</t>
        </is>
      </c>
      <c r="AC11601" s="32" t="n">
        <v>5557031.13</v>
      </c>
      <c r="AD11601" s="32" t="n">
        <v>677957.8</v>
      </c>
      <c r="AE11601" s="35">
        <f>(LEFT(Y11601,4)-Parameters!$B$23)*12+MID(Y11601,6,2)-Parameters!$B$24+1</f>
        <v/>
      </c>
    </row>
    <row r="11602">
      <c r="X11602" t="inlineStr">
        <is>
          <t>L0168358</t>
        </is>
      </c>
      <c r="Y11602" t="inlineStr">
        <is>
          <t>2025-10-09</t>
        </is>
      </c>
      <c r="Z11602" t="inlineStr">
        <is>
          <t>home_use</t>
        </is>
      </c>
      <c r="AA11602" t="inlineStr">
        <is>
          <t>IMP00950</t>
        </is>
      </c>
      <c r="AC11602" s="32" t="n">
        <v>2874178.53</v>
      </c>
      <c r="AD11602" s="32" t="n">
        <v>373643.21</v>
      </c>
      <c r="AE11602" s="35">
        <f>(LEFT(Y11602,4)-Parameters!$B$23)*12+MID(Y11602,6,2)-Parameters!$B$24+1</f>
        <v/>
      </c>
    </row>
    <row r="11603">
      <c r="X11603" t="inlineStr">
        <is>
          <t>L0168359</t>
        </is>
      </c>
      <c r="Y11603" t="inlineStr">
        <is>
          <t>2025-10-09</t>
        </is>
      </c>
      <c r="Z11603" t="inlineStr">
        <is>
          <t>home_use</t>
        </is>
      </c>
      <c r="AA11603" t="inlineStr">
        <is>
          <t>IMP00950</t>
        </is>
      </c>
      <c r="AC11603" s="32" t="n">
        <v>405018.89</v>
      </c>
      <c r="AD11603" s="32" t="n">
        <v>50627.36</v>
      </c>
      <c r="AE11603" s="35">
        <f>(LEFT(Y11603,4)-Parameters!$B$23)*12+MID(Y11603,6,2)-Parameters!$B$24+1</f>
        <v/>
      </c>
    </row>
    <row r="11604">
      <c r="X11604" t="inlineStr">
        <is>
          <t>L0168766</t>
        </is>
      </c>
      <c r="Y11604" t="inlineStr">
        <is>
          <t>2025-10-11</t>
        </is>
      </c>
      <c r="Z11604" t="inlineStr">
        <is>
          <t>home_use</t>
        </is>
      </c>
      <c r="AA11604" t="inlineStr">
        <is>
          <t>IMP00950</t>
        </is>
      </c>
      <c r="AC11604" s="32" t="n">
        <v>217354.84</v>
      </c>
      <c r="AD11604" s="32" t="n">
        <v>25430.52</v>
      </c>
      <c r="AE11604" s="35">
        <f>(LEFT(Y11604,4)-Parameters!$B$23)*12+MID(Y11604,6,2)-Parameters!$B$24+1</f>
        <v/>
      </c>
    </row>
    <row r="11605">
      <c r="X11605" t="inlineStr">
        <is>
          <t>L0168767</t>
        </is>
      </c>
      <c r="Y11605" t="inlineStr">
        <is>
          <t>2025-10-11</t>
        </is>
      </c>
      <c r="Z11605" t="inlineStr">
        <is>
          <t>home_use</t>
        </is>
      </c>
      <c r="AA11605" t="inlineStr">
        <is>
          <t>IMP00950</t>
        </is>
      </c>
      <c r="AC11605" s="32" t="n">
        <v>699559.09</v>
      </c>
      <c r="AD11605" s="32" t="n">
        <v>81848.41</v>
      </c>
      <c r="AE11605" s="35">
        <f>(LEFT(Y11605,4)-Parameters!$B$23)*12+MID(Y11605,6,2)-Parameters!$B$24+1</f>
        <v/>
      </c>
    </row>
    <row r="11606">
      <c r="X11606" t="inlineStr">
        <is>
          <t>L0168768</t>
        </is>
      </c>
      <c r="Y11606" t="inlineStr">
        <is>
          <t>2025-10-11</t>
        </is>
      </c>
      <c r="Z11606" t="inlineStr">
        <is>
          <t>home_use</t>
        </is>
      </c>
      <c r="AA11606" t="inlineStr">
        <is>
          <t>IMP00950</t>
        </is>
      </c>
      <c r="AC11606" s="32" t="n">
        <v>2807767.41</v>
      </c>
      <c r="AD11606" s="32" t="n">
        <v>365009.76</v>
      </c>
      <c r="AE11606" s="35">
        <f>(LEFT(Y11606,4)-Parameters!$B$23)*12+MID(Y11606,6,2)-Parameters!$B$24+1</f>
        <v/>
      </c>
    </row>
    <row r="11607">
      <c r="X11607" t="inlineStr">
        <is>
          <t>L0168989</t>
        </is>
      </c>
      <c r="Y11607" t="inlineStr">
        <is>
          <t>2025-10-12</t>
        </is>
      </c>
      <c r="Z11607" t="inlineStr">
        <is>
          <t>home_use</t>
        </is>
      </c>
      <c r="AA11607" t="inlineStr">
        <is>
          <t>IMP00950</t>
        </is>
      </c>
      <c r="AC11607" s="32" t="n">
        <v>1327915.49</v>
      </c>
      <c r="AD11607" s="32" t="n">
        <v>172629.01</v>
      </c>
      <c r="AE11607" s="35">
        <f>(LEFT(Y11607,4)-Parameters!$B$23)*12+MID(Y11607,6,2)-Parameters!$B$24+1</f>
        <v/>
      </c>
    </row>
    <row r="11608">
      <c r="X11608" t="inlineStr">
        <is>
          <t>L0168990</t>
        </is>
      </c>
      <c r="Y11608" t="inlineStr">
        <is>
          <t>2025-10-12</t>
        </is>
      </c>
      <c r="Z11608" t="inlineStr">
        <is>
          <t>home_use</t>
        </is>
      </c>
      <c r="AA11608" t="inlineStr">
        <is>
          <t>IMP00950</t>
        </is>
      </c>
      <c r="AC11608" s="32" t="n">
        <v>971065.48</v>
      </c>
      <c r="AD11608" s="32" t="n">
        <v>126238.51</v>
      </c>
      <c r="AE11608" s="35">
        <f>(LEFT(Y11608,4)-Parameters!$B$23)*12+MID(Y11608,6,2)-Parameters!$B$24+1</f>
        <v/>
      </c>
    </row>
    <row r="11609">
      <c r="X11609" t="inlineStr">
        <is>
          <t>L0168991</t>
        </is>
      </c>
      <c r="Y11609" t="inlineStr">
        <is>
          <t>2025-10-12</t>
        </is>
      </c>
      <c r="Z11609" t="inlineStr">
        <is>
          <t>home_use</t>
        </is>
      </c>
      <c r="AA11609" t="inlineStr">
        <is>
          <t>IMP00950</t>
        </is>
      </c>
      <c r="AC11609" s="32" t="n">
        <v>403864.96</v>
      </c>
      <c r="AD11609" s="32" t="n">
        <v>47252.2</v>
      </c>
      <c r="AE11609" s="35">
        <f>(LEFT(Y11609,4)-Parameters!$B$23)*12+MID(Y11609,6,2)-Parameters!$B$24+1</f>
        <v/>
      </c>
    </row>
    <row r="11610">
      <c r="X11610" t="inlineStr">
        <is>
          <t>L0169213</t>
        </is>
      </c>
      <c r="Y11610" t="inlineStr">
        <is>
          <t>2025-10-13</t>
        </is>
      </c>
      <c r="Z11610" t="inlineStr">
        <is>
          <t>home_use</t>
        </is>
      </c>
      <c r="AA11610" t="inlineStr">
        <is>
          <t>IMP00950</t>
        </is>
      </c>
      <c r="AC11610" s="32" t="n">
        <v>573944.28</v>
      </c>
      <c r="AD11610" s="32" t="n">
        <v>67151.48</v>
      </c>
      <c r="AE11610" s="35">
        <f>(LEFT(Y11610,4)-Parameters!$B$23)*12+MID(Y11610,6,2)-Parameters!$B$24+1</f>
        <v/>
      </c>
    </row>
    <row r="11611">
      <c r="X11611" t="inlineStr">
        <is>
          <t>L0169215</t>
        </is>
      </c>
      <c r="Y11611" t="inlineStr">
        <is>
          <t>2025-10-13</t>
        </is>
      </c>
      <c r="Z11611" t="inlineStr">
        <is>
          <t>home_use</t>
        </is>
      </c>
      <c r="AA11611" t="inlineStr">
        <is>
          <t>IMP00950</t>
        </is>
      </c>
      <c r="AC11611" s="32" t="n">
        <v>2494181.33</v>
      </c>
      <c r="AD11611" s="32" t="n">
        <v>324243.57</v>
      </c>
      <c r="AE11611" s="35">
        <f>(LEFT(Y11611,4)-Parameters!$B$23)*12+MID(Y11611,6,2)-Parameters!$B$24+1</f>
        <v/>
      </c>
    </row>
    <row r="11612">
      <c r="X11612" t="inlineStr">
        <is>
          <t>L0169447</t>
        </is>
      </c>
      <c r="Y11612" t="inlineStr">
        <is>
          <t>2025-10-14</t>
        </is>
      </c>
      <c r="Z11612" t="inlineStr">
        <is>
          <t>home_use</t>
        </is>
      </c>
      <c r="AA11612" t="inlineStr">
        <is>
          <t>IMP00950</t>
        </is>
      </c>
      <c r="AC11612" s="32" t="n">
        <v>3297982.27</v>
      </c>
      <c r="AD11612" s="32" t="n">
        <v>428737.69</v>
      </c>
      <c r="AE11612" s="35">
        <f>(LEFT(Y11612,4)-Parameters!$B$23)*12+MID(Y11612,6,2)-Parameters!$B$24+1</f>
        <v/>
      </c>
    </row>
    <row r="11613">
      <c r="X11613" t="inlineStr">
        <is>
          <t>L0169654</t>
        </is>
      </c>
      <c r="Y11613" t="inlineStr">
        <is>
          <t>2025-10-15</t>
        </is>
      </c>
      <c r="Z11613" t="inlineStr">
        <is>
          <t>home_use</t>
        </is>
      </c>
      <c r="AA11613" t="inlineStr">
        <is>
          <t>IMP00950</t>
        </is>
      </c>
      <c r="AC11613" s="32" t="n">
        <v>1059178.83</v>
      </c>
      <c r="AD11613" s="32" t="n">
        <v>137693.25</v>
      </c>
      <c r="AE11613" s="35">
        <f>(LEFT(Y11613,4)-Parameters!$B$23)*12+MID(Y11613,6,2)-Parameters!$B$24+1</f>
        <v/>
      </c>
    </row>
    <row r="11614">
      <c r="X11614" t="inlineStr">
        <is>
          <t>L0169655</t>
        </is>
      </c>
      <c r="Y11614" t="inlineStr">
        <is>
          <t>2025-10-15</t>
        </is>
      </c>
      <c r="Z11614" t="inlineStr">
        <is>
          <t>home_use</t>
        </is>
      </c>
      <c r="AA11614" t="inlineStr">
        <is>
          <t>IMP00950</t>
        </is>
      </c>
      <c r="AC11614" s="32" t="n">
        <v>109310.84</v>
      </c>
      <c r="AD11614" s="32" t="n">
        <v>12789.37</v>
      </c>
      <c r="AE11614" s="35">
        <f>(LEFT(Y11614,4)-Parameters!$B$23)*12+MID(Y11614,6,2)-Parameters!$B$24+1</f>
        <v/>
      </c>
    </row>
    <row r="11615">
      <c r="X11615" t="inlineStr">
        <is>
          <t>L0169656</t>
        </is>
      </c>
      <c r="Y11615" t="inlineStr">
        <is>
          <t>2025-10-15</t>
        </is>
      </c>
      <c r="Z11615" t="inlineStr">
        <is>
          <t>home_use</t>
        </is>
      </c>
      <c r="AA11615" t="inlineStr">
        <is>
          <t>IMP00950</t>
        </is>
      </c>
      <c r="AC11615" s="32" t="n">
        <v>1109821.56</v>
      </c>
      <c r="AD11615" s="32" t="n">
        <v>144276.8</v>
      </c>
      <c r="AE11615" s="35">
        <f>(LEFT(Y11615,4)-Parameters!$B$23)*12+MID(Y11615,6,2)-Parameters!$B$24+1</f>
        <v/>
      </c>
    </row>
    <row r="11616">
      <c r="X11616" t="inlineStr">
        <is>
          <t>L0169873</t>
        </is>
      </c>
      <c r="Y11616" t="inlineStr">
        <is>
          <t>2025-10-16</t>
        </is>
      </c>
      <c r="Z11616" t="inlineStr">
        <is>
          <t>home_use</t>
        </is>
      </c>
      <c r="AA11616" t="inlineStr">
        <is>
          <t>IMP00950</t>
        </is>
      </c>
      <c r="AC11616" s="32" t="n">
        <v>6714824.5</v>
      </c>
      <c r="AD11616" s="32" t="n">
        <v>872927.1899999999</v>
      </c>
      <c r="AE11616" s="35">
        <f>(LEFT(Y11616,4)-Parameters!$B$23)*12+MID(Y11616,6,2)-Parameters!$B$24+1</f>
        <v/>
      </c>
    </row>
    <row r="11617">
      <c r="X11617" t="inlineStr">
        <is>
          <t>L0169874</t>
        </is>
      </c>
      <c r="Y11617" t="inlineStr">
        <is>
          <t>2025-10-16</t>
        </is>
      </c>
      <c r="Z11617" t="inlineStr">
        <is>
          <t>home_use</t>
        </is>
      </c>
      <c r="AA11617" t="inlineStr">
        <is>
          <t>IMP00950</t>
        </is>
      </c>
      <c r="AC11617" s="32" t="n">
        <v>2808750.52</v>
      </c>
      <c r="AD11617" s="32" t="n">
        <v>365137.57</v>
      </c>
      <c r="AE11617" s="35">
        <f>(LEFT(Y11617,4)-Parameters!$B$23)*12+MID(Y11617,6,2)-Parameters!$B$24+1</f>
        <v/>
      </c>
    </row>
    <row r="11618">
      <c r="X11618" t="inlineStr">
        <is>
          <t>L0169875</t>
        </is>
      </c>
      <c r="Y11618" t="inlineStr">
        <is>
          <t>2025-10-16</t>
        </is>
      </c>
      <c r="Z11618" t="inlineStr">
        <is>
          <t>home_use</t>
        </is>
      </c>
      <c r="AA11618" t="inlineStr">
        <is>
          <t>IMP00950</t>
        </is>
      </c>
      <c r="AC11618" s="32" t="n">
        <v>1278718.91</v>
      </c>
      <c r="AD11618" s="32" t="n">
        <v>166233.46</v>
      </c>
      <c r="AE11618" s="35">
        <f>(LEFT(Y11618,4)-Parameters!$B$23)*12+MID(Y11618,6,2)-Parameters!$B$24+1</f>
        <v/>
      </c>
    </row>
    <row r="11619">
      <c r="X11619" t="inlineStr">
        <is>
          <t>L0170110</t>
        </is>
      </c>
      <c r="Y11619" t="inlineStr">
        <is>
          <t>2025-10-17</t>
        </is>
      </c>
      <c r="Z11619" t="inlineStr">
        <is>
          <t>home_use</t>
        </is>
      </c>
      <c r="AA11619" t="inlineStr">
        <is>
          <t>IMP00950</t>
        </is>
      </c>
      <c r="AC11619" s="32" t="n">
        <v>720159.14</v>
      </c>
      <c r="AD11619" s="32" t="n">
        <v>90019.89</v>
      </c>
      <c r="AE11619" s="35">
        <f>(LEFT(Y11619,4)-Parameters!$B$23)*12+MID(Y11619,6,2)-Parameters!$B$24+1</f>
        <v/>
      </c>
    </row>
    <row r="11620">
      <c r="X11620" t="inlineStr">
        <is>
          <t>L0170334</t>
        </is>
      </c>
      <c r="Y11620" t="inlineStr">
        <is>
          <t>2025-10-18</t>
        </is>
      </c>
      <c r="Z11620" t="inlineStr">
        <is>
          <t>warehouse_out</t>
        </is>
      </c>
      <c r="AA11620" t="inlineStr">
        <is>
          <t>IMP00950</t>
        </is>
      </c>
      <c r="AC11620" s="32" t="n">
        <v>605677.55</v>
      </c>
      <c r="AD11620" s="32" t="n">
        <v>70864.27</v>
      </c>
      <c r="AE11620" s="35">
        <f>(LEFT(Y11620,4)-Parameters!$B$23)*12+MID(Y11620,6,2)-Parameters!$B$24+1</f>
        <v/>
      </c>
    </row>
    <row r="11621">
      <c r="X11621" t="inlineStr">
        <is>
          <t>L0170336</t>
        </is>
      </c>
      <c r="Y11621" t="inlineStr">
        <is>
          <t>2025-10-18</t>
        </is>
      </c>
      <c r="Z11621" t="inlineStr">
        <is>
          <t>home_use</t>
        </is>
      </c>
      <c r="AA11621" t="inlineStr">
        <is>
          <t>IMP00950</t>
        </is>
      </c>
      <c r="AC11621" s="32" t="n">
        <v>321124.85</v>
      </c>
      <c r="AD11621" s="32" t="n">
        <v>41746.23</v>
      </c>
      <c r="AE11621" s="35">
        <f>(LEFT(Y11621,4)-Parameters!$B$23)*12+MID(Y11621,6,2)-Parameters!$B$24+1</f>
        <v/>
      </c>
    </row>
    <row r="11622">
      <c r="X11622" t="inlineStr">
        <is>
          <t>L0170337</t>
        </is>
      </c>
      <c r="Y11622" t="inlineStr">
        <is>
          <t>2025-10-18</t>
        </is>
      </c>
      <c r="Z11622" t="inlineStr">
        <is>
          <t>home_use</t>
        </is>
      </c>
      <c r="AA11622" t="inlineStr">
        <is>
          <t>IMP00950</t>
        </is>
      </c>
      <c r="AC11622" s="32" t="n">
        <v>329234.88</v>
      </c>
      <c r="AD11622" s="32" t="n">
        <v>41154.36</v>
      </c>
      <c r="AE11622" s="35">
        <f>(LEFT(Y11622,4)-Parameters!$B$23)*12+MID(Y11622,6,2)-Parameters!$B$24+1</f>
        <v/>
      </c>
    </row>
    <row r="11623">
      <c r="X11623" t="inlineStr">
        <is>
          <t>L0170556</t>
        </is>
      </c>
      <c r="Y11623" t="inlineStr">
        <is>
          <t>2025-10-19</t>
        </is>
      </c>
      <c r="Z11623" t="inlineStr">
        <is>
          <t>home_use</t>
        </is>
      </c>
      <c r="AA11623" t="inlineStr">
        <is>
          <t>IMP00950</t>
        </is>
      </c>
      <c r="AC11623" s="32" t="n">
        <v>1520872.75</v>
      </c>
      <c r="AD11623" s="32" t="n">
        <v>197713.46</v>
      </c>
      <c r="AE11623" s="35">
        <f>(LEFT(Y11623,4)-Parameters!$B$23)*12+MID(Y11623,6,2)-Parameters!$B$24+1</f>
        <v/>
      </c>
    </row>
    <row r="11624">
      <c r="X11624" t="inlineStr">
        <is>
          <t>L0170557</t>
        </is>
      </c>
      <c r="Y11624" t="inlineStr">
        <is>
          <t>2025-10-19</t>
        </is>
      </c>
      <c r="Z11624" t="inlineStr">
        <is>
          <t>home_use</t>
        </is>
      </c>
      <c r="AA11624" t="inlineStr">
        <is>
          <t>IMP00950</t>
        </is>
      </c>
      <c r="AC11624" s="32" t="n">
        <v>1789608.22</v>
      </c>
      <c r="AD11624" s="32" t="n">
        <v>232649.07</v>
      </c>
      <c r="AE11624" s="35">
        <f>(LEFT(Y11624,4)-Parameters!$B$23)*12+MID(Y11624,6,2)-Parameters!$B$24+1</f>
        <v/>
      </c>
    </row>
    <row r="11625">
      <c r="X11625" t="inlineStr">
        <is>
          <t>L0170770</t>
        </is>
      </c>
      <c r="Y11625" t="inlineStr">
        <is>
          <t>2025-10-20</t>
        </is>
      </c>
      <c r="Z11625" t="inlineStr">
        <is>
          <t>home_use</t>
        </is>
      </c>
      <c r="AA11625" t="inlineStr">
        <is>
          <t>IMP00950</t>
        </is>
      </c>
      <c r="AC11625" s="32" t="n">
        <v>942707.59</v>
      </c>
      <c r="AD11625" s="32" t="n">
        <v>110296.79</v>
      </c>
      <c r="AE11625" s="35">
        <f>(LEFT(Y11625,4)-Parameters!$B$23)*12+MID(Y11625,6,2)-Parameters!$B$24+1</f>
        <v/>
      </c>
    </row>
    <row r="11626">
      <c r="X11626" t="inlineStr">
        <is>
          <t>L0170990</t>
        </is>
      </c>
      <c r="Y11626" t="inlineStr">
        <is>
          <t>2025-10-21</t>
        </is>
      </c>
      <c r="Z11626" t="inlineStr">
        <is>
          <t>home_use</t>
        </is>
      </c>
      <c r="AA11626" t="inlineStr">
        <is>
          <t>IMP00950</t>
        </is>
      </c>
      <c r="AC11626" s="32" t="n">
        <v>741568.75</v>
      </c>
      <c r="AD11626" s="32" t="n">
        <v>86763.53999999999</v>
      </c>
      <c r="AE11626" s="35">
        <f>(LEFT(Y11626,4)-Parameters!$B$23)*12+MID(Y11626,6,2)-Parameters!$B$24+1</f>
        <v/>
      </c>
    </row>
    <row r="11627">
      <c r="X11627" t="inlineStr">
        <is>
          <t>L0170991</t>
        </is>
      </c>
      <c r="Y11627" t="inlineStr">
        <is>
          <t>2025-10-21</t>
        </is>
      </c>
      <c r="Z11627" t="inlineStr">
        <is>
          <t>home_use</t>
        </is>
      </c>
      <c r="AA11627" t="inlineStr">
        <is>
          <t>IMP00950</t>
        </is>
      </c>
      <c r="AC11627" s="32" t="n">
        <v>1760614.56</v>
      </c>
      <c r="AD11627" s="32" t="n">
        <v>228879.89</v>
      </c>
      <c r="AE11627" s="35">
        <f>(LEFT(Y11627,4)-Parameters!$B$23)*12+MID(Y11627,6,2)-Parameters!$B$24+1</f>
        <v/>
      </c>
    </row>
    <row r="11628">
      <c r="X11628" t="inlineStr">
        <is>
          <t>L0171229</t>
        </is>
      </c>
      <c r="Y11628" t="inlineStr">
        <is>
          <t>2025-10-22</t>
        </is>
      </c>
      <c r="Z11628" t="inlineStr">
        <is>
          <t>home_use</t>
        </is>
      </c>
      <c r="AA11628" t="inlineStr">
        <is>
          <t>IMP00950</t>
        </is>
      </c>
      <c r="AC11628" s="32" t="n">
        <v>746455.64</v>
      </c>
      <c r="AD11628" s="32" t="n">
        <v>97039.23</v>
      </c>
      <c r="AE11628" s="35">
        <f>(LEFT(Y11628,4)-Parameters!$B$23)*12+MID(Y11628,6,2)-Parameters!$B$24+1</f>
        <v/>
      </c>
    </row>
    <row r="11629">
      <c r="X11629" t="inlineStr">
        <is>
          <t>L0171230</t>
        </is>
      </c>
      <c r="Y11629" t="inlineStr">
        <is>
          <t>2025-10-22</t>
        </is>
      </c>
      <c r="Z11629" t="inlineStr">
        <is>
          <t>home_use</t>
        </is>
      </c>
      <c r="AA11629" t="inlineStr">
        <is>
          <t>IMP00950</t>
        </is>
      </c>
      <c r="AC11629" s="32" t="n">
        <v>533370.1800000001</v>
      </c>
      <c r="AD11629" s="32" t="n">
        <v>66671.27</v>
      </c>
      <c r="AE11629" s="35">
        <f>(LEFT(Y11629,4)-Parameters!$B$23)*12+MID(Y11629,6,2)-Parameters!$B$24+1</f>
        <v/>
      </c>
    </row>
    <row r="11630">
      <c r="X11630" t="inlineStr">
        <is>
          <t>L0171434</t>
        </is>
      </c>
      <c r="Y11630" t="inlineStr">
        <is>
          <t>2025-10-23</t>
        </is>
      </c>
      <c r="Z11630" t="inlineStr">
        <is>
          <t>home_use</t>
        </is>
      </c>
      <c r="AA11630" t="inlineStr">
        <is>
          <t>IMP00950</t>
        </is>
      </c>
      <c r="AC11630" s="32" t="n">
        <v>7870980</v>
      </c>
      <c r="AD11630" s="32" t="n">
        <v>960259.5600000001</v>
      </c>
      <c r="AE11630" s="35">
        <f>(LEFT(Y11630,4)-Parameters!$B$23)*12+MID(Y11630,6,2)-Parameters!$B$24+1</f>
        <v/>
      </c>
    </row>
    <row r="11631">
      <c r="X11631" t="inlineStr">
        <is>
          <t>L0171435</t>
        </is>
      </c>
      <c r="Y11631" t="inlineStr">
        <is>
          <t>2025-10-23</t>
        </is>
      </c>
      <c r="Z11631" t="inlineStr">
        <is>
          <t>home_use</t>
        </is>
      </c>
      <c r="AA11631" t="inlineStr">
        <is>
          <t>IMP00950</t>
        </is>
      </c>
      <c r="AC11631" s="32" t="n">
        <v>5391724.23</v>
      </c>
      <c r="AD11631" s="32" t="n">
        <v>700924.15</v>
      </c>
      <c r="AE11631" s="35">
        <f>(LEFT(Y11631,4)-Parameters!$B$23)*12+MID(Y11631,6,2)-Parameters!$B$24+1</f>
        <v/>
      </c>
    </row>
    <row r="11632">
      <c r="X11632" t="inlineStr">
        <is>
          <t>L0171648</t>
        </is>
      </c>
      <c r="Y11632" t="inlineStr">
        <is>
          <t>2025-10-24</t>
        </is>
      </c>
      <c r="Z11632" t="inlineStr">
        <is>
          <t>home_use</t>
        </is>
      </c>
      <c r="AA11632" t="inlineStr">
        <is>
          <t>IMP00950</t>
        </is>
      </c>
      <c r="AC11632" s="32" t="n">
        <v>1775252.03</v>
      </c>
      <c r="AD11632" s="32" t="n">
        <v>230782.76</v>
      </c>
      <c r="AE11632" s="35">
        <f>(LEFT(Y11632,4)-Parameters!$B$23)*12+MID(Y11632,6,2)-Parameters!$B$24+1</f>
        <v/>
      </c>
    </row>
    <row r="11633">
      <c r="X11633" t="inlineStr">
        <is>
          <t>L0171875</t>
        </is>
      </c>
      <c r="Y11633" t="inlineStr">
        <is>
          <t>2025-10-25</t>
        </is>
      </c>
      <c r="Z11633" t="inlineStr">
        <is>
          <t>home_use</t>
        </is>
      </c>
      <c r="AA11633" t="inlineStr">
        <is>
          <t>IMP00950</t>
        </is>
      </c>
      <c r="AC11633" s="32" t="n">
        <v>262769.89</v>
      </c>
      <c r="AD11633" s="32" t="n">
        <v>32846.24</v>
      </c>
      <c r="AE11633" s="35">
        <f>(LEFT(Y11633,4)-Parameters!$B$23)*12+MID(Y11633,6,2)-Parameters!$B$24+1</f>
        <v/>
      </c>
    </row>
    <row r="11634">
      <c r="X11634" t="inlineStr">
        <is>
          <t>L0171876</t>
        </is>
      </c>
      <c r="Y11634" t="inlineStr">
        <is>
          <t>2025-10-25</t>
        </is>
      </c>
      <c r="Z11634" t="inlineStr">
        <is>
          <t>home_use</t>
        </is>
      </c>
      <c r="AA11634" t="inlineStr">
        <is>
          <t>IMP00950</t>
        </is>
      </c>
      <c r="AC11634" s="32" t="n">
        <v>955547.6</v>
      </c>
      <c r="AD11634" s="32" t="n">
        <v>124221.19</v>
      </c>
      <c r="AE11634" s="35">
        <f>(LEFT(Y11634,4)-Parameters!$B$23)*12+MID(Y11634,6,2)-Parameters!$B$24+1</f>
        <v/>
      </c>
    </row>
    <row r="11635">
      <c r="X11635" t="inlineStr">
        <is>
          <t>L0171879</t>
        </is>
      </c>
      <c r="Y11635" t="inlineStr">
        <is>
          <t>2025-10-25</t>
        </is>
      </c>
      <c r="Z11635" t="inlineStr">
        <is>
          <t>home_use</t>
        </is>
      </c>
      <c r="AA11635" t="inlineStr">
        <is>
          <t>IMP00950</t>
        </is>
      </c>
      <c r="AC11635" s="32" t="n">
        <v>254955.6</v>
      </c>
      <c r="AD11635" s="32" t="n">
        <v>29829.81</v>
      </c>
      <c r="AE11635" s="35">
        <f>(LEFT(Y11635,4)-Parameters!$B$23)*12+MID(Y11635,6,2)-Parameters!$B$24+1</f>
        <v/>
      </c>
    </row>
    <row r="11636">
      <c r="X11636" t="inlineStr">
        <is>
          <t>L0172276</t>
        </is>
      </c>
      <c r="Y11636" t="inlineStr">
        <is>
          <t>2025-10-27</t>
        </is>
      </c>
      <c r="Z11636" t="inlineStr">
        <is>
          <t>home_use</t>
        </is>
      </c>
      <c r="AA11636" t="inlineStr">
        <is>
          <t>IMP00950</t>
        </is>
      </c>
      <c r="AC11636" s="32" t="n">
        <v>212332.37</v>
      </c>
      <c r="AD11636" s="32" t="n">
        <v>24842.89</v>
      </c>
      <c r="AE11636" s="35">
        <f>(LEFT(Y11636,4)-Parameters!$B$23)*12+MID(Y11636,6,2)-Parameters!$B$24+1</f>
        <v/>
      </c>
    </row>
    <row r="11637">
      <c r="X11637" t="inlineStr">
        <is>
          <t>L0172277</t>
        </is>
      </c>
      <c r="Y11637" t="inlineStr">
        <is>
          <t>2025-10-27</t>
        </is>
      </c>
      <c r="Z11637" t="inlineStr">
        <is>
          <t>home_use</t>
        </is>
      </c>
      <c r="AA11637" t="inlineStr">
        <is>
          <t>IMP00950</t>
        </is>
      </c>
      <c r="AC11637" s="32" t="n">
        <v>370191.24</v>
      </c>
      <c r="AD11637" s="32" t="n">
        <v>48124.86</v>
      </c>
      <c r="AE11637" s="35">
        <f>(LEFT(Y11637,4)-Parameters!$B$23)*12+MID(Y11637,6,2)-Parameters!$B$24+1</f>
        <v/>
      </c>
    </row>
    <row r="11638">
      <c r="X11638" t="inlineStr">
        <is>
          <t>L0172486</t>
        </is>
      </c>
      <c r="Y11638" t="inlineStr">
        <is>
          <t>2025-10-28</t>
        </is>
      </c>
      <c r="Z11638" t="inlineStr">
        <is>
          <t>home_use</t>
        </is>
      </c>
      <c r="AA11638" t="inlineStr">
        <is>
          <t>IMP00950</t>
        </is>
      </c>
      <c r="AC11638" s="32" t="n">
        <v>765970.3</v>
      </c>
      <c r="AD11638" s="32" t="n">
        <v>99576.14</v>
      </c>
      <c r="AE11638" s="35">
        <f>(LEFT(Y11638,4)-Parameters!$B$23)*12+MID(Y11638,6,2)-Parameters!$B$24+1</f>
        <v/>
      </c>
    </row>
    <row r="11639">
      <c r="X11639" t="inlineStr">
        <is>
          <t>L0172487</t>
        </is>
      </c>
      <c r="Y11639" t="inlineStr">
        <is>
          <t>2025-10-28</t>
        </is>
      </c>
      <c r="Z11639" t="inlineStr">
        <is>
          <t>home_use</t>
        </is>
      </c>
      <c r="AA11639" t="inlineStr">
        <is>
          <t>IMP00950</t>
        </is>
      </c>
      <c r="AC11639" s="32" t="n">
        <v>322716.79</v>
      </c>
      <c r="AD11639" s="32" t="n">
        <v>37757.86</v>
      </c>
      <c r="AE11639" s="35">
        <f>(LEFT(Y11639,4)-Parameters!$B$23)*12+MID(Y11639,6,2)-Parameters!$B$24+1</f>
        <v/>
      </c>
    </row>
    <row r="11640">
      <c r="X11640" t="inlineStr">
        <is>
          <t>L0172695</t>
        </is>
      </c>
      <c r="Y11640" t="inlineStr">
        <is>
          <t>2025-11-01</t>
        </is>
      </c>
      <c r="Z11640" t="inlineStr">
        <is>
          <t>home_use</t>
        </is>
      </c>
      <c r="AA11640" t="inlineStr">
        <is>
          <t>IMP00950</t>
        </is>
      </c>
      <c r="AC11640" s="32" t="n">
        <v>756719.91</v>
      </c>
      <c r="AD11640" s="32" t="n">
        <v>88536.23</v>
      </c>
      <c r="AE11640" s="35">
        <f>(LEFT(Y11640,4)-Parameters!$B$23)*12+MID(Y11640,6,2)-Parameters!$B$24+1</f>
        <v/>
      </c>
    </row>
    <row r="11641">
      <c r="X11641" t="inlineStr">
        <is>
          <t>L0173172</t>
        </is>
      </c>
      <c r="Y11641" t="inlineStr">
        <is>
          <t>2025-11-03</t>
        </is>
      </c>
      <c r="Z11641" t="inlineStr">
        <is>
          <t>home_use</t>
        </is>
      </c>
      <c r="AA11641" t="inlineStr">
        <is>
          <t>IMP00950</t>
        </is>
      </c>
      <c r="AC11641" s="32" t="n">
        <v>1592565.76</v>
      </c>
      <c r="AD11641" s="32" t="n">
        <v>207033.55</v>
      </c>
      <c r="AE11641" s="35">
        <f>(LEFT(Y11641,4)-Parameters!$B$23)*12+MID(Y11641,6,2)-Parameters!$B$24+1</f>
        <v/>
      </c>
    </row>
    <row r="11642">
      <c r="X11642" t="inlineStr">
        <is>
          <t>L0173173</t>
        </is>
      </c>
      <c r="Y11642" t="inlineStr">
        <is>
          <t>2025-11-03</t>
        </is>
      </c>
      <c r="Z11642" t="inlineStr">
        <is>
          <t>home_use</t>
        </is>
      </c>
      <c r="AA11642" t="inlineStr">
        <is>
          <t>IMP00950</t>
        </is>
      </c>
      <c r="AC11642" s="32" t="n">
        <v>1471383.42</v>
      </c>
      <c r="AD11642" s="32" t="n">
        <v>191279.85</v>
      </c>
      <c r="AE11642" s="35">
        <f>(LEFT(Y11642,4)-Parameters!$B$23)*12+MID(Y11642,6,2)-Parameters!$B$24+1</f>
        <v/>
      </c>
    </row>
    <row r="11643">
      <c r="X11643" t="inlineStr">
        <is>
          <t>L0173174</t>
        </is>
      </c>
      <c r="Y11643" t="inlineStr">
        <is>
          <t>2025-11-03</t>
        </is>
      </c>
      <c r="Z11643" t="inlineStr">
        <is>
          <t>warehouse_out</t>
        </is>
      </c>
      <c r="AA11643" t="inlineStr">
        <is>
          <t>IMP00950</t>
        </is>
      </c>
      <c r="AC11643" s="32" t="n">
        <v>1257985.24</v>
      </c>
      <c r="AD11643" s="32" t="n">
        <v>147184.27</v>
      </c>
      <c r="AE11643" s="35">
        <f>(LEFT(Y11643,4)-Parameters!$B$23)*12+MID(Y11643,6,2)-Parameters!$B$24+1</f>
        <v/>
      </c>
    </row>
    <row r="11644">
      <c r="X11644" t="inlineStr">
        <is>
          <t>L0173175</t>
        </is>
      </c>
      <c r="Y11644" t="inlineStr">
        <is>
          <t>2025-11-03</t>
        </is>
      </c>
      <c r="Z11644" t="inlineStr">
        <is>
          <t>home_use</t>
        </is>
      </c>
      <c r="AA11644" t="inlineStr">
        <is>
          <t>IMP00950</t>
        </is>
      </c>
      <c r="AC11644" s="32" t="n">
        <v>114735.37</v>
      </c>
      <c r="AD11644" s="32" t="n">
        <v>13424.04</v>
      </c>
      <c r="AE11644" s="35">
        <f>(LEFT(Y11644,4)-Parameters!$B$23)*12+MID(Y11644,6,2)-Parameters!$B$24+1</f>
        <v/>
      </c>
    </row>
    <row r="11645">
      <c r="X11645" t="inlineStr">
        <is>
          <t>L0173176</t>
        </is>
      </c>
      <c r="Y11645" t="inlineStr">
        <is>
          <t>2025-11-03</t>
        </is>
      </c>
      <c r="Z11645" t="inlineStr">
        <is>
          <t>home_use</t>
        </is>
      </c>
      <c r="AA11645" t="inlineStr">
        <is>
          <t>IMP00950</t>
        </is>
      </c>
      <c r="AC11645" s="32" t="n">
        <v>206042.93</v>
      </c>
      <c r="AD11645" s="32" t="n">
        <v>24107.02</v>
      </c>
      <c r="AE11645" s="35">
        <f>(LEFT(Y11645,4)-Parameters!$B$23)*12+MID(Y11645,6,2)-Parameters!$B$24+1</f>
        <v/>
      </c>
    </row>
    <row r="11646">
      <c r="X11646" t="inlineStr">
        <is>
          <t>L0173406</t>
        </is>
      </c>
      <c r="Y11646" t="inlineStr">
        <is>
          <t>2025-11-04</t>
        </is>
      </c>
      <c r="Z11646" t="inlineStr">
        <is>
          <t>home_use</t>
        </is>
      </c>
      <c r="AA11646" t="inlineStr">
        <is>
          <t>IMP00950</t>
        </is>
      </c>
      <c r="AC11646" s="32" t="n">
        <v>728170.02</v>
      </c>
      <c r="AD11646" s="32" t="n">
        <v>91021.25</v>
      </c>
      <c r="AE11646" s="35">
        <f>(LEFT(Y11646,4)-Parameters!$B$23)*12+MID(Y11646,6,2)-Parameters!$B$24+1</f>
        <v/>
      </c>
    </row>
    <row r="11647">
      <c r="X11647" t="inlineStr">
        <is>
          <t>L0173407</t>
        </is>
      </c>
      <c r="Y11647" t="inlineStr">
        <is>
          <t>2025-11-04</t>
        </is>
      </c>
      <c r="Z11647" t="inlineStr">
        <is>
          <t>home_use</t>
        </is>
      </c>
      <c r="AA11647" t="inlineStr">
        <is>
          <t>IMP00950</t>
        </is>
      </c>
      <c r="AC11647" s="32" t="n">
        <v>2266092.69</v>
      </c>
      <c r="AD11647" s="32" t="n">
        <v>294592.05</v>
      </c>
      <c r="AE11647" s="35">
        <f>(LEFT(Y11647,4)-Parameters!$B$23)*12+MID(Y11647,6,2)-Parameters!$B$24+1</f>
        <v/>
      </c>
    </row>
    <row r="11648">
      <c r="X11648" t="inlineStr">
        <is>
          <t>L0173408</t>
        </is>
      </c>
      <c r="Y11648" t="inlineStr">
        <is>
          <t>2025-11-04</t>
        </is>
      </c>
      <c r="Z11648" t="inlineStr">
        <is>
          <t>home_use</t>
        </is>
      </c>
      <c r="AA11648" t="inlineStr">
        <is>
          <t>IMP00950</t>
        </is>
      </c>
      <c r="AC11648" s="32" t="n">
        <v>440561.78</v>
      </c>
      <c r="AD11648" s="32" t="n">
        <v>51545.73</v>
      </c>
      <c r="AE11648" s="35">
        <f>(LEFT(Y11648,4)-Parameters!$B$23)*12+MID(Y11648,6,2)-Parameters!$B$24+1</f>
        <v/>
      </c>
    </row>
    <row r="11649">
      <c r="X11649" t="inlineStr">
        <is>
          <t>L0173409</t>
        </is>
      </c>
      <c r="Y11649" t="inlineStr">
        <is>
          <t>2025-11-04</t>
        </is>
      </c>
      <c r="Z11649" t="inlineStr">
        <is>
          <t>home_use</t>
        </is>
      </c>
      <c r="AA11649" t="inlineStr">
        <is>
          <t>IMP00950</t>
        </is>
      </c>
      <c r="AC11649" s="32" t="n">
        <v>8225437.69</v>
      </c>
      <c r="AD11649" s="32" t="n">
        <v>1069306.9</v>
      </c>
      <c r="AE11649" s="35">
        <f>(LEFT(Y11649,4)-Parameters!$B$23)*12+MID(Y11649,6,2)-Parameters!$B$24+1</f>
        <v/>
      </c>
    </row>
    <row r="11650">
      <c r="X11650" t="inlineStr">
        <is>
          <t>L0173610</t>
        </is>
      </c>
      <c r="Y11650" t="inlineStr">
        <is>
          <t>2025-11-05</t>
        </is>
      </c>
      <c r="Z11650" t="inlineStr">
        <is>
          <t>warehouse_out</t>
        </is>
      </c>
      <c r="AA11650" t="inlineStr">
        <is>
          <t>IMP00950</t>
        </is>
      </c>
      <c r="AC11650" s="32" t="n">
        <v>4606066.4</v>
      </c>
      <c r="AD11650" s="32" t="n">
        <v>598788.63</v>
      </c>
      <c r="AE11650" s="35">
        <f>(LEFT(Y11650,4)-Parameters!$B$23)*12+MID(Y11650,6,2)-Parameters!$B$24+1</f>
        <v/>
      </c>
    </row>
    <row r="11651">
      <c r="X11651" t="inlineStr">
        <is>
          <t>L0173846</t>
        </is>
      </c>
      <c r="Y11651" t="inlineStr">
        <is>
          <t>2025-11-06</t>
        </is>
      </c>
      <c r="Z11651" t="inlineStr">
        <is>
          <t>home_use</t>
        </is>
      </c>
      <c r="AA11651" t="inlineStr">
        <is>
          <t>IMP00950</t>
        </is>
      </c>
      <c r="AC11651" s="32" t="n">
        <v>265467.14</v>
      </c>
      <c r="AD11651" s="32" t="n">
        <v>31059.66</v>
      </c>
      <c r="AE11651" s="35">
        <f>(LEFT(Y11651,4)-Parameters!$B$23)*12+MID(Y11651,6,2)-Parameters!$B$24+1</f>
        <v/>
      </c>
    </row>
    <row r="11652">
      <c r="X11652" t="inlineStr">
        <is>
          <t>L0173847</t>
        </is>
      </c>
      <c r="Y11652" t="inlineStr">
        <is>
          <t>2025-11-06</t>
        </is>
      </c>
      <c r="Z11652" t="inlineStr">
        <is>
          <t>home_use</t>
        </is>
      </c>
      <c r="AA11652" t="inlineStr">
        <is>
          <t>IMP00950</t>
        </is>
      </c>
      <c r="AC11652" s="32" t="n">
        <v>393440.46</v>
      </c>
      <c r="AD11652" s="32" t="n">
        <v>46032.53</v>
      </c>
      <c r="AE11652" s="35">
        <f>(LEFT(Y11652,4)-Parameters!$B$23)*12+MID(Y11652,6,2)-Parameters!$B$24+1</f>
        <v/>
      </c>
    </row>
    <row r="11653">
      <c r="X11653" t="inlineStr">
        <is>
          <t>L0174084</t>
        </is>
      </c>
      <c r="Y11653" t="inlineStr">
        <is>
          <t>2025-11-07</t>
        </is>
      </c>
      <c r="Z11653" t="inlineStr">
        <is>
          <t>home_use</t>
        </is>
      </c>
      <c r="AA11653" t="inlineStr">
        <is>
          <t>IMP00950</t>
        </is>
      </c>
      <c r="AC11653" s="32" t="n">
        <v>752687.28</v>
      </c>
      <c r="AD11653" s="32" t="n">
        <v>97849.35000000001</v>
      </c>
      <c r="AE11653" s="35">
        <f>(LEFT(Y11653,4)-Parameters!$B$23)*12+MID(Y11653,6,2)-Parameters!$B$24+1</f>
        <v/>
      </c>
    </row>
    <row r="11654">
      <c r="X11654" t="inlineStr">
        <is>
          <t>L0174085</t>
        </is>
      </c>
      <c r="Y11654" t="inlineStr">
        <is>
          <t>2025-11-07</t>
        </is>
      </c>
      <c r="Z11654" t="inlineStr">
        <is>
          <t>home_use</t>
        </is>
      </c>
      <c r="AA11654" t="inlineStr">
        <is>
          <t>IMP00950</t>
        </is>
      </c>
      <c r="AC11654" s="32" t="n">
        <v>4137997.18</v>
      </c>
      <c r="AD11654" s="32" t="n">
        <v>537939.63</v>
      </c>
      <c r="AE11654" s="35">
        <f>(LEFT(Y11654,4)-Parameters!$B$23)*12+MID(Y11654,6,2)-Parameters!$B$24+1</f>
        <v/>
      </c>
    </row>
    <row r="11655">
      <c r="X11655" t="inlineStr">
        <is>
          <t>L0174086</t>
        </is>
      </c>
      <c r="Y11655" t="inlineStr">
        <is>
          <t>2025-11-07</t>
        </is>
      </c>
      <c r="Z11655" t="inlineStr">
        <is>
          <t>home_use</t>
        </is>
      </c>
      <c r="AA11655" t="inlineStr">
        <is>
          <t>IMP00950</t>
        </is>
      </c>
      <c r="AC11655" s="32" t="n">
        <v>2338357.85</v>
      </c>
      <c r="AD11655" s="32" t="n">
        <v>303986.52</v>
      </c>
      <c r="AE11655" s="35">
        <f>(LEFT(Y11655,4)-Parameters!$B$23)*12+MID(Y11655,6,2)-Parameters!$B$24+1</f>
        <v/>
      </c>
    </row>
    <row r="11656">
      <c r="X11656" t="inlineStr">
        <is>
          <t>L0174087</t>
        </is>
      </c>
      <c r="Y11656" t="inlineStr">
        <is>
          <t>2025-11-07</t>
        </is>
      </c>
      <c r="Z11656" t="inlineStr">
        <is>
          <t>home_use</t>
        </is>
      </c>
      <c r="AA11656" t="inlineStr">
        <is>
          <t>IMP00950</t>
        </is>
      </c>
      <c r="AC11656" s="32" t="n">
        <v>424708.83</v>
      </c>
      <c r="AD11656" s="32" t="n">
        <v>49690.93</v>
      </c>
      <c r="AE11656" s="35">
        <f>(LEFT(Y11656,4)-Parameters!$B$23)*12+MID(Y11656,6,2)-Parameters!$B$24+1</f>
        <v/>
      </c>
    </row>
    <row r="11657">
      <c r="X11657" t="inlineStr">
        <is>
          <t>L0174318</t>
        </is>
      </c>
      <c r="Y11657" t="inlineStr">
        <is>
          <t>2025-11-08</t>
        </is>
      </c>
      <c r="Z11657" t="inlineStr">
        <is>
          <t>home_use</t>
        </is>
      </c>
      <c r="AA11657" t="inlineStr">
        <is>
          <t>IMP00950</t>
        </is>
      </c>
      <c r="AC11657" s="32" t="n">
        <v>643420.22</v>
      </c>
      <c r="AD11657" s="32" t="n">
        <v>80427.53</v>
      </c>
      <c r="AE11657" s="35">
        <f>(LEFT(Y11657,4)-Parameters!$B$23)*12+MID(Y11657,6,2)-Parameters!$B$24+1</f>
        <v/>
      </c>
    </row>
    <row r="11658">
      <c r="X11658" t="inlineStr">
        <is>
          <t>L0174319</t>
        </is>
      </c>
      <c r="Y11658" t="inlineStr">
        <is>
          <t>2025-11-08</t>
        </is>
      </c>
      <c r="Z11658" t="inlineStr">
        <is>
          <t>home_use</t>
        </is>
      </c>
      <c r="AA11658" t="inlineStr">
        <is>
          <t>IMP00950</t>
        </is>
      </c>
      <c r="AC11658" s="32" t="n">
        <v>3510534.36</v>
      </c>
      <c r="AD11658" s="32" t="n">
        <v>456369.47</v>
      </c>
      <c r="AE11658" s="35">
        <f>(LEFT(Y11658,4)-Parameters!$B$23)*12+MID(Y11658,6,2)-Parameters!$B$24+1</f>
        <v/>
      </c>
    </row>
    <row r="11659">
      <c r="X11659" t="inlineStr">
        <is>
          <t>L0174538</t>
        </is>
      </c>
      <c r="Y11659" t="inlineStr">
        <is>
          <t>2025-11-09</t>
        </is>
      </c>
      <c r="Z11659" t="inlineStr">
        <is>
          <t>home_use</t>
        </is>
      </c>
      <c r="AA11659" t="inlineStr">
        <is>
          <t>IMP00950</t>
        </is>
      </c>
      <c r="AC11659" s="32" t="n">
        <v>520245.4</v>
      </c>
      <c r="AD11659" s="32" t="n">
        <v>60868.71</v>
      </c>
      <c r="AE11659" s="35">
        <f>(LEFT(Y11659,4)-Parameters!$B$23)*12+MID(Y11659,6,2)-Parameters!$B$24+1</f>
        <v/>
      </c>
    </row>
    <row r="11660">
      <c r="X11660" t="inlineStr">
        <is>
          <t>L0174540</t>
        </is>
      </c>
      <c r="Y11660" t="inlineStr">
        <is>
          <t>2025-11-09</t>
        </is>
      </c>
      <c r="Z11660" t="inlineStr">
        <is>
          <t>home_use</t>
        </is>
      </c>
      <c r="AA11660" t="inlineStr">
        <is>
          <t>IMP00950</t>
        </is>
      </c>
      <c r="AC11660" s="32" t="n">
        <v>251114.5</v>
      </c>
      <c r="AD11660" s="32" t="n">
        <v>31389.31</v>
      </c>
      <c r="AE11660" s="35">
        <f>(LEFT(Y11660,4)-Parameters!$B$23)*12+MID(Y11660,6,2)-Parameters!$B$24+1</f>
        <v/>
      </c>
    </row>
    <row r="11661">
      <c r="X11661" t="inlineStr">
        <is>
          <t>L0174997</t>
        </is>
      </c>
      <c r="Y11661" t="inlineStr">
        <is>
          <t>2025-11-11</t>
        </is>
      </c>
      <c r="Z11661" t="inlineStr">
        <is>
          <t>home_use</t>
        </is>
      </c>
      <c r="AA11661" t="inlineStr">
        <is>
          <t>IMP00950</t>
        </is>
      </c>
      <c r="AC11661" s="32" t="n">
        <v>2064858.25</v>
      </c>
      <c r="AD11661" s="32" t="n">
        <v>268431.57</v>
      </c>
      <c r="AE11661" s="35">
        <f>(LEFT(Y11661,4)-Parameters!$B$23)*12+MID(Y11661,6,2)-Parameters!$B$24+1</f>
        <v/>
      </c>
    </row>
    <row r="11662">
      <c r="X11662" t="inlineStr">
        <is>
          <t>L0174998</t>
        </is>
      </c>
      <c r="Y11662" t="inlineStr">
        <is>
          <t>2025-11-11</t>
        </is>
      </c>
      <c r="Z11662" t="inlineStr">
        <is>
          <t>home_use</t>
        </is>
      </c>
      <c r="AA11662" t="inlineStr">
        <is>
          <t>IMP00950</t>
        </is>
      </c>
      <c r="AC11662" s="32" t="n">
        <v>427465.71</v>
      </c>
      <c r="AD11662" s="32" t="n">
        <v>50013.49</v>
      </c>
      <c r="AE11662" s="35">
        <f>(LEFT(Y11662,4)-Parameters!$B$23)*12+MID(Y11662,6,2)-Parameters!$B$24+1</f>
        <v/>
      </c>
    </row>
    <row r="11663">
      <c r="X11663" t="inlineStr">
        <is>
          <t>L0174999</t>
        </is>
      </c>
      <c r="Y11663" t="inlineStr">
        <is>
          <t>2025-11-11</t>
        </is>
      </c>
      <c r="Z11663" t="inlineStr">
        <is>
          <t>home_use</t>
        </is>
      </c>
      <c r="AA11663" t="inlineStr">
        <is>
          <t>IMP00950</t>
        </is>
      </c>
      <c r="AC11663" s="32" t="n">
        <v>3414206.61</v>
      </c>
      <c r="AD11663" s="32" t="n">
        <v>443846.86</v>
      </c>
      <c r="AE11663" s="35">
        <f>(LEFT(Y11663,4)-Parameters!$B$23)*12+MID(Y11663,6,2)-Parameters!$B$24+1</f>
        <v/>
      </c>
    </row>
    <row r="11664">
      <c r="X11664" t="inlineStr">
        <is>
          <t>L0175459</t>
        </is>
      </c>
      <c r="Y11664" t="inlineStr">
        <is>
          <t>2025-11-13</t>
        </is>
      </c>
      <c r="Z11664" t="inlineStr">
        <is>
          <t>home_use</t>
        </is>
      </c>
      <c r="AA11664" t="inlineStr">
        <is>
          <t>IMP00950</t>
        </is>
      </c>
      <c r="AC11664" s="32" t="n">
        <v>644650.22</v>
      </c>
      <c r="AD11664" s="32" t="n">
        <v>83804.53</v>
      </c>
      <c r="AE11664" s="35">
        <f>(LEFT(Y11664,4)-Parameters!$B$23)*12+MID(Y11664,6,2)-Parameters!$B$24+1</f>
        <v/>
      </c>
    </row>
    <row r="11665">
      <c r="X11665" t="inlineStr">
        <is>
          <t>L0175460</t>
        </is>
      </c>
      <c r="Y11665" t="inlineStr">
        <is>
          <t>2025-11-13</t>
        </is>
      </c>
      <c r="Z11665" t="inlineStr">
        <is>
          <t>home_use</t>
        </is>
      </c>
      <c r="AA11665" t="inlineStr">
        <is>
          <t>IMP00950</t>
        </is>
      </c>
      <c r="AC11665" s="32" t="n">
        <v>271822.14</v>
      </c>
      <c r="AD11665" s="32" t="n">
        <v>33977.77</v>
      </c>
      <c r="AE11665" s="35">
        <f>(LEFT(Y11665,4)-Parameters!$B$23)*12+MID(Y11665,6,2)-Parameters!$B$24+1</f>
        <v/>
      </c>
    </row>
    <row r="11666">
      <c r="X11666" t="inlineStr">
        <is>
          <t>L0175686</t>
        </is>
      </c>
      <c r="Y11666" t="inlineStr">
        <is>
          <t>2025-11-14</t>
        </is>
      </c>
      <c r="Z11666" t="inlineStr">
        <is>
          <t>home_use</t>
        </is>
      </c>
      <c r="AA11666" t="inlineStr">
        <is>
          <t>IMP00950</t>
        </is>
      </c>
      <c r="AC11666" s="32" t="n">
        <v>168891.57</v>
      </c>
      <c r="AD11666" s="32" t="n">
        <v>21111.45</v>
      </c>
      <c r="AE11666" s="35">
        <f>(LEFT(Y11666,4)-Parameters!$B$23)*12+MID(Y11666,6,2)-Parameters!$B$24+1</f>
        <v/>
      </c>
    </row>
    <row r="11667">
      <c r="X11667" t="inlineStr">
        <is>
          <t>L0175687</t>
        </is>
      </c>
      <c r="Y11667" t="inlineStr">
        <is>
          <t>2025-11-14</t>
        </is>
      </c>
      <c r="Z11667" t="inlineStr">
        <is>
          <t>home_use</t>
        </is>
      </c>
      <c r="AA11667" t="inlineStr">
        <is>
          <t>IMP00950</t>
        </is>
      </c>
      <c r="AC11667" s="32" t="n">
        <v>820181.45</v>
      </c>
      <c r="AD11667" s="32" t="n">
        <v>95961.23</v>
      </c>
      <c r="AE11667" s="35">
        <f>(LEFT(Y11667,4)-Parameters!$B$23)*12+MID(Y11667,6,2)-Parameters!$B$24+1</f>
        <v/>
      </c>
    </row>
    <row r="11668">
      <c r="X11668" t="inlineStr">
        <is>
          <t>L0175688</t>
        </is>
      </c>
      <c r="Y11668" t="inlineStr">
        <is>
          <t>2025-11-14</t>
        </is>
      </c>
      <c r="Z11668" t="inlineStr">
        <is>
          <t>home_use</t>
        </is>
      </c>
      <c r="AA11668" t="inlineStr">
        <is>
          <t>IMP00950</t>
        </is>
      </c>
      <c r="AC11668" s="32" t="n">
        <v>1121871.74</v>
      </c>
      <c r="AD11668" s="32" t="n">
        <v>145843.33</v>
      </c>
      <c r="AE11668" s="35">
        <f>(LEFT(Y11668,4)-Parameters!$B$23)*12+MID(Y11668,6,2)-Parameters!$B$24+1</f>
        <v/>
      </c>
    </row>
    <row r="11669">
      <c r="X11669" t="inlineStr">
        <is>
          <t>L0175917</t>
        </is>
      </c>
      <c r="Y11669" t="inlineStr">
        <is>
          <t>2025-11-15</t>
        </is>
      </c>
      <c r="Z11669" t="inlineStr">
        <is>
          <t>home_use</t>
        </is>
      </c>
      <c r="AA11669" t="inlineStr">
        <is>
          <t>IMP00950</t>
        </is>
      </c>
      <c r="AC11669" s="32" t="n">
        <v>264579.27</v>
      </c>
      <c r="AD11669" s="32" t="n">
        <v>33072.41</v>
      </c>
      <c r="AE11669" s="35">
        <f>(LEFT(Y11669,4)-Parameters!$B$23)*12+MID(Y11669,6,2)-Parameters!$B$24+1</f>
        <v/>
      </c>
    </row>
    <row r="11670">
      <c r="X11670" t="inlineStr">
        <is>
          <t>L0175918</t>
        </is>
      </c>
      <c r="Y11670" t="inlineStr">
        <is>
          <t>2025-11-15</t>
        </is>
      </c>
      <c r="Z11670" t="inlineStr">
        <is>
          <t>home_use</t>
        </is>
      </c>
      <c r="AA11670" t="inlineStr">
        <is>
          <t>IMP00950</t>
        </is>
      </c>
      <c r="AC11670" s="32" t="n">
        <v>299975.09</v>
      </c>
      <c r="AD11670" s="32" t="n">
        <v>35097.09</v>
      </c>
      <c r="AE11670" s="35">
        <f>(LEFT(Y11670,4)-Parameters!$B$23)*12+MID(Y11670,6,2)-Parameters!$B$24+1</f>
        <v/>
      </c>
    </row>
    <row r="11671">
      <c r="X11671" t="inlineStr">
        <is>
          <t>L0175919</t>
        </is>
      </c>
      <c r="Y11671" t="inlineStr">
        <is>
          <t>2025-11-15</t>
        </is>
      </c>
      <c r="Z11671" t="inlineStr">
        <is>
          <t>home_use</t>
        </is>
      </c>
      <c r="AA11671" t="inlineStr">
        <is>
          <t>IMP00950</t>
        </is>
      </c>
      <c r="AC11671" s="32" t="n">
        <v>1061155.38</v>
      </c>
      <c r="AD11671" s="32" t="n">
        <v>137950.2</v>
      </c>
      <c r="AE11671" s="35">
        <f>(LEFT(Y11671,4)-Parameters!$B$23)*12+MID(Y11671,6,2)-Parameters!$B$24+1</f>
        <v/>
      </c>
    </row>
    <row r="11672">
      <c r="X11672" t="inlineStr">
        <is>
          <t>L0176112</t>
        </is>
      </c>
      <c r="Y11672" t="inlineStr">
        <is>
          <t>2025-11-16</t>
        </is>
      </c>
      <c r="Z11672" t="inlineStr">
        <is>
          <t>home_use</t>
        </is>
      </c>
      <c r="AA11672" t="inlineStr">
        <is>
          <t>IMP00950</t>
        </is>
      </c>
      <c r="AC11672" s="32" t="n">
        <v>1040988.25</v>
      </c>
      <c r="AD11672" s="32" t="n">
        <v>135328.47</v>
      </c>
      <c r="AE11672" s="35">
        <f>(LEFT(Y11672,4)-Parameters!$B$23)*12+MID(Y11672,6,2)-Parameters!$B$24+1</f>
        <v/>
      </c>
    </row>
    <row r="11673">
      <c r="X11673" t="inlineStr">
        <is>
          <t>L0176113</t>
        </is>
      </c>
      <c r="Y11673" t="inlineStr">
        <is>
          <t>2025-11-16</t>
        </is>
      </c>
      <c r="Z11673" t="inlineStr">
        <is>
          <t>home_use</t>
        </is>
      </c>
      <c r="AA11673" t="inlineStr">
        <is>
          <t>IMP00950</t>
        </is>
      </c>
      <c r="AC11673" s="32" t="n">
        <v>2762099.61</v>
      </c>
      <c r="AD11673" s="32" t="n">
        <v>359072.95</v>
      </c>
      <c r="AE11673" s="35">
        <f>(LEFT(Y11673,4)-Parameters!$B$23)*12+MID(Y11673,6,2)-Parameters!$B$24+1</f>
        <v/>
      </c>
    </row>
    <row r="11674">
      <c r="X11674" t="inlineStr">
        <is>
          <t>L0176114</t>
        </is>
      </c>
      <c r="Y11674" t="inlineStr">
        <is>
          <t>2025-11-16</t>
        </is>
      </c>
      <c r="Z11674" t="inlineStr">
        <is>
          <t>home_use</t>
        </is>
      </c>
      <c r="AA11674" t="inlineStr">
        <is>
          <t>IMP00950</t>
        </is>
      </c>
      <c r="AC11674" s="32" t="n">
        <v>2997490.15</v>
      </c>
      <c r="AD11674" s="32" t="n">
        <v>389673.72</v>
      </c>
      <c r="AE11674" s="35">
        <f>(LEFT(Y11674,4)-Parameters!$B$23)*12+MID(Y11674,6,2)-Parameters!$B$24+1</f>
        <v/>
      </c>
    </row>
    <row r="11675">
      <c r="X11675" t="inlineStr">
        <is>
          <t>L0176594</t>
        </is>
      </c>
      <c r="Y11675" t="inlineStr">
        <is>
          <t>2025-11-18</t>
        </is>
      </c>
      <c r="Z11675" t="inlineStr">
        <is>
          <t>home_use</t>
        </is>
      </c>
      <c r="AA11675" t="inlineStr">
        <is>
          <t>IMP00950</t>
        </is>
      </c>
      <c r="AC11675" s="32" t="n">
        <v>2844690.09</v>
      </c>
      <c r="AD11675" s="32" t="n">
        <v>369809.71</v>
      </c>
      <c r="AE11675" s="35">
        <f>(LEFT(Y11675,4)-Parameters!$B$23)*12+MID(Y11675,6,2)-Parameters!$B$24+1</f>
        <v/>
      </c>
    </row>
    <row r="11676">
      <c r="X11676" t="inlineStr">
        <is>
          <t>L0176791</t>
        </is>
      </c>
      <c r="Y11676" t="inlineStr">
        <is>
          <t>2025-11-19</t>
        </is>
      </c>
      <c r="Z11676" t="inlineStr">
        <is>
          <t>home_use</t>
        </is>
      </c>
      <c r="AA11676" t="inlineStr">
        <is>
          <t>IMP00950</t>
        </is>
      </c>
      <c r="AC11676" s="32" t="n">
        <v>1590548.28</v>
      </c>
      <c r="AD11676" s="32" t="n">
        <v>206771.28</v>
      </c>
      <c r="AE11676" s="35">
        <f>(LEFT(Y11676,4)-Parameters!$B$23)*12+MID(Y11676,6,2)-Parameters!$B$24+1</f>
        <v/>
      </c>
    </row>
    <row r="11677">
      <c r="X11677" t="inlineStr">
        <is>
          <t>L0176792</t>
        </is>
      </c>
      <c r="Y11677" t="inlineStr">
        <is>
          <t>2025-11-19</t>
        </is>
      </c>
      <c r="Z11677" t="inlineStr">
        <is>
          <t>home_use</t>
        </is>
      </c>
      <c r="AA11677" t="inlineStr">
        <is>
          <t>IMP00950</t>
        </is>
      </c>
      <c r="AC11677" s="32" t="n">
        <v>410091.88</v>
      </c>
      <c r="AD11677" s="32" t="n">
        <v>53311.94</v>
      </c>
      <c r="AE11677" s="35">
        <f>(LEFT(Y11677,4)-Parameters!$B$23)*12+MID(Y11677,6,2)-Parameters!$B$24+1</f>
        <v/>
      </c>
    </row>
    <row r="11678">
      <c r="X11678" t="inlineStr">
        <is>
          <t>L0176793</t>
        </is>
      </c>
      <c r="Y11678" t="inlineStr">
        <is>
          <t>2025-11-19</t>
        </is>
      </c>
      <c r="Z11678" t="inlineStr">
        <is>
          <t>home_use</t>
        </is>
      </c>
      <c r="AA11678" t="inlineStr">
        <is>
          <t>IMP00950</t>
        </is>
      </c>
      <c r="AC11678" s="32" t="n">
        <v>1083318.59</v>
      </c>
      <c r="AD11678" s="32" t="n">
        <v>126748.28</v>
      </c>
      <c r="AE11678" s="35">
        <f>(LEFT(Y11678,4)-Parameters!$B$23)*12+MID(Y11678,6,2)-Parameters!$B$24+1</f>
        <v/>
      </c>
    </row>
    <row r="11679">
      <c r="X11679" t="inlineStr">
        <is>
          <t>L0177003</t>
        </is>
      </c>
      <c r="Y11679" t="inlineStr">
        <is>
          <t>2025-11-20</t>
        </is>
      </c>
      <c r="Z11679" t="inlineStr">
        <is>
          <t>home_use</t>
        </is>
      </c>
      <c r="AA11679" t="inlineStr">
        <is>
          <t>IMP00950</t>
        </is>
      </c>
      <c r="AC11679" s="32" t="n">
        <v>577014.17</v>
      </c>
      <c r="AD11679" s="32" t="n">
        <v>75011.84</v>
      </c>
      <c r="AE11679" s="35">
        <f>(LEFT(Y11679,4)-Parameters!$B$23)*12+MID(Y11679,6,2)-Parameters!$B$24+1</f>
        <v/>
      </c>
    </row>
    <row r="11680">
      <c r="X11680" t="inlineStr">
        <is>
          <t>L0177004</t>
        </is>
      </c>
      <c r="Y11680" t="inlineStr">
        <is>
          <t>2025-11-20</t>
        </is>
      </c>
      <c r="Z11680" t="inlineStr">
        <is>
          <t>home_use</t>
        </is>
      </c>
      <c r="AA11680" t="inlineStr">
        <is>
          <t>IMP00950</t>
        </is>
      </c>
      <c r="AC11680" s="32" t="n">
        <v>2442438.11</v>
      </c>
      <c r="AD11680" s="32" t="n">
        <v>317516.95</v>
      </c>
      <c r="AE11680" s="35">
        <f>(LEFT(Y11680,4)-Parameters!$B$23)*12+MID(Y11680,6,2)-Parameters!$B$24+1</f>
        <v/>
      </c>
    </row>
    <row r="11681">
      <c r="X11681" t="inlineStr">
        <is>
          <t>L0177005</t>
        </is>
      </c>
      <c r="Y11681" t="inlineStr">
        <is>
          <t>2025-11-20</t>
        </is>
      </c>
      <c r="Z11681" t="inlineStr">
        <is>
          <t>home_use</t>
        </is>
      </c>
      <c r="AA11681" t="inlineStr">
        <is>
          <t>IMP00950</t>
        </is>
      </c>
      <c r="AC11681" s="32" t="n">
        <v>1131064.36</v>
      </c>
      <c r="AD11681" s="32" t="n">
        <v>141383.05</v>
      </c>
      <c r="AE11681" s="35">
        <f>(LEFT(Y11681,4)-Parameters!$B$23)*12+MID(Y11681,6,2)-Parameters!$B$24+1</f>
        <v/>
      </c>
    </row>
    <row r="11682">
      <c r="X11682" t="inlineStr">
        <is>
          <t>L0177222</t>
        </is>
      </c>
      <c r="Y11682" t="inlineStr">
        <is>
          <t>2025-11-21</t>
        </is>
      </c>
      <c r="Z11682" t="inlineStr">
        <is>
          <t>home_use</t>
        </is>
      </c>
      <c r="AA11682" t="inlineStr">
        <is>
          <t>IMP00950</t>
        </is>
      </c>
      <c r="AC11682" s="32" t="n">
        <v>1069029.34</v>
      </c>
      <c r="AD11682" s="32" t="n">
        <v>138973.81</v>
      </c>
      <c r="AE11682" s="35">
        <f>(LEFT(Y11682,4)-Parameters!$B$23)*12+MID(Y11682,6,2)-Parameters!$B$24+1</f>
        <v/>
      </c>
    </row>
    <row r="11683">
      <c r="X11683" t="inlineStr">
        <is>
          <t>L0177223</t>
        </is>
      </c>
      <c r="Y11683" t="inlineStr">
        <is>
          <t>2025-11-21</t>
        </is>
      </c>
      <c r="Z11683" t="inlineStr">
        <is>
          <t>home_use</t>
        </is>
      </c>
      <c r="AA11683" t="inlineStr">
        <is>
          <t>IMP00950</t>
        </is>
      </c>
      <c r="AC11683" s="32" t="n">
        <v>1553060.78</v>
      </c>
      <c r="AD11683" s="32" t="n">
        <v>201897.9</v>
      </c>
      <c r="AE11683" s="35">
        <f>(LEFT(Y11683,4)-Parameters!$B$23)*12+MID(Y11683,6,2)-Parameters!$B$24+1</f>
        <v/>
      </c>
    </row>
    <row r="11684">
      <c r="X11684" t="inlineStr">
        <is>
          <t>L0177224</t>
        </is>
      </c>
      <c r="Y11684" t="inlineStr">
        <is>
          <t>2025-11-21</t>
        </is>
      </c>
      <c r="Z11684" t="inlineStr">
        <is>
          <t>home_use</t>
        </is>
      </c>
      <c r="AA11684" t="inlineStr">
        <is>
          <t>IMP00950</t>
        </is>
      </c>
      <c r="AC11684" s="32" t="n">
        <v>494801.31</v>
      </c>
      <c r="AD11684" s="32" t="n">
        <v>57891.75</v>
      </c>
      <c r="AE11684" s="35">
        <f>(LEFT(Y11684,4)-Parameters!$B$23)*12+MID(Y11684,6,2)-Parameters!$B$24+1</f>
        <v/>
      </c>
    </row>
    <row r="11685">
      <c r="X11685" t="inlineStr">
        <is>
          <t>L0177225</t>
        </is>
      </c>
      <c r="Y11685" t="inlineStr">
        <is>
          <t>2025-11-21</t>
        </is>
      </c>
      <c r="Z11685" t="inlineStr">
        <is>
          <t>home_use</t>
        </is>
      </c>
      <c r="AA11685" t="inlineStr">
        <is>
          <t>IMP00950</t>
        </is>
      </c>
      <c r="AC11685" s="32" t="n">
        <v>1259565.37</v>
      </c>
      <c r="AD11685" s="32" t="n">
        <v>163743.5</v>
      </c>
      <c r="AE11685" s="35">
        <f>(LEFT(Y11685,4)-Parameters!$B$23)*12+MID(Y11685,6,2)-Parameters!$B$24+1</f>
        <v/>
      </c>
    </row>
    <row r="11686">
      <c r="X11686" t="inlineStr">
        <is>
          <t>L0177226</t>
        </is>
      </c>
      <c r="Y11686" t="inlineStr">
        <is>
          <t>2025-11-21</t>
        </is>
      </c>
      <c r="Z11686" t="inlineStr">
        <is>
          <t>home_use</t>
        </is>
      </c>
      <c r="AA11686" t="inlineStr">
        <is>
          <t>IMP00950</t>
        </is>
      </c>
      <c r="AC11686" s="32" t="n">
        <v>2452109.37</v>
      </c>
      <c r="AD11686" s="32" t="n">
        <v>318774.22</v>
      </c>
      <c r="AE11686" s="35">
        <f>(LEFT(Y11686,4)-Parameters!$B$23)*12+MID(Y11686,6,2)-Parameters!$B$24+1</f>
        <v/>
      </c>
    </row>
    <row r="11687">
      <c r="X11687" t="inlineStr">
        <is>
          <t>L0177427</t>
        </is>
      </c>
      <c r="Y11687" t="inlineStr">
        <is>
          <t>2025-11-22</t>
        </is>
      </c>
      <c r="Z11687" t="inlineStr">
        <is>
          <t>home_use</t>
        </is>
      </c>
      <c r="AA11687" t="inlineStr">
        <is>
          <t>IMP00950</t>
        </is>
      </c>
      <c r="AC11687" s="32" t="n">
        <v>2437394.2</v>
      </c>
      <c r="AD11687" s="32" t="n">
        <v>316861.25</v>
      </c>
      <c r="AE11687" s="35">
        <f>(LEFT(Y11687,4)-Parameters!$B$23)*12+MID(Y11687,6,2)-Parameters!$B$24+1</f>
        <v/>
      </c>
    </row>
    <row r="11688">
      <c r="X11688" t="inlineStr">
        <is>
          <t>L0177429</t>
        </is>
      </c>
      <c r="Y11688" t="inlineStr">
        <is>
          <t>2025-11-22</t>
        </is>
      </c>
      <c r="Z11688" t="inlineStr">
        <is>
          <t>home_use</t>
        </is>
      </c>
      <c r="AA11688" t="inlineStr">
        <is>
          <t>IMP00950</t>
        </is>
      </c>
      <c r="AC11688" s="32" t="n">
        <v>760408.58</v>
      </c>
      <c r="AD11688" s="32" t="n">
        <v>88967.8</v>
      </c>
      <c r="AE11688" s="35">
        <f>(LEFT(Y11688,4)-Parameters!$B$23)*12+MID(Y11688,6,2)-Parameters!$B$24+1</f>
        <v/>
      </c>
    </row>
    <row r="11689">
      <c r="X11689" t="inlineStr">
        <is>
          <t>L0177879</t>
        </is>
      </c>
      <c r="Y11689" t="inlineStr">
        <is>
          <t>2025-11-24</t>
        </is>
      </c>
      <c r="Z11689" t="inlineStr">
        <is>
          <t>home_use</t>
        </is>
      </c>
      <c r="AA11689" t="inlineStr">
        <is>
          <t>IMP00950</t>
        </is>
      </c>
      <c r="AC11689" s="32" t="n">
        <v>1726141.49</v>
      </c>
      <c r="AD11689" s="32" t="n">
        <v>224398.39</v>
      </c>
      <c r="AE11689" s="35">
        <f>(LEFT(Y11689,4)-Parameters!$B$23)*12+MID(Y11689,6,2)-Parameters!$B$24+1</f>
        <v/>
      </c>
    </row>
    <row r="11690">
      <c r="X11690" t="inlineStr">
        <is>
          <t>L0178347</t>
        </is>
      </c>
      <c r="Y11690" t="inlineStr">
        <is>
          <t>2025-11-26</t>
        </is>
      </c>
      <c r="Z11690" t="inlineStr">
        <is>
          <t>home_use</t>
        </is>
      </c>
      <c r="AA11690" t="inlineStr">
        <is>
          <t>IMP00950</t>
        </is>
      </c>
      <c r="AC11690" s="32" t="n">
        <v>523528.36</v>
      </c>
      <c r="AD11690" s="32" t="n">
        <v>68058.69</v>
      </c>
      <c r="AE11690" s="35">
        <f>(LEFT(Y11690,4)-Parameters!$B$23)*12+MID(Y11690,6,2)-Parameters!$B$24+1</f>
        <v/>
      </c>
    </row>
    <row r="11691">
      <c r="X11691" t="inlineStr">
        <is>
          <t>L0178802</t>
        </is>
      </c>
      <c r="Y11691" t="inlineStr">
        <is>
          <t>2025-11-28</t>
        </is>
      </c>
      <c r="Z11691" t="inlineStr">
        <is>
          <t>home_use</t>
        </is>
      </c>
      <c r="AA11691" t="inlineStr">
        <is>
          <t>IMP00950</t>
        </is>
      </c>
      <c r="AC11691" s="32" t="n">
        <v>288895.71</v>
      </c>
      <c r="AD11691" s="32" t="n">
        <v>36111.96</v>
      </c>
      <c r="AE11691" s="35">
        <f>(LEFT(Y11691,4)-Parameters!$B$23)*12+MID(Y11691,6,2)-Parameters!$B$24+1</f>
        <v/>
      </c>
    </row>
    <row r="11692">
      <c r="X11692" t="inlineStr">
        <is>
          <t>L0178803</t>
        </is>
      </c>
      <c r="Y11692" t="inlineStr">
        <is>
          <t>2025-11-28</t>
        </is>
      </c>
      <c r="Z11692" t="inlineStr">
        <is>
          <t>home_use</t>
        </is>
      </c>
      <c r="AA11692" t="inlineStr">
        <is>
          <t>IMP00950</t>
        </is>
      </c>
      <c r="AC11692" s="32" t="n">
        <v>706235.74</v>
      </c>
      <c r="AD11692" s="32" t="n">
        <v>91810.64999999999</v>
      </c>
      <c r="AE11692" s="35">
        <f>(LEFT(Y11692,4)-Parameters!$B$23)*12+MID(Y11692,6,2)-Parameters!$B$24+1</f>
        <v/>
      </c>
    </row>
    <row r="11693">
      <c r="X11693" t="inlineStr">
        <is>
          <t>L0178804</t>
        </is>
      </c>
      <c r="Y11693" t="inlineStr">
        <is>
          <t>2025-11-28</t>
        </is>
      </c>
      <c r="Z11693" t="inlineStr">
        <is>
          <t>home_use</t>
        </is>
      </c>
      <c r="AA11693" t="inlineStr">
        <is>
          <t>IMP00950</t>
        </is>
      </c>
      <c r="AC11693" s="32" t="n">
        <v>168585.68</v>
      </c>
      <c r="AD11693" s="32" t="n">
        <v>19724.52</v>
      </c>
      <c r="AE11693" s="35">
        <f>(LEFT(Y11693,4)-Parameters!$B$23)*12+MID(Y11693,6,2)-Parameters!$B$24+1</f>
        <v/>
      </c>
    </row>
    <row r="11694">
      <c r="X11694" t="inlineStr">
        <is>
          <t>L0179049</t>
        </is>
      </c>
      <c r="Y11694" t="inlineStr">
        <is>
          <t>2025-12-01</t>
        </is>
      </c>
      <c r="Z11694" t="inlineStr">
        <is>
          <t>home_use</t>
        </is>
      </c>
      <c r="AA11694" t="inlineStr">
        <is>
          <t>IMP00950</t>
        </is>
      </c>
      <c r="AC11694" s="32" t="n">
        <v>2043977.43</v>
      </c>
      <c r="AD11694" s="32" t="n">
        <v>249365.25</v>
      </c>
      <c r="AE11694" s="35">
        <f>(LEFT(Y11694,4)-Parameters!$B$23)*12+MID(Y11694,6,2)-Parameters!$B$24+1</f>
        <v/>
      </c>
    </row>
    <row r="11695">
      <c r="X11695" t="inlineStr">
        <is>
          <t>L0179274</t>
        </is>
      </c>
      <c r="Y11695" t="inlineStr">
        <is>
          <t>2025-12-02</t>
        </is>
      </c>
      <c r="Z11695" t="inlineStr">
        <is>
          <t>home_use</t>
        </is>
      </c>
      <c r="AA11695" t="inlineStr">
        <is>
          <t>IMP00950</t>
        </is>
      </c>
      <c r="AC11695" s="32" t="n">
        <v>314228.58</v>
      </c>
      <c r="AD11695" s="32" t="n">
        <v>36764.74</v>
      </c>
      <c r="AE11695" s="35">
        <f>(LEFT(Y11695,4)-Parameters!$B$23)*12+MID(Y11695,6,2)-Parameters!$B$24+1</f>
        <v/>
      </c>
    </row>
    <row r="11696">
      <c r="X11696" t="inlineStr">
        <is>
          <t>L0179530</t>
        </is>
      </c>
      <c r="Y11696" t="inlineStr">
        <is>
          <t>2025-12-03</t>
        </is>
      </c>
      <c r="Z11696" t="inlineStr">
        <is>
          <t>home_use</t>
        </is>
      </c>
      <c r="AA11696" t="inlineStr">
        <is>
          <t>IMP00950</t>
        </is>
      </c>
      <c r="AC11696" s="32" t="n">
        <v>270998.6</v>
      </c>
      <c r="AD11696" s="32" t="n">
        <v>31706.84</v>
      </c>
      <c r="AE11696" s="35">
        <f>(LEFT(Y11696,4)-Parameters!$B$23)*12+MID(Y11696,6,2)-Parameters!$B$24+1</f>
        <v/>
      </c>
    </row>
    <row r="11697">
      <c r="X11697" t="inlineStr">
        <is>
          <t>L0179531</t>
        </is>
      </c>
      <c r="Y11697" t="inlineStr">
        <is>
          <t>2025-12-03</t>
        </is>
      </c>
      <c r="Z11697" t="inlineStr">
        <is>
          <t>home_use</t>
        </is>
      </c>
      <c r="AA11697" t="inlineStr">
        <is>
          <t>IMP00950</t>
        </is>
      </c>
      <c r="AC11697" s="32" t="n">
        <v>1016577.38</v>
      </c>
      <c r="AD11697" s="32" t="n">
        <v>132155.06</v>
      </c>
      <c r="AE11697" s="35">
        <f>(LEFT(Y11697,4)-Parameters!$B$23)*12+MID(Y11697,6,2)-Parameters!$B$24+1</f>
        <v/>
      </c>
    </row>
    <row r="11698">
      <c r="X11698" t="inlineStr">
        <is>
          <t>L0179776</t>
        </is>
      </c>
      <c r="Y11698" t="inlineStr">
        <is>
          <t>2025-12-04</t>
        </is>
      </c>
      <c r="Z11698" t="inlineStr">
        <is>
          <t>home_use</t>
        </is>
      </c>
      <c r="AA11698" t="inlineStr">
        <is>
          <t>IMP00950</t>
        </is>
      </c>
      <c r="AC11698" s="32" t="n">
        <v>1867415.5</v>
      </c>
      <c r="AD11698" s="32" t="n">
        <v>242764.01</v>
      </c>
      <c r="AE11698" s="35">
        <f>(LEFT(Y11698,4)-Parameters!$B$23)*12+MID(Y11698,6,2)-Parameters!$B$24+1</f>
        <v/>
      </c>
    </row>
    <row r="11699">
      <c r="X11699" t="inlineStr">
        <is>
          <t>L0179777</t>
        </is>
      </c>
      <c r="Y11699" t="inlineStr">
        <is>
          <t>2025-12-04</t>
        </is>
      </c>
      <c r="Z11699" t="inlineStr">
        <is>
          <t>home_use</t>
        </is>
      </c>
      <c r="AA11699" t="inlineStr">
        <is>
          <t>IMP00950</t>
        </is>
      </c>
      <c r="AC11699" s="32" t="n">
        <v>475300.46</v>
      </c>
      <c r="AD11699" s="32" t="n">
        <v>55610.15</v>
      </c>
      <c r="AE11699" s="35">
        <f>(LEFT(Y11699,4)-Parameters!$B$23)*12+MID(Y11699,6,2)-Parameters!$B$24+1</f>
        <v/>
      </c>
    </row>
    <row r="11700">
      <c r="X11700" t="inlineStr">
        <is>
          <t>L0180012</t>
        </is>
      </c>
      <c r="Y11700" t="inlineStr">
        <is>
          <t>2025-12-05</t>
        </is>
      </c>
      <c r="Z11700" t="inlineStr">
        <is>
          <t>home_use</t>
        </is>
      </c>
      <c r="AA11700" t="inlineStr">
        <is>
          <t>IMP00950</t>
        </is>
      </c>
      <c r="AC11700" s="32" t="n">
        <v>6490515.61</v>
      </c>
      <c r="AD11700" s="32" t="n">
        <v>843767.03</v>
      </c>
      <c r="AE11700" s="35">
        <f>(LEFT(Y11700,4)-Parameters!$B$23)*12+MID(Y11700,6,2)-Parameters!$B$24+1</f>
        <v/>
      </c>
    </row>
    <row r="11701">
      <c r="X11701" t="inlineStr">
        <is>
          <t>L0180013</t>
        </is>
      </c>
      <c r="Y11701" t="inlineStr">
        <is>
          <t>2025-12-05</t>
        </is>
      </c>
      <c r="Z11701" t="inlineStr">
        <is>
          <t>home_use</t>
        </is>
      </c>
      <c r="AA11701" t="inlineStr">
        <is>
          <t>IMP00950</t>
        </is>
      </c>
      <c r="AC11701" s="32" t="n">
        <v>1294746.85</v>
      </c>
      <c r="AD11701" s="32" t="n">
        <v>157959.12</v>
      </c>
      <c r="AE11701" s="35">
        <f>(LEFT(Y11701,4)-Parameters!$B$23)*12+MID(Y11701,6,2)-Parameters!$B$24+1</f>
        <v/>
      </c>
    </row>
    <row r="11702">
      <c r="X11702" t="inlineStr">
        <is>
          <t>L0180250</t>
        </is>
      </c>
      <c r="Y11702" t="inlineStr">
        <is>
          <t>2025-12-06</t>
        </is>
      </c>
      <c r="Z11702" t="inlineStr">
        <is>
          <t>home_use</t>
        </is>
      </c>
      <c r="AA11702" t="inlineStr">
        <is>
          <t>IMP00950</t>
        </is>
      </c>
      <c r="AC11702" s="32" t="n">
        <v>1072728</v>
      </c>
      <c r="AD11702" s="32" t="n">
        <v>134091</v>
      </c>
      <c r="AE11702" s="35">
        <f>(LEFT(Y11702,4)-Parameters!$B$23)*12+MID(Y11702,6,2)-Parameters!$B$24+1</f>
        <v/>
      </c>
    </row>
    <row r="11703">
      <c r="X11703" t="inlineStr">
        <is>
          <t>L0180251</t>
        </is>
      </c>
      <c r="Y11703" t="inlineStr">
        <is>
          <t>2025-12-06</t>
        </is>
      </c>
      <c r="Z11703" t="inlineStr">
        <is>
          <t>warehouse_out</t>
        </is>
      </c>
      <c r="AA11703" t="inlineStr">
        <is>
          <t>IMP00950</t>
        </is>
      </c>
      <c r="AC11703" s="32" t="n">
        <v>6439820.35</v>
      </c>
      <c r="AD11703" s="32" t="n">
        <v>785658.08</v>
      </c>
      <c r="AE11703" s="35">
        <f>(LEFT(Y11703,4)-Parameters!$B$23)*12+MID(Y11703,6,2)-Parameters!$B$24+1</f>
        <v/>
      </c>
    </row>
    <row r="11704">
      <c r="X11704" t="inlineStr">
        <is>
          <t>L0180252</t>
        </is>
      </c>
      <c r="Y11704" t="inlineStr">
        <is>
          <t>2025-12-06</t>
        </is>
      </c>
      <c r="Z11704" t="inlineStr">
        <is>
          <t>home_use</t>
        </is>
      </c>
      <c r="AA11704" t="inlineStr">
        <is>
          <t>IMP00950</t>
        </is>
      </c>
      <c r="AC11704" s="32" t="n">
        <v>1645214.24</v>
      </c>
      <c r="AD11704" s="32" t="n">
        <v>213877.85</v>
      </c>
      <c r="AE11704" s="35">
        <f>(LEFT(Y11704,4)-Parameters!$B$23)*12+MID(Y11704,6,2)-Parameters!$B$24+1</f>
        <v/>
      </c>
    </row>
    <row r="11705">
      <c r="X11705" t="inlineStr">
        <is>
          <t>L0180511</t>
        </is>
      </c>
      <c r="Y11705" t="inlineStr">
        <is>
          <t>2025-12-07</t>
        </is>
      </c>
      <c r="Z11705" t="inlineStr">
        <is>
          <t>home_use</t>
        </is>
      </c>
      <c r="AA11705" t="inlineStr">
        <is>
          <t>IMP00950</t>
        </is>
      </c>
      <c r="AC11705" s="32" t="n">
        <v>420788.6</v>
      </c>
      <c r="AD11705" s="32" t="n">
        <v>54702.52</v>
      </c>
      <c r="AE11705" s="35">
        <f>(LEFT(Y11705,4)-Parameters!$B$23)*12+MID(Y11705,6,2)-Parameters!$B$24+1</f>
        <v/>
      </c>
    </row>
    <row r="11706">
      <c r="X11706" t="inlineStr">
        <is>
          <t>L0180512</t>
        </is>
      </c>
      <c r="Y11706" t="inlineStr">
        <is>
          <t>2025-12-07</t>
        </is>
      </c>
      <c r="Z11706" t="inlineStr">
        <is>
          <t>home_use</t>
        </is>
      </c>
      <c r="AA11706" t="inlineStr">
        <is>
          <t>IMP00950</t>
        </is>
      </c>
      <c r="AC11706" s="32" t="n">
        <v>402418.83</v>
      </c>
      <c r="AD11706" s="32" t="n">
        <v>50302.35</v>
      </c>
      <c r="AE11706" s="35">
        <f>(LEFT(Y11706,4)-Parameters!$B$23)*12+MID(Y11706,6,2)-Parameters!$B$24+1</f>
        <v/>
      </c>
    </row>
    <row r="11707">
      <c r="X11707" t="inlineStr">
        <is>
          <t>L0180513</t>
        </is>
      </c>
      <c r="Y11707" t="inlineStr">
        <is>
          <t>2025-12-07</t>
        </is>
      </c>
      <c r="Z11707" t="inlineStr">
        <is>
          <t>home_use</t>
        </is>
      </c>
      <c r="AA11707" t="inlineStr">
        <is>
          <t>IMP00950</t>
        </is>
      </c>
      <c r="AC11707" s="32" t="n">
        <v>1015962.44</v>
      </c>
      <c r="AD11707" s="32" t="n">
        <v>123947.42</v>
      </c>
      <c r="AE11707" s="35">
        <f>(LEFT(Y11707,4)-Parameters!$B$23)*12+MID(Y11707,6,2)-Parameters!$B$24+1</f>
        <v/>
      </c>
    </row>
    <row r="11708">
      <c r="X11708" t="inlineStr">
        <is>
          <t>L0180514</t>
        </is>
      </c>
      <c r="Y11708" t="inlineStr">
        <is>
          <t>2025-12-07</t>
        </is>
      </c>
      <c r="Z11708" t="inlineStr">
        <is>
          <t>home_use</t>
        </is>
      </c>
      <c r="AA11708" t="inlineStr">
        <is>
          <t>IMP00950</t>
        </is>
      </c>
      <c r="AC11708" s="32" t="n">
        <v>786727.17</v>
      </c>
      <c r="AD11708" s="32" t="n">
        <v>102274.53</v>
      </c>
      <c r="AE11708" s="35">
        <f>(LEFT(Y11708,4)-Parameters!$B$23)*12+MID(Y11708,6,2)-Parameters!$B$24+1</f>
        <v/>
      </c>
    </row>
    <row r="11709">
      <c r="X11709" t="inlineStr">
        <is>
          <t>L0180737</t>
        </is>
      </c>
      <c r="Y11709" t="inlineStr">
        <is>
          <t>2025-12-08</t>
        </is>
      </c>
      <c r="Z11709" t="inlineStr">
        <is>
          <t>home_use</t>
        </is>
      </c>
      <c r="AA11709" t="inlineStr">
        <is>
          <t>IMP00950</t>
        </is>
      </c>
      <c r="AC11709" s="32" t="n">
        <v>390905.6</v>
      </c>
      <c r="AD11709" s="32" t="n">
        <v>45735.96</v>
      </c>
      <c r="AE11709" s="35">
        <f>(LEFT(Y11709,4)-Parameters!$B$23)*12+MID(Y11709,6,2)-Parameters!$B$24+1</f>
        <v/>
      </c>
    </row>
    <row r="11710">
      <c r="X11710" t="inlineStr">
        <is>
          <t>L0180738</t>
        </is>
      </c>
      <c r="Y11710" t="inlineStr">
        <is>
          <t>2025-12-08</t>
        </is>
      </c>
      <c r="Z11710" t="inlineStr">
        <is>
          <t>home_use</t>
        </is>
      </c>
      <c r="AA11710" t="inlineStr">
        <is>
          <t>IMP00950</t>
        </is>
      </c>
      <c r="AC11710" s="32" t="n">
        <v>1104334.91</v>
      </c>
      <c r="AD11710" s="32" t="n">
        <v>143563.54</v>
      </c>
      <c r="AE11710" s="35">
        <f>(LEFT(Y11710,4)-Parameters!$B$23)*12+MID(Y11710,6,2)-Parameters!$B$24+1</f>
        <v/>
      </c>
    </row>
    <row r="11711">
      <c r="X11711" t="inlineStr">
        <is>
          <t>L0180986</t>
        </is>
      </c>
      <c r="Y11711" t="inlineStr">
        <is>
          <t>2025-12-09</t>
        </is>
      </c>
      <c r="Z11711" t="inlineStr">
        <is>
          <t>home_use</t>
        </is>
      </c>
      <c r="AA11711" t="inlineStr">
        <is>
          <t>IMP00950</t>
        </is>
      </c>
      <c r="AC11711" s="32" t="n">
        <v>311828.17</v>
      </c>
      <c r="AD11711" s="32" t="n">
        <v>38978.52</v>
      </c>
      <c r="AE11711" s="35">
        <f>(LEFT(Y11711,4)-Parameters!$B$23)*12+MID(Y11711,6,2)-Parameters!$B$24+1</f>
        <v/>
      </c>
    </row>
    <row r="11712">
      <c r="X11712" t="inlineStr">
        <is>
          <t>L0180987</t>
        </is>
      </c>
      <c r="Y11712" t="inlineStr">
        <is>
          <t>2025-12-09</t>
        </is>
      </c>
      <c r="Z11712" t="inlineStr">
        <is>
          <t>home_use</t>
        </is>
      </c>
      <c r="AA11712" t="inlineStr">
        <is>
          <t>IMP00950</t>
        </is>
      </c>
      <c r="AC11712" s="32" t="n">
        <v>2295263.4</v>
      </c>
      <c r="AD11712" s="32" t="n">
        <v>298384.24</v>
      </c>
      <c r="AE11712" s="35">
        <f>(LEFT(Y11712,4)-Parameters!$B$23)*12+MID(Y11712,6,2)-Parameters!$B$24+1</f>
        <v/>
      </c>
    </row>
    <row r="11713">
      <c r="X11713" t="inlineStr">
        <is>
          <t>L0181227</t>
        </is>
      </c>
      <c r="Y11713" t="inlineStr">
        <is>
          <t>2025-12-10</t>
        </is>
      </c>
      <c r="Z11713" t="inlineStr">
        <is>
          <t>home_use</t>
        </is>
      </c>
      <c r="AA11713" t="inlineStr">
        <is>
          <t>IMP00950</t>
        </is>
      </c>
      <c r="AC11713" s="32" t="n">
        <v>1529566.67</v>
      </c>
      <c r="AD11713" s="32" t="n">
        <v>198843.67</v>
      </c>
      <c r="AE11713" s="35">
        <f>(LEFT(Y11713,4)-Parameters!$B$23)*12+MID(Y11713,6,2)-Parameters!$B$24+1</f>
        <v/>
      </c>
    </row>
    <row r="11714">
      <c r="X11714" t="inlineStr">
        <is>
          <t>L0181443</t>
        </is>
      </c>
      <c r="Y11714" t="inlineStr">
        <is>
          <t>2025-12-11</t>
        </is>
      </c>
      <c r="Z11714" t="inlineStr">
        <is>
          <t>home_use</t>
        </is>
      </c>
      <c r="AA11714" t="inlineStr">
        <is>
          <t>IMP00950</t>
        </is>
      </c>
      <c r="AC11714" s="32" t="n">
        <v>2606898.16</v>
      </c>
      <c r="AD11714" s="32" t="n">
        <v>338896.76</v>
      </c>
      <c r="AE11714" s="35">
        <f>(LEFT(Y11714,4)-Parameters!$B$23)*12+MID(Y11714,6,2)-Parameters!$B$24+1</f>
        <v/>
      </c>
    </row>
    <row r="11715">
      <c r="X11715" t="inlineStr">
        <is>
          <t>L0181444</t>
        </is>
      </c>
      <c r="Y11715" t="inlineStr">
        <is>
          <t>2025-12-11</t>
        </is>
      </c>
      <c r="Z11715" t="inlineStr">
        <is>
          <t>home_use</t>
        </is>
      </c>
      <c r="AA11715" t="inlineStr">
        <is>
          <t>IMP00950</t>
        </is>
      </c>
      <c r="AC11715" s="32" t="n">
        <v>2465259.84</v>
      </c>
      <c r="AD11715" s="32" t="n">
        <v>320483.78</v>
      </c>
      <c r="AE11715" s="35">
        <f>(LEFT(Y11715,4)-Parameters!$B$23)*12+MID(Y11715,6,2)-Parameters!$B$24+1</f>
        <v/>
      </c>
    </row>
    <row r="11716">
      <c r="X11716" t="inlineStr">
        <is>
          <t>L0181445</t>
        </is>
      </c>
      <c r="Y11716" t="inlineStr">
        <is>
          <t>2025-12-11</t>
        </is>
      </c>
      <c r="Z11716" t="inlineStr">
        <is>
          <t>home_use</t>
        </is>
      </c>
      <c r="AA11716" t="inlineStr">
        <is>
          <t>IMP00950</t>
        </is>
      </c>
      <c r="AC11716" s="32" t="n">
        <v>3896438.26</v>
      </c>
      <c r="AD11716" s="32" t="n">
        <v>506536.97</v>
      </c>
      <c r="AE11716" s="35">
        <f>(LEFT(Y11716,4)-Parameters!$B$23)*12+MID(Y11716,6,2)-Parameters!$B$24+1</f>
        <v/>
      </c>
    </row>
    <row r="11717">
      <c r="X11717" t="inlineStr">
        <is>
          <t>L0181446</t>
        </is>
      </c>
      <c r="Y11717" t="inlineStr">
        <is>
          <t>2025-12-11</t>
        </is>
      </c>
      <c r="Z11717" t="inlineStr">
        <is>
          <t>home_use</t>
        </is>
      </c>
      <c r="AA11717" t="inlineStr">
        <is>
          <t>IMP00950</t>
        </is>
      </c>
      <c r="AC11717" s="32" t="n">
        <v>197047.65</v>
      </c>
      <c r="AD11717" s="32" t="n">
        <v>24630.96</v>
      </c>
      <c r="AE11717" s="35">
        <f>(LEFT(Y11717,4)-Parameters!$B$23)*12+MID(Y11717,6,2)-Parameters!$B$24+1</f>
        <v/>
      </c>
    </row>
    <row r="11718">
      <c r="X11718" t="inlineStr">
        <is>
          <t>L0181676</t>
        </is>
      </c>
      <c r="Y11718" t="inlineStr">
        <is>
          <t>2025-12-12</t>
        </is>
      </c>
      <c r="Z11718" t="inlineStr">
        <is>
          <t>home_use</t>
        </is>
      </c>
      <c r="AA11718" t="inlineStr">
        <is>
          <t>IMP00950</t>
        </is>
      </c>
      <c r="AC11718" s="32" t="n">
        <v>1649989.59</v>
      </c>
      <c r="AD11718" s="32" t="n">
        <v>193048.78</v>
      </c>
      <c r="AE11718" s="35">
        <f>(LEFT(Y11718,4)-Parameters!$B$23)*12+MID(Y11718,6,2)-Parameters!$B$24+1</f>
        <v/>
      </c>
    </row>
    <row r="11719">
      <c r="X11719" t="inlineStr">
        <is>
          <t>L0181677</t>
        </is>
      </c>
      <c r="Y11719" t="inlineStr">
        <is>
          <t>2025-12-12</t>
        </is>
      </c>
      <c r="Z11719" t="inlineStr">
        <is>
          <t>home_use</t>
        </is>
      </c>
      <c r="AA11719" t="inlineStr">
        <is>
          <t>IMP00950</t>
        </is>
      </c>
      <c r="AC11719" s="32" t="n">
        <v>767426.9300000001</v>
      </c>
      <c r="AD11719" s="32" t="n">
        <v>99765.5</v>
      </c>
      <c r="AE11719" s="35">
        <f>(LEFT(Y11719,4)-Parameters!$B$23)*12+MID(Y11719,6,2)-Parameters!$B$24+1</f>
        <v/>
      </c>
    </row>
    <row r="11720">
      <c r="X11720" t="inlineStr">
        <is>
          <t>L0181678</t>
        </is>
      </c>
      <c r="Y11720" t="inlineStr">
        <is>
          <t>2025-12-12</t>
        </is>
      </c>
      <c r="Z11720" t="inlineStr">
        <is>
          <t>home_use</t>
        </is>
      </c>
      <c r="AA11720" t="inlineStr">
        <is>
          <t>IMP00950</t>
        </is>
      </c>
      <c r="AC11720" s="32" t="n">
        <v>3265332.12</v>
      </c>
      <c r="AD11720" s="32" t="n">
        <v>424493.17</v>
      </c>
      <c r="AE11720" s="35">
        <f>(LEFT(Y11720,4)-Parameters!$B$23)*12+MID(Y11720,6,2)-Parameters!$B$24+1</f>
        <v/>
      </c>
    </row>
    <row r="11721">
      <c r="X11721" t="inlineStr">
        <is>
          <t>L0181679</t>
        </is>
      </c>
      <c r="Y11721" t="inlineStr">
        <is>
          <t>2025-12-12</t>
        </is>
      </c>
      <c r="Z11721" t="inlineStr">
        <is>
          <t>home_use</t>
        </is>
      </c>
      <c r="AA11721" t="inlineStr">
        <is>
          <t>IMP00950</t>
        </is>
      </c>
      <c r="AC11721" s="32" t="n">
        <v>353652.21</v>
      </c>
      <c r="AD11721" s="32" t="n">
        <v>45974.79</v>
      </c>
      <c r="AE11721" s="35">
        <f>(LEFT(Y11721,4)-Parameters!$B$23)*12+MID(Y11721,6,2)-Parameters!$B$24+1</f>
        <v/>
      </c>
    </row>
    <row r="11722">
      <c r="X11722" t="inlineStr">
        <is>
          <t>L0181680</t>
        </is>
      </c>
      <c r="Y11722" t="inlineStr">
        <is>
          <t>2025-12-12</t>
        </is>
      </c>
      <c r="Z11722" t="inlineStr">
        <is>
          <t>home_use</t>
        </is>
      </c>
      <c r="AA11722" t="inlineStr">
        <is>
          <t>IMP00950</t>
        </is>
      </c>
      <c r="AC11722" s="32" t="n">
        <v>2059597.09</v>
      </c>
      <c r="AD11722" s="32" t="n">
        <v>267747.62</v>
      </c>
      <c r="AE11722" s="35">
        <f>(LEFT(Y11722,4)-Parameters!$B$23)*12+MID(Y11722,6,2)-Parameters!$B$24+1</f>
        <v/>
      </c>
    </row>
    <row r="11723">
      <c r="X11723" t="inlineStr">
        <is>
          <t>L0181681</t>
        </is>
      </c>
      <c r="Y11723" t="inlineStr">
        <is>
          <t>2025-12-12</t>
        </is>
      </c>
      <c r="Z11723" t="inlineStr">
        <is>
          <t>home_use</t>
        </is>
      </c>
      <c r="AA11723" t="inlineStr">
        <is>
          <t>IMP00950</t>
        </is>
      </c>
      <c r="AC11723" s="32" t="n">
        <v>840299.5699999999</v>
      </c>
      <c r="AD11723" s="32" t="n">
        <v>105037.45</v>
      </c>
      <c r="AE11723" s="35">
        <f>(LEFT(Y11723,4)-Parameters!$B$23)*12+MID(Y11723,6,2)-Parameters!$B$24+1</f>
        <v/>
      </c>
    </row>
    <row r="11724">
      <c r="X11724" t="inlineStr">
        <is>
          <t>L0182139</t>
        </is>
      </c>
      <c r="Y11724" t="inlineStr">
        <is>
          <t>2025-12-14</t>
        </is>
      </c>
      <c r="Z11724" t="inlineStr">
        <is>
          <t>home_use</t>
        </is>
      </c>
      <c r="AA11724" t="inlineStr">
        <is>
          <t>IMP00950</t>
        </is>
      </c>
      <c r="AC11724" s="32" t="n">
        <v>220727.78</v>
      </c>
      <c r="AD11724" s="32" t="n">
        <v>27590.97</v>
      </c>
      <c r="AE11724" s="35">
        <f>(LEFT(Y11724,4)-Parameters!$B$23)*12+MID(Y11724,6,2)-Parameters!$B$24+1</f>
        <v/>
      </c>
    </row>
    <row r="11725">
      <c r="X11725" t="inlineStr">
        <is>
          <t>L0182141</t>
        </is>
      </c>
      <c r="Y11725" t="inlineStr">
        <is>
          <t>2025-12-14</t>
        </is>
      </c>
      <c r="Z11725" t="inlineStr">
        <is>
          <t>home_use</t>
        </is>
      </c>
      <c r="AA11725" t="inlineStr">
        <is>
          <t>IMP00950</t>
        </is>
      </c>
      <c r="AC11725" s="32" t="n">
        <v>1414753.72</v>
      </c>
      <c r="AD11725" s="32" t="n">
        <v>183917.98</v>
      </c>
      <c r="AE11725" s="35">
        <f>(LEFT(Y11725,4)-Parameters!$B$23)*12+MID(Y11725,6,2)-Parameters!$B$24+1</f>
        <v/>
      </c>
    </row>
    <row r="11726">
      <c r="X11726" t="inlineStr">
        <is>
          <t>L0182366</t>
        </is>
      </c>
      <c r="Y11726" t="inlineStr">
        <is>
          <t>2025-12-15</t>
        </is>
      </c>
      <c r="Z11726" t="inlineStr">
        <is>
          <t>home_use</t>
        </is>
      </c>
      <c r="AA11726" t="inlineStr">
        <is>
          <t>IMP00950</t>
        </is>
      </c>
      <c r="AC11726" s="32" t="n">
        <v>3353481.25</v>
      </c>
      <c r="AD11726" s="32" t="n">
        <v>435952.56</v>
      </c>
      <c r="AE11726" s="35">
        <f>(LEFT(Y11726,4)-Parameters!$B$23)*12+MID(Y11726,6,2)-Parameters!$B$24+1</f>
        <v/>
      </c>
    </row>
    <row r="11727">
      <c r="X11727" t="inlineStr">
        <is>
          <t>L0182367</t>
        </is>
      </c>
      <c r="Y11727" t="inlineStr">
        <is>
          <t>2025-12-15</t>
        </is>
      </c>
      <c r="Z11727" t="inlineStr">
        <is>
          <t>home_use</t>
        </is>
      </c>
      <c r="AA11727" t="inlineStr">
        <is>
          <t>IMP00950</t>
        </is>
      </c>
      <c r="AC11727" s="32" t="n">
        <v>1924631.98</v>
      </c>
      <c r="AD11727" s="32" t="n">
        <v>250202.16</v>
      </c>
      <c r="AE11727" s="35">
        <f>(LEFT(Y11727,4)-Parameters!$B$23)*12+MID(Y11727,6,2)-Parameters!$B$24+1</f>
        <v/>
      </c>
    </row>
    <row r="11728">
      <c r="X11728" t="inlineStr">
        <is>
          <t>L0182368</t>
        </is>
      </c>
      <c r="Y11728" t="inlineStr">
        <is>
          <t>2025-12-15</t>
        </is>
      </c>
      <c r="Z11728" t="inlineStr">
        <is>
          <t>home_use</t>
        </is>
      </c>
      <c r="AA11728" t="inlineStr">
        <is>
          <t>IMP00950</t>
        </is>
      </c>
      <c r="AC11728" s="32" t="n">
        <v>3052488.17</v>
      </c>
      <c r="AD11728" s="32" t="n">
        <v>396823.46</v>
      </c>
      <c r="AE11728" s="35">
        <f>(LEFT(Y11728,4)-Parameters!$B$23)*12+MID(Y11728,6,2)-Parameters!$B$24+1</f>
        <v/>
      </c>
    </row>
    <row r="11729">
      <c r="X11729" t="inlineStr">
        <is>
          <t>L0182369</t>
        </is>
      </c>
      <c r="Y11729" t="inlineStr">
        <is>
          <t>2025-12-15</t>
        </is>
      </c>
      <c r="Z11729" t="inlineStr">
        <is>
          <t>home_use</t>
        </is>
      </c>
      <c r="AA11729" t="inlineStr">
        <is>
          <t>IMP00950</t>
        </is>
      </c>
      <c r="AC11729" s="32" t="n">
        <v>1858885.11</v>
      </c>
      <c r="AD11729" s="32" t="n">
        <v>241655.06</v>
      </c>
      <c r="AE11729" s="35">
        <f>(LEFT(Y11729,4)-Parameters!$B$23)*12+MID(Y11729,6,2)-Parameters!$B$24+1</f>
        <v/>
      </c>
    </row>
    <row r="11730">
      <c r="X11730" t="inlineStr">
        <is>
          <t>L0182579</t>
        </is>
      </c>
      <c r="Y11730" t="inlineStr">
        <is>
          <t>2025-12-16</t>
        </is>
      </c>
      <c r="Z11730" t="inlineStr">
        <is>
          <t>home_use</t>
        </is>
      </c>
      <c r="AA11730" t="inlineStr">
        <is>
          <t>IMP00950</t>
        </is>
      </c>
      <c r="AC11730" s="32" t="n">
        <v>17690244.36</v>
      </c>
      <c r="AD11730" s="32" t="n">
        <v>2299731.77</v>
      </c>
      <c r="AE11730" s="35">
        <f>(LEFT(Y11730,4)-Parameters!$B$23)*12+MID(Y11730,6,2)-Parameters!$B$24+1</f>
        <v/>
      </c>
    </row>
    <row r="11731">
      <c r="X11731" t="inlineStr">
        <is>
          <t>L0182810</t>
        </is>
      </c>
      <c r="Y11731" t="inlineStr">
        <is>
          <t>2025-12-17</t>
        </is>
      </c>
      <c r="Z11731" t="inlineStr">
        <is>
          <t>home_use</t>
        </is>
      </c>
      <c r="AA11731" t="inlineStr">
        <is>
          <t>IMP00950</t>
        </is>
      </c>
      <c r="AC11731" s="32" t="n">
        <v>386949.08</v>
      </c>
      <c r="AD11731" s="32" t="n">
        <v>45273.04</v>
      </c>
      <c r="AE11731" s="35">
        <f>(LEFT(Y11731,4)-Parameters!$B$23)*12+MID(Y11731,6,2)-Parameters!$B$24+1</f>
        <v/>
      </c>
    </row>
    <row r="11732">
      <c r="X11732" t="inlineStr">
        <is>
          <t>L0182813</t>
        </is>
      </c>
      <c r="Y11732" t="inlineStr">
        <is>
          <t>2025-12-17</t>
        </is>
      </c>
      <c r="Z11732" t="inlineStr">
        <is>
          <t>home_use</t>
        </is>
      </c>
      <c r="AA11732" t="inlineStr">
        <is>
          <t>IMP00950</t>
        </is>
      </c>
      <c r="AC11732" s="32" t="n">
        <v>462534.01</v>
      </c>
      <c r="AD11732" s="32" t="n">
        <v>54116.48</v>
      </c>
      <c r="AE11732" s="35">
        <f>(LEFT(Y11732,4)-Parameters!$B$23)*12+MID(Y11732,6,2)-Parameters!$B$24+1</f>
        <v/>
      </c>
    </row>
    <row r="11733">
      <c r="X11733" t="inlineStr">
        <is>
          <t>L0183054</t>
        </is>
      </c>
      <c r="Y11733" t="inlineStr">
        <is>
          <t>2025-12-18</t>
        </is>
      </c>
      <c r="Z11733" t="inlineStr">
        <is>
          <t>warehouse_out</t>
        </is>
      </c>
      <c r="AA11733" t="inlineStr">
        <is>
          <t>IMP00950</t>
        </is>
      </c>
      <c r="AC11733" s="32" t="n">
        <v>2207648.6</v>
      </c>
      <c r="AD11733" s="32" t="n">
        <v>286994.32</v>
      </c>
      <c r="AE11733" s="35">
        <f>(LEFT(Y11733,4)-Parameters!$B$23)*12+MID(Y11733,6,2)-Parameters!$B$24+1</f>
        <v/>
      </c>
    </row>
    <row r="11734">
      <c r="X11734" t="inlineStr">
        <is>
          <t>L0183055</t>
        </is>
      </c>
      <c r="Y11734" t="inlineStr">
        <is>
          <t>2025-12-18</t>
        </is>
      </c>
      <c r="Z11734" t="inlineStr">
        <is>
          <t>home_use</t>
        </is>
      </c>
      <c r="AA11734" t="inlineStr">
        <is>
          <t>IMP00950</t>
        </is>
      </c>
      <c r="AC11734" s="32" t="n">
        <v>437587.63</v>
      </c>
      <c r="AD11734" s="32" t="n">
        <v>51197.75</v>
      </c>
      <c r="AE11734" s="35">
        <f>(LEFT(Y11734,4)-Parameters!$B$23)*12+MID(Y11734,6,2)-Parameters!$B$24+1</f>
        <v/>
      </c>
    </row>
    <row r="11735">
      <c r="X11735" t="inlineStr">
        <is>
          <t>L0183472</t>
        </is>
      </c>
      <c r="Y11735" t="inlineStr">
        <is>
          <t>2025-12-20</t>
        </is>
      </c>
      <c r="Z11735" t="inlineStr">
        <is>
          <t>home_use</t>
        </is>
      </c>
      <c r="AA11735" t="inlineStr">
        <is>
          <t>IMP00950</t>
        </is>
      </c>
      <c r="AC11735" s="32" t="n">
        <v>868794.38</v>
      </c>
      <c r="AD11735" s="32" t="n">
        <v>112943.27</v>
      </c>
      <c r="AE11735" s="35">
        <f>(LEFT(Y11735,4)-Parameters!$B$23)*12+MID(Y11735,6,2)-Parameters!$B$24+1</f>
        <v/>
      </c>
    </row>
    <row r="11736">
      <c r="X11736" t="inlineStr">
        <is>
          <t>L0183473</t>
        </is>
      </c>
      <c r="Y11736" t="inlineStr">
        <is>
          <t>2025-12-20</t>
        </is>
      </c>
      <c r="Z11736" t="inlineStr">
        <is>
          <t>home_use</t>
        </is>
      </c>
      <c r="AA11736" t="inlineStr">
        <is>
          <t>IMP00950</t>
        </is>
      </c>
      <c r="AC11736" s="32" t="n">
        <v>1471879.46</v>
      </c>
      <c r="AD11736" s="32" t="n">
        <v>191344.33</v>
      </c>
      <c r="AE11736" s="35">
        <f>(LEFT(Y11736,4)-Parameters!$B$23)*12+MID(Y11736,6,2)-Parameters!$B$24+1</f>
        <v/>
      </c>
    </row>
    <row r="11737">
      <c r="X11737" t="inlineStr">
        <is>
          <t>L0183474</t>
        </is>
      </c>
      <c r="Y11737" t="inlineStr">
        <is>
          <t>2025-12-20</t>
        </is>
      </c>
      <c r="Z11737" t="inlineStr">
        <is>
          <t>home_use</t>
        </is>
      </c>
      <c r="AA11737" t="inlineStr">
        <is>
          <t>IMP00950</t>
        </is>
      </c>
      <c r="AC11737" s="32" t="n">
        <v>1315540.1</v>
      </c>
      <c r="AD11737" s="32" t="n">
        <v>171020.21</v>
      </c>
      <c r="AE11737" s="35">
        <f>(LEFT(Y11737,4)-Parameters!$B$23)*12+MID(Y11737,6,2)-Parameters!$B$24+1</f>
        <v/>
      </c>
    </row>
    <row r="11738">
      <c r="X11738" t="inlineStr">
        <is>
          <t>L0183721</t>
        </is>
      </c>
      <c r="Y11738" t="inlineStr">
        <is>
          <t>2025-12-21</t>
        </is>
      </c>
      <c r="Z11738" t="inlineStr">
        <is>
          <t>home_use</t>
        </is>
      </c>
      <c r="AA11738" t="inlineStr">
        <is>
          <t>IMP00950</t>
        </is>
      </c>
      <c r="AC11738" s="32" t="n">
        <v>133102.81</v>
      </c>
      <c r="AD11738" s="32" t="n">
        <v>15573.03</v>
      </c>
      <c r="AE11738" s="35">
        <f>(LEFT(Y11738,4)-Parameters!$B$23)*12+MID(Y11738,6,2)-Parameters!$B$24+1</f>
        <v/>
      </c>
    </row>
    <row r="11739">
      <c r="X11739" t="inlineStr">
        <is>
          <t>L0183722</t>
        </is>
      </c>
      <c r="Y11739" t="inlineStr">
        <is>
          <t>2025-12-21</t>
        </is>
      </c>
      <c r="Z11739" t="inlineStr">
        <is>
          <t>home_use</t>
        </is>
      </c>
      <c r="AA11739" t="inlineStr">
        <is>
          <t>IMP00950</t>
        </is>
      </c>
      <c r="AC11739" s="32" t="n">
        <v>1225674.49</v>
      </c>
      <c r="AD11739" s="32" t="n">
        <v>159337.68</v>
      </c>
      <c r="AE11739" s="35">
        <f>(LEFT(Y11739,4)-Parameters!$B$23)*12+MID(Y11739,6,2)-Parameters!$B$24+1</f>
        <v/>
      </c>
    </row>
    <row r="11740">
      <c r="X11740" t="inlineStr">
        <is>
          <t>L0183723</t>
        </is>
      </c>
      <c r="Y11740" t="inlineStr">
        <is>
          <t>2025-12-21</t>
        </is>
      </c>
      <c r="Z11740" t="inlineStr">
        <is>
          <t>home_use</t>
        </is>
      </c>
      <c r="AA11740" t="inlineStr">
        <is>
          <t>IMP00950</t>
        </is>
      </c>
      <c r="AC11740" s="32" t="n">
        <v>1510912.14</v>
      </c>
      <c r="AD11740" s="32" t="n">
        <v>196418.58</v>
      </c>
      <c r="AE11740" s="35">
        <f>(LEFT(Y11740,4)-Parameters!$B$23)*12+MID(Y11740,6,2)-Parameters!$B$24+1</f>
        <v/>
      </c>
    </row>
    <row r="11741">
      <c r="X11741" t="inlineStr">
        <is>
          <t>L0183725</t>
        </is>
      </c>
      <c r="Y11741" t="inlineStr">
        <is>
          <t>2025-12-21</t>
        </is>
      </c>
      <c r="Z11741" t="inlineStr">
        <is>
          <t>warehouse_out</t>
        </is>
      </c>
      <c r="AA11741" t="inlineStr">
        <is>
          <t>IMP00950</t>
        </is>
      </c>
      <c r="AC11741" s="32" t="n">
        <v>1672374.58</v>
      </c>
      <c r="AD11741" s="32" t="n">
        <v>217408.7</v>
      </c>
      <c r="AE11741" s="35">
        <f>(LEFT(Y11741,4)-Parameters!$B$23)*12+MID(Y11741,6,2)-Parameters!$B$24+1</f>
        <v/>
      </c>
    </row>
    <row r="11742">
      <c r="X11742" t="inlineStr">
        <is>
          <t>L0183944</t>
        </is>
      </c>
      <c r="Y11742" t="inlineStr">
        <is>
          <t>2025-12-22</t>
        </is>
      </c>
      <c r="Z11742" t="inlineStr">
        <is>
          <t>home_use</t>
        </is>
      </c>
      <c r="AA11742" t="inlineStr">
        <is>
          <t>IMP00950</t>
        </is>
      </c>
      <c r="AC11742" s="32" t="n">
        <v>1046821.26</v>
      </c>
      <c r="AD11742" s="32" t="n">
        <v>136086.76</v>
      </c>
      <c r="AE11742" s="35">
        <f>(LEFT(Y11742,4)-Parameters!$B$23)*12+MID(Y11742,6,2)-Parameters!$B$24+1</f>
        <v/>
      </c>
    </row>
    <row r="11743">
      <c r="X11743" t="inlineStr">
        <is>
          <t>L0183946</t>
        </is>
      </c>
      <c r="Y11743" t="inlineStr">
        <is>
          <t>2025-12-22</t>
        </is>
      </c>
      <c r="Z11743" t="inlineStr">
        <is>
          <t>home_use</t>
        </is>
      </c>
      <c r="AA11743" t="inlineStr">
        <is>
          <t>IMP00950</t>
        </is>
      </c>
      <c r="AC11743" s="32" t="n">
        <v>1643061.07</v>
      </c>
      <c r="AD11743" s="32" t="n">
        <v>213597.94</v>
      </c>
      <c r="AE11743" s="35">
        <f>(LEFT(Y11743,4)-Parameters!$B$23)*12+MID(Y11743,6,2)-Parameters!$B$24+1</f>
        <v/>
      </c>
    </row>
    <row r="11744">
      <c r="X11744" t="inlineStr">
        <is>
          <t>L0183947</t>
        </is>
      </c>
      <c r="Y11744" t="inlineStr">
        <is>
          <t>2025-12-22</t>
        </is>
      </c>
      <c r="Z11744" t="inlineStr">
        <is>
          <t>home_use</t>
        </is>
      </c>
      <c r="AA11744" t="inlineStr">
        <is>
          <t>IMP00950</t>
        </is>
      </c>
      <c r="AC11744" s="32" t="n">
        <v>1738399.64</v>
      </c>
      <c r="AD11744" s="32" t="n">
        <v>225991.95</v>
      </c>
      <c r="AE11744" s="35">
        <f>(LEFT(Y11744,4)-Parameters!$B$23)*12+MID(Y11744,6,2)-Parameters!$B$24+1</f>
        <v/>
      </c>
    </row>
    <row r="11745">
      <c r="X11745" t="inlineStr">
        <is>
          <t>L0183948</t>
        </is>
      </c>
      <c r="Y11745" t="inlineStr">
        <is>
          <t>2025-12-22</t>
        </is>
      </c>
      <c r="Z11745" t="inlineStr">
        <is>
          <t>home_use</t>
        </is>
      </c>
      <c r="AA11745" t="inlineStr">
        <is>
          <t>IMP00950</t>
        </is>
      </c>
      <c r="AC11745" s="32" t="n">
        <v>759561.3100000001</v>
      </c>
      <c r="AD11745" s="32" t="n">
        <v>98742.97</v>
      </c>
      <c r="AE11745" s="35">
        <f>(LEFT(Y11745,4)-Parameters!$B$23)*12+MID(Y11745,6,2)-Parameters!$B$24+1</f>
        <v/>
      </c>
    </row>
    <row r="11746">
      <c r="X11746" t="inlineStr">
        <is>
          <t>L0183950</t>
        </is>
      </c>
      <c r="Y11746" t="inlineStr">
        <is>
          <t>2025-12-22</t>
        </is>
      </c>
      <c r="Z11746" t="inlineStr">
        <is>
          <t>home_use</t>
        </is>
      </c>
      <c r="AA11746" t="inlineStr">
        <is>
          <t>IMP00950</t>
        </is>
      </c>
      <c r="AC11746" s="32" t="n">
        <v>1410713.65</v>
      </c>
      <c r="AD11746" s="32" t="n">
        <v>183392.77</v>
      </c>
      <c r="AE11746" s="35">
        <f>(LEFT(Y11746,4)-Parameters!$B$23)*12+MID(Y11746,6,2)-Parameters!$B$24+1</f>
        <v/>
      </c>
    </row>
    <row r="11747">
      <c r="X11747" t="inlineStr">
        <is>
          <t>L0184186</t>
        </is>
      </c>
      <c r="Y11747" t="inlineStr">
        <is>
          <t>2025-12-23</t>
        </is>
      </c>
      <c r="Z11747" t="inlineStr">
        <is>
          <t>home_use</t>
        </is>
      </c>
      <c r="AA11747" t="inlineStr">
        <is>
          <t>IMP00950</t>
        </is>
      </c>
      <c r="AC11747" s="32" t="n">
        <v>3743158.44</v>
      </c>
      <c r="AD11747" s="32" t="n">
        <v>486610.6</v>
      </c>
      <c r="AE11747" s="35">
        <f>(LEFT(Y11747,4)-Parameters!$B$23)*12+MID(Y11747,6,2)-Parameters!$B$24+1</f>
        <v/>
      </c>
    </row>
    <row r="11748">
      <c r="X11748" t="inlineStr">
        <is>
          <t>L0184187</t>
        </is>
      </c>
      <c r="Y11748" t="inlineStr">
        <is>
          <t>2025-12-23</t>
        </is>
      </c>
      <c r="Z11748" t="inlineStr">
        <is>
          <t>warehouse_out</t>
        </is>
      </c>
      <c r="AA11748" t="inlineStr">
        <is>
          <t>IMP00950</t>
        </is>
      </c>
      <c r="AC11748" s="32" t="n">
        <v>1708362.78</v>
      </c>
      <c r="AD11748" s="32" t="n">
        <v>222087.16</v>
      </c>
      <c r="AE11748" s="35">
        <f>(LEFT(Y11748,4)-Parameters!$B$23)*12+MID(Y11748,6,2)-Parameters!$B$24+1</f>
        <v/>
      </c>
    </row>
    <row r="11749">
      <c r="X11749" t="inlineStr">
        <is>
          <t>L0184412</t>
        </is>
      </c>
      <c r="Y11749" t="inlineStr">
        <is>
          <t>2025-12-24</t>
        </is>
      </c>
      <c r="Z11749" t="inlineStr">
        <is>
          <t>home_use</t>
        </is>
      </c>
      <c r="AA11749" t="inlineStr">
        <is>
          <t>IMP00950</t>
        </is>
      </c>
      <c r="AC11749" s="32" t="n">
        <v>3581105.88</v>
      </c>
      <c r="AD11749" s="32" t="n">
        <v>465543.76</v>
      </c>
      <c r="AE11749" s="35">
        <f>(LEFT(Y11749,4)-Parameters!$B$23)*12+MID(Y11749,6,2)-Parameters!$B$24+1</f>
        <v/>
      </c>
    </row>
    <row r="11750">
      <c r="X11750" t="inlineStr">
        <is>
          <t>L0184413</t>
        </is>
      </c>
      <c r="Y11750" t="inlineStr">
        <is>
          <t>2025-12-24</t>
        </is>
      </c>
      <c r="Z11750" t="inlineStr">
        <is>
          <t>home_use</t>
        </is>
      </c>
      <c r="AA11750" t="inlineStr">
        <is>
          <t>IMP00950</t>
        </is>
      </c>
      <c r="AC11750" s="32" t="n">
        <v>3465971.36</v>
      </c>
      <c r="AD11750" s="32" t="n">
        <v>450576.28</v>
      </c>
      <c r="AE11750" s="35">
        <f>(LEFT(Y11750,4)-Parameters!$B$23)*12+MID(Y11750,6,2)-Parameters!$B$24+1</f>
        <v/>
      </c>
    </row>
    <row r="11751">
      <c r="X11751" t="inlineStr">
        <is>
          <t>L0184660</t>
        </is>
      </c>
      <c r="Y11751" t="inlineStr">
        <is>
          <t>2025-12-25</t>
        </is>
      </c>
      <c r="Z11751" t="inlineStr">
        <is>
          <t>home_use</t>
        </is>
      </c>
      <c r="AA11751" t="inlineStr">
        <is>
          <t>IMP00950</t>
        </is>
      </c>
      <c r="AC11751" s="32" t="n">
        <v>378006.55</v>
      </c>
      <c r="AD11751" s="32" t="n">
        <v>44226.77</v>
      </c>
      <c r="AE11751" s="35">
        <f>(LEFT(Y11751,4)-Parameters!$B$23)*12+MID(Y11751,6,2)-Parameters!$B$24+1</f>
        <v/>
      </c>
    </row>
    <row r="11752">
      <c r="X11752" t="inlineStr">
        <is>
          <t>L0184661</t>
        </is>
      </c>
      <c r="Y11752" t="inlineStr">
        <is>
          <t>2025-12-25</t>
        </is>
      </c>
      <c r="Z11752" t="inlineStr">
        <is>
          <t>home_use</t>
        </is>
      </c>
      <c r="AA11752" t="inlineStr">
        <is>
          <t>IMP00950</t>
        </is>
      </c>
      <c r="AC11752" s="32" t="n">
        <v>958977.33</v>
      </c>
      <c r="AD11752" s="32" t="n">
        <v>124667.05</v>
      </c>
      <c r="AE11752" s="35">
        <f>(LEFT(Y11752,4)-Parameters!$B$23)*12+MID(Y11752,6,2)-Parameters!$B$24+1</f>
        <v/>
      </c>
    </row>
    <row r="11753">
      <c r="X11753" t="inlineStr">
        <is>
          <t>L0184872</t>
        </is>
      </c>
      <c r="Y11753" t="inlineStr">
        <is>
          <t>2025-12-26</t>
        </is>
      </c>
      <c r="Z11753" t="inlineStr">
        <is>
          <t>home_use</t>
        </is>
      </c>
      <c r="AA11753" t="inlineStr">
        <is>
          <t>IMP00950</t>
        </is>
      </c>
      <c r="AC11753" s="32" t="n">
        <v>1522955.28</v>
      </c>
      <c r="AD11753" s="32" t="n">
        <v>197984.19</v>
      </c>
      <c r="AE11753" s="35">
        <f>(LEFT(Y11753,4)-Parameters!$B$23)*12+MID(Y11753,6,2)-Parameters!$B$24+1</f>
        <v/>
      </c>
    </row>
    <row r="11754">
      <c r="X11754" t="inlineStr">
        <is>
          <t>L0185097</t>
        </is>
      </c>
      <c r="Y11754" t="inlineStr">
        <is>
          <t>2025-12-27</t>
        </is>
      </c>
      <c r="Z11754" t="inlineStr">
        <is>
          <t>home_use</t>
        </is>
      </c>
      <c r="AA11754" t="inlineStr">
        <is>
          <t>IMP00950</t>
        </is>
      </c>
      <c r="AC11754" s="32" t="n">
        <v>374217.53</v>
      </c>
      <c r="AD11754" s="32" t="n">
        <v>46777.19</v>
      </c>
      <c r="AE11754" s="35">
        <f>(LEFT(Y11754,4)-Parameters!$B$23)*12+MID(Y11754,6,2)-Parameters!$B$24+1</f>
        <v/>
      </c>
    </row>
    <row r="11755">
      <c r="X11755" t="inlineStr">
        <is>
          <t>L0185098</t>
        </is>
      </c>
      <c r="Y11755" t="inlineStr">
        <is>
          <t>2025-12-27</t>
        </is>
      </c>
      <c r="Z11755" t="inlineStr">
        <is>
          <t>home_use</t>
        </is>
      </c>
      <c r="AA11755" t="inlineStr">
        <is>
          <t>IMP00950</t>
        </is>
      </c>
      <c r="AC11755" s="32" t="n">
        <v>490260.69</v>
      </c>
      <c r="AD11755" s="32" t="n">
        <v>57360.5</v>
      </c>
      <c r="AE11755" s="35">
        <f>(LEFT(Y11755,4)-Parameters!$B$23)*12+MID(Y11755,6,2)-Parameters!$B$24+1</f>
        <v/>
      </c>
    </row>
    <row r="11756">
      <c r="X11756" t="inlineStr">
        <is>
          <t>L0185560</t>
        </is>
      </c>
      <c r="Y11756" t="inlineStr">
        <is>
          <t>2026-01-01</t>
        </is>
      </c>
      <c r="Z11756" t="inlineStr">
        <is>
          <t>home_use</t>
        </is>
      </c>
      <c r="AA11756" t="inlineStr">
        <is>
          <t>IMP00950</t>
        </is>
      </c>
      <c r="AC11756" s="32" t="n">
        <v>793321.41</v>
      </c>
      <c r="AD11756" s="32" t="n">
        <v>92818.61</v>
      </c>
      <c r="AE11756" s="35">
        <f>(LEFT(Y11756,4)-Parameters!$B$23)*12+MID(Y11756,6,2)-Parameters!$B$24+1</f>
        <v/>
      </c>
    </row>
    <row r="11757">
      <c r="X11757" t="inlineStr">
        <is>
          <t>L0185561</t>
        </is>
      </c>
      <c r="Y11757" t="inlineStr">
        <is>
          <t>2026-01-01</t>
        </is>
      </c>
      <c r="Z11757" t="inlineStr">
        <is>
          <t>home_use</t>
        </is>
      </c>
      <c r="AA11757" t="inlineStr">
        <is>
          <t>IMP00950</t>
        </is>
      </c>
      <c r="AC11757" s="32" t="n">
        <v>771030.98</v>
      </c>
      <c r="AD11757" s="32" t="n">
        <v>90210.63</v>
      </c>
      <c r="AE11757" s="35">
        <f>(LEFT(Y11757,4)-Parameters!$B$23)*12+MID(Y11757,6,2)-Parameters!$B$24+1</f>
        <v/>
      </c>
    </row>
    <row r="11758">
      <c r="X11758" t="inlineStr">
        <is>
          <t>L0185824</t>
        </is>
      </c>
      <c r="Y11758" t="inlineStr">
        <is>
          <t>2026-01-02</t>
        </is>
      </c>
      <c r="Z11758" t="inlineStr">
        <is>
          <t>home_use</t>
        </is>
      </c>
      <c r="AA11758" t="inlineStr">
        <is>
          <t>IMP00950</t>
        </is>
      </c>
      <c r="AC11758" s="32" t="n">
        <v>749990.49</v>
      </c>
      <c r="AD11758" s="32" t="n">
        <v>97498.75999999999</v>
      </c>
      <c r="AE11758" s="35">
        <f>(LEFT(Y11758,4)-Parameters!$B$23)*12+MID(Y11758,6,2)-Parameters!$B$24+1</f>
        <v/>
      </c>
    </row>
    <row r="11759">
      <c r="X11759" t="inlineStr">
        <is>
          <t>L0185825</t>
        </is>
      </c>
      <c r="Y11759" t="inlineStr">
        <is>
          <t>2026-01-02</t>
        </is>
      </c>
      <c r="Z11759" t="inlineStr">
        <is>
          <t>home_use</t>
        </is>
      </c>
      <c r="AA11759" t="inlineStr">
        <is>
          <t>IMP00950</t>
        </is>
      </c>
      <c r="AC11759" s="32" t="n">
        <v>809099.36</v>
      </c>
      <c r="AD11759" s="32" t="n">
        <v>105182.92</v>
      </c>
      <c r="AE11759" s="35">
        <f>(LEFT(Y11759,4)-Parameters!$B$23)*12+MID(Y11759,6,2)-Parameters!$B$24+1</f>
        <v/>
      </c>
    </row>
    <row r="11760">
      <c r="X11760" t="inlineStr">
        <is>
          <t>L0185826</t>
        </is>
      </c>
      <c r="Y11760" t="inlineStr">
        <is>
          <t>2026-01-02</t>
        </is>
      </c>
      <c r="Z11760" t="inlineStr">
        <is>
          <t>home_use</t>
        </is>
      </c>
      <c r="AA11760" t="inlineStr">
        <is>
          <t>IMP00950</t>
        </is>
      </c>
      <c r="AC11760" s="32" t="n">
        <v>1445692.91</v>
      </c>
      <c r="AD11760" s="32" t="n">
        <v>180711.61</v>
      </c>
      <c r="AE11760" s="35">
        <f>(LEFT(Y11760,4)-Parameters!$B$23)*12+MID(Y11760,6,2)-Parameters!$B$24+1</f>
        <v/>
      </c>
    </row>
    <row r="11761">
      <c r="X11761" t="inlineStr">
        <is>
          <t>L0186320</t>
        </is>
      </c>
      <c r="Y11761" t="inlineStr">
        <is>
          <t>2026-01-04</t>
        </is>
      </c>
      <c r="Z11761" t="inlineStr">
        <is>
          <t>home_use</t>
        </is>
      </c>
      <c r="AA11761" t="inlineStr">
        <is>
          <t>IMP00950</t>
        </is>
      </c>
      <c r="AC11761" s="32" t="n">
        <v>1351022</v>
      </c>
      <c r="AD11761" s="32" t="n">
        <v>175632.86</v>
      </c>
      <c r="AE11761" s="35">
        <f>(LEFT(Y11761,4)-Parameters!$B$23)*12+MID(Y11761,6,2)-Parameters!$B$24+1</f>
        <v/>
      </c>
    </row>
    <row r="11762">
      <c r="X11762" t="inlineStr">
        <is>
          <t>L0186589</t>
        </is>
      </c>
      <c r="Y11762" t="inlineStr">
        <is>
          <t>2026-01-05</t>
        </is>
      </c>
      <c r="Z11762" t="inlineStr">
        <is>
          <t>home_use</t>
        </is>
      </c>
      <c r="AA11762" t="inlineStr">
        <is>
          <t>IMP00950</t>
        </is>
      </c>
      <c r="AC11762" s="32" t="n">
        <v>743135.84</v>
      </c>
      <c r="AD11762" s="32" t="n">
        <v>92891.98</v>
      </c>
      <c r="AE11762" s="35">
        <f>(LEFT(Y11762,4)-Parameters!$B$23)*12+MID(Y11762,6,2)-Parameters!$B$24+1</f>
        <v/>
      </c>
    </row>
    <row r="11763">
      <c r="X11763" t="inlineStr">
        <is>
          <t>L0186590</t>
        </is>
      </c>
      <c r="Y11763" t="inlineStr">
        <is>
          <t>2026-01-05</t>
        </is>
      </c>
      <c r="Z11763" t="inlineStr">
        <is>
          <t>home_use</t>
        </is>
      </c>
      <c r="AA11763" t="inlineStr">
        <is>
          <t>IMP00950</t>
        </is>
      </c>
      <c r="AC11763" s="32" t="n">
        <v>745854.26</v>
      </c>
      <c r="AD11763" s="32" t="n">
        <v>96961.05</v>
      </c>
      <c r="AE11763" s="35">
        <f>(LEFT(Y11763,4)-Parameters!$B$23)*12+MID(Y11763,6,2)-Parameters!$B$24+1</f>
        <v/>
      </c>
    </row>
    <row r="11764">
      <c r="X11764" t="inlineStr">
        <is>
          <t>L0186592</t>
        </is>
      </c>
      <c r="Y11764" t="inlineStr">
        <is>
          <t>2026-01-05</t>
        </is>
      </c>
      <c r="Z11764" t="inlineStr">
        <is>
          <t>home_use</t>
        </is>
      </c>
      <c r="AA11764" t="inlineStr">
        <is>
          <t>IMP00950</t>
        </is>
      </c>
      <c r="AC11764" s="32" t="n">
        <v>1618872.88</v>
      </c>
      <c r="AD11764" s="32" t="n">
        <v>210453.47</v>
      </c>
      <c r="AE11764" s="35">
        <f>(LEFT(Y11764,4)-Parameters!$B$23)*12+MID(Y11764,6,2)-Parameters!$B$24+1</f>
        <v/>
      </c>
    </row>
    <row r="11765">
      <c r="X11765" t="inlineStr">
        <is>
          <t>L0186593</t>
        </is>
      </c>
      <c r="Y11765" t="inlineStr">
        <is>
          <t>2026-01-05</t>
        </is>
      </c>
      <c r="Z11765" t="inlineStr">
        <is>
          <t>home_use</t>
        </is>
      </c>
      <c r="AA11765" t="inlineStr">
        <is>
          <t>IMP00950</t>
        </is>
      </c>
      <c r="AC11765" s="32" t="n">
        <v>2945350.57</v>
      </c>
      <c r="AD11765" s="32" t="n">
        <v>359332.77</v>
      </c>
      <c r="AE11765" s="35">
        <f>(LEFT(Y11765,4)-Parameters!$B$23)*12+MID(Y11765,6,2)-Parameters!$B$24+1</f>
        <v/>
      </c>
    </row>
    <row r="11766">
      <c r="X11766" t="inlineStr">
        <is>
          <t>L0186594</t>
        </is>
      </c>
      <c r="Y11766" t="inlineStr">
        <is>
          <t>2026-01-05</t>
        </is>
      </c>
      <c r="Z11766" t="inlineStr">
        <is>
          <t>home_use</t>
        </is>
      </c>
      <c r="AA11766" t="inlineStr">
        <is>
          <t>IMP00950</t>
        </is>
      </c>
      <c r="AC11766" s="32" t="n">
        <v>1725660.37</v>
      </c>
      <c r="AD11766" s="32" t="n">
        <v>224335.85</v>
      </c>
      <c r="AE11766" s="35">
        <f>(LEFT(Y11766,4)-Parameters!$B$23)*12+MID(Y11766,6,2)-Parameters!$B$24+1</f>
        <v/>
      </c>
    </row>
    <row r="11767">
      <c r="X11767" t="inlineStr">
        <is>
          <t>L0186595</t>
        </is>
      </c>
      <c r="Y11767" t="inlineStr">
        <is>
          <t>2026-01-05</t>
        </is>
      </c>
      <c r="Z11767" t="inlineStr">
        <is>
          <t>home_use</t>
        </is>
      </c>
      <c r="AA11767" t="inlineStr">
        <is>
          <t>IMP00950</t>
        </is>
      </c>
      <c r="AC11767" s="32" t="n">
        <v>1026194.55</v>
      </c>
      <c r="AD11767" s="32" t="n">
        <v>120064.76</v>
      </c>
      <c r="AE11767" s="35">
        <f>(LEFT(Y11767,4)-Parameters!$B$23)*12+MID(Y11767,6,2)-Parameters!$B$24+1</f>
        <v/>
      </c>
    </row>
    <row r="11768">
      <c r="X11768" t="inlineStr">
        <is>
          <t>L0186832</t>
        </is>
      </c>
      <c r="Y11768" t="inlineStr">
        <is>
          <t>2026-01-06</t>
        </is>
      </c>
      <c r="Z11768" t="inlineStr">
        <is>
          <t>home_use</t>
        </is>
      </c>
      <c r="AA11768" t="inlineStr">
        <is>
          <t>IMP00950</t>
        </is>
      </c>
      <c r="AC11768" s="32" t="n">
        <v>479194.28</v>
      </c>
      <c r="AD11768" s="32" t="n">
        <v>59899.29</v>
      </c>
      <c r="AE11768" s="35">
        <f>(LEFT(Y11768,4)-Parameters!$B$23)*12+MID(Y11768,6,2)-Parameters!$B$24+1</f>
        <v/>
      </c>
    </row>
    <row r="11769">
      <c r="X11769" t="inlineStr">
        <is>
          <t>L0187079</t>
        </is>
      </c>
      <c r="Y11769" t="inlineStr">
        <is>
          <t>2026-01-07</t>
        </is>
      </c>
      <c r="Z11769" t="inlineStr">
        <is>
          <t>home_use</t>
        </is>
      </c>
      <c r="AA11769" t="inlineStr">
        <is>
          <t>IMP00950</t>
        </is>
      </c>
      <c r="AC11769" s="32" t="n">
        <v>659290.4</v>
      </c>
      <c r="AD11769" s="32" t="n">
        <v>82411.3</v>
      </c>
      <c r="AE11769" s="35">
        <f>(LEFT(Y11769,4)-Parameters!$B$23)*12+MID(Y11769,6,2)-Parameters!$B$24+1</f>
        <v/>
      </c>
    </row>
    <row r="11770">
      <c r="X11770" t="inlineStr">
        <is>
          <t>L0187081</t>
        </is>
      </c>
      <c r="Y11770" t="inlineStr">
        <is>
          <t>2026-01-07</t>
        </is>
      </c>
      <c r="Z11770" t="inlineStr">
        <is>
          <t>home_use</t>
        </is>
      </c>
      <c r="AA11770" t="inlineStr">
        <is>
          <t>IMP00950</t>
        </is>
      </c>
      <c r="AC11770" s="32" t="n">
        <v>180732.65</v>
      </c>
      <c r="AD11770" s="32" t="n">
        <v>21145.72</v>
      </c>
      <c r="AE11770" s="35">
        <f>(LEFT(Y11770,4)-Parameters!$B$23)*12+MID(Y11770,6,2)-Parameters!$B$24+1</f>
        <v/>
      </c>
    </row>
    <row r="11771">
      <c r="X11771" t="inlineStr">
        <is>
          <t>L0187345</t>
        </is>
      </c>
      <c r="Y11771" t="inlineStr">
        <is>
          <t>2026-01-08</t>
        </is>
      </c>
      <c r="Z11771" t="inlineStr">
        <is>
          <t>home_use</t>
        </is>
      </c>
      <c r="AA11771" t="inlineStr">
        <is>
          <t>IMP00950</t>
        </is>
      </c>
      <c r="AC11771" s="32" t="n">
        <v>777836.88</v>
      </c>
      <c r="AD11771" s="32" t="n">
        <v>101118.79</v>
      </c>
      <c r="AE11771" s="35">
        <f>(LEFT(Y11771,4)-Parameters!$B$23)*12+MID(Y11771,6,2)-Parameters!$B$24+1</f>
        <v/>
      </c>
    </row>
    <row r="11772">
      <c r="X11772" t="inlineStr">
        <is>
          <t>L0187346</t>
        </is>
      </c>
      <c r="Y11772" t="inlineStr">
        <is>
          <t>2026-01-08</t>
        </is>
      </c>
      <c r="Z11772" t="inlineStr">
        <is>
          <t>home_use</t>
        </is>
      </c>
      <c r="AA11772" t="inlineStr">
        <is>
          <t>IMP00950</t>
        </is>
      </c>
      <c r="AC11772" s="32" t="n">
        <v>824031.59</v>
      </c>
      <c r="AD11772" s="32" t="n">
        <v>107124.11</v>
      </c>
      <c r="AE11772" s="35">
        <f>(LEFT(Y11772,4)-Parameters!$B$23)*12+MID(Y11772,6,2)-Parameters!$B$24+1</f>
        <v/>
      </c>
    </row>
    <row r="11773">
      <c r="X11773" t="inlineStr">
        <is>
          <t>L0187347</t>
        </is>
      </c>
      <c r="Y11773" t="inlineStr">
        <is>
          <t>2026-01-08</t>
        </is>
      </c>
      <c r="Z11773" t="inlineStr">
        <is>
          <t>home_use</t>
        </is>
      </c>
      <c r="AA11773" t="inlineStr">
        <is>
          <t>IMP00950</t>
        </is>
      </c>
      <c r="AC11773" s="32" t="n">
        <v>2938515.77</v>
      </c>
      <c r="AD11773" s="32" t="n">
        <v>382007.05</v>
      </c>
      <c r="AE11773" s="35">
        <f>(LEFT(Y11773,4)-Parameters!$B$23)*12+MID(Y11773,6,2)-Parameters!$B$24+1</f>
        <v/>
      </c>
    </row>
    <row r="11774">
      <c r="X11774" t="inlineStr">
        <is>
          <t>L0187348</t>
        </is>
      </c>
      <c r="Y11774" t="inlineStr">
        <is>
          <t>2026-01-08</t>
        </is>
      </c>
      <c r="Z11774" t="inlineStr">
        <is>
          <t>home_use</t>
        </is>
      </c>
      <c r="AA11774" t="inlineStr">
        <is>
          <t>IMP00950</t>
        </is>
      </c>
      <c r="AC11774" s="32" t="n">
        <v>2190736.47</v>
      </c>
      <c r="AD11774" s="32" t="n">
        <v>267269.85</v>
      </c>
      <c r="AE11774" s="35">
        <f>(LEFT(Y11774,4)-Parameters!$B$23)*12+MID(Y11774,6,2)-Parameters!$B$24+1</f>
        <v/>
      </c>
    </row>
    <row r="11775">
      <c r="X11775" t="inlineStr">
        <is>
          <t>L0187349</t>
        </is>
      </c>
      <c r="Y11775" t="inlineStr">
        <is>
          <t>2026-01-08</t>
        </is>
      </c>
      <c r="Z11775" t="inlineStr">
        <is>
          <t>home_use</t>
        </is>
      </c>
      <c r="AA11775" t="inlineStr">
        <is>
          <t>IMP00950</t>
        </is>
      </c>
      <c r="AC11775" s="32" t="n">
        <v>1857291.6</v>
      </c>
      <c r="AD11775" s="32" t="n">
        <v>241447.91</v>
      </c>
      <c r="AE11775" s="35">
        <f>(LEFT(Y11775,4)-Parameters!$B$23)*12+MID(Y11775,6,2)-Parameters!$B$24+1</f>
        <v/>
      </c>
    </row>
    <row r="11776">
      <c r="X11776" t="inlineStr">
        <is>
          <t>L0187605</t>
        </is>
      </c>
      <c r="Y11776" t="inlineStr">
        <is>
          <t>2026-01-09</t>
        </is>
      </c>
      <c r="Z11776" t="inlineStr">
        <is>
          <t>home_use</t>
        </is>
      </c>
      <c r="AA11776" t="inlineStr">
        <is>
          <t>IMP00950</t>
        </is>
      </c>
      <c r="AC11776" s="32" t="n">
        <v>860713.48</v>
      </c>
      <c r="AD11776" s="32" t="n">
        <v>111892.75</v>
      </c>
      <c r="AE11776" s="35">
        <f>(LEFT(Y11776,4)-Parameters!$B$23)*12+MID(Y11776,6,2)-Parameters!$B$24+1</f>
        <v/>
      </c>
    </row>
    <row r="11777">
      <c r="X11777" t="inlineStr">
        <is>
          <t>L0187606</t>
        </is>
      </c>
      <c r="Y11777" t="inlineStr">
        <is>
          <t>2026-01-09</t>
        </is>
      </c>
      <c r="Z11777" t="inlineStr">
        <is>
          <t>home_use</t>
        </is>
      </c>
      <c r="AA11777" t="inlineStr">
        <is>
          <t>IMP00950</t>
        </is>
      </c>
      <c r="AC11777" s="32" t="n">
        <v>1684050.53</v>
      </c>
      <c r="AD11777" s="32" t="n">
        <v>218926.57</v>
      </c>
      <c r="AE11777" s="35">
        <f>(LEFT(Y11777,4)-Parameters!$B$23)*12+MID(Y11777,6,2)-Parameters!$B$24+1</f>
        <v/>
      </c>
    </row>
    <row r="11778">
      <c r="X11778" t="inlineStr">
        <is>
          <t>L0187888</t>
        </is>
      </c>
      <c r="Y11778" t="inlineStr">
        <is>
          <t>2026-01-10</t>
        </is>
      </c>
      <c r="Z11778" t="inlineStr">
        <is>
          <t>home_use</t>
        </is>
      </c>
      <c r="AA11778" t="inlineStr">
        <is>
          <t>IMP00950</t>
        </is>
      </c>
      <c r="AC11778" s="32" t="n">
        <v>1598397.29</v>
      </c>
      <c r="AD11778" s="32" t="n">
        <v>207791.65</v>
      </c>
      <c r="AE11778" s="35">
        <f>(LEFT(Y11778,4)-Parameters!$B$23)*12+MID(Y11778,6,2)-Parameters!$B$24+1</f>
        <v/>
      </c>
    </row>
    <row r="11779">
      <c r="X11779" t="inlineStr">
        <is>
          <t>L0187889</t>
        </is>
      </c>
      <c r="Y11779" t="inlineStr">
        <is>
          <t>2026-01-10</t>
        </is>
      </c>
      <c r="Z11779" t="inlineStr">
        <is>
          <t>home_use</t>
        </is>
      </c>
      <c r="AA11779" t="inlineStr">
        <is>
          <t>IMP00950</t>
        </is>
      </c>
      <c r="AC11779" s="32" t="n">
        <v>647916.36</v>
      </c>
      <c r="AD11779" s="32" t="n">
        <v>75806.21000000001</v>
      </c>
      <c r="AE11779" s="35">
        <f>(LEFT(Y11779,4)-Parameters!$B$23)*12+MID(Y11779,6,2)-Parameters!$B$24+1</f>
        <v/>
      </c>
    </row>
    <row r="11780">
      <c r="X11780" t="inlineStr">
        <is>
          <t>L0188143</t>
        </is>
      </c>
      <c r="Y11780" t="inlineStr">
        <is>
          <t>2026-01-11</t>
        </is>
      </c>
      <c r="Z11780" t="inlineStr">
        <is>
          <t>home_use</t>
        </is>
      </c>
      <c r="AA11780" t="inlineStr">
        <is>
          <t>IMP00950</t>
        </is>
      </c>
      <c r="AC11780" s="32" t="n">
        <v>1251725.77</v>
      </c>
      <c r="AD11780" s="32" t="n">
        <v>146451.91</v>
      </c>
      <c r="AE11780" s="35">
        <f>(LEFT(Y11780,4)-Parameters!$B$23)*12+MID(Y11780,6,2)-Parameters!$B$24+1</f>
        <v/>
      </c>
    </row>
    <row r="11781">
      <c r="X11781" t="inlineStr">
        <is>
          <t>L0188144</t>
        </is>
      </c>
      <c r="Y11781" t="inlineStr">
        <is>
          <t>2026-01-11</t>
        </is>
      </c>
      <c r="Z11781" t="inlineStr">
        <is>
          <t>home_use</t>
        </is>
      </c>
      <c r="AA11781" t="inlineStr">
        <is>
          <t>IMP00950</t>
        </is>
      </c>
      <c r="AC11781" s="32" t="n">
        <v>350480.46</v>
      </c>
      <c r="AD11781" s="32" t="n">
        <v>43810.06</v>
      </c>
      <c r="AE11781" s="35">
        <f>(LEFT(Y11781,4)-Parameters!$B$23)*12+MID(Y11781,6,2)-Parameters!$B$24+1</f>
        <v/>
      </c>
    </row>
    <row r="11782">
      <c r="X11782" t="inlineStr">
        <is>
          <t>L0188145</t>
        </is>
      </c>
      <c r="Y11782" t="inlineStr">
        <is>
          <t>2026-01-11</t>
        </is>
      </c>
      <c r="Z11782" t="inlineStr">
        <is>
          <t>home_use</t>
        </is>
      </c>
      <c r="AA11782" t="inlineStr">
        <is>
          <t>IMP00950</t>
        </is>
      </c>
      <c r="AC11782" s="32" t="n">
        <v>920819.1800000001</v>
      </c>
      <c r="AD11782" s="32" t="n">
        <v>107735.84</v>
      </c>
      <c r="AE11782" s="35">
        <f>(LEFT(Y11782,4)-Parameters!$B$23)*12+MID(Y11782,6,2)-Parameters!$B$24+1</f>
        <v/>
      </c>
    </row>
    <row r="11783">
      <c r="X11783" t="inlineStr">
        <is>
          <t>L0188146</t>
        </is>
      </c>
      <c r="Y11783" t="inlineStr">
        <is>
          <t>2026-01-11</t>
        </is>
      </c>
      <c r="Z11783" t="inlineStr">
        <is>
          <t>home_use</t>
        </is>
      </c>
      <c r="AA11783" t="inlineStr">
        <is>
          <t>IMP00950</t>
        </is>
      </c>
      <c r="AC11783" s="32" t="n">
        <v>975902.13</v>
      </c>
      <c r="AD11783" s="32" t="n">
        <v>114180.55</v>
      </c>
      <c r="AE11783" s="35">
        <f>(LEFT(Y11783,4)-Parameters!$B$23)*12+MID(Y11783,6,2)-Parameters!$B$24+1</f>
        <v/>
      </c>
    </row>
    <row r="11784">
      <c r="X11784" t="inlineStr">
        <is>
          <t>L0188147</t>
        </is>
      </c>
      <c r="Y11784" t="inlineStr">
        <is>
          <t>2026-01-11</t>
        </is>
      </c>
      <c r="Z11784" t="inlineStr">
        <is>
          <t>home_use</t>
        </is>
      </c>
      <c r="AA11784" t="inlineStr">
        <is>
          <t>IMP00950</t>
        </is>
      </c>
      <c r="AC11784" s="32" t="n">
        <v>354746.51</v>
      </c>
      <c r="AD11784" s="32" t="n">
        <v>41505.34</v>
      </c>
      <c r="AE11784" s="35">
        <f>(LEFT(Y11784,4)-Parameters!$B$23)*12+MID(Y11784,6,2)-Parameters!$B$24+1</f>
        <v/>
      </c>
    </row>
    <row r="11785">
      <c r="X11785" t="inlineStr">
        <is>
          <t>L0188148</t>
        </is>
      </c>
      <c r="Y11785" t="inlineStr">
        <is>
          <t>2026-01-11</t>
        </is>
      </c>
      <c r="Z11785" t="inlineStr">
        <is>
          <t>home_use</t>
        </is>
      </c>
      <c r="AA11785" t="inlineStr">
        <is>
          <t>IMP00950</t>
        </is>
      </c>
      <c r="AC11785" s="32" t="n">
        <v>2415219.6</v>
      </c>
      <c r="AD11785" s="32" t="n">
        <v>313978.55</v>
      </c>
      <c r="AE11785" s="35">
        <f>(LEFT(Y11785,4)-Parameters!$B$23)*12+MID(Y11785,6,2)-Parameters!$B$24+1</f>
        <v/>
      </c>
    </row>
    <row r="11786">
      <c r="X11786" t="inlineStr">
        <is>
          <t>L0188149</t>
        </is>
      </c>
      <c r="Y11786" t="inlineStr">
        <is>
          <t>2026-01-11</t>
        </is>
      </c>
      <c r="Z11786" t="inlineStr">
        <is>
          <t>home_use</t>
        </is>
      </c>
      <c r="AA11786" t="inlineStr">
        <is>
          <t>IMP00950</t>
        </is>
      </c>
      <c r="AC11786" s="32" t="n">
        <v>837764.62</v>
      </c>
      <c r="AD11786" s="32" t="n">
        <v>108909.4</v>
      </c>
      <c r="AE11786" s="35">
        <f>(LEFT(Y11786,4)-Parameters!$B$23)*12+MID(Y11786,6,2)-Parameters!$B$24+1</f>
        <v/>
      </c>
    </row>
    <row r="11787">
      <c r="X11787" t="inlineStr">
        <is>
          <t>L0188392</t>
        </is>
      </c>
      <c r="Y11787" t="inlineStr">
        <is>
          <t>2026-01-12</t>
        </is>
      </c>
      <c r="Z11787" t="inlineStr">
        <is>
          <t>home_use</t>
        </is>
      </c>
      <c r="AA11787" t="inlineStr">
        <is>
          <t>IMP00950</t>
        </is>
      </c>
      <c r="AC11787" s="32" t="n">
        <v>214878.46</v>
      </c>
      <c r="AD11787" s="32" t="n">
        <v>27934.2</v>
      </c>
      <c r="AE11787" s="35">
        <f>(LEFT(Y11787,4)-Parameters!$B$23)*12+MID(Y11787,6,2)-Parameters!$B$24+1</f>
        <v/>
      </c>
    </row>
    <row r="11788">
      <c r="X11788" t="inlineStr">
        <is>
          <t>L0188393</t>
        </is>
      </c>
      <c r="Y11788" t="inlineStr">
        <is>
          <t>2026-01-12</t>
        </is>
      </c>
      <c r="Z11788" t="inlineStr">
        <is>
          <t>home_use</t>
        </is>
      </c>
      <c r="AA11788" t="inlineStr">
        <is>
          <t>IMP00950</t>
        </is>
      </c>
      <c r="AC11788" s="32" t="n">
        <v>337512.48</v>
      </c>
      <c r="AD11788" s="32" t="n">
        <v>39488.96</v>
      </c>
      <c r="AE11788" s="35">
        <f>(LEFT(Y11788,4)-Parameters!$B$23)*12+MID(Y11788,6,2)-Parameters!$B$24+1</f>
        <v/>
      </c>
    </row>
    <row r="11789">
      <c r="X11789" t="inlineStr">
        <is>
          <t>L0188394</t>
        </is>
      </c>
      <c r="Y11789" t="inlineStr">
        <is>
          <t>2026-01-12</t>
        </is>
      </c>
      <c r="Z11789" t="inlineStr">
        <is>
          <t>home_use</t>
        </is>
      </c>
      <c r="AA11789" t="inlineStr">
        <is>
          <t>IMP00950</t>
        </is>
      </c>
      <c r="AC11789" s="32" t="n">
        <v>352035.33</v>
      </c>
      <c r="AD11789" s="32" t="n">
        <v>41188.13</v>
      </c>
      <c r="AE11789" s="35">
        <f>(LEFT(Y11789,4)-Parameters!$B$23)*12+MID(Y11789,6,2)-Parameters!$B$24+1</f>
        <v/>
      </c>
    </row>
    <row r="11790">
      <c r="X11790" t="inlineStr">
        <is>
          <t>L0188649</t>
        </is>
      </c>
      <c r="Y11790" t="inlineStr">
        <is>
          <t>2026-01-13</t>
        </is>
      </c>
      <c r="Z11790" t="inlineStr">
        <is>
          <t>home_use</t>
        </is>
      </c>
      <c r="AA11790" t="inlineStr">
        <is>
          <t>IMP00950</t>
        </is>
      </c>
      <c r="AC11790" s="32" t="n">
        <v>1145289.23</v>
      </c>
      <c r="AD11790" s="32" t="n">
        <v>148887.6</v>
      </c>
      <c r="AE11790" s="35">
        <f>(LEFT(Y11790,4)-Parameters!$B$23)*12+MID(Y11790,6,2)-Parameters!$B$24+1</f>
        <v/>
      </c>
    </row>
    <row r="11791">
      <c r="X11791" t="inlineStr">
        <is>
          <t>L0188650</t>
        </is>
      </c>
      <c r="Y11791" t="inlineStr">
        <is>
          <t>2026-01-13</t>
        </is>
      </c>
      <c r="Z11791" t="inlineStr">
        <is>
          <t>home_use</t>
        </is>
      </c>
      <c r="AA11791" t="inlineStr">
        <is>
          <t>IMP00950</t>
        </is>
      </c>
      <c r="AC11791" s="32" t="n">
        <v>93566.67999999999</v>
      </c>
      <c r="AD11791" s="32" t="n">
        <v>10947.3</v>
      </c>
      <c r="AE11791" s="35">
        <f>(LEFT(Y11791,4)-Parameters!$B$23)*12+MID(Y11791,6,2)-Parameters!$B$24+1</f>
        <v/>
      </c>
    </row>
    <row r="11792">
      <c r="X11792" t="inlineStr">
        <is>
          <t>L0188893</t>
        </is>
      </c>
      <c r="Y11792" t="inlineStr">
        <is>
          <t>2026-01-14</t>
        </is>
      </c>
      <c r="Z11792" t="inlineStr">
        <is>
          <t>home_use</t>
        </is>
      </c>
      <c r="AA11792" t="inlineStr">
        <is>
          <t>IMP00950</t>
        </is>
      </c>
      <c r="AC11792" s="32" t="n">
        <v>2520105.67</v>
      </c>
      <c r="AD11792" s="32" t="n">
        <v>307452.89</v>
      </c>
      <c r="AE11792" s="35">
        <f>(LEFT(Y11792,4)-Parameters!$B$23)*12+MID(Y11792,6,2)-Parameters!$B$24+1</f>
        <v/>
      </c>
    </row>
    <row r="11793">
      <c r="X11793" t="inlineStr">
        <is>
          <t>L0188894</t>
        </is>
      </c>
      <c r="Y11793" t="inlineStr">
        <is>
          <t>2026-01-14</t>
        </is>
      </c>
      <c r="Z11793" t="inlineStr">
        <is>
          <t>home_use</t>
        </is>
      </c>
      <c r="AA11793" t="inlineStr">
        <is>
          <t>IMP00950</t>
        </is>
      </c>
      <c r="AC11793" s="32" t="n">
        <v>182179.75</v>
      </c>
      <c r="AD11793" s="32" t="n">
        <v>22772.47</v>
      </c>
      <c r="AE11793" s="35">
        <f>(LEFT(Y11793,4)-Parameters!$B$23)*12+MID(Y11793,6,2)-Parameters!$B$24+1</f>
        <v/>
      </c>
    </row>
    <row r="11794">
      <c r="X11794" t="inlineStr">
        <is>
          <t>L0188895</t>
        </is>
      </c>
      <c r="Y11794" t="inlineStr">
        <is>
          <t>2026-01-14</t>
        </is>
      </c>
      <c r="Z11794" t="inlineStr">
        <is>
          <t>home_use</t>
        </is>
      </c>
      <c r="AA11794" t="inlineStr">
        <is>
          <t>IMP00950</t>
        </is>
      </c>
      <c r="AC11794" s="32" t="n">
        <v>6613390.73</v>
      </c>
      <c r="AD11794" s="32" t="n">
        <v>859740.8</v>
      </c>
      <c r="AE11794" s="35">
        <f>(LEFT(Y11794,4)-Parameters!$B$23)*12+MID(Y11794,6,2)-Parameters!$B$24+1</f>
        <v/>
      </c>
    </row>
    <row r="11795">
      <c r="X11795" t="inlineStr">
        <is>
          <t>L0189422</t>
        </is>
      </c>
      <c r="Y11795" t="inlineStr">
        <is>
          <t>2026-01-16</t>
        </is>
      </c>
      <c r="Z11795" t="inlineStr">
        <is>
          <t>home_use</t>
        </is>
      </c>
      <c r="AA11795" t="inlineStr">
        <is>
          <t>IMP00950</t>
        </is>
      </c>
      <c r="AC11795" s="32" t="n">
        <v>732480.62</v>
      </c>
      <c r="AD11795" s="32" t="n">
        <v>95222.48</v>
      </c>
      <c r="AE11795" s="35">
        <f>(LEFT(Y11795,4)-Parameters!$B$23)*12+MID(Y11795,6,2)-Parameters!$B$24+1</f>
        <v/>
      </c>
    </row>
    <row r="11796">
      <c r="X11796" t="inlineStr">
        <is>
          <t>L0189423</t>
        </is>
      </c>
      <c r="Y11796" t="inlineStr">
        <is>
          <t>2026-01-16</t>
        </is>
      </c>
      <c r="Z11796" t="inlineStr">
        <is>
          <t>home_use</t>
        </is>
      </c>
      <c r="AA11796" t="inlineStr">
        <is>
          <t>IMP00950</t>
        </is>
      </c>
      <c r="AC11796" s="32" t="n">
        <v>664085.3</v>
      </c>
      <c r="AD11796" s="32" t="n">
        <v>77697.98</v>
      </c>
      <c r="AE11796" s="35">
        <f>(LEFT(Y11796,4)-Parameters!$B$23)*12+MID(Y11796,6,2)-Parameters!$B$24+1</f>
        <v/>
      </c>
    </row>
    <row r="11797">
      <c r="X11797" t="inlineStr">
        <is>
          <t>L0189424</t>
        </is>
      </c>
      <c r="Y11797" t="inlineStr">
        <is>
          <t>2026-01-16</t>
        </is>
      </c>
      <c r="Z11797" t="inlineStr">
        <is>
          <t>home_use</t>
        </is>
      </c>
      <c r="AA11797" t="inlineStr">
        <is>
          <t>IMP00950</t>
        </is>
      </c>
      <c r="AC11797" s="32" t="n">
        <v>2106799.51</v>
      </c>
      <c r="AD11797" s="32" t="n">
        <v>273883.94</v>
      </c>
      <c r="AE11797" s="35">
        <f>(LEFT(Y11797,4)-Parameters!$B$23)*12+MID(Y11797,6,2)-Parameters!$B$24+1</f>
        <v/>
      </c>
    </row>
    <row r="11798">
      <c r="X11798" t="inlineStr">
        <is>
          <t>L0189425</t>
        </is>
      </c>
      <c r="Y11798" t="inlineStr">
        <is>
          <t>2026-01-16</t>
        </is>
      </c>
      <c r="Z11798" t="inlineStr">
        <is>
          <t>home_use</t>
        </is>
      </c>
      <c r="AA11798" t="inlineStr">
        <is>
          <t>IMP00950</t>
        </is>
      </c>
      <c r="AC11798" s="32" t="n">
        <v>1117522.74</v>
      </c>
      <c r="AD11798" s="32" t="n">
        <v>145277.96</v>
      </c>
      <c r="AE11798" s="35">
        <f>(LEFT(Y11798,4)-Parameters!$B$23)*12+MID(Y11798,6,2)-Parameters!$B$24+1</f>
        <v/>
      </c>
    </row>
    <row r="11799">
      <c r="X11799" t="inlineStr">
        <is>
          <t>L0189682</t>
        </is>
      </c>
      <c r="Y11799" t="inlineStr">
        <is>
          <t>2026-01-17</t>
        </is>
      </c>
      <c r="Z11799" t="inlineStr">
        <is>
          <t>home_use</t>
        </is>
      </c>
      <c r="AA11799" t="inlineStr">
        <is>
          <t>IMP00950</t>
        </is>
      </c>
      <c r="AC11799" s="32" t="n">
        <v>3002026.66</v>
      </c>
      <c r="AD11799" s="32" t="n">
        <v>390263.47</v>
      </c>
      <c r="AE11799" s="35">
        <f>(LEFT(Y11799,4)-Parameters!$B$23)*12+MID(Y11799,6,2)-Parameters!$B$24+1</f>
        <v/>
      </c>
    </row>
    <row r="11800">
      <c r="X11800" t="inlineStr">
        <is>
          <t>L0189683</t>
        </is>
      </c>
      <c r="Y11800" t="inlineStr">
        <is>
          <t>2026-01-17</t>
        </is>
      </c>
      <c r="Z11800" t="inlineStr">
        <is>
          <t>home_use</t>
        </is>
      </c>
      <c r="AA11800" t="inlineStr">
        <is>
          <t>IMP00950</t>
        </is>
      </c>
      <c r="AC11800" s="32" t="n">
        <v>1013161.26</v>
      </c>
      <c r="AD11800" s="32" t="n">
        <v>126645.16</v>
      </c>
      <c r="AE11800" s="35">
        <f>(LEFT(Y11800,4)-Parameters!$B$23)*12+MID(Y11800,6,2)-Parameters!$B$24+1</f>
        <v/>
      </c>
    </row>
    <row r="11801">
      <c r="X11801" t="inlineStr">
        <is>
          <t>L0189684</t>
        </is>
      </c>
      <c r="Y11801" t="inlineStr">
        <is>
          <t>2026-01-17</t>
        </is>
      </c>
      <c r="Z11801" t="inlineStr">
        <is>
          <t>home_use</t>
        </is>
      </c>
      <c r="AA11801" t="inlineStr">
        <is>
          <t>IMP00950</t>
        </is>
      </c>
      <c r="AC11801" s="32" t="n">
        <v>2495382.44</v>
      </c>
      <c r="AD11801" s="32" t="n">
        <v>324399.72</v>
      </c>
      <c r="AE11801" s="35">
        <f>(LEFT(Y11801,4)-Parameters!$B$23)*12+MID(Y11801,6,2)-Parameters!$B$24+1</f>
        <v/>
      </c>
    </row>
    <row r="11802">
      <c r="X11802" t="inlineStr">
        <is>
          <t>L0189685</t>
        </is>
      </c>
      <c r="Y11802" t="inlineStr">
        <is>
          <t>2026-01-17</t>
        </is>
      </c>
      <c r="Z11802" t="inlineStr">
        <is>
          <t>home_use</t>
        </is>
      </c>
      <c r="AA11802" t="inlineStr">
        <is>
          <t>IMP00950</t>
        </is>
      </c>
      <c r="AC11802" s="32" t="n">
        <v>748257.25</v>
      </c>
      <c r="AD11802" s="32" t="n">
        <v>87546.10000000001</v>
      </c>
      <c r="AE11802" s="35">
        <f>(LEFT(Y11802,4)-Parameters!$B$23)*12+MID(Y11802,6,2)-Parameters!$B$24+1</f>
        <v/>
      </c>
    </row>
    <row r="11803">
      <c r="X11803" t="inlineStr">
        <is>
          <t>L0189937</t>
        </is>
      </c>
      <c r="Y11803" t="inlineStr">
        <is>
          <t>2026-01-18</t>
        </is>
      </c>
      <c r="Z11803" t="inlineStr">
        <is>
          <t>home_use</t>
        </is>
      </c>
      <c r="AA11803" t="inlineStr">
        <is>
          <t>IMP00950</t>
        </is>
      </c>
      <c r="AC11803" s="32" t="n">
        <v>479196.59</v>
      </c>
      <c r="AD11803" s="32" t="n">
        <v>59899.57</v>
      </c>
      <c r="AE11803" s="35">
        <f>(LEFT(Y11803,4)-Parameters!$B$23)*12+MID(Y11803,6,2)-Parameters!$B$24+1</f>
        <v/>
      </c>
    </row>
    <row r="11804">
      <c r="X11804" t="inlineStr">
        <is>
          <t>L0190191</t>
        </is>
      </c>
      <c r="Y11804" t="inlineStr">
        <is>
          <t>2026-01-19</t>
        </is>
      </c>
      <c r="Z11804" t="inlineStr">
        <is>
          <t>home_use</t>
        </is>
      </c>
      <c r="AA11804" t="inlineStr">
        <is>
          <t>IMP00950</t>
        </is>
      </c>
      <c r="AC11804" s="32" t="n">
        <v>634178.95</v>
      </c>
      <c r="AD11804" s="32" t="n">
        <v>82443.25999999999</v>
      </c>
      <c r="AE11804" s="35">
        <f>(LEFT(Y11804,4)-Parameters!$B$23)*12+MID(Y11804,6,2)-Parameters!$B$24+1</f>
        <v/>
      </c>
    </row>
    <row r="11805">
      <c r="X11805" t="inlineStr">
        <is>
          <t>L0190192</t>
        </is>
      </c>
      <c r="Y11805" t="inlineStr">
        <is>
          <t>2026-01-19</t>
        </is>
      </c>
      <c r="Z11805" t="inlineStr">
        <is>
          <t>home_use</t>
        </is>
      </c>
      <c r="AA11805" t="inlineStr">
        <is>
          <t>IMP00950</t>
        </is>
      </c>
      <c r="AC11805" s="32" t="n">
        <v>2830540.79</v>
      </c>
      <c r="AD11805" s="32" t="n">
        <v>367970.3</v>
      </c>
      <c r="AE11805" s="35">
        <f>(LEFT(Y11805,4)-Parameters!$B$23)*12+MID(Y11805,6,2)-Parameters!$B$24+1</f>
        <v/>
      </c>
    </row>
    <row r="11806">
      <c r="X11806" t="inlineStr">
        <is>
          <t>L0190193</t>
        </is>
      </c>
      <c r="Y11806" t="inlineStr">
        <is>
          <t>2026-01-19</t>
        </is>
      </c>
      <c r="Z11806" t="inlineStr">
        <is>
          <t>home_use</t>
        </is>
      </c>
      <c r="AA11806" t="inlineStr">
        <is>
          <t>IMP00950</t>
        </is>
      </c>
      <c r="AC11806" s="32" t="n">
        <v>3403884.1</v>
      </c>
      <c r="AD11806" s="32" t="n">
        <v>442504.93</v>
      </c>
      <c r="AE11806" s="35">
        <f>(LEFT(Y11806,4)-Parameters!$B$23)*12+MID(Y11806,6,2)-Parameters!$B$24+1</f>
        <v/>
      </c>
    </row>
    <row r="11807">
      <c r="X11807" t="inlineStr">
        <is>
          <t>L0190195</t>
        </is>
      </c>
      <c r="Y11807" t="inlineStr">
        <is>
          <t>2026-01-19</t>
        </is>
      </c>
      <c r="Z11807" t="inlineStr">
        <is>
          <t>home_use</t>
        </is>
      </c>
      <c r="AA11807" t="inlineStr">
        <is>
          <t>IMP00950</t>
        </is>
      </c>
      <c r="AC11807" s="32" t="n">
        <v>645107.35</v>
      </c>
      <c r="AD11807" s="32" t="n">
        <v>75477.56</v>
      </c>
      <c r="AE11807" s="35">
        <f>(LEFT(Y11807,4)-Parameters!$B$23)*12+MID(Y11807,6,2)-Parameters!$B$24+1</f>
        <v/>
      </c>
    </row>
    <row r="11808">
      <c r="X11808" t="inlineStr">
        <is>
          <t>L0190463</t>
        </is>
      </c>
      <c r="Y11808" t="inlineStr">
        <is>
          <t>2026-01-20</t>
        </is>
      </c>
      <c r="Z11808" t="inlineStr">
        <is>
          <t>home_use</t>
        </is>
      </c>
      <c r="AA11808" t="inlineStr">
        <is>
          <t>IMP00950</t>
        </is>
      </c>
      <c r="AC11808" s="32" t="n">
        <v>2505849.27</v>
      </c>
      <c r="AD11808" s="32" t="n">
        <v>325760.41</v>
      </c>
      <c r="AE11808" s="35">
        <f>(LEFT(Y11808,4)-Parameters!$B$23)*12+MID(Y11808,6,2)-Parameters!$B$24+1</f>
        <v/>
      </c>
    </row>
    <row r="11809">
      <c r="X11809" t="inlineStr">
        <is>
          <t>L0190464</t>
        </is>
      </c>
      <c r="Y11809" t="inlineStr">
        <is>
          <t>2026-01-20</t>
        </is>
      </c>
      <c r="Z11809" t="inlineStr">
        <is>
          <t>home_use</t>
        </is>
      </c>
      <c r="AA11809" t="inlineStr">
        <is>
          <t>IMP00950</t>
        </is>
      </c>
      <c r="AC11809" s="32" t="n">
        <v>546797.09</v>
      </c>
      <c r="AD11809" s="32" t="n">
        <v>68349.64</v>
      </c>
      <c r="AE11809" s="35">
        <f>(LEFT(Y11809,4)-Parameters!$B$23)*12+MID(Y11809,6,2)-Parameters!$B$24+1</f>
        <v/>
      </c>
    </row>
    <row r="11810">
      <c r="X11810" t="inlineStr">
        <is>
          <t>L0190465</t>
        </is>
      </c>
      <c r="Y11810" t="inlineStr">
        <is>
          <t>2026-01-20</t>
        </is>
      </c>
      <c r="Z11810" t="inlineStr">
        <is>
          <t>home_use</t>
        </is>
      </c>
      <c r="AA11810" t="inlineStr">
        <is>
          <t>IMP00950</t>
        </is>
      </c>
      <c r="AC11810" s="32" t="n">
        <v>1132301.69</v>
      </c>
      <c r="AD11810" s="32" t="n">
        <v>147199.22</v>
      </c>
      <c r="AE11810" s="35">
        <f>(LEFT(Y11810,4)-Parameters!$B$23)*12+MID(Y11810,6,2)-Parameters!$B$24+1</f>
        <v/>
      </c>
    </row>
    <row r="11811">
      <c r="X11811" t="inlineStr">
        <is>
          <t>L0190466</t>
        </is>
      </c>
      <c r="Y11811" t="inlineStr">
        <is>
          <t>2026-01-20</t>
        </is>
      </c>
      <c r="Z11811" t="inlineStr">
        <is>
          <t>home_use</t>
        </is>
      </c>
      <c r="AA11811" t="inlineStr">
        <is>
          <t>IMP00950</t>
        </is>
      </c>
      <c r="AC11811" s="32" t="n">
        <v>1208589.7</v>
      </c>
      <c r="AD11811" s="32" t="n">
        <v>157116.66</v>
      </c>
      <c r="AE11811" s="35">
        <f>(LEFT(Y11811,4)-Parameters!$B$23)*12+MID(Y11811,6,2)-Parameters!$B$24+1</f>
        <v/>
      </c>
    </row>
    <row r="11812">
      <c r="X11812" t="inlineStr">
        <is>
          <t>L0190675</t>
        </is>
      </c>
      <c r="Y11812" t="inlineStr">
        <is>
          <t>2026-01-21</t>
        </is>
      </c>
      <c r="Z11812" t="inlineStr">
        <is>
          <t>home_use</t>
        </is>
      </c>
      <c r="AA11812" t="inlineStr">
        <is>
          <t>IMP00950</t>
        </is>
      </c>
      <c r="AC11812" s="32" t="n">
        <v>2935346.35</v>
      </c>
      <c r="AD11812" s="32" t="n">
        <v>381595.03</v>
      </c>
      <c r="AE11812" s="35">
        <f>(LEFT(Y11812,4)-Parameters!$B$23)*12+MID(Y11812,6,2)-Parameters!$B$24+1</f>
        <v/>
      </c>
    </row>
    <row r="11813">
      <c r="X11813" t="inlineStr">
        <is>
          <t>L0190676</t>
        </is>
      </c>
      <c r="Y11813" t="inlineStr">
        <is>
          <t>2026-01-21</t>
        </is>
      </c>
      <c r="Z11813" t="inlineStr">
        <is>
          <t>home_use</t>
        </is>
      </c>
      <c r="AA11813" t="inlineStr">
        <is>
          <t>IMP00950</t>
        </is>
      </c>
      <c r="AC11813" s="32" t="n">
        <v>477979.38</v>
      </c>
      <c r="AD11813" s="32" t="n">
        <v>55923.59</v>
      </c>
      <c r="AE11813" s="35">
        <f>(LEFT(Y11813,4)-Parameters!$B$23)*12+MID(Y11813,6,2)-Parameters!$B$24+1</f>
        <v/>
      </c>
    </row>
    <row r="11814">
      <c r="X11814" t="inlineStr">
        <is>
          <t>L0190677</t>
        </is>
      </c>
      <c r="Y11814" t="inlineStr">
        <is>
          <t>2026-01-21</t>
        </is>
      </c>
      <c r="Z11814" t="inlineStr">
        <is>
          <t>home_use</t>
        </is>
      </c>
      <c r="AA11814" t="inlineStr">
        <is>
          <t>IMP00950</t>
        </is>
      </c>
      <c r="AC11814" s="32" t="n">
        <v>258174.21</v>
      </c>
      <c r="AD11814" s="32" t="n">
        <v>30206.38</v>
      </c>
      <c r="AE11814" s="35">
        <f>(LEFT(Y11814,4)-Parameters!$B$23)*12+MID(Y11814,6,2)-Parameters!$B$24+1</f>
        <v/>
      </c>
    </row>
    <row r="11815">
      <c r="X11815" t="inlineStr">
        <is>
          <t>L0190944</t>
        </is>
      </c>
      <c r="Y11815" t="inlineStr">
        <is>
          <t>2026-01-22</t>
        </is>
      </c>
      <c r="Z11815" t="inlineStr">
        <is>
          <t>home_use</t>
        </is>
      </c>
      <c r="AA11815" t="inlineStr">
        <is>
          <t>IMP00950</t>
        </is>
      </c>
      <c r="AC11815" s="32" t="n">
        <v>532096.59</v>
      </c>
      <c r="AD11815" s="32" t="n">
        <v>66512.07000000001</v>
      </c>
      <c r="AE11815" s="35">
        <f>(LEFT(Y11815,4)-Parameters!$B$23)*12+MID(Y11815,6,2)-Parameters!$B$24+1</f>
        <v/>
      </c>
    </row>
    <row r="11816">
      <c r="X11816" t="inlineStr">
        <is>
          <t>L0191475</t>
        </is>
      </c>
      <c r="Y11816" t="inlineStr">
        <is>
          <t>2026-01-24</t>
        </is>
      </c>
      <c r="Z11816" t="inlineStr">
        <is>
          <t>home_use</t>
        </is>
      </c>
      <c r="AA11816" t="inlineStr">
        <is>
          <t>IMP00950</t>
        </is>
      </c>
      <c r="AC11816" s="32" t="n">
        <v>4045993.49</v>
      </c>
      <c r="AD11816" s="32" t="n">
        <v>525979.15</v>
      </c>
      <c r="AE11816" s="35">
        <f>(LEFT(Y11816,4)-Parameters!$B$23)*12+MID(Y11816,6,2)-Parameters!$B$24+1</f>
        <v/>
      </c>
    </row>
    <row r="11817">
      <c r="X11817" t="inlineStr">
        <is>
          <t>L0191476</t>
        </is>
      </c>
      <c r="Y11817" t="inlineStr">
        <is>
          <t>2026-01-24</t>
        </is>
      </c>
      <c r="Z11817" t="inlineStr">
        <is>
          <t>home_use</t>
        </is>
      </c>
      <c r="AA11817" t="inlineStr">
        <is>
          <t>IMP00950</t>
        </is>
      </c>
      <c r="AC11817" s="32" t="n">
        <v>1204232.29</v>
      </c>
      <c r="AD11817" s="32" t="n">
        <v>140895.18</v>
      </c>
      <c r="AE11817" s="35">
        <f>(LEFT(Y11817,4)-Parameters!$B$23)*12+MID(Y11817,6,2)-Parameters!$B$24+1</f>
        <v/>
      </c>
    </row>
    <row r="11818">
      <c r="X11818" t="inlineStr">
        <is>
          <t>L0191477</t>
        </is>
      </c>
      <c r="Y11818" t="inlineStr">
        <is>
          <t>2026-01-24</t>
        </is>
      </c>
      <c r="Z11818" t="inlineStr">
        <is>
          <t>home_use</t>
        </is>
      </c>
      <c r="AA11818" t="inlineStr">
        <is>
          <t>IMP00950</t>
        </is>
      </c>
      <c r="AC11818" s="32" t="n">
        <v>4435151.39</v>
      </c>
      <c r="AD11818" s="32" t="n">
        <v>576569.6800000001</v>
      </c>
      <c r="AE11818" s="35">
        <f>(LEFT(Y11818,4)-Parameters!$B$23)*12+MID(Y11818,6,2)-Parameters!$B$24+1</f>
        <v/>
      </c>
    </row>
    <row r="11819">
      <c r="X11819" t="inlineStr">
        <is>
          <t>L0191940</t>
        </is>
      </c>
      <c r="Y11819" t="inlineStr">
        <is>
          <t>2026-01-26</t>
        </is>
      </c>
      <c r="Z11819" t="inlineStr">
        <is>
          <t>home_use</t>
        </is>
      </c>
      <c r="AA11819" t="inlineStr">
        <is>
          <t>IMP00950</t>
        </is>
      </c>
      <c r="AC11819" s="32" t="n">
        <v>4016629.63</v>
      </c>
      <c r="AD11819" s="32" t="n">
        <v>522161.85</v>
      </c>
      <c r="AE11819" s="35">
        <f>(LEFT(Y11819,4)-Parameters!$B$23)*12+MID(Y11819,6,2)-Parameters!$B$24+1</f>
        <v/>
      </c>
    </row>
    <row r="11820">
      <c r="X11820" t="inlineStr">
        <is>
          <t>L0191942</t>
        </is>
      </c>
      <c r="Y11820" t="inlineStr">
        <is>
          <t>2026-01-26</t>
        </is>
      </c>
      <c r="Z11820" t="inlineStr">
        <is>
          <t>home_use</t>
        </is>
      </c>
      <c r="AA11820" t="inlineStr">
        <is>
          <t>IMP00950</t>
        </is>
      </c>
      <c r="AC11820" s="32" t="n">
        <v>1232083.81</v>
      </c>
      <c r="AD11820" s="32" t="n">
        <v>160170.9</v>
      </c>
      <c r="AE11820" s="35">
        <f>(LEFT(Y11820,4)-Parameters!$B$23)*12+MID(Y11820,6,2)-Parameters!$B$24+1</f>
        <v/>
      </c>
    </row>
    <row r="11821">
      <c r="X11821" t="inlineStr">
        <is>
          <t>L0192188</t>
        </is>
      </c>
      <c r="Y11821" t="inlineStr">
        <is>
          <t>2026-01-27</t>
        </is>
      </c>
      <c r="Z11821" t="inlineStr">
        <is>
          <t>home_use</t>
        </is>
      </c>
      <c r="AA11821" t="inlineStr">
        <is>
          <t>IMP00950</t>
        </is>
      </c>
      <c r="AC11821" s="32" t="n">
        <v>4926088.04</v>
      </c>
      <c r="AD11821" s="32" t="n">
        <v>640391.4399999999</v>
      </c>
      <c r="AE11821" s="35">
        <f>(LEFT(Y11821,4)-Parameters!$B$23)*12+MID(Y11821,6,2)-Parameters!$B$24+1</f>
        <v/>
      </c>
    </row>
    <row r="11822">
      <c r="X11822" t="inlineStr">
        <is>
          <t>L0192189</t>
        </is>
      </c>
      <c r="Y11822" t="inlineStr">
        <is>
          <t>2026-01-27</t>
        </is>
      </c>
      <c r="Z11822" t="inlineStr">
        <is>
          <t>home_use</t>
        </is>
      </c>
      <c r="AA11822" t="inlineStr">
        <is>
          <t>IMP00950</t>
        </is>
      </c>
      <c r="AC11822" s="32" t="n">
        <v>1933245.98</v>
      </c>
      <c r="AD11822" s="32" t="n">
        <v>251321.98</v>
      </c>
      <c r="AE11822" s="35">
        <f>(LEFT(Y11822,4)-Parameters!$B$23)*12+MID(Y11822,6,2)-Parameters!$B$24+1</f>
        <v/>
      </c>
    </row>
    <row r="11823">
      <c r="X11823" t="inlineStr">
        <is>
          <t>L0192190</t>
        </is>
      </c>
      <c r="Y11823" t="inlineStr">
        <is>
          <t>2026-01-27</t>
        </is>
      </c>
      <c r="Z11823" t="inlineStr">
        <is>
          <t>warehouse_out</t>
        </is>
      </c>
      <c r="AA11823" t="inlineStr">
        <is>
          <t>IMP00950</t>
        </is>
      </c>
      <c r="AC11823" s="32" t="n">
        <v>428801.86</v>
      </c>
      <c r="AD11823" s="32" t="n">
        <v>50169.82</v>
      </c>
      <c r="AE11823" s="35">
        <f>(LEFT(Y11823,4)-Parameters!$B$23)*12+MID(Y11823,6,2)-Parameters!$B$24+1</f>
        <v/>
      </c>
    </row>
    <row r="11824">
      <c r="X11824" t="inlineStr">
        <is>
          <t>L0192448</t>
        </is>
      </c>
      <c r="Y11824" t="inlineStr">
        <is>
          <t>2026-01-28</t>
        </is>
      </c>
      <c r="Z11824" t="inlineStr">
        <is>
          <t>home_use</t>
        </is>
      </c>
      <c r="AA11824" t="inlineStr">
        <is>
          <t>IMP00950</t>
        </is>
      </c>
      <c r="AC11824" s="32" t="n">
        <v>2201878.48</v>
      </c>
      <c r="AD11824" s="32" t="n">
        <v>286244.2</v>
      </c>
      <c r="AE11824" s="35">
        <f>(LEFT(Y11824,4)-Parameters!$B$23)*12+MID(Y11824,6,2)-Parameters!$B$24+1</f>
        <v/>
      </c>
    </row>
    <row r="11825">
      <c r="X11825" t="inlineStr">
        <is>
          <t>L0192449</t>
        </is>
      </c>
      <c r="Y11825" t="inlineStr">
        <is>
          <t>2026-01-28</t>
        </is>
      </c>
      <c r="Z11825" t="inlineStr">
        <is>
          <t>home_use</t>
        </is>
      </c>
      <c r="AA11825" t="inlineStr">
        <is>
          <t>IMP00950</t>
        </is>
      </c>
      <c r="AC11825" s="32" t="n">
        <v>1665988.58</v>
      </c>
      <c r="AD11825" s="32" t="n">
        <v>216578.52</v>
      </c>
      <c r="AE11825" s="35">
        <f>(LEFT(Y11825,4)-Parameters!$B$23)*12+MID(Y11825,6,2)-Parameters!$B$24+1</f>
        <v/>
      </c>
    </row>
    <row r="11826">
      <c r="X11826" t="inlineStr">
        <is>
          <t>L0192450</t>
        </is>
      </c>
      <c r="Y11826" t="inlineStr">
        <is>
          <t>2026-01-28</t>
        </is>
      </c>
      <c r="Z11826" t="inlineStr">
        <is>
          <t>home_use</t>
        </is>
      </c>
      <c r="AA11826" t="inlineStr">
        <is>
          <t>IMP00950</t>
        </is>
      </c>
      <c r="AC11826" s="32" t="n">
        <v>821812.66</v>
      </c>
      <c r="AD11826" s="32" t="n">
        <v>106835.65</v>
      </c>
      <c r="AE11826" s="35">
        <f>(LEFT(Y11826,4)-Parameters!$B$23)*12+MID(Y11826,6,2)-Parameters!$B$24+1</f>
        <v/>
      </c>
    </row>
    <row r="11827">
      <c r="X11827" t="inlineStr">
        <is>
          <t>L0192711</t>
        </is>
      </c>
      <c r="Y11827" t="inlineStr">
        <is>
          <t>2026-02-01</t>
        </is>
      </c>
      <c r="Z11827" t="inlineStr">
        <is>
          <t>home_use</t>
        </is>
      </c>
      <c r="AA11827" t="inlineStr">
        <is>
          <t>IMP00950</t>
        </is>
      </c>
      <c r="AC11827" s="32" t="n">
        <v>602728.9</v>
      </c>
      <c r="AD11827" s="32" t="n">
        <v>70519.28</v>
      </c>
      <c r="AE11827" s="35">
        <f>(LEFT(Y11827,4)-Parameters!$B$23)*12+MID(Y11827,6,2)-Parameters!$B$24+1</f>
        <v/>
      </c>
    </row>
    <row r="11828">
      <c r="X11828" t="inlineStr">
        <is>
          <t>L0192712</t>
        </is>
      </c>
      <c r="Y11828" t="inlineStr">
        <is>
          <t>2026-02-01</t>
        </is>
      </c>
      <c r="Z11828" t="inlineStr">
        <is>
          <t>home_use</t>
        </is>
      </c>
      <c r="AA11828" t="inlineStr">
        <is>
          <t>IMP00950</t>
        </is>
      </c>
      <c r="AC11828" s="32" t="n">
        <v>1935217.38</v>
      </c>
      <c r="AD11828" s="32" t="n">
        <v>241902.17</v>
      </c>
      <c r="AE11828" s="35">
        <f>(LEFT(Y11828,4)-Parameters!$B$23)*12+MID(Y11828,6,2)-Parameters!$B$24+1</f>
        <v/>
      </c>
    </row>
    <row r="11829">
      <c r="X11829" t="inlineStr">
        <is>
          <t>L0192713</t>
        </is>
      </c>
      <c r="Y11829" t="inlineStr">
        <is>
          <t>2026-02-01</t>
        </is>
      </c>
      <c r="Z11829" t="inlineStr">
        <is>
          <t>home_use</t>
        </is>
      </c>
      <c r="AA11829" t="inlineStr">
        <is>
          <t>IMP00950</t>
        </is>
      </c>
      <c r="AC11829" s="32" t="n">
        <v>215562.28</v>
      </c>
      <c r="AD11829" s="32" t="n">
        <v>25220.79</v>
      </c>
      <c r="AE11829" s="35">
        <f>(LEFT(Y11829,4)-Parameters!$B$23)*12+MID(Y11829,6,2)-Parameters!$B$24+1</f>
        <v/>
      </c>
    </row>
    <row r="11830">
      <c r="X11830" t="inlineStr">
        <is>
          <t>L0192988</t>
        </is>
      </c>
      <c r="Y11830" t="inlineStr">
        <is>
          <t>2026-02-02</t>
        </is>
      </c>
      <c r="Z11830" t="inlineStr">
        <is>
          <t>home_use</t>
        </is>
      </c>
      <c r="AA11830" t="inlineStr">
        <is>
          <t>IMP00950</t>
        </is>
      </c>
      <c r="AC11830" s="32" t="n">
        <v>707353.8199999999</v>
      </c>
      <c r="AD11830" s="32" t="n">
        <v>82760.39999999999</v>
      </c>
      <c r="AE11830" s="35">
        <f>(LEFT(Y11830,4)-Parameters!$B$23)*12+MID(Y11830,6,2)-Parameters!$B$24+1</f>
        <v/>
      </c>
    </row>
    <row r="11831">
      <c r="X11831" t="inlineStr">
        <is>
          <t>L0193219</t>
        </is>
      </c>
      <c r="Y11831" t="inlineStr">
        <is>
          <t>2026-02-03</t>
        </is>
      </c>
      <c r="Z11831" t="inlineStr">
        <is>
          <t>home_use</t>
        </is>
      </c>
      <c r="AA11831" t="inlineStr">
        <is>
          <t>IMP00950</t>
        </is>
      </c>
      <c r="AC11831" s="32" t="n">
        <v>1117811.88</v>
      </c>
      <c r="AD11831" s="32" t="n">
        <v>145315.54</v>
      </c>
      <c r="AE11831" s="35">
        <f>(LEFT(Y11831,4)-Parameters!$B$23)*12+MID(Y11831,6,2)-Parameters!$B$24+1</f>
        <v/>
      </c>
    </row>
    <row r="11832">
      <c r="X11832" t="inlineStr">
        <is>
          <t>L0193220</t>
        </is>
      </c>
      <c r="Y11832" t="inlineStr">
        <is>
          <t>2026-02-03</t>
        </is>
      </c>
      <c r="Z11832" t="inlineStr">
        <is>
          <t>home_use</t>
        </is>
      </c>
      <c r="AA11832" t="inlineStr">
        <is>
          <t>IMP00950</t>
        </is>
      </c>
      <c r="AC11832" s="32" t="n">
        <v>3839249.55</v>
      </c>
      <c r="AD11832" s="32" t="n">
        <v>499102.44</v>
      </c>
      <c r="AE11832" s="35">
        <f>(LEFT(Y11832,4)-Parameters!$B$23)*12+MID(Y11832,6,2)-Parameters!$B$24+1</f>
        <v/>
      </c>
    </row>
    <row r="11833">
      <c r="X11833" t="inlineStr">
        <is>
          <t>L0193460</t>
        </is>
      </c>
      <c r="Y11833" t="inlineStr">
        <is>
          <t>2026-02-04</t>
        </is>
      </c>
      <c r="Z11833" t="inlineStr">
        <is>
          <t>home_use</t>
        </is>
      </c>
      <c r="AA11833" t="inlineStr">
        <is>
          <t>IMP00950</t>
        </is>
      </c>
      <c r="AC11833" s="32" t="n">
        <v>534165.2</v>
      </c>
      <c r="AD11833" s="32" t="n">
        <v>66770.64999999999</v>
      </c>
      <c r="AE11833" s="35">
        <f>(LEFT(Y11833,4)-Parameters!$B$23)*12+MID(Y11833,6,2)-Parameters!$B$24+1</f>
        <v/>
      </c>
    </row>
    <row r="11834">
      <c r="X11834" t="inlineStr">
        <is>
          <t>L0193461</t>
        </is>
      </c>
      <c r="Y11834" t="inlineStr">
        <is>
          <t>2026-02-04</t>
        </is>
      </c>
      <c r="Z11834" t="inlineStr">
        <is>
          <t>home_use</t>
        </is>
      </c>
      <c r="AA11834" t="inlineStr">
        <is>
          <t>IMP00950</t>
        </is>
      </c>
      <c r="AC11834" s="32" t="n">
        <v>891681.76</v>
      </c>
      <c r="AD11834" s="32" t="n">
        <v>115918.63</v>
      </c>
      <c r="AE11834" s="35">
        <f>(LEFT(Y11834,4)-Parameters!$B$23)*12+MID(Y11834,6,2)-Parameters!$B$24+1</f>
        <v/>
      </c>
    </row>
    <row r="11835">
      <c r="X11835" t="inlineStr">
        <is>
          <t>L0193462</t>
        </is>
      </c>
      <c r="Y11835" t="inlineStr">
        <is>
          <t>2026-02-04</t>
        </is>
      </c>
      <c r="Z11835" t="inlineStr">
        <is>
          <t>home_use</t>
        </is>
      </c>
      <c r="AA11835" t="inlineStr">
        <is>
          <t>IMP00950</t>
        </is>
      </c>
      <c r="AC11835" s="32" t="n">
        <v>2532238.7</v>
      </c>
      <c r="AD11835" s="32" t="n">
        <v>329191.03</v>
      </c>
      <c r="AE11835" s="35">
        <f>(LEFT(Y11835,4)-Parameters!$B$23)*12+MID(Y11835,6,2)-Parameters!$B$24+1</f>
        <v/>
      </c>
    </row>
    <row r="11836">
      <c r="X11836" t="inlineStr">
        <is>
          <t>L0193463</t>
        </is>
      </c>
      <c r="Y11836" t="inlineStr">
        <is>
          <t>2026-02-04</t>
        </is>
      </c>
      <c r="Z11836" t="inlineStr">
        <is>
          <t>home_use</t>
        </is>
      </c>
      <c r="AA11836" t="inlineStr">
        <is>
          <t>IMP00950</t>
        </is>
      </c>
      <c r="AC11836" s="32" t="n">
        <v>568335.45</v>
      </c>
      <c r="AD11836" s="32" t="n">
        <v>73883.61</v>
      </c>
      <c r="AE11836" s="35">
        <f>(LEFT(Y11836,4)-Parameters!$B$23)*12+MID(Y11836,6,2)-Parameters!$B$24+1</f>
        <v/>
      </c>
    </row>
    <row r="11837">
      <c r="X11837" t="inlineStr">
        <is>
          <t>L0193733</t>
        </is>
      </c>
      <c r="Y11837" t="inlineStr">
        <is>
          <t>2026-02-05</t>
        </is>
      </c>
      <c r="Z11837" t="inlineStr">
        <is>
          <t>home_use</t>
        </is>
      </c>
      <c r="AA11837" t="inlineStr">
        <is>
          <t>IMP00950</t>
        </is>
      </c>
      <c r="AC11837" s="32" t="n">
        <v>1712873.68</v>
      </c>
      <c r="AD11837" s="32" t="n">
        <v>222673.58</v>
      </c>
      <c r="AE11837" s="35">
        <f>(LEFT(Y11837,4)-Parameters!$B$23)*12+MID(Y11837,6,2)-Parameters!$B$24+1</f>
        <v/>
      </c>
    </row>
    <row r="11838">
      <c r="X11838" t="inlineStr">
        <is>
          <t>L0193735</t>
        </is>
      </c>
      <c r="Y11838" t="inlineStr">
        <is>
          <t>2026-02-05</t>
        </is>
      </c>
      <c r="Z11838" t="inlineStr">
        <is>
          <t>home_use</t>
        </is>
      </c>
      <c r="AA11838" t="inlineStr">
        <is>
          <t>IMP00950</t>
        </is>
      </c>
      <c r="AC11838" s="32" t="n">
        <v>893155.67</v>
      </c>
      <c r="AD11838" s="32" t="n">
        <v>116110.24</v>
      </c>
      <c r="AE11838" s="35">
        <f>(LEFT(Y11838,4)-Parameters!$B$23)*12+MID(Y11838,6,2)-Parameters!$B$24+1</f>
        <v/>
      </c>
    </row>
    <row r="11839">
      <c r="X11839" t="inlineStr">
        <is>
          <t>L0193736</t>
        </is>
      </c>
      <c r="Y11839" t="inlineStr">
        <is>
          <t>2026-02-05</t>
        </is>
      </c>
      <c r="Z11839" t="inlineStr">
        <is>
          <t>home_use</t>
        </is>
      </c>
      <c r="AA11839" t="inlineStr">
        <is>
          <t>IMP00950</t>
        </is>
      </c>
      <c r="AC11839" s="32" t="n">
        <v>2057691.11</v>
      </c>
      <c r="AD11839" s="32" t="n">
        <v>267499.84</v>
      </c>
      <c r="AE11839" s="35">
        <f>(LEFT(Y11839,4)-Parameters!$B$23)*12+MID(Y11839,6,2)-Parameters!$B$24+1</f>
        <v/>
      </c>
    </row>
    <row r="11840">
      <c r="X11840" t="inlineStr">
        <is>
          <t>L0193737</t>
        </is>
      </c>
      <c r="Y11840" t="inlineStr">
        <is>
          <t>2026-02-05</t>
        </is>
      </c>
      <c r="Z11840" t="inlineStr">
        <is>
          <t>warehouse_out</t>
        </is>
      </c>
      <c r="AA11840" t="inlineStr">
        <is>
          <t>IMP00950</t>
        </is>
      </c>
      <c r="AC11840" s="32" t="n">
        <v>2814780.39</v>
      </c>
      <c r="AD11840" s="32" t="n">
        <v>365921.45</v>
      </c>
      <c r="AE11840" s="35">
        <f>(LEFT(Y11840,4)-Parameters!$B$23)*12+MID(Y11840,6,2)-Parameters!$B$24+1</f>
        <v/>
      </c>
    </row>
    <row r="11841">
      <c r="X11841" t="inlineStr">
        <is>
          <t>L0194025</t>
        </is>
      </c>
      <c r="Y11841" t="inlineStr">
        <is>
          <t>2026-02-06</t>
        </is>
      </c>
      <c r="Z11841" t="inlineStr">
        <is>
          <t>home_use</t>
        </is>
      </c>
      <c r="AA11841" t="inlineStr">
        <is>
          <t>IMP00950</t>
        </is>
      </c>
      <c r="AC11841" s="32" t="n">
        <v>966144.41</v>
      </c>
      <c r="AD11841" s="32" t="n">
        <v>113038.9</v>
      </c>
      <c r="AE11841" s="35">
        <f>(LEFT(Y11841,4)-Parameters!$B$23)*12+MID(Y11841,6,2)-Parameters!$B$24+1</f>
        <v/>
      </c>
    </row>
    <row r="11842">
      <c r="X11842" t="inlineStr">
        <is>
          <t>L0194254</t>
        </is>
      </c>
      <c r="Y11842" t="inlineStr">
        <is>
          <t>2026-02-07</t>
        </is>
      </c>
      <c r="Z11842" t="inlineStr">
        <is>
          <t>home_use</t>
        </is>
      </c>
      <c r="AA11842" t="inlineStr">
        <is>
          <t>IMP00950</t>
        </is>
      </c>
      <c r="AC11842" s="32" t="n">
        <v>716415.35</v>
      </c>
      <c r="AD11842" s="32" t="n">
        <v>83820.60000000001</v>
      </c>
      <c r="AE11842" s="35">
        <f>(LEFT(Y11842,4)-Parameters!$B$23)*12+MID(Y11842,6,2)-Parameters!$B$24+1</f>
        <v/>
      </c>
    </row>
    <row r="11843">
      <c r="X11843" t="inlineStr">
        <is>
          <t>L0194514</t>
        </is>
      </c>
      <c r="Y11843" t="inlineStr">
        <is>
          <t>2026-02-08</t>
        </is>
      </c>
      <c r="Z11843" t="inlineStr">
        <is>
          <t>home_use</t>
        </is>
      </c>
      <c r="AA11843" t="inlineStr">
        <is>
          <t>IMP00950</t>
        </is>
      </c>
      <c r="AC11843" s="32" t="n">
        <v>3949711.06</v>
      </c>
      <c r="AD11843" s="32" t="n">
        <v>513462.44</v>
      </c>
      <c r="AE11843" s="35">
        <f>(LEFT(Y11843,4)-Parameters!$B$23)*12+MID(Y11843,6,2)-Parameters!$B$24+1</f>
        <v/>
      </c>
    </row>
    <row r="11844">
      <c r="X11844" t="inlineStr">
        <is>
          <t>L0194796</t>
        </is>
      </c>
      <c r="Y11844" t="inlineStr">
        <is>
          <t>2026-02-09</t>
        </is>
      </c>
      <c r="Z11844" t="inlineStr">
        <is>
          <t>home_use</t>
        </is>
      </c>
      <c r="AA11844" t="inlineStr">
        <is>
          <t>IMP00950</t>
        </is>
      </c>
      <c r="AC11844" s="32" t="n">
        <v>800796.79</v>
      </c>
      <c r="AD11844" s="32" t="n">
        <v>104103.58</v>
      </c>
      <c r="AE11844" s="35">
        <f>(LEFT(Y11844,4)-Parameters!$B$23)*12+MID(Y11844,6,2)-Parameters!$B$24+1</f>
        <v/>
      </c>
    </row>
    <row r="11845">
      <c r="X11845" t="inlineStr">
        <is>
          <t>L0194797</t>
        </is>
      </c>
      <c r="Y11845" t="inlineStr">
        <is>
          <t>2026-02-09</t>
        </is>
      </c>
      <c r="Z11845" t="inlineStr">
        <is>
          <t>home_use</t>
        </is>
      </c>
      <c r="AA11845" t="inlineStr">
        <is>
          <t>IMP00950</t>
        </is>
      </c>
      <c r="AC11845" s="32" t="n">
        <v>5561169.58</v>
      </c>
      <c r="AD11845" s="32" t="n">
        <v>722952.05</v>
      </c>
      <c r="AE11845" s="35">
        <f>(LEFT(Y11845,4)-Parameters!$B$23)*12+MID(Y11845,6,2)-Parameters!$B$24+1</f>
        <v/>
      </c>
    </row>
    <row r="11846">
      <c r="X11846" t="inlineStr">
        <is>
          <t>L0194798</t>
        </is>
      </c>
      <c r="Y11846" t="inlineStr">
        <is>
          <t>2026-02-09</t>
        </is>
      </c>
      <c r="Z11846" t="inlineStr">
        <is>
          <t>home_use</t>
        </is>
      </c>
      <c r="AA11846" t="inlineStr">
        <is>
          <t>IMP00950</t>
        </is>
      </c>
      <c r="AC11846" s="32" t="n">
        <v>984153.52</v>
      </c>
      <c r="AD11846" s="32" t="n">
        <v>115145.96</v>
      </c>
      <c r="AE11846" s="35">
        <f>(LEFT(Y11846,4)-Parameters!$B$23)*12+MID(Y11846,6,2)-Parameters!$B$24+1</f>
        <v/>
      </c>
    </row>
    <row r="11847">
      <c r="X11847" t="inlineStr">
        <is>
          <t>L0195091</t>
        </is>
      </c>
      <c r="Y11847" t="inlineStr">
        <is>
          <t>2026-02-10</t>
        </is>
      </c>
      <c r="Z11847" t="inlineStr">
        <is>
          <t>home_use</t>
        </is>
      </c>
      <c r="AA11847" t="inlineStr">
        <is>
          <t>IMP00950</t>
        </is>
      </c>
      <c r="AC11847" s="32" t="n">
        <v>175884.17</v>
      </c>
      <c r="AD11847" s="32" t="n">
        <v>20578.45</v>
      </c>
      <c r="AE11847" s="35">
        <f>(LEFT(Y11847,4)-Parameters!$B$23)*12+MID(Y11847,6,2)-Parameters!$B$24+1</f>
        <v/>
      </c>
    </row>
    <row r="11848">
      <c r="X11848" t="inlineStr">
        <is>
          <t>L0195092</t>
        </is>
      </c>
      <c r="Y11848" t="inlineStr">
        <is>
          <t>2026-02-10</t>
        </is>
      </c>
      <c r="Z11848" t="inlineStr">
        <is>
          <t>home_use</t>
        </is>
      </c>
      <c r="AA11848" t="inlineStr">
        <is>
          <t>IMP00950</t>
        </is>
      </c>
      <c r="AC11848" s="32" t="n">
        <v>1590165.37</v>
      </c>
      <c r="AD11848" s="32" t="n">
        <v>186049.35</v>
      </c>
      <c r="AE11848" s="35">
        <f>(LEFT(Y11848,4)-Parameters!$B$23)*12+MID(Y11848,6,2)-Parameters!$B$24+1</f>
        <v/>
      </c>
    </row>
    <row r="11849">
      <c r="X11849" t="inlineStr">
        <is>
          <t>L0195093</t>
        </is>
      </c>
      <c r="Y11849" t="inlineStr">
        <is>
          <t>2026-02-10</t>
        </is>
      </c>
      <c r="Z11849" t="inlineStr">
        <is>
          <t>home_use</t>
        </is>
      </c>
      <c r="AA11849" t="inlineStr">
        <is>
          <t>IMP00950</t>
        </is>
      </c>
      <c r="AC11849" s="32" t="n">
        <v>3723708.8</v>
      </c>
      <c r="AD11849" s="32" t="n">
        <v>484082.14</v>
      </c>
      <c r="AE11849" s="35">
        <f>(LEFT(Y11849,4)-Parameters!$B$23)*12+MID(Y11849,6,2)-Parameters!$B$24+1</f>
        <v/>
      </c>
    </row>
    <row r="11850">
      <c r="X11850" t="inlineStr">
        <is>
          <t>L0195356</t>
        </is>
      </c>
      <c r="Y11850" t="inlineStr">
        <is>
          <t>2026-02-11</t>
        </is>
      </c>
      <c r="Z11850" t="inlineStr">
        <is>
          <t>home_use</t>
        </is>
      </c>
      <c r="AA11850" t="inlineStr">
        <is>
          <t>IMP00950</t>
        </is>
      </c>
      <c r="AC11850" s="32" t="n">
        <v>545987.34</v>
      </c>
      <c r="AD11850" s="32" t="n">
        <v>68248.42</v>
      </c>
      <c r="AE11850" s="35">
        <f>(LEFT(Y11850,4)-Parameters!$B$23)*12+MID(Y11850,6,2)-Parameters!$B$24+1</f>
        <v/>
      </c>
    </row>
    <row r="11851">
      <c r="X11851" t="inlineStr">
        <is>
          <t>L0195593</t>
        </is>
      </c>
      <c r="Y11851" t="inlineStr">
        <is>
          <t>2026-02-12</t>
        </is>
      </c>
      <c r="Z11851" t="inlineStr">
        <is>
          <t>home_use</t>
        </is>
      </c>
      <c r="AA11851" t="inlineStr">
        <is>
          <t>IMP00950</t>
        </is>
      </c>
      <c r="AC11851" s="32" t="n">
        <v>1728344.76</v>
      </c>
      <c r="AD11851" s="32" t="n">
        <v>224684.82</v>
      </c>
      <c r="AE11851" s="35">
        <f>(LEFT(Y11851,4)-Parameters!$B$23)*12+MID(Y11851,6,2)-Parameters!$B$24+1</f>
        <v/>
      </c>
    </row>
    <row r="11852">
      <c r="X11852" t="inlineStr">
        <is>
          <t>L0195595</t>
        </is>
      </c>
      <c r="Y11852" t="inlineStr">
        <is>
          <t>2026-02-12</t>
        </is>
      </c>
      <c r="Z11852" t="inlineStr">
        <is>
          <t>home_use</t>
        </is>
      </c>
      <c r="AA11852" t="inlineStr">
        <is>
          <t>IMP00950</t>
        </is>
      </c>
      <c r="AC11852" s="32" t="n">
        <v>1851741.16</v>
      </c>
      <c r="AD11852" s="32" t="n">
        <v>240726.35</v>
      </c>
      <c r="AE11852" s="35">
        <f>(LEFT(Y11852,4)-Parameters!$B$23)*12+MID(Y11852,6,2)-Parameters!$B$24+1</f>
        <v/>
      </c>
    </row>
    <row r="11853">
      <c r="X11853" t="inlineStr">
        <is>
          <t>L0195596</t>
        </is>
      </c>
      <c r="Y11853" t="inlineStr">
        <is>
          <t>2026-02-12</t>
        </is>
      </c>
      <c r="Z11853" t="inlineStr">
        <is>
          <t>home_use</t>
        </is>
      </c>
      <c r="AA11853" t="inlineStr">
        <is>
          <t>IMP00950</t>
        </is>
      </c>
      <c r="AC11853" s="32" t="n">
        <v>589590.05</v>
      </c>
      <c r="AD11853" s="32" t="n">
        <v>73698.75999999999</v>
      </c>
      <c r="AE11853" s="35">
        <f>(LEFT(Y11853,4)-Parameters!$B$23)*12+MID(Y11853,6,2)-Parameters!$B$24+1</f>
        <v/>
      </c>
    </row>
    <row r="11854">
      <c r="X11854" t="inlineStr">
        <is>
          <t>L0195597</t>
        </is>
      </c>
      <c r="Y11854" t="inlineStr">
        <is>
          <t>2026-02-12</t>
        </is>
      </c>
      <c r="Z11854" t="inlineStr">
        <is>
          <t>home_use</t>
        </is>
      </c>
      <c r="AA11854" t="inlineStr">
        <is>
          <t>IMP00950</t>
        </is>
      </c>
      <c r="AC11854" s="32" t="n">
        <v>412126.9</v>
      </c>
      <c r="AD11854" s="32" t="n">
        <v>48218.85</v>
      </c>
      <c r="AE11854" s="35">
        <f>(LEFT(Y11854,4)-Parameters!$B$23)*12+MID(Y11854,6,2)-Parameters!$B$24+1</f>
        <v/>
      </c>
    </row>
    <row r="11855">
      <c r="X11855" t="inlineStr">
        <is>
          <t>L0195875</t>
        </is>
      </c>
      <c r="Y11855" t="inlineStr">
        <is>
          <t>2026-02-13</t>
        </is>
      </c>
      <c r="Z11855" t="inlineStr">
        <is>
          <t>home_use</t>
        </is>
      </c>
      <c r="AA11855" t="inlineStr">
        <is>
          <t>IMP00950</t>
        </is>
      </c>
      <c r="AC11855" s="32" t="n">
        <v>3417514.41</v>
      </c>
      <c r="AD11855" s="32" t="n">
        <v>444276.87</v>
      </c>
      <c r="AE11855" s="35">
        <f>(LEFT(Y11855,4)-Parameters!$B$23)*12+MID(Y11855,6,2)-Parameters!$B$24+1</f>
        <v/>
      </c>
    </row>
    <row r="11856">
      <c r="X11856" t="inlineStr">
        <is>
          <t>L0195878</t>
        </is>
      </c>
      <c r="Y11856" t="inlineStr">
        <is>
          <t>2026-02-13</t>
        </is>
      </c>
      <c r="Z11856" t="inlineStr">
        <is>
          <t>home_use</t>
        </is>
      </c>
      <c r="AA11856" t="inlineStr">
        <is>
          <t>IMP00950</t>
        </is>
      </c>
      <c r="AC11856" s="32" t="n">
        <v>559677.86</v>
      </c>
      <c r="AD11856" s="32" t="n">
        <v>69959.73</v>
      </c>
      <c r="AE11856" s="35">
        <f>(LEFT(Y11856,4)-Parameters!$B$23)*12+MID(Y11856,6,2)-Parameters!$B$24+1</f>
        <v/>
      </c>
    </row>
    <row r="11857">
      <c r="X11857" t="inlineStr">
        <is>
          <t>L0195879</t>
        </is>
      </c>
      <c r="Y11857" t="inlineStr">
        <is>
          <t>2026-02-13</t>
        </is>
      </c>
      <c r="Z11857" t="inlineStr">
        <is>
          <t>home_use</t>
        </is>
      </c>
      <c r="AA11857" t="inlineStr">
        <is>
          <t>IMP00950</t>
        </is>
      </c>
      <c r="AC11857" s="32" t="n">
        <v>779378.38</v>
      </c>
      <c r="AD11857" s="32" t="n">
        <v>97422.3</v>
      </c>
      <c r="AE11857" s="35">
        <f>(LEFT(Y11857,4)-Parameters!$B$23)*12+MID(Y11857,6,2)-Parameters!$B$24+1</f>
        <v/>
      </c>
    </row>
    <row r="11858">
      <c r="X11858" t="inlineStr">
        <is>
          <t>L0196125</t>
        </is>
      </c>
      <c r="Y11858" t="inlineStr">
        <is>
          <t>2026-02-14</t>
        </is>
      </c>
      <c r="Z11858" t="inlineStr">
        <is>
          <t>home_use</t>
        </is>
      </c>
      <c r="AA11858" t="inlineStr">
        <is>
          <t>IMP00950</t>
        </is>
      </c>
      <c r="AC11858" s="32" t="n">
        <v>1734406.37</v>
      </c>
      <c r="AD11858" s="32" t="n">
        <v>225472.83</v>
      </c>
      <c r="AE11858" s="35">
        <f>(LEFT(Y11858,4)-Parameters!$B$23)*12+MID(Y11858,6,2)-Parameters!$B$24+1</f>
        <v/>
      </c>
    </row>
    <row r="11859">
      <c r="X11859" t="inlineStr">
        <is>
          <t>L0196126</t>
        </is>
      </c>
      <c r="Y11859" t="inlineStr">
        <is>
          <t>2026-02-14</t>
        </is>
      </c>
      <c r="Z11859" t="inlineStr">
        <is>
          <t>home_use</t>
        </is>
      </c>
      <c r="AA11859" t="inlineStr">
        <is>
          <t>IMP00950</t>
        </is>
      </c>
      <c r="AC11859" s="32" t="n">
        <v>2655784.19</v>
      </c>
      <c r="AD11859" s="32" t="n">
        <v>345251.94</v>
      </c>
      <c r="AE11859" s="35">
        <f>(LEFT(Y11859,4)-Parameters!$B$23)*12+MID(Y11859,6,2)-Parameters!$B$24+1</f>
        <v/>
      </c>
    </row>
    <row r="11860">
      <c r="X11860" t="inlineStr">
        <is>
          <t>L0196396</t>
        </is>
      </c>
      <c r="Y11860" t="inlineStr">
        <is>
          <t>2026-02-15</t>
        </is>
      </c>
      <c r="Z11860" t="inlineStr">
        <is>
          <t>home_use</t>
        </is>
      </c>
      <c r="AA11860" t="inlineStr">
        <is>
          <t>IMP00950</t>
        </is>
      </c>
      <c r="AC11860" s="32" t="n">
        <v>3217531.59</v>
      </c>
      <c r="AD11860" s="32" t="n">
        <v>418279.11</v>
      </c>
      <c r="AE11860" s="35">
        <f>(LEFT(Y11860,4)-Parameters!$B$23)*12+MID(Y11860,6,2)-Parameters!$B$24+1</f>
        <v/>
      </c>
    </row>
    <row r="11861">
      <c r="X11861" t="inlineStr">
        <is>
          <t>L0196397</t>
        </is>
      </c>
      <c r="Y11861" t="inlineStr">
        <is>
          <t>2026-02-15</t>
        </is>
      </c>
      <c r="Z11861" t="inlineStr">
        <is>
          <t>home_use</t>
        </is>
      </c>
      <c r="AA11861" t="inlineStr">
        <is>
          <t>IMP00950</t>
        </is>
      </c>
      <c r="AC11861" s="32" t="n">
        <v>3476850.62</v>
      </c>
      <c r="AD11861" s="32" t="n">
        <v>451990.58</v>
      </c>
      <c r="AE11861" s="35">
        <f>(LEFT(Y11861,4)-Parameters!$B$23)*12+MID(Y11861,6,2)-Parameters!$B$24+1</f>
        <v/>
      </c>
    </row>
    <row r="11862">
      <c r="X11862" t="inlineStr">
        <is>
          <t>L0196632</t>
        </is>
      </c>
      <c r="Y11862" t="inlineStr">
        <is>
          <t>2026-02-16</t>
        </is>
      </c>
      <c r="Z11862" t="inlineStr">
        <is>
          <t>home_use</t>
        </is>
      </c>
      <c r="AA11862" t="inlineStr">
        <is>
          <t>IMP00950</t>
        </is>
      </c>
      <c r="AC11862" s="32" t="n">
        <v>924011.99</v>
      </c>
      <c r="AD11862" s="32" t="n">
        <v>108109.4</v>
      </c>
      <c r="AE11862" s="35">
        <f>(LEFT(Y11862,4)-Parameters!$B$23)*12+MID(Y11862,6,2)-Parameters!$B$24+1</f>
        <v/>
      </c>
    </row>
    <row r="11863">
      <c r="X11863" t="inlineStr">
        <is>
          <t>L0196633</t>
        </is>
      </c>
      <c r="Y11863" t="inlineStr">
        <is>
          <t>2026-02-16</t>
        </is>
      </c>
      <c r="Z11863" t="inlineStr">
        <is>
          <t>home_use</t>
        </is>
      </c>
      <c r="AA11863" t="inlineStr">
        <is>
          <t>IMP00950</t>
        </is>
      </c>
      <c r="AC11863" s="32" t="n">
        <v>3099940.58</v>
      </c>
      <c r="AD11863" s="32" t="n">
        <v>402992.28</v>
      </c>
      <c r="AE11863" s="35">
        <f>(LEFT(Y11863,4)-Parameters!$B$23)*12+MID(Y11863,6,2)-Parameters!$B$24+1</f>
        <v/>
      </c>
    </row>
    <row r="11864">
      <c r="X11864" t="inlineStr">
        <is>
          <t>L0196634</t>
        </is>
      </c>
      <c r="Y11864" t="inlineStr">
        <is>
          <t>2026-02-16</t>
        </is>
      </c>
      <c r="Z11864" t="inlineStr">
        <is>
          <t>home_use</t>
        </is>
      </c>
      <c r="AA11864" t="inlineStr">
        <is>
          <t>IMP00950</t>
        </is>
      </c>
      <c r="AC11864" s="32" t="n">
        <v>977956.1</v>
      </c>
      <c r="AD11864" s="32" t="n">
        <v>127134.29</v>
      </c>
      <c r="AE11864" s="35">
        <f>(LEFT(Y11864,4)-Parameters!$B$23)*12+MID(Y11864,6,2)-Parameters!$B$24+1</f>
        <v/>
      </c>
    </row>
    <row r="11865">
      <c r="X11865" t="inlineStr">
        <is>
          <t>L0196896</t>
        </is>
      </c>
      <c r="Y11865" t="inlineStr">
        <is>
          <t>2026-02-17</t>
        </is>
      </c>
      <c r="Z11865" t="inlineStr">
        <is>
          <t>home_use</t>
        </is>
      </c>
      <c r="AA11865" t="inlineStr">
        <is>
          <t>IMP00950</t>
        </is>
      </c>
      <c r="AC11865" s="32" t="n">
        <v>2601948.61</v>
      </c>
      <c r="AD11865" s="32" t="n">
        <v>338253.32</v>
      </c>
      <c r="AE11865" s="35">
        <f>(LEFT(Y11865,4)-Parameters!$B$23)*12+MID(Y11865,6,2)-Parameters!$B$24+1</f>
        <v/>
      </c>
    </row>
    <row r="11866">
      <c r="X11866" t="inlineStr">
        <is>
          <t>L0197164</t>
        </is>
      </c>
      <c r="Y11866" t="inlineStr">
        <is>
          <t>2026-02-18</t>
        </is>
      </c>
      <c r="Z11866" t="inlineStr">
        <is>
          <t>home_use</t>
        </is>
      </c>
      <c r="AA11866" t="inlineStr">
        <is>
          <t>IMP00950</t>
        </is>
      </c>
      <c r="AC11866" s="32" t="n">
        <v>3084140.87</v>
      </c>
      <c r="AD11866" s="32" t="n">
        <v>400938.31</v>
      </c>
      <c r="AE11866" s="35">
        <f>(LEFT(Y11866,4)-Parameters!$B$23)*12+MID(Y11866,6,2)-Parameters!$B$24+1</f>
        <v/>
      </c>
    </row>
    <row r="11867">
      <c r="X11867" t="inlineStr">
        <is>
          <t>L0197429</t>
        </is>
      </c>
      <c r="Y11867" t="inlineStr">
        <is>
          <t>2026-02-19</t>
        </is>
      </c>
      <c r="Z11867" t="inlineStr">
        <is>
          <t>home_use</t>
        </is>
      </c>
      <c r="AA11867" t="inlineStr">
        <is>
          <t>IMP00950</t>
        </is>
      </c>
      <c r="AC11867" s="32" t="n">
        <v>460309.43</v>
      </c>
      <c r="AD11867" s="32" t="n">
        <v>53856.2</v>
      </c>
      <c r="AE11867" s="35">
        <f>(LEFT(Y11867,4)-Parameters!$B$23)*12+MID(Y11867,6,2)-Parameters!$B$24+1</f>
        <v/>
      </c>
    </row>
    <row r="11868">
      <c r="X11868" t="inlineStr">
        <is>
          <t>L0197430</t>
        </is>
      </c>
      <c r="Y11868" t="inlineStr">
        <is>
          <t>2026-02-19</t>
        </is>
      </c>
      <c r="Z11868" t="inlineStr">
        <is>
          <t>home_use</t>
        </is>
      </c>
      <c r="AA11868" t="inlineStr">
        <is>
          <t>IMP00950</t>
        </is>
      </c>
      <c r="AC11868" s="32" t="n">
        <v>243966.69</v>
      </c>
      <c r="AD11868" s="32" t="n">
        <v>30495.84</v>
      </c>
      <c r="AE11868" s="35">
        <f>(LEFT(Y11868,4)-Parameters!$B$23)*12+MID(Y11868,6,2)-Parameters!$B$24+1</f>
        <v/>
      </c>
    </row>
    <row r="11869">
      <c r="X11869" t="inlineStr">
        <is>
          <t>L0197431</t>
        </is>
      </c>
      <c r="Y11869" t="inlineStr">
        <is>
          <t>2026-02-19</t>
        </is>
      </c>
      <c r="Z11869" t="inlineStr">
        <is>
          <t>home_use</t>
        </is>
      </c>
      <c r="AA11869" t="inlineStr">
        <is>
          <t>IMP00950</t>
        </is>
      </c>
      <c r="AC11869" s="32" t="n">
        <v>661217.51</v>
      </c>
      <c r="AD11869" s="32" t="n">
        <v>85958.28</v>
      </c>
      <c r="AE11869" s="35">
        <f>(LEFT(Y11869,4)-Parameters!$B$23)*12+MID(Y11869,6,2)-Parameters!$B$24+1</f>
        <v/>
      </c>
    </row>
    <row r="11870">
      <c r="X11870" t="inlineStr">
        <is>
          <t>L0197432</t>
        </is>
      </c>
      <c r="Y11870" t="inlineStr">
        <is>
          <t>2026-02-19</t>
        </is>
      </c>
      <c r="Z11870" t="inlineStr">
        <is>
          <t>home_use</t>
        </is>
      </c>
      <c r="AA11870" t="inlineStr">
        <is>
          <t>IMP00950</t>
        </is>
      </c>
      <c r="AC11870" s="32" t="n">
        <v>656850.99</v>
      </c>
      <c r="AD11870" s="32" t="n">
        <v>76851.57000000001</v>
      </c>
      <c r="AE11870" s="35">
        <f>(LEFT(Y11870,4)-Parameters!$B$23)*12+MID(Y11870,6,2)-Parameters!$B$24+1</f>
        <v/>
      </c>
    </row>
    <row r="11871">
      <c r="X11871" t="inlineStr">
        <is>
          <t>L0197936</t>
        </is>
      </c>
      <c r="Y11871" t="inlineStr">
        <is>
          <t>2026-02-21</t>
        </is>
      </c>
      <c r="Z11871" t="inlineStr">
        <is>
          <t>home_use</t>
        </is>
      </c>
      <c r="AA11871" t="inlineStr">
        <is>
          <t>IMP00950</t>
        </is>
      </c>
      <c r="AC11871" s="32" t="n">
        <v>259641.54</v>
      </c>
      <c r="AD11871" s="32" t="n">
        <v>30378.06</v>
      </c>
      <c r="AE11871" s="35">
        <f>(LEFT(Y11871,4)-Parameters!$B$23)*12+MID(Y11871,6,2)-Parameters!$B$24+1</f>
        <v/>
      </c>
    </row>
    <row r="11872">
      <c r="X11872" t="inlineStr">
        <is>
          <t>L0197937</t>
        </is>
      </c>
      <c r="Y11872" t="inlineStr">
        <is>
          <t>2026-02-21</t>
        </is>
      </c>
      <c r="Z11872" t="inlineStr">
        <is>
          <t>home_use</t>
        </is>
      </c>
      <c r="AA11872" t="inlineStr">
        <is>
          <t>IMP00950</t>
        </is>
      </c>
      <c r="AC11872" s="32" t="n">
        <v>2842310.29</v>
      </c>
      <c r="AD11872" s="32" t="n">
        <v>369500.34</v>
      </c>
      <c r="AE11872" s="35">
        <f>(LEFT(Y11872,4)-Parameters!$B$23)*12+MID(Y11872,6,2)-Parameters!$B$24+1</f>
        <v/>
      </c>
    </row>
    <row r="11873">
      <c r="X11873" t="inlineStr">
        <is>
          <t>L0197938</t>
        </is>
      </c>
      <c r="Y11873" t="inlineStr">
        <is>
          <t>2026-02-21</t>
        </is>
      </c>
      <c r="Z11873" t="inlineStr">
        <is>
          <t>home_use</t>
        </is>
      </c>
      <c r="AA11873" t="inlineStr">
        <is>
          <t>IMP00950</t>
        </is>
      </c>
      <c r="AC11873" s="32" t="n">
        <v>620404.11</v>
      </c>
      <c r="AD11873" s="32" t="n">
        <v>72587.28</v>
      </c>
      <c r="AE11873" s="35">
        <f>(LEFT(Y11873,4)-Parameters!$B$23)*12+MID(Y11873,6,2)-Parameters!$B$24+1</f>
        <v/>
      </c>
    </row>
    <row r="11874">
      <c r="X11874" t="inlineStr">
        <is>
          <t>L0198238</t>
        </is>
      </c>
      <c r="Y11874" t="inlineStr">
        <is>
          <t>2026-02-22</t>
        </is>
      </c>
      <c r="Z11874" t="inlineStr">
        <is>
          <t>home_use</t>
        </is>
      </c>
      <c r="AA11874" t="inlineStr">
        <is>
          <t>IMP00950</t>
        </is>
      </c>
      <c r="AC11874" s="32" t="n">
        <v>569767.23</v>
      </c>
      <c r="AD11874" s="32" t="n">
        <v>66662.77</v>
      </c>
      <c r="AE11874" s="35">
        <f>(LEFT(Y11874,4)-Parameters!$B$23)*12+MID(Y11874,6,2)-Parameters!$B$24+1</f>
        <v/>
      </c>
    </row>
    <row r="11875">
      <c r="X11875" t="inlineStr">
        <is>
          <t>L0198239</t>
        </is>
      </c>
      <c r="Y11875" t="inlineStr">
        <is>
          <t>2026-02-22</t>
        </is>
      </c>
      <c r="Z11875" t="inlineStr">
        <is>
          <t>home_use</t>
        </is>
      </c>
      <c r="AA11875" t="inlineStr">
        <is>
          <t>IMP00950</t>
        </is>
      </c>
      <c r="AC11875" s="32" t="n">
        <v>707356.8100000001</v>
      </c>
      <c r="AD11875" s="32" t="n">
        <v>91956.39</v>
      </c>
      <c r="AE11875" s="35">
        <f>(LEFT(Y11875,4)-Parameters!$B$23)*12+MID(Y11875,6,2)-Parameters!$B$24+1</f>
        <v/>
      </c>
    </row>
    <row r="11876">
      <c r="X11876" t="inlineStr">
        <is>
          <t>L0198240</t>
        </is>
      </c>
      <c r="Y11876" t="inlineStr">
        <is>
          <t>2026-02-22</t>
        </is>
      </c>
      <c r="Z11876" t="inlineStr">
        <is>
          <t>home_use</t>
        </is>
      </c>
      <c r="AA11876" t="inlineStr">
        <is>
          <t>IMP00950</t>
        </is>
      </c>
      <c r="AC11876" s="32" t="n">
        <v>1368491.22</v>
      </c>
      <c r="AD11876" s="32" t="n">
        <v>166955.93</v>
      </c>
      <c r="AE11876" s="35">
        <f>(LEFT(Y11876,4)-Parameters!$B$23)*12+MID(Y11876,6,2)-Parameters!$B$24+1</f>
        <v/>
      </c>
    </row>
    <row r="11877">
      <c r="X11877" t="inlineStr">
        <is>
          <t>L0198512</t>
        </is>
      </c>
      <c r="Y11877" t="inlineStr">
        <is>
          <t>2026-02-23</t>
        </is>
      </c>
      <c r="Z11877" t="inlineStr">
        <is>
          <t>home_use</t>
        </is>
      </c>
      <c r="AA11877" t="inlineStr">
        <is>
          <t>IMP00950</t>
        </is>
      </c>
      <c r="AC11877" s="32" t="n">
        <v>1755622.74</v>
      </c>
      <c r="AD11877" s="32" t="n">
        <v>228230.96</v>
      </c>
      <c r="AE11877" s="35">
        <f>(LEFT(Y11877,4)-Parameters!$B$23)*12+MID(Y11877,6,2)-Parameters!$B$24+1</f>
        <v/>
      </c>
    </row>
    <row r="11878">
      <c r="X11878" t="inlineStr">
        <is>
          <t>L0198513</t>
        </is>
      </c>
      <c r="Y11878" t="inlineStr">
        <is>
          <t>2026-02-23</t>
        </is>
      </c>
      <c r="Z11878" t="inlineStr">
        <is>
          <t>home_use</t>
        </is>
      </c>
      <c r="AA11878" t="inlineStr">
        <is>
          <t>IMP00950</t>
        </is>
      </c>
      <c r="AC11878" s="32" t="n">
        <v>1153136.67</v>
      </c>
      <c r="AD11878" s="32" t="n">
        <v>149907.77</v>
      </c>
      <c r="AE11878" s="35">
        <f>(LEFT(Y11878,4)-Parameters!$B$23)*12+MID(Y11878,6,2)-Parameters!$B$24+1</f>
        <v/>
      </c>
    </row>
    <row r="11879">
      <c r="X11879" t="inlineStr">
        <is>
          <t>L0198514</t>
        </is>
      </c>
      <c r="Y11879" t="inlineStr">
        <is>
          <t>2026-02-23</t>
        </is>
      </c>
      <c r="Z11879" t="inlineStr">
        <is>
          <t>home_use</t>
        </is>
      </c>
      <c r="AA11879" t="inlineStr">
        <is>
          <t>IMP00950</t>
        </is>
      </c>
      <c r="AC11879" s="32" t="n">
        <v>3213638.71</v>
      </c>
      <c r="AD11879" s="32" t="n">
        <v>392063.92</v>
      </c>
      <c r="AE11879" s="35">
        <f>(LEFT(Y11879,4)-Parameters!$B$23)*12+MID(Y11879,6,2)-Parameters!$B$24+1</f>
        <v/>
      </c>
    </row>
    <row r="11880">
      <c r="X11880" t="inlineStr">
        <is>
          <t>L0198778</t>
        </is>
      </c>
      <c r="Y11880" t="inlineStr">
        <is>
          <t>2026-02-24</t>
        </is>
      </c>
      <c r="Z11880" t="inlineStr">
        <is>
          <t>home_use</t>
        </is>
      </c>
      <c r="AA11880" t="inlineStr">
        <is>
          <t>IMP00950</t>
        </is>
      </c>
      <c r="AC11880" s="32" t="n">
        <v>1281937.34</v>
      </c>
      <c r="AD11880" s="32" t="n">
        <v>166651.85</v>
      </c>
      <c r="AE11880" s="35">
        <f>(LEFT(Y11880,4)-Parameters!$B$23)*12+MID(Y11880,6,2)-Parameters!$B$24+1</f>
        <v/>
      </c>
    </row>
    <row r="11881">
      <c r="X11881" t="inlineStr">
        <is>
          <t>L0198779</t>
        </is>
      </c>
      <c r="Y11881" t="inlineStr">
        <is>
          <t>2026-02-24</t>
        </is>
      </c>
      <c r="Z11881" t="inlineStr">
        <is>
          <t>home_use</t>
        </is>
      </c>
      <c r="AA11881" t="inlineStr">
        <is>
          <t>IMP00950</t>
        </is>
      </c>
      <c r="AC11881" s="32" t="n">
        <v>2386194.84</v>
      </c>
      <c r="AD11881" s="32" t="n">
        <v>310205.33</v>
      </c>
      <c r="AE11881" s="35">
        <f>(LEFT(Y11881,4)-Parameters!$B$23)*12+MID(Y11881,6,2)-Parameters!$B$24+1</f>
        <v/>
      </c>
    </row>
    <row r="11882">
      <c r="X11882" t="inlineStr">
        <is>
          <t>L0198781</t>
        </is>
      </c>
      <c r="Y11882" t="inlineStr">
        <is>
          <t>2026-02-24</t>
        </is>
      </c>
      <c r="Z11882" t="inlineStr">
        <is>
          <t>home_use</t>
        </is>
      </c>
      <c r="AA11882" t="inlineStr">
        <is>
          <t>IMP00950</t>
        </is>
      </c>
      <c r="AC11882" s="32" t="n">
        <v>1662112.17</v>
      </c>
      <c r="AD11882" s="32" t="n">
        <v>216074.58</v>
      </c>
      <c r="AE11882" s="35">
        <f>(LEFT(Y11882,4)-Parameters!$B$23)*12+MID(Y11882,6,2)-Parameters!$B$24+1</f>
        <v/>
      </c>
    </row>
    <row r="11883">
      <c r="X11883" t="inlineStr">
        <is>
          <t>L0198782</t>
        </is>
      </c>
      <c r="Y11883" t="inlineStr">
        <is>
          <t>2026-02-24</t>
        </is>
      </c>
      <c r="Z11883" t="inlineStr">
        <is>
          <t>home_use</t>
        </is>
      </c>
      <c r="AA11883" t="inlineStr">
        <is>
          <t>IMP00950</t>
        </is>
      </c>
      <c r="AC11883" s="32" t="n">
        <v>389440.18</v>
      </c>
      <c r="AD11883" s="32" t="n">
        <v>50627.22</v>
      </c>
      <c r="AE11883" s="35">
        <f>(LEFT(Y11883,4)-Parameters!$B$23)*12+MID(Y11883,6,2)-Parameters!$B$24+1</f>
        <v/>
      </c>
    </row>
    <row r="11884">
      <c r="X11884" t="inlineStr">
        <is>
          <t>L0199016</t>
        </is>
      </c>
      <c r="Y11884" t="inlineStr">
        <is>
          <t>2026-02-25</t>
        </is>
      </c>
      <c r="Z11884" t="inlineStr">
        <is>
          <t>home_use</t>
        </is>
      </c>
      <c r="AA11884" t="inlineStr">
        <is>
          <t>IMP00950</t>
        </is>
      </c>
      <c r="AC11884" s="32" t="n">
        <v>954332.97</v>
      </c>
      <c r="AD11884" s="32" t="n">
        <v>124063.29</v>
      </c>
      <c r="AE11884" s="35">
        <f>(LEFT(Y11884,4)-Parameters!$B$23)*12+MID(Y11884,6,2)-Parameters!$B$24+1</f>
        <v/>
      </c>
    </row>
    <row r="11885">
      <c r="X11885" t="inlineStr">
        <is>
          <t>L0199017</t>
        </is>
      </c>
      <c r="Y11885" t="inlineStr">
        <is>
          <t>2026-02-25</t>
        </is>
      </c>
      <c r="Z11885" t="inlineStr">
        <is>
          <t>home_use</t>
        </is>
      </c>
      <c r="AA11885" t="inlineStr">
        <is>
          <t>IMP00950</t>
        </is>
      </c>
      <c r="AC11885" s="32" t="n">
        <v>717271.01</v>
      </c>
      <c r="AD11885" s="32" t="n">
        <v>93245.23</v>
      </c>
      <c r="AE11885" s="35">
        <f>(LEFT(Y11885,4)-Parameters!$B$23)*12+MID(Y11885,6,2)-Parameters!$B$24+1</f>
        <v/>
      </c>
    </row>
    <row r="11886">
      <c r="X11886" t="inlineStr">
        <is>
          <t>L0199018</t>
        </is>
      </c>
      <c r="Y11886" t="inlineStr">
        <is>
          <t>2026-02-25</t>
        </is>
      </c>
      <c r="Z11886" t="inlineStr">
        <is>
          <t>home_use</t>
        </is>
      </c>
      <c r="AA11886" t="inlineStr">
        <is>
          <t>IMP00950</t>
        </is>
      </c>
      <c r="AC11886" s="32" t="n">
        <v>2154034.2</v>
      </c>
      <c r="AD11886" s="32" t="n">
        <v>280024.45</v>
      </c>
      <c r="AE11886" s="35">
        <f>(LEFT(Y11886,4)-Parameters!$B$23)*12+MID(Y11886,6,2)-Parameters!$B$24+1</f>
        <v/>
      </c>
    </row>
    <row r="11887">
      <c r="X11887" t="inlineStr">
        <is>
          <t>L0199274</t>
        </is>
      </c>
      <c r="Y11887" t="inlineStr">
        <is>
          <t>2026-02-26</t>
        </is>
      </c>
      <c r="Z11887" t="inlineStr">
        <is>
          <t>home_use</t>
        </is>
      </c>
      <c r="AA11887" t="inlineStr">
        <is>
          <t>IMP00950</t>
        </is>
      </c>
      <c r="AC11887" s="32" t="n">
        <v>4150431.06</v>
      </c>
      <c r="AD11887" s="32" t="n">
        <v>539556.04</v>
      </c>
      <c r="AE11887" s="35">
        <f>(LEFT(Y11887,4)-Parameters!$B$23)*12+MID(Y11887,6,2)-Parameters!$B$24+1</f>
        <v/>
      </c>
    </row>
    <row r="11888">
      <c r="X11888" t="inlineStr">
        <is>
          <t>L0199275</t>
        </is>
      </c>
      <c r="Y11888" t="inlineStr">
        <is>
          <t>2026-02-26</t>
        </is>
      </c>
      <c r="Z11888" t="inlineStr">
        <is>
          <t>home_use</t>
        </is>
      </c>
      <c r="AA11888" t="inlineStr">
        <is>
          <t>IMP00950</t>
        </is>
      </c>
      <c r="AC11888" s="32" t="n">
        <v>794131.45</v>
      </c>
      <c r="AD11888" s="32" t="n">
        <v>103237.09</v>
      </c>
      <c r="AE11888" s="35">
        <f>(LEFT(Y11888,4)-Parameters!$B$23)*12+MID(Y11888,6,2)-Parameters!$B$24+1</f>
        <v/>
      </c>
    </row>
    <row r="11889">
      <c r="X11889" t="inlineStr">
        <is>
          <t>L0199531</t>
        </is>
      </c>
      <c r="Y11889" t="inlineStr">
        <is>
          <t>2026-02-27</t>
        </is>
      </c>
      <c r="Z11889" t="inlineStr">
        <is>
          <t>home_use</t>
        </is>
      </c>
      <c r="AA11889" t="inlineStr">
        <is>
          <t>IMP00950</t>
        </is>
      </c>
      <c r="AC11889" s="32" t="n">
        <v>3244213.11</v>
      </c>
      <c r="AD11889" s="32" t="n">
        <v>421747.7</v>
      </c>
      <c r="AE11889" s="35">
        <f>(LEFT(Y11889,4)-Parameters!$B$23)*12+MID(Y11889,6,2)-Parameters!$B$24+1</f>
        <v/>
      </c>
    </row>
    <row r="11890">
      <c r="X11890" t="inlineStr">
        <is>
          <t>L0199532</t>
        </is>
      </c>
      <c r="Y11890" t="inlineStr">
        <is>
          <t>2026-02-27</t>
        </is>
      </c>
      <c r="Z11890" t="inlineStr">
        <is>
          <t>home_use</t>
        </is>
      </c>
      <c r="AA11890" t="inlineStr">
        <is>
          <t>IMP00950</t>
        </is>
      </c>
      <c r="AC11890" s="32" t="n">
        <v>738029.46</v>
      </c>
      <c r="AD11890" s="32" t="n">
        <v>92253.67999999999</v>
      </c>
      <c r="AE11890" s="35">
        <f>(LEFT(Y11890,4)-Parameters!$B$23)*12+MID(Y11890,6,2)-Parameters!$B$24+1</f>
        <v/>
      </c>
    </row>
    <row r="11891">
      <c r="X11891" t="inlineStr">
        <is>
          <t>L0199533</t>
        </is>
      </c>
      <c r="Y11891" t="inlineStr">
        <is>
          <t>2026-02-27</t>
        </is>
      </c>
      <c r="Z11891" t="inlineStr">
        <is>
          <t>home_use</t>
        </is>
      </c>
      <c r="AA11891" t="inlineStr">
        <is>
          <t>IMP00950</t>
        </is>
      </c>
      <c r="AC11891" s="32" t="n">
        <v>1150060.33</v>
      </c>
      <c r="AD11891" s="32" t="n">
        <v>149507.84</v>
      </c>
      <c r="AE11891" s="35">
        <f>(LEFT(Y11891,4)-Parameters!$B$23)*12+MID(Y11891,6,2)-Parameters!$B$24+1</f>
        <v/>
      </c>
    </row>
    <row r="11892">
      <c r="X11892" t="inlineStr">
        <is>
          <t>L0199793</t>
        </is>
      </c>
      <c r="Y11892" t="inlineStr">
        <is>
          <t>2026-02-28</t>
        </is>
      </c>
      <c r="Z11892" t="inlineStr">
        <is>
          <t>home_use</t>
        </is>
      </c>
      <c r="AA11892" t="inlineStr">
        <is>
          <t>IMP00950</t>
        </is>
      </c>
      <c r="AC11892" s="32" t="n">
        <v>432965.89</v>
      </c>
      <c r="AD11892" s="32" t="n">
        <v>50657.01</v>
      </c>
      <c r="AE11892" s="35">
        <f>(LEFT(Y11892,4)-Parameters!$B$23)*12+MID(Y11892,6,2)-Parameters!$B$24+1</f>
        <v/>
      </c>
    </row>
    <row r="11893">
      <c r="X11893" t="inlineStr">
        <is>
          <t>L0199794</t>
        </is>
      </c>
      <c r="Y11893" t="inlineStr">
        <is>
          <t>2026-02-28</t>
        </is>
      </c>
      <c r="Z11893" t="inlineStr">
        <is>
          <t>home_use</t>
        </is>
      </c>
      <c r="AA11893" t="inlineStr">
        <is>
          <t>IMP00950</t>
        </is>
      </c>
      <c r="AC11893" s="32" t="n">
        <v>1002690.09</v>
      </c>
      <c r="AD11893" s="32" t="n">
        <v>130349.71</v>
      </c>
      <c r="AE11893" s="35">
        <f>(LEFT(Y11893,4)-Parameters!$B$23)*12+MID(Y11893,6,2)-Parameters!$B$24+1</f>
        <v/>
      </c>
    </row>
    <row r="11894">
      <c r="X11894" t="inlineStr">
        <is>
          <t>L0199795</t>
        </is>
      </c>
      <c r="Y11894" t="inlineStr">
        <is>
          <t>2026-02-28</t>
        </is>
      </c>
      <c r="Z11894" t="inlineStr">
        <is>
          <t>home_use</t>
        </is>
      </c>
      <c r="AA11894" t="inlineStr">
        <is>
          <t>IMP00950</t>
        </is>
      </c>
      <c r="AC11894" s="32" t="n">
        <v>639432.11</v>
      </c>
      <c r="AD11894" s="32" t="n">
        <v>83126.17</v>
      </c>
      <c r="AE11894" s="35">
        <f>(LEFT(Y11894,4)-Parameters!$B$23)*12+MID(Y11894,6,2)-Parameters!$B$24+1</f>
        <v/>
      </c>
    </row>
    <row r="11895">
      <c r="X11895" t="inlineStr">
        <is>
          <t>L0199796</t>
        </is>
      </c>
      <c r="Y11895" t="inlineStr">
        <is>
          <t>2026-02-28</t>
        </is>
      </c>
      <c r="Z11895" t="inlineStr">
        <is>
          <t>home_use</t>
        </is>
      </c>
      <c r="AA11895" t="inlineStr">
        <is>
          <t>IMP00950</t>
        </is>
      </c>
      <c r="AC11895" s="32" t="n">
        <v>727789.52</v>
      </c>
      <c r="AD11895" s="32" t="n">
        <v>90973.69</v>
      </c>
      <c r="AE11895" s="35">
        <f>(LEFT(Y11895,4)-Parameters!$B$23)*12+MID(Y11895,6,2)-Parameters!$B$24+1</f>
        <v/>
      </c>
    </row>
    <row r="11896">
      <c r="X11896" t="inlineStr">
        <is>
          <t>L0200058</t>
        </is>
      </c>
      <c r="Y11896" t="inlineStr">
        <is>
          <t>2026-03-01</t>
        </is>
      </c>
      <c r="Z11896" t="inlineStr">
        <is>
          <t>home_use</t>
        </is>
      </c>
      <c r="AA11896" t="inlineStr">
        <is>
          <t>IMP00950</t>
        </is>
      </c>
      <c r="AC11896" s="32" t="n">
        <v>838590.23</v>
      </c>
      <c r="AD11896" s="32" t="n">
        <v>109016.73</v>
      </c>
      <c r="AE11896" s="35">
        <f>(LEFT(Y11896,4)-Parameters!$B$23)*12+MID(Y11896,6,2)-Parameters!$B$24+1</f>
        <v/>
      </c>
    </row>
    <row r="11897">
      <c r="X11897" t="inlineStr">
        <is>
          <t>L0200319</t>
        </is>
      </c>
      <c r="Y11897" t="inlineStr">
        <is>
          <t>2026-03-02</t>
        </is>
      </c>
      <c r="Z11897" t="inlineStr">
        <is>
          <t>home_use</t>
        </is>
      </c>
      <c r="AA11897" t="inlineStr">
        <is>
          <t>IMP00950</t>
        </is>
      </c>
      <c r="AC11897" s="32" t="n">
        <v>1490006.84</v>
      </c>
      <c r="AD11897" s="32" t="n">
        <v>193700.89</v>
      </c>
      <c r="AE11897" s="35">
        <f>(LEFT(Y11897,4)-Parameters!$B$23)*12+MID(Y11897,6,2)-Parameters!$B$24+1</f>
        <v/>
      </c>
    </row>
    <row r="11898">
      <c r="X11898" t="inlineStr">
        <is>
          <t>L0200586</t>
        </is>
      </c>
      <c r="Y11898" t="inlineStr">
        <is>
          <t>2026-03-03</t>
        </is>
      </c>
      <c r="Z11898" t="inlineStr">
        <is>
          <t>home_use</t>
        </is>
      </c>
      <c r="AA11898" t="inlineStr">
        <is>
          <t>IMP00950</t>
        </is>
      </c>
      <c r="AC11898" s="32" t="n">
        <v>2272497.52</v>
      </c>
      <c r="AD11898" s="32" t="n">
        <v>295424.68</v>
      </c>
      <c r="AE11898" s="35">
        <f>(LEFT(Y11898,4)-Parameters!$B$23)*12+MID(Y11898,6,2)-Parameters!$B$24+1</f>
        <v/>
      </c>
    </row>
    <row r="11899">
      <c r="X11899" t="inlineStr">
        <is>
          <t>L0200587</t>
        </is>
      </c>
      <c r="Y11899" t="inlineStr">
        <is>
          <t>2026-03-03</t>
        </is>
      </c>
      <c r="Z11899" t="inlineStr">
        <is>
          <t>home_use</t>
        </is>
      </c>
      <c r="AA11899" t="inlineStr">
        <is>
          <t>IMP00950</t>
        </is>
      </c>
      <c r="AC11899" s="32" t="n">
        <v>912849.71</v>
      </c>
      <c r="AD11899" s="32" t="n">
        <v>118670.46</v>
      </c>
      <c r="AE11899" s="35">
        <f>(LEFT(Y11899,4)-Parameters!$B$23)*12+MID(Y11899,6,2)-Parameters!$B$24+1</f>
        <v/>
      </c>
    </row>
    <row r="11900">
      <c r="X11900" t="inlineStr">
        <is>
          <t>L0200588</t>
        </is>
      </c>
      <c r="Y11900" t="inlineStr">
        <is>
          <t>2026-03-03</t>
        </is>
      </c>
      <c r="Z11900" t="inlineStr">
        <is>
          <t>home_use</t>
        </is>
      </c>
      <c r="AA11900" t="inlineStr">
        <is>
          <t>IMP00950</t>
        </is>
      </c>
      <c r="AC11900" s="32" t="n">
        <v>207485.28</v>
      </c>
      <c r="AD11900" s="32" t="n">
        <v>24275.78</v>
      </c>
      <c r="AE11900" s="35">
        <f>(LEFT(Y11900,4)-Parameters!$B$23)*12+MID(Y11900,6,2)-Parameters!$B$24+1</f>
        <v/>
      </c>
    </row>
    <row r="11901">
      <c r="X11901" t="inlineStr">
        <is>
          <t>L0200851</t>
        </is>
      </c>
      <c r="Y11901" t="inlineStr">
        <is>
          <t>2026-03-04</t>
        </is>
      </c>
      <c r="Z11901" t="inlineStr">
        <is>
          <t>home_use</t>
        </is>
      </c>
      <c r="AA11901" t="inlineStr">
        <is>
          <t>IMP00950</t>
        </is>
      </c>
      <c r="AC11901" s="32" t="n">
        <v>1486442.26</v>
      </c>
      <c r="AD11901" s="32" t="n">
        <v>193237.49</v>
      </c>
      <c r="AE11901" s="35">
        <f>(LEFT(Y11901,4)-Parameters!$B$23)*12+MID(Y11901,6,2)-Parameters!$B$24+1</f>
        <v/>
      </c>
    </row>
    <row r="11902">
      <c r="X11902" t="inlineStr">
        <is>
          <t>L0200852</t>
        </is>
      </c>
      <c r="Y11902" t="inlineStr">
        <is>
          <t>2026-03-04</t>
        </is>
      </c>
      <c r="Z11902" t="inlineStr">
        <is>
          <t>home_use</t>
        </is>
      </c>
      <c r="AA11902" t="inlineStr">
        <is>
          <t>IMP00950</t>
        </is>
      </c>
      <c r="AC11902" s="32" t="n">
        <v>441770.07</v>
      </c>
      <c r="AD11902" s="32" t="n">
        <v>55221.26</v>
      </c>
      <c r="AE11902" s="35">
        <f>(LEFT(Y11902,4)-Parameters!$B$23)*12+MID(Y11902,6,2)-Parameters!$B$24+1</f>
        <v/>
      </c>
    </row>
    <row r="11903">
      <c r="X11903" t="inlineStr">
        <is>
          <t>L0200853</t>
        </is>
      </c>
      <c r="Y11903" t="inlineStr">
        <is>
          <t>2026-03-04</t>
        </is>
      </c>
      <c r="Z11903" t="inlineStr">
        <is>
          <t>home_use</t>
        </is>
      </c>
      <c r="AA11903" t="inlineStr">
        <is>
          <t>IMP00950</t>
        </is>
      </c>
      <c r="AC11903" s="32" t="n">
        <v>1396234.71</v>
      </c>
      <c r="AD11903" s="32" t="n">
        <v>181510.51</v>
      </c>
      <c r="AE11903" s="35">
        <f>(LEFT(Y11903,4)-Parameters!$B$23)*12+MID(Y11903,6,2)-Parameters!$B$24+1</f>
        <v/>
      </c>
    </row>
    <row r="11904">
      <c r="X11904" t="inlineStr">
        <is>
          <t>L0200854</t>
        </is>
      </c>
      <c r="Y11904" t="inlineStr">
        <is>
          <t>2026-03-04</t>
        </is>
      </c>
      <c r="Z11904" t="inlineStr">
        <is>
          <t>home_use</t>
        </is>
      </c>
      <c r="AA11904" t="inlineStr">
        <is>
          <t>IMP00950</t>
        </is>
      </c>
      <c r="AC11904" s="32" t="n">
        <v>674795.04</v>
      </c>
      <c r="AD11904" s="32" t="n">
        <v>87723.36</v>
      </c>
      <c r="AE11904" s="35">
        <f>(LEFT(Y11904,4)-Parameters!$B$23)*12+MID(Y11904,6,2)-Parameters!$B$24+1</f>
        <v/>
      </c>
    </row>
    <row r="11905">
      <c r="X11905" t="inlineStr">
        <is>
          <t>L0201135</t>
        </is>
      </c>
      <c r="Y11905" t="inlineStr">
        <is>
          <t>2026-03-05</t>
        </is>
      </c>
      <c r="Z11905" t="inlineStr">
        <is>
          <t>home_use</t>
        </is>
      </c>
      <c r="AA11905" t="inlineStr">
        <is>
          <t>IMP00950</t>
        </is>
      </c>
      <c r="AC11905" s="32" t="n">
        <v>3064950.16</v>
      </c>
      <c r="AD11905" s="32" t="n">
        <v>398443.52</v>
      </c>
      <c r="AE11905" s="35">
        <f>(LEFT(Y11905,4)-Parameters!$B$23)*12+MID(Y11905,6,2)-Parameters!$B$24+1</f>
        <v/>
      </c>
    </row>
    <row r="11906">
      <c r="X11906" t="inlineStr">
        <is>
          <t>L0201136</t>
        </is>
      </c>
      <c r="Y11906" t="inlineStr">
        <is>
          <t>2026-03-05</t>
        </is>
      </c>
      <c r="Z11906" t="inlineStr">
        <is>
          <t>home_use</t>
        </is>
      </c>
      <c r="AA11906" t="inlineStr">
        <is>
          <t>IMP00950</t>
        </is>
      </c>
      <c r="AC11906" s="32" t="n">
        <v>2508978.03</v>
      </c>
      <c r="AD11906" s="32" t="n">
        <v>326167.14</v>
      </c>
      <c r="AE11906" s="35">
        <f>(LEFT(Y11906,4)-Parameters!$B$23)*12+MID(Y11906,6,2)-Parameters!$B$24+1</f>
        <v/>
      </c>
    </row>
    <row r="11907">
      <c r="X11907" t="inlineStr">
        <is>
          <t>L0201392</t>
        </is>
      </c>
      <c r="Y11907" t="inlineStr">
        <is>
          <t>2026-03-06</t>
        </is>
      </c>
      <c r="Z11907" t="inlineStr">
        <is>
          <t>home_use</t>
        </is>
      </c>
      <c r="AA11907" t="inlineStr">
        <is>
          <t>IMP00950</t>
        </is>
      </c>
      <c r="AC11907" s="32" t="n">
        <v>305063.11</v>
      </c>
      <c r="AD11907" s="32" t="n">
        <v>35692.38</v>
      </c>
      <c r="AE11907" s="35">
        <f>(LEFT(Y11907,4)-Parameters!$B$23)*12+MID(Y11907,6,2)-Parameters!$B$24+1</f>
        <v/>
      </c>
    </row>
    <row r="11908">
      <c r="X11908" t="inlineStr">
        <is>
          <t>L0201393</t>
        </is>
      </c>
      <c r="Y11908" t="inlineStr">
        <is>
          <t>2026-03-06</t>
        </is>
      </c>
      <c r="Z11908" t="inlineStr">
        <is>
          <t>home_use</t>
        </is>
      </c>
      <c r="AA11908" t="inlineStr">
        <is>
          <t>IMP00950</t>
        </is>
      </c>
      <c r="AC11908" s="32" t="n">
        <v>531805.01</v>
      </c>
      <c r="AD11908" s="32" t="n">
        <v>69134.64999999999</v>
      </c>
      <c r="AE11908" s="35">
        <f>(LEFT(Y11908,4)-Parameters!$B$23)*12+MID(Y11908,6,2)-Parameters!$B$24+1</f>
        <v/>
      </c>
    </row>
    <row r="11909">
      <c r="X11909" t="inlineStr">
        <is>
          <t>L0201912</t>
        </is>
      </c>
      <c r="Y11909" t="inlineStr">
        <is>
          <t>2026-03-08</t>
        </is>
      </c>
      <c r="Z11909" t="inlineStr">
        <is>
          <t>home_use</t>
        </is>
      </c>
      <c r="AA11909" t="inlineStr">
        <is>
          <t>IMP00950</t>
        </is>
      </c>
      <c r="AC11909" s="32" t="n">
        <v>466597.77</v>
      </c>
      <c r="AD11909" s="32" t="n">
        <v>60657.71</v>
      </c>
      <c r="AE11909" s="35">
        <f>(LEFT(Y11909,4)-Parameters!$B$23)*12+MID(Y11909,6,2)-Parameters!$B$24+1</f>
        <v/>
      </c>
    </row>
    <row r="11910">
      <c r="X11910" t="inlineStr">
        <is>
          <t>L0202180</t>
        </is>
      </c>
      <c r="Y11910" t="inlineStr">
        <is>
          <t>2026-03-09</t>
        </is>
      </c>
      <c r="Z11910" t="inlineStr">
        <is>
          <t>home_use</t>
        </is>
      </c>
      <c r="AA11910" t="inlineStr">
        <is>
          <t>IMP00950</t>
        </is>
      </c>
      <c r="AC11910" s="32" t="n">
        <v>4563216.62</v>
      </c>
      <c r="AD11910" s="32" t="n">
        <v>593218.16</v>
      </c>
      <c r="AE11910" s="35">
        <f>(LEFT(Y11910,4)-Parameters!$B$23)*12+MID(Y11910,6,2)-Parameters!$B$24+1</f>
        <v/>
      </c>
    </row>
    <row r="11911">
      <c r="X11911" t="inlineStr">
        <is>
          <t>L0202181</t>
        </is>
      </c>
      <c r="Y11911" t="inlineStr">
        <is>
          <t>2026-03-09</t>
        </is>
      </c>
      <c r="Z11911" t="inlineStr">
        <is>
          <t>home_use</t>
        </is>
      </c>
      <c r="AA11911" t="inlineStr">
        <is>
          <t>IMP00950</t>
        </is>
      </c>
      <c r="AC11911" s="32" t="n">
        <v>637568.6800000001</v>
      </c>
      <c r="AD11911" s="32" t="n">
        <v>79696.09</v>
      </c>
      <c r="AE11911" s="35">
        <f>(LEFT(Y11911,4)-Parameters!$B$23)*12+MID(Y11911,6,2)-Parameters!$B$24+1</f>
        <v/>
      </c>
    </row>
    <row r="11912">
      <c r="X11912" t="inlineStr">
        <is>
          <t>L0202182</t>
        </is>
      </c>
      <c r="Y11912" t="inlineStr">
        <is>
          <t>2026-03-09</t>
        </is>
      </c>
      <c r="Z11912" t="inlineStr">
        <is>
          <t>home_use</t>
        </is>
      </c>
      <c r="AA11912" t="inlineStr">
        <is>
          <t>IMP00950</t>
        </is>
      </c>
      <c r="AC11912" s="32" t="n">
        <v>1811681.38</v>
      </c>
      <c r="AD11912" s="32" t="n">
        <v>235518.58</v>
      </c>
      <c r="AE11912" s="35">
        <f>(LEFT(Y11912,4)-Parameters!$B$23)*12+MID(Y11912,6,2)-Parameters!$B$24+1</f>
        <v/>
      </c>
    </row>
    <row r="11913">
      <c r="X11913" t="inlineStr">
        <is>
          <t>L0202459</t>
        </is>
      </c>
      <c r="Y11913" t="inlineStr">
        <is>
          <t>2026-03-10</t>
        </is>
      </c>
      <c r="Z11913" t="inlineStr">
        <is>
          <t>home_use</t>
        </is>
      </c>
      <c r="AA11913" t="inlineStr">
        <is>
          <t>IMP00950</t>
        </is>
      </c>
      <c r="AC11913" s="32" t="n">
        <v>125585.53</v>
      </c>
      <c r="AD11913" s="32" t="n">
        <v>15698.19</v>
      </c>
      <c r="AE11913" s="35">
        <f>(LEFT(Y11913,4)-Parameters!$B$23)*12+MID(Y11913,6,2)-Parameters!$B$24+1</f>
        <v/>
      </c>
    </row>
    <row r="11914">
      <c r="X11914" t="inlineStr">
        <is>
          <t>L0202460</t>
        </is>
      </c>
      <c r="Y11914" t="inlineStr">
        <is>
          <t>2026-03-10</t>
        </is>
      </c>
      <c r="Z11914" t="inlineStr">
        <is>
          <t>home_use</t>
        </is>
      </c>
      <c r="AA11914" t="inlineStr">
        <is>
          <t>IMP00950</t>
        </is>
      </c>
      <c r="AC11914" s="32" t="n">
        <v>393346.69</v>
      </c>
      <c r="AD11914" s="32" t="n">
        <v>49168.34</v>
      </c>
      <c r="AE11914" s="35">
        <f>(LEFT(Y11914,4)-Parameters!$B$23)*12+MID(Y11914,6,2)-Parameters!$B$24+1</f>
        <v/>
      </c>
    </row>
    <row r="11915">
      <c r="X11915" t="inlineStr">
        <is>
          <t>L0202461</t>
        </is>
      </c>
      <c r="Y11915" t="inlineStr">
        <is>
          <t>2026-03-10</t>
        </is>
      </c>
      <c r="Z11915" t="inlineStr">
        <is>
          <t>home_use</t>
        </is>
      </c>
      <c r="AA11915" t="inlineStr">
        <is>
          <t>IMP00950</t>
        </is>
      </c>
      <c r="AC11915" s="32" t="n">
        <v>1194388.1</v>
      </c>
      <c r="AD11915" s="32" t="n">
        <v>155270.45</v>
      </c>
      <c r="AE11915" s="35">
        <f>(LEFT(Y11915,4)-Parameters!$B$23)*12+MID(Y11915,6,2)-Parameters!$B$24+1</f>
        <v/>
      </c>
    </row>
    <row r="11916">
      <c r="X11916" t="inlineStr">
        <is>
          <t>L0202462</t>
        </is>
      </c>
      <c r="Y11916" t="inlineStr">
        <is>
          <t>2026-03-10</t>
        </is>
      </c>
      <c r="Z11916" t="inlineStr">
        <is>
          <t>home_use</t>
        </is>
      </c>
      <c r="AA11916" t="inlineStr">
        <is>
          <t>IMP00950</t>
        </is>
      </c>
      <c r="AC11916" s="32" t="n">
        <v>1132772.79</v>
      </c>
      <c r="AD11916" s="32" t="n">
        <v>141596.6</v>
      </c>
      <c r="AE11916" s="35">
        <f>(LEFT(Y11916,4)-Parameters!$B$23)*12+MID(Y11916,6,2)-Parameters!$B$24+1</f>
        <v/>
      </c>
    </row>
    <row r="11917">
      <c r="X11917" t="inlineStr">
        <is>
          <t>L0202463</t>
        </is>
      </c>
      <c r="Y11917" t="inlineStr">
        <is>
          <t>2026-03-10</t>
        </is>
      </c>
      <c r="Z11917" t="inlineStr">
        <is>
          <t>home_use</t>
        </is>
      </c>
      <c r="AA11917" t="inlineStr">
        <is>
          <t>IMP00950</t>
        </is>
      </c>
      <c r="AC11917" s="32" t="n">
        <v>1600718.61</v>
      </c>
      <c r="AD11917" s="32" t="n">
        <v>208093.42</v>
      </c>
      <c r="AE11917" s="35">
        <f>(LEFT(Y11917,4)-Parameters!$B$23)*12+MID(Y11917,6,2)-Parameters!$B$24+1</f>
        <v/>
      </c>
    </row>
    <row r="11918">
      <c r="X11918" t="inlineStr">
        <is>
          <t>L0202736</t>
        </is>
      </c>
      <c r="Y11918" t="inlineStr">
        <is>
          <t>2026-03-11</t>
        </is>
      </c>
      <c r="Z11918" t="inlineStr">
        <is>
          <t>home_use</t>
        </is>
      </c>
      <c r="AA11918" t="inlineStr">
        <is>
          <t>IMP00950</t>
        </is>
      </c>
      <c r="AC11918" s="32" t="n">
        <v>1359529.61</v>
      </c>
      <c r="AD11918" s="32" t="n">
        <v>176738.85</v>
      </c>
      <c r="AE11918" s="35">
        <f>(LEFT(Y11918,4)-Parameters!$B$23)*12+MID(Y11918,6,2)-Parameters!$B$24+1</f>
        <v/>
      </c>
    </row>
    <row r="11919">
      <c r="X11919" t="inlineStr">
        <is>
          <t>L0203013</t>
        </is>
      </c>
      <c r="Y11919" t="inlineStr">
        <is>
          <t>2026-03-12</t>
        </is>
      </c>
      <c r="Z11919" t="inlineStr">
        <is>
          <t>home_use</t>
        </is>
      </c>
      <c r="AA11919" t="inlineStr">
        <is>
          <t>IMP00950</t>
        </is>
      </c>
      <c r="AC11919" s="32" t="n">
        <v>3726816</v>
      </c>
      <c r="AD11919" s="32" t="n">
        <v>484486.08</v>
      </c>
      <c r="AE11919" s="35">
        <f>(LEFT(Y11919,4)-Parameters!$B$23)*12+MID(Y11919,6,2)-Parameters!$B$24+1</f>
        <v/>
      </c>
    </row>
    <row r="11920">
      <c r="X11920" t="inlineStr">
        <is>
          <t>L0203014</t>
        </is>
      </c>
      <c r="Y11920" t="inlineStr">
        <is>
          <t>2026-03-12</t>
        </is>
      </c>
      <c r="Z11920" t="inlineStr">
        <is>
          <t>home_use</t>
        </is>
      </c>
      <c r="AA11920" t="inlineStr">
        <is>
          <t>IMP00950</t>
        </is>
      </c>
      <c r="AC11920" s="32" t="n">
        <v>1493433.52</v>
      </c>
      <c r="AD11920" s="32" t="n">
        <v>194146.36</v>
      </c>
      <c r="AE11920" s="35">
        <f>(LEFT(Y11920,4)-Parameters!$B$23)*12+MID(Y11920,6,2)-Parameters!$B$24+1</f>
        <v/>
      </c>
    </row>
    <row r="11921">
      <c r="X11921" t="inlineStr">
        <is>
          <t>L0203015</t>
        </is>
      </c>
      <c r="Y11921" t="inlineStr">
        <is>
          <t>2026-03-12</t>
        </is>
      </c>
      <c r="Z11921" t="inlineStr">
        <is>
          <t>home_use</t>
        </is>
      </c>
      <c r="AA11921" t="inlineStr">
        <is>
          <t>IMP00950</t>
        </is>
      </c>
      <c r="AC11921" s="32" t="n">
        <v>4495759.28</v>
      </c>
      <c r="AD11921" s="32" t="n">
        <v>584448.71</v>
      </c>
      <c r="AE11921" s="35">
        <f>(LEFT(Y11921,4)-Parameters!$B$23)*12+MID(Y11921,6,2)-Parameters!$B$24+1</f>
        <v/>
      </c>
    </row>
    <row r="11922">
      <c r="X11922" t="inlineStr">
        <is>
          <t>L0203016</t>
        </is>
      </c>
      <c r="Y11922" t="inlineStr">
        <is>
          <t>2026-03-12</t>
        </is>
      </c>
      <c r="Z11922" t="inlineStr">
        <is>
          <t>home_use</t>
        </is>
      </c>
      <c r="AA11922" t="inlineStr">
        <is>
          <t>IMP00950</t>
        </is>
      </c>
      <c r="AC11922" s="32" t="n">
        <v>353464.68</v>
      </c>
      <c r="AD11922" s="32" t="n">
        <v>44183.09</v>
      </c>
      <c r="AE11922" s="35">
        <f>(LEFT(Y11922,4)-Parameters!$B$23)*12+MID(Y11922,6,2)-Parameters!$B$24+1</f>
        <v/>
      </c>
    </row>
    <row r="11923">
      <c r="X11923" t="inlineStr">
        <is>
          <t>L0203017</t>
        </is>
      </c>
      <c r="Y11923" t="inlineStr">
        <is>
          <t>2026-03-12</t>
        </is>
      </c>
      <c r="Z11923" t="inlineStr">
        <is>
          <t>home_use</t>
        </is>
      </c>
      <c r="AA11923" t="inlineStr">
        <is>
          <t>IMP00950</t>
        </is>
      </c>
      <c r="AC11923" s="32" t="n">
        <v>845538.6</v>
      </c>
      <c r="AD11923" s="32" t="n">
        <v>109920.02</v>
      </c>
      <c r="AE11923" s="35">
        <f>(LEFT(Y11923,4)-Parameters!$B$23)*12+MID(Y11923,6,2)-Parameters!$B$24+1</f>
        <v/>
      </c>
    </row>
    <row r="11924">
      <c r="X11924" t="inlineStr">
        <is>
          <t>L0203288</t>
        </is>
      </c>
      <c r="Y11924" t="inlineStr">
        <is>
          <t>2026-03-13</t>
        </is>
      </c>
      <c r="Z11924" t="inlineStr">
        <is>
          <t>home_use</t>
        </is>
      </c>
      <c r="AA11924" t="inlineStr">
        <is>
          <t>IMP00950</t>
        </is>
      </c>
      <c r="AC11924" s="32" t="n">
        <v>293874.48</v>
      </c>
      <c r="AD11924" s="32" t="n">
        <v>36734.31</v>
      </c>
      <c r="AE11924" s="35">
        <f>(LEFT(Y11924,4)-Parameters!$B$23)*12+MID(Y11924,6,2)-Parameters!$B$24+1</f>
        <v/>
      </c>
    </row>
    <row r="11925">
      <c r="X11925" t="inlineStr">
        <is>
          <t>L0203289</t>
        </is>
      </c>
      <c r="Y11925" t="inlineStr">
        <is>
          <t>2026-03-13</t>
        </is>
      </c>
      <c r="Z11925" t="inlineStr">
        <is>
          <t>home_use</t>
        </is>
      </c>
      <c r="AA11925" t="inlineStr">
        <is>
          <t>IMP00950</t>
        </is>
      </c>
      <c r="AC11925" s="32" t="n">
        <v>2364108.01</v>
      </c>
      <c r="AD11925" s="32" t="n">
        <v>307334.04</v>
      </c>
      <c r="AE11925" s="35">
        <f>(LEFT(Y11925,4)-Parameters!$B$23)*12+MID(Y11925,6,2)-Parameters!$B$24+1</f>
        <v/>
      </c>
    </row>
    <row r="11926">
      <c r="X11926" t="inlineStr">
        <is>
          <t>L0203290</t>
        </is>
      </c>
      <c r="Y11926" t="inlineStr">
        <is>
          <t>2026-03-13</t>
        </is>
      </c>
      <c r="Z11926" t="inlineStr">
        <is>
          <t>home_use</t>
        </is>
      </c>
      <c r="AA11926" t="inlineStr">
        <is>
          <t>IMP00950</t>
        </is>
      </c>
      <c r="AC11926" s="32" t="n">
        <v>2066398.38</v>
      </c>
      <c r="AD11926" s="32" t="n">
        <v>268631.79</v>
      </c>
      <c r="AE11926" s="35">
        <f>(LEFT(Y11926,4)-Parameters!$B$23)*12+MID(Y11926,6,2)-Parameters!$B$24+1</f>
        <v/>
      </c>
    </row>
    <row r="11927">
      <c r="X11927" t="inlineStr">
        <is>
          <t>L0203533</t>
        </is>
      </c>
      <c r="Y11927" t="inlineStr">
        <is>
          <t>2026-03-14</t>
        </is>
      </c>
      <c r="Z11927" t="inlineStr">
        <is>
          <t>home_use</t>
        </is>
      </c>
      <c r="AA11927" t="inlineStr">
        <is>
          <t>IMP00950</t>
        </is>
      </c>
      <c r="AC11927" s="32" t="n">
        <v>2185519.19</v>
      </c>
      <c r="AD11927" s="32" t="n">
        <v>273189.9</v>
      </c>
      <c r="AE11927" s="35">
        <f>(LEFT(Y11927,4)-Parameters!$B$23)*12+MID(Y11927,6,2)-Parameters!$B$24+1</f>
        <v/>
      </c>
    </row>
    <row r="11928">
      <c r="X11928" t="inlineStr">
        <is>
          <t>L0203534</t>
        </is>
      </c>
      <c r="Y11928" t="inlineStr">
        <is>
          <t>2026-03-14</t>
        </is>
      </c>
      <c r="Z11928" t="inlineStr">
        <is>
          <t>home_use</t>
        </is>
      </c>
      <c r="AA11928" t="inlineStr">
        <is>
          <t>IMP00950</t>
        </is>
      </c>
      <c r="AC11928" s="32" t="n">
        <v>881411.51</v>
      </c>
      <c r="AD11928" s="32" t="n">
        <v>114583.5</v>
      </c>
      <c r="AE11928" s="35">
        <f>(LEFT(Y11928,4)-Parameters!$B$23)*12+MID(Y11928,6,2)-Parameters!$B$24+1</f>
        <v/>
      </c>
    </row>
    <row r="11929">
      <c r="X11929" t="inlineStr">
        <is>
          <t>L0204048</t>
        </is>
      </c>
      <c r="Y11929" t="inlineStr">
        <is>
          <t>2026-03-16</t>
        </is>
      </c>
      <c r="Z11929" t="inlineStr">
        <is>
          <t>home_use</t>
        </is>
      </c>
      <c r="AA11929" t="inlineStr">
        <is>
          <t>IMP00950</t>
        </is>
      </c>
      <c r="AC11929" s="32" t="n">
        <v>1881464.11</v>
      </c>
      <c r="AD11929" s="32" t="n">
        <v>244590.33</v>
      </c>
      <c r="AE11929" s="35">
        <f>(LEFT(Y11929,4)-Parameters!$B$23)*12+MID(Y11929,6,2)-Parameters!$B$24+1</f>
        <v/>
      </c>
    </row>
    <row r="11930">
      <c r="X11930" t="inlineStr">
        <is>
          <t>L0204049</t>
        </is>
      </c>
      <c r="Y11930" t="inlineStr">
        <is>
          <t>2026-03-16</t>
        </is>
      </c>
      <c r="Z11930" t="inlineStr">
        <is>
          <t>home_use</t>
        </is>
      </c>
      <c r="AA11930" t="inlineStr">
        <is>
          <t>IMP00950</t>
        </is>
      </c>
      <c r="AC11930" s="32" t="n">
        <v>3347674.41</v>
      </c>
      <c r="AD11930" s="32" t="n">
        <v>435197.67</v>
      </c>
      <c r="AE11930" s="35">
        <f>(LEFT(Y11930,4)-Parameters!$B$23)*12+MID(Y11930,6,2)-Parameters!$B$24+1</f>
        <v/>
      </c>
    </row>
    <row r="11931">
      <c r="X11931" t="inlineStr">
        <is>
          <t>L0204558</t>
        </is>
      </c>
      <c r="Y11931" t="inlineStr">
        <is>
          <t>2026-03-18</t>
        </is>
      </c>
      <c r="Z11931" t="inlineStr">
        <is>
          <t>home_use</t>
        </is>
      </c>
      <c r="AA11931" t="inlineStr">
        <is>
          <t>IMP00950</t>
        </is>
      </c>
      <c r="AC11931" s="32" t="n">
        <v>610206.55</v>
      </c>
      <c r="AD11931" s="32" t="n">
        <v>79326.85000000001</v>
      </c>
      <c r="AE11931" s="35">
        <f>(LEFT(Y11931,4)-Parameters!$B$23)*12+MID(Y11931,6,2)-Parameters!$B$24+1</f>
        <v/>
      </c>
    </row>
    <row r="11932">
      <c r="X11932" t="inlineStr">
        <is>
          <t>L0204559</t>
        </is>
      </c>
      <c r="Y11932" t="inlineStr">
        <is>
          <t>2026-03-18</t>
        </is>
      </c>
      <c r="Z11932" t="inlineStr">
        <is>
          <t>home_use</t>
        </is>
      </c>
      <c r="AA11932" t="inlineStr">
        <is>
          <t>IMP00950</t>
        </is>
      </c>
      <c r="AC11932" s="32" t="n">
        <v>539601.51</v>
      </c>
      <c r="AD11932" s="32" t="n">
        <v>67450.19</v>
      </c>
      <c r="AE11932" s="35">
        <f>(LEFT(Y11932,4)-Parameters!$B$23)*12+MID(Y11932,6,2)-Parameters!$B$24+1</f>
        <v/>
      </c>
    </row>
    <row r="11933">
      <c r="X11933" t="inlineStr">
        <is>
          <t>L0204560</t>
        </is>
      </c>
      <c r="Y11933" t="inlineStr">
        <is>
          <t>2026-03-18</t>
        </is>
      </c>
      <c r="Z11933" t="inlineStr">
        <is>
          <t>home_use</t>
        </is>
      </c>
      <c r="AA11933" t="inlineStr">
        <is>
          <t>IMP00950</t>
        </is>
      </c>
      <c r="AC11933" s="32" t="n">
        <v>3524781.92</v>
      </c>
      <c r="AD11933" s="32" t="n">
        <v>458221.65</v>
      </c>
      <c r="AE11933" s="35">
        <f>(LEFT(Y11933,4)-Parameters!$B$23)*12+MID(Y11933,6,2)-Parameters!$B$24+1</f>
        <v/>
      </c>
    </row>
    <row r="11934">
      <c r="X11934" t="inlineStr">
        <is>
          <t>L0204811</t>
        </is>
      </c>
      <c r="Y11934" t="inlineStr">
        <is>
          <t>2026-03-19</t>
        </is>
      </c>
      <c r="Z11934" t="inlineStr">
        <is>
          <t>home_use</t>
        </is>
      </c>
      <c r="AA11934" t="inlineStr">
        <is>
          <t>IMP00950</t>
        </is>
      </c>
      <c r="AC11934" s="32" t="n">
        <v>9746902.6</v>
      </c>
      <c r="AD11934" s="32" t="n">
        <v>1267097.34</v>
      </c>
      <c r="AE11934" s="35">
        <f>(LEFT(Y11934,4)-Parameters!$B$23)*12+MID(Y11934,6,2)-Parameters!$B$24+1</f>
        <v/>
      </c>
    </row>
    <row r="11935">
      <c r="X11935" t="inlineStr">
        <is>
          <t>L0204812</t>
        </is>
      </c>
      <c r="Y11935" t="inlineStr">
        <is>
          <t>2026-03-19</t>
        </is>
      </c>
      <c r="Z11935" t="inlineStr">
        <is>
          <t>home_use</t>
        </is>
      </c>
      <c r="AA11935" t="inlineStr">
        <is>
          <t>IMP00950</t>
        </is>
      </c>
      <c r="AC11935" s="32" t="n">
        <v>2326490.85</v>
      </c>
      <c r="AD11935" s="32" t="n">
        <v>302443.81</v>
      </c>
      <c r="AE11935" s="35">
        <f>(LEFT(Y11935,4)-Parameters!$B$23)*12+MID(Y11935,6,2)-Parameters!$B$24+1</f>
        <v/>
      </c>
    </row>
    <row r="11936">
      <c r="X11936" t="inlineStr">
        <is>
          <t>L0204813</t>
        </is>
      </c>
      <c r="Y11936" t="inlineStr">
        <is>
          <t>2026-03-19</t>
        </is>
      </c>
      <c r="Z11936" t="inlineStr">
        <is>
          <t>home_use</t>
        </is>
      </c>
      <c r="AA11936" t="inlineStr">
        <is>
          <t>IMP00950</t>
        </is>
      </c>
      <c r="AC11936" s="32" t="n">
        <v>1834204.41</v>
      </c>
      <c r="AD11936" s="32" t="n">
        <v>238446.57</v>
      </c>
      <c r="AE11936" s="35">
        <f>(LEFT(Y11936,4)-Parameters!$B$23)*12+MID(Y11936,6,2)-Parameters!$B$24+1</f>
        <v/>
      </c>
    </row>
    <row r="11937">
      <c r="X11937" t="inlineStr">
        <is>
          <t>L0205353</t>
        </is>
      </c>
      <c r="Y11937" t="inlineStr">
        <is>
          <t>2026-03-21</t>
        </is>
      </c>
      <c r="Z11937" t="inlineStr">
        <is>
          <t>home_use</t>
        </is>
      </c>
      <c r="AA11937" t="inlineStr">
        <is>
          <t>IMP00950</t>
        </is>
      </c>
      <c r="AC11937" s="32" t="n">
        <v>2720253.14</v>
      </c>
      <c r="AD11937" s="32" t="n">
        <v>353632.91</v>
      </c>
      <c r="AE11937" s="35">
        <f>(LEFT(Y11937,4)-Parameters!$B$23)*12+MID(Y11937,6,2)-Parameters!$B$24+1</f>
        <v/>
      </c>
    </row>
    <row r="11938">
      <c r="X11938" t="inlineStr">
        <is>
          <t>L0205354</t>
        </is>
      </c>
      <c r="Y11938" t="inlineStr">
        <is>
          <t>2026-03-21</t>
        </is>
      </c>
      <c r="Z11938" t="inlineStr">
        <is>
          <t>home_use</t>
        </is>
      </c>
      <c r="AA11938" t="inlineStr">
        <is>
          <t>IMP00950</t>
        </is>
      </c>
      <c r="AC11938" s="32" t="n">
        <v>312751.44</v>
      </c>
      <c r="AD11938" s="32" t="n">
        <v>36591.92</v>
      </c>
      <c r="AE11938" s="35">
        <f>(LEFT(Y11938,4)-Parameters!$B$23)*12+MID(Y11938,6,2)-Parameters!$B$24+1</f>
        <v/>
      </c>
    </row>
    <row r="11939">
      <c r="X11939" t="inlineStr">
        <is>
          <t>L0205639</t>
        </is>
      </c>
      <c r="Y11939" t="inlineStr">
        <is>
          <t>2026-03-22</t>
        </is>
      </c>
      <c r="Z11939" t="inlineStr">
        <is>
          <t>home_use</t>
        </is>
      </c>
      <c r="AA11939" t="inlineStr">
        <is>
          <t>IMP00950</t>
        </is>
      </c>
      <c r="AC11939" s="32" t="n">
        <v>3702640.71</v>
      </c>
      <c r="AD11939" s="32" t="n">
        <v>481343.29</v>
      </c>
      <c r="AE11939" s="35">
        <f>(LEFT(Y11939,4)-Parameters!$B$23)*12+MID(Y11939,6,2)-Parameters!$B$24+1</f>
        <v/>
      </c>
    </row>
    <row r="11940">
      <c r="X11940" t="inlineStr">
        <is>
          <t>L0205640</t>
        </is>
      </c>
      <c r="Y11940" t="inlineStr">
        <is>
          <t>2026-03-22</t>
        </is>
      </c>
      <c r="Z11940" t="inlineStr">
        <is>
          <t>home_use</t>
        </is>
      </c>
      <c r="AA11940" t="inlineStr">
        <is>
          <t>IMP00950</t>
        </is>
      </c>
      <c r="AC11940" s="32" t="n">
        <v>1728585.22</v>
      </c>
      <c r="AD11940" s="32" t="n">
        <v>224716.08</v>
      </c>
      <c r="AE11940" s="35">
        <f>(LEFT(Y11940,4)-Parameters!$B$23)*12+MID(Y11940,6,2)-Parameters!$B$24+1</f>
        <v/>
      </c>
    </row>
    <row r="11941">
      <c r="X11941" t="inlineStr">
        <is>
          <t>L0205901</t>
        </is>
      </c>
      <c r="Y11941" t="inlineStr">
        <is>
          <t>2026-03-23</t>
        </is>
      </c>
      <c r="Z11941" t="inlineStr">
        <is>
          <t>home_use</t>
        </is>
      </c>
      <c r="AA11941" t="inlineStr">
        <is>
          <t>IMP00950</t>
        </is>
      </c>
      <c r="AC11941" s="32" t="n">
        <v>423109.09</v>
      </c>
      <c r="AD11941" s="32" t="n">
        <v>49503.76</v>
      </c>
      <c r="AE11941" s="35">
        <f>(LEFT(Y11941,4)-Parameters!$B$23)*12+MID(Y11941,6,2)-Parameters!$B$24+1</f>
        <v/>
      </c>
    </row>
    <row r="11942">
      <c r="X11942" t="inlineStr">
        <is>
          <t>L0206451</t>
        </is>
      </c>
      <c r="Y11942" t="inlineStr">
        <is>
          <t>2026-03-25</t>
        </is>
      </c>
      <c r="Z11942" t="inlineStr">
        <is>
          <t>home_use</t>
        </is>
      </c>
      <c r="AA11942" t="inlineStr">
        <is>
          <t>IMP00950</t>
        </is>
      </c>
      <c r="AC11942" s="32" t="n">
        <v>3193900.13</v>
      </c>
      <c r="AD11942" s="32" t="n">
        <v>415207.02</v>
      </c>
      <c r="AE11942" s="35">
        <f>(LEFT(Y11942,4)-Parameters!$B$23)*12+MID(Y11942,6,2)-Parameters!$B$24+1</f>
        <v/>
      </c>
    </row>
    <row r="11943">
      <c r="X11943" t="inlineStr">
        <is>
          <t>L0206452</t>
        </is>
      </c>
      <c r="Y11943" t="inlineStr">
        <is>
          <t>2026-03-25</t>
        </is>
      </c>
      <c r="Z11943" t="inlineStr">
        <is>
          <t>home_use</t>
        </is>
      </c>
      <c r="AA11943" t="inlineStr">
        <is>
          <t>IMP00950</t>
        </is>
      </c>
      <c r="AC11943" s="32" t="n">
        <v>178228.65</v>
      </c>
      <c r="AD11943" s="32" t="n">
        <v>20852.75</v>
      </c>
      <c r="AE11943" s="35">
        <f>(LEFT(Y11943,4)-Parameters!$B$23)*12+MID(Y11943,6,2)-Parameters!$B$24+1</f>
        <v/>
      </c>
    </row>
    <row r="11944">
      <c r="X11944" t="inlineStr">
        <is>
          <t>L0206729</t>
        </is>
      </c>
      <c r="Y11944" t="inlineStr">
        <is>
          <t>2026-03-26</t>
        </is>
      </c>
      <c r="Z11944" t="inlineStr">
        <is>
          <t>home_use</t>
        </is>
      </c>
      <c r="AA11944" t="inlineStr">
        <is>
          <t>IMP00950</t>
        </is>
      </c>
      <c r="AC11944" s="32" t="n">
        <v>296634.76</v>
      </c>
      <c r="AD11944" s="32" t="n">
        <v>37079.34</v>
      </c>
      <c r="AE11944" s="35">
        <f>(LEFT(Y11944,4)-Parameters!$B$23)*12+MID(Y11944,6,2)-Parameters!$B$24+1</f>
        <v/>
      </c>
    </row>
    <row r="11945">
      <c r="X11945" t="inlineStr">
        <is>
          <t>L0206730</t>
        </is>
      </c>
      <c r="Y11945" t="inlineStr">
        <is>
          <t>2026-03-26</t>
        </is>
      </c>
      <c r="Z11945" t="inlineStr">
        <is>
          <t>warehouse_out</t>
        </is>
      </c>
      <c r="AA11945" t="inlineStr">
        <is>
          <t>IMP00950</t>
        </is>
      </c>
      <c r="AC11945" s="32" t="n">
        <v>3104210.67</v>
      </c>
      <c r="AD11945" s="32" t="n">
        <v>403547.39</v>
      </c>
      <c r="AE11945" s="35">
        <f>(LEFT(Y11945,4)-Parameters!$B$23)*12+MID(Y11945,6,2)-Parameters!$B$24+1</f>
        <v/>
      </c>
    </row>
    <row r="11946">
      <c r="X11946" t="inlineStr">
        <is>
          <t>L0206731</t>
        </is>
      </c>
      <c r="Y11946" t="inlineStr">
        <is>
          <t>2026-03-26</t>
        </is>
      </c>
      <c r="Z11946" t="inlineStr">
        <is>
          <t>home_use</t>
        </is>
      </c>
      <c r="AA11946" t="inlineStr">
        <is>
          <t>IMP00950</t>
        </is>
      </c>
      <c r="AC11946" s="32" t="n">
        <v>4977506.5</v>
      </c>
      <c r="AD11946" s="32" t="n">
        <v>647075.84</v>
      </c>
      <c r="AE11946" s="35">
        <f>(LEFT(Y11946,4)-Parameters!$B$23)*12+MID(Y11946,6,2)-Parameters!$B$24+1</f>
        <v/>
      </c>
    </row>
    <row r="11947">
      <c r="X11947" t="inlineStr">
        <is>
          <t>L0206732</t>
        </is>
      </c>
      <c r="Y11947" t="inlineStr">
        <is>
          <t>2026-03-26</t>
        </is>
      </c>
      <c r="Z11947" t="inlineStr">
        <is>
          <t>home_use</t>
        </is>
      </c>
      <c r="AA11947" t="inlineStr">
        <is>
          <t>IMP00950</t>
        </is>
      </c>
      <c r="AC11947" s="32" t="n">
        <v>418647.59</v>
      </c>
      <c r="AD11947" s="32" t="n">
        <v>48981.77</v>
      </c>
      <c r="AE11947" s="35">
        <f>(LEFT(Y11947,4)-Parameters!$B$23)*12+MID(Y11947,6,2)-Parameters!$B$24+1</f>
        <v/>
      </c>
    </row>
    <row r="11948">
      <c r="X11948" t="inlineStr">
        <is>
          <t>L0206733</t>
        </is>
      </c>
      <c r="Y11948" t="inlineStr">
        <is>
          <t>2026-03-26</t>
        </is>
      </c>
      <c r="Z11948" t="inlineStr">
        <is>
          <t>home_use</t>
        </is>
      </c>
      <c r="AA11948" t="inlineStr">
        <is>
          <t>IMP00950</t>
        </is>
      </c>
      <c r="AC11948" s="32" t="n">
        <v>1520035.76</v>
      </c>
      <c r="AD11948" s="32" t="n">
        <v>177844.18</v>
      </c>
      <c r="AE11948" s="35">
        <f>(LEFT(Y11948,4)-Parameters!$B$23)*12+MID(Y11948,6,2)-Parameters!$B$24+1</f>
        <v/>
      </c>
    </row>
    <row r="11949">
      <c r="X11949" t="inlineStr">
        <is>
          <t>L0207302</t>
        </is>
      </c>
      <c r="Y11949" t="inlineStr">
        <is>
          <t>2026-03-28</t>
        </is>
      </c>
      <c r="Z11949" t="inlineStr">
        <is>
          <t>home_use</t>
        </is>
      </c>
      <c r="AA11949" t="inlineStr">
        <is>
          <t>IMP00950</t>
        </is>
      </c>
      <c r="AC11949" s="32" t="n">
        <v>569226.28</v>
      </c>
      <c r="AD11949" s="32" t="n">
        <v>71153.28999999999</v>
      </c>
      <c r="AE11949" s="35">
        <f>(LEFT(Y11949,4)-Parameters!$B$23)*12+MID(Y11949,6,2)-Parameters!$B$24+1</f>
        <v/>
      </c>
    </row>
    <row r="11950">
      <c r="X11950" t="inlineStr">
        <is>
          <t>L0207881</t>
        </is>
      </c>
      <c r="Y11950" t="inlineStr">
        <is>
          <t>2026-04-02</t>
        </is>
      </c>
      <c r="Z11950" t="inlineStr">
        <is>
          <t>home_use</t>
        </is>
      </c>
      <c r="AA11950" t="inlineStr">
        <is>
          <t>IMP00950</t>
        </is>
      </c>
      <c r="AC11950" s="32" t="n">
        <v>1594133.24</v>
      </c>
      <c r="AD11950" s="32" t="n">
        <v>207237.32</v>
      </c>
      <c r="AE11950" s="35">
        <f>(LEFT(Y11950,4)-Parameters!$B$23)*12+MID(Y11950,6,2)-Parameters!$B$24+1</f>
        <v/>
      </c>
    </row>
    <row r="11951">
      <c r="X11951" t="inlineStr">
        <is>
          <t>L0208165</t>
        </is>
      </c>
      <c r="Y11951" t="inlineStr">
        <is>
          <t>2026-04-03</t>
        </is>
      </c>
      <c r="Z11951" t="inlineStr">
        <is>
          <t>warehouse_out</t>
        </is>
      </c>
      <c r="AA11951" t="inlineStr">
        <is>
          <t>IMP00950</t>
        </is>
      </c>
      <c r="AC11951" s="32" t="n">
        <v>697962.46</v>
      </c>
      <c r="AD11951" s="32" t="n">
        <v>90735.12</v>
      </c>
      <c r="AE11951" s="35">
        <f>(LEFT(Y11951,4)-Parameters!$B$23)*12+MID(Y11951,6,2)-Parameters!$B$24+1</f>
        <v/>
      </c>
    </row>
    <row r="11952">
      <c r="X11952" t="inlineStr">
        <is>
          <t>L0208449</t>
        </is>
      </c>
      <c r="Y11952" t="inlineStr">
        <is>
          <t>2026-04-04</t>
        </is>
      </c>
      <c r="Z11952" t="inlineStr">
        <is>
          <t>home_use</t>
        </is>
      </c>
      <c r="AA11952" t="inlineStr">
        <is>
          <t>IMP00950</t>
        </is>
      </c>
      <c r="AC11952" s="32" t="n">
        <v>1382760.13</v>
      </c>
      <c r="AD11952" s="32" t="n">
        <v>179758.82</v>
      </c>
      <c r="AE11952" s="35">
        <f>(LEFT(Y11952,4)-Parameters!$B$23)*12+MID(Y11952,6,2)-Parameters!$B$24+1</f>
        <v/>
      </c>
    </row>
    <row r="11953">
      <c r="X11953" t="inlineStr">
        <is>
          <t>L0208450</t>
        </is>
      </c>
      <c r="Y11953" t="inlineStr">
        <is>
          <t>2026-04-04</t>
        </is>
      </c>
      <c r="Z11953" t="inlineStr">
        <is>
          <t>home_use</t>
        </is>
      </c>
      <c r="AA11953" t="inlineStr">
        <is>
          <t>IMP00950</t>
        </is>
      </c>
      <c r="AC11953" s="32" t="n">
        <v>1568186.3</v>
      </c>
      <c r="AD11953" s="32" t="n">
        <v>203864.22</v>
      </c>
      <c r="AE11953" s="35">
        <f>(LEFT(Y11953,4)-Parameters!$B$23)*12+MID(Y11953,6,2)-Parameters!$B$24+1</f>
        <v/>
      </c>
    </row>
    <row r="11954">
      <c r="X11954" t="inlineStr">
        <is>
          <t>L0208738</t>
        </is>
      </c>
      <c r="Y11954" t="inlineStr">
        <is>
          <t>2026-04-05</t>
        </is>
      </c>
      <c r="Z11954" t="inlineStr">
        <is>
          <t>home_use</t>
        </is>
      </c>
      <c r="AA11954" t="inlineStr">
        <is>
          <t>IMP00950</t>
        </is>
      </c>
      <c r="AC11954" s="32" t="n">
        <v>4770224.1</v>
      </c>
      <c r="AD11954" s="32" t="n">
        <v>581967.34</v>
      </c>
      <c r="AE11954" s="35">
        <f>(LEFT(Y11954,4)-Parameters!$B$23)*12+MID(Y11954,6,2)-Parameters!$B$24+1</f>
        <v/>
      </c>
    </row>
    <row r="11955">
      <c r="X11955" t="inlineStr">
        <is>
          <t>L0209268</t>
        </is>
      </c>
      <c r="Y11955" t="inlineStr">
        <is>
          <t>2026-04-07</t>
        </is>
      </c>
      <c r="Z11955" t="inlineStr">
        <is>
          <t>home_use</t>
        </is>
      </c>
      <c r="AA11955" t="inlineStr">
        <is>
          <t>IMP00950</t>
        </is>
      </c>
      <c r="AC11955" s="32" t="n">
        <v>249661.06</v>
      </c>
      <c r="AD11955" s="32" t="n">
        <v>29210.34</v>
      </c>
      <c r="AE11955" s="35">
        <f>(LEFT(Y11955,4)-Parameters!$B$23)*12+MID(Y11955,6,2)-Parameters!$B$24+1</f>
        <v/>
      </c>
    </row>
    <row r="11956">
      <c r="X11956" t="inlineStr">
        <is>
          <t>L0209269</t>
        </is>
      </c>
      <c r="Y11956" t="inlineStr">
        <is>
          <t>2026-04-07</t>
        </is>
      </c>
      <c r="Z11956" t="inlineStr">
        <is>
          <t>home_use</t>
        </is>
      </c>
      <c r="AA11956" t="inlineStr">
        <is>
          <t>IMP00950</t>
        </is>
      </c>
      <c r="AC11956" s="32" t="n">
        <v>2392198.31</v>
      </c>
      <c r="AD11956" s="32" t="n">
        <v>310985.78</v>
      </c>
      <c r="AE11956" s="35">
        <f>(LEFT(Y11956,4)-Parameters!$B$23)*12+MID(Y11956,6,2)-Parameters!$B$24+1</f>
        <v/>
      </c>
    </row>
    <row r="11957">
      <c r="X11957" t="inlineStr">
        <is>
          <t>L0209270</t>
        </is>
      </c>
      <c r="Y11957" t="inlineStr">
        <is>
          <t>2026-04-07</t>
        </is>
      </c>
      <c r="Z11957" t="inlineStr">
        <is>
          <t>home_use</t>
        </is>
      </c>
      <c r="AA11957" t="inlineStr">
        <is>
          <t>IMP00950</t>
        </is>
      </c>
      <c r="AC11957" s="32" t="n">
        <v>714327.23</v>
      </c>
      <c r="AD11957" s="32" t="n">
        <v>92862.53999999999</v>
      </c>
      <c r="AE11957" s="35">
        <f>(LEFT(Y11957,4)-Parameters!$B$23)*12+MID(Y11957,6,2)-Parameters!$B$24+1</f>
        <v/>
      </c>
    </row>
    <row r="11958">
      <c r="X11958" t="inlineStr">
        <is>
          <t>L0209545</t>
        </is>
      </c>
      <c r="Y11958" t="inlineStr">
        <is>
          <t>2026-04-08</t>
        </is>
      </c>
      <c r="Z11958" t="inlineStr">
        <is>
          <t>warehouse_out</t>
        </is>
      </c>
      <c r="AA11958" t="inlineStr">
        <is>
          <t>IMP00950</t>
        </is>
      </c>
      <c r="AC11958" s="32" t="n">
        <v>690253.87</v>
      </c>
      <c r="AD11958" s="32" t="n">
        <v>86281.73</v>
      </c>
      <c r="AE11958" s="35">
        <f>(LEFT(Y11958,4)-Parameters!$B$23)*12+MID(Y11958,6,2)-Parameters!$B$24+1</f>
        <v/>
      </c>
    </row>
    <row r="11959">
      <c r="X11959" t="inlineStr">
        <is>
          <t>L0209546</t>
        </is>
      </c>
      <c r="Y11959" t="inlineStr">
        <is>
          <t>2026-04-08</t>
        </is>
      </c>
      <c r="Z11959" t="inlineStr">
        <is>
          <t>home_use</t>
        </is>
      </c>
      <c r="AA11959" t="inlineStr">
        <is>
          <t>IMP00950</t>
        </is>
      </c>
      <c r="AC11959" s="32" t="n">
        <v>850336.02</v>
      </c>
      <c r="AD11959" s="32" t="n">
        <v>99489.31</v>
      </c>
      <c r="AE11959" s="35">
        <f>(LEFT(Y11959,4)-Parameters!$B$23)*12+MID(Y11959,6,2)-Parameters!$B$24+1</f>
        <v/>
      </c>
    </row>
    <row r="11960">
      <c r="X11960" t="inlineStr">
        <is>
          <t>L0209548</t>
        </is>
      </c>
      <c r="Y11960" t="inlineStr">
        <is>
          <t>2026-04-08</t>
        </is>
      </c>
      <c r="Z11960" t="inlineStr">
        <is>
          <t>home_use</t>
        </is>
      </c>
      <c r="AA11960" t="inlineStr">
        <is>
          <t>IMP00950</t>
        </is>
      </c>
      <c r="AC11960" s="32" t="n">
        <v>1410680.52</v>
      </c>
      <c r="AD11960" s="32" t="n">
        <v>183388.47</v>
      </c>
      <c r="AE11960" s="35">
        <f>(LEFT(Y11960,4)-Parameters!$B$23)*12+MID(Y11960,6,2)-Parameters!$B$24+1</f>
        <v/>
      </c>
    </row>
    <row r="11961">
      <c r="X11961" t="inlineStr">
        <is>
          <t>L0209795</t>
        </is>
      </c>
      <c r="Y11961" t="inlineStr">
        <is>
          <t>2026-04-09</t>
        </is>
      </c>
      <c r="Z11961" t="inlineStr">
        <is>
          <t>home_use</t>
        </is>
      </c>
      <c r="AA11961" t="inlineStr">
        <is>
          <t>IMP00950</t>
        </is>
      </c>
      <c r="AC11961" s="32" t="n">
        <v>4643592.44</v>
      </c>
      <c r="AD11961" s="32" t="n">
        <v>603667.02</v>
      </c>
      <c r="AE11961" s="35">
        <f>(LEFT(Y11961,4)-Parameters!$B$23)*12+MID(Y11961,6,2)-Parameters!$B$24+1</f>
        <v/>
      </c>
    </row>
    <row r="11962">
      <c r="X11962" t="inlineStr">
        <is>
          <t>L0209796</t>
        </is>
      </c>
      <c r="Y11962" t="inlineStr">
        <is>
          <t>2026-04-09</t>
        </is>
      </c>
      <c r="Z11962" t="inlineStr">
        <is>
          <t>home_use</t>
        </is>
      </c>
      <c r="AA11962" t="inlineStr">
        <is>
          <t>IMP00950</t>
        </is>
      </c>
      <c r="AC11962" s="32" t="n">
        <v>2703335.68</v>
      </c>
      <c r="AD11962" s="32" t="n">
        <v>316290.27</v>
      </c>
      <c r="AE11962" s="35">
        <f>(LEFT(Y11962,4)-Parameters!$B$23)*12+MID(Y11962,6,2)-Parameters!$B$24+1</f>
        <v/>
      </c>
    </row>
    <row r="11963">
      <c r="X11963" t="inlineStr">
        <is>
          <t>L0209797</t>
        </is>
      </c>
      <c r="Y11963" t="inlineStr">
        <is>
          <t>2026-04-09</t>
        </is>
      </c>
      <c r="Z11963" t="inlineStr">
        <is>
          <t>home_use</t>
        </is>
      </c>
      <c r="AA11963" t="inlineStr">
        <is>
          <t>IMP00950</t>
        </is>
      </c>
      <c r="AC11963" s="32" t="n">
        <v>388051.86</v>
      </c>
      <c r="AD11963" s="32" t="n">
        <v>50446.74</v>
      </c>
      <c r="AE11963" s="35">
        <f>(LEFT(Y11963,4)-Parameters!$B$23)*12+MID(Y11963,6,2)-Parameters!$B$24+1</f>
        <v/>
      </c>
    </row>
    <row r="11964">
      <c r="X11964" t="inlineStr">
        <is>
          <t>L0209798</t>
        </is>
      </c>
      <c r="Y11964" t="inlineStr">
        <is>
          <t>2026-04-09</t>
        </is>
      </c>
      <c r="Z11964" t="inlineStr">
        <is>
          <t>home_use</t>
        </is>
      </c>
      <c r="AA11964" t="inlineStr">
        <is>
          <t>IMP00950</t>
        </is>
      </c>
      <c r="AC11964" s="32" t="n">
        <v>285883.11</v>
      </c>
      <c r="AD11964" s="32" t="n">
        <v>33448.32</v>
      </c>
      <c r="AE11964" s="35">
        <f>(LEFT(Y11964,4)-Parameters!$B$23)*12+MID(Y11964,6,2)-Parameters!$B$24+1</f>
        <v/>
      </c>
    </row>
    <row r="11965">
      <c r="X11965" t="inlineStr">
        <is>
          <t>L0210067</t>
        </is>
      </c>
      <c r="Y11965" t="inlineStr">
        <is>
          <t>2026-04-10</t>
        </is>
      </c>
      <c r="Z11965" t="inlineStr">
        <is>
          <t>home_use</t>
        </is>
      </c>
      <c r="AA11965" t="inlineStr">
        <is>
          <t>IMP00950</t>
        </is>
      </c>
      <c r="AC11965" s="32" t="n">
        <v>921550.34</v>
      </c>
      <c r="AD11965" s="32" t="n">
        <v>119801.54</v>
      </c>
      <c r="AE11965" s="35">
        <f>(LEFT(Y11965,4)-Parameters!$B$23)*12+MID(Y11965,6,2)-Parameters!$B$24+1</f>
        <v/>
      </c>
    </row>
    <row r="11966">
      <c r="X11966" t="inlineStr">
        <is>
          <t>L0210069</t>
        </is>
      </c>
      <c r="Y11966" t="inlineStr">
        <is>
          <t>2026-04-10</t>
        </is>
      </c>
      <c r="Z11966" t="inlineStr">
        <is>
          <t>home_use</t>
        </is>
      </c>
      <c r="AA11966" t="inlineStr">
        <is>
          <t>IMP00950</t>
        </is>
      </c>
      <c r="AC11966" s="32" t="n">
        <v>1606348.69</v>
      </c>
      <c r="AD11966" s="32" t="n">
        <v>208825.33</v>
      </c>
      <c r="AE11966" s="35">
        <f>(LEFT(Y11966,4)-Parameters!$B$23)*12+MID(Y11966,6,2)-Parameters!$B$24+1</f>
        <v/>
      </c>
    </row>
    <row r="11967">
      <c r="X11967" t="inlineStr">
        <is>
          <t>L0210070</t>
        </is>
      </c>
      <c r="Y11967" t="inlineStr">
        <is>
          <t>2026-04-10</t>
        </is>
      </c>
      <c r="Z11967" t="inlineStr">
        <is>
          <t>home_use</t>
        </is>
      </c>
      <c r="AA11967" t="inlineStr">
        <is>
          <t>IMP00950</t>
        </is>
      </c>
      <c r="AC11967" s="32" t="n">
        <v>2792133.97</v>
      </c>
      <c r="AD11967" s="32" t="n">
        <v>362977.42</v>
      </c>
      <c r="AE11967" s="35">
        <f>(LEFT(Y11967,4)-Parameters!$B$23)*12+MID(Y11967,6,2)-Parameters!$B$24+1</f>
        <v/>
      </c>
    </row>
    <row r="11968">
      <c r="X11968" t="inlineStr">
        <is>
          <t>L0210344</t>
        </is>
      </c>
      <c r="Y11968" t="inlineStr">
        <is>
          <t>2026-04-11</t>
        </is>
      </c>
      <c r="Z11968" t="inlineStr">
        <is>
          <t>home_use</t>
        </is>
      </c>
      <c r="AA11968" t="inlineStr">
        <is>
          <t>IMP00950</t>
        </is>
      </c>
      <c r="AC11968" s="32" t="n">
        <v>4560016.52</v>
      </c>
      <c r="AD11968" s="32" t="n">
        <v>592802.15</v>
      </c>
      <c r="AE11968" s="35">
        <f>(LEFT(Y11968,4)-Parameters!$B$23)*12+MID(Y11968,6,2)-Parameters!$B$24+1</f>
        <v/>
      </c>
    </row>
    <row r="11969">
      <c r="X11969" t="inlineStr">
        <is>
          <t>L0210345</t>
        </is>
      </c>
      <c r="Y11969" t="inlineStr">
        <is>
          <t>2026-04-11</t>
        </is>
      </c>
      <c r="Z11969" t="inlineStr">
        <is>
          <t>home_use</t>
        </is>
      </c>
      <c r="AA11969" t="inlineStr">
        <is>
          <t>IMP00950</t>
        </is>
      </c>
      <c r="AC11969" s="32" t="n">
        <v>1663882.69</v>
      </c>
      <c r="AD11969" s="32" t="n">
        <v>216304.75</v>
      </c>
      <c r="AE11969" s="35">
        <f>(LEFT(Y11969,4)-Parameters!$B$23)*12+MID(Y11969,6,2)-Parameters!$B$24+1</f>
        <v/>
      </c>
    </row>
    <row r="11970">
      <c r="X11970" t="inlineStr">
        <is>
          <t>L0210346</t>
        </is>
      </c>
      <c r="Y11970" t="inlineStr">
        <is>
          <t>2026-04-11</t>
        </is>
      </c>
      <c r="Z11970" t="inlineStr">
        <is>
          <t>home_use</t>
        </is>
      </c>
      <c r="AA11970" t="inlineStr">
        <is>
          <t>IMP00950</t>
        </is>
      </c>
      <c r="AC11970" s="32" t="n">
        <v>705552.34</v>
      </c>
      <c r="AD11970" s="32" t="n">
        <v>88194.03999999999</v>
      </c>
      <c r="AE11970" s="35">
        <f>(LEFT(Y11970,4)-Parameters!$B$23)*12+MID(Y11970,6,2)-Parameters!$B$24+1</f>
        <v/>
      </c>
    </row>
    <row r="11971">
      <c r="X11971" t="inlineStr">
        <is>
          <t>L0210347</t>
        </is>
      </c>
      <c r="Y11971" t="inlineStr">
        <is>
          <t>2026-04-11</t>
        </is>
      </c>
      <c r="Z11971" t="inlineStr">
        <is>
          <t>home_use</t>
        </is>
      </c>
      <c r="AA11971" t="inlineStr">
        <is>
          <t>IMP00950</t>
        </is>
      </c>
      <c r="AC11971" s="32" t="n">
        <v>1066768.53</v>
      </c>
      <c r="AD11971" s="32" t="n">
        <v>138679.91</v>
      </c>
      <c r="AE11971" s="35">
        <f>(LEFT(Y11971,4)-Parameters!$B$23)*12+MID(Y11971,6,2)-Parameters!$B$24+1</f>
        <v/>
      </c>
    </row>
    <row r="11972">
      <c r="X11972" t="inlineStr">
        <is>
          <t>L0210348</t>
        </is>
      </c>
      <c r="Y11972" t="inlineStr">
        <is>
          <t>2026-04-11</t>
        </is>
      </c>
      <c r="Z11972" t="inlineStr">
        <is>
          <t>home_use</t>
        </is>
      </c>
      <c r="AA11972" t="inlineStr">
        <is>
          <t>IMP00950</t>
        </is>
      </c>
      <c r="AC11972" s="32" t="n">
        <v>362988.97</v>
      </c>
      <c r="AD11972" s="32" t="n">
        <v>47188.57</v>
      </c>
      <c r="AE11972" s="35">
        <f>(LEFT(Y11972,4)-Parameters!$B$23)*12+MID(Y11972,6,2)-Parameters!$B$24+1</f>
        <v/>
      </c>
    </row>
    <row r="11973">
      <c r="X11973" t="inlineStr">
        <is>
          <t>L0210608</t>
        </is>
      </c>
      <c r="Y11973" t="inlineStr">
        <is>
          <t>2026-04-12</t>
        </is>
      </c>
      <c r="Z11973" t="inlineStr">
        <is>
          <t>home_use</t>
        </is>
      </c>
      <c r="AA11973" t="inlineStr">
        <is>
          <t>IMP00950</t>
        </is>
      </c>
      <c r="AC11973" s="32" t="n">
        <v>3738731.74</v>
      </c>
      <c r="AD11973" s="32" t="n">
        <v>486035.13</v>
      </c>
      <c r="AE11973" s="35">
        <f>(LEFT(Y11973,4)-Parameters!$B$23)*12+MID(Y11973,6,2)-Parameters!$B$24+1</f>
        <v/>
      </c>
    </row>
    <row r="11974">
      <c r="X11974" t="inlineStr">
        <is>
          <t>L0210609</t>
        </is>
      </c>
      <c r="Y11974" t="inlineStr">
        <is>
          <t>2026-04-12</t>
        </is>
      </c>
      <c r="Z11974" t="inlineStr">
        <is>
          <t>home_use</t>
        </is>
      </c>
      <c r="AA11974" t="inlineStr">
        <is>
          <t>IMP00950</t>
        </is>
      </c>
      <c r="AC11974" s="32" t="n">
        <v>2160183.93</v>
      </c>
      <c r="AD11974" s="32" t="n">
        <v>263542.44</v>
      </c>
      <c r="AE11974" s="35">
        <f>(LEFT(Y11974,4)-Parameters!$B$23)*12+MID(Y11974,6,2)-Parameters!$B$24+1</f>
        <v/>
      </c>
    </row>
    <row r="11975">
      <c r="X11975" t="inlineStr">
        <is>
          <t>L0210610</t>
        </is>
      </c>
      <c r="Y11975" t="inlineStr">
        <is>
          <t>2026-04-12</t>
        </is>
      </c>
      <c r="Z11975" t="inlineStr">
        <is>
          <t>home_use</t>
        </is>
      </c>
      <c r="AA11975" t="inlineStr">
        <is>
          <t>IMP00950</t>
        </is>
      </c>
      <c r="AC11975" s="32" t="n">
        <v>2253698.29</v>
      </c>
      <c r="AD11975" s="32" t="n">
        <v>292980.78</v>
      </c>
      <c r="AE11975" s="35">
        <f>(LEFT(Y11975,4)-Parameters!$B$23)*12+MID(Y11975,6,2)-Parameters!$B$24+1</f>
        <v/>
      </c>
    </row>
    <row r="11976">
      <c r="X11976" t="inlineStr">
        <is>
          <t>L0210898</t>
        </is>
      </c>
      <c r="Y11976" t="inlineStr">
        <is>
          <t>2026-04-13</t>
        </is>
      </c>
      <c r="Z11976" t="inlineStr">
        <is>
          <t>home_use</t>
        </is>
      </c>
      <c r="AA11976" t="inlineStr">
        <is>
          <t>IMP00950</t>
        </is>
      </c>
      <c r="AC11976" s="32" t="n">
        <v>1509259.18</v>
      </c>
      <c r="AD11976" s="32" t="n">
        <v>196203.69</v>
      </c>
      <c r="AE11976" s="35">
        <f>(LEFT(Y11976,4)-Parameters!$B$23)*12+MID(Y11976,6,2)-Parameters!$B$24+1</f>
        <v/>
      </c>
    </row>
    <row r="11977">
      <c r="X11977" t="inlineStr">
        <is>
          <t>L0210899</t>
        </is>
      </c>
      <c r="Y11977" t="inlineStr">
        <is>
          <t>2026-04-13</t>
        </is>
      </c>
      <c r="Z11977" t="inlineStr">
        <is>
          <t>home_use</t>
        </is>
      </c>
      <c r="AA11977" t="inlineStr">
        <is>
          <t>IMP00950</t>
        </is>
      </c>
      <c r="AC11977" s="32" t="n">
        <v>1208906.52</v>
      </c>
      <c r="AD11977" s="32" t="n">
        <v>157157.85</v>
      </c>
      <c r="AE11977" s="35">
        <f>(LEFT(Y11977,4)-Parameters!$B$23)*12+MID(Y11977,6,2)-Parameters!$B$24+1</f>
        <v/>
      </c>
    </row>
    <row r="11978">
      <c r="X11978" t="inlineStr">
        <is>
          <t>L0210900</t>
        </is>
      </c>
      <c r="Y11978" t="inlineStr">
        <is>
          <t>2026-04-13</t>
        </is>
      </c>
      <c r="Z11978" t="inlineStr">
        <is>
          <t>home_use</t>
        </is>
      </c>
      <c r="AA11978" t="inlineStr">
        <is>
          <t>IMP00950</t>
        </is>
      </c>
      <c r="AC11978" s="32" t="n">
        <v>987726.27</v>
      </c>
      <c r="AD11978" s="32" t="n">
        <v>123465.78</v>
      </c>
      <c r="AE11978" s="35">
        <f>(LEFT(Y11978,4)-Parameters!$B$23)*12+MID(Y11978,6,2)-Parameters!$B$24+1</f>
        <v/>
      </c>
    </row>
    <row r="11979">
      <c r="X11979" t="inlineStr">
        <is>
          <t>L0211187</t>
        </is>
      </c>
      <c r="Y11979" t="inlineStr">
        <is>
          <t>2026-04-14</t>
        </is>
      </c>
      <c r="Z11979" t="inlineStr">
        <is>
          <t>home_use</t>
        </is>
      </c>
      <c r="AA11979" t="inlineStr">
        <is>
          <t>IMP00950</t>
        </is>
      </c>
      <c r="AC11979" s="32" t="n">
        <v>265601.25</v>
      </c>
      <c r="AD11979" s="32" t="n">
        <v>33200.16</v>
      </c>
      <c r="AE11979" s="35">
        <f>(LEFT(Y11979,4)-Parameters!$B$23)*12+MID(Y11979,6,2)-Parameters!$B$24+1</f>
        <v/>
      </c>
    </row>
    <row r="11980">
      <c r="X11980" t="inlineStr">
        <is>
          <t>L0211188</t>
        </is>
      </c>
      <c r="Y11980" t="inlineStr">
        <is>
          <t>2026-04-14</t>
        </is>
      </c>
      <c r="Z11980" t="inlineStr">
        <is>
          <t>home_use</t>
        </is>
      </c>
      <c r="AA11980" t="inlineStr">
        <is>
          <t>IMP00950</t>
        </is>
      </c>
      <c r="AC11980" s="32" t="n">
        <v>477994.53</v>
      </c>
      <c r="AD11980" s="32" t="n">
        <v>55925.36</v>
      </c>
      <c r="AE11980" s="35">
        <f>(LEFT(Y11980,4)-Parameters!$B$23)*12+MID(Y11980,6,2)-Parameters!$B$24+1</f>
        <v/>
      </c>
    </row>
    <row r="11981">
      <c r="X11981" t="inlineStr">
        <is>
          <t>L0211190</t>
        </is>
      </c>
      <c r="Y11981" t="inlineStr">
        <is>
          <t>2026-04-14</t>
        </is>
      </c>
      <c r="Z11981" t="inlineStr">
        <is>
          <t>home_use</t>
        </is>
      </c>
      <c r="AA11981" t="inlineStr">
        <is>
          <t>IMP00950</t>
        </is>
      </c>
      <c r="AC11981" s="32" t="n">
        <v>744227.36</v>
      </c>
      <c r="AD11981" s="32" t="n">
        <v>96749.56</v>
      </c>
      <c r="AE11981" s="35">
        <f>(LEFT(Y11981,4)-Parameters!$B$23)*12+MID(Y11981,6,2)-Parameters!$B$24+1</f>
        <v/>
      </c>
    </row>
    <row r="11982">
      <c r="X11982" t="inlineStr">
        <is>
          <t>L0211192</t>
        </is>
      </c>
      <c r="Y11982" t="inlineStr">
        <is>
          <t>2026-04-14</t>
        </is>
      </c>
      <c r="Z11982" t="inlineStr">
        <is>
          <t>home_use</t>
        </is>
      </c>
      <c r="AA11982" t="inlineStr">
        <is>
          <t>IMP00950</t>
        </is>
      </c>
      <c r="AC11982" s="32" t="n">
        <v>351901.61</v>
      </c>
      <c r="AD11982" s="32" t="n">
        <v>41172.49</v>
      </c>
      <c r="AE11982" s="35">
        <f>(LEFT(Y11982,4)-Parameters!$B$23)*12+MID(Y11982,6,2)-Parameters!$B$24+1</f>
        <v/>
      </c>
    </row>
    <row r="11983">
      <c r="X11983" t="inlineStr">
        <is>
          <t>L0211479</t>
        </is>
      </c>
      <c r="Y11983" t="inlineStr">
        <is>
          <t>2026-04-15</t>
        </is>
      </c>
      <c r="Z11983" t="inlineStr">
        <is>
          <t>home_use</t>
        </is>
      </c>
      <c r="AA11983" t="inlineStr">
        <is>
          <t>IMP00950</t>
        </is>
      </c>
      <c r="AC11983" s="32" t="n">
        <v>275763.47</v>
      </c>
      <c r="AD11983" s="32" t="n">
        <v>32264.33</v>
      </c>
      <c r="AE11983" s="35">
        <f>(LEFT(Y11983,4)-Parameters!$B$23)*12+MID(Y11983,6,2)-Parameters!$B$24+1</f>
        <v/>
      </c>
    </row>
    <row r="11984">
      <c r="X11984" t="inlineStr">
        <is>
          <t>L0211480</t>
        </is>
      </c>
      <c r="Y11984" t="inlineStr">
        <is>
          <t>2026-04-15</t>
        </is>
      </c>
      <c r="Z11984" t="inlineStr">
        <is>
          <t>warehouse_out</t>
        </is>
      </c>
      <c r="AA11984" t="inlineStr">
        <is>
          <t>IMP00950</t>
        </is>
      </c>
      <c r="AC11984" s="32" t="n">
        <v>180069.53</v>
      </c>
      <c r="AD11984" s="32" t="n">
        <v>21068.14</v>
      </c>
      <c r="AE11984" s="35">
        <f>(LEFT(Y11984,4)-Parameters!$B$23)*12+MID(Y11984,6,2)-Parameters!$B$24+1</f>
        <v/>
      </c>
    </row>
    <row r="11985">
      <c r="X11985" t="inlineStr">
        <is>
          <t>L0211704</t>
        </is>
      </c>
      <c r="Y11985" t="inlineStr">
        <is>
          <t>2026-04-16</t>
        </is>
      </c>
      <c r="Z11985" t="inlineStr">
        <is>
          <t>home_use</t>
        </is>
      </c>
      <c r="AA11985" t="inlineStr">
        <is>
          <t>IMP00950</t>
        </is>
      </c>
      <c r="AC11985" s="32" t="n">
        <v>3218744.88</v>
      </c>
      <c r="AD11985" s="32" t="n">
        <v>418436.83</v>
      </c>
      <c r="AE11985" s="35">
        <f>(LEFT(Y11985,4)-Parameters!$B$23)*12+MID(Y11985,6,2)-Parameters!$B$24+1</f>
        <v/>
      </c>
    </row>
    <row r="11986">
      <c r="X11986" t="inlineStr">
        <is>
          <t>L0211705</t>
        </is>
      </c>
      <c r="Y11986" t="inlineStr">
        <is>
          <t>2026-04-16</t>
        </is>
      </c>
      <c r="Z11986" t="inlineStr">
        <is>
          <t>home_use</t>
        </is>
      </c>
      <c r="AA11986" t="inlineStr">
        <is>
          <t>IMP00950</t>
        </is>
      </c>
      <c r="AC11986" s="32" t="n">
        <v>1620224.11</v>
      </c>
      <c r="AD11986" s="32" t="n">
        <v>210629.13</v>
      </c>
      <c r="AE11986" s="35">
        <f>(LEFT(Y11986,4)-Parameters!$B$23)*12+MID(Y11986,6,2)-Parameters!$B$24+1</f>
        <v/>
      </c>
    </row>
    <row r="11987">
      <c r="X11987" t="inlineStr">
        <is>
          <t>L0211706</t>
        </is>
      </c>
      <c r="Y11987" t="inlineStr">
        <is>
          <t>2026-04-16</t>
        </is>
      </c>
      <c r="Z11987" t="inlineStr">
        <is>
          <t>home_use</t>
        </is>
      </c>
      <c r="AA11987" t="inlineStr">
        <is>
          <t>IMP00950</t>
        </is>
      </c>
      <c r="AC11987" s="32" t="n">
        <v>1482223.68</v>
      </c>
      <c r="AD11987" s="32" t="n">
        <v>185277.96</v>
      </c>
      <c r="AE11987" s="35">
        <f>(LEFT(Y11987,4)-Parameters!$B$23)*12+MID(Y11987,6,2)-Parameters!$B$24+1</f>
        <v/>
      </c>
    </row>
    <row r="11988">
      <c r="X11988" t="inlineStr">
        <is>
          <t>L0211987</t>
        </is>
      </c>
      <c r="Y11988" t="inlineStr">
        <is>
          <t>2026-04-17</t>
        </is>
      </c>
      <c r="Z11988" t="inlineStr">
        <is>
          <t>home_use</t>
        </is>
      </c>
      <c r="AA11988" t="inlineStr">
        <is>
          <t>IMP00950</t>
        </is>
      </c>
      <c r="AC11988" s="32" t="n">
        <v>2934068.86</v>
      </c>
      <c r="AD11988" s="32" t="n">
        <v>381428.95</v>
      </c>
      <c r="AE11988" s="35">
        <f>(LEFT(Y11988,4)-Parameters!$B$23)*12+MID(Y11988,6,2)-Parameters!$B$24+1</f>
        <v/>
      </c>
    </row>
    <row r="11989">
      <c r="X11989" t="inlineStr">
        <is>
          <t>L0212241</t>
        </is>
      </c>
      <c r="Y11989" t="inlineStr">
        <is>
          <t>2026-04-18</t>
        </is>
      </c>
      <c r="Z11989" t="inlineStr">
        <is>
          <t>home_use</t>
        </is>
      </c>
      <c r="AA11989" t="inlineStr">
        <is>
          <t>IMP00950</t>
        </is>
      </c>
      <c r="AC11989" s="32" t="n">
        <v>564437.38</v>
      </c>
      <c r="AD11989" s="32" t="n">
        <v>66039.17</v>
      </c>
      <c r="AE11989" s="35">
        <f>(LEFT(Y11989,4)-Parameters!$B$23)*12+MID(Y11989,6,2)-Parameters!$B$24+1</f>
        <v/>
      </c>
    </row>
    <row r="11990">
      <c r="X11990" t="inlineStr">
        <is>
          <t>L0212242</t>
        </is>
      </c>
      <c r="Y11990" t="inlineStr">
        <is>
          <t>2026-04-18</t>
        </is>
      </c>
      <c r="Z11990" t="inlineStr">
        <is>
          <t>warehouse_out</t>
        </is>
      </c>
      <c r="AA11990" t="inlineStr">
        <is>
          <t>IMP00950</t>
        </is>
      </c>
      <c r="AC11990" s="32" t="n">
        <v>315757.2</v>
      </c>
      <c r="AD11990" s="32" t="n">
        <v>36943.59</v>
      </c>
      <c r="AE11990" s="35">
        <f>(LEFT(Y11990,4)-Parameters!$B$23)*12+MID(Y11990,6,2)-Parameters!$B$24+1</f>
        <v/>
      </c>
    </row>
    <row r="11991">
      <c r="X11991" t="inlineStr">
        <is>
          <t>L0212503</t>
        </is>
      </c>
      <c r="Y11991" t="inlineStr">
        <is>
          <t>2026-04-19</t>
        </is>
      </c>
      <c r="Z11991" t="inlineStr">
        <is>
          <t>home_use</t>
        </is>
      </c>
      <c r="AA11991" t="inlineStr">
        <is>
          <t>IMP00950</t>
        </is>
      </c>
      <c r="AC11991" s="32" t="n">
        <v>358808.7</v>
      </c>
      <c r="AD11991" s="32" t="n">
        <v>41980.62</v>
      </c>
      <c r="AE11991" s="35">
        <f>(LEFT(Y11991,4)-Parameters!$B$23)*12+MID(Y11991,6,2)-Parameters!$B$24+1</f>
        <v/>
      </c>
    </row>
    <row r="11992">
      <c r="X11992" t="inlineStr">
        <is>
          <t>L0212504</t>
        </is>
      </c>
      <c r="Y11992" t="inlineStr">
        <is>
          <t>2026-04-19</t>
        </is>
      </c>
      <c r="Z11992" t="inlineStr">
        <is>
          <t>warehouse_out</t>
        </is>
      </c>
      <c r="AA11992" t="inlineStr">
        <is>
          <t>IMP00950</t>
        </is>
      </c>
      <c r="AC11992" s="32" t="n">
        <v>2671858.9</v>
      </c>
      <c r="AD11992" s="32" t="n">
        <v>347341.66</v>
      </c>
      <c r="AE11992" s="35">
        <f>(LEFT(Y11992,4)-Parameters!$B$23)*12+MID(Y11992,6,2)-Parameters!$B$24+1</f>
        <v/>
      </c>
    </row>
    <row r="11993">
      <c r="X11993" t="inlineStr">
        <is>
          <t>L0212770</t>
        </is>
      </c>
      <c r="Y11993" t="inlineStr">
        <is>
          <t>2026-04-20</t>
        </is>
      </c>
      <c r="Z11993" t="inlineStr">
        <is>
          <t>home_use</t>
        </is>
      </c>
      <c r="AA11993" t="inlineStr">
        <is>
          <t>IMP00950</t>
        </is>
      </c>
      <c r="AC11993" s="32" t="n">
        <v>4208963.89</v>
      </c>
      <c r="AD11993" s="32" t="n">
        <v>547165.3100000001</v>
      </c>
      <c r="AE11993" s="35">
        <f>(LEFT(Y11993,4)-Parameters!$B$23)*12+MID(Y11993,6,2)-Parameters!$B$24+1</f>
        <v/>
      </c>
    </row>
    <row r="11994">
      <c r="X11994" t="inlineStr">
        <is>
          <t>L0212771</t>
        </is>
      </c>
      <c r="Y11994" t="inlineStr">
        <is>
          <t>2026-04-20</t>
        </is>
      </c>
      <c r="Z11994" t="inlineStr">
        <is>
          <t>home_use</t>
        </is>
      </c>
      <c r="AA11994" t="inlineStr">
        <is>
          <t>IMP00950</t>
        </is>
      </c>
      <c r="AC11994" s="32" t="n">
        <v>437444.13</v>
      </c>
      <c r="AD11994" s="32" t="n">
        <v>51180.96</v>
      </c>
      <c r="AE11994" s="35">
        <f>(LEFT(Y11994,4)-Parameters!$B$23)*12+MID(Y11994,6,2)-Parameters!$B$24+1</f>
        <v/>
      </c>
    </row>
    <row r="11995">
      <c r="X11995" t="inlineStr">
        <is>
          <t>L0213061</t>
        </is>
      </c>
      <c r="Y11995" t="inlineStr">
        <is>
          <t>2026-04-21</t>
        </is>
      </c>
      <c r="Z11995" t="inlineStr">
        <is>
          <t>home_use</t>
        </is>
      </c>
      <c r="AA11995" t="inlineStr">
        <is>
          <t>IMP00950</t>
        </is>
      </c>
      <c r="AC11995" s="32" t="n">
        <v>2735801.96</v>
      </c>
      <c r="AD11995" s="32" t="n">
        <v>355654.26</v>
      </c>
      <c r="AE11995" s="35">
        <f>(LEFT(Y11995,4)-Parameters!$B$23)*12+MID(Y11995,6,2)-Parameters!$B$24+1</f>
        <v/>
      </c>
    </row>
    <row r="11996">
      <c r="X11996" t="inlineStr">
        <is>
          <t>L0213352</t>
        </is>
      </c>
      <c r="Y11996" t="inlineStr">
        <is>
          <t>2026-04-22</t>
        </is>
      </c>
      <c r="Z11996" t="inlineStr">
        <is>
          <t>home_use</t>
        </is>
      </c>
      <c r="AA11996" t="inlineStr">
        <is>
          <t>IMP00950</t>
        </is>
      </c>
      <c r="AC11996" s="32" t="n">
        <v>939734.8100000001</v>
      </c>
      <c r="AD11996" s="32" t="n">
        <v>122165.53</v>
      </c>
      <c r="AE11996" s="35">
        <f>(LEFT(Y11996,4)-Parameters!$B$23)*12+MID(Y11996,6,2)-Parameters!$B$24+1</f>
        <v/>
      </c>
    </row>
    <row r="11997">
      <c r="X11997" t="inlineStr">
        <is>
          <t>L0213353</t>
        </is>
      </c>
      <c r="Y11997" t="inlineStr">
        <is>
          <t>2026-04-22</t>
        </is>
      </c>
      <c r="Z11997" t="inlineStr">
        <is>
          <t>home_use</t>
        </is>
      </c>
      <c r="AA11997" t="inlineStr">
        <is>
          <t>IMP00950</t>
        </is>
      </c>
      <c r="AC11997" s="32" t="n">
        <v>1140424.33</v>
      </c>
      <c r="AD11997" s="32" t="n">
        <v>133429.65</v>
      </c>
      <c r="AE11997" s="35">
        <f>(LEFT(Y11997,4)-Parameters!$B$23)*12+MID(Y11997,6,2)-Parameters!$B$24+1</f>
        <v/>
      </c>
    </row>
    <row r="11998">
      <c r="X11998" t="inlineStr">
        <is>
          <t>L0213354</t>
        </is>
      </c>
      <c r="Y11998" t="inlineStr">
        <is>
          <t>2026-04-22</t>
        </is>
      </c>
      <c r="Z11998" t="inlineStr">
        <is>
          <t>home_use</t>
        </is>
      </c>
      <c r="AA11998" t="inlineStr">
        <is>
          <t>IMP00950</t>
        </is>
      </c>
      <c r="AC11998" s="32" t="n">
        <v>1888848.18</v>
      </c>
      <c r="AD11998" s="32" t="n">
        <v>245550.26</v>
      </c>
      <c r="AE11998" s="35">
        <f>(LEFT(Y11998,4)-Parameters!$B$23)*12+MID(Y11998,6,2)-Parameters!$B$24+1</f>
        <v/>
      </c>
    </row>
    <row r="11999">
      <c r="X11999" t="inlineStr">
        <is>
          <t>L0213356</t>
        </is>
      </c>
      <c r="Y11999" t="inlineStr">
        <is>
          <t>2026-04-22</t>
        </is>
      </c>
      <c r="Z11999" t="inlineStr">
        <is>
          <t>home_use</t>
        </is>
      </c>
      <c r="AA11999" t="inlineStr">
        <is>
          <t>IMP00950</t>
        </is>
      </c>
      <c r="AC11999" s="32" t="n">
        <v>610018.78</v>
      </c>
      <c r="AD11999" s="32" t="n">
        <v>79302.44</v>
      </c>
      <c r="AE11999" s="35">
        <f>(LEFT(Y11999,4)-Parameters!$B$23)*12+MID(Y11999,6,2)-Parameters!$B$24+1</f>
        <v/>
      </c>
    </row>
    <row r="12000">
      <c r="X12000" t="inlineStr">
        <is>
          <t>L0213642</t>
        </is>
      </c>
      <c r="Y12000" t="inlineStr">
        <is>
          <t>2026-04-23</t>
        </is>
      </c>
      <c r="Z12000" t="inlineStr">
        <is>
          <t>home_use</t>
        </is>
      </c>
      <c r="AA12000" t="inlineStr">
        <is>
          <t>IMP00950</t>
        </is>
      </c>
      <c r="AC12000" s="32" t="n">
        <v>1410306.35</v>
      </c>
      <c r="AD12000" s="32" t="n">
        <v>183339.83</v>
      </c>
      <c r="AE12000" s="35">
        <f>(LEFT(Y12000,4)-Parameters!$B$23)*12+MID(Y12000,6,2)-Parameters!$B$24+1</f>
        <v/>
      </c>
    </row>
    <row r="12001">
      <c r="X12001" t="inlineStr">
        <is>
          <t>L0213643</t>
        </is>
      </c>
      <c r="Y12001" t="inlineStr">
        <is>
          <t>2026-04-23</t>
        </is>
      </c>
      <c r="Z12001" t="inlineStr">
        <is>
          <t>home_use</t>
        </is>
      </c>
      <c r="AA12001" t="inlineStr">
        <is>
          <t>IMP00950</t>
        </is>
      </c>
      <c r="AC12001" s="32" t="n">
        <v>2568935.89</v>
      </c>
      <c r="AD12001" s="32" t="n">
        <v>333961.67</v>
      </c>
      <c r="AE12001" s="35">
        <f>(LEFT(Y12001,4)-Parameters!$B$23)*12+MID(Y12001,6,2)-Parameters!$B$24+1</f>
        <v/>
      </c>
    </row>
    <row r="12002">
      <c r="X12002" t="inlineStr">
        <is>
          <t>L0213906</t>
        </is>
      </c>
      <c r="Y12002" t="inlineStr">
        <is>
          <t>2026-04-24</t>
        </is>
      </c>
      <c r="Z12002" t="inlineStr">
        <is>
          <t>home_use</t>
        </is>
      </c>
      <c r="AA12002" t="inlineStr">
        <is>
          <t>IMP00950</t>
        </is>
      </c>
      <c r="AC12002" s="32" t="n">
        <v>217706.15</v>
      </c>
      <c r="AD12002" s="32" t="n">
        <v>25471.62</v>
      </c>
      <c r="AE12002" s="35">
        <f>(LEFT(Y12002,4)-Parameters!$B$23)*12+MID(Y12002,6,2)-Parameters!$B$24+1</f>
        <v/>
      </c>
    </row>
    <row r="12003">
      <c r="X12003" t="inlineStr">
        <is>
          <t>L0213907</t>
        </is>
      </c>
      <c r="Y12003" t="inlineStr">
        <is>
          <t>2026-04-24</t>
        </is>
      </c>
      <c r="Z12003" t="inlineStr">
        <is>
          <t>home_use</t>
        </is>
      </c>
      <c r="AA12003" t="inlineStr">
        <is>
          <t>IMP00950</t>
        </is>
      </c>
      <c r="AC12003" s="32" t="n">
        <v>367357.42</v>
      </c>
      <c r="AD12003" s="32" t="n">
        <v>45919.68</v>
      </c>
      <c r="AE12003" s="35">
        <f>(LEFT(Y12003,4)-Parameters!$B$23)*12+MID(Y12003,6,2)-Parameters!$B$24+1</f>
        <v/>
      </c>
    </row>
    <row r="12004">
      <c r="X12004" t="inlineStr">
        <is>
          <t>L0213908</t>
        </is>
      </c>
      <c r="Y12004" t="inlineStr">
        <is>
          <t>2026-04-24</t>
        </is>
      </c>
      <c r="Z12004" t="inlineStr">
        <is>
          <t>home_use</t>
        </is>
      </c>
      <c r="AA12004" t="inlineStr">
        <is>
          <t>IMP00950</t>
        </is>
      </c>
      <c r="AC12004" s="32" t="n">
        <v>775211.84</v>
      </c>
      <c r="AD12004" s="32" t="n">
        <v>100777.54</v>
      </c>
      <c r="AE12004" s="35">
        <f>(LEFT(Y12004,4)-Parameters!$B$23)*12+MID(Y12004,6,2)-Parameters!$B$24+1</f>
        <v/>
      </c>
    </row>
    <row r="12005">
      <c r="X12005" t="inlineStr">
        <is>
          <t>L0214162</t>
        </is>
      </c>
      <c r="Y12005" t="inlineStr">
        <is>
          <t>2026-04-25</t>
        </is>
      </c>
      <c r="Z12005" t="inlineStr">
        <is>
          <t>home_use</t>
        </is>
      </c>
      <c r="AA12005" t="inlineStr">
        <is>
          <t>IMP00950</t>
        </is>
      </c>
      <c r="AC12005" s="32" t="n">
        <v>406244.78</v>
      </c>
      <c r="AD12005" s="32" t="n">
        <v>47530.64</v>
      </c>
      <c r="AE12005" s="35">
        <f>(LEFT(Y12005,4)-Parameters!$B$23)*12+MID(Y12005,6,2)-Parameters!$B$24+1</f>
        <v/>
      </c>
    </row>
    <row r="12006">
      <c r="X12006" t="inlineStr">
        <is>
          <t>L0214163</t>
        </is>
      </c>
      <c r="Y12006" t="inlineStr">
        <is>
          <t>2026-04-25</t>
        </is>
      </c>
      <c r="Z12006" t="inlineStr">
        <is>
          <t>home_use</t>
        </is>
      </c>
      <c r="AA12006" t="inlineStr">
        <is>
          <t>IMP00950</t>
        </is>
      </c>
      <c r="AC12006" s="32" t="n">
        <v>5104899.23</v>
      </c>
      <c r="AD12006" s="32" t="n">
        <v>597273.21</v>
      </c>
      <c r="AE12006" s="35">
        <f>(LEFT(Y12006,4)-Parameters!$B$23)*12+MID(Y12006,6,2)-Parameters!$B$24+1</f>
        <v/>
      </c>
    </row>
    <row r="12007">
      <c r="X12007" t="inlineStr">
        <is>
          <t>L0214164</t>
        </is>
      </c>
      <c r="Y12007" t="inlineStr">
        <is>
          <t>2026-04-25</t>
        </is>
      </c>
      <c r="Z12007" t="inlineStr">
        <is>
          <t>home_use</t>
        </is>
      </c>
      <c r="AA12007" t="inlineStr">
        <is>
          <t>IMP00950</t>
        </is>
      </c>
      <c r="AC12007" s="32" t="n">
        <v>4283137.56</v>
      </c>
      <c r="AD12007" s="32" t="n">
        <v>556807.88</v>
      </c>
      <c r="AE12007" s="35">
        <f>(LEFT(Y12007,4)-Parameters!$B$23)*12+MID(Y12007,6,2)-Parameters!$B$24+1</f>
        <v/>
      </c>
    </row>
    <row r="12008">
      <c r="X12008" t="inlineStr">
        <is>
          <t>L0214165</t>
        </is>
      </c>
      <c r="Y12008" t="inlineStr">
        <is>
          <t>2026-04-25</t>
        </is>
      </c>
      <c r="Z12008" t="inlineStr">
        <is>
          <t>home_use</t>
        </is>
      </c>
      <c r="AA12008" t="inlineStr">
        <is>
          <t>IMP00950</t>
        </is>
      </c>
      <c r="AC12008" s="32" t="n">
        <v>516745.66</v>
      </c>
      <c r="AD12008" s="32" t="n">
        <v>67176.94</v>
      </c>
      <c r="AE12008" s="35">
        <f>(LEFT(Y12008,4)-Parameters!$B$23)*12+MID(Y12008,6,2)-Parameters!$B$24+1</f>
        <v/>
      </c>
    </row>
    <row r="12009">
      <c r="X12009" t="inlineStr">
        <is>
          <t>L0214166</t>
        </is>
      </c>
      <c r="Y12009" t="inlineStr">
        <is>
          <t>2026-04-25</t>
        </is>
      </c>
      <c r="Z12009" t="inlineStr">
        <is>
          <t>home_use</t>
        </is>
      </c>
      <c r="AA12009" t="inlineStr">
        <is>
          <t>IMP00950</t>
        </is>
      </c>
      <c r="AC12009" s="32" t="n">
        <v>355371.11</v>
      </c>
      <c r="AD12009" s="32" t="n">
        <v>41578.42</v>
      </c>
      <c r="AE12009" s="35">
        <f>(LEFT(Y12009,4)-Parameters!$B$23)*12+MID(Y12009,6,2)-Parameters!$B$24+1</f>
        <v/>
      </c>
    </row>
    <row r="12010">
      <c r="X12010" t="inlineStr">
        <is>
          <t>L0214445</t>
        </is>
      </c>
      <c r="Y12010" t="inlineStr">
        <is>
          <t>2026-04-26</t>
        </is>
      </c>
      <c r="Z12010" t="inlineStr">
        <is>
          <t>home_use</t>
        </is>
      </c>
      <c r="AA12010" t="inlineStr">
        <is>
          <t>IMP00950</t>
        </is>
      </c>
      <c r="AC12010" s="32" t="n">
        <v>2035219.66</v>
      </c>
      <c r="AD12010" s="32" t="n">
        <v>264578.56</v>
      </c>
      <c r="AE12010" s="35">
        <f>(LEFT(Y12010,4)-Parameters!$B$23)*12+MID(Y12010,6,2)-Parameters!$B$24+1</f>
        <v/>
      </c>
    </row>
    <row r="12011">
      <c r="X12011" t="inlineStr">
        <is>
          <t>L0214446</t>
        </is>
      </c>
      <c r="Y12011" t="inlineStr">
        <is>
          <t>2026-04-26</t>
        </is>
      </c>
      <c r="Z12011" t="inlineStr">
        <is>
          <t>home_use</t>
        </is>
      </c>
      <c r="AA12011" t="inlineStr">
        <is>
          <t>IMP00950</t>
        </is>
      </c>
      <c r="AC12011" s="32" t="n">
        <v>412810.14</v>
      </c>
      <c r="AD12011" s="32" t="n">
        <v>48298.79</v>
      </c>
      <c r="AE12011" s="35">
        <f>(LEFT(Y12011,4)-Parameters!$B$23)*12+MID(Y12011,6,2)-Parameters!$B$24+1</f>
        <v/>
      </c>
    </row>
    <row r="12012">
      <c r="X12012" t="inlineStr">
        <is>
          <t>L0215007</t>
        </is>
      </c>
      <c r="Y12012" t="inlineStr">
        <is>
          <t>2026-04-28</t>
        </is>
      </c>
      <c r="Z12012" t="inlineStr">
        <is>
          <t>home_use</t>
        </is>
      </c>
      <c r="AA12012" t="inlineStr">
        <is>
          <t>IMP00950</t>
        </is>
      </c>
      <c r="AC12012" s="32" t="n">
        <v>473213.85</v>
      </c>
      <c r="AD12012" s="32" t="n">
        <v>55366.02</v>
      </c>
      <c r="AE12012" s="35">
        <f>(LEFT(Y12012,4)-Parameters!$B$23)*12+MID(Y12012,6,2)-Parameters!$B$24+1</f>
        <v/>
      </c>
    </row>
    <row r="12013">
      <c r="X12013" t="inlineStr">
        <is>
          <t>L0215009</t>
        </is>
      </c>
      <c r="Y12013" t="inlineStr">
        <is>
          <t>2026-04-28</t>
        </is>
      </c>
      <c r="Z12013" t="inlineStr">
        <is>
          <t>home_use</t>
        </is>
      </c>
      <c r="AA12013" t="inlineStr">
        <is>
          <t>IMP00950</t>
        </is>
      </c>
      <c r="AC12013" s="32" t="n">
        <v>136469.32</v>
      </c>
      <c r="AD12013" s="32" t="n">
        <v>15966.91</v>
      </c>
      <c r="AE12013" s="35">
        <f>(LEFT(Y12013,4)-Parameters!$B$23)*12+MID(Y12013,6,2)-Parameters!$B$24+1</f>
        <v/>
      </c>
    </row>
    <row r="12014">
      <c r="X12014" t="inlineStr">
        <is>
          <t>L0215010</t>
        </is>
      </c>
      <c r="Y12014" t="inlineStr">
        <is>
          <t>2026-04-28</t>
        </is>
      </c>
      <c r="Z12014" t="inlineStr">
        <is>
          <t>home_use</t>
        </is>
      </c>
      <c r="AA12014" t="inlineStr">
        <is>
          <t>IMP00950</t>
        </is>
      </c>
      <c r="AC12014" s="32" t="n">
        <v>2773074.5</v>
      </c>
      <c r="AD12014" s="32" t="n">
        <v>360499.69</v>
      </c>
      <c r="AE12014" s="35">
        <f>(LEFT(Y12014,4)-Parameters!$B$23)*12+MID(Y12014,6,2)-Parameters!$B$24+1</f>
        <v/>
      </c>
    </row>
    <row r="12015">
      <c r="X12015" t="inlineStr">
        <is>
          <t>L0215281</t>
        </is>
      </c>
      <c r="Y12015" t="inlineStr">
        <is>
          <t>2026-05-01</t>
        </is>
      </c>
      <c r="Z12015" t="inlineStr">
        <is>
          <t>home_use</t>
        </is>
      </c>
      <c r="AA12015" t="inlineStr">
        <is>
          <t>IMP00950</t>
        </is>
      </c>
      <c r="AC12015" s="32" t="n">
        <v>1514808.38</v>
      </c>
      <c r="AD12015" s="32" t="n">
        <v>196925.09</v>
      </c>
      <c r="AE12015" s="35">
        <f>(LEFT(Y12015,4)-Parameters!$B$23)*12+MID(Y12015,6,2)-Parameters!$B$24+1</f>
        <v/>
      </c>
    </row>
    <row r="12016">
      <c r="X12016" t="inlineStr">
        <is>
          <t>L0215534</t>
        </is>
      </c>
      <c r="Y12016" t="inlineStr">
        <is>
          <t>2026-05-02</t>
        </is>
      </c>
      <c r="Z12016" t="inlineStr">
        <is>
          <t>home_use</t>
        </is>
      </c>
      <c r="AA12016" t="inlineStr">
        <is>
          <t>IMP00950</t>
        </is>
      </c>
      <c r="AC12016" s="32" t="n">
        <v>1012997.88</v>
      </c>
      <c r="AD12016" s="32" t="n">
        <v>131689.72</v>
      </c>
      <c r="AE12016" s="35">
        <f>(LEFT(Y12016,4)-Parameters!$B$23)*12+MID(Y12016,6,2)-Parameters!$B$24+1</f>
        <v/>
      </c>
    </row>
    <row r="12017">
      <c r="X12017" t="inlineStr">
        <is>
          <t>L0215536</t>
        </is>
      </c>
      <c r="Y12017" t="inlineStr">
        <is>
          <t>2026-05-02</t>
        </is>
      </c>
      <c r="Z12017" t="inlineStr">
        <is>
          <t>home_use</t>
        </is>
      </c>
      <c r="AA12017" t="inlineStr">
        <is>
          <t>IMP00950</t>
        </is>
      </c>
      <c r="AC12017" s="32" t="n">
        <v>792798.67</v>
      </c>
      <c r="AD12017" s="32" t="n">
        <v>92757.44</v>
      </c>
      <c r="AE12017" s="35">
        <f>(LEFT(Y12017,4)-Parameters!$B$23)*12+MID(Y12017,6,2)-Parameters!$B$24+1</f>
        <v/>
      </c>
    </row>
    <row r="12018">
      <c r="X12018" t="inlineStr">
        <is>
          <t>L0215809</t>
        </is>
      </c>
      <c r="Y12018" t="inlineStr">
        <is>
          <t>2026-05-03</t>
        </is>
      </c>
      <c r="Z12018" t="inlineStr">
        <is>
          <t>home_use</t>
        </is>
      </c>
      <c r="AA12018" t="inlineStr">
        <is>
          <t>IMP00950</t>
        </is>
      </c>
      <c r="AC12018" s="32" t="n">
        <v>442232.27</v>
      </c>
      <c r="AD12018" s="32" t="n">
        <v>57490.19</v>
      </c>
      <c r="AE12018" s="35">
        <f>(LEFT(Y12018,4)-Parameters!$B$23)*12+MID(Y12018,6,2)-Parameters!$B$24+1</f>
        <v/>
      </c>
    </row>
    <row r="12019">
      <c r="X12019" t="inlineStr">
        <is>
          <t>L0216090</t>
        </is>
      </c>
      <c r="Y12019" t="inlineStr">
        <is>
          <t>2026-05-04</t>
        </is>
      </c>
      <c r="Z12019" t="inlineStr">
        <is>
          <t>home_use</t>
        </is>
      </c>
      <c r="AA12019" t="inlineStr">
        <is>
          <t>IMP00950</t>
        </is>
      </c>
      <c r="AC12019" s="32" t="n">
        <v>1474337.39</v>
      </c>
      <c r="AD12019" s="32" t="n">
        <v>191663.86</v>
      </c>
      <c r="AE12019" s="35">
        <f>(LEFT(Y12019,4)-Parameters!$B$23)*12+MID(Y12019,6,2)-Parameters!$B$24+1</f>
        <v/>
      </c>
    </row>
    <row r="12020">
      <c r="X12020" t="inlineStr">
        <is>
          <t>L0216377</t>
        </is>
      </c>
      <c r="Y12020" t="inlineStr">
        <is>
          <t>2026-05-05</t>
        </is>
      </c>
      <c r="Z12020" t="inlineStr">
        <is>
          <t>home_use</t>
        </is>
      </c>
      <c r="AA12020" t="inlineStr">
        <is>
          <t>IMP00950</t>
        </is>
      </c>
      <c r="AC12020" s="32" t="n">
        <v>5545164.18</v>
      </c>
      <c r="AD12020" s="32" t="n">
        <v>720871.34</v>
      </c>
      <c r="AE12020" s="35">
        <f>(LEFT(Y12020,4)-Parameters!$B$23)*12+MID(Y12020,6,2)-Parameters!$B$24+1</f>
        <v/>
      </c>
    </row>
    <row r="12021">
      <c r="X12021" t="inlineStr">
        <is>
          <t>L0216378</t>
        </is>
      </c>
      <c r="Y12021" t="inlineStr">
        <is>
          <t>2026-05-05</t>
        </is>
      </c>
      <c r="Z12021" t="inlineStr">
        <is>
          <t>home_use</t>
        </is>
      </c>
      <c r="AA12021" t="inlineStr">
        <is>
          <t>IMP00950</t>
        </is>
      </c>
      <c r="AC12021" s="32" t="n">
        <v>980419.35</v>
      </c>
      <c r="AD12021" s="32" t="n">
        <v>127454.52</v>
      </c>
      <c r="AE12021" s="35">
        <f>(LEFT(Y12021,4)-Parameters!$B$23)*12+MID(Y12021,6,2)-Parameters!$B$24+1</f>
        <v/>
      </c>
    </row>
    <row r="12022">
      <c r="X12022" t="inlineStr">
        <is>
          <t>L0216648</t>
        </is>
      </c>
      <c r="Y12022" t="inlineStr">
        <is>
          <t>2026-05-06</t>
        </is>
      </c>
      <c r="Z12022" t="inlineStr">
        <is>
          <t>home_use</t>
        </is>
      </c>
      <c r="AA12022" t="inlineStr">
        <is>
          <t>IMP00950</t>
        </is>
      </c>
      <c r="AC12022" s="32" t="n">
        <v>749072.99</v>
      </c>
      <c r="AD12022" s="32" t="n">
        <v>87641.53999999999</v>
      </c>
      <c r="AE12022" s="35">
        <f>(LEFT(Y12022,4)-Parameters!$B$23)*12+MID(Y12022,6,2)-Parameters!$B$24+1</f>
        <v/>
      </c>
    </row>
    <row r="12023">
      <c r="X12023" t="inlineStr">
        <is>
          <t>L0216649</t>
        </is>
      </c>
      <c r="Y12023" t="inlineStr">
        <is>
          <t>2026-05-06</t>
        </is>
      </c>
      <c r="Z12023" t="inlineStr">
        <is>
          <t>home_use</t>
        </is>
      </c>
      <c r="AA12023" t="inlineStr">
        <is>
          <t>IMP00950</t>
        </is>
      </c>
      <c r="AC12023" s="32" t="n">
        <v>278191.37</v>
      </c>
      <c r="AD12023" s="32" t="n">
        <v>34773.92</v>
      </c>
      <c r="AE12023" s="35">
        <f>(LEFT(Y12023,4)-Parameters!$B$23)*12+MID(Y12023,6,2)-Parameters!$B$24+1</f>
        <v/>
      </c>
    </row>
    <row r="12024">
      <c r="X12024" t="inlineStr">
        <is>
          <t>L0216912</t>
        </is>
      </c>
      <c r="Y12024" t="inlineStr">
        <is>
          <t>2026-05-07</t>
        </is>
      </c>
      <c r="Z12024" t="inlineStr">
        <is>
          <t>home_use</t>
        </is>
      </c>
      <c r="AA12024" t="inlineStr">
        <is>
          <t>IMP00950</t>
        </is>
      </c>
      <c r="AC12024" s="32" t="n">
        <v>629642.36</v>
      </c>
      <c r="AD12024" s="32" t="n">
        <v>73668.16</v>
      </c>
      <c r="AE12024" s="35">
        <f>(LEFT(Y12024,4)-Parameters!$B$23)*12+MID(Y12024,6,2)-Parameters!$B$24+1</f>
        <v/>
      </c>
    </row>
    <row r="12025">
      <c r="X12025" t="inlineStr">
        <is>
          <t>L0216913</t>
        </is>
      </c>
      <c r="Y12025" t="inlineStr">
        <is>
          <t>2026-05-07</t>
        </is>
      </c>
      <c r="Z12025" t="inlineStr">
        <is>
          <t>home_use</t>
        </is>
      </c>
      <c r="AA12025" t="inlineStr">
        <is>
          <t>IMP00950</t>
        </is>
      </c>
      <c r="AC12025" s="32" t="n">
        <v>954106.26</v>
      </c>
      <c r="AD12025" s="32" t="n">
        <v>124033.81</v>
      </c>
      <c r="AE12025" s="35">
        <f>(LEFT(Y12025,4)-Parameters!$B$23)*12+MID(Y12025,6,2)-Parameters!$B$24+1</f>
        <v/>
      </c>
    </row>
    <row r="12026">
      <c r="X12026" t="inlineStr">
        <is>
          <t>L0216914</t>
        </is>
      </c>
      <c r="Y12026" t="inlineStr">
        <is>
          <t>2026-05-07</t>
        </is>
      </c>
      <c r="Z12026" t="inlineStr">
        <is>
          <t>home_use</t>
        </is>
      </c>
      <c r="AA12026" t="inlineStr">
        <is>
          <t>IMP00950</t>
        </is>
      </c>
      <c r="AC12026" s="32" t="n">
        <v>1041536.21</v>
      </c>
      <c r="AD12026" s="32" t="n">
        <v>121859.74</v>
      </c>
      <c r="AE12026" s="35">
        <f>(LEFT(Y12026,4)-Parameters!$B$23)*12+MID(Y12026,6,2)-Parameters!$B$24+1</f>
        <v/>
      </c>
    </row>
    <row r="12027">
      <c r="X12027" t="inlineStr">
        <is>
          <t>L0216915</t>
        </is>
      </c>
      <c r="Y12027" t="inlineStr">
        <is>
          <t>2026-05-07</t>
        </is>
      </c>
      <c r="Z12027" t="inlineStr">
        <is>
          <t>home_use</t>
        </is>
      </c>
      <c r="AA12027" t="inlineStr">
        <is>
          <t>IMP00950</t>
        </is>
      </c>
      <c r="AC12027" s="32" t="n">
        <v>1918177.22</v>
      </c>
      <c r="AD12027" s="32" t="n">
        <v>249363.04</v>
      </c>
      <c r="AE12027" s="35">
        <f>(LEFT(Y12027,4)-Parameters!$B$23)*12+MID(Y12027,6,2)-Parameters!$B$24+1</f>
        <v/>
      </c>
    </row>
    <row r="12028">
      <c r="X12028" t="inlineStr">
        <is>
          <t>L0216916</t>
        </is>
      </c>
      <c r="Y12028" t="inlineStr">
        <is>
          <t>2026-05-07</t>
        </is>
      </c>
      <c r="Z12028" t="inlineStr">
        <is>
          <t>home_use</t>
        </is>
      </c>
      <c r="AA12028" t="inlineStr">
        <is>
          <t>IMP00950</t>
        </is>
      </c>
      <c r="AC12028" s="32" t="n">
        <v>1999050.13</v>
      </c>
      <c r="AD12028" s="32" t="n">
        <v>259876.52</v>
      </c>
      <c r="AE12028" s="35">
        <f>(LEFT(Y12028,4)-Parameters!$B$23)*12+MID(Y12028,6,2)-Parameters!$B$24+1</f>
        <v/>
      </c>
    </row>
    <row r="12029">
      <c r="X12029" t="inlineStr">
        <is>
          <t>L0217214</t>
        </is>
      </c>
      <c r="Y12029" t="inlineStr">
        <is>
          <t>2026-05-08</t>
        </is>
      </c>
      <c r="Z12029" t="inlineStr">
        <is>
          <t>home_use</t>
        </is>
      </c>
      <c r="AA12029" t="inlineStr">
        <is>
          <t>IMP00950</t>
        </is>
      </c>
      <c r="AC12029" s="32" t="n">
        <v>6050307.11</v>
      </c>
      <c r="AD12029" s="32" t="n">
        <v>786539.92</v>
      </c>
      <c r="AE12029" s="35">
        <f>(LEFT(Y12029,4)-Parameters!$B$23)*12+MID(Y12029,6,2)-Parameters!$B$24+1</f>
        <v/>
      </c>
    </row>
    <row r="12030">
      <c r="X12030" t="inlineStr">
        <is>
          <t>L0217215</t>
        </is>
      </c>
      <c r="Y12030" t="inlineStr">
        <is>
          <t>2026-05-08</t>
        </is>
      </c>
      <c r="Z12030" t="inlineStr">
        <is>
          <t>home_use</t>
        </is>
      </c>
      <c r="AA12030" t="inlineStr">
        <is>
          <t>IMP00950</t>
        </is>
      </c>
      <c r="AC12030" s="32" t="n">
        <v>2490038.34</v>
      </c>
      <c r="AD12030" s="32" t="n">
        <v>323704.98</v>
      </c>
      <c r="AE12030" s="35">
        <f>(LEFT(Y12030,4)-Parameters!$B$23)*12+MID(Y12030,6,2)-Parameters!$B$24+1</f>
        <v/>
      </c>
    </row>
    <row r="12031">
      <c r="X12031" t="inlineStr">
        <is>
          <t>L0217216</t>
        </is>
      </c>
      <c r="Y12031" t="inlineStr">
        <is>
          <t>2026-05-08</t>
        </is>
      </c>
      <c r="Z12031" t="inlineStr">
        <is>
          <t>home_use</t>
        </is>
      </c>
      <c r="AA12031" t="inlineStr">
        <is>
          <t>IMP00950</t>
        </is>
      </c>
      <c r="AC12031" s="32" t="n">
        <v>1763429.36</v>
      </c>
      <c r="AD12031" s="32" t="n">
        <v>229245.82</v>
      </c>
      <c r="AE12031" s="35">
        <f>(LEFT(Y12031,4)-Parameters!$B$23)*12+MID(Y12031,6,2)-Parameters!$B$24+1</f>
        <v/>
      </c>
    </row>
    <row r="12032">
      <c r="X12032" t="inlineStr">
        <is>
          <t>L0217217</t>
        </is>
      </c>
      <c r="Y12032" t="inlineStr">
        <is>
          <t>2026-05-08</t>
        </is>
      </c>
      <c r="Z12032" t="inlineStr">
        <is>
          <t>warehouse_out</t>
        </is>
      </c>
      <c r="AA12032" t="inlineStr">
        <is>
          <t>IMP00950</t>
        </is>
      </c>
      <c r="AC12032" s="32" t="n">
        <v>9473219.24</v>
      </c>
      <c r="AD12032" s="32" t="n">
        <v>1231518.5</v>
      </c>
      <c r="AE12032" s="35">
        <f>(LEFT(Y12032,4)-Parameters!$B$23)*12+MID(Y12032,6,2)-Parameters!$B$24+1</f>
        <v/>
      </c>
    </row>
    <row r="12033">
      <c r="X12033" t="inlineStr">
        <is>
          <t>L0217500</t>
        </is>
      </c>
      <c r="Y12033" t="inlineStr">
        <is>
          <t>2026-05-09</t>
        </is>
      </c>
      <c r="Z12033" t="inlineStr">
        <is>
          <t>home_use</t>
        </is>
      </c>
      <c r="AA12033" t="inlineStr">
        <is>
          <t>IMP00950</t>
        </is>
      </c>
      <c r="AC12033" s="32" t="n">
        <v>753834.27</v>
      </c>
      <c r="AD12033" s="32" t="n">
        <v>97998.46000000001</v>
      </c>
      <c r="AE12033" s="35">
        <f>(LEFT(Y12033,4)-Parameters!$B$23)*12+MID(Y12033,6,2)-Parameters!$B$24+1</f>
        <v/>
      </c>
    </row>
    <row r="12034">
      <c r="X12034" t="inlineStr">
        <is>
          <t>L0217781</t>
        </is>
      </c>
      <c r="Y12034" t="inlineStr">
        <is>
          <t>2026-05-10</t>
        </is>
      </c>
      <c r="Z12034" t="inlineStr">
        <is>
          <t>home_use</t>
        </is>
      </c>
      <c r="AA12034" t="inlineStr">
        <is>
          <t>IMP00950</t>
        </is>
      </c>
      <c r="AC12034" s="32" t="n">
        <v>247492.74</v>
      </c>
      <c r="AD12034" s="32" t="n">
        <v>28956.65</v>
      </c>
      <c r="AE12034" s="35">
        <f>(LEFT(Y12034,4)-Parameters!$B$23)*12+MID(Y12034,6,2)-Parameters!$B$24+1</f>
        <v/>
      </c>
    </row>
    <row r="12035">
      <c r="X12035" t="inlineStr">
        <is>
          <t>L0218056</t>
        </is>
      </c>
      <c r="Y12035" t="inlineStr">
        <is>
          <t>2026-05-11</t>
        </is>
      </c>
      <c r="Z12035" t="inlineStr">
        <is>
          <t>home_use</t>
        </is>
      </c>
      <c r="AA12035" t="inlineStr">
        <is>
          <t>IMP00950</t>
        </is>
      </c>
      <c r="AC12035" s="32" t="n">
        <v>381119.84</v>
      </c>
      <c r="AD12035" s="32" t="n">
        <v>44591.02</v>
      </c>
      <c r="AE12035" s="35">
        <f>(LEFT(Y12035,4)-Parameters!$B$23)*12+MID(Y12035,6,2)-Parameters!$B$24+1</f>
        <v/>
      </c>
    </row>
    <row r="12036">
      <c r="X12036" t="inlineStr">
        <is>
          <t>L0218057</t>
        </is>
      </c>
      <c r="Y12036" t="inlineStr">
        <is>
          <t>2026-05-11</t>
        </is>
      </c>
      <c r="Z12036" t="inlineStr">
        <is>
          <t>warehouse_out</t>
        </is>
      </c>
      <c r="AA12036" t="inlineStr">
        <is>
          <t>IMP00950</t>
        </is>
      </c>
      <c r="AC12036" s="32" t="n">
        <v>2464299.29</v>
      </c>
      <c r="AD12036" s="32" t="n">
        <v>320358.91</v>
      </c>
      <c r="AE12036" s="35">
        <f>(LEFT(Y12036,4)-Parameters!$B$23)*12+MID(Y12036,6,2)-Parameters!$B$24+1</f>
        <v/>
      </c>
    </row>
    <row r="12037">
      <c r="X12037" t="inlineStr">
        <is>
          <t>L0218311</t>
        </is>
      </c>
      <c r="Y12037" t="inlineStr">
        <is>
          <t>2026-05-12</t>
        </is>
      </c>
      <c r="Z12037" t="inlineStr">
        <is>
          <t>home_use</t>
        </is>
      </c>
      <c r="AA12037" t="inlineStr">
        <is>
          <t>IMP00950</t>
        </is>
      </c>
      <c r="AC12037" s="32" t="n">
        <v>1092555.6</v>
      </c>
      <c r="AD12037" s="32" t="n">
        <v>142032.23</v>
      </c>
      <c r="AE12037" s="35">
        <f>(LEFT(Y12037,4)-Parameters!$B$23)*12+MID(Y12037,6,2)-Parameters!$B$24+1</f>
        <v/>
      </c>
    </row>
    <row r="12038">
      <c r="X12038" t="inlineStr">
        <is>
          <t>L0218312</t>
        </is>
      </c>
      <c r="Y12038" t="inlineStr">
        <is>
          <t>2026-05-12</t>
        </is>
      </c>
      <c r="Z12038" t="inlineStr">
        <is>
          <t>home_use</t>
        </is>
      </c>
      <c r="AA12038" t="inlineStr">
        <is>
          <t>IMP00950</t>
        </is>
      </c>
      <c r="AC12038" s="32" t="n">
        <v>391335.46</v>
      </c>
      <c r="AD12038" s="32" t="n">
        <v>45786.25</v>
      </c>
      <c r="AE12038" s="35">
        <f>(LEFT(Y12038,4)-Parameters!$B$23)*12+MID(Y12038,6,2)-Parameters!$B$24+1</f>
        <v/>
      </c>
    </row>
    <row r="12039">
      <c r="X12039" t="inlineStr">
        <is>
          <t>L0218313</t>
        </is>
      </c>
      <c r="Y12039" t="inlineStr">
        <is>
          <t>2026-05-12</t>
        </is>
      </c>
      <c r="Z12039" t="inlineStr">
        <is>
          <t>home_use</t>
        </is>
      </c>
      <c r="AA12039" t="inlineStr">
        <is>
          <t>IMP00950</t>
        </is>
      </c>
      <c r="AC12039" s="32" t="n">
        <v>349233.56</v>
      </c>
      <c r="AD12039" s="32" t="n">
        <v>40860.33</v>
      </c>
      <c r="AE12039" s="35">
        <f>(LEFT(Y12039,4)-Parameters!$B$23)*12+MID(Y12039,6,2)-Parameters!$B$24+1</f>
        <v/>
      </c>
    </row>
    <row r="12040">
      <c r="X12040" t="inlineStr">
        <is>
          <t>L0218314</t>
        </is>
      </c>
      <c r="Y12040" t="inlineStr">
        <is>
          <t>2026-05-12</t>
        </is>
      </c>
      <c r="Z12040" t="inlineStr">
        <is>
          <t>home_use</t>
        </is>
      </c>
      <c r="AA12040" t="inlineStr">
        <is>
          <t>IMP00950</t>
        </is>
      </c>
      <c r="AC12040" s="32" t="n">
        <v>1248618.91</v>
      </c>
      <c r="AD12040" s="32" t="n">
        <v>124861.89</v>
      </c>
      <c r="AE12040" s="35">
        <f>(LEFT(Y12040,4)-Parameters!$B$23)*12+MID(Y12040,6,2)-Parameters!$B$24+1</f>
        <v/>
      </c>
    </row>
    <row r="12041">
      <c r="X12041" t="inlineStr">
        <is>
          <t>L0218315</t>
        </is>
      </c>
      <c r="Y12041" t="inlineStr">
        <is>
          <t>2026-05-12</t>
        </is>
      </c>
      <c r="Z12041" t="inlineStr">
        <is>
          <t>home_use</t>
        </is>
      </c>
      <c r="AA12041" t="inlineStr">
        <is>
          <t>IMP00950</t>
        </is>
      </c>
      <c r="AC12041" s="32" t="n">
        <v>1449383.36</v>
      </c>
      <c r="AD12041" s="32" t="n">
        <v>188419.84</v>
      </c>
      <c r="AE12041" s="35">
        <f>(LEFT(Y12041,4)-Parameters!$B$23)*12+MID(Y12041,6,2)-Parameters!$B$24+1</f>
        <v/>
      </c>
    </row>
    <row r="12042">
      <c r="X12042" t="inlineStr">
        <is>
          <t>L0218569</t>
        </is>
      </c>
      <c r="Y12042" t="inlineStr">
        <is>
          <t>2026-05-13</t>
        </is>
      </c>
      <c r="Z12042" t="inlineStr">
        <is>
          <t>home_use</t>
        </is>
      </c>
      <c r="AA12042" t="inlineStr">
        <is>
          <t>IMP00950</t>
        </is>
      </c>
      <c r="AC12042" s="32" t="n">
        <v>549977.98</v>
      </c>
      <c r="AD12042" s="32" t="n">
        <v>64347.42</v>
      </c>
      <c r="AE12042" s="35">
        <f>(LEFT(Y12042,4)-Parameters!$B$23)*12+MID(Y12042,6,2)-Parameters!$B$24+1</f>
        <v/>
      </c>
    </row>
    <row r="12043">
      <c r="X12043" t="inlineStr">
        <is>
          <t>L0218839</t>
        </is>
      </c>
      <c r="Y12043" t="inlineStr">
        <is>
          <t>2026-05-14</t>
        </is>
      </c>
      <c r="Z12043" t="inlineStr">
        <is>
          <t>home_use</t>
        </is>
      </c>
      <c r="AA12043" t="inlineStr">
        <is>
          <t>IMP00950</t>
        </is>
      </c>
      <c r="AC12043" s="32" t="n">
        <v>422236.17</v>
      </c>
      <c r="AD12043" s="32" t="n">
        <v>49401.63</v>
      </c>
      <c r="AE12043" s="35">
        <f>(LEFT(Y12043,4)-Parameters!$B$23)*12+MID(Y12043,6,2)-Parameters!$B$24+1</f>
        <v/>
      </c>
    </row>
    <row r="12044">
      <c r="X12044" t="inlineStr">
        <is>
          <t>L0218840</t>
        </is>
      </c>
      <c r="Y12044" t="inlineStr">
        <is>
          <t>2026-05-14</t>
        </is>
      </c>
      <c r="Z12044" t="inlineStr">
        <is>
          <t>home_use</t>
        </is>
      </c>
      <c r="AA12044" t="inlineStr">
        <is>
          <t>IMP00950</t>
        </is>
      </c>
      <c r="AC12044" s="32" t="n">
        <v>440765.47</v>
      </c>
      <c r="AD12044" s="32" t="n">
        <v>57299.51</v>
      </c>
      <c r="AE12044" s="35">
        <f>(LEFT(Y12044,4)-Parameters!$B$23)*12+MID(Y12044,6,2)-Parameters!$B$24+1</f>
        <v/>
      </c>
    </row>
    <row r="12045">
      <c r="X12045" t="inlineStr">
        <is>
          <t>L0219129</t>
        </is>
      </c>
      <c r="Y12045" t="inlineStr">
        <is>
          <t>2026-05-15</t>
        </is>
      </c>
      <c r="Z12045" t="inlineStr">
        <is>
          <t>home_use</t>
        </is>
      </c>
      <c r="AA12045" t="inlineStr">
        <is>
          <t>IMP00950</t>
        </is>
      </c>
      <c r="AC12045" s="32" t="n">
        <v>1602370.29</v>
      </c>
      <c r="AD12045" s="32" t="n">
        <v>208308.14</v>
      </c>
      <c r="AE12045" s="35">
        <f>(LEFT(Y12045,4)-Parameters!$B$23)*12+MID(Y12045,6,2)-Parameters!$B$24+1</f>
        <v/>
      </c>
    </row>
    <row r="12046">
      <c r="X12046" t="inlineStr">
        <is>
          <t>L0219389</t>
        </is>
      </c>
      <c r="Y12046" t="inlineStr">
        <is>
          <t>2026-05-16</t>
        </is>
      </c>
      <c r="Z12046" t="inlineStr">
        <is>
          <t>home_use</t>
        </is>
      </c>
      <c r="AA12046" t="inlineStr">
        <is>
          <t>IMP00950</t>
        </is>
      </c>
      <c r="AC12046" s="32" t="n">
        <v>866989.84</v>
      </c>
      <c r="AD12046" s="32" t="n">
        <v>108373.73</v>
      </c>
      <c r="AE12046" s="35">
        <f>(LEFT(Y12046,4)-Parameters!$B$23)*12+MID(Y12046,6,2)-Parameters!$B$24+1</f>
        <v/>
      </c>
    </row>
    <row r="12047">
      <c r="X12047" t="inlineStr">
        <is>
          <t>L0219390</t>
        </is>
      </c>
      <c r="Y12047" t="inlineStr">
        <is>
          <t>2026-05-16</t>
        </is>
      </c>
      <c r="Z12047" t="inlineStr">
        <is>
          <t>home_use</t>
        </is>
      </c>
      <c r="AA12047" t="inlineStr">
        <is>
          <t>IMP00950</t>
        </is>
      </c>
      <c r="AC12047" s="32" t="n">
        <v>1280421.93</v>
      </c>
      <c r="AD12047" s="32" t="n">
        <v>160052.74</v>
      </c>
      <c r="AE12047" s="35">
        <f>(LEFT(Y12047,4)-Parameters!$B$23)*12+MID(Y12047,6,2)-Parameters!$B$24+1</f>
        <v/>
      </c>
    </row>
    <row r="12048">
      <c r="X12048" t="inlineStr">
        <is>
          <t>L0219645</t>
        </is>
      </c>
      <c r="Y12048" t="inlineStr">
        <is>
          <t>2026-05-17</t>
        </is>
      </c>
      <c r="Z12048" t="inlineStr">
        <is>
          <t>home_use</t>
        </is>
      </c>
      <c r="AA12048" t="inlineStr">
        <is>
          <t>IMP00950</t>
        </is>
      </c>
      <c r="AC12048" s="32" t="n">
        <v>1305638.81</v>
      </c>
      <c r="AD12048" s="32" t="n">
        <v>163204.85</v>
      </c>
      <c r="AE12048" s="35">
        <f>(LEFT(Y12048,4)-Parameters!$B$23)*12+MID(Y12048,6,2)-Parameters!$B$24+1</f>
        <v/>
      </c>
    </row>
    <row r="12049">
      <c r="X12049" t="inlineStr">
        <is>
          <t>L0219916</t>
        </is>
      </c>
      <c r="Y12049" t="inlineStr">
        <is>
          <t>2026-05-18</t>
        </is>
      </c>
      <c r="Z12049" t="inlineStr">
        <is>
          <t>home_use</t>
        </is>
      </c>
      <c r="AA12049" t="inlineStr">
        <is>
          <t>IMP00950</t>
        </is>
      </c>
      <c r="AC12049" s="32" t="n">
        <v>1659453.03</v>
      </c>
      <c r="AD12049" s="32" t="n">
        <v>202453.27</v>
      </c>
      <c r="AE12049" s="35">
        <f>(LEFT(Y12049,4)-Parameters!$B$23)*12+MID(Y12049,6,2)-Parameters!$B$24+1</f>
        <v/>
      </c>
    </row>
    <row r="12050">
      <c r="X12050" t="inlineStr">
        <is>
          <t>L0219917</t>
        </is>
      </c>
      <c r="Y12050" t="inlineStr">
        <is>
          <t>2026-05-18</t>
        </is>
      </c>
      <c r="Z12050" t="inlineStr">
        <is>
          <t>home_use</t>
        </is>
      </c>
      <c r="AA12050" t="inlineStr">
        <is>
          <t>IMP00950</t>
        </is>
      </c>
      <c r="AC12050" s="32" t="n">
        <v>2111593.51</v>
      </c>
      <c r="AD12050" s="32" t="n">
        <v>274507.16</v>
      </c>
      <c r="AE12050" s="35">
        <f>(LEFT(Y12050,4)-Parameters!$B$23)*12+MID(Y12050,6,2)-Parameters!$B$24+1</f>
        <v/>
      </c>
    </row>
    <row r="12051">
      <c r="X12051" t="inlineStr">
        <is>
          <t>L0220183</t>
        </is>
      </c>
      <c r="Y12051" t="inlineStr">
        <is>
          <t>2026-05-19</t>
        </is>
      </c>
      <c r="Z12051" t="inlineStr">
        <is>
          <t>home_use</t>
        </is>
      </c>
      <c r="AA12051" t="inlineStr">
        <is>
          <t>IMP00950</t>
        </is>
      </c>
      <c r="AC12051" s="32" t="n">
        <v>577851.77</v>
      </c>
      <c r="AD12051" s="32" t="n">
        <v>75120.73</v>
      </c>
      <c r="AE12051" s="35">
        <f>(LEFT(Y12051,4)-Parameters!$B$23)*12+MID(Y12051,6,2)-Parameters!$B$24+1</f>
        <v/>
      </c>
    </row>
    <row r="12052">
      <c r="X12052" t="inlineStr">
        <is>
          <t>L0220184</t>
        </is>
      </c>
      <c r="Y12052" t="inlineStr">
        <is>
          <t>2026-05-19</t>
        </is>
      </c>
      <c r="Z12052" t="inlineStr">
        <is>
          <t>home_use</t>
        </is>
      </c>
      <c r="AA12052" t="inlineStr">
        <is>
          <t>IMP00950</t>
        </is>
      </c>
      <c r="AC12052" s="32" t="n">
        <v>901729.4</v>
      </c>
      <c r="AD12052" s="32" t="n">
        <v>105502.34</v>
      </c>
      <c r="AE12052" s="35">
        <f>(LEFT(Y12052,4)-Parameters!$B$23)*12+MID(Y12052,6,2)-Parameters!$B$24+1</f>
        <v/>
      </c>
    </row>
    <row r="12053">
      <c r="X12053" t="inlineStr">
        <is>
          <t>L0220185</t>
        </is>
      </c>
      <c r="Y12053" t="inlineStr">
        <is>
          <t>2026-05-19</t>
        </is>
      </c>
      <c r="Z12053" t="inlineStr">
        <is>
          <t>home_use</t>
        </is>
      </c>
      <c r="AA12053" t="inlineStr">
        <is>
          <t>IMP00950</t>
        </is>
      </c>
      <c r="AC12053" s="32" t="n">
        <v>370792.65</v>
      </c>
      <c r="AD12053" s="32" t="n">
        <v>46349.08</v>
      </c>
      <c r="AE12053" s="35">
        <f>(LEFT(Y12053,4)-Parameters!$B$23)*12+MID(Y12053,6,2)-Parameters!$B$24+1</f>
        <v/>
      </c>
    </row>
    <row r="12054">
      <c r="X12054" t="inlineStr">
        <is>
          <t>L0220186</t>
        </is>
      </c>
      <c r="Y12054" t="inlineStr">
        <is>
          <t>2026-05-19</t>
        </is>
      </c>
      <c r="Z12054" t="inlineStr">
        <is>
          <t>home_use</t>
        </is>
      </c>
      <c r="AA12054" t="inlineStr">
        <is>
          <t>IMP00950</t>
        </is>
      </c>
      <c r="AC12054" s="32" t="n">
        <v>1481440.43</v>
      </c>
      <c r="AD12054" s="32" t="n">
        <v>192587.26</v>
      </c>
      <c r="AE12054" s="35">
        <f>(LEFT(Y12054,4)-Parameters!$B$23)*12+MID(Y12054,6,2)-Parameters!$B$24+1</f>
        <v/>
      </c>
    </row>
    <row r="12055">
      <c r="X12055" t="inlineStr">
        <is>
          <t>L0220443</t>
        </is>
      </c>
      <c r="Y12055" t="inlineStr">
        <is>
          <t>2026-05-20</t>
        </is>
      </c>
      <c r="Z12055" t="inlineStr">
        <is>
          <t>home_use</t>
        </is>
      </c>
      <c r="AA12055" t="inlineStr">
        <is>
          <t>IMP00950</t>
        </is>
      </c>
      <c r="AC12055" s="32" t="n">
        <v>3380178.38</v>
      </c>
      <c r="AD12055" s="32" t="n">
        <v>439423.19</v>
      </c>
      <c r="AE12055" s="35">
        <f>(LEFT(Y12055,4)-Parameters!$B$23)*12+MID(Y12055,6,2)-Parameters!$B$24+1</f>
        <v/>
      </c>
    </row>
    <row r="12056">
      <c r="X12056" t="inlineStr">
        <is>
          <t>L0220725</t>
        </is>
      </c>
      <c r="Y12056" t="inlineStr">
        <is>
          <t>2026-05-21</t>
        </is>
      </c>
      <c r="Z12056" t="inlineStr">
        <is>
          <t>home_use</t>
        </is>
      </c>
      <c r="AA12056" t="inlineStr">
        <is>
          <t>IMP00950</t>
        </is>
      </c>
      <c r="AC12056" s="32" t="n">
        <v>1605702.1</v>
      </c>
      <c r="AD12056" s="32" t="n">
        <v>200712.76</v>
      </c>
      <c r="AE12056" s="35">
        <f>(LEFT(Y12056,4)-Parameters!$B$23)*12+MID(Y12056,6,2)-Parameters!$B$24+1</f>
        <v/>
      </c>
    </row>
    <row r="12057">
      <c r="X12057" t="inlineStr">
        <is>
          <t>L0220726</t>
        </is>
      </c>
      <c r="Y12057" t="inlineStr">
        <is>
          <t>2026-05-21</t>
        </is>
      </c>
      <c r="Z12057" t="inlineStr">
        <is>
          <t>home_use</t>
        </is>
      </c>
      <c r="AA12057" t="inlineStr">
        <is>
          <t>IMP00950</t>
        </is>
      </c>
      <c r="AC12057" s="32" t="n">
        <v>2585813.93</v>
      </c>
      <c r="AD12057" s="32" t="n">
        <v>336155.81</v>
      </c>
      <c r="AE12057" s="35">
        <f>(LEFT(Y12057,4)-Parameters!$B$23)*12+MID(Y12057,6,2)-Parameters!$B$24+1</f>
        <v/>
      </c>
    </row>
    <row r="12058">
      <c r="X12058" t="inlineStr">
        <is>
          <t>L0221240</t>
        </is>
      </c>
      <c r="Y12058" t="inlineStr">
        <is>
          <t>2026-05-23</t>
        </is>
      </c>
      <c r="Z12058" t="inlineStr">
        <is>
          <t>home_use</t>
        </is>
      </c>
      <c r="AA12058" t="inlineStr">
        <is>
          <t>IMP00950</t>
        </is>
      </c>
      <c r="AC12058" s="32" t="n">
        <v>1358755.79</v>
      </c>
      <c r="AD12058" s="32" t="n">
        <v>176638.25</v>
      </c>
      <c r="AE12058" s="35">
        <f>(LEFT(Y12058,4)-Parameters!$B$23)*12+MID(Y12058,6,2)-Parameters!$B$24+1</f>
        <v/>
      </c>
    </row>
    <row r="12059">
      <c r="X12059" t="inlineStr">
        <is>
          <t>L0221241</t>
        </is>
      </c>
      <c r="Y12059" t="inlineStr">
        <is>
          <t>2026-05-23</t>
        </is>
      </c>
      <c r="Z12059" t="inlineStr">
        <is>
          <t>home_use</t>
        </is>
      </c>
      <c r="AA12059" t="inlineStr">
        <is>
          <t>IMP00950</t>
        </is>
      </c>
      <c r="AC12059" s="32" t="n">
        <v>1604321.02</v>
      </c>
      <c r="AD12059" s="32" t="n">
        <v>208561.73</v>
      </c>
      <c r="AE12059" s="35">
        <f>(LEFT(Y12059,4)-Parameters!$B$23)*12+MID(Y12059,6,2)-Parameters!$B$24+1</f>
        <v/>
      </c>
    </row>
    <row r="12060">
      <c r="X12060" t="inlineStr">
        <is>
          <t>L0221242</t>
        </is>
      </c>
      <c r="Y12060" t="inlineStr">
        <is>
          <t>2026-05-23</t>
        </is>
      </c>
      <c r="Z12060" t="inlineStr">
        <is>
          <t>home_use</t>
        </is>
      </c>
      <c r="AA12060" t="inlineStr">
        <is>
          <t>IMP00950</t>
        </is>
      </c>
      <c r="AC12060" s="32" t="n">
        <v>4716137.52</v>
      </c>
      <c r="AD12060" s="32" t="n">
        <v>613097.88</v>
      </c>
      <c r="AE12060" s="35">
        <f>(LEFT(Y12060,4)-Parameters!$B$23)*12+MID(Y12060,6,2)-Parameters!$B$24+1</f>
        <v/>
      </c>
    </row>
    <row r="12061">
      <c r="X12061" t="inlineStr">
        <is>
          <t>L0221243</t>
        </is>
      </c>
      <c r="Y12061" t="inlineStr">
        <is>
          <t>2026-05-23</t>
        </is>
      </c>
      <c r="Z12061" t="inlineStr">
        <is>
          <t>home_use</t>
        </is>
      </c>
      <c r="AA12061" t="inlineStr">
        <is>
          <t>IMP00950</t>
        </is>
      </c>
      <c r="AC12061" s="32" t="n">
        <v>1767494.81</v>
      </c>
      <c r="AD12061" s="32" t="n">
        <v>229774.32</v>
      </c>
      <c r="AE12061" s="35">
        <f>(LEFT(Y12061,4)-Parameters!$B$23)*12+MID(Y12061,6,2)-Parameters!$B$24+1</f>
        <v/>
      </c>
    </row>
    <row r="12062">
      <c r="X12062" t="inlineStr">
        <is>
          <t>L0221244</t>
        </is>
      </c>
      <c r="Y12062" t="inlineStr">
        <is>
          <t>2026-05-23</t>
        </is>
      </c>
      <c r="Z12062" t="inlineStr">
        <is>
          <t>home_use</t>
        </is>
      </c>
      <c r="AA12062" t="inlineStr">
        <is>
          <t>IMP00950</t>
        </is>
      </c>
      <c r="AC12062" s="32" t="n">
        <v>258870.17</v>
      </c>
      <c r="AD12062" s="32" t="n">
        <v>30287.81</v>
      </c>
      <c r="AE12062" s="35">
        <f>(LEFT(Y12062,4)-Parameters!$B$23)*12+MID(Y12062,6,2)-Parameters!$B$24+1</f>
        <v/>
      </c>
    </row>
    <row r="12063">
      <c r="X12063" t="inlineStr">
        <is>
          <t>L0221525</t>
        </is>
      </c>
      <c r="Y12063" t="inlineStr">
        <is>
          <t>2026-05-24</t>
        </is>
      </c>
      <c r="Z12063" t="inlineStr">
        <is>
          <t>home_use</t>
        </is>
      </c>
      <c r="AA12063" t="inlineStr">
        <is>
          <t>IMP00950</t>
        </is>
      </c>
      <c r="AC12063" s="32" t="n">
        <v>7069169.95</v>
      </c>
      <c r="AD12063" s="32" t="n">
        <v>918992.09</v>
      </c>
      <c r="AE12063" s="35">
        <f>(LEFT(Y12063,4)-Parameters!$B$23)*12+MID(Y12063,6,2)-Parameters!$B$24+1</f>
        <v/>
      </c>
    </row>
    <row r="12064">
      <c r="X12064" t="inlineStr">
        <is>
          <t>L0221526</t>
        </is>
      </c>
      <c r="Y12064" t="inlineStr">
        <is>
          <t>2026-05-24</t>
        </is>
      </c>
      <c r="Z12064" t="inlineStr">
        <is>
          <t>home_use</t>
        </is>
      </c>
      <c r="AA12064" t="inlineStr">
        <is>
          <t>IMP00950</t>
        </is>
      </c>
      <c r="AC12064" s="32" t="n">
        <v>1451478.43</v>
      </c>
      <c r="AD12064" s="32" t="n">
        <v>188692.2</v>
      </c>
      <c r="AE12064" s="35">
        <f>(LEFT(Y12064,4)-Parameters!$B$23)*12+MID(Y12064,6,2)-Parameters!$B$24+1</f>
        <v/>
      </c>
    </row>
    <row r="12065">
      <c r="X12065" t="inlineStr">
        <is>
          <t>L0221527</t>
        </is>
      </c>
      <c r="Y12065" t="inlineStr">
        <is>
          <t>2026-05-24</t>
        </is>
      </c>
      <c r="Z12065" t="inlineStr">
        <is>
          <t>home_use</t>
        </is>
      </c>
      <c r="AA12065" t="inlineStr">
        <is>
          <t>IMP00950</t>
        </is>
      </c>
      <c r="AC12065" s="32" t="n">
        <v>3283365.05</v>
      </c>
      <c r="AD12065" s="32" t="n">
        <v>426837.46</v>
      </c>
      <c r="AE12065" s="35">
        <f>(LEFT(Y12065,4)-Parameters!$B$23)*12+MID(Y12065,6,2)-Parameters!$B$24+1</f>
        <v/>
      </c>
    </row>
    <row r="12066">
      <c r="X12066" t="inlineStr">
        <is>
          <t>L0221790</t>
        </is>
      </c>
      <c r="Y12066" t="inlineStr">
        <is>
          <t>2026-05-25</t>
        </is>
      </c>
      <c r="Z12066" t="inlineStr">
        <is>
          <t>home_use</t>
        </is>
      </c>
      <c r="AA12066" t="inlineStr">
        <is>
          <t>IMP00950</t>
        </is>
      </c>
      <c r="AC12066" s="32" t="n">
        <v>1385392.63</v>
      </c>
      <c r="AD12066" s="32" t="n">
        <v>180101.04</v>
      </c>
      <c r="AE12066" s="35">
        <f>(LEFT(Y12066,4)-Parameters!$B$23)*12+MID(Y12066,6,2)-Parameters!$B$24+1</f>
        <v/>
      </c>
    </row>
    <row r="12067">
      <c r="X12067" t="inlineStr">
        <is>
          <t>L0222087</t>
        </is>
      </c>
      <c r="Y12067" t="inlineStr">
        <is>
          <t>2026-05-26</t>
        </is>
      </c>
      <c r="Z12067" t="inlineStr">
        <is>
          <t>home_use</t>
        </is>
      </c>
      <c r="AA12067" t="inlineStr">
        <is>
          <t>IMP00950</t>
        </is>
      </c>
      <c r="AC12067" s="32" t="n">
        <v>338927.88</v>
      </c>
      <c r="AD12067" s="32" t="n">
        <v>39654.56</v>
      </c>
      <c r="AE12067" s="35">
        <f>(LEFT(Y12067,4)-Parameters!$B$23)*12+MID(Y12067,6,2)-Parameters!$B$24+1</f>
        <v/>
      </c>
    </row>
    <row r="12068">
      <c r="X12068" t="inlineStr">
        <is>
          <t>L0222088</t>
        </is>
      </c>
      <c r="Y12068" t="inlineStr">
        <is>
          <t>2026-05-26</t>
        </is>
      </c>
      <c r="Z12068" t="inlineStr">
        <is>
          <t>home_use</t>
        </is>
      </c>
      <c r="AA12068" t="inlineStr">
        <is>
          <t>IMP00950</t>
        </is>
      </c>
      <c r="AC12068" s="32" t="n">
        <v>1866925.04</v>
      </c>
      <c r="AD12068" s="32" t="n">
        <v>242700.26</v>
      </c>
      <c r="AE12068" s="35">
        <f>(LEFT(Y12068,4)-Parameters!$B$23)*12+MID(Y12068,6,2)-Parameters!$B$24+1</f>
        <v/>
      </c>
    </row>
    <row r="12069">
      <c r="X12069" t="inlineStr">
        <is>
          <t>L0222360</t>
        </is>
      </c>
      <c r="Y12069" t="inlineStr">
        <is>
          <t>2026-05-27</t>
        </is>
      </c>
      <c r="Z12069" t="inlineStr">
        <is>
          <t>home_use</t>
        </is>
      </c>
      <c r="AA12069" t="inlineStr">
        <is>
          <t>IMP00950</t>
        </is>
      </c>
      <c r="AC12069" s="32" t="n">
        <v>1646239.33</v>
      </c>
      <c r="AD12069" s="32" t="n">
        <v>214011.11</v>
      </c>
      <c r="AE12069" s="35">
        <f>(LEFT(Y12069,4)-Parameters!$B$23)*12+MID(Y12069,6,2)-Parameters!$B$24+1</f>
        <v/>
      </c>
    </row>
    <row r="12070">
      <c r="X12070" t="inlineStr">
        <is>
          <t>L0222361</t>
        </is>
      </c>
      <c r="Y12070" t="inlineStr">
        <is>
          <t>2026-05-27</t>
        </is>
      </c>
      <c r="Z12070" t="inlineStr">
        <is>
          <t>home_use</t>
        </is>
      </c>
      <c r="AA12070" t="inlineStr">
        <is>
          <t>IMP00950</t>
        </is>
      </c>
      <c r="AC12070" s="32" t="n">
        <v>2769096.03</v>
      </c>
      <c r="AD12070" s="32" t="n">
        <v>359982.48</v>
      </c>
      <c r="AE12070" s="35">
        <f>(LEFT(Y12070,4)-Parameters!$B$23)*12+MID(Y12070,6,2)-Parameters!$B$24+1</f>
        <v/>
      </c>
    </row>
    <row r="12071">
      <c r="X12071" t="inlineStr">
        <is>
          <t>L0222362</t>
        </is>
      </c>
      <c r="Y12071" t="inlineStr">
        <is>
          <t>2026-05-27</t>
        </is>
      </c>
      <c r="Z12071" t="inlineStr">
        <is>
          <t>home_use</t>
        </is>
      </c>
      <c r="AA12071" t="inlineStr">
        <is>
          <t>IMP00950</t>
        </is>
      </c>
      <c r="AC12071" s="32" t="n">
        <v>2307152.06</v>
      </c>
      <c r="AD12071" s="32" t="n">
        <v>299929.77</v>
      </c>
      <c r="AE12071" s="35">
        <f>(LEFT(Y12071,4)-Parameters!$B$23)*12+MID(Y12071,6,2)-Parameters!$B$24+1</f>
        <v/>
      </c>
    </row>
    <row r="12072">
      <c r="X12072" t="inlineStr">
        <is>
          <t>L0222363</t>
        </is>
      </c>
      <c r="Y12072" t="inlineStr">
        <is>
          <t>2026-05-27</t>
        </is>
      </c>
      <c r="Z12072" t="inlineStr">
        <is>
          <t>home_use</t>
        </is>
      </c>
      <c r="AA12072" t="inlineStr">
        <is>
          <t>IMP00950</t>
        </is>
      </c>
      <c r="AC12072" s="32" t="n">
        <v>225831.24</v>
      </c>
      <c r="AD12072" s="32" t="n">
        <v>26422.25</v>
      </c>
      <c r="AE12072" s="35">
        <f>(LEFT(Y12072,4)-Parameters!$B$23)*12+MID(Y12072,6,2)-Parameters!$B$24+1</f>
        <v/>
      </c>
    </row>
    <row r="12073">
      <c r="X12073" t="inlineStr">
        <is>
          <t>L0222605</t>
        </is>
      </c>
      <c r="Y12073" t="inlineStr">
        <is>
          <t>2026-05-28</t>
        </is>
      </c>
      <c r="Z12073" t="inlineStr">
        <is>
          <t>home_use</t>
        </is>
      </c>
      <c r="AA12073" t="inlineStr">
        <is>
          <t>IMP00950</t>
        </is>
      </c>
      <c r="AC12073" s="32" t="n">
        <v>7921764.62</v>
      </c>
      <c r="AD12073" s="32" t="n">
        <v>1029829.4</v>
      </c>
      <c r="AE12073" s="35">
        <f>(LEFT(Y12073,4)-Parameters!$B$23)*12+MID(Y12073,6,2)-Parameters!$B$24+1</f>
        <v/>
      </c>
    </row>
    <row r="12074">
      <c r="X12074" t="inlineStr">
        <is>
          <t>L0222860</t>
        </is>
      </c>
      <c r="Y12074" t="inlineStr">
        <is>
          <t>2026-06-01</t>
        </is>
      </c>
      <c r="Z12074" t="inlineStr">
        <is>
          <t>home_use</t>
        </is>
      </c>
      <c r="AA12074" t="inlineStr">
        <is>
          <t>IMP00950</t>
        </is>
      </c>
      <c r="AC12074" s="32" t="n">
        <v>154122.46</v>
      </c>
      <c r="AD12074" s="32" t="n">
        <v>18032.33</v>
      </c>
      <c r="AE12074" s="35">
        <f>(LEFT(Y12074,4)-Parameters!$B$23)*12+MID(Y12074,6,2)-Parameters!$B$24+1</f>
        <v/>
      </c>
    </row>
    <row r="12075">
      <c r="X12075" t="inlineStr">
        <is>
          <t>L0222862</t>
        </is>
      </c>
      <c r="Y12075" t="inlineStr">
        <is>
          <t>2026-06-01</t>
        </is>
      </c>
      <c r="Z12075" t="inlineStr">
        <is>
          <t>home_use</t>
        </is>
      </c>
      <c r="AA12075" t="inlineStr">
        <is>
          <t>IMP00950</t>
        </is>
      </c>
      <c r="AC12075" s="32" t="n">
        <v>1168073.16</v>
      </c>
      <c r="AD12075" s="32" t="n">
        <v>151849.51</v>
      </c>
      <c r="AE12075" s="35">
        <f>(LEFT(Y12075,4)-Parameters!$B$23)*12+MID(Y12075,6,2)-Parameters!$B$24+1</f>
        <v/>
      </c>
    </row>
    <row r="12076">
      <c r="X12076" t="inlineStr">
        <is>
          <t>L0223112</t>
        </is>
      </c>
      <c r="Y12076" t="inlineStr">
        <is>
          <t>2026-06-02</t>
        </is>
      </c>
      <c r="Z12076" t="inlineStr">
        <is>
          <t>home_use</t>
        </is>
      </c>
      <c r="AA12076" t="inlineStr">
        <is>
          <t>IMP00950</t>
        </is>
      </c>
      <c r="AC12076" s="32" t="n">
        <v>1294521.84</v>
      </c>
      <c r="AD12076" s="32" t="n">
        <v>168287.84</v>
      </c>
      <c r="AE12076" s="35">
        <f>(LEFT(Y12076,4)-Parameters!$B$23)*12+MID(Y12076,6,2)-Parameters!$B$24+1</f>
        <v/>
      </c>
    </row>
    <row r="12077">
      <c r="X12077" t="inlineStr">
        <is>
          <t>L0223113</t>
        </is>
      </c>
      <c r="Y12077" t="inlineStr">
        <is>
          <t>2026-06-02</t>
        </is>
      </c>
      <c r="Z12077" t="inlineStr">
        <is>
          <t>home_use</t>
        </is>
      </c>
      <c r="AA12077" t="inlineStr">
        <is>
          <t>IMP00950</t>
        </is>
      </c>
      <c r="AC12077" s="32" t="n">
        <v>1262667.99</v>
      </c>
      <c r="AD12077" s="32" t="n">
        <v>164146.84</v>
      </c>
      <c r="AE12077" s="35">
        <f>(LEFT(Y12077,4)-Parameters!$B$23)*12+MID(Y12077,6,2)-Parameters!$B$24+1</f>
        <v/>
      </c>
    </row>
    <row r="12078">
      <c r="X12078" t="inlineStr">
        <is>
          <t>L0223114</t>
        </is>
      </c>
      <c r="Y12078" t="inlineStr">
        <is>
          <t>2026-06-02</t>
        </is>
      </c>
      <c r="Z12078" t="inlineStr">
        <is>
          <t>home_use</t>
        </is>
      </c>
      <c r="AA12078" t="inlineStr">
        <is>
          <t>IMP00950</t>
        </is>
      </c>
      <c r="AC12078" s="32" t="n">
        <v>948435.08</v>
      </c>
      <c r="AD12078" s="32" t="n">
        <v>123296.56</v>
      </c>
      <c r="AE12078" s="35">
        <f>(LEFT(Y12078,4)-Parameters!$B$23)*12+MID(Y12078,6,2)-Parameters!$B$24+1</f>
        <v/>
      </c>
    </row>
    <row r="12079">
      <c r="X12079" t="inlineStr">
        <is>
          <t>L0223386</t>
        </is>
      </c>
      <c r="Y12079" t="inlineStr">
        <is>
          <t>2026-06-03</t>
        </is>
      </c>
      <c r="Z12079" t="inlineStr">
        <is>
          <t>warehouse_out</t>
        </is>
      </c>
      <c r="AA12079" t="inlineStr">
        <is>
          <t>IMP00950</t>
        </is>
      </c>
      <c r="AC12079" s="32" t="n">
        <v>1002326.65</v>
      </c>
      <c r="AD12079" s="32" t="n">
        <v>130302.46</v>
      </c>
      <c r="AE12079" s="35">
        <f>(LEFT(Y12079,4)-Parameters!$B$23)*12+MID(Y12079,6,2)-Parameters!$B$24+1</f>
        <v/>
      </c>
    </row>
    <row r="12080">
      <c r="X12080" t="inlineStr">
        <is>
          <t>L0223632</t>
        </is>
      </c>
      <c r="Y12080" t="inlineStr">
        <is>
          <t>2026-06-04</t>
        </is>
      </c>
      <c r="Z12080" t="inlineStr">
        <is>
          <t>home_use</t>
        </is>
      </c>
      <c r="AA12080" t="inlineStr">
        <is>
          <t>IMP00950</t>
        </is>
      </c>
      <c r="AC12080" s="32" t="n">
        <v>161480.56</v>
      </c>
      <c r="AD12080" s="32" t="n">
        <v>18893.23</v>
      </c>
      <c r="AE12080" s="35">
        <f>(LEFT(Y12080,4)-Parameters!$B$23)*12+MID(Y12080,6,2)-Parameters!$B$24+1</f>
        <v/>
      </c>
    </row>
    <row r="12081">
      <c r="X12081" t="inlineStr">
        <is>
          <t>L0223633</t>
        </is>
      </c>
      <c r="Y12081" t="inlineStr">
        <is>
          <t>2026-06-04</t>
        </is>
      </c>
      <c r="Z12081" t="inlineStr">
        <is>
          <t>home_use</t>
        </is>
      </c>
      <c r="AA12081" t="inlineStr">
        <is>
          <t>IMP00950</t>
        </is>
      </c>
      <c r="AC12081" s="32" t="n">
        <v>1709752.48</v>
      </c>
      <c r="AD12081" s="32" t="n">
        <v>222267.82</v>
      </c>
      <c r="AE12081" s="35">
        <f>(LEFT(Y12081,4)-Parameters!$B$23)*12+MID(Y12081,6,2)-Parameters!$B$24+1</f>
        <v/>
      </c>
    </row>
    <row r="12082">
      <c r="X12082" t="inlineStr">
        <is>
          <t>L0223634</t>
        </is>
      </c>
      <c r="Y12082" t="inlineStr">
        <is>
          <t>2026-06-04</t>
        </is>
      </c>
      <c r="Z12082" t="inlineStr">
        <is>
          <t>home_use</t>
        </is>
      </c>
      <c r="AA12082" t="inlineStr">
        <is>
          <t>IMP00950</t>
        </is>
      </c>
      <c r="AC12082" s="32" t="n">
        <v>929014.76</v>
      </c>
      <c r="AD12082" s="32" t="n">
        <v>120771.92</v>
      </c>
      <c r="AE12082" s="35">
        <f>(LEFT(Y12082,4)-Parameters!$B$23)*12+MID(Y12082,6,2)-Parameters!$B$24+1</f>
        <v/>
      </c>
    </row>
    <row r="12083">
      <c r="X12083" t="inlineStr">
        <is>
          <t>L0223929</t>
        </is>
      </c>
      <c r="Y12083" t="inlineStr">
        <is>
          <t>2026-06-05</t>
        </is>
      </c>
      <c r="Z12083" t="inlineStr">
        <is>
          <t>home_use</t>
        </is>
      </c>
      <c r="AA12083" t="inlineStr">
        <is>
          <t>IMP00950</t>
        </is>
      </c>
      <c r="AC12083" s="32" t="n">
        <v>771151.61</v>
      </c>
      <c r="AD12083" s="32" t="n">
        <v>96393.95</v>
      </c>
      <c r="AE12083" s="35">
        <f>(LEFT(Y12083,4)-Parameters!$B$23)*12+MID(Y12083,6,2)-Parameters!$B$24+1</f>
        <v/>
      </c>
    </row>
    <row r="12084">
      <c r="X12084" t="inlineStr">
        <is>
          <t>L0224208</t>
        </is>
      </c>
      <c r="Y12084" t="inlineStr">
        <is>
          <t>2026-06-06</t>
        </is>
      </c>
      <c r="Z12084" t="inlineStr">
        <is>
          <t>home_use</t>
        </is>
      </c>
      <c r="AA12084" t="inlineStr">
        <is>
          <t>IMP00950</t>
        </is>
      </c>
      <c r="AC12084" s="32" t="n">
        <v>298978.94</v>
      </c>
      <c r="AD12084" s="32" t="n">
        <v>34980.54</v>
      </c>
      <c r="AE12084" s="35">
        <f>(LEFT(Y12084,4)-Parameters!$B$23)*12+MID(Y12084,6,2)-Parameters!$B$24+1</f>
        <v/>
      </c>
    </row>
    <row r="12085">
      <c r="X12085" t="inlineStr">
        <is>
          <t>L0224210</t>
        </is>
      </c>
      <c r="Y12085" t="inlineStr">
        <is>
          <t>2026-06-06</t>
        </is>
      </c>
      <c r="Z12085" t="inlineStr">
        <is>
          <t>warehouse_out</t>
        </is>
      </c>
      <c r="AA12085" t="inlineStr">
        <is>
          <t>IMP00950</t>
        </is>
      </c>
      <c r="AC12085" s="32" t="n">
        <v>865891.6</v>
      </c>
      <c r="AD12085" s="32" t="n">
        <v>108236.45</v>
      </c>
      <c r="AE12085" s="35">
        <f>(LEFT(Y12085,4)-Parameters!$B$23)*12+MID(Y12085,6,2)-Parameters!$B$24+1</f>
        <v/>
      </c>
    </row>
    <row r="12086">
      <c r="X12086" t="inlineStr">
        <is>
          <t>L0224211</t>
        </is>
      </c>
      <c r="Y12086" t="inlineStr">
        <is>
          <t>2026-06-06</t>
        </is>
      </c>
      <c r="Z12086" t="inlineStr">
        <is>
          <t>home_use</t>
        </is>
      </c>
      <c r="AA12086" t="inlineStr">
        <is>
          <t>IMP00950</t>
        </is>
      </c>
      <c r="AC12086" s="32" t="n">
        <v>1634051.65</v>
      </c>
      <c r="AD12086" s="32" t="n">
        <v>212426.71</v>
      </c>
      <c r="AE12086" s="35">
        <f>(LEFT(Y12086,4)-Parameters!$B$23)*12+MID(Y12086,6,2)-Parameters!$B$24+1</f>
        <v/>
      </c>
    </row>
    <row r="12087">
      <c r="X12087" t="inlineStr">
        <is>
          <t>L0224212</t>
        </is>
      </c>
      <c r="Y12087" t="inlineStr">
        <is>
          <t>2026-06-06</t>
        </is>
      </c>
      <c r="Z12087" t="inlineStr">
        <is>
          <t>home_use</t>
        </is>
      </c>
      <c r="AA12087" t="inlineStr">
        <is>
          <t>IMP00950</t>
        </is>
      </c>
      <c r="AC12087" s="32" t="n">
        <v>238790.88</v>
      </c>
      <c r="AD12087" s="32" t="n">
        <v>29848.86</v>
      </c>
      <c r="AE12087" s="35">
        <f>(LEFT(Y12087,4)-Parameters!$B$23)*12+MID(Y12087,6,2)-Parameters!$B$24+1</f>
        <v/>
      </c>
    </row>
    <row r="12088">
      <c r="X12088" t="inlineStr">
        <is>
          <t>L0224479</t>
        </is>
      </c>
      <c r="Y12088" t="inlineStr">
        <is>
          <t>2026-06-07</t>
        </is>
      </c>
      <c r="Z12088" t="inlineStr">
        <is>
          <t>home_use</t>
        </is>
      </c>
      <c r="AA12088" t="inlineStr">
        <is>
          <t>IMP00950</t>
        </is>
      </c>
      <c r="AC12088" s="32" t="n">
        <v>222319.86</v>
      </c>
      <c r="AD12088" s="32" t="n">
        <v>26011.42</v>
      </c>
      <c r="AE12088" s="35">
        <f>(LEFT(Y12088,4)-Parameters!$B$23)*12+MID(Y12088,6,2)-Parameters!$B$24+1</f>
        <v/>
      </c>
    </row>
    <row r="12089">
      <c r="X12089" t="inlineStr">
        <is>
          <t>L0224480</t>
        </is>
      </c>
      <c r="Y12089" t="inlineStr">
        <is>
          <t>2026-06-07</t>
        </is>
      </c>
      <c r="Z12089" t="inlineStr">
        <is>
          <t>home_use</t>
        </is>
      </c>
      <c r="AA12089" t="inlineStr">
        <is>
          <t>IMP00950</t>
        </is>
      </c>
      <c r="AC12089" s="32" t="n">
        <v>3584729.16</v>
      </c>
      <c r="AD12089" s="32" t="n">
        <v>437336.96</v>
      </c>
      <c r="AE12089" s="35">
        <f>(LEFT(Y12089,4)-Parameters!$B$23)*12+MID(Y12089,6,2)-Parameters!$B$24+1</f>
        <v/>
      </c>
    </row>
    <row r="12090">
      <c r="X12090" t="inlineStr">
        <is>
          <t>L0224999</t>
        </is>
      </c>
      <c r="Y12090" t="inlineStr">
        <is>
          <t>2026-06-09</t>
        </is>
      </c>
      <c r="Z12090" t="inlineStr">
        <is>
          <t>home_use</t>
        </is>
      </c>
      <c r="AA12090" t="inlineStr">
        <is>
          <t>IMP00950</t>
        </is>
      </c>
      <c r="AC12090" s="32" t="n">
        <v>444960.15</v>
      </c>
      <c r="AD12090" s="32" t="n">
        <v>55620.02</v>
      </c>
      <c r="AE12090" s="35">
        <f>(LEFT(Y12090,4)-Parameters!$B$23)*12+MID(Y12090,6,2)-Parameters!$B$24+1</f>
        <v/>
      </c>
    </row>
    <row r="12091">
      <c r="X12091" t="inlineStr">
        <is>
          <t>L0225000</t>
        </is>
      </c>
      <c r="Y12091" t="inlineStr">
        <is>
          <t>2026-06-09</t>
        </is>
      </c>
      <c r="Z12091" t="inlineStr">
        <is>
          <t>home_use</t>
        </is>
      </c>
      <c r="AA12091" t="inlineStr">
        <is>
          <t>IMP00950</t>
        </is>
      </c>
      <c r="AC12091" s="32" t="n">
        <v>934104.41</v>
      </c>
      <c r="AD12091" s="32" t="n">
        <v>116763.05</v>
      </c>
      <c r="AE12091" s="35">
        <f>(LEFT(Y12091,4)-Parameters!$B$23)*12+MID(Y12091,6,2)-Parameters!$B$24+1</f>
        <v/>
      </c>
    </row>
    <row r="12092">
      <c r="X12092" t="inlineStr">
        <is>
          <t>L0225541</t>
        </is>
      </c>
      <c r="Y12092" t="inlineStr">
        <is>
          <t>2026-06-11</t>
        </is>
      </c>
      <c r="Z12092" t="inlineStr">
        <is>
          <t>home_use</t>
        </is>
      </c>
      <c r="AA12092" t="inlineStr">
        <is>
          <t>IMP00950</t>
        </is>
      </c>
      <c r="AC12092" s="32" t="n">
        <v>3290477.27</v>
      </c>
      <c r="AD12092" s="32" t="n">
        <v>427762.05</v>
      </c>
      <c r="AE12092" s="35">
        <f>(LEFT(Y12092,4)-Parameters!$B$23)*12+MID(Y12092,6,2)-Parameters!$B$24+1</f>
        <v/>
      </c>
    </row>
    <row r="12093">
      <c r="X12093" t="inlineStr">
        <is>
          <t>L0225542</t>
        </is>
      </c>
      <c r="Y12093" t="inlineStr">
        <is>
          <t>2026-06-11</t>
        </is>
      </c>
      <c r="Z12093" t="inlineStr">
        <is>
          <t>home_use</t>
        </is>
      </c>
      <c r="AA12093" t="inlineStr">
        <is>
          <t>IMP00950</t>
        </is>
      </c>
      <c r="AC12093" s="32" t="n">
        <v>3569488.34</v>
      </c>
      <c r="AD12093" s="32" t="n">
        <v>464033.48</v>
      </c>
      <c r="AE12093" s="35">
        <f>(LEFT(Y12093,4)-Parameters!$B$23)*12+MID(Y12093,6,2)-Parameters!$B$24+1</f>
        <v/>
      </c>
    </row>
    <row r="12094">
      <c r="X12094" t="inlineStr">
        <is>
          <t>L0225543</t>
        </is>
      </c>
      <c r="Y12094" t="inlineStr">
        <is>
          <t>2026-06-11</t>
        </is>
      </c>
      <c r="Z12094" t="inlineStr">
        <is>
          <t>home_use</t>
        </is>
      </c>
      <c r="AA12094" t="inlineStr">
        <is>
          <t>IMP00950</t>
        </is>
      </c>
      <c r="AC12094" s="32" t="n">
        <v>929026.33</v>
      </c>
      <c r="AD12094" s="32" t="n">
        <v>108696.08</v>
      </c>
      <c r="AE12094" s="35">
        <f>(LEFT(Y12094,4)-Parameters!$B$23)*12+MID(Y12094,6,2)-Parameters!$B$24+1</f>
        <v/>
      </c>
    </row>
    <row r="12095">
      <c r="X12095" t="inlineStr">
        <is>
          <t>L0225544</t>
        </is>
      </c>
      <c r="Y12095" t="inlineStr">
        <is>
          <t>2026-06-11</t>
        </is>
      </c>
      <c r="Z12095" t="inlineStr">
        <is>
          <t>home_use</t>
        </is>
      </c>
      <c r="AA12095" t="inlineStr">
        <is>
          <t>IMP00950</t>
        </is>
      </c>
      <c r="AC12095" s="32" t="n">
        <v>2750386.67</v>
      </c>
      <c r="AD12095" s="32" t="n">
        <v>357550.27</v>
      </c>
      <c r="AE12095" s="35">
        <f>(LEFT(Y12095,4)-Parameters!$B$23)*12+MID(Y12095,6,2)-Parameters!$B$24+1</f>
        <v/>
      </c>
    </row>
    <row r="12096">
      <c r="X12096" t="inlineStr">
        <is>
          <t>L0225793</t>
        </is>
      </c>
      <c r="Y12096" t="inlineStr">
        <is>
          <t>2026-06-12</t>
        </is>
      </c>
      <c r="Z12096" t="inlineStr">
        <is>
          <t>home_use</t>
        </is>
      </c>
      <c r="AA12096" t="inlineStr">
        <is>
          <t>IMP00950</t>
        </is>
      </c>
      <c r="AC12096" s="32" t="n">
        <v>683333.62</v>
      </c>
      <c r="AD12096" s="32" t="n">
        <v>79950.03</v>
      </c>
      <c r="AE12096" s="35">
        <f>(LEFT(Y12096,4)-Parameters!$B$23)*12+MID(Y12096,6,2)-Parameters!$B$24+1</f>
        <v/>
      </c>
    </row>
    <row r="12097">
      <c r="X12097" t="inlineStr">
        <is>
          <t>L0225794</t>
        </is>
      </c>
      <c r="Y12097" t="inlineStr">
        <is>
          <t>2026-06-12</t>
        </is>
      </c>
      <c r="Z12097" t="inlineStr">
        <is>
          <t>home_use</t>
        </is>
      </c>
      <c r="AA12097" t="inlineStr">
        <is>
          <t>IMP00950</t>
        </is>
      </c>
      <c r="AC12097" s="32" t="n">
        <v>1101428.52</v>
      </c>
      <c r="AD12097" s="32" t="n">
        <v>143185.71</v>
      </c>
      <c r="AE12097" s="35">
        <f>(LEFT(Y12097,4)-Parameters!$B$23)*12+MID(Y12097,6,2)-Parameters!$B$24+1</f>
        <v/>
      </c>
    </row>
    <row r="12098">
      <c r="X12098" t="inlineStr">
        <is>
          <t>L0225795</t>
        </is>
      </c>
      <c r="Y12098" t="inlineStr">
        <is>
          <t>2026-06-12</t>
        </is>
      </c>
      <c r="Z12098" t="inlineStr">
        <is>
          <t>home_use</t>
        </is>
      </c>
      <c r="AA12098" t="inlineStr">
        <is>
          <t>IMP00950</t>
        </is>
      </c>
      <c r="AC12098" s="32" t="n">
        <v>583529.58</v>
      </c>
      <c r="AD12098" s="32" t="n">
        <v>72941.2</v>
      </c>
      <c r="AE12098" s="35">
        <f>(LEFT(Y12098,4)-Parameters!$B$23)*12+MID(Y12098,6,2)-Parameters!$B$24+1</f>
        <v/>
      </c>
    </row>
    <row r="12099">
      <c r="X12099" t="inlineStr">
        <is>
          <t>L0225796</t>
        </is>
      </c>
      <c r="Y12099" t="inlineStr">
        <is>
          <t>2026-06-12</t>
        </is>
      </c>
      <c r="Z12099" t="inlineStr">
        <is>
          <t>home_use</t>
        </is>
      </c>
      <c r="AA12099" t="inlineStr">
        <is>
          <t>IMP00950</t>
        </is>
      </c>
      <c r="AC12099" s="32" t="n">
        <v>931954.8</v>
      </c>
      <c r="AD12099" s="32" t="n">
        <v>121154.12</v>
      </c>
      <c r="AE12099" s="35">
        <f>(LEFT(Y12099,4)-Parameters!$B$23)*12+MID(Y12099,6,2)-Parameters!$B$24+1</f>
        <v/>
      </c>
    </row>
    <row r="12100">
      <c r="X12100" t="inlineStr">
        <is>
          <t>L0226295</t>
        </is>
      </c>
      <c r="Y12100" t="inlineStr">
        <is>
          <t>2026-06-14</t>
        </is>
      </c>
      <c r="Z12100" t="inlineStr">
        <is>
          <t>home_use</t>
        </is>
      </c>
      <c r="AA12100" t="inlineStr">
        <is>
          <t>IMP00950</t>
        </is>
      </c>
      <c r="AC12100" s="32" t="n">
        <v>820575</v>
      </c>
      <c r="AD12100" s="32" t="n">
        <v>106674.75</v>
      </c>
      <c r="AE12100" s="35">
        <f>(LEFT(Y12100,4)-Parameters!$B$23)*12+MID(Y12100,6,2)-Parameters!$B$24+1</f>
        <v/>
      </c>
    </row>
    <row r="12101">
      <c r="X12101" t="inlineStr">
        <is>
          <t>L0226560</t>
        </is>
      </c>
      <c r="Y12101" t="inlineStr">
        <is>
          <t>2026-06-15</t>
        </is>
      </c>
      <c r="Z12101" t="inlineStr">
        <is>
          <t>home_use</t>
        </is>
      </c>
      <c r="AA12101" t="inlineStr">
        <is>
          <t>IMP00950</t>
        </is>
      </c>
      <c r="AC12101" s="32" t="n">
        <v>1013151.16</v>
      </c>
      <c r="AD12101" s="32" t="n">
        <v>126643.89</v>
      </c>
      <c r="AE12101" s="35">
        <f>(LEFT(Y12101,4)-Parameters!$B$23)*12+MID(Y12101,6,2)-Parameters!$B$24+1</f>
        <v/>
      </c>
    </row>
    <row r="12102">
      <c r="X12102" t="inlineStr">
        <is>
          <t>L0226561</t>
        </is>
      </c>
      <c r="Y12102" t="inlineStr">
        <is>
          <t>2026-06-15</t>
        </is>
      </c>
      <c r="Z12102" t="inlineStr">
        <is>
          <t>home_use</t>
        </is>
      </c>
      <c r="AA12102" t="inlineStr">
        <is>
          <t>IMP00950</t>
        </is>
      </c>
      <c r="AC12102" s="32" t="n">
        <v>2710365.73</v>
      </c>
      <c r="AD12102" s="32" t="n">
        <v>352347.55</v>
      </c>
      <c r="AE12102" s="35">
        <f>(LEFT(Y12102,4)-Parameters!$B$23)*12+MID(Y12102,6,2)-Parameters!$B$24+1</f>
        <v/>
      </c>
    </row>
    <row r="12103">
      <c r="X12103" t="inlineStr">
        <is>
          <t>L0226562</t>
        </is>
      </c>
      <c r="Y12103" t="inlineStr">
        <is>
          <t>2026-06-15</t>
        </is>
      </c>
      <c r="Z12103" t="inlineStr">
        <is>
          <t>home_use</t>
        </is>
      </c>
      <c r="AA12103" t="inlineStr">
        <is>
          <t>IMP00950</t>
        </is>
      </c>
      <c r="AC12103" s="32" t="n">
        <v>1210678.24</v>
      </c>
      <c r="AD12103" s="32" t="n">
        <v>147702.75</v>
      </c>
      <c r="AE12103" s="35">
        <f>(LEFT(Y12103,4)-Parameters!$B$23)*12+MID(Y12103,6,2)-Parameters!$B$24+1</f>
        <v/>
      </c>
    </row>
    <row r="12104">
      <c r="X12104" t="inlineStr">
        <is>
          <t>L0226563</t>
        </is>
      </c>
      <c r="Y12104" t="inlineStr">
        <is>
          <t>2026-06-15</t>
        </is>
      </c>
      <c r="Z12104" t="inlineStr">
        <is>
          <t>home_use</t>
        </is>
      </c>
      <c r="AA12104" t="inlineStr">
        <is>
          <t>IMP00950</t>
        </is>
      </c>
      <c r="AC12104" s="32" t="n">
        <v>326897.62</v>
      </c>
      <c r="AD12104" s="32" t="n">
        <v>40862.2</v>
      </c>
      <c r="AE12104" s="35">
        <f>(LEFT(Y12104,4)-Parameters!$B$23)*12+MID(Y12104,6,2)-Parameters!$B$24+1</f>
        <v/>
      </c>
    </row>
    <row r="12105">
      <c r="X12105" t="inlineStr">
        <is>
          <t>L0226564</t>
        </is>
      </c>
      <c r="Y12105" t="inlineStr">
        <is>
          <t>2026-06-15</t>
        </is>
      </c>
      <c r="Z12105" t="inlineStr">
        <is>
          <t>home_use</t>
        </is>
      </c>
      <c r="AA12105" t="inlineStr">
        <is>
          <t>IMP00950</t>
        </is>
      </c>
      <c r="AC12105" s="32" t="n">
        <v>2280174.41</v>
      </c>
      <c r="AD12105" s="32" t="n">
        <v>296422.67</v>
      </c>
      <c r="AE12105" s="35">
        <f>(LEFT(Y12105,4)-Parameters!$B$23)*12+MID(Y12105,6,2)-Parameters!$B$24+1</f>
        <v/>
      </c>
    </row>
    <row r="12106">
      <c r="X12106" t="inlineStr">
        <is>
          <t>L0226822</t>
        </is>
      </c>
      <c r="Y12106" t="inlineStr">
        <is>
          <t>2026-06-16</t>
        </is>
      </c>
      <c r="Z12106" t="inlineStr">
        <is>
          <t>home_use</t>
        </is>
      </c>
      <c r="AA12106" t="inlineStr">
        <is>
          <t>IMP00950</t>
        </is>
      </c>
      <c r="AC12106" s="32" t="n">
        <v>4432154.07</v>
      </c>
      <c r="AD12106" s="32" t="n">
        <v>576180.03</v>
      </c>
      <c r="AE12106" s="35">
        <f>(LEFT(Y12106,4)-Parameters!$B$23)*12+MID(Y12106,6,2)-Parameters!$B$24+1</f>
        <v/>
      </c>
    </row>
    <row r="12107">
      <c r="X12107" t="inlineStr">
        <is>
          <t>L0226824</t>
        </is>
      </c>
      <c r="Y12107" t="inlineStr">
        <is>
          <t>2026-06-16</t>
        </is>
      </c>
      <c r="Z12107" t="inlineStr">
        <is>
          <t>home_use</t>
        </is>
      </c>
      <c r="AA12107" t="inlineStr">
        <is>
          <t>IMP00950</t>
        </is>
      </c>
      <c r="AC12107" s="32" t="n">
        <v>2827495.48</v>
      </c>
      <c r="AD12107" s="32" t="n">
        <v>367574.41</v>
      </c>
      <c r="AE12107" s="35">
        <f>(LEFT(Y12107,4)-Parameters!$B$23)*12+MID(Y12107,6,2)-Parameters!$B$24+1</f>
        <v/>
      </c>
    </row>
    <row r="12108">
      <c r="X12108" t="inlineStr">
        <is>
          <t>L0227086</t>
        </is>
      </c>
      <c r="Y12108" t="inlineStr">
        <is>
          <t>2026-06-17</t>
        </is>
      </c>
      <c r="Z12108" t="inlineStr">
        <is>
          <t>warehouse_out</t>
        </is>
      </c>
      <c r="AA12108" t="inlineStr">
        <is>
          <t>IMP00950</t>
        </is>
      </c>
      <c r="AC12108" s="32" t="n">
        <v>328803.55</v>
      </c>
      <c r="AD12108" s="32" t="n">
        <v>38470.02</v>
      </c>
      <c r="AE12108" s="35">
        <f>(LEFT(Y12108,4)-Parameters!$B$23)*12+MID(Y12108,6,2)-Parameters!$B$24+1</f>
        <v/>
      </c>
    </row>
    <row r="12109">
      <c r="X12109" t="inlineStr">
        <is>
          <t>L0227087</t>
        </is>
      </c>
      <c r="Y12109" t="inlineStr">
        <is>
          <t>2026-06-17</t>
        </is>
      </c>
      <c r="Z12109" t="inlineStr">
        <is>
          <t>home_use</t>
        </is>
      </c>
      <c r="AA12109" t="inlineStr">
        <is>
          <t>IMP00950</t>
        </is>
      </c>
      <c r="AC12109" s="32" t="n">
        <v>1807899.95</v>
      </c>
      <c r="AD12109" s="32" t="n">
        <v>235026.99</v>
      </c>
      <c r="AE12109" s="35">
        <f>(LEFT(Y12109,4)-Parameters!$B$23)*12+MID(Y12109,6,2)-Parameters!$B$24+1</f>
        <v/>
      </c>
    </row>
    <row r="12110">
      <c r="X12110" t="inlineStr">
        <is>
          <t>L0227088</t>
        </is>
      </c>
      <c r="Y12110" t="inlineStr">
        <is>
          <t>2026-06-17</t>
        </is>
      </c>
      <c r="Z12110" t="inlineStr">
        <is>
          <t>home_use</t>
        </is>
      </c>
      <c r="AA12110" t="inlineStr">
        <is>
          <t>IMP00950</t>
        </is>
      </c>
      <c r="AC12110" s="32" t="n">
        <v>915505.09</v>
      </c>
      <c r="AD12110" s="32" t="n">
        <v>114438.14</v>
      </c>
      <c r="AE12110" s="35">
        <f>(LEFT(Y12110,4)-Parameters!$B$23)*12+MID(Y12110,6,2)-Parameters!$B$24+1</f>
        <v/>
      </c>
    </row>
    <row r="12111">
      <c r="X12111" t="inlineStr">
        <is>
          <t>L0227611</t>
        </is>
      </c>
      <c r="Y12111" t="inlineStr">
        <is>
          <t>2026-06-19</t>
        </is>
      </c>
      <c r="Z12111" t="inlineStr">
        <is>
          <t>home_use</t>
        </is>
      </c>
      <c r="AA12111" t="inlineStr">
        <is>
          <t>IMP00950</t>
        </is>
      </c>
      <c r="AC12111" s="32" t="n">
        <v>3594167.9</v>
      </c>
      <c r="AD12111" s="32" t="n">
        <v>467241.83</v>
      </c>
      <c r="AE12111" s="35">
        <f>(LEFT(Y12111,4)-Parameters!$B$23)*12+MID(Y12111,6,2)-Parameters!$B$24+1</f>
        <v/>
      </c>
    </row>
    <row r="12112">
      <c r="X12112" t="inlineStr">
        <is>
          <t>L0227612</t>
        </is>
      </c>
      <c r="Y12112" t="inlineStr">
        <is>
          <t>2026-06-19</t>
        </is>
      </c>
      <c r="Z12112" t="inlineStr">
        <is>
          <t>home_use</t>
        </is>
      </c>
      <c r="AA12112" t="inlineStr">
        <is>
          <t>IMP00950</t>
        </is>
      </c>
      <c r="AC12112" s="32" t="n">
        <v>552805.59</v>
      </c>
      <c r="AD12112" s="32" t="n">
        <v>69100.7</v>
      </c>
      <c r="AE12112" s="35">
        <f>(LEFT(Y12112,4)-Parameters!$B$23)*12+MID(Y12112,6,2)-Parameters!$B$24+1</f>
        <v/>
      </c>
    </row>
    <row r="12113">
      <c r="X12113" t="inlineStr">
        <is>
          <t>L0227614</t>
        </is>
      </c>
      <c r="Y12113" t="inlineStr">
        <is>
          <t>2026-06-19</t>
        </is>
      </c>
      <c r="Z12113" t="inlineStr">
        <is>
          <t>home_use</t>
        </is>
      </c>
      <c r="AA12113" t="inlineStr">
        <is>
          <t>IMP00950</t>
        </is>
      </c>
      <c r="AC12113" s="32" t="n">
        <v>2525023.9</v>
      </c>
      <c r="AD12113" s="32" t="n">
        <v>328253.11</v>
      </c>
      <c r="AE12113" s="35">
        <f>(LEFT(Y12113,4)-Parameters!$B$23)*12+MID(Y12113,6,2)-Parameters!$B$24+1</f>
        <v/>
      </c>
    </row>
    <row r="12114">
      <c r="X12114" t="inlineStr">
        <is>
          <t>L0227871</t>
        </is>
      </c>
      <c r="Y12114" t="inlineStr">
        <is>
          <t>2026-06-20</t>
        </is>
      </c>
      <c r="Z12114" t="inlineStr">
        <is>
          <t>home_use</t>
        </is>
      </c>
      <c r="AA12114" t="inlineStr">
        <is>
          <t>IMP00950</t>
        </is>
      </c>
      <c r="AC12114" s="32" t="n">
        <v>179780.36</v>
      </c>
      <c r="AD12114" s="32" t="n">
        <v>21034.3</v>
      </c>
      <c r="AE12114" s="35">
        <f>(LEFT(Y12114,4)-Parameters!$B$23)*12+MID(Y12114,6,2)-Parameters!$B$24+1</f>
        <v/>
      </c>
    </row>
    <row r="12115">
      <c r="X12115" t="inlineStr">
        <is>
          <t>L0227873</t>
        </is>
      </c>
      <c r="Y12115" t="inlineStr">
        <is>
          <t>2026-06-20</t>
        </is>
      </c>
      <c r="Z12115" t="inlineStr">
        <is>
          <t>home_use</t>
        </is>
      </c>
      <c r="AA12115" t="inlineStr">
        <is>
          <t>IMP00950</t>
        </is>
      </c>
      <c r="AC12115" s="32" t="n">
        <v>1591167.03</v>
      </c>
      <c r="AD12115" s="32" t="n">
        <v>206851.71</v>
      </c>
      <c r="AE12115" s="35">
        <f>(LEFT(Y12115,4)-Parameters!$B$23)*12+MID(Y12115,6,2)-Parameters!$B$24+1</f>
        <v/>
      </c>
    </row>
    <row r="12116">
      <c r="X12116" t="inlineStr">
        <is>
          <t>L0227874</t>
        </is>
      </c>
      <c r="Y12116" t="inlineStr">
        <is>
          <t>2026-06-20</t>
        </is>
      </c>
      <c r="Z12116" t="inlineStr">
        <is>
          <t>home_use</t>
        </is>
      </c>
      <c r="AA12116" t="inlineStr">
        <is>
          <t>IMP00950</t>
        </is>
      </c>
      <c r="AC12116" s="32" t="n">
        <v>846299.6899999999</v>
      </c>
      <c r="AD12116" s="32" t="n">
        <v>105787.46</v>
      </c>
      <c r="AE12116" s="35">
        <f>(LEFT(Y12116,4)-Parameters!$B$23)*12+MID(Y12116,6,2)-Parameters!$B$24+1</f>
        <v/>
      </c>
    </row>
    <row r="12117">
      <c r="X12117" t="inlineStr">
        <is>
          <t>L0228155</t>
        </is>
      </c>
      <c r="Y12117" t="inlineStr">
        <is>
          <t>2026-06-21</t>
        </is>
      </c>
      <c r="Z12117" t="inlineStr">
        <is>
          <t>home_use</t>
        </is>
      </c>
      <c r="AA12117" t="inlineStr">
        <is>
          <t>IMP00950</t>
        </is>
      </c>
      <c r="AC12117" s="32" t="n">
        <v>2907830.77</v>
      </c>
      <c r="AD12117" s="32" t="n">
        <v>354755.35</v>
      </c>
      <c r="AE12117" s="35">
        <f>(LEFT(Y12117,4)-Parameters!$B$23)*12+MID(Y12117,6,2)-Parameters!$B$24+1</f>
        <v/>
      </c>
    </row>
    <row r="12118">
      <c r="X12118" t="inlineStr">
        <is>
          <t>L0228156</t>
        </is>
      </c>
      <c r="Y12118" t="inlineStr">
        <is>
          <t>2026-06-21</t>
        </is>
      </c>
      <c r="Z12118" t="inlineStr">
        <is>
          <t>home_use</t>
        </is>
      </c>
      <c r="AA12118" t="inlineStr">
        <is>
          <t>IMP00950</t>
        </is>
      </c>
      <c r="AC12118" s="32" t="n">
        <v>618233.05</v>
      </c>
      <c r="AD12118" s="32" t="n">
        <v>80370.3</v>
      </c>
      <c r="AE12118" s="35">
        <f>(LEFT(Y12118,4)-Parameters!$B$23)*12+MID(Y12118,6,2)-Parameters!$B$24+1</f>
        <v/>
      </c>
    </row>
    <row r="12119">
      <c r="X12119" t="inlineStr">
        <is>
          <t>L0228436</t>
        </is>
      </c>
      <c r="Y12119" t="inlineStr">
        <is>
          <t>2026-06-22</t>
        </is>
      </c>
      <c r="Z12119" t="inlineStr">
        <is>
          <t>home_use</t>
        </is>
      </c>
      <c r="AA12119" t="inlineStr">
        <is>
          <t>IMP00950</t>
        </is>
      </c>
      <c r="AC12119" s="32" t="n">
        <v>784635.58</v>
      </c>
      <c r="AD12119" s="32" t="n">
        <v>102002.62</v>
      </c>
      <c r="AE12119" s="35">
        <f>(LEFT(Y12119,4)-Parameters!$B$23)*12+MID(Y12119,6,2)-Parameters!$B$24+1</f>
        <v/>
      </c>
    </row>
    <row r="12120">
      <c r="X12120" t="inlineStr">
        <is>
          <t>L0228689</t>
        </is>
      </c>
      <c r="Y12120" t="inlineStr">
        <is>
          <t>2026-06-23</t>
        </is>
      </c>
      <c r="Z12120" t="inlineStr">
        <is>
          <t>home_use</t>
        </is>
      </c>
      <c r="AA12120" t="inlineStr">
        <is>
          <t>IMP00950</t>
        </is>
      </c>
      <c r="AC12120" s="32" t="n">
        <v>3015258.81</v>
      </c>
      <c r="AD12120" s="32" t="n">
        <v>391983.65</v>
      </c>
      <c r="AE12120" s="35">
        <f>(LEFT(Y12120,4)-Parameters!$B$23)*12+MID(Y12120,6,2)-Parameters!$B$24+1</f>
        <v/>
      </c>
    </row>
    <row r="12121">
      <c r="X12121" t="inlineStr">
        <is>
          <t>L0228690</t>
        </is>
      </c>
      <c r="Y12121" t="inlineStr">
        <is>
          <t>2026-06-23</t>
        </is>
      </c>
      <c r="Z12121" t="inlineStr">
        <is>
          <t>home_use</t>
        </is>
      </c>
      <c r="AA12121" t="inlineStr">
        <is>
          <t>IMP00950</t>
        </is>
      </c>
      <c r="AC12121" s="32" t="n">
        <v>8180901.8</v>
      </c>
      <c r="AD12121" s="32" t="n">
        <v>1063517.23</v>
      </c>
      <c r="AE12121" s="35">
        <f>(LEFT(Y12121,4)-Parameters!$B$23)*12+MID(Y12121,6,2)-Parameters!$B$24+1</f>
        <v/>
      </c>
    </row>
    <row r="12122">
      <c r="X12122" t="inlineStr">
        <is>
          <t>L0228956</t>
        </is>
      </c>
      <c r="Y12122" t="inlineStr">
        <is>
          <t>2026-06-24</t>
        </is>
      </c>
      <c r="Z12122" t="inlineStr">
        <is>
          <t>home_use</t>
        </is>
      </c>
      <c r="AA12122" t="inlineStr">
        <is>
          <t>IMP00950</t>
        </is>
      </c>
      <c r="AC12122" s="32" t="n">
        <v>246601.35</v>
      </c>
      <c r="AD12122" s="32" t="n">
        <v>28852.36</v>
      </c>
      <c r="AE12122" s="35">
        <f>(LEFT(Y12122,4)-Parameters!$B$23)*12+MID(Y12122,6,2)-Parameters!$B$24+1</f>
        <v/>
      </c>
    </row>
    <row r="12123">
      <c r="X12123" t="inlineStr">
        <is>
          <t>L0228957</t>
        </is>
      </c>
      <c r="Y12123" t="inlineStr">
        <is>
          <t>2026-06-24</t>
        </is>
      </c>
      <c r="Z12123" t="inlineStr">
        <is>
          <t>home_use</t>
        </is>
      </c>
      <c r="AA12123" t="inlineStr">
        <is>
          <t>IMP00950</t>
        </is>
      </c>
      <c r="AC12123" s="32" t="n">
        <v>532014.67</v>
      </c>
      <c r="AD12123" s="32" t="n">
        <v>66501.83</v>
      </c>
      <c r="AE12123" s="35">
        <f>(LEFT(Y12123,4)-Parameters!$B$23)*12+MID(Y12123,6,2)-Parameters!$B$24+1</f>
        <v/>
      </c>
    </row>
    <row r="12124">
      <c r="X12124" t="inlineStr">
        <is>
          <t>L0229200</t>
        </is>
      </c>
      <c r="Y12124" t="inlineStr">
        <is>
          <t>2026-06-25</t>
        </is>
      </c>
      <c r="Z12124" t="inlineStr">
        <is>
          <t>home_use</t>
        </is>
      </c>
      <c r="AA12124" t="inlineStr">
        <is>
          <t>IMP00950</t>
        </is>
      </c>
      <c r="AC12124" s="32" t="n">
        <v>1466125.75</v>
      </c>
      <c r="AD12124" s="32" t="n">
        <v>190596.35</v>
      </c>
      <c r="AE12124" s="35">
        <f>(LEFT(Y12124,4)-Parameters!$B$23)*12+MID(Y12124,6,2)-Parameters!$B$24+1</f>
        <v/>
      </c>
    </row>
    <row r="12125">
      <c r="X12125" t="inlineStr">
        <is>
          <t>L0229201</t>
        </is>
      </c>
      <c r="Y12125" t="inlineStr">
        <is>
          <t>2026-06-25</t>
        </is>
      </c>
      <c r="Z12125" t="inlineStr">
        <is>
          <t>home_use</t>
        </is>
      </c>
      <c r="AA12125" t="inlineStr">
        <is>
          <t>IMP00950</t>
        </is>
      </c>
      <c r="AC12125" s="32" t="n">
        <v>2006958.3</v>
      </c>
      <c r="AD12125" s="32" t="n">
        <v>260904.58</v>
      </c>
      <c r="AE12125" s="35">
        <f>(LEFT(Y12125,4)-Parameters!$B$23)*12+MID(Y12125,6,2)-Parameters!$B$24+1</f>
        <v/>
      </c>
    </row>
    <row r="12126">
      <c r="X12126" t="inlineStr">
        <is>
          <t>L0229202</t>
        </is>
      </c>
      <c r="Y12126" t="inlineStr">
        <is>
          <t>2026-06-25</t>
        </is>
      </c>
      <c r="Z12126" t="inlineStr">
        <is>
          <t>home_use</t>
        </is>
      </c>
      <c r="AA12126" t="inlineStr">
        <is>
          <t>IMP00950</t>
        </is>
      </c>
      <c r="AC12126" s="32" t="n">
        <v>417626.95</v>
      </c>
      <c r="AD12126" s="32" t="n">
        <v>48862.35</v>
      </c>
      <c r="AE12126" s="35">
        <f>(LEFT(Y12126,4)-Parameters!$B$23)*12+MID(Y12126,6,2)-Parameters!$B$24+1</f>
        <v/>
      </c>
    </row>
    <row r="12127">
      <c r="X12127" t="inlineStr">
        <is>
          <t>L0229474</t>
        </is>
      </c>
      <c r="Y12127" t="inlineStr">
        <is>
          <t>2026-06-26</t>
        </is>
      </c>
      <c r="Z12127" t="inlineStr">
        <is>
          <t>home_use</t>
        </is>
      </c>
      <c r="AA12127" t="inlineStr">
        <is>
          <t>IMP00950</t>
        </is>
      </c>
      <c r="AC12127" s="32" t="n">
        <v>505309.81</v>
      </c>
      <c r="AD12127" s="32" t="n">
        <v>63163.73</v>
      </c>
      <c r="AE12127" s="35">
        <f>(LEFT(Y12127,4)-Parameters!$B$23)*12+MID(Y12127,6,2)-Parameters!$B$24+1</f>
        <v/>
      </c>
    </row>
    <row r="12128">
      <c r="X12128" t="inlineStr">
        <is>
          <t>L0229476</t>
        </is>
      </c>
      <c r="Y12128" t="inlineStr">
        <is>
          <t>2026-06-26</t>
        </is>
      </c>
      <c r="Z12128" t="inlineStr">
        <is>
          <t>home_use</t>
        </is>
      </c>
      <c r="AA12128" t="inlineStr">
        <is>
          <t>IMP00950</t>
        </is>
      </c>
      <c r="AC12128" s="32" t="n">
        <v>109922.49</v>
      </c>
      <c r="AD12128" s="32" t="n">
        <v>13740.31</v>
      </c>
      <c r="AE12128" s="35">
        <f>(LEFT(Y12128,4)-Parameters!$B$23)*12+MID(Y12128,6,2)-Parameters!$B$24+1</f>
        <v/>
      </c>
    </row>
    <row r="12129">
      <c r="X12129" t="inlineStr">
        <is>
          <t>L0229752</t>
        </is>
      </c>
      <c r="Y12129" t="inlineStr">
        <is>
          <t>2026-06-27</t>
        </is>
      </c>
      <c r="Z12129" t="inlineStr">
        <is>
          <t>home_use</t>
        </is>
      </c>
      <c r="AA12129" t="inlineStr">
        <is>
          <t>IMP00950</t>
        </is>
      </c>
      <c r="AC12129" s="32" t="n">
        <v>1511219.16</v>
      </c>
      <c r="AD12129" s="32" t="n">
        <v>196458.49</v>
      </c>
      <c r="AE12129" s="35">
        <f>(LEFT(Y12129,4)-Parameters!$B$23)*12+MID(Y12129,6,2)-Parameters!$B$24+1</f>
        <v/>
      </c>
    </row>
    <row r="12130">
      <c r="X12130" t="inlineStr">
        <is>
          <t>L0229753</t>
        </is>
      </c>
      <c r="Y12130" t="inlineStr">
        <is>
          <t>2026-06-27</t>
        </is>
      </c>
      <c r="Z12130" t="inlineStr">
        <is>
          <t>home_use</t>
        </is>
      </c>
      <c r="AA12130" t="inlineStr">
        <is>
          <t>IMP00950</t>
        </is>
      </c>
      <c r="AC12130" s="32" t="n">
        <v>177065.29</v>
      </c>
      <c r="AD12130" s="32" t="n">
        <v>22133.16</v>
      </c>
      <c r="AE12130" s="35">
        <f>(LEFT(Y12130,4)-Parameters!$B$23)*12+MID(Y12130,6,2)-Parameters!$B$24+1</f>
        <v/>
      </c>
    </row>
    <row r="12131">
      <c r="X12131" t="inlineStr">
        <is>
          <t>L0230004</t>
        </is>
      </c>
      <c r="Y12131" t="inlineStr">
        <is>
          <t>2026-06-28</t>
        </is>
      </c>
      <c r="Z12131" t="inlineStr">
        <is>
          <t>home_use</t>
        </is>
      </c>
      <c r="AA12131" t="inlineStr">
        <is>
          <t>IMP00950</t>
        </is>
      </c>
      <c r="AC12131" s="32" t="n">
        <v>870170.4399999999</v>
      </c>
      <c r="AD12131" s="32" t="n">
        <v>108771.3</v>
      </c>
      <c r="AE12131" s="35">
        <f>(LEFT(Y12131,4)-Parameters!$B$23)*12+MID(Y12131,6,2)-Parameters!$B$24+1</f>
        <v/>
      </c>
    </row>
    <row r="12132">
      <c r="X12132" t="inlineStr">
        <is>
          <t>L0230005</t>
        </is>
      </c>
      <c r="Y12132" t="inlineStr">
        <is>
          <t>2026-06-28</t>
        </is>
      </c>
      <c r="Z12132" t="inlineStr">
        <is>
          <t>warehouse_out</t>
        </is>
      </c>
      <c r="AA12132" t="inlineStr">
        <is>
          <t>IMP00950</t>
        </is>
      </c>
      <c r="AC12132" s="32" t="n">
        <v>1438301.91</v>
      </c>
      <c r="AD12132" s="32" t="n">
        <v>186979.25</v>
      </c>
      <c r="AE12132" s="35">
        <f>(LEFT(Y12132,4)-Parameters!$B$23)*12+MID(Y12132,6,2)-Parameters!$B$24+1</f>
        <v/>
      </c>
    </row>
    <row r="12133">
      <c r="X12133" t="inlineStr">
        <is>
          <t>L0230006</t>
        </is>
      </c>
      <c r="Y12133" t="inlineStr">
        <is>
          <t>2026-06-28</t>
        </is>
      </c>
      <c r="Z12133" t="inlineStr">
        <is>
          <t>home_use</t>
        </is>
      </c>
      <c r="AA12133" t="inlineStr">
        <is>
          <t>IMP00950</t>
        </is>
      </c>
      <c r="AC12133" s="32" t="n">
        <v>2777334.71</v>
      </c>
      <c r="AD12133" s="32" t="n">
        <v>361053.51</v>
      </c>
      <c r="AE12133" s="35">
        <f>(LEFT(Y12133,4)-Parameters!$B$23)*12+MID(Y12133,6,2)-Parameters!$B$24+1</f>
        <v/>
      </c>
    </row>
    <row r="12134">
      <c r="X12134" t="inlineStr">
        <is>
          <t>L0230007</t>
        </is>
      </c>
      <c r="Y12134" t="inlineStr">
        <is>
          <t>2026-06-28</t>
        </is>
      </c>
      <c r="Z12134" t="inlineStr">
        <is>
          <t>home_use</t>
        </is>
      </c>
      <c r="AA12134" t="inlineStr">
        <is>
          <t>IMP00950</t>
        </is>
      </c>
      <c r="AC12134" s="32" t="n">
        <v>3060240.77</v>
      </c>
      <c r="AD12134" s="32" t="n">
        <v>373349.37</v>
      </c>
      <c r="AE12134" s="35">
        <f>(LEFT(Y12134,4)-Parameters!$B$23)*12+MID(Y12134,6,2)-Parameters!$B$24+1</f>
        <v/>
      </c>
    </row>
    <row r="12135">
      <c r="X12135" t="inlineStr">
        <is>
          <t>L0230008</t>
        </is>
      </c>
      <c r="Y12135" t="inlineStr">
        <is>
          <t>2026-06-28</t>
        </is>
      </c>
      <c r="Z12135" t="inlineStr">
        <is>
          <t>home_use</t>
        </is>
      </c>
      <c r="AA12135" t="inlineStr">
        <is>
          <t>IMP00950</t>
        </is>
      </c>
      <c r="AC12135" s="32" t="n">
        <v>1730771.73</v>
      </c>
      <c r="AD12135" s="32" t="n">
        <v>225000.33</v>
      </c>
      <c r="AE12135" s="35">
        <f>(LEFT(Y12135,4)-Parameters!$B$23)*12+MID(Y12135,6,2)-Parameters!$B$24+1</f>
        <v/>
      </c>
    </row>
    <row r="12136">
      <c r="X12136" t="inlineStr">
        <is>
          <t>L0230237</t>
        </is>
      </c>
      <c r="Y12136" t="inlineStr">
        <is>
          <t>2026-07-01</t>
        </is>
      </c>
      <c r="Z12136" t="inlineStr">
        <is>
          <t>home_use</t>
        </is>
      </c>
      <c r="AA12136" t="inlineStr">
        <is>
          <t>IMP00950</t>
        </is>
      </c>
      <c r="AC12136" s="32" t="n">
        <v>639367.46</v>
      </c>
      <c r="AD12136" s="32" t="n">
        <v>83117.77</v>
      </c>
      <c r="AE12136" s="35">
        <f>(LEFT(Y12136,4)-Parameters!$B$23)*12+MID(Y12136,6,2)-Parameters!$B$24+1</f>
        <v/>
      </c>
    </row>
    <row r="12137">
      <c r="X12137" t="inlineStr">
        <is>
          <t>L0230239</t>
        </is>
      </c>
      <c r="Y12137" t="inlineStr">
        <is>
          <t>2026-07-01</t>
        </is>
      </c>
      <c r="Z12137" t="inlineStr">
        <is>
          <t>home_use</t>
        </is>
      </c>
      <c r="AA12137" t="inlineStr">
        <is>
          <t>IMP00950</t>
        </is>
      </c>
      <c r="AC12137" s="32" t="n">
        <v>732446.1</v>
      </c>
      <c r="AD12137" s="32" t="n">
        <v>85696.19</v>
      </c>
      <c r="AE12137" s="35">
        <f>(LEFT(Y12137,4)-Parameters!$B$23)*12+MID(Y12137,6,2)-Parameters!$B$24+1</f>
        <v/>
      </c>
    </row>
    <row r="12138">
      <c r="X12138" t="inlineStr">
        <is>
          <t>L0230240</t>
        </is>
      </c>
      <c r="Y12138" t="inlineStr">
        <is>
          <t>2026-07-01</t>
        </is>
      </c>
      <c r="Z12138" t="inlineStr">
        <is>
          <t>home_use</t>
        </is>
      </c>
      <c r="AA12138" t="inlineStr">
        <is>
          <t>IMP00950</t>
        </is>
      </c>
      <c r="AC12138" s="32" t="n">
        <v>4159231.65</v>
      </c>
      <c r="AD12138" s="32" t="n">
        <v>540700.11</v>
      </c>
      <c r="AE12138" s="35">
        <f>(LEFT(Y12138,4)-Parameters!$B$23)*12+MID(Y12138,6,2)-Parameters!$B$24+1</f>
        <v/>
      </c>
    </row>
    <row r="12139">
      <c r="X12139" t="inlineStr">
        <is>
          <t>L0230476</t>
        </is>
      </c>
      <c r="Y12139" t="inlineStr">
        <is>
          <t>2026-07-02</t>
        </is>
      </c>
      <c r="Z12139" t="inlineStr">
        <is>
          <t>home_use</t>
        </is>
      </c>
      <c r="AA12139" t="inlineStr">
        <is>
          <t>IMP00950</t>
        </is>
      </c>
      <c r="AC12139" s="32" t="n">
        <v>369855.55</v>
      </c>
      <c r="AD12139" s="32" t="n">
        <v>43273.1</v>
      </c>
      <c r="AE12139" s="35">
        <f>(LEFT(Y12139,4)-Parameters!$B$23)*12+MID(Y12139,6,2)-Parameters!$B$24+1</f>
        <v/>
      </c>
    </row>
    <row r="12140">
      <c r="X12140" t="inlineStr">
        <is>
          <t>L0230478</t>
        </is>
      </c>
      <c r="Y12140" t="inlineStr">
        <is>
          <t>2026-07-02</t>
        </is>
      </c>
      <c r="Z12140" t="inlineStr">
        <is>
          <t>home_use</t>
        </is>
      </c>
      <c r="AA12140" t="inlineStr">
        <is>
          <t>IMP00950</t>
        </is>
      </c>
      <c r="AC12140" s="32" t="n">
        <v>2566384.16</v>
      </c>
      <c r="AD12140" s="32" t="n">
        <v>333629.94</v>
      </c>
      <c r="AE12140" s="35">
        <f>(LEFT(Y12140,4)-Parameters!$B$23)*12+MID(Y12140,6,2)-Parameters!$B$24+1</f>
        <v/>
      </c>
    </row>
    <row r="12141">
      <c r="X12141" t="inlineStr">
        <is>
          <t>L0230479</t>
        </is>
      </c>
      <c r="Y12141" t="inlineStr">
        <is>
          <t>2026-07-02</t>
        </is>
      </c>
      <c r="Z12141" t="inlineStr">
        <is>
          <t>home_use</t>
        </is>
      </c>
      <c r="AA12141" t="inlineStr">
        <is>
          <t>IMP00950</t>
        </is>
      </c>
      <c r="AC12141" s="32" t="n">
        <v>3540200.73</v>
      </c>
      <c r="AD12141" s="32" t="n">
        <v>460226.1</v>
      </c>
      <c r="AE12141" s="35">
        <f>(LEFT(Y12141,4)-Parameters!$B$23)*12+MID(Y12141,6,2)-Parameters!$B$24+1</f>
        <v/>
      </c>
    </row>
    <row r="12142">
      <c r="X12142" t="inlineStr">
        <is>
          <t>L0230480</t>
        </is>
      </c>
      <c r="Y12142" t="inlineStr">
        <is>
          <t>2026-07-02</t>
        </is>
      </c>
      <c r="Z12142" t="inlineStr">
        <is>
          <t>home_use</t>
        </is>
      </c>
      <c r="AA12142" t="inlineStr">
        <is>
          <t>IMP00950</t>
        </is>
      </c>
      <c r="AC12142" s="32" t="n">
        <v>1568220.32</v>
      </c>
      <c r="AD12142" s="32" t="n">
        <v>203868.64</v>
      </c>
      <c r="AE12142" s="35">
        <f>(LEFT(Y12142,4)-Parameters!$B$23)*12+MID(Y12142,6,2)-Parameters!$B$24+1</f>
        <v/>
      </c>
    </row>
    <row r="12143">
      <c r="X12143" t="inlineStr">
        <is>
          <t>L0230711</t>
        </is>
      </c>
      <c r="Y12143" t="inlineStr">
        <is>
          <t>2026-07-03</t>
        </is>
      </c>
      <c r="Z12143" t="inlineStr">
        <is>
          <t>home_use</t>
        </is>
      </c>
      <c r="AA12143" t="inlineStr">
        <is>
          <t>IMP00950</t>
        </is>
      </c>
      <c r="AC12143" s="32" t="n">
        <v>547885.92</v>
      </c>
      <c r="AD12143" s="32" t="n">
        <v>68485.74000000001</v>
      </c>
      <c r="AE12143" s="35">
        <f>(LEFT(Y12143,4)-Parameters!$B$23)*12+MID(Y12143,6,2)-Parameters!$B$24+1</f>
        <v/>
      </c>
    </row>
    <row r="12144">
      <c r="X12144" t="inlineStr">
        <is>
          <t>L0230712</t>
        </is>
      </c>
      <c r="Y12144" t="inlineStr">
        <is>
          <t>2026-07-03</t>
        </is>
      </c>
      <c r="Z12144" t="inlineStr">
        <is>
          <t>warehouse_out</t>
        </is>
      </c>
      <c r="AA12144" t="inlineStr">
        <is>
          <t>IMP00950</t>
        </is>
      </c>
      <c r="AC12144" s="32" t="n">
        <v>772651.28</v>
      </c>
      <c r="AD12144" s="32" t="n">
        <v>96581.41</v>
      </c>
      <c r="AE12144" s="35">
        <f>(LEFT(Y12144,4)-Parameters!$B$23)*12+MID(Y12144,6,2)-Parameters!$B$24+1</f>
        <v/>
      </c>
    </row>
    <row r="12145">
      <c r="X12145" t="inlineStr">
        <is>
          <t>L0230978</t>
        </is>
      </c>
      <c r="Y12145" t="inlineStr">
        <is>
          <t>2026-07-04</t>
        </is>
      </c>
      <c r="Z12145" t="inlineStr">
        <is>
          <t>home_use</t>
        </is>
      </c>
      <c r="AA12145" t="inlineStr">
        <is>
          <t>IMP00950</t>
        </is>
      </c>
      <c r="AC12145" s="32" t="n">
        <v>531499.02</v>
      </c>
      <c r="AD12145" s="32" t="n">
        <v>62185.39</v>
      </c>
      <c r="AE12145" s="35">
        <f>(LEFT(Y12145,4)-Parameters!$B$23)*12+MID(Y12145,6,2)-Parameters!$B$24+1</f>
        <v/>
      </c>
    </row>
    <row r="12146">
      <c r="X12146" t="inlineStr">
        <is>
          <t>L0230979</t>
        </is>
      </c>
      <c r="Y12146" t="inlineStr">
        <is>
          <t>2026-07-04</t>
        </is>
      </c>
      <c r="Z12146" t="inlineStr">
        <is>
          <t>home_use</t>
        </is>
      </c>
      <c r="AA12146" t="inlineStr">
        <is>
          <t>IMP00950</t>
        </is>
      </c>
      <c r="AC12146" s="32" t="n">
        <v>1922056.47</v>
      </c>
      <c r="AD12146" s="32" t="n">
        <v>249867.34</v>
      </c>
      <c r="AE12146" s="35">
        <f>(LEFT(Y12146,4)-Parameters!$B$23)*12+MID(Y12146,6,2)-Parameters!$B$24+1</f>
        <v/>
      </c>
    </row>
    <row r="12147">
      <c r="X12147" t="inlineStr">
        <is>
          <t>L0230980</t>
        </is>
      </c>
      <c r="Y12147" t="inlineStr">
        <is>
          <t>2026-07-04</t>
        </is>
      </c>
      <c r="Z12147" t="inlineStr">
        <is>
          <t>home_use</t>
        </is>
      </c>
      <c r="AA12147" t="inlineStr">
        <is>
          <t>IMP00950</t>
        </is>
      </c>
      <c r="AC12147" s="32" t="n">
        <v>517347.7</v>
      </c>
      <c r="AD12147" s="32" t="n">
        <v>60529.68</v>
      </c>
      <c r="AE12147" s="35">
        <f>(LEFT(Y12147,4)-Parameters!$B$23)*12+MID(Y12147,6,2)-Parameters!$B$24+1</f>
        <v/>
      </c>
    </row>
    <row r="12148">
      <c r="X12148" t="inlineStr">
        <is>
          <t>L0231230</t>
        </is>
      </c>
      <c r="Y12148" t="inlineStr">
        <is>
          <t>2026-07-05</t>
        </is>
      </c>
      <c r="Z12148" t="inlineStr">
        <is>
          <t>home_use</t>
        </is>
      </c>
      <c r="AA12148" t="inlineStr">
        <is>
          <t>IMP00950</t>
        </is>
      </c>
      <c r="AC12148" s="32" t="n">
        <v>2907049.47</v>
      </c>
      <c r="AD12148" s="32" t="n">
        <v>377916.43</v>
      </c>
      <c r="AE12148" s="35">
        <f>(LEFT(Y12148,4)-Parameters!$B$23)*12+MID(Y12148,6,2)-Parameters!$B$24+1</f>
        <v/>
      </c>
    </row>
    <row r="12149">
      <c r="X12149" t="inlineStr">
        <is>
          <t>L0231231</t>
        </is>
      </c>
      <c r="Y12149" t="inlineStr">
        <is>
          <t>2026-07-05</t>
        </is>
      </c>
      <c r="Z12149" t="inlineStr">
        <is>
          <t>home_use</t>
        </is>
      </c>
      <c r="AA12149" t="inlineStr">
        <is>
          <t>IMP00950</t>
        </is>
      </c>
      <c r="AC12149" s="32" t="n">
        <v>6728658.41</v>
      </c>
      <c r="AD12149" s="32" t="n">
        <v>874725.59</v>
      </c>
      <c r="AE12149" s="35">
        <f>(LEFT(Y12149,4)-Parameters!$B$23)*12+MID(Y12149,6,2)-Parameters!$B$24+1</f>
        <v/>
      </c>
    </row>
    <row r="12150">
      <c r="X12150" t="inlineStr">
        <is>
          <t>L0231233</t>
        </is>
      </c>
      <c r="Y12150" t="inlineStr">
        <is>
          <t>2026-07-05</t>
        </is>
      </c>
      <c r="Z12150" t="inlineStr">
        <is>
          <t>home_use</t>
        </is>
      </c>
      <c r="AA12150" t="inlineStr">
        <is>
          <t>IMP00950</t>
        </is>
      </c>
      <c r="AC12150" s="32" t="n">
        <v>632661.12</v>
      </c>
      <c r="AD12150" s="32" t="n">
        <v>82245.95</v>
      </c>
      <c r="AE12150" s="35">
        <f>(LEFT(Y12150,4)-Parameters!$B$23)*12+MID(Y12150,6,2)-Parameters!$B$24+1</f>
        <v/>
      </c>
    </row>
    <row r="12151">
      <c r="X12151" t="inlineStr">
        <is>
          <t>L0231234</t>
        </is>
      </c>
      <c r="Y12151" t="inlineStr">
        <is>
          <t>2026-07-05</t>
        </is>
      </c>
      <c r="Z12151" t="inlineStr">
        <is>
          <t>home_use</t>
        </is>
      </c>
      <c r="AA12151" t="inlineStr">
        <is>
          <t>IMP00950</t>
        </is>
      </c>
      <c r="AC12151" s="32" t="n">
        <v>519617.28</v>
      </c>
      <c r="AD12151" s="32" t="n">
        <v>64952.16</v>
      </c>
      <c r="AE12151" s="35">
        <f>(LEFT(Y12151,4)-Parameters!$B$23)*12+MID(Y12151,6,2)-Parameters!$B$24+1</f>
        <v/>
      </c>
    </row>
    <row r="12152">
      <c r="X12152" t="inlineStr">
        <is>
          <t>L0231460</t>
        </is>
      </c>
      <c r="Y12152" t="inlineStr">
        <is>
          <t>2026-07-06</t>
        </is>
      </c>
      <c r="Z12152" t="inlineStr">
        <is>
          <t>warehouse_out</t>
        </is>
      </c>
      <c r="AA12152" t="inlineStr">
        <is>
          <t>IMP00950</t>
        </is>
      </c>
      <c r="AC12152" s="32" t="n">
        <v>3966038.58</v>
      </c>
      <c r="AD12152" s="32" t="n">
        <v>515585.01</v>
      </c>
      <c r="AE12152" s="35">
        <f>(LEFT(Y12152,4)-Parameters!$B$23)*12+MID(Y12152,6,2)-Parameters!$B$24+1</f>
        <v/>
      </c>
    </row>
    <row r="12153">
      <c r="X12153" t="inlineStr">
        <is>
          <t>L0231462</t>
        </is>
      </c>
      <c r="Y12153" t="inlineStr">
        <is>
          <t>2026-07-06</t>
        </is>
      </c>
      <c r="Z12153" t="inlineStr">
        <is>
          <t>home_use</t>
        </is>
      </c>
      <c r="AA12153" t="inlineStr">
        <is>
          <t>IMP00950</t>
        </is>
      </c>
      <c r="AC12153" s="32" t="n">
        <v>2131807.7</v>
      </c>
      <c r="AD12153" s="32" t="n">
        <v>260080.54</v>
      </c>
      <c r="AE12153" s="35">
        <f>(LEFT(Y12153,4)-Parameters!$B$23)*12+MID(Y12153,6,2)-Parameters!$B$24+1</f>
        <v/>
      </c>
    </row>
    <row r="12154">
      <c r="X12154" t="inlineStr">
        <is>
          <t>L0231464</t>
        </is>
      </c>
      <c r="Y12154" t="inlineStr">
        <is>
          <t>2026-07-06</t>
        </is>
      </c>
      <c r="Z12154" t="inlineStr">
        <is>
          <t>home_use</t>
        </is>
      </c>
      <c r="AA12154" t="inlineStr">
        <is>
          <t>IMP00950</t>
        </is>
      </c>
      <c r="AC12154" s="32" t="n">
        <v>239535.88</v>
      </c>
      <c r="AD12154" s="32" t="n">
        <v>28025.7</v>
      </c>
      <c r="AE12154" s="35">
        <f>(LEFT(Y12154,4)-Parameters!$B$23)*12+MID(Y12154,6,2)-Parameters!$B$24+1</f>
        <v/>
      </c>
    </row>
    <row r="12155">
      <c r="X12155" t="inlineStr">
        <is>
          <t>L0231465</t>
        </is>
      </c>
      <c r="Y12155" t="inlineStr">
        <is>
          <t>2026-07-06</t>
        </is>
      </c>
      <c r="Z12155" t="inlineStr">
        <is>
          <t>home_use</t>
        </is>
      </c>
      <c r="AA12155" t="inlineStr">
        <is>
          <t>IMP00950</t>
        </is>
      </c>
      <c r="AC12155" s="32" t="n">
        <v>474390.98</v>
      </c>
      <c r="AD12155" s="32" t="n">
        <v>55503.74</v>
      </c>
      <c r="AE12155" s="35">
        <f>(LEFT(Y12155,4)-Parameters!$B$23)*12+MID(Y12155,6,2)-Parameters!$B$24+1</f>
        <v/>
      </c>
    </row>
    <row r="12156">
      <c r="X12156" t="inlineStr">
        <is>
          <t>L0231466</t>
        </is>
      </c>
      <c r="Y12156" t="inlineStr">
        <is>
          <t>2026-07-06</t>
        </is>
      </c>
      <c r="Z12156" t="inlineStr">
        <is>
          <t>home_use</t>
        </is>
      </c>
      <c r="AA12156" t="inlineStr">
        <is>
          <t>IMP00950</t>
        </is>
      </c>
      <c r="AC12156" s="32" t="n">
        <v>1334829.04</v>
      </c>
      <c r="AD12156" s="32" t="n">
        <v>173527.78</v>
      </c>
      <c r="AE12156" s="35">
        <f>(LEFT(Y12156,4)-Parameters!$B$23)*12+MID(Y12156,6,2)-Parameters!$B$24+1</f>
        <v/>
      </c>
    </row>
    <row r="12157">
      <c r="X12157" t="inlineStr">
        <is>
          <t>L0231697</t>
        </is>
      </c>
      <c r="Y12157" t="inlineStr">
        <is>
          <t>2026-07-07</t>
        </is>
      </c>
      <c r="Z12157" t="inlineStr">
        <is>
          <t>home_use</t>
        </is>
      </c>
      <c r="AA12157" t="inlineStr">
        <is>
          <t>IMP00950</t>
        </is>
      </c>
      <c r="AC12157" s="32" t="n">
        <v>587089.72</v>
      </c>
      <c r="AD12157" s="32" t="n">
        <v>73386.21000000001</v>
      </c>
      <c r="AE12157" s="35">
        <f>(LEFT(Y12157,4)-Parameters!$B$23)*12+MID(Y12157,6,2)-Parameters!$B$24+1</f>
        <v/>
      </c>
    </row>
    <row r="12158">
      <c r="X12158" t="inlineStr">
        <is>
          <t>L0231699</t>
        </is>
      </c>
      <c r="Y12158" t="inlineStr">
        <is>
          <t>2026-07-07</t>
        </is>
      </c>
      <c r="Z12158" t="inlineStr">
        <is>
          <t>home_use</t>
        </is>
      </c>
      <c r="AA12158" t="inlineStr">
        <is>
          <t>IMP00950</t>
        </is>
      </c>
      <c r="AC12158" s="32" t="n">
        <v>1639199.64</v>
      </c>
      <c r="AD12158" s="32" t="n">
        <v>213095.95</v>
      </c>
      <c r="AE12158" s="35">
        <f>(LEFT(Y12158,4)-Parameters!$B$23)*12+MID(Y12158,6,2)-Parameters!$B$24+1</f>
        <v/>
      </c>
    </row>
    <row r="12159">
      <c r="X12159" t="inlineStr">
        <is>
          <t>L0231955</t>
        </is>
      </c>
      <c r="Y12159" t="inlineStr">
        <is>
          <t>2026-07-08</t>
        </is>
      </c>
      <c r="Z12159" t="inlineStr">
        <is>
          <t>home_use</t>
        </is>
      </c>
      <c r="AA12159" t="inlineStr">
        <is>
          <t>IMP00950</t>
        </is>
      </c>
      <c r="AC12159" s="32" t="n">
        <v>4828328.59</v>
      </c>
      <c r="AD12159" s="32" t="n">
        <v>627682.72</v>
      </c>
      <c r="AE12159" s="35">
        <f>(LEFT(Y12159,4)-Parameters!$B$23)*12+MID(Y12159,6,2)-Parameters!$B$24+1</f>
        <v/>
      </c>
    </row>
    <row r="12160">
      <c r="X12160" t="inlineStr">
        <is>
          <t>L0232215</t>
        </is>
      </c>
      <c r="Y12160" t="inlineStr">
        <is>
          <t>2026-07-09</t>
        </is>
      </c>
      <c r="Z12160" t="inlineStr">
        <is>
          <t>home_use</t>
        </is>
      </c>
      <c r="AA12160" t="inlineStr">
        <is>
          <t>IMP00950</t>
        </is>
      </c>
      <c r="AC12160" s="32" t="n">
        <v>305218.44</v>
      </c>
      <c r="AD12160" s="32" t="n">
        <v>35710.56</v>
      </c>
      <c r="AE12160" s="35">
        <f>(LEFT(Y12160,4)-Parameters!$B$23)*12+MID(Y12160,6,2)-Parameters!$B$24+1</f>
        <v/>
      </c>
    </row>
    <row r="12161">
      <c r="X12161" t="inlineStr">
        <is>
          <t>L0232216</t>
        </is>
      </c>
      <c r="Y12161" t="inlineStr">
        <is>
          <t>2026-07-09</t>
        </is>
      </c>
      <c r="Z12161" t="inlineStr">
        <is>
          <t>home_use</t>
        </is>
      </c>
      <c r="AA12161" t="inlineStr">
        <is>
          <t>IMP00950</t>
        </is>
      </c>
      <c r="AC12161" s="32" t="n">
        <v>2382314.64</v>
      </c>
      <c r="AD12161" s="32" t="n">
        <v>309700.9</v>
      </c>
      <c r="AE12161" s="35">
        <f>(LEFT(Y12161,4)-Parameters!$B$23)*12+MID(Y12161,6,2)-Parameters!$B$24+1</f>
        <v/>
      </c>
    </row>
    <row r="12162">
      <c r="X12162" t="inlineStr">
        <is>
          <t>L0232490</t>
        </is>
      </c>
      <c r="Y12162" t="inlineStr">
        <is>
          <t>2026-07-10</t>
        </is>
      </c>
      <c r="Z12162" t="inlineStr">
        <is>
          <t>home_use</t>
        </is>
      </c>
      <c r="AA12162" t="inlineStr">
        <is>
          <t>IMP00950</t>
        </is>
      </c>
      <c r="AC12162" s="32" t="n">
        <v>2400615.81</v>
      </c>
      <c r="AD12162" s="32" t="n">
        <v>312080.05</v>
      </c>
      <c r="AE12162" s="35">
        <f>(LEFT(Y12162,4)-Parameters!$B$23)*12+MID(Y12162,6,2)-Parameters!$B$24+1</f>
        <v/>
      </c>
    </row>
    <row r="12163">
      <c r="X12163" t="inlineStr">
        <is>
          <t>L0232491</t>
        </is>
      </c>
      <c r="Y12163" t="inlineStr">
        <is>
          <t>2026-07-10</t>
        </is>
      </c>
      <c r="Z12163" t="inlineStr">
        <is>
          <t>home_use</t>
        </is>
      </c>
      <c r="AA12163" t="inlineStr">
        <is>
          <t>IMP00950</t>
        </is>
      </c>
      <c r="AC12163" s="32" t="n">
        <v>2477508.09</v>
      </c>
      <c r="AD12163" s="32" t="n">
        <v>322076.05</v>
      </c>
      <c r="AE12163" s="35">
        <f>(LEFT(Y12163,4)-Parameters!$B$23)*12+MID(Y12163,6,2)-Parameters!$B$24+1</f>
        <v/>
      </c>
    </row>
    <row r="12164">
      <c r="X12164" t="inlineStr">
        <is>
          <t>L0232492</t>
        </is>
      </c>
      <c r="Y12164" t="inlineStr">
        <is>
          <t>2026-07-10</t>
        </is>
      </c>
      <c r="Z12164" t="inlineStr">
        <is>
          <t>home_use</t>
        </is>
      </c>
      <c r="AA12164" t="inlineStr">
        <is>
          <t>IMP00950</t>
        </is>
      </c>
      <c r="AC12164" s="32" t="n">
        <v>3222783.27</v>
      </c>
      <c r="AD12164" s="32" t="n">
        <v>418961.82</v>
      </c>
      <c r="AE12164" s="35">
        <f>(LEFT(Y12164,4)-Parameters!$B$23)*12+MID(Y12164,6,2)-Parameters!$B$24+1</f>
        <v/>
      </c>
    </row>
    <row r="12165">
      <c r="X12165" t="inlineStr">
        <is>
          <t>L0232493</t>
        </is>
      </c>
      <c r="Y12165" t="inlineStr">
        <is>
          <t>2026-07-10</t>
        </is>
      </c>
      <c r="Z12165" t="inlineStr">
        <is>
          <t>home_use</t>
        </is>
      </c>
      <c r="AA12165" t="inlineStr">
        <is>
          <t>IMP00950</t>
        </is>
      </c>
      <c r="AC12165" s="32" t="n">
        <v>357175.33</v>
      </c>
      <c r="AD12165" s="32" t="n">
        <v>41789.51</v>
      </c>
      <c r="AE12165" s="35">
        <f>(LEFT(Y12165,4)-Parameters!$B$23)*12+MID(Y12165,6,2)-Parameters!$B$24+1</f>
        <v/>
      </c>
    </row>
    <row r="12166">
      <c r="X12166" t="inlineStr">
        <is>
          <t>L0232735</t>
        </is>
      </c>
      <c r="Y12166" t="inlineStr">
        <is>
          <t>2026-07-11</t>
        </is>
      </c>
      <c r="Z12166" t="inlineStr">
        <is>
          <t>home_use</t>
        </is>
      </c>
      <c r="AA12166" t="inlineStr">
        <is>
          <t>IMP00950</t>
        </is>
      </c>
      <c r="AC12166" s="32" t="n">
        <v>473115.24</v>
      </c>
      <c r="AD12166" s="32" t="n">
        <v>55354.48</v>
      </c>
      <c r="AE12166" s="35">
        <f>(LEFT(Y12166,4)-Parameters!$B$23)*12+MID(Y12166,6,2)-Parameters!$B$24+1</f>
        <v/>
      </c>
    </row>
    <row r="12167">
      <c r="X12167" t="inlineStr">
        <is>
          <t>L0232996</t>
        </is>
      </c>
      <c r="Y12167" t="inlineStr">
        <is>
          <t>2026-07-12</t>
        </is>
      </c>
      <c r="Z12167" t="inlineStr">
        <is>
          <t>home_use</t>
        </is>
      </c>
      <c r="AA12167" t="inlineStr">
        <is>
          <t>IMP00950</t>
        </is>
      </c>
      <c r="AC12167" s="32" t="n">
        <v>4287047.74</v>
      </c>
      <c r="AD12167" s="32" t="n">
        <v>557316.21</v>
      </c>
      <c r="AE12167" s="35">
        <f>(LEFT(Y12167,4)-Parameters!$B$23)*12+MID(Y12167,6,2)-Parameters!$B$24+1</f>
        <v/>
      </c>
    </row>
    <row r="12168">
      <c r="X12168" t="inlineStr">
        <is>
          <t>L0233246</t>
        </is>
      </c>
      <c r="Y12168" t="inlineStr">
        <is>
          <t>2026-07-13</t>
        </is>
      </c>
      <c r="Z12168" t="inlineStr">
        <is>
          <t>home_use</t>
        </is>
      </c>
      <c r="AA12168" t="inlineStr">
        <is>
          <t>IMP00950</t>
        </is>
      </c>
      <c r="AC12168" s="32" t="n">
        <v>479100.1</v>
      </c>
      <c r="AD12168" s="32" t="n">
        <v>59887.51</v>
      </c>
      <c r="AE12168" s="35">
        <f>(LEFT(Y12168,4)-Parameters!$B$23)*12+MID(Y12168,6,2)-Parameters!$B$24+1</f>
        <v/>
      </c>
    </row>
    <row r="12169">
      <c r="X12169" t="inlineStr">
        <is>
          <t>L0233247</t>
        </is>
      </c>
      <c r="Y12169" t="inlineStr">
        <is>
          <t>2026-07-13</t>
        </is>
      </c>
      <c r="Z12169" t="inlineStr">
        <is>
          <t>home_use</t>
        </is>
      </c>
      <c r="AA12169" t="inlineStr">
        <is>
          <t>IMP00950</t>
        </is>
      </c>
      <c r="AC12169" s="32" t="n">
        <v>1763148.92</v>
      </c>
      <c r="AD12169" s="32" t="n">
        <v>229209.36</v>
      </c>
      <c r="AE12169" s="35">
        <f>(LEFT(Y12169,4)-Parameters!$B$23)*12+MID(Y12169,6,2)-Parameters!$B$24+1</f>
        <v/>
      </c>
    </row>
    <row r="12170">
      <c r="X12170" t="inlineStr">
        <is>
          <t>L0233249</t>
        </is>
      </c>
      <c r="Y12170" t="inlineStr">
        <is>
          <t>2026-07-13</t>
        </is>
      </c>
      <c r="Z12170" t="inlineStr">
        <is>
          <t>home_use</t>
        </is>
      </c>
      <c r="AA12170" t="inlineStr">
        <is>
          <t>IMP00950</t>
        </is>
      </c>
      <c r="AC12170" s="32" t="n">
        <v>5579131.03</v>
      </c>
      <c r="AD12170" s="32" t="n">
        <v>725287.03</v>
      </c>
      <c r="AE12170" s="35">
        <f>(LEFT(Y12170,4)-Parameters!$B$23)*12+MID(Y12170,6,2)-Parameters!$B$24+1</f>
        <v/>
      </c>
    </row>
    <row r="12171">
      <c r="X12171" t="inlineStr">
        <is>
          <t>L0233475</t>
        </is>
      </c>
      <c r="Y12171" t="inlineStr">
        <is>
          <t>2026-07-14</t>
        </is>
      </c>
      <c r="Z12171" t="inlineStr">
        <is>
          <t>home_use</t>
        </is>
      </c>
      <c r="AA12171" t="inlineStr">
        <is>
          <t>IMP00950</t>
        </is>
      </c>
      <c r="AC12171" s="32" t="n">
        <v>761347.04</v>
      </c>
      <c r="AD12171" s="32" t="n">
        <v>89077.60000000001</v>
      </c>
      <c r="AE12171" s="35">
        <f>(LEFT(Y12171,4)-Parameters!$B$23)*12+MID(Y12171,6,2)-Parameters!$B$24+1</f>
        <v/>
      </c>
    </row>
    <row r="12172">
      <c r="X12172" t="inlineStr">
        <is>
          <t>L0233476</t>
        </is>
      </c>
      <c r="Y12172" t="inlineStr">
        <is>
          <t>2026-07-14</t>
        </is>
      </c>
      <c r="Z12172" t="inlineStr">
        <is>
          <t>home_use</t>
        </is>
      </c>
      <c r="AA12172" t="inlineStr">
        <is>
          <t>IMP00950</t>
        </is>
      </c>
      <c r="AC12172" s="32" t="n">
        <v>3205649.65</v>
      </c>
      <c r="AD12172" s="32" t="n">
        <v>416734.45</v>
      </c>
      <c r="AE12172" s="35">
        <f>(LEFT(Y12172,4)-Parameters!$B$23)*12+MID(Y12172,6,2)-Parameters!$B$24+1</f>
        <v/>
      </c>
    </row>
    <row r="12173">
      <c r="X12173" t="inlineStr">
        <is>
          <t>L0233745</t>
        </is>
      </c>
      <c r="Y12173" t="inlineStr">
        <is>
          <t>2026-07-15</t>
        </is>
      </c>
      <c r="Z12173" t="inlineStr">
        <is>
          <t>home_use</t>
        </is>
      </c>
      <c r="AA12173" t="inlineStr">
        <is>
          <t>IMP00950</t>
        </is>
      </c>
      <c r="AC12173" s="32" t="n">
        <v>957991.45</v>
      </c>
      <c r="AD12173" s="32" t="n">
        <v>124538.89</v>
      </c>
      <c r="AE12173" s="35">
        <f>(LEFT(Y12173,4)-Parameters!$B$23)*12+MID(Y12173,6,2)-Parameters!$B$24+1</f>
        <v/>
      </c>
    </row>
    <row r="12174">
      <c r="X12174" t="inlineStr">
        <is>
          <t>L0233746</t>
        </is>
      </c>
      <c r="Y12174" t="inlineStr">
        <is>
          <t>2026-07-15</t>
        </is>
      </c>
      <c r="Z12174" t="inlineStr">
        <is>
          <t>home_use</t>
        </is>
      </c>
      <c r="AA12174" t="inlineStr">
        <is>
          <t>IMP00950</t>
        </is>
      </c>
      <c r="AC12174" s="32" t="n">
        <v>545759.5600000001</v>
      </c>
      <c r="AD12174" s="32" t="n">
        <v>70948.74000000001</v>
      </c>
      <c r="AE12174" s="35">
        <f>(LEFT(Y12174,4)-Parameters!$B$23)*12+MID(Y12174,6,2)-Parameters!$B$24+1</f>
        <v/>
      </c>
    </row>
    <row r="12175">
      <c r="X12175" t="inlineStr">
        <is>
          <t>L0233748</t>
        </is>
      </c>
      <c r="Y12175" t="inlineStr">
        <is>
          <t>2026-07-15</t>
        </is>
      </c>
      <c r="Z12175" t="inlineStr">
        <is>
          <t>home_use</t>
        </is>
      </c>
      <c r="AA12175" t="inlineStr">
        <is>
          <t>IMP00950</t>
        </is>
      </c>
      <c r="AC12175" s="32" t="n">
        <v>181787.82</v>
      </c>
      <c r="AD12175" s="32" t="n">
        <v>22723.48</v>
      </c>
      <c r="AE12175" s="35">
        <f>(LEFT(Y12175,4)-Parameters!$B$23)*12+MID(Y12175,6,2)-Parameters!$B$24+1</f>
        <v/>
      </c>
    </row>
    <row r="12176">
      <c r="X12176" t="inlineStr">
        <is>
          <t>L0233974</t>
        </is>
      </c>
      <c r="Y12176" t="inlineStr">
        <is>
          <t>2026-07-16</t>
        </is>
      </c>
      <c r="Z12176" t="inlineStr">
        <is>
          <t>home_use</t>
        </is>
      </c>
      <c r="AA12176" t="inlineStr">
        <is>
          <t>IMP00950</t>
        </is>
      </c>
      <c r="AC12176" s="32" t="n">
        <v>493789.23</v>
      </c>
      <c r="AD12176" s="32" t="n">
        <v>61723.65</v>
      </c>
      <c r="AE12176" s="35">
        <f>(LEFT(Y12176,4)-Parameters!$B$23)*12+MID(Y12176,6,2)-Parameters!$B$24+1</f>
        <v/>
      </c>
    </row>
    <row r="12177">
      <c r="X12177" t="inlineStr">
        <is>
          <t>L0233975</t>
        </is>
      </c>
      <c r="Y12177" t="inlineStr">
        <is>
          <t>2026-07-16</t>
        </is>
      </c>
      <c r="Z12177" t="inlineStr">
        <is>
          <t>home_use</t>
        </is>
      </c>
      <c r="AA12177" t="inlineStr">
        <is>
          <t>IMP00950</t>
        </is>
      </c>
      <c r="AC12177" s="32" t="n">
        <v>126840.43</v>
      </c>
      <c r="AD12177" s="32" t="n">
        <v>14840.33</v>
      </c>
      <c r="AE12177" s="35">
        <f>(LEFT(Y12177,4)-Parameters!$B$23)*12+MID(Y12177,6,2)-Parameters!$B$24+1</f>
        <v/>
      </c>
    </row>
    <row r="12178">
      <c r="X12178" t="inlineStr">
        <is>
          <t>L0233976</t>
        </is>
      </c>
      <c r="Y12178" t="inlineStr">
        <is>
          <t>2026-07-16</t>
        </is>
      </c>
      <c r="Z12178" t="inlineStr">
        <is>
          <t>home_use</t>
        </is>
      </c>
      <c r="AA12178" t="inlineStr">
        <is>
          <t>IMP00950</t>
        </is>
      </c>
      <c r="AC12178" s="32" t="n">
        <v>2106819.46</v>
      </c>
      <c r="AD12178" s="32" t="n">
        <v>273886.53</v>
      </c>
      <c r="AE12178" s="35">
        <f>(LEFT(Y12178,4)-Parameters!$B$23)*12+MID(Y12178,6,2)-Parameters!$B$24+1</f>
        <v/>
      </c>
    </row>
    <row r="12179">
      <c r="X12179" t="inlineStr">
        <is>
          <t>L0234495</t>
        </is>
      </c>
      <c r="Y12179" t="inlineStr">
        <is>
          <t>2026-07-18</t>
        </is>
      </c>
      <c r="Z12179" t="inlineStr">
        <is>
          <t>home_use</t>
        </is>
      </c>
      <c r="AA12179" t="inlineStr">
        <is>
          <t>IMP00950</t>
        </is>
      </c>
      <c r="AC12179" s="32" t="n">
        <v>1034548.89</v>
      </c>
      <c r="AD12179" s="32" t="n">
        <v>134491.36</v>
      </c>
      <c r="AE12179" s="35">
        <f>(LEFT(Y12179,4)-Parameters!$B$23)*12+MID(Y12179,6,2)-Parameters!$B$24+1</f>
        <v/>
      </c>
    </row>
    <row r="12180">
      <c r="X12180" t="inlineStr">
        <is>
          <t>L0234496</t>
        </is>
      </c>
      <c r="Y12180" t="inlineStr">
        <is>
          <t>2026-07-18</t>
        </is>
      </c>
      <c r="Z12180" t="inlineStr">
        <is>
          <t>home_use</t>
        </is>
      </c>
      <c r="AA12180" t="inlineStr">
        <is>
          <t>IMP00950</t>
        </is>
      </c>
      <c r="AC12180" s="32" t="n">
        <v>226991.64</v>
      </c>
      <c r="AD12180" s="32" t="n">
        <v>22699.16</v>
      </c>
      <c r="AE12180" s="35">
        <f>(LEFT(Y12180,4)-Parameters!$B$23)*12+MID(Y12180,6,2)-Parameters!$B$24+1</f>
        <v/>
      </c>
    </row>
    <row r="12181">
      <c r="X12181" t="inlineStr">
        <is>
          <t>L0234497</t>
        </is>
      </c>
      <c r="Y12181" t="inlineStr">
        <is>
          <t>2026-07-18</t>
        </is>
      </c>
      <c r="Z12181" t="inlineStr">
        <is>
          <t>home_use</t>
        </is>
      </c>
      <c r="AA12181" t="inlineStr">
        <is>
          <t>IMP00950</t>
        </is>
      </c>
      <c r="AC12181" s="32" t="n">
        <v>1277828.19</v>
      </c>
      <c r="AD12181" s="32" t="n">
        <v>166117.67</v>
      </c>
      <c r="AE12181" s="35">
        <f>(LEFT(Y12181,4)-Parameters!$B$23)*12+MID(Y12181,6,2)-Parameters!$B$24+1</f>
        <v/>
      </c>
    </row>
    <row r="12182">
      <c r="X12182" t="inlineStr">
        <is>
          <t>L0234498</t>
        </is>
      </c>
      <c r="Y12182" t="inlineStr">
        <is>
          <t>2026-07-18</t>
        </is>
      </c>
      <c r="Z12182" t="inlineStr">
        <is>
          <t>home_use</t>
        </is>
      </c>
      <c r="AA12182" t="inlineStr">
        <is>
          <t>IMP00950</t>
        </is>
      </c>
      <c r="AC12182" s="32" t="n">
        <v>448780.81</v>
      </c>
      <c r="AD12182" s="32" t="n">
        <v>52507.36</v>
      </c>
      <c r="AE12182" s="35">
        <f>(LEFT(Y12182,4)-Parameters!$B$23)*12+MID(Y12182,6,2)-Parameters!$B$24+1</f>
        <v/>
      </c>
    </row>
    <row r="12183">
      <c r="X12183" t="inlineStr">
        <is>
          <t>L0234751</t>
        </is>
      </c>
      <c r="Y12183" t="inlineStr">
        <is>
          <t>2026-07-19</t>
        </is>
      </c>
      <c r="Z12183" t="inlineStr">
        <is>
          <t>home_use</t>
        </is>
      </c>
      <c r="AA12183" t="inlineStr">
        <is>
          <t>IMP00950</t>
        </is>
      </c>
      <c r="AC12183" s="32" t="n">
        <v>221464.6</v>
      </c>
      <c r="AD12183" s="32" t="n">
        <v>25911.36</v>
      </c>
      <c r="AE12183" s="35">
        <f>(LEFT(Y12183,4)-Parameters!$B$23)*12+MID(Y12183,6,2)-Parameters!$B$24+1</f>
        <v/>
      </c>
    </row>
    <row r="12184">
      <c r="X12184" t="inlineStr">
        <is>
          <t>L0234752</t>
        </is>
      </c>
      <c r="Y12184" t="inlineStr">
        <is>
          <t>2026-07-19</t>
        </is>
      </c>
      <c r="Z12184" t="inlineStr">
        <is>
          <t>home_use</t>
        </is>
      </c>
      <c r="AA12184" t="inlineStr">
        <is>
          <t>IMP00950</t>
        </is>
      </c>
      <c r="AC12184" s="32" t="n">
        <v>2715512.75</v>
      </c>
      <c r="AD12184" s="32" t="n">
        <v>353016.66</v>
      </c>
      <c r="AE12184" s="35">
        <f>(LEFT(Y12184,4)-Parameters!$B$23)*12+MID(Y12184,6,2)-Parameters!$B$24+1</f>
        <v/>
      </c>
    </row>
    <row r="12185">
      <c r="X12185" t="inlineStr">
        <is>
          <t>L0234986</t>
        </is>
      </c>
      <c r="Y12185" t="inlineStr">
        <is>
          <t>2026-07-20</t>
        </is>
      </c>
      <c r="Z12185" t="inlineStr">
        <is>
          <t>home_use</t>
        </is>
      </c>
      <c r="AA12185" t="inlineStr">
        <is>
          <t>IMP00950</t>
        </is>
      </c>
      <c r="AC12185" s="32" t="n">
        <v>880409.6800000001</v>
      </c>
      <c r="AD12185" s="32" t="n">
        <v>114453.26</v>
      </c>
      <c r="AE12185" s="35">
        <f>(LEFT(Y12185,4)-Parameters!$B$23)*12+MID(Y12185,6,2)-Parameters!$B$24+1</f>
        <v/>
      </c>
    </row>
    <row r="12186">
      <c r="X12186" t="inlineStr">
        <is>
          <t>L0234987</t>
        </is>
      </c>
      <c r="Y12186" t="inlineStr">
        <is>
          <t>2026-07-20</t>
        </is>
      </c>
      <c r="Z12186" t="inlineStr">
        <is>
          <t>home_use</t>
        </is>
      </c>
      <c r="AA12186" t="inlineStr">
        <is>
          <t>IMP00950</t>
        </is>
      </c>
      <c r="AC12186" s="32" t="n">
        <v>1776263.46</v>
      </c>
      <c r="AD12186" s="32" t="n">
        <v>230914.25</v>
      </c>
      <c r="AE12186" s="35">
        <f>(LEFT(Y12186,4)-Parameters!$B$23)*12+MID(Y12186,6,2)-Parameters!$B$24+1</f>
        <v/>
      </c>
    </row>
    <row r="12187">
      <c r="X12187" t="inlineStr">
        <is>
          <t>L0234988</t>
        </is>
      </c>
      <c r="Y12187" t="inlineStr">
        <is>
          <t>2026-07-20</t>
        </is>
      </c>
      <c r="Z12187" t="inlineStr">
        <is>
          <t>home_use</t>
        </is>
      </c>
      <c r="AA12187" t="inlineStr">
        <is>
          <t>IMP00950</t>
        </is>
      </c>
      <c r="AC12187" s="32" t="n">
        <v>3300152.54</v>
      </c>
      <c r="AD12187" s="32" t="n">
        <v>429019.83</v>
      </c>
      <c r="AE12187" s="35">
        <f>(LEFT(Y12187,4)-Parameters!$B$23)*12+MID(Y12187,6,2)-Parameters!$B$24+1</f>
        <v/>
      </c>
    </row>
    <row r="12188">
      <c r="X12188" t="inlineStr">
        <is>
          <t>L0235229</t>
        </is>
      </c>
      <c r="Y12188" t="inlineStr">
        <is>
          <t>2026-07-21</t>
        </is>
      </c>
      <c r="Z12188" t="inlineStr">
        <is>
          <t>home_use</t>
        </is>
      </c>
      <c r="AA12188" t="inlineStr">
        <is>
          <t>IMP00950</t>
        </is>
      </c>
      <c r="AC12188" s="32" t="n">
        <v>374211.72</v>
      </c>
      <c r="AD12188" s="32" t="n">
        <v>48647.52</v>
      </c>
      <c r="AE12188" s="35">
        <f>(LEFT(Y12188,4)-Parameters!$B$23)*12+MID(Y12188,6,2)-Parameters!$B$24+1</f>
        <v/>
      </c>
    </row>
    <row r="12189">
      <c r="X12189" t="inlineStr">
        <is>
          <t>L0235479</t>
        </is>
      </c>
      <c r="Y12189" t="inlineStr">
        <is>
          <t>2026-07-22</t>
        </is>
      </c>
      <c r="Z12189" t="inlineStr">
        <is>
          <t>home_use</t>
        </is>
      </c>
      <c r="AA12189" t="inlineStr">
        <is>
          <t>IMP00950</t>
        </is>
      </c>
      <c r="AC12189" s="32" t="n">
        <v>276610.45</v>
      </c>
      <c r="AD12189" s="32" t="n">
        <v>32363.42</v>
      </c>
      <c r="AE12189" s="35">
        <f>(LEFT(Y12189,4)-Parameters!$B$23)*12+MID(Y12189,6,2)-Parameters!$B$24+1</f>
        <v/>
      </c>
    </row>
    <row r="12190">
      <c r="X12190" t="inlineStr">
        <is>
          <t>L0235763</t>
        </is>
      </c>
      <c r="Y12190" t="inlineStr">
        <is>
          <t>2026-07-23</t>
        </is>
      </c>
      <c r="Z12190" t="inlineStr">
        <is>
          <t>home_use</t>
        </is>
      </c>
      <c r="AA12190" t="inlineStr">
        <is>
          <t>IMP00950</t>
        </is>
      </c>
      <c r="AC12190" s="32" t="n">
        <v>699753.4300000001</v>
      </c>
      <c r="AD12190" s="32" t="n">
        <v>81871.14999999999</v>
      </c>
      <c r="AE12190" s="35">
        <f>(LEFT(Y12190,4)-Parameters!$B$23)*12+MID(Y12190,6,2)-Parameters!$B$24+1</f>
        <v/>
      </c>
    </row>
    <row r="12191">
      <c r="X12191" t="inlineStr">
        <is>
          <t>L0235764</t>
        </is>
      </c>
      <c r="Y12191" t="inlineStr">
        <is>
          <t>2026-07-23</t>
        </is>
      </c>
      <c r="Z12191" t="inlineStr">
        <is>
          <t>home_use</t>
        </is>
      </c>
      <c r="AA12191" t="inlineStr">
        <is>
          <t>IMP00950</t>
        </is>
      </c>
      <c r="AC12191" s="32" t="n">
        <v>1193839.08</v>
      </c>
      <c r="AD12191" s="32" t="n">
        <v>155199.08</v>
      </c>
      <c r="AE12191" s="35">
        <f>(LEFT(Y12191,4)-Parameters!$B$23)*12+MID(Y12191,6,2)-Parameters!$B$24+1</f>
        <v/>
      </c>
    </row>
    <row r="12192">
      <c r="X12192" t="inlineStr">
        <is>
          <t>L0236014</t>
        </is>
      </c>
      <c r="Y12192" t="inlineStr">
        <is>
          <t>2026-07-24</t>
        </is>
      </c>
      <c r="Z12192" t="inlineStr">
        <is>
          <t>home_use</t>
        </is>
      </c>
      <c r="AA12192" t="inlineStr">
        <is>
          <t>IMP00950</t>
        </is>
      </c>
      <c r="AC12192" s="32" t="n">
        <v>1496799.41</v>
      </c>
      <c r="AD12192" s="32" t="n">
        <v>175125.53</v>
      </c>
      <c r="AE12192" s="35">
        <f>(LEFT(Y12192,4)-Parameters!$B$23)*12+MID(Y12192,6,2)-Parameters!$B$24+1</f>
        <v/>
      </c>
    </row>
    <row r="12193">
      <c r="X12193" t="inlineStr">
        <is>
          <t>L0236016</t>
        </is>
      </c>
      <c r="Y12193" t="inlineStr">
        <is>
          <t>2026-07-24</t>
        </is>
      </c>
      <c r="Z12193" t="inlineStr">
        <is>
          <t>home_use</t>
        </is>
      </c>
      <c r="AA12193" t="inlineStr">
        <is>
          <t>IMP00950</t>
        </is>
      </c>
      <c r="AC12193" s="32" t="n">
        <v>236237.48</v>
      </c>
      <c r="AD12193" s="32" t="n">
        <v>27639.79</v>
      </c>
      <c r="AE12193" s="35">
        <f>(LEFT(Y12193,4)-Parameters!$B$23)*12+MID(Y12193,6,2)-Parameters!$B$24+1</f>
        <v/>
      </c>
    </row>
    <row r="12194">
      <c r="X12194" t="inlineStr">
        <is>
          <t>L0236273</t>
        </is>
      </c>
      <c r="Y12194" t="inlineStr">
        <is>
          <t>2026-07-25</t>
        </is>
      </c>
      <c r="Z12194" t="inlineStr">
        <is>
          <t>home_use</t>
        </is>
      </c>
      <c r="AA12194" t="inlineStr">
        <is>
          <t>IMP00950</t>
        </is>
      </c>
      <c r="AC12194" s="32" t="n">
        <v>98594.62</v>
      </c>
      <c r="AD12194" s="32" t="n">
        <v>11535.57</v>
      </c>
      <c r="AE12194" s="35">
        <f>(LEFT(Y12194,4)-Parameters!$B$23)*12+MID(Y12194,6,2)-Parameters!$B$24+1</f>
        <v/>
      </c>
    </row>
    <row r="12195">
      <c r="X12195" t="inlineStr">
        <is>
          <t>L0236274</t>
        </is>
      </c>
      <c r="Y12195" t="inlineStr">
        <is>
          <t>2026-07-25</t>
        </is>
      </c>
      <c r="Z12195" t="inlineStr">
        <is>
          <t>home_use</t>
        </is>
      </c>
      <c r="AA12195" t="inlineStr">
        <is>
          <t>IMP00950</t>
        </is>
      </c>
      <c r="AC12195" s="32" t="n">
        <v>3896334.56</v>
      </c>
      <c r="AD12195" s="32" t="n">
        <v>506523.49</v>
      </c>
      <c r="AE12195" s="35">
        <f>(LEFT(Y12195,4)-Parameters!$B$23)*12+MID(Y12195,6,2)-Parameters!$B$24+1</f>
        <v/>
      </c>
    </row>
    <row r="12196">
      <c r="X12196" t="inlineStr">
        <is>
          <t>L0236276</t>
        </is>
      </c>
      <c r="Y12196" t="inlineStr">
        <is>
          <t>2026-07-25</t>
        </is>
      </c>
      <c r="Z12196" t="inlineStr">
        <is>
          <t>home_use</t>
        </is>
      </c>
      <c r="AA12196" t="inlineStr">
        <is>
          <t>IMP00950</t>
        </is>
      </c>
      <c r="AC12196" s="32" t="n">
        <v>503012.99</v>
      </c>
      <c r="AD12196" s="32" t="n">
        <v>62876.62</v>
      </c>
      <c r="AE12196" s="35">
        <f>(LEFT(Y12196,4)-Parameters!$B$23)*12+MID(Y12196,6,2)-Parameters!$B$24+1</f>
        <v/>
      </c>
    </row>
    <row r="12197">
      <c r="X12197" t="inlineStr">
        <is>
          <t>L0236278</t>
        </is>
      </c>
      <c r="Y12197" t="inlineStr">
        <is>
          <t>2026-07-25</t>
        </is>
      </c>
      <c r="Z12197" t="inlineStr">
        <is>
          <t>home_use</t>
        </is>
      </c>
      <c r="AA12197" t="inlineStr">
        <is>
          <t>IMP00950</t>
        </is>
      </c>
      <c r="AC12197" s="32" t="n">
        <v>1880854.3</v>
      </c>
      <c r="AD12197" s="32" t="n">
        <v>244511.06</v>
      </c>
      <c r="AE12197" s="35">
        <f>(LEFT(Y12197,4)-Parameters!$B$23)*12+MID(Y12197,6,2)-Parameters!$B$24+1</f>
        <v/>
      </c>
    </row>
    <row r="12198">
      <c r="X12198" t="inlineStr">
        <is>
          <t>L0236513</t>
        </is>
      </c>
      <c r="Y12198" t="inlineStr">
        <is>
          <t>2026-07-26</t>
        </is>
      </c>
      <c r="Z12198" t="inlineStr">
        <is>
          <t>home_use</t>
        </is>
      </c>
      <c r="AA12198" t="inlineStr">
        <is>
          <t>IMP00950</t>
        </is>
      </c>
      <c r="AC12198" s="32" t="n">
        <v>411736.19</v>
      </c>
      <c r="AD12198" s="32" t="n">
        <v>48173.13</v>
      </c>
      <c r="AE12198" s="35">
        <f>(LEFT(Y12198,4)-Parameters!$B$23)*12+MID(Y12198,6,2)-Parameters!$B$24+1</f>
        <v/>
      </c>
    </row>
    <row r="12199">
      <c r="X12199" t="inlineStr">
        <is>
          <t>L0236514</t>
        </is>
      </c>
      <c r="Y12199" t="inlineStr">
        <is>
          <t>2026-07-26</t>
        </is>
      </c>
      <c r="Z12199" t="inlineStr">
        <is>
          <t>home_use</t>
        </is>
      </c>
      <c r="AA12199" t="inlineStr">
        <is>
          <t>IMP00950</t>
        </is>
      </c>
      <c r="AC12199" s="32" t="n">
        <v>1534934.81</v>
      </c>
      <c r="AD12199" s="32" t="n">
        <v>199541.52</v>
      </c>
      <c r="AE12199" s="35">
        <f>(LEFT(Y12199,4)-Parameters!$B$23)*12+MID(Y12199,6,2)-Parameters!$B$24+1</f>
        <v/>
      </c>
    </row>
    <row r="12200">
      <c r="X12200" t="inlineStr">
        <is>
          <t>L0236515</t>
        </is>
      </c>
      <c r="Y12200" t="inlineStr">
        <is>
          <t>2026-07-26</t>
        </is>
      </c>
      <c r="Z12200" t="inlineStr">
        <is>
          <t>home_use</t>
        </is>
      </c>
      <c r="AA12200" t="inlineStr">
        <is>
          <t>IMP00950</t>
        </is>
      </c>
      <c r="AC12200" s="32" t="n">
        <v>2318096.92</v>
      </c>
      <c r="AD12200" s="32" t="n">
        <v>271217.34</v>
      </c>
      <c r="AE12200" s="35">
        <f>(LEFT(Y12200,4)-Parameters!$B$23)*12+MID(Y12200,6,2)-Parameters!$B$24+1</f>
        <v/>
      </c>
    </row>
    <row r="12201">
      <c r="X12201" t="inlineStr">
        <is>
          <t>L0236783</t>
        </is>
      </c>
      <c r="Y12201" t="inlineStr">
        <is>
          <t>2026-07-27</t>
        </is>
      </c>
      <c r="Z12201" t="inlineStr">
        <is>
          <t>home_use</t>
        </is>
      </c>
      <c r="AA12201" t="inlineStr">
        <is>
          <t>IMP00950</t>
        </is>
      </c>
      <c r="AC12201" s="32" t="n">
        <v>2154191.56</v>
      </c>
      <c r="AD12201" s="32" t="n">
        <v>280044.9</v>
      </c>
      <c r="AE12201" s="35">
        <f>(LEFT(Y12201,4)-Parameters!$B$23)*12+MID(Y12201,6,2)-Parameters!$B$24+1</f>
        <v/>
      </c>
    </row>
    <row r="12202">
      <c r="X12202" t="inlineStr">
        <is>
          <t>L0236784</t>
        </is>
      </c>
      <c r="Y12202" t="inlineStr">
        <is>
          <t>2026-07-27</t>
        </is>
      </c>
      <c r="Z12202" t="inlineStr">
        <is>
          <t>home_use</t>
        </is>
      </c>
      <c r="AA12202" t="inlineStr">
        <is>
          <t>IMP00950</t>
        </is>
      </c>
      <c r="AC12202" s="32" t="n">
        <v>1072594.28</v>
      </c>
      <c r="AD12202" s="32" t="n">
        <v>139437.26</v>
      </c>
      <c r="AE12202" s="35">
        <f>(LEFT(Y12202,4)-Parameters!$B$23)*12+MID(Y12202,6,2)-Parameters!$B$24+1</f>
        <v/>
      </c>
    </row>
    <row r="12203">
      <c r="X12203" t="inlineStr">
        <is>
          <t>L0237011</t>
        </is>
      </c>
      <c r="Y12203" t="inlineStr">
        <is>
          <t>2026-07-28</t>
        </is>
      </c>
      <c r="Z12203" t="inlineStr">
        <is>
          <t>home_use</t>
        </is>
      </c>
      <c r="AA12203" t="inlineStr">
        <is>
          <t>IMP00950</t>
        </is>
      </c>
      <c r="AC12203" s="32" t="n">
        <v>3229312.24</v>
      </c>
      <c r="AD12203" s="32" t="n">
        <v>419810.59</v>
      </c>
      <c r="AE12203" s="35">
        <f>(LEFT(Y12203,4)-Parameters!$B$23)*12+MID(Y12203,6,2)-Parameters!$B$24+1</f>
        <v/>
      </c>
    </row>
    <row r="12204">
      <c r="X12204" t="inlineStr">
        <is>
          <t>L0237012</t>
        </is>
      </c>
      <c r="Y12204" t="inlineStr">
        <is>
          <t>2026-07-28</t>
        </is>
      </c>
      <c r="Z12204" t="inlineStr">
        <is>
          <t>home_use</t>
        </is>
      </c>
      <c r="AA12204" t="inlineStr">
        <is>
          <t>IMP00950</t>
        </is>
      </c>
      <c r="AC12204" s="32" t="n">
        <v>629299.71</v>
      </c>
      <c r="AD12204" s="32" t="n">
        <v>81808.96000000001</v>
      </c>
      <c r="AE12204" s="35">
        <f>(LEFT(Y12204,4)-Parameters!$B$23)*12+MID(Y12204,6,2)-Parameters!$B$24+1</f>
        <v/>
      </c>
    </row>
    <row r="12205">
      <c r="X12205" t="inlineStr">
        <is>
          <t>L0237013</t>
        </is>
      </c>
      <c r="Y12205" t="inlineStr">
        <is>
          <t>2026-07-28</t>
        </is>
      </c>
      <c r="Z12205" t="inlineStr">
        <is>
          <t>home_use</t>
        </is>
      </c>
      <c r="AA12205" t="inlineStr">
        <is>
          <t>IMP00950</t>
        </is>
      </c>
      <c r="AC12205" s="32" t="n">
        <v>1256495.78</v>
      </c>
      <c r="AD12205" s="32" t="n">
        <v>163344.45</v>
      </c>
      <c r="AE12205" s="35">
        <f>(LEFT(Y12205,4)-Parameters!$B$23)*12+MID(Y12205,6,2)-Parameters!$B$24+1</f>
        <v/>
      </c>
    </row>
    <row r="12206">
      <c r="X12206" t="inlineStr">
        <is>
          <t>L0237014</t>
        </is>
      </c>
      <c r="Y12206" t="inlineStr">
        <is>
          <t>2026-07-28</t>
        </is>
      </c>
      <c r="Z12206" t="inlineStr">
        <is>
          <t>home_use</t>
        </is>
      </c>
      <c r="AA12206" t="inlineStr">
        <is>
          <t>IMP00950</t>
        </is>
      </c>
      <c r="AC12206" s="32" t="n">
        <v>1466139.5</v>
      </c>
      <c r="AD12206" s="32" t="n">
        <v>190598.14</v>
      </c>
      <c r="AE12206" s="35">
        <f>(LEFT(Y12206,4)-Parameters!$B$23)*12+MID(Y12206,6,2)-Parameters!$B$24+1</f>
        <v/>
      </c>
    </row>
    <row r="12207">
      <c r="X12207" t="inlineStr">
        <is>
          <t>L0237265</t>
        </is>
      </c>
      <c r="Y12207" t="inlineStr">
        <is>
          <t>2026-08-01</t>
        </is>
      </c>
      <c r="Z12207" t="inlineStr">
        <is>
          <t>home_use</t>
        </is>
      </c>
      <c r="AA12207" t="inlineStr">
        <is>
          <t>IMP00950</t>
        </is>
      </c>
      <c r="AC12207" s="32" t="n">
        <v>431456.82</v>
      </c>
      <c r="AD12207" s="32" t="n">
        <v>50480.45</v>
      </c>
      <c r="AE12207" s="35">
        <f>(LEFT(Y12207,4)-Parameters!$B$23)*12+MID(Y12207,6,2)-Parameters!$B$24+1</f>
        <v/>
      </c>
    </row>
    <row r="12208">
      <c r="X12208" t="inlineStr">
        <is>
          <t>L0237492</t>
        </is>
      </c>
      <c r="Y12208" t="inlineStr">
        <is>
          <t>2026-08-02</t>
        </is>
      </c>
      <c r="Z12208" t="inlineStr">
        <is>
          <t>home_use</t>
        </is>
      </c>
      <c r="AA12208" t="inlineStr">
        <is>
          <t>IMP00950</t>
        </is>
      </c>
      <c r="AC12208" s="32" t="n">
        <v>3725184.15</v>
      </c>
      <c r="AD12208" s="32" t="n">
        <v>484273.94</v>
      </c>
      <c r="AE12208" s="35">
        <f>(LEFT(Y12208,4)-Parameters!$B$23)*12+MID(Y12208,6,2)-Parameters!$B$24+1</f>
        <v/>
      </c>
    </row>
    <row r="12209">
      <c r="X12209" t="inlineStr">
        <is>
          <t>L0237716</t>
        </is>
      </c>
      <c r="Y12209" t="inlineStr">
        <is>
          <t>2026-08-03</t>
        </is>
      </c>
      <c r="Z12209" t="inlineStr">
        <is>
          <t>home_use</t>
        </is>
      </c>
      <c r="AA12209" t="inlineStr">
        <is>
          <t>IMP00950</t>
        </is>
      </c>
      <c r="AC12209" s="32" t="n">
        <v>1082308.71</v>
      </c>
      <c r="AD12209" s="32" t="n">
        <v>140700.13</v>
      </c>
      <c r="AE12209" s="35">
        <f>(LEFT(Y12209,4)-Parameters!$B$23)*12+MID(Y12209,6,2)-Parameters!$B$24+1</f>
        <v/>
      </c>
    </row>
    <row r="12210">
      <c r="X12210" t="inlineStr">
        <is>
          <t>L0238163</t>
        </is>
      </c>
      <c r="Y12210" t="inlineStr">
        <is>
          <t>2026-08-05</t>
        </is>
      </c>
      <c r="Z12210" t="inlineStr">
        <is>
          <t>home_use</t>
        </is>
      </c>
      <c r="AA12210" t="inlineStr">
        <is>
          <t>IMP00950</t>
        </is>
      </c>
      <c r="AC12210" s="32" t="n">
        <v>4190617.24</v>
      </c>
      <c r="AD12210" s="32" t="n">
        <v>544780.24</v>
      </c>
      <c r="AE12210" s="35">
        <f>(LEFT(Y12210,4)-Parameters!$B$23)*12+MID(Y12210,6,2)-Parameters!$B$24+1</f>
        <v/>
      </c>
    </row>
    <row r="12211">
      <c r="X12211" t="inlineStr">
        <is>
          <t>L0238399</t>
        </is>
      </c>
      <c r="Y12211" t="inlineStr">
        <is>
          <t>2026-08-06</t>
        </is>
      </c>
      <c r="Z12211" t="inlineStr">
        <is>
          <t>home_use</t>
        </is>
      </c>
      <c r="AA12211" t="inlineStr">
        <is>
          <t>IMP00950</t>
        </is>
      </c>
      <c r="AC12211" s="32" t="n">
        <v>1200189.3</v>
      </c>
      <c r="AD12211" s="32" t="n">
        <v>156024.61</v>
      </c>
      <c r="AE12211" s="35">
        <f>(LEFT(Y12211,4)-Parameters!$B$23)*12+MID(Y12211,6,2)-Parameters!$B$24+1</f>
        <v/>
      </c>
    </row>
    <row r="12212">
      <c r="X12212" t="inlineStr">
        <is>
          <t>L0238644</t>
        </is>
      </c>
      <c r="Y12212" t="inlineStr">
        <is>
          <t>2026-08-07</t>
        </is>
      </c>
      <c r="Z12212" t="inlineStr">
        <is>
          <t>home_use</t>
        </is>
      </c>
      <c r="AA12212" t="inlineStr">
        <is>
          <t>IMP00950</t>
        </is>
      </c>
      <c r="AC12212" s="32" t="n">
        <v>763384.46</v>
      </c>
      <c r="AD12212" s="32" t="n">
        <v>99239.98</v>
      </c>
      <c r="AE12212" s="35">
        <f>(LEFT(Y12212,4)-Parameters!$B$23)*12+MID(Y12212,6,2)-Parameters!$B$24+1</f>
        <v/>
      </c>
    </row>
    <row r="12213">
      <c r="X12213" t="inlineStr">
        <is>
          <t>L0238645</t>
        </is>
      </c>
      <c r="Y12213" t="inlineStr">
        <is>
          <t>2026-08-07</t>
        </is>
      </c>
      <c r="Z12213" t="inlineStr">
        <is>
          <t>home_use</t>
        </is>
      </c>
      <c r="AA12213" t="inlineStr">
        <is>
          <t>IMP00950</t>
        </is>
      </c>
      <c r="AC12213" s="32" t="n">
        <v>3730861.38</v>
      </c>
      <c r="AD12213" s="32" t="n">
        <v>485011.98</v>
      </c>
      <c r="AE12213" s="35">
        <f>(LEFT(Y12213,4)-Parameters!$B$23)*12+MID(Y12213,6,2)-Parameters!$B$24+1</f>
        <v/>
      </c>
    </row>
    <row r="12214">
      <c r="X12214" t="inlineStr">
        <is>
          <t>L0238907</t>
        </is>
      </c>
      <c r="Y12214" t="inlineStr">
        <is>
          <t>2026-08-08</t>
        </is>
      </c>
      <c r="Z12214" t="inlineStr">
        <is>
          <t>home_use</t>
        </is>
      </c>
      <c r="AA12214" t="inlineStr">
        <is>
          <t>IMP00950</t>
        </is>
      </c>
      <c r="AC12214" s="32" t="n">
        <v>113352.77</v>
      </c>
      <c r="AD12214" s="32" t="n">
        <v>14169.1</v>
      </c>
      <c r="AE12214" s="35">
        <f>(LEFT(Y12214,4)-Parameters!$B$23)*12+MID(Y12214,6,2)-Parameters!$B$24+1</f>
        <v/>
      </c>
    </row>
    <row r="12215">
      <c r="X12215" t="inlineStr">
        <is>
          <t>L0238908</t>
        </is>
      </c>
      <c r="Y12215" t="inlineStr">
        <is>
          <t>2026-08-08</t>
        </is>
      </c>
      <c r="Z12215" t="inlineStr">
        <is>
          <t>home_use</t>
        </is>
      </c>
      <c r="AA12215" t="inlineStr">
        <is>
          <t>IMP00950</t>
        </is>
      </c>
      <c r="AC12215" s="32" t="n">
        <v>2948089.4</v>
      </c>
      <c r="AD12215" s="32" t="n">
        <v>383251.62</v>
      </c>
      <c r="AE12215" s="35">
        <f>(LEFT(Y12215,4)-Parameters!$B$23)*12+MID(Y12215,6,2)-Parameters!$B$24+1</f>
        <v/>
      </c>
    </row>
    <row r="12216">
      <c r="X12216" t="inlineStr">
        <is>
          <t>L0239134</t>
        </is>
      </c>
      <c r="Y12216" t="inlineStr">
        <is>
          <t>2026-08-09</t>
        </is>
      </c>
      <c r="Z12216" t="inlineStr">
        <is>
          <t>home_use</t>
        </is>
      </c>
      <c r="AA12216" t="inlineStr">
        <is>
          <t>IMP00950</t>
        </is>
      </c>
      <c r="AC12216" s="32" t="n">
        <v>846982.96</v>
      </c>
      <c r="AD12216" s="32" t="n">
        <v>105872.87</v>
      </c>
      <c r="AE12216" s="35">
        <f>(LEFT(Y12216,4)-Parameters!$B$23)*12+MID(Y12216,6,2)-Parameters!$B$24+1</f>
        <v/>
      </c>
    </row>
    <row r="12217">
      <c r="X12217" t="inlineStr">
        <is>
          <t>L0239135</t>
        </is>
      </c>
      <c r="Y12217" t="inlineStr">
        <is>
          <t>2026-08-09</t>
        </is>
      </c>
      <c r="Z12217" t="inlineStr">
        <is>
          <t>home_use</t>
        </is>
      </c>
      <c r="AA12217" t="inlineStr">
        <is>
          <t>IMP00950</t>
        </is>
      </c>
      <c r="AC12217" s="32" t="n">
        <v>1613141.86</v>
      </c>
      <c r="AD12217" s="32" t="n">
        <v>201642.73</v>
      </c>
      <c r="AE12217" s="35">
        <f>(LEFT(Y12217,4)-Parameters!$B$23)*12+MID(Y12217,6,2)-Parameters!$B$24+1</f>
        <v/>
      </c>
    </row>
    <row r="12218">
      <c r="X12218" t="inlineStr">
        <is>
          <t>L0239136</t>
        </is>
      </c>
      <c r="Y12218" t="inlineStr">
        <is>
          <t>2026-08-09</t>
        </is>
      </c>
      <c r="Z12218" t="inlineStr">
        <is>
          <t>home_use</t>
        </is>
      </c>
      <c r="AA12218" t="inlineStr">
        <is>
          <t>IMP00950</t>
        </is>
      </c>
      <c r="AC12218" s="32" t="n">
        <v>4390483.78</v>
      </c>
      <c r="AD12218" s="32" t="n">
        <v>570762.89</v>
      </c>
      <c r="AE12218" s="35">
        <f>(LEFT(Y12218,4)-Parameters!$B$23)*12+MID(Y12218,6,2)-Parameters!$B$24+1</f>
        <v/>
      </c>
    </row>
    <row r="12219">
      <c r="X12219" t="inlineStr">
        <is>
          <t>L0239137</t>
        </is>
      </c>
      <c r="Y12219" t="inlineStr">
        <is>
          <t>2026-08-09</t>
        </is>
      </c>
      <c r="Z12219" t="inlineStr">
        <is>
          <t>home_use</t>
        </is>
      </c>
      <c r="AA12219" t="inlineStr">
        <is>
          <t>IMP00950</t>
        </is>
      </c>
      <c r="AC12219" s="32" t="n">
        <v>1121180.7</v>
      </c>
      <c r="AD12219" s="32" t="n">
        <v>145753.49</v>
      </c>
      <c r="AE12219" s="35">
        <f>(LEFT(Y12219,4)-Parameters!$B$23)*12+MID(Y12219,6,2)-Parameters!$B$24+1</f>
        <v/>
      </c>
    </row>
    <row r="12220">
      <c r="X12220" t="inlineStr">
        <is>
          <t>L0239366</t>
        </is>
      </c>
      <c r="Y12220" t="inlineStr">
        <is>
          <t>2026-08-10</t>
        </is>
      </c>
      <c r="Z12220" t="inlineStr">
        <is>
          <t>home_use</t>
        </is>
      </c>
      <c r="AA12220" t="inlineStr">
        <is>
          <t>IMP00950</t>
        </is>
      </c>
      <c r="AC12220" s="32" t="n">
        <v>412268.33</v>
      </c>
      <c r="AD12220" s="32" t="n">
        <v>53594.88</v>
      </c>
      <c r="AE12220" s="35">
        <f>(LEFT(Y12220,4)-Parameters!$B$23)*12+MID(Y12220,6,2)-Parameters!$B$24+1</f>
        <v/>
      </c>
    </row>
    <row r="12221">
      <c r="X12221" t="inlineStr">
        <is>
          <t>L0239589</t>
        </is>
      </c>
      <c r="Y12221" t="inlineStr">
        <is>
          <t>2026-08-11</t>
        </is>
      </c>
      <c r="Z12221" t="inlineStr">
        <is>
          <t>home_use</t>
        </is>
      </c>
      <c r="AA12221" t="inlineStr">
        <is>
          <t>IMP00950</t>
        </is>
      </c>
      <c r="AC12221" s="32" t="n">
        <v>499864.19</v>
      </c>
      <c r="AD12221" s="32" t="n">
        <v>62483.02</v>
      </c>
      <c r="AE12221" s="35">
        <f>(LEFT(Y12221,4)-Parameters!$B$23)*12+MID(Y12221,6,2)-Parameters!$B$24+1</f>
        <v/>
      </c>
    </row>
    <row r="12222">
      <c r="X12222" t="inlineStr">
        <is>
          <t>L0239816</t>
        </is>
      </c>
      <c r="Y12222" t="inlineStr">
        <is>
          <t>2026-08-12</t>
        </is>
      </c>
      <c r="Z12222" t="inlineStr">
        <is>
          <t>home_use</t>
        </is>
      </c>
      <c r="AA12222" t="inlineStr">
        <is>
          <t>IMP00950</t>
        </is>
      </c>
      <c r="AC12222" s="32" t="n">
        <v>167928.3</v>
      </c>
      <c r="AD12222" s="32" t="n">
        <v>21830.68</v>
      </c>
      <c r="AE12222" s="35">
        <f>(LEFT(Y12222,4)-Parameters!$B$23)*12+MID(Y12222,6,2)-Parameters!$B$24+1</f>
        <v/>
      </c>
    </row>
    <row r="12223">
      <c r="X12223" t="inlineStr">
        <is>
          <t>L0239817</t>
        </is>
      </c>
      <c r="Y12223" t="inlineStr">
        <is>
          <t>2026-08-12</t>
        </is>
      </c>
      <c r="Z12223" t="inlineStr">
        <is>
          <t>home_use</t>
        </is>
      </c>
      <c r="AA12223" t="inlineStr">
        <is>
          <t>IMP00950</t>
        </is>
      </c>
      <c r="AC12223" s="32" t="n">
        <v>732572.16</v>
      </c>
      <c r="AD12223" s="32" t="n">
        <v>85710.94</v>
      </c>
      <c r="AE12223" s="35">
        <f>(LEFT(Y12223,4)-Parameters!$B$23)*12+MID(Y12223,6,2)-Parameters!$B$24+1</f>
        <v/>
      </c>
    </row>
    <row r="12224">
      <c r="X12224" t="inlineStr">
        <is>
          <t>L0239818</t>
        </is>
      </c>
      <c r="Y12224" t="inlineStr">
        <is>
          <t>2026-08-12</t>
        </is>
      </c>
      <c r="Z12224" t="inlineStr">
        <is>
          <t>home_use</t>
        </is>
      </c>
      <c r="AA12224" t="inlineStr">
        <is>
          <t>IMP00950</t>
        </is>
      </c>
      <c r="AC12224" s="32" t="n">
        <v>996171.6</v>
      </c>
      <c r="AD12224" s="32" t="n">
        <v>116552.08</v>
      </c>
      <c r="AE12224" s="35">
        <f>(LEFT(Y12224,4)-Parameters!$B$23)*12+MID(Y12224,6,2)-Parameters!$B$24+1</f>
        <v/>
      </c>
    </row>
    <row r="12225">
      <c r="X12225" t="inlineStr">
        <is>
          <t>L0240063</t>
        </is>
      </c>
      <c r="Y12225" t="inlineStr">
        <is>
          <t>2026-08-13</t>
        </is>
      </c>
      <c r="Z12225" t="inlineStr">
        <is>
          <t>home_use</t>
        </is>
      </c>
      <c r="AA12225" t="inlineStr">
        <is>
          <t>IMP00950</t>
        </is>
      </c>
      <c r="AC12225" s="32" t="n">
        <v>722306.24</v>
      </c>
      <c r="AD12225" s="32" t="n">
        <v>93899.81</v>
      </c>
      <c r="AE12225" s="35">
        <f>(LEFT(Y12225,4)-Parameters!$B$23)*12+MID(Y12225,6,2)-Parameters!$B$24+1</f>
        <v/>
      </c>
    </row>
    <row r="12226">
      <c r="X12226" t="inlineStr">
        <is>
          <t>L0240321</t>
        </is>
      </c>
      <c r="Y12226" t="inlineStr">
        <is>
          <t>2026-08-14</t>
        </is>
      </c>
      <c r="Z12226" t="inlineStr">
        <is>
          <t>home_use</t>
        </is>
      </c>
      <c r="AA12226" t="inlineStr">
        <is>
          <t>IMP00950</t>
        </is>
      </c>
      <c r="AC12226" s="32" t="n">
        <v>376218.52</v>
      </c>
      <c r="AD12226" s="32" t="n">
        <v>48908.41</v>
      </c>
      <c r="AE12226" s="35">
        <f>(LEFT(Y12226,4)-Parameters!$B$23)*12+MID(Y12226,6,2)-Parameters!$B$24+1</f>
        <v/>
      </c>
    </row>
    <row r="12227">
      <c r="X12227" t="inlineStr">
        <is>
          <t>L0240322</t>
        </is>
      </c>
      <c r="Y12227" t="inlineStr">
        <is>
          <t>2026-08-14</t>
        </is>
      </c>
      <c r="Z12227" t="inlineStr">
        <is>
          <t>home_use</t>
        </is>
      </c>
      <c r="AA12227" t="inlineStr">
        <is>
          <t>IMP00950</t>
        </is>
      </c>
      <c r="AC12227" s="32" t="n">
        <v>725239.75</v>
      </c>
      <c r="AD12227" s="32" t="n">
        <v>84853.05</v>
      </c>
      <c r="AE12227" s="35">
        <f>(LEFT(Y12227,4)-Parameters!$B$23)*12+MID(Y12227,6,2)-Parameters!$B$24+1</f>
        <v/>
      </c>
    </row>
    <row r="12228">
      <c r="X12228" t="inlineStr">
        <is>
          <t>L0240323</t>
        </is>
      </c>
      <c r="Y12228" t="inlineStr">
        <is>
          <t>2026-08-14</t>
        </is>
      </c>
      <c r="Z12228" t="inlineStr">
        <is>
          <t>home_use</t>
        </is>
      </c>
      <c r="AA12228" t="inlineStr">
        <is>
          <t>IMP00950</t>
        </is>
      </c>
      <c r="AC12228" s="32" t="n">
        <v>343797.64</v>
      </c>
      <c r="AD12228" s="32" t="n">
        <v>40224.32</v>
      </c>
      <c r="AE12228" s="35">
        <f>(LEFT(Y12228,4)-Parameters!$B$23)*12+MID(Y12228,6,2)-Parameters!$B$24+1</f>
        <v/>
      </c>
    </row>
    <row r="12229">
      <c r="X12229" t="inlineStr">
        <is>
          <t>L0240325</t>
        </is>
      </c>
      <c r="Y12229" t="inlineStr">
        <is>
          <t>2026-08-14</t>
        </is>
      </c>
      <c r="Z12229" t="inlineStr">
        <is>
          <t>home_use</t>
        </is>
      </c>
      <c r="AA12229" t="inlineStr">
        <is>
          <t>IMP00950</t>
        </is>
      </c>
      <c r="AC12229" s="32" t="n">
        <v>4906687.13</v>
      </c>
      <c r="AD12229" s="32" t="n">
        <v>637869.33</v>
      </c>
      <c r="AE12229" s="35">
        <f>(LEFT(Y12229,4)-Parameters!$B$23)*12+MID(Y12229,6,2)-Parameters!$B$24+1</f>
        <v/>
      </c>
    </row>
    <row r="12230">
      <c r="X12230" t="inlineStr">
        <is>
          <t>L0240570</t>
        </is>
      </c>
      <c r="Y12230" t="inlineStr">
        <is>
          <t>2026-08-15</t>
        </is>
      </c>
      <c r="Z12230" t="inlineStr">
        <is>
          <t>home_use</t>
        </is>
      </c>
      <c r="AA12230" t="inlineStr">
        <is>
          <t>IMP00950</t>
        </is>
      </c>
      <c r="AC12230" s="32" t="n">
        <v>409260.73</v>
      </c>
      <c r="AD12230" s="32" t="n">
        <v>53203.89</v>
      </c>
      <c r="AE12230" s="35">
        <f>(LEFT(Y12230,4)-Parameters!$B$23)*12+MID(Y12230,6,2)-Parameters!$B$24+1</f>
        <v/>
      </c>
    </row>
    <row r="12231">
      <c r="X12231" t="inlineStr">
        <is>
          <t>L0240571</t>
        </is>
      </c>
      <c r="Y12231" t="inlineStr">
        <is>
          <t>2026-08-15</t>
        </is>
      </c>
      <c r="Z12231" t="inlineStr">
        <is>
          <t>home_use</t>
        </is>
      </c>
      <c r="AA12231" t="inlineStr">
        <is>
          <t>IMP00950</t>
        </is>
      </c>
      <c r="AC12231" s="32" t="n">
        <v>671173.14</v>
      </c>
      <c r="AD12231" s="32" t="n">
        <v>78527.25999999999</v>
      </c>
      <c r="AE12231" s="35">
        <f>(LEFT(Y12231,4)-Parameters!$B$23)*12+MID(Y12231,6,2)-Parameters!$B$24+1</f>
        <v/>
      </c>
    </row>
    <row r="12232">
      <c r="X12232" t="inlineStr">
        <is>
          <t>L0240780</t>
        </is>
      </c>
      <c r="Y12232" t="inlineStr">
        <is>
          <t>2026-08-16</t>
        </is>
      </c>
      <c r="Z12232" t="inlineStr">
        <is>
          <t>home_use</t>
        </is>
      </c>
      <c r="AA12232" t="inlineStr">
        <is>
          <t>IMP00950</t>
        </is>
      </c>
      <c r="AC12232" s="32" t="n">
        <v>469792.39</v>
      </c>
      <c r="AD12232" s="32" t="n">
        <v>54965.71</v>
      </c>
      <c r="AE12232" s="35">
        <f>(LEFT(Y12232,4)-Parameters!$B$23)*12+MID(Y12232,6,2)-Parameters!$B$24+1</f>
        <v/>
      </c>
    </row>
    <row r="12233">
      <c r="X12233" t="inlineStr">
        <is>
          <t>L0240979</t>
        </is>
      </c>
      <c r="Y12233" t="inlineStr">
        <is>
          <t>2026-08-17</t>
        </is>
      </c>
      <c r="Z12233" t="inlineStr">
        <is>
          <t>home_use</t>
        </is>
      </c>
      <c r="AA12233" t="inlineStr">
        <is>
          <t>IMP00950</t>
        </is>
      </c>
      <c r="AC12233" s="32" t="n">
        <v>5334395.36</v>
      </c>
      <c r="AD12233" s="32" t="n">
        <v>693471.4</v>
      </c>
      <c r="AE12233" s="35">
        <f>(LEFT(Y12233,4)-Parameters!$B$23)*12+MID(Y12233,6,2)-Parameters!$B$24+1</f>
        <v/>
      </c>
    </row>
    <row r="12234">
      <c r="X12234" t="inlineStr">
        <is>
          <t>L0240980</t>
        </is>
      </c>
      <c r="Y12234" t="inlineStr">
        <is>
          <t>2026-08-17</t>
        </is>
      </c>
      <c r="Z12234" t="inlineStr">
        <is>
          <t>home_use</t>
        </is>
      </c>
      <c r="AA12234" t="inlineStr">
        <is>
          <t>IMP00950</t>
        </is>
      </c>
      <c r="AC12234" s="32" t="n">
        <v>976537.76</v>
      </c>
      <c r="AD12234" s="32" t="n">
        <v>126949.91</v>
      </c>
      <c r="AE12234" s="35">
        <f>(LEFT(Y12234,4)-Parameters!$B$23)*12+MID(Y12234,6,2)-Parameters!$B$24+1</f>
        <v/>
      </c>
    </row>
    <row r="12235">
      <c r="X12235" t="inlineStr">
        <is>
          <t>L0240981</t>
        </is>
      </c>
      <c r="Y12235" t="inlineStr">
        <is>
          <t>2026-08-17</t>
        </is>
      </c>
      <c r="Z12235" t="inlineStr">
        <is>
          <t>home_use</t>
        </is>
      </c>
      <c r="AA12235" t="inlineStr">
        <is>
          <t>IMP00950</t>
        </is>
      </c>
      <c r="AC12235" s="32" t="n">
        <v>1372401.17</v>
      </c>
      <c r="AD12235" s="32" t="n">
        <v>178412.15</v>
      </c>
      <c r="AE12235" s="35">
        <f>(LEFT(Y12235,4)-Parameters!$B$23)*12+MID(Y12235,6,2)-Parameters!$B$24+1</f>
        <v/>
      </c>
    </row>
    <row r="12236">
      <c r="X12236" t="inlineStr">
        <is>
          <t>L0240982</t>
        </is>
      </c>
      <c r="Y12236" t="inlineStr">
        <is>
          <t>2026-08-17</t>
        </is>
      </c>
      <c r="Z12236" t="inlineStr">
        <is>
          <t>home_use</t>
        </is>
      </c>
      <c r="AA12236" t="inlineStr">
        <is>
          <t>IMP00950</t>
        </is>
      </c>
      <c r="AC12236" s="32" t="n">
        <v>3671265.14</v>
      </c>
      <c r="AD12236" s="32" t="n">
        <v>477264.47</v>
      </c>
      <c r="AE12236" s="35">
        <f>(LEFT(Y12236,4)-Parameters!$B$23)*12+MID(Y12236,6,2)-Parameters!$B$24+1</f>
        <v/>
      </c>
    </row>
    <row r="12237">
      <c r="X12237" t="inlineStr">
        <is>
          <t>L0240983</t>
        </is>
      </c>
      <c r="Y12237" t="inlineStr">
        <is>
          <t>2026-08-17</t>
        </is>
      </c>
      <c r="Z12237" t="inlineStr">
        <is>
          <t>home_use</t>
        </is>
      </c>
      <c r="AA12237" t="inlineStr">
        <is>
          <t>IMP00950</t>
        </is>
      </c>
      <c r="AC12237" s="32" t="n">
        <v>352066.45</v>
      </c>
      <c r="AD12237" s="32" t="n">
        <v>41191.77</v>
      </c>
      <c r="AE12237" s="35">
        <f>(LEFT(Y12237,4)-Parameters!$B$23)*12+MID(Y12237,6,2)-Parameters!$B$24+1</f>
        <v/>
      </c>
    </row>
    <row r="12238">
      <c r="X12238" t="inlineStr">
        <is>
          <t>L0240984</t>
        </is>
      </c>
      <c r="Y12238" t="inlineStr">
        <is>
          <t>2026-08-17</t>
        </is>
      </c>
      <c r="Z12238" t="inlineStr">
        <is>
          <t>home_use</t>
        </is>
      </c>
      <c r="AA12238" t="inlineStr">
        <is>
          <t>IMP00950</t>
        </is>
      </c>
      <c r="AC12238" s="32" t="n">
        <v>2989601.54</v>
      </c>
      <c r="AD12238" s="32" t="n">
        <v>388648.2</v>
      </c>
      <c r="AE12238" s="35">
        <f>(LEFT(Y12238,4)-Parameters!$B$23)*12+MID(Y12238,6,2)-Parameters!$B$24+1</f>
        <v/>
      </c>
    </row>
    <row r="12239">
      <c r="X12239" t="inlineStr">
        <is>
          <t>L0240985</t>
        </is>
      </c>
      <c r="Y12239" t="inlineStr">
        <is>
          <t>2026-08-17</t>
        </is>
      </c>
      <c r="Z12239" t="inlineStr">
        <is>
          <t>home_use</t>
        </is>
      </c>
      <c r="AA12239" t="inlineStr">
        <is>
          <t>IMP00950</t>
        </is>
      </c>
      <c r="AC12239" s="32" t="n">
        <v>1045136.21</v>
      </c>
      <c r="AD12239" s="32" t="n">
        <v>135867.71</v>
      </c>
      <c r="AE12239" s="35">
        <f>(LEFT(Y12239,4)-Parameters!$B$23)*12+MID(Y12239,6,2)-Parameters!$B$24+1</f>
        <v/>
      </c>
    </row>
    <row r="12240">
      <c r="X12240" t="inlineStr">
        <is>
          <t>L0240986</t>
        </is>
      </c>
      <c r="Y12240" t="inlineStr">
        <is>
          <t>2026-08-17</t>
        </is>
      </c>
      <c r="Z12240" t="inlineStr">
        <is>
          <t>home_use</t>
        </is>
      </c>
      <c r="AA12240" t="inlineStr">
        <is>
          <t>IMP00950</t>
        </is>
      </c>
      <c r="AC12240" s="32" t="n">
        <v>1591695.96</v>
      </c>
      <c r="AD12240" s="32" t="n">
        <v>194186.91</v>
      </c>
      <c r="AE12240" s="35">
        <f>(LEFT(Y12240,4)-Parameters!$B$23)*12+MID(Y12240,6,2)-Parameters!$B$24+1</f>
        <v/>
      </c>
    </row>
    <row r="12241">
      <c r="X12241" t="inlineStr">
        <is>
          <t>L0241244</t>
        </is>
      </c>
      <c r="Y12241" t="inlineStr">
        <is>
          <t>2026-08-18</t>
        </is>
      </c>
      <c r="Z12241" t="inlineStr">
        <is>
          <t>home_use</t>
        </is>
      </c>
      <c r="AA12241" t="inlineStr">
        <is>
          <t>IMP00950</t>
        </is>
      </c>
      <c r="AC12241" s="32" t="n">
        <v>1293698.46</v>
      </c>
      <c r="AD12241" s="32" t="n">
        <v>168180.8</v>
      </c>
      <c r="AE12241" s="35">
        <f>(LEFT(Y12241,4)-Parameters!$B$23)*12+MID(Y12241,6,2)-Parameters!$B$24+1</f>
        <v/>
      </c>
    </row>
    <row r="12242">
      <c r="X12242" t="inlineStr">
        <is>
          <t>L0241245</t>
        </is>
      </c>
      <c r="Y12242" t="inlineStr">
        <is>
          <t>2026-08-18</t>
        </is>
      </c>
      <c r="Z12242" t="inlineStr">
        <is>
          <t>home_use</t>
        </is>
      </c>
      <c r="AA12242" t="inlineStr">
        <is>
          <t>IMP00950</t>
        </is>
      </c>
      <c r="AC12242" s="32" t="n">
        <v>2191547.9</v>
      </c>
      <c r="AD12242" s="32" t="n">
        <v>284901.23</v>
      </c>
      <c r="AE12242" s="35">
        <f>(LEFT(Y12242,4)-Parameters!$B$23)*12+MID(Y12242,6,2)-Parameters!$B$24+1</f>
        <v/>
      </c>
    </row>
    <row r="12243">
      <c r="X12243" t="inlineStr">
        <is>
          <t>L0241246</t>
        </is>
      </c>
      <c r="Y12243" t="inlineStr">
        <is>
          <t>2026-08-18</t>
        </is>
      </c>
      <c r="Z12243" t="inlineStr">
        <is>
          <t>home_use</t>
        </is>
      </c>
      <c r="AA12243" t="inlineStr">
        <is>
          <t>IMP00950</t>
        </is>
      </c>
      <c r="AC12243" s="32" t="n">
        <v>9495266.76</v>
      </c>
      <c r="AD12243" s="32" t="n">
        <v>1234384.68</v>
      </c>
      <c r="AE12243" s="35">
        <f>(LEFT(Y12243,4)-Parameters!$B$23)*12+MID(Y12243,6,2)-Parameters!$B$24+1</f>
        <v/>
      </c>
    </row>
    <row r="12244">
      <c r="X12244" t="inlineStr">
        <is>
          <t>L0241247</t>
        </is>
      </c>
      <c r="Y12244" t="inlineStr">
        <is>
          <t>2026-08-18</t>
        </is>
      </c>
      <c r="Z12244" t="inlineStr">
        <is>
          <t>home_use</t>
        </is>
      </c>
      <c r="AA12244" t="inlineStr">
        <is>
          <t>IMP00950</t>
        </is>
      </c>
      <c r="AC12244" s="32" t="n">
        <v>2285421.53</v>
      </c>
      <c r="AD12244" s="32" t="n">
        <v>297104.8</v>
      </c>
      <c r="AE12244" s="35">
        <f>(LEFT(Y12244,4)-Parameters!$B$23)*12+MID(Y12244,6,2)-Parameters!$B$24+1</f>
        <v/>
      </c>
    </row>
    <row r="12245">
      <c r="X12245" t="inlineStr">
        <is>
          <t>L0241768</t>
        </is>
      </c>
      <c r="Y12245" t="inlineStr">
        <is>
          <t>2026-08-20</t>
        </is>
      </c>
      <c r="Z12245" t="inlineStr">
        <is>
          <t>home_use</t>
        </is>
      </c>
      <c r="AA12245" t="inlineStr">
        <is>
          <t>IMP00950</t>
        </is>
      </c>
      <c r="AC12245" s="32" t="n">
        <v>3611936.54</v>
      </c>
      <c r="AD12245" s="32" t="n">
        <v>469551.75</v>
      </c>
      <c r="AE12245" s="35">
        <f>(LEFT(Y12245,4)-Parameters!$B$23)*12+MID(Y12245,6,2)-Parameters!$B$24+1</f>
        <v/>
      </c>
    </row>
    <row r="12246">
      <c r="X12246" t="inlineStr">
        <is>
          <t>L0241769</t>
        </is>
      </c>
      <c r="Y12246" t="inlineStr">
        <is>
          <t>2026-08-20</t>
        </is>
      </c>
      <c r="Z12246" t="inlineStr">
        <is>
          <t>home_use</t>
        </is>
      </c>
      <c r="AA12246" t="inlineStr">
        <is>
          <t>IMP00950</t>
        </is>
      </c>
      <c r="AC12246" s="32" t="n">
        <v>3994692.01</v>
      </c>
      <c r="AD12246" s="32" t="n">
        <v>519309.96</v>
      </c>
      <c r="AE12246" s="35">
        <f>(LEFT(Y12246,4)-Parameters!$B$23)*12+MID(Y12246,6,2)-Parameters!$B$24+1</f>
        <v/>
      </c>
    </row>
    <row r="12247">
      <c r="X12247" t="inlineStr">
        <is>
          <t>L0241770</t>
        </is>
      </c>
      <c r="Y12247" t="inlineStr">
        <is>
          <t>2026-08-20</t>
        </is>
      </c>
      <c r="Z12247" t="inlineStr">
        <is>
          <t>home_use</t>
        </is>
      </c>
      <c r="AA12247" t="inlineStr">
        <is>
          <t>IMP00950</t>
        </is>
      </c>
      <c r="AC12247" s="32" t="n">
        <v>2033154.5</v>
      </c>
      <c r="AD12247" s="32" t="n">
        <v>237879.08</v>
      </c>
      <c r="AE12247" s="35">
        <f>(LEFT(Y12247,4)-Parameters!$B$23)*12+MID(Y12247,6,2)-Parameters!$B$24+1</f>
        <v/>
      </c>
    </row>
    <row r="12248">
      <c r="X12248" t="inlineStr">
        <is>
          <t>L0241771</t>
        </is>
      </c>
      <c r="Y12248" t="inlineStr">
        <is>
          <t>2026-08-20</t>
        </is>
      </c>
      <c r="Z12248" t="inlineStr">
        <is>
          <t>warehouse_out</t>
        </is>
      </c>
      <c r="AA12248" t="inlineStr">
        <is>
          <t>IMP00950</t>
        </is>
      </c>
      <c r="AC12248" s="32" t="n">
        <v>2088869.98</v>
      </c>
      <c r="AD12248" s="32" t="n">
        <v>271553.1</v>
      </c>
      <c r="AE12248" s="35">
        <f>(LEFT(Y12248,4)-Parameters!$B$23)*12+MID(Y12248,6,2)-Parameters!$B$24+1</f>
        <v/>
      </c>
    </row>
    <row r="12249">
      <c r="X12249" t="inlineStr">
        <is>
          <t>L0241772</t>
        </is>
      </c>
      <c r="Y12249" t="inlineStr">
        <is>
          <t>2026-08-20</t>
        </is>
      </c>
      <c r="Z12249" t="inlineStr">
        <is>
          <t>home_use</t>
        </is>
      </c>
      <c r="AA12249" t="inlineStr">
        <is>
          <t>IMP00950</t>
        </is>
      </c>
      <c r="AC12249" s="32" t="n">
        <v>701013.1800000001</v>
      </c>
      <c r="AD12249" s="32" t="n">
        <v>82018.53999999999</v>
      </c>
      <c r="AE12249" s="35">
        <f>(LEFT(Y12249,4)-Parameters!$B$23)*12+MID(Y12249,6,2)-Parameters!$B$24+1</f>
        <v/>
      </c>
    </row>
    <row r="12250">
      <c r="X12250" t="inlineStr">
        <is>
          <t>L0242025</t>
        </is>
      </c>
      <c r="Y12250" t="inlineStr">
        <is>
          <t>2026-08-21</t>
        </is>
      </c>
      <c r="Z12250" t="inlineStr">
        <is>
          <t>home_use</t>
        </is>
      </c>
      <c r="AA12250" t="inlineStr">
        <is>
          <t>IMP00950</t>
        </is>
      </c>
      <c r="AC12250" s="32" t="n">
        <v>418220.51</v>
      </c>
      <c r="AD12250" s="32" t="n">
        <v>52277.56</v>
      </c>
      <c r="AE12250" s="35">
        <f>(LEFT(Y12250,4)-Parameters!$B$23)*12+MID(Y12250,6,2)-Parameters!$B$24+1</f>
        <v/>
      </c>
    </row>
    <row r="12251">
      <c r="X12251" t="inlineStr">
        <is>
          <t>L0242026</t>
        </is>
      </c>
      <c r="Y12251" t="inlineStr">
        <is>
          <t>2026-08-21</t>
        </is>
      </c>
      <c r="Z12251" t="inlineStr">
        <is>
          <t>home_use</t>
        </is>
      </c>
      <c r="AA12251" t="inlineStr">
        <is>
          <t>IMP00950</t>
        </is>
      </c>
      <c r="AC12251" s="32" t="n">
        <v>749735.67</v>
      </c>
      <c r="AD12251" s="32" t="n">
        <v>87719.07000000001</v>
      </c>
      <c r="AE12251" s="35">
        <f>(LEFT(Y12251,4)-Parameters!$B$23)*12+MID(Y12251,6,2)-Parameters!$B$24+1</f>
        <v/>
      </c>
    </row>
    <row r="12252">
      <c r="X12252" t="inlineStr">
        <is>
          <t>L0242265</t>
        </is>
      </c>
      <c r="Y12252" t="inlineStr">
        <is>
          <t>2026-08-22</t>
        </is>
      </c>
      <c r="Z12252" t="inlineStr">
        <is>
          <t>home_use</t>
        </is>
      </c>
      <c r="AA12252" t="inlineStr">
        <is>
          <t>IMP00950</t>
        </is>
      </c>
      <c r="AC12252" s="32" t="n">
        <v>1498253.6</v>
      </c>
      <c r="AD12252" s="32" t="n">
        <v>194772.97</v>
      </c>
      <c r="AE12252" s="35">
        <f>(LEFT(Y12252,4)-Parameters!$B$23)*12+MID(Y12252,6,2)-Parameters!$B$24+1</f>
        <v/>
      </c>
    </row>
    <row r="12253">
      <c r="X12253" t="inlineStr">
        <is>
          <t>L0242505</t>
        </is>
      </c>
      <c r="Y12253" t="inlineStr">
        <is>
          <t>2026-08-23</t>
        </is>
      </c>
      <c r="Z12253" t="inlineStr">
        <is>
          <t>home_use</t>
        </is>
      </c>
      <c r="AA12253" t="inlineStr">
        <is>
          <t>IMP00950</t>
        </is>
      </c>
      <c r="AC12253" s="32" t="n">
        <v>188063.9</v>
      </c>
      <c r="AD12253" s="32" t="n">
        <v>22003.48</v>
      </c>
      <c r="AE12253" s="35">
        <f>(LEFT(Y12253,4)-Parameters!$B$23)*12+MID(Y12253,6,2)-Parameters!$B$24+1</f>
        <v/>
      </c>
    </row>
    <row r="12254">
      <c r="X12254" t="inlineStr">
        <is>
          <t>L0242746</t>
        </is>
      </c>
      <c r="Y12254" t="inlineStr">
        <is>
          <t>2026-08-24</t>
        </is>
      </c>
      <c r="Z12254" t="inlineStr">
        <is>
          <t>home_use</t>
        </is>
      </c>
      <c r="AA12254" t="inlineStr">
        <is>
          <t>IMP00950</t>
        </is>
      </c>
      <c r="AC12254" s="32" t="n">
        <v>215551.76</v>
      </c>
      <c r="AD12254" s="32" t="n">
        <v>26943.97</v>
      </c>
      <c r="AE12254" s="35">
        <f>(LEFT(Y12254,4)-Parameters!$B$23)*12+MID(Y12254,6,2)-Parameters!$B$24+1</f>
        <v/>
      </c>
    </row>
    <row r="12255">
      <c r="X12255" t="inlineStr">
        <is>
          <t>L0242747</t>
        </is>
      </c>
      <c r="Y12255" t="inlineStr">
        <is>
          <t>2026-08-24</t>
        </is>
      </c>
      <c r="Z12255" t="inlineStr">
        <is>
          <t>home_use</t>
        </is>
      </c>
      <c r="AA12255" t="inlineStr">
        <is>
          <t>IMP00950</t>
        </is>
      </c>
      <c r="AC12255" s="32" t="n">
        <v>1846436.22</v>
      </c>
      <c r="AD12255" s="32" t="n">
        <v>240036.71</v>
      </c>
      <c r="AE12255" s="35">
        <f>(LEFT(Y12255,4)-Parameters!$B$23)*12+MID(Y12255,6,2)-Parameters!$B$24+1</f>
        <v/>
      </c>
    </row>
    <row r="12256">
      <c r="X12256" t="inlineStr">
        <is>
          <t>L0242748</t>
        </is>
      </c>
      <c r="Y12256" t="inlineStr">
        <is>
          <t>2026-08-24</t>
        </is>
      </c>
      <c r="Z12256" t="inlineStr">
        <is>
          <t>home_use</t>
        </is>
      </c>
      <c r="AA12256" t="inlineStr">
        <is>
          <t>IMP00950</t>
        </is>
      </c>
      <c r="AC12256" s="32" t="n">
        <v>2248945.55</v>
      </c>
      <c r="AD12256" s="32" t="n">
        <v>292362.92</v>
      </c>
      <c r="AE12256" s="35">
        <f>(LEFT(Y12256,4)-Parameters!$B$23)*12+MID(Y12256,6,2)-Parameters!$B$24+1</f>
        <v/>
      </c>
    </row>
    <row r="12257">
      <c r="X12257" t="inlineStr">
        <is>
          <t>L0242966</t>
        </is>
      </c>
      <c r="Y12257" t="inlineStr">
        <is>
          <t>2026-08-25</t>
        </is>
      </c>
      <c r="Z12257" t="inlineStr">
        <is>
          <t>home_use</t>
        </is>
      </c>
      <c r="AA12257" t="inlineStr">
        <is>
          <t>IMP00950</t>
        </is>
      </c>
      <c r="AC12257" s="32" t="n">
        <v>1040107.53</v>
      </c>
      <c r="AD12257" s="32" t="n">
        <v>135213.98</v>
      </c>
      <c r="AE12257" s="35">
        <f>(LEFT(Y12257,4)-Parameters!$B$23)*12+MID(Y12257,6,2)-Parameters!$B$24+1</f>
        <v/>
      </c>
    </row>
    <row r="12258">
      <c r="X12258" t="inlineStr">
        <is>
          <t>L0243195</t>
        </is>
      </c>
      <c r="Y12258" t="inlineStr">
        <is>
          <t>2026-08-26</t>
        </is>
      </c>
      <c r="Z12258" t="inlineStr">
        <is>
          <t>home_use</t>
        </is>
      </c>
      <c r="AA12258" t="inlineStr">
        <is>
          <t>IMP00950</t>
        </is>
      </c>
      <c r="AC12258" s="32" t="n">
        <v>360106.08</v>
      </c>
      <c r="AD12258" s="32" t="n">
        <v>42132.41</v>
      </c>
      <c r="AE12258" s="35">
        <f>(LEFT(Y12258,4)-Parameters!$B$23)*12+MID(Y12258,6,2)-Parameters!$B$24+1</f>
        <v/>
      </c>
    </row>
    <row r="12259">
      <c r="X12259" t="inlineStr">
        <is>
          <t>L0243196</t>
        </is>
      </c>
      <c r="Y12259" t="inlineStr">
        <is>
          <t>2026-08-26</t>
        </is>
      </c>
      <c r="Z12259" t="inlineStr">
        <is>
          <t>warehouse_out</t>
        </is>
      </c>
      <c r="AA12259" t="inlineStr">
        <is>
          <t>IMP00950</t>
        </is>
      </c>
      <c r="AC12259" s="32" t="n">
        <v>3177082.4</v>
      </c>
      <c r="AD12259" s="32" t="n">
        <v>413020.71</v>
      </c>
      <c r="AE12259" s="35">
        <f>(LEFT(Y12259,4)-Parameters!$B$23)*12+MID(Y12259,6,2)-Parameters!$B$24+1</f>
        <v/>
      </c>
    </row>
    <row r="12260">
      <c r="X12260" t="inlineStr">
        <is>
          <t>L0243197</t>
        </is>
      </c>
      <c r="Y12260" t="inlineStr">
        <is>
          <t>2026-08-26</t>
        </is>
      </c>
      <c r="Z12260" t="inlineStr">
        <is>
          <t>home_use</t>
        </is>
      </c>
      <c r="AA12260" t="inlineStr">
        <is>
          <t>IMP00950</t>
        </is>
      </c>
      <c r="AC12260" s="32" t="n">
        <v>3583360.91</v>
      </c>
      <c r="AD12260" s="32" t="n">
        <v>465836.92</v>
      </c>
      <c r="AE12260" s="35">
        <f>(LEFT(Y12260,4)-Parameters!$B$23)*12+MID(Y12260,6,2)-Parameters!$B$24+1</f>
        <v/>
      </c>
    </row>
    <row r="12261">
      <c r="X12261" t="inlineStr">
        <is>
          <t>L0243429</t>
        </is>
      </c>
      <c r="Y12261" t="inlineStr">
        <is>
          <t>2026-08-27</t>
        </is>
      </c>
      <c r="Z12261" t="inlineStr">
        <is>
          <t>home_use</t>
        </is>
      </c>
      <c r="AA12261" t="inlineStr">
        <is>
          <t>IMP00950</t>
        </is>
      </c>
      <c r="AC12261" s="32" t="n">
        <v>1168543.92</v>
      </c>
      <c r="AD12261" s="32" t="n">
        <v>151910.71</v>
      </c>
      <c r="AE12261" s="35">
        <f>(LEFT(Y12261,4)-Parameters!$B$23)*12+MID(Y12261,6,2)-Parameters!$B$24+1</f>
        <v/>
      </c>
    </row>
    <row r="12262">
      <c r="X12262" t="inlineStr">
        <is>
          <t>L0243430</t>
        </is>
      </c>
      <c r="Y12262" t="inlineStr">
        <is>
          <t>2026-08-27</t>
        </is>
      </c>
      <c r="Z12262" t="inlineStr">
        <is>
          <t>home_use</t>
        </is>
      </c>
      <c r="AA12262" t="inlineStr">
        <is>
          <t>IMP00950</t>
        </is>
      </c>
      <c r="AC12262" s="32" t="n">
        <v>2282382.12</v>
      </c>
      <c r="AD12262" s="32" t="n">
        <v>278450.62</v>
      </c>
      <c r="AE12262" s="35">
        <f>(LEFT(Y12262,4)-Parameters!$B$23)*12+MID(Y12262,6,2)-Parameters!$B$24+1</f>
        <v/>
      </c>
    </row>
    <row r="12263">
      <c r="X12263" t="inlineStr">
        <is>
          <t>L0243431</t>
        </is>
      </c>
      <c r="Y12263" t="inlineStr">
        <is>
          <t>2026-08-27</t>
        </is>
      </c>
      <c r="Z12263" t="inlineStr">
        <is>
          <t>home_use</t>
        </is>
      </c>
      <c r="AA12263" t="inlineStr">
        <is>
          <t>IMP00950</t>
        </is>
      </c>
      <c r="AC12263" s="32" t="n">
        <v>773783.62</v>
      </c>
      <c r="AD12263" s="32" t="n">
        <v>96722.95</v>
      </c>
      <c r="AE12263" s="35">
        <f>(LEFT(Y12263,4)-Parameters!$B$23)*12+MID(Y12263,6,2)-Parameters!$B$24+1</f>
        <v/>
      </c>
    </row>
    <row r="12264">
      <c r="X12264" t="inlineStr">
        <is>
          <t>L0243665</t>
        </is>
      </c>
      <c r="Y12264" t="inlineStr">
        <is>
          <t>2026-08-28</t>
        </is>
      </c>
      <c r="Z12264" t="inlineStr">
        <is>
          <t>home_use</t>
        </is>
      </c>
      <c r="AA12264" t="inlineStr">
        <is>
          <t>IMP00950</t>
        </is>
      </c>
      <c r="AC12264" s="32" t="n">
        <v>258183.45</v>
      </c>
      <c r="AD12264" s="32" t="n">
        <v>30207.46</v>
      </c>
      <c r="AE12264" s="35">
        <f>(LEFT(Y12264,4)-Parameters!$B$23)*12+MID(Y12264,6,2)-Parameters!$B$24+1</f>
        <v/>
      </c>
    </row>
    <row r="12265">
      <c r="X12265" t="inlineStr">
        <is>
          <t>L0243666</t>
        </is>
      </c>
      <c r="Y12265" t="inlineStr">
        <is>
          <t>2026-08-28</t>
        </is>
      </c>
      <c r="Z12265" t="inlineStr">
        <is>
          <t>home_use</t>
        </is>
      </c>
      <c r="AA12265" t="inlineStr">
        <is>
          <t>IMP00950</t>
        </is>
      </c>
      <c r="AC12265" s="32" t="n">
        <v>747713.58</v>
      </c>
      <c r="AD12265" s="32" t="n">
        <v>97202.77</v>
      </c>
      <c r="AE12265" s="35">
        <f>(LEFT(Y12265,4)-Parameters!$B$23)*12+MID(Y12265,6,2)-Parameters!$B$24+1</f>
        <v/>
      </c>
    </row>
    <row r="12266">
      <c r="X12266" t="inlineStr">
        <is>
          <t>L0244132</t>
        </is>
      </c>
      <c r="Y12266" t="inlineStr">
        <is>
          <t>2026-09-02</t>
        </is>
      </c>
      <c r="Z12266" t="inlineStr">
        <is>
          <t>home_use</t>
        </is>
      </c>
      <c r="AA12266" t="inlineStr">
        <is>
          <t>IMP00950</t>
        </is>
      </c>
      <c r="AC12266" s="32" t="n">
        <v>380904.19</v>
      </c>
      <c r="AD12266" s="32" t="n">
        <v>47613.02</v>
      </c>
      <c r="AE12266" s="35">
        <f>(LEFT(Y12266,4)-Parameters!$B$23)*12+MID(Y12266,6,2)-Parameters!$B$24+1</f>
        <v/>
      </c>
    </row>
    <row r="12267">
      <c r="X12267" t="inlineStr">
        <is>
          <t>L0244133</t>
        </is>
      </c>
      <c r="Y12267" t="inlineStr">
        <is>
          <t>2026-09-02</t>
        </is>
      </c>
      <c r="Z12267" t="inlineStr">
        <is>
          <t>home_use</t>
        </is>
      </c>
      <c r="AA12267" t="inlineStr">
        <is>
          <t>IMP00950</t>
        </is>
      </c>
      <c r="AC12267" s="32" t="n">
        <v>5146907.27</v>
      </c>
      <c r="AD12267" s="32" t="n">
        <v>669097.9399999999</v>
      </c>
      <c r="AE12267" s="35">
        <f>(LEFT(Y12267,4)-Parameters!$B$23)*12+MID(Y12267,6,2)-Parameters!$B$24+1</f>
        <v/>
      </c>
    </row>
    <row r="12268">
      <c r="X12268" t="inlineStr">
        <is>
          <t>L0244370</t>
        </is>
      </c>
      <c r="Y12268" t="inlineStr">
        <is>
          <t>2026-09-03</t>
        </is>
      </c>
      <c r="Z12268" t="inlineStr">
        <is>
          <t>home_use</t>
        </is>
      </c>
      <c r="AA12268" t="inlineStr">
        <is>
          <t>IMP00950</t>
        </is>
      </c>
      <c r="AC12268" s="32" t="n">
        <v>653954.96</v>
      </c>
      <c r="AD12268" s="32" t="n">
        <v>79782.5</v>
      </c>
      <c r="AE12268" s="35">
        <f>(LEFT(Y12268,4)-Parameters!$B$23)*12+MID(Y12268,6,2)-Parameters!$B$24+1</f>
        <v/>
      </c>
    </row>
    <row r="12269">
      <c r="X12269" t="inlineStr">
        <is>
          <t>L0244371</t>
        </is>
      </c>
      <c r="Y12269" t="inlineStr">
        <is>
          <t>2026-09-03</t>
        </is>
      </c>
      <c r="Z12269" t="inlineStr">
        <is>
          <t>home_use</t>
        </is>
      </c>
      <c r="AA12269" t="inlineStr">
        <is>
          <t>IMP00950</t>
        </is>
      </c>
      <c r="AC12269" s="32" t="n">
        <v>3479967.31</v>
      </c>
      <c r="AD12269" s="32" t="n">
        <v>452395.75</v>
      </c>
      <c r="AE12269" s="35">
        <f>(LEFT(Y12269,4)-Parameters!$B$23)*12+MID(Y12269,6,2)-Parameters!$B$24+1</f>
        <v/>
      </c>
    </row>
    <row r="12270">
      <c r="X12270" t="inlineStr">
        <is>
          <t>L0244373</t>
        </is>
      </c>
      <c r="Y12270" t="inlineStr">
        <is>
          <t>2026-09-03</t>
        </is>
      </c>
      <c r="Z12270" t="inlineStr">
        <is>
          <t>home_use</t>
        </is>
      </c>
      <c r="AA12270" t="inlineStr">
        <is>
          <t>IMP00950</t>
        </is>
      </c>
      <c r="AC12270" s="32" t="n">
        <v>366762.84</v>
      </c>
      <c r="AD12270" s="32" t="n">
        <v>42911.25</v>
      </c>
      <c r="AE12270" s="35">
        <f>(LEFT(Y12270,4)-Parameters!$B$23)*12+MID(Y12270,6,2)-Parameters!$B$24+1</f>
        <v/>
      </c>
    </row>
    <row r="12271">
      <c r="X12271" t="inlineStr">
        <is>
          <t>L0244374</t>
        </is>
      </c>
      <c r="Y12271" t="inlineStr">
        <is>
          <t>2026-09-03</t>
        </is>
      </c>
      <c r="Z12271" t="inlineStr">
        <is>
          <t>home_use</t>
        </is>
      </c>
      <c r="AA12271" t="inlineStr">
        <is>
          <t>IMP00950</t>
        </is>
      </c>
      <c r="AC12271" s="32" t="n">
        <v>3357818.74</v>
      </c>
      <c r="AD12271" s="32" t="n">
        <v>436516.44</v>
      </c>
      <c r="AE12271" s="35">
        <f>(LEFT(Y12271,4)-Parameters!$B$23)*12+MID(Y12271,6,2)-Parameters!$B$24+1</f>
        <v/>
      </c>
    </row>
    <row r="12272">
      <c r="X12272" t="inlineStr">
        <is>
          <t>L0244375</t>
        </is>
      </c>
      <c r="Y12272" t="inlineStr">
        <is>
          <t>2026-09-03</t>
        </is>
      </c>
      <c r="Z12272" t="inlineStr">
        <is>
          <t>home_use</t>
        </is>
      </c>
      <c r="AA12272" t="inlineStr">
        <is>
          <t>IMP00950</t>
        </is>
      </c>
      <c r="AC12272" s="32" t="n">
        <v>212919.57</v>
      </c>
      <c r="AD12272" s="32" t="n">
        <v>26614.95</v>
      </c>
      <c r="AE12272" s="35">
        <f>(LEFT(Y12272,4)-Parameters!$B$23)*12+MID(Y12272,6,2)-Parameters!$B$24+1</f>
        <v/>
      </c>
    </row>
    <row r="12273">
      <c r="X12273" t="inlineStr">
        <is>
          <t>L0244597</t>
        </is>
      </c>
      <c r="Y12273" t="inlineStr">
        <is>
          <t>2026-09-04</t>
        </is>
      </c>
      <c r="Z12273" t="inlineStr">
        <is>
          <t>home_use</t>
        </is>
      </c>
      <c r="AA12273" t="inlineStr">
        <is>
          <t>IMP00950</t>
        </is>
      </c>
      <c r="AC12273" s="32" t="n">
        <v>421001.12</v>
      </c>
      <c r="AD12273" s="32" t="n">
        <v>49257.13</v>
      </c>
      <c r="AE12273" s="35">
        <f>(LEFT(Y12273,4)-Parameters!$B$23)*12+MID(Y12273,6,2)-Parameters!$B$24+1</f>
        <v/>
      </c>
    </row>
    <row r="12274">
      <c r="X12274" t="inlineStr">
        <is>
          <t>L0245293</t>
        </is>
      </c>
      <c r="Y12274" t="inlineStr">
        <is>
          <t>2026-09-07</t>
        </is>
      </c>
      <c r="Z12274" t="inlineStr">
        <is>
          <t>home_use</t>
        </is>
      </c>
      <c r="AA12274" t="inlineStr">
        <is>
          <t>IMP00950</t>
        </is>
      </c>
      <c r="AC12274" s="32" t="n">
        <v>200987.31</v>
      </c>
      <c r="AD12274" s="32" t="n">
        <v>25123.41</v>
      </c>
      <c r="AE12274" s="35">
        <f>(LEFT(Y12274,4)-Parameters!$B$23)*12+MID(Y12274,6,2)-Parameters!$B$24+1</f>
        <v/>
      </c>
    </row>
    <row r="12275">
      <c r="X12275" t="inlineStr">
        <is>
          <t>L0245295</t>
        </is>
      </c>
      <c r="Y12275" t="inlineStr">
        <is>
          <t>2026-09-07</t>
        </is>
      </c>
      <c r="Z12275" t="inlineStr">
        <is>
          <t>home_use</t>
        </is>
      </c>
      <c r="AA12275" t="inlineStr">
        <is>
          <t>IMP00950</t>
        </is>
      </c>
      <c r="AC12275" s="32" t="n">
        <v>1856971.1</v>
      </c>
      <c r="AD12275" s="32" t="n">
        <v>241406.24</v>
      </c>
      <c r="AE12275" s="35">
        <f>(LEFT(Y12275,4)-Parameters!$B$23)*12+MID(Y12275,6,2)-Parameters!$B$24+1</f>
        <v/>
      </c>
    </row>
    <row r="12276">
      <c r="X12276" t="inlineStr">
        <is>
          <t>L0245296</t>
        </is>
      </c>
      <c r="Y12276" t="inlineStr">
        <is>
          <t>2026-09-07</t>
        </is>
      </c>
      <c r="Z12276" t="inlineStr">
        <is>
          <t>home_use</t>
        </is>
      </c>
      <c r="AA12276" t="inlineStr">
        <is>
          <t>IMP00950</t>
        </is>
      </c>
      <c r="AC12276" s="32" t="n">
        <v>704790.35</v>
      </c>
      <c r="AD12276" s="32" t="n">
        <v>82460.47</v>
      </c>
      <c r="AE12276" s="35">
        <f>(LEFT(Y12276,4)-Parameters!$B$23)*12+MID(Y12276,6,2)-Parameters!$B$24+1</f>
        <v/>
      </c>
    </row>
    <row r="12277">
      <c r="X12277" t="inlineStr">
        <is>
          <t>L0245527</t>
        </is>
      </c>
      <c r="Y12277" t="inlineStr">
        <is>
          <t>2026-09-08</t>
        </is>
      </c>
      <c r="Z12277" t="inlineStr">
        <is>
          <t>home_use</t>
        </is>
      </c>
      <c r="AA12277" t="inlineStr">
        <is>
          <t>IMP00950</t>
        </is>
      </c>
      <c r="AC12277" s="32" t="n">
        <v>1197998.51</v>
      </c>
      <c r="AD12277" s="32" t="n">
        <v>155739.81</v>
      </c>
      <c r="AE12277" s="35">
        <f>(LEFT(Y12277,4)-Parameters!$B$23)*12+MID(Y12277,6,2)-Parameters!$B$24+1</f>
        <v/>
      </c>
    </row>
    <row r="12278">
      <c r="X12278" t="inlineStr">
        <is>
          <t>L0245997</t>
        </is>
      </c>
      <c r="Y12278" t="inlineStr">
        <is>
          <t>2026-09-10</t>
        </is>
      </c>
      <c r="Z12278" t="inlineStr">
        <is>
          <t>home_use</t>
        </is>
      </c>
      <c r="AA12278" t="inlineStr">
        <is>
          <t>IMP00950</t>
        </is>
      </c>
      <c r="AC12278" s="32" t="n">
        <v>1387587.3</v>
      </c>
      <c r="AD12278" s="32" t="n">
        <v>180386.35</v>
      </c>
      <c r="AE12278" s="35">
        <f>(LEFT(Y12278,4)-Parameters!$B$23)*12+MID(Y12278,6,2)-Parameters!$B$24+1</f>
        <v/>
      </c>
    </row>
    <row r="12279">
      <c r="X12279" t="inlineStr">
        <is>
          <t>L0245998</t>
        </is>
      </c>
      <c r="Y12279" t="inlineStr">
        <is>
          <t>2026-09-10</t>
        </is>
      </c>
      <c r="Z12279" t="inlineStr">
        <is>
          <t>home_use</t>
        </is>
      </c>
      <c r="AA12279" t="inlineStr">
        <is>
          <t>IMP00950</t>
        </is>
      </c>
      <c r="AC12279" s="32" t="n">
        <v>221594.27</v>
      </c>
      <c r="AD12279" s="32" t="n">
        <v>25926.53</v>
      </c>
      <c r="AE12279" s="35">
        <f>(LEFT(Y12279,4)-Parameters!$B$23)*12+MID(Y12279,6,2)-Parameters!$B$24+1</f>
        <v/>
      </c>
    </row>
    <row r="12280">
      <c r="X12280" t="inlineStr">
        <is>
          <t>L0245999</t>
        </is>
      </c>
      <c r="Y12280" t="inlineStr">
        <is>
          <t>2026-09-10</t>
        </is>
      </c>
      <c r="Z12280" t="inlineStr">
        <is>
          <t>home_use</t>
        </is>
      </c>
      <c r="AA12280" t="inlineStr">
        <is>
          <t>IMP00950</t>
        </is>
      </c>
      <c r="AC12280" s="32" t="n">
        <v>3148856.16</v>
      </c>
      <c r="AD12280" s="32" t="n">
        <v>409351.3</v>
      </c>
      <c r="AE12280" s="35">
        <f>(LEFT(Y12280,4)-Parameters!$B$23)*12+MID(Y12280,6,2)-Parameters!$B$24+1</f>
        <v/>
      </c>
    </row>
    <row r="12281">
      <c r="X12281" t="inlineStr">
        <is>
          <t>L0246447</t>
        </is>
      </c>
      <c r="Y12281" t="inlineStr">
        <is>
          <t>2026-09-12</t>
        </is>
      </c>
      <c r="Z12281" t="inlineStr">
        <is>
          <t>home_use</t>
        </is>
      </c>
      <c r="AA12281" t="inlineStr">
        <is>
          <t>IMP00950</t>
        </is>
      </c>
      <c r="AC12281" s="32" t="n">
        <v>1012332.06</v>
      </c>
      <c r="AD12281" s="32" t="n">
        <v>131603.17</v>
      </c>
      <c r="AE12281" s="35">
        <f>(LEFT(Y12281,4)-Parameters!$B$23)*12+MID(Y12281,6,2)-Parameters!$B$24+1</f>
        <v/>
      </c>
    </row>
    <row r="12282">
      <c r="X12282" t="inlineStr">
        <is>
          <t>L0246448</t>
        </is>
      </c>
      <c r="Y12282" t="inlineStr">
        <is>
          <t>2026-09-12</t>
        </is>
      </c>
      <c r="Z12282" t="inlineStr">
        <is>
          <t>home_use</t>
        </is>
      </c>
      <c r="AA12282" t="inlineStr">
        <is>
          <t>IMP00950</t>
        </is>
      </c>
      <c r="AC12282" s="32" t="n">
        <v>1516713.05</v>
      </c>
      <c r="AD12282" s="32" t="n">
        <v>197172.7</v>
      </c>
      <c r="AE12282" s="35">
        <f>(LEFT(Y12282,4)-Parameters!$B$23)*12+MID(Y12282,6,2)-Parameters!$B$24+1</f>
        <v/>
      </c>
    </row>
    <row r="12283">
      <c r="X12283" t="inlineStr">
        <is>
          <t>L0246449</t>
        </is>
      </c>
      <c r="Y12283" t="inlineStr">
        <is>
          <t>2026-09-12</t>
        </is>
      </c>
      <c r="Z12283" t="inlineStr">
        <is>
          <t>home_use</t>
        </is>
      </c>
      <c r="AA12283" t="inlineStr">
        <is>
          <t>IMP00950</t>
        </is>
      </c>
      <c r="AC12283" s="32" t="n">
        <v>610662.21</v>
      </c>
      <c r="AD12283" s="32" t="n">
        <v>71447.48</v>
      </c>
      <c r="AE12283" s="35">
        <f>(LEFT(Y12283,4)-Parameters!$B$23)*12+MID(Y12283,6,2)-Parameters!$B$24+1</f>
        <v/>
      </c>
    </row>
    <row r="12284">
      <c r="X12284" t="inlineStr">
        <is>
          <t>L0246450</t>
        </is>
      </c>
      <c r="Y12284" t="inlineStr">
        <is>
          <t>2026-09-12</t>
        </is>
      </c>
      <c r="Z12284" t="inlineStr">
        <is>
          <t>home_use</t>
        </is>
      </c>
      <c r="AA12284" t="inlineStr">
        <is>
          <t>IMP00950</t>
        </is>
      </c>
      <c r="AC12284" s="32" t="n">
        <v>1032068.45</v>
      </c>
      <c r="AD12284" s="32" t="n">
        <v>120752.01</v>
      </c>
      <c r="AE12284" s="35">
        <f>(LEFT(Y12284,4)-Parameters!$B$23)*12+MID(Y12284,6,2)-Parameters!$B$24+1</f>
        <v/>
      </c>
    </row>
    <row r="12285">
      <c r="X12285" t="inlineStr">
        <is>
          <t>L0246652</t>
        </is>
      </c>
      <c r="Y12285" t="inlineStr">
        <is>
          <t>2026-09-13</t>
        </is>
      </c>
      <c r="Z12285" t="inlineStr">
        <is>
          <t>home_use</t>
        </is>
      </c>
      <c r="AA12285" t="inlineStr">
        <is>
          <t>IMP00950</t>
        </is>
      </c>
      <c r="AC12285" s="32" t="n">
        <v>726758.0600000001</v>
      </c>
      <c r="AD12285" s="32" t="n">
        <v>94478.55</v>
      </c>
      <c r="AE12285" s="35">
        <f>(LEFT(Y12285,4)-Parameters!$B$23)*12+MID(Y12285,6,2)-Parameters!$B$24+1</f>
        <v/>
      </c>
    </row>
    <row r="12286">
      <c r="X12286" t="inlineStr">
        <is>
          <t>L0246653</t>
        </is>
      </c>
      <c r="Y12286" t="inlineStr">
        <is>
          <t>2026-09-13</t>
        </is>
      </c>
      <c r="Z12286" t="inlineStr">
        <is>
          <t>home_use</t>
        </is>
      </c>
      <c r="AA12286" t="inlineStr">
        <is>
          <t>IMP00950</t>
        </is>
      </c>
      <c r="AC12286" s="32" t="n">
        <v>419318.64</v>
      </c>
      <c r="AD12286" s="32" t="n">
        <v>49060.28</v>
      </c>
      <c r="AE12286" s="35">
        <f>(LEFT(Y12286,4)-Parameters!$B$23)*12+MID(Y12286,6,2)-Parameters!$B$24+1</f>
        <v/>
      </c>
    </row>
    <row r="12287">
      <c r="X12287" t="inlineStr">
        <is>
          <t>L0246654</t>
        </is>
      </c>
      <c r="Y12287" t="inlineStr">
        <is>
          <t>2026-09-13</t>
        </is>
      </c>
      <c r="Z12287" t="inlineStr">
        <is>
          <t>home_use</t>
        </is>
      </c>
      <c r="AA12287" t="inlineStr">
        <is>
          <t>IMP00950</t>
        </is>
      </c>
      <c r="AC12287" s="32" t="n">
        <v>822488.6800000001</v>
      </c>
      <c r="AD12287" s="32" t="n">
        <v>102811.09</v>
      </c>
      <c r="AE12287" s="35">
        <f>(LEFT(Y12287,4)-Parameters!$B$23)*12+MID(Y12287,6,2)-Parameters!$B$24+1</f>
        <v/>
      </c>
    </row>
    <row r="12288">
      <c r="X12288" t="inlineStr">
        <is>
          <t>L0246655</t>
        </is>
      </c>
      <c r="Y12288" t="inlineStr">
        <is>
          <t>2026-09-13</t>
        </is>
      </c>
      <c r="Z12288" t="inlineStr">
        <is>
          <t>home_use</t>
        </is>
      </c>
      <c r="AA12288" t="inlineStr">
        <is>
          <t>IMP00950</t>
        </is>
      </c>
      <c r="AC12288" s="32" t="n">
        <v>3403247.68</v>
      </c>
      <c r="AD12288" s="32" t="n">
        <v>442422.2</v>
      </c>
      <c r="AE12288" s="35">
        <f>(LEFT(Y12288,4)-Parameters!$B$23)*12+MID(Y12288,6,2)-Parameters!$B$24+1</f>
        <v/>
      </c>
    </row>
    <row r="12289">
      <c r="X12289" t="inlineStr">
        <is>
          <t>L0246894</t>
        </is>
      </c>
      <c r="Y12289" t="inlineStr">
        <is>
          <t>2026-09-14</t>
        </is>
      </c>
      <c r="Z12289" t="inlineStr">
        <is>
          <t>home_use</t>
        </is>
      </c>
      <c r="AA12289" t="inlineStr">
        <is>
          <t>IMP00950</t>
        </is>
      </c>
      <c r="AC12289" s="32" t="n">
        <v>525226.83</v>
      </c>
      <c r="AD12289" s="32" t="n">
        <v>61451.54</v>
      </c>
      <c r="AE12289" s="35">
        <f>(LEFT(Y12289,4)-Parameters!$B$23)*12+MID(Y12289,6,2)-Parameters!$B$24+1</f>
        <v/>
      </c>
    </row>
    <row r="12290">
      <c r="X12290" t="inlineStr">
        <is>
          <t>L0246895</t>
        </is>
      </c>
      <c r="Y12290" t="inlineStr">
        <is>
          <t>2026-09-14</t>
        </is>
      </c>
      <c r="Z12290" t="inlineStr">
        <is>
          <t>home_use</t>
        </is>
      </c>
      <c r="AA12290" t="inlineStr">
        <is>
          <t>IMP00950</t>
        </is>
      </c>
      <c r="AC12290" s="32" t="n">
        <v>2678221.67</v>
      </c>
      <c r="AD12290" s="32" t="n">
        <v>348168.82</v>
      </c>
      <c r="AE12290" s="35">
        <f>(LEFT(Y12290,4)-Parameters!$B$23)*12+MID(Y12290,6,2)-Parameters!$B$24+1</f>
        <v/>
      </c>
    </row>
    <row r="12291">
      <c r="X12291" t="inlineStr">
        <is>
          <t>L0246896</t>
        </is>
      </c>
      <c r="Y12291" t="inlineStr">
        <is>
          <t>2026-09-14</t>
        </is>
      </c>
      <c r="Z12291" t="inlineStr">
        <is>
          <t>home_use</t>
        </is>
      </c>
      <c r="AA12291" t="inlineStr">
        <is>
          <t>IMP00950</t>
        </is>
      </c>
      <c r="AC12291" s="32" t="n">
        <v>803339.5</v>
      </c>
      <c r="AD12291" s="32" t="n">
        <v>98007.42</v>
      </c>
      <c r="AE12291" s="35">
        <f>(LEFT(Y12291,4)-Parameters!$B$23)*12+MID(Y12291,6,2)-Parameters!$B$24+1</f>
        <v/>
      </c>
    </row>
    <row r="12292">
      <c r="X12292" t="inlineStr">
        <is>
          <t>L0246897</t>
        </is>
      </c>
      <c r="Y12292" t="inlineStr">
        <is>
          <t>2026-09-14</t>
        </is>
      </c>
      <c r="Z12292" t="inlineStr">
        <is>
          <t>home_use</t>
        </is>
      </c>
      <c r="AA12292" t="inlineStr">
        <is>
          <t>IMP00950</t>
        </is>
      </c>
      <c r="AC12292" s="32" t="n">
        <v>1068587.3</v>
      </c>
      <c r="AD12292" s="32" t="n">
        <v>125024.71</v>
      </c>
      <c r="AE12292" s="35">
        <f>(LEFT(Y12292,4)-Parameters!$B$23)*12+MID(Y12292,6,2)-Parameters!$B$24+1</f>
        <v/>
      </c>
    </row>
    <row r="12293">
      <c r="X12293" t="inlineStr">
        <is>
          <t>L0246898</t>
        </is>
      </c>
      <c r="Y12293" t="inlineStr">
        <is>
          <t>2026-09-14</t>
        </is>
      </c>
      <c r="Z12293" t="inlineStr">
        <is>
          <t>home_use</t>
        </is>
      </c>
      <c r="AA12293" t="inlineStr">
        <is>
          <t>IMP00950</t>
        </is>
      </c>
      <c r="AC12293" s="32" t="n">
        <v>906438.4399999999</v>
      </c>
      <c r="AD12293" s="32" t="n">
        <v>117837</v>
      </c>
      <c r="AE12293" s="35">
        <f>(LEFT(Y12293,4)-Parameters!$B$23)*12+MID(Y12293,6,2)-Parameters!$B$24+1</f>
        <v/>
      </c>
    </row>
    <row r="12294">
      <c r="X12294" t="inlineStr">
        <is>
          <t>L0246899</t>
        </is>
      </c>
      <c r="Y12294" t="inlineStr">
        <is>
          <t>2026-09-14</t>
        </is>
      </c>
      <c r="Z12294" t="inlineStr">
        <is>
          <t>home_use</t>
        </is>
      </c>
      <c r="AA12294" t="inlineStr">
        <is>
          <t>IMP00950</t>
        </is>
      </c>
      <c r="AC12294" s="32" t="n">
        <v>734712.4</v>
      </c>
      <c r="AD12294" s="32" t="n">
        <v>95512.61</v>
      </c>
      <c r="AE12294" s="35">
        <f>(LEFT(Y12294,4)-Parameters!$B$23)*12+MID(Y12294,6,2)-Parameters!$B$24+1</f>
        <v/>
      </c>
    </row>
    <row r="12295">
      <c r="X12295" t="inlineStr">
        <is>
          <t>L0247132</t>
        </is>
      </c>
      <c r="Y12295" t="inlineStr">
        <is>
          <t>2026-09-15</t>
        </is>
      </c>
      <c r="Z12295" t="inlineStr">
        <is>
          <t>home_use</t>
        </is>
      </c>
      <c r="AA12295" t="inlineStr">
        <is>
          <t>IMP00950</t>
        </is>
      </c>
      <c r="AC12295" s="32" t="n">
        <v>2871416.74</v>
      </c>
      <c r="AD12295" s="32" t="n">
        <v>350312.84</v>
      </c>
      <c r="AE12295" s="35">
        <f>(LEFT(Y12295,4)-Parameters!$B$23)*12+MID(Y12295,6,2)-Parameters!$B$24+1</f>
        <v/>
      </c>
    </row>
    <row r="12296">
      <c r="X12296" t="inlineStr">
        <is>
          <t>L0247346</t>
        </is>
      </c>
      <c r="Y12296" t="inlineStr">
        <is>
          <t>2026-09-16</t>
        </is>
      </c>
      <c r="Z12296" t="inlineStr">
        <is>
          <t>home_use</t>
        </is>
      </c>
      <c r="AA12296" t="inlineStr">
        <is>
          <t>IMP00950</t>
        </is>
      </c>
      <c r="AC12296" s="32" t="n">
        <v>4760128.26</v>
      </c>
      <c r="AD12296" s="32" t="n">
        <v>556935.01</v>
      </c>
      <c r="AE12296" s="35">
        <f>(LEFT(Y12296,4)-Parameters!$B$23)*12+MID(Y12296,6,2)-Parameters!$B$24+1</f>
        <v/>
      </c>
    </row>
    <row r="12297">
      <c r="X12297" t="inlineStr">
        <is>
          <t>L0248001</t>
        </is>
      </c>
      <c r="Y12297" t="inlineStr">
        <is>
          <t>2026-09-19</t>
        </is>
      </c>
      <c r="Z12297" t="inlineStr">
        <is>
          <t>home_use</t>
        </is>
      </c>
      <c r="AA12297" t="inlineStr">
        <is>
          <t>IMP00950</t>
        </is>
      </c>
      <c r="AC12297" s="32" t="n">
        <v>987696.1899999999</v>
      </c>
      <c r="AD12297" s="32" t="n">
        <v>115560.45</v>
      </c>
      <c r="AE12297" s="35">
        <f>(LEFT(Y12297,4)-Parameters!$B$23)*12+MID(Y12297,6,2)-Parameters!$B$24+1</f>
        <v/>
      </c>
    </row>
    <row r="12298">
      <c r="X12298" t="inlineStr">
        <is>
          <t>L0248461</t>
        </is>
      </c>
      <c r="Y12298" t="inlineStr">
        <is>
          <t>2026-09-21</t>
        </is>
      </c>
      <c r="Z12298" t="inlineStr">
        <is>
          <t>home_use</t>
        </is>
      </c>
      <c r="AA12298" t="inlineStr">
        <is>
          <t>IMP00950</t>
        </is>
      </c>
      <c r="AC12298" s="32" t="n">
        <v>1248908.05</v>
      </c>
      <c r="AD12298" s="32" t="n">
        <v>162358.05</v>
      </c>
      <c r="AE12298" s="35">
        <f>(LEFT(Y12298,4)-Parameters!$B$23)*12+MID(Y12298,6,2)-Parameters!$B$24+1</f>
        <v/>
      </c>
    </row>
    <row r="12299">
      <c r="X12299" t="inlineStr">
        <is>
          <t>L0248673</t>
        </is>
      </c>
      <c r="Y12299" t="inlineStr">
        <is>
          <t>2026-09-22</t>
        </is>
      </c>
      <c r="Z12299" t="inlineStr">
        <is>
          <t>home_use</t>
        </is>
      </c>
      <c r="AA12299" t="inlineStr">
        <is>
          <t>IMP00950</t>
        </is>
      </c>
      <c r="AC12299" s="32" t="n">
        <v>1876167.95</v>
      </c>
      <c r="AD12299" s="32" t="n">
        <v>243901.83</v>
      </c>
      <c r="AE12299" s="35">
        <f>(LEFT(Y12299,4)-Parameters!$B$23)*12+MID(Y12299,6,2)-Parameters!$B$24+1</f>
        <v/>
      </c>
    </row>
    <row r="12300">
      <c r="X12300" t="inlineStr">
        <is>
          <t>L0248914</t>
        </is>
      </c>
      <c r="Y12300" t="inlineStr">
        <is>
          <t>2026-09-23</t>
        </is>
      </c>
      <c r="Z12300" t="inlineStr">
        <is>
          <t>warehouse_out</t>
        </is>
      </c>
      <c r="AA12300" t="inlineStr">
        <is>
          <t>IMP00950</t>
        </is>
      </c>
      <c r="AC12300" s="32" t="n">
        <v>7596385.78</v>
      </c>
      <c r="AD12300" s="32" t="n">
        <v>926759.0600000001</v>
      </c>
      <c r="AE12300" s="35">
        <f>(LEFT(Y12300,4)-Parameters!$B$23)*12+MID(Y12300,6,2)-Parameters!$B$24+1</f>
        <v/>
      </c>
    </row>
    <row r="12301">
      <c r="X12301" t="inlineStr">
        <is>
          <t>L0249158</t>
        </is>
      </c>
      <c r="Y12301" t="inlineStr">
        <is>
          <t>2026-09-24</t>
        </is>
      </c>
      <c r="Z12301" t="inlineStr">
        <is>
          <t>home_use</t>
        </is>
      </c>
      <c r="AA12301" t="inlineStr">
        <is>
          <t>IMP00950</t>
        </is>
      </c>
      <c r="AC12301" s="32" t="n">
        <v>663626.17</v>
      </c>
      <c r="AD12301" s="32" t="n">
        <v>77644.25999999999</v>
      </c>
      <c r="AE12301" s="35">
        <f>(LEFT(Y12301,4)-Parameters!$B$23)*12+MID(Y12301,6,2)-Parameters!$B$24+1</f>
        <v/>
      </c>
    </row>
    <row r="12302">
      <c r="X12302" t="inlineStr">
        <is>
          <t>L0249159</t>
        </is>
      </c>
      <c r="Y12302" t="inlineStr">
        <is>
          <t>2026-09-24</t>
        </is>
      </c>
      <c r="Z12302" t="inlineStr">
        <is>
          <t>home_use</t>
        </is>
      </c>
      <c r="AA12302" t="inlineStr">
        <is>
          <t>IMP00950</t>
        </is>
      </c>
      <c r="AC12302" s="32" t="n">
        <v>230433.16</v>
      </c>
      <c r="AD12302" s="32" t="n">
        <v>28804.15</v>
      </c>
      <c r="AE12302" s="35">
        <f>(LEFT(Y12302,4)-Parameters!$B$23)*12+MID(Y12302,6,2)-Parameters!$B$24+1</f>
        <v/>
      </c>
    </row>
    <row r="12303">
      <c r="X12303" t="inlineStr">
        <is>
          <t>L0249392</t>
        </is>
      </c>
      <c r="Y12303" t="inlineStr">
        <is>
          <t>2026-09-25</t>
        </is>
      </c>
      <c r="Z12303" t="inlineStr">
        <is>
          <t>home_use</t>
        </is>
      </c>
      <c r="AA12303" t="inlineStr">
        <is>
          <t>IMP00950</t>
        </is>
      </c>
      <c r="AC12303" s="32" t="n">
        <v>2924097.57</v>
      </c>
      <c r="AD12303" s="32" t="n">
        <v>380132.68</v>
      </c>
      <c r="AE12303" s="35">
        <f>(LEFT(Y12303,4)-Parameters!$B$23)*12+MID(Y12303,6,2)-Parameters!$B$24+1</f>
        <v/>
      </c>
    </row>
    <row r="12304">
      <c r="X12304" t="inlineStr">
        <is>
          <t>L0249608</t>
        </is>
      </c>
      <c r="Y12304" t="inlineStr">
        <is>
          <t>2026-09-26</t>
        </is>
      </c>
      <c r="Z12304" t="inlineStr">
        <is>
          <t>home_use</t>
        </is>
      </c>
      <c r="AA12304" t="inlineStr">
        <is>
          <t>IMP00950</t>
        </is>
      </c>
      <c r="AC12304" s="32" t="n">
        <v>973659.1</v>
      </c>
      <c r="AD12304" s="32" t="n">
        <v>126575.68</v>
      </c>
      <c r="AE12304" s="35">
        <f>(LEFT(Y12304,4)-Parameters!$B$23)*12+MID(Y12304,6,2)-Parameters!$B$24+1</f>
        <v/>
      </c>
    </row>
    <row r="12305">
      <c r="X12305" t="inlineStr">
        <is>
          <t>L0249815</t>
        </is>
      </c>
      <c r="Y12305" t="inlineStr">
        <is>
          <t>2026-09-27</t>
        </is>
      </c>
      <c r="Z12305" t="inlineStr">
        <is>
          <t>home_use</t>
        </is>
      </c>
      <c r="AA12305" t="inlineStr">
        <is>
          <t>IMP00950</t>
        </is>
      </c>
      <c r="AC12305" s="32" t="n">
        <v>418817.45</v>
      </c>
      <c r="AD12305" s="32" t="n">
        <v>49001.64</v>
      </c>
      <c r="AE12305" s="35">
        <f>(LEFT(Y12305,4)-Parameters!$B$23)*12+MID(Y12305,6,2)-Parameters!$B$24+1</f>
        <v/>
      </c>
    </row>
    <row r="12306">
      <c r="X12306" t="inlineStr">
        <is>
          <t>L0250026</t>
        </is>
      </c>
      <c r="Y12306" t="inlineStr">
        <is>
          <t>2026-09-28</t>
        </is>
      </c>
      <c r="Z12306" t="inlineStr">
        <is>
          <t>home_use</t>
        </is>
      </c>
      <c r="AA12306" t="inlineStr">
        <is>
          <t>IMP00950</t>
        </is>
      </c>
      <c r="AC12306" s="32" t="n">
        <v>2133025.78</v>
      </c>
      <c r="AD12306" s="32" t="n">
        <v>277293.35</v>
      </c>
      <c r="AE12306" s="35">
        <f>(LEFT(Y12306,4)-Parameters!$B$23)*12+MID(Y12306,6,2)-Parameters!$B$24+1</f>
        <v/>
      </c>
    </row>
    <row r="12307">
      <c r="X12307" t="inlineStr">
        <is>
          <t>L0175545</t>
        </is>
      </c>
      <c r="Y12307" t="inlineStr">
        <is>
          <t>2025-11-13</t>
        </is>
      </c>
      <c r="Z12307" t="inlineStr">
        <is>
          <t>home_use</t>
        </is>
      </c>
      <c r="AA12307" t="inlineStr">
        <is>
          <t>IMP01481</t>
        </is>
      </c>
      <c r="AC12307" s="32" t="n">
        <v>8256253.29</v>
      </c>
      <c r="AD12307" s="32" t="n">
        <v>908187.86</v>
      </c>
      <c r="AE12307" s="35">
        <f>(LEFT(Y12307,4)-Parameters!$B$23)*12+MID(Y12307,6,2)-Parameters!$B$24+1</f>
        <v/>
      </c>
    </row>
    <row r="12308">
      <c r="X12308" t="inlineStr">
        <is>
          <t>L0183556</t>
        </is>
      </c>
      <c r="Y12308" t="inlineStr">
        <is>
          <t>2025-12-20</t>
        </is>
      </c>
      <c r="Z12308" t="inlineStr">
        <is>
          <t>home_use</t>
        </is>
      </c>
      <c r="AA12308" t="inlineStr">
        <is>
          <t>IMP01481</t>
        </is>
      </c>
      <c r="AC12308" s="32" t="n">
        <v>215939.57</v>
      </c>
      <c r="AD12308" s="32" t="n">
        <v>22673.66</v>
      </c>
      <c r="AE12308" s="35">
        <f>(LEFT(Y12308,4)-Parameters!$B$23)*12+MID(Y12308,6,2)-Parameters!$B$24+1</f>
        <v/>
      </c>
    </row>
    <row r="12309">
      <c r="X12309" t="inlineStr">
        <is>
          <t>L0188998</t>
        </is>
      </c>
      <c r="Y12309" t="inlineStr">
        <is>
          <t>2026-01-14</t>
        </is>
      </c>
      <c r="Z12309" t="inlineStr">
        <is>
          <t>home_use</t>
        </is>
      </c>
      <c r="AA12309" t="inlineStr">
        <is>
          <t>IMP01481</t>
        </is>
      </c>
      <c r="AC12309" s="32" t="n">
        <v>1378949.5</v>
      </c>
      <c r="AD12309" s="32" t="n">
        <v>158579.19</v>
      </c>
      <c r="AE12309" s="35">
        <f>(LEFT(Y12309,4)-Parameters!$B$23)*12+MID(Y12309,6,2)-Parameters!$B$24+1</f>
        <v/>
      </c>
    </row>
    <row r="12310">
      <c r="X12310" t="inlineStr">
        <is>
          <t>L0191032</t>
        </is>
      </c>
      <c r="Y12310" t="inlineStr">
        <is>
          <t>2026-01-22</t>
        </is>
      </c>
      <c r="Z12310" t="inlineStr">
        <is>
          <t>home_use</t>
        </is>
      </c>
      <c r="AA12310" t="inlineStr">
        <is>
          <t>IMP01481</t>
        </is>
      </c>
      <c r="AC12310" s="32" t="n">
        <v>4026941.15</v>
      </c>
      <c r="AD12310" s="32" t="n">
        <v>430882.7</v>
      </c>
      <c r="AE12310" s="35">
        <f>(LEFT(Y12310,4)-Parameters!$B$23)*12+MID(Y12310,6,2)-Parameters!$B$24+1</f>
        <v/>
      </c>
    </row>
    <row r="12311">
      <c r="X12311" t="inlineStr">
        <is>
          <t>L0193835</t>
        </is>
      </c>
      <c r="Y12311" t="inlineStr">
        <is>
          <t>2026-02-05</t>
        </is>
      </c>
      <c r="Z12311" t="inlineStr">
        <is>
          <t>home_use</t>
        </is>
      </c>
      <c r="AA12311" t="inlineStr">
        <is>
          <t>IMP01481</t>
        </is>
      </c>
      <c r="AC12311" s="32" t="n">
        <v>2788863.81</v>
      </c>
      <c r="AD12311" s="32" t="n">
        <v>306775.02</v>
      </c>
      <c r="AE12311" s="35">
        <f>(LEFT(Y12311,4)-Parameters!$B$23)*12+MID(Y12311,6,2)-Parameters!$B$24+1</f>
        <v/>
      </c>
    </row>
    <row r="12312">
      <c r="X12312" t="inlineStr">
        <is>
          <t>L0194343</t>
        </is>
      </c>
      <c r="Y12312" t="inlineStr">
        <is>
          <t>2026-02-07</t>
        </is>
      </c>
      <c r="Z12312" t="inlineStr">
        <is>
          <t>warehouse_out</t>
        </is>
      </c>
      <c r="AA12312" t="inlineStr">
        <is>
          <t>IMP01481</t>
        </is>
      </c>
      <c r="AC12312" s="32" t="n">
        <v>187591.4</v>
      </c>
      <c r="AD12312" s="32" t="n">
        <v>22510.97</v>
      </c>
      <c r="AE12312" s="35">
        <f>(LEFT(Y12312,4)-Parameters!$B$23)*12+MID(Y12312,6,2)-Parameters!$B$24+1</f>
        <v/>
      </c>
    </row>
    <row r="12313">
      <c r="X12313" t="inlineStr">
        <is>
          <t>L0197516</t>
        </is>
      </c>
      <c r="Y12313" t="inlineStr">
        <is>
          <t>2026-02-19</t>
        </is>
      </c>
      <c r="Z12313" t="inlineStr">
        <is>
          <t>home_use</t>
        </is>
      </c>
      <c r="AA12313" t="inlineStr">
        <is>
          <t>IMP01481</t>
        </is>
      </c>
      <c r="AC12313" s="32" t="n">
        <v>2345211.57</v>
      </c>
      <c r="AD12313" s="32" t="n">
        <v>239211.58</v>
      </c>
      <c r="AE12313" s="35">
        <f>(LEFT(Y12313,4)-Parameters!$B$23)*12+MID(Y12313,6,2)-Parameters!$B$24+1</f>
        <v/>
      </c>
    </row>
    <row r="12314">
      <c r="X12314" t="inlineStr">
        <is>
          <t>L0200154</t>
        </is>
      </c>
      <c r="Y12314" t="inlineStr">
        <is>
          <t>2026-03-01</t>
        </is>
      </c>
      <c r="Z12314" t="inlineStr">
        <is>
          <t>home_use</t>
        </is>
      </c>
      <c r="AA12314" t="inlineStr">
        <is>
          <t>IMP01481</t>
        </is>
      </c>
      <c r="AC12314" s="32" t="n">
        <v>9044179.369999999</v>
      </c>
      <c r="AD12314" s="32" t="n">
        <v>994859.73</v>
      </c>
      <c r="AE12314" s="35">
        <f>(LEFT(Y12314,4)-Parameters!$B$23)*12+MID(Y12314,6,2)-Parameters!$B$24+1</f>
        <v/>
      </c>
    </row>
    <row r="12315">
      <c r="X12315" t="inlineStr">
        <is>
          <t>L0203117</t>
        </is>
      </c>
      <c r="Y12315" t="inlineStr">
        <is>
          <t>2026-03-12</t>
        </is>
      </c>
      <c r="Z12315" t="inlineStr">
        <is>
          <t>home_use</t>
        </is>
      </c>
      <c r="AA12315" t="inlineStr">
        <is>
          <t>IMP01481</t>
        </is>
      </c>
      <c r="AC12315" s="32" t="n">
        <v>2212425.37</v>
      </c>
      <c r="AD12315" s="32" t="n">
        <v>243366.79</v>
      </c>
      <c r="AE12315" s="35">
        <f>(LEFT(Y12315,4)-Parameters!$B$23)*12+MID(Y12315,6,2)-Parameters!$B$24+1</f>
        <v/>
      </c>
    </row>
    <row r="12316">
      <c r="X12316" t="inlineStr">
        <is>
          <t>L0204399</t>
        </is>
      </c>
      <c r="Y12316" t="inlineStr">
        <is>
          <t>2026-03-17</t>
        </is>
      </c>
      <c r="Z12316" t="inlineStr">
        <is>
          <t>home_use</t>
        </is>
      </c>
      <c r="AA12316" t="inlineStr">
        <is>
          <t>IMP01481</t>
        </is>
      </c>
      <c r="AC12316" s="32" t="n">
        <v>5718780.43</v>
      </c>
      <c r="AD12316" s="32" t="n">
        <v>629065.85</v>
      </c>
      <c r="AE12316" s="35">
        <f>(LEFT(Y12316,4)-Parameters!$B$23)*12+MID(Y12316,6,2)-Parameters!$B$24+1</f>
        <v/>
      </c>
    </row>
    <row r="12317">
      <c r="X12317" t="inlineStr">
        <is>
          <t>L0205731</t>
        </is>
      </c>
      <c r="Y12317" t="inlineStr">
        <is>
          <t>2026-03-22</t>
        </is>
      </c>
      <c r="Z12317" t="inlineStr">
        <is>
          <t>home_use</t>
        </is>
      </c>
      <c r="AA12317" t="inlineStr">
        <is>
          <t>IMP01481</t>
        </is>
      </c>
      <c r="AC12317" s="32" t="n">
        <v>255572.4</v>
      </c>
      <c r="AD12317" s="32" t="n">
        <v>30668.69</v>
      </c>
      <c r="AE12317" s="35">
        <f>(LEFT(Y12317,4)-Parameters!$B$23)*12+MID(Y12317,6,2)-Parameters!$B$24+1</f>
        <v/>
      </c>
    </row>
    <row r="12318">
      <c r="X12318" t="inlineStr">
        <is>
          <t>L0206554</t>
        </is>
      </c>
      <c r="Y12318" t="inlineStr">
        <is>
          <t>2026-03-25</t>
        </is>
      </c>
      <c r="Z12318" t="inlineStr">
        <is>
          <t>home_use</t>
        </is>
      </c>
      <c r="AA12318" t="inlineStr">
        <is>
          <t>IMP01481</t>
        </is>
      </c>
      <c r="AC12318" s="32" t="n">
        <v>405419.15</v>
      </c>
      <c r="AD12318" s="32" t="n">
        <v>40541.91</v>
      </c>
      <c r="AE12318" s="35">
        <f>(LEFT(Y12318,4)-Parameters!$B$23)*12+MID(Y12318,6,2)-Parameters!$B$24+1</f>
        <v/>
      </c>
    </row>
    <row r="12319">
      <c r="X12319" t="inlineStr">
        <is>
          <t>L0209098</t>
        </is>
      </c>
      <c r="Y12319" t="inlineStr">
        <is>
          <t>2026-04-06</t>
        </is>
      </c>
      <c r="Z12319" t="inlineStr">
        <is>
          <t>home_use</t>
        </is>
      </c>
      <c r="AA12319" t="inlineStr">
        <is>
          <t>IMP01481</t>
        </is>
      </c>
      <c r="AC12319" s="32" t="n">
        <v>6469127.7</v>
      </c>
      <c r="AD12319" s="32" t="n">
        <v>711604.05</v>
      </c>
      <c r="AE12319" s="35">
        <f>(LEFT(Y12319,4)-Parameters!$B$23)*12+MID(Y12319,6,2)-Parameters!$B$24+1</f>
        <v/>
      </c>
    </row>
    <row r="12320">
      <c r="X12320" t="inlineStr">
        <is>
          <t>L0213156</t>
        </is>
      </c>
      <c r="Y12320" t="inlineStr">
        <is>
          <t>2026-04-21</t>
        </is>
      </c>
      <c r="Z12320" t="inlineStr">
        <is>
          <t>home_use</t>
        </is>
      </c>
      <c r="AA12320" t="inlineStr">
        <is>
          <t>IMP01481</t>
        </is>
      </c>
      <c r="AC12320" s="32" t="n">
        <v>5966797.41</v>
      </c>
      <c r="AD12320" s="32" t="n">
        <v>656347.72</v>
      </c>
      <c r="AE12320" s="35">
        <f>(LEFT(Y12320,4)-Parameters!$B$23)*12+MID(Y12320,6,2)-Parameters!$B$24+1</f>
        <v/>
      </c>
    </row>
    <row r="12321">
      <c r="X12321" t="inlineStr">
        <is>
          <t>L0217018</t>
        </is>
      </c>
      <c r="Y12321" t="inlineStr">
        <is>
          <t>2026-05-07</t>
        </is>
      </c>
      <c r="Z12321" t="inlineStr">
        <is>
          <t>home_use</t>
        </is>
      </c>
      <c r="AA12321" t="inlineStr">
        <is>
          <t>IMP01481</t>
        </is>
      </c>
      <c r="AC12321" s="32" t="n">
        <v>5731909.64</v>
      </c>
      <c r="AD12321" s="32" t="n">
        <v>613314.33</v>
      </c>
      <c r="AE12321" s="35">
        <f>(LEFT(Y12321,4)-Parameters!$B$23)*12+MID(Y12321,6,2)-Parameters!$B$24+1</f>
        <v/>
      </c>
    </row>
    <row r="12322">
      <c r="X12322" t="inlineStr">
        <is>
          <t>L0217327</t>
        </is>
      </c>
      <c r="Y12322" t="inlineStr">
        <is>
          <t>2026-05-08</t>
        </is>
      </c>
      <c r="Z12322" t="inlineStr">
        <is>
          <t>home_use</t>
        </is>
      </c>
      <c r="AA12322" t="inlineStr">
        <is>
          <t>IMP01481</t>
        </is>
      </c>
      <c r="AC12322" s="32" t="n">
        <v>3278840.17</v>
      </c>
      <c r="AD12322" s="32" t="n">
        <v>344278.22</v>
      </c>
      <c r="AE12322" s="35">
        <f>(LEFT(Y12322,4)-Parameters!$B$23)*12+MID(Y12322,6,2)-Parameters!$B$24+1</f>
        <v/>
      </c>
    </row>
    <row r="12323">
      <c r="X12323" t="inlineStr">
        <is>
          <t>L0217328</t>
        </is>
      </c>
      <c r="Y12323" t="inlineStr">
        <is>
          <t>2026-05-08</t>
        </is>
      </c>
      <c r="Z12323" t="inlineStr">
        <is>
          <t>home_use</t>
        </is>
      </c>
      <c r="AA12323" t="inlineStr">
        <is>
          <t>IMP01481</t>
        </is>
      </c>
      <c r="AC12323" s="32" t="n">
        <v>1079956.08</v>
      </c>
      <c r="AD12323" s="32" t="n">
        <v>124194.95</v>
      </c>
      <c r="AE12323" s="35">
        <f>(LEFT(Y12323,4)-Parameters!$B$23)*12+MID(Y12323,6,2)-Parameters!$B$24+1</f>
        <v/>
      </c>
    </row>
    <row r="12324">
      <c r="X12324" t="inlineStr">
        <is>
          <t>L0222450</t>
        </is>
      </c>
      <c r="Y12324" t="inlineStr">
        <is>
          <t>2026-05-27</t>
        </is>
      </c>
      <c r="Z12324" t="inlineStr">
        <is>
          <t>home_use</t>
        </is>
      </c>
      <c r="AA12324" t="inlineStr">
        <is>
          <t>IMP01481</t>
        </is>
      </c>
      <c r="AC12324" s="32" t="n">
        <v>846242.66</v>
      </c>
      <c r="AD12324" s="32" t="n">
        <v>101549.12</v>
      </c>
      <c r="AE12324" s="35">
        <f>(LEFT(Y12324,4)-Parameters!$B$23)*12+MID(Y12324,6,2)-Parameters!$B$24+1</f>
        <v/>
      </c>
    </row>
    <row r="12325">
      <c r="X12325" t="inlineStr">
        <is>
          <t>L0223737</t>
        </is>
      </c>
      <c r="Y12325" t="inlineStr">
        <is>
          <t>2026-06-04</t>
        </is>
      </c>
      <c r="Z12325" t="inlineStr">
        <is>
          <t>home_use</t>
        </is>
      </c>
      <c r="AA12325" t="inlineStr">
        <is>
          <t>IMP01481</t>
        </is>
      </c>
      <c r="AC12325" s="32" t="n">
        <v>7106595.8</v>
      </c>
      <c r="AD12325" s="32" t="n">
        <v>781725.54</v>
      </c>
      <c r="AE12325" s="35">
        <f>(LEFT(Y12325,4)-Parameters!$B$23)*12+MID(Y12325,6,2)-Parameters!$B$24+1</f>
        <v/>
      </c>
    </row>
    <row r="12326">
      <c r="X12326" t="inlineStr">
        <is>
          <t>L0229849</t>
        </is>
      </c>
      <c r="Y12326" t="inlineStr">
        <is>
          <t>2026-06-27</t>
        </is>
      </c>
      <c r="Z12326" t="inlineStr">
        <is>
          <t>home_use</t>
        </is>
      </c>
      <c r="AA12326" t="inlineStr">
        <is>
          <t>IMP01481</t>
        </is>
      </c>
      <c r="AC12326" s="32" t="n">
        <v>8424945.949999999</v>
      </c>
      <c r="AD12326" s="32" t="n">
        <v>926744.05</v>
      </c>
      <c r="AE12326" s="35">
        <f>(LEFT(Y12326,4)-Parameters!$B$23)*12+MID(Y12326,6,2)-Parameters!$B$24+1</f>
        <v/>
      </c>
    </row>
    <row r="12327">
      <c r="X12327" t="inlineStr">
        <is>
          <t>L0230555</t>
        </is>
      </c>
      <c r="Y12327" t="inlineStr">
        <is>
          <t>2026-07-02</t>
        </is>
      </c>
      <c r="Z12327" t="inlineStr">
        <is>
          <t>home_use</t>
        </is>
      </c>
      <c r="AA12327" t="inlineStr">
        <is>
          <t>IMP01481</t>
        </is>
      </c>
      <c r="AC12327" s="32" t="n">
        <v>3458006.04</v>
      </c>
      <c r="AD12327" s="32" t="n">
        <v>380380.66</v>
      </c>
      <c r="AE12327" s="35">
        <f>(LEFT(Y12327,4)-Parameters!$B$23)*12+MID(Y12327,6,2)-Parameters!$B$24+1</f>
        <v/>
      </c>
    </row>
    <row r="12328">
      <c r="X12328" t="inlineStr">
        <is>
          <t>L0232312</t>
        </is>
      </c>
      <c r="Y12328" t="inlineStr">
        <is>
          <t>2026-07-09</t>
        </is>
      </c>
      <c r="Z12328" t="inlineStr">
        <is>
          <t>home_use</t>
        </is>
      </c>
      <c r="AA12328" t="inlineStr">
        <is>
          <t>IMP01481</t>
        </is>
      </c>
      <c r="AC12328" s="32" t="n">
        <v>1157696.26</v>
      </c>
      <c r="AD12328" s="32" t="n">
        <v>133135.07</v>
      </c>
      <c r="AE12328" s="35">
        <f>(LEFT(Y12328,4)-Parameters!$B$23)*12+MID(Y12328,6,2)-Parameters!$B$24+1</f>
        <v/>
      </c>
    </row>
    <row r="12329">
      <c r="X12329" t="inlineStr">
        <is>
          <t>L0234828</t>
        </is>
      </c>
      <c r="Y12329" t="inlineStr">
        <is>
          <t>2026-07-19</t>
        </is>
      </c>
      <c r="Z12329" t="inlineStr">
        <is>
          <t>home_use</t>
        </is>
      </c>
      <c r="AA12329" t="inlineStr">
        <is>
          <t>IMP01481</t>
        </is>
      </c>
      <c r="AC12329" s="32" t="n">
        <v>3217620.27</v>
      </c>
      <c r="AD12329" s="32" t="n">
        <v>328197.27</v>
      </c>
      <c r="AE12329" s="35">
        <f>(LEFT(Y12329,4)-Parameters!$B$23)*12+MID(Y12329,6,2)-Parameters!$B$24+1</f>
        <v/>
      </c>
    </row>
    <row r="12330">
      <c r="X12330" t="inlineStr">
        <is>
          <t>L0235576</t>
        </is>
      </c>
      <c r="Y12330" t="inlineStr">
        <is>
          <t>2026-07-22</t>
        </is>
      </c>
      <c r="Z12330" t="inlineStr">
        <is>
          <t>home_use</t>
        </is>
      </c>
      <c r="AA12330" t="inlineStr">
        <is>
          <t>IMP01481</t>
        </is>
      </c>
      <c r="AC12330" s="32" t="n">
        <v>8861543.32</v>
      </c>
      <c r="AD12330" s="32" t="n">
        <v>974769.76</v>
      </c>
      <c r="AE12330" s="35">
        <f>(LEFT(Y12330,4)-Parameters!$B$23)*12+MID(Y12330,6,2)-Parameters!$B$24+1</f>
        <v/>
      </c>
    </row>
    <row r="12331">
      <c r="X12331" t="inlineStr">
        <is>
          <t>L0236602</t>
        </is>
      </c>
      <c r="Y12331" t="inlineStr">
        <is>
          <t>2026-07-26</t>
        </is>
      </c>
      <c r="Z12331" t="inlineStr">
        <is>
          <t>home_use</t>
        </is>
      </c>
      <c r="AA12331" t="inlineStr">
        <is>
          <t>IMP01481</t>
        </is>
      </c>
      <c r="AC12331" s="32" t="n">
        <v>700867.83</v>
      </c>
      <c r="AD12331" s="32" t="n">
        <v>84104.14</v>
      </c>
      <c r="AE12331" s="35">
        <f>(LEFT(Y12331,4)-Parameters!$B$23)*12+MID(Y12331,6,2)-Parameters!$B$24+1</f>
        <v/>
      </c>
    </row>
    <row r="12332">
      <c r="X12332" t="inlineStr">
        <is>
          <t>L0237101</t>
        </is>
      </c>
      <c r="Y12332" t="inlineStr">
        <is>
          <t>2026-07-28</t>
        </is>
      </c>
      <c r="Z12332" t="inlineStr">
        <is>
          <t>home_use</t>
        </is>
      </c>
      <c r="AA12332" t="inlineStr">
        <is>
          <t>IMP01481</t>
        </is>
      </c>
      <c r="AC12332" s="32" t="n">
        <v>4537052.11</v>
      </c>
      <c r="AD12332" s="32" t="n">
        <v>462779.32</v>
      </c>
      <c r="AE12332" s="35">
        <f>(LEFT(Y12332,4)-Parameters!$B$23)*12+MID(Y12332,6,2)-Parameters!$B$24+1</f>
        <v/>
      </c>
    </row>
    <row r="12333">
      <c r="X12333" t="inlineStr">
        <is>
          <t>L0238982</t>
        </is>
      </c>
      <c r="Y12333" t="inlineStr">
        <is>
          <t>2026-08-08</t>
        </is>
      </c>
      <c r="Z12333" t="inlineStr">
        <is>
          <t>home_use</t>
        </is>
      </c>
      <c r="AA12333" t="inlineStr">
        <is>
          <t>IMP01481</t>
        </is>
      </c>
      <c r="AC12333" s="32" t="n">
        <v>2744714.25</v>
      </c>
      <c r="AD12333" s="32" t="n">
        <v>279960.85</v>
      </c>
      <c r="AE12333" s="35">
        <f>(LEFT(Y12333,4)-Parameters!$B$23)*12+MID(Y12333,6,2)-Parameters!$B$24+1</f>
        <v/>
      </c>
    </row>
    <row r="12334">
      <c r="X12334" t="inlineStr">
        <is>
          <t>L0240847</t>
        </is>
      </c>
      <c r="Y12334" t="inlineStr">
        <is>
          <t>2026-08-16</t>
        </is>
      </c>
      <c r="Z12334" t="inlineStr">
        <is>
          <t>home_use</t>
        </is>
      </c>
      <c r="AA12334" t="inlineStr">
        <is>
          <t>IMP01481</t>
        </is>
      </c>
      <c r="AC12334" s="32" t="n">
        <v>6864493.84</v>
      </c>
      <c r="AD12334" s="32" t="n">
        <v>734500.84</v>
      </c>
      <c r="AE12334" s="35">
        <f>(LEFT(Y12334,4)-Parameters!$B$23)*12+MID(Y12334,6,2)-Parameters!$B$24+1</f>
        <v/>
      </c>
    </row>
    <row r="12335">
      <c r="X12335" t="inlineStr">
        <is>
          <t>L0240848</t>
        </is>
      </c>
      <c r="Y12335" t="inlineStr">
        <is>
          <t>2026-08-16</t>
        </is>
      </c>
      <c r="Z12335" t="inlineStr">
        <is>
          <t>home_use</t>
        </is>
      </c>
      <c r="AA12335" t="inlineStr">
        <is>
          <t>IMP01481</t>
        </is>
      </c>
      <c r="AC12335" s="32" t="n">
        <v>7685249.99</v>
      </c>
      <c r="AD12335" s="32" t="n">
        <v>845377.5</v>
      </c>
      <c r="AE12335" s="35">
        <f>(LEFT(Y12335,4)-Parameters!$B$23)*12+MID(Y12335,6,2)-Parameters!$B$24+1</f>
        <v/>
      </c>
    </row>
    <row r="12336">
      <c r="X12336" t="inlineStr">
        <is>
          <t>L0240849</t>
        </is>
      </c>
      <c r="Y12336" t="inlineStr">
        <is>
          <t>2026-08-16</t>
        </is>
      </c>
      <c r="Z12336" t="inlineStr">
        <is>
          <t>home_use</t>
        </is>
      </c>
      <c r="AA12336" t="inlineStr">
        <is>
          <t>IMP01481</t>
        </is>
      </c>
      <c r="AC12336" s="32" t="n">
        <v>3121163.4</v>
      </c>
      <c r="AD12336" s="32" t="n">
        <v>333964.48</v>
      </c>
      <c r="AE12336" s="35">
        <f>(LEFT(Y12336,4)-Parameters!$B$23)*12+MID(Y12336,6,2)-Parameters!$B$24+1</f>
        <v/>
      </c>
    </row>
  </sheetData>
  <mergeCells count="36">
    <mergeCell ref="A48:B48"/>
    <mergeCell ref="AE7:AF7"/>
    <mergeCell ref="A49:B49"/>
    <mergeCell ref="A45:B45"/>
    <mergeCell ref="B8:G8"/>
    <mergeCell ref="AG15:AM15"/>
    <mergeCell ref="A52:M52"/>
    <mergeCell ref="B10:G10"/>
    <mergeCell ref="AG5:AM5"/>
    <mergeCell ref="AG8:AM8"/>
    <mergeCell ref="J8:M8"/>
    <mergeCell ref="B9:G9"/>
    <mergeCell ref="A46:B46"/>
    <mergeCell ref="Y5:AC5"/>
    <mergeCell ref="J5:M5"/>
    <mergeCell ref="AE8:AF8"/>
    <mergeCell ref="B6:G6"/>
    <mergeCell ref="J10:M10"/>
    <mergeCell ref="A50:B50"/>
    <mergeCell ref="B5:G5"/>
    <mergeCell ref="Y7:AC7"/>
    <mergeCell ref="J9:M9"/>
    <mergeCell ref="A47:B47"/>
    <mergeCell ref="Y6:AC6"/>
    <mergeCell ref="AG6:AM6"/>
    <mergeCell ref="J6:M6"/>
    <mergeCell ref="X14:AE14"/>
    <mergeCell ref="B7:G7"/>
    <mergeCell ref="AE6:AF6"/>
    <mergeCell ref="Y8:AC8"/>
    <mergeCell ref="A3:M3"/>
    <mergeCell ref="A44:B44"/>
    <mergeCell ref="AE5:AF5"/>
    <mergeCell ref="AG7:AM7"/>
    <mergeCell ref="J7:M7"/>
    <mergeCell ref="A2:M2"/>
  </mergeCells>
  <conditionalFormatting sqref="I6:I10">
    <cfRule type="expression" priority="1" dxfId="0">
      <formula>LEFT(I6,1)="✓"</formula>
    </cfRule>
    <cfRule type="expression" priority="2" dxfId="1">
      <formula>LEFT(I6,1)="✗"</formula>
    </cfRule>
  </conditionalFormatting>
  <conditionalFormatting sqref="T17:T41">
    <cfRule type="expression" priority="3" dxfId="0">
      <formula>LEFT(T17,1)="✓"</formula>
    </cfRule>
    <cfRule type="expression" priority="4" dxfId="1">
      <formula>LEFT(T17,1)="✗"</formula>
    </cfRule>
  </conditionalFormatting>
  <conditionalFormatting sqref="F45:G50">
    <cfRule type="expression" priority="5" dxfId="0">
      <formula>LEFT(F45,1)="✓"</formula>
    </cfRule>
    <cfRule type="expression" priority="6" dxfId="1">
      <formula>LEFT(F45,1)="✗"</formula>
    </cfRule>
  </conditionalFormatting>
  <conditionalFormatting sqref="AE6:AE8">
    <cfRule type="expression" priority="7" dxfId="0">
      <formula>LEFT(AE6,1)="✓"</formula>
    </cfRule>
    <cfRule type="expression" priority="8" dxfId="1">
      <formula>LEFT(AE6,1)="✗"</formula>
    </cfRule>
  </conditionalFormatting>
  <dataValidations count="1">
    <dataValidation sqref="U17:U41" showDropDown="0" showInputMessage="0" showErrorMessage="0" allowBlank="1" type="list">
      <formula1>"tax,customs,joint,none"</formula1>
    </dataValidation>
  </dataValidations>
  <pageMargins left="0.75" right="0.75" top="1" bottom="1" header="0.5" footer="0.5"/>
</worksheet>
</file>

<file path=xl/worksheets/sheet6.xml><?xml version="1.0" encoding="utf-8"?>
<worksheet xmlns="http://schemas.openxmlformats.org/spreadsheetml/2006/main">
  <sheetPr>
    <tabColor rgb="001F6FC2"/>
    <outlinePr summaryBelow="1" summaryRight="1"/>
    <pageSetUpPr/>
  </sheetPr>
  <dimension ref="A1:V54"/>
  <sheetViews>
    <sheetView showGridLines="0" zoomScale="110" workbookViewId="0">
      <selection activeCell="A1" sqref="A1"/>
    </sheetView>
  </sheetViews>
  <sheetFormatPr baseColWidth="8" defaultRowHeight="15"/>
  <cols>
    <col width="6" customWidth="1" min="1" max="1"/>
    <col width="12" customWidth="1" min="2" max="2"/>
    <col width="10" customWidth="1" min="3" max="3"/>
    <col width="12" customWidth="1" min="4" max="4"/>
    <col width="12" customWidth="1" min="5" max="5"/>
    <col width="11" customWidth="1" min="6" max="6"/>
    <col width="11" customWidth="1" min="7" max="7"/>
    <col width="16" customWidth="1" min="8" max="8"/>
    <col width="16" customWidth="1" min="9" max="9"/>
    <col width="10" customWidth="1" min="10" max="10"/>
    <col width="10" customWidth="1" min="11" max="11"/>
    <col width="10" customWidth="1" min="12" max="12"/>
    <col width="18" customWidth="1" min="13" max="13"/>
    <col width="11" customWidth="1" min="14" max="14"/>
    <col width="12" customWidth="1" min="15" max="15"/>
    <col width="3" customWidth="1" min="16" max="16"/>
    <col width="11" customWidth="1" min="17" max="17"/>
    <col width="10" customWidth="1" min="18" max="18"/>
    <col width="26" customWidth="1" min="19" max="19"/>
    <col width="12" customWidth="1" min="20" max="20"/>
    <col width="12" customWidth="1" min="21" max="21"/>
    <col width="12" customWidth="1" min="22" max="22"/>
  </cols>
  <sheetData>
    <row r="1">
      <c r="A1" s="1" t="inlineStr">
        <is>
          <t>Sprint 3 · what each tax number serves: the four counts, the rule, and what the register says</t>
        </is>
      </c>
    </row>
    <row r="2" ht="46" customHeight="1">
      <c r="A2" s="2" t="inlineStr">
        <is>
          <t>From the customs registers (Customs importers, Consignees): how many other importer codes clear under the number, how many consignees, addresses and brokers stand behind it. Then the rule, and the tax register's director. I01 is worked. The addresses and brokers are counted in the block on the right (rows copied from the Customs importers sheet).</t>
        </is>
      </c>
    </row>
    <row r="4">
      <c r="A4" s="3" t="inlineStr">
        <is>
          <t>Step</t>
        </is>
      </c>
      <c r="B4" s="3" t="inlineStr">
        <is>
          <t>What to do</t>
        </is>
      </c>
      <c r="H4" s="3" t="inlineStr">
        <is>
          <t>Your answer</t>
        </is>
      </c>
      <c r="I4" s="3" t="inlineStr">
        <is>
          <t>Check</t>
        </is>
      </c>
      <c r="J4" s="3" t="inlineStr">
        <is>
          <t>Hint 1 · the tool (the full formula is on the Hints sheet)</t>
        </is>
      </c>
    </row>
    <row r="5" ht="87" customHeight="1">
      <c r="A5" s="8" t="inlineStr">
        <is>
          <t>1</t>
        </is>
      </c>
      <c r="B5" s="2" t="inlineStr">
        <is>
          <t>In the block on the right (columns Q to V: every importer code registered under the 20 numbers, rows copied from the Customs importers sheet), columns U and V: 1 the first time an address, and a broker, appear under a tax number (T103629's row is worked). Then, here, columns D to G for every number: names under it, consignees, addresses, brokers. Then: the most consignees under one tax number.</t>
        </is>
      </c>
      <c r="H5" s="9">
        <f>MAX(E13:E32)</f>
        <v/>
      </c>
      <c r="I5" s="4">
        <f>IF(H5="","",IF(ISNUMBER(H5),IF(ABS(H5-_check!$B$99)&lt;=0.5,"✓ matches","✗ not yet: see the hint"),"✗ not yet: see the hint"))</f>
        <v/>
      </c>
      <c r="J5" s="5" t="inlineStr">
        <is>
          <t>COUNTIF counts the importer codes under the number; minus 1 for the importer itself; plus its own consignee records. SUMIFS adds the first-time flags.</t>
        </is>
      </c>
    </row>
    <row r="6" ht="46.5" customHeight="1">
      <c r="A6" s="8" t="inlineStr">
        <is>
          <t>2</t>
        </is>
      </c>
      <c r="B6" s="2" t="inlineStr">
        <is>
          <t>Column H and I: imports and sales ÷ imports, from S2. Column J: the rule: consignees at least 8, one address, sales under 20% of imports. Then: how many numbers does the rule flag?</t>
        </is>
      </c>
      <c r="H6" s="9">
        <f>SUM(J13:J32)</f>
        <v/>
      </c>
      <c r="I6" s="4">
        <f>IF(H6="","",IF(ISNUMBER(H6),IF(ABS(H6-_check!$B$100)&lt;=0.5,"✓ matches","✗ not yet: see the hint"),"✗ not yet: see the hint"))</f>
        <v/>
      </c>
      <c r="J6" s="5" t="inlineStr">
        <is>
          <t>AND inside IF; the thresholds are on the Parameters sheet.</t>
        </is>
      </c>
    </row>
    <row r="7" ht="60" customHeight="1">
      <c r="A7" s="8" t="inlineStr">
        <is>
          <t>3</t>
        </is>
      </c>
      <c r="B7" s="2" t="inlineStr">
        <is>
          <t>Columns K to M: the tax register's director and status for the number, and how many companies that director runs in the register. Then: among the numbers with at least 8 consignees, the most companies one director runs in the register.</t>
        </is>
      </c>
      <c r="H7" s="9">
        <f>SUMPRODUCT(MAX((E13:E32&gt;=Parameters!$B$18)*("0"&amp;M13:M32)))</f>
        <v/>
      </c>
      <c r="I7" s="4">
        <f>IF(H7="","",IF(ISNUMBER(H7),IF(ABS(H7-_check!$B$101)&lt;=0.5,"✓ matches","✗ not yet: see the hint"),"✗ not yet: see the hint"))</f>
        <v/>
      </c>
      <c r="J7" s="5" t="inlineStr">
        <is>
          <t>VLOOKUP into the Tax register; COUNTIF on its director column. SUMPRODUCT(MAX(…)) takes the largest value over the rows the condition keeps; "0"&amp; reads an empty count as 0.</t>
        </is>
      </c>
    </row>
    <row r="8" ht="60" customHeight="1">
      <c r="A8" s="8" t="inlineStr">
        <is>
          <t>4</t>
        </is>
      </c>
      <c r="B8" s="2" t="inlineStr">
        <is>
          <t>Name the two borrowed-name networks: one the rule finds, one only the register shows. Column N: your cluster. Lock on the site.</t>
        </is>
      </c>
      <c r="J8" s="5" t="inlineStr">
        <is>
          <t>The flag is the combination, not one count. A group company clearing for its subsidiaries has one director and its consignees at their own addresses: read the register before you call it a case.</t>
        </is>
      </c>
    </row>
    <row r="11" ht="60" customHeight="1">
      <c r="Q11" s="4" t="inlineStr">
        <is>
          <t>The block (row 13 on): rows copied from the Customs importers sheet, as recorded, filtered on the 20 tax numbers of column C: every importer code registered under them, T103629's first (the worked number), then by tax number: 42 rows. Columns U and V are yours (step 1).</t>
        </is>
      </c>
    </row>
    <row r="12" ht="44" customHeight="1">
      <c r="A12" s="11" t="inlineStr">
        <is>
          <t>ref</t>
        </is>
      </c>
      <c r="B12" s="11" t="inlineStr">
        <is>
          <t>importer code</t>
        </is>
      </c>
      <c r="C12" s="11" t="inlineStr">
        <is>
          <t>tax number</t>
        </is>
      </c>
      <c r="D12" s="13" t="inlineStr">
        <is>
          <t>other names under the number</t>
        </is>
      </c>
      <c r="E12" s="13" t="inlineStr">
        <is>
          <t>consignees</t>
        </is>
      </c>
      <c r="F12" s="13" t="inlineStr">
        <is>
          <t>addresses</t>
        </is>
      </c>
      <c r="G12" s="13" t="inlineStr">
        <is>
          <t>brokers</t>
        </is>
      </c>
      <c r="H12" s="29" t="inlineStr">
        <is>
          <t>imports, 12 months (LCU)</t>
        </is>
      </c>
      <c r="I12" s="29" t="inlineStr">
        <is>
          <t>sales ÷ imports</t>
        </is>
      </c>
      <c r="J12" s="13" t="inlineStr">
        <is>
          <t>flag (the rule)</t>
        </is>
      </c>
      <c r="K12" s="13" t="inlineStr">
        <is>
          <t>register: director</t>
        </is>
      </c>
      <c r="L12" s="13" t="inlineStr">
        <is>
          <t>register: status</t>
        </is>
      </c>
      <c r="M12" s="13" t="inlineStr">
        <is>
          <t>companies this director runs (register)</t>
        </is>
      </c>
      <c r="N12" s="13" t="inlineStr">
        <is>
          <t>your cluster</t>
        </is>
      </c>
      <c r="O12" s="11" t="inlineStr">
        <is>
          <t>check</t>
        </is>
      </c>
      <c r="Q12" s="11" t="inlineStr">
        <is>
          <t>importer</t>
        </is>
      </c>
      <c r="R12" s="11" t="inlineStr">
        <is>
          <t>tax number</t>
        </is>
      </c>
      <c r="S12" s="11" t="inlineStr">
        <is>
          <t>address</t>
        </is>
      </c>
      <c r="T12" s="11" t="inlineStr">
        <is>
          <t>usual broker</t>
        </is>
      </c>
      <c r="U12" s="13" t="inlineStr">
        <is>
          <t>first address under the number (1/0) · you</t>
        </is>
      </c>
      <c r="V12" s="13" t="inlineStr">
        <is>
          <t>first broker under the number (1/0) · you</t>
        </is>
      </c>
    </row>
    <row r="13">
      <c r="A13" s="14" t="inlineStr">
        <is>
          <t>I01</t>
        </is>
      </c>
      <c r="B13" s="14" t="inlineStr">
        <is>
          <t>IMP00519</t>
        </is>
      </c>
      <c r="C13" s="14" t="inlineStr">
        <is>
          <t>T103629</t>
        </is>
      </c>
      <c r="D13" s="18">
        <f>COUNTIF('Customs importers'!$B$5:$B$1506,C13)-1</f>
        <v/>
      </c>
      <c r="E13" s="18">
        <f>D13+COUNTIF(Consignees!$E$5:$E$2006,B13)</f>
        <v/>
      </c>
      <c r="F13" s="18">
        <f>SUMIFS($U$13:$U$54,$R$13:$R$54,C13)</f>
        <v/>
      </c>
      <c r="G13" s="18">
        <f>SUMIFS($V$13:$V$54,$R$13:$R$54,C13)</f>
        <v/>
      </c>
      <c r="H13" s="22">
        <f>IFERROR(VLOOKUP(A13,'S2 Four lists'!$A$17:$N$41,8,FALSE),"")</f>
        <v/>
      </c>
      <c r="I13" s="31">
        <f>IFERROR(VLOOKUP(A13,'S2 Four lists'!$A$17:$N$41,14,FALSE),"")</f>
        <v/>
      </c>
      <c r="J13" s="18">
        <f>IF(AND(E13&gt;=Parameters!$B$18,F13&lt;=Parameters!$B$19,I13&lt;&gt;"",N(I13)&lt;Parameters!$B$20),1,0)</f>
        <v/>
      </c>
      <c r="K13" s="16">
        <f>IFERROR(VLOOKUP(C13,'Tax register'!$A$5:$K$1803,7,FALSE),"")</f>
        <v/>
      </c>
      <c r="L13" s="16">
        <f>IFERROR(VLOOKUP(C13,'Tax register'!$A$5:$K$1803,10,FALSE),"")</f>
        <v/>
      </c>
      <c r="M13" s="18">
        <f>IF(K13="","",COUNTIF('Tax register'!$G$5:$G$1803,K13))</f>
        <v/>
      </c>
      <c r="N13" s="20" t="n"/>
      <c r="O13" s="28">
        <f>IF(OR(COUNT(E13:G13)&lt;3,COUNT($U$13:$U$54)&lt;42),"",IF(AND(E13=_check!$B$102,F13=_check!$B$103,G13=_check!$B$104),"✓","✗"))</f>
        <v/>
      </c>
      <c r="Q13" s="14" t="inlineStr">
        <is>
          <t>IMP00519</t>
        </is>
      </c>
      <c r="R13" s="14" t="inlineStr">
        <is>
          <t>T103629</t>
        </is>
      </c>
      <c r="S13" s="14" t="inlineStr">
        <is>
          <t>222 Mill Road</t>
        </is>
      </c>
      <c r="T13" s="14" t="inlineStr">
        <is>
          <t>BRK021</t>
        </is>
      </c>
      <c r="U13" s="18">
        <f>IF(COUNTIFS($R$13:R13,R13,$S$13:S13,S13)=1,1,0)</f>
        <v/>
      </c>
      <c r="V13" s="18">
        <f>IF(COUNTIFS($R$13:R13,R13,$T$13:T13,T13)=1,1,0)</f>
        <v/>
      </c>
    </row>
    <row r="14">
      <c r="A14" s="14" t="inlineStr">
        <is>
          <t>I02</t>
        </is>
      </c>
      <c r="B14" s="14" t="inlineStr">
        <is>
          <t>IMP00753</t>
        </is>
      </c>
      <c r="C14" s="14" t="inlineStr">
        <is>
          <t>T105264</t>
        </is>
      </c>
      <c r="D14" s="9">
        <f>COUNTIF('Customs importers'!$B$5:$B$1506,C14)-1</f>
        <v/>
      </c>
      <c r="E14" s="9">
        <f>D14+COUNTIF(Consignees!$E$5:$E$2006,B14)</f>
        <v/>
      </c>
      <c r="F14" s="9">
        <f>SUMIFS($U$13:$U$54,$R$13:$R$54,C14)</f>
        <v/>
      </c>
      <c r="G14" s="9">
        <f>SUMIFS($V$13:$V$54,$R$13:$R$54,C14)</f>
        <v/>
      </c>
      <c r="H14" s="22">
        <f>IFERROR(VLOOKUP(A14,'S2 Four lists'!$A$17:$N$41,8,FALSE),"")</f>
        <v/>
      </c>
      <c r="I14" s="31">
        <f>IFERROR(VLOOKUP(A14,'S2 Four lists'!$A$17:$N$41,14,FALSE),"")</f>
        <v/>
      </c>
      <c r="J14" s="9">
        <f>IF(AND(E14&gt;=Parameters!$B$18,F14&lt;=Parameters!$B$19,I14&lt;&gt;"",N(I14)&lt;Parameters!$B$20),1,0)</f>
        <v/>
      </c>
      <c r="K14" s="20">
        <f>IFERROR(VLOOKUP(C14,'Tax register'!$A$5:$K$1803,7,FALSE),"")</f>
        <v/>
      </c>
      <c r="L14" s="20">
        <f>IFERROR(VLOOKUP(C14,'Tax register'!$A$5:$K$1803,10,FALSE),"")</f>
        <v/>
      </c>
      <c r="M14" s="9">
        <f>IF(K14="","",COUNTIF('Tax register'!$G$5:$G$1803,K14))</f>
        <v/>
      </c>
      <c r="N14" s="20" t="n"/>
      <c r="O14" s="28">
        <f>IF(OR(COUNT(E14:G14)&lt;3,COUNT($U$13:$U$54)&lt;42),"",IF(AND(E14=_check!$B$105,F14=_check!$B$106,G14=_check!$B$107),"✓","✗"))</f>
        <v/>
      </c>
      <c r="Q14" s="14" t="inlineStr">
        <is>
          <t>IMP00005</t>
        </is>
      </c>
      <c r="R14" s="14" t="inlineStr">
        <is>
          <t>T100033</t>
        </is>
      </c>
      <c r="S14" s="14" t="inlineStr">
        <is>
          <t>24 Harbour Road</t>
        </is>
      </c>
      <c r="T14" s="14" t="inlineStr">
        <is>
          <t>BRK033</t>
        </is>
      </c>
      <c r="U14" s="35">
        <f>IF(COUNTIFS($R$13:R14,R14,$S$13:S14,S14)=1,1,0)</f>
        <v/>
      </c>
      <c r="V14" s="35">
        <f>IF(COUNTIFS($R$13:R14,R14,$T$13:T14,T14)=1,1,0)</f>
        <v/>
      </c>
    </row>
    <row r="15">
      <c r="A15" s="14" t="inlineStr">
        <is>
          <t>I03</t>
        </is>
      </c>
      <c r="B15" s="14" t="inlineStr">
        <is>
          <t>IMP00892</t>
        </is>
      </c>
      <c r="C15" s="14" t="inlineStr">
        <is>
          <t>T106240</t>
        </is>
      </c>
      <c r="D15" s="9">
        <f>COUNTIF('Customs importers'!$B$5:$B$1506,C15)-1</f>
        <v/>
      </c>
      <c r="E15" s="9">
        <f>D15+COUNTIF(Consignees!$E$5:$E$2006,B15)</f>
        <v/>
      </c>
      <c r="F15" s="9">
        <f>SUMIFS($U$13:$U$54,$R$13:$R$54,C15)</f>
        <v/>
      </c>
      <c r="G15" s="9">
        <f>SUMIFS($V$13:$V$54,$R$13:$R$54,C15)</f>
        <v/>
      </c>
      <c r="H15" s="22">
        <f>IFERROR(VLOOKUP(A15,'S2 Four lists'!$A$17:$N$41,8,FALSE),"")</f>
        <v/>
      </c>
      <c r="I15" s="31">
        <f>IFERROR(VLOOKUP(A15,'S2 Four lists'!$A$17:$N$41,14,FALSE),"")</f>
        <v/>
      </c>
      <c r="J15" s="9">
        <f>IF(AND(E15&gt;=Parameters!$B$18,F15&lt;=Parameters!$B$19,I15&lt;&gt;"",N(I15)&lt;Parameters!$B$20),1,0)</f>
        <v/>
      </c>
      <c r="K15" s="20">
        <f>IFERROR(VLOOKUP(C15,'Tax register'!$A$5:$K$1803,7,FALSE),"")</f>
        <v/>
      </c>
      <c r="L15" s="20">
        <f>IFERROR(VLOOKUP(C15,'Tax register'!$A$5:$K$1803,10,FALSE),"")</f>
        <v/>
      </c>
      <c r="M15" s="9">
        <f>IF(K15="","",COUNTIF('Tax register'!$G$5:$G$1803,K15))</f>
        <v/>
      </c>
      <c r="N15" s="20" t="n"/>
      <c r="O15" s="28">
        <f>IF(OR(COUNT(E15:G15)&lt;3,COUNT($U$13:$U$54)&lt;42),"",IF(AND(E15=_check!$B$108,F15=_check!$B$109,G15=_check!$B$110),"✓","✗"))</f>
        <v/>
      </c>
      <c r="Q15" s="14" t="inlineStr">
        <is>
          <t>IMP00006</t>
        </is>
      </c>
      <c r="R15" s="14" t="inlineStr">
        <is>
          <t>T100033</t>
        </is>
      </c>
      <c r="S15" s="14" t="inlineStr">
        <is>
          <t>8 Mill Road</t>
        </is>
      </c>
      <c r="T15" s="14" t="inlineStr">
        <is>
          <t>BRK059</t>
        </is>
      </c>
      <c r="U15" s="35">
        <f>IF(COUNTIFS($R$13:R15,R15,$S$13:S15,S15)=1,1,0)</f>
        <v/>
      </c>
      <c r="V15" s="35">
        <f>IF(COUNTIFS($R$13:R15,R15,$T$13:T15,T15)=1,1,0)</f>
        <v/>
      </c>
    </row>
    <row r="16">
      <c r="A16" s="14" t="inlineStr">
        <is>
          <t>I04</t>
        </is>
      </c>
      <c r="B16" s="14" t="inlineStr">
        <is>
          <t>IMP00340</t>
        </is>
      </c>
      <c r="C16" s="14" t="inlineStr">
        <is>
          <t>T102376</t>
        </is>
      </c>
      <c r="D16" s="9">
        <f>COUNTIF('Customs importers'!$B$5:$B$1506,C16)-1</f>
        <v/>
      </c>
      <c r="E16" s="9">
        <f>D16+COUNTIF(Consignees!$E$5:$E$2006,B16)</f>
        <v/>
      </c>
      <c r="F16" s="9">
        <f>SUMIFS($U$13:$U$54,$R$13:$R$54,C16)</f>
        <v/>
      </c>
      <c r="G16" s="9">
        <f>SUMIFS($V$13:$V$54,$R$13:$R$54,C16)</f>
        <v/>
      </c>
      <c r="H16" s="22">
        <f>IFERROR(VLOOKUP(A16,'S2 Four lists'!$A$17:$N$41,8,FALSE),"")</f>
        <v/>
      </c>
      <c r="I16" s="31">
        <f>IFERROR(VLOOKUP(A16,'S2 Four lists'!$A$17:$N$41,14,FALSE),"")</f>
        <v/>
      </c>
      <c r="J16" s="9">
        <f>IF(AND(E16&gt;=Parameters!$B$18,F16&lt;=Parameters!$B$19,I16&lt;&gt;"",N(I16)&lt;Parameters!$B$20),1,0)</f>
        <v/>
      </c>
      <c r="K16" s="20">
        <f>IFERROR(VLOOKUP(C16,'Tax register'!$A$5:$K$1803,7,FALSE),"")</f>
        <v/>
      </c>
      <c r="L16" s="20">
        <f>IFERROR(VLOOKUP(C16,'Tax register'!$A$5:$K$1803,10,FALSE),"")</f>
        <v/>
      </c>
      <c r="M16" s="9">
        <f>IF(K16="","",COUNTIF('Tax register'!$G$5:$G$1803,K16))</f>
        <v/>
      </c>
      <c r="N16" s="20" t="n"/>
      <c r="O16" s="28">
        <f>IF(OR(COUNT(E16:G16)&lt;3,COUNT($U$13:$U$54)&lt;42),"",IF(AND(E16=_check!$B$111,F16=_check!$B$112,G16=_check!$B$113),"✓","✗"))</f>
        <v/>
      </c>
      <c r="Q16" s="14" t="inlineStr">
        <is>
          <t>IMP00095</t>
        </is>
      </c>
      <c r="R16" s="14" t="inlineStr">
        <is>
          <t>T100033</t>
        </is>
      </c>
      <c r="S16" s="14" t="inlineStr">
        <is>
          <t>24 Harbour Road</t>
        </is>
      </c>
      <c r="T16" s="14" t="inlineStr">
        <is>
          <t>BRK033</t>
        </is>
      </c>
      <c r="U16" s="35">
        <f>IF(COUNTIFS($R$13:R16,R16,$S$13:S16,S16)=1,1,0)</f>
        <v/>
      </c>
      <c r="V16" s="35">
        <f>IF(COUNTIFS($R$13:R16,R16,$T$13:T16,T16)=1,1,0)</f>
        <v/>
      </c>
    </row>
    <row r="17">
      <c r="A17" s="14" t="inlineStr">
        <is>
          <t>I05</t>
        </is>
      </c>
      <c r="B17" s="14" t="inlineStr">
        <is>
          <t>IMP00999</t>
        </is>
      </c>
      <c r="C17" s="14" t="inlineStr">
        <is>
          <t>T106987</t>
        </is>
      </c>
      <c r="D17" s="9">
        <f>COUNTIF('Customs importers'!$B$5:$B$1506,C17)-1</f>
        <v/>
      </c>
      <c r="E17" s="9">
        <f>D17+COUNTIF(Consignees!$E$5:$E$2006,B17)</f>
        <v/>
      </c>
      <c r="F17" s="9">
        <f>SUMIFS($U$13:$U$54,$R$13:$R$54,C17)</f>
        <v/>
      </c>
      <c r="G17" s="9">
        <f>SUMIFS($V$13:$V$54,$R$13:$R$54,C17)</f>
        <v/>
      </c>
      <c r="H17" s="22">
        <f>IFERROR(VLOOKUP(A17,'S2 Four lists'!$A$17:$N$41,8,FALSE),"")</f>
        <v/>
      </c>
      <c r="I17" s="31">
        <f>IFERROR(VLOOKUP(A17,'S2 Four lists'!$A$17:$N$41,14,FALSE),"")</f>
        <v/>
      </c>
      <c r="J17" s="9">
        <f>IF(AND(E17&gt;=Parameters!$B$18,F17&lt;=Parameters!$B$19,I17&lt;&gt;"",N(I17)&lt;Parameters!$B$20),1,0)</f>
        <v/>
      </c>
      <c r="K17" s="20">
        <f>IFERROR(VLOOKUP(C17,'Tax register'!$A$5:$K$1803,7,FALSE),"")</f>
        <v/>
      </c>
      <c r="L17" s="20">
        <f>IFERROR(VLOOKUP(C17,'Tax register'!$A$5:$K$1803,10,FALSE),"")</f>
        <v/>
      </c>
      <c r="M17" s="9">
        <f>IF(K17="","",COUNTIF('Tax register'!$G$5:$G$1803,K17))</f>
        <v/>
      </c>
      <c r="N17" s="20" t="n"/>
      <c r="O17" s="28">
        <f>IF(OR(COUNT(E17:G17)&lt;3,COUNT($U$13:$U$54)&lt;42),"",IF(AND(E17=_check!$B$114,F17=_check!$B$115,G17=_check!$B$116),"✓","✗"))</f>
        <v/>
      </c>
      <c r="Q17" s="14" t="inlineStr">
        <is>
          <t>IMP00133</t>
        </is>
      </c>
      <c r="R17" s="14" t="inlineStr">
        <is>
          <t>T100033</t>
        </is>
      </c>
      <c r="S17" s="14" t="inlineStr">
        <is>
          <t>24 Harbour Road</t>
        </is>
      </c>
      <c r="T17" s="14" t="inlineStr">
        <is>
          <t>BRK033</t>
        </is>
      </c>
      <c r="U17" s="35">
        <f>IF(COUNTIFS($R$13:R17,R17,$S$13:S17,S17)=1,1,0)</f>
        <v/>
      </c>
      <c r="V17" s="35">
        <f>IF(COUNTIFS($R$13:R17,R17,$T$13:T17,T17)=1,1,0)</f>
        <v/>
      </c>
    </row>
    <row r="18">
      <c r="A18" s="14" t="inlineStr">
        <is>
          <t>I06</t>
        </is>
      </c>
      <c r="B18" s="14" t="inlineStr">
        <is>
          <t>IMP01037</t>
        </is>
      </c>
      <c r="C18" s="14" t="inlineStr">
        <is>
          <t>T107258</t>
        </is>
      </c>
      <c r="D18" s="9">
        <f>COUNTIF('Customs importers'!$B$5:$B$1506,C18)-1</f>
        <v/>
      </c>
      <c r="E18" s="9">
        <f>D18+COUNTIF(Consignees!$E$5:$E$2006,B18)</f>
        <v/>
      </c>
      <c r="F18" s="9">
        <f>SUMIFS($U$13:$U$54,$R$13:$R$54,C18)</f>
        <v/>
      </c>
      <c r="G18" s="9">
        <f>SUMIFS($V$13:$V$54,$R$13:$R$54,C18)</f>
        <v/>
      </c>
      <c r="H18" s="22">
        <f>IFERROR(VLOOKUP(A18,'S2 Four lists'!$A$17:$N$41,8,FALSE),"")</f>
        <v/>
      </c>
      <c r="I18" s="31">
        <f>IFERROR(VLOOKUP(A18,'S2 Four lists'!$A$17:$N$41,14,FALSE),"")</f>
        <v/>
      </c>
      <c r="J18" s="9">
        <f>IF(AND(E18&gt;=Parameters!$B$18,F18&lt;=Parameters!$B$19,I18&lt;&gt;"",N(I18)&lt;Parameters!$B$20),1,0)</f>
        <v/>
      </c>
      <c r="K18" s="20">
        <f>IFERROR(VLOOKUP(C18,'Tax register'!$A$5:$K$1803,7,FALSE),"")</f>
        <v/>
      </c>
      <c r="L18" s="20">
        <f>IFERROR(VLOOKUP(C18,'Tax register'!$A$5:$K$1803,10,FALSE),"")</f>
        <v/>
      </c>
      <c r="M18" s="9">
        <f>IF(K18="","",COUNTIF('Tax register'!$G$5:$G$1803,K18))</f>
        <v/>
      </c>
      <c r="N18" s="20" t="n"/>
      <c r="O18" s="28">
        <f>IF(OR(COUNT(E18:G18)&lt;3,COUNT($U$13:$U$54)&lt;42),"",IF(AND(E18=_check!$B$117,F18=_check!$B$118,G18=_check!$B$119),"✓","✗"))</f>
        <v/>
      </c>
      <c r="Q18" s="14" t="inlineStr">
        <is>
          <t>IMP00307</t>
        </is>
      </c>
      <c r="R18" s="14" t="inlineStr">
        <is>
          <t>T100033</t>
        </is>
      </c>
      <c r="S18" s="14" t="inlineStr">
        <is>
          <t>24 Harbour Road</t>
        </is>
      </c>
      <c r="T18" s="14" t="inlineStr">
        <is>
          <t>BRK033</t>
        </is>
      </c>
      <c r="U18" s="35">
        <f>IF(COUNTIFS($R$13:R18,R18,$S$13:S18,S18)=1,1,0)</f>
        <v/>
      </c>
      <c r="V18" s="35">
        <f>IF(COUNTIFS($R$13:R18,R18,$T$13:T18,T18)=1,1,0)</f>
        <v/>
      </c>
    </row>
    <row r="19">
      <c r="A19" s="14" t="inlineStr">
        <is>
          <t>I07</t>
        </is>
      </c>
      <c r="B19" s="14" t="inlineStr">
        <is>
          <t>IMP00306</t>
        </is>
      </c>
      <c r="C19" s="14" t="inlineStr">
        <is>
          <t>T102141</t>
        </is>
      </c>
      <c r="D19" s="9">
        <f>COUNTIF('Customs importers'!$B$5:$B$1506,C19)-1</f>
        <v/>
      </c>
      <c r="E19" s="9">
        <f>D19+COUNTIF(Consignees!$E$5:$E$2006,B19)</f>
        <v/>
      </c>
      <c r="F19" s="9">
        <f>SUMIFS($U$13:$U$54,$R$13:$R$54,C19)</f>
        <v/>
      </c>
      <c r="G19" s="9">
        <f>SUMIFS($V$13:$V$54,$R$13:$R$54,C19)</f>
        <v/>
      </c>
      <c r="H19" s="22">
        <f>IFERROR(VLOOKUP(A19,'S2 Four lists'!$A$17:$N$41,8,FALSE),"")</f>
        <v/>
      </c>
      <c r="I19" s="31">
        <f>IFERROR(VLOOKUP(A19,'S2 Four lists'!$A$17:$N$41,14,FALSE),"")</f>
        <v/>
      </c>
      <c r="J19" s="9">
        <f>IF(AND(E19&gt;=Parameters!$B$18,F19&lt;=Parameters!$B$19,I19&lt;&gt;"",N(I19)&lt;Parameters!$B$20),1,0)</f>
        <v/>
      </c>
      <c r="K19" s="20">
        <f>IFERROR(VLOOKUP(C19,'Tax register'!$A$5:$K$1803,7,FALSE),"")</f>
        <v/>
      </c>
      <c r="L19" s="20">
        <f>IFERROR(VLOOKUP(C19,'Tax register'!$A$5:$K$1803,10,FALSE),"")</f>
        <v/>
      </c>
      <c r="M19" s="9">
        <f>IF(K19="","",COUNTIF('Tax register'!$G$5:$G$1803,K19))</f>
        <v/>
      </c>
      <c r="N19" s="20" t="n"/>
      <c r="O19" s="28">
        <f>IF(OR(COUNT(E19:G19)&lt;3,COUNT($U$13:$U$54)&lt;42),"",IF(AND(E19=_check!$B$120,F19=_check!$B$121,G19=_check!$B$122),"✓","✗"))</f>
        <v/>
      </c>
      <c r="Q19" s="14" t="inlineStr">
        <is>
          <t>IMP00464</t>
        </is>
      </c>
      <c r="R19" s="14" t="inlineStr">
        <is>
          <t>T100033</t>
        </is>
      </c>
      <c r="S19" s="14" t="inlineStr">
        <is>
          <t>24 Harbour Road</t>
        </is>
      </c>
      <c r="T19" s="14" t="inlineStr">
        <is>
          <t>BRK033</t>
        </is>
      </c>
      <c r="U19" s="35">
        <f>IF(COUNTIFS($R$13:R19,R19,$S$13:S19,S19)=1,1,0)</f>
        <v/>
      </c>
      <c r="V19" s="35">
        <f>IF(COUNTIFS($R$13:R19,R19,$T$13:T19,T19)=1,1,0)</f>
        <v/>
      </c>
    </row>
    <row r="20">
      <c r="A20" s="14" t="inlineStr">
        <is>
          <t>I10</t>
        </is>
      </c>
      <c r="B20" s="14" t="inlineStr">
        <is>
          <t>IMP00448</t>
        </is>
      </c>
      <c r="C20" s="14" t="inlineStr">
        <is>
          <t>T103130</t>
        </is>
      </c>
      <c r="D20" s="9">
        <f>COUNTIF('Customs importers'!$B$5:$B$1506,C20)-1</f>
        <v/>
      </c>
      <c r="E20" s="9">
        <f>D20+COUNTIF(Consignees!$E$5:$E$2006,B20)</f>
        <v/>
      </c>
      <c r="F20" s="9">
        <f>SUMIFS($U$13:$U$54,$R$13:$R$54,C20)</f>
        <v/>
      </c>
      <c r="G20" s="9">
        <f>SUMIFS($V$13:$V$54,$R$13:$R$54,C20)</f>
        <v/>
      </c>
      <c r="H20" s="22">
        <f>IFERROR(VLOOKUP(A20,'S2 Four lists'!$A$17:$N$41,8,FALSE),"")</f>
        <v/>
      </c>
      <c r="I20" s="31">
        <f>IFERROR(VLOOKUP(A20,'S2 Four lists'!$A$17:$N$41,14,FALSE),"")</f>
        <v/>
      </c>
      <c r="J20" s="9">
        <f>IF(AND(E20&gt;=Parameters!$B$18,F20&lt;=Parameters!$B$19,I20&lt;&gt;"",N(I20)&lt;Parameters!$B$20),1,0)</f>
        <v/>
      </c>
      <c r="K20" s="20">
        <f>IFERROR(VLOOKUP(C20,'Tax register'!$A$5:$K$1803,7,FALSE),"")</f>
        <v/>
      </c>
      <c r="L20" s="20">
        <f>IFERROR(VLOOKUP(C20,'Tax register'!$A$5:$K$1803,10,FALSE),"")</f>
        <v/>
      </c>
      <c r="M20" s="9">
        <f>IF(K20="","",COUNTIF('Tax register'!$G$5:$G$1803,K20))</f>
        <v/>
      </c>
      <c r="N20" s="20" t="n"/>
      <c r="O20" s="28">
        <f>IF(OR(COUNT(E20:G20)&lt;3,COUNT($U$13:$U$54)&lt;42),"",IF(AND(E20=_check!$B$123,F20=_check!$B$124,G20=_check!$B$125),"✓","✗"))</f>
        <v/>
      </c>
      <c r="Q20" s="14" t="inlineStr">
        <is>
          <t>IMP00742</t>
        </is>
      </c>
      <c r="R20" s="14" t="inlineStr">
        <is>
          <t>T100033</t>
        </is>
      </c>
      <c r="S20" s="14" t="inlineStr">
        <is>
          <t>24 Harbour Road</t>
        </is>
      </c>
      <c r="T20" s="14" t="inlineStr">
        <is>
          <t>BRK033</t>
        </is>
      </c>
      <c r="U20" s="35">
        <f>IF(COUNTIFS($R$13:R20,R20,$S$13:S20,S20)=1,1,0)</f>
        <v/>
      </c>
      <c r="V20" s="35">
        <f>IF(COUNTIFS($R$13:R20,R20,$T$13:T20,T20)=1,1,0)</f>
        <v/>
      </c>
    </row>
    <row r="21">
      <c r="A21" s="14" t="inlineStr">
        <is>
          <t>I11</t>
        </is>
      </c>
      <c r="B21" s="14" t="inlineStr">
        <is>
          <t>IMP00005</t>
        </is>
      </c>
      <c r="C21" s="14" t="inlineStr">
        <is>
          <t>T100033</t>
        </is>
      </c>
      <c r="D21" s="9">
        <f>COUNTIF('Customs importers'!$B$5:$B$1506,C21)-1</f>
        <v/>
      </c>
      <c r="E21" s="9">
        <f>D21+COUNTIF(Consignees!$E$5:$E$2006,B21)</f>
        <v/>
      </c>
      <c r="F21" s="9">
        <f>SUMIFS($U$13:$U$54,$R$13:$R$54,C21)</f>
        <v/>
      </c>
      <c r="G21" s="9">
        <f>SUMIFS($V$13:$V$54,$R$13:$R$54,C21)</f>
        <v/>
      </c>
      <c r="H21" s="22">
        <f>IFERROR(VLOOKUP(A21,'S2 Four lists'!$A$17:$N$41,8,FALSE),"")</f>
        <v/>
      </c>
      <c r="I21" s="31">
        <f>IFERROR(VLOOKUP(A21,'S2 Four lists'!$A$17:$N$41,14,FALSE),"")</f>
        <v/>
      </c>
      <c r="J21" s="9">
        <f>IF(AND(E21&gt;=Parameters!$B$18,F21&lt;=Parameters!$B$19,I21&lt;&gt;"",N(I21)&lt;Parameters!$B$20),1,0)</f>
        <v/>
      </c>
      <c r="K21" s="20">
        <f>IFERROR(VLOOKUP(C21,'Tax register'!$A$5:$K$1803,7,FALSE),"")</f>
        <v/>
      </c>
      <c r="L21" s="20">
        <f>IFERROR(VLOOKUP(C21,'Tax register'!$A$5:$K$1803,10,FALSE),"")</f>
        <v/>
      </c>
      <c r="M21" s="9">
        <f>IF(K21="","",COUNTIF('Tax register'!$G$5:$G$1803,K21))</f>
        <v/>
      </c>
      <c r="N21" s="20" t="n"/>
      <c r="O21" s="28">
        <f>IF(OR(COUNT(E21:G21)&lt;3,COUNT($U$13:$U$54)&lt;42),"",IF(AND(E21=_check!$B$126,F21=_check!$B$127,G21=_check!$B$128),"✓","✗"))</f>
        <v/>
      </c>
      <c r="Q21" s="14" t="inlineStr">
        <is>
          <t>IMP00990</t>
        </is>
      </c>
      <c r="R21" s="14" t="inlineStr">
        <is>
          <t>T100033</t>
        </is>
      </c>
      <c r="S21" s="14" t="inlineStr">
        <is>
          <t>24 Harbour Road</t>
        </is>
      </c>
      <c r="T21" s="14" t="inlineStr">
        <is>
          <t>BRK033</t>
        </is>
      </c>
      <c r="U21" s="35">
        <f>IF(COUNTIFS($R$13:R21,R21,$S$13:S21,S21)=1,1,0)</f>
        <v/>
      </c>
      <c r="V21" s="35">
        <f>IF(COUNTIFS($R$13:R21,R21,$T$13:T21,T21)=1,1,0)</f>
        <v/>
      </c>
    </row>
    <row r="22">
      <c r="A22" s="14" t="inlineStr">
        <is>
          <t>I14</t>
        </is>
      </c>
      <c r="B22" s="14" t="inlineStr">
        <is>
          <t>IMP01242</t>
        </is>
      </c>
      <c r="C22" s="14" t="inlineStr">
        <is>
          <t>T108692</t>
        </is>
      </c>
      <c r="D22" s="9">
        <f>COUNTIF('Customs importers'!$B$5:$B$1506,C22)-1</f>
        <v/>
      </c>
      <c r="E22" s="9">
        <f>D22+COUNTIF(Consignees!$E$5:$E$2006,B22)</f>
        <v/>
      </c>
      <c r="F22" s="9">
        <f>SUMIFS($U$13:$U$54,$R$13:$R$54,C22)</f>
        <v/>
      </c>
      <c r="G22" s="9">
        <f>SUMIFS($V$13:$V$54,$R$13:$R$54,C22)</f>
        <v/>
      </c>
      <c r="H22" s="22">
        <f>IFERROR(VLOOKUP(A22,'S2 Four lists'!$A$17:$N$41,8,FALSE),"")</f>
        <v/>
      </c>
      <c r="I22" s="31">
        <f>IFERROR(VLOOKUP(A22,'S2 Four lists'!$A$17:$N$41,14,FALSE),"")</f>
        <v/>
      </c>
      <c r="J22" s="9">
        <f>IF(AND(E22&gt;=Parameters!$B$18,F22&lt;=Parameters!$B$19,I22&lt;&gt;"",N(I22)&lt;Parameters!$B$20),1,0)</f>
        <v/>
      </c>
      <c r="K22" s="20">
        <f>IFERROR(VLOOKUP(C22,'Tax register'!$A$5:$K$1803,7,FALSE),"")</f>
        <v/>
      </c>
      <c r="L22" s="20">
        <f>IFERROR(VLOOKUP(C22,'Tax register'!$A$5:$K$1803,10,FALSE),"")</f>
        <v/>
      </c>
      <c r="M22" s="9">
        <f>IF(K22="","",COUNTIF('Tax register'!$G$5:$G$1803,K22))</f>
        <v/>
      </c>
      <c r="N22" s="20" t="n"/>
      <c r="O22" s="28">
        <f>IF(OR(COUNT(E22:G22)&lt;3,COUNT($U$13:$U$54)&lt;42),"",IF(AND(E22=_check!$B$129,F22=_check!$B$130,G22=_check!$B$131),"✓","✗"))</f>
        <v/>
      </c>
      <c r="Q22" s="14" t="inlineStr">
        <is>
          <t>IMP01005</t>
        </is>
      </c>
      <c r="R22" s="14" t="inlineStr">
        <is>
          <t>T100033</t>
        </is>
      </c>
      <c r="S22" s="14" t="inlineStr">
        <is>
          <t>24 Harbour Road</t>
        </is>
      </c>
      <c r="T22" s="14" t="inlineStr">
        <is>
          <t>BRK033</t>
        </is>
      </c>
      <c r="U22" s="35">
        <f>IF(COUNTIFS($R$13:R22,R22,$S$13:S22,S22)=1,1,0)</f>
        <v/>
      </c>
      <c r="V22" s="35">
        <f>IF(COUNTIFS($R$13:R22,R22,$T$13:T22,T22)=1,1,0)</f>
        <v/>
      </c>
    </row>
    <row r="23">
      <c r="A23" s="14" t="inlineStr">
        <is>
          <t>I15</t>
        </is>
      </c>
      <c r="B23" s="14" t="inlineStr">
        <is>
          <t>IMP00011</t>
        </is>
      </c>
      <c r="C23" s="14" t="inlineStr">
        <is>
          <t>T100070</t>
        </is>
      </c>
      <c r="D23" s="9">
        <f>COUNTIF('Customs importers'!$B$5:$B$1506,C23)-1</f>
        <v/>
      </c>
      <c r="E23" s="9">
        <f>D23+COUNTIF(Consignees!$E$5:$E$2006,B23)</f>
        <v/>
      </c>
      <c r="F23" s="9">
        <f>SUMIFS($U$13:$U$54,$R$13:$R$54,C23)</f>
        <v/>
      </c>
      <c r="G23" s="9">
        <f>SUMIFS($V$13:$V$54,$R$13:$R$54,C23)</f>
        <v/>
      </c>
      <c r="H23" s="22">
        <f>IFERROR(VLOOKUP(A23,'S2 Four lists'!$A$17:$N$41,8,FALSE),"")</f>
        <v/>
      </c>
      <c r="I23" s="31">
        <f>IFERROR(VLOOKUP(A23,'S2 Four lists'!$A$17:$N$41,14,FALSE),"")</f>
        <v/>
      </c>
      <c r="J23" s="9">
        <f>IF(AND(E23&gt;=Parameters!$B$18,F23&lt;=Parameters!$B$19,I23&lt;&gt;"",N(I23)&lt;Parameters!$B$20),1,0)</f>
        <v/>
      </c>
      <c r="K23" s="20">
        <f>IFERROR(VLOOKUP(C23,'Tax register'!$A$5:$K$1803,7,FALSE),"")</f>
        <v/>
      </c>
      <c r="L23" s="20">
        <f>IFERROR(VLOOKUP(C23,'Tax register'!$A$5:$K$1803,10,FALSE),"")</f>
        <v/>
      </c>
      <c r="M23" s="9">
        <f>IF(K23="","",COUNTIF('Tax register'!$G$5:$G$1803,K23))</f>
        <v/>
      </c>
      <c r="N23" s="20" t="n"/>
      <c r="O23" s="28">
        <f>IF(OR(COUNT(E23:G23)&lt;3,COUNT($U$13:$U$54)&lt;42),"",IF(AND(E23=_check!$B$132,F23=_check!$B$133,G23=_check!$B$134),"✓","✗"))</f>
        <v/>
      </c>
      <c r="Q23" s="14" t="inlineStr">
        <is>
          <t>IMP01223</t>
        </is>
      </c>
      <c r="R23" s="14" t="inlineStr">
        <is>
          <t>T100033</t>
        </is>
      </c>
      <c r="S23" s="14" t="inlineStr">
        <is>
          <t>24 Harbour Road</t>
        </is>
      </c>
      <c r="T23" s="14" t="inlineStr">
        <is>
          <t>BRK033</t>
        </is>
      </c>
      <c r="U23" s="35">
        <f>IF(COUNTIFS($R$13:R23,R23,$S$13:S23,S23)=1,1,0)</f>
        <v/>
      </c>
      <c r="V23" s="35">
        <f>IF(COUNTIFS($R$13:R23,R23,$T$13:T23,T23)=1,1,0)</f>
        <v/>
      </c>
    </row>
    <row r="24">
      <c r="A24" s="14" t="inlineStr">
        <is>
          <t>I16</t>
        </is>
      </c>
      <c r="B24" s="14" t="inlineStr">
        <is>
          <t>IMP01089</t>
        </is>
      </c>
      <c r="C24" s="14" t="inlineStr">
        <is>
          <t>T107617</t>
        </is>
      </c>
      <c r="D24" s="9">
        <f>COUNTIF('Customs importers'!$B$5:$B$1506,C24)-1</f>
        <v/>
      </c>
      <c r="E24" s="9">
        <f>D24+COUNTIF(Consignees!$E$5:$E$2006,B24)</f>
        <v/>
      </c>
      <c r="F24" s="9">
        <f>SUMIFS($U$13:$U$54,$R$13:$R$54,C24)</f>
        <v/>
      </c>
      <c r="G24" s="9">
        <f>SUMIFS($V$13:$V$54,$R$13:$R$54,C24)</f>
        <v/>
      </c>
      <c r="H24" s="22">
        <f>IFERROR(VLOOKUP(A24,'S2 Four lists'!$A$17:$N$41,8,FALSE),"")</f>
        <v/>
      </c>
      <c r="I24" s="31">
        <f>IFERROR(VLOOKUP(A24,'S2 Four lists'!$A$17:$N$41,14,FALSE),"")</f>
        <v/>
      </c>
      <c r="J24" s="9">
        <f>IF(AND(E24&gt;=Parameters!$B$18,F24&lt;=Parameters!$B$19,I24&lt;&gt;"",N(I24)&lt;Parameters!$B$20),1,0)</f>
        <v/>
      </c>
      <c r="K24" s="20">
        <f>IFERROR(VLOOKUP(C24,'Tax register'!$A$5:$K$1803,7,FALSE),"")</f>
        <v/>
      </c>
      <c r="L24" s="20">
        <f>IFERROR(VLOOKUP(C24,'Tax register'!$A$5:$K$1803,10,FALSE),"")</f>
        <v/>
      </c>
      <c r="M24" s="9">
        <f>IF(K24="","",COUNTIF('Tax register'!$G$5:$G$1803,K24))</f>
        <v/>
      </c>
      <c r="N24" s="20" t="n"/>
      <c r="O24" s="28">
        <f>IF(OR(COUNT(E24:G24)&lt;3,COUNT($U$13:$U$54)&lt;42),"",IF(AND(E24=_check!$B$135,F24=_check!$B$136,G24=_check!$B$137),"✓","✗"))</f>
        <v/>
      </c>
      <c r="Q24" s="14" t="inlineStr">
        <is>
          <t>IMP01477</t>
        </is>
      </c>
      <c r="R24" s="14" t="inlineStr">
        <is>
          <t>T100033</t>
        </is>
      </c>
      <c r="S24" s="14" t="inlineStr">
        <is>
          <t>24 Harbour Road</t>
        </is>
      </c>
      <c r="T24" s="14" t="inlineStr">
        <is>
          <t>BRK033</t>
        </is>
      </c>
      <c r="U24" s="35">
        <f>IF(COUNTIFS($R$13:R24,R24,$S$13:S24,S24)=1,1,0)</f>
        <v/>
      </c>
      <c r="V24" s="35">
        <f>IF(COUNTIFS($R$13:R24,R24,$T$13:T24,T24)=1,1,0)</f>
        <v/>
      </c>
    </row>
    <row r="25">
      <c r="A25" s="14" t="inlineStr">
        <is>
          <t>I18</t>
        </is>
      </c>
      <c r="B25" s="14" t="inlineStr">
        <is>
          <t>IMP01142</t>
        </is>
      </c>
      <c r="C25" s="14" t="inlineStr">
        <is>
          <t>T107992</t>
        </is>
      </c>
      <c r="D25" s="9">
        <f>COUNTIF('Customs importers'!$B$5:$B$1506,C25)-1</f>
        <v/>
      </c>
      <c r="E25" s="9">
        <f>D25+COUNTIF(Consignees!$E$5:$E$2006,B25)</f>
        <v/>
      </c>
      <c r="F25" s="9">
        <f>SUMIFS($U$13:$U$54,$R$13:$R$54,C25)</f>
        <v/>
      </c>
      <c r="G25" s="9">
        <f>SUMIFS($V$13:$V$54,$R$13:$R$54,C25)</f>
        <v/>
      </c>
      <c r="H25" s="22">
        <f>IFERROR(VLOOKUP(A25,'S2 Four lists'!$A$17:$N$41,8,FALSE),"")</f>
        <v/>
      </c>
      <c r="I25" s="31">
        <f>IFERROR(VLOOKUP(A25,'S2 Four lists'!$A$17:$N$41,14,FALSE),"")</f>
        <v/>
      </c>
      <c r="J25" s="9">
        <f>IF(AND(E25&gt;=Parameters!$B$18,F25&lt;=Parameters!$B$19,I25&lt;&gt;"",N(I25)&lt;Parameters!$B$20),1,0)</f>
        <v/>
      </c>
      <c r="K25" s="20">
        <f>IFERROR(VLOOKUP(C25,'Tax register'!$A$5:$K$1803,7,FALSE),"")</f>
        <v/>
      </c>
      <c r="L25" s="20">
        <f>IFERROR(VLOOKUP(C25,'Tax register'!$A$5:$K$1803,10,FALSE),"")</f>
        <v/>
      </c>
      <c r="M25" s="9">
        <f>IF(K25="","",COUNTIF('Tax register'!$G$5:$G$1803,K25))</f>
        <v/>
      </c>
      <c r="N25" s="20" t="n"/>
      <c r="O25" s="28">
        <f>IF(OR(COUNT(E25:G25)&lt;3,COUNT($U$13:$U$54)&lt;42),"",IF(AND(E25=_check!$B$138,F25=_check!$B$139,G25=_check!$B$140),"✓","✗"))</f>
        <v/>
      </c>
      <c r="Q25" s="14" t="inlineStr">
        <is>
          <t>IMP00011</t>
        </is>
      </c>
      <c r="R25" s="14" t="inlineStr">
        <is>
          <t>T100070</t>
        </is>
      </c>
      <c r="S25" s="14" t="inlineStr">
        <is>
          <t>346 Market Street</t>
        </is>
      </c>
      <c r="T25" s="14" t="inlineStr">
        <is>
          <t>BRK015</t>
        </is>
      </c>
      <c r="U25" s="35">
        <f>IF(COUNTIFS($R$13:R25,R25,$S$13:S25,S25)=1,1,0)</f>
        <v/>
      </c>
      <c r="V25" s="35">
        <f>IF(COUNTIFS($R$13:R25,R25,$T$13:T25,T25)=1,1,0)</f>
        <v/>
      </c>
    </row>
    <row r="26">
      <c r="A26" s="14" t="inlineStr">
        <is>
          <t>I19</t>
        </is>
      </c>
      <c r="B26" s="14" t="inlineStr">
        <is>
          <t>IMP01310</t>
        </is>
      </c>
      <c r="C26" s="14" t="inlineStr">
        <is>
          <t>T109167</t>
        </is>
      </c>
      <c r="D26" s="9">
        <f>COUNTIF('Customs importers'!$B$5:$B$1506,C26)-1</f>
        <v/>
      </c>
      <c r="E26" s="9">
        <f>D26+COUNTIF(Consignees!$E$5:$E$2006,B26)</f>
        <v/>
      </c>
      <c r="F26" s="9">
        <f>SUMIFS($U$13:$U$54,$R$13:$R$54,C26)</f>
        <v/>
      </c>
      <c r="G26" s="9">
        <f>SUMIFS($V$13:$V$54,$R$13:$R$54,C26)</f>
        <v/>
      </c>
      <c r="H26" s="22">
        <f>IFERROR(VLOOKUP(A26,'S2 Four lists'!$A$17:$N$41,8,FALSE),"")</f>
        <v/>
      </c>
      <c r="I26" s="31">
        <f>IFERROR(VLOOKUP(A26,'S2 Four lists'!$A$17:$N$41,14,FALSE),"")</f>
        <v/>
      </c>
      <c r="J26" s="9">
        <f>IF(AND(E26&gt;=Parameters!$B$18,F26&lt;=Parameters!$B$19,I26&lt;&gt;"",N(I26)&lt;Parameters!$B$20),1,0)</f>
        <v/>
      </c>
      <c r="K26" s="20">
        <f>IFERROR(VLOOKUP(C26,'Tax register'!$A$5:$K$1803,7,FALSE),"")</f>
        <v/>
      </c>
      <c r="L26" s="20">
        <f>IFERROR(VLOOKUP(C26,'Tax register'!$A$5:$K$1803,10,FALSE),"")</f>
        <v/>
      </c>
      <c r="M26" s="9">
        <f>IF(K26="","",COUNTIF('Tax register'!$G$5:$G$1803,K26))</f>
        <v/>
      </c>
      <c r="N26" s="20" t="n"/>
      <c r="O26" s="28">
        <f>IF(OR(COUNT(E26:G26)&lt;3,COUNT($U$13:$U$54)&lt;42),"",IF(AND(E26=_check!$B$141,F26=_check!$B$142,G26=_check!$B$143),"✓","✗"))</f>
        <v/>
      </c>
      <c r="Q26" s="14" t="inlineStr">
        <is>
          <t>IMP00114</t>
        </is>
      </c>
      <c r="R26" s="14" t="inlineStr">
        <is>
          <t>T100070</t>
        </is>
      </c>
      <c r="S26" s="14" t="inlineStr">
        <is>
          <t>346 Market Street</t>
        </is>
      </c>
      <c r="T26" s="14" t="inlineStr">
        <is>
          <t>BRK015</t>
        </is>
      </c>
      <c r="U26" s="35">
        <f>IF(COUNTIFS($R$13:R26,R26,$S$13:S26,S26)=1,1,0)</f>
        <v/>
      </c>
      <c r="V26" s="35">
        <f>IF(COUNTIFS($R$13:R26,R26,$T$13:T26,T26)=1,1,0)</f>
        <v/>
      </c>
    </row>
    <row r="27">
      <c r="A27" s="14" t="inlineStr">
        <is>
          <t>I20</t>
        </is>
      </c>
      <c r="B27" s="14" t="inlineStr">
        <is>
          <t>IMP00490</t>
        </is>
      </c>
      <c r="C27" s="14" t="inlineStr">
        <is>
          <t>T103425</t>
        </is>
      </c>
      <c r="D27" s="9">
        <f>COUNTIF('Customs importers'!$B$5:$B$1506,C27)-1</f>
        <v/>
      </c>
      <c r="E27" s="9">
        <f>D27+COUNTIF(Consignees!$E$5:$E$2006,B27)</f>
        <v/>
      </c>
      <c r="F27" s="9">
        <f>SUMIFS($U$13:$U$54,$R$13:$R$54,C27)</f>
        <v/>
      </c>
      <c r="G27" s="9">
        <f>SUMIFS($V$13:$V$54,$R$13:$R$54,C27)</f>
        <v/>
      </c>
      <c r="H27" s="22">
        <f>IFERROR(VLOOKUP(A27,'S2 Four lists'!$A$17:$N$41,8,FALSE),"")</f>
        <v/>
      </c>
      <c r="I27" s="31">
        <f>IFERROR(VLOOKUP(A27,'S2 Four lists'!$A$17:$N$41,14,FALSE),"")</f>
        <v/>
      </c>
      <c r="J27" s="9">
        <f>IF(AND(E27&gt;=Parameters!$B$18,F27&lt;=Parameters!$B$19,I27&lt;&gt;"",N(I27)&lt;Parameters!$B$20),1,0)</f>
        <v/>
      </c>
      <c r="K27" s="20">
        <f>IFERROR(VLOOKUP(C27,'Tax register'!$A$5:$K$1803,7,FALSE),"")</f>
        <v/>
      </c>
      <c r="L27" s="20">
        <f>IFERROR(VLOOKUP(C27,'Tax register'!$A$5:$K$1803,10,FALSE),"")</f>
        <v/>
      </c>
      <c r="M27" s="9">
        <f>IF(K27="","",COUNTIF('Tax register'!$G$5:$G$1803,K27))</f>
        <v/>
      </c>
      <c r="N27" s="20" t="n"/>
      <c r="O27" s="28">
        <f>IF(OR(COUNT(E27:G27)&lt;3,COUNT($U$13:$U$54)&lt;42),"",IF(AND(E27=_check!$B$144,F27=_check!$B$145,G27=_check!$B$146),"✓","✗"))</f>
        <v/>
      </c>
      <c r="Q27" s="14" t="inlineStr">
        <is>
          <t>IMP00129</t>
        </is>
      </c>
      <c r="R27" s="14" t="inlineStr">
        <is>
          <t>T100070</t>
        </is>
      </c>
      <c r="S27" s="14" t="inlineStr">
        <is>
          <t>346 Market Street</t>
        </is>
      </c>
      <c r="T27" s="14" t="inlineStr">
        <is>
          <t>BRK015</t>
        </is>
      </c>
      <c r="U27" s="35">
        <f>IF(COUNTIFS($R$13:R27,R27,$S$13:S27,S27)=1,1,0)</f>
        <v/>
      </c>
      <c r="V27" s="35">
        <f>IF(COUNTIFS($R$13:R27,R27,$T$13:T27,T27)=1,1,0)</f>
        <v/>
      </c>
    </row>
    <row r="28">
      <c r="A28" s="14" t="inlineStr">
        <is>
          <t>I21</t>
        </is>
      </c>
      <c r="B28" s="14" t="inlineStr">
        <is>
          <t>IMP00063</t>
        </is>
      </c>
      <c r="C28" s="14" t="inlineStr">
        <is>
          <t>T100440</t>
        </is>
      </c>
      <c r="D28" s="9">
        <f>COUNTIF('Customs importers'!$B$5:$B$1506,C28)-1</f>
        <v/>
      </c>
      <c r="E28" s="9">
        <f>D28+COUNTIF(Consignees!$E$5:$E$2006,B28)</f>
        <v/>
      </c>
      <c r="F28" s="9">
        <f>SUMIFS($U$13:$U$54,$R$13:$R$54,C28)</f>
        <v/>
      </c>
      <c r="G28" s="9">
        <f>SUMIFS($V$13:$V$54,$R$13:$R$54,C28)</f>
        <v/>
      </c>
      <c r="H28" s="22">
        <f>IFERROR(VLOOKUP(A28,'S2 Four lists'!$A$17:$N$41,8,FALSE),"")</f>
        <v/>
      </c>
      <c r="I28" s="31">
        <f>IFERROR(VLOOKUP(A28,'S2 Four lists'!$A$17:$N$41,14,FALSE),"")</f>
        <v/>
      </c>
      <c r="J28" s="9">
        <f>IF(AND(E28&gt;=Parameters!$B$18,F28&lt;=Parameters!$B$19,I28&lt;&gt;"",N(I28)&lt;Parameters!$B$20),1,0)</f>
        <v/>
      </c>
      <c r="K28" s="20">
        <f>IFERROR(VLOOKUP(C28,'Tax register'!$A$5:$K$1803,7,FALSE),"")</f>
        <v/>
      </c>
      <c r="L28" s="20">
        <f>IFERROR(VLOOKUP(C28,'Tax register'!$A$5:$K$1803,10,FALSE),"")</f>
        <v/>
      </c>
      <c r="M28" s="9">
        <f>IF(K28="","",COUNTIF('Tax register'!$G$5:$G$1803,K28))</f>
        <v/>
      </c>
      <c r="N28" s="20" t="n"/>
      <c r="O28" s="28">
        <f>IF(OR(COUNT(E28:G28)&lt;3,COUNT($U$13:$U$54)&lt;42),"",IF(AND(E28=_check!$B$147,F28=_check!$B$148,G28=_check!$B$149),"✓","✗"))</f>
        <v/>
      </c>
      <c r="Q28" s="14" t="inlineStr">
        <is>
          <t>IMP00197</t>
        </is>
      </c>
      <c r="R28" s="14" t="inlineStr">
        <is>
          <t>T100070</t>
        </is>
      </c>
      <c r="S28" s="14" t="inlineStr">
        <is>
          <t>346 Market Street</t>
        </is>
      </c>
      <c r="T28" s="14" t="inlineStr">
        <is>
          <t>BRK015</t>
        </is>
      </c>
      <c r="U28" s="35">
        <f>IF(COUNTIFS($R$13:R28,R28,$S$13:S28,S28)=1,1,0)</f>
        <v/>
      </c>
      <c r="V28" s="35">
        <f>IF(COUNTIFS($R$13:R28,R28,$T$13:T28,T28)=1,1,0)</f>
        <v/>
      </c>
    </row>
    <row r="29">
      <c r="A29" s="14" t="inlineStr">
        <is>
          <t>I22</t>
        </is>
      </c>
      <c r="B29" s="14" t="inlineStr">
        <is>
          <t>IMP00926</t>
        </is>
      </c>
      <c r="C29" s="14" t="inlineStr">
        <is>
          <t>T106477</t>
        </is>
      </c>
      <c r="D29" s="9">
        <f>COUNTIF('Customs importers'!$B$5:$B$1506,C29)-1</f>
        <v/>
      </c>
      <c r="E29" s="9">
        <f>D29+COUNTIF(Consignees!$E$5:$E$2006,B29)</f>
        <v/>
      </c>
      <c r="F29" s="9">
        <f>SUMIFS($U$13:$U$54,$R$13:$R$54,C29)</f>
        <v/>
      </c>
      <c r="G29" s="9">
        <f>SUMIFS($V$13:$V$54,$R$13:$R$54,C29)</f>
        <v/>
      </c>
      <c r="H29" s="22">
        <f>IFERROR(VLOOKUP(A29,'S2 Four lists'!$A$17:$N$41,8,FALSE),"")</f>
        <v/>
      </c>
      <c r="I29" s="31">
        <f>IFERROR(VLOOKUP(A29,'S2 Four lists'!$A$17:$N$41,14,FALSE),"")</f>
        <v/>
      </c>
      <c r="J29" s="9">
        <f>IF(AND(E29&gt;=Parameters!$B$18,F29&lt;=Parameters!$B$19,I29&lt;&gt;"",N(I29)&lt;Parameters!$B$20),1,0)</f>
        <v/>
      </c>
      <c r="K29" s="20">
        <f>IFERROR(VLOOKUP(C29,'Tax register'!$A$5:$K$1803,7,FALSE),"")</f>
        <v/>
      </c>
      <c r="L29" s="20">
        <f>IFERROR(VLOOKUP(C29,'Tax register'!$A$5:$K$1803,10,FALSE),"")</f>
        <v/>
      </c>
      <c r="M29" s="9">
        <f>IF(K29="","",COUNTIF('Tax register'!$G$5:$G$1803,K29))</f>
        <v/>
      </c>
      <c r="N29" s="20" t="n"/>
      <c r="O29" s="28">
        <f>IF(OR(COUNT(E29:G29)&lt;3,COUNT($U$13:$U$54)&lt;42),"",IF(AND(E29=_check!$B$150,F29=_check!$B$151,G29=_check!$B$152),"✓","✗"))</f>
        <v/>
      </c>
      <c r="Q29" s="14" t="inlineStr">
        <is>
          <t>IMP00295</t>
        </is>
      </c>
      <c r="R29" s="14" t="inlineStr">
        <is>
          <t>T100070</t>
        </is>
      </c>
      <c r="S29" s="14" t="inlineStr">
        <is>
          <t>346 Market Street</t>
        </is>
      </c>
      <c r="T29" s="14" t="inlineStr">
        <is>
          <t>BRK015</t>
        </is>
      </c>
      <c r="U29" s="35">
        <f>IF(COUNTIFS($R$13:R29,R29,$S$13:S29,S29)=1,1,0)</f>
        <v/>
      </c>
      <c r="V29" s="35">
        <f>IF(COUNTIFS($R$13:R29,R29,$T$13:T29,T29)=1,1,0)</f>
        <v/>
      </c>
    </row>
    <row r="30">
      <c r="A30" s="14" t="inlineStr">
        <is>
          <t>I23</t>
        </is>
      </c>
      <c r="B30" s="14" t="inlineStr">
        <is>
          <t>IMP00643</t>
        </is>
      </c>
      <c r="C30" s="14" t="inlineStr">
        <is>
          <t>T104498</t>
        </is>
      </c>
      <c r="D30" s="9">
        <f>COUNTIF('Customs importers'!$B$5:$B$1506,C30)-1</f>
        <v/>
      </c>
      <c r="E30" s="9">
        <f>D30+COUNTIF(Consignees!$E$5:$E$2006,B30)</f>
        <v/>
      </c>
      <c r="F30" s="9">
        <f>SUMIFS($U$13:$U$54,$R$13:$R$54,C30)</f>
        <v/>
      </c>
      <c r="G30" s="9">
        <f>SUMIFS($V$13:$V$54,$R$13:$R$54,C30)</f>
        <v/>
      </c>
      <c r="H30" s="22">
        <f>IFERROR(VLOOKUP(A30,'S2 Four lists'!$A$17:$N$41,8,FALSE),"")</f>
        <v/>
      </c>
      <c r="I30" s="31">
        <f>IFERROR(VLOOKUP(A30,'S2 Four lists'!$A$17:$N$41,14,FALSE),"")</f>
        <v/>
      </c>
      <c r="J30" s="9">
        <f>IF(AND(E30&gt;=Parameters!$B$18,F30&lt;=Parameters!$B$19,I30&lt;&gt;"",N(I30)&lt;Parameters!$B$20),1,0)</f>
        <v/>
      </c>
      <c r="K30" s="20">
        <f>IFERROR(VLOOKUP(C30,'Tax register'!$A$5:$K$1803,7,FALSE),"")</f>
        <v/>
      </c>
      <c r="L30" s="20">
        <f>IFERROR(VLOOKUP(C30,'Tax register'!$A$5:$K$1803,10,FALSE),"")</f>
        <v/>
      </c>
      <c r="M30" s="9">
        <f>IF(K30="","",COUNTIF('Tax register'!$G$5:$G$1803,K30))</f>
        <v/>
      </c>
      <c r="N30" s="20" t="n"/>
      <c r="O30" s="28">
        <f>IF(OR(COUNT(E30:G30)&lt;3,COUNT($U$13:$U$54)&lt;42),"",IF(AND(E30=_check!$B$153,F30=_check!$B$154,G30=_check!$B$155),"✓","✗"))</f>
        <v/>
      </c>
      <c r="Q30" s="14" t="inlineStr">
        <is>
          <t>IMP00487</t>
        </is>
      </c>
      <c r="R30" s="14" t="inlineStr">
        <is>
          <t>T100070</t>
        </is>
      </c>
      <c r="S30" s="14" t="inlineStr">
        <is>
          <t>346 Market Street</t>
        </is>
      </c>
      <c r="T30" s="14" t="inlineStr">
        <is>
          <t>BRK015</t>
        </is>
      </c>
      <c r="U30" s="35">
        <f>IF(COUNTIFS($R$13:R30,R30,$S$13:S30,S30)=1,1,0)</f>
        <v/>
      </c>
      <c r="V30" s="35">
        <f>IF(COUNTIFS($R$13:R30,R30,$T$13:T30,T30)=1,1,0)</f>
        <v/>
      </c>
    </row>
    <row r="31">
      <c r="A31" s="14" t="inlineStr">
        <is>
          <t>I24</t>
        </is>
      </c>
      <c r="B31" s="14" t="inlineStr">
        <is>
          <t>IMP00067</t>
        </is>
      </c>
      <c r="C31" s="14" t="inlineStr">
        <is>
          <t>T100466</t>
        </is>
      </c>
      <c r="D31" s="9">
        <f>COUNTIF('Customs importers'!$B$5:$B$1506,C31)-1</f>
        <v/>
      </c>
      <c r="E31" s="9">
        <f>D31+COUNTIF(Consignees!$E$5:$E$2006,B31)</f>
        <v/>
      </c>
      <c r="F31" s="9">
        <f>SUMIFS($U$13:$U$54,$R$13:$R$54,C31)</f>
        <v/>
      </c>
      <c r="G31" s="9">
        <f>SUMIFS($V$13:$V$54,$R$13:$R$54,C31)</f>
        <v/>
      </c>
      <c r="H31" s="22">
        <f>IFERROR(VLOOKUP(A31,'S2 Four lists'!$A$17:$N$41,8,FALSE),"")</f>
        <v/>
      </c>
      <c r="I31" s="31">
        <f>IFERROR(VLOOKUP(A31,'S2 Four lists'!$A$17:$N$41,14,FALSE),"")</f>
        <v/>
      </c>
      <c r="J31" s="9">
        <f>IF(AND(E31&gt;=Parameters!$B$18,F31&lt;=Parameters!$B$19,I31&lt;&gt;"",N(I31)&lt;Parameters!$B$20),1,0)</f>
        <v/>
      </c>
      <c r="K31" s="20">
        <f>IFERROR(VLOOKUP(C31,'Tax register'!$A$5:$K$1803,7,FALSE),"")</f>
        <v/>
      </c>
      <c r="L31" s="20">
        <f>IFERROR(VLOOKUP(C31,'Tax register'!$A$5:$K$1803,10,FALSE),"")</f>
        <v/>
      </c>
      <c r="M31" s="9">
        <f>IF(K31="","",COUNTIF('Tax register'!$G$5:$G$1803,K31))</f>
        <v/>
      </c>
      <c r="N31" s="20" t="n"/>
      <c r="O31" s="28">
        <f>IF(OR(COUNT(E31:G31)&lt;3,COUNT($U$13:$U$54)&lt;42),"",IF(AND(E31=_check!$B$156,F31=_check!$B$157,G31=_check!$B$158),"✓","✗"))</f>
        <v/>
      </c>
      <c r="Q31" s="14" t="inlineStr">
        <is>
          <t>IMP00708</t>
        </is>
      </c>
      <c r="R31" s="14" t="inlineStr">
        <is>
          <t>T100070</t>
        </is>
      </c>
      <c r="S31" s="14" t="inlineStr">
        <is>
          <t>346 Market Street</t>
        </is>
      </c>
      <c r="T31" s="14" t="inlineStr">
        <is>
          <t>BRK015</t>
        </is>
      </c>
      <c r="U31" s="35">
        <f>IF(COUNTIFS($R$13:R31,R31,$S$13:S31,S31)=1,1,0)</f>
        <v/>
      </c>
      <c r="V31" s="35">
        <f>IF(COUNTIFS($R$13:R31,R31,$T$13:T31,T31)=1,1,0)</f>
        <v/>
      </c>
    </row>
    <row r="32">
      <c r="A32" s="14" t="inlineStr">
        <is>
          <t>I25</t>
        </is>
      </c>
      <c r="B32" s="14" t="inlineStr">
        <is>
          <t>IMP00288</t>
        </is>
      </c>
      <c r="C32" s="14" t="inlineStr">
        <is>
          <t>T102011</t>
        </is>
      </c>
      <c r="D32" s="9">
        <f>COUNTIF('Customs importers'!$B$5:$B$1506,C32)-1</f>
        <v/>
      </c>
      <c r="E32" s="9">
        <f>D32+COUNTIF(Consignees!$E$5:$E$2006,B32)</f>
        <v/>
      </c>
      <c r="F32" s="9">
        <f>SUMIFS($U$13:$U$54,$R$13:$R$54,C32)</f>
        <v/>
      </c>
      <c r="G32" s="9">
        <f>SUMIFS($V$13:$V$54,$R$13:$R$54,C32)</f>
        <v/>
      </c>
      <c r="H32" s="22">
        <f>IFERROR(VLOOKUP(A32,'S2 Four lists'!$A$17:$N$41,8,FALSE),"")</f>
        <v/>
      </c>
      <c r="I32" s="31">
        <f>IFERROR(VLOOKUP(A32,'S2 Four lists'!$A$17:$N$41,14,FALSE),"")</f>
        <v/>
      </c>
      <c r="J32" s="9">
        <f>IF(AND(E32&gt;=Parameters!$B$18,F32&lt;=Parameters!$B$19,I32&lt;&gt;"",N(I32)&lt;Parameters!$B$20),1,0)</f>
        <v/>
      </c>
      <c r="K32" s="20">
        <f>IFERROR(VLOOKUP(C32,'Tax register'!$A$5:$K$1803,7,FALSE),"")</f>
        <v/>
      </c>
      <c r="L32" s="20">
        <f>IFERROR(VLOOKUP(C32,'Tax register'!$A$5:$K$1803,10,FALSE),"")</f>
        <v/>
      </c>
      <c r="M32" s="9">
        <f>IF(K32="","",COUNTIF('Tax register'!$G$5:$G$1803,K32))</f>
        <v/>
      </c>
      <c r="N32" s="20" t="n"/>
      <c r="O32" s="28">
        <f>IF(OR(COUNT(E32:G32)&lt;3,COUNT($U$13:$U$54)&lt;42),"",IF(AND(E32=_check!$B$159,F32=_check!$B$160,G32=_check!$B$161),"✓","✗"))</f>
        <v/>
      </c>
      <c r="Q32" s="14" t="inlineStr">
        <is>
          <t>IMP00901</t>
        </is>
      </c>
      <c r="R32" s="14" t="inlineStr">
        <is>
          <t>T100070</t>
        </is>
      </c>
      <c r="S32" s="14" t="inlineStr">
        <is>
          <t>346 Market Street</t>
        </is>
      </c>
      <c r="T32" s="14" t="inlineStr">
        <is>
          <t>BRK015</t>
        </is>
      </c>
      <c r="U32" s="35">
        <f>IF(COUNTIFS($R$13:R32,R32,$S$13:S32,S32)=1,1,0)</f>
        <v/>
      </c>
      <c r="V32" s="35">
        <f>IF(COUNTIFS($R$13:R32,R32,$T$13:T32,T32)=1,1,0)</f>
        <v/>
      </c>
    </row>
    <row r="33">
      <c r="Q33" s="14" t="inlineStr">
        <is>
          <t>IMP00939</t>
        </is>
      </c>
      <c r="R33" s="14" t="inlineStr">
        <is>
          <t>T100070</t>
        </is>
      </c>
      <c r="S33" s="14" t="inlineStr">
        <is>
          <t>346 Market Street</t>
        </is>
      </c>
      <c r="T33" s="14" t="inlineStr">
        <is>
          <t>BRK015</t>
        </is>
      </c>
      <c r="U33" s="35">
        <f>IF(COUNTIFS($R$13:R33,R33,$S$13:S33,S33)=1,1,0)</f>
        <v/>
      </c>
      <c r="V33" s="35">
        <f>IF(COUNTIFS($R$13:R33,R33,$T$13:T33,T33)=1,1,0)</f>
        <v/>
      </c>
    </row>
    <row r="34" ht="32" customHeight="1">
      <c r="A34" s="5" t="inlineStr">
        <is>
          <t>The five importers with no tax number have no row here: nothing clears under a number they do not have. Spreading risk through shared links is a reason to ask, never a finding.</t>
        </is>
      </c>
      <c r="Q34" s="14" t="inlineStr">
        <is>
          <t>IMP01074</t>
        </is>
      </c>
      <c r="R34" s="14" t="inlineStr">
        <is>
          <t>T100070</t>
        </is>
      </c>
      <c r="S34" s="14" t="inlineStr">
        <is>
          <t>346 Market Street</t>
        </is>
      </c>
      <c r="T34" s="14" t="inlineStr">
        <is>
          <t>BRK015</t>
        </is>
      </c>
      <c r="U34" s="35">
        <f>IF(COUNTIFS($R$13:R34,R34,$S$13:S34,S34)=1,1,0)</f>
        <v/>
      </c>
      <c r="V34" s="35">
        <f>IF(COUNTIFS($R$13:R34,R34,$T$13:T34,T34)=1,1,0)</f>
        <v/>
      </c>
    </row>
    <row r="35">
      <c r="Q35" s="14" t="inlineStr">
        <is>
          <t>IMP01181</t>
        </is>
      </c>
      <c r="R35" s="14" t="inlineStr">
        <is>
          <t>T100070</t>
        </is>
      </c>
      <c r="S35" s="14" t="inlineStr">
        <is>
          <t>346 Market Street</t>
        </is>
      </c>
      <c r="T35" s="14" t="inlineStr">
        <is>
          <t>BRK015</t>
        </is>
      </c>
      <c r="U35" s="35">
        <f>IF(COUNTIFS($R$13:R35,R35,$S$13:S35,S35)=1,1,0)</f>
        <v/>
      </c>
      <c r="V35" s="35">
        <f>IF(COUNTIFS($R$13:R35,R35,$T$13:T35,T35)=1,1,0)</f>
        <v/>
      </c>
    </row>
    <row r="36">
      <c r="Q36" s="14" t="inlineStr">
        <is>
          <t>IMP01260</t>
        </is>
      </c>
      <c r="R36" s="14" t="inlineStr">
        <is>
          <t>T100070</t>
        </is>
      </c>
      <c r="S36" s="14" t="inlineStr">
        <is>
          <t>346 Market Street</t>
        </is>
      </c>
      <c r="T36" s="14" t="inlineStr">
        <is>
          <t>BRK015</t>
        </is>
      </c>
      <c r="U36" s="35">
        <f>IF(COUNTIFS($R$13:R36,R36,$S$13:S36,S36)=1,1,0)</f>
        <v/>
      </c>
      <c r="V36" s="35">
        <f>IF(COUNTIFS($R$13:R36,R36,$T$13:T36,T36)=1,1,0)</f>
        <v/>
      </c>
    </row>
    <row r="37">
      <c r="Q37" s="14" t="inlineStr">
        <is>
          <t>IMP01399</t>
        </is>
      </c>
      <c r="R37" s="14" t="inlineStr">
        <is>
          <t>T100070</t>
        </is>
      </c>
      <c r="S37" s="14" t="inlineStr">
        <is>
          <t>346 Market Street</t>
        </is>
      </c>
      <c r="T37" s="14" t="inlineStr">
        <is>
          <t>BRK015</t>
        </is>
      </c>
      <c r="U37" s="35">
        <f>IF(COUNTIFS($R$13:R37,R37,$S$13:S37,S37)=1,1,0)</f>
        <v/>
      </c>
      <c r="V37" s="35">
        <f>IF(COUNTIFS($R$13:R37,R37,$T$13:T37,T37)=1,1,0)</f>
        <v/>
      </c>
    </row>
    <row r="38">
      <c r="Q38" s="14" t="inlineStr">
        <is>
          <t>IMP00063</t>
        </is>
      </c>
      <c r="R38" s="14" t="inlineStr">
        <is>
          <t>T100440</t>
        </is>
      </c>
      <c r="S38" s="14" t="inlineStr">
        <is>
          <t>215 Bazaar Lane</t>
        </is>
      </c>
      <c r="T38" s="14" t="inlineStr">
        <is>
          <t>BRK038</t>
        </is>
      </c>
      <c r="U38" s="35">
        <f>IF(COUNTIFS($R$13:R38,R38,$S$13:S38,S38)=1,1,0)</f>
        <v/>
      </c>
      <c r="V38" s="35">
        <f>IF(COUNTIFS($R$13:R38,R38,$T$13:T38,T38)=1,1,0)</f>
        <v/>
      </c>
    </row>
    <row r="39">
      <c r="Q39" s="14" t="inlineStr">
        <is>
          <t>IMP00067</t>
        </is>
      </c>
      <c r="R39" s="14" t="inlineStr">
        <is>
          <t>T100466</t>
        </is>
      </c>
      <c r="S39" s="14" t="inlineStr">
        <is>
          <t>356 Station Road</t>
        </is>
      </c>
      <c r="T39" s="14" t="inlineStr">
        <is>
          <t>BRK021</t>
        </is>
      </c>
      <c r="U39" s="35">
        <f>IF(COUNTIFS($R$13:R39,R39,$S$13:S39,S39)=1,1,0)</f>
        <v/>
      </c>
      <c r="V39" s="35">
        <f>IF(COUNTIFS($R$13:R39,R39,$T$13:T39,T39)=1,1,0)</f>
        <v/>
      </c>
    </row>
    <row r="40">
      <c r="Q40" s="14" t="inlineStr">
        <is>
          <t>IMP00288</t>
        </is>
      </c>
      <c r="R40" s="14" t="inlineStr">
        <is>
          <t>T102011</t>
        </is>
      </c>
      <c r="S40" s="14" t="inlineStr">
        <is>
          <t>360 Harbour Road</t>
        </is>
      </c>
      <c r="T40" s="14" t="inlineStr">
        <is>
          <t>BRK016</t>
        </is>
      </c>
      <c r="U40" s="35">
        <f>IF(COUNTIFS($R$13:R40,R40,$S$13:S40,S40)=1,1,0)</f>
        <v/>
      </c>
      <c r="V40" s="35">
        <f>IF(COUNTIFS($R$13:R40,R40,$T$13:T40,T40)=1,1,0)</f>
        <v/>
      </c>
    </row>
    <row r="41">
      <c r="Q41" s="14" t="inlineStr">
        <is>
          <t>IMP00306</t>
        </is>
      </c>
      <c r="R41" s="14" t="inlineStr">
        <is>
          <t>T102141</t>
        </is>
      </c>
      <c r="S41" s="14" t="inlineStr">
        <is>
          <t>314 Industrial Estate</t>
        </is>
      </c>
      <c r="T41" s="14" t="inlineStr">
        <is>
          <t>BRK061</t>
        </is>
      </c>
      <c r="U41" s="35">
        <f>IF(COUNTIFS($R$13:R41,R41,$S$13:S41,S41)=1,1,0)</f>
        <v/>
      </c>
      <c r="V41" s="35">
        <f>IF(COUNTIFS($R$13:R41,R41,$T$13:T41,T41)=1,1,0)</f>
        <v/>
      </c>
    </row>
    <row r="42">
      <c r="Q42" s="14" t="inlineStr">
        <is>
          <t>IMP00340</t>
        </is>
      </c>
      <c r="R42" s="14" t="inlineStr">
        <is>
          <t>T102376</t>
        </is>
      </c>
      <c r="S42" s="14" t="inlineStr">
        <is>
          <t>43 Riverside</t>
        </is>
      </c>
      <c r="T42" s="14" t="inlineStr">
        <is>
          <t>BRK015</t>
        </is>
      </c>
      <c r="U42" s="35">
        <f>IF(COUNTIFS($R$13:R42,R42,$S$13:S42,S42)=1,1,0)</f>
        <v/>
      </c>
      <c r="V42" s="35">
        <f>IF(COUNTIFS($R$13:R42,R42,$T$13:T42,T42)=1,1,0)</f>
        <v/>
      </c>
    </row>
    <row r="43">
      <c r="Q43" s="14" t="inlineStr">
        <is>
          <t>IMP00448</t>
        </is>
      </c>
      <c r="R43" s="14" t="inlineStr">
        <is>
          <t>T103130</t>
        </is>
      </c>
      <c r="S43" s="14" t="inlineStr">
        <is>
          <t>296 Temple Street</t>
        </is>
      </c>
      <c r="T43" s="14" t="inlineStr">
        <is>
          <t>BRK046</t>
        </is>
      </c>
      <c r="U43" s="35">
        <f>IF(COUNTIFS($R$13:R43,R43,$S$13:S43,S43)=1,1,0)</f>
        <v/>
      </c>
      <c r="V43" s="35">
        <f>IF(COUNTIFS($R$13:R43,R43,$T$13:T43,T43)=1,1,0)</f>
        <v/>
      </c>
    </row>
    <row r="44">
      <c r="Q44" s="14" t="inlineStr">
        <is>
          <t>IMP00490</t>
        </is>
      </c>
      <c r="R44" s="14" t="inlineStr">
        <is>
          <t>T103425</t>
        </is>
      </c>
      <c r="S44" s="14" t="inlineStr">
        <is>
          <t>115 Harbour Road</t>
        </is>
      </c>
      <c r="T44" s="14" t="inlineStr">
        <is>
          <t>BRK060</t>
        </is>
      </c>
      <c r="U44" s="35">
        <f>IF(COUNTIFS($R$13:R44,R44,$S$13:S44,S44)=1,1,0)</f>
        <v/>
      </c>
      <c r="V44" s="35">
        <f>IF(COUNTIFS($R$13:R44,R44,$T$13:T44,T44)=1,1,0)</f>
        <v/>
      </c>
    </row>
    <row r="45">
      <c r="Q45" s="14" t="inlineStr">
        <is>
          <t>IMP00643</t>
        </is>
      </c>
      <c r="R45" s="14" t="inlineStr">
        <is>
          <t>T104498</t>
        </is>
      </c>
      <c r="S45" s="14" t="inlineStr">
        <is>
          <t>340 Garden Lane</t>
        </is>
      </c>
      <c r="T45" s="14" t="inlineStr">
        <is>
          <t>BRK044</t>
        </is>
      </c>
      <c r="U45" s="35">
        <f>IF(COUNTIFS($R$13:R45,R45,$S$13:S45,S45)=1,1,0)</f>
        <v/>
      </c>
      <c r="V45" s="35">
        <f>IF(COUNTIFS($R$13:R45,R45,$T$13:T45,T45)=1,1,0)</f>
        <v/>
      </c>
    </row>
    <row r="46">
      <c r="Q46" s="14" t="inlineStr">
        <is>
          <t>IMP00753</t>
        </is>
      </c>
      <c r="R46" s="14" t="inlineStr">
        <is>
          <t>T105264</t>
        </is>
      </c>
      <c r="S46" s="14" t="inlineStr">
        <is>
          <t>248 Industrial Estate</t>
        </is>
      </c>
      <c r="T46" s="14" t="inlineStr">
        <is>
          <t>BRK017</t>
        </is>
      </c>
      <c r="U46" s="35">
        <f>IF(COUNTIFS($R$13:R46,R46,$S$13:S46,S46)=1,1,0)</f>
        <v/>
      </c>
      <c r="V46" s="35">
        <f>IF(COUNTIFS($R$13:R46,R46,$T$13:T46,T46)=1,1,0)</f>
        <v/>
      </c>
    </row>
    <row r="47">
      <c r="Q47" s="14" t="inlineStr">
        <is>
          <t>IMP00892</t>
        </is>
      </c>
      <c r="R47" s="14" t="inlineStr">
        <is>
          <t>T106240</t>
        </is>
      </c>
      <c r="S47" s="14" t="inlineStr">
        <is>
          <t>340 Industrial Estate</t>
        </is>
      </c>
      <c r="T47" s="14" t="inlineStr">
        <is>
          <t>BRK027</t>
        </is>
      </c>
      <c r="U47" s="35">
        <f>IF(COUNTIFS($R$13:R47,R47,$S$13:S47,S47)=1,1,0)</f>
        <v/>
      </c>
      <c r="V47" s="35">
        <f>IF(COUNTIFS($R$13:R47,R47,$T$13:T47,T47)=1,1,0)</f>
        <v/>
      </c>
    </row>
    <row r="48">
      <c r="Q48" s="14" t="inlineStr">
        <is>
          <t>IMP00926</t>
        </is>
      </c>
      <c r="R48" s="14" t="inlineStr">
        <is>
          <t>T106477</t>
        </is>
      </c>
      <c r="S48" s="14" t="inlineStr">
        <is>
          <t>358 Market Street</t>
        </is>
      </c>
      <c r="T48" s="14" t="inlineStr">
        <is>
          <t>BRK014</t>
        </is>
      </c>
      <c r="U48" s="35">
        <f>IF(COUNTIFS($R$13:R48,R48,$S$13:S48,S48)=1,1,0)</f>
        <v/>
      </c>
      <c r="V48" s="35">
        <f>IF(COUNTIFS($R$13:R48,R48,$T$13:T48,T48)=1,1,0)</f>
        <v/>
      </c>
    </row>
    <row r="49">
      <c r="Q49" s="14" t="inlineStr">
        <is>
          <t>IMP00999</t>
        </is>
      </c>
      <c r="R49" s="14" t="inlineStr">
        <is>
          <t>T106987</t>
        </is>
      </c>
      <c r="S49" s="14" t="inlineStr">
        <is>
          <t>375 Industrial Estate</t>
        </is>
      </c>
      <c r="T49" s="14" t="inlineStr">
        <is>
          <t>BRK035</t>
        </is>
      </c>
      <c r="U49" s="35">
        <f>IF(COUNTIFS($R$13:R49,R49,$S$13:S49,S49)=1,1,0)</f>
        <v/>
      </c>
      <c r="V49" s="35">
        <f>IF(COUNTIFS($R$13:R49,R49,$T$13:T49,T49)=1,1,0)</f>
        <v/>
      </c>
    </row>
    <row r="50">
      <c r="Q50" s="14" t="inlineStr">
        <is>
          <t>IMP01037</t>
        </is>
      </c>
      <c r="R50" s="14" t="inlineStr">
        <is>
          <t>T107258</t>
        </is>
      </c>
      <c r="S50" s="14" t="inlineStr">
        <is>
          <t>18 Market Street</t>
        </is>
      </c>
      <c r="T50" s="14" t="inlineStr">
        <is>
          <t>BRK010</t>
        </is>
      </c>
      <c r="U50" s="35">
        <f>IF(COUNTIFS($R$13:R50,R50,$S$13:S50,S50)=1,1,0)</f>
        <v/>
      </c>
      <c r="V50" s="35">
        <f>IF(COUNTIFS($R$13:R50,R50,$T$13:T50,T50)=1,1,0)</f>
        <v/>
      </c>
    </row>
    <row r="51">
      <c r="Q51" s="14" t="inlineStr">
        <is>
          <t>IMP01089</t>
        </is>
      </c>
      <c r="R51" s="14" t="inlineStr">
        <is>
          <t>T107617</t>
        </is>
      </c>
      <c r="S51" s="14" t="inlineStr">
        <is>
          <t>172 Airport Road</t>
        </is>
      </c>
      <c r="T51" s="14" t="inlineStr">
        <is>
          <t>BRK037</t>
        </is>
      </c>
      <c r="U51" s="35">
        <f>IF(COUNTIFS($R$13:R51,R51,$S$13:S51,S51)=1,1,0)</f>
        <v/>
      </c>
      <c r="V51" s="35">
        <f>IF(COUNTIFS($R$13:R51,R51,$T$13:T51,T51)=1,1,0)</f>
        <v/>
      </c>
    </row>
    <row r="52">
      <c r="Q52" s="14" t="inlineStr">
        <is>
          <t>IMP01142</t>
        </is>
      </c>
      <c r="R52" s="14" t="inlineStr">
        <is>
          <t>T107992</t>
        </is>
      </c>
      <c r="S52" s="14" t="inlineStr">
        <is>
          <t>144 Riverside</t>
        </is>
      </c>
      <c r="T52" s="14" t="inlineStr">
        <is>
          <t>BRK045</t>
        </is>
      </c>
      <c r="U52" s="35">
        <f>IF(COUNTIFS($R$13:R52,R52,$S$13:S52,S52)=1,1,0)</f>
        <v/>
      </c>
      <c r="V52" s="35">
        <f>IF(COUNTIFS($R$13:R52,R52,$T$13:T52,T52)=1,1,0)</f>
        <v/>
      </c>
    </row>
    <row r="53">
      <c r="Q53" s="14" t="inlineStr">
        <is>
          <t>IMP01242</t>
        </is>
      </c>
      <c r="R53" s="14" t="inlineStr">
        <is>
          <t>T108692</t>
        </is>
      </c>
      <c r="S53" s="14" t="inlineStr">
        <is>
          <t>191 Bazaar Lane</t>
        </is>
      </c>
      <c r="T53" s="14" t="inlineStr">
        <is>
          <t>BRK039</t>
        </is>
      </c>
      <c r="U53" s="35">
        <f>IF(COUNTIFS($R$13:R53,R53,$S$13:S53,S53)=1,1,0)</f>
        <v/>
      </c>
      <c r="V53" s="35">
        <f>IF(COUNTIFS($R$13:R53,R53,$T$13:T53,T53)=1,1,0)</f>
        <v/>
      </c>
    </row>
    <row r="54">
      <c r="Q54" s="14" t="inlineStr">
        <is>
          <t>IMP01310</t>
        </is>
      </c>
      <c r="R54" s="14" t="inlineStr">
        <is>
          <t>T109167</t>
        </is>
      </c>
      <c r="S54" s="14" t="inlineStr">
        <is>
          <t>329 Riverside</t>
        </is>
      </c>
      <c r="T54" s="14" t="inlineStr">
        <is>
          <t>BRK069</t>
        </is>
      </c>
      <c r="U54" s="35">
        <f>IF(COUNTIFS($R$13:R54,R54,$S$13:S54,S54)=1,1,0)</f>
        <v/>
      </c>
      <c r="V54" s="35">
        <f>IF(COUNTIFS($R$13:R54,R54,$T$13:T54,T54)=1,1,0)</f>
        <v/>
      </c>
    </row>
  </sheetData>
  <mergeCells count="13">
    <mergeCell ref="B5:G5"/>
    <mergeCell ref="J8:M8"/>
    <mergeCell ref="J4:M4"/>
    <mergeCell ref="A34:M34"/>
    <mergeCell ref="B8:G8"/>
    <mergeCell ref="Q11:V11"/>
    <mergeCell ref="B4:G4"/>
    <mergeCell ref="J6:M6"/>
    <mergeCell ref="J7:M7"/>
    <mergeCell ref="J5:M5"/>
    <mergeCell ref="A2:M2"/>
    <mergeCell ref="B7:G7"/>
    <mergeCell ref="B6:G6"/>
  </mergeCells>
  <conditionalFormatting sqref="I5:I8">
    <cfRule type="expression" priority="1" dxfId="0">
      <formula>LEFT(I5,1)="✓"</formula>
    </cfRule>
    <cfRule type="expression" priority="2" dxfId="1">
      <formula>LEFT(I5,1)="✗"</formula>
    </cfRule>
  </conditionalFormatting>
  <conditionalFormatting sqref="O13:O32">
    <cfRule type="expression" priority="3" dxfId="0">
      <formula>LEFT(O13,1)="✓"</formula>
    </cfRule>
    <cfRule type="expression" priority="4" dxfId="1">
      <formula>LEFT(O13,1)="✗"</formula>
    </cfRule>
  </conditionalFormatting>
  <pageMargins left="0.75" right="0.75" top="1" bottom="1" header="0.5" footer="0.5"/>
</worksheet>
</file>

<file path=xl/worksheets/sheet7.xml><?xml version="1.0" encoding="utf-8"?>
<worksheet xmlns="http://schemas.openxmlformats.org/spreadsheetml/2006/main">
  <sheetPr>
    <tabColor rgb="001F6FC2"/>
    <outlinePr summaryBelow="1" summaryRight="1"/>
    <pageSetUpPr/>
  </sheetPr>
  <dimension ref="A1:P1434"/>
  <sheetViews>
    <sheetView showGridLines="0" zoomScale="110" workbookViewId="0">
      <selection activeCell="A1" sqref="A1"/>
    </sheetView>
  </sheetViews>
  <sheetFormatPr baseColWidth="8" defaultRowHeight="15"/>
  <cols>
    <col width="11" customWidth="1" min="1" max="1"/>
    <col width="10" customWidth="1" min="2" max="2"/>
    <col width="12" customWidth="1" min="3" max="3"/>
    <col width="12" customWidth="1" min="4" max="4"/>
    <col width="12" customWidth="1" min="5" max="5"/>
    <col width="12" customWidth="1" min="6" max="6"/>
    <col width="16" customWidth="1" min="7" max="7"/>
    <col width="16" customWidth="1" min="8" max="8"/>
    <col width="18" customWidth="1" min="9" max="9"/>
    <col width="14"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Sprint 4 · results from tax feed customs: does a tax adjustment point to customs findings?</t>
        </is>
      </c>
    </row>
    <row r="2" ht="46" customHeight="1">
      <c r="A2" s="2" t="inlineStr">
        <is>
          <t>Item 6 of the joint action: outcomes sent back, and used in the other agency's targeting. Tax audited a random sample of the tax numbers that clear imports, on the VAT periods 2024-10 to 2025-09, all completed before customs month 25. Customs controlled its own random draw in months 25 to 36. Join the two, and compare.</t>
        </is>
      </c>
    </row>
    <row r="6">
      <c r="A6" s="3" t="inlineStr">
        <is>
          <t>Step</t>
        </is>
      </c>
      <c r="B6" s="3" t="inlineStr">
        <is>
          <t>What to do</t>
        </is>
      </c>
      <c r="H6" s="3" t="inlineStr">
        <is>
          <t>Your answer</t>
        </is>
      </c>
      <c r="I6" s="3" t="inlineStr">
        <is>
          <t>Check</t>
        </is>
      </c>
      <c r="J6" s="3" t="inlineStr">
        <is>
          <t>Hint 1 · the tool (the full formula is on the Hints sheet)</t>
        </is>
      </c>
    </row>
    <row r="7" ht="46.5" customHeight="1">
      <c r="A7" s="8" t="inlineStr">
        <is>
          <t>1</t>
        </is>
      </c>
      <c r="B7" s="2" t="inlineStr">
        <is>
          <t>The tax audits (left): keep the random ones; column G, 1 when the audit found an adjustment. Then: how many random audits found an adjustment?</t>
        </is>
      </c>
      <c r="H7" s="9">
        <f>COUNTIFS(C21:C304,"random",H21:H304,"adjustment")</f>
        <v/>
      </c>
      <c r="I7" s="4">
        <f>IF(H7="","",IF(ISNUMBER(H7),IF(ABS(H7-_check!$B$162)&lt;=0.5,"✓ matches","✗ not yet: see the hint"),"✗ not yet: see the hint"))</f>
        <v/>
      </c>
      <c r="J7" s="5" t="inlineStr">
        <is>
          <t>COUNTIFS on the selection basis and the outcome.</t>
        </is>
      </c>
    </row>
    <row r="8" ht="60" customHeight="1">
      <c r="A8" s="8" t="inlineStr">
        <is>
          <t>2</t>
        </is>
      </c>
      <c r="B8" s="2" t="inlineStr">
        <is>
          <t>The customs random draw (right): column O, found: 1 when the Controls sheet says the control of the line found something; column P, the tax result of the line's number: 1 adjustment, 0 audited with none, blank when not audited at random.</t>
        </is>
      </c>
      <c r="J8" s="5" t="inlineStr">
        <is>
          <t>VLOOKUP into the Controls sheet (its 3rd column, the result) for found; COUNTIFS on the audit table by tax number for the tax result.</t>
        </is>
      </c>
    </row>
    <row r="9" ht="46.5" customHeight="1">
      <c r="A9" s="8" t="inlineStr">
        <is>
          <t>3</t>
        </is>
      </c>
      <c r="B9" s="2" t="inlineStr">
        <is>
          <t>The customs hit rate on lines whose number had a tax adjustment, and on lines whose number was audited with none. Then: the lift (the first ÷ the second).</t>
        </is>
      </c>
      <c r="H9" s="34">
        <f>(COUNTIFS(P21:P1434,1,O21:O1434,1)/COUNTIF(P21:P1434,1))/(COUNTIFS(P21:P1434,0,O21:O1434,1)/COUNTIF(P21:P1434,0))</f>
        <v/>
      </c>
      <c r="I9" s="4">
        <f>IF(H9="","",IF(ISNUMBER(H9),IF(ABS(H9-_check!$B$163)&lt;=0.01,"✓ matches","✗ not yet: see the hint"),"✗ not yet: see the hint"))</f>
        <v/>
      </c>
      <c r="J9" s="5" t="inlineStr">
        <is>
          <t>COUNTIFS on the tax result and found = 1, divided by COUNTIFS on the tax result.</t>
        </is>
      </c>
    </row>
    <row r="10" ht="46.5" customHeight="1">
      <c r="A10" s="8" t="inlineStr">
        <is>
          <t>4</t>
        </is>
      </c>
      <c r="B10" s="2" t="inlineStr">
        <is>
          <t>How many lines stand behind each rate? Write the joint action's item 6 from it: what customs asks tax to send back, how often, and how it enters the targeting.</t>
        </is>
      </c>
      <c r="J10" s="5" t="inlineStr">
        <is>
          <t>Fewer than 100 lines on a side is a small sample: say so beside the number.</t>
        </is>
      </c>
    </row>
    <row r="16" ht="18" customHeight="1">
      <c r="A16" s="5" t="inlineStr">
        <is>
          <t>Count the lines behind each rate (step 4): a rate on fewer than 100 lines can move a lot: give its range with it.</t>
        </is>
      </c>
    </row>
    <row r="17" ht="46" customHeight="1">
      <c r="A17" s="5" t="inlineStr">
        <is>
          <t>The tables from row 21: left, rows copied from the Tax audits sheet (tax_audits.csv), every audit, the random ones first (284 rows); right, rows copied from the Declarations sheet: the lines of months 25 to 36 that customs drew at random (Controls: selected by = random draw) under a number tax audited at random, by tax number (1,414 rows). Columns G, O and P are yours; their first five rows are worked.</t>
        </is>
      </c>
    </row>
    <row r="20" ht="44" customHeight="1">
      <c r="A20" s="11" t="inlineStr">
        <is>
          <t>audit</t>
        </is>
      </c>
      <c r="B20" s="11" t="inlineStr">
        <is>
          <t>tax ID</t>
        </is>
      </c>
      <c r="C20" s="11" t="inlineStr">
        <is>
          <t>selection basis</t>
        </is>
      </c>
      <c r="D20" s="11" t="inlineStr">
        <is>
          <t>selected on</t>
        </is>
      </c>
      <c r="E20" s="11" t="inlineStr">
        <is>
          <t>completed on</t>
        </is>
      </c>
      <c r="F20" s="11" t="inlineStr">
        <is>
          <t>audit type</t>
        </is>
      </c>
      <c r="G20" s="13" t="inlineStr">
        <is>
          <t>adjustment (1/0)</t>
        </is>
      </c>
      <c r="H20" s="11" t="inlineStr">
        <is>
          <t>outcome</t>
        </is>
      </c>
      <c r="I20" s="11" t="inlineStr">
        <is>
          <t>finding type</t>
        </is>
      </c>
      <c r="J20" s="11" t="inlineStr">
        <is>
          <t>tax assessed (LCU)</t>
        </is>
      </c>
      <c r="L20" s="11" t="inlineStr">
        <is>
          <t>line</t>
        </is>
      </c>
      <c r="M20" s="11" t="inlineStr">
        <is>
          <t>tax number used to clear</t>
        </is>
      </c>
      <c r="N20" s="11" t="inlineStr">
        <is>
          <t>date lodged</t>
        </is>
      </c>
      <c r="O20" s="13" t="inlineStr">
        <is>
          <t>found (1/0) · you</t>
        </is>
      </c>
      <c r="P20" s="13" t="inlineStr">
        <is>
          <t>tax result (1/0) · you</t>
        </is>
      </c>
    </row>
    <row r="21">
      <c r="A21" t="inlineStr">
        <is>
          <t>AUD00001</t>
        </is>
      </c>
      <c r="B21" t="inlineStr">
        <is>
          <t>T100013</t>
        </is>
      </c>
      <c r="C21" t="inlineStr">
        <is>
          <t>random</t>
        </is>
      </c>
      <c r="D21" t="inlineStr">
        <is>
          <t>2025-01-15</t>
        </is>
      </c>
      <c r="E21" t="inlineStr">
        <is>
          <t>2025-08-02</t>
        </is>
      </c>
      <c r="F21" t="inlineStr">
        <is>
          <t>field</t>
        </is>
      </c>
      <c r="G21" s="18">
        <f>IF(H21="adjustment",1,0)</f>
        <v/>
      </c>
      <c r="H21" t="inlineStr">
        <is>
          <t>no adjustment</t>
        </is>
      </c>
      <c r="J21" t="n">
        <v>0</v>
      </c>
      <c r="L21" t="inlineStr">
        <is>
          <t>L0239440</t>
        </is>
      </c>
      <c r="M21" t="inlineStr">
        <is>
          <t>T100052</t>
        </is>
      </c>
      <c r="N21" t="inlineStr">
        <is>
          <t>2026-08-11</t>
        </is>
      </c>
      <c r="O21" s="18">
        <f>IFERROR(IF(VLOOKUP(L21,Controls!$A$5:$D$1418,3,FALSE)="finding",1,0),0)</f>
        <v/>
      </c>
      <c r="P21" s="18">
        <f>IF(COUNTIFS($B$21:$B$304,M21,$C$21:$C$304,"random")=0,"",IF(COUNTIFS($B$21:$B$304,M21,$C$21:$C$304,"random",$H$21:$H$304,"adjustment")&gt;0,1,0))</f>
        <v/>
      </c>
    </row>
    <row r="22">
      <c r="A22" t="inlineStr">
        <is>
          <t>AUD00002</t>
        </is>
      </c>
      <c r="B22" t="inlineStr">
        <is>
          <t>T100052</t>
        </is>
      </c>
      <c r="C22" t="inlineStr">
        <is>
          <t>random</t>
        </is>
      </c>
      <c r="D22" t="inlineStr">
        <is>
          <t>2025-01-15</t>
        </is>
      </c>
      <c r="E22" t="inlineStr">
        <is>
          <t>2025-02-21</t>
        </is>
      </c>
      <c r="F22" t="inlineStr">
        <is>
          <t>desk</t>
        </is>
      </c>
      <c r="G22" s="18">
        <f>IF(H22="adjustment",1,0)</f>
        <v/>
      </c>
      <c r="H22" t="inlineStr">
        <is>
          <t>no adjustment</t>
        </is>
      </c>
      <c r="J22" t="n">
        <v>0</v>
      </c>
      <c r="L22" t="inlineStr">
        <is>
          <t>L0171519</t>
        </is>
      </c>
      <c r="M22" t="inlineStr">
        <is>
          <t>T100070</t>
        </is>
      </c>
      <c r="N22" t="inlineStr">
        <is>
          <t>2025-10-24</t>
        </is>
      </c>
      <c r="O22" s="18">
        <f>IFERROR(IF(VLOOKUP(L22,Controls!$A$5:$D$1418,3,FALSE)="finding",1,0),0)</f>
        <v/>
      </c>
      <c r="P22" s="18">
        <f>IF(COUNTIFS($B$21:$B$304,M22,$C$21:$C$304,"random")=0,"",IF(COUNTIFS($B$21:$B$304,M22,$C$21:$C$304,"random",$H$21:$H$304,"adjustment")&gt;0,1,0))</f>
        <v/>
      </c>
    </row>
    <row r="23">
      <c r="A23" t="inlineStr">
        <is>
          <t>AUD00003</t>
        </is>
      </c>
      <c r="B23" t="inlineStr">
        <is>
          <t>T100056</t>
        </is>
      </c>
      <c r="C23" t="inlineStr">
        <is>
          <t>random</t>
        </is>
      </c>
      <c r="D23" t="inlineStr">
        <is>
          <t>2025-01-15</t>
        </is>
      </c>
      <c r="E23" t="inlineStr">
        <is>
          <t>2025-03-18</t>
        </is>
      </c>
      <c r="F23" t="inlineStr">
        <is>
          <t>desk</t>
        </is>
      </c>
      <c r="G23" s="18">
        <f>IF(H23="adjustment",1,0)</f>
        <v/>
      </c>
      <c r="H23" t="inlineStr">
        <is>
          <t>no adjustment</t>
        </is>
      </c>
      <c r="J23" t="n">
        <v>0</v>
      </c>
      <c r="L23" t="inlineStr">
        <is>
          <t>L0172344</t>
        </is>
      </c>
      <c r="M23" t="inlineStr">
        <is>
          <t>T100070</t>
        </is>
      </c>
      <c r="N23" t="inlineStr">
        <is>
          <t>2025-10-27</t>
        </is>
      </c>
      <c r="O23" s="18">
        <f>IFERROR(IF(VLOOKUP(L23,Controls!$A$5:$D$1418,3,FALSE)="finding",1,0),0)</f>
        <v/>
      </c>
      <c r="P23" s="18">
        <f>IF(COUNTIFS($B$21:$B$304,M23,$C$21:$C$304,"random")=0,"",IF(COUNTIFS($B$21:$B$304,M23,$C$21:$C$304,"random",$H$21:$H$304,"adjustment")&gt;0,1,0))</f>
        <v/>
      </c>
    </row>
    <row r="24">
      <c r="A24" t="inlineStr">
        <is>
          <t>AUD00004</t>
        </is>
      </c>
      <c r="B24" t="inlineStr">
        <is>
          <t>T100070</t>
        </is>
      </c>
      <c r="C24" t="inlineStr">
        <is>
          <t>random</t>
        </is>
      </c>
      <c r="D24" t="inlineStr">
        <is>
          <t>2025-01-15</t>
        </is>
      </c>
      <c r="E24" t="inlineStr">
        <is>
          <t>2025-06-04</t>
        </is>
      </c>
      <c r="F24" t="inlineStr">
        <is>
          <t>desk</t>
        </is>
      </c>
      <c r="G24" s="18">
        <f>IF(H24="adjustment",1,0)</f>
        <v/>
      </c>
      <c r="H24" t="inlineStr">
        <is>
          <t>adjustment</t>
        </is>
      </c>
      <c r="I24" t="inlineStr">
        <is>
          <t>a number lent to others</t>
        </is>
      </c>
      <c r="J24" t="n">
        <v>33298528</v>
      </c>
      <c r="L24" t="inlineStr">
        <is>
          <t>L0175019</t>
        </is>
      </c>
      <c r="M24" t="inlineStr">
        <is>
          <t>T100070</t>
        </is>
      </c>
      <c r="N24" t="inlineStr">
        <is>
          <t>2025-11-11</t>
        </is>
      </c>
      <c r="O24" s="18">
        <f>IFERROR(IF(VLOOKUP(L24,Controls!$A$5:$D$1418,3,FALSE)="finding",1,0),0)</f>
        <v/>
      </c>
      <c r="P24" s="18">
        <f>IF(COUNTIFS($B$21:$B$304,M24,$C$21:$C$304,"random")=0,"",IF(COUNTIFS($B$21:$B$304,M24,$C$21:$C$304,"random",$H$21:$H$304,"adjustment")&gt;0,1,0))</f>
        <v/>
      </c>
    </row>
    <row r="25">
      <c r="A25" t="inlineStr">
        <is>
          <t>AUD00005</t>
        </is>
      </c>
      <c r="B25" t="inlineStr">
        <is>
          <t>T100082</t>
        </is>
      </c>
      <c r="C25" t="inlineStr">
        <is>
          <t>random</t>
        </is>
      </c>
      <c r="D25" t="inlineStr">
        <is>
          <t>2025-01-15</t>
        </is>
      </c>
      <c r="E25" t="inlineStr">
        <is>
          <t>2025-02-20</t>
        </is>
      </c>
      <c r="F25" t="inlineStr">
        <is>
          <t>desk</t>
        </is>
      </c>
      <c r="G25" s="18">
        <f>IF(H25="adjustment",1,0)</f>
        <v/>
      </c>
      <c r="H25" t="inlineStr">
        <is>
          <t>adjustment</t>
        </is>
      </c>
      <c r="I25" t="inlineStr">
        <is>
          <t>sales not declared</t>
        </is>
      </c>
      <c r="J25" t="n">
        <v>669545</v>
      </c>
      <c r="L25" t="inlineStr">
        <is>
          <t>L0175329</t>
        </is>
      </c>
      <c r="M25" t="inlineStr">
        <is>
          <t>T100070</t>
        </is>
      </c>
      <c r="N25" t="inlineStr">
        <is>
          <t>2025-11-13</t>
        </is>
      </c>
      <c r="O25" s="18">
        <f>IFERROR(IF(VLOOKUP(L25,Controls!$A$5:$D$1418,3,FALSE)="finding",1,0),0)</f>
        <v/>
      </c>
      <c r="P25" s="18">
        <f>IF(COUNTIFS($B$21:$B$304,M25,$C$21:$C$304,"random")=0,"",IF(COUNTIFS($B$21:$B$304,M25,$C$21:$C$304,"random",$H$21:$H$304,"adjustment")&gt;0,1,0))</f>
        <v/>
      </c>
    </row>
    <row r="26">
      <c r="A26" t="inlineStr">
        <is>
          <t>AUD00006</t>
        </is>
      </c>
      <c r="B26" t="inlineStr">
        <is>
          <t>T100152</t>
        </is>
      </c>
      <c r="C26" t="inlineStr">
        <is>
          <t>random</t>
        </is>
      </c>
      <c r="D26" t="inlineStr">
        <is>
          <t>2025-01-15</t>
        </is>
      </c>
      <c r="E26" t="inlineStr">
        <is>
          <t>2025-04-27</t>
        </is>
      </c>
      <c r="F26" t="inlineStr">
        <is>
          <t>desk</t>
        </is>
      </c>
      <c r="G26" s="35">
        <f>IF(H26="adjustment",1,0)</f>
        <v/>
      </c>
      <c r="H26" t="inlineStr">
        <is>
          <t>no adjustment</t>
        </is>
      </c>
      <c r="J26" t="n">
        <v>0</v>
      </c>
      <c r="L26" t="inlineStr">
        <is>
          <t>L0181983</t>
        </is>
      </c>
      <c r="M26" t="inlineStr">
        <is>
          <t>T100070</t>
        </is>
      </c>
      <c r="N26" t="inlineStr">
        <is>
          <t>2025-12-14</t>
        </is>
      </c>
      <c r="O26" s="35">
        <f>IFERROR(IF(VLOOKUP(L26,Controls!$A$5:$D$1418,3,FALSE)="finding",1,0),0)</f>
        <v/>
      </c>
      <c r="P26" s="35">
        <f>IF(COUNTIFS($B$21:$B$304,M26,$C$21:$C$304,"random")=0,"",IF(COUNTIFS($B$21:$B$304,M26,$C$21:$C$304,"random",$H$21:$H$304,"adjustment")&gt;0,1,0))</f>
        <v/>
      </c>
    </row>
    <row r="27">
      <c r="A27" t="inlineStr">
        <is>
          <t>AUD00007</t>
        </is>
      </c>
      <c r="B27" t="inlineStr">
        <is>
          <t>T100165</t>
        </is>
      </c>
      <c r="C27" t="inlineStr">
        <is>
          <t>random</t>
        </is>
      </c>
      <c r="D27" t="inlineStr">
        <is>
          <t>2025-01-15</t>
        </is>
      </c>
      <c r="E27" t="inlineStr">
        <is>
          <t>2025-03-22</t>
        </is>
      </c>
      <c r="F27" t="inlineStr">
        <is>
          <t>desk</t>
        </is>
      </c>
      <c r="G27" s="35">
        <f>IF(H27="adjustment",1,0)</f>
        <v/>
      </c>
      <c r="H27" t="inlineStr">
        <is>
          <t>no adjustment</t>
        </is>
      </c>
      <c r="J27" t="n">
        <v>0</v>
      </c>
      <c r="L27" t="inlineStr">
        <is>
          <t>L0223288</t>
        </is>
      </c>
      <c r="M27" t="inlineStr">
        <is>
          <t>T100070</t>
        </is>
      </c>
      <c r="N27" t="inlineStr">
        <is>
          <t>2026-06-03</t>
        </is>
      </c>
      <c r="O27" s="35">
        <f>IFERROR(IF(VLOOKUP(L27,Controls!$A$5:$D$1418,3,FALSE)="finding",1,0),0)</f>
        <v/>
      </c>
      <c r="P27" s="35">
        <f>IF(COUNTIFS($B$21:$B$304,M27,$C$21:$C$304,"random")=0,"",IF(COUNTIFS($B$21:$B$304,M27,$C$21:$C$304,"random",$H$21:$H$304,"adjustment")&gt;0,1,0))</f>
        <v/>
      </c>
    </row>
    <row r="28">
      <c r="A28" t="inlineStr">
        <is>
          <t>AUD00008</t>
        </is>
      </c>
      <c r="B28" t="inlineStr">
        <is>
          <t>T100193</t>
        </is>
      </c>
      <c r="C28" t="inlineStr">
        <is>
          <t>random</t>
        </is>
      </c>
      <c r="D28" t="inlineStr">
        <is>
          <t>2025-01-15</t>
        </is>
      </c>
      <c r="E28" t="inlineStr">
        <is>
          <t>2025-05-16</t>
        </is>
      </c>
      <c r="F28" t="inlineStr">
        <is>
          <t>field</t>
        </is>
      </c>
      <c r="G28" s="35">
        <f>IF(H28="adjustment",1,0)</f>
        <v/>
      </c>
      <c r="H28" t="inlineStr">
        <is>
          <t>adjustment</t>
        </is>
      </c>
      <c r="I28" t="inlineStr">
        <is>
          <t>sales not declared</t>
        </is>
      </c>
      <c r="J28" t="n">
        <v>5916409</v>
      </c>
      <c r="L28" t="inlineStr">
        <is>
          <t>L0224650</t>
        </is>
      </c>
      <c r="M28" t="inlineStr">
        <is>
          <t>T100070</t>
        </is>
      </c>
      <c r="N28" t="inlineStr">
        <is>
          <t>2026-06-08</t>
        </is>
      </c>
      <c r="O28" s="35">
        <f>IFERROR(IF(VLOOKUP(L28,Controls!$A$5:$D$1418,3,FALSE)="finding",1,0),0)</f>
        <v/>
      </c>
      <c r="P28" s="35">
        <f>IF(COUNTIFS($B$21:$B$304,M28,$C$21:$C$304,"random")=0,"",IF(COUNTIFS($B$21:$B$304,M28,$C$21:$C$304,"random",$H$21:$H$304,"adjustment")&gt;0,1,0))</f>
        <v/>
      </c>
    </row>
    <row r="29">
      <c r="A29" t="inlineStr">
        <is>
          <t>AUD00009</t>
        </is>
      </c>
      <c r="B29" t="inlineStr">
        <is>
          <t>T100201</t>
        </is>
      </c>
      <c r="C29" t="inlineStr">
        <is>
          <t>random</t>
        </is>
      </c>
      <c r="D29" t="inlineStr">
        <is>
          <t>2025-01-15</t>
        </is>
      </c>
      <c r="E29" t="inlineStr">
        <is>
          <t>2025-04-18</t>
        </is>
      </c>
      <c r="F29" t="inlineStr">
        <is>
          <t>desk</t>
        </is>
      </c>
      <c r="G29" s="35">
        <f>IF(H29="adjustment",1,0)</f>
        <v/>
      </c>
      <c r="H29" t="inlineStr">
        <is>
          <t>no adjustment</t>
        </is>
      </c>
      <c r="J29" t="n">
        <v>0</v>
      </c>
      <c r="L29" t="inlineStr">
        <is>
          <t>L0225407</t>
        </is>
      </c>
      <c r="M29" t="inlineStr">
        <is>
          <t>T100070</t>
        </is>
      </c>
      <c r="N29" t="inlineStr">
        <is>
          <t>2026-06-11</t>
        </is>
      </c>
      <c r="O29" s="35">
        <f>IFERROR(IF(VLOOKUP(L29,Controls!$A$5:$D$1418,3,FALSE)="finding",1,0),0)</f>
        <v/>
      </c>
      <c r="P29" s="35">
        <f>IF(COUNTIFS($B$21:$B$304,M29,$C$21:$C$304,"random")=0,"",IF(COUNTIFS($B$21:$B$304,M29,$C$21:$C$304,"random",$H$21:$H$304,"adjustment")&gt;0,1,0))</f>
        <v/>
      </c>
    </row>
    <row r="30">
      <c r="A30" t="inlineStr">
        <is>
          <t>AUD00010</t>
        </is>
      </c>
      <c r="B30" t="inlineStr">
        <is>
          <t>T100260</t>
        </is>
      </c>
      <c r="C30" t="inlineStr">
        <is>
          <t>random</t>
        </is>
      </c>
      <c r="D30" t="inlineStr">
        <is>
          <t>2025-01-15</t>
        </is>
      </c>
      <c r="E30" t="inlineStr">
        <is>
          <t>2025-08-01</t>
        </is>
      </c>
      <c r="F30" t="inlineStr">
        <is>
          <t>field</t>
        </is>
      </c>
      <c r="G30" s="35">
        <f>IF(H30="adjustment",1,0)</f>
        <v/>
      </c>
      <c r="H30" t="inlineStr">
        <is>
          <t>adjustment</t>
        </is>
      </c>
      <c r="I30" t="inlineStr">
        <is>
          <t>sales not declared</t>
        </is>
      </c>
      <c r="J30" t="n">
        <v>2251836</v>
      </c>
      <c r="L30" t="inlineStr">
        <is>
          <t>L0237563</t>
        </is>
      </c>
      <c r="M30" t="inlineStr">
        <is>
          <t>T100070</t>
        </is>
      </c>
      <c r="N30" t="inlineStr">
        <is>
          <t>2026-08-02</t>
        </is>
      </c>
      <c r="O30" s="35">
        <f>IFERROR(IF(VLOOKUP(L30,Controls!$A$5:$D$1418,3,FALSE)="finding",1,0),0)</f>
        <v/>
      </c>
      <c r="P30" s="35">
        <f>IF(COUNTIFS($B$21:$B$304,M30,$C$21:$C$304,"random")=0,"",IF(COUNTIFS($B$21:$B$304,M30,$C$21:$C$304,"random",$H$21:$H$304,"adjustment")&gt;0,1,0))</f>
        <v/>
      </c>
    </row>
    <row r="31">
      <c r="A31" t="inlineStr">
        <is>
          <t>AUD00011</t>
        </is>
      </c>
      <c r="B31" t="inlineStr">
        <is>
          <t>T100374</t>
        </is>
      </c>
      <c r="C31" t="inlineStr">
        <is>
          <t>random</t>
        </is>
      </c>
      <c r="D31" t="inlineStr">
        <is>
          <t>2025-01-15</t>
        </is>
      </c>
      <c r="E31" t="inlineStr">
        <is>
          <t>2025-05-25</t>
        </is>
      </c>
      <c r="F31" t="inlineStr">
        <is>
          <t>field</t>
        </is>
      </c>
      <c r="G31" s="35">
        <f>IF(H31="adjustment",1,0)</f>
        <v/>
      </c>
      <c r="H31" t="inlineStr">
        <is>
          <t>adjustment</t>
        </is>
      </c>
      <c r="I31" t="inlineStr">
        <is>
          <t>sales not declared</t>
        </is>
      </c>
      <c r="J31" t="n">
        <v>432395</v>
      </c>
      <c r="L31" t="inlineStr">
        <is>
          <t>L0243729</t>
        </is>
      </c>
      <c r="M31" t="inlineStr">
        <is>
          <t>T100070</t>
        </is>
      </c>
      <c r="N31" t="inlineStr">
        <is>
          <t>2026-08-28</t>
        </is>
      </c>
      <c r="O31" s="35">
        <f>IFERROR(IF(VLOOKUP(L31,Controls!$A$5:$D$1418,3,FALSE)="finding",1,0),0)</f>
        <v/>
      </c>
      <c r="P31" s="35">
        <f>IF(COUNTIFS($B$21:$B$304,M31,$C$21:$C$304,"random")=0,"",IF(COUNTIFS($B$21:$B$304,M31,$C$21:$C$304,"random",$H$21:$H$304,"adjustment")&gt;0,1,0))</f>
        <v/>
      </c>
    </row>
    <row r="32">
      <c r="A32" t="inlineStr">
        <is>
          <t>AUD00012</t>
        </is>
      </c>
      <c r="B32" t="inlineStr">
        <is>
          <t>T100466</t>
        </is>
      </c>
      <c r="C32" t="inlineStr">
        <is>
          <t>random</t>
        </is>
      </c>
      <c r="D32" t="inlineStr">
        <is>
          <t>2025-01-15</t>
        </is>
      </c>
      <c r="E32" t="inlineStr">
        <is>
          <t>2025-04-29</t>
        </is>
      </c>
      <c r="F32" t="inlineStr">
        <is>
          <t>desk</t>
        </is>
      </c>
      <c r="G32" s="35">
        <f>IF(H32="adjustment",1,0)</f>
        <v/>
      </c>
      <c r="H32" t="inlineStr">
        <is>
          <t>no adjustment</t>
        </is>
      </c>
      <c r="J32" t="n">
        <v>0</v>
      </c>
      <c r="L32" t="inlineStr">
        <is>
          <t>L0244223</t>
        </is>
      </c>
      <c r="M32" t="inlineStr">
        <is>
          <t>T100070</t>
        </is>
      </c>
      <c r="N32" t="inlineStr">
        <is>
          <t>2026-09-03</t>
        </is>
      </c>
      <c r="O32" s="35">
        <f>IFERROR(IF(VLOOKUP(L32,Controls!$A$5:$D$1418,3,FALSE)="finding",1,0),0)</f>
        <v/>
      </c>
      <c r="P32" s="35">
        <f>IF(COUNTIFS($B$21:$B$304,M32,$C$21:$C$304,"random")=0,"",IF(COUNTIFS($B$21:$B$304,M32,$C$21:$C$304,"random",$H$21:$H$304,"adjustment")&gt;0,1,0))</f>
        <v/>
      </c>
    </row>
    <row r="33">
      <c r="A33" t="inlineStr">
        <is>
          <t>AUD00013</t>
        </is>
      </c>
      <c r="B33" t="inlineStr">
        <is>
          <t>T100476</t>
        </is>
      </c>
      <c r="C33" t="inlineStr">
        <is>
          <t>random</t>
        </is>
      </c>
      <c r="D33" t="inlineStr">
        <is>
          <t>2025-01-15</t>
        </is>
      </c>
      <c r="E33" t="inlineStr">
        <is>
          <t>2025-05-26</t>
        </is>
      </c>
      <c r="F33" t="inlineStr">
        <is>
          <t>desk</t>
        </is>
      </c>
      <c r="G33" s="35">
        <f>IF(H33="adjustment",1,0)</f>
        <v/>
      </c>
      <c r="H33" t="inlineStr">
        <is>
          <t>no adjustment</t>
        </is>
      </c>
      <c r="J33" t="n">
        <v>0</v>
      </c>
      <c r="L33" t="inlineStr">
        <is>
          <t>L0249893</t>
        </is>
      </c>
      <c r="M33" t="inlineStr">
        <is>
          <t>T100070</t>
        </is>
      </c>
      <c r="N33" t="inlineStr">
        <is>
          <t>2026-09-28</t>
        </is>
      </c>
      <c r="O33" s="35">
        <f>IFERROR(IF(VLOOKUP(L33,Controls!$A$5:$D$1418,3,FALSE)="finding",1,0),0)</f>
        <v/>
      </c>
      <c r="P33" s="35">
        <f>IF(COUNTIFS($B$21:$B$304,M33,$C$21:$C$304,"random")=0,"",IF(COUNTIFS($B$21:$B$304,M33,$C$21:$C$304,"random",$H$21:$H$304,"adjustment")&gt;0,1,0))</f>
        <v/>
      </c>
    </row>
    <row r="34">
      <c r="A34" t="inlineStr">
        <is>
          <t>AUD00014</t>
        </is>
      </c>
      <c r="B34" t="inlineStr">
        <is>
          <t>T100497</t>
        </is>
      </c>
      <c r="C34" t="inlineStr">
        <is>
          <t>random</t>
        </is>
      </c>
      <c r="D34" t="inlineStr">
        <is>
          <t>2025-01-15</t>
        </is>
      </c>
      <c r="E34" t="inlineStr">
        <is>
          <t>2025-05-26</t>
        </is>
      </c>
      <c r="F34" t="inlineStr">
        <is>
          <t>desk</t>
        </is>
      </c>
      <c r="G34" s="35">
        <f>IF(H34="adjustment",1,0)</f>
        <v/>
      </c>
      <c r="H34" t="inlineStr">
        <is>
          <t>no adjustment</t>
        </is>
      </c>
      <c r="J34" t="n">
        <v>0</v>
      </c>
      <c r="L34" t="inlineStr">
        <is>
          <t>L0219221</t>
        </is>
      </c>
      <c r="M34" t="inlineStr">
        <is>
          <t>T100082</t>
        </is>
      </c>
      <c r="N34" t="inlineStr">
        <is>
          <t>2026-05-16</t>
        </is>
      </c>
      <c r="O34" s="35">
        <f>IFERROR(IF(VLOOKUP(L34,Controls!$A$5:$D$1418,3,FALSE)="finding",1,0),0)</f>
        <v/>
      </c>
      <c r="P34" s="35">
        <f>IF(COUNTIFS($B$21:$B$304,M34,$C$21:$C$304,"random")=0,"",IF(COUNTIFS($B$21:$B$304,M34,$C$21:$C$304,"random",$H$21:$H$304,"adjustment")&gt;0,1,0))</f>
        <v/>
      </c>
    </row>
    <row r="35">
      <c r="A35" t="inlineStr">
        <is>
          <t>AUD00015</t>
        </is>
      </c>
      <c r="B35" t="inlineStr">
        <is>
          <t>T100510</t>
        </is>
      </c>
      <c r="C35" t="inlineStr">
        <is>
          <t>random</t>
        </is>
      </c>
      <c r="D35" t="inlineStr">
        <is>
          <t>2025-01-15</t>
        </is>
      </c>
      <c r="E35" t="inlineStr">
        <is>
          <t>2025-06-12</t>
        </is>
      </c>
      <c r="F35" t="inlineStr">
        <is>
          <t>desk</t>
        </is>
      </c>
      <c r="G35" s="35">
        <f>IF(H35="adjustment",1,0)</f>
        <v/>
      </c>
      <c r="H35" t="inlineStr">
        <is>
          <t>no adjustment</t>
        </is>
      </c>
      <c r="J35" t="n">
        <v>0</v>
      </c>
      <c r="L35" t="inlineStr">
        <is>
          <t>L0171963</t>
        </is>
      </c>
      <c r="M35" t="inlineStr">
        <is>
          <t>T100152</t>
        </is>
      </c>
      <c r="N35" t="inlineStr">
        <is>
          <t>2025-10-26</t>
        </is>
      </c>
      <c r="O35" s="35">
        <f>IFERROR(IF(VLOOKUP(L35,Controls!$A$5:$D$1418,3,FALSE)="finding",1,0),0)</f>
        <v/>
      </c>
      <c r="P35" s="35">
        <f>IF(COUNTIFS($B$21:$B$304,M35,$C$21:$C$304,"random")=0,"",IF(COUNTIFS($B$21:$B$304,M35,$C$21:$C$304,"random",$H$21:$H$304,"adjustment")&gt;0,1,0))</f>
        <v/>
      </c>
    </row>
    <row r="36">
      <c r="A36" t="inlineStr">
        <is>
          <t>AUD00016</t>
        </is>
      </c>
      <c r="B36" t="inlineStr">
        <is>
          <t>T100538</t>
        </is>
      </c>
      <c r="C36" t="inlineStr">
        <is>
          <t>random</t>
        </is>
      </c>
      <c r="D36" t="inlineStr">
        <is>
          <t>2025-01-15</t>
        </is>
      </c>
      <c r="E36" t="inlineStr">
        <is>
          <t>2025-05-03</t>
        </is>
      </c>
      <c r="F36" t="inlineStr">
        <is>
          <t>desk</t>
        </is>
      </c>
      <c r="G36" s="35">
        <f>IF(H36="adjustment",1,0)</f>
        <v/>
      </c>
      <c r="H36" t="inlineStr">
        <is>
          <t>no adjustment</t>
        </is>
      </c>
      <c r="J36" t="n">
        <v>0</v>
      </c>
      <c r="L36" t="inlineStr">
        <is>
          <t>L0201493</t>
        </is>
      </c>
      <c r="M36" t="inlineStr">
        <is>
          <t>T100152</t>
        </is>
      </c>
      <c r="N36" t="inlineStr">
        <is>
          <t>2026-03-07</t>
        </is>
      </c>
      <c r="O36" s="35">
        <f>IFERROR(IF(VLOOKUP(L36,Controls!$A$5:$D$1418,3,FALSE)="finding",1,0),0)</f>
        <v/>
      </c>
      <c r="P36" s="35">
        <f>IF(COUNTIFS($B$21:$B$304,M36,$C$21:$C$304,"random")=0,"",IF(COUNTIFS($B$21:$B$304,M36,$C$21:$C$304,"random",$H$21:$H$304,"adjustment")&gt;0,1,0))</f>
        <v/>
      </c>
    </row>
    <row r="37">
      <c r="A37" t="inlineStr">
        <is>
          <t>AUD00017</t>
        </is>
      </c>
      <c r="B37" t="inlineStr">
        <is>
          <t>T100614</t>
        </is>
      </c>
      <c r="C37" t="inlineStr">
        <is>
          <t>random</t>
        </is>
      </c>
      <c r="D37" t="inlineStr">
        <is>
          <t>2025-01-15</t>
        </is>
      </c>
      <c r="E37" t="inlineStr">
        <is>
          <t>2025-03-10</t>
        </is>
      </c>
      <c r="F37" t="inlineStr">
        <is>
          <t>desk</t>
        </is>
      </c>
      <c r="G37" s="35">
        <f>IF(H37="adjustment",1,0)</f>
        <v/>
      </c>
      <c r="H37" t="inlineStr">
        <is>
          <t>no adjustment</t>
        </is>
      </c>
      <c r="J37" t="n">
        <v>0</v>
      </c>
      <c r="L37" t="inlineStr">
        <is>
          <t>L0210996</t>
        </is>
      </c>
      <c r="M37" t="inlineStr">
        <is>
          <t>T100152</t>
        </is>
      </c>
      <c r="N37" t="inlineStr">
        <is>
          <t>2026-04-14</t>
        </is>
      </c>
      <c r="O37" s="35">
        <f>IFERROR(IF(VLOOKUP(L37,Controls!$A$5:$D$1418,3,FALSE)="finding",1,0),0)</f>
        <v/>
      </c>
      <c r="P37" s="35">
        <f>IF(COUNTIFS($B$21:$B$304,M37,$C$21:$C$304,"random")=0,"",IF(COUNTIFS($B$21:$B$304,M37,$C$21:$C$304,"random",$H$21:$H$304,"adjustment")&gt;0,1,0))</f>
        <v/>
      </c>
    </row>
    <row r="38">
      <c r="A38" t="inlineStr">
        <is>
          <t>AUD00018</t>
        </is>
      </c>
      <c r="B38" t="inlineStr">
        <is>
          <t>T100631</t>
        </is>
      </c>
      <c r="C38" t="inlineStr">
        <is>
          <t>random</t>
        </is>
      </c>
      <c r="D38" t="inlineStr">
        <is>
          <t>2025-01-15</t>
        </is>
      </c>
      <c r="E38" t="inlineStr">
        <is>
          <t>2025-09-07</t>
        </is>
      </c>
      <c r="F38" t="inlineStr">
        <is>
          <t>field</t>
        </is>
      </c>
      <c r="G38" s="35">
        <f>IF(H38="adjustment",1,0)</f>
        <v/>
      </c>
      <c r="H38" t="inlineStr">
        <is>
          <t>no adjustment</t>
        </is>
      </c>
      <c r="J38" t="n">
        <v>0</v>
      </c>
      <c r="L38" t="inlineStr">
        <is>
          <t>L0226660</t>
        </is>
      </c>
      <c r="M38" t="inlineStr">
        <is>
          <t>T100152</t>
        </is>
      </c>
      <c r="N38" t="inlineStr">
        <is>
          <t>2026-06-16</t>
        </is>
      </c>
      <c r="O38" s="35">
        <f>IFERROR(IF(VLOOKUP(L38,Controls!$A$5:$D$1418,3,FALSE)="finding",1,0),0)</f>
        <v/>
      </c>
      <c r="P38" s="35">
        <f>IF(COUNTIFS($B$21:$B$304,M38,$C$21:$C$304,"random")=0,"",IF(COUNTIFS($B$21:$B$304,M38,$C$21:$C$304,"random",$H$21:$H$304,"adjustment")&gt;0,1,0))</f>
        <v/>
      </c>
    </row>
    <row r="39">
      <c r="A39" t="inlineStr">
        <is>
          <t>AUD00019</t>
        </is>
      </c>
      <c r="B39" t="inlineStr">
        <is>
          <t>T100680</t>
        </is>
      </c>
      <c r="C39" t="inlineStr">
        <is>
          <t>random</t>
        </is>
      </c>
      <c r="D39" t="inlineStr">
        <is>
          <t>2025-01-15</t>
        </is>
      </c>
      <c r="E39" t="inlineStr">
        <is>
          <t>2025-03-21</t>
        </is>
      </c>
      <c r="F39" t="inlineStr">
        <is>
          <t>desk</t>
        </is>
      </c>
      <c r="G39" s="35">
        <f>IF(H39="adjustment",1,0)</f>
        <v/>
      </c>
      <c r="H39" t="inlineStr">
        <is>
          <t>no adjustment</t>
        </is>
      </c>
      <c r="J39" t="n">
        <v>0</v>
      </c>
      <c r="L39" t="inlineStr">
        <is>
          <t>L0166948</t>
        </is>
      </c>
      <c r="M39" t="inlineStr">
        <is>
          <t>T100165</t>
        </is>
      </c>
      <c r="N39" t="inlineStr">
        <is>
          <t>2025-10-03</t>
        </is>
      </c>
      <c r="O39" s="35">
        <f>IFERROR(IF(VLOOKUP(L39,Controls!$A$5:$D$1418,3,FALSE)="finding",1,0),0)</f>
        <v/>
      </c>
      <c r="P39" s="35">
        <f>IF(COUNTIFS($B$21:$B$304,M39,$C$21:$C$304,"random")=0,"",IF(COUNTIFS($B$21:$B$304,M39,$C$21:$C$304,"random",$H$21:$H$304,"adjustment")&gt;0,1,0))</f>
        <v/>
      </c>
    </row>
    <row r="40">
      <c r="A40" t="inlineStr">
        <is>
          <t>AUD00020</t>
        </is>
      </c>
      <c r="B40" t="inlineStr">
        <is>
          <t>T100699</t>
        </is>
      </c>
      <c r="C40" t="inlineStr">
        <is>
          <t>random</t>
        </is>
      </c>
      <c r="D40" t="inlineStr">
        <is>
          <t>2025-01-15</t>
        </is>
      </c>
      <c r="E40" t="inlineStr">
        <is>
          <t>2025-07-30</t>
        </is>
      </c>
      <c r="F40" t="inlineStr">
        <is>
          <t>field</t>
        </is>
      </c>
      <c r="G40" s="35">
        <f>IF(H40="adjustment",1,0)</f>
        <v/>
      </c>
      <c r="H40" t="inlineStr">
        <is>
          <t>adjustment</t>
        </is>
      </c>
      <c r="I40" t="inlineStr">
        <is>
          <t>sales not declared</t>
        </is>
      </c>
      <c r="J40" t="n">
        <v>2693976</v>
      </c>
      <c r="L40" t="inlineStr">
        <is>
          <t>L0224827</t>
        </is>
      </c>
      <c r="M40" t="inlineStr">
        <is>
          <t>T100165</t>
        </is>
      </c>
      <c r="N40" t="inlineStr">
        <is>
          <t>2026-06-09</t>
        </is>
      </c>
      <c r="O40" s="35">
        <f>IFERROR(IF(VLOOKUP(L40,Controls!$A$5:$D$1418,3,FALSE)="finding",1,0),0)</f>
        <v/>
      </c>
      <c r="P40" s="35">
        <f>IF(COUNTIFS($B$21:$B$304,M40,$C$21:$C$304,"random")=0,"",IF(COUNTIFS($B$21:$B$304,M40,$C$21:$C$304,"random",$H$21:$H$304,"adjustment")&gt;0,1,0))</f>
        <v/>
      </c>
    </row>
    <row r="41">
      <c r="A41" t="inlineStr">
        <is>
          <t>AUD00021</t>
        </is>
      </c>
      <c r="B41" t="inlineStr">
        <is>
          <t>T100705</t>
        </is>
      </c>
      <c r="C41" t="inlineStr">
        <is>
          <t>random</t>
        </is>
      </c>
      <c r="D41" t="inlineStr">
        <is>
          <t>2025-01-15</t>
        </is>
      </c>
      <c r="E41" t="inlineStr">
        <is>
          <t>2025-04-17</t>
        </is>
      </c>
      <c r="F41" t="inlineStr">
        <is>
          <t>desk</t>
        </is>
      </c>
      <c r="G41" s="35">
        <f>IF(H41="adjustment",1,0)</f>
        <v/>
      </c>
      <c r="H41" t="inlineStr">
        <is>
          <t>no adjustment</t>
        </is>
      </c>
      <c r="J41" t="n">
        <v>0</v>
      </c>
      <c r="L41" t="inlineStr">
        <is>
          <t>L0196483</t>
        </is>
      </c>
      <c r="M41" t="inlineStr">
        <is>
          <t>T100193</t>
        </is>
      </c>
      <c r="N41" t="inlineStr">
        <is>
          <t>2026-02-16</t>
        </is>
      </c>
      <c r="O41" s="35">
        <f>IFERROR(IF(VLOOKUP(L41,Controls!$A$5:$D$1418,3,FALSE)="finding",1,0),0)</f>
        <v/>
      </c>
      <c r="P41" s="35">
        <f>IF(COUNTIFS($B$21:$B$304,M41,$C$21:$C$304,"random")=0,"",IF(COUNTIFS($B$21:$B$304,M41,$C$21:$C$304,"random",$H$21:$H$304,"adjustment")&gt;0,1,0))</f>
        <v/>
      </c>
    </row>
    <row r="42">
      <c r="A42" t="inlineStr">
        <is>
          <t>AUD00022</t>
        </is>
      </c>
      <c r="B42" t="inlineStr">
        <is>
          <t>T100720</t>
        </is>
      </c>
      <c r="C42" t="inlineStr">
        <is>
          <t>random</t>
        </is>
      </c>
      <c r="D42" t="inlineStr">
        <is>
          <t>2025-01-15</t>
        </is>
      </c>
      <c r="E42" t="inlineStr">
        <is>
          <t>2025-05-29</t>
        </is>
      </c>
      <c r="F42" t="inlineStr">
        <is>
          <t>desk</t>
        </is>
      </c>
      <c r="G42" s="35">
        <f>IF(H42="adjustment",1,0)</f>
        <v/>
      </c>
      <c r="H42" t="inlineStr">
        <is>
          <t>adjustment</t>
        </is>
      </c>
      <c r="I42" t="inlineStr">
        <is>
          <t>sales not declared</t>
        </is>
      </c>
      <c r="J42" t="n">
        <v>7429383</v>
      </c>
      <c r="L42" t="inlineStr">
        <is>
          <t>L0169084</t>
        </is>
      </c>
      <c r="M42" t="inlineStr">
        <is>
          <t>T100201</t>
        </is>
      </c>
      <c r="N42" t="inlineStr">
        <is>
          <t>2025-10-13</t>
        </is>
      </c>
      <c r="O42" s="35">
        <f>IFERROR(IF(VLOOKUP(L42,Controls!$A$5:$D$1418,3,FALSE)="finding",1,0),0)</f>
        <v/>
      </c>
      <c r="P42" s="35">
        <f>IF(COUNTIFS($B$21:$B$304,M42,$C$21:$C$304,"random")=0,"",IF(COUNTIFS($B$21:$B$304,M42,$C$21:$C$304,"random",$H$21:$H$304,"adjustment")&gt;0,1,0))</f>
        <v/>
      </c>
    </row>
    <row r="43">
      <c r="A43" t="inlineStr">
        <is>
          <t>AUD00023</t>
        </is>
      </c>
      <c r="B43" t="inlineStr">
        <is>
          <t>T100729</t>
        </is>
      </c>
      <c r="C43" t="inlineStr">
        <is>
          <t>random</t>
        </is>
      </c>
      <c r="D43" t="inlineStr">
        <is>
          <t>2025-01-15</t>
        </is>
      </c>
      <c r="E43" t="inlineStr">
        <is>
          <t>2025-04-20</t>
        </is>
      </c>
      <c r="F43" t="inlineStr">
        <is>
          <t>desk</t>
        </is>
      </c>
      <c r="G43" s="35">
        <f>IF(H43="adjustment",1,0)</f>
        <v/>
      </c>
      <c r="H43" t="inlineStr">
        <is>
          <t>no adjustment</t>
        </is>
      </c>
      <c r="J43" t="n">
        <v>0</v>
      </c>
      <c r="L43" t="inlineStr">
        <is>
          <t>L0173944</t>
        </is>
      </c>
      <c r="M43" t="inlineStr">
        <is>
          <t>T100260</t>
        </is>
      </c>
      <c r="N43" t="inlineStr">
        <is>
          <t>2025-11-07</t>
        </is>
      </c>
      <c r="O43" s="35">
        <f>IFERROR(IF(VLOOKUP(L43,Controls!$A$5:$D$1418,3,FALSE)="finding",1,0),0)</f>
        <v/>
      </c>
      <c r="P43" s="35">
        <f>IF(COUNTIFS($B$21:$B$304,M43,$C$21:$C$304,"random")=0,"",IF(COUNTIFS($B$21:$B$304,M43,$C$21:$C$304,"random",$H$21:$H$304,"adjustment")&gt;0,1,0))</f>
        <v/>
      </c>
    </row>
    <row r="44">
      <c r="A44" t="inlineStr">
        <is>
          <t>AUD00024</t>
        </is>
      </c>
      <c r="B44" t="inlineStr">
        <is>
          <t>T100741</t>
        </is>
      </c>
      <c r="C44" t="inlineStr">
        <is>
          <t>random</t>
        </is>
      </c>
      <c r="D44" t="inlineStr">
        <is>
          <t>2025-01-15</t>
        </is>
      </c>
      <c r="E44" t="inlineStr">
        <is>
          <t>2025-04-01</t>
        </is>
      </c>
      <c r="F44" t="inlineStr">
        <is>
          <t>desk</t>
        </is>
      </c>
      <c r="G44" s="35">
        <f>IF(H44="adjustment",1,0)</f>
        <v/>
      </c>
      <c r="H44" t="inlineStr">
        <is>
          <t>no adjustment</t>
        </is>
      </c>
      <c r="J44" t="n">
        <v>0</v>
      </c>
      <c r="L44" t="inlineStr">
        <is>
          <t>L0177527</t>
        </is>
      </c>
      <c r="M44" t="inlineStr">
        <is>
          <t>T100260</t>
        </is>
      </c>
      <c r="N44" t="inlineStr">
        <is>
          <t>2025-11-23</t>
        </is>
      </c>
      <c r="O44" s="35">
        <f>IFERROR(IF(VLOOKUP(L44,Controls!$A$5:$D$1418,3,FALSE)="finding",1,0),0)</f>
        <v/>
      </c>
      <c r="P44" s="35">
        <f>IF(COUNTIFS($B$21:$B$304,M44,$C$21:$C$304,"random")=0,"",IF(COUNTIFS($B$21:$B$304,M44,$C$21:$C$304,"random",$H$21:$H$304,"adjustment")&gt;0,1,0))</f>
        <v/>
      </c>
    </row>
    <row r="45">
      <c r="A45" t="inlineStr">
        <is>
          <t>AUD00025</t>
        </is>
      </c>
      <c r="B45" t="inlineStr">
        <is>
          <t>T100758</t>
        </is>
      </c>
      <c r="C45" t="inlineStr">
        <is>
          <t>random</t>
        </is>
      </c>
      <c r="D45" t="inlineStr">
        <is>
          <t>2025-01-15</t>
        </is>
      </c>
      <c r="E45" t="inlineStr">
        <is>
          <t>2025-08-11</t>
        </is>
      </c>
      <c r="F45" t="inlineStr">
        <is>
          <t>field</t>
        </is>
      </c>
      <c r="G45" s="35">
        <f>IF(H45="adjustment",1,0)</f>
        <v/>
      </c>
      <c r="H45" t="inlineStr">
        <is>
          <t>no adjustment</t>
        </is>
      </c>
      <c r="J45" t="n">
        <v>0</v>
      </c>
      <c r="L45" t="inlineStr">
        <is>
          <t>L0181755</t>
        </is>
      </c>
      <c r="M45" t="inlineStr">
        <is>
          <t>T100260</t>
        </is>
      </c>
      <c r="N45" t="inlineStr">
        <is>
          <t>2025-12-13</t>
        </is>
      </c>
      <c r="O45" s="35">
        <f>IFERROR(IF(VLOOKUP(L45,Controls!$A$5:$D$1418,3,FALSE)="finding",1,0),0)</f>
        <v/>
      </c>
      <c r="P45" s="35">
        <f>IF(COUNTIFS($B$21:$B$304,M45,$C$21:$C$304,"random")=0,"",IF(COUNTIFS($B$21:$B$304,M45,$C$21:$C$304,"random",$H$21:$H$304,"adjustment")&gt;0,1,0))</f>
        <v/>
      </c>
    </row>
    <row r="46">
      <c r="A46" t="inlineStr">
        <is>
          <t>AUD00026</t>
        </is>
      </c>
      <c r="B46" t="inlineStr">
        <is>
          <t>T100781</t>
        </is>
      </c>
      <c r="C46" t="inlineStr">
        <is>
          <t>random</t>
        </is>
      </c>
      <c r="D46" t="inlineStr">
        <is>
          <t>2025-01-15</t>
        </is>
      </c>
      <c r="E46" t="inlineStr">
        <is>
          <t>2025-06-08</t>
        </is>
      </c>
      <c r="F46" t="inlineStr">
        <is>
          <t>field</t>
        </is>
      </c>
      <c r="G46" s="35">
        <f>IF(H46="adjustment",1,0)</f>
        <v/>
      </c>
      <c r="H46" t="inlineStr">
        <is>
          <t>adjustment</t>
        </is>
      </c>
      <c r="I46" t="inlineStr">
        <is>
          <t>sales not declared</t>
        </is>
      </c>
      <c r="J46" t="n">
        <v>3843901</v>
      </c>
      <c r="L46" t="inlineStr">
        <is>
          <t>L0204909</t>
        </is>
      </c>
      <c r="M46" t="inlineStr">
        <is>
          <t>T100260</t>
        </is>
      </c>
      <c r="N46" t="inlineStr">
        <is>
          <t>2026-03-20</t>
        </is>
      </c>
      <c r="O46" s="35">
        <f>IFERROR(IF(VLOOKUP(L46,Controls!$A$5:$D$1418,3,FALSE)="finding",1,0),0)</f>
        <v/>
      </c>
      <c r="P46" s="35">
        <f>IF(COUNTIFS($B$21:$B$304,M46,$C$21:$C$304,"random")=0,"",IF(COUNTIFS($B$21:$B$304,M46,$C$21:$C$304,"random",$H$21:$H$304,"adjustment")&gt;0,1,0))</f>
        <v/>
      </c>
    </row>
    <row r="47">
      <c r="A47" t="inlineStr">
        <is>
          <t>AUD00027</t>
        </is>
      </c>
      <c r="B47" t="inlineStr">
        <is>
          <t>T100799</t>
        </is>
      </c>
      <c r="C47" t="inlineStr">
        <is>
          <t>random</t>
        </is>
      </c>
      <c r="D47" t="inlineStr">
        <is>
          <t>2025-01-15</t>
        </is>
      </c>
      <c r="E47" t="inlineStr">
        <is>
          <t>2025-03-25</t>
        </is>
      </c>
      <c r="F47" t="inlineStr">
        <is>
          <t>desk</t>
        </is>
      </c>
      <c r="G47" s="35">
        <f>IF(H47="adjustment",1,0)</f>
        <v/>
      </c>
      <c r="H47" t="inlineStr">
        <is>
          <t>no adjustment</t>
        </is>
      </c>
      <c r="J47" t="n">
        <v>0</v>
      </c>
      <c r="L47" t="inlineStr">
        <is>
          <t>L0211000</t>
        </is>
      </c>
      <c r="M47" t="inlineStr">
        <is>
          <t>T100260</t>
        </is>
      </c>
      <c r="N47" t="inlineStr">
        <is>
          <t>2026-04-14</t>
        </is>
      </c>
      <c r="O47" s="35">
        <f>IFERROR(IF(VLOOKUP(L47,Controls!$A$5:$D$1418,3,FALSE)="finding",1,0),0)</f>
        <v/>
      </c>
      <c r="P47" s="35">
        <f>IF(COUNTIFS($B$21:$B$304,M47,$C$21:$C$304,"random")=0,"",IF(COUNTIFS($B$21:$B$304,M47,$C$21:$C$304,"random",$H$21:$H$304,"adjustment")&gt;0,1,0))</f>
        <v/>
      </c>
    </row>
    <row r="48">
      <c r="A48" t="inlineStr">
        <is>
          <t>AUD00028</t>
        </is>
      </c>
      <c r="B48" t="inlineStr">
        <is>
          <t>T100811</t>
        </is>
      </c>
      <c r="C48" t="inlineStr">
        <is>
          <t>random</t>
        </is>
      </c>
      <c r="D48" t="inlineStr">
        <is>
          <t>2025-01-15</t>
        </is>
      </c>
      <c r="E48" t="inlineStr">
        <is>
          <t>2025-08-23</t>
        </is>
      </c>
      <c r="F48" t="inlineStr">
        <is>
          <t>field</t>
        </is>
      </c>
      <c r="G48" s="35">
        <f>IF(H48="adjustment",1,0)</f>
        <v/>
      </c>
      <c r="H48" t="inlineStr">
        <is>
          <t>no adjustment</t>
        </is>
      </c>
      <c r="J48" t="n">
        <v>0</v>
      </c>
      <c r="L48" t="inlineStr">
        <is>
          <t>L0215113</t>
        </is>
      </c>
      <c r="M48" t="inlineStr">
        <is>
          <t>T100260</t>
        </is>
      </c>
      <c r="N48" t="inlineStr">
        <is>
          <t>2026-05-01</t>
        </is>
      </c>
      <c r="O48" s="35">
        <f>IFERROR(IF(VLOOKUP(L48,Controls!$A$5:$D$1418,3,FALSE)="finding",1,0),0)</f>
        <v/>
      </c>
      <c r="P48" s="35">
        <f>IF(COUNTIFS($B$21:$B$304,M48,$C$21:$C$304,"random")=0,"",IF(COUNTIFS($B$21:$B$304,M48,$C$21:$C$304,"random",$H$21:$H$304,"adjustment")&gt;0,1,0))</f>
        <v/>
      </c>
    </row>
    <row r="49">
      <c r="A49" t="inlineStr">
        <is>
          <t>AUD00029</t>
        </is>
      </c>
      <c r="B49" t="inlineStr">
        <is>
          <t>T100861</t>
        </is>
      </c>
      <c r="C49" t="inlineStr">
        <is>
          <t>random</t>
        </is>
      </c>
      <c r="D49" t="inlineStr">
        <is>
          <t>2025-01-15</t>
        </is>
      </c>
      <c r="E49" t="inlineStr">
        <is>
          <t>2025-03-25</t>
        </is>
      </c>
      <c r="F49" t="inlineStr">
        <is>
          <t>desk</t>
        </is>
      </c>
      <c r="G49" s="35">
        <f>IF(H49="adjustment",1,0)</f>
        <v/>
      </c>
      <c r="H49" t="inlineStr">
        <is>
          <t>no adjustment</t>
        </is>
      </c>
      <c r="J49" t="n">
        <v>0</v>
      </c>
      <c r="L49" t="inlineStr">
        <is>
          <t>L0240644</t>
        </is>
      </c>
      <c r="M49" t="inlineStr">
        <is>
          <t>T100260</t>
        </is>
      </c>
      <c r="N49" t="inlineStr">
        <is>
          <t>2026-08-16</t>
        </is>
      </c>
      <c r="O49" s="35">
        <f>IFERROR(IF(VLOOKUP(L49,Controls!$A$5:$D$1418,3,FALSE)="finding",1,0),0)</f>
        <v/>
      </c>
      <c r="P49" s="35">
        <f>IF(COUNTIFS($B$21:$B$304,M49,$C$21:$C$304,"random")=0,"",IF(COUNTIFS($B$21:$B$304,M49,$C$21:$C$304,"random",$H$21:$H$304,"adjustment")&gt;0,1,0))</f>
        <v/>
      </c>
    </row>
    <row r="50">
      <c r="A50" t="inlineStr">
        <is>
          <t>AUD00030</t>
        </is>
      </c>
      <c r="B50" t="inlineStr">
        <is>
          <t>T100870</t>
        </is>
      </c>
      <c r="C50" t="inlineStr">
        <is>
          <t>random</t>
        </is>
      </c>
      <c r="D50" t="inlineStr">
        <is>
          <t>2025-01-15</t>
        </is>
      </c>
      <c r="E50" t="inlineStr">
        <is>
          <t>2025-03-15</t>
        </is>
      </c>
      <c r="F50" t="inlineStr">
        <is>
          <t>desk</t>
        </is>
      </c>
      <c r="G50" s="35">
        <f>IF(H50="adjustment",1,0)</f>
        <v/>
      </c>
      <c r="H50" t="inlineStr">
        <is>
          <t>no adjustment</t>
        </is>
      </c>
      <c r="J50" t="n">
        <v>0</v>
      </c>
      <c r="L50" t="inlineStr">
        <is>
          <t>L0168457</t>
        </is>
      </c>
      <c r="M50" t="inlineStr">
        <is>
          <t>T100466</t>
        </is>
      </c>
      <c r="N50" t="inlineStr">
        <is>
          <t>2025-10-10</t>
        </is>
      </c>
      <c r="O50" s="35">
        <f>IFERROR(IF(VLOOKUP(L50,Controls!$A$5:$D$1418,3,FALSE)="finding",1,0),0)</f>
        <v/>
      </c>
      <c r="P50" s="35">
        <f>IF(COUNTIFS($B$21:$B$304,M50,$C$21:$C$304,"random")=0,"",IF(COUNTIFS($B$21:$B$304,M50,$C$21:$C$304,"random",$H$21:$H$304,"adjustment")&gt;0,1,0))</f>
        <v/>
      </c>
    </row>
    <row r="51">
      <c r="A51" t="inlineStr">
        <is>
          <t>AUD00031</t>
        </is>
      </c>
      <c r="B51" t="inlineStr">
        <is>
          <t>T100957</t>
        </is>
      </c>
      <c r="C51" t="inlineStr">
        <is>
          <t>random</t>
        </is>
      </c>
      <c r="D51" t="inlineStr">
        <is>
          <t>2025-01-15</t>
        </is>
      </c>
      <c r="E51" t="inlineStr">
        <is>
          <t>2025-08-25</t>
        </is>
      </c>
      <c r="F51" t="inlineStr">
        <is>
          <t>field</t>
        </is>
      </c>
      <c r="G51" s="35">
        <f>IF(H51="adjustment",1,0)</f>
        <v/>
      </c>
      <c r="H51" t="inlineStr">
        <is>
          <t>no adjustment</t>
        </is>
      </c>
      <c r="J51" t="n">
        <v>0</v>
      </c>
      <c r="L51" t="inlineStr">
        <is>
          <t>L0186176</t>
        </is>
      </c>
      <c r="M51" t="inlineStr">
        <is>
          <t>T100466</t>
        </is>
      </c>
      <c r="N51" t="inlineStr">
        <is>
          <t>2026-01-04</t>
        </is>
      </c>
      <c r="O51" s="35">
        <f>IFERROR(IF(VLOOKUP(L51,Controls!$A$5:$D$1418,3,FALSE)="finding",1,0),0)</f>
        <v/>
      </c>
      <c r="P51" s="35">
        <f>IF(COUNTIFS($B$21:$B$304,M51,$C$21:$C$304,"random")=0,"",IF(COUNTIFS($B$21:$B$304,M51,$C$21:$C$304,"random",$H$21:$H$304,"adjustment")&gt;0,1,0))</f>
        <v/>
      </c>
    </row>
    <row r="52">
      <c r="A52" t="inlineStr">
        <is>
          <t>AUD00032</t>
        </is>
      </c>
      <c r="B52" t="inlineStr">
        <is>
          <t>T100987</t>
        </is>
      </c>
      <c r="C52" t="inlineStr">
        <is>
          <t>random</t>
        </is>
      </c>
      <c r="D52" t="inlineStr">
        <is>
          <t>2025-01-15</t>
        </is>
      </c>
      <c r="E52" t="inlineStr">
        <is>
          <t>2025-07-18</t>
        </is>
      </c>
      <c r="F52" t="inlineStr">
        <is>
          <t>field</t>
        </is>
      </c>
      <c r="G52" s="35">
        <f>IF(H52="adjustment",1,0)</f>
        <v/>
      </c>
      <c r="H52" t="inlineStr">
        <is>
          <t>no adjustment</t>
        </is>
      </c>
      <c r="J52" t="n">
        <v>0</v>
      </c>
      <c r="L52" t="inlineStr">
        <is>
          <t>L0190780</t>
        </is>
      </c>
      <c r="M52" t="inlineStr">
        <is>
          <t>T100466</t>
        </is>
      </c>
      <c r="N52" t="inlineStr">
        <is>
          <t>2026-01-22</t>
        </is>
      </c>
      <c r="O52" s="35">
        <f>IFERROR(IF(VLOOKUP(L52,Controls!$A$5:$D$1418,3,FALSE)="finding",1,0),0)</f>
        <v/>
      </c>
      <c r="P52" s="35">
        <f>IF(COUNTIFS($B$21:$B$304,M52,$C$21:$C$304,"random")=0,"",IF(COUNTIFS($B$21:$B$304,M52,$C$21:$C$304,"random",$H$21:$H$304,"adjustment")&gt;0,1,0))</f>
        <v/>
      </c>
    </row>
    <row r="53">
      <c r="A53" t="inlineStr">
        <is>
          <t>AUD00033</t>
        </is>
      </c>
      <c r="B53" t="inlineStr">
        <is>
          <t>T101036</t>
        </is>
      </c>
      <c r="C53" t="inlineStr">
        <is>
          <t>random</t>
        </is>
      </c>
      <c r="D53" t="inlineStr">
        <is>
          <t>2025-01-15</t>
        </is>
      </c>
      <c r="E53" t="inlineStr">
        <is>
          <t>2025-03-23</t>
        </is>
      </c>
      <c r="F53" t="inlineStr">
        <is>
          <t>desk</t>
        </is>
      </c>
      <c r="G53" s="35">
        <f>IF(H53="adjustment",1,0)</f>
        <v/>
      </c>
      <c r="H53" t="inlineStr">
        <is>
          <t>no adjustment</t>
        </is>
      </c>
      <c r="J53" t="n">
        <v>0</v>
      </c>
      <c r="L53" t="inlineStr">
        <is>
          <t>L0195213</t>
        </is>
      </c>
      <c r="M53" t="inlineStr">
        <is>
          <t>T100466</t>
        </is>
      </c>
      <c r="N53" t="inlineStr">
        <is>
          <t>2026-02-11</t>
        </is>
      </c>
      <c r="O53" s="35">
        <f>IFERROR(IF(VLOOKUP(L53,Controls!$A$5:$D$1418,3,FALSE)="finding",1,0),0)</f>
        <v/>
      </c>
      <c r="P53" s="35">
        <f>IF(COUNTIFS($B$21:$B$304,M53,$C$21:$C$304,"random")=0,"",IF(COUNTIFS($B$21:$B$304,M53,$C$21:$C$304,"random",$H$21:$H$304,"adjustment")&gt;0,1,0))</f>
        <v/>
      </c>
    </row>
    <row r="54">
      <c r="A54" t="inlineStr">
        <is>
          <t>AUD00034</t>
        </is>
      </c>
      <c r="B54" t="inlineStr">
        <is>
          <t>T101148</t>
        </is>
      </c>
      <c r="C54" t="inlineStr">
        <is>
          <t>random</t>
        </is>
      </c>
      <c r="D54" t="inlineStr">
        <is>
          <t>2025-01-15</t>
        </is>
      </c>
      <c r="E54" t="inlineStr">
        <is>
          <t>2025-03-02</t>
        </is>
      </c>
      <c r="F54" t="inlineStr">
        <is>
          <t>desk</t>
        </is>
      </c>
      <c r="G54" s="35">
        <f>IF(H54="adjustment",1,0)</f>
        <v/>
      </c>
      <c r="H54" t="inlineStr">
        <is>
          <t>no adjustment</t>
        </is>
      </c>
      <c r="J54" t="n">
        <v>0</v>
      </c>
      <c r="L54" t="inlineStr">
        <is>
          <t>L0204162</t>
        </is>
      </c>
      <c r="M54" t="inlineStr">
        <is>
          <t>T100466</t>
        </is>
      </c>
      <c r="N54" t="inlineStr">
        <is>
          <t>2026-03-17</t>
        </is>
      </c>
      <c r="O54" s="35">
        <f>IFERROR(IF(VLOOKUP(L54,Controls!$A$5:$D$1418,3,FALSE)="finding",1,0),0)</f>
        <v/>
      </c>
      <c r="P54" s="35">
        <f>IF(COUNTIFS($B$21:$B$304,M54,$C$21:$C$304,"random")=0,"",IF(COUNTIFS($B$21:$B$304,M54,$C$21:$C$304,"random",$H$21:$H$304,"adjustment")&gt;0,1,0))</f>
        <v/>
      </c>
    </row>
    <row r="55">
      <c r="A55" t="inlineStr">
        <is>
          <t>AUD00035</t>
        </is>
      </c>
      <c r="B55" t="inlineStr">
        <is>
          <t>T101160</t>
        </is>
      </c>
      <c r="C55" t="inlineStr">
        <is>
          <t>random</t>
        </is>
      </c>
      <c r="D55" t="inlineStr">
        <is>
          <t>2025-01-15</t>
        </is>
      </c>
      <c r="E55" t="inlineStr">
        <is>
          <t>2025-07-14</t>
        </is>
      </c>
      <c r="F55" t="inlineStr">
        <is>
          <t>field</t>
        </is>
      </c>
      <c r="G55" s="35">
        <f>IF(H55="adjustment",1,0)</f>
        <v/>
      </c>
      <c r="H55" t="inlineStr">
        <is>
          <t>no adjustment</t>
        </is>
      </c>
      <c r="J55" t="n">
        <v>0</v>
      </c>
      <c r="L55" t="inlineStr">
        <is>
          <t>L0206575</t>
        </is>
      </c>
      <c r="M55" t="inlineStr">
        <is>
          <t>T100466</t>
        </is>
      </c>
      <c r="N55" t="inlineStr">
        <is>
          <t>2026-03-26</t>
        </is>
      </c>
      <c r="O55" s="35">
        <f>IFERROR(IF(VLOOKUP(L55,Controls!$A$5:$D$1418,3,FALSE)="finding",1,0),0)</f>
        <v/>
      </c>
      <c r="P55" s="35">
        <f>IF(COUNTIFS($B$21:$B$304,M55,$C$21:$C$304,"random")=0,"",IF(COUNTIFS($B$21:$B$304,M55,$C$21:$C$304,"random",$H$21:$H$304,"adjustment")&gt;0,1,0))</f>
        <v/>
      </c>
    </row>
    <row r="56">
      <c r="A56" t="inlineStr">
        <is>
          <t>AUD00036</t>
        </is>
      </c>
      <c r="B56" t="inlineStr">
        <is>
          <t>T101178</t>
        </is>
      </c>
      <c r="C56" t="inlineStr">
        <is>
          <t>random</t>
        </is>
      </c>
      <c r="D56" t="inlineStr">
        <is>
          <t>2025-01-15</t>
        </is>
      </c>
      <c r="E56" t="inlineStr">
        <is>
          <t>2025-07-08</t>
        </is>
      </c>
      <c r="F56" t="inlineStr">
        <is>
          <t>field</t>
        </is>
      </c>
      <c r="G56" s="35">
        <f>IF(H56="adjustment",1,0)</f>
        <v/>
      </c>
      <c r="H56" t="inlineStr">
        <is>
          <t>adjustment</t>
        </is>
      </c>
      <c r="I56" t="inlineStr">
        <is>
          <t>sales not declared</t>
        </is>
      </c>
      <c r="J56" t="n">
        <v>47262</v>
      </c>
      <c r="L56" t="inlineStr">
        <is>
          <t>L0209645</t>
        </is>
      </c>
      <c r="M56" t="inlineStr">
        <is>
          <t>T100466</t>
        </is>
      </c>
      <c r="N56" t="inlineStr">
        <is>
          <t>2026-04-09</t>
        </is>
      </c>
      <c r="O56" s="35">
        <f>IFERROR(IF(VLOOKUP(L56,Controls!$A$5:$D$1418,3,FALSE)="finding",1,0),0)</f>
        <v/>
      </c>
      <c r="P56" s="35">
        <f>IF(COUNTIFS($B$21:$B$304,M56,$C$21:$C$304,"random")=0,"",IF(COUNTIFS($B$21:$B$304,M56,$C$21:$C$304,"random",$H$21:$H$304,"adjustment")&gt;0,1,0))</f>
        <v/>
      </c>
    </row>
    <row r="57">
      <c r="A57" t="inlineStr">
        <is>
          <t>AUD00037</t>
        </is>
      </c>
      <c r="B57" t="inlineStr">
        <is>
          <t>T101202</t>
        </is>
      </c>
      <c r="C57" t="inlineStr">
        <is>
          <t>random</t>
        </is>
      </c>
      <c r="D57" t="inlineStr">
        <is>
          <t>2025-01-15</t>
        </is>
      </c>
      <c r="E57" t="inlineStr">
        <is>
          <t>2025-04-28</t>
        </is>
      </c>
      <c r="F57" t="inlineStr">
        <is>
          <t>desk</t>
        </is>
      </c>
      <c r="G57" s="35">
        <f>IF(H57="adjustment",1,0)</f>
        <v/>
      </c>
      <c r="H57" t="inlineStr">
        <is>
          <t>no adjustment</t>
        </is>
      </c>
      <c r="J57" t="n">
        <v>0</v>
      </c>
      <c r="L57" t="inlineStr">
        <is>
          <t>L0211020</t>
        </is>
      </c>
      <c r="M57" t="inlineStr">
        <is>
          <t>T100466</t>
        </is>
      </c>
      <c r="N57" t="inlineStr">
        <is>
          <t>2026-04-14</t>
        </is>
      </c>
      <c r="O57" s="35">
        <f>IFERROR(IF(VLOOKUP(L57,Controls!$A$5:$D$1418,3,FALSE)="finding",1,0),0)</f>
        <v/>
      </c>
      <c r="P57" s="35">
        <f>IF(COUNTIFS($B$21:$B$304,M57,$C$21:$C$304,"random")=0,"",IF(COUNTIFS($B$21:$B$304,M57,$C$21:$C$304,"random",$H$21:$H$304,"adjustment")&gt;0,1,0))</f>
        <v/>
      </c>
    </row>
    <row r="58">
      <c r="A58" t="inlineStr">
        <is>
          <t>AUD00038</t>
        </is>
      </c>
      <c r="B58" t="inlineStr">
        <is>
          <t>T101224</t>
        </is>
      </c>
      <c r="C58" t="inlineStr">
        <is>
          <t>random</t>
        </is>
      </c>
      <c r="D58" t="inlineStr">
        <is>
          <t>2025-01-15</t>
        </is>
      </c>
      <c r="E58" t="inlineStr">
        <is>
          <t>2025-03-17</t>
        </is>
      </c>
      <c r="F58" t="inlineStr">
        <is>
          <t>desk</t>
        </is>
      </c>
      <c r="G58" s="35">
        <f>IF(H58="adjustment",1,0)</f>
        <v/>
      </c>
      <c r="H58" t="inlineStr">
        <is>
          <t>no adjustment</t>
        </is>
      </c>
      <c r="J58" t="n">
        <v>0</v>
      </c>
      <c r="L58" t="inlineStr">
        <is>
          <t>L0211836</t>
        </is>
      </c>
      <c r="M58" t="inlineStr">
        <is>
          <t>T100466</t>
        </is>
      </c>
      <c r="N58" t="inlineStr">
        <is>
          <t>2026-04-17</t>
        </is>
      </c>
      <c r="O58" s="35">
        <f>IFERROR(IF(VLOOKUP(L58,Controls!$A$5:$D$1418,3,FALSE)="finding",1,0),0)</f>
        <v/>
      </c>
      <c r="P58" s="35">
        <f>IF(COUNTIFS($B$21:$B$304,M58,$C$21:$C$304,"random")=0,"",IF(COUNTIFS($B$21:$B$304,M58,$C$21:$C$304,"random",$H$21:$H$304,"adjustment")&gt;0,1,0))</f>
        <v/>
      </c>
    </row>
    <row r="59">
      <c r="A59" t="inlineStr">
        <is>
          <t>AUD00039</t>
        </is>
      </c>
      <c r="B59" t="inlineStr">
        <is>
          <t>T101250</t>
        </is>
      </c>
      <c r="C59" t="inlineStr">
        <is>
          <t>random</t>
        </is>
      </c>
      <c r="D59" t="inlineStr">
        <is>
          <t>2025-01-15</t>
        </is>
      </c>
      <c r="E59" t="inlineStr">
        <is>
          <t>2025-08-12</t>
        </is>
      </c>
      <c r="F59" t="inlineStr">
        <is>
          <t>field</t>
        </is>
      </c>
      <c r="G59" s="35">
        <f>IF(H59="adjustment",1,0)</f>
        <v/>
      </c>
      <c r="H59" t="inlineStr">
        <is>
          <t>no adjustment</t>
        </is>
      </c>
      <c r="J59" t="n">
        <v>0</v>
      </c>
      <c r="L59" t="inlineStr">
        <is>
          <t>L0236120</t>
        </is>
      </c>
      <c r="M59" t="inlineStr">
        <is>
          <t>T100466</t>
        </is>
      </c>
      <c r="N59" t="inlineStr">
        <is>
          <t>2026-07-25</t>
        </is>
      </c>
      <c r="O59" s="35">
        <f>IFERROR(IF(VLOOKUP(L59,Controls!$A$5:$D$1418,3,FALSE)="finding",1,0),0)</f>
        <v/>
      </c>
      <c r="P59" s="35">
        <f>IF(COUNTIFS($B$21:$B$304,M59,$C$21:$C$304,"random")=0,"",IF(COUNTIFS($B$21:$B$304,M59,$C$21:$C$304,"random",$H$21:$H$304,"adjustment")&gt;0,1,0))</f>
        <v/>
      </c>
    </row>
    <row r="60">
      <c r="A60" t="inlineStr">
        <is>
          <t>AUD00040</t>
        </is>
      </c>
      <c r="B60" t="inlineStr">
        <is>
          <t>T101362</t>
        </is>
      </c>
      <c r="C60" t="inlineStr">
        <is>
          <t>random</t>
        </is>
      </c>
      <c r="D60" t="inlineStr">
        <is>
          <t>2025-01-15</t>
        </is>
      </c>
      <c r="E60" t="inlineStr">
        <is>
          <t>2025-06-09</t>
        </is>
      </c>
      <c r="F60" t="inlineStr">
        <is>
          <t>field</t>
        </is>
      </c>
      <c r="G60" s="35">
        <f>IF(H60="adjustment",1,0)</f>
        <v/>
      </c>
      <c r="H60" t="inlineStr">
        <is>
          <t>no adjustment</t>
        </is>
      </c>
      <c r="J60" t="n">
        <v>0</v>
      </c>
      <c r="L60" t="inlineStr">
        <is>
          <t>L0241094</t>
        </is>
      </c>
      <c r="M60" t="inlineStr">
        <is>
          <t>T100466</t>
        </is>
      </c>
      <c r="N60" t="inlineStr">
        <is>
          <t>2026-08-18</t>
        </is>
      </c>
      <c r="O60" s="35">
        <f>IFERROR(IF(VLOOKUP(L60,Controls!$A$5:$D$1418,3,FALSE)="finding",1,0),0)</f>
        <v/>
      </c>
      <c r="P60" s="35">
        <f>IF(COUNTIFS($B$21:$B$304,M60,$C$21:$C$304,"random")=0,"",IF(COUNTIFS($B$21:$B$304,M60,$C$21:$C$304,"random",$H$21:$H$304,"adjustment")&gt;0,1,0))</f>
        <v/>
      </c>
    </row>
    <row r="61">
      <c r="A61" t="inlineStr">
        <is>
          <t>AUD00041</t>
        </is>
      </c>
      <c r="B61" t="inlineStr">
        <is>
          <t>T101426</t>
        </is>
      </c>
      <c r="C61" t="inlineStr">
        <is>
          <t>random</t>
        </is>
      </c>
      <c r="D61" t="inlineStr">
        <is>
          <t>2025-01-15</t>
        </is>
      </c>
      <c r="E61" t="inlineStr">
        <is>
          <t>2025-05-25</t>
        </is>
      </c>
      <c r="F61" t="inlineStr">
        <is>
          <t>field</t>
        </is>
      </c>
      <c r="G61" s="35">
        <f>IF(H61="adjustment",1,0)</f>
        <v/>
      </c>
      <c r="H61" t="inlineStr">
        <is>
          <t>no adjustment</t>
        </is>
      </c>
      <c r="J61" t="n">
        <v>0</v>
      </c>
      <c r="L61" t="inlineStr">
        <is>
          <t>L0170202</t>
        </is>
      </c>
      <c r="M61" t="inlineStr">
        <is>
          <t>T100476</t>
        </is>
      </c>
      <c r="N61" t="inlineStr">
        <is>
          <t>2025-10-18</t>
        </is>
      </c>
      <c r="O61" s="35">
        <f>IFERROR(IF(VLOOKUP(L61,Controls!$A$5:$D$1418,3,FALSE)="finding",1,0),0)</f>
        <v/>
      </c>
      <c r="P61" s="35">
        <f>IF(COUNTIFS($B$21:$B$304,M61,$C$21:$C$304,"random")=0,"",IF(COUNTIFS($B$21:$B$304,M61,$C$21:$C$304,"random",$H$21:$H$304,"adjustment")&gt;0,1,0))</f>
        <v/>
      </c>
    </row>
    <row r="62">
      <c r="A62" t="inlineStr">
        <is>
          <t>AUD00042</t>
        </is>
      </c>
      <c r="B62" t="inlineStr">
        <is>
          <t>T101451</t>
        </is>
      </c>
      <c r="C62" t="inlineStr">
        <is>
          <t>random</t>
        </is>
      </c>
      <c r="D62" t="inlineStr">
        <is>
          <t>2025-01-15</t>
        </is>
      </c>
      <c r="E62" t="inlineStr">
        <is>
          <t>2025-04-03</t>
        </is>
      </c>
      <c r="F62" t="inlineStr">
        <is>
          <t>desk</t>
        </is>
      </c>
      <c r="G62" s="35">
        <f>IF(H62="adjustment",1,0)</f>
        <v/>
      </c>
      <c r="H62" t="inlineStr">
        <is>
          <t>adjustment</t>
        </is>
      </c>
      <c r="I62" t="inlineStr">
        <is>
          <t>sales not declared</t>
        </is>
      </c>
      <c r="J62" t="n">
        <v>852176</v>
      </c>
      <c r="L62" t="inlineStr">
        <is>
          <t>L0177979</t>
        </is>
      </c>
      <c r="M62" t="inlineStr">
        <is>
          <t>T100476</t>
        </is>
      </c>
      <c r="N62" t="inlineStr">
        <is>
          <t>2025-11-25</t>
        </is>
      </c>
      <c r="O62" s="35">
        <f>IFERROR(IF(VLOOKUP(L62,Controls!$A$5:$D$1418,3,FALSE)="finding",1,0),0)</f>
        <v/>
      </c>
      <c r="P62" s="35">
        <f>IF(COUNTIFS($B$21:$B$304,M62,$C$21:$C$304,"random")=0,"",IF(COUNTIFS($B$21:$B$304,M62,$C$21:$C$304,"random",$H$21:$H$304,"adjustment")&gt;0,1,0))</f>
        <v/>
      </c>
    </row>
    <row r="63">
      <c r="A63" t="inlineStr">
        <is>
          <t>AUD00043</t>
        </is>
      </c>
      <c r="B63" t="inlineStr">
        <is>
          <t>T101458</t>
        </is>
      </c>
      <c r="C63" t="inlineStr">
        <is>
          <t>random</t>
        </is>
      </c>
      <c r="D63" t="inlineStr">
        <is>
          <t>2025-01-15</t>
        </is>
      </c>
      <c r="E63" t="inlineStr">
        <is>
          <t>2025-05-22</t>
        </is>
      </c>
      <c r="F63" t="inlineStr">
        <is>
          <t>desk</t>
        </is>
      </c>
      <c r="G63" s="35">
        <f>IF(H63="adjustment",1,0)</f>
        <v/>
      </c>
      <c r="H63" t="inlineStr">
        <is>
          <t>no adjustment</t>
        </is>
      </c>
      <c r="J63" t="n">
        <v>0</v>
      </c>
      <c r="L63" t="inlineStr">
        <is>
          <t>L0204671</t>
        </is>
      </c>
      <c r="M63" t="inlineStr">
        <is>
          <t>T100476</t>
        </is>
      </c>
      <c r="N63" t="inlineStr">
        <is>
          <t>2026-03-19</t>
        </is>
      </c>
      <c r="O63" s="35">
        <f>IFERROR(IF(VLOOKUP(L63,Controls!$A$5:$D$1418,3,FALSE)="finding",1,0),0)</f>
        <v/>
      </c>
      <c r="P63" s="35">
        <f>IF(COUNTIFS($B$21:$B$304,M63,$C$21:$C$304,"random")=0,"",IF(COUNTIFS($B$21:$B$304,M63,$C$21:$C$304,"random",$H$21:$H$304,"adjustment")&gt;0,1,0))</f>
        <v/>
      </c>
    </row>
    <row r="64">
      <c r="A64" t="inlineStr">
        <is>
          <t>AUD00044</t>
        </is>
      </c>
      <c r="B64" t="inlineStr">
        <is>
          <t>T101459</t>
        </is>
      </c>
      <c r="C64" t="inlineStr">
        <is>
          <t>random</t>
        </is>
      </c>
      <c r="D64" t="inlineStr">
        <is>
          <t>2025-01-15</t>
        </is>
      </c>
      <c r="E64" t="inlineStr">
        <is>
          <t>2025-03-17</t>
        </is>
      </c>
      <c r="F64" t="inlineStr">
        <is>
          <t>desk</t>
        </is>
      </c>
      <c r="G64" s="35">
        <f>IF(H64="adjustment",1,0)</f>
        <v/>
      </c>
      <c r="H64" t="inlineStr">
        <is>
          <t>no adjustment</t>
        </is>
      </c>
      <c r="J64" t="n">
        <v>0</v>
      </c>
      <c r="L64" t="inlineStr">
        <is>
          <t>L0206301</t>
        </is>
      </c>
      <c r="M64" t="inlineStr">
        <is>
          <t>T100476</t>
        </is>
      </c>
      <c r="N64" t="inlineStr">
        <is>
          <t>2026-03-25</t>
        </is>
      </c>
      <c r="O64" s="35">
        <f>IFERROR(IF(VLOOKUP(L64,Controls!$A$5:$D$1418,3,FALSE)="finding",1,0),0)</f>
        <v/>
      </c>
      <c r="P64" s="35">
        <f>IF(COUNTIFS($B$21:$B$304,M64,$C$21:$C$304,"random")=0,"",IF(COUNTIFS($B$21:$B$304,M64,$C$21:$C$304,"random",$H$21:$H$304,"adjustment")&gt;0,1,0))</f>
        <v/>
      </c>
    </row>
    <row r="65">
      <c r="A65" t="inlineStr">
        <is>
          <t>AUD00045</t>
        </is>
      </c>
      <c r="B65" t="inlineStr">
        <is>
          <t>T101550</t>
        </is>
      </c>
      <c r="C65" t="inlineStr">
        <is>
          <t>random</t>
        </is>
      </c>
      <c r="D65" t="inlineStr">
        <is>
          <t>2025-01-15</t>
        </is>
      </c>
      <c r="E65" t="inlineStr">
        <is>
          <t>2025-02-23</t>
        </is>
      </c>
      <c r="F65" t="inlineStr">
        <is>
          <t>desk</t>
        </is>
      </c>
      <c r="G65" s="35">
        <f>IF(H65="adjustment",1,0)</f>
        <v/>
      </c>
      <c r="H65" t="inlineStr">
        <is>
          <t>no adjustment</t>
        </is>
      </c>
      <c r="J65" t="n">
        <v>0</v>
      </c>
      <c r="L65" t="inlineStr">
        <is>
          <t>L0211321</t>
        </is>
      </c>
      <c r="M65" t="inlineStr">
        <is>
          <t>T100476</t>
        </is>
      </c>
      <c r="N65" t="inlineStr">
        <is>
          <t>2026-04-15</t>
        </is>
      </c>
      <c r="O65" s="35">
        <f>IFERROR(IF(VLOOKUP(L65,Controls!$A$5:$D$1418,3,FALSE)="finding",1,0),0)</f>
        <v/>
      </c>
      <c r="P65" s="35">
        <f>IF(COUNTIFS($B$21:$B$304,M65,$C$21:$C$304,"random")=0,"",IF(COUNTIFS($B$21:$B$304,M65,$C$21:$C$304,"random",$H$21:$H$304,"adjustment")&gt;0,1,0))</f>
        <v/>
      </c>
    </row>
    <row r="66">
      <c r="A66" t="inlineStr">
        <is>
          <t>AUD00046</t>
        </is>
      </c>
      <c r="B66" t="inlineStr">
        <is>
          <t>T101562</t>
        </is>
      </c>
      <c r="C66" t="inlineStr">
        <is>
          <t>random</t>
        </is>
      </c>
      <c r="D66" t="inlineStr">
        <is>
          <t>2025-01-15</t>
        </is>
      </c>
      <c r="E66" t="inlineStr">
        <is>
          <t>2025-06-08</t>
        </is>
      </c>
      <c r="F66" t="inlineStr">
        <is>
          <t>desk</t>
        </is>
      </c>
      <c r="G66" s="35">
        <f>IF(H66="adjustment",1,0)</f>
        <v/>
      </c>
      <c r="H66" t="inlineStr">
        <is>
          <t>no adjustment</t>
        </is>
      </c>
      <c r="J66" t="n">
        <v>0</v>
      </c>
      <c r="L66" t="inlineStr">
        <is>
          <t>L0217633</t>
        </is>
      </c>
      <c r="M66" t="inlineStr">
        <is>
          <t>T100476</t>
        </is>
      </c>
      <c r="N66" t="inlineStr">
        <is>
          <t>2026-05-10</t>
        </is>
      </c>
      <c r="O66" s="35">
        <f>IFERROR(IF(VLOOKUP(L66,Controls!$A$5:$D$1418,3,FALSE)="finding",1,0),0)</f>
        <v/>
      </c>
      <c r="P66" s="35">
        <f>IF(COUNTIFS($B$21:$B$304,M66,$C$21:$C$304,"random")=0,"",IF(COUNTIFS($B$21:$B$304,M66,$C$21:$C$304,"random",$H$21:$H$304,"adjustment")&gt;0,1,0))</f>
        <v/>
      </c>
    </row>
    <row r="67">
      <c r="A67" t="inlineStr">
        <is>
          <t>AUD00047</t>
        </is>
      </c>
      <c r="B67" t="inlineStr">
        <is>
          <t>T101651</t>
        </is>
      </c>
      <c r="C67" t="inlineStr">
        <is>
          <t>random</t>
        </is>
      </c>
      <c r="D67" t="inlineStr">
        <is>
          <t>2025-01-15</t>
        </is>
      </c>
      <c r="E67" t="inlineStr">
        <is>
          <t>2025-06-05</t>
        </is>
      </c>
      <c r="F67" t="inlineStr">
        <is>
          <t>desk</t>
        </is>
      </c>
      <c r="G67" s="35">
        <f>IF(H67="adjustment",1,0)</f>
        <v/>
      </c>
      <c r="H67" t="inlineStr">
        <is>
          <t>no adjustment</t>
        </is>
      </c>
      <c r="J67" t="n">
        <v>0</v>
      </c>
      <c r="L67" t="inlineStr">
        <is>
          <t>L0220039</t>
        </is>
      </c>
      <c r="M67" t="inlineStr">
        <is>
          <t>T100476</t>
        </is>
      </c>
      <c r="N67" t="inlineStr">
        <is>
          <t>2026-05-19</t>
        </is>
      </c>
      <c r="O67" s="35">
        <f>IFERROR(IF(VLOOKUP(L67,Controls!$A$5:$D$1418,3,FALSE)="finding",1,0),0)</f>
        <v/>
      </c>
      <c r="P67" s="35">
        <f>IF(COUNTIFS($B$21:$B$304,M67,$C$21:$C$304,"random")=0,"",IF(COUNTIFS($B$21:$B$304,M67,$C$21:$C$304,"random",$H$21:$H$304,"adjustment")&gt;0,1,0))</f>
        <v/>
      </c>
    </row>
    <row r="68">
      <c r="A68" t="inlineStr">
        <is>
          <t>AUD00048</t>
        </is>
      </c>
      <c r="B68" t="inlineStr">
        <is>
          <t>T101656</t>
        </is>
      </c>
      <c r="C68" t="inlineStr">
        <is>
          <t>random</t>
        </is>
      </c>
      <c r="D68" t="inlineStr">
        <is>
          <t>2025-01-15</t>
        </is>
      </c>
      <c r="E68" t="inlineStr">
        <is>
          <t>2025-04-11</t>
        </is>
      </c>
      <c r="F68" t="inlineStr">
        <is>
          <t>desk</t>
        </is>
      </c>
      <c r="G68" s="35">
        <f>IF(H68="adjustment",1,0)</f>
        <v/>
      </c>
      <c r="H68" t="inlineStr">
        <is>
          <t>no adjustment</t>
        </is>
      </c>
      <c r="J68" t="n">
        <v>0</v>
      </c>
      <c r="L68" t="inlineStr">
        <is>
          <t>L0227989</t>
        </is>
      </c>
      <c r="M68" t="inlineStr">
        <is>
          <t>T100476</t>
        </is>
      </c>
      <c r="N68" t="inlineStr">
        <is>
          <t>2026-06-21</t>
        </is>
      </c>
      <c r="O68" s="35">
        <f>IFERROR(IF(VLOOKUP(L68,Controls!$A$5:$D$1418,3,FALSE)="finding",1,0),0)</f>
        <v/>
      </c>
      <c r="P68" s="35">
        <f>IF(COUNTIFS($B$21:$B$304,M68,$C$21:$C$304,"random")=0,"",IF(COUNTIFS($B$21:$B$304,M68,$C$21:$C$304,"random",$H$21:$H$304,"adjustment")&gt;0,1,0))</f>
        <v/>
      </c>
    </row>
    <row r="69">
      <c r="A69" t="inlineStr">
        <is>
          <t>AUD00049</t>
        </is>
      </c>
      <c r="B69" t="inlineStr">
        <is>
          <t>T101660</t>
        </is>
      </c>
      <c r="C69" t="inlineStr">
        <is>
          <t>random</t>
        </is>
      </c>
      <c r="D69" t="inlineStr">
        <is>
          <t>2025-01-15</t>
        </is>
      </c>
      <c r="E69" t="inlineStr">
        <is>
          <t>2025-03-15</t>
        </is>
      </c>
      <c r="F69" t="inlineStr">
        <is>
          <t>desk</t>
        </is>
      </c>
      <c r="G69" s="35">
        <f>IF(H69="adjustment",1,0)</f>
        <v/>
      </c>
      <c r="H69" t="inlineStr">
        <is>
          <t>no adjustment</t>
        </is>
      </c>
      <c r="J69" t="n">
        <v>0</v>
      </c>
      <c r="L69" t="inlineStr">
        <is>
          <t>L0237360</t>
        </is>
      </c>
      <c r="M69" t="inlineStr">
        <is>
          <t>T100476</t>
        </is>
      </c>
      <c r="N69" t="inlineStr">
        <is>
          <t>2026-08-02</t>
        </is>
      </c>
      <c r="O69" s="35">
        <f>IFERROR(IF(VLOOKUP(L69,Controls!$A$5:$D$1418,3,FALSE)="finding",1,0),0)</f>
        <v/>
      </c>
      <c r="P69" s="35">
        <f>IF(COUNTIFS($B$21:$B$304,M69,$C$21:$C$304,"random")=0,"",IF(COUNTIFS($B$21:$B$304,M69,$C$21:$C$304,"random",$H$21:$H$304,"adjustment")&gt;0,1,0))</f>
        <v/>
      </c>
    </row>
    <row r="70">
      <c r="A70" t="inlineStr">
        <is>
          <t>AUD00050</t>
        </is>
      </c>
      <c r="B70" t="inlineStr">
        <is>
          <t>T101683</t>
        </is>
      </c>
      <c r="C70" t="inlineStr">
        <is>
          <t>random</t>
        </is>
      </c>
      <c r="D70" t="inlineStr">
        <is>
          <t>2025-01-15</t>
        </is>
      </c>
      <c r="E70" t="inlineStr">
        <is>
          <t>2025-03-08</t>
        </is>
      </c>
      <c r="F70" t="inlineStr">
        <is>
          <t>desk</t>
        </is>
      </c>
      <c r="G70" s="35">
        <f>IF(H70="adjustment",1,0)</f>
        <v/>
      </c>
      <c r="H70" t="inlineStr">
        <is>
          <t>no adjustment</t>
        </is>
      </c>
      <c r="J70" t="n">
        <v>0</v>
      </c>
      <c r="L70" t="inlineStr">
        <is>
          <t>L0244470</t>
        </is>
      </c>
      <c r="M70" t="inlineStr">
        <is>
          <t>T100476</t>
        </is>
      </c>
      <c r="N70" t="inlineStr">
        <is>
          <t>2026-09-04</t>
        </is>
      </c>
      <c r="O70" s="35">
        <f>IFERROR(IF(VLOOKUP(L70,Controls!$A$5:$D$1418,3,FALSE)="finding",1,0),0)</f>
        <v/>
      </c>
      <c r="P70" s="35">
        <f>IF(COUNTIFS($B$21:$B$304,M70,$C$21:$C$304,"random")=0,"",IF(COUNTIFS($B$21:$B$304,M70,$C$21:$C$304,"random",$H$21:$H$304,"adjustment")&gt;0,1,0))</f>
        <v/>
      </c>
    </row>
    <row r="71">
      <c r="A71" t="inlineStr">
        <is>
          <t>AUD00051</t>
        </is>
      </c>
      <c r="B71" t="inlineStr">
        <is>
          <t>T101700</t>
        </is>
      </c>
      <c r="C71" t="inlineStr">
        <is>
          <t>random</t>
        </is>
      </c>
      <c r="D71" t="inlineStr">
        <is>
          <t>2025-01-15</t>
        </is>
      </c>
      <c r="E71" t="inlineStr">
        <is>
          <t>2025-07-24</t>
        </is>
      </c>
      <c r="F71" t="inlineStr">
        <is>
          <t>field</t>
        </is>
      </c>
      <c r="G71" s="35">
        <f>IF(H71="adjustment",1,0)</f>
        <v/>
      </c>
      <c r="H71" t="inlineStr">
        <is>
          <t>no adjustment</t>
        </is>
      </c>
      <c r="J71" t="n">
        <v>0</v>
      </c>
      <c r="L71" t="inlineStr">
        <is>
          <t>L0246998</t>
        </is>
      </c>
      <c r="M71" t="inlineStr">
        <is>
          <t>T100476</t>
        </is>
      </c>
      <c r="N71" t="inlineStr">
        <is>
          <t>2026-09-15</t>
        </is>
      </c>
      <c r="O71" s="35">
        <f>IFERROR(IF(VLOOKUP(L71,Controls!$A$5:$D$1418,3,FALSE)="finding",1,0),0)</f>
        <v/>
      </c>
      <c r="P71" s="35">
        <f>IF(COUNTIFS($B$21:$B$304,M71,$C$21:$C$304,"random")=0,"",IF(COUNTIFS($B$21:$B$304,M71,$C$21:$C$304,"random",$H$21:$H$304,"adjustment")&gt;0,1,0))</f>
        <v/>
      </c>
    </row>
    <row r="72">
      <c r="A72" t="inlineStr">
        <is>
          <t>AUD00052</t>
        </is>
      </c>
      <c r="B72" t="inlineStr">
        <is>
          <t>T101824</t>
        </is>
      </c>
      <c r="C72" t="inlineStr">
        <is>
          <t>random</t>
        </is>
      </c>
      <c r="D72" t="inlineStr">
        <is>
          <t>2025-01-15</t>
        </is>
      </c>
      <c r="E72" t="inlineStr">
        <is>
          <t>2025-05-27</t>
        </is>
      </c>
      <c r="F72" t="inlineStr">
        <is>
          <t>desk</t>
        </is>
      </c>
      <c r="G72" s="35">
        <f>IF(H72="adjustment",1,0)</f>
        <v/>
      </c>
      <c r="H72" t="inlineStr">
        <is>
          <t>no adjustment</t>
        </is>
      </c>
      <c r="J72" t="n">
        <v>0</v>
      </c>
      <c r="L72" t="inlineStr">
        <is>
          <t>L0173700</t>
        </is>
      </c>
      <c r="M72" t="inlineStr">
        <is>
          <t>T100497</t>
        </is>
      </c>
      <c r="N72" t="inlineStr">
        <is>
          <t>2025-11-06</t>
        </is>
      </c>
      <c r="O72" s="35">
        <f>IFERROR(IF(VLOOKUP(L72,Controls!$A$5:$D$1418,3,FALSE)="finding",1,0),0)</f>
        <v/>
      </c>
      <c r="P72" s="35">
        <f>IF(COUNTIFS($B$21:$B$304,M72,$C$21:$C$304,"random")=0,"",IF(COUNTIFS($B$21:$B$304,M72,$C$21:$C$304,"random",$H$21:$H$304,"adjustment")&gt;0,1,0))</f>
        <v/>
      </c>
    </row>
    <row r="73">
      <c r="A73" t="inlineStr">
        <is>
          <t>AUD00053</t>
        </is>
      </c>
      <c r="B73" t="inlineStr">
        <is>
          <t>T101828</t>
        </is>
      </c>
      <c r="C73" t="inlineStr">
        <is>
          <t>random</t>
        </is>
      </c>
      <c r="D73" t="inlineStr">
        <is>
          <t>2025-01-15</t>
        </is>
      </c>
      <c r="E73" t="inlineStr">
        <is>
          <t>2025-06-07</t>
        </is>
      </c>
      <c r="F73" t="inlineStr">
        <is>
          <t>field</t>
        </is>
      </c>
      <c r="G73" s="35">
        <f>IF(H73="adjustment",1,0)</f>
        <v/>
      </c>
      <c r="H73" t="inlineStr">
        <is>
          <t>no adjustment</t>
        </is>
      </c>
      <c r="J73" t="n">
        <v>0</v>
      </c>
      <c r="L73" t="inlineStr">
        <is>
          <t>L0185411</t>
        </is>
      </c>
      <c r="M73" t="inlineStr">
        <is>
          <t>T100497</t>
        </is>
      </c>
      <c r="N73" t="inlineStr">
        <is>
          <t>2026-01-01</t>
        </is>
      </c>
      <c r="O73" s="35">
        <f>IFERROR(IF(VLOOKUP(L73,Controls!$A$5:$D$1418,3,FALSE)="finding",1,0),0)</f>
        <v/>
      </c>
      <c r="P73" s="35">
        <f>IF(COUNTIFS($B$21:$B$304,M73,$C$21:$C$304,"random")=0,"",IF(COUNTIFS($B$21:$B$304,M73,$C$21:$C$304,"random",$H$21:$H$304,"adjustment")&gt;0,1,0))</f>
        <v/>
      </c>
    </row>
    <row r="74">
      <c r="A74" t="inlineStr">
        <is>
          <t>AUD00054</t>
        </is>
      </c>
      <c r="B74" t="inlineStr">
        <is>
          <t>T101861</t>
        </is>
      </c>
      <c r="C74" t="inlineStr">
        <is>
          <t>random</t>
        </is>
      </c>
      <c r="D74" t="inlineStr">
        <is>
          <t>2025-01-15</t>
        </is>
      </c>
      <c r="E74" t="inlineStr">
        <is>
          <t>2025-03-19</t>
        </is>
      </c>
      <c r="F74" t="inlineStr">
        <is>
          <t>desk</t>
        </is>
      </c>
      <c r="G74" s="35">
        <f>IF(H74="adjustment",1,0)</f>
        <v/>
      </c>
      <c r="H74" t="inlineStr">
        <is>
          <t>no adjustment</t>
        </is>
      </c>
      <c r="J74" t="n">
        <v>0</v>
      </c>
      <c r="L74" t="inlineStr">
        <is>
          <t>L0191320</t>
        </is>
      </c>
      <c r="M74" t="inlineStr">
        <is>
          <t>T100497</t>
        </is>
      </c>
      <c r="N74" t="inlineStr">
        <is>
          <t>2026-01-24</t>
        </is>
      </c>
      <c r="O74" s="35">
        <f>IFERROR(IF(VLOOKUP(L74,Controls!$A$5:$D$1418,3,FALSE)="finding",1,0),0)</f>
        <v/>
      </c>
      <c r="P74" s="35">
        <f>IF(COUNTIFS($B$21:$B$304,M74,$C$21:$C$304,"random")=0,"",IF(COUNTIFS($B$21:$B$304,M74,$C$21:$C$304,"random",$H$21:$H$304,"adjustment")&gt;0,1,0))</f>
        <v/>
      </c>
    </row>
    <row r="75">
      <c r="A75" t="inlineStr">
        <is>
          <t>AUD00055</t>
        </is>
      </c>
      <c r="B75" t="inlineStr">
        <is>
          <t>T101970</t>
        </is>
      </c>
      <c r="C75" t="inlineStr">
        <is>
          <t>random</t>
        </is>
      </c>
      <c r="D75" t="inlineStr">
        <is>
          <t>2025-01-15</t>
        </is>
      </c>
      <c r="E75" t="inlineStr">
        <is>
          <t>2025-06-11</t>
        </is>
      </c>
      <c r="F75" t="inlineStr">
        <is>
          <t>desk</t>
        </is>
      </c>
      <c r="G75" s="35">
        <f>IF(H75="adjustment",1,0)</f>
        <v/>
      </c>
      <c r="H75" t="inlineStr">
        <is>
          <t>adjustment</t>
        </is>
      </c>
      <c r="I75" t="inlineStr">
        <is>
          <t>sales not declared</t>
        </is>
      </c>
      <c r="J75" t="n">
        <v>103007</v>
      </c>
      <c r="L75" t="inlineStr">
        <is>
          <t>L0223229</t>
        </is>
      </c>
      <c r="M75" t="inlineStr">
        <is>
          <t>T100497</t>
        </is>
      </c>
      <c r="N75" t="inlineStr">
        <is>
          <t>2026-06-03</t>
        </is>
      </c>
      <c r="O75" s="35">
        <f>IFERROR(IF(VLOOKUP(L75,Controls!$A$5:$D$1418,3,FALSE)="finding",1,0),0)</f>
        <v/>
      </c>
      <c r="P75" s="35">
        <f>IF(COUNTIFS($B$21:$B$304,M75,$C$21:$C$304,"random")=0,"",IF(COUNTIFS($B$21:$B$304,M75,$C$21:$C$304,"random",$H$21:$H$304,"adjustment")&gt;0,1,0))</f>
        <v/>
      </c>
    </row>
    <row r="76">
      <c r="A76" t="inlineStr">
        <is>
          <t>AUD00056</t>
        </is>
      </c>
      <c r="B76" t="inlineStr">
        <is>
          <t>T101983</t>
        </is>
      </c>
      <c r="C76" t="inlineStr">
        <is>
          <t>random</t>
        </is>
      </c>
      <c r="D76" t="inlineStr">
        <is>
          <t>2025-01-15</t>
        </is>
      </c>
      <c r="E76" t="inlineStr">
        <is>
          <t>2025-07-09</t>
        </is>
      </c>
      <c r="F76" t="inlineStr">
        <is>
          <t>field</t>
        </is>
      </c>
      <c r="G76" s="35">
        <f>IF(H76="adjustment",1,0)</f>
        <v/>
      </c>
      <c r="H76" t="inlineStr">
        <is>
          <t>no adjustment</t>
        </is>
      </c>
      <c r="J76" t="n">
        <v>0</v>
      </c>
      <c r="L76" t="inlineStr">
        <is>
          <t>L0236892</t>
        </is>
      </c>
      <c r="M76" t="inlineStr">
        <is>
          <t>T100497</t>
        </is>
      </c>
      <c r="N76" t="inlineStr">
        <is>
          <t>2026-07-28</t>
        </is>
      </c>
      <c r="O76" s="35">
        <f>IFERROR(IF(VLOOKUP(L76,Controls!$A$5:$D$1418,3,FALSE)="finding",1,0),0)</f>
        <v/>
      </c>
      <c r="P76" s="35">
        <f>IF(COUNTIFS($B$21:$B$304,M76,$C$21:$C$304,"random")=0,"",IF(COUNTIFS($B$21:$B$304,M76,$C$21:$C$304,"random",$H$21:$H$304,"adjustment")&gt;0,1,0))</f>
        <v/>
      </c>
    </row>
    <row r="77">
      <c r="A77" t="inlineStr">
        <is>
          <t>AUD00057</t>
        </is>
      </c>
      <c r="B77" t="inlineStr">
        <is>
          <t>T102074</t>
        </is>
      </c>
      <c r="C77" t="inlineStr">
        <is>
          <t>random</t>
        </is>
      </c>
      <c r="D77" t="inlineStr">
        <is>
          <t>2025-01-15</t>
        </is>
      </c>
      <c r="E77" t="inlineStr">
        <is>
          <t>2025-07-13</t>
        </is>
      </c>
      <c r="F77" t="inlineStr">
        <is>
          <t>field</t>
        </is>
      </c>
      <c r="G77" s="35">
        <f>IF(H77="adjustment",1,0)</f>
        <v/>
      </c>
      <c r="H77" t="inlineStr">
        <is>
          <t>no adjustment</t>
        </is>
      </c>
      <c r="J77" t="n">
        <v>0</v>
      </c>
      <c r="L77" t="inlineStr">
        <is>
          <t>L0171970</t>
        </is>
      </c>
      <c r="M77" t="inlineStr">
        <is>
          <t>T100538</t>
        </is>
      </c>
      <c r="N77" t="inlineStr">
        <is>
          <t>2025-10-26</t>
        </is>
      </c>
      <c r="O77" s="35">
        <f>IFERROR(IF(VLOOKUP(L77,Controls!$A$5:$D$1418,3,FALSE)="finding",1,0),0)</f>
        <v/>
      </c>
      <c r="P77" s="35">
        <f>IF(COUNTIFS($B$21:$B$304,M77,$C$21:$C$304,"random")=0,"",IF(COUNTIFS($B$21:$B$304,M77,$C$21:$C$304,"random",$H$21:$H$304,"adjustment")&gt;0,1,0))</f>
        <v/>
      </c>
    </row>
    <row r="78">
      <c r="A78" t="inlineStr">
        <is>
          <t>AUD00058</t>
        </is>
      </c>
      <c r="B78" t="inlineStr">
        <is>
          <t>T102096</t>
        </is>
      </c>
      <c r="C78" t="inlineStr">
        <is>
          <t>random</t>
        </is>
      </c>
      <c r="D78" t="inlineStr">
        <is>
          <t>2025-01-15</t>
        </is>
      </c>
      <c r="E78" t="inlineStr">
        <is>
          <t>2025-05-09</t>
        </is>
      </c>
      <c r="F78" t="inlineStr">
        <is>
          <t>field</t>
        </is>
      </c>
      <c r="G78" s="35">
        <f>IF(H78="adjustment",1,0)</f>
        <v/>
      </c>
      <c r="H78" t="inlineStr">
        <is>
          <t>no adjustment</t>
        </is>
      </c>
      <c r="J78" t="n">
        <v>0</v>
      </c>
      <c r="L78" t="inlineStr">
        <is>
          <t>L0177739</t>
        </is>
      </c>
      <c r="M78" t="inlineStr">
        <is>
          <t>T100538</t>
        </is>
      </c>
      <c r="N78" t="inlineStr">
        <is>
          <t>2025-11-24</t>
        </is>
      </c>
      <c r="O78" s="35">
        <f>IFERROR(IF(VLOOKUP(L78,Controls!$A$5:$D$1418,3,FALSE)="finding",1,0),0)</f>
        <v/>
      </c>
      <c r="P78" s="35">
        <f>IF(COUNTIFS($B$21:$B$304,M78,$C$21:$C$304,"random")=0,"",IF(COUNTIFS($B$21:$B$304,M78,$C$21:$C$304,"random",$H$21:$H$304,"adjustment")&gt;0,1,0))</f>
        <v/>
      </c>
    </row>
    <row r="79">
      <c r="A79" t="inlineStr">
        <is>
          <t>AUD00059</t>
        </is>
      </c>
      <c r="B79" t="inlineStr">
        <is>
          <t>T102294</t>
        </is>
      </c>
      <c r="C79" t="inlineStr">
        <is>
          <t>random</t>
        </is>
      </c>
      <c r="D79" t="inlineStr">
        <is>
          <t>2025-01-15</t>
        </is>
      </c>
      <c r="E79" t="inlineStr">
        <is>
          <t>2025-05-15</t>
        </is>
      </c>
      <c r="F79" t="inlineStr">
        <is>
          <t>desk</t>
        </is>
      </c>
      <c r="G79" s="35">
        <f>IF(H79="adjustment",1,0)</f>
        <v/>
      </c>
      <c r="H79" t="inlineStr">
        <is>
          <t>adjustment</t>
        </is>
      </c>
      <c r="I79" t="inlineStr">
        <is>
          <t>sales not declared</t>
        </is>
      </c>
      <c r="J79" t="n">
        <v>115812</v>
      </c>
      <c r="L79" t="inlineStr">
        <is>
          <t>L0179630</t>
        </is>
      </c>
      <c r="M79" t="inlineStr">
        <is>
          <t>T100538</t>
        </is>
      </c>
      <c r="N79" t="inlineStr">
        <is>
          <t>2025-12-04</t>
        </is>
      </c>
      <c r="O79" s="35">
        <f>IFERROR(IF(VLOOKUP(L79,Controls!$A$5:$D$1418,3,FALSE)="finding",1,0),0)</f>
        <v/>
      </c>
      <c r="P79" s="35">
        <f>IF(COUNTIFS($B$21:$B$304,M79,$C$21:$C$304,"random")=0,"",IF(COUNTIFS($B$21:$B$304,M79,$C$21:$C$304,"random",$H$21:$H$304,"adjustment")&gt;0,1,0))</f>
        <v/>
      </c>
    </row>
    <row r="80">
      <c r="A80" t="inlineStr">
        <is>
          <t>AUD00060</t>
        </is>
      </c>
      <c r="B80" t="inlineStr">
        <is>
          <t>T102357</t>
        </is>
      </c>
      <c r="C80" t="inlineStr">
        <is>
          <t>random</t>
        </is>
      </c>
      <c r="D80" t="inlineStr">
        <is>
          <t>2025-01-15</t>
        </is>
      </c>
      <c r="E80" t="inlineStr">
        <is>
          <t>2025-04-28</t>
        </is>
      </c>
      <c r="F80" t="inlineStr">
        <is>
          <t>desk</t>
        </is>
      </c>
      <c r="G80" s="35">
        <f>IF(H80="adjustment",1,0)</f>
        <v/>
      </c>
      <c r="H80" t="inlineStr">
        <is>
          <t>no adjustment</t>
        </is>
      </c>
      <c r="J80" t="n">
        <v>0</v>
      </c>
      <c r="L80" t="inlineStr">
        <is>
          <t>L0182916</t>
        </is>
      </c>
      <c r="M80" t="inlineStr">
        <is>
          <t>T100538</t>
        </is>
      </c>
      <c r="N80" t="inlineStr">
        <is>
          <t>2025-12-18</t>
        </is>
      </c>
      <c r="O80" s="35">
        <f>IFERROR(IF(VLOOKUP(L80,Controls!$A$5:$D$1418,3,FALSE)="finding",1,0),0)</f>
        <v/>
      </c>
      <c r="P80" s="35">
        <f>IF(COUNTIFS($B$21:$B$304,M80,$C$21:$C$304,"random")=0,"",IF(COUNTIFS($B$21:$B$304,M80,$C$21:$C$304,"random",$H$21:$H$304,"adjustment")&gt;0,1,0))</f>
        <v/>
      </c>
    </row>
    <row r="81">
      <c r="A81" t="inlineStr">
        <is>
          <t>AUD00061</t>
        </is>
      </c>
      <c r="B81" t="inlineStr">
        <is>
          <t>T102414</t>
        </is>
      </c>
      <c r="C81" t="inlineStr">
        <is>
          <t>random</t>
        </is>
      </c>
      <c r="D81" t="inlineStr">
        <is>
          <t>2025-01-15</t>
        </is>
      </c>
      <c r="E81" t="inlineStr">
        <is>
          <t>2025-05-25</t>
        </is>
      </c>
      <c r="F81" t="inlineStr">
        <is>
          <t>desk</t>
        </is>
      </c>
      <c r="G81" s="35">
        <f>IF(H81="adjustment",1,0)</f>
        <v/>
      </c>
      <c r="H81" t="inlineStr">
        <is>
          <t>no adjustment</t>
        </is>
      </c>
      <c r="J81" t="n">
        <v>0</v>
      </c>
      <c r="L81" t="inlineStr">
        <is>
          <t>L0184747</t>
        </is>
      </c>
      <c r="M81" t="inlineStr">
        <is>
          <t>T100538</t>
        </is>
      </c>
      <c r="N81" t="inlineStr">
        <is>
          <t>2025-12-26</t>
        </is>
      </c>
      <c r="O81" s="35">
        <f>IFERROR(IF(VLOOKUP(L81,Controls!$A$5:$D$1418,3,FALSE)="finding",1,0),0)</f>
        <v/>
      </c>
      <c r="P81" s="35">
        <f>IF(COUNTIFS($B$21:$B$304,M81,$C$21:$C$304,"random")=0,"",IF(COUNTIFS($B$21:$B$304,M81,$C$21:$C$304,"random",$H$21:$H$304,"adjustment")&gt;0,1,0))</f>
        <v/>
      </c>
    </row>
    <row r="82">
      <c r="A82" t="inlineStr">
        <is>
          <t>AUD00062</t>
        </is>
      </c>
      <c r="B82" t="inlineStr">
        <is>
          <t>T102469</t>
        </is>
      </c>
      <c r="C82" t="inlineStr">
        <is>
          <t>random</t>
        </is>
      </c>
      <c r="D82" t="inlineStr">
        <is>
          <t>2025-01-15</t>
        </is>
      </c>
      <c r="E82" t="inlineStr">
        <is>
          <t>2025-03-02</t>
        </is>
      </c>
      <c r="F82" t="inlineStr">
        <is>
          <t>desk</t>
        </is>
      </c>
      <c r="G82" s="35">
        <f>IF(H82="adjustment",1,0)</f>
        <v/>
      </c>
      <c r="H82" t="inlineStr">
        <is>
          <t>no adjustment</t>
        </is>
      </c>
      <c r="J82" t="n">
        <v>0</v>
      </c>
      <c r="L82" t="inlineStr">
        <is>
          <t>L0188248</t>
        </is>
      </c>
      <c r="M82" t="inlineStr">
        <is>
          <t>T100538</t>
        </is>
      </c>
      <c r="N82" t="inlineStr">
        <is>
          <t>2026-01-12</t>
        </is>
      </c>
      <c r="O82" s="35">
        <f>IFERROR(IF(VLOOKUP(L82,Controls!$A$5:$D$1418,3,FALSE)="finding",1,0),0)</f>
        <v/>
      </c>
      <c r="P82" s="35">
        <f>IF(COUNTIFS($B$21:$B$304,M82,$C$21:$C$304,"random")=0,"",IF(COUNTIFS($B$21:$B$304,M82,$C$21:$C$304,"random",$H$21:$H$304,"adjustment")&gt;0,1,0))</f>
        <v/>
      </c>
    </row>
    <row r="83">
      <c r="A83" t="inlineStr">
        <is>
          <t>AUD00063</t>
        </is>
      </c>
      <c r="B83" t="inlineStr">
        <is>
          <t>T102516</t>
        </is>
      </c>
      <c r="C83" t="inlineStr">
        <is>
          <t>random</t>
        </is>
      </c>
      <c r="D83" t="inlineStr">
        <is>
          <t>2025-01-15</t>
        </is>
      </c>
      <c r="E83" t="inlineStr">
        <is>
          <t>2025-04-17</t>
        </is>
      </c>
      <c r="F83" t="inlineStr">
        <is>
          <t>desk</t>
        </is>
      </c>
      <c r="G83" s="35">
        <f>IF(H83="adjustment",1,0)</f>
        <v/>
      </c>
      <c r="H83" t="inlineStr">
        <is>
          <t>no adjustment</t>
        </is>
      </c>
      <c r="J83" t="n">
        <v>0</v>
      </c>
      <c r="L83" t="inlineStr">
        <is>
          <t>L0188744</t>
        </is>
      </c>
      <c r="M83" t="inlineStr">
        <is>
          <t>T100538</t>
        </is>
      </c>
      <c r="N83" t="inlineStr">
        <is>
          <t>2026-01-14</t>
        </is>
      </c>
      <c r="O83" s="35">
        <f>IFERROR(IF(VLOOKUP(L83,Controls!$A$5:$D$1418,3,FALSE)="finding",1,0),0)</f>
        <v/>
      </c>
      <c r="P83" s="35">
        <f>IF(COUNTIFS($B$21:$B$304,M83,$C$21:$C$304,"random")=0,"",IF(COUNTIFS($B$21:$B$304,M83,$C$21:$C$304,"random",$H$21:$H$304,"adjustment")&gt;0,1,0))</f>
        <v/>
      </c>
    </row>
    <row r="84">
      <c r="A84" t="inlineStr">
        <is>
          <t>AUD00064</t>
        </is>
      </c>
      <c r="B84" t="inlineStr">
        <is>
          <t>T102520</t>
        </is>
      </c>
      <c r="C84" t="inlineStr">
        <is>
          <t>random</t>
        </is>
      </c>
      <c r="D84" t="inlineStr">
        <is>
          <t>2025-01-15</t>
        </is>
      </c>
      <c r="E84" t="inlineStr">
        <is>
          <t>2025-05-04</t>
        </is>
      </c>
      <c r="F84" t="inlineStr">
        <is>
          <t>desk</t>
        </is>
      </c>
      <c r="G84" s="35">
        <f>IF(H84="adjustment",1,0)</f>
        <v/>
      </c>
      <c r="H84" t="inlineStr">
        <is>
          <t>no adjustment</t>
        </is>
      </c>
      <c r="J84" t="n">
        <v>0</v>
      </c>
      <c r="L84" t="inlineStr">
        <is>
          <t>L0200432</t>
        </is>
      </c>
      <c r="M84" t="inlineStr">
        <is>
          <t>T100538</t>
        </is>
      </c>
      <c r="N84" t="inlineStr">
        <is>
          <t>2026-03-03</t>
        </is>
      </c>
      <c r="O84" s="35">
        <f>IFERROR(IF(VLOOKUP(L84,Controls!$A$5:$D$1418,3,FALSE)="finding",1,0),0)</f>
        <v/>
      </c>
      <c r="P84" s="35">
        <f>IF(COUNTIFS($B$21:$B$304,M84,$C$21:$C$304,"random")=0,"",IF(COUNTIFS($B$21:$B$304,M84,$C$21:$C$304,"random",$H$21:$H$304,"adjustment")&gt;0,1,0))</f>
        <v/>
      </c>
    </row>
    <row r="85">
      <c r="A85" t="inlineStr">
        <is>
          <t>AUD00065</t>
        </is>
      </c>
      <c r="B85" t="inlineStr">
        <is>
          <t>T102531</t>
        </is>
      </c>
      <c r="C85" t="inlineStr">
        <is>
          <t>random</t>
        </is>
      </c>
      <c r="D85" t="inlineStr">
        <is>
          <t>2025-01-15</t>
        </is>
      </c>
      <c r="E85" t="inlineStr">
        <is>
          <t>2025-07-05</t>
        </is>
      </c>
      <c r="F85" t="inlineStr">
        <is>
          <t>field</t>
        </is>
      </c>
      <c r="G85" s="35">
        <f>IF(H85="adjustment",1,0)</f>
        <v/>
      </c>
      <c r="H85" t="inlineStr">
        <is>
          <t>adjustment</t>
        </is>
      </c>
      <c r="I85" t="inlineStr">
        <is>
          <t>sales not declared</t>
        </is>
      </c>
      <c r="J85" t="n">
        <v>2987987</v>
      </c>
      <c r="L85" t="inlineStr">
        <is>
          <t>L0202568</t>
        </is>
      </c>
      <c r="M85" t="inlineStr">
        <is>
          <t>T100538</t>
        </is>
      </c>
      <c r="N85" t="inlineStr">
        <is>
          <t>2026-03-11</t>
        </is>
      </c>
      <c r="O85" s="35">
        <f>IFERROR(IF(VLOOKUP(L85,Controls!$A$5:$D$1418,3,FALSE)="finding",1,0),0)</f>
        <v/>
      </c>
      <c r="P85" s="35">
        <f>IF(COUNTIFS($B$21:$B$304,M85,$C$21:$C$304,"random")=0,"",IF(COUNTIFS($B$21:$B$304,M85,$C$21:$C$304,"random",$H$21:$H$304,"adjustment")&gt;0,1,0))</f>
        <v/>
      </c>
    </row>
    <row r="86">
      <c r="A86" t="inlineStr">
        <is>
          <t>AUD00066</t>
        </is>
      </c>
      <c r="B86" t="inlineStr">
        <is>
          <t>T102616</t>
        </is>
      </c>
      <c r="C86" t="inlineStr">
        <is>
          <t>random</t>
        </is>
      </c>
      <c r="D86" t="inlineStr">
        <is>
          <t>2025-01-15</t>
        </is>
      </c>
      <c r="E86" t="inlineStr">
        <is>
          <t>2025-08-11</t>
        </is>
      </c>
      <c r="F86" t="inlineStr">
        <is>
          <t>field</t>
        </is>
      </c>
      <c r="G86" s="35">
        <f>IF(H86="adjustment",1,0)</f>
        <v/>
      </c>
      <c r="H86" t="inlineStr">
        <is>
          <t>no adjustment</t>
        </is>
      </c>
      <c r="J86" t="n">
        <v>0</v>
      </c>
      <c r="L86" t="inlineStr">
        <is>
          <t>L0206021</t>
        </is>
      </c>
      <c r="M86" t="inlineStr">
        <is>
          <t>T100538</t>
        </is>
      </c>
      <c r="N86" t="inlineStr">
        <is>
          <t>2026-03-24</t>
        </is>
      </c>
      <c r="O86" s="35">
        <f>IFERROR(IF(VLOOKUP(L86,Controls!$A$5:$D$1418,3,FALSE)="finding",1,0),0)</f>
        <v/>
      </c>
      <c r="P86" s="35">
        <f>IF(COUNTIFS($B$21:$B$304,M86,$C$21:$C$304,"random")=0,"",IF(COUNTIFS($B$21:$B$304,M86,$C$21:$C$304,"random",$H$21:$H$304,"adjustment")&gt;0,1,0))</f>
        <v/>
      </c>
    </row>
    <row r="87">
      <c r="A87" t="inlineStr">
        <is>
          <t>AUD00067</t>
        </is>
      </c>
      <c r="B87" t="inlineStr">
        <is>
          <t>T102643</t>
        </is>
      </c>
      <c r="C87" t="inlineStr">
        <is>
          <t>random</t>
        </is>
      </c>
      <c r="D87" t="inlineStr">
        <is>
          <t>2025-01-15</t>
        </is>
      </c>
      <c r="E87" t="inlineStr">
        <is>
          <t>2025-04-18</t>
        </is>
      </c>
      <c r="F87" t="inlineStr">
        <is>
          <t>desk</t>
        </is>
      </c>
      <c r="G87" s="35">
        <f>IF(H87="adjustment",1,0)</f>
        <v/>
      </c>
      <c r="H87" t="inlineStr">
        <is>
          <t>adjustment</t>
        </is>
      </c>
      <c r="I87" t="inlineStr">
        <is>
          <t>sales not declared</t>
        </is>
      </c>
      <c r="J87" t="n">
        <v>148577</v>
      </c>
      <c r="L87" t="inlineStr">
        <is>
          <t>L0209118</t>
        </is>
      </c>
      <c r="M87" t="inlineStr">
        <is>
          <t>T100538</t>
        </is>
      </c>
      <c r="N87" t="inlineStr">
        <is>
          <t>2026-04-07</t>
        </is>
      </c>
      <c r="O87" s="35">
        <f>IFERROR(IF(VLOOKUP(L87,Controls!$A$5:$D$1418,3,FALSE)="finding",1,0),0)</f>
        <v/>
      </c>
      <c r="P87" s="35">
        <f>IF(COUNTIFS($B$21:$B$304,M87,$C$21:$C$304,"random")=0,"",IF(COUNTIFS($B$21:$B$304,M87,$C$21:$C$304,"random",$H$21:$H$304,"adjustment")&gt;0,1,0))</f>
        <v/>
      </c>
    </row>
    <row r="88">
      <c r="A88" t="inlineStr">
        <is>
          <t>AUD00068</t>
        </is>
      </c>
      <c r="B88" t="inlineStr">
        <is>
          <t>T102647</t>
        </is>
      </c>
      <c r="C88" t="inlineStr">
        <is>
          <t>random</t>
        </is>
      </c>
      <c r="D88" t="inlineStr">
        <is>
          <t>2025-01-15</t>
        </is>
      </c>
      <c r="E88" t="inlineStr">
        <is>
          <t>2025-06-01</t>
        </is>
      </c>
      <c r="F88" t="inlineStr">
        <is>
          <t>field</t>
        </is>
      </c>
      <c r="G88" s="35">
        <f>IF(H88="adjustment",1,0)</f>
        <v/>
      </c>
      <c r="H88" t="inlineStr">
        <is>
          <t>no adjustment</t>
        </is>
      </c>
      <c r="J88" t="n">
        <v>0</v>
      </c>
      <c r="L88" t="inlineStr">
        <is>
          <t>L0209394</t>
        </is>
      </c>
      <c r="M88" t="inlineStr">
        <is>
          <t>T100538</t>
        </is>
      </c>
      <c r="N88" t="inlineStr">
        <is>
          <t>2026-04-08</t>
        </is>
      </c>
      <c r="O88" s="35">
        <f>IFERROR(IF(VLOOKUP(L88,Controls!$A$5:$D$1418,3,FALSE)="finding",1,0),0)</f>
        <v/>
      </c>
      <c r="P88" s="35">
        <f>IF(COUNTIFS($B$21:$B$304,M88,$C$21:$C$304,"random")=0,"",IF(COUNTIFS($B$21:$B$304,M88,$C$21:$C$304,"random",$H$21:$H$304,"adjustment")&gt;0,1,0))</f>
        <v/>
      </c>
    </row>
    <row r="89">
      <c r="A89" t="inlineStr">
        <is>
          <t>AUD00069</t>
        </is>
      </c>
      <c r="B89" t="inlineStr">
        <is>
          <t>T102705</t>
        </is>
      </c>
      <c r="C89" t="inlineStr">
        <is>
          <t>random</t>
        </is>
      </c>
      <c r="D89" t="inlineStr">
        <is>
          <t>2025-01-15</t>
        </is>
      </c>
      <c r="E89" t="inlineStr">
        <is>
          <t>2025-06-14</t>
        </is>
      </c>
      <c r="F89" t="inlineStr">
        <is>
          <t>field</t>
        </is>
      </c>
      <c r="G89" s="35">
        <f>IF(H89="adjustment",1,0)</f>
        <v/>
      </c>
      <c r="H89" t="inlineStr">
        <is>
          <t>adjustment</t>
        </is>
      </c>
      <c r="I89" t="inlineStr">
        <is>
          <t>sales not declared</t>
        </is>
      </c>
      <c r="J89" t="n">
        <v>320740</v>
      </c>
      <c r="L89" t="inlineStr">
        <is>
          <t>L0212899</t>
        </is>
      </c>
      <c r="M89" t="inlineStr">
        <is>
          <t>T100538</t>
        </is>
      </c>
      <c r="N89" t="inlineStr">
        <is>
          <t>2026-04-21</t>
        </is>
      </c>
      <c r="O89" s="35">
        <f>IFERROR(IF(VLOOKUP(L89,Controls!$A$5:$D$1418,3,FALSE)="finding",1,0),0)</f>
        <v/>
      </c>
      <c r="P89" s="35">
        <f>IF(COUNTIFS($B$21:$B$304,M89,$C$21:$C$304,"random")=0,"",IF(COUNTIFS($B$21:$B$304,M89,$C$21:$C$304,"random",$H$21:$H$304,"adjustment")&gt;0,1,0))</f>
        <v/>
      </c>
    </row>
    <row r="90">
      <c r="A90" t="inlineStr">
        <is>
          <t>AUD00070</t>
        </is>
      </c>
      <c r="B90" t="inlineStr">
        <is>
          <t>T102740</t>
        </is>
      </c>
      <c r="C90" t="inlineStr">
        <is>
          <t>random</t>
        </is>
      </c>
      <c r="D90" t="inlineStr">
        <is>
          <t>2025-01-15</t>
        </is>
      </c>
      <c r="E90" t="inlineStr">
        <is>
          <t>2025-08-11</t>
        </is>
      </c>
      <c r="F90" t="inlineStr">
        <is>
          <t>field</t>
        </is>
      </c>
      <c r="G90" s="35">
        <f>IF(H90="adjustment",1,0)</f>
        <v/>
      </c>
      <c r="H90" t="inlineStr">
        <is>
          <t>no adjustment</t>
        </is>
      </c>
      <c r="J90" t="n">
        <v>0</v>
      </c>
      <c r="L90" t="inlineStr">
        <is>
          <t>L0216214</t>
        </is>
      </c>
      <c r="M90" t="inlineStr">
        <is>
          <t>T100538</t>
        </is>
      </c>
      <c r="N90" t="inlineStr">
        <is>
          <t>2026-05-05</t>
        </is>
      </c>
      <c r="O90" s="35">
        <f>IFERROR(IF(VLOOKUP(L90,Controls!$A$5:$D$1418,3,FALSE)="finding",1,0),0)</f>
        <v/>
      </c>
      <c r="P90" s="35">
        <f>IF(COUNTIFS($B$21:$B$304,M90,$C$21:$C$304,"random")=0,"",IF(COUNTIFS($B$21:$B$304,M90,$C$21:$C$304,"random",$H$21:$H$304,"adjustment")&gt;0,1,0))</f>
        <v/>
      </c>
    </row>
    <row r="91">
      <c r="A91" t="inlineStr">
        <is>
          <t>AUD00071</t>
        </is>
      </c>
      <c r="B91" t="inlineStr">
        <is>
          <t>T102784</t>
        </is>
      </c>
      <c r="C91" t="inlineStr">
        <is>
          <t>random</t>
        </is>
      </c>
      <c r="D91" t="inlineStr">
        <is>
          <t>2025-01-15</t>
        </is>
      </c>
      <c r="E91" t="inlineStr">
        <is>
          <t>2025-06-20</t>
        </is>
      </c>
      <c r="F91" t="inlineStr">
        <is>
          <t>field</t>
        </is>
      </c>
      <c r="G91" s="35">
        <f>IF(H91="adjustment",1,0)</f>
        <v/>
      </c>
      <c r="H91" t="inlineStr">
        <is>
          <t>adjustment</t>
        </is>
      </c>
      <c r="I91" t="inlineStr">
        <is>
          <t>sales not declared</t>
        </is>
      </c>
      <c r="J91" t="n">
        <v>536590</v>
      </c>
      <c r="L91" t="inlineStr">
        <is>
          <t>L0219772</t>
        </is>
      </c>
      <c r="M91" t="inlineStr">
        <is>
          <t>T100538</t>
        </is>
      </c>
      <c r="N91" t="inlineStr">
        <is>
          <t>2026-05-18</t>
        </is>
      </c>
      <c r="O91" s="35">
        <f>IFERROR(IF(VLOOKUP(L91,Controls!$A$5:$D$1418,3,FALSE)="finding",1,0),0)</f>
        <v/>
      </c>
      <c r="P91" s="35">
        <f>IF(COUNTIFS($B$21:$B$304,M91,$C$21:$C$304,"random")=0,"",IF(COUNTIFS($B$21:$B$304,M91,$C$21:$C$304,"random",$H$21:$H$304,"adjustment")&gt;0,1,0))</f>
        <v/>
      </c>
    </row>
    <row r="92">
      <c r="A92" t="inlineStr">
        <is>
          <t>AUD00072</t>
        </is>
      </c>
      <c r="B92" t="inlineStr">
        <is>
          <t>T103006</t>
        </is>
      </c>
      <c r="C92" t="inlineStr">
        <is>
          <t>random</t>
        </is>
      </c>
      <c r="D92" t="inlineStr">
        <is>
          <t>2025-01-15</t>
        </is>
      </c>
      <c r="E92" t="inlineStr">
        <is>
          <t>2025-06-09</t>
        </is>
      </c>
      <c r="F92" t="inlineStr">
        <is>
          <t>desk</t>
        </is>
      </c>
      <c r="G92" s="35">
        <f>IF(H92="adjustment",1,0)</f>
        <v/>
      </c>
      <c r="H92" t="inlineStr">
        <is>
          <t>adjustment</t>
        </is>
      </c>
      <c r="I92" t="inlineStr">
        <is>
          <t>sales not declared</t>
        </is>
      </c>
      <c r="J92" t="n">
        <v>118848</v>
      </c>
      <c r="L92" t="inlineStr">
        <is>
          <t>L0222226</t>
        </is>
      </c>
      <c r="M92" t="inlineStr">
        <is>
          <t>T100538</t>
        </is>
      </c>
      <c r="N92" t="inlineStr">
        <is>
          <t>2026-05-27</t>
        </is>
      </c>
      <c r="O92" s="35">
        <f>IFERROR(IF(VLOOKUP(L92,Controls!$A$5:$D$1418,3,FALSE)="finding",1,0),0)</f>
        <v/>
      </c>
      <c r="P92" s="35">
        <f>IF(COUNTIFS($B$21:$B$304,M92,$C$21:$C$304,"random")=0,"",IF(COUNTIFS($B$21:$B$304,M92,$C$21:$C$304,"random",$H$21:$H$304,"adjustment")&gt;0,1,0))</f>
        <v/>
      </c>
    </row>
    <row r="93">
      <c r="A93" t="inlineStr">
        <is>
          <t>AUD00073</t>
        </is>
      </c>
      <c r="B93" t="inlineStr">
        <is>
          <t>T103045</t>
        </is>
      </c>
      <c r="C93" t="inlineStr">
        <is>
          <t>random</t>
        </is>
      </c>
      <c r="D93" t="inlineStr">
        <is>
          <t>2025-01-15</t>
        </is>
      </c>
      <c r="E93" t="inlineStr">
        <is>
          <t>2025-02-17</t>
        </is>
      </c>
      <c r="F93" t="inlineStr">
        <is>
          <t>desk</t>
        </is>
      </c>
      <c r="G93" s="35">
        <f>IF(H93="adjustment",1,0)</f>
        <v/>
      </c>
      <c r="H93" t="inlineStr">
        <is>
          <t>no adjustment</t>
        </is>
      </c>
      <c r="J93" t="n">
        <v>0</v>
      </c>
      <c r="L93" t="inlineStr">
        <is>
          <t>L0231810</t>
        </is>
      </c>
      <c r="M93" t="inlineStr">
        <is>
          <t>T100538</t>
        </is>
      </c>
      <c r="N93" t="inlineStr">
        <is>
          <t>2026-07-08</t>
        </is>
      </c>
      <c r="O93" s="35">
        <f>IFERROR(IF(VLOOKUP(L93,Controls!$A$5:$D$1418,3,FALSE)="finding",1,0),0)</f>
        <v/>
      </c>
      <c r="P93" s="35">
        <f>IF(COUNTIFS($B$21:$B$304,M93,$C$21:$C$304,"random")=0,"",IF(COUNTIFS($B$21:$B$304,M93,$C$21:$C$304,"random",$H$21:$H$304,"adjustment")&gt;0,1,0))</f>
        <v/>
      </c>
    </row>
    <row r="94">
      <c r="A94" t="inlineStr">
        <is>
          <t>AUD00074</t>
        </is>
      </c>
      <c r="B94" t="inlineStr">
        <is>
          <t>T103082</t>
        </is>
      </c>
      <c r="C94" t="inlineStr">
        <is>
          <t>random</t>
        </is>
      </c>
      <c r="D94" t="inlineStr">
        <is>
          <t>2025-01-15</t>
        </is>
      </c>
      <c r="E94" t="inlineStr">
        <is>
          <t>2025-06-03</t>
        </is>
      </c>
      <c r="F94" t="inlineStr">
        <is>
          <t>desk</t>
        </is>
      </c>
      <c r="G94" s="35">
        <f>IF(H94="adjustment",1,0)</f>
        <v/>
      </c>
      <c r="H94" t="inlineStr">
        <is>
          <t>no adjustment</t>
        </is>
      </c>
      <c r="J94" t="n">
        <v>0</v>
      </c>
      <c r="L94" t="inlineStr">
        <is>
          <t>L0243989</t>
        </is>
      </c>
      <c r="M94" t="inlineStr">
        <is>
          <t>T100538</t>
        </is>
      </c>
      <c r="N94" t="inlineStr">
        <is>
          <t>2026-09-02</t>
        </is>
      </c>
      <c r="O94" s="35">
        <f>IFERROR(IF(VLOOKUP(L94,Controls!$A$5:$D$1418,3,FALSE)="finding",1,0),0)</f>
        <v/>
      </c>
      <c r="P94" s="35">
        <f>IF(COUNTIFS($B$21:$B$304,M94,$C$21:$C$304,"random")=0,"",IF(COUNTIFS($B$21:$B$304,M94,$C$21:$C$304,"random",$H$21:$H$304,"adjustment")&gt;0,1,0))</f>
        <v/>
      </c>
    </row>
    <row r="95">
      <c r="A95" t="inlineStr">
        <is>
          <t>AUD00075</t>
        </is>
      </c>
      <c r="B95" t="inlineStr">
        <is>
          <t>T103111</t>
        </is>
      </c>
      <c r="C95" t="inlineStr">
        <is>
          <t>random</t>
        </is>
      </c>
      <c r="D95" t="inlineStr">
        <is>
          <t>2025-01-15</t>
        </is>
      </c>
      <c r="E95" t="inlineStr">
        <is>
          <t>2025-05-24</t>
        </is>
      </c>
      <c r="F95" t="inlineStr">
        <is>
          <t>field</t>
        </is>
      </c>
      <c r="G95" s="35">
        <f>IF(H95="adjustment",1,0)</f>
        <v/>
      </c>
      <c r="H95" t="inlineStr">
        <is>
          <t>no adjustment</t>
        </is>
      </c>
      <c r="J95" t="n">
        <v>0</v>
      </c>
      <c r="L95" t="inlineStr">
        <is>
          <t>L0243990</t>
        </is>
      </c>
      <c r="M95" t="inlineStr">
        <is>
          <t>T100538</t>
        </is>
      </c>
      <c r="N95" t="inlineStr">
        <is>
          <t>2026-09-02</t>
        </is>
      </c>
      <c r="O95" s="35">
        <f>IFERROR(IF(VLOOKUP(L95,Controls!$A$5:$D$1418,3,FALSE)="finding",1,0),0)</f>
        <v/>
      </c>
      <c r="P95" s="35">
        <f>IF(COUNTIFS($B$21:$B$304,M95,$C$21:$C$304,"random")=0,"",IF(COUNTIFS($B$21:$B$304,M95,$C$21:$C$304,"random",$H$21:$H$304,"adjustment")&gt;0,1,0))</f>
        <v/>
      </c>
    </row>
    <row r="96">
      <c r="A96" t="inlineStr">
        <is>
          <t>AUD00076</t>
        </is>
      </c>
      <c r="B96" t="inlineStr">
        <is>
          <t>T103125</t>
        </is>
      </c>
      <c r="C96" t="inlineStr">
        <is>
          <t>random</t>
        </is>
      </c>
      <c r="D96" t="inlineStr">
        <is>
          <t>2025-01-15</t>
        </is>
      </c>
      <c r="E96" t="inlineStr">
        <is>
          <t>2025-03-02</t>
        </is>
      </c>
      <c r="F96" t="inlineStr">
        <is>
          <t>desk</t>
        </is>
      </c>
      <c r="G96" s="35">
        <f>IF(H96="adjustment",1,0)</f>
        <v/>
      </c>
      <c r="H96" t="inlineStr">
        <is>
          <t>no adjustment</t>
        </is>
      </c>
      <c r="J96" t="n">
        <v>0</v>
      </c>
      <c r="L96" t="inlineStr">
        <is>
          <t>L0244233</t>
        </is>
      </c>
      <c r="M96" t="inlineStr">
        <is>
          <t>T100538</t>
        </is>
      </c>
      <c r="N96" t="inlineStr">
        <is>
          <t>2026-09-03</t>
        </is>
      </c>
      <c r="O96" s="35">
        <f>IFERROR(IF(VLOOKUP(L96,Controls!$A$5:$D$1418,3,FALSE)="finding",1,0),0)</f>
        <v/>
      </c>
      <c r="P96" s="35">
        <f>IF(COUNTIFS($B$21:$B$304,M96,$C$21:$C$304,"random")=0,"",IF(COUNTIFS($B$21:$B$304,M96,$C$21:$C$304,"random",$H$21:$H$304,"adjustment")&gt;0,1,0))</f>
        <v/>
      </c>
    </row>
    <row r="97">
      <c r="A97" t="inlineStr">
        <is>
          <t>AUD00077</t>
        </is>
      </c>
      <c r="B97" t="inlineStr">
        <is>
          <t>T103173</t>
        </is>
      </c>
      <c r="C97" t="inlineStr">
        <is>
          <t>random</t>
        </is>
      </c>
      <c r="D97" t="inlineStr">
        <is>
          <t>2025-01-15</t>
        </is>
      </c>
      <c r="E97" t="inlineStr">
        <is>
          <t>2025-03-23</t>
        </is>
      </c>
      <c r="F97" t="inlineStr">
        <is>
          <t>desk</t>
        </is>
      </c>
      <c r="G97" s="35">
        <f>IF(H97="adjustment",1,0)</f>
        <v/>
      </c>
      <c r="H97" t="inlineStr">
        <is>
          <t>adjustment</t>
        </is>
      </c>
      <c r="I97" t="inlineStr">
        <is>
          <t>sales not declared</t>
        </is>
      </c>
      <c r="J97" t="n">
        <v>2213128</v>
      </c>
      <c r="L97" t="inlineStr">
        <is>
          <t>L0194918</t>
        </is>
      </c>
      <c r="M97" t="inlineStr">
        <is>
          <t>T100631</t>
        </is>
      </c>
      <c r="N97" t="inlineStr">
        <is>
          <t>2026-02-10</t>
        </is>
      </c>
      <c r="O97" s="35">
        <f>IFERROR(IF(VLOOKUP(L97,Controls!$A$5:$D$1418,3,FALSE)="finding",1,0),0)</f>
        <v/>
      </c>
      <c r="P97" s="35">
        <f>IF(COUNTIFS($B$21:$B$304,M97,$C$21:$C$304,"random")=0,"",IF(COUNTIFS($B$21:$B$304,M97,$C$21:$C$304,"random",$H$21:$H$304,"adjustment")&gt;0,1,0))</f>
        <v/>
      </c>
    </row>
    <row r="98">
      <c r="A98" t="inlineStr">
        <is>
          <t>AUD00078</t>
        </is>
      </c>
      <c r="B98" t="inlineStr">
        <is>
          <t>T103192</t>
        </is>
      </c>
      <c r="C98" t="inlineStr">
        <is>
          <t>random</t>
        </is>
      </c>
      <c r="D98" t="inlineStr">
        <is>
          <t>2025-01-15</t>
        </is>
      </c>
      <c r="E98" t="inlineStr">
        <is>
          <t>2025-05-16</t>
        </is>
      </c>
      <c r="F98" t="inlineStr">
        <is>
          <t>desk</t>
        </is>
      </c>
      <c r="G98" s="35">
        <f>IF(H98="adjustment",1,0)</f>
        <v/>
      </c>
      <c r="H98" t="inlineStr">
        <is>
          <t>adjustment</t>
        </is>
      </c>
      <c r="I98" t="inlineStr">
        <is>
          <t>sales not declared</t>
        </is>
      </c>
      <c r="J98" t="n">
        <v>1164804</v>
      </c>
      <c r="L98" t="inlineStr">
        <is>
          <t>L0198879</t>
        </is>
      </c>
      <c r="M98" t="inlineStr">
        <is>
          <t>T100631</t>
        </is>
      </c>
      <c r="N98" t="inlineStr">
        <is>
          <t>2026-02-25</t>
        </is>
      </c>
      <c r="O98" s="35">
        <f>IFERROR(IF(VLOOKUP(L98,Controls!$A$5:$D$1418,3,FALSE)="finding",1,0),0)</f>
        <v/>
      </c>
      <c r="P98" s="35">
        <f>IF(COUNTIFS($B$21:$B$304,M98,$C$21:$C$304,"random")=0,"",IF(COUNTIFS($B$21:$B$304,M98,$C$21:$C$304,"random",$H$21:$H$304,"adjustment")&gt;0,1,0))</f>
        <v/>
      </c>
    </row>
    <row r="99">
      <c r="A99" t="inlineStr">
        <is>
          <t>AUD00079</t>
        </is>
      </c>
      <c r="B99" t="inlineStr">
        <is>
          <t>T103274</t>
        </is>
      </c>
      <c r="C99" t="inlineStr">
        <is>
          <t>random</t>
        </is>
      </c>
      <c r="D99" t="inlineStr">
        <is>
          <t>2025-01-15</t>
        </is>
      </c>
      <c r="E99" t="inlineStr">
        <is>
          <t>2025-04-19</t>
        </is>
      </c>
      <c r="F99" t="inlineStr">
        <is>
          <t>desk</t>
        </is>
      </c>
      <c r="G99" s="35">
        <f>IF(H99="adjustment",1,0)</f>
        <v/>
      </c>
      <c r="H99" t="inlineStr">
        <is>
          <t>no adjustment</t>
        </is>
      </c>
      <c r="J99" t="n">
        <v>0</v>
      </c>
      <c r="L99" t="inlineStr">
        <is>
          <t>L0191062</t>
        </is>
      </c>
      <c r="M99" t="inlineStr">
        <is>
          <t>T100680</t>
        </is>
      </c>
      <c r="N99" t="inlineStr">
        <is>
          <t>2026-01-23</t>
        </is>
      </c>
      <c r="O99" s="35">
        <f>IFERROR(IF(VLOOKUP(L99,Controls!$A$5:$D$1418,3,FALSE)="finding",1,0),0)</f>
        <v/>
      </c>
      <c r="P99" s="35">
        <f>IF(COUNTIFS($B$21:$B$304,M99,$C$21:$C$304,"random")=0,"",IF(COUNTIFS($B$21:$B$304,M99,$C$21:$C$304,"random",$H$21:$H$304,"adjustment")&gt;0,1,0))</f>
        <v/>
      </c>
    </row>
    <row r="100">
      <c r="A100" t="inlineStr">
        <is>
          <t>AUD00080</t>
        </is>
      </c>
      <c r="B100" t="inlineStr">
        <is>
          <t>T103377</t>
        </is>
      </c>
      <c r="C100" t="inlineStr">
        <is>
          <t>random</t>
        </is>
      </c>
      <c r="D100" t="inlineStr">
        <is>
          <t>2025-01-15</t>
        </is>
      </c>
      <c r="E100" t="inlineStr">
        <is>
          <t>2025-08-26</t>
        </is>
      </c>
      <c r="F100" t="inlineStr">
        <is>
          <t>field</t>
        </is>
      </c>
      <c r="G100" s="35">
        <f>IF(H100="adjustment",1,0)</f>
        <v/>
      </c>
      <c r="H100" t="inlineStr">
        <is>
          <t>no adjustment</t>
        </is>
      </c>
      <c r="J100" t="n">
        <v>0</v>
      </c>
      <c r="L100" t="inlineStr">
        <is>
          <t>L0216495</t>
        </is>
      </c>
      <c r="M100" t="inlineStr">
        <is>
          <t>T100680</t>
        </is>
      </c>
      <c r="N100" t="inlineStr">
        <is>
          <t>2026-05-06</t>
        </is>
      </c>
      <c r="O100" s="35">
        <f>IFERROR(IF(VLOOKUP(L100,Controls!$A$5:$D$1418,3,FALSE)="finding",1,0),0)</f>
        <v/>
      </c>
      <c r="P100" s="35">
        <f>IF(COUNTIFS($B$21:$B$304,M100,$C$21:$C$304,"random")=0,"",IF(COUNTIFS($B$21:$B$304,M100,$C$21:$C$304,"random",$H$21:$H$304,"adjustment")&gt;0,1,0))</f>
        <v/>
      </c>
    </row>
    <row r="101">
      <c r="A101" t="inlineStr">
        <is>
          <t>AUD00081</t>
        </is>
      </c>
      <c r="B101" t="inlineStr">
        <is>
          <t>T103391</t>
        </is>
      </c>
      <c r="C101" t="inlineStr">
        <is>
          <t>random</t>
        </is>
      </c>
      <c r="D101" t="inlineStr">
        <is>
          <t>2025-01-15</t>
        </is>
      </c>
      <c r="E101" t="inlineStr">
        <is>
          <t>2025-05-27</t>
        </is>
      </c>
      <c r="F101" t="inlineStr">
        <is>
          <t>desk</t>
        </is>
      </c>
      <c r="G101" s="35">
        <f>IF(H101="adjustment",1,0)</f>
        <v/>
      </c>
      <c r="H101" t="inlineStr">
        <is>
          <t>no adjustment</t>
        </is>
      </c>
      <c r="J101" t="n">
        <v>0</v>
      </c>
      <c r="L101" t="inlineStr">
        <is>
          <t>L0221089</t>
        </is>
      </c>
      <c r="M101" t="inlineStr">
        <is>
          <t>T100680</t>
        </is>
      </c>
      <c r="N101" t="inlineStr">
        <is>
          <t>2026-05-23</t>
        </is>
      </c>
      <c r="O101" s="35">
        <f>IFERROR(IF(VLOOKUP(L101,Controls!$A$5:$D$1418,3,FALSE)="finding",1,0),0)</f>
        <v/>
      </c>
      <c r="P101" s="35">
        <f>IF(COUNTIFS($B$21:$B$304,M101,$C$21:$C$304,"random")=0,"",IF(COUNTIFS($B$21:$B$304,M101,$C$21:$C$304,"random",$H$21:$H$304,"adjustment")&gt;0,1,0))</f>
        <v/>
      </c>
    </row>
    <row r="102">
      <c r="A102" t="inlineStr">
        <is>
          <t>AUD00082</t>
        </is>
      </c>
      <c r="B102" t="inlineStr">
        <is>
          <t>T103425</t>
        </is>
      </c>
      <c r="C102" t="inlineStr">
        <is>
          <t>random</t>
        </is>
      </c>
      <c r="D102" t="inlineStr">
        <is>
          <t>2025-01-15</t>
        </is>
      </c>
      <c r="E102" t="inlineStr">
        <is>
          <t>2025-04-16</t>
        </is>
      </c>
      <c r="F102" t="inlineStr">
        <is>
          <t>field</t>
        </is>
      </c>
      <c r="G102" s="35">
        <f>IF(H102="adjustment",1,0)</f>
        <v/>
      </c>
      <c r="H102" t="inlineStr">
        <is>
          <t>no adjustment</t>
        </is>
      </c>
      <c r="J102" t="n">
        <v>0</v>
      </c>
      <c r="L102" t="inlineStr">
        <is>
          <t>L0229867</t>
        </is>
      </c>
      <c r="M102" t="inlineStr">
        <is>
          <t>T100680</t>
        </is>
      </c>
      <c r="N102" t="inlineStr">
        <is>
          <t>2026-06-28</t>
        </is>
      </c>
      <c r="O102" s="35">
        <f>IFERROR(IF(VLOOKUP(L102,Controls!$A$5:$D$1418,3,FALSE)="finding",1,0),0)</f>
        <v/>
      </c>
      <c r="P102" s="35">
        <f>IF(COUNTIFS($B$21:$B$304,M102,$C$21:$C$304,"random")=0,"",IF(COUNTIFS($B$21:$B$304,M102,$C$21:$C$304,"random",$H$21:$H$304,"adjustment")&gt;0,1,0))</f>
        <v/>
      </c>
    </row>
    <row r="103">
      <c r="A103" t="inlineStr">
        <is>
          <t>AUD00083</t>
        </is>
      </c>
      <c r="B103" t="inlineStr">
        <is>
          <t>T103507</t>
        </is>
      </c>
      <c r="C103" t="inlineStr">
        <is>
          <t>random</t>
        </is>
      </c>
      <c r="D103" t="inlineStr">
        <is>
          <t>2025-01-15</t>
        </is>
      </c>
      <c r="E103" t="inlineStr">
        <is>
          <t>2025-03-11</t>
        </is>
      </c>
      <c r="F103" t="inlineStr">
        <is>
          <t>desk</t>
        </is>
      </c>
      <c r="G103" s="35">
        <f>IF(H103="adjustment",1,0)</f>
        <v/>
      </c>
      <c r="H103" t="inlineStr">
        <is>
          <t>no adjustment</t>
        </is>
      </c>
      <c r="J103" t="n">
        <v>0</v>
      </c>
      <c r="L103" t="inlineStr">
        <is>
          <t>L0230348</t>
        </is>
      </c>
      <c r="M103" t="inlineStr">
        <is>
          <t>T100680</t>
        </is>
      </c>
      <c r="N103" t="inlineStr">
        <is>
          <t>2026-07-02</t>
        </is>
      </c>
      <c r="O103" s="35">
        <f>IFERROR(IF(VLOOKUP(L103,Controls!$A$5:$D$1418,3,FALSE)="finding",1,0),0)</f>
        <v/>
      </c>
      <c r="P103" s="35">
        <f>IF(COUNTIFS($B$21:$B$304,M103,$C$21:$C$304,"random")=0,"",IF(COUNTIFS($B$21:$B$304,M103,$C$21:$C$304,"random",$H$21:$H$304,"adjustment")&gt;0,1,0))</f>
        <v/>
      </c>
    </row>
    <row r="104">
      <c r="A104" t="inlineStr">
        <is>
          <t>AUD00084</t>
        </is>
      </c>
      <c r="B104" t="inlineStr">
        <is>
          <t>T103555</t>
        </is>
      </c>
      <c r="C104" t="inlineStr">
        <is>
          <t>random</t>
        </is>
      </c>
      <c r="D104" t="inlineStr">
        <is>
          <t>2025-01-15</t>
        </is>
      </c>
      <c r="E104" t="inlineStr">
        <is>
          <t>2025-08-18</t>
        </is>
      </c>
      <c r="F104" t="inlineStr">
        <is>
          <t>field</t>
        </is>
      </c>
      <c r="G104" s="35">
        <f>IF(H104="adjustment",1,0)</f>
        <v/>
      </c>
      <c r="H104" t="inlineStr">
        <is>
          <t>no adjustment</t>
        </is>
      </c>
      <c r="J104" t="n">
        <v>0</v>
      </c>
      <c r="L104" t="inlineStr">
        <is>
          <t>L0244236</t>
        </is>
      </c>
      <c r="M104" t="inlineStr">
        <is>
          <t>T100680</t>
        </is>
      </c>
      <c r="N104" t="inlineStr">
        <is>
          <t>2026-09-03</t>
        </is>
      </c>
      <c r="O104" s="35">
        <f>IFERROR(IF(VLOOKUP(L104,Controls!$A$5:$D$1418,3,FALSE)="finding",1,0),0)</f>
        <v/>
      </c>
      <c r="P104" s="35">
        <f>IF(COUNTIFS($B$21:$B$304,M104,$C$21:$C$304,"random")=0,"",IF(COUNTIFS($B$21:$B$304,M104,$C$21:$C$304,"random",$H$21:$H$304,"adjustment")&gt;0,1,0))</f>
        <v/>
      </c>
    </row>
    <row r="105">
      <c r="A105" t="inlineStr">
        <is>
          <t>AUD00085</t>
        </is>
      </c>
      <c r="B105" t="inlineStr">
        <is>
          <t>T103567</t>
        </is>
      </c>
      <c r="C105" t="inlineStr">
        <is>
          <t>random</t>
        </is>
      </c>
      <c r="D105" t="inlineStr">
        <is>
          <t>2025-01-15</t>
        </is>
      </c>
      <c r="E105" t="inlineStr">
        <is>
          <t>2025-02-20</t>
        </is>
      </c>
      <c r="F105" t="inlineStr">
        <is>
          <t>desk</t>
        </is>
      </c>
      <c r="G105" s="35">
        <f>IF(H105="adjustment",1,0)</f>
        <v/>
      </c>
      <c r="H105" t="inlineStr">
        <is>
          <t>no adjustment</t>
        </is>
      </c>
      <c r="J105" t="n">
        <v>0</v>
      </c>
      <c r="L105" t="inlineStr">
        <is>
          <t>L0247880</t>
        </is>
      </c>
      <c r="M105" t="inlineStr">
        <is>
          <t>T100680</t>
        </is>
      </c>
      <c r="N105" t="inlineStr">
        <is>
          <t>2026-09-19</t>
        </is>
      </c>
      <c r="O105" s="35">
        <f>IFERROR(IF(VLOOKUP(L105,Controls!$A$5:$D$1418,3,FALSE)="finding",1,0),0)</f>
        <v/>
      </c>
      <c r="P105" s="35">
        <f>IF(COUNTIFS($B$21:$B$304,M105,$C$21:$C$304,"random")=0,"",IF(COUNTIFS($B$21:$B$304,M105,$C$21:$C$304,"random",$H$21:$H$304,"adjustment")&gt;0,1,0))</f>
        <v/>
      </c>
    </row>
    <row r="106">
      <c r="A106" t="inlineStr">
        <is>
          <t>AUD00086</t>
        </is>
      </c>
      <c r="B106" t="inlineStr">
        <is>
          <t>T103572</t>
        </is>
      </c>
      <c r="C106" t="inlineStr">
        <is>
          <t>random</t>
        </is>
      </c>
      <c r="D106" t="inlineStr">
        <is>
          <t>2025-01-15</t>
        </is>
      </c>
      <c r="E106" t="inlineStr">
        <is>
          <t>2025-03-24</t>
        </is>
      </c>
      <c r="F106" t="inlineStr">
        <is>
          <t>desk</t>
        </is>
      </c>
      <c r="G106" s="35">
        <f>IF(H106="adjustment",1,0)</f>
        <v/>
      </c>
      <c r="H106" t="inlineStr">
        <is>
          <t>no adjustment</t>
        </is>
      </c>
      <c r="J106" t="n">
        <v>0</v>
      </c>
      <c r="L106" t="inlineStr">
        <is>
          <t>L0166962</t>
        </is>
      </c>
      <c r="M106" t="inlineStr">
        <is>
          <t>T100699</t>
        </is>
      </c>
      <c r="N106" t="inlineStr">
        <is>
          <t>2025-10-03</t>
        </is>
      </c>
      <c r="O106" s="35">
        <f>IFERROR(IF(VLOOKUP(L106,Controls!$A$5:$D$1418,3,FALSE)="finding",1,0),0)</f>
        <v/>
      </c>
      <c r="P106" s="35">
        <f>IF(COUNTIFS($B$21:$B$304,M106,$C$21:$C$304,"random")=0,"",IF(COUNTIFS($B$21:$B$304,M106,$C$21:$C$304,"random",$H$21:$H$304,"adjustment")&gt;0,1,0))</f>
        <v/>
      </c>
    </row>
    <row r="107">
      <c r="A107" t="inlineStr">
        <is>
          <t>AUD00087</t>
        </is>
      </c>
      <c r="B107" t="inlineStr">
        <is>
          <t>T103667</t>
        </is>
      </c>
      <c r="C107" t="inlineStr">
        <is>
          <t>random</t>
        </is>
      </c>
      <c r="D107" t="inlineStr">
        <is>
          <t>2025-01-15</t>
        </is>
      </c>
      <c r="E107" t="inlineStr">
        <is>
          <t>2025-04-28</t>
        </is>
      </c>
      <c r="F107" t="inlineStr">
        <is>
          <t>desk</t>
        </is>
      </c>
      <c r="G107" s="35">
        <f>IF(H107="adjustment",1,0)</f>
        <v/>
      </c>
      <c r="H107" t="inlineStr">
        <is>
          <t>no adjustment</t>
        </is>
      </c>
      <c r="J107" t="n">
        <v>0</v>
      </c>
      <c r="L107" t="inlineStr">
        <is>
          <t>L0169544</t>
        </is>
      </c>
      <c r="M107" t="inlineStr">
        <is>
          <t>T100699</t>
        </is>
      </c>
      <c r="N107" t="inlineStr">
        <is>
          <t>2025-10-15</t>
        </is>
      </c>
      <c r="O107" s="35">
        <f>IFERROR(IF(VLOOKUP(L107,Controls!$A$5:$D$1418,3,FALSE)="finding",1,0),0)</f>
        <v/>
      </c>
      <c r="P107" s="35">
        <f>IF(COUNTIFS($B$21:$B$304,M107,$C$21:$C$304,"random")=0,"",IF(COUNTIFS($B$21:$B$304,M107,$C$21:$C$304,"random",$H$21:$H$304,"adjustment")&gt;0,1,0))</f>
        <v/>
      </c>
    </row>
    <row r="108">
      <c r="A108" t="inlineStr">
        <is>
          <t>AUD00088</t>
        </is>
      </c>
      <c r="B108" t="inlineStr">
        <is>
          <t>T103761</t>
        </is>
      </c>
      <c r="C108" t="inlineStr">
        <is>
          <t>random</t>
        </is>
      </c>
      <c r="D108" t="inlineStr">
        <is>
          <t>2025-01-15</t>
        </is>
      </c>
      <c r="E108" t="inlineStr">
        <is>
          <t>2025-05-17</t>
        </is>
      </c>
      <c r="F108" t="inlineStr">
        <is>
          <t>field</t>
        </is>
      </c>
      <c r="G108" s="35">
        <f>IF(H108="adjustment",1,0)</f>
        <v/>
      </c>
      <c r="H108" t="inlineStr">
        <is>
          <t>no adjustment</t>
        </is>
      </c>
      <c r="J108" t="n">
        <v>0</v>
      </c>
      <c r="L108" t="inlineStr">
        <is>
          <t>L0171109</t>
        </is>
      </c>
      <c r="M108" t="inlineStr">
        <is>
          <t>T100699</t>
        </is>
      </c>
      <c r="N108" t="inlineStr">
        <is>
          <t>2025-10-22</t>
        </is>
      </c>
      <c r="O108" s="35">
        <f>IFERROR(IF(VLOOKUP(L108,Controls!$A$5:$D$1418,3,FALSE)="finding",1,0),0)</f>
        <v/>
      </c>
      <c r="P108" s="35">
        <f>IF(COUNTIFS($B$21:$B$304,M108,$C$21:$C$304,"random")=0,"",IF(COUNTIFS($B$21:$B$304,M108,$C$21:$C$304,"random",$H$21:$H$304,"adjustment")&gt;0,1,0))</f>
        <v/>
      </c>
    </row>
    <row r="109">
      <c r="A109" t="inlineStr">
        <is>
          <t>AUD00089</t>
        </is>
      </c>
      <c r="B109" t="inlineStr">
        <is>
          <t>T103835</t>
        </is>
      </c>
      <c r="C109" t="inlineStr">
        <is>
          <t>random</t>
        </is>
      </c>
      <c r="D109" t="inlineStr">
        <is>
          <t>2025-01-15</t>
        </is>
      </c>
      <c r="E109" t="inlineStr">
        <is>
          <t>2025-03-27</t>
        </is>
      </c>
      <c r="F109" t="inlineStr">
        <is>
          <t>desk</t>
        </is>
      </c>
      <c r="G109" s="35">
        <f>IF(H109="adjustment",1,0)</f>
        <v/>
      </c>
      <c r="H109" t="inlineStr">
        <is>
          <t>no adjustment</t>
        </is>
      </c>
      <c r="J109" t="n">
        <v>0</v>
      </c>
      <c r="L109" t="inlineStr">
        <is>
          <t>L0174627</t>
        </is>
      </c>
      <c r="M109" t="inlineStr">
        <is>
          <t>T100699</t>
        </is>
      </c>
      <c r="N109" t="inlineStr">
        <is>
          <t>2025-11-10</t>
        </is>
      </c>
      <c r="O109" s="35">
        <f>IFERROR(IF(VLOOKUP(L109,Controls!$A$5:$D$1418,3,FALSE)="finding",1,0),0)</f>
        <v/>
      </c>
      <c r="P109" s="35">
        <f>IF(COUNTIFS($B$21:$B$304,M109,$C$21:$C$304,"random")=0,"",IF(COUNTIFS($B$21:$B$304,M109,$C$21:$C$304,"random",$H$21:$H$304,"adjustment")&gt;0,1,0))</f>
        <v/>
      </c>
    </row>
    <row r="110">
      <c r="A110" t="inlineStr">
        <is>
          <t>AUD00090</t>
        </is>
      </c>
      <c r="B110" t="inlineStr">
        <is>
          <t>T103855</t>
        </is>
      </c>
      <c r="C110" t="inlineStr">
        <is>
          <t>random</t>
        </is>
      </c>
      <c r="D110" t="inlineStr">
        <is>
          <t>2025-01-15</t>
        </is>
      </c>
      <c r="E110" t="inlineStr">
        <is>
          <t>2025-04-15</t>
        </is>
      </c>
      <c r="F110" t="inlineStr">
        <is>
          <t>field</t>
        </is>
      </c>
      <c r="G110" s="35">
        <f>IF(H110="adjustment",1,0)</f>
        <v/>
      </c>
      <c r="H110" t="inlineStr">
        <is>
          <t>no adjustment</t>
        </is>
      </c>
      <c r="J110" t="n">
        <v>0</v>
      </c>
      <c r="L110" t="inlineStr">
        <is>
          <t>L0175562</t>
        </is>
      </c>
      <c r="M110" t="inlineStr">
        <is>
          <t>T100699</t>
        </is>
      </c>
      <c r="N110" t="inlineStr">
        <is>
          <t>2025-11-14</t>
        </is>
      </c>
      <c r="O110" s="35">
        <f>IFERROR(IF(VLOOKUP(L110,Controls!$A$5:$D$1418,3,FALSE)="finding",1,0),0)</f>
        <v/>
      </c>
      <c r="P110" s="35">
        <f>IF(COUNTIFS($B$21:$B$304,M110,$C$21:$C$304,"random")=0,"",IF(COUNTIFS($B$21:$B$304,M110,$C$21:$C$304,"random",$H$21:$H$304,"adjustment")&gt;0,1,0))</f>
        <v/>
      </c>
    </row>
    <row r="111">
      <c r="A111" t="inlineStr">
        <is>
          <t>AUD00091</t>
        </is>
      </c>
      <c r="B111" t="inlineStr">
        <is>
          <t>T103882</t>
        </is>
      </c>
      <c r="C111" t="inlineStr">
        <is>
          <t>random</t>
        </is>
      </c>
      <c r="D111" t="inlineStr">
        <is>
          <t>2025-01-15</t>
        </is>
      </c>
      <c r="E111" t="inlineStr">
        <is>
          <t>2025-05-07</t>
        </is>
      </c>
      <c r="F111" t="inlineStr">
        <is>
          <t>desk</t>
        </is>
      </c>
      <c r="G111" s="35">
        <f>IF(H111="adjustment",1,0)</f>
        <v/>
      </c>
      <c r="H111" t="inlineStr">
        <is>
          <t>no adjustment</t>
        </is>
      </c>
      <c r="J111" t="n">
        <v>0</v>
      </c>
      <c r="L111" t="inlineStr">
        <is>
          <t>L0176459</t>
        </is>
      </c>
      <c r="M111" t="inlineStr">
        <is>
          <t>T100699</t>
        </is>
      </c>
      <c r="N111" t="inlineStr">
        <is>
          <t>2025-11-18</t>
        </is>
      </c>
      <c r="O111" s="35">
        <f>IFERROR(IF(VLOOKUP(L111,Controls!$A$5:$D$1418,3,FALSE)="finding",1,0),0)</f>
        <v/>
      </c>
      <c r="P111" s="35">
        <f>IF(COUNTIFS($B$21:$B$304,M111,$C$21:$C$304,"random")=0,"",IF(COUNTIFS($B$21:$B$304,M111,$C$21:$C$304,"random",$H$21:$H$304,"adjustment")&gt;0,1,0))</f>
        <v/>
      </c>
    </row>
    <row r="112">
      <c r="A112" t="inlineStr">
        <is>
          <t>AUD00092</t>
        </is>
      </c>
      <c r="B112" t="inlineStr">
        <is>
          <t>T103939</t>
        </is>
      </c>
      <c r="C112" t="inlineStr">
        <is>
          <t>random</t>
        </is>
      </c>
      <c r="D112" t="inlineStr">
        <is>
          <t>2025-01-15</t>
        </is>
      </c>
      <c r="E112" t="inlineStr">
        <is>
          <t>2025-04-19</t>
        </is>
      </c>
      <c r="F112" t="inlineStr">
        <is>
          <t>desk</t>
        </is>
      </c>
      <c r="G112" s="35">
        <f>IF(H112="adjustment",1,0)</f>
        <v/>
      </c>
      <c r="H112" t="inlineStr">
        <is>
          <t>no adjustment</t>
        </is>
      </c>
      <c r="J112" t="n">
        <v>0</v>
      </c>
      <c r="L112" t="inlineStr">
        <is>
          <t>L0183826</t>
        </is>
      </c>
      <c r="M112" t="inlineStr">
        <is>
          <t>T100699</t>
        </is>
      </c>
      <c r="N112" t="inlineStr">
        <is>
          <t>2025-12-22</t>
        </is>
      </c>
      <c r="O112" s="35">
        <f>IFERROR(IF(VLOOKUP(L112,Controls!$A$5:$D$1418,3,FALSE)="finding",1,0),0)</f>
        <v/>
      </c>
      <c r="P112" s="35">
        <f>IF(COUNTIFS($B$21:$B$304,M112,$C$21:$C$304,"random")=0,"",IF(COUNTIFS($B$21:$B$304,M112,$C$21:$C$304,"random",$H$21:$H$304,"adjustment")&gt;0,1,0))</f>
        <v/>
      </c>
    </row>
    <row r="113">
      <c r="A113" t="inlineStr">
        <is>
          <t>AUD00093</t>
        </is>
      </c>
      <c r="B113" t="inlineStr">
        <is>
          <t>T103983</t>
        </is>
      </c>
      <c r="C113" t="inlineStr">
        <is>
          <t>random</t>
        </is>
      </c>
      <c r="D113" t="inlineStr">
        <is>
          <t>2025-01-15</t>
        </is>
      </c>
      <c r="E113" t="inlineStr">
        <is>
          <t>2025-03-27</t>
        </is>
      </c>
      <c r="F113" t="inlineStr">
        <is>
          <t>desk</t>
        </is>
      </c>
      <c r="G113" s="35">
        <f>IF(H113="adjustment",1,0)</f>
        <v/>
      </c>
      <c r="H113" t="inlineStr">
        <is>
          <t>no adjustment</t>
        </is>
      </c>
      <c r="J113" t="n">
        <v>0</v>
      </c>
      <c r="L113" t="inlineStr">
        <is>
          <t>L0184296</t>
        </is>
      </c>
      <c r="M113" t="inlineStr">
        <is>
          <t>T100699</t>
        </is>
      </c>
      <c r="N113" t="inlineStr">
        <is>
          <t>2025-12-24</t>
        </is>
      </c>
      <c r="O113" s="35">
        <f>IFERROR(IF(VLOOKUP(L113,Controls!$A$5:$D$1418,3,FALSE)="finding",1,0),0)</f>
        <v/>
      </c>
      <c r="P113" s="35">
        <f>IF(COUNTIFS($B$21:$B$304,M113,$C$21:$C$304,"random")=0,"",IF(COUNTIFS($B$21:$B$304,M113,$C$21:$C$304,"random",$H$21:$H$304,"adjustment")&gt;0,1,0))</f>
        <v/>
      </c>
    </row>
    <row r="114">
      <c r="A114" t="inlineStr">
        <is>
          <t>AUD00094</t>
        </is>
      </c>
      <c r="B114" t="inlineStr">
        <is>
          <t>T104030</t>
        </is>
      </c>
      <c r="C114" t="inlineStr">
        <is>
          <t>random</t>
        </is>
      </c>
      <c r="D114" t="inlineStr">
        <is>
          <t>2025-01-15</t>
        </is>
      </c>
      <c r="E114" t="inlineStr">
        <is>
          <t>2025-09-08</t>
        </is>
      </c>
      <c r="F114" t="inlineStr">
        <is>
          <t>field</t>
        </is>
      </c>
      <c r="G114" s="35">
        <f>IF(H114="adjustment",1,0)</f>
        <v/>
      </c>
      <c r="H114" t="inlineStr">
        <is>
          <t>no adjustment</t>
        </is>
      </c>
      <c r="J114" t="n">
        <v>0</v>
      </c>
      <c r="L114" t="inlineStr">
        <is>
          <t>L0188746</t>
        </is>
      </c>
      <c r="M114" t="inlineStr">
        <is>
          <t>T100699</t>
        </is>
      </c>
      <c r="N114" t="inlineStr">
        <is>
          <t>2026-01-14</t>
        </is>
      </c>
      <c r="O114" s="35">
        <f>IFERROR(IF(VLOOKUP(L114,Controls!$A$5:$D$1418,3,FALSE)="finding",1,0),0)</f>
        <v/>
      </c>
      <c r="P114" s="35">
        <f>IF(COUNTIFS($B$21:$B$304,M114,$C$21:$C$304,"random")=0,"",IF(COUNTIFS($B$21:$B$304,M114,$C$21:$C$304,"random",$H$21:$H$304,"adjustment")&gt;0,1,0))</f>
        <v/>
      </c>
    </row>
    <row r="115">
      <c r="A115" t="inlineStr">
        <is>
          <t>AUD00095</t>
        </is>
      </c>
      <c r="B115" t="inlineStr">
        <is>
          <t>T104057</t>
        </is>
      </c>
      <c r="C115" t="inlineStr">
        <is>
          <t>random</t>
        </is>
      </c>
      <c r="D115" t="inlineStr">
        <is>
          <t>2025-01-15</t>
        </is>
      </c>
      <c r="E115" t="inlineStr">
        <is>
          <t>2025-09-10</t>
        </is>
      </c>
      <c r="F115" t="inlineStr">
        <is>
          <t>field</t>
        </is>
      </c>
      <c r="G115" s="35">
        <f>IF(H115="adjustment",1,0)</f>
        <v/>
      </c>
      <c r="H115" t="inlineStr">
        <is>
          <t>no adjustment</t>
        </is>
      </c>
      <c r="J115" t="n">
        <v>0</v>
      </c>
      <c r="L115" t="inlineStr">
        <is>
          <t>L0191324</t>
        </is>
      </c>
      <c r="M115" t="inlineStr">
        <is>
          <t>T100699</t>
        </is>
      </c>
      <c r="N115" t="inlineStr">
        <is>
          <t>2026-01-24</t>
        </is>
      </c>
      <c r="O115" s="35">
        <f>IFERROR(IF(VLOOKUP(L115,Controls!$A$5:$D$1418,3,FALSE)="finding",1,0),0)</f>
        <v/>
      </c>
      <c r="P115" s="35">
        <f>IF(COUNTIFS($B$21:$B$304,M115,$C$21:$C$304,"random")=0,"",IF(COUNTIFS($B$21:$B$304,M115,$C$21:$C$304,"random",$H$21:$H$304,"adjustment")&gt;0,1,0))</f>
        <v/>
      </c>
    </row>
    <row r="116">
      <c r="A116" t="inlineStr">
        <is>
          <t>AUD00096</t>
        </is>
      </c>
      <c r="B116" t="inlineStr">
        <is>
          <t>T104135</t>
        </is>
      </c>
      <c r="C116" t="inlineStr">
        <is>
          <t>random</t>
        </is>
      </c>
      <c r="D116" t="inlineStr">
        <is>
          <t>2025-01-15</t>
        </is>
      </c>
      <c r="E116" t="inlineStr">
        <is>
          <t>2025-04-13</t>
        </is>
      </c>
      <c r="F116" t="inlineStr">
        <is>
          <t>desk</t>
        </is>
      </c>
      <c r="G116" s="35">
        <f>IF(H116="adjustment",1,0)</f>
        <v/>
      </c>
      <c r="H116" t="inlineStr">
        <is>
          <t>no adjustment</t>
        </is>
      </c>
      <c r="J116" t="n">
        <v>0</v>
      </c>
      <c r="L116" t="inlineStr">
        <is>
          <t>L0191576</t>
        </is>
      </c>
      <c r="M116" t="inlineStr">
        <is>
          <t>T100699</t>
        </is>
      </c>
      <c r="N116" t="inlineStr">
        <is>
          <t>2026-01-25</t>
        </is>
      </c>
      <c r="O116" s="35">
        <f>IFERROR(IF(VLOOKUP(L116,Controls!$A$5:$D$1418,3,FALSE)="finding",1,0),0)</f>
        <v/>
      </c>
      <c r="P116" s="35">
        <f>IF(COUNTIFS($B$21:$B$304,M116,$C$21:$C$304,"random")=0,"",IF(COUNTIFS($B$21:$B$304,M116,$C$21:$C$304,"random",$H$21:$H$304,"adjustment")&gt;0,1,0))</f>
        <v/>
      </c>
    </row>
    <row r="117">
      <c r="A117" t="inlineStr">
        <is>
          <t>AUD00097</t>
        </is>
      </c>
      <c r="B117" t="inlineStr">
        <is>
          <t>T104234</t>
        </is>
      </c>
      <c r="C117" t="inlineStr">
        <is>
          <t>random</t>
        </is>
      </c>
      <c r="D117" t="inlineStr">
        <is>
          <t>2025-01-15</t>
        </is>
      </c>
      <c r="E117" t="inlineStr">
        <is>
          <t>2025-08-16</t>
        </is>
      </c>
      <c r="F117" t="inlineStr">
        <is>
          <t>field</t>
        </is>
      </c>
      <c r="G117" s="35">
        <f>IF(H117="adjustment",1,0)</f>
        <v/>
      </c>
      <c r="H117" t="inlineStr">
        <is>
          <t>no adjustment</t>
        </is>
      </c>
      <c r="J117" t="n">
        <v>0</v>
      </c>
      <c r="L117" t="inlineStr">
        <is>
          <t>L0193852</t>
        </is>
      </c>
      <c r="M117" t="inlineStr">
        <is>
          <t>T100699</t>
        </is>
      </c>
      <c r="N117" t="inlineStr">
        <is>
          <t>2026-02-06</t>
        </is>
      </c>
      <c r="O117" s="35">
        <f>IFERROR(IF(VLOOKUP(L117,Controls!$A$5:$D$1418,3,FALSE)="finding",1,0),0)</f>
        <v/>
      </c>
      <c r="P117" s="35">
        <f>IF(COUNTIFS($B$21:$B$304,M117,$C$21:$C$304,"random")=0,"",IF(COUNTIFS($B$21:$B$304,M117,$C$21:$C$304,"random",$H$21:$H$304,"adjustment")&gt;0,1,0))</f>
        <v/>
      </c>
    </row>
    <row r="118">
      <c r="A118" t="inlineStr">
        <is>
          <t>AUD00098</t>
        </is>
      </c>
      <c r="B118" t="inlineStr">
        <is>
          <t>T104305</t>
        </is>
      </c>
      <c r="C118" t="inlineStr">
        <is>
          <t>random</t>
        </is>
      </c>
      <c r="D118" t="inlineStr">
        <is>
          <t>2025-01-15</t>
        </is>
      </c>
      <c r="E118" t="inlineStr">
        <is>
          <t>2025-05-25</t>
        </is>
      </c>
      <c r="F118" t="inlineStr">
        <is>
          <t>desk</t>
        </is>
      </c>
      <c r="G118" s="35">
        <f>IF(H118="adjustment",1,0)</f>
        <v/>
      </c>
      <c r="H118" t="inlineStr">
        <is>
          <t>no adjustment</t>
        </is>
      </c>
      <c r="J118" t="n">
        <v>0</v>
      </c>
      <c r="L118" t="inlineStr">
        <is>
          <t>L0195464</t>
        </is>
      </c>
      <c r="M118" t="inlineStr">
        <is>
          <t>T100699</t>
        </is>
      </c>
      <c r="N118" t="inlineStr">
        <is>
          <t>2026-02-12</t>
        </is>
      </c>
      <c r="O118" s="35">
        <f>IFERROR(IF(VLOOKUP(L118,Controls!$A$5:$D$1418,3,FALSE)="finding",1,0),0)</f>
        <v/>
      </c>
      <c r="P118" s="35">
        <f>IF(COUNTIFS($B$21:$B$304,M118,$C$21:$C$304,"random")=0,"",IF(COUNTIFS($B$21:$B$304,M118,$C$21:$C$304,"random",$H$21:$H$304,"adjustment")&gt;0,1,0))</f>
        <v/>
      </c>
    </row>
    <row r="119">
      <c r="A119" t="inlineStr">
        <is>
          <t>AUD00099</t>
        </is>
      </c>
      <c r="B119" t="inlineStr">
        <is>
          <t>T104345</t>
        </is>
      </c>
      <c r="C119" t="inlineStr">
        <is>
          <t>random</t>
        </is>
      </c>
      <c r="D119" t="inlineStr">
        <is>
          <t>2025-01-15</t>
        </is>
      </c>
      <c r="E119" t="inlineStr">
        <is>
          <t>2025-05-16</t>
        </is>
      </c>
      <c r="F119" t="inlineStr">
        <is>
          <t>desk</t>
        </is>
      </c>
      <c r="G119" s="35">
        <f>IF(H119="adjustment",1,0)</f>
        <v/>
      </c>
      <c r="H119" t="inlineStr">
        <is>
          <t>no adjustment</t>
        </is>
      </c>
      <c r="J119" t="n">
        <v>0</v>
      </c>
      <c r="L119" t="inlineStr">
        <is>
          <t>L0195975</t>
        </is>
      </c>
      <c r="M119" t="inlineStr">
        <is>
          <t>T100699</t>
        </is>
      </c>
      <c r="N119" t="inlineStr">
        <is>
          <t>2026-02-14</t>
        </is>
      </c>
      <c r="O119" s="35">
        <f>IFERROR(IF(VLOOKUP(L119,Controls!$A$5:$D$1418,3,FALSE)="finding",1,0),0)</f>
        <v/>
      </c>
      <c r="P119" s="35">
        <f>IF(COUNTIFS($B$21:$B$304,M119,$C$21:$C$304,"random")=0,"",IF(COUNTIFS($B$21:$B$304,M119,$C$21:$C$304,"random",$H$21:$H$304,"adjustment")&gt;0,1,0))</f>
        <v/>
      </c>
    </row>
    <row r="120">
      <c r="A120" t="inlineStr">
        <is>
          <t>AUD00100</t>
        </is>
      </c>
      <c r="B120" t="inlineStr">
        <is>
          <t>T104361</t>
        </is>
      </c>
      <c r="C120" t="inlineStr">
        <is>
          <t>random</t>
        </is>
      </c>
      <c r="D120" t="inlineStr">
        <is>
          <t>2025-01-15</t>
        </is>
      </c>
      <c r="E120" t="inlineStr">
        <is>
          <t>2025-05-02</t>
        </is>
      </c>
      <c r="F120" t="inlineStr">
        <is>
          <t>desk</t>
        </is>
      </c>
      <c r="G120" s="35">
        <f>IF(H120="adjustment",1,0)</f>
        <v/>
      </c>
      <c r="H120" t="inlineStr">
        <is>
          <t>adjustment</t>
        </is>
      </c>
      <c r="I120" t="inlineStr">
        <is>
          <t>sales not declared</t>
        </is>
      </c>
      <c r="J120" t="n">
        <v>1426597</v>
      </c>
      <c r="L120" t="inlineStr">
        <is>
          <t>L0200984</t>
        </is>
      </c>
      <c r="M120" t="inlineStr">
        <is>
          <t>T100699</t>
        </is>
      </c>
      <c r="N120" t="inlineStr">
        <is>
          <t>2026-03-05</t>
        </is>
      </c>
      <c r="O120" s="35">
        <f>IFERROR(IF(VLOOKUP(L120,Controls!$A$5:$D$1418,3,FALSE)="finding",1,0),0)</f>
        <v/>
      </c>
      <c r="P120" s="35">
        <f>IF(COUNTIFS($B$21:$B$304,M120,$C$21:$C$304,"random")=0,"",IF(COUNTIFS($B$21:$B$304,M120,$C$21:$C$304,"random",$H$21:$H$304,"adjustment")&gt;0,1,0))</f>
        <v/>
      </c>
    </row>
    <row r="121">
      <c r="A121" t="inlineStr">
        <is>
          <t>AUD00101</t>
        </is>
      </c>
      <c r="B121" t="inlineStr">
        <is>
          <t>T104484</t>
        </is>
      </c>
      <c r="C121" t="inlineStr">
        <is>
          <t>random</t>
        </is>
      </c>
      <c r="D121" t="inlineStr">
        <is>
          <t>2025-01-15</t>
        </is>
      </c>
      <c r="E121" t="inlineStr">
        <is>
          <t>2025-02-17</t>
        </is>
      </c>
      <c r="F121" t="inlineStr">
        <is>
          <t>desk</t>
        </is>
      </c>
      <c r="G121" s="35">
        <f>IF(H121="adjustment",1,0)</f>
        <v/>
      </c>
      <c r="H121" t="inlineStr">
        <is>
          <t>no adjustment</t>
        </is>
      </c>
      <c r="J121" t="n">
        <v>0</v>
      </c>
      <c r="L121" t="inlineStr">
        <is>
          <t>L0202866</t>
        </is>
      </c>
      <c r="M121" t="inlineStr">
        <is>
          <t>T100699</t>
        </is>
      </c>
      <c r="N121" t="inlineStr">
        <is>
          <t>2026-03-12</t>
        </is>
      </c>
      <c r="O121" s="35">
        <f>IFERROR(IF(VLOOKUP(L121,Controls!$A$5:$D$1418,3,FALSE)="finding",1,0),0)</f>
        <v/>
      </c>
      <c r="P121" s="35">
        <f>IF(COUNTIFS($B$21:$B$304,M121,$C$21:$C$304,"random")=0,"",IF(COUNTIFS($B$21:$B$304,M121,$C$21:$C$304,"random",$H$21:$H$304,"adjustment")&gt;0,1,0))</f>
        <v/>
      </c>
    </row>
    <row r="122">
      <c r="A122" t="inlineStr">
        <is>
          <t>AUD00102</t>
        </is>
      </c>
      <c r="B122" t="inlineStr">
        <is>
          <t>T104498</t>
        </is>
      </c>
      <c r="C122" t="inlineStr">
        <is>
          <t>random</t>
        </is>
      </c>
      <c r="D122" t="inlineStr">
        <is>
          <t>2025-01-15</t>
        </is>
      </c>
      <c r="E122" t="inlineStr">
        <is>
          <t>2025-03-27</t>
        </is>
      </c>
      <c r="F122" t="inlineStr">
        <is>
          <t>desk</t>
        </is>
      </c>
      <c r="G122" s="35">
        <f>IF(H122="adjustment",1,0)</f>
        <v/>
      </c>
      <c r="H122" t="inlineStr">
        <is>
          <t>no adjustment</t>
        </is>
      </c>
      <c r="J122" t="n">
        <v>0</v>
      </c>
      <c r="L122" t="inlineStr">
        <is>
          <t>L0212109</t>
        </is>
      </c>
      <c r="M122" t="inlineStr">
        <is>
          <t>T100699</t>
        </is>
      </c>
      <c r="N122" t="inlineStr">
        <is>
          <t>2026-04-18</t>
        </is>
      </c>
      <c r="O122" s="35">
        <f>IFERROR(IF(VLOOKUP(L122,Controls!$A$5:$D$1418,3,FALSE)="finding",1,0),0)</f>
        <v/>
      </c>
      <c r="P122" s="35">
        <f>IF(COUNTIFS($B$21:$B$304,M122,$C$21:$C$304,"random")=0,"",IF(COUNTIFS($B$21:$B$304,M122,$C$21:$C$304,"random",$H$21:$H$304,"adjustment")&gt;0,1,0))</f>
        <v/>
      </c>
    </row>
    <row r="123">
      <c r="A123" t="inlineStr">
        <is>
          <t>AUD00103</t>
        </is>
      </c>
      <c r="B123" t="inlineStr">
        <is>
          <t>T104569</t>
        </is>
      </c>
      <c r="C123" t="inlineStr">
        <is>
          <t>random</t>
        </is>
      </c>
      <c r="D123" t="inlineStr">
        <is>
          <t>2025-01-15</t>
        </is>
      </c>
      <c r="E123" t="inlineStr">
        <is>
          <t>2025-02-22</t>
        </is>
      </c>
      <c r="F123" t="inlineStr">
        <is>
          <t>desk</t>
        </is>
      </c>
      <c r="G123" s="35">
        <f>IF(H123="adjustment",1,0)</f>
        <v/>
      </c>
      <c r="H123" t="inlineStr">
        <is>
          <t>no adjustment</t>
        </is>
      </c>
      <c r="J123" t="n">
        <v>0</v>
      </c>
      <c r="L123" t="inlineStr">
        <is>
          <t>L0214829</t>
        </is>
      </c>
      <c r="M123" t="inlineStr">
        <is>
          <t>T100699</t>
        </is>
      </c>
      <c r="N123" t="inlineStr">
        <is>
          <t>2026-04-28</t>
        </is>
      </c>
      <c r="O123" s="35">
        <f>IFERROR(IF(VLOOKUP(L123,Controls!$A$5:$D$1418,3,FALSE)="finding",1,0),0)</f>
        <v/>
      </c>
      <c r="P123" s="35">
        <f>IF(COUNTIFS($B$21:$B$304,M123,$C$21:$C$304,"random")=0,"",IF(COUNTIFS($B$21:$B$304,M123,$C$21:$C$304,"random",$H$21:$H$304,"adjustment")&gt;0,1,0))</f>
        <v/>
      </c>
    </row>
    <row r="124">
      <c r="A124" t="inlineStr">
        <is>
          <t>AUD00104</t>
        </is>
      </c>
      <c r="B124" t="inlineStr">
        <is>
          <t>T104575</t>
        </is>
      </c>
      <c r="C124" t="inlineStr">
        <is>
          <t>random</t>
        </is>
      </c>
      <c r="D124" t="inlineStr">
        <is>
          <t>2025-01-15</t>
        </is>
      </c>
      <c r="E124" t="inlineStr">
        <is>
          <t>2025-05-16</t>
        </is>
      </c>
      <c r="F124" t="inlineStr">
        <is>
          <t>desk</t>
        </is>
      </c>
      <c r="G124" s="35">
        <f>IF(H124="adjustment",1,0)</f>
        <v/>
      </c>
      <c r="H124" t="inlineStr">
        <is>
          <t>no adjustment</t>
        </is>
      </c>
      <c r="J124" t="n">
        <v>0</v>
      </c>
      <c r="L124" t="inlineStr">
        <is>
          <t>L0215128</t>
        </is>
      </c>
      <c r="M124" t="inlineStr">
        <is>
          <t>T100699</t>
        </is>
      </c>
      <c r="N124" t="inlineStr">
        <is>
          <t>2026-05-01</t>
        </is>
      </c>
      <c r="O124" s="35">
        <f>IFERROR(IF(VLOOKUP(L124,Controls!$A$5:$D$1418,3,FALSE)="finding",1,0),0)</f>
        <v/>
      </c>
      <c r="P124" s="35">
        <f>IF(COUNTIFS($B$21:$B$304,M124,$C$21:$C$304,"random")=0,"",IF(COUNTIFS($B$21:$B$304,M124,$C$21:$C$304,"random",$H$21:$H$304,"adjustment")&gt;0,1,0))</f>
        <v/>
      </c>
    </row>
    <row r="125">
      <c r="A125" t="inlineStr">
        <is>
          <t>AUD00105</t>
        </is>
      </c>
      <c r="B125" t="inlineStr">
        <is>
          <t>T104582</t>
        </is>
      </c>
      <c r="C125" t="inlineStr">
        <is>
          <t>random</t>
        </is>
      </c>
      <c r="D125" t="inlineStr">
        <is>
          <t>2025-01-15</t>
        </is>
      </c>
      <c r="E125" t="inlineStr">
        <is>
          <t>2025-04-30</t>
        </is>
      </c>
      <c r="F125" t="inlineStr">
        <is>
          <t>field</t>
        </is>
      </c>
      <c r="G125" s="35">
        <f>IF(H125="adjustment",1,0)</f>
        <v/>
      </c>
      <c r="H125" t="inlineStr">
        <is>
          <t>no adjustment</t>
        </is>
      </c>
      <c r="J125" t="n">
        <v>0</v>
      </c>
      <c r="L125" t="inlineStr">
        <is>
          <t>L0215654</t>
        </is>
      </c>
      <c r="M125" t="inlineStr">
        <is>
          <t>T100699</t>
        </is>
      </c>
      <c r="N125" t="inlineStr">
        <is>
          <t>2026-05-03</t>
        </is>
      </c>
      <c r="O125" s="35">
        <f>IFERROR(IF(VLOOKUP(L125,Controls!$A$5:$D$1418,3,FALSE)="finding",1,0),0)</f>
        <v/>
      </c>
      <c r="P125" s="35">
        <f>IF(COUNTIFS($B$21:$B$304,M125,$C$21:$C$304,"random")=0,"",IF(COUNTIFS($B$21:$B$304,M125,$C$21:$C$304,"random",$H$21:$H$304,"adjustment")&gt;0,1,0))</f>
        <v/>
      </c>
    </row>
    <row r="126">
      <c r="A126" t="inlineStr">
        <is>
          <t>AUD00106</t>
        </is>
      </c>
      <c r="B126" t="inlineStr">
        <is>
          <t>T104726</t>
        </is>
      </c>
      <c r="C126" t="inlineStr">
        <is>
          <t>random</t>
        </is>
      </c>
      <c r="D126" t="inlineStr">
        <is>
          <t>2025-01-15</t>
        </is>
      </c>
      <c r="E126" t="inlineStr">
        <is>
          <t>2025-05-01</t>
        </is>
      </c>
      <c r="F126" t="inlineStr">
        <is>
          <t>desk</t>
        </is>
      </c>
      <c r="G126" s="35">
        <f>IF(H126="adjustment",1,0)</f>
        <v/>
      </c>
      <c r="H126" t="inlineStr">
        <is>
          <t>no adjustment</t>
        </is>
      </c>
      <c r="J126" t="n">
        <v>0</v>
      </c>
      <c r="L126" t="inlineStr">
        <is>
          <t>L0217045</t>
        </is>
      </c>
      <c r="M126" t="inlineStr">
        <is>
          <t>T100699</t>
        </is>
      </c>
      <c r="N126" t="inlineStr">
        <is>
          <t>2026-05-08</t>
        </is>
      </c>
      <c r="O126" s="35">
        <f>IFERROR(IF(VLOOKUP(L126,Controls!$A$5:$D$1418,3,FALSE)="finding",1,0),0)</f>
        <v/>
      </c>
      <c r="P126" s="35">
        <f>IF(COUNTIFS($B$21:$B$304,M126,$C$21:$C$304,"random")=0,"",IF(COUNTIFS($B$21:$B$304,M126,$C$21:$C$304,"random",$H$21:$H$304,"adjustment")&gt;0,1,0))</f>
        <v/>
      </c>
    </row>
    <row r="127">
      <c r="A127" t="inlineStr">
        <is>
          <t>AUD00107</t>
        </is>
      </c>
      <c r="B127" t="inlineStr">
        <is>
          <t>T104768</t>
        </is>
      </c>
      <c r="C127" t="inlineStr">
        <is>
          <t>random</t>
        </is>
      </c>
      <c r="D127" t="inlineStr">
        <is>
          <t>2025-01-15</t>
        </is>
      </c>
      <c r="E127" t="inlineStr">
        <is>
          <t>2025-02-21</t>
        </is>
      </c>
      <c r="F127" t="inlineStr">
        <is>
          <t>desk</t>
        </is>
      </c>
      <c r="G127" s="35">
        <f>IF(H127="adjustment",1,0)</f>
        <v/>
      </c>
      <c r="H127" t="inlineStr">
        <is>
          <t>no adjustment</t>
        </is>
      </c>
      <c r="J127" t="n">
        <v>0</v>
      </c>
      <c r="L127" t="inlineStr">
        <is>
          <t>L0228283</t>
        </is>
      </c>
      <c r="M127" t="inlineStr">
        <is>
          <t>T100699</t>
        </is>
      </c>
      <c r="N127" t="inlineStr">
        <is>
          <t>2026-06-22</t>
        </is>
      </c>
      <c r="O127" s="35">
        <f>IFERROR(IF(VLOOKUP(L127,Controls!$A$5:$D$1418,3,FALSE)="finding",1,0),0)</f>
        <v/>
      </c>
      <c r="P127" s="35">
        <f>IF(COUNTIFS($B$21:$B$304,M127,$C$21:$C$304,"random")=0,"",IF(COUNTIFS($B$21:$B$304,M127,$C$21:$C$304,"random",$H$21:$H$304,"adjustment")&gt;0,1,0))</f>
        <v/>
      </c>
    </row>
    <row r="128">
      <c r="A128" t="inlineStr">
        <is>
          <t>AUD00108</t>
        </is>
      </c>
      <c r="B128" t="inlineStr">
        <is>
          <t>T104777</t>
        </is>
      </c>
      <c r="C128" t="inlineStr">
        <is>
          <t>random</t>
        </is>
      </c>
      <c r="D128" t="inlineStr">
        <is>
          <t>2025-01-15</t>
        </is>
      </c>
      <c r="E128" t="inlineStr">
        <is>
          <t>2025-06-08</t>
        </is>
      </c>
      <c r="F128" t="inlineStr">
        <is>
          <t>desk</t>
        </is>
      </c>
      <c r="G128" s="35">
        <f>IF(H128="adjustment",1,0)</f>
        <v/>
      </c>
      <c r="H128" t="inlineStr">
        <is>
          <t>no adjustment</t>
        </is>
      </c>
      <c r="J128" t="n">
        <v>0</v>
      </c>
      <c r="L128" t="inlineStr">
        <is>
          <t>L0240866</t>
        </is>
      </c>
      <c r="M128" t="inlineStr">
        <is>
          <t>T100699</t>
        </is>
      </c>
      <c r="N128" t="inlineStr">
        <is>
          <t>2026-08-17</t>
        </is>
      </c>
      <c r="O128" s="35">
        <f>IFERROR(IF(VLOOKUP(L128,Controls!$A$5:$D$1418,3,FALSE)="finding",1,0),0)</f>
        <v/>
      </c>
      <c r="P128" s="35">
        <f>IF(COUNTIFS($B$21:$B$304,M128,$C$21:$C$304,"random")=0,"",IF(COUNTIFS($B$21:$B$304,M128,$C$21:$C$304,"random",$H$21:$H$304,"adjustment")&gt;0,1,0))</f>
        <v/>
      </c>
    </row>
    <row r="129">
      <c r="A129" t="inlineStr">
        <is>
          <t>AUD00109</t>
        </is>
      </c>
      <c r="B129" t="inlineStr">
        <is>
          <t>T104840</t>
        </is>
      </c>
      <c r="C129" t="inlineStr">
        <is>
          <t>random</t>
        </is>
      </c>
      <c r="D129" t="inlineStr">
        <is>
          <t>2025-01-15</t>
        </is>
      </c>
      <c r="E129" t="inlineStr">
        <is>
          <t>2025-02-23</t>
        </is>
      </c>
      <c r="F129" t="inlineStr">
        <is>
          <t>desk</t>
        </is>
      </c>
      <c r="G129" s="35">
        <f>IF(H129="adjustment",1,0)</f>
        <v/>
      </c>
      <c r="H129" t="inlineStr">
        <is>
          <t>no adjustment</t>
        </is>
      </c>
      <c r="J129" t="n">
        <v>0</v>
      </c>
      <c r="L129" t="inlineStr">
        <is>
          <t>L0241378</t>
        </is>
      </c>
      <c r="M129" t="inlineStr">
        <is>
          <t>T100699</t>
        </is>
      </c>
      <c r="N129" t="inlineStr">
        <is>
          <t>2026-08-19</t>
        </is>
      </c>
      <c r="O129" s="35">
        <f>IFERROR(IF(VLOOKUP(L129,Controls!$A$5:$D$1418,3,FALSE)="finding",1,0),0)</f>
        <v/>
      </c>
      <c r="P129" s="35">
        <f>IF(COUNTIFS($B$21:$B$304,M129,$C$21:$C$304,"random")=0,"",IF(COUNTIFS($B$21:$B$304,M129,$C$21:$C$304,"random",$H$21:$H$304,"adjustment")&gt;0,1,0))</f>
        <v/>
      </c>
    </row>
    <row r="130">
      <c r="A130" t="inlineStr">
        <is>
          <t>AUD00110</t>
        </is>
      </c>
      <c r="B130" t="inlineStr">
        <is>
          <t>T104884</t>
        </is>
      </c>
      <c r="C130" t="inlineStr">
        <is>
          <t>random</t>
        </is>
      </c>
      <c r="D130" t="inlineStr">
        <is>
          <t>2025-01-15</t>
        </is>
      </c>
      <c r="E130" t="inlineStr">
        <is>
          <t>2025-09-11</t>
        </is>
      </c>
      <c r="F130" t="inlineStr">
        <is>
          <t>field</t>
        </is>
      </c>
      <c r="G130" s="35">
        <f>IF(H130="adjustment",1,0)</f>
        <v/>
      </c>
      <c r="H130" t="inlineStr">
        <is>
          <t>adjustment</t>
        </is>
      </c>
      <c r="I130" t="inlineStr">
        <is>
          <t>sales not declared</t>
        </is>
      </c>
      <c r="J130" t="n">
        <v>43428</v>
      </c>
      <c r="L130" t="inlineStr">
        <is>
          <t>L0242130</t>
        </is>
      </c>
      <c r="M130" t="inlineStr">
        <is>
          <t>T100699</t>
        </is>
      </c>
      <c r="N130" t="inlineStr">
        <is>
          <t>2026-08-22</t>
        </is>
      </c>
      <c r="O130" s="35">
        <f>IFERROR(IF(VLOOKUP(L130,Controls!$A$5:$D$1418,3,FALSE)="finding",1,0),0)</f>
        <v/>
      </c>
      <c r="P130" s="35">
        <f>IF(COUNTIFS($B$21:$B$304,M130,$C$21:$C$304,"random")=0,"",IF(COUNTIFS($B$21:$B$304,M130,$C$21:$C$304,"random",$H$21:$H$304,"adjustment")&gt;0,1,0))</f>
        <v/>
      </c>
    </row>
    <row r="131">
      <c r="A131" t="inlineStr">
        <is>
          <t>AUD00111</t>
        </is>
      </c>
      <c r="B131" t="inlineStr">
        <is>
          <t>T104959</t>
        </is>
      </c>
      <c r="C131" t="inlineStr">
        <is>
          <t>random</t>
        </is>
      </c>
      <c r="D131" t="inlineStr">
        <is>
          <t>2025-01-15</t>
        </is>
      </c>
      <c r="E131" t="inlineStr">
        <is>
          <t>2025-09-12</t>
        </is>
      </c>
      <c r="F131" t="inlineStr">
        <is>
          <t>field</t>
        </is>
      </c>
      <c r="G131" s="35">
        <f>IF(H131="adjustment",1,0)</f>
        <v/>
      </c>
      <c r="H131" t="inlineStr">
        <is>
          <t>no adjustment</t>
        </is>
      </c>
      <c r="J131" t="n">
        <v>0</v>
      </c>
      <c r="L131" t="inlineStr">
        <is>
          <t>L0243073</t>
        </is>
      </c>
      <c r="M131" t="inlineStr">
        <is>
          <t>T100699</t>
        </is>
      </c>
      <c r="N131" t="inlineStr">
        <is>
          <t>2026-08-26</t>
        </is>
      </c>
      <c r="O131" s="35">
        <f>IFERROR(IF(VLOOKUP(L131,Controls!$A$5:$D$1418,3,FALSE)="finding",1,0),0)</f>
        <v/>
      </c>
      <c r="P131" s="35">
        <f>IF(COUNTIFS($B$21:$B$304,M131,$C$21:$C$304,"random")=0,"",IF(COUNTIFS($B$21:$B$304,M131,$C$21:$C$304,"random",$H$21:$H$304,"adjustment")&gt;0,1,0))</f>
        <v/>
      </c>
    </row>
    <row r="132">
      <c r="A132" t="inlineStr">
        <is>
          <t>AUD00112</t>
        </is>
      </c>
      <c r="B132" t="inlineStr">
        <is>
          <t>T104974</t>
        </is>
      </c>
      <c r="C132" t="inlineStr">
        <is>
          <t>random</t>
        </is>
      </c>
      <c r="D132" t="inlineStr">
        <is>
          <t>2025-01-15</t>
        </is>
      </c>
      <c r="E132" t="inlineStr">
        <is>
          <t>2025-08-05</t>
        </is>
      </c>
      <c r="F132" t="inlineStr">
        <is>
          <t>field</t>
        </is>
      </c>
      <c r="G132" s="35">
        <f>IF(H132="adjustment",1,0)</f>
        <v/>
      </c>
      <c r="H132" t="inlineStr">
        <is>
          <t>adjustment</t>
        </is>
      </c>
      <c r="I132" t="inlineStr">
        <is>
          <t>import VAT deduction not supported</t>
        </is>
      </c>
      <c r="J132" t="n">
        <v>33180042</v>
      </c>
      <c r="L132" t="inlineStr">
        <is>
          <t>L0248331</t>
        </is>
      </c>
      <c r="M132" t="inlineStr">
        <is>
          <t>T100699</t>
        </is>
      </c>
      <c r="N132" t="inlineStr">
        <is>
          <t>2026-09-21</t>
        </is>
      </c>
      <c r="O132" s="35">
        <f>IFERROR(IF(VLOOKUP(L132,Controls!$A$5:$D$1418,3,FALSE)="finding",1,0),0)</f>
        <v/>
      </c>
      <c r="P132" s="35">
        <f>IF(COUNTIFS($B$21:$B$304,M132,$C$21:$C$304,"random")=0,"",IF(COUNTIFS($B$21:$B$304,M132,$C$21:$C$304,"random",$H$21:$H$304,"adjustment")&gt;0,1,0))</f>
        <v/>
      </c>
    </row>
    <row r="133">
      <c r="A133" t="inlineStr">
        <is>
          <t>AUD00113</t>
        </is>
      </c>
      <c r="B133" t="inlineStr">
        <is>
          <t>T105077</t>
        </is>
      </c>
      <c r="C133" t="inlineStr">
        <is>
          <t>random</t>
        </is>
      </c>
      <c r="D133" t="inlineStr">
        <is>
          <t>2025-01-15</t>
        </is>
      </c>
      <c r="E133" t="inlineStr">
        <is>
          <t>2025-05-15</t>
        </is>
      </c>
      <c r="F133" t="inlineStr">
        <is>
          <t>field</t>
        </is>
      </c>
      <c r="G133" s="35">
        <f>IF(H133="adjustment",1,0)</f>
        <v/>
      </c>
      <c r="H133" t="inlineStr">
        <is>
          <t>no adjustment</t>
        </is>
      </c>
      <c r="J133" t="n">
        <v>0</v>
      </c>
      <c r="L133" t="inlineStr">
        <is>
          <t>L0173277</t>
        </is>
      </c>
      <c r="M133" t="inlineStr">
        <is>
          <t>T100720</t>
        </is>
      </c>
      <c r="N133" t="inlineStr">
        <is>
          <t>2025-11-04</t>
        </is>
      </c>
      <c r="O133" s="35">
        <f>IFERROR(IF(VLOOKUP(L133,Controls!$A$5:$D$1418,3,FALSE)="finding",1,0),0)</f>
        <v/>
      </c>
      <c r="P133" s="35">
        <f>IF(COUNTIFS($B$21:$B$304,M133,$C$21:$C$304,"random")=0,"",IF(COUNTIFS($B$21:$B$304,M133,$C$21:$C$304,"random",$H$21:$H$304,"adjustment")&gt;0,1,0))</f>
        <v/>
      </c>
    </row>
    <row r="134">
      <c r="A134" t="inlineStr">
        <is>
          <t>AUD00114</t>
        </is>
      </c>
      <c r="B134" t="inlineStr">
        <is>
          <t>T105085</t>
        </is>
      </c>
      <c r="C134" t="inlineStr">
        <is>
          <t>random</t>
        </is>
      </c>
      <c r="D134" t="inlineStr">
        <is>
          <t>2025-01-15</t>
        </is>
      </c>
      <c r="E134" t="inlineStr">
        <is>
          <t>2025-07-17</t>
        </is>
      </c>
      <c r="F134" t="inlineStr">
        <is>
          <t>field</t>
        </is>
      </c>
      <c r="G134" s="35">
        <f>IF(H134="adjustment",1,0)</f>
        <v/>
      </c>
      <c r="H134" t="inlineStr">
        <is>
          <t>adjustment</t>
        </is>
      </c>
      <c r="I134" t="inlineStr">
        <is>
          <t>sales not declared</t>
        </is>
      </c>
      <c r="J134" t="n">
        <v>44872</v>
      </c>
      <c r="L134" t="inlineStr">
        <is>
          <t>L0176898</t>
        </is>
      </c>
      <c r="M134" t="inlineStr">
        <is>
          <t>T100720</t>
        </is>
      </c>
      <c r="N134" t="inlineStr">
        <is>
          <t>2025-11-20</t>
        </is>
      </c>
      <c r="O134" s="35">
        <f>IFERROR(IF(VLOOKUP(L134,Controls!$A$5:$D$1418,3,FALSE)="finding",1,0),0)</f>
        <v/>
      </c>
      <c r="P134" s="35">
        <f>IF(COUNTIFS($B$21:$B$304,M134,$C$21:$C$304,"random")=0,"",IF(COUNTIFS($B$21:$B$304,M134,$C$21:$C$304,"random",$H$21:$H$304,"adjustment")&gt;0,1,0))</f>
        <v/>
      </c>
    </row>
    <row r="135">
      <c r="A135" t="inlineStr">
        <is>
          <t>AUD00115</t>
        </is>
      </c>
      <c r="B135" t="inlineStr">
        <is>
          <t>T105264</t>
        </is>
      </c>
      <c r="C135" t="inlineStr">
        <is>
          <t>random</t>
        </is>
      </c>
      <c r="D135" t="inlineStr">
        <is>
          <t>2025-01-15</t>
        </is>
      </c>
      <c r="E135" t="inlineStr">
        <is>
          <t>2025-04-13</t>
        </is>
      </c>
      <c r="F135" t="inlineStr">
        <is>
          <t>desk</t>
        </is>
      </c>
      <c r="G135" s="35">
        <f>IF(H135="adjustment",1,0)</f>
        <v/>
      </c>
      <c r="H135" t="inlineStr">
        <is>
          <t>no adjustment</t>
        </is>
      </c>
      <c r="J135" t="n">
        <v>0</v>
      </c>
      <c r="L135" t="inlineStr">
        <is>
          <t>L0177542</t>
        </is>
      </c>
      <c r="M135" t="inlineStr">
        <is>
          <t>T100720</t>
        </is>
      </c>
      <c r="N135" t="inlineStr">
        <is>
          <t>2025-11-23</t>
        </is>
      </c>
      <c r="O135" s="35">
        <f>IFERROR(IF(VLOOKUP(L135,Controls!$A$5:$D$1418,3,FALSE)="finding",1,0),0)</f>
        <v/>
      </c>
      <c r="P135" s="35">
        <f>IF(COUNTIFS($B$21:$B$304,M135,$C$21:$C$304,"random")=0,"",IF(COUNTIFS($B$21:$B$304,M135,$C$21:$C$304,"random",$H$21:$H$304,"adjustment")&gt;0,1,0))</f>
        <v/>
      </c>
    </row>
    <row r="136">
      <c r="A136" t="inlineStr">
        <is>
          <t>AUD00116</t>
        </is>
      </c>
      <c r="B136" t="inlineStr">
        <is>
          <t>T105337</t>
        </is>
      </c>
      <c r="C136" t="inlineStr">
        <is>
          <t>random</t>
        </is>
      </c>
      <c r="D136" t="inlineStr">
        <is>
          <t>2025-01-15</t>
        </is>
      </c>
      <c r="E136" t="inlineStr">
        <is>
          <t>2025-05-13</t>
        </is>
      </c>
      <c r="F136" t="inlineStr">
        <is>
          <t>desk</t>
        </is>
      </c>
      <c r="G136" s="35">
        <f>IF(H136="adjustment",1,0)</f>
        <v/>
      </c>
      <c r="H136" t="inlineStr">
        <is>
          <t>no adjustment</t>
        </is>
      </c>
      <c r="J136" t="n">
        <v>0</v>
      </c>
      <c r="L136" t="inlineStr">
        <is>
          <t>L0194645</t>
        </is>
      </c>
      <c r="M136" t="inlineStr">
        <is>
          <t>T100720</t>
        </is>
      </c>
      <c r="N136" t="inlineStr">
        <is>
          <t>2026-02-09</t>
        </is>
      </c>
      <c r="O136" s="35">
        <f>IFERROR(IF(VLOOKUP(L136,Controls!$A$5:$D$1418,3,FALSE)="finding",1,0),0)</f>
        <v/>
      </c>
      <c r="P136" s="35">
        <f>IF(COUNTIFS($B$21:$B$304,M136,$C$21:$C$304,"random")=0,"",IF(COUNTIFS($B$21:$B$304,M136,$C$21:$C$304,"random",$H$21:$H$304,"adjustment")&gt;0,1,0))</f>
        <v/>
      </c>
    </row>
    <row r="137">
      <c r="A137" t="inlineStr">
        <is>
          <t>AUD00117</t>
        </is>
      </c>
      <c r="B137" t="inlineStr">
        <is>
          <t>T105345</t>
        </is>
      </c>
      <c r="C137" t="inlineStr">
        <is>
          <t>random</t>
        </is>
      </c>
      <c r="D137" t="inlineStr">
        <is>
          <t>2025-01-15</t>
        </is>
      </c>
      <c r="E137" t="inlineStr">
        <is>
          <t>2025-09-03</t>
        </is>
      </c>
      <c r="F137" t="inlineStr">
        <is>
          <t>field</t>
        </is>
      </c>
      <c r="G137" s="35">
        <f>IF(H137="adjustment",1,0)</f>
        <v/>
      </c>
      <c r="H137" t="inlineStr">
        <is>
          <t>no adjustment</t>
        </is>
      </c>
      <c r="J137" t="n">
        <v>0</v>
      </c>
      <c r="L137" t="inlineStr">
        <is>
          <t>L0196245</t>
        </is>
      </c>
      <c r="M137" t="inlineStr">
        <is>
          <t>T100720</t>
        </is>
      </c>
      <c r="N137" t="inlineStr">
        <is>
          <t>2026-02-15</t>
        </is>
      </c>
      <c r="O137" s="35">
        <f>IFERROR(IF(VLOOKUP(L137,Controls!$A$5:$D$1418,3,FALSE)="finding",1,0),0)</f>
        <v/>
      </c>
      <c r="P137" s="35">
        <f>IF(COUNTIFS($B$21:$B$304,M137,$C$21:$C$304,"random")=0,"",IF(COUNTIFS($B$21:$B$304,M137,$C$21:$C$304,"random",$H$21:$H$304,"adjustment")&gt;0,1,0))</f>
        <v/>
      </c>
    </row>
    <row r="138">
      <c r="A138" t="inlineStr">
        <is>
          <t>AUD00118</t>
        </is>
      </c>
      <c r="B138" t="inlineStr">
        <is>
          <t>T105358</t>
        </is>
      </c>
      <c r="C138" t="inlineStr">
        <is>
          <t>random</t>
        </is>
      </c>
      <c r="D138" t="inlineStr">
        <is>
          <t>2025-01-15</t>
        </is>
      </c>
      <c r="E138" t="inlineStr">
        <is>
          <t>2025-04-19</t>
        </is>
      </c>
      <c r="F138" t="inlineStr">
        <is>
          <t>desk</t>
        </is>
      </c>
      <c r="G138" s="35">
        <f>IF(H138="adjustment",1,0)</f>
        <v/>
      </c>
      <c r="H138" t="inlineStr">
        <is>
          <t>no adjustment</t>
        </is>
      </c>
      <c r="J138" t="n">
        <v>0</v>
      </c>
      <c r="L138" t="inlineStr">
        <is>
          <t>L0206024</t>
        </is>
      </c>
      <c r="M138" t="inlineStr">
        <is>
          <t>T100720</t>
        </is>
      </c>
      <c r="N138" t="inlineStr">
        <is>
          <t>2026-03-24</t>
        </is>
      </c>
      <c r="O138" s="35">
        <f>IFERROR(IF(VLOOKUP(L138,Controls!$A$5:$D$1418,3,FALSE)="finding",1,0),0)</f>
        <v/>
      </c>
      <c r="P138" s="35">
        <f>IF(COUNTIFS($B$21:$B$304,M138,$C$21:$C$304,"random")=0,"",IF(COUNTIFS($B$21:$B$304,M138,$C$21:$C$304,"random",$H$21:$H$304,"adjustment")&gt;0,1,0))</f>
        <v/>
      </c>
    </row>
    <row r="139">
      <c r="A139" t="inlineStr">
        <is>
          <t>AUD00119</t>
        </is>
      </c>
      <c r="B139" t="inlineStr">
        <is>
          <t>T105465</t>
        </is>
      </c>
      <c r="C139" t="inlineStr">
        <is>
          <t>random</t>
        </is>
      </c>
      <c r="D139" t="inlineStr">
        <is>
          <t>2025-01-15</t>
        </is>
      </c>
      <c r="E139" t="inlineStr">
        <is>
          <t>2025-04-17</t>
        </is>
      </c>
      <c r="F139" t="inlineStr">
        <is>
          <t>field</t>
        </is>
      </c>
      <c r="G139" s="35">
        <f>IF(H139="adjustment",1,0)</f>
        <v/>
      </c>
      <c r="H139" t="inlineStr">
        <is>
          <t>adjustment</t>
        </is>
      </c>
      <c r="I139" t="inlineStr">
        <is>
          <t>sales not declared</t>
        </is>
      </c>
      <c r="J139" t="n">
        <v>2661657</v>
      </c>
      <c r="L139" t="inlineStr">
        <is>
          <t>L0207127</t>
        </is>
      </c>
      <c r="M139" t="inlineStr">
        <is>
          <t>T100720</t>
        </is>
      </c>
      <c r="N139" t="inlineStr">
        <is>
          <t>2026-03-28</t>
        </is>
      </c>
      <c r="O139" s="35">
        <f>IFERROR(IF(VLOOKUP(L139,Controls!$A$5:$D$1418,3,FALSE)="finding",1,0),0)</f>
        <v/>
      </c>
      <c r="P139" s="35">
        <f>IF(COUNTIFS($B$21:$B$304,M139,$C$21:$C$304,"random")=0,"",IF(COUNTIFS($B$21:$B$304,M139,$C$21:$C$304,"random",$H$21:$H$304,"adjustment")&gt;0,1,0))</f>
        <v/>
      </c>
    </row>
    <row r="140">
      <c r="A140" t="inlineStr">
        <is>
          <t>AUD00120</t>
        </is>
      </c>
      <c r="B140" t="inlineStr">
        <is>
          <t>T105525</t>
        </is>
      </c>
      <c r="C140" t="inlineStr">
        <is>
          <t>random</t>
        </is>
      </c>
      <c r="D140" t="inlineStr">
        <is>
          <t>2025-01-15</t>
        </is>
      </c>
      <c r="E140" t="inlineStr">
        <is>
          <t>2025-04-17</t>
        </is>
      </c>
      <c r="F140" t="inlineStr">
        <is>
          <t>field</t>
        </is>
      </c>
      <c r="G140" s="35">
        <f>IF(H140="adjustment",1,0)</f>
        <v/>
      </c>
      <c r="H140" t="inlineStr">
        <is>
          <t>no adjustment</t>
        </is>
      </c>
      <c r="J140" t="n">
        <v>0</v>
      </c>
      <c r="L140" t="inlineStr">
        <is>
          <t>L0212110</t>
        </is>
      </c>
      <c r="M140" t="inlineStr">
        <is>
          <t>T100720</t>
        </is>
      </c>
      <c r="N140" t="inlineStr">
        <is>
          <t>2026-04-18</t>
        </is>
      </c>
      <c r="O140" s="35">
        <f>IFERROR(IF(VLOOKUP(L140,Controls!$A$5:$D$1418,3,FALSE)="finding",1,0),0)</f>
        <v/>
      </c>
      <c r="P140" s="35">
        <f>IF(COUNTIFS($B$21:$B$304,M140,$C$21:$C$304,"random")=0,"",IF(COUNTIFS($B$21:$B$304,M140,$C$21:$C$304,"random",$H$21:$H$304,"adjustment")&gt;0,1,0))</f>
        <v/>
      </c>
    </row>
    <row r="141">
      <c r="A141" t="inlineStr">
        <is>
          <t>AUD00121</t>
        </is>
      </c>
      <c r="B141" t="inlineStr">
        <is>
          <t>T105564</t>
        </is>
      </c>
      <c r="C141" t="inlineStr">
        <is>
          <t>random</t>
        </is>
      </c>
      <c r="D141" t="inlineStr">
        <is>
          <t>2025-01-15</t>
        </is>
      </c>
      <c r="E141" t="inlineStr">
        <is>
          <t>2025-04-24</t>
        </is>
      </c>
      <c r="F141" t="inlineStr">
        <is>
          <t>desk</t>
        </is>
      </c>
      <c r="G141" s="35">
        <f>IF(H141="adjustment",1,0)</f>
        <v/>
      </c>
      <c r="H141" t="inlineStr">
        <is>
          <t>no adjustment</t>
        </is>
      </c>
      <c r="J141" t="n">
        <v>0</v>
      </c>
      <c r="L141" t="inlineStr">
        <is>
          <t>L0213752</t>
        </is>
      </c>
      <c r="M141" t="inlineStr">
        <is>
          <t>T100720</t>
        </is>
      </c>
      <c r="N141" t="inlineStr">
        <is>
          <t>2026-04-24</t>
        </is>
      </c>
      <c r="O141" s="35">
        <f>IFERROR(IF(VLOOKUP(L141,Controls!$A$5:$D$1418,3,FALSE)="finding",1,0),0)</f>
        <v/>
      </c>
      <c r="P141" s="35">
        <f>IF(COUNTIFS($B$21:$B$304,M141,$C$21:$C$304,"random")=0,"",IF(COUNTIFS($B$21:$B$304,M141,$C$21:$C$304,"random",$H$21:$H$304,"adjustment")&gt;0,1,0))</f>
        <v/>
      </c>
    </row>
    <row r="142">
      <c r="A142" t="inlineStr">
        <is>
          <t>AUD00122</t>
        </is>
      </c>
      <c r="B142" t="inlineStr">
        <is>
          <t>T105584</t>
        </is>
      </c>
      <c r="C142" t="inlineStr">
        <is>
          <t>random</t>
        </is>
      </c>
      <c r="D142" t="inlineStr">
        <is>
          <t>2025-01-15</t>
        </is>
      </c>
      <c r="E142" t="inlineStr">
        <is>
          <t>2025-05-11</t>
        </is>
      </c>
      <c r="F142" t="inlineStr">
        <is>
          <t>desk</t>
        </is>
      </c>
      <c r="G142" s="35">
        <f>IF(H142="adjustment",1,0)</f>
        <v/>
      </c>
      <c r="H142" t="inlineStr">
        <is>
          <t>no adjustment</t>
        </is>
      </c>
      <c r="J142" t="n">
        <v>0</v>
      </c>
      <c r="L142" t="inlineStr">
        <is>
          <t>L0225651</t>
        </is>
      </c>
      <c r="M142" t="inlineStr">
        <is>
          <t>T100720</t>
        </is>
      </c>
      <c r="N142" t="inlineStr">
        <is>
          <t>2026-06-12</t>
        </is>
      </c>
      <c r="O142" s="35">
        <f>IFERROR(IF(VLOOKUP(L142,Controls!$A$5:$D$1418,3,FALSE)="finding",1,0),0)</f>
        <v/>
      </c>
      <c r="P142" s="35">
        <f>IF(COUNTIFS($B$21:$B$304,M142,$C$21:$C$304,"random")=0,"",IF(COUNTIFS($B$21:$B$304,M142,$C$21:$C$304,"random",$H$21:$H$304,"adjustment")&gt;0,1,0))</f>
        <v/>
      </c>
    </row>
    <row r="143">
      <c r="A143" t="inlineStr">
        <is>
          <t>AUD00123</t>
        </is>
      </c>
      <c r="B143" t="inlineStr">
        <is>
          <t>T105608</t>
        </is>
      </c>
      <c r="C143" t="inlineStr">
        <is>
          <t>random</t>
        </is>
      </c>
      <c r="D143" t="inlineStr">
        <is>
          <t>2025-01-15</t>
        </is>
      </c>
      <c r="E143" t="inlineStr">
        <is>
          <t>2025-04-30</t>
        </is>
      </c>
      <c r="F143" t="inlineStr">
        <is>
          <t>desk</t>
        </is>
      </c>
      <c r="G143" s="35">
        <f>IF(H143="adjustment",1,0)</f>
        <v/>
      </c>
      <c r="H143" t="inlineStr">
        <is>
          <t>adjustment</t>
        </is>
      </c>
      <c r="I143" t="inlineStr">
        <is>
          <t>sales not declared</t>
        </is>
      </c>
      <c r="J143" t="n">
        <v>16403211</v>
      </c>
      <c r="L143" t="inlineStr">
        <is>
          <t>L0231078</t>
        </is>
      </c>
      <c r="M143" t="inlineStr">
        <is>
          <t>T100720</t>
        </is>
      </c>
      <c r="N143" t="inlineStr">
        <is>
          <t>2026-07-05</t>
        </is>
      </c>
      <c r="O143" s="35">
        <f>IFERROR(IF(VLOOKUP(L143,Controls!$A$5:$D$1418,3,FALSE)="finding",1,0),0)</f>
        <v/>
      </c>
      <c r="P143" s="35">
        <f>IF(COUNTIFS($B$21:$B$304,M143,$C$21:$C$304,"random")=0,"",IF(COUNTIFS($B$21:$B$304,M143,$C$21:$C$304,"random",$H$21:$H$304,"adjustment")&gt;0,1,0))</f>
        <v/>
      </c>
    </row>
    <row r="144">
      <c r="A144" t="inlineStr">
        <is>
          <t>AUD00124</t>
        </is>
      </c>
      <c r="B144" t="inlineStr">
        <is>
          <t>T105640</t>
        </is>
      </c>
      <c r="C144" t="inlineStr">
        <is>
          <t>random</t>
        </is>
      </c>
      <c r="D144" t="inlineStr">
        <is>
          <t>2025-01-15</t>
        </is>
      </c>
      <c r="E144" t="inlineStr">
        <is>
          <t>2025-06-13</t>
        </is>
      </c>
      <c r="F144" t="inlineStr">
        <is>
          <t>field</t>
        </is>
      </c>
      <c r="G144" s="35">
        <f>IF(H144="adjustment",1,0)</f>
        <v/>
      </c>
      <c r="H144" t="inlineStr">
        <is>
          <t>adjustment</t>
        </is>
      </c>
      <c r="I144" t="inlineStr">
        <is>
          <t>sales not declared</t>
        </is>
      </c>
      <c r="J144" t="n">
        <v>322183</v>
      </c>
      <c r="L144" t="inlineStr">
        <is>
          <t>L0233102</t>
        </is>
      </c>
      <c r="M144" t="inlineStr">
        <is>
          <t>T100720</t>
        </is>
      </c>
      <c r="N144" t="inlineStr">
        <is>
          <t>2026-07-13</t>
        </is>
      </c>
      <c r="O144" s="35">
        <f>IFERROR(IF(VLOOKUP(L144,Controls!$A$5:$D$1418,3,FALSE)="finding",1,0),0)</f>
        <v/>
      </c>
      <c r="P144" s="35">
        <f>IF(COUNTIFS($B$21:$B$304,M144,$C$21:$C$304,"random")=0,"",IF(COUNTIFS($B$21:$B$304,M144,$C$21:$C$304,"random",$H$21:$H$304,"adjustment")&gt;0,1,0))</f>
        <v/>
      </c>
    </row>
    <row r="145">
      <c r="A145" t="inlineStr">
        <is>
          <t>AUD00125</t>
        </is>
      </c>
      <c r="B145" t="inlineStr">
        <is>
          <t>T105700</t>
        </is>
      </c>
      <c r="C145" t="inlineStr">
        <is>
          <t>random</t>
        </is>
      </c>
      <c r="D145" t="inlineStr">
        <is>
          <t>2025-01-15</t>
        </is>
      </c>
      <c r="E145" t="inlineStr">
        <is>
          <t>2025-06-04</t>
        </is>
      </c>
      <c r="F145" t="inlineStr">
        <is>
          <t>desk</t>
        </is>
      </c>
      <c r="G145" s="35">
        <f>IF(H145="adjustment",1,0)</f>
        <v/>
      </c>
      <c r="H145" t="inlineStr">
        <is>
          <t>no adjustment</t>
        </is>
      </c>
      <c r="J145" t="n">
        <v>0</v>
      </c>
      <c r="L145" t="inlineStr">
        <is>
          <t>L0239456</t>
        </is>
      </c>
      <c r="M145" t="inlineStr">
        <is>
          <t>T100720</t>
        </is>
      </c>
      <c r="N145" t="inlineStr">
        <is>
          <t>2026-08-11</t>
        </is>
      </c>
      <c r="O145" s="35">
        <f>IFERROR(IF(VLOOKUP(L145,Controls!$A$5:$D$1418,3,FALSE)="finding",1,0),0)</f>
        <v/>
      </c>
      <c r="P145" s="35">
        <f>IF(COUNTIFS($B$21:$B$304,M145,$C$21:$C$304,"random")=0,"",IF(COUNTIFS($B$21:$B$304,M145,$C$21:$C$304,"random",$H$21:$H$304,"adjustment")&gt;0,1,0))</f>
        <v/>
      </c>
    </row>
    <row r="146">
      <c r="A146" t="inlineStr">
        <is>
          <t>AUD00126</t>
        </is>
      </c>
      <c r="B146" t="inlineStr">
        <is>
          <t>T105738</t>
        </is>
      </c>
      <c r="C146" t="inlineStr">
        <is>
          <t>random</t>
        </is>
      </c>
      <c r="D146" t="inlineStr">
        <is>
          <t>2025-01-15</t>
        </is>
      </c>
      <c r="E146" t="inlineStr">
        <is>
          <t>2025-05-15</t>
        </is>
      </c>
      <c r="F146" t="inlineStr">
        <is>
          <t>field</t>
        </is>
      </c>
      <c r="G146" s="35">
        <f>IF(H146="adjustment",1,0)</f>
        <v/>
      </c>
      <c r="H146" t="inlineStr">
        <is>
          <t>no adjustment</t>
        </is>
      </c>
      <c r="J146" t="n">
        <v>0</v>
      </c>
      <c r="L146" t="inlineStr">
        <is>
          <t>L0167805</t>
        </is>
      </c>
      <c r="M146" t="inlineStr">
        <is>
          <t>T100729</t>
        </is>
      </c>
      <c r="N146" t="inlineStr">
        <is>
          <t>2025-10-07</t>
        </is>
      </c>
      <c r="O146" s="35">
        <f>IFERROR(IF(VLOOKUP(L146,Controls!$A$5:$D$1418,3,FALSE)="finding",1,0),0)</f>
        <v/>
      </c>
      <c r="P146" s="35">
        <f>IF(COUNTIFS($B$21:$B$304,M146,$C$21:$C$304,"random")=0,"",IF(COUNTIFS($B$21:$B$304,M146,$C$21:$C$304,"random",$H$21:$H$304,"adjustment")&gt;0,1,0))</f>
        <v/>
      </c>
    </row>
    <row r="147">
      <c r="A147" t="inlineStr">
        <is>
          <t>AUD00127</t>
        </is>
      </c>
      <c r="B147" t="inlineStr">
        <is>
          <t>T105747</t>
        </is>
      </c>
      <c r="C147" t="inlineStr">
        <is>
          <t>random</t>
        </is>
      </c>
      <c r="D147" t="inlineStr">
        <is>
          <t>2025-01-15</t>
        </is>
      </c>
      <c r="E147" t="inlineStr">
        <is>
          <t>2025-05-24</t>
        </is>
      </c>
      <c r="F147" t="inlineStr">
        <is>
          <t>desk</t>
        </is>
      </c>
      <c r="G147" s="35">
        <f>IF(H147="adjustment",1,0)</f>
        <v/>
      </c>
      <c r="H147" t="inlineStr">
        <is>
          <t>no adjustment</t>
        </is>
      </c>
      <c r="J147" t="n">
        <v>0</v>
      </c>
      <c r="L147" t="inlineStr">
        <is>
          <t>L0171759</t>
        </is>
      </c>
      <c r="M147" t="inlineStr">
        <is>
          <t>T100729</t>
        </is>
      </c>
      <c r="N147" t="inlineStr">
        <is>
          <t>2025-10-25</t>
        </is>
      </c>
      <c r="O147" s="35">
        <f>IFERROR(IF(VLOOKUP(L147,Controls!$A$5:$D$1418,3,FALSE)="finding",1,0),0)</f>
        <v/>
      </c>
      <c r="P147" s="35">
        <f>IF(COUNTIFS($B$21:$B$304,M147,$C$21:$C$304,"random")=0,"",IF(COUNTIFS($B$21:$B$304,M147,$C$21:$C$304,"random",$H$21:$H$304,"adjustment")&gt;0,1,0))</f>
        <v/>
      </c>
    </row>
    <row r="148">
      <c r="A148" t="inlineStr">
        <is>
          <t>AUD00128</t>
        </is>
      </c>
      <c r="B148" t="inlineStr">
        <is>
          <t>T105807</t>
        </is>
      </c>
      <c r="C148" t="inlineStr">
        <is>
          <t>random</t>
        </is>
      </c>
      <c r="D148" t="inlineStr">
        <is>
          <t>2025-01-15</t>
        </is>
      </c>
      <c r="E148" t="inlineStr">
        <is>
          <t>2025-06-08</t>
        </is>
      </c>
      <c r="F148" t="inlineStr">
        <is>
          <t>field</t>
        </is>
      </c>
      <c r="G148" s="35">
        <f>IF(H148="adjustment",1,0)</f>
        <v/>
      </c>
      <c r="H148" t="inlineStr">
        <is>
          <t>no adjustment</t>
        </is>
      </c>
      <c r="J148" t="n">
        <v>0</v>
      </c>
      <c r="L148" t="inlineStr">
        <is>
          <t>L0173704</t>
        </is>
      </c>
      <c r="M148" t="inlineStr">
        <is>
          <t>T100729</t>
        </is>
      </c>
      <c r="N148" t="inlineStr">
        <is>
          <t>2025-11-06</t>
        </is>
      </c>
      <c r="O148" s="35">
        <f>IFERROR(IF(VLOOKUP(L148,Controls!$A$5:$D$1418,3,FALSE)="finding",1,0),0)</f>
        <v/>
      </c>
      <c r="P148" s="35">
        <f>IF(COUNTIFS($B$21:$B$304,M148,$C$21:$C$304,"random")=0,"",IF(COUNTIFS($B$21:$B$304,M148,$C$21:$C$304,"random",$H$21:$H$304,"adjustment")&gt;0,1,0))</f>
        <v/>
      </c>
    </row>
    <row r="149">
      <c r="A149" t="inlineStr">
        <is>
          <t>AUD00129</t>
        </is>
      </c>
      <c r="B149" t="inlineStr">
        <is>
          <t>T105860</t>
        </is>
      </c>
      <c r="C149" t="inlineStr">
        <is>
          <t>random</t>
        </is>
      </c>
      <c r="D149" t="inlineStr">
        <is>
          <t>2025-01-15</t>
        </is>
      </c>
      <c r="E149" t="inlineStr">
        <is>
          <t>2025-02-16</t>
        </is>
      </c>
      <c r="F149" t="inlineStr">
        <is>
          <t>desk</t>
        </is>
      </c>
      <c r="G149" s="35">
        <f>IF(H149="adjustment",1,0)</f>
        <v/>
      </c>
      <c r="H149" t="inlineStr">
        <is>
          <t>no adjustment</t>
        </is>
      </c>
      <c r="J149" t="n">
        <v>0</v>
      </c>
      <c r="L149" t="inlineStr">
        <is>
          <t>L0174866</t>
        </is>
      </c>
      <c r="M149" t="inlineStr">
        <is>
          <t>T100729</t>
        </is>
      </c>
      <c r="N149" t="inlineStr">
        <is>
          <t>2025-11-11</t>
        </is>
      </c>
      <c r="O149" s="35">
        <f>IFERROR(IF(VLOOKUP(L149,Controls!$A$5:$D$1418,3,FALSE)="finding",1,0),0)</f>
        <v/>
      </c>
      <c r="P149" s="35">
        <f>IF(COUNTIFS($B$21:$B$304,M149,$C$21:$C$304,"random")=0,"",IF(COUNTIFS($B$21:$B$304,M149,$C$21:$C$304,"random",$H$21:$H$304,"adjustment")&gt;0,1,0))</f>
        <v/>
      </c>
    </row>
    <row r="150">
      <c r="A150" t="inlineStr">
        <is>
          <t>AUD00130</t>
        </is>
      </c>
      <c r="B150" t="inlineStr">
        <is>
          <t>T105868</t>
        </is>
      </c>
      <c r="C150" t="inlineStr">
        <is>
          <t>random</t>
        </is>
      </c>
      <c r="D150" t="inlineStr">
        <is>
          <t>2025-01-15</t>
        </is>
      </c>
      <c r="E150" t="inlineStr">
        <is>
          <t>2025-06-09</t>
        </is>
      </c>
      <c r="F150" t="inlineStr">
        <is>
          <t>field</t>
        </is>
      </c>
      <c r="G150" s="35">
        <f>IF(H150="adjustment",1,0)</f>
        <v/>
      </c>
      <c r="H150" t="inlineStr">
        <is>
          <t>adjustment</t>
        </is>
      </c>
      <c r="I150" t="inlineStr">
        <is>
          <t>sales not declared</t>
        </is>
      </c>
      <c r="J150" t="n">
        <v>38864</v>
      </c>
      <c r="L150" t="inlineStr">
        <is>
          <t>L0174867</t>
        </is>
      </c>
      <c r="M150" t="inlineStr">
        <is>
          <t>T100729</t>
        </is>
      </c>
      <c r="N150" t="inlineStr">
        <is>
          <t>2025-11-11</t>
        </is>
      </c>
      <c r="O150" s="35">
        <f>IFERROR(IF(VLOOKUP(L150,Controls!$A$5:$D$1418,3,FALSE)="finding",1,0),0)</f>
        <v/>
      </c>
      <c r="P150" s="35">
        <f>IF(COUNTIFS($B$21:$B$304,M150,$C$21:$C$304,"random")=0,"",IF(COUNTIFS($B$21:$B$304,M150,$C$21:$C$304,"random",$H$21:$H$304,"adjustment")&gt;0,1,0))</f>
        <v/>
      </c>
    </row>
    <row r="151">
      <c r="A151" t="inlineStr">
        <is>
          <t>AUD00131</t>
        </is>
      </c>
      <c r="B151" t="inlineStr">
        <is>
          <t>T105960</t>
        </is>
      </c>
      <c r="C151" t="inlineStr">
        <is>
          <t>random</t>
        </is>
      </c>
      <c r="D151" t="inlineStr">
        <is>
          <t>2025-01-15</t>
        </is>
      </c>
      <c r="E151" t="inlineStr">
        <is>
          <t>2025-06-07</t>
        </is>
      </c>
      <c r="F151" t="inlineStr">
        <is>
          <t>desk</t>
        </is>
      </c>
      <c r="G151" s="35">
        <f>IF(H151="adjustment",1,0)</f>
        <v/>
      </c>
      <c r="H151" t="inlineStr">
        <is>
          <t>adjustment</t>
        </is>
      </c>
      <c r="I151" t="inlineStr">
        <is>
          <t>sales not declared</t>
        </is>
      </c>
      <c r="J151" t="n">
        <v>80935</v>
      </c>
      <c r="L151" t="inlineStr">
        <is>
          <t>L0178661</t>
        </is>
      </c>
      <c r="M151" t="inlineStr">
        <is>
          <t>T100729</t>
        </is>
      </c>
      <c r="N151" t="inlineStr">
        <is>
          <t>2025-11-28</t>
        </is>
      </c>
      <c r="O151" s="35">
        <f>IFERROR(IF(VLOOKUP(L151,Controls!$A$5:$D$1418,3,FALSE)="finding",1,0),0)</f>
        <v/>
      </c>
      <c r="P151" s="35">
        <f>IF(COUNTIFS($B$21:$B$304,M151,$C$21:$C$304,"random")=0,"",IF(COUNTIFS($B$21:$B$304,M151,$C$21:$C$304,"random",$H$21:$H$304,"adjustment")&gt;0,1,0))</f>
        <v/>
      </c>
    </row>
    <row r="152">
      <c r="A152" t="inlineStr">
        <is>
          <t>AUD00132</t>
        </is>
      </c>
      <c r="B152" t="inlineStr">
        <is>
          <t>T106053</t>
        </is>
      </c>
      <c r="C152" t="inlineStr">
        <is>
          <t>random</t>
        </is>
      </c>
      <c r="D152" t="inlineStr">
        <is>
          <t>2025-01-15</t>
        </is>
      </c>
      <c r="E152" t="inlineStr">
        <is>
          <t>2025-06-07</t>
        </is>
      </c>
      <c r="F152" t="inlineStr">
        <is>
          <t>field</t>
        </is>
      </c>
      <c r="G152" s="35">
        <f>IF(H152="adjustment",1,0)</f>
        <v/>
      </c>
      <c r="H152" t="inlineStr">
        <is>
          <t>adjustment</t>
        </is>
      </c>
      <c r="I152" t="inlineStr">
        <is>
          <t>sales not declared</t>
        </is>
      </c>
      <c r="J152" t="n">
        <v>44655</v>
      </c>
      <c r="L152" t="inlineStr">
        <is>
          <t>L0179886</t>
        </is>
      </c>
      <c r="M152" t="inlineStr">
        <is>
          <t>T100729</t>
        </is>
      </c>
      <c r="N152" t="inlineStr">
        <is>
          <t>2025-12-05</t>
        </is>
      </c>
      <c r="O152" s="35">
        <f>IFERROR(IF(VLOOKUP(L152,Controls!$A$5:$D$1418,3,FALSE)="finding",1,0),0)</f>
        <v/>
      </c>
      <c r="P152" s="35">
        <f>IF(COUNTIFS($B$21:$B$304,M152,$C$21:$C$304,"random")=0,"",IF(COUNTIFS($B$21:$B$304,M152,$C$21:$C$304,"random",$H$21:$H$304,"adjustment")&gt;0,1,0))</f>
        <v/>
      </c>
    </row>
    <row r="153">
      <c r="A153" t="inlineStr">
        <is>
          <t>AUD00133</t>
        </is>
      </c>
      <c r="B153" t="inlineStr">
        <is>
          <t>T106092</t>
        </is>
      </c>
      <c r="C153" t="inlineStr">
        <is>
          <t>random</t>
        </is>
      </c>
      <c r="D153" t="inlineStr">
        <is>
          <t>2025-01-15</t>
        </is>
      </c>
      <c r="E153" t="inlineStr">
        <is>
          <t>2025-03-02</t>
        </is>
      </c>
      <c r="F153" t="inlineStr">
        <is>
          <t>desk</t>
        </is>
      </c>
      <c r="G153" s="35">
        <f>IF(H153="adjustment",1,0)</f>
        <v/>
      </c>
      <c r="H153" t="inlineStr">
        <is>
          <t>adjustment</t>
        </is>
      </c>
      <c r="I153" t="inlineStr">
        <is>
          <t>sales not declared</t>
        </is>
      </c>
      <c r="J153" t="n">
        <v>30403</v>
      </c>
      <c r="L153" t="inlineStr">
        <is>
          <t>L0182005</t>
        </is>
      </c>
      <c r="M153" t="inlineStr">
        <is>
          <t>T100729</t>
        </is>
      </c>
      <c r="N153" t="inlineStr">
        <is>
          <t>2025-12-14</t>
        </is>
      </c>
      <c r="O153" s="35">
        <f>IFERROR(IF(VLOOKUP(L153,Controls!$A$5:$D$1418,3,FALSE)="finding",1,0),0)</f>
        <v/>
      </c>
      <c r="P153" s="35">
        <f>IF(COUNTIFS($B$21:$B$304,M153,$C$21:$C$304,"random")=0,"",IF(COUNTIFS($B$21:$B$304,M153,$C$21:$C$304,"random",$H$21:$H$304,"adjustment")&gt;0,1,0))</f>
        <v/>
      </c>
    </row>
    <row r="154">
      <c r="A154" t="inlineStr">
        <is>
          <t>AUD00134</t>
        </is>
      </c>
      <c r="B154" t="inlineStr">
        <is>
          <t>T106098</t>
        </is>
      </c>
      <c r="C154" t="inlineStr">
        <is>
          <t>random</t>
        </is>
      </c>
      <c r="D154" t="inlineStr">
        <is>
          <t>2025-01-15</t>
        </is>
      </c>
      <c r="E154" t="inlineStr">
        <is>
          <t>2025-07-10</t>
        </is>
      </c>
      <c r="F154" t="inlineStr">
        <is>
          <t>field</t>
        </is>
      </c>
      <c r="G154" s="35">
        <f>IF(H154="adjustment",1,0)</f>
        <v/>
      </c>
      <c r="H154" t="inlineStr">
        <is>
          <t>no adjustment</t>
        </is>
      </c>
      <c r="J154" t="n">
        <v>0</v>
      </c>
      <c r="L154" t="inlineStr">
        <is>
          <t>L0183829</t>
        </is>
      </c>
      <c r="M154" t="inlineStr">
        <is>
          <t>T100729</t>
        </is>
      </c>
      <c r="N154" t="inlineStr">
        <is>
          <t>2025-12-22</t>
        </is>
      </c>
      <c r="O154" s="35">
        <f>IFERROR(IF(VLOOKUP(L154,Controls!$A$5:$D$1418,3,FALSE)="finding",1,0),0)</f>
        <v/>
      </c>
      <c r="P154" s="35">
        <f>IF(COUNTIFS($B$21:$B$304,M154,$C$21:$C$304,"random")=0,"",IF(COUNTIFS($B$21:$B$304,M154,$C$21:$C$304,"random",$H$21:$H$304,"adjustment")&gt;0,1,0))</f>
        <v/>
      </c>
    </row>
    <row r="155">
      <c r="A155" t="inlineStr">
        <is>
          <t>AUD00135</t>
        </is>
      </c>
      <c r="B155" t="inlineStr">
        <is>
          <t>T106145</t>
        </is>
      </c>
      <c r="C155" t="inlineStr">
        <is>
          <t>random</t>
        </is>
      </c>
      <c r="D155" t="inlineStr">
        <is>
          <t>2025-01-15</t>
        </is>
      </c>
      <c r="E155" t="inlineStr">
        <is>
          <t>2025-09-16</t>
        </is>
      </c>
      <c r="F155" t="inlineStr">
        <is>
          <t>field</t>
        </is>
      </c>
      <c r="G155" s="35">
        <f>IF(H155="adjustment",1,0)</f>
        <v/>
      </c>
      <c r="H155" t="inlineStr">
        <is>
          <t>adjustment</t>
        </is>
      </c>
      <c r="I155" t="inlineStr">
        <is>
          <t>sales not declared</t>
        </is>
      </c>
      <c r="J155" t="n">
        <v>1254587</v>
      </c>
      <c r="L155" t="inlineStr">
        <is>
          <t>L0196248</t>
        </is>
      </c>
      <c r="M155" t="inlineStr">
        <is>
          <t>T100729</t>
        </is>
      </c>
      <c r="N155" t="inlineStr">
        <is>
          <t>2026-02-15</t>
        </is>
      </c>
      <c r="O155" s="35">
        <f>IFERROR(IF(VLOOKUP(L155,Controls!$A$5:$D$1418,3,FALSE)="finding",1,0),0)</f>
        <v/>
      </c>
      <c r="P155" s="35">
        <f>IF(COUNTIFS($B$21:$B$304,M155,$C$21:$C$304,"random")=0,"",IF(COUNTIFS($B$21:$B$304,M155,$C$21:$C$304,"random",$H$21:$H$304,"adjustment")&gt;0,1,0))</f>
        <v/>
      </c>
    </row>
    <row r="156">
      <c r="A156" t="inlineStr">
        <is>
          <t>AUD00136</t>
        </is>
      </c>
      <c r="B156" t="inlineStr">
        <is>
          <t>T106150</t>
        </is>
      </c>
      <c r="C156" t="inlineStr">
        <is>
          <t>random</t>
        </is>
      </c>
      <c r="D156" t="inlineStr">
        <is>
          <t>2025-01-15</t>
        </is>
      </c>
      <c r="E156" t="inlineStr">
        <is>
          <t>2025-02-17</t>
        </is>
      </c>
      <c r="F156" t="inlineStr">
        <is>
          <t>desk</t>
        </is>
      </c>
      <c r="G156" s="35">
        <f>IF(H156="adjustment",1,0)</f>
        <v/>
      </c>
      <c r="H156" t="inlineStr">
        <is>
          <t>no adjustment</t>
        </is>
      </c>
      <c r="J156" t="n">
        <v>0</v>
      </c>
      <c r="L156" t="inlineStr">
        <is>
          <t>L0205190</t>
        </is>
      </c>
      <c r="M156" t="inlineStr">
        <is>
          <t>T100729</t>
        </is>
      </c>
      <c r="N156" t="inlineStr">
        <is>
          <t>2026-03-21</t>
        </is>
      </c>
      <c r="O156" s="35">
        <f>IFERROR(IF(VLOOKUP(L156,Controls!$A$5:$D$1418,3,FALSE)="finding",1,0),0)</f>
        <v/>
      </c>
      <c r="P156" s="35">
        <f>IF(COUNTIFS($B$21:$B$304,M156,$C$21:$C$304,"random")=0,"",IF(COUNTIFS($B$21:$B$304,M156,$C$21:$C$304,"random",$H$21:$H$304,"adjustment")&gt;0,1,0))</f>
        <v/>
      </c>
    </row>
    <row r="157">
      <c r="A157" t="inlineStr">
        <is>
          <t>AUD00137</t>
        </is>
      </c>
      <c r="B157" t="inlineStr">
        <is>
          <t>T106159</t>
        </is>
      </c>
      <c r="C157" t="inlineStr">
        <is>
          <t>random</t>
        </is>
      </c>
      <c r="D157" t="inlineStr">
        <is>
          <t>2025-01-15</t>
        </is>
      </c>
      <c r="E157" t="inlineStr">
        <is>
          <t>2025-04-17</t>
        </is>
      </c>
      <c r="F157" t="inlineStr">
        <is>
          <t>desk</t>
        </is>
      </c>
      <c r="G157" s="35">
        <f>IF(H157="adjustment",1,0)</f>
        <v/>
      </c>
      <c r="H157" t="inlineStr">
        <is>
          <t>no adjustment</t>
        </is>
      </c>
      <c r="J157" t="n">
        <v>0</v>
      </c>
      <c r="L157" t="inlineStr">
        <is>
          <t>L0207130</t>
        </is>
      </c>
      <c r="M157" t="inlineStr">
        <is>
          <t>T100729</t>
        </is>
      </c>
      <c r="N157" t="inlineStr">
        <is>
          <t>2026-03-28</t>
        </is>
      </c>
      <c r="O157" s="35">
        <f>IFERROR(IF(VLOOKUP(L157,Controls!$A$5:$D$1418,3,FALSE)="finding",1,0),0)</f>
        <v/>
      </c>
      <c r="P157" s="35">
        <f>IF(COUNTIFS($B$21:$B$304,M157,$C$21:$C$304,"random")=0,"",IF(COUNTIFS($B$21:$B$304,M157,$C$21:$C$304,"random",$H$21:$H$304,"adjustment")&gt;0,1,0))</f>
        <v/>
      </c>
    </row>
    <row r="158">
      <c r="A158" t="inlineStr">
        <is>
          <t>AUD00138</t>
        </is>
      </c>
      <c r="B158" t="inlineStr">
        <is>
          <t>T106203</t>
        </is>
      </c>
      <c r="C158" t="inlineStr">
        <is>
          <t>random</t>
        </is>
      </c>
      <c r="D158" t="inlineStr">
        <is>
          <t>2025-01-15</t>
        </is>
      </c>
      <c r="E158" t="inlineStr">
        <is>
          <t>2025-09-17</t>
        </is>
      </c>
      <c r="F158" t="inlineStr">
        <is>
          <t>field</t>
        </is>
      </c>
      <c r="G158" s="35">
        <f>IF(H158="adjustment",1,0)</f>
        <v/>
      </c>
      <c r="H158" t="inlineStr">
        <is>
          <t>adjustment</t>
        </is>
      </c>
      <c r="I158" t="inlineStr">
        <is>
          <t>sales not declared</t>
        </is>
      </c>
      <c r="J158" t="n">
        <v>10429724</v>
      </c>
      <c r="L158" t="inlineStr">
        <is>
          <t>L0208569</t>
        </is>
      </c>
      <c r="M158" t="inlineStr">
        <is>
          <t>T100729</t>
        </is>
      </c>
      <c r="N158" t="inlineStr">
        <is>
          <t>2026-04-05</t>
        </is>
      </c>
      <c r="O158" s="35">
        <f>IFERROR(IF(VLOOKUP(L158,Controls!$A$5:$D$1418,3,FALSE)="finding",1,0),0)</f>
        <v/>
      </c>
      <c r="P158" s="35">
        <f>IF(COUNTIFS($B$21:$B$304,M158,$C$21:$C$304,"random")=0,"",IF(COUNTIFS($B$21:$B$304,M158,$C$21:$C$304,"random",$H$21:$H$304,"adjustment")&gt;0,1,0))</f>
        <v/>
      </c>
    </row>
    <row r="159">
      <c r="A159" t="inlineStr">
        <is>
          <t>AUD00139</t>
        </is>
      </c>
      <c r="B159" t="inlineStr">
        <is>
          <t>T106210</t>
        </is>
      </c>
      <c r="C159" t="inlineStr">
        <is>
          <t>random</t>
        </is>
      </c>
      <c r="D159" t="inlineStr">
        <is>
          <t>2025-01-15</t>
        </is>
      </c>
      <c r="E159" t="inlineStr">
        <is>
          <t>2025-09-10</t>
        </is>
      </c>
      <c r="F159" t="inlineStr">
        <is>
          <t>field</t>
        </is>
      </c>
      <c r="G159" s="35">
        <f>IF(H159="adjustment",1,0)</f>
        <v/>
      </c>
      <c r="H159" t="inlineStr">
        <is>
          <t>no adjustment</t>
        </is>
      </c>
      <c r="J159" t="n">
        <v>0</v>
      </c>
      <c r="L159" t="inlineStr">
        <is>
          <t>L0210200</t>
        </is>
      </c>
      <c r="M159" t="inlineStr">
        <is>
          <t>T100729</t>
        </is>
      </c>
      <c r="N159" t="inlineStr">
        <is>
          <t>2026-04-11</t>
        </is>
      </c>
      <c r="O159" s="35">
        <f>IFERROR(IF(VLOOKUP(L159,Controls!$A$5:$D$1418,3,FALSE)="finding",1,0),0)</f>
        <v/>
      </c>
      <c r="P159" s="35">
        <f>IF(COUNTIFS($B$21:$B$304,M159,$C$21:$C$304,"random")=0,"",IF(COUNTIFS($B$21:$B$304,M159,$C$21:$C$304,"random",$H$21:$H$304,"adjustment")&gt;0,1,0))</f>
        <v/>
      </c>
    </row>
    <row r="160">
      <c r="A160" t="inlineStr">
        <is>
          <t>AUD00140</t>
        </is>
      </c>
      <c r="B160" t="inlineStr">
        <is>
          <t>T106318</t>
        </is>
      </c>
      <c r="C160" t="inlineStr">
        <is>
          <t>random</t>
        </is>
      </c>
      <c r="D160" t="inlineStr">
        <is>
          <t>2025-01-15</t>
        </is>
      </c>
      <c r="E160" t="inlineStr">
        <is>
          <t>2025-05-29</t>
        </is>
      </c>
      <c r="F160" t="inlineStr">
        <is>
          <t>field</t>
        </is>
      </c>
      <c r="G160" s="35">
        <f>IF(H160="adjustment",1,0)</f>
        <v/>
      </c>
      <c r="H160" t="inlineStr">
        <is>
          <t>no adjustment</t>
        </is>
      </c>
      <c r="J160" t="n">
        <v>0</v>
      </c>
      <c r="L160" t="inlineStr">
        <is>
          <t>L0210733</t>
        </is>
      </c>
      <c r="M160" t="inlineStr">
        <is>
          <t>T100729</t>
        </is>
      </c>
      <c r="N160" t="inlineStr">
        <is>
          <t>2026-04-13</t>
        </is>
      </c>
      <c r="O160" s="35">
        <f>IFERROR(IF(VLOOKUP(L160,Controls!$A$5:$D$1418,3,FALSE)="finding",1,0),0)</f>
        <v/>
      </c>
      <c r="P160" s="35">
        <f>IF(COUNTIFS($B$21:$B$304,M160,$C$21:$C$304,"random")=0,"",IF(COUNTIFS($B$21:$B$304,M160,$C$21:$C$304,"random",$H$21:$H$304,"adjustment")&gt;0,1,0))</f>
        <v/>
      </c>
    </row>
    <row r="161">
      <c r="A161" t="inlineStr">
        <is>
          <t>AUD00141</t>
        </is>
      </c>
      <c r="B161" t="inlineStr">
        <is>
          <t>T106365</t>
        </is>
      </c>
      <c r="C161" t="inlineStr">
        <is>
          <t>random</t>
        </is>
      </c>
      <c r="D161" t="inlineStr">
        <is>
          <t>2025-01-15</t>
        </is>
      </c>
      <c r="E161" t="inlineStr">
        <is>
          <t>2025-04-08</t>
        </is>
      </c>
      <c r="F161" t="inlineStr">
        <is>
          <t>desk</t>
        </is>
      </c>
      <c r="G161" s="35">
        <f>IF(H161="adjustment",1,0)</f>
        <v/>
      </c>
      <c r="H161" t="inlineStr">
        <is>
          <t>no adjustment</t>
        </is>
      </c>
      <c r="J161" t="n">
        <v>0</v>
      </c>
      <c r="L161" t="inlineStr">
        <is>
          <t>L0211025</t>
        </is>
      </c>
      <c r="M161" t="inlineStr">
        <is>
          <t>T100729</t>
        </is>
      </c>
      <c r="N161" t="inlineStr">
        <is>
          <t>2026-04-14</t>
        </is>
      </c>
      <c r="O161" s="35">
        <f>IFERROR(IF(VLOOKUP(L161,Controls!$A$5:$D$1418,3,FALSE)="finding",1,0),0)</f>
        <v/>
      </c>
      <c r="P161" s="35">
        <f>IF(COUNTIFS($B$21:$B$304,M161,$C$21:$C$304,"random")=0,"",IF(COUNTIFS($B$21:$B$304,M161,$C$21:$C$304,"random",$H$21:$H$304,"adjustment")&gt;0,1,0))</f>
        <v/>
      </c>
    </row>
    <row r="162">
      <c r="A162" t="inlineStr">
        <is>
          <t>AUD00142</t>
        </is>
      </c>
      <c r="B162" t="inlineStr">
        <is>
          <t>T106384</t>
        </is>
      </c>
      <c r="C162" t="inlineStr">
        <is>
          <t>random</t>
        </is>
      </c>
      <c r="D162" t="inlineStr">
        <is>
          <t>2025-01-15</t>
        </is>
      </c>
      <c r="E162" t="inlineStr">
        <is>
          <t>2025-04-27</t>
        </is>
      </c>
      <c r="F162" t="inlineStr">
        <is>
          <t>field</t>
        </is>
      </c>
      <c r="G162" s="35">
        <f>IF(H162="adjustment",1,0)</f>
        <v/>
      </c>
      <c r="H162" t="inlineStr">
        <is>
          <t>no adjustment</t>
        </is>
      </c>
      <c r="J162" t="n">
        <v>0</v>
      </c>
      <c r="L162" t="inlineStr">
        <is>
          <t>L0211584</t>
        </is>
      </c>
      <c r="M162" t="inlineStr">
        <is>
          <t>T100729</t>
        </is>
      </c>
      <c r="N162" t="inlineStr">
        <is>
          <t>2026-04-16</t>
        </is>
      </c>
      <c r="O162" s="35">
        <f>IFERROR(IF(VLOOKUP(L162,Controls!$A$5:$D$1418,3,FALSE)="finding",1,0),0)</f>
        <v/>
      </c>
      <c r="P162" s="35">
        <f>IF(COUNTIFS($B$21:$B$304,M162,$C$21:$C$304,"random")=0,"",IF(COUNTIFS($B$21:$B$304,M162,$C$21:$C$304,"random",$H$21:$H$304,"adjustment")&gt;0,1,0))</f>
        <v/>
      </c>
    </row>
    <row r="163">
      <c r="A163" t="inlineStr">
        <is>
          <t>AUD00143</t>
        </is>
      </c>
      <c r="B163" t="inlineStr">
        <is>
          <t>T106414</t>
        </is>
      </c>
      <c r="C163" t="inlineStr">
        <is>
          <t>random</t>
        </is>
      </c>
      <c r="D163" t="inlineStr">
        <is>
          <t>2025-01-15</t>
        </is>
      </c>
      <c r="E163" t="inlineStr">
        <is>
          <t>2025-05-05</t>
        </is>
      </c>
      <c r="F163" t="inlineStr">
        <is>
          <t>desk</t>
        </is>
      </c>
      <c r="G163" s="35">
        <f>IF(H163="adjustment",1,0)</f>
        <v/>
      </c>
      <c r="H163" t="inlineStr">
        <is>
          <t>no adjustment</t>
        </is>
      </c>
      <c r="J163" t="n">
        <v>0</v>
      </c>
      <c r="L163" t="inlineStr">
        <is>
          <t>L0220319</t>
        </is>
      </c>
      <c r="M163" t="inlineStr">
        <is>
          <t>T100729</t>
        </is>
      </c>
      <c r="N163" t="inlineStr">
        <is>
          <t>2026-05-20</t>
        </is>
      </c>
      <c r="O163" s="35">
        <f>IFERROR(IF(VLOOKUP(L163,Controls!$A$5:$D$1418,3,FALSE)="finding",1,0),0)</f>
        <v/>
      </c>
      <c r="P163" s="35">
        <f>IF(COUNTIFS($B$21:$B$304,M163,$C$21:$C$304,"random")=0,"",IF(COUNTIFS($B$21:$B$304,M163,$C$21:$C$304,"random",$H$21:$H$304,"adjustment")&gt;0,1,0))</f>
        <v/>
      </c>
    </row>
    <row r="164">
      <c r="A164" t="inlineStr">
        <is>
          <t>AUD00144</t>
        </is>
      </c>
      <c r="B164" t="inlineStr">
        <is>
          <t>T106469</t>
        </is>
      </c>
      <c r="C164" t="inlineStr">
        <is>
          <t>random</t>
        </is>
      </c>
      <c r="D164" t="inlineStr">
        <is>
          <t>2025-01-15</t>
        </is>
      </c>
      <c r="E164" t="inlineStr">
        <is>
          <t>2025-04-30</t>
        </is>
      </c>
      <c r="F164" t="inlineStr">
        <is>
          <t>desk</t>
        </is>
      </c>
      <c r="G164" s="35">
        <f>IF(H164="adjustment",1,0)</f>
        <v/>
      </c>
      <c r="H164" t="inlineStr">
        <is>
          <t>no adjustment</t>
        </is>
      </c>
      <c r="J164" t="n">
        <v>0</v>
      </c>
      <c r="L164" t="inlineStr">
        <is>
          <t>L0223231</t>
        </is>
      </c>
      <c r="M164" t="inlineStr">
        <is>
          <t>T100729</t>
        </is>
      </c>
      <c r="N164" t="inlineStr">
        <is>
          <t>2026-06-03</t>
        </is>
      </c>
      <c r="O164" s="35">
        <f>IFERROR(IF(VLOOKUP(L164,Controls!$A$5:$D$1418,3,FALSE)="finding",1,0),0)</f>
        <v/>
      </c>
      <c r="P164" s="35">
        <f>IF(COUNTIFS($B$21:$B$304,M164,$C$21:$C$304,"random")=0,"",IF(COUNTIFS($B$21:$B$304,M164,$C$21:$C$304,"random",$H$21:$H$304,"adjustment")&gt;0,1,0))</f>
        <v/>
      </c>
    </row>
    <row r="165">
      <c r="A165" t="inlineStr">
        <is>
          <t>AUD00145</t>
        </is>
      </c>
      <c r="B165" t="inlineStr">
        <is>
          <t>T106488</t>
        </is>
      </c>
      <c r="C165" t="inlineStr">
        <is>
          <t>random</t>
        </is>
      </c>
      <c r="D165" t="inlineStr">
        <is>
          <t>2025-01-15</t>
        </is>
      </c>
      <c r="E165" t="inlineStr">
        <is>
          <t>2025-08-11</t>
        </is>
      </c>
      <c r="F165" t="inlineStr">
        <is>
          <t>field</t>
        </is>
      </c>
      <c r="G165" s="35">
        <f>IF(H165="adjustment",1,0)</f>
        <v/>
      </c>
      <c r="H165" t="inlineStr">
        <is>
          <t>adjustment</t>
        </is>
      </c>
      <c r="I165" t="inlineStr">
        <is>
          <t>sales not declared</t>
        </is>
      </c>
      <c r="J165" t="n">
        <v>118438</v>
      </c>
      <c r="L165" t="inlineStr">
        <is>
          <t>L0224056</t>
        </is>
      </c>
      <c r="M165" t="inlineStr">
        <is>
          <t>T100729</t>
        </is>
      </c>
      <c r="N165" t="inlineStr">
        <is>
          <t>2026-06-06</t>
        </is>
      </c>
      <c r="O165" s="35">
        <f>IFERROR(IF(VLOOKUP(L165,Controls!$A$5:$D$1418,3,FALSE)="finding",1,0),0)</f>
        <v/>
      </c>
      <c r="P165" s="35">
        <f>IF(COUNTIFS($B$21:$B$304,M165,$C$21:$C$304,"random")=0,"",IF(COUNTIFS($B$21:$B$304,M165,$C$21:$C$304,"random",$H$21:$H$304,"adjustment")&gt;0,1,0))</f>
        <v/>
      </c>
    </row>
    <row r="166">
      <c r="A166" t="inlineStr">
        <is>
          <t>AUD00146</t>
        </is>
      </c>
      <c r="B166" t="inlineStr">
        <is>
          <t>T106506</t>
        </is>
      </c>
      <c r="C166" t="inlineStr">
        <is>
          <t>random</t>
        </is>
      </c>
      <c r="D166" t="inlineStr">
        <is>
          <t>2025-01-15</t>
        </is>
      </c>
      <c r="E166" t="inlineStr">
        <is>
          <t>2025-04-10</t>
        </is>
      </c>
      <c r="F166" t="inlineStr">
        <is>
          <t>desk</t>
        </is>
      </c>
      <c r="G166" s="35">
        <f>IF(H166="adjustment",1,0)</f>
        <v/>
      </c>
      <c r="H166" t="inlineStr">
        <is>
          <t>no adjustment</t>
        </is>
      </c>
      <c r="J166" t="n">
        <v>0</v>
      </c>
      <c r="L166" t="inlineStr">
        <is>
          <t>L0227187</t>
        </is>
      </c>
      <c r="M166" t="inlineStr">
        <is>
          <t>T100729</t>
        </is>
      </c>
      <c r="N166" t="inlineStr">
        <is>
          <t>2026-06-18</t>
        </is>
      </c>
      <c r="O166" s="35">
        <f>IFERROR(IF(VLOOKUP(L166,Controls!$A$5:$D$1418,3,FALSE)="finding",1,0),0)</f>
        <v/>
      </c>
      <c r="P166" s="35">
        <f>IF(COUNTIFS($B$21:$B$304,M166,$C$21:$C$304,"random")=0,"",IF(COUNTIFS($B$21:$B$304,M166,$C$21:$C$304,"random",$H$21:$H$304,"adjustment")&gt;0,1,0))</f>
        <v/>
      </c>
    </row>
    <row r="167">
      <c r="A167" t="inlineStr">
        <is>
          <t>AUD00147</t>
        </is>
      </c>
      <c r="B167" t="inlineStr">
        <is>
          <t>T106540</t>
        </is>
      </c>
      <c r="C167" t="inlineStr">
        <is>
          <t>random</t>
        </is>
      </c>
      <c r="D167" t="inlineStr">
        <is>
          <t>2025-01-15</t>
        </is>
      </c>
      <c r="E167" t="inlineStr">
        <is>
          <t>2025-04-30</t>
        </is>
      </c>
      <c r="F167" t="inlineStr">
        <is>
          <t>desk</t>
        </is>
      </c>
      <c r="G167" s="35">
        <f>IF(H167="adjustment",1,0)</f>
        <v/>
      </c>
      <c r="H167" t="inlineStr">
        <is>
          <t>no adjustment</t>
        </is>
      </c>
      <c r="J167" t="n">
        <v>0</v>
      </c>
      <c r="L167" t="inlineStr">
        <is>
          <t>L0228543</t>
        </is>
      </c>
      <c r="M167" t="inlineStr">
        <is>
          <t>T100729</t>
        </is>
      </c>
      <c r="N167" t="inlineStr">
        <is>
          <t>2026-06-23</t>
        </is>
      </c>
      <c r="O167" s="35">
        <f>IFERROR(IF(VLOOKUP(L167,Controls!$A$5:$D$1418,3,FALSE)="finding",1,0),0)</f>
        <v/>
      </c>
      <c r="P167" s="35">
        <f>IF(COUNTIFS($B$21:$B$304,M167,$C$21:$C$304,"random")=0,"",IF(COUNTIFS($B$21:$B$304,M167,$C$21:$C$304,"random",$H$21:$H$304,"adjustment")&gt;0,1,0))</f>
        <v/>
      </c>
    </row>
    <row r="168">
      <c r="A168" t="inlineStr">
        <is>
          <t>AUD00148</t>
        </is>
      </c>
      <c r="B168" t="inlineStr">
        <is>
          <t>T106561</t>
        </is>
      </c>
      <c r="C168" t="inlineStr">
        <is>
          <t>random</t>
        </is>
      </c>
      <c r="D168" t="inlineStr">
        <is>
          <t>2025-01-15</t>
        </is>
      </c>
      <c r="E168" t="inlineStr">
        <is>
          <t>2025-04-25</t>
        </is>
      </c>
      <c r="F168" t="inlineStr">
        <is>
          <t>desk</t>
        </is>
      </c>
      <c r="G168" s="35">
        <f>IF(H168="adjustment",1,0)</f>
        <v/>
      </c>
      <c r="H168" t="inlineStr">
        <is>
          <t>no adjustment</t>
        </is>
      </c>
      <c r="J168" t="n">
        <v>0</v>
      </c>
      <c r="L168" t="inlineStr">
        <is>
          <t>L0230109</t>
        </is>
      </c>
      <c r="M168" t="inlineStr">
        <is>
          <t>T100729</t>
        </is>
      </c>
      <c r="N168" t="inlineStr">
        <is>
          <t>2026-07-01</t>
        </is>
      </c>
      <c r="O168" s="35">
        <f>IFERROR(IF(VLOOKUP(L168,Controls!$A$5:$D$1418,3,FALSE)="finding",1,0),0)</f>
        <v/>
      </c>
      <c r="P168" s="35">
        <f>IF(COUNTIFS($B$21:$B$304,M168,$C$21:$C$304,"random")=0,"",IF(COUNTIFS($B$21:$B$304,M168,$C$21:$C$304,"random",$H$21:$H$304,"adjustment")&gt;0,1,0))</f>
        <v/>
      </c>
    </row>
    <row r="169">
      <c r="A169" t="inlineStr">
        <is>
          <t>AUD00149</t>
        </is>
      </c>
      <c r="B169" t="inlineStr">
        <is>
          <t>T106607</t>
        </is>
      </c>
      <c r="C169" t="inlineStr">
        <is>
          <t>random</t>
        </is>
      </c>
      <c r="D169" t="inlineStr">
        <is>
          <t>2025-01-15</t>
        </is>
      </c>
      <c r="E169" t="inlineStr">
        <is>
          <t>2025-04-29</t>
        </is>
      </c>
      <c r="F169" t="inlineStr">
        <is>
          <t>field</t>
        </is>
      </c>
      <c r="G169" s="35">
        <f>IF(H169="adjustment",1,0)</f>
        <v/>
      </c>
      <c r="H169" t="inlineStr">
        <is>
          <t>no adjustment</t>
        </is>
      </c>
      <c r="J169" t="n">
        <v>0</v>
      </c>
      <c r="L169" t="inlineStr">
        <is>
          <t>L0231569</t>
        </is>
      </c>
      <c r="M169" t="inlineStr">
        <is>
          <t>T100729</t>
        </is>
      </c>
      <c r="N169" t="inlineStr">
        <is>
          <t>2026-07-07</t>
        </is>
      </c>
      <c r="O169" s="35">
        <f>IFERROR(IF(VLOOKUP(L169,Controls!$A$5:$D$1418,3,FALSE)="finding",1,0),0)</f>
        <v/>
      </c>
      <c r="P169" s="35">
        <f>IF(COUNTIFS($B$21:$B$304,M169,$C$21:$C$304,"random")=0,"",IF(COUNTIFS($B$21:$B$304,M169,$C$21:$C$304,"random",$H$21:$H$304,"adjustment")&gt;0,1,0))</f>
        <v/>
      </c>
    </row>
    <row r="170">
      <c r="A170" t="inlineStr">
        <is>
          <t>AUD00150</t>
        </is>
      </c>
      <c r="B170" t="inlineStr">
        <is>
          <t>T106664</t>
        </is>
      </c>
      <c r="C170" t="inlineStr">
        <is>
          <t>random</t>
        </is>
      </c>
      <c r="D170" t="inlineStr">
        <is>
          <t>2025-01-15</t>
        </is>
      </c>
      <c r="E170" t="inlineStr">
        <is>
          <t>2025-04-23</t>
        </is>
      </c>
      <c r="F170" t="inlineStr">
        <is>
          <t>desk</t>
        </is>
      </c>
      <c r="G170" s="35">
        <f>IF(H170="adjustment",1,0)</f>
        <v/>
      </c>
      <c r="H170" t="inlineStr">
        <is>
          <t>no adjustment</t>
        </is>
      </c>
      <c r="J170" t="n">
        <v>0</v>
      </c>
      <c r="L170" t="inlineStr">
        <is>
          <t>L0232607</t>
        </is>
      </c>
      <c r="M170" t="inlineStr">
        <is>
          <t>T100729</t>
        </is>
      </c>
      <c r="N170" t="inlineStr">
        <is>
          <t>2026-07-11</t>
        </is>
      </c>
      <c r="O170" s="35">
        <f>IFERROR(IF(VLOOKUP(L170,Controls!$A$5:$D$1418,3,FALSE)="finding",1,0),0)</f>
        <v/>
      </c>
      <c r="P170" s="35">
        <f>IF(COUNTIFS($B$21:$B$304,M170,$C$21:$C$304,"random")=0,"",IF(COUNTIFS($B$21:$B$304,M170,$C$21:$C$304,"random",$H$21:$H$304,"adjustment")&gt;0,1,0))</f>
        <v/>
      </c>
    </row>
    <row r="171">
      <c r="A171" t="inlineStr">
        <is>
          <t>AUD00151</t>
        </is>
      </c>
      <c r="B171" t="inlineStr">
        <is>
          <t>T106719</t>
        </is>
      </c>
      <c r="C171" t="inlineStr">
        <is>
          <t>random</t>
        </is>
      </c>
      <c r="D171" t="inlineStr">
        <is>
          <t>2025-01-15</t>
        </is>
      </c>
      <c r="E171" t="inlineStr">
        <is>
          <t>2025-05-06</t>
        </is>
      </c>
      <c r="F171" t="inlineStr">
        <is>
          <t>field</t>
        </is>
      </c>
      <c r="G171" s="35">
        <f>IF(H171="adjustment",1,0)</f>
        <v/>
      </c>
      <c r="H171" t="inlineStr">
        <is>
          <t>adjustment</t>
        </is>
      </c>
      <c r="I171" t="inlineStr">
        <is>
          <t>sales not declared</t>
        </is>
      </c>
      <c r="J171" t="n">
        <v>2579987</v>
      </c>
      <c r="L171" t="inlineStr">
        <is>
          <t>L0235340</t>
        </is>
      </c>
      <c r="M171" t="inlineStr">
        <is>
          <t>T100729</t>
        </is>
      </c>
      <c r="N171" t="inlineStr">
        <is>
          <t>2026-07-22</t>
        </is>
      </c>
      <c r="O171" s="35">
        <f>IFERROR(IF(VLOOKUP(L171,Controls!$A$5:$D$1418,3,FALSE)="finding",1,0),0)</f>
        <v/>
      </c>
      <c r="P171" s="35">
        <f>IF(COUNTIFS($B$21:$B$304,M171,$C$21:$C$304,"random")=0,"",IF(COUNTIFS($B$21:$B$304,M171,$C$21:$C$304,"random",$H$21:$H$304,"adjustment")&gt;0,1,0))</f>
        <v/>
      </c>
    </row>
    <row r="172">
      <c r="A172" t="inlineStr">
        <is>
          <t>AUD00152</t>
        </is>
      </c>
      <c r="B172" t="inlineStr">
        <is>
          <t>T106720</t>
        </is>
      </c>
      <c r="C172" t="inlineStr">
        <is>
          <t>random</t>
        </is>
      </c>
      <c r="D172" t="inlineStr">
        <is>
          <t>2025-01-15</t>
        </is>
      </c>
      <c r="E172" t="inlineStr">
        <is>
          <t>2025-02-22</t>
        </is>
      </c>
      <c r="F172" t="inlineStr">
        <is>
          <t>desk</t>
        </is>
      </c>
      <c r="G172" s="35">
        <f>IF(H172="adjustment",1,0)</f>
        <v/>
      </c>
      <c r="H172" t="inlineStr">
        <is>
          <t>no adjustment</t>
        </is>
      </c>
      <c r="J172" t="n">
        <v>0</v>
      </c>
      <c r="L172" t="inlineStr">
        <is>
          <t>L0236623</t>
        </is>
      </c>
      <c r="M172" t="inlineStr">
        <is>
          <t>T100729</t>
        </is>
      </c>
      <c r="N172" t="inlineStr">
        <is>
          <t>2026-07-27</t>
        </is>
      </c>
      <c r="O172" s="35">
        <f>IFERROR(IF(VLOOKUP(L172,Controls!$A$5:$D$1418,3,FALSE)="finding",1,0),0)</f>
        <v/>
      </c>
      <c r="P172" s="35">
        <f>IF(COUNTIFS($B$21:$B$304,M172,$C$21:$C$304,"random")=0,"",IF(COUNTIFS($B$21:$B$304,M172,$C$21:$C$304,"random",$H$21:$H$304,"adjustment")&gt;0,1,0))</f>
        <v/>
      </c>
    </row>
    <row r="173">
      <c r="A173" t="inlineStr">
        <is>
          <t>AUD00153</t>
        </is>
      </c>
      <c r="B173" t="inlineStr">
        <is>
          <t>T106758</t>
        </is>
      </c>
      <c r="C173" t="inlineStr">
        <is>
          <t>random</t>
        </is>
      </c>
      <c r="D173" t="inlineStr">
        <is>
          <t>2025-01-15</t>
        </is>
      </c>
      <c r="E173" t="inlineStr">
        <is>
          <t>2025-02-21</t>
        </is>
      </c>
      <c r="F173" t="inlineStr">
        <is>
          <t>desk</t>
        </is>
      </c>
      <c r="G173" s="35">
        <f>IF(H173="adjustment",1,0)</f>
        <v/>
      </c>
      <c r="H173" t="inlineStr">
        <is>
          <t>no adjustment</t>
        </is>
      </c>
      <c r="J173" t="n">
        <v>0</v>
      </c>
      <c r="L173" t="inlineStr">
        <is>
          <t>L0238754</t>
        </is>
      </c>
      <c r="M173" t="inlineStr">
        <is>
          <t>T100729</t>
        </is>
      </c>
      <c r="N173" t="inlineStr">
        <is>
          <t>2026-08-08</t>
        </is>
      </c>
      <c r="O173" s="35">
        <f>IFERROR(IF(VLOOKUP(L173,Controls!$A$5:$D$1418,3,FALSE)="finding",1,0),0)</f>
        <v/>
      </c>
      <c r="P173" s="35">
        <f>IF(COUNTIFS($B$21:$B$304,M173,$C$21:$C$304,"random")=0,"",IF(COUNTIFS($B$21:$B$304,M173,$C$21:$C$304,"random",$H$21:$H$304,"adjustment")&gt;0,1,0))</f>
        <v/>
      </c>
    </row>
    <row r="174">
      <c r="A174" t="inlineStr">
        <is>
          <t>AUD00154</t>
        </is>
      </c>
      <c r="B174" t="inlineStr">
        <is>
          <t>T106770</t>
        </is>
      </c>
      <c r="C174" t="inlineStr">
        <is>
          <t>random</t>
        </is>
      </c>
      <c r="D174" t="inlineStr">
        <is>
          <t>2025-01-15</t>
        </is>
      </c>
      <c r="E174" t="inlineStr">
        <is>
          <t>2025-05-30</t>
        </is>
      </c>
      <c r="F174" t="inlineStr">
        <is>
          <t>desk</t>
        </is>
      </c>
      <c r="G174" s="35">
        <f>IF(H174="adjustment",1,0)</f>
        <v/>
      </c>
      <c r="H174" t="inlineStr">
        <is>
          <t>no adjustment</t>
        </is>
      </c>
      <c r="J174" t="n">
        <v>0</v>
      </c>
      <c r="L174" t="inlineStr">
        <is>
          <t>L0242830</t>
        </is>
      </c>
      <c r="M174" t="inlineStr">
        <is>
          <t>T100729</t>
        </is>
      </c>
      <c r="N174" t="inlineStr">
        <is>
          <t>2026-08-25</t>
        </is>
      </c>
      <c r="O174" s="35">
        <f>IFERROR(IF(VLOOKUP(L174,Controls!$A$5:$D$1418,3,FALSE)="finding",1,0),0)</f>
        <v/>
      </c>
      <c r="P174" s="35">
        <f>IF(COUNTIFS($B$21:$B$304,M174,$C$21:$C$304,"random")=0,"",IF(COUNTIFS($B$21:$B$304,M174,$C$21:$C$304,"random",$H$21:$H$304,"adjustment")&gt;0,1,0))</f>
        <v/>
      </c>
    </row>
    <row r="175">
      <c r="A175" t="inlineStr">
        <is>
          <t>AUD00155</t>
        </is>
      </c>
      <c r="B175" t="inlineStr">
        <is>
          <t>T106813</t>
        </is>
      </c>
      <c r="C175" t="inlineStr">
        <is>
          <t>random</t>
        </is>
      </c>
      <c r="D175" t="inlineStr">
        <is>
          <t>2025-01-15</t>
        </is>
      </c>
      <c r="E175" t="inlineStr">
        <is>
          <t>2025-04-18</t>
        </is>
      </c>
      <c r="F175" t="inlineStr">
        <is>
          <t>desk</t>
        </is>
      </c>
      <c r="G175" s="35">
        <f>IF(H175="adjustment",1,0)</f>
        <v/>
      </c>
      <c r="H175" t="inlineStr">
        <is>
          <t>no adjustment</t>
        </is>
      </c>
      <c r="J175" t="n">
        <v>0</v>
      </c>
      <c r="L175" t="inlineStr">
        <is>
          <t>L0246316</t>
        </is>
      </c>
      <c r="M175" t="inlineStr">
        <is>
          <t>T100729</t>
        </is>
      </c>
      <c r="N175" t="inlineStr">
        <is>
          <t>2026-09-12</t>
        </is>
      </c>
      <c r="O175" s="35">
        <f>IFERROR(IF(VLOOKUP(L175,Controls!$A$5:$D$1418,3,FALSE)="finding",1,0),0)</f>
        <v/>
      </c>
      <c r="P175" s="35">
        <f>IF(COUNTIFS($B$21:$B$304,M175,$C$21:$C$304,"random")=0,"",IF(COUNTIFS($B$21:$B$304,M175,$C$21:$C$304,"random",$H$21:$H$304,"adjustment")&gt;0,1,0))</f>
        <v/>
      </c>
    </row>
    <row r="176">
      <c r="A176" t="inlineStr">
        <is>
          <t>AUD00156</t>
        </is>
      </c>
      <c r="B176" t="inlineStr">
        <is>
          <t>T106892</t>
        </is>
      </c>
      <c r="C176" t="inlineStr">
        <is>
          <t>random</t>
        </is>
      </c>
      <c r="D176" t="inlineStr">
        <is>
          <t>2025-01-15</t>
        </is>
      </c>
      <c r="E176" t="inlineStr">
        <is>
          <t>2025-04-26</t>
        </is>
      </c>
      <c r="F176" t="inlineStr">
        <is>
          <t>desk</t>
        </is>
      </c>
      <c r="G176" s="35">
        <f>IF(H176="adjustment",1,0)</f>
        <v/>
      </c>
      <c r="H176" t="inlineStr">
        <is>
          <t>no adjustment</t>
        </is>
      </c>
      <c r="J176" t="n">
        <v>0</v>
      </c>
      <c r="L176" t="inlineStr">
        <is>
          <t>L0246758</t>
        </is>
      </c>
      <c r="M176" t="inlineStr">
        <is>
          <t>T100729</t>
        </is>
      </c>
      <c r="N176" t="inlineStr">
        <is>
          <t>2026-09-14</t>
        </is>
      </c>
      <c r="O176" s="35">
        <f>IFERROR(IF(VLOOKUP(L176,Controls!$A$5:$D$1418,3,FALSE)="finding",1,0),0)</f>
        <v/>
      </c>
      <c r="P176" s="35">
        <f>IF(COUNTIFS($B$21:$B$304,M176,$C$21:$C$304,"random")=0,"",IF(COUNTIFS($B$21:$B$304,M176,$C$21:$C$304,"random",$H$21:$H$304,"adjustment")&gt;0,1,0))</f>
        <v/>
      </c>
    </row>
    <row r="177">
      <c r="A177" t="inlineStr">
        <is>
          <t>AUD00157</t>
        </is>
      </c>
      <c r="B177" t="inlineStr">
        <is>
          <t>T106907</t>
        </is>
      </c>
      <c r="C177" t="inlineStr">
        <is>
          <t>random</t>
        </is>
      </c>
      <c r="D177" t="inlineStr">
        <is>
          <t>2025-01-15</t>
        </is>
      </c>
      <c r="E177" t="inlineStr">
        <is>
          <t>2025-06-25</t>
        </is>
      </c>
      <c r="F177" t="inlineStr">
        <is>
          <t>field</t>
        </is>
      </c>
      <c r="G177" s="35">
        <f>IF(H177="adjustment",1,0)</f>
        <v/>
      </c>
      <c r="H177" t="inlineStr">
        <is>
          <t>adjustment</t>
        </is>
      </c>
      <c r="I177" t="inlineStr">
        <is>
          <t>sales not declared</t>
        </is>
      </c>
      <c r="J177" t="n">
        <v>1806878</v>
      </c>
      <c r="L177" t="inlineStr">
        <is>
          <t>L0247000</t>
        </is>
      </c>
      <c r="M177" t="inlineStr">
        <is>
          <t>T100729</t>
        </is>
      </c>
      <c r="N177" t="inlineStr">
        <is>
          <t>2026-09-15</t>
        </is>
      </c>
      <c r="O177" s="35">
        <f>IFERROR(IF(VLOOKUP(L177,Controls!$A$5:$D$1418,3,FALSE)="finding",1,0),0)</f>
        <v/>
      </c>
      <c r="P177" s="35">
        <f>IF(COUNTIFS($B$21:$B$304,M177,$C$21:$C$304,"random")=0,"",IF(COUNTIFS($B$21:$B$304,M177,$C$21:$C$304,"random",$H$21:$H$304,"adjustment")&gt;0,1,0))</f>
        <v/>
      </c>
    </row>
    <row r="178">
      <c r="A178" t="inlineStr">
        <is>
          <t>AUD00158</t>
        </is>
      </c>
      <c r="B178" t="inlineStr">
        <is>
          <t>T106963</t>
        </is>
      </c>
      <c r="C178" t="inlineStr">
        <is>
          <t>random</t>
        </is>
      </c>
      <c r="D178" t="inlineStr">
        <is>
          <t>2025-01-15</t>
        </is>
      </c>
      <c r="E178" t="inlineStr">
        <is>
          <t>2025-07-04</t>
        </is>
      </c>
      <c r="F178" t="inlineStr">
        <is>
          <t>field</t>
        </is>
      </c>
      <c r="G178" s="35">
        <f>IF(H178="adjustment",1,0)</f>
        <v/>
      </c>
      <c r="H178" t="inlineStr">
        <is>
          <t>no adjustment</t>
        </is>
      </c>
      <c r="J178" t="n">
        <v>0</v>
      </c>
      <c r="L178" t="inlineStr">
        <is>
          <t>L0247001</t>
        </is>
      </c>
      <c r="M178" t="inlineStr">
        <is>
          <t>T100729</t>
        </is>
      </c>
      <c r="N178" t="inlineStr">
        <is>
          <t>2026-09-15</t>
        </is>
      </c>
      <c r="O178" s="35">
        <f>IFERROR(IF(VLOOKUP(L178,Controls!$A$5:$D$1418,3,FALSE)="finding",1,0),0)</f>
        <v/>
      </c>
      <c r="P178" s="35">
        <f>IF(COUNTIFS($B$21:$B$304,M178,$C$21:$C$304,"random")=0,"",IF(COUNTIFS($B$21:$B$304,M178,$C$21:$C$304,"random",$H$21:$H$304,"adjustment")&gt;0,1,0))</f>
        <v/>
      </c>
    </row>
    <row r="179">
      <c r="A179" t="inlineStr">
        <is>
          <t>AUD00159</t>
        </is>
      </c>
      <c r="B179" t="inlineStr">
        <is>
          <t>T107040</t>
        </is>
      </c>
      <c r="C179" t="inlineStr">
        <is>
          <t>random</t>
        </is>
      </c>
      <c r="D179" t="inlineStr">
        <is>
          <t>2025-01-15</t>
        </is>
      </c>
      <c r="E179" t="inlineStr">
        <is>
          <t>2025-04-24</t>
        </is>
      </c>
      <c r="F179" t="inlineStr">
        <is>
          <t>field</t>
        </is>
      </c>
      <c r="G179" s="35">
        <f>IF(H179="adjustment",1,0)</f>
        <v/>
      </c>
      <c r="H179" t="inlineStr">
        <is>
          <t>adjustment</t>
        </is>
      </c>
      <c r="I179" t="inlineStr">
        <is>
          <t>sales not declared</t>
        </is>
      </c>
      <c r="J179" t="n">
        <v>1352478</v>
      </c>
      <c r="L179" t="inlineStr">
        <is>
          <t>L0247229</t>
        </is>
      </c>
      <c r="M179" t="inlineStr">
        <is>
          <t>T100729</t>
        </is>
      </c>
      <c r="N179" t="inlineStr">
        <is>
          <t>2026-09-16</t>
        </is>
      </c>
      <c r="O179" s="35">
        <f>IFERROR(IF(VLOOKUP(L179,Controls!$A$5:$D$1418,3,FALSE)="finding",1,0),0)</f>
        <v/>
      </c>
      <c r="P179" s="35">
        <f>IF(COUNTIFS($B$21:$B$304,M179,$C$21:$C$304,"random")=0,"",IF(COUNTIFS($B$21:$B$304,M179,$C$21:$C$304,"random",$H$21:$H$304,"adjustment")&gt;0,1,0))</f>
        <v/>
      </c>
    </row>
    <row r="180">
      <c r="A180" t="inlineStr">
        <is>
          <t>AUD00160</t>
        </is>
      </c>
      <c r="B180" t="inlineStr">
        <is>
          <t>T107051</t>
        </is>
      </c>
      <c r="C180" t="inlineStr">
        <is>
          <t>random</t>
        </is>
      </c>
      <c r="D180" t="inlineStr">
        <is>
          <t>2025-01-15</t>
        </is>
      </c>
      <c r="E180" t="inlineStr">
        <is>
          <t>2025-05-13</t>
        </is>
      </c>
      <c r="F180" t="inlineStr">
        <is>
          <t>desk</t>
        </is>
      </c>
      <c r="G180" s="35">
        <f>IF(H180="adjustment",1,0)</f>
        <v/>
      </c>
      <c r="H180" t="inlineStr">
        <is>
          <t>no adjustment</t>
        </is>
      </c>
      <c r="J180" t="n">
        <v>0</v>
      </c>
      <c r="L180" t="inlineStr">
        <is>
          <t>L0176229</t>
        </is>
      </c>
      <c r="M180" t="inlineStr">
        <is>
          <t>T100741</t>
        </is>
      </c>
      <c r="N180" t="inlineStr">
        <is>
          <t>2025-11-17</t>
        </is>
      </c>
      <c r="O180" s="35">
        <f>IFERROR(IF(VLOOKUP(L180,Controls!$A$5:$D$1418,3,FALSE)="finding",1,0),0)</f>
        <v/>
      </c>
      <c r="P180" s="35">
        <f>IF(COUNTIFS($B$21:$B$304,M180,$C$21:$C$304,"random")=0,"",IF(COUNTIFS($B$21:$B$304,M180,$C$21:$C$304,"random",$H$21:$H$304,"adjustment")&gt;0,1,0))</f>
        <v/>
      </c>
    </row>
    <row r="181">
      <c r="A181" t="inlineStr">
        <is>
          <t>AUD00161</t>
        </is>
      </c>
      <c r="B181" t="inlineStr">
        <is>
          <t>T107067</t>
        </is>
      </c>
      <c r="C181" t="inlineStr">
        <is>
          <t>random</t>
        </is>
      </c>
      <c r="D181" t="inlineStr">
        <is>
          <t>2025-01-15</t>
        </is>
      </c>
      <c r="E181" t="inlineStr">
        <is>
          <t>2025-05-16</t>
        </is>
      </c>
      <c r="F181" t="inlineStr">
        <is>
          <t>field</t>
        </is>
      </c>
      <c r="G181" s="35">
        <f>IF(H181="adjustment",1,0)</f>
        <v/>
      </c>
      <c r="H181" t="inlineStr">
        <is>
          <t>adjustment</t>
        </is>
      </c>
      <c r="I181" t="inlineStr">
        <is>
          <t>sales not declared</t>
        </is>
      </c>
      <c r="J181" t="n">
        <v>102036</v>
      </c>
      <c r="L181" t="inlineStr">
        <is>
          <t>L0187213</t>
        </is>
      </c>
      <c r="M181" t="inlineStr">
        <is>
          <t>T100741</t>
        </is>
      </c>
      <c r="N181" t="inlineStr">
        <is>
          <t>2026-01-08</t>
        </is>
      </c>
      <c r="O181" s="35">
        <f>IFERROR(IF(VLOOKUP(L181,Controls!$A$5:$D$1418,3,FALSE)="finding",1,0),0)</f>
        <v/>
      </c>
      <c r="P181" s="35">
        <f>IF(COUNTIFS($B$21:$B$304,M181,$C$21:$C$304,"random")=0,"",IF(COUNTIFS($B$21:$B$304,M181,$C$21:$C$304,"random",$H$21:$H$304,"adjustment")&gt;0,1,0))</f>
        <v/>
      </c>
    </row>
    <row r="182">
      <c r="A182" t="inlineStr">
        <is>
          <t>AUD00162</t>
        </is>
      </c>
      <c r="B182" t="inlineStr">
        <is>
          <t>T107267</t>
        </is>
      </c>
      <c r="C182" t="inlineStr">
        <is>
          <t>random</t>
        </is>
      </c>
      <c r="D182" t="inlineStr">
        <is>
          <t>2025-01-15</t>
        </is>
      </c>
      <c r="E182" t="inlineStr">
        <is>
          <t>2025-04-19</t>
        </is>
      </c>
      <c r="F182" t="inlineStr">
        <is>
          <t>desk</t>
        </is>
      </c>
      <c r="G182" s="35">
        <f>IF(H182="adjustment",1,0)</f>
        <v/>
      </c>
      <c r="H182" t="inlineStr">
        <is>
          <t>no adjustment</t>
        </is>
      </c>
      <c r="J182" t="n">
        <v>0</v>
      </c>
      <c r="L182" t="inlineStr">
        <is>
          <t>L0202029</t>
        </is>
      </c>
      <c r="M182" t="inlineStr">
        <is>
          <t>T100741</t>
        </is>
      </c>
      <c r="N182" t="inlineStr">
        <is>
          <t>2026-03-09</t>
        </is>
      </c>
      <c r="O182" s="35">
        <f>IFERROR(IF(VLOOKUP(L182,Controls!$A$5:$D$1418,3,FALSE)="finding",1,0),0)</f>
        <v/>
      </c>
      <c r="P182" s="35">
        <f>IF(COUNTIFS($B$21:$B$304,M182,$C$21:$C$304,"random")=0,"",IF(COUNTIFS($B$21:$B$304,M182,$C$21:$C$304,"random",$H$21:$H$304,"adjustment")&gt;0,1,0))</f>
        <v/>
      </c>
    </row>
    <row r="183">
      <c r="A183" t="inlineStr">
        <is>
          <t>AUD00163</t>
        </is>
      </c>
      <c r="B183" t="inlineStr">
        <is>
          <t>T107297</t>
        </is>
      </c>
      <c r="C183" t="inlineStr">
        <is>
          <t>random</t>
        </is>
      </c>
      <c r="D183" t="inlineStr">
        <is>
          <t>2025-01-15</t>
        </is>
      </c>
      <c r="E183" t="inlineStr">
        <is>
          <t>2025-03-19</t>
        </is>
      </c>
      <c r="F183" t="inlineStr">
        <is>
          <t>desk</t>
        </is>
      </c>
      <c r="G183" s="35">
        <f>IF(H183="adjustment",1,0)</f>
        <v/>
      </c>
      <c r="H183" t="inlineStr">
        <is>
          <t>no adjustment</t>
        </is>
      </c>
      <c r="J183" t="n">
        <v>0</v>
      </c>
      <c r="L183" t="inlineStr">
        <is>
          <t>L0217348</t>
        </is>
      </c>
      <c r="M183" t="inlineStr">
        <is>
          <t>T100741</t>
        </is>
      </c>
      <c r="N183" t="inlineStr">
        <is>
          <t>2026-05-09</t>
        </is>
      </c>
      <c r="O183" s="35">
        <f>IFERROR(IF(VLOOKUP(L183,Controls!$A$5:$D$1418,3,FALSE)="finding",1,0),0)</f>
        <v/>
      </c>
      <c r="P183" s="35">
        <f>IF(COUNTIFS($B$21:$B$304,M183,$C$21:$C$304,"random")=0,"",IF(COUNTIFS($B$21:$B$304,M183,$C$21:$C$304,"random",$H$21:$H$304,"adjustment")&gt;0,1,0))</f>
        <v/>
      </c>
    </row>
    <row r="184">
      <c r="A184" t="inlineStr">
        <is>
          <t>AUD00164</t>
        </is>
      </c>
      <c r="B184" t="inlineStr">
        <is>
          <t>T107304</t>
        </is>
      </c>
      <c r="C184" t="inlineStr">
        <is>
          <t>random</t>
        </is>
      </c>
      <c r="D184" t="inlineStr">
        <is>
          <t>2025-01-15</t>
        </is>
      </c>
      <c r="E184" t="inlineStr">
        <is>
          <t>2025-09-01</t>
        </is>
      </c>
      <c r="F184" t="inlineStr">
        <is>
          <t>field</t>
        </is>
      </c>
      <c r="G184" s="35">
        <f>IF(H184="adjustment",1,0)</f>
        <v/>
      </c>
      <c r="H184" t="inlineStr">
        <is>
          <t>adjustment</t>
        </is>
      </c>
      <c r="I184" t="inlineStr">
        <is>
          <t>sales not declared</t>
        </is>
      </c>
      <c r="J184" t="n">
        <v>792477</v>
      </c>
      <c r="L184" t="inlineStr">
        <is>
          <t>L0218684</t>
        </is>
      </c>
      <c r="M184" t="inlineStr">
        <is>
          <t>T100741</t>
        </is>
      </c>
      <c r="N184" t="inlineStr">
        <is>
          <t>2026-05-14</t>
        </is>
      </c>
      <c r="O184" s="35">
        <f>IFERROR(IF(VLOOKUP(L184,Controls!$A$5:$D$1418,3,FALSE)="finding",1,0),0)</f>
        <v/>
      </c>
      <c r="P184" s="35">
        <f>IF(COUNTIFS($B$21:$B$304,M184,$C$21:$C$304,"random")=0,"",IF(COUNTIFS($B$21:$B$304,M184,$C$21:$C$304,"random",$H$21:$H$304,"adjustment")&gt;0,1,0))</f>
        <v/>
      </c>
    </row>
    <row r="185">
      <c r="A185" t="inlineStr">
        <is>
          <t>AUD00165</t>
        </is>
      </c>
      <c r="B185" t="inlineStr">
        <is>
          <t>T107332</t>
        </is>
      </c>
      <c r="C185" t="inlineStr">
        <is>
          <t>random</t>
        </is>
      </c>
      <c r="D185" t="inlineStr">
        <is>
          <t>2025-01-15</t>
        </is>
      </c>
      <c r="E185" t="inlineStr">
        <is>
          <t>2025-03-19</t>
        </is>
      </c>
      <c r="F185" t="inlineStr">
        <is>
          <t>desk</t>
        </is>
      </c>
      <c r="G185" s="35">
        <f>IF(H185="adjustment",1,0)</f>
        <v/>
      </c>
      <c r="H185" t="inlineStr">
        <is>
          <t>no adjustment</t>
        </is>
      </c>
      <c r="J185" t="n">
        <v>0</v>
      </c>
      <c r="L185" t="inlineStr">
        <is>
          <t>L0234349</t>
        </is>
      </c>
      <c r="M185" t="inlineStr">
        <is>
          <t>T100741</t>
        </is>
      </c>
      <c r="N185" t="inlineStr">
        <is>
          <t>2026-07-18</t>
        </is>
      </c>
      <c r="O185" s="35">
        <f>IFERROR(IF(VLOOKUP(L185,Controls!$A$5:$D$1418,3,FALSE)="finding",1,0),0)</f>
        <v/>
      </c>
      <c r="P185" s="35">
        <f>IF(COUNTIFS($B$21:$B$304,M185,$C$21:$C$304,"random")=0,"",IF(COUNTIFS($B$21:$B$304,M185,$C$21:$C$304,"random",$H$21:$H$304,"adjustment")&gt;0,1,0))</f>
        <v/>
      </c>
    </row>
    <row r="186">
      <c r="A186" t="inlineStr">
        <is>
          <t>AUD00166</t>
        </is>
      </c>
      <c r="B186" t="inlineStr">
        <is>
          <t>T107415</t>
        </is>
      </c>
      <c r="C186" t="inlineStr">
        <is>
          <t>random</t>
        </is>
      </c>
      <c r="D186" t="inlineStr">
        <is>
          <t>2025-01-15</t>
        </is>
      </c>
      <c r="E186" t="inlineStr">
        <is>
          <t>2025-05-10</t>
        </is>
      </c>
      <c r="F186" t="inlineStr">
        <is>
          <t>desk</t>
        </is>
      </c>
      <c r="G186" s="35">
        <f>IF(H186="adjustment",1,0)</f>
        <v/>
      </c>
      <c r="H186" t="inlineStr">
        <is>
          <t>no adjustment</t>
        </is>
      </c>
      <c r="J186" t="n">
        <v>0</v>
      </c>
      <c r="L186" t="inlineStr">
        <is>
          <t>L0243294</t>
        </is>
      </c>
      <c r="M186" t="inlineStr">
        <is>
          <t>T100741</t>
        </is>
      </c>
      <c r="N186" t="inlineStr">
        <is>
          <t>2026-08-27</t>
        </is>
      </c>
      <c r="O186" s="35">
        <f>IFERROR(IF(VLOOKUP(L186,Controls!$A$5:$D$1418,3,FALSE)="finding",1,0),0)</f>
        <v/>
      </c>
      <c r="P186" s="35">
        <f>IF(COUNTIFS($B$21:$B$304,M186,$C$21:$C$304,"random")=0,"",IF(COUNTIFS($B$21:$B$304,M186,$C$21:$C$304,"random",$H$21:$H$304,"adjustment")&gt;0,1,0))</f>
        <v/>
      </c>
    </row>
    <row r="187">
      <c r="A187" t="inlineStr">
        <is>
          <t>AUD00167</t>
        </is>
      </c>
      <c r="B187" t="inlineStr">
        <is>
          <t>T107458</t>
        </is>
      </c>
      <c r="C187" t="inlineStr">
        <is>
          <t>random</t>
        </is>
      </c>
      <c r="D187" t="inlineStr">
        <is>
          <t>2025-01-15</t>
        </is>
      </c>
      <c r="E187" t="inlineStr">
        <is>
          <t>2025-05-25</t>
        </is>
      </c>
      <c r="F187" t="inlineStr">
        <is>
          <t>desk</t>
        </is>
      </c>
      <c r="G187" s="35">
        <f>IF(H187="adjustment",1,0)</f>
        <v/>
      </c>
      <c r="H187" t="inlineStr">
        <is>
          <t>no adjustment</t>
        </is>
      </c>
      <c r="J187" t="n">
        <v>0</v>
      </c>
      <c r="L187" t="inlineStr">
        <is>
          <t>L0170650</t>
        </is>
      </c>
      <c r="M187" t="inlineStr">
        <is>
          <t>T100758</t>
        </is>
      </c>
      <c r="N187" t="inlineStr">
        <is>
          <t>2025-10-20</t>
        </is>
      </c>
      <c r="O187" s="35">
        <f>IFERROR(IF(VLOOKUP(L187,Controls!$A$5:$D$1418,3,FALSE)="finding",1,0),0)</f>
        <v/>
      </c>
      <c r="P187" s="35">
        <f>IF(COUNTIFS($B$21:$B$304,M187,$C$21:$C$304,"random")=0,"",IF(COUNTIFS($B$21:$B$304,M187,$C$21:$C$304,"random",$H$21:$H$304,"adjustment")&gt;0,1,0))</f>
        <v/>
      </c>
    </row>
    <row r="188">
      <c r="A188" t="inlineStr">
        <is>
          <t>AUD00168</t>
        </is>
      </c>
      <c r="B188" t="inlineStr">
        <is>
          <t>T107467</t>
        </is>
      </c>
      <c r="C188" t="inlineStr">
        <is>
          <t>random</t>
        </is>
      </c>
      <c r="D188" t="inlineStr">
        <is>
          <t>2025-01-15</t>
        </is>
      </c>
      <c r="E188" t="inlineStr">
        <is>
          <t>2025-09-09</t>
        </is>
      </c>
      <c r="F188" t="inlineStr">
        <is>
          <t>field</t>
        </is>
      </c>
      <c r="G188" s="35">
        <f>IF(H188="adjustment",1,0)</f>
        <v/>
      </c>
      <c r="H188" t="inlineStr">
        <is>
          <t>no adjustment</t>
        </is>
      </c>
      <c r="J188" t="n">
        <v>0</v>
      </c>
      <c r="L188" t="inlineStr">
        <is>
          <t>L0184538</t>
        </is>
      </c>
      <c r="M188" t="inlineStr">
        <is>
          <t>T100758</t>
        </is>
      </c>
      <c r="N188" t="inlineStr">
        <is>
          <t>2025-12-25</t>
        </is>
      </c>
      <c r="O188" s="35">
        <f>IFERROR(IF(VLOOKUP(L188,Controls!$A$5:$D$1418,3,FALSE)="finding",1,0),0)</f>
        <v/>
      </c>
      <c r="P188" s="35">
        <f>IF(COUNTIFS($B$21:$B$304,M188,$C$21:$C$304,"random")=0,"",IF(COUNTIFS($B$21:$B$304,M188,$C$21:$C$304,"random",$H$21:$H$304,"adjustment")&gt;0,1,0))</f>
        <v/>
      </c>
    </row>
    <row r="189">
      <c r="A189" t="inlineStr">
        <is>
          <t>AUD00169</t>
        </is>
      </c>
      <c r="B189" t="inlineStr">
        <is>
          <t>T107475</t>
        </is>
      </c>
      <c r="C189" t="inlineStr">
        <is>
          <t>random</t>
        </is>
      </c>
      <c r="D189" t="inlineStr">
        <is>
          <t>2025-01-15</t>
        </is>
      </c>
      <c r="E189" t="inlineStr">
        <is>
          <t>2025-03-27</t>
        </is>
      </c>
      <c r="F189" t="inlineStr">
        <is>
          <t>desk</t>
        </is>
      </c>
      <c r="G189" s="35">
        <f>IF(H189="adjustment",1,0)</f>
        <v/>
      </c>
      <c r="H189" t="inlineStr">
        <is>
          <t>adjustment</t>
        </is>
      </c>
      <c r="I189" t="inlineStr">
        <is>
          <t>sales not declared</t>
        </is>
      </c>
      <c r="J189" t="n">
        <v>687861</v>
      </c>
      <c r="L189" t="inlineStr">
        <is>
          <t>L0189791</t>
        </is>
      </c>
      <c r="M189" t="inlineStr">
        <is>
          <t>T100758</t>
        </is>
      </c>
      <c r="N189" t="inlineStr">
        <is>
          <t>2026-01-18</t>
        </is>
      </c>
      <c r="O189" s="35">
        <f>IFERROR(IF(VLOOKUP(L189,Controls!$A$5:$D$1418,3,FALSE)="finding",1,0),0)</f>
        <v/>
      </c>
      <c r="P189" s="35">
        <f>IF(COUNTIFS($B$21:$B$304,M189,$C$21:$C$304,"random")=0,"",IF(COUNTIFS($B$21:$B$304,M189,$C$21:$C$304,"random",$H$21:$H$304,"adjustment")&gt;0,1,0))</f>
        <v/>
      </c>
    </row>
    <row r="190">
      <c r="A190" t="inlineStr">
        <is>
          <t>AUD00170</t>
        </is>
      </c>
      <c r="B190" t="inlineStr">
        <is>
          <t>T107538</t>
        </is>
      </c>
      <c r="C190" t="inlineStr">
        <is>
          <t>random</t>
        </is>
      </c>
      <c r="D190" t="inlineStr">
        <is>
          <t>2025-01-15</t>
        </is>
      </c>
      <c r="E190" t="inlineStr">
        <is>
          <t>2025-06-03</t>
        </is>
      </c>
      <c r="F190" t="inlineStr">
        <is>
          <t>desk</t>
        </is>
      </c>
      <c r="G190" s="35">
        <f>IF(H190="adjustment",1,0)</f>
        <v/>
      </c>
      <c r="H190" t="inlineStr">
        <is>
          <t>no adjustment</t>
        </is>
      </c>
      <c r="J190" t="n">
        <v>0</v>
      </c>
      <c r="L190" t="inlineStr">
        <is>
          <t>L0197535</t>
        </is>
      </c>
      <c r="M190" t="inlineStr">
        <is>
          <t>T100758</t>
        </is>
      </c>
      <c r="N190" t="inlineStr">
        <is>
          <t>2026-02-20</t>
        </is>
      </c>
      <c r="O190" s="35">
        <f>IFERROR(IF(VLOOKUP(L190,Controls!$A$5:$D$1418,3,FALSE)="finding",1,0),0)</f>
        <v/>
      </c>
      <c r="P190" s="35">
        <f>IF(COUNTIFS($B$21:$B$304,M190,$C$21:$C$304,"random")=0,"",IF(COUNTIFS($B$21:$B$304,M190,$C$21:$C$304,"random",$H$21:$H$304,"adjustment")&gt;0,1,0))</f>
        <v/>
      </c>
    </row>
    <row r="191">
      <c r="A191" t="inlineStr">
        <is>
          <t>AUD00171</t>
        </is>
      </c>
      <c r="B191" t="inlineStr">
        <is>
          <t>T107561</t>
        </is>
      </c>
      <c r="C191" t="inlineStr">
        <is>
          <t>random</t>
        </is>
      </c>
      <c r="D191" t="inlineStr">
        <is>
          <t>2025-01-15</t>
        </is>
      </c>
      <c r="E191" t="inlineStr">
        <is>
          <t>2025-04-17</t>
        </is>
      </c>
      <c r="F191" t="inlineStr">
        <is>
          <t>field</t>
        </is>
      </c>
      <c r="G191" s="35">
        <f>IF(H191="adjustment",1,0)</f>
        <v/>
      </c>
      <c r="H191" t="inlineStr">
        <is>
          <t>no adjustment</t>
        </is>
      </c>
      <c r="J191" t="n">
        <v>0</v>
      </c>
      <c r="L191" t="inlineStr">
        <is>
          <t>L0198364</t>
        </is>
      </c>
      <c r="M191" t="inlineStr">
        <is>
          <t>T100758</t>
        </is>
      </c>
      <c r="N191" t="inlineStr">
        <is>
          <t>2026-02-23</t>
        </is>
      </c>
      <c r="O191" s="35">
        <f>IFERROR(IF(VLOOKUP(L191,Controls!$A$5:$D$1418,3,FALSE)="finding",1,0),0)</f>
        <v/>
      </c>
      <c r="P191" s="35">
        <f>IF(COUNTIFS($B$21:$B$304,M191,$C$21:$C$304,"random")=0,"",IF(COUNTIFS($B$21:$B$304,M191,$C$21:$C$304,"random",$H$21:$H$304,"adjustment")&gt;0,1,0))</f>
        <v/>
      </c>
    </row>
    <row r="192">
      <c r="A192" t="inlineStr">
        <is>
          <t>AUD00172</t>
        </is>
      </c>
      <c r="B192" t="inlineStr">
        <is>
          <t>T107573</t>
        </is>
      </c>
      <c r="C192" t="inlineStr">
        <is>
          <t>random</t>
        </is>
      </c>
      <c r="D192" t="inlineStr">
        <is>
          <t>2025-01-15</t>
        </is>
      </c>
      <c r="E192" t="inlineStr">
        <is>
          <t>2025-06-02</t>
        </is>
      </c>
      <c r="F192" t="inlineStr">
        <is>
          <t>desk</t>
        </is>
      </c>
      <c r="G192" s="35">
        <f>IF(H192="adjustment",1,0)</f>
        <v/>
      </c>
      <c r="H192" t="inlineStr">
        <is>
          <t>no adjustment</t>
        </is>
      </c>
      <c r="J192" t="n">
        <v>0</v>
      </c>
      <c r="L192" t="inlineStr">
        <is>
          <t>L0199916</t>
        </is>
      </c>
      <c r="M192" t="inlineStr">
        <is>
          <t>T100758</t>
        </is>
      </c>
      <c r="N192" t="inlineStr">
        <is>
          <t>2026-03-01</t>
        </is>
      </c>
      <c r="O192" s="35">
        <f>IFERROR(IF(VLOOKUP(L192,Controls!$A$5:$D$1418,3,FALSE)="finding",1,0),0)</f>
        <v/>
      </c>
      <c r="P192" s="35">
        <f>IF(COUNTIFS($B$21:$B$304,M192,$C$21:$C$304,"random")=0,"",IF(COUNTIFS($B$21:$B$304,M192,$C$21:$C$304,"random",$H$21:$H$304,"adjustment")&gt;0,1,0))</f>
        <v/>
      </c>
    </row>
    <row r="193">
      <c r="A193" t="inlineStr">
        <is>
          <t>AUD00173</t>
        </is>
      </c>
      <c r="B193" t="inlineStr">
        <is>
          <t>T107579</t>
        </is>
      </c>
      <c r="C193" t="inlineStr">
        <is>
          <t>random</t>
        </is>
      </c>
      <c r="D193" t="inlineStr">
        <is>
          <t>2025-01-15</t>
        </is>
      </c>
      <c r="E193" t="inlineStr">
        <is>
          <t>2025-03-16</t>
        </is>
      </c>
      <c r="F193" t="inlineStr">
        <is>
          <t>desk</t>
        </is>
      </c>
      <c r="G193" s="35">
        <f>IF(H193="adjustment",1,0)</f>
        <v/>
      </c>
      <c r="H193" t="inlineStr">
        <is>
          <t>no adjustment</t>
        </is>
      </c>
      <c r="J193" t="n">
        <v>0</v>
      </c>
      <c r="L193" t="inlineStr">
        <is>
          <t>L0200442</t>
        </is>
      </c>
      <c r="M193" t="inlineStr">
        <is>
          <t>T100758</t>
        </is>
      </c>
      <c r="N193" t="inlineStr">
        <is>
          <t>2026-03-03</t>
        </is>
      </c>
      <c r="O193" s="35">
        <f>IFERROR(IF(VLOOKUP(L193,Controls!$A$5:$D$1418,3,FALSE)="finding",1,0),0)</f>
        <v/>
      </c>
      <c r="P193" s="35">
        <f>IF(COUNTIFS($B$21:$B$304,M193,$C$21:$C$304,"random")=0,"",IF(COUNTIFS($B$21:$B$304,M193,$C$21:$C$304,"random",$H$21:$H$304,"adjustment")&gt;0,1,0))</f>
        <v/>
      </c>
    </row>
    <row r="194">
      <c r="A194" t="inlineStr">
        <is>
          <t>AUD00174</t>
        </is>
      </c>
      <c r="B194" t="inlineStr">
        <is>
          <t>T107732</t>
        </is>
      </c>
      <c r="C194" t="inlineStr">
        <is>
          <t>random</t>
        </is>
      </c>
      <c r="D194" t="inlineStr">
        <is>
          <t>2025-01-15</t>
        </is>
      </c>
      <c r="E194" t="inlineStr">
        <is>
          <t>2025-06-08</t>
        </is>
      </c>
      <c r="F194" t="inlineStr">
        <is>
          <t>desk</t>
        </is>
      </c>
      <c r="G194" s="35">
        <f>IF(H194="adjustment",1,0)</f>
        <v/>
      </c>
      <c r="H194" t="inlineStr">
        <is>
          <t>no adjustment</t>
        </is>
      </c>
      <c r="J194" t="n">
        <v>0</v>
      </c>
      <c r="L194" t="inlineStr">
        <is>
          <t>L0205500</t>
        </is>
      </c>
      <c r="M194" t="inlineStr">
        <is>
          <t>T100758</t>
        </is>
      </c>
      <c r="N194" t="inlineStr">
        <is>
          <t>2026-03-22</t>
        </is>
      </c>
      <c r="O194" s="35">
        <f>IFERROR(IF(VLOOKUP(L194,Controls!$A$5:$D$1418,3,FALSE)="finding",1,0),0)</f>
        <v/>
      </c>
      <c r="P194" s="35">
        <f>IF(COUNTIFS($B$21:$B$304,M194,$C$21:$C$304,"random")=0,"",IF(COUNTIFS($B$21:$B$304,M194,$C$21:$C$304,"random",$H$21:$H$304,"adjustment")&gt;0,1,0))</f>
        <v/>
      </c>
    </row>
    <row r="195">
      <c r="A195" t="inlineStr">
        <is>
          <t>AUD00175</t>
        </is>
      </c>
      <c r="B195" t="inlineStr">
        <is>
          <t>T107746</t>
        </is>
      </c>
      <c r="C195" t="inlineStr">
        <is>
          <t>random</t>
        </is>
      </c>
      <c r="D195" t="inlineStr">
        <is>
          <t>2025-01-15</t>
        </is>
      </c>
      <c r="E195" t="inlineStr">
        <is>
          <t>2025-04-25</t>
        </is>
      </c>
      <c r="F195" t="inlineStr">
        <is>
          <t>desk</t>
        </is>
      </c>
      <c r="G195" s="35">
        <f>IF(H195="adjustment",1,0)</f>
        <v/>
      </c>
      <c r="H195" t="inlineStr">
        <is>
          <t>no adjustment</t>
        </is>
      </c>
      <c r="J195" t="n">
        <v>0</v>
      </c>
      <c r="L195" t="inlineStr">
        <is>
          <t>L0208570</t>
        </is>
      </c>
      <c r="M195" t="inlineStr">
        <is>
          <t>T100758</t>
        </is>
      </c>
      <c r="N195" t="inlineStr">
        <is>
          <t>2026-04-05</t>
        </is>
      </c>
      <c r="O195" s="35">
        <f>IFERROR(IF(VLOOKUP(L195,Controls!$A$5:$D$1418,3,FALSE)="finding",1,0),0)</f>
        <v/>
      </c>
      <c r="P195" s="35">
        <f>IF(COUNTIFS($B$21:$B$304,M195,$C$21:$C$304,"random")=0,"",IF(COUNTIFS($B$21:$B$304,M195,$C$21:$C$304,"random",$H$21:$H$304,"adjustment")&gt;0,1,0))</f>
        <v/>
      </c>
    </row>
    <row r="196">
      <c r="A196" t="inlineStr">
        <is>
          <t>AUD00176</t>
        </is>
      </c>
      <c r="B196" t="inlineStr">
        <is>
          <t>T107789</t>
        </is>
      </c>
      <c r="C196" t="inlineStr">
        <is>
          <t>random</t>
        </is>
      </c>
      <c r="D196" t="inlineStr">
        <is>
          <t>2025-01-15</t>
        </is>
      </c>
      <c r="E196" t="inlineStr">
        <is>
          <t>2025-03-31</t>
        </is>
      </c>
      <c r="F196" t="inlineStr">
        <is>
          <t>desk</t>
        </is>
      </c>
      <c r="G196" s="35">
        <f>IF(H196="adjustment",1,0)</f>
        <v/>
      </c>
      <c r="H196" t="inlineStr">
        <is>
          <t>adjustment</t>
        </is>
      </c>
      <c r="I196" t="inlineStr">
        <is>
          <t>sales not declared</t>
        </is>
      </c>
      <c r="J196" t="n">
        <v>350622</v>
      </c>
      <c r="L196" t="inlineStr">
        <is>
          <t>L0210203</t>
        </is>
      </c>
      <c r="M196" t="inlineStr">
        <is>
          <t>T100758</t>
        </is>
      </c>
      <c r="N196" t="inlineStr">
        <is>
          <t>2026-04-11</t>
        </is>
      </c>
      <c r="O196" s="35">
        <f>IFERROR(IF(VLOOKUP(L196,Controls!$A$5:$D$1418,3,FALSE)="finding",1,0),0)</f>
        <v/>
      </c>
      <c r="P196" s="35">
        <f>IF(COUNTIFS($B$21:$B$304,M196,$C$21:$C$304,"random")=0,"",IF(COUNTIFS($B$21:$B$304,M196,$C$21:$C$304,"random",$H$21:$H$304,"adjustment")&gt;0,1,0))</f>
        <v/>
      </c>
    </row>
    <row r="197">
      <c r="A197" t="inlineStr">
        <is>
          <t>AUD00177</t>
        </is>
      </c>
      <c r="B197" t="inlineStr">
        <is>
          <t>T107797</t>
        </is>
      </c>
      <c r="C197" t="inlineStr">
        <is>
          <t>random</t>
        </is>
      </c>
      <c r="D197" t="inlineStr">
        <is>
          <t>2025-01-15</t>
        </is>
      </c>
      <c r="E197" t="inlineStr">
        <is>
          <t>2025-05-05</t>
        </is>
      </c>
      <c r="F197" t="inlineStr">
        <is>
          <t>desk</t>
        </is>
      </c>
      <c r="G197" s="35">
        <f>IF(H197="adjustment",1,0)</f>
        <v/>
      </c>
      <c r="H197" t="inlineStr">
        <is>
          <t>no adjustment</t>
        </is>
      </c>
      <c r="J197" t="n">
        <v>0</v>
      </c>
      <c r="L197" t="inlineStr">
        <is>
          <t>L0219243</t>
        </is>
      </c>
      <c r="M197" t="inlineStr">
        <is>
          <t>T100758</t>
        </is>
      </c>
      <c r="N197" t="inlineStr">
        <is>
          <t>2026-05-16</t>
        </is>
      </c>
      <c r="O197" s="35">
        <f>IFERROR(IF(VLOOKUP(L197,Controls!$A$5:$D$1418,3,FALSE)="finding",1,0),0)</f>
        <v/>
      </c>
      <c r="P197" s="35">
        <f>IF(COUNTIFS($B$21:$B$304,M197,$C$21:$C$304,"random")=0,"",IF(COUNTIFS($B$21:$B$304,M197,$C$21:$C$304,"random",$H$21:$H$304,"adjustment")&gt;0,1,0))</f>
        <v/>
      </c>
    </row>
    <row r="198">
      <c r="A198" t="inlineStr">
        <is>
          <t>AUD00178</t>
        </is>
      </c>
      <c r="B198" t="inlineStr">
        <is>
          <t>T107871</t>
        </is>
      </c>
      <c r="C198" t="inlineStr">
        <is>
          <t>random</t>
        </is>
      </c>
      <c r="D198" t="inlineStr">
        <is>
          <t>2025-01-15</t>
        </is>
      </c>
      <c r="E198" t="inlineStr">
        <is>
          <t>2025-05-07</t>
        </is>
      </c>
      <c r="F198" t="inlineStr">
        <is>
          <t>field</t>
        </is>
      </c>
      <c r="G198" s="35">
        <f>IF(H198="adjustment",1,0)</f>
        <v/>
      </c>
      <c r="H198" t="inlineStr">
        <is>
          <t>no adjustment</t>
        </is>
      </c>
      <c r="J198" t="n">
        <v>0</v>
      </c>
      <c r="L198" t="inlineStr">
        <is>
          <t>L0220845</t>
        </is>
      </c>
      <c r="M198" t="inlineStr">
        <is>
          <t>T100758</t>
        </is>
      </c>
      <c r="N198" t="inlineStr">
        <is>
          <t>2026-05-22</t>
        </is>
      </c>
      <c r="O198" s="35">
        <f>IFERROR(IF(VLOOKUP(L198,Controls!$A$5:$D$1418,3,FALSE)="finding",1,0),0)</f>
        <v/>
      </c>
      <c r="P198" s="35">
        <f>IF(COUNTIFS($B$21:$B$304,M198,$C$21:$C$304,"random")=0,"",IF(COUNTIFS($B$21:$B$304,M198,$C$21:$C$304,"random",$H$21:$H$304,"adjustment")&gt;0,1,0))</f>
        <v/>
      </c>
    </row>
    <row r="199">
      <c r="A199" t="inlineStr">
        <is>
          <t>AUD00179</t>
        </is>
      </c>
      <c r="B199" t="inlineStr">
        <is>
          <t>T107985</t>
        </is>
      </c>
      <c r="C199" t="inlineStr">
        <is>
          <t>random</t>
        </is>
      </c>
      <c r="D199" t="inlineStr">
        <is>
          <t>2025-01-15</t>
        </is>
      </c>
      <c r="E199" t="inlineStr">
        <is>
          <t>2025-04-15</t>
        </is>
      </c>
      <c r="F199" t="inlineStr">
        <is>
          <t>desk</t>
        </is>
      </c>
      <c r="G199" s="35">
        <f>IF(H199="adjustment",1,0)</f>
        <v/>
      </c>
      <c r="H199" t="inlineStr">
        <is>
          <t>no adjustment</t>
        </is>
      </c>
      <c r="J199" t="n">
        <v>0</v>
      </c>
      <c r="L199" t="inlineStr">
        <is>
          <t>L0227730</t>
        </is>
      </c>
      <c r="M199" t="inlineStr">
        <is>
          <t>T100758</t>
        </is>
      </c>
      <c r="N199" t="inlineStr">
        <is>
          <t>2026-06-20</t>
        </is>
      </c>
      <c r="O199" s="35">
        <f>IFERROR(IF(VLOOKUP(L199,Controls!$A$5:$D$1418,3,FALSE)="finding",1,0),0)</f>
        <v/>
      </c>
      <c r="P199" s="35">
        <f>IF(COUNTIFS($B$21:$B$304,M199,$C$21:$C$304,"random")=0,"",IF(COUNTIFS($B$21:$B$304,M199,$C$21:$C$304,"random",$H$21:$H$304,"adjustment")&gt;0,1,0))</f>
        <v/>
      </c>
    </row>
    <row r="200">
      <c r="A200" t="inlineStr">
        <is>
          <t>AUD00180</t>
        </is>
      </c>
      <c r="B200" t="inlineStr">
        <is>
          <t>T108039</t>
        </is>
      </c>
      <c r="C200" t="inlineStr">
        <is>
          <t>random</t>
        </is>
      </c>
      <c r="D200" t="inlineStr">
        <is>
          <t>2025-01-15</t>
        </is>
      </c>
      <c r="E200" t="inlineStr">
        <is>
          <t>2025-06-12</t>
        </is>
      </c>
      <c r="F200" t="inlineStr">
        <is>
          <t>desk</t>
        </is>
      </c>
      <c r="G200" s="35">
        <f>IF(H200="adjustment",1,0)</f>
        <v/>
      </c>
      <c r="H200" t="inlineStr">
        <is>
          <t>no adjustment</t>
        </is>
      </c>
      <c r="J200" t="n">
        <v>0</v>
      </c>
      <c r="L200" t="inlineStr">
        <is>
          <t>L0229331</t>
        </is>
      </c>
      <c r="M200" t="inlineStr">
        <is>
          <t>T100758</t>
        </is>
      </c>
      <c r="N200" t="inlineStr">
        <is>
          <t>2026-06-26</t>
        </is>
      </c>
      <c r="O200" s="35">
        <f>IFERROR(IF(VLOOKUP(L200,Controls!$A$5:$D$1418,3,FALSE)="finding",1,0),0)</f>
        <v/>
      </c>
      <c r="P200" s="35">
        <f>IF(COUNTIFS($B$21:$B$304,M200,$C$21:$C$304,"random")=0,"",IF(COUNTIFS($B$21:$B$304,M200,$C$21:$C$304,"random",$H$21:$H$304,"adjustment")&gt;0,1,0))</f>
        <v/>
      </c>
    </row>
    <row r="201">
      <c r="A201" t="inlineStr">
        <is>
          <t>AUD00181</t>
        </is>
      </c>
      <c r="B201" t="inlineStr">
        <is>
          <t>T108095</t>
        </is>
      </c>
      <c r="C201" t="inlineStr">
        <is>
          <t>random</t>
        </is>
      </c>
      <c r="D201" t="inlineStr">
        <is>
          <t>2025-01-15</t>
        </is>
      </c>
      <c r="E201" t="inlineStr">
        <is>
          <t>2025-06-11</t>
        </is>
      </c>
      <c r="F201" t="inlineStr">
        <is>
          <t>desk</t>
        </is>
      </c>
      <c r="G201" s="35">
        <f>IF(H201="adjustment",1,0)</f>
        <v/>
      </c>
      <c r="H201" t="inlineStr">
        <is>
          <t>no adjustment</t>
        </is>
      </c>
      <c r="J201" t="n">
        <v>0</v>
      </c>
      <c r="L201" t="inlineStr">
        <is>
          <t>L0230112</t>
        </is>
      </c>
      <c r="M201" t="inlineStr">
        <is>
          <t>T100758</t>
        </is>
      </c>
      <c r="N201" t="inlineStr">
        <is>
          <t>2026-07-01</t>
        </is>
      </c>
      <c r="O201" s="35">
        <f>IFERROR(IF(VLOOKUP(L201,Controls!$A$5:$D$1418,3,FALSE)="finding",1,0),0)</f>
        <v/>
      </c>
      <c r="P201" s="35">
        <f>IF(COUNTIFS($B$21:$B$304,M201,$C$21:$C$304,"random")=0,"",IF(COUNTIFS($B$21:$B$304,M201,$C$21:$C$304,"random",$H$21:$H$304,"adjustment")&gt;0,1,0))</f>
        <v/>
      </c>
    </row>
    <row r="202">
      <c r="A202" t="inlineStr">
        <is>
          <t>AUD00182</t>
        </is>
      </c>
      <c r="B202" t="inlineStr">
        <is>
          <t>T108106</t>
        </is>
      </c>
      <c r="C202" t="inlineStr">
        <is>
          <t>random</t>
        </is>
      </c>
      <c r="D202" t="inlineStr">
        <is>
          <t>2025-01-15</t>
        </is>
      </c>
      <c r="E202" t="inlineStr">
        <is>
          <t>2025-05-17</t>
        </is>
      </c>
      <c r="F202" t="inlineStr">
        <is>
          <t>desk</t>
        </is>
      </c>
      <c r="G202" s="35">
        <f>IF(H202="adjustment",1,0)</f>
        <v/>
      </c>
      <c r="H202" t="inlineStr">
        <is>
          <t>no adjustment</t>
        </is>
      </c>
      <c r="J202" t="n">
        <v>0</v>
      </c>
      <c r="L202" t="inlineStr">
        <is>
          <t>L0232060</t>
        </is>
      </c>
      <c r="M202" t="inlineStr">
        <is>
          <t>T100758</t>
        </is>
      </c>
      <c r="N202" t="inlineStr">
        <is>
          <t>2026-07-09</t>
        </is>
      </c>
      <c r="O202" s="35">
        <f>IFERROR(IF(VLOOKUP(L202,Controls!$A$5:$D$1418,3,FALSE)="finding",1,0),0)</f>
        <v/>
      </c>
      <c r="P202" s="35">
        <f>IF(COUNTIFS($B$21:$B$304,M202,$C$21:$C$304,"random")=0,"",IF(COUNTIFS($B$21:$B$304,M202,$C$21:$C$304,"random",$H$21:$H$304,"adjustment")&gt;0,1,0))</f>
        <v/>
      </c>
    </row>
    <row r="203">
      <c r="A203" t="inlineStr">
        <is>
          <t>AUD00183</t>
        </is>
      </c>
      <c r="B203" t="inlineStr">
        <is>
          <t>T108129</t>
        </is>
      </c>
      <c r="C203" t="inlineStr">
        <is>
          <t>random</t>
        </is>
      </c>
      <c r="D203" t="inlineStr">
        <is>
          <t>2025-01-15</t>
        </is>
      </c>
      <c r="E203" t="inlineStr">
        <is>
          <t>2025-03-26</t>
        </is>
      </c>
      <c r="F203" t="inlineStr">
        <is>
          <t>desk</t>
        </is>
      </c>
      <c r="G203" s="35">
        <f>IF(H203="adjustment",1,0)</f>
        <v/>
      </c>
      <c r="H203" t="inlineStr">
        <is>
          <t>no adjustment</t>
        </is>
      </c>
      <c r="J203" t="n">
        <v>0</v>
      </c>
      <c r="L203" t="inlineStr">
        <is>
          <t>L0235867</t>
        </is>
      </c>
      <c r="M203" t="inlineStr">
        <is>
          <t>T100758</t>
        </is>
      </c>
      <c r="N203" t="inlineStr">
        <is>
          <t>2026-07-24</t>
        </is>
      </c>
      <c r="O203" s="35">
        <f>IFERROR(IF(VLOOKUP(L203,Controls!$A$5:$D$1418,3,FALSE)="finding",1,0),0)</f>
        <v/>
      </c>
      <c r="P203" s="35">
        <f>IF(COUNTIFS($B$21:$B$304,M203,$C$21:$C$304,"random")=0,"",IF(COUNTIFS($B$21:$B$304,M203,$C$21:$C$304,"random",$H$21:$H$304,"adjustment")&gt;0,1,0))</f>
        <v/>
      </c>
    </row>
    <row r="204">
      <c r="A204" t="inlineStr">
        <is>
          <t>AUD00184</t>
        </is>
      </c>
      <c r="B204" t="inlineStr">
        <is>
          <t>T108201</t>
        </is>
      </c>
      <c r="C204" t="inlineStr">
        <is>
          <t>random</t>
        </is>
      </c>
      <c r="D204" t="inlineStr">
        <is>
          <t>2025-01-15</t>
        </is>
      </c>
      <c r="E204" t="inlineStr">
        <is>
          <t>2025-02-20</t>
        </is>
      </c>
      <c r="F204" t="inlineStr">
        <is>
          <t>desk</t>
        </is>
      </c>
      <c r="G204" s="35">
        <f>IF(H204="adjustment",1,0)</f>
        <v/>
      </c>
      <c r="H204" t="inlineStr">
        <is>
          <t>no adjustment</t>
        </is>
      </c>
      <c r="J204" t="n">
        <v>0</v>
      </c>
      <c r="L204" t="inlineStr">
        <is>
          <t>L0237121</t>
        </is>
      </c>
      <c r="M204" t="inlineStr">
        <is>
          <t>T100758</t>
        </is>
      </c>
      <c r="N204" t="inlineStr">
        <is>
          <t>2026-08-01</t>
        </is>
      </c>
      <c r="O204" s="35">
        <f>IFERROR(IF(VLOOKUP(L204,Controls!$A$5:$D$1418,3,FALSE)="finding",1,0),0)</f>
        <v/>
      </c>
      <c r="P204" s="35">
        <f>IF(COUNTIFS($B$21:$B$304,M204,$C$21:$C$304,"random")=0,"",IF(COUNTIFS($B$21:$B$304,M204,$C$21:$C$304,"random",$H$21:$H$304,"adjustment")&gt;0,1,0))</f>
        <v/>
      </c>
    </row>
    <row r="205">
      <c r="A205" t="inlineStr">
        <is>
          <t>AUD00185</t>
        </is>
      </c>
      <c r="B205" t="inlineStr">
        <is>
          <t>T108275</t>
        </is>
      </c>
      <c r="C205" t="inlineStr">
        <is>
          <t>random</t>
        </is>
      </c>
      <c r="D205" t="inlineStr">
        <is>
          <t>2025-01-15</t>
        </is>
      </c>
      <c r="E205" t="inlineStr">
        <is>
          <t>2025-02-16</t>
        </is>
      </c>
      <c r="F205" t="inlineStr">
        <is>
          <t>desk</t>
        </is>
      </c>
      <c r="G205" s="35">
        <f>IF(H205="adjustment",1,0)</f>
        <v/>
      </c>
      <c r="H205" t="inlineStr">
        <is>
          <t>no adjustment</t>
        </is>
      </c>
      <c r="J205" t="n">
        <v>0</v>
      </c>
      <c r="L205" t="inlineStr">
        <is>
          <t>L0237122</t>
        </is>
      </c>
      <c r="M205" t="inlineStr">
        <is>
          <t>T100758</t>
        </is>
      </c>
      <c r="N205" t="inlineStr">
        <is>
          <t>2026-08-01</t>
        </is>
      </c>
      <c r="O205" s="35">
        <f>IFERROR(IF(VLOOKUP(L205,Controls!$A$5:$D$1418,3,FALSE)="finding",1,0),0)</f>
        <v/>
      </c>
      <c r="P205" s="35">
        <f>IF(COUNTIFS($B$21:$B$304,M205,$C$21:$C$304,"random")=0,"",IF(COUNTIFS($B$21:$B$304,M205,$C$21:$C$304,"random",$H$21:$H$304,"adjustment")&gt;0,1,0))</f>
        <v/>
      </c>
    </row>
    <row r="206">
      <c r="A206" t="inlineStr">
        <is>
          <t>AUD00186</t>
        </is>
      </c>
      <c r="B206" t="inlineStr">
        <is>
          <t>T108298</t>
        </is>
      </c>
      <c r="C206" t="inlineStr">
        <is>
          <t>random</t>
        </is>
      </c>
      <c r="D206" t="inlineStr">
        <is>
          <t>2025-01-15</t>
        </is>
      </c>
      <c r="E206" t="inlineStr">
        <is>
          <t>2025-06-06</t>
        </is>
      </c>
      <c r="F206" t="inlineStr">
        <is>
          <t>desk</t>
        </is>
      </c>
      <c r="G206" s="35">
        <f>IF(H206="adjustment",1,0)</f>
        <v/>
      </c>
      <c r="H206" t="inlineStr">
        <is>
          <t>no adjustment</t>
        </is>
      </c>
      <c r="J206" t="n">
        <v>0</v>
      </c>
      <c r="L206" t="inlineStr">
        <is>
          <t>L0237596</t>
        </is>
      </c>
      <c r="M206" t="inlineStr">
        <is>
          <t>T100758</t>
        </is>
      </c>
      <c r="N206" t="inlineStr">
        <is>
          <t>2026-08-03</t>
        </is>
      </c>
      <c r="O206" s="35">
        <f>IFERROR(IF(VLOOKUP(L206,Controls!$A$5:$D$1418,3,FALSE)="finding",1,0),0)</f>
        <v/>
      </c>
      <c r="P206" s="35">
        <f>IF(COUNTIFS($B$21:$B$304,M206,$C$21:$C$304,"random")=0,"",IF(COUNTIFS($B$21:$B$304,M206,$C$21:$C$304,"random",$H$21:$H$304,"adjustment")&gt;0,1,0))</f>
        <v/>
      </c>
    </row>
    <row r="207">
      <c r="A207" t="inlineStr">
        <is>
          <t>AUD00187</t>
        </is>
      </c>
      <c r="B207" t="inlineStr">
        <is>
          <t>T108340</t>
        </is>
      </c>
      <c r="C207" t="inlineStr">
        <is>
          <t>random</t>
        </is>
      </c>
      <c r="D207" t="inlineStr">
        <is>
          <t>2025-01-15</t>
        </is>
      </c>
      <c r="E207" t="inlineStr">
        <is>
          <t>2025-04-20</t>
        </is>
      </c>
      <c r="F207" t="inlineStr">
        <is>
          <t>desk</t>
        </is>
      </c>
      <c r="G207" s="35">
        <f>IF(H207="adjustment",1,0)</f>
        <v/>
      </c>
      <c r="H207" t="inlineStr">
        <is>
          <t>no adjustment</t>
        </is>
      </c>
      <c r="J207" t="n">
        <v>0</v>
      </c>
      <c r="L207" t="inlineStr">
        <is>
          <t>L0238756</t>
        </is>
      </c>
      <c r="M207" t="inlineStr">
        <is>
          <t>T100758</t>
        </is>
      </c>
      <c r="N207" t="inlineStr">
        <is>
          <t>2026-08-08</t>
        </is>
      </c>
      <c r="O207" s="35">
        <f>IFERROR(IF(VLOOKUP(L207,Controls!$A$5:$D$1418,3,FALSE)="finding",1,0),0)</f>
        <v/>
      </c>
      <c r="P207" s="35">
        <f>IF(COUNTIFS($B$21:$B$304,M207,$C$21:$C$304,"random")=0,"",IF(COUNTIFS($B$21:$B$304,M207,$C$21:$C$304,"random",$H$21:$H$304,"adjustment")&gt;0,1,0))</f>
        <v/>
      </c>
    </row>
    <row r="208">
      <c r="A208" t="inlineStr">
        <is>
          <t>AUD00188</t>
        </is>
      </c>
      <c r="B208" t="inlineStr">
        <is>
          <t>T108505</t>
        </is>
      </c>
      <c r="C208" t="inlineStr">
        <is>
          <t>random</t>
        </is>
      </c>
      <c r="D208" t="inlineStr">
        <is>
          <t>2025-01-15</t>
        </is>
      </c>
      <c r="E208" t="inlineStr">
        <is>
          <t>2025-04-02</t>
        </is>
      </c>
      <c r="F208" t="inlineStr">
        <is>
          <t>desk</t>
        </is>
      </c>
      <c r="G208" s="35">
        <f>IF(H208="adjustment",1,0)</f>
        <v/>
      </c>
      <c r="H208" t="inlineStr">
        <is>
          <t>no adjustment</t>
        </is>
      </c>
      <c r="J208" t="n">
        <v>0</v>
      </c>
      <c r="L208" t="inlineStr">
        <is>
          <t>L0238757</t>
        </is>
      </c>
      <c r="M208" t="inlineStr">
        <is>
          <t>T100758</t>
        </is>
      </c>
      <c r="N208" t="inlineStr">
        <is>
          <t>2026-08-08</t>
        </is>
      </c>
      <c r="O208" s="35">
        <f>IFERROR(IF(VLOOKUP(L208,Controls!$A$5:$D$1418,3,FALSE)="finding",1,0),0)</f>
        <v/>
      </c>
      <c r="P208" s="35">
        <f>IF(COUNTIFS($B$21:$B$304,M208,$C$21:$C$304,"random")=0,"",IF(COUNTIFS($B$21:$B$304,M208,$C$21:$C$304,"random",$H$21:$H$304,"adjustment")&gt;0,1,0))</f>
        <v/>
      </c>
    </row>
    <row r="209">
      <c r="A209" t="inlineStr">
        <is>
          <t>AUD00189</t>
        </is>
      </c>
      <c r="B209" t="inlineStr">
        <is>
          <t>T108544</t>
        </is>
      </c>
      <c r="C209" t="inlineStr">
        <is>
          <t>random</t>
        </is>
      </c>
      <c r="D209" t="inlineStr">
        <is>
          <t>2025-01-15</t>
        </is>
      </c>
      <c r="E209" t="inlineStr">
        <is>
          <t>2025-06-30</t>
        </is>
      </c>
      <c r="F209" t="inlineStr">
        <is>
          <t>field</t>
        </is>
      </c>
      <c r="G209" s="35">
        <f>IF(H209="adjustment",1,0)</f>
        <v/>
      </c>
      <c r="H209" t="inlineStr">
        <is>
          <t>no adjustment</t>
        </is>
      </c>
      <c r="J209" t="n">
        <v>0</v>
      </c>
      <c r="L209" t="inlineStr">
        <is>
          <t>L0239003</t>
        </is>
      </c>
      <c r="M209" t="inlineStr">
        <is>
          <t>T100758</t>
        </is>
      </c>
      <c r="N209" t="inlineStr">
        <is>
          <t>2026-08-09</t>
        </is>
      </c>
      <c r="O209" s="35">
        <f>IFERROR(IF(VLOOKUP(L209,Controls!$A$5:$D$1418,3,FALSE)="finding",1,0),0)</f>
        <v/>
      </c>
      <c r="P209" s="35">
        <f>IF(COUNTIFS($B$21:$B$304,M209,$C$21:$C$304,"random")=0,"",IF(COUNTIFS($B$21:$B$304,M209,$C$21:$C$304,"random",$H$21:$H$304,"adjustment")&gt;0,1,0))</f>
        <v/>
      </c>
    </row>
    <row r="210">
      <c r="A210" t="inlineStr">
        <is>
          <t>AUD00190</t>
        </is>
      </c>
      <c r="B210" t="inlineStr">
        <is>
          <t>T108565</t>
        </is>
      </c>
      <c r="C210" t="inlineStr">
        <is>
          <t>random</t>
        </is>
      </c>
      <c r="D210" t="inlineStr">
        <is>
          <t>2025-01-15</t>
        </is>
      </c>
      <c r="E210" t="inlineStr">
        <is>
          <t>2025-04-26</t>
        </is>
      </c>
      <c r="F210" t="inlineStr">
        <is>
          <t>field</t>
        </is>
      </c>
      <c r="G210" s="35">
        <f>IF(H210="adjustment",1,0)</f>
        <v/>
      </c>
      <c r="H210" t="inlineStr">
        <is>
          <t>no adjustment</t>
        </is>
      </c>
      <c r="J210" t="n">
        <v>0</v>
      </c>
      <c r="L210" t="inlineStr">
        <is>
          <t>L0242832</t>
        </is>
      </c>
      <c r="M210" t="inlineStr">
        <is>
          <t>T100758</t>
        </is>
      </c>
      <c r="N210" t="inlineStr">
        <is>
          <t>2026-08-25</t>
        </is>
      </c>
      <c r="O210" s="35">
        <f>IFERROR(IF(VLOOKUP(L210,Controls!$A$5:$D$1418,3,FALSE)="finding",1,0),0)</f>
        <v/>
      </c>
      <c r="P210" s="35">
        <f>IF(COUNTIFS($B$21:$B$304,M210,$C$21:$C$304,"random")=0,"",IF(COUNTIFS($B$21:$B$304,M210,$C$21:$C$304,"random",$H$21:$H$304,"adjustment")&gt;0,1,0))</f>
        <v/>
      </c>
    </row>
    <row r="211">
      <c r="A211" t="inlineStr">
        <is>
          <t>AUD00191</t>
        </is>
      </c>
      <c r="B211" t="inlineStr">
        <is>
          <t>T108596</t>
        </is>
      </c>
      <c r="C211" t="inlineStr">
        <is>
          <t>random</t>
        </is>
      </c>
      <c r="D211" t="inlineStr">
        <is>
          <t>2025-01-15</t>
        </is>
      </c>
      <c r="E211" t="inlineStr">
        <is>
          <t>2025-04-29</t>
        </is>
      </c>
      <c r="F211" t="inlineStr">
        <is>
          <t>desk</t>
        </is>
      </c>
      <c r="G211" s="35">
        <f>IF(H211="adjustment",1,0)</f>
        <v/>
      </c>
      <c r="H211" t="inlineStr">
        <is>
          <t>adjustment</t>
        </is>
      </c>
      <c r="I211" t="inlineStr">
        <is>
          <t>sales not declared</t>
        </is>
      </c>
      <c r="J211" t="n">
        <v>13985056</v>
      </c>
      <c r="L211" t="inlineStr">
        <is>
          <t>L0244241</t>
        </is>
      </c>
      <c r="M211" t="inlineStr">
        <is>
          <t>T100758</t>
        </is>
      </c>
      <c r="N211" t="inlineStr">
        <is>
          <t>2026-09-03</t>
        </is>
      </c>
      <c r="O211" s="35">
        <f>IFERROR(IF(VLOOKUP(L211,Controls!$A$5:$D$1418,3,FALSE)="finding",1,0),0)</f>
        <v/>
      </c>
      <c r="P211" s="35">
        <f>IF(COUNTIFS($B$21:$B$304,M211,$C$21:$C$304,"random")=0,"",IF(COUNTIFS($B$21:$B$304,M211,$C$21:$C$304,"random",$H$21:$H$304,"adjustment")&gt;0,1,0))</f>
        <v/>
      </c>
    </row>
    <row r="212">
      <c r="A212" t="inlineStr">
        <is>
          <t>AUD00192</t>
        </is>
      </c>
      <c r="B212" t="inlineStr">
        <is>
          <t>T108617</t>
        </is>
      </c>
      <c r="C212" t="inlineStr">
        <is>
          <t>random</t>
        </is>
      </c>
      <c r="D212" t="inlineStr">
        <is>
          <t>2025-01-15</t>
        </is>
      </c>
      <c r="E212" t="inlineStr">
        <is>
          <t>2025-04-14</t>
        </is>
      </c>
      <c r="F212" t="inlineStr">
        <is>
          <t>desk</t>
        </is>
      </c>
      <c r="G212" s="35">
        <f>IF(H212="adjustment",1,0)</f>
        <v/>
      </c>
      <c r="H212" t="inlineStr">
        <is>
          <t>no adjustment</t>
        </is>
      </c>
      <c r="J212" t="n">
        <v>0</v>
      </c>
      <c r="L212" t="inlineStr">
        <is>
          <t>L0245405</t>
        </is>
      </c>
      <c r="M212" t="inlineStr">
        <is>
          <t>T100758</t>
        </is>
      </c>
      <c r="N212" t="inlineStr">
        <is>
          <t>2026-09-08</t>
        </is>
      </c>
      <c r="O212" s="35">
        <f>IFERROR(IF(VLOOKUP(L212,Controls!$A$5:$D$1418,3,FALSE)="finding",1,0),0)</f>
        <v/>
      </c>
      <c r="P212" s="35">
        <f>IF(COUNTIFS($B$21:$B$304,M212,$C$21:$C$304,"random")=0,"",IF(COUNTIFS($B$21:$B$304,M212,$C$21:$C$304,"random",$H$21:$H$304,"adjustment")&gt;0,1,0))</f>
        <v/>
      </c>
    </row>
    <row r="213">
      <c r="A213" t="inlineStr">
        <is>
          <t>AUD00193</t>
        </is>
      </c>
      <c r="B213" t="inlineStr">
        <is>
          <t>T108631</t>
        </is>
      </c>
      <c r="C213" t="inlineStr">
        <is>
          <t>random</t>
        </is>
      </c>
      <c r="D213" t="inlineStr">
        <is>
          <t>2025-01-15</t>
        </is>
      </c>
      <c r="E213" t="inlineStr">
        <is>
          <t>2025-04-19</t>
        </is>
      </c>
      <c r="F213" t="inlineStr">
        <is>
          <t>desk</t>
        </is>
      </c>
      <c r="G213" s="35">
        <f>IF(H213="adjustment",1,0)</f>
        <v/>
      </c>
      <c r="H213" t="inlineStr">
        <is>
          <t>no adjustment</t>
        </is>
      </c>
      <c r="J213" t="n">
        <v>0</v>
      </c>
      <c r="L213" t="inlineStr">
        <is>
          <t>L0248547</t>
        </is>
      </c>
      <c r="M213" t="inlineStr">
        <is>
          <t>T100758</t>
        </is>
      </c>
      <c r="N213" t="inlineStr">
        <is>
          <t>2026-09-22</t>
        </is>
      </c>
      <c r="O213" s="35">
        <f>IFERROR(IF(VLOOKUP(L213,Controls!$A$5:$D$1418,3,FALSE)="finding",1,0),0)</f>
        <v/>
      </c>
      <c r="P213" s="35">
        <f>IF(COUNTIFS($B$21:$B$304,M213,$C$21:$C$304,"random")=0,"",IF(COUNTIFS($B$21:$B$304,M213,$C$21:$C$304,"random",$H$21:$H$304,"adjustment")&gt;0,1,0))</f>
        <v/>
      </c>
    </row>
    <row r="214">
      <c r="A214" t="inlineStr">
        <is>
          <t>AUD00194</t>
        </is>
      </c>
      <c r="B214" t="inlineStr">
        <is>
          <t>T108665</t>
        </is>
      </c>
      <c r="C214" t="inlineStr">
        <is>
          <t>random</t>
        </is>
      </c>
      <c r="D214" t="inlineStr">
        <is>
          <t>2025-01-15</t>
        </is>
      </c>
      <c r="E214" t="inlineStr">
        <is>
          <t>2025-03-07</t>
        </is>
      </c>
      <c r="F214" t="inlineStr">
        <is>
          <t>desk</t>
        </is>
      </c>
      <c r="G214" s="35">
        <f>IF(H214="adjustment",1,0)</f>
        <v/>
      </c>
      <c r="H214" t="inlineStr">
        <is>
          <t>adjustment</t>
        </is>
      </c>
      <c r="I214" t="inlineStr">
        <is>
          <t>sales not declared</t>
        </is>
      </c>
      <c r="J214" t="n">
        <v>121584</v>
      </c>
      <c r="L214" t="inlineStr">
        <is>
          <t>L0217642</t>
        </is>
      </c>
      <c r="M214" t="inlineStr">
        <is>
          <t>T100799</t>
        </is>
      </c>
      <c r="N214" t="inlineStr">
        <is>
          <t>2026-05-10</t>
        </is>
      </c>
      <c r="O214" s="35">
        <f>IFERROR(IF(VLOOKUP(L214,Controls!$A$5:$D$1418,3,FALSE)="finding",1,0),0)</f>
        <v/>
      </c>
      <c r="P214" s="35">
        <f>IF(COUNTIFS($B$21:$B$304,M214,$C$21:$C$304,"random")=0,"",IF(COUNTIFS($B$21:$B$304,M214,$C$21:$C$304,"random",$H$21:$H$304,"adjustment")&gt;0,1,0))</f>
        <v/>
      </c>
    </row>
    <row r="215">
      <c r="A215" t="inlineStr">
        <is>
          <t>AUD00195</t>
        </is>
      </c>
      <c r="B215" t="inlineStr">
        <is>
          <t>T108724</t>
        </is>
      </c>
      <c r="C215" t="inlineStr">
        <is>
          <t>random</t>
        </is>
      </c>
      <c r="D215" t="inlineStr">
        <is>
          <t>2025-01-15</t>
        </is>
      </c>
      <c r="E215" t="inlineStr">
        <is>
          <t>2025-02-26</t>
        </is>
      </c>
      <c r="F215" t="inlineStr">
        <is>
          <t>desk</t>
        </is>
      </c>
      <c r="G215" s="35">
        <f>IF(H215="adjustment",1,0)</f>
        <v/>
      </c>
      <c r="H215" t="inlineStr">
        <is>
          <t>no adjustment</t>
        </is>
      </c>
      <c r="J215" t="n">
        <v>0</v>
      </c>
      <c r="L215" t="inlineStr">
        <is>
          <t>L0171325</t>
        </is>
      </c>
      <c r="M215" t="inlineStr">
        <is>
          <t>T100870</t>
        </is>
      </c>
      <c r="N215" t="inlineStr">
        <is>
          <t>2025-10-23</t>
        </is>
      </c>
      <c r="O215" s="35">
        <f>IFERROR(IF(VLOOKUP(L215,Controls!$A$5:$D$1418,3,FALSE)="finding",1,0),0)</f>
        <v/>
      </c>
      <c r="P215" s="35">
        <f>IF(COUNTIFS($B$21:$B$304,M215,$C$21:$C$304,"random")=0,"",IF(COUNTIFS($B$21:$B$304,M215,$C$21:$C$304,"random",$H$21:$H$304,"adjustment")&gt;0,1,0))</f>
        <v/>
      </c>
    </row>
    <row r="216">
      <c r="A216" t="inlineStr">
        <is>
          <t>AUD00196</t>
        </is>
      </c>
      <c r="B216" t="inlineStr">
        <is>
          <t>T108742</t>
        </is>
      </c>
      <c r="C216" t="inlineStr">
        <is>
          <t>random</t>
        </is>
      </c>
      <c r="D216" t="inlineStr">
        <is>
          <t>2025-01-15</t>
        </is>
      </c>
      <c r="E216" t="inlineStr">
        <is>
          <t>2025-06-01</t>
        </is>
      </c>
      <c r="F216" t="inlineStr">
        <is>
          <t>desk</t>
        </is>
      </c>
      <c r="G216" s="35">
        <f>IF(H216="adjustment",1,0)</f>
        <v/>
      </c>
      <c r="H216" t="inlineStr">
        <is>
          <t>no adjustment</t>
        </is>
      </c>
      <c r="J216" t="n">
        <v>0</v>
      </c>
      <c r="L216" t="inlineStr">
        <is>
          <t>L0171974</t>
        </is>
      </c>
      <c r="M216" t="inlineStr">
        <is>
          <t>T100957</t>
        </is>
      </c>
      <c r="N216" t="inlineStr">
        <is>
          <t>2025-10-26</t>
        </is>
      </c>
      <c r="O216" s="35">
        <f>IFERROR(IF(VLOOKUP(L216,Controls!$A$5:$D$1418,3,FALSE)="finding",1,0),0)</f>
        <v/>
      </c>
      <c r="P216" s="35">
        <f>IF(COUNTIFS($B$21:$B$304,M216,$C$21:$C$304,"random")=0,"",IF(COUNTIFS($B$21:$B$304,M216,$C$21:$C$304,"random",$H$21:$H$304,"adjustment")&gt;0,1,0))</f>
        <v/>
      </c>
    </row>
    <row r="217">
      <c r="A217" t="inlineStr">
        <is>
          <t>AUD00197</t>
        </is>
      </c>
      <c r="B217" t="inlineStr">
        <is>
          <t>T108782</t>
        </is>
      </c>
      <c r="C217" t="inlineStr">
        <is>
          <t>random</t>
        </is>
      </c>
      <c r="D217" t="inlineStr">
        <is>
          <t>2025-01-15</t>
        </is>
      </c>
      <c r="E217" t="inlineStr">
        <is>
          <t>2025-02-22</t>
        </is>
      </c>
      <c r="F217" t="inlineStr">
        <is>
          <t>desk</t>
        </is>
      </c>
      <c r="G217" s="35">
        <f>IF(H217="adjustment",1,0)</f>
        <v/>
      </c>
      <c r="H217" t="inlineStr">
        <is>
          <t>no adjustment</t>
        </is>
      </c>
      <c r="J217" t="n">
        <v>0</v>
      </c>
      <c r="L217" t="inlineStr">
        <is>
          <t>L0176236</t>
        </is>
      </c>
      <c r="M217" t="inlineStr">
        <is>
          <t>T100957</t>
        </is>
      </c>
      <c r="N217" t="inlineStr">
        <is>
          <t>2025-11-17</t>
        </is>
      </c>
      <c r="O217" s="35">
        <f>IFERROR(IF(VLOOKUP(L217,Controls!$A$5:$D$1418,3,FALSE)="finding",1,0),0)</f>
        <v/>
      </c>
      <c r="P217" s="35">
        <f>IF(COUNTIFS($B$21:$B$304,M217,$C$21:$C$304,"random")=0,"",IF(COUNTIFS($B$21:$B$304,M217,$C$21:$C$304,"random",$H$21:$H$304,"adjustment")&gt;0,1,0))</f>
        <v/>
      </c>
    </row>
    <row r="218">
      <c r="A218" t="inlineStr">
        <is>
          <t>AUD00198</t>
        </is>
      </c>
      <c r="B218" t="inlineStr">
        <is>
          <t>T108866</t>
        </is>
      </c>
      <c r="C218" t="inlineStr">
        <is>
          <t>random</t>
        </is>
      </c>
      <c r="D218" t="inlineStr">
        <is>
          <t>2025-01-15</t>
        </is>
      </c>
      <c r="E218" t="inlineStr">
        <is>
          <t>2025-08-26</t>
        </is>
      </c>
      <c r="F218" t="inlineStr">
        <is>
          <t>field</t>
        </is>
      </c>
      <c r="G218" s="35">
        <f>IF(H218="adjustment",1,0)</f>
        <v/>
      </c>
      <c r="H218" t="inlineStr">
        <is>
          <t>no adjustment</t>
        </is>
      </c>
      <c r="J218" t="n">
        <v>0</v>
      </c>
      <c r="L218" t="inlineStr">
        <is>
          <t>L0176684</t>
        </is>
      </c>
      <c r="M218" t="inlineStr">
        <is>
          <t>T100957</t>
        </is>
      </c>
      <c r="N218" t="inlineStr">
        <is>
          <t>2025-11-19</t>
        </is>
      </c>
      <c r="O218" s="35">
        <f>IFERROR(IF(VLOOKUP(L218,Controls!$A$5:$D$1418,3,FALSE)="finding",1,0),0)</f>
        <v/>
      </c>
      <c r="P218" s="35">
        <f>IF(COUNTIFS($B$21:$B$304,M218,$C$21:$C$304,"random")=0,"",IF(COUNTIFS($B$21:$B$304,M218,$C$21:$C$304,"random",$H$21:$H$304,"adjustment")&gt;0,1,0))</f>
        <v/>
      </c>
    </row>
    <row r="219">
      <c r="A219" t="inlineStr">
        <is>
          <t>AUD00199</t>
        </is>
      </c>
      <c r="B219" t="inlineStr">
        <is>
          <t>T108964</t>
        </is>
      </c>
      <c r="C219" t="inlineStr">
        <is>
          <t>random</t>
        </is>
      </c>
      <c r="D219" t="inlineStr">
        <is>
          <t>2025-01-15</t>
        </is>
      </c>
      <c r="E219" t="inlineStr">
        <is>
          <t>2025-07-19</t>
        </is>
      </c>
      <c r="F219" t="inlineStr">
        <is>
          <t>field</t>
        </is>
      </c>
      <c r="G219" s="35">
        <f>IF(H219="adjustment",1,0)</f>
        <v/>
      </c>
      <c r="H219" t="inlineStr">
        <is>
          <t>no adjustment</t>
        </is>
      </c>
      <c r="J219" t="n">
        <v>0</v>
      </c>
      <c r="L219" t="inlineStr">
        <is>
          <t>L0178457</t>
        </is>
      </c>
      <c r="M219" t="inlineStr">
        <is>
          <t>T100957</t>
        </is>
      </c>
      <c r="N219" t="inlineStr">
        <is>
          <t>2025-11-27</t>
        </is>
      </c>
      <c r="O219" s="35">
        <f>IFERROR(IF(VLOOKUP(L219,Controls!$A$5:$D$1418,3,FALSE)="finding",1,0),0)</f>
        <v/>
      </c>
      <c r="P219" s="35">
        <f>IF(COUNTIFS($B$21:$B$304,M219,$C$21:$C$304,"random")=0,"",IF(COUNTIFS($B$21:$B$304,M219,$C$21:$C$304,"random",$H$21:$H$304,"adjustment")&gt;0,1,0))</f>
        <v/>
      </c>
    </row>
    <row r="220">
      <c r="A220" t="inlineStr">
        <is>
          <t>AUD00200</t>
        </is>
      </c>
      <c r="B220" t="inlineStr">
        <is>
          <t>T108974</t>
        </is>
      </c>
      <c r="C220" t="inlineStr">
        <is>
          <t>random</t>
        </is>
      </c>
      <c r="D220" t="inlineStr">
        <is>
          <t>2025-01-15</t>
        </is>
      </c>
      <c r="E220" t="inlineStr">
        <is>
          <t>2025-09-12</t>
        </is>
      </c>
      <c r="F220" t="inlineStr">
        <is>
          <t>field</t>
        </is>
      </c>
      <c r="G220" s="35">
        <f>IF(H220="adjustment",1,0)</f>
        <v/>
      </c>
      <c r="H220" t="inlineStr">
        <is>
          <t>adjustment</t>
        </is>
      </c>
      <c r="I220" t="inlineStr">
        <is>
          <t>sales not declared</t>
        </is>
      </c>
      <c r="J220" t="n">
        <v>1836439</v>
      </c>
      <c r="L220" t="inlineStr">
        <is>
          <t>L0183162</t>
        </is>
      </c>
      <c r="M220" t="inlineStr">
        <is>
          <t>T100957</t>
        </is>
      </c>
      <c r="N220" t="inlineStr">
        <is>
          <t>2025-12-19</t>
        </is>
      </c>
      <c r="O220" s="35">
        <f>IFERROR(IF(VLOOKUP(L220,Controls!$A$5:$D$1418,3,FALSE)="finding",1,0),0)</f>
        <v/>
      </c>
      <c r="P220" s="35">
        <f>IF(COUNTIFS($B$21:$B$304,M220,$C$21:$C$304,"random")=0,"",IF(COUNTIFS($B$21:$B$304,M220,$C$21:$C$304,"random",$H$21:$H$304,"adjustment")&gt;0,1,0))</f>
        <v/>
      </c>
    </row>
    <row r="221">
      <c r="A221" t="inlineStr">
        <is>
          <t>AUD00201</t>
        </is>
      </c>
      <c r="B221" t="inlineStr">
        <is>
          <t>T108988</t>
        </is>
      </c>
      <c r="C221" t="inlineStr">
        <is>
          <t>random</t>
        </is>
      </c>
      <c r="D221" t="inlineStr">
        <is>
          <t>2025-01-15</t>
        </is>
      </c>
      <c r="E221" t="inlineStr">
        <is>
          <t>2025-05-09</t>
        </is>
      </c>
      <c r="F221" t="inlineStr">
        <is>
          <t>desk</t>
        </is>
      </c>
      <c r="G221" s="35">
        <f>IF(H221="adjustment",1,0)</f>
        <v/>
      </c>
      <c r="H221" t="inlineStr">
        <is>
          <t>no adjustment</t>
        </is>
      </c>
      <c r="J221" t="n">
        <v>0</v>
      </c>
      <c r="L221" t="inlineStr">
        <is>
          <t>L0188011</t>
        </is>
      </c>
      <c r="M221" t="inlineStr">
        <is>
          <t>T100957</t>
        </is>
      </c>
      <c r="N221" t="inlineStr">
        <is>
          <t>2026-01-11</t>
        </is>
      </c>
      <c r="O221" s="35">
        <f>IFERROR(IF(VLOOKUP(L221,Controls!$A$5:$D$1418,3,FALSE)="finding",1,0),0)</f>
        <v/>
      </c>
      <c r="P221" s="35">
        <f>IF(COUNTIFS($B$21:$B$304,M221,$C$21:$C$304,"random")=0,"",IF(COUNTIFS($B$21:$B$304,M221,$C$21:$C$304,"random",$H$21:$H$304,"adjustment")&gt;0,1,0))</f>
        <v/>
      </c>
    </row>
    <row r="222">
      <c r="A222" t="inlineStr">
        <is>
          <t>AUD00202</t>
        </is>
      </c>
      <c r="B222" t="inlineStr">
        <is>
          <t>T109029</t>
        </is>
      </c>
      <c r="C222" t="inlineStr">
        <is>
          <t>random</t>
        </is>
      </c>
      <c r="D222" t="inlineStr">
        <is>
          <t>2025-01-15</t>
        </is>
      </c>
      <c r="E222" t="inlineStr">
        <is>
          <t>2025-05-10</t>
        </is>
      </c>
      <c r="F222" t="inlineStr">
        <is>
          <t>desk</t>
        </is>
      </c>
      <c r="G222" s="35">
        <f>IF(H222="adjustment",1,0)</f>
        <v/>
      </c>
      <c r="H222" t="inlineStr">
        <is>
          <t>no adjustment</t>
        </is>
      </c>
      <c r="J222" t="n">
        <v>0</v>
      </c>
      <c r="L222" t="inlineStr">
        <is>
          <t>L0190565</t>
        </is>
      </c>
      <c r="M222" t="inlineStr">
        <is>
          <t>T100957</t>
        </is>
      </c>
      <c r="N222" t="inlineStr">
        <is>
          <t>2026-01-21</t>
        </is>
      </c>
      <c r="O222" s="35">
        <f>IFERROR(IF(VLOOKUP(L222,Controls!$A$5:$D$1418,3,FALSE)="finding",1,0),0)</f>
        <v/>
      </c>
      <c r="P222" s="35">
        <f>IF(COUNTIFS($B$21:$B$304,M222,$C$21:$C$304,"random")=0,"",IF(COUNTIFS($B$21:$B$304,M222,$C$21:$C$304,"random",$H$21:$H$304,"adjustment")&gt;0,1,0))</f>
        <v/>
      </c>
    </row>
    <row r="223">
      <c r="A223" t="inlineStr">
        <is>
          <t>AUD00203</t>
        </is>
      </c>
      <c r="B223" t="inlineStr">
        <is>
          <t>T109048</t>
        </is>
      </c>
      <c r="C223" t="inlineStr">
        <is>
          <t>random</t>
        </is>
      </c>
      <c r="D223" t="inlineStr">
        <is>
          <t>2025-01-15</t>
        </is>
      </c>
      <c r="E223" t="inlineStr">
        <is>
          <t>2025-06-05</t>
        </is>
      </c>
      <c r="F223" t="inlineStr">
        <is>
          <t>field</t>
        </is>
      </c>
      <c r="G223" s="35">
        <f>IF(H223="adjustment",1,0)</f>
        <v/>
      </c>
      <c r="H223" t="inlineStr">
        <is>
          <t>no adjustment</t>
        </is>
      </c>
      <c r="J223" t="n">
        <v>0</v>
      </c>
      <c r="L223" t="inlineStr">
        <is>
          <t>L0192580</t>
        </is>
      </c>
      <c r="M223" t="inlineStr">
        <is>
          <t>T100957</t>
        </is>
      </c>
      <c r="N223" t="inlineStr">
        <is>
          <t>2026-02-01</t>
        </is>
      </c>
      <c r="O223" s="35">
        <f>IFERROR(IF(VLOOKUP(L223,Controls!$A$5:$D$1418,3,FALSE)="finding",1,0),0)</f>
        <v/>
      </c>
      <c r="P223" s="35">
        <f>IF(COUNTIFS($B$21:$B$304,M223,$C$21:$C$304,"random")=0,"",IF(COUNTIFS($B$21:$B$304,M223,$C$21:$C$304,"random",$H$21:$H$304,"adjustment")&gt;0,1,0))</f>
        <v/>
      </c>
    </row>
    <row r="224">
      <c r="A224" t="inlineStr">
        <is>
          <t>AUD00204</t>
        </is>
      </c>
      <c r="B224" t="inlineStr">
        <is>
          <t>T109102</t>
        </is>
      </c>
      <c r="C224" t="inlineStr">
        <is>
          <t>random</t>
        </is>
      </c>
      <c r="D224" t="inlineStr">
        <is>
          <t>2025-01-15</t>
        </is>
      </c>
      <c r="E224" t="inlineStr">
        <is>
          <t>2025-04-12</t>
        </is>
      </c>
      <c r="F224" t="inlineStr">
        <is>
          <t>desk</t>
        </is>
      </c>
      <c r="G224" s="35">
        <f>IF(H224="adjustment",1,0)</f>
        <v/>
      </c>
      <c r="H224" t="inlineStr">
        <is>
          <t>no adjustment</t>
        </is>
      </c>
      <c r="J224" t="n">
        <v>0</v>
      </c>
      <c r="L224" t="inlineStr">
        <is>
          <t>L0192581</t>
        </is>
      </c>
      <c r="M224" t="inlineStr">
        <is>
          <t>T100957</t>
        </is>
      </c>
      <c r="N224" t="inlineStr">
        <is>
          <t>2026-02-01</t>
        </is>
      </c>
      <c r="O224" s="35">
        <f>IFERROR(IF(VLOOKUP(L224,Controls!$A$5:$D$1418,3,FALSE)="finding",1,0),0)</f>
        <v/>
      </c>
      <c r="P224" s="35">
        <f>IF(COUNTIFS($B$21:$B$304,M224,$C$21:$C$304,"random")=0,"",IF(COUNTIFS($B$21:$B$304,M224,$C$21:$C$304,"random",$H$21:$H$304,"adjustment")&gt;0,1,0))</f>
        <v/>
      </c>
    </row>
    <row r="225">
      <c r="A225" t="inlineStr">
        <is>
          <t>AUD00205</t>
        </is>
      </c>
      <c r="B225" t="inlineStr">
        <is>
          <t>T109127</t>
        </is>
      </c>
      <c r="C225" t="inlineStr">
        <is>
          <t>random</t>
        </is>
      </c>
      <c r="D225" t="inlineStr">
        <is>
          <t>2025-01-15</t>
        </is>
      </c>
      <c r="E225" t="inlineStr">
        <is>
          <t>2025-06-03</t>
        </is>
      </c>
      <c r="F225" t="inlineStr">
        <is>
          <t>field</t>
        </is>
      </c>
      <c r="G225" s="35">
        <f>IF(H225="adjustment",1,0)</f>
        <v/>
      </c>
      <c r="H225" t="inlineStr">
        <is>
          <t>no adjustment</t>
        </is>
      </c>
      <c r="J225" t="n">
        <v>0</v>
      </c>
      <c r="L225" t="inlineStr">
        <is>
          <t>L0193107</t>
        </is>
      </c>
      <c r="M225" t="inlineStr">
        <is>
          <t>T100957</t>
        </is>
      </c>
      <c r="N225" t="inlineStr">
        <is>
          <t>2026-02-03</t>
        </is>
      </c>
      <c r="O225" s="35">
        <f>IFERROR(IF(VLOOKUP(L225,Controls!$A$5:$D$1418,3,FALSE)="finding",1,0),0)</f>
        <v/>
      </c>
      <c r="P225" s="35">
        <f>IF(COUNTIFS($B$21:$B$304,M225,$C$21:$C$304,"random")=0,"",IF(COUNTIFS($B$21:$B$304,M225,$C$21:$C$304,"random",$H$21:$H$304,"adjustment")&gt;0,1,0))</f>
        <v/>
      </c>
    </row>
    <row r="226">
      <c r="A226" t="inlineStr">
        <is>
          <t>AUD00206</t>
        </is>
      </c>
      <c r="B226" t="inlineStr">
        <is>
          <t>T109150</t>
        </is>
      </c>
      <c r="C226" t="inlineStr">
        <is>
          <t>random</t>
        </is>
      </c>
      <c r="D226" t="inlineStr">
        <is>
          <t>2025-01-15</t>
        </is>
      </c>
      <c r="E226" t="inlineStr">
        <is>
          <t>2025-08-02</t>
        </is>
      </c>
      <c r="F226" t="inlineStr">
        <is>
          <t>field</t>
        </is>
      </c>
      <c r="G226" s="35">
        <f>IF(H226="adjustment",1,0)</f>
        <v/>
      </c>
      <c r="H226" t="inlineStr">
        <is>
          <t>adjustment</t>
        </is>
      </c>
      <c r="I226" t="inlineStr">
        <is>
          <t>sales not declared</t>
        </is>
      </c>
      <c r="J226" t="n">
        <v>585628</v>
      </c>
      <c r="L226" t="inlineStr">
        <is>
          <t>L0198366</t>
        </is>
      </c>
      <c r="M226" t="inlineStr">
        <is>
          <t>T100957</t>
        </is>
      </c>
      <c r="N226" t="inlineStr">
        <is>
          <t>2026-02-23</t>
        </is>
      </c>
      <c r="O226" s="35">
        <f>IFERROR(IF(VLOOKUP(L226,Controls!$A$5:$D$1418,3,FALSE)="finding",1,0),0)</f>
        <v/>
      </c>
      <c r="P226" s="35">
        <f>IF(COUNTIFS($B$21:$B$304,M226,$C$21:$C$304,"random")=0,"",IF(COUNTIFS($B$21:$B$304,M226,$C$21:$C$304,"random",$H$21:$H$304,"adjustment")&gt;0,1,0))</f>
        <v/>
      </c>
    </row>
    <row r="227">
      <c r="A227" t="inlineStr">
        <is>
          <t>AUD00207</t>
        </is>
      </c>
      <c r="B227" t="inlineStr">
        <is>
          <t>T109161</t>
        </is>
      </c>
      <c r="C227" t="inlineStr">
        <is>
          <t>random</t>
        </is>
      </c>
      <c r="D227" t="inlineStr">
        <is>
          <t>2025-01-15</t>
        </is>
      </c>
      <c r="E227" t="inlineStr">
        <is>
          <t>2025-03-29</t>
        </is>
      </c>
      <c r="F227" t="inlineStr">
        <is>
          <t>desk</t>
        </is>
      </c>
      <c r="G227" s="35">
        <f>IF(H227="adjustment",1,0)</f>
        <v/>
      </c>
      <c r="H227" t="inlineStr">
        <is>
          <t>no adjustment</t>
        </is>
      </c>
      <c r="J227" t="n">
        <v>0</v>
      </c>
      <c r="L227" t="inlineStr">
        <is>
          <t>L0201248</t>
        </is>
      </c>
      <c r="M227" t="inlineStr">
        <is>
          <t>T100957</t>
        </is>
      </c>
      <c r="N227" t="inlineStr">
        <is>
          <t>2026-03-06</t>
        </is>
      </c>
      <c r="O227" s="35">
        <f>IFERROR(IF(VLOOKUP(L227,Controls!$A$5:$D$1418,3,FALSE)="finding",1,0),0)</f>
        <v/>
      </c>
      <c r="P227" s="35">
        <f>IF(COUNTIFS($B$21:$B$304,M227,$C$21:$C$304,"random")=0,"",IF(COUNTIFS($B$21:$B$304,M227,$C$21:$C$304,"random",$H$21:$H$304,"adjustment")&gt;0,1,0))</f>
        <v/>
      </c>
    </row>
    <row r="228">
      <c r="A228" t="inlineStr">
        <is>
          <t>AUD00208</t>
        </is>
      </c>
      <c r="B228" t="inlineStr">
        <is>
          <t>T109190</t>
        </is>
      </c>
      <c r="C228" t="inlineStr">
        <is>
          <t>random</t>
        </is>
      </c>
      <c r="D228" t="inlineStr">
        <is>
          <t>2025-01-15</t>
        </is>
      </c>
      <c r="E228" t="inlineStr">
        <is>
          <t>2025-05-19</t>
        </is>
      </c>
      <c r="F228" t="inlineStr">
        <is>
          <t>desk</t>
        </is>
      </c>
      <c r="G228" s="35">
        <f>IF(H228="adjustment",1,0)</f>
        <v/>
      </c>
      <c r="H228" t="inlineStr">
        <is>
          <t>adjustment</t>
        </is>
      </c>
      <c r="I228" t="inlineStr">
        <is>
          <t>sales not declared</t>
        </is>
      </c>
      <c r="J228" t="n">
        <v>8870564</v>
      </c>
      <c r="L228" t="inlineStr">
        <is>
          <t>L0204421</t>
        </is>
      </c>
      <c r="M228" t="inlineStr">
        <is>
          <t>T100957</t>
        </is>
      </c>
      <c r="N228" t="inlineStr">
        <is>
          <t>2026-03-18</t>
        </is>
      </c>
      <c r="O228" s="35">
        <f>IFERROR(IF(VLOOKUP(L228,Controls!$A$5:$D$1418,3,FALSE)="finding",1,0),0)</f>
        <v/>
      </c>
      <c r="P228" s="35">
        <f>IF(COUNTIFS($B$21:$B$304,M228,$C$21:$C$304,"random")=0,"",IF(COUNTIFS($B$21:$B$304,M228,$C$21:$C$304,"random",$H$21:$H$304,"adjustment")&gt;0,1,0))</f>
        <v/>
      </c>
    </row>
    <row r="229">
      <c r="A229" t="inlineStr">
        <is>
          <t>AUD00209</t>
        </is>
      </c>
      <c r="B229" t="inlineStr">
        <is>
          <t>T109203</t>
        </is>
      </c>
      <c r="C229" t="inlineStr">
        <is>
          <t>random</t>
        </is>
      </c>
      <c r="D229" t="inlineStr">
        <is>
          <t>2025-01-15</t>
        </is>
      </c>
      <c r="E229" t="inlineStr">
        <is>
          <t>2025-05-07</t>
        </is>
      </c>
      <c r="F229" t="inlineStr">
        <is>
          <t>field</t>
        </is>
      </c>
      <c r="G229" s="35">
        <f>IF(H229="adjustment",1,0)</f>
        <v/>
      </c>
      <c r="H229" t="inlineStr">
        <is>
          <t>no adjustment</t>
        </is>
      </c>
      <c r="J229" t="n">
        <v>0</v>
      </c>
      <c r="L229" t="inlineStr">
        <is>
          <t>L0206311</t>
        </is>
      </c>
      <c r="M229" t="inlineStr">
        <is>
          <t>T100957</t>
        </is>
      </c>
      <c r="N229" t="inlineStr">
        <is>
          <t>2026-03-25</t>
        </is>
      </c>
      <c r="O229" s="35">
        <f>IFERROR(IF(VLOOKUP(L229,Controls!$A$5:$D$1418,3,FALSE)="finding",1,0),0)</f>
        <v/>
      </c>
      <c r="P229" s="35">
        <f>IF(COUNTIFS($B$21:$B$304,M229,$C$21:$C$304,"random")=0,"",IF(COUNTIFS($B$21:$B$304,M229,$C$21:$C$304,"random",$H$21:$H$304,"adjustment")&gt;0,1,0))</f>
        <v/>
      </c>
    </row>
    <row r="230">
      <c r="A230" t="inlineStr">
        <is>
          <t>AUD00210</t>
        </is>
      </c>
      <c r="B230" t="inlineStr">
        <is>
          <t>T109268</t>
        </is>
      </c>
      <c r="C230" t="inlineStr">
        <is>
          <t>random</t>
        </is>
      </c>
      <c r="D230" t="inlineStr">
        <is>
          <t>2025-01-15</t>
        </is>
      </c>
      <c r="E230" t="inlineStr">
        <is>
          <t>2025-03-26</t>
        </is>
      </c>
      <c r="F230" t="inlineStr">
        <is>
          <t>desk</t>
        </is>
      </c>
      <c r="G230" s="35">
        <f>IF(H230="adjustment",1,0)</f>
        <v/>
      </c>
      <c r="H230" t="inlineStr">
        <is>
          <t>no adjustment</t>
        </is>
      </c>
      <c r="J230" t="n">
        <v>0</v>
      </c>
      <c r="L230" t="inlineStr">
        <is>
          <t>L0206591</t>
        </is>
      </c>
      <c r="M230" t="inlineStr">
        <is>
          <t>T100957</t>
        </is>
      </c>
      <c r="N230" t="inlineStr">
        <is>
          <t>2026-03-26</t>
        </is>
      </c>
      <c r="O230" s="35">
        <f>IFERROR(IF(VLOOKUP(L230,Controls!$A$5:$D$1418,3,FALSE)="finding",1,0),0)</f>
        <v/>
      </c>
      <c r="P230" s="35">
        <f>IF(COUNTIFS($B$21:$B$304,M230,$C$21:$C$304,"random")=0,"",IF(COUNTIFS($B$21:$B$304,M230,$C$21:$C$304,"random",$H$21:$H$304,"adjustment")&gt;0,1,0))</f>
        <v/>
      </c>
    </row>
    <row r="231">
      <c r="A231" t="inlineStr">
        <is>
          <t>AUD00211</t>
        </is>
      </c>
      <c r="B231" t="inlineStr">
        <is>
          <t>T109286</t>
        </is>
      </c>
      <c r="C231" t="inlineStr">
        <is>
          <t>random</t>
        </is>
      </c>
      <c r="D231" t="inlineStr">
        <is>
          <t>2025-01-15</t>
        </is>
      </c>
      <c r="E231" t="inlineStr">
        <is>
          <t>2025-03-05</t>
        </is>
      </c>
      <c r="F231" t="inlineStr">
        <is>
          <t>desk</t>
        </is>
      </c>
      <c r="G231" s="35">
        <f>IF(H231="adjustment",1,0)</f>
        <v/>
      </c>
      <c r="H231" t="inlineStr">
        <is>
          <t>adjustment</t>
        </is>
      </c>
      <c r="I231" t="inlineStr">
        <is>
          <t>sales not declared</t>
        </is>
      </c>
      <c r="J231" t="n">
        <v>551737</v>
      </c>
      <c r="L231" t="inlineStr">
        <is>
          <t>L0224849</t>
        </is>
      </c>
      <c r="M231" t="inlineStr">
        <is>
          <t>T100957</t>
        </is>
      </c>
      <c r="N231" t="inlineStr">
        <is>
          <t>2026-06-09</t>
        </is>
      </c>
      <c r="O231" s="35">
        <f>IFERROR(IF(VLOOKUP(L231,Controls!$A$5:$D$1418,3,FALSE)="finding",1,0),0)</f>
        <v/>
      </c>
      <c r="P231" s="35">
        <f>IF(COUNTIFS($B$21:$B$304,M231,$C$21:$C$304,"random")=0,"",IF(COUNTIFS($B$21:$B$304,M231,$C$21:$C$304,"random",$H$21:$H$304,"adjustment")&gt;0,1,0))</f>
        <v/>
      </c>
    </row>
    <row r="232">
      <c r="A232" t="inlineStr">
        <is>
          <t>AUD00212</t>
        </is>
      </c>
      <c r="B232" t="inlineStr">
        <is>
          <t>T109334</t>
        </is>
      </c>
      <c r="C232" t="inlineStr">
        <is>
          <t>random</t>
        </is>
      </c>
      <c r="D232" t="inlineStr">
        <is>
          <t>2025-01-15</t>
        </is>
      </c>
      <c r="E232" t="inlineStr">
        <is>
          <t>2025-04-05</t>
        </is>
      </c>
      <c r="F232" t="inlineStr">
        <is>
          <t>desk</t>
        </is>
      </c>
      <c r="G232" s="35">
        <f>IF(H232="adjustment",1,0)</f>
        <v/>
      </c>
      <c r="H232" t="inlineStr">
        <is>
          <t>adjustment</t>
        </is>
      </c>
      <c r="I232" t="inlineStr">
        <is>
          <t>sales not declared</t>
        </is>
      </c>
      <c r="J232" t="n">
        <v>3221468</v>
      </c>
      <c r="L232" t="inlineStr">
        <is>
          <t>L0227454</t>
        </is>
      </c>
      <c r="M232" t="inlineStr">
        <is>
          <t>T100957</t>
        </is>
      </c>
      <c r="N232" t="inlineStr">
        <is>
          <t>2026-06-19</t>
        </is>
      </c>
      <c r="O232" s="35">
        <f>IFERROR(IF(VLOOKUP(L232,Controls!$A$5:$D$1418,3,FALSE)="finding",1,0),0)</f>
        <v/>
      </c>
      <c r="P232" s="35">
        <f>IF(COUNTIFS($B$21:$B$304,M232,$C$21:$C$304,"random")=0,"",IF(COUNTIFS($B$21:$B$304,M232,$C$21:$C$304,"random",$H$21:$H$304,"adjustment")&gt;0,1,0))</f>
        <v/>
      </c>
    </row>
    <row r="233">
      <c r="A233" t="inlineStr">
        <is>
          <t>AUD00213</t>
        </is>
      </c>
      <c r="B233" t="inlineStr">
        <is>
          <t>T109368</t>
        </is>
      </c>
      <c r="C233" t="inlineStr">
        <is>
          <t>random</t>
        </is>
      </c>
      <c r="D233" t="inlineStr">
        <is>
          <t>2025-01-15</t>
        </is>
      </c>
      <c r="E233" t="inlineStr">
        <is>
          <t>2025-08-15</t>
        </is>
      </c>
      <c r="F233" t="inlineStr">
        <is>
          <t>field</t>
        </is>
      </c>
      <c r="G233" s="35">
        <f>IF(H233="adjustment",1,0)</f>
        <v/>
      </c>
      <c r="H233" t="inlineStr">
        <is>
          <t>adjustment</t>
        </is>
      </c>
      <c r="I233" t="inlineStr">
        <is>
          <t>sales not declared</t>
        </is>
      </c>
      <c r="J233" t="n">
        <v>114138</v>
      </c>
      <c r="L233" t="inlineStr">
        <is>
          <t>L0233846</t>
        </is>
      </c>
      <c r="M233" t="inlineStr">
        <is>
          <t>T100957</t>
        </is>
      </c>
      <c r="N233" t="inlineStr">
        <is>
          <t>2026-07-16</t>
        </is>
      </c>
      <c r="O233" s="35">
        <f>IFERROR(IF(VLOOKUP(L233,Controls!$A$5:$D$1418,3,FALSE)="finding",1,0),0)</f>
        <v/>
      </c>
      <c r="P233" s="35">
        <f>IF(COUNTIFS($B$21:$B$304,M233,$C$21:$C$304,"random")=0,"",IF(COUNTIFS($B$21:$B$304,M233,$C$21:$C$304,"random",$H$21:$H$304,"adjustment")&gt;0,1,0))</f>
        <v/>
      </c>
    </row>
    <row r="234">
      <c r="A234" t="inlineStr">
        <is>
          <t>AUD00214</t>
        </is>
      </c>
      <c r="B234" t="inlineStr">
        <is>
          <t>T109373</t>
        </is>
      </c>
      <c r="C234" t="inlineStr">
        <is>
          <t>random</t>
        </is>
      </c>
      <c r="D234" t="inlineStr">
        <is>
          <t>2025-01-15</t>
        </is>
      </c>
      <c r="E234" t="inlineStr">
        <is>
          <t>2025-03-10</t>
        </is>
      </c>
      <c r="F234" t="inlineStr">
        <is>
          <t>desk</t>
        </is>
      </c>
      <c r="G234" s="35">
        <f>IF(H234="adjustment",1,0)</f>
        <v/>
      </c>
      <c r="H234" t="inlineStr">
        <is>
          <t>no adjustment</t>
        </is>
      </c>
      <c r="J234" t="n">
        <v>0</v>
      </c>
      <c r="L234" t="inlineStr">
        <is>
          <t>L0235345</t>
        </is>
      </c>
      <c r="M234" t="inlineStr">
        <is>
          <t>T100957</t>
        </is>
      </c>
      <c r="N234" t="inlineStr">
        <is>
          <t>2026-07-22</t>
        </is>
      </c>
      <c r="O234" s="35">
        <f>IFERROR(IF(VLOOKUP(L234,Controls!$A$5:$D$1418,3,FALSE)="finding",1,0),0)</f>
        <v/>
      </c>
      <c r="P234" s="35">
        <f>IF(COUNTIFS($B$21:$B$304,M234,$C$21:$C$304,"random")=0,"",IF(COUNTIFS($B$21:$B$304,M234,$C$21:$C$304,"random",$H$21:$H$304,"adjustment")&gt;0,1,0))</f>
        <v/>
      </c>
    </row>
    <row r="235">
      <c r="A235" t="inlineStr">
        <is>
          <t>AUD00215</t>
        </is>
      </c>
      <c r="B235" t="inlineStr">
        <is>
          <t>T109451</t>
        </is>
      </c>
      <c r="C235" t="inlineStr">
        <is>
          <t>random</t>
        </is>
      </c>
      <c r="D235" t="inlineStr">
        <is>
          <t>2025-01-15</t>
        </is>
      </c>
      <c r="E235" t="inlineStr">
        <is>
          <t>2025-06-01</t>
        </is>
      </c>
      <c r="F235" t="inlineStr">
        <is>
          <t>desk</t>
        </is>
      </c>
      <c r="G235" s="35">
        <f>IF(H235="adjustment",1,0)</f>
        <v/>
      </c>
      <c r="H235" t="inlineStr">
        <is>
          <t>no adjustment</t>
        </is>
      </c>
      <c r="J235" t="n">
        <v>0</v>
      </c>
      <c r="L235" t="inlineStr">
        <is>
          <t>L0235871</t>
        </is>
      </c>
      <c r="M235" t="inlineStr">
        <is>
          <t>T100957</t>
        </is>
      </c>
      <c r="N235" t="inlineStr">
        <is>
          <t>2026-07-24</t>
        </is>
      </c>
      <c r="O235" s="35">
        <f>IFERROR(IF(VLOOKUP(L235,Controls!$A$5:$D$1418,3,FALSE)="finding",1,0),0)</f>
        <v/>
      </c>
      <c r="P235" s="35">
        <f>IF(COUNTIFS($B$21:$B$304,M235,$C$21:$C$304,"random")=0,"",IF(COUNTIFS($B$21:$B$304,M235,$C$21:$C$304,"random",$H$21:$H$304,"adjustment")&gt;0,1,0))</f>
        <v/>
      </c>
    </row>
    <row r="236">
      <c r="A236" t="inlineStr">
        <is>
          <t>AUD00216</t>
        </is>
      </c>
      <c r="B236" t="inlineStr">
        <is>
          <t>T109509</t>
        </is>
      </c>
      <c r="C236" t="inlineStr">
        <is>
          <t>random</t>
        </is>
      </c>
      <c r="D236" t="inlineStr">
        <is>
          <t>2025-01-15</t>
        </is>
      </c>
      <c r="E236" t="inlineStr">
        <is>
          <t>2025-03-03</t>
        </is>
      </c>
      <c r="F236" t="inlineStr">
        <is>
          <t>desk</t>
        </is>
      </c>
      <c r="G236" s="35">
        <f>IF(H236="adjustment",1,0)</f>
        <v/>
      </c>
      <c r="H236" t="inlineStr">
        <is>
          <t>no adjustment</t>
        </is>
      </c>
      <c r="J236" t="n">
        <v>0</v>
      </c>
      <c r="L236" t="inlineStr">
        <is>
          <t>L0238511</t>
        </is>
      </c>
      <c r="M236" t="inlineStr">
        <is>
          <t>T100957</t>
        </is>
      </c>
      <c r="N236" t="inlineStr">
        <is>
          <t>2026-08-07</t>
        </is>
      </c>
      <c r="O236" s="35">
        <f>IFERROR(IF(VLOOKUP(L236,Controls!$A$5:$D$1418,3,FALSE)="finding",1,0),0)</f>
        <v/>
      </c>
      <c r="P236" s="35">
        <f>IF(COUNTIFS($B$21:$B$304,M236,$C$21:$C$304,"random")=0,"",IF(COUNTIFS($B$21:$B$304,M236,$C$21:$C$304,"random",$H$21:$H$304,"adjustment")&gt;0,1,0))</f>
        <v/>
      </c>
    </row>
    <row r="237">
      <c r="A237" t="inlineStr">
        <is>
          <t>AUD00217</t>
        </is>
      </c>
      <c r="B237" t="inlineStr">
        <is>
          <t>T109559</t>
        </is>
      </c>
      <c r="C237" t="inlineStr">
        <is>
          <t>random</t>
        </is>
      </c>
      <c r="D237" t="inlineStr">
        <is>
          <t>2025-01-15</t>
        </is>
      </c>
      <c r="E237" t="inlineStr">
        <is>
          <t>2025-05-06</t>
        </is>
      </c>
      <c r="F237" t="inlineStr">
        <is>
          <t>desk</t>
        </is>
      </c>
      <c r="G237" s="35">
        <f>IF(H237="adjustment",1,0)</f>
        <v/>
      </c>
      <c r="H237" t="inlineStr">
        <is>
          <t>no adjustment</t>
        </is>
      </c>
      <c r="J237" t="n">
        <v>0</v>
      </c>
      <c r="L237" t="inlineStr">
        <is>
          <t>L0238763</t>
        </is>
      </c>
      <c r="M237" t="inlineStr">
        <is>
          <t>T100957</t>
        </is>
      </c>
      <c r="N237" t="inlineStr">
        <is>
          <t>2026-08-08</t>
        </is>
      </c>
      <c r="O237" s="35">
        <f>IFERROR(IF(VLOOKUP(L237,Controls!$A$5:$D$1418,3,FALSE)="finding",1,0),0)</f>
        <v/>
      </c>
      <c r="P237" s="35">
        <f>IF(COUNTIFS($B$21:$B$304,M237,$C$21:$C$304,"random")=0,"",IF(COUNTIFS($B$21:$B$304,M237,$C$21:$C$304,"random",$H$21:$H$304,"adjustment")&gt;0,1,0))</f>
        <v/>
      </c>
    </row>
    <row r="238">
      <c r="A238" t="inlineStr">
        <is>
          <t>AUD00218</t>
        </is>
      </c>
      <c r="B238" t="inlineStr">
        <is>
          <t>T109711</t>
        </is>
      </c>
      <c r="C238" t="inlineStr">
        <is>
          <t>random</t>
        </is>
      </c>
      <c r="D238" t="inlineStr">
        <is>
          <t>2025-01-15</t>
        </is>
      </c>
      <c r="E238" t="inlineStr">
        <is>
          <t>2025-05-22</t>
        </is>
      </c>
      <c r="F238" t="inlineStr">
        <is>
          <t>field</t>
        </is>
      </c>
      <c r="G238" s="35">
        <f>IF(H238="adjustment",1,0)</f>
        <v/>
      </c>
      <c r="H238" t="inlineStr">
        <is>
          <t>no adjustment</t>
        </is>
      </c>
      <c r="J238" t="n">
        <v>0</v>
      </c>
      <c r="L238" t="inlineStr">
        <is>
          <t>L0243304</t>
        </is>
      </c>
      <c r="M238" t="inlineStr">
        <is>
          <t>T100957</t>
        </is>
      </c>
      <c r="N238" t="inlineStr">
        <is>
          <t>2026-08-27</t>
        </is>
      </c>
      <c r="O238" s="35">
        <f>IFERROR(IF(VLOOKUP(L238,Controls!$A$5:$D$1418,3,FALSE)="finding",1,0),0)</f>
        <v/>
      </c>
      <c r="P238" s="35">
        <f>IF(COUNTIFS($B$21:$B$304,M238,$C$21:$C$304,"random")=0,"",IF(COUNTIFS($B$21:$B$304,M238,$C$21:$C$304,"random",$H$21:$H$304,"adjustment")&gt;0,1,0))</f>
        <v/>
      </c>
    </row>
    <row r="239">
      <c r="A239" t="inlineStr">
        <is>
          <t>AUD00219</t>
        </is>
      </c>
      <c r="B239" t="inlineStr">
        <is>
          <t>T109722</t>
        </is>
      </c>
      <c r="C239" t="inlineStr">
        <is>
          <t>random</t>
        </is>
      </c>
      <c r="D239" t="inlineStr">
        <is>
          <t>2025-01-15</t>
        </is>
      </c>
      <c r="E239" t="inlineStr">
        <is>
          <t>2025-04-30</t>
        </is>
      </c>
      <c r="F239" t="inlineStr">
        <is>
          <t>desk</t>
        </is>
      </c>
      <c r="G239" s="35">
        <f>IF(H239="adjustment",1,0)</f>
        <v/>
      </c>
      <c r="H239" t="inlineStr">
        <is>
          <t>no adjustment</t>
        </is>
      </c>
      <c r="J239" t="n">
        <v>0</v>
      </c>
      <c r="L239" t="inlineStr">
        <is>
          <t>L0245639</t>
        </is>
      </c>
      <c r="M239" t="inlineStr">
        <is>
          <t>T100957</t>
        </is>
      </c>
      <c r="N239" t="inlineStr">
        <is>
          <t>2026-09-09</t>
        </is>
      </c>
      <c r="O239" s="35">
        <f>IFERROR(IF(VLOOKUP(L239,Controls!$A$5:$D$1418,3,FALSE)="finding",1,0),0)</f>
        <v/>
      </c>
      <c r="P239" s="35">
        <f>IF(COUNTIFS($B$21:$B$304,M239,$C$21:$C$304,"random")=0,"",IF(COUNTIFS($B$21:$B$304,M239,$C$21:$C$304,"random",$H$21:$H$304,"adjustment")&gt;0,1,0))</f>
        <v/>
      </c>
    </row>
    <row r="240">
      <c r="A240" t="inlineStr">
        <is>
          <t>AUD00220</t>
        </is>
      </c>
      <c r="B240" t="inlineStr">
        <is>
          <t>T109782</t>
        </is>
      </c>
      <c r="C240" t="inlineStr">
        <is>
          <t>random</t>
        </is>
      </c>
      <c r="D240" t="inlineStr">
        <is>
          <t>2025-01-15</t>
        </is>
      </c>
      <c r="E240" t="inlineStr">
        <is>
          <t>2025-05-14</t>
        </is>
      </c>
      <c r="F240" t="inlineStr">
        <is>
          <t>desk</t>
        </is>
      </c>
      <c r="G240" s="35">
        <f>IF(H240="adjustment",1,0)</f>
        <v/>
      </c>
      <c r="H240" t="inlineStr">
        <is>
          <t>no adjustment</t>
        </is>
      </c>
      <c r="J240" t="n">
        <v>0</v>
      </c>
      <c r="L240" t="inlineStr">
        <is>
          <t>L0248783</t>
        </is>
      </c>
      <c r="M240" t="inlineStr">
        <is>
          <t>T100957</t>
        </is>
      </c>
      <c r="N240" t="inlineStr">
        <is>
          <t>2026-09-23</t>
        </is>
      </c>
      <c r="O240" s="35">
        <f>IFERROR(IF(VLOOKUP(L240,Controls!$A$5:$D$1418,3,FALSE)="finding",1,0),0)</f>
        <v/>
      </c>
      <c r="P240" s="35">
        <f>IF(COUNTIFS($B$21:$B$304,M240,$C$21:$C$304,"random")=0,"",IF(COUNTIFS($B$21:$B$304,M240,$C$21:$C$304,"random",$H$21:$H$304,"adjustment")&gt;0,1,0))</f>
        <v/>
      </c>
    </row>
    <row r="241">
      <c r="A241" t="inlineStr">
        <is>
          <t>AUD00221</t>
        </is>
      </c>
      <c r="B241" t="inlineStr">
        <is>
          <t>T109868</t>
        </is>
      </c>
      <c r="C241" t="inlineStr">
        <is>
          <t>random</t>
        </is>
      </c>
      <c r="D241" t="inlineStr">
        <is>
          <t>2025-01-15</t>
        </is>
      </c>
      <c r="E241" t="inlineStr">
        <is>
          <t>2025-03-30</t>
        </is>
      </c>
      <c r="F241" t="inlineStr">
        <is>
          <t>desk</t>
        </is>
      </c>
      <c r="G241" s="35">
        <f>IF(H241="adjustment",1,0)</f>
        <v/>
      </c>
      <c r="H241" t="inlineStr">
        <is>
          <t>no adjustment</t>
        </is>
      </c>
      <c r="J241" t="n">
        <v>0</v>
      </c>
      <c r="L241" t="inlineStr">
        <is>
          <t>L0170656</t>
        </is>
      </c>
      <c r="M241" t="inlineStr">
        <is>
          <t>T100987</t>
        </is>
      </c>
      <c r="N241" t="inlineStr">
        <is>
          <t>2025-10-20</t>
        </is>
      </c>
      <c r="O241" s="35">
        <f>IFERROR(IF(VLOOKUP(L241,Controls!$A$5:$D$1418,3,FALSE)="finding",1,0),0)</f>
        <v/>
      </c>
      <c r="P241" s="35">
        <f>IF(COUNTIFS($B$21:$B$304,M241,$C$21:$C$304,"random")=0,"",IF(COUNTIFS($B$21:$B$304,M241,$C$21:$C$304,"random",$H$21:$H$304,"adjustment")&gt;0,1,0))</f>
        <v/>
      </c>
    </row>
    <row r="242">
      <c r="A242" t="inlineStr">
        <is>
          <t>AUD00222</t>
        </is>
      </c>
      <c r="B242" t="inlineStr">
        <is>
          <t>T109890</t>
        </is>
      </c>
      <c r="C242" t="inlineStr">
        <is>
          <t>random</t>
        </is>
      </c>
      <c r="D242" t="inlineStr">
        <is>
          <t>2025-01-15</t>
        </is>
      </c>
      <c r="E242" t="inlineStr">
        <is>
          <t>2025-08-08</t>
        </is>
      </c>
      <c r="F242" t="inlineStr">
        <is>
          <t>field</t>
        </is>
      </c>
      <c r="G242" s="35">
        <f>IF(H242="adjustment",1,0)</f>
        <v/>
      </c>
      <c r="H242" t="inlineStr">
        <is>
          <t>no adjustment</t>
        </is>
      </c>
      <c r="J242" t="n">
        <v>0</v>
      </c>
      <c r="L242" t="inlineStr">
        <is>
          <t>L0192060</t>
        </is>
      </c>
      <c r="M242" t="inlineStr">
        <is>
          <t>T100987</t>
        </is>
      </c>
      <c r="N242" t="inlineStr">
        <is>
          <t>2026-01-27</t>
        </is>
      </c>
      <c r="O242" s="35">
        <f>IFERROR(IF(VLOOKUP(L242,Controls!$A$5:$D$1418,3,FALSE)="finding",1,0),0)</f>
        <v/>
      </c>
      <c r="P242" s="35">
        <f>IF(COUNTIFS($B$21:$B$304,M242,$C$21:$C$304,"random")=0,"",IF(COUNTIFS($B$21:$B$304,M242,$C$21:$C$304,"random",$H$21:$H$304,"adjustment")&gt;0,1,0))</f>
        <v/>
      </c>
    </row>
    <row r="243">
      <c r="A243" t="inlineStr">
        <is>
          <t>AUD00223</t>
        </is>
      </c>
      <c r="B243" t="inlineStr">
        <is>
          <t>T110015</t>
        </is>
      </c>
      <c r="C243" t="inlineStr">
        <is>
          <t>random</t>
        </is>
      </c>
      <c r="D243" t="inlineStr">
        <is>
          <t>2025-01-15</t>
        </is>
      </c>
      <c r="E243" t="inlineStr">
        <is>
          <t>2025-07-01</t>
        </is>
      </c>
      <c r="F243" t="inlineStr">
        <is>
          <t>field</t>
        </is>
      </c>
      <c r="G243" s="35">
        <f>IF(H243="adjustment",1,0)</f>
        <v/>
      </c>
      <c r="H243" t="inlineStr">
        <is>
          <t>no adjustment</t>
        </is>
      </c>
      <c r="J243" t="n">
        <v>0</v>
      </c>
      <c r="L243" t="inlineStr">
        <is>
          <t>L0192317</t>
        </is>
      </c>
      <c r="M243" t="inlineStr">
        <is>
          <t>T100987</t>
        </is>
      </c>
      <c r="N243" t="inlineStr">
        <is>
          <t>2026-01-28</t>
        </is>
      </c>
      <c r="O243" s="35">
        <f>IFERROR(IF(VLOOKUP(L243,Controls!$A$5:$D$1418,3,FALSE)="finding",1,0),0)</f>
        <v/>
      </c>
      <c r="P243" s="35">
        <f>IF(COUNTIFS($B$21:$B$304,M243,$C$21:$C$304,"random")=0,"",IF(COUNTIFS($B$21:$B$304,M243,$C$21:$C$304,"random",$H$21:$H$304,"adjustment")&gt;0,1,0))</f>
        <v/>
      </c>
    </row>
    <row r="244">
      <c r="A244" t="inlineStr">
        <is>
          <t>AUD00224</t>
        </is>
      </c>
      <c r="B244" t="inlineStr">
        <is>
          <t>T110038</t>
        </is>
      </c>
      <c r="C244" t="inlineStr">
        <is>
          <t>random</t>
        </is>
      </c>
      <c r="D244" t="inlineStr">
        <is>
          <t>2025-01-15</t>
        </is>
      </c>
      <c r="E244" t="inlineStr">
        <is>
          <t>2025-04-06</t>
        </is>
      </c>
      <c r="F244" t="inlineStr">
        <is>
          <t>desk</t>
        </is>
      </c>
      <c r="G244" s="35">
        <f>IF(H244="adjustment",1,0)</f>
        <v/>
      </c>
      <c r="H244" t="inlineStr">
        <is>
          <t>adjustment</t>
        </is>
      </c>
      <c r="I244" t="inlineStr">
        <is>
          <t>sales not declared</t>
        </is>
      </c>
      <c r="J244" t="n">
        <v>525047</v>
      </c>
      <c r="L244" t="inlineStr">
        <is>
          <t>L0194377</t>
        </is>
      </c>
      <c r="M244" t="inlineStr">
        <is>
          <t>T100987</t>
        </is>
      </c>
      <c r="N244" t="inlineStr">
        <is>
          <t>2026-02-08</t>
        </is>
      </c>
      <c r="O244" s="35">
        <f>IFERROR(IF(VLOOKUP(L244,Controls!$A$5:$D$1418,3,FALSE)="finding",1,0),0)</f>
        <v/>
      </c>
      <c r="P244" s="35">
        <f>IF(COUNTIFS($B$21:$B$304,M244,$C$21:$C$304,"random")=0,"",IF(COUNTIFS($B$21:$B$304,M244,$C$21:$C$304,"random",$H$21:$H$304,"adjustment")&gt;0,1,0))</f>
        <v/>
      </c>
    </row>
    <row r="245">
      <c r="A245" t="inlineStr">
        <is>
          <t>AUD00225</t>
        </is>
      </c>
      <c r="B245" t="inlineStr">
        <is>
          <t>T110061</t>
        </is>
      </c>
      <c r="C245" t="inlineStr">
        <is>
          <t>random</t>
        </is>
      </c>
      <c r="D245" t="inlineStr">
        <is>
          <t>2025-01-15</t>
        </is>
      </c>
      <c r="E245" t="inlineStr">
        <is>
          <t>2025-06-03</t>
        </is>
      </c>
      <c r="F245" t="inlineStr">
        <is>
          <t>field</t>
        </is>
      </c>
      <c r="G245" s="35">
        <f>IF(H245="adjustment",1,0)</f>
        <v/>
      </c>
      <c r="H245" t="inlineStr">
        <is>
          <t>no adjustment</t>
        </is>
      </c>
      <c r="J245" t="n">
        <v>0</v>
      </c>
      <c r="L245" t="inlineStr">
        <is>
          <t>L0197035</t>
        </is>
      </c>
      <c r="M245" t="inlineStr">
        <is>
          <t>T100987</t>
        </is>
      </c>
      <c r="N245" t="inlineStr">
        <is>
          <t>2026-02-18</t>
        </is>
      </c>
      <c r="O245" s="35">
        <f>IFERROR(IF(VLOOKUP(L245,Controls!$A$5:$D$1418,3,FALSE)="finding",1,0),0)</f>
        <v/>
      </c>
      <c r="P245" s="35">
        <f>IF(COUNTIFS($B$21:$B$304,M245,$C$21:$C$304,"random")=0,"",IF(COUNTIFS($B$21:$B$304,M245,$C$21:$C$304,"random",$H$21:$H$304,"adjustment")&gt;0,1,0))</f>
        <v/>
      </c>
    </row>
    <row r="246">
      <c r="A246" t="inlineStr">
        <is>
          <t>AUD00226</t>
        </is>
      </c>
      <c r="B246" t="inlineStr">
        <is>
          <t>T110101</t>
        </is>
      </c>
      <c r="C246" t="inlineStr">
        <is>
          <t>random</t>
        </is>
      </c>
      <c r="D246" t="inlineStr">
        <is>
          <t>2025-01-15</t>
        </is>
      </c>
      <c r="E246" t="inlineStr">
        <is>
          <t>2025-04-27</t>
        </is>
      </c>
      <c r="F246" t="inlineStr">
        <is>
          <t>desk</t>
        </is>
      </c>
      <c r="G246" s="35">
        <f>IF(H246="adjustment",1,0)</f>
        <v/>
      </c>
      <c r="H246" t="inlineStr">
        <is>
          <t>no adjustment</t>
        </is>
      </c>
      <c r="J246" t="n">
        <v>0</v>
      </c>
      <c r="L246" t="inlineStr">
        <is>
          <t>L0203405</t>
        </is>
      </c>
      <c r="M246" t="inlineStr">
        <is>
          <t>T100987</t>
        </is>
      </c>
      <c r="N246" t="inlineStr">
        <is>
          <t>2026-03-14</t>
        </is>
      </c>
      <c r="O246" s="35">
        <f>IFERROR(IF(VLOOKUP(L246,Controls!$A$5:$D$1418,3,FALSE)="finding",1,0),0)</f>
        <v/>
      </c>
      <c r="P246" s="35">
        <f>IF(COUNTIFS($B$21:$B$304,M246,$C$21:$C$304,"random")=0,"",IF(COUNTIFS($B$21:$B$304,M246,$C$21:$C$304,"random",$H$21:$H$304,"adjustment")&gt;0,1,0))</f>
        <v/>
      </c>
    </row>
    <row r="247">
      <c r="A247" t="inlineStr">
        <is>
          <t>AUD00227</t>
        </is>
      </c>
      <c r="B247" t="inlineStr">
        <is>
          <t>T110170</t>
        </is>
      </c>
      <c r="C247" t="inlineStr">
        <is>
          <t>random</t>
        </is>
      </c>
      <c r="D247" t="inlineStr">
        <is>
          <t>2025-01-15</t>
        </is>
      </c>
      <c r="E247" t="inlineStr">
        <is>
          <t>2025-03-18</t>
        </is>
      </c>
      <c r="F247" t="inlineStr">
        <is>
          <t>desk</t>
        </is>
      </c>
      <c r="G247" s="35">
        <f>IF(H247="adjustment",1,0)</f>
        <v/>
      </c>
      <c r="H247" t="inlineStr">
        <is>
          <t>adjustment</t>
        </is>
      </c>
      <c r="I247" t="inlineStr">
        <is>
          <t>sales not declared</t>
        </is>
      </c>
      <c r="J247" t="n">
        <v>1214986</v>
      </c>
      <c r="L247" t="inlineStr">
        <is>
          <t>L0207445</t>
        </is>
      </c>
      <c r="M247" t="inlineStr">
        <is>
          <t>T100987</t>
        </is>
      </c>
      <c r="N247" t="inlineStr">
        <is>
          <t>2026-04-01</t>
        </is>
      </c>
      <c r="O247" s="35">
        <f>IFERROR(IF(VLOOKUP(L247,Controls!$A$5:$D$1418,3,FALSE)="finding",1,0),0)</f>
        <v/>
      </c>
      <c r="P247" s="35">
        <f>IF(COUNTIFS($B$21:$B$304,M247,$C$21:$C$304,"random")=0,"",IF(COUNTIFS($B$21:$B$304,M247,$C$21:$C$304,"random",$H$21:$H$304,"adjustment")&gt;0,1,0))</f>
        <v/>
      </c>
    </row>
    <row r="248">
      <c r="A248" t="inlineStr">
        <is>
          <t>AUD00228</t>
        </is>
      </c>
      <c r="B248" t="inlineStr">
        <is>
          <t>T110187</t>
        </is>
      </c>
      <c r="C248" t="inlineStr">
        <is>
          <t>random</t>
        </is>
      </c>
      <c r="D248" t="inlineStr">
        <is>
          <t>2025-01-15</t>
        </is>
      </c>
      <c r="E248" t="inlineStr">
        <is>
          <t>2025-03-18</t>
        </is>
      </c>
      <c r="F248" t="inlineStr">
        <is>
          <t>desk</t>
        </is>
      </c>
      <c r="G248" s="35">
        <f>IF(H248="adjustment",1,0)</f>
        <v/>
      </c>
      <c r="H248" t="inlineStr">
        <is>
          <t>no adjustment</t>
        </is>
      </c>
      <c r="J248" t="n">
        <v>0</v>
      </c>
      <c r="L248" t="inlineStr">
        <is>
          <t>L0221933</t>
        </is>
      </c>
      <c r="M248" t="inlineStr">
        <is>
          <t>T100987</t>
        </is>
      </c>
      <c r="N248" t="inlineStr">
        <is>
          <t>2026-05-26</t>
        </is>
      </c>
      <c r="O248" s="35">
        <f>IFERROR(IF(VLOOKUP(L248,Controls!$A$5:$D$1418,3,FALSE)="finding",1,0),0)</f>
        <v/>
      </c>
      <c r="P248" s="35">
        <f>IF(COUNTIFS($B$21:$B$304,M248,$C$21:$C$304,"random")=0,"",IF(COUNTIFS($B$21:$B$304,M248,$C$21:$C$304,"random",$H$21:$H$304,"adjustment")&gt;0,1,0))</f>
        <v/>
      </c>
    </row>
    <row r="249">
      <c r="A249" t="inlineStr">
        <is>
          <t>AUD00229</t>
        </is>
      </c>
      <c r="B249" t="inlineStr">
        <is>
          <t>T110244</t>
        </is>
      </c>
      <c r="C249" t="inlineStr">
        <is>
          <t>random</t>
        </is>
      </c>
      <c r="D249" t="inlineStr">
        <is>
          <t>2025-01-15</t>
        </is>
      </c>
      <c r="E249" t="inlineStr">
        <is>
          <t>2025-08-27</t>
        </is>
      </c>
      <c r="F249" t="inlineStr">
        <is>
          <t>field</t>
        </is>
      </c>
      <c r="G249" s="35">
        <f>IF(H249="adjustment",1,0)</f>
        <v/>
      </c>
      <c r="H249" t="inlineStr">
        <is>
          <t>no adjustment</t>
        </is>
      </c>
      <c r="J249" t="n">
        <v>0</v>
      </c>
      <c r="L249" t="inlineStr">
        <is>
          <t>L0224853</t>
        </is>
      </c>
      <c r="M249" t="inlineStr">
        <is>
          <t>T100987</t>
        </is>
      </c>
      <c r="N249" t="inlineStr">
        <is>
          <t>2026-06-09</t>
        </is>
      </c>
      <c r="O249" s="35">
        <f>IFERROR(IF(VLOOKUP(L249,Controls!$A$5:$D$1418,3,FALSE)="finding",1,0),0)</f>
        <v/>
      </c>
      <c r="P249" s="35">
        <f>IF(COUNTIFS($B$21:$B$304,M249,$C$21:$C$304,"random")=0,"",IF(COUNTIFS($B$21:$B$304,M249,$C$21:$C$304,"random",$H$21:$H$304,"adjustment")&gt;0,1,0))</f>
        <v/>
      </c>
    </row>
    <row r="250">
      <c r="A250" t="inlineStr">
        <is>
          <t>AUD00230</t>
        </is>
      </c>
      <c r="B250" t="inlineStr">
        <is>
          <t>T110280</t>
        </is>
      </c>
      <c r="C250" t="inlineStr">
        <is>
          <t>random</t>
        </is>
      </c>
      <c r="D250" t="inlineStr">
        <is>
          <t>2025-01-15</t>
        </is>
      </c>
      <c r="E250" t="inlineStr">
        <is>
          <t>2025-05-20</t>
        </is>
      </c>
      <c r="F250" t="inlineStr">
        <is>
          <t>desk</t>
        </is>
      </c>
      <c r="G250" s="35">
        <f>IF(H250="adjustment",1,0)</f>
        <v/>
      </c>
      <c r="H250" t="inlineStr">
        <is>
          <t>no adjustment</t>
        </is>
      </c>
      <c r="J250" t="n">
        <v>0</v>
      </c>
      <c r="L250" t="inlineStr">
        <is>
          <t>L0225114</t>
        </is>
      </c>
      <c r="M250" t="inlineStr">
        <is>
          <t>T100987</t>
        </is>
      </c>
      <c r="N250" t="inlineStr">
        <is>
          <t>2026-06-10</t>
        </is>
      </c>
      <c r="O250" s="35">
        <f>IFERROR(IF(VLOOKUP(L250,Controls!$A$5:$D$1418,3,FALSE)="finding",1,0),0)</f>
        <v/>
      </c>
      <c r="P250" s="35">
        <f>IF(COUNTIFS($B$21:$B$304,M250,$C$21:$C$304,"random")=0,"",IF(COUNTIFS($B$21:$B$304,M250,$C$21:$C$304,"random",$H$21:$H$304,"adjustment")&gt;0,1,0))</f>
        <v/>
      </c>
    </row>
    <row r="251">
      <c r="A251" t="inlineStr">
        <is>
          <t>AUD00231</t>
        </is>
      </c>
      <c r="B251" t="inlineStr">
        <is>
          <t>T110319</t>
        </is>
      </c>
      <c r="C251" t="inlineStr">
        <is>
          <t>random</t>
        </is>
      </c>
      <c r="D251" t="inlineStr">
        <is>
          <t>2025-01-15</t>
        </is>
      </c>
      <c r="E251" t="inlineStr">
        <is>
          <t>2025-03-09</t>
        </is>
      </c>
      <c r="F251" t="inlineStr">
        <is>
          <t>desk</t>
        </is>
      </c>
      <c r="G251" s="35">
        <f>IF(H251="adjustment",1,0)</f>
        <v/>
      </c>
      <c r="H251" t="inlineStr">
        <is>
          <t>no adjustment</t>
        </is>
      </c>
      <c r="J251" t="n">
        <v>0</v>
      </c>
      <c r="L251" t="inlineStr">
        <is>
          <t>L0225659</t>
        </is>
      </c>
      <c r="M251" t="inlineStr">
        <is>
          <t>T100987</t>
        </is>
      </c>
      <c r="N251" t="inlineStr">
        <is>
          <t>2026-06-12</t>
        </is>
      </c>
      <c r="O251" s="35">
        <f>IFERROR(IF(VLOOKUP(L251,Controls!$A$5:$D$1418,3,FALSE)="finding",1,0),0)</f>
        <v/>
      </c>
      <c r="P251" s="35">
        <f>IF(COUNTIFS($B$21:$B$304,M251,$C$21:$C$304,"random")=0,"",IF(COUNTIFS($B$21:$B$304,M251,$C$21:$C$304,"random",$H$21:$H$304,"adjustment")&gt;0,1,0))</f>
        <v/>
      </c>
    </row>
    <row r="252">
      <c r="A252" t="inlineStr">
        <is>
          <t>AUD00232</t>
        </is>
      </c>
      <c r="B252" t="inlineStr">
        <is>
          <t>T110467</t>
        </is>
      </c>
      <c r="C252" t="inlineStr">
        <is>
          <t>random</t>
        </is>
      </c>
      <c r="D252" t="inlineStr">
        <is>
          <t>2025-01-15</t>
        </is>
      </c>
      <c r="E252" t="inlineStr">
        <is>
          <t>2025-03-16</t>
        </is>
      </c>
      <c r="F252" t="inlineStr">
        <is>
          <t>desk</t>
        </is>
      </c>
      <c r="G252" s="35">
        <f>IF(H252="adjustment",1,0)</f>
        <v/>
      </c>
      <c r="H252" t="inlineStr">
        <is>
          <t>no adjustment</t>
        </is>
      </c>
      <c r="J252" t="n">
        <v>0</v>
      </c>
      <c r="L252" t="inlineStr">
        <is>
          <t>L0235348</t>
        </is>
      </c>
      <c r="M252" t="inlineStr">
        <is>
          <t>T100987</t>
        </is>
      </c>
      <c r="N252" t="inlineStr">
        <is>
          <t>2026-07-22</t>
        </is>
      </c>
      <c r="O252" s="35">
        <f>IFERROR(IF(VLOOKUP(L252,Controls!$A$5:$D$1418,3,FALSE)="finding",1,0),0)</f>
        <v/>
      </c>
      <c r="P252" s="35">
        <f>IF(COUNTIFS($B$21:$B$304,M252,$C$21:$C$304,"random")=0,"",IF(COUNTIFS($B$21:$B$304,M252,$C$21:$C$304,"random",$H$21:$H$304,"adjustment")&gt;0,1,0))</f>
        <v/>
      </c>
    </row>
    <row r="253">
      <c r="A253" t="inlineStr">
        <is>
          <t>AUD00233</t>
        </is>
      </c>
      <c r="B253" t="inlineStr">
        <is>
          <t>T110473</t>
        </is>
      </c>
      <c r="C253" t="inlineStr">
        <is>
          <t>random</t>
        </is>
      </c>
      <c r="D253" t="inlineStr">
        <is>
          <t>2025-01-15</t>
        </is>
      </c>
      <c r="E253" t="inlineStr">
        <is>
          <t>2025-05-25</t>
        </is>
      </c>
      <c r="F253" t="inlineStr">
        <is>
          <t>desk</t>
        </is>
      </c>
      <c r="G253" s="35">
        <f>IF(H253="adjustment",1,0)</f>
        <v/>
      </c>
      <c r="H253" t="inlineStr">
        <is>
          <t>no adjustment</t>
        </is>
      </c>
      <c r="J253" t="n">
        <v>0</v>
      </c>
      <c r="L253" t="inlineStr">
        <is>
          <t>L0177549</t>
        </is>
      </c>
      <c r="M253" t="inlineStr">
        <is>
          <t>T101148</t>
        </is>
      </c>
      <c r="N253" t="inlineStr">
        <is>
          <t>2025-11-23</t>
        </is>
      </c>
      <c r="O253" s="35">
        <f>IFERROR(IF(VLOOKUP(L253,Controls!$A$5:$D$1418,3,FALSE)="finding",1,0),0)</f>
        <v/>
      </c>
      <c r="P253" s="35">
        <f>IF(COUNTIFS($B$21:$B$304,M253,$C$21:$C$304,"random")=0,"",IF(COUNTIFS($B$21:$B$304,M253,$C$21:$C$304,"random",$H$21:$H$304,"adjustment")&gt;0,1,0))</f>
        <v/>
      </c>
    </row>
    <row r="254">
      <c r="A254" t="inlineStr">
        <is>
          <t>AUD00234</t>
        </is>
      </c>
      <c r="B254" t="inlineStr">
        <is>
          <t>T148640</t>
        </is>
      </c>
      <c r="C254" t="inlineStr">
        <is>
          <t>random</t>
        </is>
      </c>
      <c r="D254" t="inlineStr">
        <is>
          <t>2025-01-15</t>
        </is>
      </c>
      <c r="E254" t="inlineStr">
        <is>
          <t>2025-03-11</t>
        </is>
      </c>
      <c r="F254" t="inlineStr">
        <is>
          <t>desk</t>
        </is>
      </c>
      <c r="G254" s="35">
        <f>IF(H254="adjustment",1,0)</f>
        <v/>
      </c>
      <c r="H254" t="inlineStr">
        <is>
          <t>no adjustment</t>
        </is>
      </c>
      <c r="J254" t="n">
        <v>0</v>
      </c>
      <c r="L254" t="inlineStr">
        <is>
          <t>L0205769</t>
        </is>
      </c>
      <c r="M254" t="inlineStr">
        <is>
          <t>T101160</t>
        </is>
      </c>
      <c r="N254" t="inlineStr">
        <is>
          <t>2026-03-23</t>
        </is>
      </c>
      <c r="O254" s="35">
        <f>IFERROR(IF(VLOOKUP(L254,Controls!$A$5:$D$1418,3,FALSE)="finding",1,0),0)</f>
        <v/>
      </c>
      <c r="P254" s="35">
        <f>IF(COUNTIFS($B$21:$B$304,M254,$C$21:$C$304,"random")=0,"",IF(COUNTIFS($B$21:$B$304,M254,$C$21:$C$304,"random",$H$21:$H$304,"adjustment")&gt;0,1,0))</f>
        <v/>
      </c>
    </row>
    <row r="255">
      <c r="A255" t="inlineStr">
        <is>
          <t>AUD00235</t>
        </is>
      </c>
      <c r="B255" t="inlineStr">
        <is>
          <t>T205283</t>
        </is>
      </c>
      <c r="C255" t="inlineStr">
        <is>
          <t>random</t>
        </is>
      </c>
      <c r="D255" t="inlineStr">
        <is>
          <t>2025-01-15</t>
        </is>
      </c>
      <c r="E255" t="inlineStr">
        <is>
          <t>2025-03-11</t>
        </is>
      </c>
      <c r="F255" t="inlineStr">
        <is>
          <t>desk</t>
        </is>
      </c>
      <c r="G255" s="35">
        <f>IF(H255="adjustment",1,0)</f>
        <v/>
      </c>
      <c r="H255" t="inlineStr">
        <is>
          <t>no adjustment</t>
        </is>
      </c>
      <c r="J255" t="n">
        <v>0</v>
      </c>
      <c r="L255" t="inlineStr">
        <is>
          <t>L0171540</t>
        </is>
      </c>
      <c r="M255" t="inlineStr">
        <is>
          <t>T101178</t>
        </is>
      </c>
      <c r="N255" t="inlineStr">
        <is>
          <t>2025-10-24</t>
        </is>
      </c>
      <c r="O255" s="35">
        <f>IFERROR(IF(VLOOKUP(L255,Controls!$A$5:$D$1418,3,FALSE)="finding",1,0),0)</f>
        <v/>
      </c>
      <c r="P255" s="35">
        <f>IF(COUNTIFS($B$21:$B$304,M255,$C$21:$C$304,"random")=0,"",IF(COUNTIFS($B$21:$B$304,M255,$C$21:$C$304,"random",$H$21:$H$304,"adjustment")&gt;0,1,0))</f>
        <v/>
      </c>
    </row>
    <row r="256">
      <c r="A256" t="inlineStr">
        <is>
          <t>AUD00236</t>
        </is>
      </c>
      <c r="B256" t="inlineStr">
        <is>
          <t>T504332</t>
        </is>
      </c>
      <c r="C256" t="inlineStr">
        <is>
          <t>random</t>
        </is>
      </c>
      <c r="D256" t="inlineStr">
        <is>
          <t>2025-01-15</t>
        </is>
      </c>
      <c r="E256" t="inlineStr">
        <is>
          <t>2025-03-19</t>
        </is>
      </c>
      <c r="F256" t="inlineStr">
        <is>
          <t>desk</t>
        </is>
      </c>
      <c r="G256" s="35">
        <f>IF(H256="adjustment",1,0)</f>
        <v/>
      </c>
      <c r="H256" t="inlineStr">
        <is>
          <t>no adjustment</t>
        </is>
      </c>
      <c r="J256" t="n">
        <v>0</v>
      </c>
      <c r="L256" t="inlineStr">
        <is>
          <t>L0186450</t>
        </is>
      </c>
      <c r="M256" t="inlineStr">
        <is>
          <t>T101178</t>
        </is>
      </c>
      <c r="N256" t="inlineStr">
        <is>
          <t>2026-01-05</t>
        </is>
      </c>
      <c r="O256" s="35">
        <f>IFERROR(IF(VLOOKUP(L256,Controls!$A$5:$D$1418,3,FALSE)="finding",1,0),0)</f>
        <v/>
      </c>
      <c r="P256" s="35">
        <f>IF(COUNTIFS($B$21:$B$304,M256,$C$21:$C$304,"random")=0,"",IF(COUNTIFS($B$21:$B$304,M256,$C$21:$C$304,"random",$H$21:$H$304,"adjustment")&gt;0,1,0))</f>
        <v/>
      </c>
    </row>
    <row r="257">
      <c r="A257" t="inlineStr">
        <is>
          <t>AUD00237</t>
        </is>
      </c>
      <c r="B257" t="inlineStr">
        <is>
          <t>T603810</t>
        </is>
      </c>
      <c r="C257" t="inlineStr">
        <is>
          <t>random</t>
        </is>
      </c>
      <c r="D257" t="inlineStr">
        <is>
          <t>2025-01-15</t>
        </is>
      </c>
      <c r="E257" t="inlineStr">
        <is>
          <t>2025-09-05</t>
        </is>
      </c>
      <c r="F257" t="inlineStr">
        <is>
          <t>field</t>
        </is>
      </c>
      <c r="G257" s="35">
        <f>IF(H257="adjustment",1,0)</f>
        <v/>
      </c>
      <c r="H257" t="inlineStr">
        <is>
          <t>no adjustment</t>
        </is>
      </c>
      <c r="J257" t="n">
        <v>0</v>
      </c>
      <c r="L257" t="inlineStr">
        <is>
          <t>L0204173</t>
        </is>
      </c>
      <c r="M257" t="inlineStr">
        <is>
          <t>T101178</t>
        </is>
      </c>
      <c r="N257" t="inlineStr">
        <is>
          <t>2026-03-17</t>
        </is>
      </c>
      <c r="O257" s="35">
        <f>IFERROR(IF(VLOOKUP(L257,Controls!$A$5:$D$1418,3,FALSE)="finding",1,0),0)</f>
        <v/>
      </c>
      <c r="P257" s="35">
        <f>IF(COUNTIFS($B$21:$B$304,M257,$C$21:$C$304,"random")=0,"",IF(COUNTIFS($B$21:$B$304,M257,$C$21:$C$304,"random",$H$21:$H$304,"adjustment")&gt;0,1,0))</f>
        <v/>
      </c>
    </row>
    <row r="258">
      <c r="A258" t="inlineStr">
        <is>
          <t>AUD00238</t>
        </is>
      </c>
      <c r="B258" t="inlineStr">
        <is>
          <t>T800064</t>
        </is>
      </c>
      <c r="C258" t="inlineStr">
        <is>
          <t>random</t>
        </is>
      </c>
      <c r="D258" t="inlineStr">
        <is>
          <t>2025-01-15</t>
        </is>
      </c>
      <c r="E258" t="inlineStr">
        <is>
          <t>2025-04-05</t>
        </is>
      </c>
      <c r="F258" t="inlineStr">
        <is>
          <t>desk</t>
        </is>
      </c>
      <c r="G258" s="35">
        <f>IF(H258="adjustment",1,0)</f>
        <v/>
      </c>
      <c r="H258" t="inlineStr">
        <is>
          <t>no adjustment</t>
        </is>
      </c>
      <c r="J258" t="n">
        <v>0</v>
      </c>
      <c r="L258" t="inlineStr">
        <is>
          <t>L0189294</t>
        </is>
      </c>
      <c r="M258" t="inlineStr">
        <is>
          <t>T101202</t>
        </is>
      </c>
      <c r="N258" t="inlineStr">
        <is>
          <t>2026-01-16</t>
        </is>
      </c>
      <c r="O258" s="35">
        <f>IFERROR(IF(VLOOKUP(L258,Controls!$A$5:$D$1418,3,FALSE)="finding",1,0),0)</f>
        <v/>
      </c>
      <c r="P258" s="35">
        <f>IF(COUNTIFS($B$21:$B$304,M258,$C$21:$C$304,"random")=0,"",IF(COUNTIFS($B$21:$B$304,M258,$C$21:$C$304,"random",$H$21:$H$304,"adjustment")&gt;0,1,0))</f>
        <v/>
      </c>
    </row>
    <row r="259">
      <c r="A259" t="inlineStr">
        <is>
          <t>AUD00239</t>
        </is>
      </c>
      <c r="B259" t="inlineStr">
        <is>
          <t>T806787</t>
        </is>
      </c>
      <c r="C259" t="inlineStr">
        <is>
          <t>random</t>
        </is>
      </c>
      <c r="D259" t="inlineStr">
        <is>
          <t>2025-01-15</t>
        </is>
      </c>
      <c r="E259" t="inlineStr">
        <is>
          <t>2025-05-26</t>
        </is>
      </c>
      <c r="F259" t="inlineStr">
        <is>
          <t>desk</t>
        </is>
      </c>
      <c r="G259" s="35">
        <f>IF(H259="adjustment",1,0)</f>
        <v/>
      </c>
      <c r="H259" t="inlineStr">
        <is>
          <t>no adjustment</t>
        </is>
      </c>
      <c r="J259" t="n">
        <v>0</v>
      </c>
      <c r="L259" t="inlineStr">
        <is>
          <t>L0197801</t>
        </is>
      </c>
      <c r="M259" t="inlineStr">
        <is>
          <t>T101202</t>
        </is>
      </c>
      <c r="N259" t="inlineStr">
        <is>
          <t>2026-02-21</t>
        </is>
      </c>
      <c r="O259" s="35">
        <f>IFERROR(IF(VLOOKUP(L259,Controls!$A$5:$D$1418,3,FALSE)="finding",1,0),0)</f>
        <v/>
      </c>
      <c r="P259" s="35">
        <f>IF(COUNTIFS($B$21:$B$304,M259,$C$21:$C$304,"random")=0,"",IF(COUNTIFS($B$21:$B$304,M259,$C$21:$C$304,"random",$H$21:$H$304,"adjustment")&gt;0,1,0))</f>
        <v/>
      </c>
    </row>
    <row r="260">
      <c r="A260" t="inlineStr">
        <is>
          <t>AUD00240</t>
        </is>
      </c>
      <c r="B260" t="inlineStr">
        <is>
          <t>T100529</t>
        </is>
      </c>
      <c r="C260" t="inlineStr">
        <is>
          <t>targeted</t>
        </is>
      </c>
      <c r="D260" t="inlineStr">
        <is>
          <t>2025-05-14</t>
        </is>
      </c>
      <c r="E260" t="inlineStr">
        <is>
          <t>2025-08-21</t>
        </is>
      </c>
      <c r="F260" t="inlineStr">
        <is>
          <t>desk</t>
        </is>
      </c>
      <c r="G260" s="35">
        <f>IF(H260="adjustment",1,0)</f>
        <v/>
      </c>
      <c r="H260" t="inlineStr">
        <is>
          <t>adjustment</t>
        </is>
      </c>
      <c r="I260" t="inlineStr">
        <is>
          <t>sales not declared</t>
        </is>
      </c>
      <c r="J260" t="n">
        <v>759326</v>
      </c>
      <c r="L260" t="inlineStr">
        <is>
          <t>L0206849</t>
        </is>
      </c>
      <c r="M260" t="inlineStr">
        <is>
          <t>T101202</t>
        </is>
      </c>
      <c r="N260" t="inlineStr">
        <is>
          <t>2026-03-27</t>
        </is>
      </c>
      <c r="O260" s="35">
        <f>IFERROR(IF(VLOOKUP(L260,Controls!$A$5:$D$1418,3,FALSE)="finding",1,0),0)</f>
        <v/>
      </c>
      <c r="P260" s="35">
        <f>IF(COUNTIFS($B$21:$B$304,M260,$C$21:$C$304,"random")=0,"",IF(COUNTIFS($B$21:$B$304,M260,$C$21:$C$304,"random",$H$21:$H$304,"adjustment")&gt;0,1,0))</f>
        <v/>
      </c>
    </row>
    <row r="261">
      <c r="A261" t="inlineStr">
        <is>
          <t>AUD00270</t>
        </is>
      </c>
      <c r="B261" t="inlineStr">
        <is>
          <t>T100540</t>
        </is>
      </c>
      <c r="C261" t="inlineStr">
        <is>
          <t>targeted</t>
        </is>
      </c>
      <c r="D261" t="inlineStr">
        <is>
          <t>2025-05-20</t>
        </is>
      </c>
      <c r="E261" t="inlineStr">
        <is>
          <t>2025-08-18</t>
        </is>
      </c>
      <c r="F261" t="inlineStr">
        <is>
          <t>field</t>
        </is>
      </c>
      <c r="G261" s="35">
        <f>IF(H261="adjustment",1,0)</f>
        <v/>
      </c>
      <c r="H261" t="inlineStr">
        <is>
          <t>no adjustment</t>
        </is>
      </c>
      <c r="J261" t="n">
        <v>0</v>
      </c>
      <c r="L261" t="inlineStr">
        <is>
          <t>L0228552</t>
        </is>
      </c>
      <c r="M261" t="inlineStr">
        <is>
          <t>T101202</t>
        </is>
      </c>
      <c r="N261" t="inlineStr">
        <is>
          <t>2026-06-23</t>
        </is>
      </c>
      <c r="O261" s="35">
        <f>IFERROR(IF(VLOOKUP(L261,Controls!$A$5:$D$1418,3,FALSE)="finding",1,0),0)</f>
        <v/>
      </c>
      <c r="P261" s="35">
        <f>IF(COUNTIFS($B$21:$B$304,M261,$C$21:$C$304,"random")=0,"",IF(COUNTIFS($B$21:$B$304,M261,$C$21:$C$304,"random",$H$21:$H$304,"adjustment")&gt;0,1,0))</f>
        <v/>
      </c>
    </row>
    <row r="262">
      <c r="A262" t="inlineStr">
        <is>
          <t>AUD00255</t>
        </is>
      </c>
      <c r="B262" t="inlineStr">
        <is>
          <t>T100578</t>
        </is>
      </c>
      <c r="C262" t="inlineStr">
        <is>
          <t>targeted</t>
        </is>
      </c>
      <c r="D262" t="inlineStr">
        <is>
          <t>2025-05-30</t>
        </is>
      </c>
      <c r="E262" t="inlineStr">
        <is>
          <t>2025-09-10</t>
        </is>
      </c>
      <c r="F262" t="inlineStr">
        <is>
          <t>field</t>
        </is>
      </c>
      <c r="G262" s="35">
        <f>IF(H262="adjustment",1,0)</f>
        <v/>
      </c>
      <c r="H262" t="inlineStr">
        <is>
          <t>no adjustment</t>
        </is>
      </c>
      <c r="J262" t="n">
        <v>0</v>
      </c>
      <c r="L262" t="inlineStr">
        <is>
          <t>L0232858</t>
        </is>
      </c>
      <c r="M262" t="inlineStr">
        <is>
          <t>T101202</t>
        </is>
      </c>
      <c r="N262" t="inlineStr">
        <is>
          <t>2026-07-12</t>
        </is>
      </c>
      <c r="O262" s="35">
        <f>IFERROR(IF(VLOOKUP(L262,Controls!$A$5:$D$1418,3,FALSE)="finding",1,0),0)</f>
        <v/>
      </c>
      <c r="P262" s="35">
        <f>IF(COUNTIFS($B$21:$B$304,M262,$C$21:$C$304,"random")=0,"",IF(COUNTIFS($B$21:$B$304,M262,$C$21:$C$304,"random",$H$21:$H$304,"adjustment")&gt;0,1,0))</f>
        <v/>
      </c>
    </row>
    <row r="263">
      <c r="A263" t="inlineStr">
        <is>
          <t>AUD00241</t>
        </is>
      </c>
      <c r="B263" t="inlineStr">
        <is>
          <t>T101208</t>
        </is>
      </c>
      <c r="C263" t="inlineStr">
        <is>
          <t>targeted</t>
        </is>
      </c>
      <c r="D263" t="inlineStr">
        <is>
          <t>2025-05-13</t>
        </is>
      </c>
      <c r="E263" t="inlineStr">
        <is>
          <t>2025-06-18</t>
        </is>
      </c>
      <c r="F263" t="inlineStr">
        <is>
          <t>desk</t>
        </is>
      </c>
      <c r="G263" s="35">
        <f>IF(H263="adjustment",1,0)</f>
        <v/>
      </c>
      <c r="H263" t="inlineStr">
        <is>
          <t>adjustment</t>
        </is>
      </c>
      <c r="I263" t="inlineStr">
        <is>
          <t>sales not declared</t>
        </is>
      </c>
      <c r="J263" t="n">
        <v>747198</v>
      </c>
      <c r="L263" t="inlineStr">
        <is>
          <t>L0166746</t>
        </is>
      </c>
      <c r="M263" t="inlineStr">
        <is>
          <t>T101362</t>
        </is>
      </c>
      <c r="N263" t="inlineStr">
        <is>
          <t>2025-10-02</t>
        </is>
      </c>
      <c r="O263" s="35">
        <f>IFERROR(IF(VLOOKUP(L263,Controls!$A$5:$D$1418,3,FALSE)="finding",1,0),0)</f>
        <v/>
      </c>
      <c r="P263" s="35">
        <f>IF(COUNTIFS($B$21:$B$304,M263,$C$21:$C$304,"random")=0,"",IF(COUNTIFS($B$21:$B$304,M263,$C$21:$C$304,"random",$H$21:$H$304,"adjustment")&gt;0,1,0))</f>
        <v/>
      </c>
    </row>
    <row r="264">
      <c r="A264" t="inlineStr">
        <is>
          <t>AUD00256</t>
        </is>
      </c>
      <c r="B264" t="inlineStr">
        <is>
          <t>T101231</t>
        </is>
      </c>
      <c r="C264" t="inlineStr">
        <is>
          <t>targeted</t>
        </is>
      </c>
      <c r="D264" t="inlineStr">
        <is>
          <t>2025-05-30</t>
        </is>
      </c>
      <c r="E264" t="inlineStr">
        <is>
          <t>2025-09-23</t>
        </is>
      </c>
      <c r="F264" t="inlineStr">
        <is>
          <t>desk</t>
        </is>
      </c>
      <c r="G264" s="35">
        <f>IF(H264="adjustment",1,0)</f>
        <v/>
      </c>
      <c r="H264" t="inlineStr">
        <is>
          <t>no adjustment</t>
        </is>
      </c>
      <c r="J264" t="n">
        <v>0</v>
      </c>
      <c r="L264" t="inlineStr">
        <is>
          <t>L0166974</t>
        </is>
      </c>
      <c r="M264" t="inlineStr">
        <is>
          <t>T101362</t>
        </is>
      </c>
      <c r="N264" t="inlineStr">
        <is>
          <t>2025-10-03</t>
        </is>
      </c>
      <c r="O264" s="35">
        <f>IFERROR(IF(VLOOKUP(L264,Controls!$A$5:$D$1418,3,FALSE)="finding",1,0),0)</f>
        <v/>
      </c>
      <c r="P264" s="35">
        <f>IF(COUNTIFS($B$21:$B$304,M264,$C$21:$C$304,"random")=0,"",IF(COUNTIFS($B$21:$B$304,M264,$C$21:$C$304,"random",$H$21:$H$304,"adjustment")&gt;0,1,0))</f>
        <v/>
      </c>
    </row>
    <row r="265">
      <c r="A265" t="inlineStr">
        <is>
          <t>AUD00257</t>
        </is>
      </c>
      <c r="B265" t="inlineStr">
        <is>
          <t>T102452</t>
        </is>
      </c>
      <c r="C265" t="inlineStr">
        <is>
          <t>targeted</t>
        </is>
      </c>
      <c r="D265" t="inlineStr">
        <is>
          <t>2025-05-01</t>
        </is>
      </c>
      <c r="E265" t="inlineStr">
        <is>
          <t>2025-08-07</t>
        </is>
      </c>
      <c r="F265" t="inlineStr">
        <is>
          <t>field</t>
        </is>
      </c>
      <c r="G265" s="35">
        <f>IF(H265="adjustment",1,0)</f>
        <v/>
      </c>
      <c r="H265" t="inlineStr">
        <is>
          <t>no adjustment</t>
        </is>
      </c>
      <c r="J265" t="n">
        <v>0</v>
      </c>
      <c r="L265" t="inlineStr">
        <is>
          <t>L0173714</t>
        </is>
      </c>
      <c r="M265" t="inlineStr">
        <is>
          <t>T101362</t>
        </is>
      </c>
      <c r="N265" t="inlineStr">
        <is>
          <t>2025-11-06</t>
        </is>
      </c>
      <c r="O265" s="35">
        <f>IFERROR(IF(VLOOKUP(L265,Controls!$A$5:$D$1418,3,FALSE)="finding",1,0),0)</f>
        <v/>
      </c>
      <c r="P265" s="35">
        <f>IF(COUNTIFS($B$21:$B$304,M265,$C$21:$C$304,"random")=0,"",IF(COUNTIFS($B$21:$B$304,M265,$C$21:$C$304,"random",$H$21:$H$304,"adjustment")&gt;0,1,0))</f>
        <v/>
      </c>
    </row>
    <row r="266">
      <c r="A266" t="inlineStr">
        <is>
          <t>AUD00271</t>
        </is>
      </c>
      <c r="B266" t="inlineStr">
        <is>
          <t>T102625</t>
        </is>
      </c>
      <c r="C266" t="inlineStr">
        <is>
          <t>targeted</t>
        </is>
      </c>
      <c r="D266" t="inlineStr">
        <is>
          <t>2025-05-14</t>
        </is>
      </c>
      <c r="E266" t="inlineStr">
        <is>
          <t>2025-08-17</t>
        </is>
      </c>
      <c r="F266" t="inlineStr">
        <is>
          <t>desk</t>
        </is>
      </c>
      <c r="G266" s="35">
        <f>IF(H266="adjustment",1,0)</f>
        <v/>
      </c>
      <c r="H266" t="inlineStr">
        <is>
          <t>no adjustment</t>
        </is>
      </c>
      <c r="J266" t="n">
        <v>0</v>
      </c>
      <c r="L266" t="inlineStr">
        <is>
          <t>L0174635</t>
        </is>
      </c>
      <c r="M266" t="inlineStr">
        <is>
          <t>T101362</t>
        </is>
      </c>
      <c r="N266" t="inlineStr">
        <is>
          <t>2025-11-10</t>
        </is>
      </c>
      <c r="O266" s="35">
        <f>IFERROR(IF(VLOOKUP(L266,Controls!$A$5:$D$1418,3,FALSE)="finding",1,0),0)</f>
        <v/>
      </c>
      <c r="P266" s="35">
        <f>IF(COUNTIFS($B$21:$B$304,M266,$C$21:$C$304,"random")=0,"",IF(COUNTIFS($B$21:$B$304,M266,$C$21:$C$304,"random",$H$21:$H$304,"adjustment")&gt;0,1,0))</f>
        <v/>
      </c>
    </row>
    <row r="267">
      <c r="A267" t="inlineStr">
        <is>
          <t>AUD00258</t>
        </is>
      </c>
      <c r="B267" t="inlineStr">
        <is>
          <t>T102735</t>
        </is>
      </c>
      <c r="C267" t="inlineStr">
        <is>
          <t>targeted</t>
        </is>
      </c>
      <c r="D267" t="inlineStr">
        <is>
          <t>2025-05-01</t>
        </is>
      </c>
      <c r="E267" t="inlineStr">
        <is>
          <t>2025-08-28</t>
        </is>
      </c>
      <c r="F267" t="inlineStr">
        <is>
          <t>field</t>
        </is>
      </c>
      <c r="G267" s="35">
        <f>IF(H267="adjustment",1,0)</f>
        <v/>
      </c>
      <c r="H267" t="inlineStr">
        <is>
          <t>adjustment</t>
        </is>
      </c>
      <c r="I267" t="inlineStr">
        <is>
          <t>sales not declared</t>
        </is>
      </c>
      <c r="J267" t="n">
        <v>1759630</v>
      </c>
      <c r="L267" t="inlineStr">
        <is>
          <t>L0177555</t>
        </is>
      </c>
      <c r="M267" t="inlineStr">
        <is>
          <t>T101362</t>
        </is>
      </c>
      <c r="N267" t="inlineStr">
        <is>
          <t>2025-11-23</t>
        </is>
      </c>
      <c r="O267" s="35">
        <f>IFERROR(IF(VLOOKUP(L267,Controls!$A$5:$D$1418,3,FALSE)="finding",1,0),0)</f>
        <v/>
      </c>
      <c r="P267" s="35">
        <f>IF(COUNTIFS($B$21:$B$304,M267,$C$21:$C$304,"random")=0,"",IF(COUNTIFS($B$21:$B$304,M267,$C$21:$C$304,"random",$H$21:$H$304,"adjustment")&gt;0,1,0))</f>
        <v/>
      </c>
    </row>
    <row r="268">
      <c r="A268" t="inlineStr">
        <is>
          <t>AUD00242</t>
        </is>
      </c>
      <c r="B268" t="inlineStr">
        <is>
          <t>T102900</t>
        </is>
      </c>
      <c r="C268" t="inlineStr">
        <is>
          <t>targeted</t>
        </is>
      </c>
      <c r="D268" t="inlineStr">
        <is>
          <t>2025-04-25</t>
        </is>
      </c>
      <c r="E268" t="inlineStr">
        <is>
          <t>2025-07-30</t>
        </is>
      </c>
      <c r="F268" t="inlineStr">
        <is>
          <t>field</t>
        </is>
      </c>
      <c r="G268" s="35">
        <f>IF(H268="adjustment",1,0)</f>
        <v/>
      </c>
      <c r="H268" t="inlineStr">
        <is>
          <t>adjustment</t>
        </is>
      </c>
      <c r="I268" t="inlineStr">
        <is>
          <t>sales not declared</t>
        </is>
      </c>
      <c r="J268" t="n">
        <v>32878</v>
      </c>
      <c r="L268" t="inlineStr">
        <is>
          <t>L0182483</t>
        </is>
      </c>
      <c r="M268" t="inlineStr">
        <is>
          <t>T101362</t>
        </is>
      </c>
      <c r="N268" t="inlineStr">
        <is>
          <t>2025-12-16</t>
        </is>
      </c>
      <c r="O268" s="35">
        <f>IFERROR(IF(VLOOKUP(L268,Controls!$A$5:$D$1418,3,FALSE)="finding",1,0),0)</f>
        <v/>
      </c>
      <c r="P268" s="35">
        <f>IF(COUNTIFS($B$21:$B$304,M268,$C$21:$C$304,"random")=0,"",IF(COUNTIFS($B$21:$B$304,M268,$C$21:$C$304,"random",$H$21:$H$304,"adjustment")&gt;0,1,0))</f>
        <v/>
      </c>
    </row>
    <row r="269">
      <c r="A269" t="inlineStr">
        <is>
          <t>AUD00259</t>
        </is>
      </c>
      <c r="B269" t="inlineStr">
        <is>
          <t>T103290</t>
        </is>
      </c>
      <c r="C269" t="inlineStr">
        <is>
          <t>targeted</t>
        </is>
      </c>
      <c r="D269" t="inlineStr">
        <is>
          <t>2025-05-04</t>
        </is>
      </c>
      <c r="E269" t="inlineStr">
        <is>
          <t>2025-07-16</t>
        </is>
      </c>
      <c r="F269" t="inlineStr">
        <is>
          <t>desk</t>
        </is>
      </c>
      <c r="G269" s="35">
        <f>IF(H269="adjustment",1,0)</f>
        <v/>
      </c>
      <c r="H269" t="inlineStr">
        <is>
          <t>no adjustment</t>
        </is>
      </c>
      <c r="J269" t="n">
        <v>0</v>
      </c>
      <c r="L269" t="inlineStr">
        <is>
          <t>L0191591</t>
        </is>
      </c>
      <c r="M269" t="inlineStr">
        <is>
          <t>T101362</t>
        </is>
      </c>
      <c r="N269" t="inlineStr">
        <is>
          <t>2026-01-25</t>
        </is>
      </c>
      <c r="O269" s="35">
        <f>IFERROR(IF(VLOOKUP(L269,Controls!$A$5:$D$1418,3,FALSE)="finding",1,0),0)</f>
        <v/>
      </c>
      <c r="P269" s="35">
        <f>IF(COUNTIFS($B$21:$B$304,M269,$C$21:$C$304,"random")=0,"",IF(COUNTIFS($B$21:$B$304,M269,$C$21:$C$304,"random",$H$21:$H$304,"adjustment")&gt;0,1,0))</f>
        <v/>
      </c>
    </row>
    <row r="270">
      <c r="A270" t="inlineStr">
        <is>
          <t>AUD00272</t>
        </is>
      </c>
      <c r="B270" t="inlineStr">
        <is>
          <t>T103731</t>
        </is>
      </c>
      <c r="C270" t="inlineStr">
        <is>
          <t>targeted</t>
        </is>
      </c>
      <c r="D270" t="inlineStr">
        <is>
          <t>2025-05-02</t>
        </is>
      </c>
      <c r="E270" t="inlineStr">
        <is>
          <t>2025-07-28</t>
        </is>
      </c>
      <c r="F270" t="inlineStr">
        <is>
          <t>desk</t>
        </is>
      </c>
      <c r="G270" s="35">
        <f>IF(H270="adjustment",1,0)</f>
        <v/>
      </c>
      <c r="H270" t="inlineStr">
        <is>
          <t>no adjustment</t>
        </is>
      </c>
      <c r="J270" t="n">
        <v>0</v>
      </c>
      <c r="L270" t="inlineStr">
        <is>
          <t>L0193117</t>
        </is>
      </c>
      <c r="M270" t="inlineStr">
        <is>
          <t>T101362</t>
        </is>
      </c>
      <c r="N270" t="inlineStr">
        <is>
          <t>2026-02-03</t>
        </is>
      </c>
      <c r="O270" s="35">
        <f>IFERROR(IF(VLOOKUP(L270,Controls!$A$5:$D$1418,3,FALSE)="finding",1,0),0)</f>
        <v/>
      </c>
      <c r="P270" s="35">
        <f>IF(COUNTIFS($B$21:$B$304,M270,$C$21:$C$304,"random")=0,"",IF(COUNTIFS($B$21:$B$304,M270,$C$21:$C$304,"random",$H$21:$H$304,"adjustment")&gt;0,1,0))</f>
        <v/>
      </c>
    </row>
    <row r="271">
      <c r="A271" t="inlineStr">
        <is>
          <t>AUD00243</t>
        </is>
      </c>
      <c r="B271" t="inlineStr">
        <is>
          <t>T103769</t>
        </is>
      </c>
      <c r="C271" t="inlineStr">
        <is>
          <t>targeted</t>
        </is>
      </c>
      <c r="D271" t="inlineStr">
        <is>
          <t>2025-05-12</t>
        </is>
      </c>
      <c r="E271" t="inlineStr">
        <is>
          <t>2025-06-19</t>
        </is>
      </c>
      <c r="F271" t="inlineStr">
        <is>
          <t>desk</t>
        </is>
      </c>
      <c r="G271" s="35">
        <f>IF(H271="adjustment",1,0)</f>
        <v/>
      </c>
      <c r="H271" t="inlineStr">
        <is>
          <t>adjustment</t>
        </is>
      </c>
      <c r="I271" t="inlineStr">
        <is>
          <t>sales not declared</t>
        </is>
      </c>
      <c r="J271" t="n">
        <v>240411</v>
      </c>
      <c r="L271" t="inlineStr">
        <is>
          <t>L0195987</t>
        </is>
      </c>
      <c r="M271" t="inlineStr">
        <is>
          <t>T101362</t>
        </is>
      </c>
      <c r="N271" t="inlineStr">
        <is>
          <t>2026-02-14</t>
        </is>
      </c>
      <c r="O271" s="35">
        <f>IFERROR(IF(VLOOKUP(L271,Controls!$A$5:$D$1418,3,FALSE)="finding",1,0),0)</f>
        <v/>
      </c>
      <c r="P271" s="35">
        <f>IF(COUNTIFS($B$21:$B$304,M271,$C$21:$C$304,"random")=0,"",IF(COUNTIFS($B$21:$B$304,M271,$C$21:$C$304,"random",$H$21:$H$304,"adjustment")&gt;0,1,0))</f>
        <v/>
      </c>
    </row>
    <row r="272">
      <c r="A272" t="inlineStr">
        <is>
          <t>AUD00260</t>
        </is>
      </c>
      <c r="B272" t="inlineStr">
        <is>
          <t>T103867</t>
        </is>
      </c>
      <c r="C272" t="inlineStr">
        <is>
          <t>targeted</t>
        </is>
      </c>
      <c r="D272" t="inlineStr">
        <is>
          <t>2025-05-10</t>
        </is>
      </c>
      <c r="E272" t="inlineStr">
        <is>
          <t>2025-07-19</t>
        </is>
      </c>
      <c r="F272" t="inlineStr">
        <is>
          <t>desk</t>
        </is>
      </c>
      <c r="G272" s="35">
        <f>IF(H272="adjustment",1,0)</f>
        <v/>
      </c>
      <c r="H272" t="inlineStr">
        <is>
          <t>adjustment</t>
        </is>
      </c>
      <c r="I272" t="inlineStr">
        <is>
          <t>sales not declared</t>
        </is>
      </c>
      <c r="J272" t="n">
        <v>672490</v>
      </c>
      <c r="L272" t="inlineStr">
        <is>
          <t>L0210207</t>
        </is>
      </c>
      <c r="M272" t="inlineStr">
        <is>
          <t>T101362</t>
        </is>
      </c>
      <c r="N272" t="inlineStr">
        <is>
          <t>2026-04-11</t>
        </is>
      </c>
      <c r="O272" s="35">
        <f>IFERROR(IF(VLOOKUP(L272,Controls!$A$5:$D$1418,3,FALSE)="finding",1,0),0)</f>
        <v/>
      </c>
      <c r="P272" s="35">
        <f>IF(COUNTIFS($B$21:$B$304,M272,$C$21:$C$304,"random")=0,"",IF(COUNTIFS($B$21:$B$304,M272,$C$21:$C$304,"random",$H$21:$H$304,"adjustment")&gt;0,1,0))</f>
        <v/>
      </c>
    </row>
    <row r="273">
      <c r="A273" t="inlineStr">
        <is>
          <t>AUD00261</t>
        </is>
      </c>
      <c r="B273" t="inlineStr">
        <is>
          <t>T103891</t>
        </is>
      </c>
      <c r="C273" t="inlineStr">
        <is>
          <t>targeted</t>
        </is>
      </c>
      <c r="D273" t="inlineStr">
        <is>
          <t>2025-04-24</t>
        </is>
      </c>
      <c r="E273" t="inlineStr">
        <is>
          <t>2025-08-13</t>
        </is>
      </c>
      <c r="F273" t="inlineStr">
        <is>
          <t>field</t>
        </is>
      </c>
      <c r="G273" s="35">
        <f>IF(H273="adjustment",1,0)</f>
        <v/>
      </c>
      <c r="H273" t="inlineStr">
        <is>
          <t>no adjustment</t>
        </is>
      </c>
      <c r="J273" t="n">
        <v>0</v>
      </c>
      <c r="L273" t="inlineStr">
        <is>
          <t>L0219500</t>
        </is>
      </c>
      <c r="M273" t="inlineStr">
        <is>
          <t>T101362</t>
        </is>
      </c>
      <c r="N273" t="inlineStr">
        <is>
          <t>2026-05-17</t>
        </is>
      </c>
      <c r="O273" s="35">
        <f>IFERROR(IF(VLOOKUP(L273,Controls!$A$5:$D$1418,3,FALSE)="finding",1,0),0)</f>
        <v/>
      </c>
      <c r="P273" s="35">
        <f>IF(COUNTIFS($B$21:$B$304,M273,$C$21:$C$304,"random")=0,"",IF(COUNTIFS($B$21:$B$304,M273,$C$21:$C$304,"random",$H$21:$H$304,"adjustment")&gt;0,1,0))</f>
        <v/>
      </c>
    </row>
    <row r="274">
      <c r="A274" t="inlineStr">
        <is>
          <t>AUD00273</t>
        </is>
      </c>
      <c r="B274" t="inlineStr">
        <is>
          <t>T104347</t>
        </is>
      </c>
      <c r="C274" t="inlineStr">
        <is>
          <t>targeted</t>
        </is>
      </c>
      <c r="D274" t="inlineStr">
        <is>
          <t>2025-05-17</t>
        </is>
      </c>
      <c r="E274" t="inlineStr">
        <is>
          <t>2025-09-06</t>
        </is>
      </c>
      <c r="F274" t="inlineStr">
        <is>
          <t>field</t>
        </is>
      </c>
      <c r="G274" s="35">
        <f>IF(H274="adjustment",1,0)</f>
        <v/>
      </c>
      <c r="H274" t="inlineStr">
        <is>
          <t>no adjustment</t>
        </is>
      </c>
      <c r="J274" t="n">
        <v>0</v>
      </c>
      <c r="L274" t="inlineStr">
        <is>
          <t>L0228816</t>
        </is>
      </c>
      <c r="M274" t="inlineStr">
        <is>
          <t>T101362</t>
        </is>
      </c>
      <c r="N274" t="inlineStr">
        <is>
          <t>2026-06-24</t>
        </is>
      </c>
      <c r="O274" s="35">
        <f>IFERROR(IF(VLOOKUP(L274,Controls!$A$5:$D$1418,3,FALSE)="finding",1,0),0)</f>
        <v/>
      </c>
      <c r="P274" s="35">
        <f>IF(COUNTIFS($B$21:$B$304,M274,$C$21:$C$304,"random")=0,"",IF(COUNTIFS($B$21:$B$304,M274,$C$21:$C$304,"random",$H$21:$H$304,"adjustment")&gt;0,1,0))</f>
        <v/>
      </c>
    </row>
    <row r="275">
      <c r="A275" t="inlineStr">
        <is>
          <t>AUD00244</t>
        </is>
      </c>
      <c r="B275" t="inlineStr">
        <is>
          <t>T104697</t>
        </is>
      </c>
      <c r="C275" t="inlineStr">
        <is>
          <t>targeted</t>
        </is>
      </c>
      <c r="D275" t="inlineStr">
        <is>
          <t>2025-05-25</t>
        </is>
      </c>
      <c r="E275" t="inlineStr">
        <is>
          <t>2025-06-30</t>
        </is>
      </c>
      <c r="F275" t="inlineStr">
        <is>
          <t>desk</t>
        </is>
      </c>
      <c r="G275" s="35">
        <f>IF(H275="adjustment",1,0)</f>
        <v/>
      </c>
      <c r="H275" t="inlineStr">
        <is>
          <t>no adjustment</t>
        </is>
      </c>
      <c r="J275" t="n">
        <v>0</v>
      </c>
      <c r="L275" t="inlineStr">
        <is>
          <t>L0235882</t>
        </is>
      </c>
      <c r="M275" t="inlineStr">
        <is>
          <t>T101362</t>
        </is>
      </c>
      <c r="N275" t="inlineStr">
        <is>
          <t>2026-07-24</t>
        </is>
      </c>
      <c r="O275" s="35">
        <f>IFERROR(IF(VLOOKUP(L275,Controls!$A$5:$D$1418,3,FALSE)="finding",1,0),0)</f>
        <v/>
      </c>
      <c r="P275" s="35">
        <f>IF(COUNTIFS($B$21:$B$304,M275,$C$21:$C$304,"random")=0,"",IF(COUNTIFS($B$21:$B$304,M275,$C$21:$C$304,"random",$H$21:$H$304,"adjustment")&gt;0,1,0))</f>
        <v/>
      </c>
    </row>
    <row r="276">
      <c r="A276" t="inlineStr">
        <is>
          <t>AUD00274</t>
        </is>
      </c>
      <c r="B276" t="inlineStr">
        <is>
          <t>T105186</t>
        </is>
      </c>
      <c r="C276" t="inlineStr">
        <is>
          <t>targeted</t>
        </is>
      </c>
      <c r="D276" t="inlineStr">
        <is>
          <t>2025-05-26</t>
        </is>
      </c>
      <c r="E276" t="inlineStr">
        <is>
          <t>2025-08-30</t>
        </is>
      </c>
      <c r="F276" t="inlineStr">
        <is>
          <t>desk</t>
        </is>
      </c>
      <c r="G276" s="35">
        <f>IF(H276="adjustment",1,0)</f>
        <v/>
      </c>
      <c r="H276" t="inlineStr">
        <is>
          <t>adjustment</t>
        </is>
      </c>
      <c r="I276" t="inlineStr">
        <is>
          <t>sales not declared</t>
        </is>
      </c>
      <c r="J276" t="n">
        <v>2619126</v>
      </c>
      <c r="L276" t="inlineStr">
        <is>
          <t>L0238042</t>
        </is>
      </c>
      <c r="M276" t="inlineStr">
        <is>
          <t>T101362</t>
        </is>
      </c>
      <c r="N276" t="inlineStr">
        <is>
          <t>2026-08-05</t>
        </is>
      </c>
      <c r="O276" s="35">
        <f>IFERROR(IF(VLOOKUP(L276,Controls!$A$5:$D$1418,3,FALSE)="finding",1,0),0)</f>
        <v/>
      </c>
      <c r="P276" s="35">
        <f>IF(COUNTIFS($B$21:$B$304,M276,$C$21:$C$304,"random")=0,"",IF(COUNTIFS($B$21:$B$304,M276,$C$21:$C$304,"random",$H$21:$H$304,"adjustment")&gt;0,1,0))</f>
        <v/>
      </c>
    </row>
    <row r="277">
      <c r="A277" t="inlineStr">
        <is>
          <t>AUD00262</t>
        </is>
      </c>
      <c r="B277" t="inlineStr">
        <is>
          <t>T105246</t>
        </is>
      </c>
      <c r="C277" t="inlineStr">
        <is>
          <t>targeted</t>
        </is>
      </c>
      <c r="D277" t="inlineStr">
        <is>
          <t>2025-04-24</t>
        </is>
      </c>
      <c r="E277" t="inlineStr">
        <is>
          <t>2025-08-13</t>
        </is>
      </c>
      <c r="F277" t="inlineStr">
        <is>
          <t>field</t>
        </is>
      </c>
      <c r="G277" s="35">
        <f>IF(H277="adjustment",1,0)</f>
        <v/>
      </c>
      <c r="H277" t="inlineStr">
        <is>
          <t>no adjustment</t>
        </is>
      </c>
      <c r="J277" t="n">
        <v>0</v>
      </c>
      <c r="L277" t="inlineStr">
        <is>
          <t>L0244959</t>
        </is>
      </c>
      <c r="M277" t="inlineStr">
        <is>
          <t>T101362</t>
        </is>
      </c>
      <c r="N277" t="inlineStr">
        <is>
          <t>2026-09-06</t>
        </is>
      </c>
      <c r="O277" s="35">
        <f>IFERROR(IF(VLOOKUP(L277,Controls!$A$5:$D$1418,3,FALSE)="finding",1,0),0)</f>
        <v/>
      </c>
      <c r="P277" s="35">
        <f>IF(COUNTIFS($B$21:$B$304,M277,$C$21:$C$304,"random")=0,"",IF(COUNTIFS($B$21:$B$304,M277,$C$21:$C$304,"random",$H$21:$H$304,"adjustment")&gt;0,1,0))</f>
        <v/>
      </c>
    </row>
    <row r="278">
      <c r="A278" t="inlineStr">
        <is>
          <t>AUD00245</t>
        </is>
      </c>
      <c r="B278" t="inlineStr">
        <is>
          <t>T105304</t>
        </is>
      </c>
      <c r="C278" t="inlineStr">
        <is>
          <t>targeted</t>
        </is>
      </c>
      <c r="D278" t="inlineStr">
        <is>
          <t>2025-05-07</t>
        </is>
      </c>
      <c r="E278" t="inlineStr">
        <is>
          <t>2025-08-23</t>
        </is>
      </c>
      <c r="F278" t="inlineStr">
        <is>
          <t>desk</t>
        </is>
      </c>
      <c r="G278" s="35">
        <f>IF(H278="adjustment",1,0)</f>
        <v/>
      </c>
      <c r="H278" t="inlineStr">
        <is>
          <t>no adjustment</t>
        </is>
      </c>
      <c r="J278" t="n">
        <v>0</v>
      </c>
      <c r="L278" t="inlineStr">
        <is>
          <t>L0177329</t>
        </is>
      </c>
      <c r="M278" t="inlineStr">
        <is>
          <t>T101451</t>
        </is>
      </c>
      <c r="N278" t="inlineStr">
        <is>
          <t>2025-11-22</t>
        </is>
      </c>
      <c r="O278" s="35">
        <f>IFERROR(IF(VLOOKUP(L278,Controls!$A$5:$D$1418,3,FALSE)="finding",1,0),0)</f>
        <v/>
      </c>
      <c r="P278" s="35">
        <f>IF(COUNTIFS($B$21:$B$304,M278,$C$21:$C$304,"random")=0,"",IF(COUNTIFS($B$21:$B$304,M278,$C$21:$C$304,"random",$H$21:$H$304,"adjustment")&gt;0,1,0))</f>
        <v/>
      </c>
    </row>
    <row r="279">
      <c r="A279" t="inlineStr">
        <is>
          <t>AUD00275</t>
        </is>
      </c>
      <c r="B279" t="inlineStr">
        <is>
          <t>T105730</t>
        </is>
      </c>
      <c r="C279" t="inlineStr">
        <is>
          <t>targeted</t>
        </is>
      </c>
      <c r="D279" t="inlineStr">
        <is>
          <t>2025-05-28</t>
        </is>
      </c>
      <c r="E279" t="inlineStr">
        <is>
          <t>2025-07-30</t>
        </is>
      </c>
      <c r="F279" t="inlineStr">
        <is>
          <t>desk</t>
        </is>
      </c>
      <c r="G279" s="35">
        <f>IF(H279="adjustment",1,0)</f>
        <v/>
      </c>
      <c r="H279" t="inlineStr">
        <is>
          <t>adjustment</t>
        </is>
      </c>
      <c r="I279" t="inlineStr">
        <is>
          <t>sales not declared</t>
        </is>
      </c>
      <c r="J279" t="n">
        <v>260126</v>
      </c>
      <c r="L279" t="inlineStr">
        <is>
          <t>L0179897</t>
        </is>
      </c>
      <c r="M279" t="inlineStr">
        <is>
          <t>T101451</t>
        </is>
      </c>
      <c r="N279" t="inlineStr">
        <is>
          <t>2025-12-05</t>
        </is>
      </c>
      <c r="O279" s="35">
        <f>IFERROR(IF(VLOOKUP(L279,Controls!$A$5:$D$1418,3,FALSE)="finding",1,0),0)</f>
        <v/>
      </c>
      <c r="P279" s="35">
        <f>IF(COUNTIFS($B$21:$B$304,M279,$C$21:$C$304,"random")=0,"",IF(COUNTIFS($B$21:$B$304,M279,$C$21:$C$304,"random",$H$21:$H$304,"adjustment")&gt;0,1,0))</f>
        <v/>
      </c>
    </row>
    <row r="280">
      <c r="A280" t="inlineStr">
        <is>
          <t>AUD00263</t>
        </is>
      </c>
      <c r="B280" t="inlineStr">
        <is>
          <t>T105853</t>
        </is>
      </c>
      <c r="C280" t="inlineStr">
        <is>
          <t>targeted</t>
        </is>
      </c>
      <c r="D280" t="inlineStr">
        <is>
          <t>2025-05-22</t>
        </is>
      </c>
      <c r="E280" t="inlineStr">
        <is>
          <t>2025-09-01</t>
        </is>
      </c>
      <c r="F280" t="inlineStr">
        <is>
          <t>desk</t>
        </is>
      </c>
      <c r="G280" s="35">
        <f>IF(H280="adjustment",1,0)</f>
        <v/>
      </c>
      <c r="H280" t="inlineStr">
        <is>
          <t>no adjustment</t>
        </is>
      </c>
      <c r="J280" t="n">
        <v>0</v>
      </c>
      <c r="L280" t="inlineStr">
        <is>
          <t>L0188521</t>
        </is>
      </c>
      <c r="M280" t="inlineStr">
        <is>
          <t>T101451</t>
        </is>
      </c>
      <c r="N280" t="inlineStr">
        <is>
          <t>2026-01-13</t>
        </is>
      </c>
      <c r="O280" s="35">
        <f>IFERROR(IF(VLOOKUP(L280,Controls!$A$5:$D$1418,3,FALSE)="finding",1,0),0)</f>
        <v/>
      </c>
      <c r="P280" s="35">
        <f>IF(COUNTIFS($B$21:$B$304,M280,$C$21:$C$304,"random")=0,"",IF(COUNTIFS($B$21:$B$304,M280,$C$21:$C$304,"random",$H$21:$H$304,"adjustment")&gt;0,1,0))</f>
        <v/>
      </c>
    </row>
    <row r="281">
      <c r="A281" t="inlineStr">
        <is>
          <t>AUD00264</t>
        </is>
      </c>
      <c r="B281" t="inlineStr">
        <is>
          <t>T105892</t>
        </is>
      </c>
      <c r="C281" t="inlineStr">
        <is>
          <t>targeted</t>
        </is>
      </c>
      <c r="D281" t="inlineStr">
        <is>
          <t>2025-04-26</t>
        </is>
      </c>
      <c r="E281" t="inlineStr">
        <is>
          <t>2025-07-31</t>
        </is>
      </c>
      <c r="F281" t="inlineStr">
        <is>
          <t>desk</t>
        </is>
      </c>
      <c r="G281" s="35">
        <f>IF(H281="adjustment",1,0)</f>
        <v/>
      </c>
      <c r="H281" t="inlineStr">
        <is>
          <t>no adjustment</t>
        </is>
      </c>
      <c r="J281" t="n">
        <v>0</v>
      </c>
      <c r="L281" t="inlineStr">
        <is>
          <t>L0194931</t>
        </is>
      </c>
      <c r="M281" t="inlineStr">
        <is>
          <t>T101451</t>
        </is>
      </c>
      <c r="N281" t="inlineStr">
        <is>
          <t>2026-02-10</t>
        </is>
      </c>
      <c r="O281" s="35">
        <f>IFERROR(IF(VLOOKUP(L281,Controls!$A$5:$D$1418,3,FALSE)="finding",1,0),0)</f>
        <v/>
      </c>
      <c r="P281" s="35">
        <f>IF(COUNTIFS($B$21:$B$304,M281,$C$21:$C$304,"random")=0,"",IF(COUNTIFS($B$21:$B$304,M281,$C$21:$C$304,"random",$H$21:$H$304,"adjustment")&gt;0,1,0))</f>
        <v/>
      </c>
    </row>
    <row r="282">
      <c r="A282" t="inlineStr">
        <is>
          <t>AUD00246</t>
        </is>
      </c>
      <c r="B282" t="inlineStr">
        <is>
          <t>T106395</t>
        </is>
      </c>
      <c r="C282" t="inlineStr">
        <is>
          <t>targeted</t>
        </is>
      </c>
      <c r="D282" t="inlineStr">
        <is>
          <t>2025-05-04</t>
        </is>
      </c>
      <c r="E282" t="inlineStr">
        <is>
          <t>2025-08-11</t>
        </is>
      </c>
      <c r="F282" t="inlineStr">
        <is>
          <t>field</t>
        </is>
      </c>
      <c r="G282" s="35">
        <f>IF(H282="adjustment",1,0)</f>
        <v/>
      </c>
      <c r="H282" t="inlineStr">
        <is>
          <t>adjustment</t>
        </is>
      </c>
      <c r="I282" t="inlineStr">
        <is>
          <t>sales not declared</t>
        </is>
      </c>
      <c r="J282" t="n">
        <v>107649</v>
      </c>
      <c r="L282" t="inlineStr">
        <is>
          <t>L0202591</t>
        </is>
      </c>
      <c r="M282" t="inlineStr">
        <is>
          <t>T101451</t>
        </is>
      </c>
      <c r="N282" t="inlineStr">
        <is>
          <t>2026-03-11</t>
        </is>
      </c>
      <c r="O282" s="35">
        <f>IFERROR(IF(VLOOKUP(L282,Controls!$A$5:$D$1418,3,FALSE)="finding",1,0),0)</f>
        <v/>
      </c>
      <c r="P282" s="35">
        <f>IF(COUNTIFS($B$21:$B$304,M282,$C$21:$C$304,"random")=0,"",IF(COUNTIFS($B$21:$B$304,M282,$C$21:$C$304,"random",$H$21:$H$304,"adjustment")&gt;0,1,0))</f>
        <v/>
      </c>
    </row>
    <row r="283">
      <c r="A283" t="inlineStr">
        <is>
          <t>AUD00247</t>
        </is>
      </c>
      <c r="B283" t="inlineStr">
        <is>
          <t>T106441</t>
        </is>
      </c>
      <c r="C283" t="inlineStr">
        <is>
          <t>targeted</t>
        </is>
      </c>
      <c r="D283" t="inlineStr">
        <is>
          <t>2025-05-09</t>
        </is>
      </c>
      <c r="E283" t="inlineStr">
        <is>
          <t>2025-06-30</t>
        </is>
      </c>
      <c r="F283" t="inlineStr">
        <is>
          <t>desk</t>
        </is>
      </c>
      <c r="G283" s="35">
        <f>IF(H283="adjustment",1,0)</f>
        <v/>
      </c>
      <c r="H283" t="inlineStr">
        <is>
          <t>no adjustment</t>
        </is>
      </c>
      <c r="J283" t="n">
        <v>0</v>
      </c>
      <c r="L283" t="inlineStr">
        <is>
          <t>L0232077</t>
        </is>
      </c>
      <c r="M283" t="inlineStr">
        <is>
          <t>T101451</t>
        </is>
      </c>
      <c r="N283" t="inlineStr">
        <is>
          <t>2026-07-09</t>
        </is>
      </c>
      <c r="O283" s="35">
        <f>IFERROR(IF(VLOOKUP(L283,Controls!$A$5:$D$1418,3,FALSE)="finding",1,0),0)</f>
        <v/>
      </c>
      <c r="P283" s="35">
        <f>IF(COUNTIFS($B$21:$B$304,M283,$C$21:$C$304,"random")=0,"",IF(COUNTIFS($B$21:$B$304,M283,$C$21:$C$304,"random",$H$21:$H$304,"adjustment")&gt;0,1,0))</f>
        <v/>
      </c>
    </row>
    <row r="284">
      <c r="A284" t="inlineStr">
        <is>
          <t>AUD00248</t>
        </is>
      </c>
      <c r="B284" t="inlineStr">
        <is>
          <t>T106549</t>
        </is>
      </c>
      <c r="C284" t="inlineStr">
        <is>
          <t>targeted</t>
        </is>
      </c>
      <c r="D284" t="inlineStr">
        <is>
          <t>2025-05-02</t>
        </is>
      </c>
      <c r="E284" t="inlineStr">
        <is>
          <t>2025-07-09</t>
        </is>
      </c>
      <c r="F284" t="inlineStr">
        <is>
          <t>desk</t>
        </is>
      </c>
      <c r="G284" s="35">
        <f>IF(H284="adjustment",1,0)</f>
        <v/>
      </c>
      <c r="H284" t="inlineStr">
        <is>
          <t>adjustment</t>
        </is>
      </c>
      <c r="I284" t="inlineStr">
        <is>
          <t>sales not declared</t>
        </is>
      </c>
      <c r="J284" t="n">
        <v>3927350</v>
      </c>
      <c r="L284" t="inlineStr">
        <is>
          <t>L0242141</t>
        </is>
      </c>
      <c r="M284" t="inlineStr">
        <is>
          <t>T101451</t>
        </is>
      </c>
      <c r="N284" t="inlineStr">
        <is>
          <t>2026-08-22</t>
        </is>
      </c>
      <c r="O284" s="35">
        <f>IFERROR(IF(VLOOKUP(L284,Controls!$A$5:$D$1418,3,FALSE)="finding",1,0),0)</f>
        <v/>
      </c>
      <c r="P284" s="35">
        <f>IF(COUNTIFS($B$21:$B$304,M284,$C$21:$C$304,"random")=0,"",IF(COUNTIFS($B$21:$B$304,M284,$C$21:$C$304,"random",$H$21:$H$304,"adjustment")&gt;0,1,0))</f>
        <v/>
      </c>
    </row>
    <row r="285">
      <c r="A285" t="inlineStr">
        <is>
          <t>AUD00249</t>
        </is>
      </c>
      <c r="B285" t="inlineStr">
        <is>
          <t>T106841</t>
        </is>
      </c>
      <c r="C285" t="inlineStr">
        <is>
          <t>targeted</t>
        </is>
      </c>
      <c r="D285" t="inlineStr">
        <is>
          <t>2025-05-14</t>
        </is>
      </c>
      <c r="E285" t="inlineStr">
        <is>
          <t>2025-08-28</t>
        </is>
      </c>
      <c r="F285" t="inlineStr">
        <is>
          <t>field</t>
        </is>
      </c>
      <c r="G285" s="35">
        <f>IF(H285="adjustment",1,0)</f>
        <v/>
      </c>
      <c r="H285" t="inlineStr">
        <is>
          <t>adjustment</t>
        </is>
      </c>
      <c r="I285" t="inlineStr">
        <is>
          <t>sales not declared</t>
        </is>
      </c>
      <c r="J285" t="n">
        <v>644427</v>
      </c>
      <c r="L285" t="inlineStr">
        <is>
          <t>L0186721</t>
        </is>
      </c>
      <c r="M285" t="inlineStr">
        <is>
          <t>T101458</t>
        </is>
      </c>
      <c r="N285" t="inlineStr">
        <is>
          <t>2026-01-06</t>
        </is>
      </c>
      <c r="O285" s="35">
        <f>IFERROR(IF(VLOOKUP(L285,Controls!$A$5:$D$1418,3,FALSE)="finding",1,0),0)</f>
        <v/>
      </c>
      <c r="P285" s="35">
        <f>IF(COUNTIFS($B$21:$B$304,M285,$C$21:$C$304,"random")=0,"",IF(COUNTIFS($B$21:$B$304,M285,$C$21:$C$304,"random",$H$21:$H$304,"adjustment")&gt;0,1,0))</f>
        <v/>
      </c>
    </row>
    <row r="286">
      <c r="A286" t="inlineStr">
        <is>
          <t>AUD00250</t>
        </is>
      </c>
      <c r="B286" t="inlineStr">
        <is>
          <t>T106901</t>
        </is>
      </c>
      <c r="C286" t="inlineStr">
        <is>
          <t>targeted</t>
        </is>
      </c>
      <c r="D286" t="inlineStr">
        <is>
          <t>2025-05-04</t>
        </is>
      </c>
      <c r="E286" t="inlineStr">
        <is>
          <t>2025-08-27</t>
        </is>
      </c>
      <c r="F286" t="inlineStr">
        <is>
          <t>desk</t>
        </is>
      </c>
      <c r="G286" s="35">
        <f>IF(H286="adjustment",1,0)</f>
        <v/>
      </c>
      <c r="H286" t="inlineStr">
        <is>
          <t>adjustment</t>
        </is>
      </c>
      <c r="I286" t="inlineStr">
        <is>
          <t>sales not declared</t>
        </is>
      </c>
      <c r="J286" t="n">
        <v>134047</v>
      </c>
      <c r="L286" t="inlineStr">
        <is>
          <t>L0210483</t>
        </is>
      </c>
      <c r="M286" t="inlineStr">
        <is>
          <t>T101458</t>
        </is>
      </c>
      <c r="N286" t="inlineStr">
        <is>
          <t>2026-04-12</t>
        </is>
      </c>
      <c r="O286" s="35">
        <f>IFERROR(IF(VLOOKUP(L286,Controls!$A$5:$D$1418,3,FALSE)="finding",1,0),0)</f>
        <v/>
      </c>
      <c r="P286" s="35">
        <f>IF(COUNTIFS($B$21:$B$304,M286,$C$21:$C$304,"random")=0,"",IF(COUNTIFS($B$21:$B$304,M286,$C$21:$C$304,"random",$H$21:$H$304,"adjustment")&gt;0,1,0))</f>
        <v/>
      </c>
    </row>
    <row r="287">
      <c r="A287" t="inlineStr">
        <is>
          <t>AUD00265</t>
        </is>
      </c>
      <c r="B287" t="inlineStr">
        <is>
          <t>T107218</t>
        </is>
      </c>
      <c r="C287" t="inlineStr">
        <is>
          <t>targeted</t>
        </is>
      </c>
      <c r="D287" t="inlineStr">
        <is>
          <t>2025-05-21</t>
        </is>
      </c>
      <c r="E287" t="inlineStr">
        <is>
          <t>2025-08-19</t>
        </is>
      </c>
      <c r="F287" t="inlineStr">
        <is>
          <t>field</t>
        </is>
      </c>
      <c r="G287" s="35">
        <f>IF(H287="adjustment",1,0)</f>
        <v/>
      </c>
      <c r="H287" t="inlineStr">
        <is>
          <t>no adjustment</t>
        </is>
      </c>
      <c r="J287" t="n">
        <v>0</v>
      </c>
      <c r="L287" t="inlineStr">
        <is>
          <t>L0198381</t>
        </is>
      </c>
      <c r="M287" t="inlineStr">
        <is>
          <t>T101459</t>
        </is>
      </c>
      <c r="N287" t="inlineStr">
        <is>
          <t>2026-02-23</t>
        </is>
      </c>
      <c r="O287" s="35">
        <f>IFERROR(IF(VLOOKUP(L287,Controls!$A$5:$D$1418,3,FALSE)="finding",1,0),0)</f>
        <v/>
      </c>
      <c r="P287" s="35">
        <f>IF(COUNTIFS($B$21:$B$304,M287,$C$21:$C$304,"random")=0,"",IF(COUNTIFS($B$21:$B$304,M287,$C$21:$C$304,"random",$H$21:$H$304,"adjustment")&gt;0,1,0))</f>
        <v/>
      </c>
    </row>
    <row r="288">
      <c r="A288" t="inlineStr">
        <is>
          <t>AUD00276</t>
        </is>
      </c>
      <c r="B288" t="inlineStr">
        <is>
          <t>T107444</t>
        </is>
      </c>
      <c r="C288" t="inlineStr">
        <is>
          <t>targeted</t>
        </is>
      </c>
      <c r="D288" t="inlineStr">
        <is>
          <t>2025-05-16</t>
        </is>
      </c>
      <c r="E288" t="inlineStr">
        <is>
          <t>2025-09-12</t>
        </is>
      </c>
      <c r="F288" t="inlineStr">
        <is>
          <t>desk</t>
        </is>
      </c>
      <c r="G288" s="35">
        <f>IF(H288="adjustment",1,0)</f>
        <v/>
      </c>
      <c r="H288" t="inlineStr">
        <is>
          <t>no adjustment</t>
        </is>
      </c>
      <c r="J288" t="n">
        <v>0</v>
      </c>
      <c r="L288" t="inlineStr">
        <is>
          <t>L0209664</t>
        </is>
      </c>
      <c r="M288" t="inlineStr">
        <is>
          <t>T101459</t>
        </is>
      </c>
      <c r="N288" t="inlineStr">
        <is>
          <t>2026-04-09</t>
        </is>
      </c>
      <c r="O288" s="35">
        <f>IFERROR(IF(VLOOKUP(L288,Controls!$A$5:$D$1418,3,FALSE)="finding",1,0),0)</f>
        <v/>
      </c>
      <c r="P288" s="35">
        <f>IF(COUNTIFS($B$21:$B$304,M288,$C$21:$C$304,"random")=0,"",IF(COUNTIFS($B$21:$B$304,M288,$C$21:$C$304,"random",$H$21:$H$304,"adjustment")&gt;0,1,0))</f>
        <v/>
      </c>
    </row>
    <row r="289">
      <c r="A289" t="inlineStr">
        <is>
          <t>AUD00251</t>
        </is>
      </c>
      <c r="B289" t="inlineStr">
        <is>
          <t>T108170</t>
        </is>
      </c>
      <c r="C289" t="inlineStr">
        <is>
          <t>targeted</t>
        </is>
      </c>
      <c r="D289" t="inlineStr">
        <is>
          <t>2025-05-22</t>
        </is>
      </c>
      <c r="E289" t="inlineStr">
        <is>
          <t>2025-09-07</t>
        </is>
      </c>
      <c r="F289" t="inlineStr">
        <is>
          <t>field</t>
        </is>
      </c>
      <c r="G289" s="35">
        <f>IF(H289="adjustment",1,0)</f>
        <v/>
      </c>
      <c r="H289" t="inlineStr">
        <is>
          <t>adjustment</t>
        </is>
      </c>
      <c r="I289" t="inlineStr">
        <is>
          <t>sales not declared</t>
        </is>
      </c>
      <c r="J289" t="n">
        <v>222994</v>
      </c>
      <c r="L289" t="inlineStr">
        <is>
          <t>L0232345</t>
        </is>
      </c>
      <c r="M289" t="inlineStr">
        <is>
          <t>T101459</t>
        </is>
      </c>
      <c r="N289" t="inlineStr">
        <is>
          <t>2026-07-10</t>
        </is>
      </c>
      <c r="O289" s="35">
        <f>IFERROR(IF(VLOOKUP(L289,Controls!$A$5:$D$1418,3,FALSE)="finding",1,0),0)</f>
        <v/>
      </c>
      <c r="P289" s="35">
        <f>IF(COUNTIFS($B$21:$B$304,M289,$C$21:$C$304,"random")=0,"",IF(COUNTIFS($B$21:$B$304,M289,$C$21:$C$304,"random",$H$21:$H$304,"adjustment")&gt;0,1,0))</f>
        <v/>
      </c>
    </row>
    <row r="290">
      <c r="A290" t="inlineStr">
        <is>
          <t>AUD00266</t>
        </is>
      </c>
      <c r="B290" t="inlineStr">
        <is>
          <t>T108253</t>
        </is>
      </c>
      <c r="C290" t="inlineStr">
        <is>
          <t>targeted</t>
        </is>
      </c>
      <c r="D290" t="inlineStr">
        <is>
          <t>2025-05-28</t>
        </is>
      </c>
      <c r="E290" t="inlineStr">
        <is>
          <t>2025-07-07</t>
        </is>
      </c>
      <c r="F290" t="inlineStr">
        <is>
          <t>desk</t>
        </is>
      </c>
      <c r="G290" s="35">
        <f>IF(H290="adjustment",1,0)</f>
        <v/>
      </c>
      <c r="H290" t="inlineStr">
        <is>
          <t>no adjustment</t>
        </is>
      </c>
      <c r="J290" t="n">
        <v>0</v>
      </c>
      <c r="L290" t="inlineStr">
        <is>
          <t>L0171543</t>
        </is>
      </c>
      <c r="M290" t="inlineStr">
        <is>
          <t>T101550</t>
        </is>
      </c>
      <c r="N290" t="inlineStr">
        <is>
          <t>2025-10-24</t>
        </is>
      </c>
      <c r="O290" s="35">
        <f>IFERROR(IF(VLOOKUP(L290,Controls!$A$5:$D$1418,3,FALSE)="finding",1,0),0)</f>
        <v/>
      </c>
      <c r="P290" s="35">
        <f>IF(COUNTIFS($B$21:$B$304,M290,$C$21:$C$304,"random")=0,"",IF(COUNTIFS($B$21:$B$304,M290,$C$21:$C$304,"random",$H$21:$H$304,"adjustment")&gt;0,1,0))</f>
        <v/>
      </c>
    </row>
    <row r="291">
      <c r="A291" t="inlineStr">
        <is>
          <t>AUD00252</t>
        </is>
      </c>
      <c r="B291" t="inlineStr">
        <is>
          <t>T108308</t>
        </is>
      </c>
      <c r="C291" t="inlineStr">
        <is>
          <t>targeted</t>
        </is>
      </c>
      <c r="D291" t="inlineStr">
        <is>
          <t>2025-05-29</t>
        </is>
      </c>
      <c r="E291" t="inlineStr">
        <is>
          <t>2025-09-17</t>
        </is>
      </c>
      <c r="F291" t="inlineStr">
        <is>
          <t>field</t>
        </is>
      </c>
      <c r="G291" s="35">
        <f>IF(H291="adjustment",1,0)</f>
        <v/>
      </c>
      <c r="H291" t="inlineStr">
        <is>
          <t>adjustment</t>
        </is>
      </c>
      <c r="I291" t="inlineStr">
        <is>
          <t>sales not declared</t>
        </is>
      </c>
      <c r="J291" t="n">
        <v>15270117</v>
      </c>
      <c r="L291" t="inlineStr">
        <is>
          <t>L0180373</t>
        </is>
      </c>
      <c r="M291" t="inlineStr">
        <is>
          <t>T101550</t>
        </is>
      </c>
      <c r="N291" t="inlineStr">
        <is>
          <t>2025-12-07</t>
        </is>
      </c>
      <c r="O291" s="35">
        <f>IFERROR(IF(VLOOKUP(L291,Controls!$A$5:$D$1418,3,FALSE)="finding",1,0),0)</f>
        <v/>
      </c>
      <c r="P291" s="35">
        <f>IF(COUNTIFS($B$21:$B$304,M291,$C$21:$C$304,"random")=0,"",IF(COUNTIFS($B$21:$B$304,M291,$C$21:$C$304,"random",$H$21:$H$304,"adjustment")&gt;0,1,0))</f>
        <v/>
      </c>
    </row>
    <row r="292">
      <c r="A292" t="inlineStr">
        <is>
          <t>AUD00277</t>
        </is>
      </c>
      <c r="B292" t="inlineStr">
        <is>
          <t>T109276</t>
        </is>
      </c>
      <c r="C292" t="inlineStr">
        <is>
          <t>targeted</t>
        </is>
      </c>
      <c r="D292" t="inlineStr">
        <is>
          <t>2025-04-24</t>
        </is>
      </c>
      <c r="E292" t="inlineStr">
        <is>
          <t>2025-07-30</t>
        </is>
      </c>
      <c r="F292" t="inlineStr">
        <is>
          <t>field</t>
        </is>
      </c>
      <c r="G292" s="35">
        <f>IF(H292="adjustment",1,0)</f>
        <v/>
      </c>
      <c r="H292" t="inlineStr">
        <is>
          <t>no adjustment</t>
        </is>
      </c>
      <c r="J292" t="n">
        <v>0</v>
      </c>
      <c r="L292" t="inlineStr">
        <is>
          <t>L0190329</t>
        </is>
      </c>
      <c r="M292" t="inlineStr">
        <is>
          <t>T101550</t>
        </is>
      </c>
      <c r="N292" t="inlineStr">
        <is>
          <t>2026-01-20</t>
        </is>
      </c>
      <c r="O292" s="35">
        <f>IFERROR(IF(VLOOKUP(L292,Controls!$A$5:$D$1418,3,FALSE)="finding",1,0),0)</f>
        <v/>
      </c>
      <c r="P292" s="35">
        <f>IF(COUNTIFS($B$21:$B$304,M292,$C$21:$C$304,"random")=0,"",IF(COUNTIFS($B$21:$B$304,M292,$C$21:$C$304,"random",$H$21:$H$304,"adjustment")&gt;0,1,0))</f>
        <v/>
      </c>
    </row>
    <row r="293">
      <c r="A293" t="inlineStr">
        <is>
          <t>AUD00278</t>
        </is>
      </c>
      <c r="B293" t="inlineStr">
        <is>
          <t>T109313</t>
        </is>
      </c>
      <c r="C293" t="inlineStr">
        <is>
          <t>targeted</t>
        </is>
      </c>
      <c r="D293" t="inlineStr">
        <is>
          <t>2025-05-18</t>
        </is>
      </c>
      <c r="E293" t="inlineStr">
        <is>
          <t>2025-09-13</t>
        </is>
      </c>
      <c r="F293" t="inlineStr">
        <is>
          <t>field</t>
        </is>
      </c>
      <c r="G293" s="35">
        <f>IF(H293="adjustment",1,0)</f>
        <v/>
      </c>
      <c r="H293" t="inlineStr">
        <is>
          <t>adjustment</t>
        </is>
      </c>
      <c r="I293" t="inlineStr">
        <is>
          <t>sales not declared</t>
        </is>
      </c>
      <c r="J293" t="n">
        <v>10504503</v>
      </c>
      <c r="L293" t="inlineStr">
        <is>
          <t>L0205203</t>
        </is>
      </c>
      <c r="M293" t="inlineStr">
        <is>
          <t>T101550</t>
        </is>
      </c>
      <c r="N293" t="inlineStr">
        <is>
          <t>2026-03-21</t>
        </is>
      </c>
      <c r="O293" s="35">
        <f>IFERROR(IF(VLOOKUP(L293,Controls!$A$5:$D$1418,3,FALSE)="finding",1,0),0)</f>
        <v/>
      </c>
      <c r="P293" s="35">
        <f>IF(COUNTIFS($B$21:$B$304,M293,$C$21:$C$304,"random")=0,"",IF(COUNTIFS($B$21:$B$304,M293,$C$21:$C$304,"random",$H$21:$H$304,"adjustment")&gt;0,1,0))</f>
        <v/>
      </c>
    </row>
    <row r="294">
      <c r="A294" t="inlineStr">
        <is>
          <t>AUD00279</t>
        </is>
      </c>
      <c r="B294" t="inlineStr">
        <is>
          <t>T109478</t>
        </is>
      </c>
      <c r="C294" t="inlineStr">
        <is>
          <t>targeted</t>
        </is>
      </c>
      <c r="D294" t="inlineStr">
        <is>
          <t>2025-04-30</t>
        </is>
      </c>
      <c r="E294" t="inlineStr">
        <is>
          <t>2025-08-14</t>
        </is>
      </c>
      <c r="F294" t="inlineStr">
        <is>
          <t>field</t>
        </is>
      </c>
      <c r="G294" s="35">
        <f>IF(H294="adjustment",1,0)</f>
        <v/>
      </c>
      <c r="H294" t="inlineStr">
        <is>
          <t>no adjustment</t>
        </is>
      </c>
      <c r="J294" t="n">
        <v>0</v>
      </c>
      <c r="L294" t="inlineStr">
        <is>
          <t>L0206036</t>
        </is>
      </c>
      <c r="M294" t="inlineStr">
        <is>
          <t>T101550</t>
        </is>
      </c>
      <c r="N294" t="inlineStr">
        <is>
          <t>2026-03-24</t>
        </is>
      </c>
      <c r="O294" s="35">
        <f>IFERROR(IF(VLOOKUP(L294,Controls!$A$5:$D$1418,3,FALSE)="finding",1,0),0)</f>
        <v/>
      </c>
      <c r="P294" s="35">
        <f>IF(COUNTIFS($B$21:$B$304,M294,$C$21:$C$304,"random")=0,"",IF(COUNTIFS($B$21:$B$304,M294,$C$21:$C$304,"random",$H$21:$H$304,"adjustment")&gt;0,1,0))</f>
        <v/>
      </c>
    </row>
    <row r="295">
      <c r="A295" t="inlineStr">
        <is>
          <t>AUD00280</t>
        </is>
      </c>
      <c r="B295" t="inlineStr">
        <is>
          <t>T109617</t>
        </is>
      </c>
      <c r="C295" t="inlineStr">
        <is>
          <t>targeted</t>
        </is>
      </c>
      <c r="D295" t="inlineStr">
        <is>
          <t>2025-05-29</t>
        </is>
      </c>
      <c r="E295" t="inlineStr">
        <is>
          <t>2025-09-22</t>
        </is>
      </c>
      <c r="F295" t="inlineStr">
        <is>
          <t>field</t>
        </is>
      </c>
      <c r="G295" s="35">
        <f>IF(H295="adjustment",1,0)</f>
        <v/>
      </c>
      <c r="H295" t="inlineStr">
        <is>
          <t>no adjustment</t>
        </is>
      </c>
      <c r="J295" t="n">
        <v>0</v>
      </c>
      <c r="L295" t="inlineStr">
        <is>
          <t>L0220341</t>
        </is>
      </c>
      <c r="M295" t="inlineStr">
        <is>
          <t>T101550</t>
        </is>
      </c>
      <c r="N295" t="inlineStr">
        <is>
          <t>2026-05-20</t>
        </is>
      </c>
      <c r="O295" s="35">
        <f>IFERROR(IF(VLOOKUP(L295,Controls!$A$5:$D$1418,3,FALSE)="finding",1,0),0)</f>
        <v/>
      </c>
      <c r="P295" s="35">
        <f>IF(COUNTIFS($B$21:$B$304,M295,$C$21:$C$304,"random")=0,"",IF(COUNTIFS($B$21:$B$304,M295,$C$21:$C$304,"random",$H$21:$H$304,"adjustment")&gt;0,1,0))</f>
        <v/>
      </c>
    </row>
    <row r="296">
      <c r="A296" t="inlineStr">
        <is>
          <t>AUD00281</t>
        </is>
      </c>
      <c r="B296" t="inlineStr">
        <is>
          <t>T109673</t>
        </is>
      </c>
      <c r="C296" t="inlineStr">
        <is>
          <t>targeted</t>
        </is>
      </c>
      <c r="D296" t="inlineStr">
        <is>
          <t>2025-05-18</t>
        </is>
      </c>
      <c r="E296" t="inlineStr">
        <is>
          <t>2025-09-04</t>
        </is>
      </c>
      <c r="F296" t="inlineStr">
        <is>
          <t>field</t>
        </is>
      </c>
      <c r="G296" s="35">
        <f>IF(H296="adjustment",1,0)</f>
        <v/>
      </c>
      <c r="H296" t="inlineStr">
        <is>
          <t>no adjustment</t>
        </is>
      </c>
      <c r="J296" t="n">
        <v>0</v>
      </c>
      <c r="L296" t="inlineStr">
        <is>
          <t>L0224073</t>
        </is>
      </c>
      <c r="M296" t="inlineStr">
        <is>
          <t>T101550</t>
        </is>
      </c>
      <c r="N296" t="inlineStr">
        <is>
          <t>2026-06-06</t>
        </is>
      </c>
      <c r="O296" s="35">
        <f>IFERROR(IF(VLOOKUP(L296,Controls!$A$5:$D$1418,3,FALSE)="finding",1,0),0)</f>
        <v/>
      </c>
      <c r="P296" s="35">
        <f>IF(COUNTIFS($B$21:$B$304,M296,$C$21:$C$304,"random")=0,"",IF(COUNTIFS($B$21:$B$304,M296,$C$21:$C$304,"random",$H$21:$H$304,"adjustment")&gt;0,1,0))</f>
        <v/>
      </c>
    </row>
    <row r="297">
      <c r="A297" t="inlineStr">
        <is>
          <t>AUD00267</t>
        </is>
      </c>
      <c r="B297" t="inlineStr">
        <is>
          <t>T109761</t>
        </is>
      </c>
      <c r="C297" t="inlineStr">
        <is>
          <t>targeted</t>
        </is>
      </c>
      <c r="D297" t="inlineStr">
        <is>
          <t>2025-05-10</t>
        </is>
      </c>
      <c r="E297" t="inlineStr">
        <is>
          <t>2025-08-10</t>
        </is>
      </c>
      <c r="F297" t="inlineStr">
        <is>
          <t>desk</t>
        </is>
      </c>
      <c r="G297" s="35">
        <f>IF(H297="adjustment",1,0)</f>
        <v/>
      </c>
      <c r="H297" t="inlineStr">
        <is>
          <t>no adjustment</t>
        </is>
      </c>
      <c r="J297" t="n">
        <v>0</v>
      </c>
      <c r="L297" t="inlineStr">
        <is>
          <t>L0239944</t>
        </is>
      </c>
      <c r="M297" t="inlineStr">
        <is>
          <t>T101550</t>
        </is>
      </c>
      <c r="N297" t="inlineStr">
        <is>
          <t>2026-08-13</t>
        </is>
      </c>
      <c r="O297" s="35">
        <f>IFERROR(IF(VLOOKUP(L297,Controls!$A$5:$D$1418,3,FALSE)="finding",1,0),0)</f>
        <v/>
      </c>
      <c r="P297" s="35">
        <f>IF(COUNTIFS($B$21:$B$304,M297,$C$21:$C$304,"random")=0,"",IF(COUNTIFS($B$21:$B$304,M297,$C$21:$C$304,"random",$H$21:$H$304,"adjustment")&gt;0,1,0))</f>
        <v/>
      </c>
    </row>
    <row r="298">
      <c r="A298" t="inlineStr">
        <is>
          <t>AUD00282</t>
        </is>
      </c>
      <c r="B298" t="inlineStr">
        <is>
          <t>T110021</t>
        </is>
      </c>
      <c r="C298" t="inlineStr">
        <is>
          <t>targeted</t>
        </is>
      </c>
      <c r="D298" t="inlineStr">
        <is>
          <t>2025-05-19</t>
        </is>
      </c>
      <c r="E298" t="inlineStr">
        <is>
          <t>2025-08-28</t>
        </is>
      </c>
      <c r="F298" t="inlineStr">
        <is>
          <t>desk</t>
        </is>
      </c>
      <c r="G298" s="35">
        <f>IF(H298="adjustment",1,0)</f>
        <v/>
      </c>
      <c r="H298" t="inlineStr">
        <is>
          <t>no adjustment</t>
        </is>
      </c>
      <c r="J298" t="n">
        <v>0</v>
      </c>
      <c r="L298" t="inlineStr">
        <is>
          <t>L0243773</t>
        </is>
      </c>
      <c r="M298" t="inlineStr">
        <is>
          <t>T101550</t>
        </is>
      </c>
      <c r="N298" t="inlineStr">
        <is>
          <t>2026-09-01</t>
        </is>
      </c>
      <c r="O298" s="35">
        <f>IFERROR(IF(VLOOKUP(L298,Controls!$A$5:$D$1418,3,FALSE)="finding",1,0),0)</f>
        <v/>
      </c>
      <c r="P298" s="35">
        <f>IF(COUNTIFS($B$21:$B$304,M298,$C$21:$C$304,"random")=0,"",IF(COUNTIFS($B$21:$B$304,M298,$C$21:$C$304,"random",$H$21:$H$304,"adjustment")&gt;0,1,0))</f>
        <v/>
      </c>
    </row>
    <row r="299">
      <c r="A299" t="inlineStr">
        <is>
          <t>AUD00268</t>
        </is>
      </c>
      <c r="B299" t="inlineStr">
        <is>
          <t>T110140</t>
        </is>
      </c>
      <c r="C299" t="inlineStr">
        <is>
          <t>targeted</t>
        </is>
      </c>
      <c r="D299" t="inlineStr">
        <is>
          <t>2025-05-08</t>
        </is>
      </c>
      <c r="E299" t="inlineStr">
        <is>
          <t>2025-07-02</t>
        </is>
      </c>
      <c r="F299" t="inlineStr">
        <is>
          <t>desk</t>
        </is>
      </c>
      <c r="G299" s="35">
        <f>IF(H299="adjustment",1,0)</f>
        <v/>
      </c>
      <c r="H299" t="inlineStr">
        <is>
          <t>adjustment</t>
        </is>
      </c>
      <c r="I299" t="inlineStr">
        <is>
          <t>sales not declared</t>
        </is>
      </c>
      <c r="J299" t="n">
        <v>5832829</v>
      </c>
      <c r="L299" t="inlineStr">
        <is>
          <t>L0189809</t>
        </is>
      </c>
      <c r="M299" t="inlineStr">
        <is>
          <t>T101656</t>
        </is>
      </c>
      <c r="N299" t="inlineStr">
        <is>
          <t>2026-01-18</t>
        </is>
      </c>
      <c r="O299" s="35">
        <f>IFERROR(IF(VLOOKUP(L299,Controls!$A$5:$D$1418,3,FALSE)="finding",1,0),0)</f>
        <v/>
      </c>
      <c r="P299" s="35">
        <f>IF(COUNTIFS($B$21:$B$304,M299,$C$21:$C$304,"random")=0,"",IF(COUNTIFS($B$21:$B$304,M299,$C$21:$C$304,"random",$H$21:$H$304,"adjustment")&gt;0,1,0))</f>
        <v/>
      </c>
    </row>
    <row r="300">
      <c r="A300" t="inlineStr">
        <is>
          <t>AUD00253</t>
        </is>
      </c>
      <c r="B300" t="inlineStr">
        <is>
          <t>T110266</t>
        </is>
      </c>
      <c r="C300" t="inlineStr">
        <is>
          <t>targeted</t>
        </is>
      </c>
      <c r="D300" t="inlineStr">
        <is>
          <t>2025-04-23</t>
        </is>
      </c>
      <c r="E300" t="inlineStr">
        <is>
          <t>2025-08-15</t>
        </is>
      </c>
      <c r="F300" t="inlineStr">
        <is>
          <t>field</t>
        </is>
      </c>
      <c r="G300" s="35">
        <f>IF(H300="adjustment",1,0)</f>
        <v/>
      </c>
      <c r="H300" t="inlineStr">
        <is>
          <t>adjustment</t>
        </is>
      </c>
      <c r="I300" t="inlineStr">
        <is>
          <t>sales not declared</t>
        </is>
      </c>
      <c r="J300" t="n">
        <v>1937699</v>
      </c>
      <c r="L300" t="inlineStr">
        <is>
          <t>L0198091</t>
        </is>
      </c>
      <c r="M300" t="inlineStr">
        <is>
          <t>T101656</t>
        </is>
      </c>
      <c r="N300" t="inlineStr">
        <is>
          <t>2026-02-22</t>
        </is>
      </c>
      <c r="O300" s="35">
        <f>IFERROR(IF(VLOOKUP(L300,Controls!$A$5:$D$1418,3,FALSE)="finding",1,0),0)</f>
        <v/>
      </c>
      <c r="P300" s="35">
        <f>IF(COUNTIFS($B$21:$B$304,M300,$C$21:$C$304,"random")=0,"",IF(COUNTIFS($B$21:$B$304,M300,$C$21:$C$304,"random",$H$21:$H$304,"adjustment")&gt;0,1,0))</f>
        <v/>
      </c>
    </row>
    <row r="301">
      <c r="A301" t="inlineStr">
        <is>
          <t>AUD00254</t>
        </is>
      </c>
      <c r="B301" t="inlineStr">
        <is>
          <t>T110370</t>
        </is>
      </c>
      <c r="C301" t="inlineStr">
        <is>
          <t>targeted</t>
        </is>
      </c>
      <c r="D301" t="inlineStr">
        <is>
          <t>2025-05-07</t>
        </is>
      </c>
      <c r="E301" t="inlineStr">
        <is>
          <t>2025-08-06</t>
        </is>
      </c>
      <c r="F301" t="inlineStr">
        <is>
          <t>desk</t>
        </is>
      </c>
      <c r="G301" s="35">
        <f>IF(H301="adjustment",1,0)</f>
        <v/>
      </c>
      <c r="H301" t="inlineStr">
        <is>
          <t>adjustment</t>
        </is>
      </c>
      <c r="I301" t="inlineStr">
        <is>
          <t>sales not declared</t>
        </is>
      </c>
      <c r="J301" t="n">
        <v>25057904</v>
      </c>
      <c r="L301" t="inlineStr">
        <is>
          <t>L0199937</t>
        </is>
      </c>
      <c r="M301" t="inlineStr">
        <is>
          <t>T101656</t>
        </is>
      </c>
      <c r="N301" t="inlineStr">
        <is>
          <t>2026-03-01</t>
        </is>
      </c>
      <c r="O301" s="35">
        <f>IFERROR(IF(VLOOKUP(L301,Controls!$A$5:$D$1418,3,FALSE)="finding",1,0),0)</f>
        <v/>
      </c>
      <c r="P301" s="35">
        <f>IF(COUNTIFS($B$21:$B$304,M301,$C$21:$C$304,"random")=0,"",IF(COUNTIFS($B$21:$B$304,M301,$C$21:$C$304,"random",$H$21:$H$304,"adjustment")&gt;0,1,0))</f>
        <v/>
      </c>
    </row>
    <row r="302">
      <c r="A302" t="inlineStr">
        <is>
          <t>AUD00269</t>
        </is>
      </c>
      <c r="B302" t="inlineStr">
        <is>
          <t>T110384</t>
        </is>
      </c>
      <c r="C302" t="inlineStr">
        <is>
          <t>targeted</t>
        </is>
      </c>
      <c r="D302" t="inlineStr">
        <is>
          <t>2025-05-16</t>
        </is>
      </c>
      <c r="E302" t="inlineStr">
        <is>
          <t>2025-08-27</t>
        </is>
      </c>
      <c r="F302" t="inlineStr">
        <is>
          <t>desk</t>
        </is>
      </c>
      <c r="G302" s="35">
        <f>IF(H302="adjustment",1,0)</f>
        <v/>
      </c>
      <c r="H302" t="inlineStr">
        <is>
          <t>adjustment</t>
        </is>
      </c>
      <c r="I302" t="inlineStr">
        <is>
          <t>sales not declared</t>
        </is>
      </c>
      <c r="J302" t="n">
        <v>3769718</v>
      </c>
      <c r="L302" t="inlineStr">
        <is>
          <t>L0201524</t>
        </is>
      </c>
      <c r="M302" t="inlineStr">
        <is>
          <t>T101656</t>
        </is>
      </c>
      <c r="N302" t="inlineStr">
        <is>
          <t>2026-03-07</t>
        </is>
      </c>
      <c r="O302" s="35">
        <f>IFERROR(IF(VLOOKUP(L302,Controls!$A$5:$D$1418,3,FALSE)="finding",1,0),0)</f>
        <v/>
      </c>
      <c r="P302" s="35">
        <f>IF(COUNTIFS($B$21:$B$304,M302,$C$21:$C$304,"random")=0,"",IF(COUNTIFS($B$21:$B$304,M302,$C$21:$C$304,"random",$H$21:$H$304,"adjustment")&gt;0,1,0))</f>
        <v/>
      </c>
    </row>
    <row r="303">
      <c r="A303" t="inlineStr">
        <is>
          <t>AUD00283</t>
        </is>
      </c>
      <c r="B303" t="inlineStr">
        <is>
          <t>T250051</t>
        </is>
      </c>
      <c r="C303" t="inlineStr">
        <is>
          <t>targeted</t>
        </is>
      </c>
      <c r="D303" t="inlineStr">
        <is>
          <t>2025-05-21</t>
        </is>
      </c>
      <c r="E303" t="inlineStr">
        <is>
          <t>2025-08-10</t>
        </is>
      </c>
      <c r="F303" t="inlineStr">
        <is>
          <t>desk</t>
        </is>
      </c>
      <c r="G303" s="35">
        <f>IF(H303="adjustment",1,0)</f>
        <v/>
      </c>
      <c r="H303" t="inlineStr">
        <is>
          <t>no adjustment</t>
        </is>
      </c>
      <c r="J303" t="n">
        <v>0</v>
      </c>
      <c r="L303" t="inlineStr">
        <is>
          <t>L0202042</t>
        </is>
      </c>
      <c r="M303" t="inlineStr">
        <is>
          <t>T101656</t>
        </is>
      </c>
      <c r="N303" t="inlineStr">
        <is>
          <t>2026-03-09</t>
        </is>
      </c>
      <c r="O303" s="35">
        <f>IFERROR(IF(VLOOKUP(L303,Controls!$A$5:$D$1418,3,FALSE)="finding",1,0),0)</f>
        <v/>
      </c>
      <c r="P303" s="35">
        <f>IF(COUNTIFS($B$21:$B$304,M303,$C$21:$C$304,"random")=0,"",IF(COUNTIFS($B$21:$B$304,M303,$C$21:$C$304,"random",$H$21:$H$304,"adjustment")&gt;0,1,0))</f>
        <v/>
      </c>
    </row>
    <row r="304">
      <c r="A304" t="inlineStr">
        <is>
          <t>AUD00284</t>
        </is>
      </c>
      <c r="B304" t="inlineStr">
        <is>
          <t>T849195</t>
        </is>
      </c>
      <c r="C304" t="inlineStr">
        <is>
          <t>targeted</t>
        </is>
      </c>
      <c r="D304" t="inlineStr">
        <is>
          <t>2025-05-14</t>
        </is>
      </c>
      <c r="E304" t="inlineStr">
        <is>
          <t>2025-09-04</t>
        </is>
      </c>
      <c r="F304" t="inlineStr">
        <is>
          <t>field</t>
        </is>
      </c>
      <c r="G304" s="35">
        <f>IF(H304="adjustment",1,0)</f>
        <v/>
      </c>
      <c r="H304" t="inlineStr">
        <is>
          <t>no adjustment</t>
        </is>
      </c>
      <c r="J304" t="n">
        <v>0</v>
      </c>
      <c r="L304" t="inlineStr">
        <is>
          <t>L0202043</t>
        </is>
      </c>
      <c r="M304" t="inlineStr">
        <is>
          <t>T101656</t>
        </is>
      </c>
      <c r="N304" t="inlineStr">
        <is>
          <t>2026-03-09</t>
        </is>
      </c>
      <c r="O304" s="35">
        <f>IFERROR(IF(VLOOKUP(L304,Controls!$A$5:$D$1418,3,FALSE)="finding",1,0),0)</f>
        <v/>
      </c>
      <c r="P304" s="35">
        <f>IF(COUNTIFS($B$21:$B$304,M304,$C$21:$C$304,"random")=0,"",IF(COUNTIFS($B$21:$B$304,M304,$C$21:$C$304,"random",$H$21:$H$304,"adjustment")&gt;0,1,0))</f>
        <v/>
      </c>
    </row>
    <row r="305">
      <c r="L305" t="inlineStr">
        <is>
          <t>L0205206</t>
        </is>
      </c>
      <c r="M305" t="inlineStr">
        <is>
          <t>T101656</t>
        </is>
      </c>
      <c r="N305" t="inlineStr">
        <is>
          <t>2026-03-21</t>
        </is>
      </c>
      <c r="O305" s="35">
        <f>IFERROR(IF(VLOOKUP(L305,Controls!$A$5:$D$1418,3,FALSE)="finding",1,0),0)</f>
        <v/>
      </c>
      <c r="P305" s="35">
        <f>IF(COUNTIFS($B$21:$B$304,M305,$C$21:$C$304,"random")=0,"",IF(COUNTIFS($B$21:$B$304,M305,$C$21:$C$304,"random",$H$21:$H$304,"adjustment")&gt;0,1,0))</f>
        <v/>
      </c>
    </row>
    <row r="306">
      <c r="L306" t="inlineStr">
        <is>
          <t>L0226177</t>
        </is>
      </c>
      <c r="M306" t="inlineStr">
        <is>
          <t>T101656</t>
        </is>
      </c>
      <c r="N306" t="inlineStr">
        <is>
          <t>2026-06-14</t>
        </is>
      </c>
      <c r="O306" s="35">
        <f>IFERROR(IF(VLOOKUP(L306,Controls!$A$5:$D$1418,3,FALSE)="finding",1,0),0)</f>
        <v/>
      </c>
      <c r="P306" s="35">
        <f>IF(COUNTIFS($B$21:$B$304,M306,$C$21:$C$304,"random")=0,"",IF(COUNTIFS($B$21:$B$304,M306,$C$21:$C$304,"random",$H$21:$H$304,"adjustment")&gt;0,1,0))</f>
        <v/>
      </c>
    </row>
    <row r="307">
      <c r="L307" t="inlineStr">
        <is>
          <t>L0241125</t>
        </is>
      </c>
      <c r="M307" t="inlineStr">
        <is>
          <t>T101656</t>
        </is>
      </c>
      <c r="N307" t="inlineStr">
        <is>
          <t>2026-08-18</t>
        </is>
      </c>
      <c r="O307" s="35">
        <f>IFERROR(IF(VLOOKUP(L307,Controls!$A$5:$D$1418,3,FALSE)="finding",1,0),0)</f>
        <v/>
      </c>
      <c r="P307" s="35">
        <f>IF(COUNTIFS($B$21:$B$304,M307,$C$21:$C$304,"random")=0,"",IF(COUNTIFS($B$21:$B$304,M307,$C$21:$C$304,"random",$H$21:$H$304,"adjustment")&gt;0,1,0))</f>
        <v/>
      </c>
    </row>
    <row r="308">
      <c r="L308" t="inlineStr">
        <is>
          <t>L0248558</t>
        </is>
      </c>
      <c r="M308" t="inlineStr">
        <is>
          <t>T101656</t>
        </is>
      </c>
      <c r="N308" t="inlineStr">
        <is>
          <t>2026-09-22</t>
        </is>
      </c>
      <c r="O308" s="35">
        <f>IFERROR(IF(VLOOKUP(L308,Controls!$A$5:$D$1418,3,FALSE)="finding",1,0),0)</f>
        <v/>
      </c>
      <c r="P308" s="35">
        <f>IF(COUNTIFS($B$21:$B$304,M308,$C$21:$C$304,"random")=0,"",IF(COUNTIFS($B$21:$B$304,M308,$C$21:$C$304,"random",$H$21:$H$304,"adjustment")&gt;0,1,0))</f>
        <v/>
      </c>
    </row>
    <row r="309">
      <c r="L309" t="inlineStr">
        <is>
          <t>L0197808</t>
        </is>
      </c>
      <c r="M309" t="inlineStr">
        <is>
          <t>T101683</t>
        </is>
      </c>
      <c r="N309" t="inlineStr">
        <is>
          <t>2026-02-21</t>
        </is>
      </c>
      <c r="O309" s="35">
        <f>IFERROR(IF(VLOOKUP(L309,Controls!$A$5:$D$1418,3,FALSE)="finding",1,0),0)</f>
        <v/>
      </c>
      <c r="P309" s="35">
        <f>IF(COUNTIFS($B$21:$B$304,M309,$C$21:$C$304,"random")=0,"",IF(COUNTIFS($B$21:$B$304,M309,$C$21:$C$304,"random",$H$21:$H$304,"adjustment")&gt;0,1,0))</f>
        <v/>
      </c>
    </row>
    <row r="310">
      <c r="L310" t="inlineStr">
        <is>
          <t>L0229613</t>
        </is>
      </c>
      <c r="M310" t="inlineStr">
        <is>
          <t>T101683</t>
        </is>
      </c>
      <c r="N310" t="inlineStr">
        <is>
          <t>2026-06-27</t>
        </is>
      </c>
      <c r="O310" s="35">
        <f>IFERROR(IF(VLOOKUP(L310,Controls!$A$5:$D$1418,3,FALSE)="finding",1,0),0)</f>
        <v/>
      </c>
      <c r="P310" s="35">
        <f>IF(COUNTIFS($B$21:$B$304,M310,$C$21:$C$304,"random")=0,"",IF(COUNTIFS($B$21:$B$304,M310,$C$21:$C$304,"random",$H$21:$H$304,"adjustment")&gt;0,1,0))</f>
        <v/>
      </c>
    </row>
    <row r="311">
      <c r="L311" t="inlineStr">
        <is>
          <t>L0245649</t>
        </is>
      </c>
      <c r="M311" t="inlineStr">
        <is>
          <t>T101683</t>
        </is>
      </c>
      <c r="N311" t="inlineStr">
        <is>
          <t>2026-09-09</t>
        </is>
      </c>
      <c r="O311" s="35">
        <f>IFERROR(IF(VLOOKUP(L311,Controls!$A$5:$D$1418,3,FALSE)="finding",1,0),0)</f>
        <v/>
      </c>
      <c r="P311" s="35">
        <f>IF(COUNTIFS($B$21:$B$304,M311,$C$21:$C$304,"random")=0,"",IF(COUNTIFS($B$21:$B$304,M311,$C$21:$C$304,"random",$H$21:$H$304,"adjustment")&gt;0,1,0))</f>
        <v/>
      </c>
    </row>
    <row r="312">
      <c r="L312" t="inlineStr">
        <is>
          <t>L0173514</t>
        </is>
      </c>
      <c r="M312" t="inlineStr">
        <is>
          <t>T101700</t>
        </is>
      </c>
      <c r="N312" t="inlineStr">
        <is>
          <t>2025-11-05</t>
        </is>
      </c>
      <c r="O312" s="35">
        <f>IFERROR(IF(VLOOKUP(L312,Controls!$A$5:$D$1418,3,FALSE)="finding",1,0),0)</f>
        <v/>
      </c>
      <c r="P312" s="35">
        <f>IF(COUNTIFS($B$21:$B$304,M312,$C$21:$C$304,"random")=0,"",IF(COUNTIFS($B$21:$B$304,M312,$C$21:$C$304,"random",$H$21:$H$304,"adjustment")&gt;0,1,0))</f>
        <v/>
      </c>
    </row>
    <row r="313">
      <c r="L313" t="inlineStr">
        <is>
          <t>L0180612</t>
        </is>
      </c>
      <c r="M313" t="inlineStr">
        <is>
          <t>T101700</t>
        </is>
      </c>
      <c r="N313" t="inlineStr">
        <is>
          <t>2025-12-08</t>
        </is>
      </c>
      <c r="O313" s="35">
        <f>IFERROR(IF(VLOOKUP(L313,Controls!$A$5:$D$1418,3,FALSE)="finding",1,0),0)</f>
        <v/>
      </c>
      <c r="P313" s="35">
        <f>IF(COUNTIFS($B$21:$B$304,M313,$C$21:$C$304,"random")=0,"",IF(COUNTIFS($B$21:$B$304,M313,$C$21:$C$304,"random",$H$21:$H$304,"adjustment")&gt;0,1,0))</f>
        <v/>
      </c>
    </row>
    <row r="314">
      <c r="L314" t="inlineStr">
        <is>
          <t>L0183368</t>
        </is>
      </c>
      <c r="M314" t="inlineStr">
        <is>
          <t>T101700</t>
        </is>
      </c>
      <c r="N314" t="inlineStr">
        <is>
          <t>2025-12-20</t>
        </is>
      </c>
      <c r="O314" s="35">
        <f>IFERROR(IF(VLOOKUP(L314,Controls!$A$5:$D$1418,3,FALSE)="finding",1,0),0)</f>
        <v/>
      </c>
      <c r="P314" s="35">
        <f>IF(COUNTIFS($B$21:$B$304,M314,$C$21:$C$304,"random")=0,"",IF(COUNTIFS($B$21:$B$304,M314,$C$21:$C$304,"random",$H$21:$H$304,"adjustment")&gt;0,1,0))</f>
        <v/>
      </c>
    </row>
    <row r="315">
      <c r="L315" t="inlineStr">
        <is>
          <t>L0184987</t>
        </is>
      </c>
      <c r="M315" t="inlineStr">
        <is>
          <t>T101700</t>
        </is>
      </c>
      <c r="N315" t="inlineStr">
        <is>
          <t>2025-12-27</t>
        </is>
      </c>
      <c r="O315" s="35">
        <f>IFERROR(IF(VLOOKUP(L315,Controls!$A$5:$D$1418,3,FALSE)="finding",1,0),0)</f>
        <v/>
      </c>
      <c r="P315" s="35">
        <f>IF(COUNTIFS($B$21:$B$304,M315,$C$21:$C$304,"random")=0,"",IF(COUNTIFS($B$21:$B$304,M315,$C$21:$C$304,"random",$H$21:$H$304,"adjustment")&gt;0,1,0))</f>
        <v/>
      </c>
    </row>
    <row r="316">
      <c r="L316" t="inlineStr">
        <is>
          <t>L0195483</t>
        </is>
      </c>
      <c r="M316" t="inlineStr">
        <is>
          <t>T101700</t>
        </is>
      </c>
      <c r="N316" t="inlineStr">
        <is>
          <t>2026-02-12</t>
        </is>
      </c>
      <c r="O316" s="35">
        <f>IFERROR(IF(VLOOKUP(L316,Controls!$A$5:$D$1418,3,FALSE)="finding",1,0),0)</f>
        <v/>
      </c>
      <c r="P316" s="35">
        <f>IF(COUNTIFS($B$21:$B$304,M316,$C$21:$C$304,"random")=0,"",IF(COUNTIFS($B$21:$B$304,M316,$C$21:$C$304,"random",$H$21:$H$304,"adjustment")&gt;0,1,0))</f>
        <v/>
      </c>
    </row>
    <row r="317">
      <c r="L317" t="inlineStr">
        <is>
          <t>L0196264</t>
        </is>
      </c>
      <c r="M317" t="inlineStr">
        <is>
          <t>T101700</t>
        </is>
      </c>
      <c r="N317" t="inlineStr">
        <is>
          <t>2026-02-15</t>
        </is>
      </c>
      <c r="O317" s="35">
        <f>IFERROR(IF(VLOOKUP(L317,Controls!$A$5:$D$1418,3,FALSE)="finding",1,0),0)</f>
        <v/>
      </c>
      <c r="P317" s="35">
        <f>IF(COUNTIFS($B$21:$B$304,M317,$C$21:$C$304,"random")=0,"",IF(COUNTIFS($B$21:$B$304,M317,$C$21:$C$304,"random",$H$21:$H$304,"adjustment")&gt;0,1,0))</f>
        <v/>
      </c>
    </row>
    <row r="318">
      <c r="L318" t="inlineStr">
        <is>
          <t>L0217365</t>
        </is>
      </c>
      <c r="M318" t="inlineStr">
        <is>
          <t>T101700</t>
        </is>
      </c>
      <c r="N318" t="inlineStr">
        <is>
          <t>2026-05-09</t>
        </is>
      </c>
      <c r="O318" s="35">
        <f>IFERROR(IF(VLOOKUP(L318,Controls!$A$5:$D$1418,3,FALSE)="finding",1,0),0)</f>
        <v/>
      </c>
      <c r="P318" s="35">
        <f>IF(COUNTIFS($B$21:$B$304,M318,$C$21:$C$304,"random")=0,"",IF(COUNTIFS($B$21:$B$304,M318,$C$21:$C$304,"random",$H$21:$H$304,"adjustment")&gt;0,1,0))</f>
        <v/>
      </c>
    </row>
    <row r="319">
      <c r="L319" t="inlineStr">
        <is>
          <t>L0221121</t>
        </is>
      </c>
      <c r="M319" t="inlineStr">
        <is>
          <t>T101700</t>
        </is>
      </c>
      <c r="N319" t="inlineStr">
        <is>
          <t>2026-05-23</t>
        </is>
      </c>
      <c r="O319" s="35">
        <f>IFERROR(IF(VLOOKUP(L319,Controls!$A$5:$D$1418,3,FALSE)="finding",1,0),0)</f>
        <v/>
      </c>
      <c r="P319" s="35">
        <f>IF(COUNTIFS($B$21:$B$304,M319,$C$21:$C$304,"random")=0,"",IF(COUNTIFS($B$21:$B$304,M319,$C$21:$C$304,"random",$H$21:$H$304,"adjustment")&gt;0,1,0))</f>
        <v/>
      </c>
    </row>
    <row r="320">
      <c r="L320" t="inlineStr">
        <is>
          <t>L0231103</t>
        </is>
      </c>
      <c r="M320" t="inlineStr">
        <is>
          <t>T101700</t>
        </is>
      </c>
      <c r="N320" t="inlineStr">
        <is>
          <t>2026-07-05</t>
        </is>
      </c>
      <c r="O320" s="35">
        <f>IFERROR(IF(VLOOKUP(L320,Controls!$A$5:$D$1418,3,FALSE)="finding",1,0),0)</f>
        <v/>
      </c>
      <c r="P320" s="35">
        <f>IF(COUNTIFS($B$21:$B$304,M320,$C$21:$C$304,"random")=0,"",IF(COUNTIFS($B$21:$B$304,M320,$C$21:$C$304,"random",$H$21:$H$304,"adjustment")&gt;0,1,0))</f>
        <v/>
      </c>
    </row>
    <row r="321">
      <c r="L321" t="inlineStr">
        <is>
          <t>L0226958</t>
        </is>
      </c>
      <c r="M321" t="inlineStr">
        <is>
          <t>T101824</t>
        </is>
      </c>
      <c r="N321" t="inlineStr">
        <is>
          <t>2026-06-17</t>
        </is>
      </c>
      <c r="O321" s="35">
        <f>IFERROR(IF(VLOOKUP(L321,Controls!$A$5:$D$1418,3,FALSE)="finding",1,0),0)</f>
        <v/>
      </c>
      <c r="P321" s="35">
        <f>IF(COUNTIFS($B$21:$B$304,M321,$C$21:$C$304,"random")=0,"",IF(COUNTIFS($B$21:$B$304,M321,$C$21:$C$304,"random",$H$21:$H$304,"adjustment")&gt;0,1,0))</f>
        <v/>
      </c>
    </row>
    <row r="322">
      <c r="L322" t="inlineStr">
        <is>
          <t>L0227471</t>
        </is>
      </c>
      <c r="M322" t="inlineStr">
        <is>
          <t>T101828</t>
        </is>
      </c>
      <c r="N322" t="inlineStr">
        <is>
          <t>2026-06-19</t>
        </is>
      </c>
      <c r="O322" s="35">
        <f>IFERROR(IF(VLOOKUP(L322,Controls!$A$5:$D$1418,3,FALSE)="finding",1,0),0)</f>
        <v/>
      </c>
      <c r="P322" s="35">
        <f>IF(COUNTIFS($B$21:$B$304,M322,$C$21:$C$304,"random")=0,"",IF(COUNTIFS($B$21:$B$304,M322,$C$21:$C$304,"random",$H$21:$H$304,"adjustment")&gt;0,1,0))</f>
        <v/>
      </c>
    </row>
    <row r="323">
      <c r="L323" t="inlineStr">
        <is>
          <t>L0248796</t>
        </is>
      </c>
      <c r="M323" t="inlineStr">
        <is>
          <t>T101828</t>
        </is>
      </c>
      <c r="N323" t="inlineStr">
        <is>
          <t>2026-09-23</t>
        </is>
      </c>
      <c r="O323" s="35">
        <f>IFERROR(IF(VLOOKUP(L323,Controls!$A$5:$D$1418,3,FALSE)="finding",1,0),0)</f>
        <v/>
      </c>
      <c r="P323" s="35">
        <f>IF(COUNTIFS($B$21:$B$304,M323,$C$21:$C$304,"random")=0,"",IF(COUNTIFS($B$21:$B$304,M323,$C$21:$C$304,"random",$H$21:$H$304,"adjustment")&gt;0,1,0))</f>
        <v/>
      </c>
    </row>
    <row r="324">
      <c r="L324" t="inlineStr">
        <is>
          <t>L0179662</t>
        </is>
      </c>
      <c r="M324" t="inlineStr">
        <is>
          <t>T101970</t>
        </is>
      </c>
      <c r="N324" t="inlineStr">
        <is>
          <t>2025-12-04</t>
        </is>
      </c>
      <c r="O324" s="35">
        <f>IFERROR(IF(VLOOKUP(L324,Controls!$A$5:$D$1418,3,FALSE)="finding",1,0),0)</f>
        <v/>
      </c>
      <c r="P324" s="35">
        <f>IF(COUNTIFS($B$21:$B$304,M324,$C$21:$C$304,"random")=0,"",IF(COUNTIFS($B$21:$B$304,M324,$C$21:$C$304,"random",$H$21:$H$304,"adjustment")&gt;0,1,0))</f>
        <v/>
      </c>
    </row>
    <row r="325">
      <c r="L325" t="inlineStr">
        <is>
          <t>L0184317</t>
        </is>
      </c>
      <c r="M325" t="inlineStr">
        <is>
          <t>T101970</t>
        </is>
      </c>
      <c r="N325" t="inlineStr">
        <is>
          <t>2025-12-24</t>
        </is>
      </c>
      <c r="O325" s="35">
        <f>IFERROR(IF(VLOOKUP(L325,Controls!$A$5:$D$1418,3,FALSE)="finding",1,0),0)</f>
        <v/>
      </c>
      <c r="P325" s="35">
        <f>IF(COUNTIFS($B$21:$B$304,M325,$C$21:$C$304,"random")=0,"",IF(COUNTIFS($B$21:$B$304,M325,$C$21:$C$304,"random",$H$21:$H$304,"adjustment")&gt;0,1,0))</f>
        <v/>
      </c>
    </row>
    <row r="326">
      <c r="L326" t="inlineStr">
        <is>
          <t>L0199420</t>
        </is>
      </c>
      <c r="M326" t="inlineStr">
        <is>
          <t>T101970</t>
        </is>
      </c>
      <c r="N326" t="inlineStr">
        <is>
          <t>2026-02-27</t>
        </is>
      </c>
      <c r="O326" s="35">
        <f>IFERROR(IF(VLOOKUP(L326,Controls!$A$5:$D$1418,3,FALSE)="finding",1,0),0)</f>
        <v/>
      </c>
      <c r="P326" s="35">
        <f>IF(COUNTIFS($B$21:$B$304,M326,$C$21:$C$304,"random")=0,"",IF(COUNTIFS($B$21:$B$304,M326,$C$21:$C$304,"random",$H$21:$H$304,"adjustment")&gt;0,1,0))</f>
        <v/>
      </c>
    </row>
    <row r="327">
      <c r="L327" t="inlineStr">
        <is>
          <t>L0199673</t>
        </is>
      </c>
      <c r="M327" t="inlineStr">
        <is>
          <t>T101970</t>
        </is>
      </c>
      <c r="N327" t="inlineStr">
        <is>
          <t>2026-02-28</t>
        </is>
      </c>
      <c r="O327" s="35">
        <f>IFERROR(IF(VLOOKUP(L327,Controls!$A$5:$D$1418,3,FALSE)="finding",1,0),0)</f>
        <v/>
      </c>
      <c r="P327" s="35">
        <f>IF(COUNTIFS($B$21:$B$304,M327,$C$21:$C$304,"random")=0,"",IF(COUNTIFS($B$21:$B$304,M327,$C$21:$C$304,"random",$H$21:$H$304,"adjustment")&gt;0,1,0))</f>
        <v/>
      </c>
    </row>
    <row r="328">
      <c r="L328" t="inlineStr">
        <is>
          <t>L0206044</t>
        </is>
      </c>
      <c r="M328" t="inlineStr">
        <is>
          <t>T101970</t>
        </is>
      </c>
      <c r="N328" t="inlineStr">
        <is>
          <t>2026-03-24</t>
        </is>
      </c>
      <c r="O328" s="35">
        <f>IFERROR(IF(VLOOKUP(L328,Controls!$A$5:$D$1418,3,FALSE)="finding",1,0),0)</f>
        <v/>
      </c>
      <c r="P328" s="35">
        <f>IF(COUNTIFS($B$21:$B$304,M328,$C$21:$C$304,"random")=0,"",IF(COUNTIFS($B$21:$B$304,M328,$C$21:$C$304,"random",$H$21:$H$304,"adjustment")&gt;0,1,0))</f>
        <v/>
      </c>
    </row>
    <row r="329">
      <c r="L329" t="inlineStr">
        <is>
          <t>L0241650</t>
        </is>
      </c>
      <c r="M329" t="inlineStr">
        <is>
          <t>T101970</t>
        </is>
      </c>
      <c r="N329" t="inlineStr">
        <is>
          <t>2026-08-20</t>
        </is>
      </c>
      <c r="O329" s="35">
        <f>IFERROR(IF(VLOOKUP(L329,Controls!$A$5:$D$1418,3,FALSE)="finding",1,0),0)</f>
        <v/>
      </c>
      <c r="P329" s="35">
        <f>IF(COUNTIFS($B$21:$B$304,M329,$C$21:$C$304,"random")=0,"",IF(COUNTIFS($B$21:$B$304,M329,$C$21:$C$304,"random",$H$21:$H$304,"adjustment")&gt;0,1,0))</f>
        <v/>
      </c>
    </row>
    <row r="330">
      <c r="L330" t="inlineStr">
        <is>
          <t>L0190811</t>
        </is>
      </c>
      <c r="M330" t="inlineStr">
        <is>
          <t>T101983</t>
        </is>
      </c>
      <c r="N330" t="inlineStr">
        <is>
          <t>2026-01-22</t>
        </is>
      </c>
      <c r="O330" s="35">
        <f>IFERROR(IF(VLOOKUP(L330,Controls!$A$5:$D$1418,3,FALSE)="finding",1,0),0)</f>
        <v/>
      </c>
      <c r="P330" s="35">
        <f>IF(COUNTIFS($B$21:$B$304,M330,$C$21:$C$304,"random")=0,"",IF(COUNTIFS($B$21:$B$304,M330,$C$21:$C$304,"random",$H$21:$H$304,"adjustment")&gt;0,1,0))</f>
        <v/>
      </c>
    </row>
    <row r="331">
      <c r="L331" t="inlineStr">
        <is>
          <t>L0235369</t>
        </is>
      </c>
      <c r="M331" t="inlineStr">
        <is>
          <t>T101983</t>
        </is>
      </c>
      <c r="N331" t="inlineStr">
        <is>
          <t>2026-07-22</t>
        </is>
      </c>
      <c r="O331" s="35">
        <f>IFERROR(IF(VLOOKUP(L331,Controls!$A$5:$D$1418,3,FALSE)="finding",1,0),0)</f>
        <v/>
      </c>
      <c r="P331" s="35">
        <f>IF(COUNTIFS($B$21:$B$304,M331,$C$21:$C$304,"random")=0,"",IF(COUNTIFS($B$21:$B$304,M331,$C$21:$C$304,"random",$H$21:$H$304,"adjustment")&gt;0,1,0))</f>
        <v/>
      </c>
    </row>
    <row r="332">
      <c r="L332" t="inlineStr">
        <is>
          <t>L0210761</t>
        </is>
      </c>
      <c r="M332" t="inlineStr">
        <is>
          <t>T102074</t>
        </is>
      </c>
      <c r="N332" t="inlineStr">
        <is>
          <t>2026-04-13</t>
        </is>
      </c>
      <c r="O332" s="35">
        <f>IFERROR(IF(VLOOKUP(L332,Controls!$A$5:$D$1418,3,FALSE)="finding",1,0),0)</f>
        <v/>
      </c>
      <c r="P332" s="35">
        <f>IF(COUNTIFS($B$21:$B$304,M332,$C$21:$C$304,"random")=0,"",IF(COUNTIFS($B$21:$B$304,M332,$C$21:$C$304,"random",$H$21:$H$304,"adjustment")&gt;0,1,0))</f>
        <v/>
      </c>
    </row>
    <row r="333">
      <c r="L333" t="inlineStr">
        <is>
          <t>L0227206</t>
        </is>
      </c>
      <c r="M333" t="inlineStr">
        <is>
          <t>T102074</t>
        </is>
      </c>
      <c r="N333" t="inlineStr">
        <is>
          <t>2026-06-18</t>
        </is>
      </c>
      <c r="O333" s="35">
        <f>IFERROR(IF(VLOOKUP(L333,Controls!$A$5:$D$1418,3,FALSE)="finding",1,0),0)</f>
        <v/>
      </c>
      <c r="P333" s="35">
        <f>IF(COUNTIFS($B$21:$B$304,M333,$C$21:$C$304,"random")=0,"",IF(COUNTIFS($B$21:$B$304,M333,$C$21:$C$304,"random",$H$21:$H$304,"adjustment")&gt;0,1,0))</f>
        <v/>
      </c>
    </row>
    <row r="334">
      <c r="L334" t="inlineStr">
        <is>
          <t>L0182029</t>
        </is>
      </c>
      <c r="M334" t="inlineStr">
        <is>
          <t>T102096</t>
        </is>
      </c>
      <c r="N334" t="inlineStr">
        <is>
          <t>2025-12-14</t>
        </is>
      </c>
      <c r="O334" s="35">
        <f>IFERROR(IF(VLOOKUP(L334,Controls!$A$5:$D$1418,3,FALSE)="finding",1,0),0)</f>
        <v/>
      </c>
      <c r="P334" s="35">
        <f>IF(COUNTIFS($B$21:$B$304,M334,$C$21:$C$304,"random")=0,"",IF(COUNTIFS($B$21:$B$304,M334,$C$21:$C$304,"random",$H$21:$H$304,"adjustment")&gt;0,1,0))</f>
        <v/>
      </c>
    </row>
    <row r="335">
      <c r="L335" t="inlineStr">
        <is>
          <t>L0185701</t>
        </is>
      </c>
      <c r="M335" t="inlineStr">
        <is>
          <t>T102096</t>
        </is>
      </c>
      <c r="N335" t="inlineStr">
        <is>
          <t>2026-01-02</t>
        </is>
      </c>
      <c r="O335" s="35">
        <f>IFERROR(IF(VLOOKUP(L335,Controls!$A$5:$D$1418,3,FALSE)="finding",1,0),0)</f>
        <v/>
      </c>
      <c r="P335" s="35">
        <f>IF(COUNTIFS($B$21:$B$304,M335,$C$21:$C$304,"random")=0,"",IF(COUNTIFS($B$21:$B$304,M335,$C$21:$C$304,"random",$H$21:$H$304,"adjustment")&gt;0,1,0))</f>
        <v/>
      </c>
    </row>
    <row r="336">
      <c r="L336" t="inlineStr">
        <is>
          <t>L0188535</t>
        </is>
      </c>
      <c r="M336" t="inlineStr">
        <is>
          <t>T102096</t>
        </is>
      </c>
      <c r="N336" t="inlineStr">
        <is>
          <t>2026-01-13</t>
        </is>
      </c>
      <c r="O336" s="35">
        <f>IFERROR(IF(VLOOKUP(L336,Controls!$A$5:$D$1418,3,FALSE)="finding",1,0),0)</f>
        <v/>
      </c>
      <c r="P336" s="35">
        <f>IF(COUNTIFS($B$21:$B$304,M336,$C$21:$C$304,"random")=0,"",IF(COUNTIFS($B$21:$B$304,M336,$C$21:$C$304,"random",$H$21:$H$304,"adjustment")&gt;0,1,0))</f>
        <v/>
      </c>
    </row>
    <row r="337">
      <c r="L337" t="inlineStr">
        <is>
          <t>L0200193</t>
        </is>
      </c>
      <c r="M337" t="inlineStr">
        <is>
          <t>T102096</t>
        </is>
      </c>
      <c r="N337" t="inlineStr">
        <is>
          <t>2026-03-02</t>
        </is>
      </c>
      <c r="O337" s="35">
        <f>IFERROR(IF(VLOOKUP(L337,Controls!$A$5:$D$1418,3,FALSE)="finding",1,0),0)</f>
        <v/>
      </c>
      <c r="P337" s="35">
        <f>IF(COUNTIFS($B$21:$B$304,M337,$C$21:$C$304,"random")=0,"",IF(COUNTIFS($B$21:$B$304,M337,$C$21:$C$304,"random",$H$21:$H$304,"adjustment")&gt;0,1,0))</f>
        <v/>
      </c>
    </row>
    <row r="338">
      <c r="L338" t="inlineStr">
        <is>
          <t>L0236399</t>
        </is>
      </c>
      <c r="M338" t="inlineStr">
        <is>
          <t>T102096</t>
        </is>
      </c>
      <c r="N338" t="inlineStr">
        <is>
          <t>2026-07-26</t>
        </is>
      </c>
      <c r="O338" s="35">
        <f>IFERROR(IF(VLOOKUP(L338,Controls!$A$5:$D$1418,3,FALSE)="finding",1,0),0)</f>
        <v/>
      </c>
      <c r="P338" s="35">
        <f>IF(COUNTIFS($B$21:$B$304,M338,$C$21:$C$304,"random")=0,"",IF(COUNTIFS($B$21:$B$304,M338,$C$21:$C$304,"random",$H$21:$H$304,"adjustment")&gt;0,1,0))</f>
        <v/>
      </c>
    </row>
    <row r="339">
      <c r="L339" t="inlineStr">
        <is>
          <t>L0170236</t>
        </is>
      </c>
      <c r="M339" t="inlineStr">
        <is>
          <t>T102357</t>
        </is>
      </c>
      <c r="N339" t="inlineStr">
        <is>
          <t>2025-10-18</t>
        </is>
      </c>
      <c r="O339" s="35">
        <f>IFERROR(IF(VLOOKUP(L339,Controls!$A$5:$D$1418,3,FALSE)="finding",1,0),0)</f>
        <v/>
      </c>
      <c r="P339" s="35">
        <f>IF(COUNTIFS($B$21:$B$304,M339,$C$21:$C$304,"random")=0,"",IF(COUNTIFS($B$21:$B$304,M339,$C$21:$C$304,"random",$H$21:$H$304,"adjustment")&gt;0,1,0))</f>
        <v/>
      </c>
    </row>
    <row r="340">
      <c r="L340" t="inlineStr">
        <is>
          <t>L0196528</t>
        </is>
      </c>
      <c r="M340" t="inlineStr">
        <is>
          <t>T102357</t>
        </is>
      </c>
      <c r="N340" t="inlineStr">
        <is>
          <t>2026-02-16</t>
        </is>
      </c>
      <c r="O340" s="35">
        <f>IFERROR(IF(VLOOKUP(L340,Controls!$A$5:$D$1418,3,FALSE)="finding",1,0),0)</f>
        <v/>
      </c>
      <c r="P340" s="35">
        <f>IF(COUNTIFS($B$21:$B$304,M340,$C$21:$C$304,"random")=0,"",IF(COUNTIFS($B$21:$B$304,M340,$C$21:$C$304,"random",$H$21:$H$304,"adjustment")&gt;0,1,0))</f>
        <v/>
      </c>
    </row>
    <row r="341">
      <c r="L341" t="inlineStr">
        <is>
          <t>L0209956</t>
        </is>
      </c>
      <c r="M341" t="inlineStr">
        <is>
          <t>T102357</t>
        </is>
      </c>
      <c r="N341" t="inlineStr">
        <is>
          <t>2026-04-10</t>
        </is>
      </c>
      <c r="O341" s="35">
        <f>IFERROR(IF(VLOOKUP(L341,Controls!$A$5:$D$1418,3,FALSE)="finding",1,0),0)</f>
        <v/>
      </c>
      <c r="P341" s="35">
        <f>IF(COUNTIFS($B$21:$B$304,M341,$C$21:$C$304,"random")=0,"",IF(COUNTIFS($B$21:$B$304,M341,$C$21:$C$304,"random",$H$21:$H$304,"adjustment")&gt;0,1,0))</f>
        <v/>
      </c>
    </row>
    <row r="342">
      <c r="L342" t="inlineStr">
        <is>
          <t>L0212665</t>
        </is>
      </c>
      <c r="M342" t="inlineStr">
        <is>
          <t>T102357</t>
        </is>
      </c>
      <c r="N342" t="inlineStr">
        <is>
          <t>2026-04-20</t>
        </is>
      </c>
      <c r="O342" s="35">
        <f>IFERROR(IF(VLOOKUP(L342,Controls!$A$5:$D$1418,3,FALSE)="finding",1,0),0)</f>
        <v/>
      </c>
      <c r="P342" s="35">
        <f>IF(COUNTIFS($B$21:$B$304,M342,$C$21:$C$304,"random")=0,"",IF(COUNTIFS($B$21:$B$304,M342,$C$21:$C$304,"random",$H$21:$H$304,"adjustment")&gt;0,1,0))</f>
        <v/>
      </c>
    </row>
    <row r="343">
      <c r="L343" t="inlineStr">
        <is>
          <t>L0229104</t>
        </is>
      </c>
      <c r="M343" t="inlineStr">
        <is>
          <t>T102357</t>
        </is>
      </c>
      <c r="N343" t="inlineStr">
        <is>
          <t>2026-06-25</t>
        </is>
      </c>
      <c r="O343" s="35">
        <f>IFERROR(IF(VLOOKUP(L343,Controls!$A$5:$D$1418,3,FALSE)="finding",1,0),0)</f>
        <v/>
      </c>
      <c r="P343" s="35">
        <f>IF(COUNTIFS($B$21:$B$304,M343,$C$21:$C$304,"random")=0,"",IF(COUNTIFS($B$21:$B$304,M343,$C$21:$C$304,"random",$H$21:$H$304,"adjustment")&gt;0,1,0))</f>
        <v/>
      </c>
    </row>
    <row r="344">
      <c r="L344" t="inlineStr">
        <is>
          <t>L0239031</t>
        </is>
      </c>
      <c r="M344" t="inlineStr">
        <is>
          <t>T102357</t>
        </is>
      </c>
      <c r="N344" t="inlineStr">
        <is>
          <t>2026-08-09</t>
        </is>
      </c>
      <c r="O344" s="35">
        <f>IFERROR(IF(VLOOKUP(L344,Controls!$A$5:$D$1418,3,FALSE)="finding",1,0),0)</f>
        <v/>
      </c>
      <c r="P344" s="35">
        <f>IF(COUNTIFS($B$21:$B$304,M344,$C$21:$C$304,"random")=0,"",IF(COUNTIFS($B$21:$B$304,M344,$C$21:$C$304,"random",$H$21:$H$304,"adjustment")&gt;0,1,0))</f>
        <v/>
      </c>
    </row>
    <row r="345">
      <c r="L345" t="inlineStr">
        <is>
          <t>L0247464</t>
        </is>
      </c>
      <c r="M345" t="inlineStr">
        <is>
          <t>T102357</t>
        </is>
      </c>
      <c r="N345" t="inlineStr">
        <is>
          <t>2026-09-17</t>
        </is>
      </c>
      <c r="O345" s="35">
        <f>IFERROR(IF(VLOOKUP(L345,Controls!$A$5:$D$1418,3,FALSE)="finding",1,0),0)</f>
        <v/>
      </c>
      <c r="P345" s="35">
        <f>IF(COUNTIFS($B$21:$B$304,M345,$C$21:$C$304,"random")=0,"",IF(COUNTIFS($B$21:$B$304,M345,$C$21:$C$304,"random",$H$21:$H$304,"adjustment")&gt;0,1,0))</f>
        <v/>
      </c>
    </row>
    <row r="346">
      <c r="L346" t="inlineStr">
        <is>
          <t>L0195754</t>
        </is>
      </c>
      <c r="M346" t="inlineStr">
        <is>
          <t>T102414</t>
        </is>
      </c>
      <c r="N346" t="inlineStr">
        <is>
          <t>2026-02-13</t>
        </is>
      </c>
      <c r="O346" s="35">
        <f>IFERROR(IF(VLOOKUP(L346,Controls!$A$5:$D$1418,3,FALSE)="finding",1,0),0)</f>
        <v/>
      </c>
      <c r="P346" s="35">
        <f>IF(COUNTIFS($B$21:$B$304,M346,$C$21:$C$304,"random")=0,"",IF(COUNTIFS($B$21:$B$304,M346,$C$21:$C$304,"random",$H$21:$H$304,"adjustment")&gt;0,1,0))</f>
        <v/>
      </c>
    </row>
    <row r="347">
      <c r="L347" t="inlineStr">
        <is>
          <t>L0210236</t>
        </is>
      </c>
      <c r="M347" t="inlineStr">
        <is>
          <t>T102414</t>
        </is>
      </c>
      <c r="N347" t="inlineStr">
        <is>
          <t>2026-04-11</t>
        </is>
      </c>
      <c r="O347" s="35">
        <f>IFERROR(IF(VLOOKUP(L347,Controls!$A$5:$D$1418,3,FALSE)="finding",1,0),0)</f>
        <v/>
      </c>
      <c r="P347" s="35">
        <f>IF(COUNTIFS($B$21:$B$304,M347,$C$21:$C$304,"random")=0,"",IF(COUNTIFS($B$21:$B$304,M347,$C$21:$C$304,"random",$H$21:$H$304,"adjustment")&gt;0,1,0))</f>
        <v/>
      </c>
    </row>
    <row r="348">
      <c r="L348" t="inlineStr">
        <is>
          <t>L0221963</t>
        </is>
      </c>
      <c r="M348" t="inlineStr">
        <is>
          <t>T102414</t>
        </is>
      </c>
      <c r="N348" t="inlineStr">
        <is>
          <t>2026-05-26</t>
        </is>
      </c>
      <c r="O348" s="35">
        <f>IFERROR(IF(VLOOKUP(L348,Controls!$A$5:$D$1418,3,FALSE)="finding",1,0),0)</f>
        <v/>
      </c>
      <c r="P348" s="35">
        <f>IF(COUNTIFS($B$21:$B$304,M348,$C$21:$C$304,"random")=0,"",IF(COUNTIFS($B$21:$B$304,M348,$C$21:$C$304,"random",$H$21:$H$304,"adjustment")&gt;0,1,0))</f>
        <v/>
      </c>
    </row>
    <row r="349">
      <c r="L349" t="inlineStr">
        <is>
          <t>L0222761</t>
        </is>
      </c>
      <c r="M349" t="inlineStr">
        <is>
          <t>T102414</t>
        </is>
      </c>
      <c r="N349" t="inlineStr">
        <is>
          <t>2026-06-01</t>
        </is>
      </c>
      <c r="O349" s="35">
        <f>IFERROR(IF(VLOOKUP(L349,Controls!$A$5:$D$1418,3,FALSE)="finding",1,0),0)</f>
        <v/>
      </c>
      <c r="P349" s="35">
        <f>IF(COUNTIFS($B$21:$B$304,M349,$C$21:$C$304,"random")=0,"",IF(COUNTIFS($B$21:$B$304,M349,$C$21:$C$304,"random",$H$21:$H$304,"adjustment")&gt;0,1,0))</f>
        <v/>
      </c>
    </row>
    <row r="350">
      <c r="L350" t="inlineStr">
        <is>
          <t>L0183615</t>
        </is>
      </c>
      <c r="M350" t="inlineStr">
        <is>
          <t>T102469</t>
        </is>
      </c>
      <c r="N350" t="inlineStr">
        <is>
          <t>2025-12-21</t>
        </is>
      </c>
      <c r="O350" s="35">
        <f>IFERROR(IF(VLOOKUP(L350,Controls!$A$5:$D$1418,3,FALSE)="finding",1,0),0)</f>
        <v/>
      </c>
      <c r="P350" s="35">
        <f>IF(COUNTIFS($B$21:$B$304,M350,$C$21:$C$304,"random")=0,"",IF(COUNTIFS($B$21:$B$304,M350,$C$21:$C$304,"random",$H$21:$H$304,"adjustment")&gt;0,1,0))</f>
        <v/>
      </c>
    </row>
    <row r="351">
      <c r="L351" t="inlineStr">
        <is>
          <t>L0204202</t>
        </is>
      </c>
      <c r="M351" t="inlineStr">
        <is>
          <t>T102469</t>
        </is>
      </c>
      <c r="N351" t="inlineStr">
        <is>
          <t>2026-03-17</t>
        </is>
      </c>
      <c r="O351" s="35">
        <f>IFERROR(IF(VLOOKUP(L351,Controls!$A$5:$D$1418,3,FALSE)="finding",1,0),0)</f>
        <v/>
      </c>
      <c r="P351" s="35">
        <f>IF(COUNTIFS($B$21:$B$304,M351,$C$21:$C$304,"random")=0,"",IF(COUNTIFS($B$21:$B$304,M351,$C$21:$C$304,"random",$H$21:$H$304,"adjustment")&gt;0,1,0))</f>
        <v/>
      </c>
    </row>
    <row r="352">
      <c r="L352" t="inlineStr">
        <is>
          <t>L0207183</t>
        </is>
      </c>
      <c r="M352" t="inlineStr">
        <is>
          <t>T102469</t>
        </is>
      </c>
      <c r="N352" t="inlineStr">
        <is>
          <t>2026-03-28</t>
        </is>
      </c>
      <c r="O352" s="35">
        <f>IFERROR(IF(VLOOKUP(L352,Controls!$A$5:$D$1418,3,FALSE)="finding",1,0),0)</f>
        <v/>
      </c>
      <c r="P352" s="35">
        <f>IF(COUNTIFS($B$21:$B$304,M352,$C$21:$C$304,"random")=0,"",IF(COUNTIFS($B$21:$B$304,M352,$C$21:$C$304,"random",$H$21:$H$304,"adjustment")&gt;0,1,0))</f>
        <v/>
      </c>
    </row>
    <row r="353">
      <c r="L353" t="inlineStr">
        <is>
          <t>L0218998</t>
        </is>
      </c>
      <c r="M353" t="inlineStr">
        <is>
          <t>T102469</t>
        </is>
      </c>
      <c r="N353" t="inlineStr">
        <is>
          <t>2026-05-15</t>
        </is>
      </c>
      <c r="O353" s="35">
        <f>IFERROR(IF(VLOOKUP(L353,Controls!$A$5:$D$1418,3,FALSE)="finding",1,0),0)</f>
        <v/>
      </c>
      <c r="P353" s="35">
        <f>IF(COUNTIFS($B$21:$B$304,M353,$C$21:$C$304,"random")=0,"",IF(COUNTIFS($B$21:$B$304,M353,$C$21:$C$304,"random",$H$21:$H$304,"adjustment")&gt;0,1,0))</f>
        <v/>
      </c>
    </row>
    <row r="354">
      <c r="L354" t="inlineStr">
        <is>
          <t>L0192346</t>
        </is>
      </c>
      <c r="M354" t="inlineStr">
        <is>
          <t>T102520</t>
        </is>
      </c>
      <c r="N354" t="inlineStr">
        <is>
          <t>2026-01-28</t>
        </is>
      </c>
      <c r="O354" s="35">
        <f>IFERROR(IF(VLOOKUP(L354,Controls!$A$5:$D$1418,3,FALSE)="finding",1,0),0)</f>
        <v/>
      </c>
      <c r="P354" s="35">
        <f>IF(COUNTIFS($B$21:$B$304,M354,$C$21:$C$304,"random")=0,"",IF(COUNTIFS($B$21:$B$304,M354,$C$21:$C$304,"random",$H$21:$H$304,"adjustment")&gt;0,1,0))</f>
        <v/>
      </c>
    </row>
    <row r="355">
      <c r="L355" t="inlineStr">
        <is>
          <t>L0198660</t>
        </is>
      </c>
      <c r="M355" t="inlineStr">
        <is>
          <t>T102520</t>
        </is>
      </c>
      <c r="N355" t="inlineStr">
        <is>
          <t>2026-02-24</t>
        </is>
      </c>
      <c r="O355" s="35">
        <f>IFERROR(IF(VLOOKUP(L355,Controls!$A$5:$D$1418,3,FALSE)="finding",1,0),0)</f>
        <v/>
      </c>
      <c r="P355" s="35">
        <f>IF(COUNTIFS($B$21:$B$304,M355,$C$21:$C$304,"random")=0,"",IF(COUNTIFS($B$21:$B$304,M355,$C$21:$C$304,"random",$H$21:$H$304,"adjustment")&gt;0,1,0))</f>
        <v/>
      </c>
    </row>
    <row r="356">
      <c r="L356" t="inlineStr">
        <is>
          <t>L0189058</t>
        </is>
      </c>
      <c r="M356" t="inlineStr">
        <is>
          <t>T102531</t>
        </is>
      </c>
      <c r="N356" t="inlineStr">
        <is>
          <t>2026-01-15</t>
        </is>
      </c>
      <c r="O356" s="35">
        <f>IFERROR(IF(VLOOKUP(L356,Controls!$A$5:$D$1418,3,FALSE)="finding",1,0),0)</f>
        <v/>
      </c>
      <c r="P356" s="35">
        <f>IF(COUNTIFS($B$21:$B$304,M356,$C$21:$C$304,"random")=0,"",IF(COUNTIFS($B$21:$B$304,M356,$C$21:$C$304,"random",$H$21:$H$304,"adjustment")&gt;0,1,0))</f>
        <v/>
      </c>
    </row>
    <row r="357">
      <c r="L357" t="inlineStr">
        <is>
          <t>L0221966</t>
        </is>
      </c>
      <c r="M357" t="inlineStr">
        <is>
          <t>T102531</t>
        </is>
      </c>
      <c r="N357" t="inlineStr">
        <is>
          <t>2026-05-26</t>
        </is>
      </c>
      <c r="O357" s="35">
        <f>IFERROR(IF(VLOOKUP(L357,Controls!$A$5:$D$1418,3,FALSE)="finding",1,0),0)</f>
        <v/>
      </c>
      <c r="P357" s="35">
        <f>IF(COUNTIFS($B$21:$B$304,M357,$C$21:$C$304,"random")=0,"",IF(COUNTIFS($B$21:$B$304,M357,$C$21:$C$304,"random",$H$21:$H$304,"adjustment")&gt;0,1,0))</f>
        <v/>
      </c>
    </row>
    <row r="358">
      <c r="L358" t="inlineStr">
        <is>
          <t>L0231856</t>
        </is>
      </c>
      <c r="M358" t="inlineStr">
        <is>
          <t>T102531</t>
        </is>
      </c>
      <c r="N358" t="inlineStr">
        <is>
          <t>2026-07-08</t>
        </is>
      </c>
      <c r="O358" s="35">
        <f>IFERROR(IF(VLOOKUP(L358,Controls!$A$5:$D$1418,3,FALSE)="finding",1,0),0)</f>
        <v/>
      </c>
      <c r="P358" s="35">
        <f>IF(COUNTIFS($B$21:$B$304,M358,$C$21:$C$304,"random")=0,"",IF(COUNTIFS($B$21:$B$304,M358,$C$21:$C$304,"random",$H$21:$H$304,"adjustment")&gt;0,1,0))</f>
        <v/>
      </c>
    </row>
    <row r="359">
      <c r="L359" t="inlineStr">
        <is>
          <t>L0194408</t>
        </is>
      </c>
      <c r="M359" t="inlineStr">
        <is>
          <t>T102616</t>
        </is>
      </c>
      <c r="N359" t="inlineStr">
        <is>
          <t>2026-02-08</t>
        </is>
      </c>
      <c r="O359" s="35">
        <f>IFERROR(IF(VLOOKUP(L359,Controls!$A$5:$D$1418,3,FALSE)="finding",1,0),0)</f>
        <v/>
      </c>
      <c r="P359" s="35">
        <f>IF(COUNTIFS($B$21:$B$304,M359,$C$21:$C$304,"random")=0,"",IF(COUNTIFS($B$21:$B$304,M359,$C$21:$C$304,"random",$H$21:$H$304,"adjustment")&gt;0,1,0))</f>
        <v/>
      </c>
    </row>
    <row r="360">
      <c r="L360" t="inlineStr">
        <is>
          <t>L0174463</t>
        </is>
      </c>
      <c r="M360" t="inlineStr">
        <is>
          <t>T102647</t>
        </is>
      </c>
      <c r="N360" t="inlineStr">
        <is>
          <t>2025-11-09</t>
        </is>
      </c>
      <c r="O360" s="35">
        <f>IFERROR(IF(VLOOKUP(L360,Controls!$A$5:$D$1418,3,FALSE)="finding",1,0),0)</f>
        <v/>
      </c>
      <c r="P360" s="35">
        <f>IF(COUNTIFS($B$21:$B$304,M360,$C$21:$C$304,"random")=0,"",IF(COUNTIFS($B$21:$B$304,M360,$C$21:$C$304,"random",$H$21:$H$304,"adjustment")&gt;0,1,0))</f>
        <v/>
      </c>
    </row>
    <row r="361">
      <c r="L361" t="inlineStr">
        <is>
          <t>L0171361</t>
        </is>
      </c>
      <c r="M361" t="inlineStr">
        <is>
          <t>T102784</t>
        </is>
      </c>
      <c r="N361" t="inlineStr">
        <is>
          <t>2025-10-23</t>
        </is>
      </c>
      <c r="O361" s="35">
        <f>IFERROR(IF(VLOOKUP(L361,Controls!$A$5:$D$1418,3,FALSE)="finding",1,0),0)</f>
        <v/>
      </c>
      <c r="P361" s="35">
        <f>IF(COUNTIFS($B$21:$B$304,M361,$C$21:$C$304,"random")=0,"",IF(COUNTIFS($B$21:$B$304,M361,$C$21:$C$304,"random",$H$21:$H$304,"adjustment")&gt;0,1,0))</f>
        <v/>
      </c>
    </row>
    <row r="362">
      <c r="L362" t="inlineStr">
        <is>
          <t>L0171565</t>
        </is>
      </c>
      <c r="M362" t="inlineStr">
        <is>
          <t>T102784</t>
        </is>
      </c>
      <c r="N362" t="inlineStr">
        <is>
          <t>2025-10-24</t>
        </is>
      </c>
      <c r="O362" s="35">
        <f>IFERROR(IF(VLOOKUP(L362,Controls!$A$5:$D$1418,3,FALSE)="finding",1,0),0)</f>
        <v/>
      </c>
      <c r="P362" s="35">
        <f>IF(COUNTIFS($B$21:$B$304,M362,$C$21:$C$304,"random")=0,"",IF(COUNTIFS($B$21:$B$304,M362,$C$21:$C$304,"random",$H$21:$H$304,"adjustment")&gt;0,1,0))</f>
        <v/>
      </c>
    </row>
    <row r="363">
      <c r="L363" t="inlineStr">
        <is>
          <t>L0184087</t>
        </is>
      </c>
      <c r="M363" t="inlineStr">
        <is>
          <t>T102784</t>
        </is>
      </c>
      <c r="N363" t="inlineStr">
        <is>
          <t>2025-12-23</t>
        </is>
      </c>
      <c r="O363" s="35">
        <f>IFERROR(IF(VLOOKUP(L363,Controls!$A$5:$D$1418,3,FALSE)="finding",1,0),0)</f>
        <v/>
      </c>
      <c r="P363" s="35">
        <f>IF(COUNTIFS($B$21:$B$304,M363,$C$21:$C$304,"random")=0,"",IF(COUNTIFS($B$21:$B$304,M363,$C$21:$C$304,"random",$H$21:$H$304,"adjustment")&gt;0,1,0))</f>
        <v/>
      </c>
    </row>
    <row r="364">
      <c r="L364" t="inlineStr">
        <is>
          <t>L0169359</t>
        </is>
      </c>
      <c r="M364" t="inlineStr">
        <is>
          <t>T103111</t>
        </is>
      </c>
      <c r="N364" t="inlineStr">
        <is>
          <t>2025-10-14</t>
        </is>
      </c>
      <c r="O364" s="35">
        <f>IFERROR(IF(VLOOKUP(L364,Controls!$A$5:$D$1418,3,FALSE)="finding",1,0),0)</f>
        <v/>
      </c>
      <c r="P364" s="35">
        <f>IF(COUNTIFS($B$21:$B$304,M364,$C$21:$C$304,"random")=0,"",IF(COUNTIFS($B$21:$B$304,M364,$C$21:$C$304,"random",$H$21:$H$304,"adjustment")&gt;0,1,0))</f>
        <v/>
      </c>
    </row>
    <row r="365">
      <c r="L365" t="inlineStr">
        <is>
          <t>L0212163</t>
        </is>
      </c>
      <c r="M365" t="inlineStr">
        <is>
          <t>T103111</t>
        </is>
      </c>
      <c r="N365" t="inlineStr">
        <is>
          <t>2026-04-18</t>
        </is>
      </c>
      <c r="O365" s="35">
        <f>IFERROR(IF(VLOOKUP(L365,Controls!$A$5:$D$1418,3,FALSE)="finding",1,0),0)</f>
        <v/>
      </c>
      <c r="P365" s="35">
        <f>IF(COUNTIFS($B$21:$B$304,M365,$C$21:$C$304,"random")=0,"",IF(COUNTIFS($B$21:$B$304,M365,$C$21:$C$304,"random",$H$21:$H$304,"adjustment")&gt;0,1,0))</f>
        <v/>
      </c>
    </row>
    <row r="366">
      <c r="L366" t="inlineStr">
        <is>
          <t>L0225692</t>
        </is>
      </c>
      <c r="M366" t="inlineStr">
        <is>
          <t>T103111</t>
        </is>
      </c>
      <c r="N366" t="inlineStr">
        <is>
          <t>2026-06-12</t>
        </is>
      </c>
      <c r="O366" s="35">
        <f>IFERROR(IF(VLOOKUP(L366,Controls!$A$5:$D$1418,3,FALSE)="finding",1,0),0)</f>
        <v/>
      </c>
      <c r="P366" s="35">
        <f>IF(COUNTIFS($B$21:$B$304,M366,$C$21:$C$304,"random")=0,"",IF(COUNTIFS($B$21:$B$304,M366,$C$21:$C$304,"random",$H$21:$H$304,"adjustment")&gt;0,1,0))</f>
        <v/>
      </c>
    </row>
    <row r="367">
      <c r="L367" t="inlineStr">
        <is>
          <t>L0245449</t>
        </is>
      </c>
      <c r="M367" t="inlineStr">
        <is>
          <t>T103111</t>
        </is>
      </c>
      <c r="N367" t="inlineStr">
        <is>
          <t>2026-09-08</t>
        </is>
      </c>
      <c r="O367" s="35">
        <f>IFERROR(IF(VLOOKUP(L367,Controls!$A$5:$D$1418,3,FALSE)="finding",1,0),0)</f>
        <v/>
      </c>
      <c r="P367" s="35">
        <f>IF(COUNTIFS($B$21:$B$304,M367,$C$21:$C$304,"random")=0,"",IF(COUNTIFS($B$21:$B$304,M367,$C$21:$C$304,"random",$H$21:$H$304,"adjustment")&gt;0,1,0))</f>
        <v/>
      </c>
    </row>
    <row r="368">
      <c r="L368" t="inlineStr">
        <is>
          <t>L0245924</t>
        </is>
      </c>
      <c r="M368" t="inlineStr">
        <is>
          <t>T103111</t>
        </is>
      </c>
      <c r="N368" t="inlineStr">
        <is>
          <t>2026-09-10</t>
        </is>
      </c>
      <c r="O368" s="35">
        <f>IFERROR(IF(VLOOKUP(L368,Controls!$A$5:$D$1418,3,FALSE)="finding",1,0),0)</f>
        <v/>
      </c>
      <c r="P368" s="35">
        <f>IF(COUNTIFS($B$21:$B$304,M368,$C$21:$C$304,"random")=0,"",IF(COUNTIFS($B$21:$B$304,M368,$C$21:$C$304,"random",$H$21:$H$304,"adjustment")&gt;0,1,0))</f>
        <v/>
      </c>
    </row>
    <row r="369">
      <c r="L369" t="inlineStr">
        <is>
          <t>L0191631</t>
        </is>
      </c>
      <c r="M369" t="inlineStr">
        <is>
          <t>T103125</t>
        </is>
      </c>
      <c r="N369" t="inlineStr">
        <is>
          <t>2026-01-25</t>
        </is>
      </c>
      <c r="O369" s="35">
        <f>IFERROR(IF(VLOOKUP(L369,Controls!$A$5:$D$1418,3,FALSE)="finding",1,0),0)</f>
        <v/>
      </c>
      <c r="P369" s="35">
        <f>IF(COUNTIFS($B$21:$B$304,M369,$C$21:$C$304,"random")=0,"",IF(COUNTIFS($B$21:$B$304,M369,$C$21:$C$304,"random",$H$21:$H$304,"adjustment")&gt;0,1,0))</f>
        <v/>
      </c>
    </row>
    <row r="370">
      <c r="L370" t="inlineStr">
        <is>
          <t>L0193919</t>
        </is>
      </c>
      <c r="M370" t="inlineStr">
        <is>
          <t>T103125</t>
        </is>
      </c>
      <c r="N370" t="inlineStr">
        <is>
          <t>2026-02-06</t>
        </is>
      </c>
      <c r="O370" s="35">
        <f>IFERROR(IF(VLOOKUP(L370,Controls!$A$5:$D$1418,3,FALSE)="finding",1,0),0)</f>
        <v/>
      </c>
      <c r="P370" s="35">
        <f>IF(COUNTIFS($B$21:$B$304,M370,$C$21:$C$304,"random")=0,"",IF(COUNTIFS($B$21:$B$304,M370,$C$21:$C$304,"random",$H$21:$H$304,"adjustment")&gt;0,1,0))</f>
        <v/>
      </c>
    </row>
    <row r="371">
      <c r="L371" t="inlineStr">
        <is>
          <t>L0209704</t>
        </is>
      </c>
      <c r="M371" t="inlineStr">
        <is>
          <t>T103125</t>
        </is>
      </c>
      <c r="N371" t="inlineStr">
        <is>
          <t>2026-04-09</t>
        </is>
      </c>
      <c r="O371" s="35">
        <f>IFERROR(IF(VLOOKUP(L371,Controls!$A$5:$D$1418,3,FALSE)="finding",1,0),0)</f>
        <v/>
      </c>
      <c r="P371" s="35">
        <f>IF(COUNTIFS($B$21:$B$304,M371,$C$21:$C$304,"random")=0,"",IF(COUNTIFS($B$21:$B$304,M371,$C$21:$C$304,"random",$H$21:$H$304,"adjustment")&gt;0,1,0))</f>
        <v/>
      </c>
    </row>
    <row r="372">
      <c r="L372" t="inlineStr">
        <is>
          <t>L0217401</t>
        </is>
      </c>
      <c r="M372" t="inlineStr">
        <is>
          <t>T103125</t>
        </is>
      </c>
      <c r="N372" t="inlineStr">
        <is>
          <t>2026-05-09</t>
        </is>
      </c>
      <c r="O372" s="35">
        <f>IFERROR(IF(VLOOKUP(L372,Controls!$A$5:$D$1418,3,FALSE)="finding",1,0),0)</f>
        <v/>
      </c>
      <c r="P372" s="35">
        <f>IF(COUNTIFS($B$21:$B$304,M372,$C$21:$C$304,"random")=0,"",IF(COUNTIFS($B$21:$B$304,M372,$C$21:$C$304,"random",$H$21:$H$304,"adjustment")&gt;0,1,0))</f>
        <v/>
      </c>
    </row>
    <row r="373">
      <c r="L373" t="inlineStr">
        <is>
          <t>L0193641</t>
        </is>
      </c>
      <c r="M373" t="inlineStr">
        <is>
          <t>T103173</t>
        </is>
      </c>
      <c r="N373" t="inlineStr">
        <is>
          <t>2026-02-05</t>
        </is>
      </c>
      <c r="O373" s="35">
        <f>IFERROR(IF(VLOOKUP(L373,Controls!$A$5:$D$1418,3,FALSE)="finding",1,0),0)</f>
        <v/>
      </c>
      <c r="P373" s="35">
        <f>IF(COUNTIFS($B$21:$B$304,M373,$C$21:$C$304,"random")=0,"",IF(COUNTIFS($B$21:$B$304,M373,$C$21:$C$304,"random",$H$21:$H$304,"adjustment")&gt;0,1,0))</f>
        <v/>
      </c>
    </row>
    <row r="374">
      <c r="L374" t="inlineStr">
        <is>
          <t>L0203192</t>
        </is>
      </c>
      <c r="M374" t="inlineStr">
        <is>
          <t>T103173</t>
        </is>
      </c>
      <c r="N374" t="inlineStr">
        <is>
          <t>2026-03-13</t>
        </is>
      </c>
      <c r="O374" s="35">
        <f>IFERROR(IF(VLOOKUP(L374,Controls!$A$5:$D$1418,3,FALSE)="finding",1,0),0)</f>
        <v/>
      </c>
      <c r="P374" s="35">
        <f>IF(COUNTIFS($B$21:$B$304,M374,$C$21:$C$304,"random")=0,"",IF(COUNTIFS($B$21:$B$304,M374,$C$21:$C$304,"random",$H$21:$H$304,"adjustment")&gt;0,1,0))</f>
        <v/>
      </c>
    </row>
    <row r="375">
      <c r="L375" t="inlineStr">
        <is>
          <t>L0217690</t>
        </is>
      </c>
      <c r="M375" t="inlineStr">
        <is>
          <t>T103173</t>
        </is>
      </c>
      <c r="N375" t="inlineStr">
        <is>
          <t>2026-05-10</t>
        </is>
      </c>
      <c r="O375" s="35">
        <f>IFERROR(IF(VLOOKUP(L375,Controls!$A$5:$D$1418,3,FALSE)="finding",1,0),0)</f>
        <v/>
      </c>
      <c r="P375" s="35">
        <f>IF(COUNTIFS($B$21:$B$304,M375,$C$21:$C$304,"random")=0,"",IF(COUNTIFS($B$21:$B$304,M375,$C$21:$C$304,"random",$H$21:$H$304,"adjustment")&gt;0,1,0))</f>
        <v/>
      </c>
    </row>
    <row r="376">
      <c r="L376" t="inlineStr">
        <is>
          <t>L0221145</t>
        </is>
      </c>
      <c r="M376" t="inlineStr">
        <is>
          <t>T103173</t>
        </is>
      </c>
      <c r="N376" t="inlineStr">
        <is>
          <t>2026-05-23</t>
        </is>
      </c>
      <c r="O376" s="35">
        <f>IFERROR(IF(VLOOKUP(L376,Controls!$A$5:$D$1418,3,FALSE)="finding",1,0),0)</f>
        <v/>
      </c>
      <c r="P376" s="35">
        <f>IF(COUNTIFS($B$21:$B$304,M376,$C$21:$C$304,"random")=0,"",IF(COUNTIFS($B$21:$B$304,M376,$C$21:$C$304,"random",$H$21:$H$304,"adjustment")&gt;0,1,0))</f>
        <v/>
      </c>
    </row>
    <row r="377">
      <c r="L377" t="inlineStr">
        <is>
          <t>L0240698</t>
        </is>
      </c>
      <c r="M377" t="inlineStr">
        <is>
          <t>T103173</t>
        </is>
      </c>
      <c r="N377" t="inlineStr">
        <is>
          <t>2026-08-16</t>
        </is>
      </c>
      <c r="O377" s="35">
        <f>IFERROR(IF(VLOOKUP(L377,Controls!$A$5:$D$1418,3,FALSE)="finding",1,0),0)</f>
        <v/>
      </c>
      <c r="P377" s="35">
        <f>IF(COUNTIFS($B$21:$B$304,M377,$C$21:$C$304,"random")=0,"",IF(COUNTIFS($B$21:$B$304,M377,$C$21:$C$304,"random",$H$21:$H$304,"adjustment")&gt;0,1,0))</f>
        <v/>
      </c>
    </row>
    <row r="378">
      <c r="L378" t="inlineStr">
        <is>
          <t>L0186231</t>
        </is>
      </c>
      <c r="M378" t="inlineStr">
        <is>
          <t>T103192</t>
        </is>
      </c>
      <c r="N378" t="inlineStr">
        <is>
          <t>2026-01-04</t>
        </is>
      </c>
      <c r="O378" s="35">
        <f>IFERROR(IF(VLOOKUP(L378,Controls!$A$5:$D$1418,3,FALSE)="finding",1,0),0)</f>
        <v/>
      </c>
      <c r="P378" s="35">
        <f>IF(COUNTIFS($B$21:$B$304,M378,$C$21:$C$304,"random")=0,"",IF(COUNTIFS($B$21:$B$304,M378,$C$21:$C$304,"random",$H$21:$H$304,"adjustment")&gt;0,1,0))</f>
        <v/>
      </c>
    </row>
    <row r="379">
      <c r="L379" t="inlineStr">
        <is>
          <t>L0206894</t>
        </is>
      </c>
      <c r="M379" t="inlineStr">
        <is>
          <t>T103192</t>
        </is>
      </c>
      <c r="N379" t="inlineStr">
        <is>
          <t>2026-03-27</t>
        </is>
      </c>
      <c r="O379" s="35">
        <f>IFERROR(IF(VLOOKUP(L379,Controls!$A$5:$D$1418,3,FALSE)="finding",1,0),0)</f>
        <v/>
      </c>
      <c r="P379" s="35">
        <f>IF(COUNTIFS($B$21:$B$304,M379,$C$21:$C$304,"random")=0,"",IF(COUNTIFS($B$21:$B$304,M379,$C$21:$C$304,"random",$H$21:$H$304,"adjustment")&gt;0,1,0))</f>
        <v/>
      </c>
    </row>
    <row r="380">
      <c r="L380" t="inlineStr">
        <is>
          <t>L0209173</t>
        </is>
      </c>
      <c r="M380" t="inlineStr">
        <is>
          <t>T103192</t>
        </is>
      </c>
      <c r="N380" t="inlineStr">
        <is>
          <t>2026-04-07</t>
        </is>
      </c>
      <c r="O380" s="35">
        <f>IFERROR(IF(VLOOKUP(L380,Controls!$A$5:$D$1418,3,FALSE)="finding",1,0),0)</f>
        <v/>
      </c>
      <c r="P380" s="35">
        <f>IF(COUNTIFS($B$21:$B$304,M380,$C$21:$C$304,"random")=0,"",IF(COUNTIFS($B$21:$B$304,M380,$C$21:$C$304,"random",$H$21:$H$304,"adjustment")&gt;0,1,0))</f>
        <v/>
      </c>
    </row>
    <row r="381">
      <c r="L381" t="inlineStr">
        <is>
          <t>L0219827</t>
        </is>
      </c>
      <c r="M381" t="inlineStr">
        <is>
          <t>T103192</t>
        </is>
      </c>
      <c r="N381" t="inlineStr">
        <is>
          <t>2026-05-18</t>
        </is>
      </c>
      <c r="O381" s="35">
        <f>IFERROR(IF(VLOOKUP(L381,Controls!$A$5:$D$1418,3,FALSE)="finding",1,0),0)</f>
        <v/>
      </c>
      <c r="P381" s="35">
        <f>IF(COUNTIFS($B$21:$B$304,M381,$C$21:$C$304,"random")=0,"",IF(COUNTIFS($B$21:$B$304,M381,$C$21:$C$304,"random",$H$21:$H$304,"adjustment")&gt;0,1,0))</f>
        <v/>
      </c>
    </row>
    <row r="382">
      <c r="L382" t="inlineStr">
        <is>
          <t>L0247045</t>
        </is>
      </c>
      <c r="M382" t="inlineStr">
        <is>
          <t>T103192</t>
        </is>
      </c>
      <c r="N382" t="inlineStr">
        <is>
          <t>2026-09-15</t>
        </is>
      </c>
      <c r="O382" s="35">
        <f>IFERROR(IF(VLOOKUP(L382,Controls!$A$5:$D$1418,3,FALSE)="finding",1,0),0)</f>
        <v/>
      </c>
      <c r="P382" s="35">
        <f>IF(COUNTIFS($B$21:$B$304,M382,$C$21:$C$304,"random")=0,"",IF(COUNTIFS($B$21:$B$304,M382,$C$21:$C$304,"random",$H$21:$H$304,"adjustment")&gt;0,1,0))</f>
        <v/>
      </c>
    </row>
    <row r="383">
      <c r="L383" t="inlineStr">
        <is>
          <t>L0168397</t>
        </is>
      </c>
      <c r="M383" t="inlineStr">
        <is>
          <t>T103377</t>
        </is>
      </c>
      <c r="N383" t="inlineStr">
        <is>
          <t>2025-10-09</t>
        </is>
      </c>
      <c r="O383" s="35">
        <f>IFERROR(IF(VLOOKUP(L383,Controls!$A$5:$D$1418,3,FALSE)="finding",1,0),0)</f>
        <v/>
      </c>
      <c r="P383" s="35">
        <f>IF(COUNTIFS($B$21:$B$304,M383,$C$21:$C$304,"random")=0,"",IF(COUNTIFS($B$21:$B$304,M383,$C$21:$C$304,"random",$H$21:$H$304,"adjustment")&gt;0,1,0))</f>
        <v/>
      </c>
    </row>
    <row r="384">
      <c r="L384" t="inlineStr">
        <is>
          <t>L0203061</t>
        </is>
      </c>
      <c r="M384" t="inlineStr">
        <is>
          <t>T103377</t>
        </is>
      </c>
      <c r="N384" t="inlineStr">
        <is>
          <t>2026-03-12</t>
        </is>
      </c>
      <c r="O384" s="35">
        <f>IFERROR(IF(VLOOKUP(L384,Controls!$A$5:$D$1418,3,FALSE)="finding",1,0),0)</f>
        <v/>
      </c>
      <c r="P384" s="35">
        <f>IF(COUNTIFS($B$21:$B$304,M384,$C$21:$C$304,"random")=0,"",IF(COUNTIFS($B$21:$B$304,M384,$C$21:$C$304,"random",$H$21:$H$304,"adjustment")&gt;0,1,0))</f>
        <v/>
      </c>
    </row>
    <row r="385">
      <c r="L385" t="inlineStr">
        <is>
          <t>L0240817</t>
        </is>
      </c>
      <c r="M385" t="inlineStr">
        <is>
          <t>T103377</t>
        </is>
      </c>
      <c r="N385" t="inlineStr">
        <is>
          <t>2026-08-16</t>
        </is>
      </c>
      <c r="O385" s="35">
        <f>IFERROR(IF(VLOOKUP(L385,Controls!$A$5:$D$1418,3,FALSE)="finding",1,0),0)</f>
        <v/>
      </c>
      <c r="P385" s="35">
        <f>IF(COUNTIFS($B$21:$B$304,M385,$C$21:$C$304,"random")=0,"",IF(COUNTIFS($B$21:$B$304,M385,$C$21:$C$304,"random",$H$21:$H$304,"adjustment")&gt;0,1,0))</f>
        <v/>
      </c>
    </row>
    <row r="386">
      <c r="L386" t="inlineStr">
        <is>
          <t>L0249431</t>
        </is>
      </c>
      <c r="M386" t="inlineStr">
        <is>
          <t>T103377</t>
        </is>
      </c>
      <c r="N386" t="inlineStr">
        <is>
          <t>2026-09-25</t>
        </is>
      </c>
      <c r="O386" s="35">
        <f>IFERROR(IF(VLOOKUP(L386,Controls!$A$5:$D$1418,3,FALSE)="finding",1,0),0)</f>
        <v/>
      </c>
      <c r="P386" s="35">
        <f>IF(COUNTIFS($B$21:$B$304,M386,$C$21:$C$304,"random")=0,"",IF(COUNTIFS($B$21:$B$304,M386,$C$21:$C$304,"random",$H$21:$H$304,"adjustment")&gt;0,1,0))</f>
        <v/>
      </c>
    </row>
    <row r="387">
      <c r="L387" t="inlineStr">
        <is>
          <t>L0176519</t>
        </is>
      </c>
      <c r="M387" t="inlineStr">
        <is>
          <t>T103391</t>
        </is>
      </c>
      <c r="N387" t="inlineStr">
        <is>
          <t>2025-11-18</t>
        </is>
      </c>
      <c r="O387" s="35">
        <f>IFERROR(IF(VLOOKUP(L387,Controls!$A$5:$D$1418,3,FALSE)="finding",1,0),0)</f>
        <v/>
      </c>
      <c r="P387" s="35">
        <f>IF(COUNTIFS($B$21:$B$304,M387,$C$21:$C$304,"random")=0,"",IF(COUNTIFS($B$21:$B$304,M387,$C$21:$C$304,"random",$H$21:$H$304,"adjustment")&gt;0,1,0))</f>
        <v/>
      </c>
    </row>
    <row r="388">
      <c r="L388" t="inlineStr">
        <is>
          <t>L0209454</t>
        </is>
      </c>
      <c r="M388" t="inlineStr">
        <is>
          <t>T103391</t>
        </is>
      </c>
      <c r="N388" t="inlineStr">
        <is>
          <t>2026-04-08</t>
        </is>
      </c>
      <c r="O388" s="35">
        <f>IFERROR(IF(VLOOKUP(L388,Controls!$A$5:$D$1418,3,FALSE)="finding",1,0),0)</f>
        <v/>
      </c>
      <c r="P388" s="35">
        <f>IF(COUNTIFS($B$21:$B$304,M388,$C$21:$C$304,"random")=0,"",IF(COUNTIFS($B$21:$B$304,M388,$C$21:$C$304,"random",$H$21:$H$304,"adjustment")&gt;0,1,0))</f>
        <v/>
      </c>
    </row>
    <row r="389">
      <c r="L389" t="inlineStr">
        <is>
          <t>L0239745</t>
        </is>
      </c>
      <c r="M389" t="inlineStr">
        <is>
          <t>T103391</t>
        </is>
      </c>
      <c r="N389" t="inlineStr">
        <is>
          <t>2026-08-12</t>
        </is>
      </c>
      <c r="O389" s="35">
        <f>IFERROR(IF(VLOOKUP(L389,Controls!$A$5:$D$1418,3,FALSE)="finding",1,0),0)</f>
        <v/>
      </c>
      <c r="P389" s="35">
        <f>IF(COUNTIFS($B$21:$B$304,M389,$C$21:$C$304,"random")=0,"",IF(COUNTIFS($B$21:$B$304,M389,$C$21:$C$304,"random",$H$21:$H$304,"adjustment")&gt;0,1,0))</f>
        <v/>
      </c>
    </row>
    <row r="390">
      <c r="L390" t="inlineStr">
        <is>
          <t>L0166583</t>
        </is>
      </c>
      <c r="M390" t="inlineStr">
        <is>
          <t>T103425</t>
        </is>
      </c>
      <c r="N390" t="inlineStr">
        <is>
          <t>2025-10-01</t>
        </is>
      </c>
      <c r="O390" s="35">
        <f>IFERROR(IF(VLOOKUP(L390,Controls!$A$5:$D$1418,3,FALSE)="finding",1,0),0)</f>
        <v/>
      </c>
      <c r="P390" s="35">
        <f>IF(COUNTIFS($B$21:$B$304,M390,$C$21:$C$304,"random")=0,"",IF(COUNTIFS($B$21:$B$304,M390,$C$21:$C$304,"random",$H$21:$H$304,"adjustment")&gt;0,1,0))</f>
        <v/>
      </c>
    </row>
    <row r="391">
      <c r="L391" t="inlineStr">
        <is>
          <t>L0171373</t>
        </is>
      </c>
      <c r="M391" t="inlineStr">
        <is>
          <t>T103425</t>
        </is>
      </c>
      <c r="N391" t="inlineStr">
        <is>
          <t>2025-10-23</t>
        </is>
      </c>
      <c r="O391" s="35">
        <f>IFERROR(IF(VLOOKUP(L391,Controls!$A$5:$D$1418,3,FALSE)="finding",1,0),0)</f>
        <v/>
      </c>
      <c r="P391" s="35">
        <f>IF(COUNTIFS($B$21:$B$304,M391,$C$21:$C$304,"random")=0,"",IF(COUNTIFS($B$21:$B$304,M391,$C$21:$C$304,"random",$H$21:$H$304,"adjustment")&gt;0,1,0))</f>
        <v/>
      </c>
    </row>
    <row r="392">
      <c r="L392" t="inlineStr">
        <is>
          <t>L0173338</t>
        </is>
      </c>
      <c r="M392" t="inlineStr">
        <is>
          <t>T103425</t>
        </is>
      </c>
      <c r="N392" t="inlineStr">
        <is>
          <t>2025-11-04</t>
        </is>
      </c>
      <c r="O392" s="35">
        <f>IFERROR(IF(VLOOKUP(L392,Controls!$A$5:$D$1418,3,FALSE)="finding",1,0),0)</f>
        <v/>
      </c>
      <c r="P392" s="35">
        <f>IF(COUNTIFS($B$21:$B$304,M392,$C$21:$C$304,"random")=0,"",IF(COUNTIFS($B$21:$B$304,M392,$C$21:$C$304,"random",$H$21:$H$304,"adjustment")&gt;0,1,0))</f>
        <v/>
      </c>
    </row>
    <row r="393">
      <c r="L393" t="inlineStr">
        <is>
          <t>L0175385</t>
        </is>
      </c>
      <c r="M393" t="inlineStr">
        <is>
          <t>T103425</t>
        </is>
      </c>
      <c r="N393" t="inlineStr">
        <is>
          <t>2025-11-13</t>
        </is>
      </c>
      <c r="O393" s="35">
        <f>IFERROR(IF(VLOOKUP(L393,Controls!$A$5:$D$1418,3,FALSE)="finding",1,0),0)</f>
        <v/>
      </c>
      <c r="P393" s="35">
        <f>IF(COUNTIFS($B$21:$B$304,M393,$C$21:$C$304,"random")=0,"",IF(COUNTIFS($B$21:$B$304,M393,$C$21:$C$304,"random",$H$21:$H$304,"adjustment")&gt;0,1,0))</f>
        <v/>
      </c>
    </row>
    <row r="394">
      <c r="L394" t="inlineStr">
        <is>
          <t>L0179443</t>
        </is>
      </c>
      <c r="M394" t="inlineStr">
        <is>
          <t>T103425</t>
        </is>
      </c>
      <c r="N394" t="inlineStr">
        <is>
          <t>2025-12-03</t>
        </is>
      </c>
      <c r="O394" s="35">
        <f>IFERROR(IF(VLOOKUP(L394,Controls!$A$5:$D$1418,3,FALSE)="finding",1,0),0)</f>
        <v/>
      </c>
      <c r="P394" s="35">
        <f>IF(COUNTIFS($B$21:$B$304,M394,$C$21:$C$304,"random")=0,"",IF(COUNTIFS($B$21:$B$304,M394,$C$21:$C$304,"random",$H$21:$H$304,"adjustment")&gt;0,1,0))</f>
        <v/>
      </c>
    </row>
    <row r="395">
      <c r="L395" t="inlineStr">
        <is>
          <t>L0179444</t>
        </is>
      </c>
      <c r="M395" t="inlineStr">
        <is>
          <t>T103425</t>
        </is>
      </c>
      <c r="N395" t="inlineStr">
        <is>
          <t>2025-12-03</t>
        </is>
      </c>
      <c r="O395" s="35">
        <f>IFERROR(IF(VLOOKUP(L395,Controls!$A$5:$D$1418,3,FALSE)="finding",1,0),0)</f>
        <v/>
      </c>
      <c r="P395" s="35">
        <f>IF(COUNTIFS($B$21:$B$304,M395,$C$21:$C$304,"random")=0,"",IF(COUNTIFS($B$21:$B$304,M395,$C$21:$C$304,"random",$H$21:$H$304,"adjustment")&gt;0,1,0))</f>
        <v/>
      </c>
    </row>
    <row r="396">
      <c r="L396" t="inlineStr">
        <is>
          <t>L0182979</t>
        </is>
      </c>
      <c r="M396" t="inlineStr">
        <is>
          <t>T103425</t>
        </is>
      </c>
      <c r="N396" t="inlineStr">
        <is>
          <t>2025-12-18</t>
        </is>
      </c>
      <c r="O396" s="35">
        <f>IFERROR(IF(VLOOKUP(L396,Controls!$A$5:$D$1418,3,FALSE)="finding",1,0),0)</f>
        <v/>
      </c>
      <c r="P396" s="35">
        <f>IF(COUNTIFS($B$21:$B$304,M396,$C$21:$C$304,"random")=0,"",IF(COUNTIFS($B$21:$B$304,M396,$C$21:$C$304,"random",$H$21:$H$304,"adjustment")&gt;0,1,0))</f>
        <v/>
      </c>
    </row>
    <row r="397">
      <c r="L397" t="inlineStr">
        <is>
          <t>L0190107</t>
        </is>
      </c>
      <c r="M397" t="inlineStr">
        <is>
          <t>T103425</t>
        </is>
      </c>
      <c r="N397" t="inlineStr">
        <is>
          <t>2026-01-19</t>
        </is>
      </c>
      <c r="O397" s="35">
        <f>IFERROR(IF(VLOOKUP(L397,Controls!$A$5:$D$1418,3,FALSE)="finding",1,0),0)</f>
        <v/>
      </c>
      <c r="P397" s="35">
        <f>IF(COUNTIFS($B$21:$B$304,M397,$C$21:$C$304,"random")=0,"",IF(COUNTIFS($B$21:$B$304,M397,$C$21:$C$304,"random",$H$21:$H$304,"adjustment")&gt;0,1,0))</f>
        <v/>
      </c>
    </row>
    <row r="398">
      <c r="L398" t="inlineStr">
        <is>
          <t>L0193150</t>
        </is>
      </c>
      <c r="M398" t="inlineStr">
        <is>
          <t>T103425</t>
        </is>
      </c>
      <c r="N398" t="inlineStr">
        <is>
          <t>2026-02-03</t>
        </is>
      </c>
      <c r="O398" s="35">
        <f>IFERROR(IF(VLOOKUP(L398,Controls!$A$5:$D$1418,3,FALSE)="finding",1,0),0)</f>
        <v/>
      </c>
      <c r="P398" s="35">
        <f>IF(COUNTIFS($B$21:$B$304,M398,$C$21:$C$304,"random")=0,"",IF(COUNTIFS($B$21:$B$304,M398,$C$21:$C$304,"random",$H$21:$H$304,"adjustment")&gt;0,1,0))</f>
        <v/>
      </c>
    </row>
    <row r="399">
      <c r="L399" t="inlineStr">
        <is>
          <t>L0195275</t>
        </is>
      </c>
      <c r="M399" t="inlineStr">
        <is>
          <t>T103425</t>
        </is>
      </c>
      <c r="N399" t="inlineStr">
        <is>
          <t>2026-02-11</t>
        </is>
      </c>
      <c r="O399" s="35">
        <f>IFERROR(IF(VLOOKUP(L399,Controls!$A$5:$D$1418,3,FALSE)="finding",1,0),0)</f>
        <v/>
      </c>
      <c r="P399" s="35">
        <f>IF(COUNTIFS($B$21:$B$304,M399,$C$21:$C$304,"random")=0,"",IF(COUNTIFS($B$21:$B$304,M399,$C$21:$C$304,"random",$H$21:$H$304,"adjustment")&gt;0,1,0))</f>
        <v/>
      </c>
    </row>
    <row r="400">
      <c r="L400" t="inlineStr">
        <is>
          <t>L0199967</t>
        </is>
      </c>
      <c r="M400" t="inlineStr">
        <is>
          <t>T103425</t>
        </is>
      </c>
      <c r="N400" t="inlineStr">
        <is>
          <t>2026-03-01</t>
        </is>
      </c>
      <c r="O400" s="35">
        <f>IFERROR(IF(VLOOKUP(L400,Controls!$A$5:$D$1418,3,FALSE)="finding",1,0),0)</f>
        <v/>
      </c>
      <c r="P400" s="35">
        <f>IF(COUNTIFS($B$21:$B$304,M400,$C$21:$C$304,"random")=0,"",IF(COUNTIFS($B$21:$B$304,M400,$C$21:$C$304,"random",$H$21:$H$304,"adjustment")&gt;0,1,0))</f>
        <v/>
      </c>
    </row>
    <row r="401">
      <c r="L401" t="inlineStr">
        <is>
          <t>L0201043</t>
        </is>
      </c>
      <c r="M401" t="inlineStr">
        <is>
          <t>T103425</t>
        </is>
      </c>
      <c r="N401" t="inlineStr">
        <is>
          <t>2026-03-05</t>
        </is>
      </c>
      <c r="O401" s="35">
        <f>IFERROR(IF(VLOOKUP(L401,Controls!$A$5:$D$1418,3,FALSE)="finding",1,0),0)</f>
        <v/>
      </c>
      <c r="P401" s="35">
        <f>IF(COUNTIFS($B$21:$B$304,M401,$C$21:$C$304,"random")=0,"",IF(COUNTIFS($B$21:$B$304,M401,$C$21:$C$304,"random",$H$21:$H$304,"adjustment")&gt;0,1,0))</f>
        <v/>
      </c>
    </row>
    <row r="402">
      <c r="L402" t="inlineStr">
        <is>
          <t>L0201045</t>
        </is>
      </c>
      <c r="M402" t="inlineStr">
        <is>
          <t>T103425</t>
        </is>
      </c>
      <c r="N402" t="inlineStr">
        <is>
          <t>2026-03-05</t>
        </is>
      </c>
      <c r="O402" s="35">
        <f>IFERROR(IF(VLOOKUP(L402,Controls!$A$5:$D$1418,3,FALSE)="finding",1,0),0)</f>
        <v/>
      </c>
      <c r="P402" s="35">
        <f>IF(COUNTIFS($B$21:$B$304,M402,$C$21:$C$304,"random")=0,"",IF(COUNTIFS($B$21:$B$304,M402,$C$21:$C$304,"random",$H$21:$H$304,"adjustment")&gt;0,1,0))</f>
        <v/>
      </c>
    </row>
    <row r="403">
      <c r="L403" t="inlineStr">
        <is>
          <t>L0202648</t>
        </is>
      </c>
      <c r="M403" t="inlineStr">
        <is>
          <t>T103425</t>
        </is>
      </c>
      <c r="N403" t="inlineStr">
        <is>
          <t>2026-03-11</t>
        </is>
      </c>
      <c r="O403" s="35">
        <f>IFERROR(IF(VLOOKUP(L403,Controls!$A$5:$D$1418,3,FALSE)="finding",1,0),0)</f>
        <v/>
      </c>
      <c r="P403" s="35">
        <f>IF(COUNTIFS($B$21:$B$304,M403,$C$21:$C$304,"random")=0,"",IF(COUNTIFS($B$21:$B$304,M403,$C$21:$C$304,"random",$H$21:$H$304,"adjustment")&gt;0,1,0))</f>
        <v/>
      </c>
    </row>
    <row r="404">
      <c r="L404" t="inlineStr">
        <is>
          <t>L0208928</t>
        </is>
      </c>
      <c r="M404" t="inlineStr">
        <is>
          <t>T103425</t>
        </is>
      </c>
      <c r="N404" t="inlineStr">
        <is>
          <t>2026-04-06</t>
        </is>
      </c>
      <c r="O404" s="35">
        <f>IFERROR(IF(VLOOKUP(L404,Controls!$A$5:$D$1418,3,FALSE)="finding",1,0),0)</f>
        <v/>
      </c>
      <c r="P404" s="35">
        <f>IF(COUNTIFS($B$21:$B$304,M404,$C$21:$C$304,"random")=0,"",IF(COUNTIFS($B$21:$B$304,M404,$C$21:$C$304,"random",$H$21:$H$304,"adjustment")&gt;0,1,0))</f>
        <v/>
      </c>
    </row>
    <row r="405">
      <c r="L405" t="inlineStr">
        <is>
          <t>L0214369</t>
        </is>
      </c>
      <c r="M405" t="inlineStr">
        <is>
          <t>T103425</t>
        </is>
      </c>
      <c r="N405" t="inlineStr">
        <is>
          <t>2026-04-26</t>
        </is>
      </c>
      <c r="O405" s="35">
        <f>IFERROR(IF(VLOOKUP(L405,Controls!$A$5:$D$1418,3,FALSE)="finding",1,0),0)</f>
        <v/>
      </c>
      <c r="P405" s="35">
        <f>IF(COUNTIFS($B$21:$B$304,M405,$C$21:$C$304,"random")=0,"",IF(COUNTIFS($B$21:$B$304,M405,$C$21:$C$304,"random",$H$21:$H$304,"adjustment")&gt;0,1,0))</f>
        <v/>
      </c>
    </row>
    <row r="406">
      <c r="L406" t="inlineStr">
        <is>
          <t>L0214908</t>
        </is>
      </c>
      <c r="M406" t="inlineStr">
        <is>
          <t>T103425</t>
        </is>
      </c>
      <c r="N406" t="inlineStr">
        <is>
          <t>2026-04-28</t>
        </is>
      </c>
      <c r="O406" s="35">
        <f>IFERROR(IF(VLOOKUP(L406,Controls!$A$5:$D$1418,3,FALSE)="finding",1,0),0)</f>
        <v/>
      </c>
      <c r="P406" s="35">
        <f>IF(COUNTIFS($B$21:$B$304,M406,$C$21:$C$304,"random")=0,"",IF(COUNTIFS($B$21:$B$304,M406,$C$21:$C$304,"random",$H$21:$H$304,"adjustment")&gt;0,1,0))</f>
        <v/>
      </c>
    </row>
    <row r="407">
      <c r="L407" t="inlineStr">
        <is>
          <t>L0215716</t>
        </is>
      </c>
      <c r="M407" t="inlineStr">
        <is>
          <t>T103425</t>
        </is>
      </c>
      <c r="N407" t="inlineStr">
        <is>
          <t>2026-05-03</t>
        </is>
      </c>
      <c r="O407" s="35">
        <f>IFERROR(IF(VLOOKUP(L407,Controls!$A$5:$D$1418,3,FALSE)="finding",1,0),0)</f>
        <v/>
      </c>
      <c r="P407" s="35">
        <f>IF(COUNTIFS($B$21:$B$304,M407,$C$21:$C$304,"random")=0,"",IF(COUNTIFS($B$21:$B$304,M407,$C$21:$C$304,"random",$H$21:$H$304,"adjustment")&gt;0,1,0))</f>
        <v/>
      </c>
    </row>
    <row r="408">
      <c r="L408" t="inlineStr">
        <is>
          <t>L0218475</t>
        </is>
      </c>
      <c r="M408" t="inlineStr">
        <is>
          <t>T103425</t>
        </is>
      </c>
      <c r="N408" t="inlineStr">
        <is>
          <t>2026-05-13</t>
        </is>
      </c>
      <c r="O408" s="35">
        <f>IFERROR(IF(VLOOKUP(L408,Controls!$A$5:$D$1418,3,FALSE)="finding",1,0),0)</f>
        <v/>
      </c>
      <c r="P408" s="35">
        <f>IF(COUNTIFS($B$21:$B$304,M408,$C$21:$C$304,"random")=0,"",IF(COUNTIFS($B$21:$B$304,M408,$C$21:$C$304,"random",$H$21:$H$304,"adjustment")&gt;0,1,0))</f>
        <v/>
      </c>
    </row>
    <row r="409">
      <c r="L409" t="inlineStr">
        <is>
          <t>L0220093</t>
        </is>
      </c>
      <c r="M409" t="inlineStr">
        <is>
          <t>T103425</t>
        </is>
      </c>
      <c r="N409" t="inlineStr">
        <is>
          <t>2026-05-19</t>
        </is>
      </c>
      <c r="O409" s="35">
        <f>IFERROR(IF(VLOOKUP(L409,Controls!$A$5:$D$1418,3,FALSE)="finding",1,0),0)</f>
        <v/>
      </c>
      <c r="P409" s="35">
        <f>IF(COUNTIFS($B$21:$B$304,M409,$C$21:$C$304,"random")=0,"",IF(COUNTIFS($B$21:$B$304,M409,$C$21:$C$304,"random",$H$21:$H$304,"adjustment")&gt;0,1,0))</f>
        <v/>
      </c>
    </row>
    <row r="410">
      <c r="L410" t="inlineStr">
        <is>
          <t>L0222523</t>
        </is>
      </c>
      <c r="M410" t="inlineStr">
        <is>
          <t>T103425</t>
        </is>
      </c>
      <c r="N410" t="inlineStr">
        <is>
          <t>2026-05-28</t>
        </is>
      </c>
      <c r="O410" s="35">
        <f>IFERROR(IF(VLOOKUP(L410,Controls!$A$5:$D$1418,3,FALSE)="finding",1,0),0)</f>
        <v/>
      </c>
      <c r="P410" s="35">
        <f>IF(COUNTIFS($B$21:$B$304,M410,$C$21:$C$304,"random")=0,"",IF(COUNTIFS($B$21:$B$304,M410,$C$21:$C$304,"random",$H$21:$H$304,"adjustment")&gt;0,1,0))</f>
        <v/>
      </c>
    </row>
    <row r="411">
      <c r="L411" t="inlineStr">
        <is>
          <t>L0229928</t>
        </is>
      </c>
      <c r="M411" t="inlineStr">
        <is>
          <t>T103425</t>
        </is>
      </c>
      <c r="N411" t="inlineStr">
        <is>
          <t>2026-06-28</t>
        </is>
      </c>
      <c r="O411" s="35">
        <f>IFERROR(IF(VLOOKUP(L411,Controls!$A$5:$D$1418,3,FALSE)="finding",1,0),0)</f>
        <v/>
      </c>
      <c r="P411" s="35">
        <f>IF(COUNTIFS($B$21:$B$304,M411,$C$21:$C$304,"random")=0,"",IF(COUNTIFS($B$21:$B$304,M411,$C$21:$C$304,"random",$H$21:$H$304,"adjustment")&gt;0,1,0))</f>
        <v/>
      </c>
    </row>
    <row r="412">
      <c r="L412" t="inlineStr">
        <is>
          <t>L0234675</t>
        </is>
      </c>
      <c r="M412" t="inlineStr">
        <is>
          <t>T103425</t>
        </is>
      </c>
      <c r="N412" t="inlineStr">
        <is>
          <t>2026-07-19</t>
        </is>
      </c>
      <c r="O412" s="35">
        <f>IFERROR(IF(VLOOKUP(L412,Controls!$A$5:$D$1418,3,FALSE)="finding",1,0),0)</f>
        <v/>
      </c>
      <c r="P412" s="35">
        <f>IF(COUNTIFS($B$21:$B$304,M412,$C$21:$C$304,"random")=0,"",IF(COUNTIFS($B$21:$B$304,M412,$C$21:$C$304,"random",$H$21:$H$304,"adjustment")&gt;0,1,0))</f>
        <v/>
      </c>
    </row>
    <row r="413">
      <c r="L413" t="inlineStr">
        <is>
          <t>L0234676</t>
        </is>
      </c>
      <c r="M413" t="inlineStr">
        <is>
          <t>T103425</t>
        </is>
      </c>
      <c r="N413" t="inlineStr">
        <is>
          <t>2026-07-19</t>
        </is>
      </c>
      <c r="O413" s="35">
        <f>IFERROR(IF(VLOOKUP(L413,Controls!$A$5:$D$1418,3,FALSE)="finding",1,0),0)</f>
        <v/>
      </c>
      <c r="P413" s="35">
        <f>IF(COUNTIFS($B$21:$B$304,M413,$C$21:$C$304,"random")=0,"",IF(COUNTIFS($B$21:$B$304,M413,$C$21:$C$304,"random",$H$21:$H$304,"adjustment")&gt;0,1,0))</f>
        <v/>
      </c>
    </row>
    <row r="414">
      <c r="L414" t="inlineStr">
        <is>
          <t>L0235661</t>
        </is>
      </c>
      <c r="M414" t="inlineStr">
        <is>
          <t>T103425</t>
        </is>
      </c>
      <c r="N414" t="inlineStr">
        <is>
          <t>2026-07-23</t>
        </is>
      </c>
      <c r="O414" s="35">
        <f>IFERROR(IF(VLOOKUP(L414,Controls!$A$5:$D$1418,3,FALSE)="finding",1,0),0)</f>
        <v/>
      </c>
      <c r="P414" s="35">
        <f>IF(COUNTIFS($B$21:$B$304,M414,$C$21:$C$304,"random")=0,"",IF(COUNTIFS($B$21:$B$304,M414,$C$21:$C$304,"random",$H$21:$H$304,"adjustment")&gt;0,1,0))</f>
        <v/>
      </c>
    </row>
    <row r="415">
      <c r="L415" t="inlineStr">
        <is>
          <t>L0236180</t>
        </is>
      </c>
      <c r="M415" t="inlineStr">
        <is>
          <t>T103425</t>
        </is>
      </c>
      <c r="N415" t="inlineStr">
        <is>
          <t>2026-07-25</t>
        </is>
      </c>
      <c r="O415" s="35">
        <f>IFERROR(IF(VLOOKUP(L415,Controls!$A$5:$D$1418,3,FALSE)="finding",1,0),0)</f>
        <v/>
      </c>
      <c r="P415" s="35">
        <f>IF(COUNTIFS($B$21:$B$304,M415,$C$21:$C$304,"random")=0,"",IF(COUNTIFS($B$21:$B$304,M415,$C$21:$C$304,"random",$H$21:$H$304,"adjustment")&gt;0,1,0))</f>
        <v/>
      </c>
    </row>
    <row r="416">
      <c r="L416" t="inlineStr">
        <is>
          <t>L0236944</t>
        </is>
      </c>
      <c r="M416" t="inlineStr">
        <is>
          <t>T103425</t>
        </is>
      </c>
      <c r="N416" t="inlineStr">
        <is>
          <t>2026-07-28</t>
        </is>
      </c>
      <c r="O416" s="35">
        <f>IFERROR(IF(VLOOKUP(L416,Controls!$A$5:$D$1418,3,FALSE)="finding",1,0),0)</f>
        <v/>
      </c>
      <c r="P416" s="35">
        <f>IF(COUNTIFS($B$21:$B$304,M416,$C$21:$C$304,"random")=0,"",IF(COUNTIFS($B$21:$B$304,M416,$C$21:$C$304,"random",$H$21:$H$304,"adjustment")&gt;0,1,0))</f>
        <v/>
      </c>
    </row>
    <row r="417">
      <c r="L417" t="inlineStr">
        <is>
          <t>L0240913</t>
        </is>
      </c>
      <c r="M417" t="inlineStr">
        <is>
          <t>T103425</t>
        </is>
      </c>
      <c r="N417" t="inlineStr">
        <is>
          <t>2026-08-17</t>
        </is>
      </c>
      <c r="O417" s="35">
        <f>IFERROR(IF(VLOOKUP(L417,Controls!$A$5:$D$1418,3,FALSE)="finding",1,0),0)</f>
        <v/>
      </c>
      <c r="P417" s="35">
        <f>IF(COUNTIFS($B$21:$B$304,M417,$C$21:$C$304,"random")=0,"",IF(COUNTIFS($B$21:$B$304,M417,$C$21:$C$304,"random",$H$21:$H$304,"adjustment")&gt;0,1,0))</f>
        <v/>
      </c>
    </row>
    <row r="418">
      <c r="L418" t="inlineStr">
        <is>
          <t>L0242884</t>
        </is>
      </c>
      <c r="M418" t="inlineStr">
        <is>
          <t>T103425</t>
        </is>
      </c>
      <c r="N418" t="inlineStr">
        <is>
          <t>2026-08-25</t>
        </is>
      </c>
      <c r="O418" s="35">
        <f>IFERROR(IF(VLOOKUP(L418,Controls!$A$5:$D$1418,3,FALSE)="finding",1,0),0)</f>
        <v/>
      </c>
      <c r="P418" s="35">
        <f>IF(COUNTIFS($B$21:$B$304,M418,$C$21:$C$304,"random")=0,"",IF(COUNTIFS($B$21:$B$304,M418,$C$21:$C$304,"random",$H$21:$H$304,"adjustment")&gt;0,1,0))</f>
        <v/>
      </c>
    </row>
    <row r="419">
      <c r="L419" t="inlineStr">
        <is>
          <t>L0247486</t>
        </is>
      </c>
      <c r="M419" t="inlineStr">
        <is>
          <t>T103425</t>
        </is>
      </c>
      <c r="N419" t="inlineStr">
        <is>
          <t>2026-09-17</t>
        </is>
      </c>
      <c r="O419" s="35">
        <f>IFERROR(IF(VLOOKUP(L419,Controls!$A$5:$D$1418,3,FALSE)="finding",1,0),0)</f>
        <v/>
      </c>
      <c r="P419" s="35">
        <f>IF(COUNTIFS($B$21:$B$304,M419,$C$21:$C$304,"random")=0,"",IF(COUNTIFS($B$21:$B$304,M419,$C$21:$C$304,"random",$H$21:$H$304,"adjustment")&gt;0,1,0))</f>
        <v/>
      </c>
    </row>
    <row r="420">
      <c r="L420" t="inlineStr">
        <is>
          <t>L0223292</t>
        </is>
      </c>
      <c r="M420" t="inlineStr">
        <is>
          <t>T103555</t>
        </is>
      </c>
      <c r="N420" t="inlineStr">
        <is>
          <t>2026-06-03</t>
        </is>
      </c>
      <c r="O420" s="35">
        <f>IFERROR(IF(VLOOKUP(L420,Controls!$A$5:$D$1418,3,FALSE)="finding",1,0),0)</f>
        <v/>
      </c>
      <c r="P420" s="35">
        <f>IF(COUNTIFS($B$21:$B$304,M420,$C$21:$C$304,"random")=0,"",IF(COUNTIFS($B$21:$B$304,M420,$C$21:$C$304,"random",$H$21:$H$304,"adjustment")&gt;0,1,0))</f>
        <v/>
      </c>
    </row>
    <row r="421">
      <c r="L421" t="inlineStr">
        <is>
          <t>L0224398</t>
        </is>
      </c>
      <c r="M421" t="inlineStr">
        <is>
          <t>T103555</t>
        </is>
      </c>
      <c r="N421" t="inlineStr">
        <is>
          <t>2026-06-07</t>
        </is>
      </c>
      <c r="O421" s="35">
        <f>IFERROR(IF(VLOOKUP(L421,Controls!$A$5:$D$1418,3,FALSE)="finding",1,0),0)</f>
        <v/>
      </c>
      <c r="P421" s="35">
        <f>IF(COUNTIFS($B$21:$B$304,M421,$C$21:$C$304,"random")=0,"",IF(COUNTIFS($B$21:$B$304,M421,$C$21:$C$304,"random",$H$21:$H$304,"adjustment")&gt;0,1,0))</f>
        <v/>
      </c>
    </row>
    <row r="422">
      <c r="L422" t="inlineStr">
        <is>
          <t>L0189085</t>
        </is>
      </c>
      <c r="M422" t="inlineStr">
        <is>
          <t>T103567</t>
        </is>
      </c>
      <c r="N422" t="inlineStr">
        <is>
          <t>2026-01-15</t>
        </is>
      </c>
      <c r="O422" s="35">
        <f>IFERROR(IF(VLOOKUP(L422,Controls!$A$5:$D$1418,3,FALSE)="finding",1,0),0)</f>
        <v/>
      </c>
      <c r="P422" s="35">
        <f>IF(COUNTIFS($B$21:$B$304,M422,$C$21:$C$304,"random")=0,"",IF(COUNTIFS($B$21:$B$304,M422,$C$21:$C$304,"random",$H$21:$H$304,"adjustment")&gt;0,1,0))</f>
        <v/>
      </c>
    </row>
    <row r="423">
      <c r="L423" t="inlineStr">
        <is>
          <t>L0232122</t>
        </is>
      </c>
      <c r="M423" t="inlineStr">
        <is>
          <t>T103567</t>
        </is>
      </c>
      <c r="N423" t="inlineStr">
        <is>
          <t>2026-07-09</t>
        </is>
      </c>
      <c r="O423" s="35">
        <f>IFERROR(IF(VLOOKUP(L423,Controls!$A$5:$D$1418,3,FALSE)="finding",1,0),0)</f>
        <v/>
      </c>
      <c r="P423" s="35">
        <f>IF(COUNTIFS($B$21:$B$304,M423,$C$21:$C$304,"random")=0,"",IF(COUNTIFS($B$21:$B$304,M423,$C$21:$C$304,"random",$H$21:$H$304,"adjustment")&gt;0,1,0))</f>
        <v/>
      </c>
    </row>
    <row r="424">
      <c r="L424" t="inlineStr">
        <is>
          <t>L0218477</t>
        </is>
      </c>
      <c r="M424" t="inlineStr">
        <is>
          <t>T103572</t>
        </is>
      </c>
      <c r="N424" t="inlineStr">
        <is>
          <t>2026-05-13</t>
        </is>
      </c>
      <c r="O424" s="35">
        <f>IFERROR(IF(VLOOKUP(L424,Controls!$A$5:$D$1418,3,FALSE)="finding",1,0),0)</f>
        <v/>
      </c>
      <c r="P424" s="35">
        <f>IF(COUNTIFS($B$21:$B$304,M424,$C$21:$C$304,"random")=0,"",IF(COUNTIFS($B$21:$B$304,M424,$C$21:$C$304,"random",$H$21:$H$304,"adjustment")&gt;0,1,0))</f>
        <v/>
      </c>
    </row>
    <row r="425">
      <c r="L425" t="inlineStr">
        <is>
          <t>L0209716</t>
        </is>
      </c>
      <c r="M425" t="inlineStr">
        <is>
          <t>T103761</t>
        </is>
      </c>
      <c r="N425" t="inlineStr">
        <is>
          <t>2026-04-09</t>
        </is>
      </c>
      <c r="O425" s="35">
        <f>IFERROR(IF(VLOOKUP(L425,Controls!$A$5:$D$1418,3,FALSE)="finding",1,0),0)</f>
        <v/>
      </c>
      <c r="P425" s="35">
        <f>IF(COUNTIFS($B$21:$B$304,M425,$C$21:$C$304,"random")=0,"",IF(COUNTIFS($B$21:$B$304,M425,$C$21:$C$304,"random",$H$21:$H$304,"adjustment")&gt;0,1,0))</f>
        <v/>
      </c>
    </row>
    <row r="426">
      <c r="L426" t="inlineStr">
        <is>
          <t>L0168706</t>
        </is>
      </c>
      <c r="M426" t="inlineStr">
        <is>
          <t>T103835</t>
        </is>
      </c>
      <c r="N426" t="inlineStr">
        <is>
          <t>2025-10-11</t>
        </is>
      </c>
      <c r="O426" s="35">
        <f>IFERROR(IF(VLOOKUP(L426,Controls!$A$5:$D$1418,3,FALSE)="finding",1,0),0)</f>
        <v/>
      </c>
      <c r="P426" s="35">
        <f>IF(COUNTIFS($B$21:$B$304,M426,$C$21:$C$304,"random")=0,"",IF(COUNTIFS($B$21:$B$304,M426,$C$21:$C$304,"random",$H$21:$H$304,"adjustment")&gt;0,1,0))</f>
        <v/>
      </c>
    </row>
    <row r="427">
      <c r="L427" t="inlineStr">
        <is>
          <t>L0169372</t>
        </is>
      </c>
      <c r="M427" t="inlineStr">
        <is>
          <t>T103835</t>
        </is>
      </c>
      <c r="N427" t="inlineStr">
        <is>
          <t>2025-10-14</t>
        </is>
      </c>
      <c r="O427" s="35">
        <f>IFERROR(IF(VLOOKUP(L427,Controls!$A$5:$D$1418,3,FALSE)="finding",1,0),0)</f>
        <v/>
      </c>
      <c r="P427" s="35">
        <f>IF(COUNTIFS($B$21:$B$304,M427,$C$21:$C$304,"random")=0,"",IF(COUNTIFS($B$21:$B$304,M427,$C$21:$C$304,"random",$H$21:$H$304,"adjustment")&gt;0,1,0))</f>
        <v/>
      </c>
    </row>
    <row r="428">
      <c r="L428" t="inlineStr">
        <is>
          <t>L0171581</t>
        </is>
      </c>
      <c r="M428" t="inlineStr">
        <is>
          <t>T103835</t>
        </is>
      </c>
      <c r="N428" t="inlineStr">
        <is>
          <t>2025-10-24</t>
        </is>
      </c>
      <c r="O428" s="35">
        <f>IFERROR(IF(VLOOKUP(L428,Controls!$A$5:$D$1418,3,FALSE)="finding",1,0),0)</f>
        <v/>
      </c>
      <c r="P428" s="35">
        <f>IF(COUNTIFS($B$21:$B$304,M428,$C$21:$C$304,"random")=0,"",IF(COUNTIFS($B$21:$B$304,M428,$C$21:$C$304,"random",$H$21:$H$304,"adjustment")&gt;0,1,0))</f>
        <v/>
      </c>
    </row>
    <row r="429">
      <c r="L429" t="inlineStr">
        <is>
          <t>L0176942</t>
        </is>
      </c>
      <c r="M429" t="inlineStr">
        <is>
          <t>T103835</t>
        </is>
      </c>
      <c r="N429" t="inlineStr">
        <is>
          <t>2025-11-20</t>
        </is>
      </c>
      <c r="O429" s="35">
        <f>IFERROR(IF(VLOOKUP(L429,Controls!$A$5:$D$1418,3,FALSE)="finding",1,0),0)</f>
        <v/>
      </c>
      <c r="P429" s="35">
        <f>IF(COUNTIFS($B$21:$B$304,M429,$C$21:$C$304,"random")=0,"",IF(COUNTIFS($B$21:$B$304,M429,$C$21:$C$304,"random",$H$21:$H$304,"adjustment")&gt;0,1,0))</f>
        <v/>
      </c>
    </row>
    <row r="430">
      <c r="L430" t="inlineStr">
        <is>
          <t>L0183876</t>
        </is>
      </c>
      <c r="M430" t="inlineStr">
        <is>
          <t>T103835</t>
        </is>
      </c>
      <c r="N430" t="inlineStr">
        <is>
          <t>2025-12-22</t>
        </is>
      </c>
      <c r="O430" s="35">
        <f>IFERROR(IF(VLOOKUP(L430,Controls!$A$5:$D$1418,3,FALSE)="finding",1,0),0)</f>
        <v/>
      </c>
      <c r="P430" s="35">
        <f>IF(COUNTIFS($B$21:$B$304,M430,$C$21:$C$304,"random")=0,"",IF(COUNTIFS($B$21:$B$304,M430,$C$21:$C$304,"random",$H$21:$H$304,"adjustment")&gt;0,1,0))</f>
        <v/>
      </c>
    </row>
    <row r="431">
      <c r="L431" t="inlineStr">
        <is>
          <t>L0188805</t>
        </is>
      </c>
      <c r="M431" t="inlineStr">
        <is>
          <t>T103835</t>
        </is>
      </c>
      <c r="N431" t="inlineStr">
        <is>
          <t>2026-01-14</t>
        </is>
      </c>
      <c r="O431" s="35">
        <f>IFERROR(IF(VLOOKUP(L431,Controls!$A$5:$D$1418,3,FALSE)="finding",1,0),0)</f>
        <v/>
      </c>
      <c r="P431" s="35">
        <f>IF(COUNTIFS($B$21:$B$304,M431,$C$21:$C$304,"random")=0,"",IF(COUNTIFS($B$21:$B$304,M431,$C$21:$C$304,"random",$H$21:$H$304,"adjustment")&gt;0,1,0))</f>
        <v/>
      </c>
    </row>
    <row r="432">
      <c r="L432" t="inlineStr">
        <is>
          <t>L0190607</t>
        </is>
      </c>
      <c r="M432" t="inlineStr">
        <is>
          <t>T103835</t>
        </is>
      </c>
      <c r="N432" t="inlineStr">
        <is>
          <t>2026-01-21</t>
        </is>
      </c>
      <c r="O432" s="35">
        <f>IFERROR(IF(VLOOKUP(L432,Controls!$A$5:$D$1418,3,FALSE)="finding",1,0),0)</f>
        <v/>
      </c>
      <c r="P432" s="35">
        <f>IF(COUNTIFS($B$21:$B$304,M432,$C$21:$C$304,"random")=0,"",IF(COUNTIFS($B$21:$B$304,M432,$C$21:$C$304,"random",$H$21:$H$304,"adjustment")&gt;0,1,0))</f>
        <v/>
      </c>
    </row>
    <row r="433">
      <c r="L433" t="inlineStr">
        <is>
          <t>L0196807</t>
        </is>
      </c>
      <c r="M433" t="inlineStr">
        <is>
          <t>T103835</t>
        </is>
      </c>
      <c r="N433" t="inlineStr">
        <is>
          <t>2026-02-17</t>
        </is>
      </c>
      <c r="O433" s="35">
        <f>IFERROR(IF(VLOOKUP(L433,Controls!$A$5:$D$1418,3,FALSE)="finding",1,0),0)</f>
        <v/>
      </c>
      <c r="P433" s="35">
        <f>IF(COUNTIFS($B$21:$B$304,M433,$C$21:$C$304,"random")=0,"",IF(COUNTIFS($B$21:$B$304,M433,$C$21:$C$304,"random",$H$21:$H$304,"adjustment")&gt;0,1,0))</f>
        <v/>
      </c>
    </row>
    <row r="434">
      <c r="L434" t="inlineStr">
        <is>
          <t>L0198943</t>
        </is>
      </c>
      <c r="M434" t="inlineStr">
        <is>
          <t>T103835</t>
        </is>
      </c>
      <c r="N434" t="inlineStr">
        <is>
          <t>2026-02-25</t>
        </is>
      </c>
      <c r="O434" s="35">
        <f>IFERROR(IF(VLOOKUP(L434,Controls!$A$5:$D$1418,3,FALSE)="finding",1,0),0)</f>
        <v/>
      </c>
      <c r="P434" s="35">
        <f>IF(COUNTIFS($B$21:$B$304,M434,$C$21:$C$304,"random")=0,"",IF(COUNTIFS($B$21:$B$304,M434,$C$21:$C$304,"random",$H$21:$H$304,"adjustment")&gt;0,1,0))</f>
        <v/>
      </c>
    </row>
    <row r="435">
      <c r="L435" t="inlineStr">
        <is>
          <t>L0199973</t>
        </is>
      </c>
      <c r="M435" t="inlineStr">
        <is>
          <t>T103835</t>
        </is>
      </c>
      <c r="N435" t="inlineStr">
        <is>
          <t>2026-03-01</t>
        </is>
      </c>
      <c r="O435" s="35">
        <f>IFERROR(IF(VLOOKUP(L435,Controls!$A$5:$D$1418,3,FALSE)="finding",1,0),0)</f>
        <v/>
      </c>
      <c r="P435" s="35">
        <f>IF(COUNTIFS($B$21:$B$304,M435,$C$21:$C$304,"random")=0,"",IF(COUNTIFS($B$21:$B$304,M435,$C$21:$C$304,"random",$H$21:$H$304,"adjustment")&gt;0,1,0))</f>
        <v/>
      </c>
    </row>
    <row r="436">
      <c r="L436" t="inlineStr">
        <is>
          <t>L0202655</t>
        </is>
      </c>
      <c r="M436" t="inlineStr">
        <is>
          <t>T103835</t>
        </is>
      </c>
      <c r="N436" t="inlineStr">
        <is>
          <t>2026-03-11</t>
        </is>
      </c>
      <c r="O436" s="35">
        <f>IFERROR(IF(VLOOKUP(L436,Controls!$A$5:$D$1418,3,FALSE)="finding",1,0),0)</f>
        <v/>
      </c>
      <c r="P436" s="35">
        <f>IF(COUNTIFS($B$21:$B$304,M436,$C$21:$C$304,"random")=0,"",IF(COUNTIFS($B$21:$B$304,M436,$C$21:$C$304,"random",$H$21:$H$304,"adjustment")&gt;0,1,0))</f>
        <v/>
      </c>
    </row>
    <row r="437">
      <c r="L437" t="inlineStr">
        <is>
          <t>L0204229</t>
        </is>
      </c>
      <c r="M437" t="inlineStr">
        <is>
          <t>T103835</t>
        </is>
      </c>
      <c r="N437" t="inlineStr">
        <is>
          <t>2026-03-17</t>
        </is>
      </c>
      <c r="O437" s="35">
        <f>IFERROR(IF(VLOOKUP(L437,Controls!$A$5:$D$1418,3,FALSE)="finding",1,0),0)</f>
        <v/>
      </c>
      <c r="P437" s="35">
        <f>IF(COUNTIFS($B$21:$B$304,M437,$C$21:$C$304,"random")=0,"",IF(COUNTIFS($B$21:$B$304,M437,$C$21:$C$304,"random",$H$21:$H$304,"adjustment")&gt;0,1,0))</f>
        <v/>
      </c>
    </row>
    <row r="438">
      <c r="L438" t="inlineStr">
        <is>
          <t>L0210807</t>
        </is>
      </c>
      <c r="M438" t="inlineStr">
        <is>
          <t>T103835</t>
        </is>
      </c>
      <c r="N438" t="inlineStr">
        <is>
          <t>2026-04-13</t>
        </is>
      </c>
      <c r="O438" s="35">
        <f>IFERROR(IF(VLOOKUP(L438,Controls!$A$5:$D$1418,3,FALSE)="finding",1,0),0)</f>
        <v/>
      </c>
      <c r="P438" s="35">
        <f>IF(COUNTIFS($B$21:$B$304,M438,$C$21:$C$304,"random")=0,"",IF(COUNTIFS($B$21:$B$304,M438,$C$21:$C$304,"random",$H$21:$H$304,"adjustment")&gt;0,1,0))</f>
        <v/>
      </c>
    </row>
    <row r="439">
      <c r="L439" t="inlineStr">
        <is>
          <t>L0217416</t>
        </is>
      </c>
      <c r="M439" t="inlineStr">
        <is>
          <t>T103835</t>
        </is>
      </c>
      <c r="N439" t="inlineStr">
        <is>
          <t>2026-05-09</t>
        </is>
      </c>
      <c r="O439" s="35">
        <f>IFERROR(IF(VLOOKUP(L439,Controls!$A$5:$D$1418,3,FALSE)="finding",1,0),0)</f>
        <v/>
      </c>
      <c r="P439" s="35">
        <f>IF(COUNTIFS($B$21:$B$304,M439,$C$21:$C$304,"random")=0,"",IF(COUNTIFS($B$21:$B$304,M439,$C$21:$C$304,"random",$H$21:$H$304,"adjustment")&gt;0,1,0))</f>
        <v/>
      </c>
    </row>
    <row r="440">
      <c r="L440" t="inlineStr">
        <is>
          <t>L0219029</t>
        </is>
      </c>
      <c r="M440" t="inlineStr">
        <is>
          <t>T103835</t>
        </is>
      </c>
      <c r="N440" t="inlineStr">
        <is>
          <t>2026-05-15</t>
        </is>
      </c>
      <c r="O440" s="35">
        <f>IFERROR(IF(VLOOKUP(L440,Controls!$A$5:$D$1418,3,FALSE)="finding",1,0),0)</f>
        <v/>
      </c>
      <c r="P440" s="35">
        <f>IF(COUNTIFS($B$21:$B$304,M440,$C$21:$C$304,"random")=0,"",IF(COUNTIFS($B$21:$B$304,M440,$C$21:$C$304,"random",$H$21:$H$304,"adjustment")&gt;0,1,0))</f>
        <v/>
      </c>
    </row>
    <row r="441">
      <c r="L441" t="inlineStr">
        <is>
          <t>L0219315</t>
        </is>
      </c>
      <c r="M441" t="inlineStr">
        <is>
          <t>T103835</t>
        </is>
      </c>
      <c r="N441" t="inlineStr">
        <is>
          <t>2026-05-16</t>
        </is>
      </c>
      <c r="O441" s="35">
        <f>IFERROR(IF(VLOOKUP(L441,Controls!$A$5:$D$1418,3,FALSE)="finding",1,0),0)</f>
        <v/>
      </c>
      <c r="P441" s="35">
        <f>IF(COUNTIFS($B$21:$B$304,M441,$C$21:$C$304,"random")=0,"",IF(COUNTIFS($B$21:$B$304,M441,$C$21:$C$304,"random",$H$21:$H$304,"adjustment")&gt;0,1,0))</f>
        <v/>
      </c>
    </row>
    <row r="442">
      <c r="L442" t="inlineStr">
        <is>
          <t>L0221719</t>
        </is>
      </c>
      <c r="M442" t="inlineStr">
        <is>
          <t>T103835</t>
        </is>
      </c>
      <c r="N442" t="inlineStr">
        <is>
          <t>2026-05-25</t>
        </is>
      </c>
      <c r="O442" s="35">
        <f>IFERROR(IF(VLOOKUP(L442,Controls!$A$5:$D$1418,3,FALSE)="finding",1,0),0)</f>
        <v/>
      </c>
      <c r="P442" s="35">
        <f>IF(COUNTIFS($B$21:$B$304,M442,$C$21:$C$304,"random")=0,"",IF(COUNTIFS($B$21:$B$304,M442,$C$21:$C$304,"random",$H$21:$H$304,"adjustment")&gt;0,1,0))</f>
        <v/>
      </c>
    </row>
    <row r="443">
      <c r="L443" t="inlineStr">
        <is>
          <t>L0222782</t>
        </is>
      </c>
      <c r="M443" t="inlineStr">
        <is>
          <t>T103835</t>
        </is>
      </c>
      <c r="N443" t="inlineStr">
        <is>
          <t>2026-06-01</t>
        </is>
      </c>
      <c r="O443" s="35">
        <f>IFERROR(IF(VLOOKUP(L443,Controls!$A$5:$D$1418,3,FALSE)="finding",1,0),0)</f>
        <v/>
      </c>
      <c r="P443" s="35">
        <f>IF(COUNTIFS($B$21:$B$304,M443,$C$21:$C$304,"random")=0,"",IF(COUNTIFS($B$21:$B$304,M443,$C$21:$C$304,"random",$H$21:$H$304,"adjustment")&gt;0,1,0))</f>
        <v/>
      </c>
    </row>
    <row r="444">
      <c r="L444" t="inlineStr">
        <is>
          <t>L0223302</t>
        </is>
      </c>
      <c r="M444" t="inlineStr">
        <is>
          <t>T103835</t>
        </is>
      </c>
      <c r="N444" t="inlineStr">
        <is>
          <t>2026-06-03</t>
        </is>
      </c>
      <c r="O444" s="35">
        <f>IFERROR(IF(VLOOKUP(L444,Controls!$A$5:$D$1418,3,FALSE)="finding",1,0),0)</f>
        <v/>
      </c>
      <c r="P444" s="35">
        <f>IF(COUNTIFS($B$21:$B$304,M444,$C$21:$C$304,"random")=0,"",IF(COUNTIFS($B$21:$B$304,M444,$C$21:$C$304,"random",$H$21:$H$304,"adjustment")&gt;0,1,0))</f>
        <v/>
      </c>
    </row>
    <row r="445">
      <c r="L445" t="inlineStr">
        <is>
          <t>L0223558</t>
        </is>
      </c>
      <c r="M445" t="inlineStr">
        <is>
          <t>T103835</t>
        </is>
      </c>
      <c r="N445" t="inlineStr">
        <is>
          <t>2026-06-04</t>
        </is>
      </c>
      <c r="O445" s="35">
        <f>IFERROR(IF(VLOOKUP(L445,Controls!$A$5:$D$1418,3,FALSE)="finding",1,0),0)</f>
        <v/>
      </c>
      <c r="P445" s="35">
        <f>IF(COUNTIFS($B$21:$B$304,M445,$C$21:$C$304,"random")=0,"",IF(COUNTIFS($B$21:$B$304,M445,$C$21:$C$304,"random",$H$21:$H$304,"adjustment")&gt;0,1,0))</f>
        <v/>
      </c>
    </row>
    <row r="446">
      <c r="L446" t="inlineStr">
        <is>
          <t>L0232407</t>
        </is>
      </c>
      <c r="M446" t="inlineStr">
        <is>
          <t>T103835</t>
        </is>
      </c>
      <c r="N446" t="inlineStr">
        <is>
          <t>2026-07-10</t>
        </is>
      </c>
      <c r="O446" s="35">
        <f>IFERROR(IF(VLOOKUP(L446,Controls!$A$5:$D$1418,3,FALSE)="finding",1,0),0)</f>
        <v/>
      </c>
      <c r="P446" s="35">
        <f>IF(COUNTIFS($B$21:$B$304,M446,$C$21:$C$304,"random")=0,"",IF(COUNTIFS($B$21:$B$304,M446,$C$21:$C$304,"random",$H$21:$H$304,"adjustment")&gt;0,1,0))</f>
        <v/>
      </c>
    </row>
    <row r="447">
      <c r="L447" t="inlineStr">
        <is>
          <t>L0238565</t>
        </is>
      </c>
      <c r="M447" t="inlineStr">
        <is>
          <t>T103835</t>
        </is>
      </c>
      <c r="N447" t="inlineStr">
        <is>
          <t>2026-08-07</t>
        </is>
      </c>
      <c r="O447" s="35">
        <f>IFERROR(IF(VLOOKUP(L447,Controls!$A$5:$D$1418,3,FALSE)="finding",1,0),0)</f>
        <v/>
      </c>
      <c r="P447" s="35">
        <f>IF(COUNTIFS($B$21:$B$304,M447,$C$21:$C$304,"random")=0,"",IF(COUNTIFS($B$21:$B$304,M447,$C$21:$C$304,"random",$H$21:$H$304,"adjustment")&gt;0,1,0))</f>
        <v/>
      </c>
    </row>
    <row r="448">
      <c r="L448" t="inlineStr">
        <is>
          <t>L0240250</t>
        </is>
      </c>
      <c r="M448" t="inlineStr">
        <is>
          <t>T103835</t>
        </is>
      </c>
      <c r="N448" t="inlineStr">
        <is>
          <t>2026-08-14</t>
        </is>
      </c>
      <c r="O448" s="35">
        <f>IFERROR(IF(VLOOKUP(L448,Controls!$A$5:$D$1418,3,FALSE)="finding",1,0),0)</f>
        <v/>
      </c>
      <c r="P448" s="35">
        <f>IF(COUNTIFS($B$21:$B$304,M448,$C$21:$C$304,"random")=0,"",IF(COUNTIFS($B$21:$B$304,M448,$C$21:$C$304,"random",$H$21:$H$304,"adjustment")&gt;0,1,0))</f>
        <v/>
      </c>
    </row>
    <row r="449">
      <c r="L449" t="inlineStr">
        <is>
          <t>L0241952</t>
        </is>
      </c>
      <c r="M449" t="inlineStr">
        <is>
          <t>T103835</t>
        </is>
      </c>
      <c r="N449" t="inlineStr">
        <is>
          <t>2026-08-21</t>
        </is>
      </c>
      <c r="O449" s="35">
        <f>IFERROR(IF(VLOOKUP(L449,Controls!$A$5:$D$1418,3,FALSE)="finding",1,0),0)</f>
        <v/>
      </c>
      <c r="P449" s="35">
        <f>IF(COUNTIFS($B$21:$B$304,M449,$C$21:$C$304,"random")=0,"",IF(COUNTIFS($B$21:$B$304,M449,$C$21:$C$304,"random",$H$21:$H$304,"adjustment")&gt;0,1,0))</f>
        <v/>
      </c>
    </row>
    <row r="450">
      <c r="L450" t="inlineStr">
        <is>
          <t>L0246372</t>
        </is>
      </c>
      <c r="M450" t="inlineStr">
        <is>
          <t>T103835</t>
        </is>
      </c>
      <c r="N450" t="inlineStr">
        <is>
          <t>2026-09-12</t>
        </is>
      </c>
      <c r="O450" s="35">
        <f>IFERROR(IF(VLOOKUP(L450,Controls!$A$5:$D$1418,3,FALSE)="finding",1,0),0)</f>
        <v/>
      </c>
      <c r="P450" s="35">
        <f>IF(COUNTIFS($B$21:$B$304,M450,$C$21:$C$304,"random")=0,"",IF(COUNTIFS($B$21:$B$304,M450,$C$21:$C$304,"random",$H$21:$H$304,"adjustment")&gt;0,1,0))</f>
        <v/>
      </c>
    </row>
    <row r="451">
      <c r="L451" t="inlineStr">
        <is>
          <t>L0247727</t>
        </is>
      </c>
      <c r="M451" t="inlineStr">
        <is>
          <t>T103835</t>
        </is>
      </c>
      <c r="N451" t="inlineStr">
        <is>
          <t>2026-09-18</t>
        </is>
      </c>
      <c r="O451" s="35">
        <f>IFERROR(IF(VLOOKUP(L451,Controls!$A$5:$D$1418,3,FALSE)="finding",1,0),0)</f>
        <v/>
      </c>
      <c r="P451" s="35">
        <f>IF(COUNTIFS($B$21:$B$304,M451,$C$21:$C$304,"random")=0,"",IF(COUNTIFS($B$21:$B$304,M451,$C$21:$C$304,"random",$H$21:$H$304,"adjustment")&gt;0,1,0))</f>
        <v/>
      </c>
    </row>
    <row r="452">
      <c r="L452" t="inlineStr">
        <is>
          <t>L0248848</t>
        </is>
      </c>
      <c r="M452" t="inlineStr">
        <is>
          <t>T103835</t>
        </is>
      </c>
      <c r="N452" t="inlineStr">
        <is>
          <t>2026-09-23</t>
        </is>
      </c>
      <c r="O452" s="35">
        <f>IFERROR(IF(VLOOKUP(L452,Controls!$A$5:$D$1418,3,FALSE)="finding",1,0),0)</f>
        <v/>
      </c>
      <c r="P452" s="35">
        <f>IF(COUNTIFS($B$21:$B$304,M452,$C$21:$C$304,"random")=0,"",IF(COUNTIFS($B$21:$B$304,M452,$C$21:$C$304,"random",$H$21:$H$304,"adjustment")&gt;0,1,0))</f>
        <v/>
      </c>
    </row>
    <row r="453">
      <c r="L453" t="inlineStr">
        <is>
          <t>L0171164</t>
        </is>
      </c>
      <c r="M453" t="inlineStr">
        <is>
          <t>T103855</t>
        </is>
      </c>
      <c r="N453" t="inlineStr">
        <is>
          <t>2025-10-22</t>
        </is>
      </c>
      <c r="O453" s="35">
        <f>IFERROR(IF(VLOOKUP(L453,Controls!$A$5:$D$1418,3,FALSE)="finding",1,0),0)</f>
        <v/>
      </c>
      <c r="P453" s="35">
        <f>IF(COUNTIFS($B$21:$B$304,M453,$C$21:$C$304,"random")=0,"",IF(COUNTIFS($B$21:$B$304,M453,$C$21:$C$304,"random",$H$21:$H$304,"adjustment")&gt;0,1,0))</f>
        <v/>
      </c>
    </row>
    <row r="454">
      <c r="L454" t="inlineStr">
        <is>
          <t>L0173342</t>
        </is>
      </c>
      <c r="M454" t="inlineStr">
        <is>
          <t>T103855</t>
        </is>
      </c>
      <c r="N454" t="inlineStr">
        <is>
          <t>2025-11-04</t>
        </is>
      </c>
      <c r="O454" s="35">
        <f>IFERROR(IF(VLOOKUP(L454,Controls!$A$5:$D$1418,3,FALSE)="finding",1,0),0)</f>
        <v/>
      </c>
      <c r="P454" s="35">
        <f>IF(COUNTIFS($B$21:$B$304,M454,$C$21:$C$304,"random")=0,"",IF(COUNTIFS($B$21:$B$304,M454,$C$21:$C$304,"random",$H$21:$H$304,"adjustment")&gt;0,1,0))</f>
        <v/>
      </c>
    </row>
    <row r="455">
      <c r="L455" t="inlineStr">
        <is>
          <t>L0177812</t>
        </is>
      </c>
      <c r="M455" t="inlineStr">
        <is>
          <t>T103855</t>
        </is>
      </c>
      <c r="N455" t="inlineStr">
        <is>
          <t>2025-11-24</t>
        </is>
      </c>
      <c r="O455" s="35">
        <f>IFERROR(IF(VLOOKUP(L455,Controls!$A$5:$D$1418,3,FALSE)="finding",1,0),0)</f>
        <v/>
      </c>
      <c r="P455" s="35">
        <f>IF(COUNTIFS($B$21:$B$304,M455,$C$21:$C$304,"random")=0,"",IF(COUNTIFS($B$21:$B$304,M455,$C$21:$C$304,"random",$H$21:$H$304,"adjustment")&gt;0,1,0))</f>
        <v/>
      </c>
    </row>
    <row r="456">
      <c r="L456" t="inlineStr">
        <is>
          <t>L0182533</t>
        </is>
      </c>
      <c r="M456" t="inlineStr">
        <is>
          <t>T103855</t>
        </is>
      </c>
      <c r="N456" t="inlineStr">
        <is>
          <t>2025-12-16</t>
        </is>
      </c>
      <c r="O456" s="35">
        <f>IFERROR(IF(VLOOKUP(L456,Controls!$A$5:$D$1418,3,FALSE)="finding",1,0),0)</f>
        <v/>
      </c>
      <c r="P456" s="35">
        <f>IF(COUNTIFS($B$21:$B$304,M456,$C$21:$C$304,"random")=0,"",IF(COUNTIFS($B$21:$B$304,M456,$C$21:$C$304,"random",$H$21:$H$304,"adjustment")&gt;0,1,0))</f>
        <v/>
      </c>
    </row>
    <row r="457">
      <c r="L457" t="inlineStr">
        <is>
          <t>L0203706</t>
        </is>
      </c>
      <c r="M457" t="inlineStr">
        <is>
          <t>T103855</t>
        </is>
      </c>
      <c r="N457" t="inlineStr">
        <is>
          <t>2026-03-15</t>
        </is>
      </c>
      <c r="O457" s="35">
        <f>IFERROR(IF(VLOOKUP(L457,Controls!$A$5:$D$1418,3,FALSE)="finding",1,0),0)</f>
        <v/>
      </c>
      <c r="P457" s="35">
        <f>IF(COUNTIFS($B$21:$B$304,M457,$C$21:$C$304,"random")=0,"",IF(COUNTIFS($B$21:$B$304,M457,$C$21:$C$304,"random",$H$21:$H$304,"adjustment")&gt;0,1,0))</f>
        <v/>
      </c>
    </row>
    <row r="458">
      <c r="L458" t="inlineStr">
        <is>
          <t>L0211643</t>
        </is>
      </c>
      <c r="M458" t="inlineStr">
        <is>
          <t>T103855</t>
        </is>
      </c>
      <c r="N458" t="inlineStr">
        <is>
          <t>2026-04-16</t>
        </is>
      </c>
      <c r="O458" s="35">
        <f>IFERROR(IF(VLOOKUP(L458,Controls!$A$5:$D$1418,3,FALSE)="finding",1,0),0)</f>
        <v/>
      </c>
      <c r="P458" s="35">
        <f>IF(COUNTIFS($B$21:$B$304,M458,$C$21:$C$304,"random")=0,"",IF(COUNTIFS($B$21:$B$304,M458,$C$21:$C$304,"random",$H$21:$H$304,"adjustment")&gt;0,1,0))</f>
        <v/>
      </c>
    </row>
    <row r="459">
      <c r="L459" t="inlineStr">
        <is>
          <t>L0176945</t>
        </is>
      </c>
      <c r="M459" t="inlineStr">
        <is>
          <t>T103882</t>
        </is>
      </c>
      <c r="N459" t="inlineStr">
        <is>
          <t>2025-11-20</t>
        </is>
      </c>
      <c r="O459" s="35">
        <f>IFERROR(IF(VLOOKUP(L459,Controls!$A$5:$D$1418,3,FALSE)="finding",1,0),0)</f>
        <v/>
      </c>
      <c r="P459" s="35">
        <f>IF(COUNTIFS($B$21:$B$304,M459,$C$21:$C$304,"random")=0,"",IF(COUNTIFS($B$21:$B$304,M459,$C$21:$C$304,"random",$H$21:$H$304,"adjustment")&gt;0,1,0))</f>
        <v/>
      </c>
    </row>
    <row r="460">
      <c r="L460" t="inlineStr">
        <is>
          <t>L0188071</t>
        </is>
      </c>
      <c r="M460" t="inlineStr">
        <is>
          <t>T103882</t>
        </is>
      </c>
      <c r="N460" t="inlineStr">
        <is>
          <t>2026-01-11</t>
        </is>
      </c>
      <c r="O460" s="35">
        <f>IFERROR(IF(VLOOKUP(L460,Controls!$A$5:$D$1418,3,FALSE)="finding",1,0),0)</f>
        <v/>
      </c>
      <c r="P460" s="35">
        <f>IF(COUNTIFS($B$21:$B$304,M460,$C$21:$C$304,"random")=0,"",IF(COUNTIFS($B$21:$B$304,M460,$C$21:$C$304,"random",$H$21:$H$304,"adjustment")&gt;0,1,0))</f>
        <v/>
      </c>
    </row>
    <row r="461">
      <c r="L461" t="inlineStr">
        <is>
          <t>L0197601</t>
        </is>
      </c>
      <c r="M461" t="inlineStr">
        <is>
          <t>T103882</t>
        </is>
      </c>
      <c r="N461" t="inlineStr">
        <is>
          <t>2026-02-20</t>
        </is>
      </c>
      <c r="O461" s="35">
        <f>IFERROR(IF(VLOOKUP(L461,Controls!$A$5:$D$1418,3,FALSE)="finding",1,0),0)</f>
        <v/>
      </c>
      <c r="P461" s="35">
        <f>IF(COUNTIFS($B$21:$B$304,M461,$C$21:$C$304,"random")=0,"",IF(COUNTIFS($B$21:$B$304,M461,$C$21:$C$304,"random",$H$21:$H$304,"adjustment")&gt;0,1,0))</f>
        <v/>
      </c>
    </row>
    <row r="462">
      <c r="L462" t="inlineStr">
        <is>
          <t>L0199464</t>
        </is>
      </c>
      <c r="M462" t="inlineStr">
        <is>
          <t>T103882</t>
        </is>
      </c>
      <c r="N462" t="inlineStr">
        <is>
          <t>2026-02-27</t>
        </is>
      </c>
      <c r="O462" s="35">
        <f>IFERROR(IF(VLOOKUP(L462,Controls!$A$5:$D$1418,3,FALSE)="finding",1,0),0)</f>
        <v/>
      </c>
      <c r="P462" s="35">
        <f>IF(COUNTIFS($B$21:$B$304,M462,$C$21:$C$304,"random")=0,"",IF(COUNTIFS($B$21:$B$304,M462,$C$21:$C$304,"random",$H$21:$H$304,"adjustment")&gt;0,1,0))</f>
        <v/>
      </c>
    </row>
    <row r="463">
      <c r="L463" t="inlineStr">
        <is>
          <t>L0200516</t>
        </is>
      </c>
      <c r="M463" t="inlineStr">
        <is>
          <t>T103882</t>
        </is>
      </c>
      <c r="N463" t="inlineStr">
        <is>
          <t>2026-03-03</t>
        </is>
      </c>
      <c r="O463" s="35">
        <f>IFERROR(IF(VLOOKUP(L463,Controls!$A$5:$D$1418,3,FALSE)="finding",1,0),0)</f>
        <v/>
      </c>
      <c r="P463" s="35">
        <f>IF(COUNTIFS($B$21:$B$304,M463,$C$21:$C$304,"random")=0,"",IF(COUNTIFS($B$21:$B$304,M463,$C$21:$C$304,"random",$H$21:$H$304,"adjustment")&gt;0,1,0))</f>
        <v/>
      </c>
    </row>
    <row r="464">
      <c r="L464" t="inlineStr">
        <is>
          <t>L0233904</t>
        </is>
      </c>
      <c r="M464" t="inlineStr">
        <is>
          <t>T103882</t>
        </is>
      </c>
      <c r="N464" t="inlineStr">
        <is>
          <t>2026-07-16</t>
        </is>
      </c>
      <c r="O464" s="35">
        <f>IFERROR(IF(VLOOKUP(L464,Controls!$A$5:$D$1418,3,FALSE)="finding",1,0),0)</f>
        <v/>
      </c>
      <c r="P464" s="35">
        <f>IF(COUNTIFS($B$21:$B$304,M464,$C$21:$C$304,"random")=0,"",IF(COUNTIFS($B$21:$B$304,M464,$C$21:$C$304,"random",$H$21:$H$304,"adjustment")&gt;0,1,0))</f>
        <v/>
      </c>
    </row>
    <row r="465">
      <c r="L465" t="inlineStr">
        <is>
          <t>L0190877</t>
        </is>
      </c>
      <c r="M465" t="inlineStr">
        <is>
          <t>T104030</t>
        </is>
      </c>
      <c r="N465" t="inlineStr">
        <is>
          <t>2026-01-22</t>
        </is>
      </c>
      <c r="O465" s="35">
        <f>IFERROR(IF(VLOOKUP(L465,Controls!$A$5:$D$1418,3,FALSE)="finding",1,0),0)</f>
        <v/>
      </c>
      <c r="P465" s="35">
        <f>IF(COUNTIFS($B$21:$B$304,M465,$C$21:$C$304,"random")=0,"",IF(COUNTIFS($B$21:$B$304,M465,$C$21:$C$304,"random",$H$21:$H$304,"adjustment")&gt;0,1,0))</f>
        <v/>
      </c>
    </row>
    <row r="466">
      <c r="L466" t="inlineStr">
        <is>
          <t>L0206658</t>
        </is>
      </c>
      <c r="M466" t="inlineStr">
        <is>
          <t>T104030</t>
        </is>
      </c>
      <c r="N466" t="inlineStr">
        <is>
          <t>2026-03-26</t>
        </is>
      </c>
      <c r="O466" s="35">
        <f>IFERROR(IF(VLOOKUP(L466,Controls!$A$5:$D$1418,3,FALSE)="finding",1,0),0)</f>
        <v/>
      </c>
      <c r="P466" s="35">
        <f>IF(COUNTIFS($B$21:$B$304,M466,$C$21:$C$304,"random")=0,"",IF(COUNTIFS($B$21:$B$304,M466,$C$21:$C$304,"random",$H$21:$H$304,"adjustment")&gt;0,1,0))</f>
        <v/>
      </c>
    </row>
    <row r="467">
      <c r="L467" t="inlineStr">
        <is>
          <t>L0213563</t>
        </is>
      </c>
      <c r="M467" t="inlineStr">
        <is>
          <t>T104030</t>
        </is>
      </c>
      <c r="N467" t="inlineStr">
        <is>
          <t>2026-04-23</t>
        </is>
      </c>
      <c r="O467" s="35">
        <f>IFERROR(IF(VLOOKUP(L467,Controls!$A$5:$D$1418,3,FALSE)="finding",1,0),0)</f>
        <v/>
      </c>
      <c r="P467" s="35">
        <f>IF(COUNTIFS($B$21:$B$304,M467,$C$21:$C$304,"random")=0,"",IF(COUNTIFS($B$21:$B$304,M467,$C$21:$C$304,"random",$H$21:$H$304,"adjustment")&gt;0,1,0))</f>
        <v/>
      </c>
    </row>
    <row r="468">
      <c r="L468" t="inlineStr">
        <is>
          <t>L0250168</t>
        </is>
      </c>
      <c r="M468" t="inlineStr">
        <is>
          <t>T104030</t>
        </is>
      </c>
      <c r="N468" t="inlineStr">
        <is>
          <t>2026-07-05</t>
        </is>
      </c>
      <c r="O468" s="35">
        <f>IFERROR(IF(VLOOKUP(L468,Controls!$A$5:$D$1418,3,FALSE)="finding",1,0),0)</f>
        <v/>
      </c>
      <c r="P468" s="35">
        <f>IF(COUNTIFS($B$21:$B$304,M468,$C$21:$C$304,"random")=0,"",IF(COUNTIFS($B$21:$B$304,M468,$C$21:$C$304,"random",$H$21:$H$304,"adjustment")&gt;0,1,0))</f>
        <v/>
      </c>
    </row>
    <row r="469">
      <c r="L469" t="inlineStr">
        <is>
          <t>L0250176</t>
        </is>
      </c>
      <c r="M469" t="inlineStr">
        <is>
          <t>T104030</t>
        </is>
      </c>
      <c r="N469" t="inlineStr">
        <is>
          <t>2026-07-07</t>
        </is>
      </c>
      <c r="O469" s="35">
        <f>IFERROR(IF(VLOOKUP(L469,Controls!$A$5:$D$1418,3,FALSE)="finding",1,0),0)</f>
        <v/>
      </c>
      <c r="P469" s="35">
        <f>IF(COUNTIFS($B$21:$B$304,M469,$C$21:$C$304,"random")=0,"",IF(COUNTIFS($B$21:$B$304,M469,$C$21:$C$304,"random",$H$21:$H$304,"adjustment")&gt;0,1,0))</f>
        <v/>
      </c>
    </row>
    <row r="470">
      <c r="L470" t="inlineStr">
        <is>
          <t>L0168298</t>
        </is>
      </c>
      <c r="M470" t="inlineStr">
        <is>
          <t>T104135</t>
        </is>
      </c>
      <c r="N470" t="inlineStr">
        <is>
          <t>2025-10-09</t>
        </is>
      </c>
      <c r="O470" s="35">
        <f>IFERROR(IF(VLOOKUP(L470,Controls!$A$5:$D$1418,3,FALSE)="finding",1,0),0)</f>
        <v/>
      </c>
      <c r="P470" s="35">
        <f>IF(COUNTIFS($B$21:$B$304,M470,$C$21:$C$304,"random")=0,"",IF(COUNTIFS($B$21:$B$304,M470,$C$21:$C$304,"random",$H$21:$H$304,"adjustment")&gt;0,1,0))</f>
        <v/>
      </c>
    </row>
    <row r="471">
      <c r="L471" t="inlineStr">
        <is>
          <t>L0171383</t>
        </is>
      </c>
      <c r="M471" t="inlineStr">
        <is>
          <t>T104135</t>
        </is>
      </c>
      <c r="N471" t="inlineStr">
        <is>
          <t>2025-10-23</t>
        </is>
      </c>
      <c r="O471" s="35">
        <f>IFERROR(IF(VLOOKUP(L471,Controls!$A$5:$D$1418,3,FALSE)="finding",1,0),0)</f>
        <v/>
      </c>
      <c r="P471" s="35">
        <f>IF(COUNTIFS($B$21:$B$304,M471,$C$21:$C$304,"random")=0,"",IF(COUNTIFS($B$21:$B$304,M471,$C$21:$C$304,"random",$H$21:$H$304,"adjustment")&gt;0,1,0))</f>
        <v/>
      </c>
    </row>
    <row r="472">
      <c r="L472" t="inlineStr">
        <is>
          <t>L0173770</t>
        </is>
      </c>
      <c r="M472" t="inlineStr">
        <is>
          <t>T104135</t>
        </is>
      </c>
      <c r="N472" t="inlineStr">
        <is>
          <t>2025-11-06</t>
        </is>
      </c>
      <c r="O472" s="35">
        <f>IFERROR(IF(VLOOKUP(L472,Controls!$A$5:$D$1418,3,FALSE)="finding",1,0),0)</f>
        <v/>
      </c>
      <c r="P472" s="35">
        <f>IF(COUNTIFS($B$21:$B$304,M472,$C$21:$C$304,"random")=0,"",IF(COUNTIFS($B$21:$B$304,M472,$C$21:$C$304,"random",$H$21:$H$304,"adjustment")&gt;0,1,0))</f>
        <v/>
      </c>
    </row>
    <row r="473">
      <c r="L473" t="inlineStr">
        <is>
          <t>L0177597</t>
        </is>
      </c>
      <c r="M473" t="inlineStr">
        <is>
          <t>T104135</t>
        </is>
      </c>
      <c r="N473" t="inlineStr">
        <is>
          <t>2025-11-23</t>
        </is>
      </c>
      <c r="O473" s="35">
        <f>IFERROR(IF(VLOOKUP(L473,Controls!$A$5:$D$1418,3,FALSE)="finding",1,0),0)</f>
        <v/>
      </c>
      <c r="P473" s="35">
        <f>IF(COUNTIFS($B$21:$B$304,M473,$C$21:$C$304,"random")=0,"",IF(COUNTIFS($B$21:$B$304,M473,$C$21:$C$304,"random",$H$21:$H$304,"adjustment")&gt;0,1,0))</f>
        <v/>
      </c>
    </row>
    <row r="474">
      <c r="L474" t="inlineStr">
        <is>
          <t>L0180427</t>
        </is>
      </c>
      <c r="M474" t="inlineStr">
        <is>
          <t>T104135</t>
        </is>
      </c>
      <c r="N474" t="inlineStr">
        <is>
          <t>2025-12-07</t>
        </is>
      </c>
      <c r="O474" s="35">
        <f>IFERROR(IF(VLOOKUP(L474,Controls!$A$5:$D$1418,3,FALSE)="finding",1,0),0)</f>
        <v/>
      </c>
      <c r="P474" s="35">
        <f>IF(COUNTIFS($B$21:$B$304,M474,$C$21:$C$304,"random")=0,"",IF(COUNTIFS($B$21:$B$304,M474,$C$21:$C$304,"random",$H$21:$H$304,"adjustment")&gt;0,1,0))</f>
        <v/>
      </c>
    </row>
    <row r="475">
      <c r="L475" t="inlineStr">
        <is>
          <t>L0182305</t>
        </is>
      </c>
      <c r="M475" t="inlineStr">
        <is>
          <t>T104135</t>
        </is>
      </c>
      <c r="N475" t="inlineStr">
        <is>
          <t>2025-12-15</t>
        </is>
      </c>
      <c r="O475" s="35">
        <f>IFERROR(IF(VLOOKUP(L475,Controls!$A$5:$D$1418,3,FALSE)="finding",1,0),0)</f>
        <v/>
      </c>
      <c r="P475" s="35">
        <f>IF(COUNTIFS($B$21:$B$304,M475,$C$21:$C$304,"random")=0,"",IF(COUNTIFS($B$21:$B$304,M475,$C$21:$C$304,"random",$H$21:$H$304,"adjustment")&gt;0,1,0))</f>
        <v/>
      </c>
    </row>
    <row r="476">
      <c r="L476" t="inlineStr">
        <is>
          <t>L0182994</t>
        </is>
      </c>
      <c r="M476" t="inlineStr">
        <is>
          <t>T104135</t>
        </is>
      </c>
      <c r="N476" t="inlineStr">
        <is>
          <t>2025-12-18</t>
        </is>
      </c>
      <c r="O476" s="35">
        <f>IFERROR(IF(VLOOKUP(L476,Controls!$A$5:$D$1418,3,FALSE)="finding",1,0),0)</f>
        <v/>
      </c>
      <c r="P476" s="35">
        <f>IF(COUNTIFS($B$21:$B$304,M476,$C$21:$C$304,"random")=0,"",IF(COUNTIFS($B$21:$B$304,M476,$C$21:$C$304,"random",$H$21:$H$304,"adjustment")&gt;0,1,0))</f>
        <v/>
      </c>
    </row>
    <row r="477">
      <c r="L477" t="inlineStr">
        <is>
          <t>L0182996</t>
        </is>
      </c>
      <c r="M477" t="inlineStr">
        <is>
          <t>T104135</t>
        </is>
      </c>
      <c r="N477" t="inlineStr">
        <is>
          <t>2025-12-18</t>
        </is>
      </c>
      <c r="O477" s="35">
        <f>IFERROR(IF(VLOOKUP(L477,Controls!$A$5:$D$1418,3,FALSE)="finding",1,0),0)</f>
        <v/>
      </c>
      <c r="P477" s="35">
        <f>IF(COUNTIFS($B$21:$B$304,M477,$C$21:$C$304,"random")=0,"",IF(COUNTIFS($B$21:$B$304,M477,$C$21:$C$304,"random",$H$21:$H$304,"adjustment")&gt;0,1,0))</f>
        <v/>
      </c>
    </row>
    <row r="478">
      <c r="L478" t="inlineStr">
        <is>
          <t>L0184813</t>
        </is>
      </c>
      <c r="M478" t="inlineStr">
        <is>
          <t>T104135</t>
        </is>
      </c>
      <c r="N478" t="inlineStr">
        <is>
          <t>2025-12-26</t>
        </is>
      </c>
      <c r="O478" s="35">
        <f>IFERROR(IF(VLOOKUP(L478,Controls!$A$5:$D$1418,3,FALSE)="finding",1,0),0)</f>
        <v/>
      </c>
      <c r="P478" s="35">
        <f>IF(COUNTIFS($B$21:$B$304,M478,$C$21:$C$304,"random")=0,"",IF(COUNTIFS($B$21:$B$304,M478,$C$21:$C$304,"random",$H$21:$H$304,"adjustment")&gt;0,1,0))</f>
        <v/>
      </c>
    </row>
    <row r="479">
      <c r="L479" t="inlineStr">
        <is>
          <t>L0186258</t>
        </is>
      </c>
      <c r="M479" t="inlineStr">
        <is>
          <t>T104135</t>
        </is>
      </c>
      <c r="N479" t="inlineStr">
        <is>
          <t>2026-01-04</t>
        </is>
      </c>
      <c r="O479" s="35">
        <f>IFERROR(IF(VLOOKUP(L479,Controls!$A$5:$D$1418,3,FALSE)="finding",1,0),0)</f>
        <v/>
      </c>
      <c r="P479" s="35">
        <f>IF(COUNTIFS($B$21:$B$304,M479,$C$21:$C$304,"random")=0,"",IF(COUNTIFS($B$21:$B$304,M479,$C$21:$C$304,"random",$H$21:$H$304,"adjustment")&gt;0,1,0))</f>
        <v/>
      </c>
    </row>
    <row r="480">
      <c r="L480" t="inlineStr">
        <is>
          <t>L0186522</t>
        </is>
      </c>
      <c r="M480" t="inlineStr">
        <is>
          <t>T104135</t>
        </is>
      </c>
      <c r="N480" t="inlineStr">
        <is>
          <t>2026-01-05</t>
        </is>
      </c>
      <c r="O480" s="35">
        <f>IFERROR(IF(VLOOKUP(L480,Controls!$A$5:$D$1418,3,FALSE)="finding",1,0),0)</f>
        <v/>
      </c>
      <c r="P480" s="35">
        <f>IF(COUNTIFS($B$21:$B$304,M480,$C$21:$C$304,"random")=0,"",IF(COUNTIFS($B$21:$B$304,M480,$C$21:$C$304,"random",$H$21:$H$304,"adjustment")&gt;0,1,0))</f>
        <v/>
      </c>
    </row>
    <row r="481">
      <c r="L481" t="inlineStr">
        <is>
          <t>L0189875</t>
        </is>
      </c>
      <c r="M481" t="inlineStr">
        <is>
          <t>T104135</t>
        </is>
      </c>
      <c r="N481" t="inlineStr">
        <is>
          <t>2026-01-18</t>
        </is>
      </c>
      <c r="O481" s="35">
        <f>IFERROR(IF(VLOOKUP(L481,Controls!$A$5:$D$1418,3,FALSE)="finding",1,0),0)</f>
        <v/>
      </c>
      <c r="P481" s="35">
        <f>IF(COUNTIFS($B$21:$B$304,M481,$C$21:$C$304,"random")=0,"",IF(COUNTIFS($B$21:$B$304,M481,$C$21:$C$304,"random",$H$21:$H$304,"adjustment")&gt;0,1,0))</f>
        <v/>
      </c>
    </row>
    <row r="482">
      <c r="L482" t="inlineStr">
        <is>
          <t>L0190126</t>
        </is>
      </c>
      <c r="M482" t="inlineStr">
        <is>
          <t>T104135</t>
        </is>
      </c>
      <c r="N482" t="inlineStr">
        <is>
          <t>2026-01-19</t>
        </is>
      </c>
      <c r="O482" s="35">
        <f>IFERROR(IF(VLOOKUP(L482,Controls!$A$5:$D$1418,3,FALSE)="finding",1,0),0)</f>
        <v/>
      </c>
      <c r="P482" s="35">
        <f>IF(COUNTIFS($B$21:$B$304,M482,$C$21:$C$304,"random")=0,"",IF(COUNTIFS($B$21:$B$304,M482,$C$21:$C$304,"random",$H$21:$H$304,"adjustment")&gt;0,1,0))</f>
        <v/>
      </c>
    </row>
    <row r="483">
      <c r="L483" t="inlineStr">
        <is>
          <t>L0193660</t>
        </is>
      </c>
      <c r="M483" t="inlineStr">
        <is>
          <t>T104135</t>
        </is>
      </c>
      <c r="N483" t="inlineStr">
        <is>
          <t>2026-02-05</t>
        </is>
      </c>
      <c r="O483" s="35">
        <f>IFERROR(IF(VLOOKUP(L483,Controls!$A$5:$D$1418,3,FALSE)="finding",1,0),0)</f>
        <v/>
      </c>
      <c r="P483" s="35">
        <f>IF(COUNTIFS($B$21:$B$304,M483,$C$21:$C$304,"random")=0,"",IF(COUNTIFS($B$21:$B$304,M483,$C$21:$C$304,"random",$H$21:$H$304,"adjustment")&gt;0,1,0))</f>
        <v/>
      </c>
    </row>
    <row r="484">
      <c r="L484" t="inlineStr">
        <is>
          <t>L0194452</t>
        </is>
      </c>
      <c r="M484" t="inlineStr">
        <is>
          <t>T104135</t>
        </is>
      </c>
      <c r="N484" t="inlineStr">
        <is>
          <t>2026-02-08</t>
        </is>
      </c>
      <c r="O484" s="35">
        <f>IFERROR(IF(VLOOKUP(L484,Controls!$A$5:$D$1418,3,FALSE)="finding",1,0),0)</f>
        <v/>
      </c>
      <c r="P484" s="35">
        <f>IF(COUNTIFS($B$21:$B$304,M484,$C$21:$C$304,"random")=0,"",IF(COUNTIFS($B$21:$B$304,M484,$C$21:$C$304,"random",$H$21:$H$304,"adjustment")&gt;0,1,0))</f>
        <v/>
      </c>
    </row>
    <row r="485">
      <c r="L485" t="inlineStr">
        <is>
          <t>L0197101</t>
        </is>
      </c>
      <c r="M485" t="inlineStr">
        <is>
          <t>T104135</t>
        </is>
      </c>
      <c r="N485" t="inlineStr">
        <is>
          <t>2026-02-18</t>
        </is>
      </c>
      <c r="O485" s="35">
        <f>IFERROR(IF(VLOOKUP(L485,Controls!$A$5:$D$1418,3,FALSE)="finding",1,0),0)</f>
        <v/>
      </c>
      <c r="P485" s="35">
        <f>IF(COUNTIFS($B$21:$B$304,M485,$C$21:$C$304,"random")=0,"",IF(COUNTIFS($B$21:$B$304,M485,$C$21:$C$304,"random",$H$21:$H$304,"adjustment")&gt;0,1,0))</f>
        <v/>
      </c>
    </row>
    <row r="486">
      <c r="L486" t="inlineStr">
        <is>
          <t>L0197858</t>
        </is>
      </c>
      <c r="M486" t="inlineStr">
        <is>
          <t>T104135</t>
        </is>
      </c>
      <c r="N486" t="inlineStr">
        <is>
          <t>2026-02-21</t>
        </is>
      </c>
      <c r="O486" s="35">
        <f>IFERROR(IF(VLOOKUP(L486,Controls!$A$5:$D$1418,3,FALSE)="finding",1,0),0)</f>
        <v/>
      </c>
      <c r="P486" s="35">
        <f>IF(COUNTIFS($B$21:$B$304,M486,$C$21:$C$304,"random")=0,"",IF(COUNTIFS($B$21:$B$304,M486,$C$21:$C$304,"random",$H$21:$H$304,"adjustment")&gt;0,1,0))</f>
        <v/>
      </c>
    </row>
    <row r="487">
      <c r="L487" t="inlineStr">
        <is>
          <t>L0198153</t>
        </is>
      </c>
      <c r="M487" t="inlineStr">
        <is>
          <t>T104135</t>
        </is>
      </c>
      <c r="N487" t="inlineStr">
        <is>
          <t>2026-02-22</t>
        </is>
      </c>
      <c r="O487" s="35">
        <f>IFERROR(IF(VLOOKUP(L487,Controls!$A$5:$D$1418,3,FALSE)="finding",1,0),0)</f>
        <v/>
      </c>
      <c r="P487" s="35">
        <f>IF(COUNTIFS($B$21:$B$304,M487,$C$21:$C$304,"random")=0,"",IF(COUNTIFS($B$21:$B$304,M487,$C$21:$C$304,"random",$H$21:$H$304,"adjustment")&gt;0,1,0))</f>
        <v/>
      </c>
    </row>
    <row r="488">
      <c r="L488" t="inlineStr">
        <is>
          <t>L0201842</t>
        </is>
      </c>
      <c r="M488" t="inlineStr">
        <is>
          <t>T104135</t>
        </is>
      </c>
      <c r="N488" t="inlineStr">
        <is>
          <t>2026-03-08</t>
        </is>
      </c>
      <c r="O488" s="35">
        <f>IFERROR(IF(VLOOKUP(L488,Controls!$A$5:$D$1418,3,FALSE)="finding",1,0),0)</f>
        <v/>
      </c>
      <c r="P488" s="35">
        <f>IF(COUNTIFS($B$21:$B$304,M488,$C$21:$C$304,"random")=0,"",IF(COUNTIFS($B$21:$B$304,M488,$C$21:$C$304,"random",$H$21:$H$304,"adjustment")&gt;0,1,0))</f>
        <v/>
      </c>
    </row>
    <row r="489">
      <c r="L489" t="inlineStr">
        <is>
          <t>L0202389</t>
        </is>
      </c>
      <c r="M489" t="inlineStr">
        <is>
          <t>T104135</t>
        </is>
      </c>
      <c r="N489" t="inlineStr">
        <is>
          <t>2026-03-10</t>
        </is>
      </c>
      <c r="O489" s="35">
        <f>IFERROR(IF(VLOOKUP(L489,Controls!$A$5:$D$1418,3,FALSE)="finding",1,0),0)</f>
        <v/>
      </c>
      <c r="P489" s="35">
        <f>IF(COUNTIFS($B$21:$B$304,M489,$C$21:$C$304,"random")=0,"",IF(COUNTIFS($B$21:$B$304,M489,$C$21:$C$304,"random",$H$21:$H$304,"adjustment")&gt;0,1,0))</f>
        <v/>
      </c>
    </row>
    <row r="490">
      <c r="L490" t="inlineStr">
        <is>
          <t>L0207535</t>
        </is>
      </c>
      <c r="M490" t="inlineStr">
        <is>
          <t>T104135</t>
        </is>
      </c>
      <c r="N490" t="inlineStr">
        <is>
          <t>2026-04-01</t>
        </is>
      </c>
      <c r="O490" s="35">
        <f>IFERROR(IF(VLOOKUP(L490,Controls!$A$5:$D$1418,3,FALSE)="finding",1,0),0)</f>
        <v/>
      </c>
      <c r="P490" s="35">
        <f>IF(COUNTIFS($B$21:$B$304,M490,$C$21:$C$304,"random")=0,"",IF(COUNTIFS($B$21:$B$304,M490,$C$21:$C$304,"random",$H$21:$H$304,"adjustment")&gt;0,1,0))</f>
        <v/>
      </c>
    </row>
    <row r="491">
      <c r="L491" t="inlineStr">
        <is>
          <t>L0207793</t>
        </is>
      </c>
      <c r="M491" t="inlineStr">
        <is>
          <t>T104135</t>
        </is>
      </c>
      <c r="N491" t="inlineStr">
        <is>
          <t>2026-04-02</t>
        </is>
      </c>
      <c r="O491" s="35">
        <f>IFERROR(IF(VLOOKUP(L491,Controls!$A$5:$D$1418,3,FALSE)="finding",1,0),0)</f>
        <v/>
      </c>
      <c r="P491" s="35">
        <f>IF(COUNTIFS($B$21:$B$304,M491,$C$21:$C$304,"random")=0,"",IF(COUNTIFS($B$21:$B$304,M491,$C$21:$C$304,"random",$H$21:$H$304,"adjustment")&gt;0,1,0))</f>
        <v/>
      </c>
    </row>
    <row r="492">
      <c r="L492" t="inlineStr">
        <is>
          <t>L0208665</t>
        </is>
      </c>
      <c r="M492" t="inlineStr">
        <is>
          <t>T104135</t>
        </is>
      </c>
      <c r="N492" t="inlineStr">
        <is>
          <t>2026-04-05</t>
        </is>
      </c>
      <c r="O492" s="35">
        <f>IFERROR(IF(VLOOKUP(L492,Controls!$A$5:$D$1418,3,FALSE)="finding",1,0),0)</f>
        <v/>
      </c>
      <c r="P492" s="35">
        <f>IF(COUNTIFS($B$21:$B$304,M492,$C$21:$C$304,"random")=0,"",IF(COUNTIFS($B$21:$B$304,M492,$C$21:$C$304,"random",$H$21:$H$304,"adjustment")&gt;0,1,0))</f>
        <v/>
      </c>
    </row>
    <row r="493">
      <c r="L493" t="inlineStr">
        <is>
          <t>L0208666</t>
        </is>
      </c>
      <c r="M493" t="inlineStr">
        <is>
          <t>T104135</t>
        </is>
      </c>
      <c r="N493" t="inlineStr">
        <is>
          <t>2026-04-05</t>
        </is>
      </c>
      <c r="O493" s="35">
        <f>IFERROR(IF(VLOOKUP(L493,Controls!$A$5:$D$1418,3,FALSE)="finding",1,0),0)</f>
        <v/>
      </c>
      <c r="P493" s="35">
        <f>IF(COUNTIFS($B$21:$B$304,M493,$C$21:$C$304,"random")=0,"",IF(COUNTIFS($B$21:$B$304,M493,$C$21:$C$304,"random",$H$21:$H$304,"adjustment")&gt;0,1,0))</f>
        <v/>
      </c>
    </row>
    <row r="494">
      <c r="L494" t="inlineStr">
        <is>
          <t>L0209194</t>
        </is>
      </c>
      <c r="M494" t="inlineStr">
        <is>
          <t>T104135</t>
        </is>
      </c>
      <c r="N494" t="inlineStr">
        <is>
          <t>2026-04-07</t>
        </is>
      </c>
      <c r="O494" s="35">
        <f>IFERROR(IF(VLOOKUP(L494,Controls!$A$5:$D$1418,3,FALSE)="finding",1,0),0)</f>
        <v/>
      </c>
      <c r="P494" s="35">
        <f>IF(COUNTIFS($B$21:$B$304,M494,$C$21:$C$304,"random")=0,"",IF(COUNTIFS($B$21:$B$304,M494,$C$21:$C$304,"random",$H$21:$H$304,"adjustment")&gt;0,1,0))</f>
        <v/>
      </c>
    </row>
    <row r="495">
      <c r="L495" t="inlineStr">
        <is>
          <t>L0212441</t>
        </is>
      </c>
      <c r="M495" t="inlineStr">
        <is>
          <t>T104135</t>
        </is>
      </c>
      <c r="N495" t="inlineStr">
        <is>
          <t>2026-04-19</t>
        </is>
      </c>
      <c r="O495" s="35">
        <f>IFERROR(IF(VLOOKUP(L495,Controls!$A$5:$D$1418,3,FALSE)="finding",1,0),0)</f>
        <v/>
      </c>
      <c r="P495" s="35">
        <f>IF(COUNTIFS($B$21:$B$304,M495,$C$21:$C$304,"random")=0,"",IF(COUNTIFS($B$21:$B$304,M495,$C$21:$C$304,"random",$H$21:$H$304,"adjustment")&gt;0,1,0))</f>
        <v/>
      </c>
    </row>
    <row r="496">
      <c r="L496" t="inlineStr">
        <is>
          <t>L0215197</t>
        </is>
      </c>
      <c r="M496" t="inlineStr">
        <is>
          <t>T104135</t>
        </is>
      </c>
      <c r="N496" t="inlineStr">
        <is>
          <t>2026-05-01</t>
        </is>
      </c>
      <c r="O496" s="35">
        <f>IFERROR(IF(VLOOKUP(L496,Controls!$A$5:$D$1418,3,FALSE)="finding",1,0),0)</f>
        <v/>
      </c>
      <c r="P496" s="35">
        <f>IF(COUNTIFS($B$21:$B$304,M496,$C$21:$C$304,"random")=0,"",IF(COUNTIFS($B$21:$B$304,M496,$C$21:$C$304,"random",$H$21:$H$304,"adjustment")&gt;0,1,0))</f>
        <v/>
      </c>
    </row>
    <row r="497">
      <c r="L497" t="inlineStr">
        <is>
          <t>L0217425</t>
        </is>
      </c>
      <c r="M497" t="inlineStr">
        <is>
          <t>T104135</t>
        </is>
      </c>
      <c r="N497" t="inlineStr">
        <is>
          <t>2026-05-09</t>
        </is>
      </c>
      <c r="O497" s="35">
        <f>IFERROR(IF(VLOOKUP(L497,Controls!$A$5:$D$1418,3,FALSE)="finding",1,0),0)</f>
        <v/>
      </c>
      <c r="P497" s="35">
        <f>IF(COUNTIFS($B$21:$B$304,M497,$C$21:$C$304,"random")=0,"",IF(COUNTIFS($B$21:$B$304,M497,$C$21:$C$304,"random",$H$21:$H$304,"adjustment")&gt;0,1,0))</f>
        <v/>
      </c>
    </row>
    <row r="498">
      <c r="L498" t="inlineStr">
        <is>
          <t>L0220658</t>
        </is>
      </c>
      <c r="M498" t="inlineStr">
        <is>
          <t>T104135</t>
        </is>
      </c>
      <c r="N498" t="inlineStr">
        <is>
          <t>2026-05-21</t>
        </is>
      </c>
      <c r="O498" s="35">
        <f>IFERROR(IF(VLOOKUP(L498,Controls!$A$5:$D$1418,3,FALSE)="finding",1,0),0)</f>
        <v/>
      </c>
      <c r="P498" s="35">
        <f>IF(COUNTIFS($B$21:$B$304,M498,$C$21:$C$304,"random")=0,"",IF(COUNTIFS($B$21:$B$304,M498,$C$21:$C$304,"random",$H$21:$H$304,"adjustment")&gt;0,1,0))</f>
        <v/>
      </c>
    </row>
    <row r="499">
      <c r="L499" t="inlineStr">
        <is>
          <t>L0226757</t>
        </is>
      </c>
      <c r="M499" t="inlineStr">
        <is>
          <t>T104135</t>
        </is>
      </c>
      <c r="N499" t="inlineStr">
        <is>
          <t>2026-06-16</t>
        </is>
      </c>
      <c r="O499" s="35">
        <f>IFERROR(IF(VLOOKUP(L499,Controls!$A$5:$D$1418,3,FALSE)="finding",1,0),0)</f>
        <v/>
      </c>
      <c r="P499" s="35">
        <f>IF(COUNTIFS($B$21:$B$304,M499,$C$21:$C$304,"random")=0,"",IF(COUNTIFS($B$21:$B$304,M499,$C$21:$C$304,"random",$H$21:$H$304,"adjustment")&gt;0,1,0))</f>
        <v/>
      </c>
    </row>
    <row r="500">
      <c r="L500" t="inlineStr">
        <is>
          <t>L0231641</t>
        </is>
      </c>
      <c r="M500" t="inlineStr">
        <is>
          <t>T104135</t>
        </is>
      </c>
      <c r="N500" t="inlineStr">
        <is>
          <t>2026-07-07</t>
        </is>
      </c>
      <c r="O500" s="35">
        <f>IFERROR(IF(VLOOKUP(L500,Controls!$A$5:$D$1418,3,FALSE)="finding",1,0),0)</f>
        <v/>
      </c>
      <c r="P500" s="35">
        <f>IF(COUNTIFS($B$21:$B$304,M500,$C$21:$C$304,"random")=0,"",IF(COUNTIFS($B$21:$B$304,M500,$C$21:$C$304,"random",$H$21:$H$304,"adjustment")&gt;0,1,0))</f>
        <v/>
      </c>
    </row>
    <row r="501">
      <c r="L501" t="inlineStr">
        <is>
          <t>L0235949</t>
        </is>
      </c>
      <c r="M501" t="inlineStr">
        <is>
          <t>T104135</t>
        </is>
      </c>
      <c r="N501" t="inlineStr">
        <is>
          <t>2026-07-24</t>
        </is>
      </c>
      <c r="O501" s="35">
        <f>IFERROR(IF(VLOOKUP(L501,Controls!$A$5:$D$1418,3,FALSE)="finding",1,0),0)</f>
        <v/>
      </c>
      <c r="P501" s="35">
        <f>IF(COUNTIFS($B$21:$B$304,M501,$C$21:$C$304,"random")=0,"",IF(COUNTIFS($B$21:$B$304,M501,$C$21:$C$304,"random",$H$21:$H$304,"adjustment")&gt;0,1,0))</f>
        <v/>
      </c>
    </row>
    <row r="502">
      <c r="L502" t="inlineStr">
        <is>
          <t>L0237655</t>
        </is>
      </c>
      <c r="M502" t="inlineStr">
        <is>
          <t>T104135</t>
        </is>
      </c>
      <c r="N502" t="inlineStr">
        <is>
          <t>2026-08-03</t>
        </is>
      </c>
      <c r="O502" s="35">
        <f>IFERROR(IF(VLOOKUP(L502,Controls!$A$5:$D$1418,3,FALSE)="finding",1,0),0)</f>
        <v/>
      </c>
      <c r="P502" s="35">
        <f>IF(COUNTIFS($B$21:$B$304,M502,$C$21:$C$304,"random")=0,"",IF(COUNTIFS($B$21:$B$304,M502,$C$21:$C$304,"random",$H$21:$H$304,"adjustment")&gt;0,1,0))</f>
        <v/>
      </c>
    </row>
    <row r="503">
      <c r="L503" t="inlineStr">
        <is>
          <t>L0238095</t>
        </is>
      </c>
      <c r="M503" t="inlineStr">
        <is>
          <t>T104135</t>
        </is>
      </c>
      <c r="N503" t="inlineStr">
        <is>
          <t>2026-08-05</t>
        </is>
      </c>
      <c r="O503" s="35">
        <f>IFERROR(IF(VLOOKUP(L503,Controls!$A$5:$D$1418,3,FALSE)="finding",1,0),0)</f>
        <v/>
      </c>
      <c r="P503" s="35">
        <f>IF(COUNTIFS($B$21:$B$304,M503,$C$21:$C$304,"random")=0,"",IF(COUNTIFS($B$21:$B$304,M503,$C$21:$C$304,"random",$H$21:$H$304,"adjustment")&gt;0,1,0))</f>
        <v/>
      </c>
    </row>
    <row r="504">
      <c r="L504" t="inlineStr">
        <is>
          <t>L0238340</t>
        </is>
      </c>
      <c r="M504" t="inlineStr">
        <is>
          <t>T104135</t>
        </is>
      </c>
      <c r="N504" t="inlineStr">
        <is>
          <t>2026-08-06</t>
        </is>
      </c>
      <c r="O504" s="35">
        <f>IFERROR(IF(VLOOKUP(L504,Controls!$A$5:$D$1418,3,FALSE)="finding",1,0),0)</f>
        <v/>
      </c>
      <c r="P504" s="35">
        <f>IF(COUNTIFS($B$21:$B$304,M504,$C$21:$C$304,"random")=0,"",IF(COUNTIFS($B$21:$B$304,M504,$C$21:$C$304,"random",$H$21:$H$304,"adjustment")&gt;0,1,0))</f>
        <v/>
      </c>
    </row>
    <row r="505">
      <c r="L505" t="inlineStr">
        <is>
          <t>L0239321</t>
        </is>
      </c>
      <c r="M505" t="inlineStr">
        <is>
          <t>T104135</t>
        </is>
      </c>
      <c r="N505" t="inlineStr">
        <is>
          <t>2026-08-10</t>
        </is>
      </c>
      <c r="O505" s="35">
        <f>IFERROR(IF(VLOOKUP(L505,Controls!$A$5:$D$1418,3,FALSE)="finding",1,0),0)</f>
        <v/>
      </c>
      <c r="P505" s="35">
        <f>IF(COUNTIFS($B$21:$B$304,M505,$C$21:$C$304,"random")=0,"",IF(COUNTIFS($B$21:$B$304,M505,$C$21:$C$304,"random",$H$21:$H$304,"adjustment")&gt;0,1,0))</f>
        <v/>
      </c>
    </row>
    <row r="506">
      <c r="L506" t="inlineStr">
        <is>
          <t>L0241452</t>
        </is>
      </c>
      <c r="M506" t="inlineStr">
        <is>
          <t>T104135</t>
        </is>
      </c>
      <c r="N506" t="inlineStr">
        <is>
          <t>2026-08-19</t>
        </is>
      </c>
      <c r="O506" s="35">
        <f>IFERROR(IF(VLOOKUP(L506,Controls!$A$5:$D$1418,3,FALSE)="finding",1,0),0)</f>
        <v/>
      </c>
      <c r="P506" s="35">
        <f>IF(COUNTIFS($B$21:$B$304,M506,$C$21:$C$304,"random")=0,"",IF(COUNTIFS($B$21:$B$304,M506,$C$21:$C$304,"random",$H$21:$H$304,"adjustment")&gt;0,1,0))</f>
        <v/>
      </c>
    </row>
    <row r="507">
      <c r="L507" t="inlineStr">
        <is>
          <t>L0241706</t>
        </is>
      </c>
      <c r="M507" t="inlineStr">
        <is>
          <t>T104135</t>
        </is>
      </c>
      <c r="N507" t="inlineStr">
        <is>
          <t>2026-08-20</t>
        </is>
      </c>
      <c r="O507" s="35">
        <f>IFERROR(IF(VLOOKUP(L507,Controls!$A$5:$D$1418,3,FALSE)="finding",1,0),0)</f>
        <v/>
      </c>
      <c r="P507" s="35">
        <f>IF(COUNTIFS($B$21:$B$304,M507,$C$21:$C$304,"random")=0,"",IF(COUNTIFS($B$21:$B$304,M507,$C$21:$C$304,"random",$H$21:$H$304,"adjustment")&gt;0,1,0))</f>
        <v/>
      </c>
    </row>
    <row r="508">
      <c r="L508" t="inlineStr">
        <is>
          <t>L0243141</t>
        </is>
      </c>
      <c r="M508" t="inlineStr">
        <is>
          <t>T104135</t>
        </is>
      </c>
      <c r="N508" t="inlineStr">
        <is>
          <t>2026-08-26</t>
        </is>
      </c>
      <c r="O508" s="35">
        <f>IFERROR(IF(VLOOKUP(L508,Controls!$A$5:$D$1418,3,FALSE)="finding",1,0),0)</f>
        <v/>
      </c>
      <c r="P508" s="35">
        <f>IF(COUNTIFS($B$21:$B$304,M508,$C$21:$C$304,"random")=0,"",IF(COUNTIFS($B$21:$B$304,M508,$C$21:$C$304,"random",$H$21:$H$304,"adjustment")&gt;0,1,0))</f>
        <v/>
      </c>
    </row>
    <row r="509">
      <c r="L509" t="inlineStr">
        <is>
          <t>L0243830</t>
        </is>
      </c>
      <c r="M509" t="inlineStr">
        <is>
          <t>T104135</t>
        </is>
      </c>
      <c r="N509" t="inlineStr">
        <is>
          <t>2026-09-01</t>
        </is>
      </c>
      <c r="O509" s="35">
        <f>IFERROR(IF(VLOOKUP(L509,Controls!$A$5:$D$1418,3,FALSE)="finding",1,0),0)</f>
        <v/>
      </c>
      <c r="P509" s="35">
        <f>IF(COUNTIFS($B$21:$B$304,M509,$C$21:$C$304,"random")=0,"",IF(COUNTIFS($B$21:$B$304,M509,$C$21:$C$304,"random",$H$21:$H$304,"adjustment")&gt;0,1,0))</f>
        <v/>
      </c>
    </row>
    <row r="510">
      <c r="L510" t="inlineStr">
        <is>
          <t>L0245948</t>
        </is>
      </c>
      <c r="M510" t="inlineStr">
        <is>
          <t>T104135</t>
        </is>
      </c>
      <c r="N510" t="inlineStr">
        <is>
          <t>2026-09-10</t>
        </is>
      </c>
      <c r="O510" s="35">
        <f>IFERROR(IF(VLOOKUP(L510,Controls!$A$5:$D$1418,3,FALSE)="finding",1,0),0)</f>
        <v/>
      </c>
      <c r="P510" s="35">
        <f>IF(COUNTIFS($B$21:$B$304,M510,$C$21:$C$304,"random")=0,"",IF(COUNTIFS($B$21:$B$304,M510,$C$21:$C$304,"random",$H$21:$H$304,"adjustment")&gt;0,1,0))</f>
        <v/>
      </c>
    </row>
    <row r="511">
      <c r="L511" t="inlineStr">
        <is>
          <t>L0247295</t>
        </is>
      </c>
      <c r="M511" t="inlineStr">
        <is>
          <t>T104135</t>
        </is>
      </c>
      <c r="N511" t="inlineStr">
        <is>
          <t>2026-09-16</t>
        </is>
      </c>
      <c r="O511" s="35">
        <f>IFERROR(IF(VLOOKUP(L511,Controls!$A$5:$D$1418,3,FALSE)="finding",1,0),0)</f>
        <v/>
      </c>
      <c r="P511" s="35">
        <f>IF(COUNTIFS($B$21:$B$304,M511,$C$21:$C$304,"random")=0,"",IF(COUNTIFS($B$21:$B$304,M511,$C$21:$C$304,"random",$H$21:$H$304,"adjustment")&gt;0,1,0))</f>
        <v/>
      </c>
    </row>
    <row r="512">
      <c r="L512" t="inlineStr">
        <is>
          <t>L0167650</t>
        </is>
      </c>
      <c r="M512" t="inlineStr">
        <is>
          <t>T104234</t>
        </is>
      </c>
      <c r="N512" t="inlineStr">
        <is>
          <t>2025-10-06</t>
        </is>
      </c>
      <c r="O512" s="35">
        <f>IFERROR(IF(VLOOKUP(L512,Controls!$A$5:$D$1418,3,FALSE)="finding",1,0),0)</f>
        <v/>
      </c>
      <c r="P512" s="35">
        <f>IF(COUNTIFS($B$21:$B$304,M512,$C$21:$C$304,"random")=0,"",IF(COUNTIFS($B$21:$B$304,M512,$C$21:$C$304,"random",$H$21:$H$304,"adjustment")&gt;0,1,0))</f>
        <v/>
      </c>
    </row>
    <row r="513">
      <c r="L513" t="inlineStr">
        <is>
          <t>L0169816</t>
        </is>
      </c>
      <c r="M513" t="inlineStr">
        <is>
          <t>T104234</t>
        </is>
      </c>
      <c r="N513" t="inlineStr">
        <is>
          <t>2025-10-16</t>
        </is>
      </c>
      <c r="O513" s="35">
        <f>IFERROR(IF(VLOOKUP(L513,Controls!$A$5:$D$1418,3,FALSE)="finding",1,0),0)</f>
        <v/>
      </c>
      <c r="P513" s="35">
        <f>IF(COUNTIFS($B$21:$B$304,M513,$C$21:$C$304,"random")=0,"",IF(COUNTIFS($B$21:$B$304,M513,$C$21:$C$304,"random",$H$21:$H$304,"adjustment")&gt;0,1,0))</f>
        <v/>
      </c>
    </row>
    <row r="514">
      <c r="L514" t="inlineStr">
        <is>
          <t>L0176531</t>
        </is>
      </c>
      <c r="M514" t="inlineStr">
        <is>
          <t>T104234</t>
        </is>
      </c>
      <c r="N514" t="inlineStr">
        <is>
          <t>2025-11-18</t>
        </is>
      </c>
      <c r="O514" s="35">
        <f>IFERROR(IF(VLOOKUP(L514,Controls!$A$5:$D$1418,3,FALSE)="finding",1,0),0)</f>
        <v/>
      </c>
      <c r="P514" s="35">
        <f>IF(COUNTIFS($B$21:$B$304,M514,$C$21:$C$304,"random")=0,"",IF(COUNTIFS($B$21:$B$304,M514,$C$21:$C$304,"random",$H$21:$H$304,"adjustment")&gt;0,1,0))</f>
        <v/>
      </c>
    </row>
    <row r="515">
      <c r="L515" t="inlineStr">
        <is>
          <t>L0178733</t>
        </is>
      </c>
      <c r="M515" t="inlineStr">
        <is>
          <t>T104234</t>
        </is>
      </c>
      <c r="N515" t="inlineStr">
        <is>
          <t>2025-11-28</t>
        </is>
      </c>
      <c r="O515" s="35">
        <f>IFERROR(IF(VLOOKUP(L515,Controls!$A$5:$D$1418,3,FALSE)="finding",1,0),0)</f>
        <v/>
      </c>
      <c r="P515" s="35">
        <f>IF(COUNTIFS($B$21:$B$304,M515,$C$21:$C$304,"random")=0,"",IF(COUNTIFS($B$21:$B$304,M515,$C$21:$C$304,"random",$H$21:$H$304,"adjustment")&gt;0,1,0))</f>
        <v/>
      </c>
    </row>
    <row r="516">
      <c r="L516" t="inlineStr">
        <is>
          <t>L0191660</t>
        </is>
      </c>
      <c r="M516" t="inlineStr">
        <is>
          <t>T104234</t>
        </is>
      </c>
      <c r="N516" t="inlineStr">
        <is>
          <t>2026-01-25</t>
        </is>
      </c>
      <c r="O516" s="35">
        <f>IFERROR(IF(VLOOKUP(L516,Controls!$A$5:$D$1418,3,FALSE)="finding",1,0),0)</f>
        <v/>
      </c>
      <c r="P516" s="35">
        <f>IF(COUNTIFS($B$21:$B$304,M516,$C$21:$C$304,"random")=0,"",IF(COUNTIFS($B$21:$B$304,M516,$C$21:$C$304,"random",$H$21:$H$304,"adjustment")&gt;0,1,0))</f>
        <v/>
      </c>
    </row>
    <row r="517">
      <c r="L517" t="inlineStr">
        <is>
          <t>L0192125</t>
        </is>
      </c>
      <c r="M517" t="inlineStr">
        <is>
          <t>T104234</t>
        </is>
      </c>
      <c r="N517" t="inlineStr">
        <is>
          <t>2026-01-27</t>
        </is>
      </c>
      <c r="O517" s="35">
        <f>IFERROR(IF(VLOOKUP(L517,Controls!$A$5:$D$1418,3,FALSE)="finding",1,0),0)</f>
        <v/>
      </c>
      <c r="P517" s="35">
        <f>IF(COUNTIFS($B$21:$B$304,M517,$C$21:$C$304,"random")=0,"",IF(COUNTIFS($B$21:$B$304,M517,$C$21:$C$304,"random",$H$21:$H$304,"adjustment")&gt;0,1,0))</f>
        <v/>
      </c>
    </row>
    <row r="518">
      <c r="L518" t="inlineStr">
        <is>
          <t>L0192651</t>
        </is>
      </c>
      <c r="M518" t="inlineStr">
        <is>
          <t>T104234</t>
        </is>
      </c>
      <c r="N518" t="inlineStr">
        <is>
          <t>2026-02-01</t>
        </is>
      </c>
      <c r="O518" s="35">
        <f>IFERROR(IF(VLOOKUP(L518,Controls!$A$5:$D$1418,3,FALSE)="finding",1,0),0)</f>
        <v/>
      </c>
      <c r="P518" s="35">
        <f>IF(COUNTIFS($B$21:$B$304,M518,$C$21:$C$304,"random")=0,"",IF(COUNTIFS($B$21:$B$304,M518,$C$21:$C$304,"random",$H$21:$H$304,"adjustment")&gt;0,1,0))</f>
        <v/>
      </c>
    </row>
    <row r="519">
      <c r="L519" t="inlineStr">
        <is>
          <t>L0202664</t>
        </is>
      </c>
      <c r="M519" t="inlineStr">
        <is>
          <t>T104234</t>
        </is>
      </c>
      <c r="N519" t="inlineStr">
        <is>
          <t>2026-03-11</t>
        </is>
      </c>
      <c r="O519" s="35">
        <f>IFERROR(IF(VLOOKUP(L519,Controls!$A$5:$D$1418,3,FALSE)="finding",1,0),0)</f>
        <v/>
      </c>
      <c r="P519" s="35">
        <f>IF(COUNTIFS($B$21:$B$304,M519,$C$21:$C$304,"random")=0,"",IF(COUNTIFS($B$21:$B$304,M519,$C$21:$C$304,"random",$H$21:$H$304,"adjustment")&gt;0,1,0))</f>
        <v/>
      </c>
    </row>
    <row r="520">
      <c r="L520" t="inlineStr">
        <is>
          <t>L0219045</t>
        </is>
      </c>
      <c r="M520" t="inlineStr">
        <is>
          <t>T104234</t>
        </is>
      </c>
      <c r="N520" t="inlineStr">
        <is>
          <t>2026-05-15</t>
        </is>
      </c>
      <c r="O520" s="35">
        <f>IFERROR(IF(VLOOKUP(L520,Controls!$A$5:$D$1418,3,FALSE)="finding",1,0),0)</f>
        <v/>
      </c>
      <c r="P520" s="35">
        <f>IF(COUNTIFS($B$21:$B$304,M520,$C$21:$C$304,"random")=0,"",IF(COUNTIFS($B$21:$B$304,M520,$C$21:$C$304,"random",$H$21:$H$304,"adjustment")&gt;0,1,0))</f>
        <v/>
      </c>
    </row>
    <row r="521">
      <c r="L521" t="inlineStr">
        <is>
          <t>L0219046</t>
        </is>
      </c>
      <c r="M521" t="inlineStr">
        <is>
          <t>T104234</t>
        </is>
      </c>
      <c r="N521" t="inlineStr">
        <is>
          <t>2026-05-15</t>
        </is>
      </c>
      <c r="O521" s="35">
        <f>IFERROR(IF(VLOOKUP(L521,Controls!$A$5:$D$1418,3,FALSE)="finding",1,0),0)</f>
        <v/>
      </c>
      <c r="P521" s="35">
        <f>IF(COUNTIFS($B$21:$B$304,M521,$C$21:$C$304,"random")=0,"",IF(COUNTIFS($B$21:$B$304,M521,$C$21:$C$304,"random",$H$21:$H$304,"adjustment")&gt;0,1,0))</f>
        <v/>
      </c>
    </row>
    <row r="522">
      <c r="L522" t="inlineStr">
        <is>
          <t>L0219567</t>
        </is>
      </c>
      <c r="M522" t="inlineStr">
        <is>
          <t>T104234</t>
        </is>
      </c>
      <c r="N522" t="inlineStr">
        <is>
          <t>2026-05-17</t>
        </is>
      </c>
      <c r="O522" s="35">
        <f>IFERROR(IF(VLOOKUP(L522,Controls!$A$5:$D$1418,3,FALSE)="finding",1,0),0)</f>
        <v/>
      </c>
      <c r="P522" s="35">
        <f>IF(COUNTIFS($B$21:$B$304,M522,$C$21:$C$304,"random")=0,"",IF(COUNTIFS($B$21:$B$304,M522,$C$21:$C$304,"random",$H$21:$H$304,"adjustment")&gt;0,1,0))</f>
        <v/>
      </c>
    </row>
    <row r="523">
      <c r="L523" t="inlineStr">
        <is>
          <t>L0221462</t>
        </is>
      </c>
      <c r="M523" t="inlineStr">
        <is>
          <t>T104234</t>
        </is>
      </c>
      <c r="N523" t="inlineStr">
        <is>
          <t>2026-05-24</t>
        </is>
      </c>
      <c r="O523" s="35">
        <f>IFERROR(IF(VLOOKUP(L523,Controls!$A$5:$D$1418,3,FALSE)="finding",1,0),0)</f>
        <v/>
      </c>
      <c r="P523" s="35">
        <f>IF(COUNTIFS($B$21:$B$304,M523,$C$21:$C$304,"random")=0,"",IF(COUNTIFS($B$21:$B$304,M523,$C$21:$C$304,"random",$H$21:$H$304,"adjustment")&gt;0,1,0))</f>
        <v/>
      </c>
    </row>
    <row r="524">
      <c r="L524" t="inlineStr">
        <is>
          <t>L0227021</t>
        </is>
      </c>
      <c r="M524" t="inlineStr">
        <is>
          <t>T104234</t>
        </is>
      </c>
      <c r="N524" t="inlineStr">
        <is>
          <t>2026-06-17</t>
        </is>
      </c>
      <c r="O524" s="35">
        <f>IFERROR(IF(VLOOKUP(L524,Controls!$A$5:$D$1418,3,FALSE)="finding",1,0),0)</f>
        <v/>
      </c>
      <c r="P524" s="35">
        <f>IF(COUNTIFS($B$21:$B$304,M524,$C$21:$C$304,"random")=0,"",IF(COUNTIFS($B$21:$B$304,M524,$C$21:$C$304,"random",$H$21:$H$304,"adjustment")&gt;0,1,0))</f>
        <v/>
      </c>
    </row>
    <row r="525">
      <c r="L525" t="inlineStr">
        <is>
          <t>L0228616</t>
        </is>
      </c>
      <c r="M525" t="inlineStr">
        <is>
          <t>T104234</t>
        </is>
      </c>
      <c r="N525" t="inlineStr">
        <is>
          <t>2026-06-23</t>
        </is>
      </c>
      <c r="O525" s="35">
        <f>IFERROR(IF(VLOOKUP(L525,Controls!$A$5:$D$1418,3,FALSE)="finding",1,0),0)</f>
        <v/>
      </c>
      <c r="P525" s="35">
        <f>IF(COUNTIFS($B$21:$B$304,M525,$C$21:$C$304,"random")=0,"",IF(COUNTIFS($B$21:$B$304,M525,$C$21:$C$304,"random",$H$21:$H$304,"adjustment")&gt;0,1,0))</f>
        <v/>
      </c>
    </row>
    <row r="526">
      <c r="L526" t="inlineStr">
        <is>
          <t>L0236713</t>
        </is>
      </c>
      <c r="M526" t="inlineStr">
        <is>
          <t>T104234</t>
        </is>
      </c>
      <c r="N526" t="inlineStr">
        <is>
          <t>2026-07-27</t>
        </is>
      </c>
      <c r="O526" s="35">
        <f>IFERROR(IF(VLOOKUP(L526,Controls!$A$5:$D$1418,3,FALSE)="finding",1,0),0)</f>
        <v/>
      </c>
      <c r="P526" s="35">
        <f>IF(COUNTIFS($B$21:$B$304,M526,$C$21:$C$304,"random")=0,"",IF(COUNTIFS($B$21:$B$304,M526,$C$21:$C$304,"random",$H$21:$H$304,"adjustment")&gt;0,1,0))</f>
        <v/>
      </c>
    </row>
    <row r="527">
      <c r="L527" t="inlineStr">
        <is>
          <t>L0243365</t>
        </is>
      </c>
      <c r="M527" t="inlineStr">
        <is>
          <t>T104234</t>
        </is>
      </c>
      <c r="N527" t="inlineStr">
        <is>
          <t>2026-08-27</t>
        </is>
      </c>
      <c r="O527" s="35">
        <f>IFERROR(IF(VLOOKUP(L527,Controls!$A$5:$D$1418,3,FALSE)="finding",1,0),0)</f>
        <v/>
      </c>
      <c r="P527" s="35">
        <f>IF(COUNTIFS($B$21:$B$304,M527,$C$21:$C$304,"random")=0,"",IF(COUNTIFS($B$21:$B$304,M527,$C$21:$C$304,"random",$H$21:$H$304,"adjustment")&gt;0,1,0))</f>
        <v/>
      </c>
    </row>
    <row r="528">
      <c r="L528" t="inlineStr">
        <is>
          <t>L0248857</t>
        </is>
      </c>
      <c r="M528" t="inlineStr">
        <is>
          <t>T104234</t>
        </is>
      </c>
      <c r="N528" t="inlineStr">
        <is>
          <t>2026-09-23</t>
        </is>
      </c>
      <c r="O528" s="35">
        <f>IFERROR(IF(VLOOKUP(L528,Controls!$A$5:$D$1418,3,FALSE)="finding",1,0),0)</f>
        <v/>
      </c>
      <c r="P528" s="35">
        <f>IF(COUNTIFS($B$21:$B$304,M528,$C$21:$C$304,"random")=0,"",IF(COUNTIFS($B$21:$B$304,M528,$C$21:$C$304,"random",$H$21:$H$304,"adjustment")&gt;0,1,0))</f>
        <v/>
      </c>
    </row>
    <row r="529">
      <c r="L529" t="inlineStr">
        <is>
          <t>L0169817</t>
        </is>
      </c>
      <c r="M529" t="inlineStr">
        <is>
          <t>T104305</t>
        </is>
      </c>
      <c r="N529" t="inlineStr">
        <is>
          <t>2025-10-16</t>
        </is>
      </c>
      <c r="O529" s="35">
        <f>IFERROR(IF(VLOOKUP(L529,Controls!$A$5:$D$1418,3,FALSE)="finding",1,0),0)</f>
        <v/>
      </c>
      <c r="P529" s="35">
        <f>IF(COUNTIFS($B$21:$B$304,M529,$C$21:$C$304,"random")=0,"",IF(COUNTIFS($B$21:$B$304,M529,$C$21:$C$304,"random",$H$21:$H$304,"adjustment")&gt;0,1,0))</f>
        <v/>
      </c>
    </row>
    <row r="530">
      <c r="L530" t="inlineStr">
        <is>
          <t>L0183215</t>
        </is>
      </c>
      <c r="M530" t="inlineStr">
        <is>
          <t>T104305</t>
        </is>
      </c>
      <c r="N530" t="inlineStr">
        <is>
          <t>2025-12-19</t>
        </is>
      </c>
      <c r="O530" s="35">
        <f>IFERROR(IF(VLOOKUP(L530,Controls!$A$5:$D$1418,3,FALSE)="finding",1,0),0)</f>
        <v/>
      </c>
      <c r="P530" s="35">
        <f>IF(COUNTIFS($B$21:$B$304,M530,$C$21:$C$304,"random")=0,"",IF(COUNTIFS($B$21:$B$304,M530,$C$21:$C$304,"random",$H$21:$H$304,"adjustment")&gt;0,1,0))</f>
        <v/>
      </c>
    </row>
    <row r="531">
      <c r="L531" t="inlineStr">
        <is>
          <t>L0198956</t>
        </is>
      </c>
      <c r="M531" t="inlineStr">
        <is>
          <t>T104305</t>
        </is>
      </c>
      <c r="N531" t="inlineStr">
        <is>
          <t>2026-02-25</t>
        </is>
      </c>
      <c r="O531" s="35">
        <f>IFERROR(IF(VLOOKUP(L531,Controls!$A$5:$D$1418,3,FALSE)="finding",1,0),0)</f>
        <v/>
      </c>
      <c r="P531" s="35">
        <f>IF(COUNTIFS($B$21:$B$304,M531,$C$21:$C$304,"random")=0,"",IF(COUNTIFS($B$21:$B$304,M531,$C$21:$C$304,"random",$H$21:$H$304,"adjustment")&gt;0,1,0))</f>
        <v/>
      </c>
    </row>
    <row r="532">
      <c r="L532" t="inlineStr">
        <is>
          <t>L0205015</t>
        </is>
      </c>
      <c r="M532" t="inlineStr">
        <is>
          <t>T104305</t>
        </is>
      </c>
      <c r="N532" t="inlineStr">
        <is>
          <t>2026-03-20</t>
        </is>
      </c>
      <c r="O532" s="35">
        <f>IFERROR(IF(VLOOKUP(L532,Controls!$A$5:$D$1418,3,FALSE)="finding",1,0),0)</f>
        <v/>
      </c>
      <c r="P532" s="35">
        <f>IF(COUNTIFS($B$21:$B$304,M532,$C$21:$C$304,"random")=0,"",IF(COUNTIFS($B$21:$B$304,M532,$C$21:$C$304,"random",$H$21:$H$304,"adjustment")&gt;0,1,0))</f>
        <v/>
      </c>
    </row>
    <row r="533">
      <c r="L533" t="inlineStr">
        <is>
          <t>L0205292</t>
        </is>
      </c>
      <c r="M533" t="inlineStr">
        <is>
          <t>T104345</t>
        </is>
      </c>
      <c r="N533" t="inlineStr">
        <is>
          <t>2026-03-21</t>
        </is>
      </c>
      <c r="O533" s="35">
        <f>IFERROR(IF(VLOOKUP(L533,Controls!$A$5:$D$1418,3,FALSE)="finding",1,0),0)</f>
        <v/>
      </c>
      <c r="P533" s="35">
        <f>IF(COUNTIFS($B$21:$B$304,M533,$C$21:$C$304,"random")=0,"",IF(COUNTIFS($B$21:$B$304,M533,$C$21:$C$304,"random",$H$21:$H$304,"adjustment")&gt;0,1,0))</f>
        <v/>
      </c>
    </row>
    <row r="534">
      <c r="L534" t="inlineStr">
        <is>
          <t>L0176536</t>
        </is>
      </c>
      <c r="M534" t="inlineStr">
        <is>
          <t>T104361</t>
        </is>
      </c>
      <c r="N534" t="inlineStr">
        <is>
          <t>2025-11-18</t>
        </is>
      </c>
      <c r="O534" s="35">
        <f>IFERROR(IF(VLOOKUP(L534,Controls!$A$5:$D$1418,3,FALSE)="finding",1,0),0)</f>
        <v/>
      </c>
      <c r="P534" s="35">
        <f>IF(COUNTIFS($B$21:$B$304,M534,$C$21:$C$304,"random")=0,"",IF(COUNTIFS($B$21:$B$304,M534,$C$21:$C$304,"random",$H$21:$H$304,"adjustment")&gt;0,1,0))</f>
        <v/>
      </c>
    </row>
    <row r="535">
      <c r="L535" t="inlineStr">
        <is>
          <t>L0176749</t>
        </is>
      </c>
      <c r="M535" t="inlineStr">
        <is>
          <t>T104361</t>
        </is>
      </c>
      <c r="N535" t="inlineStr">
        <is>
          <t>2025-11-19</t>
        </is>
      </c>
      <c r="O535" s="35">
        <f>IFERROR(IF(VLOOKUP(L535,Controls!$A$5:$D$1418,3,FALSE)="finding",1,0),0)</f>
        <v/>
      </c>
      <c r="P535" s="35">
        <f>IF(COUNTIFS($B$21:$B$304,M535,$C$21:$C$304,"random")=0,"",IF(COUNTIFS($B$21:$B$304,M535,$C$21:$C$304,"random",$H$21:$H$304,"adjustment")&gt;0,1,0))</f>
        <v/>
      </c>
    </row>
    <row r="536">
      <c r="L536" t="inlineStr">
        <is>
          <t>L0183893</t>
        </is>
      </c>
      <c r="M536" t="inlineStr">
        <is>
          <t>T104361</t>
        </is>
      </c>
      <c r="N536" t="inlineStr">
        <is>
          <t>2025-12-22</t>
        </is>
      </c>
      <c r="O536" s="35">
        <f>IFERROR(IF(VLOOKUP(L536,Controls!$A$5:$D$1418,3,FALSE)="finding",1,0),0)</f>
        <v/>
      </c>
      <c r="P536" s="35">
        <f>IF(COUNTIFS($B$21:$B$304,M536,$C$21:$C$304,"random")=0,"",IF(COUNTIFS($B$21:$B$304,M536,$C$21:$C$304,"random",$H$21:$H$304,"adjustment")&gt;0,1,0))</f>
        <v/>
      </c>
    </row>
    <row r="537">
      <c r="L537" t="inlineStr">
        <is>
          <t>L0186530</t>
        </is>
      </c>
      <c r="M537" t="inlineStr">
        <is>
          <t>T104361</t>
        </is>
      </c>
      <c r="N537" t="inlineStr">
        <is>
          <t>2026-01-05</t>
        </is>
      </c>
      <c r="O537" s="35">
        <f>IFERROR(IF(VLOOKUP(L537,Controls!$A$5:$D$1418,3,FALSE)="finding",1,0),0)</f>
        <v/>
      </c>
      <c r="P537" s="35">
        <f>IF(COUNTIFS($B$21:$B$304,M537,$C$21:$C$304,"random")=0,"",IF(COUNTIFS($B$21:$B$304,M537,$C$21:$C$304,"random",$H$21:$H$304,"adjustment")&gt;0,1,0))</f>
        <v/>
      </c>
    </row>
    <row r="538">
      <c r="L538" t="inlineStr">
        <is>
          <t>L0187541</t>
        </is>
      </c>
      <c r="M538" t="inlineStr">
        <is>
          <t>T104361</t>
        </is>
      </c>
      <c r="N538" t="inlineStr">
        <is>
          <t>2026-01-09</t>
        </is>
      </c>
      <c r="O538" s="35">
        <f>IFERROR(IF(VLOOKUP(L538,Controls!$A$5:$D$1418,3,FALSE)="finding",1,0),0)</f>
        <v/>
      </c>
      <c r="P538" s="35">
        <f>IF(COUNTIFS($B$21:$B$304,M538,$C$21:$C$304,"random")=0,"",IF(COUNTIFS($B$21:$B$304,M538,$C$21:$C$304,"random",$H$21:$H$304,"adjustment")&gt;0,1,0))</f>
        <v/>
      </c>
    </row>
    <row r="539">
      <c r="L539" t="inlineStr">
        <is>
          <t>L0196058</t>
        </is>
      </c>
      <c r="M539" t="inlineStr">
        <is>
          <t>T104361</t>
        </is>
      </c>
      <c r="N539" t="inlineStr">
        <is>
          <t>2026-02-14</t>
        </is>
      </c>
      <c r="O539" s="35">
        <f>IFERROR(IF(VLOOKUP(L539,Controls!$A$5:$D$1418,3,FALSE)="finding",1,0),0)</f>
        <v/>
      </c>
      <c r="P539" s="35">
        <f>IF(COUNTIFS($B$21:$B$304,M539,$C$21:$C$304,"random")=0,"",IF(COUNTIFS($B$21:$B$304,M539,$C$21:$C$304,"random",$H$21:$H$304,"adjustment")&gt;0,1,0))</f>
        <v/>
      </c>
    </row>
    <row r="540">
      <c r="L540" t="inlineStr">
        <is>
          <t>L0227537</t>
        </is>
      </c>
      <c r="M540" t="inlineStr">
        <is>
          <t>T104361</t>
        </is>
      </c>
      <c r="N540" t="inlineStr">
        <is>
          <t>2026-06-19</t>
        </is>
      </c>
      <c r="O540" s="35">
        <f>IFERROR(IF(VLOOKUP(L540,Controls!$A$5:$D$1418,3,FALSE)="finding",1,0),0)</f>
        <v/>
      </c>
      <c r="P540" s="35">
        <f>IF(COUNTIFS($B$21:$B$304,M540,$C$21:$C$304,"random")=0,"",IF(COUNTIFS($B$21:$B$304,M540,$C$21:$C$304,"random",$H$21:$H$304,"adjustment")&gt;0,1,0))</f>
        <v/>
      </c>
    </row>
    <row r="541">
      <c r="L541" t="inlineStr">
        <is>
          <t>L0233192</t>
        </is>
      </c>
      <c r="M541" t="inlineStr">
        <is>
          <t>T104361</t>
        </is>
      </c>
      <c r="N541" t="inlineStr">
        <is>
          <t>2026-07-13</t>
        </is>
      </c>
      <c r="O541" s="35">
        <f>IFERROR(IF(VLOOKUP(L541,Controls!$A$5:$D$1418,3,FALSE)="finding",1,0),0)</f>
        <v/>
      </c>
      <c r="P541" s="35">
        <f>IF(COUNTIFS($B$21:$B$304,M541,$C$21:$C$304,"random")=0,"",IF(COUNTIFS($B$21:$B$304,M541,$C$21:$C$304,"random",$H$21:$H$304,"adjustment")&gt;0,1,0))</f>
        <v/>
      </c>
    </row>
    <row r="542">
      <c r="L542" t="inlineStr">
        <is>
          <t>L0234446</t>
        </is>
      </c>
      <c r="M542" t="inlineStr">
        <is>
          <t>T104361</t>
        </is>
      </c>
      <c r="N542" t="inlineStr">
        <is>
          <t>2026-07-18</t>
        </is>
      </c>
      <c r="O542" s="35">
        <f>IFERROR(IF(VLOOKUP(L542,Controls!$A$5:$D$1418,3,FALSE)="finding",1,0),0)</f>
        <v/>
      </c>
      <c r="P542" s="35">
        <f>IF(COUNTIFS($B$21:$B$304,M542,$C$21:$C$304,"random")=0,"",IF(COUNTIFS($B$21:$B$304,M542,$C$21:$C$304,"random",$H$21:$H$304,"adjustment")&gt;0,1,0))</f>
        <v/>
      </c>
    </row>
    <row r="543">
      <c r="L543" t="inlineStr">
        <is>
          <t>L0236967</t>
        </is>
      </c>
      <c r="M543" t="inlineStr">
        <is>
          <t>T104361</t>
        </is>
      </c>
      <c r="N543" t="inlineStr">
        <is>
          <t>2026-07-28</t>
        </is>
      </c>
      <c r="O543" s="35">
        <f>IFERROR(IF(VLOOKUP(L543,Controls!$A$5:$D$1418,3,FALSE)="finding",1,0),0)</f>
        <v/>
      </c>
      <c r="P543" s="35">
        <f>IF(COUNTIFS($B$21:$B$304,M543,$C$21:$C$304,"random")=0,"",IF(COUNTIFS($B$21:$B$304,M543,$C$21:$C$304,"random",$H$21:$H$304,"adjustment")&gt;0,1,0))</f>
        <v/>
      </c>
    </row>
    <row r="544">
      <c r="L544" t="inlineStr">
        <is>
          <t>L0199994</t>
        </is>
      </c>
      <c r="M544" t="inlineStr">
        <is>
          <t>T104484</t>
        </is>
      </c>
      <c r="N544" t="inlineStr">
        <is>
          <t>2026-03-01</t>
        </is>
      </c>
      <c r="O544" s="35">
        <f>IFERROR(IF(VLOOKUP(L544,Controls!$A$5:$D$1418,3,FALSE)="finding",1,0),0)</f>
        <v/>
      </c>
      <c r="P544" s="35">
        <f>IF(COUNTIFS($B$21:$B$304,M544,$C$21:$C$304,"random")=0,"",IF(COUNTIFS($B$21:$B$304,M544,$C$21:$C$304,"random",$H$21:$H$304,"adjustment")&gt;0,1,0))</f>
        <v/>
      </c>
    </row>
    <row r="545">
      <c r="L545" t="inlineStr">
        <is>
          <t>L0203993</t>
        </is>
      </c>
      <c r="M545" t="inlineStr">
        <is>
          <t>T104484</t>
        </is>
      </c>
      <c r="N545" t="inlineStr">
        <is>
          <t>2026-03-16</t>
        </is>
      </c>
      <c r="O545" s="35">
        <f>IFERROR(IF(VLOOKUP(L545,Controls!$A$5:$D$1418,3,FALSE)="finding",1,0),0)</f>
        <v/>
      </c>
      <c r="P545" s="35">
        <f>IF(COUNTIFS($B$21:$B$304,M545,$C$21:$C$304,"random")=0,"",IF(COUNTIFS($B$21:$B$304,M545,$C$21:$C$304,"random",$H$21:$H$304,"adjustment")&gt;0,1,0))</f>
        <v/>
      </c>
    </row>
    <row r="546">
      <c r="L546" t="inlineStr">
        <is>
          <t>L0208951</t>
        </is>
      </c>
      <c r="M546" t="inlineStr">
        <is>
          <t>T104484</t>
        </is>
      </c>
      <c r="N546" t="inlineStr">
        <is>
          <t>2026-04-06</t>
        </is>
      </c>
      <c r="O546" s="35">
        <f>IFERROR(IF(VLOOKUP(L546,Controls!$A$5:$D$1418,3,FALSE)="finding",1,0),0)</f>
        <v/>
      </c>
      <c r="P546" s="35">
        <f>IF(COUNTIFS($B$21:$B$304,M546,$C$21:$C$304,"random")=0,"",IF(COUNTIFS($B$21:$B$304,M546,$C$21:$C$304,"random",$H$21:$H$304,"adjustment")&gt;0,1,0))</f>
        <v/>
      </c>
    </row>
    <row r="547">
      <c r="L547" t="inlineStr">
        <is>
          <t>L0212985</t>
        </is>
      </c>
      <c r="M547" t="inlineStr">
        <is>
          <t>T104484</t>
        </is>
      </c>
      <c r="N547" t="inlineStr">
        <is>
          <t>2026-04-21</t>
        </is>
      </c>
      <c r="O547" s="35">
        <f>IFERROR(IF(VLOOKUP(L547,Controls!$A$5:$D$1418,3,FALSE)="finding",1,0),0)</f>
        <v/>
      </c>
      <c r="P547" s="35">
        <f>IF(COUNTIFS($B$21:$B$304,M547,$C$21:$C$304,"random")=0,"",IF(COUNTIFS($B$21:$B$304,M547,$C$21:$C$304,"random",$H$21:$H$304,"adjustment")&gt;0,1,0))</f>
        <v/>
      </c>
    </row>
    <row r="548">
      <c r="L548" t="inlineStr">
        <is>
          <t>L0226505</t>
        </is>
      </c>
      <c r="M548" t="inlineStr">
        <is>
          <t>T104484</t>
        </is>
      </c>
      <c r="N548" t="inlineStr">
        <is>
          <t>2026-06-15</t>
        </is>
      </c>
      <c r="O548" s="35">
        <f>IFERROR(IF(VLOOKUP(L548,Controls!$A$5:$D$1418,3,FALSE)="finding",1,0),0)</f>
        <v/>
      </c>
      <c r="P548" s="35">
        <f>IF(COUNTIFS($B$21:$B$304,M548,$C$21:$C$304,"random")=0,"",IF(COUNTIFS($B$21:$B$304,M548,$C$21:$C$304,"random",$H$21:$H$304,"adjustment")&gt;0,1,0))</f>
        <v/>
      </c>
    </row>
    <row r="549">
      <c r="L549" t="inlineStr">
        <is>
          <t>L0167441</t>
        </is>
      </c>
      <c r="M549" t="inlineStr">
        <is>
          <t>T104498</t>
        </is>
      </c>
      <c r="N549" t="inlineStr">
        <is>
          <t>2025-10-05</t>
        </is>
      </c>
      <c r="O549" s="35">
        <f>IFERROR(IF(VLOOKUP(L549,Controls!$A$5:$D$1418,3,FALSE)="finding",1,0),0)</f>
        <v/>
      </c>
      <c r="P549" s="35">
        <f>IF(COUNTIFS($B$21:$B$304,M549,$C$21:$C$304,"random")=0,"",IF(COUNTIFS($B$21:$B$304,M549,$C$21:$C$304,"random",$H$21:$H$304,"adjustment")&gt;0,1,0))</f>
        <v/>
      </c>
    </row>
    <row r="550">
      <c r="L550" t="inlineStr">
        <is>
          <t>L0167443</t>
        </is>
      </c>
      <c r="M550" t="inlineStr">
        <is>
          <t>T104498</t>
        </is>
      </c>
      <c r="N550" t="inlineStr">
        <is>
          <t>2025-10-05</t>
        </is>
      </c>
      <c r="O550" s="35">
        <f>IFERROR(IF(VLOOKUP(L550,Controls!$A$5:$D$1418,3,FALSE)="finding",1,0),0)</f>
        <v/>
      </c>
      <c r="P550" s="35">
        <f>IF(COUNTIFS($B$21:$B$304,M550,$C$21:$C$304,"random")=0,"",IF(COUNTIFS($B$21:$B$304,M550,$C$21:$C$304,"random",$H$21:$H$304,"adjustment")&gt;0,1,0))</f>
        <v/>
      </c>
    </row>
    <row r="551">
      <c r="L551" t="inlineStr">
        <is>
          <t>L0167657</t>
        </is>
      </c>
      <c r="M551" t="inlineStr">
        <is>
          <t>T104498</t>
        </is>
      </c>
      <c r="N551" t="inlineStr">
        <is>
          <t>2025-10-06</t>
        </is>
      </c>
      <c r="O551" s="35">
        <f>IFERROR(IF(VLOOKUP(L551,Controls!$A$5:$D$1418,3,FALSE)="finding",1,0),0)</f>
        <v/>
      </c>
      <c r="P551" s="35">
        <f>IF(COUNTIFS($B$21:$B$304,M551,$C$21:$C$304,"random")=0,"",IF(COUNTIFS($B$21:$B$304,M551,$C$21:$C$304,"random",$H$21:$H$304,"adjustment")&gt;0,1,0))</f>
        <v/>
      </c>
    </row>
    <row r="552">
      <c r="L552" t="inlineStr">
        <is>
          <t>L0167882</t>
        </is>
      </c>
      <c r="M552" t="inlineStr">
        <is>
          <t>T104498</t>
        </is>
      </c>
      <c r="N552" t="inlineStr">
        <is>
          <t>2025-10-07</t>
        </is>
      </c>
      <c r="O552" s="35">
        <f>IFERROR(IF(VLOOKUP(L552,Controls!$A$5:$D$1418,3,FALSE)="finding",1,0),0)</f>
        <v/>
      </c>
      <c r="P552" s="35">
        <f>IF(COUNTIFS($B$21:$B$304,M552,$C$21:$C$304,"random")=0,"",IF(COUNTIFS($B$21:$B$304,M552,$C$21:$C$304,"random",$H$21:$H$304,"adjustment")&gt;0,1,0))</f>
        <v/>
      </c>
    </row>
    <row r="553">
      <c r="L553" t="inlineStr">
        <is>
          <t>L0168085</t>
        </is>
      </c>
      <c r="M553" t="inlineStr">
        <is>
          <t>T104498</t>
        </is>
      </c>
      <c r="N553" t="inlineStr">
        <is>
          <t>2025-10-08</t>
        </is>
      </c>
      <c r="O553" s="35">
        <f>IFERROR(IF(VLOOKUP(L553,Controls!$A$5:$D$1418,3,FALSE)="finding",1,0),0)</f>
        <v/>
      </c>
      <c r="P553" s="35">
        <f>IF(COUNTIFS($B$21:$B$304,M553,$C$21:$C$304,"random")=0,"",IF(COUNTIFS($B$21:$B$304,M553,$C$21:$C$304,"random",$H$21:$H$304,"adjustment")&gt;0,1,0))</f>
        <v/>
      </c>
    </row>
    <row r="554">
      <c r="L554" t="inlineStr">
        <is>
          <t>L0168310</t>
        </is>
      </c>
      <c r="M554" t="inlineStr">
        <is>
          <t>T104498</t>
        </is>
      </c>
      <c r="N554" t="inlineStr">
        <is>
          <t>2025-10-09</t>
        </is>
      </c>
      <c r="O554" s="35">
        <f>IFERROR(IF(VLOOKUP(L554,Controls!$A$5:$D$1418,3,FALSE)="finding",1,0),0)</f>
        <v/>
      </c>
      <c r="P554" s="35">
        <f>IF(COUNTIFS($B$21:$B$304,M554,$C$21:$C$304,"random")=0,"",IF(COUNTIFS($B$21:$B$304,M554,$C$21:$C$304,"random",$H$21:$H$304,"adjustment")&gt;0,1,0))</f>
        <v/>
      </c>
    </row>
    <row r="555">
      <c r="L555" t="inlineStr">
        <is>
          <t>L0168524</t>
        </is>
      </c>
      <c r="M555" t="inlineStr">
        <is>
          <t>T104498</t>
        </is>
      </c>
      <c r="N555" t="inlineStr">
        <is>
          <t>2025-10-10</t>
        </is>
      </c>
      <c r="O555" s="35">
        <f>IFERROR(IF(VLOOKUP(L555,Controls!$A$5:$D$1418,3,FALSE)="finding",1,0),0)</f>
        <v/>
      </c>
      <c r="P555" s="35">
        <f>IF(COUNTIFS($B$21:$B$304,M555,$C$21:$C$304,"random")=0,"",IF(COUNTIFS($B$21:$B$304,M555,$C$21:$C$304,"random",$H$21:$H$304,"adjustment")&gt;0,1,0))</f>
        <v/>
      </c>
    </row>
    <row r="556">
      <c r="L556" t="inlineStr">
        <is>
          <t>L0168727</t>
        </is>
      </c>
      <c r="M556" t="inlineStr">
        <is>
          <t>T104498</t>
        </is>
      </c>
      <c r="N556" t="inlineStr">
        <is>
          <t>2025-10-11</t>
        </is>
      </c>
      <c r="O556" s="35">
        <f>IFERROR(IF(VLOOKUP(L556,Controls!$A$5:$D$1418,3,FALSE)="finding",1,0),0)</f>
        <v/>
      </c>
      <c r="P556" s="35">
        <f>IF(COUNTIFS($B$21:$B$304,M556,$C$21:$C$304,"random")=0,"",IF(COUNTIFS($B$21:$B$304,M556,$C$21:$C$304,"random",$H$21:$H$304,"adjustment")&gt;0,1,0))</f>
        <v/>
      </c>
    </row>
    <row r="557">
      <c r="L557" t="inlineStr">
        <is>
          <t>L0168931</t>
        </is>
      </c>
      <c r="M557" t="inlineStr">
        <is>
          <t>T104498</t>
        </is>
      </c>
      <c r="N557" t="inlineStr">
        <is>
          <t>2025-10-12</t>
        </is>
      </c>
      <c r="O557" s="35">
        <f>IFERROR(IF(VLOOKUP(L557,Controls!$A$5:$D$1418,3,FALSE)="finding",1,0),0)</f>
        <v/>
      </c>
      <c r="P557" s="35">
        <f>IF(COUNTIFS($B$21:$B$304,M557,$C$21:$C$304,"random")=0,"",IF(COUNTIFS($B$21:$B$304,M557,$C$21:$C$304,"random",$H$21:$H$304,"adjustment")&gt;0,1,0))</f>
        <v/>
      </c>
    </row>
    <row r="558">
      <c r="L558" t="inlineStr">
        <is>
          <t>L0168938</t>
        </is>
      </c>
      <c r="M558" t="inlineStr">
        <is>
          <t>T104498</t>
        </is>
      </c>
      <c r="N558" t="inlineStr">
        <is>
          <t>2025-10-12</t>
        </is>
      </c>
      <c r="O558" s="35">
        <f>IFERROR(IF(VLOOKUP(L558,Controls!$A$5:$D$1418,3,FALSE)="finding",1,0),0)</f>
        <v/>
      </c>
      <c r="P558" s="35">
        <f>IF(COUNTIFS($B$21:$B$304,M558,$C$21:$C$304,"random")=0,"",IF(COUNTIFS($B$21:$B$304,M558,$C$21:$C$304,"random",$H$21:$H$304,"adjustment")&gt;0,1,0))</f>
        <v/>
      </c>
    </row>
    <row r="559">
      <c r="L559" t="inlineStr">
        <is>
          <t>L0169822</t>
        </is>
      </c>
      <c r="M559" t="inlineStr">
        <is>
          <t>T104498</t>
        </is>
      </c>
      <c r="N559" t="inlineStr">
        <is>
          <t>2025-10-16</t>
        </is>
      </c>
      <c r="O559" s="35">
        <f>IFERROR(IF(VLOOKUP(L559,Controls!$A$5:$D$1418,3,FALSE)="finding",1,0),0)</f>
        <v/>
      </c>
      <c r="P559" s="35">
        <f>IF(COUNTIFS($B$21:$B$304,M559,$C$21:$C$304,"random")=0,"",IF(COUNTIFS($B$21:$B$304,M559,$C$21:$C$304,"random",$H$21:$H$304,"adjustment")&gt;0,1,0))</f>
        <v/>
      </c>
    </row>
    <row r="560">
      <c r="L560" t="inlineStr">
        <is>
          <t>L0170718</t>
        </is>
      </c>
      <c r="M560" t="inlineStr">
        <is>
          <t>T104498</t>
        </is>
      </c>
      <c r="N560" t="inlineStr">
        <is>
          <t>2025-10-20</t>
        </is>
      </c>
      <c r="O560" s="35">
        <f>IFERROR(IF(VLOOKUP(L560,Controls!$A$5:$D$1418,3,FALSE)="finding",1,0),0)</f>
        <v/>
      </c>
      <c r="P560" s="35">
        <f>IF(COUNTIFS($B$21:$B$304,M560,$C$21:$C$304,"random")=0,"",IF(COUNTIFS($B$21:$B$304,M560,$C$21:$C$304,"random",$H$21:$H$304,"adjustment")&gt;0,1,0))</f>
        <v/>
      </c>
    </row>
    <row r="561">
      <c r="L561" t="inlineStr">
        <is>
          <t>L0171176</t>
        </is>
      </c>
      <c r="M561" t="inlineStr">
        <is>
          <t>T104498</t>
        </is>
      </c>
      <c r="N561" t="inlineStr">
        <is>
          <t>2025-10-22</t>
        </is>
      </c>
      <c r="O561" s="35">
        <f>IFERROR(IF(VLOOKUP(L561,Controls!$A$5:$D$1418,3,FALSE)="finding",1,0),0)</f>
        <v/>
      </c>
      <c r="P561" s="35">
        <f>IF(COUNTIFS($B$21:$B$304,M561,$C$21:$C$304,"random")=0,"",IF(COUNTIFS($B$21:$B$304,M561,$C$21:$C$304,"random",$H$21:$H$304,"adjustment")&gt;0,1,0))</f>
        <v/>
      </c>
    </row>
    <row r="562">
      <c r="L562" t="inlineStr">
        <is>
          <t>L0171177</t>
        </is>
      </c>
      <c r="M562" t="inlineStr">
        <is>
          <t>T104498</t>
        </is>
      </c>
      <c r="N562" t="inlineStr">
        <is>
          <t>2025-10-22</t>
        </is>
      </c>
      <c r="O562" s="35">
        <f>IFERROR(IF(VLOOKUP(L562,Controls!$A$5:$D$1418,3,FALSE)="finding",1,0),0)</f>
        <v/>
      </c>
      <c r="P562" s="35">
        <f>IF(COUNTIFS($B$21:$B$304,M562,$C$21:$C$304,"random")=0,"",IF(COUNTIFS($B$21:$B$304,M562,$C$21:$C$304,"random",$H$21:$H$304,"adjustment")&gt;0,1,0))</f>
        <v/>
      </c>
    </row>
    <row r="563">
      <c r="L563" t="inlineStr">
        <is>
          <t>L0171391</t>
        </is>
      </c>
      <c r="M563" t="inlineStr">
        <is>
          <t>T104498</t>
        </is>
      </c>
      <c r="N563" t="inlineStr">
        <is>
          <t>2025-10-23</t>
        </is>
      </c>
      <c r="O563" s="35">
        <f>IFERROR(IF(VLOOKUP(L563,Controls!$A$5:$D$1418,3,FALSE)="finding",1,0),0)</f>
        <v/>
      </c>
      <c r="P563" s="35">
        <f>IF(COUNTIFS($B$21:$B$304,M563,$C$21:$C$304,"random")=0,"",IF(COUNTIFS($B$21:$B$304,M563,$C$21:$C$304,"random",$H$21:$H$304,"adjustment")&gt;0,1,0))</f>
        <v/>
      </c>
    </row>
    <row r="564">
      <c r="L564" t="inlineStr">
        <is>
          <t>L0171593</t>
        </is>
      </c>
      <c r="M564" t="inlineStr">
        <is>
          <t>T104498</t>
        </is>
      </c>
      <c r="N564" t="inlineStr">
        <is>
          <t>2025-10-24</t>
        </is>
      </c>
      <c r="O564" s="35">
        <f>IFERROR(IF(VLOOKUP(L564,Controls!$A$5:$D$1418,3,FALSE)="finding",1,0),0)</f>
        <v/>
      </c>
      <c r="P564" s="35">
        <f>IF(COUNTIFS($B$21:$B$304,M564,$C$21:$C$304,"random")=0,"",IF(COUNTIFS($B$21:$B$304,M564,$C$21:$C$304,"random",$H$21:$H$304,"adjustment")&gt;0,1,0))</f>
        <v/>
      </c>
    </row>
    <row r="565">
      <c r="L565" t="inlineStr">
        <is>
          <t>L0172655</t>
        </is>
      </c>
      <c r="M565" t="inlineStr">
        <is>
          <t>T104498</t>
        </is>
      </c>
      <c r="N565" t="inlineStr">
        <is>
          <t>2025-11-01</t>
        </is>
      </c>
      <c r="O565" s="35">
        <f>IFERROR(IF(VLOOKUP(L565,Controls!$A$5:$D$1418,3,FALSE)="finding",1,0),0)</f>
        <v/>
      </c>
      <c r="P565" s="35">
        <f>IF(COUNTIFS($B$21:$B$304,M565,$C$21:$C$304,"random")=0,"",IF(COUNTIFS($B$21:$B$304,M565,$C$21:$C$304,"random",$H$21:$H$304,"adjustment")&gt;0,1,0))</f>
        <v/>
      </c>
    </row>
    <row r="566">
      <c r="L566" t="inlineStr">
        <is>
          <t>L0173789</t>
        </is>
      </c>
      <c r="M566" t="inlineStr">
        <is>
          <t>T104498</t>
        </is>
      </c>
      <c r="N566" t="inlineStr">
        <is>
          <t>2025-11-06</t>
        </is>
      </c>
      <c r="O566" s="35">
        <f>IFERROR(IF(VLOOKUP(L566,Controls!$A$5:$D$1418,3,FALSE)="finding",1,0),0)</f>
        <v/>
      </c>
      <c r="P566" s="35">
        <f>IF(COUNTIFS($B$21:$B$304,M566,$C$21:$C$304,"random")=0,"",IF(COUNTIFS($B$21:$B$304,M566,$C$21:$C$304,"random",$H$21:$H$304,"adjustment")&gt;0,1,0))</f>
        <v/>
      </c>
    </row>
    <row r="567">
      <c r="L567" t="inlineStr">
        <is>
          <t>L0174038</t>
        </is>
      </c>
      <c r="M567" t="inlineStr">
        <is>
          <t>T104498</t>
        </is>
      </c>
      <c r="N567" t="inlineStr">
        <is>
          <t>2025-11-07</t>
        </is>
      </c>
      <c r="O567" s="35">
        <f>IFERROR(IF(VLOOKUP(L567,Controls!$A$5:$D$1418,3,FALSE)="finding",1,0),0)</f>
        <v/>
      </c>
      <c r="P567" s="35">
        <f>IF(COUNTIFS($B$21:$B$304,M567,$C$21:$C$304,"random")=0,"",IF(COUNTIFS($B$21:$B$304,M567,$C$21:$C$304,"random",$H$21:$H$304,"adjustment")&gt;0,1,0))</f>
        <v/>
      </c>
    </row>
    <row r="568">
      <c r="L568" t="inlineStr">
        <is>
          <t>L0174046</t>
        </is>
      </c>
      <c r="M568" t="inlineStr">
        <is>
          <t>T104498</t>
        </is>
      </c>
      <c r="N568" t="inlineStr">
        <is>
          <t>2025-11-07</t>
        </is>
      </c>
      <c r="O568" s="35">
        <f>IFERROR(IF(VLOOKUP(L568,Controls!$A$5:$D$1418,3,FALSE)="finding",1,0),0)</f>
        <v/>
      </c>
      <c r="P568" s="35">
        <f>IF(COUNTIFS($B$21:$B$304,M568,$C$21:$C$304,"random")=0,"",IF(COUNTIFS($B$21:$B$304,M568,$C$21:$C$304,"random",$H$21:$H$304,"adjustment")&gt;0,1,0))</f>
        <v/>
      </c>
    </row>
    <row r="569">
      <c r="L569" t="inlineStr">
        <is>
          <t>L0174499</t>
        </is>
      </c>
      <c r="M569" t="inlineStr">
        <is>
          <t>T104498</t>
        </is>
      </c>
      <c r="N569" t="inlineStr">
        <is>
          <t>2025-11-09</t>
        </is>
      </c>
      <c r="O569" s="35">
        <f>IFERROR(IF(VLOOKUP(L569,Controls!$A$5:$D$1418,3,FALSE)="finding",1,0),0)</f>
        <v/>
      </c>
      <c r="P569" s="35">
        <f>IF(COUNTIFS($B$21:$B$304,M569,$C$21:$C$304,"random")=0,"",IF(COUNTIFS($B$21:$B$304,M569,$C$21:$C$304,"random",$H$21:$H$304,"adjustment")&gt;0,1,0))</f>
        <v/>
      </c>
    </row>
    <row r="570">
      <c r="L570" t="inlineStr">
        <is>
          <t>L0174952</t>
        </is>
      </c>
      <c r="M570" t="inlineStr">
        <is>
          <t>T104498</t>
        </is>
      </c>
      <c r="N570" t="inlineStr">
        <is>
          <t>2025-11-11</t>
        </is>
      </c>
      <c r="O570" s="35">
        <f>IFERROR(IF(VLOOKUP(L570,Controls!$A$5:$D$1418,3,FALSE)="finding",1,0),0)</f>
        <v/>
      </c>
      <c r="P570" s="35">
        <f>IF(COUNTIFS($B$21:$B$304,M570,$C$21:$C$304,"random")=0,"",IF(COUNTIFS($B$21:$B$304,M570,$C$21:$C$304,"random",$H$21:$H$304,"adjustment")&gt;0,1,0))</f>
        <v/>
      </c>
    </row>
    <row r="571">
      <c r="L571" t="inlineStr">
        <is>
          <t>L0175191</t>
        </is>
      </c>
      <c r="M571" t="inlineStr">
        <is>
          <t>T104498</t>
        </is>
      </c>
      <c r="N571" t="inlineStr">
        <is>
          <t>2025-11-12</t>
        </is>
      </c>
      <c r="O571" s="35">
        <f>IFERROR(IF(VLOOKUP(L571,Controls!$A$5:$D$1418,3,FALSE)="finding",1,0),0)</f>
        <v/>
      </c>
      <c r="P571" s="35">
        <f>IF(COUNTIFS($B$21:$B$304,M571,$C$21:$C$304,"random")=0,"",IF(COUNTIFS($B$21:$B$304,M571,$C$21:$C$304,"random",$H$21:$H$304,"adjustment")&gt;0,1,0))</f>
        <v/>
      </c>
    </row>
    <row r="572">
      <c r="L572" t="inlineStr">
        <is>
          <t>L0175415</t>
        </is>
      </c>
      <c r="M572" t="inlineStr">
        <is>
          <t>T104498</t>
        </is>
      </c>
      <c r="N572" t="inlineStr">
        <is>
          <t>2025-11-13</t>
        </is>
      </c>
      <c r="O572" s="35">
        <f>IFERROR(IF(VLOOKUP(L572,Controls!$A$5:$D$1418,3,FALSE)="finding",1,0),0)</f>
        <v/>
      </c>
      <c r="P572" s="35">
        <f>IF(COUNTIFS($B$21:$B$304,M572,$C$21:$C$304,"random")=0,"",IF(COUNTIFS($B$21:$B$304,M572,$C$21:$C$304,"random",$H$21:$H$304,"adjustment")&gt;0,1,0))</f>
        <v/>
      </c>
    </row>
    <row r="573">
      <c r="L573" t="inlineStr">
        <is>
          <t>L0175868</t>
        </is>
      </c>
      <c r="M573" t="inlineStr">
        <is>
          <t>T104498</t>
        </is>
      </c>
      <c r="N573" t="inlineStr">
        <is>
          <t>2025-11-15</t>
        </is>
      </c>
      <c r="O573" s="35">
        <f>IFERROR(IF(VLOOKUP(L573,Controls!$A$5:$D$1418,3,FALSE)="finding",1,0),0)</f>
        <v/>
      </c>
      <c r="P573" s="35">
        <f>IF(COUNTIFS($B$21:$B$304,M573,$C$21:$C$304,"random")=0,"",IF(COUNTIFS($B$21:$B$304,M573,$C$21:$C$304,"random",$H$21:$H$304,"adjustment")&gt;0,1,0))</f>
        <v/>
      </c>
    </row>
    <row r="574">
      <c r="L574" t="inlineStr">
        <is>
          <t>L0176307</t>
        </is>
      </c>
      <c r="M574" t="inlineStr">
        <is>
          <t>T104498</t>
        </is>
      </c>
      <c r="N574" t="inlineStr">
        <is>
          <t>2025-11-17</t>
        </is>
      </c>
      <c r="O574" s="35">
        <f>IFERROR(IF(VLOOKUP(L574,Controls!$A$5:$D$1418,3,FALSE)="finding",1,0),0)</f>
        <v/>
      </c>
      <c r="P574" s="35">
        <f>IF(COUNTIFS($B$21:$B$304,M574,$C$21:$C$304,"random")=0,"",IF(COUNTIFS($B$21:$B$304,M574,$C$21:$C$304,"random",$H$21:$H$304,"adjustment")&gt;0,1,0))</f>
        <v/>
      </c>
    </row>
    <row r="575">
      <c r="L575" t="inlineStr">
        <is>
          <t>L0176547</t>
        </is>
      </c>
      <c r="M575" t="inlineStr">
        <is>
          <t>T104498</t>
        </is>
      </c>
      <c r="N575" t="inlineStr">
        <is>
          <t>2025-11-18</t>
        </is>
      </c>
      <c r="O575" s="35">
        <f>IFERROR(IF(VLOOKUP(L575,Controls!$A$5:$D$1418,3,FALSE)="finding",1,0),0)</f>
        <v/>
      </c>
      <c r="P575" s="35">
        <f>IF(COUNTIFS($B$21:$B$304,M575,$C$21:$C$304,"random")=0,"",IF(COUNTIFS($B$21:$B$304,M575,$C$21:$C$304,"random",$H$21:$H$304,"adjustment")&gt;0,1,0))</f>
        <v/>
      </c>
    </row>
    <row r="576">
      <c r="L576" t="inlineStr">
        <is>
          <t>L0176957</t>
        </is>
      </c>
      <c r="M576" t="inlineStr">
        <is>
          <t>T104498</t>
        </is>
      </c>
      <c r="N576" t="inlineStr">
        <is>
          <t>2025-11-20</t>
        </is>
      </c>
      <c r="O576" s="35">
        <f>IFERROR(IF(VLOOKUP(L576,Controls!$A$5:$D$1418,3,FALSE)="finding",1,0),0)</f>
        <v/>
      </c>
      <c r="P576" s="35">
        <f>IF(COUNTIFS($B$21:$B$304,M576,$C$21:$C$304,"random")=0,"",IF(COUNTIFS($B$21:$B$304,M576,$C$21:$C$304,"random",$H$21:$H$304,"adjustment")&gt;0,1,0))</f>
        <v/>
      </c>
    </row>
    <row r="577">
      <c r="L577" t="inlineStr">
        <is>
          <t>L0177173</t>
        </is>
      </c>
      <c r="M577" t="inlineStr">
        <is>
          <t>T104498</t>
        </is>
      </c>
      <c r="N577" t="inlineStr">
        <is>
          <t>2025-11-21</t>
        </is>
      </c>
      <c r="O577" s="35">
        <f>IFERROR(IF(VLOOKUP(L577,Controls!$A$5:$D$1418,3,FALSE)="finding",1,0),0)</f>
        <v/>
      </c>
      <c r="P577" s="35">
        <f>IF(COUNTIFS($B$21:$B$304,M577,$C$21:$C$304,"random")=0,"",IF(COUNTIFS($B$21:$B$304,M577,$C$21:$C$304,"random",$H$21:$H$304,"adjustment")&gt;0,1,0))</f>
        <v/>
      </c>
    </row>
    <row r="578">
      <c r="L578" t="inlineStr">
        <is>
          <t>L0177385</t>
        </is>
      </c>
      <c r="M578" t="inlineStr">
        <is>
          <t>T104498</t>
        </is>
      </c>
      <c r="N578" t="inlineStr">
        <is>
          <t>2025-11-22</t>
        </is>
      </c>
      <c r="O578" s="35">
        <f>IFERROR(IF(VLOOKUP(L578,Controls!$A$5:$D$1418,3,FALSE)="finding",1,0),0)</f>
        <v/>
      </c>
      <c r="P578" s="35">
        <f>IF(COUNTIFS($B$21:$B$304,M578,$C$21:$C$304,"random")=0,"",IF(COUNTIFS($B$21:$B$304,M578,$C$21:$C$304,"random",$H$21:$H$304,"adjustment")&gt;0,1,0))</f>
        <v/>
      </c>
    </row>
    <row r="579">
      <c r="L579" t="inlineStr">
        <is>
          <t>L0177604</t>
        </is>
      </c>
      <c r="M579" t="inlineStr">
        <is>
          <t>T104498</t>
        </is>
      </c>
      <c r="N579" t="inlineStr">
        <is>
          <t>2025-11-23</t>
        </is>
      </c>
      <c r="O579" s="35">
        <f>IFERROR(IF(VLOOKUP(L579,Controls!$A$5:$D$1418,3,FALSE)="finding",1,0),0)</f>
        <v/>
      </c>
      <c r="P579" s="35">
        <f>IF(COUNTIFS($B$21:$B$304,M579,$C$21:$C$304,"random")=0,"",IF(COUNTIFS($B$21:$B$304,M579,$C$21:$C$304,"random",$H$21:$H$304,"adjustment")&gt;0,1,0))</f>
        <v/>
      </c>
    </row>
    <row r="580">
      <c r="L580" t="inlineStr">
        <is>
          <t>L0178052</t>
        </is>
      </c>
      <c r="M580" t="inlineStr">
        <is>
          <t>T104498</t>
        </is>
      </c>
      <c r="N580" t="inlineStr">
        <is>
          <t>2025-11-25</t>
        </is>
      </c>
      <c r="O580" s="35">
        <f>IFERROR(IF(VLOOKUP(L580,Controls!$A$5:$D$1418,3,FALSE)="finding",1,0),0)</f>
        <v/>
      </c>
      <c r="P580" s="35">
        <f>IF(COUNTIFS($B$21:$B$304,M580,$C$21:$C$304,"random")=0,"",IF(COUNTIFS($B$21:$B$304,M580,$C$21:$C$304,"random",$H$21:$H$304,"adjustment")&gt;0,1,0))</f>
        <v/>
      </c>
    </row>
    <row r="581">
      <c r="L581" t="inlineStr">
        <is>
          <t>L0178054</t>
        </is>
      </c>
      <c r="M581" t="inlineStr">
        <is>
          <t>T104498</t>
        </is>
      </c>
      <c r="N581" t="inlineStr">
        <is>
          <t>2025-11-25</t>
        </is>
      </c>
      <c r="O581" s="35">
        <f>IFERROR(IF(VLOOKUP(L581,Controls!$A$5:$D$1418,3,FALSE)="finding",1,0),0)</f>
        <v/>
      </c>
      <c r="P581" s="35">
        <f>IF(COUNTIFS($B$21:$B$304,M581,$C$21:$C$304,"random")=0,"",IF(COUNTIFS($B$21:$B$304,M581,$C$21:$C$304,"random",$H$21:$H$304,"adjustment")&gt;0,1,0))</f>
        <v/>
      </c>
    </row>
    <row r="582">
      <c r="L582" t="inlineStr">
        <is>
          <t>L0178059</t>
        </is>
      </c>
      <c r="M582" t="inlineStr">
        <is>
          <t>T104498</t>
        </is>
      </c>
      <c r="N582" t="inlineStr">
        <is>
          <t>2025-11-25</t>
        </is>
      </c>
      <c r="O582" s="35">
        <f>IFERROR(IF(VLOOKUP(L582,Controls!$A$5:$D$1418,3,FALSE)="finding",1,0),0)</f>
        <v/>
      </c>
      <c r="P582" s="35">
        <f>IF(COUNTIFS($B$21:$B$304,M582,$C$21:$C$304,"random")=0,"",IF(COUNTIFS($B$21:$B$304,M582,$C$21:$C$304,"random",$H$21:$H$304,"adjustment")&gt;0,1,0))</f>
        <v/>
      </c>
    </row>
    <row r="583">
      <c r="L583" t="inlineStr">
        <is>
          <t>L0178526</t>
        </is>
      </c>
      <c r="M583" t="inlineStr">
        <is>
          <t>T104498</t>
        </is>
      </c>
      <c r="N583" t="inlineStr">
        <is>
          <t>2025-11-27</t>
        </is>
      </c>
      <c r="O583" s="35">
        <f>IFERROR(IF(VLOOKUP(L583,Controls!$A$5:$D$1418,3,FALSE)="finding",1,0),0)</f>
        <v/>
      </c>
      <c r="P583" s="35">
        <f>IF(COUNTIFS($B$21:$B$304,M583,$C$21:$C$304,"random")=0,"",IF(COUNTIFS($B$21:$B$304,M583,$C$21:$C$304,"random",$H$21:$H$304,"adjustment")&gt;0,1,0))</f>
        <v/>
      </c>
    </row>
    <row r="584">
      <c r="L584" t="inlineStr">
        <is>
          <t>L0178989</t>
        </is>
      </c>
      <c r="M584" t="inlineStr">
        <is>
          <t>T104498</t>
        </is>
      </c>
      <c r="N584" t="inlineStr">
        <is>
          <t>2025-12-01</t>
        </is>
      </c>
      <c r="O584" s="35">
        <f>IFERROR(IF(VLOOKUP(L584,Controls!$A$5:$D$1418,3,FALSE)="finding",1,0),0)</f>
        <v/>
      </c>
      <c r="P584" s="35">
        <f>IF(COUNTIFS($B$21:$B$304,M584,$C$21:$C$304,"random")=0,"",IF(COUNTIFS($B$21:$B$304,M584,$C$21:$C$304,"random",$H$21:$H$304,"adjustment")&gt;0,1,0))</f>
        <v/>
      </c>
    </row>
    <row r="585">
      <c r="L585" t="inlineStr">
        <is>
          <t>L0179475</t>
        </is>
      </c>
      <c r="M585" t="inlineStr">
        <is>
          <t>T104498</t>
        </is>
      </c>
      <c r="N585" t="inlineStr">
        <is>
          <t>2025-12-03</t>
        </is>
      </c>
      <c r="O585" s="35">
        <f>IFERROR(IF(VLOOKUP(L585,Controls!$A$5:$D$1418,3,FALSE)="finding",1,0),0)</f>
        <v/>
      </c>
      <c r="P585" s="35">
        <f>IF(COUNTIFS($B$21:$B$304,M585,$C$21:$C$304,"random")=0,"",IF(COUNTIFS($B$21:$B$304,M585,$C$21:$C$304,"random",$H$21:$H$304,"adjustment")&gt;0,1,0))</f>
        <v/>
      </c>
    </row>
    <row r="586">
      <c r="L586" t="inlineStr">
        <is>
          <t>L0179479</t>
        </is>
      </c>
      <c r="M586" t="inlineStr">
        <is>
          <t>T104498</t>
        </is>
      </c>
      <c r="N586" t="inlineStr">
        <is>
          <t>2025-12-03</t>
        </is>
      </c>
      <c r="O586" s="35">
        <f>IFERROR(IF(VLOOKUP(L586,Controls!$A$5:$D$1418,3,FALSE)="finding",1,0),0)</f>
        <v/>
      </c>
      <c r="P586" s="35">
        <f>IF(COUNTIFS($B$21:$B$304,M586,$C$21:$C$304,"random")=0,"",IF(COUNTIFS($B$21:$B$304,M586,$C$21:$C$304,"random",$H$21:$H$304,"adjustment")&gt;0,1,0))</f>
        <v/>
      </c>
    </row>
    <row r="587">
      <c r="L587" t="inlineStr">
        <is>
          <t>L0179954</t>
        </is>
      </c>
      <c r="M587" t="inlineStr">
        <is>
          <t>T104498</t>
        </is>
      </c>
      <c r="N587" t="inlineStr">
        <is>
          <t>2025-12-05</t>
        </is>
      </c>
      <c r="O587" s="35">
        <f>IFERROR(IF(VLOOKUP(L587,Controls!$A$5:$D$1418,3,FALSE)="finding",1,0),0)</f>
        <v/>
      </c>
      <c r="P587" s="35">
        <f>IF(COUNTIFS($B$21:$B$304,M587,$C$21:$C$304,"random")=0,"",IF(COUNTIFS($B$21:$B$304,M587,$C$21:$C$304,"random",$H$21:$H$304,"adjustment")&gt;0,1,0))</f>
        <v/>
      </c>
    </row>
    <row r="588">
      <c r="L588" t="inlineStr">
        <is>
          <t>L0180195</t>
        </is>
      </c>
      <c r="M588" t="inlineStr">
        <is>
          <t>T104498</t>
        </is>
      </c>
      <c r="N588" t="inlineStr">
        <is>
          <t>2025-12-06</t>
        </is>
      </c>
      <c r="O588" s="35">
        <f>IFERROR(IF(VLOOKUP(L588,Controls!$A$5:$D$1418,3,FALSE)="finding",1,0),0)</f>
        <v/>
      </c>
      <c r="P588" s="35">
        <f>IF(COUNTIFS($B$21:$B$304,M588,$C$21:$C$304,"random")=0,"",IF(COUNTIFS($B$21:$B$304,M588,$C$21:$C$304,"random",$H$21:$H$304,"adjustment")&gt;0,1,0))</f>
        <v/>
      </c>
    </row>
    <row r="589">
      <c r="L589" t="inlineStr">
        <is>
          <t>L0180445</t>
        </is>
      </c>
      <c r="M589" t="inlineStr">
        <is>
          <t>T104498</t>
        </is>
      </c>
      <c r="N589" t="inlineStr">
        <is>
          <t>2025-12-07</t>
        </is>
      </c>
      <c r="O589" s="35">
        <f>IFERROR(IF(VLOOKUP(L589,Controls!$A$5:$D$1418,3,FALSE)="finding",1,0),0)</f>
        <v/>
      </c>
      <c r="P589" s="35">
        <f>IF(COUNTIFS($B$21:$B$304,M589,$C$21:$C$304,"random")=0,"",IF(COUNTIFS($B$21:$B$304,M589,$C$21:$C$304,"random",$H$21:$H$304,"adjustment")&gt;0,1,0))</f>
        <v/>
      </c>
    </row>
    <row r="590">
      <c r="L590" t="inlineStr">
        <is>
          <t>L0180447</t>
        </is>
      </c>
      <c r="M590" t="inlineStr">
        <is>
          <t>T104498</t>
        </is>
      </c>
      <c r="N590" t="inlineStr">
        <is>
          <t>2025-12-07</t>
        </is>
      </c>
      <c r="O590" s="35">
        <f>IFERROR(IF(VLOOKUP(L590,Controls!$A$5:$D$1418,3,FALSE)="finding",1,0),0)</f>
        <v/>
      </c>
      <c r="P590" s="35">
        <f>IF(COUNTIFS($B$21:$B$304,M590,$C$21:$C$304,"random")=0,"",IF(COUNTIFS($B$21:$B$304,M590,$C$21:$C$304,"random",$H$21:$H$304,"adjustment")&gt;0,1,0))</f>
        <v/>
      </c>
    </row>
    <row r="591">
      <c r="L591" t="inlineStr">
        <is>
          <t>L0180686</t>
        </is>
      </c>
      <c r="M591" t="inlineStr">
        <is>
          <t>T104498</t>
        </is>
      </c>
      <c r="N591" t="inlineStr">
        <is>
          <t>2025-12-08</t>
        </is>
      </c>
      <c r="O591" s="35">
        <f>IFERROR(IF(VLOOKUP(L591,Controls!$A$5:$D$1418,3,FALSE)="finding",1,0),0)</f>
        <v/>
      </c>
      <c r="P591" s="35">
        <f>IF(COUNTIFS($B$21:$B$304,M591,$C$21:$C$304,"random")=0,"",IF(COUNTIFS($B$21:$B$304,M591,$C$21:$C$304,"random",$H$21:$H$304,"adjustment")&gt;0,1,0))</f>
        <v/>
      </c>
    </row>
    <row r="592">
      <c r="L592" t="inlineStr">
        <is>
          <t>L0181394</t>
        </is>
      </c>
      <c r="M592" t="inlineStr">
        <is>
          <t>T104498</t>
        </is>
      </c>
      <c r="N592" t="inlineStr">
        <is>
          <t>2025-12-11</t>
        </is>
      </c>
      <c r="O592" s="35">
        <f>IFERROR(IF(VLOOKUP(L592,Controls!$A$5:$D$1418,3,FALSE)="finding",1,0),0)</f>
        <v/>
      </c>
      <c r="P592" s="35">
        <f>IF(COUNTIFS($B$21:$B$304,M592,$C$21:$C$304,"random")=0,"",IF(COUNTIFS($B$21:$B$304,M592,$C$21:$C$304,"random",$H$21:$H$304,"adjustment")&gt;0,1,0))</f>
        <v/>
      </c>
    </row>
    <row r="593">
      <c r="L593" t="inlineStr">
        <is>
          <t>L0182085</t>
        </is>
      </c>
      <c r="M593" t="inlineStr">
        <is>
          <t>T104498</t>
        </is>
      </c>
      <c r="N593" t="inlineStr">
        <is>
          <t>2025-12-14</t>
        </is>
      </c>
      <c r="O593" s="35">
        <f>IFERROR(IF(VLOOKUP(L593,Controls!$A$5:$D$1418,3,FALSE)="finding",1,0),0)</f>
        <v/>
      </c>
      <c r="P593" s="35">
        <f>IF(COUNTIFS($B$21:$B$304,M593,$C$21:$C$304,"random")=0,"",IF(COUNTIFS($B$21:$B$304,M593,$C$21:$C$304,"random",$H$21:$H$304,"adjustment")&gt;0,1,0))</f>
        <v/>
      </c>
    </row>
    <row r="594">
      <c r="L594" t="inlineStr">
        <is>
          <t>L0182316</t>
        </is>
      </c>
      <c r="M594" t="inlineStr">
        <is>
          <t>T104498</t>
        </is>
      </c>
      <c r="N594" t="inlineStr">
        <is>
          <t>2025-12-15</t>
        </is>
      </c>
      <c r="O594" s="35">
        <f>IFERROR(IF(VLOOKUP(L594,Controls!$A$5:$D$1418,3,FALSE)="finding",1,0),0)</f>
        <v/>
      </c>
      <c r="P594" s="35">
        <f>IF(COUNTIFS($B$21:$B$304,M594,$C$21:$C$304,"random")=0,"",IF(COUNTIFS($B$21:$B$304,M594,$C$21:$C$304,"random",$H$21:$H$304,"adjustment")&gt;0,1,0))</f>
        <v/>
      </c>
    </row>
    <row r="595">
      <c r="L595" t="inlineStr">
        <is>
          <t>L0183429</t>
        </is>
      </c>
      <c r="M595" t="inlineStr">
        <is>
          <t>T104498</t>
        </is>
      </c>
      <c r="N595" t="inlineStr">
        <is>
          <t>2025-12-20</t>
        </is>
      </c>
      <c r="O595" s="35">
        <f>IFERROR(IF(VLOOKUP(L595,Controls!$A$5:$D$1418,3,FALSE)="finding",1,0),0)</f>
        <v/>
      </c>
      <c r="P595" s="35">
        <f>IF(COUNTIFS($B$21:$B$304,M595,$C$21:$C$304,"random")=0,"",IF(COUNTIFS($B$21:$B$304,M595,$C$21:$C$304,"random",$H$21:$H$304,"adjustment")&gt;0,1,0))</f>
        <v/>
      </c>
    </row>
    <row r="596">
      <c r="L596" t="inlineStr">
        <is>
          <t>L0184126</t>
        </is>
      </c>
      <c r="M596" t="inlineStr">
        <is>
          <t>T104498</t>
        </is>
      </c>
      <c r="N596" t="inlineStr">
        <is>
          <t>2025-12-23</t>
        </is>
      </c>
      <c r="O596" s="35">
        <f>IFERROR(IF(VLOOKUP(L596,Controls!$A$5:$D$1418,3,FALSE)="finding",1,0),0)</f>
        <v/>
      </c>
      <c r="P596" s="35">
        <f>IF(COUNTIFS($B$21:$B$304,M596,$C$21:$C$304,"random")=0,"",IF(COUNTIFS($B$21:$B$304,M596,$C$21:$C$304,"random",$H$21:$H$304,"adjustment")&gt;0,1,0))</f>
        <v/>
      </c>
    </row>
    <row r="597">
      <c r="L597" t="inlineStr">
        <is>
          <t>L0184368</t>
        </is>
      </c>
      <c r="M597" t="inlineStr">
        <is>
          <t>T104498</t>
        </is>
      </c>
      <c r="N597" t="inlineStr">
        <is>
          <t>2025-12-24</t>
        </is>
      </c>
      <c r="O597" s="35">
        <f>IFERROR(IF(VLOOKUP(L597,Controls!$A$5:$D$1418,3,FALSE)="finding",1,0),0)</f>
        <v/>
      </c>
      <c r="P597" s="35">
        <f>IF(COUNTIFS($B$21:$B$304,M597,$C$21:$C$304,"random")=0,"",IF(COUNTIFS($B$21:$B$304,M597,$C$21:$C$304,"random",$H$21:$H$304,"adjustment")&gt;0,1,0))</f>
        <v/>
      </c>
    </row>
    <row r="598">
      <c r="L598" t="inlineStr">
        <is>
          <t>L0184612</t>
        </is>
      </c>
      <c r="M598" t="inlineStr">
        <is>
          <t>T104498</t>
        </is>
      </c>
      <c r="N598" t="inlineStr">
        <is>
          <t>2025-12-25</t>
        </is>
      </c>
      <c r="O598" s="35">
        <f>IFERROR(IF(VLOOKUP(L598,Controls!$A$5:$D$1418,3,FALSE)="finding",1,0),0)</f>
        <v/>
      </c>
      <c r="P598" s="35">
        <f>IF(COUNTIFS($B$21:$B$304,M598,$C$21:$C$304,"random")=0,"",IF(COUNTIFS($B$21:$B$304,M598,$C$21:$C$304,"random",$H$21:$H$304,"adjustment")&gt;0,1,0))</f>
        <v/>
      </c>
    </row>
    <row r="599">
      <c r="L599" t="inlineStr">
        <is>
          <t>L0185757</t>
        </is>
      </c>
      <c r="M599" t="inlineStr">
        <is>
          <t>T104498</t>
        </is>
      </c>
      <c r="N599" t="inlineStr">
        <is>
          <t>2026-01-02</t>
        </is>
      </c>
      <c r="O599" s="35">
        <f>IFERROR(IF(VLOOKUP(L599,Controls!$A$5:$D$1418,3,FALSE)="finding",1,0),0)</f>
        <v/>
      </c>
      <c r="P599" s="35">
        <f>IF(COUNTIFS($B$21:$B$304,M599,$C$21:$C$304,"random")=0,"",IF(COUNTIFS($B$21:$B$304,M599,$C$21:$C$304,"random",$H$21:$H$304,"adjustment")&gt;0,1,0))</f>
        <v/>
      </c>
    </row>
    <row r="600">
      <c r="L600" t="inlineStr">
        <is>
          <t>L0186264</t>
        </is>
      </c>
      <c r="M600" t="inlineStr">
        <is>
          <t>T104498</t>
        </is>
      </c>
      <c r="N600" t="inlineStr">
        <is>
          <t>2026-01-04</t>
        </is>
      </c>
      <c r="O600" s="35">
        <f>IFERROR(IF(VLOOKUP(L600,Controls!$A$5:$D$1418,3,FALSE)="finding",1,0),0)</f>
        <v/>
      </c>
      <c r="P600" s="35">
        <f>IF(COUNTIFS($B$21:$B$304,M600,$C$21:$C$304,"random")=0,"",IF(COUNTIFS($B$21:$B$304,M600,$C$21:$C$304,"random",$H$21:$H$304,"adjustment")&gt;0,1,0))</f>
        <v/>
      </c>
    </row>
    <row r="601">
      <c r="L601" t="inlineStr">
        <is>
          <t>L0186532</t>
        </is>
      </c>
      <c r="M601" t="inlineStr">
        <is>
          <t>T104498</t>
        </is>
      </c>
      <c r="N601" t="inlineStr">
        <is>
          <t>2026-01-05</t>
        </is>
      </c>
      <c r="O601" s="35">
        <f>IFERROR(IF(VLOOKUP(L601,Controls!$A$5:$D$1418,3,FALSE)="finding",1,0),0)</f>
        <v/>
      </c>
      <c r="P601" s="35">
        <f>IF(COUNTIFS($B$21:$B$304,M601,$C$21:$C$304,"random")=0,"",IF(COUNTIFS($B$21:$B$304,M601,$C$21:$C$304,"random",$H$21:$H$304,"adjustment")&gt;0,1,0))</f>
        <v/>
      </c>
    </row>
    <row r="602">
      <c r="L602" t="inlineStr">
        <is>
          <t>L0187028</t>
        </is>
      </c>
      <c r="M602" t="inlineStr">
        <is>
          <t>T104498</t>
        </is>
      </c>
      <c r="N602" t="inlineStr">
        <is>
          <t>2026-01-07</t>
        </is>
      </c>
      <c r="O602" s="35">
        <f>IFERROR(IF(VLOOKUP(L602,Controls!$A$5:$D$1418,3,FALSE)="finding",1,0),0)</f>
        <v/>
      </c>
      <c r="P602" s="35">
        <f>IF(COUNTIFS($B$21:$B$304,M602,$C$21:$C$304,"random")=0,"",IF(COUNTIFS($B$21:$B$304,M602,$C$21:$C$304,"random",$H$21:$H$304,"adjustment")&gt;0,1,0))</f>
        <v/>
      </c>
    </row>
    <row r="603">
      <c r="L603" t="inlineStr">
        <is>
          <t>L0188341</t>
        </is>
      </c>
      <c r="M603" t="inlineStr">
        <is>
          <t>T104498</t>
        </is>
      </c>
      <c r="N603" t="inlineStr">
        <is>
          <t>2026-01-12</t>
        </is>
      </c>
      <c r="O603" s="35">
        <f>IFERROR(IF(VLOOKUP(L603,Controls!$A$5:$D$1418,3,FALSE)="finding",1,0),0)</f>
        <v/>
      </c>
      <c r="P603" s="35">
        <f>IF(COUNTIFS($B$21:$B$304,M603,$C$21:$C$304,"random")=0,"",IF(COUNTIFS($B$21:$B$304,M603,$C$21:$C$304,"random",$H$21:$H$304,"adjustment")&gt;0,1,0))</f>
        <v/>
      </c>
    </row>
    <row r="604">
      <c r="L604" t="inlineStr">
        <is>
          <t>L0189115</t>
        </is>
      </c>
      <c r="M604" t="inlineStr">
        <is>
          <t>T104498</t>
        </is>
      </c>
      <c r="N604" t="inlineStr">
        <is>
          <t>2026-01-15</t>
        </is>
      </c>
      <c r="O604" s="35">
        <f>IFERROR(IF(VLOOKUP(L604,Controls!$A$5:$D$1418,3,FALSE)="finding",1,0),0)</f>
        <v/>
      </c>
      <c r="P604" s="35">
        <f>IF(COUNTIFS($B$21:$B$304,M604,$C$21:$C$304,"random")=0,"",IF(COUNTIFS($B$21:$B$304,M604,$C$21:$C$304,"random",$H$21:$H$304,"adjustment")&gt;0,1,0))</f>
        <v/>
      </c>
    </row>
    <row r="605">
      <c r="L605" t="inlineStr">
        <is>
          <t>L0189360</t>
        </is>
      </c>
      <c r="M605" t="inlineStr">
        <is>
          <t>T104498</t>
        </is>
      </c>
      <c r="N605" t="inlineStr">
        <is>
          <t>2026-01-16</t>
        </is>
      </c>
      <c r="O605" s="35">
        <f>IFERROR(IF(VLOOKUP(L605,Controls!$A$5:$D$1418,3,FALSE)="finding",1,0),0)</f>
        <v/>
      </c>
      <c r="P605" s="35">
        <f>IF(COUNTIFS($B$21:$B$304,M605,$C$21:$C$304,"random")=0,"",IF(COUNTIFS($B$21:$B$304,M605,$C$21:$C$304,"random",$H$21:$H$304,"adjustment")&gt;0,1,0))</f>
        <v/>
      </c>
    </row>
    <row r="606">
      <c r="L606" t="inlineStr">
        <is>
          <t>L0190136</t>
        </is>
      </c>
      <c r="M606" t="inlineStr">
        <is>
          <t>T104498</t>
        </is>
      </c>
      <c r="N606" t="inlineStr">
        <is>
          <t>2026-01-19</t>
        </is>
      </c>
      <c r="O606" s="35">
        <f>IFERROR(IF(VLOOKUP(L606,Controls!$A$5:$D$1418,3,FALSE)="finding",1,0),0)</f>
        <v/>
      </c>
      <c r="P606" s="35">
        <f>IF(COUNTIFS($B$21:$B$304,M606,$C$21:$C$304,"random")=0,"",IF(COUNTIFS($B$21:$B$304,M606,$C$21:$C$304,"random",$H$21:$H$304,"adjustment")&gt;0,1,0))</f>
        <v/>
      </c>
    </row>
    <row r="607">
      <c r="L607" t="inlineStr">
        <is>
          <t>L0191148</t>
        </is>
      </c>
      <c r="M607" t="inlineStr">
        <is>
          <t>T104498</t>
        </is>
      </c>
      <c r="N607" t="inlineStr">
        <is>
          <t>2026-01-23</t>
        </is>
      </c>
      <c r="O607" s="35">
        <f>IFERROR(IF(VLOOKUP(L607,Controls!$A$5:$D$1418,3,FALSE)="finding",1,0),0)</f>
        <v/>
      </c>
      <c r="P607" s="35">
        <f>IF(COUNTIFS($B$21:$B$304,M607,$C$21:$C$304,"random")=0,"",IF(COUNTIFS($B$21:$B$304,M607,$C$21:$C$304,"random",$H$21:$H$304,"adjustment")&gt;0,1,0))</f>
        <v/>
      </c>
    </row>
    <row r="608">
      <c r="L608" t="inlineStr">
        <is>
          <t>L0191413</t>
        </is>
      </c>
      <c r="M608" t="inlineStr">
        <is>
          <t>T104498</t>
        </is>
      </c>
      <c r="N608" t="inlineStr">
        <is>
          <t>2026-01-24</t>
        </is>
      </c>
      <c r="O608" s="35">
        <f>IFERROR(IF(VLOOKUP(L608,Controls!$A$5:$D$1418,3,FALSE)="finding",1,0),0)</f>
        <v/>
      </c>
      <c r="P608" s="35">
        <f>IF(COUNTIFS($B$21:$B$304,M608,$C$21:$C$304,"random")=0,"",IF(COUNTIFS($B$21:$B$304,M608,$C$21:$C$304,"random",$H$21:$H$304,"adjustment")&gt;0,1,0))</f>
        <v/>
      </c>
    </row>
    <row r="609">
      <c r="L609" t="inlineStr">
        <is>
          <t>L0193179</t>
        </is>
      </c>
      <c r="M609" t="inlineStr">
        <is>
          <t>T104498</t>
        </is>
      </c>
      <c r="N609" t="inlineStr">
        <is>
          <t>2026-02-03</t>
        </is>
      </c>
      <c r="O609" s="35">
        <f>IFERROR(IF(VLOOKUP(L609,Controls!$A$5:$D$1418,3,FALSE)="finding",1,0),0)</f>
        <v/>
      </c>
      <c r="P609" s="35">
        <f>IF(COUNTIFS($B$21:$B$304,M609,$C$21:$C$304,"random")=0,"",IF(COUNTIFS($B$21:$B$304,M609,$C$21:$C$304,"random",$H$21:$H$304,"adjustment")&gt;0,1,0))</f>
        <v/>
      </c>
    </row>
    <row r="610">
      <c r="L610" t="inlineStr">
        <is>
          <t>L0193674</t>
        </is>
      </c>
      <c r="M610" t="inlineStr">
        <is>
          <t>T104498</t>
        </is>
      </c>
      <c r="N610" t="inlineStr">
        <is>
          <t>2026-02-05</t>
        </is>
      </c>
      <c r="O610" s="35">
        <f>IFERROR(IF(VLOOKUP(L610,Controls!$A$5:$D$1418,3,FALSE)="finding",1,0),0)</f>
        <v/>
      </c>
      <c r="P610" s="35">
        <f>IF(COUNTIFS($B$21:$B$304,M610,$C$21:$C$304,"random")=0,"",IF(COUNTIFS($B$21:$B$304,M610,$C$21:$C$304,"random",$H$21:$H$304,"adjustment")&gt;0,1,0))</f>
        <v/>
      </c>
    </row>
    <row r="611">
      <c r="L611" t="inlineStr">
        <is>
          <t>L0193952</t>
        </is>
      </c>
      <c r="M611" t="inlineStr">
        <is>
          <t>T104498</t>
        </is>
      </c>
      <c r="N611" t="inlineStr">
        <is>
          <t>2026-02-06</t>
        </is>
      </c>
      <c r="O611" s="35">
        <f>IFERROR(IF(VLOOKUP(L611,Controls!$A$5:$D$1418,3,FALSE)="finding",1,0),0)</f>
        <v/>
      </c>
      <c r="P611" s="35">
        <f>IF(COUNTIFS($B$21:$B$304,M611,$C$21:$C$304,"random")=0,"",IF(COUNTIFS($B$21:$B$304,M611,$C$21:$C$304,"random",$H$21:$H$304,"adjustment")&gt;0,1,0))</f>
        <v/>
      </c>
    </row>
    <row r="612">
      <c r="L612" t="inlineStr">
        <is>
          <t>L0193955</t>
        </is>
      </c>
      <c r="M612" t="inlineStr">
        <is>
          <t>T104498</t>
        </is>
      </c>
      <c r="N612" t="inlineStr">
        <is>
          <t>2026-02-06</t>
        </is>
      </c>
      <c r="O612" s="35">
        <f>IFERROR(IF(VLOOKUP(L612,Controls!$A$5:$D$1418,3,FALSE)="finding",1,0),0)</f>
        <v/>
      </c>
      <c r="P612" s="35">
        <f>IF(COUNTIFS($B$21:$B$304,M612,$C$21:$C$304,"random")=0,"",IF(COUNTIFS($B$21:$B$304,M612,$C$21:$C$304,"random",$H$21:$H$304,"adjustment")&gt;0,1,0))</f>
        <v/>
      </c>
    </row>
    <row r="613">
      <c r="L613" t="inlineStr">
        <is>
          <t>L0194202</t>
        </is>
      </c>
      <c r="M613" t="inlineStr">
        <is>
          <t>T104498</t>
        </is>
      </c>
      <c r="N613" t="inlineStr">
        <is>
          <t>2026-02-07</t>
        </is>
      </c>
      <c r="O613" s="35">
        <f>IFERROR(IF(VLOOKUP(L613,Controls!$A$5:$D$1418,3,FALSE)="finding",1,0),0)</f>
        <v/>
      </c>
      <c r="P613" s="35">
        <f>IF(COUNTIFS($B$21:$B$304,M613,$C$21:$C$304,"random")=0,"",IF(COUNTIFS($B$21:$B$304,M613,$C$21:$C$304,"random",$H$21:$H$304,"adjustment")&gt;0,1,0))</f>
        <v/>
      </c>
    </row>
    <row r="614">
      <c r="L614" t="inlineStr">
        <is>
          <t>L0194203</t>
        </is>
      </c>
      <c r="M614" t="inlineStr">
        <is>
          <t>T104498</t>
        </is>
      </c>
      <c r="N614" t="inlineStr">
        <is>
          <t>2026-02-07</t>
        </is>
      </c>
      <c r="O614" s="35">
        <f>IFERROR(IF(VLOOKUP(L614,Controls!$A$5:$D$1418,3,FALSE)="finding",1,0),0)</f>
        <v/>
      </c>
      <c r="P614" s="35">
        <f>IF(COUNTIFS($B$21:$B$304,M614,$C$21:$C$304,"random")=0,"",IF(COUNTIFS($B$21:$B$304,M614,$C$21:$C$304,"random",$H$21:$H$304,"adjustment")&gt;0,1,0))</f>
        <v/>
      </c>
    </row>
    <row r="615">
      <c r="L615" t="inlineStr">
        <is>
          <t>L0194461</t>
        </is>
      </c>
      <c r="M615" t="inlineStr">
        <is>
          <t>T104498</t>
        </is>
      </c>
      <c r="N615" t="inlineStr">
        <is>
          <t>2026-02-08</t>
        </is>
      </c>
      <c r="O615" s="35">
        <f>IFERROR(IF(VLOOKUP(L615,Controls!$A$5:$D$1418,3,FALSE)="finding",1,0),0)</f>
        <v/>
      </c>
      <c r="P615" s="35">
        <f>IF(COUNTIFS($B$21:$B$304,M615,$C$21:$C$304,"random")=0,"",IF(COUNTIFS($B$21:$B$304,M615,$C$21:$C$304,"random",$H$21:$H$304,"adjustment")&gt;0,1,0))</f>
        <v/>
      </c>
    </row>
    <row r="616">
      <c r="L616" t="inlineStr">
        <is>
          <t>L0195304</t>
        </is>
      </c>
      <c r="M616" t="inlineStr">
        <is>
          <t>T104498</t>
        </is>
      </c>
      <c r="N616" t="inlineStr">
        <is>
          <t>2026-02-11</t>
        </is>
      </c>
      <c r="O616" s="35">
        <f>IFERROR(IF(VLOOKUP(L616,Controls!$A$5:$D$1418,3,FALSE)="finding",1,0),0)</f>
        <v/>
      </c>
      <c r="P616" s="35">
        <f>IF(COUNTIFS($B$21:$B$304,M616,$C$21:$C$304,"random")=0,"",IF(COUNTIFS($B$21:$B$304,M616,$C$21:$C$304,"random",$H$21:$H$304,"adjustment")&gt;0,1,0))</f>
        <v/>
      </c>
    </row>
    <row r="617">
      <c r="L617" t="inlineStr">
        <is>
          <t>L0195545</t>
        </is>
      </c>
      <c r="M617" t="inlineStr">
        <is>
          <t>T104498</t>
        </is>
      </c>
      <c r="N617" t="inlineStr">
        <is>
          <t>2026-02-12</t>
        </is>
      </c>
      <c r="O617" s="35">
        <f>IFERROR(IF(VLOOKUP(L617,Controls!$A$5:$D$1418,3,FALSE)="finding",1,0),0)</f>
        <v/>
      </c>
      <c r="P617" s="35">
        <f>IF(COUNTIFS($B$21:$B$304,M617,$C$21:$C$304,"random")=0,"",IF(COUNTIFS($B$21:$B$304,M617,$C$21:$C$304,"random",$H$21:$H$304,"adjustment")&gt;0,1,0))</f>
        <v/>
      </c>
    </row>
    <row r="618">
      <c r="L618" t="inlineStr">
        <is>
          <t>L0195810</t>
        </is>
      </c>
      <c r="M618" t="inlineStr">
        <is>
          <t>T104498</t>
        </is>
      </c>
      <c r="N618" t="inlineStr">
        <is>
          <t>2026-02-13</t>
        </is>
      </c>
      <c r="O618" s="35">
        <f>IFERROR(IF(VLOOKUP(L618,Controls!$A$5:$D$1418,3,FALSE)="finding",1,0),0)</f>
        <v/>
      </c>
      <c r="P618" s="35">
        <f>IF(COUNTIFS($B$21:$B$304,M618,$C$21:$C$304,"random")=0,"",IF(COUNTIFS($B$21:$B$304,M618,$C$21:$C$304,"random",$H$21:$H$304,"adjustment")&gt;0,1,0))</f>
        <v/>
      </c>
    </row>
    <row r="619">
      <c r="L619" t="inlineStr">
        <is>
          <t>L0195812</t>
        </is>
      </c>
      <c r="M619" t="inlineStr">
        <is>
          <t>T104498</t>
        </is>
      </c>
      <c r="N619" t="inlineStr">
        <is>
          <t>2026-02-13</t>
        </is>
      </c>
      <c r="O619" s="35">
        <f>IFERROR(IF(VLOOKUP(L619,Controls!$A$5:$D$1418,3,FALSE)="finding",1,0),0)</f>
        <v/>
      </c>
      <c r="P619" s="35">
        <f>IF(COUNTIFS($B$21:$B$304,M619,$C$21:$C$304,"random")=0,"",IF(COUNTIFS($B$21:$B$304,M619,$C$21:$C$304,"random",$H$21:$H$304,"adjustment")&gt;0,1,0))</f>
        <v/>
      </c>
    </row>
    <row r="620">
      <c r="L620" t="inlineStr">
        <is>
          <t>L0196585</t>
        </is>
      </c>
      <c r="M620" t="inlineStr">
        <is>
          <t>T104498</t>
        </is>
      </c>
      <c r="N620" t="inlineStr">
        <is>
          <t>2026-02-16</t>
        </is>
      </c>
      <c r="O620" s="35">
        <f>IFERROR(IF(VLOOKUP(L620,Controls!$A$5:$D$1418,3,FALSE)="finding",1,0),0)</f>
        <v/>
      </c>
      <c r="P620" s="35">
        <f>IF(COUNTIFS($B$21:$B$304,M620,$C$21:$C$304,"random")=0,"",IF(COUNTIFS($B$21:$B$304,M620,$C$21:$C$304,"random",$H$21:$H$304,"adjustment")&gt;0,1,0))</f>
        <v/>
      </c>
    </row>
    <row r="621">
      <c r="L621" t="inlineStr">
        <is>
          <t>L0196587</t>
        </is>
      </c>
      <c r="M621" t="inlineStr">
        <is>
          <t>T104498</t>
        </is>
      </c>
      <c r="N621" t="inlineStr">
        <is>
          <t>2026-02-16</t>
        </is>
      </c>
      <c r="O621" s="35">
        <f>IFERROR(IF(VLOOKUP(L621,Controls!$A$5:$D$1418,3,FALSE)="finding",1,0),0)</f>
        <v/>
      </c>
      <c r="P621" s="35">
        <f>IF(COUNTIFS($B$21:$B$304,M621,$C$21:$C$304,"random")=0,"",IF(COUNTIFS($B$21:$B$304,M621,$C$21:$C$304,"random",$H$21:$H$304,"adjustment")&gt;0,1,0))</f>
        <v/>
      </c>
    </row>
    <row r="622">
      <c r="L622" t="inlineStr">
        <is>
          <t>L0196823</t>
        </is>
      </c>
      <c r="M622" t="inlineStr">
        <is>
          <t>T104498</t>
        </is>
      </c>
      <c r="N622" t="inlineStr">
        <is>
          <t>2026-02-17</t>
        </is>
      </c>
      <c r="O622" s="35">
        <f>IFERROR(IF(VLOOKUP(L622,Controls!$A$5:$D$1418,3,FALSE)="finding",1,0),0)</f>
        <v/>
      </c>
      <c r="P622" s="35">
        <f>IF(COUNTIFS($B$21:$B$304,M622,$C$21:$C$304,"random")=0,"",IF(COUNTIFS($B$21:$B$304,M622,$C$21:$C$304,"random",$H$21:$H$304,"adjustment")&gt;0,1,0))</f>
        <v/>
      </c>
    </row>
    <row r="623">
      <c r="L623" t="inlineStr">
        <is>
          <t>L0197111</t>
        </is>
      </c>
      <c r="M623" t="inlineStr">
        <is>
          <t>T104498</t>
        </is>
      </c>
      <c r="N623" t="inlineStr">
        <is>
          <t>2026-02-18</t>
        </is>
      </c>
      <c r="O623" s="35">
        <f>IFERROR(IF(VLOOKUP(L623,Controls!$A$5:$D$1418,3,FALSE)="finding",1,0),0)</f>
        <v/>
      </c>
      <c r="P623" s="35">
        <f>IF(COUNTIFS($B$21:$B$304,M623,$C$21:$C$304,"random")=0,"",IF(COUNTIFS($B$21:$B$304,M623,$C$21:$C$304,"random",$H$21:$H$304,"adjustment")&gt;0,1,0))</f>
        <v/>
      </c>
    </row>
    <row r="624">
      <c r="L624" t="inlineStr">
        <is>
          <t>L0197113</t>
        </is>
      </c>
      <c r="M624" t="inlineStr">
        <is>
          <t>T104498</t>
        </is>
      </c>
      <c r="N624" t="inlineStr">
        <is>
          <t>2026-02-18</t>
        </is>
      </c>
      <c r="O624" s="35">
        <f>IFERROR(IF(VLOOKUP(L624,Controls!$A$5:$D$1418,3,FALSE)="finding",1,0),0)</f>
        <v/>
      </c>
      <c r="P624" s="35">
        <f>IF(COUNTIFS($B$21:$B$304,M624,$C$21:$C$304,"random")=0,"",IF(COUNTIFS($B$21:$B$304,M624,$C$21:$C$304,"random",$H$21:$H$304,"adjustment")&gt;0,1,0))</f>
        <v/>
      </c>
    </row>
    <row r="625">
      <c r="L625" t="inlineStr">
        <is>
          <t>L0197115</t>
        </is>
      </c>
      <c r="M625" t="inlineStr">
        <is>
          <t>T104498</t>
        </is>
      </c>
      <c r="N625" t="inlineStr">
        <is>
          <t>2026-02-18</t>
        </is>
      </c>
      <c r="O625" s="35">
        <f>IFERROR(IF(VLOOKUP(L625,Controls!$A$5:$D$1418,3,FALSE)="finding",1,0),0)</f>
        <v/>
      </c>
      <c r="P625" s="35">
        <f>IF(COUNTIFS($B$21:$B$304,M625,$C$21:$C$304,"random")=0,"",IF(COUNTIFS($B$21:$B$304,M625,$C$21:$C$304,"random",$H$21:$H$304,"adjustment")&gt;0,1,0))</f>
        <v/>
      </c>
    </row>
    <row r="626">
      <c r="L626" t="inlineStr">
        <is>
          <t>L0197372</t>
        </is>
      </c>
      <c r="M626" t="inlineStr">
        <is>
          <t>T104498</t>
        </is>
      </c>
      <c r="N626" t="inlineStr">
        <is>
          <t>2026-02-19</t>
        </is>
      </c>
      <c r="O626" s="35">
        <f>IFERROR(IF(VLOOKUP(L626,Controls!$A$5:$D$1418,3,FALSE)="finding",1,0),0)</f>
        <v/>
      </c>
      <c r="P626" s="35">
        <f>IF(COUNTIFS($B$21:$B$304,M626,$C$21:$C$304,"random")=0,"",IF(COUNTIFS($B$21:$B$304,M626,$C$21:$C$304,"random",$H$21:$H$304,"adjustment")&gt;0,1,0))</f>
        <v/>
      </c>
    </row>
    <row r="627">
      <c r="L627" t="inlineStr">
        <is>
          <t>L0197879</t>
        </is>
      </c>
      <c r="M627" t="inlineStr">
        <is>
          <t>T104498</t>
        </is>
      </c>
      <c r="N627" t="inlineStr">
        <is>
          <t>2026-02-21</t>
        </is>
      </c>
      <c r="O627" s="35">
        <f>IFERROR(IF(VLOOKUP(L627,Controls!$A$5:$D$1418,3,FALSE)="finding",1,0),0)</f>
        <v/>
      </c>
      <c r="P627" s="35">
        <f>IF(COUNTIFS($B$21:$B$304,M627,$C$21:$C$304,"random")=0,"",IF(COUNTIFS($B$21:$B$304,M627,$C$21:$C$304,"random",$H$21:$H$304,"adjustment")&gt;0,1,0))</f>
        <v/>
      </c>
    </row>
    <row r="628">
      <c r="L628" t="inlineStr">
        <is>
          <t>L0198723</t>
        </is>
      </c>
      <c r="M628" t="inlineStr">
        <is>
          <t>T104498</t>
        </is>
      </c>
      <c r="N628" t="inlineStr">
        <is>
          <t>2026-02-24</t>
        </is>
      </c>
      <c r="O628" s="35">
        <f>IFERROR(IF(VLOOKUP(L628,Controls!$A$5:$D$1418,3,FALSE)="finding",1,0),0)</f>
        <v/>
      </c>
      <c r="P628" s="35">
        <f>IF(COUNTIFS($B$21:$B$304,M628,$C$21:$C$304,"random")=0,"",IF(COUNTIFS($B$21:$B$304,M628,$C$21:$C$304,"random",$H$21:$H$304,"adjustment")&gt;0,1,0))</f>
        <v/>
      </c>
    </row>
    <row r="629">
      <c r="L629" t="inlineStr">
        <is>
          <t>L0199211</t>
        </is>
      </c>
      <c r="M629" t="inlineStr">
        <is>
          <t>T104498</t>
        </is>
      </c>
      <c r="N629" t="inlineStr">
        <is>
          <t>2026-02-26</t>
        </is>
      </c>
      <c r="O629" s="35">
        <f>IFERROR(IF(VLOOKUP(L629,Controls!$A$5:$D$1418,3,FALSE)="finding",1,0),0)</f>
        <v/>
      </c>
      <c r="P629" s="35">
        <f>IF(COUNTIFS($B$21:$B$304,M629,$C$21:$C$304,"random")=0,"",IF(COUNTIFS($B$21:$B$304,M629,$C$21:$C$304,"random",$H$21:$H$304,"adjustment")&gt;0,1,0))</f>
        <v/>
      </c>
    </row>
    <row r="630">
      <c r="L630" t="inlineStr">
        <is>
          <t>L0200788</t>
        </is>
      </c>
      <c r="M630" t="inlineStr">
        <is>
          <t>T104498</t>
        </is>
      </c>
      <c r="N630" t="inlineStr">
        <is>
          <t>2026-03-04</t>
        </is>
      </c>
      <c r="O630" s="35">
        <f>IFERROR(IF(VLOOKUP(L630,Controls!$A$5:$D$1418,3,FALSE)="finding",1,0),0)</f>
        <v/>
      </c>
      <c r="P630" s="35">
        <f>IF(COUNTIFS($B$21:$B$304,M630,$C$21:$C$304,"random")=0,"",IF(COUNTIFS($B$21:$B$304,M630,$C$21:$C$304,"random",$H$21:$H$304,"adjustment")&gt;0,1,0))</f>
        <v/>
      </c>
    </row>
    <row r="631">
      <c r="L631" t="inlineStr">
        <is>
          <t>L0201076</t>
        </is>
      </c>
      <c r="M631" t="inlineStr">
        <is>
          <t>T104498</t>
        </is>
      </c>
      <c r="N631" t="inlineStr">
        <is>
          <t>2026-03-05</t>
        </is>
      </c>
      <c r="O631" s="35">
        <f>IFERROR(IF(VLOOKUP(L631,Controls!$A$5:$D$1418,3,FALSE)="finding",1,0),0)</f>
        <v/>
      </c>
      <c r="P631" s="35">
        <f>IF(COUNTIFS($B$21:$B$304,M631,$C$21:$C$304,"random")=0,"",IF(COUNTIFS($B$21:$B$304,M631,$C$21:$C$304,"random",$H$21:$H$304,"adjustment")&gt;0,1,0))</f>
        <v/>
      </c>
    </row>
    <row r="632">
      <c r="L632" t="inlineStr">
        <is>
          <t>L0201850</t>
        </is>
      </c>
      <c r="M632" t="inlineStr">
        <is>
          <t>T104498</t>
        </is>
      </c>
      <c r="N632" t="inlineStr">
        <is>
          <t>2026-03-08</t>
        </is>
      </c>
      <c r="O632" s="35">
        <f>IFERROR(IF(VLOOKUP(L632,Controls!$A$5:$D$1418,3,FALSE)="finding",1,0),0)</f>
        <v/>
      </c>
      <c r="P632" s="35">
        <f>IF(COUNTIFS($B$21:$B$304,M632,$C$21:$C$304,"random")=0,"",IF(COUNTIFS($B$21:$B$304,M632,$C$21:$C$304,"random",$H$21:$H$304,"adjustment")&gt;0,1,0))</f>
        <v/>
      </c>
    </row>
    <row r="633">
      <c r="L633" t="inlineStr">
        <is>
          <t>L0201854</t>
        </is>
      </c>
      <c r="M633" t="inlineStr">
        <is>
          <t>T104498</t>
        </is>
      </c>
      <c r="N633" t="inlineStr">
        <is>
          <t>2026-03-08</t>
        </is>
      </c>
      <c r="O633" s="35">
        <f>IFERROR(IF(VLOOKUP(L633,Controls!$A$5:$D$1418,3,FALSE)="finding",1,0),0)</f>
        <v/>
      </c>
      <c r="P633" s="35">
        <f>IF(COUNTIFS($B$21:$B$304,M633,$C$21:$C$304,"random")=0,"",IF(COUNTIFS($B$21:$B$304,M633,$C$21:$C$304,"random",$H$21:$H$304,"adjustment")&gt;0,1,0))</f>
        <v/>
      </c>
    </row>
    <row r="634">
      <c r="L634" t="inlineStr">
        <is>
          <t>L0202121</t>
        </is>
      </c>
      <c r="M634" t="inlineStr">
        <is>
          <t>T104498</t>
        </is>
      </c>
      <c r="N634" t="inlineStr">
        <is>
          <t>2026-03-09</t>
        </is>
      </c>
      <c r="O634" s="35">
        <f>IFERROR(IF(VLOOKUP(L634,Controls!$A$5:$D$1418,3,FALSE)="finding",1,0),0)</f>
        <v/>
      </c>
      <c r="P634" s="35">
        <f>IF(COUNTIFS($B$21:$B$304,M634,$C$21:$C$304,"random")=0,"",IF(COUNTIFS($B$21:$B$304,M634,$C$21:$C$304,"random",$H$21:$H$304,"adjustment")&gt;0,1,0))</f>
        <v/>
      </c>
    </row>
    <row r="635">
      <c r="L635" t="inlineStr">
        <is>
          <t>L0202403</t>
        </is>
      </c>
      <c r="M635" t="inlineStr">
        <is>
          <t>T104498</t>
        </is>
      </c>
      <c r="N635" t="inlineStr">
        <is>
          <t>2026-03-10</t>
        </is>
      </c>
      <c r="O635" s="35">
        <f>IFERROR(IF(VLOOKUP(L635,Controls!$A$5:$D$1418,3,FALSE)="finding",1,0),0)</f>
        <v/>
      </c>
      <c r="P635" s="35">
        <f>IF(COUNTIFS($B$21:$B$304,M635,$C$21:$C$304,"random")=0,"",IF(COUNTIFS($B$21:$B$304,M635,$C$21:$C$304,"random",$H$21:$H$304,"adjustment")&gt;0,1,0))</f>
        <v/>
      </c>
    </row>
    <row r="636">
      <c r="L636" t="inlineStr">
        <is>
          <t>L0202951</t>
        </is>
      </c>
      <c r="M636" t="inlineStr">
        <is>
          <t>T104498</t>
        </is>
      </c>
      <c r="N636" t="inlineStr">
        <is>
          <t>2026-03-12</t>
        </is>
      </c>
      <c r="O636" s="35">
        <f>IFERROR(IF(VLOOKUP(L636,Controls!$A$5:$D$1418,3,FALSE)="finding",1,0),0)</f>
        <v/>
      </c>
      <c r="P636" s="35">
        <f>IF(COUNTIFS($B$21:$B$304,M636,$C$21:$C$304,"random")=0,"",IF(COUNTIFS($B$21:$B$304,M636,$C$21:$C$304,"random",$H$21:$H$304,"adjustment")&gt;0,1,0))</f>
        <v/>
      </c>
    </row>
    <row r="637">
      <c r="L637" t="inlineStr">
        <is>
          <t>L0202956</t>
        </is>
      </c>
      <c r="M637" t="inlineStr">
        <is>
          <t>T104498</t>
        </is>
      </c>
      <c r="N637" t="inlineStr">
        <is>
          <t>2026-03-12</t>
        </is>
      </c>
      <c r="O637" s="35">
        <f>IFERROR(IF(VLOOKUP(L637,Controls!$A$5:$D$1418,3,FALSE)="finding",1,0),0)</f>
        <v/>
      </c>
      <c r="P637" s="35">
        <f>IF(COUNTIFS($B$21:$B$304,M637,$C$21:$C$304,"random")=0,"",IF(COUNTIFS($B$21:$B$304,M637,$C$21:$C$304,"random",$H$21:$H$304,"adjustment")&gt;0,1,0))</f>
        <v/>
      </c>
    </row>
    <row r="638">
      <c r="L638" t="inlineStr">
        <is>
          <t>L0203232</t>
        </is>
      </c>
      <c r="M638" t="inlineStr">
        <is>
          <t>T104498</t>
        </is>
      </c>
      <c r="N638" t="inlineStr">
        <is>
          <t>2026-03-13</t>
        </is>
      </c>
      <c r="O638" s="35">
        <f>IFERROR(IF(VLOOKUP(L638,Controls!$A$5:$D$1418,3,FALSE)="finding",1,0),0)</f>
        <v/>
      </c>
      <c r="P638" s="35">
        <f>IF(COUNTIFS($B$21:$B$304,M638,$C$21:$C$304,"random")=0,"",IF(COUNTIFS($B$21:$B$304,M638,$C$21:$C$304,"random",$H$21:$H$304,"adjustment")&gt;0,1,0))</f>
        <v/>
      </c>
    </row>
    <row r="639">
      <c r="L639" t="inlineStr">
        <is>
          <t>L0203728</t>
        </is>
      </c>
      <c r="M639" t="inlineStr">
        <is>
          <t>T104498</t>
        </is>
      </c>
      <c r="N639" t="inlineStr">
        <is>
          <t>2026-03-15</t>
        </is>
      </c>
      <c r="O639" s="35">
        <f>IFERROR(IF(VLOOKUP(L639,Controls!$A$5:$D$1418,3,FALSE)="finding",1,0),0)</f>
        <v/>
      </c>
      <c r="P639" s="35">
        <f>IF(COUNTIFS($B$21:$B$304,M639,$C$21:$C$304,"random")=0,"",IF(COUNTIFS($B$21:$B$304,M639,$C$21:$C$304,"random",$H$21:$H$304,"adjustment")&gt;0,1,0))</f>
        <v/>
      </c>
    </row>
    <row r="640">
      <c r="L640" t="inlineStr">
        <is>
          <t>L0203994</t>
        </is>
      </c>
      <c r="M640" t="inlineStr">
        <is>
          <t>T104498</t>
        </is>
      </c>
      <c r="N640" t="inlineStr">
        <is>
          <t>2026-03-16</t>
        </is>
      </c>
      <c r="O640" s="35">
        <f>IFERROR(IF(VLOOKUP(L640,Controls!$A$5:$D$1418,3,FALSE)="finding",1,0),0)</f>
        <v/>
      </c>
      <c r="P640" s="35">
        <f>IF(COUNTIFS($B$21:$B$304,M640,$C$21:$C$304,"random")=0,"",IF(COUNTIFS($B$21:$B$304,M640,$C$21:$C$304,"random",$H$21:$H$304,"adjustment")&gt;0,1,0))</f>
        <v/>
      </c>
    </row>
    <row r="641">
      <c r="L641" t="inlineStr">
        <is>
          <t>L0204489</t>
        </is>
      </c>
      <c r="M641" t="inlineStr">
        <is>
          <t>T104498</t>
        </is>
      </c>
      <c r="N641" t="inlineStr">
        <is>
          <t>2026-03-18</t>
        </is>
      </c>
      <c r="O641" s="35">
        <f>IFERROR(IF(VLOOKUP(L641,Controls!$A$5:$D$1418,3,FALSE)="finding",1,0),0)</f>
        <v/>
      </c>
      <c r="P641" s="35">
        <f>IF(COUNTIFS($B$21:$B$304,M641,$C$21:$C$304,"random")=0,"",IF(COUNTIFS($B$21:$B$304,M641,$C$21:$C$304,"random",$H$21:$H$304,"adjustment")&gt;0,1,0))</f>
        <v/>
      </c>
    </row>
    <row r="642">
      <c r="L642" t="inlineStr">
        <is>
          <t>L0204746</t>
        </is>
      </c>
      <c r="M642" t="inlineStr">
        <is>
          <t>T104498</t>
        </is>
      </c>
      <c r="N642" t="inlineStr">
        <is>
          <t>2026-03-19</t>
        </is>
      </c>
      <c r="O642" s="35">
        <f>IFERROR(IF(VLOOKUP(L642,Controls!$A$5:$D$1418,3,FALSE)="finding",1,0),0)</f>
        <v/>
      </c>
      <c r="P642" s="35">
        <f>IF(COUNTIFS($B$21:$B$304,M642,$C$21:$C$304,"random")=0,"",IF(COUNTIFS($B$21:$B$304,M642,$C$21:$C$304,"random",$H$21:$H$304,"adjustment")&gt;0,1,0))</f>
        <v/>
      </c>
    </row>
    <row r="643">
      <c r="L643" t="inlineStr">
        <is>
          <t>L0205298</t>
        </is>
      </c>
      <c r="M643" t="inlineStr">
        <is>
          <t>T104498</t>
        </is>
      </c>
      <c r="N643" t="inlineStr">
        <is>
          <t>2026-03-21</t>
        </is>
      </c>
      <c r="O643" s="35">
        <f>IFERROR(IF(VLOOKUP(L643,Controls!$A$5:$D$1418,3,FALSE)="finding",1,0),0)</f>
        <v/>
      </c>
      <c r="P643" s="35">
        <f>IF(COUNTIFS($B$21:$B$304,M643,$C$21:$C$304,"random")=0,"",IF(COUNTIFS($B$21:$B$304,M643,$C$21:$C$304,"random",$H$21:$H$304,"adjustment")&gt;0,1,0))</f>
        <v/>
      </c>
    </row>
    <row r="644">
      <c r="L644" t="inlineStr">
        <is>
          <t>L0205832</t>
        </is>
      </c>
      <c r="M644" t="inlineStr">
        <is>
          <t>T104498</t>
        </is>
      </c>
      <c r="N644" t="inlineStr">
        <is>
          <t>2026-03-23</t>
        </is>
      </c>
      <c r="O644" s="35">
        <f>IFERROR(IF(VLOOKUP(L644,Controls!$A$5:$D$1418,3,FALSE)="finding",1,0),0)</f>
        <v/>
      </c>
      <c r="P644" s="35">
        <f>IF(COUNTIFS($B$21:$B$304,M644,$C$21:$C$304,"random")=0,"",IF(COUNTIFS($B$21:$B$304,M644,$C$21:$C$304,"random",$H$21:$H$304,"adjustment")&gt;0,1,0))</f>
        <v/>
      </c>
    </row>
    <row r="645">
      <c r="L645" t="inlineStr">
        <is>
          <t>L0205838</t>
        </is>
      </c>
      <c r="M645" t="inlineStr">
        <is>
          <t>T104498</t>
        </is>
      </c>
      <c r="N645" t="inlineStr">
        <is>
          <t>2026-03-23</t>
        </is>
      </c>
      <c r="O645" s="35">
        <f>IFERROR(IF(VLOOKUP(L645,Controls!$A$5:$D$1418,3,FALSE)="finding",1,0),0)</f>
        <v/>
      </c>
      <c r="P645" s="35">
        <f>IF(COUNTIFS($B$21:$B$304,M645,$C$21:$C$304,"random")=0,"",IF(COUNTIFS($B$21:$B$304,M645,$C$21:$C$304,"random",$H$21:$H$304,"adjustment")&gt;0,1,0))</f>
        <v/>
      </c>
    </row>
    <row r="646">
      <c r="L646" t="inlineStr">
        <is>
          <t>L0206400</t>
        </is>
      </c>
      <c r="M646" t="inlineStr">
        <is>
          <t>T104498</t>
        </is>
      </c>
      <c r="N646" t="inlineStr">
        <is>
          <t>2026-03-25</t>
        </is>
      </c>
      <c r="O646" s="35">
        <f>IFERROR(IF(VLOOKUP(L646,Controls!$A$5:$D$1418,3,FALSE)="finding",1,0),0)</f>
        <v/>
      </c>
      <c r="P646" s="35">
        <f>IF(COUNTIFS($B$21:$B$304,M646,$C$21:$C$304,"random")=0,"",IF(COUNTIFS($B$21:$B$304,M646,$C$21:$C$304,"random",$H$21:$H$304,"adjustment")&gt;0,1,0))</f>
        <v/>
      </c>
    </row>
    <row r="647">
      <c r="L647" t="inlineStr">
        <is>
          <t>L0206403</t>
        </is>
      </c>
      <c r="M647" t="inlineStr">
        <is>
          <t>T104498</t>
        </is>
      </c>
      <c r="N647" t="inlineStr">
        <is>
          <t>2026-03-25</t>
        </is>
      </c>
      <c r="O647" s="35">
        <f>IFERROR(IF(VLOOKUP(L647,Controls!$A$5:$D$1418,3,FALSE)="finding",1,0),0)</f>
        <v/>
      </c>
      <c r="P647" s="35">
        <f>IF(COUNTIFS($B$21:$B$304,M647,$C$21:$C$304,"random")=0,"",IF(COUNTIFS($B$21:$B$304,M647,$C$21:$C$304,"random",$H$21:$H$304,"adjustment")&gt;0,1,0))</f>
        <v/>
      </c>
    </row>
    <row r="648">
      <c r="L648" t="inlineStr">
        <is>
          <t>L0206678</t>
        </is>
      </c>
      <c r="M648" t="inlineStr">
        <is>
          <t>T104498</t>
        </is>
      </c>
      <c r="N648" t="inlineStr">
        <is>
          <t>2026-03-26</t>
        </is>
      </c>
      <c r="O648" s="35">
        <f>IFERROR(IF(VLOOKUP(L648,Controls!$A$5:$D$1418,3,FALSE)="finding",1,0),0)</f>
        <v/>
      </c>
      <c r="P648" s="35">
        <f>IF(COUNTIFS($B$21:$B$304,M648,$C$21:$C$304,"random")=0,"",IF(COUNTIFS($B$21:$B$304,M648,$C$21:$C$304,"random",$H$21:$H$304,"adjustment")&gt;0,1,0))</f>
        <v/>
      </c>
    </row>
    <row r="649">
      <c r="L649" t="inlineStr">
        <is>
          <t>L0206923</t>
        </is>
      </c>
      <c r="M649" t="inlineStr">
        <is>
          <t>T104498</t>
        </is>
      </c>
      <c r="N649" t="inlineStr">
        <is>
          <t>2026-03-27</t>
        </is>
      </c>
      <c r="O649" s="35">
        <f>IFERROR(IF(VLOOKUP(L649,Controls!$A$5:$D$1418,3,FALSE)="finding",1,0),0)</f>
        <v/>
      </c>
      <c r="P649" s="35">
        <f>IF(COUNTIFS($B$21:$B$304,M649,$C$21:$C$304,"random")=0,"",IF(COUNTIFS($B$21:$B$304,M649,$C$21:$C$304,"random",$H$21:$H$304,"adjustment")&gt;0,1,0))</f>
        <v/>
      </c>
    </row>
    <row r="650">
      <c r="L650" t="inlineStr">
        <is>
          <t>L0206925</t>
        </is>
      </c>
      <c r="M650" t="inlineStr">
        <is>
          <t>T104498</t>
        </is>
      </c>
      <c r="N650" t="inlineStr">
        <is>
          <t>2026-03-27</t>
        </is>
      </c>
      <c r="O650" s="35">
        <f>IFERROR(IF(VLOOKUP(L650,Controls!$A$5:$D$1418,3,FALSE)="finding",1,0),0)</f>
        <v/>
      </c>
      <c r="P650" s="35">
        <f>IF(COUNTIFS($B$21:$B$304,M650,$C$21:$C$304,"random")=0,"",IF(COUNTIFS($B$21:$B$304,M650,$C$21:$C$304,"random",$H$21:$H$304,"adjustment")&gt;0,1,0))</f>
        <v/>
      </c>
    </row>
    <row r="651">
      <c r="L651" t="inlineStr">
        <is>
          <t>L0206928</t>
        </is>
      </c>
      <c r="M651" t="inlineStr">
        <is>
          <t>T104498</t>
        </is>
      </c>
      <c r="N651" t="inlineStr">
        <is>
          <t>2026-03-27</t>
        </is>
      </c>
      <c r="O651" s="35">
        <f>IFERROR(IF(VLOOKUP(L651,Controls!$A$5:$D$1418,3,FALSE)="finding",1,0),0)</f>
        <v/>
      </c>
      <c r="P651" s="35">
        <f>IF(COUNTIFS($B$21:$B$304,M651,$C$21:$C$304,"random")=0,"",IF(COUNTIFS($B$21:$B$304,M651,$C$21:$C$304,"random",$H$21:$H$304,"adjustment")&gt;0,1,0))</f>
        <v/>
      </c>
    </row>
    <row r="652">
      <c r="L652" t="inlineStr">
        <is>
          <t>L0207231</t>
        </is>
      </c>
      <c r="M652" t="inlineStr">
        <is>
          <t>T104498</t>
        </is>
      </c>
      <c r="N652" t="inlineStr">
        <is>
          <t>2026-03-28</t>
        </is>
      </c>
      <c r="O652" s="35">
        <f>IFERROR(IF(VLOOKUP(L652,Controls!$A$5:$D$1418,3,FALSE)="finding",1,0),0)</f>
        <v/>
      </c>
      <c r="P652" s="35">
        <f>IF(COUNTIFS($B$21:$B$304,M652,$C$21:$C$304,"random")=0,"",IF(COUNTIFS($B$21:$B$304,M652,$C$21:$C$304,"random",$H$21:$H$304,"adjustment")&gt;0,1,0))</f>
        <v/>
      </c>
    </row>
    <row r="653">
      <c r="L653" t="inlineStr">
        <is>
          <t>L0207546</t>
        </is>
      </c>
      <c r="M653" t="inlineStr">
        <is>
          <t>T104498</t>
        </is>
      </c>
      <c r="N653" t="inlineStr">
        <is>
          <t>2026-04-01</t>
        </is>
      </c>
      <c r="O653" s="35">
        <f>IFERROR(IF(VLOOKUP(L653,Controls!$A$5:$D$1418,3,FALSE)="finding",1,0),0)</f>
        <v/>
      </c>
      <c r="P653" s="35">
        <f>IF(COUNTIFS($B$21:$B$304,M653,$C$21:$C$304,"random")=0,"",IF(COUNTIFS($B$21:$B$304,M653,$C$21:$C$304,"random",$H$21:$H$304,"adjustment")&gt;0,1,0))</f>
        <v/>
      </c>
    </row>
    <row r="654">
      <c r="L654" t="inlineStr">
        <is>
          <t>L0207808</t>
        </is>
      </c>
      <c r="M654" t="inlineStr">
        <is>
          <t>T104498</t>
        </is>
      </c>
      <c r="N654" t="inlineStr">
        <is>
          <t>2026-04-02</t>
        </is>
      </c>
      <c r="O654" s="35">
        <f>IFERROR(IF(VLOOKUP(L654,Controls!$A$5:$D$1418,3,FALSE)="finding",1,0),0)</f>
        <v/>
      </c>
      <c r="P654" s="35">
        <f>IF(COUNTIFS($B$21:$B$304,M654,$C$21:$C$304,"random")=0,"",IF(COUNTIFS($B$21:$B$304,M654,$C$21:$C$304,"random",$H$21:$H$304,"adjustment")&gt;0,1,0))</f>
        <v/>
      </c>
    </row>
    <row r="655">
      <c r="L655" t="inlineStr">
        <is>
          <t>L0208100</t>
        </is>
      </c>
      <c r="M655" t="inlineStr">
        <is>
          <t>T104498</t>
        </is>
      </c>
      <c r="N655" t="inlineStr">
        <is>
          <t>2026-04-03</t>
        </is>
      </c>
      <c r="O655" s="35">
        <f>IFERROR(IF(VLOOKUP(L655,Controls!$A$5:$D$1418,3,FALSE)="finding",1,0),0)</f>
        <v/>
      </c>
      <c r="P655" s="35">
        <f>IF(COUNTIFS($B$21:$B$304,M655,$C$21:$C$304,"random")=0,"",IF(COUNTIFS($B$21:$B$304,M655,$C$21:$C$304,"random",$H$21:$H$304,"adjustment")&gt;0,1,0))</f>
        <v/>
      </c>
    </row>
    <row r="656">
      <c r="L656" t="inlineStr">
        <is>
          <t>L0208679</t>
        </is>
      </c>
      <c r="M656" t="inlineStr">
        <is>
          <t>T104498</t>
        </is>
      </c>
      <c r="N656" t="inlineStr">
        <is>
          <t>2026-04-05</t>
        </is>
      </c>
      <c r="O656" s="35">
        <f>IFERROR(IF(VLOOKUP(L656,Controls!$A$5:$D$1418,3,FALSE)="finding",1,0),0)</f>
        <v/>
      </c>
      <c r="P656" s="35">
        <f>IF(COUNTIFS($B$21:$B$304,M656,$C$21:$C$304,"random")=0,"",IF(COUNTIFS($B$21:$B$304,M656,$C$21:$C$304,"random",$H$21:$H$304,"adjustment")&gt;0,1,0))</f>
        <v/>
      </c>
    </row>
    <row r="657">
      <c r="L657" t="inlineStr">
        <is>
          <t>L0208686</t>
        </is>
      </c>
      <c r="M657" t="inlineStr">
        <is>
          <t>T104498</t>
        </is>
      </c>
      <c r="N657" t="inlineStr">
        <is>
          <t>2026-04-05</t>
        </is>
      </c>
      <c r="O657" s="35">
        <f>IFERROR(IF(VLOOKUP(L657,Controls!$A$5:$D$1418,3,FALSE)="finding",1,0),0)</f>
        <v/>
      </c>
      <c r="P657" s="35">
        <f>IF(COUNTIFS($B$21:$B$304,M657,$C$21:$C$304,"random")=0,"",IF(COUNTIFS($B$21:$B$304,M657,$C$21:$C$304,"random",$H$21:$H$304,"adjustment")&gt;0,1,0))</f>
        <v/>
      </c>
    </row>
    <row r="658">
      <c r="L658" t="inlineStr">
        <is>
          <t>L0209481</t>
        </is>
      </c>
      <c r="M658" t="inlineStr">
        <is>
          <t>T104498</t>
        </is>
      </c>
      <c r="N658" t="inlineStr">
        <is>
          <t>2026-04-08</t>
        </is>
      </c>
      <c r="O658" s="35">
        <f>IFERROR(IF(VLOOKUP(L658,Controls!$A$5:$D$1418,3,FALSE)="finding",1,0),0)</f>
        <v/>
      </c>
      <c r="P658" s="35">
        <f>IF(COUNTIFS($B$21:$B$304,M658,$C$21:$C$304,"random")=0,"",IF(COUNTIFS($B$21:$B$304,M658,$C$21:$C$304,"random",$H$21:$H$304,"adjustment")&gt;0,1,0))</f>
        <v/>
      </c>
    </row>
    <row r="659">
      <c r="L659" t="inlineStr">
        <is>
          <t>L0209732</t>
        </is>
      </c>
      <c r="M659" t="inlineStr">
        <is>
          <t>T104498</t>
        </is>
      </c>
      <c r="N659" t="inlineStr">
        <is>
          <t>2026-04-09</t>
        </is>
      </c>
      <c r="O659" s="35">
        <f>IFERROR(IF(VLOOKUP(L659,Controls!$A$5:$D$1418,3,FALSE)="finding",1,0),0)</f>
        <v/>
      </c>
      <c r="P659" s="35">
        <f>IF(COUNTIFS($B$21:$B$304,M659,$C$21:$C$304,"random")=0,"",IF(COUNTIFS($B$21:$B$304,M659,$C$21:$C$304,"random",$H$21:$H$304,"adjustment")&gt;0,1,0))</f>
        <v/>
      </c>
    </row>
    <row r="660">
      <c r="L660" t="inlineStr">
        <is>
          <t>L0211657</t>
        </is>
      </c>
      <c r="M660" t="inlineStr">
        <is>
          <t>T104498</t>
        </is>
      </c>
      <c r="N660" t="inlineStr">
        <is>
          <t>2026-04-16</t>
        </is>
      </c>
      <c r="O660" s="35">
        <f>IFERROR(IF(VLOOKUP(L660,Controls!$A$5:$D$1418,3,FALSE)="finding",1,0),0)</f>
        <v/>
      </c>
      <c r="P660" s="35">
        <f>IF(COUNTIFS($B$21:$B$304,M660,$C$21:$C$304,"random")=0,"",IF(COUNTIFS($B$21:$B$304,M660,$C$21:$C$304,"random",$H$21:$H$304,"adjustment")&gt;0,1,0))</f>
        <v/>
      </c>
    </row>
    <row r="661">
      <c r="L661" t="inlineStr">
        <is>
          <t>L0211658</t>
        </is>
      </c>
      <c r="M661" t="inlineStr">
        <is>
          <t>T104498</t>
        </is>
      </c>
      <c r="N661" t="inlineStr">
        <is>
          <t>2026-04-16</t>
        </is>
      </c>
      <c r="O661" s="35">
        <f>IFERROR(IF(VLOOKUP(L661,Controls!$A$5:$D$1418,3,FALSE)="finding",1,0),0)</f>
        <v/>
      </c>
      <c r="P661" s="35">
        <f>IF(COUNTIFS($B$21:$B$304,M661,$C$21:$C$304,"random")=0,"",IF(COUNTIFS($B$21:$B$304,M661,$C$21:$C$304,"random",$H$21:$H$304,"adjustment")&gt;0,1,0))</f>
        <v/>
      </c>
    </row>
    <row r="662">
      <c r="L662" t="inlineStr">
        <is>
          <t>L0212186</t>
        </is>
      </c>
      <c r="M662" t="inlineStr">
        <is>
          <t>T104498</t>
        </is>
      </c>
      <c r="N662" t="inlineStr">
        <is>
          <t>2026-04-18</t>
        </is>
      </c>
      <c r="O662" s="35">
        <f>IFERROR(IF(VLOOKUP(L662,Controls!$A$5:$D$1418,3,FALSE)="finding",1,0),0)</f>
        <v/>
      </c>
      <c r="P662" s="35">
        <f>IF(COUNTIFS($B$21:$B$304,M662,$C$21:$C$304,"random")=0,"",IF(COUNTIFS($B$21:$B$304,M662,$C$21:$C$304,"random",$H$21:$H$304,"adjustment")&gt;0,1,0))</f>
        <v/>
      </c>
    </row>
    <row r="663">
      <c r="L663" t="inlineStr">
        <is>
          <t>L0212715</t>
        </is>
      </c>
      <c r="M663" t="inlineStr">
        <is>
          <t>T104498</t>
        </is>
      </c>
      <c r="N663" t="inlineStr">
        <is>
          <t>2026-04-20</t>
        </is>
      </c>
      <c r="O663" s="35">
        <f>IFERROR(IF(VLOOKUP(L663,Controls!$A$5:$D$1418,3,FALSE)="finding",1,0),0)</f>
        <v/>
      </c>
      <c r="P663" s="35">
        <f>IF(COUNTIFS($B$21:$B$304,M663,$C$21:$C$304,"random")=0,"",IF(COUNTIFS($B$21:$B$304,M663,$C$21:$C$304,"random",$H$21:$H$304,"adjustment")&gt;0,1,0))</f>
        <v/>
      </c>
    </row>
    <row r="664">
      <c r="L664" t="inlineStr">
        <is>
          <t>L0213274</t>
        </is>
      </c>
      <c r="M664" t="inlineStr">
        <is>
          <t>T104498</t>
        </is>
      </c>
      <c r="N664" t="inlineStr">
        <is>
          <t>2026-04-22</t>
        </is>
      </c>
      <c r="O664" s="35">
        <f>IFERROR(IF(VLOOKUP(L664,Controls!$A$5:$D$1418,3,FALSE)="finding",1,0),0)</f>
        <v/>
      </c>
      <c r="P664" s="35">
        <f>IF(COUNTIFS($B$21:$B$304,M664,$C$21:$C$304,"random")=0,"",IF(COUNTIFS($B$21:$B$304,M664,$C$21:$C$304,"random",$H$21:$H$304,"adjustment")&gt;0,1,0))</f>
        <v/>
      </c>
    </row>
    <row r="665">
      <c r="L665" t="inlineStr">
        <is>
          <t>L0213279</t>
        </is>
      </c>
      <c r="M665" t="inlineStr">
        <is>
          <t>T104498</t>
        </is>
      </c>
      <c r="N665" t="inlineStr">
        <is>
          <t>2026-04-22</t>
        </is>
      </c>
      <c r="O665" s="35">
        <f>IFERROR(IF(VLOOKUP(L665,Controls!$A$5:$D$1418,3,FALSE)="finding",1,0),0)</f>
        <v/>
      </c>
      <c r="P665" s="35">
        <f>IF(COUNTIFS($B$21:$B$304,M665,$C$21:$C$304,"random")=0,"",IF(COUNTIFS($B$21:$B$304,M665,$C$21:$C$304,"random",$H$21:$H$304,"adjustment")&gt;0,1,0))</f>
        <v/>
      </c>
    </row>
    <row r="666">
      <c r="L666" t="inlineStr">
        <is>
          <t>L0213840</t>
        </is>
      </c>
      <c r="M666" t="inlineStr">
        <is>
          <t>T104498</t>
        </is>
      </c>
      <c r="N666" t="inlineStr">
        <is>
          <t>2026-04-24</t>
        </is>
      </c>
      <c r="O666" s="35">
        <f>IFERROR(IF(VLOOKUP(L666,Controls!$A$5:$D$1418,3,FALSE)="finding",1,0),0)</f>
        <v/>
      </c>
      <c r="P666" s="35">
        <f>IF(COUNTIFS($B$21:$B$304,M666,$C$21:$C$304,"random")=0,"",IF(COUNTIFS($B$21:$B$304,M666,$C$21:$C$304,"random",$H$21:$H$304,"adjustment")&gt;0,1,0))</f>
        <v/>
      </c>
    </row>
    <row r="667">
      <c r="L667" t="inlineStr">
        <is>
          <t>L0214942</t>
        </is>
      </c>
      <c r="M667" t="inlineStr">
        <is>
          <t>T104498</t>
        </is>
      </c>
      <c r="N667" t="inlineStr">
        <is>
          <t>2026-04-28</t>
        </is>
      </c>
      <c r="O667" s="35">
        <f>IFERROR(IF(VLOOKUP(L667,Controls!$A$5:$D$1418,3,FALSE)="finding",1,0),0)</f>
        <v/>
      </c>
      <c r="P667" s="35">
        <f>IF(COUNTIFS($B$21:$B$304,M667,$C$21:$C$304,"random")=0,"",IF(COUNTIFS($B$21:$B$304,M667,$C$21:$C$304,"random",$H$21:$H$304,"adjustment")&gt;0,1,0))</f>
        <v/>
      </c>
    </row>
    <row r="668">
      <c r="L668" t="inlineStr">
        <is>
          <t>L0214945</t>
        </is>
      </c>
      <c r="M668" t="inlineStr">
        <is>
          <t>T104498</t>
        </is>
      </c>
      <c r="N668" t="inlineStr">
        <is>
          <t>2026-04-28</t>
        </is>
      </c>
      <c r="O668" s="35">
        <f>IFERROR(IF(VLOOKUP(L668,Controls!$A$5:$D$1418,3,FALSE)="finding",1,0),0)</f>
        <v/>
      </c>
      <c r="P668" s="35">
        <f>IF(COUNTIFS($B$21:$B$304,M668,$C$21:$C$304,"random")=0,"",IF(COUNTIFS($B$21:$B$304,M668,$C$21:$C$304,"random",$H$21:$H$304,"adjustment")&gt;0,1,0))</f>
        <v/>
      </c>
    </row>
    <row r="669">
      <c r="L669" t="inlineStr">
        <is>
          <t>L0215473</t>
        </is>
      </c>
      <c r="M669" t="inlineStr">
        <is>
          <t>T104498</t>
        </is>
      </c>
      <c r="N669" t="inlineStr">
        <is>
          <t>2026-05-02</t>
        </is>
      </c>
      <c r="O669" s="35">
        <f>IFERROR(IF(VLOOKUP(L669,Controls!$A$5:$D$1418,3,FALSE)="finding",1,0),0)</f>
        <v/>
      </c>
      <c r="P669" s="35">
        <f>IF(COUNTIFS($B$21:$B$304,M669,$C$21:$C$304,"random")=0,"",IF(COUNTIFS($B$21:$B$304,M669,$C$21:$C$304,"random",$H$21:$H$304,"adjustment")&gt;0,1,0))</f>
        <v/>
      </c>
    </row>
    <row r="670">
      <c r="L670" t="inlineStr">
        <is>
          <t>L0215744</t>
        </is>
      </c>
      <c r="M670" t="inlineStr">
        <is>
          <t>T104498</t>
        </is>
      </c>
      <c r="N670" t="inlineStr">
        <is>
          <t>2026-05-03</t>
        </is>
      </c>
      <c r="O670" s="35">
        <f>IFERROR(IF(VLOOKUP(L670,Controls!$A$5:$D$1418,3,FALSE)="finding",1,0),0)</f>
        <v/>
      </c>
      <c r="P670" s="35">
        <f>IF(COUNTIFS($B$21:$B$304,M670,$C$21:$C$304,"random")=0,"",IF(COUNTIFS($B$21:$B$304,M670,$C$21:$C$304,"random",$H$21:$H$304,"adjustment")&gt;0,1,0))</f>
        <v/>
      </c>
    </row>
    <row r="671">
      <c r="L671" t="inlineStr">
        <is>
          <t>L0215748</t>
        </is>
      </c>
      <c r="M671" t="inlineStr">
        <is>
          <t>T104498</t>
        </is>
      </c>
      <c r="N671" t="inlineStr">
        <is>
          <t>2026-05-03</t>
        </is>
      </c>
      <c r="O671" s="35">
        <f>IFERROR(IF(VLOOKUP(L671,Controls!$A$5:$D$1418,3,FALSE)="finding",1,0),0)</f>
        <v/>
      </c>
      <c r="P671" s="35">
        <f>IF(COUNTIFS($B$21:$B$304,M671,$C$21:$C$304,"random")=0,"",IF(COUNTIFS($B$21:$B$304,M671,$C$21:$C$304,"random",$H$21:$H$304,"adjustment")&gt;0,1,0))</f>
        <v/>
      </c>
    </row>
    <row r="672">
      <c r="L672" t="inlineStr">
        <is>
          <t>L0215749</t>
        </is>
      </c>
      <c r="M672" t="inlineStr">
        <is>
          <t>T104498</t>
        </is>
      </c>
      <c r="N672" t="inlineStr">
        <is>
          <t>2026-05-03</t>
        </is>
      </c>
      <c r="O672" s="35">
        <f>IFERROR(IF(VLOOKUP(L672,Controls!$A$5:$D$1418,3,FALSE)="finding",1,0),0)</f>
        <v/>
      </c>
      <c r="P672" s="35">
        <f>IF(COUNTIFS($B$21:$B$304,M672,$C$21:$C$304,"random")=0,"",IF(COUNTIFS($B$21:$B$304,M672,$C$21:$C$304,"random",$H$21:$H$304,"adjustment")&gt;0,1,0))</f>
        <v/>
      </c>
    </row>
    <row r="673">
      <c r="L673" t="inlineStr">
        <is>
          <t>L0216017</t>
        </is>
      </c>
      <c r="M673" t="inlineStr">
        <is>
          <t>T104498</t>
        </is>
      </c>
      <c r="N673" t="inlineStr">
        <is>
          <t>2026-05-04</t>
        </is>
      </c>
      <c r="O673" s="35">
        <f>IFERROR(IF(VLOOKUP(L673,Controls!$A$5:$D$1418,3,FALSE)="finding",1,0),0)</f>
        <v/>
      </c>
      <c r="P673" s="35">
        <f>IF(COUNTIFS($B$21:$B$304,M673,$C$21:$C$304,"random")=0,"",IF(COUNTIFS($B$21:$B$304,M673,$C$21:$C$304,"random",$H$21:$H$304,"adjustment")&gt;0,1,0))</f>
        <v/>
      </c>
    </row>
    <row r="674">
      <c r="L674" t="inlineStr">
        <is>
          <t>L0216018</t>
        </is>
      </c>
      <c r="M674" t="inlineStr">
        <is>
          <t>T104498</t>
        </is>
      </c>
      <c r="N674" t="inlineStr">
        <is>
          <t>2026-05-04</t>
        </is>
      </c>
      <c r="O674" s="35">
        <f>IFERROR(IF(VLOOKUP(L674,Controls!$A$5:$D$1418,3,FALSE)="finding",1,0),0)</f>
        <v/>
      </c>
      <c r="P674" s="35">
        <f>IF(COUNTIFS($B$21:$B$304,M674,$C$21:$C$304,"random")=0,"",IF(COUNTIFS($B$21:$B$304,M674,$C$21:$C$304,"random",$H$21:$H$304,"adjustment")&gt;0,1,0))</f>
        <v/>
      </c>
    </row>
    <row r="675">
      <c r="L675" t="inlineStr">
        <is>
          <t>L0217134</t>
        </is>
      </c>
      <c r="M675" t="inlineStr">
        <is>
          <t>T104498</t>
        </is>
      </c>
      <c r="N675" t="inlineStr">
        <is>
          <t>2026-05-08</t>
        </is>
      </c>
      <c r="O675" s="35">
        <f>IFERROR(IF(VLOOKUP(L675,Controls!$A$5:$D$1418,3,FALSE)="finding",1,0),0)</f>
        <v/>
      </c>
      <c r="P675" s="35">
        <f>IF(COUNTIFS($B$21:$B$304,M675,$C$21:$C$304,"random")=0,"",IF(COUNTIFS($B$21:$B$304,M675,$C$21:$C$304,"random",$H$21:$H$304,"adjustment")&gt;0,1,0))</f>
        <v/>
      </c>
    </row>
    <row r="676">
      <c r="L676" t="inlineStr">
        <is>
          <t>L0217135</t>
        </is>
      </c>
      <c r="M676" t="inlineStr">
        <is>
          <t>T104498</t>
        </is>
      </c>
      <c r="N676" t="inlineStr">
        <is>
          <t>2026-05-08</t>
        </is>
      </c>
      <c r="O676" s="35">
        <f>IFERROR(IF(VLOOKUP(L676,Controls!$A$5:$D$1418,3,FALSE)="finding",1,0),0)</f>
        <v/>
      </c>
      <c r="P676" s="35">
        <f>IF(COUNTIFS($B$21:$B$304,M676,$C$21:$C$304,"random")=0,"",IF(COUNTIFS($B$21:$B$304,M676,$C$21:$C$304,"random",$H$21:$H$304,"adjustment")&gt;0,1,0))</f>
        <v/>
      </c>
    </row>
    <row r="677">
      <c r="L677" t="inlineStr">
        <is>
          <t>L0217434</t>
        </is>
      </c>
      <c r="M677" t="inlineStr">
        <is>
          <t>T104498</t>
        </is>
      </c>
      <c r="N677" t="inlineStr">
        <is>
          <t>2026-05-09</t>
        </is>
      </c>
      <c r="O677" s="35">
        <f>IFERROR(IF(VLOOKUP(L677,Controls!$A$5:$D$1418,3,FALSE)="finding",1,0),0)</f>
        <v/>
      </c>
      <c r="P677" s="35">
        <f>IF(COUNTIFS($B$21:$B$304,M677,$C$21:$C$304,"random")=0,"",IF(COUNTIFS($B$21:$B$304,M677,$C$21:$C$304,"random",$H$21:$H$304,"adjustment")&gt;0,1,0))</f>
        <v/>
      </c>
    </row>
    <row r="678">
      <c r="L678" t="inlineStr">
        <is>
          <t>L0217730</t>
        </is>
      </c>
      <c r="M678" t="inlineStr">
        <is>
          <t>T104498</t>
        </is>
      </c>
      <c r="N678" t="inlineStr">
        <is>
          <t>2026-05-10</t>
        </is>
      </c>
      <c r="O678" s="35">
        <f>IFERROR(IF(VLOOKUP(L678,Controls!$A$5:$D$1418,3,FALSE)="finding",1,0),0)</f>
        <v/>
      </c>
      <c r="P678" s="35">
        <f>IF(COUNTIFS($B$21:$B$304,M678,$C$21:$C$304,"random")=0,"",IF(COUNTIFS($B$21:$B$304,M678,$C$21:$C$304,"random",$H$21:$H$304,"adjustment")&gt;0,1,0))</f>
        <v/>
      </c>
    </row>
    <row r="679">
      <c r="L679" t="inlineStr">
        <is>
          <t>L0218256</t>
        </is>
      </c>
      <c r="M679" t="inlineStr">
        <is>
          <t>T104498</t>
        </is>
      </c>
      <c r="N679" t="inlineStr">
        <is>
          <t>2026-05-12</t>
        </is>
      </c>
      <c r="O679" s="35">
        <f>IFERROR(IF(VLOOKUP(L679,Controls!$A$5:$D$1418,3,FALSE)="finding",1,0),0)</f>
        <v/>
      </c>
      <c r="P679" s="35">
        <f>IF(COUNTIFS($B$21:$B$304,M679,$C$21:$C$304,"random")=0,"",IF(COUNTIFS($B$21:$B$304,M679,$C$21:$C$304,"random",$H$21:$H$304,"adjustment")&gt;0,1,0))</f>
        <v/>
      </c>
    </row>
    <row r="680">
      <c r="L680" t="inlineStr">
        <is>
          <t>L0218504</t>
        </is>
      </c>
      <c r="M680" t="inlineStr">
        <is>
          <t>T104498</t>
        </is>
      </c>
      <c r="N680" t="inlineStr">
        <is>
          <t>2026-05-13</t>
        </is>
      </c>
      <c r="O680" s="35">
        <f>IFERROR(IF(VLOOKUP(L680,Controls!$A$5:$D$1418,3,FALSE)="finding",1,0),0)</f>
        <v/>
      </c>
      <c r="P680" s="35">
        <f>IF(COUNTIFS($B$21:$B$304,M680,$C$21:$C$304,"random")=0,"",IF(COUNTIFS($B$21:$B$304,M680,$C$21:$C$304,"random",$H$21:$H$304,"adjustment")&gt;0,1,0))</f>
        <v/>
      </c>
    </row>
    <row r="681">
      <c r="L681" t="inlineStr">
        <is>
          <t>L0219053</t>
        </is>
      </c>
      <c r="M681" t="inlineStr">
        <is>
          <t>T104498</t>
        </is>
      </c>
      <c r="N681" t="inlineStr">
        <is>
          <t>2026-05-15</t>
        </is>
      </c>
      <c r="O681" s="35">
        <f>IFERROR(IF(VLOOKUP(L681,Controls!$A$5:$D$1418,3,FALSE)="finding",1,0),0)</f>
        <v/>
      </c>
      <c r="P681" s="35">
        <f>IF(COUNTIFS($B$21:$B$304,M681,$C$21:$C$304,"random")=0,"",IF(COUNTIFS($B$21:$B$304,M681,$C$21:$C$304,"random",$H$21:$H$304,"adjustment")&gt;0,1,0))</f>
        <v/>
      </c>
    </row>
    <row r="682">
      <c r="L682" t="inlineStr">
        <is>
          <t>L0219341</t>
        </is>
      </c>
      <c r="M682" t="inlineStr">
        <is>
          <t>T104498</t>
        </is>
      </c>
      <c r="N682" t="inlineStr">
        <is>
          <t>2026-05-16</t>
        </is>
      </c>
      <c r="O682" s="35">
        <f>IFERROR(IF(VLOOKUP(L682,Controls!$A$5:$D$1418,3,FALSE)="finding",1,0),0)</f>
        <v/>
      </c>
      <c r="P682" s="35">
        <f>IF(COUNTIFS($B$21:$B$304,M682,$C$21:$C$304,"random")=0,"",IF(COUNTIFS($B$21:$B$304,M682,$C$21:$C$304,"random",$H$21:$H$304,"adjustment")&gt;0,1,0))</f>
        <v/>
      </c>
    </row>
    <row r="683">
      <c r="L683" t="inlineStr">
        <is>
          <t>L0219573</t>
        </is>
      </c>
      <c r="M683" t="inlineStr">
        <is>
          <t>T104498</t>
        </is>
      </c>
      <c r="N683" t="inlineStr">
        <is>
          <t>2026-05-17</t>
        </is>
      </c>
      <c r="O683" s="35">
        <f>IFERROR(IF(VLOOKUP(L683,Controls!$A$5:$D$1418,3,FALSE)="finding",1,0),0)</f>
        <v/>
      </c>
      <c r="P683" s="35">
        <f>IF(COUNTIFS($B$21:$B$304,M683,$C$21:$C$304,"random")=0,"",IF(COUNTIFS($B$21:$B$304,M683,$C$21:$C$304,"random",$H$21:$H$304,"adjustment")&gt;0,1,0))</f>
        <v/>
      </c>
    </row>
    <row r="684">
      <c r="L684" t="inlineStr">
        <is>
          <t>L0221178</t>
        </is>
      </c>
      <c r="M684" t="inlineStr">
        <is>
          <t>T104498</t>
        </is>
      </c>
      <c r="N684" t="inlineStr">
        <is>
          <t>2026-05-23</t>
        </is>
      </c>
      <c r="O684" s="35">
        <f>IFERROR(IF(VLOOKUP(L684,Controls!$A$5:$D$1418,3,FALSE)="finding",1,0),0)</f>
        <v/>
      </c>
      <c r="P684" s="35">
        <f>IF(COUNTIFS($B$21:$B$304,M684,$C$21:$C$304,"random")=0,"",IF(COUNTIFS($B$21:$B$304,M684,$C$21:$C$304,"random",$H$21:$H$304,"adjustment")&gt;0,1,0))</f>
        <v/>
      </c>
    </row>
    <row r="685">
      <c r="L685" t="inlineStr">
        <is>
          <t>L0221734</t>
        </is>
      </c>
      <c r="M685" t="inlineStr">
        <is>
          <t>T104498</t>
        </is>
      </c>
      <c r="N685" t="inlineStr">
        <is>
          <t>2026-05-25</t>
        </is>
      </c>
      <c r="O685" s="35">
        <f>IFERROR(IF(VLOOKUP(L685,Controls!$A$5:$D$1418,3,FALSE)="finding",1,0),0)</f>
        <v/>
      </c>
      <c r="P685" s="35">
        <f>IF(COUNTIFS($B$21:$B$304,M685,$C$21:$C$304,"random")=0,"",IF(COUNTIFS($B$21:$B$304,M685,$C$21:$C$304,"random",$H$21:$H$304,"adjustment")&gt;0,1,0))</f>
        <v/>
      </c>
    </row>
    <row r="686">
      <c r="L686" t="inlineStr">
        <is>
          <t>L0221741</t>
        </is>
      </c>
      <c r="M686" t="inlineStr">
        <is>
          <t>T104498</t>
        </is>
      </c>
      <c r="N686" t="inlineStr">
        <is>
          <t>2026-05-25</t>
        </is>
      </c>
      <c r="O686" s="35">
        <f>IFERROR(IF(VLOOKUP(L686,Controls!$A$5:$D$1418,3,FALSE)="finding",1,0),0)</f>
        <v/>
      </c>
      <c r="P686" s="35">
        <f>IF(COUNTIFS($B$21:$B$304,M686,$C$21:$C$304,"random")=0,"",IF(COUNTIFS($B$21:$B$304,M686,$C$21:$C$304,"random",$H$21:$H$304,"adjustment")&gt;0,1,0))</f>
        <v/>
      </c>
    </row>
    <row r="687">
      <c r="L687" t="inlineStr">
        <is>
          <t>L0222015</t>
        </is>
      </c>
      <c r="M687" t="inlineStr">
        <is>
          <t>T104498</t>
        </is>
      </c>
      <c r="N687" t="inlineStr">
        <is>
          <t>2026-05-26</t>
        </is>
      </c>
      <c r="O687" s="35">
        <f>IFERROR(IF(VLOOKUP(L687,Controls!$A$5:$D$1418,3,FALSE)="finding",1,0),0)</f>
        <v/>
      </c>
      <c r="P687" s="35">
        <f>IF(COUNTIFS($B$21:$B$304,M687,$C$21:$C$304,"random")=0,"",IF(COUNTIFS($B$21:$B$304,M687,$C$21:$C$304,"random",$H$21:$H$304,"adjustment")&gt;0,1,0))</f>
        <v/>
      </c>
    </row>
    <row r="688">
      <c r="L688" t="inlineStr">
        <is>
          <t>L0222295</t>
        </is>
      </c>
      <c r="M688" t="inlineStr">
        <is>
          <t>T104498</t>
        </is>
      </c>
      <c r="N688" t="inlineStr">
        <is>
          <t>2026-05-27</t>
        </is>
      </c>
      <c r="O688" s="35">
        <f>IFERROR(IF(VLOOKUP(L688,Controls!$A$5:$D$1418,3,FALSE)="finding",1,0),0)</f>
        <v/>
      </c>
      <c r="P688" s="35">
        <f>IF(COUNTIFS($B$21:$B$304,M688,$C$21:$C$304,"random")=0,"",IF(COUNTIFS($B$21:$B$304,M688,$C$21:$C$304,"random",$H$21:$H$304,"adjustment")&gt;0,1,0))</f>
        <v/>
      </c>
    </row>
    <row r="689">
      <c r="L689" t="inlineStr">
        <is>
          <t>L0222297</t>
        </is>
      </c>
      <c r="M689" t="inlineStr">
        <is>
          <t>T104498</t>
        </is>
      </c>
      <c r="N689" t="inlineStr">
        <is>
          <t>2026-05-27</t>
        </is>
      </c>
      <c r="O689" s="35">
        <f>IFERROR(IF(VLOOKUP(L689,Controls!$A$5:$D$1418,3,FALSE)="finding",1,0),0)</f>
        <v/>
      </c>
      <c r="P689" s="35">
        <f>IF(COUNTIFS($B$21:$B$304,M689,$C$21:$C$304,"random")=0,"",IF(COUNTIFS($B$21:$B$304,M689,$C$21:$C$304,"random",$H$21:$H$304,"adjustment")&gt;0,1,0))</f>
        <v/>
      </c>
    </row>
    <row r="690">
      <c r="L690" t="inlineStr">
        <is>
          <t>L0223052</t>
        </is>
      </c>
      <c r="M690" t="inlineStr">
        <is>
          <t>T104498</t>
        </is>
      </c>
      <c r="N690" t="inlineStr">
        <is>
          <t>2026-06-02</t>
        </is>
      </c>
      <c r="O690" s="35">
        <f>IFERROR(IF(VLOOKUP(L690,Controls!$A$5:$D$1418,3,FALSE)="finding",1,0),0)</f>
        <v/>
      </c>
      <c r="P690" s="35">
        <f>IF(COUNTIFS($B$21:$B$304,M690,$C$21:$C$304,"random")=0,"",IF(COUNTIFS($B$21:$B$304,M690,$C$21:$C$304,"random",$H$21:$H$304,"adjustment")&gt;0,1,0))</f>
        <v/>
      </c>
    </row>
    <row r="691">
      <c r="L691" t="inlineStr">
        <is>
          <t>L0223053</t>
        </is>
      </c>
      <c r="M691" t="inlineStr">
        <is>
          <t>T104498</t>
        </is>
      </c>
      <c r="N691" t="inlineStr">
        <is>
          <t>2026-06-02</t>
        </is>
      </c>
      <c r="O691" s="35">
        <f>IFERROR(IF(VLOOKUP(L691,Controls!$A$5:$D$1418,3,FALSE)="finding",1,0),0)</f>
        <v/>
      </c>
      <c r="P691" s="35">
        <f>IF(COUNTIFS($B$21:$B$304,M691,$C$21:$C$304,"random")=0,"",IF(COUNTIFS($B$21:$B$304,M691,$C$21:$C$304,"random",$H$21:$H$304,"adjustment")&gt;0,1,0))</f>
        <v/>
      </c>
    </row>
    <row r="692">
      <c r="L692" t="inlineStr">
        <is>
          <t>L0223326</t>
        </is>
      </c>
      <c r="M692" t="inlineStr">
        <is>
          <t>T104498</t>
        </is>
      </c>
      <c r="N692" t="inlineStr">
        <is>
          <t>2026-06-03</t>
        </is>
      </c>
      <c r="O692" s="35">
        <f>IFERROR(IF(VLOOKUP(L692,Controls!$A$5:$D$1418,3,FALSE)="finding",1,0),0)</f>
        <v/>
      </c>
      <c r="P692" s="35">
        <f>IF(COUNTIFS($B$21:$B$304,M692,$C$21:$C$304,"random")=0,"",IF(COUNTIFS($B$21:$B$304,M692,$C$21:$C$304,"random",$H$21:$H$304,"adjustment")&gt;0,1,0))</f>
        <v/>
      </c>
    </row>
    <row r="693">
      <c r="L693" t="inlineStr">
        <is>
          <t>L0223853</t>
        </is>
      </c>
      <c r="M693" t="inlineStr">
        <is>
          <t>T104498</t>
        </is>
      </c>
      <c r="N693" t="inlineStr">
        <is>
          <t>2026-06-05</t>
        </is>
      </c>
      <c r="O693" s="35">
        <f>IFERROR(IF(VLOOKUP(L693,Controls!$A$5:$D$1418,3,FALSE)="finding",1,0),0)</f>
        <v/>
      </c>
      <c r="P693" s="35">
        <f>IF(COUNTIFS($B$21:$B$304,M693,$C$21:$C$304,"random")=0,"",IF(COUNTIFS($B$21:$B$304,M693,$C$21:$C$304,"random",$H$21:$H$304,"adjustment")&gt;0,1,0))</f>
        <v/>
      </c>
    </row>
    <row r="694">
      <c r="L694" t="inlineStr">
        <is>
          <t>L0223854</t>
        </is>
      </c>
      <c r="M694" t="inlineStr">
        <is>
          <t>T104498</t>
        </is>
      </c>
      <c r="N694" t="inlineStr">
        <is>
          <t>2026-06-05</t>
        </is>
      </c>
      <c r="O694" s="35">
        <f>IFERROR(IF(VLOOKUP(L694,Controls!$A$5:$D$1418,3,FALSE)="finding",1,0),0)</f>
        <v/>
      </c>
      <c r="P694" s="35">
        <f>IF(COUNTIFS($B$21:$B$304,M694,$C$21:$C$304,"random")=0,"",IF(COUNTIFS($B$21:$B$304,M694,$C$21:$C$304,"random",$H$21:$H$304,"adjustment")&gt;0,1,0))</f>
        <v/>
      </c>
    </row>
    <row r="695">
      <c r="L695" t="inlineStr">
        <is>
          <t>L0223855</t>
        </is>
      </c>
      <c r="M695" t="inlineStr">
        <is>
          <t>T104498</t>
        </is>
      </c>
      <c r="N695" t="inlineStr">
        <is>
          <t>2026-06-05</t>
        </is>
      </c>
      <c r="O695" s="35">
        <f>IFERROR(IF(VLOOKUP(L695,Controls!$A$5:$D$1418,3,FALSE)="finding",1,0),0)</f>
        <v/>
      </c>
      <c r="P695" s="35">
        <f>IF(COUNTIFS($B$21:$B$304,M695,$C$21:$C$304,"random")=0,"",IF(COUNTIFS($B$21:$B$304,M695,$C$21:$C$304,"random",$H$21:$H$304,"adjustment")&gt;0,1,0))</f>
        <v/>
      </c>
    </row>
    <row r="696">
      <c r="L696" t="inlineStr">
        <is>
          <t>L0224431</t>
        </is>
      </c>
      <c r="M696" t="inlineStr">
        <is>
          <t>T104498</t>
        </is>
      </c>
      <c r="N696" t="inlineStr">
        <is>
          <t>2026-06-07</t>
        </is>
      </c>
      <c r="O696" s="35">
        <f>IFERROR(IF(VLOOKUP(L696,Controls!$A$5:$D$1418,3,FALSE)="finding",1,0),0)</f>
        <v/>
      </c>
      <c r="P696" s="35">
        <f>IF(COUNTIFS($B$21:$B$304,M696,$C$21:$C$304,"random")=0,"",IF(COUNTIFS($B$21:$B$304,M696,$C$21:$C$304,"random",$H$21:$H$304,"adjustment")&gt;0,1,0))</f>
        <v/>
      </c>
    </row>
    <row r="697">
      <c r="L697" t="inlineStr">
        <is>
          <t>L0225730</t>
        </is>
      </c>
      <c r="M697" t="inlineStr">
        <is>
          <t>T104498</t>
        </is>
      </c>
      <c r="N697" t="inlineStr">
        <is>
          <t>2026-06-12</t>
        </is>
      </c>
      <c r="O697" s="35">
        <f>IFERROR(IF(VLOOKUP(L697,Controls!$A$5:$D$1418,3,FALSE)="finding",1,0),0)</f>
        <v/>
      </c>
      <c r="P697" s="35">
        <f>IF(COUNTIFS($B$21:$B$304,M697,$C$21:$C$304,"random")=0,"",IF(COUNTIFS($B$21:$B$304,M697,$C$21:$C$304,"random",$H$21:$H$304,"adjustment")&gt;0,1,0))</f>
        <v/>
      </c>
    </row>
    <row r="698">
      <c r="L698" t="inlineStr">
        <is>
          <t>L0226507</t>
        </is>
      </c>
      <c r="M698" t="inlineStr">
        <is>
          <t>T104498</t>
        </is>
      </c>
      <c r="N698" t="inlineStr">
        <is>
          <t>2026-06-15</t>
        </is>
      </c>
      <c r="O698" s="35">
        <f>IFERROR(IF(VLOOKUP(L698,Controls!$A$5:$D$1418,3,FALSE)="finding",1,0),0)</f>
        <v/>
      </c>
      <c r="P698" s="35">
        <f>IF(COUNTIFS($B$21:$B$304,M698,$C$21:$C$304,"random")=0,"",IF(COUNTIFS($B$21:$B$304,M698,$C$21:$C$304,"random",$H$21:$H$304,"adjustment")&gt;0,1,0))</f>
        <v/>
      </c>
    </row>
    <row r="699">
      <c r="L699" t="inlineStr">
        <is>
          <t>L0227278</t>
        </is>
      </c>
      <c r="M699" t="inlineStr">
        <is>
          <t>T104498</t>
        </is>
      </c>
      <c r="N699" t="inlineStr">
        <is>
          <t>2026-06-18</t>
        </is>
      </c>
      <c r="O699" s="35">
        <f>IFERROR(IF(VLOOKUP(L699,Controls!$A$5:$D$1418,3,FALSE)="finding",1,0),0)</f>
        <v/>
      </c>
      <c r="P699" s="35">
        <f>IF(COUNTIFS($B$21:$B$304,M699,$C$21:$C$304,"random")=0,"",IF(COUNTIFS($B$21:$B$304,M699,$C$21:$C$304,"random",$H$21:$H$304,"adjustment")&gt;0,1,0))</f>
        <v/>
      </c>
    </row>
    <row r="700">
      <c r="L700" t="inlineStr">
        <is>
          <t>L0227815</t>
        </is>
      </c>
      <c r="M700" t="inlineStr">
        <is>
          <t>T104498</t>
        </is>
      </c>
      <c r="N700" t="inlineStr">
        <is>
          <t>2026-06-20</t>
        </is>
      </c>
      <c r="O700" s="35">
        <f>IFERROR(IF(VLOOKUP(L700,Controls!$A$5:$D$1418,3,FALSE)="finding",1,0),0)</f>
        <v/>
      </c>
      <c r="P700" s="35">
        <f>IF(COUNTIFS($B$21:$B$304,M700,$C$21:$C$304,"random")=0,"",IF(COUNTIFS($B$21:$B$304,M700,$C$21:$C$304,"random",$H$21:$H$304,"adjustment")&gt;0,1,0))</f>
        <v/>
      </c>
    </row>
    <row r="701">
      <c r="L701" t="inlineStr">
        <is>
          <t>L0228891</t>
        </is>
      </c>
      <c r="M701" t="inlineStr">
        <is>
          <t>T104498</t>
        </is>
      </c>
      <c r="N701" t="inlineStr">
        <is>
          <t>2026-06-24</t>
        </is>
      </c>
      <c r="O701" s="35">
        <f>IFERROR(IF(VLOOKUP(L701,Controls!$A$5:$D$1418,3,FALSE)="finding",1,0),0)</f>
        <v/>
      </c>
      <c r="P701" s="35">
        <f>IF(COUNTIFS($B$21:$B$304,M701,$C$21:$C$304,"random")=0,"",IF(COUNTIFS($B$21:$B$304,M701,$C$21:$C$304,"random",$H$21:$H$304,"adjustment")&gt;0,1,0))</f>
        <v/>
      </c>
    </row>
    <row r="702">
      <c r="L702" t="inlineStr">
        <is>
          <t>L0229681</t>
        </is>
      </c>
      <c r="M702" t="inlineStr">
        <is>
          <t>T104498</t>
        </is>
      </c>
      <c r="N702" t="inlineStr">
        <is>
          <t>2026-06-27</t>
        </is>
      </c>
      <c r="O702" s="35">
        <f>IFERROR(IF(VLOOKUP(L702,Controls!$A$5:$D$1418,3,FALSE)="finding",1,0),0)</f>
        <v/>
      </c>
      <c r="P702" s="35">
        <f>IF(COUNTIFS($B$21:$B$304,M702,$C$21:$C$304,"random")=0,"",IF(COUNTIFS($B$21:$B$304,M702,$C$21:$C$304,"random",$H$21:$H$304,"adjustment")&gt;0,1,0))</f>
        <v/>
      </c>
    </row>
    <row r="703">
      <c r="L703" t="inlineStr">
        <is>
          <t>L0230192</t>
        </is>
      </c>
      <c r="M703" t="inlineStr">
        <is>
          <t>T104498</t>
        </is>
      </c>
      <c r="N703" t="inlineStr">
        <is>
          <t>2026-07-01</t>
        </is>
      </c>
      <c r="O703" s="35">
        <f>IFERROR(IF(VLOOKUP(L703,Controls!$A$5:$D$1418,3,FALSE)="finding",1,0),0)</f>
        <v/>
      </c>
      <c r="P703" s="35">
        <f>IF(COUNTIFS($B$21:$B$304,M703,$C$21:$C$304,"random")=0,"",IF(COUNTIFS($B$21:$B$304,M703,$C$21:$C$304,"random",$H$21:$H$304,"adjustment")&gt;0,1,0))</f>
        <v/>
      </c>
    </row>
    <row r="704">
      <c r="L704" t="inlineStr">
        <is>
          <t>L0230434</t>
        </is>
      </c>
      <c r="M704" t="inlineStr">
        <is>
          <t>T104498</t>
        </is>
      </c>
      <c r="N704" t="inlineStr">
        <is>
          <t>2026-07-02</t>
        </is>
      </c>
      <c r="O704" s="35">
        <f>IFERROR(IF(VLOOKUP(L704,Controls!$A$5:$D$1418,3,FALSE)="finding",1,0),0)</f>
        <v/>
      </c>
      <c r="P704" s="35">
        <f>IF(COUNTIFS($B$21:$B$304,M704,$C$21:$C$304,"random")=0,"",IF(COUNTIFS($B$21:$B$304,M704,$C$21:$C$304,"random",$H$21:$H$304,"adjustment")&gt;0,1,0))</f>
        <v/>
      </c>
    </row>
    <row r="705">
      <c r="L705" t="inlineStr">
        <is>
          <t>L0230926</t>
        </is>
      </c>
      <c r="M705" t="inlineStr">
        <is>
          <t>T104498</t>
        </is>
      </c>
      <c r="N705" t="inlineStr">
        <is>
          <t>2026-07-04</t>
        </is>
      </c>
      <c r="O705" s="35">
        <f>IFERROR(IF(VLOOKUP(L705,Controls!$A$5:$D$1418,3,FALSE)="finding",1,0),0)</f>
        <v/>
      </c>
      <c r="P705" s="35">
        <f>IF(COUNTIFS($B$21:$B$304,M705,$C$21:$C$304,"random")=0,"",IF(COUNTIFS($B$21:$B$304,M705,$C$21:$C$304,"random",$H$21:$H$304,"adjustment")&gt;0,1,0))</f>
        <v/>
      </c>
    </row>
    <row r="706">
      <c r="L706" t="inlineStr">
        <is>
          <t>L0231416</t>
        </is>
      </c>
      <c r="M706" t="inlineStr">
        <is>
          <t>T104498</t>
        </is>
      </c>
      <c r="N706" t="inlineStr">
        <is>
          <t>2026-07-06</t>
        </is>
      </c>
      <c r="O706" s="35">
        <f>IFERROR(IF(VLOOKUP(L706,Controls!$A$5:$D$1418,3,FALSE)="finding",1,0),0)</f>
        <v/>
      </c>
      <c r="P706" s="35">
        <f>IF(COUNTIFS($B$21:$B$304,M706,$C$21:$C$304,"random")=0,"",IF(COUNTIFS($B$21:$B$304,M706,$C$21:$C$304,"random",$H$21:$H$304,"adjustment")&gt;0,1,0))</f>
        <v/>
      </c>
    </row>
    <row r="707">
      <c r="L707" t="inlineStr">
        <is>
          <t>L0231647</t>
        </is>
      </c>
      <c r="M707" t="inlineStr">
        <is>
          <t>T104498</t>
        </is>
      </c>
      <c r="N707" t="inlineStr">
        <is>
          <t>2026-07-07</t>
        </is>
      </c>
      <c r="O707" s="35">
        <f>IFERROR(IF(VLOOKUP(L707,Controls!$A$5:$D$1418,3,FALSE)="finding",1,0),0)</f>
        <v/>
      </c>
      <c r="P707" s="35">
        <f>IF(COUNTIFS($B$21:$B$304,M707,$C$21:$C$304,"random")=0,"",IF(COUNTIFS($B$21:$B$304,M707,$C$21:$C$304,"random",$H$21:$H$304,"adjustment")&gt;0,1,0))</f>
        <v/>
      </c>
    </row>
    <row r="708">
      <c r="L708" t="inlineStr">
        <is>
          <t>L0231648</t>
        </is>
      </c>
      <c r="M708" t="inlineStr">
        <is>
          <t>T104498</t>
        </is>
      </c>
      <c r="N708" t="inlineStr">
        <is>
          <t>2026-07-07</t>
        </is>
      </c>
      <c r="O708" s="35">
        <f>IFERROR(IF(VLOOKUP(L708,Controls!$A$5:$D$1418,3,FALSE)="finding",1,0),0)</f>
        <v/>
      </c>
      <c r="P708" s="35">
        <f>IF(COUNTIFS($B$21:$B$304,M708,$C$21:$C$304,"random")=0,"",IF(COUNTIFS($B$21:$B$304,M708,$C$21:$C$304,"random",$H$21:$H$304,"adjustment")&gt;0,1,0))</f>
        <v/>
      </c>
    </row>
    <row r="709">
      <c r="L709" t="inlineStr">
        <is>
          <t>L0232155</t>
        </is>
      </c>
      <c r="M709" t="inlineStr">
        <is>
          <t>T104498</t>
        </is>
      </c>
      <c r="N709" t="inlineStr">
        <is>
          <t>2026-07-09</t>
        </is>
      </c>
      <c r="O709" s="35">
        <f>IFERROR(IF(VLOOKUP(L709,Controls!$A$5:$D$1418,3,FALSE)="finding",1,0),0)</f>
        <v/>
      </c>
      <c r="P709" s="35">
        <f>IF(COUNTIFS($B$21:$B$304,M709,$C$21:$C$304,"random")=0,"",IF(COUNTIFS($B$21:$B$304,M709,$C$21:$C$304,"random",$H$21:$H$304,"adjustment")&gt;0,1,0))</f>
        <v/>
      </c>
    </row>
    <row r="710">
      <c r="L710" t="inlineStr">
        <is>
          <t>L0232430</t>
        </is>
      </c>
      <c r="M710" t="inlineStr">
        <is>
          <t>T104498</t>
        </is>
      </c>
      <c r="N710" t="inlineStr">
        <is>
          <t>2026-07-10</t>
        </is>
      </c>
      <c r="O710" s="35">
        <f>IFERROR(IF(VLOOKUP(L710,Controls!$A$5:$D$1418,3,FALSE)="finding",1,0),0)</f>
        <v/>
      </c>
      <c r="P710" s="35">
        <f>IF(COUNTIFS($B$21:$B$304,M710,$C$21:$C$304,"random")=0,"",IF(COUNTIFS($B$21:$B$304,M710,$C$21:$C$304,"random",$H$21:$H$304,"adjustment")&gt;0,1,0))</f>
        <v/>
      </c>
    </row>
    <row r="711">
      <c r="L711" t="inlineStr">
        <is>
          <t>L0233685</t>
        </is>
      </c>
      <c r="M711" t="inlineStr">
        <is>
          <t>T104498</t>
        </is>
      </c>
      <c r="N711" t="inlineStr">
        <is>
          <t>2026-07-15</t>
        </is>
      </c>
      <c r="O711" s="35">
        <f>IFERROR(IF(VLOOKUP(L711,Controls!$A$5:$D$1418,3,FALSE)="finding",1,0),0)</f>
        <v/>
      </c>
      <c r="P711" s="35">
        <f>IF(COUNTIFS($B$21:$B$304,M711,$C$21:$C$304,"random")=0,"",IF(COUNTIFS($B$21:$B$304,M711,$C$21:$C$304,"random",$H$21:$H$304,"adjustment")&gt;0,1,0))</f>
        <v/>
      </c>
    </row>
    <row r="712">
      <c r="L712" t="inlineStr">
        <is>
          <t>L0233924</t>
        </is>
      </c>
      <c r="M712" t="inlineStr">
        <is>
          <t>T104498</t>
        </is>
      </c>
      <c r="N712" t="inlineStr">
        <is>
          <t>2026-07-16</t>
        </is>
      </c>
      <c r="O712" s="35">
        <f>IFERROR(IF(VLOOKUP(L712,Controls!$A$5:$D$1418,3,FALSE)="finding",1,0),0)</f>
        <v/>
      </c>
      <c r="P712" s="35">
        <f>IF(COUNTIFS($B$21:$B$304,M712,$C$21:$C$304,"random")=0,"",IF(COUNTIFS($B$21:$B$304,M712,$C$21:$C$304,"random",$H$21:$H$304,"adjustment")&gt;0,1,0))</f>
        <v/>
      </c>
    </row>
    <row r="713">
      <c r="L713" t="inlineStr">
        <is>
          <t>L0234448</t>
        </is>
      </c>
      <c r="M713" t="inlineStr">
        <is>
          <t>T104498</t>
        </is>
      </c>
      <c r="N713" t="inlineStr">
        <is>
          <t>2026-07-18</t>
        </is>
      </c>
      <c r="O713" s="35">
        <f>IFERROR(IF(VLOOKUP(L713,Controls!$A$5:$D$1418,3,FALSE)="finding",1,0),0)</f>
        <v/>
      </c>
      <c r="P713" s="35">
        <f>IF(COUNTIFS($B$21:$B$304,M713,$C$21:$C$304,"random")=0,"",IF(COUNTIFS($B$21:$B$304,M713,$C$21:$C$304,"random",$H$21:$H$304,"adjustment")&gt;0,1,0))</f>
        <v/>
      </c>
    </row>
    <row r="714">
      <c r="L714" t="inlineStr">
        <is>
          <t>L0234704</t>
        </is>
      </c>
      <c r="M714" t="inlineStr">
        <is>
          <t>T104498</t>
        </is>
      </c>
      <c r="N714" t="inlineStr">
        <is>
          <t>2026-07-19</t>
        </is>
      </c>
      <c r="O714" s="35">
        <f>IFERROR(IF(VLOOKUP(L714,Controls!$A$5:$D$1418,3,FALSE)="finding",1,0),0)</f>
        <v/>
      </c>
      <c r="P714" s="35">
        <f>IF(COUNTIFS($B$21:$B$304,M714,$C$21:$C$304,"random")=0,"",IF(COUNTIFS($B$21:$B$304,M714,$C$21:$C$304,"random",$H$21:$H$304,"adjustment")&gt;0,1,0))</f>
        <v/>
      </c>
    </row>
    <row r="715">
      <c r="L715" t="inlineStr">
        <is>
          <t>L0235417</t>
        </is>
      </c>
      <c r="M715" t="inlineStr">
        <is>
          <t>T104498</t>
        </is>
      </c>
      <c r="N715" t="inlineStr">
        <is>
          <t>2026-07-22</t>
        </is>
      </c>
      <c r="O715" s="35">
        <f>IFERROR(IF(VLOOKUP(L715,Controls!$A$5:$D$1418,3,FALSE)="finding",1,0),0)</f>
        <v/>
      </c>
      <c r="P715" s="35">
        <f>IF(COUNTIFS($B$21:$B$304,M715,$C$21:$C$304,"random")=0,"",IF(COUNTIFS($B$21:$B$304,M715,$C$21:$C$304,"random",$H$21:$H$304,"adjustment")&gt;0,1,0))</f>
        <v/>
      </c>
    </row>
    <row r="716">
      <c r="L716" t="inlineStr">
        <is>
          <t>L0235690</t>
        </is>
      </c>
      <c r="M716" t="inlineStr">
        <is>
          <t>T104498</t>
        </is>
      </c>
      <c r="N716" t="inlineStr">
        <is>
          <t>2026-07-23</t>
        </is>
      </c>
      <c r="O716" s="35">
        <f>IFERROR(IF(VLOOKUP(L716,Controls!$A$5:$D$1418,3,FALSE)="finding",1,0),0)</f>
        <v/>
      </c>
      <c r="P716" s="35">
        <f>IF(COUNTIFS($B$21:$B$304,M716,$C$21:$C$304,"random")=0,"",IF(COUNTIFS($B$21:$B$304,M716,$C$21:$C$304,"random",$H$21:$H$304,"adjustment")&gt;0,1,0))</f>
        <v/>
      </c>
    </row>
    <row r="717">
      <c r="L717" t="inlineStr">
        <is>
          <t>L0235694</t>
        </is>
      </c>
      <c r="M717" t="inlineStr">
        <is>
          <t>T104498</t>
        </is>
      </c>
      <c r="N717" t="inlineStr">
        <is>
          <t>2026-07-23</t>
        </is>
      </c>
      <c r="O717" s="35">
        <f>IFERROR(IF(VLOOKUP(L717,Controls!$A$5:$D$1418,3,FALSE)="finding",1,0),0)</f>
        <v/>
      </c>
      <c r="P717" s="35">
        <f>IF(COUNTIFS($B$21:$B$304,M717,$C$21:$C$304,"random")=0,"",IF(COUNTIFS($B$21:$B$304,M717,$C$21:$C$304,"random",$H$21:$H$304,"adjustment")&gt;0,1,0))</f>
        <v/>
      </c>
    </row>
    <row r="718">
      <c r="L718" t="inlineStr">
        <is>
          <t>L0235696</t>
        </is>
      </c>
      <c r="M718" t="inlineStr">
        <is>
          <t>T104498</t>
        </is>
      </c>
      <c r="N718" t="inlineStr">
        <is>
          <t>2026-07-23</t>
        </is>
      </c>
      <c r="O718" s="35">
        <f>IFERROR(IF(VLOOKUP(L718,Controls!$A$5:$D$1418,3,FALSE)="finding",1,0),0)</f>
        <v/>
      </c>
      <c r="P718" s="35">
        <f>IF(COUNTIFS($B$21:$B$304,M718,$C$21:$C$304,"random")=0,"",IF(COUNTIFS($B$21:$B$304,M718,$C$21:$C$304,"random",$H$21:$H$304,"adjustment")&gt;0,1,0))</f>
        <v/>
      </c>
    </row>
    <row r="719">
      <c r="L719" t="inlineStr">
        <is>
          <t>L0236211</t>
        </is>
      </c>
      <c r="M719" t="inlineStr">
        <is>
          <t>T104498</t>
        </is>
      </c>
      <c r="N719" t="inlineStr">
        <is>
          <t>2026-07-25</t>
        </is>
      </c>
      <c r="O719" s="35">
        <f>IFERROR(IF(VLOOKUP(L719,Controls!$A$5:$D$1418,3,FALSE)="finding",1,0),0)</f>
        <v/>
      </c>
      <c r="P719" s="35">
        <f>IF(COUNTIFS($B$21:$B$304,M719,$C$21:$C$304,"random")=0,"",IF(COUNTIFS($B$21:$B$304,M719,$C$21:$C$304,"random",$H$21:$H$304,"adjustment")&gt;0,1,0))</f>
        <v/>
      </c>
    </row>
    <row r="720">
      <c r="L720" t="inlineStr">
        <is>
          <t>L0236463</t>
        </is>
      </c>
      <c r="M720" t="inlineStr">
        <is>
          <t>T104498</t>
        </is>
      </c>
      <c r="N720" t="inlineStr">
        <is>
          <t>2026-07-26</t>
        </is>
      </c>
      <c r="O720" s="35">
        <f>IFERROR(IF(VLOOKUP(L720,Controls!$A$5:$D$1418,3,FALSE)="finding",1,0),0)</f>
        <v/>
      </c>
      <c r="P720" s="35">
        <f>IF(COUNTIFS($B$21:$B$304,M720,$C$21:$C$304,"random")=0,"",IF(COUNTIFS($B$21:$B$304,M720,$C$21:$C$304,"random",$H$21:$H$304,"adjustment")&gt;0,1,0))</f>
        <v/>
      </c>
    </row>
    <row r="721">
      <c r="L721" t="inlineStr">
        <is>
          <t>L0237214</t>
        </is>
      </c>
      <c r="M721" t="inlineStr">
        <is>
          <t>T104498</t>
        </is>
      </c>
      <c r="N721" t="inlineStr">
        <is>
          <t>2026-08-01</t>
        </is>
      </c>
      <c r="O721" s="35">
        <f>IFERROR(IF(VLOOKUP(L721,Controls!$A$5:$D$1418,3,FALSE)="finding",1,0),0)</f>
        <v/>
      </c>
      <c r="P721" s="35">
        <f>IF(COUNTIFS($B$21:$B$304,M721,$C$21:$C$304,"random")=0,"",IF(COUNTIFS($B$21:$B$304,M721,$C$21:$C$304,"random",$H$21:$H$304,"adjustment")&gt;0,1,0))</f>
        <v/>
      </c>
    </row>
    <row r="722">
      <c r="L722" t="inlineStr">
        <is>
          <t>L0238105</t>
        </is>
      </c>
      <c r="M722" t="inlineStr">
        <is>
          <t>T104498</t>
        </is>
      </c>
      <c r="N722" t="inlineStr">
        <is>
          <t>2026-08-05</t>
        </is>
      </c>
      <c r="O722" s="35">
        <f>IFERROR(IF(VLOOKUP(L722,Controls!$A$5:$D$1418,3,FALSE)="finding",1,0),0)</f>
        <v/>
      </c>
      <c r="P722" s="35">
        <f>IF(COUNTIFS($B$21:$B$304,M722,$C$21:$C$304,"random")=0,"",IF(COUNTIFS($B$21:$B$304,M722,$C$21:$C$304,"random",$H$21:$H$304,"adjustment")&gt;0,1,0))</f>
        <v/>
      </c>
    </row>
    <row r="723">
      <c r="L723" t="inlineStr">
        <is>
          <t>L0239540</t>
        </is>
      </c>
      <c r="M723" t="inlineStr">
        <is>
          <t>T104498</t>
        </is>
      </c>
      <c r="N723" t="inlineStr">
        <is>
          <t>2026-08-11</t>
        </is>
      </c>
      <c r="O723" s="35">
        <f>IFERROR(IF(VLOOKUP(L723,Controls!$A$5:$D$1418,3,FALSE)="finding",1,0),0)</f>
        <v/>
      </c>
      <c r="P723" s="35">
        <f>IF(COUNTIFS($B$21:$B$304,M723,$C$21:$C$304,"random")=0,"",IF(COUNTIFS($B$21:$B$304,M723,$C$21:$C$304,"random",$H$21:$H$304,"adjustment")&gt;0,1,0))</f>
        <v/>
      </c>
    </row>
    <row r="724">
      <c r="L724" t="inlineStr">
        <is>
          <t>L0239542</t>
        </is>
      </c>
      <c r="M724" t="inlineStr">
        <is>
          <t>T104498</t>
        </is>
      </c>
      <c r="N724" t="inlineStr">
        <is>
          <t>2026-08-11</t>
        </is>
      </c>
      <c r="O724" s="35">
        <f>IFERROR(IF(VLOOKUP(L724,Controls!$A$5:$D$1418,3,FALSE)="finding",1,0),0)</f>
        <v/>
      </c>
      <c r="P724" s="35">
        <f>IF(COUNTIFS($B$21:$B$304,M724,$C$21:$C$304,"random")=0,"",IF(COUNTIFS($B$21:$B$304,M724,$C$21:$C$304,"random",$H$21:$H$304,"adjustment")&gt;0,1,0))</f>
        <v/>
      </c>
    </row>
    <row r="725">
      <c r="L725" t="inlineStr">
        <is>
          <t>L0240938</t>
        </is>
      </c>
      <c r="M725" t="inlineStr">
        <is>
          <t>T104498</t>
        </is>
      </c>
      <c r="N725" t="inlineStr">
        <is>
          <t>2026-08-17</t>
        </is>
      </c>
      <c r="O725" s="35">
        <f>IFERROR(IF(VLOOKUP(L725,Controls!$A$5:$D$1418,3,FALSE)="finding",1,0),0)</f>
        <v/>
      </c>
      <c r="P725" s="35">
        <f>IF(COUNTIFS($B$21:$B$304,M725,$C$21:$C$304,"random")=0,"",IF(COUNTIFS($B$21:$B$304,M725,$C$21:$C$304,"random",$H$21:$H$304,"adjustment")&gt;0,1,0))</f>
        <v/>
      </c>
    </row>
    <row r="726">
      <c r="L726" t="inlineStr">
        <is>
          <t>L0241187</t>
        </is>
      </c>
      <c r="M726" t="inlineStr">
        <is>
          <t>T104498</t>
        </is>
      </c>
      <c r="N726" t="inlineStr">
        <is>
          <t>2026-08-18</t>
        </is>
      </c>
      <c r="O726" s="35">
        <f>IFERROR(IF(VLOOKUP(L726,Controls!$A$5:$D$1418,3,FALSE)="finding",1,0),0)</f>
        <v/>
      </c>
      <c r="P726" s="35">
        <f>IF(COUNTIFS($B$21:$B$304,M726,$C$21:$C$304,"random")=0,"",IF(COUNTIFS($B$21:$B$304,M726,$C$21:$C$304,"random",$H$21:$H$304,"adjustment")&gt;0,1,0))</f>
        <v/>
      </c>
    </row>
    <row r="727">
      <c r="L727" t="inlineStr">
        <is>
          <t>L0242455</t>
        </is>
      </c>
      <c r="M727" t="inlineStr">
        <is>
          <t>T104498</t>
        </is>
      </c>
      <c r="N727" t="inlineStr">
        <is>
          <t>2026-08-23</t>
        </is>
      </c>
      <c r="O727" s="35">
        <f>IFERROR(IF(VLOOKUP(L727,Controls!$A$5:$D$1418,3,FALSE)="finding",1,0),0)</f>
        <v/>
      </c>
      <c r="P727" s="35">
        <f>IF(COUNTIFS($B$21:$B$304,M727,$C$21:$C$304,"random")=0,"",IF(COUNTIFS($B$21:$B$304,M727,$C$21:$C$304,"random",$H$21:$H$304,"adjustment")&gt;0,1,0))</f>
        <v/>
      </c>
    </row>
    <row r="728">
      <c r="L728" t="inlineStr">
        <is>
          <t>L0242907</t>
        </is>
      </c>
      <c r="M728" t="inlineStr">
        <is>
          <t>T104498</t>
        </is>
      </c>
      <c r="N728" t="inlineStr">
        <is>
          <t>2026-08-25</t>
        </is>
      </c>
      <c r="O728" s="35">
        <f>IFERROR(IF(VLOOKUP(L728,Controls!$A$5:$D$1418,3,FALSE)="finding",1,0),0)</f>
        <v/>
      </c>
      <c r="P728" s="35">
        <f>IF(COUNTIFS($B$21:$B$304,M728,$C$21:$C$304,"random")=0,"",IF(COUNTIFS($B$21:$B$304,M728,$C$21:$C$304,"random",$H$21:$H$304,"adjustment")&gt;0,1,0))</f>
        <v/>
      </c>
    </row>
    <row r="729">
      <c r="L729" t="inlineStr">
        <is>
          <t>L0242908</t>
        </is>
      </c>
      <c r="M729" t="inlineStr">
        <is>
          <t>T104498</t>
        </is>
      </c>
      <c r="N729" t="inlineStr">
        <is>
          <t>2026-08-25</t>
        </is>
      </c>
      <c r="O729" s="35">
        <f>IFERROR(IF(VLOOKUP(L729,Controls!$A$5:$D$1418,3,FALSE)="finding",1,0),0)</f>
        <v/>
      </c>
      <c r="P729" s="35">
        <f>IF(COUNTIFS($B$21:$B$304,M729,$C$21:$C$304,"random")=0,"",IF(COUNTIFS($B$21:$B$304,M729,$C$21:$C$304,"random",$H$21:$H$304,"adjustment")&gt;0,1,0))</f>
        <v/>
      </c>
    </row>
    <row r="730">
      <c r="L730" t="inlineStr">
        <is>
          <t>L0243373</t>
        </is>
      </c>
      <c r="M730" t="inlineStr">
        <is>
          <t>T104498</t>
        </is>
      </c>
      <c r="N730" t="inlineStr">
        <is>
          <t>2026-08-27</t>
        </is>
      </c>
      <c r="O730" s="35">
        <f>IFERROR(IF(VLOOKUP(L730,Controls!$A$5:$D$1418,3,FALSE)="finding",1,0),0)</f>
        <v/>
      </c>
      <c r="P730" s="35">
        <f>IF(COUNTIFS($B$21:$B$304,M730,$C$21:$C$304,"random")=0,"",IF(COUNTIFS($B$21:$B$304,M730,$C$21:$C$304,"random",$H$21:$H$304,"adjustment")&gt;0,1,0))</f>
        <v/>
      </c>
    </row>
    <row r="731">
      <c r="L731" t="inlineStr">
        <is>
          <t>L0244076</t>
        </is>
      </c>
      <c r="M731" t="inlineStr">
        <is>
          <t>T104498</t>
        </is>
      </c>
      <c r="N731" t="inlineStr">
        <is>
          <t>2026-09-02</t>
        </is>
      </c>
      <c r="O731" s="35">
        <f>IFERROR(IF(VLOOKUP(L731,Controls!$A$5:$D$1418,3,FALSE)="finding",1,0),0)</f>
        <v/>
      </c>
      <c r="P731" s="35">
        <f>IF(COUNTIFS($B$21:$B$304,M731,$C$21:$C$304,"random")=0,"",IF(COUNTIFS($B$21:$B$304,M731,$C$21:$C$304,"random",$H$21:$H$304,"adjustment")&gt;0,1,0))</f>
        <v/>
      </c>
    </row>
    <row r="732">
      <c r="L732" t="inlineStr">
        <is>
          <t>L0244079</t>
        </is>
      </c>
      <c r="M732" t="inlineStr">
        <is>
          <t>T104498</t>
        </is>
      </c>
      <c r="N732" t="inlineStr">
        <is>
          <t>2026-09-02</t>
        </is>
      </c>
      <c r="O732" s="35">
        <f>IFERROR(IF(VLOOKUP(L732,Controls!$A$5:$D$1418,3,FALSE)="finding",1,0),0)</f>
        <v/>
      </c>
      <c r="P732" s="35">
        <f>IF(COUNTIFS($B$21:$B$304,M732,$C$21:$C$304,"random")=0,"",IF(COUNTIFS($B$21:$B$304,M732,$C$21:$C$304,"random",$H$21:$H$304,"adjustment")&gt;0,1,0))</f>
        <v/>
      </c>
    </row>
    <row r="733">
      <c r="L733" t="inlineStr">
        <is>
          <t>L0244780</t>
        </is>
      </c>
      <c r="M733" t="inlineStr">
        <is>
          <t>T104498</t>
        </is>
      </c>
      <c r="N733" t="inlineStr">
        <is>
          <t>2026-09-05</t>
        </is>
      </c>
      <c r="O733" s="35">
        <f>IFERROR(IF(VLOOKUP(L733,Controls!$A$5:$D$1418,3,FALSE)="finding",1,0),0)</f>
        <v/>
      </c>
      <c r="P733" s="35">
        <f>IF(COUNTIFS($B$21:$B$304,M733,$C$21:$C$304,"random")=0,"",IF(COUNTIFS($B$21:$B$304,M733,$C$21:$C$304,"random",$H$21:$H$304,"adjustment")&gt;0,1,0))</f>
        <v/>
      </c>
    </row>
    <row r="734">
      <c r="L734" t="inlineStr">
        <is>
          <t>L0245249</t>
        </is>
      </c>
      <c r="M734" t="inlineStr">
        <is>
          <t>T104498</t>
        </is>
      </c>
      <c r="N734" t="inlineStr">
        <is>
          <t>2026-09-07</t>
        </is>
      </c>
      <c r="O734" s="35">
        <f>IFERROR(IF(VLOOKUP(L734,Controls!$A$5:$D$1418,3,FALSE)="finding",1,0),0)</f>
        <v/>
      </c>
      <c r="P734" s="35">
        <f>IF(COUNTIFS($B$21:$B$304,M734,$C$21:$C$304,"random")=0,"",IF(COUNTIFS($B$21:$B$304,M734,$C$21:$C$304,"random",$H$21:$H$304,"adjustment")&gt;0,1,0))</f>
        <v/>
      </c>
    </row>
    <row r="735">
      <c r="L735" t="inlineStr">
        <is>
          <t>L0245251</t>
        </is>
      </c>
      <c r="M735" t="inlineStr">
        <is>
          <t>T104498</t>
        </is>
      </c>
      <c r="N735" t="inlineStr">
        <is>
          <t>2026-09-07</t>
        </is>
      </c>
      <c r="O735" s="35">
        <f>IFERROR(IF(VLOOKUP(L735,Controls!$A$5:$D$1418,3,FALSE)="finding",1,0),0)</f>
        <v/>
      </c>
      <c r="P735" s="35">
        <f>IF(COUNTIFS($B$21:$B$304,M735,$C$21:$C$304,"random")=0,"",IF(COUNTIFS($B$21:$B$304,M735,$C$21:$C$304,"random",$H$21:$H$304,"adjustment")&gt;0,1,0))</f>
        <v/>
      </c>
    </row>
    <row r="736">
      <c r="L736" t="inlineStr">
        <is>
          <t>L0245956</t>
        </is>
      </c>
      <c r="M736" t="inlineStr">
        <is>
          <t>T104498</t>
        </is>
      </c>
      <c r="N736" t="inlineStr">
        <is>
          <t>2026-09-10</t>
        </is>
      </c>
      <c r="O736" s="35">
        <f>IFERROR(IF(VLOOKUP(L736,Controls!$A$5:$D$1418,3,FALSE)="finding",1,0),0)</f>
        <v/>
      </c>
      <c r="P736" s="35">
        <f>IF(COUNTIFS($B$21:$B$304,M736,$C$21:$C$304,"random")=0,"",IF(COUNTIFS($B$21:$B$304,M736,$C$21:$C$304,"random",$H$21:$H$304,"adjustment")&gt;0,1,0))</f>
        <v/>
      </c>
    </row>
    <row r="737">
      <c r="L737" t="inlineStr">
        <is>
          <t>L0246186</t>
        </is>
      </c>
      <c r="M737" t="inlineStr">
        <is>
          <t>T104498</t>
        </is>
      </c>
      <c r="N737" t="inlineStr">
        <is>
          <t>2026-09-11</t>
        </is>
      </c>
      <c r="O737" s="35">
        <f>IFERROR(IF(VLOOKUP(L737,Controls!$A$5:$D$1418,3,FALSE)="finding",1,0),0)</f>
        <v/>
      </c>
      <c r="P737" s="35">
        <f>IF(COUNTIFS($B$21:$B$304,M737,$C$21:$C$304,"random")=0,"",IF(COUNTIFS($B$21:$B$304,M737,$C$21:$C$304,"random",$H$21:$H$304,"adjustment")&gt;0,1,0))</f>
        <v/>
      </c>
    </row>
    <row r="738">
      <c r="L738" t="inlineStr">
        <is>
          <t>L0247303</t>
        </is>
      </c>
      <c r="M738" t="inlineStr">
        <is>
          <t>T104498</t>
        </is>
      </c>
      <c r="N738" t="inlineStr">
        <is>
          <t>2026-09-16</t>
        </is>
      </c>
      <c r="O738" s="35">
        <f>IFERROR(IF(VLOOKUP(L738,Controls!$A$5:$D$1418,3,FALSE)="finding",1,0),0)</f>
        <v/>
      </c>
      <c r="P738" s="35">
        <f>IF(COUNTIFS($B$21:$B$304,M738,$C$21:$C$304,"random")=0,"",IF(COUNTIFS($B$21:$B$304,M738,$C$21:$C$304,"random",$H$21:$H$304,"adjustment")&gt;0,1,0))</f>
        <v/>
      </c>
    </row>
    <row r="739">
      <c r="L739" t="inlineStr">
        <is>
          <t>L0247745</t>
        </is>
      </c>
      <c r="M739" t="inlineStr">
        <is>
          <t>T104498</t>
        </is>
      </c>
      <c r="N739" t="inlineStr">
        <is>
          <t>2026-09-18</t>
        </is>
      </c>
      <c r="O739" s="35">
        <f>IFERROR(IF(VLOOKUP(L739,Controls!$A$5:$D$1418,3,FALSE)="finding",1,0),0)</f>
        <v/>
      </c>
      <c r="P739" s="35">
        <f>IF(COUNTIFS($B$21:$B$304,M739,$C$21:$C$304,"random")=0,"",IF(COUNTIFS($B$21:$B$304,M739,$C$21:$C$304,"random",$H$21:$H$304,"adjustment")&gt;0,1,0))</f>
        <v/>
      </c>
    </row>
    <row r="740">
      <c r="L740" t="inlineStr">
        <is>
          <t>L0249338</t>
        </is>
      </c>
      <c r="M740" t="inlineStr">
        <is>
          <t>T104498</t>
        </is>
      </c>
      <c r="N740" t="inlineStr">
        <is>
          <t>2026-09-25</t>
        </is>
      </c>
      <c r="O740" s="35">
        <f>IFERROR(IF(VLOOKUP(L740,Controls!$A$5:$D$1418,3,FALSE)="finding",1,0),0)</f>
        <v/>
      </c>
      <c r="P740" s="35">
        <f>IF(COUNTIFS($B$21:$B$304,M740,$C$21:$C$304,"random")=0,"",IF(COUNTIFS($B$21:$B$304,M740,$C$21:$C$304,"random",$H$21:$H$304,"adjustment")&gt;0,1,0))</f>
        <v/>
      </c>
    </row>
    <row r="741">
      <c r="L741" t="inlineStr">
        <is>
          <t>L0249562</t>
        </is>
      </c>
      <c r="M741" t="inlineStr">
        <is>
          <t>T104498</t>
        </is>
      </c>
      <c r="N741" t="inlineStr">
        <is>
          <t>2026-09-26</t>
        </is>
      </c>
      <c r="O741" s="35">
        <f>IFERROR(IF(VLOOKUP(L741,Controls!$A$5:$D$1418,3,FALSE)="finding",1,0),0)</f>
        <v/>
      </c>
      <c r="P741" s="35">
        <f>IF(COUNTIFS($B$21:$B$304,M741,$C$21:$C$304,"random")=0,"",IF(COUNTIFS($B$21:$B$304,M741,$C$21:$C$304,"random",$H$21:$H$304,"adjustment")&gt;0,1,0))</f>
        <v/>
      </c>
    </row>
    <row r="742">
      <c r="L742" t="inlineStr">
        <is>
          <t>L0194463</t>
        </is>
      </c>
      <c r="M742" t="inlineStr">
        <is>
          <t>T104569</t>
        </is>
      </c>
      <c r="N742" t="inlineStr">
        <is>
          <t>2026-02-08</t>
        </is>
      </c>
      <c r="O742" s="35">
        <f>IFERROR(IF(VLOOKUP(L742,Controls!$A$5:$D$1418,3,FALSE)="finding",1,0),0)</f>
        <v/>
      </c>
      <c r="P742" s="35">
        <f>IF(COUNTIFS($B$21:$B$304,M742,$C$21:$C$304,"random")=0,"",IF(COUNTIFS($B$21:$B$304,M742,$C$21:$C$304,"random",$H$21:$H$304,"adjustment")&gt;0,1,0))</f>
        <v/>
      </c>
    </row>
    <row r="743">
      <c r="L743" t="inlineStr">
        <is>
          <t>L0206406</t>
        </is>
      </c>
      <c r="M743" t="inlineStr">
        <is>
          <t>T104569</t>
        </is>
      </c>
      <c r="N743" t="inlineStr">
        <is>
          <t>2026-03-25</t>
        </is>
      </c>
      <c r="O743" s="35">
        <f>IFERROR(IF(VLOOKUP(L743,Controls!$A$5:$D$1418,3,FALSE)="finding",1,0),0)</f>
        <v/>
      </c>
      <c r="P743" s="35">
        <f>IF(COUNTIFS($B$21:$B$304,M743,$C$21:$C$304,"random")=0,"",IF(COUNTIFS($B$21:$B$304,M743,$C$21:$C$304,"random",$H$21:$H$304,"adjustment")&gt;0,1,0))</f>
        <v/>
      </c>
    </row>
    <row r="744">
      <c r="L744" t="inlineStr">
        <is>
          <t>L0225734</t>
        </is>
      </c>
      <c r="M744" t="inlineStr">
        <is>
          <t>T104569</t>
        </is>
      </c>
      <c r="N744" t="inlineStr">
        <is>
          <t>2026-06-12</t>
        </is>
      </c>
      <c r="O744" s="35">
        <f>IFERROR(IF(VLOOKUP(L744,Controls!$A$5:$D$1418,3,FALSE)="finding",1,0),0)</f>
        <v/>
      </c>
      <c r="P744" s="35">
        <f>IF(COUNTIFS($B$21:$B$304,M744,$C$21:$C$304,"random")=0,"",IF(COUNTIFS($B$21:$B$304,M744,$C$21:$C$304,"random",$H$21:$H$304,"adjustment")&gt;0,1,0))</f>
        <v/>
      </c>
    </row>
    <row r="745">
      <c r="L745" t="inlineStr">
        <is>
          <t>L0232433</t>
        </is>
      </c>
      <c r="M745" t="inlineStr">
        <is>
          <t>T104569</t>
        </is>
      </c>
      <c r="N745" t="inlineStr">
        <is>
          <t>2026-07-10</t>
        </is>
      </c>
      <c r="O745" s="35">
        <f>IFERROR(IF(VLOOKUP(L745,Controls!$A$5:$D$1418,3,FALSE)="finding",1,0),0)</f>
        <v/>
      </c>
      <c r="P745" s="35">
        <f>IF(COUNTIFS($B$21:$B$304,M745,$C$21:$C$304,"random")=0,"",IF(COUNTIFS($B$21:$B$304,M745,$C$21:$C$304,"random",$H$21:$H$304,"adjustment")&gt;0,1,0))</f>
        <v/>
      </c>
    </row>
    <row r="746">
      <c r="L746" t="inlineStr">
        <is>
          <t>L0237216</t>
        </is>
      </c>
      <c r="M746" t="inlineStr">
        <is>
          <t>T104569</t>
        </is>
      </c>
      <c r="N746" t="inlineStr">
        <is>
          <t>2026-08-01</t>
        </is>
      </c>
      <c r="O746" s="35">
        <f>IFERROR(IF(VLOOKUP(L746,Controls!$A$5:$D$1418,3,FALSE)="finding",1,0),0)</f>
        <v/>
      </c>
      <c r="P746" s="35">
        <f>IF(COUNTIFS($B$21:$B$304,M746,$C$21:$C$304,"random")=0,"",IF(COUNTIFS($B$21:$B$304,M746,$C$21:$C$304,"random",$H$21:$H$304,"adjustment")&gt;0,1,0))</f>
        <v/>
      </c>
    </row>
    <row r="747">
      <c r="L747" t="inlineStr">
        <is>
          <t>L0250242</t>
        </is>
      </c>
      <c r="M747" t="inlineStr">
        <is>
          <t>T104569</t>
        </is>
      </c>
      <c r="N747" t="inlineStr">
        <is>
          <t>2026-08-26</t>
        </is>
      </c>
      <c r="O747" s="35">
        <f>IFERROR(IF(VLOOKUP(L747,Controls!$A$5:$D$1418,3,FALSE)="finding",1,0),0)</f>
        <v/>
      </c>
      <c r="P747" s="35">
        <f>IF(COUNTIFS($B$21:$B$304,M747,$C$21:$C$304,"random")=0,"",IF(COUNTIFS($B$21:$B$304,M747,$C$21:$C$304,"random",$H$21:$H$304,"adjustment")&gt;0,1,0))</f>
        <v/>
      </c>
    </row>
    <row r="748">
      <c r="L748" t="inlineStr">
        <is>
          <t>L0222017</t>
        </is>
      </c>
      <c r="M748" t="inlineStr">
        <is>
          <t>T104575</t>
        </is>
      </c>
      <c r="N748" t="inlineStr">
        <is>
          <t>2026-05-26</t>
        </is>
      </c>
      <c r="O748" s="35">
        <f>IFERROR(IF(VLOOKUP(L748,Controls!$A$5:$D$1418,3,FALSE)="finding",1,0),0)</f>
        <v/>
      </c>
      <c r="P748" s="35">
        <f>IF(COUNTIFS($B$21:$B$304,M748,$C$21:$C$304,"random")=0,"",IF(COUNTIFS($B$21:$B$304,M748,$C$21:$C$304,"random",$H$21:$H$304,"adjustment")&gt;0,1,0))</f>
        <v/>
      </c>
    </row>
    <row r="749">
      <c r="L749" t="inlineStr">
        <is>
          <t>L0229160</t>
        </is>
      </c>
      <c r="M749" t="inlineStr">
        <is>
          <t>T104575</t>
        </is>
      </c>
      <c r="N749" t="inlineStr">
        <is>
          <t>2026-06-25</t>
        </is>
      </c>
      <c r="O749" s="35">
        <f>IFERROR(IF(VLOOKUP(L749,Controls!$A$5:$D$1418,3,FALSE)="finding",1,0),0)</f>
        <v/>
      </c>
      <c r="P749" s="35">
        <f>IF(COUNTIFS($B$21:$B$304,M749,$C$21:$C$304,"random")=0,"",IF(COUNTIFS($B$21:$B$304,M749,$C$21:$C$304,"random",$H$21:$H$304,"adjustment")&gt;0,1,0))</f>
        <v/>
      </c>
    </row>
    <row r="750">
      <c r="L750" t="inlineStr">
        <is>
          <t>L0167262</t>
        </is>
      </c>
      <c r="M750" t="inlineStr">
        <is>
          <t>T104726</t>
        </is>
      </c>
      <c r="N750" t="inlineStr">
        <is>
          <t>2025-10-04</t>
        </is>
      </c>
      <c r="O750" s="35">
        <f>IFERROR(IF(VLOOKUP(L750,Controls!$A$5:$D$1418,3,FALSE)="finding",1,0),0)</f>
        <v/>
      </c>
      <c r="P750" s="35">
        <f>IF(COUNTIFS($B$21:$B$304,M750,$C$21:$C$304,"random")=0,"",IF(COUNTIFS($B$21:$B$304,M750,$C$21:$C$304,"random",$H$21:$H$304,"adjustment")&gt;0,1,0))</f>
        <v/>
      </c>
    </row>
    <row r="751">
      <c r="L751" t="inlineStr">
        <is>
          <t>L0167890</t>
        </is>
      </c>
      <c r="M751" t="inlineStr">
        <is>
          <t>T104726</t>
        </is>
      </c>
      <c r="N751" t="inlineStr">
        <is>
          <t>2025-10-07</t>
        </is>
      </c>
      <c r="O751" s="35">
        <f>IFERROR(IF(VLOOKUP(L751,Controls!$A$5:$D$1418,3,FALSE)="finding",1,0),0)</f>
        <v/>
      </c>
      <c r="P751" s="35">
        <f>IF(COUNTIFS($B$21:$B$304,M751,$C$21:$C$304,"random")=0,"",IF(COUNTIFS($B$21:$B$304,M751,$C$21:$C$304,"random",$H$21:$H$304,"adjustment")&gt;0,1,0))</f>
        <v/>
      </c>
    </row>
    <row r="752">
      <c r="L752" t="inlineStr">
        <is>
          <t>L0168097</t>
        </is>
      </c>
      <c r="M752" t="inlineStr">
        <is>
          <t>T104726</t>
        </is>
      </c>
      <c r="N752" t="inlineStr">
        <is>
          <t>2025-10-08</t>
        </is>
      </c>
      <c r="O752" s="35">
        <f>IFERROR(IF(VLOOKUP(L752,Controls!$A$5:$D$1418,3,FALSE)="finding",1,0),0)</f>
        <v/>
      </c>
      <c r="P752" s="35">
        <f>IF(COUNTIFS($B$21:$B$304,M752,$C$21:$C$304,"random")=0,"",IF(COUNTIFS($B$21:$B$304,M752,$C$21:$C$304,"random",$H$21:$H$304,"adjustment")&gt;0,1,0))</f>
        <v/>
      </c>
    </row>
    <row r="753">
      <c r="L753" t="inlineStr">
        <is>
          <t>L0168098</t>
        </is>
      </c>
      <c r="M753" t="inlineStr">
        <is>
          <t>T104726</t>
        </is>
      </c>
      <c r="N753" t="inlineStr">
        <is>
          <t>2025-10-08</t>
        </is>
      </c>
      <c r="O753" s="35">
        <f>IFERROR(IF(VLOOKUP(L753,Controls!$A$5:$D$1418,3,FALSE)="finding",1,0),0)</f>
        <v/>
      </c>
      <c r="P753" s="35">
        <f>IF(COUNTIFS($B$21:$B$304,M753,$C$21:$C$304,"random")=0,"",IF(COUNTIFS($B$21:$B$304,M753,$C$21:$C$304,"random",$H$21:$H$304,"adjustment")&gt;0,1,0))</f>
        <v/>
      </c>
    </row>
    <row r="754">
      <c r="L754" t="inlineStr">
        <is>
          <t>L0169176</t>
        </is>
      </c>
      <c r="M754" t="inlineStr">
        <is>
          <t>T104726</t>
        </is>
      </c>
      <c r="N754" t="inlineStr">
        <is>
          <t>2025-10-13</t>
        </is>
      </c>
      <c r="O754" s="35">
        <f>IFERROR(IF(VLOOKUP(L754,Controls!$A$5:$D$1418,3,FALSE)="finding",1,0),0)</f>
        <v/>
      </c>
      <c r="P754" s="35">
        <f>IF(COUNTIFS($B$21:$B$304,M754,$C$21:$C$304,"random")=0,"",IF(COUNTIFS($B$21:$B$304,M754,$C$21:$C$304,"random",$H$21:$H$304,"adjustment")&gt;0,1,0))</f>
        <v/>
      </c>
    </row>
    <row r="755">
      <c r="L755" t="inlineStr">
        <is>
          <t>L0171600</t>
        </is>
      </c>
      <c r="M755" t="inlineStr">
        <is>
          <t>T104726</t>
        </is>
      </c>
      <c r="N755" t="inlineStr">
        <is>
          <t>2025-10-24</t>
        </is>
      </c>
      <c r="O755" s="35">
        <f>IFERROR(IF(VLOOKUP(L755,Controls!$A$5:$D$1418,3,FALSE)="finding",1,0),0)</f>
        <v/>
      </c>
      <c r="P755" s="35">
        <f>IF(COUNTIFS($B$21:$B$304,M755,$C$21:$C$304,"random")=0,"",IF(COUNTIFS($B$21:$B$304,M755,$C$21:$C$304,"random",$H$21:$H$304,"adjustment")&gt;0,1,0))</f>
        <v/>
      </c>
    </row>
    <row r="756">
      <c r="L756" t="inlineStr">
        <is>
          <t>L0173124</t>
        </is>
      </c>
      <c r="M756" t="inlineStr">
        <is>
          <t>T104726</t>
        </is>
      </c>
      <c r="N756" t="inlineStr">
        <is>
          <t>2025-11-03</t>
        </is>
      </c>
      <c r="O756" s="35">
        <f>IFERROR(IF(VLOOKUP(L756,Controls!$A$5:$D$1418,3,FALSE)="finding",1,0),0)</f>
        <v/>
      </c>
      <c r="P756" s="35">
        <f>IF(COUNTIFS($B$21:$B$304,M756,$C$21:$C$304,"random")=0,"",IF(COUNTIFS($B$21:$B$304,M756,$C$21:$C$304,"random",$H$21:$H$304,"adjustment")&gt;0,1,0))</f>
        <v/>
      </c>
    </row>
    <row r="757">
      <c r="L757" t="inlineStr">
        <is>
          <t>L0176319</t>
        </is>
      </c>
      <c r="M757" t="inlineStr">
        <is>
          <t>T104726</t>
        </is>
      </c>
      <c r="N757" t="inlineStr">
        <is>
          <t>2025-11-17</t>
        </is>
      </c>
      <c r="O757" s="35">
        <f>IFERROR(IF(VLOOKUP(L757,Controls!$A$5:$D$1418,3,FALSE)="finding",1,0),0)</f>
        <v/>
      </c>
      <c r="P757" s="35">
        <f>IF(COUNTIFS($B$21:$B$304,M757,$C$21:$C$304,"random")=0,"",IF(COUNTIFS($B$21:$B$304,M757,$C$21:$C$304,"random",$H$21:$H$304,"adjustment")&gt;0,1,0))</f>
        <v/>
      </c>
    </row>
    <row r="758">
      <c r="L758" t="inlineStr">
        <is>
          <t>L0176550</t>
        </is>
      </c>
      <c r="M758" t="inlineStr">
        <is>
          <t>T104726</t>
        </is>
      </c>
      <c r="N758" t="inlineStr">
        <is>
          <t>2025-11-18</t>
        </is>
      </c>
      <c r="O758" s="35">
        <f>IFERROR(IF(VLOOKUP(L758,Controls!$A$5:$D$1418,3,FALSE)="finding",1,0),0)</f>
        <v/>
      </c>
      <c r="P758" s="35">
        <f>IF(COUNTIFS($B$21:$B$304,M758,$C$21:$C$304,"random")=0,"",IF(COUNTIFS($B$21:$B$304,M758,$C$21:$C$304,"random",$H$21:$H$304,"adjustment")&gt;0,1,0))</f>
        <v/>
      </c>
    </row>
    <row r="759">
      <c r="L759" t="inlineStr">
        <is>
          <t>L0176551</t>
        </is>
      </c>
      <c r="M759" t="inlineStr">
        <is>
          <t>T104726</t>
        </is>
      </c>
      <c r="N759" t="inlineStr">
        <is>
          <t>2025-11-18</t>
        </is>
      </c>
      <c r="O759" s="35">
        <f>IFERROR(IF(VLOOKUP(L759,Controls!$A$5:$D$1418,3,FALSE)="finding",1,0),0)</f>
        <v/>
      </c>
      <c r="P759" s="35">
        <f>IF(COUNTIFS($B$21:$B$304,M759,$C$21:$C$304,"random")=0,"",IF(COUNTIFS($B$21:$B$304,M759,$C$21:$C$304,"random",$H$21:$H$304,"adjustment")&gt;0,1,0))</f>
        <v/>
      </c>
    </row>
    <row r="760">
      <c r="L760" t="inlineStr">
        <is>
          <t>L0181179</t>
        </is>
      </c>
      <c r="M760" t="inlineStr">
        <is>
          <t>T104726</t>
        </is>
      </c>
      <c r="N760" t="inlineStr">
        <is>
          <t>2025-12-10</t>
        </is>
      </c>
      <c r="O760" s="35">
        <f>IFERROR(IF(VLOOKUP(L760,Controls!$A$5:$D$1418,3,FALSE)="finding",1,0),0)</f>
        <v/>
      </c>
      <c r="P760" s="35">
        <f>IF(COUNTIFS($B$21:$B$304,M760,$C$21:$C$304,"random")=0,"",IF(COUNTIFS($B$21:$B$304,M760,$C$21:$C$304,"random",$H$21:$H$304,"adjustment")&gt;0,1,0))</f>
        <v/>
      </c>
    </row>
    <row r="761">
      <c r="L761" t="inlineStr">
        <is>
          <t>L0184131</t>
        </is>
      </c>
      <c r="M761" t="inlineStr">
        <is>
          <t>T104726</t>
        </is>
      </c>
      <c r="N761" t="inlineStr">
        <is>
          <t>2025-12-23</t>
        </is>
      </c>
      <c r="O761" s="35">
        <f>IFERROR(IF(VLOOKUP(L761,Controls!$A$5:$D$1418,3,FALSE)="finding",1,0),0)</f>
        <v/>
      </c>
      <c r="P761" s="35">
        <f>IF(COUNTIFS($B$21:$B$304,M761,$C$21:$C$304,"random")=0,"",IF(COUNTIFS($B$21:$B$304,M761,$C$21:$C$304,"random",$H$21:$H$304,"adjustment")&gt;0,1,0))</f>
        <v/>
      </c>
    </row>
    <row r="762">
      <c r="L762" t="inlineStr">
        <is>
          <t>L0186038</t>
        </is>
      </c>
      <c r="M762" t="inlineStr">
        <is>
          <t>T104726</t>
        </is>
      </c>
      <c r="N762" t="inlineStr">
        <is>
          <t>2026-01-03</t>
        </is>
      </c>
      <c r="O762" s="35">
        <f>IFERROR(IF(VLOOKUP(L762,Controls!$A$5:$D$1418,3,FALSE)="finding",1,0),0)</f>
        <v/>
      </c>
      <c r="P762" s="35">
        <f>IF(COUNTIFS($B$21:$B$304,M762,$C$21:$C$304,"random")=0,"",IF(COUNTIFS($B$21:$B$304,M762,$C$21:$C$304,"random",$H$21:$H$304,"adjustment")&gt;0,1,0))</f>
        <v/>
      </c>
    </row>
    <row r="763">
      <c r="L763" t="inlineStr">
        <is>
          <t>L0186039</t>
        </is>
      </c>
      <c r="M763" t="inlineStr">
        <is>
          <t>T104726</t>
        </is>
      </c>
      <c r="N763" t="inlineStr">
        <is>
          <t>2026-01-03</t>
        </is>
      </c>
      <c r="O763" s="35">
        <f>IFERROR(IF(VLOOKUP(L763,Controls!$A$5:$D$1418,3,FALSE)="finding",1,0),0)</f>
        <v/>
      </c>
      <c r="P763" s="35">
        <f>IF(COUNTIFS($B$21:$B$304,M763,$C$21:$C$304,"random")=0,"",IF(COUNTIFS($B$21:$B$304,M763,$C$21:$C$304,"random",$H$21:$H$304,"adjustment")&gt;0,1,0))</f>
        <v/>
      </c>
    </row>
    <row r="764">
      <c r="L764" t="inlineStr">
        <is>
          <t>L0186275</t>
        </is>
      </c>
      <c r="M764" t="inlineStr">
        <is>
          <t>T104726</t>
        </is>
      </c>
      <c r="N764" t="inlineStr">
        <is>
          <t>2026-01-04</t>
        </is>
      </c>
      <c r="O764" s="35">
        <f>IFERROR(IF(VLOOKUP(L764,Controls!$A$5:$D$1418,3,FALSE)="finding",1,0),0)</f>
        <v/>
      </c>
      <c r="P764" s="35">
        <f>IF(COUNTIFS($B$21:$B$304,M764,$C$21:$C$304,"random")=0,"",IF(COUNTIFS($B$21:$B$304,M764,$C$21:$C$304,"random",$H$21:$H$304,"adjustment")&gt;0,1,0))</f>
        <v/>
      </c>
    </row>
    <row r="765">
      <c r="L765" t="inlineStr">
        <is>
          <t>L0186543</t>
        </is>
      </c>
      <c r="M765" t="inlineStr">
        <is>
          <t>T104726</t>
        </is>
      </c>
      <c r="N765" t="inlineStr">
        <is>
          <t>2026-01-05</t>
        </is>
      </c>
      <c r="O765" s="35">
        <f>IFERROR(IF(VLOOKUP(L765,Controls!$A$5:$D$1418,3,FALSE)="finding",1,0),0)</f>
        <v/>
      </c>
      <c r="P765" s="35">
        <f>IF(COUNTIFS($B$21:$B$304,M765,$C$21:$C$304,"random")=0,"",IF(COUNTIFS($B$21:$B$304,M765,$C$21:$C$304,"random",$H$21:$H$304,"adjustment")&gt;0,1,0))</f>
        <v/>
      </c>
    </row>
    <row r="766">
      <c r="L766" t="inlineStr">
        <is>
          <t>L0187033</t>
        </is>
      </c>
      <c r="M766" t="inlineStr">
        <is>
          <t>T104726</t>
        </is>
      </c>
      <c r="N766" t="inlineStr">
        <is>
          <t>2026-01-07</t>
        </is>
      </c>
      <c r="O766" s="35">
        <f>IFERROR(IF(VLOOKUP(L766,Controls!$A$5:$D$1418,3,FALSE)="finding",1,0),0)</f>
        <v/>
      </c>
      <c r="P766" s="35">
        <f>IF(COUNTIFS($B$21:$B$304,M766,$C$21:$C$304,"random")=0,"",IF(COUNTIFS($B$21:$B$304,M766,$C$21:$C$304,"random",$H$21:$H$304,"adjustment")&gt;0,1,0))</f>
        <v/>
      </c>
    </row>
    <row r="767">
      <c r="L767" t="inlineStr">
        <is>
          <t>L0190409</t>
        </is>
      </c>
      <c r="M767" t="inlineStr">
        <is>
          <t>T104726</t>
        </is>
      </c>
      <c r="N767" t="inlineStr">
        <is>
          <t>2026-01-20</t>
        </is>
      </c>
      <c r="O767" s="35">
        <f>IFERROR(IF(VLOOKUP(L767,Controls!$A$5:$D$1418,3,FALSE)="finding",1,0),0)</f>
        <v/>
      </c>
      <c r="P767" s="35">
        <f>IF(COUNTIFS($B$21:$B$304,M767,$C$21:$C$304,"random")=0,"",IF(COUNTIFS($B$21:$B$304,M767,$C$21:$C$304,"random",$H$21:$H$304,"adjustment")&gt;0,1,0))</f>
        <v/>
      </c>
    </row>
    <row r="768">
      <c r="L768" t="inlineStr">
        <is>
          <t>L0191155</t>
        </is>
      </c>
      <c r="M768" t="inlineStr">
        <is>
          <t>T104726</t>
        </is>
      </c>
      <c r="N768" t="inlineStr">
        <is>
          <t>2026-01-23</t>
        </is>
      </c>
      <c r="O768" s="35">
        <f>IFERROR(IF(VLOOKUP(L768,Controls!$A$5:$D$1418,3,FALSE)="finding",1,0),0)</f>
        <v/>
      </c>
      <c r="P768" s="35">
        <f>IF(COUNTIFS($B$21:$B$304,M768,$C$21:$C$304,"random")=0,"",IF(COUNTIFS($B$21:$B$304,M768,$C$21:$C$304,"random",$H$21:$H$304,"adjustment")&gt;0,1,0))</f>
        <v/>
      </c>
    </row>
    <row r="769">
      <c r="L769" t="inlineStr">
        <is>
          <t>L0196351</t>
        </is>
      </c>
      <c r="M769" t="inlineStr">
        <is>
          <t>T104726</t>
        </is>
      </c>
      <c r="N769" t="inlineStr">
        <is>
          <t>2026-02-15</t>
        </is>
      </c>
      <c r="O769" s="35">
        <f>IFERROR(IF(VLOOKUP(L769,Controls!$A$5:$D$1418,3,FALSE)="finding",1,0),0)</f>
        <v/>
      </c>
      <c r="P769" s="35">
        <f>IF(COUNTIFS($B$21:$B$304,M769,$C$21:$C$304,"random")=0,"",IF(COUNTIFS($B$21:$B$304,M769,$C$21:$C$304,"random",$H$21:$H$304,"adjustment")&gt;0,1,0))</f>
        <v/>
      </c>
    </row>
    <row r="770">
      <c r="L770" t="inlineStr">
        <is>
          <t>L0196352</t>
        </is>
      </c>
      <c r="M770" t="inlineStr">
        <is>
          <t>T104726</t>
        </is>
      </c>
      <c r="N770" t="inlineStr">
        <is>
          <t>2026-02-15</t>
        </is>
      </c>
      <c r="O770" s="35">
        <f>IFERROR(IF(VLOOKUP(L770,Controls!$A$5:$D$1418,3,FALSE)="finding",1,0),0)</f>
        <v/>
      </c>
      <c r="P770" s="35">
        <f>IF(COUNTIFS($B$21:$B$304,M770,$C$21:$C$304,"random")=0,"",IF(COUNTIFS($B$21:$B$304,M770,$C$21:$C$304,"random",$H$21:$H$304,"adjustment")&gt;0,1,0))</f>
        <v/>
      </c>
    </row>
    <row r="771">
      <c r="L771" t="inlineStr">
        <is>
          <t>L0198966</t>
        </is>
      </c>
      <c r="M771" t="inlineStr">
        <is>
          <t>T104726</t>
        </is>
      </c>
      <c r="N771" t="inlineStr">
        <is>
          <t>2026-02-25</t>
        </is>
      </c>
      <c r="O771" s="35">
        <f>IFERROR(IF(VLOOKUP(L771,Controls!$A$5:$D$1418,3,FALSE)="finding",1,0),0)</f>
        <v/>
      </c>
      <c r="P771" s="35">
        <f>IF(COUNTIFS($B$21:$B$304,M771,$C$21:$C$304,"random")=0,"",IF(COUNTIFS($B$21:$B$304,M771,$C$21:$C$304,"random",$H$21:$H$304,"adjustment")&gt;0,1,0))</f>
        <v/>
      </c>
    </row>
    <row r="772">
      <c r="L772" t="inlineStr">
        <is>
          <t>L0200275</t>
        </is>
      </c>
      <c r="M772" t="inlineStr">
        <is>
          <t>T104726</t>
        </is>
      </c>
      <c r="N772" t="inlineStr">
        <is>
          <t>2026-03-02</t>
        </is>
      </c>
      <c r="O772" s="35">
        <f>IFERROR(IF(VLOOKUP(L772,Controls!$A$5:$D$1418,3,FALSE)="finding",1,0),0)</f>
        <v/>
      </c>
      <c r="P772" s="35">
        <f>IF(COUNTIFS($B$21:$B$304,M772,$C$21:$C$304,"random")=0,"",IF(COUNTIFS($B$21:$B$304,M772,$C$21:$C$304,"random",$H$21:$H$304,"adjustment")&gt;0,1,0))</f>
        <v/>
      </c>
    </row>
    <row r="773">
      <c r="L773" t="inlineStr">
        <is>
          <t>L0201087</t>
        </is>
      </c>
      <c r="M773" t="inlineStr">
        <is>
          <t>T104726</t>
        </is>
      </c>
      <c r="N773" t="inlineStr">
        <is>
          <t>2026-03-05</t>
        </is>
      </c>
      <c r="O773" s="35">
        <f>IFERROR(IF(VLOOKUP(L773,Controls!$A$5:$D$1418,3,FALSE)="finding",1,0),0)</f>
        <v/>
      </c>
      <c r="P773" s="35">
        <f>IF(COUNTIFS($B$21:$B$304,M773,$C$21:$C$304,"random")=0,"",IF(COUNTIFS($B$21:$B$304,M773,$C$21:$C$304,"random",$H$21:$H$304,"adjustment")&gt;0,1,0))</f>
        <v/>
      </c>
    </row>
    <row r="774">
      <c r="L774" t="inlineStr">
        <is>
          <t>L0203737</t>
        </is>
      </c>
      <c r="M774" t="inlineStr">
        <is>
          <t>T104726</t>
        </is>
      </c>
      <c r="N774" t="inlineStr">
        <is>
          <t>2026-03-15</t>
        </is>
      </c>
      <c r="O774" s="35">
        <f>IFERROR(IF(VLOOKUP(L774,Controls!$A$5:$D$1418,3,FALSE)="finding",1,0),0)</f>
        <v/>
      </c>
      <c r="P774" s="35">
        <f>IF(COUNTIFS($B$21:$B$304,M774,$C$21:$C$304,"random")=0,"",IF(COUNTIFS($B$21:$B$304,M774,$C$21:$C$304,"random",$H$21:$H$304,"adjustment")&gt;0,1,0))</f>
        <v/>
      </c>
    </row>
    <row r="775">
      <c r="L775" t="inlineStr">
        <is>
          <t>L0210560</t>
        </is>
      </c>
      <c r="M775" t="inlineStr">
        <is>
          <t>T104726</t>
        </is>
      </c>
      <c r="N775" t="inlineStr">
        <is>
          <t>2026-04-12</t>
        </is>
      </c>
      <c r="O775" s="35">
        <f>IFERROR(IF(VLOOKUP(L775,Controls!$A$5:$D$1418,3,FALSE)="finding",1,0),0)</f>
        <v/>
      </c>
      <c r="P775" s="35">
        <f>IF(COUNTIFS($B$21:$B$304,M775,$C$21:$C$304,"random")=0,"",IF(COUNTIFS($B$21:$B$304,M775,$C$21:$C$304,"random",$H$21:$H$304,"adjustment")&gt;0,1,0))</f>
        <v/>
      </c>
    </row>
    <row r="776">
      <c r="L776" t="inlineStr">
        <is>
          <t>L0211126</t>
        </is>
      </c>
      <c r="M776" t="inlineStr">
        <is>
          <t>T104726</t>
        </is>
      </c>
      <c r="N776" t="inlineStr">
        <is>
          <t>2026-04-14</t>
        </is>
      </c>
      <c r="O776" s="35">
        <f>IFERROR(IF(VLOOKUP(L776,Controls!$A$5:$D$1418,3,FALSE)="finding",1,0),0)</f>
        <v/>
      </c>
      <c r="P776" s="35">
        <f>IF(COUNTIFS($B$21:$B$304,M776,$C$21:$C$304,"random")=0,"",IF(COUNTIFS($B$21:$B$304,M776,$C$21:$C$304,"random",$H$21:$H$304,"adjustment")&gt;0,1,0))</f>
        <v/>
      </c>
    </row>
    <row r="777">
      <c r="L777" t="inlineStr">
        <is>
          <t>L0212721</t>
        </is>
      </c>
      <c r="M777" t="inlineStr">
        <is>
          <t>T104726</t>
        </is>
      </c>
      <c r="N777" t="inlineStr">
        <is>
          <t>2026-04-20</t>
        </is>
      </c>
      <c r="O777" s="35">
        <f>IFERROR(IF(VLOOKUP(L777,Controls!$A$5:$D$1418,3,FALSE)="finding",1,0),0)</f>
        <v/>
      </c>
      <c r="P777" s="35">
        <f>IF(COUNTIFS($B$21:$B$304,M777,$C$21:$C$304,"random")=0,"",IF(COUNTIFS($B$21:$B$304,M777,$C$21:$C$304,"random",$H$21:$H$304,"adjustment")&gt;0,1,0))</f>
        <v/>
      </c>
    </row>
    <row r="778">
      <c r="L778" t="inlineStr">
        <is>
          <t>L0219062</t>
        </is>
      </c>
      <c r="M778" t="inlineStr">
        <is>
          <t>T104726</t>
        </is>
      </c>
      <c r="N778" t="inlineStr">
        <is>
          <t>2026-05-15</t>
        </is>
      </c>
      <c r="O778" s="35">
        <f>IFERROR(IF(VLOOKUP(L778,Controls!$A$5:$D$1418,3,FALSE)="finding",1,0),0)</f>
        <v/>
      </c>
      <c r="P778" s="35">
        <f>IF(COUNTIFS($B$21:$B$304,M778,$C$21:$C$304,"random")=0,"",IF(COUNTIFS($B$21:$B$304,M778,$C$21:$C$304,"random",$H$21:$H$304,"adjustment")&gt;0,1,0))</f>
        <v/>
      </c>
    </row>
    <row r="779">
      <c r="L779" t="inlineStr">
        <is>
          <t>L0222814</t>
        </is>
      </c>
      <c r="M779" t="inlineStr">
        <is>
          <t>T104726</t>
        </is>
      </c>
      <c r="N779" t="inlineStr">
        <is>
          <t>2026-06-01</t>
        </is>
      </c>
      <c r="O779" s="35">
        <f>IFERROR(IF(VLOOKUP(L779,Controls!$A$5:$D$1418,3,FALSE)="finding",1,0),0)</f>
        <v/>
      </c>
      <c r="P779" s="35">
        <f>IF(COUNTIFS($B$21:$B$304,M779,$C$21:$C$304,"random")=0,"",IF(COUNTIFS($B$21:$B$304,M779,$C$21:$C$304,"random",$H$21:$H$304,"adjustment")&gt;0,1,0))</f>
        <v/>
      </c>
    </row>
    <row r="780">
      <c r="L780" t="inlineStr">
        <is>
          <t>L0222815</t>
        </is>
      </c>
      <c r="M780" t="inlineStr">
        <is>
          <t>T104726</t>
        </is>
      </c>
      <c r="N780" t="inlineStr">
        <is>
          <t>2026-06-01</t>
        </is>
      </c>
      <c r="O780" s="35">
        <f>IFERROR(IF(VLOOKUP(L780,Controls!$A$5:$D$1418,3,FALSE)="finding",1,0),0)</f>
        <v/>
      </c>
      <c r="P780" s="35">
        <f>IF(COUNTIFS($B$21:$B$304,M780,$C$21:$C$304,"random")=0,"",IF(COUNTIFS($B$21:$B$304,M780,$C$21:$C$304,"random",$H$21:$H$304,"adjustment")&gt;0,1,0))</f>
        <v/>
      </c>
    </row>
    <row r="781">
      <c r="L781" t="inlineStr">
        <is>
          <t>L0228098</t>
        </is>
      </c>
      <c r="M781" t="inlineStr">
        <is>
          <t>T104726</t>
        </is>
      </c>
      <c r="N781" t="inlineStr">
        <is>
          <t>2026-06-21</t>
        </is>
      </c>
      <c r="O781" s="35">
        <f>IFERROR(IF(VLOOKUP(L781,Controls!$A$5:$D$1418,3,FALSE)="finding",1,0),0)</f>
        <v/>
      </c>
      <c r="P781" s="35">
        <f>IF(COUNTIFS($B$21:$B$304,M781,$C$21:$C$304,"random")=0,"",IF(COUNTIFS($B$21:$B$304,M781,$C$21:$C$304,"random",$H$21:$H$304,"adjustment")&gt;0,1,0))</f>
        <v/>
      </c>
    </row>
    <row r="782">
      <c r="L782" t="inlineStr">
        <is>
          <t>L0231425</t>
        </is>
      </c>
      <c r="M782" t="inlineStr">
        <is>
          <t>T104726</t>
        </is>
      </c>
      <c r="N782" t="inlineStr">
        <is>
          <t>2026-07-06</t>
        </is>
      </c>
      <c r="O782" s="35">
        <f>IFERROR(IF(VLOOKUP(L782,Controls!$A$5:$D$1418,3,FALSE)="finding",1,0),0)</f>
        <v/>
      </c>
      <c r="P782" s="35">
        <f>IF(COUNTIFS($B$21:$B$304,M782,$C$21:$C$304,"random")=0,"",IF(COUNTIFS($B$21:$B$304,M782,$C$21:$C$304,"random",$H$21:$H$304,"adjustment")&gt;0,1,0))</f>
        <v/>
      </c>
    </row>
    <row r="783">
      <c r="L783" t="inlineStr">
        <is>
          <t>L0231656</t>
        </is>
      </c>
      <c r="M783" t="inlineStr">
        <is>
          <t>T104726</t>
        </is>
      </c>
      <c r="N783" t="inlineStr">
        <is>
          <t>2026-07-07</t>
        </is>
      </c>
      <c r="O783" s="35">
        <f>IFERROR(IF(VLOOKUP(L783,Controls!$A$5:$D$1418,3,FALSE)="finding",1,0),0)</f>
        <v/>
      </c>
      <c r="P783" s="35">
        <f>IF(COUNTIFS($B$21:$B$304,M783,$C$21:$C$304,"random")=0,"",IF(COUNTIFS($B$21:$B$304,M783,$C$21:$C$304,"random",$H$21:$H$304,"adjustment")&gt;0,1,0))</f>
        <v/>
      </c>
    </row>
    <row r="784">
      <c r="L784" t="inlineStr">
        <is>
          <t>L0240018</t>
        </is>
      </c>
      <c r="M784" t="inlineStr">
        <is>
          <t>T104726</t>
        </is>
      </c>
      <c r="N784" t="inlineStr">
        <is>
          <t>2026-08-13</t>
        </is>
      </c>
      <c r="O784" s="35">
        <f>IFERROR(IF(VLOOKUP(L784,Controls!$A$5:$D$1418,3,FALSE)="finding",1,0),0)</f>
        <v/>
      </c>
      <c r="P784" s="35">
        <f>IF(COUNTIFS($B$21:$B$304,M784,$C$21:$C$304,"random")=0,"",IF(COUNTIFS($B$21:$B$304,M784,$C$21:$C$304,"random",$H$21:$H$304,"adjustment")&gt;0,1,0))</f>
        <v/>
      </c>
    </row>
    <row r="785">
      <c r="L785" t="inlineStr">
        <is>
          <t>L0241972</t>
        </is>
      </c>
      <c r="M785" t="inlineStr">
        <is>
          <t>T104726</t>
        </is>
      </c>
      <c r="N785" t="inlineStr">
        <is>
          <t>2026-08-21</t>
        </is>
      </c>
      <c r="O785" s="35">
        <f>IFERROR(IF(VLOOKUP(L785,Controls!$A$5:$D$1418,3,FALSE)="finding",1,0),0)</f>
        <v/>
      </c>
      <c r="P785" s="35">
        <f>IF(COUNTIFS($B$21:$B$304,M785,$C$21:$C$304,"random")=0,"",IF(COUNTIFS($B$21:$B$304,M785,$C$21:$C$304,"random",$H$21:$H$304,"adjustment")&gt;0,1,0))</f>
        <v/>
      </c>
    </row>
    <row r="786">
      <c r="L786" t="inlineStr">
        <is>
          <t>L0245025</t>
        </is>
      </c>
      <c r="M786" t="inlineStr">
        <is>
          <t>T104726</t>
        </is>
      </c>
      <c r="N786" t="inlineStr">
        <is>
          <t>2026-09-06</t>
        </is>
      </c>
      <c r="O786" s="35">
        <f>IFERROR(IF(VLOOKUP(L786,Controls!$A$5:$D$1418,3,FALSE)="finding",1,0),0)</f>
        <v/>
      </c>
      <c r="P786" s="35">
        <f>IF(COUNTIFS($B$21:$B$304,M786,$C$21:$C$304,"random")=0,"",IF(COUNTIFS($B$21:$B$304,M786,$C$21:$C$304,"random",$H$21:$H$304,"adjustment")&gt;0,1,0))</f>
        <v/>
      </c>
    </row>
    <row r="787">
      <c r="L787" t="inlineStr">
        <is>
          <t>L0245719</t>
        </is>
      </c>
      <c r="M787" t="inlineStr">
        <is>
          <t>T104726</t>
        </is>
      </c>
      <c r="N787" t="inlineStr">
        <is>
          <t>2026-09-09</t>
        </is>
      </c>
      <c r="O787" s="35">
        <f>IFERROR(IF(VLOOKUP(L787,Controls!$A$5:$D$1418,3,FALSE)="finding",1,0),0)</f>
        <v/>
      </c>
      <c r="P787" s="35">
        <f>IF(COUNTIFS($B$21:$B$304,M787,$C$21:$C$304,"random")=0,"",IF(COUNTIFS($B$21:$B$304,M787,$C$21:$C$304,"random",$H$21:$H$304,"adjustment")&gt;0,1,0))</f>
        <v/>
      </c>
    </row>
    <row r="788">
      <c r="L788" t="inlineStr">
        <is>
          <t>L0248629</t>
        </is>
      </c>
      <c r="M788" t="inlineStr">
        <is>
          <t>T104726</t>
        </is>
      </c>
      <c r="N788" t="inlineStr">
        <is>
          <t>2026-09-22</t>
        </is>
      </c>
      <c r="O788" s="35">
        <f>IFERROR(IF(VLOOKUP(L788,Controls!$A$5:$D$1418,3,FALSE)="finding",1,0),0)</f>
        <v/>
      </c>
      <c r="P788" s="35">
        <f>IF(COUNTIFS($B$21:$B$304,M788,$C$21:$C$304,"random")=0,"",IF(COUNTIFS($B$21:$B$304,M788,$C$21:$C$304,"random",$H$21:$H$304,"adjustment")&gt;0,1,0))</f>
        <v/>
      </c>
    </row>
    <row r="789">
      <c r="L789" t="inlineStr">
        <is>
          <t>L0248868</t>
        </is>
      </c>
      <c r="M789" t="inlineStr">
        <is>
          <t>T104726</t>
        </is>
      </c>
      <c r="N789" t="inlineStr">
        <is>
          <t>2026-09-23</t>
        </is>
      </c>
      <c r="O789" s="35">
        <f>IFERROR(IF(VLOOKUP(L789,Controls!$A$5:$D$1418,3,FALSE)="finding",1,0),0)</f>
        <v/>
      </c>
      <c r="P789" s="35">
        <f>IF(COUNTIFS($B$21:$B$304,M789,$C$21:$C$304,"random")=0,"",IF(COUNTIFS($B$21:$B$304,M789,$C$21:$C$304,"random",$H$21:$H$304,"adjustment")&gt;0,1,0))</f>
        <v/>
      </c>
    </row>
    <row r="790">
      <c r="L790" t="inlineStr">
        <is>
          <t>L0249340</t>
        </is>
      </c>
      <c r="M790" t="inlineStr">
        <is>
          <t>T104726</t>
        </is>
      </c>
      <c r="N790" t="inlineStr">
        <is>
          <t>2026-09-25</t>
        </is>
      </c>
      <c r="O790" s="35">
        <f>IFERROR(IF(VLOOKUP(L790,Controls!$A$5:$D$1418,3,FALSE)="finding",1,0),0)</f>
        <v/>
      </c>
      <c r="P790" s="35">
        <f>IF(COUNTIFS($B$21:$B$304,M790,$C$21:$C$304,"random")=0,"",IF(COUNTIFS($B$21:$B$304,M790,$C$21:$C$304,"random",$H$21:$H$304,"adjustment")&gt;0,1,0))</f>
        <v/>
      </c>
    </row>
    <row r="791">
      <c r="L791" t="inlineStr">
        <is>
          <t>L0250179</t>
        </is>
      </c>
      <c r="M791" t="inlineStr">
        <is>
          <t>T104726</t>
        </is>
      </c>
      <c r="N791" t="inlineStr">
        <is>
          <t>2026-07-05</t>
        </is>
      </c>
      <c r="O791" s="35">
        <f>IFERROR(IF(VLOOKUP(L791,Controls!$A$5:$D$1418,3,FALSE)="finding",1,0),0)</f>
        <v/>
      </c>
      <c r="P791" s="35">
        <f>IF(COUNTIFS($B$21:$B$304,M791,$C$21:$C$304,"random")=0,"",IF(COUNTIFS($B$21:$B$304,M791,$C$21:$C$304,"random",$H$21:$H$304,"adjustment")&gt;0,1,0))</f>
        <v/>
      </c>
    </row>
    <row r="792">
      <c r="L792" t="inlineStr">
        <is>
          <t>L0178314</t>
        </is>
      </c>
      <c r="M792" t="inlineStr">
        <is>
          <t>T104768</t>
        </is>
      </c>
      <c r="N792" t="inlineStr">
        <is>
          <t>2025-11-26</t>
        </is>
      </c>
      <c r="O792" s="35">
        <f>IFERROR(IF(VLOOKUP(L792,Controls!$A$5:$D$1418,3,FALSE)="finding",1,0),0)</f>
        <v/>
      </c>
      <c r="P792" s="35">
        <f>IF(COUNTIFS($B$21:$B$304,M792,$C$21:$C$304,"random")=0,"",IF(COUNTIFS($B$21:$B$304,M792,$C$21:$C$304,"random",$H$21:$H$304,"adjustment")&gt;0,1,0))</f>
        <v/>
      </c>
    </row>
    <row r="793">
      <c r="L793" t="inlineStr">
        <is>
          <t>L0179729</t>
        </is>
      </c>
      <c r="M793" t="inlineStr">
        <is>
          <t>T104768</t>
        </is>
      </c>
      <c r="N793" t="inlineStr">
        <is>
          <t>2025-12-04</t>
        </is>
      </c>
      <c r="O793" s="35">
        <f>IFERROR(IF(VLOOKUP(L793,Controls!$A$5:$D$1418,3,FALSE)="finding",1,0),0)</f>
        <v/>
      </c>
      <c r="P793" s="35">
        <f>IF(COUNTIFS($B$21:$B$304,M793,$C$21:$C$304,"random")=0,"",IF(COUNTIFS($B$21:$B$304,M793,$C$21:$C$304,"random",$H$21:$H$304,"adjustment")&gt;0,1,0))</f>
        <v/>
      </c>
    </row>
    <row r="794">
      <c r="L794" t="inlineStr">
        <is>
          <t>L0202964</t>
        </is>
      </c>
      <c r="M794" t="inlineStr">
        <is>
          <t>T104768</t>
        </is>
      </c>
      <c r="N794" t="inlineStr">
        <is>
          <t>2026-03-12</t>
        </is>
      </c>
      <c r="O794" s="35">
        <f>IFERROR(IF(VLOOKUP(L794,Controls!$A$5:$D$1418,3,FALSE)="finding",1,0),0)</f>
        <v/>
      </c>
      <c r="P794" s="35">
        <f>IF(COUNTIFS($B$21:$B$304,M794,$C$21:$C$304,"random")=0,"",IF(COUNTIFS($B$21:$B$304,M794,$C$21:$C$304,"random",$H$21:$H$304,"adjustment")&gt;0,1,0))</f>
        <v/>
      </c>
    </row>
    <row r="795">
      <c r="L795" t="inlineStr">
        <is>
          <t>L0218262</t>
        </is>
      </c>
      <c r="M795" t="inlineStr">
        <is>
          <t>T104768</t>
        </is>
      </c>
      <c r="N795" t="inlineStr">
        <is>
          <t>2026-05-12</t>
        </is>
      </c>
      <c r="O795" s="35">
        <f>IFERROR(IF(VLOOKUP(L795,Controls!$A$5:$D$1418,3,FALSE)="finding",1,0),0)</f>
        <v/>
      </c>
      <c r="P795" s="35">
        <f>IF(COUNTIFS($B$21:$B$304,M795,$C$21:$C$304,"random")=0,"",IF(COUNTIFS($B$21:$B$304,M795,$C$21:$C$304,"random",$H$21:$H$304,"adjustment")&gt;0,1,0))</f>
        <v/>
      </c>
    </row>
    <row r="796">
      <c r="L796" t="inlineStr">
        <is>
          <t>L0222026</t>
        </is>
      </c>
      <c r="M796" t="inlineStr">
        <is>
          <t>T104768</t>
        </is>
      </c>
      <c r="N796" t="inlineStr">
        <is>
          <t>2026-05-26</t>
        </is>
      </c>
      <c r="O796" s="35">
        <f>IFERROR(IF(VLOOKUP(L796,Controls!$A$5:$D$1418,3,FALSE)="finding",1,0),0)</f>
        <v/>
      </c>
      <c r="P796" s="35">
        <f>IF(COUNTIFS($B$21:$B$304,M796,$C$21:$C$304,"random")=0,"",IF(COUNTIFS($B$21:$B$304,M796,$C$21:$C$304,"random",$H$21:$H$304,"adjustment")&gt;0,1,0))</f>
        <v/>
      </c>
    </row>
    <row r="797">
      <c r="L797" t="inlineStr">
        <is>
          <t>L0235169</t>
        </is>
      </c>
      <c r="M797" t="inlineStr">
        <is>
          <t>T104768</t>
        </is>
      </c>
      <c r="N797" t="inlineStr">
        <is>
          <t>2026-07-21</t>
        </is>
      </c>
      <c r="O797" s="35">
        <f>IFERROR(IF(VLOOKUP(L797,Controls!$A$5:$D$1418,3,FALSE)="finding",1,0),0)</f>
        <v/>
      </c>
      <c r="P797" s="35">
        <f>IF(COUNTIFS($B$21:$B$304,M797,$C$21:$C$304,"random")=0,"",IF(COUNTIFS($B$21:$B$304,M797,$C$21:$C$304,"random",$H$21:$H$304,"adjustment")&gt;0,1,0))</f>
        <v/>
      </c>
    </row>
    <row r="798">
      <c r="L798" t="inlineStr">
        <is>
          <t>L0242699</t>
        </is>
      </c>
      <c r="M798" t="inlineStr">
        <is>
          <t>T104768</t>
        </is>
      </c>
      <c r="N798" t="inlineStr">
        <is>
          <t>2026-08-24</t>
        </is>
      </c>
      <c r="O798" s="35">
        <f>IFERROR(IF(VLOOKUP(L798,Controls!$A$5:$D$1418,3,FALSE)="finding",1,0),0)</f>
        <v/>
      </c>
      <c r="P798" s="35">
        <f>IF(COUNTIFS($B$21:$B$304,M798,$C$21:$C$304,"random")=0,"",IF(COUNTIFS($B$21:$B$304,M798,$C$21:$C$304,"random",$H$21:$H$304,"adjustment")&gt;0,1,0))</f>
        <v/>
      </c>
    </row>
    <row r="799">
      <c r="L799" t="inlineStr">
        <is>
          <t>L0200007</t>
        </is>
      </c>
      <c r="M799" t="inlineStr">
        <is>
          <t>T104777</t>
        </is>
      </c>
      <c r="N799" t="inlineStr">
        <is>
          <t>2026-03-01</t>
        </is>
      </c>
      <c r="O799" s="35">
        <f>IFERROR(IF(VLOOKUP(L799,Controls!$A$5:$D$1418,3,FALSE)="finding",1,0),0)</f>
        <v/>
      </c>
      <c r="P799" s="35">
        <f>IF(COUNTIFS($B$21:$B$304,M799,$C$21:$C$304,"random")=0,"",IF(COUNTIFS($B$21:$B$304,M799,$C$21:$C$304,"random",$H$21:$H$304,"adjustment")&gt;0,1,0))</f>
        <v/>
      </c>
    </row>
    <row r="800">
      <c r="L800" t="inlineStr">
        <is>
          <t>L0210844</t>
        </is>
      </c>
      <c r="M800" t="inlineStr">
        <is>
          <t>T104777</t>
        </is>
      </c>
      <c r="N800" t="inlineStr">
        <is>
          <t>2026-04-13</t>
        </is>
      </c>
      <c r="O800" s="35">
        <f>IFERROR(IF(VLOOKUP(L800,Controls!$A$5:$D$1418,3,FALSE)="finding",1,0),0)</f>
        <v/>
      </c>
      <c r="P800" s="35">
        <f>IF(COUNTIFS($B$21:$B$304,M800,$C$21:$C$304,"random")=0,"",IF(COUNTIFS($B$21:$B$304,M800,$C$21:$C$304,"random",$H$21:$H$304,"adjustment")&gt;0,1,0))</f>
        <v/>
      </c>
    </row>
    <row r="801">
      <c r="L801" t="inlineStr">
        <is>
          <t>L0242700</t>
        </is>
      </c>
      <c r="M801" t="inlineStr">
        <is>
          <t>T104777</t>
        </is>
      </c>
      <c r="N801" t="inlineStr">
        <is>
          <t>2026-08-24</t>
        </is>
      </c>
      <c r="O801" s="35">
        <f>IFERROR(IF(VLOOKUP(L801,Controls!$A$5:$D$1418,3,FALSE)="finding",1,0),0)</f>
        <v/>
      </c>
      <c r="P801" s="35">
        <f>IF(COUNTIFS($B$21:$B$304,M801,$C$21:$C$304,"random")=0,"",IF(COUNTIFS($B$21:$B$304,M801,$C$21:$C$304,"random",$H$21:$H$304,"adjustment")&gt;0,1,0))</f>
        <v/>
      </c>
    </row>
    <row r="802">
      <c r="L802" t="inlineStr">
        <is>
          <t>L0196076</t>
        </is>
      </c>
      <c r="M802" t="inlineStr">
        <is>
          <t>T104840</t>
        </is>
      </c>
      <c r="N802" t="inlineStr">
        <is>
          <t>2026-02-14</t>
        </is>
      </c>
      <c r="O802" s="35">
        <f>IFERROR(IF(VLOOKUP(L802,Controls!$A$5:$D$1418,3,FALSE)="finding",1,0),0)</f>
        <v/>
      </c>
      <c r="P802" s="35">
        <f>IF(COUNTIFS($B$21:$B$304,M802,$C$21:$C$304,"random")=0,"",IF(COUNTIFS($B$21:$B$304,M802,$C$21:$C$304,"random",$H$21:$H$304,"adjustment")&gt;0,1,0))</f>
        <v/>
      </c>
    </row>
    <row r="803">
      <c r="L803" t="inlineStr">
        <is>
          <t>L0184828</t>
        </is>
      </c>
      <c r="M803" t="inlineStr">
        <is>
          <t>T104974</t>
        </is>
      </c>
      <c r="N803" t="inlineStr">
        <is>
          <t>2025-12-26</t>
        </is>
      </c>
      <c r="O803" s="35">
        <f>IFERROR(IF(VLOOKUP(L803,Controls!$A$5:$D$1418,3,FALSE)="finding",1,0),0)</f>
        <v/>
      </c>
      <c r="P803" s="35">
        <f>IF(COUNTIFS($B$21:$B$304,M803,$C$21:$C$304,"random")=0,"",IF(COUNTIFS($B$21:$B$304,M803,$C$21:$C$304,"random",$H$21:$H$304,"adjustment")&gt;0,1,0))</f>
        <v/>
      </c>
    </row>
    <row r="804">
      <c r="L804" t="inlineStr">
        <is>
          <t>L0186043</t>
        </is>
      </c>
      <c r="M804" t="inlineStr">
        <is>
          <t>T104974</t>
        </is>
      </c>
      <c r="N804" t="inlineStr">
        <is>
          <t>2026-01-03</t>
        </is>
      </c>
      <c r="O804" s="35">
        <f>IFERROR(IF(VLOOKUP(L804,Controls!$A$5:$D$1418,3,FALSE)="finding",1,0),0)</f>
        <v/>
      </c>
      <c r="P804" s="35">
        <f>IF(COUNTIFS($B$21:$B$304,M804,$C$21:$C$304,"random")=0,"",IF(COUNTIFS($B$21:$B$304,M804,$C$21:$C$304,"random",$H$21:$H$304,"adjustment")&gt;0,1,0))</f>
        <v/>
      </c>
    </row>
    <row r="805">
      <c r="L805" t="inlineStr">
        <is>
          <t>L0190630</t>
        </is>
      </c>
      <c r="M805" t="inlineStr">
        <is>
          <t>T104974</t>
        </is>
      </c>
      <c r="N805" t="inlineStr">
        <is>
          <t>2026-01-21</t>
        </is>
      </c>
      <c r="O805" s="35">
        <f>IFERROR(IF(VLOOKUP(L805,Controls!$A$5:$D$1418,3,FALSE)="finding",1,0),0)</f>
        <v/>
      </c>
      <c r="P805" s="35">
        <f>IF(COUNTIFS($B$21:$B$304,M805,$C$21:$C$304,"random")=0,"",IF(COUNTIFS($B$21:$B$304,M805,$C$21:$C$304,"random",$H$21:$H$304,"adjustment")&gt;0,1,0))</f>
        <v/>
      </c>
    </row>
    <row r="806">
      <c r="L806" t="inlineStr">
        <is>
          <t>L0190904</t>
        </is>
      </c>
      <c r="M806" t="inlineStr">
        <is>
          <t>T104974</t>
        </is>
      </c>
      <c r="N806" t="inlineStr">
        <is>
          <t>2026-01-22</t>
        </is>
      </c>
      <c r="O806" s="35">
        <f>IFERROR(IF(VLOOKUP(L806,Controls!$A$5:$D$1418,3,FALSE)="finding",1,0),0)</f>
        <v/>
      </c>
      <c r="P806" s="35">
        <f>IF(COUNTIFS($B$21:$B$304,M806,$C$21:$C$304,"random")=0,"",IF(COUNTIFS($B$21:$B$304,M806,$C$21:$C$304,"random",$H$21:$H$304,"adjustment")&gt;0,1,0))</f>
        <v/>
      </c>
    </row>
    <row r="807">
      <c r="L807" t="inlineStr">
        <is>
          <t>L0193966</t>
        </is>
      </c>
      <c r="M807" t="inlineStr">
        <is>
          <t>T104974</t>
        </is>
      </c>
      <c r="N807" t="inlineStr">
        <is>
          <t>2026-02-06</t>
        </is>
      </c>
      <c r="O807" s="35">
        <f>IFERROR(IF(VLOOKUP(L807,Controls!$A$5:$D$1418,3,FALSE)="finding",1,0),0)</f>
        <v/>
      </c>
      <c r="P807" s="35">
        <f>IF(COUNTIFS($B$21:$B$304,M807,$C$21:$C$304,"random")=0,"",IF(COUNTIFS($B$21:$B$304,M807,$C$21:$C$304,"random",$H$21:$H$304,"adjustment")&gt;0,1,0))</f>
        <v/>
      </c>
    </row>
    <row r="808">
      <c r="L808" t="inlineStr">
        <is>
          <t>L0200801</t>
        </is>
      </c>
      <c r="M808" t="inlineStr">
        <is>
          <t>T104974</t>
        </is>
      </c>
      <c r="N808" t="inlineStr">
        <is>
          <t>2026-03-04</t>
        </is>
      </c>
      <c r="O808" s="35">
        <f>IFERROR(IF(VLOOKUP(L808,Controls!$A$5:$D$1418,3,FALSE)="finding",1,0),0)</f>
        <v/>
      </c>
      <c r="P808" s="35">
        <f>IF(COUNTIFS($B$21:$B$304,M808,$C$21:$C$304,"random")=0,"",IF(COUNTIFS($B$21:$B$304,M808,$C$21:$C$304,"random",$H$21:$H$304,"adjustment")&gt;0,1,0))</f>
        <v/>
      </c>
    </row>
    <row r="809">
      <c r="L809" t="inlineStr">
        <is>
          <t>L0211417</t>
        </is>
      </c>
      <c r="M809" t="inlineStr">
        <is>
          <t>T104974</t>
        </is>
      </c>
      <c r="N809" t="inlineStr">
        <is>
          <t>2026-04-15</t>
        </is>
      </c>
      <c r="O809" s="35">
        <f>IFERROR(IF(VLOOKUP(L809,Controls!$A$5:$D$1418,3,FALSE)="finding",1,0),0)</f>
        <v/>
      </c>
      <c r="P809" s="35">
        <f>IF(COUNTIFS($B$21:$B$304,M809,$C$21:$C$304,"random")=0,"",IF(COUNTIFS($B$21:$B$304,M809,$C$21:$C$304,"random",$H$21:$H$304,"adjustment")&gt;0,1,0))</f>
        <v/>
      </c>
    </row>
    <row r="810">
      <c r="L810" t="inlineStr">
        <is>
          <t>L0211418</t>
        </is>
      </c>
      <c r="M810" t="inlineStr">
        <is>
          <t>T104974</t>
        </is>
      </c>
      <c r="N810" t="inlineStr">
        <is>
          <t>2026-04-15</t>
        </is>
      </c>
      <c r="O810" s="35">
        <f>IFERROR(IF(VLOOKUP(L810,Controls!$A$5:$D$1418,3,FALSE)="finding",1,0),0)</f>
        <v/>
      </c>
      <c r="P810" s="35">
        <f>IF(COUNTIFS($B$21:$B$304,M810,$C$21:$C$304,"random")=0,"",IF(COUNTIFS($B$21:$B$304,M810,$C$21:$C$304,"random",$H$21:$H$304,"adjustment")&gt;0,1,0))</f>
        <v/>
      </c>
    </row>
    <row r="811">
      <c r="L811" t="inlineStr">
        <is>
          <t>L0212461</t>
        </is>
      </c>
      <c r="M811" t="inlineStr">
        <is>
          <t>T104974</t>
        </is>
      </c>
      <c r="N811" t="inlineStr">
        <is>
          <t>2026-04-19</t>
        </is>
      </c>
      <c r="O811" s="35">
        <f>IFERROR(IF(VLOOKUP(L811,Controls!$A$5:$D$1418,3,FALSE)="finding",1,0),0)</f>
        <v/>
      </c>
      <c r="P811" s="35">
        <f>IF(COUNTIFS($B$21:$B$304,M811,$C$21:$C$304,"random")=0,"",IF(COUNTIFS($B$21:$B$304,M811,$C$21:$C$304,"random",$H$21:$H$304,"adjustment")&gt;0,1,0))</f>
        <v/>
      </c>
    </row>
    <row r="812">
      <c r="L812" t="inlineStr">
        <is>
          <t>L0213848</t>
        </is>
      </c>
      <c r="M812" t="inlineStr">
        <is>
          <t>T104974</t>
        </is>
      </c>
      <c r="N812" t="inlineStr">
        <is>
          <t>2026-04-24</t>
        </is>
      </c>
      <c r="O812" s="35">
        <f>IFERROR(IF(VLOOKUP(L812,Controls!$A$5:$D$1418,3,FALSE)="finding",1,0),0)</f>
        <v/>
      </c>
      <c r="P812" s="35">
        <f>IF(COUNTIFS($B$21:$B$304,M812,$C$21:$C$304,"random")=0,"",IF(COUNTIFS($B$21:$B$304,M812,$C$21:$C$304,"random",$H$21:$H$304,"adjustment")&gt;0,1,0))</f>
        <v/>
      </c>
    </row>
    <row r="813">
      <c r="L813" t="inlineStr">
        <is>
          <t>L0216604</t>
        </is>
      </c>
      <c r="M813" t="inlineStr">
        <is>
          <t>T104974</t>
        </is>
      </c>
      <c r="N813" t="inlineStr">
        <is>
          <t>2026-05-06</t>
        </is>
      </c>
      <c r="O813" s="35">
        <f>IFERROR(IF(VLOOKUP(L813,Controls!$A$5:$D$1418,3,FALSE)="finding",1,0),0)</f>
        <v/>
      </c>
      <c r="P813" s="35">
        <f>IF(COUNTIFS($B$21:$B$304,M813,$C$21:$C$304,"random")=0,"",IF(COUNTIFS($B$21:$B$304,M813,$C$21:$C$304,"random",$H$21:$H$304,"adjustment")&gt;0,1,0))</f>
        <v/>
      </c>
    </row>
    <row r="814">
      <c r="L814" t="inlineStr">
        <is>
          <t>L0217450</t>
        </is>
      </c>
      <c r="M814" t="inlineStr">
        <is>
          <t>T104974</t>
        </is>
      </c>
      <c r="N814" t="inlineStr">
        <is>
          <t>2026-05-09</t>
        </is>
      </c>
      <c r="O814" s="35">
        <f>IFERROR(IF(VLOOKUP(L814,Controls!$A$5:$D$1418,3,FALSE)="finding",1,0),0)</f>
        <v/>
      </c>
      <c r="P814" s="35">
        <f>IF(COUNTIFS($B$21:$B$304,M814,$C$21:$C$304,"random")=0,"",IF(COUNTIFS($B$21:$B$304,M814,$C$21:$C$304,"random",$H$21:$H$304,"adjustment")&gt;0,1,0))</f>
        <v/>
      </c>
    </row>
    <row r="815">
      <c r="L815" t="inlineStr">
        <is>
          <t>L0218006</t>
        </is>
      </c>
      <c r="M815" t="inlineStr">
        <is>
          <t>T104974</t>
        </is>
      </c>
      <c r="N815" t="inlineStr">
        <is>
          <t>2026-05-11</t>
        </is>
      </c>
      <c r="O815" s="35">
        <f>IFERROR(IF(VLOOKUP(L815,Controls!$A$5:$D$1418,3,FALSE)="finding",1,0),0)</f>
        <v/>
      </c>
      <c r="P815" s="35">
        <f>IF(COUNTIFS($B$21:$B$304,M815,$C$21:$C$304,"random")=0,"",IF(COUNTIFS($B$21:$B$304,M815,$C$21:$C$304,"random",$H$21:$H$304,"adjustment")&gt;0,1,0))</f>
        <v/>
      </c>
    </row>
    <row r="816">
      <c r="L816" t="inlineStr">
        <is>
          <t>L0218517</t>
        </is>
      </c>
      <c r="M816" t="inlineStr">
        <is>
          <t>T104974</t>
        </is>
      </c>
      <c r="N816" t="inlineStr">
        <is>
          <t>2026-05-13</t>
        </is>
      </c>
      <c r="O816" s="35">
        <f>IFERROR(IF(VLOOKUP(L816,Controls!$A$5:$D$1418,3,FALSE)="finding",1,0),0)</f>
        <v/>
      </c>
      <c r="P816" s="35">
        <f>IF(COUNTIFS($B$21:$B$304,M816,$C$21:$C$304,"random")=0,"",IF(COUNTIFS($B$21:$B$304,M816,$C$21:$C$304,"random",$H$21:$H$304,"adjustment")&gt;0,1,0))</f>
        <v/>
      </c>
    </row>
    <row r="817">
      <c r="L817" t="inlineStr">
        <is>
          <t>L0225218</t>
        </is>
      </c>
      <c r="M817" t="inlineStr">
        <is>
          <t>T104974</t>
        </is>
      </c>
      <c r="N817" t="inlineStr">
        <is>
          <t>2026-06-10</t>
        </is>
      </c>
      <c r="O817" s="35">
        <f>IFERROR(IF(VLOOKUP(L817,Controls!$A$5:$D$1418,3,FALSE)="finding",1,0),0)</f>
        <v/>
      </c>
      <c r="P817" s="35">
        <f>IF(COUNTIFS($B$21:$B$304,M817,$C$21:$C$304,"random")=0,"",IF(COUNTIFS($B$21:$B$304,M817,$C$21:$C$304,"random",$H$21:$H$304,"adjustment")&gt;0,1,0))</f>
        <v/>
      </c>
    </row>
    <row r="818">
      <c r="L818" t="inlineStr">
        <is>
          <t>L0227285</t>
        </is>
      </c>
      <c r="M818" t="inlineStr">
        <is>
          <t>T104974</t>
        </is>
      </c>
      <c r="N818" t="inlineStr">
        <is>
          <t>2026-06-18</t>
        </is>
      </c>
      <c r="O818" s="35">
        <f>IFERROR(IF(VLOOKUP(L818,Controls!$A$5:$D$1418,3,FALSE)="finding",1,0),0)</f>
        <v/>
      </c>
      <c r="P818" s="35">
        <f>IF(COUNTIFS($B$21:$B$304,M818,$C$21:$C$304,"random")=0,"",IF(COUNTIFS($B$21:$B$304,M818,$C$21:$C$304,"random",$H$21:$H$304,"adjustment")&gt;0,1,0))</f>
        <v/>
      </c>
    </row>
    <row r="819">
      <c r="L819" t="inlineStr">
        <is>
          <t>L0231660</t>
        </is>
      </c>
      <c r="M819" t="inlineStr">
        <is>
          <t>T104974</t>
        </is>
      </c>
      <c r="N819" t="inlineStr">
        <is>
          <t>2026-07-07</t>
        </is>
      </c>
      <c r="O819" s="35">
        <f>IFERROR(IF(VLOOKUP(L819,Controls!$A$5:$D$1418,3,FALSE)="finding",1,0),0)</f>
        <v/>
      </c>
      <c r="P819" s="35">
        <f>IF(COUNTIFS($B$21:$B$304,M819,$C$21:$C$304,"random")=0,"",IF(COUNTIFS($B$21:$B$304,M819,$C$21:$C$304,"random",$H$21:$H$304,"adjustment")&gt;0,1,0))</f>
        <v/>
      </c>
    </row>
    <row r="820">
      <c r="L820" t="inlineStr">
        <is>
          <t>L0233439</t>
        </is>
      </c>
      <c r="M820" t="inlineStr">
        <is>
          <t>T104974</t>
        </is>
      </c>
      <c r="N820" t="inlineStr">
        <is>
          <t>2026-07-14</t>
        </is>
      </c>
      <c r="O820" s="35">
        <f>IFERROR(IF(VLOOKUP(L820,Controls!$A$5:$D$1418,3,FALSE)="finding",1,0),0)</f>
        <v/>
      </c>
      <c r="P820" s="35">
        <f>IF(COUNTIFS($B$21:$B$304,M820,$C$21:$C$304,"random")=0,"",IF(COUNTIFS($B$21:$B$304,M820,$C$21:$C$304,"random",$H$21:$H$304,"adjustment")&gt;0,1,0))</f>
        <v/>
      </c>
    </row>
    <row r="821">
      <c r="L821" t="inlineStr">
        <is>
          <t>L0237453</t>
        </is>
      </c>
      <c r="M821" t="inlineStr">
        <is>
          <t>T104974</t>
        </is>
      </c>
      <c r="N821" t="inlineStr">
        <is>
          <t>2026-08-02</t>
        </is>
      </c>
      <c r="O821" s="35">
        <f>IFERROR(IF(VLOOKUP(L821,Controls!$A$5:$D$1418,3,FALSE)="finding",1,0),0)</f>
        <v/>
      </c>
      <c r="P821" s="35">
        <f>IF(COUNTIFS($B$21:$B$304,M821,$C$21:$C$304,"random")=0,"",IF(COUNTIFS($B$21:$B$304,M821,$C$21:$C$304,"random",$H$21:$H$304,"adjustment")&gt;0,1,0))</f>
        <v/>
      </c>
    </row>
    <row r="822">
      <c r="L822" t="inlineStr">
        <is>
          <t>L0241199</t>
        </is>
      </c>
      <c r="M822" t="inlineStr">
        <is>
          <t>T104974</t>
        </is>
      </c>
      <c r="N822" t="inlineStr">
        <is>
          <t>2026-08-18</t>
        </is>
      </c>
      <c r="O822" s="35">
        <f>IFERROR(IF(VLOOKUP(L822,Controls!$A$5:$D$1418,3,FALSE)="finding",1,0),0)</f>
        <v/>
      </c>
      <c r="P822" s="35">
        <f>IF(COUNTIFS($B$21:$B$304,M822,$C$21:$C$304,"random")=0,"",IF(COUNTIFS($B$21:$B$304,M822,$C$21:$C$304,"random",$H$21:$H$304,"adjustment")&gt;0,1,0))</f>
        <v/>
      </c>
    </row>
    <row r="823">
      <c r="L823" t="inlineStr">
        <is>
          <t>L0242220</t>
        </is>
      </c>
      <c r="M823" t="inlineStr">
        <is>
          <t>T104974</t>
        </is>
      </c>
      <c r="N823" t="inlineStr">
        <is>
          <t>2026-08-22</t>
        </is>
      </c>
      <c r="O823" s="35">
        <f>IFERROR(IF(VLOOKUP(L823,Controls!$A$5:$D$1418,3,FALSE)="finding",1,0),0)</f>
        <v/>
      </c>
      <c r="P823" s="35">
        <f>IF(COUNTIFS($B$21:$B$304,M823,$C$21:$C$304,"random")=0,"",IF(COUNTIFS($B$21:$B$304,M823,$C$21:$C$304,"random",$H$21:$H$304,"adjustment")&gt;0,1,0))</f>
        <v/>
      </c>
    </row>
    <row r="824">
      <c r="L824" t="inlineStr">
        <is>
          <t>L0247090</t>
        </is>
      </c>
      <c r="M824" t="inlineStr">
        <is>
          <t>T104974</t>
        </is>
      </c>
      <c r="N824" t="inlineStr">
        <is>
          <t>2026-09-15</t>
        </is>
      </c>
      <c r="O824" s="35">
        <f>IFERROR(IF(VLOOKUP(L824,Controls!$A$5:$D$1418,3,FALSE)="finding",1,0),0)</f>
        <v/>
      </c>
      <c r="P824" s="35">
        <f>IF(COUNTIFS($B$21:$B$304,M824,$C$21:$C$304,"random")=0,"",IF(COUNTIFS($B$21:$B$304,M824,$C$21:$C$304,"random",$H$21:$H$304,"adjustment")&gt;0,1,0))</f>
        <v/>
      </c>
    </row>
    <row r="825">
      <c r="L825" t="inlineStr">
        <is>
          <t>L0248192</t>
        </is>
      </c>
      <c r="M825" t="inlineStr">
        <is>
          <t>T104974</t>
        </is>
      </c>
      <c r="N825" t="inlineStr">
        <is>
          <t>2026-09-20</t>
        </is>
      </c>
      <c r="O825" s="35">
        <f>IFERROR(IF(VLOOKUP(L825,Controls!$A$5:$D$1418,3,FALSE)="finding",1,0),0)</f>
        <v/>
      </c>
      <c r="P825" s="35">
        <f>IF(COUNTIFS($B$21:$B$304,M825,$C$21:$C$304,"random")=0,"",IF(COUNTIFS($B$21:$B$304,M825,$C$21:$C$304,"random",$H$21:$H$304,"adjustment")&gt;0,1,0))</f>
        <v/>
      </c>
    </row>
    <row r="826">
      <c r="L826" t="inlineStr">
        <is>
          <t>L0185277</t>
        </is>
      </c>
      <c r="M826" t="inlineStr">
        <is>
          <t>T105077</t>
        </is>
      </c>
      <c r="N826" t="inlineStr">
        <is>
          <t>2025-12-28</t>
        </is>
      </c>
      <c r="O826" s="35">
        <f>IFERROR(IF(VLOOKUP(L826,Controls!$A$5:$D$1418,3,FALSE)="finding",1,0),0)</f>
        <v/>
      </c>
      <c r="P826" s="35">
        <f>IF(COUNTIFS($B$21:$B$304,M826,$C$21:$C$304,"random")=0,"",IF(COUNTIFS($B$21:$B$304,M826,$C$21:$C$304,"random",$H$21:$H$304,"adjustment")&gt;0,1,0))</f>
        <v/>
      </c>
    </row>
    <row r="827">
      <c r="L827" t="inlineStr">
        <is>
          <t>L0190633</t>
        </is>
      </c>
      <c r="M827" t="inlineStr">
        <is>
          <t>T105077</t>
        </is>
      </c>
      <c r="N827" t="inlineStr">
        <is>
          <t>2026-01-21</t>
        </is>
      </c>
      <c r="O827" s="35">
        <f>IFERROR(IF(VLOOKUP(L827,Controls!$A$5:$D$1418,3,FALSE)="finding",1,0),0)</f>
        <v/>
      </c>
      <c r="P827" s="35">
        <f>IF(COUNTIFS($B$21:$B$304,M827,$C$21:$C$304,"random")=0,"",IF(COUNTIFS($B$21:$B$304,M827,$C$21:$C$304,"random",$H$21:$H$304,"adjustment")&gt;0,1,0))</f>
        <v/>
      </c>
    </row>
    <row r="828">
      <c r="L828" t="inlineStr">
        <is>
          <t>L0193684</t>
        </is>
      </c>
      <c r="M828" t="inlineStr">
        <is>
          <t>T105077</t>
        </is>
      </c>
      <c r="N828" t="inlineStr">
        <is>
          <t>2026-02-05</t>
        </is>
      </c>
      <c r="O828" s="35">
        <f>IFERROR(IF(VLOOKUP(L828,Controls!$A$5:$D$1418,3,FALSE)="finding",1,0),0)</f>
        <v/>
      </c>
      <c r="P828" s="35">
        <f>IF(COUNTIFS($B$21:$B$304,M828,$C$21:$C$304,"random")=0,"",IF(COUNTIFS($B$21:$B$304,M828,$C$21:$C$304,"random",$H$21:$H$304,"adjustment")&gt;0,1,0))</f>
        <v/>
      </c>
    </row>
    <row r="829">
      <c r="L829" t="inlineStr">
        <is>
          <t>L0197893</t>
        </is>
      </c>
      <c r="M829" t="inlineStr">
        <is>
          <t>T105077</t>
        </is>
      </c>
      <c r="N829" t="inlineStr">
        <is>
          <t>2026-02-21</t>
        </is>
      </c>
      <c r="O829" s="35">
        <f>IFERROR(IF(VLOOKUP(L829,Controls!$A$5:$D$1418,3,FALSE)="finding",1,0),0)</f>
        <v/>
      </c>
      <c r="P829" s="35">
        <f>IF(COUNTIFS($B$21:$B$304,M829,$C$21:$C$304,"random")=0,"",IF(COUNTIFS($B$21:$B$304,M829,$C$21:$C$304,"random",$H$21:$H$304,"adjustment")&gt;0,1,0))</f>
        <v/>
      </c>
    </row>
    <row r="830">
      <c r="L830" t="inlineStr">
        <is>
          <t>L0223068</t>
        </is>
      </c>
      <c r="M830" t="inlineStr">
        <is>
          <t>T105077</t>
        </is>
      </c>
      <c r="N830" t="inlineStr">
        <is>
          <t>2026-06-02</t>
        </is>
      </c>
      <c r="O830" s="35">
        <f>IFERROR(IF(VLOOKUP(L830,Controls!$A$5:$D$1418,3,FALSE)="finding",1,0),0)</f>
        <v/>
      </c>
      <c r="P830" s="35">
        <f>IF(COUNTIFS($B$21:$B$304,M830,$C$21:$C$304,"random")=0,"",IF(COUNTIFS($B$21:$B$304,M830,$C$21:$C$304,"random",$H$21:$H$304,"adjustment")&gt;0,1,0))</f>
        <v/>
      </c>
    </row>
    <row r="831">
      <c r="L831" t="inlineStr">
        <is>
          <t>L0227831</t>
        </is>
      </c>
      <c r="M831" t="inlineStr">
        <is>
          <t>T105077</t>
        </is>
      </c>
      <c r="N831" t="inlineStr">
        <is>
          <t>2026-06-20</t>
        </is>
      </c>
      <c r="O831" s="35">
        <f>IFERROR(IF(VLOOKUP(L831,Controls!$A$5:$D$1418,3,FALSE)="finding",1,0),0)</f>
        <v/>
      </c>
      <c r="P831" s="35">
        <f>IF(COUNTIFS($B$21:$B$304,M831,$C$21:$C$304,"random")=0,"",IF(COUNTIFS($B$21:$B$304,M831,$C$21:$C$304,"random",$H$21:$H$304,"adjustment")&gt;0,1,0))</f>
        <v/>
      </c>
    </row>
    <row r="832">
      <c r="L832" t="inlineStr">
        <is>
          <t>L0234713</t>
        </is>
      </c>
      <c r="M832" t="inlineStr">
        <is>
          <t>T105077</t>
        </is>
      </c>
      <c r="N832" t="inlineStr">
        <is>
          <t>2026-07-19</t>
        </is>
      </c>
      <c r="O832" s="35">
        <f>IFERROR(IF(VLOOKUP(L832,Controls!$A$5:$D$1418,3,FALSE)="finding",1,0),0)</f>
        <v/>
      </c>
      <c r="P832" s="35">
        <f>IF(COUNTIFS($B$21:$B$304,M832,$C$21:$C$304,"random")=0,"",IF(COUNTIFS($B$21:$B$304,M832,$C$21:$C$304,"random",$H$21:$H$304,"adjustment")&gt;0,1,0))</f>
        <v/>
      </c>
    </row>
    <row r="833">
      <c r="L833" t="inlineStr">
        <is>
          <t>L0240951</t>
        </is>
      </c>
      <c r="M833" t="inlineStr">
        <is>
          <t>T105077</t>
        </is>
      </c>
      <c r="N833" t="inlineStr">
        <is>
          <t>2026-08-17</t>
        </is>
      </c>
      <c r="O833" s="35">
        <f>IFERROR(IF(VLOOKUP(L833,Controls!$A$5:$D$1418,3,FALSE)="finding",1,0),0)</f>
        <v/>
      </c>
      <c r="P833" s="35">
        <f>IF(COUNTIFS($B$21:$B$304,M833,$C$21:$C$304,"random")=0,"",IF(COUNTIFS($B$21:$B$304,M833,$C$21:$C$304,"random",$H$21:$H$304,"adjustment")&gt;0,1,0))</f>
        <v/>
      </c>
    </row>
    <row r="834">
      <c r="L834" t="inlineStr">
        <is>
          <t>L0168741</t>
        </is>
      </c>
      <c r="M834" t="inlineStr">
        <is>
          <t>T105264</t>
        </is>
      </c>
      <c r="N834" t="inlineStr">
        <is>
          <t>2025-10-11</t>
        </is>
      </c>
      <c r="O834" s="35">
        <f>IFERROR(IF(VLOOKUP(L834,Controls!$A$5:$D$1418,3,FALSE)="finding",1,0),0)</f>
        <v/>
      </c>
      <c r="P834" s="35">
        <f>IF(COUNTIFS($B$21:$B$304,M834,$C$21:$C$304,"random")=0,"",IF(COUNTIFS($B$21:$B$304,M834,$C$21:$C$304,"random",$H$21:$H$304,"adjustment")&gt;0,1,0))</f>
        <v/>
      </c>
    </row>
    <row r="835">
      <c r="L835" t="inlineStr">
        <is>
          <t>L0174058</t>
        </is>
      </c>
      <c r="M835" t="inlineStr">
        <is>
          <t>T105264</t>
        </is>
      </c>
      <c r="N835" t="inlineStr">
        <is>
          <t>2025-11-07</t>
        </is>
      </c>
      <c r="O835" s="35">
        <f>IFERROR(IF(VLOOKUP(L835,Controls!$A$5:$D$1418,3,FALSE)="finding",1,0),0)</f>
        <v/>
      </c>
      <c r="P835" s="35">
        <f>IF(COUNTIFS($B$21:$B$304,M835,$C$21:$C$304,"random")=0,"",IF(COUNTIFS($B$21:$B$304,M835,$C$21:$C$304,"random",$H$21:$H$304,"adjustment")&gt;0,1,0))</f>
        <v/>
      </c>
    </row>
    <row r="836">
      <c r="L836" t="inlineStr">
        <is>
          <t>L0176334</t>
        </is>
      </c>
      <c r="M836" t="inlineStr">
        <is>
          <t>T105264</t>
        </is>
      </c>
      <c r="N836" t="inlineStr">
        <is>
          <t>2025-11-17</t>
        </is>
      </c>
      <c r="O836" s="35">
        <f>IFERROR(IF(VLOOKUP(L836,Controls!$A$5:$D$1418,3,FALSE)="finding",1,0),0)</f>
        <v/>
      </c>
      <c r="P836" s="35">
        <f>IF(COUNTIFS($B$21:$B$304,M836,$C$21:$C$304,"random")=0,"",IF(COUNTIFS($B$21:$B$304,M836,$C$21:$C$304,"random",$H$21:$H$304,"adjustment")&gt;0,1,0))</f>
        <v/>
      </c>
    </row>
    <row r="837">
      <c r="L837" t="inlineStr">
        <is>
          <t>L0179011</t>
        </is>
      </c>
      <c r="M837" t="inlineStr">
        <is>
          <t>T105264</t>
        </is>
      </c>
      <c r="N837" t="inlineStr">
        <is>
          <t>2025-12-01</t>
        </is>
      </c>
      <c r="O837" s="35">
        <f>IFERROR(IF(VLOOKUP(L837,Controls!$A$5:$D$1418,3,FALSE)="finding",1,0),0)</f>
        <v/>
      </c>
      <c r="P837" s="35">
        <f>IF(COUNTIFS($B$21:$B$304,M837,$C$21:$C$304,"random")=0,"",IF(COUNTIFS($B$21:$B$304,M837,$C$21:$C$304,"random",$H$21:$H$304,"adjustment")&gt;0,1,0))</f>
        <v/>
      </c>
    </row>
    <row r="838">
      <c r="L838" t="inlineStr">
        <is>
          <t>L0179742</t>
        </is>
      </c>
      <c r="M838" t="inlineStr">
        <is>
          <t>T105264</t>
        </is>
      </c>
      <c r="N838" t="inlineStr">
        <is>
          <t>2025-12-04</t>
        </is>
      </c>
      <c r="O838" s="35">
        <f>IFERROR(IF(VLOOKUP(L838,Controls!$A$5:$D$1418,3,FALSE)="finding",1,0),0)</f>
        <v/>
      </c>
      <c r="P838" s="35">
        <f>IF(COUNTIFS($B$21:$B$304,M838,$C$21:$C$304,"random")=0,"",IF(COUNTIFS($B$21:$B$304,M838,$C$21:$C$304,"random",$H$21:$H$304,"adjustment")&gt;0,1,0))</f>
        <v/>
      </c>
    </row>
    <row r="839">
      <c r="L839" t="inlineStr">
        <is>
          <t>L0182332</t>
        </is>
      </c>
      <c r="M839" t="inlineStr">
        <is>
          <t>T105264</t>
        </is>
      </c>
      <c r="N839" t="inlineStr">
        <is>
          <t>2025-12-15</t>
        </is>
      </c>
      <c r="O839" s="35">
        <f>IFERROR(IF(VLOOKUP(L839,Controls!$A$5:$D$1418,3,FALSE)="finding",1,0),0)</f>
        <v/>
      </c>
      <c r="P839" s="35">
        <f>IF(COUNTIFS($B$21:$B$304,M839,$C$21:$C$304,"random")=0,"",IF(COUNTIFS($B$21:$B$304,M839,$C$21:$C$304,"random",$H$21:$H$304,"adjustment")&gt;0,1,0))</f>
        <v/>
      </c>
    </row>
    <row r="840">
      <c r="L840" t="inlineStr">
        <is>
          <t>L0187849</t>
        </is>
      </c>
      <c r="M840" t="inlineStr">
        <is>
          <t>T105264</t>
        </is>
      </c>
      <c r="N840" t="inlineStr">
        <is>
          <t>2026-01-10</t>
        </is>
      </c>
      <c r="O840" s="35">
        <f>IFERROR(IF(VLOOKUP(L840,Controls!$A$5:$D$1418,3,FALSE)="finding",1,0),0)</f>
        <v/>
      </c>
      <c r="P840" s="35">
        <f>IF(COUNTIFS($B$21:$B$304,M840,$C$21:$C$304,"random")=0,"",IF(COUNTIFS($B$21:$B$304,M840,$C$21:$C$304,"random",$H$21:$H$304,"adjustment")&gt;0,1,0))</f>
        <v/>
      </c>
    </row>
    <row r="841">
      <c r="L841" t="inlineStr">
        <is>
          <t>L0192416</t>
        </is>
      </c>
      <c r="M841" t="inlineStr">
        <is>
          <t>T105264</t>
        </is>
      </c>
      <c r="N841" t="inlineStr">
        <is>
          <t>2026-01-28</t>
        </is>
      </c>
      <c r="O841" s="35">
        <f>IFERROR(IF(VLOOKUP(L841,Controls!$A$5:$D$1418,3,FALSE)="finding",1,0),0)</f>
        <v/>
      </c>
      <c r="P841" s="35">
        <f>IF(COUNTIFS($B$21:$B$304,M841,$C$21:$C$304,"random")=0,"",IF(COUNTIFS($B$21:$B$304,M841,$C$21:$C$304,"random",$H$21:$H$304,"adjustment")&gt;0,1,0))</f>
        <v/>
      </c>
    </row>
    <row r="842">
      <c r="L842" t="inlineStr">
        <is>
          <t>L0193983</t>
        </is>
      </c>
      <c r="M842" t="inlineStr">
        <is>
          <t>T105264</t>
        </is>
      </c>
      <c r="N842" t="inlineStr">
        <is>
          <t>2026-02-06</t>
        </is>
      </c>
      <c r="O842" s="35">
        <f>IFERROR(IF(VLOOKUP(L842,Controls!$A$5:$D$1418,3,FALSE)="finding",1,0),0)</f>
        <v/>
      </c>
      <c r="P842" s="35">
        <f>IF(COUNTIFS($B$21:$B$304,M842,$C$21:$C$304,"random")=0,"",IF(COUNTIFS($B$21:$B$304,M842,$C$21:$C$304,"random",$H$21:$H$304,"adjustment")&gt;0,1,0))</f>
        <v/>
      </c>
    </row>
    <row r="843">
      <c r="L843" t="inlineStr">
        <is>
          <t>L0196850</t>
        </is>
      </c>
      <c r="M843" t="inlineStr">
        <is>
          <t>T105264</t>
        </is>
      </c>
      <c r="N843" t="inlineStr">
        <is>
          <t>2026-02-17</t>
        </is>
      </c>
      <c r="O843" s="35">
        <f>IFERROR(IF(VLOOKUP(L843,Controls!$A$5:$D$1418,3,FALSE)="finding",1,0),0)</f>
        <v/>
      </c>
      <c r="P843" s="35">
        <f>IF(COUNTIFS($B$21:$B$304,M843,$C$21:$C$304,"random")=0,"",IF(COUNTIFS($B$21:$B$304,M843,$C$21:$C$304,"random",$H$21:$H$304,"adjustment")&gt;0,1,0))</f>
        <v/>
      </c>
    </row>
    <row r="844">
      <c r="L844" t="inlineStr">
        <is>
          <t>L0199756</t>
        </is>
      </c>
      <c r="M844" t="inlineStr">
        <is>
          <t>T105264</t>
        </is>
      </c>
      <c r="N844" t="inlineStr">
        <is>
          <t>2026-02-28</t>
        </is>
      </c>
      <c r="O844" s="35">
        <f>IFERROR(IF(VLOOKUP(L844,Controls!$A$5:$D$1418,3,FALSE)="finding",1,0),0)</f>
        <v/>
      </c>
      <c r="P844" s="35">
        <f>IF(COUNTIFS($B$21:$B$304,M844,$C$21:$C$304,"random")=0,"",IF(COUNTIFS($B$21:$B$304,M844,$C$21:$C$304,"random",$H$21:$H$304,"adjustment")&gt;0,1,0))</f>
        <v/>
      </c>
    </row>
    <row r="845">
      <c r="L845" t="inlineStr">
        <is>
          <t>L0202422</t>
        </is>
      </c>
      <c r="M845" t="inlineStr">
        <is>
          <t>T105264</t>
        </is>
      </c>
      <c r="N845" t="inlineStr">
        <is>
          <t>2026-03-10</t>
        </is>
      </c>
      <c r="O845" s="35">
        <f>IFERROR(IF(VLOOKUP(L845,Controls!$A$5:$D$1418,3,FALSE)="finding",1,0),0)</f>
        <v/>
      </c>
      <c r="P845" s="35">
        <f>IF(COUNTIFS($B$21:$B$304,M845,$C$21:$C$304,"random")=0,"",IF(COUNTIFS($B$21:$B$304,M845,$C$21:$C$304,"random",$H$21:$H$304,"adjustment")&gt;0,1,0))</f>
        <v/>
      </c>
    </row>
    <row r="846">
      <c r="L846" t="inlineStr">
        <is>
          <t>L0204514</t>
        </is>
      </c>
      <c r="M846" t="inlineStr">
        <is>
          <t>T105264</t>
        </is>
      </c>
      <c r="N846" t="inlineStr">
        <is>
          <t>2026-03-18</t>
        </is>
      </c>
      <c r="O846" s="35">
        <f>IFERROR(IF(VLOOKUP(L846,Controls!$A$5:$D$1418,3,FALSE)="finding",1,0),0)</f>
        <v/>
      </c>
      <c r="P846" s="35">
        <f>IF(COUNTIFS($B$21:$B$304,M846,$C$21:$C$304,"random")=0,"",IF(COUNTIFS($B$21:$B$304,M846,$C$21:$C$304,"random",$H$21:$H$304,"adjustment")&gt;0,1,0))</f>
        <v/>
      </c>
    </row>
    <row r="847">
      <c r="L847" t="inlineStr">
        <is>
          <t>L0206694</t>
        </is>
      </c>
      <c r="M847" t="inlineStr">
        <is>
          <t>T105264</t>
        </is>
      </c>
      <c r="N847" t="inlineStr">
        <is>
          <t>2026-03-26</t>
        </is>
      </c>
      <c r="O847" s="35">
        <f>IFERROR(IF(VLOOKUP(L847,Controls!$A$5:$D$1418,3,FALSE)="finding",1,0),0)</f>
        <v/>
      </c>
      <c r="P847" s="35">
        <f>IF(COUNTIFS($B$21:$B$304,M847,$C$21:$C$304,"random")=0,"",IF(COUNTIFS($B$21:$B$304,M847,$C$21:$C$304,"random",$H$21:$H$304,"adjustment")&gt;0,1,0))</f>
        <v/>
      </c>
    </row>
    <row r="848">
      <c r="L848" t="inlineStr">
        <is>
          <t>L0206951</t>
        </is>
      </c>
      <c r="M848" t="inlineStr">
        <is>
          <t>T105264</t>
        </is>
      </c>
      <c r="N848" t="inlineStr">
        <is>
          <t>2026-03-27</t>
        </is>
      </c>
      <c r="O848" s="35">
        <f>IFERROR(IF(VLOOKUP(L848,Controls!$A$5:$D$1418,3,FALSE)="finding",1,0),0)</f>
        <v/>
      </c>
      <c r="P848" s="35">
        <f>IF(COUNTIFS($B$21:$B$304,M848,$C$21:$C$304,"random")=0,"",IF(COUNTIFS($B$21:$B$304,M848,$C$21:$C$304,"random",$H$21:$H$304,"adjustment")&gt;0,1,0))</f>
        <v/>
      </c>
    </row>
    <row r="849">
      <c r="L849" t="inlineStr">
        <is>
          <t>L0207260</t>
        </is>
      </c>
      <c r="M849" t="inlineStr">
        <is>
          <t>T105264</t>
        </is>
      </c>
      <c r="N849" t="inlineStr">
        <is>
          <t>2026-03-28</t>
        </is>
      </c>
      <c r="O849" s="35">
        <f>IFERROR(IF(VLOOKUP(L849,Controls!$A$5:$D$1418,3,FALSE)="finding",1,0),0)</f>
        <v/>
      </c>
      <c r="P849" s="35">
        <f>IF(COUNTIFS($B$21:$B$304,M849,$C$21:$C$304,"random")=0,"",IF(COUNTIFS($B$21:$B$304,M849,$C$21:$C$304,"random",$H$21:$H$304,"adjustment")&gt;0,1,0))</f>
        <v/>
      </c>
    </row>
    <row r="850">
      <c r="L850" t="inlineStr">
        <is>
          <t>L0217748</t>
        </is>
      </c>
      <c r="M850" t="inlineStr">
        <is>
          <t>T105264</t>
        </is>
      </c>
      <c r="N850" t="inlineStr">
        <is>
          <t>2026-05-10</t>
        </is>
      </c>
      <c r="O850" s="35">
        <f>IFERROR(IF(VLOOKUP(L850,Controls!$A$5:$D$1418,3,FALSE)="finding",1,0),0)</f>
        <v/>
      </c>
      <c r="P850" s="35">
        <f>IF(COUNTIFS($B$21:$B$304,M850,$C$21:$C$304,"random")=0,"",IF(COUNTIFS($B$21:$B$304,M850,$C$21:$C$304,"random",$H$21:$H$304,"adjustment")&gt;0,1,0))</f>
        <v/>
      </c>
    </row>
    <row r="851">
      <c r="L851" t="inlineStr">
        <is>
          <t>L0223882</t>
        </is>
      </c>
      <c r="M851" t="inlineStr">
        <is>
          <t>T105264</t>
        </is>
      </c>
      <c r="N851" t="inlineStr">
        <is>
          <t>2026-06-05</t>
        </is>
      </c>
      <c r="O851" s="35">
        <f>IFERROR(IF(VLOOKUP(L851,Controls!$A$5:$D$1418,3,FALSE)="finding",1,0),0)</f>
        <v/>
      </c>
      <c r="P851" s="35">
        <f>IF(COUNTIFS($B$21:$B$304,M851,$C$21:$C$304,"random")=0,"",IF(COUNTIFS($B$21:$B$304,M851,$C$21:$C$304,"random",$H$21:$H$304,"adjustment")&gt;0,1,0))</f>
        <v/>
      </c>
    </row>
    <row r="852">
      <c r="L852" t="inlineStr">
        <is>
          <t>L0224451</t>
        </is>
      </c>
      <c r="M852" t="inlineStr">
        <is>
          <t>T105264</t>
        </is>
      </c>
      <c r="N852" t="inlineStr">
        <is>
          <t>2026-06-07</t>
        </is>
      </c>
      <c r="O852" s="35">
        <f>IFERROR(IF(VLOOKUP(L852,Controls!$A$5:$D$1418,3,FALSE)="finding",1,0),0)</f>
        <v/>
      </c>
      <c r="P852" s="35">
        <f>IF(COUNTIFS($B$21:$B$304,M852,$C$21:$C$304,"random")=0,"",IF(COUNTIFS($B$21:$B$304,M852,$C$21:$C$304,"random",$H$21:$H$304,"adjustment")&gt;0,1,0))</f>
        <v/>
      </c>
    </row>
    <row r="853">
      <c r="L853" t="inlineStr">
        <is>
          <t>L0228116</t>
        </is>
      </c>
      <c r="M853" t="inlineStr">
        <is>
          <t>T105264</t>
        </is>
      </c>
      <c r="N853" t="inlineStr">
        <is>
          <t>2026-06-21</t>
        </is>
      </c>
      <c r="O853" s="35">
        <f>IFERROR(IF(VLOOKUP(L853,Controls!$A$5:$D$1418,3,FALSE)="finding",1,0),0)</f>
        <v/>
      </c>
      <c r="P853" s="35">
        <f>IF(COUNTIFS($B$21:$B$304,M853,$C$21:$C$304,"random")=0,"",IF(COUNTIFS($B$21:$B$304,M853,$C$21:$C$304,"random",$H$21:$H$304,"adjustment")&gt;0,1,0))</f>
        <v/>
      </c>
    </row>
    <row r="854">
      <c r="L854" t="inlineStr">
        <is>
          <t>L0230682</t>
        </is>
      </c>
      <c r="M854" t="inlineStr">
        <is>
          <t>T105264</t>
        </is>
      </c>
      <c r="N854" t="inlineStr">
        <is>
          <t>2026-07-03</t>
        </is>
      </c>
      <c r="O854" s="35">
        <f>IFERROR(IF(VLOOKUP(L854,Controls!$A$5:$D$1418,3,FALSE)="finding",1,0),0)</f>
        <v/>
      </c>
      <c r="P854" s="35">
        <f>IF(COUNTIFS($B$21:$B$304,M854,$C$21:$C$304,"random")=0,"",IF(COUNTIFS($B$21:$B$304,M854,$C$21:$C$304,"random",$H$21:$H$304,"adjustment")&gt;0,1,0))</f>
        <v/>
      </c>
    </row>
    <row r="855">
      <c r="L855" t="inlineStr">
        <is>
          <t>L0230943</t>
        </is>
      </c>
      <c r="M855" t="inlineStr">
        <is>
          <t>T105264</t>
        </is>
      </c>
      <c r="N855" t="inlineStr">
        <is>
          <t>2026-07-04</t>
        </is>
      </c>
      <c r="O855" s="35">
        <f>IFERROR(IF(VLOOKUP(L855,Controls!$A$5:$D$1418,3,FALSE)="finding",1,0),0)</f>
        <v/>
      </c>
      <c r="P855" s="35">
        <f>IF(COUNTIFS($B$21:$B$304,M855,$C$21:$C$304,"random")=0,"",IF(COUNTIFS($B$21:$B$304,M855,$C$21:$C$304,"random",$H$21:$H$304,"adjustment")&gt;0,1,0))</f>
        <v/>
      </c>
    </row>
    <row r="856">
      <c r="L856" t="inlineStr">
        <is>
          <t>L0238366</t>
        </is>
      </c>
      <c r="M856" t="inlineStr">
        <is>
          <t>T105264</t>
        </is>
      </c>
      <c r="N856" t="inlineStr">
        <is>
          <t>2026-08-06</t>
        </is>
      </c>
      <c r="O856" s="35">
        <f>IFERROR(IF(VLOOKUP(L856,Controls!$A$5:$D$1418,3,FALSE)="finding",1,0),0)</f>
        <v/>
      </c>
      <c r="P856" s="35">
        <f>IF(COUNTIFS($B$21:$B$304,M856,$C$21:$C$304,"random")=0,"",IF(COUNTIFS($B$21:$B$304,M856,$C$21:$C$304,"random",$H$21:$H$304,"adjustment")&gt;0,1,0))</f>
        <v/>
      </c>
    </row>
    <row r="857">
      <c r="L857" t="inlineStr">
        <is>
          <t>L0238873</t>
        </is>
      </c>
      <c r="M857" t="inlineStr">
        <is>
          <t>T105264</t>
        </is>
      </c>
      <c r="N857" t="inlineStr">
        <is>
          <t>2026-08-08</t>
        </is>
      </c>
      <c r="O857" s="35">
        <f>IFERROR(IF(VLOOKUP(L857,Controls!$A$5:$D$1418,3,FALSE)="finding",1,0),0)</f>
        <v/>
      </c>
      <c r="P857" s="35">
        <f>IF(COUNTIFS($B$21:$B$304,M857,$C$21:$C$304,"random")=0,"",IF(COUNTIFS($B$21:$B$304,M857,$C$21:$C$304,"random",$H$21:$H$304,"adjustment")&gt;0,1,0))</f>
        <v/>
      </c>
    </row>
    <row r="858">
      <c r="L858" t="inlineStr">
        <is>
          <t>L0240749</t>
        </is>
      </c>
      <c r="M858" t="inlineStr">
        <is>
          <t>T105264</t>
        </is>
      </c>
      <c r="N858" t="inlineStr">
        <is>
          <t>2026-08-16</t>
        </is>
      </c>
      <c r="O858" s="35">
        <f>IFERROR(IF(VLOOKUP(L858,Controls!$A$5:$D$1418,3,FALSE)="finding",1,0),0)</f>
        <v/>
      </c>
      <c r="P858" s="35">
        <f>IF(COUNTIFS($B$21:$B$304,M858,$C$21:$C$304,"random")=0,"",IF(COUNTIFS($B$21:$B$304,M858,$C$21:$C$304,"random",$H$21:$H$304,"adjustment")&gt;0,1,0))</f>
        <v/>
      </c>
    </row>
    <row r="859">
      <c r="L859" t="inlineStr">
        <is>
          <t>L0243633</t>
        </is>
      </c>
      <c r="M859" t="inlineStr">
        <is>
          <t>T105264</t>
        </is>
      </c>
      <c r="N859" t="inlineStr">
        <is>
          <t>2026-08-28</t>
        </is>
      </c>
      <c r="O859" s="35">
        <f>IFERROR(IF(VLOOKUP(L859,Controls!$A$5:$D$1418,3,FALSE)="finding",1,0),0)</f>
        <v/>
      </c>
      <c r="P859" s="35">
        <f>IF(COUNTIFS($B$21:$B$304,M859,$C$21:$C$304,"random")=0,"",IF(COUNTIFS($B$21:$B$304,M859,$C$21:$C$304,"random",$H$21:$H$304,"adjustment")&gt;0,1,0))</f>
        <v/>
      </c>
    </row>
    <row r="860">
      <c r="L860" t="inlineStr">
        <is>
          <t>L0244335</t>
        </is>
      </c>
      <c r="M860" t="inlineStr">
        <is>
          <t>T105264</t>
        </is>
      </c>
      <c r="N860" t="inlineStr">
        <is>
          <t>2026-09-03</t>
        </is>
      </c>
      <c r="O860" s="35">
        <f>IFERROR(IF(VLOOKUP(L860,Controls!$A$5:$D$1418,3,FALSE)="finding",1,0),0)</f>
        <v/>
      </c>
      <c r="P860" s="35">
        <f>IF(COUNTIFS($B$21:$B$304,M860,$C$21:$C$304,"random")=0,"",IF(COUNTIFS($B$21:$B$304,M860,$C$21:$C$304,"random",$H$21:$H$304,"adjustment")&gt;0,1,0))</f>
        <v/>
      </c>
    </row>
    <row r="861">
      <c r="L861" t="inlineStr">
        <is>
          <t>L0248636</t>
        </is>
      </c>
      <c r="M861" t="inlineStr">
        <is>
          <t>T105264</t>
        </is>
      </c>
      <c r="N861" t="inlineStr">
        <is>
          <t>2026-09-22</t>
        </is>
      </c>
      <c r="O861" s="35">
        <f>IFERROR(IF(VLOOKUP(L861,Controls!$A$5:$D$1418,3,FALSE)="finding",1,0),0)</f>
        <v/>
      </c>
      <c r="P861" s="35">
        <f>IF(COUNTIFS($B$21:$B$304,M861,$C$21:$C$304,"random")=0,"",IF(COUNTIFS($B$21:$B$304,M861,$C$21:$C$304,"random",$H$21:$H$304,"adjustment")&gt;0,1,0))</f>
        <v/>
      </c>
    </row>
    <row r="862">
      <c r="L862" t="inlineStr">
        <is>
          <t>L0168961</t>
        </is>
      </c>
      <c r="M862" t="inlineStr">
        <is>
          <t>T105337</t>
        </is>
      </c>
      <c r="N862" t="inlineStr">
        <is>
          <t>2025-10-12</t>
        </is>
      </c>
      <c r="O862" s="35">
        <f>IFERROR(IF(VLOOKUP(L862,Controls!$A$5:$D$1418,3,FALSE)="finding",1,0),0)</f>
        <v/>
      </c>
      <c r="P862" s="35">
        <f>IF(COUNTIFS($B$21:$B$304,M862,$C$21:$C$304,"random")=0,"",IF(COUNTIFS($B$21:$B$304,M862,$C$21:$C$304,"random",$H$21:$H$304,"adjustment")&gt;0,1,0))</f>
        <v/>
      </c>
    </row>
    <row r="863">
      <c r="L863" t="inlineStr">
        <is>
          <t>L0171850</t>
        </is>
      </c>
      <c r="M863" t="inlineStr">
        <is>
          <t>T105337</t>
        </is>
      </c>
      <c r="N863" t="inlineStr">
        <is>
          <t>2025-10-25</t>
        </is>
      </c>
      <c r="O863" s="35">
        <f>IFERROR(IF(VLOOKUP(L863,Controls!$A$5:$D$1418,3,FALSE)="finding",1,0),0)</f>
        <v/>
      </c>
      <c r="P863" s="35">
        <f>IF(COUNTIFS($B$21:$B$304,M863,$C$21:$C$304,"random")=0,"",IF(COUNTIFS($B$21:$B$304,M863,$C$21:$C$304,"random",$H$21:$H$304,"adjustment")&gt;0,1,0))</f>
        <v/>
      </c>
    </row>
    <row r="864">
      <c r="L864" t="inlineStr">
        <is>
          <t>L0175663</t>
        </is>
      </c>
      <c r="M864" t="inlineStr">
        <is>
          <t>T105337</t>
        </is>
      </c>
      <c r="N864" t="inlineStr">
        <is>
          <t>2025-11-14</t>
        </is>
      </c>
      <c r="O864" s="35">
        <f>IFERROR(IF(VLOOKUP(L864,Controls!$A$5:$D$1418,3,FALSE)="finding",1,0),0)</f>
        <v/>
      </c>
      <c r="P864" s="35">
        <f>IF(COUNTIFS($B$21:$B$304,M864,$C$21:$C$304,"random")=0,"",IF(COUNTIFS($B$21:$B$304,M864,$C$21:$C$304,"random",$H$21:$H$304,"adjustment")&gt;0,1,0))</f>
        <v/>
      </c>
    </row>
    <row r="865">
      <c r="L865" t="inlineStr">
        <is>
          <t>L0177403</t>
        </is>
      </c>
      <c r="M865" t="inlineStr">
        <is>
          <t>T105337</t>
        </is>
      </c>
      <c r="N865" t="inlineStr">
        <is>
          <t>2025-11-22</t>
        </is>
      </c>
      <c r="O865" s="35">
        <f>IFERROR(IF(VLOOKUP(L865,Controls!$A$5:$D$1418,3,FALSE)="finding",1,0),0)</f>
        <v/>
      </c>
      <c r="P865" s="35">
        <f>IF(COUNTIFS($B$21:$B$304,M865,$C$21:$C$304,"random")=0,"",IF(COUNTIFS($B$21:$B$304,M865,$C$21:$C$304,"random",$H$21:$H$304,"adjustment")&gt;0,1,0))</f>
        <v/>
      </c>
    </row>
    <row r="866">
      <c r="L866" t="inlineStr">
        <is>
          <t>L0178769</t>
        </is>
      </c>
      <c r="M866" t="inlineStr">
        <is>
          <t>T105337</t>
        </is>
      </c>
      <c r="N866" t="inlineStr">
        <is>
          <t>2025-11-28</t>
        </is>
      </c>
      <c r="O866" s="35">
        <f>IFERROR(IF(VLOOKUP(L866,Controls!$A$5:$D$1418,3,FALSE)="finding",1,0),0)</f>
        <v/>
      </c>
      <c r="P866" s="35">
        <f>IF(COUNTIFS($B$21:$B$304,M866,$C$21:$C$304,"random")=0,"",IF(COUNTIFS($B$21:$B$304,M866,$C$21:$C$304,"random",$H$21:$H$304,"adjustment")&gt;0,1,0))</f>
        <v/>
      </c>
    </row>
    <row r="867">
      <c r="L867" t="inlineStr">
        <is>
          <t>L0178770</t>
        </is>
      </c>
      <c r="M867" t="inlineStr">
        <is>
          <t>T105337</t>
        </is>
      </c>
      <c r="N867" t="inlineStr">
        <is>
          <t>2025-11-28</t>
        </is>
      </c>
      <c r="O867" s="35">
        <f>IFERROR(IF(VLOOKUP(L867,Controls!$A$5:$D$1418,3,FALSE)="finding",1,0),0)</f>
        <v/>
      </c>
      <c r="P867" s="35">
        <f>IF(COUNTIFS($B$21:$B$304,M867,$C$21:$C$304,"random")=0,"",IF(COUNTIFS($B$21:$B$304,M867,$C$21:$C$304,"random",$H$21:$H$304,"adjustment")&gt;0,1,0))</f>
        <v/>
      </c>
    </row>
    <row r="868">
      <c r="L868" t="inlineStr">
        <is>
          <t>L0178772</t>
        </is>
      </c>
      <c r="M868" t="inlineStr">
        <is>
          <t>T105337</t>
        </is>
      </c>
      <c r="N868" t="inlineStr">
        <is>
          <t>2025-11-28</t>
        </is>
      </c>
      <c r="O868" s="35">
        <f>IFERROR(IF(VLOOKUP(L868,Controls!$A$5:$D$1418,3,FALSE)="finding",1,0),0)</f>
        <v/>
      </c>
      <c r="P868" s="35">
        <f>IF(COUNTIFS($B$21:$B$304,M868,$C$21:$C$304,"random")=0,"",IF(COUNTIFS($B$21:$B$304,M868,$C$21:$C$304,"random",$H$21:$H$304,"adjustment")&gt;0,1,0))</f>
        <v/>
      </c>
    </row>
    <row r="869">
      <c r="L869" t="inlineStr">
        <is>
          <t>L0179976</t>
        </is>
      </c>
      <c r="M869" t="inlineStr">
        <is>
          <t>T105337</t>
        </is>
      </c>
      <c r="N869" t="inlineStr">
        <is>
          <t>2025-12-05</t>
        </is>
      </c>
      <c r="O869" s="35">
        <f>IFERROR(IF(VLOOKUP(L869,Controls!$A$5:$D$1418,3,FALSE)="finding",1,0),0)</f>
        <v/>
      </c>
      <c r="P869" s="35">
        <f>IF(COUNTIFS($B$21:$B$304,M869,$C$21:$C$304,"random")=0,"",IF(COUNTIFS($B$21:$B$304,M869,$C$21:$C$304,"random",$H$21:$H$304,"adjustment")&gt;0,1,0))</f>
        <v/>
      </c>
    </row>
    <row r="870">
      <c r="L870" t="inlineStr">
        <is>
          <t>L0179977</t>
        </is>
      </c>
      <c r="M870" t="inlineStr">
        <is>
          <t>T105337</t>
        </is>
      </c>
      <c r="N870" t="inlineStr">
        <is>
          <t>2025-12-05</t>
        </is>
      </c>
      <c r="O870" s="35">
        <f>IFERROR(IF(VLOOKUP(L870,Controls!$A$5:$D$1418,3,FALSE)="finding",1,0),0)</f>
        <v/>
      </c>
      <c r="P870" s="35">
        <f>IF(COUNTIFS($B$21:$B$304,M870,$C$21:$C$304,"random")=0,"",IF(COUNTIFS($B$21:$B$304,M870,$C$21:$C$304,"random",$H$21:$H$304,"adjustment")&gt;0,1,0))</f>
        <v/>
      </c>
    </row>
    <row r="871">
      <c r="L871" t="inlineStr">
        <is>
          <t>L0189646</t>
        </is>
      </c>
      <c r="M871" t="inlineStr">
        <is>
          <t>T105337</t>
        </is>
      </c>
      <c r="N871" t="inlineStr">
        <is>
          <t>2026-01-17</t>
        </is>
      </c>
      <c r="O871" s="35">
        <f>IFERROR(IF(VLOOKUP(L871,Controls!$A$5:$D$1418,3,FALSE)="finding",1,0),0)</f>
        <v/>
      </c>
      <c r="P871" s="35">
        <f>IF(COUNTIFS($B$21:$B$304,M871,$C$21:$C$304,"random")=0,"",IF(COUNTIFS($B$21:$B$304,M871,$C$21:$C$304,"random",$H$21:$H$304,"adjustment")&gt;0,1,0))</f>
        <v/>
      </c>
    </row>
    <row r="872">
      <c r="L872" t="inlineStr">
        <is>
          <t>L0191440</t>
        </is>
      </c>
      <c r="M872" t="inlineStr">
        <is>
          <t>T105337</t>
        </is>
      </c>
      <c r="N872" t="inlineStr">
        <is>
          <t>2026-01-24</t>
        </is>
      </c>
      <c r="O872" s="35">
        <f>IFERROR(IF(VLOOKUP(L872,Controls!$A$5:$D$1418,3,FALSE)="finding",1,0),0)</f>
        <v/>
      </c>
      <c r="P872" s="35">
        <f>IF(COUNTIFS($B$21:$B$304,M872,$C$21:$C$304,"random")=0,"",IF(COUNTIFS($B$21:$B$304,M872,$C$21:$C$304,"random",$H$21:$H$304,"adjustment")&gt;0,1,0))</f>
        <v/>
      </c>
    </row>
    <row r="873">
      <c r="L873" t="inlineStr">
        <is>
          <t>L0193691</t>
        </is>
      </c>
      <c r="M873" t="inlineStr">
        <is>
          <t>T105337</t>
        </is>
      </c>
      <c r="N873" t="inlineStr">
        <is>
          <t>2026-02-05</t>
        </is>
      </c>
      <c r="O873" s="35">
        <f>IFERROR(IF(VLOOKUP(L873,Controls!$A$5:$D$1418,3,FALSE)="finding",1,0),0)</f>
        <v/>
      </c>
      <c r="P873" s="35">
        <f>IF(COUNTIFS($B$21:$B$304,M873,$C$21:$C$304,"random")=0,"",IF(COUNTIFS($B$21:$B$304,M873,$C$21:$C$304,"random",$H$21:$H$304,"adjustment")&gt;0,1,0))</f>
        <v/>
      </c>
    </row>
    <row r="874">
      <c r="L874" t="inlineStr">
        <is>
          <t>L0193987</t>
        </is>
      </c>
      <c r="M874" t="inlineStr">
        <is>
          <t>T105337</t>
        </is>
      </c>
      <c r="N874" t="inlineStr">
        <is>
          <t>2026-02-06</t>
        </is>
      </c>
      <c r="O874" s="35">
        <f>IFERROR(IF(VLOOKUP(L874,Controls!$A$5:$D$1418,3,FALSE)="finding",1,0),0)</f>
        <v/>
      </c>
      <c r="P874" s="35">
        <f>IF(COUNTIFS($B$21:$B$304,M874,$C$21:$C$304,"random")=0,"",IF(COUNTIFS($B$21:$B$304,M874,$C$21:$C$304,"random",$H$21:$H$304,"adjustment")&gt;0,1,0))</f>
        <v/>
      </c>
    </row>
    <row r="875">
      <c r="L875" t="inlineStr">
        <is>
          <t>L0194763</t>
        </is>
      </c>
      <c r="M875" t="inlineStr">
        <is>
          <t>T105337</t>
        </is>
      </c>
      <c r="N875" t="inlineStr">
        <is>
          <t>2026-02-09</t>
        </is>
      </c>
      <c r="O875" s="35">
        <f>IFERROR(IF(VLOOKUP(L875,Controls!$A$5:$D$1418,3,FALSE)="finding",1,0),0)</f>
        <v/>
      </c>
      <c r="P875" s="35">
        <f>IF(COUNTIFS($B$21:$B$304,M875,$C$21:$C$304,"random")=0,"",IF(COUNTIFS($B$21:$B$304,M875,$C$21:$C$304,"random",$H$21:$H$304,"adjustment")&gt;0,1,0))</f>
        <v/>
      </c>
    </row>
    <row r="876">
      <c r="L876" t="inlineStr">
        <is>
          <t>L0195044</t>
        </is>
      </c>
      <c r="M876" t="inlineStr">
        <is>
          <t>T105337</t>
        </is>
      </c>
      <c r="N876" t="inlineStr">
        <is>
          <t>2026-02-10</t>
        </is>
      </c>
      <c r="O876" s="35">
        <f>IFERROR(IF(VLOOKUP(L876,Controls!$A$5:$D$1418,3,FALSE)="finding",1,0),0)</f>
        <v/>
      </c>
      <c r="P876" s="35">
        <f>IF(COUNTIFS($B$21:$B$304,M876,$C$21:$C$304,"random")=0,"",IF(COUNTIFS($B$21:$B$304,M876,$C$21:$C$304,"random",$H$21:$H$304,"adjustment")&gt;0,1,0))</f>
        <v/>
      </c>
    </row>
    <row r="877">
      <c r="L877" t="inlineStr">
        <is>
          <t>L0197635</t>
        </is>
      </c>
      <c r="M877" t="inlineStr">
        <is>
          <t>T105337</t>
        </is>
      </c>
      <c r="N877" t="inlineStr">
        <is>
          <t>2026-02-20</t>
        </is>
      </c>
      <c r="O877" s="35">
        <f>IFERROR(IF(VLOOKUP(L877,Controls!$A$5:$D$1418,3,FALSE)="finding",1,0),0)</f>
        <v/>
      </c>
      <c r="P877" s="35">
        <f>IF(COUNTIFS($B$21:$B$304,M877,$C$21:$C$304,"random")=0,"",IF(COUNTIFS($B$21:$B$304,M877,$C$21:$C$304,"random",$H$21:$H$304,"adjustment")&gt;0,1,0))</f>
        <v/>
      </c>
    </row>
    <row r="878">
      <c r="L878" t="inlineStr">
        <is>
          <t>L0199502</t>
        </is>
      </c>
      <c r="M878" t="inlineStr">
        <is>
          <t>T105337</t>
        </is>
      </c>
      <c r="N878" t="inlineStr">
        <is>
          <t>2026-02-27</t>
        </is>
      </c>
      <c r="O878" s="35">
        <f>IFERROR(IF(VLOOKUP(L878,Controls!$A$5:$D$1418,3,FALSE)="finding",1,0),0)</f>
        <v/>
      </c>
      <c r="P878" s="35">
        <f>IF(COUNTIFS($B$21:$B$304,M878,$C$21:$C$304,"random")=0,"",IF(COUNTIFS($B$21:$B$304,M878,$C$21:$C$304,"random",$H$21:$H$304,"adjustment")&gt;0,1,0))</f>
        <v/>
      </c>
    </row>
    <row r="879">
      <c r="L879" t="inlineStr">
        <is>
          <t>L0199758</t>
        </is>
      </c>
      <c r="M879" t="inlineStr">
        <is>
          <t>T105337</t>
        </is>
      </c>
      <c r="N879" t="inlineStr">
        <is>
          <t>2026-02-28</t>
        </is>
      </c>
      <c r="O879" s="35">
        <f>IFERROR(IF(VLOOKUP(L879,Controls!$A$5:$D$1418,3,FALSE)="finding",1,0),0)</f>
        <v/>
      </c>
      <c r="P879" s="35">
        <f>IF(COUNTIFS($B$21:$B$304,M879,$C$21:$C$304,"random")=0,"",IF(COUNTIFS($B$21:$B$304,M879,$C$21:$C$304,"random",$H$21:$H$304,"adjustment")&gt;0,1,0))</f>
        <v/>
      </c>
    </row>
    <row r="880">
      <c r="L880" t="inlineStr">
        <is>
          <t>L0200022</t>
        </is>
      </c>
      <c r="M880" t="inlineStr">
        <is>
          <t>T105337</t>
        </is>
      </c>
      <c r="N880" t="inlineStr">
        <is>
          <t>2026-03-01</t>
        </is>
      </c>
      <c r="O880" s="35">
        <f>IFERROR(IF(VLOOKUP(L880,Controls!$A$5:$D$1418,3,FALSE)="finding",1,0),0)</f>
        <v/>
      </c>
      <c r="P880" s="35">
        <f>IF(COUNTIFS($B$21:$B$304,M880,$C$21:$C$304,"random")=0,"",IF(COUNTIFS($B$21:$B$304,M880,$C$21:$C$304,"random",$H$21:$H$304,"adjustment")&gt;0,1,0))</f>
        <v/>
      </c>
    </row>
    <row r="881">
      <c r="L881" t="inlineStr">
        <is>
          <t>L0201101</t>
        </is>
      </c>
      <c r="M881" t="inlineStr">
        <is>
          <t>T105337</t>
        </is>
      </c>
      <c r="N881" t="inlineStr">
        <is>
          <t>2026-03-05</t>
        </is>
      </c>
      <c r="O881" s="35">
        <f>IFERROR(IF(VLOOKUP(L881,Controls!$A$5:$D$1418,3,FALSE)="finding",1,0),0)</f>
        <v/>
      </c>
      <c r="P881" s="35">
        <f>IF(COUNTIFS($B$21:$B$304,M881,$C$21:$C$304,"random")=0,"",IF(COUNTIFS($B$21:$B$304,M881,$C$21:$C$304,"random",$H$21:$H$304,"adjustment")&gt;0,1,0))</f>
        <v/>
      </c>
    </row>
    <row r="882">
      <c r="L882" t="inlineStr">
        <is>
          <t>L0206952</t>
        </is>
      </c>
      <c r="M882" t="inlineStr">
        <is>
          <t>T105337</t>
        </is>
      </c>
      <c r="N882" t="inlineStr">
        <is>
          <t>2026-03-27</t>
        </is>
      </c>
      <c r="O882" s="35">
        <f>IFERROR(IF(VLOOKUP(L882,Controls!$A$5:$D$1418,3,FALSE)="finding",1,0),0)</f>
        <v/>
      </c>
      <c r="P882" s="35">
        <f>IF(COUNTIFS($B$21:$B$304,M882,$C$21:$C$304,"random")=0,"",IF(COUNTIFS($B$21:$B$304,M882,$C$21:$C$304,"random",$H$21:$H$304,"adjustment")&gt;0,1,0))</f>
        <v/>
      </c>
    </row>
    <row r="883">
      <c r="L883" t="inlineStr">
        <is>
          <t>L0207264</t>
        </is>
      </c>
      <c r="M883" t="inlineStr">
        <is>
          <t>T105337</t>
        </is>
      </c>
      <c r="N883" t="inlineStr">
        <is>
          <t>2026-03-28</t>
        </is>
      </c>
      <c r="O883" s="35">
        <f>IFERROR(IF(VLOOKUP(L883,Controls!$A$5:$D$1418,3,FALSE)="finding",1,0),0)</f>
        <v/>
      </c>
      <c r="P883" s="35">
        <f>IF(COUNTIFS($B$21:$B$304,M883,$C$21:$C$304,"random")=0,"",IF(COUNTIFS($B$21:$B$304,M883,$C$21:$C$304,"random",$H$21:$H$304,"adjustment")&gt;0,1,0))</f>
        <v/>
      </c>
    </row>
    <row r="884">
      <c r="L884" t="inlineStr">
        <is>
          <t>L0207835</t>
        </is>
      </c>
      <c r="M884" t="inlineStr">
        <is>
          <t>T105337</t>
        </is>
      </c>
      <c r="N884" t="inlineStr">
        <is>
          <t>2026-04-02</t>
        </is>
      </c>
      <c r="O884" s="35">
        <f>IFERROR(IF(VLOOKUP(L884,Controls!$A$5:$D$1418,3,FALSE)="finding",1,0),0)</f>
        <v/>
      </c>
      <c r="P884" s="35">
        <f>IF(COUNTIFS($B$21:$B$304,M884,$C$21:$C$304,"random")=0,"",IF(COUNTIFS($B$21:$B$304,M884,$C$21:$C$304,"random",$H$21:$H$304,"adjustment")&gt;0,1,0))</f>
        <v/>
      </c>
    </row>
    <row r="885">
      <c r="L885" t="inlineStr">
        <is>
          <t>L0209757</t>
        </is>
      </c>
      <c r="M885" t="inlineStr">
        <is>
          <t>T105337</t>
        </is>
      </c>
      <c r="N885" t="inlineStr">
        <is>
          <t>2026-04-09</t>
        </is>
      </c>
      <c r="O885" s="35">
        <f>IFERROR(IF(VLOOKUP(L885,Controls!$A$5:$D$1418,3,FALSE)="finding",1,0),0)</f>
        <v/>
      </c>
      <c r="P885" s="35">
        <f>IF(COUNTIFS($B$21:$B$304,M885,$C$21:$C$304,"random")=0,"",IF(COUNTIFS($B$21:$B$304,M885,$C$21:$C$304,"random",$H$21:$H$304,"adjustment")&gt;0,1,0))</f>
        <v/>
      </c>
    </row>
    <row r="886">
      <c r="L886" t="inlineStr">
        <is>
          <t>L0215492</t>
        </is>
      </c>
      <c r="M886" t="inlineStr">
        <is>
          <t>T105337</t>
        </is>
      </c>
      <c r="N886" t="inlineStr">
        <is>
          <t>2026-05-02</t>
        </is>
      </c>
      <c r="O886" s="35">
        <f>IFERROR(IF(VLOOKUP(L886,Controls!$A$5:$D$1418,3,FALSE)="finding",1,0),0)</f>
        <v/>
      </c>
      <c r="P886" s="35">
        <f>IF(COUNTIFS($B$21:$B$304,M886,$C$21:$C$304,"random")=0,"",IF(COUNTIFS($B$21:$B$304,M886,$C$21:$C$304,"random",$H$21:$H$304,"adjustment")&gt;0,1,0))</f>
        <v/>
      </c>
    </row>
    <row r="887">
      <c r="L887" t="inlineStr">
        <is>
          <t>L0222828</t>
        </is>
      </c>
      <c r="M887" t="inlineStr">
        <is>
          <t>T105337</t>
        </is>
      </c>
      <c r="N887" t="inlineStr">
        <is>
          <t>2026-06-01</t>
        </is>
      </c>
      <c r="O887" s="35">
        <f>IFERROR(IF(VLOOKUP(L887,Controls!$A$5:$D$1418,3,FALSE)="finding",1,0),0)</f>
        <v/>
      </c>
      <c r="P887" s="35">
        <f>IF(COUNTIFS($B$21:$B$304,M887,$C$21:$C$304,"random")=0,"",IF(COUNTIFS($B$21:$B$304,M887,$C$21:$C$304,"random",$H$21:$H$304,"adjustment")&gt;0,1,0))</f>
        <v/>
      </c>
    </row>
    <row r="888">
      <c r="L888" t="inlineStr">
        <is>
          <t>L0234960</t>
        </is>
      </c>
      <c r="M888" t="inlineStr">
        <is>
          <t>T105337</t>
        </is>
      </c>
      <c r="N888" t="inlineStr">
        <is>
          <t>2026-07-20</t>
        </is>
      </c>
      <c r="O888" s="35">
        <f>IFERROR(IF(VLOOKUP(L888,Controls!$A$5:$D$1418,3,FALSE)="finding",1,0),0)</f>
        <v/>
      </c>
      <c r="P888" s="35">
        <f>IF(COUNTIFS($B$21:$B$304,M888,$C$21:$C$304,"random")=0,"",IF(COUNTIFS($B$21:$B$304,M888,$C$21:$C$304,"random",$H$21:$H$304,"adjustment")&gt;0,1,0))</f>
        <v/>
      </c>
    </row>
    <row r="889">
      <c r="L889" t="inlineStr">
        <is>
          <t>L0235721</t>
        </is>
      </c>
      <c r="M889" t="inlineStr">
        <is>
          <t>T105337</t>
        </is>
      </c>
      <c r="N889" t="inlineStr">
        <is>
          <t>2026-07-23</t>
        </is>
      </c>
      <c r="O889" s="35">
        <f>IFERROR(IF(VLOOKUP(L889,Controls!$A$5:$D$1418,3,FALSE)="finding",1,0),0)</f>
        <v/>
      </c>
      <c r="P889" s="35">
        <f>IF(COUNTIFS($B$21:$B$304,M889,$C$21:$C$304,"random")=0,"",IF(COUNTIFS($B$21:$B$304,M889,$C$21:$C$304,"random",$H$21:$H$304,"adjustment")&gt;0,1,0))</f>
        <v/>
      </c>
    </row>
    <row r="890">
      <c r="L890" t="inlineStr">
        <is>
          <t>L0236480</t>
        </is>
      </c>
      <c r="M890" t="inlineStr">
        <is>
          <t>T105337</t>
        </is>
      </c>
      <c r="N890" t="inlineStr">
        <is>
          <t>2026-07-26</t>
        </is>
      </c>
      <c r="O890" s="35">
        <f>IFERROR(IF(VLOOKUP(L890,Controls!$A$5:$D$1418,3,FALSE)="finding",1,0),0)</f>
        <v/>
      </c>
      <c r="P890" s="35">
        <f>IF(COUNTIFS($B$21:$B$304,M890,$C$21:$C$304,"random")=0,"",IF(COUNTIFS($B$21:$B$304,M890,$C$21:$C$304,"random",$H$21:$H$304,"adjustment")&gt;0,1,0))</f>
        <v/>
      </c>
    </row>
    <row r="891">
      <c r="L891" t="inlineStr">
        <is>
          <t>L0238368</t>
        </is>
      </c>
      <c r="M891" t="inlineStr">
        <is>
          <t>T105337</t>
        </is>
      </c>
      <c r="N891" t="inlineStr">
        <is>
          <t>2026-08-06</t>
        </is>
      </c>
      <c r="O891" s="35">
        <f>IFERROR(IF(VLOOKUP(L891,Controls!$A$5:$D$1418,3,FALSE)="finding",1,0),0)</f>
        <v/>
      </c>
      <c r="P891" s="35">
        <f>IF(COUNTIFS($B$21:$B$304,M891,$C$21:$C$304,"random")=0,"",IF(COUNTIFS($B$21:$B$304,M891,$C$21:$C$304,"random",$H$21:$H$304,"adjustment")&gt;0,1,0))</f>
        <v/>
      </c>
    </row>
    <row r="892">
      <c r="L892" t="inlineStr">
        <is>
          <t>L0244572</t>
        </is>
      </c>
      <c r="M892" t="inlineStr">
        <is>
          <t>T105337</t>
        </is>
      </c>
      <c r="N892" t="inlineStr">
        <is>
          <t>2026-09-04</t>
        </is>
      </c>
      <c r="O892" s="35">
        <f>IFERROR(IF(VLOOKUP(L892,Controls!$A$5:$D$1418,3,FALSE)="finding",1,0),0)</f>
        <v/>
      </c>
      <c r="P892" s="35">
        <f>IF(COUNTIFS($B$21:$B$304,M892,$C$21:$C$304,"random")=0,"",IF(COUNTIFS($B$21:$B$304,M892,$C$21:$C$304,"random",$H$21:$H$304,"adjustment")&gt;0,1,0))</f>
        <v/>
      </c>
    </row>
    <row r="893">
      <c r="L893" t="inlineStr">
        <is>
          <t>L0244810</t>
        </is>
      </c>
      <c r="M893" t="inlineStr">
        <is>
          <t>T105337</t>
        </is>
      </c>
      <c r="N893" t="inlineStr">
        <is>
          <t>2026-09-05</t>
        </is>
      </c>
      <c r="O893" s="35">
        <f>IFERROR(IF(VLOOKUP(L893,Controls!$A$5:$D$1418,3,FALSE)="finding",1,0),0)</f>
        <v/>
      </c>
      <c r="P893" s="35">
        <f>IF(COUNTIFS($B$21:$B$304,M893,$C$21:$C$304,"random")=0,"",IF(COUNTIFS($B$21:$B$304,M893,$C$21:$C$304,"random",$H$21:$H$304,"adjustment")&gt;0,1,0))</f>
        <v/>
      </c>
    </row>
    <row r="894">
      <c r="L894" t="inlineStr">
        <is>
          <t>L0190163</t>
        </is>
      </c>
      <c r="M894" t="inlineStr">
        <is>
          <t>T105345</t>
        </is>
      </c>
      <c r="N894" t="inlineStr">
        <is>
          <t>2026-01-19</t>
        </is>
      </c>
      <c r="O894" s="35">
        <f>IFERROR(IF(VLOOKUP(L894,Controls!$A$5:$D$1418,3,FALSE)="finding",1,0),0)</f>
        <v/>
      </c>
      <c r="P894" s="35">
        <f>IF(COUNTIFS($B$21:$B$304,M894,$C$21:$C$304,"random")=0,"",IF(COUNTIFS($B$21:$B$304,M894,$C$21:$C$304,"random",$H$21:$H$304,"adjustment")&gt;0,1,0))</f>
        <v/>
      </c>
    </row>
    <row r="895">
      <c r="L895" t="inlineStr">
        <is>
          <t>L0209758</t>
        </is>
      </c>
      <c r="M895" t="inlineStr">
        <is>
          <t>T105345</t>
        </is>
      </c>
      <c r="N895" t="inlineStr">
        <is>
          <t>2026-04-09</t>
        </is>
      </c>
      <c r="O895" s="35">
        <f>IFERROR(IF(VLOOKUP(L895,Controls!$A$5:$D$1418,3,FALSE)="finding",1,0),0)</f>
        <v/>
      </c>
      <c r="P895" s="35">
        <f>IF(COUNTIFS($B$21:$B$304,M895,$C$21:$C$304,"random")=0,"",IF(COUNTIFS($B$21:$B$304,M895,$C$21:$C$304,"random",$H$21:$H$304,"adjustment")&gt;0,1,0))</f>
        <v/>
      </c>
    </row>
    <row r="896">
      <c r="L896" t="inlineStr">
        <is>
          <t>L0217751</t>
        </is>
      </c>
      <c r="M896" t="inlineStr">
        <is>
          <t>T105345</t>
        </is>
      </c>
      <c r="N896" t="inlineStr">
        <is>
          <t>2026-05-10</t>
        </is>
      </c>
      <c r="O896" s="35">
        <f>IFERROR(IF(VLOOKUP(L896,Controls!$A$5:$D$1418,3,FALSE)="finding",1,0),0)</f>
        <v/>
      </c>
      <c r="P896" s="35">
        <f>IF(COUNTIFS($B$21:$B$304,M896,$C$21:$C$304,"random")=0,"",IF(COUNTIFS($B$21:$B$304,M896,$C$21:$C$304,"random",$H$21:$H$304,"adjustment")&gt;0,1,0))</f>
        <v/>
      </c>
    </row>
    <row r="897">
      <c r="L897" t="inlineStr">
        <is>
          <t>L0230683</t>
        </is>
      </c>
      <c r="M897" t="inlineStr">
        <is>
          <t>T105345</t>
        </is>
      </c>
      <c r="N897" t="inlineStr">
        <is>
          <t>2026-07-03</t>
        </is>
      </c>
      <c r="O897" s="35">
        <f>IFERROR(IF(VLOOKUP(L897,Controls!$A$5:$D$1418,3,FALSE)="finding",1,0),0)</f>
        <v/>
      </c>
      <c r="P897" s="35">
        <f>IF(COUNTIFS($B$21:$B$304,M897,$C$21:$C$304,"random")=0,"",IF(COUNTIFS($B$21:$B$304,M897,$C$21:$C$304,"random",$H$21:$H$304,"adjustment")&gt;0,1,0))</f>
        <v/>
      </c>
    </row>
    <row r="898">
      <c r="L898" t="inlineStr">
        <is>
          <t>L0168963</t>
        </is>
      </c>
      <c r="M898" t="inlineStr">
        <is>
          <t>T105358</t>
        </is>
      </c>
      <c r="N898" t="inlineStr">
        <is>
          <t>2025-10-12</t>
        </is>
      </c>
      <c r="O898" s="35">
        <f>IFERROR(IF(VLOOKUP(L898,Controls!$A$5:$D$1418,3,FALSE)="finding",1,0),0)</f>
        <v/>
      </c>
      <c r="P898" s="35">
        <f>IF(COUNTIFS($B$21:$B$304,M898,$C$21:$C$304,"random")=0,"",IF(COUNTIFS($B$21:$B$304,M898,$C$21:$C$304,"random",$H$21:$H$304,"adjustment")&gt;0,1,0))</f>
        <v/>
      </c>
    </row>
    <row r="899">
      <c r="L899" t="inlineStr">
        <is>
          <t>L0227572</t>
        </is>
      </c>
      <c r="M899" t="inlineStr">
        <is>
          <t>T105358</t>
        </is>
      </c>
      <c r="N899" t="inlineStr">
        <is>
          <t>2026-06-19</t>
        </is>
      </c>
      <c r="O899" s="35">
        <f>IFERROR(IF(VLOOKUP(L899,Controls!$A$5:$D$1418,3,FALSE)="finding",1,0),0)</f>
        <v/>
      </c>
      <c r="P899" s="35">
        <f>IF(COUNTIFS($B$21:$B$304,M899,$C$21:$C$304,"random")=0,"",IF(COUNTIFS($B$21:$B$304,M899,$C$21:$C$304,"random",$H$21:$H$304,"adjustment")&gt;0,1,0))</f>
        <v/>
      </c>
    </row>
    <row r="900">
      <c r="L900" t="inlineStr">
        <is>
          <t>L0197640</t>
        </is>
      </c>
      <c r="M900" t="inlineStr">
        <is>
          <t>T105465</t>
        </is>
      </c>
      <c r="N900" t="inlineStr">
        <is>
          <t>2026-02-20</t>
        </is>
      </c>
      <c r="O900" s="35">
        <f>IFERROR(IF(VLOOKUP(L900,Controls!$A$5:$D$1418,3,FALSE)="finding",1,0),0)</f>
        <v/>
      </c>
      <c r="P900" s="35">
        <f>IF(COUNTIFS($B$21:$B$304,M900,$C$21:$C$304,"random")=0,"",IF(COUNTIFS($B$21:$B$304,M900,$C$21:$C$304,"random",$H$21:$H$304,"adjustment")&gt;0,1,0))</f>
        <v/>
      </c>
    </row>
    <row r="901">
      <c r="L901" t="inlineStr">
        <is>
          <t>L0206957</t>
        </is>
      </c>
      <c r="M901" t="inlineStr">
        <is>
          <t>T105465</t>
        </is>
      </c>
      <c r="N901" t="inlineStr">
        <is>
          <t>2026-03-27</t>
        </is>
      </c>
      <c r="O901" s="35">
        <f>IFERROR(IF(VLOOKUP(L901,Controls!$A$5:$D$1418,3,FALSE)="finding",1,0),0)</f>
        <v/>
      </c>
      <c r="P901" s="35">
        <f>IF(COUNTIFS($B$21:$B$304,M901,$C$21:$C$304,"random")=0,"",IF(COUNTIFS($B$21:$B$304,M901,$C$21:$C$304,"random",$H$21:$H$304,"adjustment")&gt;0,1,0))</f>
        <v/>
      </c>
    </row>
    <row r="902">
      <c r="L902" t="inlineStr">
        <is>
          <t>L0238135</t>
        </is>
      </c>
      <c r="M902" t="inlineStr">
        <is>
          <t>T105465</t>
        </is>
      </c>
      <c r="N902" t="inlineStr">
        <is>
          <t>2026-08-05</t>
        </is>
      </c>
      <c r="O902" s="35">
        <f>IFERROR(IF(VLOOKUP(L902,Controls!$A$5:$D$1418,3,FALSE)="finding",1,0),0)</f>
        <v/>
      </c>
      <c r="P902" s="35">
        <f>IF(COUNTIFS($B$21:$B$304,M902,$C$21:$C$304,"random")=0,"",IF(COUNTIFS($B$21:$B$304,M902,$C$21:$C$304,"random",$H$21:$H$304,"adjustment")&gt;0,1,0))</f>
        <v/>
      </c>
    </row>
    <row r="903">
      <c r="L903" t="inlineStr">
        <is>
          <t>L0173818</t>
        </is>
      </c>
      <c r="M903" t="inlineStr">
        <is>
          <t>T105584</t>
        </is>
      </c>
      <c r="N903" t="inlineStr">
        <is>
          <t>2025-11-06</t>
        </is>
      </c>
      <c r="O903" s="35">
        <f>IFERROR(IF(VLOOKUP(L903,Controls!$A$5:$D$1418,3,FALSE)="finding",1,0),0)</f>
        <v/>
      </c>
      <c r="P903" s="35">
        <f>IF(COUNTIFS($B$21:$B$304,M903,$C$21:$C$304,"random")=0,"",IF(COUNTIFS($B$21:$B$304,M903,$C$21:$C$304,"random",$H$21:$H$304,"adjustment")&gt;0,1,0))</f>
        <v/>
      </c>
    </row>
    <row r="904">
      <c r="L904" t="inlineStr">
        <is>
          <t>L0190430</t>
        </is>
      </c>
      <c r="M904" t="inlineStr">
        <is>
          <t>T105584</t>
        </is>
      </c>
      <c r="N904" t="inlineStr">
        <is>
          <t>2026-01-20</t>
        </is>
      </c>
      <c r="O904" s="35">
        <f>IFERROR(IF(VLOOKUP(L904,Controls!$A$5:$D$1418,3,FALSE)="finding",1,0),0)</f>
        <v/>
      </c>
      <c r="P904" s="35">
        <f>IF(COUNTIFS($B$21:$B$304,M904,$C$21:$C$304,"random")=0,"",IF(COUNTIFS($B$21:$B$304,M904,$C$21:$C$304,"random",$H$21:$H$304,"adjustment")&gt;0,1,0))</f>
        <v/>
      </c>
    </row>
    <row r="905">
      <c r="L905" t="inlineStr">
        <is>
          <t>L0203503</t>
        </is>
      </c>
      <c r="M905" t="inlineStr">
        <is>
          <t>T105584</t>
        </is>
      </c>
      <c r="N905" t="inlineStr">
        <is>
          <t>2026-03-14</t>
        </is>
      </c>
      <c r="O905" s="35">
        <f>IFERROR(IF(VLOOKUP(L905,Controls!$A$5:$D$1418,3,FALSE)="finding",1,0),0)</f>
        <v/>
      </c>
      <c r="P905" s="35">
        <f>IF(COUNTIFS($B$21:$B$304,M905,$C$21:$C$304,"random")=0,"",IF(COUNTIFS($B$21:$B$304,M905,$C$21:$C$304,"random",$H$21:$H$304,"adjustment")&gt;0,1,0))</f>
        <v/>
      </c>
    </row>
    <row r="906">
      <c r="L906" t="inlineStr">
        <is>
          <t>L0223604</t>
        </is>
      </c>
      <c r="M906" t="inlineStr">
        <is>
          <t>T105584</t>
        </is>
      </c>
      <c r="N906" t="inlineStr">
        <is>
          <t>2026-06-04</t>
        </is>
      </c>
      <c r="O906" s="35">
        <f>IFERROR(IF(VLOOKUP(L906,Controls!$A$5:$D$1418,3,FALSE)="finding",1,0),0)</f>
        <v/>
      </c>
      <c r="P906" s="35">
        <f>IF(COUNTIFS($B$21:$B$304,M906,$C$21:$C$304,"random")=0,"",IF(COUNTIFS($B$21:$B$304,M906,$C$21:$C$304,"random",$H$21:$H$304,"adjustment")&gt;0,1,0))</f>
        <v/>
      </c>
    </row>
    <row r="907">
      <c r="L907" t="inlineStr">
        <is>
          <t>L0231202</t>
        </is>
      </c>
      <c r="M907" t="inlineStr">
        <is>
          <t>T105584</t>
        </is>
      </c>
      <c r="N907" t="inlineStr">
        <is>
          <t>2026-07-05</t>
        </is>
      </c>
      <c r="O907" s="35">
        <f>IFERROR(IF(VLOOKUP(L907,Controls!$A$5:$D$1418,3,FALSE)="finding",1,0),0)</f>
        <v/>
      </c>
      <c r="P907" s="35">
        <f>IF(COUNTIFS($B$21:$B$304,M907,$C$21:$C$304,"random")=0,"",IF(COUNTIFS($B$21:$B$304,M907,$C$21:$C$304,"random",$H$21:$H$304,"adjustment")&gt;0,1,0))</f>
        <v/>
      </c>
    </row>
    <row r="908">
      <c r="L908" t="inlineStr">
        <is>
          <t>L0246623</t>
        </is>
      </c>
      <c r="M908" t="inlineStr">
        <is>
          <t>T105584</t>
        </is>
      </c>
      <c r="N908" t="inlineStr">
        <is>
          <t>2026-09-13</t>
        </is>
      </c>
      <c r="O908" s="35">
        <f>IFERROR(IF(VLOOKUP(L908,Controls!$A$5:$D$1418,3,FALSE)="finding",1,0),0)</f>
        <v/>
      </c>
      <c r="P908" s="35">
        <f>IF(COUNTIFS($B$21:$B$304,M908,$C$21:$C$304,"random")=0,"",IF(COUNTIFS($B$21:$B$304,M908,$C$21:$C$304,"random",$H$21:$H$304,"adjustment")&gt;0,1,0))</f>
        <v/>
      </c>
    </row>
    <row r="909">
      <c r="L909" t="inlineStr">
        <is>
          <t>L0188854</t>
        </is>
      </c>
      <c r="M909" t="inlineStr">
        <is>
          <t>T105608</t>
        </is>
      </c>
      <c r="N909" t="inlineStr">
        <is>
          <t>2026-01-14</t>
        </is>
      </c>
      <c r="O909" s="35">
        <f>IFERROR(IF(VLOOKUP(L909,Controls!$A$5:$D$1418,3,FALSE)="finding",1,0),0)</f>
        <v/>
      </c>
      <c r="P909" s="35">
        <f>IF(COUNTIFS($B$21:$B$304,M909,$C$21:$C$304,"random")=0,"",IF(COUNTIFS($B$21:$B$304,M909,$C$21:$C$304,"random",$H$21:$H$304,"adjustment")&gt;0,1,0))</f>
        <v/>
      </c>
    </row>
    <row r="910">
      <c r="L910" t="inlineStr">
        <is>
          <t>L0193434</t>
        </is>
      </c>
      <c r="M910" t="inlineStr">
        <is>
          <t>T105608</t>
        </is>
      </c>
      <c r="N910" t="inlineStr">
        <is>
          <t>2026-02-04</t>
        </is>
      </c>
      <c r="O910" s="35">
        <f>IFERROR(IF(VLOOKUP(L910,Controls!$A$5:$D$1418,3,FALSE)="finding",1,0),0)</f>
        <v/>
      </c>
      <c r="P910" s="35">
        <f>IF(COUNTIFS($B$21:$B$304,M910,$C$21:$C$304,"random")=0,"",IF(COUNTIFS($B$21:$B$304,M910,$C$21:$C$304,"random",$H$21:$H$304,"adjustment")&gt;0,1,0))</f>
        <v/>
      </c>
    </row>
    <row r="911">
      <c r="L911" t="inlineStr">
        <is>
          <t>L0200557</t>
        </is>
      </c>
      <c r="M911" t="inlineStr">
        <is>
          <t>T105608</t>
        </is>
      </c>
      <c r="N911" t="inlineStr">
        <is>
          <t>2026-03-03</t>
        </is>
      </c>
      <c r="O911" s="35">
        <f>IFERROR(IF(VLOOKUP(L911,Controls!$A$5:$D$1418,3,FALSE)="finding",1,0),0)</f>
        <v/>
      </c>
      <c r="P911" s="35">
        <f>IF(COUNTIFS($B$21:$B$304,M911,$C$21:$C$304,"random")=0,"",IF(COUNTIFS($B$21:$B$304,M911,$C$21:$C$304,"random",$H$21:$H$304,"adjustment")&gt;0,1,0))</f>
        <v/>
      </c>
    </row>
    <row r="912">
      <c r="L912" t="inlineStr">
        <is>
          <t>L0203755</t>
        </is>
      </c>
      <c r="M912" t="inlineStr">
        <is>
          <t>T105608</t>
        </is>
      </c>
      <c r="N912" t="inlineStr">
        <is>
          <t>2026-03-15</t>
        </is>
      </c>
      <c r="O912" s="35">
        <f>IFERROR(IF(VLOOKUP(L912,Controls!$A$5:$D$1418,3,FALSE)="finding",1,0),0)</f>
        <v/>
      </c>
      <c r="P912" s="35">
        <f>IF(COUNTIFS($B$21:$B$304,M912,$C$21:$C$304,"random")=0,"",IF(COUNTIFS($B$21:$B$304,M912,$C$21:$C$304,"random",$H$21:$H$304,"adjustment")&gt;0,1,0))</f>
        <v/>
      </c>
    </row>
    <row r="913">
      <c r="L913" t="inlineStr">
        <is>
          <t>L0205323</t>
        </is>
      </c>
      <c r="M913" t="inlineStr">
        <is>
          <t>T105608</t>
        </is>
      </c>
      <c r="N913" t="inlineStr">
        <is>
          <t>2026-03-21</t>
        </is>
      </c>
      <c r="O913" s="35">
        <f>IFERROR(IF(VLOOKUP(L913,Controls!$A$5:$D$1418,3,FALSE)="finding",1,0),0)</f>
        <v/>
      </c>
      <c r="P913" s="35">
        <f>IF(COUNTIFS($B$21:$B$304,M913,$C$21:$C$304,"random")=0,"",IF(COUNTIFS($B$21:$B$304,M913,$C$21:$C$304,"random",$H$21:$H$304,"adjustment")&gt;0,1,0))</f>
        <v/>
      </c>
    </row>
    <row r="914">
      <c r="L914" t="inlineStr">
        <is>
          <t>L0205864</t>
        </is>
      </c>
      <c r="M914" t="inlineStr">
        <is>
          <t>T105608</t>
        </is>
      </c>
      <c r="N914" t="inlineStr">
        <is>
          <t>2026-03-23</t>
        </is>
      </c>
      <c r="O914" s="35">
        <f>IFERROR(IF(VLOOKUP(L914,Controls!$A$5:$D$1418,3,FALSE)="finding",1,0),0)</f>
        <v/>
      </c>
      <c r="P914" s="35">
        <f>IF(COUNTIFS($B$21:$B$304,M914,$C$21:$C$304,"random")=0,"",IF(COUNTIFS($B$21:$B$304,M914,$C$21:$C$304,"random",$H$21:$H$304,"adjustment")&gt;0,1,0))</f>
        <v/>
      </c>
    </row>
    <row r="915">
      <c r="L915" t="inlineStr">
        <is>
          <t>L0207841</t>
        </is>
      </c>
      <c r="M915" t="inlineStr">
        <is>
          <t>T105608</t>
        </is>
      </c>
      <c r="N915" t="inlineStr">
        <is>
          <t>2026-04-02</t>
        </is>
      </c>
      <c r="O915" s="35">
        <f>IFERROR(IF(VLOOKUP(L915,Controls!$A$5:$D$1418,3,FALSE)="finding",1,0),0)</f>
        <v/>
      </c>
      <c r="P915" s="35">
        <f>IF(COUNTIFS($B$21:$B$304,M915,$C$21:$C$304,"random")=0,"",IF(COUNTIFS($B$21:$B$304,M915,$C$21:$C$304,"random",$H$21:$H$304,"adjustment")&gt;0,1,0))</f>
        <v/>
      </c>
    </row>
    <row r="916">
      <c r="L916" t="inlineStr">
        <is>
          <t>L0210865</t>
        </is>
      </c>
      <c r="M916" t="inlineStr">
        <is>
          <t>T105608</t>
        </is>
      </c>
      <c r="N916" t="inlineStr">
        <is>
          <t>2026-04-13</t>
        </is>
      </c>
      <c r="O916" s="35">
        <f>IFERROR(IF(VLOOKUP(L916,Controls!$A$5:$D$1418,3,FALSE)="finding",1,0),0)</f>
        <v/>
      </c>
      <c r="P916" s="35">
        <f>IF(COUNTIFS($B$21:$B$304,M916,$C$21:$C$304,"random")=0,"",IF(COUNTIFS($B$21:$B$304,M916,$C$21:$C$304,"random",$H$21:$H$304,"adjustment")&gt;0,1,0))</f>
        <v/>
      </c>
    </row>
    <row r="917">
      <c r="L917" t="inlineStr">
        <is>
          <t>L0213614</t>
        </is>
      </c>
      <c r="M917" t="inlineStr">
        <is>
          <t>T105608</t>
        </is>
      </c>
      <c r="N917" t="inlineStr">
        <is>
          <t>2026-04-23</t>
        </is>
      </c>
      <c r="O917" s="35">
        <f>IFERROR(IF(VLOOKUP(L917,Controls!$A$5:$D$1418,3,FALSE)="finding",1,0),0)</f>
        <v/>
      </c>
      <c r="P917" s="35">
        <f>IF(COUNTIFS($B$21:$B$304,M917,$C$21:$C$304,"random")=0,"",IF(COUNTIFS($B$21:$B$304,M917,$C$21:$C$304,"random",$H$21:$H$304,"adjustment")&gt;0,1,0))</f>
        <v/>
      </c>
    </row>
    <row r="918">
      <c r="L918" t="inlineStr">
        <is>
          <t>L0218800</t>
        </is>
      </c>
      <c r="M918" t="inlineStr">
        <is>
          <t>T105608</t>
        </is>
      </c>
      <c r="N918" t="inlineStr">
        <is>
          <t>2026-05-14</t>
        </is>
      </c>
      <c r="O918" s="35">
        <f>IFERROR(IF(VLOOKUP(L918,Controls!$A$5:$D$1418,3,FALSE)="finding",1,0),0)</f>
        <v/>
      </c>
      <c r="P918" s="35">
        <f>IF(COUNTIFS($B$21:$B$304,M918,$C$21:$C$304,"random")=0,"",IF(COUNTIFS($B$21:$B$304,M918,$C$21:$C$304,"random",$H$21:$H$304,"adjustment")&gt;0,1,0))</f>
        <v/>
      </c>
    </row>
    <row r="919">
      <c r="L919" t="inlineStr">
        <is>
          <t>L0230215</t>
        </is>
      </c>
      <c r="M919" t="inlineStr">
        <is>
          <t>T105608</t>
        </is>
      </c>
      <c r="N919" t="inlineStr">
        <is>
          <t>2026-07-01</t>
        </is>
      </c>
      <c r="O919" s="35">
        <f>IFERROR(IF(VLOOKUP(L919,Controls!$A$5:$D$1418,3,FALSE)="finding",1,0),0)</f>
        <v/>
      </c>
      <c r="P919" s="35">
        <f>IF(COUNTIFS($B$21:$B$304,M919,$C$21:$C$304,"random")=0,"",IF(COUNTIFS($B$21:$B$304,M919,$C$21:$C$304,"random",$H$21:$H$304,"adjustment")&gt;0,1,0))</f>
        <v/>
      </c>
    </row>
    <row r="920">
      <c r="L920" t="inlineStr">
        <is>
          <t>L0231203</t>
        </is>
      </c>
      <c r="M920" t="inlineStr">
        <is>
          <t>T105608</t>
        </is>
      </c>
      <c r="N920" t="inlineStr">
        <is>
          <t>2026-07-05</t>
        </is>
      </c>
      <c r="O920" s="35">
        <f>IFERROR(IF(VLOOKUP(L920,Controls!$A$5:$D$1418,3,FALSE)="finding",1,0),0)</f>
        <v/>
      </c>
      <c r="P920" s="35">
        <f>IF(COUNTIFS($B$21:$B$304,M920,$C$21:$C$304,"random")=0,"",IF(COUNTIFS($B$21:$B$304,M920,$C$21:$C$304,"random",$H$21:$H$304,"adjustment")&gt;0,1,0))</f>
        <v/>
      </c>
    </row>
    <row r="921">
      <c r="L921" t="inlineStr">
        <is>
          <t>L0240287</t>
        </is>
      </c>
      <c r="M921" t="inlineStr">
        <is>
          <t>T105608</t>
        </is>
      </c>
      <c r="N921" t="inlineStr">
        <is>
          <t>2026-08-14</t>
        </is>
      </c>
      <c r="O921" s="35">
        <f>IFERROR(IF(VLOOKUP(L921,Controls!$A$5:$D$1418,3,FALSE)="finding",1,0),0)</f>
        <v/>
      </c>
      <c r="P921" s="35">
        <f>IF(COUNTIFS($B$21:$B$304,M921,$C$21:$C$304,"random")=0,"",IF(COUNTIFS($B$21:$B$304,M921,$C$21:$C$304,"random",$H$21:$H$304,"adjustment")&gt;0,1,0))</f>
        <v/>
      </c>
    </row>
    <row r="922">
      <c r="L922" t="inlineStr">
        <is>
          <t>L0245041</t>
        </is>
      </c>
      <c r="M922" t="inlineStr">
        <is>
          <t>T105608</t>
        </is>
      </c>
      <c r="N922" t="inlineStr">
        <is>
          <t>2026-09-06</t>
        </is>
      </c>
      <c r="O922" s="35">
        <f>IFERROR(IF(VLOOKUP(L922,Controls!$A$5:$D$1418,3,FALSE)="finding",1,0),0)</f>
        <v/>
      </c>
      <c r="P922" s="35">
        <f>IF(COUNTIFS($B$21:$B$304,M922,$C$21:$C$304,"random")=0,"",IF(COUNTIFS($B$21:$B$304,M922,$C$21:$C$304,"random",$H$21:$H$304,"adjustment")&gt;0,1,0))</f>
        <v/>
      </c>
    </row>
    <row r="923">
      <c r="L923" t="inlineStr">
        <is>
          <t>L0170748</t>
        </is>
      </c>
      <c r="M923" t="inlineStr">
        <is>
          <t>T105700</t>
        </is>
      </c>
      <c r="N923" t="inlineStr">
        <is>
          <t>2025-10-20</t>
        </is>
      </c>
      <c r="O923" s="35">
        <f>IFERROR(IF(VLOOKUP(L923,Controls!$A$5:$D$1418,3,FALSE)="finding",1,0),0)</f>
        <v/>
      </c>
      <c r="P923" s="35">
        <f>IF(COUNTIFS($B$21:$B$304,M923,$C$21:$C$304,"random")=0,"",IF(COUNTIFS($B$21:$B$304,M923,$C$21:$C$304,"random",$H$21:$H$304,"adjustment")&gt;0,1,0))</f>
        <v/>
      </c>
    </row>
    <row r="924">
      <c r="L924" t="inlineStr">
        <is>
          <t>L0171856</t>
        </is>
      </c>
      <c r="M924" t="inlineStr">
        <is>
          <t>T105700</t>
        </is>
      </c>
      <c r="N924" t="inlineStr">
        <is>
          <t>2025-10-25</t>
        </is>
      </c>
      <c r="O924" s="35">
        <f>IFERROR(IF(VLOOKUP(L924,Controls!$A$5:$D$1418,3,FALSE)="finding",1,0),0)</f>
        <v/>
      </c>
      <c r="P924" s="35">
        <f>IF(COUNTIFS($B$21:$B$304,M924,$C$21:$C$304,"random")=0,"",IF(COUNTIFS($B$21:$B$304,M924,$C$21:$C$304,"random",$H$21:$H$304,"adjustment")&gt;0,1,0))</f>
        <v/>
      </c>
    </row>
    <row r="925">
      <c r="L925" t="inlineStr">
        <is>
          <t>L0174518</t>
        </is>
      </c>
      <c r="M925" t="inlineStr">
        <is>
          <t>T105700</t>
        </is>
      </c>
      <c r="N925" t="inlineStr">
        <is>
          <t>2025-11-09</t>
        </is>
      </c>
      <c r="O925" s="35">
        <f>IFERROR(IF(VLOOKUP(L925,Controls!$A$5:$D$1418,3,FALSE)="finding",1,0),0)</f>
        <v/>
      </c>
      <c r="P925" s="35">
        <f>IF(COUNTIFS($B$21:$B$304,M925,$C$21:$C$304,"random")=0,"",IF(COUNTIFS($B$21:$B$304,M925,$C$21:$C$304,"random",$H$21:$H$304,"adjustment")&gt;0,1,0))</f>
        <v/>
      </c>
    </row>
    <row r="926">
      <c r="L926" t="inlineStr">
        <is>
          <t>L0174972</t>
        </is>
      </c>
      <c r="M926" t="inlineStr">
        <is>
          <t>T105700</t>
        </is>
      </c>
      <c r="N926" t="inlineStr">
        <is>
          <t>2025-11-11</t>
        </is>
      </c>
      <c r="O926" s="35">
        <f>IFERROR(IF(VLOOKUP(L926,Controls!$A$5:$D$1418,3,FALSE)="finding",1,0),0)</f>
        <v/>
      </c>
      <c r="P926" s="35">
        <f>IF(COUNTIFS($B$21:$B$304,M926,$C$21:$C$304,"random")=0,"",IF(COUNTIFS($B$21:$B$304,M926,$C$21:$C$304,"random",$H$21:$H$304,"adjustment")&gt;0,1,0))</f>
        <v/>
      </c>
    </row>
    <row r="927">
      <c r="L927" t="inlineStr">
        <is>
          <t>L0182114</t>
        </is>
      </c>
      <c r="M927" t="inlineStr">
        <is>
          <t>T105700</t>
        </is>
      </c>
      <c r="N927" t="inlineStr">
        <is>
          <t>2025-12-14</t>
        </is>
      </c>
      <c r="O927" s="35">
        <f>IFERROR(IF(VLOOKUP(L927,Controls!$A$5:$D$1418,3,FALSE)="finding",1,0),0)</f>
        <v/>
      </c>
      <c r="P927" s="35">
        <f>IF(COUNTIFS($B$21:$B$304,M927,$C$21:$C$304,"random")=0,"",IF(COUNTIFS($B$21:$B$304,M927,$C$21:$C$304,"random",$H$21:$H$304,"adjustment")&gt;0,1,0))</f>
        <v/>
      </c>
    </row>
    <row r="928">
      <c r="L928" t="inlineStr">
        <is>
          <t>L0192422</t>
        </is>
      </c>
      <c r="M928" t="inlineStr">
        <is>
          <t>T105700</t>
        </is>
      </c>
      <c r="N928" t="inlineStr">
        <is>
          <t>2026-01-28</t>
        </is>
      </c>
      <c r="O928" s="35">
        <f>IFERROR(IF(VLOOKUP(L928,Controls!$A$5:$D$1418,3,FALSE)="finding",1,0),0)</f>
        <v/>
      </c>
      <c r="P928" s="35">
        <f>IF(COUNTIFS($B$21:$B$304,M928,$C$21:$C$304,"random")=0,"",IF(COUNTIFS($B$21:$B$304,M928,$C$21:$C$304,"random",$H$21:$H$304,"adjustment")&gt;0,1,0))</f>
        <v/>
      </c>
    </row>
    <row r="929">
      <c r="L929" t="inlineStr">
        <is>
          <t>L0195565</t>
        </is>
      </c>
      <c r="M929" t="inlineStr">
        <is>
          <t>T105700</t>
        </is>
      </c>
      <c r="N929" t="inlineStr">
        <is>
          <t>2026-02-12</t>
        </is>
      </c>
      <c r="O929" s="35">
        <f>IFERROR(IF(VLOOKUP(L929,Controls!$A$5:$D$1418,3,FALSE)="finding",1,0),0)</f>
        <v/>
      </c>
      <c r="P929" s="35">
        <f>IF(COUNTIFS($B$21:$B$304,M929,$C$21:$C$304,"random")=0,"",IF(COUNTIFS($B$21:$B$304,M929,$C$21:$C$304,"random",$H$21:$H$304,"adjustment")&gt;0,1,0))</f>
        <v/>
      </c>
    </row>
    <row r="930">
      <c r="L930" t="inlineStr">
        <is>
          <t>L0197905</t>
        </is>
      </c>
      <c r="M930" t="inlineStr">
        <is>
          <t>T105700</t>
        </is>
      </c>
      <c r="N930" t="inlineStr">
        <is>
          <t>2026-02-21</t>
        </is>
      </c>
      <c r="O930" s="35">
        <f>IFERROR(IF(VLOOKUP(L930,Controls!$A$5:$D$1418,3,FALSE)="finding",1,0),0)</f>
        <v/>
      </c>
      <c r="P930" s="35">
        <f>IF(COUNTIFS($B$21:$B$304,M930,$C$21:$C$304,"random")=0,"",IF(COUNTIFS($B$21:$B$304,M930,$C$21:$C$304,"random",$H$21:$H$304,"adjustment")&gt;0,1,0))</f>
        <v/>
      </c>
    </row>
    <row r="931">
      <c r="L931" t="inlineStr">
        <is>
          <t>L0200294</t>
        </is>
      </c>
      <c r="M931" t="inlineStr">
        <is>
          <t>T105700</t>
        </is>
      </c>
      <c r="N931" t="inlineStr">
        <is>
          <t>2026-03-02</t>
        </is>
      </c>
      <c r="O931" s="35">
        <f>IFERROR(IF(VLOOKUP(L931,Controls!$A$5:$D$1418,3,FALSE)="finding",1,0),0)</f>
        <v/>
      </c>
      <c r="P931" s="35">
        <f>IF(COUNTIFS($B$21:$B$304,M931,$C$21:$C$304,"random")=0,"",IF(COUNTIFS($B$21:$B$304,M931,$C$21:$C$304,"random",$H$21:$H$304,"adjustment")&gt;0,1,0))</f>
        <v/>
      </c>
    </row>
    <row r="932">
      <c r="L932" t="inlineStr">
        <is>
          <t>L0205324</t>
        </is>
      </c>
      <c r="M932" t="inlineStr">
        <is>
          <t>T105700</t>
        </is>
      </c>
      <c r="N932" t="inlineStr">
        <is>
          <t>2026-03-21</t>
        </is>
      </c>
      <c r="O932" s="35">
        <f>IFERROR(IF(VLOOKUP(L932,Controls!$A$5:$D$1418,3,FALSE)="finding",1,0),0)</f>
        <v/>
      </c>
      <c r="P932" s="35">
        <f>IF(COUNTIFS($B$21:$B$304,M932,$C$21:$C$304,"random")=0,"",IF(COUNTIFS($B$21:$B$304,M932,$C$21:$C$304,"random",$H$21:$H$304,"adjustment")&gt;0,1,0))</f>
        <v/>
      </c>
    </row>
    <row r="933">
      <c r="L933" t="inlineStr">
        <is>
          <t>L0208419</t>
        </is>
      </c>
      <c r="M933" t="inlineStr">
        <is>
          <t>T105700</t>
        </is>
      </c>
      <c r="N933" t="inlineStr">
        <is>
          <t>2026-04-04</t>
        </is>
      </c>
      <c r="O933" s="35">
        <f>IFERROR(IF(VLOOKUP(L933,Controls!$A$5:$D$1418,3,FALSE)="finding",1,0),0)</f>
        <v/>
      </c>
      <c r="P933" s="35">
        <f>IF(COUNTIFS($B$21:$B$304,M933,$C$21:$C$304,"random")=0,"",IF(COUNTIFS($B$21:$B$304,M933,$C$21:$C$304,"random",$H$21:$H$304,"adjustment")&gt;0,1,0))</f>
        <v/>
      </c>
    </row>
    <row r="934">
      <c r="L934" t="inlineStr">
        <is>
          <t>L0211150</t>
        </is>
      </c>
      <c r="M934" t="inlineStr">
        <is>
          <t>T105700</t>
        </is>
      </c>
      <c r="N934" t="inlineStr">
        <is>
          <t>2026-04-14</t>
        </is>
      </c>
      <c r="O934" s="35">
        <f>IFERROR(IF(VLOOKUP(L934,Controls!$A$5:$D$1418,3,FALSE)="finding",1,0),0)</f>
        <v/>
      </c>
      <c r="P934" s="35">
        <f>IF(COUNTIFS($B$21:$B$304,M934,$C$21:$C$304,"random")=0,"",IF(COUNTIFS($B$21:$B$304,M934,$C$21:$C$304,"random",$H$21:$H$304,"adjustment")&gt;0,1,0))</f>
        <v/>
      </c>
    </row>
    <row r="935">
      <c r="L935" t="inlineStr">
        <is>
          <t>L0213869</t>
        </is>
      </c>
      <c r="M935" t="inlineStr">
        <is>
          <t>T105700</t>
        </is>
      </c>
      <c r="N935" t="inlineStr">
        <is>
          <t>2026-04-24</t>
        </is>
      </c>
      <c r="O935" s="35">
        <f>IFERROR(IF(VLOOKUP(L935,Controls!$A$5:$D$1418,3,FALSE)="finding",1,0),0)</f>
        <v/>
      </c>
      <c r="P935" s="35">
        <f>IF(COUNTIFS($B$21:$B$304,M935,$C$21:$C$304,"random")=0,"",IF(COUNTIFS($B$21:$B$304,M935,$C$21:$C$304,"random",$H$21:$H$304,"adjustment")&gt;0,1,0))</f>
        <v/>
      </c>
    </row>
    <row r="936">
      <c r="L936" t="inlineStr">
        <is>
          <t>L0215778</t>
        </is>
      </c>
      <c r="M936" t="inlineStr">
        <is>
          <t>T105700</t>
        </is>
      </c>
      <c r="N936" t="inlineStr">
        <is>
          <t>2026-05-03</t>
        </is>
      </c>
      <c r="O936" s="35">
        <f>IFERROR(IF(VLOOKUP(L936,Controls!$A$5:$D$1418,3,FALSE)="finding",1,0),0)</f>
        <v/>
      </c>
      <c r="P936" s="35">
        <f>IF(COUNTIFS($B$21:$B$304,M936,$C$21:$C$304,"random")=0,"",IF(COUNTIFS($B$21:$B$304,M936,$C$21:$C$304,"random",$H$21:$H$304,"adjustment")&gt;0,1,0))</f>
        <v/>
      </c>
    </row>
    <row r="937">
      <c r="L937" t="inlineStr">
        <is>
          <t>L0226026</t>
        </is>
      </c>
      <c r="M937" t="inlineStr">
        <is>
          <t>T105700</t>
        </is>
      </c>
      <c r="N937" t="inlineStr">
        <is>
          <t>2026-06-13</t>
        </is>
      </c>
      <c r="O937" s="35">
        <f>IFERROR(IF(VLOOKUP(L937,Controls!$A$5:$D$1418,3,FALSE)="finding",1,0),0)</f>
        <v/>
      </c>
      <c r="P937" s="35">
        <f>IF(COUNTIFS($B$21:$B$304,M937,$C$21:$C$304,"random")=0,"",IF(COUNTIFS($B$21:$B$304,M937,$C$21:$C$304,"random",$H$21:$H$304,"adjustment")&gt;0,1,0))</f>
        <v/>
      </c>
    </row>
    <row r="938">
      <c r="L938" t="inlineStr">
        <is>
          <t>L0232713</t>
        </is>
      </c>
      <c r="M938" t="inlineStr">
        <is>
          <t>T105700</t>
        </is>
      </c>
      <c r="N938" t="inlineStr">
        <is>
          <t>2026-07-11</t>
        </is>
      </c>
      <c r="O938" s="35">
        <f>IFERROR(IF(VLOOKUP(L938,Controls!$A$5:$D$1418,3,FALSE)="finding",1,0),0)</f>
        <v/>
      </c>
      <c r="P938" s="35">
        <f>IF(COUNTIFS($B$21:$B$304,M938,$C$21:$C$304,"random")=0,"",IF(COUNTIFS($B$21:$B$304,M938,$C$21:$C$304,"random",$H$21:$H$304,"adjustment")&gt;0,1,0))</f>
        <v/>
      </c>
    </row>
    <row r="939">
      <c r="L939" t="inlineStr">
        <is>
          <t>L0235989</t>
        </is>
      </c>
      <c r="M939" t="inlineStr">
        <is>
          <t>T105700</t>
        </is>
      </c>
      <c r="N939" t="inlineStr">
        <is>
          <t>2026-07-24</t>
        </is>
      </c>
      <c r="O939" s="35">
        <f>IFERROR(IF(VLOOKUP(L939,Controls!$A$5:$D$1418,3,FALSE)="finding",1,0),0)</f>
        <v/>
      </c>
      <c r="P939" s="35">
        <f>IF(COUNTIFS($B$21:$B$304,M939,$C$21:$C$304,"random")=0,"",IF(COUNTIFS($B$21:$B$304,M939,$C$21:$C$304,"random",$H$21:$H$304,"adjustment")&gt;0,1,0))</f>
        <v/>
      </c>
    </row>
    <row r="940">
      <c r="L940" t="inlineStr">
        <is>
          <t>L0241219</t>
        </is>
      </c>
      <c r="M940" t="inlineStr">
        <is>
          <t>T105700</t>
        </is>
      </c>
      <c r="N940" t="inlineStr">
        <is>
          <t>2026-08-18</t>
        </is>
      </c>
      <c r="O940" s="35">
        <f>IFERROR(IF(VLOOKUP(L940,Controls!$A$5:$D$1418,3,FALSE)="finding",1,0),0)</f>
        <v/>
      </c>
      <c r="P940" s="35">
        <f>IF(COUNTIFS($B$21:$B$304,M940,$C$21:$C$304,"random")=0,"",IF(COUNTIFS($B$21:$B$304,M940,$C$21:$C$304,"random",$H$21:$H$304,"adjustment")&gt;0,1,0))</f>
        <v/>
      </c>
    </row>
    <row r="941">
      <c r="L941" t="inlineStr">
        <is>
          <t>L0245042</t>
        </is>
      </c>
      <c r="M941" t="inlineStr">
        <is>
          <t>T105700</t>
        </is>
      </c>
      <c r="N941" t="inlineStr">
        <is>
          <t>2026-09-06</t>
        </is>
      </c>
      <c r="O941" s="35">
        <f>IFERROR(IF(VLOOKUP(L941,Controls!$A$5:$D$1418,3,FALSE)="finding",1,0),0)</f>
        <v/>
      </c>
      <c r="P941" s="35">
        <f>IF(COUNTIFS($B$21:$B$304,M941,$C$21:$C$304,"random")=0,"",IF(COUNTIFS($B$21:$B$304,M941,$C$21:$C$304,"random",$H$21:$H$304,"adjustment")&gt;0,1,0))</f>
        <v/>
      </c>
    </row>
    <row r="942">
      <c r="L942" t="inlineStr">
        <is>
          <t>L0232189</t>
        </is>
      </c>
      <c r="M942" t="inlineStr">
        <is>
          <t>T105738</t>
        </is>
      </c>
      <c r="N942" t="inlineStr">
        <is>
          <t>2026-07-09</t>
        </is>
      </c>
      <c r="O942" s="35">
        <f>IFERROR(IF(VLOOKUP(L942,Controls!$A$5:$D$1418,3,FALSE)="finding",1,0),0)</f>
        <v/>
      </c>
      <c r="P942" s="35">
        <f>IF(COUNTIFS($B$21:$B$304,M942,$C$21:$C$304,"random")=0,"",IF(COUNTIFS($B$21:$B$304,M942,$C$21:$C$304,"random",$H$21:$H$304,"adjustment")&gt;0,1,0))</f>
        <v/>
      </c>
    </row>
    <row r="943">
      <c r="L943" t="inlineStr">
        <is>
          <t>L0194006</t>
        </is>
      </c>
      <c r="M943" t="inlineStr">
        <is>
          <t>T105860</t>
        </is>
      </c>
      <c r="N943" t="inlineStr">
        <is>
          <t>2026-02-06</t>
        </is>
      </c>
      <c r="O943" s="35">
        <f>IFERROR(IF(VLOOKUP(L943,Controls!$A$5:$D$1418,3,FALSE)="finding",1,0),0)</f>
        <v/>
      </c>
      <c r="P943" s="35">
        <f>IF(COUNTIFS($B$21:$B$304,M943,$C$21:$C$304,"random")=0,"",IF(COUNTIFS($B$21:$B$304,M943,$C$21:$C$304,"random",$H$21:$H$304,"adjustment")&gt;0,1,0))</f>
        <v/>
      </c>
    </row>
    <row r="944">
      <c r="L944" t="inlineStr">
        <is>
          <t>L0202995</t>
        </is>
      </c>
      <c r="M944" t="inlineStr">
        <is>
          <t>T105860</t>
        </is>
      </c>
      <c r="N944" t="inlineStr">
        <is>
          <t>2026-03-12</t>
        </is>
      </c>
      <c r="O944" s="35">
        <f>IFERROR(IF(VLOOKUP(L944,Controls!$A$5:$D$1418,3,FALSE)="finding",1,0),0)</f>
        <v/>
      </c>
      <c r="P944" s="35">
        <f>IF(COUNTIFS($B$21:$B$304,M944,$C$21:$C$304,"random")=0,"",IF(COUNTIFS($B$21:$B$304,M944,$C$21:$C$304,"random",$H$21:$H$304,"adjustment")&gt;0,1,0))</f>
        <v/>
      </c>
    </row>
    <row r="945">
      <c r="L945" t="inlineStr">
        <is>
          <t>L0203762</t>
        </is>
      </c>
      <c r="M945" t="inlineStr">
        <is>
          <t>T105860</t>
        </is>
      </c>
      <c r="N945" t="inlineStr">
        <is>
          <t>2026-03-15</t>
        </is>
      </c>
      <c r="O945" s="35">
        <f>IFERROR(IF(VLOOKUP(L945,Controls!$A$5:$D$1418,3,FALSE)="finding",1,0),0)</f>
        <v/>
      </c>
      <c r="P945" s="35">
        <f>IF(COUNTIFS($B$21:$B$304,M945,$C$21:$C$304,"random")=0,"",IF(COUNTIFS($B$21:$B$304,M945,$C$21:$C$304,"random",$H$21:$H$304,"adjustment")&gt;0,1,0))</f>
        <v/>
      </c>
    </row>
    <row r="946">
      <c r="L946" t="inlineStr">
        <is>
          <t>L0210041</t>
        </is>
      </c>
      <c r="M946" t="inlineStr">
        <is>
          <t>T105860</t>
        </is>
      </c>
      <c r="N946" t="inlineStr">
        <is>
          <t>2026-04-10</t>
        </is>
      </c>
      <c r="O946" s="35">
        <f>IFERROR(IF(VLOOKUP(L946,Controls!$A$5:$D$1418,3,FALSE)="finding",1,0),0)</f>
        <v/>
      </c>
      <c r="P946" s="35">
        <f>IF(COUNTIFS($B$21:$B$304,M946,$C$21:$C$304,"random")=0,"",IF(COUNTIFS($B$21:$B$304,M946,$C$21:$C$304,"random",$H$21:$H$304,"adjustment")&gt;0,1,0))</f>
        <v/>
      </c>
    </row>
    <row r="947">
      <c r="L947" t="inlineStr">
        <is>
          <t>L0217185</t>
        </is>
      </c>
      <c r="M947" t="inlineStr">
        <is>
          <t>T105860</t>
        </is>
      </c>
      <c r="N947" t="inlineStr">
        <is>
          <t>2026-05-08</t>
        </is>
      </c>
      <c r="O947" s="35">
        <f>IFERROR(IF(VLOOKUP(L947,Controls!$A$5:$D$1418,3,FALSE)="finding",1,0),0)</f>
        <v/>
      </c>
      <c r="P947" s="35">
        <f>IF(COUNTIFS($B$21:$B$304,M947,$C$21:$C$304,"random")=0,"",IF(COUNTIFS($B$21:$B$304,M947,$C$21:$C$304,"random",$H$21:$H$304,"adjustment")&gt;0,1,0))</f>
        <v/>
      </c>
    </row>
    <row r="948">
      <c r="L948" t="inlineStr">
        <is>
          <t>L0220157</t>
        </is>
      </c>
      <c r="M948" t="inlineStr">
        <is>
          <t>T105860</t>
        </is>
      </c>
      <c r="N948" t="inlineStr">
        <is>
          <t>2026-05-19</t>
        </is>
      </c>
      <c r="O948" s="35">
        <f>IFERROR(IF(VLOOKUP(L948,Controls!$A$5:$D$1418,3,FALSE)="finding",1,0),0)</f>
        <v/>
      </c>
      <c r="P948" s="35">
        <f>IF(COUNTIFS($B$21:$B$304,M948,$C$21:$C$304,"random")=0,"",IF(COUNTIFS($B$21:$B$304,M948,$C$21:$C$304,"random",$H$21:$H$304,"adjustment")&gt;0,1,0))</f>
        <v/>
      </c>
    </row>
    <row r="949">
      <c r="L949" t="inlineStr">
        <is>
          <t>L0231209</t>
        </is>
      </c>
      <c r="M949" t="inlineStr">
        <is>
          <t>T105860</t>
        </is>
      </c>
      <c r="N949" t="inlineStr">
        <is>
          <t>2026-07-05</t>
        </is>
      </c>
      <c r="O949" s="35">
        <f>IFERROR(IF(VLOOKUP(L949,Controls!$A$5:$D$1418,3,FALSE)="finding",1,0),0)</f>
        <v/>
      </c>
      <c r="P949" s="35">
        <f>IF(COUNTIFS($B$21:$B$304,M949,$C$21:$C$304,"random")=0,"",IF(COUNTIFS($B$21:$B$304,M949,$C$21:$C$304,"random",$H$21:$H$304,"adjustment")&gt;0,1,0))</f>
        <v/>
      </c>
    </row>
    <row r="950">
      <c r="L950" t="inlineStr">
        <is>
          <t>L0238140</t>
        </is>
      </c>
      <c r="M950" t="inlineStr">
        <is>
          <t>T105860</t>
        </is>
      </c>
      <c r="N950" t="inlineStr">
        <is>
          <t>2026-08-05</t>
        </is>
      </c>
      <c r="O950" s="35">
        <f>IFERROR(IF(VLOOKUP(L950,Controls!$A$5:$D$1418,3,FALSE)="finding",1,0),0)</f>
        <v/>
      </c>
      <c r="P950" s="35">
        <f>IF(COUNTIFS($B$21:$B$304,M950,$C$21:$C$304,"random")=0,"",IF(COUNTIFS($B$21:$B$304,M950,$C$21:$C$304,"random",$H$21:$H$304,"adjustment")&gt;0,1,0))</f>
        <v/>
      </c>
    </row>
    <row r="951">
      <c r="L951" t="inlineStr">
        <is>
          <t>L0249794</t>
        </is>
      </c>
      <c r="M951" t="inlineStr">
        <is>
          <t>T105860</t>
        </is>
      </c>
      <c r="N951" t="inlineStr">
        <is>
          <t>2026-09-27</t>
        </is>
      </c>
      <c r="O951" s="35">
        <f>IFERROR(IF(VLOOKUP(L951,Controls!$A$5:$D$1418,3,FALSE)="finding",1,0),0)</f>
        <v/>
      </c>
      <c r="P951" s="35">
        <f>IF(COUNTIFS($B$21:$B$304,M951,$C$21:$C$304,"random")=0,"",IF(COUNTIFS($B$21:$B$304,M951,$C$21:$C$304,"random",$H$21:$H$304,"adjustment")&gt;0,1,0))</f>
        <v/>
      </c>
    </row>
    <row r="952">
      <c r="L952" t="inlineStr">
        <is>
          <t>L0247774</t>
        </is>
      </c>
      <c r="M952" t="inlineStr">
        <is>
          <t>T105960</t>
        </is>
      </c>
      <c r="N952" t="inlineStr">
        <is>
          <t>2026-09-18</t>
        </is>
      </c>
      <c r="O952" s="35">
        <f>IFERROR(IF(VLOOKUP(L952,Controls!$A$5:$D$1418,3,FALSE)="finding",1,0),0)</f>
        <v/>
      </c>
      <c r="P952" s="35">
        <f>IF(COUNTIFS($B$21:$B$304,M952,$C$21:$C$304,"random")=0,"",IF(COUNTIFS($B$21:$B$304,M952,$C$21:$C$304,"random",$H$21:$H$304,"adjustment")&gt;0,1,0))</f>
        <v/>
      </c>
    </row>
    <row r="953">
      <c r="L953" t="inlineStr">
        <is>
          <t>L0198219</t>
        </is>
      </c>
      <c r="M953" t="inlineStr">
        <is>
          <t>T106145</t>
        </is>
      </c>
      <c r="N953" t="inlineStr">
        <is>
          <t>2026-02-22</t>
        </is>
      </c>
      <c r="O953" s="35">
        <f>IFERROR(IF(VLOOKUP(L953,Controls!$A$5:$D$1418,3,FALSE)="finding",1,0),0)</f>
        <v/>
      </c>
      <c r="P953" s="35">
        <f>IF(COUNTIFS($B$21:$B$304,M953,$C$21:$C$304,"random")=0,"",IF(COUNTIFS($B$21:$B$304,M953,$C$21:$C$304,"random",$H$21:$H$304,"adjustment")&gt;0,1,0))</f>
        <v/>
      </c>
    </row>
    <row r="954">
      <c r="L954" t="inlineStr">
        <is>
          <t>L0168343</t>
        </is>
      </c>
      <c r="M954" t="inlineStr">
        <is>
          <t>T106150</t>
        </is>
      </c>
      <c r="N954" t="inlineStr">
        <is>
          <t>2025-10-09</t>
        </is>
      </c>
      <c r="O954" s="35">
        <f>IFERROR(IF(VLOOKUP(L954,Controls!$A$5:$D$1418,3,FALSE)="finding",1,0),0)</f>
        <v/>
      </c>
      <c r="P954" s="35">
        <f>IF(COUNTIFS($B$21:$B$304,M954,$C$21:$C$304,"random")=0,"",IF(COUNTIFS($B$21:$B$304,M954,$C$21:$C$304,"random",$H$21:$H$304,"adjustment")&gt;0,1,0))</f>
        <v/>
      </c>
    </row>
    <row r="955">
      <c r="L955" t="inlineStr">
        <is>
          <t>L0242946</t>
        </is>
      </c>
      <c r="M955" t="inlineStr">
        <is>
          <t>T106150</t>
        </is>
      </c>
      <c r="N955" t="inlineStr">
        <is>
          <t>2026-08-25</t>
        </is>
      </c>
      <c r="O955" s="35">
        <f>IFERROR(IF(VLOOKUP(L955,Controls!$A$5:$D$1418,3,FALSE)="finding",1,0),0)</f>
        <v/>
      </c>
      <c r="P955" s="35">
        <f>IF(COUNTIFS($B$21:$B$304,M955,$C$21:$C$304,"random")=0,"",IF(COUNTIFS($B$21:$B$304,M955,$C$21:$C$304,"random",$H$21:$H$304,"adjustment")&gt;0,1,0))</f>
        <v/>
      </c>
    </row>
    <row r="956">
      <c r="L956" t="inlineStr">
        <is>
          <t>L0218029</t>
        </is>
      </c>
      <c r="M956" t="inlineStr">
        <is>
          <t>T106159</t>
        </is>
      </c>
      <c r="N956" t="inlineStr">
        <is>
          <t>2026-05-11</t>
        </is>
      </c>
      <c r="O956" s="35">
        <f>IFERROR(IF(VLOOKUP(L956,Controls!$A$5:$D$1418,3,FALSE)="finding",1,0),0)</f>
        <v/>
      </c>
      <c r="P956" s="35">
        <f>IF(COUNTIFS($B$21:$B$304,M956,$C$21:$C$304,"random")=0,"",IF(COUNTIFS($B$21:$B$304,M956,$C$21:$C$304,"random",$H$21:$H$304,"adjustment")&gt;0,1,0))</f>
        <v/>
      </c>
    </row>
    <row r="957">
      <c r="L957" t="inlineStr">
        <is>
          <t>L0237925</t>
        </is>
      </c>
      <c r="M957" t="inlineStr">
        <is>
          <t>T106159</t>
        </is>
      </c>
      <c r="N957" t="inlineStr">
        <is>
          <t>2026-08-04</t>
        </is>
      </c>
      <c r="O957" s="35">
        <f>IFERROR(IF(VLOOKUP(L957,Controls!$A$5:$D$1418,3,FALSE)="finding",1,0),0)</f>
        <v/>
      </c>
      <c r="P957" s="35">
        <f>IF(COUNTIFS($B$21:$B$304,M957,$C$21:$C$304,"random")=0,"",IF(COUNTIFS($B$21:$B$304,M957,$C$21:$C$304,"random",$H$21:$H$304,"adjustment")&gt;0,1,0))</f>
        <v/>
      </c>
    </row>
    <row r="958">
      <c r="L958" t="inlineStr">
        <is>
          <t>L0179029</t>
        </is>
      </c>
      <c r="M958" t="inlineStr">
        <is>
          <t>T106203</t>
        </is>
      </c>
      <c r="N958" t="inlineStr">
        <is>
          <t>2025-12-01</t>
        </is>
      </c>
      <c r="O958" s="35">
        <f>IFERROR(IF(VLOOKUP(L958,Controls!$A$5:$D$1418,3,FALSE)="finding",1,0),0)</f>
        <v/>
      </c>
      <c r="P958" s="35">
        <f>IF(COUNTIFS($B$21:$B$304,M958,$C$21:$C$304,"random")=0,"",IF(COUNTIFS($B$21:$B$304,M958,$C$21:$C$304,"random",$H$21:$H$304,"adjustment")&gt;0,1,0))</f>
        <v/>
      </c>
    </row>
    <row r="959">
      <c r="L959" t="inlineStr">
        <is>
          <t>L0182569</t>
        </is>
      </c>
      <c r="M959" t="inlineStr">
        <is>
          <t>T106203</t>
        </is>
      </c>
      <c r="N959" t="inlineStr">
        <is>
          <t>2025-12-16</t>
        </is>
      </c>
      <c r="O959" s="35">
        <f>IFERROR(IF(VLOOKUP(L959,Controls!$A$5:$D$1418,3,FALSE)="finding",1,0),0)</f>
        <v/>
      </c>
      <c r="P959" s="35">
        <f>IF(COUNTIFS($B$21:$B$304,M959,$C$21:$C$304,"random")=0,"",IF(COUNTIFS($B$21:$B$304,M959,$C$21:$C$304,"random",$H$21:$H$304,"adjustment")&gt;0,1,0))</f>
        <v/>
      </c>
    </row>
    <row r="960">
      <c r="L960" t="inlineStr">
        <is>
          <t>L0213881</t>
        </is>
      </c>
      <c r="M960" t="inlineStr">
        <is>
          <t>T106203</t>
        </is>
      </c>
      <c r="N960" t="inlineStr">
        <is>
          <t>2026-04-24</t>
        </is>
      </c>
      <c r="O960" s="35">
        <f>IFERROR(IF(VLOOKUP(L960,Controls!$A$5:$D$1418,3,FALSE)="finding",1,0),0)</f>
        <v/>
      </c>
      <c r="P960" s="35">
        <f>IF(COUNTIFS($B$21:$B$304,M960,$C$21:$C$304,"random")=0,"",IF(COUNTIFS($B$21:$B$304,M960,$C$21:$C$304,"random",$H$21:$H$304,"adjustment")&gt;0,1,0))</f>
        <v/>
      </c>
    </row>
    <row r="961">
      <c r="L961" t="inlineStr">
        <is>
          <t>L0245051</t>
        </is>
      </c>
      <c r="M961" t="inlineStr">
        <is>
          <t>T106203</t>
        </is>
      </c>
      <c r="N961" t="inlineStr">
        <is>
          <t>2026-09-06</t>
        </is>
      </c>
      <c r="O961" s="35">
        <f>IFERROR(IF(VLOOKUP(L961,Controls!$A$5:$D$1418,3,FALSE)="finding",1,0),0)</f>
        <v/>
      </c>
      <c r="P961" s="35">
        <f>IF(COUNTIFS($B$21:$B$304,M961,$C$21:$C$304,"random")=0,"",IF(COUNTIFS($B$21:$B$304,M961,$C$21:$C$304,"random",$H$21:$H$304,"adjustment")&gt;0,1,0))</f>
        <v/>
      </c>
    </row>
    <row r="962">
      <c r="L962" t="inlineStr">
        <is>
          <t>L0176357</t>
        </is>
      </c>
      <c r="M962" t="inlineStr">
        <is>
          <t>T106318</t>
        </is>
      </c>
      <c r="N962" t="inlineStr">
        <is>
          <t>2025-11-17</t>
        </is>
      </c>
      <c r="O962" s="35">
        <f>IFERROR(IF(VLOOKUP(L962,Controls!$A$5:$D$1418,3,FALSE)="finding",1,0),0)</f>
        <v/>
      </c>
      <c r="P962" s="35">
        <f>IF(COUNTIFS($B$21:$B$304,M962,$C$21:$C$304,"random")=0,"",IF(COUNTIFS($B$21:$B$304,M962,$C$21:$C$304,"random",$H$21:$H$304,"adjustment")&gt;0,1,0))</f>
        <v/>
      </c>
    </row>
    <row r="963">
      <c r="L963" t="inlineStr">
        <is>
          <t>L0187068</t>
        </is>
      </c>
      <c r="M963" t="inlineStr">
        <is>
          <t>T106318</t>
        </is>
      </c>
      <c r="N963" t="inlineStr">
        <is>
          <t>2026-01-07</t>
        </is>
      </c>
      <c r="O963" s="35">
        <f>IFERROR(IF(VLOOKUP(L963,Controls!$A$5:$D$1418,3,FALSE)="finding",1,0),0)</f>
        <v/>
      </c>
      <c r="P963" s="35">
        <f>IF(COUNTIFS($B$21:$B$304,M963,$C$21:$C$304,"random")=0,"",IF(COUNTIFS($B$21:$B$304,M963,$C$21:$C$304,"random",$H$21:$H$304,"adjustment")&gt;0,1,0))</f>
        <v/>
      </c>
    </row>
    <row r="964">
      <c r="L964" t="inlineStr">
        <is>
          <t>L0201905</t>
        </is>
      </c>
      <c r="M964" t="inlineStr">
        <is>
          <t>T106318</t>
        </is>
      </c>
      <c r="N964" t="inlineStr">
        <is>
          <t>2026-03-08</t>
        </is>
      </c>
      <c r="O964" s="35">
        <f>IFERROR(IF(VLOOKUP(L964,Controls!$A$5:$D$1418,3,FALSE)="finding",1,0),0)</f>
        <v/>
      </c>
      <c r="P964" s="35">
        <f>IF(COUNTIFS($B$21:$B$304,M964,$C$21:$C$304,"random")=0,"",IF(COUNTIFS($B$21:$B$304,M964,$C$21:$C$304,"random",$H$21:$H$304,"adjustment")&gt;0,1,0))</f>
        <v/>
      </c>
    </row>
    <row r="965">
      <c r="L965" t="inlineStr">
        <is>
          <t>L0172268</t>
        </is>
      </c>
      <c r="M965" t="inlineStr">
        <is>
          <t>T106384</t>
        </is>
      </c>
      <c r="N965" t="inlineStr">
        <is>
          <t>2025-10-27</t>
        </is>
      </c>
      <c r="O965" s="35">
        <f>IFERROR(IF(VLOOKUP(L965,Controls!$A$5:$D$1418,3,FALSE)="finding",1,0),0)</f>
        <v/>
      </c>
      <c r="P965" s="35">
        <f>IF(COUNTIFS($B$21:$B$304,M965,$C$21:$C$304,"random")=0,"",IF(COUNTIFS($B$21:$B$304,M965,$C$21:$C$304,"random",$H$21:$H$304,"adjustment")&gt;0,1,0))</f>
        <v/>
      </c>
    </row>
    <row r="966">
      <c r="L966" t="inlineStr">
        <is>
          <t>L0194015</t>
        </is>
      </c>
      <c r="M966" t="inlineStr">
        <is>
          <t>T106384</t>
        </is>
      </c>
      <c r="N966" t="inlineStr">
        <is>
          <t>2026-02-06</t>
        </is>
      </c>
      <c r="O966" s="35">
        <f>IFERROR(IF(VLOOKUP(L966,Controls!$A$5:$D$1418,3,FALSE)="finding",1,0),0)</f>
        <v/>
      </c>
      <c r="P966" s="35">
        <f>IF(COUNTIFS($B$21:$B$304,M966,$C$21:$C$304,"random")=0,"",IF(COUNTIFS($B$21:$B$304,M966,$C$21:$C$304,"random",$H$21:$H$304,"adjustment")&gt;0,1,0))</f>
        <v/>
      </c>
    </row>
    <row r="967">
      <c r="L967" t="inlineStr">
        <is>
          <t>L0201906</t>
        </is>
      </c>
      <c r="M967" t="inlineStr">
        <is>
          <t>T106384</t>
        </is>
      </c>
      <c r="N967" t="inlineStr">
        <is>
          <t>2026-03-08</t>
        </is>
      </c>
      <c r="O967" s="35">
        <f>IFERROR(IF(VLOOKUP(L967,Controls!$A$5:$D$1418,3,FALSE)="finding",1,0),0)</f>
        <v/>
      </c>
      <c r="P967" s="35">
        <f>IF(COUNTIFS($B$21:$B$304,M967,$C$21:$C$304,"random")=0,"",IF(COUNTIFS($B$21:$B$304,M967,$C$21:$C$304,"random",$H$21:$H$304,"adjustment")&gt;0,1,0))</f>
        <v/>
      </c>
    </row>
    <row r="968">
      <c r="L968" t="inlineStr">
        <is>
          <t>L0218041</t>
        </is>
      </c>
      <c r="M968" t="inlineStr">
        <is>
          <t>T106384</t>
        </is>
      </c>
      <c r="N968" t="inlineStr">
        <is>
          <t>2026-05-11</t>
        </is>
      </c>
      <c r="O968" s="35">
        <f>IFERROR(IF(VLOOKUP(L968,Controls!$A$5:$D$1418,3,FALSE)="finding",1,0),0)</f>
        <v/>
      </c>
      <c r="P968" s="35">
        <f>IF(COUNTIFS($B$21:$B$304,M968,$C$21:$C$304,"random")=0,"",IF(COUNTIFS($B$21:$B$304,M968,$C$21:$C$304,"random",$H$21:$H$304,"adjustment")&gt;0,1,0))</f>
        <v/>
      </c>
    </row>
    <row r="969">
      <c r="L969" t="inlineStr">
        <is>
          <t>L0236266</t>
        </is>
      </c>
      <c r="M969" t="inlineStr">
        <is>
          <t>T106384</t>
        </is>
      </c>
      <c r="N969" t="inlineStr">
        <is>
          <t>2026-07-25</t>
        </is>
      </c>
      <c r="O969" s="35">
        <f>IFERROR(IF(VLOOKUP(L969,Controls!$A$5:$D$1418,3,FALSE)="finding",1,0),0)</f>
        <v/>
      </c>
      <c r="P969" s="35">
        <f>IF(COUNTIFS($B$21:$B$304,M969,$C$21:$C$304,"random")=0,"",IF(COUNTIFS($B$21:$B$304,M969,$C$21:$C$304,"random",$H$21:$H$304,"adjustment")&gt;0,1,0))</f>
        <v/>
      </c>
    </row>
    <row r="970">
      <c r="L970" t="inlineStr">
        <is>
          <t>L0195870</t>
        </is>
      </c>
      <c r="M970" t="inlineStr">
        <is>
          <t>T106469</t>
        </is>
      </c>
      <c r="N970" t="inlineStr">
        <is>
          <t>2026-02-13</t>
        </is>
      </c>
      <c r="O970" s="35">
        <f>IFERROR(IF(VLOOKUP(L970,Controls!$A$5:$D$1418,3,FALSE)="finding",1,0),0)</f>
        <v/>
      </c>
      <c r="P970" s="35">
        <f>IF(COUNTIFS($B$21:$B$304,M970,$C$21:$C$304,"random")=0,"",IF(COUNTIFS($B$21:$B$304,M970,$C$21:$C$304,"random",$H$21:$H$304,"adjustment")&gt;0,1,0))</f>
        <v/>
      </c>
    </row>
    <row r="971">
      <c r="L971" t="inlineStr">
        <is>
          <t>L0217493</t>
        </is>
      </c>
      <c r="M971" t="inlineStr">
        <is>
          <t>T106488</t>
        </is>
      </c>
      <c r="N971" t="inlineStr">
        <is>
          <t>2026-05-09</t>
        </is>
      </c>
      <c r="O971" s="35">
        <f>IFERROR(IF(VLOOKUP(L971,Controls!$A$5:$D$1418,3,FALSE)="finding",1,0),0)</f>
        <v/>
      </c>
      <c r="P971" s="35">
        <f>IF(COUNTIFS($B$21:$B$304,M971,$C$21:$C$304,"random")=0,"",IF(COUNTIFS($B$21:$B$304,M971,$C$21:$C$304,"random",$H$21:$H$304,"adjustment")&gt;0,1,0))</f>
        <v/>
      </c>
    </row>
    <row r="972">
      <c r="L972" t="inlineStr">
        <is>
          <t>L0189419</t>
        </is>
      </c>
      <c r="M972" t="inlineStr">
        <is>
          <t>T106506</t>
        </is>
      </c>
      <c r="N972" t="inlineStr">
        <is>
          <t>2026-01-16</t>
        </is>
      </c>
      <c r="O972" s="35">
        <f>IFERROR(IF(VLOOKUP(L972,Controls!$A$5:$D$1418,3,FALSE)="finding",1,0),0)</f>
        <v/>
      </c>
      <c r="P972" s="35">
        <f>IF(COUNTIFS($B$21:$B$304,M972,$C$21:$C$304,"random")=0,"",IF(COUNTIFS($B$21:$B$304,M972,$C$21:$C$304,"random",$H$21:$H$304,"adjustment")&gt;0,1,0))</f>
        <v/>
      </c>
    </row>
    <row r="973">
      <c r="L973" t="inlineStr">
        <is>
          <t>L0228435</t>
        </is>
      </c>
      <c r="M973" t="inlineStr">
        <is>
          <t>T106506</t>
        </is>
      </c>
      <c r="N973" t="inlineStr">
        <is>
          <t>2026-06-22</t>
        </is>
      </c>
      <c r="O973" s="35">
        <f>IFERROR(IF(VLOOKUP(L973,Controls!$A$5:$D$1418,3,FALSE)="finding",1,0),0)</f>
        <v/>
      </c>
      <c r="P973" s="35">
        <f>IF(COUNTIFS($B$21:$B$304,M973,$C$21:$C$304,"random")=0,"",IF(COUNTIFS($B$21:$B$304,M973,$C$21:$C$304,"random",$H$21:$H$304,"adjustment")&gt;0,1,0))</f>
        <v/>
      </c>
    </row>
    <row r="974">
      <c r="L974" t="inlineStr">
        <is>
          <t>L0246232</t>
        </is>
      </c>
      <c r="M974" t="inlineStr">
        <is>
          <t>T106506</t>
        </is>
      </c>
      <c r="N974" t="inlineStr">
        <is>
          <t>2026-09-11</t>
        </is>
      </c>
      <c r="O974" s="35">
        <f>IFERROR(IF(VLOOKUP(L974,Controls!$A$5:$D$1418,3,FALSE)="finding",1,0),0)</f>
        <v/>
      </c>
      <c r="P974" s="35">
        <f>IF(COUNTIFS($B$21:$B$304,M974,$C$21:$C$304,"random")=0,"",IF(COUNTIFS($B$21:$B$304,M974,$C$21:$C$304,"random",$H$21:$H$304,"adjustment")&gt;0,1,0))</f>
        <v/>
      </c>
    </row>
    <row r="975">
      <c r="L975" t="inlineStr">
        <is>
          <t>L0196630</t>
        </is>
      </c>
      <c r="M975" t="inlineStr">
        <is>
          <t>T106540</t>
        </is>
      </c>
      <c r="N975" t="inlineStr">
        <is>
          <t>2026-02-16</t>
        </is>
      </c>
      <c r="O975" s="35">
        <f>IFERROR(IF(VLOOKUP(L975,Controls!$A$5:$D$1418,3,FALSE)="finding",1,0),0)</f>
        <v/>
      </c>
      <c r="P975" s="35">
        <f>IF(COUNTIFS($B$21:$B$304,M975,$C$21:$C$304,"random")=0,"",IF(COUNTIFS($B$21:$B$304,M975,$C$21:$C$304,"random",$H$21:$H$304,"adjustment")&gt;0,1,0))</f>
        <v/>
      </c>
    </row>
    <row r="976">
      <c r="L976" t="inlineStr">
        <is>
          <t>L0215279</t>
        </is>
      </c>
      <c r="M976" t="inlineStr">
        <is>
          <t>T106540</t>
        </is>
      </c>
      <c r="N976" t="inlineStr">
        <is>
          <t>2026-05-01</t>
        </is>
      </c>
      <c r="O976" s="35">
        <f>IFERROR(IF(VLOOKUP(L976,Controls!$A$5:$D$1418,3,FALSE)="finding",1,0),0)</f>
        <v/>
      </c>
      <c r="P976" s="35">
        <f>IF(COUNTIFS($B$21:$B$304,M976,$C$21:$C$304,"random")=0,"",IF(COUNTIFS($B$21:$B$304,M976,$C$21:$C$304,"random",$H$21:$H$304,"adjustment")&gt;0,1,0))</f>
        <v/>
      </c>
    </row>
    <row r="977">
      <c r="L977" t="inlineStr">
        <is>
          <t>L0223107</t>
        </is>
      </c>
      <c r="M977" t="inlineStr">
        <is>
          <t>T106540</t>
        </is>
      </c>
      <c r="N977" t="inlineStr">
        <is>
          <t>2026-06-02</t>
        </is>
      </c>
      <c r="O977" s="35">
        <f>IFERROR(IF(VLOOKUP(L977,Controls!$A$5:$D$1418,3,FALSE)="finding",1,0),0)</f>
        <v/>
      </c>
      <c r="P977" s="35">
        <f>IF(COUNTIFS($B$21:$B$304,M977,$C$21:$C$304,"random")=0,"",IF(COUNTIFS($B$21:$B$304,M977,$C$21:$C$304,"random",$H$21:$H$304,"adjustment")&gt;0,1,0))</f>
        <v/>
      </c>
    </row>
    <row r="978">
      <c r="L978" t="inlineStr">
        <is>
          <t>L0233973</t>
        </is>
      </c>
      <c r="M978" t="inlineStr">
        <is>
          <t>T106540</t>
        </is>
      </c>
      <c r="N978" t="inlineStr">
        <is>
          <t>2026-07-16</t>
        </is>
      </c>
      <c r="O978" s="35">
        <f>IFERROR(IF(VLOOKUP(L978,Controls!$A$5:$D$1418,3,FALSE)="finding",1,0),0)</f>
        <v/>
      </c>
      <c r="P978" s="35">
        <f>IF(COUNTIFS($B$21:$B$304,M978,$C$21:$C$304,"random")=0,"",IF(COUNTIFS($B$21:$B$304,M978,$C$21:$C$304,"random",$H$21:$H$304,"adjustment")&gt;0,1,0))</f>
        <v/>
      </c>
    </row>
    <row r="979">
      <c r="L979" t="inlineStr">
        <is>
          <t>L0190671</t>
        </is>
      </c>
      <c r="M979" t="inlineStr">
        <is>
          <t>T106607</t>
        </is>
      </c>
      <c r="N979" t="inlineStr">
        <is>
          <t>2026-01-21</t>
        </is>
      </c>
      <c r="O979" s="35">
        <f>IFERROR(IF(VLOOKUP(L979,Controls!$A$5:$D$1418,3,FALSE)="finding",1,0),0)</f>
        <v/>
      </c>
      <c r="P979" s="35">
        <f>IF(COUNTIFS($B$21:$B$304,M979,$C$21:$C$304,"random")=0,"",IF(COUNTIFS($B$21:$B$304,M979,$C$21:$C$304,"random",$H$21:$H$304,"adjustment")&gt;0,1,0))</f>
        <v/>
      </c>
    </row>
    <row r="980">
      <c r="L980" t="inlineStr">
        <is>
          <t>L0201911</t>
        </is>
      </c>
      <c r="M980" t="inlineStr">
        <is>
          <t>T106607</t>
        </is>
      </c>
      <c r="N980" t="inlineStr">
        <is>
          <t>2026-03-08</t>
        </is>
      </c>
      <c r="O980" s="35">
        <f>IFERROR(IF(VLOOKUP(L980,Controls!$A$5:$D$1418,3,FALSE)="finding",1,0),0)</f>
        <v/>
      </c>
      <c r="P980" s="35">
        <f>IF(COUNTIFS($B$21:$B$304,M980,$C$21:$C$304,"random")=0,"",IF(COUNTIFS($B$21:$B$304,M980,$C$21:$C$304,"random",$H$21:$H$304,"adjustment")&gt;0,1,0))</f>
        <v/>
      </c>
    </row>
    <row r="981">
      <c r="L981" t="inlineStr">
        <is>
          <t>L0226048</t>
        </is>
      </c>
      <c r="M981" t="inlineStr">
        <is>
          <t>T106719</t>
        </is>
      </c>
      <c r="N981" t="inlineStr">
        <is>
          <t>2026-06-13</t>
        </is>
      </c>
      <c r="O981" s="35">
        <f>IFERROR(IF(VLOOKUP(L981,Controls!$A$5:$D$1418,3,FALSE)="finding",1,0),0)</f>
        <v/>
      </c>
      <c r="P981" s="35">
        <f>IF(COUNTIFS($B$21:$B$304,M981,$C$21:$C$304,"random")=0,"",IF(COUNTIFS($B$21:$B$304,M981,$C$21:$C$304,"random",$H$21:$H$304,"adjustment")&gt;0,1,0))</f>
        <v/>
      </c>
    </row>
    <row r="982">
      <c r="L982" t="inlineStr">
        <is>
          <t>L0248674</t>
        </is>
      </c>
      <c r="M982" t="inlineStr">
        <is>
          <t>T106719</t>
        </is>
      </c>
      <c r="N982" t="inlineStr">
        <is>
          <t>2026-09-22</t>
        </is>
      </c>
      <c r="O982" s="35">
        <f>IFERROR(IF(VLOOKUP(L982,Controls!$A$5:$D$1418,3,FALSE)="finding",1,0),0)</f>
        <v/>
      </c>
      <c r="P982" s="35">
        <f>IF(COUNTIFS($B$21:$B$304,M982,$C$21:$C$304,"random")=0,"",IF(COUNTIFS($B$21:$B$304,M982,$C$21:$C$304,"random",$H$21:$H$304,"adjustment")&gt;0,1,0))</f>
        <v/>
      </c>
    </row>
    <row r="983">
      <c r="L983" t="inlineStr">
        <is>
          <t>L0168769</t>
        </is>
      </c>
      <c r="M983" t="inlineStr">
        <is>
          <t>T106720</t>
        </is>
      </c>
      <c r="N983" t="inlineStr">
        <is>
          <t>2025-10-11</t>
        </is>
      </c>
      <c r="O983" s="35">
        <f>IFERROR(IF(VLOOKUP(L983,Controls!$A$5:$D$1418,3,FALSE)="finding",1,0),0)</f>
        <v/>
      </c>
      <c r="P983" s="35">
        <f>IF(COUNTIFS($B$21:$B$304,M983,$C$21:$C$304,"random")=0,"",IF(COUNTIFS($B$21:$B$304,M983,$C$21:$C$304,"random",$H$21:$H$304,"adjustment")&gt;0,1,0))</f>
        <v/>
      </c>
    </row>
    <row r="984">
      <c r="L984" t="inlineStr">
        <is>
          <t>L0197165</t>
        </is>
      </c>
      <c r="M984" t="inlineStr">
        <is>
          <t>T106720</t>
        </is>
      </c>
      <c r="N984" t="inlineStr">
        <is>
          <t>2026-02-18</t>
        </is>
      </c>
      <c r="O984" s="35">
        <f>IFERROR(IF(VLOOKUP(L984,Controls!$A$5:$D$1418,3,FALSE)="finding",1,0),0)</f>
        <v/>
      </c>
      <c r="P984" s="35">
        <f>IF(COUNTIFS($B$21:$B$304,M984,$C$21:$C$304,"random")=0,"",IF(COUNTIFS($B$21:$B$304,M984,$C$21:$C$304,"random",$H$21:$H$304,"adjustment")&gt;0,1,0))</f>
        <v/>
      </c>
    </row>
    <row r="985">
      <c r="L985" t="inlineStr">
        <is>
          <t>L0222609</t>
        </is>
      </c>
      <c r="M985" t="inlineStr">
        <is>
          <t>T106720</t>
        </is>
      </c>
      <c r="N985" t="inlineStr">
        <is>
          <t>2026-05-28</t>
        </is>
      </c>
      <c r="O985" s="35">
        <f>IFERROR(IF(VLOOKUP(L985,Controls!$A$5:$D$1418,3,FALSE)="finding",1,0),0)</f>
        <v/>
      </c>
      <c r="P985" s="35">
        <f>IF(COUNTIFS($B$21:$B$304,M985,$C$21:$C$304,"random")=0,"",IF(COUNTIFS($B$21:$B$304,M985,$C$21:$C$304,"random",$H$21:$H$304,"adjustment")&gt;0,1,0))</f>
        <v/>
      </c>
    </row>
    <row r="986">
      <c r="L986" t="inlineStr">
        <is>
          <t>L0169876</t>
        </is>
      </c>
      <c r="M986" t="inlineStr">
        <is>
          <t>T106770</t>
        </is>
      </c>
      <c r="N986" t="inlineStr">
        <is>
          <t>2025-10-16</t>
        </is>
      </c>
      <c r="O986" s="35">
        <f>IFERROR(IF(VLOOKUP(L986,Controls!$A$5:$D$1418,3,FALSE)="finding",1,0),0)</f>
        <v/>
      </c>
      <c r="P986" s="35">
        <f>IF(COUNTIFS($B$21:$B$304,M986,$C$21:$C$304,"random")=0,"",IF(COUNTIFS($B$21:$B$304,M986,$C$21:$C$304,"random",$H$21:$H$304,"adjustment")&gt;0,1,0))</f>
        <v/>
      </c>
    </row>
    <row r="987">
      <c r="L987" t="inlineStr">
        <is>
          <t>L0171233</t>
        </is>
      </c>
      <c r="M987" t="inlineStr">
        <is>
          <t>T106813</t>
        </is>
      </c>
      <c r="N987" t="inlineStr">
        <is>
          <t>2025-10-22</t>
        </is>
      </c>
      <c r="O987" s="35">
        <f>IFERROR(IF(VLOOKUP(L987,Controls!$A$5:$D$1418,3,FALSE)="finding",1,0),0)</f>
        <v/>
      </c>
      <c r="P987" s="35">
        <f>IF(COUNTIFS($B$21:$B$304,M987,$C$21:$C$304,"random")=0,"",IF(COUNTIFS($B$21:$B$304,M987,$C$21:$C$304,"random",$H$21:$H$304,"adjustment")&gt;0,1,0))</f>
        <v/>
      </c>
    </row>
    <row r="988">
      <c r="L988" t="inlineStr">
        <is>
          <t>L0172922</t>
        </is>
      </c>
      <c r="M988" t="inlineStr">
        <is>
          <t>T106813</t>
        </is>
      </c>
      <c r="N988" t="inlineStr">
        <is>
          <t>2025-11-02</t>
        </is>
      </c>
      <c r="O988" s="35">
        <f>IFERROR(IF(VLOOKUP(L988,Controls!$A$5:$D$1418,3,FALSE)="finding",1,0),0)</f>
        <v/>
      </c>
      <c r="P988" s="35">
        <f>IF(COUNTIFS($B$21:$B$304,M988,$C$21:$C$304,"random")=0,"",IF(COUNTIFS($B$21:$B$304,M988,$C$21:$C$304,"random",$H$21:$H$304,"adjustment")&gt;0,1,0))</f>
        <v/>
      </c>
    </row>
    <row r="989">
      <c r="L989" t="inlineStr">
        <is>
          <t>L0173852</t>
        </is>
      </c>
      <c r="M989" t="inlineStr">
        <is>
          <t>T106813</t>
        </is>
      </c>
      <c r="N989" t="inlineStr">
        <is>
          <t>2025-11-06</t>
        </is>
      </c>
      <c r="O989" s="35">
        <f>IFERROR(IF(VLOOKUP(L989,Controls!$A$5:$D$1418,3,FALSE)="finding",1,0),0)</f>
        <v/>
      </c>
      <c r="P989" s="35">
        <f>IF(COUNTIFS($B$21:$B$304,M989,$C$21:$C$304,"random")=0,"",IF(COUNTIFS($B$21:$B$304,M989,$C$21:$C$304,"random",$H$21:$H$304,"adjustment")&gt;0,1,0))</f>
        <v/>
      </c>
    </row>
    <row r="990">
      <c r="L990" t="inlineStr">
        <is>
          <t>L0200323</t>
        </is>
      </c>
      <c r="M990" t="inlineStr">
        <is>
          <t>T106813</t>
        </is>
      </c>
      <c r="N990" t="inlineStr">
        <is>
          <t>2026-03-02</t>
        </is>
      </c>
      <c r="O990" s="35">
        <f>IFERROR(IF(VLOOKUP(L990,Controls!$A$5:$D$1418,3,FALSE)="finding",1,0),0)</f>
        <v/>
      </c>
      <c r="P990" s="35">
        <f>IF(COUNTIFS($B$21:$B$304,M990,$C$21:$C$304,"random")=0,"",IF(COUNTIFS($B$21:$B$304,M990,$C$21:$C$304,"random",$H$21:$H$304,"adjustment")&gt;0,1,0))</f>
        <v/>
      </c>
    </row>
    <row r="991">
      <c r="L991" t="inlineStr">
        <is>
          <t>L0217503</t>
        </is>
      </c>
      <c r="M991" t="inlineStr">
        <is>
          <t>T106813</t>
        </is>
      </c>
      <c r="N991" t="inlineStr">
        <is>
          <t>2026-05-09</t>
        </is>
      </c>
      <c r="O991" s="35">
        <f>IFERROR(IF(VLOOKUP(L991,Controls!$A$5:$D$1418,3,FALSE)="finding",1,0),0)</f>
        <v/>
      </c>
      <c r="P991" s="35">
        <f>IF(COUNTIFS($B$21:$B$304,M991,$C$21:$C$304,"random")=0,"",IF(COUNTIFS($B$21:$B$304,M991,$C$21:$C$304,"random",$H$21:$H$304,"adjustment")&gt;0,1,0))</f>
        <v/>
      </c>
    </row>
    <row r="992">
      <c r="L992" t="inlineStr">
        <is>
          <t>L0237266</t>
        </is>
      </c>
      <c r="M992" t="inlineStr">
        <is>
          <t>T106813</t>
        </is>
      </c>
      <c r="N992" t="inlineStr">
        <is>
          <t>2026-08-01</t>
        </is>
      </c>
      <c r="O992" s="35">
        <f>IFERROR(IF(VLOOKUP(L992,Controls!$A$5:$D$1418,3,FALSE)="finding",1,0),0)</f>
        <v/>
      </c>
      <c r="P992" s="35">
        <f>IF(COUNTIFS($B$21:$B$304,M992,$C$21:$C$304,"random")=0,"",IF(COUNTIFS($B$21:$B$304,M992,$C$21:$C$304,"random",$H$21:$H$304,"adjustment")&gt;0,1,0))</f>
        <v/>
      </c>
    </row>
    <row r="993">
      <c r="L993" t="inlineStr">
        <is>
          <t>L0240575</t>
        </is>
      </c>
      <c r="M993" t="inlineStr">
        <is>
          <t>T106813</t>
        </is>
      </c>
      <c r="N993" t="inlineStr">
        <is>
          <t>2026-08-15</t>
        </is>
      </c>
      <c r="O993" s="35">
        <f>IFERROR(IF(VLOOKUP(L993,Controls!$A$5:$D$1418,3,FALSE)="finding",1,0),0)</f>
        <v/>
      </c>
      <c r="P993" s="35">
        <f>IF(COUNTIFS($B$21:$B$304,M993,$C$21:$C$304,"random")=0,"",IF(COUNTIFS($B$21:$B$304,M993,$C$21:$C$304,"random",$H$21:$H$304,"adjustment")&gt;0,1,0))</f>
        <v/>
      </c>
    </row>
    <row r="994">
      <c r="L994" t="inlineStr">
        <is>
          <t>L0185829</t>
        </is>
      </c>
      <c r="M994" t="inlineStr">
        <is>
          <t>T106907</t>
        </is>
      </c>
      <c r="N994" t="inlineStr">
        <is>
          <t>2026-01-02</t>
        </is>
      </c>
      <c r="O994" s="35">
        <f>IFERROR(IF(VLOOKUP(L994,Controls!$A$5:$D$1418,3,FALSE)="finding",1,0),0)</f>
        <v/>
      </c>
      <c r="P994" s="35">
        <f>IF(COUNTIFS($B$21:$B$304,M994,$C$21:$C$304,"random")=0,"",IF(COUNTIFS($B$21:$B$304,M994,$C$21:$C$304,"random",$H$21:$H$304,"adjustment")&gt;0,1,0))</f>
        <v/>
      </c>
    </row>
    <row r="995">
      <c r="L995" t="inlineStr">
        <is>
          <t>L0230014</t>
        </is>
      </c>
      <c r="M995" t="inlineStr">
        <is>
          <t>T106907</t>
        </is>
      </c>
      <c r="N995" t="inlineStr">
        <is>
          <t>2026-06-28</t>
        </is>
      </c>
      <c r="O995" s="35">
        <f>IFERROR(IF(VLOOKUP(L995,Controls!$A$5:$D$1418,3,FALSE)="finding",1,0),0)</f>
        <v/>
      </c>
      <c r="P995" s="35">
        <f>IF(COUNTIFS($B$21:$B$304,M995,$C$21:$C$304,"random")=0,"",IF(COUNTIFS($B$21:$B$304,M995,$C$21:$C$304,"random",$H$21:$H$304,"adjustment")&gt;0,1,0))</f>
        <v/>
      </c>
    </row>
    <row r="996">
      <c r="L996" t="inlineStr">
        <is>
          <t>L0244135</t>
        </is>
      </c>
      <c r="M996" t="inlineStr">
        <is>
          <t>T106907</t>
        </is>
      </c>
      <c r="N996" t="inlineStr">
        <is>
          <t>2026-09-02</t>
        </is>
      </c>
      <c r="O996" s="35">
        <f>IFERROR(IF(VLOOKUP(L996,Controls!$A$5:$D$1418,3,FALSE)="finding",1,0),0)</f>
        <v/>
      </c>
      <c r="P996" s="35">
        <f>IF(COUNTIFS($B$21:$B$304,M996,$C$21:$C$304,"random")=0,"",IF(COUNTIFS($B$21:$B$304,M996,$C$21:$C$304,"random",$H$21:$H$304,"adjustment")&gt;0,1,0))</f>
        <v/>
      </c>
    </row>
    <row r="997">
      <c r="L997" t="inlineStr">
        <is>
          <t>L0198247</t>
        </is>
      </c>
      <c r="M997" t="inlineStr">
        <is>
          <t>T106963</t>
        </is>
      </c>
      <c r="N997" t="inlineStr">
        <is>
          <t>2026-02-22</t>
        </is>
      </c>
      <c r="O997" s="35">
        <f>IFERROR(IF(VLOOKUP(L997,Controls!$A$5:$D$1418,3,FALSE)="finding",1,0),0)</f>
        <v/>
      </c>
      <c r="P997" s="35">
        <f>IF(COUNTIFS($B$21:$B$304,M997,$C$21:$C$304,"random")=0,"",IF(COUNTIFS($B$21:$B$304,M997,$C$21:$C$304,"random",$H$21:$H$304,"adjustment")&gt;0,1,0))</f>
        <v/>
      </c>
    </row>
    <row r="998">
      <c r="L998" t="inlineStr">
        <is>
          <t>L0249396</t>
        </is>
      </c>
      <c r="M998" t="inlineStr">
        <is>
          <t>T106963</t>
        </is>
      </c>
      <c r="N998" t="inlineStr">
        <is>
          <t>2026-09-25</t>
        </is>
      </c>
      <c r="O998" s="35">
        <f>IFERROR(IF(VLOOKUP(L998,Controls!$A$5:$D$1418,3,FALSE)="finding",1,0),0)</f>
        <v/>
      </c>
      <c r="P998" s="35">
        <f>IF(COUNTIFS($B$21:$B$304,M998,$C$21:$C$304,"random")=0,"",IF(COUNTIFS($B$21:$B$304,M998,$C$21:$C$304,"random",$H$21:$H$304,"adjustment")&gt;0,1,0))</f>
        <v/>
      </c>
    </row>
    <row r="999">
      <c r="L999" t="inlineStr">
        <is>
          <t>L0185108</t>
        </is>
      </c>
      <c r="M999" t="inlineStr">
        <is>
          <t>T107040</t>
        </is>
      </c>
      <c r="N999" t="inlineStr">
        <is>
          <t>2025-12-27</t>
        </is>
      </c>
      <c r="O999" s="35">
        <f>IFERROR(IF(VLOOKUP(L999,Controls!$A$5:$D$1418,3,FALSE)="finding",1,0),0)</f>
        <v/>
      </c>
      <c r="P999" s="35">
        <f>IF(COUNTIFS($B$21:$B$304,M999,$C$21:$C$304,"random")=0,"",IF(COUNTIFS($B$21:$B$304,M999,$C$21:$C$304,"random",$H$21:$H$304,"adjustment")&gt;0,1,0))</f>
        <v/>
      </c>
    </row>
    <row r="1000">
      <c r="L1000" t="inlineStr">
        <is>
          <t>L0186605</t>
        </is>
      </c>
      <c r="M1000" t="inlineStr">
        <is>
          <t>T107040</t>
        </is>
      </c>
      <c r="N1000" t="inlineStr">
        <is>
          <t>2026-01-05</t>
        </is>
      </c>
      <c r="O1000" s="35">
        <f>IFERROR(IF(VLOOKUP(L1000,Controls!$A$5:$D$1418,3,FALSE)="finding",1,0),0)</f>
        <v/>
      </c>
      <c r="P1000" s="35">
        <f>IF(COUNTIFS($B$21:$B$304,M1000,$C$21:$C$304,"random")=0,"",IF(COUNTIFS($B$21:$B$304,M1000,$C$21:$C$304,"random",$H$21:$H$304,"adjustment")&gt;0,1,0))</f>
        <v/>
      </c>
    </row>
    <row r="1001">
      <c r="L1001" t="inlineStr">
        <is>
          <t>L0243205</t>
        </is>
      </c>
      <c r="M1001" t="inlineStr">
        <is>
          <t>T107040</t>
        </is>
      </c>
      <c r="N1001" t="inlineStr">
        <is>
          <t>2026-08-26</t>
        </is>
      </c>
      <c r="O1001" s="35">
        <f>IFERROR(IF(VLOOKUP(L1001,Controls!$A$5:$D$1418,3,FALSE)="finding",1,0),0)</f>
        <v/>
      </c>
      <c r="P1001" s="35">
        <f>IF(COUNTIFS($B$21:$B$304,M1001,$C$21:$C$304,"random")=0,"",IF(COUNTIFS($B$21:$B$304,M1001,$C$21:$C$304,"random",$H$21:$H$304,"adjustment")&gt;0,1,0))</f>
        <v/>
      </c>
    </row>
    <row r="1002">
      <c r="L1002" t="inlineStr">
        <is>
          <t>L0245540</t>
        </is>
      </c>
      <c r="M1002" t="inlineStr">
        <is>
          <t>T107067</t>
        </is>
      </c>
      <c r="N1002" t="inlineStr">
        <is>
          <t>2026-09-08</t>
        </is>
      </c>
      <c r="O1002" s="35">
        <f>IFERROR(IF(VLOOKUP(L1002,Controls!$A$5:$D$1418,3,FALSE)="finding",1,0),0)</f>
        <v/>
      </c>
      <c r="P1002" s="35">
        <f>IF(COUNTIFS($B$21:$B$304,M1002,$C$21:$C$304,"random")=0,"",IF(COUNTIFS($B$21:$B$304,M1002,$C$21:$C$304,"random",$H$21:$H$304,"adjustment")&gt;0,1,0))</f>
        <v/>
      </c>
    </row>
    <row r="1003">
      <c r="L1003" t="inlineStr">
        <is>
          <t>L0191966</t>
        </is>
      </c>
      <c r="M1003" t="inlineStr">
        <is>
          <t>T107267</t>
        </is>
      </c>
      <c r="N1003" t="inlineStr">
        <is>
          <t>2026-01-26</t>
        </is>
      </c>
      <c r="O1003" s="35">
        <f>IFERROR(IF(VLOOKUP(L1003,Controls!$A$5:$D$1418,3,FALSE)="finding",1,0),0)</f>
        <v/>
      </c>
      <c r="P1003" s="35">
        <f>IF(COUNTIFS($B$21:$B$304,M1003,$C$21:$C$304,"random")=0,"",IF(COUNTIFS($B$21:$B$304,M1003,$C$21:$C$304,"random",$H$21:$H$304,"adjustment")&gt;0,1,0))</f>
        <v/>
      </c>
    </row>
    <row r="1004">
      <c r="L1004" t="inlineStr">
        <is>
          <t>L0223647</t>
        </is>
      </c>
      <c r="M1004" t="inlineStr">
        <is>
          <t>T107267</t>
        </is>
      </c>
      <c r="N1004" t="inlineStr">
        <is>
          <t>2026-06-04</t>
        </is>
      </c>
      <c r="O1004" s="35">
        <f>IFERROR(IF(VLOOKUP(L1004,Controls!$A$5:$D$1418,3,FALSE)="finding",1,0),0)</f>
        <v/>
      </c>
      <c r="P1004" s="35">
        <f>IF(COUNTIFS($B$21:$B$304,M1004,$C$21:$C$304,"random")=0,"",IF(COUNTIFS($B$21:$B$304,M1004,$C$21:$C$304,"random",$H$21:$H$304,"adjustment")&gt;0,1,0))</f>
        <v/>
      </c>
    </row>
    <row r="1005">
      <c r="L1005" t="inlineStr">
        <is>
          <t>L0235782</t>
        </is>
      </c>
      <c r="M1005" t="inlineStr">
        <is>
          <t>T107267</t>
        </is>
      </c>
      <c r="N1005" t="inlineStr">
        <is>
          <t>2026-07-23</t>
        </is>
      </c>
      <c r="O1005" s="35">
        <f>IFERROR(IF(VLOOKUP(L1005,Controls!$A$5:$D$1418,3,FALSE)="finding",1,0),0)</f>
        <v/>
      </c>
      <c r="P1005" s="35">
        <f>IF(COUNTIFS($B$21:$B$304,M1005,$C$21:$C$304,"random")=0,"",IF(COUNTIFS($B$21:$B$304,M1005,$C$21:$C$304,"random",$H$21:$H$304,"adjustment")&gt;0,1,0))</f>
        <v/>
      </c>
    </row>
    <row r="1006">
      <c r="L1006" t="inlineStr">
        <is>
          <t>L0248017</t>
        </is>
      </c>
      <c r="M1006" t="inlineStr">
        <is>
          <t>T107267</t>
        </is>
      </c>
      <c r="N1006" t="inlineStr">
        <is>
          <t>2026-09-19</t>
        </is>
      </c>
      <c r="O1006" s="35">
        <f>IFERROR(IF(VLOOKUP(L1006,Controls!$A$5:$D$1418,3,FALSE)="finding",1,0),0)</f>
        <v/>
      </c>
      <c r="P1006" s="35">
        <f>IF(COUNTIFS($B$21:$B$304,M1006,$C$21:$C$304,"random")=0,"",IF(COUNTIFS($B$21:$B$304,M1006,$C$21:$C$304,"random",$H$21:$H$304,"adjustment")&gt;0,1,0))</f>
        <v/>
      </c>
    </row>
    <row r="1007">
      <c r="L1007" t="inlineStr">
        <is>
          <t>L0166665</t>
        </is>
      </c>
      <c r="M1007" t="inlineStr">
        <is>
          <t>T107297</t>
        </is>
      </c>
      <c r="N1007" t="inlineStr">
        <is>
          <t>2025-10-01</t>
        </is>
      </c>
      <c r="O1007" s="35">
        <f>IFERROR(IF(VLOOKUP(L1007,Controls!$A$5:$D$1418,3,FALSE)="finding",1,0),0)</f>
        <v/>
      </c>
      <c r="P1007" s="35">
        <f>IF(COUNTIFS($B$21:$B$304,M1007,$C$21:$C$304,"random")=0,"",IF(COUNTIFS($B$21:$B$304,M1007,$C$21:$C$304,"random",$H$21:$H$304,"adjustment")&gt;0,1,0))</f>
        <v/>
      </c>
    </row>
    <row r="1008">
      <c r="L1008" t="inlineStr">
        <is>
          <t>L0167096</t>
        </is>
      </c>
      <c r="M1008" t="inlineStr">
        <is>
          <t>T107297</t>
        </is>
      </c>
      <c r="N1008" t="inlineStr">
        <is>
          <t>2025-10-03</t>
        </is>
      </c>
      <c r="O1008" s="35">
        <f>IFERROR(IF(VLOOKUP(L1008,Controls!$A$5:$D$1418,3,FALSE)="finding",1,0),0)</f>
        <v/>
      </c>
      <c r="P1008" s="35">
        <f>IF(COUNTIFS($B$21:$B$304,M1008,$C$21:$C$304,"random")=0,"",IF(COUNTIFS($B$21:$B$304,M1008,$C$21:$C$304,"random",$H$21:$H$304,"adjustment")&gt;0,1,0))</f>
        <v/>
      </c>
    </row>
    <row r="1009">
      <c r="L1009" t="inlineStr">
        <is>
          <t>L0168375</t>
        </is>
      </c>
      <c r="M1009" t="inlineStr">
        <is>
          <t>T107297</t>
        </is>
      </c>
      <c r="N1009" t="inlineStr">
        <is>
          <t>2025-10-09</t>
        </is>
      </c>
      <c r="O1009" s="35">
        <f>IFERROR(IF(VLOOKUP(L1009,Controls!$A$5:$D$1418,3,FALSE)="finding",1,0),0)</f>
        <v/>
      </c>
      <c r="P1009" s="35">
        <f>IF(COUNTIFS($B$21:$B$304,M1009,$C$21:$C$304,"random")=0,"",IF(COUNTIFS($B$21:$B$304,M1009,$C$21:$C$304,"random",$H$21:$H$304,"adjustment")&gt;0,1,0))</f>
        <v/>
      </c>
    </row>
    <row r="1010">
      <c r="L1010" t="inlineStr">
        <is>
          <t>L0170571</t>
        </is>
      </c>
      <c r="M1010" t="inlineStr">
        <is>
          <t>T107297</t>
        </is>
      </c>
      <c r="N1010" t="inlineStr">
        <is>
          <t>2025-10-19</t>
        </is>
      </c>
      <c r="O1010" s="35">
        <f>IFERROR(IF(VLOOKUP(L1010,Controls!$A$5:$D$1418,3,FALSE)="finding",1,0),0)</f>
        <v/>
      </c>
      <c r="P1010" s="35">
        <f>IF(COUNTIFS($B$21:$B$304,M1010,$C$21:$C$304,"random")=0,"",IF(COUNTIFS($B$21:$B$304,M1010,$C$21:$C$304,"random",$H$21:$H$304,"adjustment")&gt;0,1,0))</f>
        <v/>
      </c>
    </row>
    <row r="1011">
      <c r="L1011" t="inlineStr">
        <is>
          <t>L0171248</t>
        </is>
      </c>
      <c r="M1011" t="inlineStr">
        <is>
          <t>T107297</t>
        </is>
      </c>
      <c r="N1011" t="inlineStr">
        <is>
          <t>2025-10-22</t>
        </is>
      </c>
      <c r="O1011" s="35">
        <f>IFERROR(IF(VLOOKUP(L1011,Controls!$A$5:$D$1418,3,FALSE)="finding",1,0),0)</f>
        <v/>
      </c>
      <c r="P1011" s="35">
        <f>IF(COUNTIFS($B$21:$B$304,M1011,$C$21:$C$304,"random")=0,"",IF(COUNTIFS($B$21:$B$304,M1011,$C$21:$C$304,"random",$H$21:$H$304,"adjustment")&gt;0,1,0))</f>
        <v/>
      </c>
    </row>
    <row r="1012">
      <c r="L1012" t="inlineStr">
        <is>
          <t>L0177021</t>
        </is>
      </c>
      <c r="M1012" t="inlineStr">
        <is>
          <t>T107297</t>
        </is>
      </c>
      <c r="N1012" t="inlineStr">
        <is>
          <t>2025-11-20</t>
        </is>
      </c>
      <c r="O1012" s="35">
        <f>IFERROR(IF(VLOOKUP(L1012,Controls!$A$5:$D$1418,3,FALSE)="finding",1,0),0)</f>
        <v/>
      </c>
      <c r="P1012" s="35">
        <f>IF(COUNTIFS($B$21:$B$304,M1012,$C$21:$C$304,"random")=0,"",IF(COUNTIFS($B$21:$B$304,M1012,$C$21:$C$304,"random",$H$21:$H$304,"adjustment")&gt;0,1,0))</f>
        <v/>
      </c>
    </row>
    <row r="1013">
      <c r="L1013" t="inlineStr">
        <is>
          <t>L0177667</t>
        </is>
      </c>
      <c r="M1013" t="inlineStr">
        <is>
          <t>T107297</t>
        </is>
      </c>
      <c r="N1013" t="inlineStr">
        <is>
          <t>2025-11-23</t>
        </is>
      </c>
      <c r="O1013" s="35">
        <f>IFERROR(IF(VLOOKUP(L1013,Controls!$A$5:$D$1418,3,FALSE)="finding",1,0),0)</f>
        <v/>
      </c>
      <c r="P1013" s="35">
        <f>IF(COUNTIFS($B$21:$B$304,M1013,$C$21:$C$304,"random")=0,"",IF(COUNTIFS($B$21:$B$304,M1013,$C$21:$C$304,"random",$H$21:$H$304,"adjustment")&gt;0,1,0))</f>
        <v/>
      </c>
    </row>
    <row r="1014">
      <c r="L1014" t="inlineStr">
        <is>
          <t>L0182377</t>
        </is>
      </c>
      <c r="M1014" t="inlineStr">
        <is>
          <t>T107297</t>
        </is>
      </c>
      <c r="N1014" t="inlineStr">
        <is>
          <t>2025-12-15</t>
        </is>
      </c>
      <c r="O1014" s="35">
        <f>IFERROR(IF(VLOOKUP(L1014,Controls!$A$5:$D$1418,3,FALSE)="finding",1,0),0)</f>
        <v/>
      </c>
      <c r="P1014" s="35">
        <f>IF(COUNTIFS($B$21:$B$304,M1014,$C$21:$C$304,"random")=0,"",IF(COUNTIFS($B$21:$B$304,M1014,$C$21:$C$304,"random",$H$21:$H$304,"adjustment")&gt;0,1,0))</f>
        <v/>
      </c>
    </row>
    <row r="1015">
      <c r="L1015" t="inlineStr">
        <is>
          <t>L0183747</t>
        </is>
      </c>
      <c r="M1015" t="inlineStr">
        <is>
          <t>T107297</t>
        </is>
      </c>
      <c r="N1015" t="inlineStr">
        <is>
          <t>2025-12-21</t>
        </is>
      </c>
      <c r="O1015" s="35">
        <f>IFERROR(IF(VLOOKUP(L1015,Controls!$A$5:$D$1418,3,FALSE)="finding",1,0),0)</f>
        <v/>
      </c>
      <c r="P1015" s="35">
        <f>IF(COUNTIFS($B$21:$B$304,M1015,$C$21:$C$304,"random")=0,"",IF(COUNTIFS($B$21:$B$304,M1015,$C$21:$C$304,"random",$H$21:$H$304,"adjustment")&gt;0,1,0))</f>
        <v/>
      </c>
    </row>
    <row r="1016">
      <c r="L1016" t="inlineStr">
        <is>
          <t>L0183965</t>
        </is>
      </c>
      <c r="M1016" t="inlineStr">
        <is>
          <t>T107297</t>
        </is>
      </c>
      <c r="N1016" t="inlineStr">
        <is>
          <t>2025-12-22</t>
        </is>
      </c>
      <c r="O1016" s="35">
        <f>IFERROR(IF(VLOOKUP(L1016,Controls!$A$5:$D$1418,3,FALSE)="finding",1,0),0)</f>
        <v/>
      </c>
      <c r="P1016" s="35">
        <f>IF(COUNTIFS($B$21:$B$304,M1016,$C$21:$C$304,"random")=0,"",IF(COUNTIFS($B$21:$B$304,M1016,$C$21:$C$304,"random",$H$21:$H$304,"adjustment")&gt;0,1,0))</f>
        <v/>
      </c>
    </row>
    <row r="1017">
      <c r="L1017" t="inlineStr">
        <is>
          <t>L0187109</t>
        </is>
      </c>
      <c r="M1017" t="inlineStr">
        <is>
          <t>T107297</t>
        </is>
      </c>
      <c r="N1017" t="inlineStr">
        <is>
          <t>2026-01-07</t>
        </is>
      </c>
      <c r="O1017" s="35">
        <f>IFERROR(IF(VLOOKUP(L1017,Controls!$A$5:$D$1418,3,FALSE)="finding",1,0),0)</f>
        <v/>
      </c>
      <c r="P1017" s="35">
        <f>IF(COUNTIFS($B$21:$B$304,M1017,$C$21:$C$304,"random")=0,"",IF(COUNTIFS($B$21:$B$304,M1017,$C$21:$C$304,"random",$H$21:$H$304,"adjustment")&gt;0,1,0))</f>
        <v/>
      </c>
    </row>
    <row r="1018">
      <c r="L1018" t="inlineStr">
        <is>
          <t>L0187641</t>
        </is>
      </c>
      <c r="M1018" t="inlineStr">
        <is>
          <t>T107297</t>
        </is>
      </c>
      <c r="N1018" t="inlineStr">
        <is>
          <t>2026-01-09</t>
        </is>
      </c>
      <c r="O1018" s="35">
        <f>IFERROR(IF(VLOOKUP(L1018,Controls!$A$5:$D$1418,3,FALSE)="finding",1,0),0)</f>
        <v/>
      </c>
      <c r="P1018" s="35">
        <f>IF(COUNTIFS($B$21:$B$304,M1018,$C$21:$C$304,"random")=0,"",IF(COUNTIFS($B$21:$B$304,M1018,$C$21:$C$304,"random",$H$21:$H$304,"adjustment")&gt;0,1,0))</f>
        <v/>
      </c>
    </row>
    <row r="1019">
      <c r="L1019" t="inlineStr">
        <is>
          <t>L0192467</t>
        </is>
      </c>
      <c r="M1019" t="inlineStr">
        <is>
          <t>T107297</t>
        </is>
      </c>
      <c r="N1019" t="inlineStr">
        <is>
          <t>2026-01-28</t>
        </is>
      </c>
      <c r="O1019" s="35">
        <f>IFERROR(IF(VLOOKUP(L1019,Controls!$A$5:$D$1418,3,FALSE)="finding",1,0),0)</f>
        <v/>
      </c>
      <c r="P1019" s="35">
        <f>IF(COUNTIFS($B$21:$B$304,M1019,$C$21:$C$304,"random")=0,"",IF(COUNTIFS($B$21:$B$304,M1019,$C$21:$C$304,"random",$H$21:$H$304,"adjustment")&gt;0,1,0))</f>
        <v/>
      </c>
    </row>
    <row r="1020">
      <c r="L1020" t="inlineStr">
        <is>
          <t>L0195894</t>
        </is>
      </c>
      <c r="M1020" t="inlineStr">
        <is>
          <t>T107297</t>
        </is>
      </c>
      <c r="N1020" t="inlineStr">
        <is>
          <t>2026-02-13</t>
        </is>
      </c>
      <c r="O1020" s="35">
        <f>IFERROR(IF(VLOOKUP(L1020,Controls!$A$5:$D$1418,3,FALSE)="finding",1,0),0)</f>
        <v/>
      </c>
      <c r="P1020" s="35">
        <f>IF(COUNTIFS($B$21:$B$304,M1020,$C$21:$C$304,"random")=0,"",IF(COUNTIFS($B$21:$B$304,M1020,$C$21:$C$304,"random",$H$21:$H$304,"adjustment")&gt;0,1,0))</f>
        <v/>
      </c>
    </row>
    <row r="1021">
      <c r="L1021" t="inlineStr">
        <is>
          <t>L0196922</t>
        </is>
      </c>
      <c r="M1021" t="inlineStr">
        <is>
          <t>T107297</t>
        </is>
      </c>
      <c r="N1021" t="inlineStr">
        <is>
          <t>2026-02-17</t>
        </is>
      </c>
      <c r="O1021" s="35">
        <f>IFERROR(IF(VLOOKUP(L1021,Controls!$A$5:$D$1418,3,FALSE)="finding",1,0),0)</f>
        <v/>
      </c>
      <c r="P1021" s="35">
        <f>IF(COUNTIFS($B$21:$B$304,M1021,$C$21:$C$304,"random")=0,"",IF(COUNTIFS($B$21:$B$304,M1021,$C$21:$C$304,"random",$H$21:$H$304,"adjustment")&gt;0,1,0))</f>
        <v/>
      </c>
    </row>
    <row r="1022">
      <c r="L1022" t="inlineStr">
        <is>
          <t>L0198805</t>
        </is>
      </c>
      <c r="M1022" t="inlineStr">
        <is>
          <t>T107297</t>
        </is>
      </c>
      <c r="N1022" t="inlineStr">
        <is>
          <t>2026-02-24</t>
        </is>
      </c>
      <c r="O1022" s="35">
        <f>IFERROR(IF(VLOOKUP(L1022,Controls!$A$5:$D$1418,3,FALSE)="finding",1,0),0)</f>
        <v/>
      </c>
      <c r="P1022" s="35">
        <f>IF(COUNTIFS($B$21:$B$304,M1022,$C$21:$C$304,"random")=0,"",IF(COUNTIFS($B$21:$B$304,M1022,$C$21:$C$304,"random",$H$21:$H$304,"adjustment")&gt;0,1,0))</f>
        <v/>
      </c>
    </row>
    <row r="1023">
      <c r="L1023" t="inlineStr">
        <is>
          <t>L0203807</t>
        </is>
      </c>
      <c r="M1023" t="inlineStr">
        <is>
          <t>T107297</t>
        </is>
      </c>
      <c r="N1023" t="inlineStr">
        <is>
          <t>2026-03-15</t>
        </is>
      </c>
      <c r="O1023" s="35">
        <f>IFERROR(IF(VLOOKUP(L1023,Controls!$A$5:$D$1418,3,FALSE)="finding",1,0),0)</f>
        <v/>
      </c>
      <c r="P1023" s="35">
        <f>IF(COUNTIFS($B$21:$B$304,M1023,$C$21:$C$304,"random")=0,"",IF(COUNTIFS($B$21:$B$304,M1023,$C$21:$C$304,"random",$H$21:$H$304,"adjustment")&gt;0,1,0))</f>
        <v/>
      </c>
    </row>
    <row r="1024">
      <c r="L1024" t="inlineStr">
        <is>
          <t>L0208472</t>
        </is>
      </c>
      <c r="M1024" t="inlineStr">
        <is>
          <t>T107297</t>
        </is>
      </c>
      <c r="N1024" t="inlineStr">
        <is>
          <t>2026-04-04</t>
        </is>
      </c>
      <c r="O1024" s="35">
        <f>IFERROR(IF(VLOOKUP(L1024,Controls!$A$5:$D$1418,3,FALSE)="finding",1,0),0)</f>
        <v/>
      </c>
      <c r="P1024" s="35">
        <f>IF(COUNTIFS($B$21:$B$304,M1024,$C$21:$C$304,"random")=0,"",IF(COUNTIFS($B$21:$B$304,M1024,$C$21:$C$304,"random",$H$21:$H$304,"adjustment")&gt;0,1,0))</f>
        <v/>
      </c>
    </row>
    <row r="1025">
      <c r="L1025" t="inlineStr">
        <is>
          <t>L0212536</t>
        </is>
      </c>
      <c r="M1025" t="inlineStr">
        <is>
          <t>T107297</t>
        </is>
      </c>
      <c r="N1025" t="inlineStr">
        <is>
          <t>2026-04-19</t>
        </is>
      </c>
      <c r="O1025" s="35">
        <f>IFERROR(IF(VLOOKUP(L1025,Controls!$A$5:$D$1418,3,FALSE)="finding",1,0),0)</f>
        <v/>
      </c>
      <c r="P1025" s="35">
        <f>IF(COUNTIFS($B$21:$B$304,M1025,$C$21:$C$304,"random")=0,"",IF(COUNTIFS($B$21:$B$304,M1025,$C$21:$C$304,"random",$H$21:$H$304,"adjustment")&gt;0,1,0))</f>
        <v/>
      </c>
    </row>
    <row r="1026">
      <c r="L1026" t="inlineStr">
        <is>
          <t>L0212792</t>
        </is>
      </c>
      <c r="M1026" t="inlineStr">
        <is>
          <t>T107297</t>
        </is>
      </c>
      <c r="N1026" t="inlineStr">
        <is>
          <t>2026-04-20</t>
        </is>
      </c>
      <c r="O1026" s="35">
        <f>IFERROR(IF(VLOOKUP(L1026,Controls!$A$5:$D$1418,3,FALSE)="finding",1,0),0)</f>
        <v/>
      </c>
      <c r="P1026" s="35">
        <f>IF(COUNTIFS($B$21:$B$304,M1026,$C$21:$C$304,"random")=0,"",IF(COUNTIFS($B$21:$B$304,M1026,$C$21:$C$304,"random",$H$21:$H$304,"adjustment")&gt;0,1,0))</f>
        <v/>
      </c>
    </row>
    <row r="1027">
      <c r="L1027" t="inlineStr">
        <is>
          <t>L0215557</t>
        </is>
      </c>
      <c r="M1027" t="inlineStr">
        <is>
          <t>T107297</t>
        </is>
      </c>
      <c r="N1027" t="inlineStr">
        <is>
          <t>2026-05-02</t>
        </is>
      </c>
      <c r="O1027" s="35">
        <f>IFERROR(IF(VLOOKUP(L1027,Controls!$A$5:$D$1418,3,FALSE)="finding",1,0),0)</f>
        <v/>
      </c>
      <c r="P1027" s="35">
        <f>IF(COUNTIFS($B$21:$B$304,M1027,$C$21:$C$304,"random")=0,"",IF(COUNTIFS($B$21:$B$304,M1027,$C$21:$C$304,"random",$H$21:$H$304,"adjustment")&gt;0,1,0))</f>
        <v/>
      </c>
    </row>
    <row r="1028">
      <c r="L1028" t="inlineStr">
        <is>
          <t>L0217523</t>
        </is>
      </c>
      <c r="M1028" t="inlineStr">
        <is>
          <t>T107297</t>
        </is>
      </c>
      <c r="N1028" t="inlineStr">
        <is>
          <t>2026-05-09</t>
        </is>
      </c>
      <c r="O1028" s="35">
        <f>IFERROR(IF(VLOOKUP(L1028,Controls!$A$5:$D$1418,3,FALSE)="finding",1,0),0)</f>
        <v/>
      </c>
      <c r="P1028" s="35">
        <f>IF(COUNTIFS($B$21:$B$304,M1028,$C$21:$C$304,"random")=0,"",IF(COUNTIFS($B$21:$B$304,M1028,$C$21:$C$304,"random",$H$21:$H$304,"adjustment")&gt;0,1,0))</f>
        <v/>
      </c>
    </row>
    <row r="1029">
      <c r="L1029" t="inlineStr">
        <is>
          <t>L0220745</t>
        </is>
      </c>
      <c r="M1029" t="inlineStr">
        <is>
          <t>T107297</t>
        </is>
      </c>
      <c r="N1029" t="inlineStr">
        <is>
          <t>2026-05-21</t>
        </is>
      </c>
      <c r="O1029" s="35">
        <f>IFERROR(IF(VLOOKUP(L1029,Controls!$A$5:$D$1418,3,FALSE)="finding",1,0),0)</f>
        <v/>
      </c>
      <c r="P1029" s="35">
        <f>IF(COUNTIFS($B$21:$B$304,M1029,$C$21:$C$304,"random")=0,"",IF(COUNTIFS($B$21:$B$304,M1029,$C$21:$C$304,"random",$H$21:$H$304,"adjustment")&gt;0,1,0))</f>
        <v/>
      </c>
    </row>
    <row r="1030">
      <c r="L1030" t="inlineStr">
        <is>
          <t>L0238418</t>
        </is>
      </c>
      <c r="M1030" t="inlineStr">
        <is>
          <t>T107297</t>
        </is>
      </c>
      <c r="N1030" t="inlineStr">
        <is>
          <t>2026-08-06</t>
        </is>
      </c>
      <c r="O1030" s="35">
        <f>IFERROR(IF(VLOOKUP(L1030,Controls!$A$5:$D$1418,3,FALSE)="finding",1,0),0)</f>
        <v/>
      </c>
      <c r="P1030" s="35">
        <f>IF(COUNTIFS($B$21:$B$304,M1030,$C$21:$C$304,"random")=0,"",IF(COUNTIFS($B$21:$B$304,M1030,$C$21:$C$304,"random",$H$21:$H$304,"adjustment")&gt;0,1,0))</f>
        <v/>
      </c>
    </row>
    <row r="1031">
      <c r="L1031" t="inlineStr">
        <is>
          <t>L0239606</t>
        </is>
      </c>
      <c r="M1031" t="inlineStr">
        <is>
          <t>T107297</t>
        </is>
      </c>
      <c r="N1031" t="inlineStr">
        <is>
          <t>2026-08-11</t>
        </is>
      </c>
      <c r="O1031" s="35">
        <f>IFERROR(IF(VLOOKUP(L1031,Controls!$A$5:$D$1418,3,FALSE)="finding",1,0),0)</f>
        <v/>
      </c>
      <c r="P1031" s="35">
        <f>IF(COUNTIFS($B$21:$B$304,M1031,$C$21:$C$304,"random")=0,"",IF(COUNTIFS($B$21:$B$304,M1031,$C$21:$C$304,"random",$H$21:$H$304,"adjustment")&gt;0,1,0))</f>
        <v/>
      </c>
    </row>
    <row r="1032">
      <c r="L1032" t="inlineStr">
        <is>
          <t>L0247362</t>
        </is>
      </c>
      <c r="M1032" t="inlineStr">
        <is>
          <t>T107297</t>
        </is>
      </c>
      <c r="N1032" t="inlineStr">
        <is>
          <t>2026-09-16</t>
        </is>
      </c>
      <c r="O1032" s="35">
        <f>IFERROR(IF(VLOOKUP(L1032,Controls!$A$5:$D$1418,3,FALSE)="finding",1,0),0)</f>
        <v/>
      </c>
      <c r="P1032" s="35">
        <f>IF(COUNTIFS($B$21:$B$304,M1032,$C$21:$C$304,"random")=0,"",IF(COUNTIFS($B$21:$B$304,M1032,$C$21:$C$304,"random",$H$21:$H$304,"adjustment")&gt;0,1,0))</f>
        <v/>
      </c>
    </row>
    <row r="1033">
      <c r="L1033" t="inlineStr">
        <is>
          <t>L0248477</t>
        </is>
      </c>
      <c r="M1033" t="inlineStr">
        <is>
          <t>T107297</t>
        </is>
      </c>
      <c r="N1033" t="inlineStr">
        <is>
          <t>2026-09-21</t>
        </is>
      </c>
      <c r="O1033" s="35">
        <f>IFERROR(IF(VLOOKUP(L1033,Controls!$A$5:$D$1418,3,FALSE)="finding",1,0),0)</f>
        <v/>
      </c>
      <c r="P1033" s="35">
        <f>IF(COUNTIFS($B$21:$B$304,M1033,$C$21:$C$304,"random")=0,"",IF(COUNTIFS($B$21:$B$304,M1033,$C$21:$C$304,"random",$H$21:$H$304,"adjustment")&gt;0,1,0))</f>
        <v/>
      </c>
    </row>
    <row r="1034">
      <c r="L1034" t="inlineStr">
        <is>
          <t>L0174556</t>
        </is>
      </c>
      <c r="M1034" t="inlineStr">
        <is>
          <t>T107304</t>
        </is>
      </c>
      <c r="N1034" t="inlineStr">
        <is>
          <t>2025-11-09</t>
        </is>
      </c>
      <c r="O1034" s="35">
        <f>IFERROR(IF(VLOOKUP(L1034,Controls!$A$5:$D$1418,3,FALSE)="finding",1,0),0)</f>
        <v/>
      </c>
      <c r="P1034" s="35">
        <f>IF(COUNTIFS($B$21:$B$304,M1034,$C$21:$C$304,"random")=0,"",IF(COUNTIFS($B$21:$B$304,M1034,$C$21:$C$304,"random",$H$21:$H$304,"adjustment")&gt;0,1,0))</f>
        <v/>
      </c>
    </row>
    <row r="1035">
      <c r="L1035" t="inlineStr">
        <is>
          <t>L0186853</t>
        </is>
      </c>
      <c r="M1035" t="inlineStr">
        <is>
          <t>T107304</t>
        </is>
      </c>
      <c r="N1035" t="inlineStr">
        <is>
          <t>2026-01-06</t>
        </is>
      </c>
      <c r="O1035" s="35">
        <f>IFERROR(IF(VLOOKUP(L1035,Controls!$A$5:$D$1418,3,FALSE)="finding",1,0),0)</f>
        <v/>
      </c>
      <c r="P1035" s="35">
        <f>IF(COUNTIFS($B$21:$B$304,M1035,$C$21:$C$304,"random")=0,"",IF(COUNTIFS($B$21:$B$304,M1035,$C$21:$C$304,"random",$H$21:$H$304,"adjustment")&gt;0,1,0))</f>
        <v/>
      </c>
    </row>
    <row r="1036">
      <c r="L1036" t="inlineStr">
        <is>
          <t>L0197956</t>
        </is>
      </c>
      <c r="M1036" t="inlineStr">
        <is>
          <t>T107304</t>
        </is>
      </c>
      <c r="N1036" t="inlineStr">
        <is>
          <t>2026-02-21</t>
        </is>
      </c>
      <c r="O1036" s="35">
        <f>IFERROR(IF(VLOOKUP(L1036,Controls!$A$5:$D$1418,3,FALSE)="finding",1,0),0)</f>
        <v/>
      </c>
      <c r="P1036" s="35">
        <f>IF(COUNTIFS($B$21:$B$304,M1036,$C$21:$C$304,"random")=0,"",IF(COUNTIFS($B$21:$B$304,M1036,$C$21:$C$304,"random",$H$21:$H$304,"adjustment")&gt;0,1,0))</f>
        <v/>
      </c>
    </row>
    <row r="1037">
      <c r="L1037" t="inlineStr">
        <is>
          <t>L0178828</t>
        </is>
      </c>
      <c r="M1037" t="inlineStr">
        <is>
          <t>T107415</t>
        </is>
      </c>
      <c r="N1037" t="inlineStr">
        <is>
          <t>2025-11-28</t>
        </is>
      </c>
      <c r="O1037" s="35">
        <f>IFERROR(IF(VLOOKUP(L1037,Controls!$A$5:$D$1418,3,FALSE)="finding",1,0),0)</f>
        <v/>
      </c>
      <c r="P1037" s="35">
        <f>IF(COUNTIFS($B$21:$B$304,M1037,$C$21:$C$304,"random")=0,"",IF(COUNTIFS($B$21:$B$304,M1037,$C$21:$C$304,"random",$H$21:$H$304,"adjustment")&gt;0,1,0))</f>
        <v/>
      </c>
    </row>
    <row r="1038">
      <c r="L1038" t="inlineStr">
        <is>
          <t>L0176538</t>
        </is>
      </c>
      <c r="M1038" t="inlineStr">
        <is>
          <t>T107467</t>
        </is>
      </c>
      <c r="N1038" t="inlineStr">
        <is>
          <t>2025-11-18</t>
        </is>
      </c>
      <c r="O1038" s="35">
        <f>IFERROR(IF(VLOOKUP(L1038,Controls!$A$5:$D$1418,3,FALSE)="finding",1,0),0)</f>
        <v/>
      </c>
      <c r="P1038" s="35">
        <f>IF(COUNTIFS($B$21:$B$304,M1038,$C$21:$C$304,"random")=0,"",IF(COUNTIFS($B$21:$B$304,M1038,$C$21:$C$304,"random",$H$21:$H$304,"adjustment")&gt;0,1,0))</f>
        <v/>
      </c>
    </row>
    <row r="1039">
      <c r="L1039" t="inlineStr">
        <is>
          <t>L0199483</t>
        </is>
      </c>
      <c r="M1039" t="inlineStr">
        <is>
          <t>T107467</t>
        </is>
      </c>
      <c r="N1039" t="inlineStr">
        <is>
          <t>2026-02-27</t>
        </is>
      </c>
      <c r="O1039" s="35">
        <f>IFERROR(IF(VLOOKUP(L1039,Controls!$A$5:$D$1418,3,FALSE)="finding",1,0),0)</f>
        <v/>
      </c>
      <c r="P1039" s="35">
        <f>IF(COUNTIFS($B$21:$B$304,M1039,$C$21:$C$304,"random")=0,"",IF(COUNTIFS($B$21:$B$304,M1039,$C$21:$C$304,"random",$H$21:$H$304,"adjustment")&gt;0,1,0))</f>
        <v/>
      </c>
    </row>
    <row r="1040">
      <c r="L1040" t="inlineStr">
        <is>
          <t>L0191494</t>
        </is>
      </c>
      <c r="M1040" t="inlineStr">
        <is>
          <t>T107475</t>
        </is>
      </c>
      <c r="N1040" t="inlineStr">
        <is>
          <t>2026-01-24</t>
        </is>
      </c>
      <c r="O1040" s="35">
        <f>IFERROR(IF(VLOOKUP(L1040,Controls!$A$5:$D$1418,3,FALSE)="finding",1,0),0)</f>
        <v/>
      </c>
      <c r="P1040" s="35">
        <f>IF(COUNTIFS($B$21:$B$304,M1040,$C$21:$C$304,"random")=0,"",IF(COUNTIFS($B$21:$B$304,M1040,$C$21:$C$304,"random",$H$21:$H$304,"adjustment")&gt;0,1,0))</f>
        <v/>
      </c>
    </row>
    <row r="1041">
      <c r="L1041" t="inlineStr">
        <is>
          <t>L0194048</t>
        </is>
      </c>
      <c r="M1041" t="inlineStr">
        <is>
          <t>T107475</t>
        </is>
      </c>
      <c r="N1041" t="inlineStr">
        <is>
          <t>2026-02-06</t>
        </is>
      </c>
      <c r="O1041" s="35">
        <f>IFERROR(IF(VLOOKUP(L1041,Controls!$A$5:$D$1418,3,FALSE)="finding",1,0),0)</f>
        <v/>
      </c>
      <c r="P1041" s="35">
        <f>IF(COUNTIFS($B$21:$B$304,M1041,$C$21:$C$304,"random")=0,"",IF(COUNTIFS($B$21:$B$304,M1041,$C$21:$C$304,"random",$H$21:$H$304,"adjustment")&gt;0,1,0))</f>
        <v/>
      </c>
    </row>
    <row r="1042">
      <c r="L1042" t="inlineStr">
        <is>
          <t>L0235010</t>
        </is>
      </c>
      <c r="M1042" t="inlineStr">
        <is>
          <t>T107475</t>
        </is>
      </c>
      <c r="N1042" t="inlineStr">
        <is>
          <t>2026-07-20</t>
        </is>
      </c>
      <c r="O1042" s="35">
        <f>IFERROR(IF(VLOOKUP(L1042,Controls!$A$5:$D$1418,3,FALSE)="finding",1,0),0)</f>
        <v/>
      </c>
      <c r="P1042" s="35">
        <f>IF(COUNTIFS($B$21:$B$304,M1042,$C$21:$C$304,"random")=0,"",IF(COUNTIFS($B$21:$B$304,M1042,$C$21:$C$304,"random",$H$21:$H$304,"adjustment")&gt;0,1,0))</f>
        <v/>
      </c>
    </row>
    <row r="1043">
      <c r="L1043" t="inlineStr">
        <is>
          <t>L0238419</t>
        </is>
      </c>
      <c r="M1043" t="inlineStr">
        <is>
          <t>T107475</t>
        </is>
      </c>
      <c r="N1043" t="inlineStr">
        <is>
          <t>2026-08-06</t>
        </is>
      </c>
      <c r="O1043" s="35">
        <f>IFERROR(IF(VLOOKUP(L1043,Controls!$A$5:$D$1418,3,FALSE)="finding",1,0),0)</f>
        <v/>
      </c>
      <c r="P1043" s="35">
        <f>IF(COUNTIFS($B$21:$B$304,M1043,$C$21:$C$304,"random")=0,"",IF(COUNTIFS($B$21:$B$304,M1043,$C$21:$C$304,"random",$H$21:$H$304,"adjustment")&gt;0,1,0))</f>
        <v/>
      </c>
    </row>
    <row r="1044">
      <c r="L1044" t="inlineStr">
        <is>
          <t>L0215303</t>
        </is>
      </c>
      <c r="M1044" t="inlineStr">
        <is>
          <t>T107561</t>
        </is>
      </c>
      <c r="N1044" t="inlineStr">
        <is>
          <t>2026-05-01</t>
        </is>
      </c>
      <c r="O1044" s="35">
        <f>IFERROR(IF(VLOOKUP(L1044,Controls!$A$5:$D$1418,3,FALSE)="finding",1,0),0)</f>
        <v/>
      </c>
      <c r="P1044" s="35">
        <f>IF(COUNTIFS($B$21:$B$304,M1044,$C$21:$C$304,"random")=0,"",IF(COUNTIFS($B$21:$B$304,M1044,$C$21:$C$304,"random",$H$21:$H$304,"adjustment")&gt;0,1,0))</f>
        <v/>
      </c>
    </row>
    <row r="1045">
      <c r="L1045" t="inlineStr">
        <is>
          <t>L0175715</t>
        </is>
      </c>
      <c r="M1045" t="inlineStr">
        <is>
          <t>T107573</t>
        </is>
      </c>
      <c r="N1045" t="inlineStr">
        <is>
          <t>2025-11-14</t>
        </is>
      </c>
      <c r="O1045" s="35">
        <f>IFERROR(IF(VLOOKUP(L1045,Controls!$A$5:$D$1418,3,FALSE)="finding",1,0),0)</f>
        <v/>
      </c>
      <c r="P1045" s="35">
        <f>IF(COUNTIFS($B$21:$B$304,M1045,$C$21:$C$304,"random")=0,"",IF(COUNTIFS($B$21:$B$304,M1045,$C$21:$C$304,"random",$H$21:$H$304,"adjustment")&gt;0,1,0))</f>
        <v/>
      </c>
    </row>
    <row r="1046">
      <c r="L1046" t="inlineStr">
        <is>
          <t>L0177447</t>
        </is>
      </c>
      <c r="M1046" t="inlineStr">
        <is>
          <t>T107573</t>
        </is>
      </c>
      <c r="N1046" t="inlineStr">
        <is>
          <t>2025-11-22</t>
        </is>
      </c>
      <c r="O1046" s="35">
        <f>IFERROR(IF(VLOOKUP(L1046,Controls!$A$5:$D$1418,3,FALSE)="finding",1,0),0)</f>
        <v/>
      </c>
      <c r="P1046" s="35">
        <f>IF(COUNTIFS($B$21:$B$304,M1046,$C$21:$C$304,"random")=0,"",IF(COUNTIFS($B$21:$B$304,M1046,$C$21:$C$304,"random",$H$21:$H$304,"adjustment")&gt;0,1,0))</f>
        <v/>
      </c>
    </row>
    <row r="1047">
      <c r="L1047" t="inlineStr">
        <is>
          <t>L0180533</t>
        </is>
      </c>
      <c r="M1047" t="inlineStr">
        <is>
          <t>T107573</t>
        </is>
      </c>
      <c r="N1047" t="inlineStr">
        <is>
          <t>2025-12-07</t>
        </is>
      </c>
      <c r="O1047" s="35">
        <f>IFERROR(IF(VLOOKUP(L1047,Controls!$A$5:$D$1418,3,FALSE)="finding",1,0),0)</f>
        <v/>
      </c>
      <c r="P1047" s="35">
        <f>IF(COUNTIFS($B$21:$B$304,M1047,$C$21:$C$304,"random")=0,"",IF(COUNTIFS($B$21:$B$304,M1047,$C$21:$C$304,"random",$H$21:$H$304,"adjustment")&gt;0,1,0))</f>
        <v/>
      </c>
    </row>
    <row r="1048">
      <c r="L1048" t="inlineStr">
        <is>
          <t>L0180772</t>
        </is>
      </c>
      <c r="M1048" t="inlineStr">
        <is>
          <t>T107573</t>
        </is>
      </c>
      <c r="N1048" t="inlineStr">
        <is>
          <t>2025-12-08</t>
        </is>
      </c>
      <c r="O1048" s="35">
        <f>IFERROR(IF(VLOOKUP(L1048,Controls!$A$5:$D$1418,3,FALSE)="finding",1,0),0)</f>
        <v/>
      </c>
      <c r="P1048" s="35">
        <f>IF(COUNTIFS($B$21:$B$304,M1048,$C$21:$C$304,"random")=0,"",IF(COUNTIFS($B$21:$B$304,M1048,$C$21:$C$304,"random",$H$21:$H$304,"adjustment")&gt;0,1,0))</f>
        <v/>
      </c>
    </row>
    <row r="1049">
      <c r="L1049" t="inlineStr">
        <is>
          <t>L0183971</t>
        </is>
      </c>
      <c r="M1049" t="inlineStr">
        <is>
          <t>T107573</t>
        </is>
      </c>
      <c r="N1049" t="inlineStr">
        <is>
          <t>2025-12-22</t>
        </is>
      </c>
      <c r="O1049" s="35">
        <f>IFERROR(IF(VLOOKUP(L1049,Controls!$A$5:$D$1418,3,FALSE)="finding",1,0),0)</f>
        <v/>
      </c>
      <c r="P1049" s="35">
        <f>IF(COUNTIFS($B$21:$B$304,M1049,$C$21:$C$304,"random")=0,"",IF(COUNTIFS($B$21:$B$304,M1049,$C$21:$C$304,"random",$H$21:$H$304,"adjustment")&gt;0,1,0))</f>
        <v/>
      </c>
    </row>
    <row r="1050">
      <c r="L1050" t="inlineStr">
        <is>
          <t>L0200343</t>
        </is>
      </c>
      <c r="M1050" t="inlineStr">
        <is>
          <t>T107573</t>
        </is>
      </c>
      <c r="N1050" t="inlineStr">
        <is>
          <t>2026-03-02</t>
        </is>
      </c>
      <c r="O1050" s="35">
        <f>IFERROR(IF(VLOOKUP(L1050,Controls!$A$5:$D$1418,3,FALSE)="finding",1,0),0)</f>
        <v/>
      </c>
      <c r="P1050" s="35">
        <f>IF(COUNTIFS($B$21:$B$304,M1050,$C$21:$C$304,"random")=0,"",IF(COUNTIFS($B$21:$B$304,M1050,$C$21:$C$304,"random",$H$21:$H$304,"adjustment")&gt;0,1,0))</f>
        <v/>
      </c>
    </row>
    <row r="1051">
      <c r="L1051" t="inlineStr">
        <is>
          <t>L0214194</t>
        </is>
      </c>
      <c r="M1051" t="inlineStr">
        <is>
          <t>T107573</t>
        </is>
      </c>
      <c r="N1051" t="inlineStr">
        <is>
          <t>2026-04-25</t>
        </is>
      </c>
      <c r="O1051" s="35">
        <f>IFERROR(IF(VLOOKUP(L1051,Controls!$A$5:$D$1418,3,FALSE)="finding",1,0),0)</f>
        <v/>
      </c>
      <c r="P1051" s="35">
        <f>IF(COUNTIFS($B$21:$B$304,M1051,$C$21:$C$304,"random")=0,"",IF(COUNTIFS($B$21:$B$304,M1051,$C$21:$C$304,"random",$H$21:$H$304,"adjustment")&gt;0,1,0))</f>
        <v/>
      </c>
    </row>
    <row r="1052">
      <c r="L1052" t="inlineStr">
        <is>
          <t>L0220211</t>
        </is>
      </c>
      <c r="M1052" t="inlineStr">
        <is>
          <t>T107573</t>
        </is>
      </c>
      <c r="N1052" t="inlineStr">
        <is>
          <t>2026-05-19</t>
        </is>
      </c>
      <c r="O1052" s="35">
        <f>IFERROR(IF(VLOOKUP(L1052,Controls!$A$5:$D$1418,3,FALSE)="finding",1,0),0)</f>
        <v/>
      </c>
      <c r="P1052" s="35">
        <f>IF(COUNTIFS($B$21:$B$304,M1052,$C$21:$C$304,"random")=0,"",IF(COUNTIFS($B$21:$B$304,M1052,$C$21:$C$304,"random",$H$21:$H$304,"adjustment")&gt;0,1,0))</f>
        <v/>
      </c>
    </row>
    <row r="1053">
      <c r="L1053" t="inlineStr">
        <is>
          <t>L0221269</t>
        </is>
      </c>
      <c r="M1053" t="inlineStr">
        <is>
          <t>T107573</t>
        </is>
      </c>
      <c r="N1053" t="inlineStr">
        <is>
          <t>2026-05-23</t>
        </is>
      </c>
      <c r="O1053" s="35">
        <f>IFERROR(IF(VLOOKUP(L1053,Controls!$A$5:$D$1418,3,FALSE)="finding",1,0),0)</f>
        <v/>
      </c>
      <c r="P1053" s="35">
        <f>IF(COUNTIFS($B$21:$B$304,M1053,$C$21:$C$304,"random")=0,"",IF(COUNTIFS($B$21:$B$304,M1053,$C$21:$C$304,"random",$H$21:$H$304,"adjustment")&gt;0,1,0))</f>
        <v/>
      </c>
    </row>
    <row r="1054">
      <c r="L1054" t="inlineStr">
        <is>
          <t>L0227354</t>
        </is>
      </c>
      <c r="M1054" t="inlineStr">
        <is>
          <t>T107573</t>
        </is>
      </c>
      <c r="N1054" t="inlineStr">
        <is>
          <t>2026-06-18</t>
        </is>
      </c>
      <c r="O1054" s="35">
        <f>IFERROR(IF(VLOOKUP(L1054,Controls!$A$5:$D$1418,3,FALSE)="finding",1,0),0)</f>
        <v/>
      </c>
      <c r="P1054" s="35">
        <f>IF(COUNTIFS($B$21:$B$304,M1054,$C$21:$C$304,"random")=0,"",IF(COUNTIFS($B$21:$B$304,M1054,$C$21:$C$304,"random",$H$21:$H$304,"adjustment")&gt;0,1,0))</f>
        <v/>
      </c>
    </row>
    <row r="1055">
      <c r="L1055" t="inlineStr">
        <is>
          <t>L0231721</t>
        </is>
      </c>
      <c r="M1055" t="inlineStr">
        <is>
          <t>T107573</t>
        </is>
      </c>
      <c r="N1055" t="inlineStr">
        <is>
          <t>2026-07-07</t>
        </is>
      </c>
      <c r="O1055" s="35">
        <f>IFERROR(IF(VLOOKUP(L1055,Controls!$A$5:$D$1418,3,FALSE)="finding",1,0),0)</f>
        <v/>
      </c>
      <c r="P1055" s="35">
        <f>IF(COUNTIFS($B$21:$B$304,M1055,$C$21:$C$304,"random")=0,"",IF(COUNTIFS($B$21:$B$304,M1055,$C$21:$C$304,"random",$H$21:$H$304,"adjustment")&gt;0,1,0))</f>
        <v/>
      </c>
    </row>
    <row r="1056">
      <c r="L1056" t="inlineStr">
        <is>
          <t>L0234008</t>
        </is>
      </c>
      <c r="M1056" t="inlineStr">
        <is>
          <t>T107573</t>
        </is>
      </c>
      <c r="N1056" t="inlineStr">
        <is>
          <t>2026-07-16</t>
        </is>
      </c>
      <c r="O1056" s="35">
        <f>IFERROR(IF(VLOOKUP(L1056,Controls!$A$5:$D$1418,3,FALSE)="finding",1,0),0)</f>
        <v/>
      </c>
      <c r="P1056" s="35">
        <f>IF(COUNTIFS($B$21:$B$304,M1056,$C$21:$C$304,"random")=0,"",IF(COUNTIFS($B$21:$B$304,M1056,$C$21:$C$304,"random",$H$21:$H$304,"adjustment")&gt;0,1,0))</f>
        <v/>
      </c>
    </row>
    <row r="1057">
      <c r="L1057" t="inlineStr">
        <is>
          <t>L0246921</t>
        </is>
      </c>
      <c r="M1057" t="inlineStr">
        <is>
          <t>T107573</t>
        </is>
      </c>
      <c r="N1057" t="inlineStr">
        <is>
          <t>2026-09-14</t>
        </is>
      </c>
      <c r="O1057" s="35">
        <f>IFERROR(IF(VLOOKUP(L1057,Controls!$A$5:$D$1418,3,FALSE)="finding",1,0),0)</f>
        <v/>
      </c>
      <c r="P1057" s="35">
        <f>IF(COUNTIFS($B$21:$B$304,M1057,$C$21:$C$304,"random")=0,"",IF(COUNTIFS($B$21:$B$304,M1057,$C$21:$C$304,"random",$H$21:$H$304,"adjustment")&gt;0,1,0))</f>
        <v/>
      </c>
    </row>
    <row r="1058">
      <c r="L1058" t="inlineStr">
        <is>
          <t>L0228458</t>
        </is>
      </c>
      <c r="M1058" t="inlineStr">
        <is>
          <t>T107579</t>
        </is>
      </c>
      <c r="N1058" t="inlineStr">
        <is>
          <t>2026-06-22</t>
        </is>
      </c>
      <c r="O1058" s="35">
        <f>IFERROR(IF(VLOOKUP(L1058,Controls!$A$5:$D$1418,3,FALSE)="finding",1,0),0)</f>
        <v/>
      </c>
      <c r="P1058" s="35">
        <f>IF(COUNTIFS($B$21:$B$304,M1058,$C$21:$C$304,"random")=0,"",IF(COUNTIFS($B$21:$B$304,M1058,$C$21:$C$304,"random",$H$21:$H$304,"adjustment")&gt;0,1,0))</f>
        <v/>
      </c>
    </row>
    <row r="1059">
      <c r="L1059" t="inlineStr">
        <is>
          <t>L0171252</t>
        </is>
      </c>
      <c r="M1059" t="inlineStr">
        <is>
          <t>T107732</t>
        </is>
      </c>
      <c r="N1059" t="inlineStr">
        <is>
          <t>2025-10-22</t>
        </is>
      </c>
      <c r="O1059" s="35">
        <f>IFERROR(IF(VLOOKUP(L1059,Controls!$A$5:$D$1418,3,FALSE)="finding",1,0),0)</f>
        <v/>
      </c>
      <c r="P1059" s="35">
        <f>IF(COUNTIFS($B$21:$B$304,M1059,$C$21:$C$304,"random")=0,"",IF(COUNTIFS($B$21:$B$304,M1059,$C$21:$C$304,"random",$H$21:$H$304,"adjustment")&gt;0,1,0))</f>
        <v/>
      </c>
    </row>
    <row r="1060">
      <c r="L1060" t="inlineStr">
        <is>
          <t>L0174781</t>
        </is>
      </c>
      <c r="M1060" t="inlineStr">
        <is>
          <t>T107732</t>
        </is>
      </c>
      <c r="N1060" t="inlineStr">
        <is>
          <t>2025-11-10</t>
        </is>
      </c>
      <c r="O1060" s="35">
        <f>IFERROR(IF(VLOOKUP(L1060,Controls!$A$5:$D$1418,3,FALSE)="finding",1,0),0)</f>
        <v/>
      </c>
      <c r="P1060" s="35">
        <f>IF(COUNTIFS($B$21:$B$304,M1060,$C$21:$C$304,"random")=0,"",IF(COUNTIFS($B$21:$B$304,M1060,$C$21:$C$304,"random",$H$21:$H$304,"adjustment")&gt;0,1,0))</f>
        <v/>
      </c>
    </row>
    <row r="1061">
      <c r="L1061" t="inlineStr">
        <is>
          <t>L0240589</t>
        </is>
      </c>
      <c r="M1061" t="inlineStr">
        <is>
          <t>T107732</t>
        </is>
      </c>
      <c r="N1061" t="inlineStr">
        <is>
          <t>2026-08-15</t>
        </is>
      </c>
      <c r="O1061" s="35">
        <f>IFERROR(IF(VLOOKUP(L1061,Controls!$A$5:$D$1418,3,FALSE)="finding",1,0),0)</f>
        <v/>
      </c>
      <c r="P1061" s="35">
        <f>IF(COUNTIFS($B$21:$B$304,M1061,$C$21:$C$304,"random")=0,"",IF(COUNTIFS($B$21:$B$304,M1061,$C$21:$C$304,"random",$H$21:$H$304,"adjustment")&gt;0,1,0))</f>
        <v/>
      </c>
    </row>
    <row r="1062">
      <c r="L1062" t="inlineStr">
        <is>
          <t>L0203331</t>
        </is>
      </c>
      <c r="M1062" t="inlineStr">
        <is>
          <t>T107789</t>
        </is>
      </c>
      <c r="N1062" t="inlineStr">
        <is>
          <t>2026-03-13</t>
        </is>
      </c>
      <c r="O1062" s="35">
        <f>IFERROR(IF(VLOOKUP(L1062,Controls!$A$5:$D$1418,3,FALSE)="finding",1,0),0)</f>
        <v/>
      </c>
      <c r="P1062" s="35">
        <f>IF(COUNTIFS($B$21:$B$304,M1062,$C$21:$C$304,"random")=0,"",IF(COUNTIFS($B$21:$B$304,M1062,$C$21:$C$304,"random",$H$21:$H$304,"adjustment")&gt;0,1,0))</f>
        <v/>
      </c>
    </row>
    <row r="1063">
      <c r="L1063" t="inlineStr">
        <is>
          <t>L0215307</t>
        </is>
      </c>
      <c r="M1063" t="inlineStr">
        <is>
          <t>T107789</t>
        </is>
      </c>
      <c r="N1063" t="inlineStr">
        <is>
          <t>2026-05-01</t>
        </is>
      </c>
      <c r="O1063" s="35">
        <f>IFERROR(IF(VLOOKUP(L1063,Controls!$A$5:$D$1418,3,FALSE)="finding",1,0),0)</f>
        <v/>
      </c>
      <c r="P1063" s="35">
        <f>IF(COUNTIFS($B$21:$B$304,M1063,$C$21:$C$304,"random")=0,"",IF(COUNTIFS($B$21:$B$304,M1063,$C$21:$C$304,"random",$H$21:$H$304,"adjustment")&gt;0,1,0))</f>
        <v/>
      </c>
    </row>
    <row r="1064">
      <c r="L1064" t="inlineStr">
        <is>
          <t>L0172099</t>
        </is>
      </c>
      <c r="M1064" t="inlineStr">
        <is>
          <t>T107797</t>
        </is>
      </c>
      <c r="N1064" t="inlineStr">
        <is>
          <t>2025-10-26</t>
        </is>
      </c>
      <c r="O1064" s="35">
        <f>IFERROR(IF(VLOOKUP(L1064,Controls!$A$5:$D$1418,3,FALSE)="finding",1,0),0)</f>
        <v/>
      </c>
      <c r="P1064" s="35">
        <f>IF(COUNTIFS($B$21:$B$304,M1064,$C$21:$C$304,"random")=0,"",IF(COUNTIFS($B$21:$B$304,M1064,$C$21:$C$304,"random",$H$21:$H$304,"adjustment")&gt;0,1,0))</f>
        <v/>
      </c>
    </row>
    <row r="1065">
      <c r="L1065" t="inlineStr">
        <is>
          <t>L0177904</t>
        </is>
      </c>
      <c r="M1065" t="inlineStr">
        <is>
          <t>T107797</t>
        </is>
      </c>
      <c r="N1065" t="inlineStr">
        <is>
          <t>2025-11-24</t>
        </is>
      </c>
      <c r="O1065" s="35">
        <f>IFERROR(IF(VLOOKUP(L1065,Controls!$A$5:$D$1418,3,FALSE)="finding",1,0),0)</f>
        <v/>
      </c>
      <c r="P1065" s="35">
        <f>IF(COUNTIFS($B$21:$B$304,M1065,$C$21:$C$304,"random")=0,"",IF(COUNTIFS($B$21:$B$304,M1065,$C$21:$C$304,"random",$H$21:$H$304,"adjustment")&gt;0,1,0))</f>
        <v/>
      </c>
    </row>
    <row r="1066">
      <c r="L1066" t="inlineStr">
        <is>
          <t>L0179310</t>
        </is>
      </c>
      <c r="M1066" t="inlineStr">
        <is>
          <t>T107797</t>
        </is>
      </c>
      <c r="N1066" t="inlineStr">
        <is>
          <t>2025-12-02</t>
        </is>
      </c>
      <c r="O1066" s="35">
        <f>IFERROR(IF(VLOOKUP(L1066,Controls!$A$5:$D$1418,3,FALSE)="finding",1,0),0)</f>
        <v/>
      </c>
      <c r="P1066" s="35">
        <f>IF(COUNTIFS($B$21:$B$304,M1066,$C$21:$C$304,"random")=0,"",IF(COUNTIFS($B$21:$B$304,M1066,$C$21:$C$304,"random",$H$21:$H$304,"adjustment")&gt;0,1,0))</f>
        <v/>
      </c>
    </row>
    <row r="1067">
      <c r="L1067" t="inlineStr">
        <is>
          <t>L0181703</t>
        </is>
      </c>
      <c r="M1067" t="inlineStr">
        <is>
          <t>T107797</t>
        </is>
      </c>
      <c r="N1067" t="inlineStr">
        <is>
          <t>2025-12-12</t>
        </is>
      </c>
      <c r="O1067" s="35">
        <f>IFERROR(IF(VLOOKUP(L1067,Controls!$A$5:$D$1418,3,FALSE)="finding",1,0),0)</f>
        <v/>
      </c>
      <c r="P1067" s="35">
        <f>IF(COUNTIFS($B$21:$B$304,M1067,$C$21:$C$304,"random")=0,"",IF(COUNTIFS($B$21:$B$304,M1067,$C$21:$C$304,"random",$H$21:$H$304,"adjustment")&gt;0,1,0))</f>
        <v/>
      </c>
    </row>
    <row r="1068">
      <c r="L1068" t="inlineStr">
        <is>
          <t>L0183977</t>
        </is>
      </c>
      <c r="M1068" t="inlineStr">
        <is>
          <t>T107797</t>
        </is>
      </c>
      <c r="N1068" t="inlineStr">
        <is>
          <t>2025-12-22</t>
        </is>
      </c>
      <c r="O1068" s="35">
        <f>IFERROR(IF(VLOOKUP(L1068,Controls!$A$5:$D$1418,3,FALSE)="finding",1,0),0)</f>
        <v/>
      </c>
      <c r="P1068" s="35">
        <f>IF(COUNTIFS($B$21:$B$304,M1068,$C$21:$C$304,"random")=0,"",IF(COUNTIFS($B$21:$B$304,M1068,$C$21:$C$304,"random",$H$21:$H$304,"adjustment")&gt;0,1,0))</f>
        <v/>
      </c>
    </row>
    <row r="1069">
      <c r="L1069" t="inlineStr">
        <is>
          <t>L0194056</t>
        </is>
      </c>
      <c r="M1069" t="inlineStr">
        <is>
          <t>T107797</t>
        </is>
      </c>
      <c r="N1069" t="inlineStr">
        <is>
          <t>2026-02-06</t>
        </is>
      </c>
      <c r="O1069" s="35">
        <f>IFERROR(IF(VLOOKUP(L1069,Controls!$A$5:$D$1418,3,FALSE)="finding",1,0),0)</f>
        <v/>
      </c>
      <c r="P1069" s="35">
        <f>IF(COUNTIFS($B$21:$B$304,M1069,$C$21:$C$304,"random")=0,"",IF(COUNTIFS($B$21:$B$304,M1069,$C$21:$C$304,"random",$H$21:$H$304,"adjustment")&gt;0,1,0))</f>
        <v/>
      </c>
    </row>
    <row r="1070">
      <c r="L1070" t="inlineStr">
        <is>
          <t>L0194284</t>
        </is>
      </c>
      <c r="M1070" t="inlineStr">
        <is>
          <t>T107797</t>
        </is>
      </c>
      <c r="N1070" t="inlineStr">
        <is>
          <t>2026-02-07</t>
        </is>
      </c>
      <c r="O1070" s="35">
        <f>IFERROR(IF(VLOOKUP(L1070,Controls!$A$5:$D$1418,3,FALSE)="finding",1,0),0)</f>
        <v/>
      </c>
      <c r="P1070" s="35">
        <f>IF(COUNTIFS($B$21:$B$304,M1070,$C$21:$C$304,"random")=0,"",IF(COUNTIFS($B$21:$B$304,M1070,$C$21:$C$304,"random",$H$21:$H$304,"adjustment")&gt;0,1,0))</f>
        <v/>
      </c>
    </row>
    <row r="1071">
      <c r="L1071" t="inlineStr">
        <is>
          <t>L0204335</t>
        </is>
      </c>
      <c r="M1071" t="inlineStr">
        <is>
          <t>T107797</t>
        </is>
      </c>
      <c r="N1071" t="inlineStr">
        <is>
          <t>2026-03-17</t>
        </is>
      </c>
      <c r="O1071" s="35">
        <f>IFERROR(IF(VLOOKUP(L1071,Controls!$A$5:$D$1418,3,FALSE)="finding",1,0),0)</f>
        <v/>
      </c>
      <c r="P1071" s="35">
        <f>IF(COUNTIFS($B$21:$B$304,M1071,$C$21:$C$304,"random")=0,"",IF(COUNTIFS($B$21:$B$304,M1071,$C$21:$C$304,"random",$H$21:$H$304,"adjustment")&gt;0,1,0))</f>
        <v/>
      </c>
    </row>
    <row r="1072">
      <c r="L1072" t="inlineStr">
        <is>
          <t>L0208476</t>
        </is>
      </c>
      <c r="M1072" t="inlineStr">
        <is>
          <t>T107797</t>
        </is>
      </c>
      <c r="N1072" t="inlineStr">
        <is>
          <t>2026-04-04</t>
        </is>
      </c>
      <c r="O1072" s="35">
        <f>IFERROR(IF(VLOOKUP(L1072,Controls!$A$5:$D$1418,3,FALSE)="finding",1,0),0)</f>
        <v/>
      </c>
      <c r="P1072" s="35">
        <f>IF(COUNTIFS($B$21:$B$304,M1072,$C$21:$C$304,"random")=0,"",IF(COUNTIFS($B$21:$B$304,M1072,$C$21:$C$304,"random",$H$21:$H$304,"adjustment")&gt;0,1,0))</f>
        <v/>
      </c>
    </row>
    <row r="1073">
      <c r="L1073" t="inlineStr">
        <is>
          <t>L0208771</t>
        </is>
      </c>
      <c r="M1073" t="inlineStr">
        <is>
          <t>T107797</t>
        </is>
      </c>
      <c r="N1073" t="inlineStr">
        <is>
          <t>2026-04-05</t>
        </is>
      </c>
      <c r="O1073" s="35">
        <f>IFERROR(IF(VLOOKUP(L1073,Controls!$A$5:$D$1418,3,FALSE)="finding",1,0),0)</f>
        <v/>
      </c>
      <c r="P1073" s="35">
        <f>IF(COUNTIFS($B$21:$B$304,M1073,$C$21:$C$304,"random")=0,"",IF(COUNTIFS($B$21:$B$304,M1073,$C$21:$C$304,"random",$H$21:$H$304,"adjustment")&gt;0,1,0))</f>
        <v/>
      </c>
    </row>
    <row r="1074">
      <c r="L1074" t="inlineStr">
        <is>
          <t>L0209311</t>
        </is>
      </c>
      <c r="M1074" t="inlineStr">
        <is>
          <t>T107797</t>
        </is>
      </c>
      <c r="N1074" t="inlineStr">
        <is>
          <t>2026-04-07</t>
        </is>
      </c>
      <c r="O1074" s="35">
        <f>IFERROR(IF(VLOOKUP(L1074,Controls!$A$5:$D$1418,3,FALSE)="finding",1,0),0)</f>
        <v/>
      </c>
      <c r="P1074" s="35">
        <f>IF(COUNTIFS($B$21:$B$304,M1074,$C$21:$C$304,"random")=0,"",IF(COUNTIFS($B$21:$B$304,M1074,$C$21:$C$304,"random",$H$21:$H$304,"adjustment")&gt;0,1,0))</f>
        <v/>
      </c>
    </row>
    <row r="1075">
      <c r="L1075" t="inlineStr">
        <is>
          <t>L0225828</t>
        </is>
      </c>
      <c r="M1075" t="inlineStr">
        <is>
          <t>T107797</t>
        </is>
      </c>
      <c r="N1075" t="inlineStr">
        <is>
          <t>2026-06-12</t>
        </is>
      </c>
      <c r="O1075" s="35">
        <f>IFERROR(IF(VLOOKUP(L1075,Controls!$A$5:$D$1418,3,FALSE)="finding",1,0),0)</f>
        <v/>
      </c>
      <c r="P1075" s="35">
        <f>IF(COUNTIFS($B$21:$B$304,M1075,$C$21:$C$304,"random")=0,"",IF(COUNTIFS($B$21:$B$304,M1075,$C$21:$C$304,"random",$H$21:$H$304,"adjustment")&gt;0,1,0))</f>
        <v/>
      </c>
    </row>
    <row r="1076">
      <c r="L1076" t="inlineStr">
        <is>
          <t>L0248260</t>
        </is>
      </c>
      <c r="M1076" t="inlineStr">
        <is>
          <t>T107797</t>
        </is>
      </c>
      <c r="N1076" t="inlineStr">
        <is>
          <t>2026-09-20</t>
        </is>
      </c>
      <c r="O1076" s="35">
        <f>IFERROR(IF(VLOOKUP(L1076,Controls!$A$5:$D$1418,3,FALSE)="finding",1,0),0)</f>
        <v/>
      </c>
      <c r="P1076" s="35">
        <f>IF(COUNTIFS($B$21:$B$304,M1076,$C$21:$C$304,"random")=0,"",IF(COUNTIFS($B$21:$B$304,M1076,$C$21:$C$304,"random",$H$21:$H$304,"adjustment")&gt;0,1,0))</f>
        <v/>
      </c>
    </row>
    <row r="1077">
      <c r="L1077" t="inlineStr">
        <is>
          <t>L0166673</t>
        </is>
      </c>
      <c r="M1077" t="inlineStr">
        <is>
          <t>T107985</t>
        </is>
      </c>
      <c r="N1077" t="inlineStr">
        <is>
          <t>2025-10-01</t>
        </is>
      </c>
      <c r="O1077" s="35">
        <f>IFERROR(IF(VLOOKUP(L1077,Controls!$A$5:$D$1418,3,FALSE)="finding",1,0),0)</f>
        <v/>
      </c>
      <c r="P1077" s="35">
        <f>IF(COUNTIFS($B$21:$B$304,M1077,$C$21:$C$304,"random")=0,"",IF(COUNTIFS($B$21:$B$304,M1077,$C$21:$C$304,"random",$H$21:$H$304,"adjustment")&gt;0,1,0))</f>
        <v/>
      </c>
    </row>
    <row r="1078">
      <c r="L1078" t="inlineStr">
        <is>
          <t>L0167108</t>
        </is>
      </c>
      <c r="M1078" t="inlineStr">
        <is>
          <t>T107985</t>
        </is>
      </c>
      <c r="N1078" t="inlineStr">
        <is>
          <t>2025-10-03</t>
        </is>
      </c>
      <c r="O1078" s="35">
        <f>IFERROR(IF(VLOOKUP(L1078,Controls!$A$5:$D$1418,3,FALSE)="finding",1,0),0)</f>
        <v/>
      </c>
      <c r="P1078" s="35">
        <f>IF(COUNTIFS($B$21:$B$304,M1078,$C$21:$C$304,"random")=0,"",IF(COUNTIFS($B$21:$B$304,M1078,$C$21:$C$304,"random",$H$21:$H$304,"adjustment")&gt;0,1,0))</f>
        <v/>
      </c>
    </row>
    <row r="1079">
      <c r="L1079" t="inlineStr">
        <is>
          <t>L0171254</t>
        </is>
      </c>
      <c r="M1079" t="inlineStr">
        <is>
          <t>T107985</t>
        </is>
      </c>
      <c r="N1079" t="inlineStr">
        <is>
          <t>2025-10-22</t>
        </is>
      </c>
      <c r="O1079" s="35">
        <f>IFERROR(IF(VLOOKUP(L1079,Controls!$A$5:$D$1418,3,FALSE)="finding",1,0),0)</f>
        <v/>
      </c>
      <c r="P1079" s="35">
        <f>IF(COUNTIFS($B$21:$B$304,M1079,$C$21:$C$304,"random")=0,"",IF(COUNTIFS($B$21:$B$304,M1079,$C$21:$C$304,"random",$H$21:$H$304,"adjustment")&gt;0,1,0))</f>
        <v/>
      </c>
    </row>
    <row r="1080">
      <c r="L1080" t="inlineStr">
        <is>
          <t>L0177457</t>
        </is>
      </c>
      <c r="M1080" t="inlineStr">
        <is>
          <t>T107985</t>
        </is>
      </c>
      <c r="N1080" t="inlineStr">
        <is>
          <t>2025-11-22</t>
        </is>
      </c>
      <c r="O1080" s="35">
        <f>IFERROR(IF(VLOOKUP(L1080,Controls!$A$5:$D$1418,3,FALSE)="finding",1,0),0)</f>
        <v/>
      </c>
      <c r="P1080" s="35">
        <f>IF(COUNTIFS($B$21:$B$304,M1080,$C$21:$C$304,"random")=0,"",IF(COUNTIFS($B$21:$B$304,M1080,$C$21:$C$304,"random",$H$21:$H$304,"adjustment")&gt;0,1,0))</f>
        <v/>
      </c>
    </row>
    <row r="1081">
      <c r="L1081" t="inlineStr">
        <is>
          <t>L0181475</t>
        </is>
      </c>
      <c r="M1081" t="inlineStr">
        <is>
          <t>T107985</t>
        </is>
      </c>
      <c r="N1081" t="inlineStr">
        <is>
          <t>2025-12-11</t>
        </is>
      </c>
      <c r="O1081" s="35">
        <f>IFERROR(IF(VLOOKUP(L1081,Controls!$A$5:$D$1418,3,FALSE)="finding",1,0),0)</f>
        <v/>
      </c>
      <c r="P1081" s="35">
        <f>IF(COUNTIFS($B$21:$B$304,M1081,$C$21:$C$304,"random")=0,"",IF(COUNTIFS($B$21:$B$304,M1081,$C$21:$C$304,"random",$H$21:$H$304,"adjustment")&gt;0,1,0))</f>
        <v/>
      </c>
    </row>
    <row r="1082">
      <c r="L1082" t="inlineStr">
        <is>
          <t>L0200094</t>
        </is>
      </c>
      <c r="M1082" t="inlineStr">
        <is>
          <t>T107985</t>
        </is>
      </c>
      <c r="N1082" t="inlineStr">
        <is>
          <t>2026-03-01</t>
        </is>
      </c>
      <c r="O1082" s="35">
        <f>IFERROR(IF(VLOOKUP(L1082,Controls!$A$5:$D$1418,3,FALSE)="finding",1,0),0)</f>
        <v/>
      </c>
      <c r="P1082" s="35">
        <f>IF(COUNTIFS($B$21:$B$304,M1082,$C$21:$C$304,"random")=0,"",IF(COUNTIFS($B$21:$B$304,M1082,$C$21:$C$304,"random",$H$21:$H$304,"adjustment")&gt;0,1,0))</f>
        <v/>
      </c>
    </row>
    <row r="1083">
      <c r="L1083" t="inlineStr">
        <is>
          <t>L0202770</t>
        </is>
      </c>
      <c r="M1083" t="inlineStr">
        <is>
          <t>T107985</t>
        </is>
      </c>
      <c r="N1083" t="inlineStr">
        <is>
          <t>2026-03-11</t>
        </is>
      </c>
      <c r="O1083" s="35">
        <f>IFERROR(IF(VLOOKUP(L1083,Controls!$A$5:$D$1418,3,FALSE)="finding",1,0),0)</f>
        <v/>
      </c>
      <c r="P1083" s="35">
        <f>IF(COUNTIFS($B$21:$B$304,M1083,$C$21:$C$304,"random")=0,"",IF(COUNTIFS($B$21:$B$304,M1083,$C$21:$C$304,"random",$H$21:$H$304,"adjustment")&gt;0,1,0))</f>
        <v/>
      </c>
    </row>
    <row r="1084">
      <c r="L1084" t="inlineStr">
        <is>
          <t>L0202771</t>
        </is>
      </c>
      <c r="M1084" t="inlineStr">
        <is>
          <t>T107985</t>
        </is>
      </c>
      <c r="N1084" t="inlineStr">
        <is>
          <t>2026-03-11</t>
        </is>
      </c>
      <c r="O1084" s="35">
        <f>IFERROR(IF(VLOOKUP(L1084,Controls!$A$5:$D$1418,3,FALSE)="finding",1,0),0)</f>
        <v/>
      </c>
      <c r="P1084" s="35">
        <f>IF(COUNTIFS($B$21:$B$304,M1084,$C$21:$C$304,"random")=0,"",IF(COUNTIFS($B$21:$B$304,M1084,$C$21:$C$304,"random",$H$21:$H$304,"adjustment")&gt;0,1,0))</f>
        <v/>
      </c>
    </row>
    <row r="1085">
      <c r="L1085" t="inlineStr">
        <is>
          <t>L0204084</t>
        </is>
      </c>
      <c r="M1085" t="inlineStr">
        <is>
          <t>T107985</t>
        </is>
      </c>
      <c r="N1085" t="inlineStr">
        <is>
          <t>2026-03-16</t>
        </is>
      </c>
      <c r="O1085" s="35">
        <f>IFERROR(IF(VLOOKUP(L1085,Controls!$A$5:$D$1418,3,FALSE)="finding",1,0),0)</f>
        <v/>
      </c>
      <c r="P1085" s="35">
        <f>IF(COUNTIFS($B$21:$B$304,M1085,$C$21:$C$304,"random")=0,"",IF(COUNTIFS($B$21:$B$304,M1085,$C$21:$C$304,"random",$H$21:$H$304,"adjustment")&gt;0,1,0))</f>
        <v/>
      </c>
    </row>
    <row r="1086">
      <c r="L1086" t="inlineStr">
        <is>
          <t>L0205669</t>
        </is>
      </c>
      <c r="M1086" t="inlineStr">
        <is>
          <t>T107985</t>
        </is>
      </c>
      <c r="N1086" t="inlineStr">
        <is>
          <t>2026-03-22</t>
        </is>
      </c>
      <c r="O1086" s="35">
        <f>IFERROR(IF(VLOOKUP(L1086,Controls!$A$5:$D$1418,3,FALSE)="finding",1,0),0)</f>
        <v/>
      </c>
      <c r="P1086" s="35">
        <f>IF(COUNTIFS($B$21:$B$304,M1086,$C$21:$C$304,"random")=0,"",IF(COUNTIFS($B$21:$B$304,M1086,$C$21:$C$304,"random",$H$21:$H$304,"adjustment")&gt;0,1,0))</f>
        <v/>
      </c>
    </row>
    <row r="1087">
      <c r="L1087" t="inlineStr">
        <is>
          <t>L0206488</t>
        </is>
      </c>
      <c r="M1087" t="inlineStr">
        <is>
          <t>T107985</t>
        </is>
      </c>
      <c r="N1087" t="inlineStr">
        <is>
          <t>2026-03-25</t>
        </is>
      </c>
      <c r="O1087" s="35">
        <f>IFERROR(IF(VLOOKUP(L1087,Controls!$A$5:$D$1418,3,FALSE)="finding",1,0),0)</f>
        <v/>
      </c>
      <c r="P1087" s="35">
        <f>IF(COUNTIFS($B$21:$B$304,M1087,$C$21:$C$304,"random")=0,"",IF(COUNTIFS($B$21:$B$304,M1087,$C$21:$C$304,"random",$H$21:$H$304,"adjustment")&gt;0,1,0))</f>
        <v/>
      </c>
    </row>
    <row r="1088">
      <c r="L1088" t="inlineStr">
        <is>
          <t>L0209828</t>
        </is>
      </c>
      <c r="M1088" t="inlineStr">
        <is>
          <t>T107985</t>
        </is>
      </c>
      <c r="N1088" t="inlineStr">
        <is>
          <t>2026-04-09</t>
        </is>
      </c>
      <c r="O1088" s="35">
        <f>IFERROR(IF(VLOOKUP(L1088,Controls!$A$5:$D$1418,3,FALSE)="finding",1,0),0)</f>
        <v/>
      </c>
      <c r="P1088" s="35">
        <f>IF(COUNTIFS($B$21:$B$304,M1088,$C$21:$C$304,"random")=0,"",IF(COUNTIFS($B$21:$B$304,M1088,$C$21:$C$304,"random",$H$21:$H$304,"adjustment")&gt;0,1,0))</f>
        <v/>
      </c>
    </row>
    <row r="1089">
      <c r="L1089" t="inlineStr">
        <is>
          <t>L0209830</t>
        </is>
      </c>
      <c r="M1089" t="inlineStr">
        <is>
          <t>T107985</t>
        </is>
      </c>
      <c r="N1089" t="inlineStr">
        <is>
          <t>2026-04-09</t>
        </is>
      </c>
      <c r="O1089" s="35">
        <f>IFERROR(IF(VLOOKUP(L1089,Controls!$A$5:$D$1418,3,FALSE)="finding",1,0),0)</f>
        <v/>
      </c>
      <c r="P1089" s="35">
        <f>IF(COUNTIFS($B$21:$B$304,M1089,$C$21:$C$304,"random")=0,"",IF(COUNTIFS($B$21:$B$304,M1089,$C$21:$C$304,"random",$H$21:$H$304,"adjustment")&gt;0,1,0))</f>
        <v/>
      </c>
    </row>
    <row r="1090">
      <c r="L1090" t="inlineStr">
        <is>
          <t>L0211227</t>
        </is>
      </c>
      <c r="M1090" t="inlineStr">
        <is>
          <t>T107985</t>
        </is>
      </c>
      <c r="N1090" t="inlineStr">
        <is>
          <t>2026-04-14</t>
        </is>
      </c>
      <c r="O1090" s="35">
        <f>IFERROR(IF(VLOOKUP(L1090,Controls!$A$5:$D$1418,3,FALSE)="finding",1,0),0)</f>
        <v/>
      </c>
      <c r="P1090" s="35">
        <f>IF(COUNTIFS($B$21:$B$304,M1090,$C$21:$C$304,"random")=0,"",IF(COUNTIFS($B$21:$B$304,M1090,$C$21:$C$304,"random",$H$21:$H$304,"adjustment")&gt;0,1,0))</f>
        <v/>
      </c>
    </row>
    <row r="1091">
      <c r="L1091" t="inlineStr">
        <is>
          <t>L0212553</t>
        </is>
      </c>
      <c r="M1091" t="inlineStr">
        <is>
          <t>T107985</t>
        </is>
      </c>
      <c r="N1091" t="inlineStr">
        <is>
          <t>2026-04-19</t>
        </is>
      </c>
      <c r="O1091" s="35">
        <f>IFERROR(IF(VLOOKUP(L1091,Controls!$A$5:$D$1418,3,FALSE)="finding",1,0),0)</f>
        <v/>
      </c>
      <c r="P1091" s="35">
        <f>IF(COUNTIFS($B$21:$B$304,M1091,$C$21:$C$304,"random")=0,"",IF(COUNTIFS($B$21:$B$304,M1091,$C$21:$C$304,"random",$H$21:$H$304,"adjustment")&gt;0,1,0))</f>
        <v/>
      </c>
    </row>
    <row r="1092">
      <c r="L1092" t="inlineStr">
        <is>
          <t>L0213089</t>
        </is>
      </c>
      <c r="M1092" t="inlineStr">
        <is>
          <t>T107985</t>
        </is>
      </c>
      <c r="N1092" t="inlineStr">
        <is>
          <t>2026-04-21</t>
        </is>
      </c>
      <c r="O1092" s="35">
        <f>IFERROR(IF(VLOOKUP(L1092,Controls!$A$5:$D$1418,3,FALSE)="finding",1,0),0)</f>
        <v/>
      </c>
      <c r="P1092" s="35">
        <f>IF(COUNTIFS($B$21:$B$304,M1092,$C$21:$C$304,"random")=0,"",IF(COUNTIFS($B$21:$B$304,M1092,$C$21:$C$304,"random",$H$21:$H$304,"adjustment")&gt;0,1,0))</f>
        <v/>
      </c>
    </row>
    <row r="1093">
      <c r="L1093" t="inlineStr">
        <is>
          <t>L0224512</t>
        </is>
      </c>
      <c r="M1093" t="inlineStr">
        <is>
          <t>T107985</t>
        </is>
      </c>
      <c r="N1093" t="inlineStr">
        <is>
          <t>2026-06-07</t>
        </is>
      </c>
      <c r="O1093" s="35">
        <f>IFERROR(IF(VLOOKUP(L1093,Controls!$A$5:$D$1418,3,FALSE)="finding",1,0),0)</f>
        <v/>
      </c>
      <c r="P1093" s="35">
        <f>IF(COUNTIFS($B$21:$B$304,M1093,$C$21:$C$304,"random")=0,"",IF(COUNTIFS($B$21:$B$304,M1093,$C$21:$C$304,"random",$H$21:$H$304,"adjustment")&gt;0,1,0))</f>
        <v/>
      </c>
    </row>
    <row r="1094">
      <c r="L1094" t="inlineStr">
        <is>
          <t>L0225832</t>
        </is>
      </c>
      <c r="M1094" t="inlineStr">
        <is>
          <t>T107985</t>
        </is>
      </c>
      <c r="N1094" t="inlineStr">
        <is>
          <t>2026-06-12</t>
        </is>
      </c>
      <c r="O1094" s="35">
        <f>IFERROR(IF(VLOOKUP(L1094,Controls!$A$5:$D$1418,3,FALSE)="finding",1,0),0)</f>
        <v/>
      </c>
      <c r="P1094" s="35">
        <f>IF(COUNTIFS($B$21:$B$304,M1094,$C$21:$C$304,"random")=0,"",IF(COUNTIFS($B$21:$B$304,M1094,$C$21:$C$304,"random",$H$21:$H$304,"adjustment")&gt;0,1,0))</f>
        <v/>
      </c>
    </row>
    <row r="1095">
      <c r="L1095" t="inlineStr">
        <is>
          <t>L0227905</t>
        </is>
      </c>
      <c r="M1095" t="inlineStr">
        <is>
          <t>T107985</t>
        </is>
      </c>
      <c r="N1095" t="inlineStr">
        <is>
          <t>2026-06-20</t>
        </is>
      </c>
      <c r="O1095" s="35">
        <f>IFERROR(IF(VLOOKUP(L1095,Controls!$A$5:$D$1418,3,FALSE)="finding",1,0),0)</f>
        <v/>
      </c>
      <c r="P1095" s="35">
        <f>IF(COUNTIFS($B$21:$B$304,M1095,$C$21:$C$304,"random")=0,"",IF(COUNTIFS($B$21:$B$304,M1095,$C$21:$C$304,"random",$H$21:$H$304,"adjustment")&gt;0,1,0))</f>
        <v/>
      </c>
    </row>
    <row r="1096">
      <c r="L1096" t="inlineStr">
        <is>
          <t>L0228466</t>
        </is>
      </c>
      <c r="M1096" t="inlineStr">
        <is>
          <t>T107985</t>
        </is>
      </c>
      <c r="N1096" t="inlineStr">
        <is>
          <t>2026-06-22</t>
        </is>
      </c>
      <c r="O1096" s="35">
        <f>IFERROR(IF(VLOOKUP(L1096,Controls!$A$5:$D$1418,3,FALSE)="finding",1,0),0)</f>
        <v/>
      </c>
      <c r="P1096" s="35">
        <f>IF(COUNTIFS($B$21:$B$304,M1096,$C$21:$C$304,"random")=0,"",IF(COUNTIFS($B$21:$B$304,M1096,$C$21:$C$304,"random",$H$21:$H$304,"adjustment")&gt;0,1,0))</f>
        <v/>
      </c>
    </row>
    <row r="1097">
      <c r="L1097" t="inlineStr">
        <is>
          <t>L0228468</t>
        </is>
      </c>
      <c r="M1097" t="inlineStr">
        <is>
          <t>T107985</t>
        </is>
      </c>
      <c r="N1097" t="inlineStr">
        <is>
          <t>2026-06-22</t>
        </is>
      </c>
      <c r="O1097" s="35">
        <f>IFERROR(IF(VLOOKUP(L1097,Controls!$A$5:$D$1418,3,FALSE)="finding",1,0),0)</f>
        <v/>
      </c>
      <c r="P1097" s="35">
        <f>IF(COUNTIFS($B$21:$B$304,M1097,$C$21:$C$304,"random")=0,"",IF(COUNTIFS($B$21:$B$304,M1097,$C$21:$C$304,"random",$H$21:$H$304,"adjustment")&gt;0,1,0))</f>
        <v/>
      </c>
    </row>
    <row r="1098">
      <c r="L1098" t="inlineStr">
        <is>
          <t>L0236538</t>
        </is>
      </c>
      <c r="M1098" t="inlineStr">
        <is>
          <t>T107985</t>
        </is>
      </c>
      <c r="N1098" t="inlineStr">
        <is>
          <t>2026-07-26</t>
        </is>
      </c>
      <c r="O1098" s="35">
        <f>IFERROR(IF(VLOOKUP(L1098,Controls!$A$5:$D$1418,3,FALSE)="finding",1,0),0)</f>
        <v/>
      </c>
      <c r="P1098" s="35">
        <f>IF(COUNTIFS($B$21:$B$304,M1098,$C$21:$C$304,"random")=0,"",IF(COUNTIFS($B$21:$B$304,M1098,$C$21:$C$304,"random",$H$21:$H$304,"adjustment")&gt;0,1,0))</f>
        <v/>
      </c>
    </row>
    <row r="1099">
      <c r="L1099" t="inlineStr">
        <is>
          <t>L0238936</t>
        </is>
      </c>
      <c r="M1099" t="inlineStr">
        <is>
          <t>T107985</t>
        </is>
      </c>
      <c r="N1099" t="inlineStr">
        <is>
          <t>2026-08-08</t>
        </is>
      </c>
      <c r="O1099" s="35">
        <f>IFERROR(IF(VLOOKUP(L1099,Controls!$A$5:$D$1418,3,FALSE)="finding",1,0),0)</f>
        <v/>
      </c>
      <c r="P1099" s="35">
        <f>IF(COUNTIFS($B$21:$B$304,M1099,$C$21:$C$304,"random")=0,"",IF(COUNTIFS($B$21:$B$304,M1099,$C$21:$C$304,"random",$H$21:$H$304,"adjustment")&gt;0,1,0))</f>
        <v/>
      </c>
    </row>
    <row r="1100">
      <c r="L1100" t="inlineStr">
        <is>
          <t>L0202778</t>
        </is>
      </c>
      <c r="M1100" t="inlineStr">
        <is>
          <t>T108106</t>
        </is>
      </c>
      <c r="N1100" t="inlineStr">
        <is>
          <t>2026-03-11</t>
        </is>
      </c>
      <c r="O1100" s="35">
        <f>IFERROR(IF(VLOOKUP(L1100,Controls!$A$5:$D$1418,3,FALSE)="finding",1,0),0)</f>
        <v/>
      </c>
      <c r="P1100" s="35">
        <f>IF(COUNTIFS($B$21:$B$304,M1100,$C$21:$C$304,"random")=0,"",IF(COUNTIFS($B$21:$B$304,M1100,$C$21:$C$304,"random",$H$21:$H$304,"adjustment")&gt;0,1,0))</f>
        <v/>
      </c>
    </row>
    <row r="1101">
      <c r="L1101" t="inlineStr">
        <is>
          <t>L0231736</t>
        </is>
      </c>
      <c r="M1101" t="inlineStr">
        <is>
          <t>T108106</t>
        </is>
      </c>
      <c r="N1101" t="inlineStr">
        <is>
          <t>2026-07-07</t>
        </is>
      </c>
      <c r="O1101" s="35">
        <f>IFERROR(IF(VLOOKUP(L1101,Controls!$A$5:$D$1418,3,FALSE)="finding",1,0),0)</f>
        <v/>
      </c>
      <c r="P1101" s="35">
        <f>IF(COUNTIFS($B$21:$B$304,M1101,$C$21:$C$304,"random")=0,"",IF(COUNTIFS($B$21:$B$304,M1101,$C$21:$C$304,"random",$H$21:$H$304,"adjustment")&gt;0,1,0))</f>
        <v/>
      </c>
    </row>
    <row r="1102">
      <c r="L1102" t="inlineStr">
        <is>
          <t>L0250241</t>
        </is>
      </c>
      <c r="M1102" t="inlineStr">
        <is>
          <t>T108106</t>
        </is>
      </c>
      <c r="N1102" t="inlineStr">
        <is>
          <t>2026-07-16</t>
        </is>
      </c>
      <c r="O1102" s="35">
        <f>IFERROR(IF(VLOOKUP(L1102,Controls!$A$5:$D$1418,3,FALSE)="finding",1,0),0)</f>
        <v/>
      </c>
      <c r="P1102" s="35">
        <f>IF(COUNTIFS($B$21:$B$304,M1102,$C$21:$C$304,"random")=0,"",IF(COUNTIFS($B$21:$B$304,M1102,$C$21:$C$304,"random",$H$21:$H$304,"adjustment")&gt;0,1,0))</f>
        <v/>
      </c>
    </row>
    <row r="1103">
      <c r="L1103" t="inlineStr">
        <is>
          <t>L0250258</t>
        </is>
      </c>
      <c r="M1103" t="inlineStr">
        <is>
          <t>T108106</t>
        </is>
      </c>
      <c r="N1103" t="inlineStr">
        <is>
          <t>2026-08-08</t>
        </is>
      </c>
      <c r="O1103" s="35">
        <f>IFERROR(IF(VLOOKUP(L1103,Controls!$A$5:$D$1418,3,FALSE)="finding",1,0),0)</f>
        <v/>
      </c>
      <c r="P1103" s="35">
        <f>IF(COUNTIFS($B$21:$B$304,M1103,$C$21:$C$304,"random")=0,"",IF(COUNTIFS($B$21:$B$304,M1103,$C$21:$C$304,"random",$H$21:$H$304,"adjustment")&gt;0,1,0))</f>
        <v/>
      </c>
    </row>
    <row r="1104">
      <c r="L1104" t="inlineStr">
        <is>
          <t>L0231012</t>
        </is>
      </c>
      <c r="M1104" t="inlineStr">
        <is>
          <t>T108201</t>
        </is>
      </c>
      <c r="N1104" t="inlineStr">
        <is>
          <t>2026-07-04</t>
        </is>
      </c>
      <c r="O1104" s="35">
        <f>IFERROR(IF(VLOOKUP(L1104,Controls!$A$5:$D$1418,3,FALSE)="finding",1,0),0)</f>
        <v/>
      </c>
      <c r="P1104" s="35">
        <f>IF(COUNTIFS($B$21:$B$304,M1104,$C$21:$C$304,"random")=0,"",IF(COUNTIFS($B$21:$B$304,M1104,$C$21:$C$304,"random",$H$21:$H$304,"adjustment")&gt;0,1,0))</f>
        <v/>
      </c>
    </row>
    <row r="1105">
      <c r="L1105" t="inlineStr">
        <is>
          <t>L0172318</t>
        </is>
      </c>
      <c r="M1105" t="inlineStr">
        <is>
          <t>T108275</t>
        </is>
      </c>
      <c r="N1105" t="inlineStr">
        <is>
          <t>2025-10-27</t>
        </is>
      </c>
      <c r="O1105" s="35">
        <f>IFERROR(IF(VLOOKUP(L1105,Controls!$A$5:$D$1418,3,FALSE)="finding",1,0),0)</f>
        <v/>
      </c>
      <c r="P1105" s="35">
        <f>IF(COUNTIFS($B$21:$B$304,M1105,$C$21:$C$304,"random")=0,"",IF(COUNTIFS($B$21:$B$304,M1105,$C$21:$C$304,"random",$H$21:$H$304,"adjustment")&gt;0,1,0))</f>
        <v/>
      </c>
    </row>
    <row r="1106">
      <c r="L1106" t="inlineStr">
        <is>
          <t>L0178384</t>
        </is>
      </c>
      <c r="M1106" t="inlineStr">
        <is>
          <t>T108275</t>
        </is>
      </c>
      <c r="N1106" t="inlineStr">
        <is>
          <t>2025-11-26</t>
        </is>
      </c>
      <c r="O1106" s="35">
        <f>IFERROR(IF(VLOOKUP(L1106,Controls!$A$5:$D$1418,3,FALSE)="finding",1,0),0)</f>
        <v/>
      </c>
      <c r="P1106" s="35">
        <f>IF(COUNTIFS($B$21:$B$304,M1106,$C$21:$C$304,"random")=0,"",IF(COUNTIFS($B$21:$B$304,M1106,$C$21:$C$304,"random",$H$21:$H$304,"adjustment")&gt;0,1,0))</f>
        <v/>
      </c>
    </row>
    <row r="1107">
      <c r="L1107" t="inlineStr">
        <is>
          <t>L0197989</t>
        </is>
      </c>
      <c r="M1107" t="inlineStr">
        <is>
          <t>T108275</t>
        </is>
      </c>
      <c r="N1107" t="inlineStr">
        <is>
          <t>2026-02-21</t>
        </is>
      </c>
      <c r="O1107" s="35">
        <f>IFERROR(IF(VLOOKUP(L1107,Controls!$A$5:$D$1418,3,FALSE)="finding",1,0),0)</f>
        <v/>
      </c>
      <c r="P1107" s="35">
        <f>IF(COUNTIFS($B$21:$B$304,M1107,$C$21:$C$304,"random")=0,"",IF(COUNTIFS($B$21:$B$304,M1107,$C$21:$C$304,"random",$H$21:$H$304,"adjustment")&gt;0,1,0))</f>
        <v/>
      </c>
    </row>
    <row r="1108">
      <c r="L1108" t="inlineStr">
        <is>
          <t>L0199579</t>
        </is>
      </c>
      <c r="M1108" t="inlineStr">
        <is>
          <t>T108275</t>
        </is>
      </c>
      <c r="N1108" t="inlineStr">
        <is>
          <t>2026-02-27</t>
        </is>
      </c>
      <c r="O1108" s="35">
        <f>IFERROR(IF(VLOOKUP(L1108,Controls!$A$5:$D$1418,3,FALSE)="finding",1,0),0)</f>
        <v/>
      </c>
      <c r="P1108" s="35">
        <f>IF(COUNTIFS($B$21:$B$304,M1108,$C$21:$C$304,"random")=0,"",IF(COUNTIFS($B$21:$B$304,M1108,$C$21:$C$304,"random",$H$21:$H$304,"adjustment")&gt;0,1,0))</f>
        <v/>
      </c>
    </row>
    <row r="1109">
      <c r="L1109" t="inlineStr">
        <is>
          <t>L0201959</t>
        </is>
      </c>
      <c r="M1109" t="inlineStr">
        <is>
          <t>T108275</t>
        </is>
      </c>
      <c r="N1109" t="inlineStr">
        <is>
          <t>2026-03-08</t>
        </is>
      </c>
      <c r="O1109" s="35">
        <f>IFERROR(IF(VLOOKUP(L1109,Controls!$A$5:$D$1418,3,FALSE)="finding",1,0),0)</f>
        <v/>
      </c>
      <c r="P1109" s="35">
        <f>IF(COUNTIFS($B$21:$B$304,M1109,$C$21:$C$304,"random")=0,"",IF(COUNTIFS($B$21:$B$304,M1109,$C$21:$C$304,"random",$H$21:$H$304,"adjustment")&gt;0,1,0))</f>
        <v/>
      </c>
    </row>
    <row r="1110">
      <c r="L1110" t="inlineStr">
        <is>
          <t>L0206498</t>
        </is>
      </c>
      <c r="M1110" t="inlineStr">
        <is>
          <t>T108275</t>
        </is>
      </c>
      <c r="N1110" t="inlineStr">
        <is>
          <t>2026-03-25</t>
        </is>
      </c>
      <c r="O1110" s="35">
        <f>IFERROR(IF(VLOOKUP(L1110,Controls!$A$5:$D$1418,3,FALSE)="finding",1,0),0)</f>
        <v/>
      </c>
      <c r="P1110" s="35">
        <f>IF(COUNTIFS($B$21:$B$304,M1110,$C$21:$C$304,"random")=0,"",IF(COUNTIFS($B$21:$B$304,M1110,$C$21:$C$304,"random",$H$21:$H$304,"adjustment")&gt;0,1,0))</f>
        <v/>
      </c>
    </row>
    <row r="1111">
      <c r="L1111" t="inlineStr">
        <is>
          <t>L0211243</t>
        </is>
      </c>
      <c r="M1111" t="inlineStr">
        <is>
          <t>T108275</t>
        </is>
      </c>
      <c r="N1111" t="inlineStr">
        <is>
          <t>2026-04-14</t>
        </is>
      </c>
      <c r="O1111" s="35">
        <f>IFERROR(IF(VLOOKUP(L1111,Controls!$A$5:$D$1418,3,FALSE)="finding",1,0),0)</f>
        <v/>
      </c>
      <c r="P1111" s="35">
        <f>IF(COUNTIFS($B$21:$B$304,M1111,$C$21:$C$304,"random")=0,"",IF(COUNTIFS($B$21:$B$304,M1111,$C$21:$C$304,"random",$H$21:$H$304,"adjustment")&gt;0,1,0))</f>
        <v/>
      </c>
    </row>
    <row r="1112">
      <c r="L1112" t="inlineStr">
        <is>
          <t>L0212030</t>
        </is>
      </c>
      <c r="M1112" t="inlineStr">
        <is>
          <t>T108275</t>
        </is>
      </c>
      <c r="N1112" t="inlineStr">
        <is>
          <t>2026-04-17</t>
        </is>
      </c>
      <c r="O1112" s="35">
        <f>IFERROR(IF(VLOOKUP(L1112,Controls!$A$5:$D$1418,3,FALSE)="finding",1,0),0)</f>
        <v/>
      </c>
      <c r="P1112" s="35">
        <f>IF(COUNTIFS($B$21:$B$304,M1112,$C$21:$C$304,"random")=0,"",IF(COUNTIFS($B$21:$B$304,M1112,$C$21:$C$304,"random",$H$21:$H$304,"adjustment")&gt;0,1,0))</f>
        <v/>
      </c>
    </row>
    <row r="1113">
      <c r="L1113" t="inlineStr">
        <is>
          <t>L0217554</t>
        </is>
      </c>
      <c r="M1113" t="inlineStr">
        <is>
          <t>T108275</t>
        </is>
      </c>
      <c r="N1113" t="inlineStr">
        <is>
          <t>2026-05-09</t>
        </is>
      </c>
      <c r="O1113" s="35">
        <f>IFERROR(IF(VLOOKUP(L1113,Controls!$A$5:$D$1418,3,FALSE)="finding",1,0),0)</f>
        <v/>
      </c>
      <c r="P1113" s="35">
        <f>IF(COUNTIFS($B$21:$B$304,M1113,$C$21:$C$304,"random")=0,"",IF(COUNTIFS($B$21:$B$304,M1113,$C$21:$C$304,"random",$H$21:$H$304,"adjustment")&gt;0,1,0))</f>
        <v/>
      </c>
    </row>
    <row r="1114">
      <c r="L1114" t="inlineStr">
        <is>
          <t>L0217834</t>
        </is>
      </c>
      <c r="M1114" t="inlineStr">
        <is>
          <t>T108275</t>
        </is>
      </c>
      <c r="N1114" t="inlineStr">
        <is>
          <t>2026-05-10</t>
        </is>
      </c>
      <c r="O1114" s="35">
        <f>IFERROR(IF(VLOOKUP(L1114,Controls!$A$5:$D$1418,3,FALSE)="finding",1,0),0)</f>
        <v/>
      </c>
      <c r="P1114" s="35">
        <f>IF(COUNTIFS($B$21:$B$304,M1114,$C$21:$C$304,"random")=0,"",IF(COUNTIFS($B$21:$B$304,M1114,$C$21:$C$304,"random",$H$21:$H$304,"adjustment")&gt;0,1,0))</f>
        <v/>
      </c>
    </row>
    <row r="1115">
      <c r="L1115" t="inlineStr">
        <is>
          <t>L0228728</t>
        </is>
      </c>
      <c r="M1115" t="inlineStr">
        <is>
          <t>T108275</t>
        </is>
      </c>
      <c r="N1115" t="inlineStr">
        <is>
          <t>2026-06-23</t>
        </is>
      </c>
      <c r="O1115" s="35">
        <f>IFERROR(IF(VLOOKUP(L1115,Controls!$A$5:$D$1418,3,FALSE)="finding",1,0),0)</f>
        <v/>
      </c>
      <c r="P1115" s="35">
        <f>IF(COUNTIFS($B$21:$B$304,M1115,$C$21:$C$304,"random")=0,"",IF(COUNTIFS($B$21:$B$304,M1115,$C$21:$C$304,"random",$H$21:$H$304,"adjustment")&gt;0,1,0))</f>
        <v/>
      </c>
    </row>
    <row r="1116">
      <c r="L1116" t="inlineStr">
        <is>
          <t>L0233519</t>
        </is>
      </c>
      <c r="M1116" t="inlineStr">
        <is>
          <t>T108275</t>
        </is>
      </c>
      <c r="N1116" t="inlineStr">
        <is>
          <t>2026-07-14</t>
        </is>
      </c>
      <c r="O1116" s="35">
        <f>IFERROR(IF(VLOOKUP(L1116,Controls!$A$5:$D$1418,3,FALSE)="finding",1,0),0)</f>
        <v/>
      </c>
      <c r="P1116" s="35">
        <f>IF(COUNTIFS($B$21:$B$304,M1116,$C$21:$C$304,"random")=0,"",IF(COUNTIFS($B$21:$B$304,M1116,$C$21:$C$304,"random",$H$21:$H$304,"adjustment")&gt;0,1,0))</f>
        <v/>
      </c>
    </row>
    <row r="1117">
      <c r="L1117" t="inlineStr">
        <is>
          <t>L0230516</t>
        </is>
      </c>
      <c r="M1117" t="inlineStr">
        <is>
          <t>T108340</t>
        </is>
      </c>
      <c r="N1117" t="inlineStr">
        <is>
          <t>2026-07-02</t>
        </is>
      </c>
      <c r="O1117" s="35">
        <f>IFERROR(IF(VLOOKUP(L1117,Controls!$A$5:$D$1418,3,FALSE)="finding",1,0),0)</f>
        <v/>
      </c>
      <c r="P1117" s="35">
        <f>IF(COUNTIFS($B$21:$B$304,M1117,$C$21:$C$304,"random")=0,"",IF(COUNTIFS($B$21:$B$304,M1117,$C$21:$C$304,"random",$H$21:$H$304,"adjustment")&gt;0,1,0))</f>
        <v/>
      </c>
    </row>
    <row r="1118">
      <c r="L1118" t="inlineStr">
        <is>
          <t>L0234795</t>
        </is>
      </c>
      <c r="M1118" t="inlineStr">
        <is>
          <t>T108505</t>
        </is>
      </c>
      <c r="N1118" t="inlineStr">
        <is>
          <t>2026-07-19</t>
        </is>
      </c>
      <c r="O1118" s="35">
        <f>IFERROR(IF(VLOOKUP(L1118,Controls!$A$5:$D$1418,3,FALSE)="finding",1,0),0)</f>
        <v/>
      </c>
      <c r="P1118" s="35">
        <f>IF(COUNTIFS($B$21:$B$304,M1118,$C$21:$C$304,"random")=0,"",IF(COUNTIFS($B$21:$B$304,M1118,$C$21:$C$304,"random",$H$21:$H$304,"adjustment")&gt;0,1,0))</f>
        <v/>
      </c>
    </row>
    <row r="1119">
      <c r="L1119" t="inlineStr">
        <is>
          <t>L0226101</t>
        </is>
      </c>
      <c r="M1119" t="inlineStr">
        <is>
          <t>T108544</t>
        </is>
      </c>
      <c r="N1119" t="inlineStr">
        <is>
          <t>2026-06-13</t>
        </is>
      </c>
      <c r="O1119" s="35">
        <f>IFERROR(IF(VLOOKUP(L1119,Controls!$A$5:$D$1418,3,FALSE)="finding",1,0),0)</f>
        <v/>
      </c>
      <c r="P1119" s="35">
        <f>IF(COUNTIFS($B$21:$B$304,M1119,$C$21:$C$304,"random")=0,"",IF(COUNTIFS($B$21:$B$304,M1119,$C$21:$C$304,"random",$H$21:$H$304,"adjustment")&gt;0,1,0))</f>
        <v/>
      </c>
    </row>
    <row r="1120">
      <c r="L1120" t="inlineStr">
        <is>
          <t>L0170392</t>
        </is>
      </c>
      <c r="M1120" t="inlineStr">
        <is>
          <t>T108565</t>
        </is>
      </c>
      <c r="N1120" t="inlineStr">
        <is>
          <t>2025-10-18</t>
        </is>
      </c>
      <c r="O1120" s="35">
        <f>IFERROR(IF(VLOOKUP(L1120,Controls!$A$5:$D$1418,3,FALSE)="finding",1,0),0)</f>
        <v/>
      </c>
      <c r="P1120" s="35">
        <f>IF(COUNTIFS($B$21:$B$304,M1120,$C$21:$C$304,"random")=0,"",IF(COUNTIFS($B$21:$B$304,M1120,$C$21:$C$304,"random",$H$21:$H$304,"adjustment")&gt;0,1,0))</f>
        <v/>
      </c>
    </row>
    <row r="1121">
      <c r="L1121" t="inlineStr">
        <is>
          <t>L0170811</t>
        </is>
      </c>
      <c r="M1121" t="inlineStr">
        <is>
          <t>T108565</t>
        </is>
      </c>
      <c r="N1121" t="inlineStr">
        <is>
          <t>2025-10-20</t>
        </is>
      </c>
      <c r="O1121" s="35">
        <f>IFERROR(IF(VLOOKUP(L1121,Controls!$A$5:$D$1418,3,FALSE)="finding",1,0),0)</f>
        <v/>
      </c>
      <c r="P1121" s="35">
        <f>IF(COUNTIFS($B$21:$B$304,M1121,$C$21:$C$304,"random")=0,"",IF(COUNTIFS($B$21:$B$304,M1121,$C$21:$C$304,"random",$H$21:$H$304,"adjustment")&gt;0,1,0))</f>
        <v/>
      </c>
    </row>
    <row r="1122">
      <c r="L1122" t="inlineStr">
        <is>
          <t>L0170812</t>
        </is>
      </c>
      <c r="M1122" t="inlineStr">
        <is>
          <t>T108565</t>
        </is>
      </c>
      <c r="N1122" t="inlineStr">
        <is>
          <t>2025-10-20</t>
        </is>
      </c>
      <c r="O1122" s="35">
        <f>IFERROR(IF(VLOOKUP(L1122,Controls!$A$5:$D$1418,3,FALSE)="finding",1,0),0)</f>
        <v/>
      </c>
      <c r="P1122" s="35">
        <f>IF(COUNTIFS($B$21:$B$304,M1122,$C$21:$C$304,"random")=0,"",IF(COUNTIFS($B$21:$B$304,M1122,$C$21:$C$304,"random",$H$21:$H$304,"adjustment")&gt;0,1,0))</f>
        <v/>
      </c>
    </row>
    <row r="1123">
      <c r="L1123" t="inlineStr">
        <is>
          <t>L0222900</t>
        </is>
      </c>
      <c r="M1123" t="inlineStr">
        <is>
          <t>T108565</t>
        </is>
      </c>
      <c r="N1123" t="inlineStr">
        <is>
          <t>2026-06-01</t>
        </is>
      </c>
      <c r="O1123" s="35">
        <f>IFERROR(IF(VLOOKUP(L1123,Controls!$A$5:$D$1418,3,FALSE)="finding",1,0),0)</f>
        <v/>
      </c>
      <c r="P1123" s="35">
        <f>IF(COUNTIFS($B$21:$B$304,M1123,$C$21:$C$304,"random")=0,"",IF(COUNTIFS($B$21:$B$304,M1123,$C$21:$C$304,"random",$H$21:$H$304,"adjustment")&gt;0,1,0))</f>
        <v/>
      </c>
    </row>
    <row r="1124">
      <c r="L1124" t="inlineStr">
        <is>
          <t>L0231019</t>
        </is>
      </c>
      <c r="M1124" t="inlineStr">
        <is>
          <t>T108565</t>
        </is>
      </c>
      <c r="N1124" t="inlineStr">
        <is>
          <t>2026-07-04</t>
        </is>
      </c>
      <c r="O1124" s="35">
        <f>IFERROR(IF(VLOOKUP(L1124,Controls!$A$5:$D$1418,3,FALSE)="finding",1,0),0)</f>
        <v/>
      </c>
      <c r="P1124" s="35">
        <f>IF(COUNTIFS($B$21:$B$304,M1124,$C$21:$C$304,"random")=0,"",IF(COUNTIFS($B$21:$B$304,M1124,$C$21:$C$304,"random",$H$21:$H$304,"adjustment")&gt;0,1,0))</f>
        <v/>
      </c>
    </row>
    <row r="1125">
      <c r="L1125" t="inlineStr">
        <is>
          <t>L0247819</t>
        </is>
      </c>
      <c r="M1125" t="inlineStr">
        <is>
          <t>T108565</t>
        </is>
      </c>
      <c r="N1125" t="inlineStr">
        <is>
          <t>2026-09-18</t>
        </is>
      </c>
      <c r="O1125" s="35">
        <f>IFERROR(IF(VLOOKUP(L1125,Controls!$A$5:$D$1418,3,FALSE)="finding",1,0),0)</f>
        <v/>
      </c>
      <c r="P1125" s="35">
        <f>IF(COUNTIFS($B$21:$B$304,M1125,$C$21:$C$304,"random")=0,"",IF(COUNTIFS($B$21:$B$304,M1125,$C$21:$C$304,"random",$H$21:$H$304,"adjustment")&gt;0,1,0))</f>
        <v/>
      </c>
    </row>
    <row r="1126">
      <c r="L1126" t="inlineStr">
        <is>
          <t>L0174797</t>
        </is>
      </c>
      <c r="M1126" t="inlineStr">
        <is>
          <t>T108596</t>
        </is>
      </c>
      <c r="N1126" t="inlineStr">
        <is>
          <t>2025-11-10</t>
        </is>
      </c>
      <c r="O1126" s="35">
        <f>IFERROR(IF(VLOOKUP(L1126,Controls!$A$5:$D$1418,3,FALSE)="finding",1,0),0)</f>
        <v/>
      </c>
      <c r="P1126" s="35">
        <f>IF(COUNTIFS($B$21:$B$304,M1126,$C$21:$C$304,"random")=0,"",IF(COUNTIFS($B$21:$B$304,M1126,$C$21:$C$304,"random",$H$21:$H$304,"adjustment")&gt;0,1,0))</f>
        <v/>
      </c>
    </row>
    <row r="1127">
      <c r="L1127" t="inlineStr">
        <is>
          <t>L0179576</t>
        </is>
      </c>
      <c r="M1127" t="inlineStr">
        <is>
          <t>T108596</t>
        </is>
      </c>
      <c r="N1127" t="inlineStr">
        <is>
          <t>2025-12-03</t>
        </is>
      </c>
      <c r="O1127" s="35">
        <f>IFERROR(IF(VLOOKUP(L1127,Controls!$A$5:$D$1418,3,FALSE)="finding",1,0),0)</f>
        <v/>
      </c>
      <c r="P1127" s="35">
        <f>IF(COUNTIFS($B$21:$B$304,M1127,$C$21:$C$304,"random")=0,"",IF(COUNTIFS($B$21:$B$304,M1127,$C$21:$C$304,"random",$H$21:$H$304,"adjustment")&gt;0,1,0))</f>
        <v/>
      </c>
    </row>
    <row r="1128">
      <c r="L1128" t="inlineStr">
        <is>
          <t>L0196177</t>
        </is>
      </c>
      <c r="M1128" t="inlineStr">
        <is>
          <t>T108596</t>
        </is>
      </c>
      <c r="N1128" t="inlineStr">
        <is>
          <t>2026-02-14</t>
        </is>
      </c>
      <c r="O1128" s="35">
        <f>IFERROR(IF(VLOOKUP(L1128,Controls!$A$5:$D$1418,3,FALSE)="finding",1,0),0)</f>
        <v/>
      </c>
      <c r="P1128" s="35">
        <f>IF(COUNTIFS($B$21:$B$304,M1128,$C$21:$C$304,"random")=0,"",IF(COUNTIFS($B$21:$B$304,M1128,$C$21:$C$304,"random",$H$21:$H$304,"adjustment")&gt;0,1,0))</f>
        <v/>
      </c>
    </row>
    <row r="1129">
      <c r="L1129" t="inlineStr">
        <is>
          <t>L0206502</t>
        </is>
      </c>
      <c r="M1129" t="inlineStr">
        <is>
          <t>T108596</t>
        </is>
      </c>
      <c r="N1129" t="inlineStr">
        <is>
          <t>2026-03-25</t>
        </is>
      </c>
      <c r="O1129" s="35">
        <f>IFERROR(IF(VLOOKUP(L1129,Controls!$A$5:$D$1418,3,FALSE)="finding",1,0),0)</f>
        <v/>
      </c>
      <c r="P1129" s="35">
        <f>IF(COUNTIFS($B$21:$B$304,M1129,$C$21:$C$304,"random")=0,"",IF(COUNTIFS($B$21:$B$304,M1129,$C$21:$C$304,"random",$H$21:$H$304,"adjustment")&gt;0,1,0))</f>
        <v/>
      </c>
    </row>
    <row r="1130">
      <c r="L1130" t="inlineStr">
        <is>
          <t>L0218891</t>
        </is>
      </c>
      <c r="M1130" t="inlineStr">
        <is>
          <t>T108596</t>
        </is>
      </c>
      <c r="N1130" t="inlineStr">
        <is>
          <t>2026-05-14</t>
        </is>
      </c>
      <c r="O1130" s="35">
        <f>IFERROR(IF(VLOOKUP(L1130,Controls!$A$5:$D$1418,3,FALSE)="finding",1,0),0)</f>
        <v/>
      </c>
      <c r="P1130" s="35">
        <f>IF(COUNTIFS($B$21:$B$304,M1130,$C$21:$C$304,"random")=0,"",IF(COUNTIFS($B$21:$B$304,M1130,$C$21:$C$304,"random",$H$21:$H$304,"adjustment")&gt;0,1,0))</f>
        <v/>
      </c>
    </row>
    <row r="1131">
      <c r="L1131" t="inlineStr">
        <is>
          <t>L0220773</t>
        </is>
      </c>
      <c r="M1131" t="inlineStr">
        <is>
          <t>T108596</t>
        </is>
      </c>
      <c r="N1131" t="inlineStr">
        <is>
          <t>2026-05-21</t>
        </is>
      </c>
      <c r="O1131" s="35">
        <f>IFERROR(IF(VLOOKUP(L1131,Controls!$A$5:$D$1418,3,FALSE)="finding",1,0),0)</f>
        <v/>
      </c>
      <c r="P1131" s="35">
        <f>IF(COUNTIFS($B$21:$B$304,M1131,$C$21:$C$304,"random")=0,"",IF(COUNTIFS($B$21:$B$304,M1131,$C$21:$C$304,"random",$H$21:$H$304,"adjustment")&gt;0,1,0))</f>
        <v/>
      </c>
    </row>
    <row r="1132">
      <c r="L1132" t="inlineStr">
        <is>
          <t>L0229264</t>
        </is>
      </c>
      <c r="M1132" t="inlineStr">
        <is>
          <t>T108596</t>
        </is>
      </c>
      <c r="N1132" t="inlineStr">
        <is>
          <t>2026-06-25</t>
        </is>
      </c>
      <c r="O1132" s="35">
        <f>IFERROR(IF(VLOOKUP(L1132,Controls!$A$5:$D$1418,3,FALSE)="finding",1,0),0)</f>
        <v/>
      </c>
      <c r="P1132" s="35">
        <f>IF(COUNTIFS($B$21:$B$304,M1132,$C$21:$C$304,"random")=0,"",IF(COUNTIFS($B$21:$B$304,M1132,$C$21:$C$304,"random",$H$21:$H$304,"adjustment")&gt;0,1,0))</f>
        <v/>
      </c>
    </row>
    <row r="1133">
      <c r="L1133" t="inlineStr">
        <is>
          <t>L0241577</t>
        </is>
      </c>
      <c r="M1133" t="inlineStr">
        <is>
          <t>T108596</t>
        </is>
      </c>
      <c r="N1133" t="inlineStr">
        <is>
          <t>2026-08-19</t>
        </is>
      </c>
      <c r="O1133" s="35">
        <f>IFERROR(IF(VLOOKUP(L1133,Controls!$A$5:$D$1418,3,FALSE)="finding",1,0),0)</f>
        <v/>
      </c>
      <c r="P1133" s="35">
        <f>IF(COUNTIFS($B$21:$B$304,M1133,$C$21:$C$304,"random")=0,"",IF(COUNTIFS($B$21:$B$304,M1133,$C$21:$C$304,"random",$H$21:$H$304,"adjustment")&gt;0,1,0))</f>
        <v/>
      </c>
    </row>
    <row r="1134">
      <c r="L1134" t="inlineStr">
        <is>
          <t>L0242553</t>
        </is>
      </c>
      <c r="M1134" t="inlineStr">
        <is>
          <t>T108596</t>
        </is>
      </c>
      <c r="N1134" t="inlineStr">
        <is>
          <t>2026-08-23</t>
        </is>
      </c>
      <c r="O1134" s="35">
        <f>IFERROR(IF(VLOOKUP(L1134,Controls!$A$5:$D$1418,3,FALSE)="finding",1,0),0)</f>
        <v/>
      </c>
      <c r="P1134" s="35">
        <f>IF(COUNTIFS($B$21:$B$304,M1134,$C$21:$C$304,"random")=0,"",IF(COUNTIFS($B$21:$B$304,M1134,$C$21:$C$304,"random",$H$21:$H$304,"adjustment")&gt;0,1,0))</f>
        <v/>
      </c>
    </row>
    <row r="1135">
      <c r="L1135" t="inlineStr">
        <is>
          <t>L0167966</t>
        </is>
      </c>
      <c r="M1135" t="inlineStr">
        <is>
          <t>T108617</t>
        </is>
      </c>
      <c r="N1135" t="inlineStr">
        <is>
          <t>2025-10-07</t>
        </is>
      </c>
      <c r="O1135" s="35">
        <f>IFERROR(IF(VLOOKUP(L1135,Controls!$A$5:$D$1418,3,FALSE)="finding",1,0),0)</f>
        <v/>
      </c>
      <c r="P1135" s="35">
        <f>IF(COUNTIFS($B$21:$B$304,M1135,$C$21:$C$304,"random")=0,"",IF(COUNTIFS($B$21:$B$304,M1135,$C$21:$C$304,"random",$H$21:$H$304,"adjustment")&gt;0,1,0))</f>
        <v/>
      </c>
    </row>
    <row r="1136">
      <c r="L1136" t="inlineStr">
        <is>
          <t>L0228209</t>
        </is>
      </c>
      <c r="M1136" t="inlineStr">
        <is>
          <t>T108617</t>
        </is>
      </c>
      <c r="N1136" t="inlineStr">
        <is>
          <t>2026-06-21</t>
        </is>
      </c>
      <c r="O1136" s="35">
        <f>IFERROR(IF(VLOOKUP(L1136,Controls!$A$5:$D$1418,3,FALSE)="finding",1,0),0)</f>
        <v/>
      </c>
      <c r="P1136" s="35">
        <f>IF(COUNTIFS($B$21:$B$304,M1136,$C$21:$C$304,"random")=0,"",IF(COUNTIFS($B$21:$B$304,M1136,$C$21:$C$304,"random",$H$21:$H$304,"adjustment")&gt;0,1,0))</f>
        <v/>
      </c>
    </row>
    <row r="1137">
      <c r="L1137" t="inlineStr">
        <is>
          <t>L0239394</t>
        </is>
      </c>
      <c r="M1137" t="inlineStr">
        <is>
          <t>T108617</t>
        </is>
      </c>
      <c r="N1137" t="inlineStr">
        <is>
          <t>2026-08-10</t>
        </is>
      </c>
      <c r="O1137" s="35">
        <f>IFERROR(IF(VLOOKUP(L1137,Controls!$A$5:$D$1418,3,FALSE)="finding",1,0),0)</f>
        <v/>
      </c>
      <c r="P1137" s="35">
        <f>IF(COUNTIFS($B$21:$B$304,M1137,$C$21:$C$304,"random")=0,"",IF(COUNTIFS($B$21:$B$304,M1137,$C$21:$C$304,"random",$H$21:$H$304,"adjustment")&gt;0,1,0))</f>
        <v/>
      </c>
    </row>
    <row r="1138">
      <c r="L1138" t="inlineStr">
        <is>
          <t>L0241307</t>
        </is>
      </c>
      <c r="M1138" t="inlineStr">
        <is>
          <t>T108617</t>
        </is>
      </c>
      <c r="N1138" t="inlineStr">
        <is>
          <t>2026-08-18</t>
        </is>
      </c>
      <c r="O1138" s="35">
        <f>IFERROR(IF(VLOOKUP(L1138,Controls!$A$5:$D$1418,3,FALSE)="finding",1,0),0)</f>
        <v/>
      </c>
      <c r="P1138" s="35">
        <f>IF(COUNTIFS($B$21:$B$304,M1138,$C$21:$C$304,"random")=0,"",IF(COUNTIFS($B$21:$B$304,M1138,$C$21:$C$304,"random",$H$21:$H$304,"adjustment")&gt;0,1,0))</f>
        <v/>
      </c>
    </row>
    <row r="1139">
      <c r="L1139" t="inlineStr">
        <is>
          <t>L0175953</t>
        </is>
      </c>
      <c r="M1139" t="inlineStr">
        <is>
          <t>T108631</t>
        </is>
      </c>
      <c r="N1139" t="inlineStr">
        <is>
          <t>2025-11-15</t>
        </is>
      </c>
      <c r="O1139" s="35">
        <f>IFERROR(IF(VLOOKUP(L1139,Controls!$A$5:$D$1418,3,FALSE)="finding",1,0),0)</f>
        <v/>
      </c>
      <c r="P1139" s="35">
        <f>IF(COUNTIFS($B$21:$B$304,M1139,$C$21:$C$304,"random")=0,"",IF(COUNTIFS($B$21:$B$304,M1139,$C$21:$C$304,"random",$H$21:$H$304,"adjustment")&gt;0,1,0))</f>
        <v/>
      </c>
    </row>
    <row r="1140">
      <c r="L1140" t="inlineStr">
        <is>
          <t>L0190241</t>
        </is>
      </c>
      <c r="M1140" t="inlineStr">
        <is>
          <t>T108631</t>
        </is>
      </c>
      <c r="N1140" t="inlineStr">
        <is>
          <t>2026-01-19</t>
        </is>
      </c>
      <c r="O1140" s="35">
        <f>IFERROR(IF(VLOOKUP(L1140,Controls!$A$5:$D$1418,3,FALSE)="finding",1,0),0)</f>
        <v/>
      </c>
      <c r="P1140" s="35">
        <f>IF(COUNTIFS($B$21:$B$304,M1140,$C$21:$C$304,"random")=0,"",IF(COUNTIFS($B$21:$B$304,M1140,$C$21:$C$304,"random",$H$21:$H$304,"adjustment")&gt;0,1,0))</f>
        <v/>
      </c>
    </row>
    <row r="1141">
      <c r="L1141" t="inlineStr">
        <is>
          <t>L0220499</t>
        </is>
      </c>
      <c r="M1141" t="inlineStr">
        <is>
          <t>T108631</t>
        </is>
      </c>
      <c r="N1141" t="inlineStr">
        <is>
          <t>2026-05-20</t>
        </is>
      </c>
      <c r="O1141" s="35">
        <f>IFERROR(IF(VLOOKUP(L1141,Controls!$A$5:$D$1418,3,FALSE)="finding",1,0),0)</f>
        <v/>
      </c>
      <c r="P1141" s="35">
        <f>IF(COUNTIFS($B$21:$B$304,M1141,$C$21:$C$304,"random")=0,"",IF(COUNTIFS($B$21:$B$304,M1141,$C$21:$C$304,"random",$H$21:$H$304,"adjustment")&gt;0,1,0))</f>
        <v/>
      </c>
    </row>
    <row r="1142">
      <c r="L1142" t="inlineStr">
        <is>
          <t>L0225851</t>
        </is>
      </c>
      <c r="M1142" t="inlineStr">
        <is>
          <t>T108631</t>
        </is>
      </c>
      <c r="N1142" t="inlineStr">
        <is>
          <t>2026-06-12</t>
        </is>
      </c>
      <c r="O1142" s="35">
        <f>IFERROR(IF(VLOOKUP(L1142,Controls!$A$5:$D$1418,3,FALSE)="finding",1,0),0)</f>
        <v/>
      </c>
      <c r="P1142" s="35">
        <f>IF(COUNTIFS($B$21:$B$304,M1142,$C$21:$C$304,"random")=0,"",IF(COUNTIFS($B$21:$B$304,M1142,$C$21:$C$304,"random",$H$21:$H$304,"adjustment")&gt;0,1,0))</f>
        <v/>
      </c>
    </row>
    <row r="1143">
      <c r="L1143" t="inlineStr">
        <is>
          <t>L0232776</t>
        </is>
      </c>
      <c r="M1143" t="inlineStr">
        <is>
          <t>T108631</t>
        </is>
      </c>
      <c r="N1143" t="inlineStr">
        <is>
          <t>2026-07-11</t>
        </is>
      </c>
      <c r="O1143" s="35">
        <f>IFERROR(IF(VLOOKUP(L1143,Controls!$A$5:$D$1418,3,FALSE)="finding",1,0),0)</f>
        <v/>
      </c>
      <c r="P1143" s="35">
        <f>IF(COUNTIFS($B$21:$B$304,M1143,$C$21:$C$304,"random")=0,"",IF(COUNTIFS($B$21:$B$304,M1143,$C$21:$C$304,"random",$H$21:$H$304,"adjustment")&gt;0,1,0))</f>
        <v/>
      </c>
    </row>
    <row r="1144">
      <c r="L1144" t="inlineStr">
        <is>
          <t>L0244182</t>
        </is>
      </c>
      <c r="M1144" t="inlineStr">
        <is>
          <t>T108631</t>
        </is>
      </c>
      <c r="N1144" t="inlineStr">
        <is>
          <t>2026-09-02</t>
        </is>
      </c>
      <c r="O1144" s="35">
        <f>IFERROR(IF(VLOOKUP(L1144,Controls!$A$5:$D$1418,3,FALSE)="finding",1,0),0)</f>
        <v/>
      </c>
      <c r="P1144" s="35">
        <f>IF(COUNTIFS($B$21:$B$304,M1144,$C$21:$C$304,"random")=0,"",IF(COUNTIFS($B$21:$B$304,M1144,$C$21:$C$304,"random",$H$21:$H$304,"adjustment")&gt;0,1,0))</f>
        <v/>
      </c>
    </row>
    <row r="1145">
      <c r="L1145" t="inlineStr">
        <is>
          <t>L0186367</t>
        </is>
      </c>
      <c r="M1145" t="inlineStr">
        <is>
          <t>T108665</t>
        </is>
      </c>
      <c r="N1145" t="inlineStr">
        <is>
          <t>2026-01-04</t>
        </is>
      </c>
      <c r="O1145" s="35">
        <f>IFERROR(IF(VLOOKUP(L1145,Controls!$A$5:$D$1418,3,FALSE)="finding",1,0),0)</f>
        <v/>
      </c>
      <c r="P1145" s="35">
        <f>IF(COUNTIFS($B$21:$B$304,M1145,$C$21:$C$304,"random")=0,"",IF(COUNTIFS($B$21:$B$304,M1145,$C$21:$C$304,"random",$H$21:$H$304,"adjustment")&gt;0,1,0))</f>
        <v/>
      </c>
    </row>
    <row r="1146">
      <c r="L1146" t="inlineStr">
        <is>
          <t>L0167344</t>
        </is>
      </c>
      <c r="M1146" t="inlineStr">
        <is>
          <t>T108724</t>
        </is>
      </c>
      <c r="N1146" t="inlineStr">
        <is>
          <t>2025-10-04</t>
        </is>
      </c>
      <c r="O1146" s="35">
        <f>IFERROR(IF(VLOOKUP(L1146,Controls!$A$5:$D$1418,3,FALSE)="finding",1,0),0)</f>
        <v/>
      </c>
      <c r="P1146" s="35">
        <f>IF(COUNTIFS($B$21:$B$304,M1146,$C$21:$C$304,"random")=0,"",IF(COUNTIFS($B$21:$B$304,M1146,$C$21:$C$304,"random",$H$21:$H$304,"adjustment")&gt;0,1,0))</f>
        <v/>
      </c>
    </row>
    <row r="1147">
      <c r="L1147" t="inlineStr">
        <is>
          <t>L0190505</t>
        </is>
      </c>
      <c r="M1147" t="inlineStr">
        <is>
          <t>T108724</t>
        </is>
      </c>
      <c r="N1147" t="inlineStr">
        <is>
          <t>2026-01-20</t>
        </is>
      </c>
      <c r="O1147" s="35">
        <f>IFERROR(IF(VLOOKUP(L1147,Controls!$A$5:$D$1418,3,FALSE)="finding",1,0),0)</f>
        <v/>
      </c>
      <c r="P1147" s="35">
        <f>IF(COUNTIFS($B$21:$B$304,M1147,$C$21:$C$304,"random")=0,"",IF(COUNTIFS($B$21:$B$304,M1147,$C$21:$C$304,"random",$H$21:$H$304,"adjustment")&gt;0,1,0))</f>
        <v/>
      </c>
    </row>
    <row r="1148">
      <c r="L1148" t="inlineStr">
        <is>
          <t>L0190719</t>
        </is>
      </c>
      <c r="M1148" t="inlineStr">
        <is>
          <t>T108724</t>
        </is>
      </c>
      <c r="N1148" t="inlineStr">
        <is>
          <t>2026-01-21</t>
        </is>
      </c>
      <c r="O1148" s="35">
        <f>IFERROR(IF(VLOOKUP(L1148,Controls!$A$5:$D$1418,3,FALSE)="finding",1,0),0)</f>
        <v/>
      </c>
      <c r="P1148" s="35">
        <f>IF(COUNTIFS($B$21:$B$304,M1148,$C$21:$C$304,"random")=0,"",IF(COUNTIFS($B$21:$B$304,M1148,$C$21:$C$304,"random",$H$21:$H$304,"adjustment")&gt;0,1,0))</f>
        <v/>
      </c>
    </row>
    <row r="1149">
      <c r="L1149" t="inlineStr">
        <is>
          <t>L0192006</t>
        </is>
      </c>
      <c r="M1149" t="inlineStr">
        <is>
          <t>T108724</t>
        </is>
      </c>
      <c r="N1149" t="inlineStr">
        <is>
          <t>2026-01-26</t>
        </is>
      </c>
      <c r="O1149" s="35">
        <f>IFERROR(IF(VLOOKUP(L1149,Controls!$A$5:$D$1418,3,FALSE)="finding",1,0),0)</f>
        <v/>
      </c>
      <c r="P1149" s="35">
        <f>IF(COUNTIFS($B$21:$B$304,M1149,$C$21:$C$304,"random")=0,"",IF(COUNTIFS($B$21:$B$304,M1149,$C$21:$C$304,"random",$H$21:$H$304,"adjustment")&gt;0,1,0))</f>
        <v/>
      </c>
    </row>
    <row r="1150">
      <c r="L1150" t="inlineStr">
        <is>
          <t>L0202231</t>
        </is>
      </c>
      <c r="M1150" t="inlineStr">
        <is>
          <t>T108724</t>
        </is>
      </c>
      <c r="N1150" t="inlineStr">
        <is>
          <t>2026-03-09</t>
        </is>
      </c>
      <c r="O1150" s="35">
        <f>IFERROR(IF(VLOOKUP(L1150,Controls!$A$5:$D$1418,3,FALSE)="finding",1,0),0)</f>
        <v/>
      </c>
      <c r="P1150" s="35">
        <f>IF(COUNTIFS($B$21:$B$304,M1150,$C$21:$C$304,"random")=0,"",IF(COUNTIFS($B$21:$B$304,M1150,$C$21:$C$304,"random",$H$21:$H$304,"adjustment")&gt;0,1,0))</f>
        <v/>
      </c>
    </row>
    <row r="1151">
      <c r="L1151" t="inlineStr">
        <is>
          <t>L0203595</t>
        </is>
      </c>
      <c r="M1151" t="inlineStr">
        <is>
          <t>T108724</t>
        </is>
      </c>
      <c r="N1151" t="inlineStr">
        <is>
          <t>2026-03-14</t>
        </is>
      </c>
      <c r="O1151" s="35">
        <f>IFERROR(IF(VLOOKUP(L1151,Controls!$A$5:$D$1418,3,FALSE)="finding",1,0),0)</f>
        <v/>
      </c>
      <c r="P1151" s="35">
        <f>IF(COUNTIFS($B$21:$B$304,M1151,$C$21:$C$304,"random")=0,"",IF(COUNTIFS($B$21:$B$304,M1151,$C$21:$C$304,"random",$H$21:$H$304,"adjustment")&gt;0,1,0))</f>
        <v/>
      </c>
    </row>
    <row r="1152">
      <c r="L1152" t="inlineStr">
        <is>
          <t>L0205961</t>
        </is>
      </c>
      <c r="M1152" t="inlineStr">
        <is>
          <t>T108724</t>
        </is>
      </c>
      <c r="N1152" t="inlineStr">
        <is>
          <t>2026-03-23</t>
        </is>
      </c>
      <c r="O1152" s="35">
        <f>IFERROR(IF(VLOOKUP(L1152,Controls!$A$5:$D$1418,3,FALSE)="finding",1,0),0)</f>
        <v/>
      </c>
      <c r="P1152" s="35">
        <f>IF(COUNTIFS($B$21:$B$304,M1152,$C$21:$C$304,"random")=0,"",IF(COUNTIFS($B$21:$B$304,M1152,$C$21:$C$304,"random",$H$21:$H$304,"adjustment")&gt;0,1,0))</f>
        <v/>
      </c>
    </row>
    <row r="1153">
      <c r="L1153" t="inlineStr">
        <is>
          <t>L0206220</t>
        </is>
      </c>
      <c r="M1153" t="inlineStr">
        <is>
          <t>T108724</t>
        </is>
      </c>
      <c r="N1153" t="inlineStr">
        <is>
          <t>2026-03-24</t>
        </is>
      </c>
      <c r="O1153" s="35">
        <f>IFERROR(IF(VLOOKUP(L1153,Controls!$A$5:$D$1418,3,FALSE)="finding",1,0),0)</f>
        <v/>
      </c>
      <c r="P1153" s="35">
        <f>IF(COUNTIFS($B$21:$B$304,M1153,$C$21:$C$304,"random")=0,"",IF(COUNTIFS($B$21:$B$304,M1153,$C$21:$C$304,"random",$H$21:$H$304,"adjustment")&gt;0,1,0))</f>
        <v/>
      </c>
    </row>
    <row r="1154">
      <c r="L1154" t="inlineStr">
        <is>
          <t>L0212570</t>
        </is>
      </c>
      <c r="M1154" t="inlineStr">
        <is>
          <t>T108724</t>
        </is>
      </c>
      <c r="N1154" t="inlineStr">
        <is>
          <t>2026-04-19</t>
        </is>
      </c>
      <c r="O1154" s="35">
        <f>IFERROR(IF(VLOOKUP(L1154,Controls!$A$5:$D$1418,3,FALSE)="finding",1,0),0)</f>
        <v/>
      </c>
      <c r="P1154" s="35">
        <f>IF(COUNTIFS($B$21:$B$304,M1154,$C$21:$C$304,"random")=0,"",IF(COUNTIFS($B$21:$B$304,M1154,$C$21:$C$304,"random",$H$21:$H$304,"adjustment")&gt;0,1,0))</f>
        <v/>
      </c>
    </row>
    <row r="1155">
      <c r="L1155" t="inlineStr">
        <is>
          <t>L0227668</t>
        </is>
      </c>
      <c r="M1155" t="inlineStr">
        <is>
          <t>T108724</t>
        </is>
      </c>
      <c r="N1155" t="inlineStr">
        <is>
          <t>2026-06-19</t>
        </is>
      </c>
      <c r="O1155" s="35">
        <f>IFERROR(IF(VLOOKUP(L1155,Controls!$A$5:$D$1418,3,FALSE)="finding",1,0),0)</f>
        <v/>
      </c>
      <c r="P1155" s="35">
        <f>IF(COUNTIFS($B$21:$B$304,M1155,$C$21:$C$304,"random")=0,"",IF(COUNTIFS($B$21:$B$304,M1155,$C$21:$C$304,"random",$H$21:$H$304,"adjustment")&gt;0,1,0))</f>
        <v/>
      </c>
    </row>
    <row r="1156">
      <c r="L1156" t="inlineStr">
        <is>
          <t>L0237545</t>
        </is>
      </c>
      <c r="M1156" t="inlineStr">
        <is>
          <t>T108724</t>
        </is>
      </c>
      <c r="N1156" t="inlineStr">
        <is>
          <t>2026-08-02</t>
        </is>
      </c>
      <c r="O1156" s="35">
        <f>IFERROR(IF(VLOOKUP(L1156,Controls!$A$5:$D$1418,3,FALSE)="finding",1,0),0)</f>
        <v/>
      </c>
      <c r="P1156" s="35">
        <f>IF(COUNTIFS($B$21:$B$304,M1156,$C$21:$C$304,"random")=0,"",IF(COUNTIFS($B$21:$B$304,M1156,$C$21:$C$304,"random",$H$21:$H$304,"adjustment")&gt;0,1,0))</f>
        <v/>
      </c>
    </row>
    <row r="1157">
      <c r="L1157" t="inlineStr">
        <is>
          <t>L0202797</t>
        </is>
      </c>
      <c r="M1157" t="inlineStr">
        <is>
          <t>T108782</t>
        </is>
      </c>
      <c r="N1157" t="inlineStr">
        <is>
          <t>2026-03-11</t>
        </is>
      </c>
      <c r="O1157" s="35">
        <f>IFERROR(IF(VLOOKUP(L1157,Controls!$A$5:$D$1418,3,FALSE)="finding",1,0),0)</f>
        <v/>
      </c>
      <c r="P1157" s="35">
        <f>IF(COUNTIFS($B$21:$B$304,M1157,$C$21:$C$304,"random")=0,"",IF(COUNTIFS($B$21:$B$304,M1157,$C$21:$C$304,"random",$H$21:$H$304,"adjustment")&gt;0,1,0))</f>
        <v/>
      </c>
    </row>
    <row r="1158">
      <c r="L1158" t="inlineStr">
        <is>
          <t>L0215069</t>
        </is>
      </c>
      <c r="M1158" t="inlineStr">
        <is>
          <t>T108782</t>
        </is>
      </c>
      <c r="N1158" t="inlineStr">
        <is>
          <t>2026-04-28</t>
        </is>
      </c>
      <c r="O1158" s="35">
        <f>IFERROR(IF(VLOOKUP(L1158,Controls!$A$5:$D$1418,3,FALSE)="finding",1,0),0)</f>
        <v/>
      </c>
      <c r="P1158" s="35">
        <f>IF(COUNTIFS($B$21:$B$304,M1158,$C$21:$C$304,"random")=0,"",IF(COUNTIFS($B$21:$B$304,M1158,$C$21:$C$304,"random",$H$21:$H$304,"adjustment")&gt;0,1,0))</f>
        <v/>
      </c>
    </row>
    <row r="1159">
      <c r="L1159" t="inlineStr">
        <is>
          <t>L0216702</t>
        </is>
      </c>
      <c r="M1159" t="inlineStr">
        <is>
          <t>T108782</t>
        </is>
      </c>
      <c r="N1159" t="inlineStr">
        <is>
          <t>2026-05-06</t>
        </is>
      </c>
      <c r="O1159" s="35">
        <f>IFERROR(IF(VLOOKUP(L1159,Controls!$A$5:$D$1418,3,FALSE)="finding",1,0),0)</f>
        <v/>
      </c>
      <c r="P1159" s="35">
        <f>IF(COUNTIFS($B$21:$B$304,M1159,$C$21:$C$304,"random")=0,"",IF(COUNTIFS($B$21:$B$304,M1159,$C$21:$C$304,"random",$H$21:$H$304,"adjustment")&gt;0,1,0))</f>
        <v/>
      </c>
    </row>
    <row r="1160">
      <c r="L1160" t="inlineStr">
        <is>
          <t>L0216703</t>
        </is>
      </c>
      <c r="M1160" t="inlineStr">
        <is>
          <t>T108782</t>
        </is>
      </c>
      <c r="N1160" t="inlineStr">
        <is>
          <t>2026-05-06</t>
        </is>
      </c>
      <c r="O1160" s="35">
        <f>IFERROR(IF(VLOOKUP(L1160,Controls!$A$5:$D$1418,3,FALSE)="finding",1,0),0)</f>
        <v/>
      </c>
      <c r="P1160" s="35">
        <f>IF(COUNTIFS($B$21:$B$304,M1160,$C$21:$C$304,"random")=0,"",IF(COUNTIFS($B$21:$B$304,M1160,$C$21:$C$304,"random",$H$21:$H$304,"adjustment")&gt;0,1,0))</f>
        <v/>
      </c>
    </row>
    <row r="1161">
      <c r="L1161" t="inlineStr">
        <is>
          <t>L0221300</t>
        </is>
      </c>
      <c r="M1161" t="inlineStr">
        <is>
          <t>T108782</t>
        </is>
      </c>
      <c r="N1161" t="inlineStr">
        <is>
          <t>2026-05-23</t>
        </is>
      </c>
      <c r="O1161" s="35">
        <f>IFERROR(IF(VLOOKUP(L1161,Controls!$A$5:$D$1418,3,FALSE)="finding",1,0),0)</f>
        <v/>
      </c>
      <c r="P1161" s="35">
        <f>IF(COUNTIFS($B$21:$B$304,M1161,$C$21:$C$304,"random")=0,"",IF(COUNTIFS($B$21:$B$304,M1161,$C$21:$C$304,"random",$H$21:$H$304,"adjustment")&gt;0,1,0))</f>
        <v/>
      </c>
    </row>
    <row r="1162">
      <c r="L1162" t="inlineStr">
        <is>
          <t>L0225044</t>
        </is>
      </c>
      <c r="M1162" t="inlineStr">
        <is>
          <t>T108782</t>
        </is>
      </c>
      <c r="N1162" t="inlineStr">
        <is>
          <t>2026-06-09</t>
        </is>
      </c>
      <c r="O1162" s="35">
        <f>IFERROR(IF(VLOOKUP(L1162,Controls!$A$5:$D$1418,3,FALSE)="finding",1,0),0)</f>
        <v/>
      </c>
      <c r="P1162" s="35">
        <f>IF(COUNTIFS($B$21:$B$304,M1162,$C$21:$C$304,"random")=0,"",IF(COUNTIFS($B$21:$B$304,M1162,$C$21:$C$304,"random",$H$21:$H$304,"adjustment")&gt;0,1,0))</f>
        <v/>
      </c>
    </row>
    <row r="1163">
      <c r="L1163" t="inlineStr">
        <is>
          <t>L0226362</t>
        </is>
      </c>
      <c r="M1163" t="inlineStr">
        <is>
          <t>T108782</t>
        </is>
      </c>
      <c r="N1163" t="inlineStr">
        <is>
          <t>2026-06-14</t>
        </is>
      </c>
      <c r="O1163" s="35">
        <f>IFERROR(IF(VLOOKUP(L1163,Controls!$A$5:$D$1418,3,FALSE)="finding",1,0),0)</f>
        <v/>
      </c>
      <c r="P1163" s="35">
        <f>IF(COUNTIFS($B$21:$B$304,M1163,$C$21:$C$304,"random")=0,"",IF(COUNTIFS($B$21:$B$304,M1163,$C$21:$C$304,"random",$H$21:$H$304,"adjustment")&gt;0,1,0))</f>
        <v/>
      </c>
    </row>
    <row r="1164">
      <c r="L1164" t="inlineStr">
        <is>
          <t>L0233795</t>
        </is>
      </c>
      <c r="M1164" t="inlineStr">
        <is>
          <t>T108782</t>
        </is>
      </c>
      <c r="N1164" t="inlineStr">
        <is>
          <t>2026-07-15</t>
        </is>
      </c>
      <c r="O1164" s="35">
        <f>IFERROR(IF(VLOOKUP(L1164,Controls!$A$5:$D$1418,3,FALSE)="finding",1,0),0)</f>
        <v/>
      </c>
      <c r="P1164" s="35">
        <f>IF(COUNTIFS($B$21:$B$304,M1164,$C$21:$C$304,"random")=0,"",IF(COUNTIFS($B$21:$B$304,M1164,$C$21:$C$304,"random",$H$21:$H$304,"adjustment")&gt;0,1,0))</f>
        <v/>
      </c>
    </row>
    <row r="1165">
      <c r="L1165" t="inlineStr">
        <is>
          <t>L0247824</t>
        </is>
      </c>
      <c r="M1165" t="inlineStr">
        <is>
          <t>T108782</t>
        </is>
      </c>
      <c r="N1165" t="inlineStr">
        <is>
          <t>2026-09-18</t>
        </is>
      </c>
      <c r="O1165" s="35">
        <f>IFERROR(IF(VLOOKUP(L1165,Controls!$A$5:$D$1418,3,FALSE)="finding",1,0),0)</f>
        <v/>
      </c>
      <c r="P1165" s="35">
        <f>IF(COUNTIFS($B$21:$B$304,M1165,$C$21:$C$304,"random")=0,"",IF(COUNTIFS($B$21:$B$304,M1165,$C$21:$C$304,"random",$H$21:$H$304,"adjustment")&gt;0,1,0))</f>
        <v/>
      </c>
    </row>
    <row r="1166">
      <c r="L1166" t="inlineStr">
        <is>
          <t>L0174805</t>
        </is>
      </c>
      <c r="M1166" t="inlineStr">
        <is>
          <t>T108964</t>
        </is>
      </c>
      <c r="N1166" t="inlineStr">
        <is>
          <t>2025-11-10</t>
        </is>
      </c>
      <c r="O1166" s="35">
        <f>IFERROR(IF(VLOOKUP(L1166,Controls!$A$5:$D$1418,3,FALSE)="finding",1,0),0)</f>
        <v/>
      </c>
      <c r="P1166" s="35">
        <f>IF(COUNTIFS($B$21:$B$304,M1166,$C$21:$C$304,"random")=0,"",IF(COUNTIFS($B$21:$B$304,M1166,$C$21:$C$304,"random",$H$21:$H$304,"adjustment")&gt;0,1,0))</f>
        <v/>
      </c>
    </row>
    <row r="1167">
      <c r="L1167" t="inlineStr">
        <is>
          <t>L0221310</t>
        </is>
      </c>
      <c r="M1167" t="inlineStr">
        <is>
          <t>T108964</t>
        </is>
      </c>
      <c r="N1167" t="inlineStr">
        <is>
          <t>2026-05-23</t>
        </is>
      </c>
      <c r="O1167" s="35">
        <f>IFERROR(IF(VLOOKUP(L1167,Controls!$A$5:$D$1418,3,FALSE)="finding",1,0),0)</f>
        <v/>
      </c>
      <c r="P1167" s="35">
        <f>IF(COUNTIFS($B$21:$B$304,M1167,$C$21:$C$304,"random")=0,"",IF(COUNTIFS($B$21:$B$304,M1167,$C$21:$C$304,"random",$H$21:$H$304,"adjustment")&gt;0,1,0))</f>
        <v/>
      </c>
    </row>
    <row r="1168">
      <c r="L1168" t="inlineStr">
        <is>
          <t>L0233045</t>
        </is>
      </c>
      <c r="M1168" t="inlineStr">
        <is>
          <t>T108964</t>
        </is>
      </c>
      <c r="N1168" t="inlineStr">
        <is>
          <t>2026-07-12</t>
        </is>
      </c>
      <c r="O1168" s="35">
        <f>IFERROR(IF(VLOOKUP(L1168,Controls!$A$5:$D$1418,3,FALSE)="finding",1,0),0)</f>
        <v/>
      </c>
      <c r="P1168" s="35">
        <f>IF(COUNTIFS($B$21:$B$304,M1168,$C$21:$C$304,"random")=0,"",IF(COUNTIFS($B$21:$B$304,M1168,$C$21:$C$304,"random",$H$21:$H$304,"adjustment")&gt;0,1,0))</f>
        <v/>
      </c>
    </row>
    <row r="1169">
      <c r="L1169" t="inlineStr">
        <is>
          <t>L0166694</t>
        </is>
      </c>
      <c r="M1169" t="inlineStr">
        <is>
          <t>T108974</t>
        </is>
      </c>
      <c r="N1169" t="inlineStr">
        <is>
          <t>2025-10-01</t>
        </is>
      </c>
      <c r="O1169" s="35">
        <f>IFERROR(IF(VLOOKUP(L1169,Controls!$A$5:$D$1418,3,FALSE)="finding",1,0),0)</f>
        <v/>
      </c>
      <c r="P1169" s="35">
        <f>IF(COUNTIFS($B$21:$B$304,M1169,$C$21:$C$304,"random")=0,"",IF(COUNTIFS($B$21:$B$304,M1169,$C$21:$C$304,"random",$H$21:$H$304,"adjustment")&gt;0,1,0))</f>
        <v/>
      </c>
    </row>
    <row r="1170">
      <c r="L1170" t="inlineStr">
        <is>
          <t>L0167128</t>
        </is>
      </c>
      <c r="M1170" t="inlineStr">
        <is>
          <t>T108974</t>
        </is>
      </c>
      <c r="N1170" t="inlineStr">
        <is>
          <t>2025-10-03</t>
        </is>
      </c>
      <c r="O1170" s="35">
        <f>IFERROR(IF(VLOOKUP(L1170,Controls!$A$5:$D$1418,3,FALSE)="finding",1,0),0)</f>
        <v/>
      </c>
      <c r="P1170" s="35">
        <f>IF(COUNTIFS($B$21:$B$304,M1170,$C$21:$C$304,"random")=0,"",IF(COUNTIFS($B$21:$B$304,M1170,$C$21:$C$304,"random",$H$21:$H$304,"adjustment")&gt;0,1,0))</f>
        <v/>
      </c>
    </row>
    <row r="1171">
      <c r="L1171" t="inlineStr">
        <is>
          <t>L0178400</t>
        </is>
      </c>
      <c r="M1171" t="inlineStr">
        <is>
          <t>T108974</t>
        </is>
      </c>
      <c r="N1171" t="inlineStr">
        <is>
          <t>2025-11-26</t>
        </is>
      </c>
      <c r="O1171" s="35">
        <f>IFERROR(IF(VLOOKUP(L1171,Controls!$A$5:$D$1418,3,FALSE)="finding",1,0),0)</f>
        <v/>
      </c>
      <c r="P1171" s="35">
        <f>IF(COUNTIFS($B$21:$B$304,M1171,$C$21:$C$304,"random")=0,"",IF(COUNTIFS($B$21:$B$304,M1171,$C$21:$C$304,"random",$H$21:$H$304,"adjustment")&gt;0,1,0))</f>
        <v/>
      </c>
    </row>
    <row r="1172">
      <c r="L1172" t="inlineStr">
        <is>
          <t>L0180060</t>
        </is>
      </c>
      <c r="M1172" t="inlineStr">
        <is>
          <t>T108974</t>
        </is>
      </c>
      <c r="N1172" t="inlineStr">
        <is>
          <t>2025-12-05</t>
        </is>
      </c>
      <c r="O1172" s="35">
        <f>IFERROR(IF(VLOOKUP(L1172,Controls!$A$5:$D$1418,3,FALSE)="finding",1,0),0)</f>
        <v/>
      </c>
      <c r="P1172" s="35">
        <f>IF(COUNTIFS($B$21:$B$304,M1172,$C$21:$C$304,"random")=0,"",IF(COUNTIFS($B$21:$B$304,M1172,$C$21:$C$304,"random",$H$21:$H$304,"adjustment")&gt;0,1,0))</f>
        <v/>
      </c>
    </row>
    <row r="1173">
      <c r="L1173" t="inlineStr">
        <is>
          <t>L0181499</t>
        </is>
      </c>
      <c r="M1173" t="inlineStr">
        <is>
          <t>T108974</t>
        </is>
      </c>
      <c r="N1173" t="inlineStr">
        <is>
          <t>2025-12-11</t>
        </is>
      </c>
      <c r="O1173" s="35">
        <f>IFERROR(IF(VLOOKUP(L1173,Controls!$A$5:$D$1418,3,FALSE)="finding",1,0),0)</f>
        <v/>
      </c>
      <c r="P1173" s="35">
        <f>IF(COUNTIFS($B$21:$B$304,M1173,$C$21:$C$304,"random")=0,"",IF(COUNTIFS($B$21:$B$304,M1173,$C$21:$C$304,"random",$H$21:$H$304,"adjustment")&gt;0,1,0))</f>
        <v/>
      </c>
    </row>
    <row r="1174">
      <c r="L1174" t="inlineStr">
        <is>
          <t>L0181500</t>
        </is>
      </c>
      <c r="M1174" t="inlineStr">
        <is>
          <t>T108974</t>
        </is>
      </c>
      <c r="N1174" t="inlineStr">
        <is>
          <t>2025-12-11</t>
        </is>
      </c>
      <c r="O1174" s="35">
        <f>IFERROR(IF(VLOOKUP(L1174,Controls!$A$5:$D$1418,3,FALSE)="finding",1,0),0)</f>
        <v/>
      </c>
      <c r="P1174" s="35">
        <f>IF(COUNTIFS($B$21:$B$304,M1174,$C$21:$C$304,"random")=0,"",IF(COUNTIFS($B$21:$B$304,M1174,$C$21:$C$304,"random",$H$21:$H$304,"adjustment")&gt;0,1,0))</f>
        <v/>
      </c>
    </row>
    <row r="1175">
      <c r="L1175" t="inlineStr">
        <is>
          <t>L0186883</t>
        </is>
      </c>
      <c r="M1175" t="inlineStr">
        <is>
          <t>T108974</t>
        </is>
      </c>
      <c r="N1175" t="inlineStr">
        <is>
          <t>2026-01-06</t>
        </is>
      </c>
      <c r="O1175" s="35">
        <f>IFERROR(IF(VLOOKUP(L1175,Controls!$A$5:$D$1418,3,FALSE)="finding",1,0),0)</f>
        <v/>
      </c>
      <c r="P1175" s="35">
        <f>IF(COUNTIFS($B$21:$B$304,M1175,$C$21:$C$304,"random")=0,"",IF(COUNTIFS($B$21:$B$304,M1175,$C$21:$C$304,"random",$H$21:$H$304,"adjustment")&gt;0,1,0))</f>
        <v/>
      </c>
    </row>
    <row r="1176">
      <c r="L1176" t="inlineStr">
        <is>
          <t>L0190723</t>
        </is>
      </c>
      <c r="M1176" t="inlineStr">
        <is>
          <t>T108974</t>
        </is>
      </c>
      <c r="N1176" t="inlineStr">
        <is>
          <t>2026-01-21</t>
        </is>
      </c>
      <c r="O1176" s="35">
        <f>IFERROR(IF(VLOOKUP(L1176,Controls!$A$5:$D$1418,3,FALSE)="finding",1,0),0)</f>
        <v/>
      </c>
      <c r="P1176" s="35">
        <f>IF(COUNTIFS($B$21:$B$304,M1176,$C$21:$C$304,"random")=0,"",IF(COUNTIFS($B$21:$B$304,M1176,$C$21:$C$304,"random",$H$21:$H$304,"adjustment")&gt;0,1,0))</f>
        <v/>
      </c>
    </row>
    <row r="1177">
      <c r="L1177" t="inlineStr">
        <is>
          <t>L0191762</t>
        </is>
      </c>
      <c r="M1177" t="inlineStr">
        <is>
          <t>T108974</t>
        </is>
      </c>
      <c r="N1177" t="inlineStr">
        <is>
          <t>2026-01-25</t>
        </is>
      </c>
      <c r="O1177" s="35">
        <f>IFERROR(IF(VLOOKUP(L1177,Controls!$A$5:$D$1418,3,FALSE)="finding",1,0),0)</f>
        <v/>
      </c>
      <c r="P1177" s="35">
        <f>IF(COUNTIFS($B$21:$B$304,M1177,$C$21:$C$304,"random")=0,"",IF(COUNTIFS($B$21:$B$304,M1177,$C$21:$C$304,"random",$H$21:$H$304,"adjustment")&gt;0,1,0))</f>
        <v/>
      </c>
    </row>
    <row r="1178">
      <c r="L1178" t="inlineStr">
        <is>
          <t>L0193277</t>
        </is>
      </c>
      <c r="M1178" t="inlineStr">
        <is>
          <t>T108974</t>
        </is>
      </c>
      <c r="N1178" t="inlineStr">
        <is>
          <t>2026-02-03</t>
        </is>
      </c>
      <c r="O1178" s="35">
        <f>IFERROR(IF(VLOOKUP(L1178,Controls!$A$5:$D$1418,3,FALSE)="finding",1,0),0)</f>
        <v/>
      </c>
      <c r="P1178" s="35">
        <f>IF(COUNTIFS($B$21:$B$304,M1178,$C$21:$C$304,"random")=0,"",IF(COUNTIFS($B$21:$B$304,M1178,$C$21:$C$304,"random",$H$21:$H$304,"adjustment")&gt;0,1,0))</f>
        <v/>
      </c>
    </row>
    <row r="1179">
      <c r="L1179" t="inlineStr">
        <is>
          <t>L0193520</t>
        </is>
      </c>
      <c r="M1179" t="inlineStr">
        <is>
          <t>T108974</t>
        </is>
      </c>
      <c r="N1179" t="inlineStr">
        <is>
          <t>2026-02-04</t>
        </is>
      </c>
      <c r="O1179" s="35">
        <f>IFERROR(IF(VLOOKUP(L1179,Controls!$A$5:$D$1418,3,FALSE)="finding",1,0),0)</f>
        <v/>
      </c>
      <c r="P1179" s="35">
        <f>IF(COUNTIFS($B$21:$B$304,M1179,$C$21:$C$304,"random")=0,"",IF(COUNTIFS($B$21:$B$304,M1179,$C$21:$C$304,"random",$H$21:$H$304,"adjustment")&gt;0,1,0))</f>
        <v/>
      </c>
    </row>
    <row r="1180">
      <c r="L1180" t="inlineStr">
        <is>
          <t>L0193802</t>
        </is>
      </c>
      <c r="M1180" t="inlineStr">
        <is>
          <t>T108974</t>
        </is>
      </c>
      <c r="N1180" t="inlineStr">
        <is>
          <t>2026-02-05</t>
        </is>
      </c>
      <c r="O1180" s="35">
        <f>IFERROR(IF(VLOOKUP(L1180,Controls!$A$5:$D$1418,3,FALSE)="finding",1,0),0)</f>
        <v/>
      </c>
      <c r="P1180" s="35">
        <f>IF(COUNTIFS($B$21:$B$304,M1180,$C$21:$C$304,"random")=0,"",IF(COUNTIFS($B$21:$B$304,M1180,$C$21:$C$304,"random",$H$21:$H$304,"adjustment")&gt;0,1,0))</f>
        <v/>
      </c>
    </row>
    <row r="1181">
      <c r="L1181" t="inlineStr">
        <is>
          <t>L0194570</t>
        </is>
      </c>
      <c r="M1181" t="inlineStr">
        <is>
          <t>T108974</t>
        </is>
      </c>
      <c r="N1181" t="inlineStr">
        <is>
          <t>2026-02-08</t>
        </is>
      </c>
      <c r="O1181" s="35">
        <f>IFERROR(IF(VLOOKUP(L1181,Controls!$A$5:$D$1418,3,FALSE)="finding",1,0),0)</f>
        <v/>
      </c>
      <c r="P1181" s="35">
        <f>IF(COUNTIFS($B$21:$B$304,M1181,$C$21:$C$304,"random")=0,"",IF(COUNTIFS($B$21:$B$304,M1181,$C$21:$C$304,"random",$H$21:$H$304,"adjustment")&gt;0,1,0))</f>
        <v/>
      </c>
    </row>
    <row r="1182">
      <c r="L1182" t="inlineStr">
        <is>
          <t>L0196449</t>
        </is>
      </c>
      <c r="M1182" t="inlineStr">
        <is>
          <t>T108974</t>
        </is>
      </c>
      <c r="N1182" t="inlineStr">
        <is>
          <t>2026-02-15</t>
        </is>
      </c>
      <c r="O1182" s="35">
        <f>IFERROR(IF(VLOOKUP(L1182,Controls!$A$5:$D$1418,3,FALSE)="finding",1,0),0)</f>
        <v/>
      </c>
      <c r="P1182" s="35">
        <f>IF(COUNTIFS($B$21:$B$304,M1182,$C$21:$C$304,"random")=0,"",IF(COUNTIFS($B$21:$B$304,M1182,$C$21:$C$304,"random",$H$21:$H$304,"adjustment")&gt;0,1,0))</f>
        <v/>
      </c>
    </row>
    <row r="1183">
      <c r="L1183" t="inlineStr">
        <is>
          <t>L0196450</t>
        </is>
      </c>
      <c r="M1183" t="inlineStr">
        <is>
          <t>T108974</t>
        </is>
      </c>
      <c r="N1183" t="inlineStr">
        <is>
          <t>2026-02-15</t>
        </is>
      </c>
      <c r="O1183" s="35">
        <f>IFERROR(IF(VLOOKUP(L1183,Controls!$A$5:$D$1418,3,FALSE)="finding",1,0),0)</f>
        <v/>
      </c>
      <c r="P1183" s="35">
        <f>IF(COUNTIFS($B$21:$B$304,M1183,$C$21:$C$304,"random")=0,"",IF(COUNTIFS($B$21:$B$304,M1183,$C$21:$C$304,"random",$H$21:$H$304,"adjustment")&gt;0,1,0))</f>
        <v/>
      </c>
    </row>
    <row r="1184">
      <c r="L1184" t="inlineStr">
        <is>
          <t>L0198562</t>
        </is>
      </c>
      <c r="M1184" t="inlineStr">
        <is>
          <t>T108974</t>
        </is>
      </c>
      <c r="N1184" t="inlineStr">
        <is>
          <t>2026-02-23</t>
        </is>
      </c>
      <c r="O1184" s="35">
        <f>IFERROR(IF(VLOOKUP(L1184,Controls!$A$5:$D$1418,3,FALSE)="finding",1,0),0)</f>
        <v/>
      </c>
      <c r="P1184" s="35">
        <f>IF(COUNTIFS($B$21:$B$304,M1184,$C$21:$C$304,"random")=0,"",IF(COUNTIFS($B$21:$B$304,M1184,$C$21:$C$304,"random",$H$21:$H$304,"adjustment")&gt;0,1,0))</f>
        <v/>
      </c>
    </row>
    <row r="1185">
      <c r="L1185" t="inlineStr">
        <is>
          <t>L0199344</t>
        </is>
      </c>
      <c r="M1185" t="inlineStr">
        <is>
          <t>T108974</t>
        </is>
      </c>
      <c r="N1185" t="inlineStr">
        <is>
          <t>2026-02-26</t>
        </is>
      </c>
      <c r="O1185" s="35">
        <f>IFERROR(IF(VLOOKUP(L1185,Controls!$A$5:$D$1418,3,FALSE)="finding",1,0),0)</f>
        <v/>
      </c>
      <c r="P1185" s="35">
        <f>IF(COUNTIFS($B$21:$B$304,M1185,$C$21:$C$304,"random")=0,"",IF(COUNTIFS($B$21:$B$304,M1185,$C$21:$C$304,"random",$H$21:$H$304,"adjustment")&gt;0,1,0))</f>
        <v/>
      </c>
    </row>
    <row r="1186">
      <c r="L1186" t="inlineStr">
        <is>
          <t>L0203841</t>
        </is>
      </c>
      <c r="M1186" t="inlineStr">
        <is>
          <t>T108974</t>
        </is>
      </c>
      <c r="N1186" t="inlineStr">
        <is>
          <t>2026-03-15</t>
        </is>
      </c>
      <c r="O1186" s="35">
        <f>IFERROR(IF(VLOOKUP(L1186,Controls!$A$5:$D$1418,3,FALSE)="finding",1,0),0)</f>
        <v/>
      </c>
      <c r="P1186" s="35">
        <f>IF(COUNTIFS($B$21:$B$304,M1186,$C$21:$C$304,"random")=0,"",IF(COUNTIFS($B$21:$B$304,M1186,$C$21:$C$304,"random",$H$21:$H$304,"adjustment")&gt;0,1,0))</f>
        <v/>
      </c>
    </row>
    <row r="1187">
      <c r="L1187" t="inlineStr">
        <is>
          <t>L0214770</t>
        </is>
      </c>
      <c r="M1187" t="inlineStr">
        <is>
          <t>T108974</t>
        </is>
      </c>
      <c r="N1187" t="inlineStr">
        <is>
          <t>2026-04-27</t>
        </is>
      </c>
      <c r="O1187" s="35">
        <f>IFERROR(IF(VLOOKUP(L1187,Controls!$A$5:$D$1418,3,FALSE)="finding",1,0),0)</f>
        <v/>
      </c>
      <c r="P1187" s="35">
        <f>IF(COUNTIFS($B$21:$B$304,M1187,$C$21:$C$304,"random")=0,"",IF(COUNTIFS($B$21:$B$304,M1187,$C$21:$C$304,"random",$H$21:$H$304,"adjustment")&gt;0,1,0))</f>
        <v/>
      </c>
    </row>
    <row r="1188">
      <c r="L1188" t="inlineStr">
        <is>
          <t>L0216167</t>
        </is>
      </c>
      <c r="M1188" t="inlineStr">
        <is>
          <t>T108974</t>
        </is>
      </c>
      <c r="N1188" t="inlineStr">
        <is>
          <t>2026-05-04</t>
        </is>
      </c>
      <c r="O1188" s="35">
        <f>IFERROR(IF(VLOOKUP(L1188,Controls!$A$5:$D$1418,3,FALSE)="finding",1,0),0)</f>
        <v/>
      </c>
      <c r="P1188" s="35">
        <f>IF(COUNTIFS($B$21:$B$304,M1188,$C$21:$C$304,"random")=0,"",IF(COUNTIFS($B$21:$B$304,M1188,$C$21:$C$304,"random",$H$21:$H$304,"adjustment")&gt;0,1,0))</f>
        <v/>
      </c>
    </row>
    <row r="1189">
      <c r="L1189" t="inlineStr">
        <is>
          <t>L0216714</t>
        </is>
      </c>
      <c r="M1189" t="inlineStr">
        <is>
          <t>T108974</t>
        </is>
      </c>
      <c r="N1189" t="inlineStr">
        <is>
          <t>2026-05-06</t>
        </is>
      </c>
      <c r="O1189" s="35">
        <f>IFERROR(IF(VLOOKUP(L1189,Controls!$A$5:$D$1418,3,FALSE)="finding",1,0),0)</f>
        <v/>
      </c>
      <c r="P1189" s="35">
        <f>IF(COUNTIFS($B$21:$B$304,M1189,$C$21:$C$304,"random")=0,"",IF(COUNTIFS($B$21:$B$304,M1189,$C$21:$C$304,"random",$H$21:$H$304,"adjustment")&gt;0,1,0))</f>
        <v/>
      </c>
    </row>
    <row r="1190">
      <c r="L1190" t="inlineStr">
        <is>
          <t>L0217280</t>
        </is>
      </c>
      <c r="M1190" t="inlineStr">
        <is>
          <t>T108974</t>
        </is>
      </c>
      <c r="N1190" t="inlineStr">
        <is>
          <t>2026-05-08</t>
        </is>
      </c>
      <c r="O1190" s="35">
        <f>IFERROR(IF(VLOOKUP(L1190,Controls!$A$5:$D$1418,3,FALSE)="finding",1,0),0)</f>
        <v/>
      </c>
      <c r="P1190" s="35">
        <f>IF(COUNTIFS($B$21:$B$304,M1190,$C$21:$C$304,"random")=0,"",IF(COUNTIFS($B$21:$B$304,M1190,$C$21:$C$304,"random",$H$21:$H$304,"adjustment")&gt;0,1,0))</f>
        <v/>
      </c>
    </row>
    <row r="1191">
      <c r="L1191" t="inlineStr">
        <is>
          <t>L0219986</t>
        </is>
      </c>
      <c r="M1191" t="inlineStr">
        <is>
          <t>T108974</t>
        </is>
      </c>
      <c r="N1191" t="inlineStr">
        <is>
          <t>2026-05-18</t>
        </is>
      </c>
      <c r="O1191" s="35">
        <f>IFERROR(IF(VLOOKUP(L1191,Controls!$A$5:$D$1418,3,FALSE)="finding",1,0),0)</f>
        <v/>
      </c>
      <c r="P1191" s="35">
        <f>IF(COUNTIFS($B$21:$B$304,M1191,$C$21:$C$304,"random")=0,"",IF(COUNTIFS($B$21:$B$304,M1191,$C$21:$C$304,"random",$H$21:$H$304,"adjustment")&gt;0,1,0))</f>
        <v/>
      </c>
    </row>
    <row r="1192">
      <c r="L1192" t="inlineStr">
        <is>
          <t>L0222421</t>
        </is>
      </c>
      <c r="M1192" t="inlineStr">
        <is>
          <t>T108974</t>
        </is>
      </c>
      <c r="N1192" t="inlineStr">
        <is>
          <t>2026-05-27</t>
        </is>
      </c>
      <c r="O1192" s="35">
        <f>IFERROR(IF(VLOOKUP(L1192,Controls!$A$5:$D$1418,3,FALSE)="finding",1,0),0)</f>
        <v/>
      </c>
      <c r="P1192" s="35">
        <f>IF(COUNTIFS($B$21:$B$304,M1192,$C$21:$C$304,"random")=0,"",IF(COUNTIFS($B$21:$B$304,M1192,$C$21:$C$304,"random",$H$21:$H$304,"adjustment")&gt;0,1,0))</f>
        <v/>
      </c>
    </row>
    <row r="1193">
      <c r="L1193" t="inlineStr">
        <is>
          <t>L0226108</t>
        </is>
      </c>
      <c r="M1193" t="inlineStr">
        <is>
          <t>T108974</t>
        </is>
      </c>
      <c r="N1193" t="inlineStr">
        <is>
          <t>2026-06-13</t>
        </is>
      </c>
      <c r="O1193" s="35">
        <f>IFERROR(IF(VLOOKUP(L1193,Controls!$A$5:$D$1418,3,FALSE)="finding",1,0),0)</f>
        <v/>
      </c>
      <c r="P1193" s="35">
        <f>IF(COUNTIFS($B$21:$B$304,M1193,$C$21:$C$304,"random")=0,"",IF(COUNTIFS($B$21:$B$304,M1193,$C$21:$C$304,"random",$H$21:$H$304,"adjustment")&gt;0,1,0))</f>
        <v/>
      </c>
    </row>
    <row r="1194">
      <c r="L1194" t="inlineStr">
        <is>
          <t>L0230776</t>
        </is>
      </c>
      <c r="M1194" t="inlineStr">
        <is>
          <t>T108974</t>
        </is>
      </c>
      <c r="N1194" t="inlineStr">
        <is>
          <t>2026-07-03</t>
        </is>
      </c>
      <c r="O1194" s="35">
        <f>IFERROR(IF(VLOOKUP(L1194,Controls!$A$5:$D$1418,3,FALSE)="finding",1,0),0)</f>
        <v/>
      </c>
      <c r="P1194" s="35">
        <f>IF(COUNTIFS($B$21:$B$304,M1194,$C$21:$C$304,"random")=0,"",IF(COUNTIFS($B$21:$B$304,M1194,$C$21:$C$304,"random",$H$21:$H$304,"adjustment")&gt;0,1,0))</f>
        <v/>
      </c>
    </row>
    <row r="1195">
      <c r="L1195" t="inlineStr">
        <is>
          <t>L0234554</t>
        </is>
      </c>
      <c r="M1195" t="inlineStr">
        <is>
          <t>T108974</t>
        </is>
      </c>
      <c r="N1195" t="inlineStr">
        <is>
          <t>2026-07-18</t>
        </is>
      </c>
      <c r="O1195" s="35">
        <f>IFERROR(IF(VLOOKUP(L1195,Controls!$A$5:$D$1418,3,FALSE)="finding",1,0),0)</f>
        <v/>
      </c>
      <c r="P1195" s="35">
        <f>IF(COUNTIFS($B$21:$B$304,M1195,$C$21:$C$304,"random")=0,"",IF(COUNTIFS($B$21:$B$304,M1195,$C$21:$C$304,"random",$H$21:$H$304,"adjustment")&gt;0,1,0))</f>
        <v/>
      </c>
    </row>
    <row r="1196">
      <c r="L1196" t="inlineStr">
        <is>
          <t>L0234803</t>
        </is>
      </c>
      <c r="M1196" t="inlineStr">
        <is>
          <t>T108974</t>
        </is>
      </c>
      <c r="N1196" t="inlineStr">
        <is>
          <t>2026-07-19</t>
        </is>
      </c>
      <c r="O1196" s="35">
        <f>IFERROR(IF(VLOOKUP(L1196,Controls!$A$5:$D$1418,3,FALSE)="finding",1,0),0)</f>
        <v/>
      </c>
      <c r="P1196" s="35">
        <f>IF(COUNTIFS($B$21:$B$304,M1196,$C$21:$C$304,"random")=0,"",IF(COUNTIFS($B$21:$B$304,M1196,$C$21:$C$304,"random",$H$21:$H$304,"adjustment")&gt;0,1,0))</f>
        <v/>
      </c>
    </row>
    <row r="1197">
      <c r="L1197" t="inlineStr">
        <is>
          <t>L0240829</t>
        </is>
      </c>
      <c r="M1197" t="inlineStr">
        <is>
          <t>T108974</t>
        </is>
      </c>
      <c r="N1197" t="inlineStr">
        <is>
          <t>2026-08-16</t>
        </is>
      </c>
      <c r="O1197" s="35">
        <f>IFERROR(IF(VLOOKUP(L1197,Controls!$A$5:$D$1418,3,FALSE)="finding",1,0),0)</f>
        <v/>
      </c>
      <c r="P1197" s="35">
        <f>IF(COUNTIFS($B$21:$B$304,M1197,$C$21:$C$304,"random")=0,"",IF(COUNTIFS($B$21:$B$304,M1197,$C$21:$C$304,"random",$H$21:$H$304,"adjustment")&gt;0,1,0))</f>
        <v/>
      </c>
    </row>
    <row r="1198">
      <c r="L1198" t="inlineStr">
        <is>
          <t>L0241040</t>
        </is>
      </c>
      <c r="M1198" t="inlineStr">
        <is>
          <t>T108974</t>
        </is>
      </c>
      <c r="N1198" t="inlineStr">
        <is>
          <t>2026-08-17</t>
        </is>
      </c>
      <c r="O1198" s="35">
        <f>IFERROR(IF(VLOOKUP(L1198,Controls!$A$5:$D$1418,3,FALSE)="finding",1,0),0)</f>
        <v/>
      </c>
      <c r="P1198" s="35">
        <f>IF(COUNTIFS($B$21:$B$304,M1198,$C$21:$C$304,"random")=0,"",IF(COUNTIFS($B$21:$B$304,M1198,$C$21:$C$304,"random",$H$21:$H$304,"adjustment")&gt;0,1,0))</f>
        <v/>
      </c>
    </row>
    <row r="1199">
      <c r="L1199" t="inlineStr">
        <is>
          <t>L0243022</t>
        </is>
      </c>
      <c r="M1199" t="inlineStr">
        <is>
          <t>T108974</t>
        </is>
      </c>
      <c r="N1199" t="inlineStr">
        <is>
          <t>2026-08-25</t>
        </is>
      </c>
      <c r="O1199" s="35">
        <f>IFERROR(IF(VLOOKUP(L1199,Controls!$A$5:$D$1418,3,FALSE)="finding",1,0),0)</f>
        <v/>
      </c>
      <c r="P1199" s="35">
        <f>IF(COUNTIFS($B$21:$B$304,M1199,$C$21:$C$304,"random")=0,"",IF(COUNTIFS($B$21:$B$304,M1199,$C$21:$C$304,"random",$H$21:$H$304,"adjustment")&gt;0,1,0))</f>
        <v/>
      </c>
    </row>
    <row r="1200">
      <c r="L1200" t="inlineStr">
        <is>
          <t>L0243959</t>
        </is>
      </c>
      <c r="M1200" t="inlineStr">
        <is>
          <t>T108974</t>
        </is>
      </c>
      <c r="N1200" t="inlineStr">
        <is>
          <t>2026-09-01</t>
        </is>
      </c>
      <c r="O1200" s="35">
        <f>IFERROR(IF(VLOOKUP(L1200,Controls!$A$5:$D$1418,3,FALSE)="finding",1,0),0)</f>
        <v/>
      </c>
      <c r="P1200" s="35">
        <f>IF(COUNTIFS($B$21:$B$304,M1200,$C$21:$C$304,"random")=0,"",IF(COUNTIFS($B$21:$B$304,M1200,$C$21:$C$304,"random",$H$21:$H$304,"adjustment")&gt;0,1,0))</f>
        <v/>
      </c>
    </row>
    <row r="1201">
      <c r="L1201" t="inlineStr">
        <is>
          <t>L0247392</t>
        </is>
      </c>
      <c r="M1201" t="inlineStr">
        <is>
          <t>T108974</t>
        </is>
      </c>
      <c r="N1201" t="inlineStr">
        <is>
          <t>2026-09-16</t>
        </is>
      </c>
      <c r="O1201" s="35">
        <f>IFERROR(IF(VLOOKUP(L1201,Controls!$A$5:$D$1418,3,FALSE)="finding",1,0),0)</f>
        <v/>
      </c>
      <c r="P1201" s="35">
        <f>IF(COUNTIFS($B$21:$B$304,M1201,$C$21:$C$304,"random")=0,"",IF(COUNTIFS($B$21:$B$304,M1201,$C$21:$C$304,"random",$H$21:$H$304,"adjustment")&gt;0,1,0))</f>
        <v/>
      </c>
    </row>
    <row r="1202">
      <c r="L1202" t="inlineStr">
        <is>
          <t>L0187415</t>
        </is>
      </c>
      <c r="M1202" t="inlineStr">
        <is>
          <t>T109029</t>
        </is>
      </c>
      <c r="N1202" t="inlineStr">
        <is>
          <t>2026-01-08</t>
        </is>
      </c>
      <c r="O1202" s="35">
        <f>IFERROR(IF(VLOOKUP(L1202,Controls!$A$5:$D$1418,3,FALSE)="finding",1,0),0)</f>
        <v/>
      </c>
      <c r="P1202" s="35">
        <f>IF(COUNTIFS($B$21:$B$304,M1202,$C$21:$C$304,"random")=0,"",IF(COUNTIFS($B$21:$B$304,M1202,$C$21:$C$304,"random",$H$21:$H$304,"adjustment")&gt;0,1,0))</f>
        <v/>
      </c>
    </row>
    <row r="1203">
      <c r="L1203" t="inlineStr">
        <is>
          <t>L0247167</t>
        </is>
      </c>
      <c r="M1203" t="inlineStr">
        <is>
          <t>T109029</t>
        </is>
      </c>
      <c r="N1203" t="inlineStr">
        <is>
          <t>2026-09-15</t>
        </is>
      </c>
      <c r="O1203" s="35">
        <f>IFERROR(IF(VLOOKUP(L1203,Controls!$A$5:$D$1418,3,FALSE)="finding",1,0),0)</f>
        <v/>
      </c>
      <c r="P1203" s="35">
        <f>IF(COUNTIFS($B$21:$B$304,M1203,$C$21:$C$304,"random")=0,"",IF(COUNTIFS($B$21:$B$304,M1203,$C$21:$C$304,"random",$H$21:$H$304,"adjustment")&gt;0,1,0))</f>
        <v/>
      </c>
    </row>
    <row r="1204">
      <c r="L1204" t="inlineStr">
        <is>
          <t>L0182618</t>
        </is>
      </c>
      <c r="M1204" t="inlineStr">
        <is>
          <t>T109102</t>
        </is>
      </c>
      <c r="N1204" t="inlineStr">
        <is>
          <t>2025-12-16</t>
        </is>
      </c>
      <c r="O1204" s="35">
        <f>IFERROR(IF(VLOOKUP(L1204,Controls!$A$5:$D$1418,3,FALSE)="finding",1,0),0)</f>
        <v/>
      </c>
      <c r="P1204" s="35">
        <f>IF(COUNTIFS($B$21:$B$304,M1204,$C$21:$C$304,"random")=0,"",IF(COUNTIFS($B$21:$B$304,M1204,$C$21:$C$304,"random",$H$21:$H$304,"adjustment")&gt;0,1,0))</f>
        <v/>
      </c>
    </row>
    <row r="1205">
      <c r="L1205" t="inlineStr">
        <is>
          <t>L0195417</t>
        </is>
      </c>
      <c r="M1205" t="inlineStr">
        <is>
          <t>T109127</t>
        </is>
      </c>
      <c r="N1205" t="inlineStr">
        <is>
          <t>2026-02-11</t>
        </is>
      </c>
      <c r="O1205" s="35">
        <f>IFERROR(IF(VLOOKUP(L1205,Controls!$A$5:$D$1418,3,FALSE)="finding",1,0),0)</f>
        <v/>
      </c>
      <c r="P1205" s="35">
        <f>IF(COUNTIFS($B$21:$B$304,M1205,$C$21:$C$304,"random")=0,"",IF(COUNTIFS($B$21:$B$304,M1205,$C$21:$C$304,"random",$H$21:$H$304,"adjustment")&gt;0,1,0))</f>
        <v/>
      </c>
    </row>
    <row r="1206">
      <c r="L1206" t="inlineStr">
        <is>
          <t>L0196963</t>
        </is>
      </c>
      <c r="M1206" t="inlineStr">
        <is>
          <t>T109127</t>
        </is>
      </c>
      <c r="N1206" t="inlineStr">
        <is>
          <t>2026-02-17</t>
        </is>
      </c>
      <c r="O1206" s="35">
        <f>IFERROR(IF(VLOOKUP(L1206,Controls!$A$5:$D$1418,3,FALSE)="finding",1,0),0)</f>
        <v/>
      </c>
      <c r="P1206" s="35">
        <f>IF(COUNTIFS($B$21:$B$304,M1206,$C$21:$C$304,"random")=0,"",IF(COUNTIFS($B$21:$B$304,M1206,$C$21:$C$304,"random",$H$21:$H$304,"adjustment")&gt;0,1,0))</f>
        <v/>
      </c>
    </row>
    <row r="1207">
      <c r="L1207" t="inlineStr">
        <is>
          <t>L0241044</t>
        </is>
      </c>
      <c r="M1207" t="inlineStr">
        <is>
          <t>T109150</t>
        </is>
      </c>
      <c r="N1207" t="inlineStr">
        <is>
          <t>2026-08-17</t>
        </is>
      </c>
      <c r="O1207" s="35">
        <f>IFERROR(IF(VLOOKUP(L1207,Controls!$A$5:$D$1418,3,FALSE)="finding",1,0),0)</f>
        <v/>
      </c>
      <c r="P1207" s="35">
        <f>IF(COUNTIFS($B$21:$B$304,M1207,$C$21:$C$304,"random")=0,"",IF(COUNTIFS($B$21:$B$304,M1207,$C$21:$C$304,"random",$H$21:$H$304,"adjustment")&gt;0,1,0))</f>
        <v/>
      </c>
    </row>
    <row r="1208">
      <c r="L1208" t="inlineStr">
        <is>
          <t>L0192243</t>
        </is>
      </c>
      <c r="M1208" t="inlineStr">
        <is>
          <t>T109161</t>
        </is>
      </c>
      <c r="N1208" t="inlineStr">
        <is>
          <t>2026-01-27</t>
        </is>
      </c>
      <c r="O1208" s="35">
        <f>IFERROR(IF(VLOOKUP(L1208,Controls!$A$5:$D$1418,3,FALSE)="finding",1,0),0)</f>
        <v/>
      </c>
      <c r="P1208" s="35">
        <f>IF(COUNTIFS($B$21:$B$304,M1208,$C$21:$C$304,"random")=0,"",IF(COUNTIFS($B$21:$B$304,M1208,$C$21:$C$304,"random",$H$21:$H$304,"adjustment")&gt;0,1,0))</f>
        <v/>
      </c>
    </row>
    <row r="1209">
      <c r="L1209" t="inlineStr">
        <is>
          <t>L0196694</t>
        </is>
      </c>
      <c r="M1209" t="inlineStr">
        <is>
          <t>T109161</t>
        </is>
      </c>
      <c r="N1209" t="inlineStr">
        <is>
          <t>2026-02-16</t>
        </is>
      </c>
      <c r="O1209" s="35">
        <f>IFERROR(IF(VLOOKUP(L1209,Controls!$A$5:$D$1418,3,FALSE)="finding",1,0),0)</f>
        <v/>
      </c>
      <c r="P1209" s="35">
        <f>IF(COUNTIFS($B$21:$B$304,M1209,$C$21:$C$304,"random")=0,"",IF(COUNTIFS($B$21:$B$304,M1209,$C$21:$C$304,"random",$H$21:$H$304,"adjustment")&gt;0,1,0))</f>
        <v/>
      </c>
    </row>
    <row r="1210">
      <c r="L1210" t="inlineStr">
        <is>
          <t>L0197483</t>
        </is>
      </c>
      <c r="M1210" t="inlineStr">
        <is>
          <t>T109161</t>
        </is>
      </c>
      <c r="N1210" t="inlineStr">
        <is>
          <t>2026-02-19</t>
        </is>
      </c>
      <c r="O1210" s="35">
        <f>IFERROR(IF(VLOOKUP(L1210,Controls!$A$5:$D$1418,3,FALSE)="finding",1,0),0)</f>
        <v/>
      </c>
      <c r="P1210" s="35">
        <f>IF(COUNTIFS($B$21:$B$304,M1210,$C$21:$C$304,"random")=0,"",IF(COUNTIFS($B$21:$B$304,M1210,$C$21:$C$304,"random",$H$21:$H$304,"adjustment")&gt;0,1,0))</f>
        <v/>
      </c>
    </row>
    <row r="1211">
      <c r="L1211" t="inlineStr">
        <is>
          <t>L0207374</t>
        </is>
      </c>
      <c r="M1211" t="inlineStr">
        <is>
          <t>T109161</t>
        </is>
      </c>
      <c r="N1211" t="inlineStr">
        <is>
          <t>2026-03-28</t>
        </is>
      </c>
      <c r="O1211" s="35">
        <f>IFERROR(IF(VLOOKUP(L1211,Controls!$A$5:$D$1418,3,FALSE)="finding",1,0),0)</f>
        <v/>
      </c>
      <c r="P1211" s="35">
        <f>IF(COUNTIFS($B$21:$B$304,M1211,$C$21:$C$304,"random")=0,"",IF(COUNTIFS($B$21:$B$304,M1211,$C$21:$C$304,"random",$H$21:$H$304,"adjustment")&gt;0,1,0))</f>
        <v/>
      </c>
    </row>
    <row r="1212">
      <c r="L1212" t="inlineStr">
        <is>
          <t>L0211529</t>
        </is>
      </c>
      <c r="M1212" t="inlineStr">
        <is>
          <t>T109161</t>
        </is>
      </c>
      <c r="N1212" t="inlineStr">
        <is>
          <t>2026-04-15</t>
        </is>
      </c>
      <c r="O1212" s="35">
        <f>IFERROR(IF(VLOOKUP(L1212,Controls!$A$5:$D$1418,3,FALSE)="finding",1,0),0)</f>
        <v/>
      </c>
      <c r="P1212" s="35">
        <f>IF(COUNTIFS($B$21:$B$304,M1212,$C$21:$C$304,"random")=0,"",IF(COUNTIFS($B$21:$B$304,M1212,$C$21:$C$304,"random",$H$21:$H$304,"adjustment")&gt;0,1,0))</f>
        <v/>
      </c>
    </row>
    <row r="1213">
      <c r="L1213" t="inlineStr">
        <is>
          <t>L0219447</t>
        </is>
      </c>
      <c r="M1213" t="inlineStr">
        <is>
          <t>T109161</t>
        </is>
      </c>
      <c r="N1213" t="inlineStr">
        <is>
          <t>2026-05-16</t>
        </is>
      </c>
      <c r="O1213" s="35">
        <f>IFERROR(IF(VLOOKUP(L1213,Controls!$A$5:$D$1418,3,FALSE)="finding",1,0),0)</f>
        <v/>
      </c>
      <c r="P1213" s="35">
        <f>IF(COUNTIFS($B$21:$B$304,M1213,$C$21:$C$304,"random")=0,"",IF(COUNTIFS($B$21:$B$304,M1213,$C$21:$C$304,"random",$H$21:$H$304,"adjustment")&gt;0,1,0))</f>
        <v/>
      </c>
    </row>
    <row r="1214">
      <c r="L1214" t="inlineStr">
        <is>
          <t>L0221316</t>
        </is>
      </c>
      <c r="M1214" t="inlineStr">
        <is>
          <t>T109161</t>
        </is>
      </c>
      <c r="N1214" t="inlineStr">
        <is>
          <t>2026-05-23</t>
        </is>
      </c>
      <c r="O1214" s="35">
        <f>IFERROR(IF(VLOOKUP(L1214,Controls!$A$5:$D$1418,3,FALSE)="finding",1,0),0)</f>
        <v/>
      </c>
      <c r="P1214" s="35">
        <f>IF(COUNTIFS($B$21:$B$304,M1214,$C$21:$C$304,"random")=0,"",IF(COUNTIFS($B$21:$B$304,M1214,$C$21:$C$304,"random",$H$21:$H$304,"adjustment")&gt;0,1,0))</f>
        <v/>
      </c>
    </row>
    <row r="1215">
      <c r="L1215" t="inlineStr">
        <is>
          <t>L0227139</t>
        </is>
      </c>
      <c r="M1215" t="inlineStr">
        <is>
          <t>T109161</t>
        </is>
      </c>
      <c r="N1215" t="inlineStr">
        <is>
          <t>2026-06-17</t>
        </is>
      </c>
      <c r="O1215" s="35">
        <f>IFERROR(IF(VLOOKUP(L1215,Controls!$A$5:$D$1418,3,FALSE)="finding",1,0),0)</f>
        <v/>
      </c>
      <c r="P1215" s="35">
        <f>IF(COUNTIFS($B$21:$B$304,M1215,$C$21:$C$304,"random")=0,"",IF(COUNTIFS($B$21:$B$304,M1215,$C$21:$C$304,"random",$H$21:$H$304,"adjustment")&gt;0,1,0))</f>
        <v/>
      </c>
    </row>
    <row r="1216">
      <c r="L1216" t="inlineStr">
        <is>
          <t>L0242561</t>
        </is>
      </c>
      <c r="M1216" t="inlineStr">
        <is>
          <t>T109161</t>
        </is>
      </c>
      <c r="N1216" t="inlineStr">
        <is>
          <t>2026-08-23</t>
        </is>
      </c>
      <c r="O1216" s="35">
        <f>IFERROR(IF(VLOOKUP(L1216,Controls!$A$5:$D$1418,3,FALSE)="finding",1,0),0)</f>
        <v/>
      </c>
      <c r="P1216" s="35">
        <f>IF(COUNTIFS($B$21:$B$304,M1216,$C$21:$C$304,"random")=0,"",IF(COUNTIFS($B$21:$B$304,M1216,$C$21:$C$304,"random",$H$21:$H$304,"adjustment")&gt;0,1,0))</f>
        <v/>
      </c>
    </row>
    <row r="1217">
      <c r="L1217" t="inlineStr">
        <is>
          <t>L0243244</t>
        </is>
      </c>
      <c r="M1217" t="inlineStr">
        <is>
          <t>T109161</t>
        </is>
      </c>
      <c r="N1217" t="inlineStr">
        <is>
          <t>2026-08-26</t>
        </is>
      </c>
      <c r="O1217" s="35">
        <f>IFERROR(IF(VLOOKUP(L1217,Controls!$A$5:$D$1418,3,FALSE)="finding",1,0),0)</f>
        <v/>
      </c>
      <c r="P1217" s="35">
        <f>IF(COUNTIFS($B$21:$B$304,M1217,$C$21:$C$304,"random")=0,"",IF(COUNTIFS($B$21:$B$304,M1217,$C$21:$C$304,"random",$H$21:$H$304,"adjustment")&gt;0,1,0))</f>
        <v/>
      </c>
    </row>
    <row r="1218">
      <c r="L1218" t="inlineStr">
        <is>
          <t>L0249862</t>
        </is>
      </c>
      <c r="M1218" t="inlineStr">
        <is>
          <t>T109161</t>
        </is>
      </c>
      <c r="N1218" t="inlineStr">
        <is>
          <t>2026-09-27</t>
        </is>
      </c>
      <c r="O1218" s="35">
        <f>IFERROR(IF(VLOOKUP(L1218,Controls!$A$5:$D$1418,3,FALSE)="finding",1,0),0)</f>
        <v/>
      </c>
      <c r="P1218" s="35">
        <f>IF(COUNTIFS($B$21:$B$304,M1218,$C$21:$C$304,"random")=0,"",IF(COUNTIFS($B$21:$B$304,M1218,$C$21:$C$304,"random",$H$21:$H$304,"adjustment")&gt;0,1,0))</f>
        <v/>
      </c>
    </row>
    <row r="1219">
      <c r="L1219" t="inlineStr">
        <is>
          <t>L0169508</t>
        </is>
      </c>
      <c r="M1219" t="inlineStr">
        <is>
          <t>T109190</t>
        </is>
      </c>
      <c r="N1219" t="inlineStr">
        <is>
          <t>2025-10-14</t>
        </is>
      </c>
      <c r="O1219" s="35">
        <f>IFERROR(IF(VLOOKUP(L1219,Controls!$A$5:$D$1418,3,FALSE)="finding",1,0),0)</f>
        <v/>
      </c>
      <c r="P1219" s="35">
        <f>IF(COUNTIFS($B$21:$B$304,M1219,$C$21:$C$304,"random")=0,"",IF(COUNTIFS($B$21:$B$304,M1219,$C$21:$C$304,"random",$H$21:$H$304,"adjustment")&gt;0,1,0))</f>
        <v/>
      </c>
    </row>
    <row r="1220">
      <c r="L1220" t="inlineStr">
        <is>
          <t>L0172753</t>
        </is>
      </c>
      <c r="M1220" t="inlineStr">
        <is>
          <t>T109190</t>
        </is>
      </c>
      <c r="N1220" t="inlineStr">
        <is>
          <t>2025-11-01</t>
        </is>
      </c>
      <c r="O1220" s="35">
        <f>IFERROR(IF(VLOOKUP(L1220,Controls!$A$5:$D$1418,3,FALSE)="finding",1,0),0)</f>
        <v/>
      </c>
      <c r="P1220" s="35">
        <f>IF(COUNTIFS($B$21:$B$304,M1220,$C$21:$C$304,"random")=0,"",IF(COUNTIFS($B$21:$B$304,M1220,$C$21:$C$304,"random",$H$21:$H$304,"adjustment")&gt;0,1,0))</f>
        <v/>
      </c>
    </row>
    <row r="1221">
      <c r="L1221" t="inlineStr">
        <is>
          <t>L0173237</t>
        </is>
      </c>
      <c r="M1221" t="inlineStr">
        <is>
          <t>T109190</t>
        </is>
      </c>
      <c r="N1221" t="inlineStr">
        <is>
          <t>2025-11-03</t>
        </is>
      </c>
      <c r="O1221" s="35">
        <f>IFERROR(IF(VLOOKUP(L1221,Controls!$A$5:$D$1418,3,FALSE)="finding",1,0),0)</f>
        <v/>
      </c>
      <c r="P1221" s="35">
        <f>IF(COUNTIFS($B$21:$B$304,M1221,$C$21:$C$304,"random")=0,"",IF(COUNTIFS($B$21:$B$304,M1221,$C$21:$C$304,"random",$H$21:$H$304,"adjustment")&gt;0,1,0))</f>
        <v/>
      </c>
    </row>
    <row r="1222">
      <c r="L1222" t="inlineStr">
        <is>
          <t>L0180069</t>
        </is>
      </c>
      <c r="M1222" t="inlineStr">
        <is>
          <t>T109190</t>
        </is>
      </c>
      <c r="N1222" t="inlineStr">
        <is>
          <t>2025-12-05</t>
        </is>
      </c>
      <c r="O1222" s="35">
        <f>IFERROR(IF(VLOOKUP(L1222,Controls!$A$5:$D$1418,3,FALSE)="finding",1,0),0)</f>
        <v/>
      </c>
      <c r="P1222" s="35">
        <f>IF(COUNTIFS($B$21:$B$304,M1222,$C$21:$C$304,"random")=0,"",IF(COUNTIFS($B$21:$B$304,M1222,$C$21:$C$304,"random",$H$21:$H$304,"adjustment")&gt;0,1,0))</f>
        <v/>
      </c>
    </row>
    <row r="1223">
      <c r="L1223" t="inlineStr">
        <is>
          <t>L0180813</t>
        </is>
      </c>
      <c r="M1223" t="inlineStr">
        <is>
          <t>T109190</t>
        </is>
      </c>
      <c r="N1223" t="inlineStr">
        <is>
          <t>2025-12-08</t>
        </is>
      </c>
      <c r="O1223" s="35">
        <f>IFERROR(IF(VLOOKUP(L1223,Controls!$A$5:$D$1418,3,FALSE)="finding",1,0),0)</f>
        <v/>
      </c>
      <c r="P1223" s="35">
        <f>IF(COUNTIFS($B$21:$B$304,M1223,$C$21:$C$304,"random")=0,"",IF(COUNTIFS($B$21:$B$304,M1223,$C$21:$C$304,"random",$H$21:$H$304,"adjustment")&gt;0,1,0))</f>
        <v/>
      </c>
    </row>
    <row r="1224">
      <c r="L1224" t="inlineStr">
        <is>
          <t>L0184917</t>
        </is>
      </c>
      <c r="M1224" t="inlineStr">
        <is>
          <t>T109190</t>
        </is>
      </c>
      <c r="N1224" t="inlineStr">
        <is>
          <t>2025-12-26</t>
        </is>
      </c>
      <c r="O1224" s="35">
        <f>IFERROR(IF(VLOOKUP(L1224,Controls!$A$5:$D$1418,3,FALSE)="finding",1,0),0)</f>
        <v/>
      </c>
      <c r="P1224" s="35">
        <f>IF(COUNTIFS($B$21:$B$304,M1224,$C$21:$C$304,"random")=0,"",IF(COUNTIFS($B$21:$B$304,M1224,$C$21:$C$304,"random",$H$21:$H$304,"adjustment")&gt;0,1,0))</f>
        <v/>
      </c>
    </row>
    <row r="1225">
      <c r="L1225" t="inlineStr">
        <is>
          <t>L0192020</t>
        </is>
      </c>
      <c r="M1225" t="inlineStr">
        <is>
          <t>T109190</t>
        </is>
      </c>
      <c r="N1225" t="inlineStr">
        <is>
          <t>2026-01-26</t>
        </is>
      </c>
      <c r="O1225" s="35">
        <f>IFERROR(IF(VLOOKUP(L1225,Controls!$A$5:$D$1418,3,FALSE)="finding",1,0),0)</f>
        <v/>
      </c>
      <c r="P1225" s="35">
        <f>IF(COUNTIFS($B$21:$B$304,M1225,$C$21:$C$304,"random")=0,"",IF(COUNTIFS($B$21:$B$304,M1225,$C$21:$C$304,"random",$H$21:$H$304,"adjustment")&gt;0,1,0))</f>
        <v/>
      </c>
    </row>
    <row r="1226">
      <c r="L1226" t="inlineStr">
        <is>
          <t>L0202812</t>
        </is>
      </c>
      <c r="M1226" t="inlineStr">
        <is>
          <t>T109190</t>
        </is>
      </c>
      <c r="N1226" t="inlineStr">
        <is>
          <t>2026-03-11</t>
        </is>
      </c>
      <c r="O1226" s="35">
        <f>IFERROR(IF(VLOOKUP(L1226,Controls!$A$5:$D$1418,3,FALSE)="finding",1,0),0)</f>
        <v/>
      </c>
      <c r="P1226" s="35">
        <f>IF(COUNTIFS($B$21:$B$304,M1226,$C$21:$C$304,"random")=0,"",IF(COUNTIFS($B$21:$B$304,M1226,$C$21:$C$304,"random",$H$21:$H$304,"adjustment")&gt;0,1,0))</f>
        <v/>
      </c>
    </row>
    <row r="1227">
      <c r="L1227" t="inlineStr">
        <is>
          <t>L0210414</t>
        </is>
      </c>
      <c r="M1227" t="inlineStr">
        <is>
          <t>T109190</t>
        </is>
      </c>
      <c r="N1227" t="inlineStr">
        <is>
          <t>2026-04-11</t>
        </is>
      </c>
      <c r="O1227" s="35">
        <f>IFERROR(IF(VLOOKUP(L1227,Controls!$A$5:$D$1418,3,FALSE)="finding",1,0),0)</f>
        <v/>
      </c>
      <c r="P1227" s="35">
        <f>IF(COUNTIFS($B$21:$B$304,M1227,$C$21:$C$304,"random")=0,"",IF(COUNTIFS($B$21:$B$304,M1227,$C$21:$C$304,"random",$H$21:$H$304,"adjustment")&gt;0,1,0))</f>
        <v/>
      </c>
    </row>
    <row r="1228">
      <c r="L1228" t="inlineStr">
        <is>
          <t>L0213129</t>
        </is>
      </c>
      <c r="M1228" t="inlineStr">
        <is>
          <t>T109190</t>
        </is>
      </c>
      <c r="N1228" t="inlineStr">
        <is>
          <t>2026-04-21</t>
        </is>
      </c>
      <c r="O1228" s="35">
        <f>IFERROR(IF(VLOOKUP(L1228,Controls!$A$5:$D$1418,3,FALSE)="finding",1,0),0)</f>
        <v/>
      </c>
      <c r="P1228" s="35">
        <f>IF(COUNTIFS($B$21:$B$304,M1228,$C$21:$C$304,"random")=0,"",IF(COUNTIFS($B$21:$B$304,M1228,$C$21:$C$304,"random",$H$21:$H$304,"adjustment")&gt;0,1,0))</f>
        <v/>
      </c>
    </row>
    <row r="1229">
      <c r="L1229" t="inlineStr">
        <is>
          <t>L0213713</t>
        </is>
      </c>
      <c r="M1229" t="inlineStr">
        <is>
          <t>T109190</t>
        </is>
      </c>
      <c r="N1229" t="inlineStr">
        <is>
          <t>2026-04-23</t>
        </is>
      </c>
      <c r="O1229" s="35">
        <f>IFERROR(IF(VLOOKUP(L1229,Controls!$A$5:$D$1418,3,FALSE)="finding",1,0),0)</f>
        <v/>
      </c>
      <c r="P1229" s="35">
        <f>IF(COUNTIFS($B$21:$B$304,M1229,$C$21:$C$304,"random")=0,"",IF(COUNTIFS($B$21:$B$304,M1229,$C$21:$C$304,"random",$H$21:$H$304,"adjustment")&gt;0,1,0))</f>
        <v/>
      </c>
    </row>
    <row r="1230">
      <c r="L1230" t="inlineStr">
        <is>
          <t>L0213714</t>
        </is>
      </c>
      <c r="M1230" t="inlineStr">
        <is>
          <t>T109190</t>
        </is>
      </c>
      <c r="N1230" t="inlineStr">
        <is>
          <t>2026-04-23</t>
        </is>
      </c>
      <c r="O1230" s="35">
        <f>IFERROR(IF(VLOOKUP(L1230,Controls!$A$5:$D$1418,3,FALSE)="finding",1,0),0)</f>
        <v/>
      </c>
      <c r="P1230" s="35">
        <f>IF(COUNTIFS($B$21:$B$304,M1230,$C$21:$C$304,"random")=0,"",IF(COUNTIFS($B$21:$B$304,M1230,$C$21:$C$304,"random",$H$21:$H$304,"adjustment")&gt;0,1,0))</f>
        <v/>
      </c>
    </row>
    <row r="1231">
      <c r="L1231" t="inlineStr">
        <is>
          <t>L0219451</t>
        </is>
      </c>
      <c r="M1231" t="inlineStr">
        <is>
          <t>T109190</t>
        </is>
      </c>
      <c r="N1231" t="inlineStr">
        <is>
          <t>2026-05-16</t>
        </is>
      </c>
      <c r="O1231" s="35">
        <f>IFERROR(IF(VLOOKUP(L1231,Controls!$A$5:$D$1418,3,FALSE)="finding",1,0),0)</f>
        <v/>
      </c>
      <c r="P1231" s="35">
        <f>IF(COUNTIFS($B$21:$B$304,M1231,$C$21:$C$304,"random")=0,"",IF(COUNTIFS($B$21:$B$304,M1231,$C$21:$C$304,"random",$H$21:$H$304,"adjustment")&gt;0,1,0))</f>
        <v/>
      </c>
    </row>
    <row r="1232">
      <c r="L1232" t="inlineStr">
        <is>
          <t>L0221584</t>
        </is>
      </c>
      <c r="M1232" t="inlineStr">
        <is>
          <t>T109190</t>
        </is>
      </c>
      <c r="N1232" t="inlineStr">
        <is>
          <t>2026-05-24</t>
        </is>
      </c>
      <c r="O1232" s="35">
        <f>IFERROR(IF(VLOOKUP(L1232,Controls!$A$5:$D$1418,3,FALSE)="finding",1,0),0)</f>
        <v/>
      </c>
      <c r="P1232" s="35">
        <f>IF(COUNTIFS($B$21:$B$304,M1232,$C$21:$C$304,"random")=0,"",IF(COUNTIFS($B$21:$B$304,M1232,$C$21:$C$304,"random",$H$21:$H$304,"adjustment")&gt;0,1,0))</f>
        <v/>
      </c>
    </row>
    <row r="1233">
      <c r="L1233" t="inlineStr">
        <is>
          <t>L0221868</t>
        </is>
      </c>
      <c r="M1233" t="inlineStr">
        <is>
          <t>T109190</t>
        </is>
      </c>
      <c r="N1233" t="inlineStr">
        <is>
          <t>2026-05-25</t>
        </is>
      </c>
      <c r="O1233" s="35">
        <f>IFERROR(IF(VLOOKUP(L1233,Controls!$A$5:$D$1418,3,FALSE)="finding",1,0),0)</f>
        <v/>
      </c>
      <c r="P1233" s="35">
        <f>IF(COUNTIFS($B$21:$B$304,M1233,$C$21:$C$304,"random")=0,"",IF(COUNTIFS($B$21:$B$304,M1233,$C$21:$C$304,"random",$H$21:$H$304,"adjustment")&gt;0,1,0))</f>
        <v/>
      </c>
    </row>
    <row r="1234">
      <c r="L1234" t="inlineStr">
        <is>
          <t>L0221869</t>
        </is>
      </c>
      <c r="M1234" t="inlineStr">
        <is>
          <t>T109190</t>
        </is>
      </c>
      <c r="N1234" t="inlineStr">
        <is>
          <t>2026-05-25</t>
        </is>
      </c>
      <c r="O1234" s="35">
        <f>IFERROR(IF(VLOOKUP(L1234,Controls!$A$5:$D$1418,3,FALSE)="finding",1,0),0)</f>
        <v/>
      </c>
      <c r="P1234" s="35">
        <f>IF(COUNTIFS($B$21:$B$304,M1234,$C$21:$C$304,"random")=0,"",IF(COUNTIFS($B$21:$B$304,M1234,$C$21:$C$304,"random",$H$21:$H$304,"adjustment")&gt;0,1,0))</f>
        <v/>
      </c>
    </row>
    <row r="1235">
      <c r="L1235" t="inlineStr">
        <is>
          <t>L0224279</t>
        </is>
      </c>
      <c r="M1235" t="inlineStr">
        <is>
          <t>T109190</t>
        </is>
      </c>
      <c r="N1235" t="inlineStr">
        <is>
          <t>2026-06-06</t>
        </is>
      </c>
      <c r="O1235" s="35">
        <f>IFERROR(IF(VLOOKUP(L1235,Controls!$A$5:$D$1418,3,FALSE)="finding",1,0),0)</f>
        <v/>
      </c>
      <c r="P1235" s="35">
        <f>IF(COUNTIFS($B$21:$B$304,M1235,$C$21:$C$304,"random")=0,"",IF(COUNTIFS($B$21:$B$304,M1235,$C$21:$C$304,"random",$H$21:$H$304,"adjustment")&gt;0,1,0))</f>
        <v/>
      </c>
    </row>
    <row r="1236">
      <c r="L1236" t="inlineStr">
        <is>
          <t>L0229028</t>
        </is>
      </c>
      <c r="M1236" t="inlineStr">
        <is>
          <t>T109190</t>
        </is>
      </c>
      <c r="N1236" t="inlineStr">
        <is>
          <t>2026-06-24</t>
        </is>
      </c>
      <c r="O1236" s="35">
        <f>IFERROR(IF(VLOOKUP(L1236,Controls!$A$5:$D$1418,3,FALSE)="finding",1,0),0)</f>
        <v/>
      </c>
      <c r="P1236" s="35">
        <f>IF(COUNTIFS($B$21:$B$304,M1236,$C$21:$C$304,"random")=0,"",IF(COUNTIFS($B$21:$B$304,M1236,$C$21:$C$304,"random",$H$21:$H$304,"adjustment")&gt;0,1,0))</f>
        <v/>
      </c>
    </row>
    <row r="1237">
      <c r="L1237" t="inlineStr">
        <is>
          <t>L0235294</t>
        </is>
      </c>
      <c r="M1237" t="inlineStr">
        <is>
          <t>T109190</t>
        </is>
      </c>
      <c r="N1237" t="inlineStr">
        <is>
          <t>2026-07-21</t>
        </is>
      </c>
      <c r="O1237" s="35">
        <f>IFERROR(IF(VLOOKUP(L1237,Controls!$A$5:$D$1418,3,FALSE)="finding",1,0),0)</f>
        <v/>
      </c>
      <c r="P1237" s="35">
        <f>IF(COUNTIFS($B$21:$B$304,M1237,$C$21:$C$304,"random")=0,"",IF(COUNTIFS($B$21:$B$304,M1237,$C$21:$C$304,"random",$H$21:$H$304,"adjustment")&gt;0,1,0))</f>
        <v/>
      </c>
    </row>
    <row r="1238">
      <c r="L1238" t="inlineStr">
        <is>
          <t>L0239641</t>
        </is>
      </c>
      <c r="M1238" t="inlineStr">
        <is>
          <t>T109190</t>
        </is>
      </c>
      <c r="N1238" t="inlineStr">
        <is>
          <t>2026-08-11</t>
        </is>
      </c>
      <c r="O1238" s="35">
        <f>IFERROR(IF(VLOOKUP(L1238,Controls!$A$5:$D$1418,3,FALSE)="finding",1,0),0)</f>
        <v/>
      </c>
      <c r="P1238" s="35">
        <f>IF(COUNTIFS($B$21:$B$304,M1238,$C$21:$C$304,"random")=0,"",IF(COUNTIFS($B$21:$B$304,M1238,$C$21:$C$304,"random",$H$21:$H$304,"adjustment")&gt;0,1,0))</f>
        <v/>
      </c>
    </row>
    <row r="1239">
      <c r="L1239" t="inlineStr">
        <is>
          <t>L0166708</t>
        </is>
      </c>
      <c r="M1239" t="inlineStr">
        <is>
          <t>T109203</t>
        </is>
      </c>
      <c r="N1239" t="inlineStr">
        <is>
          <t>2025-10-01</t>
        </is>
      </c>
      <c r="O1239" s="35">
        <f>IFERROR(IF(VLOOKUP(L1239,Controls!$A$5:$D$1418,3,FALSE)="finding",1,0),0)</f>
        <v/>
      </c>
      <c r="P1239" s="35">
        <f>IF(COUNTIFS($B$21:$B$304,M1239,$C$21:$C$304,"random")=0,"",IF(COUNTIFS($B$21:$B$304,M1239,$C$21:$C$304,"random",$H$21:$H$304,"adjustment")&gt;0,1,0))</f>
        <v/>
      </c>
    </row>
    <row r="1240">
      <c r="L1240" t="inlineStr">
        <is>
          <t>L0168617</t>
        </is>
      </c>
      <c r="M1240" t="inlineStr">
        <is>
          <t>T109203</t>
        </is>
      </c>
      <c r="N1240" t="inlineStr">
        <is>
          <t>2025-10-10</t>
        </is>
      </c>
      <c r="O1240" s="35">
        <f>IFERROR(IF(VLOOKUP(L1240,Controls!$A$5:$D$1418,3,FALSE)="finding",1,0),0)</f>
        <v/>
      </c>
      <c r="P1240" s="35">
        <f>IF(COUNTIFS($B$21:$B$304,M1240,$C$21:$C$304,"random")=0,"",IF(COUNTIFS($B$21:$B$304,M1240,$C$21:$C$304,"random",$H$21:$H$304,"adjustment")&gt;0,1,0))</f>
        <v/>
      </c>
    </row>
    <row r="1241">
      <c r="L1241" t="inlineStr">
        <is>
          <t>L0169061</t>
        </is>
      </c>
      <c r="M1241" t="inlineStr">
        <is>
          <t>T109203</t>
        </is>
      </c>
      <c r="N1241" t="inlineStr">
        <is>
          <t>2025-10-12</t>
        </is>
      </c>
      <c r="O1241" s="35">
        <f>IFERROR(IF(VLOOKUP(L1241,Controls!$A$5:$D$1418,3,FALSE)="finding",1,0),0)</f>
        <v/>
      </c>
      <c r="P1241" s="35">
        <f>IF(COUNTIFS($B$21:$B$304,M1241,$C$21:$C$304,"random")=0,"",IF(COUNTIFS($B$21:$B$304,M1241,$C$21:$C$304,"random",$H$21:$H$304,"adjustment")&gt;0,1,0))</f>
        <v/>
      </c>
    </row>
    <row r="1242">
      <c r="L1242" t="inlineStr">
        <is>
          <t>L0169279</t>
        </is>
      </c>
      <c r="M1242" t="inlineStr">
        <is>
          <t>T109203</t>
        </is>
      </c>
      <c r="N1242" t="inlineStr">
        <is>
          <t>2025-10-13</t>
        </is>
      </c>
      <c r="O1242" s="35">
        <f>IFERROR(IF(VLOOKUP(L1242,Controls!$A$5:$D$1418,3,FALSE)="finding",1,0),0)</f>
        <v/>
      </c>
      <c r="P1242" s="35">
        <f>IF(COUNTIFS($B$21:$B$304,M1242,$C$21:$C$304,"random")=0,"",IF(COUNTIFS($B$21:$B$304,M1242,$C$21:$C$304,"random",$H$21:$H$304,"adjustment")&gt;0,1,0))</f>
        <v/>
      </c>
    </row>
    <row r="1243">
      <c r="L1243" t="inlineStr">
        <is>
          <t>L0170416</t>
        </is>
      </c>
      <c r="M1243" t="inlineStr">
        <is>
          <t>T109203</t>
        </is>
      </c>
      <c r="N1243" t="inlineStr">
        <is>
          <t>2025-10-18</t>
        </is>
      </c>
      <c r="O1243" s="35">
        <f>IFERROR(IF(VLOOKUP(L1243,Controls!$A$5:$D$1418,3,FALSE)="finding",1,0),0)</f>
        <v/>
      </c>
      <c r="P1243" s="35">
        <f>IF(COUNTIFS($B$21:$B$304,M1243,$C$21:$C$304,"random")=0,"",IF(COUNTIFS($B$21:$B$304,M1243,$C$21:$C$304,"random",$H$21:$H$304,"adjustment")&gt;0,1,0))</f>
        <v/>
      </c>
    </row>
    <row r="1244">
      <c r="L1244" t="inlineStr">
        <is>
          <t>L0171492</t>
        </is>
      </c>
      <c r="M1244" t="inlineStr">
        <is>
          <t>T109203</t>
        </is>
      </c>
      <c r="N1244" t="inlineStr">
        <is>
          <t>2025-10-23</t>
        </is>
      </c>
      <c r="O1244" s="35">
        <f>IFERROR(IF(VLOOKUP(L1244,Controls!$A$5:$D$1418,3,FALSE)="finding",1,0),0)</f>
        <v/>
      </c>
      <c r="P1244" s="35">
        <f>IF(COUNTIFS($B$21:$B$304,M1244,$C$21:$C$304,"random")=0,"",IF(COUNTIFS($B$21:$B$304,M1244,$C$21:$C$304,"random",$H$21:$H$304,"adjustment")&gt;0,1,0))</f>
        <v/>
      </c>
    </row>
    <row r="1245">
      <c r="L1245" t="inlineStr">
        <is>
          <t>L0171706</t>
        </is>
      </c>
      <c r="M1245" t="inlineStr">
        <is>
          <t>T109203</t>
        </is>
      </c>
      <c r="N1245" t="inlineStr">
        <is>
          <t>2025-10-24</t>
        </is>
      </c>
      <c r="O1245" s="35">
        <f>IFERROR(IF(VLOOKUP(L1245,Controls!$A$5:$D$1418,3,FALSE)="finding",1,0),0)</f>
        <v/>
      </c>
      <c r="P1245" s="35">
        <f>IF(COUNTIFS($B$21:$B$304,M1245,$C$21:$C$304,"random")=0,"",IF(COUNTIFS($B$21:$B$304,M1245,$C$21:$C$304,"random",$H$21:$H$304,"adjustment")&gt;0,1,0))</f>
        <v/>
      </c>
    </row>
    <row r="1246">
      <c r="L1246" t="inlineStr">
        <is>
          <t>L0172339</t>
        </is>
      </c>
      <c r="M1246" t="inlineStr">
        <is>
          <t>T109203</t>
        </is>
      </c>
      <c r="N1246" t="inlineStr">
        <is>
          <t>2025-10-27</t>
        </is>
      </c>
      <c r="O1246" s="35">
        <f>IFERROR(IF(VLOOKUP(L1246,Controls!$A$5:$D$1418,3,FALSE)="finding",1,0),0)</f>
        <v/>
      </c>
      <c r="P1246" s="35">
        <f>IF(COUNTIFS($B$21:$B$304,M1246,$C$21:$C$304,"random")=0,"",IF(COUNTIFS($B$21:$B$304,M1246,$C$21:$C$304,"random",$H$21:$H$304,"adjustment")&gt;0,1,0))</f>
        <v/>
      </c>
    </row>
    <row r="1247">
      <c r="L1247" t="inlineStr">
        <is>
          <t>L0173239</t>
        </is>
      </c>
      <c r="M1247" t="inlineStr">
        <is>
          <t>T109203</t>
        </is>
      </c>
      <c r="N1247" t="inlineStr">
        <is>
          <t>2025-11-03</t>
        </is>
      </c>
      <c r="O1247" s="35">
        <f>IFERROR(IF(VLOOKUP(L1247,Controls!$A$5:$D$1418,3,FALSE)="finding",1,0),0)</f>
        <v/>
      </c>
      <c r="P1247" s="35">
        <f>IF(COUNTIFS($B$21:$B$304,M1247,$C$21:$C$304,"random")=0,"",IF(COUNTIFS($B$21:$B$304,M1247,$C$21:$C$304,"random",$H$21:$H$304,"adjustment")&gt;0,1,0))</f>
        <v/>
      </c>
    </row>
    <row r="1248">
      <c r="L1248" t="inlineStr">
        <is>
          <t>L0174589</t>
        </is>
      </c>
      <c r="M1248" t="inlineStr">
        <is>
          <t>T109203</t>
        </is>
      </c>
      <c r="N1248" t="inlineStr">
        <is>
          <t>2025-11-09</t>
        </is>
      </c>
      <c r="O1248" s="35">
        <f>IFERROR(IF(VLOOKUP(L1248,Controls!$A$5:$D$1418,3,FALSE)="finding",1,0),0)</f>
        <v/>
      </c>
      <c r="P1248" s="35">
        <f>IF(COUNTIFS($B$21:$B$304,M1248,$C$21:$C$304,"random")=0,"",IF(COUNTIFS($B$21:$B$304,M1248,$C$21:$C$304,"random",$H$21:$H$304,"adjustment")&gt;0,1,0))</f>
        <v/>
      </c>
    </row>
    <row r="1249">
      <c r="L1249" t="inlineStr">
        <is>
          <t>L0175749</t>
        </is>
      </c>
      <c r="M1249" t="inlineStr">
        <is>
          <t>T109203</t>
        </is>
      </c>
      <c r="N1249" t="inlineStr">
        <is>
          <t>2025-11-14</t>
        </is>
      </c>
      <c r="O1249" s="35">
        <f>IFERROR(IF(VLOOKUP(L1249,Controls!$A$5:$D$1418,3,FALSE)="finding",1,0),0)</f>
        <v/>
      </c>
      <c r="P1249" s="35">
        <f>IF(COUNTIFS($B$21:$B$304,M1249,$C$21:$C$304,"random")=0,"",IF(COUNTIFS($B$21:$B$304,M1249,$C$21:$C$304,"random",$H$21:$H$304,"adjustment")&gt;0,1,0))</f>
        <v/>
      </c>
    </row>
    <row r="1250">
      <c r="L1250" t="inlineStr">
        <is>
          <t>L0177055</t>
        </is>
      </c>
      <c r="M1250" t="inlineStr">
        <is>
          <t>T109203</t>
        </is>
      </c>
      <c r="N1250" t="inlineStr">
        <is>
          <t>2025-11-20</t>
        </is>
      </c>
      <c r="O1250" s="35">
        <f>IFERROR(IF(VLOOKUP(L1250,Controls!$A$5:$D$1418,3,FALSE)="finding",1,0),0)</f>
        <v/>
      </c>
      <c r="P1250" s="35">
        <f>IF(COUNTIFS($B$21:$B$304,M1250,$C$21:$C$304,"random")=0,"",IF(COUNTIFS($B$21:$B$304,M1250,$C$21:$C$304,"random",$H$21:$H$304,"adjustment")&gt;0,1,0))</f>
        <v/>
      </c>
    </row>
    <row r="1251">
      <c r="L1251" t="inlineStr">
        <is>
          <t>L0177056</t>
        </is>
      </c>
      <c r="M1251" t="inlineStr">
        <is>
          <t>T109203</t>
        </is>
      </c>
      <c r="N1251" t="inlineStr">
        <is>
          <t>2025-11-20</t>
        </is>
      </c>
      <c r="O1251" s="35">
        <f>IFERROR(IF(VLOOKUP(L1251,Controls!$A$5:$D$1418,3,FALSE)="finding",1,0),0)</f>
        <v/>
      </c>
      <c r="P1251" s="35">
        <f>IF(COUNTIFS($B$21:$B$304,M1251,$C$21:$C$304,"random")=0,"",IF(COUNTIFS($B$21:$B$304,M1251,$C$21:$C$304,"random",$H$21:$H$304,"adjustment")&gt;0,1,0))</f>
        <v/>
      </c>
    </row>
    <row r="1252">
      <c r="L1252" t="inlineStr">
        <is>
          <t>L0178623</t>
        </is>
      </c>
      <c r="M1252" t="inlineStr">
        <is>
          <t>T109203</t>
        </is>
      </c>
      <c r="N1252" t="inlineStr">
        <is>
          <t>2025-11-27</t>
        </is>
      </c>
      <c r="O1252" s="35">
        <f>IFERROR(IF(VLOOKUP(L1252,Controls!$A$5:$D$1418,3,FALSE)="finding",1,0),0)</f>
        <v/>
      </c>
      <c r="P1252" s="35">
        <f>IF(COUNTIFS($B$21:$B$304,M1252,$C$21:$C$304,"random")=0,"",IF(COUNTIFS($B$21:$B$304,M1252,$C$21:$C$304,"random",$H$21:$H$304,"adjustment")&gt;0,1,0))</f>
        <v/>
      </c>
    </row>
    <row r="1253">
      <c r="L1253" t="inlineStr">
        <is>
          <t>L0181046</t>
        </is>
      </c>
      <c r="M1253" t="inlineStr">
        <is>
          <t>T109203</t>
        </is>
      </c>
      <c r="N1253" t="inlineStr">
        <is>
          <t>2025-12-09</t>
        </is>
      </c>
      <c r="O1253" s="35">
        <f>IFERROR(IF(VLOOKUP(L1253,Controls!$A$5:$D$1418,3,FALSE)="finding",1,0),0)</f>
        <v/>
      </c>
      <c r="P1253" s="35">
        <f>IF(COUNTIFS($B$21:$B$304,M1253,$C$21:$C$304,"random")=0,"",IF(COUNTIFS($B$21:$B$304,M1253,$C$21:$C$304,"random",$H$21:$H$304,"adjustment")&gt;0,1,0))</f>
        <v/>
      </c>
    </row>
    <row r="1254">
      <c r="L1254" t="inlineStr">
        <is>
          <t>L0181280</t>
        </is>
      </c>
      <c r="M1254" t="inlineStr">
        <is>
          <t>T109203</t>
        </is>
      </c>
      <c r="N1254" t="inlineStr">
        <is>
          <t>2025-12-10</t>
        </is>
      </c>
      <c r="O1254" s="35">
        <f>IFERROR(IF(VLOOKUP(L1254,Controls!$A$5:$D$1418,3,FALSE)="finding",1,0),0)</f>
        <v/>
      </c>
      <c r="P1254" s="35">
        <f>IF(COUNTIFS($B$21:$B$304,M1254,$C$21:$C$304,"random")=0,"",IF(COUNTIFS($B$21:$B$304,M1254,$C$21:$C$304,"random",$H$21:$H$304,"adjustment")&gt;0,1,0))</f>
        <v/>
      </c>
    </row>
    <row r="1255">
      <c r="L1255" t="inlineStr">
        <is>
          <t>L0182880</t>
        </is>
      </c>
      <c r="M1255" t="inlineStr">
        <is>
          <t>T109203</t>
        </is>
      </c>
      <c r="N1255" t="inlineStr">
        <is>
          <t>2025-12-17</t>
        </is>
      </c>
      <c r="O1255" s="35">
        <f>IFERROR(IF(VLOOKUP(L1255,Controls!$A$5:$D$1418,3,FALSE)="finding",1,0),0)</f>
        <v/>
      </c>
      <c r="P1255" s="35">
        <f>IF(COUNTIFS($B$21:$B$304,M1255,$C$21:$C$304,"random")=0,"",IF(COUNTIFS($B$21:$B$304,M1255,$C$21:$C$304,"random",$H$21:$H$304,"adjustment")&gt;0,1,0))</f>
        <v/>
      </c>
    </row>
    <row r="1256">
      <c r="L1256" t="inlineStr">
        <is>
          <t>L0183789</t>
        </is>
      </c>
      <c r="M1256" t="inlineStr">
        <is>
          <t>T109203</t>
        </is>
      </c>
      <c r="N1256" t="inlineStr">
        <is>
          <t>2025-12-21</t>
        </is>
      </c>
      <c r="O1256" s="35">
        <f>IFERROR(IF(VLOOKUP(L1256,Controls!$A$5:$D$1418,3,FALSE)="finding",1,0),0)</f>
        <v/>
      </c>
      <c r="P1256" s="35">
        <f>IF(COUNTIFS($B$21:$B$304,M1256,$C$21:$C$304,"random")=0,"",IF(COUNTIFS($B$21:$B$304,M1256,$C$21:$C$304,"random",$H$21:$H$304,"adjustment")&gt;0,1,0))</f>
        <v/>
      </c>
    </row>
    <row r="1257">
      <c r="L1257" t="inlineStr">
        <is>
          <t>L0185376</t>
        </is>
      </c>
      <c r="M1257" t="inlineStr">
        <is>
          <t>T109203</t>
        </is>
      </c>
      <c r="N1257" t="inlineStr">
        <is>
          <t>2025-12-28</t>
        </is>
      </c>
      <c r="O1257" s="35">
        <f>IFERROR(IF(VLOOKUP(L1257,Controls!$A$5:$D$1418,3,FALSE)="finding",1,0),0)</f>
        <v/>
      </c>
      <c r="P1257" s="35">
        <f>IF(COUNTIFS($B$21:$B$304,M1257,$C$21:$C$304,"random")=0,"",IF(COUNTIFS($B$21:$B$304,M1257,$C$21:$C$304,"random",$H$21:$H$304,"adjustment")&gt;0,1,0))</f>
        <v/>
      </c>
    </row>
    <row r="1258">
      <c r="L1258" t="inlineStr">
        <is>
          <t>L0185888</t>
        </is>
      </c>
      <c r="M1258" t="inlineStr">
        <is>
          <t>T109203</t>
        </is>
      </c>
      <c r="N1258" t="inlineStr">
        <is>
          <t>2026-01-02</t>
        </is>
      </c>
      <c r="O1258" s="35">
        <f>IFERROR(IF(VLOOKUP(L1258,Controls!$A$5:$D$1418,3,FALSE)="finding",1,0),0)</f>
        <v/>
      </c>
      <c r="P1258" s="35">
        <f>IF(COUNTIFS($B$21:$B$304,M1258,$C$21:$C$304,"random")=0,"",IF(COUNTIFS($B$21:$B$304,M1258,$C$21:$C$304,"random",$H$21:$H$304,"adjustment")&gt;0,1,0))</f>
        <v/>
      </c>
    </row>
    <row r="1259">
      <c r="L1259" t="inlineStr">
        <is>
          <t>L0186670</t>
        </is>
      </c>
      <c r="M1259" t="inlineStr">
        <is>
          <t>T109203</t>
        </is>
      </c>
      <c r="N1259" t="inlineStr">
        <is>
          <t>2026-01-05</t>
        </is>
      </c>
      <c r="O1259" s="35">
        <f>IFERROR(IF(VLOOKUP(L1259,Controls!$A$5:$D$1418,3,FALSE)="finding",1,0),0)</f>
        <v/>
      </c>
      <c r="P1259" s="35">
        <f>IF(COUNTIFS($B$21:$B$304,M1259,$C$21:$C$304,"random")=0,"",IF(COUNTIFS($B$21:$B$304,M1259,$C$21:$C$304,"random",$H$21:$H$304,"adjustment")&gt;0,1,0))</f>
        <v/>
      </c>
    </row>
    <row r="1260">
      <c r="L1260" t="inlineStr">
        <is>
          <t>L0187692</t>
        </is>
      </c>
      <c r="M1260" t="inlineStr">
        <is>
          <t>T109203</t>
        </is>
      </c>
      <c r="N1260" t="inlineStr">
        <is>
          <t>2026-01-09</t>
        </is>
      </c>
      <c r="O1260" s="35">
        <f>IFERROR(IF(VLOOKUP(L1260,Controls!$A$5:$D$1418,3,FALSE)="finding",1,0),0)</f>
        <v/>
      </c>
      <c r="P1260" s="35">
        <f>IF(COUNTIFS($B$21:$B$304,M1260,$C$21:$C$304,"random")=0,"",IF(COUNTIFS($B$21:$B$304,M1260,$C$21:$C$304,"random",$H$21:$H$304,"adjustment")&gt;0,1,0))</f>
        <v/>
      </c>
    </row>
    <row r="1261">
      <c r="L1261" t="inlineStr">
        <is>
          <t>L0187696</t>
        </is>
      </c>
      <c r="M1261" t="inlineStr">
        <is>
          <t>T109203</t>
        </is>
      </c>
      <c r="N1261" t="inlineStr">
        <is>
          <t>2026-01-09</t>
        </is>
      </c>
      <c r="O1261" s="35">
        <f>IFERROR(IF(VLOOKUP(L1261,Controls!$A$5:$D$1418,3,FALSE)="finding",1,0),0)</f>
        <v/>
      </c>
      <c r="P1261" s="35">
        <f>IF(COUNTIFS($B$21:$B$304,M1261,$C$21:$C$304,"random")=0,"",IF(COUNTIFS($B$21:$B$304,M1261,$C$21:$C$304,"random",$H$21:$H$304,"adjustment")&gt;0,1,0))</f>
        <v/>
      </c>
    </row>
    <row r="1262">
      <c r="L1262" t="inlineStr">
        <is>
          <t>L0189232</t>
        </is>
      </c>
      <c r="M1262" t="inlineStr">
        <is>
          <t>T109203</t>
        </is>
      </c>
      <c r="N1262" t="inlineStr">
        <is>
          <t>2026-01-15</t>
        </is>
      </c>
      <c r="O1262" s="35">
        <f>IFERROR(IF(VLOOKUP(L1262,Controls!$A$5:$D$1418,3,FALSE)="finding",1,0),0)</f>
        <v/>
      </c>
      <c r="P1262" s="35">
        <f>IF(COUNTIFS($B$21:$B$304,M1262,$C$21:$C$304,"random")=0,"",IF(COUNTIFS($B$21:$B$304,M1262,$C$21:$C$304,"random",$H$21:$H$304,"adjustment")&gt;0,1,0))</f>
        <v/>
      </c>
    </row>
    <row r="1263">
      <c r="L1263" t="inlineStr">
        <is>
          <t>L0189234</t>
        </is>
      </c>
      <c r="M1263" t="inlineStr">
        <is>
          <t>T109203</t>
        </is>
      </c>
      <c r="N1263" t="inlineStr">
        <is>
          <t>2026-01-15</t>
        </is>
      </c>
      <c r="O1263" s="35">
        <f>IFERROR(IF(VLOOKUP(L1263,Controls!$A$5:$D$1418,3,FALSE)="finding",1,0),0)</f>
        <v/>
      </c>
      <c r="P1263" s="35">
        <f>IF(COUNTIFS($B$21:$B$304,M1263,$C$21:$C$304,"random")=0,"",IF(COUNTIFS($B$21:$B$304,M1263,$C$21:$C$304,"random",$H$21:$H$304,"adjustment")&gt;0,1,0))</f>
        <v/>
      </c>
    </row>
    <row r="1264">
      <c r="L1264" t="inlineStr">
        <is>
          <t>L0189236</t>
        </is>
      </c>
      <c r="M1264" t="inlineStr">
        <is>
          <t>T109203</t>
        </is>
      </c>
      <c r="N1264" t="inlineStr">
        <is>
          <t>2026-01-15</t>
        </is>
      </c>
      <c r="O1264" s="35">
        <f>IFERROR(IF(VLOOKUP(L1264,Controls!$A$5:$D$1418,3,FALSE)="finding",1,0),0)</f>
        <v/>
      </c>
      <c r="P1264" s="35">
        <f>IF(COUNTIFS($B$21:$B$304,M1264,$C$21:$C$304,"random")=0,"",IF(COUNTIFS($B$21:$B$304,M1264,$C$21:$C$304,"random",$H$21:$H$304,"adjustment")&gt;0,1,0))</f>
        <v/>
      </c>
    </row>
    <row r="1265">
      <c r="L1265" t="inlineStr">
        <is>
          <t>L0189747</t>
        </is>
      </c>
      <c r="M1265" t="inlineStr">
        <is>
          <t>T109203</t>
        </is>
      </c>
      <c r="N1265" t="inlineStr">
        <is>
          <t>2026-01-17</t>
        </is>
      </c>
      <c r="O1265" s="35">
        <f>IFERROR(IF(VLOOKUP(L1265,Controls!$A$5:$D$1418,3,FALSE)="finding",1,0),0)</f>
        <v/>
      </c>
      <c r="P1265" s="35">
        <f>IF(COUNTIFS($B$21:$B$304,M1265,$C$21:$C$304,"random")=0,"",IF(COUNTIFS($B$21:$B$304,M1265,$C$21:$C$304,"random",$H$21:$H$304,"adjustment")&gt;0,1,0))</f>
        <v/>
      </c>
    </row>
    <row r="1266">
      <c r="L1266" t="inlineStr">
        <is>
          <t>L0191002</t>
        </is>
      </c>
      <c r="M1266" t="inlineStr">
        <is>
          <t>T109203</t>
        </is>
      </c>
      <c r="N1266" t="inlineStr">
        <is>
          <t>2026-01-22</t>
        </is>
      </c>
      <c r="O1266" s="35">
        <f>IFERROR(IF(VLOOKUP(L1266,Controls!$A$5:$D$1418,3,FALSE)="finding",1,0),0)</f>
        <v/>
      </c>
      <c r="P1266" s="35">
        <f>IF(COUNTIFS($B$21:$B$304,M1266,$C$21:$C$304,"random")=0,"",IF(COUNTIFS($B$21:$B$304,M1266,$C$21:$C$304,"random",$H$21:$H$304,"adjustment")&gt;0,1,0))</f>
        <v/>
      </c>
    </row>
    <row r="1267">
      <c r="L1267" t="inlineStr">
        <is>
          <t>L0192778</t>
        </is>
      </c>
      <c r="M1267" t="inlineStr">
        <is>
          <t>T109203</t>
        </is>
      </c>
      <c r="N1267" t="inlineStr">
        <is>
          <t>2026-02-01</t>
        </is>
      </c>
      <c r="O1267" s="35">
        <f>IFERROR(IF(VLOOKUP(L1267,Controls!$A$5:$D$1418,3,FALSE)="finding",1,0),0)</f>
        <v/>
      </c>
      <c r="P1267" s="35">
        <f>IF(COUNTIFS($B$21:$B$304,M1267,$C$21:$C$304,"random")=0,"",IF(COUNTIFS($B$21:$B$304,M1267,$C$21:$C$304,"random",$H$21:$H$304,"adjustment")&gt;0,1,0))</f>
        <v/>
      </c>
    </row>
    <row r="1268">
      <c r="L1268" t="inlineStr">
        <is>
          <t>L0194319</t>
        </is>
      </c>
      <c r="M1268" t="inlineStr">
        <is>
          <t>T109203</t>
        </is>
      </c>
      <c r="N1268" t="inlineStr">
        <is>
          <t>2026-02-07</t>
        </is>
      </c>
      <c r="O1268" s="35">
        <f>IFERROR(IF(VLOOKUP(L1268,Controls!$A$5:$D$1418,3,FALSE)="finding",1,0),0)</f>
        <v/>
      </c>
      <c r="P1268" s="35">
        <f>IF(COUNTIFS($B$21:$B$304,M1268,$C$21:$C$304,"random")=0,"",IF(COUNTIFS($B$21:$B$304,M1268,$C$21:$C$304,"random",$H$21:$H$304,"adjustment")&gt;0,1,0))</f>
        <v/>
      </c>
    </row>
    <row r="1269">
      <c r="L1269" t="inlineStr">
        <is>
          <t>L0194320</t>
        </is>
      </c>
      <c r="M1269" t="inlineStr">
        <is>
          <t>T109203</t>
        </is>
      </c>
      <c r="N1269" t="inlineStr">
        <is>
          <t>2026-02-07</t>
        </is>
      </c>
      <c r="O1269" s="35">
        <f>IFERROR(IF(VLOOKUP(L1269,Controls!$A$5:$D$1418,3,FALSE)="finding",1,0),0)</f>
        <v/>
      </c>
      <c r="P1269" s="35">
        <f>IF(COUNTIFS($B$21:$B$304,M1269,$C$21:$C$304,"random")=0,"",IF(COUNTIFS($B$21:$B$304,M1269,$C$21:$C$304,"random",$H$21:$H$304,"adjustment")&gt;0,1,0))</f>
        <v/>
      </c>
    </row>
    <row r="1270">
      <c r="L1270" t="inlineStr">
        <is>
          <t>L0195167</t>
        </is>
      </c>
      <c r="M1270" t="inlineStr">
        <is>
          <t>T109203</t>
        </is>
      </c>
      <c r="N1270" t="inlineStr">
        <is>
          <t>2026-02-10</t>
        </is>
      </c>
      <c r="O1270" s="35">
        <f>IFERROR(IF(VLOOKUP(L1270,Controls!$A$5:$D$1418,3,FALSE)="finding",1,0),0)</f>
        <v/>
      </c>
      <c r="P1270" s="35">
        <f>IF(COUNTIFS($B$21:$B$304,M1270,$C$21:$C$304,"random")=0,"",IF(COUNTIFS($B$21:$B$304,M1270,$C$21:$C$304,"random",$H$21:$H$304,"adjustment")&gt;0,1,0))</f>
        <v/>
      </c>
    </row>
    <row r="1271">
      <c r="L1271" t="inlineStr">
        <is>
          <t>L0196457</t>
        </is>
      </c>
      <c r="M1271" t="inlineStr">
        <is>
          <t>T109203</t>
        </is>
      </c>
      <c r="N1271" t="inlineStr">
        <is>
          <t>2026-02-15</t>
        </is>
      </c>
      <c r="O1271" s="35">
        <f>IFERROR(IF(VLOOKUP(L1271,Controls!$A$5:$D$1418,3,FALSE)="finding",1,0),0)</f>
        <v/>
      </c>
      <c r="P1271" s="35">
        <f>IF(COUNTIFS($B$21:$B$304,M1271,$C$21:$C$304,"random")=0,"",IF(COUNTIFS($B$21:$B$304,M1271,$C$21:$C$304,"random",$H$21:$H$304,"adjustment")&gt;0,1,0))</f>
        <v/>
      </c>
    </row>
    <row r="1272">
      <c r="L1272" t="inlineStr">
        <is>
          <t>L0198571</t>
        </is>
      </c>
      <c r="M1272" t="inlineStr">
        <is>
          <t>T109203</t>
        </is>
      </c>
      <c r="N1272" t="inlineStr">
        <is>
          <t>2026-02-23</t>
        </is>
      </c>
      <c r="O1272" s="35">
        <f>IFERROR(IF(VLOOKUP(L1272,Controls!$A$5:$D$1418,3,FALSE)="finding",1,0),0)</f>
        <v/>
      </c>
      <c r="P1272" s="35">
        <f>IF(COUNTIFS($B$21:$B$304,M1272,$C$21:$C$304,"random")=0,"",IF(COUNTIFS($B$21:$B$304,M1272,$C$21:$C$304,"random",$H$21:$H$304,"adjustment")&gt;0,1,0))</f>
        <v/>
      </c>
    </row>
    <row r="1273">
      <c r="L1273" t="inlineStr">
        <is>
          <t>L0199085</t>
        </is>
      </c>
      <c r="M1273" t="inlineStr">
        <is>
          <t>T109203</t>
        </is>
      </c>
      <c r="N1273" t="inlineStr">
        <is>
          <t>2026-02-25</t>
        </is>
      </c>
      <c r="O1273" s="35">
        <f>IFERROR(IF(VLOOKUP(L1273,Controls!$A$5:$D$1418,3,FALSE)="finding",1,0),0)</f>
        <v/>
      </c>
      <c r="P1273" s="35">
        <f>IF(COUNTIFS($B$21:$B$304,M1273,$C$21:$C$304,"random")=0,"",IF(COUNTIFS($B$21:$B$304,M1273,$C$21:$C$304,"random",$H$21:$H$304,"adjustment")&gt;0,1,0))</f>
        <v/>
      </c>
    </row>
    <row r="1274">
      <c r="L1274" t="inlineStr">
        <is>
          <t>L0200125</t>
        </is>
      </c>
      <c r="M1274" t="inlineStr">
        <is>
          <t>T109203</t>
        </is>
      </c>
      <c r="N1274" t="inlineStr">
        <is>
          <t>2026-03-01</t>
        </is>
      </c>
      <c r="O1274" s="35">
        <f>IFERROR(IF(VLOOKUP(L1274,Controls!$A$5:$D$1418,3,FALSE)="finding",1,0),0)</f>
        <v/>
      </c>
      <c r="P1274" s="35">
        <f>IF(COUNTIFS($B$21:$B$304,M1274,$C$21:$C$304,"random")=0,"",IF(COUNTIFS($B$21:$B$304,M1274,$C$21:$C$304,"random",$H$21:$H$304,"adjustment")&gt;0,1,0))</f>
        <v/>
      </c>
    </row>
    <row r="1275">
      <c r="L1275" t="inlineStr">
        <is>
          <t>L0200393</t>
        </is>
      </c>
      <c r="M1275" t="inlineStr">
        <is>
          <t>T109203</t>
        </is>
      </c>
      <c r="N1275" t="inlineStr">
        <is>
          <t>2026-03-02</t>
        </is>
      </c>
      <c r="O1275" s="35">
        <f>IFERROR(IF(VLOOKUP(L1275,Controls!$A$5:$D$1418,3,FALSE)="finding",1,0),0)</f>
        <v/>
      </c>
      <c r="P1275" s="35">
        <f>IF(COUNTIFS($B$21:$B$304,M1275,$C$21:$C$304,"random")=0,"",IF(COUNTIFS($B$21:$B$304,M1275,$C$21:$C$304,"random",$H$21:$H$304,"adjustment")&gt;0,1,0))</f>
        <v/>
      </c>
    </row>
    <row r="1276">
      <c r="L1276" t="inlineStr">
        <is>
          <t>L0200655</t>
        </is>
      </c>
      <c r="M1276" t="inlineStr">
        <is>
          <t>T109203</t>
        </is>
      </c>
      <c r="N1276" t="inlineStr">
        <is>
          <t>2026-03-03</t>
        </is>
      </c>
      <c r="O1276" s="35">
        <f>IFERROR(IF(VLOOKUP(L1276,Controls!$A$5:$D$1418,3,FALSE)="finding",1,0),0)</f>
        <v/>
      </c>
      <c r="P1276" s="35">
        <f>IF(COUNTIFS($B$21:$B$304,M1276,$C$21:$C$304,"random")=0,"",IF(COUNTIFS($B$21:$B$304,M1276,$C$21:$C$304,"random",$H$21:$H$304,"adjustment")&gt;0,1,0))</f>
        <v/>
      </c>
    </row>
    <row r="1277">
      <c r="L1277" t="inlineStr">
        <is>
          <t>L0200930</t>
        </is>
      </c>
      <c r="M1277" t="inlineStr">
        <is>
          <t>T109203</t>
        </is>
      </c>
      <c r="N1277" t="inlineStr">
        <is>
          <t>2026-03-04</t>
        </is>
      </c>
      <c r="O1277" s="35">
        <f>IFERROR(IF(VLOOKUP(L1277,Controls!$A$5:$D$1418,3,FALSE)="finding",1,0),0)</f>
        <v/>
      </c>
      <c r="P1277" s="35">
        <f>IF(COUNTIFS($B$21:$B$304,M1277,$C$21:$C$304,"random")=0,"",IF(COUNTIFS($B$21:$B$304,M1277,$C$21:$C$304,"random",$H$21:$H$304,"adjustment")&gt;0,1,0))</f>
        <v/>
      </c>
    </row>
    <row r="1278">
      <c r="L1278" t="inlineStr">
        <is>
          <t>L0202250</t>
        </is>
      </c>
      <c r="M1278" t="inlineStr">
        <is>
          <t>T109203</t>
        </is>
      </c>
      <c r="N1278" t="inlineStr">
        <is>
          <t>2026-03-09</t>
        </is>
      </c>
      <c r="O1278" s="35">
        <f>IFERROR(IF(VLOOKUP(L1278,Controls!$A$5:$D$1418,3,FALSE)="finding",1,0),0)</f>
        <v/>
      </c>
      <c r="P1278" s="35">
        <f>IF(COUNTIFS($B$21:$B$304,M1278,$C$21:$C$304,"random")=0,"",IF(COUNTIFS($B$21:$B$304,M1278,$C$21:$C$304,"random",$H$21:$H$304,"adjustment")&gt;0,1,0))</f>
        <v/>
      </c>
    </row>
    <row r="1279">
      <c r="L1279" t="inlineStr">
        <is>
          <t>L0204377</t>
        </is>
      </c>
      <c r="M1279" t="inlineStr">
        <is>
          <t>T109203</t>
        </is>
      </c>
      <c r="N1279" t="inlineStr">
        <is>
          <t>2026-03-17</t>
        </is>
      </c>
      <c r="O1279" s="35">
        <f>IFERROR(IF(VLOOKUP(L1279,Controls!$A$5:$D$1418,3,FALSE)="finding",1,0),0)</f>
        <v/>
      </c>
      <c r="P1279" s="35">
        <f>IF(COUNTIFS($B$21:$B$304,M1279,$C$21:$C$304,"random")=0,"",IF(COUNTIFS($B$21:$B$304,M1279,$C$21:$C$304,"random",$H$21:$H$304,"adjustment")&gt;0,1,0))</f>
        <v/>
      </c>
    </row>
    <row r="1280">
      <c r="L1280" t="inlineStr">
        <is>
          <t>L0204633</t>
        </is>
      </c>
      <c r="M1280" t="inlineStr">
        <is>
          <t>T109203</t>
        </is>
      </c>
      <c r="N1280" t="inlineStr">
        <is>
          <t>2026-03-18</t>
        </is>
      </c>
      <c r="O1280" s="35">
        <f>IFERROR(IF(VLOOKUP(L1280,Controls!$A$5:$D$1418,3,FALSE)="finding",1,0),0)</f>
        <v/>
      </c>
      <c r="P1280" s="35">
        <f>IF(COUNTIFS($B$21:$B$304,M1280,$C$21:$C$304,"random")=0,"",IF(COUNTIFS($B$21:$B$304,M1280,$C$21:$C$304,"random",$H$21:$H$304,"adjustment")&gt;0,1,0))</f>
        <v/>
      </c>
    </row>
    <row r="1281">
      <c r="L1281" t="inlineStr">
        <is>
          <t>L0204634</t>
        </is>
      </c>
      <c r="M1281" t="inlineStr">
        <is>
          <t>T109203</t>
        </is>
      </c>
      <c r="N1281" t="inlineStr">
        <is>
          <t>2026-03-18</t>
        </is>
      </c>
      <c r="O1281" s="35">
        <f>IFERROR(IF(VLOOKUP(L1281,Controls!$A$5:$D$1418,3,FALSE)="finding",1,0),0)</f>
        <v/>
      </c>
      <c r="P1281" s="35">
        <f>IF(COUNTIFS($B$21:$B$304,M1281,$C$21:$C$304,"random")=0,"",IF(COUNTIFS($B$21:$B$304,M1281,$C$21:$C$304,"random",$H$21:$H$304,"adjustment")&gt;0,1,0))</f>
        <v/>
      </c>
    </row>
    <row r="1282">
      <c r="L1282" t="inlineStr">
        <is>
          <t>L0205141</t>
        </is>
      </c>
      <c r="M1282" t="inlineStr">
        <is>
          <t>T109203</t>
        </is>
      </c>
      <c r="N1282" t="inlineStr">
        <is>
          <t>2026-03-20</t>
        </is>
      </c>
      <c r="O1282" s="35">
        <f>IFERROR(IF(VLOOKUP(L1282,Controls!$A$5:$D$1418,3,FALSE)="finding",1,0),0)</f>
        <v/>
      </c>
      <c r="P1282" s="35">
        <f>IF(COUNTIFS($B$21:$B$304,M1282,$C$21:$C$304,"random")=0,"",IF(COUNTIFS($B$21:$B$304,M1282,$C$21:$C$304,"random",$H$21:$H$304,"adjustment")&gt;0,1,0))</f>
        <v/>
      </c>
    </row>
    <row r="1283">
      <c r="L1283" t="inlineStr">
        <is>
          <t>L0205441</t>
        </is>
      </c>
      <c r="M1283" t="inlineStr">
        <is>
          <t>T109203</t>
        </is>
      </c>
      <c r="N1283" t="inlineStr">
        <is>
          <t>2026-03-21</t>
        </is>
      </c>
      <c r="O1283" s="35">
        <f>IFERROR(IF(VLOOKUP(L1283,Controls!$A$5:$D$1418,3,FALSE)="finding",1,0),0)</f>
        <v/>
      </c>
      <c r="P1283" s="35">
        <f>IF(COUNTIFS($B$21:$B$304,M1283,$C$21:$C$304,"random")=0,"",IF(COUNTIFS($B$21:$B$304,M1283,$C$21:$C$304,"random",$H$21:$H$304,"adjustment")&gt;0,1,0))</f>
        <v/>
      </c>
    </row>
    <row r="1284">
      <c r="L1284" t="inlineStr">
        <is>
          <t>L0205979</t>
        </is>
      </c>
      <c r="M1284" t="inlineStr">
        <is>
          <t>T109203</t>
        </is>
      </c>
      <c r="N1284" t="inlineStr">
        <is>
          <t>2026-03-23</t>
        </is>
      </c>
      <c r="O1284" s="35">
        <f>IFERROR(IF(VLOOKUP(L1284,Controls!$A$5:$D$1418,3,FALSE)="finding",1,0),0)</f>
        <v/>
      </c>
      <c r="P1284" s="35">
        <f>IF(COUNTIFS($B$21:$B$304,M1284,$C$21:$C$304,"random")=0,"",IF(COUNTIFS($B$21:$B$304,M1284,$C$21:$C$304,"random",$H$21:$H$304,"adjustment")&gt;0,1,0))</f>
        <v/>
      </c>
    </row>
    <row r="1285">
      <c r="L1285" t="inlineStr">
        <is>
          <t>L0208266</t>
        </is>
      </c>
      <c r="M1285" t="inlineStr">
        <is>
          <t>T109203</t>
        </is>
      </c>
      <c r="N1285" t="inlineStr">
        <is>
          <t>2026-04-03</t>
        </is>
      </c>
      <c r="O1285" s="35">
        <f>IFERROR(IF(VLOOKUP(L1285,Controls!$A$5:$D$1418,3,FALSE)="finding",1,0),0)</f>
        <v/>
      </c>
      <c r="P1285" s="35">
        <f>IF(COUNTIFS($B$21:$B$304,M1285,$C$21:$C$304,"random")=0,"",IF(COUNTIFS($B$21:$B$304,M1285,$C$21:$C$304,"random",$H$21:$H$304,"adjustment")&gt;0,1,0))</f>
        <v/>
      </c>
    </row>
    <row r="1286">
      <c r="L1286" t="inlineStr">
        <is>
          <t>L0208816</t>
        </is>
      </c>
      <c r="M1286" t="inlineStr">
        <is>
          <t>T109203</t>
        </is>
      </c>
      <c r="N1286" t="inlineStr">
        <is>
          <t>2026-04-05</t>
        </is>
      </c>
      <c r="O1286" s="35">
        <f>IFERROR(IF(VLOOKUP(L1286,Controls!$A$5:$D$1418,3,FALSE)="finding",1,0),0)</f>
        <v/>
      </c>
      <c r="P1286" s="35">
        <f>IF(COUNTIFS($B$21:$B$304,M1286,$C$21:$C$304,"random")=0,"",IF(COUNTIFS($B$21:$B$304,M1286,$C$21:$C$304,"random",$H$21:$H$304,"adjustment")&gt;0,1,0))</f>
        <v/>
      </c>
    </row>
    <row r="1287">
      <c r="L1287" t="inlineStr">
        <is>
          <t>L0209358</t>
        </is>
      </c>
      <c r="M1287" t="inlineStr">
        <is>
          <t>T109203</t>
        </is>
      </c>
      <c r="N1287" t="inlineStr">
        <is>
          <t>2026-04-07</t>
        </is>
      </c>
      <c r="O1287" s="35">
        <f>IFERROR(IF(VLOOKUP(L1287,Controls!$A$5:$D$1418,3,FALSE)="finding",1,0),0)</f>
        <v/>
      </c>
      <c r="P1287" s="35">
        <f>IF(COUNTIFS($B$21:$B$304,M1287,$C$21:$C$304,"random")=0,"",IF(COUNTIFS($B$21:$B$304,M1287,$C$21:$C$304,"random",$H$21:$H$304,"adjustment")&gt;0,1,0))</f>
        <v/>
      </c>
    </row>
    <row r="1288">
      <c r="L1288" t="inlineStr">
        <is>
          <t>L0209602</t>
        </is>
      </c>
      <c r="M1288" t="inlineStr">
        <is>
          <t>T109203</t>
        </is>
      </c>
      <c r="N1288" t="inlineStr">
        <is>
          <t>2026-04-08</t>
        </is>
      </c>
      <c r="O1288" s="35">
        <f>IFERROR(IF(VLOOKUP(L1288,Controls!$A$5:$D$1418,3,FALSE)="finding",1,0),0)</f>
        <v/>
      </c>
      <c r="P1288" s="35">
        <f>IF(COUNTIFS($B$21:$B$304,M1288,$C$21:$C$304,"random")=0,"",IF(COUNTIFS($B$21:$B$304,M1288,$C$21:$C$304,"random",$H$21:$H$304,"adjustment")&gt;0,1,0))</f>
        <v/>
      </c>
    </row>
    <row r="1289">
      <c r="L1289" t="inlineStr">
        <is>
          <t>L0212325</t>
        </is>
      </c>
      <c r="M1289" t="inlineStr">
        <is>
          <t>T109203</t>
        </is>
      </c>
      <c r="N1289" t="inlineStr">
        <is>
          <t>2026-04-18</t>
        </is>
      </c>
      <c r="O1289" s="35">
        <f>IFERROR(IF(VLOOKUP(L1289,Controls!$A$5:$D$1418,3,FALSE)="finding",1,0),0)</f>
        <v/>
      </c>
      <c r="P1289" s="35">
        <f>IF(COUNTIFS($B$21:$B$304,M1289,$C$21:$C$304,"random")=0,"",IF(COUNTIFS($B$21:$B$304,M1289,$C$21:$C$304,"random",$H$21:$H$304,"adjustment")&gt;0,1,0))</f>
        <v/>
      </c>
    </row>
    <row r="1290">
      <c r="L1290" t="inlineStr">
        <is>
          <t>L0212326</t>
        </is>
      </c>
      <c r="M1290" t="inlineStr">
        <is>
          <t>T109203</t>
        </is>
      </c>
      <c r="N1290" t="inlineStr">
        <is>
          <t>2026-04-18</t>
        </is>
      </c>
      <c r="O1290" s="35">
        <f>IFERROR(IF(VLOOKUP(L1290,Controls!$A$5:$D$1418,3,FALSE)="finding",1,0),0)</f>
        <v/>
      </c>
      <c r="P1290" s="35">
        <f>IF(COUNTIFS($B$21:$B$304,M1290,$C$21:$C$304,"random")=0,"",IF(COUNTIFS($B$21:$B$304,M1290,$C$21:$C$304,"random",$H$21:$H$304,"adjustment")&gt;0,1,0))</f>
        <v/>
      </c>
    </row>
    <row r="1291">
      <c r="L1291" t="inlineStr">
        <is>
          <t>L0212327</t>
        </is>
      </c>
      <c r="M1291" t="inlineStr">
        <is>
          <t>T109203</t>
        </is>
      </c>
      <c r="N1291" t="inlineStr">
        <is>
          <t>2026-04-18</t>
        </is>
      </c>
      <c r="O1291" s="35">
        <f>IFERROR(IF(VLOOKUP(L1291,Controls!$A$5:$D$1418,3,FALSE)="finding",1,0),0)</f>
        <v/>
      </c>
      <c r="P1291" s="35">
        <f>IF(COUNTIFS($B$21:$B$304,M1291,$C$21:$C$304,"random")=0,"",IF(COUNTIFS($B$21:$B$304,M1291,$C$21:$C$304,"random",$H$21:$H$304,"adjustment")&gt;0,1,0))</f>
        <v/>
      </c>
    </row>
    <row r="1292">
      <c r="L1292" t="inlineStr">
        <is>
          <t>L0213972</t>
        </is>
      </c>
      <c r="M1292" t="inlineStr">
        <is>
          <t>T109203</t>
        </is>
      </c>
      <c r="N1292" t="inlineStr">
        <is>
          <t>2026-04-24</t>
        </is>
      </c>
      <c r="O1292" s="35">
        <f>IFERROR(IF(VLOOKUP(L1292,Controls!$A$5:$D$1418,3,FALSE)="finding",1,0),0)</f>
        <v/>
      </c>
      <c r="P1292" s="35">
        <f>IF(COUNTIFS($B$21:$B$304,M1292,$C$21:$C$304,"random")=0,"",IF(COUNTIFS($B$21:$B$304,M1292,$C$21:$C$304,"random",$H$21:$H$304,"adjustment")&gt;0,1,0))</f>
        <v/>
      </c>
    </row>
    <row r="1293">
      <c r="L1293" t="inlineStr">
        <is>
          <t>L0214253</t>
        </is>
      </c>
      <c r="M1293" t="inlineStr">
        <is>
          <t>T109203</t>
        </is>
      </c>
      <c r="N1293" t="inlineStr">
        <is>
          <t>2026-04-25</t>
        </is>
      </c>
      <c r="O1293" s="35">
        <f>IFERROR(IF(VLOOKUP(L1293,Controls!$A$5:$D$1418,3,FALSE)="finding",1,0),0)</f>
        <v/>
      </c>
      <c r="P1293" s="35">
        <f>IF(COUNTIFS($B$21:$B$304,M1293,$C$21:$C$304,"random")=0,"",IF(COUNTIFS($B$21:$B$304,M1293,$C$21:$C$304,"random",$H$21:$H$304,"adjustment")&gt;0,1,0))</f>
        <v/>
      </c>
    </row>
    <row r="1294">
      <c r="L1294" t="inlineStr">
        <is>
          <t>L0214530</t>
        </is>
      </c>
      <c r="M1294" t="inlineStr">
        <is>
          <t>T109203</t>
        </is>
      </c>
      <c r="N1294" t="inlineStr">
        <is>
          <t>2026-04-26</t>
        </is>
      </c>
      <c r="O1294" s="35">
        <f>IFERROR(IF(VLOOKUP(L1294,Controls!$A$5:$D$1418,3,FALSE)="finding",1,0),0)</f>
        <v/>
      </c>
      <c r="P1294" s="35">
        <f>IF(COUNTIFS($B$21:$B$304,M1294,$C$21:$C$304,"random")=0,"",IF(COUNTIFS($B$21:$B$304,M1294,$C$21:$C$304,"random",$H$21:$H$304,"adjustment")&gt;0,1,0))</f>
        <v/>
      </c>
    </row>
    <row r="1295">
      <c r="L1295" t="inlineStr">
        <is>
          <t>L0214781</t>
        </is>
      </c>
      <c r="M1295" t="inlineStr">
        <is>
          <t>T109203</t>
        </is>
      </c>
      <c r="N1295" t="inlineStr">
        <is>
          <t>2026-04-27</t>
        </is>
      </c>
      <c r="O1295" s="35">
        <f>IFERROR(IF(VLOOKUP(L1295,Controls!$A$5:$D$1418,3,FALSE)="finding",1,0),0)</f>
        <v/>
      </c>
      <c r="P1295" s="35">
        <f>IF(COUNTIFS($B$21:$B$304,M1295,$C$21:$C$304,"random")=0,"",IF(COUNTIFS($B$21:$B$304,M1295,$C$21:$C$304,"random",$H$21:$H$304,"adjustment")&gt;0,1,0))</f>
        <v/>
      </c>
    </row>
    <row r="1296">
      <c r="L1296" t="inlineStr">
        <is>
          <t>L0215086</t>
        </is>
      </c>
      <c r="M1296" t="inlineStr">
        <is>
          <t>T109203</t>
        </is>
      </c>
      <c r="N1296" t="inlineStr">
        <is>
          <t>2026-04-28</t>
        </is>
      </c>
      <c r="O1296" s="35">
        <f>IFERROR(IF(VLOOKUP(L1296,Controls!$A$5:$D$1418,3,FALSE)="finding",1,0),0)</f>
        <v/>
      </c>
      <c r="P1296" s="35">
        <f>IF(COUNTIFS($B$21:$B$304,M1296,$C$21:$C$304,"random")=0,"",IF(COUNTIFS($B$21:$B$304,M1296,$C$21:$C$304,"random",$H$21:$H$304,"adjustment")&gt;0,1,0))</f>
        <v/>
      </c>
    </row>
    <row r="1297">
      <c r="L1297" t="inlineStr">
        <is>
          <t>L0215351</t>
        </is>
      </c>
      <c r="M1297" t="inlineStr">
        <is>
          <t>T109203</t>
        </is>
      </c>
      <c r="N1297" t="inlineStr">
        <is>
          <t>2026-05-01</t>
        </is>
      </c>
      <c r="O1297" s="35">
        <f>IFERROR(IF(VLOOKUP(L1297,Controls!$A$5:$D$1418,3,FALSE)="finding",1,0),0)</f>
        <v/>
      </c>
      <c r="P1297" s="35">
        <f>IF(COUNTIFS($B$21:$B$304,M1297,$C$21:$C$304,"random")=0,"",IF(COUNTIFS($B$21:$B$304,M1297,$C$21:$C$304,"random",$H$21:$H$304,"adjustment")&gt;0,1,0))</f>
        <v/>
      </c>
    </row>
    <row r="1298">
      <c r="L1298" t="inlineStr">
        <is>
          <t>L0215878</t>
        </is>
      </c>
      <c r="M1298" t="inlineStr">
        <is>
          <t>T109203</t>
        </is>
      </c>
      <c r="N1298" t="inlineStr">
        <is>
          <t>2026-05-03</t>
        </is>
      </c>
      <c r="O1298" s="35">
        <f>IFERROR(IF(VLOOKUP(L1298,Controls!$A$5:$D$1418,3,FALSE)="finding",1,0),0)</f>
        <v/>
      </c>
      <c r="P1298" s="35">
        <f>IF(COUNTIFS($B$21:$B$304,M1298,$C$21:$C$304,"random")=0,"",IF(COUNTIFS($B$21:$B$304,M1298,$C$21:$C$304,"random",$H$21:$H$304,"adjustment")&gt;0,1,0))</f>
        <v/>
      </c>
    </row>
    <row r="1299">
      <c r="L1299" t="inlineStr">
        <is>
          <t>L0216987</t>
        </is>
      </c>
      <c r="M1299" t="inlineStr">
        <is>
          <t>T109203</t>
        </is>
      </c>
      <c r="N1299" t="inlineStr">
        <is>
          <t>2026-05-07</t>
        </is>
      </c>
      <c r="O1299" s="35">
        <f>IFERROR(IF(VLOOKUP(L1299,Controls!$A$5:$D$1418,3,FALSE)="finding",1,0),0)</f>
        <v/>
      </c>
      <c r="P1299" s="35">
        <f>IF(COUNTIFS($B$21:$B$304,M1299,$C$21:$C$304,"random")=0,"",IF(COUNTIFS($B$21:$B$304,M1299,$C$21:$C$304,"random",$H$21:$H$304,"adjustment")&gt;0,1,0))</f>
        <v/>
      </c>
    </row>
    <row r="1300">
      <c r="L1300" t="inlineStr">
        <is>
          <t>L0216989</t>
        </is>
      </c>
      <c r="M1300" t="inlineStr">
        <is>
          <t>T109203</t>
        </is>
      </c>
      <c r="N1300" t="inlineStr">
        <is>
          <t>2026-05-07</t>
        </is>
      </c>
      <c r="O1300" s="35">
        <f>IFERROR(IF(VLOOKUP(L1300,Controls!$A$5:$D$1418,3,FALSE)="finding",1,0),0)</f>
        <v/>
      </c>
      <c r="P1300" s="35">
        <f>IF(COUNTIFS($B$21:$B$304,M1300,$C$21:$C$304,"random")=0,"",IF(COUNTIFS($B$21:$B$304,M1300,$C$21:$C$304,"random",$H$21:$H$304,"adjustment")&gt;0,1,0))</f>
        <v/>
      </c>
    </row>
    <row r="1301">
      <c r="L1301" t="inlineStr">
        <is>
          <t>L0218387</t>
        </is>
      </c>
      <c r="M1301" t="inlineStr">
        <is>
          <t>T109203</t>
        </is>
      </c>
      <c r="N1301" t="inlineStr">
        <is>
          <t>2026-05-12</t>
        </is>
      </c>
      <c r="O1301" s="35">
        <f>IFERROR(IF(VLOOKUP(L1301,Controls!$A$5:$D$1418,3,FALSE)="finding",1,0),0)</f>
        <v/>
      </c>
      <c r="P1301" s="35">
        <f>IF(COUNTIFS($B$21:$B$304,M1301,$C$21:$C$304,"random")=0,"",IF(COUNTIFS($B$21:$B$304,M1301,$C$21:$C$304,"random",$H$21:$H$304,"adjustment")&gt;0,1,0))</f>
        <v/>
      </c>
    </row>
    <row r="1302">
      <c r="L1302" t="inlineStr">
        <is>
          <t>L0219994</t>
        </is>
      </c>
      <c r="M1302" t="inlineStr">
        <is>
          <t>T109203</t>
        </is>
      </c>
      <c r="N1302" t="inlineStr">
        <is>
          <t>2026-05-18</t>
        </is>
      </c>
      <c r="O1302" s="35">
        <f>IFERROR(IF(VLOOKUP(L1302,Controls!$A$5:$D$1418,3,FALSE)="finding",1,0),0)</f>
        <v/>
      </c>
      <c r="P1302" s="35">
        <f>IF(COUNTIFS($B$21:$B$304,M1302,$C$21:$C$304,"random")=0,"",IF(COUNTIFS($B$21:$B$304,M1302,$C$21:$C$304,"random",$H$21:$H$304,"adjustment")&gt;0,1,0))</f>
        <v/>
      </c>
    </row>
    <row r="1303">
      <c r="L1303" t="inlineStr">
        <is>
          <t>L0222171</t>
        </is>
      </c>
      <c r="M1303" t="inlineStr">
        <is>
          <t>T109203</t>
        </is>
      </c>
      <c r="N1303" t="inlineStr">
        <is>
          <t>2026-05-26</t>
        </is>
      </c>
      <c r="O1303" s="35">
        <f>IFERROR(IF(VLOOKUP(L1303,Controls!$A$5:$D$1418,3,FALSE)="finding",1,0),0)</f>
        <v/>
      </c>
      <c r="P1303" s="35">
        <f>IF(COUNTIFS($B$21:$B$304,M1303,$C$21:$C$304,"random")=0,"",IF(COUNTIFS($B$21:$B$304,M1303,$C$21:$C$304,"random",$H$21:$H$304,"adjustment")&gt;0,1,0))</f>
        <v/>
      </c>
    </row>
    <row r="1304">
      <c r="L1304" t="inlineStr">
        <is>
          <t>L0222424</t>
        </is>
      </c>
      <c r="M1304" t="inlineStr">
        <is>
          <t>T109203</t>
        </is>
      </c>
      <c r="N1304" t="inlineStr">
        <is>
          <t>2026-05-27</t>
        </is>
      </c>
      <c r="O1304" s="35">
        <f>IFERROR(IF(VLOOKUP(L1304,Controls!$A$5:$D$1418,3,FALSE)="finding",1,0),0)</f>
        <v/>
      </c>
      <c r="P1304" s="35">
        <f>IF(COUNTIFS($B$21:$B$304,M1304,$C$21:$C$304,"random")=0,"",IF(COUNTIFS($B$21:$B$304,M1304,$C$21:$C$304,"random",$H$21:$H$304,"adjustment")&gt;0,1,0))</f>
        <v/>
      </c>
    </row>
    <row r="1305">
      <c r="L1305" t="inlineStr">
        <is>
          <t>L0223182</t>
        </is>
      </c>
      <c r="M1305" t="inlineStr">
        <is>
          <t>T109203</t>
        </is>
      </c>
      <c r="N1305" t="inlineStr">
        <is>
          <t>2026-06-02</t>
        </is>
      </c>
      <c r="O1305" s="35">
        <f>IFERROR(IF(VLOOKUP(L1305,Controls!$A$5:$D$1418,3,FALSE)="finding",1,0),0)</f>
        <v/>
      </c>
      <c r="P1305" s="35">
        <f>IF(COUNTIFS($B$21:$B$304,M1305,$C$21:$C$304,"random")=0,"",IF(COUNTIFS($B$21:$B$304,M1305,$C$21:$C$304,"random",$H$21:$H$304,"adjustment")&gt;0,1,0))</f>
        <v/>
      </c>
    </row>
    <row r="1306">
      <c r="L1306" t="inlineStr">
        <is>
          <t>L0224014</t>
        </is>
      </c>
      <c r="M1306" t="inlineStr">
        <is>
          <t>T109203</t>
        </is>
      </c>
      <c r="N1306" t="inlineStr">
        <is>
          <t>2026-06-05</t>
        </is>
      </c>
      <c r="O1306" s="35">
        <f>IFERROR(IF(VLOOKUP(L1306,Controls!$A$5:$D$1418,3,FALSE)="finding",1,0),0)</f>
        <v/>
      </c>
      <c r="P1306" s="35">
        <f>IF(COUNTIFS($B$21:$B$304,M1306,$C$21:$C$304,"random")=0,"",IF(COUNTIFS($B$21:$B$304,M1306,$C$21:$C$304,"random",$H$21:$H$304,"adjustment")&gt;0,1,0))</f>
        <v/>
      </c>
    </row>
    <row r="1307">
      <c r="L1307" t="inlineStr">
        <is>
          <t>L0224282</t>
        </is>
      </c>
      <c r="M1307" t="inlineStr">
        <is>
          <t>T109203</t>
        </is>
      </c>
      <c r="N1307" t="inlineStr">
        <is>
          <t>2026-06-06</t>
        </is>
      </c>
      <c r="O1307" s="35">
        <f>IFERROR(IF(VLOOKUP(L1307,Controls!$A$5:$D$1418,3,FALSE)="finding",1,0),0)</f>
        <v/>
      </c>
      <c r="P1307" s="35">
        <f>IF(COUNTIFS($B$21:$B$304,M1307,$C$21:$C$304,"random")=0,"",IF(COUNTIFS($B$21:$B$304,M1307,$C$21:$C$304,"random",$H$21:$H$304,"adjustment")&gt;0,1,0))</f>
        <v/>
      </c>
    </row>
    <row r="1308">
      <c r="L1308" t="inlineStr">
        <is>
          <t>L0225345</t>
        </is>
      </c>
      <c r="M1308" t="inlineStr">
        <is>
          <t>T109203</t>
        </is>
      </c>
      <c r="N1308" t="inlineStr">
        <is>
          <t>2026-06-10</t>
        </is>
      </c>
      <c r="O1308" s="35">
        <f>IFERROR(IF(VLOOKUP(L1308,Controls!$A$5:$D$1418,3,FALSE)="finding",1,0),0)</f>
        <v/>
      </c>
      <c r="P1308" s="35">
        <f>IF(COUNTIFS($B$21:$B$304,M1308,$C$21:$C$304,"random")=0,"",IF(COUNTIFS($B$21:$B$304,M1308,$C$21:$C$304,"random",$H$21:$H$304,"adjustment")&gt;0,1,0))</f>
        <v/>
      </c>
    </row>
    <row r="1309">
      <c r="L1309" t="inlineStr">
        <is>
          <t>L0226381</t>
        </is>
      </c>
      <c r="M1309" t="inlineStr">
        <is>
          <t>T109203</t>
        </is>
      </c>
      <c r="N1309" t="inlineStr">
        <is>
          <t>2026-06-14</t>
        </is>
      </c>
      <c r="O1309" s="35">
        <f>IFERROR(IF(VLOOKUP(L1309,Controls!$A$5:$D$1418,3,FALSE)="finding",1,0),0)</f>
        <v/>
      </c>
      <c r="P1309" s="35">
        <f>IF(COUNTIFS($B$21:$B$304,M1309,$C$21:$C$304,"random")=0,"",IF(COUNTIFS($B$21:$B$304,M1309,$C$21:$C$304,"random",$H$21:$H$304,"adjustment")&gt;0,1,0))</f>
        <v/>
      </c>
    </row>
    <row r="1310">
      <c r="L1310" t="inlineStr">
        <is>
          <t>L0226636</t>
        </is>
      </c>
      <c r="M1310" t="inlineStr">
        <is>
          <t>T109203</t>
        </is>
      </c>
      <c r="N1310" t="inlineStr">
        <is>
          <t>2026-06-15</t>
        </is>
      </c>
      <c r="O1310" s="35">
        <f>IFERROR(IF(VLOOKUP(L1310,Controls!$A$5:$D$1418,3,FALSE)="finding",1,0),0)</f>
        <v/>
      </c>
      <c r="P1310" s="35">
        <f>IF(COUNTIFS($B$21:$B$304,M1310,$C$21:$C$304,"random")=0,"",IF(COUNTIFS($B$21:$B$304,M1310,$C$21:$C$304,"random",$H$21:$H$304,"adjustment")&gt;0,1,0))</f>
        <v/>
      </c>
    </row>
    <row r="1311">
      <c r="L1311" t="inlineStr">
        <is>
          <t>L0227396</t>
        </is>
      </c>
      <c r="M1311" t="inlineStr">
        <is>
          <t>T109203</t>
        </is>
      </c>
      <c r="N1311" t="inlineStr">
        <is>
          <t>2026-06-18</t>
        </is>
      </c>
      <c r="O1311" s="35">
        <f>IFERROR(IF(VLOOKUP(L1311,Controls!$A$5:$D$1418,3,FALSE)="finding",1,0),0)</f>
        <v/>
      </c>
      <c r="P1311" s="35">
        <f>IF(COUNTIFS($B$21:$B$304,M1311,$C$21:$C$304,"random")=0,"",IF(COUNTIFS($B$21:$B$304,M1311,$C$21:$C$304,"random",$H$21:$H$304,"adjustment")&gt;0,1,0))</f>
        <v/>
      </c>
    </row>
    <row r="1312">
      <c r="L1312" t="inlineStr">
        <is>
          <t>L0227397</t>
        </is>
      </c>
      <c r="M1312" t="inlineStr">
        <is>
          <t>T109203</t>
        </is>
      </c>
      <c r="N1312" t="inlineStr">
        <is>
          <t>2026-06-18</t>
        </is>
      </c>
      <c r="O1312" s="35">
        <f>IFERROR(IF(VLOOKUP(L1312,Controls!$A$5:$D$1418,3,FALSE)="finding",1,0),0)</f>
        <v/>
      </c>
      <c r="P1312" s="35">
        <f>IF(COUNTIFS($B$21:$B$304,M1312,$C$21:$C$304,"random")=0,"",IF(COUNTIFS($B$21:$B$304,M1312,$C$21:$C$304,"random",$H$21:$H$304,"adjustment")&gt;0,1,0))</f>
        <v/>
      </c>
    </row>
    <row r="1313">
      <c r="L1313" t="inlineStr">
        <is>
          <t>L0228494</t>
        </is>
      </c>
      <c r="M1313" t="inlineStr">
        <is>
          <t>T109203</t>
        </is>
      </c>
      <c r="N1313" t="inlineStr">
        <is>
          <t>2026-06-22</t>
        </is>
      </c>
      <c r="O1313" s="35">
        <f>IFERROR(IF(VLOOKUP(L1313,Controls!$A$5:$D$1418,3,FALSE)="finding",1,0),0)</f>
        <v/>
      </c>
      <c r="P1313" s="35">
        <f>IF(COUNTIFS($B$21:$B$304,M1313,$C$21:$C$304,"random")=0,"",IF(COUNTIFS($B$21:$B$304,M1313,$C$21:$C$304,"random",$H$21:$H$304,"adjustment")&gt;0,1,0))</f>
        <v/>
      </c>
    </row>
    <row r="1314">
      <c r="L1314" t="inlineStr">
        <is>
          <t>L0230788</t>
        </is>
      </c>
      <c r="M1314" t="inlineStr">
        <is>
          <t>T109203</t>
        </is>
      </c>
      <c r="N1314" t="inlineStr">
        <is>
          <t>2026-07-03</t>
        </is>
      </c>
      <c r="O1314" s="35">
        <f>IFERROR(IF(VLOOKUP(L1314,Controls!$A$5:$D$1418,3,FALSE)="finding",1,0),0)</f>
        <v/>
      </c>
      <c r="P1314" s="35">
        <f>IF(COUNTIFS($B$21:$B$304,M1314,$C$21:$C$304,"random")=0,"",IF(COUNTIFS($B$21:$B$304,M1314,$C$21:$C$304,"random",$H$21:$H$304,"adjustment")&gt;0,1,0))</f>
        <v/>
      </c>
    </row>
    <row r="1315">
      <c r="L1315" t="inlineStr">
        <is>
          <t>L0231529</t>
        </is>
      </c>
      <c r="M1315" t="inlineStr">
        <is>
          <t>T109203</t>
        </is>
      </c>
      <c r="N1315" t="inlineStr">
        <is>
          <t>2026-07-06</t>
        </is>
      </c>
      <c r="O1315" s="35">
        <f>IFERROR(IF(VLOOKUP(L1315,Controls!$A$5:$D$1418,3,FALSE)="finding",1,0),0)</f>
        <v/>
      </c>
      <c r="P1315" s="35">
        <f>IF(COUNTIFS($B$21:$B$304,M1315,$C$21:$C$304,"random")=0,"",IF(COUNTIFS($B$21:$B$304,M1315,$C$21:$C$304,"random",$H$21:$H$304,"adjustment")&gt;0,1,0))</f>
        <v/>
      </c>
    </row>
    <row r="1316">
      <c r="L1316" t="inlineStr">
        <is>
          <t>L0232028</t>
        </is>
      </c>
      <c r="M1316" t="inlineStr">
        <is>
          <t>T109203</t>
        </is>
      </c>
      <c r="N1316" t="inlineStr">
        <is>
          <t>2026-07-08</t>
        </is>
      </c>
      <c r="O1316" s="35">
        <f>IFERROR(IF(VLOOKUP(L1316,Controls!$A$5:$D$1418,3,FALSE)="finding",1,0),0)</f>
        <v/>
      </c>
      <c r="P1316" s="35">
        <f>IF(COUNTIFS($B$21:$B$304,M1316,$C$21:$C$304,"random")=0,"",IF(COUNTIFS($B$21:$B$304,M1316,$C$21:$C$304,"random",$H$21:$H$304,"adjustment")&gt;0,1,0))</f>
        <v/>
      </c>
    </row>
    <row r="1317">
      <c r="L1317" t="inlineStr">
        <is>
          <t>L0232030</t>
        </is>
      </c>
      <c r="M1317" t="inlineStr">
        <is>
          <t>T109203</t>
        </is>
      </c>
      <c r="N1317" t="inlineStr">
        <is>
          <t>2026-07-08</t>
        </is>
      </c>
      <c r="O1317" s="35">
        <f>IFERROR(IF(VLOOKUP(L1317,Controls!$A$5:$D$1418,3,FALSE)="finding",1,0),0)</f>
        <v/>
      </c>
      <c r="P1317" s="35">
        <f>IF(COUNTIFS($B$21:$B$304,M1317,$C$21:$C$304,"random")=0,"",IF(COUNTIFS($B$21:$B$304,M1317,$C$21:$C$304,"random",$H$21:$H$304,"adjustment")&gt;0,1,0))</f>
        <v/>
      </c>
    </row>
    <row r="1318">
      <c r="L1318" t="inlineStr">
        <is>
          <t>L0232564</t>
        </is>
      </c>
      <c r="M1318" t="inlineStr">
        <is>
          <t>T109203</t>
        </is>
      </c>
      <c r="N1318" t="inlineStr">
        <is>
          <t>2026-07-10</t>
        </is>
      </c>
      <c r="O1318" s="35">
        <f>IFERROR(IF(VLOOKUP(L1318,Controls!$A$5:$D$1418,3,FALSE)="finding",1,0),0)</f>
        <v/>
      </c>
      <c r="P1318" s="35">
        <f>IF(COUNTIFS($B$21:$B$304,M1318,$C$21:$C$304,"random")=0,"",IF(COUNTIFS($B$21:$B$304,M1318,$C$21:$C$304,"random",$H$21:$H$304,"adjustment")&gt;0,1,0))</f>
        <v/>
      </c>
    </row>
    <row r="1319">
      <c r="L1319" t="inlineStr">
        <is>
          <t>L0234293</t>
        </is>
      </c>
      <c r="M1319" t="inlineStr">
        <is>
          <t>T109203</t>
        </is>
      </c>
      <c r="N1319" t="inlineStr">
        <is>
          <t>2026-07-17</t>
        </is>
      </c>
      <c r="O1319" s="35">
        <f>IFERROR(IF(VLOOKUP(L1319,Controls!$A$5:$D$1418,3,FALSE)="finding",1,0),0)</f>
        <v/>
      </c>
      <c r="P1319" s="35">
        <f>IF(COUNTIFS($B$21:$B$304,M1319,$C$21:$C$304,"random")=0,"",IF(COUNTIFS($B$21:$B$304,M1319,$C$21:$C$304,"random",$H$21:$H$304,"adjustment")&gt;0,1,0))</f>
        <v/>
      </c>
    </row>
    <row r="1320">
      <c r="L1320" t="inlineStr">
        <is>
          <t>L0235549</t>
        </is>
      </c>
      <c r="M1320" t="inlineStr">
        <is>
          <t>T109203</t>
        </is>
      </c>
      <c r="N1320" t="inlineStr">
        <is>
          <t>2026-07-22</t>
        </is>
      </c>
      <c r="O1320" s="35">
        <f>IFERROR(IF(VLOOKUP(L1320,Controls!$A$5:$D$1418,3,FALSE)="finding",1,0),0)</f>
        <v/>
      </c>
      <c r="P1320" s="35">
        <f>IF(COUNTIFS($B$21:$B$304,M1320,$C$21:$C$304,"random")=0,"",IF(COUNTIFS($B$21:$B$304,M1320,$C$21:$C$304,"random",$H$21:$H$304,"adjustment")&gt;0,1,0))</f>
        <v/>
      </c>
    </row>
    <row r="1321">
      <c r="L1321" t="inlineStr">
        <is>
          <t>L0235554</t>
        </is>
      </c>
      <c r="M1321" t="inlineStr">
        <is>
          <t>T109203</t>
        </is>
      </c>
      <c r="N1321" t="inlineStr">
        <is>
          <t>2026-07-22</t>
        </is>
      </c>
      <c r="O1321" s="35">
        <f>IFERROR(IF(VLOOKUP(L1321,Controls!$A$5:$D$1418,3,FALSE)="finding",1,0),0)</f>
        <v/>
      </c>
      <c r="P1321" s="35">
        <f>IF(COUNTIFS($B$21:$B$304,M1321,$C$21:$C$304,"random")=0,"",IF(COUNTIFS($B$21:$B$304,M1321,$C$21:$C$304,"random",$H$21:$H$304,"adjustment")&gt;0,1,0))</f>
        <v/>
      </c>
    </row>
    <row r="1322">
      <c r="L1322" t="inlineStr">
        <is>
          <t>L0235555</t>
        </is>
      </c>
      <c r="M1322" t="inlineStr">
        <is>
          <t>T109203</t>
        </is>
      </c>
      <c r="N1322" t="inlineStr">
        <is>
          <t>2026-07-22</t>
        </is>
      </c>
      <c r="O1322" s="35">
        <f>IFERROR(IF(VLOOKUP(L1322,Controls!$A$5:$D$1418,3,FALSE)="finding",1,0),0)</f>
        <v/>
      </c>
      <c r="P1322" s="35">
        <f>IF(COUNTIFS($B$21:$B$304,M1322,$C$21:$C$304,"random")=0,"",IF(COUNTIFS($B$21:$B$304,M1322,$C$21:$C$304,"random",$H$21:$H$304,"adjustment")&gt;0,1,0))</f>
        <v/>
      </c>
    </row>
    <row r="1323">
      <c r="L1323" t="inlineStr">
        <is>
          <t>L0236075</t>
        </is>
      </c>
      <c r="M1323" t="inlineStr">
        <is>
          <t>T109203</t>
        </is>
      </c>
      <c r="N1323" t="inlineStr">
        <is>
          <t>2026-07-24</t>
        </is>
      </c>
      <c r="O1323" s="35">
        <f>IFERROR(IF(VLOOKUP(L1323,Controls!$A$5:$D$1418,3,FALSE)="finding",1,0),0)</f>
        <v/>
      </c>
      <c r="P1323" s="35">
        <f>IF(COUNTIFS($B$21:$B$304,M1323,$C$21:$C$304,"random")=0,"",IF(COUNTIFS($B$21:$B$304,M1323,$C$21:$C$304,"random",$H$21:$H$304,"adjustment")&gt;0,1,0))</f>
        <v/>
      </c>
    </row>
    <row r="1324">
      <c r="L1324" t="inlineStr">
        <is>
          <t>L0237323</t>
        </is>
      </c>
      <c r="M1324" t="inlineStr">
        <is>
          <t>T109203</t>
        </is>
      </c>
      <c r="N1324" t="inlineStr">
        <is>
          <t>2026-08-01</t>
        </is>
      </c>
      <c r="O1324" s="35">
        <f>IFERROR(IF(VLOOKUP(L1324,Controls!$A$5:$D$1418,3,FALSE)="finding",1,0),0)</f>
        <v/>
      </c>
      <c r="P1324" s="35">
        <f>IF(COUNTIFS($B$21:$B$304,M1324,$C$21:$C$304,"random")=0,"",IF(COUNTIFS($B$21:$B$304,M1324,$C$21:$C$304,"random",$H$21:$H$304,"adjustment")&gt;0,1,0))</f>
        <v/>
      </c>
    </row>
    <row r="1325">
      <c r="L1325" t="inlineStr">
        <is>
          <t>L0239411</t>
        </is>
      </c>
      <c r="M1325" t="inlineStr">
        <is>
          <t>T109203</t>
        </is>
      </c>
      <c r="N1325" t="inlineStr">
        <is>
          <t>2026-08-10</t>
        </is>
      </c>
      <c r="O1325" s="35">
        <f>IFERROR(IF(VLOOKUP(L1325,Controls!$A$5:$D$1418,3,FALSE)="finding",1,0),0)</f>
        <v/>
      </c>
      <c r="P1325" s="35">
        <f>IF(COUNTIFS($B$21:$B$304,M1325,$C$21:$C$304,"random")=0,"",IF(COUNTIFS($B$21:$B$304,M1325,$C$21:$C$304,"random",$H$21:$H$304,"adjustment")&gt;0,1,0))</f>
        <v/>
      </c>
    </row>
    <row r="1326">
      <c r="L1326" t="inlineStr">
        <is>
          <t>L0239412</t>
        </is>
      </c>
      <c r="M1326" t="inlineStr">
        <is>
          <t>T109203</t>
        </is>
      </c>
      <c r="N1326" t="inlineStr">
        <is>
          <t>2026-08-10</t>
        </is>
      </c>
      <c r="O1326" s="35">
        <f>IFERROR(IF(VLOOKUP(L1326,Controls!$A$5:$D$1418,3,FALSE)="finding",1,0),0)</f>
        <v/>
      </c>
      <c r="P1326" s="35">
        <f>IF(COUNTIFS($B$21:$B$304,M1326,$C$21:$C$304,"random")=0,"",IF(COUNTIFS($B$21:$B$304,M1326,$C$21:$C$304,"random",$H$21:$H$304,"adjustment")&gt;0,1,0))</f>
        <v/>
      </c>
    </row>
    <row r="1327">
      <c r="L1327" t="inlineStr">
        <is>
          <t>L0242330</t>
        </is>
      </c>
      <c r="M1327" t="inlineStr">
        <is>
          <t>T109203</t>
        </is>
      </c>
      <c r="N1327" t="inlineStr">
        <is>
          <t>2026-08-22</t>
        </is>
      </c>
      <c r="O1327" s="35">
        <f>IFERROR(IF(VLOOKUP(L1327,Controls!$A$5:$D$1418,3,FALSE)="finding",1,0),0)</f>
        <v/>
      </c>
      <c r="P1327" s="35">
        <f>IF(COUNTIFS($B$21:$B$304,M1327,$C$21:$C$304,"random")=0,"",IF(COUNTIFS($B$21:$B$304,M1327,$C$21:$C$304,"random",$H$21:$H$304,"adjustment")&gt;0,1,0))</f>
        <v/>
      </c>
    </row>
    <row r="1328">
      <c r="L1328" t="inlineStr">
        <is>
          <t>L0242802</t>
        </is>
      </c>
      <c r="M1328" t="inlineStr">
        <is>
          <t>T109203</t>
        </is>
      </c>
      <c r="N1328" t="inlineStr">
        <is>
          <t>2026-08-24</t>
        </is>
      </c>
      <c r="O1328" s="35">
        <f>IFERROR(IF(VLOOKUP(L1328,Controls!$A$5:$D$1418,3,FALSE)="finding",1,0),0)</f>
        <v/>
      </c>
      <c r="P1328" s="35">
        <f>IF(COUNTIFS($B$21:$B$304,M1328,$C$21:$C$304,"random")=0,"",IF(COUNTIFS($B$21:$B$304,M1328,$C$21:$C$304,"random",$H$21:$H$304,"adjustment")&gt;0,1,0))</f>
        <v/>
      </c>
    </row>
    <row r="1329">
      <c r="L1329" t="inlineStr">
        <is>
          <t>L0244894</t>
        </is>
      </c>
      <c r="M1329" t="inlineStr">
        <is>
          <t>T109203</t>
        </is>
      </c>
      <c r="N1329" t="inlineStr">
        <is>
          <t>2026-09-05</t>
        </is>
      </c>
      <c r="O1329" s="35">
        <f>IFERROR(IF(VLOOKUP(L1329,Controls!$A$5:$D$1418,3,FALSE)="finding",1,0),0)</f>
        <v/>
      </c>
      <c r="P1329" s="35">
        <f>IF(COUNTIFS($B$21:$B$304,M1329,$C$21:$C$304,"random")=0,"",IF(COUNTIFS($B$21:$B$304,M1329,$C$21:$C$304,"random",$H$21:$H$304,"adjustment")&gt;0,1,0))</f>
        <v/>
      </c>
    </row>
    <row r="1330">
      <c r="L1330" t="inlineStr">
        <is>
          <t>L0246509</t>
        </is>
      </c>
      <c r="M1330" t="inlineStr">
        <is>
          <t>T109203</t>
        </is>
      </c>
      <c r="N1330" t="inlineStr">
        <is>
          <t>2026-09-12</t>
        </is>
      </c>
      <c r="O1330" s="35">
        <f>IFERROR(IF(VLOOKUP(L1330,Controls!$A$5:$D$1418,3,FALSE)="finding",1,0),0)</f>
        <v/>
      </c>
      <c r="P1330" s="35">
        <f>IF(COUNTIFS($B$21:$B$304,M1330,$C$21:$C$304,"random")=0,"",IF(COUNTIFS($B$21:$B$304,M1330,$C$21:$C$304,"random",$H$21:$H$304,"adjustment")&gt;0,1,0))</f>
        <v/>
      </c>
    </row>
    <row r="1331">
      <c r="L1331" t="inlineStr">
        <is>
          <t>L0246711</t>
        </is>
      </c>
      <c r="M1331" t="inlineStr">
        <is>
          <t>T109203</t>
        </is>
      </c>
      <c r="N1331" t="inlineStr">
        <is>
          <t>2026-09-13</t>
        </is>
      </c>
      <c r="O1331" s="35">
        <f>IFERROR(IF(VLOOKUP(L1331,Controls!$A$5:$D$1418,3,FALSE)="finding",1,0),0)</f>
        <v/>
      </c>
      <c r="P1331" s="35">
        <f>IF(COUNTIFS($B$21:$B$304,M1331,$C$21:$C$304,"random")=0,"",IF(COUNTIFS($B$21:$B$304,M1331,$C$21:$C$304,"random",$H$21:$H$304,"adjustment")&gt;0,1,0))</f>
        <v/>
      </c>
    </row>
    <row r="1332">
      <c r="L1332" t="inlineStr">
        <is>
          <t>L0246952</t>
        </is>
      </c>
      <c r="M1332" t="inlineStr">
        <is>
          <t>T109203</t>
        </is>
      </c>
      <c r="N1332" t="inlineStr">
        <is>
          <t>2026-09-14</t>
        </is>
      </c>
      <c r="O1332" s="35">
        <f>IFERROR(IF(VLOOKUP(L1332,Controls!$A$5:$D$1418,3,FALSE)="finding",1,0),0)</f>
        <v/>
      </c>
      <c r="P1332" s="35">
        <f>IF(COUNTIFS($B$21:$B$304,M1332,$C$21:$C$304,"random")=0,"",IF(COUNTIFS($B$21:$B$304,M1332,$C$21:$C$304,"random",$H$21:$H$304,"adjustment")&gt;0,1,0))</f>
        <v/>
      </c>
    </row>
    <row r="1333">
      <c r="L1333" t="inlineStr">
        <is>
          <t>L0246953</t>
        </is>
      </c>
      <c r="M1333" t="inlineStr">
        <is>
          <t>T109203</t>
        </is>
      </c>
      <c r="N1333" t="inlineStr">
        <is>
          <t>2026-09-14</t>
        </is>
      </c>
      <c r="O1333" s="35">
        <f>IFERROR(IF(VLOOKUP(L1333,Controls!$A$5:$D$1418,3,FALSE)="finding",1,0),0)</f>
        <v/>
      </c>
      <c r="P1333" s="35">
        <f>IF(COUNTIFS($B$21:$B$304,M1333,$C$21:$C$304,"random")=0,"",IF(COUNTIFS($B$21:$B$304,M1333,$C$21:$C$304,"random",$H$21:$H$304,"adjustment")&gt;0,1,0))</f>
        <v/>
      </c>
    </row>
    <row r="1334">
      <c r="L1334" t="inlineStr">
        <is>
          <t>L0249671</t>
        </is>
      </c>
      <c r="M1334" t="inlineStr">
        <is>
          <t>T109203</t>
        </is>
      </c>
      <c r="N1334" t="inlineStr">
        <is>
          <t>2026-09-26</t>
        </is>
      </c>
      <c r="O1334" s="35">
        <f>IFERROR(IF(VLOOKUP(L1334,Controls!$A$5:$D$1418,3,FALSE)="finding",1,0),0)</f>
        <v/>
      </c>
      <c r="P1334" s="35">
        <f>IF(COUNTIFS($B$21:$B$304,M1334,$C$21:$C$304,"random")=0,"",IF(COUNTIFS($B$21:$B$304,M1334,$C$21:$C$304,"random",$H$21:$H$304,"adjustment")&gt;0,1,0))</f>
        <v/>
      </c>
    </row>
    <row r="1335">
      <c r="L1335" t="inlineStr">
        <is>
          <t>L0180072</t>
        </is>
      </c>
      <c r="M1335" t="inlineStr">
        <is>
          <t>T109286</t>
        </is>
      </c>
      <c r="N1335" t="inlineStr">
        <is>
          <t>2025-12-05</t>
        </is>
      </c>
      <c r="O1335" s="35">
        <f>IFERROR(IF(VLOOKUP(L1335,Controls!$A$5:$D$1418,3,FALSE)="finding",1,0),0)</f>
        <v/>
      </c>
      <c r="P1335" s="35">
        <f>IF(COUNTIFS($B$21:$B$304,M1335,$C$21:$C$304,"random")=0,"",IF(COUNTIFS($B$21:$B$304,M1335,$C$21:$C$304,"random",$H$21:$H$304,"adjustment")&gt;0,1,0))</f>
        <v/>
      </c>
    </row>
    <row r="1336">
      <c r="L1336" t="inlineStr">
        <is>
          <t>L0182424</t>
        </is>
      </c>
      <c r="M1336" t="inlineStr">
        <is>
          <t>T109286</t>
        </is>
      </c>
      <c r="N1336" t="inlineStr">
        <is>
          <t>2025-12-15</t>
        </is>
      </c>
      <c r="O1336" s="35">
        <f>IFERROR(IF(VLOOKUP(L1336,Controls!$A$5:$D$1418,3,FALSE)="finding",1,0),0)</f>
        <v/>
      </c>
      <c r="P1336" s="35">
        <f>IF(COUNTIFS($B$21:$B$304,M1336,$C$21:$C$304,"random")=0,"",IF(COUNTIFS($B$21:$B$304,M1336,$C$21:$C$304,"random",$H$21:$H$304,"adjustment")&gt;0,1,0))</f>
        <v/>
      </c>
    </row>
    <row r="1337">
      <c r="L1337" t="inlineStr">
        <is>
          <t>L0193813</t>
        </is>
      </c>
      <c r="M1337" t="inlineStr">
        <is>
          <t>T109286</t>
        </is>
      </c>
      <c r="N1337" t="inlineStr">
        <is>
          <t>2026-02-05</t>
        </is>
      </c>
      <c r="O1337" s="35">
        <f>IFERROR(IF(VLOOKUP(L1337,Controls!$A$5:$D$1418,3,FALSE)="finding",1,0),0)</f>
        <v/>
      </c>
      <c r="P1337" s="35">
        <f>IF(COUNTIFS($B$21:$B$304,M1337,$C$21:$C$304,"random")=0,"",IF(COUNTIFS($B$21:$B$304,M1337,$C$21:$C$304,"random",$H$21:$H$304,"adjustment")&gt;0,1,0))</f>
        <v/>
      </c>
    </row>
    <row r="1338">
      <c r="L1338" t="inlineStr">
        <is>
          <t>L0199870</t>
        </is>
      </c>
      <c r="M1338" t="inlineStr">
        <is>
          <t>T109286</t>
        </is>
      </c>
      <c r="N1338" t="inlineStr">
        <is>
          <t>2026-02-28</t>
        </is>
      </c>
      <c r="O1338" s="35">
        <f>IFERROR(IF(VLOOKUP(L1338,Controls!$A$5:$D$1418,3,FALSE)="finding",1,0),0)</f>
        <v/>
      </c>
      <c r="P1338" s="35">
        <f>IF(COUNTIFS($B$21:$B$304,M1338,$C$21:$C$304,"random")=0,"",IF(COUNTIFS($B$21:$B$304,M1338,$C$21:$C$304,"random",$H$21:$H$304,"adjustment")&gt;0,1,0))</f>
        <v/>
      </c>
    </row>
    <row r="1339">
      <c r="L1339" t="inlineStr">
        <is>
          <t>L0206240</t>
        </is>
      </c>
      <c r="M1339" t="inlineStr">
        <is>
          <t>T109286</t>
        </is>
      </c>
      <c r="N1339" t="inlineStr">
        <is>
          <t>2026-03-24</t>
        </is>
      </c>
      <c r="O1339" s="35">
        <f>IFERROR(IF(VLOOKUP(L1339,Controls!$A$5:$D$1418,3,FALSE)="finding",1,0),0)</f>
        <v/>
      </c>
      <c r="P1339" s="35">
        <f>IF(COUNTIFS($B$21:$B$304,M1339,$C$21:$C$304,"random")=0,"",IF(COUNTIFS($B$21:$B$304,M1339,$C$21:$C$304,"random",$H$21:$H$304,"adjustment")&gt;0,1,0))</f>
        <v/>
      </c>
    </row>
    <row r="1340">
      <c r="L1340" t="inlineStr">
        <is>
          <t>L0218107</t>
        </is>
      </c>
      <c r="M1340" t="inlineStr">
        <is>
          <t>T109286</t>
        </is>
      </c>
      <c r="N1340" t="inlineStr">
        <is>
          <t>2026-05-11</t>
        </is>
      </c>
      <c r="O1340" s="35">
        <f>IFERROR(IF(VLOOKUP(L1340,Controls!$A$5:$D$1418,3,FALSE)="finding",1,0),0)</f>
        <v/>
      </c>
      <c r="P1340" s="35">
        <f>IF(COUNTIFS($B$21:$B$304,M1340,$C$21:$C$304,"random")=0,"",IF(COUNTIFS($B$21:$B$304,M1340,$C$21:$C$304,"random",$H$21:$H$304,"adjustment")&gt;0,1,0))</f>
        <v/>
      </c>
    </row>
    <row r="1341">
      <c r="L1341" t="inlineStr">
        <is>
          <t>L0226118</t>
        </is>
      </c>
      <c r="M1341" t="inlineStr">
        <is>
          <t>T109286</t>
        </is>
      </c>
      <c r="N1341" t="inlineStr">
        <is>
          <t>2026-06-13</t>
        </is>
      </c>
      <c r="O1341" s="35">
        <f>IFERROR(IF(VLOOKUP(L1341,Controls!$A$5:$D$1418,3,FALSE)="finding",1,0),0)</f>
        <v/>
      </c>
      <c r="P1341" s="35">
        <f>IF(COUNTIFS($B$21:$B$304,M1341,$C$21:$C$304,"random")=0,"",IF(COUNTIFS($B$21:$B$304,M1341,$C$21:$C$304,"random",$H$21:$H$304,"adjustment")&gt;0,1,0))</f>
        <v/>
      </c>
    </row>
    <row r="1342">
      <c r="L1342" t="inlineStr">
        <is>
          <t>L0237078</t>
        </is>
      </c>
      <c r="M1342" t="inlineStr">
        <is>
          <t>T109286</t>
        </is>
      </c>
      <c r="N1342" t="inlineStr">
        <is>
          <t>2026-07-28</t>
        </is>
      </c>
      <c r="O1342" s="35">
        <f>IFERROR(IF(VLOOKUP(L1342,Controls!$A$5:$D$1418,3,FALSE)="finding",1,0),0)</f>
        <v/>
      </c>
      <c r="P1342" s="35">
        <f>IF(COUNTIFS($B$21:$B$304,M1342,$C$21:$C$304,"random")=0,"",IF(COUNTIFS($B$21:$B$304,M1342,$C$21:$C$304,"random",$H$21:$H$304,"adjustment")&gt;0,1,0))</f>
        <v/>
      </c>
    </row>
    <row r="1343">
      <c r="L1343" t="inlineStr">
        <is>
          <t>L0249456</t>
        </is>
      </c>
      <c r="M1343" t="inlineStr">
        <is>
          <t>T109286</t>
        </is>
      </c>
      <c r="N1343" t="inlineStr">
        <is>
          <t>2026-09-25</t>
        </is>
      </c>
      <c r="O1343" s="35">
        <f>IFERROR(IF(VLOOKUP(L1343,Controls!$A$5:$D$1418,3,FALSE)="finding",1,0),0)</f>
        <v/>
      </c>
      <c r="P1343" s="35">
        <f>IF(COUNTIFS($B$21:$B$304,M1343,$C$21:$C$304,"random")=0,"",IF(COUNTIFS($B$21:$B$304,M1343,$C$21:$C$304,"random",$H$21:$H$304,"adjustment")&gt;0,1,0))</f>
        <v/>
      </c>
    </row>
    <row r="1344">
      <c r="L1344" t="inlineStr">
        <is>
          <t>L0175054</t>
        </is>
      </c>
      <c r="M1344" t="inlineStr">
        <is>
          <t>T109334</t>
        </is>
      </c>
      <c r="N1344" t="inlineStr">
        <is>
          <t>2025-11-11</t>
        </is>
      </c>
      <c r="O1344" s="35">
        <f>IFERROR(IF(VLOOKUP(L1344,Controls!$A$5:$D$1418,3,FALSE)="finding",1,0),0)</f>
        <v/>
      </c>
      <c r="P1344" s="35">
        <f>IF(COUNTIFS($B$21:$B$304,M1344,$C$21:$C$304,"random")=0,"",IF(COUNTIFS($B$21:$B$304,M1344,$C$21:$C$304,"random",$H$21:$H$304,"adjustment")&gt;0,1,0))</f>
        <v/>
      </c>
    </row>
    <row r="1345">
      <c r="L1345" t="inlineStr">
        <is>
          <t>L0176858</t>
        </is>
      </c>
      <c r="M1345" t="inlineStr">
        <is>
          <t>T109334</t>
        </is>
      </c>
      <c r="N1345" t="inlineStr">
        <is>
          <t>2025-11-19</t>
        </is>
      </c>
      <c r="O1345" s="35">
        <f>IFERROR(IF(VLOOKUP(L1345,Controls!$A$5:$D$1418,3,FALSE)="finding",1,0),0)</f>
        <v/>
      </c>
      <c r="P1345" s="35">
        <f>IF(COUNTIFS($B$21:$B$304,M1345,$C$21:$C$304,"random")=0,"",IF(COUNTIFS($B$21:$B$304,M1345,$C$21:$C$304,"random",$H$21:$H$304,"adjustment")&gt;0,1,0))</f>
        <v/>
      </c>
    </row>
    <row r="1346">
      <c r="L1346" t="inlineStr">
        <is>
          <t>L0177063</t>
        </is>
      </c>
      <c r="M1346" t="inlineStr">
        <is>
          <t>T109334</t>
        </is>
      </c>
      <c r="N1346" t="inlineStr">
        <is>
          <t>2025-11-20</t>
        </is>
      </c>
      <c r="O1346" s="35">
        <f>IFERROR(IF(VLOOKUP(L1346,Controls!$A$5:$D$1418,3,FALSE)="finding",1,0),0)</f>
        <v/>
      </c>
      <c r="P1346" s="35">
        <f>IF(COUNTIFS($B$21:$B$304,M1346,$C$21:$C$304,"random")=0,"",IF(COUNTIFS($B$21:$B$304,M1346,$C$21:$C$304,"random",$H$21:$H$304,"adjustment")&gt;0,1,0))</f>
        <v/>
      </c>
    </row>
    <row r="1347">
      <c r="L1347" t="inlineStr">
        <is>
          <t>L0201720</t>
        </is>
      </c>
      <c r="M1347" t="inlineStr">
        <is>
          <t>T109334</t>
        </is>
      </c>
      <c r="N1347" t="inlineStr">
        <is>
          <t>2026-03-07</t>
        </is>
      </c>
      <c r="O1347" s="35">
        <f>IFERROR(IF(VLOOKUP(L1347,Controls!$A$5:$D$1418,3,FALSE)="finding",1,0),0)</f>
        <v/>
      </c>
      <c r="P1347" s="35">
        <f>IF(COUNTIFS($B$21:$B$304,M1347,$C$21:$C$304,"random")=0,"",IF(COUNTIFS($B$21:$B$304,M1347,$C$21:$C$304,"random",$H$21:$H$304,"adjustment")&gt;0,1,0))</f>
        <v/>
      </c>
    </row>
    <row r="1348">
      <c r="L1348" t="inlineStr">
        <is>
          <t>L0218112</t>
        </is>
      </c>
      <c r="M1348" t="inlineStr">
        <is>
          <t>T109334</t>
        </is>
      </c>
      <c r="N1348" t="inlineStr">
        <is>
          <t>2026-05-11</t>
        </is>
      </c>
      <c r="O1348" s="35">
        <f>IFERROR(IF(VLOOKUP(L1348,Controls!$A$5:$D$1418,3,FALSE)="finding",1,0),0)</f>
        <v/>
      </c>
      <c r="P1348" s="35">
        <f>IF(COUNTIFS($B$21:$B$304,M1348,$C$21:$C$304,"random")=0,"",IF(COUNTIFS($B$21:$B$304,M1348,$C$21:$C$304,"random",$H$21:$H$304,"adjustment")&gt;0,1,0))</f>
        <v/>
      </c>
    </row>
    <row r="1349">
      <c r="L1349" t="inlineStr">
        <is>
          <t>L0242089</t>
        </is>
      </c>
      <c r="M1349" t="inlineStr">
        <is>
          <t>T109334</t>
        </is>
      </c>
      <c r="N1349" t="inlineStr">
        <is>
          <t>2026-08-21</t>
        </is>
      </c>
      <c r="O1349" s="35">
        <f>IFERROR(IF(VLOOKUP(L1349,Controls!$A$5:$D$1418,3,FALSE)="finding",1,0),0)</f>
        <v/>
      </c>
      <c r="P1349" s="35">
        <f>IF(COUNTIFS($B$21:$B$304,M1349,$C$21:$C$304,"random")=0,"",IF(COUNTIFS($B$21:$B$304,M1349,$C$21:$C$304,"random",$H$21:$H$304,"adjustment")&gt;0,1,0))</f>
        <v/>
      </c>
    </row>
    <row r="1350">
      <c r="L1350" t="inlineStr">
        <is>
          <t>L0248064</t>
        </is>
      </c>
      <c r="M1350" t="inlineStr">
        <is>
          <t>T109334</t>
        </is>
      </c>
      <c r="N1350" t="inlineStr">
        <is>
          <t>2026-09-19</t>
        </is>
      </c>
      <c r="O1350" s="35">
        <f>IFERROR(IF(VLOOKUP(L1350,Controls!$A$5:$D$1418,3,FALSE)="finding",1,0),0)</f>
        <v/>
      </c>
      <c r="P1350" s="35">
        <f>IF(COUNTIFS($B$21:$B$304,M1350,$C$21:$C$304,"random")=0,"",IF(COUNTIFS($B$21:$B$304,M1350,$C$21:$C$304,"random",$H$21:$H$304,"adjustment")&gt;0,1,0))</f>
        <v/>
      </c>
    </row>
    <row r="1351">
      <c r="L1351" t="inlineStr">
        <is>
          <t>L0169518</t>
        </is>
      </c>
      <c r="M1351" t="inlineStr">
        <is>
          <t>T109373</t>
        </is>
      </c>
      <c r="N1351" t="inlineStr">
        <is>
          <t>2025-10-14</t>
        </is>
      </c>
      <c r="O1351" s="35">
        <f>IFERROR(IF(VLOOKUP(L1351,Controls!$A$5:$D$1418,3,FALSE)="finding",1,0),0)</f>
        <v/>
      </c>
      <c r="P1351" s="35">
        <f>IF(COUNTIFS($B$21:$B$304,M1351,$C$21:$C$304,"random")=0,"",IF(COUNTIFS($B$21:$B$304,M1351,$C$21:$C$304,"random",$H$21:$H$304,"adjustment")&gt;0,1,0))</f>
        <v/>
      </c>
    </row>
    <row r="1352">
      <c r="L1352" t="inlineStr">
        <is>
          <t>L0171071</t>
        </is>
      </c>
      <c r="M1352" t="inlineStr">
        <is>
          <t>T109373</t>
        </is>
      </c>
      <c r="N1352" t="inlineStr">
        <is>
          <t>2025-10-21</t>
        </is>
      </c>
      <c r="O1352" s="35">
        <f>IFERROR(IF(VLOOKUP(L1352,Controls!$A$5:$D$1418,3,FALSE)="finding",1,0),0)</f>
        <v/>
      </c>
      <c r="P1352" s="35">
        <f>IF(COUNTIFS($B$21:$B$304,M1352,$C$21:$C$304,"random")=0,"",IF(COUNTIFS($B$21:$B$304,M1352,$C$21:$C$304,"random",$H$21:$H$304,"adjustment")&gt;0,1,0))</f>
        <v/>
      </c>
    </row>
    <row r="1353">
      <c r="L1353" t="inlineStr">
        <is>
          <t>L0173471</t>
        </is>
      </c>
      <c r="M1353" t="inlineStr">
        <is>
          <t>T109373</t>
        </is>
      </c>
      <c r="N1353" t="inlineStr">
        <is>
          <t>2025-11-04</t>
        </is>
      </c>
      <c r="O1353" s="35">
        <f>IFERROR(IF(VLOOKUP(L1353,Controls!$A$5:$D$1418,3,FALSE)="finding",1,0),0)</f>
        <v/>
      </c>
      <c r="P1353" s="35">
        <f>IF(COUNTIFS($B$21:$B$304,M1353,$C$21:$C$304,"random")=0,"",IF(COUNTIFS($B$21:$B$304,M1353,$C$21:$C$304,"random",$H$21:$H$304,"adjustment")&gt;0,1,0))</f>
        <v/>
      </c>
    </row>
    <row r="1354">
      <c r="L1354" t="inlineStr">
        <is>
          <t>L0184496</t>
        </is>
      </c>
      <c r="M1354" t="inlineStr">
        <is>
          <t>T109373</t>
        </is>
      </c>
      <c r="N1354" t="inlineStr">
        <is>
          <t>2025-12-24</t>
        </is>
      </c>
      <c r="O1354" s="35">
        <f>IFERROR(IF(VLOOKUP(L1354,Controls!$A$5:$D$1418,3,FALSE)="finding",1,0),0)</f>
        <v/>
      </c>
      <c r="P1354" s="35">
        <f>IF(COUNTIFS($B$21:$B$304,M1354,$C$21:$C$304,"random")=0,"",IF(COUNTIFS($B$21:$B$304,M1354,$C$21:$C$304,"random",$H$21:$H$304,"adjustment")&gt;0,1,0))</f>
        <v/>
      </c>
    </row>
    <row r="1355">
      <c r="L1355" t="inlineStr">
        <is>
          <t>L0186905</t>
        </is>
      </c>
      <c r="M1355" t="inlineStr">
        <is>
          <t>T109373</t>
        </is>
      </c>
      <c r="N1355" t="inlineStr">
        <is>
          <t>2026-01-06</t>
        </is>
      </c>
      <c r="O1355" s="35">
        <f>IFERROR(IF(VLOOKUP(L1355,Controls!$A$5:$D$1418,3,FALSE)="finding",1,0),0)</f>
        <v/>
      </c>
      <c r="P1355" s="35">
        <f>IF(COUNTIFS($B$21:$B$304,M1355,$C$21:$C$304,"random")=0,"",IF(COUNTIFS($B$21:$B$304,M1355,$C$21:$C$304,"random",$H$21:$H$304,"adjustment")&gt;0,1,0))</f>
        <v/>
      </c>
    </row>
    <row r="1356">
      <c r="L1356" t="inlineStr">
        <is>
          <t>L0188477</t>
        </is>
      </c>
      <c r="M1356" t="inlineStr">
        <is>
          <t>T109373</t>
        </is>
      </c>
      <c r="N1356" t="inlineStr">
        <is>
          <t>2026-01-12</t>
        </is>
      </c>
      <c r="O1356" s="35">
        <f>IFERROR(IF(VLOOKUP(L1356,Controls!$A$5:$D$1418,3,FALSE)="finding",1,0),0)</f>
        <v/>
      </c>
      <c r="P1356" s="35">
        <f>IF(COUNTIFS($B$21:$B$304,M1356,$C$21:$C$304,"random")=0,"",IF(COUNTIFS($B$21:$B$304,M1356,$C$21:$C$304,"random",$H$21:$H$304,"adjustment")&gt;0,1,0))</f>
        <v/>
      </c>
    </row>
    <row r="1357">
      <c r="L1357" t="inlineStr">
        <is>
          <t>L0190745</t>
        </is>
      </c>
      <c r="M1357" t="inlineStr">
        <is>
          <t>T109373</t>
        </is>
      </c>
      <c r="N1357" t="inlineStr">
        <is>
          <t>2026-01-21</t>
        </is>
      </c>
      <c r="O1357" s="35">
        <f>IFERROR(IF(VLOOKUP(L1357,Controls!$A$5:$D$1418,3,FALSE)="finding",1,0),0)</f>
        <v/>
      </c>
      <c r="P1357" s="35">
        <f>IF(COUNTIFS($B$21:$B$304,M1357,$C$21:$C$304,"random")=0,"",IF(COUNTIFS($B$21:$B$304,M1357,$C$21:$C$304,"random",$H$21:$H$304,"adjustment")&gt;0,1,0))</f>
        <v/>
      </c>
    </row>
    <row r="1358">
      <c r="L1358" t="inlineStr">
        <is>
          <t>L0196466</t>
        </is>
      </c>
      <c r="M1358" t="inlineStr">
        <is>
          <t>T109373</t>
        </is>
      </c>
      <c r="N1358" t="inlineStr">
        <is>
          <t>2026-02-15</t>
        </is>
      </c>
      <c r="O1358" s="35">
        <f>IFERROR(IF(VLOOKUP(L1358,Controls!$A$5:$D$1418,3,FALSE)="finding",1,0),0)</f>
        <v/>
      </c>
      <c r="P1358" s="35">
        <f>IF(COUNTIFS($B$21:$B$304,M1358,$C$21:$C$304,"random")=0,"",IF(COUNTIFS($B$21:$B$304,M1358,$C$21:$C$304,"random",$H$21:$H$304,"adjustment")&gt;0,1,0))</f>
        <v/>
      </c>
    </row>
    <row r="1359">
      <c r="L1359" t="inlineStr">
        <is>
          <t>L0201472</t>
        </is>
      </c>
      <c r="M1359" t="inlineStr">
        <is>
          <t>T109373</t>
        </is>
      </c>
      <c r="N1359" t="inlineStr">
        <is>
          <t>2026-03-06</t>
        </is>
      </c>
      <c r="O1359" s="35">
        <f>IFERROR(IF(VLOOKUP(L1359,Controls!$A$5:$D$1418,3,FALSE)="finding",1,0),0)</f>
        <v/>
      </c>
      <c r="P1359" s="35">
        <f>IF(COUNTIFS($B$21:$B$304,M1359,$C$21:$C$304,"random")=0,"",IF(COUNTIFS($B$21:$B$304,M1359,$C$21:$C$304,"random",$H$21:$H$304,"adjustment")&gt;0,1,0))</f>
        <v/>
      </c>
    </row>
    <row r="1360">
      <c r="L1360" t="inlineStr">
        <is>
          <t>L0201728</t>
        </is>
      </c>
      <c r="M1360" t="inlineStr">
        <is>
          <t>T109373</t>
        </is>
      </c>
      <c r="N1360" t="inlineStr">
        <is>
          <t>2026-03-07</t>
        </is>
      </c>
      <c r="O1360" s="35">
        <f>IFERROR(IF(VLOOKUP(L1360,Controls!$A$5:$D$1418,3,FALSE)="finding",1,0),0)</f>
        <v/>
      </c>
      <c r="P1360" s="35">
        <f>IF(COUNTIFS($B$21:$B$304,M1360,$C$21:$C$304,"random")=0,"",IF(COUNTIFS($B$21:$B$304,M1360,$C$21:$C$304,"random",$H$21:$H$304,"adjustment")&gt;0,1,0))</f>
        <v/>
      </c>
    </row>
    <row r="1361">
      <c r="L1361" t="inlineStr">
        <is>
          <t>L0202258</t>
        </is>
      </c>
      <c r="M1361" t="inlineStr">
        <is>
          <t>T109373</t>
        </is>
      </c>
      <c r="N1361" t="inlineStr">
        <is>
          <t>2026-03-09</t>
        </is>
      </c>
      <c r="O1361" s="35">
        <f>IFERROR(IF(VLOOKUP(L1361,Controls!$A$5:$D$1418,3,FALSE)="finding",1,0),0)</f>
        <v/>
      </c>
      <c r="P1361" s="35">
        <f>IF(COUNTIFS($B$21:$B$304,M1361,$C$21:$C$304,"random")=0,"",IF(COUNTIFS($B$21:$B$304,M1361,$C$21:$C$304,"random",$H$21:$H$304,"adjustment")&gt;0,1,0))</f>
        <v/>
      </c>
    </row>
    <row r="1362">
      <c r="L1362" t="inlineStr">
        <is>
          <t>L0220810</t>
        </is>
      </c>
      <c r="M1362" t="inlineStr">
        <is>
          <t>T109373</t>
        </is>
      </c>
      <c r="N1362" t="inlineStr">
        <is>
          <t>2026-05-21</t>
        </is>
      </c>
      <c r="O1362" s="35">
        <f>IFERROR(IF(VLOOKUP(L1362,Controls!$A$5:$D$1418,3,FALSE)="finding",1,0),0)</f>
        <v/>
      </c>
      <c r="P1362" s="35">
        <f>IF(COUNTIFS($B$21:$B$304,M1362,$C$21:$C$304,"random")=0,"",IF(COUNTIFS($B$21:$B$304,M1362,$C$21:$C$304,"random",$H$21:$H$304,"adjustment")&gt;0,1,0))</f>
        <v/>
      </c>
    </row>
    <row r="1363">
      <c r="L1363" t="inlineStr">
        <is>
          <t>L0233569</t>
        </is>
      </c>
      <c r="M1363" t="inlineStr">
        <is>
          <t>T109373</t>
        </is>
      </c>
      <c r="N1363" t="inlineStr">
        <is>
          <t>2026-07-14</t>
        </is>
      </c>
      <c r="O1363" s="35">
        <f>IFERROR(IF(VLOOKUP(L1363,Controls!$A$5:$D$1418,3,FALSE)="finding",1,0),0)</f>
        <v/>
      </c>
      <c r="P1363" s="35">
        <f>IF(COUNTIFS($B$21:$B$304,M1363,$C$21:$C$304,"random")=0,"",IF(COUNTIFS($B$21:$B$304,M1363,$C$21:$C$304,"random",$H$21:$H$304,"adjustment")&gt;0,1,0))</f>
        <v/>
      </c>
    </row>
    <row r="1364">
      <c r="L1364" t="inlineStr">
        <is>
          <t>L0244208</t>
        </is>
      </c>
      <c r="M1364" t="inlineStr">
        <is>
          <t>T109373</t>
        </is>
      </c>
      <c r="N1364" t="inlineStr">
        <is>
          <t>2026-09-02</t>
        </is>
      </c>
      <c r="O1364" s="35">
        <f>IFERROR(IF(VLOOKUP(L1364,Controls!$A$5:$D$1418,3,FALSE)="finding",1,0),0)</f>
        <v/>
      </c>
      <c r="P1364" s="35">
        <f>IF(COUNTIFS($B$21:$B$304,M1364,$C$21:$C$304,"random")=0,"",IF(COUNTIFS($B$21:$B$304,M1364,$C$21:$C$304,"random",$H$21:$H$304,"adjustment")&gt;0,1,0))</f>
        <v/>
      </c>
    </row>
    <row r="1365">
      <c r="L1365" t="inlineStr">
        <is>
          <t>L0235834</t>
        </is>
      </c>
      <c r="M1365" t="inlineStr">
        <is>
          <t>T109509</t>
        </is>
      </c>
      <c r="N1365" t="inlineStr">
        <is>
          <t>2026-07-23</t>
        </is>
      </c>
      <c r="O1365" s="35">
        <f>IFERROR(IF(VLOOKUP(L1365,Controls!$A$5:$D$1418,3,FALSE)="finding",1,0),0)</f>
        <v/>
      </c>
      <c r="P1365" s="35">
        <f>IF(COUNTIFS($B$21:$B$304,M1365,$C$21:$C$304,"random")=0,"",IF(COUNTIFS($B$21:$B$304,M1365,$C$21:$C$304,"random",$H$21:$H$304,"adjustment")&gt;0,1,0))</f>
        <v/>
      </c>
    </row>
    <row r="1366">
      <c r="L1366" t="inlineStr">
        <is>
          <t>L0172341</t>
        </is>
      </c>
      <c r="M1366" t="inlineStr">
        <is>
          <t>T109559</t>
        </is>
      </c>
      <c r="N1366" t="inlineStr">
        <is>
          <t>2025-10-27</t>
        </is>
      </c>
      <c r="O1366" s="35">
        <f>IFERROR(IF(VLOOKUP(L1366,Controls!$A$5:$D$1418,3,FALSE)="finding",1,0),0)</f>
        <v/>
      </c>
      <c r="P1366" s="35">
        <f>IF(COUNTIFS($B$21:$B$304,M1366,$C$21:$C$304,"random")=0,"",IF(COUNTIFS($B$21:$B$304,M1366,$C$21:$C$304,"random",$H$21:$H$304,"adjustment")&gt;0,1,0))</f>
        <v/>
      </c>
    </row>
    <row r="1367">
      <c r="L1367" t="inlineStr">
        <is>
          <t>L0181515</t>
        </is>
      </c>
      <c r="M1367" t="inlineStr">
        <is>
          <t>T109559</t>
        </is>
      </c>
      <c r="N1367" t="inlineStr">
        <is>
          <t>2025-12-11</t>
        </is>
      </c>
      <c r="O1367" s="35">
        <f>IFERROR(IF(VLOOKUP(L1367,Controls!$A$5:$D$1418,3,FALSE)="finding",1,0),0)</f>
        <v/>
      </c>
      <c r="P1367" s="35">
        <f>IF(COUNTIFS($B$21:$B$304,M1367,$C$21:$C$304,"random")=0,"",IF(COUNTIFS($B$21:$B$304,M1367,$C$21:$C$304,"random",$H$21:$H$304,"adjustment")&gt;0,1,0))</f>
        <v/>
      </c>
    </row>
    <row r="1368">
      <c r="L1368" t="inlineStr">
        <is>
          <t>L0245592</t>
        </is>
      </c>
      <c r="M1368" t="inlineStr">
        <is>
          <t>T109559</t>
        </is>
      </c>
      <c r="N1368" t="inlineStr">
        <is>
          <t>2026-09-08</t>
        </is>
      </c>
      <c r="O1368" s="35">
        <f>IFERROR(IF(VLOOKUP(L1368,Controls!$A$5:$D$1418,3,FALSE)="finding",1,0),0)</f>
        <v/>
      </c>
      <c r="P1368" s="35">
        <f>IF(COUNTIFS($B$21:$B$304,M1368,$C$21:$C$304,"random")=0,"",IF(COUNTIFS($B$21:$B$304,M1368,$C$21:$C$304,"random",$H$21:$H$304,"adjustment")&gt;0,1,0))</f>
        <v/>
      </c>
    </row>
    <row r="1369">
      <c r="L1369" t="inlineStr">
        <is>
          <t>L0215612</t>
        </is>
      </c>
      <c r="M1369" t="inlineStr">
        <is>
          <t>T109711</t>
        </is>
      </c>
      <c r="N1369" t="inlineStr">
        <is>
          <t>2026-05-02</t>
        </is>
      </c>
      <c r="O1369" s="35">
        <f>IFERROR(IF(VLOOKUP(L1369,Controls!$A$5:$D$1418,3,FALSE)="finding",1,0),0)</f>
        <v/>
      </c>
      <c r="P1369" s="35">
        <f>IF(COUNTIFS($B$21:$B$304,M1369,$C$21:$C$304,"random")=0,"",IF(COUNTIFS($B$21:$B$304,M1369,$C$21:$C$304,"random",$H$21:$H$304,"adjustment")&gt;0,1,0))</f>
        <v/>
      </c>
    </row>
    <row r="1370">
      <c r="L1370" t="inlineStr">
        <is>
          <t>L0171068</t>
        </is>
      </c>
      <c r="M1370" t="inlineStr">
        <is>
          <t>T109722</t>
        </is>
      </c>
      <c r="N1370" t="inlineStr">
        <is>
          <t>2025-10-21</t>
        </is>
      </c>
      <c r="O1370" s="35">
        <f>IFERROR(IF(VLOOKUP(L1370,Controls!$A$5:$D$1418,3,FALSE)="finding",1,0),0)</f>
        <v/>
      </c>
      <c r="P1370" s="35">
        <f>IF(COUNTIFS($B$21:$B$304,M1370,$C$21:$C$304,"random")=0,"",IF(COUNTIFS($B$21:$B$304,M1370,$C$21:$C$304,"random",$H$21:$H$304,"adjustment")&gt;0,1,0))</f>
        <v/>
      </c>
    </row>
    <row r="1371">
      <c r="L1371" t="inlineStr">
        <is>
          <t>L0243496</t>
        </is>
      </c>
      <c r="M1371" t="inlineStr">
        <is>
          <t>T109722</t>
        </is>
      </c>
      <c r="N1371" t="inlineStr">
        <is>
          <t>2026-08-27</t>
        </is>
      </c>
      <c r="O1371" s="35">
        <f>IFERROR(IF(VLOOKUP(L1371,Controls!$A$5:$D$1418,3,FALSE)="finding",1,0),0)</f>
        <v/>
      </c>
      <c r="P1371" s="35">
        <f>IF(COUNTIFS($B$21:$B$304,M1371,$C$21:$C$304,"random")=0,"",IF(COUNTIFS($B$21:$B$304,M1371,$C$21:$C$304,"random",$H$21:$H$304,"adjustment")&gt;0,1,0))</f>
        <v/>
      </c>
    </row>
    <row r="1372">
      <c r="L1372" t="inlineStr">
        <is>
          <t>L0177288</t>
        </is>
      </c>
      <c r="M1372" t="inlineStr">
        <is>
          <t>T109782</t>
        </is>
      </c>
      <c r="N1372" t="inlineStr">
        <is>
          <t>2025-11-21</t>
        </is>
      </c>
      <c r="O1372" s="35">
        <f>IFERROR(IF(VLOOKUP(L1372,Controls!$A$5:$D$1418,3,FALSE)="finding",1,0),0)</f>
        <v/>
      </c>
      <c r="P1372" s="35">
        <f>IF(COUNTIFS($B$21:$B$304,M1372,$C$21:$C$304,"random")=0,"",IF(COUNTIFS($B$21:$B$304,M1372,$C$21:$C$304,"random",$H$21:$H$304,"adjustment")&gt;0,1,0))</f>
        <v/>
      </c>
    </row>
    <row r="1373">
      <c r="L1373" t="inlineStr">
        <is>
          <t>L0200405</t>
        </is>
      </c>
      <c r="M1373" t="inlineStr">
        <is>
          <t>T109782</t>
        </is>
      </c>
      <c r="N1373" t="inlineStr">
        <is>
          <t>2026-03-02</t>
        </is>
      </c>
      <c r="O1373" s="35">
        <f>IFERROR(IF(VLOOKUP(L1373,Controls!$A$5:$D$1418,3,FALSE)="finding",1,0),0)</f>
        <v/>
      </c>
      <c r="P1373" s="35">
        <f>IF(COUNTIFS($B$21:$B$304,M1373,$C$21:$C$304,"random")=0,"",IF(COUNTIFS($B$21:$B$304,M1373,$C$21:$C$304,"random",$H$21:$H$304,"adjustment")&gt;0,1,0))</f>
        <v/>
      </c>
    </row>
    <row r="1374">
      <c r="L1374" t="inlineStr">
        <is>
          <t>L0206540</t>
        </is>
      </c>
      <c r="M1374" t="inlineStr">
        <is>
          <t>T109782</t>
        </is>
      </c>
      <c r="N1374" t="inlineStr">
        <is>
          <t>2026-03-25</t>
        </is>
      </c>
      <c r="O1374" s="35">
        <f>IFERROR(IF(VLOOKUP(L1374,Controls!$A$5:$D$1418,3,FALSE)="finding",1,0),0)</f>
        <v/>
      </c>
      <c r="P1374" s="35">
        <f>IF(COUNTIFS($B$21:$B$304,M1374,$C$21:$C$304,"random")=0,"",IF(COUNTIFS($B$21:$B$304,M1374,$C$21:$C$304,"random",$H$21:$H$304,"adjustment")&gt;0,1,0))</f>
        <v/>
      </c>
    </row>
    <row r="1375">
      <c r="L1375" t="inlineStr">
        <is>
          <t>L0226126</t>
        </is>
      </c>
      <c r="M1375" t="inlineStr">
        <is>
          <t>T109782</t>
        </is>
      </c>
      <c r="N1375" t="inlineStr">
        <is>
          <t>2026-06-13</t>
        </is>
      </c>
      <c r="O1375" s="35">
        <f>IFERROR(IF(VLOOKUP(L1375,Controls!$A$5:$D$1418,3,FALSE)="finding",1,0),0)</f>
        <v/>
      </c>
      <c r="P1375" s="35">
        <f>IF(COUNTIFS($B$21:$B$304,M1375,$C$21:$C$304,"random")=0,"",IF(COUNTIFS($B$21:$B$304,M1375,$C$21:$C$304,"random",$H$21:$H$304,"adjustment")&gt;0,1,0))</f>
        <v/>
      </c>
    </row>
    <row r="1376">
      <c r="L1376" t="inlineStr">
        <is>
          <t>L0239652</t>
        </is>
      </c>
      <c r="M1376" t="inlineStr">
        <is>
          <t>T109782</t>
        </is>
      </c>
      <c r="N1376" t="inlineStr">
        <is>
          <t>2026-08-11</t>
        </is>
      </c>
      <c r="O1376" s="35">
        <f>IFERROR(IF(VLOOKUP(L1376,Controls!$A$5:$D$1418,3,FALSE)="finding",1,0),0)</f>
        <v/>
      </c>
      <c r="P1376" s="35">
        <f>IF(COUNTIFS($B$21:$B$304,M1376,$C$21:$C$304,"random")=0,"",IF(COUNTIFS($B$21:$B$304,M1376,$C$21:$C$304,"random",$H$21:$H$304,"adjustment")&gt;0,1,0))</f>
        <v/>
      </c>
    </row>
    <row r="1377">
      <c r="L1377" t="inlineStr">
        <is>
          <t>L0234307</t>
        </is>
      </c>
      <c r="M1377" t="inlineStr">
        <is>
          <t>T109868</t>
        </is>
      </c>
      <c r="N1377" t="inlineStr">
        <is>
          <t>2026-07-17</t>
        </is>
      </c>
      <c r="O1377" s="35">
        <f>IFERROR(IF(VLOOKUP(L1377,Controls!$A$5:$D$1418,3,FALSE)="finding",1,0),0)</f>
        <v/>
      </c>
      <c r="P1377" s="35">
        <f>IF(COUNTIFS($B$21:$B$304,M1377,$C$21:$C$304,"random")=0,"",IF(COUNTIFS($B$21:$B$304,M1377,$C$21:$C$304,"random",$H$21:$H$304,"adjustment")&gt;0,1,0))</f>
        <v/>
      </c>
    </row>
    <row r="1378">
      <c r="L1378" t="inlineStr">
        <is>
          <t>L0175312</t>
        </is>
      </c>
      <c r="M1378" t="inlineStr">
        <is>
          <t>T109890</t>
        </is>
      </c>
      <c r="N1378" t="inlineStr">
        <is>
          <t>2025-11-12</t>
        </is>
      </c>
      <c r="O1378" s="35">
        <f>IFERROR(IF(VLOOKUP(L1378,Controls!$A$5:$D$1418,3,FALSE)="finding",1,0),0)</f>
        <v/>
      </c>
      <c r="P1378" s="35">
        <f>IF(COUNTIFS($B$21:$B$304,M1378,$C$21:$C$304,"random")=0,"",IF(COUNTIFS($B$21:$B$304,M1378,$C$21:$C$304,"random",$H$21:$H$304,"adjustment")&gt;0,1,0))</f>
        <v/>
      </c>
    </row>
    <row r="1379">
      <c r="L1379" t="inlineStr">
        <is>
          <t>L0176429</t>
        </is>
      </c>
      <c r="M1379" t="inlineStr">
        <is>
          <t>T109890</t>
        </is>
      </c>
      <c r="N1379" t="inlineStr">
        <is>
          <t>2025-11-17</t>
        </is>
      </c>
      <c r="O1379" s="35">
        <f>IFERROR(IF(VLOOKUP(L1379,Controls!$A$5:$D$1418,3,FALSE)="finding",1,0),0)</f>
        <v/>
      </c>
      <c r="P1379" s="35">
        <f>IF(COUNTIFS($B$21:$B$304,M1379,$C$21:$C$304,"random")=0,"",IF(COUNTIFS($B$21:$B$304,M1379,$C$21:$C$304,"random",$H$21:$H$304,"adjustment")&gt;0,1,0))</f>
        <v/>
      </c>
    </row>
    <row r="1380">
      <c r="L1380" t="inlineStr">
        <is>
          <t>L0247194</t>
        </is>
      </c>
      <c r="M1380" t="inlineStr">
        <is>
          <t>T109890</t>
        </is>
      </c>
      <c r="N1380" t="inlineStr">
        <is>
          <t>2026-09-15</t>
        </is>
      </c>
      <c r="O1380" s="35">
        <f>IFERROR(IF(VLOOKUP(L1380,Controls!$A$5:$D$1418,3,FALSE)="finding",1,0),0)</f>
        <v/>
      </c>
      <c r="P1380" s="35">
        <f>IF(COUNTIFS($B$21:$B$304,M1380,$C$21:$C$304,"random")=0,"",IF(COUNTIFS($B$21:$B$304,M1380,$C$21:$C$304,"random",$H$21:$H$304,"adjustment")&gt;0,1,0))</f>
        <v/>
      </c>
    </row>
    <row r="1381">
      <c r="L1381" t="inlineStr">
        <is>
          <t>L0173258</t>
        </is>
      </c>
      <c r="M1381" t="inlineStr">
        <is>
          <t>T110015</t>
        </is>
      </c>
      <c r="N1381" t="inlineStr">
        <is>
          <t>2025-11-03</t>
        </is>
      </c>
      <c r="O1381" s="35">
        <f>IFERROR(IF(VLOOKUP(L1381,Controls!$A$5:$D$1418,3,FALSE)="finding",1,0),0)</f>
        <v/>
      </c>
      <c r="P1381" s="35">
        <f>IF(COUNTIFS($B$21:$B$304,M1381,$C$21:$C$304,"random")=0,"",IF(COUNTIFS($B$21:$B$304,M1381,$C$21:$C$304,"random",$H$21:$H$304,"adjustment")&gt;0,1,0))</f>
        <v/>
      </c>
    </row>
    <row r="1382">
      <c r="L1382" t="inlineStr">
        <is>
          <t>L0205156</t>
        </is>
      </c>
      <c r="M1382" t="inlineStr">
        <is>
          <t>T110015</t>
        </is>
      </c>
      <c r="N1382" t="inlineStr">
        <is>
          <t>2026-03-20</t>
        </is>
      </c>
      <c r="O1382" s="35">
        <f>IFERROR(IF(VLOOKUP(L1382,Controls!$A$5:$D$1418,3,FALSE)="finding",1,0),0)</f>
        <v/>
      </c>
      <c r="P1382" s="35">
        <f>IF(COUNTIFS($B$21:$B$304,M1382,$C$21:$C$304,"random")=0,"",IF(COUNTIFS($B$21:$B$304,M1382,$C$21:$C$304,"random",$H$21:$H$304,"adjustment")&gt;0,1,0))</f>
        <v/>
      </c>
    </row>
    <row r="1383">
      <c r="L1383" t="inlineStr">
        <is>
          <t>L0218133</t>
        </is>
      </c>
      <c r="M1383" t="inlineStr">
        <is>
          <t>T110015</t>
        </is>
      </c>
      <c r="N1383" t="inlineStr">
        <is>
          <t>2026-05-11</t>
        </is>
      </c>
      <c r="O1383" s="35">
        <f>IFERROR(IF(VLOOKUP(L1383,Controls!$A$5:$D$1418,3,FALSE)="finding",1,0),0)</f>
        <v/>
      </c>
      <c r="P1383" s="35">
        <f>IF(COUNTIFS($B$21:$B$304,M1383,$C$21:$C$304,"random")=0,"",IF(COUNTIFS($B$21:$B$304,M1383,$C$21:$C$304,"random",$H$21:$H$304,"adjustment")&gt;0,1,0))</f>
        <v/>
      </c>
    </row>
    <row r="1384">
      <c r="L1384" t="inlineStr">
        <is>
          <t>L0236094</t>
        </is>
      </c>
      <c r="M1384" t="inlineStr">
        <is>
          <t>T110015</t>
        </is>
      </c>
      <c r="N1384" t="inlineStr">
        <is>
          <t>2026-07-24</t>
        </is>
      </c>
      <c r="O1384" s="35">
        <f>IFERROR(IF(VLOOKUP(L1384,Controls!$A$5:$D$1418,3,FALSE)="finding",1,0),0)</f>
        <v/>
      </c>
      <c r="P1384" s="35">
        <f>IF(COUNTIFS($B$21:$B$304,M1384,$C$21:$C$304,"random")=0,"",IF(COUNTIFS($B$21:$B$304,M1384,$C$21:$C$304,"random",$H$21:$H$304,"adjustment")&gt;0,1,0))</f>
        <v/>
      </c>
    </row>
    <row r="1385">
      <c r="L1385" t="inlineStr">
        <is>
          <t>L0245139</t>
        </is>
      </c>
      <c r="M1385" t="inlineStr">
        <is>
          <t>T110038</t>
        </is>
      </c>
      <c r="N1385" t="inlineStr">
        <is>
          <t>2026-09-06</t>
        </is>
      </c>
      <c r="O1385" s="35">
        <f>IFERROR(IF(VLOOKUP(L1385,Controls!$A$5:$D$1418,3,FALSE)="finding",1,0),0)</f>
        <v/>
      </c>
      <c r="P1385" s="35">
        <f>IF(COUNTIFS($B$21:$B$304,M1385,$C$21:$C$304,"random")=0,"",IF(COUNTIFS($B$21:$B$304,M1385,$C$21:$C$304,"random",$H$21:$H$304,"adjustment")&gt;0,1,0))</f>
        <v/>
      </c>
    </row>
    <row r="1386">
      <c r="L1386" t="inlineStr">
        <is>
          <t>L0180093</t>
        </is>
      </c>
      <c r="M1386" t="inlineStr">
        <is>
          <t>T110061</t>
        </is>
      </c>
      <c r="N1386" t="inlineStr">
        <is>
          <t>2025-12-05</t>
        </is>
      </c>
      <c r="O1386" s="35">
        <f>IFERROR(IF(VLOOKUP(L1386,Controls!$A$5:$D$1418,3,FALSE)="finding",1,0),0)</f>
        <v/>
      </c>
      <c r="P1386" s="35">
        <f>IF(COUNTIFS($B$21:$B$304,M1386,$C$21:$C$304,"random")=0,"",IF(COUNTIFS($B$21:$B$304,M1386,$C$21:$C$304,"random",$H$21:$H$304,"adjustment")&gt;0,1,0))</f>
        <v/>
      </c>
    </row>
    <row r="1387">
      <c r="L1387" t="inlineStr">
        <is>
          <t>L0211554</t>
        </is>
      </c>
      <c r="M1387" t="inlineStr">
        <is>
          <t>T110061</t>
        </is>
      </c>
      <c r="N1387" t="inlineStr">
        <is>
          <t>2026-04-15</t>
        </is>
      </c>
      <c r="O1387" s="35">
        <f>IFERROR(IF(VLOOKUP(L1387,Controls!$A$5:$D$1418,3,FALSE)="finding",1,0),0)</f>
        <v/>
      </c>
      <c r="P1387" s="35">
        <f>IF(COUNTIFS($B$21:$B$304,M1387,$C$21:$C$304,"random")=0,"",IF(COUNTIFS($B$21:$B$304,M1387,$C$21:$C$304,"random",$H$21:$H$304,"adjustment")&gt;0,1,0))</f>
        <v/>
      </c>
    </row>
    <row r="1388">
      <c r="L1388" t="inlineStr">
        <is>
          <t>L0247199</t>
        </is>
      </c>
      <c r="M1388" t="inlineStr">
        <is>
          <t>T110061</t>
        </is>
      </c>
      <c r="N1388" t="inlineStr">
        <is>
          <t>2026-09-15</t>
        </is>
      </c>
      <c r="O1388" s="35">
        <f>IFERROR(IF(VLOOKUP(L1388,Controls!$A$5:$D$1418,3,FALSE)="finding",1,0),0)</f>
        <v/>
      </c>
      <c r="P1388" s="35">
        <f>IF(COUNTIFS($B$21:$B$304,M1388,$C$21:$C$304,"random")=0,"",IF(COUNTIFS($B$21:$B$304,M1388,$C$21:$C$304,"random",$H$21:$H$304,"adjustment")&gt;0,1,0))</f>
        <v/>
      </c>
    </row>
    <row r="1389">
      <c r="L1389" t="inlineStr">
        <is>
          <t>L0175074</t>
        </is>
      </c>
      <c r="M1389" t="inlineStr">
        <is>
          <t>T110101</t>
        </is>
      </c>
      <c r="N1389" t="inlineStr">
        <is>
          <t>2025-11-11</t>
        </is>
      </c>
      <c r="O1389" s="35">
        <f>IFERROR(IF(VLOOKUP(L1389,Controls!$A$5:$D$1418,3,FALSE)="finding",1,0),0)</f>
        <v/>
      </c>
      <c r="P1389" s="35">
        <f>IF(COUNTIFS($B$21:$B$304,M1389,$C$21:$C$304,"random")=0,"",IF(COUNTIFS($B$21:$B$304,M1389,$C$21:$C$304,"random",$H$21:$H$304,"adjustment")&gt;0,1,0))</f>
        <v/>
      </c>
    </row>
    <row r="1390">
      <c r="L1390" t="inlineStr">
        <is>
          <t>L0193084</t>
        </is>
      </c>
      <c r="M1390" t="inlineStr">
        <is>
          <t>T110170</t>
        </is>
      </c>
      <c r="N1390" t="inlineStr">
        <is>
          <t>2026-02-02</t>
        </is>
      </c>
      <c r="O1390" s="35">
        <f>IFERROR(IF(VLOOKUP(L1390,Controls!$A$5:$D$1418,3,FALSE)="finding",1,0),0)</f>
        <v/>
      </c>
      <c r="P1390" s="35">
        <f>IF(COUNTIFS($B$21:$B$304,M1390,$C$21:$C$304,"random")=0,"",IF(COUNTIFS($B$21:$B$304,M1390,$C$21:$C$304,"random",$H$21:$H$304,"adjustment")&gt;0,1,0))</f>
        <v/>
      </c>
    </row>
    <row r="1391">
      <c r="L1391" t="inlineStr">
        <is>
          <t>L0198336</t>
        </is>
      </c>
      <c r="M1391" t="inlineStr">
        <is>
          <t>T110170</t>
        </is>
      </c>
      <c r="N1391" t="inlineStr">
        <is>
          <t>2026-02-22</t>
        </is>
      </c>
      <c r="O1391" s="35">
        <f>IFERROR(IF(VLOOKUP(L1391,Controls!$A$5:$D$1418,3,FALSE)="finding",1,0),0)</f>
        <v/>
      </c>
      <c r="P1391" s="35">
        <f>IF(COUNTIFS($B$21:$B$304,M1391,$C$21:$C$304,"random")=0,"",IF(COUNTIFS($B$21:$B$304,M1391,$C$21:$C$304,"random",$H$21:$H$304,"adjustment")&gt;0,1,0))</f>
        <v/>
      </c>
    </row>
    <row r="1392">
      <c r="L1392" t="inlineStr">
        <is>
          <t>L0202271</t>
        </is>
      </c>
      <c r="M1392" t="inlineStr">
        <is>
          <t>T110170</t>
        </is>
      </c>
      <c r="N1392" t="inlineStr">
        <is>
          <t>2026-03-09</t>
        </is>
      </c>
      <c r="O1392" s="35">
        <f>IFERROR(IF(VLOOKUP(L1392,Controls!$A$5:$D$1418,3,FALSE)="finding",1,0),0)</f>
        <v/>
      </c>
      <c r="P1392" s="35">
        <f>IF(COUNTIFS($B$21:$B$304,M1392,$C$21:$C$304,"random")=0,"",IF(COUNTIFS($B$21:$B$304,M1392,$C$21:$C$304,"random",$H$21:$H$304,"adjustment")&gt;0,1,0))</f>
        <v/>
      </c>
    </row>
    <row r="1393">
      <c r="L1393" t="inlineStr">
        <is>
          <t>L0213991</t>
        </is>
      </c>
      <c r="M1393" t="inlineStr">
        <is>
          <t>T110170</t>
        </is>
      </c>
      <c r="N1393" t="inlineStr">
        <is>
          <t>2026-04-24</t>
        </is>
      </c>
      <c r="O1393" s="35">
        <f>IFERROR(IF(VLOOKUP(L1393,Controls!$A$5:$D$1418,3,FALSE)="finding",1,0),0)</f>
        <v/>
      </c>
      <c r="P1393" s="35">
        <f>IF(COUNTIFS($B$21:$B$304,M1393,$C$21:$C$304,"random")=0,"",IF(COUNTIFS($B$21:$B$304,M1393,$C$21:$C$304,"random",$H$21:$H$304,"adjustment")&gt;0,1,0))</f>
        <v/>
      </c>
    </row>
    <row r="1394">
      <c r="L1394" t="inlineStr">
        <is>
          <t>L0239432</t>
        </is>
      </c>
      <c r="M1394" t="inlineStr">
        <is>
          <t>T110170</t>
        </is>
      </c>
      <c r="N1394" t="inlineStr">
        <is>
          <t>2026-08-10</t>
        </is>
      </c>
      <c r="O1394" s="35">
        <f>IFERROR(IF(VLOOKUP(L1394,Controls!$A$5:$D$1418,3,FALSE)="finding",1,0),0)</f>
        <v/>
      </c>
      <c r="P1394" s="35">
        <f>IF(COUNTIFS($B$21:$B$304,M1394,$C$21:$C$304,"random")=0,"",IF(COUNTIFS($B$21:$B$304,M1394,$C$21:$C$304,"random",$H$21:$H$304,"adjustment")&gt;0,1,0))</f>
        <v/>
      </c>
    </row>
    <row r="1395">
      <c r="L1395" t="inlineStr">
        <is>
          <t>L0247865</t>
        </is>
      </c>
      <c r="M1395" t="inlineStr">
        <is>
          <t>T110170</t>
        </is>
      </c>
      <c r="N1395" t="inlineStr">
        <is>
          <t>2026-09-18</t>
        </is>
      </c>
      <c r="O1395" s="35">
        <f>IFERROR(IF(VLOOKUP(L1395,Controls!$A$5:$D$1418,3,FALSE)="finding",1,0),0)</f>
        <v/>
      </c>
      <c r="P1395" s="35">
        <f>IF(COUNTIFS($B$21:$B$304,M1395,$C$21:$C$304,"random")=0,"",IF(COUNTIFS($B$21:$B$304,M1395,$C$21:$C$304,"random",$H$21:$H$304,"adjustment")&gt;0,1,0))</f>
        <v/>
      </c>
    </row>
    <row r="1396">
      <c r="L1396" t="inlineStr">
        <is>
          <t>L0248995</t>
        </is>
      </c>
      <c r="M1396" t="inlineStr">
        <is>
          <t>T110170</t>
        </is>
      </c>
      <c r="N1396" t="inlineStr">
        <is>
          <t>2026-09-23</t>
        </is>
      </c>
      <c r="O1396" s="35">
        <f>IFERROR(IF(VLOOKUP(L1396,Controls!$A$5:$D$1418,3,FALSE)="finding",1,0),0)</f>
        <v/>
      </c>
      <c r="P1396" s="35">
        <f>IF(COUNTIFS($B$21:$B$304,M1396,$C$21:$C$304,"random")=0,"",IF(COUNTIFS($B$21:$B$304,M1396,$C$21:$C$304,"random",$H$21:$H$304,"adjustment")&gt;0,1,0))</f>
        <v/>
      </c>
    </row>
    <row r="1397">
      <c r="L1397" t="inlineStr">
        <is>
          <t>L0223735</t>
        </is>
      </c>
      <c r="M1397" t="inlineStr">
        <is>
          <t>T110244</t>
        </is>
      </c>
      <c r="N1397" t="inlineStr">
        <is>
          <t>2026-06-04</t>
        </is>
      </c>
      <c r="O1397" s="35">
        <f>IFERROR(IF(VLOOKUP(L1397,Controls!$A$5:$D$1418,3,FALSE)="finding",1,0),0)</f>
        <v/>
      </c>
      <c r="P1397" s="35">
        <f>IF(COUNTIFS($B$21:$B$304,M1397,$C$21:$C$304,"random")=0,"",IF(COUNTIFS($B$21:$B$304,M1397,$C$21:$C$304,"random",$H$21:$H$304,"adjustment")&gt;0,1,0))</f>
        <v/>
      </c>
    </row>
    <row r="1398">
      <c r="L1398" t="inlineStr">
        <is>
          <t>L0239434</t>
        </is>
      </c>
      <c r="M1398" t="inlineStr">
        <is>
          <t>T110244</t>
        </is>
      </c>
      <c r="N1398" t="inlineStr">
        <is>
          <t>2026-08-10</t>
        </is>
      </c>
      <c r="O1398" s="35">
        <f>IFERROR(IF(VLOOKUP(L1398,Controls!$A$5:$D$1418,3,FALSE)="finding",1,0),0)</f>
        <v/>
      </c>
      <c r="P1398" s="35">
        <f>IF(COUNTIFS($B$21:$B$304,M1398,$C$21:$C$304,"random")=0,"",IF(COUNTIFS($B$21:$B$304,M1398,$C$21:$C$304,"random",$H$21:$H$304,"adjustment")&gt;0,1,0))</f>
        <v/>
      </c>
    </row>
    <row r="1399">
      <c r="L1399" t="inlineStr">
        <is>
          <t>L0179865</t>
        </is>
      </c>
      <c r="M1399" t="inlineStr">
        <is>
          <t>T110280</t>
        </is>
      </c>
      <c r="N1399" t="inlineStr">
        <is>
          <t>2025-12-04</t>
        </is>
      </c>
      <c r="O1399" s="35">
        <f>IFERROR(IF(VLOOKUP(L1399,Controls!$A$5:$D$1418,3,FALSE)="finding",1,0),0)</f>
        <v/>
      </c>
      <c r="P1399" s="35">
        <f>IF(COUNTIFS($B$21:$B$304,M1399,$C$21:$C$304,"random")=0,"",IF(COUNTIFS($B$21:$B$304,M1399,$C$21:$C$304,"random",$H$21:$H$304,"adjustment")&gt;0,1,0))</f>
        <v/>
      </c>
    </row>
    <row r="1400">
      <c r="L1400" t="inlineStr">
        <is>
          <t>L0186683</t>
        </is>
      </c>
      <c r="M1400" t="inlineStr">
        <is>
          <t>T110280</t>
        </is>
      </c>
      <c r="N1400" t="inlineStr">
        <is>
          <t>2026-01-05</t>
        </is>
      </c>
      <c r="O1400" s="35">
        <f>IFERROR(IF(VLOOKUP(L1400,Controls!$A$5:$D$1418,3,FALSE)="finding",1,0),0)</f>
        <v/>
      </c>
      <c r="P1400" s="35">
        <f>IF(COUNTIFS($B$21:$B$304,M1400,$C$21:$C$304,"random")=0,"",IF(COUNTIFS($B$21:$B$304,M1400,$C$21:$C$304,"random",$H$21:$H$304,"adjustment")&gt;0,1,0))</f>
        <v/>
      </c>
    </row>
    <row r="1401">
      <c r="L1401" t="inlineStr">
        <is>
          <t>L0206817</t>
        </is>
      </c>
      <c r="M1401" t="inlineStr">
        <is>
          <t>T110280</t>
        </is>
      </c>
      <c r="N1401" t="inlineStr">
        <is>
          <t>2026-03-26</t>
        </is>
      </c>
      <c r="O1401" s="35">
        <f>IFERROR(IF(VLOOKUP(L1401,Controls!$A$5:$D$1418,3,FALSE)="finding",1,0),0)</f>
        <v/>
      </c>
      <c r="P1401" s="35">
        <f>IF(COUNTIFS($B$21:$B$304,M1401,$C$21:$C$304,"random")=0,"",IF(COUNTIFS($B$21:$B$304,M1401,$C$21:$C$304,"random",$H$21:$H$304,"adjustment")&gt;0,1,0))</f>
        <v/>
      </c>
    </row>
    <row r="1402">
      <c r="L1402" t="inlineStr">
        <is>
          <t>L0230079</t>
        </is>
      </c>
      <c r="M1402" t="inlineStr">
        <is>
          <t>T110280</t>
        </is>
      </c>
      <c r="N1402" t="inlineStr">
        <is>
          <t>2026-06-28</t>
        </is>
      </c>
      <c r="O1402" s="35">
        <f>IFERROR(IF(VLOOKUP(L1402,Controls!$A$5:$D$1418,3,FALSE)="finding",1,0),0)</f>
        <v/>
      </c>
      <c r="P1402" s="35">
        <f>IF(COUNTIFS($B$21:$B$304,M1402,$C$21:$C$304,"random")=0,"",IF(COUNTIFS($B$21:$B$304,M1402,$C$21:$C$304,"random",$H$21:$H$304,"adjustment")&gt;0,1,0))</f>
        <v/>
      </c>
    </row>
    <row r="1403">
      <c r="L1403" t="inlineStr">
        <is>
          <t>L0244222</t>
        </is>
      </c>
      <c r="M1403" t="inlineStr">
        <is>
          <t>T110280</t>
        </is>
      </c>
      <c r="N1403" t="inlineStr">
        <is>
          <t>2026-09-02</t>
        </is>
      </c>
      <c r="O1403" s="35">
        <f>IFERROR(IF(VLOOKUP(L1403,Controls!$A$5:$D$1418,3,FALSE)="finding",1,0),0)</f>
        <v/>
      </c>
      <c r="P1403" s="35">
        <f>IF(COUNTIFS($B$21:$B$304,M1403,$C$21:$C$304,"random")=0,"",IF(COUNTIFS($B$21:$B$304,M1403,$C$21:$C$304,"random",$H$21:$H$304,"adjustment")&gt;0,1,0))</f>
        <v/>
      </c>
    </row>
    <row r="1404">
      <c r="L1404" t="inlineStr">
        <is>
          <t>L0248319</t>
        </is>
      </c>
      <c r="M1404" t="inlineStr">
        <is>
          <t>T110280</t>
        </is>
      </c>
      <c r="N1404" t="inlineStr">
        <is>
          <t>2026-09-20</t>
        </is>
      </c>
      <c r="O1404" s="35">
        <f>IFERROR(IF(VLOOKUP(L1404,Controls!$A$5:$D$1418,3,FALSE)="finding",1,0),0)</f>
        <v/>
      </c>
      <c r="P1404" s="35">
        <f>IF(COUNTIFS($B$21:$B$304,M1404,$C$21:$C$304,"random")=0,"",IF(COUNTIFS($B$21:$B$304,M1404,$C$21:$C$304,"random",$H$21:$H$304,"adjustment")&gt;0,1,0))</f>
        <v/>
      </c>
    </row>
    <row r="1405">
      <c r="L1405" t="inlineStr">
        <is>
          <t>L0173015</t>
        </is>
      </c>
      <c r="M1405" t="inlineStr">
        <is>
          <t>T110467</t>
        </is>
      </c>
      <c r="N1405" t="inlineStr">
        <is>
          <t>2025-11-02</t>
        </is>
      </c>
      <c r="O1405" s="35">
        <f>IFERROR(IF(VLOOKUP(L1405,Controls!$A$5:$D$1418,3,FALSE)="finding",1,0),0)</f>
        <v/>
      </c>
      <c r="P1405" s="35">
        <f>IF(COUNTIFS($B$21:$B$304,M1405,$C$21:$C$304,"random")=0,"",IF(COUNTIFS($B$21:$B$304,M1405,$C$21:$C$304,"random",$H$21:$H$304,"adjustment")&gt;0,1,0))</f>
        <v/>
      </c>
    </row>
    <row r="1406">
      <c r="L1406" t="inlineStr">
        <is>
          <t>L0201221</t>
        </is>
      </c>
      <c r="M1406" t="inlineStr">
        <is>
          <t>T110467</t>
        </is>
      </c>
      <c r="N1406" t="inlineStr">
        <is>
          <t>2026-03-05</t>
        </is>
      </c>
      <c r="O1406" s="35">
        <f>IFERROR(IF(VLOOKUP(L1406,Controls!$A$5:$D$1418,3,FALSE)="finding",1,0),0)</f>
        <v/>
      </c>
      <c r="P1406" s="35">
        <f>IF(COUNTIFS($B$21:$B$304,M1406,$C$21:$C$304,"random")=0,"",IF(COUNTIFS($B$21:$B$304,M1406,$C$21:$C$304,"random",$H$21:$H$304,"adjustment")&gt;0,1,0))</f>
        <v/>
      </c>
    </row>
    <row r="1407">
      <c r="L1407" t="inlineStr">
        <is>
          <t>L0219219</t>
        </is>
      </c>
      <c r="M1407" t="inlineStr">
        <is>
          <t>T110467</t>
        </is>
      </c>
      <c r="N1407" t="inlineStr">
        <is>
          <t>2026-05-15</t>
        </is>
      </c>
      <c r="O1407" s="35">
        <f>IFERROR(IF(VLOOKUP(L1407,Controls!$A$5:$D$1418,3,FALSE)="finding",1,0),0)</f>
        <v/>
      </c>
      <c r="P1407" s="35">
        <f>IF(COUNTIFS($B$21:$B$304,M1407,$C$21:$C$304,"random")=0,"",IF(COUNTIFS($B$21:$B$304,M1407,$C$21:$C$304,"random",$H$21:$H$304,"adjustment")&gt;0,1,0))</f>
        <v/>
      </c>
    </row>
    <row r="1408">
      <c r="L1408" t="inlineStr">
        <is>
          <t>L0221614</t>
        </is>
      </c>
      <c r="M1408" t="inlineStr">
        <is>
          <t>T110467</t>
        </is>
      </c>
      <c r="N1408" t="inlineStr">
        <is>
          <t>2026-05-24</t>
        </is>
      </c>
      <c r="O1408" s="35">
        <f>IFERROR(IF(VLOOKUP(L1408,Controls!$A$5:$D$1418,3,FALSE)="finding",1,0),0)</f>
        <v/>
      </c>
      <c r="P1408" s="35">
        <f>IF(COUNTIFS($B$21:$B$304,M1408,$C$21:$C$304,"random")=0,"",IF(COUNTIFS($B$21:$B$304,M1408,$C$21:$C$304,"random",$H$21:$H$304,"adjustment")&gt;0,1,0))</f>
        <v/>
      </c>
    </row>
    <row r="1409">
      <c r="L1409" t="inlineStr">
        <is>
          <t>L0227570</t>
        </is>
      </c>
      <c r="M1409" t="inlineStr">
        <is>
          <t>T205283</t>
        </is>
      </c>
      <c r="N1409" t="inlineStr">
        <is>
          <t>2026-06-19</t>
        </is>
      </c>
      <c r="O1409" s="35">
        <f>IFERROR(IF(VLOOKUP(L1409,Controls!$A$5:$D$1418,3,FALSE)="finding",1,0),0)</f>
        <v/>
      </c>
      <c r="P1409" s="35">
        <f>IF(COUNTIFS($B$21:$B$304,M1409,$C$21:$C$304,"random")=0,"",IF(COUNTIFS($B$21:$B$304,M1409,$C$21:$C$304,"random",$H$21:$H$304,"adjustment")&gt;0,1,0))</f>
        <v/>
      </c>
    </row>
    <row r="1410">
      <c r="L1410" t="inlineStr">
        <is>
          <t>L0178721</t>
        </is>
      </c>
      <c r="M1410" t="inlineStr">
        <is>
          <t>T603810</t>
        </is>
      </c>
      <c r="N1410" t="inlineStr">
        <is>
          <t>2025-11-28</t>
        </is>
      </c>
      <c r="O1410" s="35">
        <f>IFERROR(IF(VLOOKUP(L1410,Controls!$A$5:$D$1418,3,FALSE)="finding",1,0),0)</f>
        <v/>
      </c>
      <c r="P1410" s="35">
        <f>IF(COUNTIFS($B$21:$B$304,M1410,$C$21:$C$304,"random")=0,"",IF(COUNTIFS($B$21:$B$304,M1410,$C$21:$C$304,"random",$H$21:$H$304,"adjustment")&gt;0,1,0))</f>
        <v/>
      </c>
    </row>
    <row r="1411">
      <c r="L1411" t="inlineStr">
        <is>
          <t>L0186009</t>
        </is>
      </c>
      <c r="M1411" t="inlineStr">
        <is>
          <t>T603810</t>
        </is>
      </c>
      <c r="N1411" t="inlineStr">
        <is>
          <t>2026-01-03</t>
        </is>
      </c>
      <c r="O1411" s="35">
        <f>IFERROR(IF(VLOOKUP(L1411,Controls!$A$5:$D$1418,3,FALSE)="finding",1,0),0)</f>
        <v/>
      </c>
      <c r="P1411" s="35">
        <f>IF(COUNTIFS($B$21:$B$304,M1411,$C$21:$C$304,"random")=0,"",IF(COUNTIFS($B$21:$B$304,M1411,$C$21:$C$304,"random",$H$21:$H$304,"adjustment")&gt;0,1,0))</f>
        <v/>
      </c>
    </row>
    <row r="1412">
      <c r="L1412" t="inlineStr">
        <is>
          <t>L0193926</t>
        </is>
      </c>
      <c r="M1412" t="inlineStr">
        <is>
          <t>T603810</t>
        </is>
      </c>
      <c r="N1412" t="inlineStr">
        <is>
          <t>2026-02-06</t>
        </is>
      </c>
      <c r="O1412" s="35">
        <f>IFERROR(IF(VLOOKUP(L1412,Controls!$A$5:$D$1418,3,FALSE)="finding",1,0),0)</f>
        <v/>
      </c>
      <c r="P1412" s="35">
        <f>IF(COUNTIFS($B$21:$B$304,M1412,$C$21:$C$304,"random")=0,"",IF(COUNTIFS($B$21:$B$304,M1412,$C$21:$C$304,"random",$H$21:$H$304,"adjustment")&gt;0,1,0))</f>
        <v/>
      </c>
    </row>
    <row r="1413">
      <c r="L1413" t="inlineStr">
        <is>
          <t>L0241877</t>
        </is>
      </c>
      <c r="M1413" t="inlineStr">
        <is>
          <t>T800064</t>
        </is>
      </c>
      <c r="N1413" t="inlineStr">
        <is>
          <t>2026-08-21</t>
        </is>
      </c>
      <c r="O1413" s="35">
        <f>IFERROR(IF(VLOOKUP(L1413,Controls!$A$5:$D$1418,3,FALSE)="finding",1,0),0)</f>
        <v/>
      </c>
      <c r="P1413" s="35">
        <f>IF(COUNTIFS($B$21:$B$304,M1413,$C$21:$C$304,"random")=0,"",IF(COUNTIFS($B$21:$B$304,M1413,$C$21:$C$304,"random",$H$21:$H$304,"adjustment")&gt;0,1,0))</f>
        <v/>
      </c>
    </row>
    <row r="1414">
      <c r="L1414" t="inlineStr">
        <is>
          <t>L0166647</t>
        </is>
      </c>
      <c r="M1414" t="inlineStr">
        <is>
          <t>T806787</t>
        </is>
      </c>
      <c r="N1414" t="inlineStr">
        <is>
          <t>2025-10-01</t>
        </is>
      </c>
      <c r="O1414" s="35">
        <f>IFERROR(IF(VLOOKUP(L1414,Controls!$A$5:$D$1418,3,FALSE)="finding",1,0),0)</f>
        <v/>
      </c>
      <c r="P1414" s="35">
        <f>IF(COUNTIFS($B$21:$B$304,M1414,$C$21:$C$304,"random")=0,"",IF(COUNTIFS($B$21:$B$304,M1414,$C$21:$C$304,"random",$H$21:$H$304,"adjustment")&gt;0,1,0))</f>
        <v/>
      </c>
    </row>
    <row r="1415">
      <c r="L1415" t="inlineStr">
        <is>
          <t>L0171650</t>
        </is>
      </c>
      <c r="M1415" t="inlineStr">
        <is>
          <t>T806787</t>
        </is>
      </c>
      <c r="N1415" t="inlineStr">
        <is>
          <t>2025-10-24</t>
        </is>
      </c>
      <c r="O1415" s="35">
        <f>IFERROR(IF(VLOOKUP(L1415,Controls!$A$5:$D$1418,3,FALSE)="finding",1,0),0)</f>
        <v/>
      </c>
      <c r="P1415" s="35">
        <f>IF(COUNTIFS($B$21:$B$304,M1415,$C$21:$C$304,"random")=0,"",IF(COUNTIFS($B$21:$B$304,M1415,$C$21:$C$304,"random",$H$21:$H$304,"adjustment")&gt;0,1,0))</f>
        <v/>
      </c>
    </row>
    <row r="1416">
      <c r="L1416" t="inlineStr">
        <is>
          <t>L0173412</t>
        </is>
      </c>
      <c r="M1416" t="inlineStr">
        <is>
          <t>T806787</t>
        </is>
      </c>
      <c r="N1416" t="inlineStr">
        <is>
          <t>2025-11-04</t>
        </is>
      </c>
      <c r="O1416" s="35">
        <f>IFERROR(IF(VLOOKUP(L1416,Controls!$A$5:$D$1418,3,FALSE)="finding",1,0),0)</f>
        <v/>
      </c>
      <c r="P1416" s="35">
        <f>IF(COUNTIFS($B$21:$B$304,M1416,$C$21:$C$304,"random")=0,"",IF(COUNTIFS($B$21:$B$304,M1416,$C$21:$C$304,"random",$H$21:$H$304,"adjustment")&gt;0,1,0))</f>
        <v/>
      </c>
    </row>
    <row r="1417">
      <c r="L1417" t="inlineStr">
        <is>
          <t>L0188397</t>
        </is>
      </c>
      <c r="M1417" t="inlineStr">
        <is>
          <t>T806787</t>
        </is>
      </c>
      <c r="N1417" t="inlineStr">
        <is>
          <t>2026-01-12</t>
        </is>
      </c>
      <c r="O1417" s="35">
        <f>IFERROR(IF(VLOOKUP(L1417,Controls!$A$5:$D$1418,3,FALSE)="finding",1,0),0)</f>
        <v/>
      </c>
      <c r="P1417" s="35">
        <f>IF(COUNTIFS($B$21:$B$304,M1417,$C$21:$C$304,"random")=0,"",IF(COUNTIFS($B$21:$B$304,M1417,$C$21:$C$304,"random",$H$21:$H$304,"adjustment")&gt;0,1,0))</f>
        <v/>
      </c>
    </row>
    <row r="1418">
      <c r="L1418" t="inlineStr">
        <is>
          <t>L0190197</t>
        </is>
      </c>
      <c r="M1418" t="inlineStr">
        <is>
          <t>T806787</t>
        </is>
      </c>
      <c r="N1418" t="inlineStr">
        <is>
          <t>2026-01-19</t>
        </is>
      </c>
      <c r="O1418" s="35">
        <f>IFERROR(IF(VLOOKUP(L1418,Controls!$A$5:$D$1418,3,FALSE)="finding",1,0),0)</f>
        <v/>
      </c>
      <c r="P1418" s="35">
        <f>IF(COUNTIFS($B$21:$B$304,M1418,$C$21:$C$304,"random")=0,"",IF(COUNTIFS($B$21:$B$304,M1418,$C$21:$C$304,"random",$H$21:$H$304,"adjustment")&gt;0,1,0))</f>
        <v/>
      </c>
    </row>
    <row r="1419">
      <c r="L1419" t="inlineStr">
        <is>
          <t>L0192715</t>
        </is>
      </c>
      <c r="M1419" t="inlineStr">
        <is>
          <t>T806787</t>
        </is>
      </c>
      <c r="N1419" t="inlineStr">
        <is>
          <t>2026-02-01</t>
        </is>
      </c>
      <c r="O1419" s="35">
        <f>IFERROR(IF(VLOOKUP(L1419,Controls!$A$5:$D$1418,3,FALSE)="finding",1,0),0)</f>
        <v/>
      </c>
      <c r="P1419" s="35">
        <f>IF(COUNTIFS($B$21:$B$304,M1419,$C$21:$C$304,"random")=0,"",IF(COUNTIFS($B$21:$B$304,M1419,$C$21:$C$304,"random",$H$21:$H$304,"adjustment")&gt;0,1,0))</f>
        <v/>
      </c>
    </row>
    <row r="1420">
      <c r="L1420" t="inlineStr">
        <is>
          <t>L0197166</t>
        </is>
      </c>
      <c r="M1420" t="inlineStr">
        <is>
          <t>T806787</t>
        </is>
      </c>
      <c r="N1420" t="inlineStr">
        <is>
          <t>2026-02-18</t>
        </is>
      </c>
      <c r="O1420" s="35">
        <f>IFERROR(IF(VLOOKUP(L1420,Controls!$A$5:$D$1418,3,FALSE)="finding",1,0),0)</f>
        <v/>
      </c>
      <c r="P1420" s="35">
        <f>IF(COUNTIFS($B$21:$B$304,M1420,$C$21:$C$304,"random")=0,"",IF(COUNTIFS($B$21:$B$304,M1420,$C$21:$C$304,"random",$H$21:$H$304,"adjustment")&gt;0,1,0))</f>
        <v/>
      </c>
    </row>
    <row r="1421">
      <c r="L1421" t="inlineStr">
        <is>
          <t>L0197677</t>
        </is>
      </c>
      <c r="M1421" t="inlineStr">
        <is>
          <t>T806787</t>
        </is>
      </c>
      <c r="N1421" t="inlineStr">
        <is>
          <t>2026-02-20</t>
        </is>
      </c>
      <c r="O1421" s="35">
        <f>IFERROR(IF(VLOOKUP(L1421,Controls!$A$5:$D$1418,3,FALSE)="finding",1,0),0)</f>
        <v/>
      </c>
      <c r="P1421" s="35">
        <f>IF(COUNTIFS($B$21:$B$304,M1421,$C$21:$C$304,"random")=0,"",IF(COUNTIFS($B$21:$B$304,M1421,$C$21:$C$304,"random",$H$21:$H$304,"adjustment")&gt;0,1,0))</f>
        <v/>
      </c>
    </row>
    <row r="1422">
      <c r="L1422" t="inlineStr">
        <is>
          <t>L0203292</t>
        </is>
      </c>
      <c r="M1422" t="inlineStr">
        <is>
          <t>T806787</t>
        </is>
      </c>
      <c r="N1422" t="inlineStr">
        <is>
          <t>2026-03-13</t>
        </is>
      </c>
      <c r="O1422" s="35">
        <f>IFERROR(IF(VLOOKUP(L1422,Controls!$A$5:$D$1418,3,FALSE)="finding",1,0),0)</f>
        <v/>
      </c>
      <c r="P1422" s="35">
        <f>IF(COUNTIFS($B$21:$B$304,M1422,$C$21:$C$304,"random")=0,"",IF(COUNTIFS($B$21:$B$304,M1422,$C$21:$C$304,"random",$H$21:$H$304,"adjustment")&gt;0,1,0))</f>
        <v/>
      </c>
    </row>
    <row r="1423">
      <c r="L1423" t="inlineStr">
        <is>
          <t>L0204563</t>
        </is>
      </c>
      <c r="M1423" t="inlineStr">
        <is>
          <t>T806787</t>
        </is>
      </c>
      <c r="N1423" t="inlineStr">
        <is>
          <t>2026-03-18</t>
        </is>
      </c>
      <c r="O1423" s="35">
        <f>IFERROR(IF(VLOOKUP(L1423,Controls!$A$5:$D$1418,3,FALSE)="finding",1,0),0)</f>
        <v/>
      </c>
      <c r="P1423" s="35">
        <f>IF(COUNTIFS($B$21:$B$304,M1423,$C$21:$C$304,"random")=0,"",IF(COUNTIFS($B$21:$B$304,M1423,$C$21:$C$304,"random",$H$21:$H$304,"adjustment")&gt;0,1,0))</f>
        <v/>
      </c>
    </row>
    <row r="1424">
      <c r="L1424" t="inlineStr">
        <is>
          <t>L0204818</t>
        </is>
      </c>
      <c r="M1424" t="inlineStr">
        <is>
          <t>T806787</t>
        </is>
      </c>
      <c r="N1424" t="inlineStr">
        <is>
          <t>2026-03-19</t>
        </is>
      </c>
      <c r="O1424" s="35">
        <f>IFERROR(IF(VLOOKUP(L1424,Controls!$A$5:$D$1418,3,FALSE)="finding",1,0),0)</f>
        <v/>
      </c>
      <c r="P1424" s="35">
        <f>IF(COUNTIFS($B$21:$B$304,M1424,$C$21:$C$304,"random")=0,"",IF(COUNTIFS($B$21:$B$304,M1424,$C$21:$C$304,"random",$H$21:$H$304,"adjustment")&gt;0,1,0))</f>
        <v/>
      </c>
    </row>
    <row r="1425">
      <c r="L1425" t="inlineStr">
        <is>
          <t>L0205357</t>
        </is>
      </c>
      <c r="M1425" t="inlineStr">
        <is>
          <t>T806787</t>
        </is>
      </c>
      <c r="N1425" t="inlineStr">
        <is>
          <t>2026-03-21</t>
        </is>
      </c>
      <c r="O1425" s="35">
        <f>IFERROR(IF(VLOOKUP(L1425,Controls!$A$5:$D$1418,3,FALSE)="finding",1,0),0)</f>
        <v/>
      </c>
      <c r="P1425" s="35">
        <f>IF(COUNTIFS($B$21:$B$304,M1425,$C$21:$C$304,"random")=0,"",IF(COUNTIFS($B$21:$B$304,M1425,$C$21:$C$304,"random",$H$21:$H$304,"adjustment")&gt;0,1,0))</f>
        <v/>
      </c>
    </row>
    <row r="1426">
      <c r="L1426" t="inlineStr">
        <is>
          <t>L0211193</t>
        </is>
      </c>
      <c r="M1426" t="inlineStr">
        <is>
          <t>T806787</t>
        </is>
      </c>
      <c r="N1426" t="inlineStr">
        <is>
          <t>2026-04-14</t>
        </is>
      </c>
      <c r="O1426" s="35">
        <f>IFERROR(IF(VLOOKUP(L1426,Controls!$A$5:$D$1418,3,FALSE)="finding",1,0),0)</f>
        <v/>
      </c>
      <c r="P1426" s="35">
        <f>IF(COUNTIFS($B$21:$B$304,M1426,$C$21:$C$304,"random")=0,"",IF(COUNTIFS($B$21:$B$304,M1426,$C$21:$C$304,"random",$H$21:$H$304,"adjustment")&gt;0,1,0))</f>
        <v/>
      </c>
    </row>
    <row r="1427">
      <c r="L1427" t="inlineStr">
        <is>
          <t>L0217502</t>
        </is>
      </c>
      <c r="M1427" t="inlineStr">
        <is>
          <t>T806787</t>
        </is>
      </c>
      <c r="N1427" t="inlineStr">
        <is>
          <t>2026-05-09</t>
        </is>
      </c>
      <c r="O1427" s="35">
        <f>IFERROR(IF(VLOOKUP(L1427,Controls!$A$5:$D$1418,3,FALSE)="finding",1,0),0)</f>
        <v/>
      </c>
      <c r="P1427" s="35">
        <f>IF(COUNTIFS($B$21:$B$304,M1427,$C$21:$C$304,"random")=0,"",IF(COUNTIFS($B$21:$B$304,M1427,$C$21:$C$304,"random",$H$21:$H$304,"adjustment")&gt;0,1,0))</f>
        <v/>
      </c>
    </row>
    <row r="1428">
      <c r="L1428" t="inlineStr">
        <is>
          <t>L0223636</t>
        </is>
      </c>
      <c r="M1428" t="inlineStr">
        <is>
          <t>T806787</t>
        </is>
      </c>
      <c r="N1428" t="inlineStr">
        <is>
          <t>2026-06-04</t>
        </is>
      </c>
      <c r="O1428" s="35">
        <f>IFERROR(IF(VLOOKUP(L1428,Controls!$A$5:$D$1418,3,FALSE)="finding",1,0),0)</f>
        <v/>
      </c>
      <c r="P1428" s="35">
        <f>IF(COUNTIFS($B$21:$B$304,M1428,$C$21:$C$304,"random")=0,"",IF(COUNTIFS($B$21:$B$304,M1428,$C$21:$C$304,"random",$H$21:$H$304,"adjustment")&gt;0,1,0))</f>
        <v/>
      </c>
    </row>
    <row r="1429">
      <c r="L1429" t="inlineStr">
        <is>
          <t>L0225546</t>
        </is>
      </c>
      <c r="M1429" t="inlineStr">
        <is>
          <t>T806787</t>
        </is>
      </c>
      <c r="N1429" t="inlineStr">
        <is>
          <t>2026-06-11</t>
        </is>
      </c>
      <c r="O1429" s="35">
        <f>IFERROR(IF(VLOOKUP(L1429,Controls!$A$5:$D$1418,3,FALSE)="finding",1,0),0)</f>
        <v/>
      </c>
      <c r="P1429" s="35">
        <f>IF(COUNTIFS($B$21:$B$304,M1429,$C$21:$C$304,"random")=0,"",IF(COUNTIFS($B$21:$B$304,M1429,$C$21:$C$304,"random",$H$21:$H$304,"adjustment")&gt;0,1,0))</f>
        <v/>
      </c>
    </row>
    <row r="1430">
      <c r="L1430" t="inlineStr">
        <is>
          <t>L0227876</t>
        </is>
      </c>
      <c r="M1430" t="inlineStr">
        <is>
          <t>T806787</t>
        </is>
      </c>
      <c r="N1430" t="inlineStr">
        <is>
          <t>2026-06-20</t>
        </is>
      </c>
      <c r="O1430" s="35">
        <f>IFERROR(IF(VLOOKUP(L1430,Controls!$A$5:$D$1418,3,FALSE)="finding",1,0),0)</f>
        <v/>
      </c>
      <c r="P1430" s="35">
        <f>IF(COUNTIFS($B$21:$B$304,M1430,$C$21:$C$304,"random")=0,"",IF(COUNTIFS($B$21:$B$304,M1430,$C$21:$C$304,"random",$H$21:$H$304,"adjustment")&gt;0,1,0))</f>
        <v/>
      </c>
    </row>
    <row r="1431">
      <c r="L1431" t="inlineStr">
        <is>
          <t>L0229206</t>
        </is>
      </c>
      <c r="M1431" t="inlineStr">
        <is>
          <t>T806787</t>
        </is>
      </c>
      <c r="N1431" t="inlineStr">
        <is>
          <t>2026-06-25</t>
        </is>
      </c>
      <c r="O1431" s="35">
        <f>IFERROR(IF(VLOOKUP(L1431,Controls!$A$5:$D$1418,3,FALSE)="finding",1,0),0)</f>
        <v/>
      </c>
      <c r="P1431" s="35">
        <f>IF(COUNTIFS($B$21:$B$304,M1431,$C$21:$C$304,"random")=0,"",IF(COUNTIFS($B$21:$B$304,M1431,$C$21:$C$304,"random",$H$21:$H$304,"adjustment")&gt;0,1,0))</f>
        <v/>
      </c>
    </row>
    <row r="1432">
      <c r="L1432" t="inlineStr">
        <is>
          <t>L0230483</t>
        </is>
      </c>
      <c r="M1432" t="inlineStr">
        <is>
          <t>T806787</t>
        </is>
      </c>
      <c r="N1432" t="inlineStr">
        <is>
          <t>2026-07-02</t>
        </is>
      </c>
      <c r="O1432" s="35">
        <f>IFERROR(IF(VLOOKUP(L1432,Controls!$A$5:$D$1418,3,FALSE)="finding",1,0),0)</f>
        <v/>
      </c>
      <c r="P1432" s="35">
        <f>IF(COUNTIFS($B$21:$B$304,M1432,$C$21:$C$304,"random")=0,"",IF(COUNTIFS($B$21:$B$304,M1432,$C$21:$C$304,"random",$H$21:$H$304,"adjustment")&gt;0,1,0))</f>
        <v/>
      </c>
    </row>
    <row r="1433">
      <c r="L1433" t="inlineStr">
        <is>
          <t>L0231700</t>
        </is>
      </c>
      <c r="M1433" t="inlineStr">
        <is>
          <t>T806787</t>
        </is>
      </c>
      <c r="N1433" t="inlineStr">
        <is>
          <t>2026-07-07</t>
        </is>
      </c>
      <c r="O1433" s="35">
        <f>IFERROR(IF(VLOOKUP(L1433,Controls!$A$5:$D$1418,3,FALSE)="finding",1,0),0)</f>
        <v/>
      </c>
      <c r="P1433" s="35">
        <f>IF(COUNTIFS($B$21:$B$304,M1433,$C$21:$C$304,"random")=0,"",IF(COUNTIFS($B$21:$B$304,M1433,$C$21:$C$304,"random",$H$21:$H$304,"adjustment")&gt;0,1,0))</f>
        <v/>
      </c>
    </row>
    <row r="1434">
      <c r="L1434" t="inlineStr">
        <is>
          <t>L0246657</t>
        </is>
      </c>
      <c r="M1434" t="inlineStr">
        <is>
          <t>T806787</t>
        </is>
      </c>
      <c r="N1434" t="inlineStr">
        <is>
          <t>2026-09-13</t>
        </is>
      </c>
      <c r="O1434" s="35">
        <f>IFERROR(IF(VLOOKUP(L1434,Controls!$A$5:$D$1418,3,FALSE)="finding",1,0),0)</f>
        <v/>
      </c>
      <c r="P1434" s="35">
        <f>IF(COUNTIFS($B$21:$B$304,M1434,$C$21:$C$304,"random")=0,"",IF(COUNTIFS($B$21:$B$304,M1434,$C$21:$C$304,"random",$H$21:$H$304,"adjustment")&gt;0,1,0))</f>
        <v/>
      </c>
    </row>
  </sheetData>
  <mergeCells count="13">
    <mergeCell ref="J10:M10"/>
    <mergeCell ref="B10:G10"/>
    <mergeCell ref="J9:M9"/>
    <mergeCell ref="J8:M8"/>
    <mergeCell ref="B9:G9"/>
    <mergeCell ref="A17:M17"/>
    <mergeCell ref="B8:G8"/>
    <mergeCell ref="J6:M6"/>
    <mergeCell ref="J7:M7"/>
    <mergeCell ref="A16:M16"/>
    <mergeCell ref="A2:M2"/>
    <mergeCell ref="B7:G7"/>
    <mergeCell ref="B6:G6"/>
  </mergeCells>
  <conditionalFormatting sqref="I7:I10">
    <cfRule type="expression" priority="1" dxfId="0">
      <formula>LEFT(I7,1)="✓"</formula>
    </cfRule>
    <cfRule type="expression" priority="2" dxfId="1">
      <formula>LEFT(I7,1)="✗"</formula>
    </cfRule>
  </conditionalFormatting>
  <pageMargins left="0.75" right="0.75" top="1" bottom="1" header="0.5" footer="0.5"/>
</worksheet>
</file>

<file path=xl/worksheets/sheet8.xml><?xml version="1.0" encoding="utf-8"?>
<worksheet xmlns="http://schemas.openxmlformats.org/spreadsheetml/2006/main">
  <sheetPr>
    <tabColor rgb="009FC3EA"/>
    <outlinePr summaryBelow="1" summaryRight="1"/>
    <pageSetUpPr/>
  </sheetPr>
  <dimension ref="A1:B10"/>
  <sheetViews>
    <sheetView showGridLines="0" zoomScale="110" workbookViewId="0">
      <selection activeCell="A1" sqref="A1"/>
    </sheetView>
  </sheetViews>
  <sheetFormatPr baseColWidth="8" defaultRowHeight="15"/>
  <cols>
    <col width="36" customWidth="1" min="1" max="1"/>
    <col width="90" customWidth="1" min="2" max="2"/>
  </cols>
  <sheetData>
    <row r="1">
      <c r="A1" s="1" t="inlineStr">
        <is>
          <t>Sprint 4 · the joint action: Breakout 4A's seven items, written from the customs side</t>
        </is>
      </c>
    </row>
    <row r="2" ht="32" customHeight="1">
      <c r="A2" s="2" t="inlineStr">
        <is>
          <t>Written against your lists (S2) and networks (S3). A lock without an owner in each agency, or without a window and a held-out group, is not an action.</t>
        </is>
      </c>
    </row>
    <row r="4" ht="40" customHeight="1">
      <c r="A4" s="4" t="inlineStr">
        <is>
          <t>1 · One risk, one population (how many importers, how much VAT at stake)</t>
        </is>
      </c>
      <c r="B4" s="36" t="n"/>
    </row>
    <row r="5" ht="40" customHeight="1">
      <c r="A5" s="4" t="inlineStr">
        <is>
          <t>2 · The key between the two (the tax number, or your matching rule and who checks the middle band)</t>
        </is>
      </c>
      <c r="B5" s="36" t="n"/>
    </row>
    <row r="6" ht="40" customHeight="1">
      <c r="A6" s="4" t="inlineStr">
        <is>
          <t>3 · Explainable reasons (the check that put each trader on the list)</t>
        </is>
      </c>
      <c r="B6" s="36" t="n"/>
    </row>
    <row r="7" ht="40" customHeight="1">
      <c r="A7" s="4" t="inlineStr">
        <is>
          <t>4 · A repeatable data flow (what customs sends, how often)</t>
        </is>
      </c>
      <c r="B7" s="36" t="n"/>
    </row>
    <row r="8" ht="40" customHeight="1">
      <c r="A8" s="4" t="inlineStr">
        <is>
          <t>5 · An owner in each agency (by name)</t>
        </is>
      </c>
      <c r="B8" s="36" t="n"/>
    </row>
    <row r="9" ht="40" customHeight="1">
      <c r="A9" s="4" t="inlineStr">
        <is>
          <t>6 · Outcomes sent back (registered? audited? amount assessed? and how customs uses them: S4)</t>
        </is>
      </c>
      <c r="B9" s="36" t="n"/>
    </row>
    <row r="10" ht="40" customHeight="1">
      <c r="A10" s="4" t="inlineStr">
        <is>
          <t>7 · A window and a test (4 to 12 weeks, a group held out at random, the number read at the end)</t>
        </is>
      </c>
      <c r="B10" s="36" t="n"/>
    </row>
  </sheetData>
  <mergeCells count="1">
    <mergeCell ref="A2:B2"/>
  </mergeCells>
  <pageMargins left="0.75" right="0.75" top="1" bottom="1" header="0.5" footer="0.5"/>
</worksheet>
</file>

<file path=xl/worksheets/sheet9.xml><?xml version="1.0" encoding="utf-8"?>
<worksheet xmlns="http://schemas.openxmlformats.org/spreadsheetml/2006/main">
  <sheetPr>
    <tabColor rgb="008E6BBF"/>
    <outlinePr summaryBelow="1" summaryRight="1"/>
    <pageSetUpPr/>
  </sheetPr>
  <dimension ref="A1:F29"/>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1" customWidth="1" min="2" max="2"/>
    <col width="18" customWidth="1" min="3" max="3"/>
    <col width="14" customWidth="1" min="4" max="4"/>
    <col width="14" customWidth="1" min="5" max="5"/>
    <col width="14" customWidth="1" min="6" max="6"/>
  </cols>
  <sheetData>
    <row r="1">
      <c r="A1" s="1" t="inlineStr">
        <is>
          <t>Similarities · Computed for you</t>
        </is>
      </c>
    </row>
    <row r="2" ht="102" customHeight="1">
      <c r="A2" s="4" t="inlineStr">
        <is>
          <t>Computed for you by a script (pairs_4b.csv): for each of the 25 importers, the tax register's record most like it, found by a search on the cleaned name and address, and how alike the two records' name, address and director are once cleaned (lower case, punctuation and legal suffixes out, Rd to Road): 0 nothing in common, 1 the same; empty when one side has no value. A fuzzy match needs a script, not a spreadsheet. S1 Match copies the four purple columns.</t>
        </is>
      </c>
    </row>
    <row r="3" ht="54" customHeight="1">
      <c r="A3" s="37" t="inlineStr">
        <is>
          <t>the breakout's label</t>
        </is>
      </c>
      <c r="B3" s="37" t="inlineStr">
        <is>
          <t>customs' importer code</t>
        </is>
      </c>
      <c r="C3" s="37" t="inlineStr">
        <is>
          <t>the register's record most like the importer's: a candidate, not a match</t>
        </is>
      </c>
      <c r="D3" s="37" t="inlineStr">
        <is>
          <t>cleaned names compared, 0 to 1</t>
        </is>
      </c>
      <c r="E3" s="37" t="inlineStr">
        <is>
          <t>cleaned addresses compared; empty when one is missing</t>
        </is>
      </c>
      <c r="F3" s="37" t="inlineStr">
        <is>
          <t>cleaned director names compared; empty when one is missing</t>
        </is>
      </c>
    </row>
    <row r="4" ht="42" customHeight="1">
      <c r="A4" s="11" t="inlineStr">
        <is>
          <t>ref</t>
        </is>
      </c>
      <c r="B4" s="11" t="inlineStr">
        <is>
          <t>importer</t>
        </is>
      </c>
      <c r="C4" s="12" t="inlineStr">
        <is>
          <t>best candidate: tax ID</t>
        </is>
      </c>
      <c r="D4" s="12" t="inlineStr">
        <is>
          <t>name similarity</t>
        </is>
      </c>
      <c r="E4" s="12" t="inlineStr">
        <is>
          <t>address similarity</t>
        </is>
      </c>
      <c r="F4" s="12" t="inlineStr">
        <is>
          <t>director similarity</t>
        </is>
      </c>
    </row>
    <row r="5">
      <c r="A5" s="14" t="inlineStr">
        <is>
          <t>I01</t>
        </is>
      </c>
      <c r="B5" s="14" t="inlineStr">
        <is>
          <t>IMP00519</t>
        </is>
      </c>
      <c r="C5" s="15" t="inlineStr">
        <is>
          <t>T103629</t>
        </is>
      </c>
      <c r="D5" s="17" t="n">
        <v>1</v>
      </c>
      <c r="E5" s="17" t="n">
        <v>1</v>
      </c>
      <c r="F5" s="17" t="n">
        <v>1</v>
      </c>
    </row>
    <row r="6">
      <c r="A6" s="14" t="inlineStr">
        <is>
          <t>I02</t>
        </is>
      </c>
      <c r="B6" s="14" t="inlineStr">
        <is>
          <t>IMP00753</t>
        </is>
      </c>
      <c r="C6" s="15" t="inlineStr">
        <is>
          <t>T105264</t>
        </is>
      </c>
      <c r="D6" s="17" t="n">
        <v>1</v>
      </c>
      <c r="E6" s="17" t="n">
        <v>1</v>
      </c>
      <c r="F6" s="17" t="n">
        <v>1</v>
      </c>
    </row>
    <row r="7">
      <c r="A7" s="14" t="inlineStr">
        <is>
          <t>I03</t>
        </is>
      </c>
      <c r="B7" s="14" t="inlineStr">
        <is>
          <t>IMP00892</t>
        </is>
      </c>
      <c r="C7" s="15" t="inlineStr">
        <is>
          <t>T106240</t>
        </is>
      </c>
      <c r="D7" s="17" t="n">
        <v>1</v>
      </c>
      <c r="E7" s="17" t="n">
        <v>1</v>
      </c>
      <c r="F7" s="17" t="n">
        <v>1</v>
      </c>
    </row>
    <row r="8">
      <c r="A8" s="14" t="inlineStr">
        <is>
          <t>I04</t>
        </is>
      </c>
      <c r="B8" s="14" t="inlineStr">
        <is>
          <t>IMP00340</t>
        </is>
      </c>
      <c r="C8" s="15" t="inlineStr">
        <is>
          <t>T102376</t>
        </is>
      </c>
      <c r="D8" s="17" t="n">
        <v>1</v>
      </c>
      <c r="E8" s="17" t="n">
        <v>1</v>
      </c>
      <c r="F8" s="17" t="n">
        <v>1</v>
      </c>
    </row>
    <row r="9">
      <c r="A9" s="14" t="inlineStr">
        <is>
          <t>I05</t>
        </is>
      </c>
      <c r="B9" s="14" t="inlineStr">
        <is>
          <t>IMP00999</t>
        </is>
      </c>
      <c r="C9" s="15" t="inlineStr">
        <is>
          <t>T106987</t>
        </is>
      </c>
      <c r="D9" s="17" t="n">
        <v>1</v>
      </c>
      <c r="E9" s="17" t="n">
        <v>1</v>
      </c>
      <c r="F9" s="17" t="n">
        <v>1</v>
      </c>
    </row>
    <row r="10">
      <c r="A10" s="14" t="inlineStr">
        <is>
          <t>I06</t>
        </is>
      </c>
      <c r="B10" s="14" t="inlineStr">
        <is>
          <t>IMP01037</t>
        </is>
      </c>
      <c r="C10" s="15" t="inlineStr">
        <is>
          <t>T107258</t>
        </is>
      </c>
      <c r="D10" s="17" t="n">
        <v>1</v>
      </c>
      <c r="E10" s="17" t="n">
        <v>1</v>
      </c>
      <c r="F10" s="17" t="n">
        <v>1</v>
      </c>
    </row>
    <row r="11">
      <c r="A11" s="14" t="inlineStr">
        <is>
          <t>I07</t>
        </is>
      </c>
      <c r="B11" s="14" t="inlineStr">
        <is>
          <t>IMP00306</t>
        </is>
      </c>
      <c r="C11" s="15" t="inlineStr">
        <is>
          <t>T102141</t>
        </is>
      </c>
      <c r="D11" s="17" t="n">
        <v>1</v>
      </c>
      <c r="E11" s="17" t="n">
        <v>1</v>
      </c>
      <c r="F11" s="17" t="n">
        <v>1</v>
      </c>
    </row>
    <row r="12">
      <c r="A12" s="14" t="inlineStr">
        <is>
          <t>I08</t>
        </is>
      </c>
      <c r="B12" s="14" t="inlineStr">
        <is>
          <t>IMP00147</t>
        </is>
      </c>
      <c r="C12" s="15" t="inlineStr">
        <is>
          <t>T102182</t>
        </is>
      </c>
      <c r="D12" s="17" t="n">
        <v>1</v>
      </c>
      <c r="E12" s="17" t="n">
        <v>0.615</v>
      </c>
      <c r="F12" s="17" t="n">
        <v>0.345</v>
      </c>
    </row>
    <row r="13">
      <c r="A13" s="14" t="inlineStr">
        <is>
          <t>I09</t>
        </is>
      </c>
      <c r="B13" s="14" t="inlineStr">
        <is>
          <t>IMP00721</t>
        </is>
      </c>
      <c r="C13" s="15" t="inlineStr">
        <is>
          <t>T514418</t>
        </is>
      </c>
      <c r="D13" s="17" t="n">
        <v>1</v>
      </c>
      <c r="E13" s="17" t="n">
        <v>0.417</v>
      </c>
      <c r="F13" s="17" t="n">
        <v>0.4</v>
      </c>
    </row>
    <row r="14">
      <c r="A14" s="14" t="inlineStr">
        <is>
          <t>I10</t>
        </is>
      </c>
      <c r="B14" s="14" t="inlineStr">
        <is>
          <t>IMP00448</t>
        </is>
      </c>
      <c r="C14" s="15" t="inlineStr">
        <is>
          <t>T103130</t>
        </is>
      </c>
      <c r="D14" s="17" t="n">
        <v>1</v>
      </c>
      <c r="E14" s="38" t="n"/>
      <c r="F14" s="17" t="n">
        <v>1</v>
      </c>
    </row>
    <row r="15">
      <c r="A15" s="14" t="inlineStr">
        <is>
          <t>I11</t>
        </is>
      </c>
      <c r="B15" s="14" t="inlineStr">
        <is>
          <t>IMP00005</t>
        </is>
      </c>
      <c r="C15" s="15" t="inlineStr">
        <is>
          <t>T100033</t>
        </is>
      </c>
      <c r="D15" s="17" t="n">
        <v>1</v>
      </c>
      <c r="E15" s="17" t="n">
        <v>1</v>
      </c>
      <c r="F15" s="17" t="n">
        <v>1</v>
      </c>
    </row>
    <row r="16">
      <c r="A16" s="14" t="inlineStr">
        <is>
          <t>I12</t>
        </is>
      </c>
      <c r="B16" s="14" t="inlineStr">
        <is>
          <t>IMP00156</t>
        </is>
      </c>
      <c r="C16" s="15" t="inlineStr">
        <is>
          <t>T109212</t>
        </is>
      </c>
      <c r="D16" s="17" t="n">
        <v>1</v>
      </c>
      <c r="E16" s="17" t="n">
        <v>0.846</v>
      </c>
      <c r="F16" s="17" t="n">
        <v>0.32</v>
      </c>
    </row>
    <row r="17">
      <c r="A17" s="14" t="inlineStr">
        <is>
          <t>I13</t>
        </is>
      </c>
      <c r="B17" s="14" t="inlineStr">
        <is>
          <t>IMP00950</t>
        </is>
      </c>
      <c r="C17" s="15" t="inlineStr">
        <is>
          <t>T110150</t>
        </is>
      </c>
      <c r="D17" s="17" t="n">
        <v>1</v>
      </c>
      <c r="E17" s="17" t="n">
        <v>0.846</v>
      </c>
      <c r="F17" s="17" t="n">
        <v>0.4</v>
      </c>
    </row>
    <row r="18">
      <c r="A18" s="14" t="inlineStr">
        <is>
          <t>I14</t>
        </is>
      </c>
      <c r="B18" s="14" t="inlineStr">
        <is>
          <t>IMP01242</t>
        </is>
      </c>
      <c r="C18" s="15" t="inlineStr">
        <is>
          <t>T108692</t>
        </is>
      </c>
      <c r="D18" s="17" t="n">
        <v>1</v>
      </c>
      <c r="E18" s="17" t="n">
        <v>1</v>
      </c>
      <c r="F18" s="17" t="n">
        <v>1</v>
      </c>
    </row>
    <row r="19">
      <c r="A19" s="14" t="inlineStr">
        <is>
          <t>I15</t>
        </is>
      </c>
      <c r="B19" s="14" t="inlineStr">
        <is>
          <t>IMP00011</t>
        </is>
      </c>
      <c r="C19" s="15" t="inlineStr">
        <is>
          <t>T100070</t>
        </is>
      </c>
      <c r="D19" s="17" t="n">
        <v>1</v>
      </c>
      <c r="E19" s="17" t="n">
        <v>1</v>
      </c>
      <c r="F19" s="17" t="n">
        <v>1</v>
      </c>
    </row>
    <row r="20">
      <c r="A20" s="14" t="inlineStr">
        <is>
          <t>I16</t>
        </is>
      </c>
      <c r="B20" s="14" t="inlineStr">
        <is>
          <t>IMP01089</t>
        </is>
      </c>
      <c r="C20" s="15" t="inlineStr">
        <is>
          <t>T107617</t>
        </is>
      </c>
      <c r="D20" s="17" t="n">
        <v>1</v>
      </c>
      <c r="E20" s="17" t="n">
        <v>1</v>
      </c>
      <c r="F20" s="17" t="n">
        <v>1</v>
      </c>
    </row>
    <row r="21">
      <c r="A21" s="14" t="inlineStr">
        <is>
          <t>I17</t>
        </is>
      </c>
      <c r="B21" s="14" t="inlineStr">
        <is>
          <t>IMP01481</t>
        </is>
      </c>
      <c r="C21" s="15" t="inlineStr">
        <is>
          <t>T106372</t>
        </is>
      </c>
      <c r="D21" s="17" t="n">
        <v>1</v>
      </c>
      <c r="E21" s="17" t="n">
        <v>0.857</v>
      </c>
      <c r="F21" s="17" t="n">
        <v>0.4</v>
      </c>
    </row>
    <row r="22">
      <c r="A22" s="14" t="inlineStr">
        <is>
          <t>I18</t>
        </is>
      </c>
      <c r="B22" s="14" t="inlineStr">
        <is>
          <t>IMP01142</t>
        </is>
      </c>
      <c r="C22" s="15" t="inlineStr">
        <is>
          <t>T107992</t>
        </is>
      </c>
      <c r="D22" s="17" t="n">
        <v>1</v>
      </c>
      <c r="E22" s="17" t="n">
        <v>1</v>
      </c>
      <c r="F22" s="17" t="n">
        <v>1</v>
      </c>
    </row>
    <row r="23">
      <c r="A23" s="14" t="inlineStr">
        <is>
          <t>I19</t>
        </is>
      </c>
      <c r="B23" s="14" t="inlineStr">
        <is>
          <t>IMP01310</t>
        </is>
      </c>
      <c r="C23" s="15" t="inlineStr">
        <is>
          <t>T109167</t>
        </is>
      </c>
      <c r="D23" s="17" t="n">
        <v>1</v>
      </c>
      <c r="E23" s="17" t="n">
        <v>1</v>
      </c>
      <c r="F23" s="17" t="n">
        <v>1</v>
      </c>
    </row>
    <row r="24">
      <c r="A24" s="14" t="inlineStr">
        <is>
          <t>I20</t>
        </is>
      </c>
      <c r="B24" s="14" t="inlineStr">
        <is>
          <t>IMP00490</t>
        </is>
      </c>
      <c r="C24" s="15" t="inlineStr">
        <is>
          <t>T103425</t>
        </is>
      </c>
      <c r="D24" s="17" t="n">
        <v>1</v>
      </c>
      <c r="E24" s="17" t="n">
        <v>1</v>
      </c>
      <c r="F24" s="17" t="n">
        <v>1</v>
      </c>
    </row>
    <row r="25">
      <c r="A25" s="14" t="inlineStr">
        <is>
          <t>I21</t>
        </is>
      </c>
      <c r="B25" s="14" t="inlineStr">
        <is>
          <t>IMP00063</t>
        </is>
      </c>
      <c r="C25" s="15" t="inlineStr">
        <is>
          <t>T100440</t>
        </is>
      </c>
      <c r="D25" s="17" t="n">
        <v>1</v>
      </c>
      <c r="E25" s="17" t="n">
        <v>1</v>
      </c>
      <c r="F25" s="17" t="n">
        <v>1</v>
      </c>
    </row>
    <row r="26">
      <c r="A26" s="14" t="inlineStr">
        <is>
          <t>I22</t>
        </is>
      </c>
      <c r="B26" s="14" t="inlineStr">
        <is>
          <t>IMP00926</t>
        </is>
      </c>
      <c r="C26" s="15" t="inlineStr">
        <is>
          <t>T106477</t>
        </is>
      </c>
      <c r="D26" s="17" t="n">
        <v>1</v>
      </c>
      <c r="E26" s="17" t="n">
        <v>1</v>
      </c>
      <c r="F26" s="17" t="n">
        <v>1</v>
      </c>
    </row>
    <row r="27">
      <c r="A27" s="14" t="inlineStr">
        <is>
          <t>I23</t>
        </is>
      </c>
      <c r="B27" s="14" t="inlineStr">
        <is>
          <t>IMP00643</t>
        </is>
      </c>
      <c r="C27" s="15" t="inlineStr">
        <is>
          <t>T104498</t>
        </is>
      </c>
      <c r="D27" s="17" t="n">
        <v>1</v>
      </c>
      <c r="E27" s="17" t="n">
        <v>1</v>
      </c>
      <c r="F27" s="17" t="n">
        <v>1</v>
      </c>
    </row>
    <row r="28">
      <c r="A28" s="14" t="inlineStr">
        <is>
          <t>I24</t>
        </is>
      </c>
      <c r="B28" s="14" t="inlineStr">
        <is>
          <t>IMP00067</t>
        </is>
      </c>
      <c r="C28" s="15" t="inlineStr">
        <is>
          <t>T100466</t>
        </is>
      </c>
      <c r="D28" s="17" t="n">
        <v>1</v>
      </c>
      <c r="E28" s="17" t="n">
        <v>1</v>
      </c>
      <c r="F28" s="17" t="n">
        <v>1</v>
      </c>
    </row>
    <row r="29">
      <c r="A29" s="14" t="inlineStr">
        <is>
          <t>I25</t>
        </is>
      </c>
      <c r="B29" s="14" t="inlineStr">
        <is>
          <t>IMP00288</t>
        </is>
      </c>
      <c r="C29" s="15" t="inlineStr">
        <is>
          <t>T102015</t>
        </is>
      </c>
      <c r="D29" s="17" t="n">
        <v>1</v>
      </c>
      <c r="E29" s="17" t="n">
        <v>1</v>
      </c>
      <c r="F29" s="17" t="n">
        <v>1</v>
      </c>
    </row>
  </sheetData>
  <mergeCells count="1">
    <mergeCell ref="A2:F2"/>
  </mergeCells>
  <pageMargins left="0.75" right="0.75" top="1" bottom="1" header="0.5" footer="0.5"/>
</worksheet>
</file>

<file path=xl/worksheets/sheet10.xml><?xml version="1.0" encoding="utf-8"?>
<worksheet xmlns="http://schemas.openxmlformats.org/spreadsheetml/2006/main">
  <sheetPr>
    <tabColor rgb="008E6BBF"/>
    <outlinePr summaryBelow="1" summaryRight="1"/>
    <pageSetUpPr/>
  </sheetPr>
  <dimension ref="A1:C17"/>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6" customWidth="1" min="2" max="2"/>
    <col width="14" customWidth="1" min="3" max="3"/>
  </cols>
  <sheetData>
    <row r="1">
      <c r="A1" s="1" t="inlineStr">
        <is>
          <t>Sectors · Computed for you</t>
        </is>
      </c>
    </row>
    <row r="2" ht="116" customHeight="1">
      <c r="A2" s="4" t="inlineStr">
        <is>
          <t>Computed for you by a script (sector_usual_4b.csv): the median of sales ÷ imports over the tax numbers both sides know that filed at least 10 of their last 12 returns, sector by sector. A median per sector over 1,194 numbers needs a script. S2 Four lists reads column B.</t>
        </is>
      </c>
    </row>
    <row r="3" ht="54" customHeight="1">
      <c r="A3" s="37" t="inlineStr">
        <is>
          <t>the sector of activity</t>
        </is>
      </c>
      <c r="B3" s="37" t="inlineStr">
        <is>
          <t>the median of sales ÷ imports in the sector</t>
        </is>
      </c>
      <c r="C3" s="37" t="inlineStr">
        <is>
          <t>how many tax numbers the median reads</t>
        </is>
      </c>
    </row>
    <row r="4" ht="42" customHeight="1">
      <c r="A4" s="11" t="inlineStr">
        <is>
          <t>sector</t>
        </is>
      </c>
      <c r="B4" s="12" t="inlineStr">
        <is>
          <t>usual sales ÷ imports</t>
        </is>
      </c>
      <c r="C4" s="11" t="inlineStr">
        <is>
          <t>numbers in the median</t>
        </is>
      </c>
    </row>
    <row r="5">
      <c r="A5" s="14" t="inlineStr">
        <is>
          <t>Cosmetics and personal care</t>
        </is>
      </c>
      <c r="B5" s="17" t="n">
        <v>1.530000002559092</v>
      </c>
      <c r="C5" s="39" t="n">
        <v>85</v>
      </c>
    </row>
    <row r="6">
      <c r="A6" s="14" t="inlineStr">
        <is>
          <t>Electronics</t>
        </is>
      </c>
      <c r="B6" s="17" t="n">
        <v>1.38800000245643</v>
      </c>
      <c r="C6" s="39" t="n">
        <v>85</v>
      </c>
    </row>
    <row r="7">
      <c r="A7" s="14" t="inlineStr">
        <is>
          <t>Food importers</t>
        </is>
      </c>
      <c r="B7" s="17" t="n">
        <v>1.427249686158101</v>
      </c>
      <c r="C7" s="39" t="n">
        <v>81</v>
      </c>
    </row>
    <row r="8">
      <c r="A8" s="14" t="inlineStr">
        <is>
          <t>Fuel and chemicals</t>
        </is>
      </c>
      <c r="B8" s="17" t="n">
        <v>1.343146710019984</v>
      </c>
      <c r="C8" s="39" t="n">
        <v>86</v>
      </c>
    </row>
    <row r="9">
      <c r="A9" s="14" t="inlineStr">
        <is>
          <t>Furniture and household</t>
        </is>
      </c>
      <c r="B9" s="17" t="n">
        <v>1.584499998291549</v>
      </c>
      <c r="C9" s="39" t="n">
        <v>80</v>
      </c>
    </row>
    <row r="10">
      <c r="A10" s="14" t="inlineStr">
        <is>
          <t>General trading</t>
        </is>
      </c>
      <c r="B10" s="17" t="n">
        <v>1.465499991271636</v>
      </c>
      <c r="C10" s="39" t="n">
        <v>90</v>
      </c>
    </row>
    <row r="11">
      <c r="A11" s="14" t="inlineStr">
        <is>
          <t>Machinery</t>
        </is>
      </c>
      <c r="B11" s="17" t="n">
        <v>1.424500011653399</v>
      </c>
      <c r="C11" s="39" t="n">
        <v>82</v>
      </c>
    </row>
    <row r="12">
      <c r="A12" s="14" t="inlineStr">
        <is>
          <t>Medical devices</t>
        </is>
      </c>
      <c r="B12" s="17" t="n">
        <v>1.522337869534072</v>
      </c>
      <c r="C12" s="39" t="n">
        <v>85</v>
      </c>
    </row>
    <row r="13">
      <c r="A13" s="14" t="inlineStr">
        <is>
          <t>Pharmaceuticals</t>
        </is>
      </c>
      <c r="B13" s="17" t="n">
        <v>1.517990448723766</v>
      </c>
      <c r="C13" s="39" t="n">
        <v>79</v>
      </c>
    </row>
    <row r="14">
      <c r="A14" s="14" t="inlineStr">
        <is>
          <t>Steel and construction</t>
        </is>
      </c>
      <c r="B14" s="17" t="n">
        <v>1.389796736299748</v>
      </c>
      <c r="C14" s="39" t="n">
        <v>78</v>
      </c>
    </row>
    <row r="15">
      <c r="A15" s="14" t="inlineStr">
        <is>
          <t>Textiles and apparel</t>
        </is>
      </c>
      <c r="B15" s="17" t="n">
        <v>1.681627493547725</v>
      </c>
      <c r="C15" s="39" t="n">
        <v>108</v>
      </c>
    </row>
    <row r="16">
      <c r="A16" s="14" t="inlineStr">
        <is>
          <t>Tobacco and beverages</t>
        </is>
      </c>
      <c r="B16" s="17" t="n">
        <v>1.455772067733815</v>
      </c>
      <c r="C16" s="39" t="n">
        <v>76</v>
      </c>
    </row>
    <row r="17">
      <c r="A17" s="14" t="inlineStr">
        <is>
          <t>Vehicles and parts</t>
        </is>
      </c>
      <c r="B17" s="17" t="n">
        <v>1.477000000996344</v>
      </c>
      <c r="C17" s="39" t="n">
        <v>99</v>
      </c>
    </row>
  </sheetData>
  <mergeCells count="1">
    <mergeCell ref="A2:C2"/>
  </mergeCells>
  <pageMargins left="0.75" right="0.75" top="1" bottom="1" header="0.5" footer="0.5"/>
</worksheet>
</file>

<file path=xl/worksheets/sheet11.xml><?xml version="1.0" encoding="utf-8"?>
<worksheet xmlns="http://schemas.openxmlformats.org/spreadsheetml/2006/main">
  <sheetPr>
    <tabColor rgb="008C96A5"/>
    <outlinePr summaryBelow="1" summaryRight="1"/>
    <pageSetUpPr/>
  </sheetPr>
  <dimension ref="A1:L1506"/>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0" customWidth="1" min="2" max="2"/>
    <col width="34" customWidth="1" min="3" max="3"/>
    <col width="28" customWidth="1" min="4" max="4"/>
    <col width="26" customWidth="1" min="5" max="5"/>
    <col width="10" customWidth="1" min="6" max="6"/>
    <col width="13" customWidth="1" min="7" max="7"/>
    <col width="18" customWidth="1" min="8" max="8"/>
    <col width="11" customWidth="1" min="9" max="9"/>
    <col width="12" customWidth="1" min="10" max="10"/>
    <col width="24" customWidth="1" min="11" max="11"/>
    <col width="10" customWidth="1" min="12" max="12"/>
  </cols>
  <sheetData>
    <row r="1">
      <c r="A1" s="1" t="inlineStr">
        <is>
          <t>Customs importers · from workshop_extract.xlsx, sheet Importers, every row: 1,502 rows</t>
        </is>
      </c>
    </row>
    <row r="2" ht="46" customHeight="1">
      <c r="A2" s="5" t="inlineStr">
        <is>
          <t>The customs register of importers, every column (the extract calls the sheet Importers): S1 Match copies the 25 importers' rows, S3 Network counts the codes under a number and copies the rows of its 20 numbers. As recorded: no formula, nothing computed. Row 3 is the column in plain words, row 4 its code in the extract; the Fields sheet says what each column means.</t>
        </is>
      </c>
    </row>
    <row r="3" ht="30" customHeight="1">
      <c r="A3" s="11" t="inlineStr">
        <is>
          <t>importer</t>
        </is>
      </c>
      <c r="B3" s="11" t="inlineStr">
        <is>
          <t>tax number</t>
        </is>
      </c>
      <c r="C3" s="11" t="inlineStr">
        <is>
          <t>legal name</t>
        </is>
      </c>
      <c r="D3" s="11" t="inlineStr">
        <is>
          <t>trading name</t>
        </is>
      </c>
      <c r="E3" s="11" t="inlineStr">
        <is>
          <t>address</t>
        </is>
      </c>
      <c r="F3" s="11" t="inlineStr">
        <is>
          <t>district</t>
        </is>
      </c>
      <c r="G3" s="11" t="inlineStr">
        <is>
          <t>phone</t>
        </is>
      </c>
      <c r="H3" s="11" t="inlineStr">
        <is>
          <t>director</t>
        </is>
      </c>
      <c r="I3" s="11" t="inlineStr">
        <is>
          <t>usual broker</t>
        </is>
      </c>
      <c r="J3" s="11" t="inlineStr">
        <is>
          <t>registered on</t>
        </is>
      </c>
      <c r="K3" s="11" t="inlineStr">
        <is>
          <t>sector</t>
        </is>
      </c>
      <c r="L3" s="11" t="inlineStr">
        <is>
          <t>status</t>
        </is>
      </c>
    </row>
    <row r="4">
      <c r="A4" s="40" t="inlineStr">
        <is>
          <t>importer_id</t>
        </is>
      </c>
      <c r="B4" s="40" t="inlineStr">
        <is>
          <t>tin</t>
        </is>
      </c>
      <c r="C4" s="40" t="inlineStr">
        <is>
          <t>legal_name</t>
        </is>
      </c>
      <c r="D4" s="40" t="inlineStr">
        <is>
          <t>trading_name</t>
        </is>
      </c>
      <c r="E4" s="40" t="inlineStr">
        <is>
          <t>address_line</t>
        </is>
      </c>
      <c r="F4" s="40" t="inlineStr">
        <is>
          <t>district</t>
        </is>
      </c>
      <c r="G4" s="40" t="inlineStr">
        <is>
          <t>phone</t>
        </is>
      </c>
      <c r="H4" s="40" t="inlineStr">
        <is>
          <t>director_name</t>
        </is>
      </c>
      <c r="I4" s="40" t="inlineStr">
        <is>
          <t>default_broker_id</t>
        </is>
      </c>
      <c r="J4" s="40" t="inlineStr">
        <is>
          <t>registration_date</t>
        </is>
      </c>
      <c r="K4" s="40" t="inlineStr">
        <is>
          <t>sector</t>
        </is>
      </c>
      <c r="L4" s="40" t="inlineStr">
        <is>
          <t>status</t>
        </is>
      </c>
    </row>
    <row r="5">
      <c r="A5" t="inlineStr">
        <is>
          <t>IMP00001</t>
        </is>
      </c>
      <c r="B5" t="inlineStr">
        <is>
          <t>T100004</t>
        </is>
      </c>
      <c r="C5" t="inlineStr">
        <is>
          <t>Metro Trading Co., Ltd</t>
        </is>
      </c>
      <c r="D5" t="inlineStr">
        <is>
          <t>Metro Trading Co., Ltd</t>
        </is>
      </c>
      <c r="E5" t="inlineStr">
        <is>
          <t>369 Airport Road</t>
        </is>
      </c>
      <c r="F5" t="inlineStr">
        <is>
          <t>North</t>
        </is>
      </c>
      <c r="G5" t="inlineStr">
        <is>
          <t>0800178993</t>
        </is>
      </c>
      <c r="H5" t="inlineStr">
        <is>
          <t>Aisha Tanaka</t>
        </is>
      </c>
      <c r="I5" t="inlineStr">
        <is>
          <t>BRK060</t>
        </is>
      </c>
      <c r="J5" t="inlineStr">
        <is>
          <t>2022-08-23</t>
        </is>
      </c>
      <c r="K5" t="inlineStr">
        <is>
          <t>Vehicles and parts</t>
        </is>
      </c>
      <c r="L5" t="inlineStr">
        <is>
          <t>suspended</t>
        </is>
      </c>
    </row>
    <row r="6">
      <c r="A6" t="inlineStr">
        <is>
          <t>IMP00002</t>
        </is>
      </c>
      <c r="B6" t="inlineStr">
        <is>
          <t>T100013</t>
        </is>
      </c>
      <c r="C6" t="inlineStr">
        <is>
          <t>Prescott Imports Group Ltd</t>
        </is>
      </c>
      <c r="D6" t="inlineStr">
        <is>
          <t>Prescott Imports Group Ltd</t>
        </is>
      </c>
      <c r="E6" t="inlineStr">
        <is>
          <t>102 Temple Street</t>
        </is>
      </c>
      <c r="F6" t="inlineStr">
        <is>
          <t>East</t>
        </is>
      </c>
      <c r="G6" t="inlineStr">
        <is>
          <t>0844703272</t>
        </is>
      </c>
      <c r="H6" t="inlineStr">
        <is>
          <t>Kenji Mwangi</t>
        </is>
      </c>
      <c r="I6" t="inlineStr">
        <is>
          <t>BRK078</t>
        </is>
      </c>
      <c r="J6" t="inlineStr">
        <is>
          <t>2022-05-14</t>
        </is>
      </c>
      <c r="K6" t="inlineStr">
        <is>
          <t>Vehicles and parts</t>
        </is>
      </c>
      <c r="L6" t="inlineStr">
        <is>
          <t>active</t>
        </is>
      </c>
    </row>
    <row r="7">
      <c r="A7" t="inlineStr">
        <is>
          <t>IMP00003</t>
        </is>
      </c>
      <c r="B7" t="inlineStr">
        <is>
          <t>T100016</t>
        </is>
      </c>
      <c r="C7" t="inlineStr">
        <is>
          <t>Saffron Trading &amp; Sons</t>
        </is>
      </c>
      <c r="D7" t="inlineStr">
        <is>
          <t>Saffron Trade</t>
        </is>
      </c>
      <c r="E7" t="inlineStr">
        <is>
          <t>53 Garden Lane</t>
        </is>
      </c>
      <c r="F7" t="inlineStr">
        <is>
          <t>Capital</t>
        </is>
      </c>
      <c r="G7" t="inlineStr">
        <is>
          <t>0973133835</t>
        </is>
      </c>
      <c r="H7" t="inlineStr">
        <is>
          <t>Omar Rahman</t>
        </is>
      </c>
      <c r="I7" t="inlineStr">
        <is>
          <t>BRK054</t>
        </is>
      </c>
      <c r="J7" t="inlineStr">
        <is>
          <t>2014-02-07</t>
        </is>
      </c>
      <c r="K7" t="inlineStr">
        <is>
          <t>General trading</t>
        </is>
      </c>
      <c r="L7" t="inlineStr">
        <is>
          <t>active</t>
        </is>
      </c>
    </row>
    <row r="8">
      <c r="A8" t="inlineStr">
        <is>
          <t>IMP00004</t>
        </is>
      </c>
      <c r="B8" t="inlineStr">
        <is>
          <t>T100025</t>
        </is>
      </c>
      <c r="C8" t="inlineStr">
        <is>
          <t>Harmony Fruits Co., Ltd</t>
        </is>
      </c>
      <c r="D8" t="inlineStr">
        <is>
          <t>Harmony Fruits Co., Ltd</t>
        </is>
      </c>
      <c r="E8" t="inlineStr">
        <is>
          <t>297 Airport Road</t>
        </is>
      </c>
      <c r="F8" t="inlineStr">
        <is>
          <t>North</t>
        </is>
      </c>
      <c r="G8" t="inlineStr">
        <is>
          <t>0328461006</t>
        </is>
      </c>
      <c r="H8" t="inlineStr">
        <is>
          <t>Nadia Sato</t>
        </is>
      </c>
      <c r="I8" t="inlineStr">
        <is>
          <t>BRK080</t>
        </is>
      </c>
      <c r="J8" t="inlineStr">
        <is>
          <t>2008-08-08</t>
        </is>
      </c>
      <c r="K8" t="inlineStr">
        <is>
          <t>Vehicles and parts</t>
        </is>
      </c>
      <c r="L8" t="inlineStr">
        <is>
          <t>active</t>
        </is>
      </c>
    </row>
    <row r="9">
      <c r="A9" t="inlineStr">
        <is>
          <t>IMP00005</t>
        </is>
      </c>
      <c r="B9" t="inlineStr">
        <is>
          <t>T100033</t>
        </is>
      </c>
      <c r="C9" t="inlineStr">
        <is>
          <t>Central Foods Limited</t>
        </is>
      </c>
      <c r="D9" t="inlineStr">
        <is>
          <t>Central Foods Limited</t>
        </is>
      </c>
      <c r="E9" t="inlineStr">
        <is>
          <t>24 Harbour Road</t>
        </is>
      </c>
      <c r="F9" t="inlineStr">
        <is>
          <t>East</t>
        </is>
      </c>
      <c r="G9" t="inlineStr">
        <is>
          <t>0401520138</t>
        </is>
      </c>
      <c r="H9" t="inlineStr">
        <is>
          <t>Farid Ibrahim</t>
        </is>
      </c>
      <c r="I9" t="inlineStr">
        <is>
          <t>BRK033</t>
        </is>
      </c>
      <c r="J9" t="inlineStr">
        <is>
          <t>2019-08-31</t>
        </is>
      </c>
      <c r="K9" t="inlineStr">
        <is>
          <t>Steel and construction</t>
        </is>
      </c>
      <c r="L9" t="inlineStr">
        <is>
          <t>active</t>
        </is>
      </c>
    </row>
    <row r="10">
      <c r="A10" t="inlineStr">
        <is>
          <t>IMP00006</t>
        </is>
      </c>
      <c r="B10" t="inlineStr">
        <is>
          <t>T100033</t>
        </is>
      </c>
      <c r="C10" t="inlineStr">
        <is>
          <t>Saffron Textiles Co.</t>
        </is>
      </c>
      <c r="D10" t="inlineStr">
        <is>
          <t>Saffron Textiles Co.</t>
        </is>
      </c>
      <c r="E10" t="inlineStr">
        <is>
          <t>8 Mill Road</t>
        </is>
      </c>
      <c r="F10" t="inlineStr">
        <is>
          <t>North</t>
        </is>
      </c>
      <c r="G10" t="inlineStr">
        <is>
          <t>0690619802</t>
        </is>
      </c>
      <c r="H10" t="inlineStr">
        <is>
          <t>Grace Silva</t>
        </is>
      </c>
      <c r="I10" t="inlineStr">
        <is>
          <t>BRK059</t>
        </is>
      </c>
      <c r="J10" t="inlineStr">
        <is>
          <t>2017-06-10</t>
        </is>
      </c>
      <c r="K10" t="inlineStr">
        <is>
          <t>Textiles and apparel</t>
        </is>
      </c>
      <c r="L10" t="inlineStr">
        <is>
          <t>active</t>
        </is>
      </c>
    </row>
    <row r="11">
      <c r="A11" t="inlineStr">
        <is>
          <t>IMP00007</t>
        </is>
      </c>
      <c r="C11" t="inlineStr">
        <is>
          <t>Silk Road Enterprises Partners Ltd</t>
        </is>
      </c>
      <c r="D11" t="inlineStr">
        <is>
          <t>Silk Road Enterprises Partners Ltd</t>
        </is>
      </c>
      <c r="E11" t="inlineStr">
        <is>
          <t>241 Bazaar Lane</t>
        </is>
      </c>
      <c r="F11" t="inlineStr">
        <is>
          <t>Capital</t>
        </is>
      </c>
      <c r="G11" t="inlineStr">
        <is>
          <t>0728834594</t>
        </is>
      </c>
      <c r="H11" t="inlineStr">
        <is>
          <t>Somchai Al-Sayed</t>
        </is>
      </c>
      <c r="I11" t="inlineStr">
        <is>
          <t>BRK059</t>
        </is>
      </c>
      <c r="J11" t="inlineStr">
        <is>
          <t>2021-08-31</t>
        </is>
      </c>
      <c r="K11" t="inlineStr">
        <is>
          <t>Tobacco and beverages</t>
        </is>
      </c>
      <c r="L11" t="inlineStr">
        <is>
          <t>active</t>
        </is>
      </c>
    </row>
    <row r="12">
      <c r="A12" t="inlineStr">
        <is>
          <t>IMP00008</t>
        </is>
      </c>
      <c r="B12" t="inlineStr">
        <is>
          <t>T100052</t>
        </is>
      </c>
      <c r="C12" t="inlineStr">
        <is>
          <t>Twin Rivers Textiles &amp; Sons</t>
        </is>
      </c>
      <c r="D12" t="inlineStr">
        <is>
          <t>Twin Rivers Textiles &amp; Sons</t>
        </is>
      </c>
      <c r="E12" t="inlineStr">
        <is>
          <t>179 Harbour Road</t>
        </is>
      </c>
      <c r="F12" t="inlineStr">
        <is>
          <t>South</t>
        </is>
      </c>
      <c r="G12" t="inlineStr">
        <is>
          <t>0879024230</t>
        </is>
      </c>
      <c r="H12" t="inlineStr">
        <is>
          <t>Amina Osei</t>
        </is>
      </c>
      <c r="I12" t="inlineStr">
        <is>
          <t>BRK070</t>
        </is>
      </c>
      <c r="J12" t="inlineStr">
        <is>
          <t>2022-02-18</t>
        </is>
      </c>
      <c r="K12" t="inlineStr">
        <is>
          <t>Furniture and household</t>
        </is>
      </c>
      <c r="L12" t="inlineStr">
        <is>
          <t>active</t>
        </is>
      </c>
    </row>
    <row r="13">
      <c r="A13" t="inlineStr">
        <is>
          <t>IMP00009</t>
        </is>
      </c>
      <c r="B13" t="inlineStr">
        <is>
          <t>T100056</t>
        </is>
      </c>
      <c r="C13" t="inlineStr">
        <is>
          <t>Green Valley Imports Group Ltd</t>
        </is>
      </c>
      <c r="D13" t="inlineStr">
        <is>
          <t>Green Valley Imports Group Ltd</t>
        </is>
      </c>
      <c r="E13" t="inlineStr">
        <is>
          <t>16 Industrial Estate</t>
        </is>
      </c>
      <c r="F13" t="inlineStr">
        <is>
          <t>West</t>
        </is>
      </c>
      <c r="G13" t="inlineStr">
        <is>
          <t>0999463247</t>
        </is>
      </c>
      <c r="H13" t="inlineStr">
        <is>
          <t>Somchai Osei</t>
        </is>
      </c>
      <c r="I13" t="inlineStr">
        <is>
          <t>BRK055</t>
        </is>
      </c>
      <c r="J13" t="inlineStr">
        <is>
          <t>2008-06-17</t>
        </is>
      </c>
      <c r="K13" t="inlineStr">
        <is>
          <t>Steel and construction</t>
        </is>
      </c>
      <c r="L13" t="inlineStr">
        <is>
          <t>active</t>
        </is>
      </c>
    </row>
    <row r="14">
      <c r="A14" t="inlineStr">
        <is>
          <t>IMP00010</t>
        </is>
      </c>
      <c r="B14" t="inlineStr">
        <is>
          <t>T800064</t>
        </is>
      </c>
      <c r="C14" t="inlineStr">
        <is>
          <t>Aldergate Trading Co.</t>
        </is>
      </c>
      <c r="D14" t="inlineStr">
        <is>
          <t>Aldergate Trading Co.</t>
        </is>
      </c>
      <c r="E14" t="inlineStr">
        <is>
          <t>71 Bazaar Lane</t>
        </is>
      </c>
      <c r="F14" t="inlineStr">
        <is>
          <t>Capital</t>
        </is>
      </c>
      <c r="G14" t="inlineStr">
        <is>
          <t>0459332927</t>
        </is>
      </c>
      <c r="H14" t="inlineStr">
        <is>
          <t>Omar Sato</t>
        </is>
      </c>
      <c r="I14" t="inlineStr">
        <is>
          <t>BRK071</t>
        </is>
      </c>
      <c r="J14" t="inlineStr">
        <is>
          <t>2011-08-14</t>
        </is>
      </c>
      <c r="K14" t="inlineStr">
        <is>
          <t>Tobacco and beverages</t>
        </is>
      </c>
      <c r="L14" t="inlineStr">
        <is>
          <t>suspended</t>
        </is>
      </c>
    </row>
    <row r="15">
      <c r="A15" t="inlineStr">
        <is>
          <t>IMP00011</t>
        </is>
      </c>
      <c r="B15" t="inlineStr">
        <is>
          <t>T100070</t>
        </is>
      </c>
      <c r="C15" t="inlineStr">
        <is>
          <t>Silk Road Steel Co.</t>
        </is>
      </c>
      <c r="D15" t="inlineStr">
        <is>
          <t>Silk Road Steel Co.</t>
        </is>
      </c>
      <c r="E15" t="inlineStr">
        <is>
          <t>346 Market Street</t>
        </is>
      </c>
      <c r="F15" t="inlineStr">
        <is>
          <t>North</t>
        </is>
      </c>
      <c r="G15" t="inlineStr">
        <is>
          <t>0519965779</t>
        </is>
      </c>
      <c r="H15" t="inlineStr">
        <is>
          <t>Farid Haddad</t>
        </is>
      </c>
      <c r="I15" t="inlineStr">
        <is>
          <t>BRK015</t>
        </is>
      </c>
      <c r="J15" t="inlineStr">
        <is>
          <t>2010-02-24</t>
        </is>
      </c>
      <c r="K15" t="inlineStr">
        <is>
          <t>Pharmaceuticals</t>
        </is>
      </c>
      <c r="L15" t="inlineStr">
        <is>
          <t>active</t>
        </is>
      </c>
    </row>
    <row r="16">
      <c r="A16" t="inlineStr">
        <is>
          <t>IMP00012</t>
        </is>
      </c>
      <c r="B16" t="inlineStr">
        <is>
          <t>T100082</t>
        </is>
      </c>
      <c r="C16" t="inlineStr">
        <is>
          <t>Harmony Trading &amp; Sons</t>
        </is>
      </c>
      <c r="D16" t="inlineStr">
        <is>
          <t>Harmony Trading &amp; Sons</t>
        </is>
      </c>
      <c r="E16" t="inlineStr">
        <is>
          <t>199 Bazaar Lane</t>
        </is>
      </c>
      <c r="F16" t="inlineStr">
        <is>
          <t>North</t>
        </is>
      </c>
      <c r="G16" t="inlineStr">
        <is>
          <t>0405422879</t>
        </is>
      </c>
      <c r="H16" t="inlineStr">
        <is>
          <t>Amina Ibrahim</t>
        </is>
      </c>
      <c r="I16" t="inlineStr">
        <is>
          <t>BRK032</t>
        </is>
      </c>
      <c r="J16" t="inlineStr">
        <is>
          <t>2013-11-18</t>
        </is>
      </c>
      <c r="K16" t="inlineStr">
        <is>
          <t>Steel and construction</t>
        </is>
      </c>
      <c r="L16" t="inlineStr">
        <is>
          <t>active</t>
        </is>
      </c>
    </row>
    <row r="17">
      <c r="A17" t="inlineStr">
        <is>
          <t>IMP00013</t>
        </is>
      </c>
      <c r="B17" t="inlineStr">
        <is>
          <t>T100090</t>
        </is>
      </c>
      <c r="C17" t="inlineStr">
        <is>
          <t>Twin Rivers Glow International Ltd</t>
        </is>
      </c>
      <c r="D17" t="inlineStr">
        <is>
          <t>Twin Rivers Glow International Ltd</t>
        </is>
      </c>
      <c r="E17" t="inlineStr">
        <is>
          <t>399 Temple Street</t>
        </is>
      </c>
      <c r="F17" t="inlineStr">
        <is>
          <t>West</t>
        </is>
      </c>
      <c r="G17" t="inlineStr">
        <is>
          <t>0232613013</t>
        </is>
      </c>
      <c r="H17" t="inlineStr">
        <is>
          <t>Tomas Sato</t>
        </is>
      </c>
      <c r="I17" t="inlineStr">
        <is>
          <t>BRK078</t>
        </is>
      </c>
      <c r="J17" t="inlineStr">
        <is>
          <t>2015-09-23</t>
        </is>
      </c>
      <c r="K17" t="inlineStr">
        <is>
          <t>Textiles and apparel</t>
        </is>
      </c>
      <c r="L17" t="inlineStr">
        <is>
          <t>active</t>
        </is>
      </c>
    </row>
    <row r="18">
      <c r="A18" t="inlineStr">
        <is>
          <t>IMP00014</t>
        </is>
      </c>
      <c r="B18" t="inlineStr">
        <is>
          <t>T100097</t>
        </is>
      </c>
      <c r="C18" t="inlineStr">
        <is>
          <t>Silk Road Industries Co.</t>
        </is>
      </c>
      <c r="D18" t="inlineStr">
        <is>
          <t>Silk Depot</t>
        </is>
      </c>
      <c r="E18" t="inlineStr">
        <is>
          <t>23 Airport Road</t>
        </is>
      </c>
      <c r="F18" t="inlineStr">
        <is>
          <t>East</t>
        </is>
      </c>
      <c r="G18" t="inlineStr">
        <is>
          <t>0387995973</t>
        </is>
      </c>
      <c r="H18" t="inlineStr">
        <is>
          <t>Priya Haddad</t>
        </is>
      </c>
      <c r="I18" t="inlineStr">
        <is>
          <t>BRK067</t>
        </is>
      </c>
      <c r="J18" t="inlineStr">
        <is>
          <t>2010-08-22</t>
        </is>
      </c>
      <c r="K18" t="inlineStr">
        <is>
          <t>General trading</t>
        </is>
      </c>
      <c r="L18" t="inlineStr">
        <is>
          <t>active</t>
        </is>
      </c>
    </row>
    <row r="19">
      <c r="A19" t="inlineStr">
        <is>
          <t>IMP00015</t>
        </is>
      </c>
      <c r="B19" t="inlineStr">
        <is>
          <t>T100104</t>
        </is>
      </c>
      <c r="C19" t="inlineStr">
        <is>
          <t>Silver Logistics Co., Ltd</t>
        </is>
      </c>
      <c r="D19" t="inlineStr">
        <is>
          <t>Silver Logistics Co., Ltd</t>
        </is>
      </c>
      <c r="E19" t="inlineStr">
        <is>
          <t>239 Airport Road</t>
        </is>
      </c>
      <c r="F19" t="inlineStr">
        <is>
          <t>Capital</t>
        </is>
      </c>
      <c r="G19" t="inlineStr">
        <is>
          <t>0320904779</t>
        </is>
      </c>
      <c r="H19" t="inlineStr">
        <is>
          <t>Samuel Sato</t>
        </is>
      </c>
      <c r="I19" t="inlineStr">
        <is>
          <t>BRK034</t>
        </is>
      </c>
      <c r="J19" t="inlineStr">
        <is>
          <t>2014-07-26</t>
        </is>
      </c>
      <c r="K19" t="inlineStr">
        <is>
          <t>Textiles and apparel</t>
        </is>
      </c>
      <c r="L19" t="inlineStr">
        <is>
          <t>active</t>
        </is>
      </c>
    </row>
    <row r="20">
      <c r="A20" t="inlineStr">
        <is>
          <t>IMP00016</t>
        </is>
      </c>
      <c r="B20" t="inlineStr">
        <is>
          <t>T100105</t>
        </is>
      </c>
      <c r="C20" t="inlineStr">
        <is>
          <t>Saffron Electronics International Ltd</t>
        </is>
      </c>
      <c r="D20" t="inlineStr">
        <is>
          <t>Saffron Electronics International Ltd</t>
        </is>
      </c>
      <c r="E20" t="inlineStr">
        <is>
          <t>180 Garden Lane</t>
        </is>
      </c>
      <c r="F20" t="inlineStr">
        <is>
          <t>North</t>
        </is>
      </c>
      <c r="G20" t="inlineStr">
        <is>
          <t>0413172306</t>
        </is>
      </c>
      <c r="H20" t="inlineStr">
        <is>
          <t>Ravi Kowalski</t>
        </is>
      </c>
      <c r="I20" t="inlineStr">
        <is>
          <t>BRK049</t>
        </is>
      </c>
      <c r="J20" t="inlineStr">
        <is>
          <t>2019-05-04</t>
        </is>
      </c>
      <c r="K20" t="inlineStr">
        <is>
          <t>Vehicles and parts</t>
        </is>
      </c>
      <c r="L20" t="inlineStr">
        <is>
          <t>active</t>
        </is>
      </c>
    </row>
    <row r="21">
      <c r="A21" t="inlineStr">
        <is>
          <t>IMP00017</t>
        </is>
      </c>
      <c r="B21" t="inlineStr">
        <is>
          <t>T100116</t>
        </is>
      </c>
      <c r="C21" t="inlineStr">
        <is>
          <t>Lotus Supply Partners Ltd</t>
        </is>
      </c>
      <c r="D21" t="inlineStr">
        <is>
          <t>Lotus Supply Partners Ltd</t>
        </is>
      </c>
      <c r="E21" t="inlineStr">
        <is>
          <t>165 Airport Road</t>
        </is>
      </c>
      <c r="F21" t="inlineStr">
        <is>
          <t>South</t>
        </is>
      </c>
      <c r="G21" t="inlineStr">
        <is>
          <t>0297464461</t>
        </is>
      </c>
      <c r="H21" t="inlineStr">
        <is>
          <t>Elena Haddad</t>
        </is>
      </c>
      <c r="I21" t="inlineStr">
        <is>
          <t>BRK007</t>
        </is>
      </c>
      <c r="J21" t="inlineStr">
        <is>
          <t>2011-01-18</t>
        </is>
      </c>
      <c r="K21" t="inlineStr">
        <is>
          <t>Cosmetics and personal care</t>
        </is>
      </c>
      <c r="L21" t="inlineStr">
        <is>
          <t>active</t>
        </is>
      </c>
    </row>
    <row r="22">
      <c r="A22" t="inlineStr">
        <is>
          <t>IMP00018</t>
        </is>
      </c>
      <c r="B22" t="inlineStr">
        <is>
          <t>T100119</t>
        </is>
      </c>
      <c r="C22" t="inlineStr">
        <is>
          <t>Eastern Electronics &amp; Sons</t>
        </is>
      </c>
      <c r="D22" t="inlineStr">
        <is>
          <t>Eastern Electronics &amp; Sons</t>
        </is>
      </c>
      <c r="E22" t="inlineStr">
        <is>
          <t>200 Harbour Road</t>
        </is>
      </c>
      <c r="F22" t="inlineStr">
        <is>
          <t>Coastal</t>
        </is>
      </c>
      <c r="G22" t="inlineStr">
        <is>
          <t>0254068681</t>
        </is>
      </c>
      <c r="H22" t="inlineStr">
        <is>
          <t>Nadia Sato</t>
        </is>
      </c>
      <c r="I22" t="inlineStr">
        <is>
          <t>BRK058</t>
        </is>
      </c>
      <c r="J22" t="inlineStr">
        <is>
          <t>2010-10-22</t>
        </is>
      </c>
      <c r="K22" t="inlineStr">
        <is>
          <t>Cosmetics and personal care</t>
        </is>
      </c>
      <c r="L22" t="inlineStr">
        <is>
          <t>active</t>
        </is>
      </c>
    </row>
    <row r="23">
      <c r="A23" t="inlineStr">
        <is>
          <t>IMP00019</t>
        </is>
      </c>
      <c r="B23" t="inlineStr">
        <is>
          <t>T100130</t>
        </is>
      </c>
      <c r="C23" t="inlineStr">
        <is>
          <t>Royal Fruits Holdings Ltd</t>
        </is>
      </c>
      <c r="D23" t="inlineStr">
        <is>
          <t>Royal Fruits Holdings Ltd</t>
        </is>
      </c>
      <c r="E23" t="inlineStr">
        <is>
          <t>313 Market Street</t>
        </is>
      </c>
      <c r="F23" t="inlineStr">
        <is>
          <t>South</t>
        </is>
      </c>
      <c r="G23" t="inlineStr">
        <is>
          <t>0269581004</t>
        </is>
      </c>
      <c r="H23" t="inlineStr">
        <is>
          <t>Daniel Fernandes</t>
        </is>
      </c>
      <c r="I23" t="inlineStr">
        <is>
          <t>BRK011</t>
        </is>
      </c>
      <c r="J23" t="inlineStr">
        <is>
          <t>2022-05-23</t>
        </is>
      </c>
      <c r="K23" t="inlineStr">
        <is>
          <t>Vehicles and parts</t>
        </is>
      </c>
      <c r="L23" t="inlineStr">
        <is>
          <t>active</t>
        </is>
      </c>
    </row>
    <row r="24">
      <c r="A24" t="inlineStr">
        <is>
          <t>IMP00020</t>
        </is>
      </c>
      <c r="B24" t="inlineStr">
        <is>
          <t>T100134</t>
        </is>
      </c>
      <c r="C24" t="inlineStr">
        <is>
          <t>Central Commercial Enterprises</t>
        </is>
      </c>
      <c r="D24" t="inlineStr">
        <is>
          <t>Central Commercial Enterprises</t>
        </is>
      </c>
      <c r="E24" t="inlineStr">
        <is>
          <t>218 Industrial Estate</t>
        </is>
      </c>
      <c r="F24" t="inlineStr">
        <is>
          <t>East</t>
        </is>
      </c>
      <c r="G24" t="inlineStr">
        <is>
          <t>0945440269</t>
        </is>
      </c>
      <c r="H24" t="inlineStr">
        <is>
          <t>Priya Patel</t>
        </is>
      </c>
      <c r="I24" t="inlineStr">
        <is>
          <t>BRK051</t>
        </is>
      </c>
      <c r="J24" t="inlineStr">
        <is>
          <t>2017-03-04</t>
        </is>
      </c>
      <c r="K24" t="inlineStr">
        <is>
          <t>Tobacco and beverages</t>
        </is>
      </c>
      <c r="L24" t="inlineStr">
        <is>
          <t>active</t>
        </is>
      </c>
    </row>
    <row r="25">
      <c r="A25" t="inlineStr">
        <is>
          <t>IMP00021</t>
        </is>
      </c>
      <c r="B25" t="inlineStr">
        <is>
          <t>T100144</t>
        </is>
      </c>
      <c r="C25" t="inlineStr">
        <is>
          <t>Crown Textiles &amp; Sons</t>
        </is>
      </c>
      <c r="D25" t="inlineStr">
        <is>
          <t>Crown Textiles &amp; Sons</t>
        </is>
      </c>
      <c r="E25" t="inlineStr">
        <is>
          <t>242 Station Road</t>
        </is>
      </c>
      <c r="F25" t="inlineStr">
        <is>
          <t>West</t>
        </is>
      </c>
      <c r="G25" t="inlineStr">
        <is>
          <t>0806964313</t>
        </is>
      </c>
      <c r="H25" t="inlineStr">
        <is>
          <t>Joseph Tanaka</t>
        </is>
      </c>
      <c r="I25" t="inlineStr">
        <is>
          <t>BRK009</t>
        </is>
      </c>
      <c r="J25" t="inlineStr">
        <is>
          <t>2024-04-19</t>
        </is>
      </c>
      <c r="K25" t="inlineStr">
        <is>
          <t>Pharmaceuticals</t>
        </is>
      </c>
      <c r="L25" t="inlineStr">
        <is>
          <t>active</t>
        </is>
      </c>
    </row>
    <row r="26">
      <c r="A26" t="inlineStr">
        <is>
          <t>IMP00022</t>
        </is>
      </c>
      <c r="B26" t="inlineStr">
        <is>
          <t>T100152</t>
        </is>
      </c>
      <c r="C26" t="inlineStr">
        <is>
          <t>Crown Glow Group Ltd</t>
        </is>
      </c>
      <c r="D26" t="inlineStr">
        <is>
          <t>Crown Glow Group Ltd</t>
        </is>
      </c>
      <c r="E26" t="inlineStr">
        <is>
          <t>256 Market Street</t>
        </is>
      </c>
      <c r="F26" t="inlineStr">
        <is>
          <t>West</t>
        </is>
      </c>
      <c r="G26" t="inlineStr">
        <is>
          <t>0980794230</t>
        </is>
      </c>
      <c r="H26" t="inlineStr">
        <is>
          <t>Aisha Patel</t>
        </is>
      </c>
      <c r="I26" t="inlineStr">
        <is>
          <t>BRK037</t>
        </is>
      </c>
      <c r="J26" t="inlineStr">
        <is>
          <t>2021-02-27</t>
        </is>
      </c>
      <c r="K26" t="inlineStr">
        <is>
          <t>Tobacco and beverages</t>
        </is>
      </c>
      <c r="L26" t="inlineStr">
        <is>
          <t>active</t>
        </is>
      </c>
    </row>
    <row r="27">
      <c r="A27" t="inlineStr">
        <is>
          <t>IMP00023</t>
        </is>
      </c>
      <c r="B27" t="inlineStr">
        <is>
          <t>T100155</t>
        </is>
      </c>
      <c r="C27" t="inlineStr">
        <is>
          <t>Silver Enterprises Limited</t>
        </is>
      </c>
      <c r="D27" t="inlineStr">
        <is>
          <t>Silver Enterprises Limited</t>
        </is>
      </c>
      <c r="E27" t="inlineStr">
        <is>
          <t>21 Station Road</t>
        </is>
      </c>
      <c r="F27" t="inlineStr">
        <is>
          <t>South</t>
        </is>
      </c>
      <c r="G27" t="inlineStr">
        <is>
          <t>0601335760</t>
        </is>
      </c>
      <c r="H27" t="inlineStr">
        <is>
          <t>Ravi Sato</t>
        </is>
      </c>
      <c r="I27" t="inlineStr">
        <is>
          <t>BRK075</t>
        </is>
      </c>
      <c r="J27" t="inlineStr">
        <is>
          <t>2013-04-27</t>
        </is>
      </c>
      <c r="K27" t="inlineStr">
        <is>
          <t>Textiles and apparel</t>
        </is>
      </c>
      <c r="L27" t="inlineStr">
        <is>
          <t>active</t>
        </is>
      </c>
    </row>
    <row r="28">
      <c r="A28" t="inlineStr">
        <is>
          <t>IMP00024</t>
        </is>
      </c>
      <c r="B28" t="inlineStr">
        <is>
          <t>T100165</t>
        </is>
      </c>
      <c r="C28" t="inlineStr">
        <is>
          <t>Pacific Glow Co.</t>
        </is>
      </c>
      <c r="D28" t="inlineStr">
        <is>
          <t>Pacific Glow Co.</t>
        </is>
      </c>
      <c r="E28" t="inlineStr">
        <is>
          <t>106 Station Road</t>
        </is>
      </c>
      <c r="F28" t="inlineStr">
        <is>
          <t>Coastal</t>
        </is>
      </c>
      <c r="G28" t="inlineStr">
        <is>
          <t>0229991183</t>
        </is>
      </c>
      <c r="H28" t="inlineStr">
        <is>
          <t>Kenji Chen</t>
        </is>
      </c>
      <c r="I28" t="inlineStr">
        <is>
          <t>BRK016</t>
        </is>
      </c>
      <c r="J28" t="inlineStr">
        <is>
          <t>2010-11-24</t>
        </is>
      </c>
      <c r="K28" t="inlineStr">
        <is>
          <t>Electronics</t>
        </is>
      </c>
      <c r="L28" t="inlineStr">
        <is>
          <t>active</t>
        </is>
      </c>
    </row>
    <row r="29">
      <c r="A29" t="inlineStr">
        <is>
          <t>IMP00025</t>
        </is>
      </c>
      <c r="B29" t="inlineStr">
        <is>
          <t>T100173</t>
        </is>
      </c>
      <c r="C29" t="inlineStr">
        <is>
          <t>Coral Supply Limited</t>
        </is>
      </c>
      <c r="D29" t="inlineStr">
        <is>
          <t>Coral Supply Limited</t>
        </is>
      </c>
      <c r="E29" t="inlineStr">
        <is>
          <t>323 Bazaar Lane</t>
        </is>
      </c>
      <c r="F29" t="inlineStr">
        <is>
          <t>Coastal</t>
        </is>
      </c>
      <c r="G29" t="inlineStr">
        <is>
          <t>0873719125</t>
        </is>
      </c>
      <c r="H29" t="inlineStr">
        <is>
          <t>Mei Sato</t>
        </is>
      </c>
      <c r="I29" t="inlineStr">
        <is>
          <t>BRK075</t>
        </is>
      </c>
      <c r="J29" t="inlineStr">
        <is>
          <t>2024-12-15</t>
        </is>
      </c>
      <c r="K29" t="inlineStr">
        <is>
          <t>Food importers</t>
        </is>
      </c>
      <c r="L29" t="inlineStr">
        <is>
          <t>active</t>
        </is>
      </c>
    </row>
    <row r="30">
      <c r="A30" t="inlineStr">
        <is>
          <t>IMP00026</t>
        </is>
      </c>
      <c r="B30" t="inlineStr">
        <is>
          <t>T100177</t>
        </is>
      </c>
      <c r="C30" t="inlineStr">
        <is>
          <t>Aldergate Supply Co., Ltd</t>
        </is>
      </c>
      <c r="D30" t="inlineStr">
        <is>
          <t>Aldergate Supply Co., Ltd</t>
        </is>
      </c>
      <c r="E30" t="inlineStr">
        <is>
          <t>153 Harbour Road</t>
        </is>
      </c>
      <c r="F30" t="inlineStr">
        <is>
          <t>South</t>
        </is>
      </c>
      <c r="G30" t="inlineStr">
        <is>
          <t>0229299704</t>
        </is>
      </c>
      <c r="H30" t="inlineStr">
        <is>
          <t>Omar Haddad</t>
        </is>
      </c>
      <c r="I30" t="inlineStr">
        <is>
          <t>BRK001</t>
        </is>
      </c>
      <c r="J30" t="inlineStr">
        <is>
          <t>2018-03-05</t>
        </is>
      </c>
      <c r="K30" t="inlineStr">
        <is>
          <t>Vehicles and parts</t>
        </is>
      </c>
      <c r="L30" t="inlineStr">
        <is>
          <t>active</t>
        </is>
      </c>
    </row>
    <row r="31">
      <c r="A31" t="inlineStr">
        <is>
          <t>IMP00027</t>
        </is>
      </c>
      <c r="C31" t="inlineStr">
        <is>
          <t>Sunrise Steel Limited</t>
        </is>
      </c>
      <c r="D31" t="inlineStr">
        <is>
          <t>Sunrise Mart</t>
        </is>
      </c>
      <c r="E31" t="inlineStr">
        <is>
          <t>274 Riverside</t>
        </is>
      </c>
      <c r="F31" t="inlineStr">
        <is>
          <t>Capital</t>
        </is>
      </c>
      <c r="G31" t="inlineStr">
        <is>
          <t>0819529945</t>
        </is>
      </c>
      <c r="H31" t="inlineStr">
        <is>
          <t>Samuel Mahmood</t>
        </is>
      </c>
      <c r="I31" t="inlineStr">
        <is>
          <t>BRK019</t>
        </is>
      </c>
      <c r="J31" t="inlineStr">
        <is>
          <t>2014-09-04</t>
        </is>
      </c>
      <c r="K31" t="inlineStr">
        <is>
          <t>Tobacco and beverages</t>
        </is>
      </c>
      <c r="L31" t="inlineStr">
        <is>
          <t>active</t>
        </is>
      </c>
    </row>
    <row r="32">
      <c r="A32" t="inlineStr">
        <is>
          <t>IMP00028</t>
        </is>
      </c>
      <c r="B32" t="inlineStr">
        <is>
          <t>T100193</t>
        </is>
      </c>
      <c r="C32" t="inlineStr">
        <is>
          <t>Inverness Agro Co.</t>
        </is>
      </c>
      <c r="D32" t="inlineStr">
        <is>
          <t>Inverness Agro Co.</t>
        </is>
      </c>
      <c r="E32" t="inlineStr">
        <is>
          <t>206 Bazaar Lane</t>
        </is>
      </c>
      <c r="F32" t="inlineStr">
        <is>
          <t>Capital</t>
        </is>
      </c>
      <c r="G32" t="inlineStr">
        <is>
          <t>0580341553</t>
        </is>
      </c>
      <c r="H32" t="inlineStr">
        <is>
          <t>Daniel Mahmood</t>
        </is>
      </c>
      <c r="I32" t="inlineStr">
        <is>
          <t>BRK021</t>
        </is>
      </c>
      <c r="J32" t="inlineStr">
        <is>
          <t>2009-02-04</t>
        </is>
      </c>
      <c r="K32" t="inlineStr">
        <is>
          <t>Fuel and chemicals</t>
        </is>
      </c>
      <c r="L32" t="inlineStr">
        <is>
          <t>active</t>
        </is>
      </c>
    </row>
    <row r="33">
      <c r="A33" t="inlineStr">
        <is>
          <t>IMP00029</t>
        </is>
      </c>
      <c r="B33" t="inlineStr">
        <is>
          <t>T100201</t>
        </is>
      </c>
      <c r="C33" t="inlineStr">
        <is>
          <t>Global Glow Ltd</t>
        </is>
      </c>
      <c r="D33" t="inlineStr">
        <is>
          <t>Global Glow Ltd</t>
        </is>
      </c>
      <c r="E33" t="inlineStr">
        <is>
          <t>338 Garden Lane</t>
        </is>
      </c>
      <c r="F33" t="inlineStr">
        <is>
          <t>East</t>
        </is>
      </c>
      <c r="G33" t="inlineStr">
        <is>
          <t>0510129904</t>
        </is>
      </c>
      <c r="H33" t="inlineStr">
        <is>
          <t>Samuel Patel</t>
        </is>
      </c>
      <c r="I33" t="inlineStr">
        <is>
          <t>BRK061</t>
        </is>
      </c>
      <c r="J33" t="inlineStr">
        <is>
          <t>2012-07-01</t>
        </is>
      </c>
      <c r="K33" t="inlineStr">
        <is>
          <t>Food importers</t>
        </is>
      </c>
      <c r="L33" t="inlineStr">
        <is>
          <t>active</t>
        </is>
      </c>
    </row>
    <row r="34">
      <c r="A34" t="inlineStr">
        <is>
          <t>IMP00030</t>
        </is>
      </c>
      <c r="B34" t="inlineStr">
        <is>
          <t>T100208</t>
        </is>
      </c>
      <c r="C34" t="inlineStr">
        <is>
          <t>Evergreen Pack Partners Ltd</t>
        </is>
      </c>
      <c r="D34" t="inlineStr">
        <is>
          <t>Evergreen Pack Partners Ltd</t>
        </is>
      </c>
      <c r="E34" t="inlineStr">
        <is>
          <t>267 Riverside</t>
        </is>
      </c>
      <c r="F34" t="inlineStr">
        <is>
          <t>Coastal</t>
        </is>
      </c>
      <c r="G34" t="inlineStr">
        <is>
          <t>0502506634</t>
        </is>
      </c>
      <c r="H34" t="inlineStr">
        <is>
          <t>Samuel Okafor</t>
        </is>
      </c>
      <c r="I34" t="inlineStr">
        <is>
          <t>BRK021</t>
        </is>
      </c>
      <c r="J34" t="inlineStr">
        <is>
          <t>2015-08-17</t>
        </is>
      </c>
      <c r="K34" t="inlineStr">
        <is>
          <t>Cosmetics and personal care</t>
        </is>
      </c>
      <c r="L34" t="inlineStr">
        <is>
          <t>active</t>
        </is>
      </c>
    </row>
    <row r="35">
      <c r="A35" t="inlineStr">
        <is>
          <t>IMP00031</t>
        </is>
      </c>
      <c r="B35" t="inlineStr">
        <is>
          <t>T100211</t>
        </is>
      </c>
      <c r="C35" t="inlineStr">
        <is>
          <t>Metro Living Partners Ltd</t>
        </is>
      </c>
      <c r="D35" t="inlineStr">
        <is>
          <t>Metro Living Partners Ltd</t>
        </is>
      </c>
      <c r="E35" t="inlineStr">
        <is>
          <t>381 Temple Street</t>
        </is>
      </c>
      <c r="F35" t="inlineStr">
        <is>
          <t>South</t>
        </is>
      </c>
      <c r="G35" t="inlineStr">
        <is>
          <t>0986965771</t>
        </is>
      </c>
      <c r="H35" t="inlineStr">
        <is>
          <t>Daniel Ibrahim</t>
        </is>
      </c>
      <c r="I35" t="inlineStr">
        <is>
          <t>BRK026</t>
        </is>
      </c>
      <c r="J35" t="inlineStr">
        <is>
          <t>2010-02-26</t>
        </is>
      </c>
      <c r="K35" t="inlineStr">
        <is>
          <t>Furniture and household</t>
        </is>
      </c>
      <c r="L35" t="inlineStr">
        <is>
          <t>active</t>
        </is>
      </c>
    </row>
    <row r="36">
      <c r="A36" t="inlineStr">
        <is>
          <t>IMP00032</t>
        </is>
      </c>
      <c r="B36" t="inlineStr">
        <is>
          <t>T100219</t>
        </is>
      </c>
      <c r="C36" t="inlineStr">
        <is>
          <t>Ashcombe Motors Co.</t>
        </is>
      </c>
      <c r="D36" t="inlineStr">
        <is>
          <t>Ashcombe Motors Co.</t>
        </is>
      </c>
      <c r="E36" t="inlineStr">
        <is>
          <t>90 Airport Road</t>
        </is>
      </c>
      <c r="F36" t="inlineStr">
        <is>
          <t>East</t>
        </is>
      </c>
      <c r="G36" t="inlineStr">
        <is>
          <t>0611073084</t>
        </is>
      </c>
      <c r="H36" t="inlineStr">
        <is>
          <t>Omar Rahman</t>
        </is>
      </c>
      <c r="I36" t="inlineStr">
        <is>
          <t>BRK028</t>
        </is>
      </c>
      <c r="J36" t="inlineStr">
        <is>
          <t>2021-10-24</t>
        </is>
      </c>
      <c r="K36" t="inlineStr">
        <is>
          <t>Machinery</t>
        </is>
      </c>
      <c r="L36" t="inlineStr">
        <is>
          <t>active</t>
        </is>
      </c>
    </row>
    <row r="37">
      <c r="A37" t="inlineStr">
        <is>
          <t>IMP00033</t>
        </is>
      </c>
      <c r="B37" t="inlineStr">
        <is>
          <t>T100225</t>
        </is>
      </c>
      <c r="C37" t="inlineStr">
        <is>
          <t>Global Agro International Ltd</t>
        </is>
      </c>
      <c r="D37" t="inlineStr">
        <is>
          <t>Global Depot</t>
        </is>
      </c>
      <c r="E37" t="inlineStr">
        <is>
          <t>260 Harbour Road</t>
        </is>
      </c>
      <c r="F37" t="inlineStr">
        <is>
          <t>Capital</t>
        </is>
      </c>
      <c r="G37" t="inlineStr">
        <is>
          <t>0531652277</t>
        </is>
      </c>
      <c r="H37" t="inlineStr">
        <is>
          <t>Amina Mensah</t>
        </is>
      </c>
      <c r="I37" t="inlineStr">
        <is>
          <t>BRK019</t>
        </is>
      </c>
      <c r="J37" t="inlineStr">
        <is>
          <t>2020-12-03</t>
        </is>
      </c>
      <c r="K37" t="inlineStr">
        <is>
          <t>General trading</t>
        </is>
      </c>
      <c r="L37" t="inlineStr">
        <is>
          <t>active</t>
        </is>
      </c>
    </row>
    <row r="38">
      <c r="A38" t="inlineStr">
        <is>
          <t>IMP00034</t>
        </is>
      </c>
      <c r="B38" t="inlineStr">
        <is>
          <t>T100236</t>
        </is>
      </c>
      <c r="C38" t="inlineStr">
        <is>
          <t>Arden Supply Holdings Ltd</t>
        </is>
      </c>
      <c r="D38" t="inlineStr">
        <is>
          <t>Arden Supply Holdings Ltd</t>
        </is>
      </c>
      <c r="E38" t="inlineStr">
        <is>
          <t>235 Mill Road</t>
        </is>
      </c>
      <c r="F38" t="inlineStr">
        <is>
          <t>North</t>
        </is>
      </c>
      <c r="G38" t="inlineStr">
        <is>
          <t>0516341289</t>
        </is>
      </c>
      <c r="H38" t="inlineStr">
        <is>
          <t>Grace Tanaka</t>
        </is>
      </c>
      <c r="I38" t="inlineStr">
        <is>
          <t>BRK042</t>
        </is>
      </c>
      <c r="J38" t="inlineStr">
        <is>
          <t>2014-09-23</t>
        </is>
      </c>
      <c r="K38" t="inlineStr">
        <is>
          <t>Medical devices</t>
        </is>
      </c>
      <c r="L38" t="inlineStr">
        <is>
          <t>active</t>
        </is>
      </c>
    </row>
    <row r="39">
      <c r="A39" t="inlineStr">
        <is>
          <t>IMP00035</t>
        </is>
      </c>
      <c r="B39" t="inlineStr">
        <is>
          <t>T100242</t>
        </is>
      </c>
      <c r="C39" t="inlineStr">
        <is>
          <t>Metro Fruits Co.</t>
        </is>
      </c>
      <c r="D39" t="inlineStr">
        <is>
          <t>Metro Fruits Co.</t>
        </is>
      </c>
      <c r="E39" t="inlineStr">
        <is>
          <t>6 Market Street</t>
        </is>
      </c>
      <c r="F39" t="inlineStr">
        <is>
          <t>Coastal</t>
        </is>
      </c>
      <c r="G39" t="inlineStr">
        <is>
          <t>0581524750</t>
        </is>
      </c>
      <c r="H39" t="inlineStr">
        <is>
          <t>Omar Sato</t>
        </is>
      </c>
      <c r="I39" t="inlineStr">
        <is>
          <t>BRK070</t>
        </is>
      </c>
      <c r="J39" t="inlineStr">
        <is>
          <t>2012-11-25</t>
        </is>
      </c>
      <c r="K39" t="inlineStr">
        <is>
          <t>Cosmetics and personal care</t>
        </is>
      </c>
      <c r="L39" t="inlineStr">
        <is>
          <t>active</t>
        </is>
      </c>
    </row>
    <row r="40">
      <c r="A40" t="inlineStr">
        <is>
          <t>IMP00036</t>
        </is>
      </c>
      <c r="B40" t="inlineStr">
        <is>
          <t>T100251</t>
        </is>
      </c>
      <c r="C40" t="inlineStr">
        <is>
          <t>Horizon Glow Co., Ltd</t>
        </is>
      </c>
      <c r="D40" t="inlineStr">
        <is>
          <t>Horizon Glow Co., Ltd</t>
        </is>
      </c>
      <c r="E40" t="inlineStr">
        <is>
          <t>354 Garden Lane</t>
        </is>
      </c>
      <c r="F40" t="inlineStr">
        <is>
          <t>Capital</t>
        </is>
      </c>
      <c r="G40" t="inlineStr">
        <is>
          <t>0719900946</t>
        </is>
      </c>
      <c r="H40" t="inlineStr">
        <is>
          <t>Somchai Chen</t>
        </is>
      </c>
      <c r="I40" t="inlineStr">
        <is>
          <t>BRK066</t>
        </is>
      </c>
      <c r="J40" t="inlineStr">
        <is>
          <t>2009-06-02</t>
        </is>
      </c>
      <c r="K40" t="inlineStr">
        <is>
          <t>Machinery</t>
        </is>
      </c>
      <c r="L40" t="inlineStr">
        <is>
          <t>active</t>
        </is>
      </c>
    </row>
    <row r="41">
      <c r="A41" t="inlineStr">
        <is>
          <t>IMP00037</t>
        </is>
      </c>
      <c r="B41" t="inlineStr">
        <is>
          <t>T100257</t>
        </is>
      </c>
      <c r="C41" t="inlineStr">
        <is>
          <t>Carrick Agro &amp; Sons</t>
        </is>
      </c>
      <c r="D41" t="inlineStr">
        <is>
          <t>Carrick Agro &amp; Sons</t>
        </is>
      </c>
      <c r="E41" t="inlineStr">
        <is>
          <t>320 Temple Street</t>
        </is>
      </c>
      <c r="F41" t="inlineStr">
        <is>
          <t>East</t>
        </is>
      </c>
      <c r="G41" t="inlineStr">
        <is>
          <t>0506676501</t>
        </is>
      </c>
      <c r="H41" t="inlineStr">
        <is>
          <t>Aisha Al-Sayed</t>
        </is>
      </c>
      <c r="I41" t="inlineStr">
        <is>
          <t>BRK074</t>
        </is>
      </c>
      <c r="J41" t="inlineStr">
        <is>
          <t>2014-03-09</t>
        </is>
      </c>
      <c r="K41" t="inlineStr">
        <is>
          <t>Steel and construction</t>
        </is>
      </c>
      <c r="L41" t="inlineStr">
        <is>
          <t>active</t>
        </is>
      </c>
    </row>
    <row r="42">
      <c r="A42" t="inlineStr">
        <is>
          <t>IMP00038</t>
        </is>
      </c>
      <c r="B42" t="inlineStr">
        <is>
          <t>T100260</t>
        </is>
      </c>
      <c r="C42" t="inlineStr">
        <is>
          <t>Prescott Steel Holdings Ltd</t>
        </is>
      </c>
      <c r="D42" t="inlineStr">
        <is>
          <t>Prescott Steel Holdings Ltd</t>
        </is>
      </c>
      <c r="E42" t="inlineStr">
        <is>
          <t>228 Industrial Estate</t>
        </is>
      </c>
      <c r="F42" t="inlineStr">
        <is>
          <t>North</t>
        </is>
      </c>
      <c r="G42" t="inlineStr">
        <is>
          <t>0697360622</t>
        </is>
      </c>
      <c r="H42" t="inlineStr">
        <is>
          <t>Tomas Mensah</t>
        </is>
      </c>
      <c r="I42" t="inlineStr">
        <is>
          <t>BRK014</t>
        </is>
      </c>
      <c r="J42" t="inlineStr">
        <is>
          <t>2019-12-02</t>
        </is>
      </c>
      <c r="K42" t="inlineStr">
        <is>
          <t>Pharmaceuticals</t>
        </is>
      </c>
      <c r="L42" t="inlineStr">
        <is>
          <t>active</t>
        </is>
      </c>
    </row>
    <row r="43">
      <c r="A43" t="inlineStr">
        <is>
          <t>IMP00039</t>
        </is>
      </c>
      <c r="B43" t="inlineStr">
        <is>
          <t>T100272</t>
        </is>
      </c>
      <c r="C43" t="inlineStr">
        <is>
          <t>Central Imports Partners Ltd</t>
        </is>
      </c>
      <c r="D43" t="inlineStr">
        <is>
          <t>Central Imports Partners Ltd</t>
        </is>
      </c>
      <c r="E43" t="inlineStr">
        <is>
          <t>294 Station Road</t>
        </is>
      </c>
      <c r="F43" t="inlineStr">
        <is>
          <t>East</t>
        </is>
      </c>
      <c r="G43" t="inlineStr">
        <is>
          <t>0407340201</t>
        </is>
      </c>
      <c r="H43" t="inlineStr">
        <is>
          <t>Ravi Bauer</t>
        </is>
      </c>
      <c r="I43" t="inlineStr">
        <is>
          <t>BRK054</t>
        </is>
      </c>
      <c r="J43" t="inlineStr">
        <is>
          <t>2008-08-30</t>
        </is>
      </c>
      <c r="K43" t="inlineStr">
        <is>
          <t>Fuel and chemicals</t>
        </is>
      </c>
      <c r="L43" t="inlineStr">
        <is>
          <t>active</t>
        </is>
      </c>
    </row>
    <row r="44">
      <c r="A44" t="inlineStr">
        <is>
          <t>IMP00040</t>
        </is>
      </c>
      <c r="B44" t="inlineStr">
        <is>
          <t>T100277</t>
        </is>
      </c>
      <c r="C44" t="inlineStr">
        <is>
          <t>Delta Foods Limited</t>
        </is>
      </c>
      <c r="D44" t="inlineStr">
        <is>
          <t>Delta Foods Limited</t>
        </is>
      </c>
      <c r="E44" t="inlineStr">
        <is>
          <t>96 Garden Lane</t>
        </is>
      </c>
      <c r="F44" t="inlineStr">
        <is>
          <t>Coastal</t>
        </is>
      </c>
      <c r="G44" t="inlineStr">
        <is>
          <t>0347728243</t>
        </is>
      </c>
      <c r="H44" t="inlineStr">
        <is>
          <t>Samuel Patel</t>
        </is>
      </c>
      <c r="I44" t="inlineStr">
        <is>
          <t>BRK035</t>
        </is>
      </c>
      <c r="J44" t="inlineStr">
        <is>
          <t>2010-07-15</t>
        </is>
      </c>
      <c r="K44" t="inlineStr">
        <is>
          <t>Textiles and apparel</t>
        </is>
      </c>
      <c r="L44" t="inlineStr">
        <is>
          <t>active</t>
        </is>
      </c>
    </row>
    <row r="45">
      <c r="A45" t="inlineStr">
        <is>
          <t>IMP00041</t>
        </is>
      </c>
      <c r="B45" t="inlineStr">
        <is>
          <t>T100287</t>
        </is>
      </c>
      <c r="C45" t="inlineStr">
        <is>
          <t>Dunmore Motors Limited</t>
        </is>
      </c>
      <c r="D45" t="inlineStr">
        <is>
          <t>Dunmore Motors Limited</t>
        </is>
      </c>
      <c r="E45" t="inlineStr">
        <is>
          <t>381 Industrial Estate</t>
        </is>
      </c>
      <c r="F45" t="inlineStr">
        <is>
          <t>Capital</t>
        </is>
      </c>
      <c r="G45" t="inlineStr">
        <is>
          <t>0607781079</t>
        </is>
      </c>
      <c r="H45" t="inlineStr">
        <is>
          <t>Ingrid Al-Sayed</t>
        </is>
      </c>
      <c r="I45" t="inlineStr">
        <is>
          <t>BRK003</t>
        </is>
      </c>
      <c r="J45" t="inlineStr">
        <is>
          <t>2020-04-13</t>
        </is>
      </c>
      <c r="K45" t="inlineStr">
        <is>
          <t>General trading</t>
        </is>
      </c>
      <c r="L45" t="inlineStr">
        <is>
          <t>active</t>
        </is>
      </c>
    </row>
    <row r="46">
      <c r="A46" t="inlineStr">
        <is>
          <t>IMP00042</t>
        </is>
      </c>
      <c r="B46" t="inlineStr">
        <is>
          <t>T100287</t>
        </is>
      </c>
      <c r="C46" t="inlineStr">
        <is>
          <t>Lotus Enterprises International Ltd</t>
        </is>
      </c>
      <c r="D46" t="inlineStr">
        <is>
          <t>Lotus Enterprises International Ltd</t>
        </is>
      </c>
      <c r="E46" t="inlineStr">
        <is>
          <t>364 Bazaar Lane</t>
        </is>
      </c>
      <c r="F46" t="inlineStr">
        <is>
          <t>North</t>
        </is>
      </c>
      <c r="G46" t="inlineStr">
        <is>
          <t>0811280093</t>
        </is>
      </c>
      <c r="H46" t="inlineStr">
        <is>
          <t>Ingrid Ibrahim</t>
        </is>
      </c>
      <c r="I46" t="inlineStr">
        <is>
          <t>BRK021</t>
        </is>
      </c>
      <c r="J46" t="inlineStr">
        <is>
          <t>2013-09-14</t>
        </is>
      </c>
      <c r="K46" t="inlineStr">
        <is>
          <t>Vehicles and parts</t>
        </is>
      </c>
      <c r="L46" t="inlineStr">
        <is>
          <t>active</t>
        </is>
      </c>
    </row>
    <row r="47">
      <c r="A47" t="inlineStr">
        <is>
          <t>IMP00043</t>
        </is>
      </c>
      <c r="B47" t="inlineStr">
        <is>
          <t>T100295</t>
        </is>
      </c>
      <c r="C47" t="inlineStr">
        <is>
          <t>Lotus Distribution Holdings Ltd</t>
        </is>
      </c>
      <c r="D47" t="inlineStr">
        <is>
          <t>Lotus Distribution Holdings Ltd</t>
        </is>
      </c>
      <c r="E47" t="inlineStr">
        <is>
          <t>110 Mill Road</t>
        </is>
      </c>
      <c r="F47" t="inlineStr">
        <is>
          <t>West</t>
        </is>
      </c>
      <c r="G47" t="inlineStr">
        <is>
          <t>0972504259</t>
        </is>
      </c>
      <c r="H47" t="inlineStr">
        <is>
          <t>Amina Patel</t>
        </is>
      </c>
      <c r="I47" t="inlineStr">
        <is>
          <t>BRK070</t>
        </is>
      </c>
      <c r="J47" t="inlineStr">
        <is>
          <t>2017-05-31</t>
        </is>
      </c>
      <c r="K47" t="inlineStr">
        <is>
          <t>Tobacco and beverages</t>
        </is>
      </c>
      <c r="L47" t="inlineStr">
        <is>
          <t>active</t>
        </is>
      </c>
    </row>
    <row r="48">
      <c r="A48" t="inlineStr">
        <is>
          <t>IMP00044</t>
        </is>
      </c>
      <c r="B48" t="inlineStr">
        <is>
          <t>T103306</t>
        </is>
      </c>
      <c r="C48" t="inlineStr">
        <is>
          <t>Prime Fruits Enterprises</t>
        </is>
      </c>
      <c r="D48" t="inlineStr">
        <is>
          <t>Prime Trade</t>
        </is>
      </c>
      <c r="E48" t="inlineStr">
        <is>
          <t>399 Industrial Estate</t>
        </is>
      </c>
      <c r="F48" t="inlineStr">
        <is>
          <t>Coastal</t>
        </is>
      </c>
      <c r="G48" t="inlineStr">
        <is>
          <t>0317564105</t>
        </is>
      </c>
      <c r="H48" t="inlineStr">
        <is>
          <t>Mei Mensah</t>
        </is>
      </c>
      <c r="I48" t="inlineStr">
        <is>
          <t>BRK041</t>
        </is>
      </c>
      <c r="J48" t="inlineStr">
        <is>
          <t>2018-02-14</t>
        </is>
      </c>
      <c r="K48" t="inlineStr">
        <is>
          <t>Tobacco and beverages</t>
        </is>
      </c>
      <c r="L48" t="inlineStr">
        <is>
          <t>active</t>
        </is>
      </c>
    </row>
    <row r="49">
      <c r="A49" t="inlineStr">
        <is>
          <t>IMP00045</t>
        </is>
      </c>
      <c r="B49" t="inlineStr">
        <is>
          <t>T100311</t>
        </is>
      </c>
      <c r="C49" t="inlineStr">
        <is>
          <t>Royal Fruits Group Ltd</t>
        </is>
      </c>
      <c r="D49" t="inlineStr">
        <is>
          <t>Royal Fruits Group Ltd</t>
        </is>
      </c>
      <c r="E49" t="inlineStr">
        <is>
          <t>132 Market Street</t>
        </is>
      </c>
      <c r="F49" t="inlineStr">
        <is>
          <t>Capital</t>
        </is>
      </c>
      <c r="G49" t="inlineStr">
        <is>
          <t>0724082512</t>
        </is>
      </c>
      <c r="H49" t="inlineStr">
        <is>
          <t>Kenji Osei</t>
        </is>
      </c>
      <c r="I49" t="inlineStr">
        <is>
          <t>BRK053</t>
        </is>
      </c>
      <c r="J49" t="inlineStr">
        <is>
          <t>2024-02-07</t>
        </is>
      </c>
      <c r="K49" t="inlineStr">
        <is>
          <t>Furniture and household</t>
        </is>
      </c>
      <c r="L49" t="inlineStr">
        <is>
          <t>active</t>
        </is>
      </c>
    </row>
    <row r="50">
      <c r="A50" t="inlineStr">
        <is>
          <t>IMP00046</t>
        </is>
      </c>
      <c r="B50" t="inlineStr">
        <is>
          <t>T100315</t>
        </is>
      </c>
      <c r="C50" t="inlineStr">
        <is>
          <t>Green Valley Logistics Co.</t>
        </is>
      </c>
      <c r="D50" t="inlineStr">
        <is>
          <t>Green Valley Logistics Co.</t>
        </is>
      </c>
      <c r="E50" t="inlineStr">
        <is>
          <t>228 Market Street</t>
        </is>
      </c>
      <c r="F50" t="inlineStr">
        <is>
          <t>Capital</t>
        </is>
      </c>
      <c r="G50" t="inlineStr">
        <is>
          <t>0683702104</t>
        </is>
      </c>
      <c r="H50" t="inlineStr">
        <is>
          <t>Grace Novak</t>
        </is>
      </c>
      <c r="I50" t="inlineStr">
        <is>
          <t>BRK076</t>
        </is>
      </c>
      <c r="J50" t="inlineStr">
        <is>
          <t>2020-11-12</t>
        </is>
      </c>
      <c r="K50" t="inlineStr">
        <is>
          <t>General trading</t>
        </is>
      </c>
      <c r="L50" t="inlineStr">
        <is>
          <t>active</t>
        </is>
      </c>
    </row>
    <row r="51">
      <c r="A51" t="inlineStr">
        <is>
          <t>IMP00047</t>
        </is>
      </c>
      <c r="B51" t="inlineStr">
        <is>
          <t>T100324</t>
        </is>
      </c>
      <c r="C51" t="inlineStr">
        <is>
          <t>Star Steel Enterprises</t>
        </is>
      </c>
      <c r="D51" t="inlineStr">
        <is>
          <t>Star Steel Enterprises</t>
        </is>
      </c>
      <c r="E51" t="inlineStr">
        <is>
          <t>208 Riverside</t>
        </is>
      </c>
      <c r="F51" t="inlineStr">
        <is>
          <t>West</t>
        </is>
      </c>
      <c r="G51" t="inlineStr">
        <is>
          <t>0935052080</t>
        </is>
      </c>
      <c r="H51" t="inlineStr">
        <is>
          <t>Samuel Sato</t>
        </is>
      </c>
      <c r="I51" t="inlineStr">
        <is>
          <t>BRK021</t>
        </is>
      </c>
      <c r="J51" t="inlineStr">
        <is>
          <t>2013-08-14</t>
        </is>
      </c>
      <c r="K51" t="inlineStr">
        <is>
          <t>Cosmetics and personal care</t>
        </is>
      </c>
      <c r="L51" t="inlineStr">
        <is>
          <t>active</t>
        </is>
      </c>
    </row>
    <row r="52">
      <c r="A52" t="inlineStr">
        <is>
          <t>IMP00048</t>
        </is>
      </c>
      <c r="B52" t="inlineStr">
        <is>
          <t>T100332</t>
        </is>
      </c>
      <c r="C52" t="inlineStr">
        <is>
          <t>Golden Foods &amp; Sons</t>
        </is>
      </c>
      <c r="D52" t="inlineStr">
        <is>
          <t>Golden Foods &amp; Sons</t>
        </is>
      </c>
      <c r="E52" t="inlineStr">
        <is>
          <t>263 Garden Lane</t>
        </is>
      </c>
      <c r="F52" t="inlineStr">
        <is>
          <t>West</t>
        </is>
      </c>
      <c r="G52" t="inlineStr">
        <is>
          <t>0866529413</t>
        </is>
      </c>
      <c r="H52" t="inlineStr">
        <is>
          <t>Joseph Chen</t>
        </is>
      </c>
      <c r="I52" t="inlineStr">
        <is>
          <t>BRK029</t>
        </is>
      </c>
      <c r="J52" t="inlineStr">
        <is>
          <t>2020-02-24</t>
        </is>
      </c>
      <c r="K52" t="inlineStr">
        <is>
          <t>Tobacco and beverages</t>
        </is>
      </c>
      <c r="L52" t="inlineStr">
        <is>
          <t>active</t>
        </is>
      </c>
    </row>
    <row r="53">
      <c r="A53" t="inlineStr">
        <is>
          <t>IMP00049</t>
        </is>
      </c>
      <c r="B53" t="inlineStr">
        <is>
          <t>T100341</t>
        </is>
      </c>
      <c r="C53" t="inlineStr">
        <is>
          <t>Horizon Logistics Group Ltd</t>
        </is>
      </c>
      <c r="D53" t="inlineStr">
        <is>
          <t>Horizon Depot</t>
        </is>
      </c>
      <c r="E53" t="inlineStr">
        <is>
          <t>71 Garden Lane</t>
        </is>
      </c>
      <c r="F53" t="inlineStr">
        <is>
          <t>South</t>
        </is>
      </c>
      <c r="G53" t="inlineStr">
        <is>
          <t>0816434202</t>
        </is>
      </c>
      <c r="H53" t="inlineStr">
        <is>
          <t>Tomas Mahmood</t>
        </is>
      </c>
      <c r="I53" t="inlineStr">
        <is>
          <t>BRK035</t>
        </is>
      </c>
      <c r="J53" t="inlineStr">
        <is>
          <t>2025-01-08</t>
        </is>
      </c>
      <c r="K53" t="inlineStr">
        <is>
          <t>General trading</t>
        </is>
      </c>
      <c r="L53" t="inlineStr">
        <is>
          <t>active</t>
        </is>
      </c>
    </row>
    <row r="54">
      <c r="A54" t="inlineStr">
        <is>
          <t>IMP00050</t>
        </is>
      </c>
      <c r="B54" t="inlineStr">
        <is>
          <t>T100343</t>
        </is>
      </c>
      <c r="C54" t="inlineStr">
        <is>
          <t>Saffron Electronics Partners Ltd</t>
        </is>
      </c>
      <c r="D54" t="inlineStr">
        <is>
          <t>Saffron Store</t>
        </is>
      </c>
      <c r="E54" t="inlineStr">
        <is>
          <t>383 Station Road</t>
        </is>
      </c>
      <c r="F54" t="inlineStr">
        <is>
          <t>West</t>
        </is>
      </c>
      <c r="G54" t="inlineStr">
        <is>
          <t>0778252915</t>
        </is>
      </c>
      <c r="H54" t="inlineStr">
        <is>
          <t>Nadia Reyes</t>
        </is>
      </c>
      <c r="I54" t="inlineStr">
        <is>
          <t>BRK068</t>
        </is>
      </c>
      <c r="J54" t="inlineStr">
        <is>
          <t>2010-09-13</t>
        </is>
      </c>
      <c r="K54" t="inlineStr">
        <is>
          <t>Fuel and chemicals</t>
        </is>
      </c>
      <c r="L54" t="inlineStr">
        <is>
          <t>active</t>
        </is>
      </c>
    </row>
    <row r="55">
      <c r="A55" t="inlineStr">
        <is>
          <t>IMP00051</t>
        </is>
      </c>
      <c r="B55" t="inlineStr">
        <is>
          <t>T100356</t>
        </is>
      </c>
      <c r="C55" t="inlineStr">
        <is>
          <t>Green Valley Steel Co.</t>
        </is>
      </c>
      <c r="D55" t="inlineStr">
        <is>
          <t>Green Trade</t>
        </is>
      </c>
      <c r="E55" t="inlineStr">
        <is>
          <t>178 Market Street</t>
        </is>
      </c>
      <c r="F55" t="inlineStr">
        <is>
          <t>Coastal</t>
        </is>
      </c>
      <c r="G55" t="inlineStr">
        <is>
          <t>0559711857</t>
        </is>
      </c>
      <c r="H55" t="inlineStr">
        <is>
          <t>Hassan Al-Sayed</t>
        </is>
      </c>
      <c r="I55" t="inlineStr">
        <is>
          <t>BRK035</t>
        </is>
      </c>
      <c r="J55" t="inlineStr">
        <is>
          <t>2021-12-28</t>
        </is>
      </c>
      <c r="K55" t="inlineStr">
        <is>
          <t>General trading</t>
        </is>
      </c>
      <c r="L55" t="inlineStr">
        <is>
          <t>active</t>
        </is>
      </c>
    </row>
    <row r="56">
      <c r="A56" t="inlineStr">
        <is>
          <t>IMP00052</t>
        </is>
      </c>
      <c r="B56" t="inlineStr">
        <is>
          <t>T100360</t>
        </is>
      </c>
      <c r="C56" t="inlineStr">
        <is>
          <t>Inverness Pack Limited</t>
        </is>
      </c>
      <c r="D56" t="inlineStr">
        <is>
          <t>Inverness Pack Limited</t>
        </is>
      </c>
      <c r="E56" t="inlineStr">
        <is>
          <t>324 Industrial Estate</t>
        </is>
      </c>
      <c r="F56" t="inlineStr">
        <is>
          <t>Capital</t>
        </is>
      </c>
      <c r="G56" t="inlineStr">
        <is>
          <t>0362842634</t>
        </is>
      </c>
      <c r="H56" t="inlineStr">
        <is>
          <t>Somchai Tanaka</t>
        </is>
      </c>
      <c r="I56" t="inlineStr">
        <is>
          <t>BRK004</t>
        </is>
      </c>
      <c r="J56" t="inlineStr">
        <is>
          <t>2021-11-29</t>
        </is>
      </c>
      <c r="K56" t="inlineStr">
        <is>
          <t>Tobacco and beverages</t>
        </is>
      </c>
      <c r="L56" t="inlineStr">
        <is>
          <t>active</t>
        </is>
      </c>
    </row>
    <row r="57">
      <c r="A57" t="inlineStr">
        <is>
          <t>IMP00053</t>
        </is>
      </c>
      <c r="C57" t="inlineStr">
        <is>
          <t>Twin Rivers Agro Group Ltd</t>
        </is>
      </c>
      <c r="D57" t="inlineStr">
        <is>
          <t>Twin Rivers Agro Group Ltd</t>
        </is>
      </c>
      <c r="E57" t="inlineStr">
        <is>
          <t>180 Temple Street</t>
        </is>
      </c>
      <c r="F57" t="inlineStr">
        <is>
          <t>Capital</t>
        </is>
      </c>
      <c r="G57" t="inlineStr">
        <is>
          <t>0599288408</t>
        </is>
      </c>
      <c r="H57" t="inlineStr">
        <is>
          <t>Fatima Mensah</t>
        </is>
      </c>
      <c r="I57" t="inlineStr">
        <is>
          <t>BRK023</t>
        </is>
      </c>
      <c r="J57" t="inlineStr">
        <is>
          <t>2018-05-13</t>
        </is>
      </c>
      <c r="K57" t="inlineStr">
        <is>
          <t>Tobacco and beverages</t>
        </is>
      </c>
      <c r="L57" t="inlineStr">
        <is>
          <t>active</t>
        </is>
      </c>
    </row>
    <row r="58">
      <c r="A58" t="inlineStr">
        <is>
          <t>IMP00054</t>
        </is>
      </c>
      <c r="B58" t="inlineStr">
        <is>
          <t>T100374</t>
        </is>
      </c>
      <c r="C58" t="inlineStr">
        <is>
          <t>Eastern Pack Enterprises</t>
        </is>
      </c>
      <c r="D58" t="inlineStr">
        <is>
          <t>Eastern Pack Enterprises</t>
        </is>
      </c>
      <c r="E58" t="inlineStr">
        <is>
          <t>95 Harbour Road</t>
        </is>
      </c>
      <c r="F58" t="inlineStr">
        <is>
          <t>South</t>
        </is>
      </c>
      <c r="G58" t="inlineStr">
        <is>
          <t>0964346721</t>
        </is>
      </c>
      <c r="H58" t="inlineStr">
        <is>
          <t>Priya Osei</t>
        </is>
      </c>
      <c r="I58" t="inlineStr">
        <is>
          <t>BRK021</t>
        </is>
      </c>
      <c r="J58" t="inlineStr">
        <is>
          <t>2015-09-12</t>
        </is>
      </c>
      <c r="K58" t="inlineStr">
        <is>
          <t>Cosmetics and personal care</t>
        </is>
      </c>
      <c r="L58" t="inlineStr">
        <is>
          <t>active</t>
        </is>
      </c>
    </row>
    <row r="59">
      <c r="A59" t="inlineStr">
        <is>
          <t>IMP00055</t>
        </is>
      </c>
      <c r="B59" t="inlineStr">
        <is>
          <t>T100381</t>
        </is>
      </c>
      <c r="C59" t="inlineStr">
        <is>
          <t>Aldergate Steel Group Ltd</t>
        </is>
      </c>
      <c r="D59" t="inlineStr">
        <is>
          <t>Aldergate Steel Group Ltd</t>
        </is>
      </c>
      <c r="E59" t="inlineStr">
        <is>
          <t>321 Market Street</t>
        </is>
      </c>
      <c r="F59" t="inlineStr">
        <is>
          <t>West</t>
        </is>
      </c>
      <c r="G59" t="inlineStr">
        <is>
          <t>0806933046</t>
        </is>
      </c>
      <c r="H59" t="inlineStr">
        <is>
          <t>Ingrid Kowalski</t>
        </is>
      </c>
      <c r="I59" t="inlineStr">
        <is>
          <t>BRK067</t>
        </is>
      </c>
      <c r="J59" t="inlineStr">
        <is>
          <t>2009-03-19</t>
        </is>
      </c>
      <c r="K59" t="inlineStr">
        <is>
          <t>Steel and construction</t>
        </is>
      </c>
      <c r="L59" t="inlineStr">
        <is>
          <t>active</t>
        </is>
      </c>
    </row>
    <row r="60">
      <c r="A60" t="inlineStr">
        <is>
          <t>IMP00056</t>
        </is>
      </c>
      <c r="B60" t="inlineStr">
        <is>
          <t>T100388</t>
        </is>
      </c>
      <c r="C60" t="inlineStr">
        <is>
          <t>Inverness Industries Group Ltd</t>
        </is>
      </c>
      <c r="D60" t="inlineStr">
        <is>
          <t>Inverness Industries Group Ltd</t>
        </is>
      </c>
      <c r="E60" t="inlineStr">
        <is>
          <t>56 Garden Lane</t>
        </is>
      </c>
      <c r="F60" t="inlineStr">
        <is>
          <t>South</t>
        </is>
      </c>
      <c r="G60" t="inlineStr">
        <is>
          <t>0354679037</t>
        </is>
      </c>
      <c r="H60" t="inlineStr">
        <is>
          <t>Hassan Chen</t>
        </is>
      </c>
      <c r="I60" t="inlineStr">
        <is>
          <t>BRK033</t>
        </is>
      </c>
      <c r="J60" t="inlineStr">
        <is>
          <t>2022-01-23</t>
        </is>
      </c>
      <c r="K60" t="inlineStr">
        <is>
          <t>Medical devices</t>
        </is>
      </c>
      <c r="L60" t="inlineStr">
        <is>
          <t>active</t>
        </is>
      </c>
    </row>
    <row r="61">
      <c r="A61" t="inlineStr">
        <is>
          <t>IMP00057</t>
        </is>
      </c>
      <c r="B61" t="inlineStr">
        <is>
          <t>T100394</t>
        </is>
      </c>
      <c r="C61" t="inlineStr">
        <is>
          <t>Central Textiles Limited</t>
        </is>
      </c>
      <c r="D61" t="inlineStr">
        <is>
          <t>Central Textiles Limited</t>
        </is>
      </c>
      <c r="E61" t="inlineStr">
        <is>
          <t>240 Bazaar Lane</t>
        </is>
      </c>
      <c r="F61" t="inlineStr">
        <is>
          <t>North</t>
        </is>
      </c>
      <c r="G61" t="inlineStr">
        <is>
          <t>0940022322</t>
        </is>
      </c>
      <c r="H61" t="inlineStr">
        <is>
          <t>Samuel Chen</t>
        </is>
      </c>
      <c r="I61" t="inlineStr">
        <is>
          <t>BRK021</t>
        </is>
      </c>
      <c r="J61" t="inlineStr">
        <is>
          <t>2016-02-21</t>
        </is>
      </c>
      <c r="K61" t="inlineStr">
        <is>
          <t>Textiles and apparel</t>
        </is>
      </c>
      <c r="L61" t="inlineStr">
        <is>
          <t>active</t>
        </is>
      </c>
    </row>
    <row r="62">
      <c r="A62" t="inlineStr">
        <is>
          <t>IMP00058</t>
        </is>
      </c>
      <c r="B62" t="inlineStr">
        <is>
          <t>T100405</t>
        </is>
      </c>
      <c r="C62" t="inlineStr">
        <is>
          <t>Harmony Electronics Enterprises</t>
        </is>
      </c>
      <c r="D62" t="inlineStr">
        <is>
          <t>Harmony Electronics Enterprises</t>
        </is>
      </c>
      <c r="E62" t="inlineStr">
        <is>
          <t>292 Bazaar Lane</t>
        </is>
      </c>
      <c r="F62" t="inlineStr">
        <is>
          <t>Coastal</t>
        </is>
      </c>
      <c r="G62" t="inlineStr">
        <is>
          <t>0688231310</t>
        </is>
      </c>
      <c r="H62" t="inlineStr">
        <is>
          <t>Farid Bauer</t>
        </is>
      </c>
      <c r="I62" t="inlineStr">
        <is>
          <t>BRK013</t>
        </is>
      </c>
      <c r="J62" t="inlineStr">
        <is>
          <t>2011-10-17</t>
        </is>
      </c>
      <c r="K62" t="inlineStr">
        <is>
          <t>Electronics</t>
        </is>
      </c>
      <c r="L62" t="inlineStr">
        <is>
          <t>active</t>
        </is>
      </c>
    </row>
    <row r="63">
      <c r="A63" t="inlineStr">
        <is>
          <t>IMP00059</t>
        </is>
      </c>
      <c r="B63" t="inlineStr">
        <is>
          <t>T100406</t>
        </is>
      </c>
      <c r="C63" t="inlineStr">
        <is>
          <t>Twin Rivers Supply Enterprises</t>
        </is>
      </c>
      <c r="D63" t="inlineStr">
        <is>
          <t>Twin Rivers Supply Enterprises</t>
        </is>
      </c>
      <c r="E63" t="inlineStr">
        <is>
          <t>262 Temple Street</t>
        </is>
      </c>
      <c r="F63" t="inlineStr">
        <is>
          <t>Coastal</t>
        </is>
      </c>
      <c r="G63" t="inlineStr">
        <is>
          <t>0934603203</t>
        </is>
      </c>
      <c r="H63" t="inlineStr">
        <is>
          <t>Ravi Osei</t>
        </is>
      </c>
      <c r="I63" t="inlineStr">
        <is>
          <t>BRK017</t>
        </is>
      </c>
      <c r="J63" t="inlineStr">
        <is>
          <t>2010-10-15</t>
        </is>
      </c>
      <c r="K63" t="inlineStr">
        <is>
          <t>Vehicles and parts</t>
        </is>
      </c>
      <c r="L63" t="inlineStr">
        <is>
          <t>active</t>
        </is>
      </c>
    </row>
    <row r="64">
      <c r="A64" t="inlineStr">
        <is>
          <t>IMP00060</t>
        </is>
      </c>
      <c r="B64" t="inlineStr">
        <is>
          <t>T100415</t>
        </is>
      </c>
      <c r="C64" t="inlineStr">
        <is>
          <t>Delta Living Partners Ltd</t>
        </is>
      </c>
      <c r="D64" t="inlineStr">
        <is>
          <t>Delta Living Partners Ltd</t>
        </is>
      </c>
      <c r="E64" t="inlineStr">
        <is>
          <t>376 Harbour Road</t>
        </is>
      </c>
      <c r="F64" t="inlineStr">
        <is>
          <t>Capital</t>
        </is>
      </c>
      <c r="G64" t="inlineStr">
        <is>
          <t>0273895229</t>
        </is>
      </c>
      <c r="H64" t="inlineStr">
        <is>
          <t>Ingrid Kowalski</t>
        </is>
      </c>
      <c r="I64" t="inlineStr">
        <is>
          <t>BRK053</t>
        </is>
      </c>
      <c r="J64" t="inlineStr">
        <is>
          <t>2008-12-06</t>
        </is>
      </c>
      <c r="K64" t="inlineStr">
        <is>
          <t>Medical devices</t>
        </is>
      </c>
      <c r="L64" t="inlineStr">
        <is>
          <t>active</t>
        </is>
      </c>
    </row>
    <row r="65">
      <c r="A65" t="inlineStr">
        <is>
          <t>IMP00061</t>
        </is>
      </c>
      <c r="B65" t="inlineStr">
        <is>
          <t>T100420</t>
        </is>
      </c>
      <c r="C65" t="inlineStr">
        <is>
          <t>United Commercial International Ltd</t>
        </is>
      </c>
      <c r="D65" t="inlineStr">
        <is>
          <t>United Commercial International Ltd</t>
        </is>
      </c>
      <c r="E65" t="inlineStr">
        <is>
          <t>35 Airport Road</t>
        </is>
      </c>
      <c r="F65" t="inlineStr">
        <is>
          <t>South</t>
        </is>
      </c>
      <c r="G65" t="inlineStr">
        <is>
          <t>0963216044</t>
        </is>
      </c>
      <c r="H65" t="inlineStr">
        <is>
          <t>Farid Haddad</t>
        </is>
      </c>
      <c r="I65" t="inlineStr">
        <is>
          <t>BRK053</t>
        </is>
      </c>
      <c r="J65" t="inlineStr">
        <is>
          <t>2019-03-10</t>
        </is>
      </c>
      <c r="K65" t="inlineStr">
        <is>
          <t>Food importers</t>
        </is>
      </c>
      <c r="L65" t="inlineStr">
        <is>
          <t>active</t>
        </is>
      </c>
    </row>
    <row r="66">
      <c r="A66" t="inlineStr">
        <is>
          <t>IMP00062</t>
        </is>
      </c>
      <c r="B66" t="inlineStr">
        <is>
          <t>T100427</t>
        </is>
      </c>
      <c r="C66" t="inlineStr">
        <is>
          <t>Golden Textiles Ltd</t>
        </is>
      </c>
      <c r="D66" t="inlineStr">
        <is>
          <t>Golden Textiles Ltd</t>
        </is>
      </c>
      <c r="E66" t="inlineStr">
        <is>
          <t>55 Riverside</t>
        </is>
      </c>
      <c r="F66" t="inlineStr">
        <is>
          <t>East</t>
        </is>
      </c>
      <c r="G66" t="inlineStr">
        <is>
          <t>0654707181</t>
        </is>
      </c>
      <c r="H66" t="inlineStr">
        <is>
          <t>Priya Bauer</t>
        </is>
      </c>
      <c r="I66" t="inlineStr">
        <is>
          <t>BRK006</t>
        </is>
      </c>
      <c r="J66" t="inlineStr">
        <is>
          <t>2009-05-20</t>
        </is>
      </c>
      <c r="K66" t="inlineStr">
        <is>
          <t>Steel and construction</t>
        </is>
      </c>
      <c r="L66" t="inlineStr">
        <is>
          <t>active</t>
        </is>
      </c>
    </row>
    <row r="67">
      <c r="A67" t="inlineStr">
        <is>
          <t>IMP00063</t>
        </is>
      </c>
      <c r="B67" t="inlineStr">
        <is>
          <t>T100440</t>
        </is>
      </c>
      <c r="C67" t="inlineStr">
        <is>
          <t>Metro Motors Co., Ltd</t>
        </is>
      </c>
      <c r="D67" t="inlineStr">
        <is>
          <t>Metro Motors Co., Ltd</t>
        </is>
      </c>
      <c r="E67" t="inlineStr">
        <is>
          <t>215 Bazaar Lane</t>
        </is>
      </c>
      <c r="F67" t="inlineStr">
        <is>
          <t>West</t>
        </is>
      </c>
      <c r="G67" t="inlineStr">
        <is>
          <t>0929915234</t>
        </is>
      </c>
      <c r="H67" t="inlineStr">
        <is>
          <t>Ingrid Al-Sayed</t>
        </is>
      </c>
      <c r="I67" t="inlineStr">
        <is>
          <t>BRK038</t>
        </is>
      </c>
      <c r="J67" t="inlineStr">
        <is>
          <t>2013-02-28</t>
        </is>
      </c>
      <c r="K67" t="inlineStr">
        <is>
          <t>Vehicles and parts</t>
        </is>
      </c>
      <c r="L67" t="inlineStr">
        <is>
          <t>active</t>
        </is>
      </c>
    </row>
    <row r="68">
      <c r="A68" t="inlineStr">
        <is>
          <t>IMP00064</t>
        </is>
      </c>
      <c r="B68" t="inlineStr">
        <is>
          <t>T100445</t>
        </is>
      </c>
      <c r="C68" t="inlineStr">
        <is>
          <t>Cobalt Mobile Ltd</t>
        </is>
      </c>
      <c r="D68" t="inlineStr">
        <is>
          <t>Cobalt Trade</t>
        </is>
      </c>
      <c r="E68" t="inlineStr">
        <is>
          <t>396 Mill Road</t>
        </is>
      </c>
      <c r="F68" t="inlineStr">
        <is>
          <t>Capital</t>
        </is>
      </c>
      <c r="G68" t="inlineStr">
        <is>
          <t>0334789891</t>
        </is>
      </c>
      <c r="H68" t="inlineStr">
        <is>
          <t>Nadia Sato</t>
        </is>
      </c>
      <c r="I68" t="inlineStr">
        <is>
          <t>BRK047</t>
        </is>
      </c>
      <c r="J68" t="inlineStr">
        <is>
          <t>2015-02-12</t>
        </is>
      </c>
      <c r="K68" t="inlineStr">
        <is>
          <t>General trading</t>
        </is>
      </c>
      <c r="L68" t="inlineStr">
        <is>
          <t>active</t>
        </is>
      </c>
    </row>
    <row r="69">
      <c r="A69" t="inlineStr">
        <is>
          <t>IMP00065</t>
        </is>
      </c>
      <c r="B69" t="inlineStr">
        <is>
          <t>T100450</t>
        </is>
      </c>
      <c r="C69" t="inlineStr">
        <is>
          <t>Great Vellmoor Fruits Partners Ltd</t>
        </is>
      </c>
      <c r="D69" t="inlineStr">
        <is>
          <t>Great Vellmoor Fruits Partners Ltd</t>
        </is>
      </c>
      <c r="E69" t="inlineStr">
        <is>
          <t>395 Garden Lane</t>
        </is>
      </c>
      <c r="F69" t="inlineStr">
        <is>
          <t>North</t>
        </is>
      </c>
      <c r="G69" t="inlineStr">
        <is>
          <t>0529543157</t>
        </is>
      </c>
      <c r="H69" t="inlineStr">
        <is>
          <t>Mei Nguyen-Lee</t>
        </is>
      </c>
      <c r="I69" t="inlineStr">
        <is>
          <t>BRK038</t>
        </is>
      </c>
      <c r="J69" t="inlineStr">
        <is>
          <t>2016-06-24</t>
        </is>
      </c>
      <c r="K69" t="inlineStr">
        <is>
          <t>Fuel and chemicals</t>
        </is>
      </c>
      <c r="L69" t="inlineStr">
        <is>
          <t>active</t>
        </is>
      </c>
    </row>
    <row r="70">
      <c r="A70" t="inlineStr">
        <is>
          <t>IMP00066</t>
        </is>
      </c>
      <c r="C70" t="inlineStr">
        <is>
          <t>Northern Agro Partners Ltd</t>
        </is>
      </c>
      <c r="D70" t="inlineStr">
        <is>
          <t>Northern Agro Partners Ltd</t>
        </is>
      </c>
      <c r="E70" t="inlineStr">
        <is>
          <t>273 Industrial Estate</t>
        </is>
      </c>
      <c r="F70" t="inlineStr">
        <is>
          <t>West</t>
        </is>
      </c>
      <c r="G70" t="inlineStr">
        <is>
          <t>0392391880</t>
        </is>
      </c>
      <c r="H70" t="inlineStr">
        <is>
          <t>Priya Al-Sayed</t>
        </is>
      </c>
      <c r="I70" t="inlineStr">
        <is>
          <t>BRK059</t>
        </is>
      </c>
      <c r="J70" t="inlineStr">
        <is>
          <t>2020-01-15</t>
        </is>
      </c>
      <c r="K70" t="inlineStr">
        <is>
          <t>Tobacco and beverages</t>
        </is>
      </c>
      <c r="L70" t="inlineStr">
        <is>
          <t>active</t>
        </is>
      </c>
    </row>
    <row r="71">
      <c r="A71" t="inlineStr">
        <is>
          <t>IMP00067</t>
        </is>
      </c>
      <c r="B71" t="inlineStr">
        <is>
          <t>T100466</t>
        </is>
      </c>
      <c r="C71" t="inlineStr">
        <is>
          <t>Pacific Enterprises Holdings Ltd</t>
        </is>
      </c>
      <c r="D71" t="inlineStr">
        <is>
          <t>Pacific Enterprises Holdings Ltd</t>
        </is>
      </c>
      <c r="E71" t="inlineStr">
        <is>
          <t>356 Station Road</t>
        </is>
      </c>
      <c r="F71" t="inlineStr">
        <is>
          <t>East</t>
        </is>
      </c>
      <c r="G71" t="inlineStr">
        <is>
          <t>0254736740</t>
        </is>
      </c>
      <c r="H71" t="inlineStr">
        <is>
          <t>Farid Sato</t>
        </is>
      </c>
      <c r="I71" t="inlineStr">
        <is>
          <t>BRK021</t>
        </is>
      </c>
      <c r="J71" t="inlineStr">
        <is>
          <t>2008-10-06</t>
        </is>
      </c>
      <c r="K71" t="inlineStr">
        <is>
          <t>Fuel and chemicals</t>
        </is>
      </c>
      <c r="L71" t="inlineStr">
        <is>
          <t>active</t>
        </is>
      </c>
    </row>
    <row r="72">
      <c r="A72" t="inlineStr">
        <is>
          <t>IMP00068</t>
        </is>
      </c>
      <c r="B72" t="inlineStr">
        <is>
          <t>T300474</t>
        </is>
      </c>
      <c r="C72" t="inlineStr">
        <is>
          <t>Green Valley Fruits Co., Ltd</t>
        </is>
      </c>
      <c r="D72" t="inlineStr">
        <is>
          <t>Green Valley Fruits Co., Ltd</t>
        </is>
      </c>
      <c r="E72" t="inlineStr">
        <is>
          <t>357 Market Street</t>
        </is>
      </c>
      <c r="F72" t="inlineStr">
        <is>
          <t>East</t>
        </is>
      </c>
      <c r="G72" t="inlineStr">
        <is>
          <t>0584646483</t>
        </is>
      </c>
      <c r="H72" t="inlineStr">
        <is>
          <t>Daniel Al-Sayed</t>
        </is>
      </c>
      <c r="I72" t="inlineStr">
        <is>
          <t>BRK034</t>
        </is>
      </c>
      <c r="J72" t="inlineStr">
        <is>
          <t>2018-03-30</t>
        </is>
      </c>
      <c r="K72" t="inlineStr">
        <is>
          <t>Tobacco and beverages</t>
        </is>
      </c>
      <c r="L72" t="inlineStr">
        <is>
          <t>active</t>
        </is>
      </c>
    </row>
    <row r="73">
      <c r="A73" t="inlineStr">
        <is>
          <t>IMP00069</t>
        </is>
      </c>
      <c r="B73" t="inlineStr">
        <is>
          <t>T100476</t>
        </is>
      </c>
      <c r="C73" t="inlineStr">
        <is>
          <t>Evergreen Fruits Group Ltd</t>
        </is>
      </c>
      <c r="D73" t="inlineStr">
        <is>
          <t>Evergreen Fruits Group Ltd</t>
        </is>
      </c>
      <c r="E73" t="inlineStr">
        <is>
          <t>74 Bazaar Lane</t>
        </is>
      </c>
      <c r="F73" t="inlineStr">
        <is>
          <t>West</t>
        </is>
      </c>
      <c r="G73" t="inlineStr">
        <is>
          <t>0260191140</t>
        </is>
      </c>
      <c r="H73" t="inlineStr">
        <is>
          <t>Daniel Chen</t>
        </is>
      </c>
      <c r="I73" t="inlineStr">
        <is>
          <t>BRK017</t>
        </is>
      </c>
      <c r="J73" t="inlineStr">
        <is>
          <t>2024-06-19</t>
        </is>
      </c>
      <c r="K73" t="inlineStr">
        <is>
          <t>Pharmaceuticals</t>
        </is>
      </c>
      <c r="L73" t="inlineStr">
        <is>
          <t>active</t>
        </is>
      </c>
    </row>
    <row r="74">
      <c r="A74" t="inlineStr">
        <is>
          <t>IMP00070</t>
        </is>
      </c>
      <c r="C74" t="inlineStr">
        <is>
          <t>Coral Fruits Group Ltd</t>
        </is>
      </c>
      <c r="D74" t="inlineStr">
        <is>
          <t>Coral Store</t>
        </is>
      </c>
      <c r="E74" t="inlineStr">
        <is>
          <t>95 Temple Street</t>
        </is>
      </c>
      <c r="F74" t="inlineStr">
        <is>
          <t>North</t>
        </is>
      </c>
      <c r="G74" t="inlineStr">
        <is>
          <t>0960004082</t>
        </is>
      </c>
      <c r="H74" t="inlineStr">
        <is>
          <t>Samuel Osei</t>
        </is>
      </c>
      <c r="I74" t="inlineStr">
        <is>
          <t>BRK051</t>
        </is>
      </c>
      <c r="J74" t="inlineStr">
        <is>
          <t>2009-04-12</t>
        </is>
      </c>
      <c r="K74" t="inlineStr">
        <is>
          <t>Tobacco and beverages</t>
        </is>
      </c>
      <c r="L74" t="inlineStr">
        <is>
          <t>active</t>
        </is>
      </c>
    </row>
    <row r="75">
      <c r="A75" t="inlineStr">
        <is>
          <t>IMP00071</t>
        </is>
      </c>
      <c r="B75" t="inlineStr">
        <is>
          <t>T100490</t>
        </is>
      </c>
      <c r="C75" t="inlineStr">
        <is>
          <t>Carrick Enterprises Co.</t>
        </is>
      </c>
      <c r="D75" t="inlineStr">
        <is>
          <t>Carrick Store</t>
        </is>
      </c>
      <c r="E75" t="inlineStr">
        <is>
          <t>56 Garden Lane</t>
        </is>
      </c>
      <c r="F75" t="inlineStr">
        <is>
          <t>South</t>
        </is>
      </c>
      <c r="G75" t="inlineStr">
        <is>
          <t>0759443551</t>
        </is>
      </c>
      <c r="H75" t="inlineStr">
        <is>
          <t>Mei Mahmood</t>
        </is>
      </c>
      <c r="I75" t="inlineStr">
        <is>
          <t>BRK028</t>
        </is>
      </c>
      <c r="J75" t="inlineStr">
        <is>
          <t>2025-12-31</t>
        </is>
      </c>
      <c r="K75" t="inlineStr">
        <is>
          <t>Textiles and apparel</t>
        </is>
      </c>
      <c r="L75" t="inlineStr">
        <is>
          <t>active</t>
        </is>
      </c>
    </row>
    <row r="76">
      <c r="A76" t="inlineStr">
        <is>
          <t>IMP00072</t>
        </is>
      </c>
      <c r="B76" t="inlineStr">
        <is>
          <t>T100497</t>
        </is>
      </c>
      <c r="C76" t="inlineStr">
        <is>
          <t>Great Vellmoor Pack Holdings Ltd</t>
        </is>
      </c>
      <c r="D76" t="inlineStr">
        <is>
          <t>Great Vellmoor Pack Holdings Ltd</t>
        </is>
      </c>
      <c r="E76" t="inlineStr">
        <is>
          <t>368 Station Road</t>
        </is>
      </c>
      <c r="F76" t="inlineStr">
        <is>
          <t>Capital</t>
        </is>
      </c>
      <c r="G76" t="inlineStr">
        <is>
          <t>0244279675</t>
        </is>
      </c>
      <c r="H76" t="inlineStr">
        <is>
          <t>Hassan Chen</t>
        </is>
      </c>
      <c r="I76" t="inlineStr">
        <is>
          <t>BRK013</t>
        </is>
      </c>
      <c r="J76" t="inlineStr">
        <is>
          <t>2014-05-06</t>
        </is>
      </c>
      <c r="K76" t="inlineStr">
        <is>
          <t>Vehicles and parts</t>
        </is>
      </c>
      <c r="L76" t="inlineStr">
        <is>
          <t>active</t>
        </is>
      </c>
    </row>
    <row r="77">
      <c r="A77" t="inlineStr">
        <is>
          <t>IMP00073</t>
        </is>
      </c>
      <c r="B77" t="inlineStr">
        <is>
          <t>T100510</t>
        </is>
      </c>
      <c r="C77" t="inlineStr">
        <is>
          <t>Global Pack &amp; Sons</t>
        </is>
      </c>
      <c r="D77" t="inlineStr">
        <is>
          <t>Global Pack &amp; Sons</t>
        </is>
      </c>
      <c r="E77" t="inlineStr">
        <is>
          <t>172 Mill Road</t>
        </is>
      </c>
      <c r="F77" t="inlineStr">
        <is>
          <t>South</t>
        </is>
      </c>
      <c r="G77" t="inlineStr">
        <is>
          <t>0670197514</t>
        </is>
      </c>
      <c r="H77" t="inlineStr">
        <is>
          <t>Hassan Bauer</t>
        </is>
      </c>
      <c r="I77" t="inlineStr">
        <is>
          <t>BRK065</t>
        </is>
      </c>
      <c r="J77" t="inlineStr">
        <is>
          <t>2010-04-04</t>
        </is>
      </c>
      <c r="K77" t="inlineStr">
        <is>
          <t>Furniture and household</t>
        </is>
      </c>
      <c r="L77" t="inlineStr">
        <is>
          <t>active</t>
        </is>
      </c>
    </row>
    <row r="78">
      <c r="A78" t="inlineStr">
        <is>
          <t>IMP00074</t>
        </is>
      </c>
      <c r="B78" t="inlineStr">
        <is>
          <t>T100516</t>
        </is>
      </c>
      <c r="C78" t="inlineStr">
        <is>
          <t>Dunmore Imports &amp; Sons</t>
        </is>
      </c>
      <c r="D78" t="inlineStr">
        <is>
          <t>Dunmore Imports &amp; Sons</t>
        </is>
      </c>
      <c r="E78" t="inlineStr">
        <is>
          <t>298 Garden Lane</t>
        </is>
      </c>
      <c r="F78" t="inlineStr">
        <is>
          <t>West</t>
        </is>
      </c>
      <c r="G78" t="inlineStr">
        <is>
          <t>0298394705</t>
        </is>
      </c>
      <c r="H78" t="inlineStr">
        <is>
          <t>Hassan Chen</t>
        </is>
      </c>
      <c r="I78" t="inlineStr">
        <is>
          <t>BRK008</t>
        </is>
      </c>
      <c r="J78" t="inlineStr">
        <is>
          <t>2009-11-12</t>
        </is>
      </c>
      <c r="K78" t="inlineStr">
        <is>
          <t>Food importers</t>
        </is>
      </c>
      <c r="L78" t="inlineStr">
        <is>
          <t>active</t>
        </is>
      </c>
    </row>
    <row r="79">
      <c r="A79" t="inlineStr">
        <is>
          <t>IMP00075</t>
        </is>
      </c>
      <c r="B79" t="inlineStr">
        <is>
          <t>T100519</t>
        </is>
      </c>
      <c r="C79" t="inlineStr">
        <is>
          <t>Harmony Textiles Limited</t>
        </is>
      </c>
      <c r="D79" t="inlineStr">
        <is>
          <t>Harmony Textiles Limited</t>
        </is>
      </c>
      <c r="E79" t="inlineStr">
        <is>
          <t>321 Market Street</t>
        </is>
      </c>
      <c r="F79" t="inlineStr">
        <is>
          <t>Coastal</t>
        </is>
      </c>
      <c r="G79" t="inlineStr">
        <is>
          <t>0543950447</t>
        </is>
      </c>
      <c r="H79" t="inlineStr">
        <is>
          <t>Farid Silva</t>
        </is>
      </c>
      <c r="I79" t="inlineStr">
        <is>
          <t>BRK024</t>
        </is>
      </c>
      <c r="J79" t="inlineStr">
        <is>
          <t>2025-09-18</t>
        </is>
      </c>
      <c r="K79" t="inlineStr">
        <is>
          <t>Food importers</t>
        </is>
      </c>
      <c r="L79" t="inlineStr">
        <is>
          <t>active</t>
        </is>
      </c>
    </row>
    <row r="80">
      <c r="A80" t="inlineStr">
        <is>
          <t>IMP00076</t>
        </is>
      </c>
      <c r="B80" t="inlineStr">
        <is>
          <t>T100529</t>
        </is>
      </c>
      <c r="C80" t="inlineStr">
        <is>
          <t>United Imports Enterprises</t>
        </is>
      </c>
      <c r="D80" t="inlineStr">
        <is>
          <t>United Imports Enterprises</t>
        </is>
      </c>
      <c r="E80" t="inlineStr">
        <is>
          <t>264 Mill Road</t>
        </is>
      </c>
      <c r="F80" t="inlineStr">
        <is>
          <t>South</t>
        </is>
      </c>
      <c r="G80" t="inlineStr">
        <is>
          <t>0913727677</t>
        </is>
      </c>
      <c r="H80" t="inlineStr">
        <is>
          <t>Ravi Mahmood</t>
        </is>
      </c>
      <c r="I80" t="inlineStr">
        <is>
          <t>BRK021</t>
        </is>
      </c>
      <c r="J80" t="inlineStr">
        <is>
          <t>2021-03-13</t>
        </is>
      </c>
      <c r="K80" t="inlineStr">
        <is>
          <t>Textiles and apparel</t>
        </is>
      </c>
      <c r="L80" t="inlineStr">
        <is>
          <t>active</t>
        </is>
      </c>
    </row>
    <row r="81">
      <c r="A81" t="inlineStr">
        <is>
          <t>IMP00077</t>
        </is>
      </c>
      <c r="B81" t="inlineStr">
        <is>
          <t>T100538</t>
        </is>
      </c>
      <c r="C81" t="inlineStr">
        <is>
          <t>Metro Enterprises Co., Ltd</t>
        </is>
      </c>
      <c r="D81" t="inlineStr">
        <is>
          <t>Metro Centre</t>
        </is>
      </c>
      <c r="E81" t="inlineStr">
        <is>
          <t>223 Temple Street</t>
        </is>
      </c>
      <c r="F81" t="inlineStr">
        <is>
          <t>Capital</t>
        </is>
      </c>
      <c r="G81" t="inlineStr">
        <is>
          <t>0325939693</t>
        </is>
      </c>
      <c r="H81" t="inlineStr">
        <is>
          <t>Priya Reyes</t>
        </is>
      </c>
      <c r="I81" t="inlineStr">
        <is>
          <t>BRK055</t>
        </is>
      </c>
      <c r="J81" t="inlineStr">
        <is>
          <t>2020-01-28</t>
        </is>
      </c>
      <c r="K81" t="inlineStr">
        <is>
          <t>Electronics</t>
        </is>
      </c>
      <c r="L81" t="inlineStr">
        <is>
          <t>active</t>
        </is>
      </c>
    </row>
    <row r="82">
      <c r="A82" t="inlineStr">
        <is>
          <t>IMP00078</t>
        </is>
      </c>
      <c r="B82" t="inlineStr">
        <is>
          <t>T100540</t>
        </is>
      </c>
      <c r="C82" t="inlineStr">
        <is>
          <t>Orchid Imports Group Ltd</t>
        </is>
      </c>
      <c r="D82" t="inlineStr">
        <is>
          <t>Orchid Imports Group Ltd</t>
        </is>
      </c>
      <c r="E82" t="inlineStr">
        <is>
          <t>57 Market Street</t>
        </is>
      </c>
      <c r="F82" t="inlineStr">
        <is>
          <t>West</t>
        </is>
      </c>
      <c r="G82" t="inlineStr">
        <is>
          <t>0201832970</t>
        </is>
      </c>
      <c r="H82" t="inlineStr">
        <is>
          <t>Ingrid Kowalski</t>
        </is>
      </c>
      <c r="I82" t="inlineStr">
        <is>
          <t>BRK013</t>
        </is>
      </c>
      <c r="J82" t="inlineStr">
        <is>
          <t>2026-01-18</t>
        </is>
      </c>
      <c r="K82" t="inlineStr">
        <is>
          <t>Textiles and apparel</t>
        </is>
      </c>
      <c r="L82" t="inlineStr">
        <is>
          <t>active</t>
        </is>
      </c>
    </row>
    <row r="83">
      <c r="A83" t="inlineStr">
        <is>
          <t>IMP00079</t>
        </is>
      </c>
      <c r="B83" t="inlineStr">
        <is>
          <t>T100551</t>
        </is>
      </c>
      <c r="C83" t="inlineStr">
        <is>
          <t>Saffron Enterprises Ltd</t>
        </is>
      </c>
      <c r="D83" t="inlineStr">
        <is>
          <t>Saffron Enterprises Ltd</t>
        </is>
      </c>
      <c r="E83" t="inlineStr">
        <is>
          <t>301 Airport Road</t>
        </is>
      </c>
      <c r="F83" t="inlineStr">
        <is>
          <t>Capital</t>
        </is>
      </c>
      <c r="G83" t="inlineStr">
        <is>
          <t>0878357885</t>
        </is>
      </c>
      <c r="H83" t="inlineStr">
        <is>
          <t>Ravi Mensah</t>
        </is>
      </c>
      <c r="I83" t="inlineStr">
        <is>
          <t>BRK021</t>
        </is>
      </c>
      <c r="J83" t="inlineStr">
        <is>
          <t>2016-06-05</t>
        </is>
      </c>
      <c r="K83" t="inlineStr">
        <is>
          <t>Cosmetics and personal care</t>
        </is>
      </c>
      <c r="L83" t="inlineStr">
        <is>
          <t>active</t>
        </is>
      </c>
    </row>
    <row r="84">
      <c r="A84" t="inlineStr">
        <is>
          <t>IMP00080</t>
        </is>
      </c>
      <c r="B84" t="inlineStr">
        <is>
          <t>T100555</t>
        </is>
      </c>
      <c r="C84" t="inlineStr">
        <is>
          <t>Saffron Agro Co.</t>
        </is>
      </c>
      <c r="D84" t="inlineStr">
        <is>
          <t>Saffron Agro Co.</t>
        </is>
      </c>
      <c r="E84" t="inlineStr">
        <is>
          <t>272 Airport Road</t>
        </is>
      </c>
      <c r="F84" t="inlineStr">
        <is>
          <t>South</t>
        </is>
      </c>
      <c r="G84" t="inlineStr">
        <is>
          <t>0980859838</t>
        </is>
      </c>
      <c r="H84" t="inlineStr">
        <is>
          <t>Lucia Rahman</t>
        </is>
      </c>
      <c r="I84" t="inlineStr">
        <is>
          <t>BRK064</t>
        </is>
      </c>
      <c r="J84" t="inlineStr">
        <is>
          <t>2008-02-15</t>
        </is>
      </c>
      <c r="K84" t="inlineStr">
        <is>
          <t>Fuel and chemicals</t>
        </is>
      </c>
      <c r="L84" t="inlineStr">
        <is>
          <t>active</t>
        </is>
      </c>
    </row>
    <row r="85">
      <c r="A85" t="inlineStr">
        <is>
          <t>IMP00081</t>
        </is>
      </c>
      <c r="B85" t="inlineStr">
        <is>
          <t>T100560</t>
        </is>
      </c>
      <c r="C85" t="inlineStr">
        <is>
          <t>Crown Logistics Group Ltd</t>
        </is>
      </c>
      <c r="D85" t="inlineStr">
        <is>
          <t>Crown Logistics Group Ltd</t>
        </is>
      </c>
      <c r="E85" t="inlineStr">
        <is>
          <t>237 Mill Road</t>
        </is>
      </c>
      <c r="F85" t="inlineStr">
        <is>
          <t>Coastal</t>
        </is>
      </c>
      <c r="G85" t="inlineStr">
        <is>
          <t>0227583804</t>
        </is>
      </c>
      <c r="H85" t="inlineStr">
        <is>
          <t>Lucia Mahmood</t>
        </is>
      </c>
      <c r="I85" t="inlineStr">
        <is>
          <t>BRK021</t>
        </is>
      </c>
      <c r="J85" t="inlineStr">
        <is>
          <t>2011-10-02</t>
        </is>
      </c>
      <c r="K85" t="inlineStr">
        <is>
          <t>General trading</t>
        </is>
      </c>
      <c r="L85" t="inlineStr">
        <is>
          <t>active</t>
        </is>
      </c>
    </row>
    <row r="86">
      <c r="A86" t="inlineStr">
        <is>
          <t>IMP00082</t>
        </is>
      </c>
      <c r="B86" t="inlineStr">
        <is>
          <t>T100569</t>
        </is>
      </c>
      <c r="C86" t="inlineStr">
        <is>
          <t>Harmony Textiles &amp; Sons</t>
        </is>
      </c>
      <c r="D86" t="inlineStr">
        <is>
          <t>Harmony Textiles &amp; Sons</t>
        </is>
      </c>
      <c r="E86" t="inlineStr">
        <is>
          <t>2 Garden Lane</t>
        </is>
      </c>
      <c r="F86" t="inlineStr">
        <is>
          <t>North</t>
        </is>
      </c>
      <c r="G86" t="inlineStr">
        <is>
          <t>0239486735</t>
        </is>
      </c>
      <c r="H86" t="inlineStr">
        <is>
          <t>Grace Ibrahim</t>
        </is>
      </c>
      <c r="I86" t="inlineStr">
        <is>
          <t>BRK014</t>
        </is>
      </c>
      <c r="J86" t="inlineStr">
        <is>
          <t>2013-10-01</t>
        </is>
      </c>
      <c r="K86" t="inlineStr">
        <is>
          <t>Textiles and apparel</t>
        </is>
      </c>
      <c r="L86" t="inlineStr">
        <is>
          <t>active</t>
        </is>
      </c>
    </row>
    <row r="87">
      <c r="A87" t="inlineStr">
        <is>
          <t>IMP00083</t>
        </is>
      </c>
      <c r="B87" t="inlineStr">
        <is>
          <t>T100578</t>
        </is>
      </c>
      <c r="C87" t="inlineStr">
        <is>
          <t>United Textiles &amp; Sons</t>
        </is>
      </c>
      <c r="D87" t="inlineStr">
        <is>
          <t>United Textiles &amp; Sons</t>
        </is>
      </c>
      <c r="E87" t="inlineStr">
        <is>
          <t>127 Garden Lane</t>
        </is>
      </c>
      <c r="F87" t="inlineStr">
        <is>
          <t>Capital</t>
        </is>
      </c>
      <c r="G87" t="inlineStr">
        <is>
          <t>0258602776</t>
        </is>
      </c>
      <c r="H87" t="inlineStr">
        <is>
          <t>Kenji Mahmood</t>
        </is>
      </c>
      <c r="I87" t="inlineStr">
        <is>
          <t>BRK057</t>
        </is>
      </c>
      <c r="J87" t="inlineStr">
        <is>
          <t>2015-04-02</t>
        </is>
      </c>
      <c r="K87" t="inlineStr">
        <is>
          <t>Textiles and apparel</t>
        </is>
      </c>
      <c r="L87" t="inlineStr">
        <is>
          <t>active</t>
        </is>
      </c>
    </row>
    <row r="88">
      <c r="A88" t="inlineStr">
        <is>
          <t>IMP00084</t>
        </is>
      </c>
      <c r="B88" t="inlineStr">
        <is>
          <t>T100583</t>
        </is>
      </c>
      <c r="C88" t="inlineStr">
        <is>
          <t>Green Valley Foods Ltd</t>
        </is>
      </c>
      <c r="D88" t="inlineStr">
        <is>
          <t>Green Valley Foods Ltd</t>
        </is>
      </c>
      <c r="E88" t="inlineStr">
        <is>
          <t>16 Bazaar Lane</t>
        </is>
      </c>
      <c r="F88" t="inlineStr">
        <is>
          <t>North</t>
        </is>
      </c>
      <c r="G88" t="inlineStr">
        <is>
          <t>0742748420</t>
        </is>
      </c>
      <c r="H88" t="inlineStr">
        <is>
          <t>Samuel Al-Sayed</t>
        </is>
      </c>
      <c r="I88" t="inlineStr">
        <is>
          <t>BRK013</t>
        </is>
      </c>
      <c r="J88" t="inlineStr">
        <is>
          <t>2008-08-03</t>
        </is>
      </c>
      <c r="K88" t="inlineStr">
        <is>
          <t>Furniture and household</t>
        </is>
      </c>
      <c r="L88" t="inlineStr">
        <is>
          <t>active</t>
        </is>
      </c>
    </row>
    <row r="89">
      <c r="A89" t="inlineStr">
        <is>
          <t>IMP00085</t>
        </is>
      </c>
      <c r="B89" t="inlineStr">
        <is>
          <t>T100592</t>
        </is>
      </c>
      <c r="C89" t="inlineStr">
        <is>
          <t>Delta Imports &amp; Sons</t>
        </is>
      </c>
      <c r="D89" t="inlineStr">
        <is>
          <t>Delta Centre</t>
        </is>
      </c>
      <c r="E89" t="inlineStr">
        <is>
          <t>344 Market Street</t>
        </is>
      </c>
      <c r="F89" t="inlineStr">
        <is>
          <t>South</t>
        </is>
      </c>
      <c r="G89" t="inlineStr">
        <is>
          <t>0984665003</t>
        </is>
      </c>
      <c r="H89" t="inlineStr">
        <is>
          <t>Amina Chen</t>
        </is>
      </c>
      <c r="I89" t="inlineStr">
        <is>
          <t>BRK067</t>
        </is>
      </c>
      <c r="J89" t="inlineStr">
        <is>
          <t>2012-02-27</t>
        </is>
      </c>
      <c r="K89" t="inlineStr">
        <is>
          <t>Steel and construction</t>
        </is>
      </c>
      <c r="L89" t="inlineStr">
        <is>
          <t>active</t>
        </is>
      </c>
    </row>
    <row r="90">
      <c r="A90" t="inlineStr">
        <is>
          <t>IMP00086</t>
        </is>
      </c>
      <c r="C90" t="inlineStr">
        <is>
          <t>Central Supply &amp; Sons</t>
        </is>
      </c>
      <c r="D90" t="inlineStr">
        <is>
          <t>Central Supply &amp; Sons</t>
        </is>
      </c>
      <c r="E90" t="inlineStr">
        <is>
          <t>199 Harbour Road</t>
        </is>
      </c>
      <c r="F90" t="inlineStr">
        <is>
          <t>West</t>
        </is>
      </c>
      <c r="G90" t="inlineStr">
        <is>
          <t>0844499201</t>
        </is>
      </c>
      <c r="H90" t="inlineStr">
        <is>
          <t>Nadia Mwangi</t>
        </is>
      </c>
      <c r="I90" t="inlineStr">
        <is>
          <t>BRK050</t>
        </is>
      </c>
      <c r="J90" t="inlineStr">
        <is>
          <t>2018-11-21</t>
        </is>
      </c>
      <c r="K90" t="inlineStr">
        <is>
          <t>Food importers</t>
        </is>
      </c>
      <c r="L90" t="inlineStr">
        <is>
          <t>active</t>
        </is>
      </c>
    </row>
    <row r="91">
      <c r="A91" t="inlineStr">
        <is>
          <t>IMP00087</t>
        </is>
      </c>
      <c r="B91" t="inlineStr">
        <is>
          <t>T100605</t>
        </is>
      </c>
      <c r="C91" t="inlineStr">
        <is>
          <t>Ocean Mobile Enterprises</t>
        </is>
      </c>
      <c r="D91" t="inlineStr">
        <is>
          <t>Ocean Mobile Enterprises</t>
        </is>
      </c>
      <c r="E91" t="inlineStr">
        <is>
          <t>152 Harbour Road</t>
        </is>
      </c>
      <c r="F91" t="inlineStr">
        <is>
          <t>West</t>
        </is>
      </c>
      <c r="G91" t="inlineStr">
        <is>
          <t>0684849466</t>
        </is>
      </c>
      <c r="H91" t="inlineStr">
        <is>
          <t>Tomas Chen</t>
        </is>
      </c>
      <c r="I91" t="inlineStr">
        <is>
          <t>BRK001</t>
        </is>
      </c>
      <c r="J91" t="inlineStr">
        <is>
          <t>2008-08-02</t>
        </is>
      </c>
      <c r="K91" t="inlineStr">
        <is>
          <t>Tobacco and beverages</t>
        </is>
      </c>
      <c r="L91" t="inlineStr">
        <is>
          <t>active</t>
        </is>
      </c>
    </row>
    <row r="92">
      <c r="A92" t="inlineStr">
        <is>
          <t>IMP00088</t>
        </is>
      </c>
      <c r="B92" t="inlineStr">
        <is>
          <t>T100614</t>
        </is>
      </c>
      <c r="C92" t="inlineStr">
        <is>
          <t>Arden Imports Holdings Ltd</t>
        </is>
      </c>
      <c r="D92" t="inlineStr">
        <is>
          <t>Arden Imports Holdings Ltd</t>
        </is>
      </c>
      <c r="E92" t="inlineStr">
        <is>
          <t>271 Airport Road</t>
        </is>
      </c>
      <c r="F92" t="inlineStr">
        <is>
          <t>South</t>
        </is>
      </c>
      <c r="G92" t="inlineStr">
        <is>
          <t>0449906798</t>
        </is>
      </c>
      <c r="H92" t="inlineStr">
        <is>
          <t>Elena Rahman</t>
        </is>
      </c>
      <c r="I92" t="inlineStr">
        <is>
          <t>BRK003</t>
        </is>
      </c>
      <c r="J92" t="inlineStr">
        <is>
          <t>2025-09-11</t>
        </is>
      </c>
      <c r="K92" t="inlineStr">
        <is>
          <t>Vehicles and parts</t>
        </is>
      </c>
      <c r="L92" t="inlineStr">
        <is>
          <t>active</t>
        </is>
      </c>
    </row>
    <row r="93">
      <c r="A93" t="inlineStr">
        <is>
          <t>IMP00089</t>
        </is>
      </c>
      <c r="B93" t="inlineStr">
        <is>
          <t>T100616</t>
        </is>
      </c>
      <c r="C93" t="inlineStr">
        <is>
          <t>United Trading Group Ltd</t>
        </is>
      </c>
      <c r="D93" t="inlineStr">
        <is>
          <t>United Trading Group Ltd</t>
        </is>
      </c>
      <c r="E93" t="inlineStr">
        <is>
          <t>98 Mill Road</t>
        </is>
      </c>
      <c r="F93" t="inlineStr">
        <is>
          <t>Capital</t>
        </is>
      </c>
      <c r="G93" t="inlineStr">
        <is>
          <t>0971956293</t>
        </is>
      </c>
      <c r="H93" t="inlineStr">
        <is>
          <t>Fatima Haddad</t>
        </is>
      </c>
      <c r="I93" t="inlineStr">
        <is>
          <t>BRK030</t>
        </is>
      </c>
      <c r="J93" t="inlineStr">
        <is>
          <t>2011-03-24</t>
        </is>
      </c>
      <c r="K93" t="inlineStr">
        <is>
          <t>Electronics</t>
        </is>
      </c>
      <c r="L93" t="inlineStr">
        <is>
          <t>active</t>
        </is>
      </c>
    </row>
    <row r="94">
      <c r="A94" t="inlineStr">
        <is>
          <t>IMP00090</t>
        </is>
      </c>
      <c r="B94" t="inlineStr">
        <is>
          <t>T100629</t>
        </is>
      </c>
      <c r="C94" t="inlineStr">
        <is>
          <t>Blue Ocean Pack Co.</t>
        </is>
      </c>
      <c r="D94" t="inlineStr">
        <is>
          <t>Blue Ocean Pack Co.</t>
        </is>
      </c>
      <c r="E94" t="inlineStr">
        <is>
          <t>265 Industrial Estate</t>
        </is>
      </c>
      <c r="F94" t="inlineStr">
        <is>
          <t>East</t>
        </is>
      </c>
      <c r="G94" t="inlineStr">
        <is>
          <t>0924877741</t>
        </is>
      </c>
      <c r="H94" t="inlineStr">
        <is>
          <t>Amina Mahmood</t>
        </is>
      </c>
      <c r="I94" t="inlineStr">
        <is>
          <t>BRK063</t>
        </is>
      </c>
      <c r="J94" t="inlineStr">
        <is>
          <t>2025-12-16</t>
        </is>
      </c>
      <c r="K94" t="inlineStr">
        <is>
          <t>Food importers</t>
        </is>
      </c>
      <c r="L94" t="inlineStr">
        <is>
          <t>active</t>
        </is>
      </c>
    </row>
    <row r="95">
      <c r="A95" t="inlineStr">
        <is>
          <t>IMP00091</t>
        </is>
      </c>
      <c r="B95" t="inlineStr">
        <is>
          <t>T100631</t>
        </is>
      </c>
      <c r="C95" t="inlineStr">
        <is>
          <t>Blue Ocean Glow International Ltd</t>
        </is>
      </c>
      <c r="D95" t="inlineStr">
        <is>
          <t>Blue Ocean Glow International Ltd</t>
        </is>
      </c>
      <c r="E95" t="inlineStr">
        <is>
          <t>191 Garden Lane</t>
        </is>
      </c>
      <c r="F95" t="inlineStr">
        <is>
          <t>Coastal</t>
        </is>
      </c>
      <c r="G95" t="inlineStr">
        <is>
          <t>0808004328</t>
        </is>
      </c>
      <c r="H95" t="inlineStr">
        <is>
          <t>Ingrid Ibrahim</t>
        </is>
      </c>
      <c r="I95" t="inlineStr">
        <is>
          <t>BRK055</t>
        </is>
      </c>
      <c r="J95" t="inlineStr">
        <is>
          <t>2020-01-31</t>
        </is>
      </c>
      <c r="K95" t="inlineStr">
        <is>
          <t>Tobacco and beverages</t>
        </is>
      </c>
      <c r="L95" t="inlineStr">
        <is>
          <t>active</t>
        </is>
      </c>
    </row>
    <row r="96">
      <c r="A96" t="inlineStr">
        <is>
          <t>IMP00092</t>
        </is>
      </c>
      <c r="B96" t="inlineStr">
        <is>
          <t>T100639</t>
        </is>
      </c>
      <c r="C96" t="inlineStr">
        <is>
          <t>Lotus Commercial &amp; Sons</t>
        </is>
      </c>
      <c r="D96" t="inlineStr">
        <is>
          <t>Lotus Commercial &amp; Sons</t>
        </is>
      </c>
      <c r="E96" t="inlineStr">
        <is>
          <t>226 Riverside</t>
        </is>
      </c>
      <c r="F96" t="inlineStr">
        <is>
          <t>South</t>
        </is>
      </c>
      <c r="G96" t="inlineStr">
        <is>
          <t>0209160729</t>
        </is>
      </c>
      <c r="H96" t="inlineStr">
        <is>
          <t>Lucia Al-Sayed</t>
        </is>
      </c>
      <c r="I96" t="inlineStr">
        <is>
          <t>BRK031</t>
        </is>
      </c>
      <c r="J96" t="inlineStr">
        <is>
          <t>2011-02-04</t>
        </is>
      </c>
      <c r="K96" t="inlineStr">
        <is>
          <t>Fuel and chemicals</t>
        </is>
      </c>
      <c r="L96" t="inlineStr">
        <is>
          <t>active</t>
        </is>
      </c>
    </row>
    <row r="97">
      <c r="A97" t="inlineStr">
        <is>
          <t>IMP00093</t>
        </is>
      </c>
      <c r="B97" t="inlineStr">
        <is>
          <t>T100645</t>
        </is>
      </c>
      <c r="C97" t="inlineStr">
        <is>
          <t>Sunrise Logistics &amp; Sons</t>
        </is>
      </c>
      <c r="D97" t="inlineStr">
        <is>
          <t>Sunrise Logistics &amp; Sons</t>
        </is>
      </c>
      <c r="E97" t="inlineStr">
        <is>
          <t>344 Mill Road</t>
        </is>
      </c>
      <c r="F97" t="inlineStr">
        <is>
          <t>West</t>
        </is>
      </c>
      <c r="G97" t="inlineStr">
        <is>
          <t>0423519421</t>
        </is>
      </c>
      <c r="H97" t="inlineStr">
        <is>
          <t>Daniel Al-Sayed</t>
        </is>
      </c>
      <c r="I97" t="inlineStr">
        <is>
          <t>BRK062</t>
        </is>
      </c>
      <c r="J97" t="inlineStr">
        <is>
          <t>2019-05-09</t>
        </is>
      </c>
      <c r="K97" t="inlineStr">
        <is>
          <t>Electronics</t>
        </is>
      </c>
      <c r="L97" t="inlineStr">
        <is>
          <t>active</t>
        </is>
      </c>
    </row>
    <row r="98">
      <c r="A98" t="inlineStr">
        <is>
          <t>IMP00094</t>
        </is>
      </c>
      <c r="B98" t="inlineStr">
        <is>
          <t>T100651</t>
        </is>
      </c>
      <c r="C98" t="inlineStr">
        <is>
          <t>Royal Motors Co.</t>
        </is>
      </c>
      <c r="D98" t="inlineStr">
        <is>
          <t>Royal Motors Co.</t>
        </is>
      </c>
      <c r="E98" t="inlineStr">
        <is>
          <t>1 Mill Road</t>
        </is>
      </c>
      <c r="F98" t="inlineStr">
        <is>
          <t>North</t>
        </is>
      </c>
      <c r="G98" t="inlineStr">
        <is>
          <t>0326308351</t>
        </is>
      </c>
      <c r="H98" t="inlineStr">
        <is>
          <t>Mei Okafor</t>
        </is>
      </c>
      <c r="I98" t="inlineStr">
        <is>
          <t>BRK014</t>
        </is>
      </c>
      <c r="J98" t="inlineStr">
        <is>
          <t>2010-05-28</t>
        </is>
      </c>
      <c r="K98" t="inlineStr">
        <is>
          <t>Machinery</t>
        </is>
      </c>
      <c r="L98" t="inlineStr">
        <is>
          <t>active</t>
        </is>
      </c>
    </row>
    <row r="99">
      <c r="A99" t="inlineStr">
        <is>
          <t>IMP00095</t>
        </is>
      </c>
      <c r="B99" t="inlineStr">
        <is>
          <t>T100033</t>
        </is>
      </c>
      <c r="C99" t="inlineStr">
        <is>
          <t>Metro Supply International Ltd</t>
        </is>
      </c>
      <c r="D99" t="inlineStr">
        <is>
          <t>Metro Supply International Ltd</t>
        </is>
      </c>
      <c r="E99" t="inlineStr">
        <is>
          <t>24 Harbour Road</t>
        </is>
      </c>
      <c r="F99" t="inlineStr">
        <is>
          <t>East</t>
        </is>
      </c>
      <c r="G99" t="inlineStr">
        <is>
          <t>0679477746</t>
        </is>
      </c>
      <c r="H99" t="inlineStr">
        <is>
          <t>Daniel Osei</t>
        </is>
      </c>
      <c r="I99" t="inlineStr">
        <is>
          <t>BRK033</t>
        </is>
      </c>
      <c r="J99" t="inlineStr">
        <is>
          <t>2019-04-07</t>
        </is>
      </c>
      <c r="K99" t="inlineStr">
        <is>
          <t>Tobacco and beverages</t>
        </is>
      </c>
      <c r="L99" t="inlineStr">
        <is>
          <t>active</t>
        </is>
      </c>
    </row>
    <row r="100">
      <c r="A100" t="inlineStr">
        <is>
          <t>IMP00096</t>
        </is>
      </c>
      <c r="C100" t="inlineStr">
        <is>
          <t>Evergreen Logistics Limited</t>
        </is>
      </c>
      <c r="D100" t="inlineStr">
        <is>
          <t>Evergreen Logistics Limited</t>
        </is>
      </c>
      <c r="E100" t="inlineStr">
        <is>
          <t>3 Airport Road</t>
        </is>
      </c>
      <c r="F100" t="inlineStr">
        <is>
          <t>Coastal</t>
        </is>
      </c>
      <c r="G100" t="inlineStr">
        <is>
          <t>0704016114</t>
        </is>
      </c>
      <c r="H100" t="inlineStr">
        <is>
          <t>Tomas Al-Sayed</t>
        </is>
      </c>
      <c r="I100" t="inlineStr">
        <is>
          <t>BRK059</t>
        </is>
      </c>
      <c r="J100" t="inlineStr">
        <is>
          <t>2010-12-16</t>
        </is>
      </c>
      <c r="K100" t="inlineStr">
        <is>
          <t>Electronics</t>
        </is>
      </c>
      <c r="L100" t="inlineStr">
        <is>
          <t>active</t>
        </is>
      </c>
    </row>
    <row r="101">
      <c r="A101" t="inlineStr">
        <is>
          <t>IMP00097</t>
        </is>
      </c>
      <c r="B101" t="inlineStr">
        <is>
          <t>T100673</t>
        </is>
      </c>
      <c r="C101" t="inlineStr">
        <is>
          <t>Pacific Industries Limited</t>
        </is>
      </c>
      <c r="D101" t="inlineStr">
        <is>
          <t>Pacific Industries Limited</t>
        </is>
      </c>
      <c r="E101" t="inlineStr">
        <is>
          <t>379 Harbour Road</t>
        </is>
      </c>
      <c r="F101" t="inlineStr">
        <is>
          <t>East</t>
        </is>
      </c>
      <c r="G101" t="inlineStr">
        <is>
          <t>0564932412</t>
        </is>
      </c>
      <c r="H101" t="inlineStr">
        <is>
          <t>Samuel Bauer</t>
        </is>
      </c>
      <c r="I101" t="inlineStr">
        <is>
          <t>BRK048</t>
        </is>
      </c>
      <c r="J101" t="inlineStr">
        <is>
          <t>2017-01-02</t>
        </is>
      </c>
      <c r="K101" t="inlineStr">
        <is>
          <t>Electronics</t>
        </is>
      </c>
      <c r="L101" t="inlineStr">
        <is>
          <t>active</t>
        </is>
      </c>
    </row>
    <row r="102">
      <c r="A102" t="inlineStr">
        <is>
          <t>IMP00098</t>
        </is>
      </c>
      <c r="B102" t="inlineStr">
        <is>
          <t>T100680</t>
        </is>
      </c>
      <c r="C102" t="inlineStr">
        <is>
          <t>United Foods Partners Ltd</t>
        </is>
      </c>
      <c r="D102" t="inlineStr">
        <is>
          <t>United Foods Partners Ltd</t>
        </is>
      </c>
      <c r="E102" t="inlineStr">
        <is>
          <t>139 Harbour Road</t>
        </is>
      </c>
      <c r="F102" t="inlineStr">
        <is>
          <t>East</t>
        </is>
      </c>
      <c r="G102" t="inlineStr">
        <is>
          <t>0271789964</t>
        </is>
      </c>
      <c r="H102" t="inlineStr">
        <is>
          <t>Tomas Fernandes</t>
        </is>
      </c>
      <c r="I102" t="inlineStr">
        <is>
          <t>BRK037</t>
        </is>
      </c>
      <c r="J102" t="inlineStr">
        <is>
          <t>2019-03-22</t>
        </is>
      </c>
      <c r="K102" t="inlineStr">
        <is>
          <t>Furniture and household</t>
        </is>
      </c>
      <c r="L102" t="inlineStr">
        <is>
          <t>active</t>
        </is>
      </c>
    </row>
    <row r="103">
      <c r="A103" t="inlineStr">
        <is>
          <t>IMP00099</t>
        </is>
      </c>
      <c r="B103" t="inlineStr">
        <is>
          <t>T100690</t>
        </is>
      </c>
      <c r="C103" t="inlineStr">
        <is>
          <t>Carrick Distribution Holdings Ltd</t>
        </is>
      </c>
      <c r="D103" t="inlineStr">
        <is>
          <t>Carrick Distribution Holdings Ltd</t>
        </is>
      </c>
      <c r="E103" t="inlineStr">
        <is>
          <t>96 Garden Lane</t>
        </is>
      </c>
      <c r="F103" t="inlineStr">
        <is>
          <t>West</t>
        </is>
      </c>
      <c r="G103" t="inlineStr">
        <is>
          <t>0898448613</t>
        </is>
      </c>
      <c r="H103" t="inlineStr">
        <is>
          <t>Lucia Nguyen-Lee</t>
        </is>
      </c>
      <c r="I103" t="inlineStr">
        <is>
          <t>BRK080</t>
        </is>
      </c>
      <c r="J103" t="inlineStr">
        <is>
          <t>2019-02-11</t>
        </is>
      </c>
      <c r="K103" t="inlineStr">
        <is>
          <t>Machinery</t>
        </is>
      </c>
      <c r="L103" t="inlineStr">
        <is>
          <t>active</t>
        </is>
      </c>
    </row>
    <row r="104">
      <c r="A104" t="inlineStr">
        <is>
          <t>IMP00100</t>
        </is>
      </c>
      <c r="B104" t="inlineStr">
        <is>
          <t>T100699</t>
        </is>
      </c>
      <c r="C104" t="inlineStr">
        <is>
          <t>Lotus Commercial Co.</t>
        </is>
      </c>
      <c r="D104" t="inlineStr">
        <is>
          <t>Lotus Commercial Co.</t>
        </is>
      </c>
      <c r="E104" t="inlineStr">
        <is>
          <t>56 Temple Street</t>
        </is>
      </c>
      <c r="F104" t="inlineStr">
        <is>
          <t>West</t>
        </is>
      </c>
      <c r="G104" t="inlineStr">
        <is>
          <t>0292316512</t>
        </is>
      </c>
      <c r="H104" t="inlineStr">
        <is>
          <t>Nadia Patel</t>
        </is>
      </c>
      <c r="I104" t="inlineStr">
        <is>
          <t>BRK038</t>
        </is>
      </c>
      <c r="J104" t="inlineStr">
        <is>
          <t>2021-06-23</t>
        </is>
      </c>
      <c r="K104" t="inlineStr">
        <is>
          <t>Tobacco and beverages</t>
        </is>
      </c>
      <c r="L104" t="inlineStr">
        <is>
          <t>active</t>
        </is>
      </c>
    </row>
    <row r="105">
      <c r="A105" t="inlineStr">
        <is>
          <t>IMP00101</t>
        </is>
      </c>
      <c r="B105" t="inlineStr">
        <is>
          <t>T100705</t>
        </is>
      </c>
      <c r="C105" t="inlineStr">
        <is>
          <t>Cobalt Supply &amp; Sons</t>
        </is>
      </c>
      <c r="D105" t="inlineStr">
        <is>
          <t>Cobalt Supply &amp; Sons</t>
        </is>
      </c>
      <c r="E105" t="inlineStr">
        <is>
          <t>303 Temple Street</t>
        </is>
      </c>
      <c r="F105" t="inlineStr">
        <is>
          <t>West</t>
        </is>
      </c>
      <c r="G105" t="inlineStr">
        <is>
          <t>0799827590</t>
        </is>
      </c>
      <c r="H105" t="inlineStr">
        <is>
          <t>Somchai Bauer</t>
        </is>
      </c>
      <c r="I105" t="inlineStr">
        <is>
          <t>BRK012</t>
        </is>
      </c>
      <c r="J105" t="inlineStr">
        <is>
          <t>2009-01-09</t>
        </is>
      </c>
      <c r="K105" t="inlineStr">
        <is>
          <t>Fuel and chemicals</t>
        </is>
      </c>
      <c r="L105" t="inlineStr">
        <is>
          <t>active</t>
        </is>
      </c>
    </row>
    <row r="106">
      <c r="A106" t="inlineStr">
        <is>
          <t>IMP00102</t>
        </is>
      </c>
      <c r="B106" t="inlineStr">
        <is>
          <t>T100707</t>
        </is>
      </c>
      <c r="C106" t="inlineStr">
        <is>
          <t>Lotus Steel Holdings Ltd</t>
        </is>
      </c>
      <c r="D106" t="inlineStr">
        <is>
          <t>Lotus Steel Holdings Ltd</t>
        </is>
      </c>
      <c r="E106" t="inlineStr">
        <is>
          <t>199 Temple Street</t>
        </is>
      </c>
      <c r="F106" t="inlineStr">
        <is>
          <t>South</t>
        </is>
      </c>
      <c r="G106" t="inlineStr">
        <is>
          <t>0320392602</t>
        </is>
      </c>
      <c r="H106" t="inlineStr">
        <is>
          <t>Ingrid Silva</t>
        </is>
      </c>
      <c r="I106" t="inlineStr">
        <is>
          <t>BRK052</t>
        </is>
      </c>
      <c r="J106" t="inlineStr">
        <is>
          <t>2019-02-19</t>
        </is>
      </c>
      <c r="K106" t="inlineStr">
        <is>
          <t>Medical devices</t>
        </is>
      </c>
      <c r="L106" t="inlineStr">
        <is>
          <t>active</t>
        </is>
      </c>
    </row>
    <row r="107">
      <c r="A107" t="inlineStr">
        <is>
          <t>IMP00103</t>
        </is>
      </c>
      <c r="B107" t="inlineStr">
        <is>
          <t>T100720</t>
        </is>
      </c>
      <c r="C107" t="inlineStr">
        <is>
          <t>Lotus Agro Co., Ltd</t>
        </is>
      </c>
      <c r="D107" t="inlineStr">
        <is>
          <t>Lotus Agro Co., Ltd</t>
        </is>
      </c>
      <c r="E107" t="inlineStr">
        <is>
          <t>372 Riverside</t>
        </is>
      </c>
      <c r="F107" t="inlineStr">
        <is>
          <t>West</t>
        </is>
      </c>
      <c r="G107" t="inlineStr">
        <is>
          <t>0442103092</t>
        </is>
      </c>
      <c r="H107" t="inlineStr">
        <is>
          <t>Ingrid Silva</t>
        </is>
      </c>
      <c r="I107" t="inlineStr">
        <is>
          <t>BRK079</t>
        </is>
      </c>
      <c r="J107" t="inlineStr">
        <is>
          <t>2013-06-07</t>
        </is>
      </c>
      <c r="K107" t="inlineStr">
        <is>
          <t>Fuel and chemicals</t>
        </is>
      </c>
      <c r="L107" t="inlineStr">
        <is>
          <t>active</t>
        </is>
      </c>
    </row>
    <row r="108">
      <c r="A108" t="inlineStr">
        <is>
          <t>IMP00104</t>
        </is>
      </c>
      <c r="B108" t="inlineStr">
        <is>
          <t>T100723</t>
        </is>
      </c>
      <c r="C108" t="inlineStr">
        <is>
          <t>Blue Ocean Logistics Ltd</t>
        </is>
      </c>
      <c r="D108" t="inlineStr">
        <is>
          <t>Blue Mart</t>
        </is>
      </c>
      <c r="E108" t="inlineStr">
        <is>
          <t>329 Mill Road</t>
        </is>
      </c>
      <c r="F108" t="inlineStr">
        <is>
          <t>South</t>
        </is>
      </c>
      <c r="G108" t="inlineStr">
        <is>
          <t>0757878511</t>
        </is>
      </c>
      <c r="H108" t="inlineStr">
        <is>
          <t>Aisha Kowalski</t>
        </is>
      </c>
      <c r="I108" t="inlineStr">
        <is>
          <t>BRK049</t>
        </is>
      </c>
      <c r="J108" t="inlineStr">
        <is>
          <t>2018-08-29</t>
        </is>
      </c>
      <c r="K108" t="inlineStr">
        <is>
          <t>Electronics</t>
        </is>
      </c>
      <c r="L108" t="inlineStr">
        <is>
          <t>active</t>
        </is>
      </c>
    </row>
    <row r="109">
      <c r="A109" t="inlineStr">
        <is>
          <t>IMP00105</t>
        </is>
      </c>
      <c r="B109" t="inlineStr">
        <is>
          <t>T100729</t>
        </is>
      </c>
      <c r="C109" t="inlineStr">
        <is>
          <t>Arden Fruits Ltd</t>
        </is>
      </c>
      <c r="D109" t="inlineStr">
        <is>
          <t>Arden Fruits Ltd</t>
        </is>
      </c>
      <c r="E109" t="inlineStr">
        <is>
          <t>3 Riverside</t>
        </is>
      </c>
      <c r="F109" t="inlineStr">
        <is>
          <t>South</t>
        </is>
      </c>
      <c r="G109" t="inlineStr">
        <is>
          <t>0501969412</t>
        </is>
      </c>
      <c r="H109" t="inlineStr">
        <is>
          <t>Fatima Osei</t>
        </is>
      </c>
      <c r="I109" t="inlineStr">
        <is>
          <t>BRK040</t>
        </is>
      </c>
      <c r="J109" t="inlineStr">
        <is>
          <t>2011-05-13</t>
        </is>
      </c>
      <c r="K109" t="inlineStr">
        <is>
          <t>Food importers</t>
        </is>
      </c>
      <c r="L109" t="inlineStr">
        <is>
          <t>active</t>
        </is>
      </c>
    </row>
    <row r="110">
      <c r="A110" t="inlineStr">
        <is>
          <t>IMP00106</t>
        </is>
      </c>
      <c r="B110" t="inlineStr">
        <is>
          <t>T100741</t>
        </is>
      </c>
      <c r="C110" t="inlineStr">
        <is>
          <t>Sunrise Textiles Co., Ltd</t>
        </is>
      </c>
      <c r="D110" t="inlineStr">
        <is>
          <t>Sunrise Textiles Co., Ltd</t>
        </is>
      </c>
      <c r="E110" t="inlineStr">
        <is>
          <t>228 Market Street</t>
        </is>
      </c>
      <c r="F110" t="inlineStr">
        <is>
          <t>Capital</t>
        </is>
      </c>
      <c r="G110" t="inlineStr">
        <is>
          <t>0615813591</t>
        </is>
      </c>
      <c r="H110" t="inlineStr">
        <is>
          <t>Aisha Chen</t>
        </is>
      </c>
      <c r="I110" t="inlineStr">
        <is>
          <t>BRK007</t>
        </is>
      </c>
      <c r="J110" t="inlineStr">
        <is>
          <t>2018-04-15</t>
        </is>
      </c>
      <c r="K110" t="inlineStr">
        <is>
          <t>Electronics</t>
        </is>
      </c>
      <c r="L110" t="inlineStr">
        <is>
          <t>active</t>
        </is>
      </c>
    </row>
    <row r="111">
      <c r="A111" t="inlineStr">
        <is>
          <t>IMP00107</t>
        </is>
      </c>
      <c r="B111" t="inlineStr">
        <is>
          <t>T100745</t>
        </is>
      </c>
      <c r="C111" t="inlineStr">
        <is>
          <t>Metro Fruits Enterprises</t>
        </is>
      </c>
      <c r="D111" t="inlineStr">
        <is>
          <t>Metro Fruits Enterprises</t>
        </is>
      </c>
      <c r="E111" t="inlineStr">
        <is>
          <t>369 Bazaar Lane</t>
        </is>
      </c>
      <c r="F111" t="inlineStr">
        <is>
          <t>North</t>
        </is>
      </c>
      <c r="G111" t="inlineStr">
        <is>
          <t>0807497130</t>
        </is>
      </c>
      <c r="H111" t="inlineStr">
        <is>
          <t>Daniel Al-Sayed</t>
        </is>
      </c>
      <c r="I111" t="inlineStr">
        <is>
          <t>BRK015</t>
        </is>
      </c>
      <c r="J111" t="inlineStr">
        <is>
          <t>2024-08-21</t>
        </is>
      </c>
      <c r="K111" t="inlineStr">
        <is>
          <t>Electronics</t>
        </is>
      </c>
      <c r="L111" t="inlineStr">
        <is>
          <t>active</t>
        </is>
      </c>
    </row>
    <row r="112">
      <c r="A112" t="inlineStr">
        <is>
          <t>IMP00108</t>
        </is>
      </c>
      <c r="B112" t="inlineStr">
        <is>
          <t>T100749</t>
        </is>
      </c>
      <c r="C112" t="inlineStr">
        <is>
          <t>Great Vellmoor Motors Partners Ltd</t>
        </is>
      </c>
      <c r="D112" t="inlineStr">
        <is>
          <t>Great Vellmoor Motors Partners Ltd</t>
        </is>
      </c>
      <c r="E112" t="inlineStr">
        <is>
          <t>373 Temple Street</t>
        </is>
      </c>
      <c r="F112" t="inlineStr">
        <is>
          <t>West</t>
        </is>
      </c>
      <c r="G112" t="inlineStr">
        <is>
          <t>0533266170</t>
        </is>
      </c>
      <c r="H112" t="inlineStr">
        <is>
          <t>Amina Al-Sayed</t>
        </is>
      </c>
      <c r="I112" t="inlineStr">
        <is>
          <t>BRK031</t>
        </is>
      </c>
      <c r="J112" t="inlineStr">
        <is>
          <t>2017-06-13</t>
        </is>
      </c>
      <c r="K112" t="inlineStr">
        <is>
          <t>Electronics</t>
        </is>
      </c>
      <c r="L112" t="inlineStr">
        <is>
          <t>active</t>
        </is>
      </c>
    </row>
    <row r="113">
      <c r="A113" t="inlineStr">
        <is>
          <t>IMP00109</t>
        </is>
      </c>
      <c r="B113" t="inlineStr">
        <is>
          <t>T100758</t>
        </is>
      </c>
      <c r="C113" t="inlineStr">
        <is>
          <t>Jade Logistics Co., Ltd</t>
        </is>
      </c>
      <c r="D113" t="inlineStr">
        <is>
          <t>Jade Logistics Co., Ltd</t>
        </is>
      </c>
      <c r="E113" t="inlineStr">
        <is>
          <t>233 Station Road</t>
        </is>
      </c>
      <c r="F113" t="inlineStr">
        <is>
          <t>Capital</t>
        </is>
      </c>
      <c r="G113" t="inlineStr">
        <is>
          <t>0330527456</t>
        </is>
      </c>
      <c r="H113" t="inlineStr">
        <is>
          <t>Daniel Haddad</t>
        </is>
      </c>
      <c r="I113" t="inlineStr">
        <is>
          <t>BRK030</t>
        </is>
      </c>
      <c r="J113" t="inlineStr">
        <is>
          <t>2013-11-06</t>
        </is>
      </c>
      <c r="K113" t="inlineStr">
        <is>
          <t>Machinery</t>
        </is>
      </c>
      <c r="L113" t="inlineStr">
        <is>
          <t>active</t>
        </is>
      </c>
    </row>
    <row r="114">
      <c r="A114" t="inlineStr">
        <is>
          <t>IMP00110</t>
        </is>
      </c>
      <c r="B114" t="inlineStr">
        <is>
          <t>T100769</t>
        </is>
      </c>
      <c r="C114" t="inlineStr">
        <is>
          <t>Coral Living International Ltd</t>
        </is>
      </c>
      <c r="D114" t="inlineStr">
        <is>
          <t>Coral Living International Ltd</t>
        </is>
      </c>
      <c r="E114" t="inlineStr">
        <is>
          <t>324 Bazaar Lane</t>
        </is>
      </c>
      <c r="F114" t="inlineStr">
        <is>
          <t>South</t>
        </is>
      </c>
      <c r="G114" t="inlineStr">
        <is>
          <t>0915587719</t>
        </is>
      </c>
      <c r="H114" t="inlineStr">
        <is>
          <t>Aisha Ibrahim</t>
        </is>
      </c>
      <c r="I114" t="inlineStr">
        <is>
          <t>BRK010</t>
        </is>
      </c>
      <c r="J114" t="inlineStr">
        <is>
          <t>2012-04-30</t>
        </is>
      </c>
      <c r="K114" t="inlineStr">
        <is>
          <t>Vehicles and parts</t>
        </is>
      </c>
      <c r="L114" t="inlineStr">
        <is>
          <t>active</t>
        </is>
      </c>
    </row>
    <row r="115">
      <c r="A115" t="inlineStr">
        <is>
          <t>IMP00111</t>
        </is>
      </c>
      <c r="B115" t="inlineStr">
        <is>
          <t>T100773</t>
        </is>
      </c>
      <c r="C115" t="inlineStr">
        <is>
          <t>Global Logistics Co.</t>
        </is>
      </c>
      <c r="D115" t="inlineStr">
        <is>
          <t>Global Logistics Co.</t>
        </is>
      </c>
      <c r="E115" t="inlineStr">
        <is>
          <t>196 Market Street</t>
        </is>
      </c>
      <c r="F115" t="inlineStr">
        <is>
          <t>West</t>
        </is>
      </c>
      <c r="G115" t="inlineStr">
        <is>
          <t>0390599961</t>
        </is>
      </c>
      <c r="H115" t="inlineStr">
        <is>
          <t>Grace Chen</t>
        </is>
      </c>
      <c r="I115" t="inlineStr">
        <is>
          <t>BRK077</t>
        </is>
      </c>
      <c r="J115" t="inlineStr">
        <is>
          <t>2021-01-30</t>
        </is>
      </c>
      <c r="K115" t="inlineStr">
        <is>
          <t>Textiles and apparel</t>
        </is>
      </c>
      <c r="L115" t="inlineStr">
        <is>
          <t>active</t>
        </is>
      </c>
    </row>
    <row r="116">
      <c r="A116" t="inlineStr">
        <is>
          <t>IMP00112</t>
        </is>
      </c>
      <c r="B116" t="inlineStr">
        <is>
          <t>T100781</t>
        </is>
      </c>
      <c r="C116" t="inlineStr">
        <is>
          <t>Lotus Trading Group Ltd</t>
        </is>
      </c>
      <c r="D116" t="inlineStr">
        <is>
          <t>Lotus Trading Group Ltd</t>
        </is>
      </c>
      <c r="E116" t="inlineStr">
        <is>
          <t>352 Station Road</t>
        </is>
      </c>
      <c r="F116" t="inlineStr">
        <is>
          <t>Capital</t>
        </is>
      </c>
      <c r="G116" t="inlineStr">
        <is>
          <t>0904497215</t>
        </is>
      </c>
      <c r="H116" t="inlineStr">
        <is>
          <t>Tomas Fernandes</t>
        </is>
      </c>
      <c r="I116" t="inlineStr">
        <is>
          <t>BRK029</t>
        </is>
      </c>
      <c r="J116" t="inlineStr">
        <is>
          <t>2016-02-17</t>
        </is>
      </c>
      <c r="K116" t="inlineStr">
        <is>
          <t>Fuel and chemicals</t>
        </is>
      </c>
      <c r="L116" t="inlineStr">
        <is>
          <t>active</t>
        </is>
      </c>
    </row>
    <row r="117">
      <c r="A117" t="inlineStr">
        <is>
          <t>IMP00113</t>
        </is>
      </c>
      <c r="B117" t="inlineStr">
        <is>
          <t>T100985</t>
        </is>
      </c>
      <c r="C117" t="inlineStr">
        <is>
          <t>Meridian Textiles Partners Ltd</t>
        </is>
      </c>
      <c r="D117" t="inlineStr">
        <is>
          <t>Meridian Textiles Partners Ltd</t>
        </is>
      </c>
      <c r="E117" t="inlineStr">
        <is>
          <t>397 Garden Lane</t>
        </is>
      </c>
      <c r="F117" t="inlineStr">
        <is>
          <t>East</t>
        </is>
      </c>
      <c r="G117" t="inlineStr">
        <is>
          <t>0223589837</t>
        </is>
      </c>
      <c r="H117" t="inlineStr">
        <is>
          <t>Omar Osei</t>
        </is>
      </c>
      <c r="I117" t="inlineStr">
        <is>
          <t>BRK036</t>
        </is>
      </c>
      <c r="J117" t="inlineStr">
        <is>
          <t>2021-09-01</t>
        </is>
      </c>
      <c r="K117" t="inlineStr">
        <is>
          <t>Cosmetics and personal care</t>
        </is>
      </c>
      <c r="L117" t="inlineStr">
        <is>
          <t>active</t>
        </is>
      </c>
    </row>
    <row r="118">
      <c r="A118" t="inlineStr">
        <is>
          <t>IMP00114</t>
        </is>
      </c>
      <c r="B118" t="inlineStr">
        <is>
          <t>T100070</t>
        </is>
      </c>
      <c r="C118" t="inlineStr">
        <is>
          <t>Harmony Glow International Ltd</t>
        </is>
      </c>
      <c r="D118" t="inlineStr">
        <is>
          <t>Harmony Depot</t>
        </is>
      </c>
      <c r="E118" t="inlineStr">
        <is>
          <t>346 Market Street</t>
        </is>
      </c>
      <c r="F118" t="inlineStr">
        <is>
          <t>North</t>
        </is>
      </c>
      <c r="G118" t="inlineStr">
        <is>
          <t>0938469517</t>
        </is>
      </c>
      <c r="H118" t="inlineStr">
        <is>
          <t>Amina Silva</t>
        </is>
      </c>
      <c r="I118" t="inlineStr">
        <is>
          <t>BRK015</t>
        </is>
      </c>
      <c r="J118" t="inlineStr">
        <is>
          <t>2010-10-04</t>
        </is>
      </c>
      <c r="K118" t="inlineStr">
        <is>
          <t>Tobacco and beverages</t>
        </is>
      </c>
      <c r="L118" t="inlineStr">
        <is>
          <t>active</t>
        </is>
      </c>
    </row>
    <row r="119">
      <c r="A119" t="inlineStr">
        <is>
          <t>IMP00115</t>
        </is>
      </c>
      <c r="B119" t="inlineStr">
        <is>
          <t>T100799</t>
        </is>
      </c>
      <c r="C119" t="inlineStr">
        <is>
          <t>Lotus Motors Partners Ltd</t>
        </is>
      </c>
      <c r="D119" t="inlineStr">
        <is>
          <t>Lotus Mart</t>
        </is>
      </c>
      <c r="E119" t="inlineStr">
        <is>
          <t>115 Riverside</t>
        </is>
      </c>
      <c r="F119" t="inlineStr">
        <is>
          <t>West</t>
        </is>
      </c>
      <c r="G119" t="inlineStr">
        <is>
          <t>0855220503</t>
        </is>
      </c>
      <c r="H119" t="inlineStr">
        <is>
          <t>Ravi Bauer</t>
        </is>
      </c>
      <c r="I119" t="inlineStr">
        <is>
          <t>BRK067</t>
        </is>
      </c>
      <c r="J119" t="inlineStr">
        <is>
          <t>2008-03-01</t>
        </is>
      </c>
      <c r="K119" t="inlineStr">
        <is>
          <t>Steel and construction</t>
        </is>
      </c>
      <c r="L119" t="inlineStr">
        <is>
          <t>active</t>
        </is>
      </c>
    </row>
    <row r="120">
      <c r="A120" t="inlineStr">
        <is>
          <t>IMP00116</t>
        </is>
      </c>
      <c r="B120" t="inlineStr">
        <is>
          <t>T100811</t>
        </is>
      </c>
      <c r="C120" t="inlineStr">
        <is>
          <t>Dunmore Steel Co., Ltd</t>
        </is>
      </c>
      <c r="D120" t="inlineStr">
        <is>
          <t>Dunmore Steel Co., Ltd</t>
        </is>
      </c>
      <c r="E120" t="inlineStr">
        <is>
          <t>52 Station Road</t>
        </is>
      </c>
      <c r="F120" t="inlineStr">
        <is>
          <t>South</t>
        </is>
      </c>
      <c r="G120" t="inlineStr">
        <is>
          <t>0602892499</t>
        </is>
      </c>
      <c r="H120" t="inlineStr">
        <is>
          <t>Joseph Fernandes</t>
        </is>
      </c>
      <c r="I120" t="inlineStr">
        <is>
          <t>BRK006</t>
        </is>
      </c>
      <c r="J120" t="inlineStr">
        <is>
          <t>2019-01-01</t>
        </is>
      </c>
      <c r="K120" t="inlineStr">
        <is>
          <t>Vehicles and parts</t>
        </is>
      </c>
      <c r="L120" t="inlineStr">
        <is>
          <t>active</t>
        </is>
      </c>
    </row>
    <row r="121">
      <c r="A121" t="inlineStr">
        <is>
          <t>IMP00117</t>
        </is>
      </c>
      <c r="B121" t="inlineStr">
        <is>
          <t>T100812</t>
        </is>
      </c>
      <c r="C121" t="inlineStr">
        <is>
          <t>Cobalt Steel Enterprises</t>
        </is>
      </c>
      <c r="D121" t="inlineStr">
        <is>
          <t>Cobalt Steel Enterprises</t>
        </is>
      </c>
      <c r="E121" t="inlineStr">
        <is>
          <t>228 Airport Road</t>
        </is>
      </c>
      <c r="F121" t="inlineStr">
        <is>
          <t>Coastal</t>
        </is>
      </c>
      <c r="G121" t="inlineStr">
        <is>
          <t>0886538742</t>
        </is>
      </c>
      <c r="H121" t="inlineStr">
        <is>
          <t>Kenji Mwangi</t>
        </is>
      </c>
      <c r="I121" t="inlineStr">
        <is>
          <t>BRK070</t>
        </is>
      </c>
      <c r="J121" t="inlineStr">
        <is>
          <t>2024-08-29</t>
        </is>
      </c>
      <c r="K121" t="inlineStr">
        <is>
          <t>Steel and construction</t>
        </is>
      </c>
      <c r="L121" t="inlineStr">
        <is>
          <t>active</t>
        </is>
      </c>
    </row>
    <row r="122">
      <c r="A122" t="inlineStr">
        <is>
          <t>IMP00118</t>
        </is>
      </c>
      <c r="B122" t="inlineStr">
        <is>
          <t>T100821</t>
        </is>
      </c>
      <c r="C122" t="inlineStr">
        <is>
          <t>Inverness Glow &amp; Sons</t>
        </is>
      </c>
      <c r="D122" t="inlineStr">
        <is>
          <t>Inverness Glow &amp; Sons</t>
        </is>
      </c>
      <c r="E122" t="inlineStr">
        <is>
          <t>67 Industrial Estate</t>
        </is>
      </c>
      <c r="F122" t="inlineStr">
        <is>
          <t>South</t>
        </is>
      </c>
      <c r="G122" t="inlineStr">
        <is>
          <t>0742710142</t>
        </is>
      </c>
      <c r="H122" t="inlineStr">
        <is>
          <t>Lucia Bauer</t>
        </is>
      </c>
      <c r="I122" t="inlineStr">
        <is>
          <t>BRK065</t>
        </is>
      </c>
      <c r="J122" t="inlineStr">
        <is>
          <t>2017-08-08</t>
        </is>
      </c>
      <c r="K122" t="inlineStr">
        <is>
          <t>Machinery</t>
        </is>
      </c>
      <c r="L122" t="inlineStr">
        <is>
          <t>active</t>
        </is>
      </c>
    </row>
    <row r="123">
      <c r="A123" t="inlineStr">
        <is>
          <t>IMP00119</t>
        </is>
      </c>
      <c r="B123" t="inlineStr">
        <is>
          <t>T100831</t>
        </is>
      </c>
      <c r="C123" t="inlineStr">
        <is>
          <t>Prime Agro Holdings Ltd</t>
        </is>
      </c>
      <c r="D123" t="inlineStr">
        <is>
          <t>Prime Agro Holdings Ltd</t>
        </is>
      </c>
      <c r="E123" t="inlineStr">
        <is>
          <t>303 Mill Road</t>
        </is>
      </c>
      <c r="F123" t="inlineStr">
        <is>
          <t>Capital</t>
        </is>
      </c>
      <c r="G123" t="inlineStr">
        <is>
          <t>0977047198</t>
        </is>
      </c>
      <c r="H123" t="inlineStr">
        <is>
          <t>Omar Ibrahim</t>
        </is>
      </c>
      <c r="I123" t="inlineStr">
        <is>
          <t>BRK011</t>
        </is>
      </c>
      <c r="J123" t="inlineStr">
        <is>
          <t>2022-07-11</t>
        </is>
      </c>
      <c r="K123" t="inlineStr">
        <is>
          <t>Machinery</t>
        </is>
      </c>
      <c r="L123" t="inlineStr">
        <is>
          <t>active</t>
        </is>
      </c>
    </row>
    <row r="124">
      <c r="A124" t="inlineStr">
        <is>
          <t>IMP00120</t>
        </is>
      </c>
      <c r="C124" t="inlineStr">
        <is>
          <t>Ocean Foods Ltd</t>
        </is>
      </c>
      <c r="D124" t="inlineStr">
        <is>
          <t>Ocean Foods Ltd</t>
        </is>
      </c>
      <c r="E124" t="inlineStr">
        <is>
          <t>379 Mill Road</t>
        </is>
      </c>
      <c r="F124" t="inlineStr">
        <is>
          <t>East</t>
        </is>
      </c>
      <c r="G124" t="inlineStr">
        <is>
          <t>0984942669</t>
        </is>
      </c>
      <c r="H124" t="inlineStr">
        <is>
          <t>Priya Al-Sayed</t>
        </is>
      </c>
      <c r="I124" t="inlineStr">
        <is>
          <t>BRK019</t>
        </is>
      </c>
      <c r="J124" t="inlineStr">
        <is>
          <t>2017-09-25</t>
        </is>
      </c>
      <c r="K124" t="inlineStr">
        <is>
          <t>Tobacco and beverages</t>
        </is>
      </c>
      <c r="L124" t="inlineStr">
        <is>
          <t>active</t>
        </is>
      </c>
    </row>
    <row r="125">
      <c r="A125" t="inlineStr">
        <is>
          <t>IMP00121</t>
        </is>
      </c>
      <c r="B125" t="inlineStr">
        <is>
          <t>T100842</t>
        </is>
      </c>
      <c r="C125" t="inlineStr">
        <is>
          <t>Phoenix Distribution Group Ltd</t>
        </is>
      </c>
      <c r="D125" t="inlineStr">
        <is>
          <t>Phoenix Distribution Group Ltd</t>
        </is>
      </c>
      <c r="E125" t="inlineStr">
        <is>
          <t>339 Industrial Estate</t>
        </is>
      </c>
      <c r="F125" t="inlineStr">
        <is>
          <t>North</t>
        </is>
      </c>
      <c r="G125" t="inlineStr">
        <is>
          <t>0535824167</t>
        </is>
      </c>
      <c r="H125" t="inlineStr">
        <is>
          <t>Fatima Kowalski</t>
        </is>
      </c>
      <c r="I125" t="inlineStr">
        <is>
          <t>BRK069</t>
        </is>
      </c>
      <c r="J125" t="inlineStr">
        <is>
          <t>2017-01-23</t>
        </is>
      </c>
      <c r="K125" t="inlineStr">
        <is>
          <t>Machinery</t>
        </is>
      </c>
      <c r="L125" t="inlineStr">
        <is>
          <t>active</t>
        </is>
      </c>
    </row>
    <row r="126">
      <c r="A126" t="inlineStr">
        <is>
          <t>IMP00122</t>
        </is>
      </c>
      <c r="B126" t="inlineStr">
        <is>
          <t>T100851</t>
        </is>
      </c>
      <c r="C126" t="inlineStr">
        <is>
          <t>Sunrise Mobile Limited</t>
        </is>
      </c>
      <c r="D126" t="inlineStr">
        <is>
          <t>Sunrise Mobile Limited</t>
        </is>
      </c>
      <c r="E126" t="inlineStr">
        <is>
          <t>307 Station Road</t>
        </is>
      </c>
      <c r="F126" t="inlineStr">
        <is>
          <t>Capital</t>
        </is>
      </c>
      <c r="G126" t="inlineStr">
        <is>
          <t>0655304441</t>
        </is>
      </c>
      <c r="H126" t="inlineStr">
        <is>
          <t>Fatima Bauer</t>
        </is>
      </c>
      <c r="I126" t="inlineStr">
        <is>
          <t>BRK026</t>
        </is>
      </c>
      <c r="J126" t="inlineStr">
        <is>
          <t>2025-09-05</t>
        </is>
      </c>
      <c r="K126" t="inlineStr">
        <is>
          <t>Pharmaceuticals</t>
        </is>
      </c>
      <c r="L126" t="inlineStr">
        <is>
          <t>active</t>
        </is>
      </c>
    </row>
    <row r="127">
      <c r="A127" t="inlineStr">
        <is>
          <t>IMP00123</t>
        </is>
      </c>
      <c r="B127" t="inlineStr">
        <is>
          <t>T100856</t>
        </is>
      </c>
      <c r="C127" t="inlineStr">
        <is>
          <t>Meridian Agro Co., Ltd</t>
        </is>
      </c>
      <c r="D127" t="inlineStr">
        <is>
          <t>Meridian Agro Co., Ltd</t>
        </is>
      </c>
      <c r="E127" t="inlineStr">
        <is>
          <t>31 Garden Lane</t>
        </is>
      </c>
      <c r="F127" t="inlineStr">
        <is>
          <t>South</t>
        </is>
      </c>
      <c r="G127" t="inlineStr">
        <is>
          <t>0786862666</t>
        </is>
      </c>
      <c r="H127" t="inlineStr">
        <is>
          <t>Ingrid Patel</t>
        </is>
      </c>
      <c r="I127" t="inlineStr">
        <is>
          <t>BRK056</t>
        </is>
      </c>
      <c r="J127" t="inlineStr">
        <is>
          <t>2019-06-17</t>
        </is>
      </c>
      <c r="K127" t="inlineStr">
        <is>
          <t>General trading</t>
        </is>
      </c>
      <c r="L127" t="inlineStr">
        <is>
          <t>active</t>
        </is>
      </c>
    </row>
    <row r="128">
      <c r="A128" t="inlineStr">
        <is>
          <t>IMP00124</t>
        </is>
      </c>
      <c r="B128" t="inlineStr">
        <is>
          <t>T100861</t>
        </is>
      </c>
      <c r="C128" t="inlineStr">
        <is>
          <t>Prime Steel Group Ltd</t>
        </is>
      </c>
      <c r="D128" t="inlineStr">
        <is>
          <t>Prime Steel Group Ltd</t>
        </is>
      </c>
      <c r="E128" t="inlineStr">
        <is>
          <t>135 Station Road</t>
        </is>
      </c>
      <c r="F128" t="inlineStr">
        <is>
          <t>South</t>
        </is>
      </c>
      <c r="G128" t="inlineStr">
        <is>
          <t>0984009293</t>
        </is>
      </c>
      <c r="H128" t="inlineStr">
        <is>
          <t>Priya Nguyen-Lee</t>
        </is>
      </c>
      <c r="I128" t="inlineStr">
        <is>
          <t>BRK022</t>
        </is>
      </c>
      <c r="J128" t="inlineStr">
        <is>
          <t>2009-04-29</t>
        </is>
      </c>
      <c r="K128" t="inlineStr">
        <is>
          <t>Furniture and household</t>
        </is>
      </c>
      <c r="L128" t="inlineStr">
        <is>
          <t>active</t>
        </is>
      </c>
    </row>
    <row r="129">
      <c r="A129" t="inlineStr">
        <is>
          <t>IMP00125</t>
        </is>
      </c>
      <c r="B129" t="inlineStr">
        <is>
          <t>T100870</t>
        </is>
      </c>
      <c r="C129" t="inlineStr">
        <is>
          <t>Silk Road Motors Holdings Ltd</t>
        </is>
      </c>
      <c r="D129" t="inlineStr">
        <is>
          <t>Silk Road Motors Holdings Ltd</t>
        </is>
      </c>
      <c r="E129" t="inlineStr">
        <is>
          <t>22 Garden Lane</t>
        </is>
      </c>
      <c r="F129" t="inlineStr">
        <is>
          <t>North</t>
        </is>
      </c>
      <c r="G129" t="inlineStr">
        <is>
          <t>0962241355</t>
        </is>
      </c>
      <c r="H129" t="inlineStr">
        <is>
          <t>Aisha Patel</t>
        </is>
      </c>
      <c r="I129" t="inlineStr">
        <is>
          <t>BRK077</t>
        </is>
      </c>
      <c r="J129" t="inlineStr">
        <is>
          <t>2021-04-03</t>
        </is>
      </c>
      <c r="K129" t="inlineStr">
        <is>
          <t>Furniture and household</t>
        </is>
      </c>
      <c r="L129" t="inlineStr">
        <is>
          <t>active</t>
        </is>
      </c>
    </row>
    <row r="130">
      <c r="A130" t="inlineStr">
        <is>
          <t>IMP00126</t>
        </is>
      </c>
      <c r="B130" t="inlineStr">
        <is>
          <t>T100879</t>
        </is>
      </c>
      <c r="C130" t="inlineStr">
        <is>
          <t>Blue Ocean Medical Partners Ltd</t>
        </is>
      </c>
      <c r="D130" t="inlineStr">
        <is>
          <t>Blue Ocean Medical Partners Ltd</t>
        </is>
      </c>
      <c r="E130" t="inlineStr">
        <is>
          <t>33 Temple Street</t>
        </is>
      </c>
      <c r="F130" t="inlineStr">
        <is>
          <t>West</t>
        </is>
      </c>
      <c r="G130" t="inlineStr">
        <is>
          <t>0811120777</t>
        </is>
      </c>
      <c r="H130" t="inlineStr">
        <is>
          <t>Daniel Mwangi</t>
        </is>
      </c>
      <c r="I130" t="inlineStr">
        <is>
          <t>BRK036</t>
        </is>
      </c>
      <c r="J130" t="inlineStr">
        <is>
          <t>2017-10-25</t>
        </is>
      </c>
      <c r="K130" t="inlineStr">
        <is>
          <t>General trading</t>
        </is>
      </c>
      <c r="L130" t="inlineStr">
        <is>
          <t>active</t>
        </is>
      </c>
    </row>
    <row r="131">
      <c r="A131" t="inlineStr">
        <is>
          <t>IMP00127</t>
        </is>
      </c>
      <c r="B131" t="inlineStr">
        <is>
          <t>T100885</t>
        </is>
      </c>
      <c r="C131" t="inlineStr">
        <is>
          <t>United Supply Co.</t>
        </is>
      </c>
      <c r="D131" t="inlineStr">
        <is>
          <t>United Supply Co.</t>
        </is>
      </c>
      <c r="E131" t="inlineStr">
        <is>
          <t>250 Riverside</t>
        </is>
      </c>
      <c r="F131" t="inlineStr">
        <is>
          <t>South</t>
        </is>
      </c>
      <c r="G131" t="inlineStr">
        <is>
          <t>0796806106</t>
        </is>
      </c>
      <c r="H131" t="inlineStr">
        <is>
          <t>Samuel Fernandes</t>
        </is>
      </c>
      <c r="I131" t="inlineStr">
        <is>
          <t>BRK030</t>
        </is>
      </c>
      <c r="J131" t="inlineStr">
        <is>
          <t>2024-01-13</t>
        </is>
      </c>
      <c r="K131" t="inlineStr">
        <is>
          <t>Textiles and apparel</t>
        </is>
      </c>
      <c r="L131" t="inlineStr">
        <is>
          <t>active</t>
        </is>
      </c>
    </row>
    <row r="132">
      <c r="A132" t="inlineStr">
        <is>
          <t>IMP00128</t>
        </is>
      </c>
      <c r="B132" t="inlineStr">
        <is>
          <t>T100895</t>
        </is>
      </c>
      <c r="C132" t="inlineStr">
        <is>
          <t>Phoenix Pack Limited</t>
        </is>
      </c>
      <c r="D132" t="inlineStr">
        <is>
          <t>Phoenix Pack Limited</t>
        </is>
      </c>
      <c r="E132" t="inlineStr">
        <is>
          <t>116 Station Road</t>
        </is>
      </c>
      <c r="F132" t="inlineStr">
        <is>
          <t>East</t>
        </is>
      </c>
      <c r="G132" t="inlineStr">
        <is>
          <t>0284885613</t>
        </is>
      </c>
      <c r="H132" t="inlineStr">
        <is>
          <t>Mei Rahman</t>
        </is>
      </c>
      <c r="I132" t="inlineStr">
        <is>
          <t>BRK053</t>
        </is>
      </c>
      <c r="J132" t="inlineStr">
        <is>
          <t>2014-07-23</t>
        </is>
      </c>
      <c r="K132" t="inlineStr">
        <is>
          <t>Cosmetics and personal care</t>
        </is>
      </c>
      <c r="L132" t="inlineStr">
        <is>
          <t>active</t>
        </is>
      </c>
    </row>
    <row r="133">
      <c r="A133" t="inlineStr">
        <is>
          <t>IMP00129</t>
        </is>
      </c>
      <c r="B133" t="inlineStr">
        <is>
          <t>T100070</t>
        </is>
      </c>
      <c r="C133" t="inlineStr">
        <is>
          <t>Prime Distribution Co., Ltd</t>
        </is>
      </c>
      <c r="D133" t="inlineStr">
        <is>
          <t>Prime Distribution Co., Ltd</t>
        </is>
      </c>
      <c r="E133" t="inlineStr">
        <is>
          <t>346 Market Street</t>
        </is>
      </c>
      <c r="F133" t="inlineStr">
        <is>
          <t>North</t>
        </is>
      </c>
      <c r="G133" t="inlineStr">
        <is>
          <t>0786431487</t>
        </is>
      </c>
      <c r="H133" t="inlineStr">
        <is>
          <t>Amina Silva</t>
        </is>
      </c>
      <c r="I133" t="inlineStr">
        <is>
          <t>BRK015</t>
        </is>
      </c>
      <c r="J133" t="inlineStr">
        <is>
          <t>2014-01-18</t>
        </is>
      </c>
      <c r="K133" t="inlineStr">
        <is>
          <t>Tobacco and beverages</t>
        </is>
      </c>
      <c r="L133" t="inlineStr">
        <is>
          <t>active</t>
        </is>
      </c>
    </row>
    <row r="134">
      <c r="A134" t="inlineStr">
        <is>
          <t>IMP00130</t>
        </is>
      </c>
      <c r="B134" t="inlineStr">
        <is>
          <t>T100904</t>
        </is>
      </c>
      <c r="C134" t="inlineStr">
        <is>
          <t>Metro Glow Co., Ltd</t>
        </is>
      </c>
      <c r="D134" t="inlineStr">
        <is>
          <t>Metro Glow Co., Ltd</t>
        </is>
      </c>
      <c r="E134" t="inlineStr">
        <is>
          <t>145 Riverside</t>
        </is>
      </c>
      <c r="F134" t="inlineStr">
        <is>
          <t>Capital</t>
        </is>
      </c>
      <c r="G134" t="inlineStr">
        <is>
          <t>0350746223</t>
        </is>
      </c>
      <c r="H134" t="inlineStr">
        <is>
          <t>Somchai Ibrahim</t>
        </is>
      </c>
      <c r="I134" t="inlineStr">
        <is>
          <t>BRK059</t>
        </is>
      </c>
      <c r="J134" t="inlineStr">
        <is>
          <t>2017-03-17</t>
        </is>
      </c>
      <c r="K134" t="inlineStr">
        <is>
          <t>Steel and construction</t>
        </is>
      </c>
      <c r="L134" t="inlineStr">
        <is>
          <t>active</t>
        </is>
      </c>
    </row>
    <row r="135">
      <c r="A135" t="inlineStr">
        <is>
          <t>IMP00131</t>
        </is>
      </c>
      <c r="C135" t="inlineStr">
        <is>
          <t>Cobalt Motors International Ltd</t>
        </is>
      </c>
      <c r="D135" t="inlineStr">
        <is>
          <t>Cobalt Motors International Ltd</t>
        </is>
      </c>
      <c r="E135" t="inlineStr">
        <is>
          <t>330 Bazaar Lane</t>
        </is>
      </c>
      <c r="F135" t="inlineStr">
        <is>
          <t>South</t>
        </is>
      </c>
      <c r="G135" t="inlineStr">
        <is>
          <t>0673709861</t>
        </is>
      </c>
      <c r="H135" t="inlineStr">
        <is>
          <t>Lucia Bauer</t>
        </is>
      </c>
      <c r="I135" t="inlineStr">
        <is>
          <t>BRK012</t>
        </is>
      </c>
      <c r="J135" t="inlineStr">
        <is>
          <t>2016-04-09</t>
        </is>
      </c>
      <c r="K135" t="inlineStr">
        <is>
          <t>Tobacco and beverages</t>
        </is>
      </c>
      <c r="L135" t="inlineStr">
        <is>
          <t>active</t>
        </is>
      </c>
    </row>
    <row r="136">
      <c r="A136" t="inlineStr">
        <is>
          <t>IMP00132</t>
        </is>
      </c>
      <c r="B136" t="inlineStr">
        <is>
          <t>T100922</t>
        </is>
      </c>
      <c r="C136" t="inlineStr">
        <is>
          <t>Silk Road Motors Ltd</t>
        </is>
      </c>
      <c r="D136" t="inlineStr">
        <is>
          <t>Silk Trade</t>
        </is>
      </c>
      <c r="E136" t="inlineStr">
        <is>
          <t>200 Station Road</t>
        </is>
      </c>
      <c r="F136" t="inlineStr">
        <is>
          <t>South</t>
        </is>
      </c>
      <c r="G136" t="inlineStr">
        <is>
          <t>0867960348</t>
        </is>
      </c>
      <c r="H136" t="inlineStr">
        <is>
          <t>Ravi Rahman</t>
        </is>
      </c>
      <c r="I136" t="inlineStr">
        <is>
          <t>BRK010</t>
        </is>
      </c>
      <c r="J136" t="inlineStr">
        <is>
          <t>2014-09-22</t>
        </is>
      </c>
      <c r="K136" t="inlineStr">
        <is>
          <t>Furniture and household</t>
        </is>
      </c>
      <c r="L136" t="inlineStr">
        <is>
          <t>active</t>
        </is>
      </c>
    </row>
    <row r="137">
      <c r="A137" t="inlineStr">
        <is>
          <t>IMP00133</t>
        </is>
      </c>
      <c r="B137" t="inlineStr">
        <is>
          <t>T100033</t>
        </is>
      </c>
      <c r="C137" t="inlineStr">
        <is>
          <t>Harmony Supply Co.</t>
        </is>
      </c>
      <c r="D137" t="inlineStr">
        <is>
          <t>Harmony Supply Co.</t>
        </is>
      </c>
      <c r="E137" t="inlineStr">
        <is>
          <t>24 Harbour Road</t>
        </is>
      </c>
      <c r="F137" t="inlineStr">
        <is>
          <t>East</t>
        </is>
      </c>
      <c r="G137" t="inlineStr">
        <is>
          <t>0679477746</t>
        </is>
      </c>
      <c r="H137" t="inlineStr">
        <is>
          <t>Amina Rahman</t>
        </is>
      </c>
      <c r="I137" t="inlineStr">
        <is>
          <t>BRK033</t>
        </is>
      </c>
      <c r="J137" t="inlineStr">
        <is>
          <t>2014-06-17</t>
        </is>
      </c>
      <c r="K137" t="inlineStr">
        <is>
          <t>Tobacco and beverages</t>
        </is>
      </c>
      <c r="L137" t="inlineStr">
        <is>
          <t>active</t>
        </is>
      </c>
    </row>
    <row r="138">
      <c r="A138" t="inlineStr">
        <is>
          <t>IMP00134</t>
        </is>
      </c>
      <c r="B138" t="inlineStr">
        <is>
          <t>T100936</t>
        </is>
      </c>
      <c r="C138" t="inlineStr">
        <is>
          <t>Lotus Pack Ltd</t>
        </is>
      </c>
      <c r="D138" t="inlineStr">
        <is>
          <t>Lotus Centre</t>
        </is>
      </c>
      <c r="E138" t="inlineStr">
        <is>
          <t>216 Temple Street</t>
        </is>
      </c>
      <c r="F138" t="inlineStr">
        <is>
          <t>South</t>
        </is>
      </c>
      <c r="G138" t="inlineStr">
        <is>
          <t>0698251560</t>
        </is>
      </c>
      <c r="H138" t="inlineStr">
        <is>
          <t>Joseph Ibrahim</t>
        </is>
      </c>
      <c r="I138" t="inlineStr">
        <is>
          <t>BRK022</t>
        </is>
      </c>
      <c r="J138" t="inlineStr">
        <is>
          <t>2015-10-14</t>
        </is>
      </c>
      <c r="K138" t="inlineStr">
        <is>
          <t>Machinery</t>
        </is>
      </c>
      <c r="L138" t="inlineStr">
        <is>
          <t>active</t>
        </is>
      </c>
    </row>
    <row r="139">
      <c r="A139" t="inlineStr">
        <is>
          <t>IMP00135</t>
        </is>
      </c>
      <c r="B139" t="inlineStr">
        <is>
          <t>T100938</t>
        </is>
      </c>
      <c r="C139" t="inlineStr">
        <is>
          <t>Green Valley Industries Ltd</t>
        </is>
      </c>
      <c r="D139" t="inlineStr">
        <is>
          <t>Green Valley Industries Ltd</t>
        </is>
      </c>
      <c r="E139" t="inlineStr">
        <is>
          <t>105 Industrial Estate</t>
        </is>
      </c>
      <c r="F139" t="inlineStr">
        <is>
          <t>Coastal</t>
        </is>
      </c>
      <c r="G139" t="inlineStr">
        <is>
          <t>0570643280</t>
        </is>
      </c>
      <c r="H139" t="inlineStr">
        <is>
          <t>Tomas Mensah</t>
        </is>
      </c>
      <c r="I139" t="inlineStr">
        <is>
          <t>BRK037</t>
        </is>
      </c>
      <c r="J139" t="inlineStr">
        <is>
          <t>2016-05-10</t>
        </is>
      </c>
      <c r="K139" t="inlineStr">
        <is>
          <t>Pharmaceuticals</t>
        </is>
      </c>
      <c r="L139" t="inlineStr">
        <is>
          <t>active</t>
        </is>
      </c>
    </row>
    <row r="140">
      <c r="A140" t="inlineStr">
        <is>
          <t>IMP00136</t>
        </is>
      </c>
      <c r="B140" t="inlineStr">
        <is>
          <t>T100948</t>
        </is>
      </c>
      <c r="C140" t="inlineStr">
        <is>
          <t>Eastern Foods Group Ltd</t>
        </is>
      </c>
      <c r="D140" t="inlineStr">
        <is>
          <t>Eastern Foods Group Ltd</t>
        </is>
      </c>
      <c r="E140" t="inlineStr">
        <is>
          <t>300 Station Road</t>
        </is>
      </c>
      <c r="F140" t="inlineStr">
        <is>
          <t>South</t>
        </is>
      </c>
      <c r="G140" t="inlineStr">
        <is>
          <t>0629629394</t>
        </is>
      </c>
      <c r="H140" t="inlineStr">
        <is>
          <t>Daniel Al-Sayed</t>
        </is>
      </c>
      <c r="I140" t="inlineStr">
        <is>
          <t>BRK052</t>
        </is>
      </c>
      <c r="J140" t="inlineStr">
        <is>
          <t>2016-09-06</t>
        </is>
      </c>
      <c r="K140" t="inlineStr">
        <is>
          <t>Pharmaceuticals</t>
        </is>
      </c>
      <c r="L140" t="inlineStr">
        <is>
          <t>active</t>
        </is>
      </c>
    </row>
    <row r="141">
      <c r="A141" t="inlineStr">
        <is>
          <t>IMP00137</t>
        </is>
      </c>
      <c r="B141" t="inlineStr">
        <is>
          <t>T100957</t>
        </is>
      </c>
      <c r="C141" t="inlineStr">
        <is>
          <t>Royal Textiles Enterprises</t>
        </is>
      </c>
      <c r="D141" t="inlineStr">
        <is>
          <t>Royal Textiles Enterprises</t>
        </is>
      </c>
      <c r="E141" t="inlineStr">
        <is>
          <t>364 Garden Lane</t>
        </is>
      </c>
      <c r="F141" t="inlineStr">
        <is>
          <t>North</t>
        </is>
      </c>
      <c r="G141" t="inlineStr">
        <is>
          <t>0887522319</t>
        </is>
      </c>
      <c r="H141" t="inlineStr">
        <is>
          <t>Lucia Fernandes</t>
        </is>
      </c>
      <c r="I141" t="inlineStr">
        <is>
          <t>BRK028</t>
        </is>
      </c>
      <c r="J141" t="inlineStr">
        <is>
          <t>2016-08-04</t>
        </is>
      </c>
      <c r="K141" t="inlineStr">
        <is>
          <t>Furniture and household</t>
        </is>
      </c>
      <c r="L141" t="inlineStr">
        <is>
          <t>active</t>
        </is>
      </c>
    </row>
    <row r="142">
      <c r="A142" t="inlineStr">
        <is>
          <t>IMP00138</t>
        </is>
      </c>
      <c r="B142" t="inlineStr">
        <is>
          <t>T100963</t>
        </is>
      </c>
      <c r="C142" t="inlineStr">
        <is>
          <t>Saffron Electronics Enterprises</t>
        </is>
      </c>
      <c r="D142" t="inlineStr">
        <is>
          <t>Saffron Electronics Enterprises</t>
        </is>
      </c>
      <c r="E142" t="inlineStr">
        <is>
          <t>81 Industrial Estate</t>
        </is>
      </c>
      <c r="F142" t="inlineStr">
        <is>
          <t>North</t>
        </is>
      </c>
      <c r="G142" t="inlineStr">
        <is>
          <t>0492443697</t>
        </is>
      </c>
      <c r="H142" t="inlineStr">
        <is>
          <t>Fatima Haddad</t>
        </is>
      </c>
      <c r="I142" t="inlineStr">
        <is>
          <t>BRK057</t>
        </is>
      </c>
      <c r="J142" t="inlineStr">
        <is>
          <t>2016-01-20</t>
        </is>
      </c>
      <c r="K142" t="inlineStr">
        <is>
          <t>Cosmetics and personal care</t>
        </is>
      </c>
      <c r="L142" t="inlineStr">
        <is>
          <t>active</t>
        </is>
      </c>
    </row>
    <row r="143">
      <c r="A143" t="inlineStr">
        <is>
          <t>IMP00139</t>
        </is>
      </c>
      <c r="B143" t="inlineStr">
        <is>
          <t>T100970</t>
        </is>
      </c>
      <c r="C143" t="inlineStr">
        <is>
          <t>Ocean Industries Ltd</t>
        </is>
      </c>
      <c r="D143" t="inlineStr">
        <is>
          <t>Ocean Industries Ltd</t>
        </is>
      </c>
      <c r="E143" t="inlineStr">
        <is>
          <t>77 Industrial Estate</t>
        </is>
      </c>
      <c r="F143" t="inlineStr">
        <is>
          <t>South</t>
        </is>
      </c>
      <c r="G143" t="inlineStr">
        <is>
          <t>0824785195</t>
        </is>
      </c>
      <c r="H143" t="inlineStr">
        <is>
          <t>Joseph Haddad</t>
        </is>
      </c>
      <c r="I143" t="inlineStr">
        <is>
          <t>BRK030</t>
        </is>
      </c>
      <c r="J143" t="inlineStr">
        <is>
          <t>2008-03-07</t>
        </is>
      </c>
      <c r="K143" t="inlineStr">
        <is>
          <t>Cosmetics and personal care</t>
        </is>
      </c>
      <c r="L143" t="inlineStr">
        <is>
          <t>suspended</t>
        </is>
      </c>
    </row>
    <row r="144">
      <c r="A144" t="inlineStr">
        <is>
          <t>IMP00140</t>
        </is>
      </c>
      <c r="B144" t="inlineStr">
        <is>
          <t>T100978</t>
        </is>
      </c>
      <c r="C144" t="inlineStr">
        <is>
          <t>Dunmore Textiles Partners Ltd</t>
        </is>
      </c>
      <c r="D144" t="inlineStr">
        <is>
          <t>Dunmore Textiles Partners Ltd</t>
        </is>
      </c>
      <c r="E144" t="inlineStr">
        <is>
          <t>334 Industrial Estate</t>
        </is>
      </c>
      <c r="F144" t="inlineStr">
        <is>
          <t>Capital</t>
        </is>
      </c>
      <c r="G144" t="inlineStr">
        <is>
          <t>0997261608</t>
        </is>
      </c>
      <c r="H144" t="inlineStr">
        <is>
          <t>Daniel Rahman</t>
        </is>
      </c>
      <c r="I144" t="inlineStr">
        <is>
          <t>BRK024</t>
        </is>
      </c>
      <c r="J144" t="inlineStr">
        <is>
          <t>2018-09-23</t>
        </is>
      </c>
      <c r="K144" t="inlineStr">
        <is>
          <t>Fuel and chemicals</t>
        </is>
      </c>
      <c r="L144" t="inlineStr">
        <is>
          <t>active</t>
        </is>
      </c>
    </row>
    <row r="145">
      <c r="A145" t="inlineStr">
        <is>
          <t>IMP00141</t>
        </is>
      </c>
      <c r="B145" t="inlineStr">
        <is>
          <t>T100981</t>
        </is>
      </c>
      <c r="C145" t="inlineStr">
        <is>
          <t>Global Fruits Limited</t>
        </is>
      </c>
      <c r="D145" t="inlineStr">
        <is>
          <t>Global Fruits Limited</t>
        </is>
      </c>
      <c r="E145" t="inlineStr">
        <is>
          <t>375 Station Road</t>
        </is>
      </c>
      <c r="F145" t="inlineStr">
        <is>
          <t>West</t>
        </is>
      </c>
      <c r="G145" t="inlineStr">
        <is>
          <t>0977734203</t>
        </is>
      </c>
      <c r="H145" t="inlineStr">
        <is>
          <t>Joseph Mwangi</t>
        </is>
      </c>
      <c r="I145" t="inlineStr">
        <is>
          <t>BRK078</t>
        </is>
      </c>
      <c r="J145" t="inlineStr">
        <is>
          <t>2016-01-05</t>
        </is>
      </c>
      <c r="K145" t="inlineStr">
        <is>
          <t>Textiles and apparel</t>
        </is>
      </c>
      <c r="L145" t="inlineStr">
        <is>
          <t>active</t>
        </is>
      </c>
    </row>
    <row r="146">
      <c r="A146" t="inlineStr">
        <is>
          <t>IMP00142</t>
        </is>
      </c>
      <c r="B146" t="inlineStr">
        <is>
          <t>T100987</t>
        </is>
      </c>
      <c r="C146" t="inlineStr">
        <is>
          <t>Inverness Imports Partners Ltd</t>
        </is>
      </c>
      <c r="D146" t="inlineStr">
        <is>
          <t>Inverness Imports Partners Ltd</t>
        </is>
      </c>
      <c r="E146" t="inlineStr">
        <is>
          <t>224 Industrial Estate</t>
        </is>
      </c>
      <c r="F146" t="inlineStr">
        <is>
          <t>South</t>
        </is>
      </c>
      <c r="G146" t="inlineStr">
        <is>
          <t>0618517209</t>
        </is>
      </c>
      <c r="H146" t="inlineStr">
        <is>
          <t>Grace Al-Sayed</t>
        </is>
      </c>
      <c r="I146" t="inlineStr">
        <is>
          <t>BRK066</t>
        </is>
      </c>
      <c r="J146" t="inlineStr">
        <is>
          <t>2024-10-29</t>
        </is>
      </c>
      <c r="K146" t="inlineStr">
        <is>
          <t>Tobacco and beverages</t>
        </is>
      </c>
      <c r="L146" t="inlineStr">
        <is>
          <t>active</t>
        </is>
      </c>
    </row>
    <row r="147">
      <c r="A147" t="inlineStr">
        <is>
          <t>IMP00143</t>
        </is>
      </c>
      <c r="B147" t="inlineStr">
        <is>
          <t>T100946</t>
        </is>
      </c>
      <c r="C147" t="inlineStr">
        <is>
          <t>Silk Road Steel Ltd</t>
        </is>
      </c>
      <c r="D147" t="inlineStr">
        <is>
          <t>Silk Road Steel Ltd</t>
        </is>
      </c>
      <c r="E147" t="inlineStr">
        <is>
          <t>357 Market Street</t>
        </is>
      </c>
      <c r="F147" t="inlineStr">
        <is>
          <t>South</t>
        </is>
      </c>
      <c r="G147" t="inlineStr">
        <is>
          <t>0335872208</t>
        </is>
      </c>
      <c r="H147" t="inlineStr">
        <is>
          <t>Farid Tanaka</t>
        </is>
      </c>
      <c r="I147" t="inlineStr">
        <is>
          <t>BRK019</t>
        </is>
      </c>
      <c r="J147" t="inlineStr">
        <is>
          <t>2009-04-12</t>
        </is>
      </c>
      <c r="K147" t="inlineStr">
        <is>
          <t>Cosmetics and personal care</t>
        </is>
      </c>
      <c r="L147" t="inlineStr">
        <is>
          <t>active</t>
        </is>
      </c>
    </row>
    <row r="148">
      <c r="A148" t="inlineStr">
        <is>
          <t>IMP00144</t>
        </is>
      </c>
      <c r="C148" t="inlineStr">
        <is>
          <t>Lotus Trading Co., Ltd</t>
        </is>
      </c>
      <c r="D148" t="inlineStr">
        <is>
          <t>Lotus Trading Co., Ltd</t>
        </is>
      </c>
      <c r="E148" t="inlineStr">
        <is>
          <t>237 Temple Street</t>
        </is>
      </c>
      <c r="F148" t="inlineStr">
        <is>
          <t>Capital</t>
        </is>
      </c>
      <c r="G148" t="inlineStr">
        <is>
          <t>0326364836</t>
        </is>
      </c>
      <c r="H148" t="inlineStr">
        <is>
          <t>Priya Kowalski</t>
        </is>
      </c>
      <c r="I148" t="inlineStr">
        <is>
          <t>BRK006</t>
        </is>
      </c>
      <c r="J148" t="inlineStr">
        <is>
          <t>2008-02-04</t>
        </is>
      </c>
      <c r="K148" t="inlineStr">
        <is>
          <t>Tobacco and beverages</t>
        </is>
      </c>
      <c r="L148" t="inlineStr">
        <is>
          <t>active</t>
        </is>
      </c>
    </row>
    <row r="149">
      <c r="A149" t="inlineStr">
        <is>
          <t>IMP00145</t>
        </is>
      </c>
      <c r="B149" t="inlineStr">
        <is>
          <t>T101009</t>
        </is>
      </c>
      <c r="C149" t="inlineStr">
        <is>
          <t>Arden Living Co., Ltd</t>
        </is>
      </c>
      <c r="D149" t="inlineStr">
        <is>
          <t>Arden Living Co., Ltd</t>
        </is>
      </c>
      <c r="E149" t="inlineStr">
        <is>
          <t>21 Market Street</t>
        </is>
      </c>
      <c r="F149" t="inlineStr">
        <is>
          <t>West</t>
        </is>
      </c>
      <c r="G149" t="inlineStr">
        <is>
          <t>0413684130</t>
        </is>
      </c>
      <c r="H149" t="inlineStr">
        <is>
          <t>Farid Kowalski</t>
        </is>
      </c>
      <c r="I149" t="inlineStr">
        <is>
          <t>BRK052</t>
        </is>
      </c>
      <c r="J149" t="inlineStr">
        <is>
          <t>2008-07-06</t>
        </is>
      </c>
      <c r="K149" t="inlineStr">
        <is>
          <t>Medical devices</t>
        </is>
      </c>
      <c r="L149" t="inlineStr">
        <is>
          <t>active</t>
        </is>
      </c>
    </row>
    <row r="150">
      <c r="A150" t="inlineStr">
        <is>
          <t>IMP00146</t>
        </is>
      </c>
      <c r="B150" t="inlineStr">
        <is>
          <t>T101017</t>
        </is>
      </c>
      <c r="C150" t="inlineStr">
        <is>
          <t>Cobalt Pack Co., Ltd</t>
        </is>
      </c>
      <c r="D150" t="inlineStr">
        <is>
          <t>Cobalt Pack Co., Ltd</t>
        </is>
      </c>
      <c r="E150" t="inlineStr">
        <is>
          <t>273 Mill Road</t>
        </is>
      </c>
      <c r="F150" t="inlineStr">
        <is>
          <t>West</t>
        </is>
      </c>
      <c r="G150" t="inlineStr">
        <is>
          <t>0857474187</t>
        </is>
      </c>
      <c r="H150" t="inlineStr">
        <is>
          <t>Daniel Fernandes</t>
        </is>
      </c>
      <c r="I150" t="inlineStr">
        <is>
          <t>BRK010</t>
        </is>
      </c>
      <c r="J150" t="inlineStr">
        <is>
          <t>2014-09-26</t>
        </is>
      </c>
      <c r="K150" t="inlineStr">
        <is>
          <t>Furniture and household</t>
        </is>
      </c>
      <c r="L150" t="inlineStr">
        <is>
          <t>active</t>
        </is>
      </c>
    </row>
    <row r="151">
      <c r="A151" t="inlineStr">
        <is>
          <t>IMP00147</t>
        </is>
      </c>
      <c r="C151" t="inlineStr">
        <is>
          <t>Central Imports International Ltd</t>
        </is>
      </c>
      <c r="D151" t="inlineStr">
        <is>
          <t>Central Imports International Ltd</t>
        </is>
      </c>
      <c r="E151" t="inlineStr">
        <is>
          <t>350 Garden Lane</t>
        </is>
      </c>
      <c r="F151" t="inlineStr">
        <is>
          <t>Coastal</t>
        </is>
      </c>
      <c r="G151" t="inlineStr">
        <is>
          <t>0471338762</t>
        </is>
      </c>
      <c r="H151" t="inlineStr">
        <is>
          <t>Kenji Haddad</t>
        </is>
      </c>
      <c r="I151" t="inlineStr">
        <is>
          <t>BRK042</t>
        </is>
      </c>
      <c r="J151" t="inlineStr">
        <is>
          <t>2016-12-15</t>
        </is>
      </c>
      <c r="K151" t="inlineStr">
        <is>
          <t>Pharmaceuticals</t>
        </is>
      </c>
      <c r="L151" t="inlineStr">
        <is>
          <t>active</t>
        </is>
      </c>
    </row>
    <row r="152">
      <c r="A152" t="inlineStr">
        <is>
          <t>IMP00148</t>
        </is>
      </c>
      <c r="C152" t="inlineStr">
        <is>
          <t>Star Steel &amp; Sons</t>
        </is>
      </c>
      <c r="D152" t="inlineStr">
        <is>
          <t>Star Steel &amp; Sons</t>
        </is>
      </c>
      <c r="E152" t="inlineStr">
        <is>
          <t>383 Station Road</t>
        </is>
      </c>
      <c r="F152" t="inlineStr">
        <is>
          <t>North</t>
        </is>
      </c>
      <c r="G152" t="inlineStr">
        <is>
          <t>0360676976</t>
        </is>
      </c>
      <c r="H152" t="inlineStr">
        <is>
          <t>Mei Mwangi</t>
        </is>
      </c>
      <c r="I152" t="inlineStr">
        <is>
          <t>BRK059</t>
        </is>
      </c>
      <c r="J152" t="inlineStr">
        <is>
          <t>2011-06-02</t>
        </is>
      </c>
      <c r="K152" t="inlineStr">
        <is>
          <t>Tobacco and beverages</t>
        </is>
      </c>
      <c r="L152" t="inlineStr">
        <is>
          <t>active</t>
        </is>
      </c>
    </row>
    <row r="153">
      <c r="A153" t="inlineStr">
        <is>
          <t>IMP00149</t>
        </is>
      </c>
      <c r="B153" t="inlineStr">
        <is>
          <t>T101036</t>
        </is>
      </c>
      <c r="C153" t="inlineStr">
        <is>
          <t>Central Textiles Holdings Ltd</t>
        </is>
      </c>
      <c r="D153" t="inlineStr">
        <is>
          <t>Central Textiles Holdings Ltd</t>
        </is>
      </c>
      <c r="E153" t="inlineStr">
        <is>
          <t>215 Airport Road</t>
        </is>
      </c>
      <c r="F153" t="inlineStr">
        <is>
          <t>West</t>
        </is>
      </c>
      <c r="G153" t="inlineStr">
        <is>
          <t>0405939650</t>
        </is>
      </c>
      <c r="H153" t="inlineStr">
        <is>
          <t>Ingrid Haddad</t>
        </is>
      </c>
      <c r="I153" t="inlineStr">
        <is>
          <t>BRK072</t>
        </is>
      </c>
      <c r="J153" t="inlineStr">
        <is>
          <t>2008-12-22</t>
        </is>
      </c>
      <c r="K153" t="inlineStr">
        <is>
          <t>Fuel and chemicals</t>
        </is>
      </c>
      <c r="L153" t="inlineStr">
        <is>
          <t>active</t>
        </is>
      </c>
    </row>
    <row r="154">
      <c r="A154" t="inlineStr">
        <is>
          <t>IMP00150</t>
        </is>
      </c>
      <c r="B154" t="inlineStr">
        <is>
          <t>T101045</t>
        </is>
      </c>
      <c r="C154" t="inlineStr">
        <is>
          <t>Delta Agro Enterprises</t>
        </is>
      </c>
      <c r="D154" t="inlineStr">
        <is>
          <t>Delta Agro Enterprises</t>
        </is>
      </c>
      <c r="E154" t="inlineStr">
        <is>
          <t>201 Bazaar Lane</t>
        </is>
      </c>
      <c r="F154" t="inlineStr">
        <is>
          <t>Coastal</t>
        </is>
      </c>
      <c r="G154" t="inlineStr">
        <is>
          <t>0342427644</t>
        </is>
      </c>
      <c r="H154" t="inlineStr">
        <is>
          <t>Amina Rahman</t>
        </is>
      </c>
      <c r="I154" t="inlineStr">
        <is>
          <t>BRK045</t>
        </is>
      </c>
      <c r="J154" t="inlineStr">
        <is>
          <t>2010-03-02</t>
        </is>
      </c>
      <c r="K154" t="inlineStr">
        <is>
          <t>Textiles and apparel</t>
        </is>
      </c>
      <c r="L154" t="inlineStr">
        <is>
          <t>active</t>
        </is>
      </c>
    </row>
    <row r="155">
      <c r="A155" t="inlineStr">
        <is>
          <t>IMP00151</t>
        </is>
      </c>
      <c r="B155" t="inlineStr">
        <is>
          <t>T101054</t>
        </is>
      </c>
      <c r="C155" t="inlineStr">
        <is>
          <t>Dunmore Imports Co., Ltd</t>
        </is>
      </c>
      <c r="D155" t="inlineStr">
        <is>
          <t>Dunmore Imports Co., Ltd</t>
        </is>
      </c>
      <c r="E155" t="inlineStr">
        <is>
          <t>21 Market Street</t>
        </is>
      </c>
      <c r="F155" t="inlineStr">
        <is>
          <t>Coastal</t>
        </is>
      </c>
      <c r="G155" t="inlineStr">
        <is>
          <t>0812185747</t>
        </is>
      </c>
      <c r="H155" t="inlineStr">
        <is>
          <t>Kenji Al-Sayed</t>
        </is>
      </c>
      <c r="I155" t="inlineStr">
        <is>
          <t>BRK006</t>
        </is>
      </c>
      <c r="J155" t="inlineStr">
        <is>
          <t>2016-07-26</t>
        </is>
      </c>
      <c r="K155" t="inlineStr">
        <is>
          <t>General trading</t>
        </is>
      </c>
      <c r="L155" t="inlineStr">
        <is>
          <t>active</t>
        </is>
      </c>
    </row>
    <row r="156">
      <c r="A156" t="inlineStr">
        <is>
          <t>IMP00152</t>
        </is>
      </c>
      <c r="B156" t="inlineStr">
        <is>
          <t>T101060</t>
        </is>
      </c>
      <c r="C156" t="inlineStr">
        <is>
          <t>Twin Rivers Living Enterprises</t>
        </is>
      </c>
      <c r="D156" t="inlineStr">
        <is>
          <t>Twin Rivers Living Enterprises</t>
        </is>
      </c>
      <c r="E156" t="inlineStr">
        <is>
          <t>262 Garden Lane</t>
        </is>
      </c>
      <c r="F156" t="inlineStr">
        <is>
          <t>Coastal</t>
        </is>
      </c>
      <c r="G156" t="inlineStr">
        <is>
          <t>0661433292</t>
        </is>
      </c>
      <c r="H156" t="inlineStr">
        <is>
          <t>Fatima Al-Sayed</t>
        </is>
      </c>
      <c r="I156" t="inlineStr">
        <is>
          <t>BRK024</t>
        </is>
      </c>
      <c r="J156" t="inlineStr">
        <is>
          <t>2011-02-07</t>
        </is>
      </c>
      <c r="K156" t="inlineStr">
        <is>
          <t>Furniture and household</t>
        </is>
      </c>
      <c r="L156" t="inlineStr">
        <is>
          <t>active</t>
        </is>
      </c>
    </row>
    <row r="157">
      <c r="A157" t="inlineStr">
        <is>
          <t>IMP00153</t>
        </is>
      </c>
      <c r="B157" t="inlineStr">
        <is>
          <t>T101068</t>
        </is>
      </c>
      <c r="C157" t="inlineStr">
        <is>
          <t>Evergreen Trading Enterprises</t>
        </is>
      </c>
      <c r="D157" t="inlineStr">
        <is>
          <t>Evergreen Trading Enterprises</t>
        </is>
      </c>
      <c r="E157" t="inlineStr">
        <is>
          <t>271 Airport Road</t>
        </is>
      </c>
      <c r="F157" t="inlineStr">
        <is>
          <t>Coastal</t>
        </is>
      </c>
      <c r="G157" t="inlineStr">
        <is>
          <t>0538263910</t>
        </is>
      </c>
      <c r="H157" t="inlineStr">
        <is>
          <t>Daniel Osei</t>
        </is>
      </c>
      <c r="I157" t="inlineStr">
        <is>
          <t>BRK007</t>
        </is>
      </c>
      <c r="J157" t="inlineStr">
        <is>
          <t>2020-04-05</t>
        </is>
      </c>
      <c r="K157" t="inlineStr">
        <is>
          <t>General trading</t>
        </is>
      </c>
      <c r="L157" t="inlineStr">
        <is>
          <t>active</t>
        </is>
      </c>
    </row>
    <row r="158">
      <c r="A158" t="inlineStr">
        <is>
          <t>IMP00154</t>
        </is>
      </c>
      <c r="B158" t="inlineStr">
        <is>
          <t>T101076</t>
        </is>
      </c>
      <c r="C158" t="inlineStr">
        <is>
          <t>Harmony Industries Partners Ltd</t>
        </is>
      </c>
      <c r="D158" t="inlineStr">
        <is>
          <t>Harmony Industries Partners Ltd</t>
        </is>
      </c>
      <c r="E158" t="inlineStr">
        <is>
          <t>256 Mill Road</t>
        </is>
      </c>
      <c r="F158" t="inlineStr">
        <is>
          <t>East</t>
        </is>
      </c>
      <c r="G158" t="inlineStr">
        <is>
          <t>0816076364</t>
        </is>
      </c>
      <c r="H158" t="inlineStr">
        <is>
          <t>Elena Silva</t>
        </is>
      </c>
      <c r="I158" t="inlineStr">
        <is>
          <t>BRK053</t>
        </is>
      </c>
      <c r="J158" t="inlineStr">
        <is>
          <t>2014-10-23</t>
        </is>
      </c>
      <c r="K158" t="inlineStr">
        <is>
          <t>Vehicles and parts</t>
        </is>
      </c>
      <c r="L158" t="inlineStr">
        <is>
          <t>active</t>
        </is>
      </c>
    </row>
    <row r="159">
      <c r="A159" t="inlineStr">
        <is>
          <t>IMP00155</t>
        </is>
      </c>
      <c r="B159" t="inlineStr">
        <is>
          <t>T131081</t>
        </is>
      </c>
      <c r="C159" t="inlineStr">
        <is>
          <t>Meridian Commercial Partners Ltd</t>
        </is>
      </c>
      <c r="D159" t="inlineStr">
        <is>
          <t>Meridian Commercial Partners Ltd</t>
        </is>
      </c>
      <c r="E159" t="inlineStr">
        <is>
          <t>263 Station Road</t>
        </is>
      </c>
      <c r="F159" t="inlineStr">
        <is>
          <t>East</t>
        </is>
      </c>
      <c r="G159" t="inlineStr">
        <is>
          <t>0605392195</t>
        </is>
      </c>
      <c r="H159" t="inlineStr">
        <is>
          <t>Ingrid Mwangi</t>
        </is>
      </c>
      <c r="I159" t="inlineStr">
        <is>
          <t>BRK021</t>
        </is>
      </c>
      <c r="J159" t="inlineStr">
        <is>
          <t>2014-02-05</t>
        </is>
      </c>
      <c r="K159" t="inlineStr">
        <is>
          <t>Fuel and chemicals</t>
        </is>
      </c>
      <c r="L159" t="inlineStr">
        <is>
          <t>active</t>
        </is>
      </c>
    </row>
    <row r="160">
      <c r="A160" t="inlineStr">
        <is>
          <t>IMP00156</t>
        </is>
      </c>
      <c r="C160" t="inlineStr">
        <is>
          <t>Ocean Medical Co., Ltd</t>
        </is>
      </c>
      <c r="D160" t="inlineStr">
        <is>
          <t>Ocean Medical Co., Ltd</t>
        </is>
      </c>
      <c r="E160" t="inlineStr">
        <is>
          <t>362 Temple Street</t>
        </is>
      </c>
      <c r="F160" t="inlineStr">
        <is>
          <t>Coastal</t>
        </is>
      </c>
      <c r="G160" t="inlineStr">
        <is>
          <t>0482336020</t>
        </is>
      </c>
      <c r="H160" t="inlineStr">
        <is>
          <t>Hassan Tanaka</t>
        </is>
      </c>
      <c r="I160" t="inlineStr">
        <is>
          <t>BRK010</t>
        </is>
      </c>
      <c r="J160" t="inlineStr">
        <is>
          <t>2019-01-29</t>
        </is>
      </c>
      <c r="K160" t="inlineStr">
        <is>
          <t>Tobacco and beverages</t>
        </is>
      </c>
      <c r="L160" t="inlineStr">
        <is>
          <t>active</t>
        </is>
      </c>
    </row>
    <row r="161">
      <c r="A161" t="inlineStr">
        <is>
          <t>IMP00157</t>
        </is>
      </c>
      <c r="B161" t="inlineStr">
        <is>
          <t>T101093</t>
        </is>
      </c>
      <c r="C161" t="inlineStr">
        <is>
          <t>Jade Foods Holdings Ltd</t>
        </is>
      </c>
      <c r="D161" t="inlineStr">
        <is>
          <t>Jade Foods Holdings Ltd</t>
        </is>
      </c>
      <c r="E161" t="inlineStr">
        <is>
          <t>14 Industrial Estate</t>
        </is>
      </c>
      <c r="F161" t="inlineStr">
        <is>
          <t>South</t>
        </is>
      </c>
      <c r="G161" t="inlineStr">
        <is>
          <t>0354754133</t>
        </is>
      </c>
      <c r="H161" t="inlineStr">
        <is>
          <t>Hassan Al-Sayed</t>
        </is>
      </c>
      <c r="I161" t="inlineStr">
        <is>
          <t>BRK044</t>
        </is>
      </c>
      <c r="J161" t="inlineStr">
        <is>
          <t>2016-05-25</t>
        </is>
      </c>
      <c r="K161" t="inlineStr">
        <is>
          <t>Electronics</t>
        </is>
      </c>
      <c r="L161" t="inlineStr">
        <is>
          <t>active</t>
        </is>
      </c>
    </row>
    <row r="162">
      <c r="A162" t="inlineStr">
        <is>
          <t>IMP00158</t>
        </is>
      </c>
      <c r="C162" t="inlineStr">
        <is>
          <t>Carrick Fruits Co., Ltd</t>
        </is>
      </c>
      <c r="D162" t="inlineStr">
        <is>
          <t>Carrick Fruits Co., Ltd</t>
        </is>
      </c>
      <c r="E162" t="inlineStr">
        <is>
          <t>98 Mill Road</t>
        </is>
      </c>
      <c r="F162" t="inlineStr">
        <is>
          <t>North</t>
        </is>
      </c>
      <c r="G162" t="inlineStr">
        <is>
          <t>0352657922</t>
        </is>
      </c>
      <c r="H162" t="inlineStr">
        <is>
          <t>Kenji Novak</t>
        </is>
      </c>
      <c r="I162" t="inlineStr">
        <is>
          <t>BRK021</t>
        </is>
      </c>
      <c r="J162" t="inlineStr">
        <is>
          <t>2014-10-26</t>
        </is>
      </c>
      <c r="K162" t="inlineStr">
        <is>
          <t>Tobacco and beverages</t>
        </is>
      </c>
      <c r="L162" t="inlineStr">
        <is>
          <t>active</t>
        </is>
      </c>
    </row>
    <row r="163">
      <c r="A163" t="inlineStr">
        <is>
          <t>IMP00159</t>
        </is>
      </c>
      <c r="B163" t="inlineStr">
        <is>
          <t>T101108</t>
        </is>
      </c>
      <c r="C163" t="inlineStr">
        <is>
          <t>Central Trading Partners Ltd</t>
        </is>
      </c>
      <c r="D163" t="inlineStr">
        <is>
          <t>Central Trading Partners Ltd</t>
        </is>
      </c>
      <c r="E163" t="inlineStr">
        <is>
          <t>396 Station Road</t>
        </is>
      </c>
      <c r="F163" t="inlineStr">
        <is>
          <t>North</t>
        </is>
      </c>
      <c r="G163" t="inlineStr">
        <is>
          <t>0371385355</t>
        </is>
      </c>
      <c r="H163" t="inlineStr">
        <is>
          <t>Tomas Sato</t>
        </is>
      </c>
      <c r="I163" t="inlineStr">
        <is>
          <t>BRK054</t>
        </is>
      </c>
      <c r="J163" t="inlineStr">
        <is>
          <t>2016-04-10</t>
        </is>
      </c>
      <c r="K163" t="inlineStr">
        <is>
          <t>Fuel and chemicals</t>
        </is>
      </c>
      <c r="L163" t="inlineStr">
        <is>
          <t>active</t>
        </is>
      </c>
    </row>
    <row r="164">
      <c r="A164" t="inlineStr">
        <is>
          <t>IMP00160</t>
        </is>
      </c>
      <c r="B164" t="inlineStr">
        <is>
          <t>T101114</t>
        </is>
      </c>
      <c r="C164" t="inlineStr">
        <is>
          <t>Jade Pack International Ltd</t>
        </is>
      </c>
      <c r="D164" t="inlineStr">
        <is>
          <t>Jade Pack International Ltd</t>
        </is>
      </c>
      <c r="E164" t="inlineStr">
        <is>
          <t>360 Harbour Road</t>
        </is>
      </c>
      <c r="F164" t="inlineStr">
        <is>
          <t>North</t>
        </is>
      </c>
      <c r="G164" t="inlineStr">
        <is>
          <t>0363450994</t>
        </is>
      </c>
      <c r="H164" t="inlineStr">
        <is>
          <t>Joseph Ibrahim</t>
        </is>
      </c>
      <c r="I164" t="inlineStr">
        <is>
          <t>BRK008</t>
        </is>
      </c>
      <c r="J164" t="inlineStr">
        <is>
          <t>2009-01-25</t>
        </is>
      </c>
      <c r="K164" t="inlineStr">
        <is>
          <t>Textiles and apparel</t>
        </is>
      </c>
      <c r="L164" t="inlineStr">
        <is>
          <t>active</t>
        </is>
      </c>
    </row>
    <row r="165">
      <c r="A165" t="inlineStr">
        <is>
          <t>IMP00161</t>
        </is>
      </c>
      <c r="B165" t="inlineStr">
        <is>
          <t>T101122</t>
        </is>
      </c>
      <c r="C165" t="inlineStr">
        <is>
          <t>Harmony Steel Co., Ltd</t>
        </is>
      </c>
      <c r="D165" t="inlineStr">
        <is>
          <t>Harmony Centre</t>
        </is>
      </c>
      <c r="E165" t="inlineStr">
        <is>
          <t>148 Temple Street</t>
        </is>
      </c>
      <c r="F165" t="inlineStr">
        <is>
          <t>North</t>
        </is>
      </c>
      <c r="G165" t="inlineStr">
        <is>
          <t>0807008275</t>
        </is>
      </c>
      <c r="H165" t="inlineStr">
        <is>
          <t>Hassan Al-Sayed</t>
        </is>
      </c>
      <c r="I165" t="inlineStr">
        <is>
          <t>BRK022</t>
        </is>
      </c>
      <c r="J165" t="inlineStr">
        <is>
          <t>2022-08-22</t>
        </is>
      </c>
      <c r="K165" t="inlineStr">
        <is>
          <t>Steel and construction</t>
        </is>
      </c>
      <c r="L165" t="inlineStr">
        <is>
          <t>active</t>
        </is>
      </c>
    </row>
    <row r="166">
      <c r="A166" t="inlineStr">
        <is>
          <t>IMP00162</t>
        </is>
      </c>
      <c r="B166" t="inlineStr">
        <is>
          <t>T401131</t>
        </is>
      </c>
      <c r="C166" t="inlineStr">
        <is>
          <t>Horizon Medical International Ltd</t>
        </is>
      </c>
      <c r="D166" t="inlineStr">
        <is>
          <t>Horizon Medical International Ltd</t>
        </is>
      </c>
      <c r="E166" t="inlineStr">
        <is>
          <t>325 Garden Lane</t>
        </is>
      </c>
      <c r="F166" t="inlineStr">
        <is>
          <t>West</t>
        </is>
      </c>
      <c r="G166" t="inlineStr">
        <is>
          <t>0337059912</t>
        </is>
      </c>
      <c r="H166" t="inlineStr">
        <is>
          <t>Priya Okafor</t>
        </is>
      </c>
      <c r="I166" t="inlineStr">
        <is>
          <t>BRK003</t>
        </is>
      </c>
      <c r="J166" t="inlineStr">
        <is>
          <t>2023-12-30</t>
        </is>
      </c>
      <c r="K166" t="inlineStr">
        <is>
          <t>Textiles and apparel</t>
        </is>
      </c>
      <c r="L166" t="inlineStr">
        <is>
          <t>active</t>
        </is>
      </c>
    </row>
    <row r="167">
      <c r="A167" t="inlineStr">
        <is>
          <t>IMP00163</t>
        </is>
      </c>
      <c r="B167" t="inlineStr">
        <is>
          <t>T101138</t>
        </is>
      </c>
      <c r="C167" t="inlineStr">
        <is>
          <t>Coral Trading Limited</t>
        </is>
      </c>
      <c r="D167" t="inlineStr">
        <is>
          <t>Coral Trading Limited</t>
        </is>
      </c>
      <c r="E167" t="inlineStr">
        <is>
          <t>150 Mill Road</t>
        </is>
      </c>
      <c r="F167" t="inlineStr">
        <is>
          <t>South</t>
        </is>
      </c>
      <c r="G167" t="inlineStr">
        <is>
          <t>0732559632</t>
        </is>
      </c>
      <c r="H167" t="inlineStr">
        <is>
          <t>Lucia Chen</t>
        </is>
      </c>
      <c r="I167" t="inlineStr">
        <is>
          <t>BRK038</t>
        </is>
      </c>
      <c r="J167" t="inlineStr">
        <is>
          <t>2021-04-15</t>
        </is>
      </c>
      <c r="K167" t="inlineStr">
        <is>
          <t>Textiles and apparel</t>
        </is>
      </c>
      <c r="L167" t="inlineStr">
        <is>
          <t>active</t>
        </is>
      </c>
    </row>
    <row r="168">
      <c r="A168" t="inlineStr">
        <is>
          <t>IMP00164</t>
        </is>
      </c>
      <c r="B168" t="inlineStr">
        <is>
          <t>T101142</t>
        </is>
      </c>
      <c r="C168" t="inlineStr">
        <is>
          <t>Carrick Mobile Group Ltd</t>
        </is>
      </c>
      <c r="D168" t="inlineStr">
        <is>
          <t>Carrick Mobile Group Ltd</t>
        </is>
      </c>
      <c r="E168" t="inlineStr">
        <is>
          <t>37 Harbour Road</t>
        </is>
      </c>
      <c r="F168" t="inlineStr">
        <is>
          <t>West</t>
        </is>
      </c>
      <c r="G168" t="inlineStr">
        <is>
          <t>0892978259</t>
        </is>
      </c>
      <c r="H168" t="inlineStr">
        <is>
          <t>Samuel Reyes</t>
        </is>
      </c>
      <c r="I168" t="inlineStr">
        <is>
          <t>BRK080</t>
        </is>
      </c>
      <c r="J168" t="inlineStr">
        <is>
          <t>2008-11-01</t>
        </is>
      </c>
      <c r="K168" t="inlineStr">
        <is>
          <t>Fuel and chemicals</t>
        </is>
      </c>
      <c r="L168" t="inlineStr">
        <is>
          <t>active</t>
        </is>
      </c>
    </row>
    <row r="169">
      <c r="A169" t="inlineStr">
        <is>
          <t>IMP00165</t>
        </is>
      </c>
      <c r="B169" t="inlineStr">
        <is>
          <t>T101148</t>
        </is>
      </c>
      <c r="C169" t="inlineStr">
        <is>
          <t>Coral Enterprises Co., Ltd</t>
        </is>
      </c>
      <c r="D169" t="inlineStr">
        <is>
          <t>Coral Store</t>
        </is>
      </c>
      <c r="E169" t="inlineStr">
        <is>
          <t>309 Harbour Road</t>
        </is>
      </c>
      <c r="F169" t="inlineStr">
        <is>
          <t>South</t>
        </is>
      </c>
      <c r="G169" t="inlineStr">
        <is>
          <t>0560495632</t>
        </is>
      </c>
      <c r="H169" t="inlineStr">
        <is>
          <t>Grace Mahmood</t>
        </is>
      </c>
      <c r="I169" t="inlineStr">
        <is>
          <t>BRK014</t>
        </is>
      </c>
      <c r="J169" t="inlineStr">
        <is>
          <t>2016-05-13</t>
        </is>
      </c>
      <c r="K169" t="inlineStr">
        <is>
          <t>Textiles and apparel</t>
        </is>
      </c>
      <c r="L169" t="inlineStr">
        <is>
          <t>active</t>
        </is>
      </c>
    </row>
    <row r="170">
      <c r="A170" t="inlineStr">
        <is>
          <t>IMP00166</t>
        </is>
      </c>
      <c r="B170" t="inlineStr">
        <is>
          <t>T101160</t>
        </is>
      </c>
      <c r="C170" t="inlineStr">
        <is>
          <t>Great Vellmoor Mobile Ltd</t>
        </is>
      </c>
      <c r="D170" t="inlineStr">
        <is>
          <t>Great Vellmoor Mobile Ltd</t>
        </is>
      </c>
      <c r="E170" t="inlineStr">
        <is>
          <t>239 Station Road</t>
        </is>
      </c>
      <c r="F170" t="inlineStr">
        <is>
          <t>East</t>
        </is>
      </c>
      <c r="G170" t="inlineStr">
        <is>
          <t>0807381597</t>
        </is>
      </c>
      <c r="H170" t="inlineStr">
        <is>
          <t>Grace Patel</t>
        </is>
      </c>
      <c r="I170" t="inlineStr">
        <is>
          <t>BRK068</t>
        </is>
      </c>
      <c r="J170" t="inlineStr">
        <is>
          <t>2013-08-27</t>
        </is>
      </c>
      <c r="K170" t="inlineStr">
        <is>
          <t>Food importers</t>
        </is>
      </c>
      <c r="L170" t="inlineStr">
        <is>
          <t>active</t>
        </is>
      </c>
    </row>
    <row r="171">
      <c r="A171" t="inlineStr">
        <is>
          <t>IMP00167</t>
        </is>
      </c>
      <c r="B171" t="inlineStr">
        <is>
          <t>T101167</t>
        </is>
      </c>
      <c r="C171" t="inlineStr">
        <is>
          <t>Dunmore Steel &amp; Sons</t>
        </is>
      </c>
      <c r="D171" t="inlineStr">
        <is>
          <t>Dunmore Steel &amp; Sons</t>
        </is>
      </c>
      <c r="E171" t="inlineStr">
        <is>
          <t>238 Mill Road</t>
        </is>
      </c>
      <c r="F171" t="inlineStr">
        <is>
          <t>North</t>
        </is>
      </c>
      <c r="G171" t="inlineStr">
        <is>
          <t>0200083648</t>
        </is>
      </c>
      <c r="H171" t="inlineStr">
        <is>
          <t>Priya Silva</t>
        </is>
      </c>
      <c r="I171" t="inlineStr">
        <is>
          <t>BRK034</t>
        </is>
      </c>
      <c r="J171" t="inlineStr">
        <is>
          <t>2015-07-04</t>
        </is>
      </c>
      <c r="K171" t="inlineStr">
        <is>
          <t>Pharmaceuticals</t>
        </is>
      </c>
      <c r="L171" t="inlineStr">
        <is>
          <t>active</t>
        </is>
      </c>
    </row>
    <row r="172">
      <c r="A172" t="inlineStr">
        <is>
          <t>IMP00168</t>
        </is>
      </c>
      <c r="B172" t="inlineStr">
        <is>
          <t>T101174</t>
        </is>
      </c>
      <c r="C172" t="inlineStr">
        <is>
          <t>Delta Electronics International Ltd</t>
        </is>
      </c>
      <c r="D172" t="inlineStr">
        <is>
          <t>Delta Electronics International Ltd</t>
        </is>
      </c>
      <c r="E172" t="inlineStr">
        <is>
          <t>135 Mill Road</t>
        </is>
      </c>
      <c r="F172" t="inlineStr">
        <is>
          <t>Coastal</t>
        </is>
      </c>
      <c r="G172" t="inlineStr">
        <is>
          <t>0686886422</t>
        </is>
      </c>
      <c r="H172" t="inlineStr">
        <is>
          <t>Grace Mahmood</t>
        </is>
      </c>
      <c r="I172" t="inlineStr">
        <is>
          <t>BRK059</t>
        </is>
      </c>
      <c r="J172" t="inlineStr">
        <is>
          <t>2018-08-17</t>
        </is>
      </c>
      <c r="K172" t="inlineStr">
        <is>
          <t>Medical devices</t>
        </is>
      </c>
      <c r="L172" t="inlineStr">
        <is>
          <t>active</t>
        </is>
      </c>
    </row>
    <row r="173">
      <c r="A173" t="inlineStr">
        <is>
          <t>IMP00169</t>
        </is>
      </c>
      <c r="B173" t="inlineStr">
        <is>
          <t>T101178</t>
        </is>
      </c>
      <c r="C173" t="inlineStr">
        <is>
          <t>Silk Road Electronics &amp; Sons</t>
        </is>
      </c>
      <c r="D173" t="inlineStr">
        <is>
          <t>Silk Road Electronics &amp; Sons</t>
        </is>
      </c>
      <c r="E173" t="inlineStr">
        <is>
          <t>144 Mill Road</t>
        </is>
      </c>
      <c r="F173" t="inlineStr">
        <is>
          <t>Coastal</t>
        </is>
      </c>
      <c r="G173" t="inlineStr">
        <is>
          <t>0458617573</t>
        </is>
      </c>
      <c r="H173" t="inlineStr">
        <is>
          <t>Ravi Mensah</t>
        </is>
      </c>
      <c r="I173" t="inlineStr">
        <is>
          <t>BRK059</t>
        </is>
      </c>
      <c r="J173" t="inlineStr">
        <is>
          <t>2013-03-29</t>
        </is>
      </c>
      <c r="K173" t="inlineStr">
        <is>
          <t>Electronics</t>
        </is>
      </c>
      <c r="L173" t="inlineStr">
        <is>
          <t>active</t>
        </is>
      </c>
    </row>
    <row r="174">
      <c r="A174" t="inlineStr">
        <is>
          <t>IMP00170</t>
        </is>
      </c>
      <c r="C174" t="inlineStr">
        <is>
          <t>Lotus Foods Partners Ltd</t>
        </is>
      </c>
      <c r="D174" t="inlineStr">
        <is>
          <t>Lotus Foods Partners Ltd</t>
        </is>
      </c>
      <c r="E174" t="inlineStr">
        <is>
          <t>252 Bazaar Lane</t>
        </is>
      </c>
      <c r="F174" t="inlineStr">
        <is>
          <t>Coastal</t>
        </is>
      </c>
      <c r="G174" t="inlineStr">
        <is>
          <t>0913740557</t>
        </is>
      </c>
      <c r="H174" t="inlineStr">
        <is>
          <t>Nadia Ibrahim</t>
        </is>
      </c>
      <c r="I174" t="inlineStr">
        <is>
          <t>BRK059</t>
        </is>
      </c>
      <c r="J174" t="inlineStr">
        <is>
          <t>2013-09-03</t>
        </is>
      </c>
      <c r="K174" t="inlineStr">
        <is>
          <t>Tobacco and beverages</t>
        </is>
      </c>
      <c r="L174" t="inlineStr">
        <is>
          <t>active</t>
        </is>
      </c>
    </row>
    <row r="175">
      <c r="A175" t="inlineStr">
        <is>
          <t>IMP00171</t>
        </is>
      </c>
      <c r="B175" t="inlineStr">
        <is>
          <t>T101190</t>
        </is>
      </c>
      <c r="C175" t="inlineStr">
        <is>
          <t>Sunrise Fruits Partners Ltd</t>
        </is>
      </c>
      <c r="D175" t="inlineStr">
        <is>
          <t>Sunrise Depot</t>
        </is>
      </c>
      <c r="E175" t="inlineStr">
        <is>
          <t>86 Mill Road</t>
        </is>
      </c>
      <c r="F175" t="inlineStr">
        <is>
          <t>Coastal</t>
        </is>
      </c>
      <c r="G175" t="inlineStr">
        <is>
          <t>0951588230</t>
        </is>
      </c>
      <c r="H175" t="inlineStr">
        <is>
          <t>Hassan Kowalski</t>
        </is>
      </c>
      <c r="I175" t="inlineStr">
        <is>
          <t>BRK065</t>
        </is>
      </c>
      <c r="J175" t="inlineStr">
        <is>
          <t>2024-04-12</t>
        </is>
      </c>
      <c r="K175" t="inlineStr">
        <is>
          <t>Fuel and chemicals</t>
        </is>
      </c>
      <c r="L175" t="inlineStr">
        <is>
          <t>active</t>
        </is>
      </c>
    </row>
    <row r="176">
      <c r="A176" t="inlineStr">
        <is>
          <t>IMP00172</t>
        </is>
      </c>
      <c r="B176" t="inlineStr">
        <is>
          <t>T101202</t>
        </is>
      </c>
      <c r="C176" t="inlineStr">
        <is>
          <t>Prescott Textiles Group Ltd</t>
        </is>
      </c>
      <c r="D176" t="inlineStr">
        <is>
          <t>Prescott Textiles Group Ltd</t>
        </is>
      </c>
      <c r="E176" t="inlineStr">
        <is>
          <t>258 Station Road</t>
        </is>
      </c>
      <c r="F176" t="inlineStr">
        <is>
          <t>South</t>
        </is>
      </c>
      <c r="G176" t="inlineStr">
        <is>
          <t>0904343249</t>
        </is>
      </c>
      <c r="H176" t="inlineStr">
        <is>
          <t>Nadia Reyes</t>
        </is>
      </c>
      <c r="I176" t="inlineStr">
        <is>
          <t>BRK050</t>
        </is>
      </c>
      <c r="J176" t="inlineStr">
        <is>
          <t>2008-05-26</t>
        </is>
      </c>
      <c r="K176" t="inlineStr">
        <is>
          <t>Steel and construction</t>
        </is>
      </c>
      <c r="L176" t="inlineStr">
        <is>
          <t>active</t>
        </is>
      </c>
    </row>
    <row r="177">
      <c r="A177" t="inlineStr">
        <is>
          <t>IMP00173</t>
        </is>
      </c>
      <c r="B177" t="inlineStr">
        <is>
          <t>T101208</t>
        </is>
      </c>
      <c r="C177" t="inlineStr">
        <is>
          <t>Horizon Agro International Ltd</t>
        </is>
      </c>
      <c r="D177" t="inlineStr">
        <is>
          <t>Horizon Agro International Ltd</t>
        </is>
      </c>
      <c r="E177" t="inlineStr">
        <is>
          <t>253 Station Road</t>
        </is>
      </c>
      <c r="F177" t="inlineStr">
        <is>
          <t>East</t>
        </is>
      </c>
      <c r="G177" t="inlineStr">
        <is>
          <t>0804773164</t>
        </is>
      </c>
      <c r="H177" t="inlineStr">
        <is>
          <t>Amina Sato</t>
        </is>
      </c>
      <c r="I177" t="inlineStr">
        <is>
          <t>BRK028</t>
        </is>
      </c>
      <c r="J177" t="inlineStr">
        <is>
          <t>2020-10-03</t>
        </is>
      </c>
      <c r="K177" t="inlineStr">
        <is>
          <t>Food importers</t>
        </is>
      </c>
      <c r="L177" t="inlineStr">
        <is>
          <t>active</t>
        </is>
      </c>
    </row>
    <row r="178">
      <c r="A178" t="inlineStr">
        <is>
          <t>IMP00174</t>
        </is>
      </c>
      <c r="C178" t="inlineStr">
        <is>
          <t>Silk Road Glow Limited</t>
        </is>
      </c>
      <c r="D178" t="inlineStr">
        <is>
          <t>Silk Road Glow Limited</t>
        </is>
      </c>
      <c r="E178" t="inlineStr">
        <is>
          <t>66 Market Street</t>
        </is>
      </c>
      <c r="F178" t="inlineStr">
        <is>
          <t>Capital</t>
        </is>
      </c>
      <c r="G178" t="inlineStr">
        <is>
          <t>0648371150</t>
        </is>
      </c>
      <c r="H178" t="inlineStr">
        <is>
          <t>Daniel Novak</t>
        </is>
      </c>
      <c r="I178" t="inlineStr">
        <is>
          <t>BRK068</t>
        </is>
      </c>
      <c r="J178" t="inlineStr">
        <is>
          <t>2017-04-11</t>
        </is>
      </c>
      <c r="K178" t="inlineStr">
        <is>
          <t>Tobacco and beverages</t>
        </is>
      </c>
      <c r="L178" t="inlineStr">
        <is>
          <t>active</t>
        </is>
      </c>
    </row>
    <row r="179">
      <c r="A179" t="inlineStr">
        <is>
          <t>IMP00175</t>
        </is>
      </c>
      <c r="B179" t="inlineStr">
        <is>
          <t>T101224</t>
        </is>
      </c>
      <c r="C179" t="inlineStr">
        <is>
          <t>United Fruits Co.</t>
        </is>
      </c>
      <c r="D179" t="inlineStr">
        <is>
          <t>United Fruits Co.</t>
        </is>
      </c>
      <c r="E179" t="inlineStr">
        <is>
          <t>360 Harbour Road</t>
        </is>
      </c>
      <c r="F179" t="inlineStr">
        <is>
          <t>West</t>
        </is>
      </c>
      <c r="G179" t="inlineStr">
        <is>
          <t>0684958647</t>
        </is>
      </c>
      <c r="H179" t="inlineStr">
        <is>
          <t>Aisha Okafor</t>
        </is>
      </c>
      <c r="I179" t="inlineStr">
        <is>
          <t>BRK069</t>
        </is>
      </c>
      <c r="J179" t="inlineStr">
        <is>
          <t>2020-11-20</t>
        </is>
      </c>
      <c r="K179" t="inlineStr">
        <is>
          <t>Tobacco and beverages</t>
        </is>
      </c>
      <c r="L179" t="inlineStr">
        <is>
          <t>active</t>
        </is>
      </c>
    </row>
    <row r="180">
      <c r="A180" t="inlineStr">
        <is>
          <t>IMP00176</t>
        </is>
      </c>
      <c r="B180" t="inlineStr">
        <is>
          <t>T101231</t>
        </is>
      </c>
      <c r="C180" t="inlineStr">
        <is>
          <t>Metro Supply Enterprises</t>
        </is>
      </c>
      <c r="D180" t="inlineStr">
        <is>
          <t>Metro Supply Enterprises</t>
        </is>
      </c>
      <c r="E180" t="inlineStr">
        <is>
          <t>222 Mill Road</t>
        </is>
      </c>
      <c r="F180" t="inlineStr">
        <is>
          <t>West</t>
        </is>
      </c>
      <c r="G180" t="inlineStr">
        <is>
          <t>0381701853</t>
        </is>
      </c>
      <c r="H180" t="inlineStr">
        <is>
          <t>Priya Rahman</t>
        </is>
      </c>
      <c r="I180" t="inlineStr">
        <is>
          <t>BRK019</t>
        </is>
      </c>
      <c r="J180" t="inlineStr">
        <is>
          <t>2013-03-25</t>
        </is>
      </c>
      <c r="K180" t="inlineStr">
        <is>
          <t>Electronics</t>
        </is>
      </c>
      <c r="L180" t="inlineStr">
        <is>
          <t>active</t>
        </is>
      </c>
    </row>
    <row r="181">
      <c r="A181" t="inlineStr">
        <is>
          <t>IMP00177</t>
        </is>
      </c>
      <c r="B181" t="inlineStr">
        <is>
          <t>T101235</t>
        </is>
      </c>
      <c r="C181" t="inlineStr">
        <is>
          <t>Phoenix Fruits Group Ltd</t>
        </is>
      </c>
      <c r="D181" t="inlineStr">
        <is>
          <t>Phoenix Mart</t>
        </is>
      </c>
      <c r="E181" t="inlineStr">
        <is>
          <t>216 Bazaar Lane</t>
        </is>
      </c>
      <c r="F181" t="inlineStr">
        <is>
          <t>East</t>
        </is>
      </c>
      <c r="G181" t="inlineStr">
        <is>
          <t>0318954491</t>
        </is>
      </c>
      <c r="H181" t="inlineStr">
        <is>
          <t>Kenji Okafor</t>
        </is>
      </c>
      <c r="I181" t="inlineStr">
        <is>
          <t>BRK053</t>
        </is>
      </c>
      <c r="J181" t="inlineStr">
        <is>
          <t>2025-10-28</t>
        </is>
      </c>
      <c r="K181" t="inlineStr">
        <is>
          <t>Electronics</t>
        </is>
      </c>
      <c r="L181" t="inlineStr">
        <is>
          <t>active</t>
        </is>
      </c>
    </row>
    <row r="182">
      <c r="A182" t="inlineStr">
        <is>
          <t>IMP00178</t>
        </is>
      </c>
      <c r="B182" t="inlineStr">
        <is>
          <t>T101240</t>
        </is>
      </c>
      <c r="C182" t="inlineStr">
        <is>
          <t>Delta Logistics Co., Ltd</t>
        </is>
      </c>
      <c r="D182" t="inlineStr">
        <is>
          <t>Delta Logistics Co., Ltd</t>
        </is>
      </c>
      <c r="E182" t="inlineStr">
        <is>
          <t>16 Station Road</t>
        </is>
      </c>
      <c r="F182" t="inlineStr">
        <is>
          <t>South</t>
        </is>
      </c>
      <c r="G182" t="inlineStr">
        <is>
          <t>0617631743</t>
        </is>
      </c>
      <c r="H182" t="inlineStr">
        <is>
          <t>Ravi Bauer</t>
        </is>
      </c>
      <c r="I182" t="inlineStr">
        <is>
          <t>BRK014</t>
        </is>
      </c>
      <c r="J182" t="inlineStr">
        <is>
          <t>2010-05-31</t>
        </is>
      </c>
      <c r="K182" t="inlineStr">
        <is>
          <t>Textiles and apparel</t>
        </is>
      </c>
      <c r="L182" t="inlineStr">
        <is>
          <t>active</t>
        </is>
      </c>
    </row>
    <row r="183">
      <c r="A183" t="inlineStr">
        <is>
          <t>IMP00179</t>
        </is>
      </c>
      <c r="C183" t="inlineStr">
        <is>
          <t>Carrick Medical Group Ltd</t>
        </is>
      </c>
      <c r="D183" t="inlineStr">
        <is>
          <t>Carrick Medical Group Ltd</t>
        </is>
      </c>
      <c r="E183" t="inlineStr">
        <is>
          <t>313 Mill Road</t>
        </is>
      </c>
      <c r="F183" t="inlineStr">
        <is>
          <t>West</t>
        </is>
      </c>
      <c r="G183" t="inlineStr">
        <is>
          <t>0251735484</t>
        </is>
      </c>
      <c r="H183" t="inlineStr">
        <is>
          <t>Mei Patel</t>
        </is>
      </c>
      <c r="I183" t="inlineStr">
        <is>
          <t>BRK006</t>
        </is>
      </c>
      <c r="J183" t="inlineStr">
        <is>
          <t>2018-03-16</t>
        </is>
      </c>
      <c r="K183" t="inlineStr">
        <is>
          <t>Tobacco and beverages</t>
        </is>
      </c>
      <c r="L183" t="inlineStr">
        <is>
          <t>active</t>
        </is>
      </c>
    </row>
    <row r="184">
      <c r="A184" t="inlineStr">
        <is>
          <t>IMP00180</t>
        </is>
      </c>
      <c r="C184" t="inlineStr">
        <is>
          <t>Ocean Logistics International Ltd</t>
        </is>
      </c>
      <c r="D184" t="inlineStr">
        <is>
          <t>Ocean Logistics International Ltd</t>
        </is>
      </c>
      <c r="E184" t="inlineStr">
        <is>
          <t>198 Market Street</t>
        </is>
      </c>
      <c r="F184" t="inlineStr">
        <is>
          <t>West</t>
        </is>
      </c>
      <c r="G184" t="inlineStr">
        <is>
          <t>0865152311</t>
        </is>
      </c>
      <c r="H184" t="inlineStr">
        <is>
          <t>Joseph Haddad</t>
        </is>
      </c>
      <c r="I184" t="inlineStr">
        <is>
          <t>BRK032</t>
        </is>
      </c>
      <c r="J184" t="inlineStr">
        <is>
          <t>2021-11-05</t>
        </is>
      </c>
      <c r="K184" t="inlineStr">
        <is>
          <t>Tobacco and beverages</t>
        </is>
      </c>
      <c r="L184" t="inlineStr">
        <is>
          <t>active</t>
        </is>
      </c>
    </row>
    <row r="185">
      <c r="A185" t="inlineStr">
        <is>
          <t>IMP00181</t>
        </is>
      </c>
      <c r="B185" t="inlineStr">
        <is>
          <t>T101266</t>
        </is>
      </c>
      <c r="C185" t="inlineStr">
        <is>
          <t>Orchid Trading Co.</t>
        </is>
      </c>
      <c r="D185" t="inlineStr">
        <is>
          <t>Orchid Trading Co.</t>
        </is>
      </c>
      <c r="E185" t="inlineStr">
        <is>
          <t>10 Bazaar Lane</t>
        </is>
      </c>
      <c r="F185" t="inlineStr">
        <is>
          <t>East</t>
        </is>
      </c>
      <c r="G185" t="inlineStr">
        <is>
          <t>0921371744</t>
        </is>
      </c>
      <c r="H185" t="inlineStr">
        <is>
          <t>Mei Mensah</t>
        </is>
      </c>
      <c r="I185" t="inlineStr">
        <is>
          <t>BRK054</t>
        </is>
      </c>
      <c r="J185" t="inlineStr">
        <is>
          <t>2025-04-23</t>
        </is>
      </c>
      <c r="K185" t="inlineStr">
        <is>
          <t>Electronics</t>
        </is>
      </c>
      <c r="L185" t="inlineStr">
        <is>
          <t>active</t>
        </is>
      </c>
    </row>
    <row r="186">
      <c r="A186" t="inlineStr">
        <is>
          <t>IMP00182</t>
        </is>
      </c>
      <c r="B186" t="inlineStr">
        <is>
          <t>T101271</t>
        </is>
      </c>
      <c r="C186" t="inlineStr">
        <is>
          <t>Horizon Living International Ltd</t>
        </is>
      </c>
      <c r="D186" t="inlineStr">
        <is>
          <t>Horizon Living International Ltd</t>
        </is>
      </c>
      <c r="E186" t="inlineStr">
        <is>
          <t>318 Riverside</t>
        </is>
      </c>
      <c r="F186" t="inlineStr">
        <is>
          <t>West</t>
        </is>
      </c>
      <c r="G186" t="inlineStr">
        <is>
          <t>0438798905</t>
        </is>
      </c>
      <c r="H186" t="inlineStr">
        <is>
          <t>Hassan Bauer</t>
        </is>
      </c>
      <c r="I186" t="inlineStr">
        <is>
          <t>BRK040</t>
        </is>
      </c>
      <c r="J186" t="inlineStr">
        <is>
          <t>2017-06-15</t>
        </is>
      </c>
      <c r="K186" t="inlineStr">
        <is>
          <t>Tobacco and beverages</t>
        </is>
      </c>
      <c r="L186" t="inlineStr">
        <is>
          <t>active</t>
        </is>
      </c>
    </row>
    <row r="187">
      <c r="A187" t="inlineStr">
        <is>
          <t>IMP00183</t>
        </is>
      </c>
      <c r="B187" t="inlineStr">
        <is>
          <t>T101275</t>
        </is>
      </c>
      <c r="C187" t="inlineStr">
        <is>
          <t>Metro Pack International Ltd</t>
        </is>
      </c>
      <c r="D187" t="inlineStr">
        <is>
          <t>Metro Pack International Ltd</t>
        </is>
      </c>
      <c r="E187" t="inlineStr">
        <is>
          <t>100 Riverside</t>
        </is>
      </c>
      <c r="F187" t="inlineStr">
        <is>
          <t>East</t>
        </is>
      </c>
      <c r="G187" t="inlineStr">
        <is>
          <t>0203450802</t>
        </is>
      </c>
      <c r="H187" t="inlineStr">
        <is>
          <t>Aisha Rahman</t>
        </is>
      </c>
      <c r="I187" t="inlineStr">
        <is>
          <t>BRK048</t>
        </is>
      </c>
      <c r="J187" t="inlineStr">
        <is>
          <t>2024-09-30</t>
        </is>
      </c>
      <c r="K187" t="inlineStr">
        <is>
          <t>Furniture and household</t>
        </is>
      </c>
      <c r="L187" t="inlineStr">
        <is>
          <t>active</t>
        </is>
      </c>
    </row>
    <row r="188">
      <c r="A188" t="inlineStr">
        <is>
          <t>IMP00184</t>
        </is>
      </c>
      <c r="B188" t="inlineStr">
        <is>
          <t>T101287</t>
        </is>
      </c>
      <c r="C188" t="inlineStr">
        <is>
          <t>Golden Distribution &amp; Sons</t>
        </is>
      </c>
      <c r="D188" t="inlineStr">
        <is>
          <t>Golden Distribution &amp; Sons</t>
        </is>
      </c>
      <c r="E188" t="inlineStr">
        <is>
          <t>332 Industrial Estate</t>
        </is>
      </c>
      <c r="F188" t="inlineStr">
        <is>
          <t>East</t>
        </is>
      </c>
      <c r="G188" t="inlineStr">
        <is>
          <t>0872915496</t>
        </is>
      </c>
      <c r="H188" t="inlineStr">
        <is>
          <t>Aisha Fernandes</t>
        </is>
      </c>
      <c r="I188" t="inlineStr">
        <is>
          <t>BRK022</t>
        </is>
      </c>
      <c r="J188" t="inlineStr">
        <is>
          <t>2019-01-09</t>
        </is>
      </c>
      <c r="K188" t="inlineStr">
        <is>
          <t>Fuel and chemicals</t>
        </is>
      </c>
      <c r="L188" t="inlineStr">
        <is>
          <t>active</t>
        </is>
      </c>
    </row>
    <row r="189">
      <c r="A189" t="inlineStr">
        <is>
          <t>IMP00185</t>
        </is>
      </c>
      <c r="B189" t="inlineStr">
        <is>
          <t>T101293</t>
        </is>
      </c>
      <c r="C189" t="inlineStr">
        <is>
          <t>Cobalt Fruits Ltd</t>
        </is>
      </c>
      <c r="D189" t="inlineStr">
        <is>
          <t>Cobalt Fruits Ltd</t>
        </is>
      </c>
      <c r="E189" t="inlineStr">
        <is>
          <t>119 Garden Lane</t>
        </is>
      </c>
      <c r="F189" t="inlineStr">
        <is>
          <t>North</t>
        </is>
      </c>
      <c r="G189" t="inlineStr">
        <is>
          <t>0486112216</t>
        </is>
      </c>
      <c r="H189" t="inlineStr">
        <is>
          <t>Mei Silva</t>
        </is>
      </c>
      <c r="I189" t="inlineStr">
        <is>
          <t>BRK050</t>
        </is>
      </c>
      <c r="J189" t="inlineStr">
        <is>
          <t>2017-02-22</t>
        </is>
      </c>
      <c r="K189" t="inlineStr">
        <is>
          <t>Medical devices</t>
        </is>
      </c>
      <c r="L189" t="inlineStr">
        <is>
          <t>active</t>
        </is>
      </c>
    </row>
    <row r="190">
      <c r="A190" t="inlineStr">
        <is>
          <t>IMP00186</t>
        </is>
      </c>
      <c r="B190" t="inlineStr">
        <is>
          <t>T101299</t>
        </is>
      </c>
      <c r="C190" t="inlineStr">
        <is>
          <t>Global Distribution Co., Ltd</t>
        </is>
      </c>
      <c r="D190" t="inlineStr">
        <is>
          <t>Global Distribution Co., Ltd</t>
        </is>
      </c>
      <c r="E190" t="inlineStr">
        <is>
          <t>124 Riverside</t>
        </is>
      </c>
      <c r="F190" t="inlineStr">
        <is>
          <t>East</t>
        </is>
      </c>
      <c r="G190" t="inlineStr">
        <is>
          <t>0709700053</t>
        </is>
      </c>
      <c r="H190" t="inlineStr">
        <is>
          <t>Grace Ibrahim</t>
        </is>
      </c>
      <c r="I190" t="inlineStr">
        <is>
          <t>BRK072</t>
        </is>
      </c>
      <c r="J190" t="inlineStr">
        <is>
          <t>2023-10-16</t>
        </is>
      </c>
      <c r="K190" t="inlineStr">
        <is>
          <t>Cosmetics and personal care</t>
        </is>
      </c>
      <c r="L190" t="inlineStr">
        <is>
          <t>active</t>
        </is>
      </c>
    </row>
    <row r="191">
      <c r="A191" t="inlineStr">
        <is>
          <t>IMP00187</t>
        </is>
      </c>
      <c r="B191" t="inlineStr">
        <is>
          <t>T101302</t>
        </is>
      </c>
      <c r="C191" t="inlineStr">
        <is>
          <t>Golden Supply International Ltd</t>
        </is>
      </c>
      <c r="D191" t="inlineStr">
        <is>
          <t>Golden Supply International Ltd</t>
        </is>
      </c>
      <c r="E191" t="inlineStr">
        <is>
          <t>354 Temple Street</t>
        </is>
      </c>
      <c r="F191" t="inlineStr">
        <is>
          <t>South</t>
        </is>
      </c>
      <c r="G191" t="inlineStr">
        <is>
          <t>0698030439</t>
        </is>
      </c>
      <c r="H191" t="inlineStr">
        <is>
          <t>Grace Sato</t>
        </is>
      </c>
      <c r="I191" t="inlineStr">
        <is>
          <t>BRK021</t>
        </is>
      </c>
      <c r="J191" t="inlineStr">
        <is>
          <t>2017-10-17</t>
        </is>
      </c>
      <c r="K191" t="inlineStr">
        <is>
          <t>Vehicles and parts</t>
        </is>
      </c>
      <c r="L191" t="inlineStr">
        <is>
          <t>active</t>
        </is>
      </c>
    </row>
    <row r="192">
      <c r="A192" t="inlineStr">
        <is>
          <t>IMP00188</t>
        </is>
      </c>
      <c r="C192" t="inlineStr">
        <is>
          <t>Harmony Living Enterprises</t>
        </is>
      </c>
      <c r="D192" t="inlineStr">
        <is>
          <t>Harmony Living Enterprises</t>
        </is>
      </c>
      <c r="E192" t="inlineStr">
        <is>
          <t>393 Garden Lane</t>
        </is>
      </c>
      <c r="F192" t="inlineStr">
        <is>
          <t>Coastal</t>
        </is>
      </c>
      <c r="G192" t="inlineStr">
        <is>
          <t>0809107481</t>
        </is>
      </c>
      <c r="H192" t="inlineStr">
        <is>
          <t>Hassan Novak</t>
        </is>
      </c>
      <c r="I192" t="inlineStr">
        <is>
          <t>BRK059</t>
        </is>
      </c>
      <c r="J192" t="inlineStr">
        <is>
          <t>2014-08-27</t>
        </is>
      </c>
      <c r="K192" t="inlineStr">
        <is>
          <t>Tobacco and beverages</t>
        </is>
      </c>
      <c r="L192" t="inlineStr">
        <is>
          <t>active</t>
        </is>
      </c>
    </row>
    <row r="193">
      <c r="A193" t="inlineStr">
        <is>
          <t>IMP00189</t>
        </is>
      </c>
      <c r="B193" t="inlineStr">
        <is>
          <t>T101320</t>
        </is>
      </c>
      <c r="C193" t="inlineStr">
        <is>
          <t>Ocean Distribution &amp; Sons</t>
        </is>
      </c>
      <c r="D193" t="inlineStr">
        <is>
          <t>Ocean Distribution &amp; Sons</t>
        </is>
      </c>
      <c r="E193" t="inlineStr">
        <is>
          <t>164 Temple Street</t>
        </is>
      </c>
      <c r="F193" t="inlineStr">
        <is>
          <t>East</t>
        </is>
      </c>
      <c r="G193" t="inlineStr">
        <is>
          <t>0836659175</t>
        </is>
      </c>
      <c r="H193" t="inlineStr">
        <is>
          <t>Grace Silva</t>
        </is>
      </c>
      <c r="I193" t="inlineStr">
        <is>
          <t>BRK077</t>
        </is>
      </c>
      <c r="J193" t="inlineStr">
        <is>
          <t>2020-01-13</t>
        </is>
      </c>
      <c r="K193" t="inlineStr">
        <is>
          <t>Electronics</t>
        </is>
      </c>
      <c r="L193" t="inlineStr">
        <is>
          <t>active</t>
        </is>
      </c>
    </row>
    <row r="194">
      <c r="A194" t="inlineStr">
        <is>
          <t>IMP00190</t>
        </is>
      </c>
      <c r="B194" t="inlineStr">
        <is>
          <t>T101329</t>
        </is>
      </c>
      <c r="C194" t="inlineStr">
        <is>
          <t>Saffron Glow &amp; Sons</t>
        </is>
      </c>
      <c r="D194" t="inlineStr">
        <is>
          <t>Saffron Glow &amp; Sons</t>
        </is>
      </c>
      <c r="E194" t="inlineStr">
        <is>
          <t>287 Bazaar Lane</t>
        </is>
      </c>
      <c r="F194" t="inlineStr">
        <is>
          <t>North</t>
        </is>
      </c>
      <c r="G194" t="inlineStr">
        <is>
          <t>0514768092</t>
        </is>
      </c>
      <c r="H194" t="inlineStr">
        <is>
          <t>Mei Silva</t>
        </is>
      </c>
      <c r="I194" t="inlineStr">
        <is>
          <t>BRK019</t>
        </is>
      </c>
      <c r="J194" t="inlineStr">
        <is>
          <t>2012-08-12</t>
        </is>
      </c>
      <c r="K194" t="inlineStr">
        <is>
          <t>Food importers</t>
        </is>
      </c>
      <c r="L194" t="inlineStr">
        <is>
          <t>active</t>
        </is>
      </c>
    </row>
    <row r="195">
      <c r="A195" t="inlineStr">
        <is>
          <t>IMP00191</t>
        </is>
      </c>
      <c r="B195" t="inlineStr">
        <is>
          <t>T101333</t>
        </is>
      </c>
      <c r="C195" t="inlineStr">
        <is>
          <t>Royal Industries Co.</t>
        </is>
      </c>
      <c r="D195" t="inlineStr">
        <is>
          <t>Royal Industries Co.</t>
        </is>
      </c>
      <c r="E195" t="inlineStr">
        <is>
          <t>371 Industrial Estate</t>
        </is>
      </c>
      <c r="F195" t="inlineStr">
        <is>
          <t>East</t>
        </is>
      </c>
      <c r="G195" t="inlineStr">
        <is>
          <t>0710907806</t>
        </is>
      </c>
      <c r="H195" t="inlineStr">
        <is>
          <t>Joseph Reyes</t>
        </is>
      </c>
      <c r="I195" t="inlineStr">
        <is>
          <t>BRK074</t>
        </is>
      </c>
      <c r="J195" t="inlineStr">
        <is>
          <t>2019-09-20</t>
        </is>
      </c>
      <c r="K195" t="inlineStr">
        <is>
          <t>Furniture and household</t>
        </is>
      </c>
      <c r="L195" t="inlineStr">
        <is>
          <t>active</t>
        </is>
      </c>
    </row>
    <row r="196">
      <c r="A196" t="inlineStr">
        <is>
          <t>IMP00192</t>
        </is>
      </c>
      <c r="B196" t="inlineStr">
        <is>
          <t>T101342</t>
        </is>
      </c>
      <c r="C196" t="inlineStr">
        <is>
          <t>Saffron Trading Co.</t>
        </is>
      </c>
      <c r="D196" t="inlineStr">
        <is>
          <t>Saffron Store</t>
        </is>
      </c>
      <c r="E196" t="inlineStr">
        <is>
          <t>5 Mill Road</t>
        </is>
      </c>
      <c r="F196" t="inlineStr">
        <is>
          <t>Capital</t>
        </is>
      </c>
      <c r="G196" t="inlineStr">
        <is>
          <t>0243916012</t>
        </is>
      </c>
      <c r="H196" t="inlineStr">
        <is>
          <t>Mei Kowalski</t>
        </is>
      </c>
      <c r="I196" t="inlineStr">
        <is>
          <t>BRK043</t>
        </is>
      </c>
      <c r="J196" t="inlineStr">
        <is>
          <t>2016-12-21</t>
        </is>
      </c>
      <c r="K196" t="inlineStr">
        <is>
          <t>Furniture and household</t>
        </is>
      </c>
      <c r="L196" t="inlineStr">
        <is>
          <t>active</t>
        </is>
      </c>
    </row>
    <row r="197">
      <c r="A197" t="inlineStr">
        <is>
          <t>IMP00193</t>
        </is>
      </c>
      <c r="B197" t="inlineStr">
        <is>
          <t>T101344</t>
        </is>
      </c>
      <c r="C197" t="inlineStr">
        <is>
          <t>Sunrise Textiles Limited</t>
        </is>
      </c>
      <c r="D197" t="inlineStr">
        <is>
          <t>Sunrise Textiles Limited</t>
        </is>
      </c>
      <c r="E197" t="inlineStr">
        <is>
          <t>349 Riverside</t>
        </is>
      </c>
      <c r="F197" t="inlineStr">
        <is>
          <t>North</t>
        </is>
      </c>
      <c r="G197" t="inlineStr">
        <is>
          <t>0463707559</t>
        </is>
      </c>
      <c r="H197" t="inlineStr">
        <is>
          <t>Joseph Okafor</t>
        </is>
      </c>
      <c r="I197" t="inlineStr">
        <is>
          <t>BRK002</t>
        </is>
      </c>
      <c r="J197" t="inlineStr">
        <is>
          <t>2010-10-10</t>
        </is>
      </c>
      <c r="K197" t="inlineStr">
        <is>
          <t>Vehicles and parts</t>
        </is>
      </c>
      <c r="L197" t="inlineStr">
        <is>
          <t>active</t>
        </is>
      </c>
    </row>
    <row r="198">
      <c r="A198" t="inlineStr">
        <is>
          <t>IMP00194</t>
        </is>
      </c>
      <c r="B198" t="inlineStr">
        <is>
          <t>T101355</t>
        </is>
      </c>
      <c r="C198" t="inlineStr">
        <is>
          <t>Evergreen Living Ltd</t>
        </is>
      </c>
      <c r="D198" t="inlineStr">
        <is>
          <t>Evergreen Living Ltd</t>
        </is>
      </c>
      <c r="E198" t="inlineStr">
        <is>
          <t>50 Industrial Estate</t>
        </is>
      </c>
      <c r="F198" t="inlineStr">
        <is>
          <t>Capital</t>
        </is>
      </c>
      <c r="G198" t="inlineStr">
        <is>
          <t>0392078067</t>
        </is>
      </c>
      <c r="H198" t="inlineStr">
        <is>
          <t>Elena Mensah</t>
        </is>
      </c>
      <c r="I198" t="inlineStr">
        <is>
          <t>BRK024</t>
        </is>
      </c>
      <c r="J198" t="inlineStr">
        <is>
          <t>2018-11-25</t>
        </is>
      </c>
      <c r="K198" t="inlineStr">
        <is>
          <t>Steel and construction</t>
        </is>
      </c>
      <c r="L198" t="inlineStr">
        <is>
          <t>active</t>
        </is>
      </c>
    </row>
    <row r="199">
      <c r="A199" t="inlineStr">
        <is>
          <t>IMP00195</t>
        </is>
      </c>
      <c r="B199" t="inlineStr">
        <is>
          <t>T101362</t>
        </is>
      </c>
      <c r="C199" t="inlineStr">
        <is>
          <t>Evergreen Pack Co., Ltd</t>
        </is>
      </c>
      <c r="D199" t="inlineStr">
        <is>
          <t>Evergreen Pack Co., Ltd</t>
        </is>
      </c>
      <c r="E199" t="inlineStr">
        <is>
          <t>226 Mill Road</t>
        </is>
      </c>
      <c r="F199" t="inlineStr">
        <is>
          <t>West</t>
        </is>
      </c>
      <c r="G199" t="inlineStr">
        <is>
          <t>0832288058</t>
        </is>
      </c>
      <c r="H199" t="inlineStr">
        <is>
          <t>Aisha Osei</t>
        </is>
      </c>
      <c r="I199" t="inlineStr">
        <is>
          <t>BRK052</t>
        </is>
      </c>
      <c r="J199" t="inlineStr">
        <is>
          <t>2014-09-20</t>
        </is>
      </c>
      <c r="K199" t="inlineStr">
        <is>
          <t>Cosmetics and personal care</t>
        </is>
      </c>
      <c r="L199" t="inlineStr">
        <is>
          <t>active</t>
        </is>
      </c>
    </row>
    <row r="200">
      <c r="A200" t="inlineStr">
        <is>
          <t>IMP00196</t>
        </is>
      </c>
      <c r="B200" t="inlineStr">
        <is>
          <t>T101367</t>
        </is>
      </c>
      <c r="C200" t="inlineStr">
        <is>
          <t>Green Valley Living Ltd</t>
        </is>
      </c>
      <c r="D200" t="inlineStr">
        <is>
          <t>Green Valley Living Ltd</t>
        </is>
      </c>
      <c r="E200" t="inlineStr">
        <is>
          <t>4 Harbour Road</t>
        </is>
      </c>
      <c r="F200" t="inlineStr">
        <is>
          <t>East</t>
        </is>
      </c>
      <c r="G200" t="inlineStr">
        <is>
          <t>0489060803</t>
        </is>
      </c>
      <c r="H200" t="inlineStr">
        <is>
          <t>Samuel Reyes</t>
        </is>
      </c>
      <c r="I200" t="inlineStr">
        <is>
          <t>BRK039</t>
        </is>
      </c>
      <c r="J200" t="inlineStr">
        <is>
          <t>2012-07-13</t>
        </is>
      </c>
      <c r="K200" t="inlineStr">
        <is>
          <t>Electronics</t>
        </is>
      </c>
      <c r="L200" t="inlineStr">
        <is>
          <t>active</t>
        </is>
      </c>
    </row>
    <row r="201">
      <c r="A201" t="inlineStr">
        <is>
          <t>IMP00197</t>
        </is>
      </c>
      <c r="B201" t="inlineStr">
        <is>
          <t>T100070</t>
        </is>
      </c>
      <c r="C201" t="inlineStr">
        <is>
          <t>Global Foods International Ltd</t>
        </is>
      </c>
      <c r="D201" t="inlineStr">
        <is>
          <t>Global Foods International Ltd</t>
        </is>
      </c>
      <c r="E201" t="inlineStr">
        <is>
          <t>346 Market Street</t>
        </is>
      </c>
      <c r="F201" t="inlineStr">
        <is>
          <t>North</t>
        </is>
      </c>
      <c r="G201" t="inlineStr">
        <is>
          <t>0938469517</t>
        </is>
      </c>
      <c r="H201" t="inlineStr">
        <is>
          <t>Aisha Fernandes</t>
        </is>
      </c>
      <c r="I201" t="inlineStr">
        <is>
          <t>BRK015</t>
        </is>
      </c>
      <c r="J201" t="inlineStr">
        <is>
          <t>2013-02-08</t>
        </is>
      </c>
      <c r="K201" t="inlineStr">
        <is>
          <t>Textiles and apparel</t>
        </is>
      </c>
      <c r="L201" t="inlineStr">
        <is>
          <t>active</t>
        </is>
      </c>
    </row>
    <row r="202">
      <c r="A202" t="inlineStr">
        <is>
          <t>IMP00198</t>
        </is>
      </c>
      <c r="B202" t="inlineStr">
        <is>
          <t>T101382</t>
        </is>
      </c>
      <c r="C202" t="inlineStr">
        <is>
          <t>Harmony Glow Co.</t>
        </is>
      </c>
      <c r="D202" t="inlineStr">
        <is>
          <t>Harmony Glow Co.</t>
        </is>
      </c>
      <c r="E202" t="inlineStr">
        <is>
          <t>341 Temple Street</t>
        </is>
      </c>
      <c r="F202" t="inlineStr">
        <is>
          <t>North</t>
        </is>
      </c>
      <c r="G202" t="inlineStr">
        <is>
          <t>0964226055</t>
        </is>
      </c>
      <c r="H202" t="inlineStr">
        <is>
          <t>Amina Mensah</t>
        </is>
      </c>
      <c r="I202" t="inlineStr">
        <is>
          <t>BRK059</t>
        </is>
      </c>
      <c r="J202" t="inlineStr">
        <is>
          <t>2019-10-18</t>
        </is>
      </c>
      <c r="K202" t="inlineStr">
        <is>
          <t>Food importers</t>
        </is>
      </c>
      <c r="L202" t="inlineStr">
        <is>
          <t>active</t>
        </is>
      </c>
    </row>
    <row r="203">
      <c r="A203" t="inlineStr">
        <is>
          <t>IMP00199</t>
        </is>
      </c>
      <c r="B203" t="inlineStr">
        <is>
          <t>T101387</t>
        </is>
      </c>
      <c r="C203" t="inlineStr">
        <is>
          <t>Green Valley Glow Co.</t>
        </is>
      </c>
      <c r="D203" t="inlineStr">
        <is>
          <t>Green Valley Glow Co.</t>
        </is>
      </c>
      <c r="E203" t="inlineStr">
        <is>
          <t>379 Temple Street</t>
        </is>
      </c>
      <c r="F203" t="inlineStr">
        <is>
          <t>East</t>
        </is>
      </c>
      <c r="G203" t="inlineStr">
        <is>
          <t>0739131722</t>
        </is>
      </c>
      <c r="H203" t="inlineStr">
        <is>
          <t>Tomas Okafor</t>
        </is>
      </c>
      <c r="I203" t="inlineStr">
        <is>
          <t>BRK016</t>
        </is>
      </c>
      <c r="J203" t="inlineStr">
        <is>
          <t>2017-01-05</t>
        </is>
      </c>
      <c r="K203" t="inlineStr">
        <is>
          <t>Pharmaceuticals</t>
        </is>
      </c>
      <c r="L203" t="inlineStr">
        <is>
          <t>active</t>
        </is>
      </c>
    </row>
    <row r="204">
      <c r="A204" t="inlineStr">
        <is>
          <t>IMP00200</t>
        </is>
      </c>
      <c r="B204" t="inlineStr">
        <is>
          <t>T101399</t>
        </is>
      </c>
      <c r="C204" t="inlineStr">
        <is>
          <t>Arden Commercial Co.</t>
        </is>
      </c>
      <c r="D204" t="inlineStr">
        <is>
          <t>Arden Commercial Co.</t>
        </is>
      </c>
      <c r="E204" t="inlineStr">
        <is>
          <t>185 Industrial Estate</t>
        </is>
      </c>
      <c r="F204" t="inlineStr">
        <is>
          <t>Coastal</t>
        </is>
      </c>
      <c r="G204" t="inlineStr">
        <is>
          <t>0934940446</t>
        </is>
      </c>
      <c r="H204" t="inlineStr">
        <is>
          <t>Lucia Al-Sayed</t>
        </is>
      </c>
      <c r="I204" t="inlineStr">
        <is>
          <t>BRK044</t>
        </is>
      </c>
      <c r="J204" t="inlineStr">
        <is>
          <t>2012-12-17</t>
        </is>
      </c>
      <c r="K204" t="inlineStr">
        <is>
          <t>Textiles and apparel</t>
        </is>
      </c>
      <c r="L204" t="inlineStr">
        <is>
          <t>active</t>
        </is>
      </c>
    </row>
    <row r="205">
      <c r="A205" t="inlineStr">
        <is>
          <t>IMP00201</t>
        </is>
      </c>
      <c r="B205" t="inlineStr">
        <is>
          <t>T101403</t>
        </is>
      </c>
      <c r="C205" t="inlineStr">
        <is>
          <t>Great Vellmoor Enterprises Co.</t>
        </is>
      </c>
      <c r="D205" t="inlineStr">
        <is>
          <t>Great Vellmoor Enterprises Co.</t>
        </is>
      </c>
      <c r="E205" t="inlineStr">
        <is>
          <t>232 Garden Lane</t>
        </is>
      </c>
      <c r="F205" t="inlineStr">
        <is>
          <t>Capital</t>
        </is>
      </c>
      <c r="G205" t="inlineStr">
        <is>
          <t>0964518154</t>
        </is>
      </c>
      <c r="H205" t="inlineStr">
        <is>
          <t>Fatima Reyes</t>
        </is>
      </c>
      <c r="I205" t="inlineStr">
        <is>
          <t>BRK004</t>
        </is>
      </c>
      <c r="J205" t="inlineStr">
        <is>
          <t>2020-08-16</t>
        </is>
      </c>
      <c r="K205" t="inlineStr">
        <is>
          <t>Machinery</t>
        </is>
      </c>
      <c r="L205" t="inlineStr">
        <is>
          <t>active</t>
        </is>
      </c>
    </row>
    <row r="206">
      <c r="A206" t="inlineStr">
        <is>
          <t>IMP00202</t>
        </is>
      </c>
      <c r="B206" t="inlineStr">
        <is>
          <t>T101411</t>
        </is>
      </c>
      <c r="C206" t="inlineStr">
        <is>
          <t>Metro Medical Limited</t>
        </is>
      </c>
      <c r="D206" t="inlineStr">
        <is>
          <t>Metro Medical Limited</t>
        </is>
      </c>
      <c r="E206" t="inlineStr">
        <is>
          <t>288 Riverside</t>
        </is>
      </c>
      <c r="F206" t="inlineStr">
        <is>
          <t>North</t>
        </is>
      </c>
      <c r="G206" t="inlineStr">
        <is>
          <t>0976751244</t>
        </is>
      </c>
      <c r="H206" t="inlineStr">
        <is>
          <t>Somchai Nguyen-Lee</t>
        </is>
      </c>
      <c r="I206" t="inlineStr">
        <is>
          <t>BRK015</t>
        </is>
      </c>
      <c r="J206" t="inlineStr">
        <is>
          <t>2008-06-19</t>
        </is>
      </c>
      <c r="K206" t="inlineStr">
        <is>
          <t>Cosmetics and personal care</t>
        </is>
      </c>
      <c r="L206" t="inlineStr">
        <is>
          <t>active</t>
        </is>
      </c>
    </row>
    <row r="207">
      <c r="A207" t="inlineStr">
        <is>
          <t>IMP00203</t>
        </is>
      </c>
      <c r="B207" t="inlineStr">
        <is>
          <t>T101414</t>
        </is>
      </c>
      <c r="C207" t="inlineStr">
        <is>
          <t>Saffron Medical &amp; Sons</t>
        </is>
      </c>
      <c r="D207" t="inlineStr">
        <is>
          <t>Saffron Medical &amp; Sons</t>
        </is>
      </c>
      <c r="E207" t="inlineStr">
        <is>
          <t>193 Harbour Road</t>
        </is>
      </c>
      <c r="F207" t="inlineStr">
        <is>
          <t>West</t>
        </is>
      </c>
      <c r="G207" t="inlineStr">
        <is>
          <t>0539906428</t>
        </is>
      </c>
      <c r="H207" t="inlineStr">
        <is>
          <t>Somchai Sato</t>
        </is>
      </c>
      <c r="I207" t="inlineStr">
        <is>
          <t>BRK030</t>
        </is>
      </c>
      <c r="J207" t="inlineStr">
        <is>
          <t>2008-05-15</t>
        </is>
      </c>
      <c r="K207" t="inlineStr">
        <is>
          <t>Food importers</t>
        </is>
      </c>
      <c r="L207" t="inlineStr">
        <is>
          <t>active</t>
        </is>
      </c>
    </row>
    <row r="208">
      <c r="A208" t="inlineStr">
        <is>
          <t>IMP00204</t>
        </is>
      </c>
      <c r="B208" t="inlineStr">
        <is>
          <t>T101426</t>
        </is>
      </c>
      <c r="C208" t="inlineStr">
        <is>
          <t>Ashcombe Glow Partners Ltd</t>
        </is>
      </c>
      <c r="D208" t="inlineStr">
        <is>
          <t>Ashcombe Glow Partners Ltd</t>
        </is>
      </c>
      <c r="E208" t="inlineStr">
        <is>
          <t>34 Industrial Estate</t>
        </is>
      </c>
      <c r="F208" t="inlineStr">
        <is>
          <t>North</t>
        </is>
      </c>
      <c r="G208" t="inlineStr">
        <is>
          <t>0736352042</t>
        </is>
      </c>
      <c r="H208" t="inlineStr">
        <is>
          <t>Lucia Mwangi</t>
        </is>
      </c>
      <c r="I208" t="inlineStr">
        <is>
          <t>BRK031</t>
        </is>
      </c>
      <c r="J208" t="inlineStr">
        <is>
          <t>2019-02-22</t>
        </is>
      </c>
      <c r="K208" t="inlineStr">
        <is>
          <t>Cosmetics and personal care</t>
        </is>
      </c>
      <c r="L208" t="inlineStr">
        <is>
          <t>active</t>
        </is>
      </c>
    </row>
    <row r="209">
      <c r="A209" t="inlineStr">
        <is>
          <t>IMP00205</t>
        </is>
      </c>
      <c r="B209" t="inlineStr">
        <is>
          <t>T101434</t>
        </is>
      </c>
      <c r="C209" t="inlineStr">
        <is>
          <t>Coral Glow &amp; Sons</t>
        </is>
      </c>
      <c r="D209" t="inlineStr">
        <is>
          <t>Coral Glow &amp; Sons</t>
        </is>
      </c>
      <c r="E209" t="inlineStr">
        <is>
          <t>146 Market Street</t>
        </is>
      </c>
      <c r="F209" t="inlineStr">
        <is>
          <t>Capital</t>
        </is>
      </c>
      <c r="G209" t="inlineStr">
        <is>
          <t>0650956319</t>
        </is>
      </c>
      <c r="H209" t="inlineStr">
        <is>
          <t>Daniel Chen</t>
        </is>
      </c>
      <c r="I209" t="inlineStr">
        <is>
          <t>BRK051</t>
        </is>
      </c>
      <c r="J209" t="inlineStr">
        <is>
          <t>2020-09-06</t>
        </is>
      </c>
      <c r="K209" t="inlineStr">
        <is>
          <t>Medical devices</t>
        </is>
      </c>
      <c r="L209" t="inlineStr">
        <is>
          <t>active</t>
        </is>
      </c>
    </row>
    <row r="210">
      <c r="A210" t="inlineStr">
        <is>
          <t>IMP00206</t>
        </is>
      </c>
      <c r="C210" t="inlineStr">
        <is>
          <t>Northern Mobile International Ltd</t>
        </is>
      </c>
      <c r="D210" t="inlineStr">
        <is>
          <t>Northern Mobile International Ltd</t>
        </is>
      </c>
      <c r="E210" t="inlineStr">
        <is>
          <t>213 Bazaar Lane</t>
        </is>
      </c>
      <c r="F210" t="inlineStr">
        <is>
          <t>East</t>
        </is>
      </c>
      <c r="G210" t="inlineStr">
        <is>
          <t>0992010279</t>
        </is>
      </c>
      <c r="H210" t="inlineStr">
        <is>
          <t>Hassan Patel</t>
        </is>
      </c>
      <c r="I210" t="inlineStr">
        <is>
          <t>BRK059</t>
        </is>
      </c>
      <c r="J210" t="inlineStr">
        <is>
          <t>2008-02-27</t>
        </is>
      </c>
      <c r="K210" t="inlineStr">
        <is>
          <t>Tobacco and beverages</t>
        </is>
      </c>
      <c r="L210" t="inlineStr">
        <is>
          <t>active</t>
        </is>
      </c>
    </row>
    <row r="211">
      <c r="A211" t="inlineStr">
        <is>
          <t>IMP00207</t>
        </is>
      </c>
      <c r="B211" t="inlineStr">
        <is>
          <t>T101445</t>
        </is>
      </c>
      <c r="C211" t="inlineStr">
        <is>
          <t>Aldergate Logistics International Ltd</t>
        </is>
      </c>
      <c r="D211" t="inlineStr">
        <is>
          <t>Aldergate Logistics International Ltd</t>
        </is>
      </c>
      <c r="E211" t="inlineStr">
        <is>
          <t>215 Airport Road</t>
        </is>
      </c>
      <c r="F211" t="inlineStr">
        <is>
          <t>East</t>
        </is>
      </c>
      <c r="G211" t="inlineStr">
        <is>
          <t>0732279769</t>
        </is>
      </c>
      <c r="H211" t="inlineStr">
        <is>
          <t>Hassan Ibrahim</t>
        </is>
      </c>
      <c r="I211" t="inlineStr">
        <is>
          <t>BRK044</t>
        </is>
      </c>
      <c r="J211" t="inlineStr">
        <is>
          <t>2021-06-25</t>
        </is>
      </c>
      <c r="K211" t="inlineStr">
        <is>
          <t>Steel and construction</t>
        </is>
      </c>
      <c r="L211" t="inlineStr">
        <is>
          <t>active</t>
        </is>
      </c>
    </row>
    <row r="212">
      <c r="A212" t="inlineStr">
        <is>
          <t>IMP00208</t>
        </is>
      </c>
      <c r="B212" t="inlineStr">
        <is>
          <t>T101451</t>
        </is>
      </c>
      <c r="C212" t="inlineStr">
        <is>
          <t>Silver Steel Limited</t>
        </is>
      </c>
      <c r="D212" t="inlineStr">
        <is>
          <t>Silver Steel Limited</t>
        </is>
      </c>
      <c r="E212" t="inlineStr">
        <is>
          <t>160 Airport Road</t>
        </is>
      </c>
      <c r="F212" t="inlineStr">
        <is>
          <t>Capital</t>
        </is>
      </c>
      <c r="G212" t="inlineStr">
        <is>
          <t>0834951948</t>
        </is>
      </c>
      <c r="H212" t="inlineStr">
        <is>
          <t>Nadia Reyes</t>
        </is>
      </c>
      <c r="I212" t="inlineStr">
        <is>
          <t>BRK008</t>
        </is>
      </c>
      <c r="J212" t="inlineStr">
        <is>
          <t>2024-08-08</t>
        </is>
      </c>
      <c r="K212" t="inlineStr">
        <is>
          <t>Tobacco and beverages</t>
        </is>
      </c>
      <c r="L212" t="inlineStr">
        <is>
          <t>active</t>
        </is>
      </c>
    </row>
    <row r="213">
      <c r="A213" t="inlineStr">
        <is>
          <t>IMP00209</t>
        </is>
      </c>
      <c r="B213" t="inlineStr">
        <is>
          <t>T101459</t>
        </is>
      </c>
      <c r="C213" t="inlineStr">
        <is>
          <t>Crown Foods Co., Ltd</t>
        </is>
      </c>
      <c r="D213" t="inlineStr">
        <is>
          <t>Crown Foods Co., Ltd</t>
        </is>
      </c>
      <c r="E213" t="inlineStr">
        <is>
          <t>313 Bazaar Lane</t>
        </is>
      </c>
      <c r="F213" t="inlineStr">
        <is>
          <t>Coastal</t>
        </is>
      </c>
      <c r="G213" t="inlineStr">
        <is>
          <t>0799407295</t>
        </is>
      </c>
      <c r="H213" t="inlineStr">
        <is>
          <t>Tomas Rahman</t>
        </is>
      </c>
      <c r="I213" t="inlineStr">
        <is>
          <t>BRK059</t>
        </is>
      </c>
      <c r="J213" t="inlineStr">
        <is>
          <t>2017-03-28</t>
        </is>
      </c>
      <c r="K213" t="inlineStr">
        <is>
          <t>Machinery</t>
        </is>
      </c>
      <c r="L213" t="inlineStr">
        <is>
          <t>active</t>
        </is>
      </c>
    </row>
    <row r="214">
      <c r="A214" t="inlineStr">
        <is>
          <t>IMP00210</t>
        </is>
      </c>
      <c r="B214" t="inlineStr">
        <is>
          <t>T101465</t>
        </is>
      </c>
      <c r="C214" t="inlineStr">
        <is>
          <t>Golden Agro Partners Ltd</t>
        </is>
      </c>
      <c r="D214" t="inlineStr">
        <is>
          <t>Golden Agro Partners Ltd</t>
        </is>
      </c>
      <c r="E214" t="inlineStr">
        <is>
          <t>155 Bazaar Lane</t>
        </is>
      </c>
      <c r="F214" t="inlineStr">
        <is>
          <t>Coastal</t>
        </is>
      </c>
      <c r="G214" t="inlineStr">
        <is>
          <t>0433168833</t>
        </is>
      </c>
      <c r="H214" t="inlineStr">
        <is>
          <t>Joseph Kowalski</t>
        </is>
      </c>
      <c r="I214" t="inlineStr">
        <is>
          <t>BRK059</t>
        </is>
      </c>
      <c r="J214" t="inlineStr">
        <is>
          <t>2012-06-22</t>
        </is>
      </c>
      <c r="K214" t="inlineStr">
        <is>
          <t>Food importers</t>
        </is>
      </c>
      <c r="L214" t="inlineStr">
        <is>
          <t>active</t>
        </is>
      </c>
    </row>
    <row r="215">
      <c r="A215" t="inlineStr">
        <is>
          <t>IMP00211</t>
        </is>
      </c>
      <c r="B215" t="inlineStr">
        <is>
          <t>T101475</t>
        </is>
      </c>
      <c r="C215" t="inlineStr">
        <is>
          <t>Coral Trading Enterprises</t>
        </is>
      </c>
      <c r="D215" t="inlineStr">
        <is>
          <t>Coral Trading Enterprises</t>
        </is>
      </c>
      <c r="E215" t="inlineStr">
        <is>
          <t>199 Airport Road</t>
        </is>
      </c>
      <c r="F215" t="inlineStr">
        <is>
          <t>South</t>
        </is>
      </c>
      <c r="G215" t="inlineStr">
        <is>
          <t>0243193019</t>
        </is>
      </c>
      <c r="H215" t="inlineStr">
        <is>
          <t>Mei Patel</t>
        </is>
      </c>
      <c r="I215" t="inlineStr">
        <is>
          <t>BRK021</t>
        </is>
      </c>
      <c r="J215" t="inlineStr">
        <is>
          <t>2014-05-19</t>
        </is>
      </c>
      <c r="K215" t="inlineStr">
        <is>
          <t>Food importers</t>
        </is>
      </c>
      <c r="L215" t="inlineStr">
        <is>
          <t>active</t>
        </is>
      </c>
    </row>
    <row r="216">
      <c r="A216" t="inlineStr">
        <is>
          <t>IMP00212</t>
        </is>
      </c>
      <c r="B216" t="inlineStr">
        <is>
          <t>T101481</t>
        </is>
      </c>
      <c r="C216" t="inlineStr">
        <is>
          <t>Phoenix Trading Limited</t>
        </is>
      </c>
      <c r="D216" t="inlineStr">
        <is>
          <t>Phoenix Trading Limited</t>
        </is>
      </c>
      <c r="E216" t="inlineStr">
        <is>
          <t>395 Garden Lane</t>
        </is>
      </c>
      <c r="F216" t="inlineStr">
        <is>
          <t>Capital</t>
        </is>
      </c>
      <c r="G216" t="inlineStr">
        <is>
          <t>0299738535</t>
        </is>
      </c>
      <c r="H216" t="inlineStr">
        <is>
          <t>Joseph Reyes</t>
        </is>
      </c>
      <c r="I216" t="inlineStr">
        <is>
          <t>BRK010</t>
        </is>
      </c>
      <c r="J216" t="inlineStr">
        <is>
          <t>2009-06-20</t>
        </is>
      </c>
      <c r="K216" t="inlineStr">
        <is>
          <t>Steel and construction</t>
        </is>
      </c>
      <c r="L216" t="inlineStr">
        <is>
          <t>active</t>
        </is>
      </c>
    </row>
    <row r="217">
      <c r="A217" t="inlineStr">
        <is>
          <t>IMP00213</t>
        </is>
      </c>
      <c r="B217" t="inlineStr">
        <is>
          <t>T101488</t>
        </is>
      </c>
      <c r="C217" t="inlineStr">
        <is>
          <t>Northern Foods Group Ltd</t>
        </is>
      </c>
      <c r="D217" t="inlineStr">
        <is>
          <t>Northern Foods Group Ltd</t>
        </is>
      </c>
      <c r="E217" t="inlineStr">
        <is>
          <t>157 Mill Road</t>
        </is>
      </c>
      <c r="F217" t="inlineStr">
        <is>
          <t>East</t>
        </is>
      </c>
      <c r="G217" t="inlineStr">
        <is>
          <t>0432303852</t>
        </is>
      </c>
      <c r="H217" t="inlineStr">
        <is>
          <t>Grace Patel</t>
        </is>
      </c>
      <c r="I217" t="inlineStr">
        <is>
          <t>BRK069</t>
        </is>
      </c>
      <c r="J217" t="inlineStr">
        <is>
          <t>2021-09-14</t>
        </is>
      </c>
      <c r="K217" t="inlineStr">
        <is>
          <t>Medical devices</t>
        </is>
      </c>
      <c r="L217" t="inlineStr">
        <is>
          <t>active</t>
        </is>
      </c>
    </row>
    <row r="218">
      <c r="A218" t="inlineStr">
        <is>
          <t>IMP00214</t>
        </is>
      </c>
      <c r="B218" t="inlineStr">
        <is>
          <t>T101497</t>
        </is>
      </c>
      <c r="C218" t="inlineStr">
        <is>
          <t>Pacific Fruits Co.</t>
        </is>
      </c>
      <c r="D218" t="inlineStr">
        <is>
          <t>Pacific Fruits Co.</t>
        </is>
      </c>
      <c r="E218" t="inlineStr">
        <is>
          <t>143 Airport Road</t>
        </is>
      </c>
      <c r="F218" t="inlineStr">
        <is>
          <t>Coastal</t>
        </is>
      </c>
      <c r="G218" t="inlineStr">
        <is>
          <t>0407378173</t>
        </is>
      </c>
      <c r="H218" t="inlineStr">
        <is>
          <t>Ravi Patel</t>
        </is>
      </c>
      <c r="I218" t="inlineStr">
        <is>
          <t>BRK046</t>
        </is>
      </c>
      <c r="J218" t="inlineStr">
        <is>
          <t>2011-04-30</t>
        </is>
      </c>
      <c r="K218" t="inlineStr">
        <is>
          <t>Vehicles and parts</t>
        </is>
      </c>
      <c r="L218" t="inlineStr">
        <is>
          <t>active</t>
        </is>
      </c>
    </row>
    <row r="219">
      <c r="A219" t="inlineStr">
        <is>
          <t>IMP00215</t>
        </is>
      </c>
      <c r="B219" t="inlineStr">
        <is>
          <t>T101498</t>
        </is>
      </c>
      <c r="C219" t="inlineStr">
        <is>
          <t>Lotus Commercial Ltd</t>
        </is>
      </c>
      <c r="D219" t="inlineStr">
        <is>
          <t>Lotus Commercial Ltd</t>
        </is>
      </c>
      <c r="E219" t="inlineStr">
        <is>
          <t>252 Station Road</t>
        </is>
      </c>
      <c r="F219" t="inlineStr">
        <is>
          <t>North</t>
        </is>
      </c>
      <c r="G219" t="inlineStr">
        <is>
          <t>0857044506</t>
        </is>
      </c>
      <c r="H219" t="inlineStr">
        <is>
          <t>Joseph Nguyen-Lee</t>
        </is>
      </c>
      <c r="I219" t="inlineStr">
        <is>
          <t>BRK021</t>
        </is>
      </c>
      <c r="J219" t="inlineStr">
        <is>
          <t>2021-08-23</t>
        </is>
      </c>
      <c r="K219" t="inlineStr">
        <is>
          <t>Tobacco and beverages</t>
        </is>
      </c>
      <c r="L219" t="inlineStr">
        <is>
          <t>active</t>
        </is>
      </c>
    </row>
    <row r="220">
      <c r="A220" t="inlineStr">
        <is>
          <t>IMP00216</t>
        </is>
      </c>
      <c r="B220" t="inlineStr">
        <is>
          <t>T101505</t>
        </is>
      </c>
      <c r="C220" t="inlineStr">
        <is>
          <t>Ashcombe Distribution International Ltd</t>
        </is>
      </c>
      <c r="D220" t="inlineStr">
        <is>
          <t>Ashcombe Distribution International Ltd</t>
        </is>
      </c>
      <c r="E220" t="inlineStr">
        <is>
          <t>317 Industrial Estate</t>
        </is>
      </c>
      <c r="F220" t="inlineStr">
        <is>
          <t>Coastal</t>
        </is>
      </c>
      <c r="G220" t="inlineStr">
        <is>
          <t>0552283123</t>
        </is>
      </c>
      <c r="H220" t="inlineStr">
        <is>
          <t>Tomas Patel</t>
        </is>
      </c>
      <c r="I220" t="inlineStr">
        <is>
          <t>BRK074</t>
        </is>
      </c>
      <c r="J220" t="inlineStr">
        <is>
          <t>2017-06-16</t>
        </is>
      </c>
      <c r="K220" t="inlineStr">
        <is>
          <t>Pharmaceuticals</t>
        </is>
      </c>
      <c r="L220" t="inlineStr">
        <is>
          <t>active</t>
        </is>
      </c>
    </row>
    <row r="221">
      <c r="A221" t="inlineStr">
        <is>
          <t>IMP00217</t>
        </is>
      </c>
      <c r="C221" t="inlineStr">
        <is>
          <t>Star Distribution Enterprises</t>
        </is>
      </c>
      <c r="D221" t="inlineStr">
        <is>
          <t>Star Distribution Enterprises</t>
        </is>
      </c>
      <c r="E221" t="inlineStr">
        <is>
          <t>32 Industrial Estate</t>
        </is>
      </c>
      <c r="F221" t="inlineStr">
        <is>
          <t>Capital</t>
        </is>
      </c>
      <c r="G221" t="inlineStr">
        <is>
          <t>0552254541</t>
        </is>
      </c>
      <c r="H221" t="inlineStr">
        <is>
          <t>Omar Fernandes</t>
        </is>
      </c>
      <c r="I221" t="inlineStr">
        <is>
          <t>BRK052</t>
        </is>
      </c>
      <c r="J221" t="inlineStr">
        <is>
          <t>2011-11-05</t>
        </is>
      </c>
      <c r="K221" t="inlineStr">
        <is>
          <t>Tobacco and beverages</t>
        </is>
      </c>
      <c r="L221" t="inlineStr">
        <is>
          <t>active</t>
        </is>
      </c>
    </row>
    <row r="222">
      <c r="A222" t="inlineStr">
        <is>
          <t>IMP00218</t>
        </is>
      </c>
      <c r="B222" t="inlineStr">
        <is>
          <t>T101522</t>
        </is>
      </c>
      <c r="C222" t="inlineStr">
        <is>
          <t>Summit Glow International Ltd</t>
        </is>
      </c>
      <c r="D222" t="inlineStr">
        <is>
          <t>Summit Glow International Ltd</t>
        </is>
      </c>
      <c r="E222" t="inlineStr">
        <is>
          <t>247 Harbour Road</t>
        </is>
      </c>
      <c r="F222" t="inlineStr">
        <is>
          <t>North</t>
        </is>
      </c>
      <c r="G222" t="inlineStr">
        <is>
          <t>0599486571</t>
        </is>
      </c>
      <c r="H222" t="inlineStr">
        <is>
          <t>Tomas Patel</t>
        </is>
      </c>
      <c r="I222" t="inlineStr">
        <is>
          <t>BRK033</t>
        </is>
      </c>
      <c r="J222" t="inlineStr">
        <is>
          <t>2014-07-13</t>
        </is>
      </c>
      <c r="K222" t="inlineStr">
        <is>
          <t>Furniture and household</t>
        </is>
      </c>
      <c r="L222" t="inlineStr">
        <is>
          <t>active</t>
        </is>
      </c>
    </row>
    <row r="223">
      <c r="A223" t="inlineStr">
        <is>
          <t>IMP00219</t>
        </is>
      </c>
      <c r="B223" t="inlineStr">
        <is>
          <t>T101530</t>
        </is>
      </c>
      <c r="C223" t="inlineStr">
        <is>
          <t>Meridian Electronics Co., Ltd</t>
        </is>
      </c>
      <c r="D223" t="inlineStr">
        <is>
          <t>Meridian Electronics Co., Ltd</t>
        </is>
      </c>
      <c r="E223" t="inlineStr">
        <is>
          <t>366 Riverside</t>
        </is>
      </c>
      <c r="F223" t="inlineStr">
        <is>
          <t>East</t>
        </is>
      </c>
      <c r="G223" t="inlineStr">
        <is>
          <t>0325945659</t>
        </is>
      </c>
      <c r="H223" t="inlineStr">
        <is>
          <t>Joseph Reyes</t>
        </is>
      </c>
      <c r="I223" t="inlineStr">
        <is>
          <t>BRK050</t>
        </is>
      </c>
      <c r="J223" t="inlineStr">
        <is>
          <t>2011-08-19</t>
        </is>
      </c>
      <c r="K223" t="inlineStr">
        <is>
          <t>Furniture and household</t>
        </is>
      </c>
      <c r="L223" t="inlineStr">
        <is>
          <t>active</t>
        </is>
      </c>
    </row>
    <row r="224">
      <c r="A224" t="inlineStr">
        <is>
          <t>IMP00220</t>
        </is>
      </c>
      <c r="B224" t="inlineStr">
        <is>
          <t>T101535</t>
        </is>
      </c>
      <c r="C224" t="inlineStr">
        <is>
          <t>Star Medical Co.</t>
        </is>
      </c>
      <c r="D224" t="inlineStr">
        <is>
          <t>Star Medical Co.</t>
        </is>
      </c>
      <c r="E224" t="inlineStr">
        <is>
          <t>266 Mill Road</t>
        </is>
      </c>
      <c r="F224" t="inlineStr">
        <is>
          <t>Capital</t>
        </is>
      </c>
      <c r="G224" t="inlineStr">
        <is>
          <t>0567625422</t>
        </is>
      </c>
      <c r="H224" t="inlineStr">
        <is>
          <t>Ravi Chen</t>
        </is>
      </c>
      <c r="I224" t="inlineStr">
        <is>
          <t>BRK066</t>
        </is>
      </c>
      <c r="J224" t="inlineStr">
        <is>
          <t>2014-08-08</t>
        </is>
      </c>
      <c r="K224" t="inlineStr">
        <is>
          <t>Tobacco and beverages</t>
        </is>
      </c>
      <c r="L224" t="inlineStr">
        <is>
          <t>active</t>
        </is>
      </c>
    </row>
    <row r="225">
      <c r="A225" t="inlineStr">
        <is>
          <t>IMP00221</t>
        </is>
      </c>
      <c r="B225" t="inlineStr">
        <is>
          <t>T101543</t>
        </is>
      </c>
      <c r="C225" t="inlineStr">
        <is>
          <t>Cobalt Commercial Enterprises</t>
        </is>
      </c>
      <c r="D225" t="inlineStr">
        <is>
          <t>Cobalt Commercial Enterprises</t>
        </is>
      </c>
      <c r="E225" t="inlineStr">
        <is>
          <t>36 Airport Road</t>
        </is>
      </c>
      <c r="F225" t="inlineStr">
        <is>
          <t>Coastal</t>
        </is>
      </c>
      <c r="G225" t="inlineStr">
        <is>
          <t>0511727630</t>
        </is>
      </c>
      <c r="H225" t="inlineStr">
        <is>
          <t>Omar Osei</t>
        </is>
      </c>
      <c r="I225" t="inlineStr">
        <is>
          <t>BRK041</t>
        </is>
      </c>
      <c r="J225" t="inlineStr">
        <is>
          <t>2012-09-27</t>
        </is>
      </c>
      <c r="K225" t="inlineStr">
        <is>
          <t>Medical devices</t>
        </is>
      </c>
      <c r="L225" t="inlineStr">
        <is>
          <t>active</t>
        </is>
      </c>
    </row>
    <row r="226">
      <c r="A226" t="inlineStr">
        <is>
          <t>IMP00222</t>
        </is>
      </c>
      <c r="B226" t="inlineStr">
        <is>
          <t>T101550</t>
        </is>
      </c>
      <c r="C226" t="inlineStr">
        <is>
          <t>Inverness Fruits Partners Ltd</t>
        </is>
      </c>
      <c r="D226" t="inlineStr">
        <is>
          <t>Inverness Fruits Partners Ltd</t>
        </is>
      </c>
      <c r="E226" t="inlineStr">
        <is>
          <t>318 Mill Road</t>
        </is>
      </c>
      <c r="F226" t="inlineStr">
        <is>
          <t>Capital</t>
        </is>
      </c>
      <c r="G226" t="inlineStr">
        <is>
          <t>0809471654</t>
        </is>
      </c>
      <c r="H226" t="inlineStr">
        <is>
          <t>Amina Mensah</t>
        </is>
      </c>
      <c r="I226" t="inlineStr">
        <is>
          <t>BRK004</t>
        </is>
      </c>
      <c r="J226" t="inlineStr">
        <is>
          <t>2016-11-01</t>
        </is>
      </c>
      <c r="K226" t="inlineStr">
        <is>
          <t>Steel and construction</t>
        </is>
      </c>
      <c r="L226" t="inlineStr">
        <is>
          <t>active</t>
        </is>
      </c>
    </row>
    <row r="227">
      <c r="A227" t="inlineStr">
        <is>
          <t>IMP00223</t>
        </is>
      </c>
      <c r="B227" t="inlineStr">
        <is>
          <t>T101458</t>
        </is>
      </c>
      <c r="C227" t="inlineStr">
        <is>
          <t>Royal Steel Limited</t>
        </is>
      </c>
      <c r="D227" t="inlineStr">
        <is>
          <t>Royal Steel Limited</t>
        </is>
      </c>
      <c r="E227" t="inlineStr">
        <is>
          <t>224 Riverside</t>
        </is>
      </c>
      <c r="F227" t="inlineStr">
        <is>
          <t>North</t>
        </is>
      </c>
      <c r="G227" t="inlineStr">
        <is>
          <t>0865391590</t>
        </is>
      </c>
      <c r="H227" t="inlineStr">
        <is>
          <t>Priya Bauer</t>
        </is>
      </c>
      <c r="I227" t="inlineStr">
        <is>
          <t>BRK040</t>
        </is>
      </c>
      <c r="J227" t="inlineStr">
        <is>
          <t>2025-12-04</t>
        </is>
      </c>
      <c r="K227" t="inlineStr">
        <is>
          <t>Textiles and apparel</t>
        </is>
      </c>
      <c r="L227" t="inlineStr">
        <is>
          <t>active</t>
        </is>
      </c>
    </row>
    <row r="228">
      <c r="A228" t="inlineStr">
        <is>
          <t>IMP00224</t>
        </is>
      </c>
      <c r="B228" t="inlineStr">
        <is>
          <t>T101562</t>
        </is>
      </c>
      <c r="C228" t="inlineStr">
        <is>
          <t>Dunmore Foods Partners Ltd</t>
        </is>
      </c>
      <c r="D228" t="inlineStr">
        <is>
          <t>Dunmore Foods Partners Ltd</t>
        </is>
      </c>
      <c r="E228" t="inlineStr">
        <is>
          <t>296 Bazaar Lane</t>
        </is>
      </c>
      <c r="F228" t="inlineStr">
        <is>
          <t>East</t>
        </is>
      </c>
      <c r="G228" t="inlineStr">
        <is>
          <t>0459829993</t>
        </is>
      </c>
      <c r="H228" t="inlineStr">
        <is>
          <t>Samuel Al-Sayed</t>
        </is>
      </c>
      <c r="I228" t="inlineStr">
        <is>
          <t>BRK014</t>
        </is>
      </c>
      <c r="J228" t="inlineStr">
        <is>
          <t>2009-06-21</t>
        </is>
      </c>
      <c r="K228" t="inlineStr">
        <is>
          <t>Steel and construction</t>
        </is>
      </c>
      <c r="L228" t="inlineStr">
        <is>
          <t>active</t>
        </is>
      </c>
    </row>
    <row r="229">
      <c r="A229" t="inlineStr">
        <is>
          <t>IMP00225</t>
        </is>
      </c>
      <c r="B229" t="inlineStr">
        <is>
          <t>T101571</t>
        </is>
      </c>
      <c r="C229" t="inlineStr">
        <is>
          <t>Twin Rivers Textiles Holdings Ltd</t>
        </is>
      </c>
      <c r="D229" t="inlineStr">
        <is>
          <t>Twin Rivers Textiles Holdings Ltd</t>
        </is>
      </c>
      <c r="E229" t="inlineStr">
        <is>
          <t>236 Airport Road</t>
        </is>
      </c>
      <c r="F229" t="inlineStr">
        <is>
          <t>East</t>
        </is>
      </c>
      <c r="G229" t="inlineStr">
        <is>
          <t>0498917811</t>
        </is>
      </c>
      <c r="H229" t="inlineStr">
        <is>
          <t>Lucia Kowalski</t>
        </is>
      </c>
      <c r="I229" t="inlineStr">
        <is>
          <t>BRK020</t>
        </is>
      </c>
      <c r="J229" t="inlineStr">
        <is>
          <t>2017-06-23</t>
        </is>
      </c>
      <c r="K229" t="inlineStr">
        <is>
          <t>Vehicles and parts</t>
        </is>
      </c>
      <c r="L229" t="inlineStr">
        <is>
          <t>active</t>
        </is>
      </c>
    </row>
    <row r="230">
      <c r="A230" t="inlineStr">
        <is>
          <t>IMP00226</t>
        </is>
      </c>
      <c r="B230" t="inlineStr">
        <is>
          <t>T101580</t>
        </is>
      </c>
      <c r="C230" t="inlineStr">
        <is>
          <t>Star Medical Holdings Ltd</t>
        </is>
      </c>
      <c r="D230" t="inlineStr">
        <is>
          <t>Star Medical Holdings Ltd</t>
        </is>
      </c>
      <c r="E230" t="inlineStr">
        <is>
          <t>6 Bazaar Lane</t>
        </is>
      </c>
      <c r="F230" t="inlineStr">
        <is>
          <t>Capital</t>
        </is>
      </c>
      <c r="G230" t="inlineStr">
        <is>
          <t>0541265339</t>
        </is>
      </c>
      <c r="H230" t="inlineStr">
        <is>
          <t>Mei Tanaka</t>
        </is>
      </c>
      <c r="I230" t="inlineStr">
        <is>
          <t>BRK050</t>
        </is>
      </c>
      <c r="J230" t="inlineStr">
        <is>
          <t>2025-05-30</t>
        </is>
      </c>
      <c r="K230" t="inlineStr">
        <is>
          <t>Tobacco and beverages</t>
        </is>
      </c>
      <c r="L230" t="inlineStr">
        <is>
          <t>suspended</t>
        </is>
      </c>
    </row>
    <row r="231">
      <c r="A231" t="inlineStr">
        <is>
          <t>IMP00227</t>
        </is>
      </c>
      <c r="B231" t="inlineStr">
        <is>
          <t>T101585</t>
        </is>
      </c>
      <c r="C231" t="inlineStr">
        <is>
          <t>Golden Industries Partners Ltd</t>
        </is>
      </c>
      <c r="D231" t="inlineStr">
        <is>
          <t>Golden Industries Partners Ltd</t>
        </is>
      </c>
      <c r="E231" t="inlineStr">
        <is>
          <t>216 Mill Road</t>
        </is>
      </c>
      <c r="F231" t="inlineStr">
        <is>
          <t>East</t>
        </is>
      </c>
      <c r="G231" t="inlineStr">
        <is>
          <t>0528627852</t>
        </is>
      </c>
      <c r="H231" t="inlineStr">
        <is>
          <t>Elena Kowalski</t>
        </is>
      </c>
      <c r="I231" t="inlineStr">
        <is>
          <t>BRK075</t>
        </is>
      </c>
      <c r="J231" t="inlineStr">
        <is>
          <t>2025-10-12</t>
        </is>
      </c>
      <c r="K231" t="inlineStr">
        <is>
          <t>Machinery</t>
        </is>
      </c>
      <c r="L231" t="inlineStr">
        <is>
          <t>active</t>
        </is>
      </c>
    </row>
    <row r="232">
      <c r="A232" t="inlineStr">
        <is>
          <t>IMP00228</t>
        </is>
      </c>
      <c r="B232" t="inlineStr">
        <is>
          <t>T101591</t>
        </is>
      </c>
      <c r="C232" t="inlineStr">
        <is>
          <t>Cobalt Logistics Co., Ltd</t>
        </is>
      </c>
      <c r="D232" t="inlineStr">
        <is>
          <t>Cobalt Logistics Co., Ltd</t>
        </is>
      </c>
      <c r="E232" t="inlineStr">
        <is>
          <t>72 Industrial Estate</t>
        </is>
      </c>
      <c r="F232" t="inlineStr">
        <is>
          <t>East</t>
        </is>
      </c>
      <c r="G232" t="inlineStr">
        <is>
          <t>0476465529</t>
        </is>
      </c>
      <c r="H232" t="inlineStr">
        <is>
          <t>Joseph Chen</t>
        </is>
      </c>
      <c r="I232" t="inlineStr">
        <is>
          <t>BRK021</t>
        </is>
      </c>
      <c r="J232" t="inlineStr">
        <is>
          <t>2013-10-31</t>
        </is>
      </c>
      <c r="K232" t="inlineStr">
        <is>
          <t>Steel and construction</t>
        </is>
      </c>
      <c r="L232" t="inlineStr">
        <is>
          <t>active</t>
        </is>
      </c>
    </row>
    <row r="233">
      <c r="A233" t="inlineStr">
        <is>
          <t>IMP00229</t>
        </is>
      </c>
      <c r="B233" t="inlineStr">
        <is>
          <t>T101597</t>
        </is>
      </c>
      <c r="C233" t="inlineStr">
        <is>
          <t>Twin Rivers Commercial Enterprises</t>
        </is>
      </c>
      <c r="D233" t="inlineStr">
        <is>
          <t>Twin Rivers Commercial Enterprises</t>
        </is>
      </c>
      <c r="E233" t="inlineStr">
        <is>
          <t>391 Station Road</t>
        </is>
      </c>
      <c r="F233" t="inlineStr">
        <is>
          <t>North</t>
        </is>
      </c>
      <c r="G233" t="inlineStr">
        <is>
          <t>0721901305</t>
        </is>
      </c>
      <c r="H233" t="inlineStr">
        <is>
          <t>Joseph Reyes</t>
        </is>
      </c>
      <c r="I233" t="inlineStr">
        <is>
          <t>BRK004</t>
        </is>
      </c>
      <c r="J233" t="inlineStr">
        <is>
          <t>2013-07-24</t>
        </is>
      </c>
      <c r="K233" t="inlineStr">
        <is>
          <t>Fuel and chemicals</t>
        </is>
      </c>
      <c r="L233" t="inlineStr">
        <is>
          <t>active</t>
        </is>
      </c>
    </row>
    <row r="234">
      <c r="A234" t="inlineStr">
        <is>
          <t>IMP00230</t>
        </is>
      </c>
      <c r="B234" t="inlineStr">
        <is>
          <t>T101608</t>
        </is>
      </c>
      <c r="C234" t="inlineStr">
        <is>
          <t>Golden Logistics Group Ltd</t>
        </is>
      </c>
      <c r="D234" t="inlineStr">
        <is>
          <t>Golden Logistics Group Ltd</t>
        </is>
      </c>
      <c r="E234" t="inlineStr">
        <is>
          <t>238 Temple Street</t>
        </is>
      </c>
      <c r="F234" t="inlineStr">
        <is>
          <t>Capital</t>
        </is>
      </c>
      <c r="G234" t="inlineStr">
        <is>
          <t>0996480981</t>
        </is>
      </c>
      <c r="H234" t="inlineStr">
        <is>
          <t>Daniel Rahman</t>
        </is>
      </c>
      <c r="I234" t="inlineStr">
        <is>
          <t>BRK003</t>
        </is>
      </c>
      <c r="J234" t="inlineStr">
        <is>
          <t>2020-02-24</t>
        </is>
      </c>
      <c r="K234" t="inlineStr">
        <is>
          <t>Food importers</t>
        </is>
      </c>
      <c r="L234" t="inlineStr">
        <is>
          <t>active</t>
        </is>
      </c>
    </row>
    <row r="235">
      <c r="A235" t="inlineStr">
        <is>
          <t>IMP00231</t>
        </is>
      </c>
      <c r="B235" t="inlineStr">
        <is>
          <t>T101636</t>
        </is>
      </c>
      <c r="C235" t="inlineStr">
        <is>
          <t>Aldergate Pack Limited</t>
        </is>
      </c>
      <c r="D235" t="inlineStr">
        <is>
          <t>Aldergate Depot</t>
        </is>
      </c>
      <c r="E235" t="inlineStr">
        <is>
          <t>394 Market Street</t>
        </is>
      </c>
      <c r="F235" t="inlineStr">
        <is>
          <t>West</t>
        </is>
      </c>
      <c r="G235" t="inlineStr">
        <is>
          <t>0573666885</t>
        </is>
      </c>
      <c r="H235" t="inlineStr">
        <is>
          <t>Hassan Mahmood</t>
        </is>
      </c>
      <c r="I235" t="inlineStr">
        <is>
          <t>BRK040</t>
        </is>
      </c>
      <c r="J235" t="inlineStr">
        <is>
          <t>2008-05-27</t>
        </is>
      </c>
      <c r="K235" t="inlineStr">
        <is>
          <t>Cosmetics and personal care</t>
        </is>
      </c>
      <c r="L235" t="inlineStr">
        <is>
          <t>active</t>
        </is>
      </c>
    </row>
    <row r="236">
      <c r="A236" t="inlineStr">
        <is>
          <t>IMP00232</t>
        </is>
      </c>
      <c r="B236" t="inlineStr">
        <is>
          <t>T101619</t>
        </is>
      </c>
      <c r="C236" t="inlineStr">
        <is>
          <t>Eastern Imports International Ltd</t>
        </is>
      </c>
      <c r="D236" t="inlineStr">
        <is>
          <t>Eastern Imports International Ltd</t>
        </is>
      </c>
      <c r="E236" t="inlineStr">
        <is>
          <t>70 Harbour Road</t>
        </is>
      </c>
      <c r="F236" t="inlineStr">
        <is>
          <t>Capital</t>
        </is>
      </c>
      <c r="G236" t="inlineStr">
        <is>
          <t>0334627198</t>
        </is>
      </c>
      <c r="H236" t="inlineStr">
        <is>
          <t>Lucia Silva</t>
        </is>
      </c>
      <c r="I236" t="inlineStr">
        <is>
          <t>BRK060</t>
        </is>
      </c>
      <c r="J236" t="inlineStr">
        <is>
          <t>2016-12-01</t>
        </is>
      </c>
      <c r="K236" t="inlineStr">
        <is>
          <t>Tobacco and beverages</t>
        </is>
      </c>
      <c r="L236" t="inlineStr">
        <is>
          <t>active</t>
        </is>
      </c>
    </row>
    <row r="237">
      <c r="A237" t="inlineStr">
        <is>
          <t>IMP00233</t>
        </is>
      </c>
      <c r="B237" t="inlineStr">
        <is>
          <t>T101624</t>
        </is>
      </c>
      <c r="C237" t="inlineStr">
        <is>
          <t>Meridian Fruits Partners Ltd</t>
        </is>
      </c>
      <c r="D237" t="inlineStr">
        <is>
          <t>Meridian Mart</t>
        </is>
      </c>
      <c r="E237" t="inlineStr">
        <is>
          <t>87 Mill Road</t>
        </is>
      </c>
      <c r="F237" t="inlineStr">
        <is>
          <t>Coastal</t>
        </is>
      </c>
      <c r="G237" t="inlineStr">
        <is>
          <t>0346931648</t>
        </is>
      </c>
      <c r="H237" t="inlineStr">
        <is>
          <t>Ingrid Rahman</t>
        </is>
      </c>
      <c r="I237" t="inlineStr">
        <is>
          <t>BRK034</t>
        </is>
      </c>
      <c r="J237" t="inlineStr">
        <is>
          <t>2012-04-30</t>
        </is>
      </c>
      <c r="K237" t="inlineStr">
        <is>
          <t>Cosmetics and personal care</t>
        </is>
      </c>
      <c r="L237" t="inlineStr">
        <is>
          <t>active</t>
        </is>
      </c>
    </row>
    <row r="238">
      <c r="A238" t="inlineStr">
        <is>
          <t>IMP00234</t>
        </is>
      </c>
      <c r="B238" t="inlineStr">
        <is>
          <t>T108633</t>
        </is>
      </c>
      <c r="C238" t="inlineStr">
        <is>
          <t>Aldergate Mobile Limited</t>
        </is>
      </c>
      <c r="D238" t="inlineStr">
        <is>
          <t>Aldergate Mobile Limited</t>
        </is>
      </c>
      <c r="E238" t="inlineStr">
        <is>
          <t>230 Bazaar Lane</t>
        </is>
      </c>
      <c r="F238" t="inlineStr">
        <is>
          <t>North</t>
        </is>
      </c>
      <c r="G238" t="inlineStr">
        <is>
          <t>0763449992</t>
        </is>
      </c>
      <c r="H238" t="inlineStr">
        <is>
          <t>Hassan Sato</t>
        </is>
      </c>
      <c r="I238" t="inlineStr">
        <is>
          <t>BRK018</t>
        </is>
      </c>
      <c r="J238" t="inlineStr">
        <is>
          <t>2017-09-12</t>
        </is>
      </c>
      <c r="K238" t="inlineStr">
        <is>
          <t>Medical devices</t>
        </is>
      </c>
      <c r="L238" t="inlineStr">
        <is>
          <t>active</t>
        </is>
      </c>
    </row>
    <row r="239">
      <c r="A239" t="inlineStr">
        <is>
          <t>IMP00235</t>
        </is>
      </c>
      <c r="B239" t="inlineStr">
        <is>
          <t>T101641</t>
        </is>
      </c>
      <c r="C239" t="inlineStr">
        <is>
          <t>Phoenix Foods Ltd</t>
        </is>
      </c>
      <c r="D239" t="inlineStr">
        <is>
          <t>Phoenix Foods Ltd</t>
        </is>
      </c>
      <c r="E239" t="inlineStr">
        <is>
          <t>246 Harbour Road</t>
        </is>
      </c>
      <c r="F239" t="inlineStr">
        <is>
          <t>Capital</t>
        </is>
      </c>
      <c r="G239" t="inlineStr">
        <is>
          <t>0893211343</t>
        </is>
      </c>
      <c r="H239" t="inlineStr">
        <is>
          <t>Samuel Bauer</t>
        </is>
      </c>
      <c r="I239" t="inlineStr">
        <is>
          <t>BRK033</t>
        </is>
      </c>
      <c r="J239" t="inlineStr">
        <is>
          <t>2020-08-04</t>
        </is>
      </c>
      <c r="K239" t="inlineStr">
        <is>
          <t>Machinery</t>
        </is>
      </c>
      <c r="L239" t="inlineStr">
        <is>
          <t>active</t>
        </is>
      </c>
    </row>
    <row r="240">
      <c r="A240" t="inlineStr">
        <is>
          <t>IMP00236</t>
        </is>
      </c>
      <c r="B240" t="inlineStr">
        <is>
          <t>T101651</t>
        </is>
      </c>
      <c r="C240" t="inlineStr">
        <is>
          <t>Saffron Living Ltd</t>
        </is>
      </c>
      <c r="D240" t="inlineStr">
        <is>
          <t>Saffron Living Ltd</t>
        </is>
      </c>
      <c r="E240" t="inlineStr">
        <is>
          <t>51 Bazaar Lane</t>
        </is>
      </c>
      <c r="F240" t="inlineStr">
        <is>
          <t>East</t>
        </is>
      </c>
      <c r="G240" t="inlineStr">
        <is>
          <t>0257598658</t>
        </is>
      </c>
      <c r="H240" t="inlineStr">
        <is>
          <t>Ingrid Tanaka</t>
        </is>
      </c>
      <c r="I240" t="inlineStr">
        <is>
          <t>BRK044</t>
        </is>
      </c>
      <c r="J240" t="inlineStr">
        <is>
          <t>2024-05-20</t>
        </is>
      </c>
      <c r="K240" t="inlineStr">
        <is>
          <t>Food importers</t>
        </is>
      </c>
      <c r="L240" t="inlineStr">
        <is>
          <t>active</t>
        </is>
      </c>
    </row>
    <row r="241">
      <c r="A241" t="inlineStr">
        <is>
          <t>IMP00237</t>
        </is>
      </c>
      <c r="B241" t="inlineStr">
        <is>
          <t>T101656</t>
        </is>
      </c>
      <c r="C241" t="inlineStr">
        <is>
          <t>United Electronics &amp; Sons</t>
        </is>
      </c>
      <c r="D241" t="inlineStr">
        <is>
          <t>United Electronics &amp; Sons</t>
        </is>
      </c>
      <c r="E241" t="inlineStr">
        <is>
          <t>258 Temple Street</t>
        </is>
      </c>
      <c r="F241" t="inlineStr">
        <is>
          <t>Capital</t>
        </is>
      </c>
      <c r="G241" t="inlineStr">
        <is>
          <t>0938038665</t>
        </is>
      </c>
      <c r="H241" t="inlineStr">
        <is>
          <t>Samuel Mahmood</t>
        </is>
      </c>
      <c r="I241" t="inlineStr">
        <is>
          <t>BRK004</t>
        </is>
      </c>
      <c r="J241" t="inlineStr">
        <is>
          <t>2013-08-02</t>
        </is>
      </c>
      <c r="K241" t="inlineStr">
        <is>
          <t>Vehicles and parts</t>
        </is>
      </c>
      <c r="L241" t="inlineStr">
        <is>
          <t>active</t>
        </is>
      </c>
    </row>
    <row r="242">
      <c r="A242" t="inlineStr">
        <is>
          <t>IMP00238</t>
        </is>
      </c>
      <c r="B242" t="inlineStr">
        <is>
          <t>T101665</t>
        </is>
      </c>
      <c r="C242" t="inlineStr">
        <is>
          <t>Silver Commercial Co., Ltd</t>
        </is>
      </c>
      <c r="D242" t="inlineStr">
        <is>
          <t>Silver Commercial Co., Ltd</t>
        </is>
      </c>
      <c r="E242" t="inlineStr">
        <is>
          <t>146 Market Street</t>
        </is>
      </c>
      <c r="F242" t="inlineStr">
        <is>
          <t>West</t>
        </is>
      </c>
      <c r="G242" t="inlineStr">
        <is>
          <t>0633160865</t>
        </is>
      </c>
      <c r="H242" t="inlineStr">
        <is>
          <t>Ravi Mahmood</t>
        </is>
      </c>
      <c r="I242" t="inlineStr">
        <is>
          <t>BRK024</t>
        </is>
      </c>
      <c r="J242" t="inlineStr">
        <is>
          <t>2021-07-24</t>
        </is>
      </c>
      <c r="K242" t="inlineStr">
        <is>
          <t>Cosmetics and personal care</t>
        </is>
      </c>
      <c r="L242" t="inlineStr">
        <is>
          <t>active</t>
        </is>
      </c>
    </row>
    <row r="243">
      <c r="A243" t="inlineStr">
        <is>
          <t>IMP00239</t>
        </is>
      </c>
      <c r="B243" t="inlineStr">
        <is>
          <t>T101660</t>
        </is>
      </c>
      <c r="C243" t="inlineStr">
        <is>
          <t>Arden Mobile Enterprises</t>
        </is>
      </c>
      <c r="D243" t="inlineStr">
        <is>
          <t>Arden Mobile Enterprises</t>
        </is>
      </c>
      <c r="E243" t="inlineStr">
        <is>
          <t>310 Industrial Estate</t>
        </is>
      </c>
      <c r="F243" t="inlineStr">
        <is>
          <t>East</t>
        </is>
      </c>
      <c r="G243" t="inlineStr">
        <is>
          <t>0265297502</t>
        </is>
      </c>
      <c r="H243" t="inlineStr">
        <is>
          <t>Hassan Ibrahim</t>
        </is>
      </c>
      <c r="I243" t="inlineStr">
        <is>
          <t>BRK050</t>
        </is>
      </c>
      <c r="J243" t="inlineStr">
        <is>
          <t>2019-01-01</t>
        </is>
      </c>
      <c r="K243" t="inlineStr">
        <is>
          <t>Furniture and household</t>
        </is>
      </c>
      <c r="L243" t="inlineStr">
        <is>
          <t>active</t>
        </is>
      </c>
    </row>
    <row r="244">
      <c r="A244" t="inlineStr">
        <is>
          <t>IMP00240</t>
        </is>
      </c>
      <c r="B244" t="inlineStr">
        <is>
          <t>T101673</t>
        </is>
      </c>
      <c r="C244" t="inlineStr">
        <is>
          <t>Inverness Logistics Group Ltd</t>
        </is>
      </c>
      <c r="D244" t="inlineStr">
        <is>
          <t>Inverness Logistics Group Ltd</t>
        </is>
      </c>
      <c r="E244" t="inlineStr">
        <is>
          <t>366 Riverside</t>
        </is>
      </c>
      <c r="F244" t="inlineStr">
        <is>
          <t>North</t>
        </is>
      </c>
      <c r="G244" t="inlineStr">
        <is>
          <t>0998466669</t>
        </is>
      </c>
      <c r="H244" t="inlineStr">
        <is>
          <t>Somchai Al-Sayed</t>
        </is>
      </c>
      <c r="I244" t="inlineStr">
        <is>
          <t>BRK041</t>
        </is>
      </c>
      <c r="J244" t="inlineStr">
        <is>
          <t>2009-07-16</t>
        </is>
      </c>
      <c r="K244" t="inlineStr">
        <is>
          <t>Tobacco and beverages</t>
        </is>
      </c>
      <c r="L244" t="inlineStr">
        <is>
          <t>active</t>
        </is>
      </c>
    </row>
    <row r="245">
      <c r="A245" t="inlineStr">
        <is>
          <t>IMP00241</t>
        </is>
      </c>
      <c r="B245" t="inlineStr">
        <is>
          <t>T101683</t>
        </is>
      </c>
      <c r="C245" t="inlineStr">
        <is>
          <t>Silk Road Distribution Group Ltd</t>
        </is>
      </c>
      <c r="D245" t="inlineStr">
        <is>
          <t>Silk Road Distribution Group Ltd</t>
        </is>
      </c>
      <c r="E245" t="inlineStr">
        <is>
          <t>167 Industrial Estate</t>
        </is>
      </c>
      <c r="F245" t="inlineStr">
        <is>
          <t>South</t>
        </is>
      </c>
      <c r="G245" t="inlineStr">
        <is>
          <t>0379904788</t>
        </is>
      </c>
      <c r="H245" t="inlineStr">
        <is>
          <t>Kenji Silva</t>
        </is>
      </c>
      <c r="I245" t="inlineStr">
        <is>
          <t>BRK022</t>
        </is>
      </c>
      <c r="J245" t="inlineStr">
        <is>
          <t>2019-02-03</t>
        </is>
      </c>
      <c r="K245" t="inlineStr">
        <is>
          <t>Furniture and household</t>
        </is>
      </c>
      <c r="L245" t="inlineStr">
        <is>
          <t>active</t>
        </is>
      </c>
    </row>
    <row r="246">
      <c r="A246" t="inlineStr">
        <is>
          <t>IMP00242</t>
        </is>
      </c>
      <c r="B246" t="inlineStr">
        <is>
          <t>T101617</t>
        </is>
      </c>
      <c r="C246" t="inlineStr">
        <is>
          <t>Golden Pack Ltd</t>
        </is>
      </c>
      <c r="D246" t="inlineStr">
        <is>
          <t>Golden Pack Ltd</t>
        </is>
      </c>
      <c r="E246" t="inlineStr">
        <is>
          <t>186 Temple Street</t>
        </is>
      </c>
      <c r="F246" t="inlineStr">
        <is>
          <t>Coastal</t>
        </is>
      </c>
      <c r="G246" t="inlineStr">
        <is>
          <t>0350952940</t>
        </is>
      </c>
      <c r="H246" t="inlineStr">
        <is>
          <t>Kenji Ibrahim</t>
        </is>
      </c>
      <c r="I246" t="inlineStr">
        <is>
          <t>BRK063</t>
        </is>
      </c>
      <c r="J246" t="inlineStr">
        <is>
          <t>2015-12-28</t>
        </is>
      </c>
      <c r="K246" t="inlineStr">
        <is>
          <t>Medical devices</t>
        </is>
      </c>
      <c r="L246" t="inlineStr">
        <is>
          <t>active</t>
        </is>
      </c>
    </row>
    <row r="247">
      <c r="A247" t="inlineStr">
        <is>
          <t>IMP00243</t>
        </is>
      </c>
      <c r="B247" t="inlineStr">
        <is>
          <t>T101700</t>
        </is>
      </c>
      <c r="C247" t="inlineStr">
        <is>
          <t>Northern Imports International Ltd</t>
        </is>
      </c>
      <c r="D247" t="inlineStr">
        <is>
          <t>Northern Centre</t>
        </is>
      </c>
      <c r="E247" t="inlineStr">
        <is>
          <t>301 Temple Street</t>
        </is>
      </c>
      <c r="F247" t="inlineStr">
        <is>
          <t>Coastal</t>
        </is>
      </c>
      <c r="G247" t="inlineStr">
        <is>
          <t>0770716812</t>
        </is>
      </c>
      <c r="H247" t="inlineStr">
        <is>
          <t>Farid Osei</t>
        </is>
      </c>
      <c r="I247" t="inlineStr">
        <is>
          <t>BRK079</t>
        </is>
      </c>
      <c r="J247" t="inlineStr">
        <is>
          <t>2022-08-01</t>
        </is>
      </c>
      <c r="K247" t="inlineStr">
        <is>
          <t>Pharmaceuticals</t>
        </is>
      </c>
      <c r="L247" t="inlineStr">
        <is>
          <t>active</t>
        </is>
      </c>
    </row>
    <row r="248">
      <c r="A248" t="inlineStr">
        <is>
          <t>IMP00244</t>
        </is>
      </c>
      <c r="B248" t="inlineStr">
        <is>
          <t>T101707</t>
        </is>
      </c>
      <c r="C248" t="inlineStr">
        <is>
          <t>Phoenix Steel Group Ltd</t>
        </is>
      </c>
      <c r="D248" t="inlineStr">
        <is>
          <t>Phoenix Steel Group Ltd</t>
        </is>
      </c>
      <c r="E248" t="inlineStr">
        <is>
          <t>332 Airport Road</t>
        </is>
      </c>
      <c r="F248" t="inlineStr">
        <is>
          <t>North</t>
        </is>
      </c>
      <c r="G248" t="inlineStr">
        <is>
          <t>0872715992</t>
        </is>
      </c>
      <c r="H248" t="inlineStr">
        <is>
          <t>Grace Mwangi</t>
        </is>
      </c>
      <c r="I248" t="inlineStr">
        <is>
          <t>BRK064</t>
        </is>
      </c>
      <c r="J248" t="inlineStr">
        <is>
          <t>2014-05-08</t>
        </is>
      </c>
      <c r="K248" t="inlineStr">
        <is>
          <t>Cosmetics and personal care</t>
        </is>
      </c>
      <c r="L248" t="inlineStr">
        <is>
          <t>active</t>
        </is>
      </c>
    </row>
    <row r="249">
      <c r="A249" t="inlineStr">
        <is>
          <t>IMP00245</t>
        </is>
      </c>
      <c r="B249" t="inlineStr">
        <is>
          <t>T101708</t>
        </is>
      </c>
      <c r="C249" t="inlineStr">
        <is>
          <t>Prescott Living Group Ltd</t>
        </is>
      </c>
      <c r="D249" t="inlineStr">
        <is>
          <t>Prescott Living Group Ltd</t>
        </is>
      </c>
      <c r="E249" t="inlineStr">
        <is>
          <t>38 Harbour Road</t>
        </is>
      </c>
      <c r="F249" t="inlineStr">
        <is>
          <t>East</t>
        </is>
      </c>
      <c r="G249" t="inlineStr">
        <is>
          <t>0806370282</t>
        </is>
      </c>
      <c r="H249" t="inlineStr">
        <is>
          <t>Ravi Haddad</t>
        </is>
      </c>
      <c r="I249" t="inlineStr">
        <is>
          <t>BRK052</t>
        </is>
      </c>
      <c r="J249" t="inlineStr">
        <is>
          <t>2020-09-21</t>
        </is>
      </c>
      <c r="K249" t="inlineStr">
        <is>
          <t>Cosmetics and personal care</t>
        </is>
      </c>
      <c r="L249" t="inlineStr">
        <is>
          <t>active</t>
        </is>
      </c>
    </row>
    <row r="250">
      <c r="A250" t="inlineStr">
        <is>
          <t>IMP00246</t>
        </is>
      </c>
      <c r="B250" t="inlineStr">
        <is>
          <t>T101716</t>
        </is>
      </c>
      <c r="C250" t="inlineStr">
        <is>
          <t>Jade Industries &amp; Sons</t>
        </is>
      </c>
      <c r="D250" t="inlineStr">
        <is>
          <t>Jade Industries &amp; Sons</t>
        </is>
      </c>
      <c r="E250" t="inlineStr">
        <is>
          <t>389 Market Street</t>
        </is>
      </c>
      <c r="F250" t="inlineStr">
        <is>
          <t>East</t>
        </is>
      </c>
      <c r="G250" t="inlineStr">
        <is>
          <t>0741203614</t>
        </is>
      </c>
      <c r="H250" t="inlineStr">
        <is>
          <t>Lucia Novak</t>
        </is>
      </c>
      <c r="I250" t="inlineStr">
        <is>
          <t>BRK028</t>
        </is>
      </c>
      <c r="J250" t="inlineStr">
        <is>
          <t>2021-04-10</t>
        </is>
      </c>
      <c r="K250" t="inlineStr">
        <is>
          <t>Fuel and chemicals</t>
        </is>
      </c>
      <c r="L250" t="inlineStr">
        <is>
          <t>active</t>
        </is>
      </c>
    </row>
    <row r="251">
      <c r="A251" t="inlineStr">
        <is>
          <t>IMP00247</t>
        </is>
      </c>
      <c r="C251" t="inlineStr">
        <is>
          <t>Green Valley Pack International Ltd</t>
        </is>
      </c>
      <c r="D251" t="inlineStr">
        <is>
          <t>Green Valley Pack International Ltd</t>
        </is>
      </c>
      <c r="E251" t="inlineStr">
        <is>
          <t>145 Industrial Estate</t>
        </is>
      </c>
      <c r="F251" t="inlineStr">
        <is>
          <t>West</t>
        </is>
      </c>
      <c r="G251" t="inlineStr">
        <is>
          <t>0421743458</t>
        </is>
      </c>
      <c r="H251" t="inlineStr">
        <is>
          <t>Fatima Reyes</t>
        </is>
      </c>
      <c r="I251" t="inlineStr">
        <is>
          <t>BRK015</t>
        </is>
      </c>
      <c r="J251" t="inlineStr">
        <is>
          <t>2019-09-24</t>
        </is>
      </c>
      <c r="K251" t="inlineStr">
        <is>
          <t>Tobacco and beverages</t>
        </is>
      </c>
      <c r="L251" t="inlineStr">
        <is>
          <t>active</t>
        </is>
      </c>
    </row>
    <row r="252">
      <c r="A252" t="inlineStr">
        <is>
          <t>IMP00248</t>
        </is>
      </c>
      <c r="B252" t="inlineStr">
        <is>
          <t>T101738</t>
        </is>
      </c>
      <c r="C252" t="inlineStr">
        <is>
          <t>Aldergate Industries Ltd</t>
        </is>
      </c>
      <c r="D252" t="inlineStr">
        <is>
          <t>Aldergate Industries Ltd</t>
        </is>
      </c>
      <c r="E252" t="inlineStr">
        <is>
          <t>374 Mill Road</t>
        </is>
      </c>
      <c r="F252" t="inlineStr">
        <is>
          <t>North</t>
        </is>
      </c>
      <c r="G252" t="inlineStr">
        <is>
          <t>0235890536</t>
        </is>
      </c>
      <c r="H252" t="inlineStr">
        <is>
          <t>Kenji Kowalski</t>
        </is>
      </c>
      <c r="I252" t="inlineStr">
        <is>
          <t>BRK029</t>
        </is>
      </c>
      <c r="J252" t="inlineStr">
        <is>
          <t>2013-02-09</t>
        </is>
      </c>
      <c r="K252" t="inlineStr">
        <is>
          <t>Pharmaceuticals</t>
        </is>
      </c>
      <c r="L252" t="inlineStr">
        <is>
          <t>active</t>
        </is>
      </c>
    </row>
    <row r="253">
      <c r="A253" t="inlineStr">
        <is>
          <t>IMP00249</t>
        </is>
      </c>
      <c r="B253" t="inlineStr">
        <is>
          <t>T101741</t>
        </is>
      </c>
      <c r="C253" t="inlineStr">
        <is>
          <t>Inverness Electronics Enterprises</t>
        </is>
      </c>
      <c r="D253" t="inlineStr">
        <is>
          <t>Inverness Electronics Enterprises</t>
        </is>
      </c>
      <c r="E253" t="inlineStr">
        <is>
          <t>87 Garden Lane</t>
        </is>
      </c>
      <c r="F253" t="inlineStr">
        <is>
          <t>North</t>
        </is>
      </c>
      <c r="G253" t="inlineStr">
        <is>
          <t>0646464776</t>
        </is>
      </c>
      <c r="H253" t="inlineStr">
        <is>
          <t>Ravi Reyes</t>
        </is>
      </c>
      <c r="I253" t="inlineStr">
        <is>
          <t>BRK010</t>
        </is>
      </c>
      <c r="J253" t="inlineStr">
        <is>
          <t>2017-09-08</t>
        </is>
      </c>
      <c r="K253" t="inlineStr">
        <is>
          <t>Tobacco and beverages</t>
        </is>
      </c>
      <c r="L253" t="inlineStr">
        <is>
          <t>active</t>
        </is>
      </c>
    </row>
    <row r="254">
      <c r="A254" t="inlineStr">
        <is>
          <t>IMP00250</t>
        </is>
      </c>
      <c r="B254" t="inlineStr">
        <is>
          <t>T101743</t>
        </is>
      </c>
      <c r="C254" t="inlineStr">
        <is>
          <t>Northern Foods Limited</t>
        </is>
      </c>
      <c r="D254" t="inlineStr">
        <is>
          <t>Northern Foods Limited</t>
        </is>
      </c>
      <c r="E254" t="inlineStr">
        <is>
          <t>298 Mill Road</t>
        </is>
      </c>
      <c r="F254" t="inlineStr">
        <is>
          <t>South</t>
        </is>
      </c>
      <c r="G254" t="inlineStr">
        <is>
          <t>0681770942</t>
        </is>
      </c>
      <c r="H254" t="inlineStr">
        <is>
          <t>Tomas Rahman</t>
        </is>
      </c>
      <c r="I254" t="inlineStr">
        <is>
          <t>BRK073</t>
        </is>
      </c>
      <c r="J254" t="inlineStr">
        <is>
          <t>2011-09-03</t>
        </is>
      </c>
      <c r="K254" t="inlineStr">
        <is>
          <t>Cosmetics and personal care</t>
        </is>
      </c>
      <c r="L254" t="inlineStr">
        <is>
          <t>active</t>
        </is>
      </c>
    </row>
    <row r="255">
      <c r="A255" t="inlineStr">
        <is>
          <t>IMP00251</t>
        </is>
      </c>
      <c r="B255" t="inlineStr">
        <is>
          <t>T101750</t>
        </is>
      </c>
      <c r="C255" t="inlineStr">
        <is>
          <t>Inverness Fruits International Ltd</t>
        </is>
      </c>
      <c r="D255" t="inlineStr">
        <is>
          <t>Inverness Fruits International Ltd</t>
        </is>
      </c>
      <c r="E255" t="inlineStr">
        <is>
          <t>338 Station Road</t>
        </is>
      </c>
      <c r="F255" t="inlineStr">
        <is>
          <t>North</t>
        </is>
      </c>
      <c r="G255" t="inlineStr">
        <is>
          <t>0282400611</t>
        </is>
      </c>
      <c r="H255" t="inlineStr">
        <is>
          <t>Elena Mahmood</t>
        </is>
      </c>
      <c r="I255" t="inlineStr">
        <is>
          <t>BRK051</t>
        </is>
      </c>
      <c r="J255" t="inlineStr">
        <is>
          <t>2022-06-22</t>
        </is>
      </c>
      <c r="K255" t="inlineStr">
        <is>
          <t>Fuel and chemicals</t>
        </is>
      </c>
      <c r="L255" t="inlineStr">
        <is>
          <t>active</t>
        </is>
      </c>
    </row>
    <row r="256">
      <c r="A256" t="inlineStr">
        <is>
          <t>IMP00252</t>
        </is>
      </c>
      <c r="C256" t="inlineStr">
        <is>
          <t>Prescott Electronics Ltd</t>
        </is>
      </c>
      <c r="D256" t="inlineStr">
        <is>
          <t>Prescott Electronics Ltd</t>
        </is>
      </c>
      <c r="E256" t="inlineStr">
        <is>
          <t>106 Garden Lane</t>
        </is>
      </c>
      <c r="F256" t="inlineStr">
        <is>
          <t>North</t>
        </is>
      </c>
      <c r="G256" t="inlineStr">
        <is>
          <t>0296318132</t>
        </is>
      </c>
      <c r="H256" t="inlineStr">
        <is>
          <t>Somchai Bauer</t>
        </is>
      </c>
      <c r="I256" t="inlineStr">
        <is>
          <t>BRK021</t>
        </is>
      </c>
      <c r="J256" t="inlineStr">
        <is>
          <t>2021-12-31</t>
        </is>
      </c>
      <c r="K256" t="inlineStr">
        <is>
          <t>Tobacco and beverages</t>
        </is>
      </c>
      <c r="L256" t="inlineStr">
        <is>
          <t>active</t>
        </is>
      </c>
    </row>
    <row r="257">
      <c r="A257" t="inlineStr">
        <is>
          <t>IMP00253</t>
        </is>
      </c>
      <c r="B257" t="inlineStr">
        <is>
          <t>T101767</t>
        </is>
      </c>
      <c r="C257" t="inlineStr">
        <is>
          <t>Lotus Steel Group Ltd</t>
        </is>
      </c>
      <c r="D257" t="inlineStr">
        <is>
          <t>Lotus Steel Group Ltd</t>
        </is>
      </c>
      <c r="E257" t="inlineStr">
        <is>
          <t>169 Industrial Estate</t>
        </is>
      </c>
      <c r="F257" t="inlineStr">
        <is>
          <t>Capital</t>
        </is>
      </c>
      <c r="G257" t="inlineStr">
        <is>
          <t>0364470305</t>
        </is>
      </c>
      <c r="H257" t="inlineStr">
        <is>
          <t>Grace Bauer</t>
        </is>
      </c>
      <c r="I257" t="inlineStr">
        <is>
          <t>BRK080</t>
        </is>
      </c>
      <c r="J257" t="inlineStr">
        <is>
          <t>2009-09-06</t>
        </is>
      </c>
      <c r="K257" t="inlineStr">
        <is>
          <t>Furniture and household</t>
        </is>
      </c>
      <c r="L257" t="inlineStr">
        <is>
          <t>active</t>
        </is>
      </c>
    </row>
    <row r="258">
      <c r="A258" t="inlineStr">
        <is>
          <t>IMP00254</t>
        </is>
      </c>
      <c r="B258" t="inlineStr">
        <is>
          <t>T101773</t>
        </is>
      </c>
      <c r="C258" t="inlineStr">
        <is>
          <t>Orchid Pack Partners Ltd</t>
        </is>
      </c>
      <c r="D258" t="inlineStr">
        <is>
          <t>Orchid Pack Partners Ltd</t>
        </is>
      </c>
      <c r="E258" t="inlineStr">
        <is>
          <t>196 Market Street</t>
        </is>
      </c>
      <c r="F258" t="inlineStr">
        <is>
          <t>West</t>
        </is>
      </c>
      <c r="G258" t="inlineStr">
        <is>
          <t>0339977323</t>
        </is>
      </c>
      <c r="H258" t="inlineStr">
        <is>
          <t>Ingrid Novak</t>
        </is>
      </c>
      <c r="I258" t="inlineStr">
        <is>
          <t>BRK038</t>
        </is>
      </c>
      <c r="J258" t="inlineStr">
        <is>
          <t>2021-08-10</t>
        </is>
      </c>
      <c r="K258" t="inlineStr">
        <is>
          <t>Cosmetics and personal care</t>
        </is>
      </c>
      <c r="L258" t="inlineStr">
        <is>
          <t>active</t>
        </is>
      </c>
    </row>
    <row r="259">
      <c r="A259" t="inlineStr">
        <is>
          <t>IMP00255</t>
        </is>
      </c>
      <c r="B259" t="inlineStr">
        <is>
          <t>T101782</t>
        </is>
      </c>
      <c r="C259" t="inlineStr">
        <is>
          <t>Ashcombe Trading Co.</t>
        </is>
      </c>
      <c r="D259" t="inlineStr">
        <is>
          <t>Ashcombe Trading Co.</t>
        </is>
      </c>
      <c r="E259" t="inlineStr">
        <is>
          <t>308 Harbour Road</t>
        </is>
      </c>
      <c r="F259" t="inlineStr">
        <is>
          <t>East</t>
        </is>
      </c>
      <c r="G259" t="inlineStr">
        <is>
          <t>0375707673</t>
        </is>
      </c>
      <c r="H259" t="inlineStr">
        <is>
          <t>Priya Novak</t>
        </is>
      </c>
      <c r="I259" t="inlineStr">
        <is>
          <t>BRK067</t>
        </is>
      </c>
      <c r="J259" t="inlineStr">
        <is>
          <t>2013-12-29</t>
        </is>
      </c>
      <c r="K259" t="inlineStr">
        <is>
          <t>Food importers</t>
        </is>
      </c>
      <c r="L259" t="inlineStr">
        <is>
          <t>active</t>
        </is>
      </c>
    </row>
    <row r="260">
      <c r="A260" t="inlineStr">
        <is>
          <t>IMP00256</t>
        </is>
      </c>
      <c r="B260" t="inlineStr">
        <is>
          <t>T101786</t>
        </is>
      </c>
      <c r="C260" t="inlineStr">
        <is>
          <t>Crown Enterprises Ltd</t>
        </is>
      </c>
      <c r="D260" t="inlineStr">
        <is>
          <t>Crown Enterprises Ltd</t>
        </is>
      </c>
      <c r="E260" t="inlineStr">
        <is>
          <t>369 Riverside</t>
        </is>
      </c>
      <c r="F260" t="inlineStr">
        <is>
          <t>Capital</t>
        </is>
      </c>
      <c r="G260" t="inlineStr">
        <is>
          <t>0233292396</t>
        </is>
      </c>
      <c r="H260" t="inlineStr">
        <is>
          <t>Lucia Haddad</t>
        </is>
      </c>
      <c r="I260" t="inlineStr">
        <is>
          <t>BRK021</t>
        </is>
      </c>
      <c r="J260" t="inlineStr">
        <is>
          <t>2018-04-12</t>
        </is>
      </c>
      <c r="K260" t="inlineStr">
        <is>
          <t>Textiles and apparel</t>
        </is>
      </c>
      <c r="L260" t="inlineStr">
        <is>
          <t>active</t>
        </is>
      </c>
    </row>
    <row r="261">
      <c r="A261" t="inlineStr">
        <is>
          <t>IMP00257</t>
        </is>
      </c>
      <c r="C261" t="inlineStr">
        <is>
          <t>Phoenix Pack Partners Ltd</t>
        </is>
      </c>
      <c r="D261" t="inlineStr">
        <is>
          <t>Phoenix Pack Partners Ltd</t>
        </is>
      </c>
      <c r="E261" t="inlineStr">
        <is>
          <t>173 Industrial Estate</t>
        </is>
      </c>
      <c r="F261" t="inlineStr">
        <is>
          <t>North</t>
        </is>
      </c>
      <c r="G261" t="inlineStr">
        <is>
          <t>0515665860</t>
        </is>
      </c>
      <c r="H261" t="inlineStr">
        <is>
          <t>Ravi Haddad</t>
        </is>
      </c>
      <c r="I261" t="inlineStr">
        <is>
          <t>BRK015</t>
        </is>
      </c>
      <c r="J261" t="inlineStr">
        <is>
          <t>2008-12-10</t>
        </is>
      </c>
      <c r="K261" t="inlineStr">
        <is>
          <t>Tobacco and beverages</t>
        </is>
      </c>
      <c r="L261" t="inlineStr">
        <is>
          <t>active</t>
        </is>
      </c>
    </row>
    <row r="262">
      <c r="A262" t="inlineStr">
        <is>
          <t>IMP00258</t>
        </is>
      </c>
      <c r="B262" t="inlineStr">
        <is>
          <t>T101805</t>
        </is>
      </c>
      <c r="C262" t="inlineStr">
        <is>
          <t>Ocean Distribution Ltd</t>
        </is>
      </c>
      <c r="D262" t="inlineStr">
        <is>
          <t>Ocean Distribution Ltd</t>
        </is>
      </c>
      <c r="E262" t="inlineStr">
        <is>
          <t>63 Airport Road</t>
        </is>
      </c>
      <c r="F262" t="inlineStr">
        <is>
          <t>Coastal</t>
        </is>
      </c>
      <c r="G262" t="inlineStr">
        <is>
          <t>0718800426</t>
        </is>
      </c>
      <c r="H262" t="inlineStr">
        <is>
          <t>Fatima Kowalski</t>
        </is>
      </c>
      <c r="I262" t="inlineStr">
        <is>
          <t>BRK040</t>
        </is>
      </c>
      <c r="J262" t="inlineStr">
        <is>
          <t>2012-11-12</t>
        </is>
      </c>
      <c r="K262" t="inlineStr">
        <is>
          <t>Textiles and apparel</t>
        </is>
      </c>
      <c r="L262" t="inlineStr">
        <is>
          <t>active</t>
        </is>
      </c>
    </row>
    <row r="263">
      <c r="A263" t="inlineStr">
        <is>
          <t>IMP00259</t>
        </is>
      </c>
      <c r="B263" t="inlineStr">
        <is>
          <t>T101812</t>
        </is>
      </c>
      <c r="C263" t="inlineStr">
        <is>
          <t>Saffron Steel Holdings Ltd</t>
        </is>
      </c>
      <c r="D263" t="inlineStr">
        <is>
          <t>Saffron Steel Holdings Ltd</t>
        </is>
      </c>
      <c r="E263" t="inlineStr">
        <is>
          <t>394 Riverside</t>
        </is>
      </c>
      <c r="F263" t="inlineStr">
        <is>
          <t>South</t>
        </is>
      </c>
      <c r="G263" t="inlineStr">
        <is>
          <t>0558959733</t>
        </is>
      </c>
      <c r="H263" t="inlineStr">
        <is>
          <t>Ingrid Al-Sayed</t>
        </is>
      </c>
      <c r="I263" t="inlineStr">
        <is>
          <t>BRK002</t>
        </is>
      </c>
      <c r="J263" t="inlineStr">
        <is>
          <t>2025-05-23</t>
        </is>
      </c>
      <c r="K263" t="inlineStr">
        <is>
          <t>Food importers</t>
        </is>
      </c>
      <c r="L263" t="inlineStr">
        <is>
          <t>active</t>
        </is>
      </c>
    </row>
    <row r="264">
      <c r="A264" t="inlineStr">
        <is>
          <t>IMP00260</t>
        </is>
      </c>
      <c r="B264" t="inlineStr">
        <is>
          <t>T101814</t>
        </is>
      </c>
      <c r="C264" t="inlineStr">
        <is>
          <t>Global Electronics Partners Ltd</t>
        </is>
      </c>
      <c r="D264" t="inlineStr">
        <is>
          <t>Global Depot</t>
        </is>
      </c>
      <c r="E264" t="inlineStr">
        <is>
          <t>74 Harbour Road</t>
        </is>
      </c>
      <c r="F264" t="inlineStr">
        <is>
          <t>Coastal</t>
        </is>
      </c>
      <c r="G264" t="inlineStr">
        <is>
          <t>0315181232</t>
        </is>
      </c>
      <c r="H264" t="inlineStr">
        <is>
          <t>Farid Mwangi</t>
        </is>
      </c>
      <c r="I264" t="inlineStr">
        <is>
          <t>BRK021</t>
        </is>
      </c>
      <c r="J264" t="inlineStr">
        <is>
          <t>2022-06-15</t>
        </is>
      </c>
      <c r="K264" t="inlineStr">
        <is>
          <t>Vehicles and parts</t>
        </is>
      </c>
      <c r="L264" t="inlineStr">
        <is>
          <t>active</t>
        </is>
      </c>
    </row>
    <row r="265">
      <c r="A265" t="inlineStr">
        <is>
          <t>IMP00261</t>
        </is>
      </c>
      <c r="B265" t="inlineStr">
        <is>
          <t>T101824</t>
        </is>
      </c>
      <c r="C265" t="inlineStr">
        <is>
          <t>Blue Ocean Foods Group Ltd</t>
        </is>
      </c>
      <c r="D265" t="inlineStr">
        <is>
          <t>Blue Ocean Foods Group Ltd</t>
        </is>
      </c>
      <c r="E265" t="inlineStr">
        <is>
          <t>92 Market Street</t>
        </is>
      </c>
      <c r="F265" t="inlineStr">
        <is>
          <t>West</t>
        </is>
      </c>
      <c r="G265" t="inlineStr">
        <is>
          <t>0511074871</t>
        </is>
      </c>
      <c r="H265" t="inlineStr">
        <is>
          <t>Farid Haddad</t>
        </is>
      </c>
      <c r="I265" t="inlineStr">
        <is>
          <t>BRK005</t>
        </is>
      </c>
      <c r="J265" t="inlineStr">
        <is>
          <t>2014-06-21</t>
        </is>
      </c>
      <c r="K265" t="inlineStr">
        <is>
          <t>General trading</t>
        </is>
      </c>
      <c r="L265" t="inlineStr">
        <is>
          <t>active</t>
        </is>
      </c>
    </row>
    <row r="266">
      <c r="A266" t="inlineStr">
        <is>
          <t>IMP00262</t>
        </is>
      </c>
      <c r="B266" t="inlineStr">
        <is>
          <t>T101828</t>
        </is>
      </c>
      <c r="C266" t="inlineStr">
        <is>
          <t>Crown Steel Limited</t>
        </is>
      </c>
      <c r="D266" t="inlineStr">
        <is>
          <t>Crown Steel Limited</t>
        </is>
      </c>
      <c r="E266" t="inlineStr">
        <is>
          <t>169 Garden Lane</t>
        </is>
      </c>
      <c r="F266" t="inlineStr">
        <is>
          <t>West</t>
        </is>
      </c>
      <c r="G266" t="inlineStr">
        <is>
          <t>0522791149</t>
        </is>
      </c>
      <c r="H266" t="inlineStr">
        <is>
          <t>Priya Novak</t>
        </is>
      </c>
      <c r="I266" t="inlineStr">
        <is>
          <t>BRK078</t>
        </is>
      </c>
      <c r="J266" t="inlineStr">
        <is>
          <t>2025-12-17</t>
        </is>
      </c>
      <c r="K266" t="inlineStr">
        <is>
          <t>Textiles and apparel</t>
        </is>
      </c>
      <c r="L266" t="inlineStr">
        <is>
          <t>active</t>
        </is>
      </c>
    </row>
    <row r="267">
      <c r="A267" t="inlineStr">
        <is>
          <t>IMP00263</t>
        </is>
      </c>
      <c r="B267" t="inlineStr">
        <is>
          <t>T101837</t>
        </is>
      </c>
      <c r="C267" t="inlineStr">
        <is>
          <t>Cobalt Agro Co.</t>
        </is>
      </c>
      <c r="D267" t="inlineStr">
        <is>
          <t>Cobalt Agro Co.</t>
        </is>
      </c>
      <c r="E267" t="inlineStr">
        <is>
          <t>127 Mill Road</t>
        </is>
      </c>
      <c r="F267" t="inlineStr">
        <is>
          <t>Coastal</t>
        </is>
      </c>
      <c r="G267" t="inlineStr">
        <is>
          <t>0624737648</t>
        </is>
      </c>
      <c r="H267" t="inlineStr">
        <is>
          <t>Fatima Tanaka</t>
        </is>
      </c>
      <c r="I267" t="inlineStr">
        <is>
          <t>BRK014</t>
        </is>
      </c>
      <c r="J267" t="inlineStr">
        <is>
          <t>2015-09-15</t>
        </is>
      </c>
      <c r="K267" t="inlineStr">
        <is>
          <t>Textiles and apparel</t>
        </is>
      </c>
      <c r="L267" t="inlineStr">
        <is>
          <t>active</t>
        </is>
      </c>
    </row>
    <row r="268">
      <c r="A268" t="inlineStr">
        <is>
          <t>IMP00264</t>
        </is>
      </c>
      <c r="C268" t="inlineStr">
        <is>
          <t>Global Living International Ltd</t>
        </is>
      </c>
      <c r="D268" t="inlineStr">
        <is>
          <t>Global Living International Ltd</t>
        </is>
      </c>
      <c r="E268" t="inlineStr">
        <is>
          <t>192 Harbour Road</t>
        </is>
      </c>
      <c r="F268" t="inlineStr">
        <is>
          <t>North</t>
        </is>
      </c>
      <c r="G268" t="inlineStr">
        <is>
          <t>0701487099</t>
        </is>
      </c>
      <c r="H268" t="inlineStr">
        <is>
          <t>Aisha Mahmood</t>
        </is>
      </c>
      <c r="I268" t="inlineStr">
        <is>
          <t>BRK016</t>
        </is>
      </c>
      <c r="J268" t="inlineStr">
        <is>
          <t>2016-06-14</t>
        </is>
      </c>
      <c r="K268" t="inlineStr">
        <is>
          <t>Medical devices</t>
        </is>
      </c>
      <c r="L268" t="inlineStr">
        <is>
          <t>active</t>
        </is>
      </c>
    </row>
    <row r="269">
      <c r="A269" t="inlineStr">
        <is>
          <t>IMP00265</t>
        </is>
      </c>
      <c r="B269" t="inlineStr">
        <is>
          <t>T101250</t>
        </is>
      </c>
      <c r="C269" t="inlineStr">
        <is>
          <t>Golden Mobile Limited</t>
        </is>
      </c>
      <c r="D269" t="inlineStr">
        <is>
          <t>Golden Mobile Limited</t>
        </is>
      </c>
      <c r="E269" t="inlineStr">
        <is>
          <t>284 Temple Street</t>
        </is>
      </c>
      <c r="F269" t="inlineStr">
        <is>
          <t>Coastal</t>
        </is>
      </c>
      <c r="G269" t="inlineStr">
        <is>
          <t>0573572993</t>
        </is>
      </c>
      <c r="H269" t="inlineStr">
        <is>
          <t>Lucia Osei</t>
        </is>
      </c>
      <c r="I269" t="inlineStr">
        <is>
          <t>BRK057</t>
        </is>
      </c>
      <c r="J269" t="inlineStr">
        <is>
          <t>2022-06-15</t>
        </is>
      </c>
      <c r="K269" t="inlineStr">
        <is>
          <t>Medical devices</t>
        </is>
      </c>
      <c r="L269" t="inlineStr">
        <is>
          <t>active</t>
        </is>
      </c>
    </row>
    <row r="270">
      <c r="A270" t="inlineStr">
        <is>
          <t>IMP00266</t>
        </is>
      </c>
      <c r="B270" t="inlineStr">
        <is>
          <t>T101861</t>
        </is>
      </c>
      <c r="C270" t="inlineStr">
        <is>
          <t>Horizon Enterprises Group Ltd</t>
        </is>
      </c>
      <c r="D270" t="inlineStr">
        <is>
          <t>Horizon Enterprises Group Ltd</t>
        </is>
      </c>
      <c r="E270" t="inlineStr">
        <is>
          <t>146 Bazaar Lane</t>
        </is>
      </c>
      <c r="F270" t="inlineStr">
        <is>
          <t>North</t>
        </is>
      </c>
      <c r="G270" t="inlineStr">
        <is>
          <t>0677718106</t>
        </is>
      </c>
      <c r="H270" t="inlineStr">
        <is>
          <t>Ravi Tanaka</t>
        </is>
      </c>
      <c r="I270" t="inlineStr">
        <is>
          <t>BRK022</t>
        </is>
      </c>
      <c r="J270" t="inlineStr">
        <is>
          <t>2014-12-22</t>
        </is>
      </c>
      <c r="K270" t="inlineStr">
        <is>
          <t>Tobacco and beverages</t>
        </is>
      </c>
      <c r="L270" t="inlineStr">
        <is>
          <t>active</t>
        </is>
      </c>
    </row>
    <row r="271">
      <c r="A271" t="inlineStr">
        <is>
          <t>IMP00267</t>
        </is>
      </c>
      <c r="C271" t="inlineStr">
        <is>
          <t>United Medical Co., Ltd</t>
        </is>
      </c>
      <c r="D271" t="inlineStr">
        <is>
          <t>United Medical Co., Ltd</t>
        </is>
      </c>
      <c r="E271" t="inlineStr">
        <is>
          <t>188 Industrial Estate</t>
        </is>
      </c>
      <c r="F271" t="inlineStr">
        <is>
          <t>West</t>
        </is>
      </c>
      <c r="G271" t="inlineStr">
        <is>
          <t>0862445391</t>
        </is>
      </c>
      <c r="H271" t="inlineStr">
        <is>
          <t>Priya Novak</t>
        </is>
      </c>
      <c r="I271" t="inlineStr">
        <is>
          <t>BRK021</t>
        </is>
      </c>
      <c r="J271" t="inlineStr">
        <is>
          <t>2012-07-28</t>
        </is>
      </c>
      <c r="K271" t="inlineStr">
        <is>
          <t>Tobacco and beverages</t>
        </is>
      </c>
      <c r="L271" t="inlineStr">
        <is>
          <t>active</t>
        </is>
      </c>
    </row>
    <row r="272">
      <c r="A272" t="inlineStr">
        <is>
          <t>IMP00268</t>
        </is>
      </c>
      <c r="C272" t="inlineStr">
        <is>
          <t>Eastern Mobile Co.</t>
        </is>
      </c>
      <c r="D272" t="inlineStr">
        <is>
          <t>Eastern Trade</t>
        </is>
      </c>
      <c r="E272" t="inlineStr">
        <is>
          <t>309 Airport Road</t>
        </is>
      </c>
      <c r="F272" t="inlineStr">
        <is>
          <t>Coastal</t>
        </is>
      </c>
      <c r="G272" t="inlineStr">
        <is>
          <t>0388423020</t>
        </is>
      </c>
      <c r="H272" t="inlineStr">
        <is>
          <t>Aisha Patel</t>
        </is>
      </c>
      <c r="I272" t="inlineStr">
        <is>
          <t>BRK060</t>
        </is>
      </c>
      <c r="J272" t="inlineStr">
        <is>
          <t>2016-11-16</t>
        </is>
      </c>
      <c r="K272" t="inlineStr">
        <is>
          <t>Tobacco and beverages</t>
        </is>
      </c>
      <c r="L272" t="inlineStr">
        <is>
          <t>active</t>
        </is>
      </c>
    </row>
    <row r="273">
      <c r="A273" t="inlineStr">
        <is>
          <t>IMP00269</t>
        </is>
      </c>
      <c r="B273" t="inlineStr">
        <is>
          <t>T101877</t>
        </is>
      </c>
      <c r="C273" t="inlineStr">
        <is>
          <t>Inverness Textiles &amp; Sons</t>
        </is>
      </c>
      <c r="D273" t="inlineStr">
        <is>
          <t>Inverness Textiles &amp; Sons</t>
        </is>
      </c>
      <c r="E273" t="inlineStr">
        <is>
          <t>245 Industrial Estate</t>
        </is>
      </c>
      <c r="F273" t="inlineStr">
        <is>
          <t>Coastal</t>
        </is>
      </c>
      <c r="G273" t="inlineStr">
        <is>
          <t>0825469000</t>
        </is>
      </c>
      <c r="H273" t="inlineStr">
        <is>
          <t>Elena Kowalski</t>
        </is>
      </c>
      <c r="I273" t="inlineStr">
        <is>
          <t>BRK064</t>
        </is>
      </c>
      <c r="J273" t="inlineStr">
        <is>
          <t>2013-04-07</t>
        </is>
      </c>
      <c r="K273" t="inlineStr">
        <is>
          <t>Furniture and household</t>
        </is>
      </c>
      <c r="L273" t="inlineStr">
        <is>
          <t>active</t>
        </is>
      </c>
    </row>
    <row r="274">
      <c r="A274" t="inlineStr">
        <is>
          <t>IMP00270</t>
        </is>
      </c>
      <c r="B274" t="inlineStr">
        <is>
          <t>T101885</t>
        </is>
      </c>
      <c r="C274" t="inlineStr">
        <is>
          <t>Silk Road Supply Ltd</t>
        </is>
      </c>
      <c r="D274" t="inlineStr">
        <is>
          <t>Silk Mart</t>
        </is>
      </c>
      <c r="E274" t="inlineStr">
        <is>
          <t>300 Riverside</t>
        </is>
      </c>
      <c r="F274" t="inlineStr">
        <is>
          <t>North</t>
        </is>
      </c>
      <c r="G274" t="inlineStr">
        <is>
          <t>0759203563</t>
        </is>
      </c>
      <c r="H274" t="inlineStr">
        <is>
          <t>Kenji Osei</t>
        </is>
      </c>
      <c r="I274" t="inlineStr">
        <is>
          <t>BRK002</t>
        </is>
      </c>
      <c r="J274" t="inlineStr">
        <is>
          <t>2009-04-02</t>
        </is>
      </c>
      <c r="K274" t="inlineStr">
        <is>
          <t>Furniture and household</t>
        </is>
      </c>
      <c r="L274" t="inlineStr">
        <is>
          <t>active</t>
        </is>
      </c>
    </row>
    <row r="275">
      <c r="A275" t="inlineStr">
        <is>
          <t>IMP00271</t>
        </is>
      </c>
      <c r="B275" t="inlineStr">
        <is>
          <t>T101894</t>
        </is>
      </c>
      <c r="C275" t="inlineStr">
        <is>
          <t>Inverness Commercial Group Ltd</t>
        </is>
      </c>
      <c r="D275" t="inlineStr">
        <is>
          <t>Inverness Commercial Group Ltd</t>
        </is>
      </c>
      <c r="E275" t="inlineStr">
        <is>
          <t>317 Market Street</t>
        </is>
      </c>
      <c r="F275" t="inlineStr">
        <is>
          <t>West</t>
        </is>
      </c>
      <c r="G275" t="inlineStr">
        <is>
          <t>0378119458</t>
        </is>
      </c>
      <c r="H275" t="inlineStr">
        <is>
          <t>Aisha Novak</t>
        </is>
      </c>
      <c r="I275" t="inlineStr">
        <is>
          <t>BRK006</t>
        </is>
      </c>
      <c r="J275" t="inlineStr">
        <is>
          <t>2024-03-20</t>
        </is>
      </c>
      <c r="K275" t="inlineStr">
        <is>
          <t>Electronics</t>
        </is>
      </c>
      <c r="L275" t="inlineStr">
        <is>
          <t>active</t>
        </is>
      </c>
    </row>
    <row r="276">
      <c r="A276" t="inlineStr">
        <is>
          <t>IMP00272</t>
        </is>
      </c>
      <c r="B276" t="inlineStr">
        <is>
          <t>T101901</t>
        </is>
      </c>
      <c r="C276" t="inlineStr">
        <is>
          <t>Sunrise Fruits Ltd</t>
        </is>
      </c>
      <c r="D276" t="inlineStr">
        <is>
          <t>Sunrise Fruits Ltd</t>
        </is>
      </c>
      <c r="E276" t="inlineStr">
        <is>
          <t>38 Airport Road</t>
        </is>
      </c>
      <c r="F276" t="inlineStr">
        <is>
          <t>North</t>
        </is>
      </c>
      <c r="G276" t="inlineStr">
        <is>
          <t>0416764201</t>
        </is>
      </c>
      <c r="H276" t="inlineStr">
        <is>
          <t>Elena Novak</t>
        </is>
      </c>
      <c r="I276" t="inlineStr">
        <is>
          <t>BRK053</t>
        </is>
      </c>
      <c r="J276" t="inlineStr">
        <is>
          <t>2020-08-10</t>
        </is>
      </c>
      <c r="K276" t="inlineStr">
        <is>
          <t>Steel and construction</t>
        </is>
      </c>
      <c r="L276" t="inlineStr">
        <is>
          <t>active</t>
        </is>
      </c>
    </row>
    <row r="277">
      <c r="A277" t="inlineStr">
        <is>
          <t>IMP00273</t>
        </is>
      </c>
      <c r="B277" t="inlineStr">
        <is>
          <t>T101905</t>
        </is>
      </c>
      <c r="C277" t="inlineStr">
        <is>
          <t>Dunmore Steel Holdings Ltd</t>
        </is>
      </c>
      <c r="D277" t="inlineStr">
        <is>
          <t>Dunmore Steel Holdings Ltd</t>
        </is>
      </c>
      <c r="E277" t="inlineStr">
        <is>
          <t>243 Mill Road</t>
        </is>
      </c>
      <c r="F277" t="inlineStr">
        <is>
          <t>North</t>
        </is>
      </c>
      <c r="G277" t="inlineStr">
        <is>
          <t>0822951381</t>
        </is>
      </c>
      <c r="H277" t="inlineStr">
        <is>
          <t>Somchai Ibrahim</t>
        </is>
      </c>
      <c r="I277" t="inlineStr">
        <is>
          <t>BRK014</t>
        </is>
      </c>
      <c r="J277" t="inlineStr">
        <is>
          <t>2020-05-23</t>
        </is>
      </c>
      <c r="K277" t="inlineStr">
        <is>
          <t>Textiles and apparel</t>
        </is>
      </c>
      <c r="L277" t="inlineStr">
        <is>
          <t>active</t>
        </is>
      </c>
    </row>
    <row r="278">
      <c r="A278" t="inlineStr">
        <is>
          <t>IMP00274</t>
        </is>
      </c>
      <c r="B278" t="inlineStr">
        <is>
          <t>T101916</t>
        </is>
      </c>
      <c r="C278" t="inlineStr">
        <is>
          <t>Royal Logistics Holdings Ltd</t>
        </is>
      </c>
      <c r="D278" t="inlineStr">
        <is>
          <t>Royal Logistics Holdings Ltd</t>
        </is>
      </c>
      <c r="E278" t="inlineStr">
        <is>
          <t>275 Mill Road</t>
        </is>
      </c>
      <c r="F278" t="inlineStr">
        <is>
          <t>Capital</t>
        </is>
      </c>
      <c r="G278" t="inlineStr">
        <is>
          <t>0582537764</t>
        </is>
      </c>
      <c r="H278" t="inlineStr">
        <is>
          <t>Aisha Haddad</t>
        </is>
      </c>
      <c r="I278" t="inlineStr">
        <is>
          <t>BRK054</t>
        </is>
      </c>
      <c r="J278" t="inlineStr">
        <is>
          <t>2014-06-26</t>
        </is>
      </c>
      <c r="K278" t="inlineStr">
        <is>
          <t>Food importers</t>
        </is>
      </c>
      <c r="L278" t="inlineStr">
        <is>
          <t>active</t>
        </is>
      </c>
    </row>
    <row r="279">
      <c r="A279" t="inlineStr">
        <is>
          <t>IMP00275</t>
        </is>
      </c>
      <c r="B279" t="inlineStr">
        <is>
          <t>T101922</t>
        </is>
      </c>
      <c r="C279" t="inlineStr">
        <is>
          <t>Aldergate Agro Limited</t>
        </is>
      </c>
      <c r="D279" t="inlineStr">
        <is>
          <t>Aldergate Agro Limited</t>
        </is>
      </c>
      <c r="E279" t="inlineStr">
        <is>
          <t>160 Industrial Estate</t>
        </is>
      </c>
      <c r="F279" t="inlineStr">
        <is>
          <t>Coastal</t>
        </is>
      </c>
      <c r="G279" t="inlineStr">
        <is>
          <t>0334192470</t>
        </is>
      </c>
      <c r="H279" t="inlineStr">
        <is>
          <t>Daniel Rahman</t>
        </is>
      </c>
      <c r="I279" t="inlineStr">
        <is>
          <t>BRK014</t>
        </is>
      </c>
      <c r="J279" t="inlineStr">
        <is>
          <t>2016-11-11</t>
        </is>
      </c>
      <c r="K279" t="inlineStr">
        <is>
          <t>Fuel and chemicals</t>
        </is>
      </c>
      <c r="L279" t="inlineStr">
        <is>
          <t>active</t>
        </is>
      </c>
    </row>
    <row r="280">
      <c r="A280" t="inlineStr">
        <is>
          <t>IMP00276</t>
        </is>
      </c>
      <c r="B280" t="inlineStr">
        <is>
          <t>T101928</t>
        </is>
      </c>
      <c r="C280" t="inlineStr">
        <is>
          <t>Green Valley Supply Co., Ltd</t>
        </is>
      </c>
      <c r="D280" t="inlineStr">
        <is>
          <t>Green Valley Supply Co., Ltd</t>
        </is>
      </c>
      <c r="E280" t="inlineStr">
        <is>
          <t>82 Temple Street</t>
        </is>
      </c>
      <c r="F280" t="inlineStr">
        <is>
          <t>East</t>
        </is>
      </c>
      <c r="G280" t="inlineStr">
        <is>
          <t>0864226182</t>
        </is>
      </c>
      <c r="H280" t="inlineStr">
        <is>
          <t>Joseph Nguyen-Lee</t>
        </is>
      </c>
      <c r="I280" t="inlineStr">
        <is>
          <t>BRK004</t>
        </is>
      </c>
      <c r="J280" t="inlineStr">
        <is>
          <t>2011-12-18</t>
        </is>
      </c>
      <c r="K280" t="inlineStr">
        <is>
          <t>General trading</t>
        </is>
      </c>
      <c r="L280" t="inlineStr">
        <is>
          <t>active</t>
        </is>
      </c>
    </row>
    <row r="281">
      <c r="A281" t="inlineStr">
        <is>
          <t>IMP00277</t>
        </is>
      </c>
      <c r="B281" t="inlineStr">
        <is>
          <t>T101938</t>
        </is>
      </c>
      <c r="C281" t="inlineStr">
        <is>
          <t>Phoenix Foods Limited</t>
        </is>
      </c>
      <c r="D281" t="inlineStr">
        <is>
          <t>Phoenix Foods Limited</t>
        </is>
      </c>
      <c r="E281" t="inlineStr">
        <is>
          <t>283 Airport Road</t>
        </is>
      </c>
      <c r="F281" t="inlineStr">
        <is>
          <t>West</t>
        </is>
      </c>
      <c r="G281" t="inlineStr">
        <is>
          <t>0892577125</t>
        </is>
      </c>
      <c r="H281" t="inlineStr">
        <is>
          <t>Nadia Rahman</t>
        </is>
      </c>
      <c r="I281" t="inlineStr">
        <is>
          <t>BRK070</t>
        </is>
      </c>
      <c r="J281" t="inlineStr">
        <is>
          <t>2025-10-27</t>
        </is>
      </c>
      <c r="K281" t="inlineStr">
        <is>
          <t>Pharmaceuticals</t>
        </is>
      </c>
      <c r="L281" t="inlineStr">
        <is>
          <t>active</t>
        </is>
      </c>
    </row>
    <row r="282">
      <c r="A282" t="inlineStr">
        <is>
          <t>IMP00278</t>
        </is>
      </c>
      <c r="B282" t="inlineStr">
        <is>
          <t>T121940</t>
        </is>
      </c>
      <c r="C282" t="inlineStr">
        <is>
          <t>Evergreen Living Enterprises</t>
        </is>
      </c>
      <c r="D282" t="inlineStr">
        <is>
          <t>Evergreen Living Enterprises</t>
        </is>
      </c>
      <c r="E282" t="inlineStr">
        <is>
          <t>52 Airport Road</t>
        </is>
      </c>
      <c r="F282" t="inlineStr">
        <is>
          <t>Capital</t>
        </is>
      </c>
      <c r="G282" t="inlineStr">
        <is>
          <t>0263467049</t>
        </is>
      </c>
      <c r="H282" t="inlineStr">
        <is>
          <t>Ingrid Ibrahim</t>
        </is>
      </c>
      <c r="I282" t="inlineStr">
        <is>
          <t>BRK046</t>
        </is>
      </c>
      <c r="J282" t="inlineStr">
        <is>
          <t>2022-02-05</t>
        </is>
      </c>
      <c r="K282" t="inlineStr">
        <is>
          <t>Machinery</t>
        </is>
      </c>
      <c r="L282" t="inlineStr">
        <is>
          <t>active</t>
        </is>
      </c>
    </row>
    <row r="283">
      <c r="A283" t="inlineStr">
        <is>
          <t>IMP00279</t>
        </is>
      </c>
      <c r="B283" t="inlineStr">
        <is>
          <t>T101951</t>
        </is>
      </c>
      <c r="C283" t="inlineStr">
        <is>
          <t>Coral Living Enterprises</t>
        </is>
      </c>
      <c r="D283" t="inlineStr">
        <is>
          <t>Coral Living Enterprises</t>
        </is>
      </c>
      <c r="E283" t="inlineStr">
        <is>
          <t>20 Temple Street</t>
        </is>
      </c>
      <c r="F283" t="inlineStr">
        <is>
          <t>North</t>
        </is>
      </c>
      <c r="G283" t="inlineStr">
        <is>
          <t>0881487118</t>
        </is>
      </c>
      <c r="H283" t="inlineStr">
        <is>
          <t>Elena Patel</t>
        </is>
      </c>
      <c r="I283" t="inlineStr">
        <is>
          <t>BRK041</t>
        </is>
      </c>
      <c r="J283" t="inlineStr">
        <is>
          <t>2009-11-02</t>
        </is>
      </c>
      <c r="K283" t="inlineStr">
        <is>
          <t>Steel and construction</t>
        </is>
      </c>
      <c r="L283" t="inlineStr">
        <is>
          <t>active</t>
        </is>
      </c>
    </row>
    <row r="284">
      <c r="A284" t="inlineStr">
        <is>
          <t>IMP00280</t>
        </is>
      </c>
      <c r="B284" t="inlineStr">
        <is>
          <t>T101953</t>
        </is>
      </c>
      <c r="C284" t="inlineStr">
        <is>
          <t>Coral Industries Holdings Ltd</t>
        </is>
      </c>
      <c r="D284" t="inlineStr">
        <is>
          <t>Coral Industries Holdings Ltd</t>
        </is>
      </c>
      <c r="E284" t="inlineStr">
        <is>
          <t>378 Temple Street</t>
        </is>
      </c>
      <c r="F284" t="inlineStr">
        <is>
          <t>Coastal</t>
        </is>
      </c>
      <c r="G284" t="inlineStr">
        <is>
          <t>0647983314</t>
        </is>
      </c>
      <c r="H284" t="inlineStr">
        <is>
          <t>Mei Chen</t>
        </is>
      </c>
      <c r="I284" t="inlineStr">
        <is>
          <t>BRK015</t>
        </is>
      </c>
      <c r="J284" t="inlineStr">
        <is>
          <t>2012-07-29</t>
        </is>
      </c>
      <c r="K284" t="inlineStr">
        <is>
          <t>Medical devices</t>
        </is>
      </c>
      <c r="L284" t="inlineStr">
        <is>
          <t>active</t>
        </is>
      </c>
    </row>
    <row r="285">
      <c r="A285" t="inlineStr">
        <is>
          <t>IMP00281</t>
        </is>
      </c>
      <c r="C285" t="inlineStr">
        <is>
          <t>Coral Commercial Co., Ltd</t>
        </is>
      </c>
      <c r="D285" t="inlineStr">
        <is>
          <t>Coral Commercial Co., Ltd</t>
        </is>
      </c>
      <c r="E285" t="inlineStr">
        <is>
          <t>162 Bazaar Lane</t>
        </is>
      </c>
      <c r="F285" t="inlineStr">
        <is>
          <t>East</t>
        </is>
      </c>
      <c r="G285" t="inlineStr">
        <is>
          <t>0693407484</t>
        </is>
      </c>
      <c r="H285" t="inlineStr">
        <is>
          <t>Samuel Rahman</t>
        </is>
      </c>
      <c r="I285" t="inlineStr">
        <is>
          <t>BRK024</t>
        </is>
      </c>
      <c r="J285" t="inlineStr">
        <is>
          <t>2008-07-22</t>
        </is>
      </c>
      <c r="K285" t="inlineStr">
        <is>
          <t>Tobacco and beverages</t>
        </is>
      </c>
      <c r="L285" t="inlineStr">
        <is>
          <t>active</t>
        </is>
      </c>
    </row>
    <row r="286">
      <c r="A286" t="inlineStr">
        <is>
          <t>IMP00282</t>
        </is>
      </c>
      <c r="B286" t="inlineStr">
        <is>
          <t>T101970</t>
        </is>
      </c>
      <c r="C286" t="inlineStr">
        <is>
          <t>Silver Distribution Co.</t>
        </is>
      </c>
      <c r="D286" t="inlineStr">
        <is>
          <t>Silver Distribution Co.</t>
        </is>
      </c>
      <c r="E286" t="inlineStr">
        <is>
          <t>281 Industrial Estate</t>
        </is>
      </c>
      <c r="F286" t="inlineStr">
        <is>
          <t>South</t>
        </is>
      </c>
      <c r="G286" t="inlineStr">
        <is>
          <t>0705282759</t>
        </is>
      </c>
      <c r="H286" t="inlineStr">
        <is>
          <t>Nadia Reyes</t>
        </is>
      </c>
      <c r="I286" t="inlineStr">
        <is>
          <t>BRK005</t>
        </is>
      </c>
      <c r="J286" t="inlineStr">
        <is>
          <t>2018-06-08</t>
        </is>
      </c>
      <c r="K286" t="inlineStr">
        <is>
          <t>Tobacco and beverages</t>
        </is>
      </c>
      <c r="L286" t="inlineStr">
        <is>
          <t>active</t>
        </is>
      </c>
    </row>
    <row r="287">
      <c r="A287" t="inlineStr">
        <is>
          <t>IMP00283</t>
        </is>
      </c>
      <c r="B287" t="inlineStr">
        <is>
          <t>T101978</t>
        </is>
      </c>
      <c r="C287" t="inlineStr">
        <is>
          <t>Carrick Electronics &amp; Sons</t>
        </is>
      </c>
      <c r="D287" t="inlineStr">
        <is>
          <t>Carrick Centre</t>
        </is>
      </c>
      <c r="E287" t="inlineStr">
        <is>
          <t>359 Airport Road</t>
        </is>
      </c>
      <c r="F287" t="inlineStr">
        <is>
          <t>North</t>
        </is>
      </c>
      <c r="G287" t="inlineStr">
        <is>
          <t>0576650899</t>
        </is>
      </c>
      <c r="H287" t="inlineStr">
        <is>
          <t>Nadia Tanaka</t>
        </is>
      </c>
      <c r="I287" t="inlineStr">
        <is>
          <t>BRK014</t>
        </is>
      </c>
      <c r="J287" t="inlineStr">
        <is>
          <t>2015-09-25</t>
        </is>
      </c>
      <c r="K287" t="inlineStr">
        <is>
          <t>Textiles and apparel</t>
        </is>
      </c>
      <c r="L287" t="inlineStr">
        <is>
          <t>active</t>
        </is>
      </c>
    </row>
    <row r="288">
      <c r="A288" t="inlineStr">
        <is>
          <t>IMP00284</t>
        </is>
      </c>
      <c r="B288" t="inlineStr">
        <is>
          <t>T101983</t>
        </is>
      </c>
      <c r="C288" t="inlineStr">
        <is>
          <t>Arden Textiles Limited</t>
        </is>
      </c>
      <c r="D288" t="inlineStr">
        <is>
          <t>Arden Textiles Limited</t>
        </is>
      </c>
      <c r="E288" t="inlineStr">
        <is>
          <t>184 Industrial Estate</t>
        </is>
      </c>
      <c r="F288" t="inlineStr">
        <is>
          <t>North</t>
        </is>
      </c>
      <c r="G288" t="inlineStr">
        <is>
          <t>0972676037</t>
        </is>
      </c>
      <c r="H288" t="inlineStr">
        <is>
          <t>Elena Mahmood</t>
        </is>
      </c>
      <c r="I288" t="inlineStr">
        <is>
          <t>BRK067</t>
        </is>
      </c>
      <c r="J288" t="inlineStr">
        <is>
          <t>2023-10-30</t>
        </is>
      </c>
      <c r="K288" t="inlineStr">
        <is>
          <t>Food importers</t>
        </is>
      </c>
      <c r="L288" t="inlineStr">
        <is>
          <t>active</t>
        </is>
      </c>
    </row>
    <row r="289">
      <c r="A289" t="inlineStr">
        <is>
          <t>IMP00285</t>
        </is>
      </c>
      <c r="B289" t="inlineStr">
        <is>
          <t>T101990</t>
        </is>
      </c>
      <c r="C289" t="inlineStr">
        <is>
          <t>Global Living Enterprises</t>
        </is>
      </c>
      <c r="D289" t="inlineStr">
        <is>
          <t>Global Living Enterprises</t>
        </is>
      </c>
      <c r="E289" t="inlineStr">
        <is>
          <t>399 Garden Lane</t>
        </is>
      </c>
      <c r="F289" t="inlineStr">
        <is>
          <t>West</t>
        </is>
      </c>
      <c r="G289" t="inlineStr">
        <is>
          <t>0214433408</t>
        </is>
      </c>
      <c r="H289" t="inlineStr">
        <is>
          <t>Samuel Chen</t>
        </is>
      </c>
      <c r="I289" t="inlineStr">
        <is>
          <t>BRK027</t>
        </is>
      </c>
      <c r="J289" t="inlineStr">
        <is>
          <t>2010-12-02</t>
        </is>
      </c>
      <c r="K289" t="inlineStr">
        <is>
          <t>Food importers</t>
        </is>
      </c>
      <c r="L289" t="inlineStr">
        <is>
          <t>active</t>
        </is>
      </c>
    </row>
    <row r="290">
      <c r="A290" t="inlineStr">
        <is>
          <t>IMP00286</t>
        </is>
      </c>
      <c r="C290" t="inlineStr">
        <is>
          <t>Eastern Electronics International Ltd</t>
        </is>
      </c>
      <c r="D290" t="inlineStr">
        <is>
          <t>Eastern Electronics International Ltd</t>
        </is>
      </c>
      <c r="E290" t="inlineStr">
        <is>
          <t>88 Mill Road</t>
        </is>
      </c>
      <c r="F290" t="inlineStr">
        <is>
          <t>North</t>
        </is>
      </c>
      <c r="G290" t="inlineStr">
        <is>
          <t>0659689833</t>
        </is>
      </c>
      <c r="H290" t="inlineStr">
        <is>
          <t>Priya Mensah</t>
        </is>
      </c>
      <c r="I290" t="inlineStr">
        <is>
          <t>BRK025</t>
        </is>
      </c>
      <c r="J290" t="inlineStr">
        <is>
          <t>2020-12-20</t>
        </is>
      </c>
      <c r="K290" t="inlineStr">
        <is>
          <t>Tobacco and beverages</t>
        </is>
      </c>
      <c r="L290" t="inlineStr">
        <is>
          <t>active</t>
        </is>
      </c>
    </row>
    <row r="291">
      <c r="A291" t="inlineStr">
        <is>
          <t>IMP00287</t>
        </is>
      </c>
      <c r="B291" t="inlineStr">
        <is>
          <t>T102004</t>
        </is>
      </c>
      <c r="C291" t="inlineStr">
        <is>
          <t>Pacific Steel Co., Ltd</t>
        </is>
      </c>
      <c r="D291" t="inlineStr">
        <is>
          <t>Pacific Steel Co., Ltd</t>
        </is>
      </c>
      <c r="E291" t="inlineStr">
        <is>
          <t>302 Garden Lane</t>
        </is>
      </c>
      <c r="F291" t="inlineStr">
        <is>
          <t>Capital</t>
        </is>
      </c>
      <c r="G291" t="inlineStr">
        <is>
          <t>0340577807</t>
        </is>
      </c>
      <c r="H291" t="inlineStr">
        <is>
          <t>Amina Kowalski</t>
        </is>
      </c>
      <c r="I291" t="inlineStr">
        <is>
          <t>BRK068</t>
        </is>
      </c>
      <c r="J291" t="inlineStr">
        <is>
          <t>2017-09-08</t>
        </is>
      </c>
      <c r="K291" t="inlineStr">
        <is>
          <t>Furniture and household</t>
        </is>
      </c>
      <c r="L291" t="inlineStr">
        <is>
          <t>active</t>
        </is>
      </c>
    </row>
    <row r="292">
      <c r="A292" t="inlineStr">
        <is>
          <t>IMP00288</t>
        </is>
      </c>
      <c r="B292" t="inlineStr">
        <is>
          <t>T102011</t>
        </is>
      </c>
      <c r="C292" t="inlineStr">
        <is>
          <t>Arden Fruits Enterprises</t>
        </is>
      </c>
      <c r="D292" t="inlineStr">
        <is>
          <t>Arden Fruits Enterprises</t>
        </is>
      </c>
      <c r="E292" t="inlineStr">
        <is>
          <t>360 Harbour Road</t>
        </is>
      </c>
      <c r="F292" t="inlineStr">
        <is>
          <t>South</t>
        </is>
      </c>
      <c r="G292" t="inlineStr">
        <is>
          <t>0225352118</t>
        </is>
      </c>
      <c r="H292" t="inlineStr">
        <is>
          <t>Mei Okafor</t>
        </is>
      </c>
      <c r="I292" t="inlineStr">
        <is>
          <t>BRK016</t>
        </is>
      </c>
      <c r="J292" t="inlineStr">
        <is>
          <t>2020-12-22</t>
        </is>
      </c>
      <c r="K292" t="inlineStr">
        <is>
          <t>Cosmetics and personal care</t>
        </is>
      </c>
      <c r="L292" t="inlineStr">
        <is>
          <t>active</t>
        </is>
      </c>
    </row>
    <row r="293">
      <c r="A293" t="inlineStr">
        <is>
          <t>IMP00289</t>
        </is>
      </c>
      <c r="B293" t="inlineStr">
        <is>
          <t>T102017</t>
        </is>
      </c>
      <c r="C293" t="inlineStr">
        <is>
          <t>Arden Trading &amp; Sons</t>
        </is>
      </c>
      <c r="D293" t="inlineStr">
        <is>
          <t>Arden Trading &amp; Sons</t>
        </is>
      </c>
      <c r="E293" t="inlineStr">
        <is>
          <t>107 Temple Street</t>
        </is>
      </c>
      <c r="F293" t="inlineStr">
        <is>
          <t>South</t>
        </is>
      </c>
      <c r="G293" t="inlineStr">
        <is>
          <t>0451483063</t>
        </is>
      </c>
      <c r="H293" t="inlineStr">
        <is>
          <t>Nadia Osei</t>
        </is>
      </c>
      <c r="I293" t="inlineStr">
        <is>
          <t>BRK068</t>
        </is>
      </c>
      <c r="J293" t="inlineStr">
        <is>
          <t>2008-12-08</t>
        </is>
      </c>
      <c r="K293" t="inlineStr">
        <is>
          <t>Furniture and household</t>
        </is>
      </c>
      <c r="L293" t="inlineStr">
        <is>
          <t>active</t>
        </is>
      </c>
    </row>
    <row r="294">
      <c r="A294" t="inlineStr">
        <is>
          <t>IMP00290</t>
        </is>
      </c>
      <c r="B294" t="inlineStr">
        <is>
          <t>T102003</t>
        </is>
      </c>
      <c r="C294" t="inlineStr">
        <is>
          <t>Carrick Motors &amp; Sons</t>
        </is>
      </c>
      <c r="D294" t="inlineStr">
        <is>
          <t>Carrick Motors &amp; Sons</t>
        </is>
      </c>
      <c r="E294" t="inlineStr">
        <is>
          <t>112 Station Road</t>
        </is>
      </c>
      <c r="F294" t="inlineStr">
        <is>
          <t>Coastal</t>
        </is>
      </c>
      <c r="G294" t="inlineStr">
        <is>
          <t>0464743230</t>
        </is>
      </c>
      <c r="H294" t="inlineStr">
        <is>
          <t>Daniel Mahmood</t>
        </is>
      </c>
      <c r="I294" t="inlineStr">
        <is>
          <t>BRK008</t>
        </is>
      </c>
      <c r="J294" t="inlineStr">
        <is>
          <t>2016-05-22</t>
        </is>
      </c>
      <c r="K294" t="inlineStr">
        <is>
          <t>Textiles and apparel</t>
        </is>
      </c>
      <c r="L294" t="inlineStr">
        <is>
          <t>active</t>
        </is>
      </c>
    </row>
    <row r="295">
      <c r="A295" t="inlineStr">
        <is>
          <t>IMP00291</t>
        </is>
      </c>
      <c r="B295" t="inlineStr">
        <is>
          <t>T102030</t>
        </is>
      </c>
      <c r="C295" t="inlineStr">
        <is>
          <t>Pacific Living Ltd</t>
        </is>
      </c>
      <c r="D295" t="inlineStr">
        <is>
          <t>Pacific Living Ltd</t>
        </is>
      </c>
      <c r="E295" t="inlineStr">
        <is>
          <t>27 Temple Street</t>
        </is>
      </c>
      <c r="F295" t="inlineStr">
        <is>
          <t>North</t>
        </is>
      </c>
      <c r="G295" t="inlineStr">
        <is>
          <t>0777295872</t>
        </is>
      </c>
      <c r="H295" t="inlineStr">
        <is>
          <t>Farid Mensah</t>
        </is>
      </c>
      <c r="I295" t="inlineStr">
        <is>
          <t>BRK075</t>
        </is>
      </c>
      <c r="J295" t="inlineStr">
        <is>
          <t>2021-01-22</t>
        </is>
      </c>
      <c r="K295" t="inlineStr">
        <is>
          <t>Vehicles and parts</t>
        </is>
      </c>
      <c r="L295" t="inlineStr">
        <is>
          <t>active</t>
        </is>
      </c>
    </row>
    <row r="296">
      <c r="A296" t="inlineStr">
        <is>
          <t>IMP00292</t>
        </is>
      </c>
      <c r="B296" t="inlineStr">
        <is>
          <t>T102042</t>
        </is>
      </c>
      <c r="C296" t="inlineStr">
        <is>
          <t>Ashcombe Glow &amp; Sons</t>
        </is>
      </c>
      <c r="D296" t="inlineStr">
        <is>
          <t>Ashcombe Glow &amp; Sons</t>
        </is>
      </c>
      <c r="E296" t="inlineStr">
        <is>
          <t>125 Bazaar Lane</t>
        </is>
      </c>
      <c r="F296" t="inlineStr">
        <is>
          <t>Capital</t>
        </is>
      </c>
      <c r="G296" t="inlineStr">
        <is>
          <t>0811233023</t>
        </is>
      </c>
      <c r="H296" t="inlineStr">
        <is>
          <t>Fatima Ibrahim</t>
        </is>
      </c>
      <c r="I296" t="inlineStr">
        <is>
          <t>BRK052</t>
        </is>
      </c>
      <c r="J296" t="inlineStr">
        <is>
          <t>2022-06-19</t>
        </is>
      </c>
      <c r="K296" t="inlineStr">
        <is>
          <t>Machinery</t>
        </is>
      </c>
      <c r="L296" t="inlineStr">
        <is>
          <t>active</t>
        </is>
      </c>
    </row>
    <row r="297">
      <c r="A297" t="inlineStr">
        <is>
          <t>IMP00293</t>
        </is>
      </c>
      <c r="B297" t="inlineStr">
        <is>
          <t>T102050</t>
        </is>
      </c>
      <c r="C297" t="inlineStr">
        <is>
          <t>Star Logistics Holdings Ltd</t>
        </is>
      </c>
      <c r="D297" t="inlineStr">
        <is>
          <t>Star Logistics Holdings Ltd</t>
        </is>
      </c>
      <c r="E297" t="inlineStr">
        <is>
          <t>210 Harbour Road</t>
        </is>
      </c>
      <c r="F297" t="inlineStr">
        <is>
          <t>North</t>
        </is>
      </c>
      <c r="G297" t="inlineStr">
        <is>
          <t>0974591703</t>
        </is>
      </c>
      <c r="H297" t="inlineStr">
        <is>
          <t>Ravi Ibrahim</t>
        </is>
      </c>
      <c r="I297" t="inlineStr">
        <is>
          <t>BRK055</t>
        </is>
      </c>
      <c r="J297" t="inlineStr">
        <is>
          <t>2016-08-21</t>
        </is>
      </c>
      <c r="K297" t="inlineStr">
        <is>
          <t>Steel and construction</t>
        </is>
      </c>
      <c r="L297" t="inlineStr">
        <is>
          <t>active</t>
        </is>
      </c>
    </row>
    <row r="298">
      <c r="A298" t="inlineStr">
        <is>
          <t>IMP00294</t>
        </is>
      </c>
      <c r="B298" t="inlineStr">
        <is>
          <t>T102052</t>
        </is>
      </c>
      <c r="C298" t="inlineStr">
        <is>
          <t>Ashcombe Foods &amp; Sons</t>
        </is>
      </c>
      <c r="D298" t="inlineStr">
        <is>
          <t>Ashcombe Foods &amp; Sons</t>
        </is>
      </c>
      <c r="E298" t="inlineStr">
        <is>
          <t>320 Market Street</t>
        </is>
      </c>
      <c r="F298" t="inlineStr">
        <is>
          <t>East</t>
        </is>
      </c>
      <c r="G298" t="inlineStr">
        <is>
          <t>0885391121</t>
        </is>
      </c>
      <c r="H298" t="inlineStr">
        <is>
          <t>Aisha Fernandes</t>
        </is>
      </c>
      <c r="I298" t="inlineStr">
        <is>
          <t>BRK033</t>
        </is>
      </c>
      <c r="J298" t="inlineStr">
        <is>
          <t>2010-05-03</t>
        </is>
      </c>
      <c r="K298" t="inlineStr">
        <is>
          <t>Cosmetics and personal care</t>
        </is>
      </c>
      <c r="L298" t="inlineStr">
        <is>
          <t>active</t>
        </is>
      </c>
    </row>
    <row r="299">
      <c r="A299" t="inlineStr">
        <is>
          <t>IMP00295</t>
        </is>
      </c>
      <c r="B299" t="inlineStr">
        <is>
          <t>T100070</t>
        </is>
      </c>
      <c r="C299" t="inlineStr">
        <is>
          <t>Pacific Motors Partners Ltd</t>
        </is>
      </c>
      <c r="D299" t="inlineStr">
        <is>
          <t>Pacific Motors Partners Ltd</t>
        </is>
      </c>
      <c r="E299" t="inlineStr">
        <is>
          <t>346 Market Street</t>
        </is>
      </c>
      <c r="F299" t="inlineStr">
        <is>
          <t>North</t>
        </is>
      </c>
      <c r="G299" t="inlineStr">
        <is>
          <t>0938469517</t>
        </is>
      </c>
      <c r="H299" t="inlineStr">
        <is>
          <t>Priya Silva</t>
        </is>
      </c>
      <c r="I299" t="inlineStr">
        <is>
          <t>BRK015</t>
        </is>
      </c>
      <c r="J299" t="inlineStr">
        <is>
          <t>2019-11-05</t>
        </is>
      </c>
      <c r="K299" t="inlineStr">
        <is>
          <t>Tobacco and beverages</t>
        </is>
      </c>
      <c r="L299" t="inlineStr">
        <is>
          <t>suspended</t>
        </is>
      </c>
    </row>
    <row r="300">
      <c r="A300" t="inlineStr">
        <is>
          <t>IMP00296</t>
        </is>
      </c>
      <c r="B300" t="inlineStr">
        <is>
          <t>T102067</t>
        </is>
      </c>
      <c r="C300" t="inlineStr">
        <is>
          <t>Silk Road Logistics Partners Ltd</t>
        </is>
      </c>
      <c r="D300" t="inlineStr">
        <is>
          <t>Silk Road Logistics Partners Ltd</t>
        </is>
      </c>
      <c r="E300" t="inlineStr">
        <is>
          <t>387 Station Road</t>
        </is>
      </c>
      <c r="F300" t="inlineStr">
        <is>
          <t>Capital</t>
        </is>
      </c>
      <c r="G300" t="inlineStr">
        <is>
          <t>0768265994</t>
        </is>
      </c>
      <c r="H300" t="inlineStr">
        <is>
          <t>Kenji Kowalski</t>
        </is>
      </c>
      <c r="I300" t="inlineStr">
        <is>
          <t>BRK026</t>
        </is>
      </c>
      <c r="J300" t="inlineStr">
        <is>
          <t>2013-11-04</t>
        </is>
      </c>
      <c r="K300" t="inlineStr">
        <is>
          <t>General trading</t>
        </is>
      </c>
      <c r="L300" t="inlineStr">
        <is>
          <t>active</t>
        </is>
      </c>
    </row>
    <row r="301">
      <c r="A301" t="inlineStr">
        <is>
          <t>IMP00297</t>
        </is>
      </c>
      <c r="B301" t="inlineStr">
        <is>
          <t>T102074</t>
        </is>
      </c>
      <c r="C301" t="inlineStr">
        <is>
          <t>Global Logistics Limited</t>
        </is>
      </c>
      <c r="D301" t="inlineStr">
        <is>
          <t>Global Logistics Limited</t>
        </is>
      </c>
      <c r="E301" t="inlineStr">
        <is>
          <t>46 Riverside</t>
        </is>
      </c>
      <c r="F301" t="inlineStr">
        <is>
          <t>South</t>
        </is>
      </c>
      <c r="G301" t="inlineStr">
        <is>
          <t>0822105388</t>
        </is>
      </c>
      <c r="H301" t="inlineStr">
        <is>
          <t>Mei Patel</t>
        </is>
      </c>
      <c r="I301" t="inlineStr">
        <is>
          <t>BRK047</t>
        </is>
      </c>
      <c r="J301" t="inlineStr">
        <is>
          <t>2019-07-15</t>
        </is>
      </c>
      <c r="K301" t="inlineStr">
        <is>
          <t>Vehicles and parts</t>
        </is>
      </c>
      <c r="L301" t="inlineStr">
        <is>
          <t>active</t>
        </is>
      </c>
    </row>
    <row r="302">
      <c r="A302" t="inlineStr">
        <is>
          <t>IMP00298</t>
        </is>
      </c>
      <c r="B302" t="inlineStr">
        <is>
          <t>T102079</t>
        </is>
      </c>
      <c r="C302" t="inlineStr">
        <is>
          <t>Green Valley Fruits International Ltd</t>
        </is>
      </c>
      <c r="D302" t="inlineStr">
        <is>
          <t>Green Valley Fruits International Ltd</t>
        </is>
      </c>
      <c r="E302" t="inlineStr">
        <is>
          <t>107 Station Road</t>
        </is>
      </c>
      <c r="F302" t="inlineStr">
        <is>
          <t>Capital</t>
        </is>
      </c>
      <c r="G302" t="inlineStr">
        <is>
          <t>0552065702</t>
        </is>
      </c>
      <c r="H302" t="inlineStr">
        <is>
          <t>Elena Mwangi</t>
        </is>
      </c>
      <c r="I302" t="inlineStr">
        <is>
          <t>BRK008</t>
        </is>
      </c>
      <c r="J302" t="inlineStr">
        <is>
          <t>2014-08-27</t>
        </is>
      </c>
      <c r="K302" t="inlineStr">
        <is>
          <t>Textiles and apparel</t>
        </is>
      </c>
      <c r="L302" t="inlineStr">
        <is>
          <t>active</t>
        </is>
      </c>
    </row>
    <row r="303">
      <c r="A303" t="inlineStr">
        <is>
          <t>IMP00299</t>
        </is>
      </c>
      <c r="B303" t="inlineStr">
        <is>
          <t>T102088</t>
        </is>
      </c>
      <c r="C303" t="inlineStr">
        <is>
          <t>Blue Ocean Textiles Partners Ltd</t>
        </is>
      </c>
      <c r="D303" t="inlineStr">
        <is>
          <t>Blue Ocean Textiles Partners Ltd</t>
        </is>
      </c>
      <c r="E303" t="inlineStr">
        <is>
          <t>35 Mill Road</t>
        </is>
      </c>
      <c r="F303" t="inlineStr">
        <is>
          <t>South</t>
        </is>
      </c>
      <c r="G303" t="inlineStr">
        <is>
          <t>0926171435</t>
        </is>
      </c>
      <c r="H303" t="inlineStr">
        <is>
          <t>Ingrid Tanaka</t>
        </is>
      </c>
      <c r="I303" t="inlineStr">
        <is>
          <t>BRK021</t>
        </is>
      </c>
      <c r="J303" t="inlineStr">
        <is>
          <t>2016-09-23</t>
        </is>
      </c>
      <c r="K303" t="inlineStr">
        <is>
          <t>Tobacco and beverages</t>
        </is>
      </c>
      <c r="L303" t="inlineStr">
        <is>
          <t>active</t>
        </is>
      </c>
    </row>
    <row r="304">
      <c r="A304" t="inlineStr">
        <is>
          <t>IMP00300</t>
        </is>
      </c>
      <c r="B304" t="inlineStr">
        <is>
          <t>T102096</t>
        </is>
      </c>
      <c r="C304" t="inlineStr">
        <is>
          <t>Jade Industries Partners Ltd</t>
        </is>
      </c>
      <c r="D304" t="inlineStr">
        <is>
          <t>Jade Mart</t>
        </is>
      </c>
      <c r="E304" t="inlineStr">
        <is>
          <t>263 Temple Street</t>
        </is>
      </c>
      <c r="F304" t="inlineStr">
        <is>
          <t>West</t>
        </is>
      </c>
      <c r="G304" t="inlineStr">
        <is>
          <t>0655605383</t>
        </is>
      </c>
      <c r="H304" t="inlineStr">
        <is>
          <t>Daniel Silva</t>
        </is>
      </c>
      <c r="I304" t="inlineStr">
        <is>
          <t>BRK075</t>
        </is>
      </c>
      <c r="J304" t="inlineStr">
        <is>
          <t>2017-10-09</t>
        </is>
      </c>
      <c r="K304" t="inlineStr">
        <is>
          <t>Steel and construction</t>
        </is>
      </c>
      <c r="L304" t="inlineStr">
        <is>
          <t>active</t>
        </is>
      </c>
    </row>
    <row r="305">
      <c r="A305" t="inlineStr">
        <is>
          <t>IMP00301</t>
        </is>
      </c>
      <c r="B305" t="inlineStr">
        <is>
          <t>T102100</t>
        </is>
      </c>
      <c r="C305" t="inlineStr">
        <is>
          <t>Star Industries Partners Ltd</t>
        </is>
      </c>
      <c r="D305" t="inlineStr">
        <is>
          <t>Star Industries Partners Ltd</t>
        </is>
      </c>
      <c r="E305" t="inlineStr">
        <is>
          <t>247 Harbour Road</t>
        </is>
      </c>
      <c r="F305" t="inlineStr">
        <is>
          <t>West</t>
        </is>
      </c>
      <c r="G305" t="inlineStr">
        <is>
          <t>0664173632</t>
        </is>
      </c>
      <c r="H305" t="inlineStr">
        <is>
          <t>Ravi Mahmood</t>
        </is>
      </c>
      <c r="I305" t="inlineStr">
        <is>
          <t>BRK059</t>
        </is>
      </c>
      <c r="J305" t="inlineStr">
        <is>
          <t>2014-06-04</t>
        </is>
      </c>
      <c r="K305" t="inlineStr">
        <is>
          <t>Pharmaceuticals</t>
        </is>
      </c>
      <c r="L305" t="inlineStr">
        <is>
          <t>active</t>
        </is>
      </c>
    </row>
    <row r="306">
      <c r="A306" t="inlineStr">
        <is>
          <t>IMP00302</t>
        </is>
      </c>
      <c r="B306" t="inlineStr">
        <is>
          <t>T102110</t>
        </is>
      </c>
      <c r="C306" t="inlineStr">
        <is>
          <t>Sunrise Logistics Limited</t>
        </is>
      </c>
      <c r="D306" t="inlineStr">
        <is>
          <t>Sunrise Logistics Limited</t>
        </is>
      </c>
      <c r="E306" t="inlineStr">
        <is>
          <t>232 Market Street</t>
        </is>
      </c>
      <c r="F306" t="inlineStr">
        <is>
          <t>Capital</t>
        </is>
      </c>
      <c r="G306" t="inlineStr">
        <is>
          <t>0346028121</t>
        </is>
      </c>
      <c r="H306" t="inlineStr">
        <is>
          <t>Kenji Tanaka</t>
        </is>
      </c>
      <c r="I306" t="inlineStr">
        <is>
          <t>BRK029</t>
        </is>
      </c>
      <c r="J306" t="inlineStr">
        <is>
          <t>2012-03-16</t>
        </is>
      </c>
      <c r="K306" t="inlineStr">
        <is>
          <t>Tobacco and beverages</t>
        </is>
      </c>
      <c r="L306" t="inlineStr">
        <is>
          <t>active</t>
        </is>
      </c>
    </row>
    <row r="307">
      <c r="A307" t="inlineStr">
        <is>
          <t>IMP00303</t>
        </is>
      </c>
      <c r="B307" t="inlineStr">
        <is>
          <t>T102118</t>
        </is>
      </c>
      <c r="C307" t="inlineStr">
        <is>
          <t>Central Industries Enterprises</t>
        </is>
      </c>
      <c r="D307" t="inlineStr">
        <is>
          <t>Central Trade</t>
        </is>
      </c>
      <c r="E307" t="inlineStr">
        <is>
          <t>96 Harbour Road</t>
        </is>
      </c>
      <c r="F307" t="inlineStr">
        <is>
          <t>North</t>
        </is>
      </c>
      <c r="G307" t="inlineStr">
        <is>
          <t>0307233391</t>
        </is>
      </c>
      <c r="H307" t="inlineStr">
        <is>
          <t>Nadia Bauer</t>
        </is>
      </c>
      <c r="I307" t="inlineStr">
        <is>
          <t>BRK053</t>
        </is>
      </c>
      <c r="J307" t="inlineStr">
        <is>
          <t>2012-03-09</t>
        </is>
      </c>
      <c r="K307" t="inlineStr">
        <is>
          <t>Textiles and apparel</t>
        </is>
      </c>
      <c r="L307" t="inlineStr">
        <is>
          <t>active</t>
        </is>
      </c>
    </row>
    <row r="308">
      <c r="A308" t="inlineStr">
        <is>
          <t>IMP00304</t>
        </is>
      </c>
      <c r="C308" t="inlineStr">
        <is>
          <t>Silk Road Fruits Co., Ltd</t>
        </is>
      </c>
      <c r="D308" t="inlineStr">
        <is>
          <t>Silk Road Fruits Co., Ltd</t>
        </is>
      </c>
      <c r="E308" t="inlineStr">
        <is>
          <t>111 Market Street</t>
        </is>
      </c>
      <c r="F308" t="inlineStr">
        <is>
          <t>South</t>
        </is>
      </c>
      <c r="G308" t="inlineStr">
        <is>
          <t>0740735082</t>
        </is>
      </c>
      <c r="H308" t="inlineStr">
        <is>
          <t>Joseph Silva</t>
        </is>
      </c>
      <c r="I308" t="inlineStr">
        <is>
          <t>BRK025</t>
        </is>
      </c>
      <c r="J308" t="inlineStr">
        <is>
          <t>2020-04-02</t>
        </is>
      </c>
      <c r="K308" t="inlineStr">
        <is>
          <t>Medical devices</t>
        </is>
      </c>
      <c r="L308" t="inlineStr">
        <is>
          <t>active</t>
        </is>
      </c>
    </row>
    <row r="309">
      <c r="A309" t="inlineStr">
        <is>
          <t>IMP00305</t>
        </is>
      </c>
      <c r="B309" t="inlineStr">
        <is>
          <t>T102131</t>
        </is>
      </c>
      <c r="C309" t="inlineStr">
        <is>
          <t>Jade Pack Partners Ltd</t>
        </is>
      </c>
      <c r="D309" t="inlineStr">
        <is>
          <t>Jade Centre</t>
        </is>
      </c>
      <c r="E309" t="inlineStr">
        <is>
          <t>255 Bazaar Lane</t>
        </is>
      </c>
      <c r="F309" t="inlineStr">
        <is>
          <t>South</t>
        </is>
      </c>
      <c r="G309" t="inlineStr">
        <is>
          <t>0600849288</t>
        </is>
      </c>
      <c r="H309" t="inlineStr">
        <is>
          <t>Priya Kowalski</t>
        </is>
      </c>
      <c r="I309" t="inlineStr">
        <is>
          <t>BRK012</t>
        </is>
      </c>
      <c r="J309" t="inlineStr">
        <is>
          <t>2021-10-13</t>
        </is>
      </c>
      <c r="K309" t="inlineStr">
        <is>
          <t>Cosmetics and personal care</t>
        </is>
      </c>
      <c r="L309" t="inlineStr">
        <is>
          <t>active</t>
        </is>
      </c>
    </row>
    <row r="310">
      <c r="A310" t="inlineStr">
        <is>
          <t>IMP00306</t>
        </is>
      </c>
      <c r="B310" t="inlineStr">
        <is>
          <t>T102141</t>
        </is>
      </c>
      <c r="C310" t="inlineStr">
        <is>
          <t>Cobalt Mobile &amp; Sons</t>
        </is>
      </c>
      <c r="D310" t="inlineStr">
        <is>
          <t>Cobalt Mobile &amp; Sons</t>
        </is>
      </c>
      <c r="E310" t="inlineStr">
        <is>
          <t>314 Industrial Estate</t>
        </is>
      </c>
      <c r="F310" t="inlineStr">
        <is>
          <t>South</t>
        </is>
      </c>
      <c r="G310" t="inlineStr">
        <is>
          <t>0965281846</t>
        </is>
      </c>
      <c r="H310" t="inlineStr">
        <is>
          <t>Elena Haddad</t>
        </is>
      </c>
      <c r="I310" t="inlineStr">
        <is>
          <t>BRK061</t>
        </is>
      </c>
      <c r="J310" t="inlineStr">
        <is>
          <t>2014-08-19</t>
        </is>
      </c>
      <c r="K310" t="inlineStr">
        <is>
          <t>Furniture and household</t>
        </is>
      </c>
      <c r="L310" t="inlineStr">
        <is>
          <t>active</t>
        </is>
      </c>
    </row>
    <row r="311">
      <c r="A311" t="inlineStr">
        <is>
          <t>IMP00307</t>
        </is>
      </c>
      <c r="B311" t="inlineStr">
        <is>
          <t>T100033</t>
        </is>
      </c>
      <c r="C311" t="inlineStr">
        <is>
          <t>Harmony Mobile Enterprises</t>
        </is>
      </c>
      <c r="D311" t="inlineStr">
        <is>
          <t>Harmony Mobile Enterprises</t>
        </is>
      </c>
      <c r="E311" t="inlineStr">
        <is>
          <t>24 Harbour Road</t>
        </is>
      </c>
      <c r="F311" t="inlineStr">
        <is>
          <t>East</t>
        </is>
      </c>
      <c r="G311" t="inlineStr">
        <is>
          <t>0679477746</t>
        </is>
      </c>
      <c r="H311" t="inlineStr">
        <is>
          <t>Amina Rahman</t>
        </is>
      </c>
      <c r="I311" t="inlineStr">
        <is>
          <t>BRK033</t>
        </is>
      </c>
      <c r="J311" t="inlineStr">
        <is>
          <t>2011-06-27</t>
        </is>
      </c>
      <c r="K311" t="inlineStr">
        <is>
          <t>Tobacco and beverages</t>
        </is>
      </c>
      <c r="L311" t="inlineStr">
        <is>
          <t>active</t>
        </is>
      </c>
    </row>
    <row r="312">
      <c r="A312" t="inlineStr">
        <is>
          <t>IMP00308</t>
        </is>
      </c>
      <c r="B312" t="inlineStr">
        <is>
          <t>T102151</t>
        </is>
      </c>
      <c r="C312" t="inlineStr">
        <is>
          <t>Global Steel International Ltd</t>
        </is>
      </c>
      <c r="D312" t="inlineStr">
        <is>
          <t>Global Steel International Ltd</t>
        </is>
      </c>
      <c r="E312" t="inlineStr">
        <is>
          <t>246 Station Road</t>
        </is>
      </c>
      <c r="F312" t="inlineStr">
        <is>
          <t>North</t>
        </is>
      </c>
      <c r="G312" t="inlineStr">
        <is>
          <t>0700237328</t>
        </is>
      </c>
      <c r="H312" t="inlineStr">
        <is>
          <t>Tomas Fernandes</t>
        </is>
      </c>
      <c r="I312" t="inlineStr">
        <is>
          <t>BRK077</t>
        </is>
      </c>
      <c r="J312" t="inlineStr">
        <is>
          <t>2012-07-11</t>
        </is>
      </c>
      <c r="K312" t="inlineStr">
        <is>
          <t>Fuel and chemicals</t>
        </is>
      </c>
      <c r="L312" t="inlineStr">
        <is>
          <t>active</t>
        </is>
      </c>
    </row>
    <row r="313">
      <c r="A313" t="inlineStr">
        <is>
          <t>IMP00309</t>
        </is>
      </c>
      <c r="B313" t="inlineStr">
        <is>
          <t>T102161</t>
        </is>
      </c>
      <c r="C313" t="inlineStr">
        <is>
          <t>Jade Medical &amp; Sons</t>
        </is>
      </c>
      <c r="D313" t="inlineStr">
        <is>
          <t>Jade Medical &amp; Sons</t>
        </is>
      </c>
      <c r="E313" t="inlineStr">
        <is>
          <t>295 Bazaar Lane</t>
        </is>
      </c>
      <c r="F313" t="inlineStr">
        <is>
          <t>East</t>
        </is>
      </c>
      <c r="G313" t="inlineStr">
        <is>
          <t>0974301832</t>
        </is>
      </c>
      <c r="H313" t="inlineStr">
        <is>
          <t>Samuel Haddad</t>
        </is>
      </c>
      <c r="I313" t="inlineStr">
        <is>
          <t>BRK034</t>
        </is>
      </c>
      <c r="J313" t="inlineStr">
        <is>
          <t>2021-08-19</t>
        </is>
      </c>
      <c r="K313" t="inlineStr">
        <is>
          <t>General trading</t>
        </is>
      </c>
      <c r="L313" t="inlineStr">
        <is>
          <t>active</t>
        </is>
      </c>
    </row>
    <row r="314">
      <c r="A314" t="inlineStr">
        <is>
          <t>IMP00310</t>
        </is>
      </c>
      <c r="B314" t="inlineStr">
        <is>
          <t>T102165</t>
        </is>
      </c>
      <c r="C314" t="inlineStr">
        <is>
          <t>Blue Ocean Electronics Co., Ltd</t>
        </is>
      </c>
      <c r="D314" t="inlineStr">
        <is>
          <t>Blue Ocean Electronics Co., Ltd</t>
        </is>
      </c>
      <c r="E314" t="inlineStr">
        <is>
          <t>54 Market Street</t>
        </is>
      </c>
      <c r="F314" t="inlineStr">
        <is>
          <t>West</t>
        </is>
      </c>
      <c r="G314" t="inlineStr">
        <is>
          <t>0800699588</t>
        </is>
      </c>
      <c r="H314" t="inlineStr">
        <is>
          <t>Hassan Novak</t>
        </is>
      </c>
      <c r="I314" t="inlineStr">
        <is>
          <t>BRK008</t>
        </is>
      </c>
      <c r="J314" t="inlineStr">
        <is>
          <t>2025-03-04</t>
        </is>
      </c>
      <c r="K314" t="inlineStr">
        <is>
          <t>Food importers</t>
        </is>
      </c>
      <c r="L314" t="inlineStr">
        <is>
          <t>active</t>
        </is>
      </c>
    </row>
    <row r="315">
      <c r="A315" t="inlineStr">
        <is>
          <t>IMP00311</t>
        </is>
      </c>
      <c r="B315" t="inlineStr">
        <is>
          <t>T102171</t>
        </is>
      </c>
      <c r="C315" t="inlineStr">
        <is>
          <t>Horizon Commercial Co., Ltd</t>
        </is>
      </c>
      <c r="D315" t="inlineStr">
        <is>
          <t>Horizon Commercial Co., Ltd</t>
        </is>
      </c>
      <c r="E315" t="inlineStr">
        <is>
          <t>312 Station Road</t>
        </is>
      </c>
      <c r="F315" t="inlineStr">
        <is>
          <t>Coastal</t>
        </is>
      </c>
      <c r="G315" t="inlineStr">
        <is>
          <t>0272293702</t>
        </is>
      </c>
      <c r="H315" t="inlineStr">
        <is>
          <t>Hassan Sato</t>
        </is>
      </c>
      <c r="I315" t="inlineStr">
        <is>
          <t>BRK053</t>
        </is>
      </c>
      <c r="J315" t="inlineStr">
        <is>
          <t>2021-10-26</t>
        </is>
      </c>
      <c r="K315" t="inlineStr">
        <is>
          <t>Machinery</t>
        </is>
      </c>
      <c r="L315" t="inlineStr">
        <is>
          <t>active</t>
        </is>
      </c>
    </row>
    <row r="316">
      <c r="A316" t="inlineStr">
        <is>
          <t>IMP00312</t>
        </is>
      </c>
      <c r="B316" t="inlineStr">
        <is>
          <t>T102182</t>
        </is>
      </c>
      <c r="C316" t="inlineStr">
        <is>
          <t>Central Enterprises Ltd</t>
        </is>
      </c>
      <c r="D316" t="inlineStr">
        <is>
          <t>Central Enterprises Ltd</t>
        </is>
      </c>
      <c r="E316" t="inlineStr">
        <is>
          <t>302 Bazaar Lane</t>
        </is>
      </c>
      <c r="F316" t="inlineStr">
        <is>
          <t>East</t>
        </is>
      </c>
      <c r="G316" t="inlineStr">
        <is>
          <t>0817667213</t>
        </is>
      </c>
      <c r="H316" t="inlineStr">
        <is>
          <t>Daniel Nguyen-Lee</t>
        </is>
      </c>
      <c r="I316" t="inlineStr">
        <is>
          <t>BRK071</t>
        </is>
      </c>
      <c r="J316" t="inlineStr">
        <is>
          <t>2017-02-02</t>
        </is>
      </c>
      <c r="K316" t="inlineStr">
        <is>
          <t>General trading</t>
        </is>
      </c>
      <c r="L316" t="inlineStr">
        <is>
          <t>active</t>
        </is>
      </c>
    </row>
    <row r="317">
      <c r="A317" t="inlineStr">
        <is>
          <t>IMP00313</t>
        </is>
      </c>
      <c r="B317" t="inlineStr">
        <is>
          <t>T102186</t>
        </is>
      </c>
      <c r="C317" t="inlineStr">
        <is>
          <t>United Imports Co.</t>
        </is>
      </c>
      <c r="D317" t="inlineStr">
        <is>
          <t>United Imports Co.</t>
        </is>
      </c>
      <c r="E317" t="inlineStr">
        <is>
          <t>310 Mill Road</t>
        </is>
      </c>
      <c r="F317" t="inlineStr">
        <is>
          <t>North</t>
        </is>
      </c>
      <c r="G317" t="inlineStr">
        <is>
          <t>0516349849</t>
        </is>
      </c>
      <c r="H317" t="inlineStr">
        <is>
          <t>Grace Haddad</t>
        </is>
      </c>
      <c r="I317" t="inlineStr">
        <is>
          <t>BRK037</t>
        </is>
      </c>
      <c r="J317" t="inlineStr">
        <is>
          <t>2012-12-16</t>
        </is>
      </c>
      <c r="K317" t="inlineStr">
        <is>
          <t>Pharmaceuticals</t>
        </is>
      </c>
      <c r="L317" t="inlineStr">
        <is>
          <t>active</t>
        </is>
      </c>
    </row>
    <row r="318">
      <c r="A318" t="inlineStr">
        <is>
          <t>IMP00314</t>
        </is>
      </c>
      <c r="B318" t="inlineStr">
        <is>
          <t>T102197</t>
        </is>
      </c>
      <c r="C318" t="inlineStr">
        <is>
          <t>Delta Agro Co., Ltd</t>
        </is>
      </c>
      <c r="D318" t="inlineStr">
        <is>
          <t>Delta Agro Co., Ltd</t>
        </is>
      </c>
      <c r="E318" t="inlineStr">
        <is>
          <t>373 Airport Road</t>
        </is>
      </c>
      <c r="F318" t="inlineStr">
        <is>
          <t>South</t>
        </is>
      </c>
      <c r="G318" t="inlineStr">
        <is>
          <t>0877678321</t>
        </is>
      </c>
      <c r="H318" t="inlineStr">
        <is>
          <t>Daniel Kowalski</t>
        </is>
      </c>
      <c r="I318" t="inlineStr">
        <is>
          <t>BRK048</t>
        </is>
      </c>
      <c r="J318" t="inlineStr">
        <is>
          <t>2012-12-08</t>
        </is>
      </c>
      <c r="K318" t="inlineStr">
        <is>
          <t>Vehicles and parts</t>
        </is>
      </c>
      <c r="L318" t="inlineStr">
        <is>
          <t>active</t>
        </is>
      </c>
    </row>
    <row r="319">
      <c r="A319" t="inlineStr">
        <is>
          <t>IMP00315</t>
        </is>
      </c>
      <c r="B319" t="inlineStr">
        <is>
          <t>T102200</t>
        </is>
      </c>
      <c r="C319" t="inlineStr">
        <is>
          <t>Prime Imports Ltd</t>
        </is>
      </c>
      <c r="D319" t="inlineStr">
        <is>
          <t>Prime Imports Ltd</t>
        </is>
      </c>
      <c r="E319" t="inlineStr">
        <is>
          <t>205 Station Road</t>
        </is>
      </c>
      <c r="F319" t="inlineStr">
        <is>
          <t>Capital</t>
        </is>
      </c>
      <c r="G319" t="inlineStr">
        <is>
          <t>0758299746</t>
        </is>
      </c>
      <c r="H319" t="inlineStr">
        <is>
          <t>Ingrid Mwangi</t>
        </is>
      </c>
      <c r="I319" t="inlineStr">
        <is>
          <t>BRK029</t>
        </is>
      </c>
      <c r="J319" t="inlineStr">
        <is>
          <t>2010-02-21</t>
        </is>
      </c>
      <c r="K319" t="inlineStr">
        <is>
          <t>Pharmaceuticals</t>
        </is>
      </c>
      <c r="L319" t="inlineStr">
        <is>
          <t>active</t>
        </is>
      </c>
    </row>
    <row r="320">
      <c r="A320" t="inlineStr">
        <is>
          <t>IMP00316</t>
        </is>
      </c>
      <c r="B320" t="inlineStr">
        <is>
          <t>T102205</t>
        </is>
      </c>
      <c r="C320" t="inlineStr">
        <is>
          <t>Orchid Fruits Co.</t>
        </is>
      </c>
      <c r="D320" t="inlineStr">
        <is>
          <t>Orchid Store</t>
        </is>
      </c>
      <c r="E320" t="inlineStr">
        <is>
          <t>377 Riverside</t>
        </is>
      </c>
      <c r="F320" t="inlineStr">
        <is>
          <t>West</t>
        </is>
      </c>
      <c r="G320" t="inlineStr">
        <is>
          <t>0490651727</t>
        </is>
      </c>
      <c r="H320" t="inlineStr">
        <is>
          <t>Aisha Tanaka</t>
        </is>
      </c>
      <c r="I320" t="inlineStr">
        <is>
          <t>BRK066</t>
        </is>
      </c>
      <c r="J320" t="inlineStr">
        <is>
          <t>2022-05-09</t>
        </is>
      </c>
      <c r="K320" t="inlineStr">
        <is>
          <t>Textiles and apparel</t>
        </is>
      </c>
      <c r="L320" t="inlineStr">
        <is>
          <t>active</t>
        </is>
      </c>
    </row>
    <row r="321">
      <c r="A321" t="inlineStr">
        <is>
          <t>IMP00317</t>
        </is>
      </c>
      <c r="B321" t="inlineStr">
        <is>
          <t>T105212</t>
        </is>
      </c>
      <c r="C321" t="inlineStr">
        <is>
          <t>Pacific Agro Holdings Ltd</t>
        </is>
      </c>
      <c r="D321" t="inlineStr">
        <is>
          <t>Pacific Agro Holdings Ltd</t>
        </is>
      </c>
      <c r="E321" t="inlineStr">
        <is>
          <t>312 Station Road</t>
        </is>
      </c>
      <c r="F321" t="inlineStr">
        <is>
          <t>Capital</t>
        </is>
      </c>
      <c r="G321" t="inlineStr">
        <is>
          <t>0912477338</t>
        </is>
      </c>
      <c r="H321" t="inlineStr">
        <is>
          <t>Grace Patel</t>
        </is>
      </c>
      <c r="I321" t="inlineStr">
        <is>
          <t>BRK024</t>
        </is>
      </c>
      <c r="J321" t="inlineStr">
        <is>
          <t>2016-10-06</t>
        </is>
      </c>
      <c r="K321" t="inlineStr">
        <is>
          <t>General trading</t>
        </is>
      </c>
      <c r="L321" t="inlineStr">
        <is>
          <t>active</t>
        </is>
      </c>
    </row>
    <row r="322">
      <c r="A322" t="inlineStr">
        <is>
          <t>IMP00318</t>
        </is>
      </c>
      <c r="B322" t="inlineStr">
        <is>
          <t>T102819</t>
        </is>
      </c>
      <c r="C322" t="inlineStr">
        <is>
          <t>Green Valley Trading Limited</t>
        </is>
      </c>
      <c r="D322" t="inlineStr">
        <is>
          <t>Green Valley Trading Limited</t>
        </is>
      </c>
      <c r="E322" t="inlineStr">
        <is>
          <t>67 Market Street</t>
        </is>
      </c>
      <c r="F322" t="inlineStr">
        <is>
          <t>East</t>
        </is>
      </c>
      <c r="G322" t="inlineStr">
        <is>
          <t>0585092968</t>
        </is>
      </c>
      <c r="H322" t="inlineStr">
        <is>
          <t>Lucia Bauer</t>
        </is>
      </c>
      <c r="I322" t="inlineStr">
        <is>
          <t>BRK004</t>
        </is>
      </c>
      <c r="J322" t="inlineStr">
        <is>
          <t>2020-07-02</t>
        </is>
      </c>
      <c r="K322" t="inlineStr">
        <is>
          <t>Tobacco and beverages</t>
        </is>
      </c>
      <c r="L322" t="inlineStr">
        <is>
          <t>active</t>
        </is>
      </c>
    </row>
    <row r="323">
      <c r="A323" t="inlineStr">
        <is>
          <t>IMP00319</t>
        </is>
      </c>
      <c r="B323" t="inlineStr">
        <is>
          <t>T102227</t>
        </is>
      </c>
      <c r="C323" t="inlineStr">
        <is>
          <t>Eastern Fruits Partners Ltd</t>
        </is>
      </c>
      <c r="D323" t="inlineStr">
        <is>
          <t>Eastern Fruits Partners Ltd</t>
        </is>
      </c>
      <c r="E323" t="inlineStr">
        <is>
          <t>255 Station Road</t>
        </is>
      </c>
      <c r="F323" t="inlineStr">
        <is>
          <t>Capital</t>
        </is>
      </c>
      <c r="G323" t="inlineStr">
        <is>
          <t>0807960971</t>
        </is>
      </c>
      <c r="H323" t="inlineStr">
        <is>
          <t>Priya Rahman</t>
        </is>
      </c>
      <c r="I323" t="inlineStr">
        <is>
          <t>BRK009</t>
        </is>
      </c>
      <c r="J323" t="inlineStr">
        <is>
          <t>2011-11-29</t>
        </is>
      </c>
      <c r="K323" t="inlineStr">
        <is>
          <t>Pharmaceuticals</t>
        </is>
      </c>
      <c r="L323" t="inlineStr">
        <is>
          <t>active</t>
        </is>
      </c>
    </row>
    <row r="324">
      <c r="A324" t="inlineStr">
        <is>
          <t>IMP00320</t>
        </is>
      </c>
      <c r="B324" t="inlineStr">
        <is>
          <t>T102234</t>
        </is>
      </c>
      <c r="C324" t="inlineStr">
        <is>
          <t>Evergreen Foods Group Ltd</t>
        </is>
      </c>
      <c r="D324" t="inlineStr">
        <is>
          <t>Evergreen Foods Group Ltd</t>
        </is>
      </c>
      <c r="E324" t="inlineStr">
        <is>
          <t>348 Harbour Road</t>
        </is>
      </c>
      <c r="F324" t="inlineStr">
        <is>
          <t>South</t>
        </is>
      </c>
      <c r="G324" t="inlineStr">
        <is>
          <t>0677138155</t>
        </is>
      </c>
      <c r="H324" t="inlineStr">
        <is>
          <t>Grace Bauer</t>
        </is>
      </c>
      <c r="I324" t="inlineStr">
        <is>
          <t>BRK072</t>
        </is>
      </c>
      <c r="J324" t="inlineStr">
        <is>
          <t>2017-03-24</t>
        </is>
      </c>
      <c r="K324" t="inlineStr">
        <is>
          <t>Machinery</t>
        </is>
      </c>
      <c r="L324" t="inlineStr">
        <is>
          <t>active</t>
        </is>
      </c>
    </row>
    <row r="325">
      <c r="A325" t="inlineStr">
        <is>
          <t>IMP00321</t>
        </is>
      </c>
      <c r="C325" t="inlineStr">
        <is>
          <t>Meridian Supply Holdings Ltd</t>
        </is>
      </c>
      <c r="D325" t="inlineStr">
        <is>
          <t>Meridian Supply Holdings Ltd</t>
        </is>
      </c>
      <c r="E325" t="inlineStr">
        <is>
          <t>215 Temple Street</t>
        </is>
      </c>
      <c r="F325" t="inlineStr">
        <is>
          <t>East</t>
        </is>
      </c>
      <c r="G325" t="inlineStr">
        <is>
          <t>0779611580</t>
        </is>
      </c>
      <c r="H325" t="inlineStr">
        <is>
          <t>Ravi Mensah</t>
        </is>
      </c>
      <c r="I325" t="inlineStr">
        <is>
          <t>BRK072</t>
        </is>
      </c>
      <c r="J325" t="inlineStr">
        <is>
          <t>2022-04-05</t>
        </is>
      </c>
      <c r="K325" t="inlineStr">
        <is>
          <t>Textiles and apparel</t>
        </is>
      </c>
      <c r="L325" t="inlineStr">
        <is>
          <t>active</t>
        </is>
      </c>
    </row>
    <row r="326">
      <c r="A326" t="inlineStr">
        <is>
          <t>IMP00322</t>
        </is>
      </c>
      <c r="B326" t="inlineStr">
        <is>
          <t>T102249</t>
        </is>
      </c>
      <c r="C326" t="inlineStr">
        <is>
          <t>Lotus Medical Group Ltd</t>
        </is>
      </c>
      <c r="D326" t="inlineStr">
        <is>
          <t>Lotus Medical Group Ltd</t>
        </is>
      </c>
      <c r="E326" t="inlineStr">
        <is>
          <t>173 Garden Lane</t>
        </is>
      </c>
      <c r="F326" t="inlineStr">
        <is>
          <t>Capital</t>
        </is>
      </c>
      <c r="G326" t="inlineStr">
        <is>
          <t>0490798255</t>
        </is>
      </c>
      <c r="H326" t="inlineStr">
        <is>
          <t>Samuel Bauer</t>
        </is>
      </c>
      <c r="I326" t="inlineStr">
        <is>
          <t>BRK069</t>
        </is>
      </c>
      <c r="J326" t="inlineStr">
        <is>
          <t>2024-12-02</t>
        </is>
      </c>
      <c r="K326" t="inlineStr">
        <is>
          <t>Machinery</t>
        </is>
      </c>
      <c r="L326" t="inlineStr">
        <is>
          <t>active</t>
        </is>
      </c>
    </row>
    <row r="327">
      <c r="A327" t="inlineStr">
        <is>
          <t>IMP00323</t>
        </is>
      </c>
      <c r="B327" t="inlineStr">
        <is>
          <t>T102255</t>
        </is>
      </c>
      <c r="C327" t="inlineStr">
        <is>
          <t>Evergreen Distribution Group Ltd</t>
        </is>
      </c>
      <c r="D327" t="inlineStr">
        <is>
          <t>Evergreen Distribution Group Ltd</t>
        </is>
      </c>
      <c r="E327" t="inlineStr">
        <is>
          <t>310 Garden Lane</t>
        </is>
      </c>
      <c r="F327" t="inlineStr">
        <is>
          <t>Capital</t>
        </is>
      </c>
      <c r="G327" t="inlineStr">
        <is>
          <t>0972647187</t>
        </is>
      </c>
      <c r="H327" t="inlineStr">
        <is>
          <t>Fatima Bauer</t>
        </is>
      </c>
      <c r="I327" t="inlineStr">
        <is>
          <t>BRK059</t>
        </is>
      </c>
      <c r="J327" t="inlineStr">
        <is>
          <t>2011-10-09</t>
        </is>
      </c>
      <c r="K327" t="inlineStr">
        <is>
          <t>Steel and construction</t>
        </is>
      </c>
      <c r="L327" t="inlineStr">
        <is>
          <t>active</t>
        </is>
      </c>
    </row>
    <row r="328">
      <c r="A328" t="inlineStr">
        <is>
          <t>IMP00324</t>
        </is>
      </c>
      <c r="B328" t="inlineStr">
        <is>
          <t>T102261</t>
        </is>
      </c>
      <c r="C328" t="inlineStr">
        <is>
          <t>United Commercial Co.</t>
        </is>
      </c>
      <c r="D328" t="inlineStr">
        <is>
          <t>United Commercial Co.</t>
        </is>
      </c>
      <c r="E328" t="inlineStr">
        <is>
          <t>190 Mill Road</t>
        </is>
      </c>
      <c r="F328" t="inlineStr">
        <is>
          <t>Capital</t>
        </is>
      </c>
      <c r="G328" t="inlineStr">
        <is>
          <t>0334487425</t>
        </is>
      </c>
      <c r="H328" t="inlineStr">
        <is>
          <t>Daniel Osei</t>
        </is>
      </c>
      <c r="I328" t="inlineStr">
        <is>
          <t>BRK021</t>
        </is>
      </c>
      <c r="J328" t="inlineStr">
        <is>
          <t>2013-04-07</t>
        </is>
      </c>
      <c r="K328" t="inlineStr">
        <is>
          <t>Tobacco and beverages</t>
        </is>
      </c>
      <c r="L328" t="inlineStr">
        <is>
          <t>active</t>
        </is>
      </c>
    </row>
    <row r="329">
      <c r="A329" t="inlineStr">
        <is>
          <t>IMP00325</t>
        </is>
      </c>
      <c r="B329" t="inlineStr">
        <is>
          <t>T102271</t>
        </is>
      </c>
      <c r="C329" t="inlineStr">
        <is>
          <t>Global Commercial Co.</t>
        </is>
      </c>
      <c r="D329" t="inlineStr">
        <is>
          <t>Global Commercial Co.</t>
        </is>
      </c>
      <c r="E329" t="inlineStr">
        <is>
          <t>88 Station Road</t>
        </is>
      </c>
      <c r="F329" t="inlineStr">
        <is>
          <t>South</t>
        </is>
      </c>
      <c r="G329" t="inlineStr">
        <is>
          <t>0670114154</t>
        </is>
      </c>
      <c r="H329" t="inlineStr">
        <is>
          <t>Daniel Haddad</t>
        </is>
      </c>
      <c r="I329" t="inlineStr">
        <is>
          <t>BRK027</t>
        </is>
      </c>
      <c r="J329" t="inlineStr">
        <is>
          <t>2008-10-02</t>
        </is>
      </c>
      <c r="K329" t="inlineStr">
        <is>
          <t>Vehicles and parts</t>
        </is>
      </c>
      <c r="L329" t="inlineStr">
        <is>
          <t>active</t>
        </is>
      </c>
    </row>
    <row r="330">
      <c r="A330" t="inlineStr">
        <is>
          <t>IMP00326</t>
        </is>
      </c>
      <c r="B330" t="inlineStr">
        <is>
          <t>T102277</t>
        </is>
      </c>
      <c r="C330" t="inlineStr">
        <is>
          <t>Lotus Fruits Ltd</t>
        </is>
      </c>
      <c r="D330" t="inlineStr">
        <is>
          <t>Lotus Fruits Ltd</t>
        </is>
      </c>
      <c r="E330" t="inlineStr">
        <is>
          <t>252 Market Street</t>
        </is>
      </c>
      <c r="F330" t="inlineStr">
        <is>
          <t>South</t>
        </is>
      </c>
      <c r="G330" t="inlineStr">
        <is>
          <t>0557525321</t>
        </is>
      </c>
      <c r="H330" t="inlineStr">
        <is>
          <t>Tomas Mensah</t>
        </is>
      </c>
      <c r="I330" t="inlineStr">
        <is>
          <t>BRK011</t>
        </is>
      </c>
      <c r="J330" t="inlineStr">
        <is>
          <t>2025-12-06</t>
        </is>
      </c>
      <c r="K330" t="inlineStr">
        <is>
          <t>Pharmaceuticals</t>
        </is>
      </c>
      <c r="L330" t="inlineStr">
        <is>
          <t>active</t>
        </is>
      </c>
    </row>
    <row r="331">
      <c r="A331" t="inlineStr">
        <is>
          <t>IMP00327</t>
        </is>
      </c>
      <c r="B331" t="inlineStr">
        <is>
          <t>T102288</t>
        </is>
      </c>
      <c r="C331" t="inlineStr">
        <is>
          <t>Blue Ocean Living Enterprises</t>
        </is>
      </c>
      <c r="D331" t="inlineStr">
        <is>
          <t>Blue Ocean Living Enterprises</t>
        </is>
      </c>
      <c r="E331" t="inlineStr">
        <is>
          <t>326 Market Street</t>
        </is>
      </c>
      <c r="F331" t="inlineStr">
        <is>
          <t>West</t>
        </is>
      </c>
      <c r="G331" t="inlineStr">
        <is>
          <t>0861280819</t>
        </is>
      </c>
      <c r="H331" t="inlineStr">
        <is>
          <t>Somchai Reyes</t>
        </is>
      </c>
      <c r="I331" t="inlineStr">
        <is>
          <t>BRK066</t>
        </is>
      </c>
      <c r="J331" t="inlineStr">
        <is>
          <t>2010-03-05</t>
        </is>
      </c>
      <c r="K331" t="inlineStr">
        <is>
          <t>Fuel and chemicals</t>
        </is>
      </c>
      <c r="L331" t="inlineStr">
        <is>
          <t>active</t>
        </is>
      </c>
    </row>
    <row r="332">
      <c r="A332" t="inlineStr">
        <is>
          <t>IMP00328</t>
        </is>
      </c>
      <c r="B332" t="inlineStr">
        <is>
          <t>T102294</t>
        </is>
      </c>
      <c r="C332" t="inlineStr">
        <is>
          <t>Phoenix Distribution Co.</t>
        </is>
      </c>
      <c r="D332" t="inlineStr">
        <is>
          <t>Phoenix Store</t>
        </is>
      </c>
      <c r="E332" t="inlineStr">
        <is>
          <t>304 Riverside</t>
        </is>
      </c>
      <c r="F332" t="inlineStr">
        <is>
          <t>Coastal</t>
        </is>
      </c>
      <c r="G332" t="inlineStr">
        <is>
          <t>0616385557</t>
        </is>
      </c>
      <c r="H332" t="inlineStr">
        <is>
          <t>Aisha Okafor</t>
        </is>
      </c>
      <c r="I332" t="inlineStr">
        <is>
          <t>BRK035</t>
        </is>
      </c>
      <c r="J332" t="inlineStr">
        <is>
          <t>2021-03-31</t>
        </is>
      </c>
      <c r="K332" t="inlineStr">
        <is>
          <t>Medical devices</t>
        </is>
      </c>
      <c r="L332" t="inlineStr">
        <is>
          <t>active</t>
        </is>
      </c>
    </row>
    <row r="333">
      <c r="A333" t="inlineStr">
        <is>
          <t>IMP00329</t>
        </is>
      </c>
      <c r="C333" t="inlineStr">
        <is>
          <t>Silk Road Supply Limited</t>
        </is>
      </c>
      <c r="D333" t="inlineStr">
        <is>
          <t>Silk Road Supply Limited</t>
        </is>
      </c>
      <c r="E333" t="inlineStr">
        <is>
          <t>27 Station Road</t>
        </is>
      </c>
      <c r="F333" t="inlineStr">
        <is>
          <t>East</t>
        </is>
      </c>
      <c r="G333" t="inlineStr">
        <is>
          <t>0433768796</t>
        </is>
      </c>
      <c r="H333" t="inlineStr">
        <is>
          <t>Farid Al-Sayed</t>
        </is>
      </c>
      <c r="I333" t="inlineStr">
        <is>
          <t>BRK061</t>
        </is>
      </c>
      <c r="J333" t="inlineStr">
        <is>
          <t>2010-03-13</t>
        </is>
      </c>
      <c r="K333" t="inlineStr">
        <is>
          <t>Machinery</t>
        </is>
      </c>
      <c r="L333" t="inlineStr">
        <is>
          <t>active</t>
        </is>
      </c>
    </row>
    <row r="334">
      <c r="A334" t="inlineStr">
        <is>
          <t>IMP00330</t>
        </is>
      </c>
      <c r="B334" t="inlineStr">
        <is>
          <t>T102304</t>
        </is>
      </c>
      <c r="C334" t="inlineStr">
        <is>
          <t>Dunmore Agro Limited</t>
        </is>
      </c>
      <c r="D334" t="inlineStr">
        <is>
          <t>Dunmore Agro Limited</t>
        </is>
      </c>
      <c r="E334" t="inlineStr">
        <is>
          <t>138 Market Street</t>
        </is>
      </c>
      <c r="F334" t="inlineStr">
        <is>
          <t>South</t>
        </is>
      </c>
      <c r="G334" t="inlineStr">
        <is>
          <t>0551314035</t>
        </is>
      </c>
      <c r="H334" t="inlineStr">
        <is>
          <t>Mei Rahman</t>
        </is>
      </c>
      <c r="I334" t="inlineStr">
        <is>
          <t>BRK066</t>
        </is>
      </c>
      <c r="J334" t="inlineStr">
        <is>
          <t>2012-03-19</t>
        </is>
      </c>
      <c r="K334" t="inlineStr">
        <is>
          <t>Machinery</t>
        </is>
      </c>
      <c r="L334" t="inlineStr">
        <is>
          <t>active</t>
        </is>
      </c>
    </row>
    <row r="335">
      <c r="A335" t="inlineStr">
        <is>
          <t>IMP00331</t>
        </is>
      </c>
      <c r="B335" t="inlineStr">
        <is>
          <t>T102312</t>
        </is>
      </c>
      <c r="C335" t="inlineStr">
        <is>
          <t>Phoenix Commercial Co., Ltd</t>
        </is>
      </c>
      <c r="D335" t="inlineStr">
        <is>
          <t>Phoenix Commercial Co., Ltd</t>
        </is>
      </c>
      <c r="E335" t="inlineStr">
        <is>
          <t>65 Bazaar Lane</t>
        </is>
      </c>
      <c r="F335" t="inlineStr">
        <is>
          <t>North</t>
        </is>
      </c>
      <c r="G335" t="inlineStr">
        <is>
          <t>0536439914</t>
        </is>
      </c>
      <c r="H335" t="inlineStr">
        <is>
          <t>Nadia Novak</t>
        </is>
      </c>
      <c r="I335" t="inlineStr">
        <is>
          <t>BRK035</t>
        </is>
      </c>
      <c r="J335" t="inlineStr">
        <is>
          <t>2021-03-09</t>
        </is>
      </c>
      <c r="K335" t="inlineStr">
        <is>
          <t>Textiles and apparel</t>
        </is>
      </c>
      <c r="L335" t="inlineStr">
        <is>
          <t>active</t>
        </is>
      </c>
    </row>
    <row r="336">
      <c r="A336" t="inlineStr">
        <is>
          <t>IMP00332</t>
        </is>
      </c>
      <c r="B336" t="inlineStr">
        <is>
          <t>T102323</t>
        </is>
      </c>
      <c r="C336" t="inlineStr">
        <is>
          <t>Sunrise Motors Co., Ltd</t>
        </is>
      </c>
      <c r="D336" t="inlineStr">
        <is>
          <t>Sunrise Motors Co., Ltd</t>
        </is>
      </c>
      <c r="E336" t="inlineStr">
        <is>
          <t>35 Station Road</t>
        </is>
      </c>
      <c r="F336" t="inlineStr">
        <is>
          <t>West</t>
        </is>
      </c>
      <c r="G336" t="inlineStr">
        <is>
          <t>0932453871</t>
        </is>
      </c>
      <c r="H336" t="inlineStr">
        <is>
          <t>Aisha Okafor</t>
        </is>
      </c>
      <c r="I336" t="inlineStr">
        <is>
          <t>BRK021</t>
        </is>
      </c>
      <c r="J336" t="inlineStr">
        <is>
          <t>2015-05-03</t>
        </is>
      </c>
      <c r="K336" t="inlineStr">
        <is>
          <t>Electronics</t>
        </is>
      </c>
      <c r="L336" t="inlineStr">
        <is>
          <t>active</t>
        </is>
      </c>
    </row>
    <row r="337">
      <c r="A337" t="inlineStr">
        <is>
          <t>IMP00333</t>
        </is>
      </c>
      <c r="B337" t="inlineStr">
        <is>
          <t>T142326</t>
        </is>
      </c>
      <c r="C337" t="inlineStr">
        <is>
          <t>Royal Foods &amp; Sons</t>
        </is>
      </c>
      <c r="D337" t="inlineStr">
        <is>
          <t>Royal Foods &amp; Sons</t>
        </is>
      </c>
      <c r="E337" t="inlineStr">
        <is>
          <t>311 Station Road</t>
        </is>
      </c>
      <c r="F337" t="inlineStr">
        <is>
          <t>North</t>
        </is>
      </c>
      <c r="G337" t="inlineStr">
        <is>
          <t>0548984083</t>
        </is>
      </c>
      <c r="H337" t="inlineStr">
        <is>
          <t>Omar Bauer</t>
        </is>
      </c>
      <c r="I337" t="inlineStr">
        <is>
          <t>BRK052</t>
        </is>
      </c>
      <c r="J337" t="inlineStr">
        <is>
          <t>2024-06-16</t>
        </is>
      </c>
      <c r="K337" t="inlineStr">
        <is>
          <t>Cosmetics and personal care</t>
        </is>
      </c>
      <c r="L337" t="inlineStr">
        <is>
          <t>active</t>
        </is>
      </c>
    </row>
    <row r="338">
      <c r="A338" t="inlineStr">
        <is>
          <t>IMP00334</t>
        </is>
      </c>
      <c r="B338" t="inlineStr">
        <is>
          <t>T102336</t>
        </is>
      </c>
      <c r="C338" t="inlineStr">
        <is>
          <t>Saffron Motors Partners Ltd</t>
        </is>
      </c>
      <c r="D338" t="inlineStr">
        <is>
          <t>Saffron Motors Partners Ltd</t>
        </is>
      </c>
      <c r="E338" t="inlineStr">
        <is>
          <t>118 Harbour Road</t>
        </is>
      </c>
      <c r="F338" t="inlineStr">
        <is>
          <t>South</t>
        </is>
      </c>
      <c r="G338" t="inlineStr">
        <is>
          <t>0819795185</t>
        </is>
      </c>
      <c r="H338" t="inlineStr">
        <is>
          <t>Kenji Rahman</t>
        </is>
      </c>
      <c r="I338" t="inlineStr">
        <is>
          <t>BRK027</t>
        </is>
      </c>
      <c r="J338" t="inlineStr">
        <is>
          <t>2019-10-02</t>
        </is>
      </c>
      <c r="K338" t="inlineStr">
        <is>
          <t>Tobacco and beverages</t>
        </is>
      </c>
      <c r="L338" t="inlineStr">
        <is>
          <t>active</t>
        </is>
      </c>
    </row>
    <row r="339">
      <c r="A339" t="inlineStr">
        <is>
          <t>IMP00335</t>
        </is>
      </c>
      <c r="B339" t="inlineStr">
        <is>
          <t>T102342</t>
        </is>
      </c>
      <c r="C339" t="inlineStr">
        <is>
          <t>Meridian Medical Limited</t>
        </is>
      </c>
      <c r="D339" t="inlineStr">
        <is>
          <t>Meridian Medical Limited</t>
        </is>
      </c>
      <c r="E339" t="inlineStr">
        <is>
          <t>369 Garden Lane</t>
        </is>
      </c>
      <c r="F339" t="inlineStr">
        <is>
          <t>Capital</t>
        </is>
      </c>
      <c r="G339" t="inlineStr">
        <is>
          <t>0894367992</t>
        </is>
      </c>
      <c r="H339" t="inlineStr">
        <is>
          <t>Joseph Mwangi</t>
        </is>
      </c>
      <c r="I339" t="inlineStr">
        <is>
          <t>BRK078</t>
        </is>
      </c>
      <c r="J339" t="inlineStr">
        <is>
          <t>2022-08-20</t>
        </is>
      </c>
      <c r="K339" t="inlineStr">
        <is>
          <t>Machinery</t>
        </is>
      </c>
      <c r="L339" t="inlineStr">
        <is>
          <t>active</t>
        </is>
      </c>
    </row>
    <row r="340">
      <c r="A340" t="inlineStr">
        <is>
          <t>IMP00336</t>
        </is>
      </c>
      <c r="C340" t="inlineStr">
        <is>
          <t>Global Enterprises &amp; Sons</t>
        </is>
      </c>
      <c r="D340" t="inlineStr">
        <is>
          <t>Global Trade</t>
        </is>
      </c>
      <c r="E340" t="inlineStr">
        <is>
          <t>114 Industrial Estate</t>
        </is>
      </c>
      <c r="F340" t="inlineStr">
        <is>
          <t>South</t>
        </is>
      </c>
      <c r="G340" t="inlineStr">
        <is>
          <t>0411295488</t>
        </is>
      </c>
      <c r="H340" t="inlineStr">
        <is>
          <t>Tomas Al-Sayed</t>
        </is>
      </c>
      <c r="I340" t="inlineStr">
        <is>
          <t>BRK029</t>
        </is>
      </c>
      <c r="J340" t="inlineStr">
        <is>
          <t>2009-04-06</t>
        </is>
      </c>
      <c r="K340" t="inlineStr">
        <is>
          <t>Tobacco and beverages</t>
        </is>
      </c>
      <c r="L340" t="inlineStr">
        <is>
          <t>active</t>
        </is>
      </c>
    </row>
    <row r="341">
      <c r="A341" t="inlineStr">
        <is>
          <t>IMP00337</t>
        </is>
      </c>
      <c r="B341" t="inlineStr">
        <is>
          <t>T102357</t>
        </is>
      </c>
      <c r="C341" t="inlineStr">
        <is>
          <t>Twin Rivers Supply Ltd</t>
        </is>
      </c>
      <c r="D341" t="inlineStr">
        <is>
          <t>Twin Trade</t>
        </is>
      </c>
      <c r="E341" t="inlineStr">
        <is>
          <t>156 Bazaar Lane</t>
        </is>
      </c>
      <c r="F341" t="inlineStr">
        <is>
          <t>Capital</t>
        </is>
      </c>
      <c r="G341" t="inlineStr">
        <is>
          <t>0718835125</t>
        </is>
      </c>
      <c r="H341" t="inlineStr">
        <is>
          <t>Aisha Osei</t>
        </is>
      </c>
      <c r="I341" t="inlineStr">
        <is>
          <t>BRK007</t>
        </is>
      </c>
      <c r="J341" t="inlineStr">
        <is>
          <t>2011-06-28</t>
        </is>
      </c>
      <c r="K341" t="inlineStr">
        <is>
          <t>Medical devices</t>
        </is>
      </c>
      <c r="L341" t="inlineStr">
        <is>
          <t>active</t>
        </is>
      </c>
    </row>
    <row r="342">
      <c r="A342" t="inlineStr">
        <is>
          <t>IMP00338</t>
        </is>
      </c>
      <c r="B342" t="inlineStr">
        <is>
          <t>T102364</t>
        </is>
      </c>
      <c r="C342" t="inlineStr">
        <is>
          <t>Meridian Motors Group Ltd</t>
        </is>
      </c>
      <c r="D342" t="inlineStr">
        <is>
          <t>Meridian Motors Group Ltd</t>
        </is>
      </c>
      <c r="E342" t="inlineStr">
        <is>
          <t>55 Mill Road</t>
        </is>
      </c>
      <c r="F342" t="inlineStr">
        <is>
          <t>Coastal</t>
        </is>
      </c>
      <c r="G342" t="inlineStr">
        <is>
          <t>0605908486</t>
        </is>
      </c>
      <c r="H342" t="inlineStr">
        <is>
          <t>Omar Reyes</t>
        </is>
      </c>
      <c r="I342" t="inlineStr">
        <is>
          <t>BRK059</t>
        </is>
      </c>
      <c r="J342" t="inlineStr">
        <is>
          <t>2021-08-15</t>
        </is>
      </c>
      <c r="K342" t="inlineStr">
        <is>
          <t>Tobacco and beverages</t>
        </is>
      </c>
      <c r="L342" t="inlineStr">
        <is>
          <t>active</t>
        </is>
      </c>
    </row>
    <row r="343">
      <c r="A343" t="inlineStr">
        <is>
          <t>IMP00339</t>
        </is>
      </c>
      <c r="B343" t="inlineStr">
        <is>
          <t>T102370</t>
        </is>
      </c>
      <c r="C343" t="inlineStr">
        <is>
          <t>Great Vellmoor Medical International Ltd</t>
        </is>
      </c>
      <c r="D343" t="inlineStr">
        <is>
          <t>Great Vellmoor Medical International Ltd</t>
        </is>
      </c>
      <c r="E343" t="inlineStr">
        <is>
          <t>15 Garden Lane</t>
        </is>
      </c>
      <c r="F343" t="inlineStr">
        <is>
          <t>East</t>
        </is>
      </c>
      <c r="G343" t="inlineStr">
        <is>
          <t>0814727007</t>
        </is>
      </c>
      <c r="H343" t="inlineStr">
        <is>
          <t>Fatima Tanaka</t>
        </is>
      </c>
      <c r="I343" t="inlineStr">
        <is>
          <t>BRK075</t>
        </is>
      </c>
      <c r="J343" t="inlineStr">
        <is>
          <t>2016-03-15</t>
        </is>
      </c>
      <c r="K343" t="inlineStr">
        <is>
          <t>Food importers</t>
        </is>
      </c>
      <c r="L343" t="inlineStr">
        <is>
          <t>active</t>
        </is>
      </c>
    </row>
    <row r="344">
      <c r="A344" t="inlineStr">
        <is>
          <t>IMP00340</t>
        </is>
      </c>
      <c r="B344" t="inlineStr">
        <is>
          <t>T102376</t>
        </is>
      </c>
      <c r="C344" t="inlineStr">
        <is>
          <t>Great Vellmoor Steel Enterprises</t>
        </is>
      </c>
      <c r="D344" t="inlineStr">
        <is>
          <t>Great Vellmoor Steel Enterprises</t>
        </is>
      </c>
      <c r="E344" t="inlineStr">
        <is>
          <t>43 Riverside</t>
        </is>
      </c>
      <c r="F344" t="inlineStr">
        <is>
          <t>Capital</t>
        </is>
      </c>
      <c r="G344" t="inlineStr">
        <is>
          <t>0913214249</t>
        </is>
      </c>
      <c r="H344" t="inlineStr">
        <is>
          <t>Elena Haddad</t>
        </is>
      </c>
      <c r="I344" t="inlineStr">
        <is>
          <t>BRK015</t>
        </is>
      </c>
      <c r="J344" t="inlineStr">
        <is>
          <t>2018-04-07</t>
        </is>
      </c>
      <c r="K344" t="inlineStr">
        <is>
          <t>Fuel and chemicals</t>
        </is>
      </c>
      <c r="L344" t="inlineStr">
        <is>
          <t>active</t>
        </is>
      </c>
    </row>
    <row r="345">
      <c r="A345" t="inlineStr">
        <is>
          <t>IMP00341</t>
        </is>
      </c>
      <c r="B345" t="inlineStr">
        <is>
          <t>T102380</t>
        </is>
      </c>
      <c r="C345" t="inlineStr">
        <is>
          <t>Inverness Medical Co.</t>
        </is>
      </c>
      <c r="D345" t="inlineStr">
        <is>
          <t>Inverness Medical Co.</t>
        </is>
      </c>
      <c r="E345" t="inlineStr">
        <is>
          <t>62 Riverside</t>
        </is>
      </c>
      <c r="F345" t="inlineStr">
        <is>
          <t>North</t>
        </is>
      </c>
      <c r="G345" t="inlineStr">
        <is>
          <t>0442789211</t>
        </is>
      </c>
      <c r="H345" t="inlineStr">
        <is>
          <t>Omar Tanaka</t>
        </is>
      </c>
      <c r="I345" t="inlineStr">
        <is>
          <t>BRK032</t>
        </is>
      </c>
      <c r="J345" t="inlineStr">
        <is>
          <t>2014-08-19</t>
        </is>
      </c>
      <c r="K345" t="inlineStr">
        <is>
          <t>Steel and construction</t>
        </is>
      </c>
      <c r="L345" t="inlineStr">
        <is>
          <t>active</t>
        </is>
      </c>
    </row>
    <row r="346">
      <c r="A346" t="inlineStr">
        <is>
          <t>IMP00342</t>
        </is>
      </c>
      <c r="C346" t="inlineStr">
        <is>
          <t>Silk Road Imports Holdings Ltd</t>
        </is>
      </c>
      <c r="D346" t="inlineStr">
        <is>
          <t>Silk Store</t>
        </is>
      </c>
      <c r="E346" t="inlineStr">
        <is>
          <t>397 Temple Street</t>
        </is>
      </c>
      <c r="F346" t="inlineStr">
        <is>
          <t>Coastal</t>
        </is>
      </c>
      <c r="G346" t="inlineStr">
        <is>
          <t>0745178740</t>
        </is>
      </c>
      <c r="H346" t="inlineStr">
        <is>
          <t>Samuel Nguyen-Lee</t>
        </is>
      </c>
      <c r="I346" t="inlineStr">
        <is>
          <t>BRK064</t>
        </is>
      </c>
      <c r="J346" t="inlineStr">
        <is>
          <t>2015-08-26</t>
        </is>
      </c>
      <c r="K346" t="inlineStr">
        <is>
          <t>Tobacco and beverages</t>
        </is>
      </c>
      <c r="L346" t="inlineStr">
        <is>
          <t>active</t>
        </is>
      </c>
    </row>
    <row r="347">
      <c r="A347" t="inlineStr">
        <is>
          <t>IMP00343</t>
        </is>
      </c>
      <c r="B347" t="inlineStr">
        <is>
          <t>T102394</t>
        </is>
      </c>
      <c r="C347" t="inlineStr">
        <is>
          <t>Arden Pack Holdings Ltd</t>
        </is>
      </c>
      <c r="D347" t="inlineStr">
        <is>
          <t>Arden Pack Holdings Ltd</t>
        </is>
      </c>
      <c r="E347" t="inlineStr">
        <is>
          <t>110 Industrial Estate</t>
        </is>
      </c>
      <c r="F347" t="inlineStr">
        <is>
          <t>Coastal</t>
        </is>
      </c>
      <c r="G347" t="inlineStr">
        <is>
          <t>0223916294</t>
        </is>
      </c>
      <c r="H347" t="inlineStr">
        <is>
          <t>Hassan Osei</t>
        </is>
      </c>
      <c r="I347" t="inlineStr">
        <is>
          <t>BRK068</t>
        </is>
      </c>
      <c r="J347" t="inlineStr">
        <is>
          <t>2011-03-13</t>
        </is>
      </c>
      <c r="K347" t="inlineStr">
        <is>
          <t>Vehicles and parts</t>
        </is>
      </c>
      <c r="L347" t="inlineStr">
        <is>
          <t>active</t>
        </is>
      </c>
    </row>
    <row r="348">
      <c r="A348" t="inlineStr">
        <is>
          <t>IMP00344</t>
        </is>
      </c>
      <c r="B348" t="inlineStr">
        <is>
          <t>T102404</t>
        </is>
      </c>
      <c r="C348" t="inlineStr">
        <is>
          <t>Horizon Medical Partners Ltd</t>
        </is>
      </c>
      <c r="D348" t="inlineStr">
        <is>
          <t>Horizon Medical Partners Ltd</t>
        </is>
      </c>
      <c r="E348" t="inlineStr">
        <is>
          <t>80 Riverside</t>
        </is>
      </c>
      <c r="F348" t="inlineStr">
        <is>
          <t>Coastal</t>
        </is>
      </c>
      <c r="G348" t="inlineStr">
        <is>
          <t>0731132943</t>
        </is>
      </c>
      <c r="H348" t="inlineStr">
        <is>
          <t>Joseph Al-Sayed</t>
        </is>
      </c>
      <c r="I348" t="inlineStr">
        <is>
          <t>BRK029</t>
        </is>
      </c>
      <c r="J348" t="inlineStr">
        <is>
          <t>2009-12-31</t>
        </is>
      </c>
      <c r="K348" t="inlineStr">
        <is>
          <t>Tobacco and beverages</t>
        </is>
      </c>
      <c r="L348" t="inlineStr">
        <is>
          <t>active</t>
        </is>
      </c>
    </row>
    <row r="349">
      <c r="A349" t="inlineStr">
        <is>
          <t>IMP00345</t>
        </is>
      </c>
      <c r="B349" t="inlineStr">
        <is>
          <t>T102414</t>
        </is>
      </c>
      <c r="C349" t="inlineStr">
        <is>
          <t>Silk Road Distribution Limited</t>
        </is>
      </c>
      <c r="D349" t="inlineStr">
        <is>
          <t>Silk Road Distribution Limited</t>
        </is>
      </c>
      <c r="E349" t="inlineStr">
        <is>
          <t>111 Temple Street</t>
        </is>
      </c>
      <c r="F349" t="inlineStr">
        <is>
          <t>Capital</t>
        </is>
      </c>
      <c r="G349" t="inlineStr">
        <is>
          <t>0850888888</t>
        </is>
      </c>
      <c r="H349" t="inlineStr">
        <is>
          <t>Hassan Al-Sayed</t>
        </is>
      </c>
      <c r="I349" t="inlineStr">
        <is>
          <t>BRK024</t>
        </is>
      </c>
      <c r="J349" t="inlineStr">
        <is>
          <t>2019-09-20</t>
        </is>
      </c>
      <c r="K349" t="inlineStr">
        <is>
          <t>Pharmaceuticals</t>
        </is>
      </c>
      <c r="L349" t="inlineStr">
        <is>
          <t>active</t>
        </is>
      </c>
    </row>
    <row r="350">
      <c r="A350" t="inlineStr">
        <is>
          <t>IMP00346</t>
        </is>
      </c>
      <c r="B350" t="inlineStr">
        <is>
          <t>T102415</t>
        </is>
      </c>
      <c r="C350" t="inlineStr">
        <is>
          <t>Cobalt Textiles Partners Ltd</t>
        </is>
      </c>
      <c r="D350" t="inlineStr">
        <is>
          <t>Cobalt Textiles Partners Ltd</t>
        </is>
      </c>
      <c r="E350" t="inlineStr">
        <is>
          <t>85 Bazaar Lane</t>
        </is>
      </c>
      <c r="F350" t="inlineStr">
        <is>
          <t>North</t>
        </is>
      </c>
      <c r="G350" t="inlineStr">
        <is>
          <t>0285100125</t>
        </is>
      </c>
      <c r="H350" t="inlineStr">
        <is>
          <t>Amina Sato</t>
        </is>
      </c>
      <c r="I350" t="inlineStr">
        <is>
          <t>BRK036</t>
        </is>
      </c>
      <c r="J350" t="inlineStr">
        <is>
          <t>2014-10-04</t>
        </is>
      </c>
      <c r="K350" t="inlineStr">
        <is>
          <t>Electronics</t>
        </is>
      </c>
      <c r="L350" t="inlineStr">
        <is>
          <t>active</t>
        </is>
      </c>
    </row>
    <row r="351">
      <c r="A351" t="inlineStr">
        <is>
          <t>IMP00347</t>
        </is>
      </c>
      <c r="B351" t="inlineStr">
        <is>
          <t>T102422</t>
        </is>
      </c>
      <c r="C351" t="inlineStr">
        <is>
          <t>Saffron Supply &amp; Sons</t>
        </is>
      </c>
      <c r="D351" t="inlineStr">
        <is>
          <t>Saffron Depot</t>
        </is>
      </c>
      <c r="E351" t="inlineStr">
        <is>
          <t>174 Industrial Estate</t>
        </is>
      </c>
      <c r="F351" t="inlineStr">
        <is>
          <t>North</t>
        </is>
      </c>
      <c r="G351" t="inlineStr">
        <is>
          <t>0559490570</t>
        </is>
      </c>
      <c r="H351" t="inlineStr">
        <is>
          <t>Ravi Al-Sayed</t>
        </is>
      </c>
      <c r="I351" t="inlineStr">
        <is>
          <t>BRK004</t>
        </is>
      </c>
      <c r="J351" t="inlineStr">
        <is>
          <t>2017-09-18</t>
        </is>
      </c>
      <c r="K351" t="inlineStr">
        <is>
          <t>Food importers</t>
        </is>
      </c>
      <c r="L351" t="inlineStr">
        <is>
          <t>active</t>
        </is>
      </c>
    </row>
    <row r="352">
      <c r="A352" t="inlineStr">
        <is>
          <t>IMP00348</t>
        </is>
      </c>
      <c r="B352" t="inlineStr">
        <is>
          <t>T102431</t>
        </is>
      </c>
      <c r="C352" t="inlineStr">
        <is>
          <t>Aldergate Fruits &amp; Sons</t>
        </is>
      </c>
      <c r="D352" t="inlineStr">
        <is>
          <t>Aldergate Fruits &amp; Sons</t>
        </is>
      </c>
      <c r="E352" t="inlineStr">
        <is>
          <t>291 Temple Street</t>
        </is>
      </c>
      <c r="F352" t="inlineStr">
        <is>
          <t>Coastal</t>
        </is>
      </c>
      <c r="G352" t="inlineStr">
        <is>
          <t>0571956406</t>
        </is>
      </c>
      <c r="H352" t="inlineStr">
        <is>
          <t>Ravi Mahmood</t>
        </is>
      </c>
      <c r="I352" t="inlineStr">
        <is>
          <t>BRK017</t>
        </is>
      </c>
      <c r="J352" t="inlineStr">
        <is>
          <t>2020-08-02</t>
        </is>
      </c>
      <c r="K352" t="inlineStr">
        <is>
          <t>Vehicles and parts</t>
        </is>
      </c>
      <c r="L352" t="inlineStr">
        <is>
          <t>active</t>
        </is>
      </c>
    </row>
    <row r="353">
      <c r="A353" t="inlineStr">
        <is>
          <t>IMP00349</t>
        </is>
      </c>
      <c r="B353" t="inlineStr">
        <is>
          <t>T102439</t>
        </is>
      </c>
      <c r="C353" t="inlineStr">
        <is>
          <t>Crown Electronics Limited</t>
        </is>
      </c>
      <c r="D353" t="inlineStr">
        <is>
          <t>Crown Store</t>
        </is>
      </c>
      <c r="E353" t="inlineStr">
        <is>
          <t>30 Industrial Estate</t>
        </is>
      </c>
      <c r="F353" t="inlineStr">
        <is>
          <t>East</t>
        </is>
      </c>
      <c r="G353" t="inlineStr">
        <is>
          <t>0662342954</t>
        </is>
      </c>
      <c r="H353" t="inlineStr">
        <is>
          <t>Omar Sato</t>
        </is>
      </c>
      <c r="I353" t="inlineStr">
        <is>
          <t>BRK056</t>
        </is>
      </c>
      <c r="J353" t="inlineStr">
        <is>
          <t>2013-04-26</t>
        </is>
      </c>
      <c r="K353" t="inlineStr">
        <is>
          <t>Fuel and chemicals</t>
        </is>
      </c>
      <c r="L353" t="inlineStr">
        <is>
          <t>active</t>
        </is>
      </c>
    </row>
    <row r="354">
      <c r="A354" t="inlineStr">
        <is>
          <t>IMP00350</t>
        </is>
      </c>
      <c r="B354" t="inlineStr">
        <is>
          <t>T102444</t>
        </is>
      </c>
      <c r="C354" t="inlineStr">
        <is>
          <t>Lotus Textiles Co.</t>
        </is>
      </c>
      <c r="D354" t="inlineStr">
        <is>
          <t>Lotus Textiles Co.</t>
        </is>
      </c>
      <c r="E354" t="inlineStr">
        <is>
          <t>135 Airport Road</t>
        </is>
      </c>
      <c r="F354" t="inlineStr">
        <is>
          <t>South</t>
        </is>
      </c>
      <c r="G354" t="inlineStr">
        <is>
          <t>0969691652</t>
        </is>
      </c>
      <c r="H354" t="inlineStr">
        <is>
          <t>Samuel Chen</t>
        </is>
      </c>
      <c r="I354" t="inlineStr">
        <is>
          <t>BRK045</t>
        </is>
      </c>
      <c r="J354" t="inlineStr">
        <is>
          <t>2020-01-30</t>
        </is>
      </c>
      <c r="K354" t="inlineStr">
        <is>
          <t>Furniture and household</t>
        </is>
      </c>
      <c r="L354" t="inlineStr">
        <is>
          <t>active</t>
        </is>
      </c>
    </row>
    <row r="355">
      <c r="A355" t="inlineStr">
        <is>
          <t>IMP00351</t>
        </is>
      </c>
      <c r="B355" t="inlineStr">
        <is>
          <t>T102452</t>
        </is>
      </c>
      <c r="C355" t="inlineStr">
        <is>
          <t>Phoenix Medical Holdings Ltd</t>
        </is>
      </c>
      <c r="D355" t="inlineStr">
        <is>
          <t>Phoenix Medical Holdings Ltd</t>
        </is>
      </c>
      <c r="E355" t="inlineStr">
        <is>
          <t>275 Mill Road</t>
        </is>
      </c>
      <c r="F355" t="inlineStr">
        <is>
          <t>North</t>
        </is>
      </c>
      <c r="G355" t="inlineStr">
        <is>
          <t>0807983636</t>
        </is>
      </c>
      <c r="H355" t="inlineStr">
        <is>
          <t>Joseph Mwangi</t>
        </is>
      </c>
      <c r="I355" t="inlineStr">
        <is>
          <t>BRK051</t>
        </is>
      </c>
      <c r="J355" t="inlineStr">
        <is>
          <t>2011-11-10</t>
        </is>
      </c>
      <c r="K355" t="inlineStr">
        <is>
          <t>Electronics</t>
        </is>
      </c>
      <c r="L355" t="inlineStr">
        <is>
          <t>active</t>
        </is>
      </c>
    </row>
    <row r="356">
      <c r="A356" t="inlineStr">
        <is>
          <t>IMP00352</t>
        </is>
      </c>
      <c r="B356" t="inlineStr">
        <is>
          <t>T102462</t>
        </is>
      </c>
      <c r="C356" t="inlineStr">
        <is>
          <t>Coral Textiles Holdings Ltd</t>
        </is>
      </c>
      <c r="D356" t="inlineStr">
        <is>
          <t>Coral Textiles Holdings Ltd</t>
        </is>
      </c>
      <c r="E356" t="inlineStr">
        <is>
          <t>187 Temple Street</t>
        </is>
      </c>
      <c r="F356" t="inlineStr">
        <is>
          <t>South</t>
        </is>
      </c>
      <c r="G356" t="inlineStr">
        <is>
          <t>0617088767</t>
        </is>
      </c>
      <c r="H356" t="inlineStr">
        <is>
          <t>Ravi Nguyen-Lee</t>
        </is>
      </c>
      <c r="I356" t="inlineStr">
        <is>
          <t>BRK069</t>
        </is>
      </c>
      <c r="J356" t="inlineStr">
        <is>
          <t>2026-03-13</t>
        </is>
      </c>
      <c r="K356" t="inlineStr">
        <is>
          <t>Cosmetics and personal care</t>
        </is>
      </c>
      <c r="L356" t="inlineStr">
        <is>
          <t>active</t>
        </is>
      </c>
    </row>
    <row r="357">
      <c r="A357" t="inlineStr">
        <is>
          <t>IMP00353</t>
        </is>
      </c>
      <c r="B357" t="inlineStr">
        <is>
          <t>T102469</t>
        </is>
      </c>
      <c r="C357" t="inlineStr">
        <is>
          <t>Twin Rivers Logistics Holdings Ltd</t>
        </is>
      </c>
      <c r="D357" t="inlineStr">
        <is>
          <t>Twin Rivers Logistics Holdings Ltd</t>
        </is>
      </c>
      <c r="E357" t="inlineStr">
        <is>
          <t>193 Mill Road</t>
        </is>
      </c>
      <c r="F357" t="inlineStr">
        <is>
          <t>West</t>
        </is>
      </c>
      <c r="G357" t="inlineStr">
        <is>
          <t>0506686892</t>
        </is>
      </c>
      <c r="H357" t="inlineStr">
        <is>
          <t>Elena Osei</t>
        </is>
      </c>
      <c r="I357" t="inlineStr">
        <is>
          <t>BRK017</t>
        </is>
      </c>
      <c r="J357" t="inlineStr">
        <is>
          <t>2015-05-02</t>
        </is>
      </c>
      <c r="K357" t="inlineStr">
        <is>
          <t>Textiles and apparel</t>
        </is>
      </c>
      <c r="L357" t="inlineStr">
        <is>
          <t>active</t>
        </is>
      </c>
    </row>
    <row r="358">
      <c r="A358" t="inlineStr">
        <is>
          <t>IMP00354</t>
        </is>
      </c>
      <c r="B358" t="inlineStr">
        <is>
          <t>T102472</t>
        </is>
      </c>
      <c r="C358" t="inlineStr">
        <is>
          <t>Saffron Steel International Ltd</t>
        </is>
      </c>
      <c r="D358" t="inlineStr">
        <is>
          <t>Saffron Steel International Ltd</t>
        </is>
      </c>
      <c r="E358" t="inlineStr">
        <is>
          <t>87 Garden Lane</t>
        </is>
      </c>
      <c r="F358" t="inlineStr">
        <is>
          <t>South</t>
        </is>
      </c>
      <c r="G358" t="inlineStr">
        <is>
          <t>0481660735</t>
        </is>
      </c>
      <c r="H358" t="inlineStr">
        <is>
          <t>Lucia Patel</t>
        </is>
      </c>
      <c r="I358" t="inlineStr">
        <is>
          <t>BRK067</t>
        </is>
      </c>
      <c r="J358" t="inlineStr">
        <is>
          <t>2009-01-10</t>
        </is>
      </c>
      <c r="K358" t="inlineStr">
        <is>
          <t>Cosmetics and personal care</t>
        </is>
      </c>
      <c r="L358" t="inlineStr">
        <is>
          <t>active</t>
        </is>
      </c>
    </row>
    <row r="359">
      <c r="A359" t="inlineStr">
        <is>
          <t>IMP00355</t>
        </is>
      </c>
      <c r="B359" t="inlineStr">
        <is>
          <t>T102479</t>
        </is>
      </c>
      <c r="C359" t="inlineStr">
        <is>
          <t>Northern Agro Co.</t>
        </is>
      </c>
      <c r="D359" t="inlineStr">
        <is>
          <t>Northern Agro Co.</t>
        </is>
      </c>
      <c r="E359" t="inlineStr">
        <is>
          <t>322 Bazaar Lane</t>
        </is>
      </c>
      <c r="F359" t="inlineStr">
        <is>
          <t>South</t>
        </is>
      </c>
      <c r="G359" t="inlineStr">
        <is>
          <t>0727516895</t>
        </is>
      </c>
      <c r="H359" t="inlineStr">
        <is>
          <t>Samuel Al-Sayed</t>
        </is>
      </c>
      <c r="I359" t="inlineStr">
        <is>
          <t>BRK041</t>
        </is>
      </c>
      <c r="J359" t="inlineStr">
        <is>
          <t>2008-08-05</t>
        </is>
      </c>
      <c r="K359" t="inlineStr">
        <is>
          <t>Vehicles and parts</t>
        </is>
      </c>
      <c r="L359" t="inlineStr">
        <is>
          <t>active</t>
        </is>
      </c>
    </row>
    <row r="360">
      <c r="A360" t="inlineStr">
        <is>
          <t>IMP00356</t>
        </is>
      </c>
      <c r="B360" t="inlineStr">
        <is>
          <t>T102488</t>
        </is>
      </c>
      <c r="C360" t="inlineStr">
        <is>
          <t>Cobalt Logistics Ltd</t>
        </is>
      </c>
      <c r="D360" t="inlineStr">
        <is>
          <t>Cobalt Logistics Ltd</t>
        </is>
      </c>
      <c r="E360" t="inlineStr">
        <is>
          <t>122 Airport Road</t>
        </is>
      </c>
      <c r="F360" t="inlineStr">
        <is>
          <t>North</t>
        </is>
      </c>
      <c r="G360" t="inlineStr">
        <is>
          <t>0365592550</t>
        </is>
      </c>
      <c r="H360" t="inlineStr">
        <is>
          <t>Daniel Ibrahim</t>
        </is>
      </c>
      <c r="I360" t="inlineStr">
        <is>
          <t>BRK007</t>
        </is>
      </c>
      <c r="J360" t="inlineStr">
        <is>
          <t>2019-12-29</t>
        </is>
      </c>
      <c r="K360" t="inlineStr">
        <is>
          <t>Pharmaceuticals</t>
        </is>
      </c>
      <c r="L360" t="inlineStr">
        <is>
          <t>active</t>
        </is>
      </c>
    </row>
    <row r="361">
      <c r="A361" t="inlineStr">
        <is>
          <t>IMP00357</t>
        </is>
      </c>
      <c r="B361" t="inlineStr">
        <is>
          <t>T102494</t>
        </is>
      </c>
      <c r="C361" t="inlineStr">
        <is>
          <t>Twin Rivers Glow Ltd</t>
        </is>
      </c>
      <c r="D361" t="inlineStr">
        <is>
          <t>Twin Rivers Glow Ltd</t>
        </is>
      </c>
      <c r="E361" t="inlineStr">
        <is>
          <t>348 Mill Road</t>
        </is>
      </c>
      <c r="F361" t="inlineStr">
        <is>
          <t>Coastal</t>
        </is>
      </c>
      <c r="G361" t="inlineStr">
        <is>
          <t>0308297935</t>
        </is>
      </c>
      <c r="H361" t="inlineStr">
        <is>
          <t>Elena Al-Sayed</t>
        </is>
      </c>
      <c r="I361" t="inlineStr">
        <is>
          <t>BRK059</t>
        </is>
      </c>
      <c r="J361" t="inlineStr">
        <is>
          <t>2013-10-27</t>
        </is>
      </c>
      <c r="K361" t="inlineStr">
        <is>
          <t>Tobacco and beverages</t>
        </is>
      </c>
      <c r="L361" t="inlineStr">
        <is>
          <t>active</t>
        </is>
      </c>
    </row>
    <row r="362">
      <c r="A362" t="inlineStr">
        <is>
          <t>IMP00358</t>
        </is>
      </c>
      <c r="B362" t="inlineStr">
        <is>
          <t>T102503</t>
        </is>
      </c>
      <c r="C362" t="inlineStr">
        <is>
          <t>Horizon Distribution &amp; Sons</t>
        </is>
      </c>
      <c r="D362" t="inlineStr">
        <is>
          <t>Horizon Distribution &amp; Sons</t>
        </is>
      </c>
      <c r="E362" t="inlineStr">
        <is>
          <t>159 Mill Road</t>
        </is>
      </c>
      <c r="F362" t="inlineStr">
        <is>
          <t>West</t>
        </is>
      </c>
      <c r="G362" t="inlineStr">
        <is>
          <t>0374431005</t>
        </is>
      </c>
      <c r="H362" t="inlineStr">
        <is>
          <t>Samuel Fernandes</t>
        </is>
      </c>
      <c r="I362" t="inlineStr">
        <is>
          <t>BRK033</t>
        </is>
      </c>
      <c r="J362" t="inlineStr">
        <is>
          <t>2022-01-11</t>
        </is>
      </c>
      <c r="K362" t="inlineStr">
        <is>
          <t>Tobacco and beverages</t>
        </is>
      </c>
      <c r="L362" t="inlineStr">
        <is>
          <t>active</t>
        </is>
      </c>
    </row>
    <row r="363">
      <c r="A363" t="inlineStr">
        <is>
          <t>IMP00359</t>
        </is>
      </c>
      <c r="B363" t="inlineStr">
        <is>
          <t>T602506</t>
        </is>
      </c>
      <c r="C363" t="inlineStr">
        <is>
          <t>Crown Steel Co.</t>
        </is>
      </c>
      <c r="D363" t="inlineStr">
        <is>
          <t>Crown Steel Co.</t>
        </is>
      </c>
      <c r="E363" t="inlineStr">
        <is>
          <t>16 Mill Road</t>
        </is>
      </c>
      <c r="F363" t="inlineStr">
        <is>
          <t>Capital</t>
        </is>
      </c>
      <c r="G363" t="inlineStr">
        <is>
          <t>0619404024</t>
        </is>
      </c>
      <c r="H363" t="inlineStr">
        <is>
          <t>Hassan Kowalski</t>
        </is>
      </c>
      <c r="I363" t="inlineStr">
        <is>
          <t>BRK043</t>
        </is>
      </c>
      <c r="J363" t="inlineStr">
        <is>
          <t>2011-07-15</t>
        </is>
      </c>
      <c r="K363" t="inlineStr">
        <is>
          <t>Fuel and chemicals</t>
        </is>
      </c>
      <c r="L363" t="inlineStr">
        <is>
          <t>active</t>
        </is>
      </c>
    </row>
    <row r="364">
      <c r="A364" t="inlineStr">
        <is>
          <t>IMP00360</t>
        </is>
      </c>
      <c r="B364" t="inlineStr">
        <is>
          <t>T102516</t>
        </is>
      </c>
      <c r="C364" t="inlineStr">
        <is>
          <t>Green Valley Commercial &amp; Sons</t>
        </is>
      </c>
      <c r="D364" t="inlineStr">
        <is>
          <t>Green Valley Commercial &amp; Sons</t>
        </is>
      </c>
      <c r="E364" t="inlineStr">
        <is>
          <t>206 Temple Street</t>
        </is>
      </c>
      <c r="F364" t="inlineStr">
        <is>
          <t>Capital</t>
        </is>
      </c>
      <c r="G364" t="inlineStr">
        <is>
          <t>0999995674</t>
        </is>
      </c>
      <c r="H364" t="inlineStr">
        <is>
          <t>Kenji Ibrahim</t>
        </is>
      </c>
      <c r="I364" t="inlineStr">
        <is>
          <t>BRK069</t>
        </is>
      </c>
      <c r="J364" t="inlineStr">
        <is>
          <t>2017-12-04</t>
        </is>
      </c>
      <c r="K364" t="inlineStr">
        <is>
          <t>Tobacco and beverages</t>
        </is>
      </c>
      <c r="L364" t="inlineStr">
        <is>
          <t>active</t>
        </is>
      </c>
    </row>
    <row r="365">
      <c r="A365" t="inlineStr">
        <is>
          <t>IMP00361</t>
        </is>
      </c>
      <c r="B365" t="inlineStr">
        <is>
          <t>T102520</t>
        </is>
      </c>
      <c r="C365" t="inlineStr">
        <is>
          <t>Coral Agro &amp; Sons</t>
        </is>
      </c>
      <c r="D365" t="inlineStr">
        <is>
          <t>Coral Agro &amp; Sons</t>
        </is>
      </c>
      <c r="E365" t="inlineStr">
        <is>
          <t>55 Riverside</t>
        </is>
      </c>
      <c r="F365" t="inlineStr">
        <is>
          <t>Capital</t>
        </is>
      </c>
      <c r="G365" t="inlineStr">
        <is>
          <t>0930742637</t>
        </is>
      </c>
      <c r="H365" t="inlineStr">
        <is>
          <t>Amina Bauer</t>
        </is>
      </c>
      <c r="I365" t="inlineStr">
        <is>
          <t>BRK080</t>
        </is>
      </c>
      <c r="J365" t="inlineStr">
        <is>
          <t>2020-12-29</t>
        </is>
      </c>
      <c r="K365" t="inlineStr">
        <is>
          <t>Cosmetics and personal care</t>
        </is>
      </c>
      <c r="L365" t="inlineStr">
        <is>
          <t>active</t>
        </is>
      </c>
    </row>
    <row r="366">
      <c r="A366" t="inlineStr">
        <is>
          <t>IMP00362</t>
        </is>
      </c>
      <c r="B366" t="inlineStr">
        <is>
          <t>T102531</t>
        </is>
      </c>
      <c r="C366" t="inlineStr">
        <is>
          <t>Cobalt Industries Partners Ltd</t>
        </is>
      </c>
      <c r="D366" t="inlineStr">
        <is>
          <t>Cobalt Industries Partners Ltd</t>
        </is>
      </c>
      <c r="E366" t="inlineStr">
        <is>
          <t>100 Harbour Road</t>
        </is>
      </c>
      <c r="F366" t="inlineStr">
        <is>
          <t>Capital</t>
        </is>
      </c>
      <c r="G366" t="inlineStr">
        <is>
          <t>0439786427</t>
        </is>
      </c>
      <c r="H366" t="inlineStr">
        <is>
          <t>Lucia Reyes</t>
        </is>
      </c>
      <c r="I366" t="inlineStr">
        <is>
          <t>BRK011</t>
        </is>
      </c>
      <c r="J366" t="inlineStr">
        <is>
          <t>2017-06-03</t>
        </is>
      </c>
      <c r="K366" t="inlineStr">
        <is>
          <t>General trading</t>
        </is>
      </c>
      <c r="L366" t="inlineStr">
        <is>
          <t>active</t>
        </is>
      </c>
    </row>
    <row r="367">
      <c r="A367" t="inlineStr">
        <is>
          <t>IMP00363</t>
        </is>
      </c>
      <c r="B367" t="inlineStr">
        <is>
          <t>T102535</t>
        </is>
      </c>
      <c r="C367" t="inlineStr">
        <is>
          <t>Aldergate Imports Group Ltd</t>
        </is>
      </c>
      <c r="D367" t="inlineStr">
        <is>
          <t>Aldergate Imports Group Ltd</t>
        </is>
      </c>
      <c r="E367" t="inlineStr">
        <is>
          <t>242 Market Street</t>
        </is>
      </c>
      <c r="F367" t="inlineStr">
        <is>
          <t>South</t>
        </is>
      </c>
      <c r="G367" t="inlineStr">
        <is>
          <t>0803898213</t>
        </is>
      </c>
      <c r="H367" t="inlineStr">
        <is>
          <t>Amina Silva</t>
        </is>
      </c>
      <c r="I367" t="inlineStr">
        <is>
          <t>BRK051</t>
        </is>
      </c>
      <c r="J367" t="inlineStr">
        <is>
          <t>2016-10-05</t>
        </is>
      </c>
      <c r="K367" t="inlineStr">
        <is>
          <t>Medical devices</t>
        </is>
      </c>
      <c r="L367" t="inlineStr">
        <is>
          <t>active</t>
        </is>
      </c>
    </row>
    <row r="368">
      <c r="A368" t="inlineStr">
        <is>
          <t>IMP00364</t>
        </is>
      </c>
      <c r="B368" t="inlineStr">
        <is>
          <t>T102546</t>
        </is>
      </c>
      <c r="C368" t="inlineStr">
        <is>
          <t>Jade Fruits &amp; Sons</t>
        </is>
      </c>
      <c r="D368" t="inlineStr">
        <is>
          <t>Jade Fruits &amp; Sons</t>
        </is>
      </c>
      <c r="E368" t="inlineStr">
        <is>
          <t>161 Airport Road</t>
        </is>
      </c>
      <c r="F368" t="inlineStr">
        <is>
          <t>Capital</t>
        </is>
      </c>
      <c r="G368" t="inlineStr">
        <is>
          <t>0719879727</t>
        </is>
      </c>
      <c r="H368" t="inlineStr">
        <is>
          <t>Joseph Okafor</t>
        </is>
      </c>
      <c r="I368" t="inlineStr">
        <is>
          <t>BRK001</t>
        </is>
      </c>
      <c r="J368" t="inlineStr">
        <is>
          <t>2020-08-01</t>
        </is>
      </c>
      <c r="K368" t="inlineStr">
        <is>
          <t>Vehicles and parts</t>
        </is>
      </c>
      <c r="L368" t="inlineStr">
        <is>
          <t>active</t>
        </is>
      </c>
    </row>
    <row r="369">
      <c r="A369" t="inlineStr">
        <is>
          <t>IMP00365</t>
        </is>
      </c>
      <c r="B369" t="inlineStr">
        <is>
          <t>T102550</t>
        </is>
      </c>
      <c r="C369" t="inlineStr">
        <is>
          <t>Jade Textiles Co., Ltd</t>
        </is>
      </c>
      <c r="D369" t="inlineStr">
        <is>
          <t>Jade Textiles Co., Ltd</t>
        </is>
      </c>
      <c r="E369" t="inlineStr">
        <is>
          <t>115 Mill Road</t>
        </is>
      </c>
      <c r="F369" t="inlineStr">
        <is>
          <t>North</t>
        </is>
      </c>
      <c r="G369" t="inlineStr">
        <is>
          <t>0786928271</t>
        </is>
      </c>
      <c r="H369" t="inlineStr">
        <is>
          <t>Grace Patel</t>
        </is>
      </c>
      <c r="I369" t="inlineStr">
        <is>
          <t>BRK020</t>
        </is>
      </c>
      <c r="J369" t="inlineStr">
        <is>
          <t>2015-06-14</t>
        </is>
      </c>
      <c r="K369" t="inlineStr">
        <is>
          <t>Steel and construction</t>
        </is>
      </c>
      <c r="L369" t="inlineStr">
        <is>
          <t>active</t>
        </is>
      </c>
    </row>
    <row r="370">
      <c r="A370" t="inlineStr">
        <is>
          <t>IMP00366</t>
        </is>
      </c>
      <c r="B370" t="inlineStr">
        <is>
          <t>T102556</t>
        </is>
      </c>
      <c r="C370" t="inlineStr">
        <is>
          <t>Inverness Medical &amp; Sons</t>
        </is>
      </c>
      <c r="D370" t="inlineStr">
        <is>
          <t>Inverness Medical &amp; Sons</t>
        </is>
      </c>
      <c r="E370" t="inlineStr">
        <is>
          <t>35 Station Road</t>
        </is>
      </c>
      <c r="F370" t="inlineStr">
        <is>
          <t>South</t>
        </is>
      </c>
      <c r="G370" t="inlineStr">
        <is>
          <t>0299507428</t>
        </is>
      </c>
      <c r="H370" t="inlineStr">
        <is>
          <t>Daniel Mahmood</t>
        </is>
      </c>
      <c r="I370" t="inlineStr">
        <is>
          <t>BRK076</t>
        </is>
      </c>
      <c r="J370" t="inlineStr">
        <is>
          <t>2014-08-01</t>
        </is>
      </c>
      <c r="K370" t="inlineStr">
        <is>
          <t>Cosmetics and personal care</t>
        </is>
      </c>
      <c r="L370" t="inlineStr">
        <is>
          <t>active</t>
        </is>
      </c>
    </row>
    <row r="371">
      <c r="A371" t="inlineStr">
        <is>
          <t>IMP00367</t>
        </is>
      </c>
      <c r="B371" t="inlineStr">
        <is>
          <t>T102563</t>
        </is>
      </c>
      <c r="C371" t="inlineStr">
        <is>
          <t>Harmony Distribution Holdings Ltd</t>
        </is>
      </c>
      <c r="D371" t="inlineStr">
        <is>
          <t>Harmony Distribution Holdings Ltd</t>
        </is>
      </c>
      <c r="E371" t="inlineStr">
        <is>
          <t>300 Bazaar Lane</t>
        </is>
      </c>
      <c r="F371" t="inlineStr">
        <is>
          <t>South</t>
        </is>
      </c>
      <c r="G371" t="inlineStr">
        <is>
          <t>0673605892</t>
        </is>
      </c>
      <c r="H371" t="inlineStr">
        <is>
          <t>Ravi Bauer</t>
        </is>
      </c>
      <c r="I371" t="inlineStr">
        <is>
          <t>BRK053</t>
        </is>
      </c>
      <c r="J371" t="inlineStr">
        <is>
          <t>2014-10-14</t>
        </is>
      </c>
      <c r="K371" t="inlineStr">
        <is>
          <t>Steel and construction</t>
        </is>
      </c>
      <c r="L371" t="inlineStr">
        <is>
          <t>active</t>
        </is>
      </c>
    </row>
    <row r="372">
      <c r="A372" t="inlineStr">
        <is>
          <t>IMP00368</t>
        </is>
      </c>
      <c r="B372" t="inlineStr">
        <is>
          <t>T102569</t>
        </is>
      </c>
      <c r="C372" t="inlineStr">
        <is>
          <t>Dunmore Motors Co., Ltd</t>
        </is>
      </c>
      <c r="D372" t="inlineStr">
        <is>
          <t>Dunmore Motors Co., Ltd</t>
        </is>
      </c>
      <c r="E372" t="inlineStr">
        <is>
          <t>278 Temple Street</t>
        </is>
      </c>
      <c r="F372" t="inlineStr">
        <is>
          <t>Capital</t>
        </is>
      </c>
      <c r="G372" t="inlineStr">
        <is>
          <t>0658947180</t>
        </is>
      </c>
      <c r="H372" t="inlineStr">
        <is>
          <t>Ravi Okafor</t>
        </is>
      </c>
      <c r="I372" t="inlineStr">
        <is>
          <t>BRK023</t>
        </is>
      </c>
      <c r="J372" t="inlineStr">
        <is>
          <t>2016-08-22</t>
        </is>
      </c>
      <c r="K372" t="inlineStr">
        <is>
          <t>Furniture and household</t>
        </is>
      </c>
      <c r="L372" t="inlineStr">
        <is>
          <t>active</t>
        </is>
      </c>
    </row>
    <row r="373">
      <c r="A373" t="inlineStr">
        <is>
          <t>IMP00369</t>
        </is>
      </c>
      <c r="B373" t="inlineStr">
        <is>
          <t>T102576</t>
        </is>
      </c>
      <c r="C373" t="inlineStr">
        <is>
          <t>Ashcombe Fruits Ltd</t>
        </is>
      </c>
      <c r="D373" t="inlineStr">
        <is>
          <t>Ashcombe Fruits Ltd</t>
        </is>
      </c>
      <c r="E373" t="inlineStr">
        <is>
          <t>45 Industrial Estate</t>
        </is>
      </c>
      <c r="F373" t="inlineStr">
        <is>
          <t>Capital</t>
        </is>
      </c>
      <c r="G373" t="inlineStr">
        <is>
          <t>0879659712</t>
        </is>
      </c>
      <c r="H373" t="inlineStr">
        <is>
          <t>Elena Sato</t>
        </is>
      </c>
      <c r="I373" t="inlineStr">
        <is>
          <t>BRK021</t>
        </is>
      </c>
      <c r="J373" t="inlineStr">
        <is>
          <t>2015-08-25</t>
        </is>
      </c>
      <c r="K373" t="inlineStr">
        <is>
          <t>Pharmaceuticals</t>
        </is>
      </c>
      <c r="L373" t="inlineStr">
        <is>
          <t>active</t>
        </is>
      </c>
    </row>
    <row r="374">
      <c r="A374" t="inlineStr">
        <is>
          <t>IMP00370</t>
        </is>
      </c>
      <c r="B374" t="inlineStr">
        <is>
          <t>T102587</t>
        </is>
      </c>
      <c r="C374" t="inlineStr">
        <is>
          <t>Silk Road Textiles Ltd</t>
        </is>
      </c>
      <c r="D374" t="inlineStr">
        <is>
          <t>Silk Road Textiles Ltd</t>
        </is>
      </c>
      <c r="E374" t="inlineStr">
        <is>
          <t>129 Temple Street</t>
        </is>
      </c>
      <c r="F374" t="inlineStr">
        <is>
          <t>Coastal</t>
        </is>
      </c>
      <c r="G374" t="inlineStr">
        <is>
          <t>0360987364</t>
        </is>
      </c>
      <c r="H374" t="inlineStr">
        <is>
          <t>Elena Rahman</t>
        </is>
      </c>
      <c r="I374" t="inlineStr">
        <is>
          <t>BRK023</t>
        </is>
      </c>
      <c r="J374" t="inlineStr">
        <is>
          <t>2009-08-24</t>
        </is>
      </c>
      <c r="K374" t="inlineStr">
        <is>
          <t>Fuel and chemicals</t>
        </is>
      </c>
      <c r="L374" t="inlineStr">
        <is>
          <t>active</t>
        </is>
      </c>
    </row>
    <row r="375">
      <c r="A375" t="inlineStr">
        <is>
          <t>IMP00371</t>
        </is>
      </c>
      <c r="B375" t="inlineStr">
        <is>
          <t>T102594</t>
        </is>
      </c>
      <c r="C375" t="inlineStr">
        <is>
          <t>Sunrise Trading International Ltd</t>
        </is>
      </c>
      <c r="D375" t="inlineStr">
        <is>
          <t>Sunrise Trading International Ltd</t>
        </is>
      </c>
      <c r="E375" t="inlineStr">
        <is>
          <t>354 Station Road</t>
        </is>
      </c>
      <c r="F375" t="inlineStr">
        <is>
          <t>South</t>
        </is>
      </c>
      <c r="G375" t="inlineStr">
        <is>
          <t>0244524719</t>
        </is>
      </c>
      <c r="H375" t="inlineStr">
        <is>
          <t>Ravi Bauer</t>
        </is>
      </c>
      <c r="I375" t="inlineStr">
        <is>
          <t>BRK046</t>
        </is>
      </c>
      <c r="J375" t="inlineStr">
        <is>
          <t>2019-12-16</t>
        </is>
      </c>
      <c r="K375" t="inlineStr">
        <is>
          <t>Machinery</t>
        </is>
      </c>
      <c r="L375" t="inlineStr">
        <is>
          <t>active</t>
        </is>
      </c>
    </row>
    <row r="376">
      <c r="A376" t="inlineStr">
        <is>
          <t>IMP00372</t>
        </is>
      </c>
      <c r="B376" t="inlineStr">
        <is>
          <t>T102599</t>
        </is>
      </c>
      <c r="C376" t="inlineStr">
        <is>
          <t>Prescott Glow International Ltd</t>
        </is>
      </c>
      <c r="D376" t="inlineStr">
        <is>
          <t>Prescott Glow International Ltd</t>
        </is>
      </c>
      <c r="E376" t="inlineStr">
        <is>
          <t>398 Mill Road</t>
        </is>
      </c>
      <c r="F376" t="inlineStr">
        <is>
          <t>South</t>
        </is>
      </c>
      <c r="G376" t="inlineStr">
        <is>
          <t>0471354574</t>
        </is>
      </c>
      <c r="H376" t="inlineStr">
        <is>
          <t>Aisha Osei</t>
        </is>
      </c>
      <c r="I376" t="inlineStr">
        <is>
          <t>BRK016</t>
        </is>
      </c>
      <c r="J376" t="inlineStr">
        <is>
          <t>2011-11-11</t>
        </is>
      </c>
      <c r="K376" t="inlineStr">
        <is>
          <t>Electronics</t>
        </is>
      </c>
      <c r="L376" t="inlineStr">
        <is>
          <t>active</t>
        </is>
      </c>
    </row>
    <row r="377">
      <c r="A377" t="inlineStr">
        <is>
          <t>IMP00373</t>
        </is>
      </c>
      <c r="B377" t="inlineStr">
        <is>
          <t>T102605</t>
        </is>
      </c>
      <c r="C377" t="inlineStr">
        <is>
          <t>Blue Ocean Motors Co.</t>
        </is>
      </c>
      <c r="D377" t="inlineStr">
        <is>
          <t>Blue Ocean Motors Co.</t>
        </is>
      </c>
      <c r="E377" t="inlineStr">
        <is>
          <t>217 Garden Lane</t>
        </is>
      </c>
      <c r="F377" t="inlineStr">
        <is>
          <t>Capital</t>
        </is>
      </c>
      <c r="G377" t="inlineStr">
        <is>
          <t>0643995559</t>
        </is>
      </c>
      <c r="H377" t="inlineStr">
        <is>
          <t>Joseph Nguyen-Lee</t>
        </is>
      </c>
      <c r="I377" t="inlineStr">
        <is>
          <t>BRK015</t>
        </is>
      </c>
      <c r="J377" t="inlineStr">
        <is>
          <t>2019-08-24</t>
        </is>
      </c>
      <c r="K377" t="inlineStr">
        <is>
          <t>Furniture and household</t>
        </is>
      </c>
      <c r="L377" t="inlineStr">
        <is>
          <t>active</t>
        </is>
      </c>
    </row>
    <row r="378">
      <c r="A378" t="inlineStr">
        <is>
          <t>IMP00374</t>
        </is>
      </c>
      <c r="B378" t="inlineStr">
        <is>
          <t>T102616</t>
        </is>
      </c>
      <c r="C378" t="inlineStr">
        <is>
          <t>Dunmore Logistics Enterprises</t>
        </is>
      </c>
      <c r="D378" t="inlineStr">
        <is>
          <t>Dunmore Logistics Enterprises</t>
        </is>
      </c>
      <c r="E378" t="inlineStr">
        <is>
          <t>242 Bazaar Lane</t>
        </is>
      </c>
      <c r="F378" t="inlineStr">
        <is>
          <t>South</t>
        </is>
      </c>
      <c r="G378" t="inlineStr">
        <is>
          <t>0549687530</t>
        </is>
      </c>
      <c r="H378" t="inlineStr">
        <is>
          <t>Samuel Osei</t>
        </is>
      </c>
      <c r="I378" t="inlineStr">
        <is>
          <t>BRK015</t>
        </is>
      </c>
      <c r="J378" t="inlineStr">
        <is>
          <t>2012-12-14</t>
        </is>
      </c>
      <c r="K378" t="inlineStr">
        <is>
          <t>Furniture and household</t>
        </is>
      </c>
      <c r="L378" t="inlineStr">
        <is>
          <t>active</t>
        </is>
      </c>
    </row>
    <row r="379">
      <c r="A379" t="inlineStr">
        <is>
          <t>IMP00375</t>
        </is>
      </c>
      <c r="B379" t="inlineStr">
        <is>
          <t>T102620</t>
        </is>
      </c>
      <c r="C379" t="inlineStr">
        <is>
          <t>Green Valley Textiles Enterprises</t>
        </is>
      </c>
      <c r="D379" t="inlineStr">
        <is>
          <t>Green Centre</t>
        </is>
      </c>
      <c r="E379" t="inlineStr">
        <is>
          <t>158 Airport Road</t>
        </is>
      </c>
      <c r="F379" t="inlineStr">
        <is>
          <t>West</t>
        </is>
      </c>
      <c r="G379" t="inlineStr">
        <is>
          <t>0967612506</t>
        </is>
      </c>
      <c r="H379" t="inlineStr">
        <is>
          <t>Nadia Patel</t>
        </is>
      </c>
      <c r="I379" t="inlineStr">
        <is>
          <t>BRK054</t>
        </is>
      </c>
      <c r="J379" t="inlineStr">
        <is>
          <t>2015-04-08</t>
        </is>
      </c>
      <c r="K379" t="inlineStr">
        <is>
          <t>Food importers</t>
        </is>
      </c>
      <c r="L379" t="inlineStr">
        <is>
          <t>active</t>
        </is>
      </c>
    </row>
    <row r="380">
      <c r="A380" t="inlineStr">
        <is>
          <t>IMP00376</t>
        </is>
      </c>
      <c r="B380" t="inlineStr">
        <is>
          <t>T102625</t>
        </is>
      </c>
      <c r="C380" t="inlineStr">
        <is>
          <t>Global Foods Co.</t>
        </is>
      </c>
      <c r="D380" t="inlineStr">
        <is>
          <t>Global Foods Co.</t>
        </is>
      </c>
      <c r="E380" t="inlineStr">
        <is>
          <t>95 Mill Road</t>
        </is>
      </c>
      <c r="F380" t="inlineStr">
        <is>
          <t>Coastal</t>
        </is>
      </c>
      <c r="G380" t="inlineStr">
        <is>
          <t>0823490852</t>
        </is>
      </c>
      <c r="H380" t="inlineStr">
        <is>
          <t>Samuel Bauer</t>
        </is>
      </c>
      <c r="I380" t="inlineStr">
        <is>
          <t>BRK054</t>
        </is>
      </c>
      <c r="J380" t="inlineStr">
        <is>
          <t>2019-08-14</t>
        </is>
      </c>
      <c r="K380" t="inlineStr">
        <is>
          <t>Tobacco and beverages</t>
        </is>
      </c>
      <c r="L380" t="inlineStr">
        <is>
          <t>active</t>
        </is>
      </c>
    </row>
    <row r="381">
      <c r="A381" t="inlineStr">
        <is>
          <t>IMP00377</t>
        </is>
      </c>
      <c r="B381" t="inlineStr">
        <is>
          <t>T102634</t>
        </is>
      </c>
      <c r="C381" t="inlineStr">
        <is>
          <t>Eastern Medical Co., Ltd</t>
        </is>
      </c>
      <c r="D381" t="inlineStr">
        <is>
          <t>Eastern Trade</t>
        </is>
      </c>
      <c r="E381" t="inlineStr">
        <is>
          <t>115 Bazaar Lane</t>
        </is>
      </c>
      <c r="F381" t="inlineStr">
        <is>
          <t>Coastal</t>
        </is>
      </c>
      <c r="G381" t="inlineStr">
        <is>
          <t>0587783353</t>
        </is>
      </c>
      <c r="H381" t="inlineStr">
        <is>
          <t>Joseph Patel</t>
        </is>
      </c>
      <c r="I381" t="inlineStr">
        <is>
          <t>BRK042</t>
        </is>
      </c>
      <c r="J381" t="inlineStr">
        <is>
          <t>2026-03-03</t>
        </is>
      </c>
      <c r="K381" t="inlineStr">
        <is>
          <t>Electronics</t>
        </is>
      </c>
      <c r="L381" t="inlineStr">
        <is>
          <t>active</t>
        </is>
      </c>
    </row>
    <row r="382">
      <c r="A382" t="inlineStr">
        <is>
          <t>IMP00378</t>
        </is>
      </c>
      <c r="B382" t="inlineStr">
        <is>
          <t>T102643</t>
        </is>
      </c>
      <c r="C382" t="inlineStr">
        <is>
          <t>Prime Electronics Enterprises</t>
        </is>
      </c>
      <c r="D382" t="inlineStr">
        <is>
          <t>Prime Electronics Enterprises</t>
        </is>
      </c>
      <c r="E382" t="inlineStr">
        <is>
          <t>279 Industrial Estate</t>
        </is>
      </c>
      <c r="F382" t="inlineStr">
        <is>
          <t>West</t>
        </is>
      </c>
      <c r="G382" t="inlineStr">
        <is>
          <t>0736367922</t>
        </is>
      </c>
      <c r="H382" t="inlineStr">
        <is>
          <t>Fatima Osei</t>
        </is>
      </c>
      <c r="I382" t="inlineStr">
        <is>
          <t>BRK068</t>
        </is>
      </c>
      <c r="J382" t="inlineStr">
        <is>
          <t>2014-05-21</t>
        </is>
      </c>
      <c r="K382" t="inlineStr">
        <is>
          <t>Furniture and household</t>
        </is>
      </c>
      <c r="L382" t="inlineStr">
        <is>
          <t>active</t>
        </is>
      </c>
    </row>
    <row r="383">
      <c r="A383" t="inlineStr">
        <is>
          <t>IMP00379</t>
        </is>
      </c>
      <c r="B383" t="inlineStr">
        <is>
          <t>T102647</t>
        </is>
      </c>
      <c r="C383" t="inlineStr">
        <is>
          <t>Twin Rivers Distribution Ltd</t>
        </is>
      </c>
      <c r="D383" t="inlineStr">
        <is>
          <t>Twin Rivers Distribution Ltd</t>
        </is>
      </c>
      <c r="E383" t="inlineStr">
        <is>
          <t>398 Garden Lane</t>
        </is>
      </c>
      <c r="F383" t="inlineStr">
        <is>
          <t>South</t>
        </is>
      </c>
      <c r="G383" t="inlineStr">
        <is>
          <t>0857770725</t>
        </is>
      </c>
      <c r="H383" t="inlineStr">
        <is>
          <t>Ingrid Silva</t>
        </is>
      </c>
      <c r="I383" t="inlineStr">
        <is>
          <t>BRK039</t>
        </is>
      </c>
      <c r="J383" t="inlineStr">
        <is>
          <t>2024-01-24</t>
        </is>
      </c>
      <c r="K383" t="inlineStr">
        <is>
          <t>Vehicles and parts</t>
        </is>
      </c>
      <c r="L383" t="inlineStr">
        <is>
          <t>active</t>
        </is>
      </c>
    </row>
    <row r="384">
      <c r="A384" t="inlineStr">
        <is>
          <t>IMP00380</t>
        </is>
      </c>
      <c r="B384" t="inlineStr">
        <is>
          <t>T102654</t>
        </is>
      </c>
      <c r="C384" t="inlineStr">
        <is>
          <t>Twin Rivers Agro Enterprises</t>
        </is>
      </c>
      <c r="D384" t="inlineStr">
        <is>
          <t>Twin Rivers Agro Enterprises</t>
        </is>
      </c>
      <c r="E384" t="inlineStr">
        <is>
          <t>11 Station Road</t>
        </is>
      </c>
      <c r="F384" t="inlineStr">
        <is>
          <t>North</t>
        </is>
      </c>
      <c r="G384" t="inlineStr">
        <is>
          <t>0226841983</t>
        </is>
      </c>
      <c r="H384" t="inlineStr">
        <is>
          <t>Samuel Silva</t>
        </is>
      </c>
      <c r="I384" t="inlineStr">
        <is>
          <t>BRK021</t>
        </is>
      </c>
      <c r="J384" t="inlineStr">
        <is>
          <t>2020-10-03</t>
        </is>
      </c>
      <c r="K384" t="inlineStr">
        <is>
          <t>Food importers</t>
        </is>
      </c>
      <c r="L384" t="inlineStr">
        <is>
          <t>active</t>
        </is>
      </c>
    </row>
    <row r="385">
      <c r="A385" t="inlineStr">
        <is>
          <t>IMP00381</t>
        </is>
      </c>
      <c r="B385" t="inlineStr">
        <is>
          <t>T102660</t>
        </is>
      </c>
      <c r="C385" t="inlineStr">
        <is>
          <t>Coral Commercial Ltd</t>
        </is>
      </c>
      <c r="D385" t="inlineStr">
        <is>
          <t>Coral Commercial Ltd</t>
        </is>
      </c>
      <c r="E385" t="inlineStr">
        <is>
          <t>162 Industrial Estate</t>
        </is>
      </c>
      <c r="F385" t="inlineStr">
        <is>
          <t>North</t>
        </is>
      </c>
      <c r="G385" t="inlineStr">
        <is>
          <t>0558226683</t>
        </is>
      </c>
      <c r="H385" t="inlineStr">
        <is>
          <t>Aisha Osei</t>
        </is>
      </c>
      <c r="I385" t="inlineStr">
        <is>
          <t>BRK051</t>
        </is>
      </c>
      <c r="J385" t="inlineStr">
        <is>
          <t>2012-03-21</t>
        </is>
      </c>
      <c r="K385" t="inlineStr">
        <is>
          <t>Medical devices</t>
        </is>
      </c>
      <c r="L385" t="inlineStr">
        <is>
          <t>active</t>
        </is>
      </c>
    </row>
    <row r="386">
      <c r="A386" t="inlineStr">
        <is>
          <t>IMP00382</t>
        </is>
      </c>
      <c r="B386" t="inlineStr">
        <is>
          <t>T102672</t>
        </is>
      </c>
      <c r="C386" t="inlineStr">
        <is>
          <t>Carrick Enterprises International Ltd</t>
        </is>
      </c>
      <c r="D386" t="inlineStr">
        <is>
          <t>Carrick Enterprises International Ltd</t>
        </is>
      </c>
      <c r="E386" t="inlineStr">
        <is>
          <t>169 Market Street</t>
        </is>
      </c>
      <c r="F386" t="inlineStr">
        <is>
          <t>North</t>
        </is>
      </c>
      <c r="G386" t="inlineStr">
        <is>
          <t>0284065973</t>
        </is>
      </c>
      <c r="H386" t="inlineStr">
        <is>
          <t>Elena Kowalski</t>
        </is>
      </c>
      <c r="I386" t="inlineStr">
        <is>
          <t>BRK011</t>
        </is>
      </c>
      <c r="J386" t="inlineStr">
        <is>
          <t>2023-11-16</t>
        </is>
      </c>
      <c r="K386" t="inlineStr">
        <is>
          <t>Food importers</t>
        </is>
      </c>
      <c r="L386" t="inlineStr">
        <is>
          <t>active</t>
        </is>
      </c>
    </row>
    <row r="387">
      <c r="A387" t="inlineStr">
        <is>
          <t>IMP00383</t>
        </is>
      </c>
      <c r="B387" t="inlineStr">
        <is>
          <t>T102675</t>
        </is>
      </c>
      <c r="C387" t="inlineStr">
        <is>
          <t>Lotus Logistics Group Ltd</t>
        </is>
      </c>
      <c r="D387" t="inlineStr">
        <is>
          <t>Lotus Centre</t>
        </is>
      </c>
      <c r="E387" t="inlineStr">
        <is>
          <t>75 Bazaar Lane</t>
        </is>
      </c>
      <c r="F387" t="inlineStr">
        <is>
          <t>Capital</t>
        </is>
      </c>
      <c r="G387" t="inlineStr">
        <is>
          <t>0685442967</t>
        </is>
      </c>
      <c r="H387" t="inlineStr">
        <is>
          <t>Kenji Kowalski</t>
        </is>
      </c>
      <c r="I387" t="inlineStr">
        <is>
          <t>BRK079</t>
        </is>
      </c>
      <c r="J387" t="inlineStr">
        <is>
          <t>2009-07-07</t>
        </is>
      </c>
      <c r="K387" t="inlineStr">
        <is>
          <t>Electronics</t>
        </is>
      </c>
      <c r="L387" t="inlineStr">
        <is>
          <t>active</t>
        </is>
      </c>
    </row>
    <row r="388">
      <c r="A388" t="inlineStr">
        <is>
          <t>IMP00384</t>
        </is>
      </c>
      <c r="B388" t="inlineStr">
        <is>
          <t>T102686</t>
        </is>
      </c>
      <c r="C388" t="inlineStr">
        <is>
          <t>Harmony Industries Limited</t>
        </is>
      </c>
      <c r="D388" t="inlineStr">
        <is>
          <t>Harmony Industries Limited</t>
        </is>
      </c>
      <c r="E388" t="inlineStr">
        <is>
          <t>39 Market Street</t>
        </is>
      </c>
      <c r="F388" t="inlineStr">
        <is>
          <t>Capital</t>
        </is>
      </c>
      <c r="G388" t="inlineStr">
        <is>
          <t>0848698526</t>
        </is>
      </c>
      <c r="H388" t="inlineStr">
        <is>
          <t>Amina Nguyen-Lee</t>
        </is>
      </c>
      <c r="I388" t="inlineStr">
        <is>
          <t>BRK030</t>
        </is>
      </c>
      <c r="J388" t="inlineStr">
        <is>
          <t>2020-08-21</t>
        </is>
      </c>
      <c r="K388" t="inlineStr">
        <is>
          <t>General trading</t>
        </is>
      </c>
      <c r="L388" t="inlineStr">
        <is>
          <t>suspended</t>
        </is>
      </c>
    </row>
    <row r="389">
      <c r="A389" t="inlineStr">
        <is>
          <t>IMP00385</t>
        </is>
      </c>
      <c r="B389" t="inlineStr">
        <is>
          <t>T102688</t>
        </is>
      </c>
      <c r="C389" t="inlineStr">
        <is>
          <t>Evergreen Agro Partners Ltd</t>
        </is>
      </c>
      <c r="D389" t="inlineStr">
        <is>
          <t>Evergreen Agro Partners Ltd</t>
        </is>
      </c>
      <c r="E389" t="inlineStr">
        <is>
          <t>379 Airport Road</t>
        </is>
      </c>
      <c r="F389" t="inlineStr">
        <is>
          <t>Coastal</t>
        </is>
      </c>
      <c r="G389" t="inlineStr">
        <is>
          <t>0358573670</t>
        </is>
      </c>
      <c r="H389" t="inlineStr">
        <is>
          <t>Aisha Bauer</t>
        </is>
      </c>
      <c r="I389" t="inlineStr">
        <is>
          <t>BRK021</t>
        </is>
      </c>
      <c r="J389" t="inlineStr">
        <is>
          <t>2017-05-22</t>
        </is>
      </c>
      <c r="K389" t="inlineStr">
        <is>
          <t>Food importers</t>
        </is>
      </c>
      <c r="L389" t="inlineStr">
        <is>
          <t>active</t>
        </is>
      </c>
    </row>
    <row r="390">
      <c r="A390" t="inlineStr">
        <is>
          <t>IMP00386</t>
        </is>
      </c>
      <c r="B390" t="inlineStr">
        <is>
          <t>T102697</t>
        </is>
      </c>
      <c r="C390" t="inlineStr">
        <is>
          <t>Arden Imports Partners Ltd</t>
        </is>
      </c>
      <c r="D390" t="inlineStr">
        <is>
          <t>Arden Imports Partners Ltd</t>
        </is>
      </c>
      <c r="E390" t="inlineStr">
        <is>
          <t>334 Harbour Road</t>
        </is>
      </c>
      <c r="F390" t="inlineStr">
        <is>
          <t>South</t>
        </is>
      </c>
      <c r="G390" t="inlineStr">
        <is>
          <t>0445818990</t>
        </is>
      </c>
      <c r="H390" t="inlineStr">
        <is>
          <t>Somchai Novak</t>
        </is>
      </c>
      <c r="I390" t="inlineStr">
        <is>
          <t>BRK063</t>
        </is>
      </c>
      <c r="J390" t="inlineStr">
        <is>
          <t>2011-07-06</t>
        </is>
      </c>
      <c r="K390" t="inlineStr">
        <is>
          <t>Cosmetics and personal care</t>
        </is>
      </c>
      <c r="L390" t="inlineStr">
        <is>
          <t>suspended</t>
        </is>
      </c>
    </row>
    <row r="391">
      <c r="A391" t="inlineStr">
        <is>
          <t>IMP00387</t>
        </is>
      </c>
      <c r="B391" t="inlineStr">
        <is>
          <t>T102705</t>
        </is>
      </c>
      <c r="C391" t="inlineStr">
        <is>
          <t>Ashcombe Living &amp; Sons</t>
        </is>
      </c>
      <c r="D391" t="inlineStr">
        <is>
          <t>Ashcombe Living &amp; Sons</t>
        </is>
      </c>
      <c r="E391" t="inlineStr">
        <is>
          <t>171 Riverside</t>
        </is>
      </c>
      <c r="F391" t="inlineStr">
        <is>
          <t>East</t>
        </is>
      </c>
      <c r="G391" t="inlineStr">
        <is>
          <t>0674071477</t>
        </is>
      </c>
      <c r="H391" t="inlineStr">
        <is>
          <t>Aisha Haddad</t>
        </is>
      </c>
      <c r="I391" t="inlineStr">
        <is>
          <t>BRK027</t>
        </is>
      </c>
      <c r="J391" t="inlineStr">
        <is>
          <t>2015-06-24</t>
        </is>
      </c>
      <c r="K391" t="inlineStr">
        <is>
          <t>Machinery</t>
        </is>
      </c>
      <c r="L391" t="inlineStr">
        <is>
          <t>active</t>
        </is>
      </c>
    </row>
    <row r="392">
      <c r="A392" t="inlineStr">
        <is>
          <t>IMP00388</t>
        </is>
      </c>
      <c r="B392" t="inlineStr">
        <is>
          <t>T102709</t>
        </is>
      </c>
      <c r="C392" t="inlineStr">
        <is>
          <t>Central Logistics &amp; Sons</t>
        </is>
      </c>
      <c r="D392" t="inlineStr">
        <is>
          <t>Central Logistics &amp; Sons</t>
        </is>
      </c>
      <c r="E392" t="inlineStr">
        <is>
          <t>302 Bazaar Lane</t>
        </is>
      </c>
      <c r="F392" t="inlineStr">
        <is>
          <t>East</t>
        </is>
      </c>
      <c r="G392" t="inlineStr">
        <is>
          <t>0381643824</t>
        </is>
      </c>
      <c r="H392" t="inlineStr">
        <is>
          <t>Lucia Fernandes</t>
        </is>
      </c>
      <c r="I392" t="inlineStr">
        <is>
          <t>BRK042</t>
        </is>
      </c>
      <c r="J392" t="inlineStr">
        <is>
          <t>2020-08-14</t>
        </is>
      </c>
      <c r="K392" t="inlineStr">
        <is>
          <t>Textiles and apparel</t>
        </is>
      </c>
      <c r="L392" t="inlineStr">
        <is>
          <t>active</t>
        </is>
      </c>
    </row>
    <row r="393">
      <c r="A393" t="inlineStr">
        <is>
          <t>IMP00389</t>
        </is>
      </c>
      <c r="B393" t="inlineStr">
        <is>
          <t>T102721</t>
        </is>
      </c>
      <c r="C393" t="inlineStr">
        <is>
          <t>Aldergate Textiles Enterprises</t>
        </is>
      </c>
      <c r="D393" t="inlineStr">
        <is>
          <t>Aldergate Textiles Enterprises</t>
        </is>
      </c>
      <c r="E393" t="inlineStr">
        <is>
          <t>236 Temple Street</t>
        </is>
      </c>
      <c r="F393" t="inlineStr">
        <is>
          <t>West</t>
        </is>
      </c>
      <c r="G393" t="inlineStr">
        <is>
          <t>0613942400</t>
        </is>
      </c>
      <c r="H393" t="inlineStr">
        <is>
          <t>Somchai Mahmood</t>
        </is>
      </c>
      <c r="I393" t="inlineStr">
        <is>
          <t>BRK022</t>
        </is>
      </c>
      <c r="J393" t="inlineStr">
        <is>
          <t>2019-11-15</t>
        </is>
      </c>
      <c r="K393" t="inlineStr">
        <is>
          <t>Food importers</t>
        </is>
      </c>
      <c r="L393" t="inlineStr">
        <is>
          <t>active</t>
        </is>
      </c>
    </row>
    <row r="394">
      <c r="A394" t="inlineStr">
        <is>
          <t>IMP00390</t>
        </is>
      </c>
      <c r="B394" t="inlineStr">
        <is>
          <t>T102724</t>
        </is>
      </c>
      <c r="C394" t="inlineStr">
        <is>
          <t>Phoenix Industries International Ltd</t>
        </is>
      </c>
      <c r="D394" t="inlineStr">
        <is>
          <t>Phoenix Industries International Ltd</t>
        </is>
      </c>
      <c r="E394" t="inlineStr">
        <is>
          <t>158 Bazaar Lane</t>
        </is>
      </c>
      <c r="F394" t="inlineStr">
        <is>
          <t>Coastal</t>
        </is>
      </c>
      <c r="G394" t="inlineStr">
        <is>
          <t>0617370024</t>
        </is>
      </c>
      <c r="H394" t="inlineStr">
        <is>
          <t>Omar Rahman</t>
        </is>
      </c>
      <c r="I394" t="inlineStr">
        <is>
          <t>BRK036</t>
        </is>
      </c>
      <c r="J394" t="inlineStr">
        <is>
          <t>2013-11-29</t>
        </is>
      </c>
      <c r="K394" t="inlineStr">
        <is>
          <t>Medical devices</t>
        </is>
      </c>
      <c r="L394" t="inlineStr">
        <is>
          <t>active</t>
        </is>
      </c>
    </row>
    <row r="395">
      <c r="A395" t="inlineStr">
        <is>
          <t>IMP00391</t>
        </is>
      </c>
      <c r="B395" t="inlineStr">
        <is>
          <t>T102735</t>
        </is>
      </c>
      <c r="C395" t="inlineStr">
        <is>
          <t>United Mobile Enterprises</t>
        </is>
      </c>
      <c r="D395" t="inlineStr">
        <is>
          <t>United Mobile Enterprises</t>
        </is>
      </c>
      <c r="E395" t="inlineStr">
        <is>
          <t>73 Temple Street</t>
        </is>
      </c>
      <c r="F395" t="inlineStr">
        <is>
          <t>North</t>
        </is>
      </c>
      <c r="G395" t="inlineStr">
        <is>
          <t>0426682488</t>
        </is>
      </c>
      <c r="H395" t="inlineStr">
        <is>
          <t>Samuel Reyes</t>
        </is>
      </c>
      <c r="I395" t="inlineStr">
        <is>
          <t>BRK059</t>
        </is>
      </c>
      <c r="J395" t="inlineStr">
        <is>
          <t>2021-01-29</t>
        </is>
      </c>
      <c r="K395" t="inlineStr">
        <is>
          <t>Tobacco and beverages</t>
        </is>
      </c>
      <c r="L395" t="inlineStr">
        <is>
          <t>active</t>
        </is>
      </c>
    </row>
    <row r="396">
      <c r="A396" t="inlineStr">
        <is>
          <t>IMP00392</t>
        </is>
      </c>
      <c r="B396" t="inlineStr">
        <is>
          <t>T102740</t>
        </is>
      </c>
      <c r="C396" t="inlineStr">
        <is>
          <t>Orchid Agro Ltd</t>
        </is>
      </c>
      <c r="D396" t="inlineStr">
        <is>
          <t>Orchid Agro Ltd</t>
        </is>
      </c>
      <c r="E396" t="inlineStr">
        <is>
          <t>34 Mill Road</t>
        </is>
      </c>
      <c r="F396" t="inlineStr">
        <is>
          <t>Capital</t>
        </is>
      </c>
      <c r="G396" t="inlineStr">
        <is>
          <t>0987305877</t>
        </is>
      </c>
      <c r="H396" t="inlineStr">
        <is>
          <t>Lucia Mahmood</t>
        </is>
      </c>
      <c r="I396" t="inlineStr">
        <is>
          <t>BRK007</t>
        </is>
      </c>
      <c r="J396" t="inlineStr">
        <is>
          <t>2025-02-12</t>
        </is>
      </c>
      <c r="K396" t="inlineStr">
        <is>
          <t>Electronics</t>
        </is>
      </c>
      <c r="L396" t="inlineStr">
        <is>
          <t>active</t>
        </is>
      </c>
    </row>
    <row r="397">
      <c r="A397" t="inlineStr">
        <is>
          <t>IMP00393</t>
        </is>
      </c>
      <c r="B397" t="inlineStr">
        <is>
          <t>T102746</t>
        </is>
      </c>
      <c r="C397" t="inlineStr">
        <is>
          <t>Ashcombe Steel Limited</t>
        </is>
      </c>
      <c r="D397" t="inlineStr">
        <is>
          <t>Ashcombe Steel Limited</t>
        </is>
      </c>
      <c r="E397" t="inlineStr">
        <is>
          <t>101 Mill Road</t>
        </is>
      </c>
      <c r="F397" t="inlineStr">
        <is>
          <t>East</t>
        </is>
      </c>
      <c r="G397" t="inlineStr">
        <is>
          <t>0582038845</t>
        </is>
      </c>
      <c r="H397" t="inlineStr">
        <is>
          <t>Ingrid Mensah</t>
        </is>
      </c>
      <c r="I397" t="inlineStr">
        <is>
          <t>BRK074</t>
        </is>
      </c>
      <c r="J397" t="inlineStr">
        <is>
          <t>2017-01-27</t>
        </is>
      </c>
      <c r="K397" t="inlineStr">
        <is>
          <t>Furniture and household</t>
        </is>
      </c>
      <c r="L397" t="inlineStr">
        <is>
          <t>active</t>
        </is>
      </c>
    </row>
    <row r="398">
      <c r="A398" t="inlineStr">
        <is>
          <t>IMP00394</t>
        </is>
      </c>
      <c r="B398" t="inlineStr">
        <is>
          <t>T102755</t>
        </is>
      </c>
      <c r="C398" t="inlineStr">
        <is>
          <t>Eastern Agro Co., Ltd</t>
        </is>
      </c>
      <c r="D398" t="inlineStr">
        <is>
          <t>Eastern Agro Co., Ltd</t>
        </is>
      </c>
      <c r="E398" t="inlineStr">
        <is>
          <t>29 Garden Lane</t>
        </is>
      </c>
      <c r="F398" t="inlineStr">
        <is>
          <t>South</t>
        </is>
      </c>
      <c r="G398" t="inlineStr">
        <is>
          <t>0931411689</t>
        </is>
      </c>
      <c r="H398" t="inlineStr">
        <is>
          <t>Mei Tanaka</t>
        </is>
      </c>
      <c r="I398" t="inlineStr">
        <is>
          <t>BRK056</t>
        </is>
      </c>
      <c r="J398" t="inlineStr">
        <is>
          <t>2020-03-16</t>
        </is>
      </c>
      <c r="K398" t="inlineStr">
        <is>
          <t>Vehicles and parts</t>
        </is>
      </c>
      <c r="L398" t="inlineStr">
        <is>
          <t>active</t>
        </is>
      </c>
    </row>
    <row r="399">
      <c r="A399" t="inlineStr">
        <is>
          <t>IMP00395</t>
        </is>
      </c>
      <c r="B399" t="inlineStr">
        <is>
          <t>T102760</t>
        </is>
      </c>
      <c r="C399" t="inlineStr">
        <is>
          <t>United Living Co., Ltd</t>
        </is>
      </c>
      <c r="D399" t="inlineStr">
        <is>
          <t>United Living Co., Ltd</t>
        </is>
      </c>
      <c r="E399" t="inlineStr">
        <is>
          <t>144 Garden Lane</t>
        </is>
      </c>
      <c r="F399" t="inlineStr">
        <is>
          <t>Coastal</t>
        </is>
      </c>
      <c r="G399" t="inlineStr">
        <is>
          <t>0406323933</t>
        </is>
      </c>
      <c r="H399" t="inlineStr">
        <is>
          <t>Elena Rahman</t>
        </is>
      </c>
      <c r="I399" t="inlineStr">
        <is>
          <t>BRK010</t>
        </is>
      </c>
      <c r="J399" t="inlineStr">
        <is>
          <t>2011-01-25</t>
        </is>
      </c>
      <c r="K399" t="inlineStr">
        <is>
          <t>Pharmaceuticals</t>
        </is>
      </c>
      <c r="L399" t="inlineStr">
        <is>
          <t>active</t>
        </is>
      </c>
    </row>
    <row r="400">
      <c r="A400" t="inlineStr">
        <is>
          <t>IMP00396</t>
        </is>
      </c>
      <c r="B400" t="inlineStr">
        <is>
          <t>T102770</t>
        </is>
      </c>
      <c r="C400" t="inlineStr">
        <is>
          <t>Dunmore Logistics Limited</t>
        </is>
      </c>
      <c r="D400" t="inlineStr">
        <is>
          <t>Dunmore Logistics Limited</t>
        </is>
      </c>
      <c r="E400" t="inlineStr">
        <is>
          <t>131 Harbour Road</t>
        </is>
      </c>
      <c r="F400" t="inlineStr">
        <is>
          <t>Capital</t>
        </is>
      </c>
      <c r="G400" t="inlineStr">
        <is>
          <t>0338678798</t>
        </is>
      </c>
      <c r="H400" t="inlineStr">
        <is>
          <t>Hassan Rahman</t>
        </is>
      </c>
      <c r="I400" t="inlineStr">
        <is>
          <t>BRK049</t>
        </is>
      </c>
      <c r="J400" t="inlineStr">
        <is>
          <t>2012-05-17</t>
        </is>
      </c>
      <c r="K400" t="inlineStr">
        <is>
          <t>Steel and construction</t>
        </is>
      </c>
      <c r="L400" t="inlineStr">
        <is>
          <t>active</t>
        </is>
      </c>
    </row>
    <row r="401">
      <c r="A401" t="inlineStr">
        <is>
          <t>IMP00397</t>
        </is>
      </c>
      <c r="B401" t="inlineStr">
        <is>
          <t>T102772</t>
        </is>
      </c>
      <c r="C401" t="inlineStr">
        <is>
          <t>Horizon Fruits Limited</t>
        </is>
      </c>
      <c r="D401" t="inlineStr">
        <is>
          <t>Horizon Depot</t>
        </is>
      </c>
      <c r="E401" t="inlineStr">
        <is>
          <t>318 Mill Road</t>
        </is>
      </c>
      <c r="F401" t="inlineStr">
        <is>
          <t>Coastal</t>
        </is>
      </c>
      <c r="G401" t="inlineStr">
        <is>
          <t>0680913847</t>
        </is>
      </c>
      <c r="H401" t="inlineStr">
        <is>
          <t>Kenji Mensah</t>
        </is>
      </c>
      <c r="I401" t="inlineStr">
        <is>
          <t>BRK046</t>
        </is>
      </c>
      <c r="J401" t="inlineStr">
        <is>
          <t>2013-12-05</t>
        </is>
      </c>
      <c r="K401" t="inlineStr">
        <is>
          <t>Cosmetics and personal care</t>
        </is>
      </c>
      <c r="L401" t="inlineStr">
        <is>
          <t>active</t>
        </is>
      </c>
    </row>
    <row r="402">
      <c r="A402" t="inlineStr">
        <is>
          <t>IMP00398</t>
        </is>
      </c>
      <c r="B402" t="inlineStr">
        <is>
          <t>T102784</t>
        </is>
      </c>
      <c r="C402" t="inlineStr">
        <is>
          <t>Coral Mobile Enterprises</t>
        </is>
      </c>
      <c r="D402" t="inlineStr">
        <is>
          <t>Coral Mobile Enterprises</t>
        </is>
      </c>
      <c r="E402" t="inlineStr">
        <is>
          <t>2 Temple Street</t>
        </is>
      </c>
      <c r="F402" t="inlineStr">
        <is>
          <t>North</t>
        </is>
      </c>
      <c r="G402" t="inlineStr">
        <is>
          <t>0400964730</t>
        </is>
      </c>
      <c r="H402" t="inlineStr">
        <is>
          <t>Omar Silva</t>
        </is>
      </c>
      <c r="I402" t="inlineStr">
        <is>
          <t>BRK027</t>
        </is>
      </c>
      <c r="J402" t="inlineStr">
        <is>
          <t>2021-01-25</t>
        </is>
      </c>
      <c r="K402" t="inlineStr">
        <is>
          <t>Medical devices</t>
        </is>
      </c>
      <c r="L402" t="inlineStr">
        <is>
          <t>active</t>
        </is>
      </c>
    </row>
    <row r="403">
      <c r="A403" t="inlineStr">
        <is>
          <t>IMP00399</t>
        </is>
      </c>
      <c r="C403" t="inlineStr">
        <is>
          <t>United Enterprises Partners Ltd</t>
        </is>
      </c>
      <c r="D403" t="inlineStr">
        <is>
          <t>United Enterprises Partners Ltd</t>
        </is>
      </c>
      <c r="E403" t="inlineStr">
        <is>
          <t>291 Garden Lane</t>
        </is>
      </c>
      <c r="F403" t="inlineStr">
        <is>
          <t>East</t>
        </is>
      </c>
      <c r="G403" t="inlineStr">
        <is>
          <t>0343804273</t>
        </is>
      </c>
      <c r="H403" t="inlineStr">
        <is>
          <t>Priya Tanaka</t>
        </is>
      </c>
      <c r="I403" t="inlineStr">
        <is>
          <t>BRK036</t>
        </is>
      </c>
      <c r="J403" t="inlineStr">
        <is>
          <t>2009-12-25</t>
        </is>
      </c>
      <c r="K403" t="inlineStr">
        <is>
          <t>Tobacco and beverages</t>
        </is>
      </c>
      <c r="L403" t="inlineStr">
        <is>
          <t>active</t>
        </is>
      </c>
    </row>
    <row r="404">
      <c r="A404" t="inlineStr">
        <is>
          <t>IMP00400</t>
        </is>
      </c>
      <c r="B404" t="inlineStr">
        <is>
          <t>T102795</t>
        </is>
      </c>
      <c r="C404" t="inlineStr">
        <is>
          <t>Green Valley Textiles &amp; Sons</t>
        </is>
      </c>
      <c r="D404" t="inlineStr">
        <is>
          <t>Green Valley Textiles &amp; Sons</t>
        </is>
      </c>
      <c r="E404" t="inlineStr">
        <is>
          <t>136 Airport Road</t>
        </is>
      </c>
      <c r="F404" t="inlineStr">
        <is>
          <t>Capital</t>
        </is>
      </c>
      <c r="G404" t="inlineStr">
        <is>
          <t>0814885989</t>
        </is>
      </c>
      <c r="H404" t="inlineStr">
        <is>
          <t>Daniel Patel</t>
        </is>
      </c>
      <c r="I404" t="inlineStr">
        <is>
          <t>BRK049</t>
        </is>
      </c>
      <c r="J404" t="inlineStr">
        <is>
          <t>2025-09-27</t>
        </is>
      </c>
      <c r="K404" t="inlineStr">
        <is>
          <t>Cosmetics and personal care</t>
        </is>
      </c>
      <c r="L404" t="inlineStr">
        <is>
          <t>active</t>
        </is>
      </c>
    </row>
    <row r="405">
      <c r="A405" t="inlineStr">
        <is>
          <t>IMP00401</t>
        </is>
      </c>
      <c r="B405" t="inlineStr">
        <is>
          <t>T102802</t>
        </is>
      </c>
      <c r="C405" t="inlineStr">
        <is>
          <t>Prime Living Co., Ltd</t>
        </is>
      </c>
      <c r="D405" t="inlineStr">
        <is>
          <t>Prime Living Co., Ltd</t>
        </is>
      </c>
      <c r="E405" t="inlineStr">
        <is>
          <t>212 Station Road</t>
        </is>
      </c>
      <c r="F405" t="inlineStr">
        <is>
          <t>East</t>
        </is>
      </c>
      <c r="G405" t="inlineStr">
        <is>
          <t>0863982318</t>
        </is>
      </c>
      <c r="H405" t="inlineStr">
        <is>
          <t>Lucia Okafor</t>
        </is>
      </c>
      <c r="I405" t="inlineStr">
        <is>
          <t>BRK059</t>
        </is>
      </c>
      <c r="J405" t="inlineStr">
        <is>
          <t>2020-08-20</t>
        </is>
      </c>
      <c r="K405" t="inlineStr">
        <is>
          <t>Fuel and chemicals</t>
        </is>
      </c>
      <c r="L405" t="inlineStr">
        <is>
          <t>active</t>
        </is>
      </c>
    </row>
    <row r="406">
      <c r="A406" t="inlineStr">
        <is>
          <t>IMP00402</t>
        </is>
      </c>
      <c r="B406" t="inlineStr">
        <is>
          <t>T102813</t>
        </is>
      </c>
      <c r="C406" t="inlineStr">
        <is>
          <t>Harmony Industries Co., Ltd</t>
        </is>
      </c>
      <c r="D406" t="inlineStr">
        <is>
          <t>Harmony Industries Co., Ltd</t>
        </is>
      </c>
      <c r="E406" t="inlineStr">
        <is>
          <t>5 Station Road</t>
        </is>
      </c>
      <c r="F406" t="inlineStr">
        <is>
          <t>East</t>
        </is>
      </c>
      <c r="G406" t="inlineStr">
        <is>
          <t>0531088711</t>
        </is>
      </c>
      <c r="H406" t="inlineStr">
        <is>
          <t>Mei Patel</t>
        </is>
      </c>
      <c r="I406" t="inlineStr">
        <is>
          <t>BRK021</t>
        </is>
      </c>
      <c r="J406" t="inlineStr">
        <is>
          <t>2016-11-25</t>
        </is>
      </c>
      <c r="K406" t="inlineStr">
        <is>
          <t>Fuel and chemicals</t>
        </is>
      </c>
      <c r="L406" t="inlineStr">
        <is>
          <t>active</t>
        </is>
      </c>
    </row>
    <row r="407">
      <c r="A407" t="inlineStr">
        <is>
          <t>IMP00403</t>
        </is>
      </c>
      <c r="B407" t="inlineStr">
        <is>
          <t>T102816</t>
        </is>
      </c>
      <c r="C407" t="inlineStr">
        <is>
          <t>Harmony Agro &amp; Sons</t>
        </is>
      </c>
      <c r="D407" t="inlineStr">
        <is>
          <t>Harmony Mart</t>
        </is>
      </c>
      <c r="E407" t="inlineStr">
        <is>
          <t>181 Airport Road</t>
        </is>
      </c>
      <c r="F407" t="inlineStr">
        <is>
          <t>East</t>
        </is>
      </c>
      <c r="G407" t="inlineStr">
        <is>
          <t>0643965826</t>
        </is>
      </c>
      <c r="H407" t="inlineStr">
        <is>
          <t>Nadia Al-Sayed</t>
        </is>
      </c>
      <c r="I407" t="inlineStr">
        <is>
          <t>BRK020</t>
        </is>
      </c>
      <c r="J407" t="inlineStr">
        <is>
          <t>2013-01-08</t>
        </is>
      </c>
      <c r="K407" t="inlineStr">
        <is>
          <t>Pharmaceuticals</t>
        </is>
      </c>
      <c r="L407" t="inlineStr">
        <is>
          <t>active</t>
        </is>
      </c>
    </row>
    <row r="408">
      <c r="A408" t="inlineStr">
        <is>
          <t>IMP00404</t>
        </is>
      </c>
      <c r="B408" t="inlineStr">
        <is>
          <t>T102826</t>
        </is>
      </c>
      <c r="C408" t="inlineStr">
        <is>
          <t>Ocean Living Limited</t>
        </is>
      </c>
      <c r="D408" t="inlineStr">
        <is>
          <t>Ocean Living Limited</t>
        </is>
      </c>
      <c r="E408" t="inlineStr">
        <is>
          <t>119 Temple Street</t>
        </is>
      </c>
      <c r="F408" t="inlineStr">
        <is>
          <t>Coastal</t>
        </is>
      </c>
      <c r="G408" t="inlineStr">
        <is>
          <t>0756619030</t>
        </is>
      </c>
      <c r="H408" t="inlineStr">
        <is>
          <t>Lucia Haddad</t>
        </is>
      </c>
      <c r="I408" t="inlineStr">
        <is>
          <t>BRK066</t>
        </is>
      </c>
      <c r="J408" t="inlineStr">
        <is>
          <t>2021-05-13</t>
        </is>
      </c>
      <c r="K408" t="inlineStr">
        <is>
          <t>Steel and construction</t>
        </is>
      </c>
      <c r="L408" t="inlineStr">
        <is>
          <t>active</t>
        </is>
      </c>
    </row>
    <row r="409">
      <c r="A409" t="inlineStr">
        <is>
          <t>IMP00405</t>
        </is>
      </c>
      <c r="C409" t="inlineStr">
        <is>
          <t>Aldergate Foods Limited</t>
        </is>
      </c>
      <c r="D409" t="inlineStr">
        <is>
          <t>Aldergate Foods Limited</t>
        </is>
      </c>
      <c r="E409" t="inlineStr">
        <is>
          <t>190 Market Street</t>
        </is>
      </c>
      <c r="F409" t="inlineStr">
        <is>
          <t>Coastal</t>
        </is>
      </c>
      <c r="G409" t="inlineStr">
        <is>
          <t>0232301076</t>
        </is>
      </c>
      <c r="H409" t="inlineStr">
        <is>
          <t>Amina Novak</t>
        </is>
      </c>
      <c r="I409" t="inlineStr">
        <is>
          <t>BRK072</t>
        </is>
      </c>
      <c r="J409" t="inlineStr">
        <is>
          <t>2012-03-31</t>
        </is>
      </c>
      <c r="K409" t="inlineStr">
        <is>
          <t>Tobacco and beverages</t>
        </is>
      </c>
      <c r="L409" t="inlineStr">
        <is>
          <t>active</t>
        </is>
      </c>
    </row>
    <row r="410">
      <c r="A410" t="inlineStr">
        <is>
          <t>IMP00406</t>
        </is>
      </c>
      <c r="B410" t="inlineStr">
        <is>
          <t>T102841</t>
        </is>
      </c>
      <c r="C410" t="inlineStr">
        <is>
          <t>Star Fruits Ltd</t>
        </is>
      </c>
      <c r="D410" t="inlineStr">
        <is>
          <t>Star Fruits Ltd</t>
        </is>
      </c>
      <c r="E410" t="inlineStr">
        <is>
          <t>176 Garden Lane</t>
        </is>
      </c>
      <c r="F410" t="inlineStr">
        <is>
          <t>Capital</t>
        </is>
      </c>
      <c r="G410" t="inlineStr">
        <is>
          <t>0246345360</t>
        </is>
      </c>
      <c r="H410" t="inlineStr">
        <is>
          <t>Nadia Fernandes</t>
        </is>
      </c>
      <c r="I410" t="inlineStr">
        <is>
          <t>BRK041</t>
        </is>
      </c>
      <c r="J410" t="inlineStr">
        <is>
          <t>2011-10-08</t>
        </is>
      </c>
      <c r="K410" t="inlineStr">
        <is>
          <t>Electronics</t>
        </is>
      </c>
      <c r="L410" t="inlineStr">
        <is>
          <t>active</t>
        </is>
      </c>
    </row>
    <row r="411">
      <c r="A411" t="inlineStr">
        <is>
          <t>IMP00407</t>
        </is>
      </c>
      <c r="B411" t="inlineStr">
        <is>
          <t>T102847</t>
        </is>
      </c>
      <c r="C411" t="inlineStr">
        <is>
          <t>Evergreen Steel &amp; Sons</t>
        </is>
      </c>
      <c r="D411" t="inlineStr">
        <is>
          <t>Evergreen Steel &amp; Sons</t>
        </is>
      </c>
      <c r="E411" t="inlineStr">
        <is>
          <t>225 Station Road</t>
        </is>
      </c>
      <c r="F411" t="inlineStr">
        <is>
          <t>West</t>
        </is>
      </c>
      <c r="G411" t="inlineStr">
        <is>
          <t>0849056939</t>
        </is>
      </c>
      <c r="H411" t="inlineStr">
        <is>
          <t>Joseph Haddad</t>
        </is>
      </c>
      <c r="I411" t="inlineStr">
        <is>
          <t>BRK034</t>
        </is>
      </c>
      <c r="J411" t="inlineStr">
        <is>
          <t>2025-03-24</t>
        </is>
      </c>
      <c r="K411" t="inlineStr">
        <is>
          <t>Electronics</t>
        </is>
      </c>
      <c r="L411" t="inlineStr">
        <is>
          <t>active</t>
        </is>
      </c>
    </row>
    <row r="412">
      <c r="A412" t="inlineStr">
        <is>
          <t>IMP00408</t>
        </is>
      </c>
      <c r="B412" t="inlineStr">
        <is>
          <t>T102854</t>
        </is>
      </c>
      <c r="C412" t="inlineStr">
        <is>
          <t>Blue Ocean Steel Partners Ltd</t>
        </is>
      </c>
      <c r="D412" t="inlineStr">
        <is>
          <t>Blue Ocean Steel Partners Ltd</t>
        </is>
      </c>
      <c r="E412" t="inlineStr">
        <is>
          <t>133 Bazaar Lane</t>
        </is>
      </c>
      <c r="F412" t="inlineStr">
        <is>
          <t>Coastal</t>
        </is>
      </c>
      <c r="G412" t="inlineStr">
        <is>
          <t>0647143716</t>
        </is>
      </c>
      <c r="H412" t="inlineStr">
        <is>
          <t>Lucia Rahman</t>
        </is>
      </c>
      <c r="I412" t="inlineStr">
        <is>
          <t>BRK037</t>
        </is>
      </c>
      <c r="J412" t="inlineStr">
        <is>
          <t>2009-02-01</t>
        </is>
      </c>
      <c r="K412" t="inlineStr">
        <is>
          <t>Tobacco and beverages</t>
        </is>
      </c>
      <c r="L412" t="inlineStr">
        <is>
          <t>active</t>
        </is>
      </c>
    </row>
    <row r="413">
      <c r="A413" t="inlineStr">
        <is>
          <t>IMP00409</t>
        </is>
      </c>
      <c r="B413" t="inlineStr">
        <is>
          <t>T102862</t>
        </is>
      </c>
      <c r="C413" t="inlineStr">
        <is>
          <t>Silk Road Mobile Co., Ltd</t>
        </is>
      </c>
      <c r="D413" t="inlineStr">
        <is>
          <t>Silk Road Mobile Co., Ltd</t>
        </is>
      </c>
      <c r="E413" t="inlineStr">
        <is>
          <t>161 Mill Road</t>
        </is>
      </c>
      <c r="F413" t="inlineStr">
        <is>
          <t>Capital</t>
        </is>
      </c>
      <c r="G413" t="inlineStr">
        <is>
          <t>0879134285</t>
        </is>
      </c>
      <c r="H413" t="inlineStr">
        <is>
          <t>Ingrid Chen</t>
        </is>
      </c>
      <c r="I413" t="inlineStr">
        <is>
          <t>BRK033</t>
        </is>
      </c>
      <c r="J413" t="inlineStr">
        <is>
          <t>2014-11-20</t>
        </is>
      </c>
      <c r="K413" t="inlineStr">
        <is>
          <t>Steel and construction</t>
        </is>
      </c>
      <c r="L413" t="inlineStr">
        <is>
          <t>active</t>
        </is>
      </c>
    </row>
    <row r="414">
      <c r="A414" t="inlineStr">
        <is>
          <t>IMP00410</t>
        </is>
      </c>
      <c r="B414" t="inlineStr">
        <is>
          <t>T102865</t>
        </is>
      </c>
      <c r="C414" t="inlineStr">
        <is>
          <t>Crown Supply Holdings Ltd</t>
        </is>
      </c>
      <c r="D414" t="inlineStr">
        <is>
          <t>Crown Supply Holdings Ltd</t>
        </is>
      </c>
      <c r="E414" t="inlineStr">
        <is>
          <t>39 Mill Road</t>
        </is>
      </c>
      <c r="F414" t="inlineStr">
        <is>
          <t>North</t>
        </is>
      </c>
      <c r="G414" t="inlineStr">
        <is>
          <t>0768108312</t>
        </is>
      </c>
      <c r="H414" t="inlineStr">
        <is>
          <t>Hassan Bauer</t>
        </is>
      </c>
      <c r="I414" t="inlineStr">
        <is>
          <t>BRK080</t>
        </is>
      </c>
      <c r="J414" t="inlineStr">
        <is>
          <t>2017-08-11</t>
        </is>
      </c>
      <c r="K414" t="inlineStr">
        <is>
          <t>General trading</t>
        </is>
      </c>
      <c r="L414" t="inlineStr">
        <is>
          <t>active</t>
        </is>
      </c>
    </row>
    <row r="415">
      <c r="A415" t="inlineStr">
        <is>
          <t>IMP00411</t>
        </is>
      </c>
      <c r="B415" t="inlineStr">
        <is>
          <t>T102872</t>
        </is>
      </c>
      <c r="C415" t="inlineStr">
        <is>
          <t>Lotus Medical Co., Ltd</t>
        </is>
      </c>
      <c r="D415" t="inlineStr">
        <is>
          <t>Lotus Medical Co., Ltd</t>
        </is>
      </c>
      <c r="E415" t="inlineStr">
        <is>
          <t>213 Garden Lane</t>
        </is>
      </c>
      <c r="F415" t="inlineStr">
        <is>
          <t>North</t>
        </is>
      </c>
      <c r="G415" t="inlineStr">
        <is>
          <t>0517756683</t>
        </is>
      </c>
      <c r="H415" t="inlineStr">
        <is>
          <t>Aisha Sato</t>
        </is>
      </c>
      <c r="I415" t="inlineStr">
        <is>
          <t>BRK046</t>
        </is>
      </c>
      <c r="J415" t="inlineStr">
        <is>
          <t>2008-03-04</t>
        </is>
      </c>
      <c r="K415" t="inlineStr">
        <is>
          <t>Electronics</t>
        </is>
      </c>
      <c r="L415" t="inlineStr">
        <is>
          <t>active</t>
        </is>
      </c>
    </row>
    <row r="416">
      <c r="A416" t="inlineStr">
        <is>
          <t>IMP00412</t>
        </is>
      </c>
      <c r="B416" t="inlineStr">
        <is>
          <t>T102880</t>
        </is>
      </c>
      <c r="C416" t="inlineStr">
        <is>
          <t>Global Trading Co.</t>
        </is>
      </c>
      <c r="D416" t="inlineStr">
        <is>
          <t>Global Trading Co.</t>
        </is>
      </c>
      <c r="E416" t="inlineStr">
        <is>
          <t>117 Airport Road</t>
        </is>
      </c>
      <c r="F416" t="inlineStr">
        <is>
          <t>West</t>
        </is>
      </c>
      <c r="G416" t="inlineStr">
        <is>
          <t>0660973678</t>
        </is>
      </c>
      <c r="H416" t="inlineStr">
        <is>
          <t>Farid Mahmood</t>
        </is>
      </c>
      <c r="I416" t="inlineStr">
        <is>
          <t>BRK029</t>
        </is>
      </c>
      <c r="J416" t="inlineStr">
        <is>
          <t>2014-03-20</t>
        </is>
      </c>
      <c r="K416" t="inlineStr">
        <is>
          <t>Pharmaceuticals</t>
        </is>
      </c>
      <c r="L416" t="inlineStr">
        <is>
          <t>active</t>
        </is>
      </c>
    </row>
    <row r="417">
      <c r="A417" t="inlineStr">
        <is>
          <t>IMP00413</t>
        </is>
      </c>
      <c r="B417" t="inlineStr">
        <is>
          <t>T102887</t>
        </is>
      </c>
      <c r="C417" t="inlineStr">
        <is>
          <t>Aldergate Agro Co.</t>
        </is>
      </c>
      <c r="D417" t="inlineStr">
        <is>
          <t>Aldergate Agro Co.</t>
        </is>
      </c>
      <c r="E417" t="inlineStr">
        <is>
          <t>376 Bazaar Lane</t>
        </is>
      </c>
      <c r="F417" t="inlineStr">
        <is>
          <t>South</t>
        </is>
      </c>
      <c r="G417" t="inlineStr">
        <is>
          <t>0316268392</t>
        </is>
      </c>
      <c r="H417" t="inlineStr">
        <is>
          <t>Ingrid Chen</t>
        </is>
      </c>
      <c r="I417" t="inlineStr">
        <is>
          <t>BRK001</t>
        </is>
      </c>
      <c r="J417" t="inlineStr">
        <is>
          <t>2019-07-09</t>
        </is>
      </c>
      <c r="K417" t="inlineStr">
        <is>
          <t>Cosmetics and personal care</t>
        </is>
      </c>
      <c r="L417" t="inlineStr">
        <is>
          <t>active</t>
        </is>
      </c>
    </row>
    <row r="418">
      <c r="A418" t="inlineStr">
        <is>
          <t>IMP00414</t>
        </is>
      </c>
      <c r="B418" t="inlineStr">
        <is>
          <t>T102896</t>
        </is>
      </c>
      <c r="C418" t="inlineStr">
        <is>
          <t>Silk Road Foods Partners Ltd</t>
        </is>
      </c>
      <c r="D418" t="inlineStr">
        <is>
          <t>Silk Road Foods Partners Ltd</t>
        </is>
      </c>
      <c r="E418" t="inlineStr">
        <is>
          <t>300 Harbour Road</t>
        </is>
      </c>
      <c r="F418" t="inlineStr">
        <is>
          <t>Capital</t>
        </is>
      </c>
      <c r="G418" t="inlineStr">
        <is>
          <t>0825502163</t>
        </is>
      </c>
      <c r="H418" t="inlineStr">
        <is>
          <t>Daniel Tanaka</t>
        </is>
      </c>
      <c r="I418" t="inlineStr">
        <is>
          <t>BRK005</t>
        </is>
      </c>
      <c r="J418" t="inlineStr">
        <is>
          <t>2024-09-25</t>
        </is>
      </c>
      <c r="K418" t="inlineStr">
        <is>
          <t>Cosmetics and personal care</t>
        </is>
      </c>
      <c r="L418" t="inlineStr">
        <is>
          <t>active</t>
        </is>
      </c>
    </row>
    <row r="419">
      <c r="A419" t="inlineStr">
        <is>
          <t>IMP00415</t>
        </is>
      </c>
      <c r="B419" t="inlineStr">
        <is>
          <t>T102900</t>
        </is>
      </c>
      <c r="C419" t="inlineStr">
        <is>
          <t>Harmony Pack Limited</t>
        </is>
      </c>
      <c r="D419" t="inlineStr">
        <is>
          <t>Harmony Pack Limited</t>
        </is>
      </c>
      <c r="E419" t="inlineStr">
        <is>
          <t>356 Bazaar Lane</t>
        </is>
      </c>
      <c r="F419" t="inlineStr">
        <is>
          <t>Coastal</t>
        </is>
      </c>
      <c r="G419" t="inlineStr">
        <is>
          <t>0352632604</t>
        </is>
      </c>
      <c r="H419" t="inlineStr">
        <is>
          <t>Samuel Osei</t>
        </is>
      </c>
      <c r="I419" t="inlineStr">
        <is>
          <t>BRK059</t>
        </is>
      </c>
      <c r="J419" t="inlineStr">
        <is>
          <t>2017-10-14</t>
        </is>
      </c>
      <c r="K419" t="inlineStr">
        <is>
          <t>Food importers</t>
        </is>
      </c>
      <c r="L419" t="inlineStr">
        <is>
          <t>active</t>
        </is>
      </c>
    </row>
    <row r="420">
      <c r="A420" t="inlineStr">
        <is>
          <t>IMP00416</t>
        </is>
      </c>
      <c r="B420" t="inlineStr">
        <is>
          <t>T102908</t>
        </is>
      </c>
      <c r="C420" t="inlineStr">
        <is>
          <t>Blue Ocean Agro International Ltd</t>
        </is>
      </c>
      <c r="D420" t="inlineStr">
        <is>
          <t>Blue Ocean Agro International Ltd</t>
        </is>
      </c>
      <c r="E420" t="inlineStr">
        <is>
          <t>257 Harbour Road</t>
        </is>
      </c>
      <c r="F420" t="inlineStr">
        <is>
          <t>West</t>
        </is>
      </c>
      <c r="G420" t="inlineStr">
        <is>
          <t>0772898378</t>
        </is>
      </c>
      <c r="H420" t="inlineStr">
        <is>
          <t>Grace Bauer</t>
        </is>
      </c>
      <c r="I420" t="inlineStr">
        <is>
          <t>BRK034</t>
        </is>
      </c>
      <c r="J420" t="inlineStr">
        <is>
          <t>2021-05-22</t>
        </is>
      </c>
      <c r="K420" t="inlineStr">
        <is>
          <t>Machinery</t>
        </is>
      </c>
      <c r="L420" t="inlineStr">
        <is>
          <t>active</t>
        </is>
      </c>
    </row>
    <row r="421">
      <c r="A421" t="inlineStr">
        <is>
          <t>IMP00417</t>
        </is>
      </c>
      <c r="B421" t="inlineStr">
        <is>
          <t>T102913</t>
        </is>
      </c>
      <c r="C421" t="inlineStr">
        <is>
          <t>Saffron Enterprises International Ltd</t>
        </is>
      </c>
      <c r="D421" t="inlineStr">
        <is>
          <t>Saffron Enterprises International Ltd</t>
        </is>
      </c>
      <c r="E421" t="inlineStr">
        <is>
          <t>342 Airport Road</t>
        </is>
      </c>
      <c r="F421" t="inlineStr">
        <is>
          <t>West</t>
        </is>
      </c>
      <c r="G421" t="inlineStr">
        <is>
          <t>0330594521</t>
        </is>
      </c>
      <c r="H421" t="inlineStr">
        <is>
          <t>Samuel Sato</t>
        </is>
      </c>
      <c r="I421" t="inlineStr">
        <is>
          <t>BRK021</t>
        </is>
      </c>
      <c r="J421" t="inlineStr">
        <is>
          <t>2020-10-14</t>
        </is>
      </c>
      <c r="K421" t="inlineStr">
        <is>
          <t>Medical devices</t>
        </is>
      </c>
      <c r="L421" t="inlineStr">
        <is>
          <t>active</t>
        </is>
      </c>
    </row>
    <row r="422">
      <c r="A422" t="inlineStr">
        <is>
          <t>IMP00418</t>
        </is>
      </c>
      <c r="B422" t="inlineStr">
        <is>
          <t>T102919</t>
        </is>
      </c>
      <c r="C422" t="inlineStr">
        <is>
          <t>Cobalt Foods Group Ltd</t>
        </is>
      </c>
      <c r="D422" t="inlineStr">
        <is>
          <t>Cobalt Foods Group Ltd</t>
        </is>
      </c>
      <c r="E422" t="inlineStr">
        <is>
          <t>267 Market Street</t>
        </is>
      </c>
      <c r="F422" t="inlineStr">
        <is>
          <t>Coastal</t>
        </is>
      </c>
      <c r="G422" t="inlineStr">
        <is>
          <t>0423146799</t>
        </is>
      </c>
      <c r="H422" t="inlineStr">
        <is>
          <t>Amina Haddad</t>
        </is>
      </c>
      <c r="I422" t="inlineStr">
        <is>
          <t>BRK020</t>
        </is>
      </c>
      <c r="J422" t="inlineStr">
        <is>
          <t>2022-01-04</t>
        </is>
      </c>
      <c r="K422" t="inlineStr">
        <is>
          <t>Vehicles and parts</t>
        </is>
      </c>
      <c r="L422" t="inlineStr">
        <is>
          <t>suspended</t>
        </is>
      </c>
    </row>
    <row r="423">
      <c r="A423" t="inlineStr">
        <is>
          <t>IMP00419</t>
        </is>
      </c>
      <c r="C423" t="inlineStr">
        <is>
          <t>Pacific Logistics Partners Ltd</t>
        </is>
      </c>
      <c r="D423" t="inlineStr">
        <is>
          <t>Pacific Logistics Partners Ltd</t>
        </is>
      </c>
      <c r="E423" t="inlineStr">
        <is>
          <t>289 Bazaar Lane</t>
        </is>
      </c>
      <c r="F423" t="inlineStr">
        <is>
          <t>Capital</t>
        </is>
      </c>
      <c r="G423" t="inlineStr">
        <is>
          <t>0369861373</t>
        </is>
      </c>
      <c r="H423" t="inlineStr">
        <is>
          <t>Hassan Mensah</t>
        </is>
      </c>
      <c r="I423" t="inlineStr">
        <is>
          <t>BRK042</t>
        </is>
      </c>
      <c r="J423" t="inlineStr">
        <is>
          <t>2022-05-10</t>
        </is>
      </c>
      <c r="K423" t="inlineStr">
        <is>
          <t>Vehicles and parts</t>
        </is>
      </c>
      <c r="L423" t="inlineStr">
        <is>
          <t>active</t>
        </is>
      </c>
    </row>
    <row r="424">
      <c r="A424" t="inlineStr">
        <is>
          <t>IMP00420</t>
        </is>
      </c>
      <c r="B424" t="inlineStr">
        <is>
          <t>T102938</t>
        </is>
      </c>
      <c r="C424" t="inlineStr">
        <is>
          <t>Horizon Logistics Co., Ltd</t>
        </is>
      </c>
      <c r="D424" t="inlineStr">
        <is>
          <t>Horizon Logistics Co., Ltd</t>
        </is>
      </c>
      <c r="E424" t="inlineStr">
        <is>
          <t>248 Riverside</t>
        </is>
      </c>
      <c r="F424" t="inlineStr">
        <is>
          <t>West</t>
        </is>
      </c>
      <c r="G424" t="inlineStr">
        <is>
          <t>0222557295</t>
        </is>
      </c>
      <c r="H424" t="inlineStr">
        <is>
          <t>Ingrid Nguyen-Lee</t>
        </is>
      </c>
      <c r="I424" t="inlineStr">
        <is>
          <t>BRK032</t>
        </is>
      </c>
      <c r="J424" t="inlineStr">
        <is>
          <t>2012-04-17</t>
        </is>
      </c>
      <c r="K424" t="inlineStr">
        <is>
          <t>Medical devices</t>
        </is>
      </c>
      <c r="L424" t="inlineStr">
        <is>
          <t>active</t>
        </is>
      </c>
    </row>
    <row r="425">
      <c r="A425" t="inlineStr">
        <is>
          <t>IMP00421</t>
        </is>
      </c>
      <c r="B425" t="inlineStr">
        <is>
          <t>T102944</t>
        </is>
      </c>
      <c r="C425" t="inlineStr">
        <is>
          <t>Coral Fruits &amp; Sons</t>
        </is>
      </c>
      <c r="D425" t="inlineStr">
        <is>
          <t>Coral Fruits &amp; Sons</t>
        </is>
      </c>
      <c r="E425" t="inlineStr">
        <is>
          <t>300 Industrial Estate</t>
        </is>
      </c>
      <c r="F425" t="inlineStr">
        <is>
          <t>North</t>
        </is>
      </c>
      <c r="G425" t="inlineStr">
        <is>
          <t>0527084499</t>
        </is>
      </c>
      <c r="H425" t="inlineStr">
        <is>
          <t>Tomas Al-Sayed</t>
        </is>
      </c>
      <c r="I425" t="inlineStr">
        <is>
          <t>BRK036</t>
        </is>
      </c>
      <c r="J425" t="inlineStr">
        <is>
          <t>2008-09-01</t>
        </is>
      </c>
      <c r="K425" t="inlineStr">
        <is>
          <t>Fuel and chemicals</t>
        </is>
      </c>
      <c r="L425" t="inlineStr">
        <is>
          <t>active</t>
        </is>
      </c>
    </row>
    <row r="426">
      <c r="A426" t="inlineStr">
        <is>
          <t>IMP00422</t>
        </is>
      </c>
      <c r="B426" t="inlineStr">
        <is>
          <t>T102951</t>
        </is>
      </c>
      <c r="C426" t="inlineStr">
        <is>
          <t>Evergreen Textiles Enterprises</t>
        </is>
      </c>
      <c r="D426" t="inlineStr">
        <is>
          <t>Evergreen Textiles Enterprises</t>
        </is>
      </c>
      <c r="E426" t="inlineStr">
        <is>
          <t>12 Airport Road</t>
        </is>
      </c>
      <c r="F426" t="inlineStr">
        <is>
          <t>East</t>
        </is>
      </c>
      <c r="G426" t="inlineStr">
        <is>
          <t>0382014931</t>
        </is>
      </c>
      <c r="H426" t="inlineStr">
        <is>
          <t>Nadia Chen</t>
        </is>
      </c>
      <c r="I426" t="inlineStr">
        <is>
          <t>BRK073</t>
        </is>
      </c>
      <c r="J426" t="inlineStr">
        <is>
          <t>2012-08-29</t>
        </is>
      </c>
      <c r="K426" t="inlineStr">
        <is>
          <t>Steel and construction</t>
        </is>
      </c>
      <c r="L426" t="inlineStr">
        <is>
          <t>active</t>
        </is>
      </c>
    </row>
    <row r="427">
      <c r="A427" t="inlineStr">
        <is>
          <t>IMP00423</t>
        </is>
      </c>
      <c r="B427" t="inlineStr">
        <is>
          <t>T102957</t>
        </is>
      </c>
      <c r="C427" t="inlineStr">
        <is>
          <t>Golden Medical &amp; Sons</t>
        </is>
      </c>
      <c r="D427" t="inlineStr">
        <is>
          <t>Golden Medical &amp; Sons</t>
        </is>
      </c>
      <c r="E427" t="inlineStr">
        <is>
          <t>388 Bazaar Lane</t>
        </is>
      </c>
      <c r="F427" t="inlineStr">
        <is>
          <t>North</t>
        </is>
      </c>
      <c r="G427" t="inlineStr">
        <is>
          <t>0929820843</t>
        </is>
      </c>
      <c r="H427" t="inlineStr">
        <is>
          <t>Farid Fernandes</t>
        </is>
      </c>
      <c r="I427" t="inlineStr">
        <is>
          <t>BRK007</t>
        </is>
      </c>
      <c r="J427" t="inlineStr">
        <is>
          <t>2010-04-05</t>
        </is>
      </c>
      <c r="K427" t="inlineStr">
        <is>
          <t>Food importers</t>
        </is>
      </c>
      <c r="L427" t="inlineStr">
        <is>
          <t>active</t>
        </is>
      </c>
    </row>
    <row r="428">
      <c r="A428" t="inlineStr">
        <is>
          <t>IMP00424</t>
        </is>
      </c>
      <c r="B428" t="inlineStr">
        <is>
          <t>T102965</t>
        </is>
      </c>
      <c r="C428" t="inlineStr">
        <is>
          <t>Crown Motors &amp; Sons</t>
        </is>
      </c>
      <c r="D428" t="inlineStr">
        <is>
          <t>Crown Motors &amp; Sons</t>
        </is>
      </c>
      <c r="E428" t="inlineStr">
        <is>
          <t>152 Temple Street</t>
        </is>
      </c>
      <c r="F428" t="inlineStr">
        <is>
          <t>Coastal</t>
        </is>
      </c>
      <c r="G428" t="inlineStr">
        <is>
          <t>0843368112</t>
        </is>
      </c>
      <c r="H428" t="inlineStr">
        <is>
          <t>Grace Okafor</t>
        </is>
      </c>
      <c r="I428" t="inlineStr">
        <is>
          <t>BRK006</t>
        </is>
      </c>
      <c r="J428" t="inlineStr">
        <is>
          <t>2008-06-13</t>
        </is>
      </c>
      <c r="K428" t="inlineStr">
        <is>
          <t>Pharmaceuticals</t>
        </is>
      </c>
      <c r="L428" t="inlineStr">
        <is>
          <t>active</t>
        </is>
      </c>
    </row>
    <row r="429">
      <c r="A429" t="inlineStr">
        <is>
          <t>IMP00425</t>
        </is>
      </c>
      <c r="B429" t="inlineStr">
        <is>
          <t>T102972</t>
        </is>
      </c>
      <c r="C429" t="inlineStr">
        <is>
          <t>Blue Ocean Textiles Ltd</t>
        </is>
      </c>
      <c r="D429" t="inlineStr">
        <is>
          <t>Blue Ocean Textiles Ltd</t>
        </is>
      </c>
      <c r="E429" t="inlineStr">
        <is>
          <t>145 Temple Street</t>
        </is>
      </c>
      <c r="F429" t="inlineStr">
        <is>
          <t>North</t>
        </is>
      </c>
      <c r="G429" t="inlineStr">
        <is>
          <t>0911511597</t>
        </is>
      </c>
      <c r="H429" t="inlineStr">
        <is>
          <t>Farid Ibrahim</t>
        </is>
      </c>
      <c r="I429" t="inlineStr">
        <is>
          <t>BRK067</t>
        </is>
      </c>
      <c r="J429" t="inlineStr">
        <is>
          <t>2021-02-16</t>
        </is>
      </c>
      <c r="K429" t="inlineStr">
        <is>
          <t>Textiles and apparel</t>
        </is>
      </c>
      <c r="L429" t="inlineStr">
        <is>
          <t>active</t>
        </is>
      </c>
    </row>
    <row r="430">
      <c r="A430" t="inlineStr">
        <is>
          <t>IMP00426</t>
        </is>
      </c>
      <c r="B430" t="inlineStr">
        <is>
          <t>T102980</t>
        </is>
      </c>
      <c r="C430" t="inlineStr">
        <is>
          <t>Star Logistics Enterprises</t>
        </is>
      </c>
      <c r="D430" t="inlineStr">
        <is>
          <t>Star Mart</t>
        </is>
      </c>
      <c r="E430" t="inlineStr">
        <is>
          <t>154 Riverside</t>
        </is>
      </c>
      <c r="F430" t="inlineStr">
        <is>
          <t>South</t>
        </is>
      </c>
      <c r="G430" t="inlineStr">
        <is>
          <t>0760849783</t>
        </is>
      </c>
      <c r="H430" t="inlineStr">
        <is>
          <t>Kenji Mwangi</t>
        </is>
      </c>
      <c r="I430" t="inlineStr">
        <is>
          <t>BRK031</t>
        </is>
      </c>
      <c r="J430" t="inlineStr">
        <is>
          <t>2015-10-25</t>
        </is>
      </c>
      <c r="K430" t="inlineStr">
        <is>
          <t>Steel and construction</t>
        </is>
      </c>
      <c r="L430" t="inlineStr">
        <is>
          <t>active</t>
        </is>
      </c>
    </row>
    <row r="431">
      <c r="A431" t="inlineStr">
        <is>
          <t>IMP00427</t>
        </is>
      </c>
      <c r="B431" t="inlineStr">
        <is>
          <t>T102982</t>
        </is>
      </c>
      <c r="C431" t="inlineStr">
        <is>
          <t>Arden Logistics Limited</t>
        </is>
      </c>
      <c r="D431" t="inlineStr">
        <is>
          <t>Arden Logistics Limited</t>
        </is>
      </c>
      <c r="E431" t="inlineStr">
        <is>
          <t>86 Riverside</t>
        </is>
      </c>
      <c r="F431" t="inlineStr">
        <is>
          <t>West</t>
        </is>
      </c>
      <c r="G431" t="inlineStr">
        <is>
          <t>0869623196</t>
        </is>
      </c>
      <c r="H431" t="inlineStr">
        <is>
          <t>Nadia Bauer</t>
        </is>
      </c>
      <c r="I431" t="inlineStr">
        <is>
          <t>BRK061</t>
        </is>
      </c>
      <c r="J431" t="inlineStr">
        <is>
          <t>2013-09-12</t>
        </is>
      </c>
      <c r="K431" t="inlineStr">
        <is>
          <t>Furniture and household</t>
        </is>
      </c>
      <c r="L431" t="inlineStr">
        <is>
          <t>active</t>
        </is>
      </c>
    </row>
    <row r="432">
      <c r="A432" t="inlineStr">
        <is>
          <t>IMP00428</t>
        </is>
      </c>
      <c r="B432" t="inlineStr">
        <is>
          <t>T102989</t>
        </is>
      </c>
      <c r="C432" t="inlineStr">
        <is>
          <t>Coral Electronics Co.</t>
        </is>
      </c>
      <c r="D432" t="inlineStr">
        <is>
          <t>Coral Electronics Co.</t>
        </is>
      </c>
      <c r="E432" t="inlineStr">
        <is>
          <t>125 Garden Lane</t>
        </is>
      </c>
      <c r="F432" t="inlineStr">
        <is>
          <t>East</t>
        </is>
      </c>
      <c r="G432" t="inlineStr">
        <is>
          <t>0331673114</t>
        </is>
      </c>
      <c r="H432" t="inlineStr">
        <is>
          <t>Ravi Silva</t>
        </is>
      </c>
      <c r="I432" t="inlineStr">
        <is>
          <t>BRK001</t>
        </is>
      </c>
      <c r="J432" t="inlineStr">
        <is>
          <t>2014-08-31</t>
        </is>
      </c>
      <c r="K432" t="inlineStr">
        <is>
          <t>Vehicles and parts</t>
        </is>
      </c>
      <c r="L432" t="inlineStr">
        <is>
          <t>active</t>
        </is>
      </c>
    </row>
    <row r="433">
      <c r="A433" t="inlineStr">
        <is>
          <t>IMP00429</t>
        </is>
      </c>
      <c r="B433" t="inlineStr">
        <is>
          <t>T103000</t>
        </is>
      </c>
      <c r="C433" t="inlineStr">
        <is>
          <t>Meridian Glow Co.</t>
        </is>
      </c>
      <c r="D433" t="inlineStr">
        <is>
          <t>Meridian Glow Co.</t>
        </is>
      </c>
      <c r="E433" t="inlineStr">
        <is>
          <t>356 Riverside</t>
        </is>
      </c>
      <c r="F433" t="inlineStr">
        <is>
          <t>Capital</t>
        </is>
      </c>
      <c r="G433" t="inlineStr">
        <is>
          <t>0612178906</t>
        </is>
      </c>
      <c r="H433" t="inlineStr">
        <is>
          <t>Daniel Okafor</t>
        </is>
      </c>
      <c r="I433" t="inlineStr">
        <is>
          <t>BRK057</t>
        </is>
      </c>
      <c r="J433" t="inlineStr">
        <is>
          <t>2016-05-03</t>
        </is>
      </c>
      <c r="K433" t="inlineStr">
        <is>
          <t>Furniture and household</t>
        </is>
      </c>
      <c r="L433" t="inlineStr">
        <is>
          <t>active</t>
        </is>
      </c>
    </row>
    <row r="434">
      <c r="A434" t="inlineStr">
        <is>
          <t>IMP00430</t>
        </is>
      </c>
      <c r="B434" t="inlineStr">
        <is>
          <t>T103006</t>
        </is>
      </c>
      <c r="C434" t="inlineStr">
        <is>
          <t>Twin Rivers Mobile Partners Ltd</t>
        </is>
      </c>
      <c r="D434" t="inlineStr">
        <is>
          <t>Twin Rivers Mobile Partners Ltd</t>
        </is>
      </c>
      <c r="E434" t="inlineStr">
        <is>
          <t>37 Station Road</t>
        </is>
      </c>
      <c r="F434" t="inlineStr">
        <is>
          <t>West</t>
        </is>
      </c>
      <c r="G434" t="inlineStr">
        <is>
          <t>0911969569</t>
        </is>
      </c>
      <c r="H434" t="inlineStr">
        <is>
          <t>Amina Bauer</t>
        </is>
      </c>
      <c r="I434" t="inlineStr">
        <is>
          <t>BRK044</t>
        </is>
      </c>
      <c r="J434" t="inlineStr">
        <is>
          <t>2018-04-07</t>
        </is>
      </c>
      <c r="K434" t="inlineStr">
        <is>
          <t>Medical devices</t>
        </is>
      </c>
      <c r="L434" t="inlineStr">
        <is>
          <t>active</t>
        </is>
      </c>
    </row>
    <row r="435">
      <c r="A435" t="inlineStr">
        <is>
          <t>IMP00431</t>
        </is>
      </c>
      <c r="B435" t="inlineStr">
        <is>
          <t>T103015</t>
        </is>
      </c>
      <c r="C435" t="inlineStr">
        <is>
          <t>United Motors Co.</t>
        </is>
      </c>
      <c r="D435" t="inlineStr">
        <is>
          <t>United Motors Co.</t>
        </is>
      </c>
      <c r="E435" t="inlineStr">
        <is>
          <t>16 Temple Street</t>
        </is>
      </c>
      <c r="F435" t="inlineStr">
        <is>
          <t>North</t>
        </is>
      </c>
      <c r="G435" t="inlineStr">
        <is>
          <t>0657319075</t>
        </is>
      </c>
      <c r="H435" t="inlineStr">
        <is>
          <t>Aisha Fernandes</t>
        </is>
      </c>
      <c r="I435" t="inlineStr">
        <is>
          <t>BRK062</t>
        </is>
      </c>
      <c r="J435" t="inlineStr">
        <is>
          <t>2015-06-02</t>
        </is>
      </c>
      <c r="K435" t="inlineStr">
        <is>
          <t>Food importers</t>
        </is>
      </c>
      <c r="L435" t="inlineStr">
        <is>
          <t>active</t>
        </is>
      </c>
    </row>
    <row r="436">
      <c r="A436" t="inlineStr">
        <is>
          <t>IMP00432</t>
        </is>
      </c>
      <c r="B436" t="inlineStr">
        <is>
          <t>T103017</t>
        </is>
      </c>
      <c r="C436" t="inlineStr">
        <is>
          <t>Crown Imports &amp; Sons</t>
        </is>
      </c>
      <c r="D436" t="inlineStr">
        <is>
          <t>Crown Imports &amp; Sons</t>
        </is>
      </c>
      <c r="E436" t="inlineStr">
        <is>
          <t>395 Market Street</t>
        </is>
      </c>
      <c r="F436" t="inlineStr">
        <is>
          <t>Coastal</t>
        </is>
      </c>
      <c r="G436" t="inlineStr">
        <is>
          <t>0377427077</t>
        </is>
      </c>
      <c r="H436" t="inlineStr">
        <is>
          <t>Grace Sato</t>
        </is>
      </c>
      <c r="I436" t="inlineStr">
        <is>
          <t>BRK059</t>
        </is>
      </c>
      <c r="J436" t="inlineStr">
        <is>
          <t>2026-02-27</t>
        </is>
      </c>
      <c r="K436" t="inlineStr">
        <is>
          <t>Machinery</t>
        </is>
      </c>
      <c r="L436" t="inlineStr">
        <is>
          <t>suspended</t>
        </is>
      </c>
    </row>
    <row r="437">
      <c r="A437" t="inlineStr">
        <is>
          <t>IMP00433</t>
        </is>
      </c>
      <c r="B437" t="inlineStr">
        <is>
          <t>T103027</t>
        </is>
      </c>
      <c r="C437" t="inlineStr">
        <is>
          <t>Orchid Motors Group Ltd</t>
        </is>
      </c>
      <c r="D437" t="inlineStr">
        <is>
          <t>Orchid Motors Group Ltd</t>
        </is>
      </c>
      <c r="E437" t="inlineStr">
        <is>
          <t>290 Airport Road</t>
        </is>
      </c>
      <c r="F437" t="inlineStr">
        <is>
          <t>East</t>
        </is>
      </c>
      <c r="G437" t="inlineStr">
        <is>
          <t>0367284814</t>
        </is>
      </c>
      <c r="H437" t="inlineStr">
        <is>
          <t>Aisha Patel</t>
        </is>
      </c>
      <c r="I437" t="inlineStr">
        <is>
          <t>BRK036</t>
        </is>
      </c>
      <c r="J437" t="inlineStr">
        <is>
          <t>2011-09-22</t>
        </is>
      </c>
      <c r="K437" t="inlineStr">
        <is>
          <t>Pharmaceuticals</t>
        </is>
      </c>
      <c r="L437" t="inlineStr">
        <is>
          <t>active</t>
        </is>
      </c>
    </row>
    <row r="438">
      <c r="A438" t="inlineStr">
        <is>
          <t>IMP00434</t>
        </is>
      </c>
      <c r="B438" t="inlineStr">
        <is>
          <t>T103037</t>
        </is>
      </c>
      <c r="C438" t="inlineStr">
        <is>
          <t>Inverness Enterprises International Ltd</t>
        </is>
      </c>
      <c r="D438" t="inlineStr">
        <is>
          <t>Inverness Enterprises International Ltd</t>
        </is>
      </c>
      <c r="E438" t="inlineStr">
        <is>
          <t>34 Airport Road</t>
        </is>
      </c>
      <c r="F438" t="inlineStr">
        <is>
          <t>North</t>
        </is>
      </c>
      <c r="G438" t="inlineStr">
        <is>
          <t>0852369783</t>
        </is>
      </c>
      <c r="H438" t="inlineStr">
        <is>
          <t>Elena Okafor</t>
        </is>
      </c>
      <c r="I438" t="inlineStr">
        <is>
          <t>BRK036</t>
        </is>
      </c>
      <c r="J438" t="inlineStr">
        <is>
          <t>2020-01-26</t>
        </is>
      </c>
      <c r="K438" t="inlineStr">
        <is>
          <t>Fuel and chemicals</t>
        </is>
      </c>
      <c r="L438" t="inlineStr">
        <is>
          <t>active</t>
        </is>
      </c>
    </row>
    <row r="439">
      <c r="A439" t="inlineStr">
        <is>
          <t>IMP00435</t>
        </is>
      </c>
      <c r="B439" t="inlineStr">
        <is>
          <t>T103043</t>
        </is>
      </c>
      <c r="C439" t="inlineStr">
        <is>
          <t>Delta Agro &amp; Sons</t>
        </is>
      </c>
      <c r="D439" t="inlineStr">
        <is>
          <t>Delta Agro &amp; Sons</t>
        </is>
      </c>
      <c r="E439" t="inlineStr">
        <is>
          <t>55 Airport Road</t>
        </is>
      </c>
      <c r="F439" t="inlineStr">
        <is>
          <t>Capital</t>
        </is>
      </c>
      <c r="G439" t="inlineStr">
        <is>
          <t>0387242645</t>
        </is>
      </c>
      <c r="H439" t="inlineStr">
        <is>
          <t>Kenji Osei</t>
        </is>
      </c>
      <c r="I439" t="inlineStr">
        <is>
          <t>BRK079</t>
        </is>
      </c>
      <c r="J439" t="inlineStr">
        <is>
          <t>2016-08-16</t>
        </is>
      </c>
      <c r="K439" t="inlineStr">
        <is>
          <t>Furniture and household</t>
        </is>
      </c>
      <c r="L439" t="inlineStr">
        <is>
          <t>active</t>
        </is>
      </c>
    </row>
    <row r="440">
      <c r="A440" t="inlineStr">
        <is>
          <t>IMP00436</t>
        </is>
      </c>
      <c r="B440" t="inlineStr">
        <is>
          <t>T103045</t>
        </is>
      </c>
      <c r="C440" t="inlineStr">
        <is>
          <t>Prime Foods Group Ltd</t>
        </is>
      </c>
      <c r="D440" t="inlineStr">
        <is>
          <t>Prime Foods Group Ltd</t>
        </is>
      </c>
      <c r="E440" t="inlineStr">
        <is>
          <t>178 Temple Street</t>
        </is>
      </c>
      <c r="F440" t="inlineStr">
        <is>
          <t>East</t>
        </is>
      </c>
      <c r="G440" t="inlineStr">
        <is>
          <t>0789637681</t>
        </is>
      </c>
      <c r="H440" t="inlineStr">
        <is>
          <t>Tomas Rahman</t>
        </is>
      </c>
      <c r="I440" t="inlineStr">
        <is>
          <t>BRK077</t>
        </is>
      </c>
      <c r="J440" t="inlineStr">
        <is>
          <t>2013-01-29</t>
        </is>
      </c>
      <c r="K440" t="inlineStr">
        <is>
          <t>Tobacco and beverages</t>
        </is>
      </c>
      <c r="L440" t="inlineStr">
        <is>
          <t>active</t>
        </is>
      </c>
    </row>
    <row r="441">
      <c r="A441" t="inlineStr">
        <is>
          <t>IMP00437</t>
        </is>
      </c>
      <c r="B441" t="inlineStr">
        <is>
          <t>T103054</t>
        </is>
      </c>
      <c r="C441" t="inlineStr">
        <is>
          <t>Prescott Living Co.</t>
        </is>
      </c>
      <c r="D441" t="inlineStr">
        <is>
          <t>Prescott Living Co.</t>
        </is>
      </c>
      <c r="E441" t="inlineStr">
        <is>
          <t>10 Bazaar Lane</t>
        </is>
      </c>
      <c r="F441" t="inlineStr">
        <is>
          <t>Coastal</t>
        </is>
      </c>
      <c r="G441" t="inlineStr">
        <is>
          <t>0838054764</t>
        </is>
      </c>
      <c r="H441" t="inlineStr">
        <is>
          <t>Priya Mwangi</t>
        </is>
      </c>
      <c r="I441" t="inlineStr">
        <is>
          <t>BRK026</t>
        </is>
      </c>
      <c r="J441" t="inlineStr">
        <is>
          <t>2022-01-04</t>
        </is>
      </c>
      <c r="K441" t="inlineStr">
        <is>
          <t>Pharmaceuticals</t>
        </is>
      </c>
      <c r="L441" t="inlineStr">
        <is>
          <t>active</t>
        </is>
      </c>
    </row>
    <row r="442">
      <c r="A442" t="inlineStr">
        <is>
          <t>IMP00438</t>
        </is>
      </c>
      <c r="B442" t="inlineStr">
        <is>
          <t>T103064</t>
        </is>
      </c>
      <c r="C442" t="inlineStr">
        <is>
          <t>Jade Enterprises Co.</t>
        </is>
      </c>
      <c r="D442" t="inlineStr">
        <is>
          <t>Jade Enterprises Co.</t>
        </is>
      </c>
      <c r="E442" t="inlineStr">
        <is>
          <t>42 Market Street</t>
        </is>
      </c>
      <c r="F442" t="inlineStr">
        <is>
          <t>East</t>
        </is>
      </c>
      <c r="G442" t="inlineStr">
        <is>
          <t>0721547299</t>
        </is>
      </c>
      <c r="H442" t="inlineStr">
        <is>
          <t>Lucia Tanaka</t>
        </is>
      </c>
      <c r="I442" t="inlineStr">
        <is>
          <t>BRK078</t>
        </is>
      </c>
      <c r="J442" t="inlineStr">
        <is>
          <t>2008-06-17</t>
        </is>
      </c>
      <c r="K442" t="inlineStr">
        <is>
          <t>General trading</t>
        </is>
      </c>
      <c r="L442" t="inlineStr">
        <is>
          <t>active</t>
        </is>
      </c>
    </row>
    <row r="443">
      <c r="A443" t="inlineStr">
        <is>
          <t>IMP00439</t>
        </is>
      </c>
      <c r="B443" t="inlineStr">
        <is>
          <t>T103068</t>
        </is>
      </c>
      <c r="C443" t="inlineStr">
        <is>
          <t>Saffron Pack Co.</t>
        </is>
      </c>
      <c r="D443" t="inlineStr">
        <is>
          <t>Saffron Pack Co.</t>
        </is>
      </c>
      <c r="E443" t="inlineStr">
        <is>
          <t>175 Bazaar Lane</t>
        </is>
      </c>
      <c r="F443" t="inlineStr">
        <is>
          <t>South</t>
        </is>
      </c>
      <c r="G443" t="inlineStr">
        <is>
          <t>0993290689</t>
        </is>
      </c>
      <c r="H443" t="inlineStr">
        <is>
          <t>Mei Kowalski</t>
        </is>
      </c>
      <c r="I443" t="inlineStr">
        <is>
          <t>BRK059</t>
        </is>
      </c>
      <c r="J443" t="inlineStr">
        <is>
          <t>2014-06-18</t>
        </is>
      </c>
      <c r="K443" t="inlineStr">
        <is>
          <t>Steel and construction</t>
        </is>
      </c>
      <c r="L443" t="inlineStr">
        <is>
          <t>active</t>
        </is>
      </c>
    </row>
    <row r="444">
      <c r="A444" t="inlineStr">
        <is>
          <t>IMP00440</t>
        </is>
      </c>
      <c r="B444" t="inlineStr">
        <is>
          <t>T103078</t>
        </is>
      </c>
      <c r="C444" t="inlineStr">
        <is>
          <t>Arden Medical Limited</t>
        </is>
      </c>
      <c r="D444" t="inlineStr">
        <is>
          <t>Arden Medical Limited</t>
        </is>
      </c>
      <c r="E444" t="inlineStr">
        <is>
          <t>183 Mill Road</t>
        </is>
      </c>
      <c r="F444" t="inlineStr">
        <is>
          <t>South</t>
        </is>
      </c>
      <c r="G444" t="inlineStr">
        <is>
          <t>0685981818</t>
        </is>
      </c>
      <c r="H444" t="inlineStr">
        <is>
          <t>Lucia Kowalski</t>
        </is>
      </c>
      <c r="I444" t="inlineStr">
        <is>
          <t>BRK015</t>
        </is>
      </c>
      <c r="J444" t="inlineStr">
        <is>
          <t>2017-07-13</t>
        </is>
      </c>
      <c r="K444" t="inlineStr">
        <is>
          <t>Fuel and chemicals</t>
        </is>
      </c>
      <c r="L444" t="inlineStr">
        <is>
          <t>active</t>
        </is>
      </c>
    </row>
    <row r="445">
      <c r="A445" t="inlineStr">
        <is>
          <t>IMP00441</t>
        </is>
      </c>
      <c r="B445" t="inlineStr">
        <is>
          <t>T103082</t>
        </is>
      </c>
      <c r="C445" t="inlineStr">
        <is>
          <t>Northern Mobile Enterprises</t>
        </is>
      </c>
      <c r="D445" t="inlineStr">
        <is>
          <t>Northern Mobile Enterprises</t>
        </is>
      </c>
      <c r="E445" t="inlineStr">
        <is>
          <t>244 Bazaar Lane</t>
        </is>
      </c>
      <c r="F445" t="inlineStr">
        <is>
          <t>North</t>
        </is>
      </c>
      <c r="G445" t="inlineStr">
        <is>
          <t>0841778737</t>
        </is>
      </c>
      <c r="H445" t="inlineStr">
        <is>
          <t>Ravi Patel</t>
        </is>
      </c>
      <c r="I445" t="inlineStr">
        <is>
          <t>BRK030</t>
        </is>
      </c>
      <c r="J445" t="inlineStr">
        <is>
          <t>2018-08-09</t>
        </is>
      </c>
      <c r="K445" t="inlineStr">
        <is>
          <t>Medical devices</t>
        </is>
      </c>
      <c r="L445" t="inlineStr">
        <is>
          <t>active</t>
        </is>
      </c>
    </row>
    <row r="446">
      <c r="A446" t="inlineStr">
        <is>
          <t>IMP00442</t>
        </is>
      </c>
      <c r="B446" t="inlineStr">
        <is>
          <t>T103092</t>
        </is>
      </c>
      <c r="C446" t="inlineStr">
        <is>
          <t>Royal Textiles Co.</t>
        </is>
      </c>
      <c r="D446" t="inlineStr">
        <is>
          <t>Royal Textiles Co.</t>
        </is>
      </c>
      <c r="E446" t="inlineStr">
        <is>
          <t>130 Industrial Estate</t>
        </is>
      </c>
      <c r="F446" t="inlineStr">
        <is>
          <t>North</t>
        </is>
      </c>
      <c r="G446" t="inlineStr">
        <is>
          <t>0542956340</t>
        </is>
      </c>
      <c r="H446" t="inlineStr">
        <is>
          <t>Mei Rahman</t>
        </is>
      </c>
      <c r="I446" t="inlineStr">
        <is>
          <t>BRK025</t>
        </is>
      </c>
      <c r="J446" t="inlineStr">
        <is>
          <t>2011-04-20</t>
        </is>
      </c>
      <c r="K446" t="inlineStr">
        <is>
          <t>Fuel and chemicals</t>
        </is>
      </c>
      <c r="L446" t="inlineStr">
        <is>
          <t>active</t>
        </is>
      </c>
    </row>
    <row r="447">
      <c r="A447" t="inlineStr">
        <is>
          <t>IMP00443</t>
        </is>
      </c>
      <c r="B447" t="inlineStr">
        <is>
          <t>T143096</t>
        </is>
      </c>
      <c r="C447" t="inlineStr">
        <is>
          <t>Star Commercial Ltd</t>
        </is>
      </c>
      <c r="D447" t="inlineStr">
        <is>
          <t>Star Commercial Ltd</t>
        </is>
      </c>
      <c r="E447" t="inlineStr">
        <is>
          <t>136 Garden Lane</t>
        </is>
      </c>
      <c r="F447" t="inlineStr">
        <is>
          <t>West</t>
        </is>
      </c>
      <c r="G447" t="inlineStr">
        <is>
          <t>0786244227</t>
        </is>
      </c>
      <c r="H447" t="inlineStr">
        <is>
          <t>Ingrid Rahman</t>
        </is>
      </c>
      <c r="I447" t="inlineStr">
        <is>
          <t>BRK021</t>
        </is>
      </c>
      <c r="J447" t="inlineStr">
        <is>
          <t>2013-10-22</t>
        </is>
      </c>
      <c r="K447" t="inlineStr">
        <is>
          <t>Cosmetics and personal care</t>
        </is>
      </c>
      <c r="L447" t="inlineStr">
        <is>
          <t>active</t>
        </is>
      </c>
    </row>
    <row r="448">
      <c r="A448" t="inlineStr">
        <is>
          <t>IMP00444</t>
        </is>
      </c>
      <c r="C448" t="inlineStr">
        <is>
          <t>Prescott Mobile Holdings Ltd</t>
        </is>
      </c>
      <c r="D448" t="inlineStr">
        <is>
          <t>Prescott Mobile Holdings Ltd</t>
        </is>
      </c>
      <c r="E448" t="inlineStr">
        <is>
          <t>66 Harbour Road</t>
        </is>
      </c>
      <c r="F448" t="inlineStr">
        <is>
          <t>Coastal</t>
        </is>
      </c>
      <c r="G448" t="inlineStr">
        <is>
          <t>0877829570</t>
        </is>
      </c>
      <c r="H448" t="inlineStr">
        <is>
          <t>Ravi Kowalski</t>
        </is>
      </c>
      <c r="I448" t="inlineStr">
        <is>
          <t>BRK053</t>
        </is>
      </c>
      <c r="J448" t="inlineStr">
        <is>
          <t>2018-01-07</t>
        </is>
      </c>
      <c r="K448" t="inlineStr">
        <is>
          <t>Tobacco and beverages</t>
        </is>
      </c>
      <c r="L448" t="inlineStr">
        <is>
          <t>active</t>
        </is>
      </c>
    </row>
    <row r="449">
      <c r="A449" t="inlineStr">
        <is>
          <t>IMP00445</t>
        </is>
      </c>
      <c r="B449" t="inlineStr">
        <is>
          <t>T103111</t>
        </is>
      </c>
      <c r="C449" t="inlineStr">
        <is>
          <t>Carrick Pack Limited</t>
        </is>
      </c>
      <c r="D449" t="inlineStr">
        <is>
          <t>Carrick Trade</t>
        </is>
      </c>
      <c r="E449" t="inlineStr">
        <is>
          <t>5 Mill Road</t>
        </is>
      </c>
      <c r="F449" t="inlineStr">
        <is>
          <t>Coastal</t>
        </is>
      </c>
      <c r="G449" t="inlineStr">
        <is>
          <t>0835683098</t>
        </is>
      </c>
      <c r="H449" t="inlineStr">
        <is>
          <t>Aisha Fernandes</t>
        </is>
      </c>
      <c r="I449" t="inlineStr">
        <is>
          <t>BRK062</t>
        </is>
      </c>
      <c r="J449" t="inlineStr">
        <is>
          <t>2020-05-12</t>
        </is>
      </c>
      <c r="K449" t="inlineStr">
        <is>
          <t>Furniture and household</t>
        </is>
      </c>
      <c r="L449" t="inlineStr">
        <is>
          <t>active</t>
        </is>
      </c>
    </row>
    <row r="450">
      <c r="A450" t="inlineStr">
        <is>
          <t>IMP00446</t>
        </is>
      </c>
      <c r="B450" t="inlineStr">
        <is>
          <t>T103115</t>
        </is>
      </c>
      <c r="C450" t="inlineStr">
        <is>
          <t>Harmony Medical International Ltd</t>
        </is>
      </c>
      <c r="D450" t="inlineStr">
        <is>
          <t>Harmony Medical International Ltd</t>
        </is>
      </c>
      <c r="E450" t="inlineStr">
        <is>
          <t>381 Station Road</t>
        </is>
      </c>
      <c r="F450" t="inlineStr">
        <is>
          <t>North</t>
        </is>
      </c>
      <c r="G450" t="inlineStr">
        <is>
          <t>0955207620</t>
        </is>
      </c>
      <c r="H450" t="inlineStr">
        <is>
          <t>Priya Nguyen-Lee</t>
        </is>
      </c>
      <c r="I450" t="inlineStr">
        <is>
          <t>BRK015</t>
        </is>
      </c>
      <c r="J450" t="inlineStr">
        <is>
          <t>2014-01-10</t>
        </is>
      </c>
      <c r="K450" t="inlineStr">
        <is>
          <t>Steel and construction</t>
        </is>
      </c>
      <c r="L450" t="inlineStr">
        <is>
          <t>active</t>
        </is>
      </c>
    </row>
    <row r="451">
      <c r="A451" t="inlineStr">
        <is>
          <t>IMP00447</t>
        </is>
      </c>
      <c r="B451" t="inlineStr">
        <is>
          <t>T103125</t>
        </is>
      </c>
      <c r="C451" t="inlineStr">
        <is>
          <t>Coral Fruits Limited</t>
        </is>
      </c>
      <c r="D451" t="inlineStr">
        <is>
          <t>Coral Fruits Limited</t>
        </is>
      </c>
      <c r="E451" t="inlineStr">
        <is>
          <t>393 Industrial Estate</t>
        </is>
      </c>
      <c r="F451" t="inlineStr">
        <is>
          <t>South</t>
        </is>
      </c>
      <c r="G451" t="inlineStr">
        <is>
          <t>0643434816</t>
        </is>
      </c>
      <c r="H451" t="inlineStr">
        <is>
          <t>Aisha Okafor</t>
        </is>
      </c>
      <c r="I451" t="inlineStr">
        <is>
          <t>BRK029</t>
        </is>
      </c>
      <c r="J451" t="inlineStr">
        <is>
          <t>2018-04-15</t>
        </is>
      </c>
      <c r="K451" t="inlineStr">
        <is>
          <t>Machinery</t>
        </is>
      </c>
      <c r="L451" t="inlineStr">
        <is>
          <t>active</t>
        </is>
      </c>
    </row>
    <row r="452">
      <c r="A452" t="inlineStr">
        <is>
          <t>IMP00448</t>
        </is>
      </c>
      <c r="B452" t="inlineStr">
        <is>
          <t>T103130</t>
        </is>
      </c>
      <c r="C452" t="inlineStr">
        <is>
          <t>Global Electronics International Ltd</t>
        </is>
      </c>
      <c r="D452" t="inlineStr">
        <is>
          <t>Global Electronics International Ltd</t>
        </is>
      </c>
      <c r="E452" t="inlineStr">
        <is>
          <t>296 Temple Street</t>
        </is>
      </c>
      <c r="F452" t="inlineStr">
        <is>
          <t>Capital</t>
        </is>
      </c>
      <c r="G452" t="inlineStr">
        <is>
          <t>0941933516</t>
        </is>
      </c>
      <c r="H452" t="inlineStr">
        <is>
          <t>Amina Al-Sayed</t>
        </is>
      </c>
      <c r="I452" t="inlineStr">
        <is>
          <t>BRK046</t>
        </is>
      </c>
      <c r="J452" t="inlineStr">
        <is>
          <t>2012-03-03</t>
        </is>
      </c>
      <c r="K452" t="inlineStr">
        <is>
          <t>Fuel and chemicals</t>
        </is>
      </c>
      <c r="L452" t="inlineStr">
        <is>
          <t>active</t>
        </is>
      </c>
    </row>
    <row r="453">
      <c r="A453" t="inlineStr">
        <is>
          <t>IMP00449</t>
        </is>
      </c>
      <c r="C453" t="inlineStr">
        <is>
          <t>Northern Electronics Co.</t>
        </is>
      </c>
      <c r="D453" t="inlineStr">
        <is>
          <t>Northern Electronics Co.</t>
        </is>
      </c>
      <c r="E453" t="inlineStr">
        <is>
          <t>205 Riverside</t>
        </is>
      </c>
      <c r="F453" t="inlineStr">
        <is>
          <t>North</t>
        </is>
      </c>
      <c r="G453" t="inlineStr">
        <is>
          <t>0725695335</t>
        </is>
      </c>
      <c r="H453" t="inlineStr">
        <is>
          <t>Joseph Rahman</t>
        </is>
      </c>
      <c r="I453" t="inlineStr">
        <is>
          <t>BRK049</t>
        </is>
      </c>
      <c r="J453" t="inlineStr">
        <is>
          <t>2019-08-06</t>
        </is>
      </c>
      <c r="K453" t="inlineStr">
        <is>
          <t>Tobacco and beverages</t>
        </is>
      </c>
      <c r="L453" t="inlineStr">
        <is>
          <t>active</t>
        </is>
      </c>
    </row>
    <row r="454">
      <c r="A454" t="inlineStr">
        <is>
          <t>IMP00450</t>
        </is>
      </c>
      <c r="B454" t="inlineStr">
        <is>
          <t>T103147</t>
        </is>
      </c>
      <c r="C454" t="inlineStr">
        <is>
          <t>Carrick Glow Holdings Ltd</t>
        </is>
      </c>
      <c r="D454" t="inlineStr">
        <is>
          <t>Carrick Glow Holdings Ltd</t>
        </is>
      </c>
      <c r="E454" t="inlineStr">
        <is>
          <t>207 Market Street</t>
        </is>
      </c>
      <c r="F454" t="inlineStr">
        <is>
          <t>South</t>
        </is>
      </c>
      <c r="G454" t="inlineStr">
        <is>
          <t>0321261314</t>
        </is>
      </c>
      <c r="H454" t="inlineStr">
        <is>
          <t>Mei Ibrahim</t>
        </is>
      </c>
      <c r="I454" t="inlineStr">
        <is>
          <t>BRK004</t>
        </is>
      </c>
      <c r="J454" t="inlineStr">
        <is>
          <t>2009-12-04</t>
        </is>
      </c>
      <c r="K454" t="inlineStr">
        <is>
          <t>Fuel and chemicals</t>
        </is>
      </c>
      <c r="L454" t="inlineStr">
        <is>
          <t>active</t>
        </is>
      </c>
    </row>
    <row r="455">
      <c r="A455" t="inlineStr">
        <is>
          <t>IMP00451</t>
        </is>
      </c>
      <c r="B455" t="inlineStr">
        <is>
          <t>T103154</t>
        </is>
      </c>
      <c r="C455" t="inlineStr">
        <is>
          <t>Global Fruits International Ltd</t>
        </is>
      </c>
      <c r="D455" t="inlineStr">
        <is>
          <t>Global Fruits International Ltd</t>
        </is>
      </c>
      <c r="E455" t="inlineStr">
        <is>
          <t>168 Industrial Estate</t>
        </is>
      </c>
      <c r="F455" t="inlineStr">
        <is>
          <t>North</t>
        </is>
      </c>
      <c r="G455" t="inlineStr">
        <is>
          <t>0510403172</t>
        </is>
      </c>
      <c r="H455" t="inlineStr">
        <is>
          <t>Somchai Osei</t>
        </is>
      </c>
      <c r="I455" t="inlineStr">
        <is>
          <t>BRK068</t>
        </is>
      </c>
      <c r="J455" t="inlineStr">
        <is>
          <t>2014-03-31</t>
        </is>
      </c>
      <c r="K455" t="inlineStr">
        <is>
          <t>Machinery</t>
        </is>
      </c>
      <c r="L455" t="inlineStr">
        <is>
          <t>active</t>
        </is>
      </c>
    </row>
    <row r="456">
      <c r="A456" t="inlineStr">
        <is>
          <t>IMP00452</t>
        </is>
      </c>
      <c r="B456" t="inlineStr">
        <is>
          <t>T103163</t>
        </is>
      </c>
      <c r="C456" t="inlineStr">
        <is>
          <t>United Commercial Limited</t>
        </is>
      </c>
      <c r="D456" t="inlineStr">
        <is>
          <t>United Depot</t>
        </is>
      </c>
      <c r="E456" t="inlineStr">
        <is>
          <t>209 Riverside</t>
        </is>
      </c>
      <c r="F456" t="inlineStr">
        <is>
          <t>Capital</t>
        </is>
      </c>
      <c r="G456" t="inlineStr">
        <is>
          <t>0544922172</t>
        </is>
      </c>
      <c r="H456" t="inlineStr">
        <is>
          <t>Nadia Patel</t>
        </is>
      </c>
      <c r="I456" t="inlineStr">
        <is>
          <t>BRK034</t>
        </is>
      </c>
      <c r="J456" t="inlineStr">
        <is>
          <t>2011-10-16</t>
        </is>
      </c>
      <c r="K456" t="inlineStr">
        <is>
          <t>General trading</t>
        </is>
      </c>
      <c r="L456" t="inlineStr">
        <is>
          <t>active</t>
        </is>
      </c>
    </row>
    <row r="457">
      <c r="A457" t="inlineStr">
        <is>
          <t>IMP00453</t>
        </is>
      </c>
      <c r="B457" t="inlineStr">
        <is>
          <t>T103168</t>
        </is>
      </c>
      <c r="C457" t="inlineStr">
        <is>
          <t>Sunrise Steel &amp; Sons</t>
        </is>
      </c>
      <c r="D457" t="inlineStr">
        <is>
          <t>Sunrise Steel &amp; Sons</t>
        </is>
      </c>
      <c r="E457" t="inlineStr">
        <is>
          <t>147 Airport Road</t>
        </is>
      </c>
      <c r="F457" t="inlineStr">
        <is>
          <t>East</t>
        </is>
      </c>
      <c r="G457" t="inlineStr">
        <is>
          <t>0608139026</t>
        </is>
      </c>
      <c r="H457" t="inlineStr">
        <is>
          <t>Aisha Tanaka</t>
        </is>
      </c>
      <c r="I457" t="inlineStr">
        <is>
          <t>BRK047</t>
        </is>
      </c>
      <c r="J457" t="inlineStr">
        <is>
          <t>2017-10-08</t>
        </is>
      </c>
      <c r="K457" t="inlineStr">
        <is>
          <t>Textiles and apparel</t>
        </is>
      </c>
      <c r="L457" t="inlineStr">
        <is>
          <t>active</t>
        </is>
      </c>
    </row>
    <row r="458">
      <c r="A458" t="inlineStr">
        <is>
          <t>IMP00454</t>
        </is>
      </c>
      <c r="B458" t="inlineStr">
        <is>
          <t>T103173</t>
        </is>
      </c>
      <c r="C458" t="inlineStr">
        <is>
          <t>Meridian Supply Group Ltd</t>
        </is>
      </c>
      <c r="D458" t="inlineStr">
        <is>
          <t>Meridian Supply Group Ltd</t>
        </is>
      </c>
      <c r="E458" t="inlineStr">
        <is>
          <t>356 Mill Road</t>
        </is>
      </c>
      <c r="F458" t="inlineStr">
        <is>
          <t>East</t>
        </is>
      </c>
      <c r="G458" t="inlineStr">
        <is>
          <t>0447355621</t>
        </is>
      </c>
      <c r="H458" t="inlineStr">
        <is>
          <t>Hassan Al-Sayed</t>
        </is>
      </c>
      <c r="I458" t="inlineStr">
        <is>
          <t>BRK008</t>
        </is>
      </c>
      <c r="J458" t="inlineStr">
        <is>
          <t>2019-05-24</t>
        </is>
      </c>
      <c r="K458" t="inlineStr">
        <is>
          <t>Machinery</t>
        </is>
      </c>
      <c r="L458" t="inlineStr">
        <is>
          <t>active</t>
        </is>
      </c>
    </row>
    <row r="459">
      <c r="A459" t="inlineStr">
        <is>
          <t>IMP00455</t>
        </is>
      </c>
      <c r="B459" t="inlineStr">
        <is>
          <t>T103983</t>
        </is>
      </c>
      <c r="C459" t="inlineStr">
        <is>
          <t>Jade Enterprises Holdings Ltd</t>
        </is>
      </c>
      <c r="D459" t="inlineStr">
        <is>
          <t>Jade Store</t>
        </is>
      </c>
      <c r="E459" t="inlineStr">
        <is>
          <t>226 Station Road</t>
        </is>
      </c>
      <c r="F459" t="inlineStr">
        <is>
          <t>West</t>
        </is>
      </c>
      <c r="G459" t="inlineStr">
        <is>
          <t>0876545258</t>
        </is>
      </c>
      <c r="H459" t="inlineStr">
        <is>
          <t>Fatima Nguyen-Lee</t>
        </is>
      </c>
      <c r="I459" t="inlineStr">
        <is>
          <t>BRK021</t>
        </is>
      </c>
      <c r="J459" t="inlineStr">
        <is>
          <t>2019-03-06</t>
        </is>
      </c>
      <c r="K459" t="inlineStr">
        <is>
          <t>Cosmetics and personal care</t>
        </is>
      </c>
      <c r="L459" t="inlineStr">
        <is>
          <t>suspended</t>
        </is>
      </c>
    </row>
    <row r="460">
      <c r="A460" t="inlineStr">
        <is>
          <t>IMP00456</t>
        </is>
      </c>
      <c r="B460" t="inlineStr">
        <is>
          <t>T103188</t>
        </is>
      </c>
      <c r="C460" t="inlineStr">
        <is>
          <t>Royal Industries Partners Ltd</t>
        </is>
      </c>
      <c r="D460" t="inlineStr">
        <is>
          <t>Royal Industries Partners Ltd</t>
        </is>
      </c>
      <c r="E460" t="inlineStr">
        <is>
          <t>304 Garden Lane</t>
        </is>
      </c>
      <c r="F460" t="inlineStr">
        <is>
          <t>South</t>
        </is>
      </c>
      <c r="G460" t="inlineStr">
        <is>
          <t>0242805554</t>
        </is>
      </c>
      <c r="H460" t="inlineStr">
        <is>
          <t>Daniel Chen</t>
        </is>
      </c>
      <c r="I460" t="inlineStr">
        <is>
          <t>BRK005</t>
        </is>
      </c>
      <c r="J460" t="inlineStr">
        <is>
          <t>2011-08-23</t>
        </is>
      </c>
      <c r="K460" t="inlineStr">
        <is>
          <t>Steel and construction</t>
        </is>
      </c>
      <c r="L460" t="inlineStr">
        <is>
          <t>active</t>
        </is>
      </c>
    </row>
    <row r="461">
      <c r="A461" t="inlineStr">
        <is>
          <t>IMP00457</t>
        </is>
      </c>
      <c r="B461" t="inlineStr">
        <is>
          <t>T103192</t>
        </is>
      </c>
      <c r="C461" t="inlineStr">
        <is>
          <t>Royal Logistics Group Ltd</t>
        </is>
      </c>
      <c r="D461" t="inlineStr">
        <is>
          <t>Royal Logistics Group Ltd</t>
        </is>
      </c>
      <c r="E461" t="inlineStr">
        <is>
          <t>92 Industrial Estate</t>
        </is>
      </c>
      <c r="F461" t="inlineStr">
        <is>
          <t>Coastal</t>
        </is>
      </c>
      <c r="G461" t="inlineStr">
        <is>
          <t>0404764063</t>
        </is>
      </c>
      <c r="H461" t="inlineStr">
        <is>
          <t>Samuel Chen</t>
        </is>
      </c>
      <c r="I461" t="inlineStr">
        <is>
          <t>BRK003</t>
        </is>
      </c>
      <c r="J461" t="inlineStr">
        <is>
          <t>2014-04-04</t>
        </is>
      </c>
      <c r="K461" t="inlineStr">
        <is>
          <t>Textiles and apparel</t>
        </is>
      </c>
      <c r="L461" t="inlineStr">
        <is>
          <t>active</t>
        </is>
      </c>
    </row>
    <row r="462">
      <c r="A462" t="inlineStr">
        <is>
          <t>IMP00458</t>
        </is>
      </c>
      <c r="B462" t="inlineStr">
        <is>
          <t>T103205</t>
        </is>
      </c>
      <c r="C462" t="inlineStr">
        <is>
          <t>Saffron Steel Co., Ltd</t>
        </is>
      </c>
      <c r="D462" t="inlineStr">
        <is>
          <t>Saffron Steel Co., Ltd</t>
        </is>
      </c>
      <c r="E462" t="inlineStr">
        <is>
          <t>21 Garden Lane</t>
        </is>
      </c>
      <c r="F462" t="inlineStr">
        <is>
          <t>West</t>
        </is>
      </c>
      <c r="G462" t="inlineStr">
        <is>
          <t>0603202097</t>
        </is>
      </c>
      <c r="H462" t="inlineStr">
        <is>
          <t>Samuel Mahmood</t>
        </is>
      </c>
      <c r="I462" t="inlineStr">
        <is>
          <t>BRK001</t>
        </is>
      </c>
      <c r="J462" t="inlineStr">
        <is>
          <t>2009-03-30</t>
        </is>
      </c>
      <c r="K462" t="inlineStr">
        <is>
          <t>Fuel and chemicals</t>
        </is>
      </c>
      <c r="L462" t="inlineStr">
        <is>
          <t>active</t>
        </is>
      </c>
    </row>
    <row r="463">
      <c r="A463" t="inlineStr">
        <is>
          <t>IMP00459</t>
        </is>
      </c>
      <c r="B463" t="inlineStr">
        <is>
          <t>T103208</t>
        </is>
      </c>
      <c r="C463" t="inlineStr">
        <is>
          <t>Lotus Textiles Limited</t>
        </is>
      </c>
      <c r="D463" t="inlineStr">
        <is>
          <t>Lotus Textiles Limited</t>
        </is>
      </c>
      <c r="E463" t="inlineStr">
        <is>
          <t>108 Garden Lane</t>
        </is>
      </c>
      <c r="F463" t="inlineStr">
        <is>
          <t>North</t>
        </is>
      </c>
      <c r="G463" t="inlineStr">
        <is>
          <t>0863729928</t>
        </is>
      </c>
      <c r="H463" t="inlineStr">
        <is>
          <t>Nadia Sato</t>
        </is>
      </c>
      <c r="I463" t="inlineStr">
        <is>
          <t>BRK028</t>
        </is>
      </c>
      <c r="J463" t="inlineStr">
        <is>
          <t>2019-10-09</t>
        </is>
      </c>
      <c r="K463" t="inlineStr">
        <is>
          <t>General trading</t>
        </is>
      </c>
      <c r="L463" t="inlineStr">
        <is>
          <t>active</t>
        </is>
      </c>
    </row>
    <row r="464">
      <c r="A464" t="inlineStr">
        <is>
          <t>IMP00460</t>
        </is>
      </c>
      <c r="B464" t="inlineStr">
        <is>
          <t>T103219</t>
        </is>
      </c>
      <c r="C464" t="inlineStr">
        <is>
          <t>Great Vellmoor Enterprises Co., Ltd</t>
        </is>
      </c>
      <c r="D464" t="inlineStr">
        <is>
          <t>Great Vellmoor Enterprises Co., Ltd</t>
        </is>
      </c>
      <c r="E464" t="inlineStr">
        <is>
          <t>57 Industrial Estate</t>
        </is>
      </c>
      <c r="F464" t="inlineStr">
        <is>
          <t>East</t>
        </is>
      </c>
      <c r="G464" t="inlineStr">
        <is>
          <t>0738405729</t>
        </is>
      </c>
      <c r="H464" t="inlineStr">
        <is>
          <t>Somchai Nguyen-Lee</t>
        </is>
      </c>
      <c r="I464" t="inlineStr">
        <is>
          <t>BRK029</t>
        </is>
      </c>
      <c r="J464" t="inlineStr">
        <is>
          <t>2016-12-24</t>
        </is>
      </c>
      <c r="K464" t="inlineStr">
        <is>
          <t>Vehicles and parts</t>
        </is>
      </c>
      <c r="L464" t="inlineStr">
        <is>
          <t>active</t>
        </is>
      </c>
    </row>
    <row r="465">
      <c r="A465" t="inlineStr">
        <is>
          <t>IMP00461</t>
        </is>
      </c>
      <c r="B465" t="inlineStr">
        <is>
          <t>T103221</t>
        </is>
      </c>
      <c r="C465" t="inlineStr">
        <is>
          <t>Meridian Pack Enterprises</t>
        </is>
      </c>
      <c r="D465" t="inlineStr">
        <is>
          <t>Meridian Pack Enterprises</t>
        </is>
      </c>
      <c r="E465" t="inlineStr">
        <is>
          <t>57 Market Street</t>
        </is>
      </c>
      <c r="F465" t="inlineStr">
        <is>
          <t>East</t>
        </is>
      </c>
      <c r="G465" t="inlineStr">
        <is>
          <t>0738754810</t>
        </is>
      </c>
      <c r="H465" t="inlineStr">
        <is>
          <t>Elena Fernandes</t>
        </is>
      </c>
      <c r="I465" t="inlineStr">
        <is>
          <t>BRK034</t>
        </is>
      </c>
      <c r="J465" t="inlineStr">
        <is>
          <t>2023-11-18</t>
        </is>
      </c>
      <c r="K465" t="inlineStr">
        <is>
          <t>Fuel and chemicals</t>
        </is>
      </c>
      <c r="L465" t="inlineStr">
        <is>
          <t>active</t>
        </is>
      </c>
    </row>
    <row r="466">
      <c r="A466" t="inlineStr">
        <is>
          <t>IMP00462</t>
        </is>
      </c>
      <c r="B466" t="inlineStr">
        <is>
          <t>T103229</t>
        </is>
      </c>
      <c r="C466" t="inlineStr">
        <is>
          <t>Northern Commercial Limited</t>
        </is>
      </c>
      <c r="D466" t="inlineStr">
        <is>
          <t>Northern Commercial Limited</t>
        </is>
      </c>
      <c r="E466" t="inlineStr">
        <is>
          <t>185 Mill Road</t>
        </is>
      </c>
      <c r="F466" t="inlineStr">
        <is>
          <t>Capital</t>
        </is>
      </c>
      <c r="G466" t="inlineStr">
        <is>
          <t>0705563827</t>
        </is>
      </c>
      <c r="H466" t="inlineStr">
        <is>
          <t>Ingrid Al-Sayed</t>
        </is>
      </c>
      <c r="I466" t="inlineStr">
        <is>
          <t>BRK078</t>
        </is>
      </c>
      <c r="J466" t="inlineStr">
        <is>
          <t>2008-07-06</t>
        </is>
      </c>
      <c r="K466" t="inlineStr">
        <is>
          <t>Tobacco and beverages</t>
        </is>
      </c>
      <c r="L466" t="inlineStr">
        <is>
          <t>active</t>
        </is>
      </c>
    </row>
    <row r="467">
      <c r="A467" t="inlineStr">
        <is>
          <t>IMP00463</t>
        </is>
      </c>
      <c r="B467" t="inlineStr">
        <is>
          <t>T103236</t>
        </is>
      </c>
      <c r="C467" t="inlineStr">
        <is>
          <t>Twin Rivers Fruits Enterprises</t>
        </is>
      </c>
      <c r="D467" t="inlineStr">
        <is>
          <t>Twin Rivers Fruits Enterprises</t>
        </is>
      </c>
      <c r="E467" t="inlineStr">
        <is>
          <t>298 Mill Road</t>
        </is>
      </c>
      <c r="F467" t="inlineStr">
        <is>
          <t>Coastal</t>
        </is>
      </c>
      <c r="G467" t="inlineStr">
        <is>
          <t>0870306024</t>
        </is>
      </c>
      <c r="H467" t="inlineStr">
        <is>
          <t>Tomas Bauer</t>
        </is>
      </c>
      <c r="I467" t="inlineStr">
        <is>
          <t>BRK016</t>
        </is>
      </c>
      <c r="J467" t="inlineStr">
        <is>
          <t>2019-06-20</t>
        </is>
      </c>
      <c r="K467" t="inlineStr">
        <is>
          <t>Food importers</t>
        </is>
      </c>
      <c r="L467" t="inlineStr">
        <is>
          <t>active</t>
        </is>
      </c>
    </row>
    <row r="468">
      <c r="A468" t="inlineStr">
        <is>
          <t>IMP00464</t>
        </is>
      </c>
      <c r="B468" t="inlineStr">
        <is>
          <t>T100033</t>
        </is>
      </c>
      <c r="C468" t="inlineStr">
        <is>
          <t>Inverness Agro International Ltd</t>
        </is>
      </c>
      <c r="D468" t="inlineStr">
        <is>
          <t>Inverness Agro International Ltd</t>
        </is>
      </c>
      <c r="E468" t="inlineStr">
        <is>
          <t>24 Harbour Road</t>
        </is>
      </c>
      <c r="F468" t="inlineStr">
        <is>
          <t>East</t>
        </is>
      </c>
      <c r="G468" t="inlineStr">
        <is>
          <t>0679477746</t>
        </is>
      </c>
      <c r="H468" t="inlineStr">
        <is>
          <t>Daniel Osei</t>
        </is>
      </c>
      <c r="I468" t="inlineStr">
        <is>
          <t>BRK033</t>
        </is>
      </c>
      <c r="J468" t="inlineStr">
        <is>
          <t>2011-10-18</t>
        </is>
      </c>
      <c r="K468" t="inlineStr">
        <is>
          <t>Cosmetics and personal care</t>
        </is>
      </c>
      <c r="L468" t="inlineStr">
        <is>
          <t>active</t>
        </is>
      </c>
    </row>
    <row r="469">
      <c r="A469" t="inlineStr">
        <is>
          <t>IMP00465</t>
        </is>
      </c>
      <c r="B469" t="inlineStr">
        <is>
          <t>T103251</t>
        </is>
      </c>
      <c r="C469" t="inlineStr">
        <is>
          <t>Evergreen Electronics &amp; Sons</t>
        </is>
      </c>
      <c r="D469" t="inlineStr">
        <is>
          <t>Evergreen Electronics &amp; Sons</t>
        </is>
      </c>
      <c r="E469" t="inlineStr">
        <is>
          <t>169 Market Street</t>
        </is>
      </c>
      <c r="F469" t="inlineStr">
        <is>
          <t>East</t>
        </is>
      </c>
      <c r="G469" t="inlineStr">
        <is>
          <t>0856139987</t>
        </is>
      </c>
      <c r="H469" t="inlineStr">
        <is>
          <t>Fatima Kowalski</t>
        </is>
      </c>
      <c r="I469" t="inlineStr">
        <is>
          <t>BRK060</t>
        </is>
      </c>
      <c r="J469" t="inlineStr">
        <is>
          <t>2021-05-25</t>
        </is>
      </c>
      <c r="K469" t="inlineStr">
        <is>
          <t>Vehicles and parts</t>
        </is>
      </c>
      <c r="L469" t="inlineStr">
        <is>
          <t>active</t>
        </is>
      </c>
    </row>
    <row r="470">
      <c r="A470" t="inlineStr">
        <is>
          <t>IMP00466</t>
        </is>
      </c>
      <c r="B470" t="inlineStr">
        <is>
          <t>T103261</t>
        </is>
      </c>
      <c r="C470" t="inlineStr">
        <is>
          <t>Delta Motors Enterprises</t>
        </is>
      </c>
      <c r="D470" t="inlineStr">
        <is>
          <t>Delta Motors Enterprises</t>
        </is>
      </c>
      <c r="E470" t="inlineStr">
        <is>
          <t>279 Market Street</t>
        </is>
      </c>
      <c r="F470" t="inlineStr">
        <is>
          <t>South</t>
        </is>
      </c>
      <c r="G470" t="inlineStr">
        <is>
          <t>0506778276</t>
        </is>
      </c>
      <c r="H470" t="inlineStr">
        <is>
          <t>Somchai Kowalski</t>
        </is>
      </c>
      <c r="I470" t="inlineStr">
        <is>
          <t>BRK061</t>
        </is>
      </c>
      <c r="J470" t="inlineStr">
        <is>
          <t>2022-02-26</t>
        </is>
      </c>
      <c r="K470" t="inlineStr">
        <is>
          <t>Medical devices</t>
        </is>
      </c>
      <c r="L470" t="inlineStr">
        <is>
          <t>active</t>
        </is>
      </c>
    </row>
    <row r="471">
      <c r="A471" t="inlineStr">
        <is>
          <t>IMP00467</t>
        </is>
      </c>
      <c r="B471" t="inlineStr">
        <is>
          <t>T103262</t>
        </is>
      </c>
      <c r="C471" t="inlineStr">
        <is>
          <t>Eastern Trading Co., Ltd</t>
        </is>
      </c>
      <c r="D471" t="inlineStr">
        <is>
          <t>Eastern Trading Co., Ltd</t>
        </is>
      </c>
      <c r="E471" t="inlineStr">
        <is>
          <t>290 Mill Road</t>
        </is>
      </c>
      <c r="F471" t="inlineStr">
        <is>
          <t>East</t>
        </is>
      </c>
      <c r="G471" t="inlineStr">
        <is>
          <t>0750126254</t>
        </is>
      </c>
      <c r="H471" t="inlineStr">
        <is>
          <t>Grace Al-Sayed</t>
        </is>
      </c>
      <c r="I471" t="inlineStr">
        <is>
          <t>BRK007</t>
        </is>
      </c>
      <c r="J471" t="inlineStr">
        <is>
          <t>2018-06-06</t>
        </is>
      </c>
      <c r="K471" t="inlineStr">
        <is>
          <t>Cosmetics and personal care</t>
        </is>
      </c>
      <c r="L471" t="inlineStr">
        <is>
          <t>active</t>
        </is>
      </c>
    </row>
    <row r="472">
      <c r="A472" t="inlineStr">
        <is>
          <t>IMP00468</t>
        </is>
      </c>
      <c r="B472" t="inlineStr">
        <is>
          <t>T103274</t>
        </is>
      </c>
      <c r="C472" t="inlineStr">
        <is>
          <t>Metro Mobile &amp; Sons</t>
        </is>
      </c>
      <c r="D472" t="inlineStr">
        <is>
          <t>Metro Mobile &amp; Sons</t>
        </is>
      </c>
      <c r="E472" t="inlineStr">
        <is>
          <t>222 Garden Lane</t>
        </is>
      </c>
      <c r="F472" t="inlineStr">
        <is>
          <t>North</t>
        </is>
      </c>
      <c r="G472" t="inlineStr">
        <is>
          <t>0529309718</t>
        </is>
      </c>
      <c r="H472" t="inlineStr">
        <is>
          <t>Ingrid Novak</t>
        </is>
      </c>
      <c r="I472" t="inlineStr">
        <is>
          <t>BRK021</t>
        </is>
      </c>
      <c r="J472" t="inlineStr">
        <is>
          <t>2024-11-18</t>
        </is>
      </c>
      <c r="K472" t="inlineStr">
        <is>
          <t>Tobacco and beverages</t>
        </is>
      </c>
      <c r="L472" t="inlineStr">
        <is>
          <t>active</t>
        </is>
      </c>
    </row>
    <row r="473">
      <c r="A473" t="inlineStr">
        <is>
          <t>IMP00469</t>
        </is>
      </c>
      <c r="B473" t="inlineStr">
        <is>
          <t>T103277</t>
        </is>
      </c>
      <c r="C473" t="inlineStr">
        <is>
          <t>Orchid Motors Holdings Ltd</t>
        </is>
      </c>
      <c r="D473" t="inlineStr">
        <is>
          <t>Orchid Centre</t>
        </is>
      </c>
      <c r="E473" t="inlineStr">
        <is>
          <t>76 Industrial Estate</t>
        </is>
      </c>
      <c r="F473" t="inlineStr">
        <is>
          <t>East</t>
        </is>
      </c>
      <c r="G473" t="inlineStr">
        <is>
          <t>0565174034</t>
        </is>
      </c>
      <c r="H473" t="inlineStr">
        <is>
          <t>Kenji Bauer</t>
        </is>
      </c>
      <c r="I473" t="inlineStr">
        <is>
          <t>BRK080</t>
        </is>
      </c>
      <c r="J473" t="inlineStr">
        <is>
          <t>2020-04-01</t>
        </is>
      </c>
      <c r="K473" t="inlineStr">
        <is>
          <t>Medical devices</t>
        </is>
      </c>
      <c r="L473" t="inlineStr">
        <is>
          <t>active</t>
        </is>
      </c>
    </row>
    <row r="474">
      <c r="A474" t="inlineStr">
        <is>
          <t>IMP00470</t>
        </is>
      </c>
      <c r="B474" t="inlineStr">
        <is>
          <t>T103287</t>
        </is>
      </c>
      <c r="C474" t="inlineStr">
        <is>
          <t>Great Vellmoor Foods Limited</t>
        </is>
      </c>
      <c r="D474" t="inlineStr">
        <is>
          <t>Great Vellmoor Foods Limited</t>
        </is>
      </c>
      <c r="E474" t="inlineStr">
        <is>
          <t>299 Station Road</t>
        </is>
      </c>
      <c r="F474" t="inlineStr">
        <is>
          <t>East</t>
        </is>
      </c>
      <c r="G474" t="inlineStr">
        <is>
          <t>0906573461</t>
        </is>
      </c>
      <c r="H474" t="inlineStr">
        <is>
          <t>Aisha Silva</t>
        </is>
      </c>
      <c r="I474" t="inlineStr">
        <is>
          <t>BRK003</t>
        </is>
      </c>
      <c r="J474" t="inlineStr">
        <is>
          <t>2023-12-18</t>
        </is>
      </c>
      <c r="K474" t="inlineStr">
        <is>
          <t>Medical devices</t>
        </is>
      </c>
      <c r="L474" t="inlineStr">
        <is>
          <t>active</t>
        </is>
      </c>
    </row>
    <row r="475">
      <c r="A475" t="inlineStr">
        <is>
          <t>IMP00471</t>
        </is>
      </c>
      <c r="B475" t="inlineStr">
        <is>
          <t>T103290</t>
        </is>
      </c>
      <c r="C475" t="inlineStr">
        <is>
          <t>Silver Fruits Ltd</t>
        </is>
      </c>
      <c r="D475" t="inlineStr">
        <is>
          <t>Silver Fruits Ltd</t>
        </is>
      </c>
      <c r="E475" t="inlineStr">
        <is>
          <t>222 Mill Road</t>
        </is>
      </c>
      <c r="F475" t="inlineStr">
        <is>
          <t>West</t>
        </is>
      </c>
      <c r="G475" t="inlineStr">
        <is>
          <t>0336227887</t>
        </is>
      </c>
      <c r="H475" t="inlineStr">
        <is>
          <t>Lucia Sato</t>
        </is>
      </c>
      <c r="I475" t="inlineStr">
        <is>
          <t>BRK059</t>
        </is>
      </c>
      <c r="J475" t="inlineStr">
        <is>
          <t>2017-11-11</t>
        </is>
      </c>
      <c r="K475" t="inlineStr">
        <is>
          <t>Furniture and household</t>
        </is>
      </c>
      <c r="L475" t="inlineStr">
        <is>
          <t>active</t>
        </is>
      </c>
    </row>
    <row r="476">
      <c r="A476" t="inlineStr">
        <is>
          <t>IMP00472</t>
        </is>
      </c>
      <c r="B476" t="inlineStr">
        <is>
          <t>T103301</t>
        </is>
      </c>
      <c r="C476" t="inlineStr">
        <is>
          <t>Saffron Enterprises Co.</t>
        </is>
      </c>
      <c r="D476" t="inlineStr">
        <is>
          <t>Saffron Enterprises Co.</t>
        </is>
      </c>
      <c r="E476" t="inlineStr">
        <is>
          <t>253 Harbour Road</t>
        </is>
      </c>
      <c r="F476" t="inlineStr">
        <is>
          <t>West</t>
        </is>
      </c>
      <c r="G476" t="inlineStr">
        <is>
          <t>0216215139</t>
        </is>
      </c>
      <c r="H476" t="inlineStr">
        <is>
          <t>Farid Kowalski</t>
        </is>
      </c>
      <c r="I476" t="inlineStr">
        <is>
          <t>BRK047</t>
        </is>
      </c>
      <c r="J476" t="inlineStr">
        <is>
          <t>2014-02-26</t>
        </is>
      </c>
      <c r="K476" t="inlineStr">
        <is>
          <t>Medical devices</t>
        </is>
      </c>
      <c r="L476" t="inlineStr">
        <is>
          <t>active</t>
        </is>
      </c>
    </row>
    <row r="477">
      <c r="A477" t="inlineStr">
        <is>
          <t>IMP00473</t>
        </is>
      </c>
      <c r="B477" t="inlineStr">
        <is>
          <t>T103306</t>
        </is>
      </c>
      <c r="C477" t="inlineStr">
        <is>
          <t>Pacific Electronics Ltd</t>
        </is>
      </c>
      <c r="D477" t="inlineStr">
        <is>
          <t>Pacific Electronics Ltd</t>
        </is>
      </c>
      <c r="E477" t="inlineStr">
        <is>
          <t>62 Riverside</t>
        </is>
      </c>
      <c r="F477" t="inlineStr">
        <is>
          <t>Capital</t>
        </is>
      </c>
      <c r="G477" t="inlineStr">
        <is>
          <t>0749954866</t>
        </is>
      </c>
      <c r="H477" t="inlineStr">
        <is>
          <t>Amina Mensah</t>
        </is>
      </c>
      <c r="I477" t="inlineStr">
        <is>
          <t>BRK003</t>
        </is>
      </c>
      <c r="J477" t="inlineStr">
        <is>
          <t>2008-12-16</t>
        </is>
      </c>
      <c r="K477" t="inlineStr">
        <is>
          <t>Textiles and apparel</t>
        </is>
      </c>
      <c r="L477" t="inlineStr">
        <is>
          <t>active</t>
        </is>
      </c>
    </row>
    <row r="478">
      <c r="A478" t="inlineStr">
        <is>
          <t>IMP00474</t>
        </is>
      </c>
      <c r="B478" t="inlineStr">
        <is>
          <t>T103314</t>
        </is>
      </c>
      <c r="C478" t="inlineStr">
        <is>
          <t>Lotus Mobile Enterprises</t>
        </is>
      </c>
      <c r="D478" t="inlineStr">
        <is>
          <t>Lotus Mobile Enterprises</t>
        </is>
      </c>
      <c r="E478" t="inlineStr">
        <is>
          <t>182 Harbour Road</t>
        </is>
      </c>
      <c r="F478" t="inlineStr">
        <is>
          <t>South</t>
        </is>
      </c>
      <c r="G478" t="inlineStr">
        <is>
          <t>0433309394</t>
        </is>
      </c>
      <c r="H478" t="inlineStr">
        <is>
          <t>Elena Mwangi</t>
        </is>
      </c>
      <c r="I478" t="inlineStr">
        <is>
          <t>BRK050</t>
        </is>
      </c>
      <c r="J478" t="inlineStr">
        <is>
          <t>2017-06-14</t>
        </is>
      </c>
      <c r="K478" t="inlineStr">
        <is>
          <t>Cosmetics and personal care</t>
        </is>
      </c>
      <c r="L478" t="inlineStr">
        <is>
          <t>active</t>
        </is>
      </c>
    </row>
    <row r="479">
      <c r="A479" t="inlineStr">
        <is>
          <t>IMP00475</t>
        </is>
      </c>
      <c r="B479" t="inlineStr">
        <is>
          <t>T103323</t>
        </is>
      </c>
      <c r="C479" t="inlineStr">
        <is>
          <t>Twin Rivers Industries International Ltd</t>
        </is>
      </c>
      <c r="D479" t="inlineStr">
        <is>
          <t>Twin Rivers Industries International Ltd</t>
        </is>
      </c>
      <c r="E479" t="inlineStr">
        <is>
          <t>391 Market Street</t>
        </is>
      </c>
      <c r="F479" t="inlineStr">
        <is>
          <t>Capital</t>
        </is>
      </c>
      <c r="G479" t="inlineStr">
        <is>
          <t>0421926551</t>
        </is>
      </c>
      <c r="H479" t="inlineStr">
        <is>
          <t>Hassan Nguyen-Lee</t>
        </is>
      </c>
      <c r="I479" t="inlineStr">
        <is>
          <t>BRK035</t>
        </is>
      </c>
      <c r="J479" t="inlineStr">
        <is>
          <t>2008-08-12</t>
        </is>
      </c>
      <c r="K479" t="inlineStr">
        <is>
          <t>Food importers</t>
        </is>
      </c>
      <c r="L479" t="inlineStr">
        <is>
          <t>active</t>
        </is>
      </c>
    </row>
    <row r="480">
      <c r="A480" t="inlineStr">
        <is>
          <t>IMP00476</t>
        </is>
      </c>
      <c r="B480" t="inlineStr">
        <is>
          <t>T103325</t>
        </is>
      </c>
      <c r="C480" t="inlineStr">
        <is>
          <t>Orchid Industries Limited</t>
        </is>
      </c>
      <c r="D480" t="inlineStr">
        <is>
          <t>Orchid Industries Limited</t>
        </is>
      </c>
      <c r="E480" t="inlineStr">
        <is>
          <t>308 Garden Lane</t>
        </is>
      </c>
      <c r="F480" t="inlineStr">
        <is>
          <t>North</t>
        </is>
      </c>
      <c r="G480" t="inlineStr">
        <is>
          <t>0751251922</t>
        </is>
      </c>
      <c r="H480" t="inlineStr">
        <is>
          <t>Aisha Chen</t>
        </is>
      </c>
      <c r="I480" t="inlineStr">
        <is>
          <t>BRK007</t>
        </is>
      </c>
      <c r="J480" t="inlineStr">
        <is>
          <t>2011-08-13</t>
        </is>
      </c>
      <c r="K480" t="inlineStr">
        <is>
          <t>Steel and construction</t>
        </is>
      </c>
      <c r="L480" t="inlineStr">
        <is>
          <t>active</t>
        </is>
      </c>
    </row>
    <row r="481">
      <c r="A481" t="inlineStr">
        <is>
          <t>IMP00477</t>
        </is>
      </c>
      <c r="B481" t="inlineStr">
        <is>
          <t>T103333</t>
        </is>
      </c>
      <c r="C481" t="inlineStr">
        <is>
          <t>Ashcombe Fruits Co.</t>
        </is>
      </c>
      <c r="D481" t="inlineStr">
        <is>
          <t>Ashcombe Fruits Co.</t>
        </is>
      </c>
      <c r="E481" t="inlineStr">
        <is>
          <t>126 Industrial Estate</t>
        </is>
      </c>
      <c r="F481" t="inlineStr">
        <is>
          <t>North</t>
        </is>
      </c>
      <c r="G481" t="inlineStr">
        <is>
          <t>0217071116</t>
        </is>
      </c>
      <c r="H481" t="inlineStr">
        <is>
          <t>Mei Mahmood</t>
        </is>
      </c>
      <c r="I481" t="inlineStr">
        <is>
          <t>BRK038</t>
        </is>
      </c>
      <c r="J481" t="inlineStr">
        <is>
          <t>2020-12-15</t>
        </is>
      </c>
      <c r="K481" t="inlineStr">
        <is>
          <t>Pharmaceuticals</t>
        </is>
      </c>
      <c r="L481" t="inlineStr">
        <is>
          <t>active</t>
        </is>
      </c>
    </row>
    <row r="482">
      <c r="A482" t="inlineStr">
        <is>
          <t>IMP00478</t>
        </is>
      </c>
      <c r="B482" t="inlineStr">
        <is>
          <t>T103345</t>
        </is>
      </c>
      <c r="C482" t="inlineStr">
        <is>
          <t>Pacific Pack Group Ltd</t>
        </is>
      </c>
      <c r="D482" t="inlineStr">
        <is>
          <t>Pacific Pack Group Ltd</t>
        </is>
      </c>
      <c r="E482" t="inlineStr">
        <is>
          <t>202 Harbour Road</t>
        </is>
      </c>
      <c r="F482" t="inlineStr">
        <is>
          <t>West</t>
        </is>
      </c>
      <c r="G482" t="inlineStr">
        <is>
          <t>0751155978</t>
        </is>
      </c>
      <c r="H482" t="inlineStr">
        <is>
          <t>Samuel Bauer</t>
        </is>
      </c>
      <c r="I482" t="inlineStr">
        <is>
          <t>BRK060</t>
        </is>
      </c>
      <c r="J482" t="inlineStr">
        <is>
          <t>2013-07-08</t>
        </is>
      </c>
      <c r="K482" t="inlineStr">
        <is>
          <t>Textiles and apparel</t>
        </is>
      </c>
      <c r="L482" t="inlineStr">
        <is>
          <t>active</t>
        </is>
      </c>
    </row>
    <row r="483">
      <c r="A483" t="inlineStr">
        <is>
          <t>IMP00479</t>
        </is>
      </c>
      <c r="B483" t="inlineStr">
        <is>
          <t>T103351</t>
        </is>
      </c>
      <c r="C483" t="inlineStr">
        <is>
          <t>Ocean Enterprises Ltd</t>
        </is>
      </c>
      <c r="D483" t="inlineStr">
        <is>
          <t>Ocean Enterprises Ltd</t>
        </is>
      </c>
      <c r="E483" t="inlineStr">
        <is>
          <t>39 Industrial Estate</t>
        </is>
      </c>
      <c r="F483" t="inlineStr">
        <is>
          <t>East</t>
        </is>
      </c>
      <c r="G483" t="inlineStr">
        <is>
          <t>0877212507</t>
        </is>
      </c>
      <c r="H483" t="inlineStr">
        <is>
          <t>Omar Mahmood</t>
        </is>
      </c>
      <c r="I483" t="inlineStr">
        <is>
          <t>BRK068</t>
        </is>
      </c>
      <c r="J483" t="inlineStr">
        <is>
          <t>2012-08-02</t>
        </is>
      </c>
      <c r="K483" t="inlineStr">
        <is>
          <t>Tobacco and beverages</t>
        </is>
      </c>
      <c r="L483" t="inlineStr">
        <is>
          <t>active</t>
        </is>
      </c>
    </row>
    <row r="484">
      <c r="A484" t="inlineStr">
        <is>
          <t>IMP00480</t>
        </is>
      </c>
      <c r="B484" t="inlineStr">
        <is>
          <t>T103358</t>
        </is>
      </c>
      <c r="C484" t="inlineStr">
        <is>
          <t>Horizon Mobile Co., Ltd</t>
        </is>
      </c>
      <c r="D484" t="inlineStr">
        <is>
          <t>Horizon Mobile Co., Ltd</t>
        </is>
      </c>
      <c r="E484" t="inlineStr">
        <is>
          <t>11 Airport Road</t>
        </is>
      </c>
      <c r="F484" t="inlineStr">
        <is>
          <t>North</t>
        </is>
      </c>
      <c r="G484" t="inlineStr">
        <is>
          <t>0364471431</t>
        </is>
      </c>
      <c r="H484" t="inlineStr">
        <is>
          <t>Ingrid Ibrahim</t>
        </is>
      </c>
      <c r="I484" t="inlineStr">
        <is>
          <t>BRK048</t>
        </is>
      </c>
      <c r="J484" t="inlineStr">
        <is>
          <t>2019-01-16</t>
        </is>
      </c>
      <c r="K484" t="inlineStr">
        <is>
          <t>Cosmetics and personal care</t>
        </is>
      </c>
      <c r="L484" t="inlineStr">
        <is>
          <t>active</t>
        </is>
      </c>
    </row>
    <row r="485">
      <c r="A485" t="inlineStr">
        <is>
          <t>IMP00481</t>
        </is>
      </c>
      <c r="B485" t="inlineStr">
        <is>
          <t>T103362</t>
        </is>
      </c>
      <c r="C485" t="inlineStr">
        <is>
          <t>Horizon Distribution Enterprises</t>
        </is>
      </c>
      <c r="D485" t="inlineStr">
        <is>
          <t>Horizon Distribution Enterprises</t>
        </is>
      </c>
      <c r="E485" t="inlineStr">
        <is>
          <t>306 Station Road</t>
        </is>
      </c>
      <c r="F485" t="inlineStr">
        <is>
          <t>South</t>
        </is>
      </c>
      <c r="G485" t="inlineStr">
        <is>
          <t>0914617207</t>
        </is>
      </c>
      <c r="H485" t="inlineStr">
        <is>
          <t>Joseph Silva</t>
        </is>
      </c>
      <c r="I485" t="inlineStr">
        <is>
          <t>BRK076</t>
        </is>
      </c>
      <c r="J485" t="inlineStr">
        <is>
          <t>2017-10-14</t>
        </is>
      </c>
      <c r="K485" t="inlineStr">
        <is>
          <t>Medical devices</t>
        </is>
      </c>
      <c r="L485" t="inlineStr">
        <is>
          <t>active</t>
        </is>
      </c>
    </row>
    <row r="486">
      <c r="A486" t="inlineStr">
        <is>
          <t>IMP00482</t>
        </is>
      </c>
      <c r="B486" t="inlineStr">
        <is>
          <t>T103370</t>
        </is>
      </c>
      <c r="C486" t="inlineStr">
        <is>
          <t>Phoenix Trading Partners Ltd</t>
        </is>
      </c>
      <c r="D486" t="inlineStr">
        <is>
          <t>Phoenix Store</t>
        </is>
      </c>
      <c r="E486" t="inlineStr">
        <is>
          <t>14 Temple Street</t>
        </is>
      </c>
      <c r="F486" t="inlineStr">
        <is>
          <t>Capital</t>
        </is>
      </c>
      <c r="G486" t="inlineStr">
        <is>
          <t>0752074247</t>
        </is>
      </c>
      <c r="H486" t="inlineStr">
        <is>
          <t>Kenji Okafor</t>
        </is>
      </c>
      <c r="I486" t="inlineStr">
        <is>
          <t>BRK021</t>
        </is>
      </c>
      <c r="J486" t="inlineStr">
        <is>
          <t>2020-09-28</t>
        </is>
      </c>
      <c r="K486" t="inlineStr">
        <is>
          <t>Tobacco and beverages</t>
        </is>
      </c>
      <c r="L486" t="inlineStr">
        <is>
          <t>active</t>
        </is>
      </c>
    </row>
    <row r="487">
      <c r="A487" t="inlineStr">
        <is>
          <t>IMP00483</t>
        </is>
      </c>
      <c r="B487" t="inlineStr">
        <is>
          <t>T103379</t>
        </is>
      </c>
      <c r="C487" t="inlineStr">
        <is>
          <t>Great Vellmoor Glow Partners Ltd</t>
        </is>
      </c>
      <c r="D487" t="inlineStr">
        <is>
          <t>Great Vellmoor Glow Partners Ltd</t>
        </is>
      </c>
      <c r="E487" t="inlineStr">
        <is>
          <t>270 Bazaar Lane</t>
        </is>
      </c>
      <c r="F487" t="inlineStr">
        <is>
          <t>West</t>
        </is>
      </c>
      <c r="G487" t="inlineStr">
        <is>
          <t>0470381136</t>
        </is>
      </c>
      <c r="H487" t="inlineStr">
        <is>
          <t>Samuel Mahmood</t>
        </is>
      </c>
      <c r="I487" t="inlineStr">
        <is>
          <t>BRK051</t>
        </is>
      </c>
      <c r="J487" t="inlineStr">
        <is>
          <t>2008-08-16</t>
        </is>
      </c>
      <c r="K487" t="inlineStr">
        <is>
          <t>Electronics</t>
        </is>
      </c>
      <c r="L487" t="inlineStr">
        <is>
          <t>active</t>
        </is>
      </c>
    </row>
    <row r="488">
      <c r="A488" t="inlineStr">
        <is>
          <t>IMP00484</t>
        </is>
      </c>
      <c r="B488" t="inlineStr">
        <is>
          <t>T103385</t>
        </is>
      </c>
      <c r="C488" t="inlineStr">
        <is>
          <t>Coral Glow Enterprises</t>
        </is>
      </c>
      <c r="D488" t="inlineStr">
        <is>
          <t>Coral Glow Enterprises</t>
        </is>
      </c>
      <c r="E488" t="inlineStr">
        <is>
          <t>165 Temple Street</t>
        </is>
      </c>
      <c r="F488" t="inlineStr">
        <is>
          <t>West</t>
        </is>
      </c>
      <c r="G488" t="inlineStr">
        <is>
          <t>0491774773</t>
        </is>
      </c>
      <c r="H488" t="inlineStr">
        <is>
          <t>Nadia Silva</t>
        </is>
      </c>
      <c r="I488" t="inlineStr">
        <is>
          <t>BRK058</t>
        </is>
      </c>
      <c r="J488" t="inlineStr">
        <is>
          <t>2024-08-13</t>
        </is>
      </c>
      <c r="K488" t="inlineStr">
        <is>
          <t>Cosmetics and personal care</t>
        </is>
      </c>
      <c r="L488" t="inlineStr">
        <is>
          <t>active</t>
        </is>
      </c>
    </row>
    <row r="489">
      <c r="A489" t="inlineStr">
        <is>
          <t>IMP00485</t>
        </is>
      </c>
      <c r="B489" t="inlineStr">
        <is>
          <t>T103391</t>
        </is>
      </c>
      <c r="C489" t="inlineStr">
        <is>
          <t>Inverness Logistics Ltd</t>
        </is>
      </c>
      <c r="D489" t="inlineStr">
        <is>
          <t>Inverness Logistics Ltd</t>
        </is>
      </c>
      <c r="E489" t="inlineStr">
        <is>
          <t>392 Bazaar Lane</t>
        </is>
      </c>
      <c r="F489" t="inlineStr">
        <is>
          <t>North</t>
        </is>
      </c>
      <c r="G489" t="inlineStr">
        <is>
          <t>0346857534</t>
        </is>
      </c>
      <c r="H489" t="inlineStr">
        <is>
          <t>Grace Ibrahim</t>
        </is>
      </c>
      <c r="I489" t="inlineStr">
        <is>
          <t>BRK072</t>
        </is>
      </c>
      <c r="J489" t="inlineStr">
        <is>
          <t>2009-02-28</t>
        </is>
      </c>
      <c r="K489" t="inlineStr">
        <is>
          <t>Cosmetics and personal care</t>
        </is>
      </c>
      <c r="L489" t="inlineStr">
        <is>
          <t>active</t>
        </is>
      </c>
    </row>
    <row r="490">
      <c r="A490" t="inlineStr">
        <is>
          <t>IMP00486</t>
        </is>
      </c>
      <c r="B490" t="inlineStr">
        <is>
          <t>T103395</t>
        </is>
      </c>
      <c r="C490" t="inlineStr">
        <is>
          <t>Global Distribution International Ltd</t>
        </is>
      </c>
      <c r="D490" t="inlineStr">
        <is>
          <t>Global Distribution International Ltd</t>
        </is>
      </c>
      <c r="E490" t="inlineStr">
        <is>
          <t>178 Garden Lane</t>
        </is>
      </c>
      <c r="F490" t="inlineStr">
        <is>
          <t>North</t>
        </is>
      </c>
      <c r="G490" t="inlineStr">
        <is>
          <t>0269232841</t>
        </is>
      </c>
      <c r="H490" t="inlineStr">
        <is>
          <t>Kenji Bauer</t>
        </is>
      </c>
      <c r="I490" t="inlineStr">
        <is>
          <t>BRK011</t>
        </is>
      </c>
      <c r="J490" t="inlineStr">
        <is>
          <t>2013-02-24</t>
        </is>
      </c>
      <c r="K490" t="inlineStr">
        <is>
          <t>Furniture and household</t>
        </is>
      </c>
      <c r="L490" t="inlineStr">
        <is>
          <t>active</t>
        </is>
      </c>
    </row>
    <row r="491">
      <c r="A491" t="inlineStr">
        <is>
          <t>IMP00487</t>
        </is>
      </c>
      <c r="B491" t="inlineStr">
        <is>
          <t>T100070</t>
        </is>
      </c>
      <c r="C491" t="inlineStr">
        <is>
          <t>Harmony Glow Partners Ltd</t>
        </is>
      </c>
      <c r="D491" t="inlineStr">
        <is>
          <t>Harmony Glow Partners Ltd</t>
        </is>
      </c>
      <c r="E491" t="inlineStr">
        <is>
          <t>346 Market Street</t>
        </is>
      </c>
      <c r="F491" t="inlineStr">
        <is>
          <t>North</t>
        </is>
      </c>
      <c r="G491" t="inlineStr">
        <is>
          <t>0786431487</t>
        </is>
      </c>
      <c r="H491" t="inlineStr">
        <is>
          <t>Aisha Fernandes</t>
        </is>
      </c>
      <c r="I491" t="inlineStr">
        <is>
          <t>BRK015</t>
        </is>
      </c>
      <c r="J491" t="inlineStr">
        <is>
          <t>2009-01-21</t>
        </is>
      </c>
      <c r="K491" t="inlineStr">
        <is>
          <t>Pharmaceuticals</t>
        </is>
      </c>
      <c r="L491" t="inlineStr">
        <is>
          <t>active</t>
        </is>
      </c>
    </row>
    <row r="492">
      <c r="A492" t="inlineStr">
        <is>
          <t>IMP00488</t>
        </is>
      </c>
      <c r="B492" t="inlineStr">
        <is>
          <t>T103415</t>
        </is>
      </c>
      <c r="C492" t="inlineStr">
        <is>
          <t>Eastern Textiles Co.</t>
        </is>
      </c>
      <c r="D492" t="inlineStr">
        <is>
          <t>Eastern Textiles Co.</t>
        </is>
      </c>
      <c r="E492" t="inlineStr">
        <is>
          <t>396 Garden Lane</t>
        </is>
      </c>
      <c r="F492" t="inlineStr">
        <is>
          <t>South</t>
        </is>
      </c>
      <c r="G492" t="inlineStr">
        <is>
          <t>0799128179</t>
        </is>
      </c>
      <c r="H492" t="inlineStr">
        <is>
          <t>Daniel Sato</t>
        </is>
      </c>
      <c r="I492" t="inlineStr">
        <is>
          <t>BRK059</t>
        </is>
      </c>
      <c r="J492" t="inlineStr">
        <is>
          <t>2020-02-09</t>
        </is>
      </c>
      <c r="K492" t="inlineStr">
        <is>
          <t>Furniture and household</t>
        </is>
      </c>
      <c r="L492" t="inlineStr">
        <is>
          <t>active</t>
        </is>
      </c>
    </row>
    <row r="493">
      <c r="A493" t="inlineStr">
        <is>
          <t>IMP00489</t>
        </is>
      </c>
      <c r="B493" t="inlineStr">
        <is>
          <t>T103419</t>
        </is>
      </c>
      <c r="C493" t="inlineStr">
        <is>
          <t>Orchid Industries Enterprises</t>
        </is>
      </c>
      <c r="D493" t="inlineStr">
        <is>
          <t>Orchid Industries Enterprises</t>
        </is>
      </c>
      <c r="E493" t="inlineStr">
        <is>
          <t>311 Bazaar Lane</t>
        </is>
      </c>
      <c r="F493" t="inlineStr">
        <is>
          <t>Coastal</t>
        </is>
      </c>
      <c r="G493" t="inlineStr">
        <is>
          <t>0351690116</t>
        </is>
      </c>
      <c r="H493" t="inlineStr">
        <is>
          <t>Mei Sato</t>
        </is>
      </c>
      <c r="I493" t="inlineStr">
        <is>
          <t>BRK005</t>
        </is>
      </c>
      <c r="J493" t="inlineStr">
        <is>
          <t>2022-07-02</t>
        </is>
      </c>
      <c r="K493" t="inlineStr">
        <is>
          <t>Vehicles and parts</t>
        </is>
      </c>
      <c r="L493" t="inlineStr">
        <is>
          <t>suspended</t>
        </is>
      </c>
    </row>
    <row r="494">
      <c r="A494" t="inlineStr">
        <is>
          <t>IMP00490</t>
        </is>
      </c>
      <c r="B494" t="inlineStr">
        <is>
          <t>T103425</t>
        </is>
      </c>
      <c r="C494" t="inlineStr">
        <is>
          <t>Ocean Trading International Ltd</t>
        </is>
      </c>
      <c r="D494" t="inlineStr">
        <is>
          <t>Ocean Trading International Ltd</t>
        </is>
      </c>
      <c r="E494" t="inlineStr">
        <is>
          <t>115 Harbour Road</t>
        </is>
      </c>
      <c r="F494" t="inlineStr">
        <is>
          <t>East</t>
        </is>
      </c>
      <c r="G494" t="inlineStr">
        <is>
          <t>0731410108</t>
        </is>
      </c>
      <c r="H494" t="inlineStr">
        <is>
          <t>Nadia Al-Sayed</t>
        </is>
      </c>
      <c r="I494" t="inlineStr">
        <is>
          <t>BRK060</t>
        </is>
      </c>
      <c r="J494" t="inlineStr">
        <is>
          <t>2009-03-21</t>
        </is>
      </c>
      <c r="K494" t="inlineStr">
        <is>
          <t>Machinery</t>
        </is>
      </c>
      <c r="L494" t="inlineStr">
        <is>
          <t>active</t>
        </is>
      </c>
    </row>
    <row r="495">
      <c r="A495" t="inlineStr">
        <is>
          <t>IMP00491</t>
        </is>
      </c>
      <c r="C495" t="inlineStr">
        <is>
          <t>Summit Fruits Ltd</t>
        </is>
      </c>
      <c r="D495" t="inlineStr">
        <is>
          <t>Summit Fruits Ltd</t>
        </is>
      </c>
      <c r="E495" t="inlineStr">
        <is>
          <t>77 Industrial Estate</t>
        </is>
      </c>
      <c r="F495" t="inlineStr">
        <is>
          <t>Coastal</t>
        </is>
      </c>
      <c r="G495" t="inlineStr">
        <is>
          <t>0539784260</t>
        </is>
      </c>
      <c r="H495" t="inlineStr">
        <is>
          <t>Nadia Novak</t>
        </is>
      </c>
      <c r="I495" t="inlineStr">
        <is>
          <t>BRK044</t>
        </is>
      </c>
      <c r="J495" t="inlineStr">
        <is>
          <t>2021-10-17</t>
        </is>
      </c>
      <c r="K495" t="inlineStr">
        <is>
          <t>Tobacco and beverages</t>
        </is>
      </c>
      <c r="L495" t="inlineStr">
        <is>
          <t>active</t>
        </is>
      </c>
    </row>
    <row r="496">
      <c r="A496" t="inlineStr">
        <is>
          <t>IMP00492</t>
        </is>
      </c>
      <c r="B496" t="inlineStr">
        <is>
          <t>T103439</t>
        </is>
      </c>
      <c r="C496" t="inlineStr">
        <is>
          <t>Meridian Logistics Group Ltd</t>
        </is>
      </c>
      <c r="D496" t="inlineStr">
        <is>
          <t>Meridian Logistics Group Ltd</t>
        </is>
      </c>
      <c r="E496" t="inlineStr">
        <is>
          <t>38 Bazaar Lane</t>
        </is>
      </c>
      <c r="F496" t="inlineStr">
        <is>
          <t>East</t>
        </is>
      </c>
      <c r="G496" t="inlineStr">
        <is>
          <t>0599290183</t>
        </is>
      </c>
      <c r="H496" t="inlineStr">
        <is>
          <t>Tomas Fernandes</t>
        </is>
      </c>
      <c r="I496" t="inlineStr">
        <is>
          <t>BRK048</t>
        </is>
      </c>
      <c r="J496" t="inlineStr">
        <is>
          <t>2022-08-18</t>
        </is>
      </c>
      <c r="K496" t="inlineStr">
        <is>
          <t>General trading</t>
        </is>
      </c>
      <c r="L496" t="inlineStr">
        <is>
          <t>active</t>
        </is>
      </c>
    </row>
    <row r="497">
      <c r="A497" t="inlineStr">
        <is>
          <t>IMP00493</t>
        </is>
      </c>
      <c r="B497" t="inlineStr">
        <is>
          <t>T103449</t>
        </is>
      </c>
      <c r="C497" t="inlineStr">
        <is>
          <t>Horizon Logistics International Ltd</t>
        </is>
      </c>
      <c r="D497" t="inlineStr">
        <is>
          <t>Horizon Logistics International Ltd</t>
        </is>
      </c>
      <c r="E497" t="inlineStr">
        <is>
          <t>298 Industrial Estate</t>
        </is>
      </c>
      <c r="F497" t="inlineStr">
        <is>
          <t>Coastal</t>
        </is>
      </c>
      <c r="G497" t="inlineStr">
        <is>
          <t>0607268133</t>
        </is>
      </c>
      <c r="H497" t="inlineStr">
        <is>
          <t>Hassan Osei</t>
        </is>
      </c>
      <c r="I497" t="inlineStr">
        <is>
          <t>BRK039</t>
        </is>
      </c>
      <c r="J497" t="inlineStr">
        <is>
          <t>2018-04-16</t>
        </is>
      </c>
      <c r="K497" t="inlineStr">
        <is>
          <t>Textiles and apparel</t>
        </is>
      </c>
      <c r="L497" t="inlineStr">
        <is>
          <t>active</t>
        </is>
      </c>
    </row>
    <row r="498">
      <c r="A498" t="inlineStr">
        <is>
          <t>IMP00494</t>
        </is>
      </c>
      <c r="B498" t="inlineStr">
        <is>
          <t>T103452</t>
        </is>
      </c>
      <c r="C498" t="inlineStr">
        <is>
          <t>Saffron Supply Holdings Ltd</t>
        </is>
      </c>
      <c r="D498" t="inlineStr">
        <is>
          <t>Saffron Supply Holdings Ltd</t>
        </is>
      </c>
      <c r="E498" t="inlineStr">
        <is>
          <t>206 Market Street</t>
        </is>
      </c>
      <c r="F498" t="inlineStr">
        <is>
          <t>Coastal</t>
        </is>
      </c>
      <c r="G498" t="inlineStr">
        <is>
          <t>0646283628</t>
        </is>
      </c>
      <c r="H498" t="inlineStr">
        <is>
          <t>Ingrid Novak</t>
        </is>
      </c>
      <c r="I498" t="inlineStr">
        <is>
          <t>BRK073</t>
        </is>
      </c>
      <c r="J498" t="inlineStr">
        <is>
          <t>2017-06-06</t>
        </is>
      </c>
      <c r="K498" t="inlineStr">
        <is>
          <t>Electronics</t>
        </is>
      </c>
      <c r="L498" t="inlineStr">
        <is>
          <t>active</t>
        </is>
      </c>
    </row>
    <row r="499">
      <c r="A499" t="inlineStr">
        <is>
          <t>IMP00495</t>
        </is>
      </c>
      <c r="B499" t="inlineStr">
        <is>
          <t>T103460</t>
        </is>
      </c>
      <c r="C499" t="inlineStr">
        <is>
          <t>Golden Distribution International Ltd</t>
        </is>
      </c>
      <c r="D499" t="inlineStr">
        <is>
          <t>Golden Distribution International Ltd</t>
        </is>
      </c>
      <c r="E499" t="inlineStr">
        <is>
          <t>231 Garden Lane</t>
        </is>
      </c>
      <c r="F499" t="inlineStr">
        <is>
          <t>South</t>
        </is>
      </c>
      <c r="G499" t="inlineStr">
        <is>
          <t>0433538387</t>
        </is>
      </c>
      <c r="H499" t="inlineStr">
        <is>
          <t>Hassan Mensah</t>
        </is>
      </c>
      <c r="I499" t="inlineStr">
        <is>
          <t>BRK069</t>
        </is>
      </c>
      <c r="J499" t="inlineStr">
        <is>
          <t>2021-04-24</t>
        </is>
      </c>
      <c r="K499" t="inlineStr">
        <is>
          <t>Machinery</t>
        </is>
      </c>
      <c r="L499" t="inlineStr">
        <is>
          <t>active</t>
        </is>
      </c>
    </row>
    <row r="500">
      <c r="A500" t="inlineStr">
        <is>
          <t>IMP00496</t>
        </is>
      </c>
      <c r="B500" t="inlineStr">
        <is>
          <t>T103468</t>
        </is>
      </c>
      <c r="C500" t="inlineStr">
        <is>
          <t>Inverness Textiles Partners Ltd</t>
        </is>
      </c>
      <c r="D500" t="inlineStr">
        <is>
          <t>Inverness Textiles Partners Ltd</t>
        </is>
      </c>
      <c r="E500" t="inlineStr">
        <is>
          <t>116 Market Street</t>
        </is>
      </c>
      <c r="F500" t="inlineStr">
        <is>
          <t>Coastal</t>
        </is>
      </c>
      <c r="G500" t="inlineStr">
        <is>
          <t>0590741966</t>
        </is>
      </c>
      <c r="H500" t="inlineStr">
        <is>
          <t>Nadia Mwangi</t>
        </is>
      </c>
      <c r="I500" t="inlineStr">
        <is>
          <t>BRK021</t>
        </is>
      </c>
      <c r="J500" t="inlineStr">
        <is>
          <t>2012-08-22</t>
        </is>
      </c>
      <c r="K500" t="inlineStr">
        <is>
          <t>Vehicles and parts</t>
        </is>
      </c>
      <c r="L500" t="inlineStr">
        <is>
          <t>active</t>
        </is>
      </c>
    </row>
    <row r="501">
      <c r="A501" t="inlineStr">
        <is>
          <t>IMP00497</t>
        </is>
      </c>
      <c r="B501" t="inlineStr">
        <is>
          <t>T103464</t>
        </is>
      </c>
      <c r="C501" t="inlineStr">
        <is>
          <t>Harmony Commercial &amp; Sons</t>
        </is>
      </c>
      <c r="D501" t="inlineStr">
        <is>
          <t>Harmony Commercial &amp; Sons</t>
        </is>
      </c>
      <c r="E501" t="inlineStr">
        <is>
          <t>372 Temple Street</t>
        </is>
      </c>
      <c r="F501" t="inlineStr">
        <is>
          <t>North</t>
        </is>
      </c>
      <c r="G501" t="inlineStr">
        <is>
          <t>0387817148</t>
        </is>
      </c>
      <c r="H501" t="inlineStr">
        <is>
          <t>Daniel Fernandes</t>
        </is>
      </c>
      <c r="I501" t="inlineStr">
        <is>
          <t>BRK029</t>
        </is>
      </c>
      <c r="J501" t="inlineStr">
        <is>
          <t>2012-05-01</t>
        </is>
      </c>
      <c r="K501" t="inlineStr">
        <is>
          <t>Tobacco and beverages</t>
        </is>
      </c>
      <c r="L501" t="inlineStr">
        <is>
          <t>active</t>
        </is>
      </c>
    </row>
    <row r="502">
      <c r="A502" t="inlineStr">
        <is>
          <t>IMP00498</t>
        </is>
      </c>
      <c r="B502" t="inlineStr">
        <is>
          <t>T103480</t>
        </is>
      </c>
      <c r="C502" t="inlineStr">
        <is>
          <t>Saffron Commercial Ltd</t>
        </is>
      </c>
      <c r="D502" t="inlineStr">
        <is>
          <t>Saffron Commercial Ltd</t>
        </is>
      </c>
      <c r="E502" t="inlineStr">
        <is>
          <t>335 Harbour Road</t>
        </is>
      </c>
      <c r="F502" t="inlineStr">
        <is>
          <t>West</t>
        </is>
      </c>
      <c r="G502" t="inlineStr">
        <is>
          <t>0413702971</t>
        </is>
      </c>
      <c r="H502" t="inlineStr">
        <is>
          <t>Amina Haddad</t>
        </is>
      </c>
      <c r="I502" t="inlineStr">
        <is>
          <t>BRK042</t>
        </is>
      </c>
      <c r="J502" t="inlineStr">
        <is>
          <t>2015-09-02</t>
        </is>
      </c>
      <c r="K502" t="inlineStr">
        <is>
          <t>Textiles and apparel</t>
        </is>
      </c>
      <c r="L502" t="inlineStr">
        <is>
          <t>active</t>
        </is>
      </c>
    </row>
    <row r="503">
      <c r="A503" t="inlineStr">
        <is>
          <t>IMP00499</t>
        </is>
      </c>
      <c r="B503" t="inlineStr">
        <is>
          <t>T103492</t>
        </is>
      </c>
      <c r="C503" t="inlineStr">
        <is>
          <t>Northern Industries Co.</t>
        </is>
      </c>
      <c r="D503" t="inlineStr">
        <is>
          <t>Northern Industries Co.</t>
        </is>
      </c>
      <c r="E503" t="inlineStr">
        <is>
          <t>288 Mill Road</t>
        </is>
      </c>
      <c r="F503" t="inlineStr">
        <is>
          <t>East</t>
        </is>
      </c>
      <c r="G503" t="inlineStr">
        <is>
          <t>0997175903</t>
        </is>
      </c>
      <c r="H503" t="inlineStr">
        <is>
          <t>Elena Sato</t>
        </is>
      </c>
      <c r="I503" t="inlineStr">
        <is>
          <t>BRK024</t>
        </is>
      </c>
      <c r="J503" t="inlineStr">
        <is>
          <t>2008-09-10</t>
        </is>
      </c>
      <c r="K503" t="inlineStr">
        <is>
          <t>Pharmaceuticals</t>
        </is>
      </c>
      <c r="L503" t="inlineStr">
        <is>
          <t>active</t>
        </is>
      </c>
    </row>
    <row r="504">
      <c r="A504" t="inlineStr">
        <is>
          <t>IMP00500</t>
        </is>
      </c>
      <c r="B504" t="inlineStr">
        <is>
          <t>T103496</t>
        </is>
      </c>
      <c r="C504" t="inlineStr">
        <is>
          <t>Green Valley Imports Holdings Ltd</t>
        </is>
      </c>
      <c r="D504" t="inlineStr">
        <is>
          <t>Green Store</t>
        </is>
      </c>
      <c r="E504" t="inlineStr">
        <is>
          <t>90 Bazaar Lane</t>
        </is>
      </c>
      <c r="F504" t="inlineStr">
        <is>
          <t>Capital</t>
        </is>
      </c>
      <c r="G504" t="inlineStr">
        <is>
          <t>0315412937</t>
        </is>
      </c>
      <c r="H504" t="inlineStr">
        <is>
          <t>Joseph Okafor</t>
        </is>
      </c>
      <c r="I504" t="inlineStr">
        <is>
          <t>BRK051</t>
        </is>
      </c>
      <c r="J504" t="inlineStr">
        <is>
          <t>2018-04-19</t>
        </is>
      </c>
      <c r="K504" t="inlineStr">
        <is>
          <t>Medical devices</t>
        </is>
      </c>
      <c r="L504" t="inlineStr">
        <is>
          <t>active</t>
        </is>
      </c>
    </row>
    <row r="505">
      <c r="A505" t="inlineStr">
        <is>
          <t>IMP00501</t>
        </is>
      </c>
      <c r="B505" t="inlineStr">
        <is>
          <t>T103502</t>
        </is>
      </c>
      <c r="C505" t="inlineStr">
        <is>
          <t>Arden Electronics Co., Ltd</t>
        </is>
      </c>
      <c r="D505" t="inlineStr">
        <is>
          <t>Arden Electronics Co., Ltd</t>
        </is>
      </c>
      <c r="E505" t="inlineStr">
        <is>
          <t>242 Station Road</t>
        </is>
      </c>
      <c r="F505" t="inlineStr">
        <is>
          <t>East</t>
        </is>
      </c>
      <c r="G505" t="inlineStr">
        <is>
          <t>0266863977</t>
        </is>
      </c>
      <c r="H505" t="inlineStr">
        <is>
          <t>Kenji Osei</t>
        </is>
      </c>
      <c r="I505" t="inlineStr">
        <is>
          <t>BRK016</t>
        </is>
      </c>
      <c r="J505" t="inlineStr">
        <is>
          <t>2012-03-14</t>
        </is>
      </c>
      <c r="K505" t="inlineStr">
        <is>
          <t>Textiles and apparel</t>
        </is>
      </c>
      <c r="L505" t="inlineStr">
        <is>
          <t>active</t>
        </is>
      </c>
    </row>
    <row r="506">
      <c r="A506" t="inlineStr">
        <is>
          <t>IMP00502</t>
        </is>
      </c>
      <c r="B506" t="inlineStr">
        <is>
          <t>T103507</t>
        </is>
      </c>
      <c r="C506" t="inlineStr">
        <is>
          <t>Ashcombe Pack Ltd</t>
        </is>
      </c>
      <c r="D506" t="inlineStr">
        <is>
          <t>Ashcombe Pack Ltd</t>
        </is>
      </c>
      <c r="E506" t="inlineStr">
        <is>
          <t>45 Station Road</t>
        </is>
      </c>
      <c r="F506" t="inlineStr">
        <is>
          <t>South</t>
        </is>
      </c>
      <c r="G506" t="inlineStr">
        <is>
          <t>0735963176</t>
        </is>
      </c>
      <c r="H506" t="inlineStr">
        <is>
          <t>Fatima Okafor</t>
        </is>
      </c>
      <c r="I506" t="inlineStr">
        <is>
          <t>BRK033</t>
        </is>
      </c>
      <c r="J506" t="inlineStr">
        <is>
          <t>2025-01-01</t>
        </is>
      </c>
      <c r="K506" t="inlineStr">
        <is>
          <t>Machinery</t>
        </is>
      </c>
      <c r="L506" t="inlineStr">
        <is>
          <t>active</t>
        </is>
      </c>
    </row>
    <row r="507">
      <c r="A507" t="inlineStr">
        <is>
          <t>IMP00503</t>
        </is>
      </c>
      <c r="B507" t="inlineStr">
        <is>
          <t>T103515</t>
        </is>
      </c>
      <c r="C507" t="inlineStr">
        <is>
          <t>Summit Electronics Ltd</t>
        </is>
      </c>
      <c r="D507" t="inlineStr">
        <is>
          <t>Summit Electronics Ltd</t>
        </is>
      </c>
      <c r="E507" t="inlineStr">
        <is>
          <t>1 Airport Road</t>
        </is>
      </c>
      <c r="F507" t="inlineStr">
        <is>
          <t>East</t>
        </is>
      </c>
      <c r="G507" t="inlineStr">
        <is>
          <t>0240872407</t>
        </is>
      </c>
      <c r="H507" t="inlineStr">
        <is>
          <t>Amina Patel</t>
        </is>
      </c>
      <c r="I507" t="inlineStr">
        <is>
          <t>BRK032</t>
        </is>
      </c>
      <c r="J507" t="inlineStr">
        <is>
          <t>2019-08-21</t>
        </is>
      </c>
      <c r="K507" t="inlineStr">
        <is>
          <t>Electronics</t>
        </is>
      </c>
      <c r="L507" t="inlineStr">
        <is>
          <t>active</t>
        </is>
      </c>
    </row>
    <row r="508">
      <c r="A508" t="inlineStr">
        <is>
          <t>IMP00504</t>
        </is>
      </c>
      <c r="B508" t="inlineStr">
        <is>
          <t>T103527</t>
        </is>
      </c>
      <c r="C508" t="inlineStr">
        <is>
          <t>Pacific Steel Co.</t>
        </is>
      </c>
      <c r="D508" t="inlineStr">
        <is>
          <t>Pacific Centre</t>
        </is>
      </c>
      <c r="E508" t="inlineStr">
        <is>
          <t>64 Industrial Estate</t>
        </is>
      </c>
      <c r="F508" t="inlineStr">
        <is>
          <t>West</t>
        </is>
      </c>
      <c r="G508" t="inlineStr">
        <is>
          <t>0315247982</t>
        </is>
      </c>
      <c r="H508" t="inlineStr">
        <is>
          <t>Mei Mwangi</t>
        </is>
      </c>
      <c r="I508" t="inlineStr">
        <is>
          <t>BRK078</t>
        </is>
      </c>
      <c r="J508" t="inlineStr">
        <is>
          <t>2009-01-12</t>
        </is>
      </c>
      <c r="K508" t="inlineStr">
        <is>
          <t>Tobacco and beverages</t>
        </is>
      </c>
      <c r="L508" t="inlineStr">
        <is>
          <t>active</t>
        </is>
      </c>
    </row>
    <row r="509">
      <c r="A509" t="inlineStr">
        <is>
          <t>IMP00505</t>
        </is>
      </c>
      <c r="B509" t="inlineStr">
        <is>
          <t>T103529</t>
        </is>
      </c>
      <c r="C509" t="inlineStr">
        <is>
          <t>Cobalt Glow Group Ltd</t>
        </is>
      </c>
      <c r="D509" t="inlineStr">
        <is>
          <t>Cobalt Glow Group Ltd</t>
        </is>
      </c>
      <c r="E509" t="inlineStr">
        <is>
          <t>270 Airport Road</t>
        </is>
      </c>
      <c r="F509" t="inlineStr">
        <is>
          <t>West</t>
        </is>
      </c>
      <c r="G509" t="inlineStr">
        <is>
          <t>0224638847</t>
        </is>
      </c>
      <c r="H509" t="inlineStr">
        <is>
          <t>Omar Osei</t>
        </is>
      </c>
      <c r="I509" t="inlineStr">
        <is>
          <t>BRK021</t>
        </is>
      </c>
      <c r="J509" t="inlineStr">
        <is>
          <t>2022-02-16</t>
        </is>
      </c>
      <c r="K509" t="inlineStr">
        <is>
          <t>Vehicles and parts</t>
        </is>
      </c>
      <c r="L509" t="inlineStr">
        <is>
          <t>active</t>
        </is>
      </c>
    </row>
    <row r="510">
      <c r="A510" t="inlineStr">
        <is>
          <t>IMP00506</t>
        </is>
      </c>
      <c r="C510" t="inlineStr">
        <is>
          <t>Sunrise Logistics Partners Ltd</t>
        </is>
      </c>
      <c r="D510" t="inlineStr">
        <is>
          <t>Sunrise Logistics Partners Ltd</t>
        </is>
      </c>
      <c r="E510" t="inlineStr">
        <is>
          <t>349 Industrial Estate</t>
        </is>
      </c>
      <c r="F510" t="inlineStr">
        <is>
          <t>Coastal</t>
        </is>
      </c>
      <c r="G510" t="inlineStr">
        <is>
          <t>0314351903</t>
        </is>
      </c>
      <c r="H510" t="inlineStr">
        <is>
          <t>Nadia Novak</t>
        </is>
      </c>
      <c r="I510" t="inlineStr">
        <is>
          <t>BRK019</t>
        </is>
      </c>
      <c r="J510" t="inlineStr">
        <is>
          <t>2019-11-19</t>
        </is>
      </c>
      <c r="K510" t="inlineStr">
        <is>
          <t>Vehicles and parts</t>
        </is>
      </c>
      <c r="L510" t="inlineStr">
        <is>
          <t>active</t>
        </is>
      </c>
    </row>
    <row r="511">
      <c r="A511" t="inlineStr">
        <is>
          <t>IMP00507</t>
        </is>
      </c>
      <c r="B511" t="inlineStr">
        <is>
          <t>T103544</t>
        </is>
      </c>
      <c r="C511" t="inlineStr">
        <is>
          <t>Inverness Motors Co., Ltd</t>
        </is>
      </c>
      <c r="D511" t="inlineStr">
        <is>
          <t>Inverness Motors Co., Ltd</t>
        </is>
      </c>
      <c r="E511" t="inlineStr">
        <is>
          <t>370 Industrial Estate</t>
        </is>
      </c>
      <c r="F511" t="inlineStr">
        <is>
          <t>Coastal</t>
        </is>
      </c>
      <c r="G511" t="inlineStr">
        <is>
          <t>0828872898</t>
        </is>
      </c>
      <c r="H511" t="inlineStr">
        <is>
          <t>Mei Mwangi</t>
        </is>
      </c>
      <c r="I511" t="inlineStr">
        <is>
          <t>BRK061</t>
        </is>
      </c>
      <c r="J511" t="inlineStr">
        <is>
          <t>2015-02-22</t>
        </is>
      </c>
      <c r="K511" t="inlineStr">
        <is>
          <t>Pharmaceuticals</t>
        </is>
      </c>
      <c r="L511" t="inlineStr">
        <is>
          <t>active</t>
        </is>
      </c>
    </row>
    <row r="512">
      <c r="A512" t="inlineStr">
        <is>
          <t>IMP00508</t>
        </is>
      </c>
      <c r="B512" t="inlineStr">
        <is>
          <t>T103555</t>
        </is>
      </c>
      <c r="C512" t="inlineStr">
        <is>
          <t>Jade Industries Holdings Ltd</t>
        </is>
      </c>
      <c r="D512" t="inlineStr">
        <is>
          <t>Jade Industries Holdings Ltd</t>
        </is>
      </c>
      <c r="E512" t="inlineStr">
        <is>
          <t>87 Airport Road</t>
        </is>
      </c>
      <c r="F512" t="inlineStr">
        <is>
          <t>Coastal</t>
        </is>
      </c>
      <c r="G512" t="inlineStr">
        <is>
          <t>0748628027</t>
        </is>
      </c>
      <c r="H512" t="inlineStr">
        <is>
          <t>Ravi Patel</t>
        </is>
      </c>
      <c r="I512" t="inlineStr">
        <is>
          <t>BRK051</t>
        </is>
      </c>
      <c r="J512" t="inlineStr">
        <is>
          <t>2025-01-06</t>
        </is>
      </c>
      <c r="K512" t="inlineStr">
        <is>
          <t>Tobacco and beverages</t>
        </is>
      </c>
      <c r="L512" t="inlineStr">
        <is>
          <t>active</t>
        </is>
      </c>
    </row>
    <row r="513">
      <c r="A513" t="inlineStr">
        <is>
          <t>IMP00509</t>
        </is>
      </c>
      <c r="B513" t="inlineStr">
        <is>
          <t>T103558</t>
        </is>
      </c>
      <c r="C513" t="inlineStr">
        <is>
          <t>Prescott Logistics Enterprises</t>
        </is>
      </c>
      <c r="D513" t="inlineStr">
        <is>
          <t>Prescott Logistics Enterprises</t>
        </is>
      </c>
      <c r="E513" t="inlineStr">
        <is>
          <t>65 Market Street</t>
        </is>
      </c>
      <c r="F513" t="inlineStr">
        <is>
          <t>Coastal</t>
        </is>
      </c>
      <c r="G513" t="inlineStr">
        <is>
          <t>0317456478</t>
        </is>
      </c>
      <c r="H513" t="inlineStr">
        <is>
          <t>Joseph Mahmood</t>
        </is>
      </c>
      <c r="I513" t="inlineStr">
        <is>
          <t>BRK024</t>
        </is>
      </c>
      <c r="J513" t="inlineStr">
        <is>
          <t>2015-12-11</t>
        </is>
      </c>
      <c r="K513" t="inlineStr">
        <is>
          <t>Tobacco and beverages</t>
        </is>
      </c>
      <c r="L513" t="inlineStr">
        <is>
          <t>active</t>
        </is>
      </c>
    </row>
    <row r="514">
      <c r="A514" t="inlineStr">
        <is>
          <t>IMP00510</t>
        </is>
      </c>
      <c r="B514" t="inlineStr">
        <is>
          <t>T103567</t>
        </is>
      </c>
      <c r="C514" t="inlineStr">
        <is>
          <t>Coral Supply Partners Ltd</t>
        </is>
      </c>
      <c r="D514" t="inlineStr">
        <is>
          <t>Coral Supply Partners Ltd</t>
        </is>
      </c>
      <c r="E514" t="inlineStr">
        <is>
          <t>165 Mill Road</t>
        </is>
      </c>
      <c r="F514" t="inlineStr">
        <is>
          <t>Capital</t>
        </is>
      </c>
      <c r="G514" t="inlineStr">
        <is>
          <t>0767944046</t>
        </is>
      </c>
      <c r="H514" t="inlineStr">
        <is>
          <t>Fatima Nguyen-Lee</t>
        </is>
      </c>
      <c r="I514" t="inlineStr">
        <is>
          <t>BRK076</t>
        </is>
      </c>
      <c r="J514" t="inlineStr">
        <is>
          <t>2014-08-22</t>
        </is>
      </c>
      <c r="K514" t="inlineStr">
        <is>
          <t>General trading</t>
        </is>
      </c>
      <c r="L514" t="inlineStr">
        <is>
          <t>active</t>
        </is>
      </c>
    </row>
    <row r="515">
      <c r="A515" t="inlineStr">
        <is>
          <t>IMP00511</t>
        </is>
      </c>
      <c r="B515" t="inlineStr">
        <is>
          <t>T103572</t>
        </is>
      </c>
      <c r="C515" t="inlineStr">
        <is>
          <t>Jade Enterprises Enterprises</t>
        </is>
      </c>
      <c r="D515" t="inlineStr">
        <is>
          <t>Jade Enterprises Enterprises</t>
        </is>
      </c>
      <c r="E515" t="inlineStr">
        <is>
          <t>35 Bazaar Lane</t>
        </is>
      </c>
      <c r="F515" t="inlineStr">
        <is>
          <t>South</t>
        </is>
      </c>
      <c r="G515" t="inlineStr">
        <is>
          <t>0894817294</t>
        </is>
      </c>
      <c r="H515" t="inlineStr">
        <is>
          <t>Grace Reyes</t>
        </is>
      </c>
      <c r="I515" t="inlineStr">
        <is>
          <t>BRK013</t>
        </is>
      </c>
      <c r="J515" t="inlineStr">
        <is>
          <t>2010-07-16</t>
        </is>
      </c>
      <c r="K515" t="inlineStr">
        <is>
          <t>Tobacco and beverages</t>
        </is>
      </c>
      <c r="L515" t="inlineStr">
        <is>
          <t>active</t>
        </is>
      </c>
    </row>
    <row r="516">
      <c r="A516" t="inlineStr">
        <is>
          <t>IMP00512</t>
        </is>
      </c>
      <c r="B516" t="inlineStr">
        <is>
          <t>T103577</t>
        </is>
      </c>
      <c r="C516" t="inlineStr">
        <is>
          <t>Global Industries Ltd</t>
        </is>
      </c>
      <c r="D516" t="inlineStr">
        <is>
          <t>Global Industries Ltd</t>
        </is>
      </c>
      <c r="E516" t="inlineStr">
        <is>
          <t>113 Airport Road</t>
        </is>
      </c>
      <c r="F516" t="inlineStr">
        <is>
          <t>Capital</t>
        </is>
      </c>
      <c r="G516" t="inlineStr">
        <is>
          <t>0546322560</t>
        </is>
      </c>
      <c r="H516" t="inlineStr">
        <is>
          <t>Hassan Osei</t>
        </is>
      </c>
      <c r="I516" t="inlineStr">
        <is>
          <t>BRK010</t>
        </is>
      </c>
      <c r="J516" t="inlineStr">
        <is>
          <t>2008-10-01</t>
        </is>
      </c>
      <c r="K516" t="inlineStr">
        <is>
          <t>General trading</t>
        </is>
      </c>
      <c r="L516" t="inlineStr">
        <is>
          <t>active</t>
        </is>
      </c>
    </row>
    <row r="517">
      <c r="A517" t="inlineStr">
        <is>
          <t>IMP00513</t>
        </is>
      </c>
      <c r="B517" t="inlineStr">
        <is>
          <t>T103589</t>
        </is>
      </c>
      <c r="C517" t="inlineStr">
        <is>
          <t>Evergreen Glow Co., Ltd</t>
        </is>
      </c>
      <c r="D517" t="inlineStr">
        <is>
          <t>Evergreen Glow Co., Ltd</t>
        </is>
      </c>
      <c r="E517" t="inlineStr">
        <is>
          <t>247 Airport Road</t>
        </is>
      </c>
      <c r="F517" t="inlineStr">
        <is>
          <t>South</t>
        </is>
      </c>
      <c r="G517" t="inlineStr">
        <is>
          <t>0877144661</t>
        </is>
      </c>
      <c r="H517" t="inlineStr">
        <is>
          <t>Amina Al-Sayed</t>
        </is>
      </c>
      <c r="I517" t="inlineStr">
        <is>
          <t>BRK066</t>
        </is>
      </c>
      <c r="J517" t="inlineStr">
        <is>
          <t>2008-08-14</t>
        </is>
      </c>
      <c r="K517" t="inlineStr">
        <is>
          <t>Food importers</t>
        </is>
      </c>
      <c r="L517" t="inlineStr">
        <is>
          <t>active</t>
        </is>
      </c>
    </row>
    <row r="518">
      <c r="A518" t="inlineStr">
        <is>
          <t>IMP00514</t>
        </is>
      </c>
      <c r="C518" t="inlineStr">
        <is>
          <t>United Distribution Partners Ltd</t>
        </is>
      </c>
      <c r="D518" t="inlineStr">
        <is>
          <t>United Distribution Partners Ltd</t>
        </is>
      </c>
      <c r="E518" t="inlineStr">
        <is>
          <t>322 Industrial Estate</t>
        </is>
      </c>
      <c r="F518" t="inlineStr">
        <is>
          <t>East</t>
        </is>
      </c>
      <c r="G518" t="inlineStr">
        <is>
          <t>0560930207</t>
        </is>
      </c>
      <c r="H518" t="inlineStr">
        <is>
          <t>Elena Novak</t>
        </is>
      </c>
      <c r="I518" t="inlineStr">
        <is>
          <t>BRK030</t>
        </is>
      </c>
      <c r="J518" t="inlineStr">
        <is>
          <t>2017-05-09</t>
        </is>
      </c>
      <c r="K518" t="inlineStr">
        <is>
          <t>Tobacco and beverages</t>
        </is>
      </c>
      <c r="L518" t="inlineStr">
        <is>
          <t>active</t>
        </is>
      </c>
    </row>
    <row r="519">
      <c r="A519" t="inlineStr">
        <is>
          <t>IMP00515</t>
        </is>
      </c>
      <c r="B519" t="inlineStr">
        <is>
          <t>T103599</t>
        </is>
      </c>
      <c r="C519" t="inlineStr">
        <is>
          <t>United Steel Co.</t>
        </is>
      </c>
      <c r="D519" t="inlineStr">
        <is>
          <t>United Steel Co.</t>
        </is>
      </c>
      <c r="E519" t="inlineStr">
        <is>
          <t>349 Garden Lane</t>
        </is>
      </c>
      <c r="F519" t="inlineStr">
        <is>
          <t>West</t>
        </is>
      </c>
      <c r="G519" t="inlineStr">
        <is>
          <t>0916051836</t>
        </is>
      </c>
      <c r="H519" t="inlineStr">
        <is>
          <t>Omar Sato</t>
        </is>
      </c>
      <c r="I519" t="inlineStr">
        <is>
          <t>BRK039</t>
        </is>
      </c>
      <c r="J519" t="inlineStr">
        <is>
          <t>2015-12-11</t>
        </is>
      </c>
      <c r="K519" t="inlineStr">
        <is>
          <t>Steel and construction</t>
        </is>
      </c>
      <c r="L519" t="inlineStr">
        <is>
          <t>active</t>
        </is>
      </c>
    </row>
    <row r="520">
      <c r="A520" t="inlineStr">
        <is>
          <t>IMP00516</t>
        </is>
      </c>
      <c r="B520" t="inlineStr">
        <is>
          <t>T103608</t>
        </is>
      </c>
      <c r="C520" t="inlineStr">
        <is>
          <t>Aldergate Pack Holdings Ltd</t>
        </is>
      </c>
      <c r="D520" t="inlineStr">
        <is>
          <t>Aldergate Pack Holdings Ltd</t>
        </is>
      </c>
      <c r="E520" t="inlineStr">
        <is>
          <t>129 Mill Road</t>
        </is>
      </c>
      <c r="F520" t="inlineStr">
        <is>
          <t>East</t>
        </is>
      </c>
      <c r="G520" t="inlineStr">
        <is>
          <t>0978738715</t>
        </is>
      </c>
      <c r="H520" t="inlineStr">
        <is>
          <t>Ingrid Sato</t>
        </is>
      </c>
      <c r="I520" t="inlineStr">
        <is>
          <t>BRK019</t>
        </is>
      </c>
      <c r="J520" t="inlineStr">
        <is>
          <t>2016-08-16</t>
        </is>
      </c>
      <c r="K520" t="inlineStr">
        <is>
          <t>General trading</t>
        </is>
      </c>
      <c r="L520" t="inlineStr">
        <is>
          <t>active</t>
        </is>
      </c>
    </row>
    <row r="521">
      <c r="A521" t="inlineStr">
        <is>
          <t>IMP00517</t>
        </is>
      </c>
      <c r="B521" t="inlineStr">
        <is>
          <t>T103616</t>
        </is>
      </c>
      <c r="C521" t="inlineStr">
        <is>
          <t>Pacific Agro Group Ltd</t>
        </is>
      </c>
      <c r="D521" t="inlineStr">
        <is>
          <t>Pacific Agro Group Ltd</t>
        </is>
      </c>
      <c r="E521" t="inlineStr">
        <is>
          <t>337 Airport Road</t>
        </is>
      </c>
      <c r="F521" t="inlineStr">
        <is>
          <t>Coastal</t>
        </is>
      </c>
      <c r="G521" t="inlineStr">
        <is>
          <t>0316849957</t>
        </is>
      </c>
      <c r="H521" t="inlineStr">
        <is>
          <t>Elena Osei</t>
        </is>
      </c>
      <c r="I521" t="inlineStr">
        <is>
          <t>BRK059</t>
        </is>
      </c>
      <c r="J521" t="inlineStr">
        <is>
          <t>2009-12-01</t>
        </is>
      </c>
      <c r="K521" t="inlineStr">
        <is>
          <t>Furniture and household</t>
        </is>
      </c>
      <c r="L521" t="inlineStr">
        <is>
          <t>active</t>
        </is>
      </c>
    </row>
    <row r="522">
      <c r="A522" t="inlineStr">
        <is>
          <t>IMP00518</t>
        </is>
      </c>
      <c r="B522" t="inlineStr">
        <is>
          <t>T103621</t>
        </is>
      </c>
      <c r="C522" t="inlineStr">
        <is>
          <t>Star Mobile Enterprises</t>
        </is>
      </c>
      <c r="D522" t="inlineStr">
        <is>
          <t>Star Mobile Enterprises</t>
        </is>
      </c>
      <c r="E522" t="inlineStr">
        <is>
          <t>203 Riverside</t>
        </is>
      </c>
      <c r="F522" t="inlineStr">
        <is>
          <t>North</t>
        </is>
      </c>
      <c r="G522" t="inlineStr">
        <is>
          <t>0693267926</t>
        </is>
      </c>
      <c r="H522" t="inlineStr">
        <is>
          <t>Mei Al-Sayed</t>
        </is>
      </c>
      <c r="I522" t="inlineStr">
        <is>
          <t>BRK054</t>
        </is>
      </c>
      <c r="J522" t="inlineStr">
        <is>
          <t>2008-11-25</t>
        </is>
      </c>
      <c r="K522" t="inlineStr">
        <is>
          <t>Medical devices</t>
        </is>
      </c>
      <c r="L522" t="inlineStr">
        <is>
          <t>active</t>
        </is>
      </c>
    </row>
    <row r="523">
      <c r="A523" t="inlineStr">
        <is>
          <t>IMP00519</t>
        </is>
      </c>
      <c r="B523" t="inlineStr">
        <is>
          <t>T103629</t>
        </is>
      </c>
      <c r="C523" t="inlineStr">
        <is>
          <t>Ocean Electronics Co., Ltd</t>
        </is>
      </c>
      <c r="D523" t="inlineStr">
        <is>
          <t>Ocean Centre</t>
        </is>
      </c>
      <c r="E523" t="inlineStr">
        <is>
          <t>222 Mill Road</t>
        </is>
      </c>
      <c r="F523" t="inlineStr">
        <is>
          <t>Coastal</t>
        </is>
      </c>
      <c r="G523" t="inlineStr">
        <is>
          <t>0817809823</t>
        </is>
      </c>
      <c r="H523" t="inlineStr">
        <is>
          <t>Somchai Rahman</t>
        </is>
      </c>
      <c r="I523" t="inlineStr">
        <is>
          <t>BRK021</t>
        </is>
      </c>
      <c r="J523" t="inlineStr">
        <is>
          <t>2018-01-31</t>
        </is>
      </c>
      <c r="K523" t="inlineStr">
        <is>
          <t>Fuel and chemicals</t>
        </is>
      </c>
      <c r="L523" t="inlineStr">
        <is>
          <t>active</t>
        </is>
      </c>
    </row>
    <row r="524">
      <c r="A524" t="inlineStr">
        <is>
          <t>IMP00520</t>
        </is>
      </c>
      <c r="B524" t="inlineStr">
        <is>
          <t>T103633</t>
        </is>
      </c>
      <c r="C524" t="inlineStr">
        <is>
          <t>Green Valley Supply Group Ltd</t>
        </is>
      </c>
      <c r="D524" t="inlineStr">
        <is>
          <t>Green Valley Supply Group Ltd</t>
        </is>
      </c>
      <c r="E524" t="inlineStr">
        <is>
          <t>146 Bazaar Lane</t>
        </is>
      </c>
      <c r="F524" t="inlineStr">
        <is>
          <t>Capital</t>
        </is>
      </c>
      <c r="G524" t="inlineStr">
        <is>
          <t>0763555265</t>
        </is>
      </c>
      <c r="H524" t="inlineStr">
        <is>
          <t>Grace Chen</t>
        </is>
      </c>
      <c r="I524" t="inlineStr">
        <is>
          <t>BRK031</t>
        </is>
      </c>
      <c r="J524" t="inlineStr">
        <is>
          <t>2010-05-04</t>
        </is>
      </c>
      <c r="K524" t="inlineStr">
        <is>
          <t>Furniture and household</t>
        </is>
      </c>
      <c r="L524" t="inlineStr">
        <is>
          <t>active</t>
        </is>
      </c>
    </row>
    <row r="525">
      <c r="A525" t="inlineStr">
        <is>
          <t>IMP00521</t>
        </is>
      </c>
      <c r="B525" t="inlineStr">
        <is>
          <t>T103646</t>
        </is>
      </c>
      <c r="C525" t="inlineStr">
        <is>
          <t>Twin Rivers Textiles Group Ltd</t>
        </is>
      </c>
      <c r="D525" t="inlineStr">
        <is>
          <t>Twin Rivers Textiles Group Ltd</t>
        </is>
      </c>
      <c r="E525" t="inlineStr">
        <is>
          <t>337 Harbour Road</t>
        </is>
      </c>
      <c r="F525" t="inlineStr">
        <is>
          <t>West</t>
        </is>
      </c>
      <c r="G525" t="inlineStr">
        <is>
          <t>0783225595</t>
        </is>
      </c>
      <c r="H525" t="inlineStr">
        <is>
          <t>Hassan Nguyen-Lee</t>
        </is>
      </c>
      <c r="I525" t="inlineStr">
        <is>
          <t>BRK059</t>
        </is>
      </c>
      <c r="J525" t="inlineStr">
        <is>
          <t>2010-01-15</t>
        </is>
      </c>
      <c r="K525" t="inlineStr">
        <is>
          <t>General trading</t>
        </is>
      </c>
      <c r="L525" t="inlineStr">
        <is>
          <t>active</t>
        </is>
      </c>
    </row>
    <row r="526">
      <c r="A526" t="inlineStr">
        <is>
          <t>IMP00522</t>
        </is>
      </c>
      <c r="B526" t="inlineStr">
        <is>
          <t>T193649</t>
        </is>
      </c>
      <c r="C526" t="inlineStr">
        <is>
          <t>Evergreen Pack Limited</t>
        </is>
      </c>
      <c r="D526" t="inlineStr">
        <is>
          <t>Evergreen Centre</t>
        </is>
      </c>
      <c r="E526" t="inlineStr">
        <is>
          <t>306 Mill Road</t>
        </is>
      </c>
      <c r="F526" t="inlineStr">
        <is>
          <t>East</t>
        </is>
      </c>
      <c r="G526" t="inlineStr">
        <is>
          <t>0918189316</t>
        </is>
      </c>
      <c r="H526" t="inlineStr">
        <is>
          <t>Nadia Reyes</t>
        </is>
      </c>
      <c r="I526" t="inlineStr">
        <is>
          <t>BRK062</t>
        </is>
      </c>
      <c r="J526" t="inlineStr">
        <is>
          <t>2015-01-03</t>
        </is>
      </c>
      <c r="K526" t="inlineStr">
        <is>
          <t>Steel and construction</t>
        </is>
      </c>
      <c r="L526" t="inlineStr">
        <is>
          <t>active</t>
        </is>
      </c>
    </row>
    <row r="527">
      <c r="A527" t="inlineStr">
        <is>
          <t>IMP00523</t>
        </is>
      </c>
      <c r="B527" t="inlineStr">
        <is>
          <t>T103657</t>
        </is>
      </c>
      <c r="C527" t="inlineStr">
        <is>
          <t>Ashcombe Supply Partners Ltd</t>
        </is>
      </c>
      <c r="D527" t="inlineStr">
        <is>
          <t>Ashcombe Supply Partners Ltd</t>
        </is>
      </c>
      <c r="E527" t="inlineStr">
        <is>
          <t>321 Industrial Estate</t>
        </is>
      </c>
      <c r="F527" t="inlineStr">
        <is>
          <t>East</t>
        </is>
      </c>
      <c r="G527" t="inlineStr">
        <is>
          <t>0439879554</t>
        </is>
      </c>
      <c r="H527" t="inlineStr">
        <is>
          <t>Samuel Al-Sayed</t>
        </is>
      </c>
      <c r="I527" t="inlineStr">
        <is>
          <t>BRK050</t>
        </is>
      </c>
      <c r="J527" t="inlineStr">
        <is>
          <t>2015-06-21</t>
        </is>
      </c>
      <c r="K527" t="inlineStr">
        <is>
          <t>Medical devices</t>
        </is>
      </c>
      <c r="L527" t="inlineStr">
        <is>
          <t>active</t>
        </is>
      </c>
    </row>
    <row r="528">
      <c r="A528" t="inlineStr">
        <is>
          <t>IMP00524</t>
        </is>
      </c>
      <c r="B528" t="inlineStr">
        <is>
          <t>T103667</t>
        </is>
      </c>
      <c r="C528" t="inlineStr">
        <is>
          <t>Central Pack Holdings Ltd</t>
        </is>
      </c>
      <c r="D528" t="inlineStr">
        <is>
          <t>Central Pack Holdings Ltd</t>
        </is>
      </c>
      <c r="E528" t="inlineStr">
        <is>
          <t>13 Industrial Estate</t>
        </is>
      </c>
      <c r="F528" t="inlineStr">
        <is>
          <t>East</t>
        </is>
      </c>
      <c r="G528" t="inlineStr">
        <is>
          <t>0577728371</t>
        </is>
      </c>
      <c r="H528" t="inlineStr">
        <is>
          <t>Elena Okafor</t>
        </is>
      </c>
      <c r="I528" t="inlineStr">
        <is>
          <t>BRK063</t>
        </is>
      </c>
      <c r="J528" t="inlineStr">
        <is>
          <t>2017-02-04</t>
        </is>
      </c>
      <c r="K528" t="inlineStr">
        <is>
          <t>Tobacco and beverages</t>
        </is>
      </c>
      <c r="L528" t="inlineStr">
        <is>
          <t>active</t>
        </is>
      </c>
    </row>
    <row r="529">
      <c r="A529" t="inlineStr">
        <is>
          <t>IMP00525</t>
        </is>
      </c>
      <c r="B529" t="inlineStr">
        <is>
          <t>T103671</t>
        </is>
      </c>
      <c r="C529" t="inlineStr">
        <is>
          <t>Orchid Supply International Ltd</t>
        </is>
      </c>
      <c r="D529" t="inlineStr">
        <is>
          <t>Orchid Supply International Ltd</t>
        </is>
      </c>
      <c r="E529" t="inlineStr">
        <is>
          <t>226 Airport Road</t>
        </is>
      </c>
      <c r="F529" t="inlineStr">
        <is>
          <t>Capital</t>
        </is>
      </c>
      <c r="G529" t="inlineStr">
        <is>
          <t>0992655471</t>
        </is>
      </c>
      <c r="H529" t="inlineStr">
        <is>
          <t>Omar Haddad</t>
        </is>
      </c>
      <c r="I529" t="inlineStr">
        <is>
          <t>BRK036</t>
        </is>
      </c>
      <c r="J529" t="inlineStr">
        <is>
          <t>2017-04-12</t>
        </is>
      </c>
      <c r="K529" t="inlineStr">
        <is>
          <t>Fuel and chemicals</t>
        </is>
      </c>
      <c r="L529" t="inlineStr">
        <is>
          <t>active</t>
        </is>
      </c>
    </row>
    <row r="530">
      <c r="A530" t="inlineStr">
        <is>
          <t>IMP00526</t>
        </is>
      </c>
      <c r="B530" t="inlineStr">
        <is>
          <t>T103676</t>
        </is>
      </c>
      <c r="C530" t="inlineStr">
        <is>
          <t>Ocean Imports Group Ltd</t>
        </is>
      </c>
      <c r="D530" t="inlineStr">
        <is>
          <t>Ocean Imports Group Ltd</t>
        </is>
      </c>
      <c r="E530" t="inlineStr">
        <is>
          <t>65 Harbour Road</t>
        </is>
      </c>
      <c r="F530" t="inlineStr">
        <is>
          <t>Coastal</t>
        </is>
      </c>
      <c r="G530" t="inlineStr">
        <is>
          <t>0582922799</t>
        </is>
      </c>
      <c r="H530" t="inlineStr">
        <is>
          <t>Farid Rahman</t>
        </is>
      </c>
      <c r="I530" t="inlineStr">
        <is>
          <t>BRK052</t>
        </is>
      </c>
      <c r="J530" t="inlineStr">
        <is>
          <t>2025-02-13</t>
        </is>
      </c>
      <c r="K530" t="inlineStr">
        <is>
          <t>Steel and construction</t>
        </is>
      </c>
      <c r="L530" t="inlineStr">
        <is>
          <t>active</t>
        </is>
      </c>
    </row>
    <row r="531">
      <c r="A531" t="inlineStr">
        <is>
          <t>IMP00527</t>
        </is>
      </c>
      <c r="B531" t="inlineStr">
        <is>
          <t>T103683</t>
        </is>
      </c>
      <c r="C531" t="inlineStr">
        <is>
          <t>Eastern Commercial Limited</t>
        </is>
      </c>
      <c r="D531" t="inlineStr">
        <is>
          <t>Eastern Commercial Limited</t>
        </is>
      </c>
      <c r="E531" t="inlineStr">
        <is>
          <t>77 Harbour Road</t>
        </is>
      </c>
      <c r="F531" t="inlineStr">
        <is>
          <t>North</t>
        </is>
      </c>
      <c r="G531" t="inlineStr">
        <is>
          <t>0746581390</t>
        </is>
      </c>
      <c r="H531" t="inlineStr">
        <is>
          <t>Grace Sato</t>
        </is>
      </c>
      <c r="I531" t="inlineStr">
        <is>
          <t>BRK033</t>
        </is>
      </c>
      <c r="J531" t="inlineStr">
        <is>
          <t>2017-10-06</t>
        </is>
      </c>
      <c r="K531" t="inlineStr">
        <is>
          <t>Food importers</t>
        </is>
      </c>
      <c r="L531" t="inlineStr">
        <is>
          <t>active</t>
        </is>
      </c>
    </row>
    <row r="532">
      <c r="A532" t="inlineStr">
        <is>
          <t>IMP00528</t>
        </is>
      </c>
      <c r="B532" t="inlineStr">
        <is>
          <t>T103694</t>
        </is>
      </c>
      <c r="C532" t="inlineStr">
        <is>
          <t>Great Vellmoor Electronics International Ltd</t>
        </is>
      </c>
      <c r="D532" t="inlineStr">
        <is>
          <t>Great Vellmoor Electronics International Ltd</t>
        </is>
      </c>
      <c r="E532" t="inlineStr">
        <is>
          <t>199 Garden Lane</t>
        </is>
      </c>
      <c r="F532" t="inlineStr">
        <is>
          <t>East</t>
        </is>
      </c>
      <c r="G532" t="inlineStr">
        <is>
          <t>0921613630</t>
        </is>
      </c>
      <c r="H532" t="inlineStr">
        <is>
          <t>Amina Novak</t>
        </is>
      </c>
      <c r="I532" t="inlineStr">
        <is>
          <t>BRK007</t>
        </is>
      </c>
      <c r="J532" t="inlineStr">
        <is>
          <t>2011-04-08</t>
        </is>
      </c>
      <c r="K532" t="inlineStr">
        <is>
          <t>General trading</t>
        </is>
      </c>
      <c r="L532" t="inlineStr">
        <is>
          <t>active</t>
        </is>
      </c>
    </row>
    <row r="533">
      <c r="A533" t="inlineStr">
        <is>
          <t>IMP00529</t>
        </is>
      </c>
      <c r="B533" t="inlineStr">
        <is>
          <t>T103698</t>
        </is>
      </c>
      <c r="C533" t="inlineStr">
        <is>
          <t>Blue Ocean Industries Holdings Ltd</t>
        </is>
      </c>
      <c r="D533" t="inlineStr">
        <is>
          <t>Blue Ocean Industries Holdings Ltd</t>
        </is>
      </c>
      <c r="E533" t="inlineStr">
        <is>
          <t>121 Airport Road</t>
        </is>
      </c>
      <c r="F533" t="inlineStr">
        <is>
          <t>North</t>
        </is>
      </c>
      <c r="G533" t="inlineStr">
        <is>
          <t>0483507383</t>
        </is>
      </c>
      <c r="H533" t="inlineStr">
        <is>
          <t>Lucia Mahmood</t>
        </is>
      </c>
      <c r="I533" t="inlineStr">
        <is>
          <t>BRK001</t>
        </is>
      </c>
      <c r="J533" t="inlineStr">
        <is>
          <t>2009-11-22</t>
        </is>
      </c>
      <c r="K533" t="inlineStr">
        <is>
          <t>Machinery</t>
        </is>
      </c>
      <c r="L533" t="inlineStr">
        <is>
          <t>active</t>
        </is>
      </c>
    </row>
    <row r="534">
      <c r="A534" t="inlineStr">
        <is>
          <t>IMP00530</t>
        </is>
      </c>
      <c r="B534" t="inlineStr">
        <is>
          <t>T103707</t>
        </is>
      </c>
      <c r="C534" t="inlineStr">
        <is>
          <t>Aldergate Electronics International Ltd</t>
        </is>
      </c>
      <c r="D534" t="inlineStr">
        <is>
          <t>Aldergate Electronics International Ltd</t>
        </is>
      </c>
      <c r="E534" t="inlineStr">
        <is>
          <t>112 Market Street</t>
        </is>
      </c>
      <c r="F534" t="inlineStr">
        <is>
          <t>South</t>
        </is>
      </c>
      <c r="G534" t="inlineStr">
        <is>
          <t>0938718212</t>
        </is>
      </c>
      <c r="H534" t="inlineStr">
        <is>
          <t>Fatima Ibrahim</t>
        </is>
      </c>
      <c r="I534" t="inlineStr">
        <is>
          <t>BRK003</t>
        </is>
      </c>
      <c r="J534" t="inlineStr">
        <is>
          <t>2009-04-06</t>
        </is>
      </c>
      <c r="K534" t="inlineStr">
        <is>
          <t>Vehicles and parts</t>
        </is>
      </c>
      <c r="L534" t="inlineStr">
        <is>
          <t>active</t>
        </is>
      </c>
    </row>
    <row r="535">
      <c r="A535" t="inlineStr">
        <is>
          <t>IMP00531</t>
        </is>
      </c>
      <c r="B535" t="inlineStr">
        <is>
          <t>T103712</t>
        </is>
      </c>
      <c r="C535" t="inlineStr">
        <is>
          <t>Inverness Distribution Co., Ltd</t>
        </is>
      </c>
      <c r="D535" t="inlineStr">
        <is>
          <t>Inverness Distribution Co., Ltd</t>
        </is>
      </c>
      <c r="E535" t="inlineStr">
        <is>
          <t>231 Garden Lane</t>
        </is>
      </c>
      <c r="F535" t="inlineStr">
        <is>
          <t>Coastal</t>
        </is>
      </c>
      <c r="G535" t="inlineStr">
        <is>
          <t>0368370013</t>
        </is>
      </c>
      <c r="H535" t="inlineStr">
        <is>
          <t>Ravi Patel</t>
        </is>
      </c>
      <c r="I535" t="inlineStr">
        <is>
          <t>BRK060</t>
        </is>
      </c>
      <c r="J535" t="inlineStr">
        <is>
          <t>2016-03-10</t>
        </is>
      </c>
      <c r="K535" t="inlineStr">
        <is>
          <t>General trading</t>
        </is>
      </c>
      <c r="L535" t="inlineStr">
        <is>
          <t>active</t>
        </is>
      </c>
    </row>
    <row r="536">
      <c r="A536" t="inlineStr">
        <is>
          <t>IMP00532</t>
        </is>
      </c>
      <c r="C536" t="inlineStr">
        <is>
          <t>Silk Road Steel Partners Ltd</t>
        </is>
      </c>
      <c r="D536" t="inlineStr">
        <is>
          <t>Silk Road Steel Partners Ltd</t>
        </is>
      </c>
      <c r="E536" t="inlineStr">
        <is>
          <t>137 Station Road</t>
        </is>
      </c>
      <c r="F536" t="inlineStr">
        <is>
          <t>North</t>
        </is>
      </c>
      <c r="G536" t="inlineStr">
        <is>
          <t>0860839825</t>
        </is>
      </c>
      <c r="H536" t="inlineStr">
        <is>
          <t>Farid Bauer</t>
        </is>
      </c>
      <c r="I536" t="inlineStr">
        <is>
          <t>BRK003</t>
        </is>
      </c>
      <c r="J536" t="inlineStr">
        <is>
          <t>2014-04-25</t>
        </is>
      </c>
      <c r="K536" t="inlineStr">
        <is>
          <t>Steel and construction</t>
        </is>
      </c>
      <c r="L536" t="inlineStr">
        <is>
          <t>active</t>
        </is>
      </c>
    </row>
    <row r="537">
      <c r="A537" t="inlineStr">
        <is>
          <t>IMP00533</t>
        </is>
      </c>
      <c r="B537" t="inlineStr">
        <is>
          <t>T103728</t>
        </is>
      </c>
      <c r="C537" t="inlineStr">
        <is>
          <t>Global Foods Group Ltd</t>
        </is>
      </c>
      <c r="D537" t="inlineStr">
        <is>
          <t>Global Foods Group Ltd</t>
        </is>
      </c>
      <c r="E537" t="inlineStr">
        <is>
          <t>153 Mill Road</t>
        </is>
      </c>
      <c r="F537" t="inlineStr">
        <is>
          <t>North</t>
        </is>
      </c>
      <c r="G537" t="inlineStr">
        <is>
          <t>0475219465</t>
        </is>
      </c>
      <c r="H537" t="inlineStr">
        <is>
          <t>Farid Patel</t>
        </is>
      </c>
      <c r="I537" t="inlineStr">
        <is>
          <t>BRK075</t>
        </is>
      </c>
      <c r="J537" t="inlineStr">
        <is>
          <t>2012-10-06</t>
        </is>
      </c>
      <c r="K537" t="inlineStr">
        <is>
          <t>Medical devices</t>
        </is>
      </c>
      <c r="L537" t="inlineStr">
        <is>
          <t>active</t>
        </is>
      </c>
    </row>
    <row r="538">
      <c r="A538" t="inlineStr">
        <is>
          <t>IMP00534</t>
        </is>
      </c>
      <c r="B538" t="inlineStr">
        <is>
          <t>T103731</t>
        </is>
      </c>
      <c r="C538" t="inlineStr">
        <is>
          <t>Cobalt Fruits Enterprises</t>
        </is>
      </c>
      <c r="D538" t="inlineStr">
        <is>
          <t>Cobalt Fruits Enterprises</t>
        </is>
      </c>
      <c r="E538" t="inlineStr">
        <is>
          <t>184 Industrial Estate</t>
        </is>
      </c>
      <c r="F538" t="inlineStr">
        <is>
          <t>Capital</t>
        </is>
      </c>
      <c r="G538" t="inlineStr">
        <is>
          <t>0498147921</t>
        </is>
      </c>
      <c r="H538" t="inlineStr">
        <is>
          <t>Amina Tanaka</t>
        </is>
      </c>
      <c r="I538" t="inlineStr">
        <is>
          <t>BRK054</t>
        </is>
      </c>
      <c r="J538" t="inlineStr">
        <is>
          <t>2008-10-22</t>
        </is>
      </c>
      <c r="K538" t="inlineStr">
        <is>
          <t>Machinery</t>
        </is>
      </c>
      <c r="L538" t="inlineStr">
        <is>
          <t>active</t>
        </is>
      </c>
    </row>
    <row r="539">
      <c r="A539" t="inlineStr">
        <is>
          <t>IMP00535</t>
        </is>
      </c>
      <c r="B539" t="inlineStr">
        <is>
          <t>T103742</t>
        </is>
      </c>
      <c r="C539" t="inlineStr">
        <is>
          <t>Golden Medical Co.</t>
        </is>
      </c>
      <c r="D539" t="inlineStr">
        <is>
          <t>Golden Medical Co.</t>
        </is>
      </c>
      <c r="E539" t="inlineStr">
        <is>
          <t>256 Harbour Road</t>
        </is>
      </c>
      <c r="F539" t="inlineStr">
        <is>
          <t>North</t>
        </is>
      </c>
      <c r="G539" t="inlineStr">
        <is>
          <t>0925836765</t>
        </is>
      </c>
      <c r="H539" t="inlineStr">
        <is>
          <t>Farid Ibrahim</t>
        </is>
      </c>
      <c r="I539" t="inlineStr">
        <is>
          <t>BRK018</t>
        </is>
      </c>
      <c r="J539" t="inlineStr">
        <is>
          <t>2012-03-02</t>
        </is>
      </c>
      <c r="K539" t="inlineStr">
        <is>
          <t>Textiles and apparel</t>
        </is>
      </c>
      <c r="L539" t="inlineStr">
        <is>
          <t>active</t>
        </is>
      </c>
    </row>
    <row r="540">
      <c r="A540" t="inlineStr">
        <is>
          <t>IMP00536</t>
        </is>
      </c>
      <c r="B540" t="inlineStr">
        <is>
          <t>T103750</t>
        </is>
      </c>
      <c r="C540" t="inlineStr">
        <is>
          <t>Sunrise Glow &amp; Sons</t>
        </is>
      </c>
      <c r="D540" t="inlineStr">
        <is>
          <t>Sunrise Glow &amp; Sons</t>
        </is>
      </c>
      <c r="E540" t="inlineStr">
        <is>
          <t>371 Market Street</t>
        </is>
      </c>
      <c r="F540" t="inlineStr">
        <is>
          <t>Capital</t>
        </is>
      </c>
      <c r="G540" t="inlineStr">
        <is>
          <t>0352505246</t>
        </is>
      </c>
      <c r="H540" t="inlineStr">
        <is>
          <t>Amina Chen</t>
        </is>
      </c>
      <c r="I540" t="inlineStr">
        <is>
          <t>BRK018</t>
        </is>
      </c>
      <c r="J540" t="inlineStr">
        <is>
          <t>2017-12-11</t>
        </is>
      </c>
      <c r="K540" t="inlineStr">
        <is>
          <t>Vehicles and parts</t>
        </is>
      </c>
      <c r="L540" t="inlineStr">
        <is>
          <t>active</t>
        </is>
      </c>
    </row>
    <row r="541">
      <c r="A541" t="inlineStr">
        <is>
          <t>IMP00537</t>
        </is>
      </c>
      <c r="B541" t="inlineStr">
        <is>
          <t>T103753</t>
        </is>
      </c>
      <c r="C541" t="inlineStr">
        <is>
          <t>Silk Road Electronics Limited</t>
        </is>
      </c>
      <c r="D541" t="inlineStr">
        <is>
          <t>Silk Road Electronics Limited</t>
        </is>
      </c>
      <c r="E541" t="inlineStr">
        <is>
          <t>102 Airport Road</t>
        </is>
      </c>
      <c r="F541" t="inlineStr">
        <is>
          <t>Capital</t>
        </is>
      </c>
      <c r="G541" t="inlineStr">
        <is>
          <t>0448583442</t>
        </is>
      </c>
      <c r="H541" t="inlineStr">
        <is>
          <t>Hassan Rahman</t>
        </is>
      </c>
      <c r="I541" t="inlineStr">
        <is>
          <t>BRK065</t>
        </is>
      </c>
      <c r="J541" t="inlineStr">
        <is>
          <t>2025-05-24</t>
        </is>
      </c>
      <c r="K541" t="inlineStr">
        <is>
          <t>Machinery</t>
        </is>
      </c>
      <c r="L541" t="inlineStr">
        <is>
          <t>active</t>
        </is>
      </c>
    </row>
    <row r="542">
      <c r="A542" t="inlineStr">
        <is>
          <t>IMP00538</t>
        </is>
      </c>
      <c r="B542" t="inlineStr">
        <is>
          <t>T103761</t>
        </is>
      </c>
      <c r="C542" t="inlineStr">
        <is>
          <t>Pacific Distribution International Ltd</t>
        </is>
      </c>
      <c r="D542" t="inlineStr">
        <is>
          <t>Pacific Distribution International Ltd</t>
        </is>
      </c>
      <c r="E542" t="inlineStr">
        <is>
          <t>259 Market Street</t>
        </is>
      </c>
      <c r="F542" t="inlineStr">
        <is>
          <t>East</t>
        </is>
      </c>
      <c r="G542" t="inlineStr">
        <is>
          <t>0935103050</t>
        </is>
      </c>
      <c r="H542" t="inlineStr">
        <is>
          <t>Farid Patel</t>
        </is>
      </c>
      <c r="I542" t="inlineStr">
        <is>
          <t>BRK056</t>
        </is>
      </c>
      <c r="J542" t="inlineStr">
        <is>
          <t>2008-03-14</t>
        </is>
      </c>
      <c r="K542" t="inlineStr">
        <is>
          <t>Vehicles and parts</t>
        </is>
      </c>
      <c r="L542" t="inlineStr">
        <is>
          <t>active</t>
        </is>
      </c>
    </row>
    <row r="543">
      <c r="A543" t="inlineStr">
        <is>
          <t>IMP00539</t>
        </is>
      </c>
      <c r="B543" t="inlineStr">
        <is>
          <t>T103769</t>
        </is>
      </c>
      <c r="C543" t="inlineStr">
        <is>
          <t>United Distribution &amp; Sons</t>
        </is>
      </c>
      <c r="D543" t="inlineStr">
        <is>
          <t>United Distribution &amp; Sons</t>
        </is>
      </c>
      <c r="E543" t="inlineStr">
        <is>
          <t>313 Mill Road</t>
        </is>
      </c>
      <c r="F543" t="inlineStr">
        <is>
          <t>North</t>
        </is>
      </c>
      <c r="G543" t="inlineStr">
        <is>
          <t>0901218964</t>
        </is>
      </c>
      <c r="H543" t="inlineStr">
        <is>
          <t>Grace Ibrahim</t>
        </is>
      </c>
      <c r="I543" t="inlineStr">
        <is>
          <t>BRK075</t>
        </is>
      </c>
      <c r="J543" t="inlineStr">
        <is>
          <t>2012-05-20</t>
        </is>
      </c>
      <c r="K543" t="inlineStr">
        <is>
          <t>Cosmetics and personal care</t>
        </is>
      </c>
      <c r="L543" t="inlineStr">
        <is>
          <t>active</t>
        </is>
      </c>
    </row>
    <row r="544">
      <c r="A544" t="inlineStr">
        <is>
          <t>IMP00540</t>
        </is>
      </c>
      <c r="B544" t="inlineStr">
        <is>
          <t>T103776</t>
        </is>
      </c>
      <c r="C544" t="inlineStr">
        <is>
          <t>Dunmore Mobile Ltd</t>
        </is>
      </c>
      <c r="D544" t="inlineStr">
        <is>
          <t>Dunmore Mobile Ltd</t>
        </is>
      </c>
      <c r="E544" t="inlineStr">
        <is>
          <t>243 Industrial Estate</t>
        </is>
      </c>
      <c r="F544" t="inlineStr">
        <is>
          <t>Capital</t>
        </is>
      </c>
      <c r="G544" t="inlineStr">
        <is>
          <t>0985135794</t>
        </is>
      </c>
      <c r="H544" t="inlineStr">
        <is>
          <t>Somchai Kowalski</t>
        </is>
      </c>
      <c r="I544" t="inlineStr">
        <is>
          <t>BRK022</t>
        </is>
      </c>
      <c r="J544" t="inlineStr">
        <is>
          <t>2013-11-09</t>
        </is>
      </c>
      <c r="K544" t="inlineStr">
        <is>
          <t>Food importers</t>
        </is>
      </c>
      <c r="L544" t="inlineStr">
        <is>
          <t>active</t>
        </is>
      </c>
    </row>
    <row r="545">
      <c r="A545" t="inlineStr">
        <is>
          <t>IMP00541</t>
        </is>
      </c>
      <c r="B545" t="inlineStr">
        <is>
          <t>T103783</t>
        </is>
      </c>
      <c r="C545" t="inlineStr">
        <is>
          <t>Metro Glow Ltd</t>
        </is>
      </c>
      <c r="D545" t="inlineStr">
        <is>
          <t>Metro Mart</t>
        </is>
      </c>
      <c r="E545" t="inlineStr">
        <is>
          <t>375 Industrial Estate</t>
        </is>
      </c>
      <c r="F545" t="inlineStr">
        <is>
          <t>Capital</t>
        </is>
      </c>
      <c r="G545" t="inlineStr">
        <is>
          <t>0706389030</t>
        </is>
      </c>
      <c r="H545" t="inlineStr">
        <is>
          <t>Priya Tanaka</t>
        </is>
      </c>
      <c r="I545" t="inlineStr">
        <is>
          <t>BRK007</t>
        </is>
      </c>
      <c r="J545" t="inlineStr">
        <is>
          <t>2014-07-31</t>
        </is>
      </c>
      <c r="K545" t="inlineStr">
        <is>
          <t>Fuel and chemicals</t>
        </is>
      </c>
      <c r="L545" t="inlineStr">
        <is>
          <t>active</t>
        </is>
      </c>
    </row>
    <row r="546">
      <c r="A546" t="inlineStr">
        <is>
          <t>IMP00542</t>
        </is>
      </c>
      <c r="B546" t="inlineStr">
        <is>
          <t>T103789</t>
        </is>
      </c>
      <c r="C546" t="inlineStr">
        <is>
          <t>Phoenix Pack Co., Ltd</t>
        </is>
      </c>
      <c r="D546" t="inlineStr">
        <is>
          <t>Phoenix Pack Co., Ltd</t>
        </is>
      </c>
      <c r="E546" t="inlineStr">
        <is>
          <t>194 Temple Street</t>
        </is>
      </c>
      <c r="F546" t="inlineStr">
        <is>
          <t>West</t>
        </is>
      </c>
      <c r="G546" t="inlineStr">
        <is>
          <t>0980937796</t>
        </is>
      </c>
      <c r="H546" t="inlineStr">
        <is>
          <t>Grace Bauer</t>
        </is>
      </c>
      <c r="I546" t="inlineStr">
        <is>
          <t>BRK005</t>
        </is>
      </c>
      <c r="J546" t="inlineStr">
        <is>
          <t>2025-02-23</t>
        </is>
      </c>
      <c r="K546" t="inlineStr">
        <is>
          <t>Food importers</t>
        </is>
      </c>
      <c r="L546" t="inlineStr">
        <is>
          <t>active</t>
        </is>
      </c>
    </row>
    <row r="547">
      <c r="A547" t="inlineStr">
        <is>
          <t>IMP00543</t>
        </is>
      </c>
      <c r="B547" t="inlineStr">
        <is>
          <t>T103796</t>
        </is>
      </c>
      <c r="C547" t="inlineStr">
        <is>
          <t>Cobalt Textiles Co.</t>
        </is>
      </c>
      <c r="D547" t="inlineStr">
        <is>
          <t>Cobalt Textiles Co.</t>
        </is>
      </c>
      <c r="E547" t="inlineStr">
        <is>
          <t>210 Temple Street</t>
        </is>
      </c>
      <c r="F547" t="inlineStr">
        <is>
          <t>West</t>
        </is>
      </c>
      <c r="G547" t="inlineStr">
        <is>
          <t>0313427515</t>
        </is>
      </c>
      <c r="H547" t="inlineStr">
        <is>
          <t>Somchai Kowalski</t>
        </is>
      </c>
      <c r="I547" t="inlineStr">
        <is>
          <t>BRK051</t>
        </is>
      </c>
      <c r="J547" t="inlineStr">
        <is>
          <t>2025-10-06</t>
        </is>
      </c>
      <c r="K547" t="inlineStr">
        <is>
          <t>Fuel and chemicals</t>
        </is>
      </c>
      <c r="L547" t="inlineStr">
        <is>
          <t>active</t>
        </is>
      </c>
    </row>
    <row r="548">
      <c r="A548" t="inlineStr">
        <is>
          <t>IMP00544</t>
        </is>
      </c>
      <c r="C548" t="inlineStr">
        <is>
          <t>Twin Rivers Trading Group Ltd</t>
        </is>
      </c>
      <c r="D548" t="inlineStr">
        <is>
          <t>Twin Rivers Trading Group Ltd</t>
        </is>
      </c>
      <c r="E548" t="inlineStr">
        <is>
          <t>162 Mill Road</t>
        </is>
      </c>
      <c r="F548" t="inlineStr">
        <is>
          <t>East</t>
        </is>
      </c>
      <c r="G548" t="inlineStr">
        <is>
          <t>0290337175</t>
        </is>
      </c>
      <c r="H548" t="inlineStr">
        <is>
          <t>Samuel Mahmood</t>
        </is>
      </c>
      <c r="I548" t="inlineStr">
        <is>
          <t>BRK013</t>
        </is>
      </c>
      <c r="J548" t="inlineStr">
        <is>
          <t>2009-07-11</t>
        </is>
      </c>
      <c r="K548" t="inlineStr">
        <is>
          <t>Tobacco and beverages</t>
        </is>
      </c>
      <c r="L548" t="inlineStr">
        <is>
          <t>active</t>
        </is>
      </c>
    </row>
    <row r="549">
      <c r="A549" t="inlineStr">
        <is>
          <t>IMP00545</t>
        </is>
      </c>
      <c r="B549" t="inlineStr">
        <is>
          <t>T603810</t>
        </is>
      </c>
      <c r="C549" t="inlineStr">
        <is>
          <t>Ocean Glow &amp; Sons</t>
        </is>
      </c>
      <c r="D549" t="inlineStr">
        <is>
          <t>Ocean Glow &amp; Sons</t>
        </is>
      </c>
      <c r="E549" t="inlineStr">
        <is>
          <t>375 Airport Road</t>
        </is>
      </c>
      <c r="F549" t="inlineStr">
        <is>
          <t>West</t>
        </is>
      </c>
      <c r="G549" t="inlineStr">
        <is>
          <t>0929114512</t>
        </is>
      </c>
      <c r="H549" t="inlineStr">
        <is>
          <t>Daniel Chen</t>
        </is>
      </c>
      <c r="I549" t="inlineStr">
        <is>
          <t>BRK001</t>
        </is>
      </c>
      <c r="J549" t="inlineStr">
        <is>
          <t>2020-11-27</t>
        </is>
      </c>
      <c r="K549" t="inlineStr">
        <is>
          <t>Cosmetics and personal care</t>
        </is>
      </c>
      <c r="L549" t="inlineStr">
        <is>
          <t>active</t>
        </is>
      </c>
    </row>
    <row r="550">
      <c r="A550" t="inlineStr">
        <is>
          <t>IMP00546</t>
        </is>
      </c>
      <c r="C550" t="inlineStr">
        <is>
          <t>Coral Motors Holdings Ltd</t>
        </is>
      </c>
      <c r="D550" t="inlineStr">
        <is>
          <t>Coral Motors Holdings Ltd</t>
        </is>
      </c>
      <c r="E550" t="inlineStr">
        <is>
          <t>198 Harbour Road</t>
        </is>
      </c>
      <c r="F550" t="inlineStr">
        <is>
          <t>Coastal</t>
        </is>
      </c>
      <c r="G550" t="inlineStr">
        <is>
          <t>0471738800</t>
        </is>
      </c>
      <c r="H550" t="inlineStr">
        <is>
          <t>Tomas Osei</t>
        </is>
      </c>
      <c r="I550" t="inlineStr">
        <is>
          <t>BRK021</t>
        </is>
      </c>
      <c r="J550" t="inlineStr">
        <is>
          <t>2019-08-09</t>
        </is>
      </c>
      <c r="K550" t="inlineStr">
        <is>
          <t>Steel and construction</t>
        </is>
      </c>
      <c r="L550" t="inlineStr">
        <is>
          <t>active</t>
        </is>
      </c>
    </row>
    <row r="551">
      <c r="A551" t="inlineStr">
        <is>
          <t>IMP00547</t>
        </is>
      </c>
      <c r="B551" t="inlineStr">
        <is>
          <t>T103825</t>
        </is>
      </c>
      <c r="C551" t="inlineStr">
        <is>
          <t>Blue Ocean Industries Group Ltd</t>
        </is>
      </c>
      <c r="D551" t="inlineStr">
        <is>
          <t>Blue Ocean Industries Group Ltd</t>
        </is>
      </c>
      <c r="E551" t="inlineStr">
        <is>
          <t>193 Bazaar Lane</t>
        </is>
      </c>
      <c r="F551" t="inlineStr">
        <is>
          <t>North</t>
        </is>
      </c>
      <c r="G551" t="inlineStr">
        <is>
          <t>0980644420</t>
        </is>
      </c>
      <c r="H551" t="inlineStr">
        <is>
          <t>Aisha Bauer</t>
        </is>
      </c>
      <c r="I551" t="inlineStr">
        <is>
          <t>BRK034</t>
        </is>
      </c>
      <c r="J551" t="inlineStr">
        <is>
          <t>2015-08-13</t>
        </is>
      </c>
      <c r="K551" t="inlineStr">
        <is>
          <t>General trading</t>
        </is>
      </c>
      <c r="L551" t="inlineStr">
        <is>
          <t>active</t>
        </is>
      </c>
    </row>
    <row r="552">
      <c r="A552" t="inlineStr">
        <is>
          <t>IMP00548</t>
        </is>
      </c>
      <c r="B552" t="inlineStr">
        <is>
          <t>T103835</t>
        </is>
      </c>
      <c r="C552" t="inlineStr">
        <is>
          <t>United Fruits Partners Ltd</t>
        </is>
      </c>
      <c r="D552" t="inlineStr">
        <is>
          <t>United Fruits Partners Ltd</t>
        </is>
      </c>
      <c r="E552" t="inlineStr">
        <is>
          <t>47 Bazaar Lane</t>
        </is>
      </c>
      <c r="F552" t="inlineStr">
        <is>
          <t>Capital</t>
        </is>
      </c>
      <c r="G552" t="inlineStr">
        <is>
          <t>0750060556</t>
        </is>
      </c>
      <c r="H552" t="inlineStr">
        <is>
          <t>Priya Chen</t>
        </is>
      </c>
      <c r="I552" t="inlineStr">
        <is>
          <t>BRK074</t>
        </is>
      </c>
      <c r="J552" t="inlineStr">
        <is>
          <t>2015-01-27</t>
        </is>
      </c>
      <c r="K552" t="inlineStr">
        <is>
          <t>Medical devices</t>
        </is>
      </c>
      <c r="L552" t="inlineStr">
        <is>
          <t>active</t>
        </is>
      </c>
    </row>
    <row r="553">
      <c r="A553" t="inlineStr">
        <is>
          <t>IMP00549</t>
        </is>
      </c>
      <c r="B553" t="inlineStr">
        <is>
          <t>T103841</t>
        </is>
      </c>
      <c r="C553" t="inlineStr">
        <is>
          <t>Silk Road Medical Group Ltd</t>
        </is>
      </c>
      <c r="D553" t="inlineStr">
        <is>
          <t>Silk Road Medical Group Ltd</t>
        </is>
      </c>
      <c r="E553" t="inlineStr">
        <is>
          <t>137 Airport Road</t>
        </is>
      </c>
      <c r="F553" t="inlineStr">
        <is>
          <t>South</t>
        </is>
      </c>
      <c r="G553" t="inlineStr">
        <is>
          <t>0536825173</t>
        </is>
      </c>
      <c r="H553" t="inlineStr">
        <is>
          <t>Hassan Mahmood</t>
        </is>
      </c>
      <c r="I553" t="inlineStr">
        <is>
          <t>BRK019</t>
        </is>
      </c>
      <c r="J553" t="inlineStr">
        <is>
          <t>2017-05-14</t>
        </is>
      </c>
      <c r="K553" t="inlineStr">
        <is>
          <t>Tobacco and beverages</t>
        </is>
      </c>
      <c r="L553" t="inlineStr">
        <is>
          <t>active</t>
        </is>
      </c>
    </row>
    <row r="554">
      <c r="A554" t="inlineStr">
        <is>
          <t>IMP00550</t>
        </is>
      </c>
      <c r="B554" t="inlineStr">
        <is>
          <t>T103845</t>
        </is>
      </c>
      <c r="C554" t="inlineStr">
        <is>
          <t>Jade Commercial Partners Ltd</t>
        </is>
      </c>
      <c r="D554" t="inlineStr">
        <is>
          <t>Jade Commercial Partners Ltd</t>
        </is>
      </c>
      <c r="E554" t="inlineStr">
        <is>
          <t>281 Garden Lane</t>
        </is>
      </c>
      <c r="F554" t="inlineStr">
        <is>
          <t>West</t>
        </is>
      </c>
      <c r="G554" t="inlineStr">
        <is>
          <t>0921779377</t>
        </is>
      </c>
      <c r="H554" t="inlineStr">
        <is>
          <t>Fatima Novak</t>
        </is>
      </c>
      <c r="I554" t="inlineStr">
        <is>
          <t>BRK016</t>
        </is>
      </c>
      <c r="J554" t="inlineStr">
        <is>
          <t>2013-03-12</t>
        </is>
      </c>
      <c r="K554" t="inlineStr">
        <is>
          <t>Pharmaceuticals</t>
        </is>
      </c>
      <c r="L554" t="inlineStr">
        <is>
          <t>active</t>
        </is>
      </c>
    </row>
    <row r="555">
      <c r="A555" t="inlineStr">
        <is>
          <t>IMP00551</t>
        </is>
      </c>
      <c r="B555" t="inlineStr">
        <is>
          <t>T103855</t>
        </is>
      </c>
      <c r="C555" t="inlineStr">
        <is>
          <t>Phoenix Steel Partners Ltd</t>
        </is>
      </c>
      <c r="D555" t="inlineStr">
        <is>
          <t>Phoenix Steel Partners Ltd</t>
        </is>
      </c>
      <c r="E555" t="inlineStr">
        <is>
          <t>19 Riverside</t>
        </is>
      </c>
      <c r="F555" t="inlineStr">
        <is>
          <t>West</t>
        </is>
      </c>
      <c r="G555" t="inlineStr">
        <is>
          <t>0204716401</t>
        </is>
      </c>
      <c r="H555" t="inlineStr">
        <is>
          <t>Farid Tanaka</t>
        </is>
      </c>
      <c r="I555" t="inlineStr">
        <is>
          <t>BRK078</t>
        </is>
      </c>
      <c r="J555" t="inlineStr">
        <is>
          <t>2014-02-28</t>
        </is>
      </c>
      <c r="K555" t="inlineStr">
        <is>
          <t>Furniture and household</t>
        </is>
      </c>
      <c r="L555" t="inlineStr">
        <is>
          <t>active</t>
        </is>
      </c>
    </row>
    <row r="556">
      <c r="A556" t="inlineStr">
        <is>
          <t>IMP00552</t>
        </is>
      </c>
      <c r="B556" t="inlineStr">
        <is>
          <t>T103862</t>
        </is>
      </c>
      <c r="C556" t="inlineStr">
        <is>
          <t>Carrick Medical Co.</t>
        </is>
      </c>
      <c r="D556" t="inlineStr">
        <is>
          <t>Carrick Medical Co.</t>
        </is>
      </c>
      <c r="E556" t="inlineStr">
        <is>
          <t>396 Industrial Estate</t>
        </is>
      </c>
      <c r="F556" t="inlineStr">
        <is>
          <t>Capital</t>
        </is>
      </c>
      <c r="G556" t="inlineStr">
        <is>
          <t>0828474822</t>
        </is>
      </c>
      <c r="H556" t="inlineStr">
        <is>
          <t>Tomas Ibrahim</t>
        </is>
      </c>
      <c r="I556" t="inlineStr">
        <is>
          <t>BRK077</t>
        </is>
      </c>
      <c r="J556" t="inlineStr">
        <is>
          <t>2017-11-07</t>
        </is>
      </c>
      <c r="K556" t="inlineStr">
        <is>
          <t>General trading</t>
        </is>
      </c>
      <c r="L556" t="inlineStr">
        <is>
          <t>active</t>
        </is>
      </c>
    </row>
    <row r="557">
      <c r="A557" t="inlineStr">
        <is>
          <t>IMP00553</t>
        </is>
      </c>
      <c r="B557" t="inlineStr">
        <is>
          <t>T103867</t>
        </is>
      </c>
      <c r="C557" t="inlineStr">
        <is>
          <t>Silk Road Living Ltd</t>
        </is>
      </c>
      <c r="D557" t="inlineStr">
        <is>
          <t>Silk Road Living Ltd</t>
        </is>
      </c>
      <c r="E557" t="inlineStr">
        <is>
          <t>337 Mill Road</t>
        </is>
      </c>
      <c r="F557" t="inlineStr">
        <is>
          <t>East</t>
        </is>
      </c>
      <c r="G557" t="inlineStr">
        <is>
          <t>0315177102</t>
        </is>
      </c>
      <c r="H557" t="inlineStr">
        <is>
          <t>Kenji Patel</t>
        </is>
      </c>
      <c r="I557" t="inlineStr">
        <is>
          <t>BRK037</t>
        </is>
      </c>
      <c r="J557" t="inlineStr">
        <is>
          <t>2021-01-26</t>
        </is>
      </c>
      <c r="K557" t="inlineStr">
        <is>
          <t>Cosmetics and personal care</t>
        </is>
      </c>
      <c r="L557" t="inlineStr">
        <is>
          <t>active</t>
        </is>
      </c>
    </row>
    <row r="558">
      <c r="A558" t="inlineStr">
        <is>
          <t>IMP00554</t>
        </is>
      </c>
      <c r="B558" t="inlineStr">
        <is>
          <t>T103876</t>
        </is>
      </c>
      <c r="C558" t="inlineStr">
        <is>
          <t>Great Vellmoor Trading Group Ltd</t>
        </is>
      </c>
      <c r="D558" t="inlineStr">
        <is>
          <t>Great Vellmoor Trading Group Ltd</t>
        </is>
      </c>
      <c r="E558" t="inlineStr">
        <is>
          <t>12 Airport Road</t>
        </is>
      </c>
      <c r="F558" t="inlineStr">
        <is>
          <t>West</t>
        </is>
      </c>
      <c r="G558" t="inlineStr">
        <is>
          <t>0389663631</t>
        </is>
      </c>
      <c r="H558" t="inlineStr">
        <is>
          <t>Somchai Silva</t>
        </is>
      </c>
      <c r="I558" t="inlineStr">
        <is>
          <t>BRK028</t>
        </is>
      </c>
      <c r="J558" t="inlineStr">
        <is>
          <t>2025-06-03</t>
        </is>
      </c>
      <c r="K558" t="inlineStr">
        <is>
          <t>General trading</t>
        </is>
      </c>
      <c r="L558" t="inlineStr">
        <is>
          <t>active</t>
        </is>
      </c>
    </row>
    <row r="559">
      <c r="A559" t="inlineStr">
        <is>
          <t>IMP00555</t>
        </is>
      </c>
      <c r="B559" t="inlineStr">
        <is>
          <t>T103882</t>
        </is>
      </c>
      <c r="C559" t="inlineStr">
        <is>
          <t>Aldergate Imports Limited</t>
        </is>
      </c>
      <c r="D559" t="inlineStr">
        <is>
          <t>Aldergate Imports Limited</t>
        </is>
      </c>
      <c r="E559" t="inlineStr">
        <is>
          <t>356 Station Road</t>
        </is>
      </c>
      <c r="F559" t="inlineStr">
        <is>
          <t>Capital</t>
        </is>
      </c>
      <c r="G559" t="inlineStr">
        <is>
          <t>0810476986</t>
        </is>
      </c>
      <c r="H559" t="inlineStr">
        <is>
          <t>Elena Nguyen-Lee</t>
        </is>
      </c>
      <c r="I559" t="inlineStr">
        <is>
          <t>BRK041</t>
        </is>
      </c>
      <c r="J559" t="inlineStr">
        <is>
          <t>2021-12-29</t>
        </is>
      </c>
      <c r="K559" t="inlineStr">
        <is>
          <t>Fuel and chemicals</t>
        </is>
      </c>
      <c r="L559" t="inlineStr">
        <is>
          <t>active</t>
        </is>
      </c>
    </row>
    <row r="560">
      <c r="A560" t="inlineStr">
        <is>
          <t>IMP00556</t>
        </is>
      </c>
      <c r="B560" t="inlineStr">
        <is>
          <t>T103891</t>
        </is>
      </c>
      <c r="C560" t="inlineStr">
        <is>
          <t>Eastern Foods Holdings Ltd</t>
        </is>
      </c>
      <c r="D560" t="inlineStr">
        <is>
          <t>Eastern Foods Holdings Ltd</t>
        </is>
      </c>
      <c r="E560" t="inlineStr">
        <is>
          <t>98 Bazaar Lane</t>
        </is>
      </c>
      <c r="F560" t="inlineStr">
        <is>
          <t>South</t>
        </is>
      </c>
      <c r="G560" t="inlineStr">
        <is>
          <t>0719827763</t>
        </is>
      </c>
      <c r="H560" t="inlineStr">
        <is>
          <t>Lucia Rahman</t>
        </is>
      </c>
      <c r="I560" t="inlineStr">
        <is>
          <t>BRK052</t>
        </is>
      </c>
      <c r="J560" t="inlineStr">
        <is>
          <t>2020-04-14</t>
        </is>
      </c>
      <c r="K560" t="inlineStr">
        <is>
          <t>General trading</t>
        </is>
      </c>
      <c r="L560" t="inlineStr">
        <is>
          <t>active</t>
        </is>
      </c>
    </row>
    <row r="561">
      <c r="A561" t="inlineStr">
        <is>
          <t>IMP00557</t>
        </is>
      </c>
      <c r="B561" t="inlineStr">
        <is>
          <t>T103892</t>
        </is>
      </c>
      <c r="C561" t="inlineStr">
        <is>
          <t>Northern Electronics Co., Ltd</t>
        </is>
      </c>
      <c r="D561" t="inlineStr">
        <is>
          <t>Northern Electronics Co., Ltd</t>
        </is>
      </c>
      <c r="E561" t="inlineStr">
        <is>
          <t>194 Industrial Estate</t>
        </is>
      </c>
      <c r="F561" t="inlineStr">
        <is>
          <t>West</t>
        </is>
      </c>
      <c r="G561" t="inlineStr">
        <is>
          <t>0873569762</t>
        </is>
      </c>
      <c r="H561" t="inlineStr">
        <is>
          <t>Hassan Mensah</t>
        </is>
      </c>
      <c r="I561" t="inlineStr">
        <is>
          <t>BRK049</t>
        </is>
      </c>
      <c r="J561" t="inlineStr">
        <is>
          <t>2016-11-29</t>
        </is>
      </c>
      <c r="K561" t="inlineStr">
        <is>
          <t>General trading</t>
        </is>
      </c>
      <c r="L561" t="inlineStr">
        <is>
          <t>active</t>
        </is>
      </c>
    </row>
    <row r="562">
      <c r="A562" t="inlineStr">
        <is>
          <t>IMP00558</t>
        </is>
      </c>
      <c r="B562" t="inlineStr">
        <is>
          <t>T103900</t>
        </is>
      </c>
      <c r="C562" t="inlineStr">
        <is>
          <t>Royal Pack International Ltd</t>
        </is>
      </c>
      <c r="D562" t="inlineStr">
        <is>
          <t>Royal Pack International Ltd</t>
        </is>
      </c>
      <c r="E562" t="inlineStr">
        <is>
          <t>128 Harbour Road</t>
        </is>
      </c>
      <c r="F562" t="inlineStr">
        <is>
          <t>Capital</t>
        </is>
      </c>
      <c r="G562" t="inlineStr">
        <is>
          <t>0423027169</t>
        </is>
      </c>
      <c r="H562" t="inlineStr">
        <is>
          <t>Farid Tanaka</t>
        </is>
      </c>
      <c r="I562" t="inlineStr">
        <is>
          <t>BRK033</t>
        </is>
      </c>
      <c r="J562" t="inlineStr">
        <is>
          <t>2020-05-22</t>
        </is>
      </c>
      <c r="K562" t="inlineStr">
        <is>
          <t>Textiles and apparel</t>
        </is>
      </c>
      <c r="L562" t="inlineStr">
        <is>
          <t>active</t>
        </is>
      </c>
    </row>
    <row r="563">
      <c r="A563" t="inlineStr">
        <is>
          <t>IMP00559</t>
        </is>
      </c>
      <c r="B563" t="inlineStr">
        <is>
          <t>T103912</t>
        </is>
      </c>
      <c r="C563" t="inlineStr">
        <is>
          <t>Star Distribution Holdings Ltd</t>
        </is>
      </c>
      <c r="D563" t="inlineStr">
        <is>
          <t>Star Distribution Holdings Ltd</t>
        </is>
      </c>
      <c r="E563" t="inlineStr">
        <is>
          <t>96 Airport Road</t>
        </is>
      </c>
      <c r="F563" t="inlineStr">
        <is>
          <t>North</t>
        </is>
      </c>
      <c r="G563" t="inlineStr">
        <is>
          <t>0818840770</t>
        </is>
      </c>
      <c r="H563" t="inlineStr">
        <is>
          <t>Amina Mahmood</t>
        </is>
      </c>
      <c r="I563" t="inlineStr">
        <is>
          <t>BRK070</t>
        </is>
      </c>
      <c r="J563" t="inlineStr">
        <is>
          <t>2016-01-03</t>
        </is>
      </c>
      <c r="K563" t="inlineStr">
        <is>
          <t>Tobacco and beverages</t>
        </is>
      </c>
      <c r="L563" t="inlineStr">
        <is>
          <t>active</t>
        </is>
      </c>
    </row>
    <row r="564">
      <c r="A564" t="inlineStr">
        <is>
          <t>IMP00560</t>
        </is>
      </c>
      <c r="B564" t="inlineStr">
        <is>
          <t>T103918</t>
        </is>
      </c>
      <c r="C564" t="inlineStr">
        <is>
          <t>Inverness Trading Group Ltd</t>
        </is>
      </c>
      <c r="D564" t="inlineStr">
        <is>
          <t>Inverness Trading Group Ltd</t>
        </is>
      </c>
      <c r="E564" t="inlineStr">
        <is>
          <t>31 Temple Street</t>
        </is>
      </c>
      <c r="F564" t="inlineStr">
        <is>
          <t>West</t>
        </is>
      </c>
      <c r="G564" t="inlineStr">
        <is>
          <t>0585699767</t>
        </is>
      </c>
      <c r="H564" t="inlineStr">
        <is>
          <t>Amina Bauer</t>
        </is>
      </c>
      <c r="I564" t="inlineStr">
        <is>
          <t>BRK056</t>
        </is>
      </c>
      <c r="J564" t="inlineStr">
        <is>
          <t>2008-08-26</t>
        </is>
      </c>
      <c r="K564" t="inlineStr">
        <is>
          <t>General trading</t>
        </is>
      </c>
      <c r="L564" t="inlineStr">
        <is>
          <t>active</t>
        </is>
      </c>
    </row>
    <row r="565">
      <c r="A565" t="inlineStr">
        <is>
          <t>IMP00561</t>
        </is>
      </c>
      <c r="C565" t="inlineStr">
        <is>
          <t>Jade Foods Group Ltd</t>
        </is>
      </c>
      <c r="D565" t="inlineStr">
        <is>
          <t>Jade Foods Group Ltd</t>
        </is>
      </c>
      <c r="E565" t="inlineStr">
        <is>
          <t>75 Station Road</t>
        </is>
      </c>
      <c r="F565" t="inlineStr">
        <is>
          <t>Coastal</t>
        </is>
      </c>
      <c r="G565" t="inlineStr">
        <is>
          <t>0566994376</t>
        </is>
      </c>
      <c r="H565" t="inlineStr">
        <is>
          <t>Kenji Reyes</t>
        </is>
      </c>
      <c r="I565" t="inlineStr">
        <is>
          <t>BRK070</t>
        </is>
      </c>
      <c r="J565" t="inlineStr">
        <is>
          <t>2018-01-25</t>
        </is>
      </c>
      <c r="K565" t="inlineStr">
        <is>
          <t>Tobacco and beverages</t>
        </is>
      </c>
      <c r="L565" t="inlineStr">
        <is>
          <t>active</t>
        </is>
      </c>
    </row>
    <row r="566">
      <c r="A566" t="inlineStr">
        <is>
          <t>IMP00562</t>
        </is>
      </c>
      <c r="C566" t="inlineStr">
        <is>
          <t>Cobalt Trading Group Ltd</t>
        </is>
      </c>
      <c r="D566" t="inlineStr">
        <is>
          <t>Cobalt Trading Group Ltd</t>
        </is>
      </c>
      <c r="E566" t="inlineStr">
        <is>
          <t>5 Airport Road</t>
        </is>
      </c>
      <c r="F566" t="inlineStr">
        <is>
          <t>Capital</t>
        </is>
      </c>
      <c r="G566" t="inlineStr">
        <is>
          <t>0685267323</t>
        </is>
      </c>
      <c r="H566" t="inlineStr">
        <is>
          <t>Fatima Nguyen-Lee</t>
        </is>
      </c>
      <c r="I566" t="inlineStr">
        <is>
          <t>BRK004</t>
        </is>
      </c>
      <c r="J566" t="inlineStr">
        <is>
          <t>2018-03-26</t>
        </is>
      </c>
      <c r="K566" t="inlineStr">
        <is>
          <t>Tobacco and beverages</t>
        </is>
      </c>
      <c r="L566" t="inlineStr">
        <is>
          <t>active</t>
        </is>
      </c>
    </row>
    <row r="567">
      <c r="A567" t="inlineStr">
        <is>
          <t>IMP00563</t>
        </is>
      </c>
      <c r="B567" t="inlineStr">
        <is>
          <t>T103939</t>
        </is>
      </c>
      <c r="C567" t="inlineStr">
        <is>
          <t>Jade Agro Co.</t>
        </is>
      </c>
      <c r="D567" t="inlineStr">
        <is>
          <t>Jade Agro Co.</t>
        </is>
      </c>
      <c r="E567" t="inlineStr">
        <is>
          <t>121 Garden Lane</t>
        </is>
      </c>
      <c r="F567" t="inlineStr">
        <is>
          <t>North</t>
        </is>
      </c>
      <c r="G567" t="inlineStr">
        <is>
          <t>0323088755</t>
        </is>
      </c>
      <c r="H567" t="inlineStr">
        <is>
          <t>Nadia Okafor</t>
        </is>
      </c>
      <c r="I567" t="inlineStr">
        <is>
          <t>BRK079</t>
        </is>
      </c>
      <c r="J567" t="inlineStr">
        <is>
          <t>2008-10-24</t>
        </is>
      </c>
      <c r="K567" t="inlineStr">
        <is>
          <t>Textiles and apparel</t>
        </is>
      </c>
      <c r="L567" t="inlineStr">
        <is>
          <t>active</t>
        </is>
      </c>
    </row>
    <row r="568">
      <c r="A568" t="inlineStr">
        <is>
          <t>IMP00564</t>
        </is>
      </c>
      <c r="C568" t="inlineStr">
        <is>
          <t>Lotus Foods Holdings Ltd</t>
        </is>
      </c>
      <c r="D568" t="inlineStr">
        <is>
          <t>Lotus Foods Holdings Ltd</t>
        </is>
      </c>
      <c r="E568" t="inlineStr">
        <is>
          <t>380 Industrial Estate</t>
        </is>
      </c>
      <c r="F568" t="inlineStr">
        <is>
          <t>Capital</t>
        </is>
      </c>
      <c r="G568" t="inlineStr">
        <is>
          <t>0711946354</t>
        </is>
      </c>
      <c r="H568" t="inlineStr">
        <is>
          <t>Tomas Bauer</t>
        </is>
      </c>
      <c r="I568" t="inlineStr">
        <is>
          <t>BRK059</t>
        </is>
      </c>
      <c r="J568" t="inlineStr">
        <is>
          <t>2014-06-09</t>
        </is>
      </c>
      <c r="K568" t="inlineStr">
        <is>
          <t>Tobacco and beverages</t>
        </is>
      </c>
      <c r="L568" t="inlineStr">
        <is>
          <t>active</t>
        </is>
      </c>
    </row>
    <row r="569">
      <c r="A569" t="inlineStr">
        <is>
          <t>IMP00565</t>
        </is>
      </c>
      <c r="B569" t="inlineStr">
        <is>
          <t>T103349</t>
        </is>
      </c>
      <c r="C569" t="inlineStr">
        <is>
          <t>Eastern Textiles Limited</t>
        </is>
      </c>
      <c r="D569" t="inlineStr">
        <is>
          <t>Eastern Textiles Limited</t>
        </is>
      </c>
      <c r="E569" t="inlineStr">
        <is>
          <t>129 Bazaar Lane</t>
        </is>
      </c>
      <c r="F569" t="inlineStr">
        <is>
          <t>Capital</t>
        </is>
      </c>
      <c r="G569" t="inlineStr">
        <is>
          <t>0725999582</t>
        </is>
      </c>
      <c r="H569" t="inlineStr">
        <is>
          <t>Aisha Chen</t>
        </is>
      </c>
      <c r="I569" t="inlineStr">
        <is>
          <t>BRK041</t>
        </is>
      </c>
      <c r="J569" t="inlineStr">
        <is>
          <t>2021-03-14</t>
        </is>
      </c>
      <c r="K569" t="inlineStr">
        <is>
          <t>General trading</t>
        </is>
      </c>
      <c r="L569" t="inlineStr">
        <is>
          <t>active</t>
        </is>
      </c>
    </row>
    <row r="570">
      <c r="A570" t="inlineStr">
        <is>
          <t>IMP00566</t>
        </is>
      </c>
      <c r="B570" t="inlineStr">
        <is>
          <t>T103956</t>
        </is>
      </c>
      <c r="C570" t="inlineStr">
        <is>
          <t>Prime Mobile Co., Ltd</t>
        </is>
      </c>
      <c r="D570" t="inlineStr">
        <is>
          <t>Prime Mobile Co., Ltd</t>
        </is>
      </c>
      <c r="E570" t="inlineStr">
        <is>
          <t>244 Airport Road</t>
        </is>
      </c>
      <c r="F570" t="inlineStr">
        <is>
          <t>West</t>
        </is>
      </c>
      <c r="G570" t="inlineStr">
        <is>
          <t>0836300778</t>
        </is>
      </c>
      <c r="H570" t="inlineStr">
        <is>
          <t>Samuel Al-Sayed</t>
        </is>
      </c>
      <c r="I570" t="inlineStr">
        <is>
          <t>BRK051</t>
        </is>
      </c>
      <c r="J570" t="inlineStr">
        <is>
          <t>2014-02-21</t>
        </is>
      </c>
      <c r="K570" t="inlineStr">
        <is>
          <t>Furniture and household</t>
        </is>
      </c>
      <c r="L570" t="inlineStr">
        <is>
          <t>active</t>
        </is>
      </c>
    </row>
    <row r="571">
      <c r="A571" t="inlineStr">
        <is>
          <t>IMP00567</t>
        </is>
      </c>
      <c r="B571" t="inlineStr">
        <is>
          <t>T103967</t>
        </is>
      </c>
      <c r="C571" t="inlineStr">
        <is>
          <t>Jade Enterprises Partners Ltd</t>
        </is>
      </c>
      <c r="D571" t="inlineStr">
        <is>
          <t>Jade Enterprises Partners Ltd</t>
        </is>
      </c>
      <c r="E571" t="inlineStr">
        <is>
          <t>86 Riverside</t>
        </is>
      </c>
      <c r="F571" t="inlineStr">
        <is>
          <t>Coastal</t>
        </is>
      </c>
      <c r="G571" t="inlineStr">
        <is>
          <t>0554509069</t>
        </is>
      </c>
      <c r="H571" t="inlineStr">
        <is>
          <t>Aisha Okafor</t>
        </is>
      </c>
      <c r="I571" t="inlineStr">
        <is>
          <t>BRK041</t>
        </is>
      </c>
      <c r="J571" t="inlineStr">
        <is>
          <t>2015-07-17</t>
        </is>
      </c>
      <c r="K571" t="inlineStr">
        <is>
          <t>Machinery</t>
        </is>
      </c>
      <c r="L571" t="inlineStr">
        <is>
          <t>active</t>
        </is>
      </c>
    </row>
    <row r="572">
      <c r="A572" t="inlineStr">
        <is>
          <t>IMP00568</t>
        </is>
      </c>
      <c r="B572" t="inlineStr">
        <is>
          <t>T103975</t>
        </is>
      </c>
      <c r="C572" t="inlineStr">
        <is>
          <t>Metro Fruits Ltd</t>
        </is>
      </c>
      <c r="D572" t="inlineStr">
        <is>
          <t>Metro Fruits Ltd</t>
        </is>
      </c>
      <c r="E572" t="inlineStr">
        <is>
          <t>68 Riverside</t>
        </is>
      </c>
      <c r="F572" t="inlineStr">
        <is>
          <t>Capital</t>
        </is>
      </c>
      <c r="G572" t="inlineStr">
        <is>
          <t>0334489894</t>
        </is>
      </c>
      <c r="H572" t="inlineStr">
        <is>
          <t>Mei Tanaka</t>
        </is>
      </c>
      <c r="I572" t="inlineStr">
        <is>
          <t>BRK009</t>
        </is>
      </c>
      <c r="J572" t="inlineStr">
        <is>
          <t>2014-06-21</t>
        </is>
      </c>
      <c r="K572" t="inlineStr">
        <is>
          <t>Medical devices</t>
        </is>
      </c>
      <c r="L572" t="inlineStr">
        <is>
          <t>active</t>
        </is>
      </c>
    </row>
    <row r="573">
      <c r="A573" t="inlineStr">
        <is>
          <t>IMP00569</t>
        </is>
      </c>
      <c r="B573" t="inlineStr">
        <is>
          <t>T103979</t>
        </is>
      </c>
      <c r="C573" t="inlineStr">
        <is>
          <t>Northern Motors Limited</t>
        </is>
      </c>
      <c r="D573" t="inlineStr">
        <is>
          <t>Northern Motors Limited</t>
        </is>
      </c>
      <c r="E573" t="inlineStr">
        <is>
          <t>379 Bazaar Lane</t>
        </is>
      </c>
      <c r="F573" t="inlineStr">
        <is>
          <t>Capital</t>
        </is>
      </c>
      <c r="G573" t="inlineStr">
        <is>
          <t>0611373121</t>
        </is>
      </c>
      <c r="H573" t="inlineStr">
        <is>
          <t>Daniel Ibrahim</t>
        </is>
      </c>
      <c r="I573" t="inlineStr">
        <is>
          <t>BRK029</t>
        </is>
      </c>
      <c r="J573" t="inlineStr">
        <is>
          <t>2010-12-01</t>
        </is>
      </c>
      <c r="K573" t="inlineStr">
        <is>
          <t>Food importers</t>
        </is>
      </c>
      <c r="L573" t="inlineStr">
        <is>
          <t>active</t>
        </is>
      </c>
    </row>
    <row r="574">
      <c r="A574" t="inlineStr">
        <is>
          <t>IMP00570</t>
        </is>
      </c>
      <c r="B574" t="inlineStr">
        <is>
          <t>T103983</t>
        </is>
      </c>
      <c r="C574" t="inlineStr">
        <is>
          <t>Inverness Foods Ltd</t>
        </is>
      </c>
      <c r="D574" t="inlineStr">
        <is>
          <t>Inverness Mart</t>
        </is>
      </c>
      <c r="E574" t="inlineStr">
        <is>
          <t>36 Airport Road</t>
        </is>
      </c>
      <c r="F574" t="inlineStr">
        <is>
          <t>South</t>
        </is>
      </c>
      <c r="G574" t="inlineStr">
        <is>
          <t>0269818032</t>
        </is>
      </c>
      <c r="H574" t="inlineStr">
        <is>
          <t>Elena Chen</t>
        </is>
      </c>
      <c r="I574" t="inlineStr">
        <is>
          <t>BRK039</t>
        </is>
      </c>
      <c r="J574" t="inlineStr">
        <is>
          <t>2023-12-13</t>
        </is>
      </c>
      <c r="K574" t="inlineStr">
        <is>
          <t>Vehicles and parts</t>
        </is>
      </c>
      <c r="L574" t="inlineStr">
        <is>
          <t>active</t>
        </is>
      </c>
    </row>
    <row r="575">
      <c r="A575" t="inlineStr">
        <is>
          <t>IMP00571</t>
        </is>
      </c>
      <c r="B575" t="inlineStr">
        <is>
          <t>T103996</t>
        </is>
      </c>
      <c r="C575" t="inlineStr">
        <is>
          <t>United Commercial &amp; Sons</t>
        </is>
      </c>
      <c r="D575" t="inlineStr">
        <is>
          <t>United Commercial &amp; Sons</t>
        </is>
      </c>
      <c r="E575" t="inlineStr">
        <is>
          <t>123 Station Road</t>
        </is>
      </c>
      <c r="F575" t="inlineStr">
        <is>
          <t>East</t>
        </is>
      </c>
      <c r="G575" t="inlineStr">
        <is>
          <t>0432539418</t>
        </is>
      </c>
      <c r="H575" t="inlineStr">
        <is>
          <t>Kenji Patel</t>
        </is>
      </c>
      <c r="I575" t="inlineStr">
        <is>
          <t>BRK021</t>
        </is>
      </c>
      <c r="J575" t="inlineStr">
        <is>
          <t>2018-02-12</t>
        </is>
      </c>
      <c r="K575" t="inlineStr">
        <is>
          <t>Pharmaceuticals</t>
        </is>
      </c>
      <c r="L575" t="inlineStr">
        <is>
          <t>active</t>
        </is>
      </c>
    </row>
    <row r="576">
      <c r="A576" t="inlineStr">
        <is>
          <t>IMP00572</t>
        </is>
      </c>
      <c r="B576" t="inlineStr">
        <is>
          <t>T103997</t>
        </is>
      </c>
      <c r="C576" t="inlineStr">
        <is>
          <t>Star Mobile Ltd</t>
        </is>
      </c>
      <c r="D576" t="inlineStr">
        <is>
          <t>Star Mobile Ltd</t>
        </is>
      </c>
      <c r="E576" t="inlineStr">
        <is>
          <t>88 Garden Lane</t>
        </is>
      </c>
      <c r="F576" t="inlineStr">
        <is>
          <t>West</t>
        </is>
      </c>
      <c r="G576" t="inlineStr">
        <is>
          <t>0665886285</t>
        </is>
      </c>
      <c r="H576" t="inlineStr">
        <is>
          <t>Tomas Patel</t>
        </is>
      </c>
      <c r="I576" t="inlineStr">
        <is>
          <t>BRK021</t>
        </is>
      </c>
      <c r="J576" t="inlineStr">
        <is>
          <t>2017-01-07</t>
        </is>
      </c>
      <c r="K576" t="inlineStr">
        <is>
          <t>Vehicles and parts</t>
        </is>
      </c>
      <c r="L576" t="inlineStr">
        <is>
          <t>active</t>
        </is>
      </c>
    </row>
    <row r="577">
      <c r="A577" t="inlineStr">
        <is>
          <t>IMP00573</t>
        </is>
      </c>
      <c r="B577" t="inlineStr">
        <is>
          <t>T104007</t>
        </is>
      </c>
      <c r="C577" t="inlineStr">
        <is>
          <t>Ocean Industries Partners Ltd</t>
        </is>
      </c>
      <c r="D577" t="inlineStr">
        <is>
          <t>Ocean Industries Partners Ltd</t>
        </is>
      </c>
      <c r="E577" t="inlineStr">
        <is>
          <t>86 Mill Road</t>
        </is>
      </c>
      <c r="F577" t="inlineStr">
        <is>
          <t>West</t>
        </is>
      </c>
      <c r="G577" t="inlineStr">
        <is>
          <t>0530050241</t>
        </is>
      </c>
      <c r="H577" t="inlineStr">
        <is>
          <t>Joseph Al-Sayed</t>
        </is>
      </c>
      <c r="I577" t="inlineStr">
        <is>
          <t>BRK024</t>
        </is>
      </c>
      <c r="J577" t="inlineStr">
        <is>
          <t>2008-05-24</t>
        </is>
      </c>
      <c r="K577" t="inlineStr">
        <is>
          <t>Machinery</t>
        </is>
      </c>
      <c r="L577" t="inlineStr">
        <is>
          <t>active</t>
        </is>
      </c>
    </row>
    <row r="578">
      <c r="A578" t="inlineStr">
        <is>
          <t>IMP00574</t>
        </is>
      </c>
      <c r="B578" t="inlineStr">
        <is>
          <t>T104011</t>
        </is>
      </c>
      <c r="C578" t="inlineStr">
        <is>
          <t>Evergreen Steel Partners Ltd</t>
        </is>
      </c>
      <c r="D578" t="inlineStr">
        <is>
          <t>Evergreen Steel Partners Ltd</t>
        </is>
      </c>
      <c r="E578" t="inlineStr">
        <is>
          <t>59 Industrial Estate</t>
        </is>
      </c>
      <c r="F578" t="inlineStr">
        <is>
          <t>West</t>
        </is>
      </c>
      <c r="G578" t="inlineStr">
        <is>
          <t>0364848561</t>
        </is>
      </c>
      <c r="H578" t="inlineStr">
        <is>
          <t>Amina Osei</t>
        </is>
      </c>
      <c r="I578" t="inlineStr">
        <is>
          <t>BRK040</t>
        </is>
      </c>
      <c r="J578" t="inlineStr">
        <is>
          <t>2015-07-28</t>
        </is>
      </c>
      <c r="K578" t="inlineStr">
        <is>
          <t>Tobacco and beverages</t>
        </is>
      </c>
      <c r="L578" t="inlineStr">
        <is>
          <t>active</t>
        </is>
      </c>
    </row>
    <row r="579">
      <c r="A579" t="inlineStr">
        <is>
          <t>IMP00575</t>
        </is>
      </c>
      <c r="B579" t="inlineStr">
        <is>
          <t>T104019</t>
        </is>
      </c>
      <c r="C579" t="inlineStr">
        <is>
          <t>Twin Rivers Supply Co., Ltd</t>
        </is>
      </c>
      <c r="D579" t="inlineStr">
        <is>
          <t>Twin Trade</t>
        </is>
      </c>
      <c r="E579" t="inlineStr">
        <is>
          <t>7 Temple Street</t>
        </is>
      </c>
      <c r="F579" t="inlineStr">
        <is>
          <t>East</t>
        </is>
      </c>
      <c r="G579" t="inlineStr">
        <is>
          <t>0918934004</t>
        </is>
      </c>
      <c r="H579" t="inlineStr">
        <is>
          <t>Tomas Reyes</t>
        </is>
      </c>
      <c r="I579" t="inlineStr">
        <is>
          <t>BRK059</t>
        </is>
      </c>
      <c r="J579" t="inlineStr">
        <is>
          <t>2016-01-02</t>
        </is>
      </c>
      <c r="K579" t="inlineStr">
        <is>
          <t>Machinery</t>
        </is>
      </c>
      <c r="L579" t="inlineStr">
        <is>
          <t>active</t>
        </is>
      </c>
    </row>
    <row r="580">
      <c r="A580" t="inlineStr">
        <is>
          <t>IMP00576</t>
        </is>
      </c>
      <c r="B580" t="inlineStr">
        <is>
          <t>T104030</t>
        </is>
      </c>
      <c r="C580" t="inlineStr">
        <is>
          <t>Cobalt Enterprises Ltd</t>
        </is>
      </c>
      <c r="D580" t="inlineStr">
        <is>
          <t>Cobalt Enterprises Ltd</t>
        </is>
      </c>
      <c r="E580" t="inlineStr">
        <is>
          <t>269 Market Street</t>
        </is>
      </c>
      <c r="F580" t="inlineStr">
        <is>
          <t>South</t>
        </is>
      </c>
      <c r="G580" t="inlineStr">
        <is>
          <t>0312068301</t>
        </is>
      </c>
      <c r="H580" t="inlineStr">
        <is>
          <t>Amina Osei</t>
        </is>
      </c>
      <c r="I580" t="inlineStr">
        <is>
          <t>BRK035</t>
        </is>
      </c>
      <c r="J580" t="inlineStr">
        <is>
          <t>2020-02-24</t>
        </is>
      </c>
      <c r="K580" t="inlineStr">
        <is>
          <t>Electronics</t>
        </is>
      </c>
      <c r="L580" t="inlineStr">
        <is>
          <t>active</t>
        </is>
      </c>
    </row>
    <row r="581">
      <c r="A581" t="inlineStr">
        <is>
          <t>IMP00577</t>
        </is>
      </c>
      <c r="B581" t="inlineStr">
        <is>
          <t>T104036</t>
        </is>
      </c>
      <c r="C581" t="inlineStr">
        <is>
          <t>Evergreen Pack Enterprises</t>
        </is>
      </c>
      <c r="D581" t="inlineStr">
        <is>
          <t>Evergreen Depot</t>
        </is>
      </c>
      <c r="E581" t="inlineStr">
        <is>
          <t>27 Garden Lane</t>
        </is>
      </c>
      <c r="F581" t="inlineStr">
        <is>
          <t>South</t>
        </is>
      </c>
      <c r="G581" t="inlineStr">
        <is>
          <t>0265491174</t>
        </is>
      </c>
      <c r="H581" t="inlineStr">
        <is>
          <t>Kenji Haddad</t>
        </is>
      </c>
      <c r="I581" t="inlineStr">
        <is>
          <t>BRK078</t>
        </is>
      </c>
      <c r="J581" t="inlineStr">
        <is>
          <t>2018-03-19</t>
        </is>
      </c>
      <c r="K581" t="inlineStr">
        <is>
          <t>Furniture and household</t>
        </is>
      </c>
      <c r="L581" t="inlineStr">
        <is>
          <t>active</t>
        </is>
      </c>
    </row>
    <row r="582">
      <c r="A582" t="inlineStr">
        <is>
          <t>IMP00578</t>
        </is>
      </c>
      <c r="B582" t="inlineStr">
        <is>
          <t>T104041</t>
        </is>
      </c>
      <c r="C582" t="inlineStr">
        <is>
          <t>Eastern Textiles Group Ltd</t>
        </is>
      </c>
      <c r="D582" t="inlineStr">
        <is>
          <t>Eastern Textiles Group Ltd</t>
        </is>
      </c>
      <c r="E582" t="inlineStr">
        <is>
          <t>355 Mill Road</t>
        </is>
      </c>
      <c r="F582" t="inlineStr">
        <is>
          <t>North</t>
        </is>
      </c>
      <c r="G582" t="inlineStr">
        <is>
          <t>0297083250</t>
        </is>
      </c>
      <c r="H582" t="inlineStr">
        <is>
          <t>Ravi Nguyen-Lee</t>
        </is>
      </c>
      <c r="I582" t="inlineStr">
        <is>
          <t>BRK054</t>
        </is>
      </c>
      <c r="J582" t="inlineStr">
        <is>
          <t>2009-09-12</t>
        </is>
      </c>
      <c r="K582" t="inlineStr">
        <is>
          <t>Textiles and apparel</t>
        </is>
      </c>
      <c r="L582" t="inlineStr">
        <is>
          <t>active</t>
        </is>
      </c>
    </row>
    <row r="583">
      <c r="A583" t="inlineStr">
        <is>
          <t>IMP00579</t>
        </is>
      </c>
      <c r="B583" t="inlineStr">
        <is>
          <t>T104050</t>
        </is>
      </c>
      <c r="C583" t="inlineStr">
        <is>
          <t>Northern Enterprises Group Ltd</t>
        </is>
      </c>
      <c r="D583" t="inlineStr">
        <is>
          <t>Northern Enterprises Group Ltd</t>
        </is>
      </c>
      <c r="E583" t="inlineStr">
        <is>
          <t>95 Bazaar Lane</t>
        </is>
      </c>
      <c r="F583" t="inlineStr">
        <is>
          <t>South</t>
        </is>
      </c>
      <c r="G583" t="inlineStr">
        <is>
          <t>0409333035</t>
        </is>
      </c>
      <c r="H583" t="inlineStr">
        <is>
          <t>Mei Mahmood</t>
        </is>
      </c>
      <c r="I583" t="inlineStr">
        <is>
          <t>BRK047</t>
        </is>
      </c>
      <c r="J583" t="inlineStr">
        <is>
          <t>2017-06-22</t>
        </is>
      </c>
      <c r="K583" t="inlineStr">
        <is>
          <t>Vehicles and parts</t>
        </is>
      </c>
      <c r="L583" t="inlineStr">
        <is>
          <t>active</t>
        </is>
      </c>
    </row>
    <row r="584">
      <c r="A584" t="inlineStr">
        <is>
          <t>IMP00580</t>
        </is>
      </c>
      <c r="B584" t="inlineStr">
        <is>
          <t>T104057</t>
        </is>
      </c>
      <c r="C584" t="inlineStr">
        <is>
          <t>Harmony Pack &amp; Sons</t>
        </is>
      </c>
      <c r="D584" t="inlineStr">
        <is>
          <t>Harmony Pack &amp; Sons</t>
        </is>
      </c>
      <c r="E584" t="inlineStr">
        <is>
          <t>294 Riverside</t>
        </is>
      </c>
      <c r="F584" t="inlineStr">
        <is>
          <t>South</t>
        </is>
      </c>
      <c r="G584" t="inlineStr">
        <is>
          <t>0567147811</t>
        </is>
      </c>
      <c r="H584" t="inlineStr">
        <is>
          <t>Lucia Al-Sayed</t>
        </is>
      </c>
      <c r="I584" t="inlineStr">
        <is>
          <t>BRK049</t>
        </is>
      </c>
      <c r="J584" t="inlineStr">
        <is>
          <t>2010-12-25</t>
        </is>
      </c>
      <c r="K584" t="inlineStr">
        <is>
          <t>Vehicles and parts</t>
        </is>
      </c>
      <c r="L584" t="inlineStr">
        <is>
          <t>active</t>
        </is>
      </c>
    </row>
    <row r="585">
      <c r="A585" t="inlineStr">
        <is>
          <t>IMP00581</t>
        </is>
      </c>
      <c r="B585" t="inlineStr">
        <is>
          <t>T104063</t>
        </is>
      </c>
      <c r="C585" t="inlineStr">
        <is>
          <t>Eastern Trading Holdings Ltd</t>
        </is>
      </c>
      <c r="D585" t="inlineStr">
        <is>
          <t>Eastern Trading Holdings Ltd</t>
        </is>
      </c>
      <c r="E585" t="inlineStr">
        <is>
          <t>388 Airport Road</t>
        </is>
      </c>
      <c r="F585" t="inlineStr">
        <is>
          <t>North</t>
        </is>
      </c>
      <c r="G585" t="inlineStr">
        <is>
          <t>0354693724</t>
        </is>
      </c>
      <c r="H585" t="inlineStr">
        <is>
          <t>Samuel Mwangi</t>
        </is>
      </c>
      <c r="I585" t="inlineStr">
        <is>
          <t>BRK069</t>
        </is>
      </c>
      <c r="J585" t="inlineStr">
        <is>
          <t>2022-05-23</t>
        </is>
      </c>
      <c r="K585" t="inlineStr">
        <is>
          <t>Textiles and apparel</t>
        </is>
      </c>
      <c r="L585" t="inlineStr">
        <is>
          <t>active</t>
        </is>
      </c>
    </row>
    <row r="586">
      <c r="A586" t="inlineStr">
        <is>
          <t>IMP00582</t>
        </is>
      </c>
      <c r="B586" t="inlineStr">
        <is>
          <t>T104069</t>
        </is>
      </c>
      <c r="C586" t="inlineStr">
        <is>
          <t>Summit Enterprises International Ltd</t>
        </is>
      </c>
      <c r="D586" t="inlineStr">
        <is>
          <t>Summit Enterprises International Ltd</t>
        </is>
      </c>
      <c r="E586" t="inlineStr">
        <is>
          <t>227 Station Road</t>
        </is>
      </c>
      <c r="F586" t="inlineStr">
        <is>
          <t>Capital</t>
        </is>
      </c>
      <c r="G586" t="inlineStr">
        <is>
          <t>0536568166</t>
        </is>
      </c>
      <c r="H586" t="inlineStr">
        <is>
          <t>Farid Al-Sayed</t>
        </is>
      </c>
      <c r="I586" t="inlineStr">
        <is>
          <t>BRK051</t>
        </is>
      </c>
      <c r="J586" t="inlineStr">
        <is>
          <t>2013-07-23</t>
        </is>
      </c>
      <c r="K586" t="inlineStr">
        <is>
          <t>Pharmaceuticals</t>
        </is>
      </c>
      <c r="L586" t="inlineStr">
        <is>
          <t>active</t>
        </is>
      </c>
    </row>
    <row r="587">
      <c r="A587" t="inlineStr">
        <is>
          <t>IMP00583</t>
        </is>
      </c>
      <c r="B587" t="inlineStr">
        <is>
          <t>T104076</t>
        </is>
      </c>
      <c r="C587" t="inlineStr">
        <is>
          <t>Pacific Electronics Partners Ltd</t>
        </is>
      </c>
      <c r="D587" t="inlineStr">
        <is>
          <t>Pacific Electronics Partners Ltd</t>
        </is>
      </c>
      <c r="E587" t="inlineStr">
        <is>
          <t>130 Harbour Road</t>
        </is>
      </c>
      <c r="F587" t="inlineStr">
        <is>
          <t>South</t>
        </is>
      </c>
      <c r="G587" t="inlineStr">
        <is>
          <t>0435168283</t>
        </is>
      </c>
      <c r="H587" t="inlineStr">
        <is>
          <t>Lucia Haddad</t>
        </is>
      </c>
      <c r="I587" t="inlineStr">
        <is>
          <t>BRK076</t>
        </is>
      </c>
      <c r="J587" t="inlineStr">
        <is>
          <t>2018-07-09</t>
        </is>
      </c>
      <c r="K587" t="inlineStr">
        <is>
          <t>General trading</t>
        </is>
      </c>
      <c r="L587" t="inlineStr">
        <is>
          <t>active</t>
        </is>
      </c>
    </row>
    <row r="588">
      <c r="A588" t="inlineStr">
        <is>
          <t>IMP00584</t>
        </is>
      </c>
      <c r="B588" t="inlineStr">
        <is>
          <t>T104081</t>
        </is>
      </c>
      <c r="C588" t="inlineStr">
        <is>
          <t>Silver Textiles Co., Ltd</t>
        </is>
      </c>
      <c r="D588" t="inlineStr">
        <is>
          <t>Silver Mart</t>
        </is>
      </c>
      <c r="E588" t="inlineStr">
        <is>
          <t>163 Temple Street</t>
        </is>
      </c>
      <c r="F588" t="inlineStr">
        <is>
          <t>South</t>
        </is>
      </c>
      <c r="G588" t="inlineStr">
        <is>
          <t>0841092491</t>
        </is>
      </c>
      <c r="H588" t="inlineStr">
        <is>
          <t>Ingrid Patel</t>
        </is>
      </c>
      <c r="I588" t="inlineStr">
        <is>
          <t>BRK046</t>
        </is>
      </c>
      <c r="J588" t="inlineStr">
        <is>
          <t>2012-07-27</t>
        </is>
      </c>
      <c r="K588" t="inlineStr">
        <is>
          <t>Food importers</t>
        </is>
      </c>
      <c r="L588" t="inlineStr">
        <is>
          <t>active</t>
        </is>
      </c>
    </row>
    <row r="589">
      <c r="A589" t="inlineStr">
        <is>
          <t>IMP00585</t>
        </is>
      </c>
      <c r="B589" t="inlineStr">
        <is>
          <t>T104093</t>
        </is>
      </c>
      <c r="C589" t="inlineStr">
        <is>
          <t>Metro Pack Group Ltd</t>
        </is>
      </c>
      <c r="D589" t="inlineStr">
        <is>
          <t>Metro Pack Group Ltd</t>
        </is>
      </c>
      <c r="E589" t="inlineStr">
        <is>
          <t>156 Riverside</t>
        </is>
      </c>
      <c r="F589" t="inlineStr">
        <is>
          <t>Coastal</t>
        </is>
      </c>
      <c r="G589" t="inlineStr">
        <is>
          <t>0959015402</t>
        </is>
      </c>
      <c r="H589" t="inlineStr">
        <is>
          <t>Farid Novak</t>
        </is>
      </c>
      <c r="I589" t="inlineStr">
        <is>
          <t>BRK072</t>
        </is>
      </c>
      <c r="J589" t="inlineStr">
        <is>
          <t>2009-10-12</t>
        </is>
      </c>
      <c r="K589" t="inlineStr">
        <is>
          <t>General trading</t>
        </is>
      </c>
      <c r="L589" t="inlineStr">
        <is>
          <t>active</t>
        </is>
      </c>
    </row>
    <row r="590">
      <c r="A590" t="inlineStr">
        <is>
          <t>IMP00586</t>
        </is>
      </c>
      <c r="B590" t="inlineStr">
        <is>
          <t>T104095</t>
        </is>
      </c>
      <c r="C590" t="inlineStr">
        <is>
          <t>Star Motors Group Ltd</t>
        </is>
      </c>
      <c r="D590" t="inlineStr">
        <is>
          <t>Star Motors Group Ltd</t>
        </is>
      </c>
      <c r="E590" t="inlineStr">
        <is>
          <t>82 Airport Road</t>
        </is>
      </c>
      <c r="F590" t="inlineStr">
        <is>
          <t>East</t>
        </is>
      </c>
      <c r="G590" t="inlineStr">
        <is>
          <t>0605502975</t>
        </is>
      </c>
      <c r="H590" t="inlineStr">
        <is>
          <t>Amina Sato</t>
        </is>
      </c>
      <c r="I590" t="inlineStr">
        <is>
          <t>BRK001</t>
        </is>
      </c>
      <c r="J590" t="inlineStr">
        <is>
          <t>2014-05-16</t>
        </is>
      </c>
      <c r="K590" t="inlineStr">
        <is>
          <t>Vehicles and parts</t>
        </is>
      </c>
      <c r="L590" t="inlineStr">
        <is>
          <t>active</t>
        </is>
      </c>
    </row>
    <row r="591">
      <c r="A591" t="inlineStr">
        <is>
          <t>IMP00587</t>
        </is>
      </c>
      <c r="B591" t="inlineStr">
        <is>
          <t>T104102</t>
        </is>
      </c>
      <c r="C591" t="inlineStr">
        <is>
          <t>Global Fruits Co., Ltd</t>
        </is>
      </c>
      <c r="D591" t="inlineStr">
        <is>
          <t>Global Fruits Co., Ltd</t>
        </is>
      </c>
      <c r="E591" t="inlineStr">
        <is>
          <t>180 Mill Road</t>
        </is>
      </c>
      <c r="F591" t="inlineStr">
        <is>
          <t>West</t>
        </is>
      </c>
      <c r="G591" t="inlineStr">
        <is>
          <t>0645254732</t>
        </is>
      </c>
      <c r="H591" t="inlineStr">
        <is>
          <t>Tomas Rahman</t>
        </is>
      </c>
      <c r="I591" t="inlineStr">
        <is>
          <t>BRK073</t>
        </is>
      </c>
      <c r="J591" t="inlineStr">
        <is>
          <t>2016-05-25</t>
        </is>
      </c>
      <c r="K591" t="inlineStr">
        <is>
          <t>Steel and construction</t>
        </is>
      </c>
      <c r="L591" t="inlineStr">
        <is>
          <t>active</t>
        </is>
      </c>
    </row>
    <row r="592">
      <c r="A592" t="inlineStr">
        <is>
          <t>IMP00588</t>
        </is>
      </c>
      <c r="B592" t="inlineStr">
        <is>
          <t>T104112</t>
        </is>
      </c>
      <c r="C592" t="inlineStr">
        <is>
          <t>Coral Supply Ltd</t>
        </is>
      </c>
      <c r="D592" t="inlineStr">
        <is>
          <t>Coral Supply Ltd</t>
        </is>
      </c>
      <c r="E592" t="inlineStr">
        <is>
          <t>29 Station Road</t>
        </is>
      </c>
      <c r="F592" t="inlineStr">
        <is>
          <t>East</t>
        </is>
      </c>
      <c r="G592" t="inlineStr">
        <is>
          <t>0421609846</t>
        </is>
      </c>
      <c r="H592" t="inlineStr">
        <is>
          <t>Lucia Fernandes</t>
        </is>
      </c>
      <c r="I592" t="inlineStr">
        <is>
          <t>BRK053</t>
        </is>
      </c>
      <c r="J592" t="inlineStr">
        <is>
          <t>2015-08-29</t>
        </is>
      </c>
      <c r="K592" t="inlineStr">
        <is>
          <t>Steel and construction</t>
        </is>
      </c>
      <c r="L592" t="inlineStr">
        <is>
          <t>active</t>
        </is>
      </c>
    </row>
    <row r="593">
      <c r="A593" t="inlineStr">
        <is>
          <t>IMP00589</t>
        </is>
      </c>
      <c r="B593" t="inlineStr">
        <is>
          <t>T104120</t>
        </is>
      </c>
      <c r="C593" t="inlineStr">
        <is>
          <t>Arden Textiles Group Ltd</t>
        </is>
      </c>
      <c r="D593" t="inlineStr">
        <is>
          <t>Arden Textiles Group Ltd</t>
        </is>
      </c>
      <c r="E593" t="inlineStr">
        <is>
          <t>299 Industrial Estate</t>
        </is>
      </c>
      <c r="F593" t="inlineStr">
        <is>
          <t>West</t>
        </is>
      </c>
      <c r="G593" t="inlineStr">
        <is>
          <t>0755385648</t>
        </is>
      </c>
      <c r="H593" t="inlineStr">
        <is>
          <t>Hassan Patel</t>
        </is>
      </c>
      <c r="I593" t="inlineStr">
        <is>
          <t>BRK059</t>
        </is>
      </c>
      <c r="J593" t="inlineStr">
        <is>
          <t>2008-03-16</t>
        </is>
      </c>
      <c r="K593" t="inlineStr">
        <is>
          <t>Medical devices</t>
        </is>
      </c>
      <c r="L593" t="inlineStr">
        <is>
          <t>active</t>
        </is>
      </c>
    </row>
    <row r="594">
      <c r="A594" t="inlineStr">
        <is>
          <t>IMP00590</t>
        </is>
      </c>
      <c r="B594" t="inlineStr">
        <is>
          <t>T104126</t>
        </is>
      </c>
      <c r="C594" t="inlineStr">
        <is>
          <t>Eastern Foods Partners Ltd</t>
        </is>
      </c>
      <c r="D594" t="inlineStr">
        <is>
          <t>Eastern Foods Partners Ltd</t>
        </is>
      </c>
      <c r="E594" t="inlineStr">
        <is>
          <t>274 Market Street</t>
        </is>
      </c>
      <c r="F594" t="inlineStr">
        <is>
          <t>East</t>
        </is>
      </c>
      <c r="G594" t="inlineStr">
        <is>
          <t>0630331486</t>
        </is>
      </c>
      <c r="H594" t="inlineStr">
        <is>
          <t>Lucia Novak</t>
        </is>
      </c>
      <c r="I594" t="inlineStr">
        <is>
          <t>BRK007</t>
        </is>
      </c>
      <c r="J594" t="inlineStr">
        <is>
          <t>2019-08-05</t>
        </is>
      </c>
      <c r="K594" t="inlineStr">
        <is>
          <t>General trading</t>
        </is>
      </c>
      <c r="L594" t="inlineStr">
        <is>
          <t>active</t>
        </is>
      </c>
    </row>
    <row r="595">
      <c r="A595" t="inlineStr">
        <is>
          <t>IMP00591</t>
        </is>
      </c>
      <c r="B595" t="inlineStr">
        <is>
          <t>T104135</t>
        </is>
      </c>
      <c r="C595" t="inlineStr">
        <is>
          <t>Twin Rivers Medical Ltd</t>
        </is>
      </c>
      <c r="D595" t="inlineStr">
        <is>
          <t>Twin Mart</t>
        </is>
      </c>
      <c r="E595" t="inlineStr">
        <is>
          <t>203 Airport Road</t>
        </is>
      </c>
      <c r="F595" t="inlineStr">
        <is>
          <t>South</t>
        </is>
      </c>
      <c r="G595" t="inlineStr">
        <is>
          <t>0480229949</t>
        </is>
      </c>
      <c r="H595" t="inlineStr">
        <is>
          <t>Elena Okafor</t>
        </is>
      </c>
      <c r="I595" t="inlineStr">
        <is>
          <t>BRK044</t>
        </is>
      </c>
      <c r="J595" t="inlineStr">
        <is>
          <t>2011-07-13</t>
        </is>
      </c>
      <c r="K595" t="inlineStr">
        <is>
          <t>General trading</t>
        </is>
      </c>
      <c r="L595" t="inlineStr">
        <is>
          <t>active</t>
        </is>
      </c>
    </row>
    <row r="596">
      <c r="A596" t="inlineStr">
        <is>
          <t>IMP00592</t>
        </is>
      </c>
      <c r="B596" t="inlineStr">
        <is>
          <t>T101140</t>
        </is>
      </c>
      <c r="C596" t="inlineStr">
        <is>
          <t>Crown Fruits Partners Ltd</t>
        </is>
      </c>
      <c r="D596" t="inlineStr">
        <is>
          <t>Crown Fruits Partners Ltd</t>
        </is>
      </c>
      <c r="E596" t="inlineStr">
        <is>
          <t>35 Harbour Road</t>
        </is>
      </c>
      <c r="F596" t="inlineStr">
        <is>
          <t>North</t>
        </is>
      </c>
      <c r="G596" t="inlineStr">
        <is>
          <t>0952779983</t>
        </is>
      </c>
      <c r="H596" t="inlineStr">
        <is>
          <t>Priya Mensah</t>
        </is>
      </c>
      <c r="I596" t="inlineStr">
        <is>
          <t>BRK044</t>
        </is>
      </c>
      <c r="J596" t="inlineStr">
        <is>
          <t>2009-02-17</t>
        </is>
      </c>
      <c r="K596" t="inlineStr">
        <is>
          <t>Textiles and apparel</t>
        </is>
      </c>
      <c r="L596" t="inlineStr">
        <is>
          <t>active</t>
        </is>
      </c>
    </row>
    <row r="597">
      <c r="A597" t="inlineStr">
        <is>
          <t>IMP00593</t>
        </is>
      </c>
      <c r="B597" t="inlineStr">
        <is>
          <t>T104146</t>
        </is>
      </c>
      <c r="C597" t="inlineStr">
        <is>
          <t>Golden Pack Group Ltd</t>
        </is>
      </c>
      <c r="D597" t="inlineStr">
        <is>
          <t>Golden Pack Group Ltd</t>
        </is>
      </c>
      <c r="E597" t="inlineStr">
        <is>
          <t>211 Garden Lane</t>
        </is>
      </c>
      <c r="F597" t="inlineStr">
        <is>
          <t>Coastal</t>
        </is>
      </c>
      <c r="G597" t="inlineStr">
        <is>
          <t>0212933450</t>
        </is>
      </c>
      <c r="H597" t="inlineStr">
        <is>
          <t>Elena Fernandes</t>
        </is>
      </c>
      <c r="I597" t="inlineStr">
        <is>
          <t>BRK062</t>
        </is>
      </c>
      <c r="J597" t="inlineStr">
        <is>
          <t>2012-07-07</t>
        </is>
      </c>
      <c r="K597" t="inlineStr">
        <is>
          <t>Furniture and household</t>
        </is>
      </c>
      <c r="L597" t="inlineStr">
        <is>
          <t>active</t>
        </is>
      </c>
    </row>
    <row r="598">
      <c r="A598" t="inlineStr">
        <is>
          <t>IMP00594</t>
        </is>
      </c>
      <c r="B598" t="inlineStr">
        <is>
          <t>T104151</t>
        </is>
      </c>
      <c r="C598" t="inlineStr">
        <is>
          <t>Central Glow Limited</t>
        </is>
      </c>
      <c r="D598" t="inlineStr">
        <is>
          <t>Central Glow Limited</t>
        </is>
      </c>
      <c r="E598" t="inlineStr">
        <is>
          <t>111 Market Street</t>
        </is>
      </c>
      <c r="F598" t="inlineStr">
        <is>
          <t>Coastal</t>
        </is>
      </c>
      <c r="G598" t="inlineStr">
        <is>
          <t>0694680054</t>
        </is>
      </c>
      <c r="H598" t="inlineStr">
        <is>
          <t>Mei Mahmood</t>
        </is>
      </c>
      <c r="I598" t="inlineStr">
        <is>
          <t>BRK060</t>
        </is>
      </c>
      <c r="J598" t="inlineStr">
        <is>
          <t>2024-11-19</t>
        </is>
      </c>
      <c r="K598" t="inlineStr">
        <is>
          <t>Pharmaceuticals</t>
        </is>
      </c>
      <c r="L598" t="inlineStr">
        <is>
          <t>active</t>
        </is>
      </c>
    </row>
    <row r="599">
      <c r="A599" t="inlineStr">
        <is>
          <t>IMP00595</t>
        </is>
      </c>
      <c r="B599" t="inlineStr">
        <is>
          <t>T104162</t>
        </is>
      </c>
      <c r="C599" t="inlineStr">
        <is>
          <t>Summit Glow Holdings Ltd</t>
        </is>
      </c>
      <c r="D599" t="inlineStr">
        <is>
          <t>Summit Glow Holdings Ltd</t>
        </is>
      </c>
      <c r="E599" t="inlineStr">
        <is>
          <t>47 Mill Road</t>
        </is>
      </c>
      <c r="F599" t="inlineStr">
        <is>
          <t>East</t>
        </is>
      </c>
      <c r="G599" t="inlineStr">
        <is>
          <t>0979088615</t>
        </is>
      </c>
      <c r="H599" t="inlineStr">
        <is>
          <t>Fatima Sato</t>
        </is>
      </c>
      <c r="I599" t="inlineStr">
        <is>
          <t>BRK038</t>
        </is>
      </c>
      <c r="J599" t="inlineStr">
        <is>
          <t>2020-06-18</t>
        </is>
      </c>
      <c r="K599" t="inlineStr">
        <is>
          <t>Food importers</t>
        </is>
      </c>
      <c r="L599" t="inlineStr">
        <is>
          <t>active</t>
        </is>
      </c>
    </row>
    <row r="600">
      <c r="A600" t="inlineStr">
        <is>
          <t>IMP00596</t>
        </is>
      </c>
      <c r="B600" t="inlineStr">
        <is>
          <t>T104167</t>
        </is>
      </c>
      <c r="C600" t="inlineStr">
        <is>
          <t>Sunrise Living Enterprises</t>
        </is>
      </c>
      <c r="D600" t="inlineStr">
        <is>
          <t>Sunrise Living Enterprises</t>
        </is>
      </c>
      <c r="E600" t="inlineStr">
        <is>
          <t>191 Station Road</t>
        </is>
      </c>
      <c r="F600" t="inlineStr">
        <is>
          <t>West</t>
        </is>
      </c>
      <c r="G600" t="inlineStr">
        <is>
          <t>0994032284</t>
        </is>
      </c>
      <c r="H600" t="inlineStr">
        <is>
          <t>Mei Al-Sayed</t>
        </is>
      </c>
      <c r="I600" t="inlineStr">
        <is>
          <t>BRK021</t>
        </is>
      </c>
      <c r="J600" t="inlineStr">
        <is>
          <t>2009-08-05</t>
        </is>
      </c>
      <c r="K600" t="inlineStr">
        <is>
          <t>Medical devices</t>
        </is>
      </c>
      <c r="L600" t="inlineStr">
        <is>
          <t>active</t>
        </is>
      </c>
    </row>
    <row r="601">
      <c r="A601" t="inlineStr">
        <is>
          <t>IMP00597</t>
        </is>
      </c>
      <c r="B601" t="inlineStr">
        <is>
          <t>T104172</t>
        </is>
      </c>
      <c r="C601" t="inlineStr">
        <is>
          <t>Star Distribution Co., Ltd</t>
        </is>
      </c>
      <c r="D601" t="inlineStr">
        <is>
          <t>Star Distribution Co., Ltd</t>
        </is>
      </c>
      <c r="E601" t="inlineStr">
        <is>
          <t>95 Bazaar Lane</t>
        </is>
      </c>
      <c r="F601" t="inlineStr">
        <is>
          <t>South</t>
        </is>
      </c>
      <c r="G601" t="inlineStr">
        <is>
          <t>0906220995</t>
        </is>
      </c>
      <c r="H601" t="inlineStr">
        <is>
          <t>Lucia Haddad</t>
        </is>
      </c>
      <c r="I601" t="inlineStr">
        <is>
          <t>BRK037</t>
        </is>
      </c>
      <c r="J601" t="inlineStr">
        <is>
          <t>2013-09-26</t>
        </is>
      </c>
      <c r="K601" t="inlineStr">
        <is>
          <t>Electronics</t>
        </is>
      </c>
      <c r="L601" t="inlineStr">
        <is>
          <t>active</t>
        </is>
      </c>
    </row>
    <row r="602">
      <c r="A602" t="inlineStr">
        <is>
          <t>IMP00598</t>
        </is>
      </c>
      <c r="B602" t="inlineStr">
        <is>
          <t>T104182</t>
        </is>
      </c>
      <c r="C602" t="inlineStr">
        <is>
          <t>Arden Enterprises International Ltd</t>
        </is>
      </c>
      <c r="D602" t="inlineStr">
        <is>
          <t>Arden Enterprises International Ltd</t>
        </is>
      </c>
      <c r="E602" t="inlineStr">
        <is>
          <t>65 Bazaar Lane</t>
        </is>
      </c>
      <c r="F602" t="inlineStr">
        <is>
          <t>Capital</t>
        </is>
      </c>
      <c r="G602" t="inlineStr">
        <is>
          <t>0807658929</t>
        </is>
      </c>
      <c r="H602" t="inlineStr">
        <is>
          <t>Lucia Patel</t>
        </is>
      </c>
      <c r="I602" t="inlineStr">
        <is>
          <t>BRK067</t>
        </is>
      </c>
      <c r="J602" t="inlineStr">
        <is>
          <t>2009-08-21</t>
        </is>
      </c>
      <c r="K602" t="inlineStr">
        <is>
          <t>Medical devices</t>
        </is>
      </c>
      <c r="L602" t="inlineStr">
        <is>
          <t>active</t>
        </is>
      </c>
    </row>
    <row r="603">
      <c r="A603" t="inlineStr">
        <is>
          <t>IMP00599</t>
        </is>
      </c>
      <c r="B603" t="inlineStr">
        <is>
          <t>T104191</t>
        </is>
      </c>
      <c r="C603" t="inlineStr">
        <is>
          <t>Ashcombe Distribution &amp; Sons</t>
        </is>
      </c>
      <c r="D603" t="inlineStr">
        <is>
          <t>Ashcombe Depot</t>
        </is>
      </c>
      <c r="E603" t="inlineStr">
        <is>
          <t>274 Temple Street</t>
        </is>
      </c>
      <c r="F603" t="inlineStr">
        <is>
          <t>Capital</t>
        </is>
      </c>
      <c r="G603" t="inlineStr">
        <is>
          <t>0882391196</t>
        </is>
      </c>
      <c r="H603" t="inlineStr">
        <is>
          <t>Fatima Sato</t>
        </is>
      </c>
      <c r="I603" t="inlineStr">
        <is>
          <t>BRK026</t>
        </is>
      </c>
      <c r="J603" t="inlineStr">
        <is>
          <t>2014-05-13</t>
        </is>
      </c>
      <c r="K603" t="inlineStr">
        <is>
          <t>Textiles and apparel</t>
        </is>
      </c>
      <c r="L603" t="inlineStr">
        <is>
          <t>active</t>
        </is>
      </c>
    </row>
    <row r="604">
      <c r="A604" t="inlineStr">
        <is>
          <t>IMP00600</t>
        </is>
      </c>
      <c r="B604" t="inlineStr">
        <is>
          <t>T104198</t>
        </is>
      </c>
      <c r="C604" t="inlineStr">
        <is>
          <t>Eastern Fruits Co., Ltd</t>
        </is>
      </c>
      <c r="D604" t="inlineStr">
        <is>
          <t>Eastern Fruits Co., Ltd</t>
        </is>
      </c>
      <c r="E604" t="inlineStr">
        <is>
          <t>43 Market Street</t>
        </is>
      </c>
      <c r="F604" t="inlineStr">
        <is>
          <t>North</t>
        </is>
      </c>
      <c r="G604" t="inlineStr">
        <is>
          <t>0802793164</t>
        </is>
      </c>
      <c r="H604" t="inlineStr">
        <is>
          <t>Joseph Kowalski</t>
        </is>
      </c>
      <c r="I604" t="inlineStr">
        <is>
          <t>BRK046</t>
        </is>
      </c>
      <c r="J604" t="inlineStr">
        <is>
          <t>2011-10-09</t>
        </is>
      </c>
      <c r="K604" t="inlineStr">
        <is>
          <t>Steel and construction</t>
        </is>
      </c>
      <c r="L604" t="inlineStr">
        <is>
          <t>active</t>
        </is>
      </c>
    </row>
    <row r="605">
      <c r="A605" t="inlineStr">
        <is>
          <t>IMP00601</t>
        </is>
      </c>
      <c r="B605" t="inlineStr">
        <is>
          <t>T104200</t>
        </is>
      </c>
      <c r="C605" t="inlineStr">
        <is>
          <t>Ashcombe Electronics Co.</t>
        </is>
      </c>
      <c r="D605" t="inlineStr">
        <is>
          <t>Ashcombe Electronics Co.</t>
        </is>
      </c>
      <c r="E605" t="inlineStr">
        <is>
          <t>25 Market Street</t>
        </is>
      </c>
      <c r="F605" t="inlineStr">
        <is>
          <t>West</t>
        </is>
      </c>
      <c r="G605" t="inlineStr">
        <is>
          <t>0299481501</t>
        </is>
      </c>
      <c r="H605" t="inlineStr">
        <is>
          <t>Farid Chen</t>
        </is>
      </c>
      <c r="I605" t="inlineStr">
        <is>
          <t>BRK008</t>
        </is>
      </c>
      <c r="J605" t="inlineStr">
        <is>
          <t>2012-08-02</t>
        </is>
      </c>
      <c r="K605" t="inlineStr">
        <is>
          <t>General trading</t>
        </is>
      </c>
      <c r="L605" t="inlineStr">
        <is>
          <t>active</t>
        </is>
      </c>
    </row>
    <row r="606">
      <c r="A606" t="inlineStr">
        <is>
          <t>IMP00602</t>
        </is>
      </c>
      <c r="B606" t="inlineStr">
        <is>
          <t>T104211</t>
        </is>
      </c>
      <c r="C606" t="inlineStr">
        <is>
          <t>Northern Motors Group Ltd</t>
        </is>
      </c>
      <c r="D606" t="inlineStr">
        <is>
          <t>Northern Motors Group Ltd</t>
        </is>
      </c>
      <c r="E606" t="inlineStr">
        <is>
          <t>361 Bazaar Lane</t>
        </is>
      </c>
      <c r="F606" t="inlineStr">
        <is>
          <t>West</t>
        </is>
      </c>
      <c r="G606" t="inlineStr">
        <is>
          <t>0790780736</t>
        </is>
      </c>
      <c r="H606" t="inlineStr">
        <is>
          <t>Omar Mwangi</t>
        </is>
      </c>
      <c r="I606" t="inlineStr">
        <is>
          <t>BRK009</t>
        </is>
      </c>
      <c r="J606" t="inlineStr">
        <is>
          <t>2010-12-08</t>
        </is>
      </c>
      <c r="K606" t="inlineStr">
        <is>
          <t>Electronics</t>
        </is>
      </c>
      <c r="L606" t="inlineStr">
        <is>
          <t>active</t>
        </is>
      </c>
    </row>
    <row r="607">
      <c r="A607" t="inlineStr">
        <is>
          <t>IMP00603</t>
        </is>
      </c>
      <c r="B607" t="inlineStr">
        <is>
          <t>T104219</t>
        </is>
      </c>
      <c r="C607" t="inlineStr">
        <is>
          <t>Coral Foods &amp; Sons</t>
        </is>
      </c>
      <c r="D607" t="inlineStr">
        <is>
          <t>Coral Foods &amp; Sons</t>
        </is>
      </c>
      <c r="E607" t="inlineStr">
        <is>
          <t>324 Bazaar Lane</t>
        </is>
      </c>
      <c r="F607" t="inlineStr">
        <is>
          <t>South</t>
        </is>
      </c>
      <c r="G607" t="inlineStr">
        <is>
          <t>0407582403</t>
        </is>
      </c>
      <c r="H607" t="inlineStr">
        <is>
          <t>Elena Silva</t>
        </is>
      </c>
      <c r="I607" t="inlineStr">
        <is>
          <t>BRK029</t>
        </is>
      </c>
      <c r="J607" t="inlineStr">
        <is>
          <t>2019-05-29</t>
        </is>
      </c>
      <c r="K607" t="inlineStr">
        <is>
          <t>Vehicles and parts</t>
        </is>
      </c>
      <c r="L607" t="inlineStr">
        <is>
          <t>active</t>
        </is>
      </c>
    </row>
    <row r="608">
      <c r="A608" t="inlineStr">
        <is>
          <t>IMP00604</t>
        </is>
      </c>
      <c r="B608" t="inlineStr">
        <is>
          <t>T104227</t>
        </is>
      </c>
      <c r="C608" t="inlineStr">
        <is>
          <t>Jade Glow Group Ltd</t>
        </is>
      </c>
      <c r="D608" t="inlineStr">
        <is>
          <t>Jade Glow Group Ltd</t>
        </is>
      </c>
      <c r="E608" t="inlineStr">
        <is>
          <t>360 Bazaar Lane</t>
        </is>
      </c>
      <c r="F608" t="inlineStr">
        <is>
          <t>North</t>
        </is>
      </c>
      <c r="G608" t="inlineStr">
        <is>
          <t>0546308381</t>
        </is>
      </c>
      <c r="H608" t="inlineStr">
        <is>
          <t>Nadia Chen</t>
        </is>
      </c>
      <c r="I608" t="inlineStr">
        <is>
          <t>BRK030</t>
        </is>
      </c>
      <c r="J608" t="inlineStr">
        <is>
          <t>2012-03-18</t>
        </is>
      </c>
      <c r="K608" t="inlineStr">
        <is>
          <t>Cosmetics and personal care</t>
        </is>
      </c>
      <c r="L608" t="inlineStr">
        <is>
          <t>active</t>
        </is>
      </c>
    </row>
    <row r="609">
      <c r="A609" t="inlineStr">
        <is>
          <t>IMP00605</t>
        </is>
      </c>
      <c r="B609" t="inlineStr">
        <is>
          <t>T104234</t>
        </is>
      </c>
      <c r="C609" t="inlineStr">
        <is>
          <t>Arden Living Partners Ltd</t>
        </is>
      </c>
      <c r="D609" t="inlineStr">
        <is>
          <t>Arden Living Partners Ltd</t>
        </is>
      </c>
      <c r="E609" t="inlineStr">
        <is>
          <t>397 Mill Road</t>
        </is>
      </c>
      <c r="F609" t="inlineStr">
        <is>
          <t>Coastal</t>
        </is>
      </c>
      <c r="G609" t="inlineStr">
        <is>
          <t>0760786980</t>
        </is>
      </c>
      <c r="H609" t="inlineStr">
        <is>
          <t>Somchai Nguyen-Lee</t>
        </is>
      </c>
      <c r="I609" t="inlineStr">
        <is>
          <t>BRK014</t>
        </is>
      </c>
      <c r="J609" t="inlineStr">
        <is>
          <t>2018-12-13</t>
        </is>
      </c>
      <c r="K609" t="inlineStr">
        <is>
          <t>Vehicles and parts</t>
        </is>
      </c>
      <c r="L609" t="inlineStr">
        <is>
          <t>active</t>
        </is>
      </c>
    </row>
    <row r="610">
      <c r="A610" t="inlineStr">
        <is>
          <t>IMP00606</t>
        </is>
      </c>
      <c r="B610" t="inlineStr">
        <is>
          <t>T104237</t>
        </is>
      </c>
      <c r="C610" t="inlineStr">
        <is>
          <t>Crown Living Ltd</t>
        </is>
      </c>
      <c r="D610" t="inlineStr">
        <is>
          <t>Crown Living Ltd</t>
        </is>
      </c>
      <c r="E610" t="inlineStr">
        <is>
          <t>230 Temple Street</t>
        </is>
      </c>
      <c r="F610" t="inlineStr">
        <is>
          <t>North</t>
        </is>
      </c>
      <c r="G610" t="inlineStr">
        <is>
          <t>0246992161</t>
        </is>
      </c>
      <c r="H610" t="inlineStr">
        <is>
          <t>Lucia Mahmood</t>
        </is>
      </c>
      <c r="I610" t="inlineStr">
        <is>
          <t>BRK043</t>
        </is>
      </c>
      <c r="J610" t="inlineStr">
        <is>
          <t>2014-12-04</t>
        </is>
      </c>
      <c r="K610" t="inlineStr">
        <is>
          <t>Fuel and chemicals</t>
        </is>
      </c>
      <c r="L610" t="inlineStr">
        <is>
          <t>active</t>
        </is>
      </c>
    </row>
    <row r="611">
      <c r="A611" t="inlineStr">
        <is>
          <t>IMP00607</t>
        </is>
      </c>
      <c r="B611" t="inlineStr">
        <is>
          <t>T104244</t>
        </is>
      </c>
      <c r="C611" t="inlineStr">
        <is>
          <t>Global Industries Partners Ltd</t>
        </is>
      </c>
      <c r="D611" t="inlineStr">
        <is>
          <t>Global Industries Partners Ltd</t>
        </is>
      </c>
      <c r="E611" t="inlineStr">
        <is>
          <t>211 Industrial Estate</t>
        </is>
      </c>
      <c r="F611" t="inlineStr">
        <is>
          <t>Coastal</t>
        </is>
      </c>
      <c r="G611" t="inlineStr">
        <is>
          <t>0935385855</t>
        </is>
      </c>
      <c r="H611" t="inlineStr">
        <is>
          <t>Joseph Tanaka</t>
        </is>
      </c>
      <c r="I611" t="inlineStr">
        <is>
          <t>BRK029</t>
        </is>
      </c>
      <c r="J611" t="inlineStr">
        <is>
          <t>2009-05-04</t>
        </is>
      </c>
      <c r="K611" t="inlineStr">
        <is>
          <t>Steel and construction</t>
        </is>
      </c>
      <c r="L611" t="inlineStr">
        <is>
          <t>active</t>
        </is>
      </c>
    </row>
    <row r="612">
      <c r="A612" t="inlineStr">
        <is>
          <t>IMP00608</t>
        </is>
      </c>
      <c r="B612" t="inlineStr">
        <is>
          <t>T104251</t>
        </is>
      </c>
      <c r="C612" t="inlineStr">
        <is>
          <t>Green Valley Enterprises Holdings Ltd</t>
        </is>
      </c>
      <c r="D612" t="inlineStr">
        <is>
          <t>Green Valley Enterprises Holdings Ltd</t>
        </is>
      </c>
      <c r="E612" t="inlineStr">
        <is>
          <t>208 Station Road</t>
        </is>
      </c>
      <c r="F612" t="inlineStr">
        <is>
          <t>North</t>
        </is>
      </c>
      <c r="G612" t="inlineStr">
        <is>
          <t>0251995355</t>
        </is>
      </c>
      <c r="H612" t="inlineStr">
        <is>
          <t>Grace Tanaka</t>
        </is>
      </c>
      <c r="I612" t="inlineStr">
        <is>
          <t>BRK014</t>
        </is>
      </c>
      <c r="J612" t="inlineStr">
        <is>
          <t>2009-08-22</t>
        </is>
      </c>
      <c r="K612" t="inlineStr">
        <is>
          <t>Food importers</t>
        </is>
      </c>
      <c r="L612" t="inlineStr">
        <is>
          <t>suspended</t>
        </is>
      </c>
    </row>
    <row r="613">
      <c r="A613" t="inlineStr">
        <is>
          <t>IMP00609</t>
        </is>
      </c>
      <c r="B613" t="inlineStr">
        <is>
          <t>T104259</t>
        </is>
      </c>
      <c r="C613" t="inlineStr">
        <is>
          <t>Jade Pack Co., Ltd</t>
        </is>
      </c>
      <c r="D613" t="inlineStr">
        <is>
          <t>Jade Pack Co., Ltd</t>
        </is>
      </c>
      <c r="E613" t="inlineStr">
        <is>
          <t>144 Market Street</t>
        </is>
      </c>
      <c r="F613" t="inlineStr">
        <is>
          <t>West</t>
        </is>
      </c>
      <c r="G613" t="inlineStr">
        <is>
          <t>0418851220</t>
        </is>
      </c>
      <c r="H613" t="inlineStr">
        <is>
          <t>Kenji Chen</t>
        </is>
      </c>
      <c r="I613" t="inlineStr">
        <is>
          <t>BRK071</t>
        </is>
      </c>
      <c r="J613" t="inlineStr">
        <is>
          <t>2014-09-15</t>
        </is>
      </c>
      <c r="K613" t="inlineStr">
        <is>
          <t>Cosmetics and personal care</t>
        </is>
      </c>
      <c r="L613" t="inlineStr">
        <is>
          <t>active</t>
        </is>
      </c>
    </row>
    <row r="614">
      <c r="A614" t="inlineStr">
        <is>
          <t>IMP00610</t>
        </is>
      </c>
      <c r="B614" t="inlineStr">
        <is>
          <t>T104269</t>
        </is>
      </c>
      <c r="C614" t="inlineStr">
        <is>
          <t>Harmony Enterprises Enterprises</t>
        </is>
      </c>
      <c r="D614" t="inlineStr">
        <is>
          <t>Harmony Enterprises Enterprises</t>
        </is>
      </c>
      <c r="E614" t="inlineStr">
        <is>
          <t>4 Market Street</t>
        </is>
      </c>
      <c r="F614" t="inlineStr">
        <is>
          <t>West</t>
        </is>
      </c>
      <c r="G614" t="inlineStr">
        <is>
          <t>0934249857</t>
        </is>
      </c>
      <c r="H614" t="inlineStr">
        <is>
          <t>Amina Sato</t>
        </is>
      </c>
      <c r="I614" t="inlineStr">
        <is>
          <t>BRK059</t>
        </is>
      </c>
      <c r="J614" t="inlineStr">
        <is>
          <t>2018-01-13</t>
        </is>
      </c>
      <c r="K614" t="inlineStr">
        <is>
          <t>Machinery</t>
        </is>
      </c>
      <c r="L614" t="inlineStr">
        <is>
          <t>active</t>
        </is>
      </c>
    </row>
    <row r="615">
      <c r="A615" t="inlineStr">
        <is>
          <t>IMP00611</t>
        </is>
      </c>
      <c r="B615" t="inlineStr">
        <is>
          <t>T104271</t>
        </is>
      </c>
      <c r="C615" t="inlineStr">
        <is>
          <t>Evergreen Agro &amp; Sons</t>
        </is>
      </c>
      <c r="D615" t="inlineStr">
        <is>
          <t>Evergreen Agro &amp; Sons</t>
        </is>
      </c>
      <c r="E615" t="inlineStr">
        <is>
          <t>273 Harbour Road</t>
        </is>
      </c>
      <c r="F615" t="inlineStr">
        <is>
          <t>Capital</t>
        </is>
      </c>
      <c r="G615" t="inlineStr">
        <is>
          <t>0494638072</t>
        </is>
      </c>
      <c r="H615" t="inlineStr">
        <is>
          <t>Fatima Rahman</t>
        </is>
      </c>
      <c r="I615" t="inlineStr">
        <is>
          <t>BRK016</t>
        </is>
      </c>
      <c r="J615" t="inlineStr">
        <is>
          <t>2012-01-26</t>
        </is>
      </c>
      <c r="K615" t="inlineStr">
        <is>
          <t>Fuel and chemicals</t>
        </is>
      </c>
      <c r="L615" t="inlineStr">
        <is>
          <t>active</t>
        </is>
      </c>
    </row>
    <row r="616">
      <c r="A616" t="inlineStr">
        <is>
          <t>IMP00612</t>
        </is>
      </c>
      <c r="B616" t="inlineStr">
        <is>
          <t>T104282</t>
        </is>
      </c>
      <c r="C616" t="inlineStr">
        <is>
          <t>Orchid Living Enterprises</t>
        </is>
      </c>
      <c r="D616" t="inlineStr">
        <is>
          <t>Orchid Living Enterprises</t>
        </is>
      </c>
      <c r="E616" t="inlineStr">
        <is>
          <t>373 Harbour Road</t>
        </is>
      </c>
      <c r="F616" t="inlineStr">
        <is>
          <t>North</t>
        </is>
      </c>
      <c r="G616" t="inlineStr">
        <is>
          <t>0679318300</t>
        </is>
      </c>
      <c r="H616" t="inlineStr">
        <is>
          <t>Samuel Mwangi</t>
        </is>
      </c>
      <c r="I616" t="inlineStr">
        <is>
          <t>BRK071</t>
        </is>
      </c>
      <c r="J616" t="inlineStr">
        <is>
          <t>2015-01-20</t>
        </is>
      </c>
      <c r="K616" t="inlineStr">
        <is>
          <t>Medical devices</t>
        </is>
      </c>
      <c r="L616" t="inlineStr">
        <is>
          <t>active</t>
        </is>
      </c>
    </row>
    <row r="617">
      <c r="A617" t="inlineStr">
        <is>
          <t>IMP00613</t>
        </is>
      </c>
      <c r="B617" t="inlineStr">
        <is>
          <t>T104287</t>
        </is>
      </c>
      <c r="C617" t="inlineStr">
        <is>
          <t>Sunrise Commercial Enterprises</t>
        </is>
      </c>
      <c r="D617" t="inlineStr">
        <is>
          <t>Sunrise Commercial Enterprises</t>
        </is>
      </c>
      <c r="E617" t="inlineStr">
        <is>
          <t>64 Industrial Estate</t>
        </is>
      </c>
      <c r="F617" t="inlineStr">
        <is>
          <t>East</t>
        </is>
      </c>
      <c r="G617" t="inlineStr">
        <is>
          <t>0650139612</t>
        </is>
      </c>
      <c r="H617" t="inlineStr">
        <is>
          <t>Farid Chen</t>
        </is>
      </c>
      <c r="I617" t="inlineStr">
        <is>
          <t>BRK069</t>
        </is>
      </c>
      <c r="J617" t="inlineStr">
        <is>
          <t>2014-10-21</t>
        </is>
      </c>
      <c r="K617" t="inlineStr">
        <is>
          <t>Machinery</t>
        </is>
      </c>
      <c r="L617" t="inlineStr">
        <is>
          <t>active</t>
        </is>
      </c>
    </row>
    <row r="618">
      <c r="A618" t="inlineStr">
        <is>
          <t>IMP00614</t>
        </is>
      </c>
      <c r="B618" t="inlineStr">
        <is>
          <t>T104293</t>
        </is>
      </c>
      <c r="C618" t="inlineStr">
        <is>
          <t>Silk Road Enterprises Holdings Ltd</t>
        </is>
      </c>
      <c r="D618" t="inlineStr">
        <is>
          <t>Silk Road Enterprises Holdings Ltd</t>
        </is>
      </c>
      <c r="E618" t="inlineStr">
        <is>
          <t>220 Station Road</t>
        </is>
      </c>
      <c r="F618" t="inlineStr">
        <is>
          <t>East</t>
        </is>
      </c>
      <c r="G618" t="inlineStr">
        <is>
          <t>0203374690</t>
        </is>
      </c>
      <c r="H618" t="inlineStr">
        <is>
          <t>Amina Osei</t>
        </is>
      </c>
      <c r="I618" t="inlineStr">
        <is>
          <t>BRK009</t>
        </is>
      </c>
      <c r="J618" t="inlineStr">
        <is>
          <t>2021-02-05</t>
        </is>
      </c>
      <c r="K618" t="inlineStr">
        <is>
          <t>Textiles and apparel</t>
        </is>
      </c>
      <c r="L618" t="inlineStr">
        <is>
          <t>active</t>
        </is>
      </c>
    </row>
    <row r="619">
      <c r="A619" t="inlineStr">
        <is>
          <t>IMP00615</t>
        </is>
      </c>
      <c r="B619" t="inlineStr">
        <is>
          <t>T104303</t>
        </is>
      </c>
      <c r="C619" t="inlineStr">
        <is>
          <t>United Enterprises &amp; Sons</t>
        </is>
      </c>
      <c r="D619" t="inlineStr">
        <is>
          <t>United Enterprises &amp; Sons</t>
        </is>
      </c>
      <c r="E619" t="inlineStr">
        <is>
          <t>228 Market Street</t>
        </is>
      </c>
      <c r="F619" t="inlineStr">
        <is>
          <t>East</t>
        </is>
      </c>
      <c r="G619" t="inlineStr">
        <is>
          <t>0900751111</t>
        </is>
      </c>
      <c r="H619" t="inlineStr">
        <is>
          <t>Ravi Fernandes</t>
        </is>
      </c>
      <c r="I619" t="inlineStr">
        <is>
          <t>BRK053</t>
        </is>
      </c>
      <c r="J619" t="inlineStr">
        <is>
          <t>2010-01-10</t>
        </is>
      </c>
      <c r="K619" t="inlineStr">
        <is>
          <t>Fuel and chemicals</t>
        </is>
      </c>
      <c r="L619" t="inlineStr">
        <is>
          <t>active</t>
        </is>
      </c>
    </row>
    <row r="620">
      <c r="A620" t="inlineStr">
        <is>
          <t>IMP00616</t>
        </is>
      </c>
      <c r="B620" t="inlineStr">
        <is>
          <t>T104305</t>
        </is>
      </c>
      <c r="C620" t="inlineStr">
        <is>
          <t>Phoenix Agro Co.</t>
        </is>
      </c>
      <c r="D620" t="inlineStr">
        <is>
          <t>Phoenix Agro Co.</t>
        </is>
      </c>
      <c r="E620" t="inlineStr">
        <is>
          <t>351 Mill Road</t>
        </is>
      </c>
      <c r="F620" t="inlineStr">
        <is>
          <t>East</t>
        </is>
      </c>
      <c r="G620" t="inlineStr">
        <is>
          <t>0531196240</t>
        </is>
      </c>
      <c r="H620" t="inlineStr">
        <is>
          <t>Hassan Fernandes</t>
        </is>
      </c>
      <c r="I620" t="inlineStr">
        <is>
          <t>BRK037</t>
        </is>
      </c>
      <c r="J620" t="inlineStr">
        <is>
          <t>2021-01-05</t>
        </is>
      </c>
      <c r="K620" t="inlineStr">
        <is>
          <t>Medical devices</t>
        </is>
      </c>
      <c r="L620" t="inlineStr">
        <is>
          <t>active</t>
        </is>
      </c>
    </row>
    <row r="621">
      <c r="A621" t="inlineStr">
        <is>
          <t>IMP00617</t>
        </is>
      </c>
      <c r="B621" t="inlineStr">
        <is>
          <t>T104313</t>
        </is>
      </c>
      <c r="C621" t="inlineStr">
        <is>
          <t>Ocean Pack Partners Ltd</t>
        </is>
      </c>
      <c r="D621" t="inlineStr">
        <is>
          <t>Ocean Pack Partners Ltd</t>
        </is>
      </c>
      <c r="E621" t="inlineStr">
        <is>
          <t>351 Garden Lane</t>
        </is>
      </c>
      <c r="F621" t="inlineStr">
        <is>
          <t>Coastal</t>
        </is>
      </c>
      <c r="G621" t="inlineStr">
        <is>
          <t>0723285402</t>
        </is>
      </c>
      <c r="H621" t="inlineStr">
        <is>
          <t>Farid Patel</t>
        </is>
      </c>
      <c r="I621" t="inlineStr">
        <is>
          <t>BRK080</t>
        </is>
      </c>
      <c r="J621" t="inlineStr">
        <is>
          <t>2019-12-07</t>
        </is>
      </c>
      <c r="K621" t="inlineStr">
        <is>
          <t>Electronics</t>
        </is>
      </c>
      <c r="L621" t="inlineStr">
        <is>
          <t>active</t>
        </is>
      </c>
    </row>
    <row r="622">
      <c r="A622" t="inlineStr">
        <is>
          <t>IMP00618</t>
        </is>
      </c>
      <c r="B622" t="inlineStr">
        <is>
          <t>T104325</t>
        </is>
      </c>
      <c r="C622" t="inlineStr">
        <is>
          <t>Royal Enterprises Co.</t>
        </is>
      </c>
      <c r="D622" t="inlineStr">
        <is>
          <t>Royal Enterprises Co.</t>
        </is>
      </c>
      <c r="E622" t="inlineStr">
        <is>
          <t>220 Airport Road</t>
        </is>
      </c>
      <c r="F622" t="inlineStr">
        <is>
          <t>East</t>
        </is>
      </c>
      <c r="G622" t="inlineStr">
        <is>
          <t>0698470657</t>
        </is>
      </c>
      <c r="H622" t="inlineStr">
        <is>
          <t>Fatima Mahmood</t>
        </is>
      </c>
      <c r="I622" t="inlineStr">
        <is>
          <t>BRK073</t>
        </is>
      </c>
      <c r="J622" t="inlineStr">
        <is>
          <t>2024-12-23</t>
        </is>
      </c>
      <c r="K622" t="inlineStr">
        <is>
          <t>Furniture and household</t>
        </is>
      </c>
      <c r="L622" t="inlineStr">
        <is>
          <t>active</t>
        </is>
      </c>
    </row>
    <row r="623">
      <c r="A623" t="inlineStr">
        <is>
          <t>IMP00619</t>
        </is>
      </c>
      <c r="B623" t="inlineStr">
        <is>
          <t>T504332</t>
        </is>
      </c>
      <c r="C623" t="inlineStr">
        <is>
          <t>Jade Steel International Ltd</t>
        </is>
      </c>
      <c r="D623" t="inlineStr">
        <is>
          <t>Jade Steel International Ltd</t>
        </is>
      </c>
      <c r="E623" t="inlineStr">
        <is>
          <t>289 Airport Road</t>
        </is>
      </c>
      <c r="F623" t="inlineStr">
        <is>
          <t>North</t>
        </is>
      </c>
      <c r="G623" t="inlineStr">
        <is>
          <t>0845752585</t>
        </is>
      </c>
      <c r="H623" t="inlineStr">
        <is>
          <t>Lucia Mensah</t>
        </is>
      </c>
      <c r="I623" t="inlineStr">
        <is>
          <t>BRK065</t>
        </is>
      </c>
      <c r="J623" t="inlineStr">
        <is>
          <t>2020-07-04</t>
        </is>
      </c>
      <c r="K623" t="inlineStr">
        <is>
          <t>Food importers</t>
        </is>
      </c>
      <c r="L623" t="inlineStr">
        <is>
          <t>active</t>
        </is>
      </c>
    </row>
    <row r="624">
      <c r="A624" t="inlineStr">
        <is>
          <t>IMP00620</t>
        </is>
      </c>
      <c r="B624" t="inlineStr">
        <is>
          <t>T104333</t>
        </is>
      </c>
      <c r="C624" t="inlineStr">
        <is>
          <t>Star Enterprises Partners Ltd</t>
        </is>
      </c>
      <c r="D624" t="inlineStr">
        <is>
          <t>Star Centre</t>
        </is>
      </c>
      <c r="E624" t="inlineStr">
        <is>
          <t>158 Airport Road</t>
        </is>
      </c>
      <c r="F624" t="inlineStr">
        <is>
          <t>Capital</t>
        </is>
      </c>
      <c r="G624" t="inlineStr">
        <is>
          <t>0473191975</t>
        </is>
      </c>
      <c r="H624" t="inlineStr">
        <is>
          <t>Hassan Novak</t>
        </is>
      </c>
      <c r="I624" t="inlineStr">
        <is>
          <t>BRK059</t>
        </is>
      </c>
      <c r="J624" t="inlineStr">
        <is>
          <t>2017-08-28</t>
        </is>
      </c>
      <c r="K624" t="inlineStr">
        <is>
          <t>Machinery</t>
        </is>
      </c>
      <c r="L624" t="inlineStr">
        <is>
          <t>active</t>
        </is>
      </c>
    </row>
    <row r="625">
      <c r="A625" t="inlineStr">
        <is>
          <t>IMP00621</t>
        </is>
      </c>
      <c r="B625" t="inlineStr">
        <is>
          <t>T104345</t>
        </is>
      </c>
      <c r="C625" t="inlineStr">
        <is>
          <t>Prime Medical Co., Ltd</t>
        </is>
      </c>
      <c r="D625" t="inlineStr">
        <is>
          <t>Prime Medical Co., Ltd</t>
        </is>
      </c>
      <c r="E625" t="inlineStr">
        <is>
          <t>4 Bazaar Lane</t>
        </is>
      </c>
      <c r="F625" t="inlineStr">
        <is>
          <t>East</t>
        </is>
      </c>
      <c r="G625" t="inlineStr">
        <is>
          <t>0727585009</t>
        </is>
      </c>
      <c r="H625" t="inlineStr">
        <is>
          <t>Ravi Chen</t>
        </is>
      </c>
      <c r="I625" t="inlineStr">
        <is>
          <t>BRK070</t>
        </is>
      </c>
      <c r="J625" t="inlineStr">
        <is>
          <t>2017-07-09</t>
        </is>
      </c>
      <c r="K625" t="inlineStr">
        <is>
          <t>Food importers</t>
        </is>
      </c>
      <c r="L625" t="inlineStr">
        <is>
          <t>active</t>
        </is>
      </c>
    </row>
    <row r="626">
      <c r="A626" t="inlineStr">
        <is>
          <t>IMP00622</t>
        </is>
      </c>
      <c r="B626" t="inlineStr">
        <is>
          <t>T104347</t>
        </is>
      </c>
      <c r="C626" t="inlineStr">
        <is>
          <t>Coral Supply Enterprises</t>
        </is>
      </c>
      <c r="D626" t="inlineStr">
        <is>
          <t>Coral Trade</t>
        </is>
      </c>
      <c r="E626" t="inlineStr">
        <is>
          <t>8 Market Street</t>
        </is>
      </c>
      <c r="F626" t="inlineStr">
        <is>
          <t>North</t>
        </is>
      </c>
      <c r="G626" t="inlineStr">
        <is>
          <t>0408305353</t>
        </is>
      </c>
      <c r="H626" t="inlineStr">
        <is>
          <t>Priya Sato</t>
        </is>
      </c>
      <c r="I626" t="inlineStr">
        <is>
          <t>BRK006</t>
        </is>
      </c>
      <c r="J626" t="inlineStr">
        <is>
          <t>2011-10-06</t>
        </is>
      </c>
      <c r="K626" t="inlineStr">
        <is>
          <t>Cosmetics and personal care</t>
        </is>
      </c>
      <c r="L626" t="inlineStr">
        <is>
          <t>active</t>
        </is>
      </c>
    </row>
    <row r="627">
      <c r="A627" t="inlineStr">
        <is>
          <t>IMP00623</t>
        </is>
      </c>
      <c r="B627" t="inlineStr">
        <is>
          <t>T104358</t>
        </is>
      </c>
      <c r="C627" t="inlineStr">
        <is>
          <t>Crown Logistics Co., Ltd</t>
        </is>
      </c>
      <c r="D627" t="inlineStr">
        <is>
          <t>Crown Logistics Co., Ltd</t>
        </is>
      </c>
      <c r="E627" t="inlineStr">
        <is>
          <t>250 Garden Lane</t>
        </is>
      </c>
      <c r="F627" t="inlineStr">
        <is>
          <t>South</t>
        </is>
      </c>
      <c r="G627" t="inlineStr">
        <is>
          <t>0684271775</t>
        </is>
      </c>
      <c r="H627" t="inlineStr">
        <is>
          <t>Ingrid Patel</t>
        </is>
      </c>
      <c r="I627" t="inlineStr">
        <is>
          <t>BRK060</t>
        </is>
      </c>
      <c r="J627" t="inlineStr">
        <is>
          <t>2017-08-20</t>
        </is>
      </c>
      <c r="K627" t="inlineStr">
        <is>
          <t>Electronics</t>
        </is>
      </c>
      <c r="L627" t="inlineStr">
        <is>
          <t>active</t>
        </is>
      </c>
    </row>
    <row r="628">
      <c r="A628" t="inlineStr">
        <is>
          <t>IMP00624</t>
        </is>
      </c>
      <c r="B628" t="inlineStr">
        <is>
          <t>T104361</t>
        </is>
      </c>
      <c r="C628" t="inlineStr">
        <is>
          <t>Horizon Fruits Co., Ltd</t>
        </is>
      </c>
      <c r="D628" t="inlineStr">
        <is>
          <t>Horizon Fruits Co., Ltd</t>
        </is>
      </c>
      <c r="E628" t="inlineStr">
        <is>
          <t>276 Market Street</t>
        </is>
      </c>
      <c r="F628" t="inlineStr">
        <is>
          <t>South</t>
        </is>
      </c>
      <c r="G628" t="inlineStr">
        <is>
          <t>0394804412</t>
        </is>
      </c>
      <c r="H628" t="inlineStr">
        <is>
          <t>Mei Mensah</t>
        </is>
      </c>
      <c r="I628" t="inlineStr">
        <is>
          <t>BRK028</t>
        </is>
      </c>
      <c r="J628" t="inlineStr">
        <is>
          <t>2015-05-21</t>
        </is>
      </c>
      <c r="K628" t="inlineStr">
        <is>
          <t>Medical devices</t>
        </is>
      </c>
      <c r="L628" t="inlineStr">
        <is>
          <t>active</t>
        </is>
      </c>
    </row>
    <row r="629">
      <c r="A629" t="inlineStr">
        <is>
          <t>IMP00625</t>
        </is>
      </c>
      <c r="B629" t="inlineStr">
        <is>
          <t>T104369</t>
        </is>
      </c>
      <c r="C629" t="inlineStr">
        <is>
          <t>Pacific Mobile Holdings Ltd</t>
        </is>
      </c>
      <c r="D629" t="inlineStr">
        <is>
          <t>Pacific Mobile Holdings Ltd</t>
        </is>
      </c>
      <c r="E629" t="inlineStr">
        <is>
          <t>46 Garden Lane</t>
        </is>
      </c>
      <c r="F629" t="inlineStr">
        <is>
          <t>South</t>
        </is>
      </c>
      <c r="G629" t="inlineStr">
        <is>
          <t>0672875113</t>
        </is>
      </c>
      <c r="H629" t="inlineStr">
        <is>
          <t>Somchai Mahmood</t>
        </is>
      </c>
      <c r="I629" t="inlineStr">
        <is>
          <t>BRK054</t>
        </is>
      </c>
      <c r="J629" t="inlineStr">
        <is>
          <t>2018-07-12</t>
        </is>
      </c>
      <c r="K629" t="inlineStr">
        <is>
          <t>Fuel and chemicals</t>
        </is>
      </c>
      <c r="L629" t="inlineStr">
        <is>
          <t>active</t>
        </is>
      </c>
    </row>
    <row r="630">
      <c r="A630" t="inlineStr">
        <is>
          <t>IMP00626</t>
        </is>
      </c>
      <c r="B630" t="inlineStr">
        <is>
          <t>T104380</t>
        </is>
      </c>
      <c r="C630" t="inlineStr">
        <is>
          <t>Blue Ocean Foods International Ltd</t>
        </is>
      </c>
      <c r="D630" t="inlineStr">
        <is>
          <t>Blue Ocean Foods International Ltd</t>
        </is>
      </c>
      <c r="E630" t="inlineStr">
        <is>
          <t>194 Industrial Estate</t>
        </is>
      </c>
      <c r="F630" t="inlineStr">
        <is>
          <t>North</t>
        </is>
      </c>
      <c r="G630" t="inlineStr">
        <is>
          <t>0675891336</t>
        </is>
      </c>
      <c r="H630" t="inlineStr">
        <is>
          <t>Priya Patel</t>
        </is>
      </c>
      <c r="I630" t="inlineStr">
        <is>
          <t>BRK025</t>
        </is>
      </c>
      <c r="J630" t="inlineStr">
        <is>
          <t>2021-06-30</t>
        </is>
      </c>
      <c r="K630" t="inlineStr">
        <is>
          <t>Electronics</t>
        </is>
      </c>
      <c r="L630" t="inlineStr">
        <is>
          <t>active</t>
        </is>
      </c>
    </row>
    <row r="631">
      <c r="A631" t="inlineStr">
        <is>
          <t>IMP00627</t>
        </is>
      </c>
      <c r="B631" t="inlineStr">
        <is>
          <t>T104382</t>
        </is>
      </c>
      <c r="C631" t="inlineStr">
        <is>
          <t>Jade Steel Partners Ltd</t>
        </is>
      </c>
      <c r="D631" t="inlineStr">
        <is>
          <t>Jade Steel Partners Ltd</t>
        </is>
      </c>
      <c r="E631" t="inlineStr">
        <is>
          <t>45 Station Road</t>
        </is>
      </c>
      <c r="F631" t="inlineStr">
        <is>
          <t>West</t>
        </is>
      </c>
      <c r="G631" t="inlineStr">
        <is>
          <t>0698790969</t>
        </is>
      </c>
      <c r="H631" t="inlineStr">
        <is>
          <t>Farid Chen</t>
        </is>
      </c>
      <c r="I631" t="inlineStr">
        <is>
          <t>BRK059</t>
        </is>
      </c>
      <c r="J631" t="inlineStr">
        <is>
          <t>2010-04-29</t>
        </is>
      </c>
      <c r="K631" t="inlineStr">
        <is>
          <t>Tobacco and beverages</t>
        </is>
      </c>
      <c r="L631" t="inlineStr">
        <is>
          <t>active</t>
        </is>
      </c>
    </row>
    <row r="632">
      <c r="A632" t="inlineStr">
        <is>
          <t>IMP00628</t>
        </is>
      </c>
      <c r="B632" t="inlineStr">
        <is>
          <t>T104392</t>
        </is>
      </c>
      <c r="C632" t="inlineStr">
        <is>
          <t>Twin Rivers Pack &amp; Sons</t>
        </is>
      </c>
      <c r="D632" t="inlineStr">
        <is>
          <t>Twin Rivers Pack &amp; Sons</t>
        </is>
      </c>
      <c r="E632" t="inlineStr">
        <is>
          <t>106 Airport Road</t>
        </is>
      </c>
      <c r="F632" t="inlineStr">
        <is>
          <t>North</t>
        </is>
      </c>
      <c r="G632" t="inlineStr">
        <is>
          <t>0407576418</t>
        </is>
      </c>
      <c r="H632" t="inlineStr">
        <is>
          <t>Tomas Fernandes</t>
        </is>
      </c>
      <c r="I632" t="inlineStr">
        <is>
          <t>BRK039</t>
        </is>
      </c>
      <c r="J632" t="inlineStr">
        <is>
          <t>2011-02-06</t>
        </is>
      </c>
      <c r="K632" t="inlineStr">
        <is>
          <t>Tobacco and beverages</t>
        </is>
      </c>
      <c r="L632" t="inlineStr">
        <is>
          <t>active</t>
        </is>
      </c>
    </row>
    <row r="633">
      <c r="A633" t="inlineStr">
        <is>
          <t>IMP00629</t>
        </is>
      </c>
      <c r="B633" t="inlineStr">
        <is>
          <t>T104401</t>
        </is>
      </c>
      <c r="C633" t="inlineStr">
        <is>
          <t>Phoenix Enterprises International Ltd</t>
        </is>
      </c>
      <c r="D633" t="inlineStr">
        <is>
          <t>Phoenix Enterprises International Ltd</t>
        </is>
      </c>
      <c r="E633" t="inlineStr">
        <is>
          <t>345 Airport Road</t>
        </is>
      </c>
      <c r="F633" t="inlineStr">
        <is>
          <t>South</t>
        </is>
      </c>
      <c r="G633" t="inlineStr">
        <is>
          <t>0645869404</t>
        </is>
      </c>
      <c r="H633" t="inlineStr">
        <is>
          <t>Ingrid Fernandes</t>
        </is>
      </c>
      <c r="I633" t="inlineStr">
        <is>
          <t>BRK070</t>
        </is>
      </c>
      <c r="J633" t="inlineStr">
        <is>
          <t>2016-11-13</t>
        </is>
      </c>
      <c r="K633" t="inlineStr">
        <is>
          <t>Textiles and apparel</t>
        </is>
      </c>
      <c r="L633" t="inlineStr">
        <is>
          <t>active</t>
        </is>
      </c>
    </row>
    <row r="634">
      <c r="A634" t="inlineStr">
        <is>
          <t>IMP00630</t>
        </is>
      </c>
      <c r="B634" t="inlineStr">
        <is>
          <t>T104406</t>
        </is>
      </c>
      <c r="C634" t="inlineStr">
        <is>
          <t>Coral Commercial Holdings Ltd</t>
        </is>
      </c>
      <c r="D634" t="inlineStr">
        <is>
          <t>Coral Commercial Holdings Ltd</t>
        </is>
      </c>
      <c r="E634" t="inlineStr">
        <is>
          <t>241 Garden Lane</t>
        </is>
      </c>
      <c r="F634" t="inlineStr">
        <is>
          <t>Coastal</t>
        </is>
      </c>
      <c r="G634" t="inlineStr">
        <is>
          <t>0883584992</t>
        </is>
      </c>
      <c r="H634" t="inlineStr">
        <is>
          <t>Fatima Chen</t>
        </is>
      </c>
      <c r="I634" t="inlineStr">
        <is>
          <t>BRK054</t>
        </is>
      </c>
      <c r="J634" t="inlineStr">
        <is>
          <t>2011-03-30</t>
        </is>
      </c>
      <c r="K634" t="inlineStr">
        <is>
          <t>Furniture and household</t>
        </is>
      </c>
      <c r="L634" t="inlineStr">
        <is>
          <t>active</t>
        </is>
      </c>
    </row>
    <row r="635">
      <c r="A635" t="inlineStr">
        <is>
          <t>IMP00631</t>
        </is>
      </c>
      <c r="B635" t="inlineStr">
        <is>
          <t>T104414</t>
        </is>
      </c>
      <c r="C635" t="inlineStr">
        <is>
          <t>Sunrise Glow Ltd</t>
        </is>
      </c>
      <c r="D635" t="inlineStr">
        <is>
          <t>Sunrise Centre</t>
        </is>
      </c>
      <c r="E635" t="inlineStr">
        <is>
          <t>396 Harbour Road</t>
        </is>
      </c>
      <c r="F635" t="inlineStr">
        <is>
          <t>South</t>
        </is>
      </c>
      <c r="G635" t="inlineStr">
        <is>
          <t>0562247502</t>
        </is>
      </c>
      <c r="H635" t="inlineStr">
        <is>
          <t>Kenji Rahman</t>
        </is>
      </c>
      <c r="I635" t="inlineStr">
        <is>
          <t>BRK041</t>
        </is>
      </c>
      <c r="J635" t="inlineStr">
        <is>
          <t>2012-10-10</t>
        </is>
      </c>
      <c r="K635" t="inlineStr">
        <is>
          <t>Tobacco and beverages</t>
        </is>
      </c>
      <c r="L635" t="inlineStr">
        <is>
          <t>active</t>
        </is>
      </c>
    </row>
    <row r="636">
      <c r="A636" t="inlineStr">
        <is>
          <t>IMP00632</t>
        </is>
      </c>
      <c r="B636" t="inlineStr">
        <is>
          <t>T104419</t>
        </is>
      </c>
      <c r="C636" t="inlineStr">
        <is>
          <t>Phoenix Agro Holdings Ltd</t>
        </is>
      </c>
      <c r="D636" t="inlineStr">
        <is>
          <t>Phoenix Agro Holdings Ltd</t>
        </is>
      </c>
      <c r="E636" t="inlineStr">
        <is>
          <t>48 Station Road</t>
        </is>
      </c>
      <c r="F636" t="inlineStr">
        <is>
          <t>East</t>
        </is>
      </c>
      <c r="G636" t="inlineStr">
        <is>
          <t>0253764196</t>
        </is>
      </c>
      <c r="H636" t="inlineStr">
        <is>
          <t>Ingrid Novak</t>
        </is>
      </c>
      <c r="I636" t="inlineStr">
        <is>
          <t>BRK077</t>
        </is>
      </c>
      <c r="J636" t="inlineStr">
        <is>
          <t>2021-08-30</t>
        </is>
      </c>
      <c r="K636" t="inlineStr">
        <is>
          <t>Electronics</t>
        </is>
      </c>
      <c r="L636" t="inlineStr">
        <is>
          <t>active</t>
        </is>
      </c>
    </row>
    <row r="637">
      <c r="A637" t="inlineStr">
        <is>
          <t>IMP00633</t>
        </is>
      </c>
      <c r="B637" t="inlineStr">
        <is>
          <t>T104425</t>
        </is>
      </c>
      <c r="C637" t="inlineStr">
        <is>
          <t>Meridian Fruits Group Ltd</t>
        </is>
      </c>
      <c r="D637" t="inlineStr">
        <is>
          <t>Meridian Fruits Group Ltd</t>
        </is>
      </c>
      <c r="E637" t="inlineStr">
        <is>
          <t>61 Temple Street</t>
        </is>
      </c>
      <c r="F637" t="inlineStr">
        <is>
          <t>Capital</t>
        </is>
      </c>
      <c r="G637" t="inlineStr">
        <is>
          <t>0917237700</t>
        </is>
      </c>
      <c r="H637" t="inlineStr">
        <is>
          <t>Somchai Rahman</t>
        </is>
      </c>
      <c r="I637" t="inlineStr">
        <is>
          <t>BRK054</t>
        </is>
      </c>
      <c r="J637" t="inlineStr">
        <is>
          <t>2013-07-27</t>
        </is>
      </c>
      <c r="K637" t="inlineStr">
        <is>
          <t>Electronics</t>
        </is>
      </c>
      <c r="L637" t="inlineStr">
        <is>
          <t>active</t>
        </is>
      </c>
    </row>
    <row r="638">
      <c r="A638" t="inlineStr">
        <is>
          <t>IMP00634</t>
        </is>
      </c>
      <c r="B638" t="inlineStr">
        <is>
          <t>T104437</t>
        </is>
      </c>
      <c r="C638" t="inlineStr">
        <is>
          <t>Global Textiles Group Ltd</t>
        </is>
      </c>
      <c r="D638" t="inlineStr">
        <is>
          <t>Global Store</t>
        </is>
      </c>
      <c r="E638" t="inlineStr">
        <is>
          <t>7 Riverside</t>
        </is>
      </c>
      <c r="F638" t="inlineStr">
        <is>
          <t>South</t>
        </is>
      </c>
      <c r="G638" t="inlineStr">
        <is>
          <t>0343765724</t>
        </is>
      </c>
      <c r="H638" t="inlineStr">
        <is>
          <t>Hassan Mahmood</t>
        </is>
      </c>
      <c r="I638" t="inlineStr">
        <is>
          <t>BRK064</t>
        </is>
      </c>
      <c r="J638" t="inlineStr">
        <is>
          <t>2009-09-29</t>
        </is>
      </c>
      <c r="K638" t="inlineStr">
        <is>
          <t>Vehicles and parts</t>
        </is>
      </c>
      <c r="L638" t="inlineStr">
        <is>
          <t>active</t>
        </is>
      </c>
    </row>
    <row r="639">
      <c r="A639" t="inlineStr">
        <is>
          <t>IMP00635</t>
        </is>
      </c>
      <c r="B639" t="inlineStr">
        <is>
          <t>T104438</t>
        </is>
      </c>
      <c r="C639" t="inlineStr">
        <is>
          <t>Crown Supply Group Ltd</t>
        </is>
      </c>
      <c r="D639" t="inlineStr">
        <is>
          <t>Crown Store</t>
        </is>
      </c>
      <c r="E639" t="inlineStr">
        <is>
          <t>181 Mill Road</t>
        </is>
      </c>
      <c r="F639" t="inlineStr">
        <is>
          <t>South</t>
        </is>
      </c>
      <c r="G639" t="inlineStr">
        <is>
          <t>0235791376</t>
        </is>
      </c>
      <c r="H639" t="inlineStr">
        <is>
          <t>Tomas Mwangi</t>
        </is>
      </c>
      <c r="I639" t="inlineStr">
        <is>
          <t>BRK038</t>
        </is>
      </c>
      <c r="J639" t="inlineStr">
        <is>
          <t>2017-05-07</t>
        </is>
      </c>
      <c r="K639" t="inlineStr">
        <is>
          <t>Furniture and household</t>
        </is>
      </c>
      <c r="L639" t="inlineStr">
        <is>
          <t>active</t>
        </is>
      </c>
    </row>
    <row r="640">
      <c r="A640" t="inlineStr">
        <is>
          <t>IMP00636</t>
        </is>
      </c>
      <c r="B640" t="inlineStr">
        <is>
          <t>T104445</t>
        </is>
      </c>
      <c r="C640" t="inlineStr">
        <is>
          <t>Phoenix Distribution &amp; Sons</t>
        </is>
      </c>
      <c r="D640" t="inlineStr">
        <is>
          <t>Phoenix Distribution &amp; Sons</t>
        </is>
      </c>
      <c r="E640" t="inlineStr">
        <is>
          <t>229 Mill Road</t>
        </is>
      </c>
      <c r="F640" t="inlineStr">
        <is>
          <t>Coastal</t>
        </is>
      </c>
      <c r="G640" t="inlineStr">
        <is>
          <t>0325537769</t>
        </is>
      </c>
      <c r="H640" t="inlineStr">
        <is>
          <t>Fatima Mahmood</t>
        </is>
      </c>
      <c r="I640" t="inlineStr">
        <is>
          <t>BRK014</t>
        </is>
      </c>
      <c r="J640" t="inlineStr">
        <is>
          <t>2012-04-14</t>
        </is>
      </c>
      <c r="K640" t="inlineStr">
        <is>
          <t>Machinery</t>
        </is>
      </c>
      <c r="L640" t="inlineStr">
        <is>
          <t>active</t>
        </is>
      </c>
    </row>
    <row r="641">
      <c r="A641" t="inlineStr">
        <is>
          <t>IMP00637</t>
        </is>
      </c>
      <c r="B641" t="inlineStr">
        <is>
          <t>T104453</t>
        </is>
      </c>
      <c r="C641" t="inlineStr">
        <is>
          <t>Silver Logistics &amp; Sons</t>
        </is>
      </c>
      <c r="D641" t="inlineStr">
        <is>
          <t>Silver Logistics &amp; Sons</t>
        </is>
      </c>
      <c r="E641" t="inlineStr">
        <is>
          <t>141 Mill Road</t>
        </is>
      </c>
      <c r="F641" t="inlineStr">
        <is>
          <t>Coastal</t>
        </is>
      </c>
      <c r="G641" t="inlineStr">
        <is>
          <t>0350258292</t>
        </is>
      </c>
      <c r="H641" t="inlineStr">
        <is>
          <t>Somchai Haddad</t>
        </is>
      </c>
      <c r="I641" t="inlineStr">
        <is>
          <t>BRK007</t>
        </is>
      </c>
      <c r="J641" t="inlineStr">
        <is>
          <t>2011-03-29</t>
        </is>
      </c>
      <c r="K641" t="inlineStr">
        <is>
          <t>Medical devices</t>
        </is>
      </c>
      <c r="L641" t="inlineStr">
        <is>
          <t>active</t>
        </is>
      </c>
    </row>
    <row r="642">
      <c r="A642" t="inlineStr">
        <is>
          <t>IMP00638</t>
        </is>
      </c>
      <c r="B642" t="inlineStr">
        <is>
          <t>T104463</t>
        </is>
      </c>
      <c r="C642" t="inlineStr">
        <is>
          <t>Ocean Medical International Ltd</t>
        </is>
      </c>
      <c r="D642" t="inlineStr">
        <is>
          <t>Ocean Medical International Ltd</t>
        </is>
      </c>
      <c r="E642" t="inlineStr">
        <is>
          <t>182 Mill Road</t>
        </is>
      </c>
      <c r="F642" t="inlineStr">
        <is>
          <t>Coastal</t>
        </is>
      </c>
      <c r="G642" t="inlineStr">
        <is>
          <t>0368805952</t>
        </is>
      </c>
      <c r="H642" t="inlineStr">
        <is>
          <t>Somchai Rahman</t>
        </is>
      </c>
      <c r="I642" t="inlineStr">
        <is>
          <t>BRK043</t>
        </is>
      </c>
      <c r="J642" t="inlineStr">
        <is>
          <t>2014-10-26</t>
        </is>
      </c>
      <c r="K642" t="inlineStr">
        <is>
          <t>Cosmetics and personal care</t>
        </is>
      </c>
      <c r="L642" t="inlineStr">
        <is>
          <t>active</t>
        </is>
      </c>
    </row>
    <row r="643">
      <c r="A643" t="inlineStr">
        <is>
          <t>IMP00639</t>
        </is>
      </c>
      <c r="B643" t="inlineStr">
        <is>
          <t>T107467</t>
        </is>
      </c>
      <c r="C643" t="inlineStr">
        <is>
          <t>Sunrise Living International Ltd</t>
        </is>
      </c>
      <c r="D643" t="inlineStr">
        <is>
          <t>Sunrise Living International Ltd</t>
        </is>
      </c>
      <c r="E643" t="inlineStr">
        <is>
          <t>141 Market Street</t>
        </is>
      </c>
      <c r="F643" t="inlineStr">
        <is>
          <t>Coastal</t>
        </is>
      </c>
      <c r="G643" t="inlineStr">
        <is>
          <t>0967859709</t>
        </is>
      </c>
      <c r="H643" t="inlineStr">
        <is>
          <t>Fatima Osei</t>
        </is>
      </c>
      <c r="I643" t="inlineStr">
        <is>
          <t>BRK067</t>
        </is>
      </c>
      <c r="J643" t="inlineStr">
        <is>
          <t>2010-02-08</t>
        </is>
      </c>
      <c r="K643" t="inlineStr">
        <is>
          <t>Furniture and household</t>
        </is>
      </c>
      <c r="L643" t="inlineStr">
        <is>
          <t>active</t>
        </is>
      </c>
    </row>
    <row r="644">
      <c r="A644" t="inlineStr">
        <is>
          <t>IMP00640</t>
        </is>
      </c>
      <c r="C644" t="inlineStr">
        <is>
          <t>Great Vellmoor Imports Ltd</t>
        </is>
      </c>
      <c r="D644" t="inlineStr">
        <is>
          <t>Great Vellmoor Imports Ltd</t>
        </is>
      </c>
      <c r="E644" t="inlineStr">
        <is>
          <t>58 Temple Street</t>
        </is>
      </c>
      <c r="F644" t="inlineStr">
        <is>
          <t>South</t>
        </is>
      </c>
      <c r="G644" t="inlineStr">
        <is>
          <t>0402072607</t>
        </is>
      </c>
      <c r="H644" t="inlineStr">
        <is>
          <t>Ravi Nguyen-Lee</t>
        </is>
      </c>
      <c r="I644" t="inlineStr">
        <is>
          <t>BRK038</t>
        </is>
      </c>
      <c r="J644" t="inlineStr">
        <is>
          <t>2020-10-28</t>
        </is>
      </c>
      <c r="K644" t="inlineStr">
        <is>
          <t>Tobacco and beverages</t>
        </is>
      </c>
      <c r="L644" t="inlineStr">
        <is>
          <t>active</t>
        </is>
      </c>
    </row>
    <row r="645">
      <c r="A645" t="inlineStr">
        <is>
          <t>IMP00641</t>
        </is>
      </c>
      <c r="B645" t="inlineStr">
        <is>
          <t>T104484</t>
        </is>
      </c>
      <c r="C645" t="inlineStr">
        <is>
          <t>Pacific Fruits &amp; Sons</t>
        </is>
      </c>
      <c r="D645" t="inlineStr">
        <is>
          <t>Pacific Fruits &amp; Sons</t>
        </is>
      </c>
      <c r="E645" t="inlineStr">
        <is>
          <t>80 Bazaar Lane</t>
        </is>
      </c>
      <c r="F645" t="inlineStr">
        <is>
          <t>Capital</t>
        </is>
      </c>
      <c r="G645" t="inlineStr">
        <is>
          <t>0443808518</t>
        </is>
      </c>
      <c r="H645" t="inlineStr">
        <is>
          <t>Grace Bauer</t>
        </is>
      </c>
      <c r="I645" t="inlineStr">
        <is>
          <t>BRK018</t>
        </is>
      </c>
      <c r="J645" t="inlineStr">
        <is>
          <t>2009-03-14</t>
        </is>
      </c>
      <c r="K645" t="inlineStr">
        <is>
          <t>Furniture and household</t>
        </is>
      </c>
      <c r="L645" t="inlineStr">
        <is>
          <t>active</t>
        </is>
      </c>
    </row>
    <row r="646">
      <c r="A646" t="inlineStr">
        <is>
          <t>IMP00642</t>
        </is>
      </c>
      <c r="B646" t="inlineStr">
        <is>
          <t>T104491</t>
        </is>
      </c>
      <c r="C646" t="inlineStr">
        <is>
          <t>Twin Rivers Supply International Ltd</t>
        </is>
      </c>
      <c r="D646" t="inlineStr">
        <is>
          <t>Twin Rivers Supply International Ltd</t>
        </is>
      </c>
      <c r="E646" t="inlineStr">
        <is>
          <t>51 Market Street</t>
        </is>
      </c>
      <c r="F646" t="inlineStr">
        <is>
          <t>Capital</t>
        </is>
      </c>
      <c r="G646" t="inlineStr">
        <is>
          <t>0370057220</t>
        </is>
      </c>
      <c r="H646" t="inlineStr">
        <is>
          <t>Omar Bauer</t>
        </is>
      </c>
      <c r="I646" t="inlineStr">
        <is>
          <t>BRK024</t>
        </is>
      </c>
      <c r="J646" t="inlineStr">
        <is>
          <t>2008-01-15</t>
        </is>
      </c>
      <c r="K646" t="inlineStr">
        <is>
          <t>Furniture and household</t>
        </is>
      </c>
      <c r="L646" t="inlineStr">
        <is>
          <t>active</t>
        </is>
      </c>
    </row>
    <row r="647">
      <c r="A647" t="inlineStr">
        <is>
          <t>IMP00643</t>
        </is>
      </c>
      <c r="B647" t="inlineStr">
        <is>
          <t>T104498</t>
        </is>
      </c>
      <c r="C647" t="inlineStr">
        <is>
          <t>Aldergate Agro Holdings Ltd</t>
        </is>
      </c>
      <c r="D647" t="inlineStr">
        <is>
          <t>Aldergate Agro Holdings Ltd</t>
        </is>
      </c>
      <c r="E647" t="inlineStr">
        <is>
          <t>340 Garden Lane</t>
        </is>
      </c>
      <c r="F647" t="inlineStr">
        <is>
          <t>Coastal</t>
        </is>
      </c>
      <c r="G647" t="inlineStr">
        <is>
          <t>0612702458</t>
        </is>
      </c>
      <c r="H647" t="inlineStr">
        <is>
          <t>Daniel Osei</t>
        </is>
      </c>
      <c r="I647" t="inlineStr">
        <is>
          <t>BRK044</t>
        </is>
      </c>
      <c r="J647" t="inlineStr">
        <is>
          <t>2011-05-10</t>
        </is>
      </c>
      <c r="K647" t="inlineStr">
        <is>
          <t>Pharmaceuticals</t>
        </is>
      </c>
      <c r="L647" t="inlineStr">
        <is>
          <t>active</t>
        </is>
      </c>
    </row>
    <row r="648">
      <c r="A648" t="inlineStr">
        <is>
          <t>IMP00644</t>
        </is>
      </c>
      <c r="B648" t="inlineStr">
        <is>
          <t>T104502</t>
        </is>
      </c>
      <c r="C648" t="inlineStr">
        <is>
          <t>Twin Rivers Supply Group Ltd</t>
        </is>
      </c>
      <c r="D648" t="inlineStr">
        <is>
          <t>Twin Trade</t>
        </is>
      </c>
      <c r="E648" t="inlineStr">
        <is>
          <t>282 Garden Lane</t>
        </is>
      </c>
      <c r="F648" t="inlineStr">
        <is>
          <t>Coastal</t>
        </is>
      </c>
      <c r="G648" t="inlineStr">
        <is>
          <t>0654067266</t>
        </is>
      </c>
      <c r="H648" t="inlineStr">
        <is>
          <t>Farid Ibrahim</t>
        </is>
      </c>
      <c r="I648" t="inlineStr">
        <is>
          <t>BRK039</t>
        </is>
      </c>
      <c r="J648" t="inlineStr">
        <is>
          <t>2024-02-20</t>
        </is>
      </c>
      <c r="K648" t="inlineStr">
        <is>
          <t>Food importers</t>
        </is>
      </c>
      <c r="L648" t="inlineStr">
        <is>
          <t>active</t>
        </is>
      </c>
    </row>
    <row r="649">
      <c r="A649" t="inlineStr">
        <is>
          <t>IMP00645</t>
        </is>
      </c>
      <c r="B649" t="inlineStr">
        <is>
          <t>T104512</t>
        </is>
      </c>
      <c r="C649" t="inlineStr">
        <is>
          <t>Golden Mobile Ltd</t>
        </is>
      </c>
      <c r="D649" t="inlineStr">
        <is>
          <t>Golden Mobile Ltd</t>
        </is>
      </c>
      <c r="E649" t="inlineStr">
        <is>
          <t>204 Industrial Estate</t>
        </is>
      </c>
      <c r="F649" t="inlineStr">
        <is>
          <t>West</t>
        </is>
      </c>
      <c r="G649" t="inlineStr">
        <is>
          <t>0487651586</t>
        </is>
      </c>
      <c r="H649" t="inlineStr">
        <is>
          <t>Mei Novak</t>
        </is>
      </c>
      <c r="I649" t="inlineStr">
        <is>
          <t>BRK062</t>
        </is>
      </c>
      <c r="J649" t="inlineStr">
        <is>
          <t>2013-08-10</t>
        </is>
      </c>
      <c r="K649" t="inlineStr">
        <is>
          <t>Machinery</t>
        </is>
      </c>
      <c r="L649" t="inlineStr">
        <is>
          <t>active</t>
        </is>
      </c>
    </row>
    <row r="650">
      <c r="A650" t="inlineStr">
        <is>
          <t>IMP00646</t>
        </is>
      </c>
      <c r="B650" t="inlineStr">
        <is>
          <t>T104520</t>
        </is>
      </c>
      <c r="C650" t="inlineStr">
        <is>
          <t>Jade Imports Holdings Ltd</t>
        </is>
      </c>
      <c r="D650" t="inlineStr">
        <is>
          <t>Jade Imports Holdings Ltd</t>
        </is>
      </c>
      <c r="E650" t="inlineStr">
        <is>
          <t>201 Market Street</t>
        </is>
      </c>
      <c r="F650" t="inlineStr">
        <is>
          <t>West</t>
        </is>
      </c>
      <c r="G650" t="inlineStr">
        <is>
          <t>0904730876</t>
        </is>
      </c>
      <c r="H650" t="inlineStr">
        <is>
          <t>Daniel Tanaka</t>
        </is>
      </c>
      <c r="I650" t="inlineStr">
        <is>
          <t>BRK052</t>
        </is>
      </c>
      <c r="J650" t="inlineStr">
        <is>
          <t>2018-04-06</t>
        </is>
      </c>
      <c r="K650" t="inlineStr">
        <is>
          <t>Textiles and apparel</t>
        </is>
      </c>
      <c r="L650" t="inlineStr">
        <is>
          <t>active</t>
        </is>
      </c>
    </row>
    <row r="651">
      <c r="A651" t="inlineStr">
        <is>
          <t>IMP00647</t>
        </is>
      </c>
      <c r="B651" t="inlineStr">
        <is>
          <t>T104527</t>
        </is>
      </c>
      <c r="C651" t="inlineStr">
        <is>
          <t>Northern Agro International Ltd</t>
        </is>
      </c>
      <c r="D651" t="inlineStr">
        <is>
          <t>Northern Agro International Ltd</t>
        </is>
      </c>
      <c r="E651" t="inlineStr">
        <is>
          <t>265 Airport Road</t>
        </is>
      </c>
      <c r="F651" t="inlineStr">
        <is>
          <t>Capital</t>
        </is>
      </c>
      <c r="G651" t="inlineStr">
        <is>
          <t>0275719506</t>
        </is>
      </c>
      <c r="H651" t="inlineStr">
        <is>
          <t>Hassan Bauer</t>
        </is>
      </c>
      <c r="I651" t="inlineStr">
        <is>
          <t>BRK023</t>
        </is>
      </c>
      <c r="J651" t="inlineStr">
        <is>
          <t>2021-06-06</t>
        </is>
      </c>
      <c r="K651" t="inlineStr">
        <is>
          <t>Medical devices</t>
        </is>
      </c>
      <c r="L651" t="inlineStr">
        <is>
          <t>suspended</t>
        </is>
      </c>
    </row>
    <row r="652">
      <c r="A652" t="inlineStr">
        <is>
          <t>IMP00648</t>
        </is>
      </c>
      <c r="B652" t="inlineStr">
        <is>
          <t>T104532</t>
        </is>
      </c>
      <c r="C652" t="inlineStr">
        <is>
          <t>Inverness Distribution Co.</t>
        </is>
      </c>
      <c r="D652" t="inlineStr">
        <is>
          <t>Inverness Mart</t>
        </is>
      </c>
      <c r="E652" t="inlineStr">
        <is>
          <t>361 Garden Lane</t>
        </is>
      </c>
      <c r="F652" t="inlineStr">
        <is>
          <t>Capital</t>
        </is>
      </c>
      <c r="G652" t="inlineStr">
        <is>
          <t>0298896711</t>
        </is>
      </c>
      <c r="H652" t="inlineStr">
        <is>
          <t>Elena Tanaka</t>
        </is>
      </c>
      <c r="I652" t="inlineStr">
        <is>
          <t>BRK063</t>
        </is>
      </c>
      <c r="J652" t="inlineStr">
        <is>
          <t>2014-08-03</t>
        </is>
      </c>
      <c r="K652" t="inlineStr">
        <is>
          <t>Electronics</t>
        </is>
      </c>
      <c r="L652" t="inlineStr">
        <is>
          <t>active</t>
        </is>
      </c>
    </row>
    <row r="653">
      <c r="A653" t="inlineStr">
        <is>
          <t>IMP00649</t>
        </is>
      </c>
      <c r="B653" t="inlineStr">
        <is>
          <t>T104540</t>
        </is>
      </c>
      <c r="C653" t="inlineStr">
        <is>
          <t>Prescott Distribution International Ltd</t>
        </is>
      </c>
      <c r="D653" t="inlineStr">
        <is>
          <t>Prescott Distribution International Ltd</t>
        </is>
      </c>
      <c r="E653" t="inlineStr">
        <is>
          <t>95 Industrial Estate</t>
        </is>
      </c>
      <c r="F653" t="inlineStr">
        <is>
          <t>Capital</t>
        </is>
      </c>
      <c r="G653" t="inlineStr">
        <is>
          <t>0856496615</t>
        </is>
      </c>
      <c r="H653" t="inlineStr">
        <is>
          <t>Daniel Chen</t>
        </is>
      </c>
      <c r="I653" t="inlineStr">
        <is>
          <t>BRK008</t>
        </is>
      </c>
      <c r="J653" t="inlineStr">
        <is>
          <t>2025-04-25</t>
        </is>
      </c>
      <c r="K653" t="inlineStr">
        <is>
          <t>Medical devices</t>
        </is>
      </c>
      <c r="L653" t="inlineStr">
        <is>
          <t>active</t>
        </is>
      </c>
    </row>
    <row r="654">
      <c r="A654" t="inlineStr">
        <is>
          <t>IMP00650</t>
        </is>
      </c>
      <c r="B654" t="inlineStr">
        <is>
          <t>T104547</t>
        </is>
      </c>
      <c r="C654" t="inlineStr">
        <is>
          <t>Eastern Enterprises Group Ltd</t>
        </is>
      </c>
      <c r="D654" t="inlineStr">
        <is>
          <t>Eastern Trade</t>
        </is>
      </c>
      <c r="E654" t="inlineStr">
        <is>
          <t>164 Garden Lane</t>
        </is>
      </c>
      <c r="F654" t="inlineStr">
        <is>
          <t>Coastal</t>
        </is>
      </c>
      <c r="G654" t="inlineStr">
        <is>
          <t>0392153317</t>
        </is>
      </c>
      <c r="H654" t="inlineStr">
        <is>
          <t>Hassan Mwangi</t>
        </is>
      </c>
      <c r="I654" t="inlineStr">
        <is>
          <t>BRK071</t>
        </is>
      </c>
      <c r="J654" t="inlineStr">
        <is>
          <t>2017-07-31</t>
        </is>
      </c>
      <c r="K654" t="inlineStr">
        <is>
          <t>Fuel and chemicals</t>
        </is>
      </c>
      <c r="L654" t="inlineStr">
        <is>
          <t>active</t>
        </is>
      </c>
    </row>
    <row r="655">
      <c r="A655" t="inlineStr">
        <is>
          <t>IMP00651</t>
        </is>
      </c>
      <c r="B655" t="inlineStr">
        <is>
          <t>T104550</t>
        </is>
      </c>
      <c r="C655" t="inlineStr">
        <is>
          <t>Horizon Fruits Ltd</t>
        </is>
      </c>
      <c r="D655" t="inlineStr">
        <is>
          <t>Horizon Fruits Ltd</t>
        </is>
      </c>
      <c r="E655" t="inlineStr">
        <is>
          <t>375 Airport Road</t>
        </is>
      </c>
      <c r="F655" t="inlineStr">
        <is>
          <t>South</t>
        </is>
      </c>
      <c r="G655" t="inlineStr">
        <is>
          <t>0290569928</t>
        </is>
      </c>
      <c r="H655" t="inlineStr">
        <is>
          <t>Elena Patel</t>
        </is>
      </c>
      <c r="I655" t="inlineStr">
        <is>
          <t>BRK059</t>
        </is>
      </c>
      <c r="J655" t="inlineStr">
        <is>
          <t>2015-03-09</t>
        </is>
      </c>
      <c r="K655" t="inlineStr">
        <is>
          <t>Medical devices</t>
        </is>
      </c>
      <c r="L655" t="inlineStr">
        <is>
          <t>active</t>
        </is>
      </c>
    </row>
    <row r="656">
      <c r="A656" t="inlineStr">
        <is>
          <t>IMP00652</t>
        </is>
      </c>
      <c r="B656" t="inlineStr">
        <is>
          <t>T104559</t>
        </is>
      </c>
      <c r="C656" t="inlineStr">
        <is>
          <t>Golden Glow Group Ltd</t>
        </is>
      </c>
      <c r="D656" t="inlineStr">
        <is>
          <t>Golden Glow Group Ltd</t>
        </is>
      </c>
      <c r="E656" t="inlineStr">
        <is>
          <t>86 Bazaar Lane</t>
        </is>
      </c>
      <c r="F656" t="inlineStr">
        <is>
          <t>Coastal</t>
        </is>
      </c>
      <c r="G656" t="inlineStr">
        <is>
          <t>0539385419</t>
        </is>
      </c>
      <c r="H656" t="inlineStr">
        <is>
          <t>Samuel Rahman</t>
        </is>
      </c>
      <c r="I656" t="inlineStr">
        <is>
          <t>BRK039</t>
        </is>
      </c>
      <c r="J656" t="inlineStr">
        <is>
          <t>2014-03-01</t>
        </is>
      </c>
      <c r="K656" t="inlineStr">
        <is>
          <t>Food importers</t>
        </is>
      </c>
      <c r="L656" t="inlineStr">
        <is>
          <t>active</t>
        </is>
      </c>
    </row>
    <row r="657">
      <c r="A657" t="inlineStr">
        <is>
          <t>IMP00653</t>
        </is>
      </c>
      <c r="B657" t="inlineStr">
        <is>
          <t>T104569</t>
        </is>
      </c>
      <c r="C657" t="inlineStr">
        <is>
          <t>Phoenix Textiles Limited</t>
        </is>
      </c>
      <c r="D657" t="inlineStr">
        <is>
          <t>Phoenix Textiles Limited</t>
        </is>
      </c>
      <c r="E657" t="inlineStr">
        <is>
          <t>286 Bazaar Lane</t>
        </is>
      </c>
      <c r="F657" t="inlineStr">
        <is>
          <t>North</t>
        </is>
      </c>
      <c r="G657" t="inlineStr">
        <is>
          <t>0557924484</t>
        </is>
      </c>
      <c r="H657" t="inlineStr">
        <is>
          <t>Somchai Rahman</t>
        </is>
      </c>
      <c r="I657" t="inlineStr">
        <is>
          <t>BRK055</t>
        </is>
      </c>
      <c r="J657" t="inlineStr">
        <is>
          <t>2017-01-24</t>
        </is>
      </c>
      <c r="K657" t="inlineStr">
        <is>
          <t>Medical devices</t>
        </is>
      </c>
      <c r="L657" t="inlineStr">
        <is>
          <t>active</t>
        </is>
      </c>
    </row>
    <row r="658">
      <c r="A658" t="inlineStr">
        <is>
          <t>IMP00654</t>
        </is>
      </c>
      <c r="B658" t="inlineStr">
        <is>
          <t>T104575</t>
        </is>
      </c>
      <c r="C658" t="inlineStr">
        <is>
          <t>Global Pack Co., Ltd</t>
        </is>
      </c>
      <c r="D658" t="inlineStr">
        <is>
          <t>Global Pack Co., Ltd</t>
        </is>
      </c>
      <c r="E658" t="inlineStr">
        <is>
          <t>178 Temple Street</t>
        </is>
      </c>
      <c r="F658" t="inlineStr">
        <is>
          <t>Capital</t>
        </is>
      </c>
      <c r="G658" t="inlineStr">
        <is>
          <t>0415804609</t>
        </is>
      </c>
      <c r="H658" t="inlineStr">
        <is>
          <t>Somchai Patel</t>
        </is>
      </c>
      <c r="I658" t="inlineStr">
        <is>
          <t>BRK009</t>
        </is>
      </c>
      <c r="J658" t="inlineStr">
        <is>
          <t>2020-07-05</t>
        </is>
      </c>
      <c r="K658" t="inlineStr">
        <is>
          <t>Fuel and chemicals</t>
        </is>
      </c>
      <c r="L658" t="inlineStr">
        <is>
          <t>active</t>
        </is>
      </c>
    </row>
    <row r="659">
      <c r="A659" t="inlineStr">
        <is>
          <t>IMP00655</t>
        </is>
      </c>
      <c r="B659" t="inlineStr">
        <is>
          <t>T104582</t>
        </is>
      </c>
      <c r="C659" t="inlineStr">
        <is>
          <t>Ocean Steel Group Ltd</t>
        </is>
      </c>
      <c r="D659" t="inlineStr">
        <is>
          <t>Ocean Steel Group Ltd</t>
        </is>
      </c>
      <c r="E659" t="inlineStr">
        <is>
          <t>221 Bazaar Lane</t>
        </is>
      </c>
      <c r="F659" t="inlineStr">
        <is>
          <t>Coastal</t>
        </is>
      </c>
      <c r="G659" t="inlineStr">
        <is>
          <t>0588873298</t>
        </is>
      </c>
      <c r="H659" t="inlineStr">
        <is>
          <t>Somchai Fernandes</t>
        </is>
      </c>
      <c r="I659" t="inlineStr">
        <is>
          <t>BRK048</t>
        </is>
      </c>
      <c r="J659" t="inlineStr">
        <is>
          <t>2017-04-05</t>
        </is>
      </c>
      <c r="K659" t="inlineStr">
        <is>
          <t>Cosmetics and personal care</t>
        </is>
      </c>
      <c r="L659" t="inlineStr">
        <is>
          <t>active</t>
        </is>
      </c>
    </row>
    <row r="660">
      <c r="A660" t="inlineStr">
        <is>
          <t>IMP00656</t>
        </is>
      </c>
      <c r="B660" t="inlineStr">
        <is>
          <t>T104589</t>
        </is>
      </c>
      <c r="C660" t="inlineStr">
        <is>
          <t>Global Trading International Ltd</t>
        </is>
      </c>
      <c r="D660" t="inlineStr">
        <is>
          <t>Global Trading International Ltd</t>
        </is>
      </c>
      <c r="E660" t="inlineStr">
        <is>
          <t>395 Temple Street</t>
        </is>
      </c>
      <c r="F660" t="inlineStr">
        <is>
          <t>East</t>
        </is>
      </c>
      <c r="G660" t="inlineStr">
        <is>
          <t>0591801001</t>
        </is>
      </c>
      <c r="H660" t="inlineStr">
        <is>
          <t>Ravi Kowalski</t>
        </is>
      </c>
      <c r="I660" t="inlineStr">
        <is>
          <t>BRK077</t>
        </is>
      </c>
      <c r="J660" t="inlineStr">
        <is>
          <t>2008-11-29</t>
        </is>
      </c>
      <c r="K660" t="inlineStr">
        <is>
          <t>Food importers</t>
        </is>
      </c>
      <c r="L660" t="inlineStr">
        <is>
          <t>active</t>
        </is>
      </c>
    </row>
    <row r="661">
      <c r="A661" t="inlineStr">
        <is>
          <t>IMP00657</t>
        </is>
      </c>
      <c r="B661" t="inlineStr">
        <is>
          <t>T104595</t>
        </is>
      </c>
      <c r="C661" t="inlineStr">
        <is>
          <t>Saffron Mobile Group Ltd</t>
        </is>
      </c>
      <c r="D661" t="inlineStr">
        <is>
          <t>Saffron Mobile Group Ltd</t>
        </is>
      </c>
      <c r="E661" t="inlineStr">
        <is>
          <t>355 Station Road</t>
        </is>
      </c>
      <c r="F661" t="inlineStr">
        <is>
          <t>Capital</t>
        </is>
      </c>
      <c r="G661" t="inlineStr">
        <is>
          <t>0240611208</t>
        </is>
      </c>
      <c r="H661" t="inlineStr">
        <is>
          <t>Priya Reyes</t>
        </is>
      </c>
      <c r="I661" t="inlineStr">
        <is>
          <t>BRK036</t>
        </is>
      </c>
      <c r="J661" t="inlineStr">
        <is>
          <t>2025-01-27</t>
        </is>
      </c>
      <c r="K661" t="inlineStr">
        <is>
          <t>Vehicles and parts</t>
        </is>
      </c>
      <c r="L661" t="inlineStr">
        <is>
          <t>active</t>
        </is>
      </c>
    </row>
    <row r="662">
      <c r="A662" t="inlineStr">
        <is>
          <t>IMP00658</t>
        </is>
      </c>
      <c r="B662" t="inlineStr">
        <is>
          <t>T104602</t>
        </is>
      </c>
      <c r="C662" t="inlineStr">
        <is>
          <t>Blue Ocean Glow Enterprises</t>
        </is>
      </c>
      <c r="D662" t="inlineStr">
        <is>
          <t>Blue Ocean Glow Enterprises</t>
        </is>
      </c>
      <c r="E662" t="inlineStr">
        <is>
          <t>21 Market Street</t>
        </is>
      </c>
      <c r="F662" t="inlineStr">
        <is>
          <t>North</t>
        </is>
      </c>
      <c r="G662" t="inlineStr">
        <is>
          <t>0514076320</t>
        </is>
      </c>
      <c r="H662" t="inlineStr">
        <is>
          <t>Kenji Haddad</t>
        </is>
      </c>
      <c r="I662" t="inlineStr">
        <is>
          <t>BRK021</t>
        </is>
      </c>
      <c r="J662" t="inlineStr">
        <is>
          <t>2009-04-24</t>
        </is>
      </c>
      <c r="K662" t="inlineStr">
        <is>
          <t>Textiles and apparel</t>
        </is>
      </c>
      <c r="L662" t="inlineStr">
        <is>
          <t>active</t>
        </is>
      </c>
    </row>
    <row r="663">
      <c r="A663" t="inlineStr">
        <is>
          <t>IMP00659</t>
        </is>
      </c>
      <c r="B663" t="inlineStr">
        <is>
          <t>T100608</t>
        </is>
      </c>
      <c r="C663" t="inlineStr">
        <is>
          <t>Northern Steel Enterprises</t>
        </is>
      </c>
      <c r="D663" t="inlineStr">
        <is>
          <t>Northern Steel Enterprises</t>
        </is>
      </c>
      <c r="E663" t="inlineStr">
        <is>
          <t>246 Market Street</t>
        </is>
      </c>
      <c r="F663" t="inlineStr">
        <is>
          <t>South</t>
        </is>
      </c>
      <c r="G663" t="inlineStr">
        <is>
          <t>0976855728</t>
        </is>
      </c>
      <c r="H663" t="inlineStr">
        <is>
          <t>Daniel Mwangi</t>
        </is>
      </c>
      <c r="I663" t="inlineStr">
        <is>
          <t>BRK041</t>
        </is>
      </c>
      <c r="J663" t="inlineStr">
        <is>
          <t>2011-12-28</t>
        </is>
      </c>
      <c r="K663" t="inlineStr">
        <is>
          <t>Pharmaceuticals</t>
        </is>
      </c>
      <c r="L663" t="inlineStr">
        <is>
          <t>active</t>
        </is>
      </c>
    </row>
    <row r="664">
      <c r="A664" t="inlineStr">
        <is>
          <t>IMP00660</t>
        </is>
      </c>
      <c r="B664" t="inlineStr">
        <is>
          <t>T104616</t>
        </is>
      </c>
      <c r="C664" t="inlineStr">
        <is>
          <t>Aldergate Fruits International Ltd</t>
        </is>
      </c>
      <c r="D664" t="inlineStr">
        <is>
          <t>Aldergate Fruits International Ltd</t>
        </is>
      </c>
      <c r="E664" t="inlineStr">
        <is>
          <t>4 Mill Road</t>
        </is>
      </c>
      <c r="F664" t="inlineStr">
        <is>
          <t>North</t>
        </is>
      </c>
      <c r="G664" t="inlineStr">
        <is>
          <t>0711487127</t>
        </is>
      </c>
      <c r="H664" t="inlineStr">
        <is>
          <t>Ravi Silva</t>
        </is>
      </c>
      <c r="I664" t="inlineStr">
        <is>
          <t>BRK075</t>
        </is>
      </c>
      <c r="J664" t="inlineStr">
        <is>
          <t>2010-06-06</t>
        </is>
      </c>
      <c r="K664" t="inlineStr">
        <is>
          <t>Textiles and apparel</t>
        </is>
      </c>
      <c r="L664" t="inlineStr">
        <is>
          <t>active</t>
        </is>
      </c>
    </row>
    <row r="665">
      <c r="A665" t="inlineStr">
        <is>
          <t>IMP00661</t>
        </is>
      </c>
      <c r="B665" t="inlineStr">
        <is>
          <t>T104624</t>
        </is>
      </c>
      <c r="C665" t="inlineStr">
        <is>
          <t>Meridian Medical Co.</t>
        </is>
      </c>
      <c r="D665" t="inlineStr">
        <is>
          <t>Meridian Medical Co.</t>
        </is>
      </c>
      <c r="E665" t="inlineStr">
        <is>
          <t>345 Station Road</t>
        </is>
      </c>
      <c r="F665" t="inlineStr">
        <is>
          <t>Coastal</t>
        </is>
      </c>
      <c r="G665" t="inlineStr">
        <is>
          <t>0748078892</t>
        </is>
      </c>
      <c r="H665" t="inlineStr">
        <is>
          <t>Mei Silva</t>
        </is>
      </c>
      <c r="I665" t="inlineStr">
        <is>
          <t>BRK002</t>
        </is>
      </c>
      <c r="J665" t="inlineStr">
        <is>
          <t>2012-11-22</t>
        </is>
      </c>
      <c r="K665" t="inlineStr">
        <is>
          <t>Machinery</t>
        </is>
      </c>
      <c r="L665" t="inlineStr">
        <is>
          <t>active</t>
        </is>
      </c>
    </row>
    <row r="666">
      <c r="A666" t="inlineStr">
        <is>
          <t>IMP00662</t>
        </is>
      </c>
      <c r="B666" t="inlineStr">
        <is>
          <t>T104629</t>
        </is>
      </c>
      <c r="C666" t="inlineStr">
        <is>
          <t>Lotus Textiles Enterprises</t>
        </is>
      </c>
      <c r="D666" t="inlineStr">
        <is>
          <t>Lotus Textiles Enterprises</t>
        </is>
      </c>
      <c r="E666" t="inlineStr">
        <is>
          <t>332 Airport Road</t>
        </is>
      </c>
      <c r="F666" t="inlineStr">
        <is>
          <t>Capital</t>
        </is>
      </c>
      <c r="G666" t="inlineStr">
        <is>
          <t>0814591064</t>
        </is>
      </c>
      <c r="H666" t="inlineStr">
        <is>
          <t>Aisha Nguyen-Lee</t>
        </is>
      </c>
      <c r="I666" t="inlineStr">
        <is>
          <t>BRK032</t>
        </is>
      </c>
      <c r="J666" t="inlineStr">
        <is>
          <t>2011-06-15</t>
        </is>
      </c>
      <c r="K666" t="inlineStr">
        <is>
          <t>Fuel and chemicals</t>
        </is>
      </c>
      <c r="L666" t="inlineStr">
        <is>
          <t>active</t>
        </is>
      </c>
    </row>
    <row r="667">
      <c r="A667" t="inlineStr">
        <is>
          <t>IMP00663</t>
        </is>
      </c>
      <c r="B667" t="inlineStr">
        <is>
          <t>T104640</t>
        </is>
      </c>
      <c r="C667" t="inlineStr">
        <is>
          <t>Northern Foods &amp; Sons</t>
        </is>
      </c>
      <c r="D667" t="inlineStr">
        <is>
          <t>Northern Foods &amp; Sons</t>
        </is>
      </c>
      <c r="E667" t="inlineStr">
        <is>
          <t>321 Industrial Estate</t>
        </is>
      </c>
      <c r="F667" t="inlineStr">
        <is>
          <t>Capital</t>
        </is>
      </c>
      <c r="G667" t="inlineStr">
        <is>
          <t>0942911073</t>
        </is>
      </c>
      <c r="H667" t="inlineStr">
        <is>
          <t>Joseph Haddad</t>
        </is>
      </c>
      <c r="I667" t="inlineStr">
        <is>
          <t>BRK018</t>
        </is>
      </c>
      <c r="J667" t="inlineStr">
        <is>
          <t>2019-07-06</t>
        </is>
      </c>
      <c r="K667" t="inlineStr">
        <is>
          <t>Steel and construction</t>
        </is>
      </c>
      <c r="L667" t="inlineStr">
        <is>
          <t>active</t>
        </is>
      </c>
    </row>
    <row r="668">
      <c r="A668" t="inlineStr">
        <is>
          <t>IMP00664</t>
        </is>
      </c>
      <c r="B668" t="inlineStr">
        <is>
          <t>T104645</t>
        </is>
      </c>
      <c r="C668" t="inlineStr">
        <is>
          <t>Silver Distribution Group Ltd</t>
        </is>
      </c>
      <c r="D668" t="inlineStr">
        <is>
          <t>Silver Distribution Group Ltd</t>
        </is>
      </c>
      <c r="E668" t="inlineStr">
        <is>
          <t>44 Harbour Road</t>
        </is>
      </c>
      <c r="F668" t="inlineStr">
        <is>
          <t>West</t>
        </is>
      </c>
      <c r="G668" t="inlineStr">
        <is>
          <t>0748466121</t>
        </is>
      </c>
      <c r="H668" t="inlineStr">
        <is>
          <t>Nadia Silva</t>
        </is>
      </c>
      <c r="I668" t="inlineStr">
        <is>
          <t>BRK059</t>
        </is>
      </c>
      <c r="J668" t="inlineStr">
        <is>
          <t>2010-10-05</t>
        </is>
      </c>
      <c r="K668" t="inlineStr">
        <is>
          <t>Textiles and apparel</t>
        </is>
      </c>
      <c r="L668" t="inlineStr">
        <is>
          <t>active</t>
        </is>
      </c>
    </row>
    <row r="669">
      <c r="A669" t="inlineStr">
        <is>
          <t>IMP00665</t>
        </is>
      </c>
      <c r="C669" t="inlineStr">
        <is>
          <t>Phoenix Steel Co.</t>
        </is>
      </c>
      <c r="D669" t="inlineStr">
        <is>
          <t>Phoenix Steel Co.</t>
        </is>
      </c>
      <c r="E669" t="inlineStr">
        <is>
          <t>130 Airport Road</t>
        </is>
      </c>
      <c r="F669" t="inlineStr">
        <is>
          <t>North</t>
        </is>
      </c>
      <c r="G669" t="inlineStr">
        <is>
          <t>0950191276</t>
        </is>
      </c>
      <c r="H669" t="inlineStr">
        <is>
          <t>Elena Silva</t>
        </is>
      </c>
      <c r="I669" t="inlineStr">
        <is>
          <t>BRK075</t>
        </is>
      </c>
      <c r="J669" t="inlineStr">
        <is>
          <t>2012-03-02</t>
        </is>
      </c>
      <c r="K669" t="inlineStr">
        <is>
          <t>Tobacco and beverages</t>
        </is>
      </c>
      <c r="L669" t="inlineStr">
        <is>
          <t>active</t>
        </is>
      </c>
    </row>
    <row r="670">
      <c r="A670" t="inlineStr">
        <is>
          <t>IMP00666</t>
        </is>
      </c>
      <c r="B670" t="inlineStr">
        <is>
          <t>T104656</t>
        </is>
      </c>
      <c r="C670" t="inlineStr">
        <is>
          <t>Ashcombe Pack Group Ltd</t>
        </is>
      </c>
      <c r="D670" t="inlineStr">
        <is>
          <t>Ashcombe Pack Group Ltd</t>
        </is>
      </c>
      <c r="E670" t="inlineStr">
        <is>
          <t>167 Industrial Estate</t>
        </is>
      </c>
      <c r="F670" t="inlineStr">
        <is>
          <t>West</t>
        </is>
      </c>
      <c r="G670" t="inlineStr">
        <is>
          <t>0663387862</t>
        </is>
      </c>
      <c r="H670" t="inlineStr">
        <is>
          <t>Samuel Mensah</t>
        </is>
      </c>
      <c r="I670" t="inlineStr">
        <is>
          <t>BRK035</t>
        </is>
      </c>
      <c r="J670" t="inlineStr">
        <is>
          <t>2014-12-10</t>
        </is>
      </c>
      <c r="K670" t="inlineStr">
        <is>
          <t>Fuel and chemicals</t>
        </is>
      </c>
      <c r="L670" t="inlineStr">
        <is>
          <t>active</t>
        </is>
      </c>
    </row>
    <row r="671">
      <c r="A671" t="inlineStr">
        <is>
          <t>IMP00667</t>
        </is>
      </c>
      <c r="B671" t="inlineStr">
        <is>
          <t>T104664</t>
        </is>
      </c>
      <c r="C671" t="inlineStr">
        <is>
          <t>Dunmore Textiles Ltd</t>
        </is>
      </c>
      <c r="D671" t="inlineStr">
        <is>
          <t>Dunmore Textiles Ltd</t>
        </is>
      </c>
      <c r="E671" t="inlineStr">
        <is>
          <t>342 Mill Road</t>
        </is>
      </c>
      <c r="F671" t="inlineStr">
        <is>
          <t>Capital</t>
        </is>
      </c>
      <c r="G671" t="inlineStr">
        <is>
          <t>0237267821</t>
        </is>
      </c>
      <c r="H671" t="inlineStr">
        <is>
          <t>Ingrid Mwangi</t>
        </is>
      </c>
      <c r="I671" t="inlineStr">
        <is>
          <t>BRK034</t>
        </is>
      </c>
      <c r="J671" t="inlineStr">
        <is>
          <t>2019-12-12</t>
        </is>
      </c>
      <c r="K671" t="inlineStr">
        <is>
          <t>Steel and construction</t>
        </is>
      </c>
      <c r="L671" t="inlineStr">
        <is>
          <t>active</t>
        </is>
      </c>
    </row>
    <row r="672">
      <c r="A672" t="inlineStr">
        <is>
          <t>IMP00668</t>
        </is>
      </c>
      <c r="B672" t="inlineStr">
        <is>
          <t>T104670</t>
        </is>
      </c>
      <c r="C672" t="inlineStr">
        <is>
          <t>Eastern Steel &amp; Sons</t>
        </is>
      </c>
      <c r="D672" t="inlineStr">
        <is>
          <t>Eastern Steel &amp; Sons</t>
        </is>
      </c>
      <c r="E672" t="inlineStr">
        <is>
          <t>54 Bazaar Lane</t>
        </is>
      </c>
      <c r="F672" t="inlineStr">
        <is>
          <t>East</t>
        </is>
      </c>
      <c r="G672" t="inlineStr">
        <is>
          <t>0486101419</t>
        </is>
      </c>
      <c r="H672" t="inlineStr">
        <is>
          <t>Mei Kowalski</t>
        </is>
      </c>
      <c r="I672" t="inlineStr">
        <is>
          <t>BRK075</t>
        </is>
      </c>
      <c r="J672" t="inlineStr">
        <is>
          <t>2009-02-26</t>
        </is>
      </c>
      <c r="K672" t="inlineStr">
        <is>
          <t>General trading</t>
        </is>
      </c>
      <c r="L672" t="inlineStr">
        <is>
          <t>active</t>
        </is>
      </c>
    </row>
    <row r="673">
      <c r="A673" t="inlineStr">
        <is>
          <t>IMP00669</t>
        </is>
      </c>
      <c r="B673" t="inlineStr">
        <is>
          <t>T104678</t>
        </is>
      </c>
      <c r="C673" t="inlineStr">
        <is>
          <t>Evergreen Agro Holdings Ltd</t>
        </is>
      </c>
      <c r="D673" t="inlineStr">
        <is>
          <t>Evergreen Agro Holdings Ltd</t>
        </is>
      </c>
      <c r="E673" t="inlineStr">
        <is>
          <t>290 Harbour Road</t>
        </is>
      </c>
      <c r="F673" t="inlineStr">
        <is>
          <t>North</t>
        </is>
      </c>
      <c r="G673" t="inlineStr">
        <is>
          <t>0275617188</t>
        </is>
      </c>
      <c r="H673" t="inlineStr">
        <is>
          <t>Ingrid Rahman</t>
        </is>
      </c>
      <c r="I673" t="inlineStr">
        <is>
          <t>BRK079</t>
        </is>
      </c>
      <c r="J673" t="inlineStr">
        <is>
          <t>2010-03-15</t>
        </is>
      </c>
      <c r="K673" t="inlineStr">
        <is>
          <t>Tobacco and beverages</t>
        </is>
      </c>
      <c r="L673" t="inlineStr">
        <is>
          <t>active</t>
        </is>
      </c>
    </row>
    <row r="674">
      <c r="A674" t="inlineStr">
        <is>
          <t>IMP00670</t>
        </is>
      </c>
      <c r="C674" t="inlineStr">
        <is>
          <t>Orchid Industries Partners Ltd</t>
        </is>
      </c>
      <c r="D674" t="inlineStr">
        <is>
          <t>Orchid Industries Partners Ltd</t>
        </is>
      </c>
      <c r="E674" t="inlineStr">
        <is>
          <t>258 Airport Road</t>
        </is>
      </c>
      <c r="F674" t="inlineStr">
        <is>
          <t>Coastal</t>
        </is>
      </c>
      <c r="G674" t="inlineStr">
        <is>
          <t>0366538820</t>
        </is>
      </c>
      <c r="H674" t="inlineStr">
        <is>
          <t>Fatima Al-Sayed</t>
        </is>
      </c>
      <c r="I674" t="inlineStr">
        <is>
          <t>BRK031</t>
        </is>
      </c>
      <c r="J674" t="inlineStr">
        <is>
          <t>2008-08-28</t>
        </is>
      </c>
      <c r="K674" t="inlineStr">
        <is>
          <t>Tobacco and beverages</t>
        </is>
      </c>
      <c r="L674" t="inlineStr">
        <is>
          <t>active</t>
        </is>
      </c>
    </row>
    <row r="675">
      <c r="A675" t="inlineStr">
        <is>
          <t>IMP00671</t>
        </is>
      </c>
      <c r="B675" t="inlineStr">
        <is>
          <t>T104692</t>
        </is>
      </c>
      <c r="C675" t="inlineStr">
        <is>
          <t>Northern Foods Co., Ltd</t>
        </is>
      </c>
      <c r="D675" t="inlineStr">
        <is>
          <t>Northern Foods Co., Ltd</t>
        </is>
      </c>
      <c r="E675" t="inlineStr">
        <is>
          <t>207 Garden Lane</t>
        </is>
      </c>
      <c r="F675" t="inlineStr">
        <is>
          <t>East</t>
        </is>
      </c>
      <c r="G675" t="inlineStr">
        <is>
          <t>0440798659</t>
        </is>
      </c>
      <c r="H675" t="inlineStr">
        <is>
          <t>Samuel Rahman</t>
        </is>
      </c>
      <c r="I675" t="inlineStr">
        <is>
          <t>BRK041</t>
        </is>
      </c>
      <c r="J675" t="inlineStr">
        <is>
          <t>2016-08-24</t>
        </is>
      </c>
      <c r="K675" t="inlineStr">
        <is>
          <t>Cosmetics and personal care</t>
        </is>
      </c>
      <c r="L675" t="inlineStr">
        <is>
          <t>active</t>
        </is>
      </c>
    </row>
    <row r="676">
      <c r="A676" t="inlineStr">
        <is>
          <t>IMP00672</t>
        </is>
      </c>
      <c r="B676" t="inlineStr">
        <is>
          <t>T104697</t>
        </is>
      </c>
      <c r="C676" t="inlineStr">
        <is>
          <t>Delta Living Co., Ltd</t>
        </is>
      </c>
      <c r="D676" t="inlineStr">
        <is>
          <t>Delta Living Co., Ltd</t>
        </is>
      </c>
      <c r="E676" t="inlineStr">
        <is>
          <t>115 Industrial Estate</t>
        </is>
      </c>
      <c r="F676" t="inlineStr">
        <is>
          <t>East</t>
        </is>
      </c>
      <c r="G676" t="inlineStr">
        <is>
          <t>0653702383</t>
        </is>
      </c>
      <c r="H676" t="inlineStr">
        <is>
          <t>Elena Sato</t>
        </is>
      </c>
      <c r="I676" t="inlineStr">
        <is>
          <t>BRK059</t>
        </is>
      </c>
      <c r="J676" t="inlineStr">
        <is>
          <t>2021-02-23</t>
        </is>
      </c>
      <c r="K676" t="inlineStr">
        <is>
          <t>Cosmetics and personal care</t>
        </is>
      </c>
      <c r="L676" t="inlineStr">
        <is>
          <t>active</t>
        </is>
      </c>
    </row>
    <row r="677">
      <c r="A677" t="inlineStr">
        <is>
          <t>IMP00673</t>
        </is>
      </c>
      <c r="B677" t="inlineStr">
        <is>
          <t>T104705</t>
        </is>
      </c>
      <c r="C677" t="inlineStr">
        <is>
          <t>Inverness Foods Co., Ltd</t>
        </is>
      </c>
      <c r="D677" t="inlineStr">
        <is>
          <t>Inverness Foods Co., Ltd</t>
        </is>
      </c>
      <c r="E677" t="inlineStr">
        <is>
          <t>14 Station Road</t>
        </is>
      </c>
      <c r="F677" t="inlineStr">
        <is>
          <t>East</t>
        </is>
      </c>
      <c r="G677" t="inlineStr">
        <is>
          <t>0366641895</t>
        </is>
      </c>
      <c r="H677" t="inlineStr">
        <is>
          <t>Ravi Mensah</t>
        </is>
      </c>
      <c r="I677" t="inlineStr">
        <is>
          <t>BRK042</t>
        </is>
      </c>
      <c r="J677" t="inlineStr">
        <is>
          <t>2018-11-19</t>
        </is>
      </c>
      <c r="K677" t="inlineStr">
        <is>
          <t>Furniture and household</t>
        </is>
      </c>
      <c r="L677" t="inlineStr">
        <is>
          <t>active</t>
        </is>
      </c>
    </row>
    <row r="678">
      <c r="A678" t="inlineStr">
        <is>
          <t>IMP00674</t>
        </is>
      </c>
      <c r="B678" t="inlineStr">
        <is>
          <t>T104715</t>
        </is>
      </c>
      <c r="C678" t="inlineStr">
        <is>
          <t>Ocean Foods Co., Ltd</t>
        </is>
      </c>
      <c r="D678" t="inlineStr">
        <is>
          <t>Ocean Foods Co., Ltd</t>
        </is>
      </c>
      <c r="E678" t="inlineStr">
        <is>
          <t>277 Harbour Road</t>
        </is>
      </c>
      <c r="F678" t="inlineStr">
        <is>
          <t>West</t>
        </is>
      </c>
      <c r="G678" t="inlineStr">
        <is>
          <t>0854240837</t>
        </is>
      </c>
      <c r="H678" t="inlineStr">
        <is>
          <t>Lucia Fernandes</t>
        </is>
      </c>
      <c r="I678" t="inlineStr">
        <is>
          <t>BRK025</t>
        </is>
      </c>
      <c r="J678" t="inlineStr">
        <is>
          <t>2017-11-14</t>
        </is>
      </c>
      <c r="K678" t="inlineStr">
        <is>
          <t>General trading</t>
        </is>
      </c>
      <c r="L678" t="inlineStr">
        <is>
          <t>active</t>
        </is>
      </c>
    </row>
    <row r="679">
      <c r="A679" t="inlineStr">
        <is>
          <t>IMP00675</t>
        </is>
      </c>
      <c r="B679" t="inlineStr">
        <is>
          <t>T104521</t>
        </is>
      </c>
      <c r="C679" t="inlineStr">
        <is>
          <t>Star Electronics Co.</t>
        </is>
      </c>
      <c r="D679" t="inlineStr">
        <is>
          <t>Star Electronics Co.</t>
        </is>
      </c>
      <c r="E679" t="inlineStr">
        <is>
          <t>321 Garden Lane</t>
        </is>
      </c>
      <c r="F679" t="inlineStr">
        <is>
          <t>West</t>
        </is>
      </c>
      <c r="G679" t="inlineStr">
        <is>
          <t>0840869417</t>
        </is>
      </c>
      <c r="H679" t="inlineStr">
        <is>
          <t>Ingrid Bauer</t>
        </is>
      </c>
      <c r="I679" t="inlineStr">
        <is>
          <t>BRK062</t>
        </is>
      </c>
      <c r="J679" t="inlineStr">
        <is>
          <t>2025-07-29</t>
        </is>
      </c>
      <c r="K679" t="inlineStr">
        <is>
          <t>Food importers</t>
        </is>
      </c>
      <c r="L679" t="inlineStr">
        <is>
          <t>active</t>
        </is>
      </c>
    </row>
    <row r="680">
      <c r="A680" t="inlineStr">
        <is>
          <t>IMP00676</t>
        </is>
      </c>
      <c r="B680" t="inlineStr">
        <is>
          <t>T104726</t>
        </is>
      </c>
      <c r="C680" t="inlineStr">
        <is>
          <t>Cobalt Pack Co.</t>
        </is>
      </c>
      <c r="D680" t="inlineStr">
        <is>
          <t>Cobalt Pack Co.</t>
        </is>
      </c>
      <c r="E680" t="inlineStr">
        <is>
          <t>113 Bazaar Lane</t>
        </is>
      </c>
      <c r="F680" t="inlineStr">
        <is>
          <t>North</t>
        </is>
      </c>
      <c r="G680" t="inlineStr">
        <is>
          <t>0932000944</t>
        </is>
      </c>
      <c r="H680" t="inlineStr">
        <is>
          <t>Grace Reyes</t>
        </is>
      </c>
      <c r="I680" t="inlineStr">
        <is>
          <t>BRK006</t>
        </is>
      </c>
      <c r="J680" t="inlineStr">
        <is>
          <t>2015-09-23</t>
        </is>
      </c>
      <c r="K680" t="inlineStr">
        <is>
          <t>Furniture and household</t>
        </is>
      </c>
      <c r="L680" t="inlineStr">
        <is>
          <t>active</t>
        </is>
      </c>
    </row>
    <row r="681">
      <c r="A681" t="inlineStr">
        <is>
          <t>IMP00677</t>
        </is>
      </c>
      <c r="B681" t="inlineStr">
        <is>
          <t>T104734</t>
        </is>
      </c>
      <c r="C681" t="inlineStr">
        <is>
          <t>Blue Ocean Foods Partners Ltd</t>
        </is>
      </c>
      <c r="D681" t="inlineStr">
        <is>
          <t>Blue Ocean Foods Partners Ltd</t>
        </is>
      </c>
      <c r="E681" t="inlineStr">
        <is>
          <t>153 Mill Road</t>
        </is>
      </c>
      <c r="F681" t="inlineStr">
        <is>
          <t>Coastal</t>
        </is>
      </c>
      <c r="G681" t="inlineStr">
        <is>
          <t>0390389791</t>
        </is>
      </c>
      <c r="H681" t="inlineStr">
        <is>
          <t>Mei Tanaka</t>
        </is>
      </c>
      <c r="I681" t="inlineStr">
        <is>
          <t>BRK075</t>
        </is>
      </c>
      <c r="J681" t="inlineStr">
        <is>
          <t>2008-08-25</t>
        </is>
      </c>
      <c r="K681" t="inlineStr">
        <is>
          <t>Vehicles and parts</t>
        </is>
      </c>
      <c r="L681" t="inlineStr">
        <is>
          <t>active</t>
        </is>
      </c>
    </row>
    <row r="682">
      <c r="A682" t="inlineStr">
        <is>
          <t>IMP00678</t>
        </is>
      </c>
      <c r="B682" t="inlineStr">
        <is>
          <t>T104745</t>
        </is>
      </c>
      <c r="C682" t="inlineStr">
        <is>
          <t>Blue Ocean Fruits Co., Ltd</t>
        </is>
      </c>
      <c r="D682" t="inlineStr">
        <is>
          <t>Blue Ocean Fruits Co., Ltd</t>
        </is>
      </c>
      <c r="E682" t="inlineStr">
        <is>
          <t>357 Temple Street</t>
        </is>
      </c>
      <c r="F682" t="inlineStr">
        <is>
          <t>East</t>
        </is>
      </c>
      <c r="G682" t="inlineStr">
        <is>
          <t>0505047584</t>
        </is>
      </c>
      <c r="H682" t="inlineStr">
        <is>
          <t>Grace Osei</t>
        </is>
      </c>
      <c r="I682" t="inlineStr">
        <is>
          <t>BRK074</t>
        </is>
      </c>
      <c r="J682" t="inlineStr">
        <is>
          <t>2024-01-21</t>
        </is>
      </c>
      <c r="K682" t="inlineStr">
        <is>
          <t>Medical devices</t>
        </is>
      </c>
      <c r="L682" t="inlineStr">
        <is>
          <t>active</t>
        </is>
      </c>
    </row>
    <row r="683">
      <c r="A683" t="inlineStr">
        <is>
          <t>IMP00679</t>
        </is>
      </c>
      <c r="B683" t="inlineStr">
        <is>
          <t>T304752</t>
        </is>
      </c>
      <c r="C683" t="inlineStr">
        <is>
          <t>Coral Pack Group Ltd</t>
        </is>
      </c>
      <c r="D683" t="inlineStr">
        <is>
          <t>Coral Pack Group Ltd</t>
        </is>
      </c>
      <c r="E683" t="inlineStr">
        <is>
          <t>56 Industrial Estate</t>
        </is>
      </c>
      <c r="F683" t="inlineStr">
        <is>
          <t>North</t>
        </is>
      </c>
      <c r="G683" t="inlineStr">
        <is>
          <t>0651949783</t>
        </is>
      </c>
      <c r="H683" t="inlineStr">
        <is>
          <t>Ravi Patel</t>
        </is>
      </c>
      <c r="I683" t="inlineStr">
        <is>
          <t>BRK011</t>
        </is>
      </c>
      <c r="J683" t="inlineStr">
        <is>
          <t>2022-05-08</t>
        </is>
      </c>
      <c r="K683" t="inlineStr">
        <is>
          <t>Textiles and apparel</t>
        </is>
      </c>
      <c r="L683" t="inlineStr">
        <is>
          <t>active</t>
        </is>
      </c>
    </row>
    <row r="684">
      <c r="A684" t="inlineStr">
        <is>
          <t>IMP00680</t>
        </is>
      </c>
      <c r="B684" t="inlineStr">
        <is>
          <t>T104753</t>
        </is>
      </c>
      <c r="C684" t="inlineStr">
        <is>
          <t>Prime Living Limited</t>
        </is>
      </c>
      <c r="D684" t="inlineStr">
        <is>
          <t>Prime Living Limited</t>
        </is>
      </c>
      <c r="E684" t="inlineStr">
        <is>
          <t>230 Industrial Estate</t>
        </is>
      </c>
      <c r="F684" t="inlineStr">
        <is>
          <t>Coastal</t>
        </is>
      </c>
      <c r="G684" t="inlineStr">
        <is>
          <t>0250011231</t>
        </is>
      </c>
      <c r="H684" t="inlineStr">
        <is>
          <t>Nadia Al-Sayed</t>
        </is>
      </c>
      <c r="I684" t="inlineStr">
        <is>
          <t>BRK043</t>
        </is>
      </c>
      <c r="J684" t="inlineStr">
        <is>
          <t>2011-08-12</t>
        </is>
      </c>
      <c r="K684" t="inlineStr">
        <is>
          <t>Steel and construction</t>
        </is>
      </c>
      <c r="L684" t="inlineStr">
        <is>
          <t>active</t>
        </is>
      </c>
    </row>
    <row r="685">
      <c r="A685" t="inlineStr">
        <is>
          <t>IMP00681</t>
        </is>
      </c>
      <c r="B685" t="inlineStr">
        <is>
          <t>T104761</t>
        </is>
      </c>
      <c r="C685" t="inlineStr">
        <is>
          <t>Northern Logistics Limited</t>
        </is>
      </c>
      <c r="D685" t="inlineStr">
        <is>
          <t>Northern Logistics Limited</t>
        </is>
      </c>
      <c r="E685" t="inlineStr">
        <is>
          <t>318 Bazaar Lane</t>
        </is>
      </c>
      <c r="F685" t="inlineStr">
        <is>
          <t>West</t>
        </is>
      </c>
      <c r="G685" t="inlineStr">
        <is>
          <t>0913661764</t>
        </is>
      </c>
      <c r="H685" t="inlineStr">
        <is>
          <t>Daniel Patel</t>
        </is>
      </c>
      <c r="I685" t="inlineStr">
        <is>
          <t>BRK013</t>
        </is>
      </c>
      <c r="J685" t="inlineStr">
        <is>
          <t>2010-12-08</t>
        </is>
      </c>
      <c r="K685" t="inlineStr">
        <is>
          <t>Electronics</t>
        </is>
      </c>
      <c r="L685" t="inlineStr">
        <is>
          <t>active</t>
        </is>
      </c>
    </row>
    <row r="686">
      <c r="A686" t="inlineStr">
        <is>
          <t>IMP00682</t>
        </is>
      </c>
      <c r="B686" t="inlineStr">
        <is>
          <t>T104768</t>
        </is>
      </c>
      <c r="C686" t="inlineStr">
        <is>
          <t>Evergreen Steel Group Ltd</t>
        </is>
      </c>
      <c r="D686" t="inlineStr">
        <is>
          <t>Evergreen Steel Group Ltd</t>
        </is>
      </c>
      <c r="E686" t="inlineStr">
        <is>
          <t>373 Harbour Road</t>
        </is>
      </c>
      <c r="F686" t="inlineStr">
        <is>
          <t>South</t>
        </is>
      </c>
      <c r="G686" t="inlineStr">
        <is>
          <t>0485775188</t>
        </is>
      </c>
      <c r="H686" t="inlineStr">
        <is>
          <t>Mei Haddad</t>
        </is>
      </c>
      <c r="I686" t="inlineStr">
        <is>
          <t>BRK018</t>
        </is>
      </c>
      <c r="J686" t="inlineStr">
        <is>
          <t>2025-03-19</t>
        </is>
      </c>
      <c r="K686" t="inlineStr">
        <is>
          <t>Medical devices</t>
        </is>
      </c>
      <c r="L686" t="inlineStr">
        <is>
          <t>active</t>
        </is>
      </c>
    </row>
    <row r="687">
      <c r="A687" t="inlineStr">
        <is>
          <t>IMP00683</t>
        </is>
      </c>
      <c r="B687" t="inlineStr">
        <is>
          <t>T104777</t>
        </is>
      </c>
      <c r="C687" t="inlineStr">
        <is>
          <t>Prescott Supply Co.</t>
        </is>
      </c>
      <c r="D687" t="inlineStr">
        <is>
          <t>Prescott Supply Co.</t>
        </is>
      </c>
      <c r="E687" t="inlineStr">
        <is>
          <t>92 Garden Lane</t>
        </is>
      </c>
      <c r="F687" t="inlineStr">
        <is>
          <t>East</t>
        </is>
      </c>
      <c r="G687" t="inlineStr">
        <is>
          <t>0422117764</t>
        </is>
      </c>
      <c r="H687" t="inlineStr">
        <is>
          <t>Lucia Patel</t>
        </is>
      </c>
      <c r="I687" t="inlineStr">
        <is>
          <t>BRK061</t>
        </is>
      </c>
      <c r="J687" t="inlineStr">
        <is>
          <t>2024-06-12</t>
        </is>
      </c>
      <c r="K687" t="inlineStr">
        <is>
          <t>Vehicles and parts</t>
        </is>
      </c>
      <c r="L687" t="inlineStr">
        <is>
          <t>active</t>
        </is>
      </c>
    </row>
    <row r="688">
      <c r="A688" t="inlineStr">
        <is>
          <t>IMP00684</t>
        </is>
      </c>
      <c r="B688" t="inlineStr">
        <is>
          <t>T104783</t>
        </is>
      </c>
      <c r="C688" t="inlineStr">
        <is>
          <t>United Pack Enterprises</t>
        </is>
      </c>
      <c r="D688" t="inlineStr">
        <is>
          <t>United Pack Enterprises</t>
        </is>
      </c>
      <c r="E688" t="inlineStr">
        <is>
          <t>93 Garden Lane</t>
        </is>
      </c>
      <c r="F688" t="inlineStr">
        <is>
          <t>East</t>
        </is>
      </c>
      <c r="G688" t="inlineStr">
        <is>
          <t>0961772434</t>
        </is>
      </c>
      <c r="H688" t="inlineStr">
        <is>
          <t>Ingrid Chen</t>
        </is>
      </c>
      <c r="I688" t="inlineStr">
        <is>
          <t>BRK002</t>
        </is>
      </c>
      <c r="J688" t="inlineStr">
        <is>
          <t>2011-08-06</t>
        </is>
      </c>
      <c r="K688" t="inlineStr">
        <is>
          <t>Textiles and apparel</t>
        </is>
      </c>
      <c r="L688" t="inlineStr">
        <is>
          <t>active</t>
        </is>
      </c>
    </row>
    <row r="689">
      <c r="A689" t="inlineStr">
        <is>
          <t>IMP00685</t>
        </is>
      </c>
      <c r="B689" t="inlineStr">
        <is>
          <t>T104791</t>
        </is>
      </c>
      <c r="C689" t="inlineStr">
        <is>
          <t>Royal Electronics Holdings Ltd</t>
        </is>
      </c>
      <c r="D689" t="inlineStr">
        <is>
          <t>Royal Electronics Holdings Ltd</t>
        </is>
      </c>
      <c r="E689" t="inlineStr">
        <is>
          <t>155 Harbour Road</t>
        </is>
      </c>
      <c r="F689" t="inlineStr">
        <is>
          <t>North</t>
        </is>
      </c>
      <c r="G689" t="inlineStr">
        <is>
          <t>0517092537</t>
        </is>
      </c>
      <c r="H689" t="inlineStr">
        <is>
          <t>Joseph Haddad</t>
        </is>
      </c>
      <c r="I689" t="inlineStr">
        <is>
          <t>BRK066</t>
        </is>
      </c>
      <c r="J689" t="inlineStr">
        <is>
          <t>2016-01-23</t>
        </is>
      </c>
      <c r="K689" t="inlineStr">
        <is>
          <t>Steel and construction</t>
        </is>
      </c>
      <c r="L689" t="inlineStr">
        <is>
          <t>active</t>
        </is>
      </c>
    </row>
    <row r="690">
      <c r="A690" t="inlineStr">
        <is>
          <t>IMP00686</t>
        </is>
      </c>
      <c r="B690" t="inlineStr">
        <is>
          <t>T104798</t>
        </is>
      </c>
      <c r="C690" t="inlineStr">
        <is>
          <t>Ashcombe Motors Holdings Ltd</t>
        </is>
      </c>
      <c r="D690" t="inlineStr">
        <is>
          <t>Ashcombe Motors Holdings Ltd</t>
        </is>
      </c>
      <c r="E690" t="inlineStr">
        <is>
          <t>299 Market Street</t>
        </is>
      </c>
      <c r="F690" t="inlineStr">
        <is>
          <t>Capital</t>
        </is>
      </c>
      <c r="G690" t="inlineStr">
        <is>
          <t>0443174484</t>
        </is>
      </c>
      <c r="H690" t="inlineStr">
        <is>
          <t>Fatima Patel</t>
        </is>
      </c>
      <c r="I690" t="inlineStr">
        <is>
          <t>BRK048</t>
        </is>
      </c>
      <c r="J690" t="inlineStr">
        <is>
          <t>2018-07-10</t>
        </is>
      </c>
      <c r="K690" t="inlineStr">
        <is>
          <t>Tobacco and beverages</t>
        </is>
      </c>
      <c r="L690" t="inlineStr">
        <is>
          <t>active</t>
        </is>
      </c>
    </row>
    <row r="691">
      <c r="A691" t="inlineStr">
        <is>
          <t>IMP00687</t>
        </is>
      </c>
      <c r="B691" t="inlineStr">
        <is>
          <t>T104805</t>
        </is>
      </c>
      <c r="C691" t="inlineStr">
        <is>
          <t>Metro Trading Limited</t>
        </is>
      </c>
      <c r="D691" t="inlineStr">
        <is>
          <t>Metro Trading Limited</t>
        </is>
      </c>
      <c r="E691" t="inlineStr">
        <is>
          <t>240 Garden Lane</t>
        </is>
      </c>
      <c r="F691" t="inlineStr">
        <is>
          <t>Capital</t>
        </is>
      </c>
      <c r="G691" t="inlineStr">
        <is>
          <t>0818003808</t>
        </is>
      </c>
      <c r="H691" t="inlineStr">
        <is>
          <t>Omar Patel</t>
        </is>
      </c>
      <c r="I691" t="inlineStr">
        <is>
          <t>BRK015</t>
        </is>
      </c>
      <c r="J691" t="inlineStr">
        <is>
          <t>2015-08-14</t>
        </is>
      </c>
      <c r="K691" t="inlineStr">
        <is>
          <t>Food importers</t>
        </is>
      </c>
      <c r="L691" t="inlineStr">
        <is>
          <t>suspended</t>
        </is>
      </c>
    </row>
    <row r="692">
      <c r="A692" t="inlineStr">
        <is>
          <t>IMP00688</t>
        </is>
      </c>
      <c r="B692" t="inlineStr">
        <is>
          <t>T104814</t>
        </is>
      </c>
      <c r="C692" t="inlineStr">
        <is>
          <t>Green Valley Electronics Partners Ltd</t>
        </is>
      </c>
      <c r="D692" t="inlineStr">
        <is>
          <t>Green Valley Electronics Partners Ltd</t>
        </is>
      </c>
      <c r="E692" t="inlineStr">
        <is>
          <t>331 Riverside</t>
        </is>
      </c>
      <c r="F692" t="inlineStr">
        <is>
          <t>East</t>
        </is>
      </c>
      <c r="G692" t="inlineStr">
        <is>
          <t>0871486970</t>
        </is>
      </c>
      <c r="H692" t="inlineStr">
        <is>
          <t>Amina Nguyen-Lee</t>
        </is>
      </c>
      <c r="I692" t="inlineStr">
        <is>
          <t>BRK040</t>
        </is>
      </c>
      <c r="J692" t="inlineStr">
        <is>
          <t>2008-10-13</t>
        </is>
      </c>
      <c r="K692" t="inlineStr">
        <is>
          <t>Food importers</t>
        </is>
      </c>
      <c r="L692" t="inlineStr">
        <is>
          <t>active</t>
        </is>
      </c>
    </row>
    <row r="693">
      <c r="A693" t="inlineStr">
        <is>
          <t>IMP00689</t>
        </is>
      </c>
      <c r="B693" t="inlineStr">
        <is>
          <t>T104820</t>
        </is>
      </c>
      <c r="C693" t="inlineStr">
        <is>
          <t>Global Supply Co.</t>
        </is>
      </c>
      <c r="D693" t="inlineStr">
        <is>
          <t>Global Supply Co.</t>
        </is>
      </c>
      <c r="E693" t="inlineStr">
        <is>
          <t>109 Temple Street</t>
        </is>
      </c>
      <c r="F693" t="inlineStr">
        <is>
          <t>Capital</t>
        </is>
      </c>
      <c r="G693" t="inlineStr">
        <is>
          <t>0805902926</t>
        </is>
      </c>
      <c r="H693" t="inlineStr">
        <is>
          <t>Elena Mahmood</t>
        </is>
      </c>
      <c r="I693" t="inlineStr">
        <is>
          <t>BRK054</t>
        </is>
      </c>
      <c r="J693" t="inlineStr">
        <is>
          <t>2013-08-14</t>
        </is>
      </c>
      <c r="K693" t="inlineStr">
        <is>
          <t>Food importers</t>
        </is>
      </c>
      <c r="L693" t="inlineStr">
        <is>
          <t>active</t>
        </is>
      </c>
    </row>
    <row r="694">
      <c r="A694" t="inlineStr">
        <is>
          <t>IMP00690</t>
        </is>
      </c>
      <c r="B694" t="inlineStr">
        <is>
          <t>T104825</t>
        </is>
      </c>
      <c r="C694" t="inlineStr">
        <is>
          <t>Ashcombe Logistics Ltd</t>
        </is>
      </c>
      <c r="D694" t="inlineStr">
        <is>
          <t>Ashcombe Logistics Ltd</t>
        </is>
      </c>
      <c r="E694" t="inlineStr">
        <is>
          <t>342 Temple Street</t>
        </is>
      </c>
      <c r="F694" t="inlineStr">
        <is>
          <t>Coastal</t>
        </is>
      </c>
      <c r="G694" t="inlineStr">
        <is>
          <t>0219324818</t>
        </is>
      </c>
      <c r="H694" t="inlineStr">
        <is>
          <t>Elena Rahman</t>
        </is>
      </c>
      <c r="I694" t="inlineStr">
        <is>
          <t>BRK007</t>
        </is>
      </c>
      <c r="J694" t="inlineStr">
        <is>
          <t>2021-12-01</t>
        </is>
      </c>
      <c r="K694" t="inlineStr">
        <is>
          <t>Vehicles and parts</t>
        </is>
      </c>
      <c r="L694" t="inlineStr">
        <is>
          <t>active</t>
        </is>
      </c>
    </row>
    <row r="695">
      <c r="A695" t="inlineStr">
        <is>
          <t>IMP00691</t>
        </is>
      </c>
      <c r="B695" t="inlineStr">
        <is>
          <t>T104831</t>
        </is>
      </c>
      <c r="C695" t="inlineStr">
        <is>
          <t>Metro Living Ltd</t>
        </is>
      </c>
      <c r="D695" t="inlineStr">
        <is>
          <t>Metro Living Ltd</t>
        </is>
      </c>
      <c r="E695" t="inlineStr">
        <is>
          <t>261 Bazaar Lane</t>
        </is>
      </c>
      <c r="F695" t="inlineStr">
        <is>
          <t>East</t>
        </is>
      </c>
      <c r="G695" t="inlineStr">
        <is>
          <t>0652188667</t>
        </is>
      </c>
      <c r="H695" t="inlineStr">
        <is>
          <t>Tomas Chen</t>
        </is>
      </c>
      <c r="I695" t="inlineStr">
        <is>
          <t>BRK044</t>
        </is>
      </c>
      <c r="J695" t="inlineStr">
        <is>
          <t>2008-03-31</t>
        </is>
      </c>
      <c r="K695" t="inlineStr">
        <is>
          <t>General trading</t>
        </is>
      </c>
      <c r="L695" t="inlineStr">
        <is>
          <t>active</t>
        </is>
      </c>
    </row>
    <row r="696">
      <c r="A696" t="inlineStr">
        <is>
          <t>IMP00692</t>
        </is>
      </c>
      <c r="B696" t="inlineStr">
        <is>
          <t>T104840</t>
        </is>
      </c>
      <c r="C696" t="inlineStr">
        <is>
          <t>Aldergate Mobile Partners Ltd</t>
        </is>
      </c>
      <c r="D696" t="inlineStr">
        <is>
          <t>Aldergate Mobile Partners Ltd</t>
        </is>
      </c>
      <c r="E696" t="inlineStr">
        <is>
          <t>313 Airport Road</t>
        </is>
      </c>
      <c r="F696" t="inlineStr">
        <is>
          <t>South</t>
        </is>
      </c>
      <c r="G696" t="inlineStr">
        <is>
          <t>0874919797</t>
        </is>
      </c>
      <c r="H696" t="inlineStr">
        <is>
          <t>Somchai Reyes</t>
        </is>
      </c>
      <c r="I696" t="inlineStr">
        <is>
          <t>BRK021</t>
        </is>
      </c>
      <c r="J696" t="inlineStr">
        <is>
          <t>2021-04-03</t>
        </is>
      </c>
      <c r="K696" t="inlineStr">
        <is>
          <t>Food importers</t>
        </is>
      </c>
      <c r="L696" t="inlineStr">
        <is>
          <t>active</t>
        </is>
      </c>
    </row>
    <row r="697">
      <c r="A697" t="inlineStr">
        <is>
          <t>IMP00693</t>
        </is>
      </c>
      <c r="B697" t="inlineStr">
        <is>
          <t>T104846</t>
        </is>
      </c>
      <c r="C697" t="inlineStr">
        <is>
          <t>Sunrise Medical Group Ltd</t>
        </is>
      </c>
      <c r="D697" t="inlineStr">
        <is>
          <t>Sunrise Medical Group Ltd</t>
        </is>
      </c>
      <c r="E697" t="inlineStr">
        <is>
          <t>105 Harbour Road</t>
        </is>
      </c>
      <c r="F697" t="inlineStr">
        <is>
          <t>North</t>
        </is>
      </c>
      <c r="G697" t="inlineStr">
        <is>
          <t>0662230616</t>
        </is>
      </c>
      <c r="H697" t="inlineStr">
        <is>
          <t>Daniel Mensah</t>
        </is>
      </c>
      <c r="I697" t="inlineStr">
        <is>
          <t>BRK052</t>
        </is>
      </c>
      <c r="J697" t="inlineStr">
        <is>
          <t>2025-03-14</t>
        </is>
      </c>
      <c r="K697" t="inlineStr">
        <is>
          <t>General trading</t>
        </is>
      </c>
      <c r="L697" t="inlineStr">
        <is>
          <t>active</t>
        </is>
      </c>
    </row>
    <row r="698">
      <c r="A698" t="inlineStr">
        <is>
          <t>IMP00694</t>
        </is>
      </c>
      <c r="B698" t="inlineStr">
        <is>
          <t>T104854</t>
        </is>
      </c>
      <c r="C698" t="inlineStr">
        <is>
          <t>Twin Rivers Distribution Group Ltd</t>
        </is>
      </c>
      <c r="D698" t="inlineStr">
        <is>
          <t>Twin Rivers Distribution Group Ltd</t>
        </is>
      </c>
      <c r="E698" t="inlineStr">
        <is>
          <t>126 Airport Road</t>
        </is>
      </c>
      <c r="F698" t="inlineStr">
        <is>
          <t>North</t>
        </is>
      </c>
      <c r="G698" t="inlineStr">
        <is>
          <t>0498646759</t>
        </is>
      </c>
      <c r="H698" t="inlineStr">
        <is>
          <t>Aisha Sato</t>
        </is>
      </c>
      <c r="I698" t="inlineStr">
        <is>
          <t>BRK003</t>
        </is>
      </c>
      <c r="J698" t="inlineStr">
        <is>
          <t>2018-08-30</t>
        </is>
      </c>
      <c r="K698" t="inlineStr">
        <is>
          <t>General trading</t>
        </is>
      </c>
      <c r="L698" t="inlineStr">
        <is>
          <t>active</t>
        </is>
      </c>
    </row>
    <row r="699">
      <c r="A699" t="inlineStr">
        <is>
          <t>IMP00695</t>
        </is>
      </c>
      <c r="B699" t="inlineStr">
        <is>
          <t>T104862</t>
        </is>
      </c>
      <c r="C699" t="inlineStr">
        <is>
          <t>Delta Enterprises &amp; Sons</t>
        </is>
      </c>
      <c r="D699" t="inlineStr">
        <is>
          <t>Delta Enterprises &amp; Sons</t>
        </is>
      </c>
      <c r="E699" t="inlineStr">
        <is>
          <t>46 Mill Road</t>
        </is>
      </c>
      <c r="F699" t="inlineStr">
        <is>
          <t>East</t>
        </is>
      </c>
      <c r="G699" t="inlineStr">
        <is>
          <t>0444223736</t>
        </is>
      </c>
      <c r="H699" t="inlineStr">
        <is>
          <t>Lucia Kowalski</t>
        </is>
      </c>
      <c r="I699" t="inlineStr">
        <is>
          <t>BRK057</t>
        </is>
      </c>
      <c r="J699" t="inlineStr">
        <is>
          <t>2019-04-21</t>
        </is>
      </c>
      <c r="K699" t="inlineStr">
        <is>
          <t>Steel and construction</t>
        </is>
      </c>
      <c r="L699" t="inlineStr">
        <is>
          <t>active</t>
        </is>
      </c>
    </row>
    <row r="700">
      <c r="A700" t="inlineStr">
        <is>
          <t>IMP00696</t>
        </is>
      </c>
      <c r="B700" t="inlineStr">
        <is>
          <t>T104865</t>
        </is>
      </c>
      <c r="C700" t="inlineStr">
        <is>
          <t>Great Vellmoor Glow Co.</t>
        </is>
      </c>
      <c r="D700" t="inlineStr">
        <is>
          <t>Great Vellmoor Glow Co.</t>
        </is>
      </c>
      <c r="E700" t="inlineStr">
        <is>
          <t>398 Bazaar Lane</t>
        </is>
      </c>
      <c r="F700" t="inlineStr">
        <is>
          <t>South</t>
        </is>
      </c>
      <c r="G700" t="inlineStr">
        <is>
          <t>0271097413</t>
        </is>
      </c>
      <c r="H700" t="inlineStr">
        <is>
          <t>Somchai Mensah</t>
        </is>
      </c>
      <c r="I700" t="inlineStr">
        <is>
          <t>BRK012</t>
        </is>
      </c>
      <c r="J700" t="inlineStr">
        <is>
          <t>2019-09-03</t>
        </is>
      </c>
      <c r="K700" t="inlineStr">
        <is>
          <t>Furniture and household</t>
        </is>
      </c>
      <c r="L700" t="inlineStr">
        <is>
          <t>active</t>
        </is>
      </c>
    </row>
    <row r="701">
      <c r="A701" t="inlineStr">
        <is>
          <t>IMP00697</t>
        </is>
      </c>
      <c r="B701" t="inlineStr">
        <is>
          <t>T104876</t>
        </is>
      </c>
      <c r="C701" t="inlineStr">
        <is>
          <t>Global Logistics Co., Ltd</t>
        </is>
      </c>
      <c r="D701" t="inlineStr">
        <is>
          <t>Global Logistics Co., Ltd</t>
        </is>
      </c>
      <c r="E701" t="inlineStr">
        <is>
          <t>25 Temple Street</t>
        </is>
      </c>
      <c r="F701" t="inlineStr">
        <is>
          <t>West</t>
        </is>
      </c>
      <c r="G701" t="inlineStr">
        <is>
          <t>0628552108</t>
        </is>
      </c>
      <c r="H701" t="inlineStr">
        <is>
          <t>Nadia Chen</t>
        </is>
      </c>
      <c r="I701" t="inlineStr">
        <is>
          <t>BRK053</t>
        </is>
      </c>
      <c r="J701" t="inlineStr">
        <is>
          <t>2021-12-25</t>
        </is>
      </c>
      <c r="K701" t="inlineStr">
        <is>
          <t>Cosmetics and personal care</t>
        </is>
      </c>
      <c r="L701" t="inlineStr">
        <is>
          <t>active</t>
        </is>
      </c>
    </row>
    <row r="702">
      <c r="A702" t="inlineStr">
        <is>
          <t>IMP00698</t>
        </is>
      </c>
      <c r="B702" t="inlineStr">
        <is>
          <t>T104884</t>
        </is>
      </c>
      <c r="C702" t="inlineStr">
        <is>
          <t>Phoenix Industries &amp; Sons</t>
        </is>
      </c>
      <c r="D702" t="inlineStr">
        <is>
          <t>Phoenix Industries &amp; Sons</t>
        </is>
      </c>
      <c r="E702" t="inlineStr">
        <is>
          <t>330 Mill Road</t>
        </is>
      </c>
      <c r="F702" t="inlineStr">
        <is>
          <t>East</t>
        </is>
      </c>
      <c r="G702" t="inlineStr">
        <is>
          <t>0489536613</t>
        </is>
      </c>
      <c r="H702" t="inlineStr">
        <is>
          <t>Kenji Chen</t>
        </is>
      </c>
      <c r="I702" t="inlineStr">
        <is>
          <t>BRK032</t>
        </is>
      </c>
      <c r="J702" t="inlineStr">
        <is>
          <t>2012-12-06</t>
        </is>
      </c>
      <c r="K702" t="inlineStr">
        <is>
          <t>Machinery</t>
        </is>
      </c>
      <c r="L702" t="inlineStr">
        <is>
          <t>active</t>
        </is>
      </c>
    </row>
    <row r="703">
      <c r="A703" t="inlineStr">
        <is>
          <t>IMP00699</t>
        </is>
      </c>
      <c r="B703" t="inlineStr">
        <is>
          <t>T104891</t>
        </is>
      </c>
      <c r="C703" t="inlineStr">
        <is>
          <t>Orchid Trading International Ltd</t>
        </is>
      </c>
      <c r="D703" t="inlineStr">
        <is>
          <t>Orchid Trading International Ltd</t>
        </is>
      </c>
      <c r="E703" t="inlineStr">
        <is>
          <t>98 Mill Road</t>
        </is>
      </c>
      <c r="F703" t="inlineStr">
        <is>
          <t>West</t>
        </is>
      </c>
      <c r="G703" t="inlineStr">
        <is>
          <t>0995179090</t>
        </is>
      </c>
      <c r="H703" t="inlineStr">
        <is>
          <t>Ingrid Okafor</t>
        </is>
      </c>
      <c r="I703" t="inlineStr">
        <is>
          <t>BRK070</t>
        </is>
      </c>
      <c r="J703" t="inlineStr">
        <is>
          <t>2015-08-27</t>
        </is>
      </c>
      <c r="K703" t="inlineStr">
        <is>
          <t>Cosmetics and personal care</t>
        </is>
      </c>
      <c r="L703" t="inlineStr">
        <is>
          <t>active</t>
        </is>
      </c>
    </row>
    <row r="704">
      <c r="A704" t="inlineStr">
        <is>
          <t>IMP00700</t>
        </is>
      </c>
      <c r="B704" t="inlineStr">
        <is>
          <t>T104894</t>
        </is>
      </c>
      <c r="C704" t="inlineStr">
        <is>
          <t>Central Foods Holdings Ltd</t>
        </is>
      </c>
      <c r="D704" t="inlineStr">
        <is>
          <t>Central Foods Holdings Ltd</t>
        </is>
      </c>
      <c r="E704" t="inlineStr">
        <is>
          <t>98 Riverside</t>
        </is>
      </c>
      <c r="F704" t="inlineStr">
        <is>
          <t>South</t>
        </is>
      </c>
      <c r="G704" t="inlineStr">
        <is>
          <t>0401769785</t>
        </is>
      </c>
      <c r="H704" t="inlineStr">
        <is>
          <t>Kenji Okafor</t>
        </is>
      </c>
      <c r="I704" t="inlineStr">
        <is>
          <t>BRK077</t>
        </is>
      </c>
      <c r="J704" t="inlineStr">
        <is>
          <t>2014-06-21</t>
        </is>
      </c>
      <c r="K704" t="inlineStr">
        <is>
          <t>Tobacco and beverages</t>
        </is>
      </c>
      <c r="L704" t="inlineStr">
        <is>
          <t>active</t>
        </is>
      </c>
    </row>
    <row r="705">
      <c r="A705" t="inlineStr">
        <is>
          <t>IMP00701</t>
        </is>
      </c>
      <c r="B705" t="inlineStr">
        <is>
          <t>T104900</t>
        </is>
      </c>
      <c r="C705" t="inlineStr">
        <is>
          <t>Golden Imports Enterprises</t>
        </is>
      </c>
      <c r="D705" t="inlineStr">
        <is>
          <t>Golden Imports Enterprises</t>
        </is>
      </c>
      <c r="E705" t="inlineStr">
        <is>
          <t>327 Garden Lane</t>
        </is>
      </c>
      <c r="F705" t="inlineStr">
        <is>
          <t>Capital</t>
        </is>
      </c>
      <c r="G705" t="inlineStr">
        <is>
          <t>0714488605</t>
        </is>
      </c>
      <c r="H705" t="inlineStr">
        <is>
          <t>Omar Mahmood</t>
        </is>
      </c>
      <c r="I705" t="inlineStr">
        <is>
          <t>BRK039</t>
        </is>
      </c>
      <c r="J705" t="inlineStr">
        <is>
          <t>2013-04-22</t>
        </is>
      </c>
      <c r="K705" t="inlineStr">
        <is>
          <t>Furniture and household</t>
        </is>
      </c>
      <c r="L705" t="inlineStr">
        <is>
          <t>active</t>
        </is>
      </c>
    </row>
    <row r="706">
      <c r="A706" t="inlineStr">
        <is>
          <t>IMP00702</t>
        </is>
      </c>
      <c r="B706" t="inlineStr">
        <is>
          <t>T104911</t>
        </is>
      </c>
      <c r="C706" t="inlineStr">
        <is>
          <t>Evergreen Steel Holdings Ltd</t>
        </is>
      </c>
      <c r="D706" t="inlineStr">
        <is>
          <t>Evergreen Steel Holdings Ltd</t>
        </is>
      </c>
      <c r="E706" t="inlineStr">
        <is>
          <t>85 Industrial Estate</t>
        </is>
      </c>
      <c r="F706" t="inlineStr">
        <is>
          <t>Coastal</t>
        </is>
      </c>
      <c r="G706" t="inlineStr">
        <is>
          <t>0674775115</t>
        </is>
      </c>
      <c r="H706" t="inlineStr">
        <is>
          <t>Somchai Osei</t>
        </is>
      </c>
      <c r="I706" t="inlineStr">
        <is>
          <t>BRK071</t>
        </is>
      </c>
      <c r="J706" t="inlineStr">
        <is>
          <t>2020-05-18</t>
        </is>
      </c>
      <c r="K706" t="inlineStr">
        <is>
          <t>General trading</t>
        </is>
      </c>
      <c r="L706" t="inlineStr">
        <is>
          <t>active</t>
        </is>
      </c>
    </row>
    <row r="707">
      <c r="A707" t="inlineStr">
        <is>
          <t>IMP00703</t>
        </is>
      </c>
      <c r="B707" t="inlineStr">
        <is>
          <t>T104914</t>
        </is>
      </c>
      <c r="C707" t="inlineStr">
        <is>
          <t>Twin Rivers Pack International Ltd</t>
        </is>
      </c>
      <c r="D707" t="inlineStr">
        <is>
          <t>Twin Rivers Pack International Ltd</t>
        </is>
      </c>
      <c r="E707" t="inlineStr">
        <is>
          <t>296 Industrial Estate</t>
        </is>
      </c>
      <c r="F707" t="inlineStr">
        <is>
          <t>South</t>
        </is>
      </c>
      <c r="G707" t="inlineStr">
        <is>
          <t>0288014517</t>
        </is>
      </c>
      <c r="H707" t="inlineStr">
        <is>
          <t>Daniel Mensah</t>
        </is>
      </c>
      <c r="I707" t="inlineStr">
        <is>
          <t>BRK033</t>
        </is>
      </c>
      <c r="J707" t="inlineStr">
        <is>
          <t>2015-11-14</t>
        </is>
      </c>
      <c r="K707" t="inlineStr">
        <is>
          <t>General trading</t>
        </is>
      </c>
      <c r="L707" t="inlineStr">
        <is>
          <t>active</t>
        </is>
      </c>
    </row>
    <row r="708">
      <c r="A708" t="inlineStr">
        <is>
          <t>IMP00704</t>
        </is>
      </c>
      <c r="B708" t="inlineStr">
        <is>
          <t>T104926</t>
        </is>
      </c>
      <c r="C708" t="inlineStr">
        <is>
          <t>Summit Living Limited</t>
        </is>
      </c>
      <c r="D708" t="inlineStr">
        <is>
          <t>Summit Living Limited</t>
        </is>
      </c>
      <c r="E708" t="inlineStr">
        <is>
          <t>1 Riverside</t>
        </is>
      </c>
      <c r="F708" t="inlineStr">
        <is>
          <t>North</t>
        </is>
      </c>
      <c r="G708" t="inlineStr">
        <is>
          <t>0436420613</t>
        </is>
      </c>
      <c r="H708" t="inlineStr">
        <is>
          <t>Somchai Silva</t>
        </is>
      </c>
      <c r="I708" t="inlineStr">
        <is>
          <t>BRK048</t>
        </is>
      </c>
      <c r="J708" t="inlineStr">
        <is>
          <t>2018-06-27</t>
        </is>
      </c>
      <c r="K708" t="inlineStr">
        <is>
          <t>Electronics</t>
        </is>
      </c>
      <c r="L708" t="inlineStr">
        <is>
          <t>active</t>
        </is>
      </c>
    </row>
    <row r="709">
      <c r="A709" t="inlineStr">
        <is>
          <t>IMP00705</t>
        </is>
      </c>
      <c r="B709" t="inlineStr">
        <is>
          <t>T104930</t>
        </is>
      </c>
      <c r="C709" t="inlineStr">
        <is>
          <t>Metro Medical International Ltd</t>
        </is>
      </c>
      <c r="D709" t="inlineStr">
        <is>
          <t>Metro Medical International Ltd</t>
        </is>
      </c>
      <c r="E709" t="inlineStr">
        <is>
          <t>160 Temple Street</t>
        </is>
      </c>
      <c r="F709" t="inlineStr">
        <is>
          <t>East</t>
        </is>
      </c>
      <c r="G709" t="inlineStr">
        <is>
          <t>0489823468</t>
        </is>
      </c>
      <c r="H709" t="inlineStr">
        <is>
          <t>Priya Nguyen-Lee</t>
        </is>
      </c>
      <c r="I709" t="inlineStr">
        <is>
          <t>BRK056</t>
        </is>
      </c>
      <c r="J709" t="inlineStr">
        <is>
          <t>2009-03-29</t>
        </is>
      </c>
      <c r="K709" t="inlineStr">
        <is>
          <t>General trading</t>
        </is>
      </c>
      <c r="L709" t="inlineStr">
        <is>
          <t>active</t>
        </is>
      </c>
    </row>
    <row r="710">
      <c r="A710" t="inlineStr">
        <is>
          <t>IMP00706</t>
        </is>
      </c>
      <c r="B710" t="inlineStr">
        <is>
          <t>T104941</t>
        </is>
      </c>
      <c r="C710" t="inlineStr">
        <is>
          <t>Phoenix Supply Limited</t>
        </is>
      </c>
      <c r="D710" t="inlineStr">
        <is>
          <t>Phoenix Supply Limited</t>
        </is>
      </c>
      <c r="E710" t="inlineStr">
        <is>
          <t>68 Airport Road</t>
        </is>
      </c>
      <c r="F710" t="inlineStr">
        <is>
          <t>East</t>
        </is>
      </c>
      <c r="G710" t="inlineStr">
        <is>
          <t>0359451621</t>
        </is>
      </c>
      <c r="H710" t="inlineStr">
        <is>
          <t>Mei Silva</t>
        </is>
      </c>
      <c r="I710" t="inlineStr">
        <is>
          <t>BRK020</t>
        </is>
      </c>
      <c r="J710" t="inlineStr">
        <is>
          <t>2008-07-24</t>
        </is>
      </c>
      <c r="K710" t="inlineStr">
        <is>
          <t>General trading</t>
        </is>
      </c>
      <c r="L710" t="inlineStr">
        <is>
          <t>active</t>
        </is>
      </c>
    </row>
    <row r="711">
      <c r="A711" t="inlineStr">
        <is>
          <t>IMP00707</t>
        </is>
      </c>
      <c r="B711" t="inlineStr">
        <is>
          <t>T104942</t>
        </is>
      </c>
      <c r="C711" t="inlineStr">
        <is>
          <t>Great Vellmoor Electronics Limited</t>
        </is>
      </c>
      <c r="D711" t="inlineStr">
        <is>
          <t>Great Depot</t>
        </is>
      </c>
      <c r="E711" t="inlineStr">
        <is>
          <t>5 Temple Street</t>
        </is>
      </c>
      <c r="F711" t="inlineStr">
        <is>
          <t>South</t>
        </is>
      </c>
      <c r="G711" t="inlineStr">
        <is>
          <t>0674772721</t>
        </is>
      </c>
      <c r="H711" t="inlineStr">
        <is>
          <t>Elena Sato</t>
        </is>
      </c>
      <c r="I711" t="inlineStr">
        <is>
          <t>BRK048</t>
        </is>
      </c>
      <c r="J711" t="inlineStr">
        <is>
          <t>2009-04-16</t>
        </is>
      </c>
      <c r="K711" t="inlineStr">
        <is>
          <t>Medical devices</t>
        </is>
      </c>
      <c r="L711" t="inlineStr">
        <is>
          <t>active</t>
        </is>
      </c>
    </row>
    <row r="712">
      <c r="A712" t="inlineStr">
        <is>
          <t>IMP00708</t>
        </is>
      </c>
      <c r="B712" t="inlineStr">
        <is>
          <t>T100070</t>
        </is>
      </c>
      <c r="C712" t="inlineStr">
        <is>
          <t>Meridian Agro &amp; Sons</t>
        </is>
      </c>
      <c r="D712" t="inlineStr">
        <is>
          <t>Meridian Agro &amp; Sons</t>
        </is>
      </c>
      <c r="E712" t="inlineStr">
        <is>
          <t>346 Market Street</t>
        </is>
      </c>
      <c r="F712" t="inlineStr">
        <is>
          <t>North</t>
        </is>
      </c>
      <c r="G712" t="inlineStr">
        <is>
          <t>0938469517</t>
        </is>
      </c>
      <c r="H712" t="inlineStr">
        <is>
          <t>Amina Silva</t>
        </is>
      </c>
      <c r="I712" t="inlineStr">
        <is>
          <t>BRK015</t>
        </is>
      </c>
      <c r="J712" t="inlineStr">
        <is>
          <t>2021-04-01</t>
        </is>
      </c>
      <c r="K712" t="inlineStr">
        <is>
          <t>Tobacco and beverages</t>
        </is>
      </c>
      <c r="L712" t="inlineStr">
        <is>
          <t>active</t>
        </is>
      </c>
    </row>
    <row r="713">
      <c r="A713" t="inlineStr">
        <is>
          <t>IMP00709</t>
        </is>
      </c>
      <c r="B713" t="inlineStr">
        <is>
          <t>T104959</t>
        </is>
      </c>
      <c r="C713" t="inlineStr">
        <is>
          <t>Metro Imports Holdings Ltd</t>
        </is>
      </c>
      <c r="D713" t="inlineStr">
        <is>
          <t>Metro Imports Holdings Ltd</t>
        </is>
      </c>
      <c r="E713" t="inlineStr">
        <is>
          <t>171 Garden Lane</t>
        </is>
      </c>
      <c r="F713" t="inlineStr">
        <is>
          <t>North</t>
        </is>
      </c>
      <c r="G713" t="inlineStr">
        <is>
          <t>0262984343</t>
        </is>
      </c>
      <c r="H713" t="inlineStr">
        <is>
          <t>Amina Haddad</t>
        </is>
      </c>
      <c r="I713" t="inlineStr">
        <is>
          <t>BRK019</t>
        </is>
      </c>
      <c r="J713" t="inlineStr">
        <is>
          <t>2022-01-24</t>
        </is>
      </c>
      <c r="K713" t="inlineStr">
        <is>
          <t>Electronics</t>
        </is>
      </c>
      <c r="L713" t="inlineStr">
        <is>
          <t>active</t>
        </is>
      </c>
    </row>
    <row r="714">
      <c r="A714" t="inlineStr">
        <is>
          <t>IMP00710</t>
        </is>
      </c>
      <c r="B714" t="inlineStr">
        <is>
          <t>T104965</t>
        </is>
      </c>
      <c r="C714" t="inlineStr">
        <is>
          <t>Summit Pack Co., Ltd</t>
        </is>
      </c>
      <c r="D714" t="inlineStr">
        <is>
          <t>Summit Pack Co., Ltd</t>
        </is>
      </c>
      <c r="E714" t="inlineStr">
        <is>
          <t>64 Airport Road</t>
        </is>
      </c>
      <c r="F714" t="inlineStr">
        <is>
          <t>South</t>
        </is>
      </c>
      <c r="G714" t="inlineStr">
        <is>
          <t>0798743238</t>
        </is>
      </c>
      <c r="H714" t="inlineStr">
        <is>
          <t>Ravi Tanaka</t>
        </is>
      </c>
      <c r="I714" t="inlineStr">
        <is>
          <t>BRK018</t>
        </is>
      </c>
      <c r="J714" t="inlineStr">
        <is>
          <t>2013-03-24</t>
        </is>
      </c>
      <c r="K714" t="inlineStr">
        <is>
          <t>Cosmetics and personal care</t>
        </is>
      </c>
      <c r="L714" t="inlineStr">
        <is>
          <t>active</t>
        </is>
      </c>
    </row>
    <row r="715">
      <c r="A715" t="inlineStr">
        <is>
          <t>IMP00711</t>
        </is>
      </c>
      <c r="B715" t="inlineStr">
        <is>
          <t>T104974</t>
        </is>
      </c>
      <c r="C715" t="inlineStr">
        <is>
          <t>Jade Trading Enterprises</t>
        </is>
      </c>
      <c r="D715" t="inlineStr">
        <is>
          <t>Jade Trading Enterprises</t>
        </is>
      </c>
      <c r="E715" t="inlineStr">
        <is>
          <t>173 Mill Road</t>
        </is>
      </c>
      <c r="F715" t="inlineStr">
        <is>
          <t>North</t>
        </is>
      </c>
      <c r="G715" t="inlineStr">
        <is>
          <t>0461869205</t>
        </is>
      </c>
      <c r="H715" t="inlineStr">
        <is>
          <t>Aisha Ibrahim</t>
        </is>
      </c>
      <c r="I715" t="inlineStr">
        <is>
          <t>BRK009</t>
        </is>
      </c>
      <c r="J715" t="inlineStr">
        <is>
          <t>2015-04-02</t>
        </is>
      </c>
      <c r="K715" t="inlineStr">
        <is>
          <t>Food importers</t>
        </is>
      </c>
      <c r="L715" t="inlineStr">
        <is>
          <t>active</t>
        </is>
      </c>
    </row>
    <row r="716">
      <c r="A716" t="inlineStr">
        <is>
          <t>IMP00712</t>
        </is>
      </c>
      <c r="B716" t="inlineStr">
        <is>
          <t>T104983</t>
        </is>
      </c>
      <c r="C716" t="inlineStr">
        <is>
          <t>Dunmore Agro Ltd</t>
        </is>
      </c>
      <c r="D716" t="inlineStr">
        <is>
          <t>Dunmore Agro Ltd</t>
        </is>
      </c>
      <c r="E716" t="inlineStr">
        <is>
          <t>119 Market Street</t>
        </is>
      </c>
      <c r="F716" t="inlineStr">
        <is>
          <t>East</t>
        </is>
      </c>
      <c r="G716" t="inlineStr">
        <is>
          <t>0590872634</t>
        </is>
      </c>
      <c r="H716" t="inlineStr">
        <is>
          <t>Mei Patel</t>
        </is>
      </c>
      <c r="I716" t="inlineStr">
        <is>
          <t>BRK080</t>
        </is>
      </c>
      <c r="J716" t="inlineStr">
        <is>
          <t>2009-01-20</t>
        </is>
      </c>
      <c r="K716" t="inlineStr">
        <is>
          <t>Furniture and household</t>
        </is>
      </c>
      <c r="L716" t="inlineStr">
        <is>
          <t>active</t>
        </is>
      </c>
    </row>
    <row r="717">
      <c r="A717" t="inlineStr">
        <is>
          <t>IMP00713</t>
        </is>
      </c>
      <c r="B717" t="inlineStr">
        <is>
          <t>T104990</t>
        </is>
      </c>
      <c r="C717" t="inlineStr">
        <is>
          <t>Global Fruits Ltd</t>
        </is>
      </c>
      <c r="D717" t="inlineStr">
        <is>
          <t>Global Fruits Ltd</t>
        </is>
      </c>
      <c r="E717" t="inlineStr">
        <is>
          <t>210 Airport Road</t>
        </is>
      </c>
      <c r="F717" t="inlineStr">
        <is>
          <t>Capital</t>
        </is>
      </c>
      <c r="G717" t="inlineStr">
        <is>
          <t>0265347574</t>
        </is>
      </c>
      <c r="H717" t="inlineStr">
        <is>
          <t>Ingrid Novak</t>
        </is>
      </c>
      <c r="I717" t="inlineStr">
        <is>
          <t>BRK022</t>
        </is>
      </c>
      <c r="J717" t="inlineStr">
        <is>
          <t>2009-11-17</t>
        </is>
      </c>
      <c r="K717" t="inlineStr">
        <is>
          <t>Tobacco and beverages</t>
        </is>
      </c>
      <c r="L717" t="inlineStr">
        <is>
          <t>active</t>
        </is>
      </c>
    </row>
    <row r="718">
      <c r="A718" t="inlineStr">
        <is>
          <t>IMP00714</t>
        </is>
      </c>
      <c r="B718" t="inlineStr">
        <is>
          <t>T104991</t>
        </is>
      </c>
      <c r="C718" t="inlineStr">
        <is>
          <t>Summit Industries Holdings Ltd</t>
        </is>
      </c>
      <c r="D718" t="inlineStr">
        <is>
          <t>Summit Industries Holdings Ltd</t>
        </is>
      </c>
      <c r="E718" t="inlineStr">
        <is>
          <t>324 Industrial Estate</t>
        </is>
      </c>
      <c r="F718" t="inlineStr">
        <is>
          <t>Capital</t>
        </is>
      </c>
      <c r="G718" t="inlineStr">
        <is>
          <t>0385014280</t>
        </is>
      </c>
      <c r="H718" t="inlineStr">
        <is>
          <t>Samuel Tanaka</t>
        </is>
      </c>
      <c r="I718" t="inlineStr">
        <is>
          <t>BRK056</t>
        </is>
      </c>
      <c r="J718" t="inlineStr">
        <is>
          <t>2011-09-12</t>
        </is>
      </c>
      <c r="K718" t="inlineStr">
        <is>
          <t>Vehicles and parts</t>
        </is>
      </c>
      <c r="L718" t="inlineStr">
        <is>
          <t>active</t>
        </is>
      </c>
    </row>
    <row r="719">
      <c r="A719" t="inlineStr">
        <is>
          <t>IMP00715</t>
        </is>
      </c>
      <c r="B719" t="inlineStr">
        <is>
          <t>T105003</t>
        </is>
      </c>
      <c r="C719" t="inlineStr">
        <is>
          <t>Eastern Logistics Co.</t>
        </is>
      </c>
      <c r="D719" t="inlineStr">
        <is>
          <t>Eastern Logistics Co.</t>
        </is>
      </c>
      <c r="E719" t="inlineStr">
        <is>
          <t>238 Industrial Estate</t>
        </is>
      </c>
      <c r="F719" t="inlineStr">
        <is>
          <t>Coastal</t>
        </is>
      </c>
      <c r="G719" t="inlineStr">
        <is>
          <t>0999101753</t>
        </is>
      </c>
      <c r="H719" t="inlineStr">
        <is>
          <t>Amina Haddad</t>
        </is>
      </c>
      <c r="I719" t="inlineStr">
        <is>
          <t>BRK079</t>
        </is>
      </c>
      <c r="J719" t="inlineStr">
        <is>
          <t>2009-08-19</t>
        </is>
      </c>
      <c r="K719" t="inlineStr">
        <is>
          <t>Vehicles and parts</t>
        </is>
      </c>
      <c r="L719" t="inlineStr">
        <is>
          <t>active</t>
        </is>
      </c>
    </row>
    <row r="720">
      <c r="A720" t="inlineStr">
        <is>
          <t>IMP00716</t>
        </is>
      </c>
      <c r="B720" t="inlineStr">
        <is>
          <t>T105010</t>
        </is>
      </c>
      <c r="C720" t="inlineStr">
        <is>
          <t>Delta Foods Co.</t>
        </is>
      </c>
      <c r="D720" t="inlineStr">
        <is>
          <t>Delta Foods Co.</t>
        </is>
      </c>
      <c r="E720" t="inlineStr">
        <is>
          <t>102 Station Road</t>
        </is>
      </c>
      <c r="F720" t="inlineStr">
        <is>
          <t>North</t>
        </is>
      </c>
      <c r="G720" t="inlineStr">
        <is>
          <t>0592286979</t>
        </is>
      </c>
      <c r="H720" t="inlineStr">
        <is>
          <t>Nadia Nguyen-Lee</t>
        </is>
      </c>
      <c r="I720" t="inlineStr">
        <is>
          <t>BRK059</t>
        </is>
      </c>
      <c r="J720" t="inlineStr">
        <is>
          <t>2022-01-01</t>
        </is>
      </c>
      <c r="K720" t="inlineStr">
        <is>
          <t>Food importers</t>
        </is>
      </c>
      <c r="L720" t="inlineStr">
        <is>
          <t>active</t>
        </is>
      </c>
    </row>
    <row r="721">
      <c r="A721" t="inlineStr">
        <is>
          <t>IMP00717</t>
        </is>
      </c>
      <c r="B721" t="inlineStr">
        <is>
          <t>T105016</t>
        </is>
      </c>
      <c r="C721" t="inlineStr">
        <is>
          <t>Dunmore Mobile Partners Ltd</t>
        </is>
      </c>
      <c r="D721" t="inlineStr">
        <is>
          <t>Dunmore Mobile Partners Ltd</t>
        </is>
      </c>
      <c r="E721" t="inlineStr">
        <is>
          <t>235 Riverside</t>
        </is>
      </c>
      <c r="F721" t="inlineStr">
        <is>
          <t>East</t>
        </is>
      </c>
      <c r="G721" t="inlineStr">
        <is>
          <t>0713170610</t>
        </is>
      </c>
      <c r="H721" t="inlineStr">
        <is>
          <t>Nadia Osei</t>
        </is>
      </c>
      <c r="I721" t="inlineStr">
        <is>
          <t>BRK013</t>
        </is>
      </c>
      <c r="J721" t="inlineStr">
        <is>
          <t>2013-06-20</t>
        </is>
      </c>
      <c r="K721" t="inlineStr">
        <is>
          <t>Steel and construction</t>
        </is>
      </c>
      <c r="L721" t="inlineStr">
        <is>
          <t>active</t>
        </is>
      </c>
    </row>
    <row r="722">
      <c r="A722" t="inlineStr">
        <is>
          <t>IMP00718</t>
        </is>
      </c>
      <c r="B722" t="inlineStr">
        <is>
          <t>T105020</t>
        </is>
      </c>
      <c r="C722" t="inlineStr">
        <is>
          <t>Lotus Agro Co.</t>
        </is>
      </c>
      <c r="D722" t="inlineStr">
        <is>
          <t>Lotus Agro Co.</t>
        </is>
      </c>
      <c r="E722" t="inlineStr">
        <is>
          <t>371 Garden Lane</t>
        </is>
      </c>
      <c r="F722" t="inlineStr">
        <is>
          <t>East</t>
        </is>
      </c>
      <c r="G722" t="inlineStr">
        <is>
          <t>0691978680</t>
        </is>
      </c>
      <c r="H722" t="inlineStr">
        <is>
          <t>Amina Silva</t>
        </is>
      </c>
      <c r="I722" t="inlineStr">
        <is>
          <t>BRK059</t>
        </is>
      </c>
      <c r="J722" t="inlineStr">
        <is>
          <t>2022-04-21</t>
        </is>
      </c>
      <c r="K722" t="inlineStr">
        <is>
          <t>Machinery</t>
        </is>
      </c>
      <c r="L722" t="inlineStr">
        <is>
          <t>active</t>
        </is>
      </c>
    </row>
    <row r="723">
      <c r="A723" t="inlineStr">
        <is>
          <t>IMP00719</t>
        </is>
      </c>
      <c r="B723" t="inlineStr">
        <is>
          <t>T105030</t>
        </is>
      </c>
      <c r="C723" t="inlineStr">
        <is>
          <t>Cobalt Commercial &amp; Sons</t>
        </is>
      </c>
      <c r="D723" t="inlineStr">
        <is>
          <t>Cobalt Commercial &amp; Sons</t>
        </is>
      </c>
      <c r="E723" t="inlineStr">
        <is>
          <t>293 Industrial Estate</t>
        </is>
      </c>
      <c r="F723" t="inlineStr">
        <is>
          <t>East</t>
        </is>
      </c>
      <c r="G723" t="inlineStr">
        <is>
          <t>0804122278</t>
        </is>
      </c>
      <c r="H723" t="inlineStr">
        <is>
          <t>Kenji Bauer</t>
        </is>
      </c>
      <c r="I723" t="inlineStr">
        <is>
          <t>BRK026</t>
        </is>
      </c>
      <c r="J723" t="inlineStr">
        <is>
          <t>2025-04-20</t>
        </is>
      </c>
      <c r="K723" t="inlineStr">
        <is>
          <t>Vehicles and parts</t>
        </is>
      </c>
      <c r="L723" t="inlineStr">
        <is>
          <t>active</t>
        </is>
      </c>
    </row>
    <row r="724">
      <c r="A724" t="inlineStr">
        <is>
          <t>IMP00720</t>
        </is>
      </c>
      <c r="C724" t="inlineStr">
        <is>
          <t>Great Vellmoor Distribution Group Ltd</t>
        </is>
      </c>
      <c r="D724" t="inlineStr">
        <is>
          <t>Great Trade</t>
        </is>
      </c>
      <c r="E724" t="inlineStr">
        <is>
          <t>149 Temple Street</t>
        </is>
      </c>
      <c r="F724" t="inlineStr">
        <is>
          <t>North</t>
        </is>
      </c>
      <c r="G724" t="inlineStr">
        <is>
          <t>0563152237</t>
        </is>
      </c>
      <c r="H724" t="inlineStr">
        <is>
          <t>Grace Reyes</t>
        </is>
      </c>
      <c r="I724" t="inlineStr">
        <is>
          <t>BRK015</t>
        </is>
      </c>
      <c r="J724" t="inlineStr">
        <is>
          <t>2021-02-10</t>
        </is>
      </c>
      <c r="K724" t="inlineStr">
        <is>
          <t>Tobacco and beverages</t>
        </is>
      </c>
      <c r="L724" t="inlineStr">
        <is>
          <t>active</t>
        </is>
      </c>
    </row>
    <row r="725">
      <c r="A725" t="inlineStr">
        <is>
          <t>IMP00721</t>
        </is>
      </c>
      <c r="C725" t="inlineStr">
        <is>
          <t>Phoenix Imports Partners Ltd</t>
        </is>
      </c>
      <c r="D725" t="inlineStr">
        <is>
          <t>Phoenix Imports Partners Ltd</t>
        </is>
      </c>
      <c r="E725" t="inlineStr">
        <is>
          <t>171 Garden Lane</t>
        </is>
      </c>
      <c r="F725" t="inlineStr">
        <is>
          <t>Coastal</t>
        </is>
      </c>
      <c r="G725" t="inlineStr">
        <is>
          <t>0887356246</t>
        </is>
      </c>
      <c r="H725" t="inlineStr">
        <is>
          <t>Nadia Chen</t>
        </is>
      </c>
      <c r="I725" t="inlineStr">
        <is>
          <t>BRK080</t>
        </is>
      </c>
      <c r="J725" t="inlineStr">
        <is>
          <t>2012-07-31</t>
        </is>
      </c>
      <c r="K725" t="inlineStr">
        <is>
          <t>General trading</t>
        </is>
      </c>
      <c r="L725" t="inlineStr">
        <is>
          <t>active</t>
        </is>
      </c>
    </row>
    <row r="726">
      <c r="A726" t="inlineStr">
        <is>
          <t>IMP00722</t>
        </is>
      </c>
      <c r="B726" t="inlineStr">
        <is>
          <t>T105050</t>
        </is>
      </c>
      <c r="C726" t="inlineStr">
        <is>
          <t>Silver Pack International Ltd</t>
        </is>
      </c>
      <c r="D726" t="inlineStr">
        <is>
          <t>Silver Pack International Ltd</t>
        </is>
      </c>
      <c r="E726" t="inlineStr">
        <is>
          <t>42 Bazaar Lane</t>
        </is>
      </c>
      <c r="F726" t="inlineStr">
        <is>
          <t>Coastal</t>
        </is>
      </c>
      <c r="G726" t="inlineStr">
        <is>
          <t>0223836721</t>
        </is>
      </c>
      <c r="H726" t="inlineStr">
        <is>
          <t>Omar Okafor</t>
        </is>
      </c>
      <c r="I726" t="inlineStr">
        <is>
          <t>BRK015</t>
        </is>
      </c>
      <c r="J726" t="inlineStr">
        <is>
          <t>2009-11-16</t>
        </is>
      </c>
      <c r="K726" t="inlineStr">
        <is>
          <t>Steel and construction</t>
        </is>
      </c>
      <c r="L726" t="inlineStr">
        <is>
          <t>active</t>
        </is>
      </c>
    </row>
    <row r="727">
      <c r="A727" t="inlineStr">
        <is>
          <t>IMP00723</t>
        </is>
      </c>
      <c r="B727" t="inlineStr">
        <is>
          <t>T105058</t>
        </is>
      </c>
      <c r="C727" t="inlineStr">
        <is>
          <t>Twin Rivers Living Ltd</t>
        </is>
      </c>
      <c r="D727" t="inlineStr">
        <is>
          <t>Twin Rivers Living Ltd</t>
        </is>
      </c>
      <c r="E727" t="inlineStr">
        <is>
          <t>28 Riverside</t>
        </is>
      </c>
      <c r="F727" t="inlineStr">
        <is>
          <t>South</t>
        </is>
      </c>
      <c r="G727" t="inlineStr">
        <is>
          <t>0224691078</t>
        </is>
      </c>
      <c r="H727" t="inlineStr">
        <is>
          <t>Farid Ibrahim</t>
        </is>
      </c>
      <c r="I727" t="inlineStr">
        <is>
          <t>BRK044</t>
        </is>
      </c>
      <c r="J727" t="inlineStr">
        <is>
          <t>2012-09-06</t>
        </is>
      </c>
      <c r="K727" t="inlineStr">
        <is>
          <t>Machinery</t>
        </is>
      </c>
      <c r="L727" t="inlineStr">
        <is>
          <t>active</t>
        </is>
      </c>
    </row>
    <row r="728">
      <c r="A728" t="inlineStr">
        <is>
          <t>IMP00724</t>
        </is>
      </c>
      <c r="B728" t="inlineStr">
        <is>
          <t>T105061</t>
        </is>
      </c>
      <c r="C728" t="inlineStr">
        <is>
          <t>Pacific Motors Enterprises</t>
        </is>
      </c>
      <c r="D728" t="inlineStr">
        <is>
          <t>Pacific Motors Enterprises</t>
        </is>
      </c>
      <c r="E728" t="inlineStr">
        <is>
          <t>278 Harbour Road</t>
        </is>
      </c>
      <c r="F728" t="inlineStr">
        <is>
          <t>Coastal</t>
        </is>
      </c>
      <c r="G728" t="inlineStr">
        <is>
          <t>0258188381</t>
        </is>
      </c>
      <c r="H728" t="inlineStr">
        <is>
          <t>Fatima Osei</t>
        </is>
      </c>
      <c r="I728" t="inlineStr">
        <is>
          <t>BRK032</t>
        </is>
      </c>
      <c r="J728" t="inlineStr">
        <is>
          <t>2016-03-06</t>
        </is>
      </c>
      <c r="K728" t="inlineStr">
        <is>
          <t>Cosmetics and personal care</t>
        </is>
      </c>
      <c r="L728" t="inlineStr">
        <is>
          <t>active</t>
        </is>
      </c>
    </row>
    <row r="729">
      <c r="A729" t="inlineStr">
        <is>
          <t>IMP00725</t>
        </is>
      </c>
      <c r="B729" t="inlineStr">
        <is>
          <t>T105071</t>
        </is>
      </c>
      <c r="C729" t="inlineStr">
        <is>
          <t>Prescott Enterprises Co.</t>
        </is>
      </c>
      <c r="D729" t="inlineStr">
        <is>
          <t>Prescott Enterprises Co.</t>
        </is>
      </c>
      <c r="E729" t="inlineStr">
        <is>
          <t>350 Bazaar Lane</t>
        </is>
      </c>
      <c r="F729" t="inlineStr">
        <is>
          <t>South</t>
        </is>
      </c>
      <c r="G729" t="inlineStr">
        <is>
          <t>0295376959</t>
        </is>
      </c>
      <c r="H729" t="inlineStr">
        <is>
          <t>Farid Novak</t>
        </is>
      </c>
      <c r="I729" t="inlineStr">
        <is>
          <t>BRK020</t>
        </is>
      </c>
      <c r="J729" t="inlineStr">
        <is>
          <t>2016-03-15</t>
        </is>
      </c>
      <c r="K729" t="inlineStr">
        <is>
          <t>Fuel and chemicals</t>
        </is>
      </c>
      <c r="L729" t="inlineStr">
        <is>
          <t>active</t>
        </is>
      </c>
    </row>
    <row r="730">
      <c r="A730" t="inlineStr">
        <is>
          <t>IMP00726</t>
        </is>
      </c>
      <c r="B730" t="inlineStr">
        <is>
          <t>T105077</t>
        </is>
      </c>
      <c r="C730" t="inlineStr">
        <is>
          <t>Cobalt Medical Limited</t>
        </is>
      </c>
      <c r="D730" t="inlineStr">
        <is>
          <t>Cobalt Medical Limited</t>
        </is>
      </c>
      <c r="E730" t="inlineStr">
        <is>
          <t>124 Garden Lane</t>
        </is>
      </c>
      <c r="F730" t="inlineStr">
        <is>
          <t>Coastal</t>
        </is>
      </c>
      <c r="G730" t="inlineStr">
        <is>
          <t>0282547569</t>
        </is>
      </c>
      <c r="H730" t="inlineStr">
        <is>
          <t>Farid Novak</t>
        </is>
      </c>
      <c r="I730" t="inlineStr">
        <is>
          <t>BRK046</t>
        </is>
      </c>
      <c r="J730" t="inlineStr">
        <is>
          <t>2010-10-30</t>
        </is>
      </c>
      <c r="K730" t="inlineStr">
        <is>
          <t>Fuel and chemicals</t>
        </is>
      </c>
      <c r="L730" t="inlineStr">
        <is>
          <t>active</t>
        </is>
      </c>
    </row>
    <row r="731">
      <c r="A731" t="inlineStr">
        <is>
          <t>IMP00727</t>
        </is>
      </c>
      <c r="B731" t="inlineStr">
        <is>
          <t>T105085</t>
        </is>
      </c>
      <c r="C731" t="inlineStr">
        <is>
          <t>Ocean Glow Ltd</t>
        </is>
      </c>
      <c r="D731" t="inlineStr">
        <is>
          <t>Ocean Glow Ltd</t>
        </is>
      </c>
      <c r="E731" t="inlineStr">
        <is>
          <t>315 Market Street</t>
        </is>
      </c>
      <c r="F731" t="inlineStr">
        <is>
          <t>Coastal</t>
        </is>
      </c>
      <c r="G731" t="inlineStr">
        <is>
          <t>0200186799</t>
        </is>
      </c>
      <c r="H731" t="inlineStr">
        <is>
          <t>Farid Silva</t>
        </is>
      </c>
      <c r="I731" t="inlineStr">
        <is>
          <t>BRK022</t>
        </is>
      </c>
      <c r="J731" t="inlineStr">
        <is>
          <t>2013-09-21</t>
        </is>
      </c>
      <c r="K731" t="inlineStr">
        <is>
          <t>Machinery</t>
        </is>
      </c>
      <c r="L731" t="inlineStr">
        <is>
          <t>active</t>
        </is>
      </c>
    </row>
    <row r="732">
      <c r="A732" t="inlineStr">
        <is>
          <t>IMP00728</t>
        </is>
      </c>
      <c r="B732" t="inlineStr">
        <is>
          <t>T105095</t>
        </is>
      </c>
      <c r="C732" t="inlineStr">
        <is>
          <t>Silver Trading International Ltd</t>
        </is>
      </c>
      <c r="D732" t="inlineStr">
        <is>
          <t>Silver Trading International Ltd</t>
        </is>
      </c>
      <c r="E732" t="inlineStr">
        <is>
          <t>70 Airport Road</t>
        </is>
      </c>
      <c r="F732" t="inlineStr">
        <is>
          <t>East</t>
        </is>
      </c>
      <c r="G732" t="inlineStr">
        <is>
          <t>0351122823</t>
        </is>
      </c>
      <c r="H732" t="inlineStr">
        <is>
          <t>Ravi Reyes</t>
        </is>
      </c>
      <c r="I732" t="inlineStr">
        <is>
          <t>BRK080</t>
        </is>
      </c>
      <c r="J732" t="inlineStr">
        <is>
          <t>2013-08-16</t>
        </is>
      </c>
      <c r="K732" t="inlineStr">
        <is>
          <t>Tobacco and beverages</t>
        </is>
      </c>
      <c r="L732" t="inlineStr">
        <is>
          <t>active</t>
        </is>
      </c>
    </row>
    <row r="733">
      <c r="A733" t="inlineStr">
        <is>
          <t>IMP00729</t>
        </is>
      </c>
      <c r="C733" t="inlineStr">
        <is>
          <t>Prime Distribution Ltd</t>
        </is>
      </c>
      <c r="D733" t="inlineStr">
        <is>
          <t>Prime Distribution Ltd</t>
        </is>
      </c>
      <c r="E733" t="inlineStr">
        <is>
          <t>40 Market Street</t>
        </is>
      </c>
      <c r="F733" t="inlineStr">
        <is>
          <t>North</t>
        </is>
      </c>
      <c r="G733" t="inlineStr">
        <is>
          <t>0779228907</t>
        </is>
      </c>
      <c r="H733" t="inlineStr">
        <is>
          <t>Amina Fernandes</t>
        </is>
      </c>
      <c r="I733" t="inlineStr">
        <is>
          <t>BRK021</t>
        </is>
      </c>
      <c r="J733" t="inlineStr">
        <is>
          <t>2019-01-10</t>
        </is>
      </c>
      <c r="K733" t="inlineStr">
        <is>
          <t>Tobacco and beverages</t>
        </is>
      </c>
      <c r="L733" t="inlineStr">
        <is>
          <t>active</t>
        </is>
      </c>
    </row>
    <row r="734">
      <c r="A734" t="inlineStr">
        <is>
          <t>IMP00730</t>
        </is>
      </c>
      <c r="B734" t="inlineStr">
        <is>
          <t>T105109</t>
        </is>
      </c>
      <c r="C734" t="inlineStr">
        <is>
          <t>Harmony Foods Co., Ltd</t>
        </is>
      </c>
      <c r="D734" t="inlineStr">
        <is>
          <t>Harmony Foods Co., Ltd</t>
        </is>
      </c>
      <c r="E734" t="inlineStr">
        <is>
          <t>317 Airport Road</t>
        </is>
      </c>
      <c r="F734" t="inlineStr">
        <is>
          <t>West</t>
        </is>
      </c>
      <c r="G734" t="inlineStr">
        <is>
          <t>0615612117</t>
        </is>
      </c>
      <c r="H734" t="inlineStr">
        <is>
          <t>Joseph Okafor</t>
        </is>
      </c>
      <c r="I734" t="inlineStr">
        <is>
          <t>BRK056</t>
        </is>
      </c>
      <c r="J734" t="inlineStr">
        <is>
          <t>2020-12-19</t>
        </is>
      </c>
      <c r="K734" t="inlineStr">
        <is>
          <t>Vehicles and parts</t>
        </is>
      </c>
      <c r="L734" t="inlineStr">
        <is>
          <t>active</t>
        </is>
      </c>
    </row>
    <row r="735">
      <c r="A735" t="inlineStr">
        <is>
          <t>IMP00731</t>
        </is>
      </c>
      <c r="B735" t="inlineStr">
        <is>
          <t>T105116</t>
        </is>
      </c>
      <c r="C735" t="inlineStr">
        <is>
          <t>Blue Ocean Imports Ltd</t>
        </is>
      </c>
      <c r="D735" t="inlineStr">
        <is>
          <t>Blue Mart</t>
        </is>
      </c>
      <c r="E735" t="inlineStr">
        <is>
          <t>328 Station Road</t>
        </is>
      </c>
      <c r="F735" t="inlineStr">
        <is>
          <t>Coastal</t>
        </is>
      </c>
      <c r="G735" t="inlineStr">
        <is>
          <t>0635387370</t>
        </is>
      </c>
      <c r="H735" t="inlineStr">
        <is>
          <t>Somchai Osei</t>
        </is>
      </c>
      <c r="I735" t="inlineStr">
        <is>
          <t>BRK064</t>
        </is>
      </c>
      <c r="J735" t="inlineStr">
        <is>
          <t>2021-04-29</t>
        </is>
      </c>
      <c r="K735" t="inlineStr">
        <is>
          <t>Pharmaceuticals</t>
        </is>
      </c>
      <c r="L735" t="inlineStr">
        <is>
          <t>active</t>
        </is>
      </c>
    </row>
    <row r="736">
      <c r="A736" t="inlineStr">
        <is>
          <t>IMP00732</t>
        </is>
      </c>
      <c r="B736" t="inlineStr">
        <is>
          <t>T105123</t>
        </is>
      </c>
      <c r="C736" t="inlineStr">
        <is>
          <t>Horizon Textiles Group Ltd</t>
        </is>
      </c>
      <c r="D736" t="inlineStr">
        <is>
          <t>Horizon Textiles Group Ltd</t>
        </is>
      </c>
      <c r="E736" t="inlineStr">
        <is>
          <t>254 Station Road</t>
        </is>
      </c>
      <c r="F736" t="inlineStr">
        <is>
          <t>Coastal</t>
        </is>
      </c>
      <c r="G736" t="inlineStr">
        <is>
          <t>0837712225</t>
        </is>
      </c>
      <c r="H736" t="inlineStr">
        <is>
          <t>Omar Mwangi</t>
        </is>
      </c>
      <c r="I736" t="inlineStr">
        <is>
          <t>BRK056</t>
        </is>
      </c>
      <c r="J736" t="inlineStr">
        <is>
          <t>2017-07-19</t>
        </is>
      </c>
      <c r="K736" t="inlineStr">
        <is>
          <t>Food importers</t>
        </is>
      </c>
      <c r="L736" t="inlineStr">
        <is>
          <t>active</t>
        </is>
      </c>
    </row>
    <row r="737">
      <c r="A737" t="inlineStr">
        <is>
          <t>IMP00733</t>
        </is>
      </c>
      <c r="B737" t="inlineStr">
        <is>
          <t>T105127</t>
        </is>
      </c>
      <c r="C737" t="inlineStr">
        <is>
          <t>Sunrise Distribution Group Ltd</t>
        </is>
      </c>
      <c r="D737" t="inlineStr">
        <is>
          <t>Sunrise Distribution Group Ltd</t>
        </is>
      </c>
      <c r="E737" t="inlineStr">
        <is>
          <t>115 Station Road</t>
        </is>
      </c>
      <c r="F737" t="inlineStr">
        <is>
          <t>South</t>
        </is>
      </c>
      <c r="G737" t="inlineStr">
        <is>
          <t>0378755676</t>
        </is>
      </c>
      <c r="H737" t="inlineStr">
        <is>
          <t>Priya Ibrahim</t>
        </is>
      </c>
      <c r="I737" t="inlineStr">
        <is>
          <t>BRK021</t>
        </is>
      </c>
      <c r="J737" t="inlineStr">
        <is>
          <t>2013-03-31</t>
        </is>
      </c>
      <c r="K737" t="inlineStr">
        <is>
          <t>Pharmaceuticals</t>
        </is>
      </c>
      <c r="L737" t="inlineStr">
        <is>
          <t>suspended</t>
        </is>
      </c>
    </row>
    <row r="738">
      <c r="A738" t="inlineStr">
        <is>
          <t>IMP00734</t>
        </is>
      </c>
      <c r="B738" t="inlineStr">
        <is>
          <t>T105133</t>
        </is>
      </c>
      <c r="C738" t="inlineStr">
        <is>
          <t>Aldergate Mobile Enterprises</t>
        </is>
      </c>
      <c r="D738" t="inlineStr">
        <is>
          <t>Aldergate Mobile Enterprises</t>
        </is>
      </c>
      <c r="E738" t="inlineStr">
        <is>
          <t>368 Market Street</t>
        </is>
      </c>
      <c r="F738" t="inlineStr">
        <is>
          <t>West</t>
        </is>
      </c>
      <c r="G738" t="inlineStr">
        <is>
          <t>0709220307</t>
        </is>
      </c>
      <c r="H738" t="inlineStr">
        <is>
          <t>Kenji Novak</t>
        </is>
      </c>
      <c r="I738" t="inlineStr">
        <is>
          <t>BRK069</t>
        </is>
      </c>
      <c r="J738" t="inlineStr">
        <is>
          <t>2011-07-25</t>
        </is>
      </c>
      <c r="K738" t="inlineStr">
        <is>
          <t>Vehicles and parts</t>
        </is>
      </c>
      <c r="L738" t="inlineStr">
        <is>
          <t>active</t>
        </is>
      </c>
    </row>
    <row r="739">
      <c r="A739" t="inlineStr">
        <is>
          <t>IMP00735</t>
        </is>
      </c>
      <c r="B739" t="inlineStr">
        <is>
          <t>T105141</t>
        </is>
      </c>
      <c r="C739" t="inlineStr">
        <is>
          <t>Eastern Imports &amp; Sons</t>
        </is>
      </c>
      <c r="D739" t="inlineStr">
        <is>
          <t>Eastern Imports &amp; Sons</t>
        </is>
      </c>
      <c r="E739" t="inlineStr">
        <is>
          <t>186 Market Street</t>
        </is>
      </c>
      <c r="F739" t="inlineStr">
        <is>
          <t>East</t>
        </is>
      </c>
      <c r="G739" t="inlineStr">
        <is>
          <t>0987015924</t>
        </is>
      </c>
      <c r="H739" t="inlineStr">
        <is>
          <t>Nadia Rahman</t>
        </is>
      </c>
      <c r="I739" t="inlineStr">
        <is>
          <t>BRK021</t>
        </is>
      </c>
      <c r="J739" t="inlineStr">
        <is>
          <t>2022-01-28</t>
        </is>
      </c>
      <c r="K739" t="inlineStr">
        <is>
          <t>Furniture and household</t>
        </is>
      </c>
      <c r="L739" t="inlineStr">
        <is>
          <t>active</t>
        </is>
      </c>
    </row>
    <row r="740">
      <c r="A740" t="inlineStr">
        <is>
          <t>IMP00736</t>
        </is>
      </c>
      <c r="B740" t="inlineStr">
        <is>
          <t>T105148</t>
        </is>
      </c>
      <c r="C740" t="inlineStr">
        <is>
          <t>Northern Trading Enterprises</t>
        </is>
      </c>
      <c r="D740" t="inlineStr">
        <is>
          <t>Northern Trading Enterprises</t>
        </is>
      </c>
      <c r="E740" t="inlineStr">
        <is>
          <t>277 Harbour Road</t>
        </is>
      </c>
      <c r="F740" t="inlineStr">
        <is>
          <t>East</t>
        </is>
      </c>
      <c r="G740" t="inlineStr">
        <is>
          <t>0690767603</t>
        </is>
      </c>
      <c r="H740" t="inlineStr">
        <is>
          <t>Omar Nguyen-Lee</t>
        </is>
      </c>
      <c r="I740" t="inlineStr">
        <is>
          <t>BRK018</t>
        </is>
      </c>
      <c r="J740" t="inlineStr">
        <is>
          <t>2025-04-01</t>
        </is>
      </c>
      <c r="K740" t="inlineStr">
        <is>
          <t>Textiles and apparel</t>
        </is>
      </c>
      <c r="L740" t="inlineStr">
        <is>
          <t>active</t>
        </is>
      </c>
    </row>
    <row r="741">
      <c r="A741" t="inlineStr">
        <is>
          <t>IMP00737</t>
        </is>
      </c>
      <c r="B741" t="inlineStr">
        <is>
          <t>T105155</t>
        </is>
      </c>
      <c r="C741" t="inlineStr">
        <is>
          <t>Star Supply Co., Ltd</t>
        </is>
      </c>
      <c r="D741" t="inlineStr">
        <is>
          <t>Star Supply Co., Ltd</t>
        </is>
      </c>
      <c r="E741" t="inlineStr">
        <is>
          <t>345 Industrial Estate</t>
        </is>
      </c>
      <c r="F741" t="inlineStr">
        <is>
          <t>West</t>
        </is>
      </c>
      <c r="G741" t="inlineStr">
        <is>
          <t>0312617889</t>
        </is>
      </c>
      <c r="H741" t="inlineStr">
        <is>
          <t>Farid Sato</t>
        </is>
      </c>
      <c r="I741" t="inlineStr">
        <is>
          <t>BRK007</t>
        </is>
      </c>
      <c r="J741" t="inlineStr">
        <is>
          <t>2014-08-03</t>
        </is>
      </c>
      <c r="K741" t="inlineStr">
        <is>
          <t>Cosmetics and personal care</t>
        </is>
      </c>
      <c r="L741" t="inlineStr">
        <is>
          <t>active</t>
        </is>
      </c>
    </row>
    <row r="742">
      <c r="A742" t="inlineStr">
        <is>
          <t>IMP00738</t>
        </is>
      </c>
      <c r="B742" t="inlineStr">
        <is>
          <t>T105165</t>
        </is>
      </c>
      <c r="C742" t="inlineStr">
        <is>
          <t>Crown Commercial &amp; Sons</t>
        </is>
      </c>
      <c r="D742" t="inlineStr">
        <is>
          <t>Crown Centre</t>
        </is>
      </c>
      <c r="E742" t="inlineStr">
        <is>
          <t>54 Station Road</t>
        </is>
      </c>
      <c r="F742" t="inlineStr">
        <is>
          <t>South</t>
        </is>
      </c>
      <c r="G742" t="inlineStr">
        <is>
          <t>0436974082</t>
        </is>
      </c>
      <c r="H742" t="inlineStr">
        <is>
          <t>Samuel Nguyen-Lee</t>
        </is>
      </c>
      <c r="I742" t="inlineStr">
        <is>
          <t>BRK016</t>
        </is>
      </c>
      <c r="J742" t="inlineStr">
        <is>
          <t>2011-05-28</t>
        </is>
      </c>
      <c r="K742" t="inlineStr">
        <is>
          <t>Textiles and apparel</t>
        </is>
      </c>
      <c r="L742" t="inlineStr">
        <is>
          <t>active</t>
        </is>
      </c>
    </row>
    <row r="743">
      <c r="A743" t="inlineStr">
        <is>
          <t>IMP00739</t>
        </is>
      </c>
      <c r="B743" t="inlineStr">
        <is>
          <t>T105172</t>
        </is>
      </c>
      <c r="C743" t="inlineStr">
        <is>
          <t>Pacific Industries Holdings Ltd</t>
        </is>
      </c>
      <c r="D743" t="inlineStr">
        <is>
          <t>Pacific Industries Holdings Ltd</t>
        </is>
      </c>
      <c r="E743" t="inlineStr">
        <is>
          <t>370 Temple Street</t>
        </is>
      </c>
      <c r="F743" t="inlineStr">
        <is>
          <t>West</t>
        </is>
      </c>
      <c r="G743" t="inlineStr">
        <is>
          <t>0422350632</t>
        </is>
      </c>
      <c r="H743" t="inlineStr">
        <is>
          <t>Daniel Okafor</t>
        </is>
      </c>
      <c r="I743" t="inlineStr">
        <is>
          <t>BRK063</t>
        </is>
      </c>
      <c r="J743" t="inlineStr">
        <is>
          <t>2016-09-07</t>
        </is>
      </c>
      <c r="K743" t="inlineStr">
        <is>
          <t>General trading</t>
        </is>
      </c>
      <c r="L743" t="inlineStr">
        <is>
          <t>active</t>
        </is>
      </c>
    </row>
    <row r="744">
      <c r="A744" t="inlineStr">
        <is>
          <t>IMP00740</t>
        </is>
      </c>
      <c r="B744" t="inlineStr">
        <is>
          <t>T105177</t>
        </is>
      </c>
      <c r="C744" t="inlineStr">
        <is>
          <t>Ashcombe Imports Enterprises</t>
        </is>
      </c>
      <c r="D744" t="inlineStr">
        <is>
          <t>Ashcombe Imports Enterprises</t>
        </is>
      </c>
      <c r="E744" t="inlineStr">
        <is>
          <t>233 Bazaar Lane</t>
        </is>
      </c>
      <c r="F744" t="inlineStr">
        <is>
          <t>Capital</t>
        </is>
      </c>
      <c r="G744" t="inlineStr">
        <is>
          <t>0922341718</t>
        </is>
      </c>
      <c r="H744" t="inlineStr">
        <is>
          <t>Grace Tanaka</t>
        </is>
      </c>
      <c r="I744" t="inlineStr">
        <is>
          <t>BRK076</t>
        </is>
      </c>
      <c r="J744" t="inlineStr">
        <is>
          <t>2010-08-24</t>
        </is>
      </c>
      <c r="K744" t="inlineStr">
        <is>
          <t>Steel and construction</t>
        </is>
      </c>
      <c r="L744" t="inlineStr">
        <is>
          <t>active</t>
        </is>
      </c>
    </row>
    <row r="745">
      <c r="A745" t="inlineStr">
        <is>
          <t>IMP00741</t>
        </is>
      </c>
      <c r="B745" t="inlineStr">
        <is>
          <t>T105186</t>
        </is>
      </c>
      <c r="C745" t="inlineStr">
        <is>
          <t>Aldergate Motors Group Ltd</t>
        </is>
      </c>
      <c r="D745" t="inlineStr">
        <is>
          <t>Aldergate Motors Group Ltd</t>
        </is>
      </c>
      <c r="E745" t="inlineStr">
        <is>
          <t>47 Station Road</t>
        </is>
      </c>
      <c r="F745" t="inlineStr">
        <is>
          <t>North</t>
        </is>
      </c>
      <c r="G745" t="inlineStr">
        <is>
          <t>0785635395</t>
        </is>
      </c>
      <c r="H745" t="inlineStr">
        <is>
          <t>Tomas Reyes</t>
        </is>
      </c>
      <c r="I745" t="inlineStr">
        <is>
          <t>BRK021</t>
        </is>
      </c>
      <c r="J745" t="inlineStr">
        <is>
          <t>2012-08-19</t>
        </is>
      </c>
      <c r="K745" t="inlineStr">
        <is>
          <t>Pharmaceuticals</t>
        </is>
      </c>
      <c r="L745" t="inlineStr">
        <is>
          <t>active</t>
        </is>
      </c>
    </row>
    <row r="746">
      <c r="A746" t="inlineStr">
        <is>
          <t>IMP00742</t>
        </is>
      </c>
      <c r="B746" t="inlineStr">
        <is>
          <t>T100033</t>
        </is>
      </c>
      <c r="C746" t="inlineStr">
        <is>
          <t>Horizon Steel Partners Ltd</t>
        </is>
      </c>
      <c r="D746" t="inlineStr">
        <is>
          <t>Horizon Steel Partners Ltd</t>
        </is>
      </c>
      <c r="E746" t="inlineStr">
        <is>
          <t>24 Harbour Road</t>
        </is>
      </c>
      <c r="F746" t="inlineStr">
        <is>
          <t>East</t>
        </is>
      </c>
      <c r="G746" t="inlineStr">
        <is>
          <t>0648269765</t>
        </is>
      </c>
      <c r="H746" t="inlineStr">
        <is>
          <t>Joseph Chen</t>
        </is>
      </c>
      <c r="I746" t="inlineStr">
        <is>
          <t>BRK033</t>
        </is>
      </c>
      <c r="J746" t="inlineStr">
        <is>
          <t>2013-04-04</t>
        </is>
      </c>
      <c r="K746" t="inlineStr">
        <is>
          <t>Food importers</t>
        </is>
      </c>
      <c r="L746" t="inlineStr">
        <is>
          <t>active</t>
        </is>
      </c>
    </row>
    <row r="747">
      <c r="A747" t="inlineStr">
        <is>
          <t>IMP00743</t>
        </is>
      </c>
      <c r="B747" t="inlineStr">
        <is>
          <t>T105199</t>
        </is>
      </c>
      <c r="C747" t="inlineStr">
        <is>
          <t>Silver Enterprises Group Ltd</t>
        </is>
      </c>
      <c r="D747" t="inlineStr">
        <is>
          <t>Silver Enterprises Group Ltd</t>
        </is>
      </c>
      <c r="E747" t="inlineStr">
        <is>
          <t>229 Harbour Road</t>
        </is>
      </c>
      <c r="F747" t="inlineStr">
        <is>
          <t>East</t>
        </is>
      </c>
      <c r="G747" t="inlineStr">
        <is>
          <t>0569089512</t>
        </is>
      </c>
      <c r="H747" t="inlineStr">
        <is>
          <t>Ingrid Mahmood</t>
        </is>
      </c>
      <c r="I747" t="inlineStr">
        <is>
          <t>BRK029</t>
        </is>
      </c>
      <c r="J747" t="inlineStr">
        <is>
          <t>2012-08-13</t>
        </is>
      </c>
      <c r="K747" t="inlineStr">
        <is>
          <t>Steel and construction</t>
        </is>
      </c>
      <c r="L747" t="inlineStr">
        <is>
          <t>active</t>
        </is>
      </c>
    </row>
    <row r="748">
      <c r="A748" t="inlineStr">
        <is>
          <t>IMP00744</t>
        </is>
      </c>
      <c r="B748" t="inlineStr">
        <is>
          <t>T105203</t>
        </is>
      </c>
      <c r="C748" t="inlineStr">
        <is>
          <t>Saffron Textiles &amp; Sons</t>
        </is>
      </c>
      <c r="D748" t="inlineStr">
        <is>
          <t>Saffron Textiles &amp; Sons</t>
        </is>
      </c>
      <c r="E748" t="inlineStr">
        <is>
          <t>248 Mill Road</t>
        </is>
      </c>
      <c r="F748" t="inlineStr">
        <is>
          <t>Capital</t>
        </is>
      </c>
      <c r="G748" t="inlineStr">
        <is>
          <t>0658869530</t>
        </is>
      </c>
      <c r="H748" t="inlineStr">
        <is>
          <t>Fatima Al-Sayed</t>
        </is>
      </c>
      <c r="I748" t="inlineStr">
        <is>
          <t>BRK037</t>
        </is>
      </c>
      <c r="J748" t="inlineStr">
        <is>
          <t>2021-03-12</t>
        </is>
      </c>
      <c r="K748" t="inlineStr">
        <is>
          <t>Tobacco and beverages</t>
        </is>
      </c>
      <c r="L748" t="inlineStr">
        <is>
          <t>active</t>
        </is>
      </c>
    </row>
    <row r="749">
      <c r="A749" t="inlineStr">
        <is>
          <t>IMP00745</t>
        </is>
      </c>
      <c r="B749" t="inlineStr">
        <is>
          <t>T105211</t>
        </is>
      </c>
      <c r="C749" t="inlineStr">
        <is>
          <t>Cobalt Living &amp; Sons</t>
        </is>
      </c>
      <c r="D749" t="inlineStr">
        <is>
          <t>Cobalt Living &amp; Sons</t>
        </is>
      </c>
      <c r="E749" t="inlineStr">
        <is>
          <t>348 Riverside</t>
        </is>
      </c>
      <c r="F749" t="inlineStr">
        <is>
          <t>South</t>
        </is>
      </c>
      <c r="G749" t="inlineStr">
        <is>
          <t>0294892632</t>
        </is>
      </c>
      <c r="H749" t="inlineStr">
        <is>
          <t>Tomas Bauer</t>
        </is>
      </c>
      <c r="I749" t="inlineStr">
        <is>
          <t>BRK021</t>
        </is>
      </c>
      <c r="J749" t="inlineStr">
        <is>
          <t>2015-12-22</t>
        </is>
      </c>
      <c r="K749" t="inlineStr">
        <is>
          <t>Medical devices</t>
        </is>
      </c>
      <c r="L749" t="inlineStr">
        <is>
          <t>active</t>
        </is>
      </c>
    </row>
    <row r="750">
      <c r="A750" t="inlineStr">
        <is>
          <t>IMP00746</t>
        </is>
      </c>
      <c r="B750" t="inlineStr">
        <is>
          <t>T105220</t>
        </is>
      </c>
      <c r="C750" t="inlineStr">
        <is>
          <t>Silk Road Medical Holdings Ltd</t>
        </is>
      </c>
      <c r="D750" t="inlineStr">
        <is>
          <t>Silk Road Medical Holdings Ltd</t>
        </is>
      </c>
      <c r="E750" t="inlineStr">
        <is>
          <t>216 Station Road</t>
        </is>
      </c>
      <c r="F750" t="inlineStr">
        <is>
          <t>South</t>
        </is>
      </c>
      <c r="G750" t="inlineStr">
        <is>
          <t>0998609806</t>
        </is>
      </c>
      <c r="H750" t="inlineStr">
        <is>
          <t>Fatima Reyes</t>
        </is>
      </c>
      <c r="I750" t="inlineStr">
        <is>
          <t>BRK044</t>
        </is>
      </c>
      <c r="J750" t="inlineStr">
        <is>
          <t>2018-11-22</t>
        </is>
      </c>
      <c r="K750" t="inlineStr">
        <is>
          <t>Medical devices</t>
        </is>
      </c>
      <c r="L750" t="inlineStr">
        <is>
          <t>active</t>
        </is>
      </c>
    </row>
    <row r="751">
      <c r="A751" t="inlineStr">
        <is>
          <t>IMP00747</t>
        </is>
      </c>
      <c r="C751" t="inlineStr">
        <is>
          <t>Aldergate Imports Ltd</t>
        </is>
      </c>
      <c r="D751" t="inlineStr">
        <is>
          <t>Aldergate Imports Ltd</t>
        </is>
      </c>
      <c r="E751" t="inlineStr">
        <is>
          <t>193 Station Road</t>
        </is>
      </c>
      <c r="F751" t="inlineStr">
        <is>
          <t>North</t>
        </is>
      </c>
      <c r="G751" t="inlineStr">
        <is>
          <t>0582324165</t>
        </is>
      </c>
      <c r="H751" t="inlineStr">
        <is>
          <t>Nadia Mahmood</t>
        </is>
      </c>
      <c r="I751" t="inlineStr">
        <is>
          <t>BRK039</t>
        </is>
      </c>
      <c r="J751" t="inlineStr">
        <is>
          <t>2018-01-24</t>
        </is>
      </c>
      <c r="K751" t="inlineStr">
        <is>
          <t>Tobacco and beverages</t>
        </is>
      </c>
      <c r="L751" t="inlineStr">
        <is>
          <t>suspended</t>
        </is>
      </c>
    </row>
    <row r="752">
      <c r="A752" t="inlineStr">
        <is>
          <t>IMP00748</t>
        </is>
      </c>
      <c r="B752" t="inlineStr">
        <is>
          <t>T105233</t>
        </is>
      </c>
      <c r="C752" t="inlineStr">
        <is>
          <t>Global Medical &amp; Sons</t>
        </is>
      </c>
      <c r="D752" t="inlineStr">
        <is>
          <t>Global Medical &amp; Sons</t>
        </is>
      </c>
      <c r="E752" t="inlineStr">
        <is>
          <t>97 Garden Lane</t>
        </is>
      </c>
      <c r="F752" t="inlineStr">
        <is>
          <t>Coastal</t>
        </is>
      </c>
      <c r="G752" t="inlineStr">
        <is>
          <t>0792854225</t>
        </is>
      </c>
      <c r="H752" t="inlineStr">
        <is>
          <t>Samuel Al-Sayed</t>
        </is>
      </c>
      <c r="I752" t="inlineStr">
        <is>
          <t>BRK076</t>
        </is>
      </c>
      <c r="J752" t="inlineStr">
        <is>
          <t>2016-03-03</t>
        </is>
      </c>
      <c r="K752" t="inlineStr">
        <is>
          <t>Electronics</t>
        </is>
      </c>
      <c r="L752" t="inlineStr">
        <is>
          <t>active</t>
        </is>
      </c>
    </row>
    <row r="753">
      <c r="A753" t="inlineStr">
        <is>
          <t>IMP00749</t>
        </is>
      </c>
      <c r="B753" t="inlineStr">
        <is>
          <t>T105240</t>
        </is>
      </c>
      <c r="C753" t="inlineStr">
        <is>
          <t>Silk Road Agro Ltd</t>
        </is>
      </c>
      <c r="D753" t="inlineStr">
        <is>
          <t>Silk Road Agro Ltd</t>
        </is>
      </c>
      <c r="E753" t="inlineStr">
        <is>
          <t>277 Riverside</t>
        </is>
      </c>
      <c r="F753" t="inlineStr">
        <is>
          <t>Capital</t>
        </is>
      </c>
      <c r="G753" t="inlineStr">
        <is>
          <t>0588480888</t>
        </is>
      </c>
      <c r="H753" t="inlineStr">
        <is>
          <t>Hassan Fernandes</t>
        </is>
      </c>
      <c r="I753" t="inlineStr">
        <is>
          <t>BRK003</t>
        </is>
      </c>
      <c r="J753" t="inlineStr">
        <is>
          <t>2016-01-17</t>
        </is>
      </c>
      <c r="K753" t="inlineStr">
        <is>
          <t>Steel and construction</t>
        </is>
      </c>
      <c r="L753" t="inlineStr">
        <is>
          <t>active</t>
        </is>
      </c>
    </row>
    <row r="754">
      <c r="A754" t="inlineStr">
        <is>
          <t>IMP00750</t>
        </is>
      </c>
      <c r="B754" t="inlineStr">
        <is>
          <t>T105246</t>
        </is>
      </c>
      <c r="C754" t="inlineStr">
        <is>
          <t>Crown Logistics Enterprises</t>
        </is>
      </c>
      <c r="D754" t="inlineStr">
        <is>
          <t>Crown Logistics Enterprises</t>
        </is>
      </c>
      <c r="E754" t="inlineStr">
        <is>
          <t>244 Airport Road</t>
        </is>
      </c>
      <c r="F754" t="inlineStr">
        <is>
          <t>North</t>
        </is>
      </c>
      <c r="G754" t="inlineStr">
        <is>
          <t>0636383813</t>
        </is>
      </c>
      <c r="H754" t="inlineStr">
        <is>
          <t>Farid Haddad</t>
        </is>
      </c>
      <c r="I754" t="inlineStr">
        <is>
          <t>BRK070</t>
        </is>
      </c>
      <c r="J754" t="inlineStr">
        <is>
          <t>2009-06-21</t>
        </is>
      </c>
      <c r="K754" t="inlineStr">
        <is>
          <t>Textiles and apparel</t>
        </is>
      </c>
      <c r="L754" t="inlineStr">
        <is>
          <t>active</t>
        </is>
      </c>
    </row>
    <row r="755">
      <c r="A755" t="inlineStr">
        <is>
          <t>IMP00751</t>
        </is>
      </c>
      <c r="B755" t="inlineStr">
        <is>
          <t>T105256</t>
        </is>
      </c>
      <c r="C755" t="inlineStr">
        <is>
          <t>Royal Supply Limited</t>
        </is>
      </c>
      <c r="D755" t="inlineStr">
        <is>
          <t>Royal Supply Limited</t>
        </is>
      </c>
      <c r="E755" t="inlineStr">
        <is>
          <t>106 Industrial Estate</t>
        </is>
      </c>
      <c r="F755" t="inlineStr">
        <is>
          <t>West</t>
        </is>
      </c>
      <c r="G755" t="inlineStr">
        <is>
          <t>0594524759</t>
        </is>
      </c>
      <c r="H755" t="inlineStr">
        <is>
          <t>Tomas Kowalski</t>
        </is>
      </c>
      <c r="I755" t="inlineStr">
        <is>
          <t>BRK080</t>
        </is>
      </c>
      <c r="J755" t="inlineStr">
        <is>
          <t>2022-02-15</t>
        </is>
      </c>
      <c r="K755" t="inlineStr">
        <is>
          <t>Textiles and apparel</t>
        </is>
      </c>
      <c r="L755" t="inlineStr">
        <is>
          <t>active</t>
        </is>
      </c>
    </row>
    <row r="756">
      <c r="A756" t="inlineStr">
        <is>
          <t>IMP00752</t>
        </is>
      </c>
      <c r="B756" t="inlineStr">
        <is>
          <t>T105259</t>
        </is>
      </c>
      <c r="C756" t="inlineStr">
        <is>
          <t>Northern Motors Ltd</t>
        </is>
      </c>
      <c r="D756" t="inlineStr">
        <is>
          <t>Northern Motors Ltd</t>
        </is>
      </c>
      <c r="E756" t="inlineStr">
        <is>
          <t>52 Industrial Estate</t>
        </is>
      </c>
      <c r="F756" t="inlineStr">
        <is>
          <t>Coastal</t>
        </is>
      </c>
      <c r="G756" t="inlineStr">
        <is>
          <t>0364293052</t>
        </is>
      </c>
      <c r="H756" t="inlineStr">
        <is>
          <t>Ingrid Kowalski</t>
        </is>
      </c>
      <c r="I756" t="inlineStr">
        <is>
          <t>BRK004</t>
        </is>
      </c>
      <c r="J756" t="inlineStr">
        <is>
          <t>2008-12-07</t>
        </is>
      </c>
      <c r="K756" t="inlineStr">
        <is>
          <t>Textiles and apparel</t>
        </is>
      </c>
      <c r="L756" t="inlineStr">
        <is>
          <t>active</t>
        </is>
      </c>
    </row>
    <row r="757">
      <c r="A757" t="inlineStr">
        <is>
          <t>IMP00753</t>
        </is>
      </c>
      <c r="B757" t="inlineStr">
        <is>
          <t>T105264</t>
        </is>
      </c>
      <c r="C757" t="inlineStr">
        <is>
          <t>Phoenix Glow Limited</t>
        </is>
      </c>
      <c r="D757" t="inlineStr">
        <is>
          <t>Phoenix Glow Limited</t>
        </is>
      </c>
      <c r="E757" t="inlineStr">
        <is>
          <t>248 Industrial Estate</t>
        </is>
      </c>
      <c r="F757" t="inlineStr">
        <is>
          <t>South</t>
        </is>
      </c>
      <c r="G757" t="inlineStr">
        <is>
          <t>0496195011</t>
        </is>
      </c>
      <c r="H757" t="inlineStr">
        <is>
          <t>Tomas Tanaka</t>
        </is>
      </c>
      <c r="I757" t="inlineStr">
        <is>
          <t>BRK017</t>
        </is>
      </c>
      <c r="J757" t="inlineStr">
        <is>
          <t>2008-09-27</t>
        </is>
      </c>
      <c r="K757" t="inlineStr">
        <is>
          <t>Textiles and apparel</t>
        </is>
      </c>
      <c r="L757" t="inlineStr">
        <is>
          <t>active</t>
        </is>
      </c>
    </row>
    <row r="758">
      <c r="A758" t="inlineStr">
        <is>
          <t>IMP00754</t>
        </is>
      </c>
      <c r="B758" t="inlineStr">
        <is>
          <t>T105276</t>
        </is>
      </c>
      <c r="C758" t="inlineStr">
        <is>
          <t>Ocean Foods Co.</t>
        </is>
      </c>
      <c r="D758" t="inlineStr">
        <is>
          <t>Ocean Foods Co.</t>
        </is>
      </c>
      <c r="E758" t="inlineStr">
        <is>
          <t>399 Industrial Estate</t>
        </is>
      </c>
      <c r="F758" t="inlineStr">
        <is>
          <t>Coastal</t>
        </is>
      </c>
      <c r="G758" t="inlineStr">
        <is>
          <t>0263886454</t>
        </is>
      </c>
      <c r="H758" t="inlineStr">
        <is>
          <t>Daniel Al-Sayed</t>
        </is>
      </c>
      <c r="I758" t="inlineStr">
        <is>
          <t>BRK001</t>
        </is>
      </c>
      <c r="J758" t="inlineStr">
        <is>
          <t>2013-02-25</t>
        </is>
      </c>
      <c r="K758" t="inlineStr">
        <is>
          <t>Cosmetics and personal care</t>
        </is>
      </c>
      <c r="L758" t="inlineStr">
        <is>
          <t>active</t>
        </is>
      </c>
    </row>
    <row r="759">
      <c r="A759" t="inlineStr">
        <is>
          <t>IMP00755</t>
        </is>
      </c>
      <c r="B759" t="inlineStr">
        <is>
          <t>T205283</t>
        </is>
      </c>
      <c r="C759" t="inlineStr">
        <is>
          <t>Sunrise Enterprises Co., Ltd</t>
        </is>
      </c>
      <c r="D759" t="inlineStr">
        <is>
          <t>Sunrise Enterprises Co., Ltd</t>
        </is>
      </c>
      <c r="E759" t="inlineStr">
        <is>
          <t>152 Market Street</t>
        </is>
      </c>
      <c r="F759" t="inlineStr">
        <is>
          <t>North</t>
        </is>
      </c>
      <c r="G759" t="inlineStr">
        <is>
          <t>0763894171</t>
        </is>
      </c>
      <c r="H759" t="inlineStr">
        <is>
          <t>Ravi Bauer</t>
        </is>
      </c>
      <c r="I759" t="inlineStr">
        <is>
          <t>BRK013</t>
        </is>
      </c>
      <c r="J759" t="inlineStr">
        <is>
          <t>2026-02-14</t>
        </is>
      </c>
      <c r="K759" t="inlineStr">
        <is>
          <t>Furniture and household</t>
        </is>
      </c>
      <c r="L759" t="inlineStr">
        <is>
          <t>active</t>
        </is>
      </c>
    </row>
    <row r="760">
      <c r="A760" t="inlineStr">
        <is>
          <t>IMP00756</t>
        </is>
      </c>
      <c r="B760" t="inlineStr">
        <is>
          <t>T105291</t>
        </is>
      </c>
      <c r="C760" t="inlineStr">
        <is>
          <t>Ashcombe Mobile Co., Ltd</t>
        </is>
      </c>
      <c r="D760" t="inlineStr">
        <is>
          <t>Ashcombe Mobile Co., Ltd</t>
        </is>
      </c>
      <c r="E760" t="inlineStr">
        <is>
          <t>79 Harbour Road</t>
        </is>
      </c>
      <c r="F760" t="inlineStr">
        <is>
          <t>South</t>
        </is>
      </c>
      <c r="G760" t="inlineStr">
        <is>
          <t>0829606590</t>
        </is>
      </c>
      <c r="H760" t="inlineStr">
        <is>
          <t>Grace Sato</t>
        </is>
      </c>
      <c r="I760" t="inlineStr">
        <is>
          <t>BRK071</t>
        </is>
      </c>
      <c r="J760" t="inlineStr">
        <is>
          <t>2012-11-14</t>
        </is>
      </c>
      <c r="K760" t="inlineStr">
        <is>
          <t>Textiles and apparel</t>
        </is>
      </c>
      <c r="L760" t="inlineStr">
        <is>
          <t>active</t>
        </is>
      </c>
    </row>
    <row r="761">
      <c r="A761" t="inlineStr">
        <is>
          <t>IMP00757</t>
        </is>
      </c>
      <c r="B761" t="inlineStr">
        <is>
          <t>T105294</t>
        </is>
      </c>
      <c r="C761" t="inlineStr">
        <is>
          <t>Global Enterprises Co.</t>
        </is>
      </c>
      <c r="D761" t="inlineStr">
        <is>
          <t>Global Enterprises Co.</t>
        </is>
      </c>
      <c r="E761" t="inlineStr">
        <is>
          <t>45 Industrial Estate</t>
        </is>
      </c>
      <c r="F761" t="inlineStr">
        <is>
          <t>West</t>
        </is>
      </c>
      <c r="G761" t="inlineStr">
        <is>
          <t>0650553878</t>
        </is>
      </c>
      <c r="H761" t="inlineStr">
        <is>
          <t>Kenji Okafor</t>
        </is>
      </c>
      <c r="I761" t="inlineStr">
        <is>
          <t>BRK043</t>
        </is>
      </c>
      <c r="J761" t="inlineStr">
        <is>
          <t>2023-11-20</t>
        </is>
      </c>
      <c r="K761" t="inlineStr">
        <is>
          <t>Textiles and apparel</t>
        </is>
      </c>
      <c r="L761" t="inlineStr">
        <is>
          <t>active</t>
        </is>
      </c>
    </row>
    <row r="762">
      <c r="A762" t="inlineStr">
        <is>
          <t>IMP00758</t>
        </is>
      </c>
      <c r="B762" t="inlineStr">
        <is>
          <t>T105304</t>
        </is>
      </c>
      <c r="C762" t="inlineStr">
        <is>
          <t>Northern Textiles &amp; Sons</t>
        </is>
      </c>
      <c r="D762" t="inlineStr">
        <is>
          <t>Northern Textiles &amp; Sons</t>
        </is>
      </c>
      <c r="E762" t="inlineStr">
        <is>
          <t>291 Bazaar Lane</t>
        </is>
      </c>
      <c r="F762" t="inlineStr">
        <is>
          <t>Coastal</t>
        </is>
      </c>
      <c r="G762" t="inlineStr">
        <is>
          <t>0631101790</t>
        </is>
      </c>
      <c r="H762" t="inlineStr">
        <is>
          <t>Grace Silva</t>
        </is>
      </c>
      <c r="I762" t="inlineStr">
        <is>
          <t>BRK021</t>
        </is>
      </c>
      <c r="J762" t="inlineStr">
        <is>
          <t>2013-08-04</t>
        </is>
      </c>
      <c r="K762" t="inlineStr">
        <is>
          <t>Furniture and household</t>
        </is>
      </c>
      <c r="L762" t="inlineStr">
        <is>
          <t>active</t>
        </is>
      </c>
    </row>
    <row r="763">
      <c r="A763" t="inlineStr">
        <is>
          <t>IMP00759</t>
        </is>
      </c>
      <c r="B763" t="inlineStr">
        <is>
          <t>T105312</t>
        </is>
      </c>
      <c r="C763" t="inlineStr">
        <is>
          <t>Pacific Steel International Ltd</t>
        </is>
      </c>
      <c r="D763" t="inlineStr">
        <is>
          <t>Pacific Steel International Ltd</t>
        </is>
      </c>
      <c r="E763" t="inlineStr">
        <is>
          <t>290 Temple Street</t>
        </is>
      </c>
      <c r="F763" t="inlineStr">
        <is>
          <t>Capital</t>
        </is>
      </c>
      <c r="G763" t="inlineStr">
        <is>
          <t>0290741148</t>
        </is>
      </c>
      <c r="H763" t="inlineStr">
        <is>
          <t>Samuel Okafor</t>
        </is>
      </c>
      <c r="I763" t="inlineStr">
        <is>
          <t>BRK079</t>
        </is>
      </c>
      <c r="J763" t="inlineStr">
        <is>
          <t>2012-05-06</t>
        </is>
      </c>
      <c r="K763" t="inlineStr">
        <is>
          <t>Vehicles and parts</t>
        </is>
      </c>
      <c r="L763" t="inlineStr">
        <is>
          <t>active</t>
        </is>
      </c>
    </row>
    <row r="764">
      <c r="A764" t="inlineStr">
        <is>
          <t>IMP00760</t>
        </is>
      </c>
      <c r="B764" t="inlineStr">
        <is>
          <t>T105317</t>
        </is>
      </c>
      <c r="C764" t="inlineStr">
        <is>
          <t>Phoenix Electronics Holdings Ltd</t>
        </is>
      </c>
      <c r="D764" t="inlineStr">
        <is>
          <t>Phoenix Electronics Holdings Ltd</t>
        </is>
      </c>
      <c r="E764" t="inlineStr">
        <is>
          <t>198 Harbour Road</t>
        </is>
      </c>
      <c r="F764" t="inlineStr">
        <is>
          <t>East</t>
        </is>
      </c>
      <c r="G764" t="inlineStr">
        <is>
          <t>0621767011</t>
        </is>
      </c>
      <c r="H764" t="inlineStr">
        <is>
          <t>Kenji Mahmood</t>
        </is>
      </c>
      <c r="I764" t="inlineStr">
        <is>
          <t>BRK004</t>
        </is>
      </c>
      <c r="J764" t="inlineStr">
        <is>
          <t>2012-02-16</t>
        </is>
      </c>
      <c r="K764" t="inlineStr">
        <is>
          <t>Cosmetics and personal care</t>
        </is>
      </c>
      <c r="L764" t="inlineStr">
        <is>
          <t>active</t>
        </is>
      </c>
    </row>
    <row r="765">
      <c r="A765" t="inlineStr">
        <is>
          <t>IMP00761</t>
        </is>
      </c>
      <c r="B765" t="inlineStr">
        <is>
          <t>T105322</t>
        </is>
      </c>
      <c r="C765" t="inlineStr">
        <is>
          <t>Phoenix Motors Ltd</t>
        </is>
      </c>
      <c r="D765" t="inlineStr">
        <is>
          <t>Phoenix Motors Ltd</t>
        </is>
      </c>
      <c r="E765" t="inlineStr">
        <is>
          <t>113 Temple Street</t>
        </is>
      </c>
      <c r="F765" t="inlineStr">
        <is>
          <t>North</t>
        </is>
      </c>
      <c r="G765" t="inlineStr">
        <is>
          <t>0970198221</t>
        </is>
      </c>
      <c r="H765" t="inlineStr">
        <is>
          <t>Omar Ibrahim</t>
        </is>
      </c>
      <c r="I765" t="inlineStr">
        <is>
          <t>BRK007</t>
        </is>
      </c>
      <c r="J765" t="inlineStr">
        <is>
          <t>2010-09-10</t>
        </is>
      </c>
      <c r="K765" t="inlineStr">
        <is>
          <t>Textiles and apparel</t>
        </is>
      </c>
      <c r="L765" t="inlineStr">
        <is>
          <t>active</t>
        </is>
      </c>
    </row>
    <row r="766">
      <c r="A766" t="inlineStr">
        <is>
          <t>IMP00762</t>
        </is>
      </c>
      <c r="B766" t="inlineStr">
        <is>
          <t>T105333</t>
        </is>
      </c>
      <c r="C766" t="inlineStr">
        <is>
          <t>Silk Road Glow Ltd</t>
        </is>
      </c>
      <c r="D766" t="inlineStr">
        <is>
          <t>Silk Road Glow Ltd</t>
        </is>
      </c>
      <c r="E766" t="inlineStr">
        <is>
          <t>294 Harbour Road</t>
        </is>
      </c>
      <c r="F766" t="inlineStr">
        <is>
          <t>Capital</t>
        </is>
      </c>
      <c r="G766" t="inlineStr">
        <is>
          <t>0857151267</t>
        </is>
      </c>
      <c r="H766" t="inlineStr">
        <is>
          <t>Samuel Novak</t>
        </is>
      </c>
      <c r="I766" t="inlineStr">
        <is>
          <t>BRK074</t>
        </is>
      </c>
      <c r="J766" t="inlineStr">
        <is>
          <t>2009-10-12</t>
        </is>
      </c>
      <c r="K766" t="inlineStr">
        <is>
          <t>Medical devices</t>
        </is>
      </c>
      <c r="L766" t="inlineStr">
        <is>
          <t>active</t>
        </is>
      </c>
    </row>
    <row r="767">
      <c r="A767" t="inlineStr">
        <is>
          <t>IMP00763</t>
        </is>
      </c>
      <c r="B767" t="inlineStr">
        <is>
          <t>T105337</t>
        </is>
      </c>
      <c r="C767" t="inlineStr">
        <is>
          <t>Silver Agro Enterprises</t>
        </is>
      </c>
      <c r="D767" t="inlineStr">
        <is>
          <t>Silver Agro Enterprises</t>
        </is>
      </c>
      <c r="E767" t="inlineStr">
        <is>
          <t>391 Airport Road</t>
        </is>
      </c>
      <c r="F767" t="inlineStr">
        <is>
          <t>Coastal</t>
        </is>
      </c>
      <c r="G767" t="inlineStr">
        <is>
          <t>0726169844</t>
        </is>
      </c>
      <c r="H767" t="inlineStr">
        <is>
          <t>Amina Patel</t>
        </is>
      </c>
      <c r="I767" t="inlineStr">
        <is>
          <t>BRK041</t>
        </is>
      </c>
      <c r="J767" t="inlineStr">
        <is>
          <t>2009-07-18</t>
        </is>
      </c>
      <c r="K767" t="inlineStr">
        <is>
          <t>Food importers</t>
        </is>
      </c>
      <c r="L767" t="inlineStr">
        <is>
          <t>active</t>
        </is>
      </c>
    </row>
    <row r="768">
      <c r="A768" t="inlineStr">
        <is>
          <t>IMP00764</t>
        </is>
      </c>
      <c r="B768" t="inlineStr">
        <is>
          <t>T105345</t>
        </is>
      </c>
      <c r="C768" t="inlineStr">
        <is>
          <t>Delta Steel Ltd</t>
        </is>
      </c>
      <c r="D768" t="inlineStr">
        <is>
          <t>Delta Steel Ltd</t>
        </is>
      </c>
      <c r="E768" t="inlineStr">
        <is>
          <t>3 Mill Road</t>
        </is>
      </c>
      <c r="F768" t="inlineStr">
        <is>
          <t>East</t>
        </is>
      </c>
      <c r="G768" t="inlineStr">
        <is>
          <t>0904628279</t>
        </is>
      </c>
      <c r="H768" t="inlineStr">
        <is>
          <t>Omar Rahman</t>
        </is>
      </c>
      <c r="I768" t="inlineStr">
        <is>
          <t>BRK050</t>
        </is>
      </c>
      <c r="J768" t="inlineStr">
        <is>
          <t>2015-03-08</t>
        </is>
      </c>
      <c r="K768" t="inlineStr">
        <is>
          <t>Furniture and household</t>
        </is>
      </c>
      <c r="L768" t="inlineStr">
        <is>
          <t>active</t>
        </is>
      </c>
    </row>
    <row r="769">
      <c r="A769" t="inlineStr">
        <is>
          <t>IMP00765</t>
        </is>
      </c>
      <c r="B769" t="inlineStr">
        <is>
          <t>T105353</t>
        </is>
      </c>
      <c r="C769" t="inlineStr">
        <is>
          <t>Ashcombe Logistics Co., Ltd</t>
        </is>
      </c>
      <c r="D769" t="inlineStr">
        <is>
          <t>Ashcombe Trade</t>
        </is>
      </c>
      <c r="E769" t="inlineStr">
        <is>
          <t>244 Riverside</t>
        </is>
      </c>
      <c r="F769" t="inlineStr">
        <is>
          <t>Coastal</t>
        </is>
      </c>
      <c r="G769" t="inlineStr">
        <is>
          <t>0761700698</t>
        </is>
      </c>
      <c r="H769" t="inlineStr">
        <is>
          <t>Nadia Okafor</t>
        </is>
      </c>
      <c r="I769" t="inlineStr">
        <is>
          <t>BRK042</t>
        </is>
      </c>
      <c r="J769" t="inlineStr">
        <is>
          <t>2011-11-04</t>
        </is>
      </c>
      <c r="K769" t="inlineStr">
        <is>
          <t>Electronics</t>
        </is>
      </c>
      <c r="L769" t="inlineStr">
        <is>
          <t>active</t>
        </is>
      </c>
    </row>
    <row r="770">
      <c r="A770" t="inlineStr">
        <is>
          <t>IMP00766</t>
        </is>
      </c>
      <c r="B770" t="inlineStr">
        <is>
          <t>T105358</t>
        </is>
      </c>
      <c r="C770" t="inlineStr">
        <is>
          <t>Evergreen Distribution &amp; Sons</t>
        </is>
      </c>
      <c r="D770" t="inlineStr">
        <is>
          <t>Evergreen Distribution &amp; Sons</t>
        </is>
      </c>
      <c r="E770" t="inlineStr">
        <is>
          <t>10 Mill Road</t>
        </is>
      </c>
      <c r="F770" t="inlineStr">
        <is>
          <t>Coastal</t>
        </is>
      </c>
      <c r="G770" t="inlineStr">
        <is>
          <t>0853286709</t>
        </is>
      </c>
      <c r="H770" t="inlineStr">
        <is>
          <t>Nadia Silva</t>
        </is>
      </c>
      <c r="I770" t="inlineStr">
        <is>
          <t>BRK008</t>
        </is>
      </c>
      <c r="J770" t="inlineStr">
        <is>
          <t>2010-02-03</t>
        </is>
      </c>
      <c r="K770" t="inlineStr">
        <is>
          <t>Tobacco and beverages</t>
        </is>
      </c>
      <c r="L770" t="inlineStr">
        <is>
          <t>active</t>
        </is>
      </c>
    </row>
    <row r="771">
      <c r="A771" t="inlineStr">
        <is>
          <t>IMP00767</t>
        </is>
      </c>
      <c r="B771" t="inlineStr">
        <is>
          <t>T105368</t>
        </is>
      </c>
      <c r="C771" t="inlineStr">
        <is>
          <t>Crown Mobile Ltd</t>
        </is>
      </c>
      <c r="D771" t="inlineStr">
        <is>
          <t>Crown Mobile Ltd</t>
        </is>
      </c>
      <c r="E771" t="inlineStr">
        <is>
          <t>373 Bazaar Lane</t>
        </is>
      </c>
      <c r="F771" t="inlineStr">
        <is>
          <t>Coastal</t>
        </is>
      </c>
      <c r="G771" t="inlineStr">
        <is>
          <t>0813403169</t>
        </is>
      </c>
      <c r="H771" t="inlineStr">
        <is>
          <t>Priya Silva</t>
        </is>
      </c>
      <c r="I771" t="inlineStr">
        <is>
          <t>BRK057</t>
        </is>
      </c>
      <c r="J771" t="inlineStr">
        <is>
          <t>2010-07-14</t>
        </is>
      </c>
      <c r="K771" t="inlineStr">
        <is>
          <t>Fuel and chemicals</t>
        </is>
      </c>
      <c r="L771" t="inlineStr">
        <is>
          <t>active</t>
        </is>
      </c>
    </row>
    <row r="772">
      <c r="A772" t="inlineStr">
        <is>
          <t>IMP00768</t>
        </is>
      </c>
      <c r="C772" t="inlineStr">
        <is>
          <t>Inverness Imports Enterprises</t>
        </is>
      </c>
      <c r="D772" t="inlineStr">
        <is>
          <t>Inverness Imports Enterprises</t>
        </is>
      </c>
      <c r="E772" t="inlineStr">
        <is>
          <t>299 Market Street</t>
        </is>
      </c>
      <c r="F772" t="inlineStr">
        <is>
          <t>Capital</t>
        </is>
      </c>
      <c r="G772" t="inlineStr">
        <is>
          <t>0620319496</t>
        </is>
      </c>
      <c r="H772" t="inlineStr">
        <is>
          <t>Grace Mwangi</t>
        </is>
      </c>
      <c r="I772" t="inlineStr">
        <is>
          <t>BRK034</t>
        </is>
      </c>
      <c r="J772" t="inlineStr">
        <is>
          <t>2019-06-06</t>
        </is>
      </c>
      <c r="K772" t="inlineStr">
        <is>
          <t>Textiles and apparel</t>
        </is>
      </c>
      <c r="L772" t="inlineStr">
        <is>
          <t>active</t>
        </is>
      </c>
    </row>
    <row r="773">
      <c r="A773" t="inlineStr">
        <is>
          <t>IMP00769</t>
        </is>
      </c>
      <c r="B773" t="inlineStr">
        <is>
          <t>T105376</t>
        </is>
      </c>
      <c r="C773" t="inlineStr">
        <is>
          <t>Crown Agro Enterprises</t>
        </is>
      </c>
      <c r="D773" t="inlineStr">
        <is>
          <t>Crown Agro Enterprises</t>
        </is>
      </c>
      <c r="E773" t="inlineStr">
        <is>
          <t>239 Station Road</t>
        </is>
      </c>
      <c r="F773" t="inlineStr">
        <is>
          <t>Capital</t>
        </is>
      </c>
      <c r="G773" t="inlineStr">
        <is>
          <t>0348501928</t>
        </is>
      </c>
      <c r="H773" t="inlineStr">
        <is>
          <t>Joseph Mensah</t>
        </is>
      </c>
      <c r="I773" t="inlineStr">
        <is>
          <t>BRK008</t>
        </is>
      </c>
      <c r="J773" t="inlineStr">
        <is>
          <t>2010-03-03</t>
        </is>
      </c>
      <c r="K773" t="inlineStr">
        <is>
          <t>Textiles and apparel</t>
        </is>
      </c>
      <c r="L773" t="inlineStr">
        <is>
          <t>active</t>
        </is>
      </c>
    </row>
    <row r="774">
      <c r="A774" t="inlineStr">
        <is>
          <t>IMP00770</t>
        </is>
      </c>
      <c r="B774" t="inlineStr">
        <is>
          <t>T105385</t>
        </is>
      </c>
      <c r="C774" t="inlineStr">
        <is>
          <t>Golden Enterprises Ltd</t>
        </is>
      </c>
      <c r="D774" t="inlineStr">
        <is>
          <t>Golden Enterprises Ltd</t>
        </is>
      </c>
      <c r="E774" t="inlineStr">
        <is>
          <t>214 Mill Road</t>
        </is>
      </c>
      <c r="F774" t="inlineStr">
        <is>
          <t>Capital</t>
        </is>
      </c>
      <c r="G774" t="inlineStr">
        <is>
          <t>0652016749</t>
        </is>
      </c>
      <c r="H774" t="inlineStr">
        <is>
          <t>Nadia Rahman</t>
        </is>
      </c>
      <c r="I774" t="inlineStr">
        <is>
          <t>BRK056</t>
        </is>
      </c>
      <c r="J774" t="inlineStr">
        <is>
          <t>2013-12-29</t>
        </is>
      </c>
      <c r="K774" t="inlineStr">
        <is>
          <t>Food importers</t>
        </is>
      </c>
      <c r="L774" t="inlineStr">
        <is>
          <t>active</t>
        </is>
      </c>
    </row>
    <row r="775">
      <c r="A775" t="inlineStr">
        <is>
          <t>IMP00771</t>
        </is>
      </c>
      <c r="B775" t="inlineStr">
        <is>
          <t>T105391</t>
        </is>
      </c>
      <c r="C775" t="inlineStr">
        <is>
          <t>Jade Industries Enterprises</t>
        </is>
      </c>
      <c r="D775" t="inlineStr">
        <is>
          <t>Jade Industries Enterprises</t>
        </is>
      </c>
      <c r="E775" t="inlineStr">
        <is>
          <t>343 Market Street</t>
        </is>
      </c>
      <c r="F775" t="inlineStr">
        <is>
          <t>West</t>
        </is>
      </c>
      <c r="G775" t="inlineStr">
        <is>
          <t>0876764897</t>
        </is>
      </c>
      <c r="H775" t="inlineStr">
        <is>
          <t>Priya Chen</t>
        </is>
      </c>
      <c r="I775" t="inlineStr">
        <is>
          <t>BRK038</t>
        </is>
      </c>
      <c r="J775" t="inlineStr">
        <is>
          <t>2017-03-10</t>
        </is>
      </c>
      <c r="K775" t="inlineStr">
        <is>
          <t>Medical devices</t>
        </is>
      </c>
      <c r="L775" t="inlineStr">
        <is>
          <t>active</t>
        </is>
      </c>
    </row>
    <row r="776">
      <c r="A776" t="inlineStr">
        <is>
          <t>IMP00772</t>
        </is>
      </c>
      <c r="B776" t="inlineStr">
        <is>
          <t>T105400</t>
        </is>
      </c>
      <c r="C776" t="inlineStr">
        <is>
          <t>Delta Trading Enterprises</t>
        </is>
      </c>
      <c r="D776" t="inlineStr">
        <is>
          <t>Delta Trading Enterprises</t>
        </is>
      </c>
      <c r="E776" t="inlineStr">
        <is>
          <t>267 Temple Street</t>
        </is>
      </c>
      <c r="F776" t="inlineStr">
        <is>
          <t>South</t>
        </is>
      </c>
      <c r="G776" t="inlineStr">
        <is>
          <t>0845057793</t>
        </is>
      </c>
      <c r="H776" t="inlineStr">
        <is>
          <t>Tomas Okafor</t>
        </is>
      </c>
      <c r="I776" t="inlineStr">
        <is>
          <t>BRK049</t>
        </is>
      </c>
      <c r="J776" t="inlineStr">
        <is>
          <t>2021-03-15</t>
        </is>
      </c>
      <c r="K776" t="inlineStr">
        <is>
          <t>General trading</t>
        </is>
      </c>
      <c r="L776" t="inlineStr">
        <is>
          <t>active</t>
        </is>
      </c>
    </row>
    <row r="777">
      <c r="A777" t="inlineStr">
        <is>
          <t>IMP00773</t>
        </is>
      </c>
      <c r="B777" t="inlineStr">
        <is>
          <t>T105406</t>
        </is>
      </c>
      <c r="C777" t="inlineStr">
        <is>
          <t>Delta Mobile International Ltd</t>
        </is>
      </c>
      <c r="D777" t="inlineStr">
        <is>
          <t>Delta Trade</t>
        </is>
      </c>
      <c r="E777" t="inlineStr">
        <is>
          <t>114 Garden Lane</t>
        </is>
      </c>
      <c r="F777" t="inlineStr">
        <is>
          <t>East</t>
        </is>
      </c>
      <c r="G777" t="inlineStr">
        <is>
          <t>0523550601</t>
        </is>
      </c>
      <c r="H777" t="inlineStr">
        <is>
          <t>Ravi Novak</t>
        </is>
      </c>
      <c r="I777" t="inlineStr">
        <is>
          <t>BRK065</t>
        </is>
      </c>
      <c r="J777" t="inlineStr">
        <is>
          <t>2025-09-19</t>
        </is>
      </c>
      <c r="K777" t="inlineStr">
        <is>
          <t>Textiles and apparel</t>
        </is>
      </c>
      <c r="L777" t="inlineStr">
        <is>
          <t>active</t>
        </is>
      </c>
    </row>
    <row r="778">
      <c r="A778" t="inlineStr">
        <is>
          <t>IMP00774</t>
        </is>
      </c>
      <c r="B778" t="inlineStr">
        <is>
          <t>T105416</t>
        </is>
      </c>
      <c r="C778" t="inlineStr">
        <is>
          <t>Aldergate Textiles Limited</t>
        </is>
      </c>
      <c r="D778" t="inlineStr">
        <is>
          <t>Aldergate Textiles Limited</t>
        </is>
      </c>
      <c r="E778" t="inlineStr">
        <is>
          <t>79 Airport Road</t>
        </is>
      </c>
      <c r="F778" t="inlineStr">
        <is>
          <t>South</t>
        </is>
      </c>
      <c r="G778" t="inlineStr">
        <is>
          <t>0329261461</t>
        </is>
      </c>
      <c r="H778" t="inlineStr">
        <is>
          <t>Joseph Silva</t>
        </is>
      </c>
      <c r="I778" t="inlineStr">
        <is>
          <t>BRK025</t>
        </is>
      </c>
      <c r="J778" t="inlineStr">
        <is>
          <t>2024-01-17</t>
        </is>
      </c>
      <c r="K778" t="inlineStr">
        <is>
          <t>Cosmetics and personal care</t>
        </is>
      </c>
      <c r="L778" t="inlineStr">
        <is>
          <t>active</t>
        </is>
      </c>
    </row>
    <row r="779">
      <c r="A779" t="inlineStr">
        <is>
          <t>IMP00775</t>
        </is>
      </c>
      <c r="C779" t="inlineStr">
        <is>
          <t>Lotus Industries Co.</t>
        </is>
      </c>
      <c r="D779" t="inlineStr">
        <is>
          <t>Lotus Industries Co.</t>
        </is>
      </c>
      <c r="E779" t="inlineStr">
        <is>
          <t>359 Harbour Road</t>
        </is>
      </c>
      <c r="F779" t="inlineStr">
        <is>
          <t>Capital</t>
        </is>
      </c>
      <c r="G779" t="inlineStr">
        <is>
          <t>0375033419</t>
        </is>
      </c>
      <c r="H779" t="inlineStr">
        <is>
          <t>Mei Sato</t>
        </is>
      </c>
      <c r="I779" t="inlineStr">
        <is>
          <t>BRK061</t>
        </is>
      </c>
      <c r="J779" t="inlineStr">
        <is>
          <t>2014-08-04</t>
        </is>
      </c>
      <c r="K779" t="inlineStr">
        <is>
          <t>Tobacco and beverages</t>
        </is>
      </c>
      <c r="L779" t="inlineStr">
        <is>
          <t>active</t>
        </is>
      </c>
    </row>
    <row r="780">
      <c r="A780" t="inlineStr">
        <is>
          <t>IMP00776</t>
        </is>
      </c>
      <c r="B780" t="inlineStr">
        <is>
          <t>T105426</t>
        </is>
      </c>
      <c r="C780" t="inlineStr">
        <is>
          <t>Great Vellmoor Pack Enterprises</t>
        </is>
      </c>
      <c r="D780" t="inlineStr">
        <is>
          <t>Great Vellmoor Pack Enterprises</t>
        </is>
      </c>
      <c r="E780" t="inlineStr">
        <is>
          <t>120 Airport Road</t>
        </is>
      </c>
      <c r="F780" t="inlineStr">
        <is>
          <t>East</t>
        </is>
      </c>
      <c r="G780" t="inlineStr">
        <is>
          <t>0306475617</t>
        </is>
      </c>
      <c r="H780" t="inlineStr">
        <is>
          <t>Somchai Okafor</t>
        </is>
      </c>
      <c r="I780" t="inlineStr">
        <is>
          <t>BRK045</t>
        </is>
      </c>
      <c r="J780" t="inlineStr">
        <is>
          <t>2018-07-03</t>
        </is>
      </c>
      <c r="K780" t="inlineStr">
        <is>
          <t>Furniture and household</t>
        </is>
      </c>
      <c r="L780" t="inlineStr">
        <is>
          <t>active</t>
        </is>
      </c>
    </row>
    <row r="781">
      <c r="A781" t="inlineStr">
        <is>
          <t>IMP00777</t>
        </is>
      </c>
      <c r="C781" t="inlineStr">
        <is>
          <t>Meridian Pack Holdings Ltd</t>
        </is>
      </c>
      <c r="D781" t="inlineStr">
        <is>
          <t>Meridian Pack Holdings Ltd</t>
        </is>
      </c>
      <c r="E781" t="inlineStr">
        <is>
          <t>101 Mill Road</t>
        </is>
      </c>
      <c r="F781" t="inlineStr">
        <is>
          <t>West</t>
        </is>
      </c>
      <c r="G781" t="inlineStr">
        <is>
          <t>0359493141</t>
        </is>
      </c>
      <c r="H781" t="inlineStr">
        <is>
          <t>Joseph Ibrahim</t>
        </is>
      </c>
      <c r="I781" t="inlineStr">
        <is>
          <t>BRK021</t>
        </is>
      </c>
      <c r="J781" t="inlineStr">
        <is>
          <t>2017-02-10</t>
        </is>
      </c>
      <c r="K781" t="inlineStr">
        <is>
          <t>Tobacco and beverages</t>
        </is>
      </c>
      <c r="L781" t="inlineStr">
        <is>
          <t>active</t>
        </is>
      </c>
    </row>
    <row r="782">
      <c r="A782" t="inlineStr">
        <is>
          <t>IMP00778</t>
        </is>
      </c>
      <c r="B782" t="inlineStr">
        <is>
          <t>T105440</t>
        </is>
      </c>
      <c r="C782" t="inlineStr">
        <is>
          <t>Northern Logistics Partners Ltd</t>
        </is>
      </c>
      <c r="D782" t="inlineStr">
        <is>
          <t>Northern Logistics Partners Ltd</t>
        </is>
      </c>
      <c r="E782" t="inlineStr">
        <is>
          <t>93 Temple Street</t>
        </is>
      </c>
      <c r="F782" t="inlineStr">
        <is>
          <t>East</t>
        </is>
      </c>
      <c r="G782" t="inlineStr">
        <is>
          <t>0994549609</t>
        </is>
      </c>
      <c r="H782" t="inlineStr">
        <is>
          <t>Mei Chen</t>
        </is>
      </c>
      <c r="I782" t="inlineStr">
        <is>
          <t>BRK003</t>
        </is>
      </c>
      <c r="J782" t="inlineStr">
        <is>
          <t>2020-01-28</t>
        </is>
      </c>
      <c r="K782" t="inlineStr">
        <is>
          <t>Electronics</t>
        </is>
      </c>
      <c r="L782" t="inlineStr">
        <is>
          <t>active</t>
        </is>
      </c>
    </row>
    <row r="783">
      <c r="A783" t="inlineStr">
        <is>
          <t>IMP00779</t>
        </is>
      </c>
      <c r="B783" t="inlineStr">
        <is>
          <t>T105447</t>
        </is>
      </c>
      <c r="C783" t="inlineStr">
        <is>
          <t>Northern Logistics International Ltd</t>
        </is>
      </c>
      <c r="D783" t="inlineStr">
        <is>
          <t>Northern Logistics International Ltd</t>
        </is>
      </c>
      <c r="E783" t="inlineStr">
        <is>
          <t>192 Bazaar Lane</t>
        </is>
      </c>
      <c r="F783" t="inlineStr">
        <is>
          <t>South</t>
        </is>
      </c>
      <c r="G783" t="inlineStr">
        <is>
          <t>0846583910</t>
        </is>
      </c>
      <c r="H783" t="inlineStr">
        <is>
          <t>Mei Sato</t>
        </is>
      </c>
      <c r="I783" t="inlineStr">
        <is>
          <t>BRK025</t>
        </is>
      </c>
      <c r="J783" t="inlineStr">
        <is>
          <t>2010-03-27</t>
        </is>
      </c>
      <c r="K783" t="inlineStr">
        <is>
          <t>Machinery</t>
        </is>
      </c>
      <c r="L783" t="inlineStr">
        <is>
          <t>active</t>
        </is>
      </c>
    </row>
    <row r="784">
      <c r="A784" t="inlineStr">
        <is>
          <t>IMP00780</t>
        </is>
      </c>
      <c r="B784" t="inlineStr">
        <is>
          <t>T105457</t>
        </is>
      </c>
      <c r="C784" t="inlineStr">
        <is>
          <t>Aldergate Pack Enterprises</t>
        </is>
      </c>
      <c r="D784" t="inlineStr">
        <is>
          <t>Aldergate Pack Enterprises</t>
        </is>
      </c>
      <c r="E784" t="inlineStr">
        <is>
          <t>211 Airport Road</t>
        </is>
      </c>
      <c r="F784" t="inlineStr">
        <is>
          <t>Coastal</t>
        </is>
      </c>
      <c r="G784" t="inlineStr">
        <is>
          <t>0519737298</t>
        </is>
      </c>
      <c r="H784" t="inlineStr">
        <is>
          <t>Fatima Chen</t>
        </is>
      </c>
      <c r="I784" t="inlineStr">
        <is>
          <t>BRK055</t>
        </is>
      </c>
      <c r="J784" t="inlineStr">
        <is>
          <t>2011-04-16</t>
        </is>
      </c>
      <c r="K784" t="inlineStr">
        <is>
          <t>Textiles and apparel</t>
        </is>
      </c>
      <c r="L784" t="inlineStr">
        <is>
          <t>active</t>
        </is>
      </c>
    </row>
    <row r="785">
      <c r="A785" t="inlineStr">
        <is>
          <t>IMP00781</t>
        </is>
      </c>
      <c r="B785" t="inlineStr">
        <is>
          <t>T105465</t>
        </is>
      </c>
      <c r="C785" t="inlineStr">
        <is>
          <t>Green Valley Distribution Holdings Ltd</t>
        </is>
      </c>
      <c r="D785" t="inlineStr">
        <is>
          <t>Green Valley Distribution Holdings Ltd</t>
        </is>
      </c>
      <c r="E785" t="inlineStr">
        <is>
          <t>304 Airport Road</t>
        </is>
      </c>
      <c r="F785" t="inlineStr">
        <is>
          <t>Capital</t>
        </is>
      </c>
      <c r="G785" t="inlineStr">
        <is>
          <t>0869053736</t>
        </is>
      </c>
      <c r="H785" t="inlineStr">
        <is>
          <t>Tomas Novak</t>
        </is>
      </c>
      <c r="I785" t="inlineStr">
        <is>
          <t>BRK061</t>
        </is>
      </c>
      <c r="J785" t="inlineStr">
        <is>
          <t>2017-05-02</t>
        </is>
      </c>
      <c r="K785" t="inlineStr">
        <is>
          <t>Machinery</t>
        </is>
      </c>
      <c r="L785" t="inlineStr">
        <is>
          <t>active</t>
        </is>
      </c>
    </row>
    <row r="786">
      <c r="A786" t="inlineStr">
        <is>
          <t>IMP00782</t>
        </is>
      </c>
      <c r="B786" t="inlineStr">
        <is>
          <t>T105473</t>
        </is>
      </c>
      <c r="C786" t="inlineStr">
        <is>
          <t>Harmony Agro Co., Ltd</t>
        </is>
      </c>
      <c r="D786" t="inlineStr">
        <is>
          <t>Harmony Agro Co., Ltd</t>
        </is>
      </c>
      <c r="E786" t="inlineStr">
        <is>
          <t>319 Riverside</t>
        </is>
      </c>
      <c r="F786" t="inlineStr">
        <is>
          <t>North</t>
        </is>
      </c>
      <c r="G786" t="inlineStr">
        <is>
          <t>0733216656</t>
        </is>
      </c>
      <c r="H786" t="inlineStr">
        <is>
          <t>Samuel Novak</t>
        </is>
      </c>
      <c r="I786" t="inlineStr">
        <is>
          <t>BRK026</t>
        </is>
      </c>
      <c r="J786" t="inlineStr">
        <is>
          <t>2009-09-11</t>
        </is>
      </c>
      <c r="K786" t="inlineStr">
        <is>
          <t>Medical devices</t>
        </is>
      </c>
      <c r="L786" t="inlineStr">
        <is>
          <t>active</t>
        </is>
      </c>
    </row>
    <row r="787">
      <c r="A787" t="inlineStr">
        <is>
          <t>IMP00783</t>
        </is>
      </c>
      <c r="B787" t="inlineStr">
        <is>
          <t>T105478</t>
        </is>
      </c>
      <c r="C787" t="inlineStr">
        <is>
          <t>Green Valley Logistics Limited</t>
        </is>
      </c>
      <c r="D787" t="inlineStr">
        <is>
          <t>Green Valley Logistics Limited</t>
        </is>
      </c>
      <c r="E787" t="inlineStr">
        <is>
          <t>244 Mill Road</t>
        </is>
      </c>
      <c r="F787" t="inlineStr">
        <is>
          <t>North</t>
        </is>
      </c>
      <c r="G787" t="inlineStr">
        <is>
          <t>0763295339</t>
        </is>
      </c>
      <c r="H787" t="inlineStr">
        <is>
          <t>Somchai Ibrahim</t>
        </is>
      </c>
      <c r="I787" t="inlineStr">
        <is>
          <t>BRK056</t>
        </is>
      </c>
      <c r="J787" t="inlineStr">
        <is>
          <t>2018-11-18</t>
        </is>
      </c>
      <c r="K787" t="inlineStr">
        <is>
          <t>Medical devices</t>
        </is>
      </c>
      <c r="L787" t="inlineStr">
        <is>
          <t>active</t>
        </is>
      </c>
    </row>
    <row r="788">
      <c r="A788" t="inlineStr">
        <is>
          <t>IMP00784</t>
        </is>
      </c>
      <c r="B788" t="inlineStr">
        <is>
          <t>T105482</t>
        </is>
      </c>
      <c r="C788" t="inlineStr">
        <is>
          <t>Meridian Steel Co.</t>
        </is>
      </c>
      <c r="D788" t="inlineStr">
        <is>
          <t>Meridian Steel Co.</t>
        </is>
      </c>
      <c r="E788" t="inlineStr">
        <is>
          <t>256 Mill Road</t>
        </is>
      </c>
      <c r="F788" t="inlineStr">
        <is>
          <t>South</t>
        </is>
      </c>
      <c r="G788" t="inlineStr">
        <is>
          <t>0557390597</t>
        </is>
      </c>
      <c r="H788" t="inlineStr">
        <is>
          <t>Tomas Osei</t>
        </is>
      </c>
      <c r="I788" t="inlineStr">
        <is>
          <t>BRK002</t>
        </is>
      </c>
      <c r="J788" t="inlineStr">
        <is>
          <t>2011-04-18</t>
        </is>
      </c>
      <c r="K788" t="inlineStr">
        <is>
          <t>Machinery</t>
        </is>
      </c>
      <c r="L788" t="inlineStr">
        <is>
          <t>active</t>
        </is>
      </c>
    </row>
    <row r="789">
      <c r="A789" t="inlineStr">
        <is>
          <t>IMP00785</t>
        </is>
      </c>
      <c r="B789" t="inlineStr">
        <is>
          <t>T105492</t>
        </is>
      </c>
      <c r="C789" t="inlineStr">
        <is>
          <t>Saffron Enterprises &amp; Sons</t>
        </is>
      </c>
      <c r="D789" t="inlineStr">
        <is>
          <t>Saffron Enterprises &amp; Sons</t>
        </is>
      </c>
      <c r="E789" t="inlineStr">
        <is>
          <t>86 Temple Street</t>
        </is>
      </c>
      <c r="F789" t="inlineStr">
        <is>
          <t>West</t>
        </is>
      </c>
      <c r="G789" t="inlineStr">
        <is>
          <t>0400904690</t>
        </is>
      </c>
      <c r="H789" t="inlineStr">
        <is>
          <t>Mei Bauer</t>
        </is>
      </c>
      <c r="I789" t="inlineStr">
        <is>
          <t>BRK039</t>
        </is>
      </c>
      <c r="J789" t="inlineStr">
        <is>
          <t>2012-08-22</t>
        </is>
      </c>
      <c r="K789" t="inlineStr">
        <is>
          <t>Tobacco and beverages</t>
        </is>
      </c>
      <c r="L789" t="inlineStr">
        <is>
          <t>active</t>
        </is>
      </c>
    </row>
    <row r="790">
      <c r="A790" t="inlineStr">
        <is>
          <t>IMP00786</t>
        </is>
      </c>
      <c r="B790" t="inlineStr">
        <is>
          <t>T105296</t>
        </is>
      </c>
      <c r="C790" t="inlineStr">
        <is>
          <t>Pacific Commercial Group Ltd</t>
        </is>
      </c>
      <c r="D790" t="inlineStr">
        <is>
          <t>Pacific Commercial Group Ltd</t>
        </is>
      </c>
      <c r="E790" t="inlineStr">
        <is>
          <t>219 Industrial Estate</t>
        </is>
      </c>
      <c r="F790" t="inlineStr">
        <is>
          <t>North</t>
        </is>
      </c>
      <c r="G790" t="inlineStr">
        <is>
          <t>0254634380</t>
        </is>
      </c>
      <c r="H790" t="inlineStr">
        <is>
          <t>Priya Patel</t>
        </is>
      </c>
      <c r="I790" t="inlineStr">
        <is>
          <t>BRK073</t>
        </is>
      </c>
      <c r="J790" t="inlineStr">
        <is>
          <t>2013-01-06</t>
        </is>
      </c>
      <c r="K790" t="inlineStr">
        <is>
          <t>Pharmaceuticals</t>
        </is>
      </c>
      <c r="L790" t="inlineStr">
        <is>
          <t>active</t>
        </is>
      </c>
    </row>
    <row r="791">
      <c r="A791" t="inlineStr">
        <is>
          <t>IMP00787</t>
        </is>
      </c>
      <c r="B791" t="inlineStr">
        <is>
          <t>T105503</t>
        </is>
      </c>
      <c r="C791" t="inlineStr">
        <is>
          <t>Carrick Supply Partners Ltd</t>
        </is>
      </c>
      <c r="D791" t="inlineStr">
        <is>
          <t>Carrick Supply Partners Ltd</t>
        </is>
      </c>
      <c r="E791" t="inlineStr">
        <is>
          <t>304 Mill Road</t>
        </is>
      </c>
      <c r="F791" t="inlineStr">
        <is>
          <t>Capital</t>
        </is>
      </c>
      <c r="G791" t="inlineStr">
        <is>
          <t>0712736684</t>
        </is>
      </c>
      <c r="H791" t="inlineStr">
        <is>
          <t>Farid Novak</t>
        </is>
      </c>
      <c r="I791" t="inlineStr">
        <is>
          <t>BRK058</t>
        </is>
      </c>
      <c r="J791" t="inlineStr">
        <is>
          <t>2013-08-31</t>
        </is>
      </c>
      <c r="K791" t="inlineStr">
        <is>
          <t>General trading</t>
        </is>
      </c>
      <c r="L791" t="inlineStr">
        <is>
          <t>active</t>
        </is>
      </c>
    </row>
    <row r="792">
      <c r="A792" t="inlineStr">
        <is>
          <t>IMP00788</t>
        </is>
      </c>
      <c r="B792" t="inlineStr">
        <is>
          <t>T105512</t>
        </is>
      </c>
      <c r="C792" t="inlineStr">
        <is>
          <t>Meridian Living Enterprises</t>
        </is>
      </c>
      <c r="D792" t="inlineStr">
        <is>
          <t>Meridian Living Enterprises</t>
        </is>
      </c>
      <c r="E792" t="inlineStr">
        <is>
          <t>103 Garden Lane</t>
        </is>
      </c>
      <c r="F792" t="inlineStr">
        <is>
          <t>West</t>
        </is>
      </c>
      <c r="G792" t="inlineStr">
        <is>
          <t>0910673386</t>
        </is>
      </c>
      <c r="H792" t="inlineStr">
        <is>
          <t>Tomas Mensah</t>
        </is>
      </c>
      <c r="I792" t="inlineStr">
        <is>
          <t>BRK044</t>
        </is>
      </c>
      <c r="J792" t="inlineStr">
        <is>
          <t>2018-03-02</t>
        </is>
      </c>
      <c r="K792" t="inlineStr">
        <is>
          <t>Fuel and chemicals</t>
        </is>
      </c>
      <c r="L792" t="inlineStr">
        <is>
          <t>active</t>
        </is>
      </c>
    </row>
    <row r="793">
      <c r="A793" t="inlineStr">
        <is>
          <t>IMP00789</t>
        </is>
      </c>
      <c r="B793" t="inlineStr">
        <is>
          <t>T105518</t>
        </is>
      </c>
      <c r="C793" t="inlineStr">
        <is>
          <t>Twin Rivers Electronics &amp; Sons</t>
        </is>
      </c>
      <c r="D793" t="inlineStr">
        <is>
          <t>Twin Rivers Electronics &amp; Sons</t>
        </is>
      </c>
      <c r="E793" t="inlineStr">
        <is>
          <t>302 Station Road</t>
        </is>
      </c>
      <c r="F793" t="inlineStr">
        <is>
          <t>North</t>
        </is>
      </c>
      <c r="G793" t="inlineStr">
        <is>
          <t>0246132443</t>
        </is>
      </c>
      <c r="H793" t="inlineStr">
        <is>
          <t>Elena Patel</t>
        </is>
      </c>
      <c r="I793" t="inlineStr">
        <is>
          <t>BRK012</t>
        </is>
      </c>
      <c r="J793" t="inlineStr">
        <is>
          <t>2017-10-11</t>
        </is>
      </c>
      <c r="K793" t="inlineStr">
        <is>
          <t>Machinery</t>
        </is>
      </c>
      <c r="L793" t="inlineStr">
        <is>
          <t>active</t>
        </is>
      </c>
    </row>
    <row r="794">
      <c r="A794" t="inlineStr">
        <is>
          <t>IMP00790</t>
        </is>
      </c>
      <c r="B794" t="inlineStr">
        <is>
          <t>T105525</t>
        </is>
      </c>
      <c r="C794" t="inlineStr">
        <is>
          <t>Summit Commercial &amp; Sons</t>
        </is>
      </c>
      <c r="D794" t="inlineStr">
        <is>
          <t>Summit Commercial &amp; Sons</t>
        </is>
      </c>
      <c r="E794" t="inlineStr">
        <is>
          <t>71 Harbour Road</t>
        </is>
      </c>
      <c r="F794" t="inlineStr">
        <is>
          <t>East</t>
        </is>
      </c>
      <c r="G794" t="inlineStr">
        <is>
          <t>0458515359</t>
        </is>
      </c>
      <c r="H794" t="inlineStr">
        <is>
          <t>Fatima Al-Sayed</t>
        </is>
      </c>
      <c r="I794" t="inlineStr">
        <is>
          <t>BRK080</t>
        </is>
      </c>
      <c r="J794" t="inlineStr">
        <is>
          <t>2025-06-08</t>
        </is>
      </c>
      <c r="K794" t="inlineStr">
        <is>
          <t>General trading</t>
        </is>
      </c>
      <c r="L794" t="inlineStr">
        <is>
          <t>active</t>
        </is>
      </c>
    </row>
    <row r="795">
      <c r="A795" t="inlineStr">
        <is>
          <t>IMP00791</t>
        </is>
      </c>
      <c r="B795" t="inlineStr">
        <is>
          <t>T105536</t>
        </is>
      </c>
      <c r="C795" t="inlineStr">
        <is>
          <t>Twin Rivers Agro International Ltd</t>
        </is>
      </c>
      <c r="D795" t="inlineStr">
        <is>
          <t>Twin Rivers Agro International Ltd</t>
        </is>
      </c>
      <c r="E795" t="inlineStr">
        <is>
          <t>391 Riverside</t>
        </is>
      </c>
      <c r="F795" t="inlineStr">
        <is>
          <t>East</t>
        </is>
      </c>
      <c r="G795" t="inlineStr">
        <is>
          <t>0286320135</t>
        </is>
      </c>
      <c r="H795" t="inlineStr">
        <is>
          <t>Somchai Mwangi</t>
        </is>
      </c>
      <c r="I795" t="inlineStr">
        <is>
          <t>BRK055</t>
        </is>
      </c>
      <c r="J795" t="inlineStr">
        <is>
          <t>2024-07-10</t>
        </is>
      </c>
      <c r="K795" t="inlineStr">
        <is>
          <t>Pharmaceuticals</t>
        </is>
      </c>
      <c r="L795" t="inlineStr">
        <is>
          <t>active</t>
        </is>
      </c>
    </row>
    <row r="796">
      <c r="A796" t="inlineStr">
        <is>
          <t>IMP00792</t>
        </is>
      </c>
      <c r="B796" t="inlineStr">
        <is>
          <t>T105542</t>
        </is>
      </c>
      <c r="C796" t="inlineStr">
        <is>
          <t>Green Valley Living Group Ltd</t>
        </is>
      </c>
      <c r="D796" t="inlineStr">
        <is>
          <t>Green Valley Living Group Ltd</t>
        </is>
      </c>
      <c r="E796" t="inlineStr">
        <is>
          <t>350 Market Street</t>
        </is>
      </c>
      <c r="F796" t="inlineStr">
        <is>
          <t>South</t>
        </is>
      </c>
      <c r="G796" t="inlineStr">
        <is>
          <t>0822745957</t>
        </is>
      </c>
      <c r="H796" t="inlineStr">
        <is>
          <t>Priya Reyes</t>
        </is>
      </c>
      <c r="I796" t="inlineStr">
        <is>
          <t>BRK045</t>
        </is>
      </c>
      <c r="J796" t="inlineStr">
        <is>
          <t>2017-11-19</t>
        </is>
      </c>
      <c r="K796" t="inlineStr">
        <is>
          <t>Machinery</t>
        </is>
      </c>
      <c r="L796" t="inlineStr">
        <is>
          <t>active</t>
        </is>
      </c>
    </row>
    <row r="797">
      <c r="A797" t="inlineStr">
        <is>
          <t>IMP00793</t>
        </is>
      </c>
      <c r="B797" t="inlineStr">
        <is>
          <t>T105550</t>
        </is>
      </c>
      <c r="C797" t="inlineStr">
        <is>
          <t>Lotus Enterprises Ltd</t>
        </is>
      </c>
      <c r="D797" t="inlineStr">
        <is>
          <t>Lotus Enterprises Ltd</t>
        </is>
      </c>
      <c r="E797" t="inlineStr">
        <is>
          <t>185 Market Street</t>
        </is>
      </c>
      <c r="F797" t="inlineStr">
        <is>
          <t>North</t>
        </is>
      </c>
      <c r="G797" t="inlineStr">
        <is>
          <t>0978744595</t>
        </is>
      </c>
      <c r="H797" t="inlineStr">
        <is>
          <t>Amina Haddad</t>
        </is>
      </c>
      <c r="I797" t="inlineStr">
        <is>
          <t>BRK049</t>
        </is>
      </c>
      <c r="J797" t="inlineStr">
        <is>
          <t>2018-10-20</t>
        </is>
      </c>
      <c r="K797" t="inlineStr">
        <is>
          <t>Textiles and apparel</t>
        </is>
      </c>
      <c r="L797" t="inlineStr">
        <is>
          <t>active</t>
        </is>
      </c>
    </row>
    <row r="798">
      <c r="A798" t="inlineStr">
        <is>
          <t>IMP00794</t>
        </is>
      </c>
      <c r="B798" t="inlineStr">
        <is>
          <t>T105551</t>
        </is>
      </c>
      <c r="C798" t="inlineStr">
        <is>
          <t>Carrick Industries Partners Ltd</t>
        </is>
      </c>
      <c r="D798" t="inlineStr">
        <is>
          <t>Carrick Industries Partners Ltd</t>
        </is>
      </c>
      <c r="E798" t="inlineStr">
        <is>
          <t>36 Temple Street</t>
        </is>
      </c>
      <c r="F798" t="inlineStr">
        <is>
          <t>South</t>
        </is>
      </c>
      <c r="G798" t="inlineStr">
        <is>
          <t>0740108328</t>
        </is>
      </c>
      <c r="H798" t="inlineStr">
        <is>
          <t>Daniel Sato</t>
        </is>
      </c>
      <c r="I798" t="inlineStr">
        <is>
          <t>BRK022</t>
        </is>
      </c>
      <c r="J798" t="inlineStr">
        <is>
          <t>2014-07-17</t>
        </is>
      </c>
      <c r="K798" t="inlineStr">
        <is>
          <t>General trading</t>
        </is>
      </c>
      <c r="L798" t="inlineStr">
        <is>
          <t>active</t>
        </is>
      </c>
    </row>
    <row r="799">
      <c r="A799" t="inlineStr">
        <is>
          <t>IMP00795</t>
        </is>
      </c>
      <c r="B799" t="inlineStr">
        <is>
          <t>T105564</t>
        </is>
      </c>
      <c r="C799" t="inlineStr">
        <is>
          <t>Horizon Glow &amp; Sons</t>
        </is>
      </c>
      <c r="D799" t="inlineStr">
        <is>
          <t>Horizon Glow &amp; Sons</t>
        </is>
      </c>
      <c r="E799" t="inlineStr">
        <is>
          <t>341 Airport Road</t>
        </is>
      </c>
      <c r="F799" t="inlineStr">
        <is>
          <t>Capital</t>
        </is>
      </c>
      <c r="G799" t="inlineStr">
        <is>
          <t>0354718759</t>
        </is>
      </c>
      <c r="H799" t="inlineStr">
        <is>
          <t>Ingrid Kowalski</t>
        </is>
      </c>
      <c r="I799" t="inlineStr">
        <is>
          <t>BRK041</t>
        </is>
      </c>
      <c r="J799" t="inlineStr">
        <is>
          <t>2013-09-05</t>
        </is>
      </c>
      <c r="K799" t="inlineStr">
        <is>
          <t>Pharmaceuticals</t>
        </is>
      </c>
      <c r="L799" t="inlineStr">
        <is>
          <t>active</t>
        </is>
      </c>
    </row>
    <row r="800">
      <c r="A800" t="inlineStr">
        <is>
          <t>IMP00796</t>
        </is>
      </c>
      <c r="B800" t="inlineStr">
        <is>
          <t>T105571</t>
        </is>
      </c>
      <c r="C800" t="inlineStr">
        <is>
          <t>Jade Industries Ltd</t>
        </is>
      </c>
      <c r="D800" t="inlineStr">
        <is>
          <t>Jade Industries Ltd</t>
        </is>
      </c>
      <c r="E800" t="inlineStr">
        <is>
          <t>316 Station Road</t>
        </is>
      </c>
      <c r="F800" t="inlineStr">
        <is>
          <t>West</t>
        </is>
      </c>
      <c r="G800" t="inlineStr">
        <is>
          <t>0507805104</t>
        </is>
      </c>
      <c r="H800" t="inlineStr">
        <is>
          <t>Nadia Al-Sayed</t>
        </is>
      </c>
      <c r="I800" t="inlineStr">
        <is>
          <t>BRK059</t>
        </is>
      </c>
      <c r="J800" t="inlineStr">
        <is>
          <t>2011-02-03</t>
        </is>
      </c>
      <c r="K800" t="inlineStr">
        <is>
          <t>Vehicles and parts</t>
        </is>
      </c>
      <c r="L800" t="inlineStr">
        <is>
          <t>active</t>
        </is>
      </c>
    </row>
    <row r="801">
      <c r="A801" t="inlineStr">
        <is>
          <t>IMP00797</t>
        </is>
      </c>
      <c r="B801" t="inlineStr">
        <is>
          <t>T105573</t>
        </is>
      </c>
      <c r="C801" t="inlineStr">
        <is>
          <t>Northern Agro Enterprises</t>
        </is>
      </c>
      <c r="D801" t="inlineStr">
        <is>
          <t>Northern Depot</t>
        </is>
      </c>
      <c r="E801" t="inlineStr">
        <is>
          <t>278 Riverside</t>
        </is>
      </c>
      <c r="F801" t="inlineStr">
        <is>
          <t>North</t>
        </is>
      </c>
      <c r="G801" t="inlineStr">
        <is>
          <t>0537284703</t>
        </is>
      </c>
      <c r="H801" t="inlineStr">
        <is>
          <t>Mei Mahmood</t>
        </is>
      </c>
      <c r="I801" t="inlineStr">
        <is>
          <t>BRK065</t>
        </is>
      </c>
      <c r="J801" t="inlineStr">
        <is>
          <t>2020-12-31</t>
        </is>
      </c>
      <c r="K801" t="inlineStr">
        <is>
          <t>Textiles and apparel</t>
        </is>
      </c>
      <c r="L801" t="inlineStr">
        <is>
          <t>active</t>
        </is>
      </c>
    </row>
    <row r="802">
      <c r="A802" t="inlineStr">
        <is>
          <t>IMP00798</t>
        </is>
      </c>
      <c r="B802" t="inlineStr">
        <is>
          <t>T105584</t>
        </is>
      </c>
      <c r="C802" t="inlineStr">
        <is>
          <t>Lotus Mobile Ltd</t>
        </is>
      </c>
      <c r="D802" t="inlineStr">
        <is>
          <t>Lotus Mobile Ltd</t>
        </is>
      </c>
      <c r="E802" t="inlineStr">
        <is>
          <t>259 Bazaar Lane</t>
        </is>
      </c>
      <c r="F802" t="inlineStr">
        <is>
          <t>West</t>
        </is>
      </c>
      <c r="G802" t="inlineStr">
        <is>
          <t>0808213703</t>
        </is>
      </c>
      <c r="H802" t="inlineStr">
        <is>
          <t>Omar Bauer</t>
        </is>
      </c>
      <c r="I802" t="inlineStr">
        <is>
          <t>BRK003</t>
        </is>
      </c>
      <c r="J802" t="inlineStr">
        <is>
          <t>2012-09-16</t>
        </is>
      </c>
      <c r="K802" t="inlineStr">
        <is>
          <t>Fuel and chemicals</t>
        </is>
      </c>
      <c r="L802" t="inlineStr">
        <is>
          <t>active</t>
        </is>
      </c>
    </row>
    <row r="803">
      <c r="A803" t="inlineStr">
        <is>
          <t>IMP00799</t>
        </is>
      </c>
      <c r="B803" t="inlineStr">
        <is>
          <t>T105587</t>
        </is>
      </c>
      <c r="C803" t="inlineStr">
        <is>
          <t>Phoenix Steel Limited</t>
        </is>
      </c>
      <c r="D803" t="inlineStr">
        <is>
          <t>Phoenix Steel Limited</t>
        </is>
      </c>
      <c r="E803" t="inlineStr">
        <is>
          <t>393 Airport Road</t>
        </is>
      </c>
      <c r="F803" t="inlineStr">
        <is>
          <t>South</t>
        </is>
      </c>
      <c r="G803" t="inlineStr">
        <is>
          <t>0659251370</t>
        </is>
      </c>
      <c r="H803" t="inlineStr">
        <is>
          <t>Fatima Patel</t>
        </is>
      </c>
      <c r="I803" t="inlineStr">
        <is>
          <t>BRK076</t>
        </is>
      </c>
      <c r="J803" t="inlineStr">
        <is>
          <t>2010-04-03</t>
        </is>
      </c>
      <c r="K803" t="inlineStr">
        <is>
          <t>Fuel and chemicals</t>
        </is>
      </c>
      <c r="L803" t="inlineStr">
        <is>
          <t>active</t>
        </is>
      </c>
    </row>
    <row r="804">
      <c r="A804" t="inlineStr">
        <is>
          <t>IMP00800</t>
        </is>
      </c>
      <c r="B804" t="inlineStr">
        <is>
          <t>T105595</t>
        </is>
      </c>
      <c r="C804" t="inlineStr">
        <is>
          <t>Sunrise Electronics Co., Ltd</t>
        </is>
      </c>
      <c r="D804" t="inlineStr">
        <is>
          <t>Sunrise Electronics Co., Ltd</t>
        </is>
      </c>
      <c r="E804" t="inlineStr">
        <is>
          <t>52 Riverside</t>
        </is>
      </c>
      <c r="F804" t="inlineStr">
        <is>
          <t>West</t>
        </is>
      </c>
      <c r="G804" t="inlineStr">
        <is>
          <t>0772916607</t>
        </is>
      </c>
      <c r="H804" t="inlineStr">
        <is>
          <t>Kenji Okafor</t>
        </is>
      </c>
      <c r="I804" t="inlineStr">
        <is>
          <t>BRK027</t>
        </is>
      </c>
      <c r="J804" t="inlineStr">
        <is>
          <t>2016-02-19</t>
        </is>
      </c>
      <c r="K804" t="inlineStr">
        <is>
          <t>Steel and construction</t>
        </is>
      </c>
      <c r="L804" t="inlineStr">
        <is>
          <t>active</t>
        </is>
      </c>
    </row>
    <row r="805">
      <c r="A805" t="inlineStr">
        <is>
          <t>IMP00801</t>
        </is>
      </c>
      <c r="B805" t="inlineStr">
        <is>
          <t>T105606</t>
        </is>
      </c>
      <c r="C805" t="inlineStr">
        <is>
          <t>Silk Road Textiles Enterprises</t>
        </is>
      </c>
      <c r="D805" t="inlineStr">
        <is>
          <t>Silk Trade</t>
        </is>
      </c>
      <c r="E805" t="inlineStr">
        <is>
          <t>301 Market Street</t>
        </is>
      </c>
      <c r="F805" t="inlineStr">
        <is>
          <t>West</t>
        </is>
      </c>
      <c r="G805" t="inlineStr">
        <is>
          <t>0446609501</t>
        </is>
      </c>
      <c r="H805" t="inlineStr">
        <is>
          <t>Nadia Rahman</t>
        </is>
      </c>
      <c r="I805" t="inlineStr">
        <is>
          <t>BRK058</t>
        </is>
      </c>
      <c r="J805" t="inlineStr">
        <is>
          <t>2020-09-28</t>
        </is>
      </c>
      <c r="K805" t="inlineStr">
        <is>
          <t>Electronics</t>
        </is>
      </c>
      <c r="L805" t="inlineStr">
        <is>
          <t>active</t>
        </is>
      </c>
    </row>
    <row r="806">
      <c r="A806" t="inlineStr">
        <is>
          <t>IMP00802</t>
        </is>
      </c>
      <c r="B806" t="inlineStr">
        <is>
          <t>T105608</t>
        </is>
      </c>
      <c r="C806" t="inlineStr">
        <is>
          <t>Pacific Textiles Co., Ltd</t>
        </is>
      </c>
      <c r="D806" t="inlineStr">
        <is>
          <t>Pacific Textiles Co., Ltd</t>
        </is>
      </c>
      <c r="E806" t="inlineStr">
        <is>
          <t>320 Industrial Estate</t>
        </is>
      </c>
      <c r="F806" t="inlineStr">
        <is>
          <t>West</t>
        </is>
      </c>
      <c r="G806" t="inlineStr">
        <is>
          <t>0369125021</t>
        </is>
      </c>
      <c r="H806" t="inlineStr">
        <is>
          <t>Daniel Nguyen-Lee</t>
        </is>
      </c>
      <c r="I806" t="inlineStr">
        <is>
          <t>BRK040</t>
        </is>
      </c>
      <c r="J806" t="inlineStr">
        <is>
          <t>2020-08-18</t>
        </is>
      </c>
      <c r="K806" t="inlineStr">
        <is>
          <t>Machinery</t>
        </is>
      </c>
      <c r="L806" t="inlineStr">
        <is>
          <t>active</t>
        </is>
      </c>
    </row>
    <row r="807">
      <c r="A807" t="inlineStr">
        <is>
          <t>IMP00803</t>
        </is>
      </c>
      <c r="B807" t="inlineStr">
        <is>
          <t>T105616</t>
        </is>
      </c>
      <c r="C807" t="inlineStr">
        <is>
          <t>Sunrise Electronics Holdings Ltd</t>
        </is>
      </c>
      <c r="D807" t="inlineStr">
        <is>
          <t>Sunrise Electronics Holdings Ltd</t>
        </is>
      </c>
      <c r="E807" t="inlineStr">
        <is>
          <t>16 Temple Street</t>
        </is>
      </c>
      <c r="F807" t="inlineStr">
        <is>
          <t>South</t>
        </is>
      </c>
      <c r="G807" t="inlineStr">
        <is>
          <t>0415508502</t>
        </is>
      </c>
      <c r="H807" t="inlineStr">
        <is>
          <t>Aisha Silva</t>
        </is>
      </c>
      <c r="I807" t="inlineStr">
        <is>
          <t>BRK073</t>
        </is>
      </c>
      <c r="J807" t="inlineStr">
        <is>
          <t>2017-04-29</t>
        </is>
      </c>
      <c r="K807" t="inlineStr">
        <is>
          <t>Pharmaceuticals</t>
        </is>
      </c>
      <c r="L807" t="inlineStr">
        <is>
          <t>active</t>
        </is>
      </c>
    </row>
    <row r="808">
      <c r="A808" t="inlineStr">
        <is>
          <t>IMP00804</t>
        </is>
      </c>
      <c r="B808" t="inlineStr">
        <is>
          <t>T105625</t>
        </is>
      </c>
      <c r="C808" t="inlineStr">
        <is>
          <t>Green Valley Foods International Ltd</t>
        </is>
      </c>
      <c r="D808" t="inlineStr">
        <is>
          <t>Green Valley Foods International Ltd</t>
        </is>
      </c>
      <c r="E808" t="inlineStr">
        <is>
          <t>262 Industrial Estate</t>
        </is>
      </c>
      <c r="F808" t="inlineStr">
        <is>
          <t>West</t>
        </is>
      </c>
      <c r="G808" t="inlineStr">
        <is>
          <t>0897857941</t>
        </is>
      </c>
      <c r="H808" t="inlineStr">
        <is>
          <t>Fatima Chen</t>
        </is>
      </c>
      <c r="I808" t="inlineStr">
        <is>
          <t>BRK051</t>
        </is>
      </c>
      <c r="J808" t="inlineStr">
        <is>
          <t>2014-11-11</t>
        </is>
      </c>
      <c r="K808" t="inlineStr">
        <is>
          <t>Electronics</t>
        </is>
      </c>
      <c r="L808" t="inlineStr">
        <is>
          <t>active</t>
        </is>
      </c>
    </row>
    <row r="809">
      <c r="A809" t="inlineStr">
        <is>
          <t>IMP00805</t>
        </is>
      </c>
      <c r="B809" t="inlineStr">
        <is>
          <t>T105632</t>
        </is>
      </c>
      <c r="C809" t="inlineStr">
        <is>
          <t>Pacific Glow &amp; Sons</t>
        </is>
      </c>
      <c r="D809" t="inlineStr">
        <is>
          <t>Pacific Glow &amp; Sons</t>
        </is>
      </c>
      <c r="E809" t="inlineStr">
        <is>
          <t>29 Industrial Estate</t>
        </is>
      </c>
      <c r="F809" t="inlineStr">
        <is>
          <t>West</t>
        </is>
      </c>
      <c r="G809" t="inlineStr">
        <is>
          <t>0217976878</t>
        </is>
      </c>
      <c r="H809" t="inlineStr">
        <is>
          <t>Lucia Haddad</t>
        </is>
      </c>
      <c r="I809" t="inlineStr">
        <is>
          <t>BRK055</t>
        </is>
      </c>
      <c r="J809" t="inlineStr">
        <is>
          <t>2024-10-18</t>
        </is>
      </c>
      <c r="K809" t="inlineStr">
        <is>
          <t>General trading</t>
        </is>
      </c>
      <c r="L809" t="inlineStr">
        <is>
          <t>active</t>
        </is>
      </c>
    </row>
    <row r="810">
      <c r="A810" t="inlineStr">
        <is>
          <t>IMP00806</t>
        </is>
      </c>
      <c r="B810" t="inlineStr">
        <is>
          <t>T105640</t>
        </is>
      </c>
      <c r="C810" t="inlineStr">
        <is>
          <t>Saffron Imports Enterprises</t>
        </is>
      </c>
      <c r="D810" t="inlineStr">
        <is>
          <t>Saffron Imports Enterprises</t>
        </is>
      </c>
      <c r="E810" t="inlineStr">
        <is>
          <t>110 Market Street</t>
        </is>
      </c>
      <c r="F810" t="inlineStr">
        <is>
          <t>West</t>
        </is>
      </c>
      <c r="G810" t="inlineStr">
        <is>
          <t>0900936259</t>
        </is>
      </c>
      <c r="H810" t="inlineStr">
        <is>
          <t>Kenji Okafor</t>
        </is>
      </c>
      <c r="I810" t="inlineStr">
        <is>
          <t>BRK021</t>
        </is>
      </c>
      <c r="J810" t="inlineStr">
        <is>
          <t>2016-03-22</t>
        </is>
      </c>
      <c r="K810" t="inlineStr">
        <is>
          <t>Electronics</t>
        </is>
      </c>
      <c r="L810" t="inlineStr">
        <is>
          <t>active</t>
        </is>
      </c>
    </row>
    <row r="811">
      <c r="A811" t="inlineStr">
        <is>
          <t>IMP00807</t>
        </is>
      </c>
      <c r="B811" t="inlineStr">
        <is>
          <t>T105646</t>
        </is>
      </c>
      <c r="C811" t="inlineStr">
        <is>
          <t>Saffron Supply Co., Ltd</t>
        </is>
      </c>
      <c r="D811" t="inlineStr">
        <is>
          <t>Saffron Supply Co., Ltd</t>
        </is>
      </c>
      <c r="E811" t="inlineStr">
        <is>
          <t>341 Garden Lane</t>
        </is>
      </c>
      <c r="F811" t="inlineStr">
        <is>
          <t>Capital</t>
        </is>
      </c>
      <c r="G811" t="inlineStr">
        <is>
          <t>0239708338</t>
        </is>
      </c>
      <c r="H811" t="inlineStr">
        <is>
          <t>Grace Mahmood</t>
        </is>
      </c>
      <c r="I811" t="inlineStr">
        <is>
          <t>BRK007</t>
        </is>
      </c>
      <c r="J811" t="inlineStr">
        <is>
          <t>2026-03-15</t>
        </is>
      </c>
      <c r="K811" t="inlineStr">
        <is>
          <t>Machinery</t>
        </is>
      </c>
      <c r="L811" t="inlineStr">
        <is>
          <t>active</t>
        </is>
      </c>
    </row>
    <row r="812">
      <c r="A812" t="inlineStr">
        <is>
          <t>IMP00808</t>
        </is>
      </c>
      <c r="B812" t="inlineStr">
        <is>
          <t>T105651</t>
        </is>
      </c>
      <c r="C812" t="inlineStr">
        <is>
          <t>Metro Logistics &amp; Sons</t>
        </is>
      </c>
      <c r="D812" t="inlineStr">
        <is>
          <t>Metro Logistics &amp; Sons</t>
        </is>
      </c>
      <c r="E812" t="inlineStr">
        <is>
          <t>33 Market Street</t>
        </is>
      </c>
      <c r="F812" t="inlineStr">
        <is>
          <t>Capital</t>
        </is>
      </c>
      <c r="G812" t="inlineStr">
        <is>
          <t>0687024908</t>
        </is>
      </c>
      <c r="H812" t="inlineStr">
        <is>
          <t>Kenji Bauer</t>
        </is>
      </c>
      <c r="I812" t="inlineStr">
        <is>
          <t>BRK077</t>
        </is>
      </c>
      <c r="J812" t="inlineStr">
        <is>
          <t>2010-02-11</t>
        </is>
      </c>
      <c r="K812" t="inlineStr">
        <is>
          <t>Fuel and chemicals</t>
        </is>
      </c>
      <c r="L812" t="inlineStr">
        <is>
          <t>active</t>
        </is>
      </c>
    </row>
    <row r="813">
      <c r="A813" t="inlineStr">
        <is>
          <t>IMP00809</t>
        </is>
      </c>
      <c r="B813" t="inlineStr">
        <is>
          <t>T105659</t>
        </is>
      </c>
      <c r="C813" t="inlineStr">
        <is>
          <t>Arden Glow Limited</t>
        </is>
      </c>
      <c r="D813" t="inlineStr">
        <is>
          <t>Arden Glow Limited</t>
        </is>
      </c>
      <c r="E813" t="inlineStr">
        <is>
          <t>228 Industrial Estate</t>
        </is>
      </c>
      <c r="F813" t="inlineStr">
        <is>
          <t>Capital</t>
        </is>
      </c>
      <c r="G813" t="inlineStr">
        <is>
          <t>0721397792</t>
        </is>
      </c>
      <c r="H813" t="inlineStr">
        <is>
          <t>Kenji Osei</t>
        </is>
      </c>
      <c r="I813" t="inlineStr">
        <is>
          <t>BRK021</t>
        </is>
      </c>
      <c r="J813" t="inlineStr">
        <is>
          <t>2009-11-04</t>
        </is>
      </c>
      <c r="K813" t="inlineStr">
        <is>
          <t>Fuel and chemicals</t>
        </is>
      </c>
      <c r="L813" t="inlineStr">
        <is>
          <t>active</t>
        </is>
      </c>
    </row>
    <row r="814">
      <c r="A814" t="inlineStr">
        <is>
          <t>IMP00810</t>
        </is>
      </c>
      <c r="B814" t="inlineStr">
        <is>
          <t>T105667</t>
        </is>
      </c>
      <c r="C814" t="inlineStr">
        <is>
          <t>Crown Commercial International Ltd</t>
        </is>
      </c>
      <c r="D814" t="inlineStr">
        <is>
          <t>Crown Commercial International Ltd</t>
        </is>
      </c>
      <c r="E814" t="inlineStr">
        <is>
          <t>233 Temple Street</t>
        </is>
      </c>
      <c r="F814" t="inlineStr">
        <is>
          <t>West</t>
        </is>
      </c>
      <c r="G814" t="inlineStr">
        <is>
          <t>0620288258</t>
        </is>
      </c>
      <c r="H814" t="inlineStr">
        <is>
          <t>Tomas Ibrahim</t>
        </is>
      </c>
      <c r="I814" t="inlineStr">
        <is>
          <t>BRK009</t>
        </is>
      </c>
      <c r="J814" t="inlineStr">
        <is>
          <t>2020-04-25</t>
        </is>
      </c>
      <c r="K814" t="inlineStr">
        <is>
          <t>Electronics</t>
        </is>
      </c>
      <c r="L814" t="inlineStr">
        <is>
          <t>active</t>
        </is>
      </c>
    </row>
    <row r="815">
      <c r="A815" t="inlineStr">
        <is>
          <t>IMP00811</t>
        </is>
      </c>
      <c r="B815" t="inlineStr">
        <is>
          <t>T105673</t>
        </is>
      </c>
      <c r="C815" t="inlineStr">
        <is>
          <t>Aldergate Commercial Co., Ltd</t>
        </is>
      </c>
      <c r="D815" t="inlineStr">
        <is>
          <t>Aldergate Commercial Co., Ltd</t>
        </is>
      </c>
      <c r="E815" t="inlineStr">
        <is>
          <t>219 Mill Road</t>
        </is>
      </c>
      <c r="F815" t="inlineStr">
        <is>
          <t>South</t>
        </is>
      </c>
      <c r="G815" t="inlineStr">
        <is>
          <t>0664864009</t>
        </is>
      </c>
      <c r="H815" t="inlineStr">
        <is>
          <t>Daniel Rahman</t>
        </is>
      </c>
      <c r="I815" t="inlineStr">
        <is>
          <t>BRK037</t>
        </is>
      </c>
      <c r="J815" t="inlineStr">
        <is>
          <t>2017-08-14</t>
        </is>
      </c>
      <c r="K815" t="inlineStr">
        <is>
          <t>Tobacco and beverages</t>
        </is>
      </c>
      <c r="L815" t="inlineStr">
        <is>
          <t>active</t>
        </is>
      </c>
    </row>
    <row r="816">
      <c r="A816" t="inlineStr">
        <is>
          <t>IMP00812</t>
        </is>
      </c>
      <c r="B816" t="inlineStr">
        <is>
          <t>T105677</t>
        </is>
      </c>
      <c r="C816" t="inlineStr">
        <is>
          <t>United Agro Ltd</t>
        </is>
      </c>
      <c r="D816" t="inlineStr">
        <is>
          <t>United Agro Ltd</t>
        </is>
      </c>
      <c r="E816" t="inlineStr">
        <is>
          <t>91 Market Street</t>
        </is>
      </c>
      <c r="F816" t="inlineStr">
        <is>
          <t>East</t>
        </is>
      </c>
      <c r="G816" t="inlineStr">
        <is>
          <t>0627233073</t>
        </is>
      </c>
      <c r="H816" t="inlineStr">
        <is>
          <t>Lucia Ibrahim</t>
        </is>
      </c>
      <c r="I816" t="inlineStr">
        <is>
          <t>BRK076</t>
        </is>
      </c>
      <c r="J816" t="inlineStr">
        <is>
          <t>2021-11-25</t>
        </is>
      </c>
      <c r="K816" t="inlineStr">
        <is>
          <t>Steel and construction</t>
        </is>
      </c>
      <c r="L816" t="inlineStr">
        <is>
          <t>active</t>
        </is>
      </c>
    </row>
    <row r="817">
      <c r="A817" t="inlineStr">
        <is>
          <t>IMP00813</t>
        </is>
      </c>
      <c r="B817" t="inlineStr">
        <is>
          <t>T105684</t>
        </is>
      </c>
      <c r="C817" t="inlineStr">
        <is>
          <t>Aldergate Fruits Co., Ltd</t>
        </is>
      </c>
      <c r="D817" t="inlineStr">
        <is>
          <t>Aldergate Fruits Co., Ltd</t>
        </is>
      </c>
      <c r="E817" t="inlineStr">
        <is>
          <t>65 Mill Road</t>
        </is>
      </c>
      <c r="F817" t="inlineStr">
        <is>
          <t>East</t>
        </is>
      </c>
      <c r="G817" t="inlineStr">
        <is>
          <t>0435857016</t>
        </is>
      </c>
      <c r="H817" t="inlineStr">
        <is>
          <t>Farid Rahman</t>
        </is>
      </c>
      <c r="I817" t="inlineStr">
        <is>
          <t>BRK061</t>
        </is>
      </c>
      <c r="J817" t="inlineStr">
        <is>
          <t>2022-07-21</t>
        </is>
      </c>
      <c r="K817" t="inlineStr">
        <is>
          <t>Machinery</t>
        </is>
      </c>
      <c r="L817" t="inlineStr">
        <is>
          <t>active</t>
        </is>
      </c>
    </row>
    <row r="818">
      <c r="A818" t="inlineStr">
        <is>
          <t>IMP00814</t>
        </is>
      </c>
      <c r="B818" t="inlineStr">
        <is>
          <t>T105696</t>
        </is>
      </c>
      <c r="C818" t="inlineStr">
        <is>
          <t>Carrick Supply &amp; Sons</t>
        </is>
      </c>
      <c r="D818" t="inlineStr">
        <is>
          <t>Carrick Supply &amp; Sons</t>
        </is>
      </c>
      <c r="E818" t="inlineStr">
        <is>
          <t>333 Garden Lane</t>
        </is>
      </c>
      <c r="F818" t="inlineStr">
        <is>
          <t>Coastal</t>
        </is>
      </c>
      <c r="G818" t="inlineStr">
        <is>
          <t>0401222847</t>
        </is>
      </c>
      <c r="H818" t="inlineStr">
        <is>
          <t>Daniel Nguyen-Lee</t>
        </is>
      </c>
      <c r="I818" t="inlineStr">
        <is>
          <t>BRK002</t>
        </is>
      </c>
      <c r="J818" t="inlineStr">
        <is>
          <t>2013-03-22</t>
        </is>
      </c>
      <c r="K818" t="inlineStr">
        <is>
          <t>Textiles and apparel</t>
        </is>
      </c>
      <c r="L818" t="inlineStr">
        <is>
          <t>active</t>
        </is>
      </c>
    </row>
    <row r="819">
      <c r="A819" t="inlineStr">
        <is>
          <t>IMP00815</t>
        </is>
      </c>
      <c r="B819" t="inlineStr">
        <is>
          <t>T105700</t>
        </is>
      </c>
      <c r="C819" t="inlineStr">
        <is>
          <t>Pacific Logistics Group Ltd</t>
        </is>
      </c>
      <c r="D819" t="inlineStr">
        <is>
          <t>Pacific Mart</t>
        </is>
      </c>
      <c r="E819" t="inlineStr">
        <is>
          <t>170 Riverside</t>
        </is>
      </c>
      <c r="F819" t="inlineStr">
        <is>
          <t>South</t>
        </is>
      </c>
      <c r="G819" t="inlineStr">
        <is>
          <t>0988019907</t>
        </is>
      </c>
      <c r="H819" t="inlineStr">
        <is>
          <t>Somchai Osei</t>
        </is>
      </c>
      <c r="I819" t="inlineStr">
        <is>
          <t>BRK031</t>
        </is>
      </c>
      <c r="J819" t="inlineStr">
        <is>
          <t>2020-05-07</t>
        </is>
      </c>
      <c r="K819" t="inlineStr">
        <is>
          <t>Electronics</t>
        </is>
      </c>
      <c r="L819" t="inlineStr">
        <is>
          <t>active</t>
        </is>
      </c>
    </row>
    <row r="820">
      <c r="A820" t="inlineStr">
        <is>
          <t>IMP00816</t>
        </is>
      </c>
      <c r="B820" t="inlineStr">
        <is>
          <t>T105708</t>
        </is>
      </c>
      <c r="C820" t="inlineStr">
        <is>
          <t>Evergreen Foods International Ltd</t>
        </is>
      </c>
      <c r="D820" t="inlineStr">
        <is>
          <t>Evergreen Foods International Ltd</t>
        </is>
      </c>
      <c r="E820" t="inlineStr">
        <is>
          <t>393 Mill Road</t>
        </is>
      </c>
      <c r="F820" t="inlineStr">
        <is>
          <t>North</t>
        </is>
      </c>
      <c r="G820" t="inlineStr">
        <is>
          <t>0801240718</t>
        </is>
      </c>
      <c r="H820" t="inlineStr">
        <is>
          <t>Ingrid Haddad</t>
        </is>
      </c>
      <c r="I820" t="inlineStr">
        <is>
          <t>BRK043</t>
        </is>
      </c>
      <c r="J820" t="inlineStr">
        <is>
          <t>2021-03-29</t>
        </is>
      </c>
      <c r="K820" t="inlineStr">
        <is>
          <t>Electronics</t>
        </is>
      </c>
      <c r="L820" t="inlineStr">
        <is>
          <t>active</t>
        </is>
      </c>
    </row>
    <row r="821">
      <c r="A821" t="inlineStr">
        <is>
          <t>IMP00817</t>
        </is>
      </c>
      <c r="C821" t="inlineStr">
        <is>
          <t>Lotus Distribution Enterprises</t>
        </is>
      </c>
      <c r="D821" t="inlineStr">
        <is>
          <t>Lotus Distribution Enterprises</t>
        </is>
      </c>
      <c r="E821" t="inlineStr">
        <is>
          <t>367 Garden Lane</t>
        </is>
      </c>
      <c r="F821" t="inlineStr">
        <is>
          <t>West</t>
        </is>
      </c>
      <c r="G821" t="inlineStr">
        <is>
          <t>0203065230</t>
        </is>
      </c>
      <c r="H821" t="inlineStr">
        <is>
          <t>Mei Reyes</t>
        </is>
      </c>
      <c r="I821" t="inlineStr">
        <is>
          <t>BRK080</t>
        </is>
      </c>
      <c r="J821" t="inlineStr">
        <is>
          <t>2014-10-03</t>
        </is>
      </c>
      <c r="K821" t="inlineStr">
        <is>
          <t>Tobacco and beverages</t>
        </is>
      </c>
      <c r="L821" t="inlineStr">
        <is>
          <t>active</t>
        </is>
      </c>
    </row>
    <row r="822">
      <c r="A822" t="inlineStr">
        <is>
          <t>IMP00818</t>
        </is>
      </c>
      <c r="B822" t="inlineStr">
        <is>
          <t>T105721</t>
        </is>
      </c>
      <c r="C822" t="inlineStr">
        <is>
          <t>Meridian Trading Limited</t>
        </is>
      </c>
      <c r="D822" t="inlineStr">
        <is>
          <t>Meridian Trading Limited</t>
        </is>
      </c>
      <c r="E822" t="inlineStr">
        <is>
          <t>196 Temple Street</t>
        </is>
      </c>
      <c r="F822" t="inlineStr">
        <is>
          <t>Capital</t>
        </is>
      </c>
      <c r="G822" t="inlineStr">
        <is>
          <t>0285752477</t>
        </is>
      </c>
      <c r="H822" t="inlineStr">
        <is>
          <t>Joseph Al-Sayed</t>
        </is>
      </c>
      <c r="I822" t="inlineStr">
        <is>
          <t>BRK059</t>
        </is>
      </c>
      <c r="J822" t="inlineStr">
        <is>
          <t>2010-02-27</t>
        </is>
      </c>
      <c r="K822" t="inlineStr">
        <is>
          <t>Furniture and household</t>
        </is>
      </c>
      <c r="L822" t="inlineStr">
        <is>
          <t>active</t>
        </is>
      </c>
    </row>
    <row r="823">
      <c r="A823" t="inlineStr">
        <is>
          <t>IMP00819</t>
        </is>
      </c>
      <c r="B823" t="inlineStr">
        <is>
          <t>T105730</t>
        </is>
      </c>
      <c r="C823" t="inlineStr">
        <is>
          <t>Sunrise Mobile Co., Ltd</t>
        </is>
      </c>
      <c r="D823" t="inlineStr">
        <is>
          <t>Sunrise Mobile Co., Ltd</t>
        </is>
      </c>
      <c r="E823" t="inlineStr">
        <is>
          <t>380 Airport Road</t>
        </is>
      </c>
      <c r="F823" t="inlineStr">
        <is>
          <t>South</t>
        </is>
      </c>
      <c r="G823" t="inlineStr">
        <is>
          <t>0783838695</t>
        </is>
      </c>
      <c r="H823" t="inlineStr">
        <is>
          <t>Kenji Fernandes</t>
        </is>
      </c>
      <c r="I823" t="inlineStr">
        <is>
          <t>BRK019</t>
        </is>
      </c>
      <c r="J823" t="inlineStr">
        <is>
          <t>2008-07-06</t>
        </is>
      </c>
      <c r="K823" t="inlineStr">
        <is>
          <t>Tobacco and beverages</t>
        </is>
      </c>
      <c r="L823" t="inlineStr">
        <is>
          <t>active</t>
        </is>
      </c>
    </row>
    <row r="824">
      <c r="A824" t="inlineStr">
        <is>
          <t>IMP00820</t>
        </is>
      </c>
      <c r="B824" t="inlineStr">
        <is>
          <t>T105738</t>
        </is>
      </c>
      <c r="C824" t="inlineStr">
        <is>
          <t>Metro Industries &amp; Sons</t>
        </is>
      </c>
      <c r="D824" t="inlineStr">
        <is>
          <t>Metro Industries &amp; Sons</t>
        </is>
      </c>
      <c r="E824" t="inlineStr">
        <is>
          <t>78 Garden Lane</t>
        </is>
      </c>
      <c r="F824" t="inlineStr">
        <is>
          <t>North</t>
        </is>
      </c>
      <c r="G824" t="inlineStr">
        <is>
          <t>0807948293</t>
        </is>
      </c>
      <c r="H824" t="inlineStr">
        <is>
          <t>Omar Kowalski</t>
        </is>
      </c>
      <c r="I824" t="inlineStr">
        <is>
          <t>BRK079</t>
        </is>
      </c>
      <c r="J824" t="inlineStr">
        <is>
          <t>2009-01-26</t>
        </is>
      </c>
      <c r="K824" t="inlineStr">
        <is>
          <t>Textiles and apparel</t>
        </is>
      </c>
      <c r="L824" t="inlineStr">
        <is>
          <t>active</t>
        </is>
      </c>
    </row>
    <row r="825">
      <c r="A825" t="inlineStr">
        <is>
          <t>IMP00821</t>
        </is>
      </c>
      <c r="B825" t="inlineStr">
        <is>
          <t>T105741</t>
        </is>
      </c>
      <c r="C825" t="inlineStr">
        <is>
          <t>Meridian Medical International Ltd</t>
        </is>
      </c>
      <c r="D825" t="inlineStr">
        <is>
          <t>Meridian Medical International Ltd</t>
        </is>
      </c>
      <c r="E825" t="inlineStr">
        <is>
          <t>221 Industrial Estate</t>
        </is>
      </c>
      <c r="F825" t="inlineStr">
        <is>
          <t>West</t>
        </is>
      </c>
      <c r="G825" t="inlineStr">
        <is>
          <t>0897793747</t>
        </is>
      </c>
      <c r="H825" t="inlineStr">
        <is>
          <t>Farid Tanaka</t>
        </is>
      </c>
      <c r="I825" t="inlineStr">
        <is>
          <t>BRK072</t>
        </is>
      </c>
      <c r="J825" t="inlineStr">
        <is>
          <t>2016-07-07</t>
        </is>
      </c>
      <c r="K825" t="inlineStr">
        <is>
          <t>Furniture and household</t>
        </is>
      </c>
      <c r="L825" t="inlineStr">
        <is>
          <t>active</t>
        </is>
      </c>
    </row>
    <row r="826">
      <c r="A826" t="inlineStr">
        <is>
          <t>IMP00822</t>
        </is>
      </c>
      <c r="B826" t="inlineStr">
        <is>
          <t>T105747</t>
        </is>
      </c>
      <c r="C826" t="inlineStr">
        <is>
          <t>Orchid Commercial Limited</t>
        </is>
      </c>
      <c r="D826" t="inlineStr">
        <is>
          <t>Orchid Commercial Limited</t>
        </is>
      </c>
      <c r="E826" t="inlineStr">
        <is>
          <t>233 Station Road</t>
        </is>
      </c>
      <c r="F826" t="inlineStr">
        <is>
          <t>Coastal</t>
        </is>
      </c>
      <c r="G826" t="inlineStr">
        <is>
          <t>0376318806</t>
        </is>
      </c>
      <c r="H826" t="inlineStr">
        <is>
          <t>Lucia Ibrahim</t>
        </is>
      </c>
      <c r="I826" t="inlineStr">
        <is>
          <t>BRK038</t>
        </is>
      </c>
      <c r="J826" t="inlineStr">
        <is>
          <t>2019-05-08</t>
        </is>
      </c>
      <c r="K826" t="inlineStr">
        <is>
          <t>Electronics</t>
        </is>
      </c>
      <c r="L826" t="inlineStr">
        <is>
          <t>active</t>
        </is>
      </c>
    </row>
    <row r="827">
      <c r="A827" t="inlineStr">
        <is>
          <t>IMP00823</t>
        </is>
      </c>
      <c r="B827" t="inlineStr">
        <is>
          <t>T105759</t>
        </is>
      </c>
      <c r="C827" t="inlineStr">
        <is>
          <t>Lotus Living Partners Ltd</t>
        </is>
      </c>
      <c r="D827" t="inlineStr">
        <is>
          <t>Lotus Living Partners Ltd</t>
        </is>
      </c>
      <c r="E827" t="inlineStr">
        <is>
          <t>145 Harbour Road</t>
        </is>
      </c>
      <c r="F827" t="inlineStr">
        <is>
          <t>North</t>
        </is>
      </c>
      <c r="G827" t="inlineStr">
        <is>
          <t>0788174373</t>
        </is>
      </c>
      <c r="H827" t="inlineStr">
        <is>
          <t>Priya Reyes</t>
        </is>
      </c>
      <c r="I827" t="inlineStr">
        <is>
          <t>BRK080</t>
        </is>
      </c>
      <c r="J827" t="inlineStr">
        <is>
          <t>2012-08-05</t>
        </is>
      </c>
      <c r="K827" t="inlineStr">
        <is>
          <t>Textiles and apparel</t>
        </is>
      </c>
      <c r="L827" t="inlineStr">
        <is>
          <t>active</t>
        </is>
      </c>
    </row>
    <row r="828">
      <c r="A828" t="inlineStr">
        <is>
          <t>IMP00824</t>
        </is>
      </c>
      <c r="B828" t="inlineStr">
        <is>
          <t>T105763</t>
        </is>
      </c>
      <c r="C828" t="inlineStr">
        <is>
          <t>Sunrise Electronics Co.</t>
        </is>
      </c>
      <c r="D828" t="inlineStr">
        <is>
          <t>Sunrise Electronics Co.</t>
        </is>
      </c>
      <c r="E828" t="inlineStr">
        <is>
          <t>135 Market Street</t>
        </is>
      </c>
      <c r="F828" t="inlineStr">
        <is>
          <t>North</t>
        </is>
      </c>
      <c r="G828" t="inlineStr">
        <is>
          <t>0510721668</t>
        </is>
      </c>
      <c r="H828" t="inlineStr">
        <is>
          <t>Somchai Rahman</t>
        </is>
      </c>
      <c r="I828" t="inlineStr">
        <is>
          <t>BRK018</t>
        </is>
      </c>
      <c r="J828" t="inlineStr">
        <is>
          <t>2019-02-22</t>
        </is>
      </c>
      <c r="K828" t="inlineStr">
        <is>
          <t>General trading</t>
        </is>
      </c>
      <c r="L828" t="inlineStr">
        <is>
          <t>active</t>
        </is>
      </c>
    </row>
    <row r="829">
      <c r="A829" t="inlineStr">
        <is>
          <t>IMP00825</t>
        </is>
      </c>
      <c r="B829" t="inlineStr">
        <is>
          <t>T105774</t>
        </is>
      </c>
      <c r="C829" t="inlineStr">
        <is>
          <t>Pacific Living Limited</t>
        </is>
      </c>
      <c r="D829" t="inlineStr">
        <is>
          <t>Pacific Centre</t>
        </is>
      </c>
      <c r="E829" t="inlineStr">
        <is>
          <t>222 Airport Road</t>
        </is>
      </c>
      <c r="F829" t="inlineStr">
        <is>
          <t>North</t>
        </is>
      </c>
      <c r="G829" t="inlineStr">
        <is>
          <t>0310631067</t>
        </is>
      </c>
      <c r="H829" t="inlineStr">
        <is>
          <t>Ingrid Tanaka</t>
        </is>
      </c>
      <c r="I829" t="inlineStr">
        <is>
          <t>BRK075</t>
        </is>
      </c>
      <c r="J829" t="inlineStr">
        <is>
          <t>2009-09-06</t>
        </is>
      </c>
      <c r="K829" t="inlineStr">
        <is>
          <t>Pharmaceuticals</t>
        </is>
      </c>
      <c r="L829" t="inlineStr">
        <is>
          <t>active</t>
        </is>
      </c>
    </row>
    <row r="830">
      <c r="A830" t="inlineStr">
        <is>
          <t>IMP00826</t>
        </is>
      </c>
      <c r="B830" t="inlineStr">
        <is>
          <t>T105779</t>
        </is>
      </c>
      <c r="C830" t="inlineStr">
        <is>
          <t>Great Vellmoor Logistics &amp; Sons</t>
        </is>
      </c>
      <c r="D830" t="inlineStr">
        <is>
          <t>Great Centre</t>
        </is>
      </c>
      <c r="E830" t="inlineStr">
        <is>
          <t>280 Harbour Road</t>
        </is>
      </c>
      <c r="F830" t="inlineStr">
        <is>
          <t>West</t>
        </is>
      </c>
      <c r="G830" t="inlineStr">
        <is>
          <t>0302257828</t>
        </is>
      </c>
      <c r="H830" t="inlineStr">
        <is>
          <t>Somchai Chen</t>
        </is>
      </c>
      <c r="I830" t="inlineStr">
        <is>
          <t>BRK029</t>
        </is>
      </c>
      <c r="J830" t="inlineStr">
        <is>
          <t>2021-11-24</t>
        </is>
      </c>
      <c r="K830" t="inlineStr">
        <is>
          <t>Steel and construction</t>
        </is>
      </c>
      <c r="L830" t="inlineStr">
        <is>
          <t>active</t>
        </is>
      </c>
    </row>
    <row r="831">
      <c r="A831" t="inlineStr">
        <is>
          <t>IMP00827</t>
        </is>
      </c>
      <c r="B831" t="inlineStr">
        <is>
          <t>T105785</t>
        </is>
      </c>
      <c r="C831" t="inlineStr">
        <is>
          <t>Metro Distribution Ltd</t>
        </is>
      </c>
      <c r="D831" t="inlineStr">
        <is>
          <t>Metro Distribution Ltd</t>
        </is>
      </c>
      <c r="E831" t="inlineStr">
        <is>
          <t>226 Harbour Road</t>
        </is>
      </c>
      <c r="F831" t="inlineStr">
        <is>
          <t>South</t>
        </is>
      </c>
      <c r="G831" t="inlineStr">
        <is>
          <t>0390509725</t>
        </is>
      </c>
      <c r="H831" t="inlineStr">
        <is>
          <t>Farid Kowalski</t>
        </is>
      </c>
      <c r="I831" t="inlineStr">
        <is>
          <t>BRK032</t>
        </is>
      </c>
      <c r="J831" t="inlineStr">
        <is>
          <t>2017-07-23</t>
        </is>
      </c>
      <c r="K831" t="inlineStr">
        <is>
          <t>Food importers</t>
        </is>
      </c>
      <c r="L831" t="inlineStr">
        <is>
          <t>active</t>
        </is>
      </c>
    </row>
    <row r="832">
      <c r="A832" t="inlineStr">
        <is>
          <t>IMP00828</t>
        </is>
      </c>
      <c r="C832" t="inlineStr">
        <is>
          <t>Metro Living Enterprises</t>
        </is>
      </c>
      <c r="D832" t="inlineStr">
        <is>
          <t>Metro Living Enterprises</t>
        </is>
      </c>
      <c r="E832" t="inlineStr">
        <is>
          <t>41 Mill Road</t>
        </is>
      </c>
      <c r="F832" t="inlineStr">
        <is>
          <t>Capital</t>
        </is>
      </c>
      <c r="G832" t="inlineStr">
        <is>
          <t>0309746278</t>
        </is>
      </c>
      <c r="H832" t="inlineStr">
        <is>
          <t>Ingrid Mensah</t>
        </is>
      </c>
      <c r="I832" t="inlineStr">
        <is>
          <t>BRK077</t>
        </is>
      </c>
      <c r="J832" t="inlineStr">
        <is>
          <t>2011-03-21</t>
        </is>
      </c>
      <c r="K832" t="inlineStr">
        <is>
          <t>Tobacco and beverages</t>
        </is>
      </c>
      <c r="L832" t="inlineStr">
        <is>
          <t>active</t>
        </is>
      </c>
    </row>
    <row r="833">
      <c r="A833" t="inlineStr">
        <is>
          <t>IMP00829</t>
        </is>
      </c>
      <c r="B833" t="inlineStr">
        <is>
          <t>T105797</t>
        </is>
      </c>
      <c r="C833" t="inlineStr">
        <is>
          <t>Inverness Electronics Partners Ltd</t>
        </is>
      </c>
      <c r="D833" t="inlineStr">
        <is>
          <t>Inverness Electronics Partners Ltd</t>
        </is>
      </c>
      <c r="E833" t="inlineStr">
        <is>
          <t>173 Market Street</t>
        </is>
      </c>
      <c r="F833" t="inlineStr">
        <is>
          <t>Capital</t>
        </is>
      </c>
      <c r="G833" t="inlineStr">
        <is>
          <t>0469286040</t>
        </is>
      </c>
      <c r="H833" t="inlineStr">
        <is>
          <t>Aisha Haddad</t>
        </is>
      </c>
      <c r="I833" t="inlineStr">
        <is>
          <t>BRK061</t>
        </is>
      </c>
      <c r="J833" t="inlineStr">
        <is>
          <t>2011-04-23</t>
        </is>
      </c>
      <c r="K833" t="inlineStr">
        <is>
          <t>Pharmaceuticals</t>
        </is>
      </c>
      <c r="L833" t="inlineStr">
        <is>
          <t>active</t>
        </is>
      </c>
    </row>
    <row r="834">
      <c r="A834" t="inlineStr">
        <is>
          <t>IMP00830</t>
        </is>
      </c>
      <c r="B834" t="inlineStr">
        <is>
          <t>T105807</t>
        </is>
      </c>
      <c r="C834" t="inlineStr">
        <is>
          <t>Silver Electronics Limited</t>
        </is>
      </c>
      <c r="D834" t="inlineStr">
        <is>
          <t>Silver Electronics Limited</t>
        </is>
      </c>
      <c r="E834" t="inlineStr">
        <is>
          <t>192 Harbour Road</t>
        </is>
      </c>
      <c r="F834" t="inlineStr">
        <is>
          <t>Capital</t>
        </is>
      </c>
      <c r="G834" t="inlineStr">
        <is>
          <t>0724132537</t>
        </is>
      </c>
      <c r="H834" t="inlineStr">
        <is>
          <t>Hassan Mwangi</t>
        </is>
      </c>
      <c r="I834" t="inlineStr">
        <is>
          <t>BRK010</t>
        </is>
      </c>
      <c r="J834" t="inlineStr">
        <is>
          <t>2014-10-09</t>
        </is>
      </c>
      <c r="K834" t="inlineStr">
        <is>
          <t>Vehicles and parts</t>
        </is>
      </c>
      <c r="L834" t="inlineStr">
        <is>
          <t>active</t>
        </is>
      </c>
    </row>
    <row r="835">
      <c r="A835" t="inlineStr">
        <is>
          <t>IMP00831</t>
        </is>
      </c>
      <c r="B835" t="inlineStr">
        <is>
          <t>T105816</t>
        </is>
      </c>
      <c r="C835" t="inlineStr">
        <is>
          <t>United Logistics Co.</t>
        </is>
      </c>
      <c r="D835" t="inlineStr">
        <is>
          <t>United Logistics Co.</t>
        </is>
      </c>
      <c r="E835" t="inlineStr">
        <is>
          <t>4 Garden Lane</t>
        </is>
      </c>
      <c r="F835" t="inlineStr">
        <is>
          <t>Coastal</t>
        </is>
      </c>
      <c r="G835" t="inlineStr">
        <is>
          <t>0345458706</t>
        </is>
      </c>
      <c r="H835" t="inlineStr">
        <is>
          <t>Farid Patel</t>
        </is>
      </c>
      <c r="I835" t="inlineStr">
        <is>
          <t>BRK043</t>
        </is>
      </c>
      <c r="J835" t="inlineStr">
        <is>
          <t>2024-10-07</t>
        </is>
      </c>
      <c r="K835" t="inlineStr">
        <is>
          <t>Pharmaceuticals</t>
        </is>
      </c>
      <c r="L835" t="inlineStr">
        <is>
          <t>active</t>
        </is>
      </c>
    </row>
    <row r="836">
      <c r="A836" t="inlineStr">
        <is>
          <t>IMP00832</t>
        </is>
      </c>
      <c r="B836" t="inlineStr">
        <is>
          <t>T105821</t>
        </is>
      </c>
      <c r="C836" t="inlineStr">
        <is>
          <t>Central Supply Holdings Ltd</t>
        </is>
      </c>
      <c r="D836" t="inlineStr">
        <is>
          <t>Central Supply Holdings Ltd</t>
        </is>
      </c>
      <c r="E836" t="inlineStr">
        <is>
          <t>286 Riverside</t>
        </is>
      </c>
      <c r="F836" t="inlineStr">
        <is>
          <t>East</t>
        </is>
      </c>
      <c r="G836" t="inlineStr">
        <is>
          <t>0217259578</t>
        </is>
      </c>
      <c r="H836" t="inlineStr">
        <is>
          <t>Priya Nguyen-Lee</t>
        </is>
      </c>
      <c r="I836" t="inlineStr">
        <is>
          <t>BRK041</t>
        </is>
      </c>
      <c r="J836" t="inlineStr">
        <is>
          <t>2012-02-07</t>
        </is>
      </c>
      <c r="K836" t="inlineStr">
        <is>
          <t>Vehicles and parts</t>
        </is>
      </c>
      <c r="L836" t="inlineStr">
        <is>
          <t>active</t>
        </is>
      </c>
    </row>
    <row r="837">
      <c r="A837" t="inlineStr">
        <is>
          <t>IMP00833</t>
        </is>
      </c>
      <c r="B837" t="inlineStr">
        <is>
          <t>T105825</t>
        </is>
      </c>
      <c r="C837" t="inlineStr">
        <is>
          <t>Global Industries Co.</t>
        </is>
      </c>
      <c r="D837" t="inlineStr">
        <is>
          <t>Global Industries Co.</t>
        </is>
      </c>
      <c r="E837" t="inlineStr">
        <is>
          <t>267 Garden Lane</t>
        </is>
      </c>
      <c r="F837" t="inlineStr">
        <is>
          <t>East</t>
        </is>
      </c>
      <c r="G837" t="inlineStr">
        <is>
          <t>0683442102</t>
        </is>
      </c>
      <c r="H837" t="inlineStr">
        <is>
          <t>Ingrid Mensah</t>
        </is>
      </c>
      <c r="I837" t="inlineStr">
        <is>
          <t>BRK064</t>
        </is>
      </c>
      <c r="J837" t="inlineStr">
        <is>
          <t>2019-02-23</t>
        </is>
      </c>
      <c r="K837" t="inlineStr">
        <is>
          <t>Pharmaceuticals</t>
        </is>
      </c>
      <c r="L837" t="inlineStr">
        <is>
          <t>active</t>
        </is>
      </c>
    </row>
    <row r="838">
      <c r="A838" t="inlineStr">
        <is>
          <t>IMP00834</t>
        </is>
      </c>
      <c r="B838" t="inlineStr">
        <is>
          <t>T109837</t>
        </is>
      </c>
      <c r="C838" t="inlineStr">
        <is>
          <t>Great Vellmoor Motors Enterprises</t>
        </is>
      </c>
      <c r="D838" t="inlineStr">
        <is>
          <t>Great Vellmoor Motors Enterprises</t>
        </is>
      </c>
      <c r="E838" t="inlineStr">
        <is>
          <t>293 Industrial Estate</t>
        </is>
      </c>
      <c r="F838" t="inlineStr">
        <is>
          <t>West</t>
        </is>
      </c>
      <c r="G838" t="inlineStr">
        <is>
          <t>0371463596</t>
        </is>
      </c>
      <c r="H838" t="inlineStr">
        <is>
          <t>Daniel Al-Sayed</t>
        </is>
      </c>
      <c r="I838" t="inlineStr">
        <is>
          <t>BRK078</t>
        </is>
      </c>
      <c r="J838" t="inlineStr">
        <is>
          <t>2017-11-14</t>
        </is>
      </c>
      <c r="K838" t="inlineStr">
        <is>
          <t>Machinery</t>
        </is>
      </c>
      <c r="L838" t="inlineStr">
        <is>
          <t>active</t>
        </is>
      </c>
    </row>
    <row r="839">
      <c r="A839" t="inlineStr">
        <is>
          <t>IMP00835</t>
        </is>
      </c>
      <c r="B839" t="inlineStr">
        <is>
          <t>T105843</t>
        </is>
      </c>
      <c r="C839" t="inlineStr">
        <is>
          <t>Inverness Living &amp; Sons</t>
        </is>
      </c>
      <c r="D839" t="inlineStr">
        <is>
          <t>Inverness Living &amp; Sons</t>
        </is>
      </c>
      <c r="E839" t="inlineStr">
        <is>
          <t>180 Bazaar Lane</t>
        </is>
      </c>
      <c r="F839" t="inlineStr">
        <is>
          <t>West</t>
        </is>
      </c>
      <c r="G839" t="inlineStr">
        <is>
          <t>0594066867</t>
        </is>
      </c>
      <c r="H839" t="inlineStr">
        <is>
          <t>Nadia Mwangi</t>
        </is>
      </c>
      <c r="I839" t="inlineStr">
        <is>
          <t>BRK033</t>
        </is>
      </c>
      <c r="J839" t="inlineStr">
        <is>
          <t>2013-09-08</t>
        </is>
      </c>
      <c r="K839" t="inlineStr">
        <is>
          <t>Tobacco and beverages</t>
        </is>
      </c>
      <c r="L839" t="inlineStr">
        <is>
          <t>active</t>
        </is>
      </c>
    </row>
    <row r="840">
      <c r="A840" t="inlineStr">
        <is>
          <t>IMP00836</t>
        </is>
      </c>
      <c r="B840" t="inlineStr">
        <is>
          <t>T105847</t>
        </is>
      </c>
      <c r="C840" t="inlineStr">
        <is>
          <t>Orchid Glow Enterprises</t>
        </is>
      </c>
      <c r="D840" t="inlineStr">
        <is>
          <t>Orchid Glow Enterprises</t>
        </is>
      </c>
      <c r="E840" t="inlineStr">
        <is>
          <t>340 Market Street</t>
        </is>
      </c>
      <c r="F840" t="inlineStr">
        <is>
          <t>North</t>
        </is>
      </c>
      <c r="G840" t="inlineStr">
        <is>
          <t>0310745483</t>
        </is>
      </c>
      <c r="H840" t="inlineStr">
        <is>
          <t>Ravi Rahman</t>
        </is>
      </c>
      <c r="I840" t="inlineStr">
        <is>
          <t>BRK030</t>
        </is>
      </c>
      <c r="J840" t="inlineStr">
        <is>
          <t>2017-06-09</t>
        </is>
      </c>
      <c r="K840" t="inlineStr">
        <is>
          <t>Food importers</t>
        </is>
      </c>
      <c r="L840" t="inlineStr">
        <is>
          <t>active</t>
        </is>
      </c>
    </row>
    <row r="841">
      <c r="A841" t="inlineStr">
        <is>
          <t>IMP00837</t>
        </is>
      </c>
      <c r="B841" t="inlineStr">
        <is>
          <t>T105853</t>
        </is>
      </c>
      <c r="C841" t="inlineStr">
        <is>
          <t>Phoenix Living International Ltd</t>
        </is>
      </c>
      <c r="D841" t="inlineStr">
        <is>
          <t>Phoenix Living International Ltd</t>
        </is>
      </c>
      <c r="E841" t="inlineStr">
        <is>
          <t>366 Airport Road</t>
        </is>
      </c>
      <c r="F841" t="inlineStr">
        <is>
          <t>Capital</t>
        </is>
      </c>
      <c r="G841" t="inlineStr">
        <is>
          <t>0275787643</t>
        </is>
      </c>
      <c r="H841" t="inlineStr">
        <is>
          <t>Nadia Rahman</t>
        </is>
      </c>
      <c r="I841" t="inlineStr">
        <is>
          <t>BRK036</t>
        </is>
      </c>
      <c r="J841" t="inlineStr">
        <is>
          <t>2021-02-17</t>
        </is>
      </c>
      <c r="K841" t="inlineStr">
        <is>
          <t>Tobacco and beverages</t>
        </is>
      </c>
      <c r="L841" t="inlineStr">
        <is>
          <t>active</t>
        </is>
      </c>
    </row>
    <row r="842">
      <c r="A842" t="inlineStr">
        <is>
          <t>IMP00838</t>
        </is>
      </c>
      <c r="B842" t="inlineStr">
        <is>
          <t>T105860</t>
        </is>
      </c>
      <c r="C842" t="inlineStr">
        <is>
          <t>Great Vellmoor Electronics Ltd</t>
        </is>
      </c>
      <c r="D842" t="inlineStr">
        <is>
          <t>Great Vellmoor Electronics Ltd</t>
        </is>
      </c>
      <c r="E842" t="inlineStr">
        <is>
          <t>230 Market Street</t>
        </is>
      </c>
      <c r="F842" t="inlineStr">
        <is>
          <t>South</t>
        </is>
      </c>
      <c r="G842" t="inlineStr">
        <is>
          <t>0738294324</t>
        </is>
      </c>
      <c r="H842" t="inlineStr">
        <is>
          <t>Amina Rahman</t>
        </is>
      </c>
      <c r="I842" t="inlineStr">
        <is>
          <t>BRK080</t>
        </is>
      </c>
      <c r="J842" t="inlineStr">
        <is>
          <t>2021-06-18</t>
        </is>
      </c>
      <c r="K842" t="inlineStr">
        <is>
          <t>Textiles and apparel</t>
        </is>
      </c>
      <c r="L842" t="inlineStr">
        <is>
          <t>active</t>
        </is>
      </c>
    </row>
    <row r="843">
      <c r="A843" t="inlineStr">
        <is>
          <t>IMP00839</t>
        </is>
      </c>
      <c r="B843" t="inlineStr">
        <is>
          <t>T105868</t>
        </is>
      </c>
      <c r="C843" t="inlineStr">
        <is>
          <t>Coral Distribution Enterprises</t>
        </is>
      </c>
      <c r="D843" t="inlineStr">
        <is>
          <t>Coral Distribution Enterprises</t>
        </is>
      </c>
      <c r="E843" t="inlineStr">
        <is>
          <t>385 Airport Road</t>
        </is>
      </c>
      <c r="F843" t="inlineStr">
        <is>
          <t>Capital</t>
        </is>
      </c>
      <c r="G843" t="inlineStr">
        <is>
          <t>0929167839</t>
        </is>
      </c>
      <c r="H843" t="inlineStr">
        <is>
          <t>Farid Mwangi</t>
        </is>
      </c>
      <c r="I843" t="inlineStr">
        <is>
          <t>BRK041</t>
        </is>
      </c>
      <c r="J843" t="inlineStr">
        <is>
          <t>2014-09-02</t>
        </is>
      </c>
      <c r="K843" t="inlineStr">
        <is>
          <t>Pharmaceuticals</t>
        </is>
      </c>
      <c r="L843" t="inlineStr">
        <is>
          <t>active</t>
        </is>
      </c>
    </row>
    <row r="844">
      <c r="A844" t="inlineStr">
        <is>
          <t>IMP00840</t>
        </is>
      </c>
      <c r="B844" t="inlineStr">
        <is>
          <t>T105875</t>
        </is>
      </c>
      <c r="C844" t="inlineStr">
        <is>
          <t>Carrick Agro Co., Ltd</t>
        </is>
      </c>
      <c r="D844" t="inlineStr">
        <is>
          <t>Carrick Agro Co., Ltd</t>
        </is>
      </c>
      <c r="E844" t="inlineStr">
        <is>
          <t>379 Airport Road</t>
        </is>
      </c>
      <c r="F844" t="inlineStr">
        <is>
          <t>North</t>
        </is>
      </c>
      <c r="G844" t="inlineStr">
        <is>
          <t>0482534899</t>
        </is>
      </c>
      <c r="H844" t="inlineStr">
        <is>
          <t>Elena Osei</t>
        </is>
      </c>
      <c r="I844" t="inlineStr">
        <is>
          <t>BRK021</t>
        </is>
      </c>
      <c r="J844" t="inlineStr">
        <is>
          <t>2012-05-16</t>
        </is>
      </c>
      <c r="K844" t="inlineStr">
        <is>
          <t>Tobacco and beverages</t>
        </is>
      </c>
      <c r="L844" t="inlineStr">
        <is>
          <t>active</t>
        </is>
      </c>
    </row>
    <row r="845">
      <c r="A845" t="inlineStr">
        <is>
          <t>IMP00841</t>
        </is>
      </c>
      <c r="B845" t="inlineStr">
        <is>
          <t>T105885</t>
        </is>
      </c>
      <c r="C845" t="inlineStr">
        <is>
          <t>Orchid Textiles Enterprises</t>
        </is>
      </c>
      <c r="D845" t="inlineStr">
        <is>
          <t>Orchid Textiles Enterprises</t>
        </is>
      </c>
      <c r="E845" t="inlineStr">
        <is>
          <t>57 Airport Road</t>
        </is>
      </c>
      <c r="F845" t="inlineStr">
        <is>
          <t>South</t>
        </is>
      </c>
      <c r="G845" t="inlineStr">
        <is>
          <t>0734545797</t>
        </is>
      </c>
      <c r="H845" t="inlineStr">
        <is>
          <t>Samuel Sato</t>
        </is>
      </c>
      <c r="I845" t="inlineStr">
        <is>
          <t>BRK077</t>
        </is>
      </c>
      <c r="J845" t="inlineStr">
        <is>
          <t>2012-01-04</t>
        </is>
      </c>
      <c r="K845" t="inlineStr">
        <is>
          <t>Furniture and household</t>
        </is>
      </c>
      <c r="L845" t="inlineStr">
        <is>
          <t>active</t>
        </is>
      </c>
    </row>
    <row r="846">
      <c r="A846" t="inlineStr">
        <is>
          <t>IMP00842</t>
        </is>
      </c>
      <c r="B846" t="inlineStr">
        <is>
          <t>T105892</t>
        </is>
      </c>
      <c r="C846" t="inlineStr">
        <is>
          <t>Pacific Medical &amp; Sons</t>
        </is>
      </c>
      <c r="D846" t="inlineStr">
        <is>
          <t>Pacific Mart</t>
        </is>
      </c>
      <c r="E846" t="inlineStr">
        <is>
          <t>215 Airport Road</t>
        </is>
      </c>
      <c r="F846" t="inlineStr">
        <is>
          <t>South</t>
        </is>
      </c>
      <c r="G846" t="inlineStr">
        <is>
          <t>0920510260</t>
        </is>
      </c>
      <c r="H846" t="inlineStr">
        <is>
          <t>Lucia Osei</t>
        </is>
      </c>
      <c r="I846" t="inlineStr">
        <is>
          <t>BRK056</t>
        </is>
      </c>
      <c r="J846" t="inlineStr">
        <is>
          <t>2011-12-04</t>
        </is>
      </c>
      <c r="K846" t="inlineStr">
        <is>
          <t>Textiles and apparel</t>
        </is>
      </c>
      <c r="L846" t="inlineStr">
        <is>
          <t>active</t>
        </is>
      </c>
    </row>
    <row r="847">
      <c r="A847" t="inlineStr">
        <is>
          <t>IMP00843</t>
        </is>
      </c>
      <c r="B847" t="inlineStr">
        <is>
          <t>T105896</t>
        </is>
      </c>
      <c r="C847" t="inlineStr">
        <is>
          <t>Inverness Distribution &amp; Sons</t>
        </is>
      </c>
      <c r="D847" t="inlineStr">
        <is>
          <t>Inverness Distribution &amp; Sons</t>
        </is>
      </c>
      <c r="E847" t="inlineStr">
        <is>
          <t>260 Industrial Estate</t>
        </is>
      </c>
      <c r="F847" t="inlineStr">
        <is>
          <t>South</t>
        </is>
      </c>
      <c r="G847" t="inlineStr">
        <is>
          <t>0232172620</t>
        </is>
      </c>
      <c r="H847" t="inlineStr">
        <is>
          <t>Omar Sato</t>
        </is>
      </c>
      <c r="I847" t="inlineStr">
        <is>
          <t>BRK041</t>
        </is>
      </c>
      <c r="J847" t="inlineStr">
        <is>
          <t>2014-11-07</t>
        </is>
      </c>
      <c r="K847" t="inlineStr">
        <is>
          <t>General trading</t>
        </is>
      </c>
      <c r="L847" t="inlineStr">
        <is>
          <t>active</t>
        </is>
      </c>
    </row>
    <row r="848">
      <c r="A848" t="inlineStr">
        <is>
          <t>IMP00844</t>
        </is>
      </c>
      <c r="B848" t="inlineStr">
        <is>
          <t>T185904</t>
        </is>
      </c>
      <c r="C848" t="inlineStr">
        <is>
          <t>Great Vellmoor Imports Co.</t>
        </is>
      </c>
      <c r="D848" t="inlineStr">
        <is>
          <t>Great Vellmoor Imports Co.</t>
        </is>
      </c>
      <c r="E848" t="inlineStr">
        <is>
          <t>36 Garden Lane</t>
        </is>
      </c>
      <c r="F848" t="inlineStr">
        <is>
          <t>Capital</t>
        </is>
      </c>
      <c r="G848" t="inlineStr">
        <is>
          <t>0697097226</t>
        </is>
      </c>
      <c r="H848" t="inlineStr">
        <is>
          <t>Grace Patel</t>
        </is>
      </c>
      <c r="I848" t="inlineStr">
        <is>
          <t>BRK079</t>
        </is>
      </c>
      <c r="J848" t="inlineStr">
        <is>
          <t>2025-04-13</t>
        </is>
      </c>
      <c r="K848" t="inlineStr">
        <is>
          <t>Vehicles and parts</t>
        </is>
      </c>
      <c r="L848" t="inlineStr">
        <is>
          <t>active</t>
        </is>
      </c>
    </row>
    <row r="849">
      <c r="A849" t="inlineStr">
        <is>
          <t>IMP00845</t>
        </is>
      </c>
      <c r="B849" t="inlineStr">
        <is>
          <t>T105908</t>
        </is>
      </c>
      <c r="C849" t="inlineStr">
        <is>
          <t>Twin Rivers Distribution Limited</t>
        </is>
      </c>
      <c r="D849" t="inlineStr">
        <is>
          <t>Twin Rivers Distribution Limited</t>
        </is>
      </c>
      <c r="E849" t="inlineStr">
        <is>
          <t>232 Market Street</t>
        </is>
      </c>
      <c r="F849" t="inlineStr">
        <is>
          <t>West</t>
        </is>
      </c>
      <c r="G849" t="inlineStr">
        <is>
          <t>0656759693</t>
        </is>
      </c>
      <c r="H849" t="inlineStr">
        <is>
          <t>Ingrid Al-Sayed</t>
        </is>
      </c>
      <c r="I849" t="inlineStr">
        <is>
          <t>BRK079</t>
        </is>
      </c>
      <c r="J849" t="inlineStr">
        <is>
          <t>2012-07-16</t>
        </is>
      </c>
      <c r="K849" t="inlineStr">
        <is>
          <t>Furniture and household</t>
        </is>
      </c>
      <c r="L849" t="inlineStr">
        <is>
          <t>active</t>
        </is>
      </c>
    </row>
    <row r="850">
      <c r="A850" t="inlineStr">
        <is>
          <t>IMP00846</t>
        </is>
      </c>
      <c r="B850" t="inlineStr">
        <is>
          <t>T105921</t>
        </is>
      </c>
      <c r="C850" t="inlineStr">
        <is>
          <t>Royal Logistics International Ltd</t>
        </is>
      </c>
      <c r="D850" t="inlineStr">
        <is>
          <t>Royal Store</t>
        </is>
      </c>
      <c r="E850" t="inlineStr">
        <is>
          <t>331 Harbour Road</t>
        </is>
      </c>
      <c r="F850" t="inlineStr">
        <is>
          <t>Coastal</t>
        </is>
      </c>
      <c r="G850" t="inlineStr">
        <is>
          <t>0974726531</t>
        </is>
      </c>
      <c r="H850" t="inlineStr">
        <is>
          <t>Omar Sato</t>
        </is>
      </c>
      <c r="I850" t="inlineStr">
        <is>
          <t>BRK029</t>
        </is>
      </c>
      <c r="J850" t="inlineStr">
        <is>
          <t>2021-04-07</t>
        </is>
      </c>
      <c r="K850" t="inlineStr">
        <is>
          <t>General trading</t>
        </is>
      </c>
      <c r="L850" t="inlineStr">
        <is>
          <t>active</t>
        </is>
      </c>
    </row>
    <row r="851">
      <c r="A851" t="inlineStr">
        <is>
          <t>IMP00847</t>
        </is>
      </c>
      <c r="B851" t="inlineStr">
        <is>
          <t>T105924</t>
        </is>
      </c>
      <c r="C851" t="inlineStr">
        <is>
          <t>Golden Motors Holdings Ltd</t>
        </is>
      </c>
      <c r="D851" t="inlineStr">
        <is>
          <t>Golden Motors Holdings Ltd</t>
        </is>
      </c>
      <c r="E851" t="inlineStr">
        <is>
          <t>288 Airport Road</t>
        </is>
      </c>
      <c r="F851" t="inlineStr">
        <is>
          <t>South</t>
        </is>
      </c>
      <c r="G851" t="inlineStr">
        <is>
          <t>0717064564</t>
        </is>
      </c>
      <c r="H851" t="inlineStr">
        <is>
          <t>Omar Haddad</t>
        </is>
      </c>
      <c r="I851" t="inlineStr">
        <is>
          <t>BRK012</t>
        </is>
      </c>
      <c r="J851" t="inlineStr">
        <is>
          <t>2017-12-06</t>
        </is>
      </c>
      <c r="K851" t="inlineStr">
        <is>
          <t>Textiles and apparel</t>
        </is>
      </c>
      <c r="L851" t="inlineStr">
        <is>
          <t>active</t>
        </is>
      </c>
    </row>
    <row r="852">
      <c r="A852" t="inlineStr">
        <is>
          <t>IMP00848</t>
        </is>
      </c>
      <c r="B852" t="inlineStr">
        <is>
          <t>T105933</t>
        </is>
      </c>
      <c r="C852" t="inlineStr">
        <is>
          <t>Blue Ocean Mobile Co.</t>
        </is>
      </c>
      <c r="D852" t="inlineStr">
        <is>
          <t>Blue Ocean Mobile Co.</t>
        </is>
      </c>
      <c r="E852" t="inlineStr">
        <is>
          <t>52 Temple Street</t>
        </is>
      </c>
      <c r="F852" t="inlineStr">
        <is>
          <t>Coastal</t>
        </is>
      </c>
      <c r="G852" t="inlineStr">
        <is>
          <t>0423649279</t>
        </is>
      </c>
      <c r="H852" t="inlineStr">
        <is>
          <t>Nadia Kowalski</t>
        </is>
      </c>
      <c r="I852" t="inlineStr">
        <is>
          <t>BRK038</t>
        </is>
      </c>
      <c r="J852" t="inlineStr">
        <is>
          <t>2009-05-29</t>
        </is>
      </c>
      <c r="K852" t="inlineStr">
        <is>
          <t>Food importers</t>
        </is>
      </c>
      <c r="L852" t="inlineStr">
        <is>
          <t>suspended</t>
        </is>
      </c>
    </row>
    <row r="853">
      <c r="A853" t="inlineStr">
        <is>
          <t>IMP00849</t>
        </is>
      </c>
      <c r="B853" t="inlineStr">
        <is>
          <t>T105940</t>
        </is>
      </c>
      <c r="C853" t="inlineStr">
        <is>
          <t>Inverness Mobile Co., Ltd</t>
        </is>
      </c>
      <c r="D853" t="inlineStr">
        <is>
          <t>Inverness Mobile Co., Ltd</t>
        </is>
      </c>
      <c r="E853" t="inlineStr">
        <is>
          <t>352 Harbour Road</t>
        </is>
      </c>
      <c r="F853" t="inlineStr">
        <is>
          <t>East</t>
        </is>
      </c>
      <c r="G853" t="inlineStr">
        <is>
          <t>0220727327</t>
        </is>
      </c>
      <c r="H853" t="inlineStr">
        <is>
          <t>Ravi Mensah</t>
        </is>
      </c>
      <c r="I853" t="inlineStr">
        <is>
          <t>BRK037</t>
        </is>
      </c>
      <c r="J853" t="inlineStr">
        <is>
          <t>2009-09-06</t>
        </is>
      </c>
      <c r="K853" t="inlineStr">
        <is>
          <t>Vehicles and parts</t>
        </is>
      </c>
      <c r="L853" t="inlineStr">
        <is>
          <t>active</t>
        </is>
      </c>
    </row>
    <row r="854">
      <c r="A854" t="inlineStr">
        <is>
          <t>IMP00850</t>
        </is>
      </c>
      <c r="B854" t="inlineStr">
        <is>
          <t>T105944</t>
        </is>
      </c>
      <c r="C854" t="inlineStr">
        <is>
          <t>United Industries &amp; Sons</t>
        </is>
      </c>
      <c r="D854" t="inlineStr">
        <is>
          <t>United Industries &amp; Sons</t>
        </is>
      </c>
      <c r="E854" t="inlineStr">
        <is>
          <t>5 Bazaar Lane</t>
        </is>
      </c>
      <c r="F854" t="inlineStr">
        <is>
          <t>Coastal</t>
        </is>
      </c>
      <c r="G854" t="inlineStr">
        <is>
          <t>0434044927</t>
        </is>
      </c>
      <c r="H854" t="inlineStr">
        <is>
          <t>Mei Reyes</t>
        </is>
      </c>
      <c r="I854" t="inlineStr">
        <is>
          <t>BRK008</t>
        </is>
      </c>
      <c r="J854" t="inlineStr">
        <is>
          <t>2008-07-03</t>
        </is>
      </c>
      <c r="K854" t="inlineStr">
        <is>
          <t>Medical devices</t>
        </is>
      </c>
      <c r="L854" t="inlineStr">
        <is>
          <t>active</t>
        </is>
      </c>
    </row>
    <row r="855">
      <c r="A855" t="inlineStr">
        <is>
          <t>IMP00851</t>
        </is>
      </c>
      <c r="B855" t="inlineStr">
        <is>
          <t>T105956</t>
        </is>
      </c>
      <c r="C855" t="inlineStr">
        <is>
          <t>Coral Electronics Holdings Ltd</t>
        </is>
      </c>
      <c r="D855" t="inlineStr">
        <is>
          <t>Coral Electronics Holdings Ltd</t>
        </is>
      </c>
      <c r="E855" t="inlineStr">
        <is>
          <t>335 Mill Road</t>
        </is>
      </c>
      <c r="F855" t="inlineStr">
        <is>
          <t>Capital</t>
        </is>
      </c>
      <c r="G855" t="inlineStr">
        <is>
          <t>0727865396</t>
        </is>
      </c>
      <c r="H855" t="inlineStr">
        <is>
          <t>Aisha Tanaka</t>
        </is>
      </c>
      <c r="I855" t="inlineStr">
        <is>
          <t>BRK010</t>
        </is>
      </c>
      <c r="J855" t="inlineStr">
        <is>
          <t>2017-02-03</t>
        </is>
      </c>
      <c r="K855" t="inlineStr">
        <is>
          <t>Pharmaceuticals</t>
        </is>
      </c>
      <c r="L855" t="inlineStr">
        <is>
          <t>active</t>
        </is>
      </c>
    </row>
    <row r="856">
      <c r="A856" t="inlineStr">
        <is>
          <t>IMP00852</t>
        </is>
      </c>
      <c r="B856" t="inlineStr">
        <is>
          <t>T105960</t>
        </is>
      </c>
      <c r="C856" t="inlineStr">
        <is>
          <t>Saffron Commercial Limited</t>
        </is>
      </c>
      <c r="D856" t="inlineStr">
        <is>
          <t>Saffron Commercial Limited</t>
        </is>
      </c>
      <c r="E856" t="inlineStr">
        <is>
          <t>398 Mill Road</t>
        </is>
      </c>
      <c r="F856" t="inlineStr">
        <is>
          <t>Capital</t>
        </is>
      </c>
      <c r="G856" t="inlineStr">
        <is>
          <t>0408375454</t>
        </is>
      </c>
      <c r="H856" t="inlineStr">
        <is>
          <t>Daniel Mensah</t>
        </is>
      </c>
      <c r="I856" t="inlineStr">
        <is>
          <t>BRK053</t>
        </is>
      </c>
      <c r="J856" t="inlineStr">
        <is>
          <t>2009-01-29</t>
        </is>
      </c>
      <c r="K856" t="inlineStr">
        <is>
          <t>Food importers</t>
        </is>
      </c>
      <c r="L856" t="inlineStr">
        <is>
          <t>active</t>
        </is>
      </c>
    </row>
    <row r="857">
      <c r="A857" t="inlineStr">
        <is>
          <t>IMP00853</t>
        </is>
      </c>
      <c r="B857" t="inlineStr">
        <is>
          <t>T105968</t>
        </is>
      </c>
      <c r="C857" t="inlineStr">
        <is>
          <t>Twin Rivers Electronics Enterprises</t>
        </is>
      </c>
      <c r="D857" t="inlineStr">
        <is>
          <t>Twin Rivers Electronics Enterprises</t>
        </is>
      </c>
      <c r="E857" t="inlineStr">
        <is>
          <t>301 Temple Street</t>
        </is>
      </c>
      <c r="F857" t="inlineStr">
        <is>
          <t>East</t>
        </is>
      </c>
      <c r="G857" t="inlineStr">
        <is>
          <t>0586631082</t>
        </is>
      </c>
      <c r="H857" t="inlineStr">
        <is>
          <t>Mei Kowalski</t>
        </is>
      </c>
      <c r="I857" t="inlineStr">
        <is>
          <t>BRK050</t>
        </is>
      </c>
      <c r="J857" t="inlineStr">
        <is>
          <t>2014-07-17</t>
        </is>
      </c>
      <c r="K857" t="inlineStr">
        <is>
          <t>Cosmetics and personal care</t>
        </is>
      </c>
      <c r="L857" t="inlineStr">
        <is>
          <t>active</t>
        </is>
      </c>
    </row>
    <row r="858">
      <c r="A858" t="inlineStr">
        <is>
          <t>IMP00854</t>
        </is>
      </c>
      <c r="B858" t="inlineStr">
        <is>
          <t>T105973</t>
        </is>
      </c>
      <c r="C858" t="inlineStr">
        <is>
          <t>Global Pack Ltd</t>
        </is>
      </c>
      <c r="D858" t="inlineStr">
        <is>
          <t>Global Pack Ltd</t>
        </is>
      </c>
      <c r="E858" t="inlineStr">
        <is>
          <t>168 Mill Road</t>
        </is>
      </c>
      <c r="F858" t="inlineStr">
        <is>
          <t>West</t>
        </is>
      </c>
      <c r="G858" t="inlineStr">
        <is>
          <t>0229745483</t>
        </is>
      </c>
      <c r="H858" t="inlineStr">
        <is>
          <t>Fatima Chen</t>
        </is>
      </c>
      <c r="I858" t="inlineStr">
        <is>
          <t>BRK042</t>
        </is>
      </c>
      <c r="J858" t="inlineStr">
        <is>
          <t>2025-08-02</t>
        </is>
      </c>
      <c r="K858" t="inlineStr">
        <is>
          <t>Medical devices</t>
        </is>
      </c>
      <c r="L858" t="inlineStr">
        <is>
          <t>active</t>
        </is>
      </c>
    </row>
    <row r="859">
      <c r="A859" t="inlineStr">
        <is>
          <t>IMP00855</t>
        </is>
      </c>
      <c r="B859" t="inlineStr">
        <is>
          <t>T105983</t>
        </is>
      </c>
      <c r="C859" t="inlineStr">
        <is>
          <t>Northern Pack International Ltd</t>
        </is>
      </c>
      <c r="D859" t="inlineStr">
        <is>
          <t>Northern Pack International Ltd</t>
        </is>
      </c>
      <c r="E859" t="inlineStr">
        <is>
          <t>297 Riverside</t>
        </is>
      </c>
      <c r="F859" t="inlineStr">
        <is>
          <t>North</t>
        </is>
      </c>
      <c r="G859" t="inlineStr">
        <is>
          <t>0880993909</t>
        </is>
      </c>
      <c r="H859" t="inlineStr">
        <is>
          <t>Omar Patel</t>
        </is>
      </c>
      <c r="I859" t="inlineStr">
        <is>
          <t>BRK022</t>
        </is>
      </c>
      <c r="J859" t="inlineStr">
        <is>
          <t>2014-08-17</t>
        </is>
      </c>
      <c r="K859" t="inlineStr">
        <is>
          <t>Textiles and apparel</t>
        </is>
      </c>
      <c r="L859" t="inlineStr">
        <is>
          <t>active</t>
        </is>
      </c>
    </row>
    <row r="860">
      <c r="A860" t="inlineStr">
        <is>
          <t>IMP00856</t>
        </is>
      </c>
      <c r="B860" t="inlineStr">
        <is>
          <t>T105985</t>
        </is>
      </c>
      <c r="C860" t="inlineStr">
        <is>
          <t>Dunmore Agro Group Ltd</t>
        </is>
      </c>
      <c r="D860" t="inlineStr">
        <is>
          <t>Dunmore Agro Group Ltd</t>
        </is>
      </c>
      <c r="E860" t="inlineStr">
        <is>
          <t>108 Mill Road</t>
        </is>
      </c>
      <c r="F860" t="inlineStr">
        <is>
          <t>South</t>
        </is>
      </c>
      <c r="G860" t="inlineStr">
        <is>
          <t>0749507308</t>
        </is>
      </c>
      <c r="H860" t="inlineStr">
        <is>
          <t>Hassan Mahmood</t>
        </is>
      </c>
      <c r="I860" t="inlineStr">
        <is>
          <t>BRK033</t>
        </is>
      </c>
      <c r="J860" t="inlineStr">
        <is>
          <t>2015-08-03</t>
        </is>
      </c>
      <c r="K860" t="inlineStr">
        <is>
          <t>Pharmaceuticals</t>
        </is>
      </c>
      <c r="L860" t="inlineStr">
        <is>
          <t>active</t>
        </is>
      </c>
    </row>
    <row r="861">
      <c r="A861" t="inlineStr">
        <is>
          <t>IMP00857</t>
        </is>
      </c>
      <c r="B861" t="inlineStr">
        <is>
          <t>T105996</t>
        </is>
      </c>
      <c r="C861" t="inlineStr">
        <is>
          <t>Jade Medical Holdings Ltd</t>
        </is>
      </c>
      <c r="D861" t="inlineStr">
        <is>
          <t>Jade Medical Holdings Ltd</t>
        </is>
      </c>
      <c r="E861" t="inlineStr">
        <is>
          <t>333 Harbour Road</t>
        </is>
      </c>
      <c r="F861" t="inlineStr">
        <is>
          <t>West</t>
        </is>
      </c>
      <c r="G861" t="inlineStr">
        <is>
          <t>0680292221</t>
        </is>
      </c>
      <c r="H861" t="inlineStr">
        <is>
          <t>Priya Rahman</t>
        </is>
      </c>
      <c r="I861" t="inlineStr">
        <is>
          <t>BRK029</t>
        </is>
      </c>
      <c r="J861" t="inlineStr">
        <is>
          <t>2022-02-13</t>
        </is>
      </c>
      <c r="K861" t="inlineStr">
        <is>
          <t>Cosmetics and personal care</t>
        </is>
      </c>
      <c r="L861" t="inlineStr">
        <is>
          <t>active</t>
        </is>
      </c>
    </row>
    <row r="862">
      <c r="A862" t="inlineStr">
        <is>
          <t>IMP00858</t>
        </is>
      </c>
      <c r="C862" t="inlineStr">
        <is>
          <t>Great Vellmoor Industries Group Ltd</t>
        </is>
      </c>
      <c r="D862" t="inlineStr">
        <is>
          <t>Great Vellmoor Industries Group Ltd</t>
        </is>
      </c>
      <c r="E862" t="inlineStr">
        <is>
          <t>235 Mill Road</t>
        </is>
      </c>
      <c r="F862" t="inlineStr">
        <is>
          <t>South</t>
        </is>
      </c>
      <c r="G862" t="inlineStr">
        <is>
          <t>0554371822</t>
        </is>
      </c>
      <c r="H862" t="inlineStr">
        <is>
          <t>Ingrid Al-Sayed</t>
        </is>
      </c>
      <c r="I862" t="inlineStr">
        <is>
          <t>BRK025</t>
        </is>
      </c>
      <c r="J862" t="inlineStr">
        <is>
          <t>2018-07-28</t>
        </is>
      </c>
      <c r="K862" t="inlineStr">
        <is>
          <t>Tobacco and beverages</t>
        </is>
      </c>
      <c r="L862" t="inlineStr">
        <is>
          <t>active</t>
        </is>
      </c>
    </row>
    <row r="863">
      <c r="A863" t="inlineStr">
        <is>
          <t>IMP00859</t>
        </is>
      </c>
      <c r="B863" t="inlineStr">
        <is>
          <t>T106011</t>
        </is>
      </c>
      <c r="C863" t="inlineStr">
        <is>
          <t>Sunrise Foods Enterprises</t>
        </is>
      </c>
      <c r="D863" t="inlineStr">
        <is>
          <t>Sunrise Foods Enterprises</t>
        </is>
      </c>
      <c r="E863" t="inlineStr">
        <is>
          <t>210 Airport Road</t>
        </is>
      </c>
      <c r="F863" t="inlineStr">
        <is>
          <t>East</t>
        </is>
      </c>
      <c r="G863" t="inlineStr">
        <is>
          <t>0549317637</t>
        </is>
      </c>
      <c r="H863" t="inlineStr">
        <is>
          <t>Somchai Ibrahim</t>
        </is>
      </c>
      <c r="I863" t="inlineStr">
        <is>
          <t>BRK002</t>
        </is>
      </c>
      <c r="J863" t="inlineStr">
        <is>
          <t>2011-05-03</t>
        </is>
      </c>
      <c r="K863" t="inlineStr">
        <is>
          <t>Medical devices</t>
        </is>
      </c>
      <c r="L863" t="inlineStr">
        <is>
          <t>active</t>
        </is>
      </c>
    </row>
    <row r="864">
      <c r="A864" t="inlineStr">
        <is>
          <t>IMP00860</t>
        </is>
      </c>
      <c r="B864" t="inlineStr">
        <is>
          <t>T106014</t>
        </is>
      </c>
      <c r="C864" t="inlineStr">
        <is>
          <t>Twin Rivers Foods Holdings Ltd</t>
        </is>
      </c>
      <c r="D864" t="inlineStr">
        <is>
          <t>Twin Rivers Foods Holdings Ltd</t>
        </is>
      </c>
      <c r="E864" t="inlineStr">
        <is>
          <t>174 Temple Street</t>
        </is>
      </c>
      <c r="F864" t="inlineStr">
        <is>
          <t>East</t>
        </is>
      </c>
      <c r="G864" t="inlineStr">
        <is>
          <t>0879354175</t>
        </is>
      </c>
      <c r="H864" t="inlineStr">
        <is>
          <t>Ingrid Novak</t>
        </is>
      </c>
      <c r="I864" t="inlineStr">
        <is>
          <t>BRK021</t>
        </is>
      </c>
      <c r="J864" t="inlineStr">
        <is>
          <t>2016-11-07</t>
        </is>
      </c>
      <c r="K864" t="inlineStr">
        <is>
          <t>Furniture and household</t>
        </is>
      </c>
      <c r="L864" t="inlineStr">
        <is>
          <t>active</t>
        </is>
      </c>
    </row>
    <row r="865">
      <c r="A865" t="inlineStr">
        <is>
          <t>IMP00861</t>
        </is>
      </c>
      <c r="B865" t="inlineStr">
        <is>
          <t>T106021</t>
        </is>
      </c>
      <c r="C865" t="inlineStr">
        <is>
          <t>Saffron Medical Holdings Ltd</t>
        </is>
      </c>
      <c r="D865" t="inlineStr">
        <is>
          <t>Saffron Medical Holdings Ltd</t>
        </is>
      </c>
      <c r="E865" t="inlineStr">
        <is>
          <t>78 Harbour Road</t>
        </is>
      </c>
      <c r="F865" t="inlineStr">
        <is>
          <t>Coastal</t>
        </is>
      </c>
      <c r="G865" t="inlineStr">
        <is>
          <t>0618815446</t>
        </is>
      </c>
      <c r="H865" t="inlineStr">
        <is>
          <t>Samuel Al-Sayed</t>
        </is>
      </c>
      <c r="I865" t="inlineStr">
        <is>
          <t>BRK047</t>
        </is>
      </c>
      <c r="J865" t="inlineStr">
        <is>
          <t>2010-12-03</t>
        </is>
      </c>
      <c r="K865" t="inlineStr">
        <is>
          <t>Food importers</t>
        </is>
      </c>
      <c r="L865" t="inlineStr">
        <is>
          <t>active</t>
        </is>
      </c>
    </row>
    <row r="866">
      <c r="A866" t="inlineStr">
        <is>
          <t>IMP00862</t>
        </is>
      </c>
      <c r="B866" t="inlineStr">
        <is>
          <t>T106028</t>
        </is>
      </c>
      <c r="C866" t="inlineStr">
        <is>
          <t>Evergreen Supply Co.</t>
        </is>
      </c>
      <c r="D866" t="inlineStr">
        <is>
          <t>Evergreen Supply Co.</t>
        </is>
      </c>
      <c r="E866" t="inlineStr">
        <is>
          <t>52 Mill Road</t>
        </is>
      </c>
      <c r="F866" t="inlineStr">
        <is>
          <t>South</t>
        </is>
      </c>
      <c r="G866" t="inlineStr">
        <is>
          <t>0849960358</t>
        </is>
      </c>
      <c r="H866" t="inlineStr">
        <is>
          <t>Elena Al-Sayed</t>
        </is>
      </c>
      <c r="I866" t="inlineStr">
        <is>
          <t>BRK065</t>
        </is>
      </c>
      <c r="J866" t="inlineStr">
        <is>
          <t>2012-09-09</t>
        </is>
      </c>
      <c r="K866" t="inlineStr">
        <is>
          <t>Medical devices</t>
        </is>
      </c>
      <c r="L866" t="inlineStr">
        <is>
          <t>active</t>
        </is>
      </c>
    </row>
    <row r="867">
      <c r="A867" t="inlineStr">
        <is>
          <t>IMP00863</t>
        </is>
      </c>
      <c r="B867" t="inlineStr">
        <is>
          <t>T106036</t>
        </is>
      </c>
      <c r="C867" t="inlineStr">
        <is>
          <t>Golden Living &amp; Sons</t>
        </is>
      </c>
      <c r="D867" t="inlineStr">
        <is>
          <t>Golden Living &amp; Sons</t>
        </is>
      </c>
      <c r="E867" t="inlineStr">
        <is>
          <t>4 Garden Lane</t>
        </is>
      </c>
      <c r="F867" t="inlineStr">
        <is>
          <t>Coastal</t>
        </is>
      </c>
      <c r="G867" t="inlineStr">
        <is>
          <t>0636078666</t>
        </is>
      </c>
      <c r="H867" t="inlineStr">
        <is>
          <t>Lucia Okafor</t>
        </is>
      </c>
      <c r="I867" t="inlineStr">
        <is>
          <t>BRK058</t>
        </is>
      </c>
      <c r="J867" t="inlineStr">
        <is>
          <t>2008-01-07</t>
        </is>
      </c>
      <c r="K867" t="inlineStr">
        <is>
          <t>Electronics</t>
        </is>
      </c>
      <c r="L867" t="inlineStr">
        <is>
          <t>active</t>
        </is>
      </c>
    </row>
    <row r="868">
      <c r="A868" t="inlineStr">
        <is>
          <t>IMP00864</t>
        </is>
      </c>
      <c r="B868" t="inlineStr">
        <is>
          <t>T106047</t>
        </is>
      </c>
      <c r="C868" t="inlineStr">
        <is>
          <t>Carrick Textiles &amp; Sons</t>
        </is>
      </c>
      <c r="D868" t="inlineStr">
        <is>
          <t>Carrick Textiles &amp; Sons</t>
        </is>
      </c>
      <c r="E868" t="inlineStr">
        <is>
          <t>113 Garden Lane</t>
        </is>
      </c>
      <c r="F868" t="inlineStr">
        <is>
          <t>West</t>
        </is>
      </c>
      <c r="G868" t="inlineStr">
        <is>
          <t>0955223057</t>
        </is>
      </c>
      <c r="H868" t="inlineStr">
        <is>
          <t>Mei Sato</t>
        </is>
      </c>
      <c r="I868" t="inlineStr">
        <is>
          <t>BRK067</t>
        </is>
      </c>
      <c r="J868" t="inlineStr">
        <is>
          <t>2019-07-23</t>
        </is>
      </c>
      <c r="K868" t="inlineStr">
        <is>
          <t>Food importers</t>
        </is>
      </c>
      <c r="L868" t="inlineStr">
        <is>
          <t>active</t>
        </is>
      </c>
    </row>
    <row r="869">
      <c r="A869" t="inlineStr">
        <is>
          <t>IMP00865</t>
        </is>
      </c>
      <c r="B869" t="inlineStr">
        <is>
          <t>T106053</t>
        </is>
      </c>
      <c r="C869" t="inlineStr">
        <is>
          <t>Jade Medical Co., Ltd</t>
        </is>
      </c>
      <c r="D869" t="inlineStr">
        <is>
          <t>Jade Medical Co., Ltd</t>
        </is>
      </c>
      <c r="E869" t="inlineStr">
        <is>
          <t>228 Bazaar Lane</t>
        </is>
      </c>
      <c r="F869" t="inlineStr">
        <is>
          <t>North</t>
        </is>
      </c>
      <c r="G869" t="inlineStr">
        <is>
          <t>0389449494</t>
        </is>
      </c>
      <c r="H869" t="inlineStr">
        <is>
          <t>Fatima Al-Sayed</t>
        </is>
      </c>
      <c r="I869" t="inlineStr">
        <is>
          <t>BRK019</t>
        </is>
      </c>
      <c r="J869" t="inlineStr">
        <is>
          <t>2015-12-29</t>
        </is>
      </c>
      <c r="K869" t="inlineStr">
        <is>
          <t>Electronics</t>
        </is>
      </c>
      <c r="L869" t="inlineStr">
        <is>
          <t>active</t>
        </is>
      </c>
    </row>
    <row r="870">
      <c r="A870" t="inlineStr">
        <is>
          <t>IMP00866</t>
        </is>
      </c>
      <c r="B870" t="inlineStr">
        <is>
          <t>T106056</t>
        </is>
      </c>
      <c r="C870" t="inlineStr">
        <is>
          <t>Pacific Mobile Group Ltd</t>
        </is>
      </c>
      <c r="D870" t="inlineStr">
        <is>
          <t>Pacific Mobile Group Ltd</t>
        </is>
      </c>
      <c r="E870" t="inlineStr">
        <is>
          <t>58 Bazaar Lane</t>
        </is>
      </c>
      <c r="F870" t="inlineStr">
        <is>
          <t>East</t>
        </is>
      </c>
      <c r="G870" t="inlineStr">
        <is>
          <t>0224708251</t>
        </is>
      </c>
      <c r="H870" t="inlineStr">
        <is>
          <t>Joseph Ibrahim</t>
        </is>
      </c>
      <c r="I870" t="inlineStr">
        <is>
          <t>BRK059</t>
        </is>
      </c>
      <c r="J870" t="inlineStr">
        <is>
          <t>2014-07-19</t>
        </is>
      </c>
      <c r="K870" t="inlineStr">
        <is>
          <t>Steel and construction</t>
        </is>
      </c>
      <c r="L870" t="inlineStr">
        <is>
          <t>active</t>
        </is>
      </c>
    </row>
    <row r="871">
      <c r="A871" t="inlineStr">
        <is>
          <t>IMP00867</t>
        </is>
      </c>
      <c r="B871" t="inlineStr">
        <is>
          <t>T106065</t>
        </is>
      </c>
      <c r="C871" t="inlineStr">
        <is>
          <t>Silver Steel Co., Ltd</t>
        </is>
      </c>
      <c r="D871" t="inlineStr">
        <is>
          <t>Silver Steel Co., Ltd</t>
        </is>
      </c>
      <c r="E871" t="inlineStr">
        <is>
          <t>118 Industrial Estate</t>
        </is>
      </c>
      <c r="F871" t="inlineStr">
        <is>
          <t>East</t>
        </is>
      </c>
      <c r="G871" t="inlineStr">
        <is>
          <t>0569008133</t>
        </is>
      </c>
      <c r="H871" t="inlineStr">
        <is>
          <t>Ravi Al-Sayed</t>
        </is>
      </c>
      <c r="I871" t="inlineStr">
        <is>
          <t>BRK079</t>
        </is>
      </c>
      <c r="J871" t="inlineStr">
        <is>
          <t>2025-10-09</t>
        </is>
      </c>
      <c r="K871" t="inlineStr">
        <is>
          <t>Tobacco and beverages</t>
        </is>
      </c>
      <c r="L871" t="inlineStr">
        <is>
          <t>active</t>
        </is>
      </c>
    </row>
    <row r="872">
      <c r="A872" t="inlineStr">
        <is>
          <t>IMP00868</t>
        </is>
      </c>
      <c r="B872" t="inlineStr">
        <is>
          <t>T106069</t>
        </is>
      </c>
      <c r="C872" t="inlineStr">
        <is>
          <t>Prescott Motors International Ltd</t>
        </is>
      </c>
      <c r="D872" t="inlineStr">
        <is>
          <t>Prescott Motors International Ltd</t>
        </is>
      </c>
      <c r="E872" t="inlineStr">
        <is>
          <t>135 Garden Lane</t>
        </is>
      </c>
      <c r="F872" t="inlineStr">
        <is>
          <t>Capital</t>
        </is>
      </c>
      <c r="G872" t="inlineStr">
        <is>
          <t>0899756871</t>
        </is>
      </c>
      <c r="H872" t="inlineStr">
        <is>
          <t>Farid Tanaka</t>
        </is>
      </c>
      <c r="I872" t="inlineStr">
        <is>
          <t>BRK068</t>
        </is>
      </c>
      <c r="J872" t="inlineStr">
        <is>
          <t>2009-01-07</t>
        </is>
      </c>
      <c r="K872" t="inlineStr">
        <is>
          <t>Textiles and apparel</t>
        </is>
      </c>
      <c r="L872" t="inlineStr">
        <is>
          <t>active</t>
        </is>
      </c>
    </row>
    <row r="873">
      <c r="A873" t="inlineStr">
        <is>
          <t>IMP00869</t>
        </is>
      </c>
      <c r="B873" t="inlineStr">
        <is>
          <t>T106080</t>
        </is>
      </c>
      <c r="C873" t="inlineStr">
        <is>
          <t>Coral Glow Co., Ltd</t>
        </is>
      </c>
      <c r="D873" t="inlineStr">
        <is>
          <t>Coral Glow Co., Ltd</t>
        </is>
      </c>
      <c r="E873" t="inlineStr">
        <is>
          <t>43 Bazaar Lane</t>
        </is>
      </c>
      <c r="F873" t="inlineStr">
        <is>
          <t>North</t>
        </is>
      </c>
      <c r="G873" t="inlineStr">
        <is>
          <t>0547008950</t>
        </is>
      </c>
      <c r="H873" t="inlineStr">
        <is>
          <t>Aisha Rahman</t>
        </is>
      </c>
      <c r="I873" t="inlineStr">
        <is>
          <t>BRK055</t>
        </is>
      </c>
      <c r="J873" t="inlineStr">
        <is>
          <t>2025-01-28</t>
        </is>
      </c>
      <c r="K873" t="inlineStr">
        <is>
          <t>Pharmaceuticals</t>
        </is>
      </c>
      <c r="L873" t="inlineStr">
        <is>
          <t>active</t>
        </is>
      </c>
    </row>
    <row r="874">
      <c r="A874" t="inlineStr">
        <is>
          <t>IMP00870</t>
        </is>
      </c>
      <c r="B874" t="inlineStr">
        <is>
          <t>T106084</t>
        </is>
      </c>
      <c r="C874" t="inlineStr">
        <is>
          <t>Star Steel Group Ltd</t>
        </is>
      </c>
      <c r="D874" t="inlineStr">
        <is>
          <t>Star Steel Group Ltd</t>
        </is>
      </c>
      <c r="E874" t="inlineStr">
        <is>
          <t>64 Mill Road</t>
        </is>
      </c>
      <c r="F874" t="inlineStr">
        <is>
          <t>East</t>
        </is>
      </c>
      <c r="G874" t="inlineStr">
        <is>
          <t>0540422306</t>
        </is>
      </c>
      <c r="H874" t="inlineStr">
        <is>
          <t>Grace Tanaka</t>
        </is>
      </c>
      <c r="I874" t="inlineStr">
        <is>
          <t>BRK031</t>
        </is>
      </c>
      <c r="J874" t="inlineStr">
        <is>
          <t>2009-10-12</t>
        </is>
      </c>
      <c r="K874" t="inlineStr">
        <is>
          <t>Tobacco and beverages</t>
        </is>
      </c>
      <c r="L874" t="inlineStr">
        <is>
          <t>active</t>
        </is>
      </c>
    </row>
    <row r="875">
      <c r="A875" t="inlineStr">
        <is>
          <t>IMP00871</t>
        </is>
      </c>
      <c r="B875" t="inlineStr">
        <is>
          <t>T106092</t>
        </is>
      </c>
      <c r="C875" t="inlineStr">
        <is>
          <t>Ashcombe Foods Co., Ltd</t>
        </is>
      </c>
      <c r="D875" t="inlineStr">
        <is>
          <t>Ashcombe Foods Co., Ltd</t>
        </is>
      </c>
      <c r="E875" t="inlineStr">
        <is>
          <t>115 Industrial Estate</t>
        </is>
      </c>
      <c r="F875" t="inlineStr">
        <is>
          <t>West</t>
        </is>
      </c>
      <c r="G875" t="inlineStr">
        <is>
          <t>0455901236</t>
        </is>
      </c>
      <c r="H875" t="inlineStr">
        <is>
          <t>Ingrid Reyes</t>
        </is>
      </c>
      <c r="I875" t="inlineStr">
        <is>
          <t>BRK018</t>
        </is>
      </c>
      <c r="J875" t="inlineStr">
        <is>
          <t>2014-04-20</t>
        </is>
      </c>
      <c r="K875" t="inlineStr">
        <is>
          <t>Furniture and household</t>
        </is>
      </c>
      <c r="L875" t="inlineStr">
        <is>
          <t>active</t>
        </is>
      </c>
    </row>
    <row r="876">
      <c r="A876" t="inlineStr">
        <is>
          <t>IMP00872</t>
        </is>
      </c>
      <c r="B876" t="inlineStr">
        <is>
          <t>T106098</t>
        </is>
      </c>
      <c r="C876" t="inlineStr">
        <is>
          <t>Ocean Steel &amp; Sons</t>
        </is>
      </c>
      <c r="D876" t="inlineStr">
        <is>
          <t>Ocean Steel &amp; Sons</t>
        </is>
      </c>
      <c r="E876" t="inlineStr">
        <is>
          <t>30 Market Street</t>
        </is>
      </c>
      <c r="F876" t="inlineStr">
        <is>
          <t>West</t>
        </is>
      </c>
      <c r="G876" t="inlineStr">
        <is>
          <t>0581236196</t>
        </is>
      </c>
      <c r="H876" t="inlineStr">
        <is>
          <t>Joseph Mensah</t>
        </is>
      </c>
      <c r="I876" t="inlineStr">
        <is>
          <t>BRK022</t>
        </is>
      </c>
      <c r="J876" t="inlineStr">
        <is>
          <t>2025-04-13</t>
        </is>
      </c>
      <c r="K876" t="inlineStr">
        <is>
          <t>Food importers</t>
        </is>
      </c>
      <c r="L876" t="inlineStr">
        <is>
          <t>active</t>
        </is>
      </c>
    </row>
    <row r="877">
      <c r="A877" t="inlineStr">
        <is>
          <t>IMP00873</t>
        </is>
      </c>
      <c r="B877" t="inlineStr">
        <is>
          <t>T106106</t>
        </is>
      </c>
      <c r="C877" t="inlineStr">
        <is>
          <t>Jade Motors Limited</t>
        </is>
      </c>
      <c r="D877" t="inlineStr">
        <is>
          <t>Jade Motors Limited</t>
        </is>
      </c>
      <c r="E877" t="inlineStr">
        <is>
          <t>296 Bazaar Lane</t>
        </is>
      </c>
      <c r="F877" t="inlineStr">
        <is>
          <t>West</t>
        </is>
      </c>
      <c r="G877" t="inlineStr">
        <is>
          <t>0985790770</t>
        </is>
      </c>
      <c r="H877" t="inlineStr">
        <is>
          <t>Omar Okafor</t>
        </is>
      </c>
      <c r="I877" t="inlineStr">
        <is>
          <t>BRK063</t>
        </is>
      </c>
      <c r="J877" t="inlineStr">
        <is>
          <t>2019-01-11</t>
        </is>
      </c>
      <c r="K877" t="inlineStr">
        <is>
          <t>Machinery</t>
        </is>
      </c>
      <c r="L877" t="inlineStr">
        <is>
          <t>active</t>
        </is>
      </c>
    </row>
    <row r="878">
      <c r="A878" t="inlineStr">
        <is>
          <t>IMP00874</t>
        </is>
      </c>
      <c r="B878" t="inlineStr">
        <is>
          <t>T106113</t>
        </is>
      </c>
      <c r="C878" t="inlineStr">
        <is>
          <t>Pacific Distribution Limited</t>
        </is>
      </c>
      <c r="D878" t="inlineStr">
        <is>
          <t>Pacific Distribution Limited</t>
        </is>
      </c>
      <c r="E878" t="inlineStr">
        <is>
          <t>139 Garden Lane</t>
        </is>
      </c>
      <c r="F878" t="inlineStr">
        <is>
          <t>West</t>
        </is>
      </c>
      <c r="G878" t="inlineStr">
        <is>
          <t>0723676989</t>
        </is>
      </c>
      <c r="H878" t="inlineStr">
        <is>
          <t>Grace Sato</t>
        </is>
      </c>
      <c r="I878" t="inlineStr">
        <is>
          <t>BRK053</t>
        </is>
      </c>
      <c r="J878" t="inlineStr">
        <is>
          <t>2020-11-03</t>
        </is>
      </c>
      <c r="K878" t="inlineStr">
        <is>
          <t>Textiles and apparel</t>
        </is>
      </c>
      <c r="L878" t="inlineStr">
        <is>
          <t>active</t>
        </is>
      </c>
    </row>
    <row r="879">
      <c r="A879" t="inlineStr">
        <is>
          <t>IMP00875</t>
        </is>
      </c>
      <c r="B879" t="inlineStr">
        <is>
          <t>T106119</t>
        </is>
      </c>
      <c r="C879" t="inlineStr">
        <is>
          <t>Green Valley Imports Enterprises</t>
        </is>
      </c>
      <c r="D879" t="inlineStr">
        <is>
          <t>Green Valley Imports Enterprises</t>
        </is>
      </c>
      <c r="E879" t="inlineStr">
        <is>
          <t>139 Riverside</t>
        </is>
      </c>
      <c r="F879" t="inlineStr">
        <is>
          <t>West</t>
        </is>
      </c>
      <c r="G879" t="inlineStr">
        <is>
          <t>0883300955</t>
        </is>
      </c>
      <c r="H879" t="inlineStr">
        <is>
          <t>Omar Rahman</t>
        </is>
      </c>
      <c r="I879" t="inlineStr">
        <is>
          <t>BRK012</t>
        </is>
      </c>
      <c r="J879" t="inlineStr">
        <is>
          <t>2013-04-12</t>
        </is>
      </c>
      <c r="K879" t="inlineStr">
        <is>
          <t>Furniture and household</t>
        </is>
      </c>
      <c r="L879" t="inlineStr">
        <is>
          <t>active</t>
        </is>
      </c>
    </row>
    <row r="880">
      <c r="A880" t="inlineStr">
        <is>
          <t>IMP00876</t>
        </is>
      </c>
      <c r="B880" t="inlineStr">
        <is>
          <t>T106129</t>
        </is>
      </c>
      <c r="C880" t="inlineStr">
        <is>
          <t>Royal Logistics Partners Ltd</t>
        </is>
      </c>
      <c r="D880" t="inlineStr">
        <is>
          <t>Royal Logistics Partners Ltd</t>
        </is>
      </c>
      <c r="E880" t="inlineStr">
        <is>
          <t>4 Temple Street</t>
        </is>
      </c>
      <c r="F880" t="inlineStr">
        <is>
          <t>North</t>
        </is>
      </c>
      <c r="G880" t="inlineStr">
        <is>
          <t>0843852637</t>
        </is>
      </c>
      <c r="H880" t="inlineStr">
        <is>
          <t>Aisha Ibrahim</t>
        </is>
      </c>
      <c r="I880" t="inlineStr">
        <is>
          <t>BRK015</t>
        </is>
      </c>
      <c r="J880" t="inlineStr">
        <is>
          <t>2011-02-17</t>
        </is>
      </c>
      <c r="K880" t="inlineStr">
        <is>
          <t>Food importers</t>
        </is>
      </c>
      <c r="L880" t="inlineStr">
        <is>
          <t>active</t>
        </is>
      </c>
    </row>
    <row r="881">
      <c r="A881" t="inlineStr">
        <is>
          <t>IMP00877</t>
        </is>
      </c>
      <c r="B881" t="inlineStr">
        <is>
          <t>T106137</t>
        </is>
      </c>
      <c r="C881" t="inlineStr">
        <is>
          <t>Metro Living Limited</t>
        </is>
      </c>
      <c r="D881" t="inlineStr">
        <is>
          <t>Metro Living Limited</t>
        </is>
      </c>
      <c r="E881" t="inlineStr">
        <is>
          <t>56 Riverside</t>
        </is>
      </c>
      <c r="F881" t="inlineStr">
        <is>
          <t>South</t>
        </is>
      </c>
      <c r="G881" t="inlineStr">
        <is>
          <t>0233251634</t>
        </is>
      </c>
      <c r="H881" t="inlineStr">
        <is>
          <t>Samuel Mahmood</t>
        </is>
      </c>
      <c r="I881" t="inlineStr">
        <is>
          <t>BRK032</t>
        </is>
      </c>
      <c r="J881" t="inlineStr">
        <is>
          <t>2012-11-03</t>
        </is>
      </c>
      <c r="K881" t="inlineStr">
        <is>
          <t>Machinery</t>
        </is>
      </c>
      <c r="L881" t="inlineStr">
        <is>
          <t>active</t>
        </is>
      </c>
    </row>
    <row r="882">
      <c r="A882" t="inlineStr">
        <is>
          <t>IMP00878</t>
        </is>
      </c>
      <c r="B882" t="inlineStr">
        <is>
          <t>T106145</t>
        </is>
      </c>
      <c r="C882" t="inlineStr">
        <is>
          <t>Silver Trading Ltd</t>
        </is>
      </c>
      <c r="D882" t="inlineStr">
        <is>
          <t>Silver Trading Ltd</t>
        </is>
      </c>
      <c r="E882" t="inlineStr">
        <is>
          <t>391 Garden Lane</t>
        </is>
      </c>
      <c r="F882" t="inlineStr">
        <is>
          <t>South</t>
        </is>
      </c>
      <c r="G882" t="inlineStr">
        <is>
          <t>0996368986</t>
        </is>
      </c>
      <c r="H882" t="inlineStr">
        <is>
          <t>Grace Chen</t>
        </is>
      </c>
      <c r="I882" t="inlineStr">
        <is>
          <t>BRK014</t>
        </is>
      </c>
      <c r="J882" t="inlineStr">
        <is>
          <t>2021-03-14</t>
        </is>
      </c>
      <c r="K882" t="inlineStr">
        <is>
          <t>Furniture and household</t>
        </is>
      </c>
      <c r="L882" t="inlineStr">
        <is>
          <t>active</t>
        </is>
      </c>
    </row>
    <row r="883">
      <c r="A883" t="inlineStr">
        <is>
          <t>IMP00879</t>
        </is>
      </c>
      <c r="B883" t="inlineStr">
        <is>
          <t>T106150</t>
        </is>
      </c>
      <c r="C883" t="inlineStr">
        <is>
          <t>Meridian Pack International Ltd</t>
        </is>
      </c>
      <c r="D883" t="inlineStr">
        <is>
          <t>Meridian Pack International Ltd</t>
        </is>
      </c>
      <c r="E883" t="inlineStr">
        <is>
          <t>91 Mill Road</t>
        </is>
      </c>
      <c r="F883" t="inlineStr">
        <is>
          <t>Capital</t>
        </is>
      </c>
      <c r="G883" t="inlineStr">
        <is>
          <t>0750009710</t>
        </is>
      </c>
      <c r="H883" t="inlineStr">
        <is>
          <t>Priya Sato</t>
        </is>
      </c>
      <c r="I883" t="inlineStr">
        <is>
          <t>BRK059</t>
        </is>
      </c>
      <c r="J883" t="inlineStr">
        <is>
          <t>2015-04-09</t>
        </is>
      </c>
      <c r="K883" t="inlineStr">
        <is>
          <t>Machinery</t>
        </is>
      </c>
      <c r="L883" t="inlineStr">
        <is>
          <t>active</t>
        </is>
      </c>
    </row>
    <row r="884">
      <c r="A884" t="inlineStr">
        <is>
          <t>IMP00880</t>
        </is>
      </c>
      <c r="B884" t="inlineStr">
        <is>
          <t>T106159</t>
        </is>
      </c>
      <c r="C884" t="inlineStr">
        <is>
          <t>Blue Ocean Steel Co.</t>
        </is>
      </c>
      <c r="D884" t="inlineStr">
        <is>
          <t>Blue Ocean Steel Co.</t>
        </is>
      </c>
      <c r="E884" t="inlineStr">
        <is>
          <t>226 Mill Road</t>
        </is>
      </c>
      <c r="F884" t="inlineStr">
        <is>
          <t>Capital</t>
        </is>
      </c>
      <c r="G884" t="inlineStr">
        <is>
          <t>0581495823</t>
        </is>
      </c>
      <c r="H884" t="inlineStr">
        <is>
          <t>Elena Ibrahim</t>
        </is>
      </c>
      <c r="I884" t="inlineStr">
        <is>
          <t>BRK006</t>
        </is>
      </c>
      <c r="J884" t="inlineStr">
        <is>
          <t>2009-08-08</t>
        </is>
      </c>
      <c r="K884" t="inlineStr">
        <is>
          <t>Fuel and chemicals</t>
        </is>
      </c>
      <c r="L884" t="inlineStr">
        <is>
          <t>active</t>
        </is>
      </c>
    </row>
    <row r="885">
      <c r="A885" t="inlineStr">
        <is>
          <t>IMP00881</t>
        </is>
      </c>
      <c r="C885" t="inlineStr">
        <is>
          <t>Central Distribution Enterprises</t>
        </is>
      </c>
      <c r="D885" t="inlineStr">
        <is>
          <t>Central Distribution Enterprises</t>
        </is>
      </c>
      <c r="E885" t="inlineStr">
        <is>
          <t>157 Bazaar Lane</t>
        </is>
      </c>
      <c r="F885" t="inlineStr">
        <is>
          <t>West</t>
        </is>
      </c>
      <c r="G885" t="inlineStr">
        <is>
          <t>0972915287</t>
        </is>
      </c>
      <c r="H885" t="inlineStr">
        <is>
          <t>Tomas Mensah</t>
        </is>
      </c>
      <c r="I885" t="inlineStr">
        <is>
          <t>BRK059</t>
        </is>
      </c>
      <c r="J885" t="inlineStr">
        <is>
          <t>2021-11-01</t>
        </is>
      </c>
      <c r="K885" t="inlineStr">
        <is>
          <t>Tobacco and beverages</t>
        </is>
      </c>
      <c r="L885" t="inlineStr">
        <is>
          <t>active</t>
        </is>
      </c>
    </row>
    <row r="886">
      <c r="A886" t="inlineStr">
        <is>
          <t>IMP00882</t>
        </is>
      </c>
      <c r="B886" t="inlineStr">
        <is>
          <t>T106167</t>
        </is>
      </c>
      <c r="C886" t="inlineStr">
        <is>
          <t>Ashcombe Medical International Ltd</t>
        </is>
      </c>
      <c r="D886" t="inlineStr">
        <is>
          <t>Ashcombe Medical International Ltd</t>
        </is>
      </c>
      <c r="E886" t="inlineStr">
        <is>
          <t>14 Temple Street</t>
        </is>
      </c>
      <c r="F886" t="inlineStr">
        <is>
          <t>West</t>
        </is>
      </c>
      <c r="G886" t="inlineStr">
        <is>
          <t>0896726172</t>
        </is>
      </c>
      <c r="H886" t="inlineStr">
        <is>
          <t>Elena Chen</t>
        </is>
      </c>
      <c r="I886" t="inlineStr">
        <is>
          <t>BRK043</t>
        </is>
      </c>
      <c r="J886" t="inlineStr">
        <is>
          <t>2010-09-26</t>
        </is>
      </c>
      <c r="K886" t="inlineStr">
        <is>
          <t>Fuel and chemicals</t>
        </is>
      </c>
      <c r="L886" t="inlineStr">
        <is>
          <t>active</t>
        </is>
      </c>
    </row>
    <row r="887">
      <c r="A887" t="inlineStr">
        <is>
          <t>IMP00883</t>
        </is>
      </c>
      <c r="B887" t="inlineStr">
        <is>
          <t>T106175</t>
        </is>
      </c>
      <c r="C887" t="inlineStr">
        <is>
          <t>Delta Enterprises Partners Ltd</t>
        </is>
      </c>
      <c r="D887" t="inlineStr">
        <is>
          <t>Delta Enterprises Partners Ltd</t>
        </is>
      </c>
      <c r="E887" t="inlineStr">
        <is>
          <t>59 Industrial Estate</t>
        </is>
      </c>
      <c r="F887" t="inlineStr">
        <is>
          <t>West</t>
        </is>
      </c>
      <c r="G887" t="inlineStr">
        <is>
          <t>0537542562</t>
        </is>
      </c>
      <c r="H887" t="inlineStr">
        <is>
          <t>Grace Sato</t>
        </is>
      </c>
      <c r="I887" t="inlineStr">
        <is>
          <t>BRK040</t>
        </is>
      </c>
      <c r="J887" t="inlineStr">
        <is>
          <t>2009-02-23</t>
        </is>
      </c>
      <c r="K887" t="inlineStr">
        <is>
          <t>Machinery</t>
        </is>
      </c>
      <c r="L887" t="inlineStr">
        <is>
          <t>active</t>
        </is>
      </c>
    </row>
    <row r="888">
      <c r="A888" t="inlineStr">
        <is>
          <t>IMP00884</t>
        </is>
      </c>
      <c r="B888" t="inlineStr">
        <is>
          <t>T106182</t>
        </is>
      </c>
      <c r="C888" t="inlineStr">
        <is>
          <t>Eastern Electronics Group Ltd</t>
        </is>
      </c>
      <c r="D888" t="inlineStr">
        <is>
          <t>Eastern Electronics Group Ltd</t>
        </is>
      </c>
      <c r="E888" t="inlineStr">
        <is>
          <t>153 Airport Road</t>
        </is>
      </c>
      <c r="F888" t="inlineStr">
        <is>
          <t>East</t>
        </is>
      </c>
      <c r="G888" t="inlineStr">
        <is>
          <t>0826325405</t>
        </is>
      </c>
      <c r="H888" t="inlineStr">
        <is>
          <t>Tomas Fernandes</t>
        </is>
      </c>
      <c r="I888" t="inlineStr">
        <is>
          <t>BRK008</t>
        </is>
      </c>
      <c r="J888" t="inlineStr">
        <is>
          <t>2026-02-22</t>
        </is>
      </c>
      <c r="K888" t="inlineStr">
        <is>
          <t>Pharmaceuticals</t>
        </is>
      </c>
      <c r="L888" t="inlineStr">
        <is>
          <t>active</t>
        </is>
      </c>
    </row>
    <row r="889">
      <c r="A889" t="inlineStr">
        <is>
          <t>IMP00885</t>
        </is>
      </c>
      <c r="C889" t="inlineStr">
        <is>
          <t>Twin Rivers Foods Limited</t>
        </is>
      </c>
      <c r="D889" t="inlineStr">
        <is>
          <t>Twin Rivers Foods Limited</t>
        </is>
      </c>
      <c r="E889" t="inlineStr">
        <is>
          <t>343 Industrial Estate</t>
        </is>
      </c>
      <c r="F889" t="inlineStr">
        <is>
          <t>West</t>
        </is>
      </c>
      <c r="G889" t="inlineStr">
        <is>
          <t>0937217502</t>
        </is>
      </c>
      <c r="H889" t="inlineStr">
        <is>
          <t>Mei Mahmood</t>
        </is>
      </c>
      <c r="I889" t="inlineStr">
        <is>
          <t>BRK024</t>
        </is>
      </c>
      <c r="J889" t="inlineStr">
        <is>
          <t>2013-03-27</t>
        </is>
      </c>
      <c r="K889" t="inlineStr">
        <is>
          <t>Medical devices</t>
        </is>
      </c>
      <c r="L889" t="inlineStr">
        <is>
          <t>active</t>
        </is>
      </c>
    </row>
    <row r="890">
      <c r="A890" t="inlineStr">
        <is>
          <t>IMP00886</t>
        </is>
      </c>
      <c r="C890" t="inlineStr">
        <is>
          <t>Cobalt Agro Co., Ltd</t>
        </is>
      </c>
      <c r="D890" t="inlineStr">
        <is>
          <t>Cobalt Agro Co., Ltd</t>
        </is>
      </c>
      <c r="E890" t="inlineStr">
        <is>
          <t>148 Riverside</t>
        </is>
      </c>
      <c r="F890" t="inlineStr">
        <is>
          <t>East</t>
        </is>
      </c>
      <c r="G890" t="inlineStr">
        <is>
          <t>0906650809</t>
        </is>
      </c>
      <c r="H890" t="inlineStr">
        <is>
          <t>Priya Al-Sayed</t>
        </is>
      </c>
      <c r="I890" t="inlineStr">
        <is>
          <t>BRK021</t>
        </is>
      </c>
      <c r="J890" t="inlineStr">
        <is>
          <t>2022-03-26</t>
        </is>
      </c>
      <c r="K890" t="inlineStr">
        <is>
          <t>Tobacco and beverages</t>
        </is>
      </c>
      <c r="L890" t="inlineStr">
        <is>
          <t>active</t>
        </is>
      </c>
    </row>
    <row r="891">
      <c r="A891" t="inlineStr">
        <is>
          <t>IMP00887</t>
        </is>
      </c>
      <c r="B891" t="inlineStr">
        <is>
          <t>T106203</t>
        </is>
      </c>
      <c r="C891" t="inlineStr">
        <is>
          <t>Horizon Agro Co.</t>
        </is>
      </c>
      <c r="D891" t="inlineStr">
        <is>
          <t>Horizon Mart</t>
        </is>
      </c>
      <c r="E891" t="inlineStr">
        <is>
          <t>110 Mill Road</t>
        </is>
      </c>
      <c r="F891" t="inlineStr">
        <is>
          <t>North</t>
        </is>
      </c>
      <c r="G891" t="inlineStr">
        <is>
          <t>0260489658</t>
        </is>
      </c>
      <c r="H891" t="inlineStr">
        <is>
          <t>Joseph Haddad</t>
        </is>
      </c>
      <c r="I891" t="inlineStr">
        <is>
          <t>BRK079</t>
        </is>
      </c>
      <c r="J891" t="inlineStr">
        <is>
          <t>2015-07-18</t>
        </is>
      </c>
      <c r="K891" t="inlineStr">
        <is>
          <t>Fuel and chemicals</t>
        </is>
      </c>
      <c r="L891" t="inlineStr">
        <is>
          <t>active</t>
        </is>
      </c>
    </row>
    <row r="892">
      <c r="A892" t="inlineStr">
        <is>
          <t>IMP00888</t>
        </is>
      </c>
      <c r="B892" t="inlineStr">
        <is>
          <t>T106210</t>
        </is>
      </c>
      <c r="C892" t="inlineStr">
        <is>
          <t>Blue Ocean Commercial Partners Ltd</t>
        </is>
      </c>
      <c r="D892" t="inlineStr">
        <is>
          <t>Blue Ocean Commercial Partners Ltd</t>
        </is>
      </c>
      <c r="E892" t="inlineStr">
        <is>
          <t>167 Mill Road</t>
        </is>
      </c>
      <c r="F892" t="inlineStr">
        <is>
          <t>Coastal</t>
        </is>
      </c>
      <c r="G892" t="inlineStr">
        <is>
          <t>0246474881</t>
        </is>
      </c>
      <c r="H892" t="inlineStr">
        <is>
          <t>Omar Silva</t>
        </is>
      </c>
      <c r="I892" t="inlineStr">
        <is>
          <t>BRK046</t>
        </is>
      </c>
      <c r="J892" t="inlineStr">
        <is>
          <t>2016-03-23</t>
        </is>
      </c>
      <c r="K892" t="inlineStr">
        <is>
          <t>Steel and construction</t>
        </is>
      </c>
      <c r="L892" t="inlineStr">
        <is>
          <t>active</t>
        </is>
      </c>
    </row>
    <row r="893">
      <c r="A893" t="inlineStr">
        <is>
          <t>IMP00889</t>
        </is>
      </c>
      <c r="B893" t="inlineStr">
        <is>
          <t>T106219</t>
        </is>
      </c>
      <c r="C893" t="inlineStr">
        <is>
          <t>Golden Industries International Ltd</t>
        </is>
      </c>
      <c r="D893" t="inlineStr">
        <is>
          <t>Golden Industries International Ltd</t>
        </is>
      </c>
      <c r="E893" t="inlineStr">
        <is>
          <t>327 Harbour Road</t>
        </is>
      </c>
      <c r="F893" t="inlineStr">
        <is>
          <t>West</t>
        </is>
      </c>
      <c r="G893" t="inlineStr">
        <is>
          <t>0268675303</t>
        </is>
      </c>
      <c r="H893" t="inlineStr">
        <is>
          <t>Somchai Rahman</t>
        </is>
      </c>
      <c r="I893" t="inlineStr">
        <is>
          <t>BRK044</t>
        </is>
      </c>
      <c r="J893" t="inlineStr">
        <is>
          <t>2014-05-07</t>
        </is>
      </c>
      <c r="K893" t="inlineStr">
        <is>
          <t>Vehicles and parts</t>
        </is>
      </c>
      <c r="L893" t="inlineStr">
        <is>
          <t>active</t>
        </is>
      </c>
    </row>
    <row r="894">
      <c r="A894" t="inlineStr">
        <is>
          <t>IMP00890</t>
        </is>
      </c>
      <c r="B894" t="inlineStr">
        <is>
          <t>T106224</t>
        </is>
      </c>
      <c r="C894" t="inlineStr">
        <is>
          <t>Golden Electronics Limited</t>
        </is>
      </c>
      <c r="D894" t="inlineStr">
        <is>
          <t>Golden Electronics Limited</t>
        </is>
      </c>
      <c r="E894" t="inlineStr">
        <is>
          <t>4 Riverside</t>
        </is>
      </c>
      <c r="F894" t="inlineStr">
        <is>
          <t>North</t>
        </is>
      </c>
      <c r="G894" t="inlineStr">
        <is>
          <t>0549641230</t>
        </is>
      </c>
      <c r="H894" t="inlineStr">
        <is>
          <t>Ingrid Okafor</t>
        </is>
      </c>
      <c r="I894" t="inlineStr">
        <is>
          <t>BRK021</t>
        </is>
      </c>
      <c r="J894" t="inlineStr">
        <is>
          <t>2020-11-19</t>
        </is>
      </c>
      <c r="K894" t="inlineStr">
        <is>
          <t>Food importers</t>
        </is>
      </c>
      <c r="L894" t="inlineStr">
        <is>
          <t>active</t>
        </is>
      </c>
    </row>
    <row r="895">
      <c r="A895" t="inlineStr">
        <is>
          <t>IMP00891</t>
        </is>
      </c>
      <c r="B895" t="inlineStr">
        <is>
          <t>T106236</t>
        </is>
      </c>
      <c r="C895" t="inlineStr">
        <is>
          <t>Twin Rivers Electronics Co.</t>
        </is>
      </c>
      <c r="D895" t="inlineStr">
        <is>
          <t>Twin Centre</t>
        </is>
      </c>
      <c r="E895" t="inlineStr">
        <is>
          <t>149 Market Street</t>
        </is>
      </c>
      <c r="F895" t="inlineStr">
        <is>
          <t>South</t>
        </is>
      </c>
      <c r="G895" t="inlineStr">
        <is>
          <t>0344690911</t>
        </is>
      </c>
      <c r="H895" t="inlineStr">
        <is>
          <t>Joseph Bauer</t>
        </is>
      </c>
      <c r="I895" t="inlineStr">
        <is>
          <t>BRK024</t>
        </is>
      </c>
      <c r="J895" t="inlineStr">
        <is>
          <t>2024-08-08</t>
        </is>
      </c>
      <c r="K895" t="inlineStr">
        <is>
          <t>Machinery</t>
        </is>
      </c>
      <c r="L895" t="inlineStr">
        <is>
          <t>active</t>
        </is>
      </c>
    </row>
    <row r="896">
      <c r="A896" t="inlineStr">
        <is>
          <t>IMP00892</t>
        </is>
      </c>
      <c r="B896" t="inlineStr">
        <is>
          <t>T106240</t>
        </is>
      </c>
      <c r="C896" t="inlineStr">
        <is>
          <t>Delta Fruits Holdings Ltd</t>
        </is>
      </c>
      <c r="D896" t="inlineStr">
        <is>
          <t>Delta Fruits Holdings Ltd</t>
        </is>
      </c>
      <c r="E896" t="inlineStr">
        <is>
          <t>340 Industrial Estate</t>
        </is>
      </c>
      <c r="F896" t="inlineStr">
        <is>
          <t>West</t>
        </is>
      </c>
      <c r="G896" t="inlineStr">
        <is>
          <t>0459640429</t>
        </is>
      </c>
      <c r="H896" t="inlineStr">
        <is>
          <t>Joseph Rahman</t>
        </is>
      </c>
      <c r="I896" t="inlineStr">
        <is>
          <t>BRK027</t>
        </is>
      </c>
      <c r="J896" t="inlineStr">
        <is>
          <t>2008-09-22</t>
        </is>
      </c>
      <c r="K896" t="inlineStr">
        <is>
          <t>General trading</t>
        </is>
      </c>
      <c r="L896" t="inlineStr">
        <is>
          <t>active</t>
        </is>
      </c>
    </row>
    <row r="897">
      <c r="A897" t="inlineStr">
        <is>
          <t>IMP00893</t>
        </is>
      </c>
      <c r="B897" t="inlineStr">
        <is>
          <t>T106745</t>
        </is>
      </c>
      <c r="C897" t="inlineStr">
        <is>
          <t>Golden Commercial Co., Ltd</t>
        </is>
      </c>
      <c r="D897" t="inlineStr">
        <is>
          <t>Golden Commercial Co., Ltd</t>
        </is>
      </c>
      <c r="E897" t="inlineStr">
        <is>
          <t>199 Industrial Estate</t>
        </is>
      </c>
      <c r="F897" t="inlineStr">
        <is>
          <t>North</t>
        </is>
      </c>
      <c r="G897" t="inlineStr">
        <is>
          <t>0416285316</t>
        </is>
      </c>
      <c r="H897" t="inlineStr">
        <is>
          <t>Nadia Ibrahim</t>
        </is>
      </c>
      <c r="I897" t="inlineStr">
        <is>
          <t>BRK024</t>
        </is>
      </c>
      <c r="J897" t="inlineStr">
        <is>
          <t>2019-12-25</t>
        </is>
      </c>
      <c r="K897" t="inlineStr">
        <is>
          <t>Pharmaceuticals</t>
        </is>
      </c>
      <c r="L897" t="inlineStr">
        <is>
          <t>active</t>
        </is>
      </c>
    </row>
    <row r="898">
      <c r="A898" t="inlineStr">
        <is>
          <t>IMP00894</t>
        </is>
      </c>
      <c r="C898" t="inlineStr">
        <is>
          <t>Evergreen Agro Ltd</t>
        </is>
      </c>
      <c r="D898" t="inlineStr">
        <is>
          <t>Evergreen Agro Ltd</t>
        </is>
      </c>
      <c r="E898" t="inlineStr">
        <is>
          <t>242 Airport Road</t>
        </is>
      </c>
      <c r="F898" t="inlineStr">
        <is>
          <t>North</t>
        </is>
      </c>
      <c r="G898" t="inlineStr">
        <is>
          <t>0333172554</t>
        </is>
      </c>
      <c r="H898" t="inlineStr">
        <is>
          <t>Elena Haddad</t>
        </is>
      </c>
      <c r="I898" t="inlineStr">
        <is>
          <t>BRK021</t>
        </is>
      </c>
      <c r="J898" t="inlineStr">
        <is>
          <t>2014-01-24</t>
        </is>
      </c>
      <c r="K898" t="inlineStr">
        <is>
          <t>Tobacco and beverages</t>
        </is>
      </c>
      <c r="L898" t="inlineStr">
        <is>
          <t>active</t>
        </is>
      </c>
    </row>
    <row r="899">
      <c r="A899" t="inlineStr">
        <is>
          <t>IMP00895</t>
        </is>
      </c>
      <c r="B899" t="inlineStr">
        <is>
          <t>T106261</t>
        </is>
      </c>
      <c r="C899" t="inlineStr">
        <is>
          <t>Carrick Medical Limited</t>
        </is>
      </c>
      <c r="D899" t="inlineStr">
        <is>
          <t>Carrick Medical Limited</t>
        </is>
      </c>
      <c r="E899" t="inlineStr">
        <is>
          <t>238 Temple Street</t>
        </is>
      </c>
      <c r="F899" t="inlineStr">
        <is>
          <t>South</t>
        </is>
      </c>
      <c r="G899" t="inlineStr">
        <is>
          <t>0363970007</t>
        </is>
      </c>
      <c r="H899" t="inlineStr">
        <is>
          <t>Joseph Mensah</t>
        </is>
      </c>
      <c r="I899" t="inlineStr">
        <is>
          <t>BRK068</t>
        </is>
      </c>
      <c r="J899" t="inlineStr">
        <is>
          <t>2019-03-21</t>
        </is>
      </c>
      <c r="K899" t="inlineStr">
        <is>
          <t>Steel and construction</t>
        </is>
      </c>
      <c r="L899" t="inlineStr">
        <is>
          <t>active</t>
        </is>
      </c>
    </row>
    <row r="900">
      <c r="A900" t="inlineStr">
        <is>
          <t>IMP00896</t>
        </is>
      </c>
      <c r="B900" t="inlineStr">
        <is>
          <t>T106270</t>
        </is>
      </c>
      <c r="C900" t="inlineStr">
        <is>
          <t>Silk Road Commercial Group Ltd</t>
        </is>
      </c>
      <c r="D900" t="inlineStr">
        <is>
          <t>Silk Road Commercial Group Ltd</t>
        </is>
      </c>
      <c r="E900" t="inlineStr">
        <is>
          <t>298 Market Street</t>
        </is>
      </c>
      <c r="F900" t="inlineStr">
        <is>
          <t>Capital</t>
        </is>
      </c>
      <c r="G900" t="inlineStr">
        <is>
          <t>0357819819</t>
        </is>
      </c>
      <c r="H900" t="inlineStr">
        <is>
          <t>Daniel Fernandes</t>
        </is>
      </c>
      <c r="I900" t="inlineStr">
        <is>
          <t>BRK054</t>
        </is>
      </c>
      <c r="J900" t="inlineStr">
        <is>
          <t>2016-05-05</t>
        </is>
      </c>
      <c r="K900" t="inlineStr">
        <is>
          <t>Textiles and apparel</t>
        </is>
      </c>
      <c r="L900" t="inlineStr">
        <is>
          <t>active</t>
        </is>
      </c>
    </row>
    <row r="901">
      <c r="A901" t="inlineStr">
        <is>
          <t>IMP00897</t>
        </is>
      </c>
      <c r="B901" t="inlineStr">
        <is>
          <t>T106276</t>
        </is>
      </c>
      <c r="C901" t="inlineStr">
        <is>
          <t>Prescott Fruits Group Ltd</t>
        </is>
      </c>
      <c r="D901" t="inlineStr">
        <is>
          <t>Prescott Fruits Group Ltd</t>
        </is>
      </c>
      <c r="E901" t="inlineStr">
        <is>
          <t>134 Riverside</t>
        </is>
      </c>
      <c r="F901" t="inlineStr">
        <is>
          <t>East</t>
        </is>
      </c>
      <c r="G901" t="inlineStr">
        <is>
          <t>0371374340</t>
        </is>
      </c>
      <c r="H901" t="inlineStr">
        <is>
          <t>Tomas Okafor</t>
        </is>
      </c>
      <c r="I901" t="inlineStr">
        <is>
          <t>BRK034</t>
        </is>
      </c>
      <c r="J901" t="inlineStr">
        <is>
          <t>2016-02-26</t>
        </is>
      </c>
      <c r="K901" t="inlineStr">
        <is>
          <t>Pharmaceuticals</t>
        </is>
      </c>
      <c r="L901" t="inlineStr">
        <is>
          <t>active</t>
        </is>
      </c>
    </row>
    <row r="902">
      <c r="A902" t="inlineStr">
        <is>
          <t>IMP00898</t>
        </is>
      </c>
      <c r="B902" t="inlineStr">
        <is>
          <t>T106281</t>
        </is>
      </c>
      <c r="C902" t="inlineStr">
        <is>
          <t>Great Vellmoor Textiles Ltd</t>
        </is>
      </c>
      <c r="D902" t="inlineStr">
        <is>
          <t>Great Vellmoor Textiles Ltd</t>
        </is>
      </c>
      <c r="E902" t="inlineStr">
        <is>
          <t>281 Garden Lane</t>
        </is>
      </c>
      <c r="F902" t="inlineStr">
        <is>
          <t>Capital</t>
        </is>
      </c>
      <c r="G902" t="inlineStr">
        <is>
          <t>0846768038</t>
        </is>
      </c>
      <c r="H902" t="inlineStr">
        <is>
          <t>Lucia Fernandes</t>
        </is>
      </c>
      <c r="I902" t="inlineStr">
        <is>
          <t>BRK008</t>
        </is>
      </c>
      <c r="J902" t="inlineStr">
        <is>
          <t>2016-08-31</t>
        </is>
      </c>
      <c r="K902" t="inlineStr">
        <is>
          <t>Furniture and household</t>
        </is>
      </c>
      <c r="L902" t="inlineStr">
        <is>
          <t>active</t>
        </is>
      </c>
    </row>
    <row r="903">
      <c r="A903" t="inlineStr">
        <is>
          <t>IMP00899</t>
        </is>
      </c>
      <c r="B903" t="inlineStr">
        <is>
          <t>T106289</t>
        </is>
      </c>
      <c r="C903" t="inlineStr">
        <is>
          <t>Sunrise Imports Group Ltd</t>
        </is>
      </c>
      <c r="D903" t="inlineStr">
        <is>
          <t>Sunrise Imports Group Ltd</t>
        </is>
      </c>
      <c r="E903" t="inlineStr">
        <is>
          <t>374 Temple Street</t>
        </is>
      </c>
      <c r="F903" t="inlineStr">
        <is>
          <t>North</t>
        </is>
      </c>
      <c r="G903" t="inlineStr">
        <is>
          <t>0425949318</t>
        </is>
      </c>
      <c r="H903" t="inlineStr">
        <is>
          <t>Nadia Mahmood</t>
        </is>
      </c>
      <c r="I903" t="inlineStr">
        <is>
          <t>BRK015</t>
        </is>
      </c>
      <c r="J903" t="inlineStr">
        <is>
          <t>2010-11-04</t>
        </is>
      </c>
      <c r="K903" t="inlineStr">
        <is>
          <t>Textiles and apparel</t>
        </is>
      </c>
      <c r="L903" t="inlineStr">
        <is>
          <t>active</t>
        </is>
      </c>
    </row>
    <row r="904">
      <c r="A904" t="inlineStr">
        <is>
          <t>IMP00900</t>
        </is>
      </c>
      <c r="B904" t="inlineStr">
        <is>
          <t>T106297</t>
        </is>
      </c>
      <c r="C904" t="inlineStr">
        <is>
          <t>Golden Glow Partners Ltd</t>
        </is>
      </c>
      <c r="D904" t="inlineStr">
        <is>
          <t>Golden Glow Partners Ltd</t>
        </is>
      </c>
      <c r="E904" t="inlineStr">
        <is>
          <t>227 Mill Road</t>
        </is>
      </c>
      <c r="F904" t="inlineStr">
        <is>
          <t>South</t>
        </is>
      </c>
      <c r="G904" t="inlineStr">
        <is>
          <t>0349427501</t>
        </is>
      </c>
      <c r="H904" t="inlineStr">
        <is>
          <t>Kenji Nguyen-Lee</t>
        </is>
      </c>
      <c r="I904" t="inlineStr">
        <is>
          <t>BRK016</t>
        </is>
      </c>
      <c r="J904" t="inlineStr">
        <is>
          <t>2008-06-05</t>
        </is>
      </c>
      <c r="K904" t="inlineStr">
        <is>
          <t>Vehicles and parts</t>
        </is>
      </c>
      <c r="L904" t="inlineStr">
        <is>
          <t>active</t>
        </is>
      </c>
    </row>
    <row r="905">
      <c r="A905" t="inlineStr">
        <is>
          <t>IMP00901</t>
        </is>
      </c>
      <c r="B905" t="inlineStr">
        <is>
          <t>T100070</t>
        </is>
      </c>
      <c r="C905" t="inlineStr">
        <is>
          <t>Evergreen Fruits Holdings Ltd</t>
        </is>
      </c>
      <c r="D905" t="inlineStr">
        <is>
          <t>Evergreen Fruits Holdings Ltd</t>
        </is>
      </c>
      <c r="E905" t="inlineStr">
        <is>
          <t>346 Market Street</t>
        </is>
      </c>
      <c r="F905" t="inlineStr">
        <is>
          <t>North</t>
        </is>
      </c>
      <c r="G905" t="inlineStr">
        <is>
          <t>0938469517</t>
        </is>
      </c>
      <c r="H905" t="inlineStr">
        <is>
          <t>Amina Silva</t>
        </is>
      </c>
      <c r="I905" t="inlineStr">
        <is>
          <t>BRK015</t>
        </is>
      </c>
      <c r="J905" t="inlineStr">
        <is>
          <t>2012-10-29</t>
        </is>
      </c>
      <c r="K905" t="inlineStr">
        <is>
          <t>Medical devices</t>
        </is>
      </c>
      <c r="L905" t="inlineStr">
        <is>
          <t>active</t>
        </is>
      </c>
    </row>
    <row r="906">
      <c r="A906" t="inlineStr">
        <is>
          <t>IMP00902</t>
        </is>
      </c>
      <c r="B906" t="inlineStr">
        <is>
          <t>T106313</t>
        </is>
      </c>
      <c r="C906" t="inlineStr">
        <is>
          <t>Horizon Trading Co.</t>
        </is>
      </c>
      <c r="D906" t="inlineStr">
        <is>
          <t>Horizon Trading Co.</t>
        </is>
      </c>
      <c r="E906" t="inlineStr">
        <is>
          <t>126 Station Road</t>
        </is>
      </c>
      <c r="F906" t="inlineStr">
        <is>
          <t>Coastal</t>
        </is>
      </c>
      <c r="G906" t="inlineStr">
        <is>
          <t>0966791784</t>
        </is>
      </c>
      <c r="H906" t="inlineStr">
        <is>
          <t>Kenji Ibrahim</t>
        </is>
      </c>
      <c r="I906" t="inlineStr">
        <is>
          <t>BRK058</t>
        </is>
      </c>
      <c r="J906" t="inlineStr">
        <is>
          <t>2009-03-28</t>
        </is>
      </c>
      <c r="K906" t="inlineStr">
        <is>
          <t>Electronics</t>
        </is>
      </c>
      <c r="L906" t="inlineStr">
        <is>
          <t>active</t>
        </is>
      </c>
    </row>
    <row r="907">
      <c r="A907" t="inlineStr">
        <is>
          <t>IMP00903</t>
        </is>
      </c>
      <c r="B907" t="inlineStr">
        <is>
          <t>T106318</t>
        </is>
      </c>
      <c r="C907" t="inlineStr">
        <is>
          <t>Delta Imports Group Ltd</t>
        </is>
      </c>
      <c r="D907" t="inlineStr">
        <is>
          <t>Delta Imports Group Ltd</t>
        </is>
      </c>
      <c r="E907" t="inlineStr">
        <is>
          <t>54 Garden Lane</t>
        </is>
      </c>
      <c r="F907" t="inlineStr">
        <is>
          <t>North</t>
        </is>
      </c>
      <c r="G907" t="inlineStr">
        <is>
          <t>0485938012</t>
        </is>
      </c>
      <c r="H907" t="inlineStr">
        <is>
          <t>Tomas Ibrahim</t>
        </is>
      </c>
      <c r="I907" t="inlineStr">
        <is>
          <t>BRK063</t>
        </is>
      </c>
      <c r="J907" t="inlineStr">
        <is>
          <t>2020-12-20</t>
        </is>
      </c>
      <c r="K907" t="inlineStr">
        <is>
          <t>Steel and construction</t>
        </is>
      </c>
      <c r="L907" t="inlineStr">
        <is>
          <t>active</t>
        </is>
      </c>
    </row>
    <row r="908">
      <c r="A908" t="inlineStr">
        <is>
          <t>IMP00904</t>
        </is>
      </c>
      <c r="B908" t="inlineStr">
        <is>
          <t>T106327</t>
        </is>
      </c>
      <c r="C908" t="inlineStr">
        <is>
          <t>Twin Rivers Mobile Limited</t>
        </is>
      </c>
      <c r="D908" t="inlineStr">
        <is>
          <t>Twin Rivers Mobile Limited</t>
        </is>
      </c>
      <c r="E908" t="inlineStr">
        <is>
          <t>389 Garden Lane</t>
        </is>
      </c>
      <c r="F908" t="inlineStr">
        <is>
          <t>West</t>
        </is>
      </c>
      <c r="G908" t="inlineStr">
        <is>
          <t>0574380719</t>
        </is>
      </c>
      <c r="H908" t="inlineStr">
        <is>
          <t>Elena Tanaka</t>
        </is>
      </c>
      <c r="I908" t="inlineStr">
        <is>
          <t>BRK056</t>
        </is>
      </c>
      <c r="J908" t="inlineStr">
        <is>
          <t>2017-08-11</t>
        </is>
      </c>
      <c r="K908" t="inlineStr">
        <is>
          <t>Medical devices</t>
        </is>
      </c>
      <c r="L908" t="inlineStr">
        <is>
          <t>active</t>
        </is>
      </c>
    </row>
    <row r="909">
      <c r="A909" t="inlineStr">
        <is>
          <t>IMP00905</t>
        </is>
      </c>
      <c r="B909" t="inlineStr">
        <is>
          <t>T106334</t>
        </is>
      </c>
      <c r="C909" t="inlineStr">
        <is>
          <t>Summit Agro Holdings Ltd</t>
        </is>
      </c>
      <c r="D909" t="inlineStr">
        <is>
          <t>Summit Agro Holdings Ltd</t>
        </is>
      </c>
      <c r="E909" t="inlineStr">
        <is>
          <t>241 Bazaar Lane</t>
        </is>
      </c>
      <c r="F909" t="inlineStr">
        <is>
          <t>West</t>
        </is>
      </c>
      <c r="G909" t="inlineStr">
        <is>
          <t>0429891280</t>
        </is>
      </c>
      <c r="H909" t="inlineStr">
        <is>
          <t>Mei Nguyen-Lee</t>
        </is>
      </c>
      <c r="I909" t="inlineStr">
        <is>
          <t>BRK023</t>
        </is>
      </c>
      <c r="J909" t="inlineStr">
        <is>
          <t>2021-06-20</t>
        </is>
      </c>
      <c r="K909" t="inlineStr">
        <is>
          <t>Cosmetics and personal care</t>
        </is>
      </c>
      <c r="L909" t="inlineStr">
        <is>
          <t>active</t>
        </is>
      </c>
    </row>
    <row r="910">
      <c r="A910" t="inlineStr">
        <is>
          <t>IMP00906</t>
        </is>
      </c>
      <c r="B910" t="inlineStr">
        <is>
          <t>T106341</t>
        </is>
      </c>
      <c r="C910" t="inlineStr">
        <is>
          <t>Silk Road Pack Partners Ltd</t>
        </is>
      </c>
      <c r="D910" t="inlineStr">
        <is>
          <t>Silk Road Pack Partners Ltd</t>
        </is>
      </c>
      <c r="E910" t="inlineStr">
        <is>
          <t>386 Industrial Estate</t>
        </is>
      </c>
      <c r="F910" t="inlineStr">
        <is>
          <t>West</t>
        </is>
      </c>
      <c r="G910" t="inlineStr">
        <is>
          <t>0863626760</t>
        </is>
      </c>
      <c r="H910" t="inlineStr">
        <is>
          <t>Grace Fernandes</t>
        </is>
      </c>
      <c r="I910" t="inlineStr">
        <is>
          <t>BRK078</t>
        </is>
      </c>
      <c r="J910" t="inlineStr">
        <is>
          <t>2013-09-30</t>
        </is>
      </c>
      <c r="K910" t="inlineStr">
        <is>
          <t>Tobacco and beverages</t>
        </is>
      </c>
      <c r="L910" t="inlineStr">
        <is>
          <t>active</t>
        </is>
      </c>
    </row>
    <row r="911">
      <c r="A911" t="inlineStr">
        <is>
          <t>IMP00907</t>
        </is>
      </c>
      <c r="B911" t="inlineStr">
        <is>
          <t>T106347</t>
        </is>
      </c>
      <c r="C911" t="inlineStr">
        <is>
          <t>Metro Textiles Co.</t>
        </is>
      </c>
      <c r="D911" t="inlineStr">
        <is>
          <t>Metro Textiles Co.</t>
        </is>
      </c>
      <c r="E911" t="inlineStr">
        <is>
          <t>79 Harbour Road</t>
        </is>
      </c>
      <c r="F911" t="inlineStr">
        <is>
          <t>West</t>
        </is>
      </c>
      <c r="G911" t="inlineStr">
        <is>
          <t>0942980369</t>
        </is>
      </c>
      <c r="H911" t="inlineStr">
        <is>
          <t>Amina Okafor</t>
        </is>
      </c>
      <c r="I911" t="inlineStr">
        <is>
          <t>BRK015</t>
        </is>
      </c>
      <c r="J911" t="inlineStr">
        <is>
          <t>2016-07-22</t>
        </is>
      </c>
      <c r="K911" t="inlineStr">
        <is>
          <t>Pharmaceuticals</t>
        </is>
      </c>
      <c r="L911" t="inlineStr">
        <is>
          <t>active</t>
        </is>
      </c>
    </row>
    <row r="912">
      <c r="A912" t="inlineStr">
        <is>
          <t>IMP00908</t>
        </is>
      </c>
      <c r="B912" t="inlineStr">
        <is>
          <t>T106351</t>
        </is>
      </c>
      <c r="C912" t="inlineStr">
        <is>
          <t>Prime Pack Co.</t>
        </is>
      </c>
      <c r="D912" t="inlineStr">
        <is>
          <t>Prime Pack Co.</t>
        </is>
      </c>
      <c r="E912" t="inlineStr">
        <is>
          <t>205 Bazaar Lane</t>
        </is>
      </c>
      <c r="F912" t="inlineStr">
        <is>
          <t>South</t>
        </is>
      </c>
      <c r="G912" t="inlineStr">
        <is>
          <t>0615759361</t>
        </is>
      </c>
      <c r="H912" t="inlineStr">
        <is>
          <t>Tomas Patel</t>
        </is>
      </c>
      <c r="I912" t="inlineStr">
        <is>
          <t>BRK057</t>
        </is>
      </c>
      <c r="J912" t="inlineStr">
        <is>
          <t>2010-05-12</t>
        </is>
      </c>
      <c r="K912" t="inlineStr">
        <is>
          <t>Steel and construction</t>
        </is>
      </c>
      <c r="L912" t="inlineStr">
        <is>
          <t>active</t>
        </is>
      </c>
    </row>
    <row r="913">
      <c r="A913" t="inlineStr">
        <is>
          <t>IMP00909</t>
        </is>
      </c>
      <c r="B913" t="inlineStr">
        <is>
          <t>T106362</t>
        </is>
      </c>
      <c r="C913" t="inlineStr">
        <is>
          <t>Carrick Living Partners Ltd</t>
        </is>
      </c>
      <c r="D913" t="inlineStr">
        <is>
          <t>Carrick Living Partners Ltd</t>
        </is>
      </c>
      <c r="E913" t="inlineStr">
        <is>
          <t>187 Harbour Road</t>
        </is>
      </c>
      <c r="F913" t="inlineStr">
        <is>
          <t>North</t>
        </is>
      </c>
      <c r="G913" t="inlineStr">
        <is>
          <t>0221456995</t>
        </is>
      </c>
      <c r="H913" t="inlineStr">
        <is>
          <t>Fatima Nguyen-Lee</t>
        </is>
      </c>
      <c r="I913" t="inlineStr">
        <is>
          <t>BRK014</t>
        </is>
      </c>
      <c r="J913" t="inlineStr">
        <is>
          <t>2014-09-06</t>
        </is>
      </c>
      <c r="K913" t="inlineStr">
        <is>
          <t>Machinery</t>
        </is>
      </c>
      <c r="L913" t="inlineStr">
        <is>
          <t>active</t>
        </is>
      </c>
    </row>
    <row r="914">
      <c r="A914" t="inlineStr">
        <is>
          <t>IMP00910</t>
        </is>
      </c>
      <c r="B914" t="inlineStr">
        <is>
          <t>T106365</t>
        </is>
      </c>
      <c r="C914" t="inlineStr">
        <is>
          <t>Delta Logistics Holdings Ltd</t>
        </is>
      </c>
      <c r="D914" t="inlineStr">
        <is>
          <t>Delta Logistics Holdings Ltd</t>
        </is>
      </c>
      <c r="E914" t="inlineStr">
        <is>
          <t>366 Airport Road</t>
        </is>
      </c>
      <c r="F914" t="inlineStr">
        <is>
          <t>West</t>
        </is>
      </c>
      <c r="G914" t="inlineStr">
        <is>
          <t>0200329578</t>
        </is>
      </c>
      <c r="H914" t="inlineStr">
        <is>
          <t>Amina Chen</t>
        </is>
      </c>
      <c r="I914" t="inlineStr">
        <is>
          <t>BRK034</t>
        </is>
      </c>
      <c r="J914" t="inlineStr">
        <is>
          <t>2012-08-02</t>
        </is>
      </c>
      <c r="K914" t="inlineStr">
        <is>
          <t>Fuel and chemicals</t>
        </is>
      </c>
      <c r="L914" t="inlineStr">
        <is>
          <t>active</t>
        </is>
      </c>
    </row>
    <row r="915">
      <c r="A915" t="inlineStr">
        <is>
          <t>IMP00911</t>
        </is>
      </c>
      <c r="B915" t="inlineStr">
        <is>
          <t>T106372</t>
        </is>
      </c>
      <c r="C915" t="inlineStr">
        <is>
          <t>Ocean Industries Enterprises</t>
        </is>
      </c>
      <c r="D915" t="inlineStr">
        <is>
          <t>Ocean Industries Enterprises</t>
        </is>
      </c>
      <c r="E915" t="inlineStr">
        <is>
          <t>275 Station Road</t>
        </is>
      </c>
      <c r="F915" t="inlineStr">
        <is>
          <t>East</t>
        </is>
      </c>
      <c r="G915" t="inlineStr">
        <is>
          <t>0424820984</t>
        </is>
      </c>
      <c r="H915" t="inlineStr">
        <is>
          <t>Tomas Mensah</t>
        </is>
      </c>
      <c r="I915" t="inlineStr">
        <is>
          <t>BRK038</t>
        </is>
      </c>
      <c r="J915" t="inlineStr">
        <is>
          <t>2025-05-19</t>
        </is>
      </c>
      <c r="K915" t="inlineStr">
        <is>
          <t>Fuel and chemicals</t>
        </is>
      </c>
      <c r="L915" t="inlineStr">
        <is>
          <t>active</t>
        </is>
      </c>
    </row>
    <row r="916">
      <c r="A916" t="inlineStr">
        <is>
          <t>IMP00912</t>
        </is>
      </c>
      <c r="B916" t="inlineStr">
        <is>
          <t>T106383</t>
        </is>
      </c>
      <c r="C916" t="inlineStr">
        <is>
          <t>Golden Motors Co., Ltd</t>
        </is>
      </c>
      <c r="D916" t="inlineStr">
        <is>
          <t>Golden Motors Co., Ltd</t>
        </is>
      </c>
      <c r="E916" t="inlineStr">
        <is>
          <t>58 Temple Street</t>
        </is>
      </c>
      <c r="F916" t="inlineStr">
        <is>
          <t>East</t>
        </is>
      </c>
      <c r="G916" t="inlineStr">
        <is>
          <t>0689537658</t>
        </is>
      </c>
      <c r="H916" t="inlineStr">
        <is>
          <t>Somchai Mwangi</t>
        </is>
      </c>
      <c r="I916" t="inlineStr">
        <is>
          <t>BRK039</t>
        </is>
      </c>
      <c r="J916" t="inlineStr">
        <is>
          <t>2011-10-25</t>
        </is>
      </c>
      <c r="K916" t="inlineStr">
        <is>
          <t>Textiles and apparel</t>
        </is>
      </c>
      <c r="L916" t="inlineStr">
        <is>
          <t>active</t>
        </is>
      </c>
    </row>
    <row r="917">
      <c r="A917" t="inlineStr">
        <is>
          <t>IMP00913</t>
        </is>
      </c>
      <c r="B917" t="inlineStr">
        <is>
          <t>T106384</t>
        </is>
      </c>
      <c r="C917" t="inlineStr">
        <is>
          <t>Great Vellmoor Pack Group Ltd</t>
        </is>
      </c>
      <c r="D917" t="inlineStr">
        <is>
          <t>Great Vellmoor Pack Group Ltd</t>
        </is>
      </c>
      <c r="E917" t="inlineStr">
        <is>
          <t>177 Airport Road</t>
        </is>
      </c>
      <c r="F917" t="inlineStr">
        <is>
          <t>West</t>
        </is>
      </c>
      <c r="G917" t="inlineStr">
        <is>
          <t>0749550835</t>
        </is>
      </c>
      <c r="H917" t="inlineStr">
        <is>
          <t>Samuel Mwangi</t>
        </is>
      </c>
      <c r="I917" t="inlineStr">
        <is>
          <t>BRK068</t>
        </is>
      </c>
      <c r="J917" t="inlineStr">
        <is>
          <t>2020-01-06</t>
        </is>
      </c>
      <c r="K917" t="inlineStr">
        <is>
          <t>Furniture and household</t>
        </is>
      </c>
      <c r="L917" t="inlineStr">
        <is>
          <t>active</t>
        </is>
      </c>
    </row>
    <row r="918">
      <c r="A918" t="inlineStr">
        <is>
          <t>IMP00914</t>
        </is>
      </c>
      <c r="B918" t="inlineStr">
        <is>
          <t>T106395</t>
        </is>
      </c>
      <c r="C918" t="inlineStr">
        <is>
          <t>Prescott Trading Ltd</t>
        </is>
      </c>
      <c r="D918" t="inlineStr">
        <is>
          <t>Prescott Trading Ltd</t>
        </is>
      </c>
      <c r="E918" t="inlineStr">
        <is>
          <t>34 Riverside</t>
        </is>
      </c>
      <c r="F918" t="inlineStr">
        <is>
          <t>Capital</t>
        </is>
      </c>
      <c r="G918" t="inlineStr">
        <is>
          <t>0836863553</t>
        </is>
      </c>
      <c r="H918" t="inlineStr">
        <is>
          <t>Grace Sato</t>
        </is>
      </c>
      <c r="I918" t="inlineStr">
        <is>
          <t>BRK061</t>
        </is>
      </c>
      <c r="J918" t="inlineStr">
        <is>
          <t>2015-03-26</t>
        </is>
      </c>
      <c r="K918" t="inlineStr">
        <is>
          <t>Food importers</t>
        </is>
      </c>
      <c r="L918" t="inlineStr">
        <is>
          <t>active</t>
        </is>
      </c>
    </row>
    <row r="919">
      <c r="A919" t="inlineStr">
        <is>
          <t>IMP00915</t>
        </is>
      </c>
      <c r="B919" t="inlineStr">
        <is>
          <t>T106401</t>
        </is>
      </c>
      <c r="C919" t="inlineStr">
        <is>
          <t>Aldergate Distribution Holdings Ltd</t>
        </is>
      </c>
      <c r="D919" t="inlineStr">
        <is>
          <t>Aldergate Distribution Holdings Ltd</t>
        </is>
      </c>
      <c r="E919" t="inlineStr">
        <is>
          <t>229 Station Road</t>
        </is>
      </c>
      <c r="F919" t="inlineStr">
        <is>
          <t>North</t>
        </is>
      </c>
      <c r="G919" t="inlineStr">
        <is>
          <t>0756568607</t>
        </is>
      </c>
      <c r="H919" t="inlineStr">
        <is>
          <t>Fatima Okafor</t>
        </is>
      </c>
      <c r="I919" t="inlineStr">
        <is>
          <t>BRK037</t>
        </is>
      </c>
      <c r="J919" t="inlineStr">
        <is>
          <t>2016-11-27</t>
        </is>
      </c>
      <c r="K919" t="inlineStr">
        <is>
          <t>Steel and construction</t>
        </is>
      </c>
      <c r="L919" t="inlineStr">
        <is>
          <t>active</t>
        </is>
      </c>
    </row>
    <row r="920">
      <c r="A920" t="inlineStr">
        <is>
          <t>IMP00916</t>
        </is>
      </c>
      <c r="B920" t="inlineStr">
        <is>
          <t>T106408</t>
        </is>
      </c>
      <c r="C920" t="inlineStr">
        <is>
          <t>Evergreen Textiles Group Ltd</t>
        </is>
      </c>
      <c r="D920" t="inlineStr">
        <is>
          <t>Evergreen Trade</t>
        </is>
      </c>
      <c r="E920" t="inlineStr">
        <is>
          <t>215 Airport Road</t>
        </is>
      </c>
      <c r="F920" t="inlineStr">
        <is>
          <t>Coastal</t>
        </is>
      </c>
      <c r="G920" t="inlineStr">
        <is>
          <t>0846605888</t>
        </is>
      </c>
      <c r="H920" t="inlineStr">
        <is>
          <t>Elena Silva</t>
        </is>
      </c>
      <c r="I920" t="inlineStr">
        <is>
          <t>BRK007</t>
        </is>
      </c>
      <c r="J920" t="inlineStr">
        <is>
          <t>2008-10-20</t>
        </is>
      </c>
      <c r="K920" t="inlineStr">
        <is>
          <t>Tobacco and beverages</t>
        </is>
      </c>
      <c r="L920" t="inlineStr">
        <is>
          <t>active</t>
        </is>
      </c>
    </row>
    <row r="921">
      <c r="A921" t="inlineStr">
        <is>
          <t>IMP00917</t>
        </is>
      </c>
      <c r="B921" t="inlineStr">
        <is>
          <t>T106414</t>
        </is>
      </c>
      <c r="C921" t="inlineStr">
        <is>
          <t>Dunmore Distribution Limited</t>
        </is>
      </c>
      <c r="D921" t="inlineStr">
        <is>
          <t>Dunmore Distribution Limited</t>
        </is>
      </c>
      <c r="E921" t="inlineStr">
        <is>
          <t>130 Station Road</t>
        </is>
      </c>
      <c r="F921" t="inlineStr">
        <is>
          <t>Coastal</t>
        </is>
      </c>
      <c r="G921" t="inlineStr">
        <is>
          <t>0650130368</t>
        </is>
      </c>
      <c r="H921" t="inlineStr">
        <is>
          <t>Tomas Novak</t>
        </is>
      </c>
      <c r="I921" t="inlineStr">
        <is>
          <t>BRK004</t>
        </is>
      </c>
      <c r="J921" t="inlineStr">
        <is>
          <t>2023-11-14</t>
        </is>
      </c>
      <c r="K921" t="inlineStr">
        <is>
          <t>Textiles and apparel</t>
        </is>
      </c>
      <c r="L921" t="inlineStr">
        <is>
          <t>active</t>
        </is>
      </c>
    </row>
    <row r="922">
      <c r="A922" t="inlineStr">
        <is>
          <t>IMP00918</t>
        </is>
      </c>
      <c r="B922" t="inlineStr">
        <is>
          <t>T106424</t>
        </is>
      </c>
      <c r="C922" t="inlineStr">
        <is>
          <t>Blue Ocean Logistics Co.</t>
        </is>
      </c>
      <c r="D922" t="inlineStr">
        <is>
          <t>Blue Ocean Logistics Co.</t>
        </is>
      </c>
      <c r="E922" t="inlineStr">
        <is>
          <t>36 Garden Lane</t>
        </is>
      </c>
      <c r="F922" t="inlineStr">
        <is>
          <t>North</t>
        </is>
      </c>
      <c r="G922" t="inlineStr">
        <is>
          <t>0804796154</t>
        </is>
      </c>
      <c r="H922" t="inlineStr">
        <is>
          <t>Mei Reyes</t>
        </is>
      </c>
      <c r="I922" t="inlineStr">
        <is>
          <t>BRK018</t>
        </is>
      </c>
      <c r="J922" t="inlineStr">
        <is>
          <t>2011-04-22</t>
        </is>
      </c>
      <c r="K922" t="inlineStr">
        <is>
          <t>Furniture and household</t>
        </is>
      </c>
      <c r="L922" t="inlineStr">
        <is>
          <t>suspended</t>
        </is>
      </c>
    </row>
    <row r="923">
      <c r="A923" t="inlineStr">
        <is>
          <t>IMP00919</t>
        </is>
      </c>
      <c r="B923" t="inlineStr">
        <is>
          <t>T106426</t>
        </is>
      </c>
      <c r="C923" t="inlineStr">
        <is>
          <t>Inverness Foods Group Ltd</t>
        </is>
      </c>
      <c r="D923" t="inlineStr">
        <is>
          <t>Inverness Foods Group Ltd</t>
        </is>
      </c>
      <c r="E923" t="inlineStr">
        <is>
          <t>339 Garden Lane</t>
        </is>
      </c>
      <c r="F923" t="inlineStr">
        <is>
          <t>East</t>
        </is>
      </c>
      <c r="G923" t="inlineStr">
        <is>
          <t>0321788987</t>
        </is>
      </c>
      <c r="H923" t="inlineStr">
        <is>
          <t>Omar Nguyen-Lee</t>
        </is>
      </c>
      <c r="I923" t="inlineStr">
        <is>
          <t>BRK069</t>
        </is>
      </c>
      <c r="J923" t="inlineStr">
        <is>
          <t>2010-05-10</t>
        </is>
      </c>
      <c r="K923" t="inlineStr">
        <is>
          <t>Medical devices</t>
        </is>
      </c>
      <c r="L923" t="inlineStr">
        <is>
          <t>active</t>
        </is>
      </c>
    </row>
    <row r="924">
      <c r="A924" t="inlineStr">
        <is>
          <t>IMP00920</t>
        </is>
      </c>
      <c r="B924" t="inlineStr">
        <is>
          <t>T106433</t>
        </is>
      </c>
      <c r="C924" t="inlineStr">
        <is>
          <t>Dunmore Foods Group Ltd</t>
        </is>
      </c>
      <c r="D924" t="inlineStr">
        <is>
          <t>Dunmore Foods Group Ltd</t>
        </is>
      </c>
      <c r="E924" t="inlineStr">
        <is>
          <t>254 Industrial Estate</t>
        </is>
      </c>
      <c r="F924" t="inlineStr">
        <is>
          <t>West</t>
        </is>
      </c>
      <c r="G924" t="inlineStr">
        <is>
          <t>0261493130</t>
        </is>
      </c>
      <c r="H924" t="inlineStr">
        <is>
          <t>Fatima Sato</t>
        </is>
      </c>
      <c r="I924" t="inlineStr">
        <is>
          <t>BRK074</t>
        </is>
      </c>
      <c r="J924" t="inlineStr">
        <is>
          <t>2024-09-23</t>
        </is>
      </c>
      <c r="K924" t="inlineStr">
        <is>
          <t>Textiles and apparel</t>
        </is>
      </c>
      <c r="L924" t="inlineStr">
        <is>
          <t>active</t>
        </is>
      </c>
    </row>
    <row r="925">
      <c r="A925" t="inlineStr">
        <is>
          <t>IMP00921</t>
        </is>
      </c>
      <c r="B925" t="inlineStr">
        <is>
          <t>T106441</t>
        </is>
      </c>
      <c r="C925" t="inlineStr">
        <is>
          <t>Horizon Trading Ltd</t>
        </is>
      </c>
      <c r="D925" t="inlineStr">
        <is>
          <t>Horizon Trading Ltd</t>
        </is>
      </c>
      <c r="E925" t="inlineStr">
        <is>
          <t>84 Garden Lane</t>
        </is>
      </c>
      <c r="F925" t="inlineStr">
        <is>
          <t>Coastal</t>
        </is>
      </c>
      <c r="G925" t="inlineStr">
        <is>
          <t>0869698660</t>
        </is>
      </c>
      <c r="H925" t="inlineStr">
        <is>
          <t>Nadia Mwangi</t>
        </is>
      </c>
      <c r="I925" t="inlineStr">
        <is>
          <t>BRK024</t>
        </is>
      </c>
      <c r="J925" t="inlineStr">
        <is>
          <t>2016-12-16</t>
        </is>
      </c>
      <c r="K925" t="inlineStr">
        <is>
          <t>Tobacco and beverages</t>
        </is>
      </c>
      <c r="L925" t="inlineStr">
        <is>
          <t>active</t>
        </is>
      </c>
    </row>
    <row r="926">
      <c r="A926" t="inlineStr">
        <is>
          <t>IMP00922</t>
        </is>
      </c>
      <c r="B926" t="inlineStr">
        <is>
          <t>T106451</t>
        </is>
      </c>
      <c r="C926" t="inlineStr">
        <is>
          <t>Phoenix Fruits Ltd</t>
        </is>
      </c>
      <c r="D926" t="inlineStr">
        <is>
          <t>Phoenix Fruits Ltd</t>
        </is>
      </c>
      <c r="E926" t="inlineStr">
        <is>
          <t>215 Harbour Road</t>
        </is>
      </c>
      <c r="F926" t="inlineStr">
        <is>
          <t>South</t>
        </is>
      </c>
      <c r="G926" t="inlineStr">
        <is>
          <t>0395340522</t>
        </is>
      </c>
      <c r="H926" t="inlineStr">
        <is>
          <t>Omar Tanaka</t>
        </is>
      </c>
      <c r="I926" t="inlineStr">
        <is>
          <t>BRK052</t>
        </is>
      </c>
      <c r="J926" t="inlineStr">
        <is>
          <t>2024-06-21</t>
        </is>
      </c>
      <c r="K926" t="inlineStr">
        <is>
          <t>Medical devices</t>
        </is>
      </c>
      <c r="L926" t="inlineStr">
        <is>
          <t>active</t>
        </is>
      </c>
    </row>
    <row r="927">
      <c r="A927" t="inlineStr">
        <is>
          <t>IMP00923</t>
        </is>
      </c>
      <c r="B927" t="inlineStr">
        <is>
          <t>T106455</t>
        </is>
      </c>
      <c r="C927" t="inlineStr">
        <is>
          <t>Golden Agro Holdings Ltd</t>
        </is>
      </c>
      <c r="D927" t="inlineStr">
        <is>
          <t>Golden Agro Holdings Ltd</t>
        </is>
      </c>
      <c r="E927" t="inlineStr">
        <is>
          <t>382 Harbour Road</t>
        </is>
      </c>
      <c r="F927" t="inlineStr">
        <is>
          <t>Coastal</t>
        </is>
      </c>
      <c r="G927" t="inlineStr">
        <is>
          <t>0704114988</t>
        </is>
      </c>
      <c r="H927" t="inlineStr">
        <is>
          <t>Somchai Fernandes</t>
        </is>
      </c>
      <c r="I927" t="inlineStr">
        <is>
          <t>BRK051</t>
        </is>
      </c>
      <c r="J927" t="inlineStr">
        <is>
          <t>2017-05-23</t>
        </is>
      </c>
      <c r="K927" t="inlineStr">
        <is>
          <t>Food importers</t>
        </is>
      </c>
      <c r="L927" t="inlineStr">
        <is>
          <t>active</t>
        </is>
      </c>
    </row>
    <row r="928">
      <c r="A928" t="inlineStr">
        <is>
          <t>IMP00924</t>
        </is>
      </c>
      <c r="B928" t="inlineStr">
        <is>
          <t>T106463</t>
        </is>
      </c>
      <c r="C928" t="inlineStr">
        <is>
          <t>Evergreen Motors Holdings Ltd</t>
        </is>
      </c>
      <c r="D928" t="inlineStr">
        <is>
          <t>Evergreen Motors Holdings Ltd</t>
        </is>
      </c>
      <c r="E928" t="inlineStr">
        <is>
          <t>337 Airport Road</t>
        </is>
      </c>
      <c r="F928" t="inlineStr">
        <is>
          <t>North</t>
        </is>
      </c>
      <c r="G928" t="inlineStr">
        <is>
          <t>0408459685</t>
        </is>
      </c>
      <c r="H928" t="inlineStr">
        <is>
          <t>Lucia Patel</t>
        </is>
      </c>
      <c r="I928" t="inlineStr">
        <is>
          <t>BRK008</t>
        </is>
      </c>
      <c r="J928" t="inlineStr">
        <is>
          <t>2017-02-20</t>
        </is>
      </c>
      <c r="K928" t="inlineStr">
        <is>
          <t>Textiles and apparel</t>
        </is>
      </c>
      <c r="L928" t="inlineStr">
        <is>
          <t>active</t>
        </is>
      </c>
    </row>
    <row r="929">
      <c r="A929" t="inlineStr">
        <is>
          <t>IMP00925</t>
        </is>
      </c>
      <c r="B929" t="inlineStr">
        <is>
          <t>T106469</t>
        </is>
      </c>
      <c r="C929" t="inlineStr">
        <is>
          <t>United Supply Limited</t>
        </is>
      </c>
      <c r="D929" t="inlineStr">
        <is>
          <t>United Trade</t>
        </is>
      </c>
      <c r="E929" t="inlineStr">
        <is>
          <t>315 Mill Road</t>
        </is>
      </c>
      <c r="F929" t="inlineStr">
        <is>
          <t>South</t>
        </is>
      </c>
      <c r="G929" t="inlineStr">
        <is>
          <t>0816769281</t>
        </is>
      </c>
      <c r="H929" t="inlineStr">
        <is>
          <t>Tomas Novak</t>
        </is>
      </c>
      <c r="I929" t="inlineStr">
        <is>
          <t>BRK036</t>
        </is>
      </c>
      <c r="J929" t="inlineStr">
        <is>
          <t>2018-04-20</t>
        </is>
      </c>
      <c r="K929" t="inlineStr">
        <is>
          <t>Vehicles and parts</t>
        </is>
      </c>
      <c r="L929" t="inlineStr">
        <is>
          <t>active</t>
        </is>
      </c>
    </row>
    <row r="930">
      <c r="A930" t="inlineStr">
        <is>
          <t>IMP00926</t>
        </is>
      </c>
      <c r="B930" t="inlineStr">
        <is>
          <t>T106477</t>
        </is>
      </c>
      <c r="C930" t="inlineStr">
        <is>
          <t>Metro Steel Partners Ltd</t>
        </is>
      </c>
      <c r="D930" t="inlineStr">
        <is>
          <t>Metro Steel Partners Ltd</t>
        </is>
      </c>
      <c r="E930" t="inlineStr">
        <is>
          <t>358 Market Street</t>
        </is>
      </c>
      <c r="F930" t="inlineStr">
        <is>
          <t>Coastal</t>
        </is>
      </c>
      <c r="G930" t="inlineStr">
        <is>
          <t>0402667378</t>
        </is>
      </c>
      <c r="H930" t="inlineStr">
        <is>
          <t>Amina Bauer</t>
        </is>
      </c>
      <c r="I930" t="inlineStr">
        <is>
          <t>BRK014</t>
        </is>
      </c>
      <c r="J930" t="inlineStr">
        <is>
          <t>2012-01-11</t>
        </is>
      </c>
      <c r="K930" t="inlineStr">
        <is>
          <t>Fuel and chemicals</t>
        </is>
      </c>
      <c r="L930" t="inlineStr">
        <is>
          <t>active</t>
        </is>
      </c>
    </row>
    <row r="931">
      <c r="A931" t="inlineStr">
        <is>
          <t>IMP00927</t>
        </is>
      </c>
      <c r="B931" t="inlineStr">
        <is>
          <t>T106488</t>
        </is>
      </c>
      <c r="C931" t="inlineStr">
        <is>
          <t>Global Commercial &amp; Sons</t>
        </is>
      </c>
      <c r="D931" t="inlineStr">
        <is>
          <t>Global Commercial &amp; Sons</t>
        </is>
      </c>
      <c r="E931" t="inlineStr">
        <is>
          <t>136 Temple Street</t>
        </is>
      </c>
      <c r="F931" t="inlineStr">
        <is>
          <t>East</t>
        </is>
      </c>
      <c r="G931" t="inlineStr">
        <is>
          <t>0678549711</t>
        </is>
      </c>
      <c r="H931" t="inlineStr">
        <is>
          <t>Aisha Mahmood</t>
        </is>
      </c>
      <c r="I931" t="inlineStr">
        <is>
          <t>BRK021</t>
        </is>
      </c>
      <c r="J931" t="inlineStr">
        <is>
          <t>2013-09-16</t>
        </is>
      </c>
      <c r="K931" t="inlineStr">
        <is>
          <t>Food importers</t>
        </is>
      </c>
      <c r="L931" t="inlineStr">
        <is>
          <t>active</t>
        </is>
      </c>
    </row>
    <row r="932">
      <c r="A932" t="inlineStr">
        <is>
          <t>IMP00928</t>
        </is>
      </c>
      <c r="B932" t="inlineStr">
        <is>
          <t>T106489</t>
        </is>
      </c>
      <c r="C932" t="inlineStr">
        <is>
          <t>Evergreen Medical Holdings Ltd</t>
        </is>
      </c>
      <c r="D932" t="inlineStr">
        <is>
          <t>Evergreen Medical Holdings Ltd</t>
        </is>
      </c>
      <c r="E932" t="inlineStr">
        <is>
          <t>267 Riverside</t>
        </is>
      </c>
      <c r="F932" t="inlineStr">
        <is>
          <t>North</t>
        </is>
      </c>
      <c r="G932" t="inlineStr">
        <is>
          <t>0773106728</t>
        </is>
      </c>
      <c r="H932" t="inlineStr">
        <is>
          <t>Grace Bauer</t>
        </is>
      </c>
      <c r="I932" t="inlineStr">
        <is>
          <t>BRK016</t>
        </is>
      </c>
      <c r="J932" t="inlineStr">
        <is>
          <t>2017-11-17</t>
        </is>
      </c>
      <c r="K932" t="inlineStr">
        <is>
          <t>Pharmaceuticals</t>
        </is>
      </c>
      <c r="L932" t="inlineStr">
        <is>
          <t>active</t>
        </is>
      </c>
    </row>
    <row r="933">
      <c r="A933" t="inlineStr">
        <is>
          <t>IMP00929</t>
        </is>
      </c>
      <c r="B933" t="inlineStr">
        <is>
          <t>T106499</t>
        </is>
      </c>
      <c r="C933" t="inlineStr">
        <is>
          <t>Global Distribution Co.</t>
        </is>
      </c>
      <c r="D933" t="inlineStr">
        <is>
          <t>Global Distribution Co.</t>
        </is>
      </c>
      <c r="E933" t="inlineStr">
        <is>
          <t>328 Industrial Estate</t>
        </is>
      </c>
      <c r="F933" t="inlineStr">
        <is>
          <t>East</t>
        </is>
      </c>
      <c r="G933" t="inlineStr">
        <is>
          <t>0454220876</t>
        </is>
      </c>
      <c r="H933" t="inlineStr">
        <is>
          <t>Joseph Kowalski</t>
        </is>
      </c>
      <c r="I933" t="inlineStr">
        <is>
          <t>BRK028</t>
        </is>
      </c>
      <c r="J933" t="inlineStr">
        <is>
          <t>2021-09-24</t>
        </is>
      </c>
      <c r="K933" t="inlineStr">
        <is>
          <t>Electronics</t>
        </is>
      </c>
      <c r="L933" t="inlineStr">
        <is>
          <t>active</t>
        </is>
      </c>
    </row>
    <row r="934">
      <c r="A934" t="inlineStr">
        <is>
          <t>IMP00930</t>
        </is>
      </c>
      <c r="B934" t="inlineStr">
        <is>
          <t>T106506</t>
        </is>
      </c>
      <c r="C934" t="inlineStr">
        <is>
          <t>United Imports Partners Ltd</t>
        </is>
      </c>
      <c r="D934" t="inlineStr">
        <is>
          <t>United Imports Partners Ltd</t>
        </is>
      </c>
      <c r="E934" t="inlineStr">
        <is>
          <t>64 Temple Street</t>
        </is>
      </c>
      <c r="F934" t="inlineStr">
        <is>
          <t>Capital</t>
        </is>
      </c>
      <c r="G934" t="inlineStr">
        <is>
          <t>0593587269</t>
        </is>
      </c>
      <c r="H934" t="inlineStr">
        <is>
          <t>Somchai Sato</t>
        </is>
      </c>
      <c r="I934" t="inlineStr">
        <is>
          <t>BRK062</t>
        </is>
      </c>
      <c r="J934" t="inlineStr">
        <is>
          <t>2018-03-07</t>
        </is>
      </c>
      <c r="K934" t="inlineStr">
        <is>
          <t>Steel and construction</t>
        </is>
      </c>
      <c r="L934" t="inlineStr">
        <is>
          <t>active</t>
        </is>
      </c>
    </row>
    <row r="935">
      <c r="A935" t="inlineStr">
        <is>
          <t>IMP00931</t>
        </is>
      </c>
      <c r="B935" t="inlineStr">
        <is>
          <t>T106516</t>
        </is>
      </c>
      <c r="C935" t="inlineStr">
        <is>
          <t>Crown Trading Holdings Ltd</t>
        </is>
      </c>
      <c r="D935" t="inlineStr">
        <is>
          <t>Crown Trading Holdings Ltd</t>
        </is>
      </c>
      <c r="E935" t="inlineStr">
        <is>
          <t>276 Station Road</t>
        </is>
      </c>
      <c r="F935" t="inlineStr">
        <is>
          <t>North</t>
        </is>
      </c>
      <c r="G935" t="inlineStr">
        <is>
          <t>0701288302</t>
        </is>
      </c>
      <c r="H935" t="inlineStr">
        <is>
          <t>Daniel Okafor</t>
        </is>
      </c>
      <c r="I935" t="inlineStr">
        <is>
          <t>BRK068</t>
        </is>
      </c>
      <c r="J935" t="inlineStr">
        <is>
          <t>2026-03-01</t>
        </is>
      </c>
      <c r="K935" t="inlineStr">
        <is>
          <t>Tobacco and beverages</t>
        </is>
      </c>
      <c r="L935" t="inlineStr">
        <is>
          <t>active</t>
        </is>
      </c>
    </row>
    <row r="936">
      <c r="A936" t="inlineStr">
        <is>
          <t>IMP00932</t>
        </is>
      </c>
      <c r="B936" t="inlineStr">
        <is>
          <t>T106523</t>
        </is>
      </c>
      <c r="C936" t="inlineStr">
        <is>
          <t>Ocean Trading Limited</t>
        </is>
      </c>
      <c r="D936" t="inlineStr">
        <is>
          <t>Ocean Trading Limited</t>
        </is>
      </c>
      <c r="E936" t="inlineStr">
        <is>
          <t>375 Industrial Estate</t>
        </is>
      </c>
      <c r="F936" t="inlineStr">
        <is>
          <t>Coastal</t>
        </is>
      </c>
      <c r="G936" t="inlineStr">
        <is>
          <t>0956804485</t>
        </is>
      </c>
      <c r="H936" t="inlineStr">
        <is>
          <t>Kenji Mensah</t>
        </is>
      </c>
      <c r="I936" t="inlineStr">
        <is>
          <t>BRK043</t>
        </is>
      </c>
      <c r="J936" t="inlineStr">
        <is>
          <t>2011-07-24</t>
        </is>
      </c>
      <c r="K936" t="inlineStr">
        <is>
          <t>General trading</t>
        </is>
      </c>
      <c r="L936" t="inlineStr">
        <is>
          <t>active</t>
        </is>
      </c>
    </row>
    <row r="937">
      <c r="A937" t="inlineStr">
        <is>
          <t>IMP00933</t>
        </is>
      </c>
      <c r="B937" t="inlineStr">
        <is>
          <t>T106525</t>
        </is>
      </c>
      <c r="C937" t="inlineStr">
        <is>
          <t>Evergreen Fruits Enterprises</t>
        </is>
      </c>
      <c r="D937" t="inlineStr">
        <is>
          <t>Evergreen Fruits Enterprises</t>
        </is>
      </c>
      <c r="E937" t="inlineStr">
        <is>
          <t>196 Garden Lane</t>
        </is>
      </c>
      <c r="F937" t="inlineStr">
        <is>
          <t>South</t>
        </is>
      </c>
      <c r="G937" t="inlineStr">
        <is>
          <t>0758218520</t>
        </is>
      </c>
      <c r="H937" t="inlineStr">
        <is>
          <t>Tomas Chen</t>
        </is>
      </c>
      <c r="I937" t="inlineStr">
        <is>
          <t>BRK028</t>
        </is>
      </c>
      <c r="J937" t="inlineStr">
        <is>
          <t>2010-06-13</t>
        </is>
      </c>
      <c r="K937" t="inlineStr">
        <is>
          <t>Vehicles and parts</t>
        </is>
      </c>
      <c r="L937" t="inlineStr">
        <is>
          <t>active</t>
        </is>
      </c>
    </row>
    <row r="938">
      <c r="A938" t="inlineStr">
        <is>
          <t>IMP00934</t>
        </is>
      </c>
      <c r="B938" t="inlineStr">
        <is>
          <t>T106535</t>
        </is>
      </c>
      <c r="C938" t="inlineStr">
        <is>
          <t>Summit Supply Co.</t>
        </is>
      </c>
      <c r="D938" t="inlineStr">
        <is>
          <t>Summit Supply Co.</t>
        </is>
      </c>
      <c r="E938" t="inlineStr">
        <is>
          <t>168 Airport Road</t>
        </is>
      </c>
      <c r="F938" t="inlineStr">
        <is>
          <t>East</t>
        </is>
      </c>
      <c r="G938" t="inlineStr">
        <is>
          <t>0623834800</t>
        </is>
      </c>
      <c r="H938" t="inlineStr">
        <is>
          <t>Farid Osei</t>
        </is>
      </c>
      <c r="I938" t="inlineStr">
        <is>
          <t>BRK038</t>
        </is>
      </c>
      <c r="J938" t="inlineStr">
        <is>
          <t>2020-03-25</t>
        </is>
      </c>
      <c r="K938" t="inlineStr">
        <is>
          <t>Cosmetics and personal care</t>
        </is>
      </c>
      <c r="L938" t="inlineStr">
        <is>
          <t>active</t>
        </is>
      </c>
    </row>
    <row r="939">
      <c r="A939" t="inlineStr">
        <is>
          <t>IMP00935</t>
        </is>
      </c>
      <c r="B939" t="inlineStr">
        <is>
          <t>T106540</t>
        </is>
      </c>
      <c r="C939" t="inlineStr">
        <is>
          <t>Silver Steel Co.</t>
        </is>
      </c>
      <c r="D939" t="inlineStr">
        <is>
          <t>Silver Steel Co.</t>
        </is>
      </c>
      <c r="E939" t="inlineStr">
        <is>
          <t>273 Industrial Estate</t>
        </is>
      </c>
      <c r="F939" t="inlineStr">
        <is>
          <t>West</t>
        </is>
      </c>
      <c r="G939" t="inlineStr">
        <is>
          <t>0405806689</t>
        </is>
      </c>
      <c r="H939" t="inlineStr">
        <is>
          <t>Amina Sato</t>
        </is>
      </c>
      <c r="I939" t="inlineStr">
        <is>
          <t>BRK026</t>
        </is>
      </c>
      <c r="J939" t="inlineStr">
        <is>
          <t>2009-02-22</t>
        </is>
      </c>
      <c r="K939" t="inlineStr">
        <is>
          <t>Vehicles and parts</t>
        </is>
      </c>
      <c r="L939" t="inlineStr">
        <is>
          <t>active</t>
        </is>
      </c>
    </row>
    <row r="940">
      <c r="A940" t="inlineStr">
        <is>
          <t>IMP00936</t>
        </is>
      </c>
      <c r="B940" t="inlineStr">
        <is>
          <t>T106549</t>
        </is>
      </c>
      <c r="C940" t="inlineStr">
        <is>
          <t>United Steel International Ltd</t>
        </is>
      </c>
      <c r="D940" t="inlineStr">
        <is>
          <t>United Steel International Ltd</t>
        </is>
      </c>
      <c r="E940" t="inlineStr">
        <is>
          <t>5 Industrial Estate</t>
        </is>
      </c>
      <c r="F940" t="inlineStr">
        <is>
          <t>Capital</t>
        </is>
      </c>
      <c r="G940" t="inlineStr">
        <is>
          <t>0444633844</t>
        </is>
      </c>
      <c r="H940" t="inlineStr">
        <is>
          <t>Joseph Mwangi</t>
        </is>
      </c>
      <c r="I940" t="inlineStr">
        <is>
          <t>BRK059</t>
        </is>
      </c>
      <c r="J940" t="inlineStr">
        <is>
          <t>2018-03-07</t>
        </is>
      </c>
      <c r="K940" t="inlineStr">
        <is>
          <t>Pharmaceuticals</t>
        </is>
      </c>
      <c r="L940" t="inlineStr">
        <is>
          <t>active</t>
        </is>
      </c>
    </row>
    <row r="941">
      <c r="A941" t="inlineStr">
        <is>
          <t>IMP00937</t>
        </is>
      </c>
      <c r="B941" t="inlineStr">
        <is>
          <t>T106552</t>
        </is>
      </c>
      <c r="C941" t="inlineStr">
        <is>
          <t>Saffron Textiles International Ltd</t>
        </is>
      </c>
      <c r="D941" t="inlineStr">
        <is>
          <t>Saffron Textiles International Ltd</t>
        </is>
      </c>
      <c r="E941" t="inlineStr">
        <is>
          <t>136 Harbour Road</t>
        </is>
      </c>
      <c r="F941" t="inlineStr">
        <is>
          <t>North</t>
        </is>
      </c>
      <c r="G941" t="inlineStr">
        <is>
          <t>0674088890</t>
        </is>
      </c>
      <c r="H941" t="inlineStr">
        <is>
          <t>Fatima Patel</t>
        </is>
      </c>
      <c r="I941" t="inlineStr">
        <is>
          <t>BRK037</t>
        </is>
      </c>
      <c r="J941" t="inlineStr">
        <is>
          <t>2014-02-12</t>
        </is>
      </c>
      <c r="K941" t="inlineStr">
        <is>
          <t>Furniture and household</t>
        </is>
      </c>
      <c r="L941" t="inlineStr">
        <is>
          <t>active</t>
        </is>
      </c>
    </row>
    <row r="942">
      <c r="A942" t="inlineStr">
        <is>
          <t>IMP00938</t>
        </is>
      </c>
      <c r="B942" t="inlineStr">
        <is>
          <t>T106561</t>
        </is>
      </c>
      <c r="C942" t="inlineStr">
        <is>
          <t>Silver Mobile &amp; Sons</t>
        </is>
      </c>
      <c r="D942" t="inlineStr">
        <is>
          <t>Silver Mobile &amp; Sons</t>
        </is>
      </c>
      <c r="E942" t="inlineStr">
        <is>
          <t>333 Garden Lane</t>
        </is>
      </c>
      <c r="F942" t="inlineStr">
        <is>
          <t>East</t>
        </is>
      </c>
      <c r="G942" t="inlineStr">
        <is>
          <t>0329764333</t>
        </is>
      </c>
      <c r="H942" t="inlineStr">
        <is>
          <t>Amina Rahman</t>
        </is>
      </c>
      <c r="I942" t="inlineStr">
        <is>
          <t>BRK029</t>
        </is>
      </c>
      <c r="J942" t="inlineStr">
        <is>
          <t>2025-12-24</t>
        </is>
      </c>
      <c r="K942" t="inlineStr">
        <is>
          <t>Fuel and chemicals</t>
        </is>
      </c>
      <c r="L942" t="inlineStr">
        <is>
          <t>active</t>
        </is>
      </c>
    </row>
    <row r="943">
      <c r="A943" t="inlineStr">
        <is>
          <t>IMP00939</t>
        </is>
      </c>
      <c r="B943" t="inlineStr">
        <is>
          <t>T100070</t>
        </is>
      </c>
      <c r="C943" t="inlineStr">
        <is>
          <t>Metro Steel Holdings Ltd</t>
        </is>
      </c>
      <c r="D943" t="inlineStr">
        <is>
          <t>Metro Mart</t>
        </is>
      </c>
      <c r="E943" t="inlineStr">
        <is>
          <t>346 Market Street</t>
        </is>
      </c>
      <c r="F943" t="inlineStr">
        <is>
          <t>North</t>
        </is>
      </c>
      <c r="G943" t="inlineStr">
        <is>
          <t>0938469517</t>
        </is>
      </c>
      <c r="H943" t="inlineStr">
        <is>
          <t>Priya Silva</t>
        </is>
      </c>
      <c r="I943" t="inlineStr">
        <is>
          <t>BRK015</t>
        </is>
      </c>
      <c r="J943" t="inlineStr">
        <is>
          <t>2019-12-09</t>
        </is>
      </c>
      <c r="K943" t="inlineStr">
        <is>
          <t>Machinery</t>
        </is>
      </c>
      <c r="L943" t="inlineStr">
        <is>
          <t>active</t>
        </is>
      </c>
    </row>
    <row r="944">
      <c r="A944" t="inlineStr">
        <is>
          <t>IMP00940</t>
        </is>
      </c>
      <c r="B944" t="inlineStr">
        <is>
          <t>T106577</t>
        </is>
      </c>
      <c r="C944" t="inlineStr">
        <is>
          <t>Aldergate Electronics Holdings Ltd</t>
        </is>
      </c>
      <c r="D944" t="inlineStr">
        <is>
          <t>Aldergate Electronics Holdings Ltd</t>
        </is>
      </c>
      <c r="E944" t="inlineStr">
        <is>
          <t>244 Airport Road</t>
        </is>
      </c>
      <c r="F944" t="inlineStr">
        <is>
          <t>Capital</t>
        </is>
      </c>
      <c r="G944" t="inlineStr">
        <is>
          <t>0516056801</t>
        </is>
      </c>
      <c r="H944" t="inlineStr">
        <is>
          <t>Aisha Al-Sayed</t>
        </is>
      </c>
      <c r="I944" t="inlineStr">
        <is>
          <t>BRK023</t>
        </is>
      </c>
      <c r="J944" t="inlineStr">
        <is>
          <t>2024-01-01</t>
        </is>
      </c>
      <c r="K944" t="inlineStr">
        <is>
          <t>General trading</t>
        </is>
      </c>
      <c r="L944" t="inlineStr">
        <is>
          <t>active</t>
        </is>
      </c>
    </row>
    <row r="945">
      <c r="A945" t="inlineStr">
        <is>
          <t>IMP00941</t>
        </is>
      </c>
      <c r="B945" t="inlineStr">
        <is>
          <t>T106582</t>
        </is>
      </c>
      <c r="C945" t="inlineStr">
        <is>
          <t>Dunmore Mobile Group Ltd</t>
        </is>
      </c>
      <c r="D945" t="inlineStr">
        <is>
          <t>Dunmore Mobile Group Ltd</t>
        </is>
      </c>
      <c r="E945" t="inlineStr">
        <is>
          <t>143 Bazaar Lane</t>
        </is>
      </c>
      <c r="F945" t="inlineStr">
        <is>
          <t>South</t>
        </is>
      </c>
      <c r="G945" t="inlineStr">
        <is>
          <t>0490935303</t>
        </is>
      </c>
      <c r="H945" t="inlineStr">
        <is>
          <t>Farid Al-Sayed</t>
        </is>
      </c>
      <c r="I945" t="inlineStr">
        <is>
          <t>BRK046</t>
        </is>
      </c>
      <c r="J945" t="inlineStr">
        <is>
          <t>2019-10-08</t>
        </is>
      </c>
      <c r="K945" t="inlineStr">
        <is>
          <t>Tobacco and beverages</t>
        </is>
      </c>
      <c r="L945" t="inlineStr">
        <is>
          <t>active</t>
        </is>
      </c>
    </row>
    <row r="946">
      <c r="A946" t="inlineStr">
        <is>
          <t>IMP00942</t>
        </is>
      </c>
      <c r="B946" t="inlineStr">
        <is>
          <t>T106589</t>
        </is>
      </c>
      <c r="C946" t="inlineStr">
        <is>
          <t>Aldergate Living Holdings Ltd</t>
        </is>
      </c>
      <c r="D946" t="inlineStr">
        <is>
          <t>Aldergate Living Holdings Ltd</t>
        </is>
      </c>
      <c r="E946" t="inlineStr">
        <is>
          <t>75 Riverside</t>
        </is>
      </c>
      <c r="F946" t="inlineStr">
        <is>
          <t>West</t>
        </is>
      </c>
      <c r="G946" t="inlineStr">
        <is>
          <t>0396766027</t>
        </is>
      </c>
      <c r="H946" t="inlineStr">
        <is>
          <t>Elena Al-Sayed</t>
        </is>
      </c>
      <c r="I946" t="inlineStr">
        <is>
          <t>BRK062</t>
        </is>
      </c>
      <c r="J946" t="inlineStr">
        <is>
          <t>2008-08-03</t>
        </is>
      </c>
      <c r="K946" t="inlineStr">
        <is>
          <t>General trading</t>
        </is>
      </c>
      <c r="L946" t="inlineStr">
        <is>
          <t>suspended</t>
        </is>
      </c>
    </row>
    <row r="947">
      <c r="A947" t="inlineStr">
        <is>
          <t>IMP00943</t>
        </is>
      </c>
      <c r="C947" t="inlineStr">
        <is>
          <t>Ocean Enterprises &amp; Sons</t>
        </is>
      </c>
      <c r="D947" t="inlineStr">
        <is>
          <t>Ocean Enterprises &amp; Sons</t>
        </is>
      </c>
      <c r="E947" t="inlineStr">
        <is>
          <t>28 Industrial Estate</t>
        </is>
      </c>
      <c r="F947" t="inlineStr">
        <is>
          <t>North</t>
        </is>
      </c>
      <c r="G947" t="inlineStr">
        <is>
          <t>0752909565</t>
        </is>
      </c>
      <c r="H947" t="inlineStr">
        <is>
          <t>Nadia Patel</t>
        </is>
      </c>
      <c r="I947" t="inlineStr">
        <is>
          <t>BRK003</t>
        </is>
      </c>
      <c r="J947" t="inlineStr">
        <is>
          <t>2009-02-25</t>
        </is>
      </c>
      <c r="K947" t="inlineStr">
        <is>
          <t>Tobacco and beverages</t>
        </is>
      </c>
      <c r="L947" t="inlineStr">
        <is>
          <t>active</t>
        </is>
      </c>
    </row>
    <row r="948">
      <c r="A948" t="inlineStr">
        <is>
          <t>IMP00944</t>
        </is>
      </c>
      <c r="B948" t="inlineStr">
        <is>
          <t>T106607</t>
        </is>
      </c>
      <c r="C948" t="inlineStr">
        <is>
          <t>Silk Road Mobile Partners Ltd</t>
        </is>
      </c>
      <c r="D948" t="inlineStr">
        <is>
          <t>Silk Road Mobile Partners Ltd</t>
        </is>
      </c>
      <c r="E948" t="inlineStr">
        <is>
          <t>93 Market Street</t>
        </is>
      </c>
      <c r="F948" t="inlineStr">
        <is>
          <t>South</t>
        </is>
      </c>
      <c r="G948" t="inlineStr">
        <is>
          <t>0447280383</t>
        </is>
      </c>
      <c r="H948" t="inlineStr">
        <is>
          <t>Fatima Sato</t>
        </is>
      </c>
      <c r="I948" t="inlineStr">
        <is>
          <t>BRK043</t>
        </is>
      </c>
      <c r="J948" t="inlineStr">
        <is>
          <t>2025-06-18</t>
        </is>
      </c>
      <c r="K948" t="inlineStr">
        <is>
          <t>Cosmetics and personal care</t>
        </is>
      </c>
      <c r="L948" t="inlineStr">
        <is>
          <t>active</t>
        </is>
      </c>
    </row>
    <row r="949">
      <c r="A949" t="inlineStr">
        <is>
          <t>IMP00945</t>
        </is>
      </c>
      <c r="B949" t="inlineStr">
        <is>
          <t>T106608</t>
        </is>
      </c>
      <c r="C949" t="inlineStr">
        <is>
          <t>Saffron Industries International Ltd</t>
        </is>
      </c>
      <c r="D949" t="inlineStr">
        <is>
          <t>Saffron Industries International Ltd</t>
        </is>
      </c>
      <c r="E949" t="inlineStr">
        <is>
          <t>48 Station Road</t>
        </is>
      </c>
      <c r="F949" t="inlineStr">
        <is>
          <t>Capital</t>
        </is>
      </c>
      <c r="G949" t="inlineStr">
        <is>
          <t>0232313229</t>
        </is>
      </c>
      <c r="H949" t="inlineStr">
        <is>
          <t>Ingrid Haddad</t>
        </is>
      </c>
      <c r="I949" t="inlineStr">
        <is>
          <t>BRK038</t>
        </is>
      </c>
      <c r="J949" t="inlineStr">
        <is>
          <t>2011-12-16</t>
        </is>
      </c>
      <c r="K949" t="inlineStr">
        <is>
          <t>Pharmaceuticals</t>
        </is>
      </c>
      <c r="L949" t="inlineStr">
        <is>
          <t>active</t>
        </is>
      </c>
    </row>
    <row r="950">
      <c r="A950" t="inlineStr">
        <is>
          <t>IMP00946</t>
        </is>
      </c>
      <c r="B950" t="inlineStr">
        <is>
          <t>T106616</t>
        </is>
      </c>
      <c r="C950" t="inlineStr">
        <is>
          <t>Dunmore Pack &amp; Sons</t>
        </is>
      </c>
      <c r="D950" t="inlineStr">
        <is>
          <t>Dunmore Pack &amp; Sons</t>
        </is>
      </c>
      <c r="E950" t="inlineStr">
        <is>
          <t>346 Market Street</t>
        </is>
      </c>
      <c r="F950" t="inlineStr">
        <is>
          <t>North</t>
        </is>
      </c>
      <c r="G950" t="inlineStr">
        <is>
          <t>0806405464</t>
        </is>
      </c>
      <c r="H950" t="inlineStr">
        <is>
          <t>Priya Sato</t>
        </is>
      </c>
      <c r="I950" t="inlineStr">
        <is>
          <t>BRK029</t>
        </is>
      </c>
      <c r="J950" t="inlineStr">
        <is>
          <t>2021-03-23</t>
        </is>
      </c>
      <c r="K950" t="inlineStr">
        <is>
          <t>Tobacco and beverages</t>
        </is>
      </c>
      <c r="L950" t="inlineStr">
        <is>
          <t>active</t>
        </is>
      </c>
    </row>
    <row r="951">
      <c r="A951" t="inlineStr">
        <is>
          <t>IMP00947</t>
        </is>
      </c>
      <c r="B951" t="inlineStr">
        <is>
          <t>T106627</t>
        </is>
      </c>
      <c r="C951" t="inlineStr">
        <is>
          <t>Summit Textiles International Ltd</t>
        </is>
      </c>
      <c r="D951" t="inlineStr">
        <is>
          <t>Summit Textiles International Ltd</t>
        </is>
      </c>
      <c r="E951" t="inlineStr">
        <is>
          <t>166 Station Road</t>
        </is>
      </c>
      <c r="F951" t="inlineStr">
        <is>
          <t>Capital</t>
        </is>
      </c>
      <c r="G951" t="inlineStr">
        <is>
          <t>0317792184</t>
        </is>
      </c>
      <c r="H951" t="inlineStr">
        <is>
          <t>Somchai Mahmood</t>
        </is>
      </c>
      <c r="I951" t="inlineStr">
        <is>
          <t>BRK023</t>
        </is>
      </c>
      <c r="J951" t="inlineStr">
        <is>
          <t>2020-07-20</t>
        </is>
      </c>
      <c r="K951" t="inlineStr">
        <is>
          <t>Machinery</t>
        </is>
      </c>
      <c r="L951" t="inlineStr">
        <is>
          <t>active</t>
        </is>
      </c>
    </row>
    <row r="952">
      <c r="A952" t="inlineStr">
        <is>
          <t>IMP00948</t>
        </is>
      </c>
      <c r="B952" t="inlineStr">
        <is>
          <t>T106630</t>
        </is>
      </c>
      <c r="C952" t="inlineStr">
        <is>
          <t>Inverness Motors Holdings Ltd</t>
        </is>
      </c>
      <c r="D952" t="inlineStr">
        <is>
          <t>Inverness Motors Holdings Ltd</t>
        </is>
      </c>
      <c r="E952" t="inlineStr">
        <is>
          <t>62 Market Street</t>
        </is>
      </c>
      <c r="F952" t="inlineStr">
        <is>
          <t>Capital</t>
        </is>
      </c>
      <c r="G952" t="inlineStr">
        <is>
          <t>0860518702</t>
        </is>
      </c>
      <c r="H952" t="inlineStr">
        <is>
          <t>Joseph Silva</t>
        </is>
      </c>
      <c r="I952" t="inlineStr">
        <is>
          <t>BRK049</t>
        </is>
      </c>
      <c r="J952" t="inlineStr">
        <is>
          <t>2024-08-10</t>
        </is>
      </c>
      <c r="K952" t="inlineStr">
        <is>
          <t>Food importers</t>
        </is>
      </c>
      <c r="L952" t="inlineStr">
        <is>
          <t>active</t>
        </is>
      </c>
    </row>
    <row r="953">
      <c r="A953" t="inlineStr">
        <is>
          <t>IMP00949</t>
        </is>
      </c>
      <c r="B953" t="inlineStr">
        <is>
          <t>T106640</t>
        </is>
      </c>
      <c r="C953" t="inlineStr">
        <is>
          <t>Horizon Industries International Ltd</t>
        </is>
      </c>
      <c r="D953" t="inlineStr">
        <is>
          <t>Horizon Industries International Ltd</t>
        </is>
      </c>
      <c r="E953" t="inlineStr">
        <is>
          <t>362 Temple Street</t>
        </is>
      </c>
      <c r="F953" t="inlineStr">
        <is>
          <t>Coastal</t>
        </is>
      </c>
      <c r="G953" t="inlineStr">
        <is>
          <t>0477526244</t>
        </is>
      </c>
      <c r="H953" t="inlineStr">
        <is>
          <t>Kenji Silva</t>
        </is>
      </c>
      <c r="I953" t="inlineStr">
        <is>
          <t>BRK050</t>
        </is>
      </c>
      <c r="J953" t="inlineStr">
        <is>
          <t>2018-01-28</t>
        </is>
      </c>
      <c r="K953" t="inlineStr">
        <is>
          <t>Fuel and chemicals</t>
        </is>
      </c>
      <c r="L953" t="inlineStr">
        <is>
          <t>active</t>
        </is>
      </c>
    </row>
    <row r="954">
      <c r="A954" t="inlineStr">
        <is>
          <t>IMP00950</t>
        </is>
      </c>
      <c r="C954" t="inlineStr">
        <is>
          <t>Central Enterprises Co.</t>
        </is>
      </c>
      <c r="D954" t="inlineStr">
        <is>
          <t>Central Enterprises Co.</t>
        </is>
      </c>
      <c r="E954" t="inlineStr">
        <is>
          <t>191 Garden Lane</t>
        </is>
      </c>
      <c r="F954" t="inlineStr">
        <is>
          <t>South</t>
        </is>
      </c>
      <c r="G954" t="inlineStr">
        <is>
          <t>0946646378</t>
        </is>
      </c>
      <c r="H954" t="inlineStr">
        <is>
          <t>Hassan Kowalski</t>
        </is>
      </c>
      <c r="I954" t="inlineStr">
        <is>
          <t>BRK041</t>
        </is>
      </c>
      <c r="J954" t="inlineStr">
        <is>
          <t>2021-05-20</t>
        </is>
      </c>
      <c r="K954" t="inlineStr">
        <is>
          <t>Tobacco and beverages</t>
        </is>
      </c>
      <c r="L954" t="inlineStr">
        <is>
          <t>active</t>
        </is>
      </c>
    </row>
    <row r="955">
      <c r="A955" t="inlineStr">
        <is>
          <t>IMP00951</t>
        </is>
      </c>
      <c r="B955" t="inlineStr">
        <is>
          <t>T106654</t>
        </is>
      </c>
      <c r="C955" t="inlineStr">
        <is>
          <t>Arden Logistics Group Ltd</t>
        </is>
      </c>
      <c r="D955" t="inlineStr">
        <is>
          <t>Arden Logistics Group Ltd</t>
        </is>
      </c>
      <c r="E955" t="inlineStr">
        <is>
          <t>18 Garden Lane</t>
        </is>
      </c>
      <c r="F955" t="inlineStr">
        <is>
          <t>West</t>
        </is>
      </c>
      <c r="G955" t="inlineStr">
        <is>
          <t>0394100092</t>
        </is>
      </c>
      <c r="H955" t="inlineStr">
        <is>
          <t>Daniel Reyes</t>
        </is>
      </c>
      <c r="I955" t="inlineStr">
        <is>
          <t>BRK007</t>
        </is>
      </c>
      <c r="J955" t="inlineStr">
        <is>
          <t>2014-02-03</t>
        </is>
      </c>
      <c r="K955" t="inlineStr">
        <is>
          <t>Steel and construction</t>
        </is>
      </c>
      <c r="L955" t="inlineStr">
        <is>
          <t>active</t>
        </is>
      </c>
    </row>
    <row r="956">
      <c r="A956" t="inlineStr">
        <is>
          <t>IMP00952</t>
        </is>
      </c>
      <c r="B956" t="inlineStr">
        <is>
          <t>T106660</t>
        </is>
      </c>
      <c r="C956" t="inlineStr">
        <is>
          <t>Harmony Logistics &amp; Sons</t>
        </is>
      </c>
      <c r="D956" t="inlineStr">
        <is>
          <t>Harmony Logistics &amp; Sons</t>
        </is>
      </c>
      <c r="E956" t="inlineStr">
        <is>
          <t>151 Garden Lane</t>
        </is>
      </c>
      <c r="F956" t="inlineStr">
        <is>
          <t>Coastal</t>
        </is>
      </c>
      <c r="G956" t="inlineStr">
        <is>
          <t>0669925712</t>
        </is>
      </c>
      <c r="H956" t="inlineStr">
        <is>
          <t>Grace Chen</t>
        </is>
      </c>
      <c r="I956" t="inlineStr">
        <is>
          <t>BRK059</t>
        </is>
      </c>
      <c r="J956" t="inlineStr">
        <is>
          <t>2008-07-16</t>
        </is>
      </c>
      <c r="K956" t="inlineStr">
        <is>
          <t>Textiles and apparel</t>
        </is>
      </c>
      <c r="L956" t="inlineStr">
        <is>
          <t>active</t>
        </is>
      </c>
    </row>
    <row r="957">
      <c r="A957" t="inlineStr">
        <is>
          <t>IMP00953</t>
        </is>
      </c>
      <c r="B957" t="inlineStr">
        <is>
          <t>T106664</t>
        </is>
      </c>
      <c r="C957" t="inlineStr">
        <is>
          <t>Dunmore Foods Ltd</t>
        </is>
      </c>
      <c r="D957" t="inlineStr">
        <is>
          <t>Dunmore Foods Ltd</t>
        </is>
      </c>
      <c r="E957" t="inlineStr">
        <is>
          <t>43 Airport Road</t>
        </is>
      </c>
      <c r="F957" t="inlineStr">
        <is>
          <t>Coastal</t>
        </is>
      </c>
      <c r="G957" t="inlineStr">
        <is>
          <t>0467360841</t>
        </is>
      </c>
      <c r="H957" t="inlineStr">
        <is>
          <t>Samuel Ibrahim</t>
        </is>
      </c>
      <c r="I957" t="inlineStr">
        <is>
          <t>BRK005</t>
        </is>
      </c>
      <c r="J957" t="inlineStr">
        <is>
          <t>2012-05-07</t>
        </is>
      </c>
      <c r="K957" t="inlineStr">
        <is>
          <t>Cosmetics and personal care</t>
        </is>
      </c>
      <c r="L957" t="inlineStr">
        <is>
          <t>active</t>
        </is>
      </c>
    </row>
    <row r="958">
      <c r="A958" t="inlineStr">
        <is>
          <t>IMP00954</t>
        </is>
      </c>
      <c r="B958" t="inlineStr">
        <is>
          <t>T106671</t>
        </is>
      </c>
      <c r="C958" t="inlineStr">
        <is>
          <t>Northern Enterprises Enterprises</t>
        </is>
      </c>
      <c r="D958" t="inlineStr">
        <is>
          <t>Northern Enterprises Enterprises</t>
        </is>
      </c>
      <c r="E958" t="inlineStr">
        <is>
          <t>97 Bazaar Lane</t>
        </is>
      </c>
      <c r="F958" t="inlineStr">
        <is>
          <t>Coastal</t>
        </is>
      </c>
      <c r="G958" t="inlineStr">
        <is>
          <t>0402796811</t>
        </is>
      </c>
      <c r="H958" t="inlineStr">
        <is>
          <t>Daniel Silva</t>
        </is>
      </c>
      <c r="I958" t="inlineStr">
        <is>
          <t>BRK067</t>
        </is>
      </c>
      <c r="J958" t="inlineStr">
        <is>
          <t>2020-06-11</t>
        </is>
      </c>
      <c r="K958" t="inlineStr">
        <is>
          <t>Furniture and household</t>
        </is>
      </c>
      <c r="L958" t="inlineStr">
        <is>
          <t>active</t>
        </is>
      </c>
    </row>
    <row r="959">
      <c r="A959" t="inlineStr">
        <is>
          <t>IMP00955</t>
        </is>
      </c>
      <c r="B959" t="inlineStr">
        <is>
          <t>T106683</t>
        </is>
      </c>
      <c r="C959" t="inlineStr">
        <is>
          <t>Phoenix Trading Group Ltd</t>
        </is>
      </c>
      <c r="D959" t="inlineStr">
        <is>
          <t>Phoenix Trading Group Ltd</t>
        </is>
      </c>
      <c r="E959" t="inlineStr">
        <is>
          <t>128 Harbour Road</t>
        </is>
      </c>
      <c r="F959" t="inlineStr">
        <is>
          <t>Coastal</t>
        </is>
      </c>
      <c r="G959" t="inlineStr">
        <is>
          <t>0962797342</t>
        </is>
      </c>
      <c r="H959" t="inlineStr">
        <is>
          <t>Farid Fernandes</t>
        </is>
      </c>
      <c r="I959" t="inlineStr">
        <is>
          <t>BRK008</t>
        </is>
      </c>
      <c r="J959" t="inlineStr">
        <is>
          <t>2014-08-14</t>
        </is>
      </c>
      <c r="K959" t="inlineStr">
        <is>
          <t>General trading</t>
        </is>
      </c>
      <c r="L959" t="inlineStr">
        <is>
          <t>active</t>
        </is>
      </c>
    </row>
    <row r="960">
      <c r="A960" t="inlineStr">
        <is>
          <t>IMP00956</t>
        </is>
      </c>
      <c r="B960" t="inlineStr">
        <is>
          <t>T106686</t>
        </is>
      </c>
      <c r="C960" t="inlineStr">
        <is>
          <t>Golden Living Group Ltd</t>
        </is>
      </c>
      <c r="D960" t="inlineStr">
        <is>
          <t>Golden Living Group Ltd</t>
        </is>
      </c>
      <c r="E960" t="inlineStr">
        <is>
          <t>97 Garden Lane</t>
        </is>
      </c>
      <c r="F960" t="inlineStr">
        <is>
          <t>Coastal</t>
        </is>
      </c>
      <c r="G960" t="inlineStr">
        <is>
          <t>0333278140</t>
        </is>
      </c>
      <c r="H960" t="inlineStr">
        <is>
          <t>Kenji Bauer</t>
        </is>
      </c>
      <c r="I960" t="inlineStr">
        <is>
          <t>BRK005</t>
        </is>
      </c>
      <c r="J960" t="inlineStr">
        <is>
          <t>2009-10-31</t>
        </is>
      </c>
      <c r="K960" t="inlineStr">
        <is>
          <t>Furniture and household</t>
        </is>
      </c>
      <c r="L960" t="inlineStr">
        <is>
          <t>active</t>
        </is>
      </c>
    </row>
    <row r="961">
      <c r="A961" t="inlineStr">
        <is>
          <t>IMP00957</t>
        </is>
      </c>
      <c r="B961" t="inlineStr">
        <is>
          <t>T106692</t>
        </is>
      </c>
      <c r="C961" t="inlineStr">
        <is>
          <t>Phoenix Fruits International Ltd</t>
        </is>
      </c>
      <c r="D961" t="inlineStr">
        <is>
          <t>Phoenix Fruits International Ltd</t>
        </is>
      </c>
      <c r="E961" t="inlineStr">
        <is>
          <t>249 Temple Street</t>
        </is>
      </c>
      <c r="F961" t="inlineStr">
        <is>
          <t>South</t>
        </is>
      </c>
      <c r="G961" t="inlineStr">
        <is>
          <t>0404132877</t>
        </is>
      </c>
      <c r="H961" t="inlineStr">
        <is>
          <t>Somchai Al-Sayed</t>
        </is>
      </c>
      <c r="I961" t="inlineStr">
        <is>
          <t>BRK075</t>
        </is>
      </c>
      <c r="J961" t="inlineStr">
        <is>
          <t>2025-12-31</t>
        </is>
      </c>
      <c r="K961" t="inlineStr">
        <is>
          <t>Steel and construction</t>
        </is>
      </c>
      <c r="L961" t="inlineStr">
        <is>
          <t>active</t>
        </is>
      </c>
    </row>
    <row r="962">
      <c r="A962" t="inlineStr">
        <is>
          <t>IMP00958</t>
        </is>
      </c>
      <c r="B962" t="inlineStr">
        <is>
          <t>T106704</t>
        </is>
      </c>
      <c r="C962" t="inlineStr">
        <is>
          <t>Star Medical &amp; Sons</t>
        </is>
      </c>
      <c r="D962" t="inlineStr">
        <is>
          <t>Star Medical &amp; Sons</t>
        </is>
      </c>
      <c r="E962" t="inlineStr">
        <is>
          <t>219 Mill Road</t>
        </is>
      </c>
      <c r="F962" t="inlineStr">
        <is>
          <t>East</t>
        </is>
      </c>
      <c r="G962" t="inlineStr">
        <is>
          <t>0525982958</t>
        </is>
      </c>
      <c r="H962" t="inlineStr">
        <is>
          <t>Ingrid Tanaka</t>
        </is>
      </c>
      <c r="I962" t="inlineStr">
        <is>
          <t>BRK031</t>
        </is>
      </c>
      <c r="J962" t="inlineStr">
        <is>
          <t>2021-10-30</t>
        </is>
      </c>
      <c r="K962" t="inlineStr">
        <is>
          <t>Vehicles and parts</t>
        </is>
      </c>
      <c r="L962" t="inlineStr">
        <is>
          <t>active</t>
        </is>
      </c>
    </row>
    <row r="963">
      <c r="A963" t="inlineStr">
        <is>
          <t>IMP00959</t>
        </is>
      </c>
      <c r="B963" t="inlineStr">
        <is>
          <t>T106709</t>
        </is>
      </c>
      <c r="C963" t="inlineStr">
        <is>
          <t>Orchid Distribution Holdings Ltd</t>
        </is>
      </c>
      <c r="D963" t="inlineStr">
        <is>
          <t>Orchid Store</t>
        </is>
      </c>
      <c r="E963" t="inlineStr">
        <is>
          <t>144 Riverside</t>
        </is>
      </c>
      <c r="F963" t="inlineStr">
        <is>
          <t>Capital</t>
        </is>
      </c>
      <c r="G963" t="inlineStr">
        <is>
          <t>0799950704</t>
        </is>
      </c>
      <c r="H963" t="inlineStr">
        <is>
          <t>Hassan Mahmood</t>
        </is>
      </c>
      <c r="I963" t="inlineStr">
        <is>
          <t>BRK073</t>
        </is>
      </c>
      <c r="J963" t="inlineStr">
        <is>
          <t>2018-11-21</t>
        </is>
      </c>
      <c r="K963" t="inlineStr">
        <is>
          <t>Fuel and chemicals</t>
        </is>
      </c>
      <c r="L963" t="inlineStr">
        <is>
          <t>active</t>
        </is>
      </c>
    </row>
    <row r="964">
      <c r="A964" t="inlineStr">
        <is>
          <t>IMP00960</t>
        </is>
      </c>
      <c r="B964" t="inlineStr">
        <is>
          <t>T106719</t>
        </is>
      </c>
      <c r="C964" t="inlineStr">
        <is>
          <t>Horizon Imports &amp; Sons</t>
        </is>
      </c>
      <c r="D964" t="inlineStr">
        <is>
          <t>Horizon Imports &amp; Sons</t>
        </is>
      </c>
      <c r="E964" t="inlineStr">
        <is>
          <t>293 Mill Road</t>
        </is>
      </c>
      <c r="F964" t="inlineStr">
        <is>
          <t>Capital</t>
        </is>
      </c>
      <c r="G964" t="inlineStr">
        <is>
          <t>0377547115</t>
        </is>
      </c>
      <c r="H964" t="inlineStr">
        <is>
          <t>Hassan Al-Sayed</t>
        </is>
      </c>
      <c r="I964" t="inlineStr">
        <is>
          <t>BRK021</t>
        </is>
      </c>
      <c r="J964" t="inlineStr">
        <is>
          <t>2017-03-05</t>
        </is>
      </c>
      <c r="K964" t="inlineStr">
        <is>
          <t>Machinery</t>
        </is>
      </c>
      <c r="L964" t="inlineStr">
        <is>
          <t>active</t>
        </is>
      </c>
    </row>
    <row r="965">
      <c r="A965" t="inlineStr">
        <is>
          <t>IMP00961</t>
        </is>
      </c>
      <c r="B965" t="inlineStr">
        <is>
          <t>T106720</t>
        </is>
      </c>
      <c r="C965" t="inlineStr">
        <is>
          <t>Ocean Electronics International Ltd</t>
        </is>
      </c>
      <c r="D965" t="inlineStr">
        <is>
          <t>Ocean Electronics International Ltd</t>
        </is>
      </c>
      <c r="E965" t="inlineStr">
        <is>
          <t>209 Bazaar Lane</t>
        </is>
      </c>
      <c r="F965" t="inlineStr">
        <is>
          <t>Capital</t>
        </is>
      </c>
      <c r="G965" t="inlineStr">
        <is>
          <t>0479227075</t>
        </is>
      </c>
      <c r="H965" t="inlineStr">
        <is>
          <t>Kenji Fernandes</t>
        </is>
      </c>
      <c r="I965" t="inlineStr">
        <is>
          <t>BRK043</t>
        </is>
      </c>
      <c r="J965" t="inlineStr">
        <is>
          <t>2021-09-03</t>
        </is>
      </c>
      <c r="K965" t="inlineStr">
        <is>
          <t>Electronics</t>
        </is>
      </c>
      <c r="L965" t="inlineStr">
        <is>
          <t>active</t>
        </is>
      </c>
    </row>
    <row r="966">
      <c r="A966" t="inlineStr">
        <is>
          <t>IMP00962</t>
        </is>
      </c>
      <c r="B966" t="inlineStr">
        <is>
          <t>T106731</t>
        </is>
      </c>
      <c r="C966" t="inlineStr">
        <is>
          <t>Pacific Living Partners Ltd</t>
        </is>
      </c>
      <c r="D966" t="inlineStr">
        <is>
          <t>Pacific Living Partners Ltd</t>
        </is>
      </c>
      <c r="E966" t="inlineStr">
        <is>
          <t>119 Garden Lane</t>
        </is>
      </c>
      <c r="F966" t="inlineStr">
        <is>
          <t>South</t>
        </is>
      </c>
      <c r="G966" t="inlineStr">
        <is>
          <t>0295661041</t>
        </is>
      </c>
      <c r="H966" t="inlineStr">
        <is>
          <t>Ravi Patel</t>
        </is>
      </c>
      <c r="I966" t="inlineStr">
        <is>
          <t>BRK066</t>
        </is>
      </c>
      <c r="J966" t="inlineStr">
        <is>
          <t>2022-05-08</t>
        </is>
      </c>
      <c r="K966" t="inlineStr">
        <is>
          <t>Tobacco and beverages</t>
        </is>
      </c>
      <c r="L966" t="inlineStr">
        <is>
          <t>active</t>
        </is>
      </c>
    </row>
    <row r="967">
      <c r="A967" t="inlineStr">
        <is>
          <t>IMP00963</t>
        </is>
      </c>
      <c r="B967" t="inlineStr">
        <is>
          <t>T106740</t>
        </is>
      </c>
      <c r="C967" t="inlineStr">
        <is>
          <t>Central Electronics Co., Ltd</t>
        </is>
      </c>
      <c r="D967" t="inlineStr">
        <is>
          <t>Central Electronics Co., Ltd</t>
        </is>
      </c>
      <c r="E967" t="inlineStr">
        <is>
          <t>273 Market Street</t>
        </is>
      </c>
      <c r="F967" t="inlineStr">
        <is>
          <t>East</t>
        </is>
      </c>
      <c r="G967" t="inlineStr">
        <is>
          <t>0527618085</t>
        </is>
      </c>
      <c r="H967" t="inlineStr">
        <is>
          <t>Samuel Silva</t>
        </is>
      </c>
      <c r="I967" t="inlineStr">
        <is>
          <t>BRK012</t>
        </is>
      </c>
      <c r="J967" t="inlineStr">
        <is>
          <t>2013-06-15</t>
        </is>
      </c>
      <c r="K967" t="inlineStr">
        <is>
          <t>Vehicles and parts</t>
        </is>
      </c>
      <c r="L967" t="inlineStr">
        <is>
          <t>active</t>
        </is>
      </c>
    </row>
    <row r="968">
      <c r="A968" t="inlineStr">
        <is>
          <t>IMP00964</t>
        </is>
      </c>
      <c r="B968" t="inlineStr">
        <is>
          <t>T106747</t>
        </is>
      </c>
      <c r="C968" t="inlineStr">
        <is>
          <t>Prescott Distribution Co.</t>
        </is>
      </c>
      <c r="D968" t="inlineStr">
        <is>
          <t>Prescott Distribution Co.</t>
        </is>
      </c>
      <c r="E968" t="inlineStr">
        <is>
          <t>18 Bazaar Lane</t>
        </is>
      </c>
      <c r="F968" t="inlineStr">
        <is>
          <t>Coastal</t>
        </is>
      </c>
      <c r="G968" t="inlineStr">
        <is>
          <t>0660903496</t>
        </is>
      </c>
      <c r="H968" t="inlineStr">
        <is>
          <t>Nadia Chen</t>
        </is>
      </c>
      <c r="I968" t="inlineStr">
        <is>
          <t>BRK048</t>
        </is>
      </c>
      <c r="J968" t="inlineStr">
        <is>
          <t>2011-12-30</t>
        </is>
      </c>
      <c r="K968" t="inlineStr">
        <is>
          <t>Machinery</t>
        </is>
      </c>
      <c r="L968" t="inlineStr">
        <is>
          <t>active</t>
        </is>
      </c>
    </row>
    <row r="969">
      <c r="A969" t="inlineStr">
        <is>
          <t>IMP00965</t>
        </is>
      </c>
      <c r="B969" t="inlineStr">
        <is>
          <t>T106754</t>
        </is>
      </c>
      <c r="C969" t="inlineStr">
        <is>
          <t>Phoenix Mobile Co., Ltd</t>
        </is>
      </c>
      <c r="D969" t="inlineStr">
        <is>
          <t>Phoenix Mobile Co., Ltd</t>
        </is>
      </c>
      <c r="E969" t="inlineStr">
        <is>
          <t>269 Bazaar Lane</t>
        </is>
      </c>
      <c r="F969" t="inlineStr">
        <is>
          <t>South</t>
        </is>
      </c>
      <c r="G969" t="inlineStr">
        <is>
          <t>0952145434</t>
        </is>
      </c>
      <c r="H969" t="inlineStr">
        <is>
          <t>Daniel Silva</t>
        </is>
      </c>
      <c r="I969" t="inlineStr">
        <is>
          <t>BRK021</t>
        </is>
      </c>
      <c r="J969" t="inlineStr">
        <is>
          <t>2008-02-12</t>
        </is>
      </c>
      <c r="K969" t="inlineStr">
        <is>
          <t>Tobacco and beverages</t>
        </is>
      </c>
      <c r="L969" t="inlineStr">
        <is>
          <t>active</t>
        </is>
      </c>
    </row>
    <row r="970">
      <c r="A970" t="inlineStr">
        <is>
          <t>IMP00966</t>
        </is>
      </c>
      <c r="B970" t="inlineStr">
        <is>
          <t>T106758</t>
        </is>
      </c>
      <c r="C970" t="inlineStr">
        <is>
          <t>Pacific Pack Co.</t>
        </is>
      </c>
      <c r="D970" t="inlineStr">
        <is>
          <t>Pacific Pack Co.</t>
        </is>
      </c>
      <c r="E970" t="inlineStr">
        <is>
          <t>305 Mill Road</t>
        </is>
      </c>
      <c r="F970" t="inlineStr">
        <is>
          <t>Coastal</t>
        </is>
      </c>
      <c r="G970" t="inlineStr">
        <is>
          <t>0287252747</t>
        </is>
      </c>
      <c r="H970" t="inlineStr">
        <is>
          <t>Amina Chen</t>
        </is>
      </c>
      <c r="I970" t="inlineStr">
        <is>
          <t>BRK058</t>
        </is>
      </c>
      <c r="J970" t="inlineStr">
        <is>
          <t>2025-04-02</t>
        </is>
      </c>
      <c r="K970" t="inlineStr">
        <is>
          <t>Tobacco and beverages</t>
        </is>
      </c>
      <c r="L970" t="inlineStr">
        <is>
          <t>active</t>
        </is>
      </c>
    </row>
    <row r="971">
      <c r="A971" t="inlineStr">
        <is>
          <t>IMP00967</t>
        </is>
      </c>
      <c r="B971" t="inlineStr">
        <is>
          <t>T106765</t>
        </is>
      </c>
      <c r="C971" t="inlineStr">
        <is>
          <t>Prime Electronics Co., Ltd</t>
        </is>
      </c>
      <c r="D971" t="inlineStr">
        <is>
          <t>Prime Electronics Co., Ltd</t>
        </is>
      </c>
      <c r="E971" t="inlineStr">
        <is>
          <t>314 Station Road</t>
        </is>
      </c>
      <c r="F971" t="inlineStr">
        <is>
          <t>Capital</t>
        </is>
      </c>
      <c r="G971" t="inlineStr">
        <is>
          <t>0343428419</t>
        </is>
      </c>
      <c r="H971" t="inlineStr">
        <is>
          <t>Amina Tanaka</t>
        </is>
      </c>
      <c r="I971" t="inlineStr">
        <is>
          <t>BRK068</t>
        </is>
      </c>
      <c r="J971" t="inlineStr">
        <is>
          <t>2021-11-03</t>
        </is>
      </c>
      <c r="K971" t="inlineStr">
        <is>
          <t>Cosmetics and personal care</t>
        </is>
      </c>
      <c r="L971" t="inlineStr">
        <is>
          <t>active</t>
        </is>
      </c>
    </row>
    <row r="972">
      <c r="A972" t="inlineStr">
        <is>
          <t>IMP00968</t>
        </is>
      </c>
      <c r="B972" t="inlineStr">
        <is>
          <t>T106770</t>
        </is>
      </c>
      <c r="C972" t="inlineStr">
        <is>
          <t>Evergreen Agro Co., Ltd</t>
        </is>
      </c>
      <c r="D972" t="inlineStr">
        <is>
          <t>Evergreen Trade</t>
        </is>
      </c>
      <c r="E972" t="inlineStr">
        <is>
          <t>390 Harbour Road</t>
        </is>
      </c>
      <c r="F972" t="inlineStr">
        <is>
          <t>East</t>
        </is>
      </c>
      <c r="G972" t="inlineStr">
        <is>
          <t>0282603580</t>
        </is>
      </c>
      <c r="H972" t="inlineStr">
        <is>
          <t>Daniel Nguyen-Lee</t>
        </is>
      </c>
      <c r="I972" t="inlineStr">
        <is>
          <t>BRK032</t>
        </is>
      </c>
      <c r="J972" t="inlineStr">
        <is>
          <t>2011-06-08</t>
        </is>
      </c>
      <c r="K972" t="inlineStr">
        <is>
          <t>Fuel and chemicals</t>
        </is>
      </c>
      <c r="L972" t="inlineStr">
        <is>
          <t>active</t>
        </is>
      </c>
    </row>
    <row r="973">
      <c r="A973" t="inlineStr">
        <is>
          <t>IMP00969</t>
        </is>
      </c>
      <c r="B973" t="inlineStr">
        <is>
          <t>T106777</t>
        </is>
      </c>
      <c r="C973" t="inlineStr">
        <is>
          <t>Ashcombe Enterprises Holdings Ltd</t>
        </is>
      </c>
      <c r="D973" t="inlineStr">
        <is>
          <t>Ashcombe Enterprises Holdings Ltd</t>
        </is>
      </c>
      <c r="E973" t="inlineStr">
        <is>
          <t>74 Airport Road</t>
        </is>
      </c>
      <c r="F973" t="inlineStr">
        <is>
          <t>South</t>
        </is>
      </c>
      <c r="G973" t="inlineStr">
        <is>
          <t>0335974039</t>
        </is>
      </c>
      <c r="H973" t="inlineStr">
        <is>
          <t>Tomas Mahmood</t>
        </is>
      </c>
      <c r="I973" t="inlineStr">
        <is>
          <t>BRK010</t>
        </is>
      </c>
      <c r="J973" t="inlineStr">
        <is>
          <t>2025-08-07</t>
        </is>
      </c>
      <c r="K973" t="inlineStr">
        <is>
          <t>Textiles and apparel</t>
        </is>
      </c>
      <c r="L973" t="inlineStr">
        <is>
          <t>active</t>
        </is>
      </c>
    </row>
    <row r="974">
      <c r="A974" t="inlineStr">
        <is>
          <t>IMP00970</t>
        </is>
      </c>
      <c r="B974" t="inlineStr">
        <is>
          <t>T806787</t>
        </is>
      </c>
      <c r="C974" t="inlineStr">
        <is>
          <t>Blue Ocean Agro Holdings Ltd</t>
        </is>
      </c>
      <c r="D974" t="inlineStr">
        <is>
          <t>Blue Ocean Agro Holdings Ltd</t>
        </is>
      </c>
      <c r="E974" t="inlineStr">
        <is>
          <t>261 Mill Road</t>
        </is>
      </c>
      <c r="F974" t="inlineStr">
        <is>
          <t>South</t>
        </is>
      </c>
      <c r="G974" t="inlineStr">
        <is>
          <t>0702623410</t>
        </is>
      </c>
      <c r="H974" t="inlineStr">
        <is>
          <t>Ingrid Bauer</t>
        </is>
      </c>
      <c r="I974" t="inlineStr">
        <is>
          <t>BRK055</t>
        </is>
      </c>
      <c r="J974" t="inlineStr">
        <is>
          <t>2016-09-25</t>
        </is>
      </c>
      <c r="K974" t="inlineStr">
        <is>
          <t>Steel and construction</t>
        </is>
      </c>
      <c r="L974" t="inlineStr">
        <is>
          <t>active</t>
        </is>
      </c>
    </row>
    <row r="975">
      <c r="A975" t="inlineStr">
        <is>
          <t>IMP00971</t>
        </is>
      </c>
      <c r="B975" t="inlineStr">
        <is>
          <t>T106791</t>
        </is>
      </c>
      <c r="C975" t="inlineStr">
        <is>
          <t>Inverness Pack Enterprises</t>
        </is>
      </c>
      <c r="D975" t="inlineStr">
        <is>
          <t>Inverness Pack Enterprises</t>
        </is>
      </c>
      <c r="E975" t="inlineStr">
        <is>
          <t>251 Bazaar Lane</t>
        </is>
      </c>
      <c r="F975" t="inlineStr">
        <is>
          <t>Capital</t>
        </is>
      </c>
      <c r="G975" t="inlineStr">
        <is>
          <t>0419972080</t>
        </is>
      </c>
      <c r="H975" t="inlineStr">
        <is>
          <t>Amina Novak</t>
        </is>
      </c>
      <c r="I975" t="inlineStr">
        <is>
          <t>BRK018</t>
        </is>
      </c>
      <c r="J975" t="inlineStr">
        <is>
          <t>2016-10-02</t>
        </is>
      </c>
      <c r="K975" t="inlineStr">
        <is>
          <t>Machinery</t>
        </is>
      </c>
      <c r="L975" t="inlineStr">
        <is>
          <t>active</t>
        </is>
      </c>
    </row>
    <row r="976">
      <c r="A976" t="inlineStr">
        <is>
          <t>IMP00972</t>
        </is>
      </c>
      <c r="B976" t="inlineStr">
        <is>
          <t>T106803</t>
        </is>
      </c>
      <c r="C976" t="inlineStr">
        <is>
          <t>Metro Steel Ltd</t>
        </is>
      </c>
      <c r="D976" t="inlineStr">
        <is>
          <t>Metro Steel Ltd</t>
        </is>
      </c>
      <c r="E976" t="inlineStr">
        <is>
          <t>91 Temple Street</t>
        </is>
      </c>
      <c r="F976" t="inlineStr">
        <is>
          <t>Coastal</t>
        </is>
      </c>
      <c r="G976" t="inlineStr">
        <is>
          <t>0842118292</t>
        </is>
      </c>
      <c r="H976" t="inlineStr">
        <is>
          <t>Amina Ibrahim</t>
        </is>
      </c>
      <c r="I976" t="inlineStr">
        <is>
          <t>BRK015</t>
        </is>
      </c>
      <c r="J976" t="inlineStr">
        <is>
          <t>2012-02-11</t>
        </is>
      </c>
      <c r="K976" t="inlineStr">
        <is>
          <t>Furniture and household</t>
        </is>
      </c>
      <c r="L976" t="inlineStr">
        <is>
          <t>active</t>
        </is>
      </c>
    </row>
    <row r="977">
      <c r="A977" t="inlineStr">
        <is>
          <t>IMP00973</t>
        </is>
      </c>
      <c r="B977" t="inlineStr">
        <is>
          <t>T106805</t>
        </is>
      </c>
      <c r="C977" t="inlineStr">
        <is>
          <t>Evergreen Imports Enterprises</t>
        </is>
      </c>
      <c r="D977" t="inlineStr">
        <is>
          <t>Evergreen Centre</t>
        </is>
      </c>
      <c r="E977" t="inlineStr">
        <is>
          <t>308 Temple Street</t>
        </is>
      </c>
      <c r="F977" t="inlineStr">
        <is>
          <t>North</t>
        </is>
      </c>
      <c r="G977" t="inlineStr">
        <is>
          <t>0277796994</t>
        </is>
      </c>
      <c r="H977" t="inlineStr">
        <is>
          <t>Priya Haddad</t>
        </is>
      </c>
      <c r="I977" t="inlineStr">
        <is>
          <t>BRK021</t>
        </is>
      </c>
      <c r="J977" t="inlineStr">
        <is>
          <t>2015-12-17</t>
        </is>
      </c>
      <c r="K977" t="inlineStr">
        <is>
          <t>General trading</t>
        </is>
      </c>
      <c r="L977" t="inlineStr">
        <is>
          <t>active</t>
        </is>
      </c>
    </row>
    <row r="978">
      <c r="A978" t="inlineStr">
        <is>
          <t>IMP00974</t>
        </is>
      </c>
      <c r="B978" t="inlineStr">
        <is>
          <t>T106813</t>
        </is>
      </c>
      <c r="C978" t="inlineStr">
        <is>
          <t>Dunmore Living Partners Ltd</t>
        </is>
      </c>
      <c r="D978" t="inlineStr">
        <is>
          <t>Dunmore Living Partners Ltd</t>
        </is>
      </c>
      <c r="E978" t="inlineStr">
        <is>
          <t>338 Harbour Road</t>
        </is>
      </c>
      <c r="F978" t="inlineStr">
        <is>
          <t>North</t>
        </is>
      </c>
      <c r="G978" t="inlineStr">
        <is>
          <t>0288187138</t>
        </is>
      </c>
      <c r="H978" t="inlineStr">
        <is>
          <t>Hassan Osei</t>
        </is>
      </c>
      <c r="I978" t="inlineStr">
        <is>
          <t>BRK010</t>
        </is>
      </c>
      <c r="J978" t="inlineStr">
        <is>
          <t>2009-09-12</t>
        </is>
      </c>
      <c r="K978" t="inlineStr">
        <is>
          <t>Cosmetics and personal care</t>
        </is>
      </c>
      <c r="L978" t="inlineStr">
        <is>
          <t>active</t>
        </is>
      </c>
    </row>
    <row r="979">
      <c r="A979" t="inlineStr">
        <is>
          <t>IMP00975</t>
        </is>
      </c>
      <c r="B979" t="inlineStr">
        <is>
          <t>T106823</t>
        </is>
      </c>
      <c r="C979" t="inlineStr">
        <is>
          <t>Pacific Commercial Partners Ltd</t>
        </is>
      </c>
      <c r="D979" t="inlineStr">
        <is>
          <t>Pacific Centre</t>
        </is>
      </c>
      <c r="E979" t="inlineStr">
        <is>
          <t>372 Market Street</t>
        </is>
      </c>
      <c r="F979" t="inlineStr">
        <is>
          <t>Coastal</t>
        </is>
      </c>
      <c r="G979" t="inlineStr">
        <is>
          <t>0854462294</t>
        </is>
      </c>
      <c r="H979" t="inlineStr">
        <is>
          <t>Ingrid Ibrahim</t>
        </is>
      </c>
      <c r="I979" t="inlineStr">
        <is>
          <t>BRK017</t>
        </is>
      </c>
      <c r="J979" t="inlineStr">
        <is>
          <t>2012-05-16</t>
        </is>
      </c>
      <c r="K979" t="inlineStr">
        <is>
          <t>Textiles and apparel</t>
        </is>
      </c>
      <c r="L979" t="inlineStr">
        <is>
          <t>active</t>
        </is>
      </c>
    </row>
    <row r="980">
      <c r="A980" t="inlineStr">
        <is>
          <t>IMP00976</t>
        </is>
      </c>
      <c r="B980" t="inlineStr">
        <is>
          <t>T106829</t>
        </is>
      </c>
      <c r="C980" t="inlineStr">
        <is>
          <t>Twin Rivers Agro Co.</t>
        </is>
      </c>
      <c r="D980" t="inlineStr">
        <is>
          <t>Twin Rivers Agro Co.</t>
        </is>
      </c>
      <c r="E980" t="inlineStr">
        <is>
          <t>278 Station Road</t>
        </is>
      </c>
      <c r="F980" t="inlineStr">
        <is>
          <t>South</t>
        </is>
      </c>
      <c r="G980" t="inlineStr">
        <is>
          <t>0365363260</t>
        </is>
      </c>
      <c r="H980" t="inlineStr">
        <is>
          <t>Hassan Rahman</t>
        </is>
      </c>
      <c r="I980" t="inlineStr">
        <is>
          <t>BRK025</t>
        </is>
      </c>
      <c r="J980" t="inlineStr">
        <is>
          <t>2022-06-03</t>
        </is>
      </c>
      <c r="K980" t="inlineStr">
        <is>
          <t>Cosmetics and personal care</t>
        </is>
      </c>
      <c r="L980" t="inlineStr">
        <is>
          <t>active</t>
        </is>
      </c>
    </row>
    <row r="981">
      <c r="A981" t="inlineStr">
        <is>
          <t>IMP00977</t>
        </is>
      </c>
      <c r="B981" t="inlineStr">
        <is>
          <t>T106833</t>
        </is>
      </c>
      <c r="C981" t="inlineStr">
        <is>
          <t>Jade Supply Partners Ltd</t>
        </is>
      </c>
      <c r="D981" t="inlineStr">
        <is>
          <t>Jade Supply Partners Ltd</t>
        </is>
      </c>
      <c r="E981" t="inlineStr">
        <is>
          <t>389 Industrial Estate</t>
        </is>
      </c>
      <c r="F981" t="inlineStr">
        <is>
          <t>North</t>
        </is>
      </c>
      <c r="G981" t="inlineStr">
        <is>
          <t>0750236744</t>
        </is>
      </c>
      <c r="H981" t="inlineStr">
        <is>
          <t>Grace Mahmood</t>
        </is>
      </c>
      <c r="I981" t="inlineStr">
        <is>
          <t>BRK065</t>
        </is>
      </c>
      <c r="J981" t="inlineStr">
        <is>
          <t>2009-01-19</t>
        </is>
      </c>
      <c r="K981" t="inlineStr">
        <is>
          <t>Pharmaceuticals</t>
        </is>
      </c>
      <c r="L981" t="inlineStr">
        <is>
          <t>active</t>
        </is>
      </c>
    </row>
    <row r="982">
      <c r="A982" t="inlineStr">
        <is>
          <t>IMP00978</t>
        </is>
      </c>
      <c r="B982" t="inlineStr">
        <is>
          <t>T166841</t>
        </is>
      </c>
      <c r="C982" t="inlineStr">
        <is>
          <t>Pacific Electronics Co.</t>
        </is>
      </c>
      <c r="D982" t="inlineStr">
        <is>
          <t>Pacific Electronics Co.</t>
        </is>
      </c>
      <c r="E982" t="inlineStr">
        <is>
          <t>146 Industrial Estate</t>
        </is>
      </c>
      <c r="F982" t="inlineStr">
        <is>
          <t>South</t>
        </is>
      </c>
      <c r="G982" t="inlineStr">
        <is>
          <t>0396125613</t>
        </is>
      </c>
      <c r="H982" t="inlineStr">
        <is>
          <t>Aisha Kowalski</t>
        </is>
      </c>
      <c r="I982" t="inlineStr">
        <is>
          <t>BRK043</t>
        </is>
      </c>
      <c r="J982" t="inlineStr">
        <is>
          <t>2021-10-03</t>
        </is>
      </c>
      <c r="K982" t="inlineStr">
        <is>
          <t>Cosmetics and personal care</t>
        </is>
      </c>
      <c r="L982" t="inlineStr">
        <is>
          <t>active</t>
        </is>
      </c>
    </row>
    <row r="983">
      <c r="A983" t="inlineStr">
        <is>
          <t>IMP00979</t>
        </is>
      </c>
      <c r="B983" t="inlineStr">
        <is>
          <t>T106851</t>
        </is>
      </c>
      <c r="C983" t="inlineStr">
        <is>
          <t>Prime Mobile &amp; Sons</t>
        </is>
      </c>
      <c r="D983" t="inlineStr">
        <is>
          <t>Prime Mobile &amp; Sons</t>
        </is>
      </c>
      <c r="E983" t="inlineStr">
        <is>
          <t>209 Riverside</t>
        </is>
      </c>
      <c r="F983" t="inlineStr">
        <is>
          <t>North</t>
        </is>
      </c>
      <c r="G983" t="inlineStr">
        <is>
          <t>0219771967</t>
        </is>
      </c>
      <c r="H983" t="inlineStr">
        <is>
          <t>Fatima Bauer</t>
        </is>
      </c>
      <c r="I983" t="inlineStr">
        <is>
          <t>BRK073</t>
        </is>
      </c>
      <c r="J983" t="inlineStr">
        <is>
          <t>2019-04-05</t>
        </is>
      </c>
      <c r="K983" t="inlineStr">
        <is>
          <t>Fuel and chemicals</t>
        </is>
      </c>
      <c r="L983" t="inlineStr">
        <is>
          <t>active</t>
        </is>
      </c>
    </row>
    <row r="984">
      <c r="A984" t="inlineStr">
        <is>
          <t>IMP00980</t>
        </is>
      </c>
      <c r="B984" t="inlineStr">
        <is>
          <t>T106858</t>
        </is>
      </c>
      <c r="C984" t="inlineStr">
        <is>
          <t>Harmony Mobile Group Ltd</t>
        </is>
      </c>
      <c r="D984" t="inlineStr">
        <is>
          <t>Harmony Mobile Group Ltd</t>
        </is>
      </c>
      <c r="E984" t="inlineStr">
        <is>
          <t>141 Airport Road</t>
        </is>
      </c>
      <c r="F984" t="inlineStr">
        <is>
          <t>North</t>
        </is>
      </c>
      <c r="G984" t="inlineStr">
        <is>
          <t>0865179053</t>
        </is>
      </c>
      <c r="H984" t="inlineStr">
        <is>
          <t>Ravi Sato</t>
        </is>
      </c>
      <c r="I984" t="inlineStr">
        <is>
          <t>BRK046</t>
        </is>
      </c>
      <c r="J984" t="inlineStr">
        <is>
          <t>2022-06-25</t>
        </is>
      </c>
      <c r="K984" t="inlineStr">
        <is>
          <t>Furniture and household</t>
        </is>
      </c>
      <c r="L984" t="inlineStr">
        <is>
          <t>active</t>
        </is>
      </c>
    </row>
    <row r="985">
      <c r="A985" t="inlineStr">
        <is>
          <t>IMP00981</t>
        </is>
      </c>
      <c r="B985" t="inlineStr">
        <is>
          <t>T106860</t>
        </is>
      </c>
      <c r="C985" t="inlineStr">
        <is>
          <t>Global Imports Ltd</t>
        </is>
      </c>
      <c r="D985" t="inlineStr">
        <is>
          <t>Global Imports Ltd</t>
        </is>
      </c>
      <c r="E985" t="inlineStr">
        <is>
          <t>34 Harbour Road</t>
        </is>
      </c>
      <c r="F985" t="inlineStr">
        <is>
          <t>East</t>
        </is>
      </c>
      <c r="G985" t="inlineStr">
        <is>
          <t>0482282116</t>
        </is>
      </c>
      <c r="H985" t="inlineStr">
        <is>
          <t>Mei Sato</t>
        </is>
      </c>
      <c r="I985" t="inlineStr">
        <is>
          <t>BRK068</t>
        </is>
      </c>
      <c r="J985" t="inlineStr">
        <is>
          <t>2009-03-04</t>
        </is>
      </c>
      <c r="K985" t="inlineStr">
        <is>
          <t>General trading</t>
        </is>
      </c>
      <c r="L985" t="inlineStr">
        <is>
          <t>active</t>
        </is>
      </c>
    </row>
    <row r="986">
      <c r="A986" t="inlineStr">
        <is>
          <t>IMP00982</t>
        </is>
      </c>
      <c r="B986" t="inlineStr">
        <is>
          <t>T106868</t>
        </is>
      </c>
      <c r="C986" t="inlineStr">
        <is>
          <t>Cobalt Supply Holdings Ltd</t>
        </is>
      </c>
      <c r="D986" t="inlineStr">
        <is>
          <t>Cobalt Supply Holdings Ltd</t>
        </is>
      </c>
      <c r="E986" t="inlineStr">
        <is>
          <t>188 Airport Road</t>
        </is>
      </c>
      <c r="F986" t="inlineStr">
        <is>
          <t>North</t>
        </is>
      </c>
      <c r="G986" t="inlineStr">
        <is>
          <t>0849127190</t>
        </is>
      </c>
      <c r="H986" t="inlineStr">
        <is>
          <t>Joseph Reyes</t>
        </is>
      </c>
      <c r="I986" t="inlineStr">
        <is>
          <t>BRK030</t>
        </is>
      </c>
      <c r="J986" t="inlineStr">
        <is>
          <t>2025-03-24</t>
        </is>
      </c>
      <c r="K986" t="inlineStr">
        <is>
          <t>Vehicles and parts</t>
        </is>
      </c>
      <c r="L986" t="inlineStr">
        <is>
          <t>active</t>
        </is>
      </c>
    </row>
    <row r="987">
      <c r="A987" t="inlineStr">
        <is>
          <t>IMP00983</t>
        </is>
      </c>
      <c r="B987" t="inlineStr">
        <is>
          <t>T106874</t>
        </is>
      </c>
      <c r="C987" t="inlineStr">
        <is>
          <t>Evergreen Steel Co., Ltd</t>
        </is>
      </c>
      <c r="D987" t="inlineStr">
        <is>
          <t>Evergreen Steel Co., Ltd</t>
        </is>
      </c>
      <c r="E987" t="inlineStr">
        <is>
          <t>230 Garden Lane</t>
        </is>
      </c>
      <c r="F987" t="inlineStr">
        <is>
          <t>Coastal</t>
        </is>
      </c>
      <c r="G987" t="inlineStr">
        <is>
          <t>0773591550</t>
        </is>
      </c>
      <c r="H987" t="inlineStr">
        <is>
          <t>Amina Sato</t>
        </is>
      </c>
      <c r="I987" t="inlineStr">
        <is>
          <t>BRK078</t>
        </is>
      </c>
      <c r="J987" t="inlineStr">
        <is>
          <t>2011-09-29</t>
        </is>
      </c>
      <c r="K987" t="inlineStr">
        <is>
          <t>Fuel and chemicals</t>
        </is>
      </c>
      <c r="L987" t="inlineStr">
        <is>
          <t>active</t>
        </is>
      </c>
    </row>
    <row r="988">
      <c r="A988" t="inlineStr">
        <is>
          <t>IMP00984</t>
        </is>
      </c>
      <c r="B988" t="inlineStr">
        <is>
          <t>T106881</t>
        </is>
      </c>
      <c r="C988" t="inlineStr">
        <is>
          <t>Silk Road Commercial Holdings Ltd</t>
        </is>
      </c>
      <c r="D988" t="inlineStr">
        <is>
          <t>Silk Centre</t>
        </is>
      </c>
      <c r="E988" t="inlineStr">
        <is>
          <t>310 Harbour Road</t>
        </is>
      </c>
      <c r="F988" t="inlineStr">
        <is>
          <t>Capital</t>
        </is>
      </c>
      <c r="G988" t="inlineStr">
        <is>
          <t>0764815449</t>
        </is>
      </c>
      <c r="H988" t="inlineStr">
        <is>
          <t>Kenji Mensah</t>
        </is>
      </c>
      <c r="I988" t="inlineStr">
        <is>
          <t>BRK072</t>
        </is>
      </c>
      <c r="J988" t="inlineStr">
        <is>
          <t>2011-01-13</t>
        </is>
      </c>
      <c r="K988" t="inlineStr">
        <is>
          <t>Furniture and household</t>
        </is>
      </c>
      <c r="L988" t="inlineStr">
        <is>
          <t>active</t>
        </is>
      </c>
    </row>
    <row r="989">
      <c r="A989" t="inlineStr">
        <is>
          <t>IMP00985</t>
        </is>
      </c>
      <c r="B989" t="inlineStr">
        <is>
          <t>T106892</t>
        </is>
      </c>
      <c r="C989" t="inlineStr">
        <is>
          <t>Arden Industries Group Ltd</t>
        </is>
      </c>
      <c r="D989" t="inlineStr">
        <is>
          <t>Arden Industries Group Ltd</t>
        </is>
      </c>
      <c r="E989" t="inlineStr">
        <is>
          <t>391 Harbour Road</t>
        </is>
      </c>
      <c r="F989" t="inlineStr">
        <is>
          <t>West</t>
        </is>
      </c>
      <c r="G989" t="inlineStr">
        <is>
          <t>0352701602</t>
        </is>
      </c>
      <c r="H989" t="inlineStr">
        <is>
          <t>Joseph Osei</t>
        </is>
      </c>
      <c r="I989" t="inlineStr">
        <is>
          <t>BRK014</t>
        </is>
      </c>
      <c r="J989" t="inlineStr">
        <is>
          <t>2020-08-07</t>
        </is>
      </c>
      <c r="K989" t="inlineStr">
        <is>
          <t>Machinery</t>
        </is>
      </c>
      <c r="L989" t="inlineStr">
        <is>
          <t>active</t>
        </is>
      </c>
    </row>
    <row r="990">
      <c r="A990" t="inlineStr">
        <is>
          <t>IMP00986</t>
        </is>
      </c>
      <c r="B990" t="inlineStr">
        <is>
          <t>T106901</t>
        </is>
      </c>
      <c r="C990" t="inlineStr">
        <is>
          <t>Inverness Glow Enterprises</t>
        </is>
      </c>
      <c r="D990" t="inlineStr">
        <is>
          <t>Inverness Glow Enterprises</t>
        </is>
      </c>
      <c r="E990" t="inlineStr">
        <is>
          <t>358 Garden Lane</t>
        </is>
      </c>
      <c r="F990" t="inlineStr">
        <is>
          <t>Capital</t>
        </is>
      </c>
      <c r="G990" t="inlineStr">
        <is>
          <t>0679969137</t>
        </is>
      </c>
      <c r="H990" t="inlineStr">
        <is>
          <t>Farid Haddad</t>
        </is>
      </c>
      <c r="I990" t="inlineStr">
        <is>
          <t>BRK047</t>
        </is>
      </c>
      <c r="J990" t="inlineStr">
        <is>
          <t>2019-08-17</t>
        </is>
      </c>
      <c r="K990" t="inlineStr">
        <is>
          <t>Textiles and apparel</t>
        </is>
      </c>
      <c r="L990" t="inlineStr">
        <is>
          <t>active</t>
        </is>
      </c>
    </row>
    <row r="991">
      <c r="A991" t="inlineStr">
        <is>
          <t>IMP00987</t>
        </is>
      </c>
      <c r="B991" t="inlineStr">
        <is>
          <t>T106907</t>
        </is>
      </c>
      <c r="C991" t="inlineStr">
        <is>
          <t>Ocean Pack Co.</t>
        </is>
      </c>
      <c r="D991" t="inlineStr">
        <is>
          <t>Ocean Pack Co.</t>
        </is>
      </c>
      <c r="E991" t="inlineStr">
        <is>
          <t>142 Garden Lane</t>
        </is>
      </c>
      <c r="F991" t="inlineStr">
        <is>
          <t>North</t>
        </is>
      </c>
      <c r="G991" t="inlineStr">
        <is>
          <t>0207794656</t>
        </is>
      </c>
      <c r="H991" t="inlineStr">
        <is>
          <t>Tomas Patel</t>
        </is>
      </c>
      <c r="I991" t="inlineStr">
        <is>
          <t>BRK008</t>
        </is>
      </c>
      <c r="J991" t="inlineStr">
        <is>
          <t>2013-07-22</t>
        </is>
      </c>
      <c r="K991" t="inlineStr">
        <is>
          <t>Vehicles and parts</t>
        </is>
      </c>
      <c r="L991" t="inlineStr">
        <is>
          <t>active</t>
        </is>
      </c>
    </row>
    <row r="992">
      <c r="A992" t="inlineStr">
        <is>
          <t>IMP00988</t>
        </is>
      </c>
      <c r="B992" t="inlineStr">
        <is>
          <t>T106912</t>
        </is>
      </c>
      <c r="C992" t="inlineStr">
        <is>
          <t>Metro Living Holdings Ltd</t>
        </is>
      </c>
      <c r="D992" t="inlineStr">
        <is>
          <t>Metro Trade</t>
        </is>
      </c>
      <c r="E992" t="inlineStr">
        <is>
          <t>315 Airport Road</t>
        </is>
      </c>
      <c r="F992" t="inlineStr">
        <is>
          <t>West</t>
        </is>
      </c>
      <c r="G992" t="inlineStr">
        <is>
          <t>0798736676</t>
        </is>
      </c>
      <c r="H992" t="inlineStr">
        <is>
          <t>Farid Tanaka</t>
        </is>
      </c>
      <c r="I992" t="inlineStr">
        <is>
          <t>BRK043</t>
        </is>
      </c>
      <c r="J992" t="inlineStr">
        <is>
          <t>2018-11-20</t>
        </is>
      </c>
      <c r="K992" t="inlineStr">
        <is>
          <t>Furniture and household</t>
        </is>
      </c>
      <c r="L992" t="inlineStr">
        <is>
          <t>active</t>
        </is>
      </c>
    </row>
    <row r="993">
      <c r="A993" t="inlineStr">
        <is>
          <t>IMP00989</t>
        </is>
      </c>
      <c r="B993" t="inlineStr">
        <is>
          <t>T106922</t>
        </is>
      </c>
      <c r="C993" t="inlineStr">
        <is>
          <t>Summit Industries Co.</t>
        </is>
      </c>
      <c r="D993" t="inlineStr">
        <is>
          <t>Summit Industries Co.</t>
        </is>
      </c>
      <c r="E993" t="inlineStr">
        <is>
          <t>309 Industrial Estate</t>
        </is>
      </c>
      <c r="F993" t="inlineStr">
        <is>
          <t>West</t>
        </is>
      </c>
      <c r="G993" t="inlineStr">
        <is>
          <t>0909367869</t>
        </is>
      </c>
      <c r="H993" t="inlineStr">
        <is>
          <t>Priya Kowalski</t>
        </is>
      </c>
      <c r="I993" t="inlineStr">
        <is>
          <t>BRK066</t>
        </is>
      </c>
      <c r="J993" t="inlineStr">
        <is>
          <t>2009-05-26</t>
        </is>
      </c>
      <c r="K993" t="inlineStr">
        <is>
          <t>Machinery</t>
        </is>
      </c>
      <c r="L993" t="inlineStr">
        <is>
          <t>active</t>
        </is>
      </c>
    </row>
    <row r="994">
      <c r="A994" t="inlineStr">
        <is>
          <t>IMP00990</t>
        </is>
      </c>
      <c r="B994" t="inlineStr">
        <is>
          <t>T100033</t>
        </is>
      </c>
      <c r="C994" t="inlineStr">
        <is>
          <t>Metro Motors Group Ltd</t>
        </is>
      </c>
      <c r="D994" t="inlineStr">
        <is>
          <t>Metro Motors Group Ltd</t>
        </is>
      </c>
      <c r="E994" t="inlineStr">
        <is>
          <t>24 Harbour Road</t>
        </is>
      </c>
      <c r="F994" t="inlineStr">
        <is>
          <t>East</t>
        </is>
      </c>
      <c r="G994" t="inlineStr">
        <is>
          <t>0648269765</t>
        </is>
      </c>
      <c r="H994" t="inlineStr">
        <is>
          <t>Joseph Chen</t>
        </is>
      </c>
      <c r="I994" t="inlineStr">
        <is>
          <t>BRK033</t>
        </is>
      </c>
      <c r="J994" t="inlineStr">
        <is>
          <t>2018-04-20</t>
        </is>
      </c>
      <c r="K994" t="inlineStr">
        <is>
          <t>Cosmetics and personal care</t>
        </is>
      </c>
      <c r="L994" t="inlineStr">
        <is>
          <t>active</t>
        </is>
      </c>
    </row>
    <row r="995">
      <c r="A995" t="inlineStr">
        <is>
          <t>IMP00991</t>
        </is>
      </c>
      <c r="B995" t="inlineStr">
        <is>
          <t>T106933</t>
        </is>
      </c>
      <c r="C995" t="inlineStr">
        <is>
          <t>Sunrise Electronics Ltd</t>
        </is>
      </c>
      <c r="D995" t="inlineStr">
        <is>
          <t>Sunrise Electronics Ltd</t>
        </is>
      </c>
      <c r="E995" t="inlineStr">
        <is>
          <t>115 Industrial Estate</t>
        </is>
      </c>
      <c r="F995" t="inlineStr">
        <is>
          <t>South</t>
        </is>
      </c>
      <c r="G995" t="inlineStr">
        <is>
          <t>0890985505</t>
        </is>
      </c>
      <c r="H995" t="inlineStr">
        <is>
          <t>Ingrid Novak</t>
        </is>
      </c>
      <c r="I995" t="inlineStr">
        <is>
          <t>BRK028</t>
        </is>
      </c>
      <c r="J995" t="inlineStr">
        <is>
          <t>2012-12-16</t>
        </is>
      </c>
      <c r="K995" t="inlineStr">
        <is>
          <t>Steel and construction</t>
        </is>
      </c>
      <c r="L995" t="inlineStr">
        <is>
          <t>active</t>
        </is>
      </c>
    </row>
    <row r="996">
      <c r="A996" t="inlineStr">
        <is>
          <t>IMP00992</t>
        </is>
      </c>
      <c r="B996" t="inlineStr">
        <is>
          <t>T109939</t>
        </is>
      </c>
      <c r="C996" t="inlineStr">
        <is>
          <t>Saffron Commercial &amp; Sons</t>
        </is>
      </c>
      <c r="D996" t="inlineStr">
        <is>
          <t>Saffron Commercial &amp; Sons</t>
        </is>
      </c>
      <c r="E996" t="inlineStr">
        <is>
          <t>44 Market Street</t>
        </is>
      </c>
      <c r="F996" t="inlineStr">
        <is>
          <t>Capital</t>
        </is>
      </c>
      <c r="G996" t="inlineStr">
        <is>
          <t>0372930164</t>
        </is>
      </c>
      <c r="H996" t="inlineStr">
        <is>
          <t>Farid Fernandes</t>
        </is>
      </c>
      <c r="I996" t="inlineStr">
        <is>
          <t>BRK007</t>
        </is>
      </c>
      <c r="J996" t="inlineStr">
        <is>
          <t>2010-11-05</t>
        </is>
      </c>
      <c r="K996" t="inlineStr">
        <is>
          <t>Furniture and household</t>
        </is>
      </c>
      <c r="L996" t="inlineStr">
        <is>
          <t>active</t>
        </is>
      </c>
    </row>
    <row r="997">
      <c r="A997" t="inlineStr">
        <is>
          <t>IMP00993</t>
        </is>
      </c>
      <c r="B997" t="inlineStr">
        <is>
          <t>T106946</t>
        </is>
      </c>
      <c r="C997" t="inlineStr">
        <is>
          <t>Dunmore Industries Co., Ltd</t>
        </is>
      </c>
      <c r="D997" t="inlineStr">
        <is>
          <t>Dunmore Industries Co., Ltd</t>
        </is>
      </c>
      <c r="E997" t="inlineStr">
        <is>
          <t>344 Temple Street</t>
        </is>
      </c>
      <c r="F997" t="inlineStr">
        <is>
          <t>Coastal</t>
        </is>
      </c>
      <c r="G997" t="inlineStr">
        <is>
          <t>0866467230</t>
        </is>
      </c>
      <c r="H997" t="inlineStr">
        <is>
          <t>Ravi Bauer</t>
        </is>
      </c>
      <c r="I997" t="inlineStr">
        <is>
          <t>BRK057</t>
        </is>
      </c>
      <c r="J997" t="inlineStr">
        <is>
          <t>2014-08-24</t>
        </is>
      </c>
      <c r="K997" t="inlineStr">
        <is>
          <t>Steel and construction</t>
        </is>
      </c>
      <c r="L997" t="inlineStr">
        <is>
          <t>active</t>
        </is>
      </c>
    </row>
    <row r="998">
      <c r="A998" t="inlineStr">
        <is>
          <t>IMP00994</t>
        </is>
      </c>
      <c r="B998" t="inlineStr">
        <is>
          <t>T106957</t>
        </is>
      </c>
      <c r="C998" t="inlineStr">
        <is>
          <t>Evergreen Supply International Ltd</t>
        </is>
      </c>
      <c r="D998" t="inlineStr">
        <is>
          <t>Evergreen Supply International Ltd</t>
        </is>
      </c>
      <c r="E998" t="inlineStr">
        <is>
          <t>162 Riverside</t>
        </is>
      </c>
      <c r="F998" t="inlineStr">
        <is>
          <t>West</t>
        </is>
      </c>
      <c r="G998" t="inlineStr">
        <is>
          <t>0245636125</t>
        </is>
      </c>
      <c r="H998" t="inlineStr">
        <is>
          <t>Omar Novak</t>
        </is>
      </c>
      <c r="I998" t="inlineStr">
        <is>
          <t>BRK068</t>
        </is>
      </c>
      <c r="J998" t="inlineStr">
        <is>
          <t>2016-06-07</t>
        </is>
      </c>
      <c r="K998" t="inlineStr">
        <is>
          <t>Vehicles and parts</t>
        </is>
      </c>
      <c r="L998" t="inlineStr">
        <is>
          <t>active</t>
        </is>
      </c>
    </row>
    <row r="999">
      <c r="A999" t="inlineStr">
        <is>
          <t>IMP00995</t>
        </is>
      </c>
      <c r="B999" t="inlineStr">
        <is>
          <t>T106963</t>
        </is>
      </c>
      <c r="C999" t="inlineStr">
        <is>
          <t>Great Vellmoor Glow Limited</t>
        </is>
      </c>
      <c r="D999" t="inlineStr">
        <is>
          <t>Great Vellmoor Glow Limited</t>
        </is>
      </c>
      <c r="E999" t="inlineStr">
        <is>
          <t>155 Station Road</t>
        </is>
      </c>
      <c r="F999" t="inlineStr">
        <is>
          <t>Coastal</t>
        </is>
      </c>
      <c r="G999" t="inlineStr">
        <is>
          <t>0218550939</t>
        </is>
      </c>
      <c r="H999" t="inlineStr">
        <is>
          <t>Samuel Silva</t>
        </is>
      </c>
      <c r="I999" t="inlineStr">
        <is>
          <t>BRK023</t>
        </is>
      </c>
      <c r="J999" t="inlineStr">
        <is>
          <t>2016-11-18</t>
        </is>
      </c>
      <c r="K999" t="inlineStr">
        <is>
          <t>Tobacco and beverages</t>
        </is>
      </c>
      <c r="L999" t="inlineStr">
        <is>
          <t>active</t>
        </is>
      </c>
    </row>
    <row r="1000">
      <c r="A1000" t="inlineStr">
        <is>
          <t>IMP00996</t>
        </is>
      </c>
      <c r="B1000" t="inlineStr">
        <is>
          <t>T106970</t>
        </is>
      </c>
      <c r="C1000" t="inlineStr">
        <is>
          <t>Ocean Commercial Limited</t>
        </is>
      </c>
      <c r="D1000" t="inlineStr">
        <is>
          <t>Ocean Commercial Limited</t>
        </is>
      </c>
      <c r="E1000" t="inlineStr">
        <is>
          <t>212 Temple Street</t>
        </is>
      </c>
      <c r="F1000" t="inlineStr">
        <is>
          <t>South</t>
        </is>
      </c>
      <c r="G1000" t="inlineStr">
        <is>
          <t>0349778309</t>
        </is>
      </c>
      <c r="H1000" t="inlineStr">
        <is>
          <t>Ravi Mwangi</t>
        </is>
      </c>
      <c r="I1000" t="inlineStr">
        <is>
          <t>BRK020</t>
        </is>
      </c>
      <c r="J1000" t="inlineStr">
        <is>
          <t>2008-02-10</t>
        </is>
      </c>
      <c r="K1000" t="inlineStr">
        <is>
          <t>Steel and construction</t>
        </is>
      </c>
      <c r="L1000" t="inlineStr">
        <is>
          <t>active</t>
        </is>
      </c>
    </row>
    <row r="1001">
      <c r="A1001" t="inlineStr">
        <is>
          <t>IMP00997</t>
        </is>
      </c>
      <c r="B1001" t="inlineStr">
        <is>
          <t>T106977</t>
        </is>
      </c>
      <c r="C1001" t="inlineStr">
        <is>
          <t>Delta Pack International Ltd</t>
        </is>
      </c>
      <c r="D1001" t="inlineStr">
        <is>
          <t>Delta Pack International Ltd</t>
        </is>
      </c>
      <c r="E1001" t="inlineStr">
        <is>
          <t>308 Airport Road</t>
        </is>
      </c>
      <c r="F1001" t="inlineStr">
        <is>
          <t>East</t>
        </is>
      </c>
      <c r="G1001" t="inlineStr">
        <is>
          <t>0912228717</t>
        </is>
      </c>
      <c r="H1001" t="inlineStr">
        <is>
          <t>Daniel Fernandes</t>
        </is>
      </c>
      <c r="I1001" t="inlineStr">
        <is>
          <t>BRK009</t>
        </is>
      </c>
      <c r="J1001" t="inlineStr">
        <is>
          <t>2013-02-06</t>
        </is>
      </c>
      <c r="K1001" t="inlineStr">
        <is>
          <t>Fuel and chemicals</t>
        </is>
      </c>
      <c r="L1001" t="inlineStr">
        <is>
          <t>active</t>
        </is>
      </c>
    </row>
    <row r="1002">
      <c r="A1002" t="inlineStr">
        <is>
          <t>IMP00998</t>
        </is>
      </c>
      <c r="B1002" t="inlineStr">
        <is>
          <t>T106983</t>
        </is>
      </c>
      <c r="C1002" t="inlineStr">
        <is>
          <t>Evergreen Trading Group Ltd</t>
        </is>
      </c>
      <c r="D1002" t="inlineStr">
        <is>
          <t>Evergreen Trading Group Ltd</t>
        </is>
      </c>
      <c r="E1002" t="inlineStr">
        <is>
          <t>307 Industrial Estate</t>
        </is>
      </c>
      <c r="F1002" t="inlineStr">
        <is>
          <t>East</t>
        </is>
      </c>
      <c r="G1002" t="inlineStr">
        <is>
          <t>0407745834</t>
        </is>
      </c>
      <c r="H1002" t="inlineStr">
        <is>
          <t>Ingrid Okafor</t>
        </is>
      </c>
      <c r="I1002" t="inlineStr">
        <is>
          <t>BRK010</t>
        </is>
      </c>
      <c r="J1002" t="inlineStr">
        <is>
          <t>2014-03-14</t>
        </is>
      </c>
      <c r="K1002" t="inlineStr">
        <is>
          <t>Pharmaceuticals</t>
        </is>
      </c>
      <c r="L1002" t="inlineStr">
        <is>
          <t>active</t>
        </is>
      </c>
    </row>
    <row r="1003">
      <c r="A1003" t="inlineStr">
        <is>
          <t>IMP00999</t>
        </is>
      </c>
      <c r="B1003" t="inlineStr">
        <is>
          <t>T106987</t>
        </is>
      </c>
      <c r="C1003" t="inlineStr">
        <is>
          <t>Carrick Electronics Group Ltd</t>
        </is>
      </c>
      <c r="D1003" t="inlineStr">
        <is>
          <t>Carrick Electronics Group Ltd</t>
        </is>
      </c>
      <c r="E1003" t="inlineStr">
        <is>
          <t>375 Industrial Estate</t>
        </is>
      </c>
      <c r="F1003" t="inlineStr">
        <is>
          <t>Coastal</t>
        </is>
      </c>
      <c r="G1003" t="inlineStr">
        <is>
          <t>0719832200</t>
        </is>
      </c>
      <c r="H1003" t="inlineStr">
        <is>
          <t>Farid Okafor</t>
        </is>
      </c>
      <c r="I1003" t="inlineStr">
        <is>
          <t>BRK035</t>
        </is>
      </c>
      <c r="J1003" t="inlineStr">
        <is>
          <t>2013-01-19</t>
        </is>
      </c>
      <c r="K1003" t="inlineStr">
        <is>
          <t>Electronics</t>
        </is>
      </c>
      <c r="L1003" t="inlineStr">
        <is>
          <t>active</t>
        </is>
      </c>
    </row>
    <row r="1004">
      <c r="A1004" t="inlineStr">
        <is>
          <t>IMP01000</t>
        </is>
      </c>
      <c r="B1004" t="inlineStr">
        <is>
          <t>T106998</t>
        </is>
      </c>
      <c r="C1004" t="inlineStr">
        <is>
          <t>Prime Fruits Group Ltd</t>
        </is>
      </c>
      <c r="D1004" t="inlineStr">
        <is>
          <t>Prime Fruits Group Ltd</t>
        </is>
      </c>
      <c r="E1004" t="inlineStr">
        <is>
          <t>123 Garden Lane</t>
        </is>
      </c>
      <c r="F1004" t="inlineStr">
        <is>
          <t>South</t>
        </is>
      </c>
      <c r="G1004" t="inlineStr">
        <is>
          <t>0580403206</t>
        </is>
      </c>
      <c r="H1004" t="inlineStr">
        <is>
          <t>Elena Silva</t>
        </is>
      </c>
      <c r="I1004" t="inlineStr">
        <is>
          <t>BRK001</t>
        </is>
      </c>
      <c r="J1004" t="inlineStr">
        <is>
          <t>2013-11-24</t>
        </is>
      </c>
      <c r="K1004" t="inlineStr">
        <is>
          <t>Cosmetics and personal care</t>
        </is>
      </c>
      <c r="L1004" t="inlineStr">
        <is>
          <t>active</t>
        </is>
      </c>
    </row>
    <row r="1005">
      <c r="A1005" t="inlineStr">
        <is>
          <t>IMP01001</t>
        </is>
      </c>
      <c r="B1005" t="inlineStr">
        <is>
          <t>T107004</t>
        </is>
      </c>
      <c r="C1005" t="inlineStr">
        <is>
          <t>Star Pack Enterprises</t>
        </is>
      </c>
      <c r="D1005" t="inlineStr">
        <is>
          <t>Star Pack Enterprises</t>
        </is>
      </c>
      <c r="E1005" t="inlineStr">
        <is>
          <t>237 Mill Road</t>
        </is>
      </c>
      <c r="F1005" t="inlineStr">
        <is>
          <t>East</t>
        </is>
      </c>
      <c r="G1005" t="inlineStr">
        <is>
          <t>0560817434</t>
        </is>
      </c>
      <c r="H1005" t="inlineStr">
        <is>
          <t>Kenji Rahman</t>
        </is>
      </c>
      <c r="I1005" t="inlineStr">
        <is>
          <t>BRK059</t>
        </is>
      </c>
      <c r="J1005" t="inlineStr">
        <is>
          <t>2013-08-21</t>
        </is>
      </c>
      <c r="K1005" t="inlineStr">
        <is>
          <t>Medical devices</t>
        </is>
      </c>
      <c r="L1005" t="inlineStr">
        <is>
          <t>active</t>
        </is>
      </c>
    </row>
    <row r="1006">
      <c r="A1006" t="inlineStr">
        <is>
          <t>IMP01002</t>
        </is>
      </c>
      <c r="B1006" t="inlineStr">
        <is>
          <t>T107013</t>
        </is>
      </c>
      <c r="C1006" t="inlineStr">
        <is>
          <t>Cobalt Logistics Co.</t>
        </is>
      </c>
      <c r="D1006" t="inlineStr">
        <is>
          <t>Cobalt Logistics Co.</t>
        </is>
      </c>
      <c r="E1006" t="inlineStr">
        <is>
          <t>121 Market Street</t>
        </is>
      </c>
      <c r="F1006" t="inlineStr">
        <is>
          <t>East</t>
        </is>
      </c>
      <c r="G1006" t="inlineStr">
        <is>
          <t>0487265344</t>
        </is>
      </c>
      <c r="H1006" t="inlineStr">
        <is>
          <t>Elena Ibrahim</t>
        </is>
      </c>
      <c r="I1006" t="inlineStr">
        <is>
          <t>BRK020</t>
        </is>
      </c>
      <c r="J1006" t="inlineStr">
        <is>
          <t>2025-12-29</t>
        </is>
      </c>
      <c r="K1006" t="inlineStr">
        <is>
          <t>Cosmetics and personal care</t>
        </is>
      </c>
      <c r="L1006" t="inlineStr">
        <is>
          <t>active</t>
        </is>
      </c>
    </row>
    <row r="1007">
      <c r="A1007" t="inlineStr">
        <is>
          <t>IMP01003</t>
        </is>
      </c>
      <c r="B1007" t="inlineStr">
        <is>
          <t>T107015</t>
        </is>
      </c>
      <c r="C1007" t="inlineStr">
        <is>
          <t>United Textiles Limited</t>
        </is>
      </c>
      <c r="D1007" t="inlineStr">
        <is>
          <t>United Textiles Limited</t>
        </is>
      </c>
      <c r="E1007" t="inlineStr">
        <is>
          <t>345 Garden Lane</t>
        </is>
      </c>
      <c r="F1007" t="inlineStr">
        <is>
          <t>East</t>
        </is>
      </c>
      <c r="G1007" t="inlineStr">
        <is>
          <t>0543825807</t>
        </is>
      </c>
      <c r="H1007" t="inlineStr">
        <is>
          <t>Omar Sato</t>
        </is>
      </c>
      <c r="I1007" t="inlineStr">
        <is>
          <t>BRK048</t>
        </is>
      </c>
      <c r="J1007" t="inlineStr">
        <is>
          <t>2011-04-18</t>
        </is>
      </c>
      <c r="K1007" t="inlineStr">
        <is>
          <t>Cosmetics and personal care</t>
        </is>
      </c>
      <c r="L1007" t="inlineStr">
        <is>
          <t>suspended</t>
        </is>
      </c>
    </row>
    <row r="1008">
      <c r="A1008" t="inlineStr">
        <is>
          <t>IMP01004</t>
        </is>
      </c>
      <c r="B1008" t="inlineStr">
        <is>
          <t>T107026</t>
        </is>
      </c>
      <c r="C1008" t="inlineStr">
        <is>
          <t>Star Agro Co.</t>
        </is>
      </c>
      <c r="D1008" t="inlineStr">
        <is>
          <t>Star Agro Co.</t>
        </is>
      </c>
      <c r="E1008" t="inlineStr">
        <is>
          <t>223 Station Road</t>
        </is>
      </c>
      <c r="F1008" t="inlineStr">
        <is>
          <t>North</t>
        </is>
      </c>
      <c r="G1008" t="inlineStr">
        <is>
          <t>0211216636</t>
        </is>
      </c>
      <c r="H1008" t="inlineStr">
        <is>
          <t>Aisha Rahman</t>
        </is>
      </c>
      <c r="I1008" t="inlineStr">
        <is>
          <t>BRK059</t>
        </is>
      </c>
      <c r="J1008" t="inlineStr">
        <is>
          <t>2015-12-30</t>
        </is>
      </c>
      <c r="K1008" t="inlineStr">
        <is>
          <t>Cosmetics and personal care</t>
        </is>
      </c>
      <c r="L1008" t="inlineStr">
        <is>
          <t>active</t>
        </is>
      </c>
    </row>
    <row r="1009">
      <c r="A1009" t="inlineStr">
        <is>
          <t>IMP01005</t>
        </is>
      </c>
      <c r="B1009" t="inlineStr">
        <is>
          <t>T100033</t>
        </is>
      </c>
      <c r="C1009" t="inlineStr">
        <is>
          <t>Meridian Textiles Group Ltd</t>
        </is>
      </c>
      <c r="D1009" t="inlineStr">
        <is>
          <t>Meridian Textiles Group Ltd</t>
        </is>
      </c>
      <c r="E1009" t="inlineStr">
        <is>
          <t>24 Harbour Road</t>
        </is>
      </c>
      <c r="F1009" t="inlineStr">
        <is>
          <t>East</t>
        </is>
      </c>
      <c r="G1009" t="inlineStr">
        <is>
          <t>0679477746</t>
        </is>
      </c>
      <c r="H1009" t="inlineStr">
        <is>
          <t>Joseph Chen</t>
        </is>
      </c>
      <c r="I1009" t="inlineStr">
        <is>
          <t>BRK033</t>
        </is>
      </c>
      <c r="J1009" t="inlineStr">
        <is>
          <t>2010-02-06</t>
        </is>
      </c>
      <c r="K1009" t="inlineStr">
        <is>
          <t>Tobacco and beverages</t>
        </is>
      </c>
      <c r="L1009" t="inlineStr">
        <is>
          <t>active</t>
        </is>
      </c>
    </row>
    <row r="1010">
      <c r="A1010" t="inlineStr">
        <is>
          <t>IMP01006</t>
        </is>
      </c>
      <c r="B1010" t="inlineStr">
        <is>
          <t>T107040</t>
        </is>
      </c>
      <c r="C1010" t="inlineStr">
        <is>
          <t>Metro Distribution &amp; Sons</t>
        </is>
      </c>
      <c r="D1010" t="inlineStr">
        <is>
          <t>Metro Distribution &amp; Sons</t>
        </is>
      </c>
      <c r="E1010" t="inlineStr">
        <is>
          <t>187 Station Road</t>
        </is>
      </c>
      <c r="F1010" t="inlineStr">
        <is>
          <t>South</t>
        </is>
      </c>
      <c r="G1010" t="inlineStr">
        <is>
          <t>0412972499</t>
        </is>
      </c>
      <c r="H1010" t="inlineStr">
        <is>
          <t>Tomas Al-Sayed</t>
        </is>
      </c>
      <c r="I1010" t="inlineStr">
        <is>
          <t>BRK021</t>
        </is>
      </c>
      <c r="J1010" t="inlineStr">
        <is>
          <t>2015-08-28</t>
        </is>
      </c>
      <c r="K1010" t="inlineStr">
        <is>
          <t>Medical devices</t>
        </is>
      </c>
      <c r="L1010" t="inlineStr">
        <is>
          <t>active</t>
        </is>
      </c>
    </row>
    <row r="1011">
      <c r="A1011" t="inlineStr">
        <is>
          <t>IMP01007</t>
        </is>
      </c>
      <c r="B1011" t="inlineStr">
        <is>
          <t>T107048</t>
        </is>
      </c>
      <c r="C1011" t="inlineStr">
        <is>
          <t>Arden Industries Ltd</t>
        </is>
      </c>
      <c r="D1011" t="inlineStr">
        <is>
          <t>Arden Industries Ltd</t>
        </is>
      </c>
      <c r="E1011" t="inlineStr">
        <is>
          <t>338 Industrial Estate</t>
        </is>
      </c>
      <c r="F1011" t="inlineStr">
        <is>
          <t>South</t>
        </is>
      </c>
      <c r="G1011" t="inlineStr">
        <is>
          <t>0442286577</t>
        </is>
      </c>
      <c r="H1011" t="inlineStr">
        <is>
          <t>Nadia Tanaka</t>
        </is>
      </c>
      <c r="I1011" t="inlineStr">
        <is>
          <t>BRK012</t>
        </is>
      </c>
      <c r="J1011" t="inlineStr">
        <is>
          <t>2018-05-19</t>
        </is>
      </c>
      <c r="K1011" t="inlineStr">
        <is>
          <t>Machinery</t>
        </is>
      </c>
      <c r="L1011" t="inlineStr">
        <is>
          <t>active</t>
        </is>
      </c>
    </row>
    <row r="1012">
      <c r="A1012" t="inlineStr">
        <is>
          <t>IMP01008</t>
        </is>
      </c>
      <c r="B1012" t="inlineStr">
        <is>
          <t>T107051</t>
        </is>
      </c>
      <c r="C1012" t="inlineStr">
        <is>
          <t>Dunmore Industries Co.</t>
        </is>
      </c>
      <c r="D1012" t="inlineStr">
        <is>
          <t>Dunmore Industries Co.</t>
        </is>
      </c>
      <c r="E1012" t="inlineStr">
        <is>
          <t>16 Industrial Estate</t>
        </is>
      </c>
      <c r="F1012" t="inlineStr">
        <is>
          <t>West</t>
        </is>
      </c>
      <c r="G1012" t="inlineStr">
        <is>
          <t>0532176755</t>
        </is>
      </c>
      <c r="H1012" t="inlineStr">
        <is>
          <t>Samuel Osei</t>
        </is>
      </c>
      <c r="I1012" t="inlineStr">
        <is>
          <t>BRK070</t>
        </is>
      </c>
      <c r="J1012" t="inlineStr">
        <is>
          <t>2025-02-28</t>
        </is>
      </c>
      <c r="K1012" t="inlineStr">
        <is>
          <t>Machinery</t>
        </is>
      </c>
      <c r="L1012" t="inlineStr">
        <is>
          <t>active</t>
        </is>
      </c>
    </row>
    <row r="1013">
      <c r="A1013" t="inlineStr">
        <is>
          <t>IMP01009</t>
        </is>
      </c>
      <c r="B1013" t="inlineStr">
        <is>
          <t>T107059</t>
        </is>
      </c>
      <c r="C1013" t="inlineStr">
        <is>
          <t>Dunmore Glow International Ltd</t>
        </is>
      </c>
      <c r="D1013" t="inlineStr">
        <is>
          <t>Dunmore Glow International Ltd</t>
        </is>
      </c>
      <c r="E1013" t="inlineStr">
        <is>
          <t>139 Market Street</t>
        </is>
      </c>
      <c r="F1013" t="inlineStr">
        <is>
          <t>East</t>
        </is>
      </c>
      <c r="G1013" t="inlineStr">
        <is>
          <t>0548550687</t>
        </is>
      </c>
      <c r="H1013" t="inlineStr">
        <is>
          <t>Aisha Reyes</t>
        </is>
      </c>
      <c r="I1013" t="inlineStr">
        <is>
          <t>BRK028</t>
        </is>
      </c>
      <c r="J1013" t="inlineStr">
        <is>
          <t>2013-09-13</t>
        </is>
      </c>
      <c r="K1013" t="inlineStr">
        <is>
          <t>Vehicles and parts</t>
        </is>
      </c>
      <c r="L1013" t="inlineStr">
        <is>
          <t>active</t>
        </is>
      </c>
    </row>
    <row r="1014">
      <c r="A1014" t="inlineStr">
        <is>
          <t>IMP01010</t>
        </is>
      </c>
      <c r="B1014" t="inlineStr">
        <is>
          <t>T107067</t>
        </is>
      </c>
      <c r="C1014" t="inlineStr">
        <is>
          <t>Central Electronics Ltd</t>
        </is>
      </c>
      <c r="D1014" t="inlineStr">
        <is>
          <t>Central Electronics Ltd</t>
        </is>
      </c>
      <c r="E1014" t="inlineStr">
        <is>
          <t>95 Temple Street</t>
        </is>
      </c>
      <c r="F1014" t="inlineStr">
        <is>
          <t>Coastal</t>
        </is>
      </c>
      <c r="G1014" t="inlineStr">
        <is>
          <t>0370776341</t>
        </is>
      </c>
      <c r="H1014" t="inlineStr">
        <is>
          <t>Amina Tanaka</t>
        </is>
      </c>
      <c r="I1014" t="inlineStr">
        <is>
          <t>BRK027</t>
        </is>
      </c>
      <c r="J1014" t="inlineStr">
        <is>
          <t>2016-05-25</t>
        </is>
      </c>
      <c r="K1014" t="inlineStr">
        <is>
          <t>Pharmaceuticals</t>
        </is>
      </c>
      <c r="L1014" t="inlineStr">
        <is>
          <t>active</t>
        </is>
      </c>
    </row>
    <row r="1015">
      <c r="A1015" t="inlineStr">
        <is>
          <t>IMP01011</t>
        </is>
      </c>
      <c r="B1015" t="inlineStr">
        <is>
          <t>T107076</t>
        </is>
      </c>
      <c r="C1015" t="inlineStr">
        <is>
          <t>Phoenix Steel International Ltd</t>
        </is>
      </c>
      <c r="D1015" t="inlineStr">
        <is>
          <t>Phoenix Steel International Ltd</t>
        </is>
      </c>
      <c r="E1015" t="inlineStr">
        <is>
          <t>272 Harbour Road</t>
        </is>
      </c>
      <c r="F1015" t="inlineStr">
        <is>
          <t>East</t>
        </is>
      </c>
      <c r="G1015" t="inlineStr">
        <is>
          <t>0210889615</t>
        </is>
      </c>
      <c r="H1015" t="inlineStr">
        <is>
          <t>Elena Novak</t>
        </is>
      </c>
      <c r="I1015" t="inlineStr">
        <is>
          <t>BRK023</t>
        </is>
      </c>
      <c r="J1015" t="inlineStr">
        <is>
          <t>2016-09-10</t>
        </is>
      </c>
      <c r="K1015" t="inlineStr">
        <is>
          <t>Fuel and chemicals</t>
        </is>
      </c>
      <c r="L1015" t="inlineStr">
        <is>
          <t>active</t>
        </is>
      </c>
    </row>
    <row r="1016">
      <c r="A1016" t="inlineStr">
        <is>
          <t>IMP01012</t>
        </is>
      </c>
      <c r="B1016" t="inlineStr">
        <is>
          <t>T107081</t>
        </is>
      </c>
      <c r="C1016" t="inlineStr">
        <is>
          <t>Delta Imports Holdings Ltd</t>
        </is>
      </c>
      <c r="D1016" t="inlineStr">
        <is>
          <t>Delta Imports Holdings Ltd</t>
        </is>
      </c>
      <c r="E1016" t="inlineStr">
        <is>
          <t>283 Bazaar Lane</t>
        </is>
      </c>
      <c r="F1016" t="inlineStr">
        <is>
          <t>West</t>
        </is>
      </c>
      <c r="G1016" t="inlineStr">
        <is>
          <t>0857200537</t>
        </is>
      </c>
      <c r="H1016" t="inlineStr">
        <is>
          <t>Mei Patel</t>
        </is>
      </c>
      <c r="I1016" t="inlineStr">
        <is>
          <t>BRK078</t>
        </is>
      </c>
      <c r="J1016" t="inlineStr">
        <is>
          <t>2014-04-17</t>
        </is>
      </c>
      <c r="K1016" t="inlineStr">
        <is>
          <t>Textiles and apparel</t>
        </is>
      </c>
      <c r="L1016" t="inlineStr">
        <is>
          <t>active</t>
        </is>
      </c>
    </row>
    <row r="1017">
      <c r="A1017" t="inlineStr">
        <is>
          <t>IMP01013</t>
        </is>
      </c>
      <c r="B1017" t="inlineStr">
        <is>
          <t>T107087</t>
        </is>
      </c>
      <c r="C1017" t="inlineStr">
        <is>
          <t>Twin Rivers Pack Ltd</t>
        </is>
      </c>
      <c r="D1017" t="inlineStr">
        <is>
          <t>Twin Rivers Pack Ltd</t>
        </is>
      </c>
      <c r="E1017" t="inlineStr">
        <is>
          <t>43 Market Street</t>
        </is>
      </c>
      <c r="F1017" t="inlineStr">
        <is>
          <t>East</t>
        </is>
      </c>
      <c r="G1017" t="inlineStr">
        <is>
          <t>0772031666</t>
        </is>
      </c>
      <c r="H1017" t="inlineStr">
        <is>
          <t>Ingrid Mensah</t>
        </is>
      </c>
      <c r="I1017" t="inlineStr">
        <is>
          <t>BRK013</t>
        </is>
      </c>
      <c r="J1017" t="inlineStr">
        <is>
          <t>2009-01-29</t>
        </is>
      </c>
      <c r="K1017" t="inlineStr">
        <is>
          <t>Vehicles and parts</t>
        </is>
      </c>
      <c r="L1017" t="inlineStr">
        <is>
          <t>active</t>
        </is>
      </c>
    </row>
    <row r="1018">
      <c r="A1018" t="inlineStr">
        <is>
          <t>IMP01014</t>
        </is>
      </c>
      <c r="B1018" t="inlineStr">
        <is>
          <t>T107091</t>
        </is>
      </c>
      <c r="C1018" t="inlineStr">
        <is>
          <t>Great Vellmoor Industries International Ltd</t>
        </is>
      </c>
      <c r="D1018" t="inlineStr">
        <is>
          <t>Great Store</t>
        </is>
      </c>
      <c r="E1018" t="inlineStr">
        <is>
          <t>163 Riverside</t>
        </is>
      </c>
      <c r="F1018" t="inlineStr">
        <is>
          <t>East</t>
        </is>
      </c>
      <c r="G1018" t="inlineStr">
        <is>
          <t>0329125699</t>
        </is>
      </c>
      <c r="H1018" t="inlineStr">
        <is>
          <t>Omar Bauer</t>
        </is>
      </c>
      <c r="I1018" t="inlineStr">
        <is>
          <t>BRK053</t>
        </is>
      </c>
      <c r="J1018" t="inlineStr">
        <is>
          <t>2012-02-03</t>
        </is>
      </c>
      <c r="K1018" t="inlineStr">
        <is>
          <t>Electronics</t>
        </is>
      </c>
      <c r="L1018" t="inlineStr">
        <is>
          <t>active</t>
        </is>
      </c>
    </row>
    <row r="1019">
      <c r="A1019" t="inlineStr">
        <is>
          <t>IMP01015</t>
        </is>
      </c>
      <c r="B1019" t="inlineStr">
        <is>
          <t>T107102</t>
        </is>
      </c>
      <c r="C1019" t="inlineStr">
        <is>
          <t>Delta Distribution Holdings Ltd</t>
        </is>
      </c>
      <c r="D1019" t="inlineStr">
        <is>
          <t>Delta Distribution Holdings Ltd</t>
        </is>
      </c>
      <c r="E1019" t="inlineStr">
        <is>
          <t>230 Airport Road</t>
        </is>
      </c>
      <c r="F1019" t="inlineStr">
        <is>
          <t>South</t>
        </is>
      </c>
      <c r="G1019" t="inlineStr">
        <is>
          <t>0609846444</t>
        </is>
      </c>
      <c r="H1019" t="inlineStr">
        <is>
          <t>Farid Mahmood</t>
        </is>
      </c>
      <c r="I1019" t="inlineStr">
        <is>
          <t>BRK061</t>
        </is>
      </c>
      <c r="J1019" t="inlineStr">
        <is>
          <t>2020-04-10</t>
        </is>
      </c>
      <c r="K1019" t="inlineStr">
        <is>
          <t>Pharmaceuticals</t>
        </is>
      </c>
      <c r="L1019" t="inlineStr">
        <is>
          <t>active</t>
        </is>
      </c>
    </row>
    <row r="1020">
      <c r="A1020" t="inlineStr">
        <is>
          <t>IMP01016</t>
        </is>
      </c>
      <c r="B1020" t="inlineStr">
        <is>
          <t>T107109</t>
        </is>
      </c>
      <c r="C1020" t="inlineStr">
        <is>
          <t>Cobalt Enterprises Co., Ltd</t>
        </is>
      </c>
      <c r="D1020" t="inlineStr">
        <is>
          <t>Cobalt Enterprises Co., Ltd</t>
        </is>
      </c>
      <c r="E1020" t="inlineStr">
        <is>
          <t>64 Station Road</t>
        </is>
      </c>
      <c r="F1020" t="inlineStr">
        <is>
          <t>Coastal</t>
        </is>
      </c>
      <c r="G1020" t="inlineStr">
        <is>
          <t>0429765876</t>
        </is>
      </c>
      <c r="H1020" t="inlineStr">
        <is>
          <t>Hassan Kowalski</t>
        </is>
      </c>
      <c r="I1020" t="inlineStr">
        <is>
          <t>BRK032</t>
        </is>
      </c>
      <c r="J1020" t="inlineStr">
        <is>
          <t>2021-06-06</t>
        </is>
      </c>
      <c r="K1020" t="inlineStr">
        <is>
          <t>Food importers</t>
        </is>
      </c>
      <c r="L1020" t="inlineStr">
        <is>
          <t>active</t>
        </is>
      </c>
    </row>
    <row r="1021">
      <c r="A1021" t="inlineStr">
        <is>
          <t>IMP01017</t>
        </is>
      </c>
      <c r="B1021" t="inlineStr">
        <is>
          <t>T107116</t>
        </is>
      </c>
      <c r="C1021" t="inlineStr">
        <is>
          <t>Delta Steel Co.</t>
        </is>
      </c>
      <c r="D1021" t="inlineStr">
        <is>
          <t>Delta Steel Co.</t>
        </is>
      </c>
      <c r="E1021" t="inlineStr">
        <is>
          <t>27 Bazaar Lane</t>
        </is>
      </c>
      <c r="F1021" t="inlineStr">
        <is>
          <t>Coastal</t>
        </is>
      </c>
      <c r="G1021" t="inlineStr">
        <is>
          <t>0865198104</t>
        </is>
      </c>
      <c r="H1021" t="inlineStr">
        <is>
          <t>Somchai Kowalski</t>
        </is>
      </c>
      <c r="I1021" t="inlineStr">
        <is>
          <t>BRK053</t>
        </is>
      </c>
      <c r="J1021" t="inlineStr">
        <is>
          <t>2018-08-23</t>
        </is>
      </c>
      <c r="K1021" t="inlineStr">
        <is>
          <t>Cosmetics and personal care</t>
        </is>
      </c>
      <c r="L1021" t="inlineStr">
        <is>
          <t>active</t>
        </is>
      </c>
    </row>
    <row r="1022">
      <c r="A1022" t="inlineStr">
        <is>
          <t>IMP01018</t>
        </is>
      </c>
      <c r="B1022" t="inlineStr">
        <is>
          <t>T107123</t>
        </is>
      </c>
      <c r="C1022" t="inlineStr">
        <is>
          <t>Phoenix Motors Limited</t>
        </is>
      </c>
      <c r="D1022" t="inlineStr">
        <is>
          <t>Phoenix Store</t>
        </is>
      </c>
      <c r="E1022" t="inlineStr">
        <is>
          <t>64 Industrial Estate</t>
        </is>
      </c>
      <c r="F1022" t="inlineStr">
        <is>
          <t>Coastal</t>
        </is>
      </c>
      <c r="G1022" t="inlineStr">
        <is>
          <t>0284018801</t>
        </is>
      </c>
      <c r="H1022" t="inlineStr">
        <is>
          <t>Elena Al-Sayed</t>
        </is>
      </c>
      <c r="I1022" t="inlineStr">
        <is>
          <t>BRK068</t>
        </is>
      </c>
      <c r="J1022" t="inlineStr">
        <is>
          <t>2015-12-26</t>
        </is>
      </c>
      <c r="K1022" t="inlineStr">
        <is>
          <t>Machinery</t>
        </is>
      </c>
      <c r="L1022" t="inlineStr">
        <is>
          <t>active</t>
        </is>
      </c>
    </row>
    <row r="1023">
      <c r="A1023" t="inlineStr">
        <is>
          <t>IMP01019</t>
        </is>
      </c>
      <c r="B1023" t="inlineStr">
        <is>
          <t>T107127</t>
        </is>
      </c>
      <c r="C1023" t="inlineStr">
        <is>
          <t>Lotus Fruits Holdings Ltd</t>
        </is>
      </c>
      <c r="D1023" t="inlineStr">
        <is>
          <t>Lotus Fruits Holdings Ltd</t>
        </is>
      </c>
      <c r="E1023" t="inlineStr">
        <is>
          <t>83 Temple Street</t>
        </is>
      </c>
      <c r="F1023" t="inlineStr">
        <is>
          <t>Capital</t>
        </is>
      </c>
      <c r="G1023" t="inlineStr">
        <is>
          <t>0754507225</t>
        </is>
      </c>
      <c r="H1023" t="inlineStr">
        <is>
          <t>Farid Mahmood</t>
        </is>
      </c>
      <c r="I1023" t="inlineStr">
        <is>
          <t>BRK015</t>
        </is>
      </c>
      <c r="J1023" t="inlineStr">
        <is>
          <t>2026-01-16</t>
        </is>
      </c>
      <c r="K1023" t="inlineStr">
        <is>
          <t>Pharmaceuticals</t>
        </is>
      </c>
      <c r="L1023" t="inlineStr">
        <is>
          <t>active</t>
        </is>
      </c>
    </row>
    <row r="1024">
      <c r="A1024" t="inlineStr">
        <is>
          <t>IMP01020</t>
        </is>
      </c>
      <c r="B1024" t="inlineStr">
        <is>
          <t>T107138</t>
        </is>
      </c>
      <c r="C1024" t="inlineStr">
        <is>
          <t>Blue Ocean Enterprises International Ltd</t>
        </is>
      </c>
      <c r="D1024" t="inlineStr">
        <is>
          <t>Blue Ocean Enterprises International Ltd</t>
        </is>
      </c>
      <c r="E1024" t="inlineStr">
        <is>
          <t>353 Station Road</t>
        </is>
      </c>
      <c r="F1024" t="inlineStr">
        <is>
          <t>South</t>
        </is>
      </c>
      <c r="G1024" t="inlineStr">
        <is>
          <t>0708779972</t>
        </is>
      </c>
      <c r="H1024" t="inlineStr">
        <is>
          <t>Elena Reyes</t>
        </is>
      </c>
      <c r="I1024" t="inlineStr">
        <is>
          <t>BRK022</t>
        </is>
      </c>
      <c r="J1024" t="inlineStr">
        <is>
          <t>2015-10-22</t>
        </is>
      </c>
      <c r="K1024" t="inlineStr">
        <is>
          <t>Vehicles and parts</t>
        </is>
      </c>
      <c r="L1024" t="inlineStr">
        <is>
          <t>active</t>
        </is>
      </c>
    </row>
    <row r="1025">
      <c r="A1025" t="inlineStr">
        <is>
          <t>IMP01021</t>
        </is>
      </c>
      <c r="B1025" t="inlineStr">
        <is>
          <t>T107146</t>
        </is>
      </c>
      <c r="C1025" t="inlineStr">
        <is>
          <t>Global Enterprises Partners Ltd</t>
        </is>
      </c>
      <c r="D1025" t="inlineStr">
        <is>
          <t>Global Enterprises Partners Ltd</t>
        </is>
      </c>
      <c r="E1025" t="inlineStr">
        <is>
          <t>261 Airport Road</t>
        </is>
      </c>
      <c r="F1025" t="inlineStr">
        <is>
          <t>Coastal</t>
        </is>
      </c>
      <c r="G1025" t="inlineStr">
        <is>
          <t>0834379224</t>
        </is>
      </c>
      <c r="H1025" t="inlineStr">
        <is>
          <t>Farid Mahmood</t>
        </is>
      </c>
      <c r="I1025" t="inlineStr">
        <is>
          <t>BRK020</t>
        </is>
      </c>
      <c r="J1025" t="inlineStr">
        <is>
          <t>2024-04-16</t>
        </is>
      </c>
      <c r="K1025" t="inlineStr">
        <is>
          <t>Medical devices</t>
        </is>
      </c>
      <c r="L1025" t="inlineStr">
        <is>
          <t>active</t>
        </is>
      </c>
    </row>
    <row r="1026">
      <c r="A1026" t="inlineStr">
        <is>
          <t>IMP01022</t>
        </is>
      </c>
      <c r="B1026" t="inlineStr">
        <is>
          <t>T107151</t>
        </is>
      </c>
      <c r="C1026" t="inlineStr">
        <is>
          <t>Dunmore Enterprises Holdings Ltd</t>
        </is>
      </c>
      <c r="D1026" t="inlineStr">
        <is>
          <t>Dunmore Trade</t>
        </is>
      </c>
      <c r="E1026" t="inlineStr">
        <is>
          <t>354 Garden Lane</t>
        </is>
      </c>
      <c r="F1026" t="inlineStr">
        <is>
          <t>East</t>
        </is>
      </c>
      <c r="G1026" t="inlineStr">
        <is>
          <t>0999353002</t>
        </is>
      </c>
      <c r="H1026" t="inlineStr">
        <is>
          <t>Kenji Chen</t>
        </is>
      </c>
      <c r="I1026" t="inlineStr">
        <is>
          <t>BRK036</t>
        </is>
      </c>
      <c r="J1026" t="inlineStr">
        <is>
          <t>2014-05-02</t>
        </is>
      </c>
      <c r="K1026" t="inlineStr">
        <is>
          <t>Textiles and apparel</t>
        </is>
      </c>
      <c r="L1026" t="inlineStr">
        <is>
          <t>active</t>
        </is>
      </c>
    </row>
    <row r="1027">
      <c r="A1027" t="inlineStr">
        <is>
          <t>IMP01023</t>
        </is>
      </c>
      <c r="B1027" t="inlineStr">
        <is>
          <t>T107160</t>
        </is>
      </c>
      <c r="C1027" t="inlineStr">
        <is>
          <t>Carrick Fruits Partners Ltd</t>
        </is>
      </c>
      <c r="D1027" t="inlineStr">
        <is>
          <t>Carrick Fruits Partners Ltd</t>
        </is>
      </c>
      <c r="E1027" t="inlineStr">
        <is>
          <t>378 Bazaar Lane</t>
        </is>
      </c>
      <c r="F1027" t="inlineStr">
        <is>
          <t>West</t>
        </is>
      </c>
      <c r="G1027" t="inlineStr">
        <is>
          <t>0784456637</t>
        </is>
      </c>
      <c r="H1027" t="inlineStr">
        <is>
          <t>Tomas Mwangi</t>
        </is>
      </c>
      <c r="I1027" t="inlineStr">
        <is>
          <t>BRK074</t>
        </is>
      </c>
      <c r="J1027" t="inlineStr">
        <is>
          <t>2021-03-29</t>
        </is>
      </c>
      <c r="K1027" t="inlineStr">
        <is>
          <t>Machinery</t>
        </is>
      </c>
      <c r="L1027" t="inlineStr">
        <is>
          <t>active</t>
        </is>
      </c>
    </row>
    <row r="1028">
      <c r="A1028" t="inlineStr">
        <is>
          <t>IMP01024</t>
        </is>
      </c>
      <c r="B1028" t="inlineStr">
        <is>
          <t>T107163</t>
        </is>
      </c>
      <c r="C1028" t="inlineStr">
        <is>
          <t>Aldergate Living Co., Ltd</t>
        </is>
      </c>
      <c r="D1028" t="inlineStr">
        <is>
          <t>Aldergate Living Co., Ltd</t>
        </is>
      </c>
      <c r="E1028" t="inlineStr">
        <is>
          <t>364 Station Road</t>
        </is>
      </c>
      <c r="F1028" t="inlineStr">
        <is>
          <t>South</t>
        </is>
      </c>
      <c r="G1028" t="inlineStr">
        <is>
          <t>0419459397</t>
        </is>
      </c>
      <c r="H1028" t="inlineStr">
        <is>
          <t>Priya Sato</t>
        </is>
      </c>
      <c r="I1028" t="inlineStr">
        <is>
          <t>BRK020</t>
        </is>
      </c>
      <c r="J1028" t="inlineStr">
        <is>
          <t>2019-10-06</t>
        </is>
      </c>
      <c r="K1028" t="inlineStr">
        <is>
          <t>Textiles and apparel</t>
        </is>
      </c>
      <c r="L1028" t="inlineStr">
        <is>
          <t>active</t>
        </is>
      </c>
    </row>
    <row r="1029">
      <c r="A1029" t="inlineStr">
        <is>
          <t>IMP01025</t>
        </is>
      </c>
      <c r="B1029" t="inlineStr">
        <is>
          <t>T107170</t>
        </is>
      </c>
      <c r="C1029" t="inlineStr">
        <is>
          <t>Dunmore Textiles Holdings Ltd</t>
        </is>
      </c>
      <c r="D1029" t="inlineStr">
        <is>
          <t>Dunmore Textiles Holdings Ltd</t>
        </is>
      </c>
      <c r="E1029" t="inlineStr">
        <is>
          <t>329 Garden Lane</t>
        </is>
      </c>
      <c r="F1029" t="inlineStr">
        <is>
          <t>North</t>
        </is>
      </c>
      <c r="G1029" t="inlineStr">
        <is>
          <t>0804459372</t>
        </is>
      </c>
      <c r="H1029" t="inlineStr">
        <is>
          <t>Elena Novak</t>
        </is>
      </c>
      <c r="I1029" t="inlineStr">
        <is>
          <t>BRK037</t>
        </is>
      </c>
      <c r="J1029" t="inlineStr">
        <is>
          <t>2018-01-09</t>
        </is>
      </c>
      <c r="K1029" t="inlineStr">
        <is>
          <t>Machinery</t>
        </is>
      </c>
      <c r="L1029" t="inlineStr">
        <is>
          <t>active</t>
        </is>
      </c>
    </row>
    <row r="1030">
      <c r="A1030" t="inlineStr">
        <is>
          <t>IMP01026</t>
        </is>
      </c>
      <c r="B1030" t="inlineStr">
        <is>
          <t>T107178</t>
        </is>
      </c>
      <c r="C1030" t="inlineStr">
        <is>
          <t>Orchid Electronics Holdings Ltd</t>
        </is>
      </c>
      <c r="D1030" t="inlineStr">
        <is>
          <t>Orchid Electronics Holdings Ltd</t>
        </is>
      </c>
      <c r="E1030" t="inlineStr">
        <is>
          <t>266 Industrial Estate</t>
        </is>
      </c>
      <c r="F1030" t="inlineStr">
        <is>
          <t>East</t>
        </is>
      </c>
      <c r="G1030" t="inlineStr">
        <is>
          <t>0379616027</t>
        </is>
      </c>
      <c r="H1030" t="inlineStr">
        <is>
          <t>Daniel Reyes</t>
        </is>
      </c>
      <c r="I1030" t="inlineStr">
        <is>
          <t>BRK047</t>
        </is>
      </c>
      <c r="J1030" t="inlineStr">
        <is>
          <t>2021-03-30</t>
        </is>
      </c>
      <c r="K1030" t="inlineStr">
        <is>
          <t>Textiles and apparel</t>
        </is>
      </c>
      <c r="L1030" t="inlineStr">
        <is>
          <t>active</t>
        </is>
      </c>
    </row>
    <row r="1031">
      <c r="A1031" t="inlineStr">
        <is>
          <t>IMP01027</t>
        </is>
      </c>
      <c r="B1031" t="inlineStr">
        <is>
          <t>T107185</t>
        </is>
      </c>
      <c r="C1031" t="inlineStr">
        <is>
          <t>Saffron Electronics &amp; Sons</t>
        </is>
      </c>
      <c r="D1031" t="inlineStr">
        <is>
          <t>Saffron Electronics &amp; Sons</t>
        </is>
      </c>
      <c r="E1031" t="inlineStr">
        <is>
          <t>44 Station Road</t>
        </is>
      </c>
      <c r="F1031" t="inlineStr">
        <is>
          <t>East</t>
        </is>
      </c>
      <c r="G1031" t="inlineStr">
        <is>
          <t>0369828996</t>
        </is>
      </c>
      <c r="H1031" t="inlineStr">
        <is>
          <t>Aisha Patel</t>
        </is>
      </c>
      <c r="I1031" t="inlineStr">
        <is>
          <t>BRK050</t>
        </is>
      </c>
      <c r="J1031" t="inlineStr">
        <is>
          <t>2010-08-04</t>
        </is>
      </c>
      <c r="K1031" t="inlineStr">
        <is>
          <t>Furniture and household</t>
        </is>
      </c>
      <c r="L1031" t="inlineStr">
        <is>
          <t>active</t>
        </is>
      </c>
    </row>
    <row r="1032">
      <c r="A1032" t="inlineStr">
        <is>
          <t>IMP01028</t>
        </is>
      </c>
      <c r="B1032" t="inlineStr">
        <is>
          <t>T107190</t>
        </is>
      </c>
      <c r="C1032" t="inlineStr">
        <is>
          <t>Eastern Living &amp; Sons</t>
        </is>
      </c>
      <c r="D1032" t="inlineStr">
        <is>
          <t>Eastern Living &amp; Sons</t>
        </is>
      </c>
      <c r="E1032" t="inlineStr">
        <is>
          <t>100 Market Street</t>
        </is>
      </c>
      <c r="F1032" t="inlineStr">
        <is>
          <t>East</t>
        </is>
      </c>
      <c r="G1032" t="inlineStr">
        <is>
          <t>0299920522</t>
        </is>
      </c>
      <c r="H1032" t="inlineStr">
        <is>
          <t>Somchai Bauer</t>
        </is>
      </c>
      <c r="I1032" t="inlineStr">
        <is>
          <t>BRK027</t>
        </is>
      </c>
      <c r="J1032" t="inlineStr">
        <is>
          <t>2016-04-14</t>
        </is>
      </c>
      <c r="K1032" t="inlineStr">
        <is>
          <t>Vehicles and parts</t>
        </is>
      </c>
      <c r="L1032" t="inlineStr">
        <is>
          <t>active</t>
        </is>
      </c>
    </row>
    <row r="1033">
      <c r="A1033" t="inlineStr">
        <is>
          <t>IMP01029</t>
        </is>
      </c>
      <c r="B1033" t="inlineStr">
        <is>
          <t>T107202</t>
        </is>
      </c>
      <c r="C1033" t="inlineStr">
        <is>
          <t>Great Vellmoor Distribution Partners Ltd</t>
        </is>
      </c>
      <c r="D1033" t="inlineStr">
        <is>
          <t>Great Vellmoor Distribution Partners Ltd</t>
        </is>
      </c>
      <c r="E1033" t="inlineStr">
        <is>
          <t>120 Airport Road</t>
        </is>
      </c>
      <c r="F1033" t="inlineStr">
        <is>
          <t>East</t>
        </is>
      </c>
      <c r="G1033" t="inlineStr">
        <is>
          <t>0598999453</t>
        </is>
      </c>
      <c r="H1033" t="inlineStr">
        <is>
          <t>Fatima Haddad</t>
        </is>
      </c>
      <c r="I1033" t="inlineStr">
        <is>
          <t>BRK053</t>
        </is>
      </c>
      <c r="J1033" t="inlineStr">
        <is>
          <t>2010-02-22</t>
        </is>
      </c>
      <c r="K1033" t="inlineStr">
        <is>
          <t>Fuel and chemicals</t>
        </is>
      </c>
      <c r="L1033" t="inlineStr">
        <is>
          <t>active</t>
        </is>
      </c>
    </row>
    <row r="1034">
      <c r="A1034" t="inlineStr">
        <is>
          <t>IMP01030</t>
        </is>
      </c>
      <c r="B1034" t="inlineStr">
        <is>
          <t>T107208</t>
        </is>
      </c>
      <c r="C1034" t="inlineStr">
        <is>
          <t>Summit Imports Group Ltd</t>
        </is>
      </c>
      <c r="D1034" t="inlineStr">
        <is>
          <t>Summit Imports Group Ltd</t>
        </is>
      </c>
      <c r="E1034" t="inlineStr">
        <is>
          <t>311 Station Road</t>
        </is>
      </c>
      <c r="F1034" t="inlineStr">
        <is>
          <t>East</t>
        </is>
      </c>
      <c r="G1034" t="inlineStr">
        <is>
          <t>0766180817</t>
        </is>
      </c>
      <c r="H1034" t="inlineStr">
        <is>
          <t>Omar Nguyen-Lee</t>
        </is>
      </c>
      <c r="I1034" t="inlineStr">
        <is>
          <t>BRK025</t>
        </is>
      </c>
      <c r="J1034" t="inlineStr">
        <is>
          <t>2012-03-22</t>
        </is>
      </c>
      <c r="K1034" t="inlineStr">
        <is>
          <t>Steel and construction</t>
        </is>
      </c>
      <c r="L1034" t="inlineStr">
        <is>
          <t>active</t>
        </is>
      </c>
    </row>
    <row r="1035">
      <c r="A1035" t="inlineStr">
        <is>
          <t>IMP01031</t>
        </is>
      </c>
      <c r="B1035" t="inlineStr">
        <is>
          <t>T107211</t>
        </is>
      </c>
      <c r="C1035" t="inlineStr">
        <is>
          <t>Delta Electronics Enterprises</t>
        </is>
      </c>
      <c r="D1035" t="inlineStr">
        <is>
          <t>Delta Electronics Enterprises</t>
        </is>
      </c>
      <c r="E1035" t="inlineStr">
        <is>
          <t>257 Mill Road</t>
        </is>
      </c>
      <c r="F1035" t="inlineStr">
        <is>
          <t>Capital</t>
        </is>
      </c>
      <c r="G1035" t="inlineStr">
        <is>
          <t>0718156784</t>
        </is>
      </c>
      <c r="H1035" t="inlineStr">
        <is>
          <t>Aisha Al-Sayed</t>
        </is>
      </c>
      <c r="I1035" t="inlineStr">
        <is>
          <t>BRK025</t>
        </is>
      </c>
      <c r="J1035" t="inlineStr">
        <is>
          <t>2024-12-02</t>
        </is>
      </c>
      <c r="K1035" t="inlineStr">
        <is>
          <t>Tobacco and beverages</t>
        </is>
      </c>
      <c r="L1035" t="inlineStr">
        <is>
          <t>active</t>
        </is>
      </c>
    </row>
    <row r="1036">
      <c r="A1036" t="inlineStr">
        <is>
          <t>IMP01032</t>
        </is>
      </c>
      <c r="B1036" t="inlineStr">
        <is>
          <t>T107218</t>
        </is>
      </c>
      <c r="C1036" t="inlineStr">
        <is>
          <t>Pacific Distribution Partners Ltd</t>
        </is>
      </c>
      <c r="D1036" t="inlineStr">
        <is>
          <t>Pacific Distribution Partners Ltd</t>
        </is>
      </c>
      <c r="E1036" t="inlineStr">
        <is>
          <t>266 Harbour Road</t>
        </is>
      </c>
      <c r="F1036" t="inlineStr">
        <is>
          <t>South</t>
        </is>
      </c>
      <c r="G1036" t="inlineStr">
        <is>
          <t>0510279861</t>
        </is>
      </c>
      <c r="H1036" t="inlineStr">
        <is>
          <t>Lucia Reyes</t>
        </is>
      </c>
      <c r="I1036" t="inlineStr">
        <is>
          <t>BRK017</t>
        </is>
      </c>
      <c r="J1036" t="inlineStr">
        <is>
          <t>2017-11-09</t>
        </is>
      </c>
      <c r="K1036" t="inlineStr">
        <is>
          <t>Fuel and chemicals</t>
        </is>
      </c>
      <c r="L1036" t="inlineStr">
        <is>
          <t>active</t>
        </is>
      </c>
    </row>
    <row r="1037">
      <c r="A1037" t="inlineStr">
        <is>
          <t>IMP01033</t>
        </is>
      </c>
      <c r="C1037" t="inlineStr">
        <is>
          <t>Golden Industries Group Ltd</t>
        </is>
      </c>
      <c r="D1037" t="inlineStr">
        <is>
          <t>Golden Industries Group Ltd</t>
        </is>
      </c>
      <c r="E1037" t="inlineStr">
        <is>
          <t>291 Airport Road</t>
        </is>
      </c>
      <c r="F1037" t="inlineStr">
        <is>
          <t>West</t>
        </is>
      </c>
      <c r="G1037" t="inlineStr">
        <is>
          <t>0890517653</t>
        </is>
      </c>
      <c r="H1037" t="inlineStr">
        <is>
          <t>Mei Silva</t>
        </is>
      </c>
      <c r="I1037" t="inlineStr">
        <is>
          <t>BRK011</t>
        </is>
      </c>
      <c r="J1037" t="inlineStr">
        <is>
          <t>2011-05-02</t>
        </is>
      </c>
      <c r="K1037" t="inlineStr">
        <is>
          <t>Electronics</t>
        </is>
      </c>
      <c r="L1037" t="inlineStr">
        <is>
          <t>active</t>
        </is>
      </c>
    </row>
    <row r="1038">
      <c r="A1038" t="inlineStr">
        <is>
          <t>IMP01034</t>
        </is>
      </c>
      <c r="B1038" t="inlineStr">
        <is>
          <t>T107211</t>
        </is>
      </c>
      <c r="C1038" t="inlineStr">
        <is>
          <t>Pacific Distribution Ltd</t>
        </is>
      </c>
      <c r="D1038" t="inlineStr">
        <is>
          <t>Pacific Distribution Ltd</t>
        </is>
      </c>
      <c r="E1038" t="inlineStr">
        <is>
          <t>324 Mill Road</t>
        </is>
      </c>
      <c r="F1038" t="inlineStr">
        <is>
          <t>West</t>
        </is>
      </c>
      <c r="G1038" t="inlineStr">
        <is>
          <t>0260946571</t>
        </is>
      </c>
      <c r="H1038" t="inlineStr">
        <is>
          <t>Somchai Osei</t>
        </is>
      </c>
      <c r="I1038" t="inlineStr">
        <is>
          <t>BRK069</t>
        </is>
      </c>
      <c r="J1038" t="inlineStr">
        <is>
          <t>2018-09-14</t>
        </is>
      </c>
      <c r="K1038" t="inlineStr">
        <is>
          <t>General trading</t>
        </is>
      </c>
      <c r="L1038" t="inlineStr">
        <is>
          <t>active</t>
        </is>
      </c>
    </row>
    <row r="1039">
      <c r="A1039" t="inlineStr">
        <is>
          <t>IMP01035</t>
        </is>
      </c>
      <c r="C1039" t="inlineStr">
        <is>
          <t>Silver Motors Partners Ltd</t>
        </is>
      </c>
      <c r="D1039" t="inlineStr">
        <is>
          <t>Silver Motors Partners Ltd</t>
        </is>
      </c>
      <c r="E1039" t="inlineStr">
        <is>
          <t>288 Airport Road</t>
        </is>
      </c>
      <c r="F1039" t="inlineStr">
        <is>
          <t>South</t>
        </is>
      </c>
      <c r="G1039" t="inlineStr">
        <is>
          <t>0206089224</t>
        </is>
      </c>
      <c r="H1039" t="inlineStr">
        <is>
          <t>Elena Chen</t>
        </is>
      </c>
      <c r="I1039" t="inlineStr">
        <is>
          <t>BRK059</t>
        </is>
      </c>
      <c r="J1039" t="inlineStr">
        <is>
          <t>2021-10-12</t>
        </is>
      </c>
      <c r="K1039" t="inlineStr">
        <is>
          <t>Food importers</t>
        </is>
      </c>
      <c r="L1039" t="inlineStr">
        <is>
          <t>active</t>
        </is>
      </c>
    </row>
    <row r="1040">
      <c r="A1040" t="inlineStr">
        <is>
          <t>IMP01036</t>
        </is>
      </c>
      <c r="B1040" t="inlineStr">
        <is>
          <t>T107245</t>
        </is>
      </c>
      <c r="C1040" t="inlineStr">
        <is>
          <t>Carrick Mobile Enterprises</t>
        </is>
      </c>
      <c r="D1040" t="inlineStr">
        <is>
          <t>Carrick Mobile Enterprises</t>
        </is>
      </c>
      <c r="E1040" t="inlineStr">
        <is>
          <t>193 Industrial Estate</t>
        </is>
      </c>
      <c r="F1040" t="inlineStr">
        <is>
          <t>Coastal</t>
        </is>
      </c>
      <c r="G1040" t="inlineStr">
        <is>
          <t>0249115237</t>
        </is>
      </c>
      <c r="H1040" t="inlineStr">
        <is>
          <t>Elena Osei</t>
        </is>
      </c>
      <c r="I1040" t="inlineStr">
        <is>
          <t>BRK004</t>
        </is>
      </c>
      <c r="J1040" t="inlineStr">
        <is>
          <t>2016-03-16</t>
        </is>
      </c>
      <c r="K1040" t="inlineStr">
        <is>
          <t>Steel and construction</t>
        </is>
      </c>
      <c r="L1040" t="inlineStr">
        <is>
          <t>active</t>
        </is>
      </c>
    </row>
    <row r="1041">
      <c r="A1041" t="inlineStr">
        <is>
          <t>IMP01037</t>
        </is>
      </c>
      <c r="B1041" t="inlineStr">
        <is>
          <t>T107258</t>
        </is>
      </c>
      <c r="C1041" t="inlineStr">
        <is>
          <t>Carrick Agro Enterprises</t>
        </is>
      </c>
      <c r="D1041" t="inlineStr">
        <is>
          <t>Carrick Agro Enterprises</t>
        </is>
      </c>
      <c r="E1041" t="inlineStr">
        <is>
          <t>18 Market Street</t>
        </is>
      </c>
      <c r="F1041" t="inlineStr">
        <is>
          <t>West</t>
        </is>
      </c>
      <c r="G1041" t="inlineStr">
        <is>
          <t>0545102251</t>
        </is>
      </c>
      <c r="H1041" t="inlineStr">
        <is>
          <t>Kenji Haddad</t>
        </is>
      </c>
      <c r="I1041" t="inlineStr">
        <is>
          <t>BRK010</t>
        </is>
      </c>
      <c r="J1041" t="inlineStr">
        <is>
          <t>2020-12-30</t>
        </is>
      </c>
      <c r="K1041" t="inlineStr">
        <is>
          <t>Medical devices</t>
        </is>
      </c>
      <c r="L1041" t="inlineStr">
        <is>
          <t>active</t>
        </is>
      </c>
    </row>
    <row r="1042">
      <c r="A1042" t="inlineStr">
        <is>
          <t>IMP01038</t>
        </is>
      </c>
      <c r="B1042" t="inlineStr">
        <is>
          <t>T107261</t>
        </is>
      </c>
      <c r="C1042" t="inlineStr">
        <is>
          <t>Inverness Commercial International Ltd</t>
        </is>
      </c>
      <c r="D1042" t="inlineStr">
        <is>
          <t>Inverness Commercial International Ltd</t>
        </is>
      </c>
      <c r="E1042" t="inlineStr">
        <is>
          <t>315 Garden Lane</t>
        </is>
      </c>
      <c r="F1042" t="inlineStr">
        <is>
          <t>West</t>
        </is>
      </c>
      <c r="G1042" t="inlineStr">
        <is>
          <t>0447476865</t>
        </is>
      </c>
      <c r="H1042" t="inlineStr">
        <is>
          <t>Daniel Osei</t>
        </is>
      </c>
      <c r="I1042" t="inlineStr">
        <is>
          <t>BRK067</t>
        </is>
      </c>
      <c r="J1042" t="inlineStr">
        <is>
          <t>2015-07-09</t>
        </is>
      </c>
      <c r="K1042" t="inlineStr">
        <is>
          <t>Electronics</t>
        </is>
      </c>
      <c r="L1042" t="inlineStr">
        <is>
          <t>active</t>
        </is>
      </c>
    </row>
    <row r="1043">
      <c r="A1043" t="inlineStr">
        <is>
          <t>IMP01039</t>
        </is>
      </c>
      <c r="B1043" t="inlineStr">
        <is>
          <t>T107267</t>
        </is>
      </c>
      <c r="C1043" t="inlineStr">
        <is>
          <t>Metro Commercial Co.</t>
        </is>
      </c>
      <c r="D1043" t="inlineStr">
        <is>
          <t>Metro Commercial Co.</t>
        </is>
      </c>
      <c r="E1043" t="inlineStr">
        <is>
          <t>395 Station Road</t>
        </is>
      </c>
      <c r="F1043" t="inlineStr">
        <is>
          <t>East</t>
        </is>
      </c>
      <c r="G1043" t="inlineStr">
        <is>
          <t>0573500728</t>
        </is>
      </c>
      <c r="H1043" t="inlineStr">
        <is>
          <t>Tomas Novak</t>
        </is>
      </c>
      <c r="I1043" t="inlineStr">
        <is>
          <t>BRK048</t>
        </is>
      </c>
      <c r="J1043" t="inlineStr">
        <is>
          <t>2014-11-18</t>
        </is>
      </c>
      <c r="K1043" t="inlineStr">
        <is>
          <t>Textiles and apparel</t>
        </is>
      </c>
      <c r="L1043" t="inlineStr">
        <is>
          <t>active</t>
        </is>
      </c>
    </row>
    <row r="1044">
      <c r="A1044" t="inlineStr">
        <is>
          <t>IMP01040</t>
        </is>
      </c>
      <c r="B1044" t="inlineStr">
        <is>
          <t>T107271</t>
        </is>
      </c>
      <c r="C1044" t="inlineStr">
        <is>
          <t>Green Valley Logistics Partners Ltd</t>
        </is>
      </c>
      <c r="D1044" t="inlineStr">
        <is>
          <t>Green Valley Logistics Partners Ltd</t>
        </is>
      </c>
      <c r="E1044" t="inlineStr">
        <is>
          <t>68 Station Road</t>
        </is>
      </c>
      <c r="F1044" t="inlineStr">
        <is>
          <t>East</t>
        </is>
      </c>
      <c r="G1044" t="inlineStr">
        <is>
          <t>0403442122</t>
        </is>
      </c>
      <c r="H1044" t="inlineStr">
        <is>
          <t>Kenji Chen</t>
        </is>
      </c>
      <c r="I1044" t="inlineStr">
        <is>
          <t>BRK008</t>
        </is>
      </c>
      <c r="J1044" t="inlineStr">
        <is>
          <t>2014-08-23</t>
        </is>
      </c>
      <c r="K1044" t="inlineStr">
        <is>
          <t>Furniture and household</t>
        </is>
      </c>
      <c r="L1044" t="inlineStr">
        <is>
          <t>active</t>
        </is>
      </c>
    </row>
    <row r="1045">
      <c r="A1045" t="inlineStr">
        <is>
          <t>IMP01041</t>
        </is>
      </c>
      <c r="B1045" t="inlineStr">
        <is>
          <t>T107281</t>
        </is>
      </c>
      <c r="C1045" t="inlineStr">
        <is>
          <t>Cobalt Fruits Limited</t>
        </is>
      </c>
      <c r="D1045" t="inlineStr">
        <is>
          <t>Cobalt Fruits Limited</t>
        </is>
      </c>
      <c r="E1045" t="inlineStr">
        <is>
          <t>372 Mill Road</t>
        </is>
      </c>
      <c r="F1045" t="inlineStr">
        <is>
          <t>North</t>
        </is>
      </c>
      <c r="G1045" t="inlineStr">
        <is>
          <t>0545941176</t>
        </is>
      </c>
      <c r="H1045" t="inlineStr">
        <is>
          <t>Amina Osei</t>
        </is>
      </c>
      <c r="I1045" t="inlineStr">
        <is>
          <t>BRK079</t>
        </is>
      </c>
      <c r="J1045" t="inlineStr">
        <is>
          <t>2011-11-27</t>
        </is>
      </c>
      <c r="K1045" t="inlineStr">
        <is>
          <t>General trading</t>
        </is>
      </c>
      <c r="L1045" t="inlineStr">
        <is>
          <t>active</t>
        </is>
      </c>
    </row>
    <row r="1046">
      <c r="A1046" t="inlineStr">
        <is>
          <t>IMP01042</t>
        </is>
      </c>
      <c r="B1046" t="inlineStr">
        <is>
          <t>T107290</t>
        </is>
      </c>
      <c r="C1046" t="inlineStr">
        <is>
          <t>Great Vellmoor Living Holdings Ltd</t>
        </is>
      </c>
      <c r="D1046" t="inlineStr">
        <is>
          <t>Great Vellmoor Living Holdings Ltd</t>
        </is>
      </c>
      <c r="E1046" t="inlineStr">
        <is>
          <t>188 Mill Road</t>
        </is>
      </c>
      <c r="F1046" t="inlineStr">
        <is>
          <t>South</t>
        </is>
      </c>
      <c r="G1046" t="inlineStr">
        <is>
          <t>0976609054</t>
        </is>
      </c>
      <c r="H1046" t="inlineStr">
        <is>
          <t>Ravi Osei</t>
        </is>
      </c>
      <c r="I1046" t="inlineStr">
        <is>
          <t>BRK066</t>
        </is>
      </c>
      <c r="J1046" t="inlineStr">
        <is>
          <t>2021-08-31</t>
        </is>
      </c>
      <c r="K1046" t="inlineStr">
        <is>
          <t>Electronics</t>
        </is>
      </c>
      <c r="L1046" t="inlineStr">
        <is>
          <t>active</t>
        </is>
      </c>
    </row>
    <row r="1047">
      <c r="A1047" t="inlineStr">
        <is>
          <t>IMP01043</t>
        </is>
      </c>
      <c r="B1047" t="inlineStr">
        <is>
          <t>T107297</t>
        </is>
      </c>
      <c r="C1047" t="inlineStr">
        <is>
          <t>Inverness Fruits &amp; Sons</t>
        </is>
      </c>
      <c r="D1047" t="inlineStr">
        <is>
          <t>Inverness Fruits &amp; Sons</t>
        </is>
      </c>
      <c r="E1047" t="inlineStr">
        <is>
          <t>366 Garden Lane</t>
        </is>
      </c>
      <c r="F1047" t="inlineStr">
        <is>
          <t>Coastal</t>
        </is>
      </c>
      <c r="G1047" t="inlineStr">
        <is>
          <t>0755648906</t>
        </is>
      </c>
      <c r="H1047" t="inlineStr">
        <is>
          <t>Grace Tanaka</t>
        </is>
      </c>
      <c r="I1047" t="inlineStr">
        <is>
          <t>BRK080</t>
        </is>
      </c>
      <c r="J1047" t="inlineStr">
        <is>
          <t>2015-08-04</t>
        </is>
      </c>
      <c r="K1047" t="inlineStr">
        <is>
          <t>General trading</t>
        </is>
      </c>
      <c r="L1047" t="inlineStr">
        <is>
          <t>active</t>
        </is>
      </c>
    </row>
    <row r="1048">
      <c r="A1048" t="inlineStr">
        <is>
          <t>IMP01044</t>
        </is>
      </c>
      <c r="B1048" t="inlineStr">
        <is>
          <t>T107304</t>
        </is>
      </c>
      <c r="C1048" t="inlineStr">
        <is>
          <t>Ocean Commercial Group Ltd</t>
        </is>
      </c>
      <c r="D1048" t="inlineStr">
        <is>
          <t>Ocean Commercial Group Ltd</t>
        </is>
      </c>
      <c r="E1048" t="inlineStr">
        <is>
          <t>321 Harbour Road</t>
        </is>
      </c>
      <c r="F1048" t="inlineStr">
        <is>
          <t>North</t>
        </is>
      </c>
      <c r="G1048" t="inlineStr">
        <is>
          <t>0628442899</t>
        </is>
      </c>
      <c r="H1048" t="inlineStr">
        <is>
          <t>Kenji Mensah</t>
        </is>
      </c>
      <c r="I1048" t="inlineStr">
        <is>
          <t>BRK021</t>
        </is>
      </c>
      <c r="J1048" t="inlineStr">
        <is>
          <t>2017-04-03</t>
        </is>
      </c>
      <c r="K1048" t="inlineStr">
        <is>
          <t>Pharmaceuticals</t>
        </is>
      </c>
      <c r="L1048" t="inlineStr">
        <is>
          <t>active</t>
        </is>
      </c>
    </row>
    <row r="1049">
      <c r="A1049" t="inlineStr">
        <is>
          <t>IMP01045</t>
        </is>
      </c>
      <c r="B1049" t="inlineStr">
        <is>
          <t>T107313</t>
        </is>
      </c>
      <c r="C1049" t="inlineStr">
        <is>
          <t>Inverness Pack Co.</t>
        </is>
      </c>
      <c r="D1049" t="inlineStr">
        <is>
          <t>Inverness Pack Co.</t>
        </is>
      </c>
      <c r="E1049" t="inlineStr">
        <is>
          <t>230 Mill Road</t>
        </is>
      </c>
      <c r="F1049" t="inlineStr">
        <is>
          <t>Coastal</t>
        </is>
      </c>
      <c r="G1049" t="inlineStr">
        <is>
          <t>0579104685</t>
        </is>
      </c>
      <c r="H1049" t="inlineStr">
        <is>
          <t>Mei Nguyen-Lee</t>
        </is>
      </c>
      <c r="I1049" t="inlineStr">
        <is>
          <t>BRK070</t>
        </is>
      </c>
      <c r="J1049" t="inlineStr">
        <is>
          <t>2014-10-26</t>
        </is>
      </c>
      <c r="K1049" t="inlineStr">
        <is>
          <t>Cosmetics and personal care</t>
        </is>
      </c>
      <c r="L1049" t="inlineStr">
        <is>
          <t>active</t>
        </is>
      </c>
    </row>
    <row r="1050">
      <c r="A1050" t="inlineStr">
        <is>
          <t>IMP01046</t>
        </is>
      </c>
      <c r="B1050" t="inlineStr">
        <is>
          <t>T107318</t>
        </is>
      </c>
      <c r="C1050" t="inlineStr">
        <is>
          <t>Ashcombe Enterprises Co., Ltd</t>
        </is>
      </c>
      <c r="D1050" t="inlineStr">
        <is>
          <t>Ashcombe Enterprises Co., Ltd</t>
        </is>
      </c>
      <c r="E1050" t="inlineStr">
        <is>
          <t>214 Harbour Road</t>
        </is>
      </c>
      <c r="F1050" t="inlineStr">
        <is>
          <t>Capital</t>
        </is>
      </c>
      <c r="G1050" t="inlineStr">
        <is>
          <t>0796207944</t>
        </is>
      </c>
      <c r="H1050" t="inlineStr">
        <is>
          <t>Tomas Ibrahim</t>
        </is>
      </c>
      <c r="I1050" t="inlineStr">
        <is>
          <t>BRK010</t>
        </is>
      </c>
      <c r="J1050" t="inlineStr">
        <is>
          <t>2020-10-27</t>
        </is>
      </c>
      <c r="K1050" t="inlineStr">
        <is>
          <t>Medical devices</t>
        </is>
      </c>
      <c r="L1050" t="inlineStr">
        <is>
          <t>active</t>
        </is>
      </c>
    </row>
    <row r="1051">
      <c r="A1051" t="inlineStr">
        <is>
          <t>IMP01047</t>
        </is>
      </c>
      <c r="B1051" t="inlineStr">
        <is>
          <t>T107322</t>
        </is>
      </c>
      <c r="C1051" t="inlineStr">
        <is>
          <t>Horizon Industries &amp; Sons</t>
        </is>
      </c>
      <c r="D1051" t="inlineStr">
        <is>
          <t>Horizon Industries &amp; Sons</t>
        </is>
      </c>
      <c r="E1051" t="inlineStr">
        <is>
          <t>120 Bazaar Lane</t>
        </is>
      </c>
      <c r="F1051" t="inlineStr">
        <is>
          <t>North</t>
        </is>
      </c>
      <c r="G1051" t="inlineStr">
        <is>
          <t>0798452955</t>
        </is>
      </c>
      <c r="H1051" t="inlineStr">
        <is>
          <t>Tomas Reyes</t>
        </is>
      </c>
      <c r="I1051" t="inlineStr">
        <is>
          <t>BRK033</t>
        </is>
      </c>
      <c r="J1051" t="inlineStr">
        <is>
          <t>2012-08-01</t>
        </is>
      </c>
      <c r="K1051" t="inlineStr">
        <is>
          <t>Pharmaceuticals</t>
        </is>
      </c>
      <c r="L1051" t="inlineStr">
        <is>
          <t>active</t>
        </is>
      </c>
    </row>
    <row r="1052">
      <c r="A1052" t="inlineStr">
        <is>
          <t>IMP01048</t>
        </is>
      </c>
      <c r="B1052" t="inlineStr">
        <is>
          <t>T107332</t>
        </is>
      </c>
      <c r="C1052" t="inlineStr">
        <is>
          <t>Crown Distribution International Ltd</t>
        </is>
      </c>
      <c r="D1052" t="inlineStr">
        <is>
          <t>Crown Distribution International Ltd</t>
        </is>
      </c>
      <c r="E1052" t="inlineStr">
        <is>
          <t>308 Airport Road</t>
        </is>
      </c>
      <c r="F1052" t="inlineStr">
        <is>
          <t>South</t>
        </is>
      </c>
      <c r="G1052" t="inlineStr">
        <is>
          <t>0756698343</t>
        </is>
      </c>
      <c r="H1052" t="inlineStr">
        <is>
          <t>Kenji Novak</t>
        </is>
      </c>
      <c r="I1052" t="inlineStr">
        <is>
          <t>BRK036</t>
        </is>
      </c>
      <c r="J1052" t="inlineStr">
        <is>
          <t>2016-05-23</t>
        </is>
      </c>
      <c r="K1052" t="inlineStr">
        <is>
          <t>Textiles and apparel</t>
        </is>
      </c>
      <c r="L1052" t="inlineStr">
        <is>
          <t>active</t>
        </is>
      </c>
    </row>
    <row r="1053">
      <c r="A1053" t="inlineStr">
        <is>
          <t>IMP01049</t>
        </is>
      </c>
      <c r="B1053" t="inlineStr">
        <is>
          <t>T107336</t>
        </is>
      </c>
      <c r="C1053" t="inlineStr">
        <is>
          <t>Aldergate Pack &amp; Sons</t>
        </is>
      </c>
      <c r="D1053" t="inlineStr">
        <is>
          <t>Aldergate Pack &amp; Sons</t>
        </is>
      </c>
      <c r="E1053" t="inlineStr">
        <is>
          <t>260 Harbour Road</t>
        </is>
      </c>
      <c r="F1053" t="inlineStr">
        <is>
          <t>Capital</t>
        </is>
      </c>
      <c r="G1053" t="inlineStr">
        <is>
          <t>0815137699</t>
        </is>
      </c>
      <c r="H1053" t="inlineStr">
        <is>
          <t>Priya Reyes</t>
        </is>
      </c>
      <c r="I1053" t="inlineStr">
        <is>
          <t>BRK014</t>
        </is>
      </c>
      <c r="J1053" t="inlineStr">
        <is>
          <t>2011-09-28</t>
        </is>
      </c>
      <c r="K1053" t="inlineStr">
        <is>
          <t>General trading</t>
        </is>
      </c>
      <c r="L1053" t="inlineStr">
        <is>
          <t>active</t>
        </is>
      </c>
    </row>
    <row r="1054">
      <c r="A1054" t="inlineStr">
        <is>
          <t>IMP01050</t>
        </is>
      </c>
      <c r="B1054" t="inlineStr">
        <is>
          <t>T107343</t>
        </is>
      </c>
      <c r="C1054" t="inlineStr">
        <is>
          <t>Orchid Commercial International Ltd</t>
        </is>
      </c>
      <c r="D1054" t="inlineStr">
        <is>
          <t>Orchid Commercial International Ltd</t>
        </is>
      </c>
      <c r="E1054" t="inlineStr">
        <is>
          <t>368 Harbour Road</t>
        </is>
      </c>
      <c r="F1054" t="inlineStr">
        <is>
          <t>West</t>
        </is>
      </c>
      <c r="G1054" t="inlineStr">
        <is>
          <t>0213946597</t>
        </is>
      </c>
      <c r="H1054" t="inlineStr">
        <is>
          <t>Farid Mahmood</t>
        </is>
      </c>
      <c r="I1054" t="inlineStr">
        <is>
          <t>BRK024</t>
        </is>
      </c>
      <c r="J1054" t="inlineStr">
        <is>
          <t>2024-01-17</t>
        </is>
      </c>
      <c r="K1054" t="inlineStr">
        <is>
          <t>Furniture and household</t>
        </is>
      </c>
      <c r="L1054" t="inlineStr">
        <is>
          <t>active</t>
        </is>
      </c>
    </row>
    <row r="1055">
      <c r="A1055" t="inlineStr">
        <is>
          <t>IMP01051</t>
        </is>
      </c>
      <c r="B1055" t="inlineStr">
        <is>
          <t>T107353</t>
        </is>
      </c>
      <c r="C1055" t="inlineStr">
        <is>
          <t>Blue Ocean Enterprises Ltd</t>
        </is>
      </c>
      <c r="D1055" t="inlineStr">
        <is>
          <t>Blue Ocean Enterprises Ltd</t>
        </is>
      </c>
      <c r="E1055" t="inlineStr">
        <is>
          <t>326 Harbour Road</t>
        </is>
      </c>
      <c r="F1055" t="inlineStr">
        <is>
          <t>North</t>
        </is>
      </c>
      <c r="G1055" t="inlineStr">
        <is>
          <t>0794618152</t>
        </is>
      </c>
      <c r="H1055" t="inlineStr">
        <is>
          <t>Nadia Chen</t>
        </is>
      </c>
      <c r="I1055" t="inlineStr">
        <is>
          <t>BRK022</t>
        </is>
      </c>
      <c r="J1055" t="inlineStr">
        <is>
          <t>2020-01-05</t>
        </is>
      </c>
      <c r="K1055" t="inlineStr">
        <is>
          <t>Vehicles and parts</t>
        </is>
      </c>
      <c r="L1055" t="inlineStr">
        <is>
          <t>active</t>
        </is>
      </c>
    </row>
    <row r="1056">
      <c r="A1056" t="inlineStr">
        <is>
          <t>IMP01052</t>
        </is>
      </c>
      <c r="B1056" t="inlineStr">
        <is>
          <t>T107357</t>
        </is>
      </c>
      <c r="C1056" t="inlineStr">
        <is>
          <t>Royal Agro &amp; Sons</t>
        </is>
      </c>
      <c r="D1056" t="inlineStr">
        <is>
          <t>Royal Agro &amp; Sons</t>
        </is>
      </c>
      <c r="E1056" t="inlineStr">
        <is>
          <t>85 Station Road</t>
        </is>
      </c>
      <c r="F1056" t="inlineStr">
        <is>
          <t>East</t>
        </is>
      </c>
      <c r="G1056" t="inlineStr">
        <is>
          <t>0730151064</t>
        </is>
      </c>
      <c r="H1056" t="inlineStr">
        <is>
          <t>Daniel Haddad</t>
        </is>
      </c>
      <c r="I1056" t="inlineStr">
        <is>
          <t>BRK035</t>
        </is>
      </c>
      <c r="J1056" t="inlineStr">
        <is>
          <t>2025-08-07</t>
        </is>
      </c>
      <c r="K1056" t="inlineStr">
        <is>
          <t>Tobacco and beverages</t>
        </is>
      </c>
      <c r="L1056" t="inlineStr">
        <is>
          <t>active</t>
        </is>
      </c>
    </row>
    <row r="1057">
      <c r="A1057" t="inlineStr">
        <is>
          <t>IMP01053</t>
        </is>
      </c>
      <c r="B1057" t="inlineStr">
        <is>
          <t>T107367</t>
        </is>
      </c>
      <c r="C1057" t="inlineStr">
        <is>
          <t>Evergreen Trading Limited</t>
        </is>
      </c>
      <c r="D1057" t="inlineStr">
        <is>
          <t>Evergreen Trading Limited</t>
        </is>
      </c>
      <c r="E1057" t="inlineStr">
        <is>
          <t>182 Harbour Road</t>
        </is>
      </c>
      <c r="F1057" t="inlineStr">
        <is>
          <t>Coastal</t>
        </is>
      </c>
      <c r="G1057" t="inlineStr">
        <is>
          <t>0610712084</t>
        </is>
      </c>
      <c r="H1057" t="inlineStr">
        <is>
          <t>Hassan Chen</t>
        </is>
      </c>
      <c r="I1057" t="inlineStr">
        <is>
          <t>BRK025</t>
        </is>
      </c>
      <c r="J1057" t="inlineStr">
        <is>
          <t>2020-07-29</t>
        </is>
      </c>
      <c r="K1057" t="inlineStr">
        <is>
          <t>Furniture and household</t>
        </is>
      </c>
      <c r="L1057" t="inlineStr">
        <is>
          <t>active</t>
        </is>
      </c>
    </row>
    <row r="1058">
      <c r="A1058" t="inlineStr">
        <is>
          <t>IMP01054</t>
        </is>
      </c>
      <c r="B1058" t="inlineStr">
        <is>
          <t>T107374</t>
        </is>
      </c>
      <c r="C1058" t="inlineStr">
        <is>
          <t>Cobalt Steel International Ltd</t>
        </is>
      </c>
      <c r="D1058" t="inlineStr">
        <is>
          <t>Cobalt Steel International Ltd</t>
        </is>
      </c>
      <c r="E1058" t="inlineStr">
        <is>
          <t>51 Market Street</t>
        </is>
      </c>
      <c r="F1058" t="inlineStr">
        <is>
          <t>Capital</t>
        </is>
      </c>
      <c r="G1058" t="inlineStr">
        <is>
          <t>0632427812</t>
        </is>
      </c>
      <c r="H1058" t="inlineStr">
        <is>
          <t>Daniel Haddad</t>
        </is>
      </c>
      <c r="I1058" t="inlineStr">
        <is>
          <t>BRK038</t>
        </is>
      </c>
      <c r="J1058" t="inlineStr">
        <is>
          <t>2013-10-25</t>
        </is>
      </c>
      <c r="K1058" t="inlineStr">
        <is>
          <t>Cosmetics and personal care</t>
        </is>
      </c>
      <c r="L1058" t="inlineStr">
        <is>
          <t>active</t>
        </is>
      </c>
    </row>
    <row r="1059">
      <c r="A1059" t="inlineStr">
        <is>
          <t>IMP01055</t>
        </is>
      </c>
      <c r="C1059" t="inlineStr">
        <is>
          <t>Global Textiles Enterprises</t>
        </is>
      </c>
      <c r="D1059" t="inlineStr">
        <is>
          <t>Global Textiles Enterprises</t>
        </is>
      </c>
      <c r="E1059" t="inlineStr">
        <is>
          <t>128 Market Street</t>
        </is>
      </c>
      <c r="F1059" t="inlineStr">
        <is>
          <t>East</t>
        </is>
      </c>
      <c r="G1059" t="inlineStr">
        <is>
          <t>0938253072</t>
        </is>
      </c>
      <c r="H1059" t="inlineStr">
        <is>
          <t>Tomas Patel</t>
        </is>
      </c>
      <c r="I1059" t="inlineStr">
        <is>
          <t>BRK059</t>
        </is>
      </c>
      <c r="J1059" t="inlineStr">
        <is>
          <t>2020-11-15</t>
        </is>
      </c>
      <c r="K1059" t="inlineStr">
        <is>
          <t>Tobacco and beverages</t>
        </is>
      </c>
      <c r="L1059" t="inlineStr">
        <is>
          <t>active</t>
        </is>
      </c>
    </row>
    <row r="1060">
      <c r="A1060" t="inlineStr">
        <is>
          <t>IMP01056</t>
        </is>
      </c>
      <c r="B1060" t="inlineStr">
        <is>
          <t>T107385</t>
        </is>
      </c>
      <c r="C1060" t="inlineStr">
        <is>
          <t>Sunrise Glow International Ltd</t>
        </is>
      </c>
      <c r="D1060" t="inlineStr">
        <is>
          <t>Sunrise Glow International Ltd</t>
        </is>
      </c>
      <c r="E1060" t="inlineStr">
        <is>
          <t>27 Industrial Estate</t>
        </is>
      </c>
      <c r="F1060" t="inlineStr">
        <is>
          <t>Capital</t>
        </is>
      </c>
      <c r="G1060" t="inlineStr">
        <is>
          <t>0318774132</t>
        </is>
      </c>
      <c r="H1060" t="inlineStr">
        <is>
          <t>Samuel Al-Sayed</t>
        </is>
      </c>
      <c r="I1060" t="inlineStr">
        <is>
          <t>BRK059</t>
        </is>
      </c>
      <c r="J1060" t="inlineStr">
        <is>
          <t>2008-03-05</t>
        </is>
      </c>
      <c r="K1060" t="inlineStr">
        <is>
          <t>Pharmaceuticals</t>
        </is>
      </c>
      <c r="L1060" t="inlineStr">
        <is>
          <t>active</t>
        </is>
      </c>
    </row>
    <row r="1061">
      <c r="A1061" t="inlineStr">
        <is>
          <t>IMP01057</t>
        </is>
      </c>
      <c r="B1061" t="inlineStr">
        <is>
          <t>T107398</t>
        </is>
      </c>
      <c r="C1061" t="inlineStr">
        <is>
          <t>Delta Motors Co., Ltd</t>
        </is>
      </c>
      <c r="D1061" t="inlineStr">
        <is>
          <t>Delta Motors Co., Ltd</t>
        </is>
      </c>
      <c r="E1061" t="inlineStr">
        <is>
          <t>189 Riverside</t>
        </is>
      </c>
      <c r="F1061" t="inlineStr">
        <is>
          <t>Coastal</t>
        </is>
      </c>
      <c r="G1061" t="inlineStr">
        <is>
          <t>0742495669</t>
        </is>
      </c>
      <c r="H1061" t="inlineStr">
        <is>
          <t>Hassan Mensah</t>
        </is>
      </c>
      <c r="I1061" t="inlineStr">
        <is>
          <t>BRK018</t>
        </is>
      </c>
      <c r="J1061" t="inlineStr">
        <is>
          <t>2018-01-15</t>
        </is>
      </c>
      <c r="K1061" t="inlineStr">
        <is>
          <t>Steel and construction</t>
        </is>
      </c>
      <c r="L1061" t="inlineStr">
        <is>
          <t>active</t>
        </is>
      </c>
    </row>
    <row r="1062">
      <c r="A1062" t="inlineStr">
        <is>
          <t>IMP01058</t>
        </is>
      </c>
      <c r="B1062" t="inlineStr">
        <is>
          <t>T107402</t>
        </is>
      </c>
      <c r="C1062" t="inlineStr">
        <is>
          <t>Blue Ocean Glow Limited</t>
        </is>
      </c>
      <c r="D1062" t="inlineStr">
        <is>
          <t>Blue Ocean Glow Limited</t>
        </is>
      </c>
      <c r="E1062" t="inlineStr">
        <is>
          <t>370 Market Street</t>
        </is>
      </c>
      <c r="F1062" t="inlineStr">
        <is>
          <t>East</t>
        </is>
      </c>
      <c r="G1062" t="inlineStr">
        <is>
          <t>0631700968</t>
        </is>
      </c>
      <c r="H1062" t="inlineStr">
        <is>
          <t>Joseph Mensah</t>
        </is>
      </c>
      <c r="I1062" t="inlineStr">
        <is>
          <t>BRK043</t>
        </is>
      </c>
      <c r="J1062" t="inlineStr">
        <is>
          <t>2009-08-08</t>
        </is>
      </c>
      <c r="K1062" t="inlineStr">
        <is>
          <t>Electronics</t>
        </is>
      </c>
      <c r="L1062" t="inlineStr">
        <is>
          <t>active</t>
        </is>
      </c>
    </row>
    <row r="1063">
      <c r="A1063" t="inlineStr">
        <is>
          <t>IMP01059</t>
        </is>
      </c>
      <c r="B1063" t="inlineStr">
        <is>
          <t>T107408</t>
        </is>
      </c>
      <c r="C1063" t="inlineStr">
        <is>
          <t>Silk Road Pack Co.</t>
        </is>
      </c>
      <c r="D1063" t="inlineStr">
        <is>
          <t>Silk Road Pack Co.</t>
        </is>
      </c>
      <c r="E1063" t="inlineStr">
        <is>
          <t>246 Temple Street</t>
        </is>
      </c>
      <c r="F1063" t="inlineStr">
        <is>
          <t>East</t>
        </is>
      </c>
      <c r="G1063" t="inlineStr">
        <is>
          <t>0812241880</t>
        </is>
      </c>
      <c r="H1063" t="inlineStr">
        <is>
          <t>Ravi Sato</t>
        </is>
      </c>
      <c r="I1063" t="inlineStr">
        <is>
          <t>BRK070</t>
        </is>
      </c>
      <c r="J1063" t="inlineStr">
        <is>
          <t>2014-09-07</t>
        </is>
      </c>
      <c r="K1063" t="inlineStr">
        <is>
          <t>Textiles and apparel</t>
        </is>
      </c>
      <c r="L1063" t="inlineStr">
        <is>
          <t>active</t>
        </is>
      </c>
    </row>
    <row r="1064">
      <c r="A1064" t="inlineStr">
        <is>
          <t>IMP01060</t>
        </is>
      </c>
      <c r="B1064" t="inlineStr">
        <is>
          <t>T107415</t>
        </is>
      </c>
      <c r="C1064" t="inlineStr">
        <is>
          <t>Meridian Pack Co.</t>
        </is>
      </c>
      <c r="D1064" t="inlineStr">
        <is>
          <t>Meridian Pack Co.</t>
        </is>
      </c>
      <c r="E1064" t="inlineStr">
        <is>
          <t>18 Bazaar Lane</t>
        </is>
      </c>
      <c r="F1064" t="inlineStr">
        <is>
          <t>Capital</t>
        </is>
      </c>
      <c r="G1064" t="inlineStr">
        <is>
          <t>0397035519</t>
        </is>
      </c>
      <c r="H1064" t="inlineStr">
        <is>
          <t>Elena Novak</t>
        </is>
      </c>
      <c r="I1064" t="inlineStr">
        <is>
          <t>BRK019</t>
        </is>
      </c>
      <c r="J1064" t="inlineStr">
        <is>
          <t>2016-01-01</t>
        </is>
      </c>
      <c r="K1064" t="inlineStr">
        <is>
          <t>Food importers</t>
        </is>
      </c>
      <c r="L1064" t="inlineStr">
        <is>
          <t>active</t>
        </is>
      </c>
    </row>
    <row r="1065">
      <c r="A1065" t="inlineStr">
        <is>
          <t>IMP01061</t>
        </is>
      </c>
      <c r="B1065" t="inlineStr">
        <is>
          <t>T107425</t>
        </is>
      </c>
      <c r="C1065" t="inlineStr">
        <is>
          <t>Sunrise Logistics Ltd</t>
        </is>
      </c>
      <c r="D1065" t="inlineStr">
        <is>
          <t>Sunrise Logistics Ltd</t>
        </is>
      </c>
      <c r="E1065" t="inlineStr">
        <is>
          <t>239 Temple Street</t>
        </is>
      </c>
      <c r="F1065" t="inlineStr">
        <is>
          <t>East</t>
        </is>
      </c>
      <c r="G1065" t="inlineStr">
        <is>
          <t>0748829673</t>
        </is>
      </c>
      <c r="H1065" t="inlineStr">
        <is>
          <t>Kenji Osei</t>
        </is>
      </c>
      <c r="I1065" t="inlineStr">
        <is>
          <t>BRK009</t>
        </is>
      </c>
      <c r="J1065" t="inlineStr">
        <is>
          <t>2011-05-15</t>
        </is>
      </c>
      <c r="K1065" t="inlineStr">
        <is>
          <t>Fuel and chemicals</t>
        </is>
      </c>
      <c r="L1065" t="inlineStr">
        <is>
          <t>active</t>
        </is>
      </c>
    </row>
    <row r="1066">
      <c r="A1066" t="inlineStr">
        <is>
          <t>IMP01062</t>
        </is>
      </c>
      <c r="B1066" t="inlineStr">
        <is>
          <t>T107431</t>
        </is>
      </c>
      <c r="C1066" t="inlineStr">
        <is>
          <t>Crown Industries &amp; Sons</t>
        </is>
      </c>
      <c r="D1066" t="inlineStr">
        <is>
          <t>Crown Industries &amp; Sons</t>
        </is>
      </c>
      <c r="E1066" t="inlineStr">
        <is>
          <t>85 Riverside</t>
        </is>
      </c>
      <c r="F1066" t="inlineStr">
        <is>
          <t>South</t>
        </is>
      </c>
      <c r="G1066" t="inlineStr">
        <is>
          <t>0438434219</t>
        </is>
      </c>
      <c r="H1066" t="inlineStr">
        <is>
          <t>Ravi Bauer</t>
        </is>
      </c>
      <c r="I1066" t="inlineStr">
        <is>
          <t>BRK080</t>
        </is>
      </c>
      <c r="J1066" t="inlineStr">
        <is>
          <t>2011-04-13</t>
        </is>
      </c>
      <c r="K1066" t="inlineStr">
        <is>
          <t>General trading</t>
        </is>
      </c>
      <c r="L1066" t="inlineStr">
        <is>
          <t>active</t>
        </is>
      </c>
    </row>
    <row r="1067">
      <c r="A1067" t="inlineStr">
        <is>
          <t>IMP01063</t>
        </is>
      </c>
      <c r="B1067" t="inlineStr">
        <is>
          <t>T107434</t>
        </is>
      </c>
      <c r="C1067" t="inlineStr">
        <is>
          <t>Blue Ocean Logistics Enterprises</t>
        </is>
      </c>
      <c r="D1067" t="inlineStr">
        <is>
          <t>Blue Mart</t>
        </is>
      </c>
      <c r="E1067" t="inlineStr">
        <is>
          <t>354 Station Road</t>
        </is>
      </c>
      <c r="F1067" t="inlineStr">
        <is>
          <t>West</t>
        </is>
      </c>
      <c r="G1067" t="inlineStr">
        <is>
          <t>0784148354</t>
        </is>
      </c>
      <c r="H1067" t="inlineStr">
        <is>
          <t>Joseph Sato</t>
        </is>
      </c>
      <c r="I1067" t="inlineStr">
        <is>
          <t>BRK031</t>
        </is>
      </c>
      <c r="J1067" t="inlineStr">
        <is>
          <t>2009-09-11</t>
        </is>
      </c>
      <c r="K1067" t="inlineStr">
        <is>
          <t>Tobacco and beverages</t>
        </is>
      </c>
      <c r="L1067" t="inlineStr">
        <is>
          <t>active</t>
        </is>
      </c>
    </row>
    <row r="1068">
      <c r="A1068" t="inlineStr">
        <is>
          <t>IMP01064</t>
        </is>
      </c>
      <c r="B1068" t="inlineStr">
        <is>
          <t>T107444</t>
        </is>
      </c>
      <c r="C1068" t="inlineStr">
        <is>
          <t>Harmony Foods Holdings Ltd</t>
        </is>
      </c>
      <c r="D1068" t="inlineStr">
        <is>
          <t>Harmony Foods Holdings Ltd</t>
        </is>
      </c>
      <c r="E1068" t="inlineStr">
        <is>
          <t>237 Airport Road</t>
        </is>
      </c>
      <c r="F1068" t="inlineStr">
        <is>
          <t>North</t>
        </is>
      </c>
      <c r="G1068" t="inlineStr">
        <is>
          <t>0514959275</t>
        </is>
      </c>
      <c r="H1068" t="inlineStr">
        <is>
          <t>Ingrid Bauer</t>
        </is>
      </c>
      <c r="I1068" t="inlineStr">
        <is>
          <t>BRK050</t>
        </is>
      </c>
      <c r="J1068" t="inlineStr">
        <is>
          <t>2009-03-21</t>
        </is>
      </c>
      <c r="K1068" t="inlineStr">
        <is>
          <t>Pharmaceuticals</t>
        </is>
      </c>
      <c r="L1068" t="inlineStr">
        <is>
          <t>active</t>
        </is>
      </c>
    </row>
    <row r="1069">
      <c r="A1069" t="inlineStr">
        <is>
          <t>IMP01065</t>
        </is>
      </c>
      <c r="B1069" t="inlineStr">
        <is>
          <t>T107448</t>
        </is>
      </c>
      <c r="C1069" t="inlineStr">
        <is>
          <t>Metro Medical Co., Ltd</t>
        </is>
      </c>
      <c r="D1069" t="inlineStr">
        <is>
          <t>Metro Medical Co., Ltd</t>
        </is>
      </c>
      <c r="E1069" t="inlineStr">
        <is>
          <t>300 Airport Road</t>
        </is>
      </c>
      <c r="F1069" t="inlineStr">
        <is>
          <t>North</t>
        </is>
      </c>
      <c r="G1069" t="inlineStr">
        <is>
          <t>0709122276</t>
        </is>
      </c>
      <c r="H1069" t="inlineStr">
        <is>
          <t>Nadia Sato</t>
        </is>
      </c>
      <c r="I1069" t="inlineStr">
        <is>
          <t>BRK018</t>
        </is>
      </c>
      <c r="J1069" t="inlineStr">
        <is>
          <t>2009-01-19</t>
        </is>
      </c>
      <c r="K1069" t="inlineStr">
        <is>
          <t>Fuel and chemicals</t>
        </is>
      </c>
      <c r="L1069" t="inlineStr">
        <is>
          <t>active</t>
        </is>
      </c>
    </row>
    <row r="1070">
      <c r="A1070" t="inlineStr">
        <is>
          <t>IMP01066</t>
        </is>
      </c>
      <c r="B1070" t="inlineStr">
        <is>
          <t>T107458</t>
        </is>
      </c>
      <c r="C1070" t="inlineStr">
        <is>
          <t>Northern Commercial Co., Ltd</t>
        </is>
      </c>
      <c r="D1070" t="inlineStr">
        <is>
          <t>Northern Commercial Co., Ltd</t>
        </is>
      </c>
      <c r="E1070" t="inlineStr">
        <is>
          <t>162 Bazaar Lane</t>
        </is>
      </c>
      <c r="F1070" t="inlineStr">
        <is>
          <t>Capital</t>
        </is>
      </c>
      <c r="G1070" t="inlineStr">
        <is>
          <t>0957692900</t>
        </is>
      </c>
      <c r="H1070" t="inlineStr">
        <is>
          <t>Aisha Haddad</t>
        </is>
      </c>
      <c r="I1070" t="inlineStr">
        <is>
          <t>BRK042</t>
        </is>
      </c>
      <c r="J1070" t="inlineStr">
        <is>
          <t>2013-05-19</t>
        </is>
      </c>
      <c r="K1070" t="inlineStr">
        <is>
          <t>Food importers</t>
        </is>
      </c>
      <c r="L1070" t="inlineStr">
        <is>
          <t>active</t>
        </is>
      </c>
    </row>
    <row r="1071">
      <c r="A1071" t="inlineStr">
        <is>
          <t>IMP01067</t>
        </is>
      </c>
      <c r="C1071" t="inlineStr">
        <is>
          <t>Arden Medical Partners Ltd</t>
        </is>
      </c>
      <c r="D1071" t="inlineStr">
        <is>
          <t>Arden Medical Partners Ltd</t>
        </is>
      </c>
      <c r="E1071" t="inlineStr">
        <is>
          <t>291 Bazaar Lane</t>
        </is>
      </c>
      <c r="F1071" t="inlineStr">
        <is>
          <t>North</t>
        </is>
      </c>
      <c r="G1071" t="inlineStr">
        <is>
          <t>0311281103</t>
        </is>
      </c>
      <c r="H1071" t="inlineStr">
        <is>
          <t>Priya Fernandes</t>
        </is>
      </c>
      <c r="I1071" t="inlineStr">
        <is>
          <t>BRK059</t>
        </is>
      </c>
      <c r="J1071" t="inlineStr">
        <is>
          <t>2008-09-19</t>
        </is>
      </c>
      <c r="K1071" t="inlineStr">
        <is>
          <t>Tobacco and beverages</t>
        </is>
      </c>
      <c r="L1071" t="inlineStr">
        <is>
          <t>active</t>
        </is>
      </c>
    </row>
    <row r="1072">
      <c r="A1072" t="inlineStr">
        <is>
          <t>IMP01068</t>
        </is>
      </c>
      <c r="B1072" t="inlineStr">
        <is>
          <t>T107475</t>
        </is>
      </c>
      <c r="C1072" t="inlineStr">
        <is>
          <t>Evergreen Electronics Enterprises</t>
        </is>
      </c>
      <c r="D1072" t="inlineStr">
        <is>
          <t>Evergreen Electronics Enterprises</t>
        </is>
      </c>
      <c r="E1072" t="inlineStr">
        <is>
          <t>351 Airport Road</t>
        </is>
      </c>
      <c r="F1072" t="inlineStr">
        <is>
          <t>West</t>
        </is>
      </c>
      <c r="G1072" t="inlineStr">
        <is>
          <t>0265311364</t>
        </is>
      </c>
      <c r="H1072" t="inlineStr">
        <is>
          <t>Ingrid Fernandes</t>
        </is>
      </c>
      <c r="I1072" t="inlineStr">
        <is>
          <t>BRK054</t>
        </is>
      </c>
      <c r="J1072" t="inlineStr">
        <is>
          <t>2020-01-19</t>
        </is>
      </c>
      <c r="K1072" t="inlineStr">
        <is>
          <t>Pharmaceuticals</t>
        </is>
      </c>
      <c r="L1072" t="inlineStr">
        <is>
          <t>active</t>
        </is>
      </c>
    </row>
    <row r="1073">
      <c r="A1073" t="inlineStr">
        <is>
          <t>IMP01069</t>
        </is>
      </c>
      <c r="B1073" t="inlineStr">
        <is>
          <t>T107481</t>
        </is>
      </c>
      <c r="C1073" t="inlineStr">
        <is>
          <t>Northern Fruits Enterprises</t>
        </is>
      </c>
      <c r="D1073" t="inlineStr">
        <is>
          <t>Northern Fruits Enterprises</t>
        </is>
      </c>
      <c r="E1073" t="inlineStr">
        <is>
          <t>199 Riverside</t>
        </is>
      </c>
      <c r="F1073" t="inlineStr">
        <is>
          <t>South</t>
        </is>
      </c>
      <c r="G1073" t="inlineStr">
        <is>
          <t>0258498451</t>
        </is>
      </c>
      <c r="H1073" t="inlineStr">
        <is>
          <t>Mei Mensah</t>
        </is>
      </c>
      <c r="I1073" t="inlineStr">
        <is>
          <t>BRK021</t>
        </is>
      </c>
      <c r="J1073" t="inlineStr">
        <is>
          <t>2021-11-07</t>
        </is>
      </c>
      <c r="K1073" t="inlineStr">
        <is>
          <t>General trading</t>
        </is>
      </c>
      <c r="L1073" t="inlineStr">
        <is>
          <t>active</t>
        </is>
      </c>
    </row>
    <row r="1074">
      <c r="A1074" t="inlineStr">
        <is>
          <t>IMP01070</t>
        </is>
      </c>
      <c r="B1074" t="inlineStr">
        <is>
          <t>T107488</t>
        </is>
      </c>
      <c r="C1074" t="inlineStr">
        <is>
          <t>Metro Mobile Group Ltd</t>
        </is>
      </c>
      <c r="D1074" t="inlineStr">
        <is>
          <t>Metro Mobile Group Ltd</t>
        </is>
      </c>
      <c r="E1074" t="inlineStr">
        <is>
          <t>89 Mill Road</t>
        </is>
      </c>
      <c r="F1074" t="inlineStr">
        <is>
          <t>West</t>
        </is>
      </c>
      <c r="G1074" t="inlineStr">
        <is>
          <t>0667022793</t>
        </is>
      </c>
      <c r="H1074" t="inlineStr">
        <is>
          <t>Ingrid Fernandes</t>
        </is>
      </c>
      <c r="I1074" t="inlineStr">
        <is>
          <t>BRK013</t>
        </is>
      </c>
      <c r="J1074" t="inlineStr">
        <is>
          <t>2014-02-01</t>
        </is>
      </c>
      <c r="K1074" t="inlineStr">
        <is>
          <t>Electronics</t>
        </is>
      </c>
      <c r="L1074" t="inlineStr">
        <is>
          <t>active</t>
        </is>
      </c>
    </row>
    <row r="1075">
      <c r="A1075" t="inlineStr">
        <is>
          <t>IMP01071</t>
        </is>
      </c>
      <c r="B1075" t="inlineStr">
        <is>
          <t>T157494</t>
        </is>
      </c>
      <c r="C1075" t="inlineStr">
        <is>
          <t>Eastern Glow Limited</t>
        </is>
      </c>
      <c r="D1075" t="inlineStr">
        <is>
          <t>Eastern Glow Limited</t>
        </is>
      </c>
      <c r="E1075" t="inlineStr">
        <is>
          <t>58 Bazaar Lane</t>
        </is>
      </c>
      <c r="F1075" t="inlineStr">
        <is>
          <t>East</t>
        </is>
      </c>
      <c r="G1075" t="inlineStr">
        <is>
          <t>0465294264</t>
        </is>
      </c>
      <c r="H1075" t="inlineStr">
        <is>
          <t>Elena Mensah</t>
        </is>
      </c>
      <c r="I1075" t="inlineStr">
        <is>
          <t>BRK042</t>
        </is>
      </c>
      <c r="J1075" t="inlineStr">
        <is>
          <t>2022-08-17</t>
        </is>
      </c>
      <c r="K1075" t="inlineStr">
        <is>
          <t>General trading</t>
        </is>
      </c>
      <c r="L1075" t="inlineStr">
        <is>
          <t>active</t>
        </is>
      </c>
    </row>
    <row r="1076">
      <c r="A1076" t="inlineStr">
        <is>
          <t>IMP01072</t>
        </is>
      </c>
      <c r="B1076" t="inlineStr">
        <is>
          <t>T107500</t>
        </is>
      </c>
      <c r="C1076" t="inlineStr">
        <is>
          <t>Prime Trading &amp; Sons</t>
        </is>
      </c>
      <c r="D1076" t="inlineStr">
        <is>
          <t>Prime Trading &amp; Sons</t>
        </is>
      </c>
      <c r="E1076" t="inlineStr">
        <is>
          <t>167 Garden Lane</t>
        </is>
      </c>
      <c r="F1076" t="inlineStr">
        <is>
          <t>Coastal</t>
        </is>
      </c>
      <c r="G1076" t="inlineStr">
        <is>
          <t>0846829442</t>
        </is>
      </c>
      <c r="H1076" t="inlineStr">
        <is>
          <t>Lucia Sato</t>
        </is>
      </c>
      <c r="I1076" t="inlineStr">
        <is>
          <t>BRK078</t>
        </is>
      </c>
      <c r="J1076" t="inlineStr">
        <is>
          <t>2025-11-17</t>
        </is>
      </c>
      <c r="K1076" t="inlineStr">
        <is>
          <t>Machinery</t>
        </is>
      </c>
      <c r="L1076" t="inlineStr">
        <is>
          <t>active</t>
        </is>
      </c>
    </row>
    <row r="1077">
      <c r="A1077" t="inlineStr">
        <is>
          <t>IMP01073</t>
        </is>
      </c>
      <c r="B1077" t="inlineStr">
        <is>
          <t>T107509</t>
        </is>
      </c>
      <c r="C1077" t="inlineStr">
        <is>
          <t>Silver Imports Partners Ltd</t>
        </is>
      </c>
      <c r="D1077" t="inlineStr">
        <is>
          <t>Silver Imports Partners Ltd</t>
        </is>
      </c>
      <c r="E1077" t="inlineStr">
        <is>
          <t>222 Bazaar Lane</t>
        </is>
      </c>
      <c r="F1077" t="inlineStr">
        <is>
          <t>North</t>
        </is>
      </c>
      <c r="G1077" t="inlineStr">
        <is>
          <t>0671414914</t>
        </is>
      </c>
      <c r="H1077" t="inlineStr">
        <is>
          <t>Elena Okafor</t>
        </is>
      </c>
      <c r="I1077" t="inlineStr">
        <is>
          <t>BRK071</t>
        </is>
      </c>
      <c r="J1077" t="inlineStr">
        <is>
          <t>2024-11-01</t>
        </is>
      </c>
      <c r="K1077" t="inlineStr">
        <is>
          <t>Cosmetics and personal care</t>
        </is>
      </c>
      <c r="L1077" t="inlineStr">
        <is>
          <t>active</t>
        </is>
      </c>
    </row>
    <row r="1078">
      <c r="A1078" t="inlineStr">
        <is>
          <t>IMP01074</t>
        </is>
      </c>
      <c r="B1078" t="inlineStr">
        <is>
          <t>T100070</t>
        </is>
      </c>
      <c r="C1078" t="inlineStr">
        <is>
          <t>Blue Ocean Industries &amp; Sons</t>
        </is>
      </c>
      <c r="D1078" t="inlineStr">
        <is>
          <t>Blue Ocean Industries &amp; Sons</t>
        </is>
      </c>
      <c r="E1078" t="inlineStr">
        <is>
          <t>346 Market Street</t>
        </is>
      </c>
      <c r="F1078" t="inlineStr">
        <is>
          <t>North</t>
        </is>
      </c>
      <c r="G1078" t="inlineStr">
        <is>
          <t>0786431487</t>
        </is>
      </c>
      <c r="H1078" t="inlineStr">
        <is>
          <t>Priya Silva</t>
        </is>
      </c>
      <c r="I1078" t="inlineStr">
        <is>
          <t>BRK015</t>
        </is>
      </c>
      <c r="J1078" t="inlineStr">
        <is>
          <t>2019-02-14</t>
        </is>
      </c>
      <c r="K1078" t="inlineStr">
        <is>
          <t>General trading</t>
        </is>
      </c>
      <c r="L1078" t="inlineStr">
        <is>
          <t>active</t>
        </is>
      </c>
    </row>
    <row r="1079">
      <c r="A1079" t="inlineStr">
        <is>
          <t>IMP01075</t>
        </is>
      </c>
      <c r="B1079" t="inlineStr">
        <is>
          <t>T107518</t>
        </is>
      </c>
      <c r="C1079" t="inlineStr">
        <is>
          <t>Silk Road Steel International Ltd</t>
        </is>
      </c>
      <c r="D1079" t="inlineStr">
        <is>
          <t>Silk Trade</t>
        </is>
      </c>
      <c r="E1079" t="inlineStr">
        <is>
          <t>389 Riverside</t>
        </is>
      </c>
      <c r="F1079" t="inlineStr">
        <is>
          <t>West</t>
        </is>
      </c>
      <c r="G1079" t="inlineStr">
        <is>
          <t>0532073461</t>
        </is>
      </c>
      <c r="H1079" t="inlineStr">
        <is>
          <t>Hassan Al-Sayed</t>
        </is>
      </c>
      <c r="I1079" t="inlineStr">
        <is>
          <t>BRK020</t>
        </is>
      </c>
      <c r="J1079" t="inlineStr">
        <is>
          <t>2015-11-11</t>
        </is>
      </c>
      <c r="K1079" t="inlineStr">
        <is>
          <t>General trading</t>
        </is>
      </c>
      <c r="L1079" t="inlineStr">
        <is>
          <t>active</t>
        </is>
      </c>
    </row>
    <row r="1080">
      <c r="A1080" t="inlineStr">
        <is>
          <t>IMP01076</t>
        </is>
      </c>
      <c r="B1080" t="inlineStr">
        <is>
          <t>T107531</t>
        </is>
      </c>
      <c r="C1080" t="inlineStr">
        <is>
          <t>United Imports Group Ltd</t>
        </is>
      </c>
      <c r="D1080" t="inlineStr">
        <is>
          <t>United Imports Group Ltd</t>
        </is>
      </c>
      <c r="E1080" t="inlineStr">
        <is>
          <t>384 Harbour Road</t>
        </is>
      </c>
      <c r="F1080" t="inlineStr">
        <is>
          <t>Capital</t>
        </is>
      </c>
      <c r="G1080" t="inlineStr">
        <is>
          <t>0209737803</t>
        </is>
      </c>
      <c r="H1080" t="inlineStr">
        <is>
          <t>Mei Rahman</t>
        </is>
      </c>
      <c r="I1080" t="inlineStr">
        <is>
          <t>BRK049</t>
        </is>
      </c>
      <c r="J1080" t="inlineStr">
        <is>
          <t>2013-03-07</t>
        </is>
      </c>
      <c r="K1080" t="inlineStr">
        <is>
          <t>Furniture and household</t>
        </is>
      </c>
      <c r="L1080" t="inlineStr">
        <is>
          <t>active</t>
        </is>
      </c>
    </row>
    <row r="1081">
      <c r="A1081" t="inlineStr">
        <is>
          <t>IMP01077</t>
        </is>
      </c>
      <c r="B1081" t="inlineStr">
        <is>
          <t>T107538</t>
        </is>
      </c>
      <c r="C1081" t="inlineStr">
        <is>
          <t>Delta Glow International Ltd</t>
        </is>
      </c>
      <c r="D1081" t="inlineStr">
        <is>
          <t>Delta Trade</t>
        </is>
      </c>
      <c r="E1081" t="inlineStr">
        <is>
          <t>342 Station Road</t>
        </is>
      </c>
      <c r="F1081" t="inlineStr">
        <is>
          <t>Capital</t>
        </is>
      </c>
      <c r="G1081" t="inlineStr">
        <is>
          <t>0694675767</t>
        </is>
      </c>
      <c r="H1081" t="inlineStr">
        <is>
          <t>Nadia Rahman</t>
        </is>
      </c>
      <c r="I1081" t="inlineStr">
        <is>
          <t>BRK001</t>
        </is>
      </c>
      <c r="J1081" t="inlineStr">
        <is>
          <t>2012-12-23</t>
        </is>
      </c>
      <c r="K1081" t="inlineStr">
        <is>
          <t>Fuel and chemicals</t>
        </is>
      </c>
      <c r="L1081" t="inlineStr">
        <is>
          <t>active</t>
        </is>
      </c>
    </row>
    <row r="1082">
      <c r="A1082" t="inlineStr">
        <is>
          <t>IMP01078</t>
        </is>
      </c>
      <c r="B1082" t="inlineStr">
        <is>
          <t>T107545</t>
        </is>
      </c>
      <c r="C1082" t="inlineStr">
        <is>
          <t>Phoenix Agro Enterprises</t>
        </is>
      </c>
      <c r="D1082" t="inlineStr">
        <is>
          <t>Phoenix Agro Enterprises</t>
        </is>
      </c>
      <c r="E1082" t="inlineStr">
        <is>
          <t>124 Industrial Estate</t>
        </is>
      </c>
      <c r="F1082" t="inlineStr">
        <is>
          <t>South</t>
        </is>
      </c>
      <c r="G1082" t="inlineStr">
        <is>
          <t>0730390548</t>
        </is>
      </c>
      <c r="H1082" t="inlineStr">
        <is>
          <t>Grace Bauer</t>
        </is>
      </c>
      <c r="I1082" t="inlineStr">
        <is>
          <t>BRK019</t>
        </is>
      </c>
      <c r="J1082" t="inlineStr">
        <is>
          <t>2012-09-23</t>
        </is>
      </c>
      <c r="K1082" t="inlineStr">
        <is>
          <t>General trading</t>
        </is>
      </c>
      <c r="L1082" t="inlineStr">
        <is>
          <t>active</t>
        </is>
      </c>
    </row>
    <row r="1083">
      <c r="A1083" t="inlineStr">
        <is>
          <t>IMP01079</t>
        </is>
      </c>
      <c r="B1083" t="inlineStr">
        <is>
          <t>T107547</t>
        </is>
      </c>
      <c r="C1083" t="inlineStr">
        <is>
          <t>Golden Commercial Co.</t>
        </is>
      </c>
      <c r="D1083" t="inlineStr">
        <is>
          <t>Golden Commercial Co.</t>
        </is>
      </c>
      <c r="E1083" t="inlineStr">
        <is>
          <t>259 Market Street</t>
        </is>
      </c>
      <c r="F1083" t="inlineStr">
        <is>
          <t>Capital</t>
        </is>
      </c>
      <c r="G1083" t="inlineStr">
        <is>
          <t>0585601601</t>
        </is>
      </c>
      <c r="H1083" t="inlineStr">
        <is>
          <t>Samuel Rahman</t>
        </is>
      </c>
      <c r="I1083" t="inlineStr">
        <is>
          <t>BRK021</t>
        </is>
      </c>
      <c r="J1083" t="inlineStr">
        <is>
          <t>2021-02-09</t>
        </is>
      </c>
      <c r="K1083" t="inlineStr">
        <is>
          <t>Fuel and chemicals</t>
        </is>
      </c>
      <c r="L1083" t="inlineStr">
        <is>
          <t>active</t>
        </is>
      </c>
    </row>
    <row r="1084">
      <c r="A1084" t="inlineStr">
        <is>
          <t>IMP01080</t>
        </is>
      </c>
      <c r="C1084" t="inlineStr">
        <is>
          <t>Lotus Logistics Co., Ltd</t>
        </is>
      </c>
      <c r="D1084" t="inlineStr">
        <is>
          <t>Lotus Logistics Co., Ltd</t>
        </is>
      </c>
      <c r="E1084" t="inlineStr">
        <is>
          <t>136 Riverside</t>
        </is>
      </c>
      <c r="F1084" t="inlineStr">
        <is>
          <t>East</t>
        </is>
      </c>
      <c r="G1084" t="inlineStr">
        <is>
          <t>0768166683</t>
        </is>
      </c>
      <c r="H1084" t="inlineStr">
        <is>
          <t>Daniel Mensah</t>
        </is>
      </c>
      <c r="I1084" t="inlineStr">
        <is>
          <t>BRK001</t>
        </is>
      </c>
      <c r="J1084" t="inlineStr">
        <is>
          <t>2018-02-07</t>
        </is>
      </c>
      <c r="K1084" t="inlineStr">
        <is>
          <t>Tobacco and beverages</t>
        </is>
      </c>
      <c r="L1084" t="inlineStr">
        <is>
          <t>active</t>
        </is>
      </c>
    </row>
    <row r="1085">
      <c r="A1085" t="inlineStr">
        <is>
          <t>IMP01081</t>
        </is>
      </c>
      <c r="B1085" t="inlineStr">
        <is>
          <t>T107561</t>
        </is>
      </c>
      <c r="C1085" t="inlineStr">
        <is>
          <t>Sunrise Industries Co.</t>
        </is>
      </c>
      <c r="D1085" t="inlineStr">
        <is>
          <t>Sunrise Industries Co.</t>
        </is>
      </c>
      <c r="E1085" t="inlineStr">
        <is>
          <t>67 Bazaar Lane</t>
        </is>
      </c>
      <c r="F1085" t="inlineStr">
        <is>
          <t>North</t>
        </is>
      </c>
      <c r="G1085" t="inlineStr">
        <is>
          <t>0438146869</t>
        </is>
      </c>
      <c r="H1085" t="inlineStr">
        <is>
          <t>Tomas Mahmood</t>
        </is>
      </c>
      <c r="I1085" t="inlineStr">
        <is>
          <t>BRK036</t>
        </is>
      </c>
      <c r="J1085" t="inlineStr">
        <is>
          <t>2008-04-25</t>
        </is>
      </c>
      <c r="K1085" t="inlineStr">
        <is>
          <t>General trading</t>
        </is>
      </c>
      <c r="L1085" t="inlineStr">
        <is>
          <t>active</t>
        </is>
      </c>
    </row>
    <row r="1086">
      <c r="A1086" t="inlineStr">
        <is>
          <t>IMP01082</t>
        </is>
      </c>
      <c r="B1086" t="inlineStr">
        <is>
          <t>T107573</t>
        </is>
      </c>
      <c r="C1086" t="inlineStr">
        <is>
          <t>Central Imports Co.</t>
        </is>
      </c>
      <c r="D1086" t="inlineStr">
        <is>
          <t>Central Centre</t>
        </is>
      </c>
      <c r="E1086" t="inlineStr">
        <is>
          <t>286 Industrial Estate</t>
        </is>
      </c>
      <c r="F1086" t="inlineStr">
        <is>
          <t>South</t>
        </is>
      </c>
      <c r="G1086" t="inlineStr">
        <is>
          <t>0897622163</t>
        </is>
      </c>
      <c r="H1086" t="inlineStr">
        <is>
          <t>Omar Nguyen-Lee</t>
        </is>
      </c>
      <c r="I1086" t="inlineStr">
        <is>
          <t>BRK016</t>
        </is>
      </c>
      <c r="J1086" t="inlineStr">
        <is>
          <t>2012-06-25</t>
        </is>
      </c>
      <c r="K1086" t="inlineStr">
        <is>
          <t>Vehicles and parts</t>
        </is>
      </c>
      <c r="L1086" t="inlineStr">
        <is>
          <t>active</t>
        </is>
      </c>
    </row>
    <row r="1087">
      <c r="A1087" t="inlineStr">
        <is>
          <t>IMP01083</t>
        </is>
      </c>
      <c r="B1087" t="inlineStr">
        <is>
          <t>T107579</t>
        </is>
      </c>
      <c r="C1087" t="inlineStr">
        <is>
          <t>Cobalt Motors Co.</t>
        </is>
      </c>
      <c r="D1087" t="inlineStr">
        <is>
          <t>Cobalt Motors Co.</t>
        </is>
      </c>
      <c r="E1087" t="inlineStr">
        <is>
          <t>165 Temple Street</t>
        </is>
      </c>
      <c r="F1087" t="inlineStr">
        <is>
          <t>East</t>
        </is>
      </c>
      <c r="G1087" t="inlineStr">
        <is>
          <t>0241933593</t>
        </is>
      </c>
      <c r="H1087" t="inlineStr">
        <is>
          <t>Ingrid Al-Sayed</t>
        </is>
      </c>
      <c r="I1087" t="inlineStr">
        <is>
          <t>BRK009</t>
        </is>
      </c>
      <c r="J1087" t="inlineStr">
        <is>
          <t>2008-03-27</t>
        </is>
      </c>
      <c r="K1087" t="inlineStr">
        <is>
          <t>Textiles and apparel</t>
        </is>
      </c>
      <c r="L1087" t="inlineStr">
        <is>
          <t>active</t>
        </is>
      </c>
    </row>
    <row r="1088">
      <c r="A1088" t="inlineStr">
        <is>
          <t>IMP01084</t>
        </is>
      </c>
      <c r="B1088" t="inlineStr">
        <is>
          <t>T107585</t>
        </is>
      </c>
      <c r="C1088" t="inlineStr">
        <is>
          <t>Delta Pack Limited</t>
        </is>
      </c>
      <c r="D1088" t="inlineStr">
        <is>
          <t>Delta Pack Limited</t>
        </is>
      </c>
      <c r="E1088" t="inlineStr">
        <is>
          <t>110 Mill Road</t>
        </is>
      </c>
      <c r="F1088" t="inlineStr">
        <is>
          <t>South</t>
        </is>
      </c>
      <c r="G1088" t="inlineStr">
        <is>
          <t>0319066291</t>
        </is>
      </c>
      <c r="H1088" t="inlineStr">
        <is>
          <t>Omar Patel</t>
        </is>
      </c>
      <c r="I1088" t="inlineStr">
        <is>
          <t>BRK076</t>
        </is>
      </c>
      <c r="J1088" t="inlineStr">
        <is>
          <t>2014-01-19</t>
        </is>
      </c>
      <c r="K1088" t="inlineStr">
        <is>
          <t>Cosmetics and personal care</t>
        </is>
      </c>
      <c r="L1088" t="inlineStr">
        <is>
          <t>active</t>
        </is>
      </c>
    </row>
    <row r="1089">
      <c r="A1089" t="inlineStr">
        <is>
          <t>IMP01085</t>
        </is>
      </c>
      <c r="B1089" t="inlineStr">
        <is>
          <t>T100590</t>
        </is>
      </c>
      <c r="C1089" t="inlineStr">
        <is>
          <t>Global Imports &amp; Sons</t>
        </is>
      </c>
      <c r="D1089" t="inlineStr">
        <is>
          <t>Global Imports &amp; Sons</t>
        </is>
      </c>
      <c r="E1089" t="inlineStr">
        <is>
          <t>397 Industrial Estate</t>
        </is>
      </c>
      <c r="F1089" t="inlineStr">
        <is>
          <t>West</t>
        </is>
      </c>
      <c r="G1089" t="inlineStr">
        <is>
          <t>0725844295</t>
        </is>
      </c>
      <c r="H1089" t="inlineStr">
        <is>
          <t>Farid Tanaka</t>
        </is>
      </c>
      <c r="I1089" t="inlineStr">
        <is>
          <t>BRK079</t>
        </is>
      </c>
      <c r="J1089" t="inlineStr">
        <is>
          <t>2024-12-30</t>
        </is>
      </c>
      <c r="K1089" t="inlineStr">
        <is>
          <t>Fuel and chemicals</t>
        </is>
      </c>
      <c r="L1089" t="inlineStr">
        <is>
          <t>active</t>
        </is>
      </c>
    </row>
    <row r="1090">
      <c r="A1090" t="inlineStr">
        <is>
          <t>IMP01086</t>
        </is>
      </c>
      <c r="B1090" t="inlineStr">
        <is>
          <t>T107597</t>
        </is>
      </c>
      <c r="C1090" t="inlineStr">
        <is>
          <t>Global Electronics Co., Ltd</t>
        </is>
      </c>
      <c r="D1090" t="inlineStr">
        <is>
          <t>Global Electronics Co., Ltd</t>
        </is>
      </c>
      <c r="E1090" t="inlineStr">
        <is>
          <t>102 Industrial Estate</t>
        </is>
      </c>
      <c r="F1090" t="inlineStr">
        <is>
          <t>North</t>
        </is>
      </c>
      <c r="G1090" t="inlineStr">
        <is>
          <t>0808991667</t>
        </is>
      </c>
      <c r="H1090" t="inlineStr">
        <is>
          <t>Kenji Rahman</t>
        </is>
      </c>
      <c r="I1090" t="inlineStr">
        <is>
          <t>BRK024</t>
        </is>
      </c>
      <c r="J1090" t="inlineStr">
        <is>
          <t>2014-10-31</t>
        </is>
      </c>
      <c r="K1090" t="inlineStr">
        <is>
          <t>Machinery</t>
        </is>
      </c>
      <c r="L1090" t="inlineStr">
        <is>
          <t>active</t>
        </is>
      </c>
    </row>
    <row r="1091">
      <c r="A1091" t="inlineStr">
        <is>
          <t>IMP01087</t>
        </is>
      </c>
      <c r="C1091" t="inlineStr">
        <is>
          <t>Dunmore Electronics Holdings Ltd</t>
        </is>
      </c>
      <c r="D1091" t="inlineStr">
        <is>
          <t>Dunmore Electronics Holdings Ltd</t>
        </is>
      </c>
      <c r="E1091" t="inlineStr">
        <is>
          <t>12 Industrial Estate</t>
        </is>
      </c>
      <c r="F1091" t="inlineStr">
        <is>
          <t>West</t>
        </is>
      </c>
      <c r="G1091" t="inlineStr">
        <is>
          <t>0932403609</t>
        </is>
      </c>
      <c r="H1091" t="inlineStr">
        <is>
          <t>Mei Sato</t>
        </is>
      </c>
      <c r="I1091" t="inlineStr">
        <is>
          <t>BRK023</t>
        </is>
      </c>
      <c r="J1091" t="inlineStr">
        <is>
          <t>2012-11-24</t>
        </is>
      </c>
      <c r="K1091" t="inlineStr">
        <is>
          <t>Tobacco and beverages</t>
        </is>
      </c>
      <c r="L1091" t="inlineStr">
        <is>
          <t>active</t>
        </is>
      </c>
    </row>
    <row r="1092">
      <c r="A1092" t="inlineStr">
        <is>
          <t>IMP01088</t>
        </is>
      </c>
      <c r="B1092" t="inlineStr">
        <is>
          <t>T107612</t>
        </is>
      </c>
      <c r="C1092" t="inlineStr">
        <is>
          <t>Coral Textiles Co.</t>
        </is>
      </c>
      <c r="D1092" t="inlineStr">
        <is>
          <t>Coral Textiles Co.</t>
        </is>
      </c>
      <c r="E1092" t="inlineStr">
        <is>
          <t>223 Mill Road</t>
        </is>
      </c>
      <c r="F1092" t="inlineStr">
        <is>
          <t>North</t>
        </is>
      </c>
      <c r="G1092" t="inlineStr">
        <is>
          <t>0867206096</t>
        </is>
      </c>
      <c r="H1092" t="inlineStr">
        <is>
          <t>Grace Mahmood</t>
        </is>
      </c>
      <c r="I1092" t="inlineStr">
        <is>
          <t>BRK014</t>
        </is>
      </c>
      <c r="J1092" t="inlineStr">
        <is>
          <t>2020-10-24</t>
        </is>
      </c>
      <c r="K1092" t="inlineStr">
        <is>
          <t>Machinery</t>
        </is>
      </c>
      <c r="L1092" t="inlineStr">
        <is>
          <t>active</t>
        </is>
      </c>
    </row>
    <row r="1093">
      <c r="A1093" t="inlineStr">
        <is>
          <t>IMP01089</t>
        </is>
      </c>
      <c r="B1093" t="inlineStr">
        <is>
          <t>T107617</t>
        </is>
      </c>
      <c r="C1093" t="inlineStr">
        <is>
          <t>Carrick Trading &amp; Sons</t>
        </is>
      </c>
      <c r="D1093" t="inlineStr">
        <is>
          <t>Carrick Trading &amp; Sons</t>
        </is>
      </c>
      <c r="E1093" t="inlineStr">
        <is>
          <t>172 Airport Road</t>
        </is>
      </c>
      <c r="F1093" t="inlineStr">
        <is>
          <t>North</t>
        </is>
      </c>
      <c r="G1093" t="inlineStr">
        <is>
          <t>0803847861</t>
        </is>
      </c>
      <c r="H1093" t="inlineStr">
        <is>
          <t>Ingrid Sato</t>
        </is>
      </c>
      <c r="I1093" t="inlineStr">
        <is>
          <t>BRK037</t>
        </is>
      </c>
      <c r="J1093" t="inlineStr">
        <is>
          <t>2010-06-13</t>
        </is>
      </c>
      <c r="K1093" t="inlineStr">
        <is>
          <t>Machinery</t>
        </is>
      </c>
      <c r="L1093" t="inlineStr">
        <is>
          <t>active</t>
        </is>
      </c>
    </row>
    <row r="1094">
      <c r="A1094" t="inlineStr">
        <is>
          <t>IMP01090</t>
        </is>
      </c>
      <c r="B1094" t="inlineStr">
        <is>
          <t>T107623</t>
        </is>
      </c>
      <c r="C1094" t="inlineStr">
        <is>
          <t>Eastern Glow Co., Ltd</t>
        </is>
      </c>
      <c r="D1094" t="inlineStr">
        <is>
          <t>Eastern Glow Co., Ltd</t>
        </is>
      </c>
      <c r="E1094" t="inlineStr">
        <is>
          <t>389 Station Road</t>
        </is>
      </c>
      <c r="F1094" t="inlineStr">
        <is>
          <t>West</t>
        </is>
      </c>
      <c r="G1094" t="inlineStr">
        <is>
          <t>0717306011</t>
        </is>
      </c>
      <c r="H1094" t="inlineStr">
        <is>
          <t>Hassan Patel</t>
        </is>
      </c>
      <c r="I1094" t="inlineStr">
        <is>
          <t>BRK027</t>
        </is>
      </c>
      <c r="J1094" t="inlineStr">
        <is>
          <t>2013-04-19</t>
        </is>
      </c>
      <c r="K1094" t="inlineStr">
        <is>
          <t>Machinery</t>
        </is>
      </c>
      <c r="L1094" t="inlineStr">
        <is>
          <t>active</t>
        </is>
      </c>
    </row>
    <row r="1095">
      <c r="A1095" t="inlineStr">
        <is>
          <t>IMP01091</t>
        </is>
      </c>
      <c r="B1095" t="inlineStr">
        <is>
          <t>T107632</t>
        </is>
      </c>
      <c r="C1095" t="inlineStr">
        <is>
          <t>Metro Distribution Limited</t>
        </is>
      </c>
      <c r="D1095" t="inlineStr">
        <is>
          <t>Metro Mart</t>
        </is>
      </c>
      <c r="E1095" t="inlineStr">
        <is>
          <t>11 Temple Street</t>
        </is>
      </c>
      <c r="F1095" t="inlineStr">
        <is>
          <t>Capital</t>
        </is>
      </c>
      <c r="G1095" t="inlineStr">
        <is>
          <t>0754035767</t>
        </is>
      </c>
      <c r="H1095" t="inlineStr">
        <is>
          <t>Tomas Haddad</t>
        </is>
      </c>
      <c r="I1095" t="inlineStr">
        <is>
          <t>BRK035</t>
        </is>
      </c>
      <c r="J1095" t="inlineStr">
        <is>
          <t>2014-02-21</t>
        </is>
      </c>
      <c r="K1095" t="inlineStr">
        <is>
          <t>General trading</t>
        </is>
      </c>
      <c r="L1095" t="inlineStr">
        <is>
          <t>active</t>
        </is>
      </c>
    </row>
    <row r="1096">
      <c r="A1096" t="inlineStr">
        <is>
          <t>IMP01092</t>
        </is>
      </c>
      <c r="B1096" t="inlineStr">
        <is>
          <t>T107643</t>
        </is>
      </c>
      <c r="C1096" t="inlineStr">
        <is>
          <t>Jade Supply Co.</t>
        </is>
      </c>
      <c r="D1096" t="inlineStr">
        <is>
          <t>Jade Supply Co.</t>
        </is>
      </c>
      <c r="E1096" t="inlineStr">
        <is>
          <t>68 Industrial Estate</t>
        </is>
      </c>
      <c r="F1096" t="inlineStr">
        <is>
          <t>South</t>
        </is>
      </c>
      <c r="G1096" t="inlineStr">
        <is>
          <t>0499463757</t>
        </is>
      </c>
      <c r="H1096" t="inlineStr">
        <is>
          <t>Aisha Haddad</t>
        </is>
      </c>
      <c r="I1096" t="inlineStr">
        <is>
          <t>BRK067</t>
        </is>
      </c>
      <c r="J1096" t="inlineStr">
        <is>
          <t>2014-07-02</t>
        </is>
      </c>
      <c r="K1096" t="inlineStr">
        <is>
          <t>Fuel and chemicals</t>
        </is>
      </c>
      <c r="L1096" t="inlineStr">
        <is>
          <t>active</t>
        </is>
      </c>
    </row>
    <row r="1097">
      <c r="A1097" t="inlineStr">
        <is>
          <t>IMP01093</t>
        </is>
      </c>
      <c r="B1097" t="inlineStr">
        <is>
          <t>T507648</t>
        </is>
      </c>
      <c r="C1097" t="inlineStr">
        <is>
          <t>Saffron Motors Group Ltd</t>
        </is>
      </c>
      <c r="D1097" t="inlineStr">
        <is>
          <t>Saffron Motors Group Ltd</t>
        </is>
      </c>
      <c r="E1097" t="inlineStr">
        <is>
          <t>170 Harbour Road</t>
        </is>
      </c>
      <c r="F1097" t="inlineStr">
        <is>
          <t>Capital</t>
        </is>
      </c>
      <c r="G1097" t="inlineStr">
        <is>
          <t>0518280246</t>
        </is>
      </c>
      <c r="H1097" t="inlineStr">
        <is>
          <t>Nadia Rahman</t>
        </is>
      </c>
      <c r="I1097" t="inlineStr">
        <is>
          <t>BRK021</t>
        </is>
      </c>
      <c r="J1097" t="inlineStr">
        <is>
          <t>2014-01-06</t>
        </is>
      </c>
      <c r="K1097" t="inlineStr">
        <is>
          <t>Fuel and chemicals</t>
        </is>
      </c>
      <c r="L1097" t="inlineStr">
        <is>
          <t>active</t>
        </is>
      </c>
    </row>
    <row r="1098">
      <c r="A1098" t="inlineStr">
        <is>
          <t>IMP01094</t>
        </is>
      </c>
      <c r="B1098" t="inlineStr">
        <is>
          <t>T107652</t>
        </is>
      </c>
      <c r="C1098" t="inlineStr">
        <is>
          <t>Jade Distribution Ltd</t>
        </is>
      </c>
      <c r="D1098" t="inlineStr">
        <is>
          <t>Jade Distribution Ltd</t>
        </is>
      </c>
      <c r="E1098" t="inlineStr">
        <is>
          <t>144 Riverside</t>
        </is>
      </c>
      <c r="F1098" t="inlineStr">
        <is>
          <t>Capital</t>
        </is>
      </c>
      <c r="G1098" t="inlineStr">
        <is>
          <t>0434202273</t>
        </is>
      </c>
      <c r="H1098" t="inlineStr">
        <is>
          <t>Somchai Okafor</t>
        </is>
      </c>
      <c r="I1098" t="inlineStr">
        <is>
          <t>BRK065</t>
        </is>
      </c>
      <c r="J1098" t="inlineStr">
        <is>
          <t>2015-07-02</t>
        </is>
      </c>
      <c r="K1098" t="inlineStr">
        <is>
          <t>Machinery</t>
        </is>
      </c>
      <c r="L1098" t="inlineStr">
        <is>
          <t>active</t>
        </is>
      </c>
    </row>
    <row r="1099">
      <c r="A1099" t="inlineStr">
        <is>
          <t>IMP01095</t>
        </is>
      </c>
      <c r="B1099" t="inlineStr">
        <is>
          <t>T107661</t>
        </is>
      </c>
      <c r="C1099" t="inlineStr">
        <is>
          <t>Arden Supply Co., Ltd</t>
        </is>
      </c>
      <c r="D1099" t="inlineStr">
        <is>
          <t>Arden Supply Co., Ltd</t>
        </is>
      </c>
      <c r="E1099" t="inlineStr">
        <is>
          <t>11 Industrial Estate</t>
        </is>
      </c>
      <c r="F1099" t="inlineStr">
        <is>
          <t>East</t>
        </is>
      </c>
      <c r="G1099" t="inlineStr">
        <is>
          <t>0207521356</t>
        </is>
      </c>
      <c r="H1099" t="inlineStr">
        <is>
          <t>Omar Novak</t>
        </is>
      </c>
      <c r="I1099" t="inlineStr">
        <is>
          <t>BRK052</t>
        </is>
      </c>
      <c r="J1099" t="inlineStr">
        <is>
          <t>2008-08-21</t>
        </is>
      </c>
      <c r="K1099" t="inlineStr">
        <is>
          <t>Textiles and apparel</t>
        </is>
      </c>
      <c r="L1099" t="inlineStr">
        <is>
          <t>active</t>
        </is>
      </c>
    </row>
    <row r="1100">
      <c r="A1100" t="inlineStr">
        <is>
          <t>IMP01096</t>
        </is>
      </c>
      <c r="B1100" t="inlineStr">
        <is>
          <t>T107668</t>
        </is>
      </c>
      <c r="C1100" t="inlineStr">
        <is>
          <t>Carrick Motors Limited</t>
        </is>
      </c>
      <c r="D1100" t="inlineStr">
        <is>
          <t>Carrick Motors Limited</t>
        </is>
      </c>
      <c r="E1100" t="inlineStr">
        <is>
          <t>165 Bazaar Lane</t>
        </is>
      </c>
      <c r="F1100" t="inlineStr">
        <is>
          <t>East</t>
        </is>
      </c>
      <c r="G1100" t="inlineStr">
        <is>
          <t>0458584760</t>
        </is>
      </c>
      <c r="H1100" t="inlineStr">
        <is>
          <t>Elena Osei</t>
        </is>
      </c>
      <c r="I1100" t="inlineStr">
        <is>
          <t>BRK054</t>
        </is>
      </c>
      <c r="J1100" t="inlineStr">
        <is>
          <t>2013-07-04</t>
        </is>
      </c>
      <c r="K1100" t="inlineStr">
        <is>
          <t>Steel and construction</t>
        </is>
      </c>
      <c r="L1100" t="inlineStr">
        <is>
          <t>active</t>
        </is>
      </c>
    </row>
    <row r="1101">
      <c r="A1101" t="inlineStr">
        <is>
          <t>IMP01097</t>
        </is>
      </c>
      <c r="B1101" t="inlineStr">
        <is>
          <t>T107677</t>
        </is>
      </c>
      <c r="C1101" t="inlineStr">
        <is>
          <t>Golden Imports Ltd</t>
        </is>
      </c>
      <c r="D1101" t="inlineStr">
        <is>
          <t>Golden Imports Ltd</t>
        </is>
      </c>
      <c r="E1101" t="inlineStr">
        <is>
          <t>115 Airport Road</t>
        </is>
      </c>
      <c r="F1101" t="inlineStr">
        <is>
          <t>South</t>
        </is>
      </c>
      <c r="G1101" t="inlineStr">
        <is>
          <t>0295683547</t>
        </is>
      </c>
      <c r="H1101" t="inlineStr">
        <is>
          <t>Farid Sato</t>
        </is>
      </c>
      <c r="I1101" t="inlineStr">
        <is>
          <t>BRK037</t>
        </is>
      </c>
      <c r="J1101" t="inlineStr">
        <is>
          <t>2013-02-21</t>
        </is>
      </c>
      <c r="K1101" t="inlineStr">
        <is>
          <t>Pharmaceuticals</t>
        </is>
      </c>
      <c r="L1101" t="inlineStr">
        <is>
          <t>active</t>
        </is>
      </c>
    </row>
    <row r="1102">
      <c r="A1102" t="inlineStr">
        <is>
          <t>IMP01098</t>
        </is>
      </c>
      <c r="B1102" t="inlineStr">
        <is>
          <t>T107683</t>
        </is>
      </c>
      <c r="C1102" t="inlineStr">
        <is>
          <t>Coral Glow Ltd</t>
        </is>
      </c>
      <c r="D1102" t="inlineStr">
        <is>
          <t>Coral Glow Ltd</t>
        </is>
      </c>
      <c r="E1102" t="inlineStr">
        <is>
          <t>166 Market Street</t>
        </is>
      </c>
      <c r="F1102" t="inlineStr">
        <is>
          <t>North</t>
        </is>
      </c>
      <c r="G1102" t="inlineStr">
        <is>
          <t>0237590092</t>
        </is>
      </c>
      <c r="H1102" t="inlineStr">
        <is>
          <t>Lucia Mensah</t>
        </is>
      </c>
      <c r="I1102" t="inlineStr">
        <is>
          <t>BRK039</t>
        </is>
      </c>
      <c r="J1102" t="inlineStr">
        <is>
          <t>2013-06-22</t>
        </is>
      </c>
      <c r="K1102" t="inlineStr">
        <is>
          <t>Fuel and chemicals</t>
        </is>
      </c>
      <c r="L1102" t="inlineStr">
        <is>
          <t>active</t>
        </is>
      </c>
    </row>
    <row r="1103">
      <c r="A1103" t="inlineStr">
        <is>
          <t>IMP01099</t>
        </is>
      </c>
      <c r="B1103" t="inlineStr">
        <is>
          <t>T107688</t>
        </is>
      </c>
      <c r="C1103" t="inlineStr">
        <is>
          <t>Silver Textiles Enterprises</t>
        </is>
      </c>
      <c r="D1103" t="inlineStr">
        <is>
          <t>Silver Textiles Enterprises</t>
        </is>
      </c>
      <c r="E1103" t="inlineStr">
        <is>
          <t>254 Industrial Estate</t>
        </is>
      </c>
      <c r="F1103" t="inlineStr">
        <is>
          <t>West</t>
        </is>
      </c>
      <c r="G1103" t="inlineStr">
        <is>
          <t>0416171959</t>
        </is>
      </c>
      <c r="H1103" t="inlineStr">
        <is>
          <t>Nadia Sato</t>
        </is>
      </c>
      <c r="I1103" t="inlineStr">
        <is>
          <t>BRK007</t>
        </is>
      </c>
      <c r="J1103" t="inlineStr">
        <is>
          <t>2016-03-11</t>
        </is>
      </c>
      <c r="K1103" t="inlineStr">
        <is>
          <t>Electronics</t>
        </is>
      </c>
      <c r="L1103" t="inlineStr">
        <is>
          <t>active</t>
        </is>
      </c>
    </row>
    <row r="1104">
      <c r="A1104" t="inlineStr">
        <is>
          <t>IMP01100</t>
        </is>
      </c>
      <c r="B1104" t="inlineStr">
        <is>
          <t>T107695</t>
        </is>
      </c>
      <c r="C1104" t="inlineStr">
        <is>
          <t>Silk Road Pack Group Ltd</t>
        </is>
      </c>
      <c r="D1104" t="inlineStr">
        <is>
          <t>Silk Road Pack Group Ltd</t>
        </is>
      </c>
      <c r="E1104" t="inlineStr">
        <is>
          <t>244 Industrial Estate</t>
        </is>
      </c>
      <c r="F1104" t="inlineStr">
        <is>
          <t>West</t>
        </is>
      </c>
      <c r="G1104" t="inlineStr">
        <is>
          <t>0674180231</t>
        </is>
      </c>
      <c r="H1104" t="inlineStr">
        <is>
          <t>Tomas Nguyen-Lee</t>
        </is>
      </c>
      <c r="I1104" t="inlineStr">
        <is>
          <t>BRK025</t>
        </is>
      </c>
      <c r="J1104" t="inlineStr">
        <is>
          <t>2013-08-05</t>
        </is>
      </c>
      <c r="K1104" t="inlineStr">
        <is>
          <t>Machinery</t>
        </is>
      </c>
      <c r="L1104" t="inlineStr">
        <is>
          <t>active</t>
        </is>
      </c>
    </row>
    <row r="1105">
      <c r="A1105" t="inlineStr">
        <is>
          <t>IMP01101</t>
        </is>
      </c>
      <c r="C1105" t="inlineStr">
        <is>
          <t>United Mobile Co.</t>
        </is>
      </c>
      <c r="D1105" t="inlineStr">
        <is>
          <t>United Mobile Co.</t>
        </is>
      </c>
      <c r="E1105" t="inlineStr">
        <is>
          <t>132 Garden Lane</t>
        </is>
      </c>
      <c r="F1105" t="inlineStr">
        <is>
          <t>West</t>
        </is>
      </c>
      <c r="G1105" t="inlineStr">
        <is>
          <t>0537952619</t>
        </is>
      </c>
      <c r="H1105" t="inlineStr">
        <is>
          <t>Elena Rahman</t>
        </is>
      </c>
      <c r="I1105" t="inlineStr">
        <is>
          <t>BRK033</t>
        </is>
      </c>
      <c r="J1105" t="inlineStr">
        <is>
          <t>2014-10-13</t>
        </is>
      </c>
      <c r="K1105" t="inlineStr">
        <is>
          <t>Tobacco and beverages</t>
        </is>
      </c>
      <c r="L1105" t="inlineStr">
        <is>
          <t>active</t>
        </is>
      </c>
    </row>
    <row r="1106">
      <c r="A1106" t="inlineStr">
        <is>
          <t>IMP01102</t>
        </is>
      </c>
      <c r="B1106" t="inlineStr">
        <is>
          <t>T107713</t>
        </is>
      </c>
      <c r="C1106" t="inlineStr">
        <is>
          <t>Global Motors Co.</t>
        </is>
      </c>
      <c r="D1106" t="inlineStr">
        <is>
          <t>Global Motors Co.</t>
        </is>
      </c>
      <c r="E1106" t="inlineStr">
        <is>
          <t>327 Harbour Road</t>
        </is>
      </c>
      <c r="F1106" t="inlineStr">
        <is>
          <t>Coastal</t>
        </is>
      </c>
      <c r="G1106" t="inlineStr">
        <is>
          <t>0980322628</t>
        </is>
      </c>
      <c r="H1106" t="inlineStr">
        <is>
          <t>Priya Reyes</t>
        </is>
      </c>
      <c r="I1106" t="inlineStr">
        <is>
          <t>BRK033</t>
        </is>
      </c>
      <c r="J1106" t="inlineStr">
        <is>
          <t>2024-10-30</t>
        </is>
      </c>
      <c r="K1106" t="inlineStr">
        <is>
          <t>Pharmaceuticals</t>
        </is>
      </c>
      <c r="L1106" t="inlineStr">
        <is>
          <t>active</t>
        </is>
      </c>
    </row>
    <row r="1107">
      <c r="A1107" t="inlineStr">
        <is>
          <t>IMP01103</t>
        </is>
      </c>
      <c r="B1107" t="inlineStr">
        <is>
          <t>T107714</t>
        </is>
      </c>
      <c r="C1107" t="inlineStr">
        <is>
          <t>Saffron Distribution Co., Ltd</t>
        </is>
      </c>
      <c r="D1107" t="inlineStr">
        <is>
          <t>Saffron Distribution Co., Ltd</t>
        </is>
      </c>
      <c r="E1107" t="inlineStr">
        <is>
          <t>256 Garden Lane</t>
        </is>
      </c>
      <c r="F1107" t="inlineStr">
        <is>
          <t>West</t>
        </is>
      </c>
      <c r="G1107" t="inlineStr">
        <is>
          <t>0574740893</t>
        </is>
      </c>
      <c r="H1107" t="inlineStr">
        <is>
          <t>Aisha Fernandes</t>
        </is>
      </c>
      <c r="I1107" t="inlineStr">
        <is>
          <t>BRK065</t>
        </is>
      </c>
      <c r="J1107" t="inlineStr">
        <is>
          <t>2015-04-10</t>
        </is>
      </c>
      <c r="K1107" t="inlineStr">
        <is>
          <t>Food importers</t>
        </is>
      </c>
      <c r="L1107" t="inlineStr">
        <is>
          <t>active</t>
        </is>
      </c>
    </row>
    <row r="1108">
      <c r="A1108" t="inlineStr">
        <is>
          <t>IMP01104</t>
        </is>
      </c>
      <c r="B1108" t="inlineStr">
        <is>
          <t>T107722</t>
        </is>
      </c>
      <c r="C1108" t="inlineStr">
        <is>
          <t>Harmony Electronics Ltd</t>
        </is>
      </c>
      <c r="D1108" t="inlineStr">
        <is>
          <t>Harmony Electronics Ltd</t>
        </is>
      </c>
      <c r="E1108" t="inlineStr">
        <is>
          <t>109 Market Street</t>
        </is>
      </c>
      <c r="F1108" t="inlineStr">
        <is>
          <t>West</t>
        </is>
      </c>
      <c r="G1108" t="inlineStr">
        <is>
          <t>0213138723</t>
        </is>
      </c>
      <c r="H1108" t="inlineStr">
        <is>
          <t>Fatima Novak</t>
        </is>
      </c>
      <c r="I1108" t="inlineStr">
        <is>
          <t>BRK034</t>
        </is>
      </c>
      <c r="J1108" t="inlineStr">
        <is>
          <t>2020-05-31</t>
        </is>
      </c>
      <c r="K1108" t="inlineStr">
        <is>
          <t>Pharmaceuticals</t>
        </is>
      </c>
      <c r="L1108" t="inlineStr">
        <is>
          <t>active</t>
        </is>
      </c>
    </row>
    <row r="1109">
      <c r="A1109" t="inlineStr">
        <is>
          <t>IMP01105</t>
        </is>
      </c>
      <c r="B1109" t="inlineStr">
        <is>
          <t>T107732</t>
        </is>
      </c>
      <c r="C1109" t="inlineStr">
        <is>
          <t>Orchid Agro Limited</t>
        </is>
      </c>
      <c r="D1109" t="inlineStr">
        <is>
          <t>Orchid Agro Limited</t>
        </is>
      </c>
      <c r="E1109" t="inlineStr">
        <is>
          <t>316 Harbour Road</t>
        </is>
      </c>
      <c r="F1109" t="inlineStr">
        <is>
          <t>East</t>
        </is>
      </c>
      <c r="G1109" t="inlineStr">
        <is>
          <t>0280642511</t>
        </is>
      </c>
      <c r="H1109" t="inlineStr">
        <is>
          <t>Farid Mahmood</t>
        </is>
      </c>
      <c r="I1109" t="inlineStr">
        <is>
          <t>BRK016</t>
        </is>
      </c>
      <c r="J1109" t="inlineStr">
        <is>
          <t>2015-05-10</t>
        </is>
      </c>
      <c r="K1109" t="inlineStr">
        <is>
          <t>Food importers</t>
        </is>
      </c>
      <c r="L1109" t="inlineStr">
        <is>
          <t>active</t>
        </is>
      </c>
    </row>
    <row r="1110">
      <c r="A1110" t="inlineStr">
        <is>
          <t>IMP01106</t>
        </is>
      </c>
      <c r="B1110" t="inlineStr">
        <is>
          <t>T107740</t>
        </is>
      </c>
      <c r="C1110" t="inlineStr">
        <is>
          <t>Blue Ocean Glow Co., Ltd</t>
        </is>
      </c>
      <c r="D1110" t="inlineStr">
        <is>
          <t>Blue Depot</t>
        </is>
      </c>
      <c r="E1110" t="inlineStr">
        <is>
          <t>58 Station Road</t>
        </is>
      </c>
      <c r="F1110" t="inlineStr">
        <is>
          <t>North</t>
        </is>
      </c>
      <c r="G1110" t="inlineStr">
        <is>
          <t>0477003089</t>
        </is>
      </c>
      <c r="H1110" t="inlineStr">
        <is>
          <t>Hassan Fernandes</t>
        </is>
      </c>
      <c r="I1110" t="inlineStr">
        <is>
          <t>BRK073</t>
        </is>
      </c>
      <c r="J1110" t="inlineStr">
        <is>
          <t>2012-10-04</t>
        </is>
      </c>
      <c r="K1110" t="inlineStr">
        <is>
          <t>Steel and construction</t>
        </is>
      </c>
      <c r="L1110" t="inlineStr">
        <is>
          <t>active</t>
        </is>
      </c>
    </row>
    <row r="1111">
      <c r="A1111" t="inlineStr">
        <is>
          <t>IMP01107</t>
        </is>
      </c>
      <c r="B1111" t="inlineStr">
        <is>
          <t>T107746</t>
        </is>
      </c>
      <c r="C1111" t="inlineStr">
        <is>
          <t>Green Valley Distribution Group Ltd</t>
        </is>
      </c>
      <c r="D1111" t="inlineStr">
        <is>
          <t>Green Centre</t>
        </is>
      </c>
      <c r="E1111" t="inlineStr">
        <is>
          <t>77 Temple Street</t>
        </is>
      </c>
      <c r="F1111" t="inlineStr">
        <is>
          <t>East</t>
        </is>
      </c>
      <c r="G1111" t="inlineStr">
        <is>
          <t>0510736629</t>
        </is>
      </c>
      <c r="H1111" t="inlineStr">
        <is>
          <t>Ravi Silva</t>
        </is>
      </c>
      <c r="I1111" t="inlineStr">
        <is>
          <t>BRK065</t>
        </is>
      </c>
      <c r="J1111" t="inlineStr">
        <is>
          <t>2016-01-04</t>
        </is>
      </c>
      <c r="K1111" t="inlineStr">
        <is>
          <t>General trading</t>
        </is>
      </c>
      <c r="L1111" t="inlineStr">
        <is>
          <t>active</t>
        </is>
      </c>
    </row>
    <row r="1112">
      <c r="A1112" t="inlineStr">
        <is>
          <t>IMP01108</t>
        </is>
      </c>
      <c r="B1112" t="inlineStr">
        <is>
          <t>T107750</t>
        </is>
      </c>
      <c r="C1112" t="inlineStr">
        <is>
          <t>Harmony Trading Limited</t>
        </is>
      </c>
      <c r="D1112" t="inlineStr">
        <is>
          <t>Harmony Trading Limited</t>
        </is>
      </c>
      <c r="E1112" t="inlineStr">
        <is>
          <t>355 Mill Road</t>
        </is>
      </c>
      <c r="F1112" t="inlineStr">
        <is>
          <t>South</t>
        </is>
      </c>
      <c r="G1112" t="inlineStr">
        <is>
          <t>0355454886</t>
        </is>
      </c>
      <c r="H1112" t="inlineStr">
        <is>
          <t>Farid Bauer</t>
        </is>
      </c>
      <c r="I1112" t="inlineStr">
        <is>
          <t>BRK003</t>
        </is>
      </c>
      <c r="J1112" t="inlineStr">
        <is>
          <t>2012-07-11</t>
        </is>
      </c>
      <c r="K1112" t="inlineStr">
        <is>
          <t>Cosmetics and personal care</t>
        </is>
      </c>
      <c r="L1112" t="inlineStr">
        <is>
          <t>active</t>
        </is>
      </c>
    </row>
    <row r="1113">
      <c r="A1113" t="inlineStr">
        <is>
          <t>IMP01109</t>
        </is>
      </c>
      <c r="B1113" t="inlineStr">
        <is>
          <t>T107760</t>
        </is>
      </c>
      <c r="C1113" t="inlineStr">
        <is>
          <t>Metro Logistics Group Ltd</t>
        </is>
      </c>
      <c r="D1113" t="inlineStr">
        <is>
          <t>Metro Logistics Group Ltd</t>
        </is>
      </c>
      <c r="E1113" t="inlineStr">
        <is>
          <t>397 Industrial Estate</t>
        </is>
      </c>
      <c r="F1113" t="inlineStr">
        <is>
          <t>East</t>
        </is>
      </c>
      <c r="G1113" t="inlineStr">
        <is>
          <t>0343942907</t>
        </is>
      </c>
      <c r="H1113" t="inlineStr">
        <is>
          <t>Ravi Silva</t>
        </is>
      </c>
      <c r="I1113" t="inlineStr">
        <is>
          <t>BRK061</t>
        </is>
      </c>
      <c r="J1113" t="inlineStr">
        <is>
          <t>2020-09-19</t>
        </is>
      </c>
      <c r="K1113" t="inlineStr">
        <is>
          <t>Tobacco and beverages</t>
        </is>
      </c>
      <c r="L1113" t="inlineStr">
        <is>
          <t>active</t>
        </is>
      </c>
    </row>
    <row r="1114">
      <c r="A1114" t="inlineStr">
        <is>
          <t>IMP01110</t>
        </is>
      </c>
      <c r="B1114" t="inlineStr">
        <is>
          <t>T107766</t>
        </is>
      </c>
      <c r="C1114" t="inlineStr">
        <is>
          <t>Great Vellmoor Commercial Group Ltd</t>
        </is>
      </c>
      <c r="D1114" t="inlineStr">
        <is>
          <t>Great Vellmoor Commercial Group Ltd</t>
        </is>
      </c>
      <c r="E1114" t="inlineStr">
        <is>
          <t>175 Industrial Estate</t>
        </is>
      </c>
      <c r="F1114" t="inlineStr">
        <is>
          <t>Coastal</t>
        </is>
      </c>
      <c r="G1114" t="inlineStr">
        <is>
          <t>0665585829</t>
        </is>
      </c>
      <c r="H1114" t="inlineStr">
        <is>
          <t>Kenji Kowalski</t>
        </is>
      </c>
      <c r="I1114" t="inlineStr">
        <is>
          <t>BRK018</t>
        </is>
      </c>
      <c r="J1114" t="inlineStr">
        <is>
          <t>2018-11-22</t>
        </is>
      </c>
      <c r="K1114" t="inlineStr">
        <is>
          <t>Pharmaceuticals</t>
        </is>
      </c>
      <c r="L1114" t="inlineStr">
        <is>
          <t>active</t>
        </is>
      </c>
    </row>
    <row r="1115">
      <c r="A1115" t="inlineStr">
        <is>
          <t>IMP01111</t>
        </is>
      </c>
      <c r="B1115" t="inlineStr">
        <is>
          <t>T108776</t>
        </is>
      </c>
      <c r="C1115" t="inlineStr">
        <is>
          <t>Phoenix Commercial Group Ltd</t>
        </is>
      </c>
      <c r="D1115" t="inlineStr">
        <is>
          <t>Phoenix Commercial Group Ltd</t>
        </is>
      </c>
      <c r="E1115" t="inlineStr">
        <is>
          <t>271 Temple Street</t>
        </is>
      </c>
      <c r="F1115" t="inlineStr">
        <is>
          <t>South</t>
        </is>
      </c>
      <c r="G1115" t="inlineStr">
        <is>
          <t>0233390599</t>
        </is>
      </c>
      <c r="H1115" t="inlineStr">
        <is>
          <t>Somchai Reyes</t>
        </is>
      </c>
      <c r="I1115" t="inlineStr">
        <is>
          <t>BRK056</t>
        </is>
      </c>
      <c r="J1115" t="inlineStr">
        <is>
          <t>2018-06-01</t>
        </is>
      </c>
      <c r="K1115" t="inlineStr">
        <is>
          <t>Food importers</t>
        </is>
      </c>
      <c r="L1115" t="inlineStr">
        <is>
          <t>active</t>
        </is>
      </c>
    </row>
    <row r="1116">
      <c r="A1116" t="inlineStr">
        <is>
          <t>IMP01112</t>
        </is>
      </c>
      <c r="B1116" t="inlineStr">
        <is>
          <t>T107779</t>
        </is>
      </c>
      <c r="C1116" t="inlineStr">
        <is>
          <t>Silver Imports &amp; Sons</t>
        </is>
      </c>
      <c r="D1116" t="inlineStr">
        <is>
          <t>Silver Imports &amp; Sons</t>
        </is>
      </c>
      <c r="E1116" t="inlineStr">
        <is>
          <t>332 Market Street</t>
        </is>
      </c>
      <c r="F1116" t="inlineStr">
        <is>
          <t>Capital</t>
        </is>
      </c>
      <c r="G1116" t="inlineStr">
        <is>
          <t>0842771597</t>
        </is>
      </c>
      <c r="H1116" t="inlineStr">
        <is>
          <t>Tomas Mwangi</t>
        </is>
      </c>
      <c r="I1116" t="inlineStr">
        <is>
          <t>BRK049</t>
        </is>
      </c>
      <c r="J1116" t="inlineStr">
        <is>
          <t>2018-10-24</t>
        </is>
      </c>
      <c r="K1116" t="inlineStr">
        <is>
          <t>Cosmetics and personal care</t>
        </is>
      </c>
      <c r="L1116" t="inlineStr">
        <is>
          <t>active</t>
        </is>
      </c>
    </row>
    <row r="1117">
      <c r="A1117" t="inlineStr">
        <is>
          <t>IMP01113</t>
        </is>
      </c>
      <c r="B1117" t="inlineStr">
        <is>
          <t>T107789</t>
        </is>
      </c>
      <c r="C1117" t="inlineStr">
        <is>
          <t>Aldergate Agro Co., Ltd</t>
        </is>
      </c>
      <c r="D1117" t="inlineStr">
        <is>
          <t>Aldergate Agro Co., Ltd</t>
        </is>
      </c>
      <c r="E1117" t="inlineStr">
        <is>
          <t>138 Bazaar Lane</t>
        </is>
      </c>
      <c r="F1117" t="inlineStr">
        <is>
          <t>Coastal</t>
        </is>
      </c>
      <c r="G1117" t="inlineStr">
        <is>
          <t>0959310462</t>
        </is>
      </c>
      <c r="H1117" t="inlineStr">
        <is>
          <t>Daniel Okafor</t>
        </is>
      </c>
      <c r="I1117" t="inlineStr">
        <is>
          <t>BRK059</t>
        </is>
      </c>
      <c r="J1117" t="inlineStr">
        <is>
          <t>2014-07-27</t>
        </is>
      </c>
      <c r="K1117" t="inlineStr">
        <is>
          <t>Textiles and apparel</t>
        </is>
      </c>
      <c r="L1117" t="inlineStr">
        <is>
          <t>active</t>
        </is>
      </c>
    </row>
    <row r="1118">
      <c r="A1118" t="inlineStr">
        <is>
          <t>IMP01114</t>
        </is>
      </c>
      <c r="B1118" t="inlineStr">
        <is>
          <t>T107797</t>
        </is>
      </c>
      <c r="C1118" t="inlineStr">
        <is>
          <t>Ocean Living Co., Ltd</t>
        </is>
      </c>
      <c r="D1118" t="inlineStr">
        <is>
          <t>Ocean Living Co., Ltd</t>
        </is>
      </c>
      <c r="E1118" t="inlineStr">
        <is>
          <t>23 Market Street</t>
        </is>
      </c>
      <c r="F1118" t="inlineStr">
        <is>
          <t>East</t>
        </is>
      </c>
      <c r="G1118" t="inlineStr">
        <is>
          <t>0501218487</t>
        </is>
      </c>
      <c r="H1118" t="inlineStr">
        <is>
          <t>Farid Haddad</t>
        </is>
      </c>
      <c r="I1118" t="inlineStr">
        <is>
          <t>BRK080</t>
        </is>
      </c>
      <c r="J1118" t="inlineStr">
        <is>
          <t>2011-10-28</t>
        </is>
      </c>
      <c r="K1118" t="inlineStr">
        <is>
          <t>Electronics</t>
        </is>
      </c>
      <c r="L1118" t="inlineStr">
        <is>
          <t>active</t>
        </is>
      </c>
    </row>
    <row r="1119">
      <c r="A1119" t="inlineStr">
        <is>
          <t>IMP01115</t>
        </is>
      </c>
      <c r="B1119" t="inlineStr">
        <is>
          <t>T107803</t>
        </is>
      </c>
      <c r="C1119" t="inlineStr">
        <is>
          <t>Meridian Logistics Co.</t>
        </is>
      </c>
      <c r="D1119" t="inlineStr">
        <is>
          <t>Meridian Logistics Co.</t>
        </is>
      </c>
      <c r="E1119" t="inlineStr">
        <is>
          <t>65 Bazaar Lane</t>
        </is>
      </c>
      <c r="F1119" t="inlineStr">
        <is>
          <t>Capital</t>
        </is>
      </c>
      <c r="G1119" t="inlineStr">
        <is>
          <t>0892092929</t>
        </is>
      </c>
      <c r="H1119" t="inlineStr">
        <is>
          <t>Daniel Osei</t>
        </is>
      </c>
      <c r="I1119" t="inlineStr">
        <is>
          <t>BRK022</t>
        </is>
      </c>
      <c r="J1119" t="inlineStr">
        <is>
          <t>2013-07-27</t>
        </is>
      </c>
      <c r="K1119" t="inlineStr">
        <is>
          <t>Textiles and apparel</t>
        </is>
      </c>
      <c r="L1119" t="inlineStr">
        <is>
          <t>active</t>
        </is>
      </c>
    </row>
    <row r="1120">
      <c r="A1120" t="inlineStr">
        <is>
          <t>IMP01116</t>
        </is>
      </c>
      <c r="B1120" t="inlineStr">
        <is>
          <t>T107808</t>
        </is>
      </c>
      <c r="C1120" t="inlineStr">
        <is>
          <t>Inverness Fruits Ltd</t>
        </is>
      </c>
      <c r="D1120" t="inlineStr">
        <is>
          <t>Inverness Fruits Ltd</t>
        </is>
      </c>
      <c r="E1120" t="inlineStr">
        <is>
          <t>59 Station Road</t>
        </is>
      </c>
      <c r="F1120" t="inlineStr">
        <is>
          <t>West</t>
        </is>
      </c>
      <c r="G1120" t="inlineStr">
        <is>
          <t>0247413437</t>
        </is>
      </c>
      <c r="H1120" t="inlineStr">
        <is>
          <t>Tomas Novak</t>
        </is>
      </c>
      <c r="I1120" t="inlineStr">
        <is>
          <t>BRK061</t>
        </is>
      </c>
      <c r="J1120" t="inlineStr">
        <is>
          <t>2011-10-05</t>
        </is>
      </c>
      <c r="K1120" t="inlineStr">
        <is>
          <t>Medical devices</t>
        </is>
      </c>
      <c r="L1120" t="inlineStr">
        <is>
          <t>active</t>
        </is>
      </c>
    </row>
    <row r="1121">
      <c r="A1121" t="inlineStr">
        <is>
          <t>IMP01117</t>
        </is>
      </c>
      <c r="B1121" t="inlineStr">
        <is>
          <t>T107812</t>
        </is>
      </c>
      <c r="C1121" t="inlineStr">
        <is>
          <t>Eastern Glow Enterprises</t>
        </is>
      </c>
      <c r="D1121" t="inlineStr">
        <is>
          <t>Eastern Glow Enterprises</t>
        </is>
      </c>
      <c r="E1121" t="inlineStr">
        <is>
          <t>208 Mill Road</t>
        </is>
      </c>
      <c r="F1121" t="inlineStr">
        <is>
          <t>South</t>
        </is>
      </c>
      <c r="G1121" t="inlineStr">
        <is>
          <t>0688090609</t>
        </is>
      </c>
      <c r="H1121" t="inlineStr">
        <is>
          <t>Somchai Haddad</t>
        </is>
      </c>
      <c r="I1121" t="inlineStr">
        <is>
          <t>BRK014</t>
        </is>
      </c>
      <c r="J1121" t="inlineStr">
        <is>
          <t>2010-08-05</t>
        </is>
      </c>
      <c r="K1121" t="inlineStr">
        <is>
          <t>Medical devices</t>
        </is>
      </c>
      <c r="L1121" t="inlineStr">
        <is>
          <t>active</t>
        </is>
      </c>
    </row>
    <row r="1122">
      <c r="A1122" t="inlineStr">
        <is>
          <t>IMP01118</t>
        </is>
      </c>
      <c r="B1122" t="inlineStr">
        <is>
          <t>T107822</t>
        </is>
      </c>
      <c r="C1122" t="inlineStr">
        <is>
          <t>Sunrise Motors Group Ltd</t>
        </is>
      </c>
      <c r="D1122" t="inlineStr">
        <is>
          <t>Sunrise Motors Group Ltd</t>
        </is>
      </c>
      <c r="E1122" t="inlineStr">
        <is>
          <t>83 Garden Lane</t>
        </is>
      </c>
      <c r="F1122" t="inlineStr">
        <is>
          <t>Coastal</t>
        </is>
      </c>
      <c r="G1122" t="inlineStr">
        <is>
          <t>0427471536</t>
        </is>
      </c>
      <c r="H1122" t="inlineStr">
        <is>
          <t>Omar Nguyen-Lee</t>
        </is>
      </c>
      <c r="I1122" t="inlineStr">
        <is>
          <t>BRK047</t>
        </is>
      </c>
      <c r="J1122" t="inlineStr">
        <is>
          <t>2012-12-20</t>
        </is>
      </c>
      <c r="K1122" t="inlineStr">
        <is>
          <t>Steel and construction</t>
        </is>
      </c>
      <c r="L1122" t="inlineStr">
        <is>
          <t>active</t>
        </is>
      </c>
    </row>
    <row r="1123">
      <c r="A1123" t="inlineStr">
        <is>
          <t>IMP01119</t>
        </is>
      </c>
      <c r="B1123" t="inlineStr">
        <is>
          <t>T107826</t>
        </is>
      </c>
      <c r="C1123" t="inlineStr">
        <is>
          <t>Golden Commercial Partners Ltd</t>
        </is>
      </c>
      <c r="D1123" t="inlineStr">
        <is>
          <t>Golden Commercial Partners Ltd</t>
        </is>
      </c>
      <c r="E1123" t="inlineStr">
        <is>
          <t>283 Bazaar Lane</t>
        </is>
      </c>
      <c r="F1123" t="inlineStr">
        <is>
          <t>South</t>
        </is>
      </c>
      <c r="G1123" t="inlineStr">
        <is>
          <t>0222761201</t>
        </is>
      </c>
      <c r="H1123" t="inlineStr">
        <is>
          <t>Priya Ibrahim</t>
        </is>
      </c>
      <c r="I1123" t="inlineStr">
        <is>
          <t>BRK021</t>
        </is>
      </c>
      <c r="J1123" t="inlineStr">
        <is>
          <t>2020-03-16</t>
        </is>
      </c>
      <c r="K1123" t="inlineStr">
        <is>
          <t>Medical devices</t>
        </is>
      </c>
      <c r="L1123" t="inlineStr">
        <is>
          <t>active</t>
        </is>
      </c>
    </row>
    <row r="1124">
      <c r="A1124" t="inlineStr">
        <is>
          <t>IMP01120</t>
        </is>
      </c>
      <c r="B1124" t="inlineStr">
        <is>
          <t>T107833</t>
        </is>
      </c>
      <c r="C1124" t="inlineStr">
        <is>
          <t>Orchid Steel Enterprises</t>
        </is>
      </c>
      <c r="D1124" t="inlineStr">
        <is>
          <t>Orchid Steel Enterprises</t>
        </is>
      </c>
      <c r="E1124" t="inlineStr">
        <is>
          <t>205 Temple Street</t>
        </is>
      </c>
      <c r="F1124" t="inlineStr">
        <is>
          <t>North</t>
        </is>
      </c>
      <c r="G1124" t="inlineStr">
        <is>
          <t>0816747779</t>
        </is>
      </c>
      <c r="H1124" t="inlineStr">
        <is>
          <t>Fatima Nguyen-Lee</t>
        </is>
      </c>
      <c r="I1124" t="inlineStr">
        <is>
          <t>BRK042</t>
        </is>
      </c>
      <c r="J1124" t="inlineStr">
        <is>
          <t>2018-12-01</t>
        </is>
      </c>
      <c r="K1124" t="inlineStr">
        <is>
          <t>Food importers</t>
        </is>
      </c>
      <c r="L1124" t="inlineStr">
        <is>
          <t>active</t>
        </is>
      </c>
    </row>
    <row r="1125">
      <c r="A1125" t="inlineStr">
        <is>
          <t>IMP01121</t>
        </is>
      </c>
      <c r="B1125" t="inlineStr">
        <is>
          <t>T107845</t>
        </is>
      </c>
      <c r="C1125" t="inlineStr">
        <is>
          <t>Evergreen Glow Partners Ltd</t>
        </is>
      </c>
      <c r="D1125" t="inlineStr">
        <is>
          <t>Evergreen Trade</t>
        </is>
      </c>
      <c r="E1125" t="inlineStr">
        <is>
          <t>52 Harbour Road</t>
        </is>
      </c>
      <c r="F1125" t="inlineStr">
        <is>
          <t>West</t>
        </is>
      </c>
      <c r="G1125" t="inlineStr">
        <is>
          <t>0592022479</t>
        </is>
      </c>
      <c r="H1125" t="inlineStr">
        <is>
          <t>Mei Al-Sayed</t>
        </is>
      </c>
      <c r="I1125" t="inlineStr">
        <is>
          <t>BRK027</t>
        </is>
      </c>
      <c r="J1125" t="inlineStr">
        <is>
          <t>2021-07-18</t>
        </is>
      </c>
      <c r="K1125" t="inlineStr">
        <is>
          <t>Machinery</t>
        </is>
      </c>
      <c r="L1125" t="inlineStr">
        <is>
          <t>active</t>
        </is>
      </c>
    </row>
    <row r="1126">
      <c r="A1126" t="inlineStr">
        <is>
          <t>IMP01122</t>
        </is>
      </c>
      <c r="B1126" t="inlineStr">
        <is>
          <t>T107851</t>
        </is>
      </c>
      <c r="C1126" t="inlineStr">
        <is>
          <t>Sunrise Supply Enterprises</t>
        </is>
      </c>
      <c r="D1126" t="inlineStr">
        <is>
          <t>Sunrise Supply Enterprises</t>
        </is>
      </c>
      <c r="E1126" t="inlineStr">
        <is>
          <t>269 Temple Street</t>
        </is>
      </c>
      <c r="F1126" t="inlineStr">
        <is>
          <t>Coastal</t>
        </is>
      </c>
      <c r="G1126" t="inlineStr">
        <is>
          <t>0380831445</t>
        </is>
      </c>
      <c r="H1126" t="inlineStr">
        <is>
          <t>Elena Patel</t>
        </is>
      </c>
      <c r="I1126" t="inlineStr">
        <is>
          <t>BRK021</t>
        </is>
      </c>
      <c r="J1126" t="inlineStr">
        <is>
          <t>2014-11-19</t>
        </is>
      </c>
      <c r="K1126" t="inlineStr">
        <is>
          <t>Pharmaceuticals</t>
        </is>
      </c>
      <c r="L1126" t="inlineStr">
        <is>
          <t>active</t>
        </is>
      </c>
    </row>
    <row r="1127">
      <c r="A1127" t="inlineStr">
        <is>
          <t>IMP01123</t>
        </is>
      </c>
      <c r="B1127" t="inlineStr">
        <is>
          <t>T107856</t>
        </is>
      </c>
      <c r="C1127" t="inlineStr">
        <is>
          <t>Ashcombe Electronics Enterprises</t>
        </is>
      </c>
      <c r="D1127" t="inlineStr">
        <is>
          <t>Ashcombe Electronics Enterprises</t>
        </is>
      </c>
      <c r="E1127" t="inlineStr">
        <is>
          <t>330 Garden Lane</t>
        </is>
      </c>
      <c r="F1127" t="inlineStr">
        <is>
          <t>Coastal</t>
        </is>
      </c>
      <c r="G1127" t="inlineStr">
        <is>
          <t>0705678403</t>
        </is>
      </c>
      <c r="H1127" t="inlineStr">
        <is>
          <t>Mei Novak</t>
        </is>
      </c>
      <c r="I1127" t="inlineStr">
        <is>
          <t>BRK004</t>
        </is>
      </c>
      <c r="J1127" t="inlineStr">
        <is>
          <t>2015-01-17</t>
        </is>
      </c>
      <c r="K1127" t="inlineStr">
        <is>
          <t>Vehicles and parts</t>
        </is>
      </c>
      <c r="L1127" t="inlineStr">
        <is>
          <t>active</t>
        </is>
      </c>
    </row>
    <row r="1128">
      <c r="A1128" t="inlineStr">
        <is>
          <t>IMP01124</t>
        </is>
      </c>
      <c r="B1128" t="inlineStr">
        <is>
          <t>T107862</t>
        </is>
      </c>
      <c r="C1128" t="inlineStr">
        <is>
          <t>Royal Trading &amp; Sons</t>
        </is>
      </c>
      <c r="D1128" t="inlineStr">
        <is>
          <t>Royal Trading &amp; Sons</t>
        </is>
      </c>
      <c r="E1128" t="inlineStr">
        <is>
          <t>397 Industrial Estate</t>
        </is>
      </c>
      <c r="F1128" t="inlineStr">
        <is>
          <t>Coastal</t>
        </is>
      </c>
      <c r="G1128" t="inlineStr">
        <is>
          <t>0493041928</t>
        </is>
      </c>
      <c r="H1128" t="inlineStr">
        <is>
          <t>Aisha Sato</t>
        </is>
      </c>
      <c r="I1128" t="inlineStr">
        <is>
          <t>BRK078</t>
        </is>
      </c>
      <c r="J1128" t="inlineStr">
        <is>
          <t>2024-06-07</t>
        </is>
      </c>
      <c r="K1128" t="inlineStr">
        <is>
          <t>Machinery</t>
        </is>
      </c>
      <c r="L1128" t="inlineStr">
        <is>
          <t>active</t>
        </is>
      </c>
    </row>
    <row r="1129">
      <c r="A1129" t="inlineStr">
        <is>
          <t>IMP01125</t>
        </is>
      </c>
      <c r="B1129" t="inlineStr">
        <is>
          <t>T107871</t>
        </is>
      </c>
      <c r="C1129" t="inlineStr">
        <is>
          <t>Silver Glow International Ltd</t>
        </is>
      </c>
      <c r="D1129" t="inlineStr">
        <is>
          <t>Silver Store</t>
        </is>
      </c>
      <c r="E1129" t="inlineStr">
        <is>
          <t>275 Station Road</t>
        </is>
      </c>
      <c r="F1129" t="inlineStr">
        <is>
          <t>East</t>
        </is>
      </c>
      <c r="G1129" t="inlineStr">
        <is>
          <t>0441696869</t>
        </is>
      </c>
      <c r="H1129" t="inlineStr">
        <is>
          <t>Kenji Mensah</t>
        </is>
      </c>
      <c r="I1129" t="inlineStr">
        <is>
          <t>BRK009</t>
        </is>
      </c>
      <c r="J1129" t="inlineStr">
        <is>
          <t>2015-02-03</t>
        </is>
      </c>
      <c r="K1129" t="inlineStr">
        <is>
          <t>Electronics</t>
        </is>
      </c>
      <c r="L1129" t="inlineStr">
        <is>
          <t>active</t>
        </is>
      </c>
    </row>
    <row r="1130">
      <c r="A1130" t="inlineStr">
        <is>
          <t>IMP01126</t>
        </is>
      </c>
      <c r="B1130" t="inlineStr">
        <is>
          <t>T107881</t>
        </is>
      </c>
      <c r="C1130" t="inlineStr">
        <is>
          <t>Aldergate Textiles Group Ltd</t>
        </is>
      </c>
      <c r="D1130" t="inlineStr">
        <is>
          <t>Aldergate Textiles Group Ltd</t>
        </is>
      </c>
      <c r="E1130" t="inlineStr">
        <is>
          <t>264 Industrial Estate</t>
        </is>
      </c>
      <c r="F1130" t="inlineStr">
        <is>
          <t>Capital</t>
        </is>
      </c>
      <c r="G1130" t="inlineStr">
        <is>
          <t>0260809551</t>
        </is>
      </c>
      <c r="H1130" t="inlineStr">
        <is>
          <t>Elena Osei</t>
        </is>
      </c>
      <c r="I1130" t="inlineStr">
        <is>
          <t>BRK080</t>
        </is>
      </c>
      <c r="J1130" t="inlineStr">
        <is>
          <t>2018-10-30</t>
        </is>
      </c>
      <c r="K1130" t="inlineStr">
        <is>
          <t>Fuel and chemicals</t>
        </is>
      </c>
      <c r="L1130" t="inlineStr">
        <is>
          <t>active</t>
        </is>
      </c>
    </row>
    <row r="1131">
      <c r="A1131" t="inlineStr">
        <is>
          <t>IMP01127</t>
        </is>
      </c>
      <c r="B1131" t="inlineStr">
        <is>
          <t>T107882</t>
        </is>
      </c>
      <c r="C1131" t="inlineStr">
        <is>
          <t>Carrick Imports Co., Ltd</t>
        </is>
      </c>
      <c r="D1131" t="inlineStr">
        <is>
          <t>Carrick Imports Co., Ltd</t>
        </is>
      </c>
      <c r="E1131" t="inlineStr">
        <is>
          <t>27 Industrial Estate</t>
        </is>
      </c>
      <c r="F1131" t="inlineStr">
        <is>
          <t>Coastal</t>
        </is>
      </c>
      <c r="G1131" t="inlineStr">
        <is>
          <t>0232991875</t>
        </is>
      </c>
      <c r="H1131" t="inlineStr">
        <is>
          <t>Lucia Ibrahim</t>
        </is>
      </c>
      <c r="I1131" t="inlineStr">
        <is>
          <t>BRK065</t>
        </is>
      </c>
      <c r="J1131" t="inlineStr">
        <is>
          <t>2011-09-18</t>
        </is>
      </c>
      <c r="K1131" t="inlineStr">
        <is>
          <t>Furniture and household</t>
        </is>
      </c>
      <c r="L1131" t="inlineStr">
        <is>
          <t>active</t>
        </is>
      </c>
    </row>
    <row r="1132">
      <c r="A1132" t="inlineStr">
        <is>
          <t>IMP01128</t>
        </is>
      </c>
      <c r="B1132" t="inlineStr">
        <is>
          <t>T107890</t>
        </is>
      </c>
      <c r="C1132" t="inlineStr">
        <is>
          <t>Coral Distribution Group Ltd</t>
        </is>
      </c>
      <c r="D1132" t="inlineStr">
        <is>
          <t>Coral Distribution Group Ltd</t>
        </is>
      </c>
      <c r="E1132" t="inlineStr">
        <is>
          <t>134 Market Street</t>
        </is>
      </c>
      <c r="F1132" t="inlineStr">
        <is>
          <t>West</t>
        </is>
      </c>
      <c r="G1132" t="inlineStr">
        <is>
          <t>0229433919</t>
        </is>
      </c>
      <c r="H1132" t="inlineStr">
        <is>
          <t>Hassan Rahman</t>
        </is>
      </c>
      <c r="I1132" t="inlineStr">
        <is>
          <t>BRK059</t>
        </is>
      </c>
      <c r="J1132" t="inlineStr">
        <is>
          <t>2013-09-19</t>
        </is>
      </c>
      <c r="K1132" t="inlineStr">
        <is>
          <t>General trading</t>
        </is>
      </c>
      <c r="L1132" t="inlineStr">
        <is>
          <t>active</t>
        </is>
      </c>
    </row>
    <row r="1133">
      <c r="A1133" t="inlineStr">
        <is>
          <t>IMP01129</t>
        </is>
      </c>
      <c r="B1133" t="inlineStr">
        <is>
          <t>T107902</t>
        </is>
      </c>
      <c r="C1133" t="inlineStr">
        <is>
          <t>Harmony Pack Partners Ltd</t>
        </is>
      </c>
      <c r="D1133" t="inlineStr">
        <is>
          <t>Harmony Pack Partners Ltd</t>
        </is>
      </c>
      <c r="E1133" t="inlineStr">
        <is>
          <t>173 Temple Street</t>
        </is>
      </c>
      <c r="F1133" t="inlineStr">
        <is>
          <t>Capital</t>
        </is>
      </c>
      <c r="G1133" t="inlineStr">
        <is>
          <t>0605140563</t>
        </is>
      </c>
      <c r="H1133" t="inlineStr">
        <is>
          <t>Omar Mahmood</t>
        </is>
      </c>
      <c r="I1133" t="inlineStr">
        <is>
          <t>BRK065</t>
        </is>
      </c>
      <c r="J1133" t="inlineStr">
        <is>
          <t>2025-02-10</t>
        </is>
      </c>
      <c r="K1133" t="inlineStr">
        <is>
          <t>General trading</t>
        </is>
      </c>
      <c r="L1133" t="inlineStr">
        <is>
          <t>active</t>
        </is>
      </c>
    </row>
    <row r="1134">
      <c r="A1134" t="inlineStr">
        <is>
          <t>IMP01130</t>
        </is>
      </c>
      <c r="B1134" t="inlineStr">
        <is>
          <t>T107009</t>
        </is>
      </c>
      <c r="C1134" t="inlineStr">
        <is>
          <t>Summit Steel &amp; Sons</t>
        </is>
      </c>
      <c r="D1134" t="inlineStr">
        <is>
          <t>Summit Steel &amp; Sons</t>
        </is>
      </c>
      <c r="E1134" t="inlineStr">
        <is>
          <t>397 Mill Road</t>
        </is>
      </c>
      <c r="F1134" t="inlineStr">
        <is>
          <t>West</t>
        </is>
      </c>
      <c r="G1134" t="inlineStr">
        <is>
          <t>0727804650</t>
        </is>
      </c>
      <c r="H1134" t="inlineStr">
        <is>
          <t>Ravi Mwangi</t>
        </is>
      </c>
      <c r="I1134" t="inlineStr">
        <is>
          <t>BRK025</t>
        </is>
      </c>
      <c r="J1134" t="inlineStr">
        <is>
          <t>2014-12-26</t>
        </is>
      </c>
      <c r="K1134" t="inlineStr">
        <is>
          <t>Furniture and household</t>
        </is>
      </c>
      <c r="L1134" t="inlineStr">
        <is>
          <t>active</t>
        </is>
      </c>
    </row>
    <row r="1135">
      <c r="A1135" t="inlineStr">
        <is>
          <t>IMP01131</t>
        </is>
      </c>
      <c r="B1135" t="inlineStr">
        <is>
          <t>T107911</t>
        </is>
      </c>
      <c r="C1135" t="inlineStr">
        <is>
          <t>Aldergate Agro Ltd</t>
        </is>
      </c>
      <c r="D1135" t="inlineStr">
        <is>
          <t>Aldergate Agro Ltd</t>
        </is>
      </c>
      <c r="E1135" t="inlineStr">
        <is>
          <t>130 Station Road</t>
        </is>
      </c>
      <c r="F1135" t="inlineStr">
        <is>
          <t>Capital</t>
        </is>
      </c>
      <c r="G1135" t="inlineStr">
        <is>
          <t>0909110681</t>
        </is>
      </c>
      <c r="H1135" t="inlineStr">
        <is>
          <t>Fatima Mahmood</t>
        </is>
      </c>
      <c r="I1135" t="inlineStr">
        <is>
          <t>BRK030</t>
        </is>
      </c>
      <c r="J1135" t="inlineStr">
        <is>
          <t>2013-09-02</t>
        </is>
      </c>
      <c r="K1135" t="inlineStr">
        <is>
          <t>Electronics</t>
        </is>
      </c>
      <c r="L1135" t="inlineStr">
        <is>
          <t>active</t>
        </is>
      </c>
    </row>
    <row r="1136">
      <c r="A1136" t="inlineStr">
        <is>
          <t>IMP01132</t>
        </is>
      </c>
      <c r="B1136" t="inlineStr">
        <is>
          <t>T107917</t>
        </is>
      </c>
      <c r="C1136" t="inlineStr">
        <is>
          <t>Delta Enterprises Enterprises</t>
        </is>
      </c>
      <c r="D1136" t="inlineStr">
        <is>
          <t>Delta Enterprises Enterprises</t>
        </is>
      </c>
      <c r="E1136" t="inlineStr">
        <is>
          <t>265 Temple Street</t>
        </is>
      </c>
      <c r="F1136" t="inlineStr">
        <is>
          <t>West</t>
        </is>
      </c>
      <c r="G1136" t="inlineStr">
        <is>
          <t>0691018855</t>
        </is>
      </c>
      <c r="H1136" t="inlineStr">
        <is>
          <t>Joseph Reyes</t>
        </is>
      </c>
      <c r="I1136" t="inlineStr">
        <is>
          <t>BRK021</t>
        </is>
      </c>
      <c r="J1136" t="inlineStr">
        <is>
          <t>2018-06-29</t>
        </is>
      </c>
      <c r="K1136" t="inlineStr">
        <is>
          <t>Pharmaceuticals</t>
        </is>
      </c>
      <c r="L1136" t="inlineStr">
        <is>
          <t>active</t>
        </is>
      </c>
    </row>
    <row r="1137">
      <c r="A1137" t="inlineStr">
        <is>
          <t>IMP01133</t>
        </is>
      </c>
      <c r="B1137" t="inlineStr">
        <is>
          <t>T107927</t>
        </is>
      </c>
      <c r="C1137" t="inlineStr">
        <is>
          <t>Phoenix Steel Ltd</t>
        </is>
      </c>
      <c r="D1137" t="inlineStr">
        <is>
          <t>Phoenix Steel Ltd</t>
        </is>
      </c>
      <c r="E1137" t="inlineStr">
        <is>
          <t>379 Mill Road</t>
        </is>
      </c>
      <c r="F1137" t="inlineStr">
        <is>
          <t>Coastal</t>
        </is>
      </c>
      <c r="G1137" t="inlineStr">
        <is>
          <t>0701846355</t>
        </is>
      </c>
      <c r="H1137" t="inlineStr">
        <is>
          <t>Omar Rahman</t>
        </is>
      </c>
      <c r="I1137" t="inlineStr">
        <is>
          <t>BRK051</t>
        </is>
      </c>
      <c r="J1137" t="inlineStr">
        <is>
          <t>2026-03-15</t>
        </is>
      </c>
      <c r="K1137" t="inlineStr">
        <is>
          <t>Tobacco and beverages</t>
        </is>
      </c>
      <c r="L1137" t="inlineStr">
        <is>
          <t>active</t>
        </is>
      </c>
    </row>
    <row r="1138">
      <c r="A1138" t="inlineStr">
        <is>
          <t>IMP01134</t>
        </is>
      </c>
      <c r="B1138" t="inlineStr">
        <is>
          <t>T107933</t>
        </is>
      </c>
      <c r="C1138" t="inlineStr">
        <is>
          <t>Horizon Electronics Holdings Ltd</t>
        </is>
      </c>
      <c r="D1138" t="inlineStr">
        <is>
          <t>Horizon Electronics Holdings Ltd</t>
        </is>
      </c>
      <c r="E1138" t="inlineStr">
        <is>
          <t>254 Temple Street</t>
        </is>
      </c>
      <c r="F1138" t="inlineStr">
        <is>
          <t>South</t>
        </is>
      </c>
      <c r="G1138" t="inlineStr">
        <is>
          <t>0356149286</t>
        </is>
      </c>
      <c r="H1138" t="inlineStr">
        <is>
          <t>Farid Rahman</t>
        </is>
      </c>
      <c r="I1138" t="inlineStr">
        <is>
          <t>BRK006</t>
        </is>
      </c>
      <c r="J1138" t="inlineStr">
        <is>
          <t>2019-07-06</t>
        </is>
      </c>
      <c r="K1138" t="inlineStr">
        <is>
          <t>Pharmaceuticals</t>
        </is>
      </c>
      <c r="L1138" t="inlineStr">
        <is>
          <t>active</t>
        </is>
      </c>
    </row>
    <row r="1139">
      <c r="A1139" t="inlineStr">
        <is>
          <t>IMP01135</t>
        </is>
      </c>
      <c r="B1139" t="inlineStr">
        <is>
          <t>T107942</t>
        </is>
      </c>
      <c r="C1139" t="inlineStr">
        <is>
          <t>Harmony Trading Group Ltd</t>
        </is>
      </c>
      <c r="D1139" t="inlineStr">
        <is>
          <t>Harmony Trading Group Ltd</t>
        </is>
      </c>
      <c r="E1139" t="inlineStr">
        <is>
          <t>48 Harbour Road</t>
        </is>
      </c>
      <c r="F1139" t="inlineStr">
        <is>
          <t>South</t>
        </is>
      </c>
      <c r="G1139" t="inlineStr">
        <is>
          <t>0330638243</t>
        </is>
      </c>
      <c r="H1139" t="inlineStr">
        <is>
          <t>Farid Chen</t>
        </is>
      </c>
      <c r="I1139" t="inlineStr">
        <is>
          <t>BRK003</t>
        </is>
      </c>
      <c r="J1139" t="inlineStr">
        <is>
          <t>2016-05-20</t>
        </is>
      </c>
      <c r="K1139" t="inlineStr">
        <is>
          <t>Steel and construction</t>
        </is>
      </c>
      <c r="L1139" t="inlineStr">
        <is>
          <t>active</t>
        </is>
      </c>
    </row>
    <row r="1140">
      <c r="A1140" t="inlineStr">
        <is>
          <t>IMP01136</t>
        </is>
      </c>
      <c r="C1140" t="inlineStr">
        <is>
          <t>Pacific Fruits Enterprises</t>
        </is>
      </c>
      <c r="D1140" t="inlineStr">
        <is>
          <t>Pacific Fruits Enterprises</t>
        </is>
      </c>
      <c r="E1140" t="inlineStr">
        <is>
          <t>323 Riverside</t>
        </is>
      </c>
      <c r="F1140" t="inlineStr">
        <is>
          <t>West</t>
        </is>
      </c>
      <c r="G1140" t="inlineStr">
        <is>
          <t>0822103652</t>
        </is>
      </c>
      <c r="H1140" t="inlineStr">
        <is>
          <t>Hassan Osei</t>
        </is>
      </c>
      <c r="I1140" t="inlineStr">
        <is>
          <t>BRK028</t>
        </is>
      </c>
      <c r="J1140" t="inlineStr">
        <is>
          <t>2017-06-25</t>
        </is>
      </c>
      <c r="K1140" t="inlineStr">
        <is>
          <t>Tobacco and beverages</t>
        </is>
      </c>
      <c r="L1140" t="inlineStr">
        <is>
          <t>active</t>
        </is>
      </c>
    </row>
    <row r="1141">
      <c r="A1141" t="inlineStr">
        <is>
          <t>IMP01137</t>
        </is>
      </c>
      <c r="B1141" t="inlineStr">
        <is>
          <t>T107957</t>
        </is>
      </c>
      <c r="C1141" t="inlineStr">
        <is>
          <t>Northern Medical Limited</t>
        </is>
      </c>
      <c r="D1141" t="inlineStr">
        <is>
          <t>Northern Medical Limited</t>
        </is>
      </c>
      <c r="E1141" t="inlineStr">
        <is>
          <t>91 Station Road</t>
        </is>
      </c>
      <c r="F1141" t="inlineStr">
        <is>
          <t>West</t>
        </is>
      </c>
      <c r="G1141" t="inlineStr">
        <is>
          <t>0889855220</t>
        </is>
      </c>
      <c r="H1141" t="inlineStr">
        <is>
          <t>Nadia Patel</t>
        </is>
      </c>
      <c r="I1141" t="inlineStr">
        <is>
          <t>BRK045</t>
        </is>
      </c>
      <c r="J1141" t="inlineStr">
        <is>
          <t>2012-03-13</t>
        </is>
      </c>
      <c r="K1141" t="inlineStr">
        <is>
          <t>Steel and construction</t>
        </is>
      </c>
      <c r="L1141" t="inlineStr">
        <is>
          <t>active</t>
        </is>
      </c>
    </row>
    <row r="1142">
      <c r="A1142" t="inlineStr">
        <is>
          <t>IMP01138</t>
        </is>
      </c>
      <c r="B1142" t="inlineStr">
        <is>
          <t>T107959</t>
        </is>
      </c>
      <c r="C1142" t="inlineStr">
        <is>
          <t>Harmony Commercial Limited</t>
        </is>
      </c>
      <c r="D1142" t="inlineStr">
        <is>
          <t>Harmony Commercial Limited</t>
        </is>
      </c>
      <c r="E1142" t="inlineStr">
        <is>
          <t>104 Bazaar Lane</t>
        </is>
      </c>
      <c r="F1142" t="inlineStr">
        <is>
          <t>North</t>
        </is>
      </c>
      <c r="G1142" t="inlineStr">
        <is>
          <t>0948819830</t>
        </is>
      </c>
      <c r="H1142" t="inlineStr">
        <is>
          <t>Fatima Ibrahim</t>
        </is>
      </c>
      <c r="I1142" t="inlineStr">
        <is>
          <t>BRK019</t>
        </is>
      </c>
      <c r="J1142" t="inlineStr">
        <is>
          <t>2025-11-03</t>
        </is>
      </c>
      <c r="K1142" t="inlineStr">
        <is>
          <t>General trading</t>
        </is>
      </c>
      <c r="L1142" t="inlineStr">
        <is>
          <t>active</t>
        </is>
      </c>
    </row>
    <row r="1143">
      <c r="A1143" t="inlineStr">
        <is>
          <t>IMP01139</t>
        </is>
      </c>
      <c r="B1143" t="inlineStr">
        <is>
          <t>T107996</t>
        </is>
      </c>
      <c r="C1143" t="inlineStr">
        <is>
          <t>Carrick Commercial Co., Ltd</t>
        </is>
      </c>
      <c r="D1143" t="inlineStr">
        <is>
          <t>Carrick Commercial Co., Ltd</t>
        </is>
      </c>
      <c r="E1143" t="inlineStr">
        <is>
          <t>140 Airport Road</t>
        </is>
      </c>
      <c r="F1143" t="inlineStr">
        <is>
          <t>Coastal</t>
        </is>
      </c>
      <c r="G1143" t="inlineStr">
        <is>
          <t>0750807878</t>
        </is>
      </c>
      <c r="H1143" t="inlineStr">
        <is>
          <t>Ingrid Nguyen-Lee</t>
        </is>
      </c>
      <c r="I1143" t="inlineStr">
        <is>
          <t>BRK020</t>
        </is>
      </c>
      <c r="J1143" t="inlineStr">
        <is>
          <t>2024-11-05</t>
        </is>
      </c>
      <c r="K1143" t="inlineStr">
        <is>
          <t>Machinery</t>
        </is>
      </c>
      <c r="L1143" t="inlineStr">
        <is>
          <t>active</t>
        </is>
      </c>
    </row>
    <row r="1144">
      <c r="A1144" t="inlineStr">
        <is>
          <t>IMP01140</t>
        </is>
      </c>
      <c r="C1144" t="inlineStr">
        <is>
          <t>Sunrise Electronics International Ltd</t>
        </is>
      </c>
      <c r="D1144" t="inlineStr">
        <is>
          <t>Sunrise Electronics International Ltd</t>
        </is>
      </c>
      <c r="E1144" t="inlineStr">
        <is>
          <t>188 Station Road</t>
        </is>
      </c>
      <c r="F1144" t="inlineStr">
        <is>
          <t>South</t>
        </is>
      </c>
      <c r="G1144" t="inlineStr">
        <is>
          <t>0947124043</t>
        </is>
      </c>
      <c r="H1144" t="inlineStr">
        <is>
          <t>Somchai Kowalski</t>
        </is>
      </c>
      <c r="I1144" t="inlineStr">
        <is>
          <t>BRK017</t>
        </is>
      </c>
      <c r="J1144" t="inlineStr">
        <is>
          <t>2010-07-03</t>
        </is>
      </c>
      <c r="K1144" t="inlineStr">
        <is>
          <t>Tobacco and beverages</t>
        </is>
      </c>
      <c r="L1144" t="inlineStr">
        <is>
          <t>active</t>
        </is>
      </c>
    </row>
    <row r="1145">
      <c r="A1145" t="inlineStr">
        <is>
          <t>IMP01141</t>
        </is>
      </c>
      <c r="B1145" t="inlineStr">
        <is>
          <t>T107985</t>
        </is>
      </c>
      <c r="C1145" t="inlineStr">
        <is>
          <t>Crown Fruits Enterprises</t>
        </is>
      </c>
      <c r="D1145" t="inlineStr">
        <is>
          <t>Crown Fruits Enterprises</t>
        </is>
      </c>
      <c r="E1145" t="inlineStr">
        <is>
          <t>267 Market Street</t>
        </is>
      </c>
      <c r="F1145" t="inlineStr">
        <is>
          <t>East</t>
        </is>
      </c>
      <c r="G1145" t="inlineStr">
        <is>
          <t>0264167418</t>
        </is>
      </c>
      <c r="H1145" t="inlineStr">
        <is>
          <t>Omar Mahmood</t>
        </is>
      </c>
      <c r="I1145" t="inlineStr">
        <is>
          <t>BRK014</t>
        </is>
      </c>
      <c r="J1145" t="inlineStr">
        <is>
          <t>2010-05-02</t>
        </is>
      </c>
      <c r="K1145" t="inlineStr">
        <is>
          <t>Fuel and chemicals</t>
        </is>
      </c>
      <c r="L1145" t="inlineStr">
        <is>
          <t>active</t>
        </is>
      </c>
    </row>
    <row r="1146">
      <c r="A1146" t="inlineStr">
        <is>
          <t>IMP01142</t>
        </is>
      </c>
      <c r="B1146" t="inlineStr">
        <is>
          <t>T107992</t>
        </is>
      </c>
      <c r="C1146" t="inlineStr">
        <is>
          <t>Arden Living Co.</t>
        </is>
      </c>
      <c r="D1146" t="inlineStr">
        <is>
          <t>Arden Living Co.</t>
        </is>
      </c>
      <c r="E1146" t="inlineStr">
        <is>
          <t>144 Riverside</t>
        </is>
      </c>
      <c r="F1146" t="inlineStr">
        <is>
          <t>West</t>
        </is>
      </c>
      <c r="G1146" t="inlineStr">
        <is>
          <t>0894167333</t>
        </is>
      </c>
      <c r="H1146" t="inlineStr">
        <is>
          <t>Samuel Kowalski</t>
        </is>
      </c>
      <c r="I1146" t="inlineStr">
        <is>
          <t>BRK045</t>
        </is>
      </c>
      <c r="J1146" t="inlineStr">
        <is>
          <t>2020-06-27</t>
        </is>
      </c>
      <c r="K1146" t="inlineStr">
        <is>
          <t>Fuel and chemicals</t>
        </is>
      </c>
      <c r="L1146" t="inlineStr">
        <is>
          <t>active</t>
        </is>
      </c>
    </row>
    <row r="1147">
      <c r="A1147" t="inlineStr">
        <is>
          <t>IMP01143</t>
        </is>
      </c>
      <c r="B1147" t="inlineStr">
        <is>
          <t>T107994</t>
        </is>
      </c>
      <c r="C1147" t="inlineStr">
        <is>
          <t>Global Glow Group Ltd</t>
        </is>
      </c>
      <c r="D1147" t="inlineStr">
        <is>
          <t>Global Glow Group Ltd</t>
        </is>
      </c>
      <c r="E1147" t="inlineStr">
        <is>
          <t>10 Airport Road</t>
        </is>
      </c>
      <c r="F1147" t="inlineStr">
        <is>
          <t>Coastal</t>
        </is>
      </c>
      <c r="G1147" t="inlineStr">
        <is>
          <t>0465066676</t>
        </is>
      </c>
      <c r="H1147" t="inlineStr">
        <is>
          <t>Tomas Reyes</t>
        </is>
      </c>
      <c r="I1147" t="inlineStr">
        <is>
          <t>BRK047</t>
        </is>
      </c>
      <c r="J1147" t="inlineStr">
        <is>
          <t>2025-10-23</t>
        </is>
      </c>
      <c r="K1147" t="inlineStr">
        <is>
          <t>Cosmetics and personal care</t>
        </is>
      </c>
      <c r="L1147" t="inlineStr">
        <is>
          <t>active</t>
        </is>
      </c>
    </row>
    <row r="1148">
      <c r="A1148" t="inlineStr">
        <is>
          <t>IMP01144</t>
        </is>
      </c>
      <c r="B1148" t="inlineStr">
        <is>
          <t>T108007</t>
        </is>
      </c>
      <c r="C1148" t="inlineStr">
        <is>
          <t>Sunrise Textiles Enterprises</t>
        </is>
      </c>
      <c r="D1148" t="inlineStr">
        <is>
          <t>Sunrise Textiles Enterprises</t>
        </is>
      </c>
      <c r="E1148" t="inlineStr">
        <is>
          <t>87 Riverside</t>
        </is>
      </c>
      <c r="F1148" t="inlineStr">
        <is>
          <t>South</t>
        </is>
      </c>
      <c r="G1148" t="inlineStr">
        <is>
          <t>0216720158</t>
        </is>
      </c>
      <c r="H1148" t="inlineStr">
        <is>
          <t>Daniel Bauer</t>
        </is>
      </c>
      <c r="I1148" t="inlineStr">
        <is>
          <t>BRK046</t>
        </is>
      </c>
      <c r="J1148" t="inlineStr">
        <is>
          <t>2017-10-05</t>
        </is>
      </c>
      <c r="K1148" t="inlineStr">
        <is>
          <t>Medical devices</t>
        </is>
      </c>
      <c r="L1148" t="inlineStr">
        <is>
          <t>active</t>
        </is>
      </c>
    </row>
    <row r="1149">
      <c r="A1149" t="inlineStr">
        <is>
          <t>IMP01145</t>
        </is>
      </c>
      <c r="B1149" t="inlineStr">
        <is>
          <t>T108011</t>
        </is>
      </c>
      <c r="C1149" t="inlineStr">
        <is>
          <t>Star Supply &amp; Sons</t>
        </is>
      </c>
      <c r="D1149" t="inlineStr">
        <is>
          <t>Star Supply &amp; Sons</t>
        </is>
      </c>
      <c r="E1149" t="inlineStr">
        <is>
          <t>288 Airport Road</t>
        </is>
      </c>
      <c r="F1149" t="inlineStr">
        <is>
          <t>Coastal</t>
        </is>
      </c>
      <c r="G1149" t="inlineStr">
        <is>
          <t>0240010101</t>
        </is>
      </c>
      <c r="H1149" t="inlineStr">
        <is>
          <t>Omar Osei</t>
        </is>
      </c>
      <c r="I1149" t="inlineStr">
        <is>
          <t>BRK038</t>
        </is>
      </c>
      <c r="J1149" t="inlineStr">
        <is>
          <t>2022-04-02</t>
        </is>
      </c>
      <c r="K1149" t="inlineStr">
        <is>
          <t>Textiles and apparel</t>
        </is>
      </c>
      <c r="L1149" t="inlineStr">
        <is>
          <t>active</t>
        </is>
      </c>
    </row>
    <row r="1150">
      <c r="A1150" t="inlineStr">
        <is>
          <t>IMP01146</t>
        </is>
      </c>
      <c r="B1150" t="inlineStr">
        <is>
          <t>T108019</t>
        </is>
      </c>
      <c r="C1150" t="inlineStr">
        <is>
          <t>Delta Glow Enterprises</t>
        </is>
      </c>
      <c r="D1150" t="inlineStr">
        <is>
          <t>Delta Glow Enterprises</t>
        </is>
      </c>
      <c r="E1150" t="inlineStr">
        <is>
          <t>97 Airport Road</t>
        </is>
      </c>
      <c r="F1150" t="inlineStr">
        <is>
          <t>West</t>
        </is>
      </c>
      <c r="G1150" t="inlineStr">
        <is>
          <t>0580512059</t>
        </is>
      </c>
      <c r="H1150" t="inlineStr">
        <is>
          <t>Ingrid Tanaka</t>
        </is>
      </c>
      <c r="I1150" t="inlineStr">
        <is>
          <t>BRK019</t>
        </is>
      </c>
      <c r="J1150" t="inlineStr">
        <is>
          <t>2010-10-31</t>
        </is>
      </c>
      <c r="K1150" t="inlineStr">
        <is>
          <t>Pharmaceuticals</t>
        </is>
      </c>
      <c r="L1150" t="inlineStr">
        <is>
          <t>active</t>
        </is>
      </c>
    </row>
    <row r="1151">
      <c r="A1151" t="inlineStr">
        <is>
          <t>IMP01147</t>
        </is>
      </c>
      <c r="B1151" t="inlineStr">
        <is>
          <t>T108025</t>
        </is>
      </c>
      <c r="C1151" t="inlineStr">
        <is>
          <t>Star Distribution Co.</t>
        </is>
      </c>
      <c r="D1151" t="inlineStr">
        <is>
          <t>Star Distribution Co.</t>
        </is>
      </c>
      <c r="E1151" t="inlineStr">
        <is>
          <t>6 Industrial Estate</t>
        </is>
      </c>
      <c r="F1151" t="inlineStr">
        <is>
          <t>West</t>
        </is>
      </c>
      <c r="G1151" t="inlineStr">
        <is>
          <t>0220712602</t>
        </is>
      </c>
      <c r="H1151" t="inlineStr">
        <is>
          <t>Lucia Sato</t>
        </is>
      </c>
      <c r="I1151" t="inlineStr">
        <is>
          <t>BRK029</t>
        </is>
      </c>
      <c r="J1151" t="inlineStr">
        <is>
          <t>2021-11-23</t>
        </is>
      </c>
      <c r="K1151" t="inlineStr">
        <is>
          <t>Medical devices</t>
        </is>
      </c>
      <c r="L1151" t="inlineStr">
        <is>
          <t>active</t>
        </is>
      </c>
    </row>
    <row r="1152">
      <c r="A1152" t="inlineStr">
        <is>
          <t>IMP01148</t>
        </is>
      </c>
      <c r="C1152" t="inlineStr">
        <is>
          <t>Pacific Trading Limited</t>
        </is>
      </c>
      <c r="D1152" t="inlineStr">
        <is>
          <t>Pacific Trading Limited</t>
        </is>
      </c>
      <c r="E1152" t="inlineStr">
        <is>
          <t>88 Temple Street</t>
        </is>
      </c>
      <c r="F1152" t="inlineStr">
        <is>
          <t>South</t>
        </is>
      </c>
      <c r="G1152" t="inlineStr">
        <is>
          <t>0664391111</t>
        </is>
      </c>
      <c r="H1152" t="inlineStr">
        <is>
          <t>Samuel Okafor</t>
        </is>
      </c>
      <c r="I1152" t="inlineStr">
        <is>
          <t>BRK060</t>
        </is>
      </c>
      <c r="J1152" t="inlineStr">
        <is>
          <t>2009-01-06</t>
        </is>
      </c>
      <c r="K1152" t="inlineStr">
        <is>
          <t>Cosmetics and personal care</t>
        </is>
      </c>
      <c r="L1152" t="inlineStr">
        <is>
          <t>active</t>
        </is>
      </c>
    </row>
    <row r="1153">
      <c r="A1153" t="inlineStr">
        <is>
          <t>IMP01149</t>
        </is>
      </c>
      <c r="B1153" t="inlineStr">
        <is>
          <t>T108039</t>
        </is>
      </c>
      <c r="C1153" t="inlineStr">
        <is>
          <t>Ocean Electronics Partners Ltd</t>
        </is>
      </c>
      <c r="D1153" t="inlineStr">
        <is>
          <t>Ocean Electronics Partners Ltd</t>
        </is>
      </c>
      <c r="E1153" t="inlineStr">
        <is>
          <t>206 Riverside</t>
        </is>
      </c>
      <c r="F1153" t="inlineStr">
        <is>
          <t>South</t>
        </is>
      </c>
      <c r="G1153" t="inlineStr">
        <is>
          <t>0322852098</t>
        </is>
      </c>
      <c r="H1153" t="inlineStr">
        <is>
          <t>Ravi Osei</t>
        </is>
      </c>
      <c r="I1153" t="inlineStr">
        <is>
          <t>BRK080</t>
        </is>
      </c>
      <c r="J1153" t="inlineStr">
        <is>
          <t>2009-08-14</t>
        </is>
      </c>
      <c r="K1153" t="inlineStr">
        <is>
          <t>Tobacco and beverages</t>
        </is>
      </c>
      <c r="L1153" t="inlineStr">
        <is>
          <t>active</t>
        </is>
      </c>
    </row>
    <row r="1154">
      <c r="A1154" t="inlineStr">
        <is>
          <t>IMP01150</t>
        </is>
      </c>
      <c r="B1154" t="inlineStr">
        <is>
          <t>T108048</t>
        </is>
      </c>
      <c r="C1154" t="inlineStr">
        <is>
          <t>Meridian Pack Limited</t>
        </is>
      </c>
      <c r="D1154" t="inlineStr">
        <is>
          <t>Meridian Pack Limited</t>
        </is>
      </c>
      <c r="E1154" t="inlineStr">
        <is>
          <t>167 Bazaar Lane</t>
        </is>
      </c>
      <c r="F1154" t="inlineStr">
        <is>
          <t>East</t>
        </is>
      </c>
      <c r="G1154" t="inlineStr">
        <is>
          <t>0481300439</t>
        </is>
      </c>
      <c r="H1154" t="inlineStr">
        <is>
          <t>Amina Silva</t>
        </is>
      </c>
      <c r="I1154" t="inlineStr">
        <is>
          <t>BRK079</t>
        </is>
      </c>
      <c r="J1154" t="inlineStr">
        <is>
          <t>2008-12-06</t>
        </is>
      </c>
      <c r="K1154" t="inlineStr">
        <is>
          <t>Food importers</t>
        </is>
      </c>
      <c r="L1154" t="inlineStr">
        <is>
          <t>active</t>
        </is>
      </c>
    </row>
    <row r="1155">
      <c r="A1155" t="inlineStr">
        <is>
          <t>IMP01151</t>
        </is>
      </c>
      <c r="C1155" t="inlineStr">
        <is>
          <t>Horizon Commercial Ltd</t>
        </is>
      </c>
      <c r="D1155" t="inlineStr">
        <is>
          <t>Horizon Commercial Ltd</t>
        </is>
      </c>
      <c r="E1155" t="inlineStr">
        <is>
          <t>164 Mill Road</t>
        </is>
      </c>
      <c r="F1155" t="inlineStr">
        <is>
          <t>South</t>
        </is>
      </c>
      <c r="G1155" t="inlineStr">
        <is>
          <t>0506716107</t>
        </is>
      </c>
      <c r="H1155" t="inlineStr">
        <is>
          <t>Farid Al-Sayed</t>
        </is>
      </c>
      <c r="I1155" t="inlineStr">
        <is>
          <t>BRK048</t>
        </is>
      </c>
      <c r="J1155" t="inlineStr">
        <is>
          <t>2016-05-06</t>
        </is>
      </c>
      <c r="K1155" t="inlineStr">
        <is>
          <t>Tobacco and beverages</t>
        </is>
      </c>
      <c r="L1155" t="inlineStr">
        <is>
          <t>suspended</t>
        </is>
      </c>
    </row>
    <row r="1156">
      <c r="A1156" t="inlineStr">
        <is>
          <t>IMP01152</t>
        </is>
      </c>
      <c r="B1156" t="inlineStr">
        <is>
          <t>T108063</t>
        </is>
      </c>
      <c r="C1156" t="inlineStr">
        <is>
          <t>Great Vellmoor Electronics Partners Ltd</t>
        </is>
      </c>
      <c r="D1156" t="inlineStr">
        <is>
          <t>Great Vellmoor Electronics Partners Ltd</t>
        </is>
      </c>
      <c r="E1156" t="inlineStr">
        <is>
          <t>299 Temple Street</t>
        </is>
      </c>
      <c r="F1156" t="inlineStr">
        <is>
          <t>Coastal</t>
        </is>
      </c>
      <c r="G1156" t="inlineStr">
        <is>
          <t>0913757255</t>
        </is>
      </c>
      <c r="H1156" t="inlineStr">
        <is>
          <t>Priya Kowalski</t>
        </is>
      </c>
      <c r="I1156" t="inlineStr">
        <is>
          <t>BRK031</t>
        </is>
      </c>
      <c r="J1156" t="inlineStr">
        <is>
          <t>2025-10-22</t>
        </is>
      </c>
      <c r="K1156" t="inlineStr">
        <is>
          <t>Machinery</t>
        </is>
      </c>
      <c r="L1156" t="inlineStr">
        <is>
          <t>active</t>
        </is>
      </c>
    </row>
    <row r="1157">
      <c r="A1157" t="inlineStr">
        <is>
          <t>IMP01153</t>
        </is>
      </c>
      <c r="B1157" t="inlineStr">
        <is>
          <t>T108069</t>
        </is>
      </c>
      <c r="C1157" t="inlineStr">
        <is>
          <t>Metro Foods Partners Ltd</t>
        </is>
      </c>
      <c r="D1157" t="inlineStr">
        <is>
          <t>Metro Foods Partners Ltd</t>
        </is>
      </c>
      <c r="E1157" t="inlineStr">
        <is>
          <t>11 Riverside</t>
        </is>
      </c>
      <c r="F1157" t="inlineStr">
        <is>
          <t>Capital</t>
        </is>
      </c>
      <c r="G1157" t="inlineStr">
        <is>
          <t>0575018023</t>
        </is>
      </c>
      <c r="H1157" t="inlineStr">
        <is>
          <t>Farid Silva</t>
        </is>
      </c>
      <c r="I1157" t="inlineStr">
        <is>
          <t>BRK021</t>
        </is>
      </c>
      <c r="J1157" t="inlineStr">
        <is>
          <t>2018-04-10</t>
        </is>
      </c>
      <c r="K1157" t="inlineStr">
        <is>
          <t>Cosmetics and personal care</t>
        </is>
      </c>
      <c r="L1157" t="inlineStr">
        <is>
          <t>active</t>
        </is>
      </c>
    </row>
    <row r="1158">
      <c r="A1158" t="inlineStr">
        <is>
          <t>IMP01154</t>
        </is>
      </c>
      <c r="B1158" t="inlineStr">
        <is>
          <t>T108076</t>
        </is>
      </c>
      <c r="C1158" t="inlineStr">
        <is>
          <t>Inverness Motors Partners Ltd</t>
        </is>
      </c>
      <c r="D1158" t="inlineStr">
        <is>
          <t>Inverness Motors Partners Ltd</t>
        </is>
      </c>
      <c r="E1158" t="inlineStr">
        <is>
          <t>246 Harbour Road</t>
        </is>
      </c>
      <c r="F1158" t="inlineStr">
        <is>
          <t>Coastal</t>
        </is>
      </c>
      <c r="G1158" t="inlineStr">
        <is>
          <t>0634128677</t>
        </is>
      </c>
      <c r="H1158" t="inlineStr">
        <is>
          <t>Grace Kowalski</t>
        </is>
      </c>
      <c r="I1158" t="inlineStr">
        <is>
          <t>BRK069</t>
        </is>
      </c>
      <c r="J1158" t="inlineStr">
        <is>
          <t>2018-06-22</t>
        </is>
      </c>
      <c r="K1158" t="inlineStr">
        <is>
          <t>Steel and construction</t>
        </is>
      </c>
      <c r="L1158" t="inlineStr">
        <is>
          <t>active</t>
        </is>
      </c>
    </row>
    <row r="1159">
      <c r="A1159" t="inlineStr">
        <is>
          <t>IMP01155</t>
        </is>
      </c>
      <c r="B1159" t="inlineStr">
        <is>
          <t>T108084</t>
        </is>
      </c>
      <c r="C1159" t="inlineStr">
        <is>
          <t>Saffron Pack Limited</t>
        </is>
      </c>
      <c r="D1159" t="inlineStr">
        <is>
          <t>Saffron Pack Limited</t>
        </is>
      </c>
      <c r="E1159" t="inlineStr">
        <is>
          <t>106 Temple Street</t>
        </is>
      </c>
      <c r="F1159" t="inlineStr">
        <is>
          <t>Coastal</t>
        </is>
      </c>
      <c r="G1159" t="inlineStr">
        <is>
          <t>0781681353</t>
        </is>
      </c>
      <c r="H1159" t="inlineStr">
        <is>
          <t>Daniel Silva</t>
        </is>
      </c>
      <c r="I1159" t="inlineStr">
        <is>
          <t>BRK078</t>
        </is>
      </c>
      <c r="J1159" t="inlineStr">
        <is>
          <t>2016-06-16</t>
        </is>
      </c>
      <c r="K1159" t="inlineStr">
        <is>
          <t>Textiles and apparel</t>
        </is>
      </c>
      <c r="L1159" t="inlineStr">
        <is>
          <t>active</t>
        </is>
      </c>
    </row>
    <row r="1160">
      <c r="A1160" t="inlineStr">
        <is>
          <t>IMP01156</t>
        </is>
      </c>
      <c r="B1160" t="inlineStr">
        <is>
          <t>T108086</t>
        </is>
      </c>
      <c r="C1160" t="inlineStr">
        <is>
          <t>Inverness Mobile Enterprises</t>
        </is>
      </c>
      <c r="D1160" t="inlineStr">
        <is>
          <t>Inverness Mobile Enterprises</t>
        </is>
      </c>
      <c r="E1160" t="inlineStr">
        <is>
          <t>304 Bazaar Lane</t>
        </is>
      </c>
      <c r="F1160" t="inlineStr">
        <is>
          <t>Capital</t>
        </is>
      </c>
      <c r="G1160" t="inlineStr">
        <is>
          <t>0482150043</t>
        </is>
      </c>
      <c r="H1160" t="inlineStr">
        <is>
          <t>Ravi Patel</t>
        </is>
      </c>
      <c r="I1160" t="inlineStr">
        <is>
          <t>BRK006</t>
        </is>
      </c>
      <c r="J1160" t="inlineStr">
        <is>
          <t>2020-03-09</t>
        </is>
      </c>
      <c r="K1160" t="inlineStr">
        <is>
          <t>Fuel and chemicals</t>
        </is>
      </c>
      <c r="L1160" t="inlineStr">
        <is>
          <t>active</t>
        </is>
      </c>
    </row>
    <row r="1161">
      <c r="A1161" t="inlineStr">
        <is>
          <t>IMP01157</t>
        </is>
      </c>
      <c r="B1161" t="inlineStr">
        <is>
          <t>T108095</t>
        </is>
      </c>
      <c r="C1161" t="inlineStr">
        <is>
          <t>Evergreen Electronics Ltd</t>
        </is>
      </c>
      <c r="D1161" t="inlineStr">
        <is>
          <t>Evergreen Electronics Ltd</t>
        </is>
      </c>
      <c r="E1161" t="inlineStr">
        <is>
          <t>251 Industrial Estate</t>
        </is>
      </c>
      <c r="F1161" t="inlineStr">
        <is>
          <t>East</t>
        </is>
      </c>
      <c r="G1161" t="inlineStr">
        <is>
          <t>0898068881</t>
        </is>
      </c>
      <c r="H1161" t="inlineStr">
        <is>
          <t>Kenji Okafor</t>
        </is>
      </c>
      <c r="I1161" t="inlineStr">
        <is>
          <t>BRK039</t>
        </is>
      </c>
      <c r="J1161" t="inlineStr">
        <is>
          <t>2015-03-12</t>
        </is>
      </c>
      <c r="K1161" t="inlineStr">
        <is>
          <t>Furniture and household</t>
        </is>
      </c>
      <c r="L1161" t="inlineStr">
        <is>
          <t>active</t>
        </is>
      </c>
    </row>
    <row r="1162">
      <c r="A1162" t="inlineStr">
        <is>
          <t>IMP01158</t>
        </is>
      </c>
      <c r="B1162" t="inlineStr">
        <is>
          <t>T108100</t>
        </is>
      </c>
      <c r="C1162" t="inlineStr">
        <is>
          <t>Summit Pack Group Ltd</t>
        </is>
      </c>
      <c r="D1162" t="inlineStr">
        <is>
          <t>Summit Pack Group Ltd</t>
        </is>
      </c>
      <c r="E1162" t="inlineStr">
        <is>
          <t>381 Harbour Road</t>
        </is>
      </c>
      <c r="F1162" t="inlineStr">
        <is>
          <t>South</t>
        </is>
      </c>
      <c r="G1162" t="inlineStr">
        <is>
          <t>0629649184</t>
        </is>
      </c>
      <c r="H1162" t="inlineStr">
        <is>
          <t>Farid Kowalski</t>
        </is>
      </c>
      <c r="I1162" t="inlineStr">
        <is>
          <t>BRK050</t>
        </is>
      </c>
      <c r="J1162" t="inlineStr">
        <is>
          <t>2016-03-13</t>
        </is>
      </c>
      <c r="K1162" t="inlineStr">
        <is>
          <t>Textiles and apparel</t>
        </is>
      </c>
      <c r="L1162" t="inlineStr">
        <is>
          <t>suspended</t>
        </is>
      </c>
    </row>
    <row r="1163">
      <c r="A1163" t="inlineStr">
        <is>
          <t>IMP01159</t>
        </is>
      </c>
      <c r="B1163" t="inlineStr">
        <is>
          <t>T108106</t>
        </is>
      </c>
      <c r="C1163" t="inlineStr">
        <is>
          <t>Crown Mobile Enterprises</t>
        </is>
      </c>
      <c r="D1163" t="inlineStr">
        <is>
          <t>Crown Mobile Enterprises</t>
        </is>
      </c>
      <c r="E1163" t="inlineStr">
        <is>
          <t>191 Bazaar Lane</t>
        </is>
      </c>
      <c r="F1163" t="inlineStr">
        <is>
          <t>South</t>
        </is>
      </c>
      <c r="G1163" t="inlineStr">
        <is>
          <t>0562226533</t>
        </is>
      </c>
      <c r="H1163" t="inlineStr">
        <is>
          <t>Tomas Mwangi</t>
        </is>
      </c>
      <c r="I1163" t="inlineStr">
        <is>
          <t>BRK021</t>
        </is>
      </c>
      <c r="J1163" t="inlineStr">
        <is>
          <t>2019-03-19</t>
        </is>
      </c>
      <c r="K1163" t="inlineStr">
        <is>
          <t>Medical devices</t>
        </is>
      </c>
      <c r="L1163" t="inlineStr">
        <is>
          <t>active</t>
        </is>
      </c>
    </row>
    <row r="1164">
      <c r="A1164" t="inlineStr">
        <is>
          <t>IMP01160</t>
        </is>
      </c>
      <c r="B1164" t="inlineStr">
        <is>
          <t>T108113</t>
        </is>
      </c>
      <c r="C1164" t="inlineStr">
        <is>
          <t>Phoenix Trading Co., Ltd</t>
        </is>
      </c>
      <c r="D1164" t="inlineStr">
        <is>
          <t>Phoenix Trading Co., Ltd</t>
        </is>
      </c>
      <c r="E1164" t="inlineStr">
        <is>
          <t>209 Airport Road</t>
        </is>
      </c>
      <c r="F1164" t="inlineStr">
        <is>
          <t>South</t>
        </is>
      </c>
      <c r="G1164" t="inlineStr">
        <is>
          <t>0355823910</t>
        </is>
      </c>
      <c r="H1164" t="inlineStr">
        <is>
          <t>Hassan Mwangi</t>
        </is>
      </c>
      <c r="I1164" t="inlineStr">
        <is>
          <t>BRK074</t>
        </is>
      </c>
      <c r="J1164" t="inlineStr">
        <is>
          <t>2013-08-29</t>
        </is>
      </c>
      <c r="K1164" t="inlineStr">
        <is>
          <t>Vehicles and parts</t>
        </is>
      </c>
      <c r="L1164" t="inlineStr">
        <is>
          <t>active</t>
        </is>
      </c>
    </row>
    <row r="1165">
      <c r="A1165" t="inlineStr">
        <is>
          <t>IMP01161</t>
        </is>
      </c>
      <c r="B1165" t="inlineStr">
        <is>
          <t>T108126</t>
        </is>
      </c>
      <c r="C1165" t="inlineStr">
        <is>
          <t>Arden Industries Co.</t>
        </is>
      </c>
      <c r="D1165" t="inlineStr">
        <is>
          <t>Arden Industries Co.</t>
        </is>
      </c>
      <c r="E1165" t="inlineStr">
        <is>
          <t>390 Station Road</t>
        </is>
      </c>
      <c r="F1165" t="inlineStr">
        <is>
          <t>Coastal</t>
        </is>
      </c>
      <c r="G1165" t="inlineStr">
        <is>
          <t>0884761519</t>
        </is>
      </c>
      <c r="H1165" t="inlineStr">
        <is>
          <t>Amina Patel</t>
        </is>
      </c>
      <c r="I1165" t="inlineStr">
        <is>
          <t>BRK074</t>
        </is>
      </c>
      <c r="J1165" t="inlineStr">
        <is>
          <t>2014-07-21</t>
        </is>
      </c>
      <c r="K1165" t="inlineStr">
        <is>
          <t>Steel and construction</t>
        </is>
      </c>
      <c r="L1165" t="inlineStr">
        <is>
          <t>active</t>
        </is>
      </c>
    </row>
    <row r="1166">
      <c r="A1166" t="inlineStr">
        <is>
          <t>IMP01162</t>
        </is>
      </c>
      <c r="B1166" t="inlineStr">
        <is>
          <t>T108129</t>
        </is>
      </c>
      <c r="C1166" t="inlineStr">
        <is>
          <t>Central Glow &amp; Sons</t>
        </is>
      </c>
      <c r="D1166" t="inlineStr">
        <is>
          <t>Central Glow &amp; Sons</t>
        </is>
      </c>
      <c r="E1166" t="inlineStr">
        <is>
          <t>392 Riverside</t>
        </is>
      </c>
      <c r="F1166" t="inlineStr">
        <is>
          <t>West</t>
        </is>
      </c>
      <c r="G1166" t="inlineStr">
        <is>
          <t>0605224497</t>
        </is>
      </c>
      <c r="H1166" t="inlineStr">
        <is>
          <t>Fatima Silva</t>
        </is>
      </c>
      <c r="I1166" t="inlineStr">
        <is>
          <t>BRK024</t>
        </is>
      </c>
      <c r="J1166" t="inlineStr">
        <is>
          <t>2014-09-27</t>
        </is>
      </c>
      <c r="K1166" t="inlineStr">
        <is>
          <t>Vehicles and parts</t>
        </is>
      </c>
      <c r="L1166" t="inlineStr">
        <is>
          <t>suspended</t>
        </is>
      </c>
    </row>
    <row r="1167">
      <c r="A1167" t="inlineStr">
        <is>
          <t>IMP01163</t>
        </is>
      </c>
      <c r="B1167" t="inlineStr">
        <is>
          <t>T108137</t>
        </is>
      </c>
      <c r="C1167" t="inlineStr">
        <is>
          <t>Cobalt Distribution Limited</t>
        </is>
      </c>
      <c r="D1167" t="inlineStr">
        <is>
          <t>Cobalt Distribution Limited</t>
        </is>
      </c>
      <c r="E1167" t="inlineStr">
        <is>
          <t>220 Temple Street</t>
        </is>
      </c>
      <c r="F1167" t="inlineStr">
        <is>
          <t>West</t>
        </is>
      </c>
      <c r="G1167" t="inlineStr">
        <is>
          <t>0457631141</t>
        </is>
      </c>
      <c r="H1167" t="inlineStr">
        <is>
          <t>Omar Silva</t>
        </is>
      </c>
      <c r="I1167" t="inlineStr">
        <is>
          <t>BRK050</t>
        </is>
      </c>
      <c r="J1167" t="inlineStr">
        <is>
          <t>2009-10-12</t>
        </is>
      </c>
      <c r="K1167" t="inlineStr">
        <is>
          <t>Tobacco and beverages</t>
        </is>
      </c>
      <c r="L1167" t="inlineStr">
        <is>
          <t>active</t>
        </is>
      </c>
    </row>
    <row r="1168">
      <c r="A1168" t="inlineStr">
        <is>
          <t>IMP01164</t>
        </is>
      </c>
      <c r="B1168" t="inlineStr">
        <is>
          <t>T108146</t>
        </is>
      </c>
      <c r="C1168" t="inlineStr">
        <is>
          <t>Ocean Industries &amp; Sons</t>
        </is>
      </c>
      <c r="D1168" t="inlineStr">
        <is>
          <t>Ocean Industries &amp; Sons</t>
        </is>
      </c>
      <c r="E1168" t="inlineStr">
        <is>
          <t>333 Market Street</t>
        </is>
      </c>
      <c r="F1168" t="inlineStr">
        <is>
          <t>South</t>
        </is>
      </c>
      <c r="G1168" t="inlineStr">
        <is>
          <t>0867731764</t>
        </is>
      </c>
      <c r="H1168" t="inlineStr">
        <is>
          <t>Grace Silva</t>
        </is>
      </c>
      <c r="I1168" t="inlineStr">
        <is>
          <t>BRK080</t>
        </is>
      </c>
      <c r="J1168" t="inlineStr">
        <is>
          <t>2011-03-13</t>
        </is>
      </c>
      <c r="K1168" t="inlineStr">
        <is>
          <t>Electronics</t>
        </is>
      </c>
      <c r="L1168" t="inlineStr">
        <is>
          <t>active</t>
        </is>
      </c>
    </row>
    <row r="1169">
      <c r="A1169" t="inlineStr">
        <is>
          <t>IMP01165</t>
        </is>
      </c>
      <c r="B1169" t="inlineStr">
        <is>
          <t>T108151</t>
        </is>
      </c>
      <c r="C1169" t="inlineStr">
        <is>
          <t>Coral Enterprises Group Ltd</t>
        </is>
      </c>
      <c r="D1169" t="inlineStr">
        <is>
          <t>Coral Enterprises Group Ltd</t>
        </is>
      </c>
      <c r="E1169" t="inlineStr">
        <is>
          <t>394 Bazaar Lane</t>
        </is>
      </c>
      <c r="F1169" t="inlineStr">
        <is>
          <t>West</t>
        </is>
      </c>
      <c r="G1169" t="inlineStr">
        <is>
          <t>0263966413</t>
        </is>
      </c>
      <c r="H1169" t="inlineStr">
        <is>
          <t>Grace Reyes</t>
        </is>
      </c>
      <c r="I1169" t="inlineStr">
        <is>
          <t>BRK061</t>
        </is>
      </c>
      <c r="J1169" t="inlineStr">
        <is>
          <t>2014-02-22</t>
        </is>
      </c>
      <c r="K1169" t="inlineStr">
        <is>
          <t>General trading</t>
        </is>
      </c>
      <c r="L1169" t="inlineStr">
        <is>
          <t>active</t>
        </is>
      </c>
    </row>
    <row r="1170">
      <c r="A1170" t="inlineStr">
        <is>
          <t>IMP01166</t>
        </is>
      </c>
      <c r="B1170" t="inlineStr">
        <is>
          <t>T108158</t>
        </is>
      </c>
      <c r="C1170" t="inlineStr">
        <is>
          <t>Star Supply Holdings Ltd</t>
        </is>
      </c>
      <c r="D1170" t="inlineStr">
        <is>
          <t>Star Supply Holdings Ltd</t>
        </is>
      </c>
      <c r="E1170" t="inlineStr">
        <is>
          <t>131 Mill Road</t>
        </is>
      </c>
      <c r="F1170" t="inlineStr">
        <is>
          <t>North</t>
        </is>
      </c>
      <c r="G1170" t="inlineStr">
        <is>
          <t>0632535141</t>
        </is>
      </c>
      <c r="H1170" t="inlineStr">
        <is>
          <t>Omar Novak</t>
        </is>
      </c>
      <c r="I1170" t="inlineStr">
        <is>
          <t>BRK037</t>
        </is>
      </c>
      <c r="J1170" t="inlineStr">
        <is>
          <t>2012-10-22</t>
        </is>
      </c>
      <c r="K1170" t="inlineStr">
        <is>
          <t>Medical devices</t>
        </is>
      </c>
      <c r="L1170" t="inlineStr">
        <is>
          <t>active</t>
        </is>
      </c>
    </row>
    <row r="1171">
      <c r="A1171" t="inlineStr">
        <is>
          <t>IMP01167</t>
        </is>
      </c>
      <c r="B1171" t="inlineStr">
        <is>
          <t>T108168</t>
        </is>
      </c>
      <c r="C1171" t="inlineStr">
        <is>
          <t>Phoenix Distribution Ltd</t>
        </is>
      </c>
      <c r="D1171" t="inlineStr">
        <is>
          <t>Phoenix Trade</t>
        </is>
      </c>
      <c r="E1171" t="inlineStr">
        <is>
          <t>338 Market Street</t>
        </is>
      </c>
      <c r="F1171" t="inlineStr">
        <is>
          <t>Coastal</t>
        </is>
      </c>
      <c r="G1171" t="inlineStr">
        <is>
          <t>0498145011</t>
        </is>
      </c>
      <c r="H1171" t="inlineStr">
        <is>
          <t>Grace Osei</t>
        </is>
      </c>
      <c r="I1171" t="inlineStr">
        <is>
          <t>BRK035</t>
        </is>
      </c>
      <c r="J1171" t="inlineStr">
        <is>
          <t>2015-05-25</t>
        </is>
      </c>
      <c r="K1171" t="inlineStr">
        <is>
          <t>General trading</t>
        </is>
      </c>
      <c r="L1171" t="inlineStr">
        <is>
          <t>active</t>
        </is>
      </c>
    </row>
    <row r="1172">
      <c r="A1172" t="inlineStr">
        <is>
          <t>IMP01168</t>
        </is>
      </c>
      <c r="B1172" t="inlineStr">
        <is>
          <t>T108170</t>
        </is>
      </c>
      <c r="C1172" t="inlineStr">
        <is>
          <t>Orchid Mobile Partners Ltd</t>
        </is>
      </c>
      <c r="D1172" t="inlineStr">
        <is>
          <t>Orchid Mobile Partners Ltd</t>
        </is>
      </c>
      <c r="E1172" t="inlineStr">
        <is>
          <t>288 Industrial Estate</t>
        </is>
      </c>
      <c r="F1172" t="inlineStr">
        <is>
          <t>North</t>
        </is>
      </c>
      <c r="G1172" t="inlineStr">
        <is>
          <t>0588705353</t>
        </is>
      </c>
      <c r="H1172" t="inlineStr">
        <is>
          <t>Nadia Mahmood</t>
        </is>
      </c>
      <c r="I1172" t="inlineStr">
        <is>
          <t>BRK021</t>
        </is>
      </c>
      <c r="J1172" t="inlineStr">
        <is>
          <t>2009-12-07</t>
        </is>
      </c>
      <c r="K1172" t="inlineStr">
        <is>
          <t>Tobacco and beverages</t>
        </is>
      </c>
      <c r="L1172" t="inlineStr">
        <is>
          <t>active</t>
        </is>
      </c>
    </row>
    <row r="1173">
      <c r="A1173" t="inlineStr">
        <is>
          <t>IMP01169</t>
        </is>
      </c>
      <c r="B1173" t="inlineStr">
        <is>
          <t>T108177</t>
        </is>
      </c>
      <c r="C1173" t="inlineStr">
        <is>
          <t>Ashcombe Textiles Group Ltd</t>
        </is>
      </c>
      <c r="D1173" t="inlineStr">
        <is>
          <t>Ashcombe Textiles Group Ltd</t>
        </is>
      </c>
      <c r="E1173" t="inlineStr">
        <is>
          <t>161 Mill Road</t>
        </is>
      </c>
      <c r="F1173" t="inlineStr">
        <is>
          <t>West</t>
        </is>
      </c>
      <c r="G1173" t="inlineStr">
        <is>
          <t>0311141724</t>
        </is>
      </c>
      <c r="H1173" t="inlineStr">
        <is>
          <t>Aisha Reyes</t>
        </is>
      </c>
      <c r="I1173" t="inlineStr">
        <is>
          <t>BRK010</t>
        </is>
      </c>
      <c r="J1173" t="inlineStr">
        <is>
          <t>2015-03-07</t>
        </is>
      </c>
      <c r="K1173" t="inlineStr">
        <is>
          <t>Medical devices</t>
        </is>
      </c>
      <c r="L1173" t="inlineStr">
        <is>
          <t>active</t>
        </is>
      </c>
    </row>
    <row r="1174">
      <c r="A1174" t="inlineStr">
        <is>
          <t>IMP01170</t>
        </is>
      </c>
      <c r="B1174" t="inlineStr">
        <is>
          <t>T108189</t>
        </is>
      </c>
      <c r="C1174" t="inlineStr">
        <is>
          <t>Central Supply International Ltd</t>
        </is>
      </c>
      <c r="D1174" t="inlineStr">
        <is>
          <t>Central Supply International Ltd</t>
        </is>
      </c>
      <c r="E1174" t="inlineStr">
        <is>
          <t>3 Airport Road</t>
        </is>
      </c>
      <c r="F1174" t="inlineStr">
        <is>
          <t>Coastal</t>
        </is>
      </c>
      <c r="G1174" t="inlineStr">
        <is>
          <t>0675854736</t>
        </is>
      </c>
      <c r="H1174" t="inlineStr">
        <is>
          <t>Kenji Silva</t>
        </is>
      </c>
      <c r="I1174" t="inlineStr">
        <is>
          <t>BRK025</t>
        </is>
      </c>
      <c r="J1174" t="inlineStr">
        <is>
          <t>2024-08-13</t>
        </is>
      </c>
      <c r="K1174" t="inlineStr">
        <is>
          <t>Vehicles and parts</t>
        </is>
      </c>
      <c r="L1174" t="inlineStr">
        <is>
          <t>active</t>
        </is>
      </c>
    </row>
    <row r="1175">
      <c r="A1175" t="inlineStr">
        <is>
          <t>IMP01171</t>
        </is>
      </c>
      <c r="B1175" t="inlineStr">
        <is>
          <t>T108191</t>
        </is>
      </c>
      <c r="C1175" t="inlineStr">
        <is>
          <t>Lotus Pack Holdings Ltd</t>
        </is>
      </c>
      <c r="D1175" t="inlineStr">
        <is>
          <t>Lotus Pack Holdings Ltd</t>
        </is>
      </c>
      <c r="E1175" t="inlineStr">
        <is>
          <t>65 Bazaar Lane</t>
        </is>
      </c>
      <c r="F1175" t="inlineStr">
        <is>
          <t>Capital</t>
        </is>
      </c>
      <c r="G1175" t="inlineStr">
        <is>
          <t>0656429283</t>
        </is>
      </c>
      <c r="H1175" t="inlineStr">
        <is>
          <t>Kenji Haddad</t>
        </is>
      </c>
      <c r="I1175" t="inlineStr">
        <is>
          <t>BRK041</t>
        </is>
      </c>
      <c r="J1175" t="inlineStr">
        <is>
          <t>2016-03-03</t>
        </is>
      </c>
      <c r="K1175" t="inlineStr">
        <is>
          <t>General trading</t>
        </is>
      </c>
      <c r="L1175" t="inlineStr">
        <is>
          <t>active</t>
        </is>
      </c>
    </row>
    <row r="1176">
      <c r="A1176" t="inlineStr">
        <is>
          <t>IMP01172</t>
        </is>
      </c>
      <c r="B1176" t="inlineStr">
        <is>
          <t>T108201</t>
        </is>
      </c>
      <c r="C1176" t="inlineStr">
        <is>
          <t>Orchid Enterprises International Ltd</t>
        </is>
      </c>
      <c r="D1176" t="inlineStr">
        <is>
          <t>Orchid Enterprises International Ltd</t>
        </is>
      </c>
      <c r="E1176" t="inlineStr">
        <is>
          <t>101 Market Street</t>
        </is>
      </c>
      <c r="F1176" t="inlineStr">
        <is>
          <t>West</t>
        </is>
      </c>
      <c r="G1176" t="inlineStr">
        <is>
          <t>0434294955</t>
        </is>
      </c>
      <c r="H1176" t="inlineStr">
        <is>
          <t>Joseph Novak</t>
        </is>
      </c>
      <c r="I1176" t="inlineStr">
        <is>
          <t>BRK060</t>
        </is>
      </c>
      <c r="J1176" t="inlineStr">
        <is>
          <t>2020-08-31</t>
        </is>
      </c>
      <c r="K1176" t="inlineStr">
        <is>
          <t>Electronics</t>
        </is>
      </c>
      <c r="L1176" t="inlineStr">
        <is>
          <t>active</t>
        </is>
      </c>
    </row>
    <row r="1177">
      <c r="A1177" t="inlineStr">
        <is>
          <t>IMP01173</t>
        </is>
      </c>
      <c r="B1177" t="inlineStr">
        <is>
          <t>T108207</t>
        </is>
      </c>
      <c r="C1177" t="inlineStr">
        <is>
          <t>Northern Mobile Partners Ltd</t>
        </is>
      </c>
      <c r="D1177" t="inlineStr">
        <is>
          <t>Northern Mobile Partners Ltd</t>
        </is>
      </c>
      <c r="E1177" t="inlineStr">
        <is>
          <t>358 Garden Lane</t>
        </is>
      </c>
      <c r="F1177" t="inlineStr">
        <is>
          <t>Coastal</t>
        </is>
      </c>
      <c r="G1177" t="inlineStr">
        <is>
          <t>0309038658</t>
        </is>
      </c>
      <c r="H1177" t="inlineStr">
        <is>
          <t>Grace Bauer</t>
        </is>
      </c>
      <c r="I1177" t="inlineStr">
        <is>
          <t>BRK021</t>
        </is>
      </c>
      <c r="J1177" t="inlineStr">
        <is>
          <t>2013-09-28</t>
        </is>
      </c>
      <c r="K1177" t="inlineStr">
        <is>
          <t>Vehicles and parts</t>
        </is>
      </c>
      <c r="L1177" t="inlineStr">
        <is>
          <t>active</t>
        </is>
      </c>
    </row>
    <row r="1178">
      <c r="A1178" t="inlineStr">
        <is>
          <t>IMP01174</t>
        </is>
      </c>
      <c r="C1178" t="inlineStr">
        <is>
          <t>Metro Logistics Co.</t>
        </is>
      </c>
      <c r="D1178" t="inlineStr">
        <is>
          <t>Metro Logistics Co.</t>
        </is>
      </c>
      <c r="E1178" t="inlineStr">
        <is>
          <t>177 Harbour Road</t>
        </is>
      </c>
      <c r="F1178" t="inlineStr">
        <is>
          <t>East</t>
        </is>
      </c>
      <c r="G1178" t="inlineStr">
        <is>
          <t>0263039051</t>
        </is>
      </c>
      <c r="H1178" t="inlineStr">
        <is>
          <t>Fatima Ibrahim</t>
        </is>
      </c>
      <c r="I1178" t="inlineStr">
        <is>
          <t>BRK021</t>
        </is>
      </c>
      <c r="J1178" t="inlineStr">
        <is>
          <t>2016-12-14</t>
        </is>
      </c>
      <c r="K1178" t="inlineStr">
        <is>
          <t>Tobacco and beverages</t>
        </is>
      </c>
      <c r="L1178" t="inlineStr">
        <is>
          <t>active</t>
        </is>
      </c>
    </row>
    <row r="1179">
      <c r="A1179" t="inlineStr">
        <is>
          <t>IMP01175</t>
        </is>
      </c>
      <c r="B1179" t="inlineStr">
        <is>
          <t>T108222</t>
        </is>
      </c>
      <c r="C1179" t="inlineStr">
        <is>
          <t>Central Agro Group Ltd</t>
        </is>
      </c>
      <c r="D1179" t="inlineStr">
        <is>
          <t>Central Agro Group Ltd</t>
        </is>
      </c>
      <c r="E1179" t="inlineStr">
        <is>
          <t>14 Airport Road</t>
        </is>
      </c>
      <c r="F1179" t="inlineStr">
        <is>
          <t>Capital</t>
        </is>
      </c>
      <c r="G1179" t="inlineStr">
        <is>
          <t>0782731435</t>
        </is>
      </c>
      <c r="H1179" t="inlineStr">
        <is>
          <t>Ravi Okafor</t>
        </is>
      </c>
      <c r="I1179" t="inlineStr">
        <is>
          <t>BRK038</t>
        </is>
      </c>
      <c r="J1179" t="inlineStr">
        <is>
          <t>2016-04-11</t>
        </is>
      </c>
      <c r="K1179" t="inlineStr">
        <is>
          <t>Tobacco and beverages</t>
        </is>
      </c>
      <c r="L1179" t="inlineStr">
        <is>
          <t>active</t>
        </is>
      </c>
    </row>
    <row r="1180">
      <c r="A1180" t="inlineStr">
        <is>
          <t>IMP01176</t>
        </is>
      </c>
      <c r="B1180" t="inlineStr">
        <is>
          <t>T108225</t>
        </is>
      </c>
      <c r="C1180" t="inlineStr">
        <is>
          <t>Ocean Motors &amp; Sons</t>
        </is>
      </c>
      <c r="D1180" t="inlineStr">
        <is>
          <t>Ocean Motors &amp; Sons</t>
        </is>
      </c>
      <c r="E1180" t="inlineStr">
        <is>
          <t>228 Industrial Estate</t>
        </is>
      </c>
      <c r="F1180" t="inlineStr">
        <is>
          <t>Capital</t>
        </is>
      </c>
      <c r="G1180" t="inlineStr">
        <is>
          <t>0214747661</t>
        </is>
      </c>
      <c r="H1180" t="inlineStr">
        <is>
          <t>Daniel Rahman</t>
        </is>
      </c>
      <c r="I1180" t="inlineStr">
        <is>
          <t>BRK035</t>
        </is>
      </c>
      <c r="J1180" t="inlineStr">
        <is>
          <t>2020-09-26</t>
        </is>
      </c>
      <c r="K1180" t="inlineStr">
        <is>
          <t>Fuel and chemicals</t>
        </is>
      </c>
      <c r="L1180" t="inlineStr">
        <is>
          <t>active</t>
        </is>
      </c>
    </row>
    <row r="1181">
      <c r="A1181" t="inlineStr">
        <is>
          <t>IMP01177</t>
        </is>
      </c>
      <c r="B1181" t="inlineStr">
        <is>
          <t>T108237</t>
        </is>
      </c>
      <c r="C1181" t="inlineStr">
        <is>
          <t>Sunrise Enterprises Holdings Ltd</t>
        </is>
      </c>
      <c r="D1181" t="inlineStr">
        <is>
          <t>Sunrise Trade</t>
        </is>
      </c>
      <c r="E1181" t="inlineStr">
        <is>
          <t>52 Riverside</t>
        </is>
      </c>
      <c r="F1181" t="inlineStr">
        <is>
          <t>Capital</t>
        </is>
      </c>
      <c r="G1181" t="inlineStr">
        <is>
          <t>0522807797</t>
        </is>
      </c>
      <c r="H1181" t="inlineStr">
        <is>
          <t>Omar Fernandes</t>
        </is>
      </c>
      <c r="I1181" t="inlineStr">
        <is>
          <t>BRK069</t>
        </is>
      </c>
      <c r="J1181" t="inlineStr">
        <is>
          <t>2015-03-03</t>
        </is>
      </c>
      <c r="K1181" t="inlineStr">
        <is>
          <t>Pharmaceuticals</t>
        </is>
      </c>
      <c r="L1181" t="inlineStr">
        <is>
          <t>active</t>
        </is>
      </c>
    </row>
    <row r="1182">
      <c r="A1182" t="inlineStr">
        <is>
          <t>IMP01178</t>
        </is>
      </c>
      <c r="B1182" t="inlineStr">
        <is>
          <t>T108239</t>
        </is>
      </c>
      <c r="C1182" t="inlineStr">
        <is>
          <t>Metro Motors &amp; Sons</t>
        </is>
      </c>
      <c r="D1182" t="inlineStr">
        <is>
          <t>Metro Motors &amp; Sons</t>
        </is>
      </c>
      <c r="E1182" t="inlineStr">
        <is>
          <t>12 Airport Road</t>
        </is>
      </c>
      <c r="F1182" t="inlineStr">
        <is>
          <t>West</t>
        </is>
      </c>
      <c r="G1182" t="inlineStr">
        <is>
          <t>0588702250</t>
        </is>
      </c>
      <c r="H1182" t="inlineStr">
        <is>
          <t>Joseph Mahmood</t>
        </is>
      </c>
      <c r="I1182" t="inlineStr">
        <is>
          <t>BRK001</t>
        </is>
      </c>
      <c r="J1182" t="inlineStr">
        <is>
          <t>2025-08-18</t>
        </is>
      </c>
      <c r="K1182" t="inlineStr">
        <is>
          <t>Fuel and chemicals</t>
        </is>
      </c>
      <c r="L1182" t="inlineStr">
        <is>
          <t>active</t>
        </is>
      </c>
    </row>
    <row r="1183">
      <c r="A1183" t="inlineStr">
        <is>
          <t>IMP01179</t>
        </is>
      </c>
      <c r="B1183" t="inlineStr">
        <is>
          <t>T108249</t>
        </is>
      </c>
      <c r="C1183" t="inlineStr">
        <is>
          <t>Phoenix Fruits Enterprises</t>
        </is>
      </c>
      <c r="D1183" t="inlineStr">
        <is>
          <t>Phoenix Fruits Enterprises</t>
        </is>
      </c>
      <c r="E1183" t="inlineStr">
        <is>
          <t>353 Station Road</t>
        </is>
      </c>
      <c r="F1183" t="inlineStr">
        <is>
          <t>Coastal</t>
        </is>
      </c>
      <c r="G1183" t="inlineStr">
        <is>
          <t>0809904266</t>
        </is>
      </c>
      <c r="H1183" t="inlineStr">
        <is>
          <t>Kenji Osei</t>
        </is>
      </c>
      <c r="I1183" t="inlineStr">
        <is>
          <t>BRK029</t>
        </is>
      </c>
      <c r="J1183" t="inlineStr">
        <is>
          <t>2014-10-24</t>
        </is>
      </c>
      <c r="K1183" t="inlineStr">
        <is>
          <t>Steel and construction</t>
        </is>
      </c>
      <c r="L1183" t="inlineStr">
        <is>
          <t>active</t>
        </is>
      </c>
    </row>
    <row r="1184">
      <c r="A1184" t="inlineStr">
        <is>
          <t>IMP01180</t>
        </is>
      </c>
      <c r="B1184" t="inlineStr">
        <is>
          <t>T108253</t>
        </is>
      </c>
      <c r="C1184" t="inlineStr">
        <is>
          <t>Global Logistics Holdings Ltd</t>
        </is>
      </c>
      <c r="D1184" t="inlineStr">
        <is>
          <t>Global Logistics Holdings Ltd</t>
        </is>
      </c>
      <c r="E1184" t="inlineStr">
        <is>
          <t>318 Bazaar Lane</t>
        </is>
      </c>
      <c r="F1184" t="inlineStr">
        <is>
          <t>East</t>
        </is>
      </c>
      <c r="G1184" t="inlineStr">
        <is>
          <t>0956541346</t>
        </is>
      </c>
      <c r="H1184" t="inlineStr">
        <is>
          <t>Amina Okafor</t>
        </is>
      </c>
      <c r="I1184" t="inlineStr">
        <is>
          <t>BRK073</t>
        </is>
      </c>
      <c r="J1184" t="inlineStr">
        <is>
          <t>2009-08-17</t>
        </is>
      </c>
      <c r="K1184" t="inlineStr">
        <is>
          <t>Vehicles and parts</t>
        </is>
      </c>
      <c r="L1184" t="inlineStr">
        <is>
          <t>active</t>
        </is>
      </c>
    </row>
    <row r="1185">
      <c r="A1185" t="inlineStr">
        <is>
          <t>IMP01181</t>
        </is>
      </c>
      <c r="B1185" t="inlineStr">
        <is>
          <t>T100070</t>
        </is>
      </c>
      <c r="C1185" t="inlineStr">
        <is>
          <t>Delta Steel International Ltd</t>
        </is>
      </c>
      <c r="D1185" t="inlineStr">
        <is>
          <t>Delta Steel International Ltd</t>
        </is>
      </c>
      <c r="E1185" t="inlineStr">
        <is>
          <t>346 Market Street</t>
        </is>
      </c>
      <c r="F1185" t="inlineStr">
        <is>
          <t>North</t>
        </is>
      </c>
      <c r="G1185" t="inlineStr">
        <is>
          <t>0938469517</t>
        </is>
      </c>
      <c r="H1185" t="inlineStr">
        <is>
          <t>Amina Silva</t>
        </is>
      </c>
      <c r="I1185" t="inlineStr">
        <is>
          <t>BRK015</t>
        </is>
      </c>
      <c r="J1185" t="inlineStr">
        <is>
          <t>2010-02-01</t>
        </is>
      </c>
      <c r="K1185" t="inlineStr">
        <is>
          <t>Tobacco and beverages</t>
        </is>
      </c>
      <c r="L1185" t="inlineStr">
        <is>
          <t>active</t>
        </is>
      </c>
    </row>
    <row r="1186">
      <c r="A1186" t="inlineStr">
        <is>
          <t>IMP01182</t>
        </is>
      </c>
      <c r="B1186" t="inlineStr">
        <is>
          <t>T108273</t>
        </is>
      </c>
      <c r="C1186" t="inlineStr">
        <is>
          <t>Silk Road Logistics Holdings Ltd</t>
        </is>
      </c>
      <c r="D1186" t="inlineStr">
        <is>
          <t>Silk Road Logistics Holdings Ltd</t>
        </is>
      </c>
      <c r="E1186" t="inlineStr">
        <is>
          <t>220 Market Street</t>
        </is>
      </c>
      <c r="F1186" t="inlineStr">
        <is>
          <t>South</t>
        </is>
      </c>
      <c r="G1186" t="inlineStr">
        <is>
          <t>0489959238</t>
        </is>
      </c>
      <c r="H1186" t="inlineStr">
        <is>
          <t>Joseph Mahmood</t>
        </is>
      </c>
      <c r="I1186" t="inlineStr">
        <is>
          <t>BRK042</t>
        </is>
      </c>
      <c r="J1186" t="inlineStr">
        <is>
          <t>2025-10-10</t>
        </is>
      </c>
      <c r="K1186" t="inlineStr">
        <is>
          <t>Vehicles and parts</t>
        </is>
      </c>
      <c r="L1186" t="inlineStr">
        <is>
          <t>active</t>
        </is>
      </c>
    </row>
    <row r="1187">
      <c r="A1187" t="inlineStr">
        <is>
          <t>IMP01183</t>
        </is>
      </c>
      <c r="B1187" t="inlineStr">
        <is>
          <t>T108275</t>
        </is>
      </c>
      <c r="C1187" t="inlineStr">
        <is>
          <t>Carrick Motors Ltd</t>
        </is>
      </c>
      <c r="D1187" t="inlineStr">
        <is>
          <t>Carrick Motors Ltd</t>
        </is>
      </c>
      <c r="E1187" t="inlineStr">
        <is>
          <t>47 Temple Street</t>
        </is>
      </c>
      <c r="F1187" t="inlineStr">
        <is>
          <t>North</t>
        </is>
      </c>
      <c r="G1187" t="inlineStr">
        <is>
          <t>0752721010</t>
        </is>
      </c>
      <c r="H1187" t="inlineStr">
        <is>
          <t>Tomas Nguyen-Lee</t>
        </is>
      </c>
      <c r="I1187" t="inlineStr">
        <is>
          <t>BRK052</t>
        </is>
      </c>
      <c r="J1187" t="inlineStr">
        <is>
          <t>2014-09-18</t>
        </is>
      </c>
      <c r="K1187" t="inlineStr">
        <is>
          <t>Textiles and apparel</t>
        </is>
      </c>
      <c r="L1187" t="inlineStr">
        <is>
          <t>active</t>
        </is>
      </c>
    </row>
    <row r="1188">
      <c r="A1188" t="inlineStr">
        <is>
          <t>IMP01184</t>
        </is>
      </c>
      <c r="B1188" t="inlineStr">
        <is>
          <t>T108282</t>
        </is>
      </c>
      <c r="C1188" t="inlineStr">
        <is>
          <t>Silver Textiles Co.</t>
        </is>
      </c>
      <c r="D1188" t="inlineStr">
        <is>
          <t>Silver Mart</t>
        </is>
      </c>
      <c r="E1188" t="inlineStr">
        <is>
          <t>370 Market Street</t>
        </is>
      </c>
      <c r="F1188" t="inlineStr">
        <is>
          <t>Capital</t>
        </is>
      </c>
      <c r="G1188" t="inlineStr">
        <is>
          <t>0697619822</t>
        </is>
      </c>
      <c r="H1188" t="inlineStr">
        <is>
          <t>Samuel Patel</t>
        </is>
      </c>
      <c r="I1188" t="inlineStr">
        <is>
          <t>BRK025</t>
        </is>
      </c>
      <c r="J1188" t="inlineStr">
        <is>
          <t>2010-01-18</t>
        </is>
      </c>
      <c r="K1188" t="inlineStr">
        <is>
          <t>Steel and construction</t>
        </is>
      </c>
      <c r="L1188" t="inlineStr">
        <is>
          <t>active</t>
        </is>
      </c>
    </row>
    <row r="1189">
      <c r="A1189" t="inlineStr">
        <is>
          <t>IMP01185</t>
        </is>
      </c>
      <c r="B1189" t="inlineStr">
        <is>
          <t>T108292</t>
        </is>
      </c>
      <c r="C1189" t="inlineStr">
        <is>
          <t>Prescott Steel Enterprises</t>
        </is>
      </c>
      <c r="D1189" t="inlineStr">
        <is>
          <t>Prescott Store</t>
        </is>
      </c>
      <c r="E1189" t="inlineStr">
        <is>
          <t>291 Station Road</t>
        </is>
      </c>
      <c r="F1189" t="inlineStr">
        <is>
          <t>South</t>
        </is>
      </c>
      <c r="G1189" t="inlineStr">
        <is>
          <t>0359312515</t>
        </is>
      </c>
      <c r="H1189" t="inlineStr">
        <is>
          <t>Samuel Reyes</t>
        </is>
      </c>
      <c r="I1189" t="inlineStr">
        <is>
          <t>BRK006</t>
        </is>
      </c>
      <c r="J1189" t="inlineStr">
        <is>
          <t>2019-10-09</t>
        </is>
      </c>
      <c r="K1189" t="inlineStr">
        <is>
          <t>Electronics</t>
        </is>
      </c>
      <c r="L1189" t="inlineStr">
        <is>
          <t>active</t>
        </is>
      </c>
    </row>
    <row r="1190">
      <c r="A1190" t="inlineStr">
        <is>
          <t>IMP01186</t>
        </is>
      </c>
      <c r="B1190" t="inlineStr">
        <is>
          <t>T108298</t>
        </is>
      </c>
      <c r="C1190" t="inlineStr">
        <is>
          <t>Harmony Logistics Partners Ltd</t>
        </is>
      </c>
      <c r="D1190" t="inlineStr">
        <is>
          <t>Harmony Logistics Partners Ltd</t>
        </is>
      </c>
      <c r="E1190" t="inlineStr">
        <is>
          <t>97 Riverside</t>
        </is>
      </c>
      <c r="F1190" t="inlineStr">
        <is>
          <t>West</t>
        </is>
      </c>
      <c r="G1190" t="inlineStr">
        <is>
          <t>0918272218</t>
        </is>
      </c>
      <c r="H1190" t="inlineStr">
        <is>
          <t>Lucia Mahmood</t>
        </is>
      </c>
      <c r="I1190" t="inlineStr">
        <is>
          <t>BRK004</t>
        </is>
      </c>
      <c r="J1190" t="inlineStr">
        <is>
          <t>2015-12-30</t>
        </is>
      </c>
      <c r="K1190" t="inlineStr">
        <is>
          <t>Pharmaceuticals</t>
        </is>
      </c>
      <c r="L1190" t="inlineStr">
        <is>
          <t>active</t>
        </is>
      </c>
    </row>
    <row r="1191">
      <c r="A1191" t="inlineStr">
        <is>
          <t>IMP01187</t>
        </is>
      </c>
      <c r="B1191" t="inlineStr">
        <is>
          <t>T108308</t>
        </is>
      </c>
      <c r="C1191" t="inlineStr">
        <is>
          <t>Prescott Living &amp; Sons</t>
        </is>
      </c>
      <c r="D1191" t="inlineStr">
        <is>
          <t>Prescott Living &amp; Sons</t>
        </is>
      </c>
      <c r="E1191" t="inlineStr">
        <is>
          <t>248 Station Road</t>
        </is>
      </c>
      <c r="F1191" t="inlineStr">
        <is>
          <t>North</t>
        </is>
      </c>
      <c r="G1191" t="inlineStr">
        <is>
          <t>0863767918</t>
        </is>
      </c>
      <c r="H1191" t="inlineStr">
        <is>
          <t>Hassan Sato</t>
        </is>
      </c>
      <c r="I1191" t="inlineStr">
        <is>
          <t>BRK024</t>
        </is>
      </c>
      <c r="J1191" t="inlineStr">
        <is>
          <t>2018-03-02</t>
        </is>
      </c>
      <c r="K1191" t="inlineStr">
        <is>
          <t>Electronics</t>
        </is>
      </c>
      <c r="L1191" t="inlineStr">
        <is>
          <t>active</t>
        </is>
      </c>
    </row>
    <row r="1192">
      <c r="A1192" t="inlineStr">
        <is>
          <t>IMP01188</t>
        </is>
      </c>
      <c r="B1192" t="inlineStr">
        <is>
          <t>T108311</t>
        </is>
      </c>
      <c r="C1192" t="inlineStr">
        <is>
          <t>Phoenix Supply Group Ltd</t>
        </is>
      </c>
      <c r="D1192" t="inlineStr">
        <is>
          <t>Phoenix Depot</t>
        </is>
      </c>
      <c r="E1192" t="inlineStr">
        <is>
          <t>135 Riverside</t>
        </is>
      </c>
      <c r="F1192" t="inlineStr">
        <is>
          <t>South</t>
        </is>
      </c>
      <c r="G1192" t="inlineStr">
        <is>
          <t>0498483162</t>
        </is>
      </c>
      <c r="H1192" t="inlineStr">
        <is>
          <t>Fatima Al-Sayed</t>
        </is>
      </c>
      <c r="I1192" t="inlineStr">
        <is>
          <t>BRK021</t>
        </is>
      </c>
      <c r="J1192" t="inlineStr">
        <is>
          <t>2021-06-22</t>
        </is>
      </c>
      <c r="K1192" t="inlineStr">
        <is>
          <t>Electronics</t>
        </is>
      </c>
      <c r="L1192" t="inlineStr">
        <is>
          <t>suspended</t>
        </is>
      </c>
    </row>
    <row r="1193">
      <c r="A1193" t="inlineStr">
        <is>
          <t>IMP01189</t>
        </is>
      </c>
      <c r="B1193" t="inlineStr">
        <is>
          <t>T108318</t>
        </is>
      </c>
      <c r="C1193" t="inlineStr">
        <is>
          <t>Arden Commercial Enterprises</t>
        </is>
      </c>
      <c r="D1193" t="inlineStr">
        <is>
          <t>Arden Commercial Enterprises</t>
        </is>
      </c>
      <c r="E1193" t="inlineStr">
        <is>
          <t>269 Garden Lane</t>
        </is>
      </c>
      <c r="F1193" t="inlineStr">
        <is>
          <t>East</t>
        </is>
      </c>
      <c r="G1193" t="inlineStr">
        <is>
          <t>0410564006</t>
        </is>
      </c>
      <c r="H1193" t="inlineStr">
        <is>
          <t>Ingrid Mwangi</t>
        </is>
      </c>
      <c r="I1193" t="inlineStr">
        <is>
          <t>BRK010</t>
        </is>
      </c>
      <c r="J1193" t="inlineStr">
        <is>
          <t>2012-06-21</t>
        </is>
      </c>
      <c r="K1193" t="inlineStr">
        <is>
          <t>Furniture and household</t>
        </is>
      </c>
      <c r="L1193" t="inlineStr">
        <is>
          <t>active</t>
        </is>
      </c>
    </row>
    <row r="1194">
      <c r="A1194" t="inlineStr">
        <is>
          <t>IMP01190</t>
        </is>
      </c>
      <c r="B1194" t="inlineStr">
        <is>
          <t>T108328</t>
        </is>
      </c>
      <c r="C1194" t="inlineStr">
        <is>
          <t>Prime Steel &amp; Sons</t>
        </is>
      </c>
      <c r="D1194" t="inlineStr">
        <is>
          <t>Prime Steel &amp; Sons</t>
        </is>
      </c>
      <c r="E1194" t="inlineStr">
        <is>
          <t>112 Industrial Estate</t>
        </is>
      </c>
      <c r="F1194" t="inlineStr">
        <is>
          <t>West</t>
        </is>
      </c>
      <c r="G1194" t="inlineStr">
        <is>
          <t>0964661595</t>
        </is>
      </c>
      <c r="H1194" t="inlineStr">
        <is>
          <t>Nadia Nguyen-Lee</t>
        </is>
      </c>
      <c r="I1194" t="inlineStr">
        <is>
          <t>BRK055</t>
        </is>
      </c>
      <c r="J1194" t="inlineStr">
        <is>
          <t>2023-12-01</t>
        </is>
      </c>
      <c r="K1194" t="inlineStr">
        <is>
          <t>Tobacco and beverages</t>
        </is>
      </c>
      <c r="L1194" t="inlineStr">
        <is>
          <t>active</t>
        </is>
      </c>
    </row>
    <row r="1195">
      <c r="A1195" t="inlineStr">
        <is>
          <t>IMP01191</t>
        </is>
      </c>
      <c r="B1195" t="inlineStr">
        <is>
          <t>T108331</t>
        </is>
      </c>
      <c r="C1195" t="inlineStr">
        <is>
          <t>Coral Enterprises Limited</t>
        </is>
      </c>
      <c r="D1195" t="inlineStr">
        <is>
          <t>Coral Enterprises Limited</t>
        </is>
      </c>
      <c r="E1195" t="inlineStr">
        <is>
          <t>351 Harbour Road</t>
        </is>
      </c>
      <c r="F1195" t="inlineStr">
        <is>
          <t>Coastal</t>
        </is>
      </c>
      <c r="G1195" t="inlineStr">
        <is>
          <t>0224419454</t>
        </is>
      </c>
      <c r="H1195" t="inlineStr">
        <is>
          <t>Daniel Rahman</t>
        </is>
      </c>
      <c r="I1195" t="inlineStr">
        <is>
          <t>BRK006</t>
        </is>
      </c>
      <c r="J1195" t="inlineStr">
        <is>
          <t>2018-12-31</t>
        </is>
      </c>
      <c r="K1195" t="inlineStr">
        <is>
          <t>Furniture and household</t>
        </is>
      </c>
      <c r="L1195" t="inlineStr">
        <is>
          <t>active</t>
        </is>
      </c>
    </row>
    <row r="1196">
      <c r="A1196" t="inlineStr">
        <is>
          <t>IMP01192</t>
        </is>
      </c>
      <c r="B1196" t="inlineStr">
        <is>
          <t>T108340</t>
        </is>
      </c>
      <c r="C1196" t="inlineStr">
        <is>
          <t>Silk Road Pack &amp; Sons</t>
        </is>
      </c>
      <c r="D1196" t="inlineStr">
        <is>
          <t>Silk Road Pack &amp; Sons</t>
        </is>
      </c>
      <c r="E1196" t="inlineStr">
        <is>
          <t>54 Garden Lane</t>
        </is>
      </c>
      <c r="F1196" t="inlineStr">
        <is>
          <t>North</t>
        </is>
      </c>
      <c r="G1196" t="inlineStr">
        <is>
          <t>0741711027</t>
        </is>
      </c>
      <c r="H1196" t="inlineStr">
        <is>
          <t>Ravi Mahmood</t>
        </is>
      </c>
      <c r="I1196" t="inlineStr">
        <is>
          <t>BRK061</t>
        </is>
      </c>
      <c r="J1196" t="inlineStr">
        <is>
          <t>2018-04-15</t>
        </is>
      </c>
      <c r="K1196" t="inlineStr">
        <is>
          <t>Food importers</t>
        </is>
      </c>
      <c r="L1196" t="inlineStr">
        <is>
          <t>active</t>
        </is>
      </c>
    </row>
    <row r="1197">
      <c r="A1197" t="inlineStr">
        <is>
          <t>IMP01193</t>
        </is>
      </c>
      <c r="B1197" t="inlineStr">
        <is>
          <t>T108344</t>
        </is>
      </c>
      <c r="C1197" t="inlineStr">
        <is>
          <t>Silver Glow Limited</t>
        </is>
      </c>
      <c r="D1197" t="inlineStr">
        <is>
          <t>Silver Glow Limited</t>
        </is>
      </c>
      <c r="E1197" t="inlineStr">
        <is>
          <t>330 Garden Lane</t>
        </is>
      </c>
      <c r="F1197" t="inlineStr">
        <is>
          <t>North</t>
        </is>
      </c>
      <c r="G1197" t="inlineStr">
        <is>
          <t>0669917686</t>
        </is>
      </c>
      <c r="H1197" t="inlineStr">
        <is>
          <t>Somchai Mahmood</t>
        </is>
      </c>
      <c r="I1197" t="inlineStr">
        <is>
          <t>BRK021</t>
        </is>
      </c>
      <c r="J1197" t="inlineStr">
        <is>
          <t>2009-03-09</t>
        </is>
      </c>
      <c r="K1197" t="inlineStr">
        <is>
          <t>Electronics</t>
        </is>
      </c>
      <c r="L1197" t="inlineStr">
        <is>
          <t>active</t>
        </is>
      </c>
    </row>
    <row r="1198">
      <c r="A1198" t="inlineStr">
        <is>
          <t>IMP01194</t>
        </is>
      </c>
      <c r="B1198" t="inlineStr">
        <is>
          <t>T108351</t>
        </is>
      </c>
      <c r="C1198" t="inlineStr">
        <is>
          <t>Crown Distribution Co.</t>
        </is>
      </c>
      <c r="D1198" t="inlineStr">
        <is>
          <t>Crown Distribution Co.</t>
        </is>
      </c>
      <c r="E1198" t="inlineStr">
        <is>
          <t>265 Riverside</t>
        </is>
      </c>
      <c r="F1198" t="inlineStr">
        <is>
          <t>West</t>
        </is>
      </c>
      <c r="G1198" t="inlineStr">
        <is>
          <t>0770839853</t>
        </is>
      </c>
      <c r="H1198" t="inlineStr">
        <is>
          <t>Samuel Al-Sayed</t>
        </is>
      </c>
      <c r="I1198" t="inlineStr">
        <is>
          <t>BRK021</t>
        </is>
      </c>
      <c r="J1198" t="inlineStr">
        <is>
          <t>2020-01-08</t>
        </is>
      </c>
      <c r="K1198" t="inlineStr">
        <is>
          <t>Furniture and household</t>
        </is>
      </c>
      <c r="L1198" t="inlineStr">
        <is>
          <t>active</t>
        </is>
      </c>
    </row>
    <row r="1199">
      <c r="A1199" t="inlineStr">
        <is>
          <t>IMP01195</t>
        </is>
      </c>
      <c r="B1199" t="inlineStr">
        <is>
          <t>T108362</t>
        </is>
      </c>
      <c r="C1199" t="inlineStr">
        <is>
          <t>Orchid Motors Co.</t>
        </is>
      </c>
      <c r="D1199" t="inlineStr">
        <is>
          <t>Orchid Motors Co.</t>
        </is>
      </c>
      <c r="E1199" t="inlineStr">
        <is>
          <t>245 Airport Road</t>
        </is>
      </c>
      <c r="F1199" t="inlineStr">
        <is>
          <t>Coastal</t>
        </is>
      </c>
      <c r="G1199" t="inlineStr">
        <is>
          <t>0639885771</t>
        </is>
      </c>
      <c r="H1199" t="inlineStr">
        <is>
          <t>Somchai Tanaka</t>
        </is>
      </c>
      <c r="I1199" t="inlineStr">
        <is>
          <t>BRK009</t>
        </is>
      </c>
      <c r="J1199" t="inlineStr">
        <is>
          <t>2017-12-10</t>
        </is>
      </c>
      <c r="K1199" t="inlineStr">
        <is>
          <t>Medical devices</t>
        </is>
      </c>
      <c r="L1199" t="inlineStr">
        <is>
          <t>active</t>
        </is>
      </c>
    </row>
    <row r="1200">
      <c r="A1200" t="inlineStr">
        <is>
          <t>IMP01196</t>
        </is>
      </c>
      <c r="B1200" t="inlineStr">
        <is>
          <t>T108367</t>
        </is>
      </c>
      <c r="C1200" t="inlineStr">
        <is>
          <t>Meridian Glow Co., Ltd</t>
        </is>
      </c>
      <c r="D1200" t="inlineStr">
        <is>
          <t>Meridian Glow Co., Ltd</t>
        </is>
      </c>
      <c r="E1200" t="inlineStr">
        <is>
          <t>259 Mill Road</t>
        </is>
      </c>
      <c r="F1200" t="inlineStr">
        <is>
          <t>South</t>
        </is>
      </c>
      <c r="G1200" t="inlineStr">
        <is>
          <t>0566656743</t>
        </is>
      </c>
      <c r="H1200" t="inlineStr">
        <is>
          <t>Omar Osei</t>
        </is>
      </c>
      <c r="I1200" t="inlineStr">
        <is>
          <t>BRK054</t>
        </is>
      </c>
      <c r="J1200" t="inlineStr">
        <is>
          <t>2013-02-04</t>
        </is>
      </c>
      <c r="K1200" t="inlineStr">
        <is>
          <t>Cosmetics and personal care</t>
        </is>
      </c>
      <c r="L1200" t="inlineStr">
        <is>
          <t>active</t>
        </is>
      </c>
    </row>
    <row r="1201">
      <c r="A1201" t="inlineStr">
        <is>
          <t>IMP01197</t>
        </is>
      </c>
      <c r="B1201" t="inlineStr">
        <is>
          <t>T103377</t>
        </is>
      </c>
      <c r="C1201" t="inlineStr">
        <is>
          <t>Aldergate Distribution Co., Ltd</t>
        </is>
      </c>
      <c r="D1201" t="inlineStr">
        <is>
          <t>Aldergate Distribution Co., Ltd</t>
        </is>
      </c>
      <c r="E1201" t="inlineStr">
        <is>
          <t>349 Garden Lane</t>
        </is>
      </c>
      <c r="F1201" t="inlineStr">
        <is>
          <t>North</t>
        </is>
      </c>
      <c r="G1201" t="inlineStr">
        <is>
          <t>0963520718</t>
        </is>
      </c>
      <c r="H1201" t="inlineStr">
        <is>
          <t>Priya Fernandes</t>
        </is>
      </c>
      <c r="I1201" t="inlineStr">
        <is>
          <t>BRK041</t>
        </is>
      </c>
      <c r="J1201" t="inlineStr">
        <is>
          <t>2020-06-01</t>
        </is>
      </c>
      <c r="K1201" t="inlineStr">
        <is>
          <t>Vehicles and parts</t>
        </is>
      </c>
      <c r="L1201" t="inlineStr">
        <is>
          <t>active</t>
        </is>
      </c>
    </row>
    <row r="1202">
      <c r="A1202" t="inlineStr">
        <is>
          <t>IMP01198</t>
        </is>
      </c>
      <c r="B1202" t="inlineStr">
        <is>
          <t>T108383</t>
        </is>
      </c>
      <c r="C1202" t="inlineStr">
        <is>
          <t>Orchid Trading &amp; Sons</t>
        </is>
      </c>
      <c r="D1202" t="inlineStr">
        <is>
          <t>Orchid Trading &amp; Sons</t>
        </is>
      </c>
      <c r="E1202" t="inlineStr">
        <is>
          <t>231 Harbour Road</t>
        </is>
      </c>
      <c r="F1202" t="inlineStr">
        <is>
          <t>East</t>
        </is>
      </c>
      <c r="G1202" t="inlineStr">
        <is>
          <t>0643722288</t>
        </is>
      </c>
      <c r="H1202" t="inlineStr">
        <is>
          <t>Aisha Nguyen-Lee</t>
        </is>
      </c>
      <c r="I1202" t="inlineStr">
        <is>
          <t>BRK047</t>
        </is>
      </c>
      <c r="J1202" t="inlineStr">
        <is>
          <t>2019-01-30</t>
        </is>
      </c>
      <c r="K1202" t="inlineStr">
        <is>
          <t>Food importers</t>
        </is>
      </c>
      <c r="L1202" t="inlineStr">
        <is>
          <t>active</t>
        </is>
      </c>
    </row>
    <row r="1203">
      <c r="A1203" t="inlineStr">
        <is>
          <t>IMP01199</t>
        </is>
      </c>
      <c r="B1203" t="inlineStr">
        <is>
          <t>T108387</t>
        </is>
      </c>
      <c r="C1203" t="inlineStr">
        <is>
          <t>Sunrise Commercial Holdings Ltd</t>
        </is>
      </c>
      <c r="D1203" t="inlineStr">
        <is>
          <t>Sunrise Commercial Holdings Ltd</t>
        </is>
      </c>
      <c r="E1203" t="inlineStr">
        <is>
          <t>5 Industrial Estate</t>
        </is>
      </c>
      <c r="F1203" t="inlineStr">
        <is>
          <t>Coastal</t>
        </is>
      </c>
      <c r="G1203" t="inlineStr">
        <is>
          <t>0252492743</t>
        </is>
      </c>
      <c r="H1203" t="inlineStr">
        <is>
          <t>Fatima Okafor</t>
        </is>
      </c>
      <c r="I1203" t="inlineStr">
        <is>
          <t>BRK043</t>
        </is>
      </c>
      <c r="J1203" t="inlineStr">
        <is>
          <t>2008-10-17</t>
        </is>
      </c>
      <c r="K1203" t="inlineStr">
        <is>
          <t>Food importers</t>
        </is>
      </c>
      <c r="L1203" t="inlineStr">
        <is>
          <t>active</t>
        </is>
      </c>
    </row>
    <row r="1204">
      <c r="A1204" t="inlineStr">
        <is>
          <t>IMP01200</t>
        </is>
      </c>
      <c r="B1204" t="inlineStr">
        <is>
          <t>T108393</t>
        </is>
      </c>
      <c r="C1204" t="inlineStr">
        <is>
          <t>Delta Textiles Enterprises</t>
        </is>
      </c>
      <c r="D1204" t="inlineStr">
        <is>
          <t>Delta Textiles Enterprises</t>
        </is>
      </c>
      <c r="E1204" t="inlineStr">
        <is>
          <t>362 Station Road</t>
        </is>
      </c>
      <c r="F1204" t="inlineStr">
        <is>
          <t>West</t>
        </is>
      </c>
      <c r="G1204" t="inlineStr">
        <is>
          <t>0294436942</t>
        </is>
      </c>
      <c r="H1204" t="inlineStr">
        <is>
          <t>Kenji Tanaka</t>
        </is>
      </c>
      <c r="I1204" t="inlineStr">
        <is>
          <t>BRK024</t>
        </is>
      </c>
      <c r="J1204" t="inlineStr">
        <is>
          <t>2012-09-29</t>
        </is>
      </c>
      <c r="K1204" t="inlineStr">
        <is>
          <t>Furniture and household</t>
        </is>
      </c>
      <c r="L1204" t="inlineStr">
        <is>
          <t>active</t>
        </is>
      </c>
    </row>
    <row r="1205">
      <c r="A1205" t="inlineStr">
        <is>
          <t>IMP01201</t>
        </is>
      </c>
      <c r="B1205" t="inlineStr">
        <is>
          <t>T108402</t>
        </is>
      </c>
      <c r="C1205" t="inlineStr">
        <is>
          <t>Star Pack Co.</t>
        </is>
      </c>
      <c r="D1205" t="inlineStr">
        <is>
          <t>Star Trade</t>
        </is>
      </c>
      <c r="E1205" t="inlineStr">
        <is>
          <t>159 Harbour Road</t>
        </is>
      </c>
      <c r="F1205" t="inlineStr">
        <is>
          <t>North</t>
        </is>
      </c>
      <c r="G1205" t="inlineStr">
        <is>
          <t>0807744293</t>
        </is>
      </c>
      <c r="H1205" t="inlineStr">
        <is>
          <t>Lucia Nguyen-Lee</t>
        </is>
      </c>
      <c r="I1205" t="inlineStr">
        <is>
          <t>BRK014</t>
        </is>
      </c>
      <c r="J1205" t="inlineStr">
        <is>
          <t>2022-02-26</t>
        </is>
      </c>
      <c r="K1205" t="inlineStr">
        <is>
          <t>Vehicles and parts</t>
        </is>
      </c>
      <c r="L1205" t="inlineStr">
        <is>
          <t>active</t>
        </is>
      </c>
    </row>
    <row r="1206">
      <c r="A1206" t="inlineStr">
        <is>
          <t>IMP01202</t>
        </is>
      </c>
      <c r="B1206" t="inlineStr">
        <is>
          <t>T108407</t>
        </is>
      </c>
      <c r="C1206" t="inlineStr">
        <is>
          <t>Star Distribution &amp; Sons</t>
        </is>
      </c>
      <c r="D1206" t="inlineStr">
        <is>
          <t>Star Distribution &amp; Sons</t>
        </is>
      </c>
      <c r="E1206" t="inlineStr">
        <is>
          <t>387 Airport Road</t>
        </is>
      </c>
      <c r="F1206" t="inlineStr">
        <is>
          <t>Coastal</t>
        </is>
      </c>
      <c r="G1206" t="inlineStr">
        <is>
          <t>0523168036</t>
        </is>
      </c>
      <c r="H1206" t="inlineStr">
        <is>
          <t>Amina Nguyen-Lee</t>
        </is>
      </c>
      <c r="I1206" t="inlineStr">
        <is>
          <t>BRK076</t>
        </is>
      </c>
      <c r="J1206" t="inlineStr">
        <is>
          <t>2025-01-20</t>
        </is>
      </c>
      <c r="K1206" t="inlineStr">
        <is>
          <t>Furniture and household</t>
        </is>
      </c>
      <c r="L1206" t="inlineStr">
        <is>
          <t>active</t>
        </is>
      </c>
    </row>
    <row r="1207">
      <c r="A1207" t="inlineStr">
        <is>
          <t>IMP01203</t>
        </is>
      </c>
      <c r="B1207" t="inlineStr">
        <is>
          <t>T108416</t>
        </is>
      </c>
      <c r="C1207" t="inlineStr">
        <is>
          <t>Orchid Foods Limited</t>
        </is>
      </c>
      <c r="D1207" t="inlineStr">
        <is>
          <t>Orchid Foods Limited</t>
        </is>
      </c>
      <c r="E1207" t="inlineStr">
        <is>
          <t>88 Market Street</t>
        </is>
      </c>
      <c r="F1207" t="inlineStr">
        <is>
          <t>Capital</t>
        </is>
      </c>
      <c r="G1207" t="inlineStr">
        <is>
          <t>0422546045</t>
        </is>
      </c>
      <c r="H1207" t="inlineStr">
        <is>
          <t>Omar Haddad</t>
        </is>
      </c>
      <c r="I1207" t="inlineStr">
        <is>
          <t>BRK021</t>
        </is>
      </c>
      <c r="J1207" t="inlineStr">
        <is>
          <t>2008-01-29</t>
        </is>
      </c>
      <c r="K1207" t="inlineStr">
        <is>
          <t>Food importers</t>
        </is>
      </c>
      <c r="L1207" t="inlineStr">
        <is>
          <t>active</t>
        </is>
      </c>
    </row>
    <row r="1208">
      <c r="A1208" t="inlineStr">
        <is>
          <t>IMP01204</t>
        </is>
      </c>
      <c r="B1208" t="inlineStr">
        <is>
          <t>T108425</t>
        </is>
      </c>
      <c r="C1208" t="inlineStr">
        <is>
          <t>Northern Electronics Partners Ltd</t>
        </is>
      </c>
      <c r="D1208" t="inlineStr">
        <is>
          <t>Northern Electronics Partners Ltd</t>
        </is>
      </c>
      <c r="E1208" t="inlineStr">
        <is>
          <t>117 Industrial Estate</t>
        </is>
      </c>
      <c r="F1208" t="inlineStr">
        <is>
          <t>West</t>
        </is>
      </c>
      <c r="G1208" t="inlineStr">
        <is>
          <t>0241476004</t>
        </is>
      </c>
      <c r="H1208" t="inlineStr">
        <is>
          <t>Lucia Mensah</t>
        </is>
      </c>
      <c r="I1208" t="inlineStr">
        <is>
          <t>BRK028</t>
        </is>
      </c>
      <c r="J1208" t="inlineStr">
        <is>
          <t>2024-04-06</t>
        </is>
      </c>
      <c r="K1208" t="inlineStr">
        <is>
          <t>Medical devices</t>
        </is>
      </c>
      <c r="L1208" t="inlineStr">
        <is>
          <t>active</t>
        </is>
      </c>
    </row>
    <row r="1209">
      <c r="A1209" t="inlineStr">
        <is>
          <t>IMP01205</t>
        </is>
      </c>
      <c r="B1209" t="inlineStr">
        <is>
          <t>T108429</t>
        </is>
      </c>
      <c r="C1209" t="inlineStr">
        <is>
          <t>Coral Agro Co., Ltd</t>
        </is>
      </c>
      <c r="D1209" t="inlineStr">
        <is>
          <t>Coral Agro Co., Ltd</t>
        </is>
      </c>
      <c r="E1209" t="inlineStr">
        <is>
          <t>7 Bazaar Lane</t>
        </is>
      </c>
      <c r="F1209" t="inlineStr">
        <is>
          <t>East</t>
        </is>
      </c>
      <c r="G1209" t="inlineStr">
        <is>
          <t>0819407381</t>
        </is>
      </c>
      <c r="H1209" t="inlineStr">
        <is>
          <t>Amina Haddad</t>
        </is>
      </c>
      <c r="I1209" t="inlineStr">
        <is>
          <t>BRK063</t>
        </is>
      </c>
      <c r="J1209" t="inlineStr">
        <is>
          <t>2018-12-26</t>
        </is>
      </c>
      <c r="K1209" t="inlineStr">
        <is>
          <t>Electronics</t>
        </is>
      </c>
      <c r="L1209" t="inlineStr">
        <is>
          <t>suspended</t>
        </is>
      </c>
    </row>
    <row r="1210">
      <c r="A1210" t="inlineStr">
        <is>
          <t>IMP01206</t>
        </is>
      </c>
      <c r="B1210" t="inlineStr">
        <is>
          <t>T108439</t>
        </is>
      </c>
      <c r="C1210" t="inlineStr">
        <is>
          <t>Ocean Mobile Co., Ltd</t>
        </is>
      </c>
      <c r="D1210" t="inlineStr">
        <is>
          <t>Ocean Mobile Co., Ltd</t>
        </is>
      </c>
      <c r="E1210" t="inlineStr">
        <is>
          <t>171 Garden Lane</t>
        </is>
      </c>
      <c r="F1210" t="inlineStr">
        <is>
          <t>North</t>
        </is>
      </c>
      <c r="G1210" t="inlineStr">
        <is>
          <t>0305033370</t>
        </is>
      </c>
      <c r="H1210" t="inlineStr">
        <is>
          <t>Farid Nguyen-Lee</t>
        </is>
      </c>
      <c r="I1210" t="inlineStr">
        <is>
          <t>BRK063</t>
        </is>
      </c>
      <c r="J1210" t="inlineStr">
        <is>
          <t>2025-01-30</t>
        </is>
      </c>
      <c r="K1210" t="inlineStr">
        <is>
          <t>Furniture and household</t>
        </is>
      </c>
      <c r="L1210" t="inlineStr">
        <is>
          <t>active</t>
        </is>
      </c>
    </row>
    <row r="1211">
      <c r="A1211" t="inlineStr">
        <is>
          <t>IMP01207</t>
        </is>
      </c>
      <c r="B1211" t="inlineStr">
        <is>
          <t>T108446</t>
        </is>
      </c>
      <c r="C1211" t="inlineStr">
        <is>
          <t>Lotus Foods Co., Ltd</t>
        </is>
      </c>
      <c r="D1211" t="inlineStr">
        <is>
          <t>Lotus Foods Co., Ltd</t>
        </is>
      </c>
      <c r="E1211" t="inlineStr">
        <is>
          <t>123 Industrial Estate</t>
        </is>
      </c>
      <c r="F1211" t="inlineStr">
        <is>
          <t>East</t>
        </is>
      </c>
      <c r="G1211" t="inlineStr">
        <is>
          <t>0567148280</t>
        </is>
      </c>
      <c r="H1211" t="inlineStr">
        <is>
          <t>Kenji Haddad</t>
        </is>
      </c>
      <c r="I1211" t="inlineStr">
        <is>
          <t>BRK079</t>
        </is>
      </c>
      <c r="J1211" t="inlineStr">
        <is>
          <t>2023-11-24</t>
        </is>
      </c>
      <c r="K1211" t="inlineStr">
        <is>
          <t>Furniture and household</t>
        </is>
      </c>
      <c r="L1211" t="inlineStr">
        <is>
          <t>active</t>
        </is>
      </c>
    </row>
    <row r="1212">
      <c r="A1212" t="inlineStr">
        <is>
          <t>IMP01208</t>
        </is>
      </c>
      <c r="C1212" t="inlineStr">
        <is>
          <t>Silver Living Ltd</t>
        </is>
      </c>
      <c r="D1212" t="inlineStr">
        <is>
          <t>Silver Living Ltd</t>
        </is>
      </c>
      <c r="E1212" t="inlineStr">
        <is>
          <t>54 Airport Road</t>
        </is>
      </c>
      <c r="F1212" t="inlineStr">
        <is>
          <t>West</t>
        </is>
      </c>
      <c r="G1212" t="inlineStr">
        <is>
          <t>0793265081</t>
        </is>
      </c>
      <c r="H1212" t="inlineStr">
        <is>
          <t>Aisha Mahmood</t>
        </is>
      </c>
      <c r="I1212" t="inlineStr">
        <is>
          <t>BRK016</t>
        </is>
      </c>
      <c r="J1212" t="inlineStr">
        <is>
          <t>2015-12-19</t>
        </is>
      </c>
      <c r="K1212" t="inlineStr">
        <is>
          <t>Tobacco and beverages</t>
        </is>
      </c>
      <c r="L1212" t="inlineStr">
        <is>
          <t>active</t>
        </is>
      </c>
    </row>
    <row r="1213">
      <c r="A1213" t="inlineStr">
        <is>
          <t>IMP01209</t>
        </is>
      </c>
      <c r="B1213" t="inlineStr">
        <is>
          <t>T108461</t>
        </is>
      </c>
      <c r="C1213" t="inlineStr">
        <is>
          <t>Star Foods Co., Ltd</t>
        </is>
      </c>
      <c r="D1213" t="inlineStr">
        <is>
          <t>Star Foods Co., Ltd</t>
        </is>
      </c>
      <c r="E1213" t="inlineStr">
        <is>
          <t>45 Station Road</t>
        </is>
      </c>
      <c r="F1213" t="inlineStr">
        <is>
          <t>East</t>
        </is>
      </c>
      <c r="G1213" t="inlineStr">
        <is>
          <t>0284753986</t>
        </is>
      </c>
      <c r="H1213" t="inlineStr">
        <is>
          <t>Hassan Ibrahim</t>
        </is>
      </c>
      <c r="I1213" t="inlineStr">
        <is>
          <t>BRK038</t>
        </is>
      </c>
      <c r="J1213" t="inlineStr">
        <is>
          <t>2021-03-14</t>
        </is>
      </c>
      <c r="K1213" t="inlineStr">
        <is>
          <t>General trading</t>
        </is>
      </c>
      <c r="L1213" t="inlineStr">
        <is>
          <t>active</t>
        </is>
      </c>
    </row>
    <row r="1214">
      <c r="A1214" t="inlineStr">
        <is>
          <t>IMP01210</t>
        </is>
      </c>
      <c r="B1214" t="inlineStr">
        <is>
          <t>T108464</t>
        </is>
      </c>
      <c r="C1214" t="inlineStr">
        <is>
          <t>Summit Motors Co., Ltd</t>
        </is>
      </c>
      <c r="D1214" t="inlineStr">
        <is>
          <t>Summit Motors Co., Ltd</t>
        </is>
      </c>
      <c r="E1214" t="inlineStr">
        <is>
          <t>83 Temple Street</t>
        </is>
      </c>
      <c r="F1214" t="inlineStr">
        <is>
          <t>Capital</t>
        </is>
      </c>
      <c r="G1214" t="inlineStr">
        <is>
          <t>0221801603</t>
        </is>
      </c>
      <c r="H1214" t="inlineStr">
        <is>
          <t>Ingrid Fernandes</t>
        </is>
      </c>
      <c r="I1214" t="inlineStr">
        <is>
          <t>BRK009</t>
        </is>
      </c>
      <c r="J1214" t="inlineStr">
        <is>
          <t>2018-04-11</t>
        </is>
      </c>
      <c r="K1214" t="inlineStr">
        <is>
          <t>Fuel and chemicals</t>
        </is>
      </c>
      <c r="L1214" t="inlineStr">
        <is>
          <t>active</t>
        </is>
      </c>
    </row>
    <row r="1215">
      <c r="A1215" t="inlineStr">
        <is>
          <t>IMP01211</t>
        </is>
      </c>
      <c r="B1215" t="inlineStr">
        <is>
          <t>T108476</t>
        </is>
      </c>
      <c r="C1215" t="inlineStr">
        <is>
          <t>Golden Imports &amp; Sons</t>
        </is>
      </c>
      <c r="D1215" t="inlineStr">
        <is>
          <t>Golden Imports &amp; Sons</t>
        </is>
      </c>
      <c r="E1215" t="inlineStr">
        <is>
          <t>384 Mill Road</t>
        </is>
      </c>
      <c r="F1215" t="inlineStr">
        <is>
          <t>West</t>
        </is>
      </c>
      <c r="G1215" t="inlineStr">
        <is>
          <t>0682330469</t>
        </is>
      </c>
      <c r="H1215" t="inlineStr">
        <is>
          <t>Fatima Haddad</t>
        </is>
      </c>
      <c r="I1215" t="inlineStr">
        <is>
          <t>BRK051</t>
        </is>
      </c>
      <c r="J1215" t="inlineStr">
        <is>
          <t>2016-02-11</t>
        </is>
      </c>
      <c r="K1215" t="inlineStr">
        <is>
          <t>Electronics</t>
        </is>
      </c>
      <c r="L1215" t="inlineStr">
        <is>
          <t>active</t>
        </is>
      </c>
    </row>
    <row r="1216">
      <c r="A1216" t="inlineStr">
        <is>
          <t>IMP01212</t>
        </is>
      </c>
      <c r="B1216" t="inlineStr">
        <is>
          <t>T158479</t>
        </is>
      </c>
      <c r="C1216" t="inlineStr">
        <is>
          <t>Arden Commercial Partners Ltd</t>
        </is>
      </c>
      <c r="D1216" t="inlineStr">
        <is>
          <t>Arden Commercial Partners Ltd</t>
        </is>
      </c>
      <c r="E1216" t="inlineStr">
        <is>
          <t>49 Bazaar Lane</t>
        </is>
      </c>
      <c r="F1216" t="inlineStr">
        <is>
          <t>East</t>
        </is>
      </c>
      <c r="G1216" t="inlineStr">
        <is>
          <t>0849281340</t>
        </is>
      </c>
      <c r="H1216" t="inlineStr">
        <is>
          <t>Somchai Mahmood</t>
        </is>
      </c>
      <c r="I1216" t="inlineStr">
        <is>
          <t>BRK035</t>
        </is>
      </c>
      <c r="J1216" t="inlineStr">
        <is>
          <t>2026-03-10</t>
        </is>
      </c>
      <c r="K1216" t="inlineStr">
        <is>
          <t>Vehicles and parts</t>
        </is>
      </c>
      <c r="L1216" t="inlineStr">
        <is>
          <t>active</t>
        </is>
      </c>
    </row>
    <row r="1217">
      <c r="A1217" t="inlineStr">
        <is>
          <t>IMP01213</t>
        </is>
      </c>
      <c r="B1217" t="inlineStr">
        <is>
          <t>T108486</t>
        </is>
      </c>
      <c r="C1217" t="inlineStr">
        <is>
          <t>Prime Foods Co., Ltd</t>
        </is>
      </c>
      <c r="D1217" t="inlineStr">
        <is>
          <t>Prime Foods Co., Ltd</t>
        </is>
      </c>
      <c r="E1217" t="inlineStr">
        <is>
          <t>121 Bazaar Lane</t>
        </is>
      </c>
      <c r="F1217" t="inlineStr">
        <is>
          <t>West</t>
        </is>
      </c>
      <c r="G1217" t="inlineStr">
        <is>
          <t>0414248940</t>
        </is>
      </c>
      <c r="H1217" t="inlineStr">
        <is>
          <t>Samuel Haddad</t>
        </is>
      </c>
      <c r="I1217" t="inlineStr">
        <is>
          <t>BRK003</t>
        </is>
      </c>
      <c r="J1217" t="inlineStr">
        <is>
          <t>2016-12-02</t>
        </is>
      </c>
      <c r="K1217" t="inlineStr">
        <is>
          <t>Medical devices</t>
        </is>
      </c>
      <c r="L1217" t="inlineStr">
        <is>
          <t>active</t>
        </is>
      </c>
    </row>
    <row r="1218">
      <c r="A1218" t="inlineStr">
        <is>
          <t>IMP01214</t>
        </is>
      </c>
      <c r="B1218" t="inlineStr">
        <is>
          <t>T108496</t>
        </is>
      </c>
      <c r="C1218" t="inlineStr">
        <is>
          <t>Prescott Steel &amp; Sons</t>
        </is>
      </c>
      <c r="D1218" t="inlineStr">
        <is>
          <t>Prescott Steel &amp; Sons</t>
        </is>
      </c>
      <c r="E1218" t="inlineStr">
        <is>
          <t>305 Industrial Estate</t>
        </is>
      </c>
      <c r="F1218" t="inlineStr">
        <is>
          <t>South</t>
        </is>
      </c>
      <c r="G1218" t="inlineStr">
        <is>
          <t>0509547462</t>
        </is>
      </c>
      <c r="H1218" t="inlineStr">
        <is>
          <t>Tomas Reyes</t>
        </is>
      </c>
      <c r="I1218" t="inlineStr">
        <is>
          <t>BRK057</t>
        </is>
      </c>
      <c r="J1218" t="inlineStr">
        <is>
          <t>2017-09-21</t>
        </is>
      </c>
      <c r="K1218" t="inlineStr">
        <is>
          <t>Electronics</t>
        </is>
      </c>
      <c r="L1218" t="inlineStr">
        <is>
          <t>active</t>
        </is>
      </c>
    </row>
    <row r="1219">
      <c r="A1219" t="inlineStr">
        <is>
          <t>IMP01215</t>
        </is>
      </c>
      <c r="B1219" t="inlineStr">
        <is>
          <t>T108503</t>
        </is>
      </c>
      <c r="C1219" t="inlineStr">
        <is>
          <t>Star Distribution Ltd</t>
        </is>
      </c>
      <c r="D1219" t="inlineStr">
        <is>
          <t>Star Distribution Ltd</t>
        </is>
      </c>
      <c r="E1219" t="inlineStr">
        <is>
          <t>369 Airport Road</t>
        </is>
      </c>
      <c r="F1219" t="inlineStr">
        <is>
          <t>Coastal</t>
        </is>
      </c>
      <c r="G1219" t="inlineStr">
        <is>
          <t>0703356660</t>
        </is>
      </c>
      <c r="H1219" t="inlineStr">
        <is>
          <t>Daniel Okafor</t>
        </is>
      </c>
      <c r="I1219" t="inlineStr">
        <is>
          <t>BRK011</t>
        </is>
      </c>
      <c r="J1219" t="inlineStr">
        <is>
          <t>2016-05-07</t>
        </is>
      </c>
      <c r="K1219" t="inlineStr">
        <is>
          <t>Tobacco and beverages</t>
        </is>
      </c>
      <c r="L1219" t="inlineStr">
        <is>
          <t>active</t>
        </is>
      </c>
    </row>
    <row r="1220">
      <c r="A1220" t="inlineStr">
        <is>
          <t>IMP01216</t>
        </is>
      </c>
      <c r="B1220" t="inlineStr">
        <is>
          <t>T108505</t>
        </is>
      </c>
      <c r="C1220" t="inlineStr">
        <is>
          <t>Aldergate Mobile Holdings Ltd</t>
        </is>
      </c>
      <c r="D1220" t="inlineStr">
        <is>
          <t>Aldergate Trade</t>
        </is>
      </c>
      <c r="E1220" t="inlineStr">
        <is>
          <t>302 Bazaar Lane</t>
        </is>
      </c>
      <c r="F1220" t="inlineStr">
        <is>
          <t>South</t>
        </is>
      </c>
      <c r="G1220" t="inlineStr">
        <is>
          <t>0560113256</t>
        </is>
      </c>
      <c r="H1220" t="inlineStr">
        <is>
          <t>Elena Rahman</t>
        </is>
      </c>
      <c r="I1220" t="inlineStr">
        <is>
          <t>BRK017</t>
        </is>
      </c>
      <c r="J1220" t="inlineStr">
        <is>
          <t>2019-08-24</t>
        </is>
      </c>
      <c r="K1220" t="inlineStr">
        <is>
          <t>Textiles and apparel</t>
        </is>
      </c>
      <c r="L1220" t="inlineStr">
        <is>
          <t>active</t>
        </is>
      </c>
    </row>
    <row r="1221">
      <c r="A1221" t="inlineStr">
        <is>
          <t>IMP01217</t>
        </is>
      </c>
      <c r="B1221" t="inlineStr">
        <is>
          <t>T108516</t>
        </is>
      </c>
      <c r="C1221" t="inlineStr">
        <is>
          <t>Delta Foods Group Ltd</t>
        </is>
      </c>
      <c r="D1221" t="inlineStr">
        <is>
          <t>Delta Foods Group Ltd</t>
        </is>
      </c>
      <c r="E1221" t="inlineStr">
        <is>
          <t>46 Market Street</t>
        </is>
      </c>
      <c r="F1221" t="inlineStr">
        <is>
          <t>West</t>
        </is>
      </c>
      <c r="G1221" t="inlineStr">
        <is>
          <t>0838971502</t>
        </is>
      </c>
      <c r="H1221" t="inlineStr">
        <is>
          <t>Priya Okafor</t>
        </is>
      </c>
      <c r="I1221" t="inlineStr">
        <is>
          <t>BRK022</t>
        </is>
      </c>
      <c r="J1221" t="inlineStr">
        <is>
          <t>2016-07-05</t>
        </is>
      </c>
      <c r="K1221" t="inlineStr">
        <is>
          <t>Food importers</t>
        </is>
      </c>
      <c r="L1221" t="inlineStr">
        <is>
          <t>active</t>
        </is>
      </c>
    </row>
    <row r="1222">
      <c r="A1222" t="inlineStr">
        <is>
          <t>IMP01218</t>
        </is>
      </c>
      <c r="B1222" t="inlineStr">
        <is>
          <t>T108525</t>
        </is>
      </c>
      <c r="C1222" t="inlineStr">
        <is>
          <t>Phoenix Medical Ltd</t>
        </is>
      </c>
      <c r="D1222" t="inlineStr">
        <is>
          <t>Phoenix Medical Ltd</t>
        </is>
      </c>
      <c r="E1222" t="inlineStr">
        <is>
          <t>130 Mill Road</t>
        </is>
      </c>
      <c r="F1222" t="inlineStr">
        <is>
          <t>West</t>
        </is>
      </c>
      <c r="G1222" t="inlineStr">
        <is>
          <t>0573467966</t>
        </is>
      </c>
      <c r="H1222" t="inlineStr">
        <is>
          <t>Joseph Rahman</t>
        </is>
      </c>
      <c r="I1222" t="inlineStr">
        <is>
          <t>BRK064</t>
        </is>
      </c>
      <c r="J1222" t="inlineStr">
        <is>
          <t>2013-05-24</t>
        </is>
      </c>
      <c r="K1222" t="inlineStr">
        <is>
          <t>General trading</t>
        </is>
      </c>
      <c r="L1222" t="inlineStr">
        <is>
          <t>active</t>
        </is>
      </c>
    </row>
    <row r="1223">
      <c r="A1223" t="inlineStr">
        <is>
          <t>IMP01219</t>
        </is>
      </c>
      <c r="B1223" t="inlineStr">
        <is>
          <t>T109527</t>
        </is>
      </c>
      <c r="C1223" t="inlineStr">
        <is>
          <t>Star Trading Ltd</t>
        </is>
      </c>
      <c r="D1223" t="inlineStr">
        <is>
          <t>Star Trading Ltd</t>
        </is>
      </c>
      <c r="E1223" t="inlineStr">
        <is>
          <t>126 Bazaar Lane</t>
        </is>
      </c>
      <c r="F1223" t="inlineStr">
        <is>
          <t>South</t>
        </is>
      </c>
      <c r="G1223" t="inlineStr">
        <is>
          <t>0427328753</t>
        </is>
      </c>
      <c r="H1223" t="inlineStr">
        <is>
          <t>Samuel Osei</t>
        </is>
      </c>
      <c r="I1223" t="inlineStr">
        <is>
          <t>BRK011</t>
        </is>
      </c>
      <c r="J1223" t="inlineStr">
        <is>
          <t>2021-02-17</t>
        </is>
      </c>
      <c r="K1223" t="inlineStr">
        <is>
          <t>Textiles and apparel</t>
        </is>
      </c>
      <c r="L1223" t="inlineStr">
        <is>
          <t>active</t>
        </is>
      </c>
    </row>
    <row r="1224">
      <c r="A1224" t="inlineStr">
        <is>
          <t>IMP01220</t>
        </is>
      </c>
      <c r="B1224" t="inlineStr">
        <is>
          <t>T108534</t>
        </is>
      </c>
      <c r="C1224" t="inlineStr">
        <is>
          <t>Twin Rivers Fruits Co.</t>
        </is>
      </c>
      <c r="D1224" t="inlineStr">
        <is>
          <t>Twin Rivers Fruits Co.</t>
        </is>
      </c>
      <c r="E1224" t="inlineStr">
        <is>
          <t>193 Industrial Estate</t>
        </is>
      </c>
      <c r="F1224" t="inlineStr">
        <is>
          <t>Capital</t>
        </is>
      </c>
      <c r="G1224" t="inlineStr">
        <is>
          <t>0788799687</t>
        </is>
      </c>
      <c r="H1224" t="inlineStr">
        <is>
          <t>Daniel Tanaka</t>
        </is>
      </c>
      <c r="I1224" t="inlineStr">
        <is>
          <t>BRK054</t>
        </is>
      </c>
      <c r="J1224" t="inlineStr">
        <is>
          <t>2008-03-10</t>
        </is>
      </c>
      <c r="K1224" t="inlineStr">
        <is>
          <t>Cosmetics and personal care</t>
        </is>
      </c>
      <c r="L1224" t="inlineStr">
        <is>
          <t>active</t>
        </is>
      </c>
    </row>
    <row r="1225">
      <c r="A1225" t="inlineStr">
        <is>
          <t>IMP01221</t>
        </is>
      </c>
      <c r="B1225" t="inlineStr">
        <is>
          <t>T108544</t>
        </is>
      </c>
      <c r="C1225" t="inlineStr">
        <is>
          <t>Pacific Glow Group Ltd</t>
        </is>
      </c>
      <c r="D1225" t="inlineStr">
        <is>
          <t>Pacific Glow Group Ltd</t>
        </is>
      </c>
      <c r="E1225" t="inlineStr">
        <is>
          <t>58 Bazaar Lane</t>
        </is>
      </c>
      <c r="F1225" t="inlineStr">
        <is>
          <t>East</t>
        </is>
      </c>
      <c r="G1225" t="inlineStr">
        <is>
          <t>0961561101</t>
        </is>
      </c>
      <c r="H1225" t="inlineStr">
        <is>
          <t>Ingrid Novak</t>
        </is>
      </c>
      <c r="I1225" t="inlineStr">
        <is>
          <t>BRK016</t>
        </is>
      </c>
      <c r="J1225" t="inlineStr">
        <is>
          <t>2025-03-14</t>
        </is>
      </c>
      <c r="K1225" t="inlineStr">
        <is>
          <t>Pharmaceuticals</t>
        </is>
      </c>
      <c r="L1225" t="inlineStr">
        <is>
          <t>active</t>
        </is>
      </c>
    </row>
    <row r="1226">
      <c r="A1226" t="inlineStr">
        <is>
          <t>IMP01222</t>
        </is>
      </c>
      <c r="B1226" t="inlineStr">
        <is>
          <t>T108549</t>
        </is>
      </c>
      <c r="C1226" t="inlineStr">
        <is>
          <t>Orchid Supply Partners Ltd</t>
        </is>
      </c>
      <c r="D1226" t="inlineStr">
        <is>
          <t>Orchid Supply Partners Ltd</t>
        </is>
      </c>
      <c r="E1226" t="inlineStr">
        <is>
          <t>73 Industrial Estate</t>
        </is>
      </c>
      <c r="F1226" t="inlineStr">
        <is>
          <t>Coastal</t>
        </is>
      </c>
      <c r="G1226" t="inlineStr">
        <is>
          <t>0916216959</t>
        </is>
      </c>
      <c r="H1226" t="inlineStr">
        <is>
          <t>Ravi Tanaka</t>
        </is>
      </c>
      <c r="I1226" t="inlineStr">
        <is>
          <t>BRK073</t>
        </is>
      </c>
      <c r="J1226" t="inlineStr">
        <is>
          <t>2015-04-08</t>
        </is>
      </c>
      <c r="K1226" t="inlineStr">
        <is>
          <t>Food importers</t>
        </is>
      </c>
      <c r="L1226" t="inlineStr">
        <is>
          <t>active</t>
        </is>
      </c>
    </row>
    <row r="1227">
      <c r="A1227" t="inlineStr">
        <is>
          <t>IMP01223</t>
        </is>
      </c>
      <c r="B1227" t="inlineStr">
        <is>
          <t>T100033</t>
        </is>
      </c>
      <c r="C1227" t="inlineStr">
        <is>
          <t>Prescott Foods International Ltd</t>
        </is>
      </c>
      <c r="D1227" t="inlineStr">
        <is>
          <t>Prescott Foods International Ltd</t>
        </is>
      </c>
      <c r="E1227" t="inlineStr">
        <is>
          <t>24 Harbour Road</t>
        </is>
      </c>
      <c r="F1227" t="inlineStr">
        <is>
          <t>East</t>
        </is>
      </c>
      <c r="G1227" t="inlineStr">
        <is>
          <t>0648269765</t>
        </is>
      </c>
      <c r="H1227" t="inlineStr">
        <is>
          <t>Joseph Chen</t>
        </is>
      </c>
      <c r="I1227" t="inlineStr">
        <is>
          <t>BRK033</t>
        </is>
      </c>
      <c r="J1227" t="inlineStr">
        <is>
          <t>2021-01-18</t>
        </is>
      </c>
      <c r="K1227" t="inlineStr">
        <is>
          <t>Electronics</t>
        </is>
      </c>
      <c r="L1227" t="inlineStr">
        <is>
          <t>suspended</t>
        </is>
      </c>
    </row>
    <row r="1228">
      <c r="A1228" t="inlineStr">
        <is>
          <t>IMP01224</t>
        </is>
      </c>
      <c r="B1228" t="inlineStr">
        <is>
          <t>T108565</t>
        </is>
      </c>
      <c r="C1228" t="inlineStr">
        <is>
          <t>Lotus Pack Partners Ltd</t>
        </is>
      </c>
      <c r="D1228" t="inlineStr">
        <is>
          <t>Lotus Pack Partners Ltd</t>
        </is>
      </c>
      <c r="E1228" t="inlineStr">
        <is>
          <t>335 Temple Street</t>
        </is>
      </c>
      <c r="F1228" t="inlineStr">
        <is>
          <t>Capital</t>
        </is>
      </c>
      <c r="G1228" t="inlineStr">
        <is>
          <t>0262692677</t>
        </is>
      </c>
      <c r="H1228" t="inlineStr">
        <is>
          <t>Elena Mwangi</t>
        </is>
      </c>
      <c r="I1228" t="inlineStr">
        <is>
          <t>BRK010</t>
        </is>
      </c>
      <c r="J1228" t="inlineStr">
        <is>
          <t>2011-12-09</t>
        </is>
      </c>
      <c r="K1228" t="inlineStr">
        <is>
          <t>General trading</t>
        </is>
      </c>
      <c r="L1228" t="inlineStr">
        <is>
          <t>suspended</t>
        </is>
      </c>
    </row>
    <row r="1229">
      <c r="A1229" t="inlineStr">
        <is>
          <t>IMP01225</t>
        </is>
      </c>
      <c r="B1229" t="inlineStr">
        <is>
          <t>T108573</t>
        </is>
      </c>
      <c r="C1229" t="inlineStr">
        <is>
          <t>Lotus Electronics Co., Ltd</t>
        </is>
      </c>
      <c r="D1229" t="inlineStr">
        <is>
          <t>Lotus Mart</t>
        </is>
      </c>
      <c r="E1229" t="inlineStr">
        <is>
          <t>151 Garden Lane</t>
        </is>
      </c>
      <c r="F1229" t="inlineStr">
        <is>
          <t>North</t>
        </is>
      </c>
      <c r="G1229" t="inlineStr">
        <is>
          <t>0628436634</t>
        </is>
      </c>
      <c r="H1229" t="inlineStr">
        <is>
          <t>Amina Haddad</t>
        </is>
      </c>
      <c r="I1229" t="inlineStr">
        <is>
          <t>BRK017</t>
        </is>
      </c>
      <c r="J1229" t="inlineStr">
        <is>
          <t>2012-03-01</t>
        </is>
      </c>
      <c r="K1229" t="inlineStr">
        <is>
          <t>Machinery</t>
        </is>
      </c>
      <c r="L1229" t="inlineStr">
        <is>
          <t>active</t>
        </is>
      </c>
    </row>
    <row r="1230">
      <c r="A1230" t="inlineStr">
        <is>
          <t>IMP01226</t>
        </is>
      </c>
      <c r="B1230" t="inlineStr">
        <is>
          <t>T108581</t>
        </is>
      </c>
      <c r="C1230" t="inlineStr">
        <is>
          <t>Golden Living Partners Ltd</t>
        </is>
      </c>
      <c r="D1230" t="inlineStr">
        <is>
          <t>Golden Living Partners Ltd</t>
        </is>
      </c>
      <c r="E1230" t="inlineStr">
        <is>
          <t>73 Airport Road</t>
        </is>
      </c>
      <c r="F1230" t="inlineStr">
        <is>
          <t>South</t>
        </is>
      </c>
      <c r="G1230" t="inlineStr">
        <is>
          <t>0361567094</t>
        </is>
      </c>
      <c r="H1230" t="inlineStr">
        <is>
          <t>Ravi Rahman</t>
        </is>
      </c>
      <c r="I1230" t="inlineStr">
        <is>
          <t>BRK042</t>
        </is>
      </c>
      <c r="J1230" t="inlineStr">
        <is>
          <t>2025-04-25</t>
        </is>
      </c>
      <c r="K1230" t="inlineStr">
        <is>
          <t>Textiles and apparel</t>
        </is>
      </c>
      <c r="L1230" t="inlineStr">
        <is>
          <t>active</t>
        </is>
      </c>
    </row>
    <row r="1231">
      <c r="A1231" t="inlineStr">
        <is>
          <t>IMP01227</t>
        </is>
      </c>
      <c r="B1231" t="inlineStr">
        <is>
          <t>T108587</t>
        </is>
      </c>
      <c r="C1231" t="inlineStr">
        <is>
          <t>Inverness Motors Ltd</t>
        </is>
      </c>
      <c r="D1231" t="inlineStr">
        <is>
          <t>Inverness Motors Ltd</t>
        </is>
      </c>
      <c r="E1231" t="inlineStr">
        <is>
          <t>135 Station Road</t>
        </is>
      </c>
      <c r="F1231" t="inlineStr">
        <is>
          <t>North</t>
        </is>
      </c>
      <c r="G1231" t="inlineStr">
        <is>
          <t>0980765814</t>
        </is>
      </c>
      <c r="H1231" t="inlineStr">
        <is>
          <t>Daniel Haddad</t>
        </is>
      </c>
      <c r="I1231" t="inlineStr">
        <is>
          <t>BRK013</t>
        </is>
      </c>
      <c r="J1231" t="inlineStr">
        <is>
          <t>2009-10-29</t>
        </is>
      </c>
      <c r="K1231" t="inlineStr">
        <is>
          <t>Medical devices</t>
        </is>
      </c>
      <c r="L1231" t="inlineStr">
        <is>
          <t>active</t>
        </is>
      </c>
    </row>
    <row r="1232">
      <c r="A1232" t="inlineStr">
        <is>
          <t>IMP01228</t>
        </is>
      </c>
      <c r="B1232" t="inlineStr">
        <is>
          <t>T108593</t>
        </is>
      </c>
      <c r="C1232" t="inlineStr">
        <is>
          <t>Evergreen Mobile Co.</t>
        </is>
      </c>
      <c r="D1232" t="inlineStr">
        <is>
          <t>Evergreen Mobile Co.</t>
        </is>
      </c>
      <c r="E1232" t="inlineStr">
        <is>
          <t>354 Riverside</t>
        </is>
      </c>
      <c r="F1232" t="inlineStr">
        <is>
          <t>North</t>
        </is>
      </c>
      <c r="G1232" t="inlineStr">
        <is>
          <t>0820589759</t>
        </is>
      </c>
      <c r="H1232" t="inlineStr">
        <is>
          <t>Nadia Kowalski</t>
        </is>
      </c>
      <c r="I1232" t="inlineStr">
        <is>
          <t>BRK069</t>
        </is>
      </c>
      <c r="J1232" t="inlineStr">
        <is>
          <t>2010-05-30</t>
        </is>
      </c>
      <c r="K1232" t="inlineStr">
        <is>
          <t>Tobacco and beverages</t>
        </is>
      </c>
      <c r="L1232" t="inlineStr">
        <is>
          <t>active</t>
        </is>
      </c>
    </row>
    <row r="1233">
      <c r="A1233" t="inlineStr">
        <is>
          <t>IMP01229</t>
        </is>
      </c>
      <c r="B1233" t="inlineStr">
        <is>
          <t>T108596</t>
        </is>
      </c>
      <c r="C1233" t="inlineStr">
        <is>
          <t>Delta Textiles Holdings Ltd</t>
        </is>
      </c>
      <c r="D1233" t="inlineStr">
        <is>
          <t>Delta Textiles Holdings Ltd</t>
        </is>
      </c>
      <c r="E1233" t="inlineStr">
        <is>
          <t>315 Bazaar Lane</t>
        </is>
      </c>
      <c r="F1233" t="inlineStr">
        <is>
          <t>Capital</t>
        </is>
      </c>
      <c r="G1233" t="inlineStr">
        <is>
          <t>0659818324</t>
        </is>
      </c>
      <c r="H1233" t="inlineStr">
        <is>
          <t>Fatima Mwangi</t>
        </is>
      </c>
      <c r="I1233" t="inlineStr">
        <is>
          <t>BRK079</t>
        </is>
      </c>
      <c r="J1233" t="inlineStr">
        <is>
          <t>2013-05-31</t>
        </is>
      </c>
      <c r="K1233" t="inlineStr">
        <is>
          <t>Vehicles and parts</t>
        </is>
      </c>
      <c r="L1233" t="inlineStr">
        <is>
          <t>active</t>
        </is>
      </c>
    </row>
    <row r="1234">
      <c r="A1234" t="inlineStr">
        <is>
          <t>IMP01230</t>
        </is>
      </c>
      <c r="B1234" t="inlineStr">
        <is>
          <t>T108607</t>
        </is>
      </c>
      <c r="C1234" t="inlineStr">
        <is>
          <t>Summit Steel Ltd</t>
        </is>
      </c>
      <c r="D1234" t="inlineStr">
        <is>
          <t>Summit Steel Ltd</t>
        </is>
      </c>
      <c r="E1234" t="inlineStr">
        <is>
          <t>177 Station Road</t>
        </is>
      </c>
      <c r="F1234" t="inlineStr">
        <is>
          <t>North</t>
        </is>
      </c>
      <c r="G1234" t="inlineStr">
        <is>
          <t>0923190332</t>
        </is>
      </c>
      <c r="H1234" t="inlineStr">
        <is>
          <t>Somchai Bauer</t>
        </is>
      </c>
      <c r="I1234" t="inlineStr">
        <is>
          <t>BRK064</t>
        </is>
      </c>
      <c r="J1234" t="inlineStr">
        <is>
          <t>2019-04-05</t>
        </is>
      </c>
      <c r="K1234" t="inlineStr">
        <is>
          <t>Vehicles and parts</t>
        </is>
      </c>
      <c r="L1234" t="inlineStr">
        <is>
          <t>active</t>
        </is>
      </c>
    </row>
    <row r="1235">
      <c r="A1235" t="inlineStr">
        <is>
          <t>IMP01231</t>
        </is>
      </c>
      <c r="B1235" t="inlineStr">
        <is>
          <t>T108613</t>
        </is>
      </c>
      <c r="C1235" t="inlineStr">
        <is>
          <t>Green Valley Enterprises Co., Ltd</t>
        </is>
      </c>
      <c r="D1235" t="inlineStr">
        <is>
          <t>Green Valley Enterprises Co., Ltd</t>
        </is>
      </c>
      <c r="E1235" t="inlineStr">
        <is>
          <t>65 Mill Road</t>
        </is>
      </c>
      <c r="F1235" t="inlineStr">
        <is>
          <t>East</t>
        </is>
      </c>
      <c r="G1235" t="inlineStr">
        <is>
          <t>0484186174</t>
        </is>
      </c>
      <c r="H1235" t="inlineStr">
        <is>
          <t>Amina Mahmood</t>
        </is>
      </c>
      <c r="I1235" t="inlineStr">
        <is>
          <t>BRK031</t>
        </is>
      </c>
      <c r="J1235" t="inlineStr">
        <is>
          <t>2009-01-30</t>
        </is>
      </c>
      <c r="K1235" t="inlineStr">
        <is>
          <t>General trading</t>
        </is>
      </c>
      <c r="L1235" t="inlineStr">
        <is>
          <t>active</t>
        </is>
      </c>
    </row>
    <row r="1236">
      <c r="A1236" t="inlineStr">
        <is>
          <t>IMP01232</t>
        </is>
      </c>
      <c r="B1236" t="inlineStr">
        <is>
          <t>T108617</t>
        </is>
      </c>
      <c r="C1236" t="inlineStr">
        <is>
          <t>Coral Logistics Group Ltd</t>
        </is>
      </c>
      <c r="D1236" t="inlineStr">
        <is>
          <t>Coral Logistics Group Ltd</t>
        </is>
      </c>
      <c r="E1236" t="inlineStr">
        <is>
          <t>213 Temple Street</t>
        </is>
      </c>
      <c r="F1236" t="inlineStr">
        <is>
          <t>Capital</t>
        </is>
      </c>
      <c r="G1236" t="inlineStr">
        <is>
          <t>0814908687</t>
        </is>
      </c>
      <c r="H1236" t="inlineStr">
        <is>
          <t>Amina Reyes</t>
        </is>
      </c>
      <c r="I1236" t="inlineStr">
        <is>
          <t>BRK065</t>
        </is>
      </c>
      <c r="J1236" t="inlineStr">
        <is>
          <t>2025-01-25</t>
        </is>
      </c>
      <c r="K1236" t="inlineStr">
        <is>
          <t>Textiles and apparel</t>
        </is>
      </c>
      <c r="L1236" t="inlineStr">
        <is>
          <t>active</t>
        </is>
      </c>
    </row>
    <row r="1237">
      <c r="A1237" t="inlineStr">
        <is>
          <t>IMP01233</t>
        </is>
      </c>
      <c r="B1237" t="inlineStr">
        <is>
          <t>T108626</t>
        </is>
      </c>
      <c r="C1237" t="inlineStr">
        <is>
          <t>Dunmore Motors Holdings Ltd</t>
        </is>
      </c>
      <c r="D1237" t="inlineStr">
        <is>
          <t>Dunmore Motors Holdings Ltd</t>
        </is>
      </c>
      <c r="E1237" t="inlineStr">
        <is>
          <t>160 Market Street</t>
        </is>
      </c>
      <c r="F1237" t="inlineStr">
        <is>
          <t>South</t>
        </is>
      </c>
      <c r="G1237" t="inlineStr">
        <is>
          <t>0401211680</t>
        </is>
      </c>
      <c r="H1237" t="inlineStr">
        <is>
          <t>Lucia Bauer</t>
        </is>
      </c>
      <c r="I1237" t="inlineStr">
        <is>
          <t>BRK077</t>
        </is>
      </c>
      <c r="J1237" t="inlineStr">
        <is>
          <t>2008-01-16</t>
        </is>
      </c>
      <c r="K1237" t="inlineStr">
        <is>
          <t>Textiles and apparel</t>
        </is>
      </c>
      <c r="L1237" t="inlineStr">
        <is>
          <t>active</t>
        </is>
      </c>
    </row>
    <row r="1238">
      <c r="A1238" t="inlineStr">
        <is>
          <t>IMP01234</t>
        </is>
      </c>
      <c r="B1238" t="inlineStr">
        <is>
          <t>T108631</t>
        </is>
      </c>
      <c r="C1238" t="inlineStr">
        <is>
          <t>Summit Glow Co., Ltd</t>
        </is>
      </c>
      <c r="D1238" t="inlineStr">
        <is>
          <t>Summit Glow Co., Ltd</t>
        </is>
      </c>
      <c r="E1238" t="inlineStr">
        <is>
          <t>153 Mill Road</t>
        </is>
      </c>
      <c r="F1238" t="inlineStr">
        <is>
          <t>Capital</t>
        </is>
      </c>
      <c r="G1238" t="inlineStr">
        <is>
          <t>0997306887</t>
        </is>
      </c>
      <c r="H1238" t="inlineStr">
        <is>
          <t>Daniel Chen</t>
        </is>
      </c>
      <c r="I1238" t="inlineStr">
        <is>
          <t>BRK019</t>
        </is>
      </c>
      <c r="J1238" t="inlineStr">
        <is>
          <t>2017-01-12</t>
        </is>
      </c>
      <c r="K1238" t="inlineStr">
        <is>
          <t>Steel and construction</t>
        </is>
      </c>
      <c r="L1238" t="inlineStr">
        <is>
          <t>active</t>
        </is>
      </c>
    </row>
    <row r="1239">
      <c r="A1239" t="inlineStr">
        <is>
          <t>IMP01235</t>
        </is>
      </c>
      <c r="B1239" t="inlineStr">
        <is>
          <t>T148640</t>
        </is>
      </c>
      <c r="C1239" t="inlineStr">
        <is>
          <t>Pacific Steel Holdings Ltd</t>
        </is>
      </c>
      <c r="D1239" t="inlineStr">
        <is>
          <t>Pacific Steel Holdings Ltd</t>
        </is>
      </c>
      <c r="E1239" t="inlineStr">
        <is>
          <t>311 Station Road</t>
        </is>
      </c>
      <c r="F1239" t="inlineStr">
        <is>
          <t>Capital</t>
        </is>
      </c>
      <c r="G1239" t="inlineStr">
        <is>
          <t>0628612981</t>
        </is>
      </c>
      <c r="H1239" t="inlineStr">
        <is>
          <t>Elena Silva</t>
        </is>
      </c>
      <c r="I1239" t="inlineStr">
        <is>
          <t>BRK040</t>
        </is>
      </c>
      <c r="J1239" t="inlineStr">
        <is>
          <t>2011-03-27</t>
        </is>
      </c>
      <c r="K1239" t="inlineStr">
        <is>
          <t>Tobacco and beverages</t>
        </is>
      </c>
      <c r="L1239" t="inlineStr">
        <is>
          <t>active</t>
        </is>
      </c>
    </row>
    <row r="1240">
      <c r="A1240" t="inlineStr">
        <is>
          <t>IMP01236</t>
        </is>
      </c>
      <c r="B1240" t="inlineStr">
        <is>
          <t>T198650</t>
        </is>
      </c>
      <c r="C1240" t="inlineStr">
        <is>
          <t>Jade Textiles Partners Ltd</t>
        </is>
      </c>
      <c r="D1240" t="inlineStr">
        <is>
          <t>Jade Textiles Partners Ltd</t>
        </is>
      </c>
      <c r="E1240" t="inlineStr">
        <is>
          <t>281 Station Road</t>
        </is>
      </c>
      <c r="F1240" t="inlineStr">
        <is>
          <t>South</t>
        </is>
      </c>
      <c r="G1240" t="inlineStr">
        <is>
          <t>0700175847</t>
        </is>
      </c>
      <c r="H1240" t="inlineStr">
        <is>
          <t>Joseph Rahman</t>
        </is>
      </c>
      <c r="I1240" t="inlineStr">
        <is>
          <t>BRK064</t>
        </is>
      </c>
      <c r="J1240" t="inlineStr">
        <is>
          <t>2018-03-22</t>
        </is>
      </c>
      <c r="K1240" t="inlineStr">
        <is>
          <t>Tobacco and beverages</t>
        </is>
      </c>
      <c r="L1240" t="inlineStr">
        <is>
          <t>active</t>
        </is>
      </c>
    </row>
    <row r="1241">
      <c r="A1241" t="inlineStr">
        <is>
          <t>IMP01237</t>
        </is>
      </c>
      <c r="C1241" t="inlineStr">
        <is>
          <t>Evergreen Logistics International Ltd</t>
        </is>
      </c>
      <c r="D1241" t="inlineStr">
        <is>
          <t>Evergreen Logistics International Ltd</t>
        </is>
      </c>
      <c r="E1241" t="inlineStr">
        <is>
          <t>258 Harbour Road</t>
        </is>
      </c>
      <c r="F1241" t="inlineStr">
        <is>
          <t>West</t>
        </is>
      </c>
      <c r="G1241" t="inlineStr">
        <is>
          <t>0700904153</t>
        </is>
      </c>
      <c r="H1241" t="inlineStr">
        <is>
          <t>Ravi Mensah</t>
        </is>
      </c>
      <c r="I1241" t="inlineStr">
        <is>
          <t>BRK059</t>
        </is>
      </c>
      <c r="J1241" t="inlineStr">
        <is>
          <t>2013-08-03</t>
        </is>
      </c>
      <c r="K1241" t="inlineStr">
        <is>
          <t>Tobacco and beverages</t>
        </is>
      </c>
      <c r="L1241" t="inlineStr">
        <is>
          <t>active</t>
        </is>
      </c>
    </row>
    <row r="1242">
      <c r="A1242" t="inlineStr">
        <is>
          <t>IMP01238</t>
        </is>
      </c>
      <c r="B1242" t="inlineStr">
        <is>
          <t>T108665</t>
        </is>
      </c>
      <c r="C1242" t="inlineStr">
        <is>
          <t>Jade Pack Enterprises</t>
        </is>
      </c>
      <c r="D1242" t="inlineStr">
        <is>
          <t>Jade Pack Enterprises</t>
        </is>
      </c>
      <c r="E1242" t="inlineStr">
        <is>
          <t>12 Temple Street</t>
        </is>
      </c>
      <c r="F1242" t="inlineStr">
        <is>
          <t>Capital</t>
        </is>
      </c>
      <c r="G1242" t="inlineStr">
        <is>
          <t>0207152472</t>
        </is>
      </c>
      <c r="H1242" t="inlineStr">
        <is>
          <t>Somchai Haddad</t>
        </is>
      </c>
      <c r="I1242" t="inlineStr">
        <is>
          <t>BRK021</t>
        </is>
      </c>
      <c r="J1242" t="inlineStr">
        <is>
          <t>2015-08-27</t>
        </is>
      </c>
      <c r="K1242" t="inlineStr">
        <is>
          <t>Vehicles and parts</t>
        </is>
      </c>
      <c r="L1242" t="inlineStr">
        <is>
          <t>active</t>
        </is>
      </c>
    </row>
    <row r="1243">
      <c r="A1243" t="inlineStr">
        <is>
          <t>IMP01239</t>
        </is>
      </c>
      <c r="B1243" t="inlineStr">
        <is>
          <t>T108672</t>
        </is>
      </c>
      <c r="C1243" t="inlineStr">
        <is>
          <t>Harmony Living &amp; Sons</t>
        </is>
      </c>
      <c r="D1243" t="inlineStr">
        <is>
          <t>Harmony Living &amp; Sons</t>
        </is>
      </c>
      <c r="E1243" t="inlineStr">
        <is>
          <t>249 Bazaar Lane</t>
        </is>
      </c>
      <c r="F1243" t="inlineStr">
        <is>
          <t>South</t>
        </is>
      </c>
      <c r="G1243" t="inlineStr">
        <is>
          <t>0982706421</t>
        </is>
      </c>
      <c r="H1243" t="inlineStr">
        <is>
          <t>Farid Novak</t>
        </is>
      </c>
      <c r="I1243" t="inlineStr">
        <is>
          <t>BRK061</t>
        </is>
      </c>
      <c r="J1243" t="inlineStr">
        <is>
          <t>2020-11-25</t>
        </is>
      </c>
      <c r="K1243" t="inlineStr">
        <is>
          <t>Tobacco and beverages</t>
        </is>
      </c>
      <c r="L1243" t="inlineStr">
        <is>
          <t>active</t>
        </is>
      </c>
    </row>
    <row r="1244">
      <c r="A1244" t="inlineStr">
        <is>
          <t>IMP01240</t>
        </is>
      </c>
      <c r="C1244" t="inlineStr">
        <is>
          <t>Twin Rivers Logistics Group Ltd</t>
        </is>
      </c>
      <c r="D1244" t="inlineStr">
        <is>
          <t>Twin Rivers Logistics Group Ltd</t>
        </is>
      </c>
      <c r="E1244" t="inlineStr">
        <is>
          <t>299 Temple Street</t>
        </is>
      </c>
      <c r="F1244" t="inlineStr">
        <is>
          <t>North</t>
        </is>
      </c>
      <c r="G1244" t="inlineStr">
        <is>
          <t>0357383833</t>
        </is>
      </c>
      <c r="H1244" t="inlineStr">
        <is>
          <t>Daniel Mwangi</t>
        </is>
      </c>
      <c r="I1244" t="inlineStr">
        <is>
          <t>BRK004</t>
        </is>
      </c>
      <c r="J1244" t="inlineStr">
        <is>
          <t>2019-02-15</t>
        </is>
      </c>
      <c r="K1244" t="inlineStr">
        <is>
          <t>General trading</t>
        </is>
      </c>
      <c r="L1244" t="inlineStr">
        <is>
          <t>active</t>
        </is>
      </c>
    </row>
    <row r="1245">
      <c r="A1245" t="inlineStr">
        <is>
          <t>IMP01241</t>
        </is>
      </c>
      <c r="B1245" t="inlineStr">
        <is>
          <t>T108686</t>
        </is>
      </c>
      <c r="C1245" t="inlineStr">
        <is>
          <t>Prime Foods Enterprises</t>
        </is>
      </c>
      <c r="D1245" t="inlineStr">
        <is>
          <t>Prime Foods Enterprises</t>
        </is>
      </c>
      <c r="E1245" t="inlineStr">
        <is>
          <t>298 Station Road</t>
        </is>
      </c>
      <c r="F1245" t="inlineStr">
        <is>
          <t>East</t>
        </is>
      </c>
      <c r="G1245" t="inlineStr">
        <is>
          <t>0967494518</t>
        </is>
      </c>
      <c r="H1245" t="inlineStr">
        <is>
          <t>Daniel Fernandes</t>
        </is>
      </c>
      <c r="I1245" t="inlineStr">
        <is>
          <t>BRK014</t>
        </is>
      </c>
      <c r="J1245" t="inlineStr">
        <is>
          <t>2010-02-02</t>
        </is>
      </c>
      <c r="K1245" t="inlineStr">
        <is>
          <t>Steel and construction</t>
        </is>
      </c>
      <c r="L1245" t="inlineStr">
        <is>
          <t>active</t>
        </is>
      </c>
    </row>
    <row r="1246">
      <c r="A1246" t="inlineStr">
        <is>
          <t>IMP01242</t>
        </is>
      </c>
      <c r="B1246" t="inlineStr">
        <is>
          <t>T108692</t>
        </is>
      </c>
      <c r="C1246" t="inlineStr">
        <is>
          <t>Royal Agro Co., Ltd</t>
        </is>
      </c>
      <c r="D1246" t="inlineStr">
        <is>
          <t>Royal Depot</t>
        </is>
      </c>
      <c r="E1246" t="inlineStr">
        <is>
          <t>191 Bazaar Lane</t>
        </is>
      </c>
      <c r="F1246" t="inlineStr">
        <is>
          <t>South</t>
        </is>
      </c>
      <c r="G1246" t="inlineStr">
        <is>
          <t>0382439044</t>
        </is>
      </c>
      <c r="H1246" t="inlineStr">
        <is>
          <t>Somchai Silva</t>
        </is>
      </c>
      <c r="I1246" t="inlineStr">
        <is>
          <t>BRK039</t>
        </is>
      </c>
      <c r="J1246" t="inlineStr">
        <is>
          <t>2011-08-14</t>
        </is>
      </c>
      <c r="K1246" t="inlineStr">
        <is>
          <t>Electronics</t>
        </is>
      </c>
      <c r="L1246" t="inlineStr">
        <is>
          <t>active</t>
        </is>
      </c>
    </row>
    <row r="1247">
      <c r="A1247" t="inlineStr">
        <is>
          <t>IMP01243</t>
        </is>
      </c>
      <c r="B1247" t="inlineStr">
        <is>
          <t>T108694</t>
        </is>
      </c>
      <c r="C1247" t="inlineStr">
        <is>
          <t>Golden Steel Co.</t>
        </is>
      </c>
      <c r="D1247" t="inlineStr">
        <is>
          <t>Golden Steel Co.</t>
        </is>
      </c>
      <c r="E1247" t="inlineStr">
        <is>
          <t>285 Mill Road</t>
        </is>
      </c>
      <c r="F1247" t="inlineStr">
        <is>
          <t>Coastal</t>
        </is>
      </c>
      <c r="G1247" t="inlineStr">
        <is>
          <t>0457850810</t>
        </is>
      </c>
      <c r="H1247" t="inlineStr">
        <is>
          <t>Daniel Fernandes</t>
        </is>
      </c>
      <c r="I1247" t="inlineStr">
        <is>
          <t>BRK005</t>
        </is>
      </c>
      <c r="J1247" t="inlineStr">
        <is>
          <t>2009-08-23</t>
        </is>
      </c>
      <c r="K1247" t="inlineStr">
        <is>
          <t>Tobacco and beverages</t>
        </is>
      </c>
      <c r="L1247" t="inlineStr">
        <is>
          <t>active</t>
        </is>
      </c>
    </row>
    <row r="1248">
      <c r="A1248" t="inlineStr">
        <is>
          <t>IMP01244</t>
        </is>
      </c>
      <c r="C1248" t="inlineStr">
        <is>
          <t>Green Valley Steel Group Ltd</t>
        </is>
      </c>
      <c r="D1248" t="inlineStr">
        <is>
          <t>Green Centre</t>
        </is>
      </c>
      <c r="E1248" t="inlineStr">
        <is>
          <t>18 Riverside</t>
        </is>
      </c>
      <c r="F1248" t="inlineStr">
        <is>
          <t>West</t>
        </is>
      </c>
      <c r="G1248" t="inlineStr">
        <is>
          <t>0324574559</t>
        </is>
      </c>
      <c r="H1248" t="inlineStr">
        <is>
          <t>Kenji Mensah</t>
        </is>
      </c>
      <c r="I1248" t="inlineStr">
        <is>
          <t>BRK028</t>
        </is>
      </c>
      <c r="J1248" t="inlineStr">
        <is>
          <t>2015-01-23</t>
        </is>
      </c>
      <c r="K1248" t="inlineStr">
        <is>
          <t>Tobacco and beverages</t>
        </is>
      </c>
      <c r="L1248" t="inlineStr">
        <is>
          <t>active</t>
        </is>
      </c>
    </row>
    <row r="1249">
      <c r="A1249" t="inlineStr">
        <is>
          <t>IMP01245</t>
        </is>
      </c>
      <c r="B1249" t="inlineStr">
        <is>
          <t>T108709</t>
        </is>
      </c>
      <c r="C1249" t="inlineStr">
        <is>
          <t>Global Mobile Limited</t>
        </is>
      </c>
      <c r="D1249" t="inlineStr">
        <is>
          <t>Global Mobile Limited</t>
        </is>
      </c>
      <c r="E1249" t="inlineStr">
        <is>
          <t>70 Market Street</t>
        </is>
      </c>
      <c r="F1249" t="inlineStr">
        <is>
          <t>North</t>
        </is>
      </c>
      <c r="G1249" t="inlineStr">
        <is>
          <t>0723682032</t>
        </is>
      </c>
      <c r="H1249" t="inlineStr">
        <is>
          <t>Ravi Novak</t>
        </is>
      </c>
      <c r="I1249" t="inlineStr">
        <is>
          <t>BRK045</t>
        </is>
      </c>
      <c r="J1249" t="inlineStr">
        <is>
          <t>2017-12-15</t>
        </is>
      </c>
      <c r="K1249" t="inlineStr">
        <is>
          <t>Electronics</t>
        </is>
      </c>
      <c r="L1249" t="inlineStr">
        <is>
          <t>active</t>
        </is>
      </c>
    </row>
    <row r="1250">
      <c r="A1250" t="inlineStr">
        <is>
          <t>IMP01246</t>
        </is>
      </c>
      <c r="B1250" t="inlineStr">
        <is>
          <t>T108719</t>
        </is>
      </c>
      <c r="C1250" t="inlineStr">
        <is>
          <t>United Imports Limited</t>
        </is>
      </c>
      <c r="D1250" t="inlineStr">
        <is>
          <t>United Imports Limited</t>
        </is>
      </c>
      <c r="E1250" t="inlineStr">
        <is>
          <t>205 Market Street</t>
        </is>
      </c>
      <c r="F1250" t="inlineStr">
        <is>
          <t>South</t>
        </is>
      </c>
      <c r="G1250" t="inlineStr">
        <is>
          <t>0999833100</t>
        </is>
      </c>
      <c r="H1250" t="inlineStr">
        <is>
          <t>Hassan Novak</t>
        </is>
      </c>
      <c r="I1250" t="inlineStr">
        <is>
          <t>BRK024</t>
        </is>
      </c>
      <c r="J1250" t="inlineStr">
        <is>
          <t>2012-02-15</t>
        </is>
      </c>
      <c r="K1250" t="inlineStr">
        <is>
          <t>Food importers</t>
        </is>
      </c>
      <c r="L1250" t="inlineStr">
        <is>
          <t>active</t>
        </is>
      </c>
    </row>
    <row r="1251">
      <c r="A1251" t="inlineStr">
        <is>
          <t>IMP01247</t>
        </is>
      </c>
      <c r="B1251" t="inlineStr">
        <is>
          <t>T108724</t>
        </is>
      </c>
      <c r="C1251" t="inlineStr">
        <is>
          <t>Coral Steel Partners Ltd</t>
        </is>
      </c>
      <c r="D1251" t="inlineStr">
        <is>
          <t>Coral Steel Partners Ltd</t>
        </is>
      </c>
      <c r="E1251" t="inlineStr">
        <is>
          <t>146 Mill Road</t>
        </is>
      </c>
      <c r="F1251" t="inlineStr">
        <is>
          <t>North</t>
        </is>
      </c>
      <c r="G1251" t="inlineStr">
        <is>
          <t>0542791731</t>
        </is>
      </c>
      <c r="H1251" t="inlineStr">
        <is>
          <t>Farid Reyes</t>
        </is>
      </c>
      <c r="I1251" t="inlineStr">
        <is>
          <t>BRK011</t>
        </is>
      </c>
      <c r="J1251" t="inlineStr">
        <is>
          <t>2024-06-30</t>
        </is>
      </c>
      <c r="K1251" t="inlineStr">
        <is>
          <t>Vehicles and parts</t>
        </is>
      </c>
      <c r="L1251" t="inlineStr">
        <is>
          <t>active</t>
        </is>
      </c>
    </row>
    <row r="1252">
      <c r="A1252" t="inlineStr">
        <is>
          <t>IMP01248</t>
        </is>
      </c>
      <c r="B1252" t="inlineStr">
        <is>
          <t>T108729</t>
        </is>
      </c>
      <c r="C1252" t="inlineStr">
        <is>
          <t>Metro Enterprises Enterprises</t>
        </is>
      </c>
      <c r="D1252" t="inlineStr">
        <is>
          <t>Metro Enterprises Enterprises</t>
        </is>
      </c>
      <c r="E1252" t="inlineStr">
        <is>
          <t>360 Airport Road</t>
        </is>
      </c>
      <c r="F1252" t="inlineStr">
        <is>
          <t>East</t>
        </is>
      </c>
      <c r="G1252" t="inlineStr">
        <is>
          <t>0636920143</t>
        </is>
      </c>
      <c r="H1252" t="inlineStr">
        <is>
          <t>Lucia Chen</t>
        </is>
      </c>
      <c r="I1252" t="inlineStr">
        <is>
          <t>BRK010</t>
        </is>
      </c>
      <c r="J1252" t="inlineStr">
        <is>
          <t>2018-03-12</t>
        </is>
      </c>
      <c r="K1252" t="inlineStr">
        <is>
          <t>Vehicles and parts</t>
        </is>
      </c>
      <c r="L1252" t="inlineStr">
        <is>
          <t>active</t>
        </is>
      </c>
    </row>
    <row r="1253">
      <c r="A1253" t="inlineStr">
        <is>
          <t>IMP01249</t>
        </is>
      </c>
      <c r="B1253" t="inlineStr">
        <is>
          <t>T108742</t>
        </is>
      </c>
      <c r="C1253" t="inlineStr">
        <is>
          <t>United Motors Co., Ltd</t>
        </is>
      </c>
      <c r="D1253" t="inlineStr">
        <is>
          <t>United Motors Co., Ltd</t>
        </is>
      </c>
      <c r="E1253" t="inlineStr">
        <is>
          <t>256 Garden Lane</t>
        </is>
      </c>
      <c r="F1253" t="inlineStr">
        <is>
          <t>Capital</t>
        </is>
      </c>
      <c r="G1253" t="inlineStr">
        <is>
          <t>0369329929</t>
        </is>
      </c>
      <c r="H1253" t="inlineStr">
        <is>
          <t>Amina Silva</t>
        </is>
      </c>
      <c r="I1253" t="inlineStr">
        <is>
          <t>BRK021</t>
        </is>
      </c>
      <c r="J1253" t="inlineStr">
        <is>
          <t>2020-12-14</t>
        </is>
      </c>
      <c r="K1253" t="inlineStr">
        <is>
          <t>Steel and construction</t>
        </is>
      </c>
      <c r="L1253" t="inlineStr">
        <is>
          <t>active</t>
        </is>
      </c>
    </row>
    <row r="1254">
      <c r="A1254" t="inlineStr">
        <is>
          <t>IMP01250</t>
        </is>
      </c>
      <c r="B1254" t="inlineStr">
        <is>
          <t>T108745</t>
        </is>
      </c>
      <c r="C1254" t="inlineStr">
        <is>
          <t>Prime Imports Limited</t>
        </is>
      </c>
      <c r="D1254" t="inlineStr">
        <is>
          <t>Prime Depot</t>
        </is>
      </c>
      <c r="E1254" t="inlineStr">
        <is>
          <t>27 Harbour Road</t>
        </is>
      </c>
      <c r="F1254" t="inlineStr">
        <is>
          <t>West</t>
        </is>
      </c>
      <c r="G1254" t="inlineStr">
        <is>
          <t>0957364689</t>
        </is>
      </c>
      <c r="H1254" t="inlineStr">
        <is>
          <t>Fatima Tanaka</t>
        </is>
      </c>
      <c r="I1254" t="inlineStr">
        <is>
          <t>BRK062</t>
        </is>
      </c>
      <c r="J1254" t="inlineStr">
        <is>
          <t>2021-10-02</t>
        </is>
      </c>
      <c r="K1254" t="inlineStr">
        <is>
          <t>Fuel and chemicals</t>
        </is>
      </c>
      <c r="L1254" t="inlineStr">
        <is>
          <t>active</t>
        </is>
      </c>
    </row>
    <row r="1255">
      <c r="A1255" t="inlineStr">
        <is>
          <t>IMP01251</t>
        </is>
      </c>
      <c r="B1255" t="inlineStr">
        <is>
          <t>T108756</t>
        </is>
      </c>
      <c r="C1255" t="inlineStr">
        <is>
          <t>Lotus Fruits International Ltd</t>
        </is>
      </c>
      <c r="D1255" t="inlineStr">
        <is>
          <t>Lotus Fruits International Ltd</t>
        </is>
      </c>
      <c r="E1255" t="inlineStr">
        <is>
          <t>394 Temple Street</t>
        </is>
      </c>
      <c r="F1255" t="inlineStr">
        <is>
          <t>East</t>
        </is>
      </c>
      <c r="G1255" t="inlineStr">
        <is>
          <t>0799482406</t>
        </is>
      </c>
      <c r="H1255" t="inlineStr">
        <is>
          <t>Samuel Mahmood</t>
        </is>
      </c>
      <c r="I1255" t="inlineStr">
        <is>
          <t>BRK009</t>
        </is>
      </c>
      <c r="J1255" t="inlineStr">
        <is>
          <t>2017-01-03</t>
        </is>
      </c>
      <c r="K1255" t="inlineStr">
        <is>
          <t>General trading</t>
        </is>
      </c>
      <c r="L1255" t="inlineStr">
        <is>
          <t>active</t>
        </is>
      </c>
    </row>
    <row r="1256">
      <c r="A1256" t="inlineStr">
        <is>
          <t>IMP01252</t>
        </is>
      </c>
      <c r="B1256" t="inlineStr">
        <is>
          <t>T108759</t>
        </is>
      </c>
      <c r="C1256" t="inlineStr">
        <is>
          <t>Coral Distribution &amp; Sons</t>
        </is>
      </c>
      <c r="D1256" t="inlineStr">
        <is>
          <t>Coral Distribution &amp; Sons</t>
        </is>
      </c>
      <c r="E1256" t="inlineStr">
        <is>
          <t>11 Temple Street</t>
        </is>
      </c>
      <c r="F1256" t="inlineStr">
        <is>
          <t>Capital</t>
        </is>
      </c>
      <c r="G1256" t="inlineStr">
        <is>
          <t>0844552233</t>
        </is>
      </c>
      <c r="H1256" t="inlineStr">
        <is>
          <t>Nadia Fernandes</t>
        </is>
      </c>
      <c r="I1256" t="inlineStr">
        <is>
          <t>BRK057</t>
        </is>
      </c>
      <c r="J1256" t="inlineStr">
        <is>
          <t>2022-08-09</t>
        </is>
      </c>
      <c r="K1256" t="inlineStr">
        <is>
          <t>Steel and construction</t>
        </is>
      </c>
      <c r="L1256" t="inlineStr">
        <is>
          <t>active</t>
        </is>
      </c>
    </row>
    <row r="1257">
      <c r="A1257" t="inlineStr">
        <is>
          <t>IMP01253</t>
        </is>
      </c>
      <c r="B1257" t="inlineStr">
        <is>
          <t>T108769</t>
        </is>
      </c>
      <c r="C1257" t="inlineStr">
        <is>
          <t>Crown Pack Group Ltd</t>
        </is>
      </c>
      <c r="D1257" t="inlineStr">
        <is>
          <t>Crown Pack Group Ltd</t>
        </is>
      </c>
      <c r="E1257" t="inlineStr">
        <is>
          <t>75 Industrial Estate</t>
        </is>
      </c>
      <c r="F1257" t="inlineStr">
        <is>
          <t>Coastal</t>
        </is>
      </c>
      <c r="G1257" t="inlineStr">
        <is>
          <t>0661892768</t>
        </is>
      </c>
      <c r="H1257" t="inlineStr">
        <is>
          <t>Grace Ibrahim</t>
        </is>
      </c>
      <c r="I1257" t="inlineStr">
        <is>
          <t>BRK065</t>
        </is>
      </c>
      <c r="J1257" t="inlineStr">
        <is>
          <t>2020-06-09</t>
        </is>
      </c>
      <c r="K1257" t="inlineStr">
        <is>
          <t>General trading</t>
        </is>
      </c>
      <c r="L1257" t="inlineStr">
        <is>
          <t>active</t>
        </is>
      </c>
    </row>
    <row r="1258">
      <c r="A1258" t="inlineStr">
        <is>
          <t>IMP01254</t>
        </is>
      </c>
      <c r="B1258" t="inlineStr">
        <is>
          <t>T108774</t>
        </is>
      </c>
      <c r="C1258" t="inlineStr">
        <is>
          <t>Phoenix Supply Holdings Ltd</t>
        </is>
      </c>
      <c r="D1258" t="inlineStr">
        <is>
          <t>Phoenix Supply Holdings Ltd</t>
        </is>
      </c>
      <c r="E1258" t="inlineStr">
        <is>
          <t>142 Riverside</t>
        </is>
      </c>
      <c r="F1258" t="inlineStr">
        <is>
          <t>West</t>
        </is>
      </c>
      <c r="G1258" t="inlineStr">
        <is>
          <t>0864813143</t>
        </is>
      </c>
      <c r="H1258" t="inlineStr">
        <is>
          <t>Farid Tanaka</t>
        </is>
      </c>
      <c r="I1258" t="inlineStr">
        <is>
          <t>BRK055</t>
        </is>
      </c>
      <c r="J1258" t="inlineStr">
        <is>
          <t>2018-01-06</t>
        </is>
      </c>
      <c r="K1258" t="inlineStr">
        <is>
          <t>General trading</t>
        </is>
      </c>
      <c r="L1258" t="inlineStr">
        <is>
          <t>active</t>
        </is>
      </c>
    </row>
    <row r="1259">
      <c r="A1259" t="inlineStr">
        <is>
          <t>IMP01255</t>
        </is>
      </c>
      <c r="B1259" t="inlineStr">
        <is>
          <t>T108782</t>
        </is>
      </c>
      <c r="C1259" t="inlineStr">
        <is>
          <t>Cobalt Medical Co.</t>
        </is>
      </c>
      <c r="D1259" t="inlineStr">
        <is>
          <t>Cobalt Medical Co.</t>
        </is>
      </c>
      <c r="E1259" t="inlineStr">
        <is>
          <t>353 Station Road</t>
        </is>
      </c>
      <c r="F1259" t="inlineStr">
        <is>
          <t>South</t>
        </is>
      </c>
      <c r="G1259" t="inlineStr">
        <is>
          <t>0479695394</t>
        </is>
      </c>
      <c r="H1259" t="inlineStr">
        <is>
          <t>Elena Kowalski</t>
        </is>
      </c>
      <c r="I1259" t="inlineStr">
        <is>
          <t>BRK078</t>
        </is>
      </c>
      <c r="J1259" t="inlineStr">
        <is>
          <t>2021-01-07</t>
        </is>
      </c>
      <c r="K1259" t="inlineStr">
        <is>
          <t>Medical devices</t>
        </is>
      </c>
      <c r="L1259" t="inlineStr">
        <is>
          <t>active</t>
        </is>
      </c>
    </row>
    <row r="1260">
      <c r="A1260" t="inlineStr">
        <is>
          <t>IMP01256</t>
        </is>
      </c>
      <c r="B1260" t="inlineStr">
        <is>
          <t>T100788</t>
        </is>
      </c>
      <c r="C1260" t="inlineStr">
        <is>
          <t>Jade Steel Holdings Ltd</t>
        </is>
      </c>
      <c r="D1260" t="inlineStr">
        <is>
          <t>Jade Steel Holdings Ltd</t>
        </is>
      </c>
      <c r="E1260" t="inlineStr">
        <is>
          <t>115 Harbour Road</t>
        </is>
      </c>
      <c r="F1260" t="inlineStr">
        <is>
          <t>Coastal</t>
        </is>
      </c>
      <c r="G1260" t="inlineStr">
        <is>
          <t>0210834069</t>
        </is>
      </c>
      <c r="H1260" t="inlineStr">
        <is>
          <t>Ingrid Mensah</t>
        </is>
      </c>
      <c r="I1260" t="inlineStr">
        <is>
          <t>BRK047</t>
        </is>
      </c>
      <c r="J1260" t="inlineStr">
        <is>
          <t>2014-01-28</t>
        </is>
      </c>
      <c r="K1260" t="inlineStr">
        <is>
          <t>Vehicles and parts</t>
        </is>
      </c>
      <c r="L1260" t="inlineStr">
        <is>
          <t>active</t>
        </is>
      </c>
    </row>
    <row r="1261">
      <c r="A1261" t="inlineStr">
        <is>
          <t>IMP01257</t>
        </is>
      </c>
      <c r="B1261" t="inlineStr">
        <is>
          <t>T108793</t>
        </is>
      </c>
      <c r="C1261" t="inlineStr">
        <is>
          <t>Meridian Imports Ltd</t>
        </is>
      </c>
      <c r="D1261" t="inlineStr">
        <is>
          <t>Meridian Mart</t>
        </is>
      </c>
      <c r="E1261" t="inlineStr">
        <is>
          <t>303 Market Street</t>
        </is>
      </c>
      <c r="F1261" t="inlineStr">
        <is>
          <t>Coastal</t>
        </is>
      </c>
      <c r="G1261" t="inlineStr">
        <is>
          <t>0360970242</t>
        </is>
      </c>
      <c r="H1261" t="inlineStr">
        <is>
          <t>Priya Tanaka</t>
        </is>
      </c>
      <c r="I1261" t="inlineStr">
        <is>
          <t>BRK079</t>
        </is>
      </c>
      <c r="J1261" t="inlineStr">
        <is>
          <t>2020-01-16</t>
        </is>
      </c>
      <c r="K1261" t="inlineStr">
        <is>
          <t>General trading</t>
        </is>
      </c>
      <c r="L1261" t="inlineStr">
        <is>
          <t>active</t>
        </is>
      </c>
    </row>
    <row r="1262">
      <c r="A1262" t="inlineStr">
        <is>
          <t>IMP01258</t>
        </is>
      </c>
      <c r="B1262" t="inlineStr">
        <is>
          <t>T108799</t>
        </is>
      </c>
      <c r="C1262" t="inlineStr">
        <is>
          <t>Central Pack International Ltd</t>
        </is>
      </c>
      <c r="D1262" t="inlineStr">
        <is>
          <t>Central Pack International Ltd</t>
        </is>
      </c>
      <c r="E1262" t="inlineStr">
        <is>
          <t>273 Market Street</t>
        </is>
      </c>
      <c r="F1262" t="inlineStr">
        <is>
          <t>South</t>
        </is>
      </c>
      <c r="G1262" t="inlineStr">
        <is>
          <t>0405007873</t>
        </is>
      </c>
      <c r="H1262" t="inlineStr">
        <is>
          <t>Amina Patel</t>
        </is>
      </c>
      <c r="I1262" t="inlineStr">
        <is>
          <t>BRK035</t>
        </is>
      </c>
      <c r="J1262" t="inlineStr">
        <is>
          <t>2010-08-01</t>
        </is>
      </c>
      <c r="K1262" t="inlineStr">
        <is>
          <t>Food importers</t>
        </is>
      </c>
      <c r="L1262" t="inlineStr">
        <is>
          <t>active</t>
        </is>
      </c>
    </row>
    <row r="1263">
      <c r="A1263" t="inlineStr">
        <is>
          <t>IMP01259</t>
        </is>
      </c>
      <c r="B1263" t="inlineStr">
        <is>
          <t>T108811</t>
        </is>
      </c>
      <c r="C1263" t="inlineStr">
        <is>
          <t>Ocean Electronics &amp; Sons</t>
        </is>
      </c>
      <c r="D1263" t="inlineStr">
        <is>
          <t>Ocean Electronics &amp; Sons</t>
        </is>
      </c>
      <c r="E1263" t="inlineStr">
        <is>
          <t>303 Market Street</t>
        </is>
      </c>
      <c r="F1263" t="inlineStr">
        <is>
          <t>Coastal</t>
        </is>
      </c>
      <c r="G1263" t="inlineStr">
        <is>
          <t>0636761935</t>
        </is>
      </c>
      <c r="H1263" t="inlineStr">
        <is>
          <t>Amina Kowalski</t>
        </is>
      </c>
      <c r="I1263" t="inlineStr">
        <is>
          <t>BRK045</t>
        </is>
      </c>
      <c r="J1263" t="inlineStr">
        <is>
          <t>2016-04-19</t>
        </is>
      </c>
      <c r="K1263" t="inlineStr">
        <is>
          <t>Tobacco and beverages</t>
        </is>
      </c>
      <c r="L1263" t="inlineStr">
        <is>
          <t>active</t>
        </is>
      </c>
    </row>
    <row r="1264">
      <c r="A1264" t="inlineStr">
        <is>
          <t>IMP01260</t>
        </is>
      </c>
      <c r="B1264" t="inlineStr">
        <is>
          <t>T100070</t>
        </is>
      </c>
      <c r="C1264" t="inlineStr">
        <is>
          <t>Star Glow Limited</t>
        </is>
      </c>
      <c r="D1264" t="inlineStr">
        <is>
          <t>Star Store</t>
        </is>
      </c>
      <c r="E1264" t="inlineStr">
        <is>
          <t>346 Market Street</t>
        </is>
      </c>
      <c r="F1264" t="inlineStr">
        <is>
          <t>North</t>
        </is>
      </c>
      <c r="G1264" t="inlineStr">
        <is>
          <t>0938469517</t>
        </is>
      </c>
      <c r="H1264" t="inlineStr">
        <is>
          <t>Aisha Fernandes</t>
        </is>
      </c>
      <c r="I1264" t="inlineStr">
        <is>
          <t>BRK015</t>
        </is>
      </c>
      <c r="J1264" t="inlineStr">
        <is>
          <t>2020-04-10</t>
        </is>
      </c>
      <c r="K1264" t="inlineStr">
        <is>
          <t>Cosmetics and personal care</t>
        </is>
      </c>
      <c r="L1264" t="inlineStr">
        <is>
          <t>active</t>
        </is>
      </c>
    </row>
    <row r="1265">
      <c r="A1265" t="inlineStr">
        <is>
          <t>IMP01261</t>
        </is>
      </c>
      <c r="B1265" t="inlineStr">
        <is>
          <t>T108824</t>
        </is>
      </c>
      <c r="C1265" t="inlineStr">
        <is>
          <t>Great Vellmoor Enterprises Ltd</t>
        </is>
      </c>
      <c r="D1265" t="inlineStr">
        <is>
          <t>Great Vellmoor Enterprises Ltd</t>
        </is>
      </c>
      <c r="E1265" t="inlineStr">
        <is>
          <t>322 Airport Road</t>
        </is>
      </c>
      <c r="F1265" t="inlineStr">
        <is>
          <t>North</t>
        </is>
      </c>
      <c r="G1265" t="inlineStr">
        <is>
          <t>0360428452</t>
        </is>
      </c>
      <c r="H1265" t="inlineStr">
        <is>
          <t>Mei Patel</t>
        </is>
      </c>
      <c r="I1265" t="inlineStr">
        <is>
          <t>BRK071</t>
        </is>
      </c>
      <c r="J1265" t="inlineStr">
        <is>
          <t>2021-06-13</t>
        </is>
      </c>
      <c r="K1265" t="inlineStr">
        <is>
          <t>Electronics</t>
        </is>
      </c>
      <c r="L1265" t="inlineStr">
        <is>
          <t>active</t>
        </is>
      </c>
    </row>
    <row r="1266">
      <c r="A1266" t="inlineStr">
        <is>
          <t>IMP01262</t>
        </is>
      </c>
      <c r="B1266" t="inlineStr">
        <is>
          <t>T108831</t>
        </is>
      </c>
      <c r="C1266" t="inlineStr">
        <is>
          <t>Ashcombe Agro Co.</t>
        </is>
      </c>
      <c r="D1266" t="inlineStr">
        <is>
          <t>Ashcombe Agro Co.</t>
        </is>
      </c>
      <c r="E1266" t="inlineStr">
        <is>
          <t>212 Riverside</t>
        </is>
      </c>
      <c r="F1266" t="inlineStr">
        <is>
          <t>North</t>
        </is>
      </c>
      <c r="G1266" t="inlineStr">
        <is>
          <t>0742160713</t>
        </is>
      </c>
      <c r="H1266" t="inlineStr">
        <is>
          <t>Fatima Reyes</t>
        </is>
      </c>
      <c r="I1266" t="inlineStr">
        <is>
          <t>BRK056</t>
        </is>
      </c>
      <c r="J1266" t="inlineStr">
        <is>
          <t>2017-11-14</t>
        </is>
      </c>
      <c r="K1266" t="inlineStr">
        <is>
          <t>Food importers</t>
        </is>
      </c>
      <c r="L1266" t="inlineStr">
        <is>
          <t>active</t>
        </is>
      </c>
    </row>
    <row r="1267">
      <c r="A1267" t="inlineStr">
        <is>
          <t>IMP01263</t>
        </is>
      </c>
      <c r="B1267" t="inlineStr">
        <is>
          <t>T108840</t>
        </is>
      </c>
      <c r="C1267" t="inlineStr">
        <is>
          <t>Northern Supply Holdings Ltd</t>
        </is>
      </c>
      <c r="D1267" t="inlineStr">
        <is>
          <t>Northern Supply Holdings Ltd</t>
        </is>
      </c>
      <c r="E1267" t="inlineStr">
        <is>
          <t>323 Airport Road</t>
        </is>
      </c>
      <c r="F1267" t="inlineStr">
        <is>
          <t>West</t>
        </is>
      </c>
      <c r="G1267" t="inlineStr">
        <is>
          <t>0631365974</t>
        </is>
      </c>
      <c r="H1267" t="inlineStr">
        <is>
          <t>Fatima Chen</t>
        </is>
      </c>
      <c r="I1267" t="inlineStr">
        <is>
          <t>BRK078</t>
        </is>
      </c>
      <c r="J1267" t="inlineStr">
        <is>
          <t>2019-05-04</t>
        </is>
      </c>
      <c r="K1267" t="inlineStr">
        <is>
          <t>Pharmaceuticals</t>
        </is>
      </c>
      <c r="L1267" t="inlineStr">
        <is>
          <t>active</t>
        </is>
      </c>
    </row>
    <row r="1268">
      <c r="A1268" t="inlineStr">
        <is>
          <t>IMP01264</t>
        </is>
      </c>
      <c r="B1268" t="inlineStr">
        <is>
          <t>T108847</t>
        </is>
      </c>
      <c r="C1268" t="inlineStr">
        <is>
          <t>Royal Steel Ltd</t>
        </is>
      </c>
      <c r="D1268" t="inlineStr">
        <is>
          <t>Royal Steel Ltd</t>
        </is>
      </c>
      <c r="E1268" t="inlineStr">
        <is>
          <t>307 Garden Lane</t>
        </is>
      </c>
      <c r="F1268" t="inlineStr">
        <is>
          <t>Coastal</t>
        </is>
      </c>
      <c r="G1268" t="inlineStr">
        <is>
          <t>0681651839</t>
        </is>
      </c>
      <c r="H1268" t="inlineStr">
        <is>
          <t>Grace Patel</t>
        </is>
      </c>
      <c r="I1268" t="inlineStr">
        <is>
          <t>BRK058</t>
        </is>
      </c>
      <c r="J1268" t="inlineStr">
        <is>
          <t>2025-09-08</t>
        </is>
      </c>
      <c r="K1268" t="inlineStr">
        <is>
          <t>Food importers</t>
        </is>
      </c>
      <c r="L1268" t="inlineStr">
        <is>
          <t>active</t>
        </is>
      </c>
    </row>
    <row r="1269">
      <c r="A1269" t="inlineStr">
        <is>
          <t>IMP01265</t>
        </is>
      </c>
      <c r="B1269" t="inlineStr">
        <is>
          <t>T108853</t>
        </is>
      </c>
      <c r="C1269" t="inlineStr">
        <is>
          <t>Star Supply Enterprises</t>
        </is>
      </c>
      <c r="D1269" t="inlineStr">
        <is>
          <t>Star Supply Enterprises</t>
        </is>
      </c>
      <c r="E1269" t="inlineStr">
        <is>
          <t>307 Bazaar Lane</t>
        </is>
      </c>
      <c r="F1269" t="inlineStr">
        <is>
          <t>West</t>
        </is>
      </c>
      <c r="G1269" t="inlineStr">
        <is>
          <t>0485258724</t>
        </is>
      </c>
      <c r="H1269" t="inlineStr">
        <is>
          <t>Somchai Osei</t>
        </is>
      </c>
      <c r="I1269" t="inlineStr">
        <is>
          <t>BRK047</t>
        </is>
      </c>
      <c r="J1269" t="inlineStr">
        <is>
          <t>2019-04-12</t>
        </is>
      </c>
      <c r="K1269" t="inlineStr">
        <is>
          <t>Furniture and household</t>
        </is>
      </c>
      <c r="L1269" t="inlineStr">
        <is>
          <t>active</t>
        </is>
      </c>
    </row>
    <row r="1270">
      <c r="A1270" t="inlineStr">
        <is>
          <t>IMP01266</t>
        </is>
      </c>
      <c r="B1270" t="inlineStr">
        <is>
          <t>T108859</t>
        </is>
      </c>
      <c r="C1270" t="inlineStr">
        <is>
          <t>Harmony Medical Co.</t>
        </is>
      </c>
      <c r="D1270" t="inlineStr">
        <is>
          <t>Harmony Medical Co.</t>
        </is>
      </c>
      <c r="E1270" t="inlineStr">
        <is>
          <t>269 Temple Street</t>
        </is>
      </c>
      <c r="F1270" t="inlineStr">
        <is>
          <t>Coastal</t>
        </is>
      </c>
      <c r="G1270" t="inlineStr">
        <is>
          <t>0731935134</t>
        </is>
      </c>
      <c r="H1270" t="inlineStr">
        <is>
          <t>Kenji Mahmood</t>
        </is>
      </c>
      <c r="I1270" t="inlineStr">
        <is>
          <t>BRK024</t>
        </is>
      </c>
      <c r="J1270" t="inlineStr">
        <is>
          <t>2018-06-20</t>
        </is>
      </c>
      <c r="K1270" t="inlineStr">
        <is>
          <t>Pharmaceuticals</t>
        </is>
      </c>
      <c r="L1270" t="inlineStr">
        <is>
          <t>active</t>
        </is>
      </c>
    </row>
    <row r="1271">
      <c r="A1271" t="inlineStr">
        <is>
          <t>IMP01267</t>
        </is>
      </c>
      <c r="B1271" t="inlineStr">
        <is>
          <t>T108866</t>
        </is>
      </c>
      <c r="C1271" t="inlineStr">
        <is>
          <t>Twin Rivers Distribution Holdings Ltd</t>
        </is>
      </c>
      <c r="D1271" t="inlineStr">
        <is>
          <t>Twin Centre</t>
        </is>
      </c>
      <c r="E1271" t="inlineStr">
        <is>
          <t>370 Garden Lane</t>
        </is>
      </c>
      <c r="F1271" t="inlineStr">
        <is>
          <t>Capital</t>
        </is>
      </c>
      <c r="G1271" t="inlineStr">
        <is>
          <t>0735205980</t>
        </is>
      </c>
      <c r="H1271" t="inlineStr">
        <is>
          <t>Nadia Osei</t>
        </is>
      </c>
      <c r="I1271" t="inlineStr">
        <is>
          <t>BRK027</t>
        </is>
      </c>
      <c r="J1271" t="inlineStr">
        <is>
          <t>2013-01-08</t>
        </is>
      </c>
      <c r="K1271" t="inlineStr">
        <is>
          <t>Medical devices</t>
        </is>
      </c>
      <c r="L1271" t="inlineStr">
        <is>
          <t>active</t>
        </is>
      </c>
    </row>
    <row r="1272">
      <c r="A1272" t="inlineStr">
        <is>
          <t>IMP01268</t>
        </is>
      </c>
      <c r="B1272" t="inlineStr">
        <is>
          <t>T108875</t>
        </is>
      </c>
      <c r="C1272" t="inlineStr">
        <is>
          <t>Prime Logistics Ltd</t>
        </is>
      </c>
      <c r="D1272" t="inlineStr">
        <is>
          <t>Prime Logistics Ltd</t>
        </is>
      </c>
      <c r="E1272" t="inlineStr">
        <is>
          <t>319 Airport Road</t>
        </is>
      </c>
      <c r="F1272" t="inlineStr">
        <is>
          <t>South</t>
        </is>
      </c>
      <c r="G1272" t="inlineStr">
        <is>
          <t>0333976902</t>
        </is>
      </c>
      <c r="H1272" t="inlineStr">
        <is>
          <t>Hassan Mwangi</t>
        </is>
      </c>
      <c r="I1272" t="inlineStr">
        <is>
          <t>BRK080</t>
        </is>
      </c>
      <c r="J1272" t="inlineStr">
        <is>
          <t>2020-09-27</t>
        </is>
      </c>
      <c r="K1272" t="inlineStr">
        <is>
          <t>Vehicles and parts</t>
        </is>
      </c>
      <c r="L1272" t="inlineStr">
        <is>
          <t>active</t>
        </is>
      </c>
    </row>
    <row r="1273">
      <c r="A1273" t="inlineStr">
        <is>
          <t>IMP01269</t>
        </is>
      </c>
      <c r="B1273" t="inlineStr">
        <is>
          <t>T108876</t>
        </is>
      </c>
      <c r="C1273" t="inlineStr">
        <is>
          <t>Star Foods &amp; Sons</t>
        </is>
      </c>
      <c r="D1273" t="inlineStr">
        <is>
          <t>Star Foods &amp; Sons</t>
        </is>
      </c>
      <c r="E1273" t="inlineStr">
        <is>
          <t>159 Riverside</t>
        </is>
      </c>
      <c r="F1273" t="inlineStr">
        <is>
          <t>East</t>
        </is>
      </c>
      <c r="G1273" t="inlineStr">
        <is>
          <t>0402771043</t>
        </is>
      </c>
      <c r="H1273" t="inlineStr">
        <is>
          <t>Joseph Mahmood</t>
        </is>
      </c>
      <c r="I1273" t="inlineStr">
        <is>
          <t>BRK042</t>
        </is>
      </c>
      <c r="J1273" t="inlineStr">
        <is>
          <t>2022-06-01</t>
        </is>
      </c>
      <c r="K1273" t="inlineStr">
        <is>
          <t>Textiles and apparel</t>
        </is>
      </c>
      <c r="L1273" t="inlineStr">
        <is>
          <t>active</t>
        </is>
      </c>
    </row>
    <row r="1274">
      <c r="A1274" t="inlineStr">
        <is>
          <t>IMP01270</t>
        </is>
      </c>
      <c r="B1274" t="inlineStr">
        <is>
          <t>T108883</t>
        </is>
      </c>
      <c r="C1274" t="inlineStr">
        <is>
          <t>United Industries Holdings Ltd</t>
        </is>
      </c>
      <c r="D1274" t="inlineStr">
        <is>
          <t>United Industries Holdings Ltd</t>
        </is>
      </c>
      <c r="E1274" t="inlineStr">
        <is>
          <t>349 Airport Road</t>
        </is>
      </c>
      <c r="F1274" t="inlineStr">
        <is>
          <t>East</t>
        </is>
      </c>
      <c r="G1274" t="inlineStr">
        <is>
          <t>0309313439</t>
        </is>
      </c>
      <c r="H1274" t="inlineStr">
        <is>
          <t>Grace Sato</t>
        </is>
      </c>
      <c r="I1274" t="inlineStr">
        <is>
          <t>BRK051</t>
        </is>
      </c>
      <c r="J1274" t="inlineStr">
        <is>
          <t>2014-05-12</t>
        </is>
      </c>
      <c r="K1274" t="inlineStr">
        <is>
          <t>Cosmetics and personal care</t>
        </is>
      </c>
      <c r="L1274" t="inlineStr">
        <is>
          <t>active</t>
        </is>
      </c>
    </row>
    <row r="1275">
      <c r="A1275" t="inlineStr">
        <is>
          <t>IMP01271</t>
        </is>
      </c>
      <c r="B1275" t="inlineStr">
        <is>
          <t>T108891</t>
        </is>
      </c>
      <c r="C1275" t="inlineStr">
        <is>
          <t>Star Steel International Ltd</t>
        </is>
      </c>
      <c r="D1275" t="inlineStr">
        <is>
          <t>Star Steel International Ltd</t>
        </is>
      </c>
      <c r="E1275" t="inlineStr">
        <is>
          <t>97 Riverside</t>
        </is>
      </c>
      <c r="F1275" t="inlineStr">
        <is>
          <t>South</t>
        </is>
      </c>
      <c r="G1275" t="inlineStr">
        <is>
          <t>0491909859</t>
        </is>
      </c>
      <c r="H1275" t="inlineStr">
        <is>
          <t>Mei Kowalski</t>
        </is>
      </c>
      <c r="I1275" t="inlineStr">
        <is>
          <t>BRK072</t>
        </is>
      </c>
      <c r="J1275" t="inlineStr">
        <is>
          <t>2020-07-14</t>
        </is>
      </c>
      <c r="K1275" t="inlineStr">
        <is>
          <t>Fuel and chemicals</t>
        </is>
      </c>
      <c r="L1275" t="inlineStr">
        <is>
          <t>active</t>
        </is>
      </c>
    </row>
    <row r="1276">
      <c r="A1276" t="inlineStr">
        <is>
          <t>IMP01272</t>
        </is>
      </c>
      <c r="B1276" t="inlineStr">
        <is>
          <t>T108901</t>
        </is>
      </c>
      <c r="C1276" t="inlineStr">
        <is>
          <t>Delta Pack Partners Ltd</t>
        </is>
      </c>
      <c r="D1276" t="inlineStr">
        <is>
          <t>Delta Pack Partners Ltd</t>
        </is>
      </c>
      <c r="E1276" t="inlineStr">
        <is>
          <t>151 Bazaar Lane</t>
        </is>
      </c>
      <c r="F1276" t="inlineStr">
        <is>
          <t>Capital</t>
        </is>
      </c>
      <c r="G1276" t="inlineStr">
        <is>
          <t>0701231921</t>
        </is>
      </c>
      <c r="H1276" t="inlineStr">
        <is>
          <t>Fatima Haddad</t>
        </is>
      </c>
      <c r="I1276" t="inlineStr">
        <is>
          <t>BRK055</t>
        </is>
      </c>
      <c r="J1276" t="inlineStr">
        <is>
          <t>2011-09-06</t>
        </is>
      </c>
      <c r="K1276" t="inlineStr">
        <is>
          <t>Cosmetics and personal care</t>
        </is>
      </c>
      <c r="L1276" t="inlineStr">
        <is>
          <t>active</t>
        </is>
      </c>
    </row>
    <row r="1277">
      <c r="A1277" t="inlineStr">
        <is>
          <t>IMP01273</t>
        </is>
      </c>
      <c r="B1277" t="inlineStr">
        <is>
          <t>T108907</t>
        </is>
      </c>
      <c r="C1277" t="inlineStr">
        <is>
          <t>Meridian Supply Limited</t>
        </is>
      </c>
      <c r="D1277" t="inlineStr">
        <is>
          <t>Meridian Supply Limited</t>
        </is>
      </c>
      <c r="E1277" t="inlineStr">
        <is>
          <t>368 Industrial Estate</t>
        </is>
      </c>
      <c r="F1277" t="inlineStr">
        <is>
          <t>North</t>
        </is>
      </c>
      <c r="G1277" t="inlineStr">
        <is>
          <t>0971618128</t>
        </is>
      </c>
      <c r="H1277" t="inlineStr">
        <is>
          <t>Kenji Silva</t>
        </is>
      </c>
      <c r="I1277" t="inlineStr">
        <is>
          <t>BRK074</t>
        </is>
      </c>
      <c r="J1277" t="inlineStr">
        <is>
          <t>2011-04-08</t>
        </is>
      </c>
      <c r="K1277" t="inlineStr">
        <is>
          <t>Textiles and apparel</t>
        </is>
      </c>
      <c r="L1277" t="inlineStr">
        <is>
          <t>active</t>
        </is>
      </c>
    </row>
    <row r="1278">
      <c r="A1278" t="inlineStr">
        <is>
          <t>IMP01274</t>
        </is>
      </c>
      <c r="B1278" t="inlineStr">
        <is>
          <t>T104917</t>
        </is>
      </c>
      <c r="C1278" t="inlineStr">
        <is>
          <t>Green Valley Foods &amp; Sons</t>
        </is>
      </c>
      <c r="D1278" t="inlineStr">
        <is>
          <t>Green Valley Foods &amp; Sons</t>
        </is>
      </c>
      <c r="E1278" t="inlineStr">
        <is>
          <t>241 Airport Road</t>
        </is>
      </c>
      <c r="F1278" t="inlineStr">
        <is>
          <t>Coastal</t>
        </is>
      </c>
      <c r="G1278" t="inlineStr">
        <is>
          <t>0662077276</t>
        </is>
      </c>
      <c r="H1278" t="inlineStr">
        <is>
          <t>Aisha Mwangi</t>
        </is>
      </c>
      <c r="I1278" t="inlineStr">
        <is>
          <t>BRK025</t>
        </is>
      </c>
      <c r="J1278" t="inlineStr">
        <is>
          <t>2023-12-17</t>
        </is>
      </c>
      <c r="K1278" t="inlineStr">
        <is>
          <t>Machinery</t>
        </is>
      </c>
      <c r="L1278" t="inlineStr">
        <is>
          <t>active</t>
        </is>
      </c>
    </row>
    <row r="1279">
      <c r="A1279" t="inlineStr">
        <is>
          <t>IMP01275</t>
        </is>
      </c>
      <c r="B1279" t="inlineStr">
        <is>
          <t>T108921</t>
        </is>
      </c>
      <c r="C1279" t="inlineStr">
        <is>
          <t>Pacific Medical Limited</t>
        </is>
      </c>
      <c r="D1279" t="inlineStr">
        <is>
          <t>Pacific Medical Limited</t>
        </is>
      </c>
      <c r="E1279" t="inlineStr">
        <is>
          <t>253 Mill Road</t>
        </is>
      </c>
      <c r="F1279" t="inlineStr">
        <is>
          <t>West</t>
        </is>
      </c>
      <c r="G1279" t="inlineStr">
        <is>
          <t>0201999846</t>
        </is>
      </c>
      <c r="H1279" t="inlineStr">
        <is>
          <t>Ravi Chen</t>
        </is>
      </c>
      <c r="I1279" t="inlineStr">
        <is>
          <t>BRK046</t>
        </is>
      </c>
      <c r="J1279" t="inlineStr">
        <is>
          <t>2014-09-07</t>
        </is>
      </c>
      <c r="K1279" t="inlineStr">
        <is>
          <t>General trading</t>
        </is>
      </c>
      <c r="L1279" t="inlineStr">
        <is>
          <t>active</t>
        </is>
      </c>
    </row>
    <row r="1280">
      <c r="A1280" t="inlineStr">
        <is>
          <t>IMP01276</t>
        </is>
      </c>
      <c r="B1280" t="inlineStr">
        <is>
          <t>T108930</t>
        </is>
      </c>
      <c r="C1280" t="inlineStr">
        <is>
          <t>Dunmore Motors &amp; Sons</t>
        </is>
      </c>
      <c r="D1280" t="inlineStr">
        <is>
          <t>Dunmore Motors &amp; Sons</t>
        </is>
      </c>
      <c r="E1280" t="inlineStr">
        <is>
          <t>168 Airport Road</t>
        </is>
      </c>
      <c r="F1280" t="inlineStr">
        <is>
          <t>Capital</t>
        </is>
      </c>
      <c r="G1280" t="inlineStr">
        <is>
          <t>0829549575</t>
        </is>
      </c>
      <c r="H1280" t="inlineStr">
        <is>
          <t>Nadia Osei</t>
        </is>
      </c>
      <c r="I1280" t="inlineStr">
        <is>
          <t>BRK047</t>
        </is>
      </c>
      <c r="J1280" t="inlineStr">
        <is>
          <t>2017-01-13</t>
        </is>
      </c>
      <c r="K1280" t="inlineStr">
        <is>
          <t>Tobacco and beverages</t>
        </is>
      </c>
      <c r="L1280" t="inlineStr">
        <is>
          <t>active</t>
        </is>
      </c>
    </row>
    <row r="1281">
      <c r="A1281" t="inlineStr">
        <is>
          <t>IMP01277</t>
        </is>
      </c>
      <c r="B1281" t="inlineStr">
        <is>
          <t>T108935</t>
        </is>
      </c>
      <c r="C1281" t="inlineStr">
        <is>
          <t>Ashcombe Agro Group Ltd</t>
        </is>
      </c>
      <c r="D1281" t="inlineStr">
        <is>
          <t>Ashcombe Agro Group Ltd</t>
        </is>
      </c>
      <c r="E1281" t="inlineStr">
        <is>
          <t>391 Airport Road</t>
        </is>
      </c>
      <c r="F1281" t="inlineStr">
        <is>
          <t>Capital</t>
        </is>
      </c>
      <c r="G1281" t="inlineStr">
        <is>
          <t>0545923266</t>
        </is>
      </c>
      <c r="H1281" t="inlineStr">
        <is>
          <t>Samuel Sato</t>
        </is>
      </c>
      <c r="I1281" t="inlineStr">
        <is>
          <t>BRK055</t>
        </is>
      </c>
      <c r="J1281" t="inlineStr">
        <is>
          <t>2014-05-03</t>
        </is>
      </c>
      <c r="K1281" t="inlineStr">
        <is>
          <t>Textiles and apparel</t>
        </is>
      </c>
      <c r="L1281" t="inlineStr">
        <is>
          <t>active</t>
        </is>
      </c>
    </row>
    <row r="1282">
      <c r="A1282" t="inlineStr">
        <is>
          <t>IMP01278</t>
        </is>
      </c>
      <c r="C1282" t="inlineStr">
        <is>
          <t>Blue Ocean Distribution Limited</t>
        </is>
      </c>
      <c r="D1282" t="inlineStr">
        <is>
          <t>Blue Ocean Distribution Limited</t>
        </is>
      </c>
      <c r="E1282" t="inlineStr">
        <is>
          <t>201 Garden Lane</t>
        </is>
      </c>
      <c r="F1282" t="inlineStr">
        <is>
          <t>East</t>
        </is>
      </c>
      <c r="G1282" t="inlineStr">
        <is>
          <t>0789084640</t>
        </is>
      </c>
      <c r="H1282" t="inlineStr">
        <is>
          <t>Samuel Tanaka</t>
        </is>
      </c>
      <c r="I1282" t="inlineStr">
        <is>
          <t>BRK035</t>
        </is>
      </c>
      <c r="J1282" t="inlineStr">
        <is>
          <t>2013-01-22</t>
        </is>
      </c>
      <c r="K1282" t="inlineStr">
        <is>
          <t>Tobacco and beverages</t>
        </is>
      </c>
      <c r="L1282" t="inlineStr">
        <is>
          <t>active</t>
        </is>
      </c>
    </row>
    <row r="1283">
      <c r="A1283" t="inlineStr">
        <is>
          <t>IMP01279</t>
        </is>
      </c>
      <c r="B1283" t="inlineStr">
        <is>
          <t>T108947</t>
        </is>
      </c>
      <c r="C1283" t="inlineStr">
        <is>
          <t>Evergreen Industries Co.</t>
        </is>
      </c>
      <c r="D1283" t="inlineStr">
        <is>
          <t>Evergreen Industries Co.</t>
        </is>
      </c>
      <c r="E1283" t="inlineStr">
        <is>
          <t>318 Industrial Estate</t>
        </is>
      </c>
      <c r="F1283" t="inlineStr">
        <is>
          <t>Coastal</t>
        </is>
      </c>
      <c r="G1283" t="inlineStr">
        <is>
          <t>0247064567</t>
        </is>
      </c>
      <c r="H1283" t="inlineStr">
        <is>
          <t>Somchai Bauer</t>
        </is>
      </c>
      <c r="I1283" t="inlineStr">
        <is>
          <t>BRK054</t>
        </is>
      </c>
      <c r="J1283" t="inlineStr">
        <is>
          <t>2016-08-08</t>
        </is>
      </c>
      <c r="K1283" t="inlineStr">
        <is>
          <t>Medical devices</t>
        </is>
      </c>
      <c r="L1283" t="inlineStr">
        <is>
          <t>active</t>
        </is>
      </c>
    </row>
    <row r="1284">
      <c r="A1284" t="inlineStr">
        <is>
          <t>IMP01280</t>
        </is>
      </c>
      <c r="B1284" t="inlineStr">
        <is>
          <t>T108957</t>
        </is>
      </c>
      <c r="C1284" t="inlineStr">
        <is>
          <t>Green Valley Motors &amp; Sons</t>
        </is>
      </c>
      <c r="D1284" t="inlineStr">
        <is>
          <t>Green Valley Motors &amp; Sons</t>
        </is>
      </c>
      <c r="E1284" t="inlineStr">
        <is>
          <t>144 Market Street</t>
        </is>
      </c>
      <c r="F1284" t="inlineStr">
        <is>
          <t>West</t>
        </is>
      </c>
      <c r="G1284" t="inlineStr">
        <is>
          <t>0787301882</t>
        </is>
      </c>
      <c r="H1284" t="inlineStr">
        <is>
          <t>Tomas Tanaka</t>
        </is>
      </c>
      <c r="I1284" t="inlineStr">
        <is>
          <t>BRK030</t>
        </is>
      </c>
      <c r="J1284" t="inlineStr">
        <is>
          <t>2015-07-12</t>
        </is>
      </c>
      <c r="K1284" t="inlineStr">
        <is>
          <t>Textiles and apparel</t>
        </is>
      </c>
      <c r="L1284" t="inlineStr">
        <is>
          <t>active</t>
        </is>
      </c>
    </row>
    <row r="1285">
      <c r="A1285" t="inlineStr">
        <is>
          <t>IMP01281</t>
        </is>
      </c>
      <c r="B1285" t="inlineStr">
        <is>
          <t>T108964</t>
        </is>
      </c>
      <c r="C1285" t="inlineStr">
        <is>
          <t>Cobalt Glow &amp; Sons</t>
        </is>
      </c>
      <c r="D1285" t="inlineStr">
        <is>
          <t>Cobalt Glow &amp; Sons</t>
        </is>
      </c>
      <c r="E1285" t="inlineStr">
        <is>
          <t>202 Harbour Road</t>
        </is>
      </c>
      <c r="F1285" t="inlineStr">
        <is>
          <t>Capital</t>
        </is>
      </c>
      <c r="G1285" t="inlineStr">
        <is>
          <t>0998338462</t>
        </is>
      </c>
      <c r="H1285" t="inlineStr">
        <is>
          <t>Grace Okafor</t>
        </is>
      </c>
      <c r="I1285" t="inlineStr">
        <is>
          <t>BRK017</t>
        </is>
      </c>
      <c r="J1285" t="inlineStr">
        <is>
          <t>2025-02-05</t>
        </is>
      </c>
      <c r="K1285" t="inlineStr">
        <is>
          <t>Furniture and household</t>
        </is>
      </c>
      <c r="L1285" t="inlineStr">
        <is>
          <t>active</t>
        </is>
      </c>
    </row>
    <row r="1286">
      <c r="A1286" t="inlineStr">
        <is>
          <t>IMP01282</t>
        </is>
      </c>
      <c r="B1286" t="inlineStr">
        <is>
          <t>T108968</t>
        </is>
      </c>
      <c r="C1286" t="inlineStr">
        <is>
          <t>Sunrise Logistics Group Ltd</t>
        </is>
      </c>
      <c r="D1286" t="inlineStr">
        <is>
          <t>Sunrise Logistics Group Ltd</t>
        </is>
      </c>
      <c r="E1286" t="inlineStr">
        <is>
          <t>15 Riverside</t>
        </is>
      </c>
      <c r="F1286" t="inlineStr">
        <is>
          <t>East</t>
        </is>
      </c>
      <c r="G1286" t="inlineStr">
        <is>
          <t>0844844682</t>
        </is>
      </c>
      <c r="H1286" t="inlineStr">
        <is>
          <t>Lucia Patel</t>
        </is>
      </c>
      <c r="I1286" t="inlineStr">
        <is>
          <t>BRK079</t>
        </is>
      </c>
      <c r="J1286" t="inlineStr">
        <is>
          <t>2008-12-30</t>
        </is>
      </c>
      <c r="K1286" t="inlineStr">
        <is>
          <t>Cosmetics and personal care</t>
        </is>
      </c>
      <c r="L1286" t="inlineStr">
        <is>
          <t>active</t>
        </is>
      </c>
    </row>
    <row r="1287">
      <c r="A1287" t="inlineStr">
        <is>
          <t>IMP01283</t>
        </is>
      </c>
      <c r="B1287" t="inlineStr">
        <is>
          <t>T108974</t>
        </is>
      </c>
      <c r="C1287" t="inlineStr">
        <is>
          <t>Great Vellmoor Motors Ltd</t>
        </is>
      </c>
      <c r="D1287" t="inlineStr">
        <is>
          <t>Great Vellmoor Motors Ltd</t>
        </is>
      </c>
      <c r="E1287" t="inlineStr">
        <is>
          <t>21 Temple Street</t>
        </is>
      </c>
      <c r="F1287" t="inlineStr">
        <is>
          <t>East</t>
        </is>
      </c>
      <c r="G1287" t="inlineStr">
        <is>
          <t>0898652575</t>
        </is>
      </c>
      <c r="H1287" t="inlineStr">
        <is>
          <t>Nadia Haddad</t>
        </is>
      </c>
      <c r="I1287" t="inlineStr">
        <is>
          <t>BRK077</t>
        </is>
      </c>
      <c r="J1287" t="inlineStr">
        <is>
          <t>2023-11-10</t>
        </is>
      </c>
      <c r="K1287" t="inlineStr">
        <is>
          <t>Food importers</t>
        </is>
      </c>
      <c r="L1287" t="inlineStr">
        <is>
          <t>active</t>
        </is>
      </c>
    </row>
    <row r="1288">
      <c r="A1288" t="inlineStr">
        <is>
          <t>IMP01284</t>
        </is>
      </c>
      <c r="B1288" t="inlineStr">
        <is>
          <t>T108984</t>
        </is>
      </c>
      <c r="C1288" t="inlineStr">
        <is>
          <t>Summit Industries International Ltd</t>
        </is>
      </c>
      <c r="D1288" t="inlineStr">
        <is>
          <t>Summit Industries International Ltd</t>
        </is>
      </c>
      <c r="E1288" t="inlineStr">
        <is>
          <t>298 Temple Street</t>
        </is>
      </c>
      <c r="F1288" t="inlineStr">
        <is>
          <t>Coastal</t>
        </is>
      </c>
      <c r="G1288" t="inlineStr">
        <is>
          <t>0375081634</t>
        </is>
      </c>
      <c r="H1288" t="inlineStr">
        <is>
          <t>Nadia Fernandes</t>
        </is>
      </c>
      <c r="I1288" t="inlineStr">
        <is>
          <t>BRK008</t>
        </is>
      </c>
      <c r="J1288" t="inlineStr">
        <is>
          <t>2016-12-09</t>
        </is>
      </c>
      <c r="K1288" t="inlineStr">
        <is>
          <t>Vehicles and parts</t>
        </is>
      </c>
      <c r="L1288" t="inlineStr">
        <is>
          <t>active</t>
        </is>
      </c>
    </row>
    <row r="1289">
      <c r="A1289" t="inlineStr">
        <is>
          <t>IMP01285</t>
        </is>
      </c>
      <c r="B1289" t="inlineStr">
        <is>
          <t>T108988</t>
        </is>
      </c>
      <c r="C1289" t="inlineStr">
        <is>
          <t>Aldergate Motors Ltd</t>
        </is>
      </c>
      <c r="D1289" t="inlineStr">
        <is>
          <t>Aldergate Motors Ltd</t>
        </is>
      </c>
      <c r="E1289" t="inlineStr">
        <is>
          <t>382 Riverside</t>
        </is>
      </c>
      <c r="F1289" t="inlineStr">
        <is>
          <t>North</t>
        </is>
      </c>
      <c r="G1289" t="inlineStr">
        <is>
          <t>0390182639</t>
        </is>
      </c>
      <c r="H1289" t="inlineStr">
        <is>
          <t>Elena Patel</t>
        </is>
      </c>
      <c r="I1289" t="inlineStr">
        <is>
          <t>BRK045</t>
        </is>
      </c>
      <c r="J1289" t="inlineStr">
        <is>
          <t>2010-02-15</t>
        </is>
      </c>
      <c r="K1289" t="inlineStr">
        <is>
          <t>Steel and construction</t>
        </is>
      </c>
      <c r="L1289" t="inlineStr">
        <is>
          <t>active</t>
        </is>
      </c>
    </row>
    <row r="1290">
      <c r="A1290" t="inlineStr">
        <is>
          <t>IMP01286</t>
        </is>
      </c>
      <c r="B1290" t="inlineStr">
        <is>
          <t>T108998</t>
        </is>
      </c>
      <c r="C1290" t="inlineStr">
        <is>
          <t>Ocean Textiles International Ltd</t>
        </is>
      </c>
      <c r="D1290" t="inlineStr">
        <is>
          <t>Ocean Textiles International Ltd</t>
        </is>
      </c>
      <c r="E1290" t="inlineStr">
        <is>
          <t>291 Airport Road</t>
        </is>
      </c>
      <c r="F1290" t="inlineStr">
        <is>
          <t>East</t>
        </is>
      </c>
      <c r="G1290" t="inlineStr">
        <is>
          <t>0690047992</t>
        </is>
      </c>
      <c r="H1290" t="inlineStr">
        <is>
          <t>Mei Bauer</t>
        </is>
      </c>
      <c r="I1290" t="inlineStr">
        <is>
          <t>BRK035</t>
        </is>
      </c>
      <c r="J1290" t="inlineStr">
        <is>
          <t>2008-08-23</t>
        </is>
      </c>
      <c r="K1290" t="inlineStr">
        <is>
          <t>Vehicles and parts</t>
        </is>
      </c>
      <c r="L1290" t="inlineStr">
        <is>
          <t>active</t>
        </is>
      </c>
    </row>
    <row r="1291">
      <c r="A1291" t="inlineStr">
        <is>
          <t>IMP01287</t>
        </is>
      </c>
      <c r="B1291" t="inlineStr">
        <is>
          <t>T109005</t>
        </is>
      </c>
      <c r="C1291" t="inlineStr">
        <is>
          <t>Inverness Fruits Group Ltd</t>
        </is>
      </c>
      <c r="D1291" t="inlineStr">
        <is>
          <t>Inverness Depot</t>
        </is>
      </c>
      <c r="E1291" t="inlineStr">
        <is>
          <t>398 Harbour Road</t>
        </is>
      </c>
      <c r="F1291" t="inlineStr">
        <is>
          <t>Coastal</t>
        </is>
      </c>
      <c r="G1291" t="inlineStr">
        <is>
          <t>0548480769</t>
        </is>
      </c>
      <c r="H1291" t="inlineStr">
        <is>
          <t>Elena Bauer</t>
        </is>
      </c>
      <c r="I1291" t="inlineStr">
        <is>
          <t>BRK018</t>
        </is>
      </c>
      <c r="J1291" t="inlineStr">
        <is>
          <t>2018-01-18</t>
        </is>
      </c>
      <c r="K1291" t="inlineStr">
        <is>
          <t>Textiles and apparel</t>
        </is>
      </c>
      <c r="L1291" t="inlineStr">
        <is>
          <t>active</t>
        </is>
      </c>
    </row>
    <row r="1292">
      <c r="A1292" t="inlineStr">
        <is>
          <t>IMP01288</t>
        </is>
      </c>
      <c r="B1292" t="inlineStr">
        <is>
          <t>T109015</t>
        </is>
      </c>
      <c r="C1292" t="inlineStr">
        <is>
          <t>Evergreen Mobile Co., Ltd</t>
        </is>
      </c>
      <c r="D1292" t="inlineStr">
        <is>
          <t>Evergreen Mobile Co., Ltd</t>
        </is>
      </c>
      <c r="E1292" t="inlineStr">
        <is>
          <t>80 Station Road</t>
        </is>
      </c>
      <c r="F1292" t="inlineStr">
        <is>
          <t>Capital</t>
        </is>
      </c>
      <c r="G1292" t="inlineStr">
        <is>
          <t>0516005433</t>
        </is>
      </c>
      <c r="H1292" t="inlineStr">
        <is>
          <t>Mei Mahmood</t>
        </is>
      </c>
      <c r="I1292" t="inlineStr">
        <is>
          <t>BRK042</t>
        </is>
      </c>
      <c r="J1292" t="inlineStr">
        <is>
          <t>2022-06-17</t>
        </is>
      </c>
      <c r="K1292" t="inlineStr">
        <is>
          <t>Medical devices</t>
        </is>
      </c>
      <c r="L1292" t="inlineStr">
        <is>
          <t>active</t>
        </is>
      </c>
    </row>
    <row r="1293">
      <c r="A1293" t="inlineStr">
        <is>
          <t>IMP01289</t>
        </is>
      </c>
      <c r="B1293" t="inlineStr">
        <is>
          <t>T109022</t>
        </is>
      </c>
      <c r="C1293" t="inlineStr">
        <is>
          <t>Carrick Industries Co.</t>
        </is>
      </c>
      <c r="D1293" t="inlineStr">
        <is>
          <t>Carrick Industries Co.</t>
        </is>
      </c>
      <c r="E1293" t="inlineStr">
        <is>
          <t>222 Market Street</t>
        </is>
      </c>
      <c r="F1293" t="inlineStr">
        <is>
          <t>East</t>
        </is>
      </c>
      <c r="G1293" t="inlineStr">
        <is>
          <t>0834646577</t>
        </is>
      </c>
      <c r="H1293" t="inlineStr">
        <is>
          <t>Elena Haddad</t>
        </is>
      </c>
      <c r="I1293" t="inlineStr">
        <is>
          <t>BRK067</t>
        </is>
      </c>
      <c r="J1293" t="inlineStr">
        <is>
          <t>2025-12-28</t>
        </is>
      </c>
      <c r="K1293" t="inlineStr">
        <is>
          <t>Fuel and chemicals</t>
        </is>
      </c>
      <c r="L1293" t="inlineStr">
        <is>
          <t>active</t>
        </is>
      </c>
    </row>
    <row r="1294">
      <c r="A1294" t="inlineStr">
        <is>
          <t>IMP01290</t>
        </is>
      </c>
      <c r="B1294" t="inlineStr">
        <is>
          <t>T109029</t>
        </is>
      </c>
      <c r="C1294" t="inlineStr">
        <is>
          <t>Dunmore Enterprises Co.</t>
        </is>
      </c>
      <c r="D1294" t="inlineStr">
        <is>
          <t>Dunmore Enterprises Co.</t>
        </is>
      </c>
      <c r="E1294" t="inlineStr">
        <is>
          <t>307 Station Road</t>
        </is>
      </c>
      <c r="F1294" t="inlineStr">
        <is>
          <t>North</t>
        </is>
      </c>
      <c r="G1294" t="inlineStr">
        <is>
          <t>0680929732</t>
        </is>
      </c>
      <c r="H1294" t="inlineStr">
        <is>
          <t>Fatima Mwangi</t>
        </is>
      </c>
      <c r="I1294" t="inlineStr">
        <is>
          <t>BRK032</t>
        </is>
      </c>
      <c r="J1294" t="inlineStr">
        <is>
          <t>2010-11-22</t>
        </is>
      </c>
      <c r="K1294" t="inlineStr">
        <is>
          <t>Tobacco and beverages</t>
        </is>
      </c>
      <c r="L1294" t="inlineStr">
        <is>
          <t>active</t>
        </is>
      </c>
    </row>
    <row r="1295">
      <c r="A1295" t="inlineStr">
        <is>
          <t>IMP01291</t>
        </is>
      </c>
      <c r="B1295" t="inlineStr">
        <is>
          <t>T109031</t>
        </is>
      </c>
      <c r="C1295" t="inlineStr">
        <is>
          <t>Meridian Fruits Ltd</t>
        </is>
      </c>
      <c r="D1295" t="inlineStr">
        <is>
          <t>Meridian Store</t>
        </is>
      </c>
      <c r="E1295" t="inlineStr">
        <is>
          <t>324 Airport Road</t>
        </is>
      </c>
      <c r="F1295" t="inlineStr">
        <is>
          <t>East</t>
        </is>
      </c>
      <c r="G1295" t="inlineStr">
        <is>
          <t>0483958823</t>
        </is>
      </c>
      <c r="H1295" t="inlineStr">
        <is>
          <t>Joseph Chen</t>
        </is>
      </c>
      <c r="I1295" t="inlineStr">
        <is>
          <t>BRK049</t>
        </is>
      </c>
      <c r="J1295" t="inlineStr">
        <is>
          <t>2019-10-09</t>
        </is>
      </c>
      <c r="K1295" t="inlineStr">
        <is>
          <t>Pharmaceuticals</t>
        </is>
      </c>
      <c r="L1295" t="inlineStr">
        <is>
          <t>active</t>
        </is>
      </c>
    </row>
    <row r="1296">
      <c r="A1296" t="inlineStr">
        <is>
          <t>IMP01292</t>
        </is>
      </c>
      <c r="B1296" t="inlineStr">
        <is>
          <t>T109041</t>
        </is>
      </c>
      <c r="C1296" t="inlineStr">
        <is>
          <t>Prescott Industries Holdings Ltd</t>
        </is>
      </c>
      <c r="D1296" t="inlineStr">
        <is>
          <t>Prescott Industries Holdings Ltd</t>
        </is>
      </c>
      <c r="E1296" t="inlineStr">
        <is>
          <t>346 Bazaar Lane</t>
        </is>
      </c>
      <c r="F1296" t="inlineStr">
        <is>
          <t>West</t>
        </is>
      </c>
      <c r="G1296" t="inlineStr">
        <is>
          <t>0954280106</t>
        </is>
      </c>
      <c r="H1296" t="inlineStr">
        <is>
          <t>Joseph Mensah</t>
        </is>
      </c>
      <c r="I1296" t="inlineStr">
        <is>
          <t>BRK024</t>
        </is>
      </c>
      <c r="J1296" t="inlineStr">
        <is>
          <t>2009-01-17</t>
        </is>
      </c>
      <c r="K1296" t="inlineStr">
        <is>
          <t>Tobacco and beverages</t>
        </is>
      </c>
      <c r="L1296" t="inlineStr">
        <is>
          <t>active</t>
        </is>
      </c>
    </row>
    <row r="1297">
      <c r="A1297" t="inlineStr">
        <is>
          <t>IMP01293</t>
        </is>
      </c>
      <c r="B1297" t="inlineStr">
        <is>
          <t>T109048</t>
        </is>
      </c>
      <c r="C1297" t="inlineStr">
        <is>
          <t>Golden Industries Co.</t>
        </is>
      </c>
      <c r="D1297" t="inlineStr">
        <is>
          <t>Golden Industries Co.</t>
        </is>
      </c>
      <c r="E1297" t="inlineStr">
        <is>
          <t>196 Riverside</t>
        </is>
      </c>
      <c r="F1297" t="inlineStr">
        <is>
          <t>North</t>
        </is>
      </c>
      <c r="G1297" t="inlineStr">
        <is>
          <t>0615816844</t>
        </is>
      </c>
      <c r="H1297" t="inlineStr">
        <is>
          <t>Samuel Haddad</t>
        </is>
      </c>
      <c r="I1297" t="inlineStr">
        <is>
          <t>BRK070</t>
        </is>
      </c>
      <c r="J1297" t="inlineStr">
        <is>
          <t>2016-01-10</t>
        </is>
      </c>
      <c r="K1297" t="inlineStr">
        <is>
          <t>Pharmaceuticals</t>
        </is>
      </c>
      <c r="L1297" t="inlineStr">
        <is>
          <t>active</t>
        </is>
      </c>
    </row>
    <row r="1298">
      <c r="A1298" t="inlineStr">
        <is>
          <t>IMP01294</t>
        </is>
      </c>
      <c r="B1298" t="inlineStr">
        <is>
          <t>T109051</t>
        </is>
      </c>
      <c r="C1298" t="inlineStr">
        <is>
          <t>Central Motors Holdings Ltd</t>
        </is>
      </c>
      <c r="D1298" t="inlineStr">
        <is>
          <t>Central Motors Holdings Ltd</t>
        </is>
      </c>
      <c r="E1298" t="inlineStr">
        <is>
          <t>203 Harbour Road</t>
        </is>
      </c>
      <c r="F1298" t="inlineStr">
        <is>
          <t>East</t>
        </is>
      </c>
      <c r="G1298" t="inlineStr">
        <is>
          <t>0376174092</t>
        </is>
      </c>
      <c r="H1298" t="inlineStr">
        <is>
          <t>Ravi Chen</t>
        </is>
      </c>
      <c r="I1298" t="inlineStr">
        <is>
          <t>BRK057</t>
        </is>
      </c>
      <c r="J1298" t="inlineStr">
        <is>
          <t>2025-01-01</t>
        </is>
      </c>
      <c r="K1298" t="inlineStr">
        <is>
          <t>Fuel and chemicals</t>
        </is>
      </c>
      <c r="L1298" t="inlineStr">
        <is>
          <t>active</t>
        </is>
      </c>
    </row>
    <row r="1299">
      <c r="A1299" t="inlineStr">
        <is>
          <t>IMP01295</t>
        </is>
      </c>
      <c r="B1299" t="inlineStr">
        <is>
          <t>T109063</t>
        </is>
      </c>
      <c r="C1299" t="inlineStr">
        <is>
          <t>Prime Agro Ltd</t>
        </is>
      </c>
      <c r="D1299" t="inlineStr">
        <is>
          <t>Prime Agro Ltd</t>
        </is>
      </c>
      <c r="E1299" t="inlineStr">
        <is>
          <t>370 Mill Road</t>
        </is>
      </c>
      <c r="F1299" t="inlineStr">
        <is>
          <t>West</t>
        </is>
      </c>
      <c r="G1299" t="inlineStr">
        <is>
          <t>0701038783</t>
        </is>
      </c>
      <c r="H1299" t="inlineStr">
        <is>
          <t>Grace Novak</t>
        </is>
      </c>
      <c r="I1299" t="inlineStr">
        <is>
          <t>BRK072</t>
        </is>
      </c>
      <c r="J1299" t="inlineStr">
        <is>
          <t>2021-06-27</t>
        </is>
      </c>
      <c r="K1299" t="inlineStr">
        <is>
          <t>Textiles and apparel</t>
        </is>
      </c>
      <c r="L1299" t="inlineStr">
        <is>
          <t>active</t>
        </is>
      </c>
    </row>
    <row r="1300">
      <c r="A1300" t="inlineStr">
        <is>
          <t>IMP01296</t>
        </is>
      </c>
      <c r="B1300" t="inlineStr">
        <is>
          <t>T109068</t>
        </is>
      </c>
      <c r="C1300" t="inlineStr">
        <is>
          <t>Silk Road Steel Holdings Ltd</t>
        </is>
      </c>
      <c r="D1300" t="inlineStr">
        <is>
          <t>Silk Road Steel Holdings Ltd</t>
        </is>
      </c>
      <c r="E1300" t="inlineStr">
        <is>
          <t>14 Mill Road</t>
        </is>
      </c>
      <c r="F1300" t="inlineStr">
        <is>
          <t>South</t>
        </is>
      </c>
      <c r="G1300" t="inlineStr">
        <is>
          <t>0458742747</t>
        </is>
      </c>
      <c r="H1300" t="inlineStr">
        <is>
          <t>Nadia Tanaka</t>
        </is>
      </c>
      <c r="I1300" t="inlineStr">
        <is>
          <t>BRK047</t>
        </is>
      </c>
      <c r="J1300" t="inlineStr">
        <is>
          <t>2018-01-18</t>
        </is>
      </c>
      <c r="K1300" t="inlineStr">
        <is>
          <t>Food importers</t>
        </is>
      </c>
      <c r="L1300" t="inlineStr">
        <is>
          <t>active</t>
        </is>
      </c>
    </row>
    <row r="1301">
      <c r="A1301" t="inlineStr">
        <is>
          <t>IMP01297</t>
        </is>
      </c>
      <c r="B1301" t="inlineStr">
        <is>
          <t>T109073</t>
        </is>
      </c>
      <c r="C1301" t="inlineStr">
        <is>
          <t>Metro Distribution Co., Ltd</t>
        </is>
      </c>
      <c r="D1301" t="inlineStr">
        <is>
          <t>Metro Distribution Co., Ltd</t>
        </is>
      </c>
      <c r="E1301" t="inlineStr">
        <is>
          <t>338 Industrial Estate</t>
        </is>
      </c>
      <c r="F1301" t="inlineStr">
        <is>
          <t>South</t>
        </is>
      </c>
      <c r="G1301" t="inlineStr">
        <is>
          <t>0239170926</t>
        </is>
      </c>
      <c r="H1301" t="inlineStr">
        <is>
          <t>Ravi Novak</t>
        </is>
      </c>
      <c r="I1301" t="inlineStr">
        <is>
          <t>BRK001</t>
        </is>
      </c>
      <c r="J1301" t="inlineStr">
        <is>
          <t>2015-02-13</t>
        </is>
      </c>
      <c r="K1301" t="inlineStr">
        <is>
          <t>Furniture and household</t>
        </is>
      </c>
      <c r="L1301" t="inlineStr">
        <is>
          <t>active</t>
        </is>
      </c>
    </row>
    <row r="1302">
      <c r="A1302" t="inlineStr">
        <is>
          <t>IMP01298</t>
        </is>
      </c>
      <c r="B1302" t="inlineStr">
        <is>
          <t>T109084</t>
        </is>
      </c>
      <c r="C1302" t="inlineStr">
        <is>
          <t>Delta Fruits Ltd</t>
        </is>
      </c>
      <c r="D1302" t="inlineStr">
        <is>
          <t>Delta Fruits Ltd</t>
        </is>
      </c>
      <c r="E1302" t="inlineStr">
        <is>
          <t>394 Harbour Road</t>
        </is>
      </c>
      <c r="F1302" t="inlineStr">
        <is>
          <t>Coastal</t>
        </is>
      </c>
      <c r="G1302" t="inlineStr">
        <is>
          <t>0961857930</t>
        </is>
      </c>
      <c r="H1302" t="inlineStr">
        <is>
          <t>Kenji Haddad</t>
        </is>
      </c>
      <c r="I1302" t="inlineStr">
        <is>
          <t>BRK033</t>
        </is>
      </c>
      <c r="J1302" t="inlineStr">
        <is>
          <t>2021-04-19</t>
        </is>
      </c>
      <c r="K1302" t="inlineStr">
        <is>
          <t>Vehicles and parts</t>
        </is>
      </c>
      <c r="L1302" t="inlineStr">
        <is>
          <t>active</t>
        </is>
      </c>
    </row>
    <row r="1303">
      <c r="A1303" t="inlineStr">
        <is>
          <t>IMP01299</t>
        </is>
      </c>
      <c r="B1303" t="inlineStr">
        <is>
          <t>T009087</t>
        </is>
      </c>
      <c r="C1303" t="inlineStr">
        <is>
          <t>United Pack Partners Ltd</t>
        </is>
      </c>
      <c r="D1303" t="inlineStr">
        <is>
          <t>United Pack Partners Ltd</t>
        </is>
      </c>
      <c r="E1303" t="inlineStr">
        <is>
          <t>369 Garden Lane</t>
        </is>
      </c>
      <c r="F1303" t="inlineStr">
        <is>
          <t>North</t>
        </is>
      </c>
      <c r="G1303" t="inlineStr">
        <is>
          <t>0822075766</t>
        </is>
      </c>
      <c r="H1303" t="inlineStr">
        <is>
          <t>Ravi Novak</t>
        </is>
      </c>
      <c r="I1303" t="inlineStr">
        <is>
          <t>BRK059</t>
        </is>
      </c>
      <c r="J1303" t="inlineStr">
        <is>
          <t>2017-09-02</t>
        </is>
      </c>
      <c r="K1303" t="inlineStr">
        <is>
          <t>Vehicles and parts</t>
        </is>
      </c>
      <c r="L1303" t="inlineStr">
        <is>
          <t>active</t>
        </is>
      </c>
    </row>
    <row r="1304">
      <c r="A1304" t="inlineStr">
        <is>
          <t>IMP01300</t>
        </is>
      </c>
      <c r="B1304" t="inlineStr">
        <is>
          <t>T109094</t>
        </is>
      </c>
      <c r="C1304" t="inlineStr">
        <is>
          <t>Crown Enterprises Partners Ltd</t>
        </is>
      </c>
      <c r="D1304" t="inlineStr">
        <is>
          <t>Crown Centre</t>
        </is>
      </c>
      <c r="E1304" t="inlineStr">
        <is>
          <t>345 Harbour Road</t>
        </is>
      </c>
      <c r="F1304" t="inlineStr">
        <is>
          <t>Coastal</t>
        </is>
      </c>
      <c r="G1304" t="inlineStr">
        <is>
          <t>0825687514</t>
        </is>
      </c>
      <c r="H1304" t="inlineStr">
        <is>
          <t>Farid Silva</t>
        </is>
      </c>
      <c r="I1304" t="inlineStr">
        <is>
          <t>BRK046</t>
        </is>
      </c>
      <c r="J1304" t="inlineStr">
        <is>
          <t>2019-04-14</t>
        </is>
      </c>
      <c r="K1304" t="inlineStr">
        <is>
          <t>Cosmetics and personal care</t>
        </is>
      </c>
      <c r="L1304" t="inlineStr">
        <is>
          <t>active</t>
        </is>
      </c>
    </row>
    <row r="1305">
      <c r="A1305" t="inlineStr">
        <is>
          <t>IMP01301</t>
        </is>
      </c>
      <c r="B1305" t="inlineStr">
        <is>
          <t>T109102</t>
        </is>
      </c>
      <c r="C1305" t="inlineStr">
        <is>
          <t>Prime Enterprises Ltd</t>
        </is>
      </c>
      <c r="D1305" t="inlineStr">
        <is>
          <t>Prime Enterprises Ltd</t>
        </is>
      </c>
      <c r="E1305" t="inlineStr">
        <is>
          <t>191 Garden Lane</t>
        </is>
      </c>
      <c r="F1305" t="inlineStr">
        <is>
          <t>Coastal</t>
        </is>
      </c>
      <c r="G1305" t="inlineStr">
        <is>
          <t>0620018478</t>
        </is>
      </c>
      <c r="H1305" t="inlineStr">
        <is>
          <t>Ravi Kowalski</t>
        </is>
      </c>
      <c r="I1305" t="inlineStr">
        <is>
          <t>BRK025</t>
        </is>
      </c>
      <c r="J1305" t="inlineStr">
        <is>
          <t>2012-10-31</t>
        </is>
      </c>
      <c r="K1305" t="inlineStr">
        <is>
          <t>Cosmetics and personal care</t>
        </is>
      </c>
      <c r="L1305" t="inlineStr">
        <is>
          <t>active</t>
        </is>
      </c>
    </row>
    <row r="1306">
      <c r="A1306" t="inlineStr">
        <is>
          <t>IMP01302</t>
        </is>
      </c>
      <c r="B1306" t="inlineStr">
        <is>
          <t>T109113</t>
        </is>
      </c>
      <c r="C1306" t="inlineStr">
        <is>
          <t>Evergreen Glow Enterprises</t>
        </is>
      </c>
      <c r="D1306" t="inlineStr">
        <is>
          <t>Evergreen Glow Enterprises</t>
        </is>
      </c>
      <c r="E1306" t="inlineStr">
        <is>
          <t>98 Industrial Estate</t>
        </is>
      </c>
      <c r="F1306" t="inlineStr">
        <is>
          <t>West</t>
        </is>
      </c>
      <c r="G1306" t="inlineStr">
        <is>
          <t>0303128652</t>
        </is>
      </c>
      <c r="H1306" t="inlineStr">
        <is>
          <t>Tomas Rahman</t>
        </is>
      </c>
      <c r="I1306" t="inlineStr">
        <is>
          <t>BRK071</t>
        </is>
      </c>
      <c r="J1306" t="inlineStr">
        <is>
          <t>2017-02-22</t>
        </is>
      </c>
      <c r="K1306" t="inlineStr">
        <is>
          <t>Pharmaceuticals</t>
        </is>
      </c>
      <c r="L1306" t="inlineStr">
        <is>
          <t>active</t>
        </is>
      </c>
    </row>
    <row r="1307">
      <c r="A1307" t="inlineStr">
        <is>
          <t>IMP01303</t>
        </is>
      </c>
      <c r="B1307" t="inlineStr">
        <is>
          <t>T109116</t>
        </is>
      </c>
      <c r="C1307" t="inlineStr">
        <is>
          <t>Arden Industries Enterprises</t>
        </is>
      </c>
      <c r="D1307" t="inlineStr">
        <is>
          <t>Arden Industries Enterprises</t>
        </is>
      </c>
      <c r="E1307" t="inlineStr">
        <is>
          <t>290 Bazaar Lane</t>
        </is>
      </c>
      <c r="F1307" t="inlineStr">
        <is>
          <t>East</t>
        </is>
      </c>
      <c r="G1307" t="inlineStr">
        <is>
          <t>0879898446</t>
        </is>
      </c>
      <c r="H1307" t="inlineStr">
        <is>
          <t>Fatima Bauer</t>
        </is>
      </c>
      <c r="I1307" t="inlineStr">
        <is>
          <t>BRK068</t>
        </is>
      </c>
      <c r="J1307" t="inlineStr">
        <is>
          <t>2012-01-28</t>
        </is>
      </c>
      <c r="K1307" t="inlineStr">
        <is>
          <t>Vehicles and parts</t>
        </is>
      </c>
      <c r="L1307" t="inlineStr">
        <is>
          <t>active</t>
        </is>
      </c>
    </row>
    <row r="1308">
      <c r="A1308" t="inlineStr">
        <is>
          <t>IMP01304</t>
        </is>
      </c>
      <c r="B1308" t="inlineStr">
        <is>
          <t>T109127</t>
        </is>
      </c>
      <c r="C1308" t="inlineStr">
        <is>
          <t>Lotus Pack Co., Ltd</t>
        </is>
      </c>
      <c r="D1308" t="inlineStr">
        <is>
          <t>Lotus Pack Co., Ltd</t>
        </is>
      </c>
      <c r="E1308" t="inlineStr">
        <is>
          <t>208 Industrial Estate</t>
        </is>
      </c>
      <c r="F1308" t="inlineStr">
        <is>
          <t>North</t>
        </is>
      </c>
      <c r="G1308" t="inlineStr">
        <is>
          <t>0913670158</t>
        </is>
      </c>
      <c r="H1308" t="inlineStr">
        <is>
          <t>Grace Fernandes</t>
        </is>
      </c>
      <c r="I1308" t="inlineStr">
        <is>
          <t>BRK003</t>
        </is>
      </c>
      <c r="J1308" t="inlineStr">
        <is>
          <t>2011-11-18</t>
        </is>
      </c>
      <c r="K1308" t="inlineStr">
        <is>
          <t>Textiles and apparel</t>
        </is>
      </c>
      <c r="L1308" t="inlineStr">
        <is>
          <t>active</t>
        </is>
      </c>
    </row>
    <row r="1309">
      <c r="A1309" t="inlineStr">
        <is>
          <t>IMP01305</t>
        </is>
      </c>
      <c r="B1309" t="inlineStr">
        <is>
          <t>T109133</t>
        </is>
      </c>
      <c r="C1309" t="inlineStr">
        <is>
          <t>Saffron Logistics Group Ltd</t>
        </is>
      </c>
      <c r="D1309" t="inlineStr">
        <is>
          <t>Saffron Logistics Group Ltd</t>
        </is>
      </c>
      <c r="E1309" t="inlineStr">
        <is>
          <t>244 Industrial Estate</t>
        </is>
      </c>
      <c r="F1309" t="inlineStr">
        <is>
          <t>Capital</t>
        </is>
      </c>
      <c r="G1309" t="inlineStr">
        <is>
          <t>0858519009</t>
        </is>
      </c>
      <c r="H1309" t="inlineStr">
        <is>
          <t>Grace Nguyen-Lee</t>
        </is>
      </c>
      <c r="I1309" t="inlineStr">
        <is>
          <t>BRK024</t>
        </is>
      </c>
      <c r="J1309" t="inlineStr">
        <is>
          <t>2024-07-23</t>
        </is>
      </c>
      <c r="K1309" t="inlineStr">
        <is>
          <t>Cosmetics and personal care</t>
        </is>
      </c>
      <c r="L1309" t="inlineStr">
        <is>
          <t>active</t>
        </is>
      </c>
    </row>
    <row r="1310">
      <c r="A1310" t="inlineStr">
        <is>
          <t>IMP01306</t>
        </is>
      </c>
      <c r="B1310" t="inlineStr">
        <is>
          <t>T109140</t>
        </is>
      </c>
      <c r="C1310" t="inlineStr">
        <is>
          <t>Cobalt Pack International Ltd</t>
        </is>
      </c>
      <c r="D1310" t="inlineStr">
        <is>
          <t>Cobalt Pack International Ltd</t>
        </is>
      </c>
      <c r="E1310" t="inlineStr">
        <is>
          <t>124 Mill Road</t>
        </is>
      </c>
      <c r="F1310" t="inlineStr">
        <is>
          <t>West</t>
        </is>
      </c>
      <c r="G1310" t="inlineStr">
        <is>
          <t>0354542311</t>
        </is>
      </c>
      <c r="H1310" t="inlineStr">
        <is>
          <t>Kenji Tanaka</t>
        </is>
      </c>
      <c r="I1310" t="inlineStr">
        <is>
          <t>BRK024</t>
        </is>
      </c>
      <c r="J1310" t="inlineStr">
        <is>
          <t>2010-02-10</t>
        </is>
      </c>
      <c r="K1310" t="inlineStr">
        <is>
          <t>Pharmaceuticals</t>
        </is>
      </c>
      <c r="L1310" t="inlineStr">
        <is>
          <t>active</t>
        </is>
      </c>
    </row>
    <row r="1311">
      <c r="A1311" t="inlineStr">
        <is>
          <t>IMP01307</t>
        </is>
      </c>
      <c r="B1311" t="inlineStr">
        <is>
          <t>T109145</t>
        </is>
      </c>
      <c r="C1311" t="inlineStr">
        <is>
          <t>Crown Steel Ltd</t>
        </is>
      </c>
      <c r="D1311" t="inlineStr">
        <is>
          <t>Crown Steel Ltd</t>
        </is>
      </c>
      <c r="E1311" t="inlineStr">
        <is>
          <t>271 Bazaar Lane</t>
        </is>
      </c>
      <c r="F1311" t="inlineStr">
        <is>
          <t>Coastal</t>
        </is>
      </c>
      <c r="G1311" t="inlineStr">
        <is>
          <t>0302498025</t>
        </is>
      </c>
      <c r="H1311" t="inlineStr">
        <is>
          <t>Nadia Okafor</t>
        </is>
      </c>
      <c r="I1311" t="inlineStr">
        <is>
          <t>BRK031</t>
        </is>
      </c>
      <c r="J1311" t="inlineStr">
        <is>
          <t>2020-03-24</t>
        </is>
      </c>
      <c r="K1311" t="inlineStr">
        <is>
          <t>Food importers</t>
        </is>
      </c>
      <c r="L1311" t="inlineStr">
        <is>
          <t>active</t>
        </is>
      </c>
    </row>
    <row r="1312">
      <c r="A1312" t="inlineStr">
        <is>
          <t>IMP01308</t>
        </is>
      </c>
      <c r="B1312" t="inlineStr">
        <is>
          <t>T109150</t>
        </is>
      </c>
      <c r="C1312" t="inlineStr">
        <is>
          <t>Golden Foods Group Ltd</t>
        </is>
      </c>
      <c r="D1312" t="inlineStr">
        <is>
          <t>Golden Foods Group Ltd</t>
        </is>
      </c>
      <c r="E1312" t="inlineStr">
        <is>
          <t>286 Bazaar Lane</t>
        </is>
      </c>
      <c r="F1312" t="inlineStr">
        <is>
          <t>West</t>
        </is>
      </c>
      <c r="G1312" t="inlineStr">
        <is>
          <t>0958905360</t>
        </is>
      </c>
      <c r="H1312" t="inlineStr">
        <is>
          <t>Farid Nguyen-Lee</t>
        </is>
      </c>
      <c r="I1312" t="inlineStr">
        <is>
          <t>BRK028</t>
        </is>
      </c>
      <c r="J1312" t="inlineStr">
        <is>
          <t>2012-02-05</t>
        </is>
      </c>
      <c r="K1312" t="inlineStr">
        <is>
          <t>Electronics</t>
        </is>
      </c>
      <c r="L1312" t="inlineStr">
        <is>
          <t>active</t>
        </is>
      </c>
    </row>
    <row r="1313">
      <c r="A1313" t="inlineStr">
        <is>
          <t>IMP01309</t>
        </is>
      </c>
      <c r="B1313" t="inlineStr">
        <is>
          <t>T109161</t>
        </is>
      </c>
      <c r="C1313" t="inlineStr">
        <is>
          <t>Harmony Foods Ltd</t>
        </is>
      </c>
      <c r="D1313" t="inlineStr">
        <is>
          <t>Harmony Foods Ltd</t>
        </is>
      </c>
      <c r="E1313" t="inlineStr">
        <is>
          <t>188 Station Road</t>
        </is>
      </c>
      <c r="F1313" t="inlineStr">
        <is>
          <t>North</t>
        </is>
      </c>
      <c r="G1313" t="inlineStr">
        <is>
          <t>0721472191</t>
        </is>
      </c>
      <c r="H1313" t="inlineStr">
        <is>
          <t>Joseph Haddad</t>
        </is>
      </c>
      <c r="I1313" t="inlineStr">
        <is>
          <t>BRK080</t>
        </is>
      </c>
      <c r="J1313" t="inlineStr">
        <is>
          <t>2016-12-15</t>
        </is>
      </c>
      <c r="K1313" t="inlineStr">
        <is>
          <t>General trading</t>
        </is>
      </c>
      <c r="L1313" t="inlineStr">
        <is>
          <t>active</t>
        </is>
      </c>
    </row>
    <row r="1314">
      <c r="A1314" t="inlineStr">
        <is>
          <t>IMP01310</t>
        </is>
      </c>
      <c r="B1314" t="inlineStr">
        <is>
          <t>T109167</t>
        </is>
      </c>
      <c r="C1314" t="inlineStr">
        <is>
          <t>Pacific Living Co.</t>
        </is>
      </c>
      <c r="D1314" t="inlineStr">
        <is>
          <t>Pacific Living Co.</t>
        </is>
      </c>
      <c r="E1314" t="inlineStr">
        <is>
          <t>329 Riverside</t>
        </is>
      </c>
      <c r="F1314" t="inlineStr">
        <is>
          <t>West</t>
        </is>
      </c>
      <c r="G1314" t="inlineStr">
        <is>
          <t>0346234502</t>
        </is>
      </c>
      <c r="H1314" t="inlineStr">
        <is>
          <t>Aisha Reyes</t>
        </is>
      </c>
      <c r="I1314" t="inlineStr">
        <is>
          <t>BRK069</t>
        </is>
      </c>
      <c r="J1314" t="inlineStr">
        <is>
          <t>2020-04-03</t>
        </is>
      </c>
      <c r="K1314" t="inlineStr">
        <is>
          <t>Textiles and apparel</t>
        </is>
      </c>
      <c r="L1314" t="inlineStr">
        <is>
          <t>active</t>
        </is>
      </c>
    </row>
    <row r="1315">
      <c r="A1315" t="inlineStr">
        <is>
          <t>IMP01311</t>
        </is>
      </c>
      <c r="B1315" t="inlineStr">
        <is>
          <t>T109171</t>
        </is>
      </c>
      <c r="C1315" t="inlineStr">
        <is>
          <t>Coral Mobile Partners Ltd</t>
        </is>
      </c>
      <c r="D1315" t="inlineStr">
        <is>
          <t>Coral Mobile Partners Ltd</t>
        </is>
      </c>
      <c r="E1315" t="inlineStr">
        <is>
          <t>161 Bazaar Lane</t>
        </is>
      </c>
      <c r="F1315" t="inlineStr">
        <is>
          <t>Coastal</t>
        </is>
      </c>
      <c r="G1315" t="inlineStr">
        <is>
          <t>0924165716</t>
        </is>
      </c>
      <c r="H1315" t="inlineStr">
        <is>
          <t>Hassan Reyes</t>
        </is>
      </c>
      <c r="I1315" t="inlineStr">
        <is>
          <t>BRK056</t>
        </is>
      </c>
      <c r="J1315" t="inlineStr">
        <is>
          <t>2022-07-31</t>
        </is>
      </c>
      <c r="K1315" t="inlineStr">
        <is>
          <t>Medical devices</t>
        </is>
      </c>
      <c r="L1315" t="inlineStr">
        <is>
          <t>active</t>
        </is>
      </c>
    </row>
    <row r="1316">
      <c r="A1316" t="inlineStr">
        <is>
          <t>IMP01312</t>
        </is>
      </c>
      <c r="B1316" t="inlineStr">
        <is>
          <t>T169183</t>
        </is>
      </c>
      <c r="C1316" t="inlineStr">
        <is>
          <t>Great Vellmoor Trading Enterprises</t>
        </is>
      </c>
      <c r="D1316" t="inlineStr">
        <is>
          <t>Great Vellmoor Trading Enterprises</t>
        </is>
      </c>
      <c r="E1316" t="inlineStr">
        <is>
          <t>388 Harbour Road</t>
        </is>
      </c>
      <c r="F1316" t="inlineStr">
        <is>
          <t>Coastal</t>
        </is>
      </c>
      <c r="G1316" t="inlineStr">
        <is>
          <t>0732920805</t>
        </is>
      </c>
      <c r="H1316" t="inlineStr">
        <is>
          <t>Hassan Reyes</t>
        </is>
      </c>
      <c r="I1316" t="inlineStr">
        <is>
          <t>BRK056</t>
        </is>
      </c>
      <c r="J1316" t="inlineStr">
        <is>
          <t>2020-07-12</t>
        </is>
      </c>
      <c r="K1316" t="inlineStr">
        <is>
          <t>General trading</t>
        </is>
      </c>
      <c r="L1316" t="inlineStr">
        <is>
          <t>active</t>
        </is>
      </c>
    </row>
    <row r="1317">
      <c r="A1317" t="inlineStr">
        <is>
          <t>IMP01313</t>
        </is>
      </c>
      <c r="B1317" t="inlineStr">
        <is>
          <t>T109190</t>
        </is>
      </c>
      <c r="C1317" t="inlineStr">
        <is>
          <t>Global Steel Limited</t>
        </is>
      </c>
      <c r="D1317" t="inlineStr">
        <is>
          <t>Global Steel Limited</t>
        </is>
      </c>
      <c r="E1317" t="inlineStr">
        <is>
          <t>116 Temple Street</t>
        </is>
      </c>
      <c r="F1317" t="inlineStr">
        <is>
          <t>South</t>
        </is>
      </c>
      <c r="G1317" t="inlineStr">
        <is>
          <t>0804782678</t>
        </is>
      </c>
      <c r="H1317" t="inlineStr">
        <is>
          <t>Grace Haddad</t>
        </is>
      </c>
      <c r="I1317" t="inlineStr">
        <is>
          <t>BRK046</t>
        </is>
      </c>
      <c r="J1317" t="inlineStr">
        <is>
          <t>2014-07-21</t>
        </is>
      </c>
      <c r="K1317" t="inlineStr">
        <is>
          <t>Cosmetics and personal care</t>
        </is>
      </c>
      <c r="L1317" t="inlineStr">
        <is>
          <t>active</t>
        </is>
      </c>
    </row>
    <row r="1318">
      <c r="A1318" t="inlineStr">
        <is>
          <t>IMP01314</t>
        </is>
      </c>
      <c r="B1318" t="inlineStr">
        <is>
          <t>T109193</t>
        </is>
      </c>
      <c r="C1318" t="inlineStr">
        <is>
          <t>United Foods Co., Ltd</t>
        </is>
      </c>
      <c r="D1318" t="inlineStr">
        <is>
          <t>United Foods Co., Ltd</t>
        </is>
      </c>
      <c r="E1318" t="inlineStr">
        <is>
          <t>156 Harbour Road</t>
        </is>
      </c>
      <c r="F1318" t="inlineStr">
        <is>
          <t>West</t>
        </is>
      </c>
      <c r="G1318" t="inlineStr">
        <is>
          <t>0537934007</t>
        </is>
      </c>
      <c r="H1318" t="inlineStr">
        <is>
          <t>Fatima Al-Sayed</t>
        </is>
      </c>
      <c r="I1318" t="inlineStr">
        <is>
          <t>BRK032</t>
        </is>
      </c>
      <c r="J1318" t="inlineStr">
        <is>
          <t>2021-02-15</t>
        </is>
      </c>
      <c r="K1318" t="inlineStr">
        <is>
          <t>Electronics</t>
        </is>
      </c>
      <c r="L1318" t="inlineStr">
        <is>
          <t>active</t>
        </is>
      </c>
    </row>
    <row r="1319">
      <c r="A1319" t="inlineStr">
        <is>
          <t>IMP01315</t>
        </is>
      </c>
      <c r="B1319" t="inlineStr">
        <is>
          <t>T109203</t>
        </is>
      </c>
      <c r="C1319" t="inlineStr">
        <is>
          <t>Metro Foods &amp; Sons</t>
        </is>
      </c>
      <c r="D1319" t="inlineStr">
        <is>
          <t>Metro Foods &amp; Sons</t>
        </is>
      </c>
      <c r="E1319" t="inlineStr">
        <is>
          <t>333 Temple Street</t>
        </is>
      </c>
      <c r="F1319" t="inlineStr">
        <is>
          <t>South</t>
        </is>
      </c>
      <c r="G1319" t="inlineStr">
        <is>
          <t>0738482660</t>
        </is>
      </c>
      <c r="H1319" t="inlineStr">
        <is>
          <t>Daniel Patel</t>
        </is>
      </c>
      <c r="I1319" t="inlineStr">
        <is>
          <t>BRK068</t>
        </is>
      </c>
      <c r="J1319" t="inlineStr">
        <is>
          <t>2015-09-08</t>
        </is>
      </c>
      <c r="K1319" t="inlineStr">
        <is>
          <t>Pharmaceuticals</t>
        </is>
      </c>
      <c r="L1319" t="inlineStr">
        <is>
          <t>active</t>
        </is>
      </c>
    </row>
    <row r="1320">
      <c r="A1320" t="inlineStr">
        <is>
          <t>IMP01316</t>
        </is>
      </c>
      <c r="C1320" t="inlineStr">
        <is>
          <t>Evergreen Commercial Partners Ltd</t>
        </is>
      </c>
      <c r="D1320" t="inlineStr">
        <is>
          <t>Evergreen Store</t>
        </is>
      </c>
      <c r="E1320" t="inlineStr">
        <is>
          <t>227 Garden Lane</t>
        </is>
      </c>
      <c r="F1320" t="inlineStr">
        <is>
          <t>Capital</t>
        </is>
      </c>
      <c r="G1320" t="inlineStr">
        <is>
          <t>0432673068</t>
        </is>
      </c>
      <c r="H1320" t="inlineStr">
        <is>
          <t>Priya Nguyen-Lee</t>
        </is>
      </c>
      <c r="I1320" t="inlineStr">
        <is>
          <t>BRK021</t>
        </is>
      </c>
      <c r="J1320" t="inlineStr">
        <is>
          <t>2020-10-29</t>
        </is>
      </c>
      <c r="K1320" t="inlineStr">
        <is>
          <t>Tobacco and beverages</t>
        </is>
      </c>
      <c r="L1320" t="inlineStr">
        <is>
          <t>active</t>
        </is>
      </c>
    </row>
    <row r="1321">
      <c r="A1321" t="inlineStr">
        <is>
          <t>IMP01317</t>
        </is>
      </c>
      <c r="B1321" t="inlineStr">
        <is>
          <t>T109212</t>
        </is>
      </c>
      <c r="C1321" t="inlineStr">
        <is>
          <t>Ocean Enterprises Holdings Ltd</t>
        </is>
      </c>
      <c r="D1321" t="inlineStr">
        <is>
          <t>Ocean Enterprises Holdings Ltd</t>
        </is>
      </c>
      <c r="E1321" t="inlineStr">
        <is>
          <t>292 Temple Street</t>
        </is>
      </c>
      <c r="F1321" t="inlineStr">
        <is>
          <t>East</t>
        </is>
      </c>
      <c r="G1321" t="inlineStr">
        <is>
          <t>0992691190</t>
        </is>
      </c>
      <c r="H1321" t="inlineStr">
        <is>
          <t>Elena Rahman</t>
        </is>
      </c>
      <c r="I1321" t="inlineStr">
        <is>
          <t>BRK029</t>
        </is>
      </c>
      <c r="J1321" t="inlineStr">
        <is>
          <t>2011-08-10</t>
        </is>
      </c>
      <c r="K1321" t="inlineStr">
        <is>
          <t>Medical devices</t>
        </is>
      </c>
      <c r="L1321" t="inlineStr">
        <is>
          <t>active</t>
        </is>
      </c>
    </row>
    <row r="1322">
      <c r="A1322" t="inlineStr">
        <is>
          <t>IMP01318</t>
        </is>
      </c>
      <c r="B1322" t="inlineStr">
        <is>
          <t>T109223</t>
        </is>
      </c>
      <c r="C1322" t="inlineStr">
        <is>
          <t>Pacific Logistics Ltd</t>
        </is>
      </c>
      <c r="D1322" t="inlineStr">
        <is>
          <t>Pacific Logistics Ltd</t>
        </is>
      </c>
      <c r="E1322" t="inlineStr">
        <is>
          <t>75 Bazaar Lane</t>
        </is>
      </c>
      <c r="F1322" t="inlineStr">
        <is>
          <t>South</t>
        </is>
      </c>
      <c r="G1322" t="inlineStr">
        <is>
          <t>0370383257</t>
        </is>
      </c>
      <c r="H1322" t="inlineStr">
        <is>
          <t>Omar Chen</t>
        </is>
      </c>
      <c r="I1322" t="inlineStr">
        <is>
          <t>BRK060</t>
        </is>
      </c>
      <c r="J1322" t="inlineStr">
        <is>
          <t>2011-03-26</t>
        </is>
      </c>
      <c r="K1322" t="inlineStr">
        <is>
          <t>Fuel and chemicals</t>
        </is>
      </c>
      <c r="L1322" t="inlineStr">
        <is>
          <t>active</t>
        </is>
      </c>
    </row>
    <row r="1323">
      <c r="A1323" t="inlineStr">
        <is>
          <t>IMP01319</t>
        </is>
      </c>
      <c r="B1323" t="inlineStr">
        <is>
          <t>T109232</t>
        </is>
      </c>
      <c r="C1323" t="inlineStr">
        <is>
          <t>Great Vellmoor Imports Group Ltd</t>
        </is>
      </c>
      <c r="D1323" t="inlineStr">
        <is>
          <t>Great Vellmoor Imports Group Ltd</t>
        </is>
      </c>
      <c r="E1323" t="inlineStr">
        <is>
          <t>279 Temple Street</t>
        </is>
      </c>
      <c r="F1323" t="inlineStr">
        <is>
          <t>West</t>
        </is>
      </c>
      <c r="G1323" t="inlineStr">
        <is>
          <t>0921051336</t>
        </is>
      </c>
      <c r="H1323" t="inlineStr">
        <is>
          <t>Ravi Novak</t>
        </is>
      </c>
      <c r="I1323" t="inlineStr">
        <is>
          <t>BRK011</t>
        </is>
      </c>
      <c r="J1323" t="inlineStr">
        <is>
          <t>2016-11-18</t>
        </is>
      </c>
      <c r="K1323" t="inlineStr">
        <is>
          <t>Food importers</t>
        </is>
      </c>
      <c r="L1323" t="inlineStr">
        <is>
          <t>active</t>
        </is>
      </c>
    </row>
    <row r="1324">
      <c r="A1324" t="inlineStr">
        <is>
          <t>IMP01320</t>
        </is>
      </c>
      <c r="B1324" t="inlineStr">
        <is>
          <t>T109238</t>
        </is>
      </c>
      <c r="C1324" t="inlineStr">
        <is>
          <t>Silver Logistics Holdings Ltd</t>
        </is>
      </c>
      <c r="D1324" t="inlineStr">
        <is>
          <t>Silver Logistics Holdings Ltd</t>
        </is>
      </c>
      <c r="E1324" t="inlineStr">
        <is>
          <t>336 Temple Street</t>
        </is>
      </c>
      <c r="F1324" t="inlineStr">
        <is>
          <t>South</t>
        </is>
      </c>
      <c r="G1324" t="inlineStr">
        <is>
          <t>0513467544</t>
        </is>
      </c>
      <c r="H1324" t="inlineStr">
        <is>
          <t>Priya Fernandes</t>
        </is>
      </c>
      <c r="I1324" t="inlineStr">
        <is>
          <t>BRK039</t>
        </is>
      </c>
      <c r="J1324" t="inlineStr">
        <is>
          <t>2009-09-04</t>
        </is>
      </c>
      <c r="K1324" t="inlineStr">
        <is>
          <t>Vehicles and parts</t>
        </is>
      </c>
      <c r="L1324" t="inlineStr">
        <is>
          <t>active</t>
        </is>
      </c>
    </row>
    <row r="1325">
      <c r="A1325" t="inlineStr">
        <is>
          <t>IMP01321</t>
        </is>
      </c>
      <c r="C1325" t="inlineStr">
        <is>
          <t>Sunrise Enterprises &amp; Sons</t>
        </is>
      </c>
      <c r="D1325" t="inlineStr">
        <is>
          <t>Sunrise Enterprises &amp; Sons</t>
        </is>
      </c>
      <c r="E1325" t="inlineStr">
        <is>
          <t>209 Airport Road</t>
        </is>
      </c>
      <c r="F1325" t="inlineStr">
        <is>
          <t>Capital</t>
        </is>
      </c>
      <c r="G1325" t="inlineStr">
        <is>
          <t>0365325362</t>
        </is>
      </c>
      <c r="H1325" t="inlineStr">
        <is>
          <t>Farid Ibrahim</t>
        </is>
      </c>
      <c r="I1325" t="inlineStr">
        <is>
          <t>BRK046</t>
        </is>
      </c>
      <c r="J1325" t="inlineStr">
        <is>
          <t>2008-07-22</t>
        </is>
      </c>
      <c r="K1325" t="inlineStr">
        <is>
          <t>Tobacco and beverages</t>
        </is>
      </c>
      <c r="L1325" t="inlineStr">
        <is>
          <t>active</t>
        </is>
      </c>
    </row>
    <row r="1326">
      <c r="A1326" t="inlineStr">
        <is>
          <t>IMP01322</t>
        </is>
      </c>
      <c r="B1326" t="inlineStr">
        <is>
          <t>T109250</t>
        </is>
      </c>
      <c r="C1326" t="inlineStr">
        <is>
          <t>Metro Pack Co., Ltd</t>
        </is>
      </c>
      <c r="D1326" t="inlineStr">
        <is>
          <t>Metro Pack Co., Ltd</t>
        </is>
      </c>
      <c r="E1326" t="inlineStr">
        <is>
          <t>282 Riverside</t>
        </is>
      </c>
      <c r="F1326" t="inlineStr">
        <is>
          <t>East</t>
        </is>
      </c>
      <c r="G1326" t="inlineStr">
        <is>
          <t>0743151545</t>
        </is>
      </c>
      <c r="H1326" t="inlineStr">
        <is>
          <t>Tomas Patel</t>
        </is>
      </c>
      <c r="I1326" t="inlineStr">
        <is>
          <t>BRK016</t>
        </is>
      </c>
      <c r="J1326" t="inlineStr">
        <is>
          <t>2020-11-17</t>
        </is>
      </c>
      <c r="K1326" t="inlineStr">
        <is>
          <t>Textiles and apparel</t>
        </is>
      </c>
      <c r="L1326" t="inlineStr">
        <is>
          <t>active</t>
        </is>
      </c>
    </row>
    <row r="1327">
      <c r="A1327" t="inlineStr">
        <is>
          <t>IMP01323</t>
        </is>
      </c>
      <c r="B1327" t="inlineStr">
        <is>
          <t>T109255</t>
        </is>
      </c>
      <c r="C1327" t="inlineStr">
        <is>
          <t>Harmony Medical Holdings Ltd</t>
        </is>
      </c>
      <c r="D1327" t="inlineStr">
        <is>
          <t>Harmony Medical Holdings Ltd</t>
        </is>
      </c>
      <c r="E1327" t="inlineStr">
        <is>
          <t>338 Bazaar Lane</t>
        </is>
      </c>
      <c r="F1327" t="inlineStr">
        <is>
          <t>Capital</t>
        </is>
      </c>
      <c r="G1327" t="inlineStr">
        <is>
          <t>0273670429</t>
        </is>
      </c>
      <c r="H1327" t="inlineStr">
        <is>
          <t>Elena Chen</t>
        </is>
      </c>
      <c r="I1327" t="inlineStr">
        <is>
          <t>BRK062</t>
        </is>
      </c>
      <c r="J1327" t="inlineStr">
        <is>
          <t>2014-11-08</t>
        </is>
      </c>
      <c r="K1327" t="inlineStr">
        <is>
          <t>Textiles and apparel</t>
        </is>
      </c>
      <c r="L1327" t="inlineStr">
        <is>
          <t>active</t>
        </is>
      </c>
    </row>
    <row r="1328">
      <c r="A1328" t="inlineStr">
        <is>
          <t>IMP01324</t>
        </is>
      </c>
      <c r="B1328" t="inlineStr">
        <is>
          <t>T109263</t>
        </is>
      </c>
      <c r="C1328" t="inlineStr">
        <is>
          <t>Central Mobile Co., Ltd</t>
        </is>
      </c>
      <c r="D1328" t="inlineStr">
        <is>
          <t>Central Trade</t>
        </is>
      </c>
      <c r="E1328" t="inlineStr">
        <is>
          <t>23 Airport Road</t>
        </is>
      </c>
      <c r="F1328" t="inlineStr">
        <is>
          <t>North</t>
        </is>
      </c>
      <c r="G1328" t="inlineStr">
        <is>
          <t>0611327651</t>
        </is>
      </c>
      <c r="H1328" t="inlineStr">
        <is>
          <t>Farid Ibrahim</t>
        </is>
      </c>
      <c r="I1328" t="inlineStr">
        <is>
          <t>BRK013</t>
        </is>
      </c>
      <c r="J1328" t="inlineStr">
        <is>
          <t>2025-05-22</t>
        </is>
      </c>
      <c r="K1328" t="inlineStr">
        <is>
          <t>Medical devices</t>
        </is>
      </c>
      <c r="L1328" t="inlineStr">
        <is>
          <t>active</t>
        </is>
      </c>
    </row>
    <row r="1329">
      <c r="A1329" t="inlineStr">
        <is>
          <t>IMP01325</t>
        </is>
      </c>
      <c r="B1329" t="inlineStr">
        <is>
          <t>T109268</t>
        </is>
      </c>
      <c r="C1329" t="inlineStr">
        <is>
          <t>Ashcombe Enterprises Enterprises</t>
        </is>
      </c>
      <c r="D1329" t="inlineStr">
        <is>
          <t>Ashcombe Enterprises Enterprises</t>
        </is>
      </c>
      <c r="E1329" t="inlineStr">
        <is>
          <t>124 Market Street</t>
        </is>
      </c>
      <c r="F1329" t="inlineStr">
        <is>
          <t>South</t>
        </is>
      </c>
      <c r="G1329" t="inlineStr">
        <is>
          <t>0204807143</t>
        </is>
      </c>
      <c r="H1329" t="inlineStr">
        <is>
          <t>Aisha Rahman</t>
        </is>
      </c>
      <c r="I1329" t="inlineStr">
        <is>
          <t>BRK059</t>
        </is>
      </c>
      <c r="J1329" t="inlineStr">
        <is>
          <t>2019-03-17</t>
        </is>
      </c>
      <c r="K1329" t="inlineStr">
        <is>
          <t>General trading</t>
        </is>
      </c>
      <c r="L1329" t="inlineStr">
        <is>
          <t>suspended</t>
        </is>
      </c>
    </row>
    <row r="1330">
      <c r="A1330" t="inlineStr">
        <is>
          <t>IMP01326</t>
        </is>
      </c>
      <c r="B1330" t="inlineStr">
        <is>
          <t>T109276</t>
        </is>
      </c>
      <c r="C1330" t="inlineStr">
        <is>
          <t>Prescott Textiles Holdings Ltd</t>
        </is>
      </c>
      <c r="D1330" t="inlineStr">
        <is>
          <t>Prescott Textiles Holdings Ltd</t>
        </is>
      </c>
      <c r="E1330" t="inlineStr">
        <is>
          <t>290 Riverside</t>
        </is>
      </c>
      <c r="F1330" t="inlineStr">
        <is>
          <t>East</t>
        </is>
      </c>
      <c r="G1330" t="inlineStr">
        <is>
          <t>0990575741</t>
        </is>
      </c>
      <c r="H1330" t="inlineStr">
        <is>
          <t>Kenji Kowalski</t>
        </is>
      </c>
      <c r="I1330" t="inlineStr">
        <is>
          <t>BRK075</t>
        </is>
      </c>
      <c r="J1330" t="inlineStr">
        <is>
          <t>2010-09-06</t>
        </is>
      </c>
      <c r="K1330" t="inlineStr">
        <is>
          <t>Machinery</t>
        </is>
      </c>
      <c r="L1330" t="inlineStr">
        <is>
          <t>active</t>
        </is>
      </c>
    </row>
    <row r="1331">
      <c r="A1331" t="inlineStr">
        <is>
          <t>IMP01327</t>
        </is>
      </c>
      <c r="B1331" t="inlineStr">
        <is>
          <t>T109286</t>
        </is>
      </c>
      <c r="C1331" t="inlineStr">
        <is>
          <t>Central Industries Ltd</t>
        </is>
      </c>
      <c r="D1331" t="inlineStr">
        <is>
          <t>Central Industries Ltd</t>
        </is>
      </c>
      <c r="E1331" t="inlineStr">
        <is>
          <t>71 Airport Road</t>
        </is>
      </c>
      <c r="F1331" t="inlineStr">
        <is>
          <t>South</t>
        </is>
      </c>
      <c r="G1331" t="inlineStr">
        <is>
          <t>0574744938</t>
        </is>
      </c>
      <c r="H1331" t="inlineStr">
        <is>
          <t>Ravi Okafor</t>
        </is>
      </c>
      <c r="I1331" t="inlineStr">
        <is>
          <t>BRK069</t>
        </is>
      </c>
      <c r="J1331" t="inlineStr">
        <is>
          <t>2010-12-01</t>
        </is>
      </c>
      <c r="K1331" t="inlineStr">
        <is>
          <t>Food importers</t>
        </is>
      </c>
      <c r="L1331" t="inlineStr">
        <is>
          <t>active</t>
        </is>
      </c>
    </row>
    <row r="1332">
      <c r="A1332" t="inlineStr">
        <is>
          <t>IMP01328</t>
        </is>
      </c>
      <c r="B1332" t="inlineStr">
        <is>
          <t>T109291</t>
        </is>
      </c>
      <c r="C1332" t="inlineStr">
        <is>
          <t>Blue Ocean Trading International Ltd</t>
        </is>
      </c>
      <c r="D1332" t="inlineStr">
        <is>
          <t>Blue Ocean Trading International Ltd</t>
        </is>
      </c>
      <c r="E1332" t="inlineStr">
        <is>
          <t>53 Riverside</t>
        </is>
      </c>
      <c r="F1332" t="inlineStr">
        <is>
          <t>East</t>
        </is>
      </c>
      <c r="G1332" t="inlineStr">
        <is>
          <t>0886264274</t>
        </is>
      </c>
      <c r="H1332" t="inlineStr">
        <is>
          <t>Nadia Mensah</t>
        </is>
      </c>
      <c r="I1332" t="inlineStr">
        <is>
          <t>BRK066</t>
        </is>
      </c>
      <c r="J1332" t="inlineStr">
        <is>
          <t>2019-02-15</t>
        </is>
      </c>
      <c r="K1332" t="inlineStr">
        <is>
          <t>Electronics</t>
        </is>
      </c>
      <c r="L1332" t="inlineStr">
        <is>
          <t>active</t>
        </is>
      </c>
    </row>
    <row r="1333">
      <c r="A1333" t="inlineStr">
        <is>
          <t>IMP01329</t>
        </is>
      </c>
      <c r="B1333" t="inlineStr">
        <is>
          <t>T109297</t>
        </is>
      </c>
      <c r="C1333" t="inlineStr">
        <is>
          <t>Metro Logistics International Ltd</t>
        </is>
      </c>
      <c r="D1333" t="inlineStr">
        <is>
          <t>Metro Logistics International Ltd</t>
        </is>
      </c>
      <c r="E1333" t="inlineStr">
        <is>
          <t>82 Temple Street</t>
        </is>
      </c>
      <c r="F1333" t="inlineStr">
        <is>
          <t>North</t>
        </is>
      </c>
      <c r="G1333" t="inlineStr">
        <is>
          <t>0591955868</t>
        </is>
      </c>
      <c r="H1333" t="inlineStr">
        <is>
          <t>Tomas Fernandes</t>
        </is>
      </c>
      <c r="I1333" t="inlineStr">
        <is>
          <t>BRK068</t>
        </is>
      </c>
      <c r="J1333" t="inlineStr">
        <is>
          <t>2015-11-30</t>
        </is>
      </c>
      <c r="K1333" t="inlineStr">
        <is>
          <t>Pharmaceuticals</t>
        </is>
      </c>
      <c r="L1333" t="inlineStr">
        <is>
          <t>active</t>
        </is>
      </c>
    </row>
    <row r="1334">
      <c r="A1334" t="inlineStr">
        <is>
          <t>IMP01330</t>
        </is>
      </c>
      <c r="B1334" t="inlineStr">
        <is>
          <t>T109307</t>
        </is>
      </c>
      <c r="C1334" t="inlineStr">
        <is>
          <t>Aldergate Trading Ltd</t>
        </is>
      </c>
      <c r="D1334" t="inlineStr">
        <is>
          <t>Aldergate Trading Ltd</t>
        </is>
      </c>
      <c r="E1334" t="inlineStr">
        <is>
          <t>388 Mill Road</t>
        </is>
      </c>
      <c r="F1334" t="inlineStr">
        <is>
          <t>North</t>
        </is>
      </c>
      <c r="G1334" t="inlineStr">
        <is>
          <t>0285779374</t>
        </is>
      </c>
      <c r="H1334" t="inlineStr">
        <is>
          <t>Samuel Nguyen-Lee</t>
        </is>
      </c>
      <c r="I1334" t="inlineStr">
        <is>
          <t>BRK048</t>
        </is>
      </c>
      <c r="J1334" t="inlineStr">
        <is>
          <t>2019-10-22</t>
        </is>
      </c>
      <c r="K1334" t="inlineStr">
        <is>
          <t>Fuel and chemicals</t>
        </is>
      </c>
      <c r="L1334" t="inlineStr">
        <is>
          <t>active</t>
        </is>
      </c>
    </row>
    <row r="1335">
      <c r="A1335" t="inlineStr">
        <is>
          <t>IMP01331</t>
        </is>
      </c>
      <c r="B1335" t="inlineStr">
        <is>
          <t>T109313</t>
        </is>
      </c>
      <c r="C1335" t="inlineStr">
        <is>
          <t>Pacific Supply Ltd</t>
        </is>
      </c>
      <c r="D1335" t="inlineStr">
        <is>
          <t>Pacific Supply Ltd</t>
        </is>
      </c>
      <c r="E1335" t="inlineStr">
        <is>
          <t>249 Industrial Estate</t>
        </is>
      </c>
      <c r="F1335" t="inlineStr">
        <is>
          <t>East</t>
        </is>
      </c>
      <c r="G1335" t="inlineStr">
        <is>
          <t>0599917006</t>
        </is>
      </c>
      <c r="H1335" t="inlineStr">
        <is>
          <t>Elena Ibrahim</t>
        </is>
      </c>
      <c r="I1335" t="inlineStr">
        <is>
          <t>BRK049</t>
        </is>
      </c>
      <c r="J1335" t="inlineStr">
        <is>
          <t>2011-01-13</t>
        </is>
      </c>
      <c r="K1335" t="inlineStr">
        <is>
          <t>General trading</t>
        </is>
      </c>
      <c r="L1335" t="inlineStr">
        <is>
          <t>active</t>
        </is>
      </c>
    </row>
    <row r="1336">
      <c r="A1336" t="inlineStr">
        <is>
          <t>IMP01332</t>
        </is>
      </c>
      <c r="B1336" t="inlineStr">
        <is>
          <t>T109320</t>
        </is>
      </c>
      <c r="C1336" t="inlineStr">
        <is>
          <t>Meridian Supply Co.</t>
        </is>
      </c>
      <c r="D1336" t="inlineStr">
        <is>
          <t>Meridian Supply Co.</t>
        </is>
      </c>
      <c r="E1336" t="inlineStr">
        <is>
          <t>165 Bazaar Lane</t>
        </is>
      </c>
      <c r="F1336" t="inlineStr">
        <is>
          <t>East</t>
        </is>
      </c>
      <c r="G1336" t="inlineStr">
        <is>
          <t>0277740283</t>
        </is>
      </c>
      <c r="H1336" t="inlineStr">
        <is>
          <t>Aisha Al-Sayed</t>
        </is>
      </c>
      <c r="I1336" t="inlineStr">
        <is>
          <t>BRK062</t>
        </is>
      </c>
      <c r="J1336" t="inlineStr">
        <is>
          <t>2014-11-11</t>
        </is>
      </c>
      <c r="K1336" t="inlineStr">
        <is>
          <t>Cosmetics and personal care</t>
        </is>
      </c>
      <c r="L1336" t="inlineStr">
        <is>
          <t>active</t>
        </is>
      </c>
    </row>
    <row r="1337">
      <c r="A1337" t="inlineStr">
        <is>
          <t>IMP01333</t>
        </is>
      </c>
      <c r="B1337" t="inlineStr">
        <is>
          <t>T109328</t>
        </is>
      </c>
      <c r="C1337" t="inlineStr">
        <is>
          <t>Eastern Pack Co.</t>
        </is>
      </c>
      <c r="D1337" t="inlineStr">
        <is>
          <t>Eastern Pack Co.</t>
        </is>
      </c>
      <c r="E1337" t="inlineStr">
        <is>
          <t>93 Industrial Estate</t>
        </is>
      </c>
      <c r="F1337" t="inlineStr">
        <is>
          <t>East</t>
        </is>
      </c>
      <c r="G1337" t="inlineStr">
        <is>
          <t>0709618276</t>
        </is>
      </c>
      <c r="H1337" t="inlineStr">
        <is>
          <t>Ingrid Chen</t>
        </is>
      </c>
      <c r="I1337" t="inlineStr">
        <is>
          <t>BRK006</t>
        </is>
      </c>
      <c r="J1337" t="inlineStr">
        <is>
          <t>2023-10-06</t>
        </is>
      </c>
      <c r="K1337" t="inlineStr">
        <is>
          <t>Steel and construction</t>
        </is>
      </c>
      <c r="L1337" t="inlineStr">
        <is>
          <t>active</t>
        </is>
      </c>
    </row>
    <row r="1338">
      <c r="A1338" t="inlineStr">
        <is>
          <t>IMP01334</t>
        </is>
      </c>
      <c r="B1338" t="inlineStr">
        <is>
          <t>T109334</t>
        </is>
      </c>
      <c r="C1338" t="inlineStr">
        <is>
          <t>Saffron Distribution Enterprises</t>
        </is>
      </c>
      <c r="D1338" t="inlineStr">
        <is>
          <t>Saffron Distribution Enterprises</t>
        </is>
      </c>
      <c r="E1338" t="inlineStr">
        <is>
          <t>104 Airport Road</t>
        </is>
      </c>
      <c r="F1338" t="inlineStr">
        <is>
          <t>West</t>
        </is>
      </c>
      <c r="G1338" t="inlineStr">
        <is>
          <t>0936729243</t>
        </is>
      </c>
      <c r="H1338" t="inlineStr">
        <is>
          <t>Priya Mwangi</t>
        </is>
      </c>
      <c r="I1338" t="inlineStr">
        <is>
          <t>BRK002</t>
        </is>
      </c>
      <c r="J1338" t="inlineStr">
        <is>
          <t>2010-02-11</t>
        </is>
      </c>
      <c r="K1338" t="inlineStr">
        <is>
          <t>Pharmaceuticals</t>
        </is>
      </c>
      <c r="L1338" t="inlineStr">
        <is>
          <t>active</t>
        </is>
      </c>
    </row>
    <row r="1339">
      <c r="A1339" t="inlineStr">
        <is>
          <t>IMP01335</t>
        </is>
      </c>
      <c r="B1339" t="inlineStr">
        <is>
          <t>T109341</t>
        </is>
      </c>
      <c r="C1339" t="inlineStr">
        <is>
          <t>United Fruits Group Ltd</t>
        </is>
      </c>
      <c r="D1339" t="inlineStr">
        <is>
          <t>United Fruits Group Ltd</t>
        </is>
      </c>
      <c r="E1339" t="inlineStr">
        <is>
          <t>147 Harbour Road</t>
        </is>
      </c>
      <c r="F1339" t="inlineStr">
        <is>
          <t>Coastal</t>
        </is>
      </c>
      <c r="G1339" t="inlineStr">
        <is>
          <t>0793136236</t>
        </is>
      </c>
      <c r="H1339" t="inlineStr">
        <is>
          <t>Hassan Ibrahim</t>
        </is>
      </c>
      <c r="I1339" t="inlineStr">
        <is>
          <t>BRK038</t>
        </is>
      </c>
      <c r="J1339" t="inlineStr">
        <is>
          <t>2010-08-13</t>
        </is>
      </c>
      <c r="K1339" t="inlineStr">
        <is>
          <t>General trading</t>
        </is>
      </c>
      <c r="L1339" t="inlineStr">
        <is>
          <t>active</t>
        </is>
      </c>
    </row>
    <row r="1340">
      <c r="A1340" t="inlineStr">
        <is>
          <t>IMP01336</t>
        </is>
      </c>
      <c r="B1340" t="inlineStr">
        <is>
          <t>T109347</t>
        </is>
      </c>
      <c r="C1340" t="inlineStr">
        <is>
          <t>Dunmore Living Group Ltd</t>
        </is>
      </c>
      <c r="D1340" t="inlineStr">
        <is>
          <t>Dunmore Living Group Ltd</t>
        </is>
      </c>
      <c r="E1340" t="inlineStr">
        <is>
          <t>309 Mill Road</t>
        </is>
      </c>
      <c r="F1340" t="inlineStr">
        <is>
          <t>Coastal</t>
        </is>
      </c>
      <c r="G1340" t="inlineStr">
        <is>
          <t>0390912005</t>
        </is>
      </c>
      <c r="H1340" t="inlineStr">
        <is>
          <t>Priya Novak</t>
        </is>
      </c>
      <c r="I1340" t="inlineStr">
        <is>
          <t>BRK068</t>
        </is>
      </c>
      <c r="J1340" t="inlineStr">
        <is>
          <t>2013-06-04</t>
        </is>
      </c>
      <c r="K1340" t="inlineStr">
        <is>
          <t>Furniture and household</t>
        </is>
      </c>
      <c r="L1340" t="inlineStr">
        <is>
          <t>active</t>
        </is>
      </c>
    </row>
    <row r="1341">
      <c r="A1341" t="inlineStr">
        <is>
          <t>IMP01337</t>
        </is>
      </c>
      <c r="B1341" t="inlineStr">
        <is>
          <t>T109357</t>
        </is>
      </c>
      <c r="C1341" t="inlineStr">
        <is>
          <t>Meridian Motors &amp; Sons</t>
        </is>
      </c>
      <c r="D1341" t="inlineStr">
        <is>
          <t>Meridian Motors &amp; Sons</t>
        </is>
      </c>
      <c r="E1341" t="inlineStr">
        <is>
          <t>75 Station Road</t>
        </is>
      </c>
      <c r="F1341" t="inlineStr">
        <is>
          <t>Coastal</t>
        </is>
      </c>
      <c r="G1341" t="inlineStr">
        <is>
          <t>0830306809</t>
        </is>
      </c>
      <c r="H1341" t="inlineStr">
        <is>
          <t>Farid Al-Sayed</t>
        </is>
      </c>
      <c r="I1341" t="inlineStr">
        <is>
          <t>BRK011</t>
        </is>
      </c>
      <c r="J1341" t="inlineStr">
        <is>
          <t>2018-05-12</t>
        </is>
      </c>
      <c r="K1341" t="inlineStr">
        <is>
          <t>Fuel and chemicals</t>
        </is>
      </c>
      <c r="L1341" t="inlineStr">
        <is>
          <t>active</t>
        </is>
      </c>
    </row>
    <row r="1342">
      <c r="A1342" t="inlineStr">
        <is>
          <t>IMP01338</t>
        </is>
      </c>
      <c r="B1342" t="inlineStr">
        <is>
          <t>T109364</t>
        </is>
      </c>
      <c r="C1342" t="inlineStr">
        <is>
          <t>Eastern Distribution &amp; Sons</t>
        </is>
      </c>
      <c r="D1342" t="inlineStr">
        <is>
          <t>Eastern Trade</t>
        </is>
      </c>
      <c r="E1342" t="inlineStr">
        <is>
          <t>130 Airport Road</t>
        </is>
      </c>
      <c r="F1342" t="inlineStr">
        <is>
          <t>North</t>
        </is>
      </c>
      <c r="G1342" t="inlineStr">
        <is>
          <t>0801114706</t>
        </is>
      </c>
      <c r="H1342" t="inlineStr">
        <is>
          <t>Lucia Haddad</t>
        </is>
      </c>
      <c r="I1342" t="inlineStr">
        <is>
          <t>BRK027</t>
        </is>
      </c>
      <c r="J1342" t="inlineStr">
        <is>
          <t>2025-01-15</t>
        </is>
      </c>
      <c r="K1342" t="inlineStr">
        <is>
          <t>Cosmetics and personal care</t>
        </is>
      </c>
      <c r="L1342" t="inlineStr">
        <is>
          <t>active</t>
        </is>
      </c>
    </row>
    <row r="1343">
      <c r="A1343" t="inlineStr">
        <is>
          <t>IMP01339</t>
        </is>
      </c>
      <c r="B1343" t="inlineStr">
        <is>
          <t>T109368</t>
        </is>
      </c>
      <c r="C1343" t="inlineStr">
        <is>
          <t>Crown Glow &amp; Sons</t>
        </is>
      </c>
      <c r="D1343" t="inlineStr">
        <is>
          <t>Crown Glow &amp; Sons</t>
        </is>
      </c>
      <c r="E1343" t="inlineStr">
        <is>
          <t>116 Harbour Road</t>
        </is>
      </c>
      <c r="F1343" t="inlineStr">
        <is>
          <t>South</t>
        </is>
      </c>
      <c r="G1343" t="inlineStr">
        <is>
          <t>0905411096</t>
        </is>
      </c>
      <c r="H1343" t="inlineStr">
        <is>
          <t>Joseph Reyes</t>
        </is>
      </c>
      <c r="I1343" t="inlineStr">
        <is>
          <t>BRK066</t>
        </is>
      </c>
      <c r="J1343" t="inlineStr">
        <is>
          <t>2008-08-16</t>
        </is>
      </c>
      <c r="K1343" t="inlineStr">
        <is>
          <t>Medical devices</t>
        </is>
      </c>
      <c r="L1343" t="inlineStr">
        <is>
          <t>active</t>
        </is>
      </c>
    </row>
    <row r="1344">
      <c r="A1344" t="inlineStr">
        <is>
          <t>IMP01340</t>
        </is>
      </c>
      <c r="B1344" t="inlineStr">
        <is>
          <t>T109377</t>
        </is>
      </c>
      <c r="C1344" t="inlineStr">
        <is>
          <t>Prime Industries Group Ltd</t>
        </is>
      </c>
      <c r="D1344" t="inlineStr">
        <is>
          <t>Prime Centre</t>
        </is>
      </c>
      <c r="E1344" t="inlineStr">
        <is>
          <t>139 Mill Road</t>
        </is>
      </c>
      <c r="F1344" t="inlineStr">
        <is>
          <t>North</t>
        </is>
      </c>
      <c r="G1344" t="inlineStr">
        <is>
          <t>0688563214</t>
        </is>
      </c>
      <c r="H1344" t="inlineStr">
        <is>
          <t>Fatima Chen</t>
        </is>
      </c>
      <c r="I1344" t="inlineStr">
        <is>
          <t>BRK002</t>
        </is>
      </c>
      <c r="J1344" t="inlineStr">
        <is>
          <t>2025-12-01</t>
        </is>
      </c>
      <c r="K1344" t="inlineStr">
        <is>
          <t>Food importers</t>
        </is>
      </c>
      <c r="L1344" t="inlineStr">
        <is>
          <t>active</t>
        </is>
      </c>
    </row>
    <row r="1345">
      <c r="A1345" t="inlineStr">
        <is>
          <t>IMP01341</t>
        </is>
      </c>
      <c r="B1345" t="inlineStr">
        <is>
          <t>T109382</t>
        </is>
      </c>
      <c r="C1345" t="inlineStr">
        <is>
          <t>Twin Rivers Motors Co., Ltd</t>
        </is>
      </c>
      <c r="D1345" t="inlineStr">
        <is>
          <t>Twin Rivers Motors Co., Ltd</t>
        </is>
      </c>
      <c r="E1345" t="inlineStr">
        <is>
          <t>273 Garden Lane</t>
        </is>
      </c>
      <c r="F1345" t="inlineStr">
        <is>
          <t>Capital</t>
        </is>
      </c>
      <c r="G1345" t="inlineStr">
        <is>
          <t>0496428825</t>
        </is>
      </c>
      <c r="H1345" t="inlineStr">
        <is>
          <t>Joseph Silva</t>
        </is>
      </c>
      <c r="I1345" t="inlineStr">
        <is>
          <t>BRK052</t>
        </is>
      </c>
      <c r="J1345" t="inlineStr">
        <is>
          <t>2021-12-31</t>
        </is>
      </c>
      <c r="K1345" t="inlineStr">
        <is>
          <t>Textiles and apparel</t>
        </is>
      </c>
      <c r="L1345" t="inlineStr">
        <is>
          <t>active</t>
        </is>
      </c>
    </row>
    <row r="1346">
      <c r="A1346" t="inlineStr">
        <is>
          <t>IMP01342</t>
        </is>
      </c>
      <c r="B1346" t="inlineStr">
        <is>
          <t>T109389</t>
        </is>
      </c>
      <c r="C1346" t="inlineStr">
        <is>
          <t>Coral Industries &amp; Sons</t>
        </is>
      </c>
      <c r="D1346" t="inlineStr">
        <is>
          <t>Coral Industries &amp; Sons</t>
        </is>
      </c>
      <c r="E1346" t="inlineStr">
        <is>
          <t>292 Industrial Estate</t>
        </is>
      </c>
      <c r="F1346" t="inlineStr">
        <is>
          <t>South</t>
        </is>
      </c>
      <c r="G1346" t="inlineStr">
        <is>
          <t>0673397714</t>
        </is>
      </c>
      <c r="H1346" t="inlineStr">
        <is>
          <t>Amina Okafor</t>
        </is>
      </c>
      <c r="I1346" t="inlineStr">
        <is>
          <t>BRK055</t>
        </is>
      </c>
      <c r="J1346" t="inlineStr">
        <is>
          <t>2020-08-29</t>
        </is>
      </c>
      <c r="K1346" t="inlineStr">
        <is>
          <t>General trading</t>
        </is>
      </c>
      <c r="L1346" t="inlineStr">
        <is>
          <t>active</t>
        </is>
      </c>
    </row>
    <row r="1347">
      <c r="A1347" t="inlineStr">
        <is>
          <t>IMP01343</t>
        </is>
      </c>
      <c r="B1347" t="inlineStr">
        <is>
          <t>T109398</t>
        </is>
      </c>
      <c r="C1347" t="inlineStr">
        <is>
          <t>Jade Fruits Ltd</t>
        </is>
      </c>
      <c r="D1347" t="inlineStr">
        <is>
          <t>Jade Fruits Ltd</t>
        </is>
      </c>
      <c r="E1347" t="inlineStr">
        <is>
          <t>348 Temple Street</t>
        </is>
      </c>
      <c r="F1347" t="inlineStr">
        <is>
          <t>East</t>
        </is>
      </c>
      <c r="G1347" t="inlineStr">
        <is>
          <t>0449778749</t>
        </is>
      </c>
      <c r="H1347" t="inlineStr">
        <is>
          <t>Farid Nguyen-Lee</t>
        </is>
      </c>
      <c r="I1347" t="inlineStr">
        <is>
          <t>BRK059</t>
        </is>
      </c>
      <c r="J1347" t="inlineStr">
        <is>
          <t>2017-04-28</t>
        </is>
      </c>
      <c r="K1347" t="inlineStr">
        <is>
          <t>Fuel and chemicals</t>
        </is>
      </c>
      <c r="L1347" t="inlineStr">
        <is>
          <t>active</t>
        </is>
      </c>
    </row>
    <row r="1348">
      <c r="A1348" t="inlineStr">
        <is>
          <t>IMP01344</t>
        </is>
      </c>
      <c r="B1348" t="inlineStr">
        <is>
          <t>T109406</t>
        </is>
      </c>
      <c r="C1348" t="inlineStr">
        <is>
          <t>Eastern Mobile Group Ltd</t>
        </is>
      </c>
      <c r="D1348" t="inlineStr">
        <is>
          <t>Eastern Mobile Group Ltd</t>
        </is>
      </c>
      <c r="E1348" t="inlineStr">
        <is>
          <t>278 Garden Lane</t>
        </is>
      </c>
      <c r="F1348" t="inlineStr">
        <is>
          <t>Coastal</t>
        </is>
      </c>
      <c r="G1348" t="inlineStr">
        <is>
          <t>0779321218</t>
        </is>
      </c>
      <c r="H1348" t="inlineStr">
        <is>
          <t>Kenji Okafor</t>
        </is>
      </c>
      <c r="I1348" t="inlineStr">
        <is>
          <t>BRK029</t>
        </is>
      </c>
      <c r="J1348" t="inlineStr">
        <is>
          <t>2017-12-12</t>
        </is>
      </c>
      <c r="K1348" t="inlineStr">
        <is>
          <t>Medical devices</t>
        </is>
      </c>
      <c r="L1348" t="inlineStr">
        <is>
          <t>active</t>
        </is>
      </c>
    </row>
    <row r="1349">
      <c r="A1349" t="inlineStr">
        <is>
          <t>IMP01345</t>
        </is>
      </c>
      <c r="B1349" t="inlineStr">
        <is>
          <t>T109412</t>
        </is>
      </c>
      <c r="C1349" t="inlineStr">
        <is>
          <t>Blue Ocean Imports Co., Ltd</t>
        </is>
      </c>
      <c r="D1349" t="inlineStr">
        <is>
          <t>Blue Ocean Imports Co., Ltd</t>
        </is>
      </c>
      <c r="E1349" t="inlineStr">
        <is>
          <t>138 Riverside</t>
        </is>
      </c>
      <c r="F1349" t="inlineStr">
        <is>
          <t>East</t>
        </is>
      </c>
      <c r="G1349" t="inlineStr">
        <is>
          <t>0551052587</t>
        </is>
      </c>
      <c r="H1349" t="inlineStr">
        <is>
          <t>Omar Fernandes</t>
        </is>
      </c>
      <c r="I1349" t="inlineStr">
        <is>
          <t>BRK071</t>
        </is>
      </c>
      <c r="J1349" t="inlineStr">
        <is>
          <t>2018-11-22</t>
        </is>
      </c>
      <c r="K1349" t="inlineStr">
        <is>
          <t>Machinery</t>
        </is>
      </c>
      <c r="L1349" t="inlineStr">
        <is>
          <t>active</t>
        </is>
      </c>
    </row>
    <row r="1350">
      <c r="A1350" t="inlineStr">
        <is>
          <t>IMP01346</t>
        </is>
      </c>
      <c r="B1350" t="inlineStr">
        <is>
          <t>T109419</t>
        </is>
      </c>
      <c r="C1350" t="inlineStr">
        <is>
          <t>Global Medical Limited</t>
        </is>
      </c>
      <c r="D1350" t="inlineStr">
        <is>
          <t>Global Medical Limited</t>
        </is>
      </c>
      <c r="E1350" t="inlineStr">
        <is>
          <t>164 Garden Lane</t>
        </is>
      </c>
      <c r="F1350" t="inlineStr">
        <is>
          <t>Coastal</t>
        </is>
      </c>
      <c r="G1350" t="inlineStr">
        <is>
          <t>0416723306</t>
        </is>
      </c>
      <c r="H1350" t="inlineStr">
        <is>
          <t>Nadia Kowalski</t>
        </is>
      </c>
      <c r="I1350" t="inlineStr">
        <is>
          <t>BRK010</t>
        </is>
      </c>
      <c r="J1350" t="inlineStr">
        <is>
          <t>2014-01-23</t>
        </is>
      </c>
      <c r="K1350" t="inlineStr">
        <is>
          <t>Steel and construction</t>
        </is>
      </c>
      <c r="L1350" t="inlineStr">
        <is>
          <t>active</t>
        </is>
      </c>
    </row>
    <row r="1351">
      <c r="A1351" t="inlineStr">
        <is>
          <t>IMP01347</t>
        </is>
      </c>
      <c r="B1351" t="inlineStr">
        <is>
          <t>T189427</t>
        </is>
      </c>
      <c r="C1351" t="inlineStr">
        <is>
          <t>Evergreen Medical International Ltd</t>
        </is>
      </c>
      <c r="D1351" t="inlineStr">
        <is>
          <t>Evergreen Medical International Ltd</t>
        </is>
      </c>
      <c r="E1351" t="inlineStr">
        <is>
          <t>119 Station Road</t>
        </is>
      </c>
      <c r="F1351" t="inlineStr">
        <is>
          <t>Coastal</t>
        </is>
      </c>
      <c r="G1351" t="inlineStr">
        <is>
          <t>0883717474</t>
        </is>
      </c>
      <c r="H1351" t="inlineStr">
        <is>
          <t>Daniel Ibrahim</t>
        </is>
      </c>
      <c r="I1351" t="inlineStr">
        <is>
          <t>BRK062</t>
        </is>
      </c>
      <c r="J1351" t="inlineStr">
        <is>
          <t>2014-12-30</t>
        </is>
      </c>
      <c r="K1351" t="inlineStr">
        <is>
          <t>Vehicles and parts</t>
        </is>
      </c>
      <c r="L1351" t="inlineStr">
        <is>
          <t>active</t>
        </is>
      </c>
    </row>
    <row r="1352">
      <c r="A1352" t="inlineStr">
        <is>
          <t>IMP01348</t>
        </is>
      </c>
      <c r="B1352" t="inlineStr">
        <is>
          <t>T109429</t>
        </is>
      </c>
      <c r="C1352" t="inlineStr">
        <is>
          <t>Silk Road Electronics Partners Ltd</t>
        </is>
      </c>
      <c r="D1352" t="inlineStr">
        <is>
          <t>Silk Road Electronics Partners Ltd</t>
        </is>
      </c>
      <c r="E1352" t="inlineStr">
        <is>
          <t>64 Airport Road</t>
        </is>
      </c>
      <c r="F1352" t="inlineStr">
        <is>
          <t>West</t>
        </is>
      </c>
      <c r="G1352" t="inlineStr">
        <is>
          <t>0908854728</t>
        </is>
      </c>
      <c r="H1352" t="inlineStr">
        <is>
          <t>Amina Sato</t>
        </is>
      </c>
      <c r="I1352" t="inlineStr">
        <is>
          <t>BRK008</t>
        </is>
      </c>
      <c r="J1352" t="inlineStr">
        <is>
          <t>2017-11-10</t>
        </is>
      </c>
      <c r="K1352" t="inlineStr">
        <is>
          <t>Food importers</t>
        </is>
      </c>
      <c r="L1352" t="inlineStr">
        <is>
          <t>active</t>
        </is>
      </c>
    </row>
    <row r="1353">
      <c r="A1353" t="inlineStr">
        <is>
          <t>IMP01349</t>
        </is>
      </c>
      <c r="B1353" t="inlineStr">
        <is>
          <t>T109439</t>
        </is>
      </c>
      <c r="C1353" t="inlineStr">
        <is>
          <t>Arden Textiles Co., Ltd</t>
        </is>
      </c>
      <c r="D1353" t="inlineStr">
        <is>
          <t>Arden Textiles Co., Ltd</t>
        </is>
      </c>
      <c r="E1353" t="inlineStr">
        <is>
          <t>182 Temple Street</t>
        </is>
      </c>
      <c r="F1353" t="inlineStr">
        <is>
          <t>South</t>
        </is>
      </c>
      <c r="G1353" t="inlineStr">
        <is>
          <t>0949701601</t>
        </is>
      </c>
      <c r="H1353" t="inlineStr">
        <is>
          <t>Grace Rahman</t>
        </is>
      </c>
      <c r="I1353" t="inlineStr">
        <is>
          <t>BRK057</t>
        </is>
      </c>
      <c r="J1353" t="inlineStr">
        <is>
          <t>2012-01-13</t>
        </is>
      </c>
      <c r="K1353" t="inlineStr">
        <is>
          <t>Steel and construction</t>
        </is>
      </c>
      <c r="L1353" t="inlineStr">
        <is>
          <t>active</t>
        </is>
      </c>
    </row>
    <row r="1354">
      <c r="A1354" t="inlineStr">
        <is>
          <t>IMP01350</t>
        </is>
      </c>
      <c r="B1354" t="inlineStr">
        <is>
          <t>T109448</t>
        </is>
      </c>
      <c r="C1354" t="inlineStr">
        <is>
          <t>Arden Steel Enterprises</t>
        </is>
      </c>
      <c r="D1354" t="inlineStr">
        <is>
          <t>Arden Steel Enterprises</t>
        </is>
      </c>
      <c r="E1354" t="inlineStr">
        <is>
          <t>260 Station Road</t>
        </is>
      </c>
      <c r="F1354" t="inlineStr">
        <is>
          <t>Coastal</t>
        </is>
      </c>
      <c r="G1354" t="inlineStr">
        <is>
          <t>0249144849</t>
        </is>
      </c>
      <c r="H1354" t="inlineStr">
        <is>
          <t>Grace Mensah</t>
        </is>
      </c>
      <c r="I1354" t="inlineStr">
        <is>
          <t>BRK070</t>
        </is>
      </c>
      <c r="J1354" t="inlineStr">
        <is>
          <t>2016-09-08</t>
        </is>
      </c>
      <c r="K1354" t="inlineStr">
        <is>
          <t>Cosmetics and personal care</t>
        </is>
      </c>
      <c r="L1354" t="inlineStr">
        <is>
          <t>active</t>
        </is>
      </c>
    </row>
    <row r="1355">
      <c r="A1355" t="inlineStr">
        <is>
          <t>IMP01351</t>
        </is>
      </c>
      <c r="B1355" t="inlineStr">
        <is>
          <t>T109451</t>
        </is>
      </c>
      <c r="C1355" t="inlineStr">
        <is>
          <t>Orchid Electronics Co., Ltd</t>
        </is>
      </c>
      <c r="D1355" t="inlineStr">
        <is>
          <t>Orchid Electronics Co., Ltd</t>
        </is>
      </c>
      <c r="E1355" t="inlineStr">
        <is>
          <t>118 Bazaar Lane</t>
        </is>
      </c>
      <c r="F1355" t="inlineStr">
        <is>
          <t>Capital</t>
        </is>
      </c>
      <c r="G1355" t="inlineStr">
        <is>
          <t>0899688671</t>
        </is>
      </c>
      <c r="H1355" t="inlineStr">
        <is>
          <t>Lucia Bauer</t>
        </is>
      </c>
      <c r="I1355" t="inlineStr">
        <is>
          <t>BRK076</t>
        </is>
      </c>
      <c r="J1355" t="inlineStr">
        <is>
          <t>2011-10-11</t>
        </is>
      </c>
      <c r="K1355" t="inlineStr">
        <is>
          <t>Electronics</t>
        </is>
      </c>
      <c r="L1355" t="inlineStr">
        <is>
          <t>active</t>
        </is>
      </c>
    </row>
    <row r="1356">
      <c r="A1356" t="inlineStr">
        <is>
          <t>IMP01352</t>
        </is>
      </c>
      <c r="C1356" t="inlineStr">
        <is>
          <t>Central Electronics Holdings Ltd</t>
        </is>
      </c>
      <c r="D1356" t="inlineStr">
        <is>
          <t>Central Electronics Holdings Ltd</t>
        </is>
      </c>
      <c r="E1356" t="inlineStr">
        <is>
          <t>397 Market Street</t>
        </is>
      </c>
      <c r="F1356" t="inlineStr">
        <is>
          <t>North</t>
        </is>
      </c>
      <c r="G1356" t="inlineStr">
        <is>
          <t>0804299441</t>
        </is>
      </c>
      <c r="H1356" t="inlineStr">
        <is>
          <t>Ingrid Okafor</t>
        </is>
      </c>
      <c r="I1356" t="inlineStr">
        <is>
          <t>BRK072</t>
        </is>
      </c>
      <c r="J1356" t="inlineStr">
        <is>
          <t>2019-01-29</t>
        </is>
      </c>
      <c r="K1356" t="inlineStr">
        <is>
          <t>Tobacco and beverages</t>
        </is>
      </c>
      <c r="L1356" t="inlineStr">
        <is>
          <t>active</t>
        </is>
      </c>
    </row>
    <row r="1357">
      <c r="A1357" t="inlineStr">
        <is>
          <t>IMP01353</t>
        </is>
      </c>
      <c r="B1357" t="inlineStr">
        <is>
          <t>T109470</t>
        </is>
      </c>
      <c r="C1357" t="inlineStr">
        <is>
          <t>Meridian Distribution Ltd</t>
        </is>
      </c>
      <c r="D1357" t="inlineStr">
        <is>
          <t>Meridian Distribution Ltd</t>
        </is>
      </c>
      <c r="E1357" t="inlineStr">
        <is>
          <t>259 Market Street</t>
        </is>
      </c>
      <c r="F1357" t="inlineStr">
        <is>
          <t>East</t>
        </is>
      </c>
      <c r="G1357" t="inlineStr">
        <is>
          <t>0702930872</t>
        </is>
      </c>
      <c r="H1357" t="inlineStr">
        <is>
          <t>Farid Nguyen-Lee</t>
        </is>
      </c>
      <c r="I1357" t="inlineStr">
        <is>
          <t>BRK039</t>
        </is>
      </c>
      <c r="J1357" t="inlineStr">
        <is>
          <t>2025-04-12</t>
        </is>
      </c>
      <c r="K1357" t="inlineStr">
        <is>
          <t>Machinery</t>
        </is>
      </c>
      <c r="L1357" t="inlineStr">
        <is>
          <t>active</t>
        </is>
      </c>
    </row>
    <row r="1358">
      <c r="A1358" t="inlineStr">
        <is>
          <t>IMP01354</t>
        </is>
      </c>
      <c r="C1358" t="inlineStr">
        <is>
          <t>Great Vellmoor Imports Enterprises</t>
        </is>
      </c>
      <c r="D1358" t="inlineStr">
        <is>
          <t>Great Vellmoor Imports Enterprises</t>
        </is>
      </c>
      <c r="E1358" t="inlineStr">
        <is>
          <t>210 Riverside</t>
        </is>
      </c>
      <c r="F1358" t="inlineStr">
        <is>
          <t>South</t>
        </is>
      </c>
      <c r="G1358" t="inlineStr">
        <is>
          <t>0687057504</t>
        </is>
      </c>
      <c r="H1358" t="inlineStr">
        <is>
          <t>Joseph Patel</t>
        </is>
      </c>
      <c r="I1358" t="inlineStr">
        <is>
          <t>BRK044</t>
        </is>
      </c>
      <c r="J1358" t="inlineStr">
        <is>
          <t>2012-01-19</t>
        </is>
      </c>
      <c r="K1358" t="inlineStr">
        <is>
          <t>Tobacco and beverages</t>
        </is>
      </c>
      <c r="L1358" t="inlineStr">
        <is>
          <t>active</t>
        </is>
      </c>
    </row>
    <row r="1359">
      <c r="A1359" t="inlineStr">
        <is>
          <t>IMP01355</t>
        </is>
      </c>
      <c r="B1359" t="inlineStr">
        <is>
          <t>T109478</t>
        </is>
      </c>
      <c r="C1359" t="inlineStr">
        <is>
          <t>Dunmore Foods Holdings Ltd</t>
        </is>
      </c>
      <c r="D1359" t="inlineStr">
        <is>
          <t>Dunmore Foods Holdings Ltd</t>
        </is>
      </c>
      <c r="E1359" t="inlineStr">
        <is>
          <t>387 Industrial Estate</t>
        </is>
      </c>
      <c r="F1359" t="inlineStr">
        <is>
          <t>Coastal</t>
        </is>
      </c>
      <c r="G1359" t="inlineStr">
        <is>
          <t>0994565967</t>
        </is>
      </c>
      <c r="H1359" t="inlineStr">
        <is>
          <t>Aisha Ibrahim</t>
        </is>
      </c>
      <c r="I1359" t="inlineStr">
        <is>
          <t>BRK059</t>
        </is>
      </c>
      <c r="J1359" t="inlineStr">
        <is>
          <t>2025-05-23</t>
        </is>
      </c>
      <c r="K1359" t="inlineStr">
        <is>
          <t>Textiles and apparel</t>
        </is>
      </c>
      <c r="L1359" t="inlineStr">
        <is>
          <t>active</t>
        </is>
      </c>
    </row>
    <row r="1360">
      <c r="A1360" t="inlineStr">
        <is>
          <t>IMP01356</t>
        </is>
      </c>
      <c r="B1360" t="inlineStr">
        <is>
          <t>T109426</t>
        </is>
      </c>
      <c r="C1360" t="inlineStr">
        <is>
          <t>Coral Enterprises Co.</t>
        </is>
      </c>
      <c r="D1360" t="inlineStr">
        <is>
          <t>Coral Enterprises Co.</t>
        </is>
      </c>
      <c r="E1360" t="inlineStr">
        <is>
          <t>103 Garden Lane</t>
        </is>
      </c>
      <c r="F1360" t="inlineStr">
        <is>
          <t>Coastal</t>
        </is>
      </c>
      <c r="G1360" t="inlineStr">
        <is>
          <t>0906648700</t>
        </is>
      </c>
      <c r="H1360" t="inlineStr">
        <is>
          <t>Mei Silva</t>
        </is>
      </c>
      <c r="I1360" t="inlineStr">
        <is>
          <t>BRK078</t>
        </is>
      </c>
      <c r="J1360" t="inlineStr">
        <is>
          <t>2013-03-01</t>
        </is>
      </c>
      <c r="K1360" t="inlineStr">
        <is>
          <t>Tobacco and beverages</t>
        </is>
      </c>
      <c r="L1360" t="inlineStr">
        <is>
          <t>active</t>
        </is>
      </c>
    </row>
    <row r="1361">
      <c r="A1361" t="inlineStr">
        <is>
          <t>IMP01357</t>
        </is>
      </c>
      <c r="B1361" t="inlineStr">
        <is>
          <t>T109495</t>
        </is>
      </c>
      <c r="C1361" t="inlineStr">
        <is>
          <t>Ashcombe Commercial Enterprises</t>
        </is>
      </c>
      <c r="D1361" t="inlineStr">
        <is>
          <t>Ashcombe Commercial Enterprises</t>
        </is>
      </c>
      <c r="E1361" t="inlineStr">
        <is>
          <t>225 Airport Road</t>
        </is>
      </c>
      <c r="F1361" t="inlineStr">
        <is>
          <t>Capital</t>
        </is>
      </c>
      <c r="G1361" t="inlineStr">
        <is>
          <t>0798013546</t>
        </is>
      </c>
      <c r="H1361" t="inlineStr">
        <is>
          <t>Samuel Al-Sayed</t>
        </is>
      </c>
      <c r="I1361" t="inlineStr">
        <is>
          <t>BRK042</t>
        </is>
      </c>
      <c r="J1361" t="inlineStr">
        <is>
          <t>2019-10-01</t>
        </is>
      </c>
      <c r="K1361" t="inlineStr">
        <is>
          <t>Cosmetics and personal care</t>
        </is>
      </c>
      <c r="L1361" t="inlineStr">
        <is>
          <t>active</t>
        </is>
      </c>
    </row>
    <row r="1362">
      <c r="A1362" t="inlineStr">
        <is>
          <t>IMP01358</t>
        </is>
      </c>
      <c r="B1362" t="inlineStr">
        <is>
          <t>T109503</t>
        </is>
      </c>
      <c r="C1362" t="inlineStr">
        <is>
          <t>Jade Motors Co.</t>
        </is>
      </c>
      <c r="D1362" t="inlineStr">
        <is>
          <t>Jade Motors Co.</t>
        </is>
      </c>
      <c r="E1362" t="inlineStr">
        <is>
          <t>252 Harbour Road</t>
        </is>
      </c>
      <c r="F1362" t="inlineStr">
        <is>
          <t>Capital</t>
        </is>
      </c>
      <c r="G1362" t="inlineStr">
        <is>
          <t>0359196658</t>
        </is>
      </c>
      <c r="H1362" t="inlineStr">
        <is>
          <t>Kenji Kowalski</t>
        </is>
      </c>
      <c r="I1362" t="inlineStr">
        <is>
          <t>BRK019</t>
        </is>
      </c>
      <c r="J1362" t="inlineStr">
        <is>
          <t>2025-09-05</t>
        </is>
      </c>
      <c r="K1362" t="inlineStr">
        <is>
          <t>Electronics</t>
        </is>
      </c>
      <c r="L1362" t="inlineStr">
        <is>
          <t>active</t>
        </is>
      </c>
    </row>
    <row r="1363">
      <c r="A1363" t="inlineStr">
        <is>
          <t>IMP01359</t>
        </is>
      </c>
      <c r="B1363" t="inlineStr">
        <is>
          <t>T109509</t>
        </is>
      </c>
      <c r="C1363" t="inlineStr">
        <is>
          <t>Prescott Textiles &amp; Sons</t>
        </is>
      </c>
      <c r="D1363" t="inlineStr">
        <is>
          <t>Prescott Textiles &amp; Sons</t>
        </is>
      </c>
      <c r="E1363" t="inlineStr">
        <is>
          <t>98 Riverside</t>
        </is>
      </c>
      <c r="F1363" t="inlineStr">
        <is>
          <t>West</t>
        </is>
      </c>
      <c r="G1363" t="inlineStr">
        <is>
          <t>0718212470</t>
        </is>
      </c>
      <c r="H1363" t="inlineStr">
        <is>
          <t>Ravi Sato</t>
        </is>
      </c>
      <c r="I1363" t="inlineStr">
        <is>
          <t>BRK013</t>
        </is>
      </c>
      <c r="J1363" t="inlineStr">
        <is>
          <t>2019-06-05</t>
        </is>
      </c>
      <c r="K1363" t="inlineStr">
        <is>
          <t>Fuel and chemicals</t>
        </is>
      </c>
      <c r="L1363" t="inlineStr">
        <is>
          <t>active</t>
        </is>
      </c>
    </row>
    <row r="1364">
      <c r="A1364" t="inlineStr">
        <is>
          <t>IMP01360</t>
        </is>
      </c>
      <c r="B1364" t="inlineStr">
        <is>
          <t>T109515</t>
        </is>
      </c>
      <c r="C1364" t="inlineStr">
        <is>
          <t>Twin Rivers Medical Holdings Ltd</t>
        </is>
      </c>
      <c r="D1364" t="inlineStr">
        <is>
          <t>Twin Rivers Medical Holdings Ltd</t>
        </is>
      </c>
      <c r="E1364" t="inlineStr">
        <is>
          <t>90 Airport Road</t>
        </is>
      </c>
      <c r="F1364" t="inlineStr">
        <is>
          <t>South</t>
        </is>
      </c>
      <c r="G1364" t="inlineStr">
        <is>
          <t>0577507877</t>
        </is>
      </c>
      <c r="H1364" t="inlineStr">
        <is>
          <t>Mei Sato</t>
        </is>
      </c>
      <c r="I1364" t="inlineStr">
        <is>
          <t>BRK077</t>
        </is>
      </c>
      <c r="J1364" t="inlineStr">
        <is>
          <t>2014-10-17</t>
        </is>
      </c>
      <c r="K1364" t="inlineStr">
        <is>
          <t>Cosmetics and personal care</t>
        </is>
      </c>
      <c r="L1364" t="inlineStr">
        <is>
          <t>active</t>
        </is>
      </c>
    </row>
    <row r="1365">
      <c r="A1365" t="inlineStr">
        <is>
          <t>IMP01361</t>
        </is>
      </c>
      <c r="B1365" t="inlineStr">
        <is>
          <t>T109520</t>
        </is>
      </c>
      <c r="C1365" t="inlineStr">
        <is>
          <t>Coral Steel Co., Ltd</t>
        </is>
      </c>
      <c r="D1365" t="inlineStr">
        <is>
          <t>Coral Steel Co., Ltd</t>
        </is>
      </c>
      <c r="E1365" t="inlineStr">
        <is>
          <t>94 Airport Road</t>
        </is>
      </c>
      <c r="F1365" t="inlineStr">
        <is>
          <t>Coastal</t>
        </is>
      </c>
      <c r="G1365" t="inlineStr">
        <is>
          <t>0815611377</t>
        </is>
      </c>
      <c r="H1365" t="inlineStr">
        <is>
          <t>Elena Mensah</t>
        </is>
      </c>
      <c r="I1365" t="inlineStr">
        <is>
          <t>BRK056</t>
        </is>
      </c>
      <c r="J1365" t="inlineStr">
        <is>
          <t>2017-07-27</t>
        </is>
      </c>
      <c r="K1365" t="inlineStr">
        <is>
          <t>Tobacco and beverages</t>
        </is>
      </c>
      <c r="L1365" t="inlineStr">
        <is>
          <t>active</t>
        </is>
      </c>
    </row>
    <row r="1366">
      <c r="A1366" t="inlineStr">
        <is>
          <t>IMP01362</t>
        </is>
      </c>
      <c r="C1366" t="inlineStr">
        <is>
          <t>Green Valley Textiles Limited</t>
        </is>
      </c>
      <c r="D1366" t="inlineStr">
        <is>
          <t>Green Valley Textiles Limited</t>
        </is>
      </c>
      <c r="E1366" t="inlineStr">
        <is>
          <t>270 Bazaar Lane</t>
        </is>
      </c>
      <c r="F1366" t="inlineStr">
        <is>
          <t>South</t>
        </is>
      </c>
      <c r="G1366" t="inlineStr">
        <is>
          <t>0687790081</t>
        </is>
      </c>
      <c r="H1366" t="inlineStr">
        <is>
          <t>Amina Silva</t>
        </is>
      </c>
      <c r="I1366" t="inlineStr">
        <is>
          <t>BRK065</t>
        </is>
      </c>
      <c r="J1366" t="inlineStr">
        <is>
          <t>2015-07-18</t>
        </is>
      </c>
      <c r="K1366" t="inlineStr">
        <is>
          <t>Tobacco and beverages</t>
        </is>
      </c>
      <c r="L1366" t="inlineStr">
        <is>
          <t>active</t>
        </is>
      </c>
    </row>
    <row r="1367">
      <c r="A1367" t="inlineStr">
        <is>
          <t>IMP01363</t>
        </is>
      </c>
      <c r="B1367" t="inlineStr">
        <is>
          <t>T109538</t>
        </is>
      </c>
      <c r="C1367" t="inlineStr">
        <is>
          <t>Ocean Imports Holdings Ltd</t>
        </is>
      </c>
      <c r="D1367" t="inlineStr">
        <is>
          <t>Ocean Store</t>
        </is>
      </c>
      <c r="E1367" t="inlineStr">
        <is>
          <t>247 Temple Street</t>
        </is>
      </c>
      <c r="F1367" t="inlineStr">
        <is>
          <t>East</t>
        </is>
      </c>
      <c r="G1367" t="inlineStr">
        <is>
          <t>0702380018</t>
        </is>
      </c>
      <c r="H1367" t="inlineStr">
        <is>
          <t>Mei Silva</t>
        </is>
      </c>
      <c r="I1367" t="inlineStr">
        <is>
          <t>BRK029</t>
        </is>
      </c>
      <c r="J1367" t="inlineStr">
        <is>
          <t>2021-09-16</t>
        </is>
      </c>
      <c r="K1367" t="inlineStr">
        <is>
          <t>General trading</t>
        </is>
      </c>
      <c r="L1367" t="inlineStr">
        <is>
          <t>active</t>
        </is>
      </c>
    </row>
    <row r="1368">
      <c r="A1368" t="inlineStr">
        <is>
          <t>IMP01364</t>
        </is>
      </c>
      <c r="B1368" t="inlineStr">
        <is>
          <t>T109547</t>
        </is>
      </c>
      <c r="C1368" t="inlineStr">
        <is>
          <t>Inverness Agro Partners Ltd</t>
        </is>
      </c>
      <c r="D1368" t="inlineStr">
        <is>
          <t>Inverness Store</t>
        </is>
      </c>
      <c r="E1368" t="inlineStr">
        <is>
          <t>57 Airport Road</t>
        </is>
      </c>
      <c r="F1368" t="inlineStr">
        <is>
          <t>South</t>
        </is>
      </c>
      <c r="G1368" t="inlineStr">
        <is>
          <t>0941507451</t>
        </is>
      </c>
      <c r="H1368" t="inlineStr">
        <is>
          <t>Mei Fernandes</t>
        </is>
      </c>
      <c r="I1368" t="inlineStr">
        <is>
          <t>BRK051</t>
        </is>
      </c>
      <c r="J1368" t="inlineStr">
        <is>
          <t>2016-12-08</t>
        </is>
      </c>
      <c r="K1368" t="inlineStr">
        <is>
          <t>General trading</t>
        </is>
      </c>
      <c r="L1368" t="inlineStr">
        <is>
          <t>active</t>
        </is>
      </c>
    </row>
    <row r="1369">
      <c r="A1369" t="inlineStr">
        <is>
          <t>IMP01365</t>
        </is>
      </c>
      <c r="B1369" t="inlineStr">
        <is>
          <t>T109554</t>
        </is>
      </c>
      <c r="C1369" t="inlineStr">
        <is>
          <t>Ashcombe Textiles Co., Ltd</t>
        </is>
      </c>
      <c r="D1369" t="inlineStr">
        <is>
          <t>Ashcombe Textiles Co., Ltd</t>
        </is>
      </c>
      <c r="E1369" t="inlineStr">
        <is>
          <t>25 Industrial Estate</t>
        </is>
      </c>
      <c r="F1369" t="inlineStr">
        <is>
          <t>Coastal</t>
        </is>
      </c>
      <c r="G1369" t="inlineStr">
        <is>
          <t>0988124982</t>
        </is>
      </c>
      <c r="H1369" t="inlineStr">
        <is>
          <t>Tomas Fernandes</t>
        </is>
      </c>
      <c r="I1369" t="inlineStr">
        <is>
          <t>BRK074</t>
        </is>
      </c>
      <c r="J1369" t="inlineStr">
        <is>
          <t>2010-01-25</t>
        </is>
      </c>
      <c r="K1369" t="inlineStr">
        <is>
          <t>Steel and construction</t>
        </is>
      </c>
      <c r="L1369" t="inlineStr">
        <is>
          <t>active</t>
        </is>
      </c>
    </row>
    <row r="1370">
      <c r="A1370" t="inlineStr">
        <is>
          <t>IMP01366</t>
        </is>
      </c>
      <c r="B1370" t="inlineStr">
        <is>
          <t>T109559</t>
        </is>
      </c>
      <c r="C1370" t="inlineStr">
        <is>
          <t>Orchid Glow Co.</t>
        </is>
      </c>
      <c r="D1370" t="inlineStr">
        <is>
          <t>Orchid Glow Co.</t>
        </is>
      </c>
      <c r="E1370" t="inlineStr">
        <is>
          <t>3 Bazaar Lane</t>
        </is>
      </c>
      <c r="F1370" t="inlineStr">
        <is>
          <t>West</t>
        </is>
      </c>
      <c r="G1370" t="inlineStr">
        <is>
          <t>0469840138</t>
        </is>
      </c>
      <c r="H1370" t="inlineStr">
        <is>
          <t>Elena Mahmood</t>
        </is>
      </c>
      <c r="I1370" t="inlineStr">
        <is>
          <t>BRK063</t>
        </is>
      </c>
      <c r="J1370" t="inlineStr">
        <is>
          <t>2014-06-01</t>
        </is>
      </c>
      <c r="K1370" t="inlineStr">
        <is>
          <t>Electronics</t>
        </is>
      </c>
      <c r="L1370" t="inlineStr">
        <is>
          <t>active</t>
        </is>
      </c>
    </row>
    <row r="1371">
      <c r="A1371" t="inlineStr">
        <is>
          <t>IMP01367</t>
        </is>
      </c>
      <c r="C1371" t="inlineStr">
        <is>
          <t>Golden Mobile Co.</t>
        </is>
      </c>
      <c r="D1371" t="inlineStr">
        <is>
          <t>Golden Mobile Co.</t>
        </is>
      </c>
      <c r="E1371" t="inlineStr">
        <is>
          <t>191 Station Road</t>
        </is>
      </c>
      <c r="F1371" t="inlineStr">
        <is>
          <t>Capital</t>
        </is>
      </c>
      <c r="G1371" t="inlineStr">
        <is>
          <t>0315348378</t>
        </is>
      </c>
      <c r="H1371" t="inlineStr">
        <is>
          <t>Ravi Tanaka</t>
        </is>
      </c>
      <c r="I1371" t="inlineStr">
        <is>
          <t>BRK059</t>
        </is>
      </c>
      <c r="J1371" t="inlineStr">
        <is>
          <t>2011-08-16</t>
        </is>
      </c>
      <c r="K1371" t="inlineStr">
        <is>
          <t>Food importers</t>
        </is>
      </c>
      <c r="L1371" t="inlineStr">
        <is>
          <t>active</t>
        </is>
      </c>
    </row>
    <row r="1372">
      <c r="A1372" t="inlineStr">
        <is>
          <t>IMP01368</t>
        </is>
      </c>
      <c r="C1372" t="inlineStr">
        <is>
          <t>Pacific Enterprises International Ltd</t>
        </is>
      </c>
      <c r="D1372" t="inlineStr">
        <is>
          <t>Pacific Enterprises International Ltd</t>
        </is>
      </c>
      <c r="E1372" t="inlineStr">
        <is>
          <t>234 Temple Street</t>
        </is>
      </c>
      <c r="F1372" t="inlineStr">
        <is>
          <t>South</t>
        </is>
      </c>
      <c r="G1372" t="inlineStr">
        <is>
          <t>0200752563</t>
        </is>
      </c>
      <c r="H1372" t="inlineStr">
        <is>
          <t>Aisha Bauer</t>
        </is>
      </c>
      <c r="I1372" t="inlineStr">
        <is>
          <t>BRK052</t>
        </is>
      </c>
      <c r="J1372" t="inlineStr">
        <is>
          <t>2014-04-11</t>
        </is>
      </c>
      <c r="K1372" t="inlineStr">
        <is>
          <t>Electronics</t>
        </is>
      </c>
      <c r="L1372" t="inlineStr">
        <is>
          <t>active</t>
        </is>
      </c>
    </row>
    <row r="1373">
      <c r="A1373" t="inlineStr">
        <is>
          <t>IMP01369</t>
        </is>
      </c>
      <c r="B1373" t="inlineStr">
        <is>
          <t>T109780</t>
        </is>
      </c>
      <c r="C1373" t="inlineStr">
        <is>
          <t>Northern Motors Holdings Ltd</t>
        </is>
      </c>
      <c r="D1373" t="inlineStr">
        <is>
          <t>Northern Motors Holdings Ltd</t>
        </is>
      </c>
      <c r="E1373" t="inlineStr">
        <is>
          <t>248 Industrial Estate</t>
        </is>
      </c>
      <c r="F1373" t="inlineStr">
        <is>
          <t>Coastal</t>
        </is>
      </c>
      <c r="G1373" t="inlineStr">
        <is>
          <t>0275303895</t>
        </is>
      </c>
      <c r="H1373" t="inlineStr">
        <is>
          <t>Amina Ibrahim</t>
        </is>
      </c>
      <c r="I1373" t="inlineStr">
        <is>
          <t>BRK062</t>
        </is>
      </c>
      <c r="J1373" t="inlineStr">
        <is>
          <t>2011-10-25</t>
        </is>
      </c>
      <c r="K1373" t="inlineStr">
        <is>
          <t>Textiles and apparel</t>
        </is>
      </c>
      <c r="L1373" t="inlineStr">
        <is>
          <t>active</t>
        </is>
      </c>
    </row>
    <row r="1374">
      <c r="A1374" t="inlineStr">
        <is>
          <t>IMP01370</t>
        </is>
      </c>
      <c r="B1374" t="inlineStr">
        <is>
          <t>T109585</t>
        </is>
      </c>
      <c r="C1374" t="inlineStr">
        <is>
          <t>Orchid Steel Holdings Ltd</t>
        </is>
      </c>
      <c r="D1374" t="inlineStr">
        <is>
          <t>Orchid Steel Holdings Ltd</t>
        </is>
      </c>
      <c r="E1374" t="inlineStr">
        <is>
          <t>212 Garden Lane</t>
        </is>
      </c>
      <c r="F1374" t="inlineStr">
        <is>
          <t>North</t>
        </is>
      </c>
      <c r="G1374" t="inlineStr">
        <is>
          <t>0552059856</t>
        </is>
      </c>
      <c r="H1374" t="inlineStr">
        <is>
          <t>Aisha Chen</t>
        </is>
      </c>
      <c r="I1374" t="inlineStr">
        <is>
          <t>BRK073</t>
        </is>
      </c>
      <c r="J1374" t="inlineStr">
        <is>
          <t>2014-04-01</t>
        </is>
      </c>
      <c r="K1374" t="inlineStr">
        <is>
          <t>Machinery</t>
        </is>
      </c>
      <c r="L1374" t="inlineStr">
        <is>
          <t>active</t>
        </is>
      </c>
    </row>
    <row r="1375">
      <c r="A1375" t="inlineStr">
        <is>
          <t>IMP01371</t>
        </is>
      </c>
      <c r="B1375" t="inlineStr">
        <is>
          <t>T109590</t>
        </is>
      </c>
      <c r="C1375" t="inlineStr">
        <is>
          <t>Cobalt Enterprises Co.</t>
        </is>
      </c>
      <c r="D1375" t="inlineStr">
        <is>
          <t>Cobalt Enterprises Co.</t>
        </is>
      </c>
      <c r="E1375" t="inlineStr">
        <is>
          <t>376 Market Street</t>
        </is>
      </c>
      <c r="F1375" t="inlineStr">
        <is>
          <t>Capital</t>
        </is>
      </c>
      <c r="G1375" t="inlineStr">
        <is>
          <t>0792276047</t>
        </is>
      </c>
      <c r="H1375" t="inlineStr">
        <is>
          <t>Joseph Mensah</t>
        </is>
      </c>
      <c r="I1375" t="inlineStr">
        <is>
          <t>BRK018</t>
        </is>
      </c>
      <c r="J1375" t="inlineStr">
        <is>
          <t>2024-03-14</t>
        </is>
      </c>
      <c r="K1375" t="inlineStr">
        <is>
          <t>Electronics</t>
        </is>
      </c>
      <c r="L1375" t="inlineStr">
        <is>
          <t>active</t>
        </is>
      </c>
    </row>
    <row r="1376">
      <c r="A1376" t="inlineStr">
        <is>
          <t>IMP01372</t>
        </is>
      </c>
      <c r="B1376" t="inlineStr">
        <is>
          <t>T109601</t>
        </is>
      </c>
      <c r="C1376" t="inlineStr">
        <is>
          <t>Prime Textiles Co.</t>
        </is>
      </c>
      <c r="D1376" t="inlineStr">
        <is>
          <t>Prime Textiles Co.</t>
        </is>
      </c>
      <c r="E1376" t="inlineStr">
        <is>
          <t>98 Airport Road</t>
        </is>
      </c>
      <c r="F1376" t="inlineStr">
        <is>
          <t>Capital</t>
        </is>
      </c>
      <c r="G1376" t="inlineStr">
        <is>
          <t>0586649921</t>
        </is>
      </c>
      <c r="H1376" t="inlineStr">
        <is>
          <t>Kenji Fernandes</t>
        </is>
      </c>
      <c r="I1376" t="inlineStr">
        <is>
          <t>BRK013</t>
        </is>
      </c>
      <c r="J1376" t="inlineStr">
        <is>
          <t>2023-11-07</t>
        </is>
      </c>
      <c r="K1376" t="inlineStr">
        <is>
          <t>Fuel and chemicals</t>
        </is>
      </c>
      <c r="L1376" t="inlineStr">
        <is>
          <t>active</t>
        </is>
      </c>
    </row>
    <row r="1377">
      <c r="A1377" t="inlineStr">
        <is>
          <t>IMP01373</t>
        </is>
      </c>
      <c r="B1377" t="inlineStr">
        <is>
          <t>T109607</t>
        </is>
      </c>
      <c r="C1377" t="inlineStr">
        <is>
          <t>Green Valley Distribution Partners Ltd</t>
        </is>
      </c>
      <c r="D1377" t="inlineStr">
        <is>
          <t>Green Valley Distribution Partners Ltd</t>
        </is>
      </c>
      <c r="E1377" t="inlineStr">
        <is>
          <t>117 Airport Road</t>
        </is>
      </c>
      <c r="F1377" t="inlineStr">
        <is>
          <t>Coastal</t>
        </is>
      </c>
      <c r="G1377" t="inlineStr">
        <is>
          <t>0260720993</t>
        </is>
      </c>
      <c r="H1377" t="inlineStr">
        <is>
          <t>Elena Kowalski</t>
        </is>
      </c>
      <c r="I1377" t="inlineStr">
        <is>
          <t>BRK005</t>
        </is>
      </c>
      <c r="J1377" t="inlineStr">
        <is>
          <t>2008-11-26</t>
        </is>
      </c>
      <c r="K1377" t="inlineStr">
        <is>
          <t>Electronics</t>
        </is>
      </c>
      <c r="L1377" t="inlineStr">
        <is>
          <t>active</t>
        </is>
      </c>
    </row>
    <row r="1378">
      <c r="A1378" t="inlineStr">
        <is>
          <t>IMP01374</t>
        </is>
      </c>
      <c r="B1378" t="inlineStr">
        <is>
          <t>T109617</t>
        </is>
      </c>
      <c r="C1378" t="inlineStr">
        <is>
          <t>Metro Enterprises Co.</t>
        </is>
      </c>
      <c r="D1378" t="inlineStr">
        <is>
          <t>Metro Enterprises Co.</t>
        </is>
      </c>
      <c r="E1378" t="inlineStr">
        <is>
          <t>259 Riverside</t>
        </is>
      </c>
      <c r="F1378" t="inlineStr">
        <is>
          <t>Coastal</t>
        </is>
      </c>
      <c r="G1378" t="inlineStr">
        <is>
          <t>0754604492</t>
        </is>
      </c>
      <c r="H1378" t="inlineStr">
        <is>
          <t>Lucia Haddad</t>
        </is>
      </c>
      <c r="I1378" t="inlineStr">
        <is>
          <t>BRK066</t>
        </is>
      </c>
      <c r="J1378" t="inlineStr">
        <is>
          <t>2022-04-08</t>
        </is>
      </c>
      <c r="K1378" t="inlineStr">
        <is>
          <t>Food importers</t>
        </is>
      </c>
      <c r="L1378" t="inlineStr">
        <is>
          <t>active</t>
        </is>
      </c>
    </row>
    <row r="1379">
      <c r="A1379" t="inlineStr">
        <is>
          <t>IMP01375</t>
        </is>
      </c>
      <c r="B1379" t="inlineStr">
        <is>
          <t>T109618</t>
        </is>
      </c>
      <c r="C1379" t="inlineStr">
        <is>
          <t>Northern Electronics Enterprises</t>
        </is>
      </c>
      <c r="D1379" t="inlineStr">
        <is>
          <t>Northern Depot</t>
        </is>
      </c>
      <c r="E1379" t="inlineStr">
        <is>
          <t>101 Industrial Estate</t>
        </is>
      </c>
      <c r="F1379" t="inlineStr">
        <is>
          <t>Capital</t>
        </is>
      </c>
      <c r="G1379" t="inlineStr">
        <is>
          <t>0597265055</t>
        </is>
      </c>
      <c r="H1379" t="inlineStr">
        <is>
          <t>Farid Tanaka</t>
        </is>
      </c>
      <c r="I1379" t="inlineStr">
        <is>
          <t>BRK059</t>
        </is>
      </c>
      <c r="J1379" t="inlineStr">
        <is>
          <t>2022-08-14</t>
        </is>
      </c>
      <c r="K1379" t="inlineStr">
        <is>
          <t>General trading</t>
        </is>
      </c>
      <c r="L1379" t="inlineStr">
        <is>
          <t>active</t>
        </is>
      </c>
    </row>
    <row r="1380">
      <c r="A1380" t="inlineStr">
        <is>
          <t>IMP01376</t>
        </is>
      </c>
      <c r="B1380" t="inlineStr">
        <is>
          <t>T109629</t>
        </is>
      </c>
      <c r="C1380" t="inlineStr">
        <is>
          <t>United Industries Co., Ltd</t>
        </is>
      </c>
      <c r="D1380" t="inlineStr">
        <is>
          <t>United Centre</t>
        </is>
      </c>
      <c r="E1380" t="inlineStr">
        <is>
          <t>258 Industrial Estate</t>
        </is>
      </c>
      <c r="F1380" t="inlineStr">
        <is>
          <t>West</t>
        </is>
      </c>
      <c r="G1380" t="inlineStr">
        <is>
          <t>0210026230</t>
        </is>
      </c>
      <c r="H1380" t="inlineStr">
        <is>
          <t>Mei Osei</t>
        </is>
      </c>
      <c r="I1380" t="inlineStr">
        <is>
          <t>BRK037</t>
        </is>
      </c>
      <c r="J1380" t="inlineStr">
        <is>
          <t>2013-07-20</t>
        </is>
      </c>
      <c r="K1380" t="inlineStr">
        <is>
          <t>Vehicles and parts</t>
        </is>
      </c>
      <c r="L1380" t="inlineStr">
        <is>
          <t>active</t>
        </is>
      </c>
    </row>
    <row r="1381">
      <c r="A1381" t="inlineStr">
        <is>
          <t>IMP01377</t>
        </is>
      </c>
      <c r="C1381" t="inlineStr">
        <is>
          <t>Saffron Electronics Co.</t>
        </is>
      </c>
      <c r="D1381" t="inlineStr">
        <is>
          <t>Saffron Electronics Co.</t>
        </is>
      </c>
      <c r="E1381" t="inlineStr">
        <is>
          <t>8 Temple Street</t>
        </is>
      </c>
      <c r="F1381" t="inlineStr">
        <is>
          <t>South</t>
        </is>
      </c>
      <c r="G1381" t="inlineStr">
        <is>
          <t>0841829295</t>
        </is>
      </c>
      <c r="H1381" t="inlineStr">
        <is>
          <t>Somchai Sato</t>
        </is>
      </c>
      <c r="I1381" t="inlineStr">
        <is>
          <t>BRK066</t>
        </is>
      </c>
      <c r="J1381" t="inlineStr">
        <is>
          <t>2010-01-11</t>
        </is>
      </c>
      <c r="K1381" t="inlineStr">
        <is>
          <t>Tobacco and beverages</t>
        </is>
      </c>
      <c r="L1381" t="inlineStr">
        <is>
          <t>active</t>
        </is>
      </c>
    </row>
    <row r="1382">
      <c r="A1382" t="inlineStr">
        <is>
          <t>IMP01378</t>
        </is>
      </c>
      <c r="B1382" t="inlineStr">
        <is>
          <t>T109643</t>
        </is>
      </c>
      <c r="C1382" t="inlineStr">
        <is>
          <t>United Supply Enterprises</t>
        </is>
      </c>
      <c r="D1382" t="inlineStr">
        <is>
          <t>United Supply Enterprises</t>
        </is>
      </c>
      <c r="E1382" t="inlineStr">
        <is>
          <t>183 Temple Street</t>
        </is>
      </c>
      <c r="F1382" t="inlineStr">
        <is>
          <t>North</t>
        </is>
      </c>
      <c r="G1382" t="inlineStr">
        <is>
          <t>0865976885</t>
        </is>
      </c>
      <c r="H1382" t="inlineStr">
        <is>
          <t>Grace Haddad</t>
        </is>
      </c>
      <c r="I1382" t="inlineStr">
        <is>
          <t>BRK022</t>
        </is>
      </c>
      <c r="J1382" t="inlineStr">
        <is>
          <t>2024-05-01</t>
        </is>
      </c>
      <c r="K1382" t="inlineStr">
        <is>
          <t>General trading</t>
        </is>
      </c>
      <c r="L1382" t="inlineStr">
        <is>
          <t>active</t>
        </is>
      </c>
    </row>
    <row r="1383">
      <c r="A1383" t="inlineStr">
        <is>
          <t>IMP01379</t>
        </is>
      </c>
      <c r="B1383" t="inlineStr">
        <is>
          <t>T109649</t>
        </is>
      </c>
      <c r="C1383" t="inlineStr">
        <is>
          <t>Pacific Commercial Holdings Ltd</t>
        </is>
      </c>
      <c r="D1383" t="inlineStr">
        <is>
          <t>Pacific Commercial Holdings Ltd</t>
        </is>
      </c>
      <c r="E1383" t="inlineStr">
        <is>
          <t>67 Temple Street</t>
        </is>
      </c>
      <c r="F1383" t="inlineStr">
        <is>
          <t>West</t>
        </is>
      </c>
      <c r="G1383" t="inlineStr">
        <is>
          <t>0495352463</t>
        </is>
      </c>
      <c r="H1383" t="inlineStr">
        <is>
          <t>Farid Ibrahim</t>
        </is>
      </c>
      <c r="I1383" t="inlineStr">
        <is>
          <t>BRK020</t>
        </is>
      </c>
      <c r="J1383" t="inlineStr">
        <is>
          <t>2010-09-24</t>
        </is>
      </c>
      <c r="K1383" t="inlineStr">
        <is>
          <t>Furniture and household</t>
        </is>
      </c>
      <c r="L1383" t="inlineStr">
        <is>
          <t>active</t>
        </is>
      </c>
    </row>
    <row r="1384">
      <c r="A1384" t="inlineStr">
        <is>
          <t>IMP01380</t>
        </is>
      </c>
      <c r="B1384" t="inlineStr">
        <is>
          <t>T109654</t>
        </is>
      </c>
      <c r="C1384" t="inlineStr">
        <is>
          <t>Orchid Supply &amp; Sons</t>
        </is>
      </c>
      <c r="D1384" t="inlineStr">
        <is>
          <t>Orchid Supply &amp; Sons</t>
        </is>
      </c>
      <c r="E1384" t="inlineStr">
        <is>
          <t>381 Mill Road</t>
        </is>
      </c>
      <c r="F1384" t="inlineStr">
        <is>
          <t>South</t>
        </is>
      </c>
      <c r="G1384" t="inlineStr">
        <is>
          <t>0680656023</t>
        </is>
      </c>
      <c r="H1384" t="inlineStr">
        <is>
          <t>Daniel Okafor</t>
        </is>
      </c>
      <c r="I1384" t="inlineStr">
        <is>
          <t>BRK049</t>
        </is>
      </c>
      <c r="J1384" t="inlineStr">
        <is>
          <t>2022-07-20</t>
        </is>
      </c>
      <c r="K1384" t="inlineStr">
        <is>
          <t>Pharmaceuticals</t>
        </is>
      </c>
      <c r="L1384" t="inlineStr">
        <is>
          <t>active</t>
        </is>
      </c>
    </row>
    <row r="1385">
      <c r="A1385" t="inlineStr">
        <is>
          <t>IMP01381</t>
        </is>
      </c>
      <c r="B1385" t="inlineStr">
        <is>
          <t>T109661</t>
        </is>
      </c>
      <c r="C1385" t="inlineStr">
        <is>
          <t>Ocean Medical Enterprises</t>
        </is>
      </c>
      <c r="D1385" t="inlineStr">
        <is>
          <t>Ocean Medical Enterprises</t>
        </is>
      </c>
      <c r="E1385" t="inlineStr">
        <is>
          <t>51 Bazaar Lane</t>
        </is>
      </c>
      <c r="F1385" t="inlineStr">
        <is>
          <t>South</t>
        </is>
      </c>
      <c r="G1385" t="inlineStr">
        <is>
          <t>0960731374</t>
        </is>
      </c>
      <c r="H1385" t="inlineStr">
        <is>
          <t>Elena Rahman</t>
        </is>
      </c>
      <c r="I1385" t="inlineStr">
        <is>
          <t>BRK003</t>
        </is>
      </c>
      <c r="J1385" t="inlineStr">
        <is>
          <t>2019-07-19</t>
        </is>
      </c>
      <c r="K1385" t="inlineStr">
        <is>
          <t>Textiles and apparel</t>
        </is>
      </c>
      <c r="L1385" t="inlineStr">
        <is>
          <t>suspended</t>
        </is>
      </c>
    </row>
    <row r="1386">
      <c r="A1386" t="inlineStr">
        <is>
          <t>IMP01382</t>
        </is>
      </c>
      <c r="B1386" t="inlineStr">
        <is>
          <t>T109673</t>
        </is>
      </c>
      <c r="C1386" t="inlineStr">
        <is>
          <t>Aldergate Textiles Partners Ltd</t>
        </is>
      </c>
      <c r="D1386" t="inlineStr">
        <is>
          <t>Aldergate Textiles Partners Ltd</t>
        </is>
      </c>
      <c r="E1386" t="inlineStr">
        <is>
          <t>204 Industrial Estate</t>
        </is>
      </c>
      <c r="F1386" t="inlineStr">
        <is>
          <t>North</t>
        </is>
      </c>
      <c r="G1386" t="inlineStr">
        <is>
          <t>0724193379</t>
        </is>
      </c>
      <c r="H1386" t="inlineStr">
        <is>
          <t>Nadia Novak</t>
        </is>
      </c>
      <c r="I1386" t="inlineStr">
        <is>
          <t>BRK079</t>
        </is>
      </c>
      <c r="J1386" t="inlineStr">
        <is>
          <t>2012-10-27</t>
        </is>
      </c>
      <c r="K1386" t="inlineStr">
        <is>
          <t>Medical devices</t>
        </is>
      </c>
      <c r="L1386" t="inlineStr">
        <is>
          <t>active</t>
        </is>
      </c>
    </row>
    <row r="1387">
      <c r="A1387" t="inlineStr">
        <is>
          <t>IMP01383</t>
        </is>
      </c>
      <c r="B1387" t="inlineStr">
        <is>
          <t>T109675</t>
        </is>
      </c>
      <c r="C1387" t="inlineStr">
        <is>
          <t>Summit Steel Enterprises</t>
        </is>
      </c>
      <c r="D1387" t="inlineStr">
        <is>
          <t>Summit Steel Enterprises</t>
        </is>
      </c>
      <c r="E1387" t="inlineStr">
        <is>
          <t>3 Industrial Estate</t>
        </is>
      </c>
      <c r="F1387" t="inlineStr">
        <is>
          <t>Coastal</t>
        </is>
      </c>
      <c r="G1387" t="inlineStr">
        <is>
          <t>0388736801</t>
        </is>
      </c>
      <c r="H1387" t="inlineStr">
        <is>
          <t>Samuel Al-Sayed</t>
        </is>
      </c>
      <c r="I1387" t="inlineStr">
        <is>
          <t>BRK073</t>
        </is>
      </c>
      <c r="J1387" t="inlineStr">
        <is>
          <t>2021-09-18</t>
        </is>
      </c>
      <c r="K1387" t="inlineStr">
        <is>
          <t>Pharmaceuticals</t>
        </is>
      </c>
      <c r="L1387" t="inlineStr">
        <is>
          <t>active</t>
        </is>
      </c>
    </row>
    <row r="1388">
      <c r="A1388" t="inlineStr">
        <is>
          <t>IMP01384</t>
        </is>
      </c>
      <c r="B1388" t="inlineStr">
        <is>
          <t>T109686</t>
        </is>
      </c>
      <c r="C1388" t="inlineStr">
        <is>
          <t>Horizon Steel Enterprises</t>
        </is>
      </c>
      <c r="D1388" t="inlineStr">
        <is>
          <t>Horizon Steel Enterprises</t>
        </is>
      </c>
      <c r="E1388" t="inlineStr">
        <is>
          <t>27 Industrial Estate</t>
        </is>
      </c>
      <c r="F1388" t="inlineStr">
        <is>
          <t>Capital</t>
        </is>
      </c>
      <c r="G1388" t="inlineStr">
        <is>
          <t>0243136666</t>
        </is>
      </c>
      <c r="H1388" t="inlineStr">
        <is>
          <t>Farid Kowalski</t>
        </is>
      </c>
      <c r="I1388" t="inlineStr">
        <is>
          <t>BRK063</t>
        </is>
      </c>
      <c r="J1388" t="inlineStr">
        <is>
          <t>2017-03-27</t>
        </is>
      </c>
      <c r="K1388" t="inlineStr">
        <is>
          <t>Textiles and apparel</t>
        </is>
      </c>
      <c r="L1388" t="inlineStr">
        <is>
          <t>active</t>
        </is>
      </c>
    </row>
    <row r="1389">
      <c r="A1389" t="inlineStr">
        <is>
          <t>IMP01385</t>
        </is>
      </c>
      <c r="B1389" t="inlineStr">
        <is>
          <t>T109689</t>
        </is>
      </c>
      <c r="C1389" t="inlineStr">
        <is>
          <t>Carrick Industries Limited</t>
        </is>
      </c>
      <c r="D1389" t="inlineStr">
        <is>
          <t>Carrick Industries Limited</t>
        </is>
      </c>
      <c r="E1389" t="inlineStr">
        <is>
          <t>55 Riverside</t>
        </is>
      </c>
      <c r="F1389" t="inlineStr">
        <is>
          <t>West</t>
        </is>
      </c>
      <c r="G1389" t="inlineStr">
        <is>
          <t>0802637367</t>
        </is>
      </c>
      <c r="H1389" t="inlineStr">
        <is>
          <t>Nadia Al-Sayed</t>
        </is>
      </c>
      <c r="I1389" t="inlineStr">
        <is>
          <t>BRK056</t>
        </is>
      </c>
      <c r="J1389" t="inlineStr">
        <is>
          <t>2014-02-09</t>
        </is>
      </c>
      <c r="K1389" t="inlineStr">
        <is>
          <t>General trading</t>
        </is>
      </c>
      <c r="L1389" t="inlineStr">
        <is>
          <t>active</t>
        </is>
      </c>
    </row>
    <row r="1390">
      <c r="A1390" t="inlineStr">
        <is>
          <t>IMP01386</t>
        </is>
      </c>
      <c r="B1390" t="inlineStr">
        <is>
          <t>T109698</t>
        </is>
      </c>
      <c r="C1390" t="inlineStr">
        <is>
          <t>Evergreen Living Co.</t>
        </is>
      </c>
      <c r="D1390" t="inlineStr">
        <is>
          <t>Evergreen Living Co.</t>
        </is>
      </c>
      <c r="E1390" t="inlineStr">
        <is>
          <t>168 Station Road</t>
        </is>
      </c>
      <c r="F1390" t="inlineStr">
        <is>
          <t>North</t>
        </is>
      </c>
      <c r="G1390" t="inlineStr">
        <is>
          <t>0520088335</t>
        </is>
      </c>
      <c r="H1390" t="inlineStr">
        <is>
          <t>Samuel Mahmood</t>
        </is>
      </c>
      <c r="I1390" t="inlineStr">
        <is>
          <t>BRK072</t>
        </is>
      </c>
      <c r="J1390" t="inlineStr">
        <is>
          <t>2020-03-29</t>
        </is>
      </c>
      <c r="K1390" t="inlineStr">
        <is>
          <t>Medical devices</t>
        </is>
      </c>
      <c r="L1390" t="inlineStr">
        <is>
          <t>active</t>
        </is>
      </c>
    </row>
    <row r="1391">
      <c r="A1391" t="inlineStr">
        <is>
          <t>IMP01387</t>
        </is>
      </c>
      <c r="B1391" t="inlineStr">
        <is>
          <t>T109703</t>
        </is>
      </c>
      <c r="C1391" t="inlineStr">
        <is>
          <t>Global Enterprises Limited</t>
        </is>
      </c>
      <c r="D1391" t="inlineStr">
        <is>
          <t>Global Enterprises Limited</t>
        </is>
      </c>
      <c r="E1391" t="inlineStr">
        <is>
          <t>333 Mill Road</t>
        </is>
      </c>
      <c r="F1391" t="inlineStr">
        <is>
          <t>West</t>
        </is>
      </c>
      <c r="G1391" t="inlineStr">
        <is>
          <t>0875250293</t>
        </is>
      </c>
      <c r="H1391" t="inlineStr">
        <is>
          <t>Hassan Reyes</t>
        </is>
      </c>
      <c r="I1391" t="inlineStr">
        <is>
          <t>BRK036</t>
        </is>
      </c>
      <c r="J1391" t="inlineStr">
        <is>
          <t>2020-05-21</t>
        </is>
      </c>
      <c r="K1391" t="inlineStr">
        <is>
          <t>Electronics</t>
        </is>
      </c>
      <c r="L1391" t="inlineStr">
        <is>
          <t>active</t>
        </is>
      </c>
    </row>
    <row r="1392">
      <c r="A1392" t="inlineStr">
        <is>
          <t>IMP01388</t>
        </is>
      </c>
      <c r="B1392" t="inlineStr">
        <is>
          <t>T109711</t>
        </is>
      </c>
      <c r="C1392" t="inlineStr">
        <is>
          <t>Pacific Motors Co., Ltd</t>
        </is>
      </c>
      <c r="D1392" t="inlineStr">
        <is>
          <t>Pacific Motors Co., Ltd</t>
        </is>
      </c>
      <c r="E1392" t="inlineStr">
        <is>
          <t>213 Station Road</t>
        </is>
      </c>
      <c r="F1392" t="inlineStr">
        <is>
          <t>South</t>
        </is>
      </c>
      <c r="G1392" t="inlineStr">
        <is>
          <t>0882236294</t>
        </is>
      </c>
      <c r="H1392" t="inlineStr">
        <is>
          <t>Aisha Mensah</t>
        </is>
      </c>
      <c r="I1392" t="inlineStr">
        <is>
          <t>BRK048</t>
        </is>
      </c>
      <c r="J1392" t="inlineStr">
        <is>
          <t>2009-09-13</t>
        </is>
      </c>
      <c r="K1392" t="inlineStr">
        <is>
          <t>Machinery</t>
        </is>
      </c>
      <c r="L1392" t="inlineStr">
        <is>
          <t>active</t>
        </is>
      </c>
    </row>
    <row r="1393">
      <c r="A1393" t="inlineStr">
        <is>
          <t>IMP01389</t>
        </is>
      </c>
      <c r="B1393" t="inlineStr">
        <is>
          <t>T109722</t>
        </is>
      </c>
      <c r="C1393" t="inlineStr">
        <is>
          <t>Carrick Pack International Ltd</t>
        </is>
      </c>
      <c r="D1393" t="inlineStr">
        <is>
          <t>Carrick Pack International Ltd</t>
        </is>
      </c>
      <c r="E1393" t="inlineStr">
        <is>
          <t>173 Mill Road</t>
        </is>
      </c>
      <c r="F1393" t="inlineStr">
        <is>
          <t>West</t>
        </is>
      </c>
      <c r="G1393" t="inlineStr">
        <is>
          <t>0764746766</t>
        </is>
      </c>
      <c r="H1393" t="inlineStr">
        <is>
          <t>Nadia Mahmood</t>
        </is>
      </c>
      <c r="I1393" t="inlineStr">
        <is>
          <t>BRK004</t>
        </is>
      </c>
      <c r="J1393" t="inlineStr">
        <is>
          <t>2021-01-05</t>
        </is>
      </c>
      <c r="K1393" t="inlineStr">
        <is>
          <t>Medical devices</t>
        </is>
      </c>
      <c r="L1393" t="inlineStr">
        <is>
          <t>active</t>
        </is>
      </c>
    </row>
    <row r="1394">
      <c r="A1394" t="inlineStr">
        <is>
          <t>IMP01390</t>
        </is>
      </c>
      <c r="B1394" t="inlineStr">
        <is>
          <t>T109724</t>
        </is>
      </c>
      <c r="C1394" t="inlineStr">
        <is>
          <t>Blue Ocean Agro Co.</t>
        </is>
      </c>
      <c r="D1394" t="inlineStr">
        <is>
          <t>Blue Ocean Agro Co.</t>
        </is>
      </c>
      <c r="E1394" t="inlineStr">
        <is>
          <t>317 Station Road</t>
        </is>
      </c>
      <c r="F1394" t="inlineStr">
        <is>
          <t>South</t>
        </is>
      </c>
      <c r="G1394" t="inlineStr">
        <is>
          <t>0218963272</t>
        </is>
      </c>
      <c r="H1394" t="inlineStr">
        <is>
          <t>Daniel Okafor</t>
        </is>
      </c>
      <c r="I1394" t="inlineStr">
        <is>
          <t>BRK026</t>
        </is>
      </c>
      <c r="J1394" t="inlineStr">
        <is>
          <t>2020-05-30</t>
        </is>
      </c>
      <c r="K1394" t="inlineStr">
        <is>
          <t>Medical devices</t>
        </is>
      </c>
      <c r="L1394" t="inlineStr">
        <is>
          <t>active</t>
        </is>
      </c>
    </row>
    <row r="1395">
      <c r="A1395" t="inlineStr">
        <is>
          <t>IMP01391</t>
        </is>
      </c>
      <c r="B1395" t="inlineStr">
        <is>
          <t>T709730</t>
        </is>
      </c>
      <c r="C1395" t="inlineStr">
        <is>
          <t>Star Glow Co.</t>
        </is>
      </c>
      <c r="D1395" t="inlineStr">
        <is>
          <t>Star Glow Co.</t>
        </is>
      </c>
      <c r="E1395" t="inlineStr">
        <is>
          <t>271 Airport Road</t>
        </is>
      </c>
      <c r="F1395" t="inlineStr">
        <is>
          <t>South</t>
        </is>
      </c>
      <c r="G1395" t="inlineStr">
        <is>
          <t>0315885163</t>
        </is>
      </c>
      <c r="H1395" t="inlineStr">
        <is>
          <t>Farid Bauer</t>
        </is>
      </c>
      <c r="I1395" t="inlineStr">
        <is>
          <t>BRK071</t>
        </is>
      </c>
      <c r="J1395" t="inlineStr">
        <is>
          <t>2013-07-22</t>
        </is>
      </c>
      <c r="K1395" t="inlineStr">
        <is>
          <t>Machinery</t>
        </is>
      </c>
      <c r="L1395" t="inlineStr">
        <is>
          <t>active</t>
        </is>
      </c>
    </row>
    <row r="1396">
      <c r="A1396" t="inlineStr">
        <is>
          <t>IMP01392</t>
        </is>
      </c>
      <c r="B1396" t="inlineStr">
        <is>
          <t>T109743</t>
        </is>
      </c>
      <c r="C1396" t="inlineStr">
        <is>
          <t>Sunrise Distribution Enterprises</t>
        </is>
      </c>
      <c r="D1396" t="inlineStr">
        <is>
          <t>Sunrise Distribution Enterprises</t>
        </is>
      </c>
      <c r="E1396" t="inlineStr">
        <is>
          <t>381 Station Road</t>
        </is>
      </c>
      <c r="F1396" t="inlineStr">
        <is>
          <t>North</t>
        </is>
      </c>
      <c r="G1396" t="inlineStr">
        <is>
          <t>0538281391</t>
        </is>
      </c>
      <c r="H1396" t="inlineStr">
        <is>
          <t>Grace Bauer</t>
        </is>
      </c>
      <c r="I1396" t="inlineStr">
        <is>
          <t>BRK066</t>
        </is>
      </c>
      <c r="J1396" t="inlineStr">
        <is>
          <t>2008-07-06</t>
        </is>
      </c>
      <c r="K1396" t="inlineStr">
        <is>
          <t>Cosmetics and personal care</t>
        </is>
      </c>
      <c r="L1396" t="inlineStr">
        <is>
          <t>active</t>
        </is>
      </c>
    </row>
    <row r="1397">
      <c r="A1397" t="inlineStr">
        <is>
          <t>IMP01393</t>
        </is>
      </c>
      <c r="B1397" t="inlineStr">
        <is>
          <t>T109748</t>
        </is>
      </c>
      <c r="C1397" t="inlineStr">
        <is>
          <t>Delta Agro Partners Ltd</t>
        </is>
      </c>
      <c r="D1397" t="inlineStr">
        <is>
          <t>Delta Agro Partners Ltd</t>
        </is>
      </c>
      <c r="E1397" t="inlineStr">
        <is>
          <t>142 Market Street</t>
        </is>
      </c>
      <c r="F1397" t="inlineStr">
        <is>
          <t>West</t>
        </is>
      </c>
      <c r="G1397" t="inlineStr">
        <is>
          <t>0514532301</t>
        </is>
      </c>
      <c r="H1397" t="inlineStr">
        <is>
          <t>Samuel Mensah</t>
        </is>
      </c>
      <c r="I1397" t="inlineStr">
        <is>
          <t>BRK070</t>
        </is>
      </c>
      <c r="J1397" t="inlineStr">
        <is>
          <t>2012-10-03</t>
        </is>
      </c>
      <c r="K1397" t="inlineStr">
        <is>
          <t>General trading</t>
        </is>
      </c>
      <c r="L1397" t="inlineStr">
        <is>
          <t>active</t>
        </is>
      </c>
    </row>
    <row r="1398">
      <c r="A1398" t="inlineStr">
        <is>
          <t>IMP01394</t>
        </is>
      </c>
      <c r="B1398" t="inlineStr">
        <is>
          <t>T109753</t>
        </is>
      </c>
      <c r="C1398" t="inlineStr">
        <is>
          <t>Phoenix Mobile Ltd</t>
        </is>
      </c>
      <c r="D1398" t="inlineStr">
        <is>
          <t>Phoenix Mobile Ltd</t>
        </is>
      </c>
      <c r="E1398" t="inlineStr">
        <is>
          <t>377 Market Street</t>
        </is>
      </c>
      <c r="F1398" t="inlineStr">
        <is>
          <t>West</t>
        </is>
      </c>
      <c r="G1398" t="inlineStr">
        <is>
          <t>0543644422</t>
        </is>
      </c>
      <c r="H1398" t="inlineStr">
        <is>
          <t>Lucia Patel</t>
        </is>
      </c>
      <c r="I1398" t="inlineStr">
        <is>
          <t>BRK069</t>
        </is>
      </c>
      <c r="J1398" t="inlineStr">
        <is>
          <t>2014-09-21</t>
        </is>
      </c>
      <c r="K1398" t="inlineStr">
        <is>
          <t>Machinery</t>
        </is>
      </c>
      <c r="L1398" t="inlineStr">
        <is>
          <t>active</t>
        </is>
      </c>
    </row>
    <row r="1399">
      <c r="A1399" t="inlineStr">
        <is>
          <t>IMP01395</t>
        </is>
      </c>
      <c r="B1399" t="inlineStr">
        <is>
          <t>T109761</t>
        </is>
      </c>
      <c r="C1399" t="inlineStr">
        <is>
          <t>Prime Imports Partners Ltd</t>
        </is>
      </c>
      <c r="D1399" t="inlineStr">
        <is>
          <t>Prime Imports Partners Ltd</t>
        </is>
      </c>
      <c r="E1399" t="inlineStr">
        <is>
          <t>110 Harbour Road</t>
        </is>
      </c>
      <c r="F1399" t="inlineStr">
        <is>
          <t>West</t>
        </is>
      </c>
      <c r="G1399" t="inlineStr">
        <is>
          <t>0359503252</t>
        </is>
      </c>
      <c r="H1399" t="inlineStr">
        <is>
          <t>Nadia Ibrahim</t>
        </is>
      </c>
      <c r="I1399" t="inlineStr">
        <is>
          <t>BRK030</t>
        </is>
      </c>
      <c r="J1399" t="inlineStr">
        <is>
          <t>2014-02-26</t>
        </is>
      </c>
      <c r="K1399" t="inlineStr">
        <is>
          <t>Electronics</t>
        </is>
      </c>
      <c r="L1399" t="inlineStr">
        <is>
          <t>active</t>
        </is>
      </c>
    </row>
    <row r="1400">
      <c r="A1400" t="inlineStr">
        <is>
          <t>IMP01396</t>
        </is>
      </c>
      <c r="B1400" t="inlineStr">
        <is>
          <t>T109769</t>
        </is>
      </c>
      <c r="C1400" t="inlineStr">
        <is>
          <t>Pacific Living &amp; Sons</t>
        </is>
      </c>
      <c r="D1400" t="inlineStr">
        <is>
          <t>Pacific Living &amp; Sons</t>
        </is>
      </c>
      <c r="E1400" t="inlineStr">
        <is>
          <t>157 Industrial Estate</t>
        </is>
      </c>
      <c r="F1400" t="inlineStr">
        <is>
          <t>Capital</t>
        </is>
      </c>
      <c r="G1400" t="inlineStr">
        <is>
          <t>0935123352</t>
        </is>
      </c>
      <c r="H1400" t="inlineStr">
        <is>
          <t>Farid Novak</t>
        </is>
      </c>
      <c r="I1400" t="inlineStr">
        <is>
          <t>BRK063</t>
        </is>
      </c>
      <c r="J1400" t="inlineStr">
        <is>
          <t>2018-04-08</t>
        </is>
      </c>
      <c r="K1400" t="inlineStr">
        <is>
          <t>Machinery</t>
        </is>
      </c>
      <c r="L1400" t="inlineStr">
        <is>
          <t>active</t>
        </is>
      </c>
    </row>
    <row r="1401">
      <c r="A1401" t="inlineStr">
        <is>
          <t>IMP01397</t>
        </is>
      </c>
      <c r="C1401" t="inlineStr">
        <is>
          <t>Royal Living Group Ltd</t>
        </is>
      </c>
      <c r="D1401" t="inlineStr">
        <is>
          <t>Royal Living Group Ltd</t>
        </is>
      </c>
      <c r="E1401" t="inlineStr">
        <is>
          <t>337 Harbour Road</t>
        </is>
      </c>
      <c r="F1401" t="inlineStr">
        <is>
          <t>North</t>
        </is>
      </c>
      <c r="G1401" t="inlineStr">
        <is>
          <t>0618623372</t>
        </is>
      </c>
      <c r="H1401" t="inlineStr">
        <is>
          <t>Fatima Al-Sayed</t>
        </is>
      </c>
      <c r="I1401" t="inlineStr">
        <is>
          <t>BRK053</t>
        </is>
      </c>
      <c r="J1401" t="inlineStr">
        <is>
          <t>2008-05-12</t>
        </is>
      </c>
      <c r="K1401" t="inlineStr">
        <is>
          <t>Fuel and chemicals</t>
        </is>
      </c>
      <c r="L1401" t="inlineStr">
        <is>
          <t>active</t>
        </is>
      </c>
    </row>
    <row r="1402">
      <c r="A1402" t="inlineStr">
        <is>
          <t>IMP01398</t>
        </is>
      </c>
      <c r="B1402" t="inlineStr">
        <is>
          <t>T109782</t>
        </is>
      </c>
      <c r="C1402" t="inlineStr">
        <is>
          <t>Meridian Agro Partners Ltd</t>
        </is>
      </c>
      <c r="D1402" t="inlineStr">
        <is>
          <t>Meridian Agro Partners Ltd</t>
        </is>
      </c>
      <c r="E1402" t="inlineStr">
        <is>
          <t>348 Bazaar Lane</t>
        </is>
      </c>
      <c r="F1402" t="inlineStr">
        <is>
          <t>North</t>
        </is>
      </c>
      <c r="G1402" t="inlineStr">
        <is>
          <t>0381885124</t>
        </is>
      </c>
      <c r="H1402" t="inlineStr">
        <is>
          <t>Priya Patel</t>
        </is>
      </c>
      <c r="I1402" t="inlineStr">
        <is>
          <t>BRK062</t>
        </is>
      </c>
      <c r="J1402" t="inlineStr">
        <is>
          <t>2021-04-26</t>
        </is>
      </c>
      <c r="K1402" t="inlineStr">
        <is>
          <t>Medical devices</t>
        </is>
      </c>
      <c r="L1402" t="inlineStr">
        <is>
          <t>active</t>
        </is>
      </c>
    </row>
    <row r="1403">
      <c r="A1403" t="inlineStr">
        <is>
          <t>IMP01399</t>
        </is>
      </c>
      <c r="B1403" t="inlineStr">
        <is>
          <t>T100070</t>
        </is>
      </c>
      <c r="C1403" t="inlineStr">
        <is>
          <t>Great Vellmoor Mobile Partners Ltd</t>
        </is>
      </c>
      <c r="D1403" t="inlineStr">
        <is>
          <t>Great Vellmoor Mobile Partners Ltd</t>
        </is>
      </c>
      <c r="E1403" t="inlineStr">
        <is>
          <t>346 Market Street</t>
        </is>
      </c>
      <c r="F1403" t="inlineStr">
        <is>
          <t>North</t>
        </is>
      </c>
      <c r="G1403" t="inlineStr">
        <is>
          <t>0938469517</t>
        </is>
      </c>
      <c r="H1403" t="inlineStr">
        <is>
          <t>Priya Silva</t>
        </is>
      </c>
      <c r="I1403" t="inlineStr">
        <is>
          <t>BRK015</t>
        </is>
      </c>
      <c r="J1403" t="inlineStr">
        <is>
          <t>2018-10-13</t>
        </is>
      </c>
      <c r="K1403" t="inlineStr">
        <is>
          <t>Textiles and apparel</t>
        </is>
      </c>
      <c r="L1403" t="inlineStr">
        <is>
          <t>active</t>
        </is>
      </c>
    </row>
    <row r="1404">
      <c r="A1404" t="inlineStr">
        <is>
          <t>IMP01400</t>
        </is>
      </c>
      <c r="B1404" t="inlineStr">
        <is>
          <t>T105799</t>
        </is>
      </c>
      <c r="C1404" t="inlineStr">
        <is>
          <t>Pacific Fruits Group Ltd</t>
        </is>
      </c>
      <c r="D1404" t="inlineStr">
        <is>
          <t>Pacific Fruits Group Ltd</t>
        </is>
      </c>
      <c r="E1404" t="inlineStr">
        <is>
          <t>327 Harbour Road</t>
        </is>
      </c>
      <c r="F1404" t="inlineStr">
        <is>
          <t>North</t>
        </is>
      </c>
      <c r="G1404" t="inlineStr">
        <is>
          <t>0506294350</t>
        </is>
      </c>
      <c r="H1404" t="inlineStr">
        <is>
          <t>Mei Patel</t>
        </is>
      </c>
      <c r="I1404" t="inlineStr">
        <is>
          <t>BRK073</t>
        </is>
      </c>
      <c r="J1404" t="inlineStr">
        <is>
          <t>2012-12-21</t>
        </is>
      </c>
      <c r="K1404" t="inlineStr">
        <is>
          <t>Cosmetics and personal care</t>
        </is>
      </c>
      <c r="L1404" t="inlineStr">
        <is>
          <t>active</t>
        </is>
      </c>
    </row>
    <row r="1405">
      <c r="A1405" t="inlineStr">
        <is>
          <t>IMP01401</t>
        </is>
      </c>
      <c r="B1405" t="inlineStr">
        <is>
          <t>T109806</t>
        </is>
      </c>
      <c r="C1405" t="inlineStr">
        <is>
          <t>Coral Motors Co.</t>
        </is>
      </c>
      <c r="D1405" t="inlineStr">
        <is>
          <t>Coral Depot</t>
        </is>
      </c>
      <c r="E1405" t="inlineStr">
        <is>
          <t>43 Garden Lane</t>
        </is>
      </c>
      <c r="F1405" t="inlineStr">
        <is>
          <t>South</t>
        </is>
      </c>
      <c r="G1405" t="inlineStr">
        <is>
          <t>0907738290</t>
        </is>
      </c>
      <c r="H1405" t="inlineStr">
        <is>
          <t>Nadia Osei</t>
        </is>
      </c>
      <c r="I1405" t="inlineStr">
        <is>
          <t>BRK075</t>
        </is>
      </c>
      <c r="J1405" t="inlineStr">
        <is>
          <t>2018-01-08</t>
        </is>
      </c>
      <c r="K1405" t="inlineStr">
        <is>
          <t>Vehicles and parts</t>
        </is>
      </c>
      <c r="L1405" t="inlineStr">
        <is>
          <t>active</t>
        </is>
      </c>
    </row>
    <row r="1406">
      <c r="A1406" t="inlineStr">
        <is>
          <t>IMP01402</t>
        </is>
      </c>
      <c r="B1406" t="inlineStr">
        <is>
          <t>T109809</t>
        </is>
      </c>
      <c r="C1406" t="inlineStr">
        <is>
          <t>Coral Pack International Ltd</t>
        </is>
      </c>
      <c r="D1406" t="inlineStr">
        <is>
          <t>Coral Pack International Ltd</t>
        </is>
      </c>
      <c r="E1406" t="inlineStr">
        <is>
          <t>27 Riverside</t>
        </is>
      </c>
      <c r="F1406" t="inlineStr">
        <is>
          <t>South</t>
        </is>
      </c>
      <c r="G1406" t="inlineStr">
        <is>
          <t>0275095254</t>
        </is>
      </c>
      <c r="H1406" t="inlineStr">
        <is>
          <t>Tomas Okafor</t>
        </is>
      </c>
      <c r="I1406" t="inlineStr">
        <is>
          <t>BRK062</t>
        </is>
      </c>
      <c r="J1406" t="inlineStr">
        <is>
          <t>2019-07-25</t>
        </is>
      </c>
      <c r="K1406" t="inlineStr">
        <is>
          <t>Textiles and apparel</t>
        </is>
      </c>
      <c r="L1406" t="inlineStr">
        <is>
          <t>suspended</t>
        </is>
      </c>
    </row>
    <row r="1407">
      <c r="A1407" t="inlineStr">
        <is>
          <t>IMP01403</t>
        </is>
      </c>
      <c r="B1407" t="inlineStr">
        <is>
          <t>T109814</t>
        </is>
      </c>
      <c r="C1407" t="inlineStr">
        <is>
          <t>Lotus Fruits Group Ltd</t>
        </is>
      </c>
      <c r="D1407" t="inlineStr">
        <is>
          <t>Lotus Fruits Group Ltd</t>
        </is>
      </c>
      <c r="E1407" t="inlineStr">
        <is>
          <t>23 Industrial Estate</t>
        </is>
      </c>
      <c r="F1407" t="inlineStr">
        <is>
          <t>Coastal</t>
        </is>
      </c>
      <c r="G1407" t="inlineStr">
        <is>
          <t>0585685108</t>
        </is>
      </c>
      <c r="H1407" t="inlineStr">
        <is>
          <t>Mei Kowalski</t>
        </is>
      </c>
      <c r="I1407" t="inlineStr">
        <is>
          <t>BRK026</t>
        </is>
      </c>
      <c r="J1407" t="inlineStr">
        <is>
          <t>2021-06-05</t>
        </is>
      </c>
      <c r="K1407" t="inlineStr">
        <is>
          <t>Electronics</t>
        </is>
      </c>
      <c r="L1407" t="inlineStr">
        <is>
          <t>active</t>
        </is>
      </c>
    </row>
    <row r="1408">
      <c r="A1408" t="inlineStr">
        <is>
          <t>IMP01404</t>
        </is>
      </c>
      <c r="B1408" t="inlineStr">
        <is>
          <t>T109823</t>
        </is>
      </c>
      <c r="C1408" t="inlineStr">
        <is>
          <t>Sunrise Commercial Partners Ltd</t>
        </is>
      </c>
      <c r="D1408" t="inlineStr">
        <is>
          <t>Sunrise Commercial Partners Ltd</t>
        </is>
      </c>
      <c r="E1408" t="inlineStr">
        <is>
          <t>304 Mill Road</t>
        </is>
      </c>
      <c r="F1408" t="inlineStr">
        <is>
          <t>North</t>
        </is>
      </c>
      <c r="G1408" t="inlineStr">
        <is>
          <t>0280830123</t>
        </is>
      </c>
      <c r="H1408" t="inlineStr">
        <is>
          <t>Omar Chen</t>
        </is>
      </c>
      <c r="I1408" t="inlineStr">
        <is>
          <t>BRK004</t>
        </is>
      </c>
      <c r="J1408" t="inlineStr">
        <is>
          <t>2016-09-21</t>
        </is>
      </c>
      <c r="K1408" t="inlineStr">
        <is>
          <t>Electronics</t>
        </is>
      </c>
      <c r="L1408" t="inlineStr">
        <is>
          <t>active</t>
        </is>
      </c>
    </row>
    <row r="1409">
      <c r="A1409" t="inlineStr">
        <is>
          <t>IMP01405</t>
        </is>
      </c>
      <c r="B1409" t="inlineStr">
        <is>
          <t>T109833</t>
        </is>
      </c>
      <c r="C1409" t="inlineStr">
        <is>
          <t>Central Steel Holdings Ltd</t>
        </is>
      </c>
      <c r="D1409" t="inlineStr">
        <is>
          <t>Central Steel Holdings Ltd</t>
        </is>
      </c>
      <c r="E1409" t="inlineStr">
        <is>
          <t>56 Temple Street</t>
        </is>
      </c>
      <c r="F1409" t="inlineStr">
        <is>
          <t>East</t>
        </is>
      </c>
      <c r="G1409" t="inlineStr">
        <is>
          <t>0240150962</t>
        </is>
      </c>
      <c r="H1409" t="inlineStr">
        <is>
          <t>Hassan Chen</t>
        </is>
      </c>
      <c r="I1409" t="inlineStr">
        <is>
          <t>BRK053</t>
        </is>
      </c>
      <c r="J1409" t="inlineStr">
        <is>
          <t>2016-03-10</t>
        </is>
      </c>
      <c r="K1409" t="inlineStr">
        <is>
          <t>Textiles and apparel</t>
        </is>
      </c>
      <c r="L1409" t="inlineStr">
        <is>
          <t>suspended</t>
        </is>
      </c>
    </row>
    <row r="1410">
      <c r="A1410" t="inlineStr">
        <is>
          <t>IMP01406</t>
        </is>
      </c>
      <c r="B1410" t="inlineStr">
        <is>
          <t>T109835</t>
        </is>
      </c>
      <c r="C1410" t="inlineStr">
        <is>
          <t>Evergreen Commercial Co., Ltd</t>
        </is>
      </c>
      <c r="D1410" t="inlineStr">
        <is>
          <t>Evergreen Commercial Co., Ltd</t>
        </is>
      </c>
      <c r="E1410" t="inlineStr">
        <is>
          <t>76 Garden Lane</t>
        </is>
      </c>
      <c r="F1410" t="inlineStr">
        <is>
          <t>West</t>
        </is>
      </c>
      <c r="G1410" t="inlineStr">
        <is>
          <t>0907967721</t>
        </is>
      </c>
      <c r="H1410" t="inlineStr">
        <is>
          <t>Omar Patel</t>
        </is>
      </c>
      <c r="I1410" t="inlineStr">
        <is>
          <t>BRK036</t>
        </is>
      </c>
      <c r="J1410" t="inlineStr">
        <is>
          <t>2008-01-31</t>
        </is>
      </c>
      <c r="K1410" t="inlineStr">
        <is>
          <t>Pharmaceuticals</t>
        </is>
      </c>
      <c r="L1410" t="inlineStr">
        <is>
          <t>active</t>
        </is>
      </c>
    </row>
    <row r="1411">
      <c r="A1411" t="inlineStr">
        <is>
          <t>IMP01407</t>
        </is>
      </c>
      <c r="B1411" t="inlineStr">
        <is>
          <t>T109863</t>
        </is>
      </c>
      <c r="C1411" t="inlineStr">
        <is>
          <t>Ashcombe Steel Group Ltd</t>
        </is>
      </c>
      <c r="D1411" t="inlineStr">
        <is>
          <t>Ashcombe Steel Group Ltd</t>
        </is>
      </c>
      <c r="E1411" t="inlineStr">
        <is>
          <t>299 Airport Road</t>
        </is>
      </c>
      <c r="F1411" t="inlineStr">
        <is>
          <t>North</t>
        </is>
      </c>
      <c r="G1411" t="inlineStr">
        <is>
          <t>0216888901</t>
        </is>
      </c>
      <c r="H1411" t="inlineStr">
        <is>
          <t>Nadia Mwangi</t>
        </is>
      </c>
      <c r="I1411" t="inlineStr">
        <is>
          <t>BRK043</t>
        </is>
      </c>
      <c r="J1411" t="inlineStr">
        <is>
          <t>2009-02-13</t>
        </is>
      </c>
      <c r="K1411" t="inlineStr">
        <is>
          <t>Textiles and apparel</t>
        </is>
      </c>
      <c r="L1411" t="inlineStr">
        <is>
          <t>active</t>
        </is>
      </c>
    </row>
    <row r="1412">
      <c r="A1412" t="inlineStr">
        <is>
          <t>IMP01408</t>
        </is>
      </c>
      <c r="B1412" t="inlineStr">
        <is>
          <t>T109852</t>
        </is>
      </c>
      <c r="C1412" t="inlineStr">
        <is>
          <t>Orchid Electronics Partners Ltd</t>
        </is>
      </c>
      <c r="D1412" t="inlineStr">
        <is>
          <t>Orchid Electronics Partners Ltd</t>
        </is>
      </c>
      <c r="E1412" t="inlineStr">
        <is>
          <t>257 Riverside</t>
        </is>
      </c>
      <c r="F1412" t="inlineStr">
        <is>
          <t>Coastal</t>
        </is>
      </c>
      <c r="G1412" t="inlineStr">
        <is>
          <t>0603831583</t>
        </is>
      </c>
      <c r="H1412" t="inlineStr">
        <is>
          <t>Ravi Kowalski</t>
        </is>
      </c>
      <c r="I1412" t="inlineStr">
        <is>
          <t>BRK066</t>
        </is>
      </c>
      <c r="J1412" t="inlineStr">
        <is>
          <t>2022-04-03</t>
        </is>
      </c>
      <c r="K1412" t="inlineStr">
        <is>
          <t>Steel and construction</t>
        </is>
      </c>
      <c r="L1412" t="inlineStr">
        <is>
          <t>active</t>
        </is>
      </c>
    </row>
    <row r="1413">
      <c r="A1413" t="inlineStr">
        <is>
          <t>IMP01409</t>
        </is>
      </c>
      <c r="B1413" t="inlineStr">
        <is>
          <t>T109861</t>
        </is>
      </c>
      <c r="C1413" t="inlineStr">
        <is>
          <t>Global Distribution Group Ltd</t>
        </is>
      </c>
      <c r="D1413" t="inlineStr">
        <is>
          <t>Global Distribution Group Ltd</t>
        </is>
      </c>
      <c r="E1413" t="inlineStr">
        <is>
          <t>57 Harbour Road</t>
        </is>
      </c>
      <c r="F1413" t="inlineStr">
        <is>
          <t>Coastal</t>
        </is>
      </c>
      <c r="G1413" t="inlineStr">
        <is>
          <t>0839411378</t>
        </is>
      </c>
      <c r="H1413" t="inlineStr">
        <is>
          <t>Tomas Rahman</t>
        </is>
      </c>
      <c r="I1413" t="inlineStr">
        <is>
          <t>BRK075</t>
        </is>
      </c>
      <c r="J1413" t="inlineStr">
        <is>
          <t>2009-05-11</t>
        </is>
      </c>
      <c r="K1413" t="inlineStr">
        <is>
          <t>Medical devices</t>
        </is>
      </c>
      <c r="L1413" t="inlineStr">
        <is>
          <t>active</t>
        </is>
      </c>
    </row>
    <row r="1414">
      <c r="A1414" t="inlineStr">
        <is>
          <t>IMP01410</t>
        </is>
      </c>
      <c r="B1414" t="inlineStr">
        <is>
          <t>T109868</t>
        </is>
      </c>
      <c r="C1414" t="inlineStr">
        <is>
          <t>Central Industries Holdings Ltd</t>
        </is>
      </c>
      <c r="D1414" t="inlineStr">
        <is>
          <t>Central Industries Holdings Ltd</t>
        </is>
      </c>
      <c r="E1414" t="inlineStr">
        <is>
          <t>23 Airport Road</t>
        </is>
      </c>
      <c r="F1414" t="inlineStr">
        <is>
          <t>Capital</t>
        </is>
      </c>
      <c r="G1414" t="inlineStr">
        <is>
          <t>0562776953</t>
        </is>
      </c>
      <c r="H1414" t="inlineStr">
        <is>
          <t>Kenji Mwangi</t>
        </is>
      </c>
      <c r="I1414" t="inlineStr">
        <is>
          <t>BRK042</t>
        </is>
      </c>
      <c r="J1414" t="inlineStr">
        <is>
          <t>2016-06-02</t>
        </is>
      </c>
      <c r="K1414" t="inlineStr">
        <is>
          <t>Steel and construction</t>
        </is>
      </c>
      <c r="L1414" t="inlineStr">
        <is>
          <t>active</t>
        </is>
      </c>
    </row>
    <row r="1415">
      <c r="A1415" t="inlineStr">
        <is>
          <t>IMP01411</t>
        </is>
      </c>
      <c r="B1415" t="inlineStr">
        <is>
          <t>T109373</t>
        </is>
      </c>
      <c r="C1415" t="inlineStr">
        <is>
          <t>Pacific Industries Co.</t>
        </is>
      </c>
      <c r="D1415" t="inlineStr">
        <is>
          <t>Pacific Industries Co.</t>
        </is>
      </c>
      <c r="E1415" t="inlineStr">
        <is>
          <t>24 Garden Lane</t>
        </is>
      </c>
      <c r="F1415" t="inlineStr">
        <is>
          <t>Coastal</t>
        </is>
      </c>
      <c r="G1415" t="inlineStr">
        <is>
          <t>0975014346</t>
        </is>
      </c>
      <c r="H1415" t="inlineStr">
        <is>
          <t>Elena Patel</t>
        </is>
      </c>
      <c r="I1415" t="inlineStr">
        <is>
          <t>BRK050</t>
        </is>
      </c>
      <c r="J1415" t="inlineStr">
        <is>
          <t>2015-02-05</t>
        </is>
      </c>
      <c r="K1415" t="inlineStr">
        <is>
          <t>Textiles and apparel</t>
        </is>
      </c>
      <c r="L1415" t="inlineStr">
        <is>
          <t>active</t>
        </is>
      </c>
    </row>
    <row r="1416">
      <c r="A1416" t="inlineStr">
        <is>
          <t>IMP01412</t>
        </is>
      </c>
      <c r="B1416" t="inlineStr">
        <is>
          <t>T109880</t>
        </is>
      </c>
      <c r="C1416" t="inlineStr">
        <is>
          <t>Inverness Enterprises Co.</t>
        </is>
      </c>
      <c r="D1416" t="inlineStr">
        <is>
          <t>Inverness Enterprises Co.</t>
        </is>
      </c>
      <c r="E1416" t="inlineStr">
        <is>
          <t>64 Industrial Estate</t>
        </is>
      </c>
      <c r="F1416" t="inlineStr">
        <is>
          <t>South</t>
        </is>
      </c>
      <c r="G1416" t="inlineStr">
        <is>
          <t>0758907929</t>
        </is>
      </c>
      <c r="H1416" t="inlineStr">
        <is>
          <t>Fatima Novak</t>
        </is>
      </c>
      <c r="I1416" t="inlineStr">
        <is>
          <t>BRK057</t>
        </is>
      </c>
      <c r="J1416" t="inlineStr">
        <is>
          <t>2013-01-15</t>
        </is>
      </c>
      <c r="K1416" t="inlineStr">
        <is>
          <t>Pharmaceuticals</t>
        </is>
      </c>
      <c r="L1416" t="inlineStr">
        <is>
          <t>active</t>
        </is>
      </c>
    </row>
    <row r="1417">
      <c r="A1417" t="inlineStr">
        <is>
          <t>IMP01413</t>
        </is>
      </c>
      <c r="B1417" t="inlineStr">
        <is>
          <t>T109890</t>
        </is>
      </c>
      <c r="C1417" t="inlineStr">
        <is>
          <t>Blue Ocean Fruits &amp; Sons</t>
        </is>
      </c>
      <c r="D1417" t="inlineStr">
        <is>
          <t>Blue Ocean Fruits &amp; Sons</t>
        </is>
      </c>
      <c r="E1417" t="inlineStr">
        <is>
          <t>32 Bazaar Lane</t>
        </is>
      </c>
      <c r="F1417" t="inlineStr">
        <is>
          <t>Coastal</t>
        </is>
      </c>
      <c r="G1417" t="inlineStr">
        <is>
          <t>0253034061</t>
        </is>
      </c>
      <c r="H1417" t="inlineStr">
        <is>
          <t>Somchai Bauer</t>
        </is>
      </c>
      <c r="I1417" t="inlineStr">
        <is>
          <t>BRK038</t>
        </is>
      </c>
      <c r="J1417" t="inlineStr">
        <is>
          <t>2025-02-02</t>
        </is>
      </c>
      <c r="K1417" t="inlineStr">
        <is>
          <t>Electronics</t>
        </is>
      </c>
      <c r="L1417" t="inlineStr">
        <is>
          <t>active</t>
        </is>
      </c>
    </row>
    <row r="1418">
      <c r="A1418" t="inlineStr">
        <is>
          <t>IMP01414</t>
        </is>
      </c>
      <c r="B1418" t="inlineStr">
        <is>
          <t>T109896</t>
        </is>
      </c>
      <c r="C1418" t="inlineStr">
        <is>
          <t>Eastern Glow Group Ltd</t>
        </is>
      </c>
      <c r="D1418" t="inlineStr">
        <is>
          <t>Eastern Glow Group Ltd</t>
        </is>
      </c>
      <c r="E1418" t="inlineStr">
        <is>
          <t>170 Riverside</t>
        </is>
      </c>
      <c r="F1418" t="inlineStr">
        <is>
          <t>Coastal</t>
        </is>
      </c>
      <c r="G1418" t="inlineStr">
        <is>
          <t>0323071137</t>
        </is>
      </c>
      <c r="H1418" t="inlineStr">
        <is>
          <t>Kenji Patel</t>
        </is>
      </c>
      <c r="I1418" t="inlineStr">
        <is>
          <t>BRK067</t>
        </is>
      </c>
      <c r="J1418" t="inlineStr">
        <is>
          <t>2010-09-25</t>
        </is>
      </c>
      <c r="K1418" t="inlineStr">
        <is>
          <t>Cosmetics and personal care</t>
        </is>
      </c>
      <c r="L1418" t="inlineStr">
        <is>
          <t>active</t>
        </is>
      </c>
    </row>
    <row r="1419">
      <c r="A1419" t="inlineStr">
        <is>
          <t>IMP01415</t>
        </is>
      </c>
      <c r="B1419" t="inlineStr">
        <is>
          <t>T109901</t>
        </is>
      </c>
      <c r="C1419" t="inlineStr">
        <is>
          <t>Dunmore Pack Holdings Ltd</t>
        </is>
      </c>
      <c r="D1419" t="inlineStr">
        <is>
          <t>Dunmore Pack Holdings Ltd</t>
        </is>
      </c>
      <c r="E1419" t="inlineStr">
        <is>
          <t>315 Airport Road</t>
        </is>
      </c>
      <c r="F1419" t="inlineStr">
        <is>
          <t>East</t>
        </is>
      </c>
      <c r="G1419" t="inlineStr">
        <is>
          <t>0422125688</t>
        </is>
      </c>
      <c r="H1419" t="inlineStr">
        <is>
          <t>Ingrid Patel</t>
        </is>
      </c>
      <c r="I1419" t="inlineStr">
        <is>
          <t>BRK073</t>
        </is>
      </c>
      <c r="J1419" t="inlineStr">
        <is>
          <t>2009-03-08</t>
        </is>
      </c>
      <c r="K1419" t="inlineStr">
        <is>
          <t>Pharmaceuticals</t>
        </is>
      </c>
      <c r="L1419" t="inlineStr">
        <is>
          <t>active</t>
        </is>
      </c>
    </row>
    <row r="1420">
      <c r="A1420" t="inlineStr">
        <is>
          <t>IMP01416</t>
        </is>
      </c>
      <c r="B1420" t="inlineStr">
        <is>
          <t>T109907</t>
        </is>
      </c>
      <c r="C1420" t="inlineStr">
        <is>
          <t>Coral Fruits Partners Ltd</t>
        </is>
      </c>
      <c r="D1420" t="inlineStr">
        <is>
          <t>Coral Fruits Partners Ltd</t>
        </is>
      </c>
      <c r="E1420" t="inlineStr">
        <is>
          <t>60 Garden Lane</t>
        </is>
      </c>
      <c r="F1420" t="inlineStr">
        <is>
          <t>Capital</t>
        </is>
      </c>
      <c r="G1420" t="inlineStr">
        <is>
          <t>0615674684</t>
        </is>
      </c>
      <c r="H1420" t="inlineStr">
        <is>
          <t>Nadia Chen</t>
        </is>
      </c>
      <c r="I1420" t="inlineStr">
        <is>
          <t>BRK053</t>
        </is>
      </c>
      <c r="J1420" t="inlineStr">
        <is>
          <t>2013-03-08</t>
        </is>
      </c>
      <c r="K1420" t="inlineStr">
        <is>
          <t>Cosmetics and personal care</t>
        </is>
      </c>
      <c r="L1420" t="inlineStr">
        <is>
          <t>active</t>
        </is>
      </c>
    </row>
    <row r="1421">
      <c r="A1421" t="inlineStr">
        <is>
          <t>IMP01417</t>
        </is>
      </c>
      <c r="B1421" t="inlineStr">
        <is>
          <t>T109915</t>
        </is>
      </c>
      <c r="C1421" t="inlineStr">
        <is>
          <t>Global Enterprises Ltd</t>
        </is>
      </c>
      <c r="D1421" t="inlineStr">
        <is>
          <t>Global Trade</t>
        </is>
      </c>
      <c r="E1421" t="inlineStr">
        <is>
          <t>50 Market Street</t>
        </is>
      </c>
      <c r="F1421" t="inlineStr">
        <is>
          <t>West</t>
        </is>
      </c>
      <c r="G1421" t="inlineStr">
        <is>
          <t>0348164765</t>
        </is>
      </c>
      <c r="H1421" t="inlineStr">
        <is>
          <t>Kenji Osei</t>
        </is>
      </c>
      <c r="I1421" t="inlineStr">
        <is>
          <t>BRK037</t>
        </is>
      </c>
      <c r="J1421" t="inlineStr">
        <is>
          <t>2016-03-21</t>
        </is>
      </c>
      <c r="K1421" t="inlineStr">
        <is>
          <t>Medical devices</t>
        </is>
      </c>
      <c r="L1421" t="inlineStr">
        <is>
          <t>active</t>
        </is>
      </c>
    </row>
    <row r="1422">
      <c r="A1422" t="inlineStr">
        <is>
          <t>IMP01418</t>
        </is>
      </c>
      <c r="B1422" t="inlineStr">
        <is>
          <t>T109924</t>
        </is>
      </c>
      <c r="C1422" t="inlineStr">
        <is>
          <t>Evergreen Supply Co., Ltd</t>
        </is>
      </c>
      <c r="D1422" t="inlineStr">
        <is>
          <t>Evergreen Supply Co., Ltd</t>
        </is>
      </c>
      <c r="E1422" t="inlineStr">
        <is>
          <t>137 Temple Street</t>
        </is>
      </c>
      <c r="F1422" t="inlineStr">
        <is>
          <t>Capital</t>
        </is>
      </c>
      <c r="G1422" t="inlineStr">
        <is>
          <t>0724006370</t>
        </is>
      </c>
      <c r="H1422" t="inlineStr">
        <is>
          <t>Amina Bauer</t>
        </is>
      </c>
      <c r="I1422" t="inlineStr">
        <is>
          <t>BRK066</t>
        </is>
      </c>
      <c r="J1422" t="inlineStr">
        <is>
          <t>2018-02-23</t>
        </is>
      </c>
      <c r="K1422" t="inlineStr">
        <is>
          <t>Machinery</t>
        </is>
      </c>
      <c r="L1422" t="inlineStr">
        <is>
          <t>active</t>
        </is>
      </c>
    </row>
    <row r="1423">
      <c r="A1423" t="inlineStr">
        <is>
          <t>IMP01419</t>
        </is>
      </c>
      <c r="B1423" t="inlineStr">
        <is>
          <t>T109931</t>
        </is>
      </c>
      <c r="C1423" t="inlineStr">
        <is>
          <t>Star Electronics Partners Ltd</t>
        </is>
      </c>
      <c r="D1423" t="inlineStr">
        <is>
          <t>Star Electronics Partners Ltd</t>
        </is>
      </c>
      <c r="E1423" t="inlineStr">
        <is>
          <t>233 Market Street</t>
        </is>
      </c>
      <c r="F1423" t="inlineStr">
        <is>
          <t>North</t>
        </is>
      </c>
      <c r="G1423" t="inlineStr">
        <is>
          <t>0780611627</t>
        </is>
      </c>
      <c r="H1423" t="inlineStr">
        <is>
          <t>Aisha Mensah</t>
        </is>
      </c>
      <c r="I1423" t="inlineStr">
        <is>
          <t>BRK012</t>
        </is>
      </c>
      <c r="J1423" t="inlineStr">
        <is>
          <t>2015-03-21</t>
        </is>
      </c>
      <c r="K1423" t="inlineStr">
        <is>
          <t>Fuel and chemicals</t>
        </is>
      </c>
      <c r="L1423" t="inlineStr">
        <is>
          <t>active</t>
        </is>
      </c>
    </row>
    <row r="1424">
      <c r="A1424" t="inlineStr">
        <is>
          <t>IMP01420</t>
        </is>
      </c>
      <c r="B1424" t="inlineStr">
        <is>
          <t>T109936</t>
        </is>
      </c>
      <c r="C1424" t="inlineStr">
        <is>
          <t>Evergreen Industries Co., Ltd</t>
        </is>
      </c>
      <c r="D1424" t="inlineStr">
        <is>
          <t>Evergreen Industries Co., Ltd</t>
        </is>
      </c>
      <c r="E1424" t="inlineStr">
        <is>
          <t>277 Garden Lane</t>
        </is>
      </c>
      <c r="F1424" t="inlineStr">
        <is>
          <t>Coastal</t>
        </is>
      </c>
      <c r="G1424" t="inlineStr">
        <is>
          <t>0805810317</t>
        </is>
      </c>
      <c r="H1424" t="inlineStr">
        <is>
          <t>Tomas Mwangi</t>
        </is>
      </c>
      <c r="I1424" t="inlineStr">
        <is>
          <t>BRK057</t>
        </is>
      </c>
      <c r="J1424" t="inlineStr">
        <is>
          <t>2011-02-23</t>
        </is>
      </c>
      <c r="K1424" t="inlineStr">
        <is>
          <t>General trading</t>
        </is>
      </c>
      <c r="L1424" t="inlineStr">
        <is>
          <t>active</t>
        </is>
      </c>
    </row>
    <row r="1425">
      <c r="A1425" t="inlineStr">
        <is>
          <t>IMP01421</t>
        </is>
      </c>
      <c r="C1425" t="inlineStr">
        <is>
          <t>Inverness Industries Co.</t>
        </is>
      </c>
      <c r="D1425" t="inlineStr">
        <is>
          <t>Inverness Industries Co.</t>
        </is>
      </c>
      <c r="E1425" t="inlineStr">
        <is>
          <t>235 Airport Road</t>
        </is>
      </c>
      <c r="F1425" t="inlineStr">
        <is>
          <t>Coastal</t>
        </is>
      </c>
      <c r="G1425" t="inlineStr">
        <is>
          <t>0504382130</t>
        </is>
      </c>
      <c r="H1425" t="inlineStr">
        <is>
          <t>Ravi Novak</t>
        </is>
      </c>
      <c r="I1425" t="inlineStr">
        <is>
          <t>BRK059</t>
        </is>
      </c>
      <c r="J1425" t="inlineStr">
        <is>
          <t>2016-04-01</t>
        </is>
      </c>
      <c r="K1425" t="inlineStr">
        <is>
          <t>Tobacco and beverages</t>
        </is>
      </c>
      <c r="L1425" t="inlineStr">
        <is>
          <t>active</t>
        </is>
      </c>
    </row>
    <row r="1426">
      <c r="A1426" t="inlineStr">
        <is>
          <t>IMP01422</t>
        </is>
      </c>
      <c r="B1426" t="inlineStr">
        <is>
          <t>T109952</t>
        </is>
      </c>
      <c r="C1426" t="inlineStr">
        <is>
          <t>Inverness Imports Group Ltd</t>
        </is>
      </c>
      <c r="D1426" t="inlineStr">
        <is>
          <t>Inverness Imports Group Ltd</t>
        </is>
      </c>
      <c r="E1426" t="inlineStr">
        <is>
          <t>244 Riverside</t>
        </is>
      </c>
      <c r="F1426" t="inlineStr">
        <is>
          <t>West</t>
        </is>
      </c>
      <c r="G1426" t="inlineStr">
        <is>
          <t>0260908466</t>
        </is>
      </c>
      <c r="H1426" t="inlineStr">
        <is>
          <t>Elena Reyes</t>
        </is>
      </c>
      <c r="I1426" t="inlineStr">
        <is>
          <t>BRK021</t>
        </is>
      </c>
      <c r="J1426" t="inlineStr">
        <is>
          <t>2010-11-25</t>
        </is>
      </c>
      <c r="K1426" t="inlineStr">
        <is>
          <t>Vehicles and parts</t>
        </is>
      </c>
      <c r="L1426" t="inlineStr">
        <is>
          <t>active</t>
        </is>
      </c>
    </row>
    <row r="1427">
      <c r="A1427" t="inlineStr">
        <is>
          <t>IMP01423</t>
        </is>
      </c>
      <c r="B1427" t="inlineStr">
        <is>
          <t>T109959</t>
        </is>
      </c>
      <c r="C1427" t="inlineStr">
        <is>
          <t>Horizon Textiles Ltd</t>
        </is>
      </c>
      <c r="D1427" t="inlineStr">
        <is>
          <t>Horizon Textiles Ltd</t>
        </is>
      </c>
      <c r="E1427" t="inlineStr">
        <is>
          <t>217 Temple Street</t>
        </is>
      </c>
      <c r="F1427" t="inlineStr">
        <is>
          <t>Capital</t>
        </is>
      </c>
      <c r="G1427" t="inlineStr">
        <is>
          <t>0441190129</t>
        </is>
      </c>
      <c r="H1427" t="inlineStr">
        <is>
          <t>Kenji Mensah</t>
        </is>
      </c>
      <c r="I1427" t="inlineStr">
        <is>
          <t>BRK058</t>
        </is>
      </c>
      <c r="J1427" t="inlineStr">
        <is>
          <t>2018-04-20</t>
        </is>
      </c>
      <c r="K1427" t="inlineStr">
        <is>
          <t>Textiles and apparel</t>
        </is>
      </c>
      <c r="L1427" t="inlineStr">
        <is>
          <t>active</t>
        </is>
      </c>
    </row>
    <row r="1428">
      <c r="A1428" t="inlineStr">
        <is>
          <t>IMP01424</t>
        </is>
      </c>
      <c r="B1428" t="inlineStr">
        <is>
          <t>T109966</t>
        </is>
      </c>
      <c r="C1428" t="inlineStr">
        <is>
          <t>Phoenix Glow International Ltd</t>
        </is>
      </c>
      <c r="D1428" t="inlineStr">
        <is>
          <t>Phoenix Glow International Ltd</t>
        </is>
      </c>
      <c r="E1428" t="inlineStr">
        <is>
          <t>364 Mill Road</t>
        </is>
      </c>
      <c r="F1428" t="inlineStr">
        <is>
          <t>North</t>
        </is>
      </c>
      <c r="G1428" t="inlineStr">
        <is>
          <t>0761715160</t>
        </is>
      </c>
      <c r="H1428" t="inlineStr">
        <is>
          <t>Somchai Reyes</t>
        </is>
      </c>
      <c r="I1428" t="inlineStr">
        <is>
          <t>BRK071</t>
        </is>
      </c>
      <c r="J1428" t="inlineStr">
        <is>
          <t>2010-03-21</t>
        </is>
      </c>
      <c r="K1428" t="inlineStr">
        <is>
          <t>Vehicles and parts</t>
        </is>
      </c>
      <c r="L1428" t="inlineStr">
        <is>
          <t>active</t>
        </is>
      </c>
    </row>
    <row r="1429">
      <c r="A1429" t="inlineStr">
        <is>
          <t>IMP01425</t>
        </is>
      </c>
      <c r="B1429" t="inlineStr">
        <is>
          <t>T609974</t>
        </is>
      </c>
      <c r="C1429" t="inlineStr">
        <is>
          <t>Aldergate Glow Group Ltd</t>
        </is>
      </c>
      <c r="D1429" t="inlineStr">
        <is>
          <t>Aldergate Glow Group Ltd</t>
        </is>
      </c>
      <c r="E1429" t="inlineStr">
        <is>
          <t>177 Harbour Road</t>
        </is>
      </c>
      <c r="F1429" t="inlineStr">
        <is>
          <t>West</t>
        </is>
      </c>
      <c r="G1429" t="inlineStr">
        <is>
          <t>0778411440</t>
        </is>
      </c>
      <c r="H1429" t="inlineStr">
        <is>
          <t>Ingrid Mensah</t>
        </is>
      </c>
      <c r="I1429" t="inlineStr">
        <is>
          <t>BRK033</t>
        </is>
      </c>
      <c r="J1429" t="inlineStr">
        <is>
          <t>2014-04-16</t>
        </is>
      </c>
      <c r="K1429" t="inlineStr">
        <is>
          <t>Cosmetics and personal care</t>
        </is>
      </c>
      <c r="L1429" t="inlineStr">
        <is>
          <t>active</t>
        </is>
      </c>
    </row>
    <row r="1430">
      <c r="A1430" t="inlineStr">
        <is>
          <t>IMP01426</t>
        </is>
      </c>
      <c r="B1430" t="inlineStr">
        <is>
          <t>T109975</t>
        </is>
      </c>
      <c r="C1430" t="inlineStr">
        <is>
          <t>Global Fruits Group Ltd</t>
        </is>
      </c>
      <c r="D1430" t="inlineStr">
        <is>
          <t>Global Fruits Group Ltd</t>
        </is>
      </c>
      <c r="E1430" t="inlineStr">
        <is>
          <t>136 Harbour Road</t>
        </is>
      </c>
      <c r="F1430" t="inlineStr">
        <is>
          <t>North</t>
        </is>
      </c>
      <c r="G1430" t="inlineStr">
        <is>
          <t>0221348606</t>
        </is>
      </c>
      <c r="H1430" t="inlineStr">
        <is>
          <t>Joseph Nguyen-Lee</t>
        </is>
      </c>
      <c r="I1430" t="inlineStr">
        <is>
          <t>BRK002</t>
        </is>
      </c>
      <c r="J1430" t="inlineStr">
        <is>
          <t>2019-07-16</t>
        </is>
      </c>
      <c r="K1430" t="inlineStr">
        <is>
          <t>Cosmetics and personal care</t>
        </is>
      </c>
      <c r="L1430" t="inlineStr">
        <is>
          <t>active</t>
        </is>
      </c>
    </row>
    <row r="1431">
      <c r="A1431" t="inlineStr">
        <is>
          <t>IMP01427</t>
        </is>
      </c>
      <c r="B1431" t="inlineStr">
        <is>
          <t>T109987</t>
        </is>
      </c>
      <c r="C1431" t="inlineStr">
        <is>
          <t>Horizon Supply Ltd</t>
        </is>
      </c>
      <c r="D1431" t="inlineStr">
        <is>
          <t>Horizon Supply Ltd</t>
        </is>
      </c>
      <c r="E1431" t="inlineStr">
        <is>
          <t>54 Temple Street</t>
        </is>
      </c>
      <c r="F1431" t="inlineStr">
        <is>
          <t>Capital</t>
        </is>
      </c>
      <c r="G1431" t="inlineStr">
        <is>
          <t>0595860873</t>
        </is>
      </c>
      <c r="H1431" t="inlineStr">
        <is>
          <t>Lucia Haddad</t>
        </is>
      </c>
      <c r="I1431" t="inlineStr">
        <is>
          <t>BRK054</t>
        </is>
      </c>
      <c r="J1431" t="inlineStr">
        <is>
          <t>2018-10-12</t>
        </is>
      </c>
      <c r="K1431" t="inlineStr">
        <is>
          <t>Food importers</t>
        </is>
      </c>
      <c r="L1431" t="inlineStr">
        <is>
          <t>active</t>
        </is>
      </c>
    </row>
    <row r="1432">
      <c r="A1432" t="inlineStr">
        <is>
          <t>IMP01428</t>
        </is>
      </c>
      <c r="B1432" t="inlineStr">
        <is>
          <t>T109990</t>
        </is>
      </c>
      <c r="C1432" t="inlineStr">
        <is>
          <t>United Mobile Limited</t>
        </is>
      </c>
      <c r="D1432" t="inlineStr">
        <is>
          <t>United Mobile Limited</t>
        </is>
      </c>
      <c r="E1432" t="inlineStr">
        <is>
          <t>183 Airport Road</t>
        </is>
      </c>
      <c r="F1432" t="inlineStr">
        <is>
          <t>East</t>
        </is>
      </c>
      <c r="G1432" t="inlineStr">
        <is>
          <t>0998404942</t>
        </is>
      </c>
      <c r="H1432" t="inlineStr">
        <is>
          <t>Lucia Osei</t>
        </is>
      </c>
      <c r="I1432" t="inlineStr">
        <is>
          <t>BRK072</t>
        </is>
      </c>
      <c r="J1432" t="inlineStr">
        <is>
          <t>2014-02-01</t>
        </is>
      </c>
      <c r="K1432" t="inlineStr">
        <is>
          <t>Machinery</t>
        </is>
      </c>
      <c r="L1432" t="inlineStr">
        <is>
          <t>active</t>
        </is>
      </c>
    </row>
    <row r="1433">
      <c r="A1433" t="inlineStr">
        <is>
          <t>IMP01429</t>
        </is>
      </c>
      <c r="B1433" t="inlineStr">
        <is>
          <t>T109997</t>
        </is>
      </c>
      <c r="C1433" t="inlineStr">
        <is>
          <t>Prescott Industries Co.</t>
        </is>
      </c>
      <c r="D1433" t="inlineStr">
        <is>
          <t>Prescott Industries Co.</t>
        </is>
      </c>
      <c r="E1433" t="inlineStr">
        <is>
          <t>54 Station Road</t>
        </is>
      </c>
      <c r="F1433" t="inlineStr">
        <is>
          <t>South</t>
        </is>
      </c>
      <c r="G1433" t="inlineStr">
        <is>
          <t>0410386178</t>
        </is>
      </c>
      <c r="H1433" t="inlineStr">
        <is>
          <t>Grace Haddad</t>
        </is>
      </c>
      <c r="I1433" t="inlineStr">
        <is>
          <t>BRK069</t>
        </is>
      </c>
      <c r="J1433" t="inlineStr">
        <is>
          <t>2020-07-15</t>
        </is>
      </c>
      <c r="K1433" t="inlineStr">
        <is>
          <t>Machinery</t>
        </is>
      </c>
      <c r="L1433" t="inlineStr">
        <is>
          <t>active</t>
        </is>
      </c>
    </row>
    <row r="1434">
      <c r="A1434" t="inlineStr">
        <is>
          <t>IMP01430</t>
        </is>
      </c>
      <c r="B1434" t="inlineStr">
        <is>
          <t>T110005</t>
        </is>
      </c>
      <c r="C1434" t="inlineStr">
        <is>
          <t>Star Supply Partners Ltd</t>
        </is>
      </c>
      <c r="D1434" t="inlineStr">
        <is>
          <t>Star Supply Partners Ltd</t>
        </is>
      </c>
      <c r="E1434" t="inlineStr">
        <is>
          <t>107 Airport Road</t>
        </is>
      </c>
      <c r="F1434" t="inlineStr">
        <is>
          <t>East</t>
        </is>
      </c>
      <c r="G1434" t="inlineStr">
        <is>
          <t>0231906946</t>
        </is>
      </c>
      <c r="H1434" t="inlineStr">
        <is>
          <t>Daniel Novak</t>
        </is>
      </c>
      <c r="I1434" t="inlineStr">
        <is>
          <t>BRK052</t>
        </is>
      </c>
      <c r="J1434" t="inlineStr">
        <is>
          <t>2010-05-24</t>
        </is>
      </c>
      <c r="K1434" t="inlineStr">
        <is>
          <t>Electronics</t>
        </is>
      </c>
      <c r="L1434" t="inlineStr">
        <is>
          <t>active</t>
        </is>
      </c>
    </row>
    <row r="1435">
      <c r="A1435" t="inlineStr">
        <is>
          <t>IMP01431</t>
        </is>
      </c>
      <c r="B1435" t="inlineStr">
        <is>
          <t>T110015</t>
        </is>
      </c>
      <c r="C1435" t="inlineStr">
        <is>
          <t>Sunrise Electronics &amp; Sons</t>
        </is>
      </c>
      <c r="D1435" t="inlineStr">
        <is>
          <t>Sunrise Electronics &amp; Sons</t>
        </is>
      </c>
      <c r="E1435" t="inlineStr">
        <is>
          <t>386 Harbour Road</t>
        </is>
      </c>
      <c r="F1435" t="inlineStr">
        <is>
          <t>West</t>
        </is>
      </c>
      <c r="G1435" t="inlineStr">
        <is>
          <t>0910813712</t>
        </is>
      </c>
      <c r="H1435" t="inlineStr">
        <is>
          <t>Hassan Osei</t>
        </is>
      </c>
      <c r="I1435" t="inlineStr">
        <is>
          <t>BRK068</t>
        </is>
      </c>
      <c r="J1435" t="inlineStr">
        <is>
          <t>2019-11-05</t>
        </is>
      </c>
      <c r="K1435" t="inlineStr">
        <is>
          <t>Food importers</t>
        </is>
      </c>
      <c r="L1435" t="inlineStr">
        <is>
          <t>active</t>
        </is>
      </c>
    </row>
    <row r="1436">
      <c r="A1436" t="inlineStr">
        <is>
          <t>IMP01432</t>
        </is>
      </c>
      <c r="B1436" t="inlineStr">
        <is>
          <t>T110021</t>
        </is>
      </c>
      <c r="C1436" t="inlineStr">
        <is>
          <t>Central Mobile Partners Ltd</t>
        </is>
      </c>
      <c r="D1436" t="inlineStr">
        <is>
          <t>Central Mobile Partners Ltd</t>
        </is>
      </c>
      <c r="E1436" t="inlineStr">
        <is>
          <t>66 Industrial Estate</t>
        </is>
      </c>
      <c r="F1436" t="inlineStr">
        <is>
          <t>North</t>
        </is>
      </c>
      <c r="G1436" t="inlineStr">
        <is>
          <t>0760435541</t>
        </is>
      </c>
      <c r="H1436" t="inlineStr">
        <is>
          <t>Amina Rahman</t>
        </is>
      </c>
      <c r="I1436" t="inlineStr">
        <is>
          <t>BRK006</t>
        </is>
      </c>
      <c r="J1436" t="inlineStr">
        <is>
          <t>2013-12-16</t>
        </is>
      </c>
      <c r="K1436" t="inlineStr">
        <is>
          <t>Medical devices</t>
        </is>
      </c>
      <c r="L1436" t="inlineStr">
        <is>
          <t>active</t>
        </is>
      </c>
    </row>
    <row r="1437">
      <c r="A1437" t="inlineStr">
        <is>
          <t>IMP01433</t>
        </is>
      </c>
      <c r="B1437" t="inlineStr">
        <is>
          <t>T110026</t>
        </is>
      </c>
      <c r="C1437" t="inlineStr">
        <is>
          <t>Central Commercial &amp; Sons</t>
        </is>
      </c>
      <c r="D1437" t="inlineStr">
        <is>
          <t>Central Commercial &amp; Sons</t>
        </is>
      </c>
      <c r="E1437" t="inlineStr">
        <is>
          <t>300 Harbour Road</t>
        </is>
      </c>
      <c r="F1437" t="inlineStr">
        <is>
          <t>Capital</t>
        </is>
      </c>
      <c r="G1437" t="inlineStr">
        <is>
          <t>0747224425</t>
        </is>
      </c>
      <c r="H1437" t="inlineStr">
        <is>
          <t>Amina Mahmood</t>
        </is>
      </c>
      <c r="I1437" t="inlineStr">
        <is>
          <t>BRK015</t>
        </is>
      </c>
      <c r="J1437" t="inlineStr">
        <is>
          <t>2021-08-23</t>
        </is>
      </c>
      <c r="K1437" t="inlineStr">
        <is>
          <t>Cosmetics and personal care</t>
        </is>
      </c>
      <c r="L1437" t="inlineStr">
        <is>
          <t>active</t>
        </is>
      </c>
    </row>
    <row r="1438">
      <c r="A1438" t="inlineStr">
        <is>
          <t>IMP01434</t>
        </is>
      </c>
      <c r="B1438" t="inlineStr">
        <is>
          <t>T110032</t>
        </is>
      </c>
      <c r="C1438" t="inlineStr">
        <is>
          <t>Eastern Trading Enterprises</t>
        </is>
      </c>
      <c r="D1438" t="inlineStr">
        <is>
          <t>Eastern Trading Enterprises</t>
        </is>
      </c>
      <c r="E1438" t="inlineStr">
        <is>
          <t>166 Harbour Road</t>
        </is>
      </c>
      <c r="F1438" t="inlineStr">
        <is>
          <t>East</t>
        </is>
      </c>
      <c r="G1438" t="inlineStr">
        <is>
          <t>0663891917</t>
        </is>
      </c>
      <c r="H1438" t="inlineStr">
        <is>
          <t>Hassan Bauer</t>
        </is>
      </c>
      <c r="I1438" t="inlineStr">
        <is>
          <t>BRK069</t>
        </is>
      </c>
      <c r="J1438" t="inlineStr">
        <is>
          <t>2015-01-19</t>
        </is>
      </c>
      <c r="K1438" t="inlineStr">
        <is>
          <t>Food importers</t>
        </is>
      </c>
      <c r="L1438" t="inlineStr">
        <is>
          <t>active</t>
        </is>
      </c>
    </row>
    <row r="1439">
      <c r="A1439" t="inlineStr">
        <is>
          <t>IMP01435</t>
        </is>
      </c>
      <c r="B1439" t="inlineStr">
        <is>
          <t>T110038</t>
        </is>
      </c>
      <c r="C1439" t="inlineStr">
        <is>
          <t>Jade Agro Group Ltd</t>
        </is>
      </c>
      <c r="D1439" t="inlineStr">
        <is>
          <t>Jade Agro Group Ltd</t>
        </is>
      </c>
      <c r="E1439" t="inlineStr">
        <is>
          <t>62 Harbour Road</t>
        </is>
      </c>
      <c r="F1439" t="inlineStr">
        <is>
          <t>North</t>
        </is>
      </c>
      <c r="G1439" t="inlineStr">
        <is>
          <t>0296104975</t>
        </is>
      </c>
      <c r="H1439" t="inlineStr">
        <is>
          <t>Fatima Rahman</t>
        </is>
      </c>
      <c r="I1439" t="inlineStr">
        <is>
          <t>BRK038</t>
        </is>
      </c>
      <c r="J1439" t="inlineStr">
        <is>
          <t>2024-03-07</t>
        </is>
      </c>
      <c r="K1439" t="inlineStr">
        <is>
          <t>Medical devices</t>
        </is>
      </c>
      <c r="L1439" t="inlineStr">
        <is>
          <t>active</t>
        </is>
      </c>
    </row>
    <row r="1440">
      <c r="A1440" t="inlineStr">
        <is>
          <t>IMP01436</t>
        </is>
      </c>
      <c r="B1440" t="inlineStr">
        <is>
          <t>T110051</t>
        </is>
      </c>
      <c r="C1440" t="inlineStr">
        <is>
          <t>Dunmore Fruits Group Ltd</t>
        </is>
      </c>
      <c r="D1440" t="inlineStr">
        <is>
          <t>Dunmore Fruits Group Ltd</t>
        </is>
      </c>
      <c r="E1440" t="inlineStr">
        <is>
          <t>141 Mill Road</t>
        </is>
      </c>
      <c r="F1440" t="inlineStr">
        <is>
          <t>North</t>
        </is>
      </c>
      <c r="G1440" t="inlineStr">
        <is>
          <t>0226440818</t>
        </is>
      </c>
      <c r="H1440" t="inlineStr">
        <is>
          <t>Tomas Tanaka</t>
        </is>
      </c>
      <c r="I1440" t="inlineStr">
        <is>
          <t>BRK003</t>
        </is>
      </c>
      <c r="J1440" t="inlineStr">
        <is>
          <t>2012-10-04</t>
        </is>
      </c>
      <c r="K1440" t="inlineStr">
        <is>
          <t>General trading</t>
        </is>
      </c>
      <c r="L1440" t="inlineStr">
        <is>
          <t>active</t>
        </is>
      </c>
    </row>
    <row r="1441">
      <c r="A1441" t="inlineStr">
        <is>
          <t>IMP01437</t>
        </is>
      </c>
      <c r="B1441" t="inlineStr">
        <is>
          <t>T110055</t>
        </is>
      </c>
      <c r="C1441" t="inlineStr">
        <is>
          <t>Ashcombe Textiles Limited</t>
        </is>
      </c>
      <c r="D1441" t="inlineStr">
        <is>
          <t>Ashcombe Textiles Limited</t>
        </is>
      </c>
      <c r="E1441" t="inlineStr">
        <is>
          <t>340 Industrial Estate</t>
        </is>
      </c>
      <c r="F1441" t="inlineStr">
        <is>
          <t>South</t>
        </is>
      </c>
      <c r="G1441" t="inlineStr">
        <is>
          <t>0865824547</t>
        </is>
      </c>
      <c r="H1441" t="inlineStr">
        <is>
          <t>Priya Fernandes</t>
        </is>
      </c>
      <c r="I1441" t="inlineStr">
        <is>
          <t>BRK076</t>
        </is>
      </c>
      <c r="J1441" t="inlineStr">
        <is>
          <t>2011-06-30</t>
        </is>
      </c>
      <c r="K1441" t="inlineStr">
        <is>
          <t>Vehicles and parts</t>
        </is>
      </c>
      <c r="L1441" t="inlineStr">
        <is>
          <t>active</t>
        </is>
      </c>
    </row>
    <row r="1442">
      <c r="A1442" t="inlineStr">
        <is>
          <t>IMP01438</t>
        </is>
      </c>
      <c r="B1442" t="inlineStr">
        <is>
          <t>T110061</t>
        </is>
      </c>
      <c r="C1442" t="inlineStr">
        <is>
          <t>Evergreen Fruits Ltd</t>
        </is>
      </c>
      <c r="D1442" t="inlineStr">
        <is>
          <t>Evergreen Fruits Ltd</t>
        </is>
      </c>
      <c r="E1442" t="inlineStr">
        <is>
          <t>39 Market Street</t>
        </is>
      </c>
      <c r="F1442" t="inlineStr">
        <is>
          <t>West</t>
        </is>
      </c>
      <c r="G1442" t="inlineStr">
        <is>
          <t>0653001570</t>
        </is>
      </c>
      <c r="H1442" t="inlineStr">
        <is>
          <t>Priya Novak</t>
        </is>
      </c>
      <c r="I1442" t="inlineStr">
        <is>
          <t>BRK008</t>
        </is>
      </c>
      <c r="J1442" t="inlineStr">
        <is>
          <t>2012-01-02</t>
        </is>
      </c>
      <c r="K1442" t="inlineStr">
        <is>
          <t>Fuel and chemicals</t>
        </is>
      </c>
      <c r="L1442" t="inlineStr">
        <is>
          <t>active</t>
        </is>
      </c>
    </row>
    <row r="1443">
      <c r="A1443" t="inlineStr">
        <is>
          <t>IMP01439</t>
        </is>
      </c>
      <c r="B1443" t="inlineStr">
        <is>
          <t>T110066</t>
        </is>
      </c>
      <c r="C1443" t="inlineStr">
        <is>
          <t>Central Medical &amp; Sons</t>
        </is>
      </c>
      <c r="D1443" t="inlineStr">
        <is>
          <t>Central Store</t>
        </is>
      </c>
      <c r="E1443" t="inlineStr">
        <is>
          <t>199 Garden Lane</t>
        </is>
      </c>
      <c r="F1443" t="inlineStr">
        <is>
          <t>Capital</t>
        </is>
      </c>
      <c r="G1443" t="inlineStr">
        <is>
          <t>0628661470</t>
        </is>
      </c>
      <c r="H1443" t="inlineStr">
        <is>
          <t>Grace Fernandes</t>
        </is>
      </c>
      <c r="I1443" t="inlineStr">
        <is>
          <t>BRK015</t>
        </is>
      </c>
      <c r="J1443" t="inlineStr">
        <is>
          <t>2017-08-17</t>
        </is>
      </c>
      <c r="K1443" t="inlineStr">
        <is>
          <t>Steel and construction</t>
        </is>
      </c>
      <c r="L1443" t="inlineStr">
        <is>
          <t>active</t>
        </is>
      </c>
    </row>
    <row r="1444">
      <c r="A1444" t="inlineStr">
        <is>
          <t>IMP01440</t>
        </is>
      </c>
      <c r="B1444" t="inlineStr">
        <is>
          <t>T110074</t>
        </is>
      </c>
      <c r="C1444" t="inlineStr">
        <is>
          <t>United Fruits Co., Ltd</t>
        </is>
      </c>
      <c r="D1444" t="inlineStr">
        <is>
          <t>United Fruits Co., Ltd</t>
        </is>
      </c>
      <c r="E1444" t="inlineStr">
        <is>
          <t>109 Harbour Road</t>
        </is>
      </c>
      <c r="F1444" t="inlineStr">
        <is>
          <t>South</t>
        </is>
      </c>
      <c r="G1444" t="inlineStr">
        <is>
          <t>0358013782</t>
        </is>
      </c>
      <c r="H1444" t="inlineStr">
        <is>
          <t>Joseph Al-Sayed</t>
        </is>
      </c>
      <c r="I1444" t="inlineStr">
        <is>
          <t>BRK026</t>
        </is>
      </c>
      <c r="J1444" t="inlineStr">
        <is>
          <t>2014-01-07</t>
        </is>
      </c>
      <c r="K1444" t="inlineStr">
        <is>
          <t>Pharmaceuticals</t>
        </is>
      </c>
      <c r="L1444" t="inlineStr">
        <is>
          <t>active</t>
        </is>
      </c>
    </row>
    <row r="1445">
      <c r="A1445" t="inlineStr">
        <is>
          <t>IMP01441</t>
        </is>
      </c>
      <c r="B1445" t="inlineStr">
        <is>
          <t>T110081</t>
        </is>
      </c>
      <c r="C1445" t="inlineStr">
        <is>
          <t>Sunrise Steel Enterprises</t>
        </is>
      </c>
      <c r="D1445" t="inlineStr">
        <is>
          <t>Sunrise Steel Enterprises</t>
        </is>
      </c>
      <c r="E1445" t="inlineStr">
        <is>
          <t>214 Station Road</t>
        </is>
      </c>
      <c r="F1445" t="inlineStr">
        <is>
          <t>North</t>
        </is>
      </c>
      <c r="G1445" t="inlineStr">
        <is>
          <t>0536898976</t>
        </is>
      </c>
      <c r="H1445" t="inlineStr">
        <is>
          <t>Amina Haddad</t>
        </is>
      </c>
      <c r="I1445" t="inlineStr">
        <is>
          <t>BRK039</t>
        </is>
      </c>
      <c r="J1445" t="inlineStr">
        <is>
          <t>2009-03-30</t>
        </is>
      </c>
      <c r="K1445" t="inlineStr">
        <is>
          <t>Pharmaceuticals</t>
        </is>
      </c>
      <c r="L1445" t="inlineStr">
        <is>
          <t>active</t>
        </is>
      </c>
    </row>
    <row r="1446">
      <c r="A1446" t="inlineStr">
        <is>
          <t>IMP01442</t>
        </is>
      </c>
      <c r="B1446" t="inlineStr">
        <is>
          <t>T110089</t>
        </is>
      </c>
      <c r="C1446" t="inlineStr">
        <is>
          <t>Crown Pack &amp; Sons</t>
        </is>
      </c>
      <c r="D1446" t="inlineStr">
        <is>
          <t>Crown Pack &amp; Sons</t>
        </is>
      </c>
      <c r="E1446" t="inlineStr">
        <is>
          <t>172 Temple Street</t>
        </is>
      </c>
      <c r="F1446" t="inlineStr">
        <is>
          <t>North</t>
        </is>
      </c>
      <c r="G1446" t="inlineStr">
        <is>
          <t>0562422352</t>
        </is>
      </c>
      <c r="H1446" t="inlineStr">
        <is>
          <t>Fatima Okafor</t>
        </is>
      </c>
      <c r="I1446" t="inlineStr">
        <is>
          <t>BRK074</t>
        </is>
      </c>
      <c r="J1446" t="inlineStr">
        <is>
          <t>2021-01-11</t>
        </is>
      </c>
      <c r="K1446" t="inlineStr">
        <is>
          <t>Electronics</t>
        </is>
      </c>
      <c r="L1446" t="inlineStr">
        <is>
          <t>active</t>
        </is>
      </c>
    </row>
    <row r="1447">
      <c r="A1447" t="inlineStr">
        <is>
          <t>IMP01443</t>
        </is>
      </c>
      <c r="B1447" t="inlineStr">
        <is>
          <t>T110097</t>
        </is>
      </c>
      <c r="C1447" t="inlineStr">
        <is>
          <t>Orchid Glow Ltd</t>
        </is>
      </c>
      <c r="D1447" t="inlineStr">
        <is>
          <t>Orchid Glow Ltd</t>
        </is>
      </c>
      <c r="E1447" t="inlineStr">
        <is>
          <t>133 Station Road</t>
        </is>
      </c>
      <c r="F1447" t="inlineStr">
        <is>
          <t>Capital</t>
        </is>
      </c>
      <c r="G1447" t="inlineStr">
        <is>
          <t>0930439750</t>
        </is>
      </c>
      <c r="H1447" t="inlineStr">
        <is>
          <t>Tomas Osei</t>
        </is>
      </c>
      <c r="I1447" t="inlineStr">
        <is>
          <t>BRK030</t>
        </is>
      </c>
      <c r="J1447" t="inlineStr">
        <is>
          <t>2011-04-26</t>
        </is>
      </c>
      <c r="K1447" t="inlineStr">
        <is>
          <t>Electronics</t>
        </is>
      </c>
      <c r="L1447" t="inlineStr">
        <is>
          <t>active</t>
        </is>
      </c>
    </row>
    <row r="1448">
      <c r="A1448" t="inlineStr">
        <is>
          <t>IMP01444</t>
        </is>
      </c>
      <c r="B1448" t="inlineStr">
        <is>
          <t>T110101</t>
        </is>
      </c>
      <c r="C1448" t="inlineStr">
        <is>
          <t>Evergreen Motors Co., Ltd</t>
        </is>
      </c>
      <c r="D1448" t="inlineStr">
        <is>
          <t>Evergreen Motors Co., Ltd</t>
        </is>
      </c>
      <c r="E1448" t="inlineStr">
        <is>
          <t>202 Industrial Estate</t>
        </is>
      </c>
      <c r="F1448" t="inlineStr">
        <is>
          <t>West</t>
        </is>
      </c>
      <c r="G1448" t="inlineStr">
        <is>
          <t>0646081179</t>
        </is>
      </c>
      <c r="H1448" t="inlineStr">
        <is>
          <t>Hassan Al-Sayed</t>
        </is>
      </c>
      <c r="I1448" t="inlineStr">
        <is>
          <t>BRK035</t>
        </is>
      </c>
      <c r="J1448" t="inlineStr">
        <is>
          <t>2018-02-17</t>
        </is>
      </c>
      <c r="K1448" t="inlineStr">
        <is>
          <t>Pharmaceuticals</t>
        </is>
      </c>
      <c r="L1448" t="inlineStr">
        <is>
          <t>active</t>
        </is>
      </c>
    </row>
    <row r="1449">
      <c r="A1449" t="inlineStr">
        <is>
          <t>IMP01445</t>
        </is>
      </c>
      <c r="B1449" t="inlineStr">
        <is>
          <t>T110109</t>
        </is>
      </c>
      <c r="C1449" t="inlineStr">
        <is>
          <t>Twin Rivers Medical Group Ltd</t>
        </is>
      </c>
      <c r="D1449" t="inlineStr">
        <is>
          <t>Twin Rivers Medical Group Ltd</t>
        </is>
      </c>
      <c r="E1449" t="inlineStr">
        <is>
          <t>339 Temple Street</t>
        </is>
      </c>
      <c r="F1449" t="inlineStr">
        <is>
          <t>East</t>
        </is>
      </c>
      <c r="G1449" t="inlineStr">
        <is>
          <t>0721495897</t>
        </is>
      </c>
      <c r="H1449" t="inlineStr">
        <is>
          <t>Amina Okafor</t>
        </is>
      </c>
      <c r="I1449" t="inlineStr">
        <is>
          <t>BRK019</t>
        </is>
      </c>
      <c r="J1449" t="inlineStr">
        <is>
          <t>2016-11-11</t>
        </is>
      </c>
      <c r="K1449" t="inlineStr">
        <is>
          <t>Pharmaceuticals</t>
        </is>
      </c>
      <c r="L1449" t="inlineStr">
        <is>
          <t>active</t>
        </is>
      </c>
    </row>
    <row r="1450">
      <c r="A1450" t="inlineStr">
        <is>
          <t>IMP01446</t>
        </is>
      </c>
      <c r="B1450" t="inlineStr">
        <is>
          <t>T110119</t>
        </is>
      </c>
      <c r="C1450" t="inlineStr">
        <is>
          <t>Prime Commercial Enterprises</t>
        </is>
      </c>
      <c r="D1450" t="inlineStr">
        <is>
          <t>Prime Commercial Enterprises</t>
        </is>
      </c>
      <c r="E1450" t="inlineStr">
        <is>
          <t>51 Airport Road</t>
        </is>
      </c>
      <c r="F1450" t="inlineStr">
        <is>
          <t>East</t>
        </is>
      </c>
      <c r="G1450" t="inlineStr">
        <is>
          <t>0916641761</t>
        </is>
      </c>
      <c r="H1450" t="inlineStr">
        <is>
          <t>Kenji Kowalski</t>
        </is>
      </c>
      <c r="I1450" t="inlineStr">
        <is>
          <t>BRK026</t>
        </is>
      </c>
      <c r="J1450" t="inlineStr">
        <is>
          <t>2017-03-18</t>
        </is>
      </c>
      <c r="K1450" t="inlineStr">
        <is>
          <t>Steel and construction</t>
        </is>
      </c>
      <c r="L1450" t="inlineStr">
        <is>
          <t>active</t>
        </is>
      </c>
    </row>
    <row r="1451">
      <c r="A1451" t="inlineStr">
        <is>
          <t>IMP01447</t>
        </is>
      </c>
      <c r="B1451" t="inlineStr">
        <is>
          <t>T810127</t>
        </is>
      </c>
      <c r="C1451" t="inlineStr">
        <is>
          <t>Coral Mobile Holdings Ltd</t>
        </is>
      </c>
      <c r="D1451" t="inlineStr">
        <is>
          <t>Coral Mobile Holdings Ltd</t>
        </is>
      </c>
      <c r="E1451" t="inlineStr">
        <is>
          <t>246 Riverside</t>
        </is>
      </c>
      <c r="F1451" t="inlineStr">
        <is>
          <t>West</t>
        </is>
      </c>
      <c r="G1451" t="inlineStr">
        <is>
          <t>0518619751</t>
        </is>
      </c>
      <c r="H1451" t="inlineStr">
        <is>
          <t>Farid Rahman</t>
        </is>
      </c>
      <c r="I1451" t="inlineStr">
        <is>
          <t>BRK080</t>
        </is>
      </c>
      <c r="J1451" t="inlineStr">
        <is>
          <t>2014-05-19</t>
        </is>
      </c>
      <c r="K1451" t="inlineStr">
        <is>
          <t>Steel and construction</t>
        </is>
      </c>
      <c r="L1451" t="inlineStr">
        <is>
          <t>active</t>
        </is>
      </c>
    </row>
    <row r="1452">
      <c r="A1452" t="inlineStr">
        <is>
          <t>IMP01448</t>
        </is>
      </c>
      <c r="B1452" t="inlineStr">
        <is>
          <t>T110130</t>
        </is>
      </c>
      <c r="C1452" t="inlineStr">
        <is>
          <t>Central Logistics Limited</t>
        </is>
      </c>
      <c r="D1452" t="inlineStr">
        <is>
          <t>Central Logistics Limited</t>
        </is>
      </c>
      <c r="E1452" t="inlineStr">
        <is>
          <t>220 Airport Road</t>
        </is>
      </c>
      <c r="F1452" t="inlineStr">
        <is>
          <t>South</t>
        </is>
      </c>
      <c r="G1452" t="inlineStr">
        <is>
          <t>0897568442</t>
        </is>
      </c>
      <c r="H1452" t="inlineStr">
        <is>
          <t>Omar Fernandes</t>
        </is>
      </c>
      <c r="I1452" t="inlineStr">
        <is>
          <t>BRK058</t>
        </is>
      </c>
      <c r="J1452" t="inlineStr">
        <is>
          <t>2020-06-06</t>
        </is>
      </c>
      <c r="K1452" t="inlineStr">
        <is>
          <t>Textiles and apparel</t>
        </is>
      </c>
      <c r="L1452" t="inlineStr">
        <is>
          <t>active</t>
        </is>
      </c>
    </row>
    <row r="1453">
      <c r="A1453" t="inlineStr">
        <is>
          <t>IMP01449</t>
        </is>
      </c>
      <c r="B1453" t="inlineStr">
        <is>
          <t>T110140</t>
        </is>
      </c>
      <c r="C1453" t="inlineStr">
        <is>
          <t>Orchid Living Co.</t>
        </is>
      </c>
      <c r="D1453" t="inlineStr">
        <is>
          <t>Orchid Living Co.</t>
        </is>
      </c>
      <c r="E1453" t="inlineStr">
        <is>
          <t>72 Market Street</t>
        </is>
      </c>
      <c r="F1453" t="inlineStr">
        <is>
          <t>Capital</t>
        </is>
      </c>
      <c r="G1453" t="inlineStr">
        <is>
          <t>0971428350</t>
        </is>
      </c>
      <c r="H1453" t="inlineStr">
        <is>
          <t>Ravi Tanaka</t>
        </is>
      </c>
      <c r="I1453" t="inlineStr">
        <is>
          <t>BRK010</t>
        </is>
      </c>
      <c r="J1453" t="inlineStr">
        <is>
          <t>2009-12-22</t>
        </is>
      </c>
      <c r="K1453" t="inlineStr">
        <is>
          <t>Vehicles and parts</t>
        </is>
      </c>
      <c r="L1453" t="inlineStr">
        <is>
          <t>active</t>
        </is>
      </c>
    </row>
    <row r="1454">
      <c r="A1454" t="inlineStr">
        <is>
          <t>IMP01450</t>
        </is>
      </c>
      <c r="B1454" t="inlineStr">
        <is>
          <t>T710145</t>
        </is>
      </c>
      <c r="C1454" t="inlineStr">
        <is>
          <t>Delta Electronics Ltd</t>
        </is>
      </c>
      <c r="D1454" t="inlineStr">
        <is>
          <t>Delta Electronics Ltd</t>
        </is>
      </c>
      <c r="E1454" t="inlineStr">
        <is>
          <t>236 Temple Street</t>
        </is>
      </c>
      <c r="F1454" t="inlineStr">
        <is>
          <t>East</t>
        </is>
      </c>
      <c r="G1454" t="inlineStr">
        <is>
          <t>0819065860</t>
        </is>
      </c>
      <c r="H1454" t="inlineStr">
        <is>
          <t>Nadia Novak</t>
        </is>
      </c>
      <c r="I1454" t="inlineStr">
        <is>
          <t>BRK048</t>
        </is>
      </c>
      <c r="J1454" t="inlineStr">
        <is>
          <t>2011-01-25</t>
        </is>
      </c>
      <c r="K1454" t="inlineStr">
        <is>
          <t>Tobacco and beverages</t>
        </is>
      </c>
      <c r="L1454" t="inlineStr">
        <is>
          <t>active</t>
        </is>
      </c>
    </row>
    <row r="1455">
      <c r="A1455" t="inlineStr">
        <is>
          <t>IMP01451</t>
        </is>
      </c>
      <c r="B1455" t="inlineStr">
        <is>
          <t>T110150</t>
        </is>
      </c>
      <c r="C1455" t="inlineStr">
        <is>
          <t>Central Textiles International Ltd</t>
        </is>
      </c>
      <c r="D1455" t="inlineStr">
        <is>
          <t>Central Textiles International Ltd</t>
        </is>
      </c>
      <c r="E1455" t="inlineStr">
        <is>
          <t>160 Garden Lane</t>
        </is>
      </c>
      <c r="F1455" t="inlineStr">
        <is>
          <t>North</t>
        </is>
      </c>
      <c r="G1455" t="inlineStr">
        <is>
          <t>0884789328</t>
        </is>
      </c>
      <c r="H1455" t="inlineStr">
        <is>
          <t>Grace Osei</t>
        </is>
      </c>
      <c r="I1455" t="inlineStr">
        <is>
          <t>BRK061</t>
        </is>
      </c>
      <c r="J1455" t="inlineStr">
        <is>
          <t>2018-05-25</t>
        </is>
      </c>
      <c r="K1455" t="inlineStr">
        <is>
          <t>Steel and construction</t>
        </is>
      </c>
      <c r="L1455" t="inlineStr">
        <is>
          <t>active</t>
        </is>
      </c>
    </row>
    <row r="1456">
      <c r="A1456" t="inlineStr">
        <is>
          <t>IMP01452</t>
        </is>
      </c>
      <c r="B1456" t="inlineStr">
        <is>
          <t>T110158</t>
        </is>
      </c>
      <c r="C1456" t="inlineStr">
        <is>
          <t>Metro Steel Co.</t>
        </is>
      </c>
      <c r="D1456" t="inlineStr">
        <is>
          <t>Metro Steel Co.</t>
        </is>
      </c>
      <c r="E1456" t="inlineStr">
        <is>
          <t>241 Market Street</t>
        </is>
      </c>
      <c r="F1456" t="inlineStr">
        <is>
          <t>West</t>
        </is>
      </c>
      <c r="G1456" t="inlineStr">
        <is>
          <t>0380099450</t>
        </is>
      </c>
      <c r="H1456" t="inlineStr">
        <is>
          <t>Aisha Novak</t>
        </is>
      </c>
      <c r="I1456" t="inlineStr">
        <is>
          <t>BRK073</t>
        </is>
      </c>
      <c r="J1456" t="inlineStr">
        <is>
          <t>2011-04-05</t>
        </is>
      </c>
      <c r="K1456" t="inlineStr">
        <is>
          <t>Pharmaceuticals</t>
        </is>
      </c>
      <c r="L1456" t="inlineStr">
        <is>
          <t>active</t>
        </is>
      </c>
    </row>
    <row r="1457">
      <c r="A1457" t="inlineStr">
        <is>
          <t>IMP01453</t>
        </is>
      </c>
      <c r="B1457" t="inlineStr">
        <is>
          <t>T110170</t>
        </is>
      </c>
      <c r="C1457" t="inlineStr">
        <is>
          <t>Silver Enterprises Holdings Ltd</t>
        </is>
      </c>
      <c r="D1457" t="inlineStr">
        <is>
          <t>Silver Enterprises Holdings Ltd</t>
        </is>
      </c>
      <c r="E1457" t="inlineStr">
        <is>
          <t>135 Riverside</t>
        </is>
      </c>
      <c r="F1457" t="inlineStr">
        <is>
          <t>Coastal</t>
        </is>
      </c>
      <c r="G1457" t="inlineStr">
        <is>
          <t>0992445229</t>
        </is>
      </c>
      <c r="H1457" t="inlineStr">
        <is>
          <t>Farid Okafor</t>
        </is>
      </c>
      <c r="I1457" t="inlineStr">
        <is>
          <t>BRK027</t>
        </is>
      </c>
      <c r="J1457" t="inlineStr">
        <is>
          <t>2008-01-28</t>
        </is>
      </c>
      <c r="K1457" t="inlineStr">
        <is>
          <t>Steel and construction</t>
        </is>
      </c>
      <c r="L1457" t="inlineStr">
        <is>
          <t>active</t>
        </is>
      </c>
    </row>
    <row r="1458">
      <c r="A1458" t="inlineStr">
        <is>
          <t>IMP01454</t>
        </is>
      </c>
      <c r="B1458" t="inlineStr">
        <is>
          <t>T110172</t>
        </is>
      </c>
      <c r="C1458" t="inlineStr">
        <is>
          <t>Arden Supply Limited</t>
        </is>
      </c>
      <c r="D1458" t="inlineStr">
        <is>
          <t>Arden Supply Limited</t>
        </is>
      </c>
      <c r="E1458" t="inlineStr">
        <is>
          <t>65 Garden Lane</t>
        </is>
      </c>
      <c r="F1458" t="inlineStr">
        <is>
          <t>Coastal</t>
        </is>
      </c>
      <c r="G1458" t="inlineStr">
        <is>
          <t>0419670706</t>
        </is>
      </c>
      <c r="H1458" t="inlineStr">
        <is>
          <t>Tomas Haddad</t>
        </is>
      </c>
      <c r="I1458" t="inlineStr">
        <is>
          <t>BRK014</t>
        </is>
      </c>
      <c r="J1458" t="inlineStr">
        <is>
          <t>2011-10-19</t>
        </is>
      </c>
      <c r="K1458" t="inlineStr">
        <is>
          <t>General trading</t>
        </is>
      </c>
      <c r="L1458" t="inlineStr">
        <is>
          <t>active</t>
        </is>
      </c>
    </row>
    <row r="1459">
      <c r="A1459" t="inlineStr">
        <is>
          <t>IMP01455</t>
        </is>
      </c>
      <c r="B1459" t="inlineStr">
        <is>
          <t>T110184</t>
        </is>
      </c>
      <c r="C1459" t="inlineStr">
        <is>
          <t>Prime Trading Enterprises</t>
        </is>
      </c>
      <c r="D1459" t="inlineStr">
        <is>
          <t>Prime Trading Enterprises</t>
        </is>
      </c>
      <c r="E1459" t="inlineStr">
        <is>
          <t>215 Garden Lane</t>
        </is>
      </c>
      <c r="F1459" t="inlineStr">
        <is>
          <t>West</t>
        </is>
      </c>
      <c r="G1459" t="inlineStr">
        <is>
          <t>0962724458</t>
        </is>
      </c>
      <c r="H1459" t="inlineStr">
        <is>
          <t>Grace Silva</t>
        </is>
      </c>
      <c r="I1459" t="inlineStr">
        <is>
          <t>BRK040</t>
        </is>
      </c>
      <c r="J1459" t="inlineStr">
        <is>
          <t>2015-01-28</t>
        </is>
      </c>
      <c r="K1459" t="inlineStr">
        <is>
          <t>Furniture and household</t>
        </is>
      </c>
      <c r="L1459" t="inlineStr">
        <is>
          <t>active</t>
        </is>
      </c>
    </row>
    <row r="1460">
      <c r="A1460" t="inlineStr">
        <is>
          <t>IMP01456</t>
        </is>
      </c>
      <c r="B1460" t="inlineStr">
        <is>
          <t>T110187</t>
        </is>
      </c>
      <c r="C1460" t="inlineStr">
        <is>
          <t>Royal Steel Holdings Ltd</t>
        </is>
      </c>
      <c r="D1460" t="inlineStr">
        <is>
          <t>Royal Steel Holdings Ltd</t>
        </is>
      </c>
      <c r="E1460" t="inlineStr">
        <is>
          <t>224 Garden Lane</t>
        </is>
      </c>
      <c r="F1460" t="inlineStr">
        <is>
          <t>West</t>
        </is>
      </c>
      <c r="G1460" t="inlineStr">
        <is>
          <t>0404080669</t>
        </is>
      </c>
      <c r="H1460" t="inlineStr">
        <is>
          <t>Omar Nguyen-Lee</t>
        </is>
      </c>
      <c r="I1460" t="inlineStr">
        <is>
          <t>BRK007</t>
        </is>
      </c>
      <c r="J1460" t="inlineStr">
        <is>
          <t>2013-09-06</t>
        </is>
      </c>
      <c r="K1460" t="inlineStr">
        <is>
          <t>Cosmetics and personal care</t>
        </is>
      </c>
      <c r="L1460" t="inlineStr">
        <is>
          <t>active</t>
        </is>
      </c>
    </row>
    <row r="1461">
      <c r="A1461" t="inlineStr">
        <is>
          <t>IMP01457</t>
        </is>
      </c>
      <c r="B1461" t="inlineStr">
        <is>
          <t>T110195</t>
        </is>
      </c>
      <c r="C1461" t="inlineStr">
        <is>
          <t>Cobalt Pack Group Ltd</t>
        </is>
      </c>
      <c r="D1461" t="inlineStr">
        <is>
          <t>Cobalt Pack Group Ltd</t>
        </is>
      </c>
      <c r="E1461" t="inlineStr">
        <is>
          <t>134 Station Road</t>
        </is>
      </c>
      <c r="F1461" t="inlineStr">
        <is>
          <t>Coastal</t>
        </is>
      </c>
      <c r="G1461" t="inlineStr">
        <is>
          <t>0503166764</t>
        </is>
      </c>
      <c r="H1461" t="inlineStr">
        <is>
          <t>Daniel Mwangi</t>
        </is>
      </c>
      <c r="I1461" t="inlineStr">
        <is>
          <t>BRK023</t>
        </is>
      </c>
      <c r="J1461" t="inlineStr">
        <is>
          <t>2015-02-26</t>
        </is>
      </c>
      <c r="K1461" t="inlineStr">
        <is>
          <t>Medical devices</t>
        </is>
      </c>
      <c r="L1461" t="inlineStr">
        <is>
          <t>active</t>
        </is>
      </c>
    </row>
    <row r="1462">
      <c r="A1462" t="inlineStr">
        <is>
          <t>IMP01458</t>
        </is>
      </c>
      <c r="B1462" t="inlineStr">
        <is>
          <t>T110205</t>
        </is>
      </c>
      <c r="C1462" t="inlineStr">
        <is>
          <t>Meridian Commercial Holdings Ltd</t>
        </is>
      </c>
      <c r="D1462" t="inlineStr">
        <is>
          <t>Meridian Commercial Holdings Ltd</t>
        </is>
      </c>
      <c r="E1462" t="inlineStr">
        <is>
          <t>126 Market Street</t>
        </is>
      </c>
      <c r="F1462" t="inlineStr">
        <is>
          <t>South</t>
        </is>
      </c>
      <c r="G1462" t="inlineStr">
        <is>
          <t>0690097885</t>
        </is>
      </c>
      <c r="H1462" t="inlineStr">
        <is>
          <t>Ingrid Sato</t>
        </is>
      </c>
      <c r="I1462" t="inlineStr">
        <is>
          <t>BRK073</t>
        </is>
      </c>
      <c r="J1462" t="inlineStr">
        <is>
          <t>2012-03-11</t>
        </is>
      </c>
      <c r="K1462" t="inlineStr">
        <is>
          <t>Machinery</t>
        </is>
      </c>
      <c r="L1462" t="inlineStr">
        <is>
          <t>active</t>
        </is>
      </c>
    </row>
    <row r="1463">
      <c r="A1463" t="inlineStr">
        <is>
          <t>IMP01459</t>
        </is>
      </c>
      <c r="B1463" t="inlineStr">
        <is>
          <t>T110211</t>
        </is>
      </c>
      <c r="C1463" t="inlineStr">
        <is>
          <t>Arden Imports Limited</t>
        </is>
      </c>
      <c r="D1463" t="inlineStr">
        <is>
          <t>Arden Imports Limited</t>
        </is>
      </c>
      <c r="E1463" t="inlineStr">
        <is>
          <t>373 Bazaar Lane</t>
        </is>
      </c>
      <c r="F1463" t="inlineStr">
        <is>
          <t>Coastal</t>
        </is>
      </c>
      <c r="G1463" t="inlineStr">
        <is>
          <t>0566331616</t>
        </is>
      </c>
      <c r="H1463" t="inlineStr">
        <is>
          <t>Daniel Nguyen-Lee</t>
        </is>
      </c>
      <c r="I1463" t="inlineStr">
        <is>
          <t>BRK059</t>
        </is>
      </c>
      <c r="J1463" t="inlineStr">
        <is>
          <t>2012-11-06</t>
        </is>
      </c>
      <c r="K1463" t="inlineStr">
        <is>
          <t>Tobacco and beverages</t>
        </is>
      </c>
      <c r="L1463" t="inlineStr">
        <is>
          <t>active</t>
        </is>
      </c>
    </row>
    <row r="1464">
      <c r="A1464" t="inlineStr">
        <is>
          <t>IMP01460</t>
        </is>
      </c>
      <c r="B1464" t="inlineStr">
        <is>
          <t>T110219</t>
        </is>
      </c>
      <c r="C1464" t="inlineStr">
        <is>
          <t>Blue Ocean Agro Enterprises</t>
        </is>
      </c>
      <c r="D1464" t="inlineStr">
        <is>
          <t>Blue Ocean Agro Enterprises</t>
        </is>
      </c>
      <c r="E1464" t="inlineStr">
        <is>
          <t>101 Market Street</t>
        </is>
      </c>
      <c r="F1464" t="inlineStr">
        <is>
          <t>South</t>
        </is>
      </c>
      <c r="G1464" t="inlineStr">
        <is>
          <t>0826430520</t>
        </is>
      </c>
      <c r="H1464" t="inlineStr">
        <is>
          <t>Joseph Ibrahim</t>
        </is>
      </c>
      <c r="I1464" t="inlineStr">
        <is>
          <t>BRK016</t>
        </is>
      </c>
      <c r="J1464" t="inlineStr">
        <is>
          <t>2021-01-23</t>
        </is>
      </c>
      <c r="K1464" t="inlineStr">
        <is>
          <t>General trading</t>
        </is>
      </c>
      <c r="L1464" t="inlineStr">
        <is>
          <t>active</t>
        </is>
      </c>
    </row>
    <row r="1465">
      <c r="A1465" t="inlineStr">
        <is>
          <t>IMP01461</t>
        </is>
      </c>
      <c r="C1465" t="inlineStr">
        <is>
          <t>Carrick Electronics Ltd</t>
        </is>
      </c>
      <c r="D1465" t="inlineStr">
        <is>
          <t>Carrick Electronics Ltd</t>
        </is>
      </c>
      <c r="E1465" t="inlineStr">
        <is>
          <t>211 Station Road</t>
        </is>
      </c>
      <c r="F1465" t="inlineStr">
        <is>
          <t>North</t>
        </is>
      </c>
      <c r="G1465" t="inlineStr">
        <is>
          <t>0362608861</t>
        </is>
      </c>
      <c r="H1465" t="inlineStr">
        <is>
          <t>Fatima Haddad</t>
        </is>
      </c>
      <c r="I1465" t="inlineStr">
        <is>
          <t>BRK023</t>
        </is>
      </c>
      <c r="J1465" t="inlineStr">
        <is>
          <t>2022-01-06</t>
        </is>
      </c>
      <c r="K1465" t="inlineStr">
        <is>
          <t>Textiles and apparel</t>
        </is>
      </c>
      <c r="L1465" t="inlineStr">
        <is>
          <t>active</t>
        </is>
      </c>
    </row>
    <row r="1466">
      <c r="A1466" t="inlineStr">
        <is>
          <t>IMP01462</t>
        </is>
      </c>
      <c r="B1466" t="inlineStr">
        <is>
          <t>T110232</t>
        </is>
      </c>
      <c r="C1466" t="inlineStr">
        <is>
          <t>Northern Logistics Ltd</t>
        </is>
      </c>
      <c r="D1466" t="inlineStr">
        <is>
          <t>Northern Logistics Ltd</t>
        </is>
      </c>
      <c r="E1466" t="inlineStr">
        <is>
          <t>370 Mill Road</t>
        </is>
      </c>
      <c r="F1466" t="inlineStr">
        <is>
          <t>West</t>
        </is>
      </c>
      <c r="G1466" t="inlineStr">
        <is>
          <t>0207511292</t>
        </is>
      </c>
      <c r="H1466" t="inlineStr">
        <is>
          <t>Samuel Patel</t>
        </is>
      </c>
      <c r="I1466" t="inlineStr">
        <is>
          <t>BRK016</t>
        </is>
      </c>
      <c r="J1466" t="inlineStr">
        <is>
          <t>2020-03-19</t>
        </is>
      </c>
      <c r="K1466" t="inlineStr">
        <is>
          <t>Machinery</t>
        </is>
      </c>
      <c r="L1466" t="inlineStr">
        <is>
          <t>active</t>
        </is>
      </c>
    </row>
    <row r="1467">
      <c r="A1467" t="inlineStr">
        <is>
          <t>IMP01463</t>
        </is>
      </c>
      <c r="B1467" t="inlineStr">
        <is>
          <t>T110239</t>
        </is>
      </c>
      <c r="C1467" t="inlineStr">
        <is>
          <t>Crown Imports Ltd</t>
        </is>
      </c>
      <c r="D1467" t="inlineStr">
        <is>
          <t>Crown Imports Ltd</t>
        </is>
      </c>
      <c r="E1467" t="inlineStr">
        <is>
          <t>397 Bazaar Lane</t>
        </is>
      </c>
      <c r="F1467" t="inlineStr">
        <is>
          <t>West</t>
        </is>
      </c>
      <c r="G1467" t="inlineStr">
        <is>
          <t>0833244303</t>
        </is>
      </c>
      <c r="H1467" t="inlineStr">
        <is>
          <t>Samuel Nguyen-Lee</t>
        </is>
      </c>
      <c r="I1467" t="inlineStr">
        <is>
          <t>BRK071</t>
        </is>
      </c>
      <c r="J1467" t="inlineStr">
        <is>
          <t>2025-11-14</t>
        </is>
      </c>
      <c r="K1467" t="inlineStr">
        <is>
          <t>Machinery</t>
        </is>
      </c>
      <c r="L1467" t="inlineStr">
        <is>
          <t>active</t>
        </is>
      </c>
    </row>
    <row r="1468">
      <c r="A1468" t="inlineStr">
        <is>
          <t>IMP01464</t>
        </is>
      </c>
      <c r="B1468" t="inlineStr">
        <is>
          <t>T110244</t>
        </is>
      </c>
      <c r="C1468" t="inlineStr">
        <is>
          <t>Silk Road Distribution Co.</t>
        </is>
      </c>
      <c r="D1468" t="inlineStr">
        <is>
          <t>Silk Road Distribution Co.</t>
        </is>
      </c>
      <c r="E1468" t="inlineStr">
        <is>
          <t>143 Market Street</t>
        </is>
      </c>
      <c r="F1468" t="inlineStr">
        <is>
          <t>West</t>
        </is>
      </c>
      <c r="G1468" t="inlineStr">
        <is>
          <t>0290588299</t>
        </is>
      </c>
      <c r="H1468" t="inlineStr">
        <is>
          <t>Mei Patel</t>
        </is>
      </c>
      <c r="I1468" t="inlineStr">
        <is>
          <t>BRK066</t>
        </is>
      </c>
      <c r="J1468" t="inlineStr">
        <is>
          <t>2014-01-28</t>
        </is>
      </c>
      <c r="K1468" t="inlineStr">
        <is>
          <t>General trading</t>
        </is>
      </c>
      <c r="L1468" t="inlineStr">
        <is>
          <t>active</t>
        </is>
      </c>
    </row>
    <row r="1469">
      <c r="A1469" t="inlineStr">
        <is>
          <t>IMP01465</t>
        </is>
      </c>
      <c r="B1469" t="inlineStr">
        <is>
          <t>T110253</t>
        </is>
      </c>
      <c r="C1469" t="inlineStr">
        <is>
          <t>Aldergate Logistics Group Ltd</t>
        </is>
      </c>
      <c r="D1469" t="inlineStr">
        <is>
          <t>Aldergate Logistics Group Ltd</t>
        </is>
      </c>
      <c r="E1469" t="inlineStr">
        <is>
          <t>52 Bazaar Lane</t>
        </is>
      </c>
      <c r="F1469" t="inlineStr">
        <is>
          <t>Capital</t>
        </is>
      </c>
      <c r="G1469" t="inlineStr">
        <is>
          <t>0223184409</t>
        </is>
      </c>
      <c r="H1469" t="inlineStr">
        <is>
          <t>Nadia Rahman</t>
        </is>
      </c>
      <c r="I1469" t="inlineStr">
        <is>
          <t>BRK013</t>
        </is>
      </c>
      <c r="J1469" t="inlineStr">
        <is>
          <t>2011-02-02</t>
        </is>
      </c>
      <c r="K1469" t="inlineStr">
        <is>
          <t>Fuel and chemicals</t>
        </is>
      </c>
      <c r="L1469" t="inlineStr">
        <is>
          <t>active</t>
        </is>
      </c>
    </row>
    <row r="1470">
      <c r="A1470" t="inlineStr">
        <is>
          <t>IMP01466</t>
        </is>
      </c>
      <c r="B1470" t="inlineStr">
        <is>
          <t>T110261</t>
        </is>
      </c>
      <c r="C1470" t="inlineStr">
        <is>
          <t>Eastern Fruits Group Ltd</t>
        </is>
      </c>
      <c r="D1470" t="inlineStr">
        <is>
          <t>Eastern Fruits Group Ltd</t>
        </is>
      </c>
      <c r="E1470" t="inlineStr">
        <is>
          <t>64 Bazaar Lane</t>
        </is>
      </c>
      <c r="F1470" t="inlineStr">
        <is>
          <t>South</t>
        </is>
      </c>
      <c r="G1470" t="inlineStr">
        <is>
          <t>0354983211</t>
        </is>
      </c>
      <c r="H1470" t="inlineStr">
        <is>
          <t>Priya Sato</t>
        </is>
      </c>
      <c r="I1470" t="inlineStr">
        <is>
          <t>BRK021</t>
        </is>
      </c>
      <c r="J1470" t="inlineStr">
        <is>
          <t>2018-01-16</t>
        </is>
      </c>
      <c r="K1470" t="inlineStr">
        <is>
          <t>Machinery</t>
        </is>
      </c>
      <c r="L1470" t="inlineStr">
        <is>
          <t>active</t>
        </is>
      </c>
    </row>
    <row r="1471">
      <c r="A1471" t="inlineStr">
        <is>
          <t>IMP01467</t>
        </is>
      </c>
      <c r="B1471" t="inlineStr">
        <is>
          <t>T110266</t>
        </is>
      </c>
      <c r="C1471" t="inlineStr">
        <is>
          <t>Ocean Logistics &amp; Sons</t>
        </is>
      </c>
      <c r="D1471" t="inlineStr">
        <is>
          <t>Ocean Logistics &amp; Sons</t>
        </is>
      </c>
      <c r="E1471" t="inlineStr">
        <is>
          <t>359 Harbour Road</t>
        </is>
      </c>
      <c r="F1471" t="inlineStr">
        <is>
          <t>North</t>
        </is>
      </c>
      <c r="G1471" t="inlineStr">
        <is>
          <t>0613600287</t>
        </is>
      </c>
      <c r="H1471" t="inlineStr">
        <is>
          <t>Elena Haddad</t>
        </is>
      </c>
      <c r="I1471" t="inlineStr">
        <is>
          <t>BRK059</t>
        </is>
      </c>
      <c r="J1471" t="inlineStr">
        <is>
          <t>2014-09-06</t>
        </is>
      </c>
      <c r="K1471" t="inlineStr">
        <is>
          <t>Food importers</t>
        </is>
      </c>
      <c r="L1471" t="inlineStr">
        <is>
          <t>active</t>
        </is>
      </c>
    </row>
    <row r="1472">
      <c r="A1472" t="inlineStr">
        <is>
          <t>IMP01468</t>
        </is>
      </c>
      <c r="B1472" t="inlineStr">
        <is>
          <t>T110274</t>
        </is>
      </c>
      <c r="C1472" t="inlineStr">
        <is>
          <t>Metro Motors Holdings Ltd</t>
        </is>
      </c>
      <c r="D1472" t="inlineStr">
        <is>
          <t>Metro Motors Holdings Ltd</t>
        </is>
      </c>
      <c r="E1472" t="inlineStr">
        <is>
          <t>279 Mill Road</t>
        </is>
      </c>
      <c r="F1472" t="inlineStr">
        <is>
          <t>Coastal</t>
        </is>
      </c>
      <c r="G1472" t="inlineStr">
        <is>
          <t>0933298328</t>
        </is>
      </c>
      <c r="H1472" t="inlineStr">
        <is>
          <t>Lucia Kowalski</t>
        </is>
      </c>
      <c r="I1472" t="inlineStr">
        <is>
          <t>BRK040</t>
        </is>
      </c>
      <c r="J1472" t="inlineStr">
        <is>
          <t>2014-11-07</t>
        </is>
      </c>
      <c r="K1472" t="inlineStr">
        <is>
          <t>Steel and construction</t>
        </is>
      </c>
      <c r="L1472" t="inlineStr">
        <is>
          <t>active</t>
        </is>
      </c>
    </row>
    <row r="1473">
      <c r="A1473" t="inlineStr">
        <is>
          <t>IMP01469</t>
        </is>
      </c>
      <c r="B1473" t="inlineStr">
        <is>
          <t>T110280</t>
        </is>
      </c>
      <c r="C1473" t="inlineStr">
        <is>
          <t>Orchid Steel Group Ltd</t>
        </is>
      </c>
      <c r="D1473" t="inlineStr">
        <is>
          <t>Orchid Steel Group Ltd</t>
        </is>
      </c>
      <c r="E1473" t="inlineStr">
        <is>
          <t>300 Mill Road</t>
        </is>
      </c>
      <c r="F1473" t="inlineStr">
        <is>
          <t>Capital</t>
        </is>
      </c>
      <c r="G1473" t="inlineStr">
        <is>
          <t>0523254251</t>
        </is>
      </c>
      <c r="H1473" t="inlineStr">
        <is>
          <t>Samuel Novak</t>
        </is>
      </c>
      <c r="I1473" t="inlineStr">
        <is>
          <t>BRK075</t>
        </is>
      </c>
      <c r="J1473" t="inlineStr">
        <is>
          <t>2008-07-14</t>
        </is>
      </c>
      <c r="K1473" t="inlineStr">
        <is>
          <t>Machinery</t>
        </is>
      </c>
      <c r="L1473" t="inlineStr">
        <is>
          <t>active</t>
        </is>
      </c>
    </row>
    <row r="1474">
      <c r="A1474" t="inlineStr">
        <is>
          <t>IMP01470</t>
        </is>
      </c>
      <c r="B1474" t="inlineStr">
        <is>
          <t>T110289</t>
        </is>
      </c>
      <c r="C1474" t="inlineStr">
        <is>
          <t>Royal Textiles Co., Ltd</t>
        </is>
      </c>
      <c r="D1474" t="inlineStr">
        <is>
          <t>Royal Textiles Co., Ltd</t>
        </is>
      </c>
      <c r="E1474" t="inlineStr">
        <is>
          <t>247 Mill Road</t>
        </is>
      </c>
      <c r="F1474" t="inlineStr">
        <is>
          <t>Coastal</t>
        </is>
      </c>
      <c r="G1474" t="inlineStr">
        <is>
          <t>0904276304</t>
        </is>
      </c>
      <c r="H1474" t="inlineStr">
        <is>
          <t>Tomas Osei</t>
        </is>
      </c>
      <c r="I1474" t="inlineStr">
        <is>
          <t>BRK027</t>
        </is>
      </c>
      <c r="J1474" t="inlineStr">
        <is>
          <t>2011-05-19</t>
        </is>
      </c>
      <c r="K1474" t="inlineStr">
        <is>
          <t>Vehicles and parts</t>
        </is>
      </c>
      <c r="L1474" t="inlineStr">
        <is>
          <t>active</t>
        </is>
      </c>
    </row>
    <row r="1475">
      <c r="A1475" t="inlineStr">
        <is>
          <t>IMP01471</t>
        </is>
      </c>
      <c r="B1475" t="inlineStr">
        <is>
          <t>T110296</t>
        </is>
      </c>
      <c r="C1475" t="inlineStr">
        <is>
          <t>Horizon Living Co.</t>
        </is>
      </c>
      <c r="D1475" t="inlineStr">
        <is>
          <t>Horizon Living Co.</t>
        </is>
      </c>
      <c r="E1475" t="inlineStr">
        <is>
          <t>101 Riverside</t>
        </is>
      </c>
      <c r="F1475" t="inlineStr">
        <is>
          <t>Coastal</t>
        </is>
      </c>
      <c r="G1475" t="inlineStr">
        <is>
          <t>0706839220</t>
        </is>
      </c>
      <c r="H1475" t="inlineStr">
        <is>
          <t>Samuel Mahmood</t>
        </is>
      </c>
      <c r="I1475" t="inlineStr">
        <is>
          <t>BRK010</t>
        </is>
      </c>
      <c r="J1475" t="inlineStr">
        <is>
          <t>2011-05-24</t>
        </is>
      </c>
      <c r="K1475" t="inlineStr">
        <is>
          <t>Tobacco and beverages</t>
        </is>
      </c>
      <c r="L1475" t="inlineStr">
        <is>
          <t>active</t>
        </is>
      </c>
    </row>
    <row r="1476">
      <c r="A1476" t="inlineStr">
        <is>
          <t>IMP01472</t>
        </is>
      </c>
      <c r="B1476" t="inlineStr">
        <is>
          <t>T110302</t>
        </is>
      </c>
      <c r="C1476" t="inlineStr">
        <is>
          <t>Inverness Steel Partners Ltd</t>
        </is>
      </c>
      <c r="D1476" t="inlineStr">
        <is>
          <t>Inverness Steel Partners Ltd</t>
        </is>
      </c>
      <c r="E1476" t="inlineStr">
        <is>
          <t>283 Bazaar Lane</t>
        </is>
      </c>
      <c r="F1476" t="inlineStr">
        <is>
          <t>West</t>
        </is>
      </c>
      <c r="G1476" t="inlineStr">
        <is>
          <t>0710688031</t>
        </is>
      </c>
      <c r="H1476" t="inlineStr">
        <is>
          <t>Ravi Ibrahim</t>
        </is>
      </c>
      <c r="I1476" t="inlineStr">
        <is>
          <t>BRK007</t>
        </is>
      </c>
      <c r="J1476" t="inlineStr">
        <is>
          <t>2017-07-11</t>
        </is>
      </c>
      <c r="K1476" t="inlineStr">
        <is>
          <t>Furniture and household</t>
        </is>
      </c>
      <c r="L1476" t="inlineStr">
        <is>
          <t>active</t>
        </is>
      </c>
    </row>
    <row r="1477">
      <c r="A1477" t="inlineStr">
        <is>
          <t>IMP01473</t>
        </is>
      </c>
      <c r="B1477" t="inlineStr">
        <is>
          <t>T110305</t>
        </is>
      </c>
      <c r="C1477" t="inlineStr">
        <is>
          <t>Green Valley Steel Enterprises</t>
        </is>
      </c>
      <c r="D1477" t="inlineStr">
        <is>
          <t>Green Valley Steel Enterprises</t>
        </is>
      </c>
      <c r="E1477" t="inlineStr">
        <is>
          <t>2 Mill Road</t>
        </is>
      </c>
      <c r="F1477" t="inlineStr">
        <is>
          <t>Coastal</t>
        </is>
      </c>
      <c r="G1477" t="inlineStr">
        <is>
          <t>0673539506</t>
        </is>
      </c>
      <c r="H1477" t="inlineStr">
        <is>
          <t>Grace Fernandes</t>
        </is>
      </c>
      <c r="I1477" t="inlineStr">
        <is>
          <t>BRK063</t>
        </is>
      </c>
      <c r="J1477" t="inlineStr">
        <is>
          <t>2018-10-26</t>
        </is>
      </c>
      <c r="K1477" t="inlineStr">
        <is>
          <t>Fuel and chemicals</t>
        </is>
      </c>
      <c r="L1477" t="inlineStr">
        <is>
          <t>active</t>
        </is>
      </c>
    </row>
    <row r="1478">
      <c r="A1478" t="inlineStr">
        <is>
          <t>IMP01474</t>
        </is>
      </c>
      <c r="B1478" t="inlineStr">
        <is>
          <t>T110316</t>
        </is>
      </c>
      <c r="C1478" t="inlineStr">
        <is>
          <t>Cobalt Supply International Ltd</t>
        </is>
      </c>
      <c r="D1478" t="inlineStr">
        <is>
          <t>Cobalt Supply International Ltd</t>
        </is>
      </c>
      <c r="E1478" t="inlineStr">
        <is>
          <t>59 Garden Lane</t>
        </is>
      </c>
      <c r="F1478" t="inlineStr">
        <is>
          <t>Coastal</t>
        </is>
      </c>
      <c r="G1478" t="inlineStr">
        <is>
          <t>0423253513</t>
        </is>
      </c>
      <c r="H1478" t="inlineStr">
        <is>
          <t>Tomas Kowalski</t>
        </is>
      </c>
      <c r="I1478" t="inlineStr">
        <is>
          <t>BRK056</t>
        </is>
      </c>
      <c r="J1478" t="inlineStr">
        <is>
          <t>2015-10-01</t>
        </is>
      </c>
      <c r="K1478" t="inlineStr">
        <is>
          <t>Medical devices</t>
        </is>
      </c>
      <c r="L1478" t="inlineStr">
        <is>
          <t>active</t>
        </is>
      </c>
    </row>
    <row r="1479">
      <c r="A1479" t="inlineStr">
        <is>
          <t>IMP01475</t>
        </is>
      </c>
      <c r="B1479" t="inlineStr">
        <is>
          <t>T110319</t>
        </is>
      </c>
      <c r="C1479" t="inlineStr">
        <is>
          <t>Royal Imports &amp; Sons</t>
        </is>
      </c>
      <c r="D1479" t="inlineStr">
        <is>
          <t>Royal Imports &amp; Sons</t>
        </is>
      </c>
      <c r="E1479" t="inlineStr">
        <is>
          <t>289 Riverside</t>
        </is>
      </c>
      <c r="F1479" t="inlineStr">
        <is>
          <t>Coastal</t>
        </is>
      </c>
      <c r="G1479" t="inlineStr">
        <is>
          <t>0670548505</t>
        </is>
      </c>
      <c r="H1479" t="inlineStr">
        <is>
          <t>Farid Tanaka</t>
        </is>
      </c>
      <c r="I1479" t="inlineStr">
        <is>
          <t>BRK046</t>
        </is>
      </c>
      <c r="J1479" t="inlineStr">
        <is>
          <t>2014-06-18</t>
        </is>
      </c>
      <c r="K1479" t="inlineStr">
        <is>
          <t>Machinery</t>
        </is>
      </c>
      <c r="L1479" t="inlineStr">
        <is>
          <t>active</t>
        </is>
      </c>
    </row>
    <row r="1480">
      <c r="A1480" t="inlineStr">
        <is>
          <t>IMP01476</t>
        </is>
      </c>
      <c r="C1480" t="inlineStr">
        <is>
          <t>Northern Fruits Limited</t>
        </is>
      </c>
      <c r="D1480" t="inlineStr">
        <is>
          <t>Northern Fruits Limited</t>
        </is>
      </c>
      <c r="E1480" t="inlineStr">
        <is>
          <t>383 Bazaar Lane</t>
        </is>
      </c>
      <c r="F1480" t="inlineStr">
        <is>
          <t>West</t>
        </is>
      </c>
      <c r="G1480" t="inlineStr">
        <is>
          <t>0534036161</t>
        </is>
      </c>
      <c r="H1480" t="inlineStr">
        <is>
          <t>Kenji Chen</t>
        </is>
      </c>
      <c r="I1480" t="inlineStr">
        <is>
          <t>BRK035</t>
        </is>
      </c>
      <c r="J1480" t="inlineStr">
        <is>
          <t>2020-11-26</t>
        </is>
      </c>
      <c r="K1480" t="inlineStr">
        <is>
          <t>Fuel and chemicals</t>
        </is>
      </c>
      <c r="L1480" t="inlineStr">
        <is>
          <t>active</t>
        </is>
      </c>
    </row>
    <row r="1481">
      <c r="A1481" t="inlineStr">
        <is>
          <t>IMP01477</t>
        </is>
      </c>
      <c r="B1481" t="inlineStr">
        <is>
          <t>T100033</t>
        </is>
      </c>
      <c r="C1481" t="inlineStr">
        <is>
          <t>Eastern Industries &amp; Sons</t>
        </is>
      </c>
      <c r="D1481" t="inlineStr">
        <is>
          <t>Eastern Industries &amp; Sons</t>
        </is>
      </c>
      <c r="E1481" t="inlineStr">
        <is>
          <t>24 Harbour Road</t>
        </is>
      </c>
      <c r="F1481" t="inlineStr">
        <is>
          <t>East</t>
        </is>
      </c>
      <c r="G1481" t="inlineStr">
        <is>
          <t>0679477746</t>
        </is>
      </c>
      <c r="H1481" t="inlineStr">
        <is>
          <t>Daniel Osei</t>
        </is>
      </c>
      <c r="I1481" t="inlineStr">
        <is>
          <t>BRK033</t>
        </is>
      </c>
      <c r="J1481" t="inlineStr">
        <is>
          <t>2018-12-09</t>
        </is>
      </c>
      <c r="K1481" t="inlineStr">
        <is>
          <t>Tobacco and beverages</t>
        </is>
      </c>
      <c r="L1481" t="inlineStr">
        <is>
          <t>active</t>
        </is>
      </c>
    </row>
    <row r="1482">
      <c r="A1482" t="inlineStr">
        <is>
          <t>IMP01478</t>
        </is>
      </c>
      <c r="B1482" t="inlineStr">
        <is>
          <t>T110343</t>
        </is>
      </c>
      <c r="C1482" t="inlineStr">
        <is>
          <t>Ocean Industries Limited</t>
        </is>
      </c>
      <c r="D1482" t="inlineStr">
        <is>
          <t>Ocean Industries Limited</t>
        </is>
      </c>
      <c r="E1482" t="inlineStr">
        <is>
          <t>258 Harbour Road</t>
        </is>
      </c>
      <c r="F1482" t="inlineStr">
        <is>
          <t>East</t>
        </is>
      </c>
      <c r="G1482" t="inlineStr">
        <is>
          <t>0388784278</t>
        </is>
      </c>
      <c r="H1482" t="inlineStr">
        <is>
          <t>Hassan Haddad</t>
        </is>
      </c>
      <c r="I1482" t="inlineStr">
        <is>
          <t>BRK046</t>
        </is>
      </c>
      <c r="J1482" t="inlineStr">
        <is>
          <t>2011-09-28</t>
        </is>
      </c>
      <c r="K1482" t="inlineStr">
        <is>
          <t>Textiles and apparel</t>
        </is>
      </c>
      <c r="L1482" t="inlineStr">
        <is>
          <t>active</t>
        </is>
      </c>
    </row>
    <row r="1483">
      <c r="A1483" t="inlineStr">
        <is>
          <t>IMP01479</t>
        </is>
      </c>
      <c r="C1483" t="inlineStr">
        <is>
          <t>Pacific Logistics International Ltd</t>
        </is>
      </c>
      <c r="D1483" t="inlineStr">
        <is>
          <t>Pacific Logistics International Ltd</t>
        </is>
      </c>
      <c r="E1483" t="inlineStr">
        <is>
          <t>191 Market Street</t>
        </is>
      </c>
      <c r="F1483" t="inlineStr">
        <is>
          <t>South</t>
        </is>
      </c>
      <c r="G1483" t="inlineStr">
        <is>
          <t>0466434088</t>
        </is>
      </c>
      <c r="H1483" t="inlineStr">
        <is>
          <t>Farid Silva</t>
        </is>
      </c>
      <c r="I1483" t="inlineStr">
        <is>
          <t>BRK022</t>
        </is>
      </c>
      <c r="J1483" t="inlineStr">
        <is>
          <t>2018-02-09</t>
        </is>
      </c>
      <c r="K1483" t="inlineStr">
        <is>
          <t>Tobacco and beverages</t>
        </is>
      </c>
      <c r="L1483" t="inlineStr">
        <is>
          <t>active</t>
        </is>
      </c>
    </row>
    <row r="1484">
      <c r="A1484" t="inlineStr">
        <is>
          <t>IMP01480</t>
        </is>
      </c>
      <c r="B1484" t="inlineStr">
        <is>
          <t>T110358</t>
        </is>
      </c>
      <c r="C1484" t="inlineStr">
        <is>
          <t>Evergreen Motors &amp; Sons</t>
        </is>
      </c>
      <c r="D1484" t="inlineStr">
        <is>
          <t>Evergreen Motors &amp; Sons</t>
        </is>
      </c>
      <c r="E1484" t="inlineStr">
        <is>
          <t>79 Temple Street</t>
        </is>
      </c>
      <c r="F1484" t="inlineStr">
        <is>
          <t>East</t>
        </is>
      </c>
      <c r="G1484" t="inlineStr">
        <is>
          <t>0617397689</t>
        </is>
      </c>
      <c r="H1484" t="inlineStr">
        <is>
          <t>Ravi Reyes</t>
        </is>
      </c>
      <c r="I1484" t="inlineStr">
        <is>
          <t>BRK064</t>
        </is>
      </c>
      <c r="J1484" t="inlineStr">
        <is>
          <t>2019-01-07</t>
        </is>
      </c>
      <c r="K1484" t="inlineStr">
        <is>
          <t>Tobacco and beverages</t>
        </is>
      </c>
      <c r="L1484" t="inlineStr">
        <is>
          <t>active</t>
        </is>
      </c>
    </row>
    <row r="1485">
      <c r="A1485" t="inlineStr">
        <is>
          <t>IMP01481</t>
        </is>
      </c>
      <c r="C1485" t="inlineStr">
        <is>
          <t>Ocean Industries Holdings Ltd</t>
        </is>
      </c>
      <c r="D1485" t="inlineStr">
        <is>
          <t>Ocean Industries Holdings Ltd</t>
        </is>
      </c>
      <c r="E1485" t="inlineStr">
        <is>
          <t>323 Station Road</t>
        </is>
      </c>
      <c r="F1485" t="inlineStr">
        <is>
          <t>South</t>
        </is>
      </c>
      <c r="G1485" t="inlineStr">
        <is>
          <t>0924121092</t>
        </is>
      </c>
      <c r="H1485" t="inlineStr">
        <is>
          <t>Joseph Tanaka</t>
        </is>
      </c>
      <c r="I1485" t="inlineStr">
        <is>
          <t>BRK036</t>
        </is>
      </c>
      <c r="J1485" t="inlineStr">
        <is>
          <t>2013-09-10</t>
        </is>
      </c>
      <c r="K1485" t="inlineStr">
        <is>
          <t>Steel and construction</t>
        </is>
      </c>
      <c r="L1485" t="inlineStr">
        <is>
          <t>active</t>
        </is>
      </c>
    </row>
    <row r="1486">
      <c r="A1486" t="inlineStr">
        <is>
          <t>IMP01482</t>
        </is>
      </c>
      <c r="B1486" t="inlineStr">
        <is>
          <t>T110370</t>
        </is>
      </c>
      <c r="C1486" t="inlineStr">
        <is>
          <t>Green Valley Living Enterprises</t>
        </is>
      </c>
      <c r="D1486" t="inlineStr">
        <is>
          <t>Green Valley Living Enterprises</t>
        </is>
      </c>
      <c r="E1486" t="inlineStr">
        <is>
          <t>185 Garden Lane</t>
        </is>
      </c>
      <c r="F1486" t="inlineStr">
        <is>
          <t>East</t>
        </is>
      </c>
      <c r="G1486" t="inlineStr">
        <is>
          <t>0704949670</t>
        </is>
      </c>
      <c r="H1486" t="inlineStr">
        <is>
          <t>Ravi Novak</t>
        </is>
      </c>
      <c r="I1486" t="inlineStr">
        <is>
          <t>BRK065</t>
        </is>
      </c>
      <c r="J1486" t="inlineStr">
        <is>
          <t>2010-10-10</t>
        </is>
      </c>
      <c r="K1486" t="inlineStr">
        <is>
          <t>Vehicles and parts</t>
        </is>
      </c>
      <c r="L1486" t="inlineStr">
        <is>
          <t>active</t>
        </is>
      </c>
    </row>
    <row r="1487">
      <c r="A1487" t="inlineStr">
        <is>
          <t>IMP01483</t>
        </is>
      </c>
      <c r="B1487" t="inlineStr">
        <is>
          <t>T110380</t>
        </is>
      </c>
      <c r="C1487" t="inlineStr">
        <is>
          <t>Jade Pack Group Ltd</t>
        </is>
      </c>
      <c r="D1487" t="inlineStr">
        <is>
          <t>Jade Pack Group Ltd</t>
        </is>
      </c>
      <c r="E1487" t="inlineStr">
        <is>
          <t>335 Bazaar Lane</t>
        </is>
      </c>
      <c r="F1487" t="inlineStr">
        <is>
          <t>West</t>
        </is>
      </c>
      <c r="G1487" t="inlineStr">
        <is>
          <t>0287453341</t>
        </is>
      </c>
      <c r="H1487" t="inlineStr">
        <is>
          <t>Aisha Mahmood</t>
        </is>
      </c>
      <c r="I1487" t="inlineStr">
        <is>
          <t>BRK030</t>
        </is>
      </c>
      <c r="J1487" t="inlineStr">
        <is>
          <t>2016-08-28</t>
        </is>
      </c>
      <c r="K1487" t="inlineStr">
        <is>
          <t>Vehicles and parts</t>
        </is>
      </c>
      <c r="L1487" t="inlineStr">
        <is>
          <t>active</t>
        </is>
      </c>
    </row>
    <row r="1488">
      <c r="A1488" t="inlineStr">
        <is>
          <t>IMP01484</t>
        </is>
      </c>
      <c r="B1488" t="inlineStr">
        <is>
          <t>T110384</t>
        </is>
      </c>
      <c r="C1488" t="inlineStr">
        <is>
          <t>Horizon Mobile Limited</t>
        </is>
      </c>
      <c r="D1488" t="inlineStr">
        <is>
          <t>Horizon Mobile Limited</t>
        </is>
      </c>
      <c r="E1488" t="inlineStr">
        <is>
          <t>367 Market Street</t>
        </is>
      </c>
      <c r="F1488" t="inlineStr">
        <is>
          <t>Capital</t>
        </is>
      </c>
      <c r="G1488" t="inlineStr">
        <is>
          <t>0339566651</t>
        </is>
      </c>
      <c r="H1488" t="inlineStr">
        <is>
          <t>Aisha Ibrahim</t>
        </is>
      </c>
      <c r="I1488" t="inlineStr">
        <is>
          <t>BRK021</t>
        </is>
      </c>
      <c r="J1488" t="inlineStr">
        <is>
          <t>2019-05-16</t>
        </is>
      </c>
      <c r="K1488" t="inlineStr">
        <is>
          <t>General trading</t>
        </is>
      </c>
      <c r="L1488" t="inlineStr">
        <is>
          <t>active</t>
        </is>
      </c>
    </row>
    <row r="1489">
      <c r="A1489" t="inlineStr">
        <is>
          <t>IMP01485</t>
        </is>
      </c>
      <c r="B1489" t="inlineStr">
        <is>
          <t>T110390</t>
        </is>
      </c>
      <c r="C1489" t="inlineStr">
        <is>
          <t>Central Living Enterprises</t>
        </is>
      </c>
      <c r="D1489" t="inlineStr">
        <is>
          <t>Central Living Enterprises</t>
        </is>
      </c>
      <c r="E1489" t="inlineStr">
        <is>
          <t>107 Industrial Estate</t>
        </is>
      </c>
      <c r="F1489" t="inlineStr">
        <is>
          <t>North</t>
        </is>
      </c>
      <c r="G1489" t="inlineStr">
        <is>
          <t>0687827944</t>
        </is>
      </c>
      <c r="H1489" t="inlineStr">
        <is>
          <t>Amina Novak</t>
        </is>
      </c>
      <c r="I1489" t="inlineStr">
        <is>
          <t>BRK032</t>
        </is>
      </c>
      <c r="J1489" t="inlineStr">
        <is>
          <t>2024-08-10</t>
        </is>
      </c>
      <c r="K1489" t="inlineStr">
        <is>
          <t>General trading</t>
        </is>
      </c>
      <c r="L1489" t="inlineStr">
        <is>
          <t>active</t>
        </is>
      </c>
    </row>
    <row r="1490">
      <c r="A1490" t="inlineStr">
        <is>
          <t>IMP01486</t>
        </is>
      </c>
      <c r="B1490" t="inlineStr">
        <is>
          <t>T110396</t>
        </is>
      </c>
      <c r="C1490" t="inlineStr">
        <is>
          <t>Twin Rivers Commercial Co.</t>
        </is>
      </c>
      <c r="D1490" t="inlineStr">
        <is>
          <t>Twin Rivers Commercial Co.</t>
        </is>
      </c>
      <c r="E1490" t="inlineStr">
        <is>
          <t>155 Riverside</t>
        </is>
      </c>
      <c r="F1490" t="inlineStr">
        <is>
          <t>North</t>
        </is>
      </c>
      <c r="G1490" t="inlineStr">
        <is>
          <t>0963496809</t>
        </is>
      </c>
      <c r="H1490" t="inlineStr">
        <is>
          <t>Lucia Reyes</t>
        </is>
      </c>
      <c r="I1490" t="inlineStr">
        <is>
          <t>BRK078</t>
        </is>
      </c>
      <c r="J1490" t="inlineStr">
        <is>
          <t>2019-10-14</t>
        </is>
      </c>
      <c r="K1490" t="inlineStr">
        <is>
          <t>Steel and construction</t>
        </is>
      </c>
      <c r="L1490" t="inlineStr">
        <is>
          <t>active</t>
        </is>
      </c>
    </row>
    <row r="1491">
      <c r="A1491" t="inlineStr">
        <is>
          <t>IMP01487</t>
        </is>
      </c>
      <c r="B1491" t="inlineStr">
        <is>
          <t>T110402</t>
        </is>
      </c>
      <c r="C1491" t="inlineStr">
        <is>
          <t>Crown Pack Co., Ltd</t>
        </is>
      </c>
      <c r="D1491" t="inlineStr">
        <is>
          <t>Crown Pack Co., Ltd</t>
        </is>
      </c>
      <c r="E1491" t="inlineStr">
        <is>
          <t>340 Temple Street</t>
        </is>
      </c>
      <c r="F1491" t="inlineStr">
        <is>
          <t>Coastal</t>
        </is>
      </c>
      <c r="G1491" t="inlineStr">
        <is>
          <t>0517941940</t>
        </is>
      </c>
      <c r="H1491" t="inlineStr">
        <is>
          <t>Hassan Kowalski</t>
        </is>
      </c>
      <c r="I1491" t="inlineStr">
        <is>
          <t>BRK022</t>
        </is>
      </c>
      <c r="J1491" t="inlineStr">
        <is>
          <t>2011-02-12</t>
        </is>
      </c>
      <c r="K1491" t="inlineStr">
        <is>
          <t>Fuel and chemicals</t>
        </is>
      </c>
      <c r="L1491" t="inlineStr">
        <is>
          <t>active</t>
        </is>
      </c>
    </row>
    <row r="1492">
      <c r="A1492" t="inlineStr">
        <is>
          <t>IMP01488</t>
        </is>
      </c>
      <c r="B1492" t="inlineStr">
        <is>
          <t>T110413</t>
        </is>
      </c>
      <c r="C1492" t="inlineStr">
        <is>
          <t>Northern Logistics &amp; Sons</t>
        </is>
      </c>
      <c r="D1492" t="inlineStr">
        <is>
          <t>Northern Logistics &amp; Sons</t>
        </is>
      </c>
      <c r="E1492" t="inlineStr">
        <is>
          <t>50 Airport Road</t>
        </is>
      </c>
      <c r="F1492" t="inlineStr">
        <is>
          <t>South</t>
        </is>
      </c>
      <c r="G1492" t="inlineStr">
        <is>
          <t>0296173837</t>
        </is>
      </c>
      <c r="H1492" t="inlineStr">
        <is>
          <t>Joseph Ibrahim</t>
        </is>
      </c>
      <c r="I1492" t="inlineStr">
        <is>
          <t>BRK076</t>
        </is>
      </c>
      <c r="J1492" t="inlineStr">
        <is>
          <t>2012-06-18</t>
        </is>
      </c>
      <c r="K1492" t="inlineStr">
        <is>
          <t>Furniture and household</t>
        </is>
      </c>
      <c r="L1492" t="inlineStr">
        <is>
          <t>active</t>
        </is>
      </c>
    </row>
    <row r="1493">
      <c r="A1493" t="inlineStr">
        <is>
          <t>IMP01489</t>
        </is>
      </c>
      <c r="B1493" t="inlineStr">
        <is>
          <t>T110420</t>
        </is>
      </c>
      <c r="C1493" t="inlineStr">
        <is>
          <t>Ocean Motors Partners Ltd</t>
        </is>
      </c>
      <c r="D1493" t="inlineStr">
        <is>
          <t>Ocean Motors Partners Ltd</t>
        </is>
      </c>
      <c r="E1493" t="inlineStr">
        <is>
          <t>80 Industrial Estate</t>
        </is>
      </c>
      <c r="F1493" t="inlineStr">
        <is>
          <t>Coastal</t>
        </is>
      </c>
      <c r="G1493" t="inlineStr">
        <is>
          <t>0892802806</t>
        </is>
      </c>
      <c r="H1493" t="inlineStr">
        <is>
          <t>Grace Mensah</t>
        </is>
      </c>
      <c r="I1493" t="inlineStr">
        <is>
          <t>BRK018</t>
        </is>
      </c>
      <c r="J1493" t="inlineStr">
        <is>
          <t>2019-05-13</t>
        </is>
      </c>
      <c r="K1493" t="inlineStr">
        <is>
          <t>Food importers</t>
        </is>
      </c>
      <c r="L1493" t="inlineStr">
        <is>
          <t>active</t>
        </is>
      </c>
    </row>
    <row r="1494">
      <c r="A1494" t="inlineStr">
        <is>
          <t>IMP01490</t>
        </is>
      </c>
      <c r="B1494" t="inlineStr">
        <is>
          <t>T110427</t>
        </is>
      </c>
      <c r="C1494" t="inlineStr">
        <is>
          <t>Prescott Industries Enterprises</t>
        </is>
      </c>
      <c r="D1494" t="inlineStr">
        <is>
          <t>Prescott Industries Enterprises</t>
        </is>
      </c>
      <c r="E1494" t="inlineStr">
        <is>
          <t>229 Harbour Road</t>
        </is>
      </c>
      <c r="F1494" t="inlineStr">
        <is>
          <t>West</t>
        </is>
      </c>
      <c r="G1494" t="inlineStr">
        <is>
          <t>0640156184</t>
        </is>
      </c>
      <c r="H1494" t="inlineStr">
        <is>
          <t>Ravi Sato</t>
        </is>
      </c>
      <c r="I1494" t="inlineStr">
        <is>
          <t>BRK003</t>
        </is>
      </c>
      <c r="J1494" t="inlineStr">
        <is>
          <t>2021-10-29</t>
        </is>
      </c>
      <c r="K1494" t="inlineStr">
        <is>
          <t>Textiles and apparel</t>
        </is>
      </c>
      <c r="L1494" t="inlineStr">
        <is>
          <t>active</t>
        </is>
      </c>
    </row>
    <row r="1495">
      <c r="A1495" t="inlineStr">
        <is>
          <t>IMP01491</t>
        </is>
      </c>
      <c r="B1495" t="inlineStr">
        <is>
          <t>T110432</t>
        </is>
      </c>
      <c r="C1495" t="inlineStr">
        <is>
          <t>Evergreen Supply Limited</t>
        </is>
      </c>
      <c r="D1495" t="inlineStr">
        <is>
          <t>Evergreen Supply Limited</t>
        </is>
      </c>
      <c r="E1495" t="inlineStr">
        <is>
          <t>399 Market Street</t>
        </is>
      </c>
      <c r="F1495" t="inlineStr">
        <is>
          <t>Capital</t>
        </is>
      </c>
      <c r="G1495" t="inlineStr">
        <is>
          <t>0451784515</t>
        </is>
      </c>
      <c r="H1495" t="inlineStr">
        <is>
          <t>Grace Mwangi</t>
        </is>
      </c>
      <c r="I1495" t="inlineStr">
        <is>
          <t>BRK025</t>
        </is>
      </c>
      <c r="J1495" t="inlineStr">
        <is>
          <t>2008-12-05</t>
        </is>
      </c>
      <c r="K1495" t="inlineStr">
        <is>
          <t>Pharmaceuticals</t>
        </is>
      </c>
      <c r="L1495" t="inlineStr">
        <is>
          <t>active</t>
        </is>
      </c>
    </row>
    <row r="1496">
      <c r="A1496" t="inlineStr">
        <is>
          <t>IMP01492</t>
        </is>
      </c>
      <c r="C1496" t="inlineStr">
        <is>
          <t>Pacific Steel Ltd</t>
        </is>
      </c>
      <c r="D1496" t="inlineStr">
        <is>
          <t>Pacific Steel Ltd</t>
        </is>
      </c>
      <c r="E1496" t="inlineStr">
        <is>
          <t>152 Harbour Road</t>
        </is>
      </c>
      <c r="F1496" t="inlineStr">
        <is>
          <t>West</t>
        </is>
      </c>
      <c r="G1496" t="inlineStr">
        <is>
          <t>0424474888</t>
        </is>
      </c>
      <c r="H1496" t="inlineStr">
        <is>
          <t>Ingrid Silva</t>
        </is>
      </c>
      <c r="I1496" t="inlineStr">
        <is>
          <t>BRK032</t>
        </is>
      </c>
      <c r="J1496" t="inlineStr">
        <is>
          <t>2016-01-27</t>
        </is>
      </c>
      <c r="K1496" t="inlineStr">
        <is>
          <t>Vehicles and parts</t>
        </is>
      </c>
      <c r="L1496" t="inlineStr">
        <is>
          <t>active</t>
        </is>
      </c>
    </row>
    <row r="1497">
      <c r="A1497" t="inlineStr">
        <is>
          <t>IMP01493</t>
        </is>
      </c>
      <c r="B1497" t="inlineStr">
        <is>
          <t>T110444</t>
        </is>
      </c>
      <c r="C1497" t="inlineStr">
        <is>
          <t>Ocean Commercial Ltd</t>
        </is>
      </c>
      <c r="D1497" t="inlineStr">
        <is>
          <t>Ocean Commercial Ltd</t>
        </is>
      </c>
      <c r="E1497" t="inlineStr">
        <is>
          <t>67 Temple Street</t>
        </is>
      </c>
      <c r="F1497" t="inlineStr">
        <is>
          <t>East</t>
        </is>
      </c>
      <c r="G1497" t="inlineStr">
        <is>
          <t>0575932862</t>
        </is>
      </c>
      <c r="H1497" t="inlineStr">
        <is>
          <t>Priya Patel</t>
        </is>
      </c>
      <c r="I1497" t="inlineStr">
        <is>
          <t>BRK080</t>
        </is>
      </c>
      <c r="J1497" t="inlineStr">
        <is>
          <t>2020-06-20</t>
        </is>
      </c>
      <c r="K1497" t="inlineStr">
        <is>
          <t>Cosmetics and personal care</t>
        </is>
      </c>
      <c r="L1497" t="inlineStr">
        <is>
          <t>active</t>
        </is>
      </c>
    </row>
    <row r="1498">
      <c r="A1498" t="inlineStr">
        <is>
          <t>IMP01494</t>
        </is>
      </c>
      <c r="B1498" t="inlineStr">
        <is>
          <t>T110452</t>
        </is>
      </c>
      <c r="C1498" t="inlineStr">
        <is>
          <t>Harmony Medical Co., Ltd</t>
        </is>
      </c>
      <c r="D1498" t="inlineStr">
        <is>
          <t>Harmony Mart</t>
        </is>
      </c>
      <c r="E1498" t="inlineStr">
        <is>
          <t>35 Mill Road</t>
        </is>
      </c>
      <c r="F1498" t="inlineStr">
        <is>
          <t>North</t>
        </is>
      </c>
      <c r="G1498" t="inlineStr">
        <is>
          <t>0668821802</t>
        </is>
      </c>
      <c r="H1498" t="inlineStr">
        <is>
          <t>Hassan Silva</t>
        </is>
      </c>
      <c r="I1498" t="inlineStr">
        <is>
          <t>BRK065</t>
        </is>
      </c>
      <c r="J1498" t="inlineStr">
        <is>
          <t>2009-12-14</t>
        </is>
      </c>
      <c r="K1498" t="inlineStr">
        <is>
          <t>Textiles and apparel</t>
        </is>
      </c>
      <c r="L1498" t="inlineStr">
        <is>
          <t>active</t>
        </is>
      </c>
    </row>
    <row r="1499">
      <c r="A1499" t="inlineStr">
        <is>
          <t>IMP01495</t>
        </is>
      </c>
      <c r="B1499" t="inlineStr">
        <is>
          <t>T110460</t>
        </is>
      </c>
      <c r="C1499" t="inlineStr">
        <is>
          <t>Metro Supply Co., Ltd</t>
        </is>
      </c>
      <c r="D1499" t="inlineStr">
        <is>
          <t>Metro Supply Co., Ltd</t>
        </is>
      </c>
      <c r="E1499" t="inlineStr">
        <is>
          <t>28 Industrial Estate</t>
        </is>
      </c>
      <c r="F1499" t="inlineStr">
        <is>
          <t>North</t>
        </is>
      </c>
      <c r="G1499" t="inlineStr">
        <is>
          <t>0302988258</t>
        </is>
      </c>
      <c r="H1499" t="inlineStr">
        <is>
          <t>Hassan Haddad</t>
        </is>
      </c>
      <c r="I1499" t="inlineStr">
        <is>
          <t>BRK080</t>
        </is>
      </c>
      <c r="J1499" t="inlineStr">
        <is>
          <t>2024-10-31</t>
        </is>
      </c>
      <c r="K1499" t="inlineStr">
        <is>
          <t>Electronics</t>
        </is>
      </c>
      <c r="L1499" t="inlineStr">
        <is>
          <t>active</t>
        </is>
      </c>
    </row>
    <row r="1500">
      <c r="A1500" t="inlineStr">
        <is>
          <t>IMP01496</t>
        </is>
      </c>
      <c r="B1500" t="inlineStr">
        <is>
          <t>T110467</t>
        </is>
      </c>
      <c r="C1500" t="inlineStr">
        <is>
          <t>Great Vellmoor Enterprises Partners Ltd</t>
        </is>
      </c>
      <c r="D1500" t="inlineStr">
        <is>
          <t>Great Vellmoor Enterprises Partners Ltd</t>
        </is>
      </c>
      <c r="E1500" t="inlineStr">
        <is>
          <t>387 Industrial Estate</t>
        </is>
      </c>
      <c r="F1500" t="inlineStr">
        <is>
          <t>South</t>
        </is>
      </c>
      <c r="G1500" t="inlineStr">
        <is>
          <t>0545246667</t>
        </is>
      </c>
      <c r="H1500" t="inlineStr">
        <is>
          <t>Priya Tanaka</t>
        </is>
      </c>
      <c r="I1500" t="inlineStr">
        <is>
          <t>BRK020</t>
        </is>
      </c>
      <c r="J1500" t="inlineStr">
        <is>
          <t>2019-03-23</t>
        </is>
      </c>
      <c r="K1500" t="inlineStr">
        <is>
          <t>Cosmetics and personal care</t>
        </is>
      </c>
      <c r="L1500" t="inlineStr">
        <is>
          <t>active</t>
        </is>
      </c>
    </row>
    <row r="1501">
      <c r="A1501" t="inlineStr">
        <is>
          <t>IMP01497</t>
        </is>
      </c>
      <c r="B1501" t="inlineStr">
        <is>
          <t>T110473</t>
        </is>
      </c>
      <c r="C1501" t="inlineStr">
        <is>
          <t>Phoenix Glow Ltd</t>
        </is>
      </c>
      <c r="D1501" t="inlineStr">
        <is>
          <t>Phoenix Glow Ltd</t>
        </is>
      </c>
      <c r="E1501" t="inlineStr">
        <is>
          <t>25 Station Road</t>
        </is>
      </c>
      <c r="F1501" t="inlineStr">
        <is>
          <t>South</t>
        </is>
      </c>
      <c r="G1501" t="inlineStr">
        <is>
          <t>0861143858</t>
        </is>
      </c>
      <c r="H1501" t="inlineStr">
        <is>
          <t>Nadia Osei</t>
        </is>
      </c>
      <c r="I1501" t="inlineStr">
        <is>
          <t>BRK057</t>
        </is>
      </c>
      <c r="J1501" t="inlineStr">
        <is>
          <t>2020-10-05</t>
        </is>
      </c>
      <c r="K1501" t="inlineStr">
        <is>
          <t>Food importers</t>
        </is>
      </c>
      <c r="L1501" t="inlineStr">
        <is>
          <t>active</t>
        </is>
      </c>
    </row>
    <row r="1502">
      <c r="A1502" t="inlineStr">
        <is>
          <t>IMP01498</t>
        </is>
      </c>
      <c r="B1502" t="inlineStr">
        <is>
          <t>T110480</t>
        </is>
      </c>
      <c r="C1502" t="inlineStr">
        <is>
          <t>Prescott Foods Limited</t>
        </is>
      </c>
      <c r="D1502" t="inlineStr">
        <is>
          <t>Prescott Foods Limited</t>
        </is>
      </c>
      <c r="E1502" t="inlineStr">
        <is>
          <t>186 Temple Street</t>
        </is>
      </c>
      <c r="F1502" t="inlineStr">
        <is>
          <t>West</t>
        </is>
      </c>
      <c r="G1502" t="inlineStr">
        <is>
          <t>0862004414</t>
        </is>
      </c>
      <c r="H1502" t="inlineStr">
        <is>
          <t>Ingrid Silva</t>
        </is>
      </c>
      <c r="I1502" t="inlineStr">
        <is>
          <t>BRK059</t>
        </is>
      </c>
      <c r="J1502" t="inlineStr">
        <is>
          <t>2018-09-18</t>
        </is>
      </c>
      <c r="K1502" t="inlineStr">
        <is>
          <t>General trading</t>
        </is>
      </c>
      <c r="L1502" t="inlineStr">
        <is>
          <t>active</t>
        </is>
      </c>
    </row>
    <row r="1503">
      <c r="A1503" t="inlineStr">
        <is>
          <t>IMP01499</t>
        </is>
      </c>
      <c r="B1503" t="inlineStr">
        <is>
          <t>T110487</t>
        </is>
      </c>
      <c r="C1503" t="inlineStr">
        <is>
          <t>Ocean Foods International Ltd</t>
        </is>
      </c>
      <c r="D1503" t="inlineStr">
        <is>
          <t>Ocean Foods International Ltd</t>
        </is>
      </c>
      <c r="E1503" t="inlineStr">
        <is>
          <t>178 Industrial Estate</t>
        </is>
      </c>
      <c r="F1503" t="inlineStr">
        <is>
          <t>South</t>
        </is>
      </c>
      <c r="G1503" t="inlineStr">
        <is>
          <t>0338525843</t>
        </is>
      </c>
      <c r="H1503" t="inlineStr">
        <is>
          <t>Amina Okafor</t>
        </is>
      </c>
      <c r="I1503" t="inlineStr">
        <is>
          <t>BRK077</t>
        </is>
      </c>
      <c r="J1503" t="inlineStr">
        <is>
          <t>2012-03-04</t>
        </is>
      </c>
      <c r="K1503" t="inlineStr">
        <is>
          <t>Furniture and household</t>
        </is>
      </c>
      <c r="L1503" t="inlineStr">
        <is>
          <t>active</t>
        </is>
      </c>
    </row>
    <row r="1504">
      <c r="A1504" t="inlineStr">
        <is>
          <t>IMP01500</t>
        </is>
      </c>
      <c r="B1504" t="inlineStr">
        <is>
          <t>T110499</t>
        </is>
      </c>
      <c r="C1504" t="inlineStr">
        <is>
          <t>Arden Fruits Co., Ltd</t>
        </is>
      </c>
      <c r="D1504" t="inlineStr">
        <is>
          <t>Arden Fruits Co., Ltd</t>
        </is>
      </c>
      <c r="E1504" t="inlineStr">
        <is>
          <t>87 Mill Road</t>
        </is>
      </c>
      <c r="F1504" t="inlineStr">
        <is>
          <t>Coastal</t>
        </is>
      </c>
      <c r="G1504" t="inlineStr">
        <is>
          <t>0673265994</t>
        </is>
      </c>
      <c r="H1504" t="inlineStr">
        <is>
          <t>Mei Mensah</t>
        </is>
      </c>
      <c r="I1504" t="inlineStr">
        <is>
          <t>BRK059</t>
        </is>
      </c>
      <c r="J1504" t="inlineStr">
        <is>
          <t>2011-01-29</t>
        </is>
      </c>
      <c r="K1504" t="inlineStr">
        <is>
          <t>Medical devices</t>
        </is>
      </c>
      <c r="L1504" t="inlineStr">
        <is>
          <t>active</t>
        </is>
      </c>
    </row>
    <row r="1505">
      <c r="A1505" t="inlineStr">
        <is>
          <t>IMP01501</t>
        </is>
      </c>
      <c r="B1505" t="inlineStr">
        <is>
          <t>T110506</t>
        </is>
      </c>
      <c r="C1505" t="inlineStr">
        <is>
          <t>Central Supply Partners Ltd</t>
        </is>
      </c>
      <c r="D1505" t="inlineStr">
        <is>
          <t>Central Supply Partners Ltd</t>
        </is>
      </c>
      <c r="E1505" t="inlineStr">
        <is>
          <t>120 Temple Street</t>
        </is>
      </c>
      <c r="F1505" t="inlineStr">
        <is>
          <t>East</t>
        </is>
      </c>
      <c r="G1505" t="inlineStr">
        <is>
          <t>0662183545</t>
        </is>
      </c>
      <c r="H1505" t="inlineStr">
        <is>
          <t>Farid Nguyen-Lee</t>
        </is>
      </c>
      <c r="I1505" t="inlineStr">
        <is>
          <t>BRK026</t>
        </is>
      </c>
      <c r="J1505" t="inlineStr">
        <is>
          <t>2025-05-08</t>
        </is>
      </c>
      <c r="K1505" t="inlineStr">
        <is>
          <t>Fuel and chemicals</t>
        </is>
      </c>
      <c r="L1505" t="inlineStr">
        <is>
          <t>active</t>
        </is>
      </c>
    </row>
    <row r="1506">
      <c r="A1506" t="inlineStr">
        <is>
          <t>IMP01502</t>
        </is>
      </c>
      <c r="B1506" t="inlineStr">
        <is>
          <t>T110512</t>
        </is>
      </c>
      <c r="C1506" t="inlineStr">
        <is>
          <t>Green Valley Electronics Group Ltd</t>
        </is>
      </c>
      <c r="D1506" t="inlineStr">
        <is>
          <t>Green Valley Electronics Group Ltd</t>
        </is>
      </c>
      <c r="E1506" t="inlineStr">
        <is>
          <t>120 Temple Street</t>
        </is>
      </c>
      <c r="F1506" t="inlineStr">
        <is>
          <t>East</t>
        </is>
      </c>
      <c r="G1506" t="inlineStr">
        <is>
          <t>0976109930</t>
        </is>
      </c>
      <c r="H1506" t="inlineStr">
        <is>
          <t>Amina Fernandes</t>
        </is>
      </c>
      <c r="I1506" t="inlineStr">
        <is>
          <t>BRK026</t>
        </is>
      </c>
      <c r="J1506" t="inlineStr">
        <is>
          <t>2025-05-07</t>
        </is>
      </c>
      <c r="K1506" t="inlineStr">
        <is>
          <t>Fuel and chemicals</t>
        </is>
      </c>
      <c r="L1506" t="inlineStr">
        <is>
          <t>active</t>
        </is>
      </c>
    </row>
  </sheetData>
  <autoFilter ref="A4:L1506"/>
  <mergeCells count="1">
    <mergeCell ref="A2:L2"/>
  </mergeCells>
  <pageMargins left="0.75" right="0.75" top="1" bottom="1" header="0.5" footer="0.5"/>
</worksheet>
</file>

<file path=xl/worksheets/sheet12.xml><?xml version="1.0" encoding="utf-8"?>
<worksheet xmlns="http://schemas.openxmlformats.org/spreadsheetml/2006/main">
  <sheetPr>
    <tabColor rgb="008C96A5"/>
    <outlinePr summaryBelow="1" summaryRight="1"/>
    <pageSetUpPr/>
  </sheetPr>
  <dimension ref="A1:F2006"/>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4" customWidth="1" min="2" max="2"/>
    <col width="30" customWidth="1" min="3" max="3"/>
    <col width="10" customWidth="1" min="4" max="4"/>
    <col width="11" customWidth="1" min="5" max="5"/>
    <col width="10" customWidth="1" min="6" max="6"/>
  </cols>
  <sheetData>
    <row r="1">
      <c r="A1" s="1" t="inlineStr">
        <is>
          <t>Consignees · from workshop_extract.xlsx, sheet Consignees, every row: 2,002 rows</t>
        </is>
      </c>
    </row>
    <row r="2" ht="74" customHeight="1">
      <c r="A2" s="5" t="inlineStr">
        <is>
          <t>The consignee register, every column: the parties goods are delivered to, with the importer they clear through (S3 Network counts them). As recorded: no formula, nothing computed. Row 3 is the column in plain words, row 4 its code in the extract; the Fields sheet says what each column means.</t>
        </is>
      </c>
    </row>
    <row r="3" ht="30" customHeight="1">
      <c r="A3" s="11" t="inlineStr">
        <is>
          <t>consignee</t>
        </is>
      </c>
      <c r="B3" s="11" t="inlineStr">
        <is>
          <t>consignee name</t>
        </is>
      </c>
      <c r="C3" s="11" t="inlineStr">
        <is>
          <t>address</t>
        </is>
      </c>
      <c r="D3" s="11" t="inlineStr">
        <is>
          <t>district</t>
        </is>
      </c>
      <c r="E3" s="11" t="inlineStr">
        <is>
          <t>importer</t>
        </is>
      </c>
      <c r="F3" s="11" t="inlineStr">
        <is>
          <t>tax number</t>
        </is>
      </c>
    </row>
    <row r="4">
      <c r="A4" s="40" t="inlineStr">
        <is>
          <t>consignee_id</t>
        </is>
      </c>
      <c r="B4" s="40" t="inlineStr">
        <is>
          <t>name</t>
        </is>
      </c>
      <c r="C4" s="40" t="inlineStr">
        <is>
          <t>address</t>
        </is>
      </c>
      <c r="D4" s="40" t="inlineStr">
        <is>
          <t>district</t>
        </is>
      </c>
      <c r="E4" s="40" t="inlineStr">
        <is>
          <t>importer_id</t>
        </is>
      </c>
      <c r="F4" s="40" t="inlineStr">
        <is>
          <t>tin</t>
        </is>
      </c>
    </row>
    <row r="5">
      <c r="A5" t="inlineStr">
        <is>
          <t>C00001</t>
        </is>
      </c>
      <c r="B5" t="inlineStr">
        <is>
          <t>Metro Trading Co., Ltd</t>
        </is>
      </c>
      <c r="C5" t="inlineStr">
        <is>
          <t>369 Airport Road</t>
        </is>
      </c>
      <c r="D5" t="inlineStr">
        <is>
          <t>North</t>
        </is>
      </c>
      <c r="E5" t="inlineStr">
        <is>
          <t>IMP00001</t>
        </is>
      </c>
      <c r="F5" t="inlineStr">
        <is>
          <t>T100004</t>
        </is>
      </c>
    </row>
    <row r="6">
      <c r="A6" t="inlineStr">
        <is>
          <t>C00002</t>
        </is>
      </c>
      <c r="B6" t="inlineStr">
        <is>
          <t>Prescott Imports Group Ltd</t>
        </is>
      </c>
      <c r="C6" t="inlineStr">
        <is>
          <t>102 Temple Street</t>
        </is>
      </c>
      <c r="D6" t="inlineStr">
        <is>
          <t>East</t>
        </is>
      </c>
      <c r="E6" t="inlineStr">
        <is>
          <t>IMP00002</t>
        </is>
      </c>
      <c r="F6" t="inlineStr">
        <is>
          <t>T100013</t>
        </is>
      </c>
    </row>
    <row r="7">
      <c r="A7" t="inlineStr">
        <is>
          <t>C00003</t>
        </is>
      </c>
      <c r="B7" t="inlineStr">
        <is>
          <t>Saffron Trading &amp; Sons</t>
        </is>
      </c>
      <c r="C7" t="inlineStr">
        <is>
          <t>53 Garden Lane</t>
        </is>
      </c>
      <c r="D7" t="inlineStr">
        <is>
          <t>Capital</t>
        </is>
      </c>
      <c r="E7" t="inlineStr">
        <is>
          <t>IMP00003</t>
        </is>
      </c>
      <c r="F7" t="inlineStr">
        <is>
          <t>T100016</t>
        </is>
      </c>
    </row>
    <row r="8">
      <c r="A8" t="inlineStr">
        <is>
          <t>C00004</t>
        </is>
      </c>
      <c r="B8" t="inlineStr">
        <is>
          <t>Harmony Fruits Co., Ltd</t>
        </is>
      </c>
      <c r="C8" t="inlineStr">
        <is>
          <t>297 Airport Road</t>
        </is>
      </c>
      <c r="D8" t="inlineStr">
        <is>
          <t>North</t>
        </is>
      </c>
      <c r="E8" t="inlineStr">
        <is>
          <t>IMP00004</t>
        </is>
      </c>
      <c r="F8" t="inlineStr">
        <is>
          <t>T100025</t>
        </is>
      </c>
    </row>
    <row r="9">
      <c r="A9" t="inlineStr">
        <is>
          <t>C00005</t>
        </is>
      </c>
      <c r="B9" t="inlineStr">
        <is>
          <t>Central Foods Limited</t>
        </is>
      </c>
      <c r="C9" t="inlineStr">
        <is>
          <t>24 Harbour Road</t>
        </is>
      </c>
      <c r="D9" t="inlineStr">
        <is>
          <t>East</t>
        </is>
      </c>
      <c r="E9" t="inlineStr">
        <is>
          <t>IMP00005</t>
        </is>
      </c>
      <c r="F9" t="inlineStr">
        <is>
          <t>T100033</t>
        </is>
      </c>
    </row>
    <row r="10">
      <c r="A10" t="inlineStr">
        <is>
          <t>C00006</t>
        </is>
      </c>
      <c r="B10" t="inlineStr">
        <is>
          <t>Saffron Textiles Co.</t>
        </is>
      </c>
      <c r="C10" t="inlineStr">
        <is>
          <t>8 Mill Road</t>
        </is>
      </c>
      <c r="D10" t="inlineStr">
        <is>
          <t>North</t>
        </is>
      </c>
      <c r="E10" t="inlineStr">
        <is>
          <t>IMP00006</t>
        </is>
      </c>
      <c r="F10" t="inlineStr">
        <is>
          <t>T100033</t>
        </is>
      </c>
    </row>
    <row r="11">
      <c r="A11" t="inlineStr">
        <is>
          <t>C00007</t>
        </is>
      </c>
      <c r="B11" t="inlineStr">
        <is>
          <t>Silk Road Enterprises Partners Ltd</t>
        </is>
      </c>
      <c r="C11" t="inlineStr">
        <is>
          <t>241 Bazaar Lane</t>
        </is>
      </c>
      <c r="D11" t="inlineStr">
        <is>
          <t>Capital</t>
        </is>
      </c>
      <c r="E11" t="inlineStr">
        <is>
          <t>IMP00007</t>
        </is>
      </c>
    </row>
    <row r="12">
      <c r="A12" t="inlineStr">
        <is>
          <t>C00008</t>
        </is>
      </c>
      <c r="B12" t="inlineStr">
        <is>
          <t>Twin Rivers Textiles &amp; Sons</t>
        </is>
      </c>
      <c r="C12" t="inlineStr">
        <is>
          <t>179 Harbour Road</t>
        </is>
      </c>
      <c r="D12" t="inlineStr">
        <is>
          <t>South</t>
        </is>
      </c>
      <c r="E12" t="inlineStr">
        <is>
          <t>IMP00008</t>
        </is>
      </c>
      <c r="F12" t="inlineStr">
        <is>
          <t>T100052</t>
        </is>
      </c>
    </row>
    <row r="13">
      <c r="A13" t="inlineStr">
        <is>
          <t>C00009</t>
        </is>
      </c>
      <c r="B13" t="inlineStr">
        <is>
          <t>Green Valley Imports Group Ltd</t>
        </is>
      </c>
      <c r="C13" t="inlineStr">
        <is>
          <t>16 Industrial Estate</t>
        </is>
      </c>
      <c r="D13" t="inlineStr">
        <is>
          <t>West</t>
        </is>
      </c>
      <c r="E13" t="inlineStr">
        <is>
          <t>IMP00009</t>
        </is>
      </c>
      <c r="F13" t="inlineStr">
        <is>
          <t>T100056</t>
        </is>
      </c>
    </row>
    <row r="14">
      <c r="A14" t="inlineStr">
        <is>
          <t>C00010</t>
        </is>
      </c>
      <c r="B14" t="inlineStr">
        <is>
          <t>Aldergate Trading Co.</t>
        </is>
      </c>
      <c r="C14" t="inlineStr">
        <is>
          <t>71 Bazaar Lane</t>
        </is>
      </c>
      <c r="D14" t="inlineStr">
        <is>
          <t>Capital</t>
        </is>
      </c>
      <c r="E14" t="inlineStr">
        <is>
          <t>IMP00010</t>
        </is>
      </c>
      <c r="F14" t="inlineStr">
        <is>
          <t>T800064</t>
        </is>
      </c>
    </row>
    <row r="15">
      <c r="A15" t="inlineStr">
        <is>
          <t>C00011</t>
        </is>
      </c>
      <c r="B15" t="inlineStr">
        <is>
          <t>Silk Road Steel Co.</t>
        </is>
      </c>
      <c r="C15" t="inlineStr">
        <is>
          <t>346 Market Street</t>
        </is>
      </c>
      <c r="D15" t="inlineStr">
        <is>
          <t>North</t>
        </is>
      </c>
      <c r="E15" t="inlineStr">
        <is>
          <t>IMP00011</t>
        </is>
      </c>
      <c r="F15" t="inlineStr">
        <is>
          <t>T100070</t>
        </is>
      </c>
    </row>
    <row r="16">
      <c r="A16" t="inlineStr">
        <is>
          <t>C00012</t>
        </is>
      </c>
      <c r="B16" t="inlineStr">
        <is>
          <t>Harmony Trading &amp; Sons</t>
        </is>
      </c>
      <c r="C16" t="inlineStr">
        <is>
          <t>199 Bazaar Lane</t>
        </is>
      </c>
      <c r="D16" t="inlineStr">
        <is>
          <t>North</t>
        </is>
      </c>
      <c r="E16" t="inlineStr">
        <is>
          <t>IMP00012</t>
        </is>
      </c>
      <c r="F16" t="inlineStr">
        <is>
          <t>T100082</t>
        </is>
      </c>
    </row>
    <row r="17">
      <c r="A17" t="inlineStr">
        <is>
          <t>C00013</t>
        </is>
      </c>
      <c r="B17" t="inlineStr">
        <is>
          <t>Twin Rivers Glow International Ltd</t>
        </is>
      </c>
      <c r="C17" t="inlineStr">
        <is>
          <t>399 Temple Street</t>
        </is>
      </c>
      <c r="D17" t="inlineStr">
        <is>
          <t>West</t>
        </is>
      </c>
      <c r="E17" t="inlineStr">
        <is>
          <t>IMP00013</t>
        </is>
      </c>
      <c r="F17" t="inlineStr">
        <is>
          <t>T100090</t>
        </is>
      </c>
    </row>
    <row r="18">
      <c r="A18" t="inlineStr">
        <is>
          <t>C00014</t>
        </is>
      </c>
      <c r="B18" t="inlineStr">
        <is>
          <t>Silk Road Industries Co.</t>
        </is>
      </c>
      <c r="C18" t="inlineStr">
        <is>
          <t>23 Airport Road</t>
        </is>
      </c>
      <c r="D18" t="inlineStr">
        <is>
          <t>East</t>
        </is>
      </c>
      <c r="E18" t="inlineStr">
        <is>
          <t>IMP00014</t>
        </is>
      </c>
      <c r="F18" t="inlineStr">
        <is>
          <t>T100097</t>
        </is>
      </c>
    </row>
    <row r="19">
      <c r="A19" t="inlineStr">
        <is>
          <t>C00015</t>
        </is>
      </c>
      <c r="B19" t="inlineStr">
        <is>
          <t>Silver Logistics Co., Ltd</t>
        </is>
      </c>
      <c r="C19" t="inlineStr">
        <is>
          <t>239 Airport Road</t>
        </is>
      </c>
      <c r="D19" t="inlineStr">
        <is>
          <t>Capital</t>
        </is>
      </c>
      <c r="E19" t="inlineStr">
        <is>
          <t>IMP00015</t>
        </is>
      </c>
      <c r="F19" t="inlineStr">
        <is>
          <t>T100104</t>
        </is>
      </c>
    </row>
    <row r="20">
      <c r="A20" t="inlineStr">
        <is>
          <t>C00016</t>
        </is>
      </c>
      <c r="B20" t="inlineStr">
        <is>
          <t>Saffron Electronics International Ltd</t>
        </is>
      </c>
      <c r="C20" t="inlineStr">
        <is>
          <t>180 Garden Lane</t>
        </is>
      </c>
      <c r="D20" t="inlineStr">
        <is>
          <t>North</t>
        </is>
      </c>
      <c r="E20" t="inlineStr">
        <is>
          <t>IMP00016</t>
        </is>
      </c>
      <c r="F20" t="inlineStr">
        <is>
          <t>T100105</t>
        </is>
      </c>
    </row>
    <row r="21">
      <c r="A21" t="inlineStr">
        <is>
          <t>C00017</t>
        </is>
      </c>
      <c r="B21" t="inlineStr">
        <is>
          <t>Lotus Supply Partners Ltd</t>
        </is>
      </c>
      <c r="C21" t="inlineStr">
        <is>
          <t>165 Airport Road</t>
        </is>
      </c>
      <c r="D21" t="inlineStr">
        <is>
          <t>South</t>
        </is>
      </c>
      <c r="E21" t="inlineStr">
        <is>
          <t>IMP00017</t>
        </is>
      </c>
      <c r="F21" t="inlineStr">
        <is>
          <t>T100116</t>
        </is>
      </c>
    </row>
    <row r="22">
      <c r="A22" t="inlineStr">
        <is>
          <t>C00018</t>
        </is>
      </c>
      <c r="B22" t="inlineStr">
        <is>
          <t>Eastern Electronics &amp; Sons</t>
        </is>
      </c>
      <c r="C22" t="inlineStr">
        <is>
          <t>200 Harbour Road</t>
        </is>
      </c>
      <c r="D22" t="inlineStr">
        <is>
          <t>Coastal</t>
        </is>
      </c>
      <c r="E22" t="inlineStr">
        <is>
          <t>IMP00018</t>
        </is>
      </c>
      <c r="F22" t="inlineStr">
        <is>
          <t>T100119</t>
        </is>
      </c>
    </row>
    <row r="23">
      <c r="A23" t="inlineStr">
        <is>
          <t>C00019</t>
        </is>
      </c>
      <c r="B23" t="inlineStr">
        <is>
          <t>Royal Fruits Holdings Ltd</t>
        </is>
      </c>
      <c r="C23" t="inlineStr">
        <is>
          <t>313 Market Street</t>
        </is>
      </c>
      <c r="D23" t="inlineStr">
        <is>
          <t>South</t>
        </is>
      </c>
      <c r="E23" t="inlineStr">
        <is>
          <t>IMP00019</t>
        </is>
      </c>
      <c r="F23" t="inlineStr">
        <is>
          <t>T100130</t>
        </is>
      </c>
    </row>
    <row r="24">
      <c r="A24" t="inlineStr">
        <is>
          <t>C00020</t>
        </is>
      </c>
      <c r="B24" t="inlineStr">
        <is>
          <t>Central Commercial Enterprises</t>
        </is>
      </c>
      <c r="C24" t="inlineStr">
        <is>
          <t>218 Industrial Estate</t>
        </is>
      </c>
      <c r="D24" t="inlineStr">
        <is>
          <t>East</t>
        </is>
      </c>
      <c r="E24" t="inlineStr">
        <is>
          <t>IMP00020</t>
        </is>
      </c>
      <c r="F24" t="inlineStr">
        <is>
          <t>T100134</t>
        </is>
      </c>
    </row>
    <row r="25">
      <c r="A25" t="inlineStr">
        <is>
          <t>C00021</t>
        </is>
      </c>
      <c r="B25" t="inlineStr">
        <is>
          <t>Crown Textiles &amp; Sons</t>
        </is>
      </c>
      <c r="C25" t="inlineStr">
        <is>
          <t>242 Station Road</t>
        </is>
      </c>
      <c r="D25" t="inlineStr">
        <is>
          <t>West</t>
        </is>
      </c>
      <c r="E25" t="inlineStr">
        <is>
          <t>IMP00021</t>
        </is>
      </c>
      <c r="F25" t="inlineStr">
        <is>
          <t>T100144</t>
        </is>
      </c>
    </row>
    <row r="26">
      <c r="A26" t="inlineStr">
        <is>
          <t>C00022</t>
        </is>
      </c>
      <c r="B26" t="inlineStr">
        <is>
          <t>Crown Glow Group Ltd</t>
        </is>
      </c>
      <c r="C26" t="inlineStr">
        <is>
          <t>256 Market Street</t>
        </is>
      </c>
      <c r="D26" t="inlineStr">
        <is>
          <t>West</t>
        </is>
      </c>
      <c r="E26" t="inlineStr">
        <is>
          <t>IMP00022</t>
        </is>
      </c>
      <c r="F26" t="inlineStr">
        <is>
          <t>T100152</t>
        </is>
      </c>
    </row>
    <row r="27">
      <c r="A27" t="inlineStr">
        <is>
          <t>C00023</t>
        </is>
      </c>
      <c r="B27" t="inlineStr">
        <is>
          <t>Silver Enterprises Limited</t>
        </is>
      </c>
      <c r="C27" t="inlineStr">
        <is>
          <t>21 Station Road</t>
        </is>
      </c>
      <c r="D27" t="inlineStr">
        <is>
          <t>South</t>
        </is>
      </c>
      <c r="E27" t="inlineStr">
        <is>
          <t>IMP00023</t>
        </is>
      </c>
      <c r="F27" t="inlineStr">
        <is>
          <t>T100155</t>
        </is>
      </c>
    </row>
    <row r="28">
      <c r="A28" t="inlineStr">
        <is>
          <t>C00024</t>
        </is>
      </c>
      <c r="B28" t="inlineStr">
        <is>
          <t>Pacific Glow Co.</t>
        </is>
      </c>
      <c r="C28" t="inlineStr">
        <is>
          <t>106 Station Road</t>
        </is>
      </c>
      <c r="D28" t="inlineStr">
        <is>
          <t>Coastal</t>
        </is>
      </c>
      <c r="E28" t="inlineStr">
        <is>
          <t>IMP00024</t>
        </is>
      </c>
      <c r="F28" t="inlineStr">
        <is>
          <t>T100165</t>
        </is>
      </c>
    </row>
    <row r="29">
      <c r="A29" t="inlineStr">
        <is>
          <t>C00025</t>
        </is>
      </c>
      <c r="B29" t="inlineStr">
        <is>
          <t>Coral Supply Limited</t>
        </is>
      </c>
      <c r="C29" t="inlineStr">
        <is>
          <t>323 Bazaar Lane</t>
        </is>
      </c>
      <c r="D29" t="inlineStr">
        <is>
          <t>Coastal</t>
        </is>
      </c>
      <c r="E29" t="inlineStr">
        <is>
          <t>IMP00025</t>
        </is>
      </c>
      <c r="F29" t="inlineStr">
        <is>
          <t>T100173</t>
        </is>
      </c>
    </row>
    <row r="30">
      <c r="A30" t="inlineStr">
        <is>
          <t>C00026</t>
        </is>
      </c>
      <c r="B30" t="inlineStr">
        <is>
          <t>Aldergate Supply Co., Ltd</t>
        </is>
      </c>
      <c r="C30" t="inlineStr">
        <is>
          <t>153 Harbour Road</t>
        </is>
      </c>
      <c r="D30" t="inlineStr">
        <is>
          <t>South</t>
        </is>
      </c>
      <c r="E30" t="inlineStr">
        <is>
          <t>IMP00026</t>
        </is>
      </c>
      <c r="F30" t="inlineStr">
        <is>
          <t>T100177</t>
        </is>
      </c>
    </row>
    <row r="31">
      <c r="A31" t="inlineStr">
        <is>
          <t>C00027</t>
        </is>
      </c>
      <c r="B31" t="inlineStr">
        <is>
          <t>Sunrise Steel Limited</t>
        </is>
      </c>
      <c r="C31" t="inlineStr">
        <is>
          <t>274 Riverside</t>
        </is>
      </c>
      <c r="D31" t="inlineStr">
        <is>
          <t>Capital</t>
        </is>
      </c>
      <c r="E31" t="inlineStr">
        <is>
          <t>IMP00027</t>
        </is>
      </c>
    </row>
    <row r="32">
      <c r="A32" t="inlineStr">
        <is>
          <t>C00028</t>
        </is>
      </c>
      <c r="B32" t="inlineStr">
        <is>
          <t>Inverness Agro Co.</t>
        </is>
      </c>
      <c r="C32" t="inlineStr">
        <is>
          <t>206 Bazaar Lane</t>
        </is>
      </c>
      <c r="D32" t="inlineStr">
        <is>
          <t>Capital</t>
        </is>
      </c>
      <c r="E32" t="inlineStr">
        <is>
          <t>IMP00028</t>
        </is>
      </c>
      <c r="F32" t="inlineStr">
        <is>
          <t>T100193</t>
        </is>
      </c>
    </row>
    <row r="33">
      <c r="A33" t="inlineStr">
        <is>
          <t>C00029</t>
        </is>
      </c>
      <c r="B33" t="inlineStr">
        <is>
          <t>Global Glow Ltd</t>
        </is>
      </c>
      <c r="C33" t="inlineStr">
        <is>
          <t>338 Garden Lane</t>
        </is>
      </c>
      <c r="D33" t="inlineStr">
        <is>
          <t>East</t>
        </is>
      </c>
      <c r="E33" t="inlineStr">
        <is>
          <t>IMP00029</t>
        </is>
      </c>
      <c r="F33" t="inlineStr">
        <is>
          <t>T100201</t>
        </is>
      </c>
    </row>
    <row r="34">
      <c r="A34" t="inlineStr">
        <is>
          <t>C00030</t>
        </is>
      </c>
      <c r="B34" t="inlineStr">
        <is>
          <t>Evergreen Pack Partners Ltd</t>
        </is>
      </c>
      <c r="C34" t="inlineStr">
        <is>
          <t>267 Riverside</t>
        </is>
      </c>
      <c r="D34" t="inlineStr">
        <is>
          <t>Coastal</t>
        </is>
      </c>
      <c r="E34" t="inlineStr">
        <is>
          <t>IMP00030</t>
        </is>
      </c>
      <c r="F34" t="inlineStr">
        <is>
          <t>T100208</t>
        </is>
      </c>
    </row>
    <row r="35">
      <c r="A35" t="inlineStr">
        <is>
          <t>C00031</t>
        </is>
      </c>
      <c r="B35" t="inlineStr">
        <is>
          <t>Metro Living Partners Ltd</t>
        </is>
      </c>
      <c r="C35" t="inlineStr">
        <is>
          <t>381 Temple Street</t>
        </is>
      </c>
      <c r="D35" t="inlineStr">
        <is>
          <t>South</t>
        </is>
      </c>
      <c r="E35" t="inlineStr">
        <is>
          <t>IMP00031</t>
        </is>
      </c>
      <c r="F35" t="inlineStr">
        <is>
          <t>T100211</t>
        </is>
      </c>
    </row>
    <row r="36">
      <c r="A36" t="inlineStr">
        <is>
          <t>C00032</t>
        </is>
      </c>
      <c r="B36" t="inlineStr">
        <is>
          <t>Ashcombe Motors Co.</t>
        </is>
      </c>
      <c r="C36" t="inlineStr">
        <is>
          <t>90 Airport Road</t>
        </is>
      </c>
      <c r="D36" t="inlineStr">
        <is>
          <t>East</t>
        </is>
      </c>
      <c r="E36" t="inlineStr">
        <is>
          <t>IMP00032</t>
        </is>
      </c>
      <c r="F36" t="inlineStr">
        <is>
          <t>T100219</t>
        </is>
      </c>
    </row>
    <row r="37">
      <c r="A37" t="inlineStr">
        <is>
          <t>C00033</t>
        </is>
      </c>
      <c r="B37" t="inlineStr">
        <is>
          <t>Global Agro International Ltd</t>
        </is>
      </c>
      <c r="C37" t="inlineStr">
        <is>
          <t>260 Harbour Road</t>
        </is>
      </c>
      <c r="D37" t="inlineStr">
        <is>
          <t>Capital</t>
        </is>
      </c>
      <c r="E37" t="inlineStr">
        <is>
          <t>IMP00033</t>
        </is>
      </c>
      <c r="F37" t="inlineStr">
        <is>
          <t>T100225</t>
        </is>
      </c>
    </row>
    <row r="38">
      <c r="A38" t="inlineStr">
        <is>
          <t>C00034</t>
        </is>
      </c>
      <c r="B38" t="inlineStr">
        <is>
          <t>Arden Supply Holdings Ltd</t>
        </is>
      </c>
      <c r="C38" t="inlineStr">
        <is>
          <t>235 Mill Road</t>
        </is>
      </c>
      <c r="D38" t="inlineStr">
        <is>
          <t>North</t>
        </is>
      </c>
      <c r="E38" t="inlineStr">
        <is>
          <t>IMP00034</t>
        </is>
      </c>
      <c r="F38" t="inlineStr">
        <is>
          <t>T100236</t>
        </is>
      </c>
    </row>
    <row r="39">
      <c r="A39" t="inlineStr">
        <is>
          <t>C00035</t>
        </is>
      </c>
      <c r="B39" t="inlineStr">
        <is>
          <t>Metro Fruits Co.</t>
        </is>
      </c>
      <c r="C39" t="inlineStr">
        <is>
          <t>6 Market Street</t>
        </is>
      </c>
      <c r="D39" t="inlineStr">
        <is>
          <t>Coastal</t>
        </is>
      </c>
      <c r="E39" t="inlineStr">
        <is>
          <t>IMP00035</t>
        </is>
      </c>
      <c r="F39" t="inlineStr">
        <is>
          <t>T100242</t>
        </is>
      </c>
    </row>
    <row r="40">
      <c r="A40" t="inlineStr">
        <is>
          <t>C00036</t>
        </is>
      </c>
      <c r="B40" t="inlineStr">
        <is>
          <t>Horizon Glow Co., Ltd</t>
        </is>
      </c>
      <c r="C40" t="inlineStr">
        <is>
          <t>354 Garden Lane</t>
        </is>
      </c>
      <c r="D40" t="inlineStr">
        <is>
          <t>Capital</t>
        </is>
      </c>
      <c r="E40" t="inlineStr">
        <is>
          <t>IMP00036</t>
        </is>
      </c>
      <c r="F40" t="inlineStr">
        <is>
          <t>T100251</t>
        </is>
      </c>
    </row>
    <row r="41">
      <c r="A41" t="inlineStr">
        <is>
          <t>C00037</t>
        </is>
      </c>
      <c r="B41" t="inlineStr">
        <is>
          <t>Carrick Agro &amp; Sons</t>
        </is>
      </c>
      <c r="C41" t="inlineStr">
        <is>
          <t>320 Temple Street</t>
        </is>
      </c>
      <c r="D41" t="inlineStr">
        <is>
          <t>East</t>
        </is>
      </c>
      <c r="E41" t="inlineStr">
        <is>
          <t>IMP00037</t>
        </is>
      </c>
      <c r="F41" t="inlineStr">
        <is>
          <t>T100257</t>
        </is>
      </c>
    </row>
    <row r="42">
      <c r="A42" t="inlineStr">
        <is>
          <t>C00038</t>
        </is>
      </c>
      <c r="B42" t="inlineStr">
        <is>
          <t>Prescott Steel Holdings Ltd</t>
        </is>
      </c>
      <c r="C42" t="inlineStr">
        <is>
          <t>228 Industrial Estate</t>
        </is>
      </c>
      <c r="D42" t="inlineStr">
        <is>
          <t>North</t>
        </is>
      </c>
      <c r="E42" t="inlineStr">
        <is>
          <t>IMP00038</t>
        </is>
      </c>
      <c r="F42" t="inlineStr">
        <is>
          <t>T100260</t>
        </is>
      </c>
    </row>
    <row r="43">
      <c r="A43" t="inlineStr">
        <is>
          <t>C00039</t>
        </is>
      </c>
      <c r="B43" t="inlineStr">
        <is>
          <t>Central Imports Partners Ltd</t>
        </is>
      </c>
      <c r="C43" t="inlineStr">
        <is>
          <t>294 Station Road</t>
        </is>
      </c>
      <c r="D43" t="inlineStr">
        <is>
          <t>East</t>
        </is>
      </c>
      <c r="E43" t="inlineStr">
        <is>
          <t>IMP00039</t>
        </is>
      </c>
      <c r="F43" t="inlineStr">
        <is>
          <t>T100272</t>
        </is>
      </c>
    </row>
    <row r="44">
      <c r="A44" t="inlineStr">
        <is>
          <t>C00040</t>
        </is>
      </c>
      <c r="B44" t="inlineStr">
        <is>
          <t>Delta Foods Limited</t>
        </is>
      </c>
      <c r="C44" t="inlineStr">
        <is>
          <t>96 Garden Lane</t>
        </is>
      </c>
      <c r="D44" t="inlineStr">
        <is>
          <t>Coastal</t>
        </is>
      </c>
      <c r="E44" t="inlineStr">
        <is>
          <t>IMP00040</t>
        </is>
      </c>
      <c r="F44" t="inlineStr">
        <is>
          <t>T100277</t>
        </is>
      </c>
    </row>
    <row r="45">
      <c r="A45" t="inlineStr">
        <is>
          <t>C00041</t>
        </is>
      </c>
      <c r="B45" t="inlineStr">
        <is>
          <t>Dunmore Motors Limited</t>
        </is>
      </c>
      <c r="C45" t="inlineStr">
        <is>
          <t>381 Industrial Estate</t>
        </is>
      </c>
      <c r="D45" t="inlineStr">
        <is>
          <t>Capital</t>
        </is>
      </c>
      <c r="E45" t="inlineStr">
        <is>
          <t>IMP00041</t>
        </is>
      </c>
      <c r="F45" t="inlineStr">
        <is>
          <t>T100287</t>
        </is>
      </c>
    </row>
    <row r="46">
      <c r="A46" t="inlineStr">
        <is>
          <t>C00042</t>
        </is>
      </c>
      <c r="B46" t="inlineStr">
        <is>
          <t>Lotus Enterprises International Ltd</t>
        </is>
      </c>
      <c r="C46" t="inlineStr">
        <is>
          <t>364 Bazaar Lane</t>
        </is>
      </c>
      <c r="D46" t="inlineStr">
        <is>
          <t>North</t>
        </is>
      </c>
      <c r="E46" t="inlineStr">
        <is>
          <t>IMP00042</t>
        </is>
      </c>
      <c r="F46" t="inlineStr">
        <is>
          <t>T100287</t>
        </is>
      </c>
    </row>
    <row r="47">
      <c r="A47" t="inlineStr">
        <is>
          <t>C00043</t>
        </is>
      </c>
      <c r="B47" t="inlineStr">
        <is>
          <t>Lotus Distribution Holdings Ltd</t>
        </is>
      </c>
      <c r="C47" t="inlineStr">
        <is>
          <t>110 Mill Road</t>
        </is>
      </c>
      <c r="D47" t="inlineStr">
        <is>
          <t>West</t>
        </is>
      </c>
      <c r="E47" t="inlineStr">
        <is>
          <t>IMP00043</t>
        </is>
      </c>
      <c r="F47" t="inlineStr">
        <is>
          <t>T100295</t>
        </is>
      </c>
    </row>
    <row r="48">
      <c r="A48" t="inlineStr">
        <is>
          <t>C00044</t>
        </is>
      </c>
      <c r="B48" t="inlineStr">
        <is>
          <t>Prime Fruits Enterprises</t>
        </is>
      </c>
      <c r="C48" t="inlineStr">
        <is>
          <t>399 Industrial Estate</t>
        </is>
      </c>
      <c r="D48" t="inlineStr">
        <is>
          <t>Coastal</t>
        </is>
      </c>
      <c r="E48" t="inlineStr">
        <is>
          <t>IMP00044</t>
        </is>
      </c>
      <c r="F48" t="inlineStr">
        <is>
          <t>T103306</t>
        </is>
      </c>
    </row>
    <row r="49">
      <c r="A49" t="inlineStr">
        <is>
          <t>C00045</t>
        </is>
      </c>
      <c r="B49" t="inlineStr">
        <is>
          <t>Royal Fruits Group Ltd</t>
        </is>
      </c>
      <c r="C49" t="inlineStr">
        <is>
          <t>132 Market Street</t>
        </is>
      </c>
      <c r="D49" t="inlineStr">
        <is>
          <t>Capital</t>
        </is>
      </c>
      <c r="E49" t="inlineStr">
        <is>
          <t>IMP00045</t>
        </is>
      </c>
      <c r="F49" t="inlineStr">
        <is>
          <t>T100311</t>
        </is>
      </c>
    </row>
    <row r="50">
      <c r="A50" t="inlineStr">
        <is>
          <t>C00046</t>
        </is>
      </c>
      <c r="B50" t="inlineStr">
        <is>
          <t>Green Valley Logistics Co.</t>
        </is>
      </c>
      <c r="C50" t="inlineStr">
        <is>
          <t>228 Market Street</t>
        </is>
      </c>
      <c r="D50" t="inlineStr">
        <is>
          <t>Capital</t>
        </is>
      </c>
      <c r="E50" t="inlineStr">
        <is>
          <t>IMP00046</t>
        </is>
      </c>
      <c r="F50" t="inlineStr">
        <is>
          <t>T100315</t>
        </is>
      </c>
    </row>
    <row r="51">
      <c r="A51" t="inlineStr">
        <is>
          <t>C00047</t>
        </is>
      </c>
      <c r="B51" t="inlineStr">
        <is>
          <t>Star Steel Enterprises</t>
        </is>
      </c>
      <c r="C51" t="inlineStr">
        <is>
          <t>208 Riverside</t>
        </is>
      </c>
      <c r="D51" t="inlineStr">
        <is>
          <t>West</t>
        </is>
      </c>
      <c r="E51" t="inlineStr">
        <is>
          <t>IMP00047</t>
        </is>
      </c>
      <c r="F51" t="inlineStr">
        <is>
          <t>T100324</t>
        </is>
      </c>
    </row>
    <row r="52">
      <c r="A52" t="inlineStr">
        <is>
          <t>C00048</t>
        </is>
      </c>
      <c r="B52" t="inlineStr">
        <is>
          <t>Golden Foods &amp; Sons</t>
        </is>
      </c>
      <c r="C52" t="inlineStr">
        <is>
          <t>263 Garden Lane</t>
        </is>
      </c>
      <c r="D52" t="inlineStr">
        <is>
          <t>West</t>
        </is>
      </c>
      <c r="E52" t="inlineStr">
        <is>
          <t>IMP00048</t>
        </is>
      </c>
      <c r="F52" t="inlineStr">
        <is>
          <t>T100332</t>
        </is>
      </c>
    </row>
    <row r="53">
      <c r="A53" t="inlineStr">
        <is>
          <t>C00049</t>
        </is>
      </c>
      <c r="B53" t="inlineStr">
        <is>
          <t>Horizon Logistics Group Ltd</t>
        </is>
      </c>
      <c r="C53" t="inlineStr">
        <is>
          <t>71 Garden Lane</t>
        </is>
      </c>
      <c r="D53" t="inlineStr">
        <is>
          <t>South</t>
        </is>
      </c>
      <c r="E53" t="inlineStr">
        <is>
          <t>IMP00049</t>
        </is>
      </c>
      <c r="F53" t="inlineStr">
        <is>
          <t>T100341</t>
        </is>
      </c>
    </row>
    <row r="54">
      <c r="A54" t="inlineStr">
        <is>
          <t>C00050</t>
        </is>
      </c>
      <c r="B54" t="inlineStr">
        <is>
          <t>Saffron Electronics Partners Ltd</t>
        </is>
      </c>
      <c r="C54" t="inlineStr">
        <is>
          <t>383 Station Road</t>
        </is>
      </c>
      <c r="D54" t="inlineStr">
        <is>
          <t>West</t>
        </is>
      </c>
      <c r="E54" t="inlineStr">
        <is>
          <t>IMP00050</t>
        </is>
      </c>
      <c r="F54" t="inlineStr">
        <is>
          <t>T100343</t>
        </is>
      </c>
    </row>
    <row r="55">
      <c r="A55" t="inlineStr">
        <is>
          <t>C00051</t>
        </is>
      </c>
      <c r="B55" t="inlineStr">
        <is>
          <t>Green Valley Steel Co.</t>
        </is>
      </c>
      <c r="C55" t="inlineStr">
        <is>
          <t>178 Market Street</t>
        </is>
      </c>
      <c r="D55" t="inlineStr">
        <is>
          <t>Coastal</t>
        </is>
      </c>
      <c r="E55" t="inlineStr">
        <is>
          <t>IMP00051</t>
        </is>
      </c>
      <c r="F55" t="inlineStr">
        <is>
          <t>T100356</t>
        </is>
      </c>
    </row>
    <row r="56">
      <c r="A56" t="inlineStr">
        <is>
          <t>C00052</t>
        </is>
      </c>
      <c r="B56" t="inlineStr">
        <is>
          <t>Inverness Pack Limited</t>
        </is>
      </c>
      <c r="C56" t="inlineStr">
        <is>
          <t>324 Industrial Estate</t>
        </is>
      </c>
      <c r="D56" t="inlineStr">
        <is>
          <t>Capital</t>
        </is>
      </c>
      <c r="E56" t="inlineStr">
        <is>
          <t>IMP00052</t>
        </is>
      </c>
      <c r="F56" t="inlineStr">
        <is>
          <t>T100360</t>
        </is>
      </c>
    </row>
    <row r="57">
      <c r="A57" t="inlineStr">
        <is>
          <t>C00053</t>
        </is>
      </c>
      <c r="B57" t="inlineStr">
        <is>
          <t>Twin Rivers Agro Group Ltd</t>
        </is>
      </c>
      <c r="C57" t="inlineStr">
        <is>
          <t>180 Temple Street</t>
        </is>
      </c>
      <c r="D57" t="inlineStr">
        <is>
          <t>Capital</t>
        </is>
      </c>
      <c r="E57" t="inlineStr">
        <is>
          <t>IMP00053</t>
        </is>
      </c>
    </row>
    <row r="58">
      <c r="A58" t="inlineStr">
        <is>
          <t>C00054</t>
        </is>
      </c>
      <c r="B58" t="inlineStr">
        <is>
          <t>Eastern Pack Enterprises</t>
        </is>
      </c>
      <c r="C58" t="inlineStr">
        <is>
          <t>95 Harbour Road</t>
        </is>
      </c>
      <c r="D58" t="inlineStr">
        <is>
          <t>South</t>
        </is>
      </c>
      <c r="E58" t="inlineStr">
        <is>
          <t>IMP00054</t>
        </is>
      </c>
      <c r="F58" t="inlineStr">
        <is>
          <t>T100374</t>
        </is>
      </c>
    </row>
    <row r="59">
      <c r="A59" t="inlineStr">
        <is>
          <t>C00055</t>
        </is>
      </c>
      <c r="B59" t="inlineStr">
        <is>
          <t>Aldergate Steel Group Ltd</t>
        </is>
      </c>
      <c r="C59" t="inlineStr">
        <is>
          <t>321 Market Street</t>
        </is>
      </c>
      <c r="D59" t="inlineStr">
        <is>
          <t>West</t>
        </is>
      </c>
      <c r="E59" t="inlineStr">
        <is>
          <t>IMP00055</t>
        </is>
      </c>
      <c r="F59" t="inlineStr">
        <is>
          <t>T100381</t>
        </is>
      </c>
    </row>
    <row r="60">
      <c r="A60" t="inlineStr">
        <is>
          <t>C00056</t>
        </is>
      </c>
      <c r="B60" t="inlineStr">
        <is>
          <t>Inverness Industries Group Ltd</t>
        </is>
      </c>
      <c r="C60" t="inlineStr">
        <is>
          <t>56 Garden Lane</t>
        </is>
      </c>
      <c r="D60" t="inlineStr">
        <is>
          <t>South</t>
        </is>
      </c>
      <c r="E60" t="inlineStr">
        <is>
          <t>IMP00056</t>
        </is>
      </c>
      <c r="F60" t="inlineStr">
        <is>
          <t>T100388</t>
        </is>
      </c>
    </row>
    <row r="61">
      <c r="A61" t="inlineStr">
        <is>
          <t>C00057</t>
        </is>
      </c>
      <c r="B61" t="inlineStr">
        <is>
          <t>Central Textiles Limited</t>
        </is>
      </c>
      <c r="C61" t="inlineStr">
        <is>
          <t>240 Bazaar Lane</t>
        </is>
      </c>
      <c r="D61" t="inlineStr">
        <is>
          <t>North</t>
        </is>
      </c>
      <c r="E61" t="inlineStr">
        <is>
          <t>IMP00057</t>
        </is>
      </c>
      <c r="F61" t="inlineStr">
        <is>
          <t>T100394</t>
        </is>
      </c>
    </row>
    <row r="62">
      <c r="A62" t="inlineStr">
        <is>
          <t>C00058</t>
        </is>
      </c>
      <c r="B62" t="inlineStr">
        <is>
          <t>Harmony Electronics Enterprises</t>
        </is>
      </c>
      <c r="C62" t="inlineStr">
        <is>
          <t>292 Bazaar Lane</t>
        </is>
      </c>
      <c r="D62" t="inlineStr">
        <is>
          <t>Coastal</t>
        </is>
      </c>
      <c r="E62" t="inlineStr">
        <is>
          <t>IMP00058</t>
        </is>
      </c>
      <c r="F62" t="inlineStr">
        <is>
          <t>T100405</t>
        </is>
      </c>
    </row>
    <row r="63">
      <c r="A63" t="inlineStr">
        <is>
          <t>C00059</t>
        </is>
      </c>
      <c r="B63" t="inlineStr">
        <is>
          <t>Twin Rivers Supply Enterprises</t>
        </is>
      </c>
      <c r="C63" t="inlineStr">
        <is>
          <t>262 Temple Street</t>
        </is>
      </c>
      <c r="D63" t="inlineStr">
        <is>
          <t>Coastal</t>
        </is>
      </c>
      <c r="E63" t="inlineStr">
        <is>
          <t>IMP00059</t>
        </is>
      </c>
      <c r="F63" t="inlineStr">
        <is>
          <t>T100406</t>
        </is>
      </c>
    </row>
    <row r="64">
      <c r="A64" t="inlineStr">
        <is>
          <t>C00060</t>
        </is>
      </c>
      <c r="B64" t="inlineStr">
        <is>
          <t>Delta Living Partners Ltd</t>
        </is>
      </c>
      <c r="C64" t="inlineStr">
        <is>
          <t>376 Harbour Road</t>
        </is>
      </c>
      <c r="D64" t="inlineStr">
        <is>
          <t>Capital</t>
        </is>
      </c>
      <c r="E64" t="inlineStr">
        <is>
          <t>IMP00060</t>
        </is>
      </c>
      <c r="F64" t="inlineStr">
        <is>
          <t>T100415</t>
        </is>
      </c>
    </row>
    <row r="65">
      <c r="A65" t="inlineStr">
        <is>
          <t>C00061</t>
        </is>
      </c>
      <c r="B65" t="inlineStr">
        <is>
          <t>United Commercial International Ltd</t>
        </is>
      </c>
      <c r="C65" t="inlineStr">
        <is>
          <t>35 Airport Road</t>
        </is>
      </c>
      <c r="D65" t="inlineStr">
        <is>
          <t>South</t>
        </is>
      </c>
      <c r="E65" t="inlineStr">
        <is>
          <t>IMP00061</t>
        </is>
      </c>
      <c r="F65" t="inlineStr">
        <is>
          <t>T100420</t>
        </is>
      </c>
    </row>
    <row r="66">
      <c r="A66" t="inlineStr">
        <is>
          <t>C00062</t>
        </is>
      </c>
      <c r="B66" t="inlineStr">
        <is>
          <t>Golden Textiles Ltd</t>
        </is>
      </c>
      <c r="C66" t="inlineStr">
        <is>
          <t>55 Riverside</t>
        </is>
      </c>
      <c r="D66" t="inlineStr">
        <is>
          <t>East</t>
        </is>
      </c>
      <c r="E66" t="inlineStr">
        <is>
          <t>IMP00062</t>
        </is>
      </c>
      <c r="F66" t="inlineStr">
        <is>
          <t>T100427</t>
        </is>
      </c>
    </row>
    <row r="67">
      <c r="A67" t="inlineStr">
        <is>
          <t>C00063</t>
        </is>
      </c>
      <c r="B67" t="inlineStr">
        <is>
          <t>Metro Motors Co., Ltd</t>
        </is>
      </c>
      <c r="C67" t="inlineStr">
        <is>
          <t>215 Bazaar Lane</t>
        </is>
      </c>
      <c r="D67" t="inlineStr">
        <is>
          <t>West</t>
        </is>
      </c>
      <c r="E67" t="inlineStr">
        <is>
          <t>IMP00063</t>
        </is>
      </c>
      <c r="F67" t="inlineStr">
        <is>
          <t>T100440</t>
        </is>
      </c>
    </row>
    <row r="68">
      <c r="A68" t="inlineStr">
        <is>
          <t>C00064</t>
        </is>
      </c>
      <c r="B68" t="inlineStr">
        <is>
          <t>Cobalt Mobile Ltd</t>
        </is>
      </c>
      <c r="C68" t="inlineStr">
        <is>
          <t>396 Mill Road</t>
        </is>
      </c>
      <c r="D68" t="inlineStr">
        <is>
          <t>Capital</t>
        </is>
      </c>
      <c r="E68" t="inlineStr">
        <is>
          <t>IMP00064</t>
        </is>
      </c>
      <c r="F68" t="inlineStr">
        <is>
          <t>T100445</t>
        </is>
      </c>
    </row>
    <row r="69">
      <c r="A69" t="inlineStr">
        <is>
          <t>C00065</t>
        </is>
      </c>
      <c r="B69" t="inlineStr">
        <is>
          <t>Great Vellmoor Fruits Partners Ltd</t>
        </is>
      </c>
      <c r="C69" t="inlineStr">
        <is>
          <t>395 Garden Lane</t>
        </is>
      </c>
      <c r="D69" t="inlineStr">
        <is>
          <t>North</t>
        </is>
      </c>
      <c r="E69" t="inlineStr">
        <is>
          <t>IMP00065</t>
        </is>
      </c>
      <c r="F69" t="inlineStr">
        <is>
          <t>T100450</t>
        </is>
      </c>
    </row>
    <row r="70">
      <c r="A70" t="inlineStr">
        <is>
          <t>C00066</t>
        </is>
      </c>
      <c r="B70" t="inlineStr">
        <is>
          <t>Northern Agro Partners Ltd</t>
        </is>
      </c>
      <c r="C70" t="inlineStr">
        <is>
          <t>273 Industrial Estate</t>
        </is>
      </c>
      <c r="D70" t="inlineStr">
        <is>
          <t>West</t>
        </is>
      </c>
      <c r="E70" t="inlineStr">
        <is>
          <t>IMP00066</t>
        </is>
      </c>
    </row>
    <row r="71">
      <c r="A71" t="inlineStr">
        <is>
          <t>C00067</t>
        </is>
      </c>
      <c r="B71" t="inlineStr">
        <is>
          <t>Pacific Enterprises Holdings Ltd</t>
        </is>
      </c>
      <c r="C71" t="inlineStr">
        <is>
          <t>356 Station Road</t>
        </is>
      </c>
      <c r="D71" t="inlineStr">
        <is>
          <t>East</t>
        </is>
      </c>
      <c r="E71" t="inlineStr">
        <is>
          <t>IMP00067</t>
        </is>
      </c>
      <c r="F71" t="inlineStr">
        <is>
          <t>T100466</t>
        </is>
      </c>
    </row>
    <row r="72">
      <c r="A72" t="inlineStr">
        <is>
          <t>C00068</t>
        </is>
      </c>
      <c r="B72" t="inlineStr">
        <is>
          <t>Green Valley Fruits Co., Ltd</t>
        </is>
      </c>
      <c r="C72" t="inlineStr">
        <is>
          <t>357 Market Street</t>
        </is>
      </c>
      <c r="D72" t="inlineStr">
        <is>
          <t>East</t>
        </is>
      </c>
      <c r="E72" t="inlineStr">
        <is>
          <t>IMP00068</t>
        </is>
      </c>
      <c r="F72" t="inlineStr">
        <is>
          <t>T300474</t>
        </is>
      </c>
    </row>
    <row r="73">
      <c r="A73" t="inlineStr">
        <is>
          <t>C00069</t>
        </is>
      </c>
      <c r="B73" t="inlineStr">
        <is>
          <t>Evergreen Fruits Group Ltd</t>
        </is>
      </c>
      <c r="C73" t="inlineStr">
        <is>
          <t>74 Bazaar Lane</t>
        </is>
      </c>
      <c r="D73" t="inlineStr">
        <is>
          <t>West</t>
        </is>
      </c>
      <c r="E73" t="inlineStr">
        <is>
          <t>IMP00069</t>
        </is>
      </c>
      <c r="F73" t="inlineStr">
        <is>
          <t>T100476</t>
        </is>
      </c>
    </row>
    <row r="74">
      <c r="A74" t="inlineStr">
        <is>
          <t>C00070</t>
        </is>
      </c>
      <c r="B74" t="inlineStr">
        <is>
          <t>Coral Fruits Group Ltd</t>
        </is>
      </c>
      <c r="C74" t="inlineStr">
        <is>
          <t>95 Temple Street</t>
        </is>
      </c>
      <c r="D74" t="inlineStr">
        <is>
          <t>North</t>
        </is>
      </c>
      <c r="E74" t="inlineStr">
        <is>
          <t>IMP00070</t>
        </is>
      </c>
    </row>
    <row r="75">
      <c r="A75" t="inlineStr">
        <is>
          <t>C00071</t>
        </is>
      </c>
      <c r="B75" t="inlineStr">
        <is>
          <t>Carrick Enterprises Co.</t>
        </is>
      </c>
      <c r="C75" t="inlineStr">
        <is>
          <t>56 Garden Lane</t>
        </is>
      </c>
      <c r="D75" t="inlineStr">
        <is>
          <t>South</t>
        </is>
      </c>
      <c r="E75" t="inlineStr">
        <is>
          <t>IMP00071</t>
        </is>
      </c>
      <c r="F75" t="inlineStr">
        <is>
          <t>T100490</t>
        </is>
      </c>
    </row>
    <row r="76">
      <c r="A76" t="inlineStr">
        <is>
          <t>C00072</t>
        </is>
      </c>
      <c r="B76" t="inlineStr">
        <is>
          <t>Great Vellmoor Pack Holdings Ltd</t>
        </is>
      </c>
      <c r="C76" t="inlineStr">
        <is>
          <t>368 Station Road</t>
        </is>
      </c>
      <c r="D76" t="inlineStr">
        <is>
          <t>Capital</t>
        </is>
      </c>
      <c r="E76" t="inlineStr">
        <is>
          <t>IMP00072</t>
        </is>
      </c>
      <c r="F76" t="inlineStr">
        <is>
          <t>T100497</t>
        </is>
      </c>
    </row>
    <row r="77">
      <c r="A77" t="inlineStr">
        <is>
          <t>C00073</t>
        </is>
      </c>
      <c r="B77" t="inlineStr">
        <is>
          <t>Global Pack &amp; Sons</t>
        </is>
      </c>
      <c r="C77" t="inlineStr">
        <is>
          <t>172 Mill Road</t>
        </is>
      </c>
      <c r="D77" t="inlineStr">
        <is>
          <t>South</t>
        </is>
      </c>
      <c r="E77" t="inlineStr">
        <is>
          <t>IMP00073</t>
        </is>
      </c>
      <c r="F77" t="inlineStr">
        <is>
          <t>T100510</t>
        </is>
      </c>
    </row>
    <row r="78">
      <c r="A78" t="inlineStr">
        <is>
          <t>C00074</t>
        </is>
      </c>
      <c r="B78" t="inlineStr">
        <is>
          <t>Dunmore Imports &amp; Sons</t>
        </is>
      </c>
      <c r="C78" t="inlineStr">
        <is>
          <t>298 Garden Lane</t>
        </is>
      </c>
      <c r="D78" t="inlineStr">
        <is>
          <t>West</t>
        </is>
      </c>
      <c r="E78" t="inlineStr">
        <is>
          <t>IMP00074</t>
        </is>
      </c>
      <c r="F78" t="inlineStr">
        <is>
          <t>T100516</t>
        </is>
      </c>
    </row>
    <row r="79">
      <c r="A79" t="inlineStr">
        <is>
          <t>C00075</t>
        </is>
      </c>
      <c r="B79" t="inlineStr">
        <is>
          <t>Harmony Textiles Limited</t>
        </is>
      </c>
      <c r="C79" t="inlineStr">
        <is>
          <t>321 Market Street</t>
        </is>
      </c>
      <c r="D79" t="inlineStr">
        <is>
          <t>Coastal</t>
        </is>
      </c>
      <c r="E79" t="inlineStr">
        <is>
          <t>IMP00075</t>
        </is>
      </c>
      <c r="F79" t="inlineStr">
        <is>
          <t>T100519</t>
        </is>
      </c>
    </row>
    <row r="80">
      <c r="A80" t="inlineStr">
        <is>
          <t>C00076</t>
        </is>
      </c>
      <c r="B80" t="inlineStr">
        <is>
          <t>United Imports Enterprises</t>
        </is>
      </c>
      <c r="C80" t="inlineStr">
        <is>
          <t>264 Mill Road</t>
        </is>
      </c>
      <c r="D80" t="inlineStr">
        <is>
          <t>South</t>
        </is>
      </c>
      <c r="E80" t="inlineStr">
        <is>
          <t>IMP00076</t>
        </is>
      </c>
      <c r="F80" t="inlineStr">
        <is>
          <t>T100529</t>
        </is>
      </c>
    </row>
    <row r="81">
      <c r="A81" t="inlineStr">
        <is>
          <t>C00077</t>
        </is>
      </c>
      <c r="B81" t="inlineStr">
        <is>
          <t>Metro Enterprises Co., Ltd</t>
        </is>
      </c>
      <c r="C81" t="inlineStr">
        <is>
          <t>223 Temple Street</t>
        </is>
      </c>
      <c r="D81" t="inlineStr">
        <is>
          <t>Capital</t>
        </is>
      </c>
      <c r="E81" t="inlineStr">
        <is>
          <t>IMP00077</t>
        </is>
      </c>
      <c r="F81" t="inlineStr">
        <is>
          <t>T100538</t>
        </is>
      </c>
    </row>
    <row r="82">
      <c r="A82" t="inlineStr">
        <is>
          <t>C00078</t>
        </is>
      </c>
      <c r="B82" t="inlineStr">
        <is>
          <t>Orchid Imports Group Ltd</t>
        </is>
      </c>
      <c r="C82" t="inlineStr">
        <is>
          <t>57 Market Street</t>
        </is>
      </c>
      <c r="D82" t="inlineStr">
        <is>
          <t>West</t>
        </is>
      </c>
      <c r="E82" t="inlineStr">
        <is>
          <t>IMP00078</t>
        </is>
      </c>
      <c r="F82" t="inlineStr">
        <is>
          <t>T100540</t>
        </is>
      </c>
    </row>
    <row r="83">
      <c r="A83" t="inlineStr">
        <is>
          <t>C00079</t>
        </is>
      </c>
      <c r="B83" t="inlineStr">
        <is>
          <t>Saffron Enterprises Ltd</t>
        </is>
      </c>
      <c r="C83" t="inlineStr">
        <is>
          <t>301 Airport Road</t>
        </is>
      </c>
      <c r="D83" t="inlineStr">
        <is>
          <t>Capital</t>
        </is>
      </c>
      <c r="E83" t="inlineStr">
        <is>
          <t>IMP00079</t>
        </is>
      </c>
      <c r="F83" t="inlineStr">
        <is>
          <t>T100551</t>
        </is>
      </c>
    </row>
    <row r="84">
      <c r="A84" t="inlineStr">
        <is>
          <t>C00080</t>
        </is>
      </c>
      <c r="B84" t="inlineStr">
        <is>
          <t>Saffron Agro Co.</t>
        </is>
      </c>
      <c r="C84" t="inlineStr">
        <is>
          <t>272 Airport Road</t>
        </is>
      </c>
      <c r="D84" t="inlineStr">
        <is>
          <t>South</t>
        </is>
      </c>
      <c r="E84" t="inlineStr">
        <is>
          <t>IMP00080</t>
        </is>
      </c>
      <c r="F84" t="inlineStr">
        <is>
          <t>T100555</t>
        </is>
      </c>
    </row>
    <row r="85">
      <c r="A85" t="inlineStr">
        <is>
          <t>C00081</t>
        </is>
      </c>
      <c r="B85" t="inlineStr">
        <is>
          <t>Crown Logistics Group Ltd</t>
        </is>
      </c>
      <c r="C85" t="inlineStr">
        <is>
          <t>237 Mill Road</t>
        </is>
      </c>
      <c r="D85" t="inlineStr">
        <is>
          <t>Coastal</t>
        </is>
      </c>
      <c r="E85" t="inlineStr">
        <is>
          <t>IMP00081</t>
        </is>
      </c>
      <c r="F85" t="inlineStr">
        <is>
          <t>T100560</t>
        </is>
      </c>
    </row>
    <row r="86">
      <c r="A86" t="inlineStr">
        <is>
          <t>C00082</t>
        </is>
      </c>
      <c r="B86" t="inlineStr">
        <is>
          <t>Harmony Textiles &amp; Sons</t>
        </is>
      </c>
      <c r="C86" t="inlineStr">
        <is>
          <t>2 Garden Lane</t>
        </is>
      </c>
      <c r="D86" t="inlineStr">
        <is>
          <t>North</t>
        </is>
      </c>
      <c r="E86" t="inlineStr">
        <is>
          <t>IMP00082</t>
        </is>
      </c>
      <c r="F86" t="inlineStr">
        <is>
          <t>T100569</t>
        </is>
      </c>
    </row>
    <row r="87">
      <c r="A87" t="inlineStr">
        <is>
          <t>C00083</t>
        </is>
      </c>
      <c r="B87" t="inlineStr">
        <is>
          <t>United Textiles &amp; Sons</t>
        </is>
      </c>
      <c r="C87" t="inlineStr">
        <is>
          <t>127 Garden Lane</t>
        </is>
      </c>
      <c r="D87" t="inlineStr">
        <is>
          <t>Capital</t>
        </is>
      </c>
      <c r="E87" t="inlineStr">
        <is>
          <t>IMP00083</t>
        </is>
      </c>
      <c r="F87" t="inlineStr">
        <is>
          <t>T100578</t>
        </is>
      </c>
    </row>
    <row r="88">
      <c r="A88" t="inlineStr">
        <is>
          <t>C00084</t>
        </is>
      </c>
      <c r="B88" t="inlineStr">
        <is>
          <t>Green Valley Foods Ltd</t>
        </is>
      </c>
      <c r="C88" t="inlineStr">
        <is>
          <t>16 Bazaar Lane</t>
        </is>
      </c>
      <c r="D88" t="inlineStr">
        <is>
          <t>North</t>
        </is>
      </c>
      <c r="E88" t="inlineStr">
        <is>
          <t>IMP00084</t>
        </is>
      </c>
      <c r="F88" t="inlineStr">
        <is>
          <t>T100583</t>
        </is>
      </c>
    </row>
    <row r="89">
      <c r="A89" t="inlineStr">
        <is>
          <t>C00085</t>
        </is>
      </c>
      <c r="B89" t="inlineStr">
        <is>
          <t>Delta Imports &amp; Sons</t>
        </is>
      </c>
      <c r="C89" t="inlineStr">
        <is>
          <t>344 Market Street</t>
        </is>
      </c>
      <c r="D89" t="inlineStr">
        <is>
          <t>South</t>
        </is>
      </c>
      <c r="E89" t="inlineStr">
        <is>
          <t>IMP00085</t>
        </is>
      </c>
      <c r="F89" t="inlineStr">
        <is>
          <t>T100592</t>
        </is>
      </c>
    </row>
    <row r="90">
      <c r="A90" t="inlineStr">
        <is>
          <t>C00086</t>
        </is>
      </c>
      <c r="B90" t="inlineStr">
        <is>
          <t>Central Supply &amp; Sons</t>
        </is>
      </c>
      <c r="C90" t="inlineStr">
        <is>
          <t>199 Harbour Road</t>
        </is>
      </c>
      <c r="D90" t="inlineStr">
        <is>
          <t>West</t>
        </is>
      </c>
      <c r="E90" t="inlineStr">
        <is>
          <t>IMP00086</t>
        </is>
      </c>
    </row>
    <row r="91">
      <c r="A91" t="inlineStr">
        <is>
          <t>C00087</t>
        </is>
      </c>
      <c r="B91" t="inlineStr">
        <is>
          <t>Ocean Mobile Enterprises</t>
        </is>
      </c>
      <c r="C91" t="inlineStr">
        <is>
          <t>152 Harbour Road</t>
        </is>
      </c>
      <c r="D91" t="inlineStr">
        <is>
          <t>West</t>
        </is>
      </c>
      <c r="E91" t="inlineStr">
        <is>
          <t>IMP00087</t>
        </is>
      </c>
      <c r="F91" t="inlineStr">
        <is>
          <t>T100605</t>
        </is>
      </c>
    </row>
    <row r="92">
      <c r="A92" t="inlineStr">
        <is>
          <t>C00088</t>
        </is>
      </c>
      <c r="B92" t="inlineStr">
        <is>
          <t>Arden Imports Holdings Ltd</t>
        </is>
      </c>
      <c r="C92" t="inlineStr">
        <is>
          <t>271 Airport Road</t>
        </is>
      </c>
      <c r="D92" t="inlineStr">
        <is>
          <t>South</t>
        </is>
      </c>
      <c r="E92" t="inlineStr">
        <is>
          <t>IMP00088</t>
        </is>
      </c>
      <c r="F92" t="inlineStr">
        <is>
          <t>T100614</t>
        </is>
      </c>
    </row>
    <row r="93">
      <c r="A93" t="inlineStr">
        <is>
          <t>C00089</t>
        </is>
      </c>
      <c r="B93" t="inlineStr">
        <is>
          <t>United Trading Group Ltd</t>
        </is>
      </c>
      <c r="C93" t="inlineStr">
        <is>
          <t>98 Mill Road</t>
        </is>
      </c>
      <c r="D93" t="inlineStr">
        <is>
          <t>Capital</t>
        </is>
      </c>
      <c r="E93" t="inlineStr">
        <is>
          <t>IMP00089</t>
        </is>
      </c>
      <c r="F93" t="inlineStr">
        <is>
          <t>T100616</t>
        </is>
      </c>
    </row>
    <row r="94">
      <c r="A94" t="inlineStr">
        <is>
          <t>C00090</t>
        </is>
      </c>
      <c r="B94" t="inlineStr">
        <is>
          <t>Blue Ocean Pack Co.</t>
        </is>
      </c>
      <c r="C94" t="inlineStr">
        <is>
          <t>265 Industrial Estate</t>
        </is>
      </c>
      <c r="D94" t="inlineStr">
        <is>
          <t>East</t>
        </is>
      </c>
      <c r="E94" t="inlineStr">
        <is>
          <t>IMP00090</t>
        </is>
      </c>
      <c r="F94" t="inlineStr">
        <is>
          <t>T100629</t>
        </is>
      </c>
    </row>
    <row r="95">
      <c r="A95" t="inlineStr">
        <is>
          <t>C00091</t>
        </is>
      </c>
      <c r="B95" t="inlineStr">
        <is>
          <t>Blue Ocean Glow International Ltd</t>
        </is>
      </c>
      <c r="C95" t="inlineStr">
        <is>
          <t>191 Garden Lane</t>
        </is>
      </c>
      <c r="D95" t="inlineStr">
        <is>
          <t>Coastal</t>
        </is>
      </c>
      <c r="E95" t="inlineStr">
        <is>
          <t>IMP00091</t>
        </is>
      </c>
      <c r="F95" t="inlineStr">
        <is>
          <t>T100631</t>
        </is>
      </c>
    </row>
    <row r="96">
      <c r="A96" t="inlineStr">
        <is>
          <t>C00092</t>
        </is>
      </c>
      <c r="B96" t="inlineStr">
        <is>
          <t>Lotus Commercial &amp; Sons</t>
        </is>
      </c>
      <c r="C96" t="inlineStr">
        <is>
          <t>226 Riverside</t>
        </is>
      </c>
      <c r="D96" t="inlineStr">
        <is>
          <t>South</t>
        </is>
      </c>
      <c r="E96" t="inlineStr">
        <is>
          <t>IMP00092</t>
        </is>
      </c>
      <c r="F96" t="inlineStr">
        <is>
          <t>T100639</t>
        </is>
      </c>
    </row>
    <row r="97">
      <c r="A97" t="inlineStr">
        <is>
          <t>C00093</t>
        </is>
      </c>
      <c r="B97" t="inlineStr">
        <is>
          <t>Sunrise Logistics &amp; Sons</t>
        </is>
      </c>
      <c r="C97" t="inlineStr">
        <is>
          <t>344 Mill Road</t>
        </is>
      </c>
      <c r="D97" t="inlineStr">
        <is>
          <t>West</t>
        </is>
      </c>
      <c r="E97" t="inlineStr">
        <is>
          <t>IMP00093</t>
        </is>
      </c>
      <c r="F97" t="inlineStr">
        <is>
          <t>T100645</t>
        </is>
      </c>
    </row>
    <row r="98">
      <c r="A98" t="inlineStr">
        <is>
          <t>C00094</t>
        </is>
      </c>
      <c r="B98" t="inlineStr">
        <is>
          <t>Royal Motors Co.</t>
        </is>
      </c>
      <c r="C98" t="inlineStr">
        <is>
          <t>1 Mill Road</t>
        </is>
      </c>
      <c r="D98" t="inlineStr">
        <is>
          <t>North</t>
        </is>
      </c>
      <c r="E98" t="inlineStr">
        <is>
          <t>IMP00094</t>
        </is>
      </c>
      <c r="F98" t="inlineStr">
        <is>
          <t>T100651</t>
        </is>
      </c>
    </row>
    <row r="99">
      <c r="A99" t="inlineStr">
        <is>
          <t>C00095</t>
        </is>
      </c>
      <c r="B99" t="inlineStr">
        <is>
          <t>Metro Supply International Ltd</t>
        </is>
      </c>
      <c r="C99" t="inlineStr">
        <is>
          <t>24 Harbour Road</t>
        </is>
      </c>
      <c r="D99" t="inlineStr">
        <is>
          <t>East</t>
        </is>
      </c>
      <c r="E99" t="inlineStr">
        <is>
          <t>IMP00095</t>
        </is>
      </c>
      <c r="F99" t="inlineStr">
        <is>
          <t>T100033</t>
        </is>
      </c>
    </row>
    <row r="100">
      <c r="A100" t="inlineStr">
        <is>
          <t>C00096</t>
        </is>
      </c>
      <c r="B100" t="inlineStr">
        <is>
          <t>Evergreen Logistics Limited</t>
        </is>
      </c>
      <c r="C100" t="inlineStr">
        <is>
          <t>3 Airport Road</t>
        </is>
      </c>
      <c r="D100" t="inlineStr">
        <is>
          <t>Coastal</t>
        </is>
      </c>
      <c r="E100" t="inlineStr">
        <is>
          <t>IMP00096</t>
        </is>
      </c>
    </row>
    <row r="101">
      <c r="A101" t="inlineStr">
        <is>
          <t>C00097</t>
        </is>
      </c>
      <c r="B101" t="inlineStr">
        <is>
          <t>Pacific Industries Limited</t>
        </is>
      </c>
      <c r="C101" t="inlineStr">
        <is>
          <t>379 Harbour Road</t>
        </is>
      </c>
      <c r="D101" t="inlineStr">
        <is>
          <t>East</t>
        </is>
      </c>
      <c r="E101" t="inlineStr">
        <is>
          <t>IMP00097</t>
        </is>
      </c>
      <c r="F101" t="inlineStr">
        <is>
          <t>T100673</t>
        </is>
      </c>
    </row>
    <row r="102">
      <c r="A102" t="inlineStr">
        <is>
          <t>C00098</t>
        </is>
      </c>
      <c r="B102" t="inlineStr">
        <is>
          <t>United Foods Partners Ltd</t>
        </is>
      </c>
      <c r="C102" t="inlineStr">
        <is>
          <t>139 Harbour Road</t>
        </is>
      </c>
      <c r="D102" t="inlineStr">
        <is>
          <t>East</t>
        </is>
      </c>
      <c r="E102" t="inlineStr">
        <is>
          <t>IMP00098</t>
        </is>
      </c>
      <c r="F102" t="inlineStr">
        <is>
          <t>T100680</t>
        </is>
      </c>
    </row>
    <row r="103">
      <c r="A103" t="inlineStr">
        <is>
          <t>C00099</t>
        </is>
      </c>
      <c r="B103" t="inlineStr">
        <is>
          <t>Carrick Distribution Holdings Ltd</t>
        </is>
      </c>
      <c r="C103" t="inlineStr">
        <is>
          <t>96 Garden Lane</t>
        </is>
      </c>
      <c r="D103" t="inlineStr">
        <is>
          <t>West</t>
        </is>
      </c>
      <c r="E103" t="inlineStr">
        <is>
          <t>IMP00099</t>
        </is>
      </c>
      <c r="F103" t="inlineStr">
        <is>
          <t>T100690</t>
        </is>
      </c>
    </row>
    <row r="104">
      <c r="A104" t="inlineStr">
        <is>
          <t>C00100</t>
        </is>
      </c>
      <c r="B104" t="inlineStr">
        <is>
          <t>Lotus Commercial Co.</t>
        </is>
      </c>
      <c r="C104" t="inlineStr">
        <is>
          <t>56 Temple Street</t>
        </is>
      </c>
      <c r="D104" t="inlineStr">
        <is>
          <t>West</t>
        </is>
      </c>
      <c r="E104" t="inlineStr">
        <is>
          <t>IMP00100</t>
        </is>
      </c>
      <c r="F104" t="inlineStr">
        <is>
          <t>T100699</t>
        </is>
      </c>
    </row>
    <row r="105">
      <c r="A105" t="inlineStr">
        <is>
          <t>C00101</t>
        </is>
      </c>
      <c r="B105" t="inlineStr">
        <is>
          <t>Cobalt Supply &amp; Sons</t>
        </is>
      </c>
      <c r="C105" t="inlineStr">
        <is>
          <t>303 Temple Street</t>
        </is>
      </c>
      <c r="D105" t="inlineStr">
        <is>
          <t>West</t>
        </is>
      </c>
      <c r="E105" t="inlineStr">
        <is>
          <t>IMP00101</t>
        </is>
      </c>
      <c r="F105" t="inlineStr">
        <is>
          <t>T100705</t>
        </is>
      </c>
    </row>
    <row r="106">
      <c r="A106" t="inlineStr">
        <is>
          <t>C00102</t>
        </is>
      </c>
      <c r="B106" t="inlineStr">
        <is>
          <t>Lotus Steel Holdings Ltd</t>
        </is>
      </c>
      <c r="C106" t="inlineStr">
        <is>
          <t>199 Temple Street</t>
        </is>
      </c>
      <c r="D106" t="inlineStr">
        <is>
          <t>South</t>
        </is>
      </c>
      <c r="E106" t="inlineStr">
        <is>
          <t>IMP00102</t>
        </is>
      </c>
      <c r="F106" t="inlineStr">
        <is>
          <t>T100707</t>
        </is>
      </c>
    </row>
    <row r="107">
      <c r="A107" t="inlineStr">
        <is>
          <t>C00103</t>
        </is>
      </c>
      <c r="B107" t="inlineStr">
        <is>
          <t>Lotus Agro Co., Ltd</t>
        </is>
      </c>
      <c r="C107" t="inlineStr">
        <is>
          <t>372 Riverside</t>
        </is>
      </c>
      <c r="D107" t="inlineStr">
        <is>
          <t>West</t>
        </is>
      </c>
      <c r="E107" t="inlineStr">
        <is>
          <t>IMP00103</t>
        </is>
      </c>
      <c r="F107" t="inlineStr">
        <is>
          <t>T100720</t>
        </is>
      </c>
    </row>
    <row r="108">
      <c r="A108" t="inlineStr">
        <is>
          <t>C00104</t>
        </is>
      </c>
      <c r="B108" t="inlineStr">
        <is>
          <t>Blue Ocean Logistics Ltd</t>
        </is>
      </c>
      <c r="C108" t="inlineStr">
        <is>
          <t>329 Mill Road</t>
        </is>
      </c>
      <c r="D108" t="inlineStr">
        <is>
          <t>South</t>
        </is>
      </c>
      <c r="E108" t="inlineStr">
        <is>
          <t>IMP00104</t>
        </is>
      </c>
      <c r="F108" t="inlineStr">
        <is>
          <t>T100723</t>
        </is>
      </c>
    </row>
    <row r="109">
      <c r="A109" t="inlineStr">
        <is>
          <t>C00105</t>
        </is>
      </c>
      <c r="B109" t="inlineStr">
        <is>
          <t>Arden Fruits Ltd</t>
        </is>
      </c>
      <c r="C109" t="inlineStr">
        <is>
          <t>3 Riverside</t>
        </is>
      </c>
      <c r="D109" t="inlineStr">
        <is>
          <t>South</t>
        </is>
      </c>
      <c r="E109" t="inlineStr">
        <is>
          <t>IMP00105</t>
        </is>
      </c>
      <c r="F109" t="inlineStr">
        <is>
          <t>T100729</t>
        </is>
      </c>
    </row>
    <row r="110">
      <c r="A110" t="inlineStr">
        <is>
          <t>C00106</t>
        </is>
      </c>
      <c r="B110" t="inlineStr">
        <is>
          <t>Sunrise Textiles Co., Ltd</t>
        </is>
      </c>
      <c r="C110" t="inlineStr">
        <is>
          <t>228 Market Street</t>
        </is>
      </c>
      <c r="D110" t="inlineStr">
        <is>
          <t>Capital</t>
        </is>
      </c>
      <c r="E110" t="inlineStr">
        <is>
          <t>IMP00106</t>
        </is>
      </c>
      <c r="F110" t="inlineStr">
        <is>
          <t>T100741</t>
        </is>
      </c>
    </row>
    <row r="111">
      <c r="A111" t="inlineStr">
        <is>
          <t>C00107</t>
        </is>
      </c>
      <c r="B111" t="inlineStr">
        <is>
          <t>Metro Fruits Enterprises</t>
        </is>
      </c>
      <c r="C111" t="inlineStr">
        <is>
          <t>369 Bazaar Lane</t>
        </is>
      </c>
      <c r="D111" t="inlineStr">
        <is>
          <t>North</t>
        </is>
      </c>
      <c r="E111" t="inlineStr">
        <is>
          <t>IMP00107</t>
        </is>
      </c>
      <c r="F111" t="inlineStr">
        <is>
          <t>T100745</t>
        </is>
      </c>
    </row>
    <row r="112">
      <c r="A112" t="inlineStr">
        <is>
          <t>C00108</t>
        </is>
      </c>
      <c r="B112" t="inlineStr">
        <is>
          <t>Great Vellmoor Motors Partners Ltd</t>
        </is>
      </c>
      <c r="C112" t="inlineStr">
        <is>
          <t>373 Temple Street</t>
        </is>
      </c>
      <c r="D112" t="inlineStr">
        <is>
          <t>West</t>
        </is>
      </c>
      <c r="E112" t="inlineStr">
        <is>
          <t>IMP00108</t>
        </is>
      </c>
      <c r="F112" t="inlineStr">
        <is>
          <t>T100749</t>
        </is>
      </c>
    </row>
    <row r="113">
      <c r="A113" t="inlineStr">
        <is>
          <t>C00109</t>
        </is>
      </c>
      <c r="B113" t="inlineStr">
        <is>
          <t>Jade Logistics Co., Ltd</t>
        </is>
      </c>
      <c r="C113" t="inlineStr">
        <is>
          <t>233 Station Road</t>
        </is>
      </c>
      <c r="D113" t="inlineStr">
        <is>
          <t>Capital</t>
        </is>
      </c>
      <c r="E113" t="inlineStr">
        <is>
          <t>IMP00109</t>
        </is>
      </c>
      <c r="F113" t="inlineStr">
        <is>
          <t>T100758</t>
        </is>
      </c>
    </row>
    <row r="114">
      <c r="A114" t="inlineStr">
        <is>
          <t>C00110</t>
        </is>
      </c>
      <c r="B114" t="inlineStr">
        <is>
          <t>Coral Living International Ltd</t>
        </is>
      </c>
      <c r="C114" t="inlineStr">
        <is>
          <t>324 Bazaar Lane</t>
        </is>
      </c>
      <c r="D114" t="inlineStr">
        <is>
          <t>South</t>
        </is>
      </c>
      <c r="E114" t="inlineStr">
        <is>
          <t>IMP00110</t>
        </is>
      </c>
      <c r="F114" t="inlineStr">
        <is>
          <t>T100769</t>
        </is>
      </c>
    </row>
    <row r="115">
      <c r="A115" t="inlineStr">
        <is>
          <t>C00111</t>
        </is>
      </c>
      <c r="B115" t="inlineStr">
        <is>
          <t>Global Logistics Co.</t>
        </is>
      </c>
      <c r="C115" t="inlineStr">
        <is>
          <t>196 Market Street</t>
        </is>
      </c>
      <c r="D115" t="inlineStr">
        <is>
          <t>West</t>
        </is>
      </c>
      <c r="E115" t="inlineStr">
        <is>
          <t>IMP00111</t>
        </is>
      </c>
      <c r="F115" t="inlineStr">
        <is>
          <t>T100773</t>
        </is>
      </c>
    </row>
    <row r="116">
      <c r="A116" t="inlineStr">
        <is>
          <t>C00112</t>
        </is>
      </c>
      <c r="B116" t="inlineStr">
        <is>
          <t>Lotus Trading Group Ltd</t>
        </is>
      </c>
      <c r="C116" t="inlineStr">
        <is>
          <t>352 Station Road</t>
        </is>
      </c>
      <c r="D116" t="inlineStr">
        <is>
          <t>Capital</t>
        </is>
      </c>
      <c r="E116" t="inlineStr">
        <is>
          <t>IMP00112</t>
        </is>
      </c>
      <c r="F116" t="inlineStr">
        <is>
          <t>T100781</t>
        </is>
      </c>
    </row>
    <row r="117">
      <c r="A117" t="inlineStr">
        <is>
          <t>C00113</t>
        </is>
      </c>
      <c r="B117" t="inlineStr">
        <is>
          <t>Meridian Textiles Partners Ltd</t>
        </is>
      </c>
      <c r="C117" t="inlineStr">
        <is>
          <t>397 Garden Lane</t>
        </is>
      </c>
      <c r="D117" t="inlineStr">
        <is>
          <t>East</t>
        </is>
      </c>
      <c r="E117" t="inlineStr">
        <is>
          <t>IMP00113</t>
        </is>
      </c>
      <c r="F117" t="inlineStr">
        <is>
          <t>T100985</t>
        </is>
      </c>
    </row>
    <row r="118">
      <c r="A118" t="inlineStr">
        <is>
          <t>C00114</t>
        </is>
      </c>
      <c r="B118" t="inlineStr">
        <is>
          <t>Harmony Glow International Ltd</t>
        </is>
      </c>
      <c r="C118" t="inlineStr">
        <is>
          <t>346 Market Street</t>
        </is>
      </c>
      <c r="D118" t="inlineStr">
        <is>
          <t>North</t>
        </is>
      </c>
      <c r="E118" t="inlineStr">
        <is>
          <t>IMP00114</t>
        </is>
      </c>
      <c r="F118" t="inlineStr">
        <is>
          <t>T100070</t>
        </is>
      </c>
    </row>
    <row r="119">
      <c r="A119" t="inlineStr">
        <is>
          <t>C00115</t>
        </is>
      </c>
      <c r="B119" t="inlineStr">
        <is>
          <t>Lotus Motors Partners Ltd</t>
        </is>
      </c>
      <c r="C119" t="inlineStr">
        <is>
          <t>115 Riverside</t>
        </is>
      </c>
      <c r="D119" t="inlineStr">
        <is>
          <t>West</t>
        </is>
      </c>
      <c r="E119" t="inlineStr">
        <is>
          <t>IMP00115</t>
        </is>
      </c>
      <c r="F119" t="inlineStr">
        <is>
          <t>T100799</t>
        </is>
      </c>
    </row>
    <row r="120">
      <c r="A120" t="inlineStr">
        <is>
          <t>C00116</t>
        </is>
      </c>
      <c r="B120" t="inlineStr">
        <is>
          <t>Dunmore Steel Co., Ltd</t>
        </is>
      </c>
      <c r="C120" t="inlineStr">
        <is>
          <t>52 Station Road</t>
        </is>
      </c>
      <c r="D120" t="inlineStr">
        <is>
          <t>South</t>
        </is>
      </c>
      <c r="E120" t="inlineStr">
        <is>
          <t>IMP00116</t>
        </is>
      </c>
      <c r="F120" t="inlineStr">
        <is>
          <t>T100811</t>
        </is>
      </c>
    </row>
    <row r="121">
      <c r="A121" t="inlineStr">
        <is>
          <t>C00117</t>
        </is>
      </c>
      <c r="B121" t="inlineStr">
        <is>
          <t>Cobalt Steel Enterprises</t>
        </is>
      </c>
      <c r="C121" t="inlineStr">
        <is>
          <t>228 Airport Road</t>
        </is>
      </c>
      <c r="D121" t="inlineStr">
        <is>
          <t>Coastal</t>
        </is>
      </c>
      <c r="E121" t="inlineStr">
        <is>
          <t>IMP00117</t>
        </is>
      </c>
      <c r="F121" t="inlineStr">
        <is>
          <t>T100812</t>
        </is>
      </c>
    </row>
    <row r="122">
      <c r="A122" t="inlineStr">
        <is>
          <t>C00118</t>
        </is>
      </c>
      <c r="B122" t="inlineStr">
        <is>
          <t>Inverness Glow &amp; Sons</t>
        </is>
      </c>
      <c r="C122" t="inlineStr">
        <is>
          <t>67 Industrial Estate</t>
        </is>
      </c>
      <c r="D122" t="inlineStr">
        <is>
          <t>South</t>
        </is>
      </c>
      <c r="E122" t="inlineStr">
        <is>
          <t>IMP00118</t>
        </is>
      </c>
      <c r="F122" t="inlineStr">
        <is>
          <t>T100821</t>
        </is>
      </c>
    </row>
    <row r="123">
      <c r="A123" t="inlineStr">
        <is>
          <t>C00119</t>
        </is>
      </c>
      <c r="B123" t="inlineStr">
        <is>
          <t>Prime Agro Holdings Ltd</t>
        </is>
      </c>
      <c r="C123" t="inlineStr">
        <is>
          <t>303 Mill Road</t>
        </is>
      </c>
      <c r="D123" t="inlineStr">
        <is>
          <t>Capital</t>
        </is>
      </c>
      <c r="E123" t="inlineStr">
        <is>
          <t>IMP00119</t>
        </is>
      </c>
      <c r="F123" t="inlineStr">
        <is>
          <t>T100831</t>
        </is>
      </c>
    </row>
    <row r="124">
      <c r="A124" t="inlineStr">
        <is>
          <t>C00120</t>
        </is>
      </c>
      <c r="B124" t="inlineStr">
        <is>
          <t>Ocean Foods Ltd</t>
        </is>
      </c>
      <c r="C124" t="inlineStr">
        <is>
          <t>379 Mill Road</t>
        </is>
      </c>
      <c r="D124" t="inlineStr">
        <is>
          <t>East</t>
        </is>
      </c>
      <c r="E124" t="inlineStr">
        <is>
          <t>IMP00120</t>
        </is>
      </c>
    </row>
    <row r="125">
      <c r="A125" t="inlineStr">
        <is>
          <t>C00121</t>
        </is>
      </c>
      <c r="B125" t="inlineStr">
        <is>
          <t>Phoenix Distribution Group Ltd</t>
        </is>
      </c>
      <c r="C125" t="inlineStr">
        <is>
          <t>339 Industrial Estate</t>
        </is>
      </c>
      <c r="D125" t="inlineStr">
        <is>
          <t>North</t>
        </is>
      </c>
      <c r="E125" t="inlineStr">
        <is>
          <t>IMP00121</t>
        </is>
      </c>
      <c r="F125" t="inlineStr">
        <is>
          <t>T100842</t>
        </is>
      </c>
    </row>
    <row r="126">
      <c r="A126" t="inlineStr">
        <is>
          <t>C00122</t>
        </is>
      </c>
      <c r="B126" t="inlineStr">
        <is>
          <t>Sunrise Mobile Limited</t>
        </is>
      </c>
      <c r="C126" t="inlineStr">
        <is>
          <t>307 Station Road</t>
        </is>
      </c>
      <c r="D126" t="inlineStr">
        <is>
          <t>Capital</t>
        </is>
      </c>
      <c r="E126" t="inlineStr">
        <is>
          <t>IMP00122</t>
        </is>
      </c>
      <c r="F126" t="inlineStr">
        <is>
          <t>T100851</t>
        </is>
      </c>
    </row>
    <row r="127">
      <c r="A127" t="inlineStr">
        <is>
          <t>C00123</t>
        </is>
      </c>
      <c r="B127" t="inlineStr">
        <is>
          <t>Meridian Agro Co., Ltd</t>
        </is>
      </c>
      <c r="C127" t="inlineStr">
        <is>
          <t>31 Garden Lane</t>
        </is>
      </c>
      <c r="D127" t="inlineStr">
        <is>
          <t>South</t>
        </is>
      </c>
      <c r="E127" t="inlineStr">
        <is>
          <t>IMP00123</t>
        </is>
      </c>
      <c r="F127" t="inlineStr">
        <is>
          <t>T100856</t>
        </is>
      </c>
    </row>
    <row r="128">
      <c r="A128" t="inlineStr">
        <is>
          <t>C00124</t>
        </is>
      </c>
      <c r="B128" t="inlineStr">
        <is>
          <t>Prime Steel Group Ltd</t>
        </is>
      </c>
      <c r="C128" t="inlineStr">
        <is>
          <t>135 Station Road</t>
        </is>
      </c>
      <c r="D128" t="inlineStr">
        <is>
          <t>South</t>
        </is>
      </c>
      <c r="E128" t="inlineStr">
        <is>
          <t>IMP00124</t>
        </is>
      </c>
      <c r="F128" t="inlineStr">
        <is>
          <t>T100861</t>
        </is>
      </c>
    </row>
    <row r="129">
      <c r="A129" t="inlineStr">
        <is>
          <t>C00125</t>
        </is>
      </c>
      <c r="B129" t="inlineStr">
        <is>
          <t>Silk Road Motors Holdings Ltd</t>
        </is>
      </c>
      <c r="C129" t="inlineStr">
        <is>
          <t>22 Garden Lane</t>
        </is>
      </c>
      <c r="D129" t="inlineStr">
        <is>
          <t>North</t>
        </is>
      </c>
      <c r="E129" t="inlineStr">
        <is>
          <t>IMP00125</t>
        </is>
      </c>
      <c r="F129" t="inlineStr">
        <is>
          <t>T100870</t>
        </is>
      </c>
    </row>
    <row r="130">
      <c r="A130" t="inlineStr">
        <is>
          <t>C00126</t>
        </is>
      </c>
      <c r="B130" t="inlineStr">
        <is>
          <t>Blue Ocean Medical Partners Ltd</t>
        </is>
      </c>
      <c r="C130" t="inlineStr">
        <is>
          <t>33 Temple Street</t>
        </is>
      </c>
      <c r="D130" t="inlineStr">
        <is>
          <t>West</t>
        </is>
      </c>
      <c r="E130" t="inlineStr">
        <is>
          <t>IMP00126</t>
        </is>
      </c>
      <c r="F130" t="inlineStr">
        <is>
          <t>T100879</t>
        </is>
      </c>
    </row>
    <row r="131">
      <c r="A131" t="inlineStr">
        <is>
          <t>C00127</t>
        </is>
      </c>
      <c r="B131" t="inlineStr">
        <is>
          <t>United Supply Co.</t>
        </is>
      </c>
      <c r="C131" t="inlineStr">
        <is>
          <t>250 Riverside</t>
        </is>
      </c>
      <c r="D131" t="inlineStr">
        <is>
          <t>South</t>
        </is>
      </c>
      <c r="E131" t="inlineStr">
        <is>
          <t>IMP00127</t>
        </is>
      </c>
      <c r="F131" t="inlineStr">
        <is>
          <t>T100885</t>
        </is>
      </c>
    </row>
    <row r="132">
      <c r="A132" t="inlineStr">
        <is>
          <t>C00128</t>
        </is>
      </c>
      <c r="B132" t="inlineStr">
        <is>
          <t>Phoenix Pack Limited</t>
        </is>
      </c>
      <c r="C132" t="inlineStr">
        <is>
          <t>116 Station Road</t>
        </is>
      </c>
      <c r="D132" t="inlineStr">
        <is>
          <t>East</t>
        </is>
      </c>
      <c r="E132" t="inlineStr">
        <is>
          <t>IMP00128</t>
        </is>
      </c>
      <c r="F132" t="inlineStr">
        <is>
          <t>T100895</t>
        </is>
      </c>
    </row>
    <row r="133">
      <c r="A133" t="inlineStr">
        <is>
          <t>C00129</t>
        </is>
      </c>
      <c r="B133" t="inlineStr">
        <is>
          <t>Prime Distribution Co., Ltd</t>
        </is>
      </c>
      <c r="C133" t="inlineStr">
        <is>
          <t>346 Market Street</t>
        </is>
      </c>
      <c r="D133" t="inlineStr">
        <is>
          <t>North</t>
        </is>
      </c>
      <c r="E133" t="inlineStr">
        <is>
          <t>IMP00129</t>
        </is>
      </c>
      <c r="F133" t="inlineStr">
        <is>
          <t>T100070</t>
        </is>
      </c>
    </row>
    <row r="134">
      <c r="A134" t="inlineStr">
        <is>
          <t>C00130</t>
        </is>
      </c>
      <c r="B134" t="inlineStr">
        <is>
          <t>Metro Glow Co., Ltd</t>
        </is>
      </c>
      <c r="C134" t="inlineStr">
        <is>
          <t>145 Riverside</t>
        </is>
      </c>
      <c r="D134" t="inlineStr">
        <is>
          <t>Capital</t>
        </is>
      </c>
      <c r="E134" t="inlineStr">
        <is>
          <t>IMP00130</t>
        </is>
      </c>
      <c r="F134" t="inlineStr">
        <is>
          <t>T100904</t>
        </is>
      </c>
    </row>
    <row r="135">
      <c r="A135" t="inlineStr">
        <is>
          <t>C00131</t>
        </is>
      </c>
      <c r="B135" t="inlineStr">
        <is>
          <t>Cobalt Motors International Ltd</t>
        </is>
      </c>
      <c r="C135" t="inlineStr">
        <is>
          <t>330 Bazaar Lane</t>
        </is>
      </c>
      <c r="D135" t="inlineStr">
        <is>
          <t>South</t>
        </is>
      </c>
      <c r="E135" t="inlineStr">
        <is>
          <t>IMP00131</t>
        </is>
      </c>
    </row>
    <row r="136">
      <c r="A136" t="inlineStr">
        <is>
          <t>C00132</t>
        </is>
      </c>
      <c r="B136" t="inlineStr">
        <is>
          <t>Silk Road Motors Ltd</t>
        </is>
      </c>
      <c r="C136" t="inlineStr">
        <is>
          <t>200 Station Road</t>
        </is>
      </c>
      <c r="D136" t="inlineStr">
        <is>
          <t>South</t>
        </is>
      </c>
      <c r="E136" t="inlineStr">
        <is>
          <t>IMP00132</t>
        </is>
      </c>
      <c r="F136" t="inlineStr">
        <is>
          <t>T100922</t>
        </is>
      </c>
    </row>
    <row r="137">
      <c r="A137" t="inlineStr">
        <is>
          <t>C00133</t>
        </is>
      </c>
      <c r="B137" t="inlineStr">
        <is>
          <t>Harmony Supply Co.</t>
        </is>
      </c>
      <c r="C137" t="inlineStr">
        <is>
          <t>24 Harbour Road</t>
        </is>
      </c>
      <c r="D137" t="inlineStr">
        <is>
          <t>East</t>
        </is>
      </c>
      <c r="E137" t="inlineStr">
        <is>
          <t>IMP00133</t>
        </is>
      </c>
      <c r="F137" t="inlineStr">
        <is>
          <t>T100033</t>
        </is>
      </c>
    </row>
    <row r="138">
      <c r="A138" t="inlineStr">
        <is>
          <t>C00134</t>
        </is>
      </c>
      <c r="B138" t="inlineStr">
        <is>
          <t>Lotus Pack Ltd</t>
        </is>
      </c>
      <c r="C138" t="inlineStr">
        <is>
          <t>216 Temple Street</t>
        </is>
      </c>
      <c r="D138" t="inlineStr">
        <is>
          <t>South</t>
        </is>
      </c>
      <c r="E138" t="inlineStr">
        <is>
          <t>IMP00134</t>
        </is>
      </c>
      <c r="F138" t="inlineStr">
        <is>
          <t>T100936</t>
        </is>
      </c>
    </row>
    <row r="139">
      <c r="A139" t="inlineStr">
        <is>
          <t>C00135</t>
        </is>
      </c>
      <c r="B139" t="inlineStr">
        <is>
          <t>Green Valley Industries Ltd</t>
        </is>
      </c>
      <c r="C139" t="inlineStr">
        <is>
          <t>105 Industrial Estate</t>
        </is>
      </c>
      <c r="D139" t="inlineStr">
        <is>
          <t>Coastal</t>
        </is>
      </c>
      <c r="E139" t="inlineStr">
        <is>
          <t>IMP00135</t>
        </is>
      </c>
      <c r="F139" t="inlineStr">
        <is>
          <t>T100938</t>
        </is>
      </c>
    </row>
    <row r="140">
      <c r="A140" t="inlineStr">
        <is>
          <t>C00136</t>
        </is>
      </c>
      <c r="B140" t="inlineStr">
        <is>
          <t>Eastern Foods Group Ltd</t>
        </is>
      </c>
      <c r="C140" t="inlineStr">
        <is>
          <t>300 Station Road</t>
        </is>
      </c>
      <c r="D140" t="inlineStr">
        <is>
          <t>South</t>
        </is>
      </c>
      <c r="E140" t="inlineStr">
        <is>
          <t>IMP00136</t>
        </is>
      </c>
      <c r="F140" t="inlineStr">
        <is>
          <t>T100948</t>
        </is>
      </c>
    </row>
    <row r="141">
      <c r="A141" t="inlineStr">
        <is>
          <t>C00137</t>
        </is>
      </c>
      <c r="B141" t="inlineStr">
        <is>
          <t>Royal Textiles Enterprises</t>
        </is>
      </c>
      <c r="C141" t="inlineStr">
        <is>
          <t>364 Garden Lane</t>
        </is>
      </c>
      <c r="D141" t="inlineStr">
        <is>
          <t>North</t>
        </is>
      </c>
      <c r="E141" t="inlineStr">
        <is>
          <t>IMP00137</t>
        </is>
      </c>
      <c r="F141" t="inlineStr">
        <is>
          <t>T100957</t>
        </is>
      </c>
    </row>
    <row r="142">
      <c r="A142" t="inlineStr">
        <is>
          <t>C00138</t>
        </is>
      </c>
      <c r="B142" t="inlineStr">
        <is>
          <t>Saffron Electronics Enterprises</t>
        </is>
      </c>
      <c r="C142" t="inlineStr">
        <is>
          <t>81 Industrial Estate</t>
        </is>
      </c>
      <c r="D142" t="inlineStr">
        <is>
          <t>North</t>
        </is>
      </c>
      <c r="E142" t="inlineStr">
        <is>
          <t>IMP00138</t>
        </is>
      </c>
      <c r="F142" t="inlineStr">
        <is>
          <t>T100963</t>
        </is>
      </c>
    </row>
    <row r="143">
      <c r="A143" t="inlineStr">
        <is>
          <t>C00139</t>
        </is>
      </c>
      <c r="B143" t="inlineStr">
        <is>
          <t>Ocean Industries Ltd</t>
        </is>
      </c>
      <c r="C143" t="inlineStr">
        <is>
          <t>77 Industrial Estate</t>
        </is>
      </c>
      <c r="D143" t="inlineStr">
        <is>
          <t>South</t>
        </is>
      </c>
      <c r="E143" t="inlineStr">
        <is>
          <t>IMP00139</t>
        </is>
      </c>
      <c r="F143" t="inlineStr">
        <is>
          <t>T100970</t>
        </is>
      </c>
    </row>
    <row r="144">
      <c r="A144" t="inlineStr">
        <is>
          <t>C00140</t>
        </is>
      </c>
      <c r="B144" t="inlineStr">
        <is>
          <t>Dunmore Textiles Partners Ltd</t>
        </is>
      </c>
      <c r="C144" t="inlineStr">
        <is>
          <t>334 Industrial Estate</t>
        </is>
      </c>
      <c r="D144" t="inlineStr">
        <is>
          <t>Capital</t>
        </is>
      </c>
      <c r="E144" t="inlineStr">
        <is>
          <t>IMP00140</t>
        </is>
      </c>
      <c r="F144" t="inlineStr">
        <is>
          <t>T100978</t>
        </is>
      </c>
    </row>
    <row r="145">
      <c r="A145" t="inlineStr">
        <is>
          <t>C00141</t>
        </is>
      </c>
      <c r="B145" t="inlineStr">
        <is>
          <t>Global Fruits Limited</t>
        </is>
      </c>
      <c r="C145" t="inlineStr">
        <is>
          <t>375 Station Road</t>
        </is>
      </c>
      <c r="D145" t="inlineStr">
        <is>
          <t>West</t>
        </is>
      </c>
      <c r="E145" t="inlineStr">
        <is>
          <t>IMP00141</t>
        </is>
      </c>
      <c r="F145" t="inlineStr">
        <is>
          <t>T100981</t>
        </is>
      </c>
    </row>
    <row r="146">
      <c r="A146" t="inlineStr">
        <is>
          <t>C00142</t>
        </is>
      </c>
      <c r="B146" t="inlineStr">
        <is>
          <t>Inverness Imports Partners Ltd</t>
        </is>
      </c>
      <c r="C146" t="inlineStr">
        <is>
          <t>224 Industrial Estate</t>
        </is>
      </c>
      <c r="D146" t="inlineStr">
        <is>
          <t>South</t>
        </is>
      </c>
      <c r="E146" t="inlineStr">
        <is>
          <t>IMP00142</t>
        </is>
      </c>
      <c r="F146" t="inlineStr">
        <is>
          <t>T100987</t>
        </is>
      </c>
    </row>
    <row r="147">
      <c r="A147" t="inlineStr">
        <is>
          <t>C00143</t>
        </is>
      </c>
      <c r="B147" t="inlineStr">
        <is>
          <t>Silk Road Steel Ltd</t>
        </is>
      </c>
      <c r="C147" t="inlineStr">
        <is>
          <t>357 Market Street</t>
        </is>
      </c>
      <c r="D147" t="inlineStr">
        <is>
          <t>South</t>
        </is>
      </c>
      <c r="E147" t="inlineStr">
        <is>
          <t>IMP00143</t>
        </is>
      </c>
      <c r="F147" t="inlineStr">
        <is>
          <t>T100946</t>
        </is>
      </c>
    </row>
    <row r="148">
      <c r="A148" t="inlineStr">
        <is>
          <t>C00144</t>
        </is>
      </c>
      <c r="B148" t="inlineStr">
        <is>
          <t>Lotus Trading Co., Ltd</t>
        </is>
      </c>
      <c r="C148" t="inlineStr">
        <is>
          <t>237 Temple Street</t>
        </is>
      </c>
      <c r="D148" t="inlineStr">
        <is>
          <t>Capital</t>
        </is>
      </c>
      <c r="E148" t="inlineStr">
        <is>
          <t>IMP00144</t>
        </is>
      </c>
    </row>
    <row r="149">
      <c r="A149" t="inlineStr">
        <is>
          <t>C00145</t>
        </is>
      </c>
      <c r="B149" t="inlineStr">
        <is>
          <t>Arden Living Co., Ltd</t>
        </is>
      </c>
      <c r="C149" t="inlineStr">
        <is>
          <t>21 Market Street</t>
        </is>
      </c>
      <c r="D149" t="inlineStr">
        <is>
          <t>West</t>
        </is>
      </c>
      <c r="E149" t="inlineStr">
        <is>
          <t>IMP00145</t>
        </is>
      </c>
      <c r="F149" t="inlineStr">
        <is>
          <t>T101009</t>
        </is>
      </c>
    </row>
    <row r="150">
      <c r="A150" t="inlineStr">
        <is>
          <t>C00146</t>
        </is>
      </c>
      <c r="B150" t="inlineStr">
        <is>
          <t>Cobalt Pack Co., Ltd</t>
        </is>
      </c>
      <c r="C150" t="inlineStr">
        <is>
          <t>273 Mill Road</t>
        </is>
      </c>
      <c r="D150" t="inlineStr">
        <is>
          <t>West</t>
        </is>
      </c>
      <c r="E150" t="inlineStr">
        <is>
          <t>IMP00146</t>
        </is>
      </c>
      <c r="F150" t="inlineStr">
        <is>
          <t>T101017</t>
        </is>
      </c>
    </row>
    <row r="151">
      <c r="A151" t="inlineStr">
        <is>
          <t>C00147</t>
        </is>
      </c>
      <c r="B151" t="inlineStr">
        <is>
          <t>Central Imports International Ltd</t>
        </is>
      </c>
      <c r="C151" t="inlineStr">
        <is>
          <t>350 Garden Lane</t>
        </is>
      </c>
      <c r="D151" t="inlineStr">
        <is>
          <t>Coastal</t>
        </is>
      </c>
      <c r="E151" t="inlineStr">
        <is>
          <t>IMP00147</t>
        </is>
      </c>
    </row>
    <row r="152">
      <c r="A152" t="inlineStr">
        <is>
          <t>C00148</t>
        </is>
      </c>
      <c r="B152" t="inlineStr">
        <is>
          <t>Star Steel &amp; Sons</t>
        </is>
      </c>
      <c r="C152" t="inlineStr">
        <is>
          <t>383 Station Road</t>
        </is>
      </c>
      <c r="D152" t="inlineStr">
        <is>
          <t>North</t>
        </is>
      </c>
      <c r="E152" t="inlineStr">
        <is>
          <t>IMP00148</t>
        </is>
      </c>
    </row>
    <row r="153">
      <c r="A153" t="inlineStr">
        <is>
          <t>C00149</t>
        </is>
      </c>
      <c r="B153" t="inlineStr">
        <is>
          <t>Central Textiles Holdings Ltd</t>
        </is>
      </c>
      <c r="C153" t="inlineStr">
        <is>
          <t>215 Airport Road</t>
        </is>
      </c>
      <c r="D153" t="inlineStr">
        <is>
          <t>West</t>
        </is>
      </c>
      <c r="E153" t="inlineStr">
        <is>
          <t>IMP00149</t>
        </is>
      </c>
      <c r="F153" t="inlineStr">
        <is>
          <t>T101036</t>
        </is>
      </c>
    </row>
    <row r="154">
      <c r="A154" t="inlineStr">
        <is>
          <t>C00150</t>
        </is>
      </c>
      <c r="B154" t="inlineStr">
        <is>
          <t>Delta Agro Enterprises</t>
        </is>
      </c>
      <c r="C154" t="inlineStr">
        <is>
          <t>201 Bazaar Lane</t>
        </is>
      </c>
      <c r="D154" t="inlineStr">
        <is>
          <t>Coastal</t>
        </is>
      </c>
      <c r="E154" t="inlineStr">
        <is>
          <t>IMP00150</t>
        </is>
      </c>
      <c r="F154" t="inlineStr">
        <is>
          <t>T101045</t>
        </is>
      </c>
    </row>
    <row r="155">
      <c r="A155" t="inlineStr">
        <is>
          <t>C00151</t>
        </is>
      </c>
      <c r="B155" t="inlineStr">
        <is>
          <t>Dunmore Imports Co., Ltd</t>
        </is>
      </c>
      <c r="C155" t="inlineStr">
        <is>
          <t>21 Market Street</t>
        </is>
      </c>
      <c r="D155" t="inlineStr">
        <is>
          <t>Coastal</t>
        </is>
      </c>
      <c r="E155" t="inlineStr">
        <is>
          <t>IMP00151</t>
        </is>
      </c>
      <c r="F155" t="inlineStr">
        <is>
          <t>T101054</t>
        </is>
      </c>
    </row>
    <row r="156">
      <c r="A156" t="inlineStr">
        <is>
          <t>C00152</t>
        </is>
      </c>
      <c r="B156" t="inlineStr">
        <is>
          <t>Twin Rivers Living Enterprises</t>
        </is>
      </c>
      <c r="C156" t="inlineStr">
        <is>
          <t>262 Garden Lane</t>
        </is>
      </c>
      <c r="D156" t="inlineStr">
        <is>
          <t>Coastal</t>
        </is>
      </c>
      <c r="E156" t="inlineStr">
        <is>
          <t>IMP00152</t>
        </is>
      </c>
      <c r="F156" t="inlineStr">
        <is>
          <t>T101060</t>
        </is>
      </c>
    </row>
    <row r="157">
      <c r="A157" t="inlineStr">
        <is>
          <t>C00153</t>
        </is>
      </c>
      <c r="B157" t="inlineStr">
        <is>
          <t>Evergreen Trading Enterprises</t>
        </is>
      </c>
      <c r="C157" t="inlineStr">
        <is>
          <t>271 Airport Road</t>
        </is>
      </c>
      <c r="D157" t="inlineStr">
        <is>
          <t>Coastal</t>
        </is>
      </c>
      <c r="E157" t="inlineStr">
        <is>
          <t>IMP00153</t>
        </is>
      </c>
      <c r="F157" t="inlineStr">
        <is>
          <t>T101068</t>
        </is>
      </c>
    </row>
    <row r="158">
      <c r="A158" t="inlineStr">
        <is>
          <t>C00154</t>
        </is>
      </c>
      <c r="B158" t="inlineStr">
        <is>
          <t>Harmony Industries Partners Ltd</t>
        </is>
      </c>
      <c r="C158" t="inlineStr">
        <is>
          <t>256 Mill Road</t>
        </is>
      </c>
      <c r="D158" t="inlineStr">
        <is>
          <t>East</t>
        </is>
      </c>
      <c r="E158" t="inlineStr">
        <is>
          <t>IMP00154</t>
        </is>
      </c>
      <c r="F158" t="inlineStr">
        <is>
          <t>T101076</t>
        </is>
      </c>
    </row>
    <row r="159">
      <c r="A159" t="inlineStr">
        <is>
          <t>C00155</t>
        </is>
      </c>
      <c r="B159" t="inlineStr">
        <is>
          <t>Meridian Commercial Partners Ltd</t>
        </is>
      </c>
      <c r="C159" t="inlineStr">
        <is>
          <t>263 Station Road</t>
        </is>
      </c>
      <c r="D159" t="inlineStr">
        <is>
          <t>East</t>
        </is>
      </c>
      <c r="E159" t="inlineStr">
        <is>
          <t>IMP00155</t>
        </is>
      </c>
      <c r="F159" t="inlineStr">
        <is>
          <t>T131081</t>
        </is>
      </c>
    </row>
    <row r="160">
      <c r="A160" t="inlineStr">
        <is>
          <t>C00156</t>
        </is>
      </c>
      <c r="B160" t="inlineStr">
        <is>
          <t>Ocean Medical Co., Ltd</t>
        </is>
      </c>
      <c r="C160" t="inlineStr">
        <is>
          <t>362 Temple Street</t>
        </is>
      </c>
      <c r="D160" t="inlineStr">
        <is>
          <t>Coastal</t>
        </is>
      </c>
      <c r="E160" t="inlineStr">
        <is>
          <t>IMP00156</t>
        </is>
      </c>
    </row>
    <row r="161">
      <c r="A161" t="inlineStr">
        <is>
          <t>C00157</t>
        </is>
      </c>
      <c r="B161" t="inlineStr">
        <is>
          <t>Jade Foods Holdings Ltd</t>
        </is>
      </c>
      <c r="C161" t="inlineStr">
        <is>
          <t>14 Industrial Estate</t>
        </is>
      </c>
      <c r="D161" t="inlineStr">
        <is>
          <t>South</t>
        </is>
      </c>
      <c r="E161" t="inlineStr">
        <is>
          <t>IMP00157</t>
        </is>
      </c>
      <c r="F161" t="inlineStr">
        <is>
          <t>T101093</t>
        </is>
      </c>
    </row>
    <row r="162">
      <c r="A162" t="inlineStr">
        <is>
          <t>C00158</t>
        </is>
      </c>
      <c r="B162" t="inlineStr">
        <is>
          <t>Carrick Fruits Co., Ltd</t>
        </is>
      </c>
      <c r="C162" t="inlineStr">
        <is>
          <t>98 Mill Road</t>
        </is>
      </c>
      <c r="D162" t="inlineStr">
        <is>
          <t>North</t>
        </is>
      </c>
      <c r="E162" t="inlineStr">
        <is>
          <t>IMP00158</t>
        </is>
      </c>
    </row>
    <row r="163">
      <c r="A163" t="inlineStr">
        <is>
          <t>C00159</t>
        </is>
      </c>
      <c r="B163" t="inlineStr">
        <is>
          <t>Central Trading Partners Ltd</t>
        </is>
      </c>
      <c r="C163" t="inlineStr">
        <is>
          <t>396 Station Road</t>
        </is>
      </c>
      <c r="D163" t="inlineStr">
        <is>
          <t>North</t>
        </is>
      </c>
      <c r="E163" t="inlineStr">
        <is>
          <t>IMP00159</t>
        </is>
      </c>
      <c r="F163" t="inlineStr">
        <is>
          <t>T101108</t>
        </is>
      </c>
    </row>
    <row r="164">
      <c r="A164" t="inlineStr">
        <is>
          <t>C00160</t>
        </is>
      </c>
      <c r="B164" t="inlineStr">
        <is>
          <t>Jade Pack International Ltd</t>
        </is>
      </c>
      <c r="C164" t="inlineStr">
        <is>
          <t>360 Harbour Road</t>
        </is>
      </c>
      <c r="D164" t="inlineStr">
        <is>
          <t>North</t>
        </is>
      </c>
      <c r="E164" t="inlineStr">
        <is>
          <t>IMP00160</t>
        </is>
      </c>
      <c r="F164" t="inlineStr">
        <is>
          <t>T101114</t>
        </is>
      </c>
    </row>
    <row r="165">
      <c r="A165" t="inlineStr">
        <is>
          <t>C00161</t>
        </is>
      </c>
      <c r="B165" t="inlineStr">
        <is>
          <t>Harmony Steel Co., Ltd</t>
        </is>
      </c>
      <c r="C165" t="inlineStr">
        <is>
          <t>148 Temple Street</t>
        </is>
      </c>
      <c r="D165" t="inlineStr">
        <is>
          <t>North</t>
        </is>
      </c>
      <c r="E165" t="inlineStr">
        <is>
          <t>IMP00161</t>
        </is>
      </c>
      <c r="F165" t="inlineStr">
        <is>
          <t>T101122</t>
        </is>
      </c>
    </row>
    <row r="166">
      <c r="A166" t="inlineStr">
        <is>
          <t>C00162</t>
        </is>
      </c>
      <c r="B166" t="inlineStr">
        <is>
          <t>Horizon Medical International Ltd</t>
        </is>
      </c>
      <c r="C166" t="inlineStr">
        <is>
          <t>325 Garden Lane</t>
        </is>
      </c>
      <c r="D166" t="inlineStr">
        <is>
          <t>West</t>
        </is>
      </c>
      <c r="E166" t="inlineStr">
        <is>
          <t>IMP00162</t>
        </is>
      </c>
      <c r="F166" t="inlineStr">
        <is>
          <t>T401131</t>
        </is>
      </c>
    </row>
    <row r="167">
      <c r="A167" t="inlineStr">
        <is>
          <t>C00163</t>
        </is>
      </c>
      <c r="B167" t="inlineStr">
        <is>
          <t>Coral Trading Limited</t>
        </is>
      </c>
      <c r="C167" t="inlineStr">
        <is>
          <t>150 Mill Road</t>
        </is>
      </c>
      <c r="D167" t="inlineStr">
        <is>
          <t>South</t>
        </is>
      </c>
      <c r="E167" t="inlineStr">
        <is>
          <t>IMP00163</t>
        </is>
      </c>
      <c r="F167" t="inlineStr">
        <is>
          <t>T101138</t>
        </is>
      </c>
    </row>
    <row r="168">
      <c r="A168" t="inlineStr">
        <is>
          <t>C00164</t>
        </is>
      </c>
      <c r="B168" t="inlineStr">
        <is>
          <t>Carrick Mobile Group Ltd</t>
        </is>
      </c>
      <c r="C168" t="inlineStr">
        <is>
          <t>37 Harbour Road</t>
        </is>
      </c>
      <c r="D168" t="inlineStr">
        <is>
          <t>West</t>
        </is>
      </c>
      <c r="E168" t="inlineStr">
        <is>
          <t>IMP00164</t>
        </is>
      </c>
      <c r="F168" t="inlineStr">
        <is>
          <t>T101142</t>
        </is>
      </c>
    </row>
    <row r="169">
      <c r="A169" t="inlineStr">
        <is>
          <t>C00165</t>
        </is>
      </c>
      <c r="B169" t="inlineStr">
        <is>
          <t>Coral Enterprises Co., Ltd</t>
        </is>
      </c>
      <c r="C169" t="inlineStr">
        <is>
          <t>309 Harbour Road</t>
        </is>
      </c>
      <c r="D169" t="inlineStr">
        <is>
          <t>South</t>
        </is>
      </c>
      <c r="E169" t="inlineStr">
        <is>
          <t>IMP00165</t>
        </is>
      </c>
      <c r="F169" t="inlineStr">
        <is>
          <t>T101148</t>
        </is>
      </c>
    </row>
    <row r="170">
      <c r="A170" t="inlineStr">
        <is>
          <t>C00166</t>
        </is>
      </c>
      <c r="B170" t="inlineStr">
        <is>
          <t>Great Vellmoor Mobile Ltd</t>
        </is>
      </c>
      <c r="C170" t="inlineStr">
        <is>
          <t>239 Station Road</t>
        </is>
      </c>
      <c r="D170" t="inlineStr">
        <is>
          <t>East</t>
        </is>
      </c>
      <c r="E170" t="inlineStr">
        <is>
          <t>IMP00166</t>
        </is>
      </c>
      <c r="F170" t="inlineStr">
        <is>
          <t>T101160</t>
        </is>
      </c>
    </row>
    <row r="171">
      <c r="A171" t="inlineStr">
        <is>
          <t>C00167</t>
        </is>
      </c>
      <c r="B171" t="inlineStr">
        <is>
          <t>Dunmore Steel &amp; Sons</t>
        </is>
      </c>
      <c r="C171" t="inlineStr">
        <is>
          <t>238 Mill Road</t>
        </is>
      </c>
      <c r="D171" t="inlineStr">
        <is>
          <t>North</t>
        </is>
      </c>
      <c r="E171" t="inlineStr">
        <is>
          <t>IMP00167</t>
        </is>
      </c>
      <c r="F171" t="inlineStr">
        <is>
          <t>T101167</t>
        </is>
      </c>
    </row>
    <row r="172">
      <c r="A172" t="inlineStr">
        <is>
          <t>C00168</t>
        </is>
      </c>
      <c r="B172" t="inlineStr">
        <is>
          <t>Delta Electronics International Ltd</t>
        </is>
      </c>
      <c r="C172" t="inlineStr">
        <is>
          <t>135 Mill Road</t>
        </is>
      </c>
      <c r="D172" t="inlineStr">
        <is>
          <t>Coastal</t>
        </is>
      </c>
      <c r="E172" t="inlineStr">
        <is>
          <t>IMP00168</t>
        </is>
      </c>
      <c r="F172" t="inlineStr">
        <is>
          <t>T101174</t>
        </is>
      </c>
    </row>
    <row r="173">
      <c r="A173" t="inlineStr">
        <is>
          <t>C00169</t>
        </is>
      </c>
      <c r="B173" t="inlineStr">
        <is>
          <t>Silk Road Electronics &amp; Sons</t>
        </is>
      </c>
      <c r="C173" t="inlineStr">
        <is>
          <t>144 Mill Road</t>
        </is>
      </c>
      <c r="D173" t="inlineStr">
        <is>
          <t>Coastal</t>
        </is>
      </c>
      <c r="E173" t="inlineStr">
        <is>
          <t>IMP00169</t>
        </is>
      </c>
      <c r="F173" t="inlineStr">
        <is>
          <t>T101178</t>
        </is>
      </c>
    </row>
    <row r="174">
      <c r="A174" t="inlineStr">
        <is>
          <t>C00170</t>
        </is>
      </c>
      <c r="B174" t="inlineStr">
        <is>
          <t>Lotus Foods Partners Ltd</t>
        </is>
      </c>
      <c r="C174" t="inlineStr">
        <is>
          <t>252 Bazaar Lane</t>
        </is>
      </c>
      <c r="D174" t="inlineStr">
        <is>
          <t>Coastal</t>
        </is>
      </c>
      <c r="E174" t="inlineStr">
        <is>
          <t>IMP00170</t>
        </is>
      </c>
    </row>
    <row r="175">
      <c r="A175" t="inlineStr">
        <is>
          <t>C00171</t>
        </is>
      </c>
      <c r="B175" t="inlineStr">
        <is>
          <t>Sunrise Fruits Partners Ltd</t>
        </is>
      </c>
      <c r="C175" t="inlineStr">
        <is>
          <t>86 Mill Road</t>
        </is>
      </c>
      <c r="D175" t="inlineStr">
        <is>
          <t>Coastal</t>
        </is>
      </c>
      <c r="E175" t="inlineStr">
        <is>
          <t>IMP00171</t>
        </is>
      </c>
      <c r="F175" t="inlineStr">
        <is>
          <t>T101190</t>
        </is>
      </c>
    </row>
    <row r="176">
      <c r="A176" t="inlineStr">
        <is>
          <t>C00172</t>
        </is>
      </c>
      <c r="B176" t="inlineStr">
        <is>
          <t>Prescott Textiles Group Ltd</t>
        </is>
      </c>
      <c r="C176" t="inlineStr">
        <is>
          <t>258 Station Road</t>
        </is>
      </c>
      <c r="D176" t="inlineStr">
        <is>
          <t>South</t>
        </is>
      </c>
      <c r="E176" t="inlineStr">
        <is>
          <t>IMP00172</t>
        </is>
      </c>
      <c r="F176" t="inlineStr">
        <is>
          <t>T101202</t>
        </is>
      </c>
    </row>
    <row r="177">
      <c r="A177" t="inlineStr">
        <is>
          <t>C00173</t>
        </is>
      </c>
      <c r="B177" t="inlineStr">
        <is>
          <t>Horizon Agro International Ltd</t>
        </is>
      </c>
      <c r="C177" t="inlineStr">
        <is>
          <t>253 Station Road</t>
        </is>
      </c>
      <c r="D177" t="inlineStr">
        <is>
          <t>East</t>
        </is>
      </c>
      <c r="E177" t="inlineStr">
        <is>
          <t>IMP00173</t>
        </is>
      </c>
      <c r="F177" t="inlineStr">
        <is>
          <t>T101208</t>
        </is>
      </c>
    </row>
    <row r="178">
      <c r="A178" t="inlineStr">
        <is>
          <t>C00174</t>
        </is>
      </c>
      <c r="B178" t="inlineStr">
        <is>
          <t>Silk Road Glow Limited</t>
        </is>
      </c>
      <c r="C178" t="inlineStr">
        <is>
          <t>66 Market Street</t>
        </is>
      </c>
      <c r="D178" t="inlineStr">
        <is>
          <t>Capital</t>
        </is>
      </c>
      <c r="E178" t="inlineStr">
        <is>
          <t>IMP00174</t>
        </is>
      </c>
    </row>
    <row r="179">
      <c r="A179" t="inlineStr">
        <is>
          <t>C00175</t>
        </is>
      </c>
      <c r="B179" t="inlineStr">
        <is>
          <t>United Fruits Co.</t>
        </is>
      </c>
      <c r="C179" t="inlineStr">
        <is>
          <t>360 Harbour Road</t>
        </is>
      </c>
      <c r="D179" t="inlineStr">
        <is>
          <t>West</t>
        </is>
      </c>
      <c r="E179" t="inlineStr">
        <is>
          <t>IMP00175</t>
        </is>
      </c>
      <c r="F179" t="inlineStr">
        <is>
          <t>T101224</t>
        </is>
      </c>
    </row>
    <row r="180">
      <c r="A180" t="inlineStr">
        <is>
          <t>C00176</t>
        </is>
      </c>
      <c r="B180" t="inlineStr">
        <is>
          <t>Metro Supply Enterprises</t>
        </is>
      </c>
      <c r="C180" t="inlineStr">
        <is>
          <t>222 Mill Road</t>
        </is>
      </c>
      <c r="D180" t="inlineStr">
        <is>
          <t>West</t>
        </is>
      </c>
      <c r="E180" t="inlineStr">
        <is>
          <t>IMP00176</t>
        </is>
      </c>
      <c r="F180" t="inlineStr">
        <is>
          <t>T101231</t>
        </is>
      </c>
    </row>
    <row r="181">
      <c r="A181" t="inlineStr">
        <is>
          <t>C00177</t>
        </is>
      </c>
      <c r="B181" t="inlineStr">
        <is>
          <t>Phoenix Fruits Group Ltd</t>
        </is>
      </c>
      <c r="C181" t="inlineStr">
        <is>
          <t>216 Bazaar Lane</t>
        </is>
      </c>
      <c r="D181" t="inlineStr">
        <is>
          <t>East</t>
        </is>
      </c>
      <c r="E181" t="inlineStr">
        <is>
          <t>IMP00177</t>
        </is>
      </c>
      <c r="F181" t="inlineStr">
        <is>
          <t>T101235</t>
        </is>
      </c>
    </row>
    <row r="182">
      <c r="A182" t="inlineStr">
        <is>
          <t>C00178</t>
        </is>
      </c>
      <c r="B182" t="inlineStr">
        <is>
          <t>Delta Logistics Co., Ltd</t>
        </is>
      </c>
      <c r="C182" t="inlineStr">
        <is>
          <t>16 Station Road</t>
        </is>
      </c>
      <c r="D182" t="inlineStr">
        <is>
          <t>South</t>
        </is>
      </c>
      <c r="E182" t="inlineStr">
        <is>
          <t>IMP00178</t>
        </is>
      </c>
      <c r="F182" t="inlineStr">
        <is>
          <t>T101240</t>
        </is>
      </c>
    </row>
    <row r="183">
      <c r="A183" t="inlineStr">
        <is>
          <t>C00179</t>
        </is>
      </c>
      <c r="B183" t="inlineStr">
        <is>
          <t>Carrick Medical Group Ltd</t>
        </is>
      </c>
      <c r="C183" t="inlineStr">
        <is>
          <t>313 Mill Road</t>
        </is>
      </c>
      <c r="D183" t="inlineStr">
        <is>
          <t>West</t>
        </is>
      </c>
      <c r="E183" t="inlineStr">
        <is>
          <t>IMP00179</t>
        </is>
      </c>
    </row>
    <row r="184">
      <c r="A184" t="inlineStr">
        <is>
          <t>C00180</t>
        </is>
      </c>
      <c r="B184" t="inlineStr">
        <is>
          <t>Ocean Logistics International Ltd</t>
        </is>
      </c>
      <c r="C184" t="inlineStr">
        <is>
          <t>198 Market Street</t>
        </is>
      </c>
      <c r="D184" t="inlineStr">
        <is>
          <t>West</t>
        </is>
      </c>
      <c r="E184" t="inlineStr">
        <is>
          <t>IMP00180</t>
        </is>
      </c>
    </row>
    <row r="185">
      <c r="A185" t="inlineStr">
        <is>
          <t>C00181</t>
        </is>
      </c>
      <c r="B185" t="inlineStr">
        <is>
          <t>Orchid Trading Co.</t>
        </is>
      </c>
      <c r="C185" t="inlineStr">
        <is>
          <t>10 Bazaar Lane</t>
        </is>
      </c>
      <c r="D185" t="inlineStr">
        <is>
          <t>East</t>
        </is>
      </c>
      <c r="E185" t="inlineStr">
        <is>
          <t>IMP00181</t>
        </is>
      </c>
      <c r="F185" t="inlineStr">
        <is>
          <t>T101266</t>
        </is>
      </c>
    </row>
    <row r="186">
      <c r="A186" t="inlineStr">
        <is>
          <t>C00182</t>
        </is>
      </c>
      <c r="B186" t="inlineStr">
        <is>
          <t>Horizon Living International Ltd</t>
        </is>
      </c>
      <c r="C186" t="inlineStr">
        <is>
          <t>318 Riverside</t>
        </is>
      </c>
      <c r="D186" t="inlineStr">
        <is>
          <t>West</t>
        </is>
      </c>
      <c r="E186" t="inlineStr">
        <is>
          <t>IMP00182</t>
        </is>
      </c>
      <c r="F186" t="inlineStr">
        <is>
          <t>T101271</t>
        </is>
      </c>
    </row>
    <row r="187">
      <c r="A187" t="inlineStr">
        <is>
          <t>C00183</t>
        </is>
      </c>
      <c r="B187" t="inlineStr">
        <is>
          <t>Metro Pack International Ltd</t>
        </is>
      </c>
      <c r="C187" t="inlineStr">
        <is>
          <t>100 Riverside</t>
        </is>
      </c>
      <c r="D187" t="inlineStr">
        <is>
          <t>East</t>
        </is>
      </c>
      <c r="E187" t="inlineStr">
        <is>
          <t>IMP00183</t>
        </is>
      </c>
      <c r="F187" t="inlineStr">
        <is>
          <t>T101275</t>
        </is>
      </c>
    </row>
    <row r="188">
      <c r="A188" t="inlineStr">
        <is>
          <t>C00184</t>
        </is>
      </c>
      <c r="B188" t="inlineStr">
        <is>
          <t>Golden Distribution &amp; Sons</t>
        </is>
      </c>
      <c r="C188" t="inlineStr">
        <is>
          <t>332 Industrial Estate</t>
        </is>
      </c>
      <c r="D188" t="inlineStr">
        <is>
          <t>East</t>
        </is>
      </c>
      <c r="E188" t="inlineStr">
        <is>
          <t>IMP00184</t>
        </is>
      </c>
      <c r="F188" t="inlineStr">
        <is>
          <t>T101287</t>
        </is>
      </c>
    </row>
    <row r="189">
      <c r="A189" t="inlineStr">
        <is>
          <t>C00185</t>
        </is>
      </c>
      <c r="B189" t="inlineStr">
        <is>
          <t>Cobalt Fruits Ltd</t>
        </is>
      </c>
      <c r="C189" t="inlineStr">
        <is>
          <t>119 Garden Lane</t>
        </is>
      </c>
      <c r="D189" t="inlineStr">
        <is>
          <t>North</t>
        </is>
      </c>
      <c r="E189" t="inlineStr">
        <is>
          <t>IMP00185</t>
        </is>
      </c>
      <c r="F189" t="inlineStr">
        <is>
          <t>T101293</t>
        </is>
      </c>
    </row>
    <row r="190">
      <c r="A190" t="inlineStr">
        <is>
          <t>C00186</t>
        </is>
      </c>
      <c r="B190" t="inlineStr">
        <is>
          <t>Global Distribution Co., Ltd</t>
        </is>
      </c>
      <c r="C190" t="inlineStr">
        <is>
          <t>124 Riverside</t>
        </is>
      </c>
      <c r="D190" t="inlineStr">
        <is>
          <t>East</t>
        </is>
      </c>
      <c r="E190" t="inlineStr">
        <is>
          <t>IMP00186</t>
        </is>
      </c>
      <c r="F190" t="inlineStr">
        <is>
          <t>T101299</t>
        </is>
      </c>
    </row>
    <row r="191">
      <c r="A191" t="inlineStr">
        <is>
          <t>C00187</t>
        </is>
      </c>
      <c r="B191" t="inlineStr">
        <is>
          <t>Golden Supply International Ltd</t>
        </is>
      </c>
      <c r="C191" t="inlineStr">
        <is>
          <t>354 Temple Street</t>
        </is>
      </c>
      <c r="D191" t="inlineStr">
        <is>
          <t>South</t>
        </is>
      </c>
      <c r="E191" t="inlineStr">
        <is>
          <t>IMP00187</t>
        </is>
      </c>
      <c r="F191" t="inlineStr">
        <is>
          <t>T101302</t>
        </is>
      </c>
    </row>
    <row r="192">
      <c r="A192" t="inlineStr">
        <is>
          <t>C00188</t>
        </is>
      </c>
      <c r="B192" t="inlineStr">
        <is>
          <t>Harmony Living Enterprises</t>
        </is>
      </c>
      <c r="C192" t="inlineStr">
        <is>
          <t>393 Garden Lane</t>
        </is>
      </c>
      <c r="D192" t="inlineStr">
        <is>
          <t>Coastal</t>
        </is>
      </c>
      <c r="E192" t="inlineStr">
        <is>
          <t>IMP00188</t>
        </is>
      </c>
    </row>
    <row r="193">
      <c r="A193" t="inlineStr">
        <is>
          <t>C00189</t>
        </is>
      </c>
      <c r="B193" t="inlineStr">
        <is>
          <t>Ocean Distribution &amp; Sons</t>
        </is>
      </c>
      <c r="C193" t="inlineStr">
        <is>
          <t>164 Temple Street</t>
        </is>
      </c>
      <c r="D193" t="inlineStr">
        <is>
          <t>East</t>
        </is>
      </c>
      <c r="E193" t="inlineStr">
        <is>
          <t>IMP00189</t>
        </is>
      </c>
      <c r="F193" t="inlineStr">
        <is>
          <t>T101320</t>
        </is>
      </c>
    </row>
    <row r="194">
      <c r="A194" t="inlineStr">
        <is>
          <t>C00190</t>
        </is>
      </c>
      <c r="B194" t="inlineStr">
        <is>
          <t>Saffron Glow &amp; Sons</t>
        </is>
      </c>
      <c r="C194" t="inlineStr">
        <is>
          <t>287 Bazaar Lane</t>
        </is>
      </c>
      <c r="D194" t="inlineStr">
        <is>
          <t>North</t>
        </is>
      </c>
      <c r="E194" t="inlineStr">
        <is>
          <t>IMP00190</t>
        </is>
      </c>
      <c r="F194" t="inlineStr">
        <is>
          <t>T101329</t>
        </is>
      </c>
    </row>
    <row r="195">
      <c r="A195" t="inlineStr">
        <is>
          <t>C00191</t>
        </is>
      </c>
      <c r="B195" t="inlineStr">
        <is>
          <t>Royal Industries Co.</t>
        </is>
      </c>
      <c r="C195" t="inlineStr">
        <is>
          <t>371 Industrial Estate</t>
        </is>
      </c>
      <c r="D195" t="inlineStr">
        <is>
          <t>East</t>
        </is>
      </c>
      <c r="E195" t="inlineStr">
        <is>
          <t>IMP00191</t>
        </is>
      </c>
      <c r="F195" t="inlineStr">
        <is>
          <t>T101333</t>
        </is>
      </c>
    </row>
    <row r="196">
      <c r="A196" t="inlineStr">
        <is>
          <t>C00192</t>
        </is>
      </c>
      <c r="B196" t="inlineStr">
        <is>
          <t>Saffron Trading Co.</t>
        </is>
      </c>
      <c r="C196" t="inlineStr">
        <is>
          <t>5 Mill Road</t>
        </is>
      </c>
      <c r="D196" t="inlineStr">
        <is>
          <t>Capital</t>
        </is>
      </c>
      <c r="E196" t="inlineStr">
        <is>
          <t>IMP00192</t>
        </is>
      </c>
      <c r="F196" t="inlineStr">
        <is>
          <t>T101342</t>
        </is>
      </c>
    </row>
    <row r="197">
      <c r="A197" t="inlineStr">
        <is>
          <t>C00193</t>
        </is>
      </c>
      <c r="B197" t="inlineStr">
        <is>
          <t>Sunrise Textiles Limited</t>
        </is>
      </c>
      <c r="C197" t="inlineStr">
        <is>
          <t>349 Riverside</t>
        </is>
      </c>
      <c r="D197" t="inlineStr">
        <is>
          <t>North</t>
        </is>
      </c>
      <c r="E197" t="inlineStr">
        <is>
          <t>IMP00193</t>
        </is>
      </c>
      <c r="F197" t="inlineStr">
        <is>
          <t>T101344</t>
        </is>
      </c>
    </row>
    <row r="198">
      <c r="A198" t="inlineStr">
        <is>
          <t>C00194</t>
        </is>
      </c>
      <c r="B198" t="inlineStr">
        <is>
          <t>Evergreen Living Ltd</t>
        </is>
      </c>
      <c r="C198" t="inlineStr">
        <is>
          <t>50 Industrial Estate</t>
        </is>
      </c>
      <c r="D198" t="inlineStr">
        <is>
          <t>Capital</t>
        </is>
      </c>
      <c r="E198" t="inlineStr">
        <is>
          <t>IMP00194</t>
        </is>
      </c>
      <c r="F198" t="inlineStr">
        <is>
          <t>T101355</t>
        </is>
      </c>
    </row>
    <row r="199">
      <c r="A199" t="inlineStr">
        <is>
          <t>C00195</t>
        </is>
      </c>
      <c r="B199" t="inlineStr">
        <is>
          <t>Evergreen Pack Co., Ltd</t>
        </is>
      </c>
      <c r="C199" t="inlineStr">
        <is>
          <t>226 Mill Road</t>
        </is>
      </c>
      <c r="D199" t="inlineStr">
        <is>
          <t>West</t>
        </is>
      </c>
      <c r="E199" t="inlineStr">
        <is>
          <t>IMP00195</t>
        </is>
      </c>
      <c r="F199" t="inlineStr">
        <is>
          <t>T101362</t>
        </is>
      </c>
    </row>
    <row r="200">
      <c r="A200" t="inlineStr">
        <is>
          <t>C00196</t>
        </is>
      </c>
      <c r="B200" t="inlineStr">
        <is>
          <t>Green Valley Living Ltd</t>
        </is>
      </c>
      <c r="C200" t="inlineStr">
        <is>
          <t>4 Harbour Road</t>
        </is>
      </c>
      <c r="D200" t="inlineStr">
        <is>
          <t>East</t>
        </is>
      </c>
      <c r="E200" t="inlineStr">
        <is>
          <t>IMP00196</t>
        </is>
      </c>
      <c r="F200" t="inlineStr">
        <is>
          <t>T101367</t>
        </is>
      </c>
    </row>
    <row r="201">
      <c r="A201" t="inlineStr">
        <is>
          <t>C00197</t>
        </is>
      </c>
      <c r="B201" t="inlineStr">
        <is>
          <t>Global Foods International Ltd</t>
        </is>
      </c>
      <c r="C201" t="inlineStr">
        <is>
          <t>346 Market Street</t>
        </is>
      </c>
      <c r="D201" t="inlineStr">
        <is>
          <t>North</t>
        </is>
      </c>
      <c r="E201" t="inlineStr">
        <is>
          <t>IMP00197</t>
        </is>
      </c>
      <c r="F201" t="inlineStr">
        <is>
          <t>T100070</t>
        </is>
      </c>
    </row>
    <row r="202">
      <c r="A202" t="inlineStr">
        <is>
          <t>C00198</t>
        </is>
      </c>
      <c r="B202" t="inlineStr">
        <is>
          <t>Harmony Glow Co.</t>
        </is>
      </c>
      <c r="C202" t="inlineStr">
        <is>
          <t>341 Temple Street</t>
        </is>
      </c>
      <c r="D202" t="inlineStr">
        <is>
          <t>North</t>
        </is>
      </c>
      <c r="E202" t="inlineStr">
        <is>
          <t>IMP00198</t>
        </is>
      </c>
      <c r="F202" t="inlineStr">
        <is>
          <t>T101382</t>
        </is>
      </c>
    </row>
    <row r="203">
      <c r="A203" t="inlineStr">
        <is>
          <t>C00199</t>
        </is>
      </c>
      <c r="B203" t="inlineStr">
        <is>
          <t>Green Valley Glow Co.</t>
        </is>
      </c>
      <c r="C203" t="inlineStr">
        <is>
          <t>379 Temple Street</t>
        </is>
      </c>
      <c r="D203" t="inlineStr">
        <is>
          <t>East</t>
        </is>
      </c>
      <c r="E203" t="inlineStr">
        <is>
          <t>IMP00199</t>
        </is>
      </c>
      <c r="F203" t="inlineStr">
        <is>
          <t>T101387</t>
        </is>
      </c>
    </row>
    <row r="204">
      <c r="A204" t="inlineStr">
        <is>
          <t>C00200</t>
        </is>
      </c>
      <c r="B204" t="inlineStr">
        <is>
          <t>Arden Commercial Co.</t>
        </is>
      </c>
      <c r="C204" t="inlineStr">
        <is>
          <t>185 Industrial Estate</t>
        </is>
      </c>
      <c r="D204" t="inlineStr">
        <is>
          <t>Coastal</t>
        </is>
      </c>
      <c r="E204" t="inlineStr">
        <is>
          <t>IMP00200</t>
        </is>
      </c>
      <c r="F204" t="inlineStr">
        <is>
          <t>T101399</t>
        </is>
      </c>
    </row>
    <row r="205">
      <c r="A205" t="inlineStr">
        <is>
          <t>C00201</t>
        </is>
      </c>
      <c r="B205" t="inlineStr">
        <is>
          <t>Great Vellmoor Enterprises Co.</t>
        </is>
      </c>
      <c r="C205" t="inlineStr">
        <is>
          <t>232 Garden Lane</t>
        </is>
      </c>
      <c r="D205" t="inlineStr">
        <is>
          <t>Capital</t>
        </is>
      </c>
      <c r="E205" t="inlineStr">
        <is>
          <t>IMP00201</t>
        </is>
      </c>
      <c r="F205" t="inlineStr">
        <is>
          <t>T101403</t>
        </is>
      </c>
    </row>
    <row r="206">
      <c r="A206" t="inlineStr">
        <is>
          <t>C00202</t>
        </is>
      </c>
      <c r="B206" t="inlineStr">
        <is>
          <t>Metro Medical Limited</t>
        </is>
      </c>
      <c r="C206" t="inlineStr">
        <is>
          <t>288 Riverside</t>
        </is>
      </c>
      <c r="D206" t="inlineStr">
        <is>
          <t>North</t>
        </is>
      </c>
      <c r="E206" t="inlineStr">
        <is>
          <t>IMP00202</t>
        </is>
      </c>
      <c r="F206" t="inlineStr">
        <is>
          <t>T101411</t>
        </is>
      </c>
    </row>
    <row r="207">
      <c r="A207" t="inlineStr">
        <is>
          <t>C00203</t>
        </is>
      </c>
      <c r="B207" t="inlineStr">
        <is>
          <t>Saffron Medical &amp; Sons</t>
        </is>
      </c>
      <c r="C207" t="inlineStr">
        <is>
          <t>193 Harbour Road</t>
        </is>
      </c>
      <c r="D207" t="inlineStr">
        <is>
          <t>West</t>
        </is>
      </c>
      <c r="E207" t="inlineStr">
        <is>
          <t>IMP00203</t>
        </is>
      </c>
      <c r="F207" t="inlineStr">
        <is>
          <t>T101414</t>
        </is>
      </c>
    </row>
    <row r="208">
      <c r="A208" t="inlineStr">
        <is>
          <t>C00204</t>
        </is>
      </c>
      <c r="B208" t="inlineStr">
        <is>
          <t>Ashcombe Glow Partners Ltd</t>
        </is>
      </c>
      <c r="C208" t="inlineStr">
        <is>
          <t>34 Industrial Estate</t>
        </is>
      </c>
      <c r="D208" t="inlineStr">
        <is>
          <t>North</t>
        </is>
      </c>
      <c r="E208" t="inlineStr">
        <is>
          <t>IMP00204</t>
        </is>
      </c>
      <c r="F208" t="inlineStr">
        <is>
          <t>T101426</t>
        </is>
      </c>
    </row>
    <row r="209">
      <c r="A209" t="inlineStr">
        <is>
          <t>C00205</t>
        </is>
      </c>
      <c r="B209" t="inlineStr">
        <is>
          <t>Coral Glow &amp; Sons</t>
        </is>
      </c>
      <c r="C209" t="inlineStr">
        <is>
          <t>146 Market Street</t>
        </is>
      </c>
      <c r="D209" t="inlineStr">
        <is>
          <t>Capital</t>
        </is>
      </c>
      <c r="E209" t="inlineStr">
        <is>
          <t>IMP00205</t>
        </is>
      </c>
      <c r="F209" t="inlineStr">
        <is>
          <t>T101434</t>
        </is>
      </c>
    </row>
    <row r="210">
      <c r="A210" t="inlineStr">
        <is>
          <t>C00206</t>
        </is>
      </c>
      <c r="B210" t="inlineStr">
        <is>
          <t>Northern Mobile International Ltd</t>
        </is>
      </c>
      <c r="C210" t="inlineStr">
        <is>
          <t>213 Bazaar Lane</t>
        </is>
      </c>
      <c r="D210" t="inlineStr">
        <is>
          <t>East</t>
        </is>
      </c>
      <c r="E210" t="inlineStr">
        <is>
          <t>IMP00206</t>
        </is>
      </c>
    </row>
    <row r="211">
      <c r="A211" t="inlineStr">
        <is>
          <t>C00207</t>
        </is>
      </c>
      <c r="B211" t="inlineStr">
        <is>
          <t>Aldergate Logistics International Ltd</t>
        </is>
      </c>
      <c r="C211" t="inlineStr">
        <is>
          <t>215 Airport Road</t>
        </is>
      </c>
      <c r="D211" t="inlineStr">
        <is>
          <t>East</t>
        </is>
      </c>
      <c r="E211" t="inlineStr">
        <is>
          <t>IMP00207</t>
        </is>
      </c>
      <c r="F211" t="inlineStr">
        <is>
          <t>T101445</t>
        </is>
      </c>
    </row>
    <row r="212">
      <c r="A212" t="inlineStr">
        <is>
          <t>C00208</t>
        </is>
      </c>
      <c r="B212" t="inlineStr">
        <is>
          <t>Silver Steel Limited</t>
        </is>
      </c>
      <c r="C212" t="inlineStr">
        <is>
          <t>160 Airport Road</t>
        </is>
      </c>
      <c r="D212" t="inlineStr">
        <is>
          <t>Capital</t>
        </is>
      </c>
      <c r="E212" t="inlineStr">
        <is>
          <t>IMP00208</t>
        </is>
      </c>
      <c r="F212" t="inlineStr">
        <is>
          <t>T101451</t>
        </is>
      </c>
    </row>
    <row r="213">
      <c r="A213" t="inlineStr">
        <is>
          <t>C00209</t>
        </is>
      </c>
      <c r="B213" t="inlineStr">
        <is>
          <t>Crown Foods Co., Ltd</t>
        </is>
      </c>
      <c r="C213" t="inlineStr">
        <is>
          <t>313 Bazaar Lane</t>
        </is>
      </c>
      <c r="D213" t="inlineStr">
        <is>
          <t>Coastal</t>
        </is>
      </c>
      <c r="E213" t="inlineStr">
        <is>
          <t>IMP00209</t>
        </is>
      </c>
      <c r="F213" t="inlineStr">
        <is>
          <t>T101459</t>
        </is>
      </c>
    </row>
    <row r="214">
      <c r="A214" t="inlineStr">
        <is>
          <t>C00210</t>
        </is>
      </c>
      <c r="B214" t="inlineStr">
        <is>
          <t>Golden Agro Partners Ltd</t>
        </is>
      </c>
      <c r="C214" t="inlineStr">
        <is>
          <t>155 Bazaar Lane</t>
        </is>
      </c>
      <c r="D214" t="inlineStr">
        <is>
          <t>Coastal</t>
        </is>
      </c>
      <c r="E214" t="inlineStr">
        <is>
          <t>IMP00210</t>
        </is>
      </c>
      <c r="F214" t="inlineStr">
        <is>
          <t>T101465</t>
        </is>
      </c>
    </row>
    <row r="215">
      <c r="A215" t="inlineStr">
        <is>
          <t>C00211</t>
        </is>
      </c>
      <c r="B215" t="inlineStr">
        <is>
          <t>Coral Trading Enterprises</t>
        </is>
      </c>
      <c r="C215" t="inlineStr">
        <is>
          <t>199 Airport Road</t>
        </is>
      </c>
      <c r="D215" t="inlineStr">
        <is>
          <t>South</t>
        </is>
      </c>
      <c r="E215" t="inlineStr">
        <is>
          <t>IMP00211</t>
        </is>
      </c>
      <c r="F215" t="inlineStr">
        <is>
          <t>T101475</t>
        </is>
      </c>
    </row>
    <row r="216">
      <c r="A216" t="inlineStr">
        <is>
          <t>C00212</t>
        </is>
      </c>
      <c r="B216" t="inlineStr">
        <is>
          <t>Phoenix Trading Limited</t>
        </is>
      </c>
      <c r="C216" t="inlineStr">
        <is>
          <t>395 Garden Lane</t>
        </is>
      </c>
      <c r="D216" t="inlineStr">
        <is>
          <t>Capital</t>
        </is>
      </c>
      <c r="E216" t="inlineStr">
        <is>
          <t>IMP00212</t>
        </is>
      </c>
      <c r="F216" t="inlineStr">
        <is>
          <t>T101481</t>
        </is>
      </c>
    </row>
    <row r="217">
      <c r="A217" t="inlineStr">
        <is>
          <t>C00213</t>
        </is>
      </c>
      <c r="B217" t="inlineStr">
        <is>
          <t>Northern Foods Group Ltd</t>
        </is>
      </c>
      <c r="C217" t="inlineStr">
        <is>
          <t>157 Mill Road</t>
        </is>
      </c>
      <c r="D217" t="inlineStr">
        <is>
          <t>East</t>
        </is>
      </c>
      <c r="E217" t="inlineStr">
        <is>
          <t>IMP00213</t>
        </is>
      </c>
      <c r="F217" t="inlineStr">
        <is>
          <t>T101488</t>
        </is>
      </c>
    </row>
    <row r="218">
      <c r="A218" t="inlineStr">
        <is>
          <t>C00214</t>
        </is>
      </c>
      <c r="B218" t="inlineStr">
        <is>
          <t>Pacific Fruits Co.</t>
        </is>
      </c>
      <c r="C218" t="inlineStr">
        <is>
          <t>143 Airport Road</t>
        </is>
      </c>
      <c r="D218" t="inlineStr">
        <is>
          <t>Coastal</t>
        </is>
      </c>
      <c r="E218" t="inlineStr">
        <is>
          <t>IMP00214</t>
        </is>
      </c>
      <c r="F218" t="inlineStr">
        <is>
          <t>T101497</t>
        </is>
      </c>
    </row>
    <row r="219">
      <c r="A219" t="inlineStr">
        <is>
          <t>C00215</t>
        </is>
      </c>
      <c r="B219" t="inlineStr">
        <is>
          <t>Lotus Commercial Ltd</t>
        </is>
      </c>
      <c r="C219" t="inlineStr">
        <is>
          <t>252 Station Road</t>
        </is>
      </c>
      <c r="D219" t="inlineStr">
        <is>
          <t>North</t>
        </is>
      </c>
      <c r="E219" t="inlineStr">
        <is>
          <t>IMP00215</t>
        </is>
      </c>
      <c r="F219" t="inlineStr">
        <is>
          <t>T101498</t>
        </is>
      </c>
    </row>
    <row r="220">
      <c r="A220" t="inlineStr">
        <is>
          <t>C00216</t>
        </is>
      </c>
      <c r="B220" t="inlineStr">
        <is>
          <t>Ashcombe Distribution International Ltd</t>
        </is>
      </c>
      <c r="C220" t="inlineStr">
        <is>
          <t>317 Industrial Estate</t>
        </is>
      </c>
      <c r="D220" t="inlineStr">
        <is>
          <t>Coastal</t>
        </is>
      </c>
      <c r="E220" t="inlineStr">
        <is>
          <t>IMP00216</t>
        </is>
      </c>
      <c r="F220" t="inlineStr">
        <is>
          <t>T101505</t>
        </is>
      </c>
    </row>
    <row r="221">
      <c r="A221" t="inlineStr">
        <is>
          <t>C00217</t>
        </is>
      </c>
      <c r="B221" t="inlineStr">
        <is>
          <t>Star Distribution Enterprises</t>
        </is>
      </c>
      <c r="C221" t="inlineStr">
        <is>
          <t>32 Industrial Estate</t>
        </is>
      </c>
      <c r="D221" t="inlineStr">
        <is>
          <t>Capital</t>
        </is>
      </c>
      <c r="E221" t="inlineStr">
        <is>
          <t>IMP00217</t>
        </is>
      </c>
    </row>
    <row r="222">
      <c r="A222" t="inlineStr">
        <is>
          <t>C00218</t>
        </is>
      </c>
      <c r="B222" t="inlineStr">
        <is>
          <t>Summit Glow International Ltd</t>
        </is>
      </c>
      <c r="C222" t="inlineStr">
        <is>
          <t>247 Harbour Road</t>
        </is>
      </c>
      <c r="D222" t="inlineStr">
        <is>
          <t>North</t>
        </is>
      </c>
      <c r="E222" t="inlineStr">
        <is>
          <t>IMP00218</t>
        </is>
      </c>
      <c r="F222" t="inlineStr">
        <is>
          <t>T101522</t>
        </is>
      </c>
    </row>
    <row r="223">
      <c r="A223" t="inlineStr">
        <is>
          <t>C00219</t>
        </is>
      </c>
      <c r="B223" t="inlineStr">
        <is>
          <t>Meridian Electronics Co., Ltd</t>
        </is>
      </c>
      <c r="C223" t="inlineStr">
        <is>
          <t>366 Riverside</t>
        </is>
      </c>
      <c r="D223" t="inlineStr">
        <is>
          <t>East</t>
        </is>
      </c>
      <c r="E223" t="inlineStr">
        <is>
          <t>IMP00219</t>
        </is>
      </c>
      <c r="F223" t="inlineStr">
        <is>
          <t>T101530</t>
        </is>
      </c>
    </row>
    <row r="224">
      <c r="A224" t="inlineStr">
        <is>
          <t>C00220</t>
        </is>
      </c>
      <c r="B224" t="inlineStr">
        <is>
          <t>Star Medical Co.</t>
        </is>
      </c>
      <c r="C224" t="inlineStr">
        <is>
          <t>266 Mill Road</t>
        </is>
      </c>
      <c r="D224" t="inlineStr">
        <is>
          <t>Capital</t>
        </is>
      </c>
      <c r="E224" t="inlineStr">
        <is>
          <t>IMP00220</t>
        </is>
      </c>
      <c r="F224" t="inlineStr">
        <is>
          <t>T101535</t>
        </is>
      </c>
    </row>
    <row r="225">
      <c r="A225" t="inlineStr">
        <is>
          <t>C00221</t>
        </is>
      </c>
      <c r="B225" t="inlineStr">
        <is>
          <t>Cobalt Commercial Enterprises</t>
        </is>
      </c>
      <c r="C225" t="inlineStr">
        <is>
          <t>36 Airport Road</t>
        </is>
      </c>
      <c r="D225" t="inlineStr">
        <is>
          <t>Coastal</t>
        </is>
      </c>
      <c r="E225" t="inlineStr">
        <is>
          <t>IMP00221</t>
        </is>
      </c>
      <c r="F225" t="inlineStr">
        <is>
          <t>T101543</t>
        </is>
      </c>
    </row>
    <row r="226">
      <c r="A226" t="inlineStr">
        <is>
          <t>C00222</t>
        </is>
      </c>
      <c r="B226" t="inlineStr">
        <is>
          <t>Inverness Fruits Partners Ltd</t>
        </is>
      </c>
      <c r="C226" t="inlineStr">
        <is>
          <t>318 Mill Road</t>
        </is>
      </c>
      <c r="D226" t="inlineStr">
        <is>
          <t>Capital</t>
        </is>
      </c>
      <c r="E226" t="inlineStr">
        <is>
          <t>IMP00222</t>
        </is>
      </c>
      <c r="F226" t="inlineStr">
        <is>
          <t>T101550</t>
        </is>
      </c>
    </row>
    <row r="227">
      <c r="A227" t="inlineStr">
        <is>
          <t>C00223</t>
        </is>
      </c>
      <c r="B227" t="inlineStr">
        <is>
          <t>Royal Steel Limited</t>
        </is>
      </c>
      <c r="C227" t="inlineStr">
        <is>
          <t>224 Riverside</t>
        </is>
      </c>
      <c r="D227" t="inlineStr">
        <is>
          <t>North</t>
        </is>
      </c>
      <c r="E227" t="inlineStr">
        <is>
          <t>IMP00223</t>
        </is>
      </c>
      <c r="F227" t="inlineStr">
        <is>
          <t>T101458</t>
        </is>
      </c>
    </row>
    <row r="228">
      <c r="A228" t="inlineStr">
        <is>
          <t>C00224</t>
        </is>
      </c>
      <c r="B228" t="inlineStr">
        <is>
          <t>Dunmore Foods Partners Ltd</t>
        </is>
      </c>
      <c r="C228" t="inlineStr">
        <is>
          <t>296 Bazaar Lane</t>
        </is>
      </c>
      <c r="D228" t="inlineStr">
        <is>
          <t>East</t>
        </is>
      </c>
      <c r="E228" t="inlineStr">
        <is>
          <t>IMP00224</t>
        </is>
      </c>
      <c r="F228" t="inlineStr">
        <is>
          <t>T101562</t>
        </is>
      </c>
    </row>
    <row r="229">
      <c r="A229" t="inlineStr">
        <is>
          <t>C00225</t>
        </is>
      </c>
      <c r="B229" t="inlineStr">
        <is>
          <t>Twin Rivers Textiles Holdings Ltd</t>
        </is>
      </c>
      <c r="C229" t="inlineStr">
        <is>
          <t>236 Airport Road</t>
        </is>
      </c>
      <c r="D229" t="inlineStr">
        <is>
          <t>East</t>
        </is>
      </c>
      <c r="E229" t="inlineStr">
        <is>
          <t>IMP00225</t>
        </is>
      </c>
      <c r="F229" t="inlineStr">
        <is>
          <t>T101571</t>
        </is>
      </c>
    </row>
    <row r="230">
      <c r="A230" t="inlineStr">
        <is>
          <t>C00226</t>
        </is>
      </c>
      <c r="B230" t="inlineStr">
        <is>
          <t>Star Medical Holdings Ltd</t>
        </is>
      </c>
      <c r="C230" t="inlineStr">
        <is>
          <t>6 Bazaar Lane</t>
        </is>
      </c>
      <c r="D230" t="inlineStr">
        <is>
          <t>Capital</t>
        </is>
      </c>
      <c r="E230" t="inlineStr">
        <is>
          <t>IMP00226</t>
        </is>
      </c>
      <c r="F230" t="inlineStr">
        <is>
          <t>T101580</t>
        </is>
      </c>
    </row>
    <row r="231">
      <c r="A231" t="inlineStr">
        <is>
          <t>C00227</t>
        </is>
      </c>
      <c r="B231" t="inlineStr">
        <is>
          <t>Golden Industries Partners Ltd</t>
        </is>
      </c>
      <c r="C231" t="inlineStr">
        <is>
          <t>216 Mill Road</t>
        </is>
      </c>
      <c r="D231" t="inlineStr">
        <is>
          <t>East</t>
        </is>
      </c>
      <c r="E231" t="inlineStr">
        <is>
          <t>IMP00227</t>
        </is>
      </c>
      <c r="F231" t="inlineStr">
        <is>
          <t>T101585</t>
        </is>
      </c>
    </row>
    <row r="232">
      <c r="A232" t="inlineStr">
        <is>
          <t>C00228</t>
        </is>
      </c>
      <c r="B232" t="inlineStr">
        <is>
          <t>Cobalt Logistics Co., Ltd</t>
        </is>
      </c>
      <c r="C232" t="inlineStr">
        <is>
          <t>72 Industrial Estate</t>
        </is>
      </c>
      <c r="D232" t="inlineStr">
        <is>
          <t>East</t>
        </is>
      </c>
      <c r="E232" t="inlineStr">
        <is>
          <t>IMP00228</t>
        </is>
      </c>
      <c r="F232" t="inlineStr">
        <is>
          <t>T101591</t>
        </is>
      </c>
    </row>
    <row r="233">
      <c r="A233" t="inlineStr">
        <is>
          <t>C00229</t>
        </is>
      </c>
      <c r="B233" t="inlineStr">
        <is>
          <t>Twin Rivers Commercial Enterprises</t>
        </is>
      </c>
      <c r="C233" t="inlineStr">
        <is>
          <t>391 Station Road</t>
        </is>
      </c>
      <c r="D233" t="inlineStr">
        <is>
          <t>North</t>
        </is>
      </c>
      <c r="E233" t="inlineStr">
        <is>
          <t>IMP00229</t>
        </is>
      </c>
      <c r="F233" t="inlineStr">
        <is>
          <t>T101597</t>
        </is>
      </c>
    </row>
    <row r="234">
      <c r="A234" t="inlineStr">
        <is>
          <t>C00230</t>
        </is>
      </c>
      <c r="B234" t="inlineStr">
        <is>
          <t>Golden Logistics Group Ltd</t>
        </is>
      </c>
      <c r="C234" t="inlineStr">
        <is>
          <t>238 Temple Street</t>
        </is>
      </c>
      <c r="D234" t="inlineStr">
        <is>
          <t>Capital</t>
        </is>
      </c>
      <c r="E234" t="inlineStr">
        <is>
          <t>IMP00230</t>
        </is>
      </c>
      <c r="F234" t="inlineStr">
        <is>
          <t>T101608</t>
        </is>
      </c>
    </row>
    <row r="235">
      <c r="A235" t="inlineStr">
        <is>
          <t>C00231</t>
        </is>
      </c>
      <c r="B235" t="inlineStr">
        <is>
          <t>Aldergate Pack Limited</t>
        </is>
      </c>
      <c r="C235" t="inlineStr">
        <is>
          <t>394 Market Street</t>
        </is>
      </c>
      <c r="D235" t="inlineStr">
        <is>
          <t>West</t>
        </is>
      </c>
      <c r="E235" t="inlineStr">
        <is>
          <t>IMP00231</t>
        </is>
      </c>
      <c r="F235" t="inlineStr">
        <is>
          <t>T101636</t>
        </is>
      </c>
    </row>
    <row r="236">
      <c r="A236" t="inlineStr">
        <is>
          <t>C00232</t>
        </is>
      </c>
      <c r="B236" t="inlineStr">
        <is>
          <t>Eastern Imports International Ltd</t>
        </is>
      </c>
      <c r="C236" t="inlineStr">
        <is>
          <t>70 Harbour Road</t>
        </is>
      </c>
      <c r="D236" t="inlineStr">
        <is>
          <t>Capital</t>
        </is>
      </c>
      <c r="E236" t="inlineStr">
        <is>
          <t>IMP00232</t>
        </is>
      </c>
      <c r="F236" t="inlineStr">
        <is>
          <t>T101619</t>
        </is>
      </c>
    </row>
    <row r="237">
      <c r="A237" t="inlineStr">
        <is>
          <t>C00233</t>
        </is>
      </c>
      <c r="B237" t="inlineStr">
        <is>
          <t>Meridian Fruits Partners Ltd</t>
        </is>
      </c>
      <c r="C237" t="inlineStr">
        <is>
          <t>87 Mill Road</t>
        </is>
      </c>
      <c r="D237" t="inlineStr">
        <is>
          <t>Coastal</t>
        </is>
      </c>
      <c r="E237" t="inlineStr">
        <is>
          <t>IMP00233</t>
        </is>
      </c>
      <c r="F237" t="inlineStr">
        <is>
          <t>T101624</t>
        </is>
      </c>
    </row>
    <row r="238">
      <c r="A238" t="inlineStr">
        <is>
          <t>C00234</t>
        </is>
      </c>
      <c r="B238" t="inlineStr">
        <is>
          <t>Aldergate Mobile Limited</t>
        </is>
      </c>
      <c r="C238" t="inlineStr">
        <is>
          <t>230 Bazaar Lane</t>
        </is>
      </c>
      <c r="D238" t="inlineStr">
        <is>
          <t>North</t>
        </is>
      </c>
      <c r="E238" t="inlineStr">
        <is>
          <t>IMP00234</t>
        </is>
      </c>
      <c r="F238" t="inlineStr">
        <is>
          <t>T108633</t>
        </is>
      </c>
    </row>
    <row r="239">
      <c r="A239" t="inlineStr">
        <is>
          <t>C00235</t>
        </is>
      </c>
      <c r="B239" t="inlineStr">
        <is>
          <t>Phoenix Foods Ltd</t>
        </is>
      </c>
      <c r="C239" t="inlineStr">
        <is>
          <t>246 Harbour Road</t>
        </is>
      </c>
      <c r="D239" t="inlineStr">
        <is>
          <t>Capital</t>
        </is>
      </c>
      <c r="E239" t="inlineStr">
        <is>
          <t>IMP00235</t>
        </is>
      </c>
      <c r="F239" t="inlineStr">
        <is>
          <t>T101641</t>
        </is>
      </c>
    </row>
    <row r="240">
      <c r="A240" t="inlineStr">
        <is>
          <t>C00236</t>
        </is>
      </c>
      <c r="B240" t="inlineStr">
        <is>
          <t>Saffron Living Ltd</t>
        </is>
      </c>
      <c r="C240" t="inlineStr">
        <is>
          <t>51 Bazaar Lane</t>
        </is>
      </c>
      <c r="D240" t="inlineStr">
        <is>
          <t>East</t>
        </is>
      </c>
      <c r="E240" t="inlineStr">
        <is>
          <t>IMP00236</t>
        </is>
      </c>
      <c r="F240" t="inlineStr">
        <is>
          <t>T101651</t>
        </is>
      </c>
    </row>
    <row r="241">
      <c r="A241" t="inlineStr">
        <is>
          <t>C00237</t>
        </is>
      </c>
      <c r="B241" t="inlineStr">
        <is>
          <t>United Electronics &amp; Sons</t>
        </is>
      </c>
      <c r="C241" t="inlineStr">
        <is>
          <t>258 Temple Street</t>
        </is>
      </c>
      <c r="D241" t="inlineStr">
        <is>
          <t>Capital</t>
        </is>
      </c>
      <c r="E241" t="inlineStr">
        <is>
          <t>IMP00237</t>
        </is>
      </c>
      <c r="F241" t="inlineStr">
        <is>
          <t>T101656</t>
        </is>
      </c>
    </row>
    <row r="242">
      <c r="A242" t="inlineStr">
        <is>
          <t>C00238</t>
        </is>
      </c>
      <c r="B242" t="inlineStr">
        <is>
          <t>Silver Commercial Co., Ltd</t>
        </is>
      </c>
      <c r="C242" t="inlineStr">
        <is>
          <t>146 Market Street</t>
        </is>
      </c>
      <c r="D242" t="inlineStr">
        <is>
          <t>West</t>
        </is>
      </c>
      <c r="E242" t="inlineStr">
        <is>
          <t>IMP00238</t>
        </is>
      </c>
      <c r="F242" t="inlineStr">
        <is>
          <t>T101665</t>
        </is>
      </c>
    </row>
    <row r="243">
      <c r="A243" t="inlineStr">
        <is>
          <t>C00239</t>
        </is>
      </c>
      <c r="B243" t="inlineStr">
        <is>
          <t>Arden Mobile Enterprises</t>
        </is>
      </c>
      <c r="C243" t="inlineStr">
        <is>
          <t>310 Industrial Estate</t>
        </is>
      </c>
      <c r="D243" t="inlineStr">
        <is>
          <t>East</t>
        </is>
      </c>
      <c r="E243" t="inlineStr">
        <is>
          <t>IMP00239</t>
        </is>
      </c>
      <c r="F243" t="inlineStr">
        <is>
          <t>T101660</t>
        </is>
      </c>
    </row>
    <row r="244">
      <c r="A244" t="inlineStr">
        <is>
          <t>C00240</t>
        </is>
      </c>
      <c r="B244" t="inlineStr">
        <is>
          <t>Inverness Logistics Group Ltd</t>
        </is>
      </c>
      <c r="C244" t="inlineStr">
        <is>
          <t>366 Riverside</t>
        </is>
      </c>
      <c r="D244" t="inlineStr">
        <is>
          <t>North</t>
        </is>
      </c>
      <c r="E244" t="inlineStr">
        <is>
          <t>IMP00240</t>
        </is>
      </c>
      <c r="F244" t="inlineStr">
        <is>
          <t>T101673</t>
        </is>
      </c>
    </row>
    <row r="245">
      <c r="A245" t="inlineStr">
        <is>
          <t>C00241</t>
        </is>
      </c>
      <c r="B245" t="inlineStr">
        <is>
          <t>Silk Road Distribution Group Ltd</t>
        </is>
      </c>
      <c r="C245" t="inlineStr">
        <is>
          <t>167 Industrial Estate</t>
        </is>
      </c>
      <c r="D245" t="inlineStr">
        <is>
          <t>South</t>
        </is>
      </c>
      <c r="E245" t="inlineStr">
        <is>
          <t>IMP00241</t>
        </is>
      </c>
      <c r="F245" t="inlineStr">
        <is>
          <t>T101683</t>
        </is>
      </c>
    </row>
    <row r="246">
      <c r="A246" t="inlineStr">
        <is>
          <t>C00242</t>
        </is>
      </c>
      <c r="B246" t="inlineStr">
        <is>
          <t>Golden Pack Ltd</t>
        </is>
      </c>
      <c r="C246" t="inlineStr">
        <is>
          <t>186 Temple Street</t>
        </is>
      </c>
      <c r="D246" t="inlineStr">
        <is>
          <t>Coastal</t>
        </is>
      </c>
      <c r="E246" t="inlineStr">
        <is>
          <t>IMP00242</t>
        </is>
      </c>
      <c r="F246" t="inlineStr">
        <is>
          <t>T101617</t>
        </is>
      </c>
    </row>
    <row r="247">
      <c r="A247" t="inlineStr">
        <is>
          <t>C00243</t>
        </is>
      </c>
      <c r="B247" t="inlineStr">
        <is>
          <t>Northern Imports International Ltd</t>
        </is>
      </c>
      <c r="C247" t="inlineStr">
        <is>
          <t>301 Temple Street</t>
        </is>
      </c>
      <c r="D247" t="inlineStr">
        <is>
          <t>Coastal</t>
        </is>
      </c>
      <c r="E247" t="inlineStr">
        <is>
          <t>IMP00243</t>
        </is>
      </c>
      <c r="F247" t="inlineStr">
        <is>
          <t>T101700</t>
        </is>
      </c>
    </row>
    <row r="248">
      <c r="A248" t="inlineStr">
        <is>
          <t>C00244</t>
        </is>
      </c>
      <c r="B248" t="inlineStr">
        <is>
          <t>Phoenix Steel Group Ltd</t>
        </is>
      </c>
      <c r="C248" t="inlineStr">
        <is>
          <t>332 Airport Road</t>
        </is>
      </c>
      <c r="D248" t="inlineStr">
        <is>
          <t>North</t>
        </is>
      </c>
      <c r="E248" t="inlineStr">
        <is>
          <t>IMP00244</t>
        </is>
      </c>
      <c r="F248" t="inlineStr">
        <is>
          <t>T101707</t>
        </is>
      </c>
    </row>
    <row r="249">
      <c r="A249" t="inlineStr">
        <is>
          <t>C00245</t>
        </is>
      </c>
      <c r="B249" t="inlineStr">
        <is>
          <t>Prescott Living Group Ltd</t>
        </is>
      </c>
      <c r="C249" t="inlineStr">
        <is>
          <t>38 Harbour Road</t>
        </is>
      </c>
      <c r="D249" t="inlineStr">
        <is>
          <t>East</t>
        </is>
      </c>
      <c r="E249" t="inlineStr">
        <is>
          <t>IMP00245</t>
        </is>
      </c>
      <c r="F249" t="inlineStr">
        <is>
          <t>T101708</t>
        </is>
      </c>
    </row>
    <row r="250">
      <c r="A250" t="inlineStr">
        <is>
          <t>C00246</t>
        </is>
      </c>
      <c r="B250" t="inlineStr">
        <is>
          <t>Jade Industries &amp; Sons</t>
        </is>
      </c>
      <c r="C250" t="inlineStr">
        <is>
          <t>389 Market Street</t>
        </is>
      </c>
      <c r="D250" t="inlineStr">
        <is>
          <t>East</t>
        </is>
      </c>
      <c r="E250" t="inlineStr">
        <is>
          <t>IMP00246</t>
        </is>
      </c>
      <c r="F250" t="inlineStr">
        <is>
          <t>T101716</t>
        </is>
      </c>
    </row>
    <row r="251">
      <c r="A251" t="inlineStr">
        <is>
          <t>C00247</t>
        </is>
      </c>
      <c r="B251" t="inlineStr">
        <is>
          <t>Green Valley Pack International Ltd</t>
        </is>
      </c>
      <c r="C251" t="inlineStr">
        <is>
          <t>145 Industrial Estate</t>
        </is>
      </c>
      <c r="D251" t="inlineStr">
        <is>
          <t>West</t>
        </is>
      </c>
      <c r="E251" t="inlineStr">
        <is>
          <t>IMP00247</t>
        </is>
      </c>
    </row>
    <row r="252">
      <c r="A252" t="inlineStr">
        <is>
          <t>C00248</t>
        </is>
      </c>
      <c r="B252" t="inlineStr">
        <is>
          <t>Aldergate Industries Ltd</t>
        </is>
      </c>
      <c r="C252" t="inlineStr">
        <is>
          <t>374 Mill Road</t>
        </is>
      </c>
      <c r="D252" t="inlineStr">
        <is>
          <t>North</t>
        </is>
      </c>
      <c r="E252" t="inlineStr">
        <is>
          <t>IMP00248</t>
        </is>
      </c>
      <c r="F252" t="inlineStr">
        <is>
          <t>T101738</t>
        </is>
      </c>
    </row>
    <row r="253">
      <c r="A253" t="inlineStr">
        <is>
          <t>C00249</t>
        </is>
      </c>
      <c r="B253" t="inlineStr">
        <is>
          <t>Inverness Electronics Enterprises</t>
        </is>
      </c>
      <c r="C253" t="inlineStr">
        <is>
          <t>87 Garden Lane</t>
        </is>
      </c>
      <c r="D253" t="inlineStr">
        <is>
          <t>North</t>
        </is>
      </c>
      <c r="E253" t="inlineStr">
        <is>
          <t>IMP00249</t>
        </is>
      </c>
      <c r="F253" t="inlineStr">
        <is>
          <t>T101741</t>
        </is>
      </c>
    </row>
    <row r="254">
      <c r="A254" t="inlineStr">
        <is>
          <t>C00250</t>
        </is>
      </c>
      <c r="B254" t="inlineStr">
        <is>
          <t>Northern Foods Limited</t>
        </is>
      </c>
      <c r="C254" t="inlineStr">
        <is>
          <t>298 Mill Road</t>
        </is>
      </c>
      <c r="D254" t="inlineStr">
        <is>
          <t>South</t>
        </is>
      </c>
      <c r="E254" t="inlineStr">
        <is>
          <t>IMP00250</t>
        </is>
      </c>
      <c r="F254" t="inlineStr">
        <is>
          <t>T101743</t>
        </is>
      </c>
    </row>
    <row r="255">
      <c r="A255" t="inlineStr">
        <is>
          <t>C00251</t>
        </is>
      </c>
      <c r="B255" t="inlineStr">
        <is>
          <t>Inverness Fruits International Ltd</t>
        </is>
      </c>
      <c r="C255" t="inlineStr">
        <is>
          <t>338 Station Road</t>
        </is>
      </c>
      <c r="D255" t="inlineStr">
        <is>
          <t>North</t>
        </is>
      </c>
      <c r="E255" t="inlineStr">
        <is>
          <t>IMP00251</t>
        </is>
      </c>
      <c r="F255" t="inlineStr">
        <is>
          <t>T101750</t>
        </is>
      </c>
    </row>
    <row r="256">
      <c r="A256" t="inlineStr">
        <is>
          <t>C00252</t>
        </is>
      </c>
      <c r="B256" t="inlineStr">
        <is>
          <t>Prescott Electronics Ltd</t>
        </is>
      </c>
      <c r="C256" t="inlineStr">
        <is>
          <t>106 Garden Lane</t>
        </is>
      </c>
      <c r="D256" t="inlineStr">
        <is>
          <t>North</t>
        </is>
      </c>
      <c r="E256" t="inlineStr">
        <is>
          <t>IMP00252</t>
        </is>
      </c>
    </row>
    <row r="257">
      <c r="A257" t="inlineStr">
        <is>
          <t>C00253</t>
        </is>
      </c>
      <c r="B257" t="inlineStr">
        <is>
          <t>Lotus Steel Group Ltd</t>
        </is>
      </c>
      <c r="C257" t="inlineStr">
        <is>
          <t>169 Industrial Estate</t>
        </is>
      </c>
      <c r="D257" t="inlineStr">
        <is>
          <t>Capital</t>
        </is>
      </c>
      <c r="E257" t="inlineStr">
        <is>
          <t>IMP00253</t>
        </is>
      </c>
      <c r="F257" t="inlineStr">
        <is>
          <t>T101767</t>
        </is>
      </c>
    </row>
    <row r="258">
      <c r="A258" t="inlineStr">
        <is>
          <t>C00254</t>
        </is>
      </c>
      <c r="B258" t="inlineStr">
        <is>
          <t>Orchid Pack Partners Ltd</t>
        </is>
      </c>
      <c r="C258" t="inlineStr">
        <is>
          <t>196 Market Street</t>
        </is>
      </c>
      <c r="D258" t="inlineStr">
        <is>
          <t>West</t>
        </is>
      </c>
      <c r="E258" t="inlineStr">
        <is>
          <t>IMP00254</t>
        </is>
      </c>
      <c r="F258" t="inlineStr">
        <is>
          <t>T101773</t>
        </is>
      </c>
    </row>
    <row r="259">
      <c r="A259" t="inlineStr">
        <is>
          <t>C00255</t>
        </is>
      </c>
      <c r="B259" t="inlineStr">
        <is>
          <t>Ashcombe Trading Co.</t>
        </is>
      </c>
      <c r="C259" t="inlineStr">
        <is>
          <t>308 Harbour Road</t>
        </is>
      </c>
      <c r="D259" t="inlineStr">
        <is>
          <t>East</t>
        </is>
      </c>
      <c r="E259" t="inlineStr">
        <is>
          <t>IMP00255</t>
        </is>
      </c>
      <c r="F259" t="inlineStr">
        <is>
          <t>T101782</t>
        </is>
      </c>
    </row>
    <row r="260">
      <c r="A260" t="inlineStr">
        <is>
          <t>C00256</t>
        </is>
      </c>
      <c r="B260" t="inlineStr">
        <is>
          <t>Crown Enterprises Ltd</t>
        </is>
      </c>
      <c r="C260" t="inlineStr">
        <is>
          <t>369 Riverside</t>
        </is>
      </c>
      <c r="D260" t="inlineStr">
        <is>
          <t>Capital</t>
        </is>
      </c>
      <c r="E260" t="inlineStr">
        <is>
          <t>IMP00256</t>
        </is>
      </c>
      <c r="F260" t="inlineStr">
        <is>
          <t>T101786</t>
        </is>
      </c>
    </row>
    <row r="261">
      <c r="A261" t="inlineStr">
        <is>
          <t>C00257</t>
        </is>
      </c>
      <c r="B261" t="inlineStr">
        <is>
          <t>Phoenix Pack Partners Ltd</t>
        </is>
      </c>
      <c r="C261" t="inlineStr">
        <is>
          <t>173 Industrial Estate</t>
        </is>
      </c>
      <c r="D261" t="inlineStr">
        <is>
          <t>North</t>
        </is>
      </c>
      <c r="E261" t="inlineStr">
        <is>
          <t>IMP00257</t>
        </is>
      </c>
    </row>
    <row r="262">
      <c r="A262" t="inlineStr">
        <is>
          <t>C00258</t>
        </is>
      </c>
      <c r="B262" t="inlineStr">
        <is>
          <t>Ocean Distribution Ltd</t>
        </is>
      </c>
      <c r="C262" t="inlineStr">
        <is>
          <t>63 Airport Road</t>
        </is>
      </c>
      <c r="D262" t="inlineStr">
        <is>
          <t>Coastal</t>
        </is>
      </c>
      <c r="E262" t="inlineStr">
        <is>
          <t>IMP00258</t>
        </is>
      </c>
      <c r="F262" t="inlineStr">
        <is>
          <t>T101805</t>
        </is>
      </c>
    </row>
    <row r="263">
      <c r="A263" t="inlineStr">
        <is>
          <t>C00259</t>
        </is>
      </c>
      <c r="B263" t="inlineStr">
        <is>
          <t>Saffron Steel Holdings Ltd</t>
        </is>
      </c>
      <c r="C263" t="inlineStr">
        <is>
          <t>394 Riverside</t>
        </is>
      </c>
      <c r="D263" t="inlineStr">
        <is>
          <t>South</t>
        </is>
      </c>
      <c r="E263" t="inlineStr">
        <is>
          <t>IMP00259</t>
        </is>
      </c>
      <c r="F263" t="inlineStr">
        <is>
          <t>T101812</t>
        </is>
      </c>
    </row>
    <row r="264">
      <c r="A264" t="inlineStr">
        <is>
          <t>C00260</t>
        </is>
      </c>
      <c r="B264" t="inlineStr">
        <is>
          <t>Global Electronics Partners Ltd</t>
        </is>
      </c>
      <c r="C264" t="inlineStr">
        <is>
          <t>74 Harbour Road</t>
        </is>
      </c>
      <c r="D264" t="inlineStr">
        <is>
          <t>Coastal</t>
        </is>
      </c>
      <c r="E264" t="inlineStr">
        <is>
          <t>IMP00260</t>
        </is>
      </c>
      <c r="F264" t="inlineStr">
        <is>
          <t>T101814</t>
        </is>
      </c>
    </row>
    <row r="265">
      <c r="A265" t="inlineStr">
        <is>
          <t>C00261</t>
        </is>
      </c>
      <c r="B265" t="inlineStr">
        <is>
          <t>Blue Ocean Foods Group Ltd</t>
        </is>
      </c>
      <c r="C265" t="inlineStr">
        <is>
          <t>92 Market Street</t>
        </is>
      </c>
      <c r="D265" t="inlineStr">
        <is>
          <t>West</t>
        </is>
      </c>
      <c r="E265" t="inlineStr">
        <is>
          <t>IMP00261</t>
        </is>
      </c>
      <c r="F265" t="inlineStr">
        <is>
          <t>T101824</t>
        </is>
      </c>
    </row>
    <row r="266">
      <c r="A266" t="inlineStr">
        <is>
          <t>C00262</t>
        </is>
      </c>
      <c r="B266" t="inlineStr">
        <is>
          <t>Crown Steel Limited</t>
        </is>
      </c>
      <c r="C266" t="inlineStr">
        <is>
          <t>169 Garden Lane</t>
        </is>
      </c>
      <c r="D266" t="inlineStr">
        <is>
          <t>West</t>
        </is>
      </c>
      <c r="E266" t="inlineStr">
        <is>
          <t>IMP00262</t>
        </is>
      </c>
      <c r="F266" t="inlineStr">
        <is>
          <t>T101828</t>
        </is>
      </c>
    </row>
    <row r="267">
      <c r="A267" t="inlineStr">
        <is>
          <t>C00263</t>
        </is>
      </c>
      <c r="B267" t="inlineStr">
        <is>
          <t>Cobalt Agro Co.</t>
        </is>
      </c>
      <c r="C267" t="inlineStr">
        <is>
          <t>127 Mill Road</t>
        </is>
      </c>
      <c r="D267" t="inlineStr">
        <is>
          <t>Coastal</t>
        </is>
      </c>
      <c r="E267" t="inlineStr">
        <is>
          <t>IMP00263</t>
        </is>
      </c>
      <c r="F267" t="inlineStr">
        <is>
          <t>T101837</t>
        </is>
      </c>
    </row>
    <row r="268">
      <c r="A268" t="inlineStr">
        <is>
          <t>C00264</t>
        </is>
      </c>
      <c r="B268" t="inlineStr">
        <is>
          <t>Global Living International Ltd</t>
        </is>
      </c>
      <c r="C268" t="inlineStr">
        <is>
          <t>192 Harbour Road</t>
        </is>
      </c>
      <c r="D268" t="inlineStr">
        <is>
          <t>North</t>
        </is>
      </c>
      <c r="E268" t="inlineStr">
        <is>
          <t>IMP00264</t>
        </is>
      </c>
    </row>
    <row r="269">
      <c r="A269" t="inlineStr">
        <is>
          <t>C00265</t>
        </is>
      </c>
      <c r="B269" t="inlineStr">
        <is>
          <t>Golden Mobile Limited</t>
        </is>
      </c>
      <c r="C269" t="inlineStr">
        <is>
          <t>284 Temple Street</t>
        </is>
      </c>
      <c r="D269" t="inlineStr">
        <is>
          <t>Coastal</t>
        </is>
      </c>
      <c r="E269" t="inlineStr">
        <is>
          <t>IMP00265</t>
        </is>
      </c>
      <c r="F269" t="inlineStr">
        <is>
          <t>T101250</t>
        </is>
      </c>
    </row>
    <row r="270">
      <c r="A270" t="inlineStr">
        <is>
          <t>C00266</t>
        </is>
      </c>
      <c r="B270" t="inlineStr">
        <is>
          <t>Horizon Enterprises Group Ltd</t>
        </is>
      </c>
      <c r="C270" t="inlineStr">
        <is>
          <t>146 Bazaar Lane</t>
        </is>
      </c>
      <c r="D270" t="inlineStr">
        <is>
          <t>North</t>
        </is>
      </c>
      <c r="E270" t="inlineStr">
        <is>
          <t>IMP00266</t>
        </is>
      </c>
      <c r="F270" t="inlineStr">
        <is>
          <t>T101861</t>
        </is>
      </c>
    </row>
    <row r="271">
      <c r="A271" t="inlineStr">
        <is>
          <t>C00267</t>
        </is>
      </c>
      <c r="B271" t="inlineStr">
        <is>
          <t>United Medical Co., Ltd</t>
        </is>
      </c>
      <c r="C271" t="inlineStr">
        <is>
          <t>188 Industrial Estate</t>
        </is>
      </c>
      <c r="D271" t="inlineStr">
        <is>
          <t>West</t>
        </is>
      </c>
      <c r="E271" t="inlineStr">
        <is>
          <t>IMP00267</t>
        </is>
      </c>
    </row>
    <row r="272">
      <c r="A272" t="inlineStr">
        <is>
          <t>C00268</t>
        </is>
      </c>
      <c r="B272" t="inlineStr">
        <is>
          <t>Eastern Mobile Co.</t>
        </is>
      </c>
      <c r="C272" t="inlineStr">
        <is>
          <t>309 Airport Road</t>
        </is>
      </c>
      <c r="D272" t="inlineStr">
        <is>
          <t>Coastal</t>
        </is>
      </c>
      <c r="E272" t="inlineStr">
        <is>
          <t>IMP00268</t>
        </is>
      </c>
    </row>
    <row r="273">
      <c r="A273" t="inlineStr">
        <is>
          <t>C00269</t>
        </is>
      </c>
      <c r="B273" t="inlineStr">
        <is>
          <t>Inverness Textiles &amp; Sons</t>
        </is>
      </c>
      <c r="C273" t="inlineStr">
        <is>
          <t>245 Industrial Estate</t>
        </is>
      </c>
      <c r="D273" t="inlineStr">
        <is>
          <t>Coastal</t>
        </is>
      </c>
      <c r="E273" t="inlineStr">
        <is>
          <t>IMP00269</t>
        </is>
      </c>
      <c r="F273" t="inlineStr">
        <is>
          <t>T101877</t>
        </is>
      </c>
    </row>
    <row r="274">
      <c r="A274" t="inlineStr">
        <is>
          <t>C00270</t>
        </is>
      </c>
      <c r="B274" t="inlineStr">
        <is>
          <t>Silk Road Supply Ltd</t>
        </is>
      </c>
      <c r="C274" t="inlineStr">
        <is>
          <t>300 Riverside</t>
        </is>
      </c>
      <c r="D274" t="inlineStr">
        <is>
          <t>North</t>
        </is>
      </c>
      <c r="E274" t="inlineStr">
        <is>
          <t>IMP00270</t>
        </is>
      </c>
      <c r="F274" t="inlineStr">
        <is>
          <t>T101885</t>
        </is>
      </c>
    </row>
    <row r="275">
      <c r="A275" t="inlineStr">
        <is>
          <t>C00271</t>
        </is>
      </c>
      <c r="B275" t="inlineStr">
        <is>
          <t>Inverness Commercial Group Ltd</t>
        </is>
      </c>
      <c r="C275" t="inlineStr">
        <is>
          <t>317 Market Street</t>
        </is>
      </c>
      <c r="D275" t="inlineStr">
        <is>
          <t>West</t>
        </is>
      </c>
      <c r="E275" t="inlineStr">
        <is>
          <t>IMP00271</t>
        </is>
      </c>
      <c r="F275" t="inlineStr">
        <is>
          <t>T101894</t>
        </is>
      </c>
    </row>
    <row r="276">
      <c r="A276" t="inlineStr">
        <is>
          <t>C00272</t>
        </is>
      </c>
      <c r="B276" t="inlineStr">
        <is>
          <t>Sunrise Fruits Ltd</t>
        </is>
      </c>
      <c r="C276" t="inlineStr">
        <is>
          <t>38 Airport Road</t>
        </is>
      </c>
      <c r="D276" t="inlineStr">
        <is>
          <t>North</t>
        </is>
      </c>
      <c r="E276" t="inlineStr">
        <is>
          <t>IMP00272</t>
        </is>
      </c>
      <c r="F276" t="inlineStr">
        <is>
          <t>T101901</t>
        </is>
      </c>
    </row>
    <row r="277">
      <c r="A277" t="inlineStr">
        <is>
          <t>C00273</t>
        </is>
      </c>
      <c r="B277" t="inlineStr">
        <is>
          <t>Dunmore Steel Holdings Ltd</t>
        </is>
      </c>
      <c r="C277" t="inlineStr">
        <is>
          <t>243 Mill Road</t>
        </is>
      </c>
      <c r="D277" t="inlineStr">
        <is>
          <t>North</t>
        </is>
      </c>
      <c r="E277" t="inlineStr">
        <is>
          <t>IMP00273</t>
        </is>
      </c>
      <c r="F277" t="inlineStr">
        <is>
          <t>T101905</t>
        </is>
      </c>
    </row>
    <row r="278">
      <c r="A278" t="inlineStr">
        <is>
          <t>C00274</t>
        </is>
      </c>
      <c r="B278" t="inlineStr">
        <is>
          <t>Royal Logistics Holdings Ltd</t>
        </is>
      </c>
      <c r="C278" t="inlineStr">
        <is>
          <t>275 Mill Road</t>
        </is>
      </c>
      <c r="D278" t="inlineStr">
        <is>
          <t>Capital</t>
        </is>
      </c>
      <c r="E278" t="inlineStr">
        <is>
          <t>IMP00274</t>
        </is>
      </c>
      <c r="F278" t="inlineStr">
        <is>
          <t>T101916</t>
        </is>
      </c>
    </row>
    <row r="279">
      <c r="A279" t="inlineStr">
        <is>
          <t>C00275</t>
        </is>
      </c>
      <c r="B279" t="inlineStr">
        <is>
          <t>Aldergate Agro Limited</t>
        </is>
      </c>
      <c r="C279" t="inlineStr">
        <is>
          <t>160 Industrial Estate</t>
        </is>
      </c>
      <c r="D279" t="inlineStr">
        <is>
          <t>Coastal</t>
        </is>
      </c>
      <c r="E279" t="inlineStr">
        <is>
          <t>IMP00275</t>
        </is>
      </c>
      <c r="F279" t="inlineStr">
        <is>
          <t>T101922</t>
        </is>
      </c>
    </row>
    <row r="280">
      <c r="A280" t="inlineStr">
        <is>
          <t>C00276</t>
        </is>
      </c>
      <c r="B280" t="inlineStr">
        <is>
          <t>Green Valley Supply Co., Ltd</t>
        </is>
      </c>
      <c r="C280" t="inlineStr">
        <is>
          <t>82 Temple Street</t>
        </is>
      </c>
      <c r="D280" t="inlineStr">
        <is>
          <t>East</t>
        </is>
      </c>
      <c r="E280" t="inlineStr">
        <is>
          <t>IMP00276</t>
        </is>
      </c>
      <c r="F280" t="inlineStr">
        <is>
          <t>T101928</t>
        </is>
      </c>
    </row>
    <row r="281">
      <c r="A281" t="inlineStr">
        <is>
          <t>C00277</t>
        </is>
      </c>
      <c r="B281" t="inlineStr">
        <is>
          <t>Phoenix Foods Limited</t>
        </is>
      </c>
      <c r="C281" t="inlineStr">
        <is>
          <t>283 Airport Road</t>
        </is>
      </c>
      <c r="D281" t="inlineStr">
        <is>
          <t>West</t>
        </is>
      </c>
      <c r="E281" t="inlineStr">
        <is>
          <t>IMP00277</t>
        </is>
      </c>
      <c r="F281" t="inlineStr">
        <is>
          <t>T101938</t>
        </is>
      </c>
    </row>
    <row r="282">
      <c r="A282" t="inlineStr">
        <is>
          <t>C00278</t>
        </is>
      </c>
      <c r="B282" t="inlineStr">
        <is>
          <t>Evergreen Living Enterprises</t>
        </is>
      </c>
      <c r="C282" t="inlineStr">
        <is>
          <t>52 Airport Road</t>
        </is>
      </c>
      <c r="D282" t="inlineStr">
        <is>
          <t>Capital</t>
        </is>
      </c>
      <c r="E282" t="inlineStr">
        <is>
          <t>IMP00278</t>
        </is>
      </c>
      <c r="F282" t="inlineStr">
        <is>
          <t>T121940</t>
        </is>
      </c>
    </row>
    <row r="283">
      <c r="A283" t="inlineStr">
        <is>
          <t>C00279</t>
        </is>
      </c>
      <c r="B283" t="inlineStr">
        <is>
          <t>Coral Living Enterprises</t>
        </is>
      </c>
      <c r="C283" t="inlineStr">
        <is>
          <t>20 Temple Street</t>
        </is>
      </c>
      <c r="D283" t="inlineStr">
        <is>
          <t>North</t>
        </is>
      </c>
      <c r="E283" t="inlineStr">
        <is>
          <t>IMP00279</t>
        </is>
      </c>
      <c r="F283" t="inlineStr">
        <is>
          <t>T101951</t>
        </is>
      </c>
    </row>
    <row r="284">
      <c r="A284" t="inlineStr">
        <is>
          <t>C00280</t>
        </is>
      </c>
      <c r="B284" t="inlineStr">
        <is>
          <t>Coral Industries Holdings Ltd</t>
        </is>
      </c>
      <c r="C284" t="inlineStr">
        <is>
          <t>378 Temple Street</t>
        </is>
      </c>
      <c r="D284" t="inlineStr">
        <is>
          <t>Coastal</t>
        </is>
      </c>
      <c r="E284" t="inlineStr">
        <is>
          <t>IMP00280</t>
        </is>
      </c>
      <c r="F284" t="inlineStr">
        <is>
          <t>T101953</t>
        </is>
      </c>
    </row>
    <row r="285">
      <c r="A285" t="inlineStr">
        <is>
          <t>C00281</t>
        </is>
      </c>
      <c r="B285" t="inlineStr">
        <is>
          <t>Coral Commercial Co., Ltd</t>
        </is>
      </c>
      <c r="C285" t="inlineStr">
        <is>
          <t>162 Bazaar Lane</t>
        </is>
      </c>
      <c r="D285" t="inlineStr">
        <is>
          <t>East</t>
        </is>
      </c>
      <c r="E285" t="inlineStr">
        <is>
          <t>IMP00281</t>
        </is>
      </c>
    </row>
    <row r="286">
      <c r="A286" t="inlineStr">
        <is>
          <t>C00282</t>
        </is>
      </c>
      <c r="B286" t="inlineStr">
        <is>
          <t>Silver Distribution Co.</t>
        </is>
      </c>
      <c r="C286" t="inlineStr">
        <is>
          <t>281 Industrial Estate</t>
        </is>
      </c>
      <c r="D286" t="inlineStr">
        <is>
          <t>South</t>
        </is>
      </c>
      <c r="E286" t="inlineStr">
        <is>
          <t>IMP00282</t>
        </is>
      </c>
      <c r="F286" t="inlineStr">
        <is>
          <t>T101970</t>
        </is>
      </c>
    </row>
    <row r="287">
      <c r="A287" t="inlineStr">
        <is>
          <t>C00283</t>
        </is>
      </c>
      <c r="B287" t="inlineStr">
        <is>
          <t>Carrick Electronics &amp; Sons</t>
        </is>
      </c>
      <c r="C287" t="inlineStr">
        <is>
          <t>359 Airport Road</t>
        </is>
      </c>
      <c r="D287" t="inlineStr">
        <is>
          <t>North</t>
        </is>
      </c>
      <c r="E287" t="inlineStr">
        <is>
          <t>IMP00283</t>
        </is>
      </c>
      <c r="F287" t="inlineStr">
        <is>
          <t>T101978</t>
        </is>
      </c>
    </row>
    <row r="288">
      <c r="A288" t="inlineStr">
        <is>
          <t>C00284</t>
        </is>
      </c>
      <c r="B288" t="inlineStr">
        <is>
          <t>Arden Textiles Limited</t>
        </is>
      </c>
      <c r="C288" t="inlineStr">
        <is>
          <t>184 Industrial Estate</t>
        </is>
      </c>
      <c r="D288" t="inlineStr">
        <is>
          <t>North</t>
        </is>
      </c>
      <c r="E288" t="inlineStr">
        <is>
          <t>IMP00284</t>
        </is>
      </c>
      <c r="F288" t="inlineStr">
        <is>
          <t>T101983</t>
        </is>
      </c>
    </row>
    <row r="289">
      <c r="A289" t="inlineStr">
        <is>
          <t>C00285</t>
        </is>
      </c>
      <c r="B289" t="inlineStr">
        <is>
          <t>Global Living Enterprises</t>
        </is>
      </c>
      <c r="C289" t="inlineStr">
        <is>
          <t>399 Garden Lane</t>
        </is>
      </c>
      <c r="D289" t="inlineStr">
        <is>
          <t>West</t>
        </is>
      </c>
      <c r="E289" t="inlineStr">
        <is>
          <t>IMP00285</t>
        </is>
      </c>
      <c r="F289" t="inlineStr">
        <is>
          <t>T101990</t>
        </is>
      </c>
    </row>
    <row r="290">
      <c r="A290" t="inlineStr">
        <is>
          <t>C00286</t>
        </is>
      </c>
      <c r="B290" t="inlineStr">
        <is>
          <t>Eastern Electronics International Ltd</t>
        </is>
      </c>
      <c r="C290" t="inlineStr">
        <is>
          <t>88 Mill Road</t>
        </is>
      </c>
      <c r="D290" t="inlineStr">
        <is>
          <t>North</t>
        </is>
      </c>
      <c r="E290" t="inlineStr">
        <is>
          <t>IMP00286</t>
        </is>
      </c>
    </row>
    <row r="291">
      <c r="A291" t="inlineStr">
        <is>
          <t>C00287</t>
        </is>
      </c>
      <c r="B291" t="inlineStr">
        <is>
          <t>Pacific Steel Co., Ltd</t>
        </is>
      </c>
      <c r="C291" t="inlineStr">
        <is>
          <t>302 Garden Lane</t>
        </is>
      </c>
      <c r="D291" t="inlineStr">
        <is>
          <t>Capital</t>
        </is>
      </c>
      <c r="E291" t="inlineStr">
        <is>
          <t>IMP00287</t>
        </is>
      </c>
      <c r="F291" t="inlineStr">
        <is>
          <t>T102004</t>
        </is>
      </c>
    </row>
    <row r="292">
      <c r="A292" t="inlineStr">
        <is>
          <t>C00288</t>
        </is>
      </c>
      <c r="B292" t="inlineStr">
        <is>
          <t>Arden Fruits Enterprises</t>
        </is>
      </c>
      <c r="C292" t="inlineStr">
        <is>
          <t>360 Harbour Road</t>
        </is>
      </c>
      <c r="D292" t="inlineStr">
        <is>
          <t>South</t>
        </is>
      </c>
      <c r="E292" t="inlineStr">
        <is>
          <t>IMP00288</t>
        </is>
      </c>
      <c r="F292" t="inlineStr">
        <is>
          <t>T102011</t>
        </is>
      </c>
    </row>
    <row r="293">
      <c r="A293" t="inlineStr">
        <is>
          <t>C00289</t>
        </is>
      </c>
      <c r="B293" t="inlineStr">
        <is>
          <t>Arden Trading &amp; Sons</t>
        </is>
      </c>
      <c r="C293" t="inlineStr">
        <is>
          <t>107 Temple Street</t>
        </is>
      </c>
      <c r="D293" t="inlineStr">
        <is>
          <t>South</t>
        </is>
      </c>
      <c r="E293" t="inlineStr">
        <is>
          <t>IMP00289</t>
        </is>
      </c>
      <c r="F293" t="inlineStr">
        <is>
          <t>T102017</t>
        </is>
      </c>
    </row>
    <row r="294">
      <c r="A294" t="inlineStr">
        <is>
          <t>C00290</t>
        </is>
      </c>
      <c r="B294" t="inlineStr">
        <is>
          <t>Carrick Motors &amp; Sons</t>
        </is>
      </c>
      <c r="C294" t="inlineStr">
        <is>
          <t>112 Station Road</t>
        </is>
      </c>
      <c r="D294" t="inlineStr">
        <is>
          <t>Coastal</t>
        </is>
      </c>
      <c r="E294" t="inlineStr">
        <is>
          <t>IMP00290</t>
        </is>
      </c>
      <c r="F294" t="inlineStr">
        <is>
          <t>T102003</t>
        </is>
      </c>
    </row>
    <row r="295">
      <c r="A295" t="inlineStr">
        <is>
          <t>C00291</t>
        </is>
      </c>
      <c r="B295" t="inlineStr">
        <is>
          <t>Pacific Living Ltd</t>
        </is>
      </c>
      <c r="C295" t="inlineStr">
        <is>
          <t>27 Temple Street</t>
        </is>
      </c>
      <c r="D295" t="inlineStr">
        <is>
          <t>North</t>
        </is>
      </c>
      <c r="E295" t="inlineStr">
        <is>
          <t>IMP00291</t>
        </is>
      </c>
      <c r="F295" t="inlineStr">
        <is>
          <t>T102030</t>
        </is>
      </c>
    </row>
    <row r="296">
      <c r="A296" t="inlineStr">
        <is>
          <t>C00292</t>
        </is>
      </c>
      <c r="B296" t="inlineStr">
        <is>
          <t>Ashcombe Glow &amp; Sons</t>
        </is>
      </c>
      <c r="C296" t="inlineStr">
        <is>
          <t>125 Bazaar Lane</t>
        </is>
      </c>
      <c r="D296" t="inlineStr">
        <is>
          <t>Capital</t>
        </is>
      </c>
      <c r="E296" t="inlineStr">
        <is>
          <t>IMP00292</t>
        </is>
      </c>
      <c r="F296" t="inlineStr">
        <is>
          <t>T102042</t>
        </is>
      </c>
    </row>
    <row r="297">
      <c r="A297" t="inlineStr">
        <is>
          <t>C00293</t>
        </is>
      </c>
      <c r="B297" t="inlineStr">
        <is>
          <t>Star Logistics Holdings Ltd</t>
        </is>
      </c>
      <c r="C297" t="inlineStr">
        <is>
          <t>210 Harbour Road</t>
        </is>
      </c>
      <c r="D297" t="inlineStr">
        <is>
          <t>North</t>
        </is>
      </c>
      <c r="E297" t="inlineStr">
        <is>
          <t>IMP00293</t>
        </is>
      </c>
      <c r="F297" t="inlineStr">
        <is>
          <t>T102050</t>
        </is>
      </c>
    </row>
    <row r="298">
      <c r="A298" t="inlineStr">
        <is>
          <t>C00294</t>
        </is>
      </c>
      <c r="B298" t="inlineStr">
        <is>
          <t>Ashcombe Foods &amp; Sons</t>
        </is>
      </c>
      <c r="C298" t="inlineStr">
        <is>
          <t>320 Market Street</t>
        </is>
      </c>
      <c r="D298" t="inlineStr">
        <is>
          <t>East</t>
        </is>
      </c>
      <c r="E298" t="inlineStr">
        <is>
          <t>IMP00294</t>
        </is>
      </c>
      <c r="F298" t="inlineStr">
        <is>
          <t>T102052</t>
        </is>
      </c>
    </row>
    <row r="299">
      <c r="A299" t="inlineStr">
        <is>
          <t>C00295</t>
        </is>
      </c>
      <c r="B299" t="inlineStr">
        <is>
          <t>Pacific Motors Partners Ltd</t>
        </is>
      </c>
      <c r="C299" t="inlineStr">
        <is>
          <t>346 Market Street</t>
        </is>
      </c>
      <c r="D299" t="inlineStr">
        <is>
          <t>North</t>
        </is>
      </c>
      <c r="E299" t="inlineStr">
        <is>
          <t>IMP00295</t>
        </is>
      </c>
      <c r="F299" t="inlineStr">
        <is>
          <t>T100070</t>
        </is>
      </c>
    </row>
    <row r="300">
      <c r="A300" t="inlineStr">
        <is>
          <t>C00296</t>
        </is>
      </c>
      <c r="B300" t="inlineStr">
        <is>
          <t>Silk Road Logistics Partners Ltd</t>
        </is>
      </c>
      <c r="C300" t="inlineStr">
        <is>
          <t>387 Station Road</t>
        </is>
      </c>
      <c r="D300" t="inlineStr">
        <is>
          <t>Capital</t>
        </is>
      </c>
      <c r="E300" t="inlineStr">
        <is>
          <t>IMP00296</t>
        </is>
      </c>
      <c r="F300" t="inlineStr">
        <is>
          <t>T102067</t>
        </is>
      </c>
    </row>
    <row r="301">
      <c r="A301" t="inlineStr">
        <is>
          <t>C00297</t>
        </is>
      </c>
      <c r="B301" t="inlineStr">
        <is>
          <t>Global Logistics Limited</t>
        </is>
      </c>
      <c r="C301" t="inlineStr">
        <is>
          <t>46 Riverside</t>
        </is>
      </c>
      <c r="D301" t="inlineStr">
        <is>
          <t>South</t>
        </is>
      </c>
      <c r="E301" t="inlineStr">
        <is>
          <t>IMP00297</t>
        </is>
      </c>
      <c r="F301" t="inlineStr">
        <is>
          <t>T102074</t>
        </is>
      </c>
    </row>
    <row r="302">
      <c r="A302" t="inlineStr">
        <is>
          <t>C00298</t>
        </is>
      </c>
      <c r="B302" t="inlineStr">
        <is>
          <t>Green Valley Fruits International Ltd</t>
        </is>
      </c>
      <c r="C302" t="inlineStr">
        <is>
          <t>107 Station Road</t>
        </is>
      </c>
      <c r="D302" t="inlineStr">
        <is>
          <t>Capital</t>
        </is>
      </c>
      <c r="E302" t="inlineStr">
        <is>
          <t>IMP00298</t>
        </is>
      </c>
      <c r="F302" t="inlineStr">
        <is>
          <t>T102079</t>
        </is>
      </c>
    </row>
    <row r="303">
      <c r="A303" t="inlineStr">
        <is>
          <t>C00299</t>
        </is>
      </c>
      <c r="B303" t="inlineStr">
        <is>
          <t>Blue Ocean Textiles Partners Ltd</t>
        </is>
      </c>
      <c r="C303" t="inlineStr">
        <is>
          <t>35 Mill Road</t>
        </is>
      </c>
      <c r="D303" t="inlineStr">
        <is>
          <t>South</t>
        </is>
      </c>
      <c r="E303" t="inlineStr">
        <is>
          <t>IMP00299</t>
        </is>
      </c>
      <c r="F303" t="inlineStr">
        <is>
          <t>T102088</t>
        </is>
      </c>
    </row>
    <row r="304">
      <c r="A304" t="inlineStr">
        <is>
          <t>C00300</t>
        </is>
      </c>
      <c r="B304" t="inlineStr">
        <is>
          <t>Jade Industries Partners Ltd</t>
        </is>
      </c>
      <c r="C304" t="inlineStr">
        <is>
          <t>263 Temple Street</t>
        </is>
      </c>
      <c r="D304" t="inlineStr">
        <is>
          <t>West</t>
        </is>
      </c>
      <c r="E304" t="inlineStr">
        <is>
          <t>IMP00300</t>
        </is>
      </c>
      <c r="F304" t="inlineStr">
        <is>
          <t>T102096</t>
        </is>
      </c>
    </row>
    <row r="305">
      <c r="A305" t="inlineStr">
        <is>
          <t>C00301</t>
        </is>
      </c>
      <c r="B305" t="inlineStr">
        <is>
          <t>Star Industries Partners Ltd</t>
        </is>
      </c>
      <c r="C305" t="inlineStr">
        <is>
          <t>247 Harbour Road</t>
        </is>
      </c>
      <c r="D305" t="inlineStr">
        <is>
          <t>West</t>
        </is>
      </c>
      <c r="E305" t="inlineStr">
        <is>
          <t>IMP00301</t>
        </is>
      </c>
      <c r="F305" t="inlineStr">
        <is>
          <t>T102100</t>
        </is>
      </c>
    </row>
    <row r="306">
      <c r="A306" t="inlineStr">
        <is>
          <t>C00302</t>
        </is>
      </c>
      <c r="B306" t="inlineStr">
        <is>
          <t>Sunrise Logistics Limited</t>
        </is>
      </c>
      <c r="C306" t="inlineStr">
        <is>
          <t>232 Market Street</t>
        </is>
      </c>
      <c r="D306" t="inlineStr">
        <is>
          <t>Capital</t>
        </is>
      </c>
      <c r="E306" t="inlineStr">
        <is>
          <t>IMP00302</t>
        </is>
      </c>
      <c r="F306" t="inlineStr">
        <is>
          <t>T102110</t>
        </is>
      </c>
    </row>
    <row r="307">
      <c r="A307" t="inlineStr">
        <is>
          <t>C00303</t>
        </is>
      </c>
      <c r="B307" t="inlineStr">
        <is>
          <t>Central Industries Enterprises</t>
        </is>
      </c>
      <c r="C307" t="inlineStr">
        <is>
          <t>96 Harbour Road</t>
        </is>
      </c>
      <c r="D307" t="inlineStr">
        <is>
          <t>North</t>
        </is>
      </c>
      <c r="E307" t="inlineStr">
        <is>
          <t>IMP00303</t>
        </is>
      </c>
      <c r="F307" t="inlineStr">
        <is>
          <t>T102118</t>
        </is>
      </c>
    </row>
    <row r="308">
      <c r="A308" t="inlineStr">
        <is>
          <t>C00304</t>
        </is>
      </c>
      <c r="B308" t="inlineStr">
        <is>
          <t>Silk Road Fruits Co., Ltd</t>
        </is>
      </c>
      <c r="C308" t="inlineStr">
        <is>
          <t>111 Market Street</t>
        </is>
      </c>
      <c r="D308" t="inlineStr">
        <is>
          <t>South</t>
        </is>
      </c>
      <c r="E308" t="inlineStr">
        <is>
          <t>IMP00304</t>
        </is>
      </c>
    </row>
    <row r="309">
      <c r="A309" t="inlineStr">
        <is>
          <t>C00305</t>
        </is>
      </c>
      <c r="B309" t="inlineStr">
        <is>
          <t>Jade Pack Partners Ltd</t>
        </is>
      </c>
      <c r="C309" t="inlineStr">
        <is>
          <t>255 Bazaar Lane</t>
        </is>
      </c>
      <c r="D309" t="inlineStr">
        <is>
          <t>South</t>
        </is>
      </c>
      <c r="E309" t="inlineStr">
        <is>
          <t>IMP00305</t>
        </is>
      </c>
      <c r="F309" t="inlineStr">
        <is>
          <t>T102131</t>
        </is>
      </c>
    </row>
    <row r="310">
      <c r="A310" t="inlineStr">
        <is>
          <t>C00306</t>
        </is>
      </c>
      <c r="B310" t="inlineStr">
        <is>
          <t>Cobalt Mobile &amp; Sons</t>
        </is>
      </c>
      <c r="C310" t="inlineStr">
        <is>
          <t>314 Industrial Estate</t>
        </is>
      </c>
      <c r="D310" t="inlineStr">
        <is>
          <t>South</t>
        </is>
      </c>
      <c r="E310" t="inlineStr">
        <is>
          <t>IMP00306</t>
        </is>
      </c>
      <c r="F310" t="inlineStr">
        <is>
          <t>T102141</t>
        </is>
      </c>
    </row>
    <row r="311">
      <c r="A311" t="inlineStr">
        <is>
          <t>C00307</t>
        </is>
      </c>
      <c r="B311" t="inlineStr">
        <is>
          <t>Harmony Mobile Enterprises</t>
        </is>
      </c>
      <c r="C311" t="inlineStr">
        <is>
          <t>24 Harbour Road</t>
        </is>
      </c>
      <c r="D311" t="inlineStr">
        <is>
          <t>East</t>
        </is>
      </c>
      <c r="E311" t="inlineStr">
        <is>
          <t>IMP00307</t>
        </is>
      </c>
      <c r="F311" t="inlineStr">
        <is>
          <t>T100033</t>
        </is>
      </c>
    </row>
    <row r="312">
      <c r="A312" t="inlineStr">
        <is>
          <t>C00308</t>
        </is>
      </c>
      <c r="B312" t="inlineStr">
        <is>
          <t>Global Steel International Ltd</t>
        </is>
      </c>
      <c r="C312" t="inlineStr">
        <is>
          <t>246 Station Road</t>
        </is>
      </c>
      <c r="D312" t="inlineStr">
        <is>
          <t>North</t>
        </is>
      </c>
      <c r="E312" t="inlineStr">
        <is>
          <t>IMP00308</t>
        </is>
      </c>
      <c r="F312" t="inlineStr">
        <is>
          <t>T102151</t>
        </is>
      </c>
    </row>
    <row r="313">
      <c r="A313" t="inlineStr">
        <is>
          <t>C00309</t>
        </is>
      </c>
      <c r="B313" t="inlineStr">
        <is>
          <t>Jade Medical &amp; Sons</t>
        </is>
      </c>
      <c r="C313" t="inlineStr">
        <is>
          <t>295 Bazaar Lane</t>
        </is>
      </c>
      <c r="D313" t="inlineStr">
        <is>
          <t>East</t>
        </is>
      </c>
      <c r="E313" t="inlineStr">
        <is>
          <t>IMP00309</t>
        </is>
      </c>
      <c r="F313" t="inlineStr">
        <is>
          <t>T102161</t>
        </is>
      </c>
    </row>
    <row r="314">
      <c r="A314" t="inlineStr">
        <is>
          <t>C00310</t>
        </is>
      </c>
      <c r="B314" t="inlineStr">
        <is>
          <t>Blue Ocean Electronics Co., Ltd</t>
        </is>
      </c>
      <c r="C314" t="inlineStr">
        <is>
          <t>54 Market Street</t>
        </is>
      </c>
      <c r="D314" t="inlineStr">
        <is>
          <t>West</t>
        </is>
      </c>
      <c r="E314" t="inlineStr">
        <is>
          <t>IMP00310</t>
        </is>
      </c>
      <c r="F314" t="inlineStr">
        <is>
          <t>T102165</t>
        </is>
      </c>
    </row>
    <row r="315">
      <c r="A315" t="inlineStr">
        <is>
          <t>C00311</t>
        </is>
      </c>
      <c r="B315" t="inlineStr">
        <is>
          <t>Horizon Commercial Co., Ltd</t>
        </is>
      </c>
      <c r="C315" t="inlineStr">
        <is>
          <t>312 Station Road</t>
        </is>
      </c>
      <c r="D315" t="inlineStr">
        <is>
          <t>Coastal</t>
        </is>
      </c>
      <c r="E315" t="inlineStr">
        <is>
          <t>IMP00311</t>
        </is>
      </c>
      <c r="F315" t="inlineStr">
        <is>
          <t>T102171</t>
        </is>
      </c>
    </row>
    <row r="316">
      <c r="A316" t="inlineStr">
        <is>
          <t>C00312</t>
        </is>
      </c>
      <c r="B316" t="inlineStr">
        <is>
          <t>Central Enterprises Ltd</t>
        </is>
      </c>
      <c r="C316" t="inlineStr">
        <is>
          <t>302 Bazaar Lane</t>
        </is>
      </c>
      <c r="D316" t="inlineStr">
        <is>
          <t>East</t>
        </is>
      </c>
      <c r="E316" t="inlineStr">
        <is>
          <t>IMP00312</t>
        </is>
      </c>
      <c r="F316" t="inlineStr">
        <is>
          <t>T102182</t>
        </is>
      </c>
    </row>
    <row r="317">
      <c r="A317" t="inlineStr">
        <is>
          <t>C00313</t>
        </is>
      </c>
      <c r="B317" t="inlineStr">
        <is>
          <t>United Imports Co.</t>
        </is>
      </c>
      <c r="C317" t="inlineStr">
        <is>
          <t>310 Mill Road</t>
        </is>
      </c>
      <c r="D317" t="inlineStr">
        <is>
          <t>North</t>
        </is>
      </c>
      <c r="E317" t="inlineStr">
        <is>
          <t>IMP00313</t>
        </is>
      </c>
      <c r="F317" t="inlineStr">
        <is>
          <t>T102186</t>
        </is>
      </c>
    </row>
    <row r="318">
      <c r="A318" t="inlineStr">
        <is>
          <t>C00314</t>
        </is>
      </c>
      <c r="B318" t="inlineStr">
        <is>
          <t>Delta Agro Co., Ltd</t>
        </is>
      </c>
      <c r="C318" t="inlineStr">
        <is>
          <t>373 Airport Road</t>
        </is>
      </c>
      <c r="D318" t="inlineStr">
        <is>
          <t>South</t>
        </is>
      </c>
      <c r="E318" t="inlineStr">
        <is>
          <t>IMP00314</t>
        </is>
      </c>
      <c r="F318" t="inlineStr">
        <is>
          <t>T102197</t>
        </is>
      </c>
    </row>
    <row r="319">
      <c r="A319" t="inlineStr">
        <is>
          <t>C00315</t>
        </is>
      </c>
      <c r="B319" t="inlineStr">
        <is>
          <t>Prime Imports Ltd</t>
        </is>
      </c>
      <c r="C319" t="inlineStr">
        <is>
          <t>205 Station Road</t>
        </is>
      </c>
      <c r="D319" t="inlineStr">
        <is>
          <t>Capital</t>
        </is>
      </c>
      <c r="E319" t="inlineStr">
        <is>
          <t>IMP00315</t>
        </is>
      </c>
      <c r="F319" t="inlineStr">
        <is>
          <t>T102200</t>
        </is>
      </c>
    </row>
    <row r="320">
      <c r="A320" t="inlineStr">
        <is>
          <t>C00316</t>
        </is>
      </c>
      <c r="B320" t="inlineStr">
        <is>
          <t>Orchid Fruits Co.</t>
        </is>
      </c>
      <c r="C320" t="inlineStr">
        <is>
          <t>377 Riverside</t>
        </is>
      </c>
      <c r="D320" t="inlineStr">
        <is>
          <t>West</t>
        </is>
      </c>
      <c r="E320" t="inlineStr">
        <is>
          <t>IMP00316</t>
        </is>
      </c>
      <c r="F320" t="inlineStr">
        <is>
          <t>T102205</t>
        </is>
      </c>
    </row>
    <row r="321">
      <c r="A321" t="inlineStr">
        <is>
          <t>C00317</t>
        </is>
      </c>
      <c r="B321" t="inlineStr">
        <is>
          <t>Pacific Agro Holdings Ltd</t>
        </is>
      </c>
      <c r="C321" t="inlineStr">
        <is>
          <t>312 Station Road</t>
        </is>
      </c>
      <c r="D321" t="inlineStr">
        <is>
          <t>Capital</t>
        </is>
      </c>
      <c r="E321" t="inlineStr">
        <is>
          <t>IMP00317</t>
        </is>
      </c>
      <c r="F321" t="inlineStr">
        <is>
          <t>T105212</t>
        </is>
      </c>
    </row>
    <row r="322">
      <c r="A322" t="inlineStr">
        <is>
          <t>C00318</t>
        </is>
      </c>
      <c r="B322" t="inlineStr">
        <is>
          <t>Green Valley Trading Limited</t>
        </is>
      </c>
      <c r="C322" t="inlineStr">
        <is>
          <t>67 Market Street</t>
        </is>
      </c>
      <c r="D322" t="inlineStr">
        <is>
          <t>East</t>
        </is>
      </c>
      <c r="E322" t="inlineStr">
        <is>
          <t>IMP00318</t>
        </is>
      </c>
      <c r="F322" t="inlineStr">
        <is>
          <t>T102819</t>
        </is>
      </c>
    </row>
    <row r="323">
      <c r="A323" t="inlineStr">
        <is>
          <t>C00319</t>
        </is>
      </c>
      <c r="B323" t="inlineStr">
        <is>
          <t>Eastern Fruits Partners Ltd</t>
        </is>
      </c>
      <c r="C323" t="inlineStr">
        <is>
          <t>255 Station Road</t>
        </is>
      </c>
      <c r="D323" t="inlineStr">
        <is>
          <t>Capital</t>
        </is>
      </c>
      <c r="E323" t="inlineStr">
        <is>
          <t>IMP00319</t>
        </is>
      </c>
      <c r="F323" t="inlineStr">
        <is>
          <t>T102227</t>
        </is>
      </c>
    </row>
    <row r="324">
      <c r="A324" t="inlineStr">
        <is>
          <t>C00320</t>
        </is>
      </c>
      <c r="B324" t="inlineStr">
        <is>
          <t>Evergreen Foods Group Ltd</t>
        </is>
      </c>
      <c r="C324" t="inlineStr">
        <is>
          <t>348 Harbour Road</t>
        </is>
      </c>
      <c r="D324" t="inlineStr">
        <is>
          <t>South</t>
        </is>
      </c>
      <c r="E324" t="inlineStr">
        <is>
          <t>IMP00320</t>
        </is>
      </c>
      <c r="F324" t="inlineStr">
        <is>
          <t>T102234</t>
        </is>
      </c>
    </row>
    <row r="325">
      <c r="A325" t="inlineStr">
        <is>
          <t>C00321</t>
        </is>
      </c>
      <c r="B325" t="inlineStr">
        <is>
          <t>Meridian Supply Holdings Ltd</t>
        </is>
      </c>
      <c r="C325" t="inlineStr">
        <is>
          <t>215 Temple Street</t>
        </is>
      </c>
      <c r="D325" t="inlineStr">
        <is>
          <t>East</t>
        </is>
      </c>
      <c r="E325" t="inlineStr">
        <is>
          <t>IMP00321</t>
        </is>
      </c>
    </row>
    <row r="326">
      <c r="A326" t="inlineStr">
        <is>
          <t>C00322</t>
        </is>
      </c>
      <c r="B326" t="inlineStr">
        <is>
          <t>Lotus Medical Group Ltd</t>
        </is>
      </c>
      <c r="C326" t="inlineStr">
        <is>
          <t>173 Garden Lane</t>
        </is>
      </c>
      <c r="D326" t="inlineStr">
        <is>
          <t>Capital</t>
        </is>
      </c>
      <c r="E326" t="inlineStr">
        <is>
          <t>IMP00322</t>
        </is>
      </c>
      <c r="F326" t="inlineStr">
        <is>
          <t>T102249</t>
        </is>
      </c>
    </row>
    <row r="327">
      <c r="A327" t="inlineStr">
        <is>
          <t>C00323</t>
        </is>
      </c>
      <c r="B327" t="inlineStr">
        <is>
          <t>Evergreen Distribution Group Ltd</t>
        </is>
      </c>
      <c r="C327" t="inlineStr">
        <is>
          <t>310 Garden Lane</t>
        </is>
      </c>
      <c r="D327" t="inlineStr">
        <is>
          <t>Capital</t>
        </is>
      </c>
      <c r="E327" t="inlineStr">
        <is>
          <t>IMP00323</t>
        </is>
      </c>
      <c r="F327" t="inlineStr">
        <is>
          <t>T102255</t>
        </is>
      </c>
    </row>
    <row r="328">
      <c r="A328" t="inlineStr">
        <is>
          <t>C00324</t>
        </is>
      </c>
      <c r="B328" t="inlineStr">
        <is>
          <t>United Commercial Co.</t>
        </is>
      </c>
      <c r="C328" t="inlineStr">
        <is>
          <t>190 Mill Road</t>
        </is>
      </c>
      <c r="D328" t="inlineStr">
        <is>
          <t>Capital</t>
        </is>
      </c>
      <c r="E328" t="inlineStr">
        <is>
          <t>IMP00324</t>
        </is>
      </c>
      <c r="F328" t="inlineStr">
        <is>
          <t>T102261</t>
        </is>
      </c>
    </row>
    <row r="329">
      <c r="A329" t="inlineStr">
        <is>
          <t>C00325</t>
        </is>
      </c>
      <c r="B329" t="inlineStr">
        <is>
          <t>Global Commercial Co.</t>
        </is>
      </c>
      <c r="C329" t="inlineStr">
        <is>
          <t>88 Station Road</t>
        </is>
      </c>
      <c r="D329" t="inlineStr">
        <is>
          <t>South</t>
        </is>
      </c>
      <c r="E329" t="inlineStr">
        <is>
          <t>IMP00325</t>
        </is>
      </c>
      <c r="F329" t="inlineStr">
        <is>
          <t>T102271</t>
        </is>
      </c>
    </row>
    <row r="330">
      <c r="A330" t="inlineStr">
        <is>
          <t>C00326</t>
        </is>
      </c>
      <c r="B330" t="inlineStr">
        <is>
          <t>Lotus Fruits Ltd</t>
        </is>
      </c>
      <c r="C330" t="inlineStr">
        <is>
          <t>252 Market Street</t>
        </is>
      </c>
      <c r="D330" t="inlineStr">
        <is>
          <t>South</t>
        </is>
      </c>
      <c r="E330" t="inlineStr">
        <is>
          <t>IMP00326</t>
        </is>
      </c>
      <c r="F330" t="inlineStr">
        <is>
          <t>T102277</t>
        </is>
      </c>
    </row>
    <row r="331">
      <c r="A331" t="inlineStr">
        <is>
          <t>C00327</t>
        </is>
      </c>
      <c r="B331" t="inlineStr">
        <is>
          <t>Blue Ocean Living Enterprises</t>
        </is>
      </c>
      <c r="C331" t="inlineStr">
        <is>
          <t>326 Market Street</t>
        </is>
      </c>
      <c r="D331" t="inlineStr">
        <is>
          <t>West</t>
        </is>
      </c>
      <c r="E331" t="inlineStr">
        <is>
          <t>IMP00327</t>
        </is>
      </c>
      <c r="F331" t="inlineStr">
        <is>
          <t>T102288</t>
        </is>
      </c>
    </row>
    <row r="332">
      <c r="A332" t="inlineStr">
        <is>
          <t>C00328</t>
        </is>
      </c>
      <c r="B332" t="inlineStr">
        <is>
          <t>Phoenix Distribution Co.</t>
        </is>
      </c>
      <c r="C332" t="inlineStr">
        <is>
          <t>304 Riverside</t>
        </is>
      </c>
      <c r="D332" t="inlineStr">
        <is>
          <t>Coastal</t>
        </is>
      </c>
      <c r="E332" t="inlineStr">
        <is>
          <t>IMP00328</t>
        </is>
      </c>
      <c r="F332" t="inlineStr">
        <is>
          <t>T102294</t>
        </is>
      </c>
    </row>
    <row r="333">
      <c r="A333" t="inlineStr">
        <is>
          <t>C00329</t>
        </is>
      </c>
      <c r="B333" t="inlineStr">
        <is>
          <t>Silk Road Supply Limited</t>
        </is>
      </c>
      <c r="C333" t="inlineStr">
        <is>
          <t>27 Station Road</t>
        </is>
      </c>
      <c r="D333" t="inlineStr">
        <is>
          <t>East</t>
        </is>
      </c>
      <c r="E333" t="inlineStr">
        <is>
          <t>IMP00329</t>
        </is>
      </c>
    </row>
    <row r="334">
      <c r="A334" t="inlineStr">
        <is>
          <t>C00330</t>
        </is>
      </c>
      <c r="B334" t="inlineStr">
        <is>
          <t>Dunmore Agro Limited</t>
        </is>
      </c>
      <c r="C334" t="inlineStr">
        <is>
          <t>138 Market Street</t>
        </is>
      </c>
      <c r="D334" t="inlineStr">
        <is>
          <t>South</t>
        </is>
      </c>
      <c r="E334" t="inlineStr">
        <is>
          <t>IMP00330</t>
        </is>
      </c>
      <c r="F334" t="inlineStr">
        <is>
          <t>T102304</t>
        </is>
      </c>
    </row>
    <row r="335">
      <c r="A335" t="inlineStr">
        <is>
          <t>C00331</t>
        </is>
      </c>
      <c r="B335" t="inlineStr">
        <is>
          <t>Phoenix Commercial Co., Ltd</t>
        </is>
      </c>
      <c r="C335" t="inlineStr">
        <is>
          <t>65 Bazaar Lane</t>
        </is>
      </c>
      <c r="D335" t="inlineStr">
        <is>
          <t>North</t>
        </is>
      </c>
      <c r="E335" t="inlineStr">
        <is>
          <t>IMP00331</t>
        </is>
      </c>
      <c r="F335" t="inlineStr">
        <is>
          <t>T102312</t>
        </is>
      </c>
    </row>
    <row r="336">
      <c r="A336" t="inlineStr">
        <is>
          <t>C00332</t>
        </is>
      </c>
      <c r="B336" t="inlineStr">
        <is>
          <t>Sunrise Motors Co., Ltd</t>
        </is>
      </c>
      <c r="C336" t="inlineStr">
        <is>
          <t>35 Station Road</t>
        </is>
      </c>
      <c r="D336" t="inlineStr">
        <is>
          <t>West</t>
        </is>
      </c>
      <c r="E336" t="inlineStr">
        <is>
          <t>IMP00332</t>
        </is>
      </c>
      <c r="F336" t="inlineStr">
        <is>
          <t>T102323</t>
        </is>
      </c>
    </row>
    <row r="337">
      <c r="A337" t="inlineStr">
        <is>
          <t>C00333</t>
        </is>
      </c>
      <c r="B337" t="inlineStr">
        <is>
          <t>Royal Foods &amp; Sons</t>
        </is>
      </c>
      <c r="C337" t="inlineStr">
        <is>
          <t>311 Station Road</t>
        </is>
      </c>
      <c r="D337" t="inlineStr">
        <is>
          <t>North</t>
        </is>
      </c>
      <c r="E337" t="inlineStr">
        <is>
          <t>IMP00333</t>
        </is>
      </c>
      <c r="F337" t="inlineStr">
        <is>
          <t>T142326</t>
        </is>
      </c>
    </row>
    <row r="338">
      <c r="A338" t="inlineStr">
        <is>
          <t>C00334</t>
        </is>
      </c>
      <c r="B338" t="inlineStr">
        <is>
          <t>Saffron Motors Partners Ltd</t>
        </is>
      </c>
      <c r="C338" t="inlineStr">
        <is>
          <t>118 Harbour Road</t>
        </is>
      </c>
      <c r="D338" t="inlineStr">
        <is>
          <t>South</t>
        </is>
      </c>
      <c r="E338" t="inlineStr">
        <is>
          <t>IMP00334</t>
        </is>
      </c>
      <c r="F338" t="inlineStr">
        <is>
          <t>T102336</t>
        </is>
      </c>
    </row>
    <row r="339">
      <c r="A339" t="inlineStr">
        <is>
          <t>C00335</t>
        </is>
      </c>
      <c r="B339" t="inlineStr">
        <is>
          <t>Meridian Medical Limited</t>
        </is>
      </c>
      <c r="C339" t="inlineStr">
        <is>
          <t>369 Garden Lane</t>
        </is>
      </c>
      <c r="D339" t="inlineStr">
        <is>
          <t>Capital</t>
        </is>
      </c>
      <c r="E339" t="inlineStr">
        <is>
          <t>IMP00335</t>
        </is>
      </c>
      <c r="F339" t="inlineStr">
        <is>
          <t>T102342</t>
        </is>
      </c>
    </row>
    <row r="340">
      <c r="A340" t="inlineStr">
        <is>
          <t>C00336</t>
        </is>
      </c>
      <c r="B340" t="inlineStr">
        <is>
          <t>Global Enterprises &amp; Sons</t>
        </is>
      </c>
      <c r="C340" t="inlineStr">
        <is>
          <t>114 Industrial Estate</t>
        </is>
      </c>
      <c r="D340" t="inlineStr">
        <is>
          <t>South</t>
        </is>
      </c>
      <c r="E340" t="inlineStr">
        <is>
          <t>IMP00336</t>
        </is>
      </c>
    </row>
    <row r="341">
      <c r="A341" t="inlineStr">
        <is>
          <t>C00337</t>
        </is>
      </c>
      <c r="B341" t="inlineStr">
        <is>
          <t>Twin Rivers Supply Ltd</t>
        </is>
      </c>
      <c r="C341" t="inlineStr">
        <is>
          <t>156 Bazaar Lane</t>
        </is>
      </c>
      <c r="D341" t="inlineStr">
        <is>
          <t>Capital</t>
        </is>
      </c>
      <c r="E341" t="inlineStr">
        <is>
          <t>IMP00337</t>
        </is>
      </c>
      <c r="F341" t="inlineStr">
        <is>
          <t>T102357</t>
        </is>
      </c>
    </row>
    <row r="342">
      <c r="A342" t="inlineStr">
        <is>
          <t>C00338</t>
        </is>
      </c>
      <c r="B342" t="inlineStr">
        <is>
          <t>Meridian Motors Group Ltd</t>
        </is>
      </c>
      <c r="C342" t="inlineStr">
        <is>
          <t>55 Mill Road</t>
        </is>
      </c>
      <c r="D342" t="inlineStr">
        <is>
          <t>Coastal</t>
        </is>
      </c>
      <c r="E342" t="inlineStr">
        <is>
          <t>IMP00338</t>
        </is>
      </c>
      <c r="F342" t="inlineStr">
        <is>
          <t>T102364</t>
        </is>
      </c>
    </row>
    <row r="343">
      <c r="A343" t="inlineStr">
        <is>
          <t>C00339</t>
        </is>
      </c>
      <c r="B343" t="inlineStr">
        <is>
          <t>Great Vellmoor Medical International Ltd</t>
        </is>
      </c>
      <c r="C343" t="inlineStr">
        <is>
          <t>15 Garden Lane</t>
        </is>
      </c>
      <c r="D343" t="inlineStr">
        <is>
          <t>East</t>
        </is>
      </c>
      <c r="E343" t="inlineStr">
        <is>
          <t>IMP00339</t>
        </is>
      </c>
      <c r="F343" t="inlineStr">
        <is>
          <t>T102370</t>
        </is>
      </c>
    </row>
    <row r="344">
      <c r="A344" t="inlineStr">
        <is>
          <t>C00340</t>
        </is>
      </c>
      <c r="B344" t="inlineStr">
        <is>
          <t>Great Vellmoor Steel Enterprises</t>
        </is>
      </c>
      <c r="C344" t="inlineStr">
        <is>
          <t>43 Riverside</t>
        </is>
      </c>
      <c r="D344" t="inlineStr">
        <is>
          <t>Capital</t>
        </is>
      </c>
      <c r="E344" t="inlineStr">
        <is>
          <t>IMP00340</t>
        </is>
      </c>
      <c r="F344" t="inlineStr">
        <is>
          <t>T102376</t>
        </is>
      </c>
    </row>
    <row r="345">
      <c r="A345" t="inlineStr">
        <is>
          <t>C00341</t>
        </is>
      </c>
      <c r="B345" t="inlineStr">
        <is>
          <t>Inverness Medical Co.</t>
        </is>
      </c>
      <c r="C345" t="inlineStr">
        <is>
          <t>62 Riverside</t>
        </is>
      </c>
      <c r="D345" t="inlineStr">
        <is>
          <t>North</t>
        </is>
      </c>
      <c r="E345" t="inlineStr">
        <is>
          <t>IMP00341</t>
        </is>
      </c>
      <c r="F345" t="inlineStr">
        <is>
          <t>T102380</t>
        </is>
      </c>
    </row>
    <row r="346">
      <c r="A346" t="inlineStr">
        <is>
          <t>C00342</t>
        </is>
      </c>
      <c r="B346" t="inlineStr">
        <is>
          <t>Silk Road Imports Holdings Ltd</t>
        </is>
      </c>
      <c r="C346" t="inlineStr">
        <is>
          <t>397 Temple Street</t>
        </is>
      </c>
      <c r="D346" t="inlineStr">
        <is>
          <t>Coastal</t>
        </is>
      </c>
      <c r="E346" t="inlineStr">
        <is>
          <t>IMP00342</t>
        </is>
      </c>
    </row>
    <row r="347">
      <c r="A347" t="inlineStr">
        <is>
          <t>C00343</t>
        </is>
      </c>
      <c r="B347" t="inlineStr">
        <is>
          <t>Arden Pack Holdings Ltd</t>
        </is>
      </c>
      <c r="C347" t="inlineStr">
        <is>
          <t>110 Industrial Estate</t>
        </is>
      </c>
      <c r="D347" t="inlineStr">
        <is>
          <t>Coastal</t>
        </is>
      </c>
      <c r="E347" t="inlineStr">
        <is>
          <t>IMP00343</t>
        </is>
      </c>
      <c r="F347" t="inlineStr">
        <is>
          <t>T102394</t>
        </is>
      </c>
    </row>
    <row r="348">
      <c r="A348" t="inlineStr">
        <is>
          <t>C00344</t>
        </is>
      </c>
      <c r="B348" t="inlineStr">
        <is>
          <t>Horizon Medical Partners Ltd</t>
        </is>
      </c>
      <c r="C348" t="inlineStr">
        <is>
          <t>80 Riverside</t>
        </is>
      </c>
      <c r="D348" t="inlineStr">
        <is>
          <t>Coastal</t>
        </is>
      </c>
      <c r="E348" t="inlineStr">
        <is>
          <t>IMP00344</t>
        </is>
      </c>
      <c r="F348" t="inlineStr">
        <is>
          <t>T102404</t>
        </is>
      </c>
    </row>
    <row r="349">
      <c r="A349" t="inlineStr">
        <is>
          <t>C00345</t>
        </is>
      </c>
      <c r="B349" t="inlineStr">
        <is>
          <t>Silk Road Distribution Limited</t>
        </is>
      </c>
      <c r="C349" t="inlineStr">
        <is>
          <t>111 Temple Street</t>
        </is>
      </c>
      <c r="D349" t="inlineStr">
        <is>
          <t>Capital</t>
        </is>
      </c>
      <c r="E349" t="inlineStr">
        <is>
          <t>IMP00345</t>
        </is>
      </c>
      <c r="F349" t="inlineStr">
        <is>
          <t>T102414</t>
        </is>
      </c>
    </row>
    <row r="350">
      <c r="A350" t="inlineStr">
        <is>
          <t>C00346</t>
        </is>
      </c>
      <c r="B350" t="inlineStr">
        <is>
          <t>Cobalt Textiles Partners Ltd</t>
        </is>
      </c>
      <c r="C350" t="inlineStr">
        <is>
          <t>85 Bazaar Lane</t>
        </is>
      </c>
      <c r="D350" t="inlineStr">
        <is>
          <t>North</t>
        </is>
      </c>
      <c r="E350" t="inlineStr">
        <is>
          <t>IMP00346</t>
        </is>
      </c>
      <c r="F350" t="inlineStr">
        <is>
          <t>T102415</t>
        </is>
      </c>
    </row>
    <row r="351">
      <c r="A351" t="inlineStr">
        <is>
          <t>C00347</t>
        </is>
      </c>
      <c r="B351" t="inlineStr">
        <is>
          <t>Saffron Supply &amp; Sons</t>
        </is>
      </c>
      <c r="C351" t="inlineStr">
        <is>
          <t>174 Industrial Estate</t>
        </is>
      </c>
      <c r="D351" t="inlineStr">
        <is>
          <t>North</t>
        </is>
      </c>
      <c r="E351" t="inlineStr">
        <is>
          <t>IMP00347</t>
        </is>
      </c>
      <c r="F351" t="inlineStr">
        <is>
          <t>T102422</t>
        </is>
      </c>
    </row>
    <row r="352">
      <c r="A352" t="inlineStr">
        <is>
          <t>C00348</t>
        </is>
      </c>
      <c r="B352" t="inlineStr">
        <is>
          <t>Aldergate Fruits &amp; Sons</t>
        </is>
      </c>
      <c r="C352" t="inlineStr">
        <is>
          <t>291 Temple Street</t>
        </is>
      </c>
      <c r="D352" t="inlineStr">
        <is>
          <t>Coastal</t>
        </is>
      </c>
      <c r="E352" t="inlineStr">
        <is>
          <t>IMP00348</t>
        </is>
      </c>
      <c r="F352" t="inlineStr">
        <is>
          <t>T102431</t>
        </is>
      </c>
    </row>
    <row r="353">
      <c r="A353" t="inlineStr">
        <is>
          <t>C00349</t>
        </is>
      </c>
      <c r="B353" t="inlineStr">
        <is>
          <t>Crown Electronics Limited</t>
        </is>
      </c>
      <c r="C353" t="inlineStr">
        <is>
          <t>30 Industrial Estate</t>
        </is>
      </c>
      <c r="D353" t="inlineStr">
        <is>
          <t>East</t>
        </is>
      </c>
      <c r="E353" t="inlineStr">
        <is>
          <t>IMP00349</t>
        </is>
      </c>
      <c r="F353" t="inlineStr">
        <is>
          <t>T102439</t>
        </is>
      </c>
    </row>
    <row r="354">
      <c r="A354" t="inlineStr">
        <is>
          <t>C00350</t>
        </is>
      </c>
      <c r="B354" t="inlineStr">
        <is>
          <t>Lotus Textiles Co.</t>
        </is>
      </c>
      <c r="C354" t="inlineStr">
        <is>
          <t>135 Airport Road</t>
        </is>
      </c>
      <c r="D354" t="inlineStr">
        <is>
          <t>South</t>
        </is>
      </c>
      <c r="E354" t="inlineStr">
        <is>
          <t>IMP00350</t>
        </is>
      </c>
      <c r="F354" t="inlineStr">
        <is>
          <t>T102444</t>
        </is>
      </c>
    </row>
    <row r="355">
      <c r="A355" t="inlineStr">
        <is>
          <t>C00351</t>
        </is>
      </c>
      <c r="B355" t="inlineStr">
        <is>
          <t>Phoenix Medical Holdings Ltd</t>
        </is>
      </c>
      <c r="C355" t="inlineStr">
        <is>
          <t>275 Mill Road</t>
        </is>
      </c>
      <c r="D355" t="inlineStr">
        <is>
          <t>North</t>
        </is>
      </c>
      <c r="E355" t="inlineStr">
        <is>
          <t>IMP00351</t>
        </is>
      </c>
      <c r="F355" t="inlineStr">
        <is>
          <t>T102452</t>
        </is>
      </c>
    </row>
    <row r="356">
      <c r="A356" t="inlineStr">
        <is>
          <t>C00352</t>
        </is>
      </c>
      <c r="B356" t="inlineStr">
        <is>
          <t>Coral Textiles Holdings Ltd</t>
        </is>
      </c>
      <c r="C356" t="inlineStr">
        <is>
          <t>187 Temple Street</t>
        </is>
      </c>
      <c r="D356" t="inlineStr">
        <is>
          <t>South</t>
        </is>
      </c>
      <c r="E356" t="inlineStr">
        <is>
          <t>IMP00352</t>
        </is>
      </c>
      <c r="F356" t="inlineStr">
        <is>
          <t>T102462</t>
        </is>
      </c>
    </row>
    <row r="357">
      <c r="A357" t="inlineStr">
        <is>
          <t>C00353</t>
        </is>
      </c>
      <c r="B357" t="inlineStr">
        <is>
          <t>Twin Rivers Logistics Holdings Ltd</t>
        </is>
      </c>
      <c r="C357" t="inlineStr">
        <is>
          <t>193 Mill Road</t>
        </is>
      </c>
      <c r="D357" t="inlineStr">
        <is>
          <t>West</t>
        </is>
      </c>
      <c r="E357" t="inlineStr">
        <is>
          <t>IMP00353</t>
        </is>
      </c>
      <c r="F357" t="inlineStr">
        <is>
          <t>T102469</t>
        </is>
      </c>
    </row>
    <row r="358">
      <c r="A358" t="inlineStr">
        <is>
          <t>C00354</t>
        </is>
      </c>
      <c r="B358" t="inlineStr">
        <is>
          <t>Saffron Steel International Ltd</t>
        </is>
      </c>
      <c r="C358" t="inlineStr">
        <is>
          <t>87 Garden Lane</t>
        </is>
      </c>
      <c r="D358" t="inlineStr">
        <is>
          <t>South</t>
        </is>
      </c>
      <c r="E358" t="inlineStr">
        <is>
          <t>IMP00354</t>
        </is>
      </c>
      <c r="F358" t="inlineStr">
        <is>
          <t>T102472</t>
        </is>
      </c>
    </row>
    <row r="359">
      <c r="A359" t="inlineStr">
        <is>
          <t>C00355</t>
        </is>
      </c>
      <c r="B359" t="inlineStr">
        <is>
          <t>Northern Agro Co.</t>
        </is>
      </c>
      <c r="C359" t="inlineStr">
        <is>
          <t>322 Bazaar Lane</t>
        </is>
      </c>
      <c r="D359" t="inlineStr">
        <is>
          <t>South</t>
        </is>
      </c>
      <c r="E359" t="inlineStr">
        <is>
          <t>IMP00355</t>
        </is>
      </c>
      <c r="F359" t="inlineStr">
        <is>
          <t>T102479</t>
        </is>
      </c>
    </row>
    <row r="360">
      <c r="A360" t="inlineStr">
        <is>
          <t>C00356</t>
        </is>
      </c>
      <c r="B360" t="inlineStr">
        <is>
          <t>Cobalt Logistics Ltd</t>
        </is>
      </c>
      <c r="C360" t="inlineStr">
        <is>
          <t>122 Airport Road</t>
        </is>
      </c>
      <c r="D360" t="inlineStr">
        <is>
          <t>North</t>
        </is>
      </c>
      <c r="E360" t="inlineStr">
        <is>
          <t>IMP00356</t>
        </is>
      </c>
      <c r="F360" t="inlineStr">
        <is>
          <t>T102488</t>
        </is>
      </c>
    </row>
    <row r="361">
      <c r="A361" t="inlineStr">
        <is>
          <t>C00357</t>
        </is>
      </c>
      <c r="B361" t="inlineStr">
        <is>
          <t>Twin Rivers Glow Ltd</t>
        </is>
      </c>
      <c r="C361" t="inlineStr">
        <is>
          <t>348 Mill Road</t>
        </is>
      </c>
      <c r="D361" t="inlineStr">
        <is>
          <t>Coastal</t>
        </is>
      </c>
      <c r="E361" t="inlineStr">
        <is>
          <t>IMP00357</t>
        </is>
      </c>
      <c r="F361" t="inlineStr">
        <is>
          <t>T102494</t>
        </is>
      </c>
    </row>
    <row r="362">
      <c r="A362" t="inlineStr">
        <is>
          <t>C00358</t>
        </is>
      </c>
      <c r="B362" t="inlineStr">
        <is>
          <t>Horizon Distribution &amp; Sons</t>
        </is>
      </c>
      <c r="C362" t="inlineStr">
        <is>
          <t>159 Mill Road</t>
        </is>
      </c>
      <c r="D362" t="inlineStr">
        <is>
          <t>West</t>
        </is>
      </c>
      <c r="E362" t="inlineStr">
        <is>
          <t>IMP00358</t>
        </is>
      </c>
      <c r="F362" t="inlineStr">
        <is>
          <t>T102503</t>
        </is>
      </c>
    </row>
    <row r="363">
      <c r="A363" t="inlineStr">
        <is>
          <t>C00359</t>
        </is>
      </c>
      <c r="B363" t="inlineStr">
        <is>
          <t>Crown Steel Co.</t>
        </is>
      </c>
      <c r="C363" t="inlineStr">
        <is>
          <t>16 Mill Road</t>
        </is>
      </c>
      <c r="D363" t="inlineStr">
        <is>
          <t>Capital</t>
        </is>
      </c>
      <c r="E363" t="inlineStr">
        <is>
          <t>IMP00359</t>
        </is>
      </c>
      <c r="F363" t="inlineStr">
        <is>
          <t>T602506</t>
        </is>
      </c>
    </row>
    <row r="364">
      <c r="A364" t="inlineStr">
        <is>
          <t>C00360</t>
        </is>
      </c>
      <c r="B364" t="inlineStr">
        <is>
          <t>Green Valley Commercial &amp; Sons</t>
        </is>
      </c>
      <c r="C364" t="inlineStr">
        <is>
          <t>206 Temple Street</t>
        </is>
      </c>
      <c r="D364" t="inlineStr">
        <is>
          <t>Capital</t>
        </is>
      </c>
      <c r="E364" t="inlineStr">
        <is>
          <t>IMP00360</t>
        </is>
      </c>
      <c r="F364" t="inlineStr">
        <is>
          <t>T102516</t>
        </is>
      </c>
    </row>
    <row r="365">
      <c r="A365" t="inlineStr">
        <is>
          <t>C00361</t>
        </is>
      </c>
      <c r="B365" t="inlineStr">
        <is>
          <t>Coral Agro &amp; Sons</t>
        </is>
      </c>
      <c r="C365" t="inlineStr">
        <is>
          <t>55 Riverside</t>
        </is>
      </c>
      <c r="D365" t="inlineStr">
        <is>
          <t>Capital</t>
        </is>
      </c>
      <c r="E365" t="inlineStr">
        <is>
          <t>IMP00361</t>
        </is>
      </c>
      <c r="F365" t="inlineStr">
        <is>
          <t>T102520</t>
        </is>
      </c>
    </row>
    <row r="366">
      <c r="A366" t="inlineStr">
        <is>
          <t>C00362</t>
        </is>
      </c>
      <c r="B366" t="inlineStr">
        <is>
          <t>Cobalt Industries Partners Ltd</t>
        </is>
      </c>
      <c r="C366" t="inlineStr">
        <is>
          <t>100 Harbour Road</t>
        </is>
      </c>
      <c r="D366" t="inlineStr">
        <is>
          <t>Capital</t>
        </is>
      </c>
      <c r="E366" t="inlineStr">
        <is>
          <t>IMP00362</t>
        </is>
      </c>
      <c r="F366" t="inlineStr">
        <is>
          <t>T102531</t>
        </is>
      </c>
    </row>
    <row r="367">
      <c r="A367" t="inlineStr">
        <is>
          <t>C00363</t>
        </is>
      </c>
      <c r="B367" t="inlineStr">
        <is>
          <t>Aldergate Imports Group Ltd</t>
        </is>
      </c>
      <c r="C367" t="inlineStr">
        <is>
          <t>242 Market Street</t>
        </is>
      </c>
      <c r="D367" t="inlineStr">
        <is>
          <t>South</t>
        </is>
      </c>
      <c r="E367" t="inlineStr">
        <is>
          <t>IMP00363</t>
        </is>
      </c>
      <c r="F367" t="inlineStr">
        <is>
          <t>T102535</t>
        </is>
      </c>
    </row>
    <row r="368">
      <c r="A368" t="inlineStr">
        <is>
          <t>C00364</t>
        </is>
      </c>
      <c r="B368" t="inlineStr">
        <is>
          <t>Jade Fruits &amp; Sons</t>
        </is>
      </c>
      <c r="C368" t="inlineStr">
        <is>
          <t>161 Airport Road</t>
        </is>
      </c>
      <c r="D368" t="inlineStr">
        <is>
          <t>Capital</t>
        </is>
      </c>
      <c r="E368" t="inlineStr">
        <is>
          <t>IMP00364</t>
        </is>
      </c>
      <c r="F368" t="inlineStr">
        <is>
          <t>T102546</t>
        </is>
      </c>
    </row>
    <row r="369">
      <c r="A369" t="inlineStr">
        <is>
          <t>C00365</t>
        </is>
      </c>
      <c r="B369" t="inlineStr">
        <is>
          <t>Jade Textiles Co., Ltd</t>
        </is>
      </c>
      <c r="C369" t="inlineStr">
        <is>
          <t>115 Mill Road</t>
        </is>
      </c>
      <c r="D369" t="inlineStr">
        <is>
          <t>North</t>
        </is>
      </c>
      <c r="E369" t="inlineStr">
        <is>
          <t>IMP00365</t>
        </is>
      </c>
      <c r="F369" t="inlineStr">
        <is>
          <t>T102550</t>
        </is>
      </c>
    </row>
    <row r="370">
      <c r="A370" t="inlineStr">
        <is>
          <t>C00366</t>
        </is>
      </c>
      <c r="B370" t="inlineStr">
        <is>
          <t>Inverness Medical &amp; Sons</t>
        </is>
      </c>
      <c r="C370" t="inlineStr">
        <is>
          <t>35 Station Road</t>
        </is>
      </c>
      <c r="D370" t="inlineStr">
        <is>
          <t>South</t>
        </is>
      </c>
      <c r="E370" t="inlineStr">
        <is>
          <t>IMP00366</t>
        </is>
      </c>
      <c r="F370" t="inlineStr">
        <is>
          <t>T102556</t>
        </is>
      </c>
    </row>
    <row r="371">
      <c r="A371" t="inlineStr">
        <is>
          <t>C00367</t>
        </is>
      </c>
      <c r="B371" t="inlineStr">
        <is>
          <t>Harmony Distribution Holdings Ltd</t>
        </is>
      </c>
      <c r="C371" t="inlineStr">
        <is>
          <t>300 Bazaar Lane</t>
        </is>
      </c>
      <c r="D371" t="inlineStr">
        <is>
          <t>South</t>
        </is>
      </c>
      <c r="E371" t="inlineStr">
        <is>
          <t>IMP00367</t>
        </is>
      </c>
      <c r="F371" t="inlineStr">
        <is>
          <t>T102563</t>
        </is>
      </c>
    </row>
    <row r="372">
      <c r="A372" t="inlineStr">
        <is>
          <t>C00368</t>
        </is>
      </c>
      <c r="B372" t="inlineStr">
        <is>
          <t>Dunmore Motors Co., Ltd</t>
        </is>
      </c>
      <c r="C372" t="inlineStr">
        <is>
          <t>278 Temple Street</t>
        </is>
      </c>
      <c r="D372" t="inlineStr">
        <is>
          <t>Capital</t>
        </is>
      </c>
      <c r="E372" t="inlineStr">
        <is>
          <t>IMP00368</t>
        </is>
      </c>
      <c r="F372" t="inlineStr">
        <is>
          <t>T102569</t>
        </is>
      </c>
    </row>
    <row r="373">
      <c r="A373" t="inlineStr">
        <is>
          <t>C00369</t>
        </is>
      </c>
      <c r="B373" t="inlineStr">
        <is>
          <t>Ashcombe Fruits Ltd</t>
        </is>
      </c>
      <c r="C373" t="inlineStr">
        <is>
          <t>45 Industrial Estate</t>
        </is>
      </c>
      <c r="D373" t="inlineStr">
        <is>
          <t>Capital</t>
        </is>
      </c>
      <c r="E373" t="inlineStr">
        <is>
          <t>IMP00369</t>
        </is>
      </c>
      <c r="F373" t="inlineStr">
        <is>
          <t>T102576</t>
        </is>
      </c>
    </row>
    <row r="374">
      <c r="A374" t="inlineStr">
        <is>
          <t>C00370</t>
        </is>
      </c>
      <c r="B374" t="inlineStr">
        <is>
          <t>Silk Road Textiles Ltd</t>
        </is>
      </c>
      <c r="C374" t="inlineStr">
        <is>
          <t>129 Temple Street</t>
        </is>
      </c>
      <c r="D374" t="inlineStr">
        <is>
          <t>Coastal</t>
        </is>
      </c>
      <c r="E374" t="inlineStr">
        <is>
          <t>IMP00370</t>
        </is>
      </c>
      <c r="F374" t="inlineStr">
        <is>
          <t>T102587</t>
        </is>
      </c>
    </row>
    <row r="375">
      <c r="A375" t="inlineStr">
        <is>
          <t>C00371</t>
        </is>
      </c>
      <c r="B375" t="inlineStr">
        <is>
          <t>Sunrise Trading International Ltd</t>
        </is>
      </c>
      <c r="C375" t="inlineStr">
        <is>
          <t>354 Station Road</t>
        </is>
      </c>
      <c r="D375" t="inlineStr">
        <is>
          <t>South</t>
        </is>
      </c>
      <c r="E375" t="inlineStr">
        <is>
          <t>IMP00371</t>
        </is>
      </c>
      <c r="F375" t="inlineStr">
        <is>
          <t>T102594</t>
        </is>
      </c>
    </row>
    <row r="376">
      <c r="A376" t="inlineStr">
        <is>
          <t>C00372</t>
        </is>
      </c>
      <c r="B376" t="inlineStr">
        <is>
          <t>Prescott Glow International Ltd</t>
        </is>
      </c>
      <c r="C376" t="inlineStr">
        <is>
          <t>398 Mill Road</t>
        </is>
      </c>
      <c r="D376" t="inlineStr">
        <is>
          <t>South</t>
        </is>
      </c>
      <c r="E376" t="inlineStr">
        <is>
          <t>IMP00372</t>
        </is>
      </c>
      <c r="F376" t="inlineStr">
        <is>
          <t>T102599</t>
        </is>
      </c>
    </row>
    <row r="377">
      <c r="A377" t="inlineStr">
        <is>
          <t>C00373</t>
        </is>
      </c>
      <c r="B377" t="inlineStr">
        <is>
          <t>Blue Ocean Motors Co.</t>
        </is>
      </c>
      <c r="C377" t="inlineStr">
        <is>
          <t>217 Garden Lane</t>
        </is>
      </c>
      <c r="D377" t="inlineStr">
        <is>
          <t>Capital</t>
        </is>
      </c>
      <c r="E377" t="inlineStr">
        <is>
          <t>IMP00373</t>
        </is>
      </c>
      <c r="F377" t="inlineStr">
        <is>
          <t>T102605</t>
        </is>
      </c>
    </row>
    <row r="378">
      <c r="A378" t="inlineStr">
        <is>
          <t>C00374</t>
        </is>
      </c>
      <c r="B378" t="inlineStr">
        <is>
          <t>Dunmore Logistics Enterprises</t>
        </is>
      </c>
      <c r="C378" t="inlineStr">
        <is>
          <t>242 Bazaar Lane</t>
        </is>
      </c>
      <c r="D378" t="inlineStr">
        <is>
          <t>South</t>
        </is>
      </c>
      <c r="E378" t="inlineStr">
        <is>
          <t>IMP00374</t>
        </is>
      </c>
      <c r="F378" t="inlineStr">
        <is>
          <t>T102616</t>
        </is>
      </c>
    </row>
    <row r="379">
      <c r="A379" t="inlineStr">
        <is>
          <t>C00375</t>
        </is>
      </c>
      <c r="B379" t="inlineStr">
        <is>
          <t>Green Valley Textiles Enterprises</t>
        </is>
      </c>
      <c r="C379" t="inlineStr">
        <is>
          <t>158 Airport Road</t>
        </is>
      </c>
      <c r="D379" t="inlineStr">
        <is>
          <t>West</t>
        </is>
      </c>
      <c r="E379" t="inlineStr">
        <is>
          <t>IMP00375</t>
        </is>
      </c>
      <c r="F379" t="inlineStr">
        <is>
          <t>T102620</t>
        </is>
      </c>
    </row>
    <row r="380">
      <c r="A380" t="inlineStr">
        <is>
          <t>C00376</t>
        </is>
      </c>
      <c r="B380" t="inlineStr">
        <is>
          <t>Global Foods Co.</t>
        </is>
      </c>
      <c r="C380" t="inlineStr">
        <is>
          <t>95 Mill Road</t>
        </is>
      </c>
      <c r="D380" t="inlineStr">
        <is>
          <t>Coastal</t>
        </is>
      </c>
      <c r="E380" t="inlineStr">
        <is>
          <t>IMP00376</t>
        </is>
      </c>
      <c r="F380" t="inlineStr">
        <is>
          <t>T102625</t>
        </is>
      </c>
    </row>
    <row r="381">
      <c r="A381" t="inlineStr">
        <is>
          <t>C00377</t>
        </is>
      </c>
      <c r="B381" t="inlineStr">
        <is>
          <t>Eastern Medical Co., Ltd</t>
        </is>
      </c>
      <c r="C381" t="inlineStr">
        <is>
          <t>115 Bazaar Lane</t>
        </is>
      </c>
      <c r="D381" t="inlineStr">
        <is>
          <t>Coastal</t>
        </is>
      </c>
      <c r="E381" t="inlineStr">
        <is>
          <t>IMP00377</t>
        </is>
      </c>
      <c r="F381" t="inlineStr">
        <is>
          <t>T102634</t>
        </is>
      </c>
    </row>
    <row r="382">
      <c r="A382" t="inlineStr">
        <is>
          <t>C00378</t>
        </is>
      </c>
      <c r="B382" t="inlineStr">
        <is>
          <t>Prime Electronics Enterprises</t>
        </is>
      </c>
      <c r="C382" t="inlineStr">
        <is>
          <t>279 Industrial Estate</t>
        </is>
      </c>
      <c r="D382" t="inlineStr">
        <is>
          <t>West</t>
        </is>
      </c>
      <c r="E382" t="inlineStr">
        <is>
          <t>IMP00378</t>
        </is>
      </c>
      <c r="F382" t="inlineStr">
        <is>
          <t>T102643</t>
        </is>
      </c>
    </row>
    <row r="383">
      <c r="A383" t="inlineStr">
        <is>
          <t>C00379</t>
        </is>
      </c>
      <c r="B383" t="inlineStr">
        <is>
          <t>Twin Rivers Distribution Ltd</t>
        </is>
      </c>
      <c r="C383" t="inlineStr">
        <is>
          <t>398 Garden Lane</t>
        </is>
      </c>
      <c r="D383" t="inlineStr">
        <is>
          <t>South</t>
        </is>
      </c>
      <c r="E383" t="inlineStr">
        <is>
          <t>IMP00379</t>
        </is>
      </c>
      <c r="F383" t="inlineStr">
        <is>
          <t>T102647</t>
        </is>
      </c>
    </row>
    <row r="384">
      <c r="A384" t="inlineStr">
        <is>
          <t>C00380</t>
        </is>
      </c>
      <c r="B384" t="inlineStr">
        <is>
          <t>Twin Rivers Agro Enterprises</t>
        </is>
      </c>
      <c r="C384" t="inlineStr">
        <is>
          <t>11 Station Road</t>
        </is>
      </c>
      <c r="D384" t="inlineStr">
        <is>
          <t>North</t>
        </is>
      </c>
      <c r="E384" t="inlineStr">
        <is>
          <t>IMP00380</t>
        </is>
      </c>
      <c r="F384" t="inlineStr">
        <is>
          <t>T102654</t>
        </is>
      </c>
    </row>
    <row r="385">
      <c r="A385" t="inlineStr">
        <is>
          <t>C00381</t>
        </is>
      </c>
      <c r="B385" t="inlineStr">
        <is>
          <t>Coral Commercial Ltd</t>
        </is>
      </c>
      <c r="C385" t="inlineStr">
        <is>
          <t>162 Industrial Estate</t>
        </is>
      </c>
      <c r="D385" t="inlineStr">
        <is>
          <t>North</t>
        </is>
      </c>
      <c r="E385" t="inlineStr">
        <is>
          <t>IMP00381</t>
        </is>
      </c>
      <c r="F385" t="inlineStr">
        <is>
          <t>T102660</t>
        </is>
      </c>
    </row>
    <row r="386">
      <c r="A386" t="inlineStr">
        <is>
          <t>C00382</t>
        </is>
      </c>
      <c r="B386" t="inlineStr">
        <is>
          <t>Carrick Enterprises International Ltd</t>
        </is>
      </c>
      <c r="C386" t="inlineStr">
        <is>
          <t>169 Market Street</t>
        </is>
      </c>
      <c r="D386" t="inlineStr">
        <is>
          <t>North</t>
        </is>
      </c>
      <c r="E386" t="inlineStr">
        <is>
          <t>IMP00382</t>
        </is>
      </c>
      <c r="F386" t="inlineStr">
        <is>
          <t>T102672</t>
        </is>
      </c>
    </row>
    <row r="387">
      <c r="A387" t="inlineStr">
        <is>
          <t>C00383</t>
        </is>
      </c>
      <c r="B387" t="inlineStr">
        <is>
          <t>Lotus Logistics Group Ltd</t>
        </is>
      </c>
      <c r="C387" t="inlineStr">
        <is>
          <t>75 Bazaar Lane</t>
        </is>
      </c>
      <c r="D387" t="inlineStr">
        <is>
          <t>Capital</t>
        </is>
      </c>
      <c r="E387" t="inlineStr">
        <is>
          <t>IMP00383</t>
        </is>
      </c>
      <c r="F387" t="inlineStr">
        <is>
          <t>T102675</t>
        </is>
      </c>
    </row>
    <row r="388">
      <c r="A388" t="inlineStr">
        <is>
          <t>C00384</t>
        </is>
      </c>
      <c r="B388" t="inlineStr">
        <is>
          <t>Harmony Industries Limited</t>
        </is>
      </c>
      <c r="C388" t="inlineStr">
        <is>
          <t>39 Market Street</t>
        </is>
      </c>
      <c r="D388" t="inlineStr">
        <is>
          <t>Capital</t>
        </is>
      </c>
      <c r="E388" t="inlineStr">
        <is>
          <t>IMP00384</t>
        </is>
      </c>
      <c r="F388" t="inlineStr">
        <is>
          <t>T102686</t>
        </is>
      </c>
    </row>
    <row r="389">
      <c r="A389" t="inlineStr">
        <is>
          <t>C00385</t>
        </is>
      </c>
      <c r="B389" t="inlineStr">
        <is>
          <t>Evergreen Agro Partners Ltd</t>
        </is>
      </c>
      <c r="C389" t="inlineStr">
        <is>
          <t>379 Airport Road</t>
        </is>
      </c>
      <c r="D389" t="inlineStr">
        <is>
          <t>Coastal</t>
        </is>
      </c>
      <c r="E389" t="inlineStr">
        <is>
          <t>IMP00385</t>
        </is>
      </c>
      <c r="F389" t="inlineStr">
        <is>
          <t>T102688</t>
        </is>
      </c>
    </row>
    <row r="390">
      <c r="A390" t="inlineStr">
        <is>
          <t>C00386</t>
        </is>
      </c>
      <c r="B390" t="inlineStr">
        <is>
          <t>Arden Imports Partners Ltd</t>
        </is>
      </c>
      <c r="C390" t="inlineStr">
        <is>
          <t>334 Harbour Road</t>
        </is>
      </c>
      <c r="D390" t="inlineStr">
        <is>
          <t>South</t>
        </is>
      </c>
      <c r="E390" t="inlineStr">
        <is>
          <t>IMP00386</t>
        </is>
      </c>
      <c r="F390" t="inlineStr">
        <is>
          <t>T102697</t>
        </is>
      </c>
    </row>
    <row r="391">
      <c r="A391" t="inlineStr">
        <is>
          <t>C00387</t>
        </is>
      </c>
      <c r="B391" t="inlineStr">
        <is>
          <t>Ashcombe Living &amp; Sons</t>
        </is>
      </c>
      <c r="C391" t="inlineStr">
        <is>
          <t>171 Riverside</t>
        </is>
      </c>
      <c r="D391" t="inlineStr">
        <is>
          <t>East</t>
        </is>
      </c>
      <c r="E391" t="inlineStr">
        <is>
          <t>IMP00387</t>
        </is>
      </c>
      <c r="F391" t="inlineStr">
        <is>
          <t>T102705</t>
        </is>
      </c>
    </row>
    <row r="392">
      <c r="A392" t="inlineStr">
        <is>
          <t>C00388</t>
        </is>
      </c>
      <c r="B392" t="inlineStr">
        <is>
          <t>Central Logistics &amp; Sons</t>
        </is>
      </c>
      <c r="C392" t="inlineStr">
        <is>
          <t>302 Bazaar Lane</t>
        </is>
      </c>
      <c r="D392" t="inlineStr">
        <is>
          <t>East</t>
        </is>
      </c>
      <c r="E392" t="inlineStr">
        <is>
          <t>IMP00388</t>
        </is>
      </c>
      <c r="F392" t="inlineStr">
        <is>
          <t>T102709</t>
        </is>
      </c>
    </row>
    <row r="393">
      <c r="A393" t="inlineStr">
        <is>
          <t>C00389</t>
        </is>
      </c>
      <c r="B393" t="inlineStr">
        <is>
          <t>Aldergate Textiles Enterprises</t>
        </is>
      </c>
      <c r="C393" t="inlineStr">
        <is>
          <t>236 Temple Street</t>
        </is>
      </c>
      <c r="D393" t="inlineStr">
        <is>
          <t>West</t>
        </is>
      </c>
      <c r="E393" t="inlineStr">
        <is>
          <t>IMP00389</t>
        </is>
      </c>
      <c r="F393" t="inlineStr">
        <is>
          <t>T102721</t>
        </is>
      </c>
    </row>
    <row r="394">
      <c r="A394" t="inlineStr">
        <is>
          <t>C00390</t>
        </is>
      </c>
      <c r="B394" t="inlineStr">
        <is>
          <t>Phoenix Industries International Ltd</t>
        </is>
      </c>
      <c r="C394" t="inlineStr">
        <is>
          <t>158 Bazaar Lane</t>
        </is>
      </c>
      <c r="D394" t="inlineStr">
        <is>
          <t>Coastal</t>
        </is>
      </c>
      <c r="E394" t="inlineStr">
        <is>
          <t>IMP00390</t>
        </is>
      </c>
      <c r="F394" t="inlineStr">
        <is>
          <t>T102724</t>
        </is>
      </c>
    </row>
    <row r="395">
      <c r="A395" t="inlineStr">
        <is>
          <t>C00391</t>
        </is>
      </c>
      <c r="B395" t="inlineStr">
        <is>
          <t>United Mobile Enterprises</t>
        </is>
      </c>
      <c r="C395" t="inlineStr">
        <is>
          <t>73 Temple Street</t>
        </is>
      </c>
      <c r="D395" t="inlineStr">
        <is>
          <t>North</t>
        </is>
      </c>
      <c r="E395" t="inlineStr">
        <is>
          <t>IMP00391</t>
        </is>
      </c>
      <c r="F395" t="inlineStr">
        <is>
          <t>T102735</t>
        </is>
      </c>
    </row>
    <row r="396">
      <c r="A396" t="inlineStr">
        <is>
          <t>C00392</t>
        </is>
      </c>
      <c r="B396" t="inlineStr">
        <is>
          <t>Orchid Agro Ltd</t>
        </is>
      </c>
      <c r="C396" t="inlineStr">
        <is>
          <t>34 Mill Road</t>
        </is>
      </c>
      <c r="D396" t="inlineStr">
        <is>
          <t>Capital</t>
        </is>
      </c>
      <c r="E396" t="inlineStr">
        <is>
          <t>IMP00392</t>
        </is>
      </c>
      <c r="F396" t="inlineStr">
        <is>
          <t>T102740</t>
        </is>
      </c>
    </row>
    <row r="397">
      <c r="A397" t="inlineStr">
        <is>
          <t>C00393</t>
        </is>
      </c>
      <c r="B397" t="inlineStr">
        <is>
          <t>Ashcombe Steel Limited</t>
        </is>
      </c>
      <c r="C397" t="inlineStr">
        <is>
          <t>101 Mill Road</t>
        </is>
      </c>
      <c r="D397" t="inlineStr">
        <is>
          <t>East</t>
        </is>
      </c>
      <c r="E397" t="inlineStr">
        <is>
          <t>IMP00393</t>
        </is>
      </c>
      <c r="F397" t="inlineStr">
        <is>
          <t>T102746</t>
        </is>
      </c>
    </row>
    <row r="398">
      <c r="A398" t="inlineStr">
        <is>
          <t>C00394</t>
        </is>
      </c>
      <c r="B398" t="inlineStr">
        <is>
          <t>Eastern Agro Co., Ltd</t>
        </is>
      </c>
      <c r="C398" t="inlineStr">
        <is>
          <t>29 Garden Lane</t>
        </is>
      </c>
      <c r="D398" t="inlineStr">
        <is>
          <t>South</t>
        </is>
      </c>
      <c r="E398" t="inlineStr">
        <is>
          <t>IMP00394</t>
        </is>
      </c>
      <c r="F398" t="inlineStr">
        <is>
          <t>T102755</t>
        </is>
      </c>
    </row>
    <row r="399">
      <c r="A399" t="inlineStr">
        <is>
          <t>C00395</t>
        </is>
      </c>
      <c r="B399" t="inlineStr">
        <is>
          <t>United Living Co., Ltd</t>
        </is>
      </c>
      <c r="C399" t="inlineStr">
        <is>
          <t>144 Garden Lane</t>
        </is>
      </c>
      <c r="D399" t="inlineStr">
        <is>
          <t>Coastal</t>
        </is>
      </c>
      <c r="E399" t="inlineStr">
        <is>
          <t>IMP00395</t>
        </is>
      </c>
      <c r="F399" t="inlineStr">
        <is>
          <t>T102760</t>
        </is>
      </c>
    </row>
    <row r="400">
      <c r="A400" t="inlineStr">
        <is>
          <t>C00396</t>
        </is>
      </c>
      <c r="B400" t="inlineStr">
        <is>
          <t>Dunmore Logistics Limited</t>
        </is>
      </c>
      <c r="C400" t="inlineStr">
        <is>
          <t>131 Harbour Road</t>
        </is>
      </c>
      <c r="D400" t="inlineStr">
        <is>
          <t>Capital</t>
        </is>
      </c>
      <c r="E400" t="inlineStr">
        <is>
          <t>IMP00396</t>
        </is>
      </c>
      <c r="F400" t="inlineStr">
        <is>
          <t>T102770</t>
        </is>
      </c>
    </row>
    <row r="401">
      <c r="A401" t="inlineStr">
        <is>
          <t>C00397</t>
        </is>
      </c>
      <c r="B401" t="inlineStr">
        <is>
          <t>Horizon Fruits Limited</t>
        </is>
      </c>
      <c r="C401" t="inlineStr">
        <is>
          <t>318 Mill Road</t>
        </is>
      </c>
      <c r="D401" t="inlineStr">
        <is>
          <t>Coastal</t>
        </is>
      </c>
      <c r="E401" t="inlineStr">
        <is>
          <t>IMP00397</t>
        </is>
      </c>
      <c r="F401" t="inlineStr">
        <is>
          <t>T102772</t>
        </is>
      </c>
    </row>
    <row r="402">
      <c r="A402" t="inlineStr">
        <is>
          <t>C00398</t>
        </is>
      </c>
      <c r="B402" t="inlineStr">
        <is>
          <t>Coral Mobile Enterprises</t>
        </is>
      </c>
      <c r="C402" t="inlineStr">
        <is>
          <t>2 Temple Street</t>
        </is>
      </c>
      <c r="D402" t="inlineStr">
        <is>
          <t>North</t>
        </is>
      </c>
      <c r="E402" t="inlineStr">
        <is>
          <t>IMP00398</t>
        </is>
      </c>
      <c r="F402" t="inlineStr">
        <is>
          <t>T102784</t>
        </is>
      </c>
    </row>
    <row r="403">
      <c r="A403" t="inlineStr">
        <is>
          <t>C00399</t>
        </is>
      </c>
      <c r="B403" t="inlineStr">
        <is>
          <t>United Enterprises Partners Ltd</t>
        </is>
      </c>
      <c r="C403" t="inlineStr">
        <is>
          <t>291 Garden Lane</t>
        </is>
      </c>
      <c r="D403" t="inlineStr">
        <is>
          <t>East</t>
        </is>
      </c>
      <c r="E403" t="inlineStr">
        <is>
          <t>IMP00399</t>
        </is>
      </c>
    </row>
    <row r="404">
      <c r="A404" t="inlineStr">
        <is>
          <t>C00400</t>
        </is>
      </c>
      <c r="B404" t="inlineStr">
        <is>
          <t>Green Valley Textiles &amp; Sons</t>
        </is>
      </c>
      <c r="C404" t="inlineStr">
        <is>
          <t>136 Airport Road</t>
        </is>
      </c>
      <c r="D404" t="inlineStr">
        <is>
          <t>Capital</t>
        </is>
      </c>
      <c r="E404" t="inlineStr">
        <is>
          <t>IMP00400</t>
        </is>
      </c>
      <c r="F404" t="inlineStr">
        <is>
          <t>T102795</t>
        </is>
      </c>
    </row>
    <row r="405">
      <c r="A405" t="inlineStr">
        <is>
          <t>C00401</t>
        </is>
      </c>
      <c r="B405" t="inlineStr">
        <is>
          <t>Prime Living Co., Ltd</t>
        </is>
      </c>
      <c r="C405" t="inlineStr">
        <is>
          <t>212 Station Road</t>
        </is>
      </c>
      <c r="D405" t="inlineStr">
        <is>
          <t>East</t>
        </is>
      </c>
      <c r="E405" t="inlineStr">
        <is>
          <t>IMP00401</t>
        </is>
      </c>
      <c r="F405" t="inlineStr">
        <is>
          <t>T102802</t>
        </is>
      </c>
    </row>
    <row r="406">
      <c r="A406" t="inlineStr">
        <is>
          <t>C00402</t>
        </is>
      </c>
      <c r="B406" t="inlineStr">
        <is>
          <t>Harmony Industries Co., Ltd</t>
        </is>
      </c>
      <c r="C406" t="inlineStr">
        <is>
          <t>5 Station Road</t>
        </is>
      </c>
      <c r="D406" t="inlineStr">
        <is>
          <t>East</t>
        </is>
      </c>
      <c r="E406" t="inlineStr">
        <is>
          <t>IMP00402</t>
        </is>
      </c>
      <c r="F406" t="inlineStr">
        <is>
          <t>T102813</t>
        </is>
      </c>
    </row>
    <row r="407">
      <c r="A407" t="inlineStr">
        <is>
          <t>C00403</t>
        </is>
      </c>
      <c r="B407" t="inlineStr">
        <is>
          <t>Harmony Agro &amp; Sons</t>
        </is>
      </c>
      <c r="C407" t="inlineStr">
        <is>
          <t>181 Airport Road</t>
        </is>
      </c>
      <c r="D407" t="inlineStr">
        <is>
          <t>East</t>
        </is>
      </c>
      <c r="E407" t="inlineStr">
        <is>
          <t>IMP00403</t>
        </is>
      </c>
      <c r="F407" t="inlineStr">
        <is>
          <t>T102816</t>
        </is>
      </c>
    </row>
    <row r="408">
      <c r="A408" t="inlineStr">
        <is>
          <t>C00404</t>
        </is>
      </c>
      <c r="B408" t="inlineStr">
        <is>
          <t>Ocean Living Limited</t>
        </is>
      </c>
      <c r="C408" t="inlineStr">
        <is>
          <t>119 Temple Street</t>
        </is>
      </c>
      <c r="D408" t="inlineStr">
        <is>
          <t>Coastal</t>
        </is>
      </c>
      <c r="E408" t="inlineStr">
        <is>
          <t>IMP00404</t>
        </is>
      </c>
      <c r="F408" t="inlineStr">
        <is>
          <t>T102826</t>
        </is>
      </c>
    </row>
    <row r="409">
      <c r="A409" t="inlineStr">
        <is>
          <t>C00405</t>
        </is>
      </c>
      <c r="B409" t="inlineStr">
        <is>
          <t>Aldergate Foods Limited</t>
        </is>
      </c>
      <c r="C409" t="inlineStr">
        <is>
          <t>190 Market Street</t>
        </is>
      </c>
      <c r="D409" t="inlineStr">
        <is>
          <t>Coastal</t>
        </is>
      </c>
      <c r="E409" t="inlineStr">
        <is>
          <t>IMP00405</t>
        </is>
      </c>
    </row>
    <row r="410">
      <c r="A410" t="inlineStr">
        <is>
          <t>C00406</t>
        </is>
      </c>
      <c r="B410" t="inlineStr">
        <is>
          <t>Star Fruits Ltd</t>
        </is>
      </c>
      <c r="C410" t="inlineStr">
        <is>
          <t>176 Garden Lane</t>
        </is>
      </c>
      <c r="D410" t="inlineStr">
        <is>
          <t>Capital</t>
        </is>
      </c>
      <c r="E410" t="inlineStr">
        <is>
          <t>IMP00406</t>
        </is>
      </c>
      <c r="F410" t="inlineStr">
        <is>
          <t>T102841</t>
        </is>
      </c>
    </row>
    <row r="411">
      <c r="A411" t="inlineStr">
        <is>
          <t>C00407</t>
        </is>
      </c>
      <c r="B411" t="inlineStr">
        <is>
          <t>Evergreen Steel &amp; Sons</t>
        </is>
      </c>
      <c r="C411" t="inlineStr">
        <is>
          <t>225 Station Road</t>
        </is>
      </c>
      <c r="D411" t="inlineStr">
        <is>
          <t>West</t>
        </is>
      </c>
      <c r="E411" t="inlineStr">
        <is>
          <t>IMP00407</t>
        </is>
      </c>
      <c r="F411" t="inlineStr">
        <is>
          <t>T102847</t>
        </is>
      </c>
    </row>
    <row r="412">
      <c r="A412" t="inlineStr">
        <is>
          <t>C00408</t>
        </is>
      </c>
      <c r="B412" t="inlineStr">
        <is>
          <t>Blue Ocean Steel Partners Ltd</t>
        </is>
      </c>
      <c r="C412" t="inlineStr">
        <is>
          <t>133 Bazaar Lane</t>
        </is>
      </c>
      <c r="D412" t="inlineStr">
        <is>
          <t>Coastal</t>
        </is>
      </c>
      <c r="E412" t="inlineStr">
        <is>
          <t>IMP00408</t>
        </is>
      </c>
      <c r="F412" t="inlineStr">
        <is>
          <t>T102854</t>
        </is>
      </c>
    </row>
    <row r="413">
      <c r="A413" t="inlineStr">
        <is>
          <t>C00409</t>
        </is>
      </c>
      <c r="B413" t="inlineStr">
        <is>
          <t>Silk Road Mobile Co., Ltd</t>
        </is>
      </c>
      <c r="C413" t="inlineStr">
        <is>
          <t>161 Mill Road</t>
        </is>
      </c>
      <c r="D413" t="inlineStr">
        <is>
          <t>Capital</t>
        </is>
      </c>
      <c r="E413" t="inlineStr">
        <is>
          <t>IMP00409</t>
        </is>
      </c>
      <c r="F413" t="inlineStr">
        <is>
          <t>T102862</t>
        </is>
      </c>
    </row>
    <row r="414">
      <c r="A414" t="inlineStr">
        <is>
          <t>C00410</t>
        </is>
      </c>
      <c r="B414" t="inlineStr">
        <is>
          <t>Crown Supply Holdings Ltd</t>
        </is>
      </c>
      <c r="C414" t="inlineStr">
        <is>
          <t>39 Mill Road</t>
        </is>
      </c>
      <c r="D414" t="inlineStr">
        <is>
          <t>North</t>
        </is>
      </c>
      <c r="E414" t="inlineStr">
        <is>
          <t>IMP00410</t>
        </is>
      </c>
      <c r="F414" t="inlineStr">
        <is>
          <t>T102865</t>
        </is>
      </c>
    </row>
    <row r="415">
      <c r="A415" t="inlineStr">
        <is>
          <t>C00411</t>
        </is>
      </c>
      <c r="B415" t="inlineStr">
        <is>
          <t>Lotus Medical Co., Ltd</t>
        </is>
      </c>
      <c r="C415" t="inlineStr">
        <is>
          <t>213 Garden Lane</t>
        </is>
      </c>
      <c r="D415" t="inlineStr">
        <is>
          <t>North</t>
        </is>
      </c>
      <c r="E415" t="inlineStr">
        <is>
          <t>IMP00411</t>
        </is>
      </c>
      <c r="F415" t="inlineStr">
        <is>
          <t>T102872</t>
        </is>
      </c>
    </row>
    <row r="416">
      <c r="A416" t="inlineStr">
        <is>
          <t>C00412</t>
        </is>
      </c>
      <c r="B416" t="inlineStr">
        <is>
          <t>Global Trading Co.</t>
        </is>
      </c>
      <c r="C416" t="inlineStr">
        <is>
          <t>117 Airport Road</t>
        </is>
      </c>
      <c r="D416" t="inlineStr">
        <is>
          <t>West</t>
        </is>
      </c>
      <c r="E416" t="inlineStr">
        <is>
          <t>IMP00412</t>
        </is>
      </c>
      <c r="F416" t="inlineStr">
        <is>
          <t>T102880</t>
        </is>
      </c>
    </row>
    <row r="417">
      <c r="A417" t="inlineStr">
        <is>
          <t>C00413</t>
        </is>
      </c>
      <c r="B417" t="inlineStr">
        <is>
          <t>Aldergate Agro Co.</t>
        </is>
      </c>
      <c r="C417" t="inlineStr">
        <is>
          <t>376 Bazaar Lane</t>
        </is>
      </c>
      <c r="D417" t="inlineStr">
        <is>
          <t>South</t>
        </is>
      </c>
      <c r="E417" t="inlineStr">
        <is>
          <t>IMP00413</t>
        </is>
      </c>
      <c r="F417" t="inlineStr">
        <is>
          <t>T102887</t>
        </is>
      </c>
    </row>
    <row r="418">
      <c r="A418" t="inlineStr">
        <is>
          <t>C00414</t>
        </is>
      </c>
      <c r="B418" t="inlineStr">
        <is>
          <t>Silk Road Foods Partners Ltd</t>
        </is>
      </c>
      <c r="C418" t="inlineStr">
        <is>
          <t>300 Harbour Road</t>
        </is>
      </c>
      <c r="D418" t="inlineStr">
        <is>
          <t>Capital</t>
        </is>
      </c>
      <c r="E418" t="inlineStr">
        <is>
          <t>IMP00414</t>
        </is>
      </c>
      <c r="F418" t="inlineStr">
        <is>
          <t>T102896</t>
        </is>
      </c>
    </row>
    <row r="419">
      <c r="A419" t="inlineStr">
        <is>
          <t>C00415</t>
        </is>
      </c>
      <c r="B419" t="inlineStr">
        <is>
          <t>Harmony Pack Limited</t>
        </is>
      </c>
      <c r="C419" t="inlineStr">
        <is>
          <t>356 Bazaar Lane</t>
        </is>
      </c>
      <c r="D419" t="inlineStr">
        <is>
          <t>Coastal</t>
        </is>
      </c>
      <c r="E419" t="inlineStr">
        <is>
          <t>IMP00415</t>
        </is>
      </c>
      <c r="F419" t="inlineStr">
        <is>
          <t>T102900</t>
        </is>
      </c>
    </row>
    <row r="420">
      <c r="A420" t="inlineStr">
        <is>
          <t>C00416</t>
        </is>
      </c>
      <c r="B420" t="inlineStr">
        <is>
          <t>Blue Ocean Agro International Ltd</t>
        </is>
      </c>
      <c r="C420" t="inlineStr">
        <is>
          <t>257 Harbour Road</t>
        </is>
      </c>
      <c r="D420" t="inlineStr">
        <is>
          <t>West</t>
        </is>
      </c>
      <c r="E420" t="inlineStr">
        <is>
          <t>IMP00416</t>
        </is>
      </c>
      <c r="F420" t="inlineStr">
        <is>
          <t>T102908</t>
        </is>
      </c>
    </row>
    <row r="421">
      <c r="A421" t="inlineStr">
        <is>
          <t>C00417</t>
        </is>
      </c>
      <c r="B421" t="inlineStr">
        <is>
          <t>Saffron Enterprises International Ltd</t>
        </is>
      </c>
      <c r="C421" t="inlineStr">
        <is>
          <t>342 Airport Road</t>
        </is>
      </c>
      <c r="D421" t="inlineStr">
        <is>
          <t>West</t>
        </is>
      </c>
      <c r="E421" t="inlineStr">
        <is>
          <t>IMP00417</t>
        </is>
      </c>
      <c r="F421" t="inlineStr">
        <is>
          <t>T102913</t>
        </is>
      </c>
    </row>
    <row r="422">
      <c r="A422" t="inlineStr">
        <is>
          <t>C00418</t>
        </is>
      </c>
      <c r="B422" t="inlineStr">
        <is>
          <t>Cobalt Foods Group Ltd</t>
        </is>
      </c>
      <c r="C422" t="inlineStr">
        <is>
          <t>267 Market Street</t>
        </is>
      </c>
      <c r="D422" t="inlineStr">
        <is>
          <t>Coastal</t>
        </is>
      </c>
      <c r="E422" t="inlineStr">
        <is>
          <t>IMP00418</t>
        </is>
      </c>
      <c r="F422" t="inlineStr">
        <is>
          <t>T102919</t>
        </is>
      </c>
    </row>
    <row r="423">
      <c r="A423" t="inlineStr">
        <is>
          <t>C00419</t>
        </is>
      </c>
      <c r="B423" t="inlineStr">
        <is>
          <t>Pacific Logistics Partners Ltd</t>
        </is>
      </c>
      <c r="C423" t="inlineStr">
        <is>
          <t>289 Bazaar Lane</t>
        </is>
      </c>
      <c r="D423" t="inlineStr">
        <is>
          <t>Capital</t>
        </is>
      </c>
      <c r="E423" t="inlineStr">
        <is>
          <t>IMP00419</t>
        </is>
      </c>
    </row>
    <row r="424">
      <c r="A424" t="inlineStr">
        <is>
          <t>C00420</t>
        </is>
      </c>
      <c r="B424" t="inlineStr">
        <is>
          <t>Horizon Logistics Co., Ltd</t>
        </is>
      </c>
      <c r="C424" t="inlineStr">
        <is>
          <t>248 Riverside</t>
        </is>
      </c>
      <c r="D424" t="inlineStr">
        <is>
          <t>West</t>
        </is>
      </c>
      <c r="E424" t="inlineStr">
        <is>
          <t>IMP00420</t>
        </is>
      </c>
      <c r="F424" t="inlineStr">
        <is>
          <t>T102938</t>
        </is>
      </c>
    </row>
    <row r="425">
      <c r="A425" t="inlineStr">
        <is>
          <t>C00421</t>
        </is>
      </c>
      <c r="B425" t="inlineStr">
        <is>
          <t>Coral Fruits &amp; Sons</t>
        </is>
      </c>
      <c r="C425" t="inlineStr">
        <is>
          <t>300 Industrial Estate</t>
        </is>
      </c>
      <c r="D425" t="inlineStr">
        <is>
          <t>North</t>
        </is>
      </c>
      <c r="E425" t="inlineStr">
        <is>
          <t>IMP00421</t>
        </is>
      </c>
      <c r="F425" t="inlineStr">
        <is>
          <t>T102944</t>
        </is>
      </c>
    </row>
    <row r="426">
      <c r="A426" t="inlineStr">
        <is>
          <t>C00422</t>
        </is>
      </c>
      <c r="B426" t="inlineStr">
        <is>
          <t>Evergreen Textiles Enterprises</t>
        </is>
      </c>
      <c r="C426" t="inlineStr">
        <is>
          <t>12 Airport Road</t>
        </is>
      </c>
      <c r="D426" t="inlineStr">
        <is>
          <t>East</t>
        </is>
      </c>
      <c r="E426" t="inlineStr">
        <is>
          <t>IMP00422</t>
        </is>
      </c>
      <c r="F426" t="inlineStr">
        <is>
          <t>T102951</t>
        </is>
      </c>
    </row>
    <row r="427">
      <c r="A427" t="inlineStr">
        <is>
          <t>C00423</t>
        </is>
      </c>
      <c r="B427" t="inlineStr">
        <is>
          <t>Golden Medical &amp; Sons</t>
        </is>
      </c>
      <c r="C427" t="inlineStr">
        <is>
          <t>388 Bazaar Lane</t>
        </is>
      </c>
      <c r="D427" t="inlineStr">
        <is>
          <t>North</t>
        </is>
      </c>
      <c r="E427" t="inlineStr">
        <is>
          <t>IMP00423</t>
        </is>
      </c>
      <c r="F427" t="inlineStr">
        <is>
          <t>T102957</t>
        </is>
      </c>
    </row>
    <row r="428">
      <c r="A428" t="inlineStr">
        <is>
          <t>C00424</t>
        </is>
      </c>
      <c r="B428" t="inlineStr">
        <is>
          <t>Crown Motors &amp; Sons</t>
        </is>
      </c>
      <c r="C428" t="inlineStr">
        <is>
          <t>152 Temple Street</t>
        </is>
      </c>
      <c r="D428" t="inlineStr">
        <is>
          <t>Coastal</t>
        </is>
      </c>
      <c r="E428" t="inlineStr">
        <is>
          <t>IMP00424</t>
        </is>
      </c>
      <c r="F428" t="inlineStr">
        <is>
          <t>T102965</t>
        </is>
      </c>
    </row>
    <row r="429">
      <c r="A429" t="inlineStr">
        <is>
          <t>C00425</t>
        </is>
      </c>
      <c r="B429" t="inlineStr">
        <is>
          <t>Blue Ocean Textiles Ltd</t>
        </is>
      </c>
      <c r="C429" t="inlineStr">
        <is>
          <t>145 Temple Street</t>
        </is>
      </c>
      <c r="D429" t="inlineStr">
        <is>
          <t>North</t>
        </is>
      </c>
      <c r="E429" t="inlineStr">
        <is>
          <t>IMP00425</t>
        </is>
      </c>
      <c r="F429" t="inlineStr">
        <is>
          <t>T102972</t>
        </is>
      </c>
    </row>
    <row r="430">
      <c r="A430" t="inlineStr">
        <is>
          <t>C00426</t>
        </is>
      </c>
      <c r="B430" t="inlineStr">
        <is>
          <t>Star Logistics Enterprises</t>
        </is>
      </c>
      <c r="C430" t="inlineStr">
        <is>
          <t>154 Riverside</t>
        </is>
      </c>
      <c r="D430" t="inlineStr">
        <is>
          <t>South</t>
        </is>
      </c>
      <c r="E430" t="inlineStr">
        <is>
          <t>IMP00426</t>
        </is>
      </c>
      <c r="F430" t="inlineStr">
        <is>
          <t>T102980</t>
        </is>
      </c>
    </row>
    <row r="431">
      <c r="A431" t="inlineStr">
        <is>
          <t>C00427</t>
        </is>
      </c>
      <c r="B431" t="inlineStr">
        <is>
          <t>Arden Logistics Limited</t>
        </is>
      </c>
      <c r="C431" t="inlineStr">
        <is>
          <t>86 Riverside</t>
        </is>
      </c>
      <c r="D431" t="inlineStr">
        <is>
          <t>West</t>
        </is>
      </c>
      <c r="E431" t="inlineStr">
        <is>
          <t>IMP00427</t>
        </is>
      </c>
      <c r="F431" t="inlineStr">
        <is>
          <t>T102982</t>
        </is>
      </c>
    </row>
    <row r="432">
      <c r="A432" t="inlineStr">
        <is>
          <t>C00428</t>
        </is>
      </c>
      <c r="B432" t="inlineStr">
        <is>
          <t>Coral Electronics Co.</t>
        </is>
      </c>
      <c r="C432" t="inlineStr">
        <is>
          <t>125 Garden Lane</t>
        </is>
      </c>
      <c r="D432" t="inlineStr">
        <is>
          <t>East</t>
        </is>
      </c>
      <c r="E432" t="inlineStr">
        <is>
          <t>IMP00428</t>
        </is>
      </c>
      <c r="F432" t="inlineStr">
        <is>
          <t>T102989</t>
        </is>
      </c>
    </row>
    <row r="433">
      <c r="A433" t="inlineStr">
        <is>
          <t>C00429</t>
        </is>
      </c>
      <c r="B433" t="inlineStr">
        <is>
          <t>Meridian Glow Co.</t>
        </is>
      </c>
      <c r="C433" t="inlineStr">
        <is>
          <t>356 Riverside</t>
        </is>
      </c>
      <c r="D433" t="inlineStr">
        <is>
          <t>Capital</t>
        </is>
      </c>
      <c r="E433" t="inlineStr">
        <is>
          <t>IMP00429</t>
        </is>
      </c>
      <c r="F433" t="inlineStr">
        <is>
          <t>T103000</t>
        </is>
      </c>
    </row>
    <row r="434">
      <c r="A434" t="inlineStr">
        <is>
          <t>C00430</t>
        </is>
      </c>
      <c r="B434" t="inlineStr">
        <is>
          <t>Twin Rivers Mobile Partners Ltd</t>
        </is>
      </c>
      <c r="C434" t="inlineStr">
        <is>
          <t>37 Station Road</t>
        </is>
      </c>
      <c r="D434" t="inlineStr">
        <is>
          <t>West</t>
        </is>
      </c>
      <c r="E434" t="inlineStr">
        <is>
          <t>IMP00430</t>
        </is>
      </c>
      <c r="F434" t="inlineStr">
        <is>
          <t>T103006</t>
        </is>
      </c>
    </row>
    <row r="435">
      <c r="A435" t="inlineStr">
        <is>
          <t>C00431</t>
        </is>
      </c>
      <c r="B435" t="inlineStr">
        <is>
          <t>United Motors Co.</t>
        </is>
      </c>
      <c r="C435" t="inlineStr">
        <is>
          <t>16 Temple Street</t>
        </is>
      </c>
      <c r="D435" t="inlineStr">
        <is>
          <t>North</t>
        </is>
      </c>
      <c r="E435" t="inlineStr">
        <is>
          <t>IMP00431</t>
        </is>
      </c>
      <c r="F435" t="inlineStr">
        <is>
          <t>T103015</t>
        </is>
      </c>
    </row>
    <row r="436">
      <c r="A436" t="inlineStr">
        <is>
          <t>C00432</t>
        </is>
      </c>
      <c r="B436" t="inlineStr">
        <is>
          <t>Crown Imports &amp; Sons</t>
        </is>
      </c>
      <c r="C436" t="inlineStr">
        <is>
          <t>395 Market Street</t>
        </is>
      </c>
      <c r="D436" t="inlineStr">
        <is>
          <t>Coastal</t>
        </is>
      </c>
      <c r="E436" t="inlineStr">
        <is>
          <t>IMP00432</t>
        </is>
      </c>
      <c r="F436" t="inlineStr">
        <is>
          <t>T103017</t>
        </is>
      </c>
    </row>
    <row r="437">
      <c r="A437" t="inlineStr">
        <is>
          <t>C00433</t>
        </is>
      </c>
      <c r="B437" t="inlineStr">
        <is>
          <t>Orchid Motors Group Ltd</t>
        </is>
      </c>
      <c r="C437" t="inlineStr">
        <is>
          <t>290 Airport Road</t>
        </is>
      </c>
      <c r="D437" t="inlineStr">
        <is>
          <t>East</t>
        </is>
      </c>
      <c r="E437" t="inlineStr">
        <is>
          <t>IMP00433</t>
        </is>
      </c>
      <c r="F437" t="inlineStr">
        <is>
          <t>T103027</t>
        </is>
      </c>
    </row>
    <row r="438">
      <c r="A438" t="inlineStr">
        <is>
          <t>C00434</t>
        </is>
      </c>
      <c r="B438" t="inlineStr">
        <is>
          <t>Inverness Enterprises International Ltd</t>
        </is>
      </c>
      <c r="C438" t="inlineStr">
        <is>
          <t>34 Airport Road</t>
        </is>
      </c>
      <c r="D438" t="inlineStr">
        <is>
          <t>North</t>
        </is>
      </c>
      <c r="E438" t="inlineStr">
        <is>
          <t>IMP00434</t>
        </is>
      </c>
      <c r="F438" t="inlineStr">
        <is>
          <t>T103037</t>
        </is>
      </c>
    </row>
    <row r="439">
      <c r="A439" t="inlineStr">
        <is>
          <t>C00435</t>
        </is>
      </c>
      <c r="B439" t="inlineStr">
        <is>
          <t>Delta Agro &amp; Sons</t>
        </is>
      </c>
      <c r="C439" t="inlineStr">
        <is>
          <t>55 Airport Road</t>
        </is>
      </c>
      <c r="D439" t="inlineStr">
        <is>
          <t>Capital</t>
        </is>
      </c>
      <c r="E439" t="inlineStr">
        <is>
          <t>IMP00435</t>
        </is>
      </c>
      <c r="F439" t="inlineStr">
        <is>
          <t>T103043</t>
        </is>
      </c>
    </row>
    <row r="440">
      <c r="A440" t="inlineStr">
        <is>
          <t>C00436</t>
        </is>
      </c>
      <c r="B440" t="inlineStr">
        <is>
          <t>Prime Foods Group Ltd</t>
        </is>
      </c>
      <c r="C440" t="inlineStr">
        <is>
          <t>178 Temple Street</t>
        </is>
      </c>
      <c r="D440" t="inlineStr">
        <is>
          <t>East</t>
        </is>
      </c>
      <c r="E440" t="inlineStr">
        <is>
          <t>IMP00436</t>
        </is>
      </c>
      <c r="F440" t="inlineStr">
        <is>
          <t>T103045</t>
        </is>
      </c>
    </row>
    <row r="441">
      <c r="A441" t="inlineStr">
        <is>
          <t>C00437</t>
        </is>
      </c>
      <c r="B441" t="inlineStr">
        <is>
          <t>Prescott Living Co.</t>
        </is>
      </c>
      <c r="C441" t="inlineStr">
        <is>
          <t>10 Bazaar Lane</t>
        </is>
      </c>
      <c r="D441" t="inlineStr">
        <is>
          <t>Coastal</t>
        </is>
      </c>
      <c r="E441" t="inlineStr">
        <is>
          <t>IMP00437</t>
        </is>
      </c>
      <c r="F441" t="inlineStr">
        <is>
          <t>T103054</t>
        </is>
      </c>
    </row>
    <row r="442">
      <c r="A442" t="inlineStr">
        <is>
          <t>C00438</t>
        </is>
      </c>
      <c r="B442" t="inlineStr">
        <is>
          <t>Jade Enterprises Co.</t>
        </is>
      </c>
      <c r="C442" t="inlineStr">
        <is>
          <t>42 Market Street</t>
        </is>
      </c>
      <c r="D442" t="inlineStr">
        <is>
          <t>East</t>
        </is>
      </c>
      <c r="E442" t="inlineStr">
        <is>
          <t>IMP00438</t>
        </is>
      </c>
      <c r="F442" t="inlineStr">
        <is>
          <t>T103064</t>
        </is>
      </c>
    </row>
    <row r="443">
      <c r="A443" t="inlineStr">
        <is>
          <t>C00439</t>
        </is>
      </c>
      <c r="B443" t="inlineStr">
        <is>
          <t>Saffron Pack Co.</t>
        </is>
      </c>
      <c r="C443" t="inlineStr">
        <is>
          <t>175 Bazaar Lane</t>
        </is>
      </c>
      <c r="D443" t="inlineStr">
        <is>
          <t>South</t>
        </is>
      </c>
      <c r="E443" t="inlineStr">
        <is>
          <t>IMP00439</t>
        </is>
      </c>
      <c r="F443" t="inlineStr">
        <is>
          <t>T103068</t>
        </is>
      </c>
    </row>
    <row r="444">
      <c r="A444" t="inlineStr">
        <is>
          <t>C00440</t>
        </is>
      </c>
      <c r="B444" t="inlineStr">
        <is>
          <t>Arden Medical Limited</t>
        </is>
      </c>
      <c r="C444" t="inlineStr">
        <is>
          <t>183 Mill Road</t>
        </is>
      </c>
      <c r="D444" t="inlineStr">
        <is>
          <t>South</t>
        </is>
      </c>
      <c r="E444" t="inlineStr">
        <is>
          <t>IMP00440</t>
        </is>
      </c>
      <c r="F444" t="inlineStr">
        <is>
          <t>T103078</t>
        </is>
      </c>
    </row>
    <row r="445">
      <c r="A445" t="inlineStr">
        <is>
          <t>C00441</t>
        </is>
      </c>
      <c r="B445" t="inlineStr">
        <is>
          <t>Northern Mobile Enterprises</t>
        </is>
      </c>
      <c r="C445" t="inlineStr">
        <is>
          <t>244 Bazaar Lane</t>
        </is>
      </c>
      <c r="D445" t="inlineStr">
        <is>
          <t>North</t>
        </is>
      </c>
      <c r="E445" t="inlineStr">
        <is>
          <t>IMP00441</t>
        </is>
      </c>
      <c r="F445" t="inlineStr">
        <is>
          <t>T103082</t>
        </is>
      </c>
    </row>
    <row r="446">
      <c r="A446" t="inlineStr">
        <is>
          <t>C00442</t>
        </is>
      </c>
      <c r="B446" t="inlineStr">
        <is>
          <t>Royal Textiles Co.</t>
        </is>
      </c>
      <c r="C446" t="inlineStr">
        <is>
          <t>130 Industrial Estate</t>
        </is>
      </c>
      <c r="D446" t="inlineStr">
        <is>
          <t>North</t>
        </is>
      </c>
      <c r="E446" t="inlineStr">
        <is>
          <t>IMP00442</t>
        </is>
      </c>
      <c r="F446" t="inlineStr">
        <is>
          <t>T103092</t>
        </is>
      </c>
    </row>
    <row r="447">
      <c r="A447" t="inlineStr">
        <is>
          <t>C00443</t>
        </is>
      </c>
      <c r="B447" t="inlineStr">
        <is>
          <t>Star Commercial Ltd</t>
        </is>
      </c>
      <c r="C447" t="inlineStr">
        <is>
          <t>136 Garden Lane</t>
        </is>
      </c>
      <c r="D447" t="inlineStr">
        <is>
          <t>West</t>
        </is>
      </c>
      <c r="E447" t="inlineStr">
        <is>
          <t>IMP00443</t>
        </is>
      </c>
      <c r="F447" t="inlineStr">
        <is>
          <t>T143096</t>
        </is>
      </c>
    </row>
    <row r="448">
      <c r="A448" t="inlineStr">
        <is>
          <t>C00444</t>
        </is>
      </c>
      <c r="B448" t="inlineStr">
        <is>
          <t>Prescott Mobile Holdings Ltd</t>
        </is>
      </c>
      <c r="C448" t="inlineStr">
        <is>
          <t>66 Harbour Road</t>
        </is>
      </c>
      <c r="D448" t="inlineStr">
        <is>
          <t>Coastal</t>
        </is>
      </c>
      <c r="E448" t="inlineStr">
        <is>
          <t>IMP00444</t>
        </is>
      </c>
    </row>
    <row r="449">
      <c r="A449" t="inlineStr">
        <is>
          <t>C00445</t>
        </is>
      </c>
      <c r="B449" t="inlineStr">
        <is>
          <t>Carrick Pack Limited</t>
        </is>
      </c>
      <c r="C449" t="inlineStr">
        <is>
          <t>5 Mill Road</t>
        </is>
      </c>
      <c r="D449" t="inlineStr">
        <is>
          <t>Coastal</t>
        </is>
      </c>
      <c r="E449" t="inlineStr">
        <is>
          <t>IMP00445</t>
        </is>
      </c>
      <c r="F449" t="inlineStr">
        <is>
          <t>T103111</t>
        </is>
      </c>
    </row>
    <row r="450">
      <c r="A450" t="inlineStr">
        <is>
          <t>C00446</t>
        </is>
      </c>
      <c r="B450" t="inlineStr">
        <is>
          <t>Harmony Medical International Ltd</t>
        </is>
      </c>
      <c r="C450" t="inlineStr">
        <is>
          <t>381 Station Road</t>
        </is>
      </c>
      <c r="D450" t="inlineStr">
        <is>
          <t>North</t>
        </is>
      </c>
      <c r="E450" t="inlineStr">
        <is>
          <t>IMP00446</t>
        </is>
      </c>
      <c r="F450" t="inlineStr">
        <is>
          <t>T103115</t>
        </is>
      </c>
    </row>
    <row r="451">
      <c r="A451" t="inlineStr">
        <is>
          <t>C00447</t>
        </is>
      </c>
      <c r="B451" t="inlineStr">
        <is>
          <t>Coral Fruits Limited</t>
        </is>
      </c>
      <c r="C451" t="inlineStr">
        <is>
          <t>393 Industrial Estate</t>
        </is>
      </c>
      <c r="D451" t="inlineStr">
        <is>
          <t>South</t>
        </is>
      </c>
      <c r="E451" t="inlineStr">
        <is>
          <t>IMP00447</t>
        </is>
      </c>
      <c r="F451" t="inlineStr">
        <is>
          <t>T103125</t>
        </is>
      </c>
    </row>
    <row r="452">
      <c r="A452" t="inlineStr">
        <is>
          <t>C00448</t>
        </is>
      </c>
      <c r="B452" t="inlineStr">
        <is>
          <t>Global Electronics International Ltd</t>
        </is>
      </c>
      <c r="C452" t="inlineStr">
        <is>
          <t>296 Temple Street</t>
        </is>
      </c>
      <c r="D452" t="inlineStr">
        <is>
          <t>Capital</t>
        </is>
      </c>
      <c r="E452" t="inlineStr">
        <is>
          <t>IMP00448</t>
        </is>
      </c>
      <c r="F452" t="inlineStr">
        <is>
          <t>T103130</t>
        </is>
      </c>
    </row>
    <row r="453">
      <c r="A453" t="inlineStr">
        <is>
          <t>C00449</t>
        </is>
      </c>
      <c r="B453" t="inlineStr">
        <is>
          <t>Northern Electronics Co.</t>
        </is>
      </c>
      <c r="C453" t="inlineStr">
        <is>
          <t>205 Riverside</t>
        </is>
      </c>
      <c r="D453" t="inlineStr">
        <is>
          <t>North</t>
        </is>
      </c>
      <c r="E453" t="inlineStr">
        <is>
          <t>IMP00449</t>
        </is>
      </c>
    </row>
    <row r="454">
      <c r="A454" t="inlineStr">
        <is>
          <t>C00450</t>
        </is>
      </c>
      <c r="B454" t="inlineStr">
        <is>
          <t>Carrick Glow Holdings Ltd</t>
        </is>
      </c>
      <c r="C454" t="inlineStr">
        <is>
          <t>207 Market Street</t>
        </is>
      </c>
      <c r="D454" t="inlineStr">
        <is>
          <t>South</t>
        </is>
      </c>
      <c r="E454" t="inlineStr">
        <is>
          <t>IMP00450</t>
        </is>
      </c>
      <c r="F454" t="inlineStr">
        <is>
          <t>T103147</t>
        </is>
      </c>
    </row>
    <row r="455">
      <c r="A455" t="inlineStr">
        <is>
          <t>C00451</t>
        </is>
      </c>
      <c r="B455" t="inlineStr">
        <is>
          <t>Global Fruits International Ltd</t>
        </is>
      </c>
      <c r="C455" t="inlineStr">
        <is>
          <t>168 Industrial Estate</t>
        </is>
      </c>
      <c r="D455" t="inlineStr">
        <is>
          <t>North</t>
        </is>
      </c>
      <c r="E455" t="inlineStr">
        <is>
          <t>IMP00451</t>
        </is>
      </c>
      <c r="F455" t="inlineStr">
        <is>
          <t>T103154</t>
        </is>
      </c>
    </row>
    <row r="456">
      <c r="A456" t="inlineStr">
        <is>
          <t>C00452</t>
        </is>
      </c>
      <c r="B456" t="inlineStr">
        <is>
          <t>United Commercial Limited</t>
        </is>
      </c>
      <c r="C456" t="inlineStr">
        <is>
          <t>209 Riverside</t>
        </is>
      </c>
      <c r="D456" t="inlineStr">
        <is>
          <t>Capital</t>
        </is>
      </c>
      <c r="E456" t="inlineStr">
        <is>
          <t>IMP00452</t>
        </is>
      </c>
      <c r="F456" t="inlineStr">
        <is>
          <t>T103163</t>
        </is>
      </c>
    </row>
    <row r="457">
      <c r="A457" t="inlineStr">
        <is>
          <t>C00453</t>
        </is>
      </c>
      <c r="B457" t="inlineStr">
        <is>
          <t>Sunrise Steel &amp; Sons</t>
        </is>
      </c>
      <c r="C457" t="inlineStr">
        <is>
          <t>147 Airport Road</t>
        </is>
      </c>
      <c r="D457" t="inlineStr">
        <is>
          <t>East</t>
        </is>
      </c>
      <c r="E457" t="inlineStr">
        <is>
          <t>IMP00453</t>
        </is>
      </c>
      <c r="F457" t="inlineStr">
        <is>
          <t>T103168</t>
        </is>
      </c>
    </row>
    <row r="458">
      <c r="A458" t="inlineStr">
        <is>
          <t>C00454</t>
        </is>
      </c>
      <c r="B458" t="inlineStr">
        <is>
          <t>Meridian Supply Group Ltd</t>
        </is>
      </c>
      <c r="C458" t="inlineStr">
        <is>
          <t>356 Mill Road</t>
        </is>
      </c>
      <c r="D458" t="inlineStr">
        <is>
          <t>East</t>
        </is>
      </c>
      <c r="E458" t="inlineStr">
        <is>
          <t>IMP00454</t>
        </is>
      </c>
      <c r="F458" t="inlineStr">
        <is>
          <t>T103173</t>
        </is>
      </c>
    </row>
    <row r="459">
      <c r="A459" t="inlineStr">
        <is>
          <t>C00455</t>
        </is>
      </c>
      <c r="B459" t="inlineStr">
        <is>
          <t>Jade Enterprises Holdings Ltd</t>
        </is>
      </c>
      <c r="C459" t="inlineStr">
        <is>
          <t>226 Station Road</t>
        </is>
      </c>
      <c r="D459" t="inlineStr">
        <is>
          <t>West</t>
        </is>
      </c>
      <c r="E459" t="inlineStr">
        <is>
          <t>IMP00455</t>
        </is>
      </c>
      <c r="F459" t="inlineStr">
        <is>
          <t>T103983</t>
        </is>
      </c>
    </row>
    <row r="460">
      <c r="A460" t="inlineStr">
        <is>
          <t>C00456</t>
        </is>
      </c>
      <c r="B460" t="inlineStr">
        <is>
          <t>Royal Industries Partners Ltd</t>
        </is>
      </c>
      <c r="C460" t="inlineStr">
        <is>
          <t>304 Garden Lane</t>
        </is>
      </c>
      <c r="D460" t="inlineStr">
        <is>
          <t>South</t>
        </is>
      </c>
      <c r="E460" t="inlineStr">
        <is>
          <t>IMP00456</t>
        </is>
      </c>
      <c r="F460" t="inlineStr">
        <is>
          <t>T103188</t>
        </is>
      </c>
    </row>
    <row r="461">
      <c r="A461" t="inlineStr">
        <is>
          <t>C00457</t>
        </is>
      </c>
      <c r="B461" t="inlineStr">
        <is>
          <t>Royal Logistics Group Ltd</t>
        </is>
      </c>
      <c r="C461" t="inlineStr">
        <is>
          <t>92 Industrial Estate</t>
        </is>
      </c>
      <c r="D461" t="inlineStr">
        <is>
          <t>Coastal</t>
        </is>
      </c>
      <c r="E461" t="inlineStr">
        <is>
          <t>IMP00457</t>
        </is>
      </c>
      <c r="F461" t="inlineStr">
        <is>
          <t>T103192</t>
        </is>
      </c>
    </row>
    <row r="462">
      <c r="A462" t="inlineStr">
        <is>
          <t>C00458</t>
        </is>
      </c>
      <c r="B462" t="inlineStr">
        <is>
          <t>Saffron Steel Co., Ltd</t>
        </is>
      </c>
      <c r="C462" t="inlineStr">
        <is>
          <t>21 Garden Lane</t>
        </is>
      </c>
      <c r="D462" t="inlineStr">
        <is>
          <t>West</t>
        </is>
      </c>
      <c r="E462" t="inlineStr">
        <is>
          <t>IMP00458</t>
        </is>
      </c>
      <c r="F462" t="inlineStr">
        <is>
          <t>T103205</t>
        </is>
      </c>
    </row>
    <row r="463">
      <c r="A463" t="inlineStr">
        <is>
          <t>C00459</t>
        </is>
      </c>
      <c r="B463" t="inlineStr">
        <is>
          <t>Lotus Textiles Limited</t>
        </is>
      </c>
      <c r="C463" t="inlineStr">
        <is>
          <t>108 Garden Lane</t>
        </is>
      </c>
      <c r="D463" t="inlineStr">
        <is>
          <t>North</t>
        </is>
      </c>
      <c r="E463" t="inlineStr">
        <is>
          <t>IMP00459</t>
        </is>
      </c>
      <c r="F463" t="inlineStr">
        <is>
          <t>T103208</t>
        </is>
      </c>
    </row>
    <row r="464">
      <c r="A464" t="inlineStr">
        <is>
          <t>C00460</t>
        </is>
      </c>
      <c r="B464" t="inlineStr">
        <is>
          <t>Great Vellmoor Enterprises Co., Ltd</t>
        </is>
      </c>
      <c r="C464" t="inlineStr">
        <is>
          <t>57 Industrial Estate</t>
        </is>
      </c>
      <c r="D464" t="inlineStr">
        <is>
          <t>East</t>
        </is>
      </c>
      <c r="E464" t="inlineStr">
        <is>
          <t>IMP00460</t>
        </is>
      </c>
      <c r="F464" t="inlineStr">
        <is>
          <t>T103219</t>
        </is>
      </c>
    </row>
    <row r="465">
      <c r="A465" t="inlineStr">
        <is>
          <t>C00461</t>
        </is>
      </c>
      <c r="B465" t="inlineStr">
        <is>
          <t>Meridian Pack Enterprises</t>
        </is>
      </c>
      <c r="C465" t="inlineStr">
        <is>
          <t>57 Market Street</t>
        </is>
      </c>
      <c r="D465" t="inlineStr">
        <is>
          <t>East</t>
        </is>
      </c>
      <c r="E465" t="inlineStr">
        <is>
          <t>IMP00461</t>
        </is>
      </c>
      <c r="F465" t="inlineStr">
        <is>
          <t>T103221</t>
        </is>
      </c>
    </row>
    <row r="466">
      <c r="A466" t="inlineStr">
        <is>
          <t>C00462</t>
        </is>
      </c>
      <c r="B466" t="inlineStr">
        <is>
          <t>Northern Commercial Limited</t>
        </is>
      </c>
      <c r="C466" t="inlineStr">
        <is>
          <t>185 Mill Road</t>
        </is>
      </c>
      <c r="D466" t="inlineStr">
        <is>
          <t>Capital</t>
        </is>
      </c>
      <c r="E466" t="inlineStr">
        <is>
          <t>IMP00462</t>
        </is>
      </c>
      <c r="F466" t="inlineStr">
        <is>
          <t>T103229</t>
        </is>
      </c>
    </row>
    <row r="467">
      <c r="A467" t="inlineStr">
        <is>
          <t>C00463</t>
        </is>
      </c>
      <c r="B467" t="inlineStr">
        <is>
          <t>Twin Rivers Fruits Enterprises</t>
        </is>
      </c>
      <c r="C467" t="inlineStr">
        <is>
          <t>298 Mill Road</t>
        </is>
      </c>
      <c r="D467" t="inlineStr">
        <is>
          <t>Coastal</t>
        </is>
      </c>
      <c r="E467" t="inlineStr">
        <is>
          <t>IMP00463</t>
        </is>
      </c>
      <c r="F467" t="inlineStr">
        <is>
          <t>T103236</t>
        </is>
      </c>
    </row>
    <row r="468">
      <c r="A468" t="inlineStr">
        <is>
          <t>C00464</t>
        </is>
      </c>
      <c r="B468" t="inlineStr">
        <is>
          <t>Inverness Agro International Ltd</t>
        </is>
      </c>
      <c r="C468" t="inlineStr">
        <is>
          <t>24 Harbour Road</t>
        </is>
      </c>
      <c r="D468" t="inlineStr">
        <is>
          <t>East</t>
        </is>
      </c>
      <c r="E468" t="inlineStr">
        <is>
          <t>IMP00464</t>
        </is>
      </c>
      <c r="F468" t="inlineStr">
        <is>
          <t>T100033</t>
        </is>
      </c>
    </row>
    <row r="469">
      <c r="A469" t="inlineStr">
        <is>
          <t>C00465</t>
        </is>
      </c>
      <c r="B469" t="inlineStr">
        <is>
          <t>Evergreen Electronics &amp; Sons</t>
        </is>
      </c>
      <c r="C469" t="inlineStr">
        <is>
          <t>169 Market Street</t>
        </is>
      </c>
      <c r="D469" t="inlineStr">
        <is>
          <t>East</t>
        </is>
      </c>
      <c r="E469" t="inlineStr">
        <is>
          <t>IMP00465</t>
        </is>
      </c>
      <c r="F469" t="inlineStr">
        <is>
          <t>T103251</t>
        </is>
      </c>
    </row>
    <row r="470">
      <c r="A470" t="inlineStr">
        <is>
          <t>C00466</t>
        </is>
      </c>
      <c r="B470" t="inlineStr">
        <is>
          <t>Delta Motors Enterprises</t>
        </is>
      </c>
      <c r="C470" t="inlineStr">
        <is>
          <t>279 Market Street</t>
        </is>
      </c>
      <c r="D470" t="inlineStr">
        <is>
          <t>South</t>
        </is>
      </c>
      <c r="E470" t="inlineStr">
        <is>
          <t>IMP00466</t>
        </is>
      </c>
      <c r="F470" t="inlineStr">
        <is>
          <t>T103261</t>
        </is>
      </c>
    </row>
    <row r="471">
      <c r="A471" t="inlineStr">
        <is>
          <t>C00467</t>
        </is>
      </c>
      <c r="B471" t="inlineStr">
        <is>
          <t>Eastern Trading Co., Ltd</t>
        </is>
      </c>
      <c r="C471" t="inlineStr">
        <is>
          <t>290 Mill Road</t>
        </is>
      </c>
      <c r="D471" t="inlineStr">
        <is>
          <t>East</t>
        </is>
      </c>
      <c r="E471" t="inlineStr">
        <is>
          <t>IMP00467</t>
        </is>
      </c>
      <c r="F471" t="inlineStr">
        <is>
          <t>T103262</t>
        </is>
      </c>
    </row>
    <row r="472">
      <c r="A472" t="inlineStr">
        <is>
          <t>C00468</t>
        </is>
      </c>
      <c r="B472" t="inlineStr">
        <is>
          <t>Metro Mobile &amp; Sons</t>
        </is>
      </c>
      <c r="C472" t="inlineStr">
        <is>
          <t>222 Garden Lane</t>
        </is>
      </c>
      <c r="D472" t="inlineStr">
        <is>
          <t>North</t>
        </is>
      </c>
      <c r="E472" t="inlineStr">
        <is>
          <t>IMP00468</t>
        </is>
      </c>
      <c r="F472" t="inlineStr">
        <is>
          <t>T103274</t>
        </is>
      </c>
    </row>
    <row r="473">
      <c r="A473" t="inlineStr">
        <is>
          <t>C00469</t>
        </is>
      </c>
      <c r="B473" t="inlineStr">
        <is>
          <t>Orchid Motors Holdings Ltd</t>
        </is>
      </c>
      <c r="C473" t="inlineStr">
        <is>
          <t>76 Industrial Estate</t>
        </is>
      </c>
      <c r="D473" t="inlineStr">
        <is>
          <t>East</t>
        </is>
      </c>
      <c r="E473" t="inlineStr">
        <is>
          <t>IMP00469</t>
        </is>
      </c>
      <c r="F473" t="inlineStr">
        <is>
          <t>T103277</t>
        </is>
      </c>
    </row>
    <row r="474">
      <c r="A474" t="inlineStr">
        <is>
          <t>C00470</t>
        </is>
      </c>
      <c r="B474" t="inlineStr">
        <is>
          <t>Great Vellmoor Foods Limited</t>
        </is>
      </c>
      <c r="C474" t="inlineStr">
        <is>
          <t>299 Station Road</t>
        </is>
      </c>
      <c r="D474" t="inlineStr">
        <is>
          <t>East</t>
        </is>
      </c>
      <c r="E474" t="inlineStr">
        <is>
          <t>IMP00470</t>
        </is>
      </c>
      <c r="F474" t="inlineStr">
        <is>
          <t>T103287</t>
        </is>
      </c>
    </row>
    <row r="475">
      <c r="A475" t="inlineStr">
        <is>
          <t>C00471</t>
        </is>
      </c>
      <c r="B475" t="inlineStr">
        <is>
          <t>Silver Fruits Ltd</t>
        </is>
      </c>
      <c r="C475" t="inlineStr">
        <is>
          <t>222 Mill Road</t>
        </is>
      </c>
      <c r="D475" t="inlineStr">
        <is>
          <t>West</t>
        </is>
      </c>
      <c r="E475" t="inlineStr">
        <is>
          <t>IMP00471</t>
        </is>
      </c>
      <c r="F475" t="inlineStr">
        <is>
          <t>T103290</t>
        </is>
      </c>
    </row>
    <row r="476">
      <c r="A476" t="inlineStr">
        <is>
          <t>C00472</t>
        </is>
      </c>
      <c r="B476" t="inlineStr">
        <is>
          <t>Saffron Enterprises Co.</t>
        </is>
      </c>
      <c r="C476" t="inlineStr">
        <is>
          <t>253 Harbour Road</t>
        </is>
      </c>
      <c r="D476" t="inlineStr">
        <is>
          <t>West</t>
        </is>
      </c>
      <c r="E476" t="inlineStr">
        <is>
          <t>IMP00472</t>
        </is>
      </c>
      <c r="F476" t="inlineStr">
        <is>
          <t>T103301</t>
        </is>
      </c>
    </row>
    <row r="477">
      <c r="A477" t="inlineStr">
        <is>
          <t>C00473</t>
        </is>
      </c>
      <c r="B477" t="inlineStr">
        <is>
          <t>Pacific Electronics Ltd</t>
        </is>
      </c>
      <c r="C477" t="inlineStr">
        <is>
          <t>62 Riverside</t>
        </is>
      </c>
      <c r="D477" t="inlineStr">
        <is>
          <t>Capital</t>
        </is>
      </c>
      <c r="E477" t="inlineStr">
        <is>
          <t>IMP00473</t>
        </is>
      </c>
      <c r="F477" t="inlineStr">
        <is>
          <t>T103306</t>
        </is>
      </c>
    </row>
    <row r="478">
      <c r="A478" t="inlineStr">
        <is>
          <t>C00474</t>
        </is>
      </c>
      <c r="B478" t="inlineStr">
        <is>
          <t>Lotus Mobile Enterprises</t>
        </is>
      </c>
      <c r="C478" t="inlineStr">
        <is>
          <t>182 Harbour Road</t>
        </is>
      </c>
      <c r="D478" t="inlineStr">
        <is>
          <t>South</t>
        </is>
      </c>
      <c r="E478" t="inlineStr">
        <is>
          <t>IMP00474</t>
        </is>
      </c>
      <c r="F478" t="inlineStr">
        <is>
          <t>T103314</t>
        </is>
      </c>
    </row>
    <row r="479">
      <c r="A479" t="inlineStr">
        <is>
          <t>C00475</t>
        </is>
      </c>
      <c r="B479" t="inlineStr">
        <is>
          <t>Twin Rivers Industries International Ltd</t>
        </is>
      </c>
      <c r="C479" t="inlineStr">
        <is>
          <t>391 Market Street</t>
        </is>
      </c>
      <c r="D479" t="inlineStr">
        <is>
          <t>Capital</t>
        </is>
      </c>
      <c r="E479" t="inlineStr">
        <is>
          <t>IMP00475</t>
        </is>
      </c>
      <c r="F479" t="inlineStr">
        <is>
          <t>T103323</t>
        </is>
      </c>
    </row>
    <row r="480">
      <c r="A480" t="inlineStr">
        <is>
          <t>C00476</t>
        </is>
      </c>
      <c r="B480" t="inlineStr">
        <is>
          <t>Orchid Industries Limited</t>
        </is>
      </c>
      <c r="C480" t="inlineStr">
        <is>
          <t>308 Garden Lane</t>
        </is>
      </c>
      <c r="D480" t="inlineStr">
        <is>
          <t>North</t>
        </is>
      </c>
      <c r="E480" t="inlineStr">
        <is>
          <t>IMP00476</t>
        </is>
      </c>
      <c r="F480" t="inlineStr">
        <is>
          <t>T103325</t>
        </is>
      </c>
    </row>
    <row r="481">
      <c r="A481" t="inlineStr">
        <is>
          <t>C00477</t>
        </is>
      </c>
      <c r="B481" t="inlineStr">
        <is>
          <t>Ashcombe Fruits Co.</t>
        </is>
      </c>
      <c r="C481" t="inlineStr">
        <is>
          <t>126 Industrial Estate</t>
        </is>
      </c>
      <c r="D481" t="inlineStr">
        <is>
          <t>North</t>
        </is>
      </c>
      <c r="E481" t="inlineStr">
        <is>
          <t>IMP00477</t>
        </is>
      </c>
      <c r="F481" t="inlineStr">
        <is>
          <t>T103333</t>
        </is>
      </c>
    </row>
    <row r="482">
      <c r="A482" t="inlineStr">
        <is>
          <t>C00478</t>
        </is>
      </c>
      <c r="B482" t="inlineStr">
        <is>
          <t>Pacific Pack Group Ltd</t>
        </is>
      </c>
      <c r="C482" t="inlineStr">
        <is>
          <t>202 Harbour Road</t>
        </is>
      </c>
      <c r="D482" t="inlineStr">
        <is>
          <t>West</t>
        </is>
      </c>
      <c r="E482" t="inlineStr">
        <is>
          <t>IMP00478</t>
        </is>
      </c>
      <c r="F482" t="inlineStr">
        <is>
          <t>T103345</t>
        </is>
      </c>
    </row>
    <row r="483">
      <c r="A483" t="inlineStr">
        <is>
          <t>C00479</t>
        </is>
      </c>
      <c r="B483" t="inlineStr">
        <is>
          <t>Ocean Enterprises Ltd</t>
        </is>
      </c>
      <c r="C483" t="inlineStr">
        <is>
          <t>39 Industrial Estate</t>
        </is>
      </c>
      <c r="D483" t="inlineStr">
        <is>
          <t>East</t>
        </is>
      </c>
      <c r="E483" t="inlineStr">
        <is>
          <t>IMP00479</t>
        </is>
      </c>
      <c r="F483" t="inlineStr">
        <is>
          <t>T103351</t>
        </is>
      </c>
    </row>
    <row r="484">
      <c r="A484" t="inlineStr">
        <is>
          <t>C00480</t>
        </is>
      </c>
      <c r="B484" t="inlineStr">
        <is>
          <t>Horizon Mobile Co., Ltd</t>
        </is>
      </c>
      <c r="C484" t="inlineStr">
        <is>
          <t>11 Airport Road</t>
        </is>
      </c>
      <c r="D484" t="inlineStr">
        <is>
          <t>North</t>
        </is>
      </c>
      <c r="E484" t="inlineStr">
        <is>
          <t>IMP00480</t>
        </is>
      </c>
      <c r="F484" t="inlineStr">
        <is>
          <t>T103358</t>
        </is>
      </c>
    </row>
    <row r="485">
      <c r="A485" t="inlineStr">
        <is>
          <t>C00481</t>
        </is>
      </c>
      <c r="B485" t="inlineStr">
        <is>
          <t>Horizon Distribution Enterprises</t>
        </is>
      </c>
      <c r="C485" t="inlineStr">
        <is>
          <t>306 Station Road</t>
        </is>
      </c>
      <c r="D485" t="inlineStr">
        <is>
          <t>South</t>
        </is>
      </c>
      <c r="E485" t="inlineStr">
        <is>
          <t>IMP00481</t>
        </is>
      </c>
      <c r="F485" t="inlineStr">
        <is>
          <t>T103362</t>
        </is>
      </c>
    </row>
    <row r="486">
      <c r="A486" t="inlineStr">
        <is>
          <t>C00482</t>
        </is>
      </c>
      <c r="B486" t="inlineStr">
        <is>
          <t>Phoenix Trading Partners Ltd</t>
        </is>
      </c>
      <c r="C486" t="inlineStr">
        <is>
          <t>14 Temple Street</t>
        </is>
      </c>
      <c r="D486" t="inlineStr">
        <is>
          <t>Capital</t>
        </is>
      </c>
      <c r="E486" t="inlineStr">
        <is>
          <t>IMP00482</t>
        </is>
      </c>
      <c r="F486" t="inlineStr">
        <is>
          <t>T103370</t>
        </is>
      </c>
    </row>
    <row r="487">
      <c r="A487" t="inlineStr">
        <is>
          <t>C00483</t>
        </is>
      </c>
      <c r="B487" t="inlineStr">
        <is>
          <t>Great Vellmoor Glow Partners Ltd</t>
        </is>
      </c>
      <c r="C487" t="inlineStr">
        <is>
          <t>270 Bazaar Lane</t>
        </is>
      </c>
      <c r="D487" t="inlineStr">
        <is>
          <t>West</t>
        </is>
      </c>
      <c r="E487" t="inlineStr">
        <is>
          <t>IMP00483</t>
        </is>
      </c>
      <c r="F487" t="inlineStr">
        <is>
          <t>T103379</t>
        </is>
      </c>
    </row>
    <row r="488">
      <c r="A488" t="inlineStr">
        <is>
          <t>C00484</t>
        </is>
      </c>
      <c r="B488" t="inlineStr">
        <is>
          <t>Coral Glow Enterprises</t>
        </is>
      </c>
      <c r="C488" t="inlineStr">
        <is>
          <t>165 Temple Street</t>
        </is>
      </c>
      <c r="D488" t="inlineStr">
        <is>
          <t>West</t>
        </is>
      </c>
      <c r="E488" t="inlineStr">
        <is>
          <t>IMP00484</t>
        </is>
      </c>
      <c r="F488" t="inlineStr">
        <is>
          <t>T103385</t>
        </is>
      </c>
    </row>
    <row r="489">
      <c r="A489" t="inlineStr">
        <is>
          <t>C00485</t>
        </is>
      </c>
      <c r="B489" t="inlineStr">
        <is>
          <t>Inverness Logistics Ltd</t>
        </is>
      </c>
      <c r="C489" t="inlineStr">
        <is>
          <t>392 Bazaar Lane</t>
        </is>
      </c>
      <c r="D489" t="inlineStr">
        <is>
          <t>North</t>
        </is>
      </c>
      <c r="E489" t="inlineStr">
        <is>
          <t>IMP00485</t>
        </is>
      </c>
      <c r="F489" t="inlineStr">
        <is>
          <t>T103391</t>
        </is>
      </c>
    </row>
    <row r="490">
      <c r="A490" t="inlineStr">
        <is>
          <t>C00486</t>
        </is>
      </c>
      <c r="B490" t="inlineStr">
        <is>
          <t>Global Distribution International Ltd</t>
        </is>
      </c>
      <c r="C490" t="inlineStr">
        <is>
          <t>178 Garden Lane</t>
        </is>
      </c>
      <c r="D490" t="inlineStr">
        <is>
          <t>North</t>
        </is>
      </c>
      <c r="E490" t="inlineStr">
        <is>
          <t>IMP00486</t>
        </is>
      </c>
      <c r="F490" t="inlineStr">
        <is>
          <t>T103395</t>
        </is>
      </c>
    </row>
    <row r="491">
      <c r="A491" t="inlineStr">
        <is>
          <t>C00487</t>
        </is>
      </c>
      <c r="B491" t="inlineStr">
        <is>
          <t>Harmony Glow Partners Ltd</t>
        </is>
      </c>
      <c r="C491" t="inlineStr">
        <is>
          <t>346 Market Street</t>
        </is>
      </c>
      <c r="D491" t="inlineStr">
        <is>
          <t>North</t>
        </is>
      </c>
      <c r="E491" t="inlineStr">
        <is>
          <t>IMP00487</t>
        </is>
      </c>
      <c r="F491" t="inlineStr">
        <is>
          <t>T100070</t>
        </is>
      </c>
    </row>
    <row r="492">
      <c r="A492" t="inlineStr">
        <is>
          <t>C00488</t>
        </is>
      </c>
      <c r="B492" t="inlineStr">
        <is>
          <t>Eastern Textiles Co.</t>
        </is>
      </c>
      <c r="C492" t="inlineStr">
        <is>
          <t>396 Garden Lane</t>
        </is>
      </c>
      <c r="D492" t="inlineStr">
        <is>
          <t>South</t>
        </is>
      </c>
      <c r="E492" t="inlineStr">
        <is>
          <t>IMP00488</t>
        </is>
      </c>
      <c r="F492" t="inlineStr">
        <is>
          <t>T103415</t>
        </is>
      </c>
    </row>
    <row r="493">
      <c r="A493" t="inlineStr">
        <is>
          <t>C00489</t>
        </is>
      </c>
      <c r="B493" t="inlineStr">
        <is>
          <t>Orchid Industries Enterprises</t>
        </is>
      </c>
      <c r="C493" t="inlineStr">
        <is>
          <t>311 Bazaar Lane</t>
        </is>
      </c>
      <c r="D493" t="inlineStr">
        <is>
          <t>Coastal</t>
        </is>
      </c>
      <c r="E493" t="inlineStr">
        <is>
          <t>IMP00489</t>
        </is>
      </c>
      <c r="F493" t="inlineStr">
        <is>
          <t>T103419</t>
        </is>
      </c>
    </row>
    <row r="494">
      <c r="A494" t="inlineStr">
        <is>
          <t>C00490</t>
        </is>
      </c>
      <c r="B494" t="inlineStr">
        <is>
          <t>Ocean Trading International Ltd</t>
        </is>
      </c>
      <c r="C494" t="inlineStr">
        <is>
          <t>115 Harbour Road</t>
        </is>
      </c>
      <c r="D494" t="inlineStr">
        <is>
          <t>East</t>
        </is>
      </c>
      <c r="E494" t="inlineStr">
        <is>
          <t>IMP00490</t>
        </is>
      </c>
      <c r="F494" t="inlineStr">
        <is>
          <t>T103425</t>
        </is>
      </c>
    </row>
    <row r="495">
      <c r="A495" t="inlineStr">
        <is>
          <t>C00491</t>
        </is>
      </c>
      <c r="B495" t="inlineStr">
        <is>
          <t>Summit Fruits Ltd</t>
        </is>
      </c>
      <c r="C495" t="inlineStr">
        <is>
          <t>77 Industrial Estate</t>
        </is>
      </c>
      <c r="D495" t="inlineStr">
        <is>
          <t>Coastal</t>
        </is>
      </c>
      <c r="E495" t="inlineStr">
        <is>
          <t>IMP00491</t>
        </is>
      </c>
    </row>
    <row r="496">
      <c r="A496" t="inlineStr">
        <is>
          <t>C00492</t>
        </is>
      </c>
      <c r="B496" t="inlineStr">
        <is>
          <t>Meridian Logistics Group Ltd</t>
        </is>
      </c>
      <c r="C496" t="inlineStr">
        <is>
          <t>38 Bazaar Lane</t>
        </is>
      </c>
      <c r="D496" t="inlineStr">
        <is>
          <t>East</t>
        </is>
      </c>
      <c r="E496" t="inlineStr">
        <is>
          <t>IMP00492</t>
        </is>
      </c>
      <c r="F496" t="inlineStr">
        <is>
          <t>T103439</t>
        </is>
      </c>
    </row>
    <row r="497">
      <c r="A497" t="inlineStr">
        <is>
          <t>C00493</t>
        </is>
      </c>
      <c r="B497" t="inlineStr">
        <is>
          <t>Horizon Logistics International Ltd</t>
        </is>
      </c>
      <c r="C497" t="inlineStr">
        <is>
          <t>298 Industrial Estate</t>
        </is>
      </c>
      <c r="D497" t="inlineStr">
        <is>
          <t>Coastal</t>
        </is>
      </c>
      <c r="E497" t="inlineStr">
        <is>
          <t>IMP00493</t>
        </is>
      </c>
      <c r="F497" t="inlineStr">
        <is>
          <t>T103449</t>
        </is>
      </c>
    </row>
    <row r="498">
      <c r="A498" t="inlineStr">
        <is>
          <t>C00494</t>
        </is>
      </c>
      <c r="B498" t="inlineStr">
        <is>
          <t>Saffron Supply Holdings Ltd</t>
        </is>
      </c>
      <c r="C498" t="inlineStr">
        <is>
          <t>206 Market Street</t>
        </is>
      </c>
      <c r="D498" t="inlineStr">
        <is>
          <t>Coastal</t>
        </is>
      </c>
      <c r="E498" t="inlineStr">
        <is>
          <t>IMP00494</t>
        </is>
      </c>
      <c r="F498" t="inlineStr">
        <is>
          <t>T103452</t>
        </is>
      </c>
    </row>
    <row r="499">
      <c r="A499" t="inlineStr">
        <is>
          <t>C00495</t>
        </is>
      </c>
      <c r="B499" t="inlineStr">
        <is>
          <t>Golden Distribution International Ltd</t>
        </is>
      </c>
      <c r="C499" t="inlineStr">
        <is>
          <t>231 Garden Lane</t>
        </is>
      </c>
      <c r="D499" t="inlineStr">
        <is>
          <t>South</t>
        </is>
      </c>
      <c r="E499" t="inlineStr">
        <is>
          <t>IMP00495</t>
        </is>
      </c>
      <c r="F499" t="inlineStr">
        <is>
          <t>T103460</t>
        </is>
      </c>
    </row>
    <row r="500">
      <c r="A500" t="inlineStr">
        <is>
          <t>C00496</t>
        </is>
      </c>
      <c r="B500" t="inlineStr">
        <is>
          <t>Inverness Textiles Partners Ltd</t>
        </is>
      </c>
      <c r="C500" t="inlineStr">
        <is>
          <t>116 Market Street</t>
        </is>
      </c>
      <c r="D500" t="inlineStr">
        <is>
          <t>Coastal</t>
        </is>
      </c>
      <c r="E500" t="inlineStr">
        <is>
          <t>IMP00496</t>
        </is>
      </c>
      <c r="F500" t="inlineStr">
        <is>
          <t>T103468</t>
        </is>
      </c>
    </row>
    <row r="501">
      <c r="A501" t="inlineStr">
        <is>
          <t>C00497</t>
        </is>
      </c>
      <c r="B501" t="inlineStr">
        <is>
          <t>Harmony Commercial &amp; Sons</t>
        </is>
      </c>
      <c r="C501" t="inlineStr">
        <is>
          <t>372 Temple Street</t>
        </is>
      </c>
      <c r="D501" t="inlineStr">
        <is>
          <t>North</t>
        </is>
      </c>
      <c r="E501" t="inlineStr">
        <is>
          <t>IMP00497</t>
        </is>
      </c>
      <c r="F501" t="inlineStr">
        <is>
          <t>T103464</t>
        </is>
      </c>
    </row>
    <row r="502">
      <c r="A502" t="inlineStr">
        <is>
          <t>C00498</t>
        </is>
      </c>
      <c r="B502" t="inlineStr">
        <is>
          <t>Saffron Commercial Ltd</t>
        </is>
      </c>
      <c r="C502" t="inlineStr">
        <is>
          <t>335 Harbour Road</t>
        </is>
      </c>
      <c r="D502" t="inlineStr">
        <is>
          <t>West</t>
        </is>
      </c>
      <c r="E502" t="inlineStr">
        <is>
          <t>IMP00498</t>
        </is>
      </c>
      <c r="F502" t="inlineStr">
        <is>
          <t>T103480</t>
        </is>
      </c>
    </row>
    <row r="503">
      <c r="A503" t="inlineStr">
        <is>
          <t>C00499</t>
        </is>
      </c>
      <c r="B503" t="inlineStr">
        <is>
          <t>Northern Industries Co.</t>
        </is>
      </c>
      <c r="C503" t="inlineStr">
        <is>
          <t>288 Mill Road</t>
        </is>
      </c>
      <c r="D503" t="inlineStr">
        <is>
          <t>East</t>
        </is>
      </c>
      <c r="E503" t="inlineStr">
        <is>
          <t>IMP00499</t>
        </is>
      </c>
      <c r="F503" t="inlineStr">
        <is>
          <t>T103492</t>
        </is>
      </c>
    </row>
    <row r="504">
      <c r="A504" t="inlineStr">
        <is>
          <t>C00500</t>
        </is>
      </c>
      <c r="B504" t="inlineStr">
        <is>
          <t>Green Valley Imports Holdings Ltd</t>
        </is>
      </c>
      <c r="C504" t="inlineStr">
        <is>
          <t>90 Bazaar Lane</t>
        </is>
      </c>
      <c r="D504" t="inlineStr">
        <is>
          <t>Capital</t>
        </is>
      </c>
      <c r="E504" t="inlineStr">
        <is>
          <t>IMP00500</t>
        </is>
      </c>
      <c r="F504" t="inlineStr">
        <is>
          <t>T103496</t>
        </is>
      </c>
    </row>
    <row r="505">
      <c r="A505" t="inlineStr">
        <is>
          <t>C00501</t>
        </is>
      </c>
      <c r="B505" t="inlineStr">
        <is>
          <t>Arden Electronics Co., Ltd</t>
        </is>
      </c>
      <c r="C505" t="inlineStr">
        <is>
          <t>242 Station Road</t>
        </is>
      </c>
      <c r="D505" t="inlineStr">
        <is>
          <t>East</t>
        </is>
      </c>
      <c r="E505" t="inlineStr">
        <is>
          <t>IMP00501</t>
        </is>
      </c>
      <c r="F505" t="inlineStr">
        <is>
          <t>T103502</t>
        </is>
      </c>
    </row>
    <row r="506">
      <c r="A506" t="inlineStr">
        <is>
          <t>C00502</t>
        </is>
      </c>
      <c r="B506" t="inlineStr">
        <is>
          <t>Ashcombe Pack Ltd</t>
        </is>
      </c>
      <c r="C506" t="inlineStr">
        <is>
          <t>45 Station Road</t>
        </is>
      </c>
      <c r="D506" t="inlineStr">
        <is>
          <t>South</t>
        </is>
      </c>
      <c r="E506" t="inlineStr">
        <is>
          <t>IMP00502</t>
        </is>
      </c>
      <c r="F506" t="inlineStr">
        <is>
          <t>T103507</t>
        </is>
      </c>
    </row>
    <row r="507">
      <c r="A507" t="inlineStr">
        <is>
          <t>C00503</t>
        </is>
      </c>
      <c r="B507" t="inlineStr">
        <is>
          <t>Summit Electronics Ltd</t>
        </is>
      </c>
      <c r="C507" t="inlineStr">
        <is>
          <t>1 Airport Road</t>
        </is>
      </c>
      <c r="D507" t="inlineStr">
        <is>
          <t>East</t>
        </is>
      </c>
      <c r="E507" t="inlineStr">
        <is>
          <t>IMP00503</t>
        </is>
      </c>
      <c r="F507" t="inlineStr">
        <is>
          <t>T103515</t>
        </is>
      </c>
    </row>
    <row r="508">
      <c r="A508" t="inlineStr">
        <is>
          <t>C00504</t>
        </is>
      </c>
      <c r="B508" t="inlineStr">
        <is>
          <t>Pacific Steel Co.</t>
        </is>
      </c>
      <c r="C508" t="inlineStr">
        <is>
          <t>64 Industrial Estate</t>
        </is>
      </c>
      <c r="D508" t="inlineStr">
        <is>
          <t>West</t>
        </is>
      </c>
      <c r="E508" t="inlineStr">
        <is>
          <t>IMP00504</t>
        </is>
      </c>
      <c r="F508" t="inlineStr">
        <is>
          <t>T103527</t>
        </is>
      </c>
    </row>
    <row r="509">
      <c r="A509" t="inlineStr">
        <is>
          <t>C00505</t>
        </is>
      </c>
      <c r="B509" t="inlineStr">
        <is>
          <t>Cobalt Glow Group Ltd</t>
        </is>
      </c>
      <c r="C509" t="inlineStr">
        <is>
          <t>270 Airport Road</t>
        </is>
      </c>
      <c r="D509" t="inlineStr">
        <is>
          <t>West</t>
        </is>
      </c>
      <c r="E509" t="inlineStr">
        <is>
          <t>IMP00505</t>
        </is>
      </c>
      <c r="F509" t="inlineStr">
        <is>
          <t>T103529</t>
        </is>
      </c>
    </row>
    <row r="510">
      <c r="A510" t="inlineStr">
        <is>
          <t>C00506</t>
        </is>
      </c>
      <c r="B510" t="inlineStr">
        <is>
          <t>Sunrise Logistics Partners Ltd</t>
        </is>
      </c>
      <c r="C510" t="inlineStr">
        <is>
          <t>349 Industrial Estate</t>
        </is>
      </c>
      <c r="D510" t="inlineStr">
        <is>
          <t>Coastal</t>
        </is>
      </c>
      <c r="E510" t="inlineStr">
        <is>
          <t>IMP00506</t>
        </is>
      </c>
    </row>
    <row r="511">
      <c r="A511" t="inlineStr">
        <is>
          <t>C00507</t>
        </is>
      </c>
      <c r="B511" t="inlineStr">
        <is>
          <t>Inverness Motors Co., Ltd</t>
        </is>
      </c>
      <c r="C511" t="inlineStr">
        <is>
          <t>370 Industrial Estate</t>
        </is>
      </c>
      <c r="D511" t="inlineStr">
        <is>
          <t>Coastal</t>
        </is>
      </c>
      <c r="E511" t="inlineStr">
        <is>
          <t>IMP00507</t>
        </is>
      </c>
      <c r="F511" t="inlineStr">
        <is>
          <t>T103544</t>
        </is>
      </c>
    </row>
    <row r="512">
      <c r="A512" t="inlineStr">
        <is>
          <t>C00508</t>
        </is>
      </c>
      <c r="B512" t="inlineStr">
        <is>
          <t>Jade Industries Holdings Ltd</t>
        </is>
      </c>
      <c r="C512" t="inlineStr">
        <is>
          <t>87 Airport Road</t>
        </is>
      </c>
      <c r="D512" t="inlineStr">
        <is>
          <t>Coastal</t>
        </is>
      </c>
      <c r="E512" t="inlineStr">
        <is>
          <t>IMP00508</t>
        </is>
      </c>
      <c r="F512" t="inlineStr">
        <is>
          <t>T103555</t>
        </is>
      </c>
    </row>
    <row r="513">
      <c r="A513" t="inlineStr">
        <is>
          <t>C00509</t>
        </is>
      </c>
      <c r="B513" t="inlineStr">
        <is>
          <t>Prescott Logistics Enterprises</t>
        </is>
      </c>
      <c r="C513" t="inlineStr">
        <is>
          <t>65 Market Street</t>
        </is>
      </c>
      <c r="D513" t="inlineStr">
        <is>
          <t>Coastal</t>
        </is>
      </c>
      <c r="E513" t="inlineStr">
        <is>
          <t>IMP00509</t>
        </is>
      </c>
      <c r="F513" t="inlineStr">
        <is>
          <t>T103558</t>
        </is>
      </c>
    </row>
    <row r="514">
      <c r="A514" t="inlineStr">
        <is>
          <t>C00510</t>
        </is>
      </c>
      <c r="B514" t="inlineStr">
        <is>
          <t>Coral Supply Partners Ltd</t>
        </is>
      </c>
      <c r="C514" t="inlineStr">
        <is>
          <t>165 Mill Road</t>
        </is>
      </c>
      <c r="D514" t="inlineStr">
        <is>
          <t>Capital</t>
        </is>
      </c>
      <c r="E514" t="inlineStr">
        <is>
          <t>IMP00510</t>
        </is>
      </c>
      <c r="F514" t="inlineStr">
        <is>
          <t>T103567</t>
        </is>
      </c>
    </row>
    <row r="515">
      <c r="A515" t="inlineStr">
        <is>
          <t>C00511</t>
        </is>
      </c>
      <c r="B515" t="inlineStr">
        <is>
          <t>Jade Enterprises Enterprises</t>
        </is>
      </c>
      <c r="C515" t="inlineStr">
        <is>
          <t>35 Bazaar Lane</t>
        </is>
      </c>
      <c r="D515" t="inlineStr">
        <is>
          <t>South</t>
        </is>
      </c>
      <c r="E515" t="inlineStr">
        <is>
          <t>IMP00511</t>
        </is>
      </c>
      <c r="F515" t="inlineStr">
        <is>
          <t>T103572</t>
        </is>
      </c>
    </row>
    <row r="516">
      <c r="A516" t="inlineStr">
        <is>
          <t>C00512</t>
        </is>
      </c>
      <c r="B516" t="inlineStr">
        <is>
          <t>Global Industries Ltd</t>
        </is>
      </c>
      <c r="C516" t="inlineStr">
        <is>
          <t>113 Airport Road</t>
        </is>
      </c>
      <c r="D516" t="inlineStr">
        <is>
          <t>Capital</t>
        </is>
      </c>
      <c r="E516" t="inlineStr">
        <is>
          <t>IMP00512</t>
        </is>
      </c>
      <c r="F516" t="inlineStr">
        <is>
          <t>T103577</t>
        </is>
      </c>
    </row>
    <row r="517">
      <c r="A517" t="inlineStr">
        <is>
          <t>C00513</t>
        </is>
      </c>
      <c r="B517" t="inlineStr">
        <is>
          <t>Evergreen Glow Co., Ltd</t>
        </is>
      </c>
      <c r="C517" t="inlineStr">
        <is>
          <t>247 Airport Road</t>
        </is>
      </c>
      <c r="D517" t="inlineStr">
        <is>
          <t>South</t>
        </is>
      </c>
      <c r="E517" t="inlineStr">
        <is>
          <t>IMP00513</t>
        </is>
      </c>
      <c r="F517" t="inlineStr">
        <is>
          <t>T103589</t>
        </is>
      </c>
    </row>
    <row r="518">
      <c r="A518" t="inlineStr">
        <is>
          <t>C00514</t>
        </is>
      </c>
      <c r="B518" t="inlineStr">
        <is>
          <t>United Distribution Partners Ltd</t>
        </is>
      </c>
      <c r="C518" t="inlineStr">
        <is>
          <t>322 Industrial Estate</t>
        </is>
      </c>
      <c r="D518" t="inlineStr">
        <is>
          <t>East</t>
        </is>
      </c>
      <c r="E518" t="inlineStr">
        <is>
          <t>IMP00514</t>
        </is>
      </c>
    </row>
    <row r="519">
      <c r="A519" t="inlineStr">
        <is>
          <t>C00515</t>
        </is>
      </c>
      <c r="B519" t="inlineStr">
        <is>
          <t>United Steel Co.</t>
        </is>
      </c>
      <c r="C519" t="inlineStr">
        <is>
          <t>349 Garden Lane</t>
        </is>
      </c>
      <c r="D519" t="inlineStr">
        <is>
          <t>West</t>
        </is>
      </c>
      <c r="E519" t="inlineStr">
        <is>
          <t>IMP00515</t>
        </is>
      </c>
      <c r="F519" t="inlineStr">
        <is>
          <t>T103599</t>
        </is>
      </c>
    </row>
    <row r="520">
      <c r="A520" t="inlineStr">
        <is>
          <t>C00516</t>
        </is>
      </c>
      <c r="B520" t="inlineStr">
        <is>
          <t>Aldergate Pack Holdings Ltd</t>
        </is>
      </c>
      <c r="C520" t="inlineStr">
        <is>
          <t>129 Mill Road</t>
        </is>
      </c>
      <c r="D520" t="inlineStr">
        <is>
          <t>East</t>
        </is>
      </c>
      <c r="E520" t="inlineStr">
        <is>
          <t>IMP00516</t>
        </is>
      </c>
      <c r="F520" t="inlineStr">
        <is>
          <t>T103608</t>
        </is>
      </c>
    </row>
    <row r="521">
      <c r="A521" t="inlineStr">
        <is>
          <t>C00517</t>
        </is>
      </c>
      <c r="B521" t="inlineStr">
        <is>
          <t>Pacific Agro Group Ltd</t>
        </is>
      </c>
      <c r="C521" t="inlineStr">
        <is>
          <t>337 Airport Road</t>
        </is>
      </c>
      <c r="D521" t="inlineStr">
        <is>
          <t>Coastal</t>
        </is>
      </c>
      <c r="E521" t="inlineStr">
        <is>
          <t>IMP00517</t>
        </is>
      </c>
      <c r="F521" t="inlineStr">
        <is>
          <t>T103616</t>
        </is>
      </c>
    </row>
    <row r="522">
      <c r="A522" t="inlineStr">
        <is>
          <t>C00518</t>
        </is>
      </c>
      <c r="B522" t="inlineStr">
        <is>
          <t>Star Mobile Enterprises</t>
        </is>
      </c>
      <c r="C522" t="inlineStr">
        <is>
          <t>203 Riverside</t>
        </is>
      </c>
      <c r="D522" t="inlineStr">
        <is>
          <t>North</t>
        </is>
      </c>
      <c r="E522" t="inlineStr">
        <is>
          <t>IMP00518</t>
        </is>
      </c>
      <c r="F522" t="inlineStr">
        <is>
          <t>T103621</t>
        </is>
      </c>
    </row>
    <row r="523">
      <c r="A523" t="inlineStr">
        <is>
          <t>C00519</t>
        </is>
      </c>
      <c r="B523" t="inlineStr">
        <is>
          <t>Ocean Electronics Co., Ltd</t>
        </is>
      </c>
      <c r="C523" t="inlineStr">
        <is>
          <t>222 Mill Road</t>
        </is>
      </c>
      <c r="D523" t="inlineStr">
        <is>
          <t>Coastal</t>
        </is>
      </c>
      <c r="E523" t="inlineStr">
        <is>
          <t>IMP00519</t>
        </is>
      </c>
      <c r="F523" t="inlineStr">
        <is>
          <t>T103629</t>
        </is>
      </c>
    </row>
    <row r="524">
      <c r="A524" t="inlineStr">
        <is>
          <t>C00520</t>
        </is>
      </c>
      <c r="B524" t="inlineStr">
        <is>
          <t>Green Valley Supply Group Ltd</t>
        </is>
      </c>
      <c r="C524" t="inlineStr">
        <is>
          <t>146 Bazaar Lane</t>
        </is>
      </c>
      <c r="D524" t="inlineStr">
        <is>
          <t>Capital</t>
        </is>
      </c>
      <c r="E524" t="inlineStr">
        <is>
          <t>IMP00520</t>
        </is>
      </c>
      <c r="F524" t="inlineStr">
        <is>
          <t>T103633</t>
        </is>
      </c>
    </row>
    <row r="525">
      <c r="A525" t="inlineStr">
        <is>
          <t>C00521</t>
        </is>
      </c>
      <c r="B525" t="inlineStr">
        <is>
          <t>Twin Rivers Textiles Group Ltd</t>
        </is>
      </c>
      <c r="C525" t="inlineStr">
        <is>
          <t>337 Harbour Road</t>
        </is>
      </c>
      <c r="D525" t="inlineStr">
        <is>
          <t>West</t>
        </is>
      </c>
      <c r="E525" t="inlineStr">
        <is>
          <t>IMP00521</t>
        </is>
      </c>
      <c r="F525" t="inlineStr">
        <is>
          <t>T103646</t>
        </is>
      </c>
    </row>
    <row r="526">
      <c r="A526" t="inlineStr">
        <is>
          <t>C00522</t>
        </is>
      </c>
      <c r="B526" t="inlineStr">
        <is>
          <t>Evergreen Pack Limited</t>
        </is>
      </c>
      <c r="C526" t="inlineStr">
        <is>
          <t>306 Mill Road</t>
        </is>
      </c>
      <c r="D526" t="inlineStr">
        <is>
          <t>East</t>
        </is>
      </c>
      <c r="E526" t="inlineStr">
        <is>
          <t>IMP00522</t>
        </is>
      </c>
      <c r="F526" t="inlineStr">
        <is>
          <t>T193649</t>
        </is>
      </c>
    </row>
    <row r="527">
      <c r="A527" t="inlineStr">
        <is>
          <t>C00523</t>
        </is>
      </c>
      <c r="B527" t="inlineStr">
        <is>
          <t>Ashcombe Supply Partners Ltd</t>
        </is>
      </c>
      <c r="C527" t="inlineStr">
        <is>
          <t>321 Industrial Estate</t>
        </is>
      </c>
      <c r="D527" t="inlineStr">
        <is>
          <t>East</t>
        </is>
      </c>
      <c r="E527" t="inlineStr">
        <is>
          <t>IMP00523</t>
        </is>
      </c>
      <c r="F527" t="inlineStr">
        <is>
          <t>T103657</t>
        </is>
      </c>
    </row>
    <row r="528">
      <c r="A528" t="inlineStr">
        <is>
          <t>C00524</t>
        </is>
      </c>
      <c r="B528" t="inlineStr">
        <is>
          <t>Central Pack Holdings Ltd</t>
        </is>
      </c>
      <c r="C528" t="inlineStr">
        <is>
          <t>13 Industrial Estate</t>
        </is>
      </c>
      <c r="D528" t="inlineStr">
        <is>
          <t>East</t>
        </is>
      </c>
      <c r="E528" t="inlineStr">
        <is>
          <t>IMP00524</t>
        </is>
      </c>
      <c r="F528" t="inlineStr">
        <is>
          <t>T103667</t>
        </is>
      </c>
    </row>
    <row r="529">
      <c r="A529" t="inlineStr">
        <is>
          <t>C00525</t>
        </is>
      </c>
      <c r="B529" t="inlineStr">
        <is>
          <t>Orchid Supply International Ltd</t>
        </is>
      </c>
      <c r="C529" t="inlineStr">
        <is>
          <t>226 Airport Road</t>
        </is>
      </c>
      <c r="D529" t="inlineStr">
        <is>
          <t>Capital</t>
        </is>
      </c>
      <c r="E529" t="inlineStr">
        <is>
          <t>IMP00525</t>
        </is>
      </c>
      <c r="F529" t="inlineStr">
        <is>
          <t>T103671</t>
        </is>
      </c>
    </row>
    <row r="530">
      <c r="A530" t="inlineStr">
        <is>
          <t>C00526</t>
        </is>
      </c>
      <c r="B530" t="inlineStr">
        <is>
          <t>Ocean Imports Group Ltd</t>
        </is>
      </c>
      <c r="C530" t="inlineStr">
        <is>
          <t>65 Harbour Road</t>
        </is>
      </c>
      <c r="D530" t="inlineStr">
        <is>
          <t>Coastal</t>
        </is>
      </c>
      <c r="E530" t="inlineStr">
        <is>
          <t>IMP00526</t>
        </is>
      </c>
      <c r="F530" t="inlineStr">
        <is>
          <t>T103676</t>
        </is>
      </c>
    </row>
    <row r="531">
      <c r="A531" t="inlineStr">
        <is>
          <t>C00527</t>
        </is>
      </c>
      <c r="B531" t="inlineStr">
        <is>
          <t>Eastern Commercial Limited</t>
        </is>
      </c>
      <c r="C531" t="inlineStr">
        <is>
          <t>77 Harbour Road</t>
        </is>
      </c>
      <c r="D531" t="inlineStr">
        <is>
          <t>North</t>
        </is>
      </c>
      <c r="E531" t="inlineStr">
        <is>
          <t>IMP00527</t>
        </is>
      </c>
      <c r="F531" t="inlineStr">
        <is>
          <t>T103683</t>
        </is>
      </c>
    </row>
    <row r="532">
      <c r="A532" t="inlineStr">
        <is>
          <t>C00528</t>
        </is>
      </c>
      <c r="B532" t="inlineStr">
        <is>
          <t>Great Vellmoor Electronics International Ltd</t>
        </is>
      </c>
      <c r="C532" t="inlineStr">
        <is>
          <t>199 Garden Lane</t>
        </is>
      </c>
      <c r="D532" t="inlineStr">
        <is>
          <t>East</t>
        </is>
      </c>
      <c r="E532" t="inlineStr">
        <is>
          <t>IMP00528</t>
        </is>
      </c>
      <c r="F532" t="inlineStr">
        <is>
          <t>T103694</t>
        </is>
      </c>
    </row>
    <row r="533">
      <c r="A533" t="inlineStr">
        <is>
          <t>C00529</t>
        </is>
      </c>
      <c r="B533" t="inlineStr">
        <is>
          <t>Blue Ocean Industries Holdings Ltd</t>
        </is>
      </c>
      <c r="C533" t="inlineStr">
        <is>
          <t>121 Airport Road</t>
        </is>
      </c>
      <c r="D533" t="inlineStr">
        <is>
          <t>North</t>
        </is>
      </c>
      <c r="E533" t="inlineStr">
        <is>
          <t>IMP00529</t>
        </is>
      </c>
      <c r="F533" t="inlineStr">
        <is>
          <t>T103698</t>
        </is>
      </c>
    </row>
    <row r="534">
      <c r="A534" t="inlineStr">
        <is>
          <t>C00530</t>
        </is>
      </c>
      <c r="B534" t="inlineStr">
        <is>
          <t>Aldergate Electronics International Ltd</t>
        </is>
      </c>
      <c r="C534" t="inlineStr">
        <is>
          <t>112 Market Street</t>
        </is>
      </c>
      <c r="D534" t="inlineStr">
        <is>
          <t>South</t>
        </is>
      </c>
      <c r="E534" t="inlineStr">
        <is>
          <t>IMP00530</t>
        </is>
      </c>
      <c r="F534" t="inlineStr">
        <is>
          <t>T103707</t>
        </is>
      </c>
    </row>
    <row r="535">
      <c r="A535" t="inlineStr">
        <is>
          <t>C00531</t>
        </is>
      </c>
      <c r="B535" t="inlineStr">
        <is>
          <t>Inverness Distribution Co., Ltd</t>
        </is>
      </c>
      <c r="C535" t="inlineStr">
        <is>
          <t>231 Garden Lane</t>
        </is>
      </c>
      <c r="D535" t="inlineStr">
        <is>
          <t>Coastal</t>
        </is>
      </c>
      <c r="E535" t="inlineStr">
        <is>
          <t>IMP00531</t>
        </is>
      </c>
      <c r="F535" t="inlineStr">
        <is>
          <t>T103712</t>
        </is>
      </c>
    </row>
    <row r="536">
      <c r="A536" t="inlineStr">
        <is>
          <t>C00532</t>
        </is>
      </c>
      <c r="B536" t="inlineStr">
        <is>
          <t>Silk Road Steel Partners Ltd</t>
        </is>
      </c>
      <c r="C536" t="inlineStr">
        <is>
          <t>137 Station Road</t>
        </is>
      </c>
      <c r="D536" t="inlineStr">
        <is>
          <t>North</t>
        </is>
      </c>
      <c r="E536" t="inlineStr">
        <is>
          <t>IMP00532</t>
        </is>
      </c>
    </row>
    <row r="537">
      <c r="A537" t="inlineStr">
        <is>
          <t>C00533</t>
        </is>
      </c>
      <c r="B537" t="inlineStr">
        <is>
          <t>Global Foods Group Ltd</t>
        </is>
      </c>
      <c r="C537" t="inlineStr">
        <is>
          <t>153 Mill Road</t>
        </is>
      </c>
      <c r="D537" t="inlineStr">
        <is>
          <t>North</t>
        </is>
      </c>
      <c r="E537" t="inlineStr">
        <is>
          <t>IMP00533</t>
        </is>
      </c>
      <c r="F537" t="inlineStr">
        <is>
          <t>T103728</t>
        </is>
      </c>
    </row>
    <row r="538">
      <c r="A538" t="inlineStr">
        <is>
          <t>C00534</t>
        </is>
      </c>
      <c r="B538" t="inlineStr">
        <is>
          <t>Cobalt Fruits Enterprises</t>
        </is>
      </c>
      <c r="C538" t="inlineStr">
        <is>
          <t>184 Industrial Estate</t>
        </is>
      </c>
      <c r="D538" t="inlineStr">
        <is>
          <t>Capital</t>
        </is>
      </c>
      <c r="E538" t="inlineStr">
        <is>
          <t>IMP00534</t>
        </is>
      </c>
      <c r="F538" t="inlineStr">
        <is>
          <t>T103731</t>
        </is>
      </c>
    </row>
    <row r="539">
      <c r="A539" t="inlineStr">
        <is>
          <t>C00535</t>
        </is>
      </c>
      <c r="B539" t="inlineStr">
        <is>
          <t>Golden Medical Co.</t>
        </is>
      </c>
      <c r="C539" t="inlineStr">
        <is>
          <t>256 Harbour Road</t>
        </is>
      </c>
      <c r="D539" t="inlineStr">
        <is>
          <t>North</t>
        </is>
      </c>
      <c r="E539" t="inlineStr">
        <is>
          <t>IMP00535</t>
        </is>
      </c>
      <c r="F539" t="inlineStr">
        <is>
          <t>T103742</t>
        </is>
      </c>
    </row>
    <row r="540">
      <c r="A540" t="inlineStr">
        <is>
          <t>C00536</t>
        </is>
      </c>
      <c r="B540" t="inlineStr">
        <is>
          <t>Sunrise Glow &amp; Sons</t>
        </is>
      </c>
      <c r="C540" t="inlineStr">
        <is>
          <t>371 Market Street</t>
        </is>
      </c>
      <c r="D540" t="inlineStr">
        <is>
          <t>Capital</t>
        </is>
      </c>
      <c r="E540" t="inlineStr">
        <is>
          <t>IMP00536</t>
        </is>
      </c>
      <c r="F540" t="inlineStr">
        <is>
          <t>T103750</t>
        </is>
      </c>
    </row>
    <row r="541">
      <c r="A541" t="inlineStr">
        <is>
          <t>C00537</t>
        </is>
      </c>
      <c r="B541" t="inlineStr">
        <is>
          <t>Silk Road Electronics Limited</t>
        </is>
      </c>
      <c r="C541" t="inlineStr">
        <is>
          <t>102 Airport Road</t>
        </is>
      </c>
      <c r="D541" t="inlineStr">
        <is>
          <t>Capital</t>
        </is>
      </c>
      <c r="E541" t="inlineStr">
        <is>
          <t>IMP00537</t>
        </is>
      </c>
      <c r="F541" t="inlineStr">
        <is>
          <t>T103753</t>
        </is>
      </c>
    </row>
    <row r="542">
      <c r="A542" t="inlineStr">
        <is>
          <t>C00538</t>
        </is>
      </c>
      <c r="B542" t="inlineStr">
        <is>
          <t>Pacific Distribution International Ltd</t>
        </is>
      </c>
      <c r="C542" t="inlineStr">
        <is>
          <t>259 Market Street</t>
        </is>
      </c>
      <c r="D542" t="inlineStr">
        <is>
          <t>East</t>
        </is>
      </c>
      <c r="E542" t="inlineStr">
        <is>
          <t>IMP00538</t>
        </is>
      </c>
      <c r="F542" t="inlineStr">
        <is>
          <t>T103761</t>
        </is>
      </c>
    </row>
    <row r="543">
      <c r="A543" t="inlineStr">
        <is>
          <t>C00539</t>
        </is>
      </c>
      <c r="B543" t="inlineStr">
        <is>
          <t>United Distribution &amp; Sons</t>
        </is>
      </c>
      <c r="C543" t="inlineStr">
        <is>
          <t>313 Mill Road</t>
        </is>
      </c>
      <c r="D543" t="inlineStr">
        <is>
          <t>North</t>
        </is>
      </c>
      <c r="E543" t="inlineStr">
        <is>
          <t>IMP00539</t>
        </is>
      </c>
      <c r="F543" t="inlineStr">
        <is>
          <t>T103769</t>
        </is>
      </c>
    </row>
    <row r="544">
      <c r="A544" t="inlineStr">
        <is>
          <t>C00540</t>
        </is>
      </c>
      <c r="B544" t="inlineStr">
        <is>
          <t>Dunmore Mobile Ltd</t>
        </is>
      </c>
      <c r="C544" t="inlineStr">
        <is>
          <t>243 Industrial Estate</t>
        </is>
      </c>
      <c r="D544" t="inlineStr">
        <is>
          <t>Capital</t>
        </is>
      </c>
      <c r="E544" t="inlineStr">
        <is>
          <t>IMP00540</t>
        </is>
      </c>
      <c r="F544" t="inlineStr">
        <is>
          <t>T103776</t>
        </is>
      </c>
    </row>
    <row r="545">
      <c r="A545" t="inlineStr">
        <is>
          <t>C00541</t>
        </is>
      </c>
      <c r="B545" t="inlineStr">
        <is>
          <t>Metro Glow Ltd</t>
        </is>
      </c>
      <c r="C545" t="inlineStr">
        <is>
          <t>375 Industrial Estate</t>
        </is>
      </c>
      <c r="D545" t="inlineStr">
        <is>
          <t>Capital</t>
        </is>
      </c>
      <c r="E545" t="inlineStr">
        <is>
          <t>IMP00541</t>
        </is>
      </c>
      <c r="F545" t="inlineStr">
        <is>
          <t>T103783</t>
        </is>
      </c>
    </row>
    <row r="546">
      <c r="A546" t="inlineStr">
        <is>
          <t>C00542</t>
        </is>
      </c>
      <c r="B546" t="inlineStr">
        <is>
          <t>Phoenix Pack Co., Ltd</t>
        </is>
      </c>
      <c r="C546" t="inlineStr">
        <is>
          <t>194 Temple Street</t>
        </is>
      </c>
      <c r="D546" t="inlineStr">
        <is>
          <t>West</t>
        </is>
      </c>
      <c r="E546" t="inlineStr">
        <is>
          <t>IMP00542</t>
        </is>
      </c>
      <c r="F546" t="inlineStr">
        <is>
          <t>T103789</t>
        </is>
      </c>
    </row>
    <row r="547">
      <c r="A547" t="inlineStr">
        <is>
          <t>C00543</t>
        </is>
      </c>
      <c r="B547" t="inlineStr">
        <is>
          <t>Cobalt Textiles Co.</t>
        </is>
      </c>
      <c r="C547" t="inlineStr">
        <is>
          <t>210 Temple Street</t>
        </is>
      </c>
      <c r="D547" t="inlineStr">
        <is>
          <t>West</t>
        </is>
      </c>
      <c r="E547" t="inlineStr">
        <is>
          <t>IMP00543</t>
        </is>
      </c>
      <c r="F547" t="inlineStr">
        <is>
          <t>T103796</t>
        </is>
      </c>
    </row>
    <row r="548">
      <c r="A548" t="inlineStr">
        <is>
          <t>C00544</t>
        </is>
      </c>
      <c r="B548" t="inlineStr">
        <is>
          <t>Twin Rivers Trading Group Ltd</t>
        </is>
      </c>
      <c r="C548" t="inlineStr">
        <is>
          <t>162 Mill Road</t>
        </is>
      </c>
      <c r="D548" t="inlineStr">
        <is>
          <t>East</t>
        </is>
      </c>
      <c r="E548" t="inlineStr">
        <is>
          <t>IMP00544</t>
        </is>
      </c>
    </row>
    <row r="549">
      <c r="A549" t="inlineStr">
        <is>
          <t>C00545</t>
        </is>
      </c>
      <c r="B549" t="inlineStr">
        <is>
          <t>Ocean Glow &amp; Sons</t>
        </is>
      </c>
      <c r="C549" t="inlineStr">
        <is>
          <t>375 Airport Road</t>
        </is>
      </c>
      <c r="D549" t="inlineStr">
        <is>
          <t>West</t>
        </is>
      </c>
      <c r="E549" t="inlineStr">
        <is>
          <t>IMP00545</t>
        </is>
      </c>
      <c r="F549" t="inlineStr">
        <is>
          <t>T603810</t>
        </is>
      </c>
    </row>
    <row r="550">
      <c r="A550" t="inlineStr">
        <is>
          <t>C00546</t>
        </is>
      </c>
      <c r="B550" t="inlineStr">
        <is>
          <t>Coral Motors Holdings Ltd</t>
        </is>
      </c>
      <c r="C550" t="inlineStr">
        <is>
          <t>198 Harbour Road</t>
        </is>
      </c>
      <c r="D550" t="inlineStr">
        <is>
          <t>Coastal</t>
        </is>
      </c>
      <c r="E550" t="inlineStr">
        <is>
          <t>IMP00546</t>
        </is>
      </c>
    </row>
    <row r="551">
      <c r="A551" t="inlineStr">
        <is>
          <t>C00547</t>
        </is>
      </c>
      <c r="B551" t="inlineStr">
        <is>
          <t>Blue Ocean Industries Group Ltd</t>
        </is>
      </c>
      <c r="C551" t="inlineStr">
        <is>
          <t>193 Bazaar Lane</t>
        </is>
      </c>
      <c r="D551" t="inlineStr">
        <is>
          <t>North</t>
        </is>
      </c>
      <c r="E551" t="inlineStr">
        <is>
          <t>IMP00547</t>
        </is>
      </c>
      <c r="F551" t="inlineStr">
        <is>
          <t>T103825</t>
        </is>
      </c>
    </row>
    <row r="552">
      <c r="A552" t="inlineStr">
        <is>
          <t>C00548</t>
        </is>
      </c>
      <c r="B552" t="inlineStr">
        <is>
          <t>United Fruits Partners Ltd</t>
        </is>
      </c>
      <c r="C552" t="inlineStr">
        <is>
          <t>47 Bazaar Lane</t>
        </is>
      </c>
      <c r="D552" t="inlineStr">
        <is>
          <t>Capital</t>
        </is>
      </c>
      <c r="E552" t="inlineStr">
        <is>
          <t>IMP00548</t>
        </is>
      </c>
      <c r="F552" t="inlineStr">
        <is>
          <t>T103835</t>
        </is>
      </c>
    </row>
    <row r="553">
      <c r="A553" t="inlineStr">
        <is>
          <t>C00549</t>
        </is>
      </c>
      <c r="B553" t="inlineStr">
        <is>
          <t>Silk Road Medical Group Ltd</t>
        </is>
      </c>
      <c r="C553" t="inlineStr">
        <is>
          <t>137 Airport Road</t>
        </is>
      </c>
      <c r="D553" t="inlineStr">
        <is>
          <t>South</t>
        </is>
      </c>
      <c r="E553" t="inlineStr">
        <is>
          <t>IMP00549</t>
        </is>
      </c>
      <c r="F553" t="inlineStr">
        <is>
          <t>T103841</t>
        </is>
      </c>
    </row>
    <row r="554">
      <c r="A554" t="inlineStr">
        <is>
          <t>C00550</t>
        </is>
      </c>
      <c r="B554" t="inlineStr">
        <is>
          <t>Jade Commercial Partners Ltd</t>
        </is>
      </c>
      <c r="C554" t="inlineStr">
        <is>
          <t>281 Garden Lane</t>
        </is>
      </c>
      <c r="D554" t="inlineStr">
        <is>
          <t>West</t>
        </is>
      </c>
      <c r="E554" t="inlineStr">
        <is>
          <t>IMP00550</t>
        </is>
      </c>
      <c r="F554" t="inlineStr">
        <is>
          <t>T103845</t>
        </is>
      </c>
    </row>
    <row r="555">
      <c r="A555" t="inlineStr">
        <is>
          <t>C00551</t>
        </is>
      </c>
      <c r="B555" t="inlineStr">
        <is>
          <t>Phoenix Steel Partners Ltd</t>
        </is>
      </c>
      <c r="C555" t="inlineStr">
        <is>
          <t>19 Riverside</t>
        </is>
      </c>
      <c r="D555" t="inlineStr">
        <is>
          <t>West</t>
        </is>
      </c>
      <c r="E555" t="inlineStr">
        <is>
          <t>IMP00551</t>
        </is>
      </c>
      <c r="F555" t="inlineStr">
        <is>
          <t>T103855</t>
        </is>
      </c>
    </row>
    <row r="556">
      <c r="A556" t="inlineStr">
        <is>
          <t>C00552</t>
        </is>
      </c>
      <c r="B556" t="inlineStr">
        <is>
          <t>Carrick Medical Co.</t>
        </is>
      </c>
      <c r="C556" t="inlineStr">
        <is>
          <t>396 Industrial Estate</t>
        </is>
      </c>
      <c r="D556" t="inlineStr">
        <is>
          <t>Capital</t>
        </is>
      </c>
      <c r="E556" t="inlineStr">
        <is>
          <t>IMP00552</t>
        </is>
      </c>
      <c r="F556" t="inlineStr">
        <is>
          <t>T103862</t>
        </is>
      </c>
    </row>
    <row r="557">
      <c r="A557" t="inlineStr">
        <is>
          <t>C00553</t>
        </is>
      </c>
      <c r="B557" t="inlineStr">
        <is>
          <t>Silk Road Living Ltd</t>
        </is>
      </c>
      <c r="C557" t="inlineStr">
        <is>
          <t>337 Mill Road</t>
        </is>
      </c>
      <c r="D557" t="inlineStr">
        <is>
          <t>East</t>
        </is>
      </c>
      <c r="E557" t="inlineStr">
        <is>
          <t>IMP00553</t>
        </is>
      </c>
      <c r="F557" t="inlineStr">
        <is>
          <t>T103867</t>
        </is>
      </c>
    </row>
    <row r="558">
      <c r="A558" t="inlineStr">
        <is>
          <t>C00554</t>
        </is>
      </c>
      <c r="B558" t="inlineStr">
        <is>
          <t>Great Vellmoor Trading Group Ltd</t>
        </is>
      </c>
      <c r="C558" t="inlineStr">
        <is>
          <t>12 Airport Road</t>
        </is>
      </c>
      <c r="D558" t="inlineStr">
        <is>
          <t>West</t>
        </is>
      </c>
      <c r="E558" t="inlineStr">
        <is>
          <t>IMP00554</t>
        </is>
      </c>
      <c r="F558" t="inlineStr">
        <is>
          <t>T103876</t>
        </is>
      </c>
    </row>
    <row r="559">
      <c r="A559" t="inlineStr">
        <is>
          <t>C00555</t>
        </is>
      </c>
      <c r="B559" t="inlineStr">
        <is>
          <t>Aldergate Imports Limited</t>
        </is>
      </c>
      <c r="C559" t="inlineStr">
        <is>
          <t>356 Station Road</t>
        </is>
      </c>
      <c r="D559" t="inlineStr">
        <is>
          <t>Capital</t>
        </is>
      </c>
      <c r="E559" t="inlineStr">
        <is>
          <t>IMP00555</t>
        </is>
      </c>
      <c r="F559" t="inlineStr">
        <is>
          <t>T103882</t>
        </is>
      </c>
    </row>
    <row r="560">
      <c r="A560" t="inlineStr">
        <is>
          <t>C00556</t>
        </is>
      </c>
      <c r="B560" t="inlineStr">
        <is>
          <t>Eastern Foods Holdings Ltd</t>
        </is>
      </c>
      <c r="C560" t="inlineStr">
        <is>
          <t>98 Bazaar Lane</t>
        </is>
      </c>
      <c r="D560" t="inlineStr">
        <is>
          <t>South</t>
        </is>
      </c>
      <c r="E560" t="inlineStr">
        <is>
          <t>IMP00556</t>
        </is>
      </c>
      <c r="F560" t="inlineStr">
        <is>
          <t>T103891</t>
        </is>
      </c>
    </row>
    <row r="561">
      <c r="A561" t="inlineStr">
        <is>
          <t>C00557</t>
        </is>
      </c>
      <c r="B561" t="inlineStr">
        <is>
          <t>Northern Electronics Co., Ltd</t>
        </is>
      </c>
      <c r="C561" t="inlineStr">
        <is>
          <t>194 Industrial Estate</t>
        </is>
      </c>
      <c r="D561" t="inlineStr">
        <is>
          <t>West</t>
        </is>
      </c>
      <c r="E561" t="inlineStr">
        <is>
          <t>IMP00557</t>
        </is>
      </c>
      <c r="F561" t="inlineStr">
        <is>
          <t>T103892</t>
        </is>
      </c>
    </row>
    <row r="562">
      <c r="A562" t="inlineStr">
        <is>
          <t>C00558</t>
        </is>
      </c>
      <c r="B562" t="inlineStr">
        <is>
          <t>Royal Pack International Ltd</t>
        </is>
      </c>
      <c r="C562" t="inlineStr">
        <is>
          <t>128 Harbour Road</t>
        </is>
      </c>
      <c r="D562" t="inlineStr">
        <is>
          <t>Capital</t>
        </is>
      </c>
      <c r="E562" t="inlineStr">
        <is>
          <t>IMP00558</t>
        </is>
      </c>
      <c r="F562" t="inlineStr">
        <is>
          <t>T103900</t>
        </is>
      </c>
    </row>
    <row r="563">
      <c r="A563" t="inlineStr">
        <is>
          <t>C00559</t>
        </is>
      </c>
      <c r="B563" t="inlineStr">
        <is>
          <t>Star Distribution Holdings Ltd</t>
        </is>
      </c>
      <c r="C563" t="inlineStr">
        <is>
          <t>96 Airport Road</t>
        </is>
      </c>
      <c r="D563" t="inlineStr">
        <is>
          <t>North</t>
        </is>
      </c>
      <c r="E563" t="inlineStr">
        <is>
          <t>IMP00559</t>
        </is>
      </c>
      <c r="F563" t="inlineStr">
        <is>
          <t>T103912</t>
        </is>
      </c>
    </row>
    <row r="564">
      <c r="A564" t="inlineStr">
        <is>
          <t>C00560</t>
        </is>
      </c>
      <c r="B564" t="inlineStr">
        <is>
          <t>Inverness Trading Group Ltd</t>
        </is>
      </c>
      <c r="C564" t="inlineStr">
        <is>
          <t>31 Temple Street</t>
        </is>
      </c>
      <c r="D564" t="inlineStr">
        <is>
          <t>West</t>
        </is>
      </c>
      <c r="E564" t="inlineStr">
        <is>
          <t>IMP00560</t>
        </is>
      </c>
      <c r="F564" t="inlineStr">
        <is>
          <t>T103918</t>
        </is>
      </c>
    </row>
    <row r="565">
      <c r="A565" t="inlineStr">
        <is>
          <t>C00561</t>
        </is>
      </c>
      <c r="B565" t="inlineStr">
        <is>
          <t>Jade Foods Group Ltd</t>
        </is>
      </c>
      <c r="C565" t="inlineStr">
        <is>
          <t>75 Station Road</t>
        </is>
      </c>
      <c r="D565" t="inlineStr">
        <is>
          <t>Coastal</t>
        </is>
      </c>
      <c r="E565" t="inlineStr">
        <is>
          <t>IMP00561</t>
        </is>
      </c>
    </row>
    <row r="566">
      <c r="A566" t="inlineStr">
        <is>
          <t>C00562</t>
        </is>
      </c>
      <c r="B566" t="inlineStr">
        <is>
          <t>Cobalt Trading Group Ltd</t>
        </is>
      </c>
      <c r="C566" t="inlineStr">
        <is>
          <t>5 Airport Road</t>
        </is>
      </c>
      <c r="D566" t="inlineStr">
        <is>
          <t>Capital</t>
        </is>
      </c>
      <c r="E566" t="inlineStr">
        <is>
          <t>IMP00562</t>
        </is>
      </c>
    </row>
    <row r="567">
      <c r="A567" t="inlineStr">
        <is>
          <t>C00563</t>
        </is>
      </c>
      <c r="B567" t="inlineStr">
        <is>
          <t>Jade Agro Co.</t>
        </is>
      </c>
      <c r="C567" t="inlineStr">
        <is>
          <t>121 Garden Lane</t>
        </is>
      </c>
      <c r="D567" t="inlineStr">
        <is>
          <t>North</t>
        </is>
      </c>
      <c r="E567" t="inlineStr">
        <is>
          <t>IMP00563</t>
        </is>
      </c>
      <c r="F567" t="inlineStr">
        <is>
          <t>T103939</t>
        </is>
      </c>
    </row>
    <row r="568">
      <c r="A568" t="inlineStr">
        <is>
          <t>C00564</t>
        </is>
      </c>
      <c r="B568" t="inlineStr">
        <is>
          <t>Lotus Foods Holdings Ltd</t>
        </is>
      </c>
      <c r="C568" t="inlineStr">
        <is>
          <t>380 Industrial Estate</t>
        </is>
      </c>
      <c r="D568" t="inlineStr">
        <is>
          <t>Capital</t>
        </is>
      </c>
      <c r="E568" t="inlineStr">
        <is>
          <t>IMP00564</t>
        </is>
      </c>
    </row>
    <row r="569">
      <c r="A569" t="inlineStr">
        <is>
          <t>C00565</t>
        </is>
      </c>
      <c r="B569" t="inlineStr">
        <is>
          <t>Eastern Textiles Limited</t>
        </is>
      </c>
      <c r="C569" t="inlineStr">
        <is>
          <t>129 Bazaar Lane</t>
        </is>
      </c>
      <c r="D569" t="inlineStr">
        <is>
          <t>Capital</t>
        </is>
      </c>
      <c r="E569" t="inlineStr">
        <is>
          <t>IMP00565</t>
        </is>
      </c>
      <c r="F569" t="inlineStr">
        <is>
          <t>T103349</t>
        </is>
      </c>
    </row>
    <row r="570">
      <c r="A570" t="inlineStr">
        <is>
          <t>C00566</t>
        </is>
      </c>
      <c r="B570" t="inlineStr">
        <is>
          <t>Prime Mobile Co., Ltd</t>
        </is>
      </c>
      <c r="C570" t="inlineStr">
        <is>
          <t>244 Airport Road</t>
        </is>
      </c>
      <c r="D570" t="inlineStr">
        <is>
          <t>West</t>
        </is>
      </c>
      <c r="E570" t="inlineStr">
        <is>
          <t>IMP00566</t>
        </is>
      </c>
      <c r="F570" t="inlineStr">
        <is>
          <t>T103956</t>
        </is>
      </c>
    </row>
    <row r="571">
      <c r="A571" t="inlineStr">
        <is>
          <t>C00567</t>
        </is>
      </c>
      <c r="B571" t="inlineStr">
        <is>
          <t>Jade Enterprises Partners Ltd</t>
        </is>
      </c>
      <c r="C571" t="inlineStr">
        <is>
          <t>86 Riverside</t>
        </is>
      </c>
      <c r="D571" t="inlineStr">
        <is>
          <t>Coastal</t>
        </is>
      </c>
      <c r="E571" t="inlineStr">
        <is>
          <t>IMP00567</t>
        </is>
      </c>
      <c r="F571" t="inlineStr">
        <is>
          <t>T103967</t>
        </is>
      </c>
    </row>
    <row r="572">
      <c r="A572" t="inlineStr">
        <is>
          <t>C00568</t>
        </is>
      </c>
      <c r="B572" t="inlineStr">
        <is>
          <t>Metro Fruits Ltd</t>
        </is>
      </c>
      <c r="C572" t="inlineStr">
        <is>
          <t>68 Riverside</t>
        </is>
      </c>
      <c r="D572" t="inlineStr">
        <is>
          <t>Capital</t>
        </is>
      </c>
      <c r="E572" t="inlineStr">
        <is>
          <t>IMP00568</t>
        </is>
      </c>
      <c r="F572" t="inlineStr">
        <is>
          <t>T103975</t>
        </is>
      </c>
    </row>
    <row r="573">
      <c r="A573" t="inlineStr">
        <is>
          <t>C00569</t>
        </is>
      </c>
      <c r="B573" t="inlineStr">
        <is>
          <t>Northern Motors Limited</t>
        </is>
      </c>
      <c r="C573" t="inlineStr">
        <is>
          <t>379 Bazaar Lane</t>
        </is>
      </c>
      <c r="D573" t="inlineStr">
        <is>
          <t>Capital</t>
        </is>
      </c>
      <c r="E573" t="inlineStr">
        <is>
          <t>IMP00569</t>
        </is>
      </c>
      <c r="F573" t="inlineStr">
        <is>
          <t>T103979</t>
        </is>
      </c>
    </row>
    <row r="574">
      <c r="A574" t="inlineStr">
        <is>
          <t>C00570</t>
        </is>
      </c>
      <c r="B574" t="inlineStr">
        <is>
          <t>Inverness Foods Ltd</t>
        </is>
      </c>
      <c r="C574" t="inlineStr">
        <is>
          <t>36 Airport Road</t>
        </is>
      </c>
      <c r="D574" t="inlineStr">
        <is>
          <t>South</t>
        </is>
      </c>
      <c r="E574" t="inlineStr">
        <is>
          <t>IMP00570</t>
        </is>
      </c>
      <c r="F574" t="inlineStr">
        <is>
          <t>T103983</t>
        </is>
      </c>
    </row>
    <row r="575">
      <c r="A575" t="inlineStr">
        <is>
          <t>C00571</t>
        </is>
      </c>
      <c r="B575" t="inlineStr">
        <is>
          <t>United Commercial &amp; Sons</t>
        </is>
      </c>
      <c r="C575" t="inlineStr">
        <is>
          <t>123 Station Road</t>
        </is>
      </c>
      <c r="D575" t="inlineStr">
        <is>
          <t>East</t>
        </is>
      </c>
      <c r="E575" t="inlineStr">
        <is>
          <t>IMP00571</t>
        </is>
      </c>
      <c r="F575" t="inlineStr">
        <is>
          <t>T103996</t>
        </is>
      </c>
    </row>
    <row r="576">
      <c r="A576" t="inlineStr">
        <is>
          <t>C00572</t>
        </is>
      </c>
      <c r="B576" t="inlineStr">
        <is>
          <t>Star Mobile Ltd</t>
        </is>
      </c>
      <c r="C576" t="inlineStr">
        <is>
          <t>88 Garden Lane</t>
        </is>
      </c>
      <c r="D576" t="inlineStr">
        <is>
          <t>West</t>
        </is>
      </c>
      <c r="E576" t="inlineStr">
        <is>
          <t>IMP00572</t>
        </is>
      </c>
      <c r="F576" t="inlineStr">
        <is>
          <t>T103997</t>
        </is>
      </c>
    </row>
    <row r="577">
      <c r="A577" t="inlineStr">
        <is>
          <t>C00573</t>
        </is>
      </c>
      <c r="B577" t="inlineStr">
        <is>
          <t>Ocean Industries Partners Ltd</t>
        </is>
      </c>
      <c r="C577" t="inlineStr">
        <is>
          <t>86 Mill Road</t>
        </is>
      </c>
      <c r="D577" t="inlineStr">
        <is>
          <t>West</t>
        </is>
      </c>
      <c r="E577" t="inlineStr">
        <is>
          <t>IMP00573</t>
        </is>
      </c>
      <c r="F577" t="inlineStr">
        <is>
          <t>T104007</t>
        </is>
      </c>
    </row>
    <row r="578">
      <c r="A578" t="inlineStr">
        <is>
          <t>C00574</t>
        </is>
      </c>
      <c r="B578" t="inlineStr">
        <is>
          <t>Evergreen Steel Partners Ltd</t>
        </is>
      </c>
      <c r="C578" t="inlineStr">
        <is>
          <t>59 Industrial Estate</t>
        </is>
      </c>
      <c r="D578" t="inlineStr">
        <is>
          <t>West</t>
        </is>
      </c>
      <c r="E578" t="inlineStr">
        <is>
          <t>IMP00574</t>
        </is>
      </c>
      <c r="F578" t="inlineStr">
        <is>
          <t>T104011</t>
        </is>
      </c>
    </row>
    <row r="579">
      <c r="A579" t="inlineStr">
        <is>
          <t>C00575</t>
        </is>
      </c>
      <c r="B579" t="inlineStr">
        <is>
          <t>Twin Rivers Supply Co., Ltd</t>
        </is>
      </c>
      <c r="C579" t="inlineStr">
        <is>
          <t>7 Temple Street</t>
        </is>
      </c>
      <c r="D579" t="inlineStr">
        <is>
          <t>East</t>
        </is>
      </c>
      <c r="E579" t="inlineStr">
        <is>
          <t>IMP00575</t>
        </is>
      </c>
      <c r="F579" t="inlineStr">
        <is>
          <t>T104019</t>
        </is>
      </c>
    </row>
    <row r="580">
      <c r="A580" t="inlineStr">
        <is>
          <t>C00576</t>
        </is>
      </c>
      <c r="B580" t="inlineStr">
        <is>
          <t>Cobalt Enterprises Ltd</t>
        </is>
      </c>
      <c r="C580" t="inlineStr">
        <is>
          <t>269 Market Street</t>
        </is>
      </c>
      <c r="D580" t="inlineStr">
        <is>
          <t>South</t>
        </is>
      </c>
      <c r="E580" t="inlineStr">
        <is>
          <t>IMP00576</t>
        </is>
      </c>
      <c r="F580" t="inlineStr">
        <is>
          <t>T104030</t>
        </is>
      </c>
    </row>
    <row r="581">
      <c r="A581" t="inlineStr">
        <is>
          <t>C00577</t>
        </is>
      </c>
      <c r="B581" t="inlineStr">
        <is>
          <t>Evergreen Pack Enterprises</t>
        </is>
      </c>
      <c r="C581" t="inlineStr">
        <is>
          <t>27 Garden Lane</t>
        </is>
      </c>
      <c r="D581" t="inlineStr">
        <is>
          <t>South</t>
        </is>
      </c>
      <c r="E581" t="inlineStr">
        <is>
          <t>IMP00577</t>
        </is>
      </c>
      <c r="F581" t="inlineStr">
        <is>
          <t>T104036</t>
        </is>
      </c>
    </row>
    <row r="582">
      <c r="A582" t="inlineStr">
        <is>
          <t>C00578</t>
        </is>
      </c>
      <c r="B582" t="inlineStr">
        <is>
          <t>Eastern Textiles Group Ltd</t>
        </is>
      </c>
      <c r="C582" t="inlineStr">
        <is>
          <t>355 Mill Road</t>
        </is>
      </c>
      <c r="D582" t="inlineStr">
        <is>
          <t>North</t>
        </is>
      </c>
      <c r="E582" t="inlineStr">
        <is>
          <t>IMP00578</t>
        </is>
      </c>
      <c r="F582" t="inlineStr">
        <is>
          <t>T104041</t>
        </is>
      </c>
    </row>
    <row r="583">
      <c r="A583" t="inlineStr">
        <is>
          <t>C00579</t>
        </is>
      </c>
      <c r="B583" t="inlineStr">
        <is>
          <t>Northern Enterprises Group Ltd</t>
        </is>
      </c>
      <c r="C583" t="inlineStr">
        <is>
          <t>95 Bazaar Lane</t>
        </is>
      </c>
      <c r="D583" t="inlineStr">
        <is>
          <t>South</t>
        </is>
      </c>
      <c r="E583" t="inlineStr">
        <is>
          <t>IMP00579</t>
        </is>
      </c>
      <c r="F583" t="inlineStr">
        <is>
          <t>T104050</t>
        </is>
      </c>
    </row>
    <row r="584">
      <c r="A584" t="inlineStr">
        <is>
          <t>C00580</t>
        </is>
      </c>
      <c r="B584" t="inlineStr">
        <is>
          <t>Harmony Pack &amp; Sons</t>
        </is>
      </c>
      <c r="C584" t="inlineStr">
        <is>
          <t>294 Riverside</t>
        </is>
      </c>
      <c r="D584" t="inlineStr">
        <is>
          <t>South</t>
        </is>
      </c>
      <c r="E584" t="inlineStr">
        <is>
          <t>IMP00580</t>
        </is>
      </c>
      <c r="F584" t="inlineStr">
        <is>
          <t>T104057</t>
        </is>
      </c>
    </row>
    <row r="585">
      <c r="A585" t="inlineStr">
        <is>
          <t>C00581</t>
        </is>
      </c>
      <c r="B585" t="inlineStr">
        <is>
          <t>Eastern Trading Holdings Ltd</t>
        </is>
      </c>
      <c r="C585" t="inlineStr">
        <is>
          <t>388 Airport Road</t>
        </is>
      </c>
      <c r="D585" t="inlineStr">
        <is>
          <t>North</t>
        </is>
      </c>
      <c r="E585" t="inlineStr">
        <is>
          <t>IMP00581</t>
        </is>
      </c>
      <c r="F585" t="inlineStr">
        <is>
          <t>T104063</t>
        </is>
      </c>
    </row>
    <row r="586">
      <c r="A586" t="inlineStr">
        <is>
          <t>C00582</t>
        </is>
      </c>
      <c r="B586" t="inlineStr">
        <is>
          <t>Summit Enterprises International Ltd</t>
        </is>
      </c>
      <c r="C586" t="inlineStr">
        <is>
          <t>227 Station Road</t>
        </is>
      </c>
      <c r="D586" t="inlineStr">
        <is>
          <t>Capital</t>
        </is>
      </c>
      <c r="E586" t="inlineStr">
        <is>
          <t>IMP00582</t>
        </is>
      </c>
      <c r="F586" t="inlineStr">
        <is>
          <t>T104069</t>
        </is>
      </c>
    </row>
    <row r="587">
      <c r="A587" t="inlineStr">
        <is>
          <t>C00583</t>
        </is>
      </c>
      <c r="B587" t="inlineStr">
        <is>
          <t>Pacific Electronics Partners Ltd</t>
        </is>
      </c>
      <c r="C587" t="inlineStr">
        <is>
          <t>130 Harbour Road</t>
        </is>
      </c>
      <c r="D587" t="inlineStr">
        <is>
          <t>South</t>
        </is>
      </c>
      <c r="E587" t="inlineStr">
        <is>
          <t>IMP00583</t>
        </is>
      </c>
      <c r="F587" t="inlineStr">
        <is>
          <t>T104076</t>
        </is>
      </c>
    </row>
    <row r="588">
      <c r="A588" t="inlineStr">
        <is>
          <t>C00584</t>
        </is>
      </c>
      <c r="B588" t="inlineStr">
        <is>
          <t>Silver Textiles Co., Ltd</t>
        </is>
      </c>
      <c r="C588" t="inlineStr">
        <is>
          <t>163 Temple Street</t>
        </is>
      </c>
      <c r="D588" t="inlineStr">
        <is>
          <t>South</t>
        </is>
      </c>
      <c r="E588" t="inlineStr">
        <is>
          <t>IMP00584</t>
        </is>
      </c>
      <c r="F588" t="inlineStr">
        <is>
          <t>T104081</t>
        </is>
      </c>
    </row>
    <row r="589">
      <c r="A589" t="inlineStr">
        <is>
          <t>C00585</t>
        </is>
      </c>
      <c r="B589" t="inlineStr">
        <is>
          <t>Metro Pack Group Ltd</t>
        </is>
      </c>
      <c r="C589" t="inlineStr">
        <is>
          <t>156 Riverside</t>
        </is>
      </c>
      <c r="D589" t="inlineStr">
        <is>
          <t>Coastal</t>
        </is>
      </c>
      <c r="E589" t="inlineStr">
        <is>
          <t>IMP00585</t>
        </is>
      </c>
      <c r="F589" t="inlineStr">
        <is>
          <t>T104093</t>
        </is>
      </c>
    </row>
    <row r="590">
      <c r="A590" t="inlineStr">
        <is>
          <t>C00586</t>
        </is>
      </c>
      <c r="B590" t="inlineStr">
        <is>
          <t>Star Motors Group Ltd</t>
        </is>
      </c>
      <c r="C590" t="inlineStr">
        <is>
          <t>82 Airport Road</t>
        </is>
      </c>
      <c r="D590" t="inlineStr">
        <is>
          <t>East</t>
        </is>
      </c>
      <c r="E590" t="inlineStr">
        <is>
          <t>IMP00586</t>
        </is>
      </c>
      <c r="F590" t="inlineStr">
        <is>
          <t>T104095</t>
        </is>
      </c>
    </row>
    <row r="591">
      <c r="A591" t="inlineStr">
        <is>
          <t>C00587</t>
        </is>
      </c>
      <c r="B591" t="inlineStr">
        <is>
          <t>Global Fruits Co., Ltd</t>
        </is>
      </c>
      <c r="C591" t="inlineStr">
        <is>
          <t>180 Mill Road</t>
        </is>
      </c>
      <c r="D591" t="inlineStr">
        <is>
          <t>West</t>
        </is>
      </c>
      <c r="E591" t="inlineStr">
        <is>
          <t>IMP00587</t>
        </is>
      </c>
      <c r="F591" t="inlineStr">
        <is>
          <t>T104102</t>
        </is>
      </c>
    </row>
    <row r="592">
      <c r="A592" t="inlineStr">
        <is>
          <t>C00588</t>
        </is>
      </c>
      <c r="B592" t="inlineStr">
        <is>
          <t>Coral Supply Ltd</t>
        </is>
      </c>
      <c r="C592" t="inlineStr">
        <is>
          <t>29 Station Road</t>
        </is>
      </c>
      <c r="D592" t="inlineStr">
        <is>
          <t>East</t>
        </is>
      </c>
      <c r="E592" t="inlineStr">
        <is>
          <t>IMP00588</t>
        </is>
      </c>
      <c r="F592" t="inlineStr">
        <is>
          <t>T104112</t>
        </is>
      </c>
    </row>
    <row r="593">
      <c r="A593" t="inlineStr">
        <is>
          <t>C00589</t>
        </is>
      </c>
      <c r="B593" t="inlineStr">
        <is>
          <t>Arden Textiles Group Ltd</t>
        </is>
      </c>
      <c r="C593" t="inlineStr">
        <is>
          <t>299 Industrial Estate</t>
        </is>
      </c>
      <c r="D593" t="inlineStr">
        <is>
          <t>West</t>
        </is>
      </c>
      <c r="E593" t="inlineStr">
        <is>
          <t>IMP00589</t>
        </is>
      </c>
      <c r="F593" t="inlineStr">
        <is>
          <t>T104120</t>
        </is>
      </c>
    </row>
    <row r="594">
      <c r="A594" t="inlineStr">
        <is>
          <t>C00590</t>
        </is>
      </c>
      <c r="B594" t="inlineStr">
        <is>
          <t>Eastern Foods Partners Ltd</t>
        </is>
      </c>
      <c r="C594" t="inlineStr">
        <is>
          <t>274 Market Street</t>
        </is>
      </c>
      <c r="D594" t="inlineStr">
        <is>
          <t>East</t>
        </is>
      </c>
      <c r="E594" t="inlineStr">
        <is>
          <t>IMP00590</t>
        </is>
      </c>
      <c r="F594" t="inlineStr">
        <is>
          <t>T104126</t>
        </is>
      </c>
    </row>
    <row r="595">
      <c r="A595" t="inlineStr">
        <is>
          <t>C00591</t>
        </is>
      </c>
      <c r="B595" t="inlineStr">
        <is>
          <t>Twin Rivers Medical Ltd</t>
        </is>
      </c>
      <c r="C595" t="inlineStr">
        <is>
          <t>203 Airport Road</t>
        </is>
      </c>
      <c r="D595" t="inlineStr">
        <is>
          <t>South</t>
        </is>
      </c>
      <c r="E595" t="inlineStr">
        <is>
          <t>IMP00591</t>
        </is>
      </c>
      <c r="F595" t="inlineStr">
        <is>
          <t>T104135</t>
        </is>
      </c>
    </row>
    <row r="596">
      <c r="A596" t="inlineStr">
        <is>
          <t>C00592</t>
        </is>
      </c>
      <c r="B596" t="inlineStr">
        <is>
          <t>Crown Fruits Partners Ltd</t>
        </is>
      </c>
      <c r="C596" t="inlineStr">
        <is>
          <t>35 Harbour Road</t>
        </is>
      </c>
      <c r="D596" t="inlineStr">
        <is>
          <t>North</t>
        </is>
      </c>
      <c r="E596" t="inlineStr">
        <is>
          <t>IMP00592</t>
        </is>
      </c>
      <c r="F596" t="inlineStr">
        <is>
          <t>T101140</t>
        </is>
      </c>
    </row>
    <row r="597">
      <c r="A597" t="inlineStr">
        <is>
          <t>C00593</t>
        </is>
      </c>
      <c r="B597" t="inlineStr">
        <is>
          <t>Golden Pack Group Ltd</t>
        </is>
      </c>
      <c r="C597" t="inlineStr">
        <is>
          <t>211 Garden Lane</t>
        </is>
      </c>
      <c r="D597" t="inlineStr">
        <is>
          <t>Coastal</t>
        </is>
      </c>
      <c r="E597" t="inlineStr">
        <is>
          <t>IMP00593</t>
        </is>
      </c>
      <c r="F597" t="inlineStr">
        <is>
          <t>T104146</t>
        </is>
      </c>
    </row>
    <row r="598">
      <c r="A598" t="inlineStr">
        <is>
          <t>C00594</t>
        </is>
      </c>
      <c r="B598" t="inlineStr">
        <is>
          <t>Central Glow Limited</t>
        </is>
      </c>
      <c r="C598" t="inlineStr">
        <is>
          <t>111 Market Street</t>
        </is>
      </c>
      <c r="D598" t="inlineStr">
        <is>
          <t>Coastal</t>
        </is>
      </c>
      <c r="E598" t="inlineStr">
        <is>
          <t>IMP00594</t>
        </is>
      </c>
      <c r="F598" t="inlineStr">
        <is>
          <t>T104151</t>
        </is>
      </c>
    </row>
    <row r="599">
      <c r="A599" t="inlineStr">
        <is>
          <t>C00595</t>
        </is>
      </c>
      <c r="B599" t="inlineStr">
        <is>
          <t>Summit Glow Holdings Ltd</t>
        </is>
      </c>
      <c r="C599" t="inlineStr">
        <is>
          <t>47 Mill Road</t>
        </is>
      </c>
      <c r="D599" t="inlineStr">
        <is>
          <t>East</t>
        </is>
      </c>
      <c r="E599" t="inlineStr">
        <is>
          <t>IMP00595</t>
        </is>
      </c>
      <c r="F599" t="inlineStr">
        <is>
          <t>T104162</t>
        </is>
      </c>
    </row>
    <row r="600">
      <c r="A600" t="inlineStr">
        <is>
          <t>C00596</t>
        </is>
      </c>
      <c r="B600" t="inlineStr">
        <is>
          <t>Sunrise Living Enterprises</t>
        </is>
      </c>
      <c r="C600" t="inlineStr">
        <is>
          <t>191 Station Road</t>
        </is>
      </c>
      <c r="D600" t="inlineStr">
        <is>
          <t>West</t>
        </is>
      </c>
      <c r="E600" t="inlineStr">
        <is>
          <t>IMP00596</t>
        </is>
      </c>
      <c r="F600" t="inlineStr">
        <is>
          <t>T104167</t>
        </is>
      </c>
    </row>
    <row r="601">
      <c r="A601" t="inlineStr">
        <is>
          <t>C00597</t>
        </is>
      </c>
      <c r="B601" t="inlineStr">
        <is>
          <t>Star Distribution Co., Ltd</t>
        </is>
      </c>
      <c r="C601" t="inlineStr">
        <is>
          <t>95 Bazaar Lane</t>
        </is>
      </c>
      <c r="D601" t="inlineStr">
        <is>
          <t>South</t>
        </is>
      </c>
      <c r="E601" t="inlineStr">
        <is>
          <t>IMP00597</t>
        </is>
      </c>
      <c r="F601" t="inlineStr">
        <is>
          <t>T104172</t>
        </is>
      </c>
    </row>
    <row r="602">
      <c r="A602" t="inlineStr">
        <is>
          <t>C00598</t>
        </is>
      </c>
      <c r="B602" t="inlineStr">
        <is>
          <t>Arden Enterprises International Ltd</t>
        </is>
      </c>
      <c r="C602" t="inlineStr">
        <is>
          <t>65 Bazaar Lane</t>
        </is>
      </c>
      <c r="D602" t="inlineStr">
        <is>
          <t>Capital</t>
        </is>
      </c>
      <c r="E602" t="inlineStr">
        <is>
          <t>IMP00598</t>
        </is>
      </c>
      <c r="F602" t="inlineStr">
        <is>
          <t>T104182</t>
        </is>
      </c>
    </row>
    <row r="603">
      <c r="A603" t="inlineStr">
        <is>
          <t>C00599</t>
        </is>
      </c>
      <c r="B603" t="inlineStr">
        <is>
          <t>Ashcombe Distribution &amp; Sons</t>
        </is>
      </c>
      <c r="C603" t="inlineStr">
        <is>
          <t>274 Temple Street</t>
        </is>
      </c>
      <c r="D603" t="inlineStr">
        <is>
          <t>Capital</t>
        </is>
      </c>
      <c r="E603" t="inlineStr">
        <is>
          <t>IMP00599</t>
        </is>
      </c>
      <c r="F603" t="inlineStr">
        <is>
          <t>T104191</t>
        </is>
      </c>
    </row>
    <row r="604">
      <c r="A604" t="inlineStr">
        <is>
          <t>C00600</t>
        </is>
      </c>
      <c r="B604" t="inlineStr">
        <is>
          <t>Eastern Fruits Co., Ltd</t>
        </is>
      </c>
      <c r="C604" t="inlineStr">
        <is>
          <t>43 Market Street</t>
        </is>
      </c>
      <c r="D604" t="inlineStr">
        <is>
          <t>North</t>
        </is>
      </c>
      <c r="E604" t="inlineStr">
        <is>
          <t>IMP00600</t>
        </is>
      </c>
      <c r="F604" t="inlineStr">
        <is>
          <t>T104198</t>
        </is>
      </c>
    </row>
    <row r="605">
      <c r="A605" t="inlineStr">
        <is>
          <t>C00601</t>
        </is>
      </c>
      <c r="B605" t="inlineStr">
        <is>
          <t>Ashcombe Electronics Co.</t>
        </is>
      </c>
      <c r="C605" t="inlineStr">
        <is>
          <t>25 Market Street</t>
        </is>
      </c>
      <c r="D605" t="inlineStr">
        <is>
          <t>West</t>
        </is>
      </c>
      <c r="E605" t="inlineStr">
        <is>
          <t>IMP00601</t>
        </is>
      </c>
      <c r="F605" t="inlineStr">
        <is>
          <t>T104200</t>
        </is>
      </c>
    </row>
    <row r="606">
      <c r="A606" t="inlineStr">
        <is>
          <t>C00602</t>
        </is>
      </c>
      <c r="B606" t="inlineStr">
        <is>
          <t>Northern Motors Group Ltd</t>
        </is>
      </c>
      <c r="C606" t="inlineStr">
        <is>
          <t>361 Bazaar Lane</t>
        </is>
      </c>
      <c r="D606" t="inlineStr">
        <is>
          <t>West</t>
        </is>
      </c>
      <c r="E606" t="inlineStr">
        <is>
          <t>IMP00602</t>
        </is>
      </c>
      <c r="F606" t="inlineStr">
        <is>
          <t>T104211</t>
        </is>
      </c>
    </row>
    <row r="607">
      <c r="A607" t="inlineStr">
        <is>
          <t>C00603</t>
        </is>
      </c>
      <c r="B607" t="inlineStr">
        <is>
          <t>Coral Foods &amp; Sons</t>
        </is>
      </c>
      <c r="C607" t="inlineStr">
        <is>
          <t>324 Bazaar Lane</t>
        </is>
      </c>
      <c r="D607" t="inlineStr">
        <is>
          <t>South</t>
        </is>
      </c>
      <c r="E607" t="inlineStr">
        <is>
          <t>IMP00603</t>
        </is>
      </c>
      <c r="F607" t="inlineStr">
        <is>
          <t>T104219</t>
        </is>
      </c>
    </row>
    <row r="608">
      <c r="A608" t="inlineStr">
        <is>
          <t>C00604</t>
        </is>
      </c>
      <c r="B608" t="inlineStr">
        <is>
          <t>Jade Glow Group Ltd</t>
        </is>
      </c>
      <c r="C608" t="inlineStr">
        <is>
          <t>360 Bazaar Lane</t>
        </is>
      </c>
      <c r="D608" t="inlineStr">
        <is>
          <t>North</t>
        </is>
      </c>
      <c r="E608" t="inlineStr">
        <is>
          <t>IMP00604</t>
        </is>
      </c>
      <c r="F608" t="inlineStr">
        <is>
          <t>T104227</t>
        </is>
      </c>
    </row>
    <row r="609">
      <c r="A609" t="inlineStr">
        <is>
          <t>C00605</t>
        </is>
      </c>
      <c r="B609" t="inlineStr">
        <is>
          <t>Arden Living Partners Ltd</t>
        </is>
      </c>
      <c r="C609" t="inlineStr">
        <is>
          <t>397 Mill Road</t>
        </is>
      </c>
      <c r="D609" t="inlineStr">
        <is>
          <t>Coastal</t>
        </is>
      </c>
      <c r="E609" t="inlineStr">
        <is>
          <t>IMP00605</t>
        </is>
      </c>
      <c r="F609" t="inlineStr">
        <is>
          <t>T104234</t>
        </is>
      </c>
    </row>
    <row r="610">
      <c r="A610" t="inlineStr">
        <is>
          <t>C00606</t>
        </is>
      </c>
      <c r="B610" t="inlineStr">
        <is>
          <t>Crown Living Ltd</t>
        </is>
      </c>
      <c r="C610" t="inlineStr">
        <is>
          <t>230 Temple Street</t>
        </is>
      </c>
      <c r="D610" t="inlineStr">
        <is>
          <t>North</t>
        </is>
      </c>
      <c r="E610" t="inlineStr">
        <is>
          <t>IMP00606</t>
        </is>
      </c>
      <c r="F610" t="inlineStr">
        <is>
          <t>T104237</t>
        </is>
      </c>
    </row>
    <row r="611">
      <c r="A611" t="inlineStr">
        <is>
          <t>C00607</t>
        </is>
      </c>
      <c r="B611" t="inlineStr">
        <is>
          <t>Global Industries Partners Ltd</t>
        </is>
      </c>
      <c r="C611" t="inlineStr">
        <is>
          <t>211 Industrial Estate</t>
        </is>
      </c>
      <c r="D611" t="inlineStr">
        <is>
          <t>Coastal</t>
        </is>
      </c>
      <c r="E611" t="inlineStr">
        <is>
          <t>IMP00607</t>
        </is>
      </c>
      <c r="F611" t="inlineStr">
        <is>
          <t>T104244</t>
        </is>
      </c>
    </row>
    <row r="612">
      <c r="A612" t="inlineStr">
        <is>
          <t>C00608</t>
        </is>
      </c>
      <c r="B612" t="inlineStr">
        <is>
          <t>Green Valley Enterprises Holdings Ltd</t>
        </is>
      </c>
      <c r="C612" t="inlineStr">
        <is>
          <t>208 Station Road</t>
        </is>
      </c>
      <c r="D612" t="inlineStr">
        <is>
          <t>North</t>
        </is>
      </c>
      <c r="E612" t="inlineStr">
        <is>
          <t>IMP00608</t>
        </is>
      </c>
      <c r="F612" t="inlineStr">
        <is>
          <t>T104251</t>
        </is>
      </c>
    </row>
    <row r="613">
      <c r="A613" t="inlineStr">
        <is>
          <t>C00609</t>
        </is>
      </c>
      <c r="B613" t="inlineStr">
        <is>
          <t>Jade Pack Co., Ltd</t>
        </is>
      </c>
      <c r="C613" t="inlineStr">
        <is>
          <t>144 Market Street</t>
        </is>
      </c>
      <c r="D613" t="inlineStr">
        <is>
          <t>West</t>
        </is>
      </c>
      <c r="E613" t="inlineStr">
        <is>
          <t>IMP00609</t>
        </is>
      </c>
      <c r="F613" t="inlineStr">
        <is>
          <t>T104259</t>
        </is>
      </c>
    </row>
    <row r="614">
      <c r="A614" t="inlineStr">
        <is>
          <t>C00610</t>
        </is>
      </c>
      <c r="B614" t="inlineStr">
        <is>
          <t>Harmony Enterprises Enterprises</t>
        </is>
      </c>
      <c r="C614" t="inlineStr">
        <is>
          <t>4 Market Street</t>
        </is>
      </c>
      <c r="D614" t="inlineStr">
        <is>
          <t>West</t>
        </is>
      </c>
      <c r="E614" t="inlineStr">
        <is>
          <t>IMP00610</t>
        </is>
      </c>
      <c r="F614" t="inlineStr">
        <is>
          <t>T104269</t>
        </is>
      </c>
    </row>
    <row r="615">
      <c r="A615" t="inlineStr">
        <is>
          <t>C00611</t>
        </is>
      </c>
      <c r="B615" t="inlineStr">
        <is>
          <t>Evergreen Agro &amp; Sons</t>
        </is>
      </c>
      <c r="C615" t="inlineStr">
        <is>
          <t>273 Harbour Road</t>
        </is>
      </c>
      <c r="D615" t="inlineStr">
        <is>
          <t>Capital</t>
        </is>
      </c>
      <c r="E615" t="inlineStr">
        <is>
          <t>IMP00611</t>
        </is>
      </c>
      <c r="F615" t="inlineStr">
        <is>
          <t>T104271</t>
        </is>
      </c>
    </row>
    <row r="616">
      <c r="A616" t="inlineStr">
        <is>
          <t>C00612</t>
        </is>
      </c>
      <c r="B616" t="inlineStr">
        <is>
          <t>Orchid Living Enterprises</t>
        </is>
      </c>
      <c r="C616" t="inlineStr">
        <is>
          <t>373 Harbour Road</t>
        </is>
      </c>
      <c r="D616" t="inlineStr">
        <is>
          <t>North</t>
        </is>
      </c>
      <c r="E616" t="inlineStr">
        <is>
          <t>IMP00612</t>
        </is>
      </c>
      <c r="F616" t="inlineStr">
        <is>
          <t>T104282</t>
        </is>
      </c>
    </row>
    <row r="617">
      <c r="A617" t="inlineStr">
        <is>
          <t>C00613</t>
        </is>
      </c>
      <c r="B617" t="inlineStr">
        <is>
          <t>Sunrise Commercial Enterprises</t>
        </is>
      </c>
      <c r="C617" t="inlineStr">
        <is>
          <t>64 Industrial Estate</t>
        </is>
      </c>
      <c r="D617" t="inlineStr">
        <is>
          <t>East</t>
        </is>
      </c>
      <c r="E617" t="inlineStr">
        <is>
          <t>IMP00613</t>
        </is>
      </c>
      <c r="F617" t="inlineStr">
        <is>
          <t>T104287</t>
        </is>
      </c>
    </row>
    <row r="618">
      <c r="A618" t="inlineStr">
        <is>
          <t>C00614</t>
        </is>
      </c>
      <c r="B618" t="inlineStr">
        <is>
          <t>Silk Road Enterprises Holdings Ltd</t>
        </is>
      </c>
      <c r="C618" t="inlineStr">
        <is>
          <t>220 Station Road</t>
        </is>
      </c>
      <c r="D618" t="inlineStr">
        <is>
          <t>East</t>
        </is>
      </c>
      <c r="E618" t="inlineStr">
        <is>
          <t>IMP00614</t>
        </is>
      </c>
      <c r="F618" t="inlineStr">
        <is>
          <t>T104293</t>
        </is>
      </c>
    </row>
    <row r="619">
      <c r="A619" t="inlineStr">
        <is>
          <t>C00615</t>
        </is>
      </c>
      <c r="B619" t="inlineStr">
        <is>
          <t>United Enterprises &amp; Sons</t>
        </is>
      </c>
      <c r="C619" t="inlineStr">
        <is>
          <t>228 Market Street</t>
        </is>
      </c>
      <c r="D619" t="inlineStr">
        <is>
          <t>East</t>
        </is>
      </c>
      <c r="E619" t="inlineStr">
        <is>
          <t>IMP00615</t>
        </is>
      </c>
      <c r="F619" t="inlineStr">
        <is>
          <t>T104303</t>
        </is>
      </c>
    </row>
    <row r="620">
      <c r="A620" t="inlineStr">
        <is>
          <t>C00616</t>
        </is>
      </c>
      <c r="B620" t="inlineStr">
        <is>
          <t>Phoenix Agro Co.</t>
        </is>
      </c>
      <c r="C620" t="inlineStr">
        <is>
          <t>351 Mill Road</t>
        </is>
      </c>
      <c r="D620" t="inlineStr">
        <is>
          <t>East</t>
        </is>
      </c>
      <c r="E620" t="inlineStr">
        <is>
          <t>IMP00616</t>
        </is>
      </c>
      <c r="F620" t="inlineStr">
        <is>
          <t>T104305</t>
        </is>
      </c>
    </row>
    <row r="621">
      <c r="A621" t="inlineStr">
        <is>
          <t>C00617</t>
        </is>
      </c>
      <c r="B621" t="inlineStr">
        <is>
          <t>Ocean Pack Partners Ltd</t>
        </is>
      </c>
      <c r="C621" t="inlineStr">
        <is>
          <t>351 Garden Lane</t>
        </is>
      </c>
      <c r="D621" t="inlineStr">
        <is>
          <t>Coastal</t>
        </is>
      </c>
      <c r="E621" t="inlineStr">
        <is>
          <t>IMP00617</t>
        </is>
      </c>
      <c r="F621" t="inlineStr">
        <is>
          <t>T104313</t>
        </is>
      </c>
    </row>
    <row r="622">
      <c r="A622" t="inlineStr">
        <is>
          <t>C00618</t>
        </is>
      </c>
      <c r="B622" t="inlineStr">
        <is>
          <t>Royal Enterprises Co.</t>
        </is>
      </c>
      <c r="C622" t="inlineStr">
        <is>
          <t>220 Airport Road</t>
        </is>
      </c>
      <c r="D622" t="inlineStr">
        <is>
          <t>East</t>
        </is>
      </c>
      <c r="E622" t="inlineStr">
        <is>
          <t>IMP00618</t>
        </is>
      </c>
      <c r="F622" t="inlineStr">
        <is>
          <t>T104325</t>
        </is>
      </c>
    </row>
    <row r="623">
      <c r="A623" t="inlineStr">
        <is>
          <t>C00619</t>
        </is>
      </c>
      <c r="B623" t="inlineStr">
        <is>
          <t>Jade Steel International Ltd</t>
        </is>
      </c>
      <c r="C623" t="inlineStr">
        <is>
          <t>289 Airport Road</t>
        </is>
      </c>
      <c r="D623" t="inlineStr">
        <is>
          <t>North</t>
        </is>
      </c>
      <c r="E623" t="inlineStr">
        <is>
          <t>IMP00619</t>
        </is>
      </c>
      <c r="F623" t="inlineStr">
        <is>
          <t>T504332</t>
        </is>
      </c>
    </row>
    <row r="624">
      <c r="A624" t="inlineStr">
        <is>
          <t>C00620</t>
        </is>
      </c>
      <c r="B624" t="inlineStr">
        <is>
          <t>Star Enterprises Partners Ltd</t>
        </is>
      </c>
      <c r="C624" t="inlineStr">
        <is>
          <t>158 Airport Road</t>
        </is>
      </c>
      <c r="D624" t="inlineStr">
        <is>
          <t>Capital</t>
        </is>
      </c>
      <c r="E624" t="inlineStr">
        <is>
          <t>IMP00620</t>
        </is>
      </c>
      <c r="F624" t="inlineStr">
        <is>
          <t>T104333</t>
        </is>
      </c>
    </row>
    <row r="625">
      <c r="A625" t="inlineStr">
        <is>
          <t>C00621</t>
        </is>
      </c>
      <c r="B625" t="inlineStr">
        <is>
          <t>Prime Medical Co., Ltd</t>
        </is>
      </c>
      <c r="C625" t="inlineStr">
        <is>
          <t>4 Bazaar Lane</t>
        </is>
      </c>
      <c r="D625" t="inlineStr">
        <is>
          <t>East</t>
        </is>
      </c>
      <c r="E625" t="inlineStr">
        <is>
          <t>IMP00621</t>
        </is>
      </c>
      <c r="F625" t="inlineStr">
        <is>
          <t>T104345</t>
        </is>
      </c>
    </row>
    <row r="626">
      <c r="A626" t="inlineStr">
        <is>
          <t>C00622</t>
        </is>
      </c>
      <c r="B626" t="inlineStr">
        <is>
          <t>Coral Supply Enterprises</t>
        </is>
      </c>
      <c r="C626" t="inlineStr">
        <is>
          <t>8 Market Street</t>
        </is>
      </c>
      <c r="D626" t="inlineStr">
        <is>
          <t>North</t>
        </is>
      </c>
      <c r="E626" t="inlineStr">
        <is>
          <t>IMP00622</t>
        </is>
      </c>
      <c r="F626" t="inlineStr">
        <is>
          <t>T104347</t>
        </is>
      </c>
    </row>
    <row r="627">
      <c r="A627" t="inlineStr">
        <is>
          <t>C00623</t>
        </is>
      </c>
      <c r="B627" t="inlineStr">
        <is>
          <t>Crown Logistics Co., Ltd</t>
        </is>
      </c>
      <c r="C627" t="inlineStr">
        <is>
          <t>250 Garden Lane</t>
        </is>
      </c>
      <c r="D627" t="inlineStr">
        <is>
          <t>South</t>
        </is>
      </c>
      <c r="E627" t="inlineStr">
        <is>
          <t>IMP00623</t>
        </is>
      </c>
      <c r="F627" t="inlineStr">
        <is>
          <t>T104358</t>
        </is>
      </c>
    </row>
    <row r="628">
      <c r="A628" t="inlineStr">
        <is>
          <t>C00624</t>
        </is>
      </c>
      <c r="B628" t="inlineStr">
        <is>
          <t>Horizon Fruits Co., Ltd</t>
        </is>
      </c>
      <c r="C628" t="inlineStr">
        <is>
          <t>276 Market Street</t>
        </is>
      </c>
      <c r="D628" t="inlineStr">
        <is>
          <t>South</t>
        </is>
      </c>
      <c r="E628" t="inlineStr">
        <is>
          <t>IMP00624</t>
        </is>
      </c>
      <c r="F628" t="inlineStr">
        <is>
          <t>T104361</t>
        </is>
      </c>
    </row>
    <row r="629">
      <c r="A629" t="inlineStr">
        <is>
          <t>C00625</t>
        </is>
      </c>
      <c r="B629" t="inlineStr">
        <is>
          <t>Pacific Mobile Holdings Ltd</t>
        </is>
      </c>
      <c r="C629" t="inlineStr">
        <is>
          <t>46 Garden Lane</t>
        </is>
      </c>
      <c r="D629" t="inlineStr">
        <is>
          <t>South</t>
        </is>
      </c>
      <c r="E629" t="inlineStr">
        <is>
          <t>IMP00625</t>
        </is>
      </c>
      <c r="F629" t="inlineStr">
        <is>
          <t>T104369</t>
        </is>
      </c>
    </row>
    <row r="630">
      <c r="A630" t="inlineStr">
        <is>
          <t>C00626</t>
        </is>
      </c>
      <c r="B630" t="inlineStr">
        <is>
          <t>Blue Ocean Foods International Ltd</t>
        </is>
      </c>
      <c r="C630" t="inlineStr">
        <is>
          <t>194 Industrial Estate</t>
        </is>
      </c>
      <c r="D630" t="inlineStr">
        <is>
          <t>North</t>
        </is>
      </c>
      <c r="E630" t="inlineStr">
        <is>
          <t>IMP00626</t>
        </is>
      </c>
      <c r="F630" t="inlineStr">
        <is>
          <t>T104380</t>
        </is>
      </c>
    </row>
    <row r="631">
      <c r="A631" t="inlineStr">
        <is>
          <t>C00627</t>
        </is>
      </c>
      <c r="B631" t="inlineStr">
        <is>
          <t>Jade Steel Partners Ltd</t>
        </is>
      </c>
      <c r="C631" t="inlineStr">
        <is>
          <t>45 Station Road</t>
        </is>
      </c>
      <c r="D631" t="inlineStr">
        <is>
          <t>West</t>
        </is>
      </c>
      <c r="E631" t="inlineStr">
        <is>
          <t>IMP00627</t>
        </is>
      </c>
      <c r="F631" t="inlineStr">
        <is>
          <t>T104382</t>
        </is>
      </c>
    </row>
    <row r="632">
      <c r="A632" t="inlineStr">
        <is>
          <t>C00628</t>
        </is>
      </c>
      <c r="B632" t="inlineStr">
        <is>
          <t>Twin Rivers Pack &amp; Sons</t>
        </is>
      </c>
      <c r="C632" t="inlineStr">
        <is>
          <t>106 Airport Road</t>
        </is>
      </c>
      <c r="D632" t="inlineStr">
        <is>
          <t>North</t>
        </is>
      </c>
      <c r="E632" t="inlineStr">
        <is>
          <t>IMP00628</t>
        </is>
      </c>
      <c r="F632" t="inlineStr">
        <is>
          <t>T104392</t>
        </is>
      </c>
    </row>
    <row r="633">
      <c r="A633" t="inlineStr">
        <is>
          <t>C00629</t>
        </is>
      </c>
      <c r="B633" t="inlineStr">
        <is>
          <t>Phoenix Enterprises International Ltd</t>
        </is>
      </c>
      <c r="C633" t="inlineStr">
        <is>
          <t>345 Airport Road</t>
        </is>
      </c>
      <c r="D633" t="inlineStr">
        <is>
          <t>South</t>
        </is>
      </c>
      <c r="E633" t="inlineStr">
        <is>
          <t>IMP00629</t>
        </is>
      </c>
      <c r="F633" t="inlineStr">
        <is>
          <t>T104401</t>
        </is>
      </c>
    </row>
    <row r="634">
      <c r="A634" t="inlineStr">
        <is>
          <t>C00630</t>
        </is>
      </c>
      <c r="B634" t="inlineStr">
        <is>
          <t>Coral Commercial Holdings Ltd</t>
        </is>
      </c>
      <c r="C634" t="inlineStr">
        <is>
          <t>241 Garden Lane</t>
        </is>
      </c>
      <c r="D634" t="inlineStr">
        <is>
          <t>Coastal</t>
        </is>
      </c>
      <c r="E634" t="inlineStr">
        <is>
          <t>IMP00630</t>
        </is>
      </c>
      <c r="F634" t="inlineStr">
        <is>
          <t>T104406</t>
        </is>
      </c>
    </row>
    <row r="635">
      <c r="A635" t="inlineStr">
        <is>
          <t>C00631</t>
        </is>
      </c>
      <c r="B635" t="inlineStr">
        <is>
          <t>Sunrise Glow Ltd</t>
        </is>
      </c>
      <c r="C635" t="inlineStr">
        <is>
          <t>396 Harbour Road</t>
        </is>
      </c>
      <c r="D635" t="inlineStr">
        <is>
          <t>South</t>
        </is>
      </c>
      <c r="E635" t="inlineStr">
        <is>
          <t>IMP00631</t>
        </is>
      </c>
      <c r="F635" t="inlineStr">
        <is>
          <t>T104414</t>
        </is>
      </c>
    </row>
    <row r="636">
      <c r="A636" t="inlineStr">
        <is>
          <t>C00632</t>
        </is>
      </c>
      <c r="B636" t="inlineStr">
        <is>
          <t>Phoenix Agro Holdings Ltd</t>
        </is>
      </c>
      <c r="C636" t="inlineStr">
        <is>
          <t>48 Station Road</t>
        </is>
      </c>
      <c r="D636" t="inlineStr">
        <is>
          <t>East</t>
        </is>
      </c>
      <c r="E636" t="inlineStr">
        <is>
          <t>IMP00632</t>
        </is>
      </c>
      <c r="F636" t="inlineStr">
        <is>
          <t>T104419</t>
        </is>
      </c>
    </row>
    <row r="637">
      <c r="A637" t="inlineStr">
        <is>
          <t>C00633</t>
        </is>
      </c>
      <c r="B637" t="inlineStr">
        <is>
          <t>Meridian Fruits Group Ltd</t>
        </is>
      </c>
      <c r="C637" t="inlineStr">
        <is>
          <t>61 Temple Street</t>
        </is>
      </c>
      <c r="D637" t="inlineStr">
        <is>
          <t>Capital</t>
        </is>
      </c>
      <c r="E637" t="inlineStr">
        <is>
          <t>IMP00633</t>
        </is>
      </c>
      <c r="F637" t="inlineStr">
        <is>
          <t>T104425</t>
        </is>
      </c>
    </row>
    <row r="638">
      <c r="A638" t="inlineStr">
        <is>
          <t>C00634</t>
        </is>
      </c>
      <c r="B638" t="inlineStr">
        <is>
          <t>Global Textiles Group Ltd</t>
        </is>
      </c>
      <c r="C638" t="inlineStr">
        <is>
          <t>7 Riverside</t>
        </is>
      </c>
      <c r="D638" t="inlineStr">
        <is>
          <t>South</t>
        </is>
      </c>
      <c r="E638" t="inlineStr">
        <is>
          <t>IMP00634</t>
        </is>
      </c>
      <c r="F638" t="inlineStr">
        <is>
          <t>T104437</t>
        </is>
      </c>
    </row>
    <row r="639">
      <c r="A639" t="inlineStr">
        <is>
          <t>C00635</t>
        </is>
      </c>
      <c r="B639" t="inlineStr">
        <is>
          <t>Crown Supply Group Ltd</t>
        </is>
      </c>
      <c r="C639" t="inlineStr">
        <is>
          <t>181 Mill Road</t>
        </is>
      </c>
      <c r="D639" t="inlineStr">
        <is>
          <t>South</t>
        </is>
      </c>
      <c r="E639" t="inlineStr">
        <is>
          <t>IMP00635</t>
        </is>
      </c>
      <c r="F639" t="inlineStr">
        <is>
          <t>T104438</t>
        </is>
      </c>
    </row>
    <row r="640">
      <c r="A640" t="inlineStr">
        <is>
          <t>C00636</t>
        </is>
      </c>
      <c r="B640" t="inlineStr">
        <is>
          <t>Phoenix Distribution &amp; Sons</t>
        </is>
      </c>
      <c r="C640" t="inlineStr">
        <is>
          <t>229 Mill Road</t>
        </is>
      </c>
      <c r="D640" t="inlineStr">
        <is>
          <t>Coastal</t>
        </is>
      </c>
      <c r="E640" t="inlineStr">
        <is>
          <t>IMP00636</t>
        </is>
      </c>
      <c r="F640" t="inlineStr">
        <is>
          <t>T104445</t>
        </is>
      </c>
    </row>
    <row r="641">
      <c r="A641" t="inlineStr">
        <is>
          <t>C00637</t>
        </is>
      </c>
      <c r="B641" t="inlineStr">
        <is>
          <t>Silver Logistics &amp; Sons</t>
        </is>
      </c>
      <c r="C641" t="inlineStr">
        <is>
          <t>141 Mill Road</t>
        </is>
      </c>
      <c r="D641" t="inlineStr">
        <is>
          <t>Coastal</t>
        </is>
      </c>
      <c r="E641" t="inlineStr">
        <is>
          <t>IMP00637</t>
        </is>
      </c>
      <c r="F641" t="inlineStr">
        <is>
          <t>T104453</t>
        </is>
      </c>
    </row>
    <row r="642">
      <c r="A642" t="inlineStr">
        <is>
          <t>C00638</t>
        </is>
      </c>
      <c r="B642" t="inlineStr">
        <is>
          <t>Ocean Medical International Ltd</t>
        </is>
      </c>
      <c r="C642" t="inlineStr">
        <is>
          <t>182 Mill Road</t>
        </is>
      </c>
      <c r="D642" t="inlineStr">
        <is>
          <t>Coastal</t>
        </is>
      </c>
      <c r="E642" t="inlineStr">
        <is>
          <t>IMP00638</t>
        </is>
      </c>
      <c r="F642" t="inlineStr">
        <is>
          <t>T104463</t>
        </is>
      </c>
    </row>
    <row r="643">
      <c r="A643" t="inlineStr">
        <is>
          <t>C00639</t>
        </is>
      </c>
      <c r="B643" t="inlineStr">
        <is>
          <t>Sunrise Living International Ltd</t>
        </is>
      </c>
      <c r="C643" t="inlineStr">
        <is>
          <t>141 Market Street</t>
        </is>
      </c>
      <c r="D643" t="inlineStr">
        <is>
          <t>Coastal</t>
        </is>
      </c>
      <c r="E643" t="inlineStr">
        <is>
          <t>IMP00639</t>
        </is>
      </c>
      <c r="F643" t="inlineStr">
        <is>
          <t>T107467</t>
        </is>
      </c>
    </row>
    <row r="644">
      <c r="A644" t="inlineStr">
        <is>
          <t>C00640</t>
        </is>
      </c>
      <c r="B644" t="inlineStr">
        <is>
          <t>Great Vellmoor Imports Ltd</t>
        </is>
      </c>
      <c r="C644" t="inlineStr">
        <is>
          <t>58 Temple Street</t>
        </is>
      </c>
      <c r="D644" t="inlineStr">
        <is>
          <t>South</t>
        </is>
      </c>
      <c r="E644" t="inlineStr">
        <is>
          <t>IMP00640</t>
        </is>
      </c>
    </row>
    <row r="645">
      <c r="A645" t="inlineStr">
        <is>
          <t>C00641</t>
        </is>
      </c>
      <c r="B645" t="inlineStr">
        <is>
          <t>Pacific Fruits &amp; Sons</t>
        </is>
      </c>
      <c r="C645" t="inlineStr">
        <is>
          <t>80 Bazaar Lane</t>
        </is>
      </c>
      <c r="D645" t="inlineStr">
        <is>
          <t>Capital</t>
        </is>
      </c>
      <c r="E645" t="inlineStr">
        <is>
          <t>IMP00641</t>
        </is>
      </c>
      <c r="F645" t="inlineStr">
        <is>
          <t>T104484</t>
        </is>
      </c>
    </row>
    <row r="646">
      <c r="A646" t="inlineStr">
        <is>
          <t>C00642</t>
        </is>
      </c>
      <c r="B646" t="inlineStr">
        <is>
          <t>Twin Rivers Supply International Ltd</t>
        </is>
      </c>
      <c r="C646" t="inlineStr">
        <is>
          <t>51 Market Street</t>
        </is>
      </c>
      <c r="D646" t="inlineStr">
        <is>
          <t>Capital</t>
        </is>
      </c>
      <c r="E646" t="inlineStr">
        <is>
          <t>IMP00642</t>
        </is>
      </c>
      <c r="F646" t="inlineStr">
        <is>
          <t>T104491</t>
        </is>
      </c>
    </row>
    <row r="647">
      <c r="A647" t="inlineStr">
        <is>
          <t>C00643</t>
        </is>
      </c>
      <c r="B647" t="inlineStr">
        <is>
          <t>Aldergate Agro Holdings Ltd</t>
        </is>
      </c>
      <c r="C647" t="inlineStr">
        <is>
          <t>340 Garden Lane</t>
        </is>
      </c>
      <c r="D647" t="inlineStr">
        <is>
          <t>Coastal</t>
        </is>
      </c>
      <c r="E647" t="inlineStr">
        <is>
          <t>IMP00643</t>
        </is>
      </c>
      <c r="F647" t="inlineStr">
        <is>
          <t>T104498</t>
        </is>
      </c>
    </row>
    <row r="648">
      <c r="A648" t="inlineStr">
        <is>
          <t>C00644</t>
        </is>
      </c>
      <c r="B648" t="inlineStr">
        <is>
          <t>Twin Rivers Supply Group Ltd</t>
        </is>
      </c>
      <c r="C648" t="inlineStr">
        <is>
          <t>282 Garden Lane</t>
        </is>
      </c>
      <c r="D648" t="inlineStr">
        <is>
          <t>Coastal</t>
        </is>
      </c>
      <c r="E648" t="inlineStr">
        <is>
          <t>IMP00644</t>
        </is>
      </c>
      <c r="F648" t="inlineStr">
        <is>
          <t>T104502</t>
        </is>
      </c>
    </row>
    <row r="649">
      <c r="A649" t="inlineStr">
        <is>
          <t>C00645</t>
        </is>
      </c>
      <c r="B649" t="inlineStr">
        <is>
          <t>Golden Mobile Ltd</t>
        </is>
      </c>
      <c r="C649" t="inlineStr">
        <is>
          <t>204 Industrial Estate</t>
        </is>
      </c>
      <c r="D649" t="inlineStr">
        <is>
          <t>West</t>
        </is>
      </c>
      <c r="E649" t="inlineStr">
        <is>
          <t>IMP00645</t>
        </is>
      </c>
      <c r="F649" t="inlineStr">
        <is>
          <t>T104512</t>
        </is>
      </c>
    </row>
    <row r="650">
      <c r="A650" t="inlineStr">
        <is>
          <t>C00646</t>
        </is>
      </c>
      <c r="B650" t="inlineStr">
        <is>
          <t>Jade Imports Holdings Ltd</t>
        </is>
      </c>
      <c r="C650" t="inlineStr">
        <is>
          <t>201 Market Street</t>
        </is>
      </c>
      <c r="D650" t="inlineStr">
        <is>
          <t>West</t>
        </is>
      </c>
      <c r="E650" t="inlineStr">
        <is>
          <t>IMP00646</t>
        </is>
      </c>
      <c r="F650" t="inlineStr">
        <is>
          <t>T104520</t>
        </is>
      </c>
    </row>
    <row r="651">
      <c r="A651" t="inlineStr">
        <is>
          <t>C00647</t>
        </is>
      </c>
      <c r="B651" t="inlineStr">
        <is>
          <t>Northern Agro International Ltd</t>
        </is>
      </c>
      <c r="C651" t="inlineStr">
        <is>
          <t>265 Airport Road</t>
        </is>
      </c>
      <c r="D651" t="inlineStr">
        <is>
          <t>Capital</t>
        </is>
      </c>
      <c r="E651" t="inlineStr">
        <is>
          <t>IMP00647</t>
        </is>
      </c>
      <c r="F651" t="inlineStr">
        <is>
          <t>T104527</t>
        </is>
      </c>
    </row>
    <row r="652">
      <c r="A652" t="inlineStr">
        <is>
          <t>C00648</t>
        </is>
      </c>
      <c r="B652" t="inlineStr">
        <is>
          <t>Inverness Distribution Co.</t>
        </is>
      </c>
      <c r="C652" t="inlineStr">
        <is>
          <t>361 Garden Lane</t>
        </is>
      </c>
      <c r="D652" t="inlineStr">
        <is>
          <t>Capital</t>
        </is>
      </c>
      <c r="E652" t="inlineStr">
        <is>
          <t>IMP00648</t>
        </is>
      </c>
      <c r="F652" t="inlineStr">
        <is>
          <t>T104532</t>
        </is>
      </c>
    </row>
    <row r="653">
      <c r="A653" t="inlineStr">
        <is>
          <t>C00649</t>
        </is>
      </c>
      <c r="B653" t="inlineStr">
        <is>
          <t>Prescott Distribution International Ltd</t>
        </is>
      </c>
      <c r="C653" t="inlineStr">
        <is>
          <t>95 Industrial Estate</t>
        </is>
      </c>
      <c r="D653" t="inlineStr">
        <is>
          <t>Capital</t>
        </is>
      </c>
      <c r="E653" t="inlineStr">
        <is>
          <t>IMP00649</t>
        </is>
      </c>
      <c r="F653" t="inlineStr">
        <is>
          <t>T104540</t>
        </is>
      </c>
    </row>
    <row r="654">
      <c r="A654" t="inlineStr">
        <is>
          <t>C00650</t>
        </is>
      </c>
      <c r="B654" t="inlineStr">
        <is>
          <t>Eastern Enterprises Group Ltd</t>
        </is>
      </c>
      <c r="C654" t="inlineStr">
        <is>
          <t>164 Garden Lane</t>
        </is>
      </c>
      <c r="D654" t="inlineStr">
        <is>
          <t>Coastal</t>
        </is>
      </c>
      <c r="E654" t="inlineStr">
        <is>
          <t>IMP00650</t>
        </is>
      </c>
      <c r="F654" t="inlineStr">
        <is>
          <t>T104547</t>
        </is>
      </c>
    </row>
    <row r="655">
      <c r="A655" t="inlineStr">
        <is>
          <t>C00651</t>
        </is>
      </c>
      <c r="B655" t="inlineStr">
        <is>
          <t>Horizon Fruits Ltd</t>
        </is>
      </c>
      <c r="C655" t="inlineStr">
        <is>
          <t>375 Airport Road</t>
        </is>
      </c>
      <c r="D655" t="inlineStr">
        <is>
          <t>South</t>
        </is>
      </c>
      <c r="E655" t="inlineStr">
        <is>
          <t>IMP00651</t>
        </is>
      </c>
      <c r="F655" t="inlineStr">
        <is>
          <t>T104550</t>
        </is>
      </c>
    </row>
    <row r="656">
      <c r="A656" t="inlineStr">
        <is>
          <t>C00652</t>
        </is>
      </c>
      <c r="B656" t="inlineStr">
        <is>
          <t>Golden Glow Group Ltd</t>
        </is>
      </c>
      <c r="C656" t="inlineStr">
        <is>
          <t>86 Bazaar Lane</t>
        </is>
      </c>
      <c r="D656" t="inlineStr">
        <is>
          <t>Coastal</t>
        </is>
      </c>
      <c r="E656" t="inlineStr">
        <is>
          <t>IMP00652</t>
        </is>
      </c>
      <c r="F656" t="inlineStr">
        <is>
          <t>T104559</t>
        </is>
      </c>
    </row>
    <row r="657">
      <c r="A657" t="inlineStr">
        <is>
          <t>C00653</t>
        </is>
      </c>
      <c r="B657" t="inlineStr">
        <is>
          <t>Phoenix Textiles Limited</t>
        </is>
      </c>
      <c r="C657" t="inlineStr">
        <is>
          <t>286 Bazaar Lane</t>
        </is>
      </c>
      <c r="D657" t="inlineStr">
        <is>
          <t>North</t>
        </is>
      </c>
      <c r="E657" t="inlineStr">
        <is>
          <t>IMP00653</t>
        </is>
      </c>
      <c r="F657" t="inlineStr">
        <is>
          <t>T104569</t>
        </is>
      </c>
    </row>
    <row r="658">
      <c r="A658" t="inlineStr">
        <is>
          <t>C00654</t>
        </is>
      </c>
      <c r="B658" t="inlineStr">
        <is>
          <t>Global Pack Co., Ltd</t>
        </is>
      </c>
      <c r="C658" t="inlineStr">
        <is>
          <t>178 Temple Street</t>
        </is>
      </c>
      <c r="D658" t="inlineStr">
        <is>
          <t>Capital</t>
        </is>
      </c>
      <c r="E658" t="inlineStr">
        <is>
          <t>IMP00654</t>
        </is>
      </c>
      <c r="F658" t="inlineStr">
        <is>
          <t>T104575</t>
        </is>
      </c>
    </row>
    <row r="659">
      <c r="A659" t="inlineStr">
        <is>
          <t>C00655</t>
        </is>
      </c>
      <c r="B659" t="inlineStr">
        <is>
          <t>Ocean Steel Group Ltd</t>
        </is>
      </c>
      <c r="C659" t="inlineStr">
        <is>
          <t>221 Bazaar Lane</t>
        </is>
      </c>
      <c r="D659" t="inlineStr">
        <is>
          <t>Coastal</t>
        </is>
      </c>
      <c r="E659" t="inlineStr">
        <is>
          <t>IMP00655</t>
        </is>
      </c>
      <c r="F659" t="inlineStr">
        <is>
          <t>T104582</t>
        </is>
      </c>
    </row>
    <row r="660">
      <c r="A660" t="inlineStr">
        <is>
          <t>C00656</t>
        </is>
      </c>
      <c r="B660" t="inlineStr">
        <is>
          <t>Global Trading International Ltd</t>
        </is>
      </c>
      <c r="C660" t="inlineStr">
        <is>
          <t>395 Temple Street</t>
        </is>
      </c>
      <c r="D660" t="inlineStr">
        <is>
          <t>East</t>
        </is>
      </c>
      <c r="E660" t="inlineStr">
        <is>
          <t>IMP00656</t>
        </is>
      </c>
      <c r="F660" t="inlineStr">
        <is>
          <t>T104589</t>
        </is>
      </c>
    </row>
    <row r="661">
      <c r="A661" t="inlineStr">
        <is>
          <t>C00657</t>
        </is>
      </c>
      <c r="B661" t="inlineStr">
        <is>
          <t>Saffron Mobile Group Ltd</t>
        </is>
      </c>
      <c r="C661" t="inlineStr">
        <is>
          <t>355 Station Road</t>
        </is>
      </c>
      <c r="D661" t="inlineStr">
        <is>
          <t>Capital</t>
        </is>
      </c>
      <c r="E661" t="inlineStr">
        <is>
          <t>IMP00657</t>
        </is>
      </c>
      <c r="F661" t="inlineStr">
        <is>
          <t>T104595</t>
        </is>
      </c>
    </row>
    <row r="662">
      <c r="A662" t="inlineStr">
        <is>
          <t>C00658</t>
        </is>
      </c>
      <c r="B662" t="inlineStr">
        <is>
          <t>Blue Ocean Glow Enterprises</t>
        </is>
      </c>
      <c r="C662" t="inlineStr">
        <is>
          <t>21 Market Street</t>
        </is>
      </c>
      <c r="D662" t="inlineStr">
        <is>
          <t>North</t>
        </is>
      </c>
      <c r="E662" t="inlineStr">
        <is>
          <t>IMP00658</t>
        </is>
      </c>
      <c r="F662" t="inlineStr">
        <is>
          <t>T104602</t>
        </is>
      </c>
    </row>
    <row r="663">
      <c r="A663" t="inlineStr">
        <is>
          <t>C00659</t>
        </is>
      </c>
      <c r="B663" t="inlineStr">
        <is>
          <t>Northern Steel Enterprises</t>
        </is>
      </c>
      <c r="C663" t="inlineStr">
        <is>
          <t>246 Market Street</t>
        </is>
      </c>
      <c r="D663" t="inlineStr">
        <is>
          <t>South</t>
        </is>
      </c>
      <c r="E663" t="inlineStr">
        <is>
          <t>IMP00659</t>
        </is>
      </c>
      <c r="F663" t="inlineStr">
        <is>
          <t>T100608</t>
        </is>
      </c>
    </row>
    <row r="664">
      <c r="A664" t="inlineStr">
        <is>
          <t>C00660</t>
        </is>
      </c>
      <c r="B664" t="inlineStr">
        <is>
          <t>Aldergate Fruits International Ltd</t>
        </is>
      </c>
      <c r="C664" t="inlineStr">
        <is>
          <t>4 Mill Road</t>
        </is>
      </c>
      <c r="D664" t="inlineStr">
        <is>
          <t>North</t>
        </is>
      </c>
      <c r="E664" t="inlineStr">
        <is>
          <t>IMP00660</t>
        </is>
      </c>
      <c r="F664" t="inlineStr">
        <is>
          <t>T104616</t>
        </is>
      </c>
    </row>
    <row r="665">
      <c r="A665" t="inlineStr">
        <is>
          <t>C00661</t>
        </is>
      </c>
      <c r="B665" t="inlineStr">
        <is>
          <t>Meridian Medical Co.</t>
        </is>
      </c>
      <c r="C665" t="inlineStr">
        <is>
          <t>345 Station Road</t>
        </is>
      </c>
      <c r="D665" t="inlineStr">
        <is>
          <t>Coastal</t>
        </is>
      </c>
      <c r="E665" t="inlineStr">
        <is>
          <t>IMP00661</t>
        </is>
      </c>
      <c r="F665" t="inlineStr">
        <is>
          <t>T104624</t>
        </is>
      </c>
    </row>
    <row r="666">
      <c r="A666" t="inlineStr">
        <is>
          <t>C00662</t>
        </is>
      </c>
      <c r="B666" t="inlineStr">
        <is>
          <t>Lotus Textiles Enterprises</t>
        </is>
      </c>
      <c r="C666" t="inlineStr">
        <is>
          <t>332 Airport Road</t>
        </is>
      </c>
      <c r="D666" t="inlineStr">
        <is>
          <t>Capital</t>
        </is>
      </c>
      <c r="E666" t="inlineStr">
        <is>
          <t>IMP00662</t>
        </is>
      </c>
      <c r="F666" t="inlineStr">
        <is>
          <t>T104629</t>
        </is>
      </c>
    </row>
    <row r="667">
      <c r="A667" t="inlineStr">
        <is>
          <t>C00663</t>
        </is>
      </c>
      <c r="B667" t="inlineStr">
        <is>
          <t>Northern Foods &amp; Sons</t>
        </is>
      </c>
      <c r="C667" t="inlineStr">
        <is>
          <t>321 Industrial Estate</t>
        </is>
      </c>
      <c r="D667" t="inlineStr">
        <is>
          <t>Capital</t>
        </is>
      </c>
      <c r="E667" t="inlineStr">
        <is>
          <t>IMP00663</t>
        </is>
      </c>
      <c r="F667" t="inlineStr">
        <is>
          <t>T104640</t>
        </is>
      </c>
    </row>
    <row r="668">
      <c r="A668" t="inlineStr">
        <is>
          <t>C00664</t>
        </is>
      </c>
      <c r="B668" t="inlineStr">
        <is>
          <t>Silver Distribution Group Ltd</t>
        </is>
      </c>
      <c r="C668" t="inlineStr">
        <is>
          <t>44 Harbour Road</t>
        </is>
      </c>
      <c r="D668" t="inlineStr">
        <is>
          <t>West</t>
        </is>
      </c>
      <c r="E668" t="inlineStr">
        <is>
          <t>IMP00664</t>
        </is>
      </c>
      <c r="F668" t="inlineStr">
        <is>
          <t>T104645</t>
        </is>
      </c>
    </row>
    <row r="669">
      <c r="A669" t="inlineStr">
        <is>
          <t>C00665</t>
        </is>
      </c>
      <c r="B669" t="inlineStr">
        <is>
          <t>Phoenix Steel Co.</t>
        </is>
      </c>
      <c r="C669" t="inlineStr">
        <is>
          <t>130 Airport Road</t>
        </is>
      </c>
      <c r="D669" t="inlineStr">
        <is>
          <t>North</t>
        </is>
      </c>
      <c r="E669" t="inlineStr">
        <is>
          <t>IMP00665</t>
        </is>
      </c>
    </row>
    <row r="670">
      <c r="A670" t="inlineStr">
        <is>
          <t>C00666</t>
        </is>
      </c>
      <c r="B670" t="inlineStr">
        <is>
          <t>Ashcombe Pack Group Ltd</t>
        </is>
      </c>
      <c r="C670" t="inlineStr">
        <is>
          <t>167 Industrial Estate</t>
        </is>
      </c>
      <c r="D670" t="inlineStr">
        <is>
          <t>West</t>
        </is>
      </c>
      <c r="E670" t="inlineStr">
        <is>
          <t>IMP00666</t>
        </is>
      </c>
      <c r="F670" t="inlineStr">
        <is>
          <t>T104656</t>
        </is>
      </c>
    </row>
    <row r="671">
      <c r="A671" t="inlineStr">
        <is>
          <t>C00667</t>
        </is>
      </c>
      <c r="B671" t="inlineStr">
        <is>
          <t>Dunmore Textiles Ltd</t>
        </is>
      </c>
      <c r="C671" t="inlineStr">
        <is>
          <t>342 Mill Road</t>
        </is>
      </c>
      <c r="D671" t="inlineStr">
        <is>
          <t>Capital</t>
        </is>
      </c>
      <c r="E671" t="inlineStr">
        <is>
          <t>IMP00667</t>
        </is>
      </c>
      <c r="F671" t="inlineStr">
        <is>
          <t>T104664</t>
        </is>
      </c>
    </row>
    <row r="672">
      <c r="A672" t="inlineStr">
        <is>
          <t>C00668</t>
        </is>
      </c>
      <c r="B672" t="inlineStr">
        <is>
          <t>Eastern Steel &amp; Sons</t>
        </is>
      </c>
      <c r="C672" t="inlineStr">
        <is>
          <t>54 Bazaar Lane</t>
        </is>
      </c>
      <c r="D672" t="inlineStr">
        <is>
          <t>East</t>
        </is>
      </c>
      <c r="E672" t="inlineStr">
        <is>
          <t>IMP00668</t>
        </is>
      </c>
      <c r="F672" t="inlineStr">
        <is>
          <t>T104670</t>
        </is>
      </c>
    </row>
    <row r="673">
      <c r="A673" t="inlineStr">
        <is>
          <t>C00669</t>
        </is>
      </c>
      <c r="B673" t="inlineStr">
        <is>
          <t>Evergreen Agro Holdings Ltd</t>
        </is>
      </c>
      <c r="C673" t="inlineStr">
        <is>
          <t>290 Harbour Road</t>
        </is>
      </c>
      <c r="D673" t="inlineStr">
        <is>
          <t>North</t>
        </is>
      </c>
      <c r="E673" t="inlineStr">
        <is>
          <t>IMP00669</t>
        </is>
      </c>
      <c r="F673" t="inlineStr">
        <is>
          <t>T104678</t>
        </is>
      </c>
    </row>
    <row r="674">
      <c r="A674" t="inlineStr">
        <is>
          <t>C00670</t>
        </is>
      </c>
      <c r="B674" t="inlineStr">
        <is>
          <t>Orchid Industries Partners Ltd</t>
        </is>
      </c>
      <c r="C674" t="inlineStr">
        <is>
          <t>258 Airport Road</t>
        </is>
      </c>
      <c r="D674" t="inlineStr">
        <is>
          <t>Coastal</t>
        </is>
      </c>
      <c r="E674" t="inlineStr">
        <is>
          <t>IMP00670</t>
        </is>
      </c>
    </row>
    <row r="675">
      <c r="A675" t="inlineStr">
        <is>
          <t>C00671</t>
        </is>
      </c>
      <c r="B675" t="inlineStr">
        <is>
          <t>Northern Foods Co., Ltd</t>
        </is>
      </c>
      <c r="C675" t="inlineStr">
        <is>
          <t>207 Garden Lane</t>
        </is>
      </c>
      <c r="D675" t="inlineStr">
        <is>
          <t>East</t>
        </is>
      </c>
      <c r="E675" t="inlineStr">
        <is>
          <t>IMP00671</t>
        </is>
      </c>
      <c r="F675" t="inlineStr">
        <is>
          <t>T104692</t>
        </is>
      </c>
    </row>
    <row r="676">
      <c r="A676" t="inlineStr">
        <is>
          <t>C00672</t>
        </is>
      </c>
      <c r="B676" t="inlineStr">
        <is>
          <t>Delta Living Co., Ltd</t>
        </is>
      </c>
      <c r="C676" t="inlineStr">
        <is>
          <t>115 Industrial Estate</t>
        </is>
      </c>
      <c r="D676" t="inlineStr">
        <is>
          <t>East</t>
        </is>
      </c>
      <c r="E676" t="inlineStr">
        <is>
          <t>IMP00672</t>
        </is>
      </c>
      <c r="F676" t="inlineStr">
        <is>
          <t>T104697</t>
        </is>
      </c>
    </row>
    <row r="677">
      <c r="A677" t="inlineStr">
        <is>
          <t>C00673</t>
        </is>
      </c>
      <c r="B677" t="inlineStr">
        <is>
          <t>Inverness Foods Co., Ltd</t>
        </is>
      </c>
      <c r="C677" t="inlineStr">
        <is>
          <t>14 Station Road</t>
        </is>
      </c>
      <c r="D677" t="inlineStr">
        <is>
          <t>East</t>
        </is>
      </c>
      <c r="E677" t="inlineStr">
        <is>
          <t>IMP00673</t>
        </is>
      </c>
      <c r="F677" t="inlineStr">
        <is>
          <t>T104705</t>
        </is>
      </c>
    </row>
    <row r="678">
      <c r="A678" t="inlineStr">
        <is>
          <t>C00674</t>
        </is>
      </c>
      <c r="B678" t="inlineStr">
        <is>
          <t>Ocean Foods Co., Ltd</t>
        </is>
      </c>
      <c r="C678" t="inlineStr">
        <is>
          <t>277 Harbour Road</t>
        </is>
      </c>
      <c r="D678" t="inlineStr">
        <is>
          <t>West</t>
        </is>
      </c>
      <c r="E678" t="inlineStr">
        <is>
          <t>IMP00674</t>
        </is>
      </c>
      <c r="F678" t="inlineStr">
        <is>
          <t>T104715</t>
        </is>
      </c>
    </row>
    <row r="679">
      <c r="A679" t="inlineStr">
        <is>
          <t>C00675</t>
        </is>
      </c>
      <c r="B679" t="inlineStr">
        <is>
          <t>Star Electronics Co.</t>
        </is>
      </c>
      <c r="C679" t="inlineStr">
        <is>
          <t>321 Garden Lane</t>
        </is>
      </c>
      <c r="D679" t="inlineStr">
        <is>
          <t>West</t>
        </is>
      </c>
      <c r="E679" t="inlineStr">
        <is>
          <t>IMP00675</t>
        </is>
      </c>
      <c r="F679" t="inlineStr">
        <is>
          <t>T104521</t>
        </is>
      </c>
    </row>
    <row r="680">
      <c r="A680" t="inlineStr">
        <is>
          <t>C00676</t>
        </is>
      </c>
      <c r="B680" t="inlineStr">
        <is>
          <t>Cobalt Pack Co.</t>
        </is>
      </c>
      <c r="C680" t="inlineStr">
        <is>
          <t>113 Bazaar Lane</t>
        </is>
      </c>
      <c r="D680" t="inlineStr">
        <is>
          <t>North</t>
        </is>
      </c>
      <c r="E680" t="inlineStr">
        <is>
          <t>IMP00676</t>
        </is>
      </c>
      <c r="F680" t="inlineStr">
        <is>
          <t>T104726</t>
        </is>
      </c>
    </row>
    <row r="681">
      <c r="A681" t="inlineStr">
        <is>
          <t>C00677</t>
        </is>
      </c>
      <c r="B681" t="inlineStr">
        <is>
          <t>Blue Ocean Foods Partners Ltd</t>
        </is>
      </c>
      <c r="C681" t="inlineStr">
        <is>
          <t>153 Mill Road</t>
        </is>
      </c>
      <c r="D681" t="inlineStr">
        <is>
          <t>Coastal</t>
        </is>
      </c>
      <c r="E681" t="inlineStr">
        <is>
          <t>IMP00677</t>
        </is>
      </c>
      <c r="F681" t="inlineStr">
        <is>
          <t>T104734</t>
        </is>
      </c>
    </row>
    <row r="682">
      <c r="A682" t="inlineStr">
        <is>
          <t>C00678</t>
        </is>
      </c>
      <c r="B682" t="inlineStr">
        <is>
          <t>Blue Ocean Fruits Co., Ltd</t>
        </is>
      </c>
      <c r="C682" t="inlineStr">
        <is>
          <t>357 Temple Street</t>
        </is>
      </c>
      <c r="D682" t="inlineStr">
        <is>
          <t>East</t>
        </is>
      </c>
      <c r="E682" t="inlineStr">
        <is>
          <t>IMP00678</t>
        </is>
      </c>
      <c r="F682" t="inlineStr">
        <is>
          <t>T104745</t>
        </is>
      </c>
    </row>
    <row r="683">
      <c r="A683" t="inlineStr">
        <is>
          <t>C00679</t>
        </is>
      </c>
      <c r="B683" t="inlineStr">
        <is>
          <t>Coral Pack Group Ltd</t>
        </is>
      </c>
      <c r="C683" t="inlineStr">
        <is>
          <t>56 Industrial Estate</t>
        </is>
      </c>
      <c r="D683" t="inlineStr">
        <is>
          <t>North</t>
        </is>
      </c>
      <c r="E683" t="inlineStr">
        <is>
          <t>IMP00679</t>
        </is>
      </c>
      <c r="F683" t="inlineStr">
        <is>
          <t>T304752</t>
        </is>
      </c>
    </row>
    <row r="684">
      <c r="A684" t="inlineStr">
        <is>
          <t>C00680</t>
        </is>
      </c>
      <c r="B684" t="inlineStr">
        <is>
          <t>Prime Living Limited</t>
        </is>
      </c>
      <c r="C684" t="inlineStr">
        <is>
          <t>230 Industrial Estate</t>
        </is>
      </c>
      <c r="D684" t="inlineStr">
        <is>
          <t>Coastal</t>
        </is>
      </c>
      <c r="E684" t="inlineStr">
        <is>
          <t>IMP00680</t>
        </is>
      </c>
      <c r="F684" t="inlineStr">
        <is>
          <t>T104753</t>
        </is>
      </c>
    </row>
    <row r="685">
      <c r="A685" t="inlineStr">
        <is>
          <t>C00681</t>
        </is>
      </c>
      <c r="B685" t="inlineStr">
        <is>
          <t>Northern Logistics Limited</t>
        </is>
      </c>
      <c r="C685" t="inlineStr">
        <is>
          <t>318 Bazaar Lane</t>
        </is>
      </c>
      <c r="D685" t="inlineStr">
        <is>
          <t>West</t>
        </is>
      </c>
      <c r="E685" t="inlineStr">
        <is>
          <t>IMP00681</t>
        </is>
      </c>
      <c r="F685" t="inlineStr">
        <is>
          <t>T104761</t>
        </is>
      </c>
    </row>
    <row r="686">
      <c r="A686" t="inlineStr">
        <is>
          <t>C00682</t>
        </is>
      </c>
      <c r="B686" t="inlineStr">
        <is>
          <t>Evergreen Steel Group Ltd</t>
        </is>
      </c>
      <c r="C686" t="inlineStr">
        <is>
          <t>373 Harbour Road</t>
        </is>
      </c>
      <c r="D686" t="inlineStr">
        <is>
          <t>South</t>
        </is>
      </c>
      <c r="E686" t="inlineStr">
        <is>
          <t>IMP00682</t>
        </is>
      </c>
      <c r="F686" t="inlineStr">
        <is>
          <t>T104768</t>
        </is>
      </c>
    </row>
    <row r="687">
      <c r="A687" t="inlineStr">
        <is>
          <t>C00683</t>
        </is>
      </c>
      <c r="B687" t="inlineStr">
        <is>
          <t>Prescott Supply Co.</t>
        </is>
      </c>
      <c r="C687" t="inlineStr">
        <is>
          <t>92 Garden Lane</t>
        </is>
      </c>
      <c r="D687" t="inlineStr">
        <is>
          <t>East</t>
        </is>
      </c>
      <c r="E687" t="inlineStr">
        <is>
          <t>IMP00683</t>
        </is>
      </c>
      <c r="F687" t="inlineStr">
        <is>
          <t>T104777</t>
        </is>
      </c>
    </row>
    <row r="688">
      <c r="A688" t="inlineStr">
        <is>
          <t>C00684</t>
        </is>
      </c>
      <c r="B688" t="inlineStr">
        <is>
          <t>United Pack Enterprises</t>
        </is>
      </c>
      <c r="C688" t="inlineStr">
        <is>
          <t>93 Garden Lane</t>
        </is>
      </c>
      <c r="D688" t="inlineStr">
        <is>
          <t>East</t>
        </is>
      </c>
      <c r="E688" t="inlineStr">
        <is>
          <t>IMP00684</t>
        </is>
      </c>
      <c r="F688" t="inlineStr">
        <is>
          <t>T104783</t>
        </is>
      </c>
    </row>
    <row r="689">
      <c r="A689" t="inlineStr">
        <is>
          <t>C00685</t>
        </is>
      </c>
      <c r="B689" t="inlineStr">
        <is>
          <t>Royal Electronics Holdings Ltd</t>
        </is>
      </c>
      <c r="C689" t="inlineStr">
        <is>
          <t>155 Harbour Road</t>
        </is>
      </c>
      <c r="D689" t="inlineStr">
        <is>
          <t>North</t>
        </is>
      </c>
      <c r="E689" t="inlineStr">
        <is>
          <t>IMP00685</t>
        </is>
      </c>
      <c r="F689" t="inlineStr">
        <is>
          <t>T104791</t>
        </is>
      </c>
    </row>
    <row r="690">
      <c r="A690" t="inlineStr">
        <is>
          <t>C00686</t>
        </is>
      </c>
      <c r="B690" t="inlineStr">
        <is>
          <t>Ashcombe Motors Holdings Ltd</t>
        </is>
      </c>
      <c r="C690" t="inlineStr">
        <is>
          <t>299 Market Street</t>
        </is>
      </c>
      <c r="D690" t="inlineStr">
        <is>
          <t>Capital</t>
        </is>
      </c>
      <c r="E690" t="inlineStr">
        <is>
          <t>IMP00686</t>
        </is>
      </c>
      <c r="F690" t="inlineStr">
        <is>
          <t>T104798</t>
        </is>
      </c>
    </row>
    <row r="691">
      <c r="A691" t="inlineStr">
        <is>
          <t>C00687</t>
        </is>
      </c>
      <c r="B691" t="inlineStr">
        <is>
          <t>Metro Trading Limited</t>
        </is>
      </c>
      <c r="C691" t="inlineStr">
        <is>
          <t>240 Garden Lane</t>
        </is>
      </c>
      <c r="D691" t="inlineStr">
        <is>
          <t>Capital</t>
        </is>
      </c>
      <c r="E691" t="inlineStr">
        <is>
          <t>IMP00687</t>
        </is>
      </c>
      <c r="F691" t="inlineStr">
        <is>
          <t>T104805</t>
        </is>
      </c>
    </row>
    <row r="692">
      <c r="A692" t="inlineStr">
        <is>
          <t>C00688</t>
        </is>
      </c>
      <c r="B692" t="inlineStr">
        <is>
          <t>Green Valley Electronics Partners Ltd</t>
        </is>
      </c>
      <c r="C692" t="inlineStr">
        <is>
          <t>331 Riverside</t>
        </is>
      </c>
      <c r="D692" t="inlineStr">
        <is>
          <t>East</t>
        </is>
      </c>
      <c r="E692" t="inlineStr">
        <is>
          <t>IMP00688</t>
        </is>
      </c>
      <c r="F692" t="inlineStr">
        <is>
          <t>T104814</t>
        </is>
      </c>
    </row>
    <row r="693">
      <c r="A693" t="inlineStr">
        <is>
          <t>C00689</t>
        </is>
      </c>
      <c r="B693" t="inlineStr">
        <is>
          <t>Global Supply Co.</t>
        </is>
      </c>
      <c r="C693" t="inlineStr">
        <is>
          <t>109 Temple Street</t>
        </is>
      </c>
      <c r="D693" t="inlineStr">
        <is>
          <t>Capital</t>
        </is>
      </c>
      <c r="E693" t="inlineStr">
        <is>
          <t>IMP00689</t>
        </is>
      </c>
      <c r="F693" t="inlineStr">
        <is>
          <t>T104820</t>
        </is>
      </c>
    </row>
    <row r="694">
      <c r="A694" t="inlineStr">
        <is>
          <t>C00690</t>
        </is>
      </c>
      <c r="B694" t="inlineStr">
        <is>
          <t>Ashcombe Logistics Ltd</t>
        </is>
      </c>
      <c r="C694" t="inlineStr">
        <is>
          <t>342 Temple Street</t>
        </is>
      </c>
      <c r="D694" t="inlineStr">
        <is>
          <t>Coastal</t>
        </is>
      </c>
      <c r="E694" t="inlineStr">
        <is>
          <t>IMP00690</t>
        </is>
      </c>
      <c r="F694" t="inlineStr">
        <is>
          <t>T104825</t>
        </is>
      </c>
    </row>
    <row r="695">
      <c r="A695" t="inlineStr">
        <is>
          <t>C00691</t>
        </is>
      </c>
      <c r="B695" t="inlineStr">
        <is>
          <t>Metro Living Ltd</t>
        </is>
      </c>
      <c r="C695" t="inlineStr">
        <is>
          <t>261 Bazaar Lane</t>
        </is>
      </c>
      <c r="D695" t="inlineStr">
        <is>
          <t>East</t>
        </is>
      </c>
      <c r="E695" t="inlineStr">
        <is>
          <t>IMP00691</t>
        </is>
      </c>
      <c r="F695" t="inlineStr">
        <is>
          <t>T104831</t>
        </is>
      </c>
    </row>
    <row r="696">
      <c r="A696" t="inlineStr">
        <is>
          <t>C00692</t>
        </is>
      </c>
      <c r="B696" t="inlineStr">
        <is>
          <t>Aldergate Mobile Partners Ltd</t>
        </is>
      </c>
      <c r="C696" t="inlineStr">
        <is>
          <t>313 Airport Road</t>
        </is>
      </c>
      <c r="D696" t="inlineStr">
        <is>
          <t>South</t>
        </is>
      </c>
      <c r="E696" t="inlineStr">
        <is>
          <t>IMP00692</t>
        </is>
      </c>
      <c r="F696" t="inlineStr">
        <is>
          <t>T104840</t>
        </is>
      </c>
    </row>
    <row r="697">
      <c r="A697" t="inlineStr">
        <is>
          <t>C00693</t>
        </is>
      </c>
      <c r="B697" t="inlineStr">
        <is>
          <t>Sunrise Medical Group Ltd</t>
        </is>
      </c>
      <c r="C697" t="inlineStr">
        <is>
          <t>105 Harbour Road</t>
        </is>
      </c>
      <c r="D697" t="inlineStr">
        <is>
          <t>North</t>
        </is>
      </c>
      <c r="E697" t="inlineStr">
        <is>
          <t>IMP00693</t>
        </is>
      </c>
      <c r="F697" t="inlineStr">
        <is>
          <t>T104846</t>
        </is>
      </c>
    </row>
    <row r="698">
      <c r="A698" t="inlineStr">
        <is>
          <t>C00694</t>
        </is>
      </c>
      <c r="B698" t="inlineStr">
        <is>
          <t>Twin Rivers Distribution Group Ltd</t>
        </is>
      </c>
      <c r="C698" t="inlineStr">
        <is>
          <t>126 Airport Road</t>
        </is>
      </c>
      <c r="D698" t="inlineStr">
        <is>
          <t>North</t>
        </is>
      </c>
      <c r="E698" t="inlineStr">
        <is>
          <t>IMP00694</t>
        </is>
      </c>
      <c r="F698" t="inlineStr">
        <is>
          <t>T104854</t>
        </is>
      </c>
    </row>
    <row r="699">
      <c r="A699" t="inlineStr">
        <is>
          <t>C00695</t>
        </is>
      </c>
      <c r="B699" t="inlineStr">
        <is>
          <t>Delta Enterprises &amp; Sons</t>
        </is>
      </c>
      <c r="C699" t="inlineStr">
        <is>
          <t>46 Mill Road</t>
        </is>
      </c>
      <c r="D699" t="inlineStr">
        <is>
          <t>East</t>
        </is>
      </c>
      <c r="E699" t="inlineStr">
        <is>
          <t>IMP00695</t>
        </is>
      </c>
      <c r="F699" t="inlineStr">
        <is>
          <t>T104862</t>
        </is>
      </c>
    </row>
    <row r="700">
      <c r="A700" t="inlineStr">
        <is>
          <t>C00696</t>
        </is>
      </c>
      <c r="B700" t="inlineStr">
        <is>
          <t>Great Vellmoor Glow Co.</t>
        </is>
      </c>
      <c r="C700" t="inlineStr">
        <is>
          <t>398 Bazaar Lane</t>
        </is>
      </c>
      <c r="D700" t="inlineStr">
        <is>
          <t>South</t>
        </is>
      </c>
      <c r="E700" t="inlineStr">
        <is>
          <t>IMP00696</t>
        </is>
      </c>
      <c r="F700" t="inlineStr">
        <is>
          <t>T104865</t>
        </is>
      </c>
    </row>
    <row r="701">
      <c r="A701" t="inlineStr">
        <is>
          <t>C00697</t>
        </is>
      </c>
      <c r="B701" t="inlineStr">
        <is>
          <t>Global Logistics Co., Ltd</t>
        </is>
      </c>
      <c r="C701" t="inlineStr">
        <is>
          <t>25 Temple Street</t>
        </is>
      </c>
      <c r="D701" t="inlineStr">
        <is>
          <t>West</t>
        </is>
      </c>
      <c r="E701" t="inlineStr">
        <is>
          <t>IMP00697</t>
        </is>
      </c>
      <c r="F701" t="inlineStr">
        <is>
          <t>T104876</t>
        </is>
      </c>
    </row>
    <row r="702">
      <c r="A702" t="inlineStr">
        <is>
          <t>C00698</t>
        </is>
      </c>
      <c r="B702" t="inlineStr">
        <is>
          <t>Phoenix Industries &amp; Sons</t>
        </is>
      </c>
      <c r="C702" t="inlineStr">
        <is>
          <t>330 Mill Road</t>
        </is>
      </c>
      <c r="D702" t="inlineStr">
        <is>
          <t>East</t>
        </is>
      </c>
      <c r="E702" t="inlineStr">
        <is>
          <t>IMP00698</t>
        </is>
      </c>
      <c r="F702" t="inlineStr">
        <is>
          <t>T104884</t>
        </is>
      </c>
    </row>
    <row r="703">
      <c r="A703" t="inlineStr">
        <is>
          <t>C00699</t>
        </is>
      </c>
      <c r="B703" t="inlineStr">
        <is>
          <t>Orchid Trading International Ltd</t>
        </is>
      </c>
      <c r="C703" t="inlineStr">
        <is>
          <t>98 Mill Road</t>
        </is>
      </c>
      <c r="D703" t="inlineStr">
        <is>
          <t>West</t>
        </is>
      </c>
      <c r="E703" t="inlineStr">
        <is>
          <t>IMP00699</t>
        </is>
      </c>
      <c r="F703" t="inlineStr">
        <is>
          <t>T104891</t>
        </is>
      </c>
    </row>
    <row r="704">
      <c r="A704" t="inlineStr">
        <is>
          <t>C00700</t>
        </is>
      </c>
      <c r="B704" t="inlineStr">
        <is>
          <t>Central Foods Holdings Ltd</t>
        </is>
      </c>
      <c r="C704" t="inlineStr">
        <is>
          <t>98 Riverside</t>
        </is>
      </c>
      <c r="D704" t="inlineStr">
        <is>
          <t>South</t>
        </is>
      </c>
      <c r="E704" t="inlineStr">
        <is>
          <t>IMP00700</t>
        </is>
      </c>
      <c r="F704" t="inlineStr">
        <is>
          <t>T104894</t>
        </is>
      </c>
    </row>
    <row r="705">
      <c r="A705" t="inlineStr">
        <is>
          <t>C00701</t>
        </is>
      </c>
      <c r="B705" t="inlineStr">
        <is>
          <t>Golden Imports Enterprises</t>
        </is>
      </c>
      <c r="C705" t="inlineStr">
        <is>
          <t>327 Garden Lane</t>
        </is>
      </c>
      <c r="D705" t="inlineStr">
        <is>
          <t>Capital</t>
        </is>
      </c>
      <c r="E705" t="inlineStr">
        <is>
          <t>IMP00701</t>
        </is>
      </c>
      <c r="F705" t="inlineStr">
        <is>
          <t>T104900</t>
        </is>
      </c>
    </row>
    <row r="706">
      <c r="A706" t="inlineStr">
        <is>
          <t>C00702</t>
        </is>
      </c>
      <c r="B706" t="inlineStr">
        <is>
          <t>Evergreen Steel Holdings Ltd</t>
        </is>
      </c>
      <c r="C706" t="inlineStr">
        <is>
          <t>85 Industrial Estate</t>
        </is>
      </c>
      <c r="D706" t="inlineStr">
        <is>
          <t>Coastal</t>
        </is>
      </c>
      <c r="E706" t="inlineStr">
        <is>
          <t>IMP00702</t>
        </is>
      </c>
      <c r="F706" t="inlineStr">
        <is>
          <t>T104911</t>
        </is>
      </c>
    </row>
    <row r="707">
      <c r="A707" t="inlineStr">
        <is>
          <t>C00703</t>
        </is>
      </c>
      <c r="B707" t="inlineStr">
        <is>
          <t>Twin Rivers Pack International Ltd</t>
        </is>
      </c>
      <c r="C707" t="inlineStr">
        <is>
          <t>296 Industrial Estate</t>
        </is>
      </c>
      <c r="D707" t="inlineStr">
        <is>
          <t>South</t>
        </is>
      </c>
      <c r="E707" t="inlineStr">
        <is>
          <t>IMP00703</t>
        </is>
      </c>
      <c r="F707" t="inlineStr">
        <is>
          <t>T104914</t>
        </is>
      </c>
    </row>
    <row r="708">
      <c r="A708" t="inlineStr">
        <is>
          <t>C00704</t>
        </is>
      </c>
      <c r="B708" t="inlineStr">
        <is>
          <t>Summit Living Limited</t>
        </is>
      </c>
      <c r="C708" t="inlineStr">
        <is>
          <t>1 Riverside</t>
        </is>
      </c>
      <c r="D708" t="inlineStr">
        <is>
          <t>North</t>
        </is>
      </c>
      <c r="E708" t="inlineStr">
        <is>
          <t>IMP00704</t>
        </is>
      </c>
      <c r="F708" t="inlineStr">
        <is>
          <t>T104926</t>
        </is>
      </c>
    </row>
    <row r="709">
      <c r="A709" t="inlineStr">
        <is>
          <t>C00705</t>
        </is>
      </c>
      <c r="B709" t="inlineStr">
        <is>
          <t>Metro Medical International Ltd</t>
        </is>
      </c>
      <c r="C709" t="inlineStr">
        <is>
          <t>160 Temple Street</t>
        </is>
      </c>
      <c r="D709" t="inlineStr">
        <is>
          <t>East</t>
        </is>
      </c>
      <c r="E709" t="inlineStr">
        <is>
          <t>IMP00705</t>
        </is>
      </c>
      <c r="F709" t="inlineStr">
        <is>
          <t>T104930</t>
        </is>
      </c>
    </row>
    <row r="710">
      <c r="A710" t="inlineStr">
        <is>
          <t>C00706</t>
        </is>
      </c>
      <c r="B710" t="inlineStr">
        <is>
          <t>Phoenix Supply Limited</t>
        </is>
      </c>
      <c r="C710" t="inlineStr">
        <is>
          <t>68 Airport Road</t>
        </is>
      </c>
      <c r="D710" t="inlineStr">
        <is>
          <t>East</t>
        </is>
      </c>
      <c r="E710" t="inlineStr">
        <is>
          <t>IMP00706</t>
        </is>
      </c>
      <c r="F710" t="inlineStr">
        <is>
          <t>T104941</t>
        </is>
      </c>
    </row>
    <row r="711">
      <c r="A711" t="inlineStr">
        <is>
          <t>C00707</t>
        </is>
      </c>
      <c r="B711" t="inlineStr">
        <is>
          <t>Great Vellmoor Electronics Limited</t>
        </is>
      </c>
      <c r="C711" t="inlineStr">
        <is>
          <t>5 Temple Street</t>
        </is>
      </c>
      <c r="D711" t="inlineStr">
        <is>
          <t>South</t>
        </is>
      </c>
      <c r="E711" t="inlineStr">
        <is>
          <t>IMP00707</t>
        </is>
      </c>
      <c r="F711" t="inlineStr">
        <is>
          <t>T104942</t>
        </is>
      </c>
    </row>
    <row r="712">
      <c r="A712" t="inlineStr">
        <is>
          <t>C00708</t>
        </is>
      </c>
      <c r="B712" t="inlineStr">
        <is>
          <t>Meridian Agro &amp; Sons</t>
        </is>
      </c>
      <c r="C712" t="inlineStr">
        <is>
          <t>346 Market Street</t>
        </is>
      </c>
      <c r="D712" t="inlineStr">
        <is>
          <t>North</t>
        </is>
      </c>
      <c r="E712" t="inlineStr">
        <is>
          <t>IMP00708</t>
        </is>
      </c>
      <c r="F712" t="inlineStr">
        <is>
          <t>T100070</t>
        </is>
      </c>
    </row>
    <row r="713">
      <c r="A713" t="inlineStr">
        <is>
          <t>C00709</t>
        </is>
      </c>
      <c r="B713" t="inlineStr">
        <is>
          <t>Metro Imports Holdings Ltd</t>
        </is>
      </c>
      <c r="C713" t="inlineStr">
        <is>
          <t>171 Garden Lane</t>
        </is>
      </c>
      <c r="D713" t="inlineStr">
        <is>
          <t>North</t>
        </is>
      </c>
      <c r="E713" t="inlineStr">
        <is>
          <t>IMP00709</t>
        </is>
      </c>
      <c r="F713" t="inlineStr">
        <is>
          <t>T104959</t>
        </is>
      </c>
    </row>
    <row r="714">
      <c r="A714" t="inlineStr">
        <is>
          <t>C00710</t>
        </is>
      </c>
      <c r="B714" t="inlineStr">
        <is>
          <t>Summit Pack Co., Ltd</t>
        </is>
      </c>
      <c r="C714" t="inlineStr">
        <is>
          <t>64 Airport Road</t>
        </is>
      </c>
      <c r="D714" t="inlineStr">
        <is>
          <t>South</t>
        </is>
      </c>
      <c r="E714" t="inlineStr">
        <is>
          <t>IMP00710</t>
        </is>
      </c>
      <c r="F714" t="inlineStr">
        <is>
          <t>T104965</t>
        </is>
      </c>
    </row>
    <row r="715">
      <c r="A715" t="inlineStr">
        <is>
          <t>C00711</t>
        </is>
      </c>
      <c r="B715" t="inlineStr">
        <is>
          <t>Jade Trading Enterprises</t>
        </is>
      </c>
      <c r="C715" t="inlineStr">
        <is>
          <t>173 Mill Road</t>
        </is>
      </c>
      <c r="D715" t="inlineStr">
        <is>
          <t>North</t>
        </is>
      </c>
      <c r="E715" t="inlineStr">
        <is>
          <t>IMP00711</t>
        </is>
      </c>
      <c r="F715" t="inlineStr">
        <is>
          <t>T104974</t>
        </is>
      </c>
    </row>
    <row r="716">
      <c r="A716" t="inlineStr">
        <is>
          <t>C00712</t>
        </is>
      </c>
      <c r="B716" t="inlineStr">
        <is>
          <t>Dunmore Agro Ltd</t>
        </is>
      </c>
      <c r="C716" t="inlineStr">
        <is>
          <t>119 Market Street</t>
        </is>
      </c>
      <c r="D716" t="inlineStr">
        <is>
          <t>East</t>
        </is>
      </c>
      <c r="E716" t="inlineStr">
        <is>
          <t>IMP00712</t>
        </is>
      </c>
      <c r="F716" t="inlineStr">
        <is>
          <t>T104983</t>
        </is>
      </c>
    </row>
    <row r="717">
      <c r="A717" t="inlineStr">
        <is>
          <t>C00713</t>
        </is>
      </c>
      <c r="B717" t="inlineStr">
        <is>
          <t>Global Fruits Ltd</t>
        </is>
      </c>
      <c r="C717" t="inlineStr">
        <is>
          <t>210 Airport Road</t>
        </is>
      </c>
      <c r="D717" t="inlineStr">
        <is>
          <t>Capital</t>
        </is>
      </c>
      <c r="E717" t="inlineStr">
        <is>
          <t>IMP00713</t>
        </is>
      </c>
      <c r="F717" t="inlineStr">
        <is>
          <t>T104990</t>
        </is>
      </c>
    </row>
    <row r="718">
      <c r="A718" t="inlineStr">
        <is>
          <t>C00714</t>
        </is>
      </c>
      <c r="B718" t="inlineStr">
        <is>
          <t>Summit Industries Holdings Ltd</t>
        </is>
      </c>
      <c r="C718" t="inlineStr">
        <is>
          <t>324 Industrial Estate</t>
        </is>
      </c>
      <c r="D718" t="inlineStr">
        <is>
          <t>Capital</t>
        </is>
      </c>
      <c r="E718" t="inlineStr">
        <is>
          <t>IMP00714</t>
        </is>
      </c>
      <c r="F718" t="inlineStr">
        <is>
          <t>T104991</t>
        </is>
      </c>
    </row>
    <row r="719">
      <c r="A719" t="inlineStr">
        <is>
          <t>C00715</t>
        </is>
      </c>
      <c r="B719" t="inlineStr">
        <is>
          <t>Eastern Logistics Co.</t>
        </is>
      </c>
      <c r="C719" t="inlineStr">
        <is>
          <t>238 Industrial Estate</t>
        </is>
      </c>
      <c r="D719" t="inlineStr">
        <is>
          <t>Coastal</t>
        </is>
      </c>
      <c r="E719" t="inlineStr">
        <is>
          <t>IMP00715</t>
        </is>
      </c>
      <c r="F719" t="inlineStr">
        <is>
          <t>T105003</t>
        </is>
      </c>
    </row>
    <row r="720">
      <c r="A720" t="inlineStr">
        <is>
          <t>C00716</t>
        </is>
      </c>
      <c r="B720" t="inlineStr">
        <is>
          <t>Delta Foods Co.</t>
        </is>
      </c>
      <c r="C720" t="inlineStr">
        <is>
          <t>102 Station Road</t>
        </is>
      </c>
      <c r="D720" t="inlineStr">
        <is>
          <t>North</t>
        </is>
      </c>
      <c r="E720" t="inlineStr">
        <is>
          <t>IMP00716</t>
        </is>
      </c>
      <c r="F720" t="inlineStr">
        <is>
          <t>T105010</t>
        </is>
      </c>
    </row>
    <row r="721">
      <c r="A721" t="inlineStr">
        <is>
          <t>C00717</t>
        </is>
      </c>
      <c r="B721" t="inlineStr">
        <is>
          <t>Dunmore Mobile Partners Ltd</t>
        </is>
      </c>
      <c r="C721" t="inlineStr">
        <is>
          <t>235 Riverside</t>
        </is>
      </c>
      <c r="D721" t="inlineStr">
        <is>
          <t>East</t>
        </is>
      </c>
      <c r="E721" t="inlineStr">
        <is>
          <t>IMP00717</t>
        </is>
      </c>
      <c r="F721" t="inlineStr">
        <is>
          <t>T105016</t>
        </is>
      </c>
    </row>
    <row r="722">
      <c r="A722" t="inlineStr">
        <is>
          <t>C00718</t>
        </is>
      </c>
      <c r="B722" t="inlineStr">
        <is>
          <t>Lotus Agro Co.</t>
        </is>
      </c>
      <c r="C722" t="inlineStr">
        <is>
          <t>371 Garden Lane</t>
        </is>
      </c>
      <c r="D722" t="inlineStr">
        <is>
          <t>East</t>
        </is>
      </c>
      <c r="E722" t="inlineStr">
        <is>
          <t>IMP00718</t>
        </is>
      </c>
      <c r="F722" t="inlineStr">
        <is>
          <t>T105020</t>
        </is>
      </c>
    </row>
    <row r="723">
      <c r="A723" t="inlineStr">
        <is>
          <t>C00719</t>
        </is>
      </c>
      <c r="B723" t="inlineStr">
        <is>
          <t>Cobalt Commercial &amp; Sons</t>
        </is>
      </c>
      <c r="C723" t="inlineStr">
        <is>
          <t>293 Industrial Estate</t>
        </is>
      </c>
      <c r="D723" t="inlineStr">
        <is>
          <t>East</t>
        </is>
      </c>
      <c r="E723" t="inlineStr">
        <is>
          <t>IMP00719</t>
        </is>
      </c>
      <c r="F723" t="inlineStr">
        <is>
          <t>T105030</t>
        </is>
      </c>
    </row>
    <row r="724">
      <c r="A724" t="inlineStr">
        <is>
          <t>C00720</t>
        </is>
      </c>
      <c r="B724" t="inlineStr">
        <is>
          <t>Great Vellmoor Distribution Group Ltd</t>
        </is>
      </c>
      <c r="C724" t="inlineStr">
        <is>
          <t>149 Temple Street</t>
        </is>
      </c>
      <c r="D724" t="inlineStr">
        <is>
          <t>North</t>
        </is>
      </c>
      <c r="E724" t="inlineStr">
        <is>
          <t>IMP00720</t>
        </is>
      </c>
    </row>
    <row r="725">
      <c r="A725" t="inlineStr">
        <is>
          <t>C00721</t>
        </is>
      </c>
      <c r="B725" t="inlineStr">
        <is>
          <t>Phoenix Imports Partners Ltd</t>
        </is>
      </c>
      <c r="C725" t="inlineStr">
        <is>
          <t>171 Garden Lane</t>
        </is>
      </c>
      <c r="D725" t="inlineStr">
        <is>
          <t>Coastal</t>
        </is>
      </c>
      <c r="E725" t="inlineStr">
        <is>
          <t>IMP00721</t>
        </is>
      </c>
    </row>
    <row r="726">
      <c r="A726" t="inlineStr">
        <is>
          <t>C00722</t>
        </is>
      </c>
      <c r="B726" t="inlineStr">
        <is>
          <t>Silver Pack International Ltd</t>
        </is>
      </c>
      <c r="C726" t="inlineStr">
        <is>
          <t>42 Bazaar Lane</t>
        </is>
      </c>
      <c r="D726" t="inlineStr">
        <is>
          <t>Coastal</t>
        </is>
      </c>
      <c r="E726" t="inlineStr">
        <is>
          <t>IMP00722</t>
        </is>
      </c>
      <c r="F726" t="inlineStr">
        <is>
          <t>T105050</t>
        </is>
      </c>
    </row>
    <row r="727">
      <c r="A727" t="inlineStr">
        <is>
          <t>C00723</t>
        </is>
      </c>
      <c r="B727" t="inlineStr">
        <is>
          <t>Twin Rivers Living Ltd</t>
        </is>
      </c>
      <c r="C727" t="inlineStr">
        <is>
          <t>28 Riverside</t>
        </is>
      </c>
      <c r="D727" t="inlineStr">
        <is>
          <t>South</t>
        </is>
      </c>
      <c r="E727" t="inlineStr">
        <is>
          <t>IMP00723</t>
        </is>
      </c>
      <c r="F727" t="inlineStr">
        <is>
          <t>T105058</t>
        </is>
      </c>
    </row>
    <row r="728">
      <c r="A728" t="inlineStr">
        <is>
          <t>C00724</t>
        </is>
      </c>
      <c r="B728" t="inlineStr">
        <is>
          <t>Pacific Motors Enterprises</t>
        </is>
      </c>
      <c r="C728" t="inlineStr">
        <is>
          <t>278 Harbour Road</t>
        </is>
      </c>
      <c r="D728" t="inlineStr">
        <is>
          <t>Coastal</t>
        </is>
      </c>
      <c r="E728" t="inlineStr">
        <is>
          <t>IMP00724</t>
        </is>
      </c>
      <c r="F728" t="inlineStr">
        <is>
          <t>T105061</t>
        </is>
      </c>
    </row>
    <row r="729">
      <c r="A729" t="inlineStr">
        <is>
          <t>C00725</t>
        </is>
      </c>
      <c r="B729" t="inlineStr">
        <is>
          <t>Prescott Enterprises Co.</t>
        </is>
      </c>
      <c r="C729" t="inlineStr">
        <is>
          <t>350 Bazaar Lane</t>
        </is>
      </c>
      <c r="D729" t="inlineStr">
        <is>
          <t>South</t>
        </is>
      </c>
      <c r="E729" t="inlineStr">
        <is>
          <t>IMP00725</t>
        </is>
      </c>
      <c r="F729" t="inlineStr">
        <is>
          <t>T105071</t>
        </is>
      </c>
    </row>
    <row r="730">
      <c r="A730" t="inlineStr">
        <is>
          <t>C00726</t>
        </is>
      </c>
      <c r="B730" t="inlineStr">
        <is>
          <t>Cobalt Medical Limited</t>
        </is>
      </c>
      <c r="C730" t="inlineStr">
        <is>
          <t>124 Garden Lane</t>
        </is>
      </c>
      <c r="D730" t="inlineStr">
        <is>
          <t>Coastal</t>
        </is>
      </c>
      <c r="E730" t="inlineStr">
        <is>
          <t>IMP00726</t>
        </is>
      </c>
      <c r="F730" t="inlineStr">
        <is>
          <t>T105077</t>
        </is>
      </c>
    </row>
    <row r="731">
      <c r="A731" t="inlineStr">
        <is>
          <t>C00727</t>
        </is>
      </c>
      <c r="B731" t="inlineStr">
        <is>
          <t>Ocean Glow Ltd</t>
        </is>
      </c>
      <c r="C731" t="inlineStr">
        <is>
          <t>315 Market Street</t>
        </is>
      </c>
      <c r="D731" t="inlineStr">
        <is>
          <t>Coastal</t>
        </is>
      </c>
      <c r="E731" t="inlineStr">
        <is>
          <t>IMP00727</t>
        </is>
      </c>
      <c r="F731" t="inlineStr">
        <is>
          <t>T105085</t>
        </is>
      </c>
    </row>
    <row r="732">
      <c r="A732" t="inlineStr">
        <is>
          <t>C00728</t>
        </is>
      </c>
      <c r="B732" t="inlineStr">
        <is>
          <t>Silver Trading International Ltd</t>
        </is>
      </c>
      <c r="C732" t="inlineStr">
        <is>
          <t>70 Airport Road</t>
        </is>
      </c>
      <c r="D732" t="inlineStr">
        <is>
          <t>East</t>
        </is>
      </c>
      <c r="E732" t="inlineStr">
        <is>
          <t>IMP00728</t>
        </is>
      </c>
      <c r="F732" t="inlineStr">
        <is>
          <t>T105095</t>
        </is>
      </c>
    </row>
    <row r="733">
      <c r="A733" t="inlineStr">
        <is>
          <t>C00729</t>
        </is>
      </c>
      <c r="B733" t="inlineStr">
        <is>
          <t>Prime Distribution Ltd</t>
        </is>
      </c>
      <c r="C733" t="inlineStr">
        <is>
          <t>40 Market Street</t>
        </is>
      </c>
      <c r="D733" t="inlineStr">
        <is>
          <t>North</t>
        </is>
      </c>
      <c r="E733" t="inlineStr">
        <is>
          <t>IMP00729</t>
        </is>
      </c>
    </row>
    <row r="734">
      <c r="A734" t="inlineStr">
        <is>
          <t>C00730</t>
        </is>
      </c>
      <c r="B734" t="inlineStr">
        <is>
          <t>Harmony Foods Co., Ltd</t>
        </is>
      </c>
      <c r="C734" t="inlineStr">
        <is>
          <t>317 Airport Road</t>
        </is>
      </c>
      <c r="D734" t="inlineStr">
        <is>
          <t>West</t>
        </is>
      </c>
      <c r="E734" t="inlineStr">
        <is>
          <t>IMP00730</t>
        </is>
      </c>
      <c r="F734" t="inlineStr">
        <is>
          <t>T105109</t>
        </is>
      </c>
    </row>
    <row r="735">
      <c r="A735" t="inlineStr">
        <is>
          <t>C00731</t>
        </is>
      </c>
      <c r="B735" t="inlineStr">
        <is>
          <t>Blue Ocean Imports Ltd</t>
        </is>
      </c>
      <c r="C735" t="inlineStr">
        <is>
          <t>328 Station Road</t>
        </is>
      </c>
      <c r="D735" t="inlineStr">
        <is>
          <t>Coastal</t>
        </is>
      </c>
      <c r="E735" t="inlineStr">
        <is>
          <t>IMP00731</t>
        </is>
      </c>
      <c r="F735" t="inlineStr">
        <is>
          <t>T105116</t>
        </is>
      </c>
    </row>
    <row r="736">
      <c r="A736" t="inlineStr">
        <is>
          <t>C00732</t>
        </is>
      </c>
      <c r="B736" t="inlineStr">
        <is>
          <t>Horizon Textiles Group Ltd</t>
        </is>
      </c>
      <c r="C736" t="inlineStr">
        <is>
          <t>254 Station Road</t>
        </is>
      </c>
      <c r="D736" t="inlineStr">
        <is>
          <t>Coastal</t>
        </is>
      </c>
      <c r="E736" t="inlineStr">
        <is>
          <t>IMP00732</t>
        </is>
      </c>
      <c r="F736" t="inlineStr">
        <is>
          <t>T105123</t>
        </is>
      </c>
    </row>
    <row r="737">
      <c r="A737" t="inlineStr">
        <is>
          <t>C00733</t>
        </is>
      </c>
      <c r="B737" t="inlineStr">
        <is>
          <t>Sunrise Distribution Group Ltd</t>
        </is>
      </c>
      <c r="C737" t="inlineStr">
        <is>
          <t>115 Station Road</t>
        </is>
      </c>
      <c r="D737" t="inlineStr">
        <is>
          <t>South</t>
        </is>
      </c>
      <c r="E737" t="inlineStr">
        <is>
          <t>IMP00733</t>
        </is>
      </c>
      <c r="F737" t="inlineStr">
        <is>
          <t>T105127</t>
        </is>
      </c>
    </row>
    <row r="738">
      <c r="A738" t="inlineStr">
        <is>
          <t>C00734</t>
        </is>
      </c>
      <c r="B738" t="inlineStr">
        <is>
          <t>Aldergate Mobile Enterprises</t>
        </is>
      </c>
      <c r="C738" t="inlineStr">
        <is>
          <t>368 Market Street</t>
        </is>
      </c>
      <c r="D738" t="inlineStr">
        <is>
          <t>West</t>
        </is>
      </c>
      <c r="E738" t="inlineStr">
        <is>
          <t>IMP00734</t>
        </is>
      </c>
      <c r="F738" t="inlineStr">
        <is>
          <t>T105133</t>
        </is>
      </c>
    </row>
    <row r="739">
      <c r="A739" t="inlineStr">
        <is>
          <t>C00735</t>
        </is>
      </c>
      <c r="B739" t="inlineStr">
        <is>
          <t>Eastern Imports &amp; Sons</t>
        </is>
      </c>
      <c r="C739" t="inlineStr">
        <is>
          <t>186 Market Street</t>
        </is>
      </c>
      <c r="D739" t="inlineStr">
        <is>
          <t>East</t>
        </is>
      </c>
      <c r="E739" t="inlineStr">
        <is>
          <t>IMP00735</t>
        </is>
      </c>
      <c r="F739" t="inlineStr">
        <is>
          <t>T105141</t>
        </is>
      </c>
    </row>
    <row r="740">
      <c r="A740" t="inlineStr">
        <is>
          <t>C00736</t>
        </is>
      </c>
      <c r="B740" t="inlineStr">
        <is>
          <t>Northern Trading Enterprises</t>
        </is>
      </c>
      <c r="C740" t="inlineStr">
        <is>
          <t>277 Harbour Road</t>
        </is>
      </c>
      <c r="D740" t="inlineStr">
        <is>
          <t>East</t>
        </is>
      </c>
      <c r="E740" t="inlineStr">
        <is>
          <t>IMP00736</t>
        </is>
      </c>
      <c r="F740" t="inlineStr">
        <is>
          <t>T105148</t>
        </is>
      </c>
    </row>
    <row r="741">
      <c r="A741" t="inlineStr">
        <is>
          <t>C00737</t>
        </is>
      </c>
      <c r="B741" t="inlineStr">
        <is>
          <t>Star Supply Co., Ltd</t>
        </is>
      </c>
      <c r="C741" t="inlineStr">
        <is>
          <t>345 Industrial Estate</t>
        </is>
      </c>
      <c r="D741" t="inlineStr">
        <is>
          <t>West</t>
        </is>
      </c>
      <c r="E741" t="inlineStr">
        <is>
          <t>IMP00737</t>
        </is>
      </c>
      <c r="F741" t="inlineStr">
        <is>
          <t>T105155</t>
        </is>
      </c>
    </row>
    <row r="742">
      <c r="A742" t="inlineStr">
        <is>
          <t>C00738</t>
        </is>
      </c>
      <c r="B742" t="inlineStr">
        <is>
          <t>Crown Commercial &amp; Sons</t>
        </is>
      </c>
      <c r="C742" t="inlineStr">
        <is>
          <t>54 Station Road</t>
        </is>
      </c>
      <c r="D742" t="inlineStr">
        <is>
          <t>South</t>
        </is>
      </c>
      <c r="E742" t="inlineStr">
        <is>
          <t>IMP00738</t>
        </is>
      </c>
      <c r="F742" t="inlineStr">
        <is>
          <t>T105165</t>
        </is>
      </c>
    </row>
    <row r="743">
      <c r="A743" t="inlineStr">
        <is>
          <t>C00739</t>
        </is>
      </c>
      <c r="B743" t="inlineStr">
        <is>
          <t>Pacific Industries Holdings Ltd</t>
        </is>
      </c>
      <c r="C743" t="inlineStr">
        <is>
          <t>370 Temple Street</t>
        </is>
      </c>
      <c r="D743" t="inlineStr">
        <is>
          <t>West</t>
        </is>
      </c>
      <c r="E743" t="inlineStr">
        <is>
          <t>IMP00739</t>
        </is>
      </c>
      <c r="F743" t="inlineStr">
        <is>
          <t>T105172</t>
        </is>
      </c>
    </row>
    <row r="744">
      <c r="A744" t="inlineStr">
        <is>
          <t>C00740</t>
        </is>
      </c>
      <c r="B744" t="inlineStr">
        <is>
          <t>Ashcombe Imports Enterprises</t>
        </is>
      </c>
      <c r="C744" t="inlineStr">
        <is>
          <t>233 Bazaar Lane</t>
        </is>
      </c>
      <c r="D744" t="inlineStr">
        <is>
          <t>Capital</t>
        </is>
      </c>
      <c r="E744" t="inlineStr">
        <is>
          <t>IMP00740</t>
        </is>
      </c>
      <c r="F744" t="inlineStr">
        <is>
          <t>T105177</t>
        </is>
      </c>
    </row>
    <row r="745">
      <c r="A745" t="inlineStr">
        <is>
          <t>C00741</t>
        </is>
      </c>
      <c r="B745" t="inlineStr">
        <is>
          <t>Aldergate Motors Group Ltd</t>
        </is>
      </c>
      <c r="C745" t="inlineStr">
        <is>
          <t>47 Station Road</t>
        </is>
      </c>
      <c r="D745" t="inlineStr">
        <is>
          <t>North</t>
        </is>
      </c>
      <c r="E745" t="inlineStr">
        <is>
          <t>IMP00741</t>
        </is>
      </c>
      <c r="F745" t="inlineStr">
        <is>
          <t>T105186</t>
        </is>
      </c>
    </row>
    <row r="746">
      <c r="A746" t="inlineStr">
        <is>
          <t>C00742</t>
        </is>
      </c>
      <c r="B746" t="inlineStr">
        <is>
          <t>Horizon Steel Partners Ltd</t>
        </is>
      </c>
      <c r="C746" t="inlineStr">
        <is>
          <t>24 Harbour Road</t>
        </is>
      </c>
      <c r="D746" t="inlineStr">
        <is>
          <t>East</t>
        </is>
      </c>
      <c r="E746" t="inlineStr">
        <is>
          <t>IMP00742</t>
        </is>
      </c>
      <c r="F746" t="inlineStr">
        <is>
          <t>T100033</t>
        </is>
      </c>
    </row>
    <row r="747">
      <c r="A747" t="inlineStr">
        <is>
          <t>C00743</t>
        </is>
      </c>
      <c r="B747" t="inlineStr">
        <is>
          <t>Silver Enterprises Group Ltd</t>
        </is>
      </c>
      <c r="C747" t="inlineStr">
        <is>
          <t>229 Harbour Road</t>
        </is>
      </c>
      <c r="D747" t="inlineStr">
        <is>
          <t>East</t>
        </is>
      </c>
      <c r="E747" t="inlineStr">
        <is>
          <t>IMP00743</t>
        </is>
      </c>
      <c r="F747" t="inlineStr">
        <is>
          <t>T105199</t>
        </is>
      </c>
    </row>
    <row r="748">
      <c r="A748" t="inlineStr">
        <is>
          <t>C00744</t>
        </is>
      </c>
      <c r="B748" t="inlineStr">
        <is>
          <t>Saffron Textiles &amp; Sons</t>
        </is>
      </c>
      <c r="C748" t="inlineStr">
        <is>
          <t>248 Mill Road</t>
        </is>
      </c>
      <c r="D748" t="inlineStr">
        <is>
          <t>Capital</t>
        </is>
      </c>
      <c r="E748" t="inlineStr">
        <is>
          <t>IMP00744</t>
        </is>
      </c>
      <c r="F748" t="inlineStr">
        <is>
          <t>T105203</t>
        </is>
      </c>
    </row>
    <row r="749">
      <c r="A749" t="inlineStr">
        <is>
          <t>C00745</t>
        </is>
      </c>
      <c r="B749" t="inlineStr">
        <is>
          <t>Cobalt Living &amp; Sons</t>
        </is>
      </c>
      <c r="C749" t="inlineStr">
        <is>
          <t>348 Riverside</t>
        </is>
      </c>
      <c r="D749" t="inlineStr">
        <is>
          <t>South</t>
        </is>
      </c>
      <c r="E749" t="inlineStr">
        <is>
          <t>IMP00745</t>
        </is>
      </c>
      <c r="F749" t="inlineStr">
        <is>
          <t>T105211</t>
        </is>
      </c>
    </row>
    <row r="750">
      <c r="A750" t="inlineStr">
        <is>
          <t>C00746</t>
        </is>
      </c>
      <c r="B750" t="inlineStr">
        <is>
          <t>Silk Road Medical Holdings Ltd</t>
        </is>
      </c>
      <c r="C750" t="inlineStr">
        <is>
          <t>216 Station Road</t>
        </is>
      </c>
      <c r="D750" t="inlineStr">
        <is>
          <t>South</t>
        </is>
      </c>
      <c r="E750" t="inlineStr">
        <is>
          <t>IMP00746</t>
        </is>
      </c>
      <c r="F750" t="inlineStr">
        <is>
          <t>T105220</t>
        </is>
      </c>
    </row>
    <row r="751">
      <c r="A751" t="inlineStr">
        <is>
          <t>C00747</t>
        </is>
      </c>
      <c r="B751" t="inlineStr">
        <is>
          <t>Aldergate Imports Ltd</t>
        </is>
      </c>
      <c r="C751" t="inlineStr">
        <is>
          <t>193 Station Road</t>
        </is>
      </c>
      <c r="D751" t="inlineStr">
        <is>
          <t>North</t>
        </is>
      </c>
      <c r="E751" t="inlineStr">
        <is>
          <t>IMP00747</t>
        </is>
      </c>
    </row>
    <row r="752">
      <c r="A752" t="inlineStr">
        <is>
          <t>C00748</t>
        </is>
      </c>
      <c r="B752" t="inlineStr">
        <is>
          <t>Global Medical &amp; Sons</t>
        </is>
      </c>
      <c r="C752" t="inlineStr">
        <is>
          <t>97 Garden Lane</t>
        </is>
      </c>
      <c r="D752" t="inlineStr">
        <is>
          <t>Coastal</t>
        </is>
      </c>
      <c r="E752" t="inlineStr">
        <is>
          <t>IMP00748</t>
        </is>
      </c>
      <c r="F752" t="inlineStr">
        <is>
          <t>T105233</t>
        </is>
      </c>
    </row>
    <row r="753">
      <c r="A753" t="inlineStr">
        <is>
          <t>C00749</t>
        </is>
      </c>
      <c r="B753" t="inlineStr">
        <is>
          <t>Silk Road Agro Ltd</t>
        </is>
      </c>
      <c r="C753" t="inlineStr">
        <is>
          <t>277 Riverside</t>
        </is>
      </c>
      <c r="D753" t="inlineStr">
        <is>
          <t>Capital</t>
        </is>
      </c>
      <c r="E753" t="inlineStr">
        <is>
          <t>IMP00749</t>
        </is>
      </c>
      <c r="F753" t="inlineStr">
        <is>
          <t>T105240</t>
        </is>
      </c>
    </row>
    <row r="754">
      <c r="A754" t="inlineStr">
        <is>
          <t>C00750</t>
        </is>
      </c>
      <c r="B754" t="inlineStr">
        <is>
          <t>Crown Logistics Enterprises</t>
        </is>
      </c>
      <c r="C754" t="inlineStr">
        <is>
          <t>244 Airport Road</t>
        </is>
      </c>
      <c r="D754" t="inlineStr">
        <is>
          <t>North</t>
        </is>
      </c>
      <c r="E754" t="inlineStr">
        <is>
          <t>IMP00750</t>
        </is>
      </c>
      <c r="F754" t="inlineStr">
        <is>
          <t>T105246</t>
        </is>
      </c>
    </row>
    <row r="755">
      <c r="A755" t="inlineStr">
        <is>
          <t>C00751</t>
        </is>
      </c>
      <c r="B755" t="inlineStr">
        <is>
          <t>Royal Supply Limited</t>
        </is>
      </c>
      <c r="C755" t="inlineStr">
        <is>
          <t>106 Industrial Estate</t>
        </is>
      </c>
      <c r="D755" t="inlineStr">
        <is>
          <t>West</t>
        </is>
      </c>
      <c r="E755" t="inlineStr">
        <is>
          <t>IMP00751</t>
        </is>
      </c>
      <c r="F755" t="inlineStr">
        <is>
          <t>T105256</t>
        </is>
      </c>
    </row>
    <row r="756">
      <c r="A756" t="inlineStr">
        <is>
          <t>C00752</t>
        </is>
      </c>
      <c r="B756" t="inlineStr">
        <is>
          <t>Northern Motors Ltd</t>
        </is>
      </c>
      <c r="C756" t="inlineStr">
        <is>
          <t>52 Industrial Estate</t>
        </is>
      </c>
      <c r="D756" t="inlineStr">
        <is>
          <t>Coastal</t>
        </is>
      </c>
      <c r="E756" t="inlineStr">
        <is>
          <t>IMP00752</t>
        </is>
      </c>
      <c r="F756" t="inlineStr">
        <is>
          <t>T105259</t>
        </is>
      </c>
    </row>
    <row r="757">
      <c r="A757" t="inlineStr">
        <is>
          <t>C00753</t>
        </is>
      </c>
      <c r="B757" t="inlineStr">
        <is>
          <t>Phoenix Glow Limited</t>
        </is>
      </c>
      <c r="C757" t="inlineStr">
        <is>
          <t>248 Industrial Estate</t>
        </is>
      </c>
      <c r="D757" t="inlineStr">
        <is>
          <t>South</t>
        </is>
      </c>
      <c r="E757" t="inlineStr">
        <is>
          <t>IMP00753</t>
        </is>
      </c>
      <c r="F757" t="inlineStr">
        <is>
          <t>T105264</t>
        </is>
      </c>
    </row>
    <row r="758">
      <c r="A758" t="inlineStr">
        <is>
          <t>C00754</t>
        </is>
      </c>
      <c r="B758" t="inlineStr">
        <is>
          <t>Ocean Foods Co.</t>
        </is>
      </c>
      <c r="C758" t="inlineStr">
        <is>
          <t>399 Industrial Estate</t>
        </is>
      </c>
      <c r="D758" t="inlineStr">
        <is>
          <t>Coastal</t>
        </is>
      </c>
      <c r="E758" t="inlineStr">
        <is>
          <t>IMP00754</t>
        </is>
      </c>
      <c r="F758" t="inlineStr">
        <is>
          <t>T105276</t>
        </is>
      </c>
    </row>
    <row r="759">
      <c r="A759" t="inlineStr">
        <is>
          <t>C00755</t>
        </is>
      </c>
      <c r="B759" t="inlineStr">
        <is>
          <t>Sunrise Enterprises Co., Ltd</t>
        </is>
      </c>
      <c r="C759" t="inlineStr">
        <is>
          <t>152 Market Street</t>
        </is>
      </c>
      <c r="D759" t="inlineStr">
        <is>
          <t>North</t>
        </is>
      </c>
      <c r="E759" t="inlineStr">
        <is>
          <t>IMP00755</t>
        </is>
      </c>
      <c r="F759" t="inlineStr">
        <is>
          <t>T205283</t>
        </is>
      </c>
    </row>
    <row r="760">
      <c r="A760" t="inlineStr">
        <is>
          <t>C00756</t>
        </is>
      </c>
      <c r="B760" t="inlineStr">
        <is>
          <t>Ashcombe Mobile Co., Ltd</t>
        </is>
      </c>
      <c r="C760" t="inlineStr">
        <is>
          <t>79 Harbour Road</t>
        </is>
      </c>
      <c r="D760" t="inlineStr">
        <is>
          <t>South</t>
        </is>
      </c>
      <c r="E760" t="inlineStr">
        <is>
          <t>IMP00756</t>
        </is>
      </c>
      <c r="F760" t="inlineStr">
        <is>
          <t>T105291</t>
        </is>
      </c>
    </row>
    <row r="761">
      <c r="A761" t="inlineStr">
        <is>
          <t>C00757</t>
        </is>
      </c>
      <c r="B761" t="inlineStr">
        <is>
          <t>Global Enterprises Co.</t>
        </is>
      </c>
      <c r="C761" t="inlineStr">
        <is>
          <t>45 Industrial Estate</t>
        </is>
      </c>
      <c r="D761" t="inlineStr">
        <is>
          <t>West</t>
        </is>
      </c>
      <c r="E761" t="inlineStr">
        <is>
          <t>IMP00757</t>
        </is>
      </c>
      <c r="F761" t="inlineStr">
        <is>
          <t>T105294</t>
        </is>
      </c>
    </row>
    <row r="762">
      <c r="A762" t="inlineStr">
        <is>
          <t>C00758</t>
        </is>
      </c>
      <c r="B762" t="inlineStr">
        <is>
          <t>Northern Textiles &amp; Sons</t>
        </is>
      </c>
      <c r="C762" t="inlineStr">
        <is>
          <t>291 Bazaar Lane</t>
        </is>
      </c>
      <c r="D762" t="inlineStr">
        <is>
          <t>Coastal</t>
        </is>
      </c>
      <c r="E762" t="inlineStr">
        <is>
          <t>IMP00758</t>
        </is>
      </c>
      <c r="F762" t="inlineStr">
        <is>
          <t>T105304</t>
        </is>
      </c>
    </row>
    <row r="763">
      <c r="A763" t="inlineStr">
        <is>
          <t>C00759</t>
        </is>
      </c>
      <c r="B763" t="inlineStr">
        <is>
          <t>Pacific Steel International Ltd</t>
        </is>
      </c>
      <c r="C763" t="inlineStr">
        <is>
          <t>290 Temple Street</t>
        </is>
      </c>
      <c r="D763" t="inlineStr">
        <is>
          <t>Capital</t>
        </is>
      </c>
      <c r="E763" t="inlineStr">
        <is>
          <t>IMP00759</t>
        </is>
      </c>
      <c r="F763" t="inlineStr">
        <is>
          <t>T105312</t>
        </is>
      </c>
    </row>
    <row r="764">
      <c r="A764" t="inlineStr">
        <is>
          <t>C00760</t>
        </is>
      </c>
      <c r="B764" t="inlineStr">
        <is>
          <t>Phoenix Electronics Holdings Ltd</t>
        </is>
      </c>
      <c r="C764" t="inlineStr">
        <is>
          <t>198 Harbour Road</t>
        </is>
      </c>
      <c r="D764" t="inlineStr">
        <is>
          <t>East</t>
        </is>
      </c>
      <c r="E764" t="inlineStr">
        <is>
          <t>IMP00760</t>
        </is>
      </c>
      <c r="F764" t="inlineStr">
        <is>
          <t>T105317</t>
        </is>
      </c>
    </row>
    <row r="765">
      <c r="A765" t="inlineStr">
        <is>
          <t>C00761</t>
        </is>
      </c>
      <c r="B765" t="inlineStr">
        <is>
          <t>Phoenix Motors Ltd</t>
        </is>
      </c>
      <c r="C765" t="inlineStr">
        <is>
          <t>113 Temple Street</t>
        </is>
      </c>
      <c r="D765" t="inlineStr">
        <is>
          <t>North</t>
        </is>
      </c>
      <c r="E765" t="inlineStr">
        <is>
          <t>IMP00761</t>
        </is>
      </c>
      <c r="F765" t="inlineStr">
        <is>
          <t>T105322</t>
        </is>
      </c>
    </row>
    <row r="766">
      <c r="A766" t="inlineStr">
        <is>
          <t>C00762</t>
        </is>
      </c>
      <c r="B766" t="inlineStr">
        <is>
          <t>Silk Road Glow Ltd</t>
        </is>
      </c>
      <c r="C766" t="inlineStr">
        <is>
          <t>294 Harbour Road</t>
        </is>
      </c>
      <c r="D766" t="inlineStr">
        <is>
          <t>Capital</t>
        </is>
      </c>
      <c r="E766" t="inlineStr">
        <is>
          <t>IMP00762</t>
        </is>
      </c>
      <c r="F766" t="inlineStr">
        <is>
          <t>T105333</t>
        </is>
      </c>
    </row>
    <row r="767">
      <c r="A767" t="inlineStr">
        <is>
          <t>C00763</t>
        </is>
      </c>
      <c r="B767" t="inlineStr">
        <is>
          <t>Silver Agro Enterprises</t>
        </is>
      </c>
      <c r="C767" t="inlineStr">
        <is>
          <t>391 Airport Road</t>
        </is>
      </c>
      <c r="D767" t="inlineStr">
        <is>
          <t>Coastal</t>
        </is>
      </c>
      <c r="E767" t="inlineStr">
        <is>
          <t>IMP00763</t>
        </is>
      </c>
      <c r="F767" t="inlineStr">
        <is>
          <t>T105337</t>
        </is>
      </c>
    </row>
    <row r="768">
      <c r="A768" t="inlineStr">
        <is>
          <t>C00764</t>
        </is>
      </c>
      <c r="B768" t="inlineStr">
        <is>
          <t>Delta Steel Ltd</t>
        </is>
      </c>
      <c r="C768" t="inlineStr">
        <is>
          <t>3 Mill Road</t>
        </is>
      </c>
      <c r="D768" t="inlineStr">
        <is>
          <t>East</t>
        </is>
      </c>
      <c r="E768" t="inlineStr">
        <is>
          <t>IMP00764</t>
        </is>
      </c>
      <c r="F768" t="inlineStr">
        <is>
          <t>T105345</t>
        </is>
      </c>
    </row>
    <row r="769">
      <c r="A769" t="inlineStr">
        <is>
          <t>C00765</t>
        </is>
      </c>
      <c r="B769" t="inlineStr">
        <is>
          <t>Ashcombe Logistics Co., Ltd</t>
        </is>
      </c>
      <c r="C769" t="inlineStr">
        <is>
          <t>244 Riverside</t>
        </is>
      </c>
      <c r="D769" t="inlineStr">
        <is>
          <t>Coastal</t>
        </is>
      </c>
      <c r="E769" t="inlineStr">
        <is>
          <t>IMP00765</t>
        </is>
      </c>
      <c r="F769" t="inlineStr">
        <is>
          <t>T105353</t>
        </is>
      </c>
    </row>
    <row r="770">
      <c r="A770" t="inlineStr">
        <is>
          <t>C00766</t>
        </is>
      </c>
      <c r="B770" t="inlineStr">
        <is>
          <t>Evergreen Distribution &amp; Sons</t>
        </is>
      </c>
      <c r="C770" t="inlineStr">
        <is>
          <t>10 Mill Road</t>
        </is>
      </c>
      <c r="D770" t="inlineStr">
        <is>
          <t>Coastal</t>
        </is>
      </c>
      <c r="E770" t="inlineStr">
        <is>
          <t>IMP00766</t>
        </is>
      </c>
      <c r="F770" t="inlineStr">
        <is>
          <t>T105358</t>
        </is>
      </c>
    </row>
    <row r="771">
      <c r="A771" t="inlineStr">
        <is>
          <t>C00767</t>
        </is>
      </c>
      <c r="B771" t="inlineStr">
        <is>
          <t>Crown Mobile Ltd</t>
        </is>
      </c>
      <c r="C771" t="inlineStr">
        <is>
          <t>373 Bazaar Lane</t>
        </is>
      </c>
      <c r="D771" t="inlineStr">
        <is>
          <t>Coastal</t>
        </is>
      </c>
      <c r="E771" t="inlineStr">
        <is>
          <t>IMP00767</t>
        </is>
      </c>
      <c r="F771" t="inlineStr">
        <is>
          <t>T105368</t>
        </is>
      </c>
    </row>
    <row r="772">
      <c r="A772" t="inlineStr">
        <is>
          <t>C00768</t>
        </is>
      </c>
      <c r="B772" t="inlineStr">
        <is>
          <t>Inverness Imports Enterprises</t>
        </is>
      </c>
      <c r="C772" t="inlineStr">
        <is>
          <t>299 Market Street</t>
        </is>
      </c>
      <c r="D772" t="inlineStr">
        <is>
          <t>Capital</t>
        </is>
      </c>
      <c r="E772" t="inlineStr">
        <is>
          <t>IMP00768</t>
        </is>
      </c>
    </row>
    <row r="773">
      <c r="A773" t="inlineStr">
        <is>
          <t>C00769</t>
        </is>
      </c>
      <c r="B773" t="inlineStr">
        <is>
          <t>Crown Agro Enterprises</t>
        </is>
      </c>
      <c r="C773" t="inlineStr">
        <is>
          <t>239 Station Road</t>
        </is>
      </c>
      <c r="D773" t="inlineStr">
        <is>
          <t>Capital</t>
        </is>
      </c>
      <c r="E773" t="inlineStr">
        <is>
          <t>IMP00769</t>
        </is>
      </c>
      <c r="F773" t="inlineStr">
        <is>
          <t>T105376</t>
        </is>
      </c>
    </row>
    <row r="774">
      <c r="A774" t="inlineStr">
        <is>
          <t>C00770</t>
        </is>
      </c>
      <c r="B774" t="inlineStr">
        <is>
          <t>Golden Enterprises Ltd</t>
        </is>
      </c>
      <c r="C774" t="inlineStr">
        <is>
          <t>214 Mill Road</t>
        </is>
      </c>
      <c r="D774" t="inlineStr">
        <is>
          <t>Capital</t>
        </is>
      </c>
      <c r="E774" t="inlineStr">
        <is>
          <t>IMP00770</t>
        </is>
      </c>
      <c r="F774" t="inlineStr">
        <is>
          <t>T105385</t>
        </is>
      </c>
    </row>
    <row r="775">
      <c r="A775" t="inlineStr">
        <is>
          <t>C00771</t>
        </is>
      </c>
      <c r="B775" t="inlineStr">
        <is>
          <t>Jade Industries Enterprises</t>
        </is>
      </c>
      <c r="C775" t="inlineStr">
        <is>
          <t>343 Market Street</t>
        </is>
      </c>
      <c r="D775" t="inlineStr">
        <is>
          <t>West</t>
        </is>
      </c>
      <c r="E775" t="inlineStr">
        <is>
          <t>IMP00771</t>
        </is>
      </c>
      <c r="F775" t="inlineStr">
        <is>
          <t>T105391</t>
        </is>
      </c>
    </row>
    <row r="776">
      <c r="A776" t="inlineStr">
        <is>
          <t>C00772</t>
        </is>
      </c>
      <c r="B776" t="inlineStr">
        <is>
          <t>Delta Trading Enterprises</t>
        </is>
      </c>
      <c r="C776" t="inlineStr">
        <is>
          <t>267 Temple Street</t>
        </is>
      </c>
      <c r="D776" t="inlineStr">
        <is>
          <t>South</t>
        </is>
      </c>
      <c r="E776" t="inlineStr">
        <is>
          <t>IMP00772</t>
        </is>
      </c>
      <c r="F776" t="inlineStr">
        <is>
          <t>T105400</t>
        </is>
      </c>
    </row>
    <row r="777">
      <c r="A777" t="inlineStr">
        <is>
          <t>C00773</t>
        </is>
      </c>
      <c r="B777" t="inlineStr">
        <is>
          <t>Delta Mobile International Ltd</t>
        </is>
      </c>
      <c r="C777" t="inlineStr">
        <is>
          <t>114 Garden Lane</t>
        </is>
      </c>
      <c r="D777" t="inlineStr">
        <is>
          <t>East</t>
        </is>
      </c>
      <c r="E777" t="inlineStr">
        <is>
          <t>IMP00773</t>
        </is>
      </c>
      <c r="F777" t="inlineStr">
        <is>
          <t>T105406</t>
        </is>
      </c>
    </row>
    <row r="778">
      <c r="A778" t="inlineStr">
        <is>
          <t>C00774</t>
        </is>
      </c>
      <c r="B778" t="inlineStr">
        <is>
          <t>Aldergate Textiles Limited</t>
        </is>
      </c>
      <c r="C778" t="inlineStr">
        <is>
          <t>79 Airport Road</t>
        </is>
      </c>
      <c r="D778" t="inlineStr">
        <is>
          <t>South</t>
        </is>
      </c>
      <c r="E778" t="inlineStr">
        <is>
          <t>IMP00774</t>
        </is>
      </c>
      <c r="F778" t="inlineStr">
        <is>
          <t>T105416</t>
        </is>
      </c>
    </row>
    <row r="779">
      <c r="A779" t="inlineStr">
        <is>
          <t>C00775</t>
        </is>
      </c>
      <c r="B779" t="inlineStr">
        <is>
          <t>Lotus Industries Co.</t>
        </is>
      </c>
      <c r="C779" t="inlineStr">
        <is>
          <t>359 Harbour Road</t>
        </is>
      </c>
      <c r="D779" t="inlineStr">
        <is>
          <t>Capital</t>
        </is>
      </c>
      <c r="E779" t="inlineStr">
        <is>
          <t>IMP00775</t>
        </is>
      </c>
    </row>
    <row r="780">
      <c r="A780" t="inlineStr">
        <is>
          <t>C00776</t>
        </is>
      </c>
      <c r="B780" t="inlineStr">
        <is>
          <t>Great Vellmoor Pack Enterprises</t>
        </is>
      </c>
      <c r="C780" t="inlineStr">
        <is>
          <t>120 Airport Road</t>
        </is>
      </c>
      <c r="D780" t="inlineStr">
        <is>
          <t>East</t>
        </is>
      </c>
      <c r="E780" t="inlineStr">
        <is>
          <t>IMP00776</t>
        </is>
      </c>
      <c r="F780" t="inlineStr">
        <is>
          <t>T105426</t>
        </is>
      </c>
    </row>
    <row r="781">
      <c r="A781" t="inlineStr">
        <is>
          <t>C00777</t>
        </is>
      </c>
      <c r="B781" t="inlineStr">
        <is>
          <t>Meridian Pack Holdings Ltd</t>
        </is>
      </c>
      <c r="C781" t="inlineStr">
        <is>
          <t>101 Mill Road</t>
        </is>
      </c>
      <c r="D781" t="inlineStr">
        <is>
          <t>West</t>
        </is>
      </c>
      <c r="E781" t="inlineStr">
        <is>
          <t>IMP00777</t>
        </is>
      </c>
    </row>
    <row r="782">
      <c r="A782" t="inlineStr">
        <is>
          <t>C00778</t>
        </is>
      </c>
      <c r="B782" t="inlineStr">
        <is>
          <t>Northern Logistics Partners Ltd</t>
        </is>
      </c>
      <c r="C782" t="inlineStr">
        <is>
          <t>93 Temple Street</t>
        </is>
      </c>
      <c r="D782" t="inlineStr">
        <is>
          <t>East</t>
        </is>
      </c>
      <c r="E782" t="inlineStr">
        <is>
          <t>IMP00778</t>
        </is>
      </c>
      <c r="F782" t="inlineStr">
        <is>
          <t>T105440</t>
        </is>
      </c>
    </row>
    <row r="783">
      <c r="A783" t="inlineStr">
        <is>
          <t>C00779</t>
        </is>
      </c>
      <c r="B783" t="inlineStr">
        <is>
          <t>Northern Logistics International Ltd</t>
        </is>
      </c>
      <c r="C783" t="inlineStr">
        <is>
          <t>192 Bazaar Lane</t>
        </is>
      </c>
      <c r="D783" t="inlineStr">
        <is>
          <t>South</t>
        </is>
      </c>
      <c r="E783" t="inlineStr">
        <is>
          <t>IMP00779</t>
        </is>
      </c>
      <c r="F783" t="inlineStr">
        <is>
          <t>T105447</t>
        </is>
      </c>
    </row>
    <row r="784">
      <c r="A784" t="inlineStr">
        <is>
          <t>C00780</t>
        </is>
      </c>
      <c r="B784" t="inlineStr">
        <is>
          <t>Aldergate Pack Enterprises</t>
        </is>
      </c>
      <c r="C784" t="inlineStr">
        <is>
          <t>211 Airport Road</t>
        </is>
      </c>
      <c r="D784" t="inlineStr">
        <is>
          <t>Coastal</t>
        </is>
      </c>
      <c r="E784" t="inlineStr">
        <is>
          <t>IMP00780</t>
        </is>
      </c>
      <c r="F784" t="inlineStr">
        <is>
          <t>T105457</t>
        </is>
      </c>
    </row>
    <row r="785">
      <c r="A785" t="inlineStr">
        <is>
          <t>C00781</t>
        </is>
      </c>
      <c r="B785" t="inlineStr">
        <is>
          <t>Green Valley Distribution Holdings Ltd</t>
        </is>
      </c>
      <c r="C785" t="inlineStr">
        <is>
          <t>304 Airport Road</t>
        </is>
      </c>
      <c r="D785" t="inlineStr">
        <is>
          <t>Capital</t>
        </is>
      </c>
      <c r="E785" t="inlineStr">
        <is>
          <t>IMP00781</t>
        </is>
      </c>
      <c r="F785" t="inlineStr">
        <is>
          <t>T105465</t>
        </is>
      </c>
    </row>
    <row r="786">
      <c r="A786" t="inlineStr">
        <is>
          <t>C00782</t>
        </is>
      </c>
      <c r="B786" t="inlineStr">
        <is>
          <t>Harmony Agro Co., Ltd</t>
        </is>
      </c>
      <c r="C786" t="inlineStr">
        <is>
          <t>319 Riverside</t>
        </is>
      </c>
      <c r="D786" t="inlineStr">
        <is>
          <t>North</t>
        </is>
      </c>
      <c r="E786" t="inlineStr">
        <is>
          <t>IMP00782</t>
        </is>
      </c>
      <c r="F786" t="inlineStr">
        <is>
          <t>T105473</t>
        </is>
      </c>
    </row>
    <row r="787">
      <c r="A787" t="inlineStr">
        <is>
          <t>C00783</t>
        </is>
      </c>
      <c r="B787" t="inlineStr">
        <is>
          <t>Green Valley Logistics Limited</t>
        </is>
      </c>
      <c r="C787" t="inlineStr">
        <is>
          <t>244 Mill Road</t>
        </is>
      </c>
      <c r="D787" t="inlineStr">
        <is>
          <t>North</t>
        </is>
      </c>
      <c r="E787" t="inlineStr">
        <is>
          <t>IMP00783</t>
        </is>
      </c>
      <c r="F787" t="inlineStr">
        <is>
          <t>T105478</t>
        </is>
      </c>
    </row>
    <row r="788">
      <c r="A788" t="inlineStr">
        <is>
          <t>C00784</t>
        </is>
      </c>
      <c r="B788" t="inlineStr">
        <is>
          <t>Meridian Steel Co.</t>
        </is>
      </c>
      <c r="C788" t="inlineStr">
        <is>
          <t>256 Mill Road</t>
        </is>
      </c>
      <c r="D788" t="inlineStr">
        <is>
          <t>South</t>
        </is>
      </c>
      <c r="E788" t="inlineStr">
        <is>
          <t>IMP00784</t>
        </is>
      </c>
      <c r="F788" t="inlineStr">
        <is>
          <t>T105482</t>
        </is>
      </c>
    </row>
    <row r="789">
      <c r="A789" t="inlineStr">
        <is>
          <t>C00785</t>
        </is>
      </c>
      <c r="B789" t="inlineStr">
        <is>
          <t>Saffron Enterprises &amp; Sons</t>
        </is>
      </c>
      <c r="C789" t="inlineStr">
        <is>
          <t>86 Temple Street</t>
        </is>
      </c>
      <c r="D789" t="inlineStr">
        <is>
          <t>West</t>
        </is>
      </c>
      <c r="E789" t="inlineStr">
        <is>
          <t>IMP00785</t>
        </is>
      </c>
      <c r="F789" t="inlineStr">
        <is>
          <t>T105492</t>
        </is>
      </c>
    </row>
    <row r="790">
      <c r="A790" t="inlineStr">
        <is>
          <t>C00786</t>
        </is>
      </c>
      <c r="B790" t="inlineStr">
        <is>
          <t>Pacific Commercial Group Ltd</t>
        </is>
      </c>
      <c r="C790" t="inlineStr">
        <is>
          <t>219 Industrial Estate</t>
        </is>
      </c>
      <c r="D790" t="inlineStr">
        <is>
          <t>North</t>
        </is>
      </c>
      <c r="E790" t="inlineStr">
        <is>
          <t>IMP00786</t>
        </is>
      </c>
      <c r="F790" t="inlineStr">
        <is>
          <t>T105296</t>
        </is>
      </c>
    </row>
    <row r="791">
      <c r="A791" t="inlineStr">
        <is>
          <t>C00787</t>
        </is>
      </c>
      <c r="B791" t="inlineStr">
        <is>
          <t>Carrick Supply Partners Ltd</t>
        </is>
      </c>
      <c r="C791" t="inlineStr">
        <is>
          <t>304 Mill Road</t>
        </is>
      </c>
      <c r="D791" t="inlineStr">
        <is>
          <t>Capital</t>
        </is>
      </c>
      <c r="E791" t="inlineStr">
        <is>
          <t>IMP00787</t>
        </is>
      </c>
      <c r="F791" t="inlineStr">
        <is>
          <t>T105503</t>
        </is>
      </c>
    </row>
    <row r="792">
      <c r="A792" t="inlineStr">
        <is>
          <t>C00788</t>
        </is>
      </c>
      <c r="B792" t="inlineStr">
        <is>
          <t>Meridian Living Enterprises</t>
        </is>
      </c>
      <c r="C792" t="inlineStr">
        <is>
          <t>103 Garden Lane</t>
        </is>
      </c>
      <c r="D792" t="inlineStr">
        <is>
          <t>West</t>
        </is>
      </c>
      <c r="E792" t="inlineStr">
        <is>
          <t>IMP00788</t>
        </is>
      </c>
      <c r="F792" t="inlineStr">
        <is>
          <t>T105512</t>
        </is>
      </c>
    </row>
    <row r="793">
      <c r="A793" t="inlineStr">
        <is>
          <t>C00789</t>
        </is>
      </c>
      <c r="B793" t="inlineStr">
        <is>
          <t>Twin Rivers Electronics &amp; Sons</t>
        </is>
      </c>
      <c r="C793" t="inlineStr">
        <is>
          <t>302 Station Road</t>
        </is>
      </c>
      <c r="D793" t="inlineStr">
        <is>
          <t>North</t>
        </is>
      </c>
      <c r="E793" t="inlineStr">
        <is>
          <t>IMP00789</t>
        </is>
      </c>
      <c r="F793" t="inlineStr">
        <is>
          <t>T105518</t>
        </is>
      </c>
    </row>
    <row r="794">
      <c r="A794" t="inlineStr">
        <is>
          <t>C00790</t>
        </is>
      </c>
      <c r="B794" t="inlineStr">
        <is>
          <t>Summit Commercial &amp; Sons</t>
        </is>
      </c>
      <c r="C794" t="inlineStr">
        <is>
          <t>71 Harbour Road</t>
        </is>
      </c>
      <c r="D794" t="inlineStr">
        <is>
          <t>East</t>
        </is>
      </c>
      <c r="E794" t="inlineStr">
        <is>
          <t>IMP00790</t>
        </is>
      </c>
      <c r="F794" t="inlineStr">
        <is>
          <t>T105525</t>
        </is>
      </c>
    </row>
    <row r="795">
      <c r="A795" t="inlineStr">
        <is>
          <t>C00791</t>
        </is>
      </c>
      <c r="B795" t="inlineStr">
        <is>
          <t>Twin Rivers Agro International Ltd</t>
        </is>
      </c>
      <c r="C795" t="inlineStr">
        <is>
          <t>391 Riverside</t>
        </is>
      </c>
      <c r="D795" t="inlineStr">
        <is>
          <t>East</t>
        </is>
      </c>
      <c r="E795" t="inlineStr">
        <is>
          <t>IMP00791</t>
        </is>
      </c>
      <c r="F795" t="inlineStr">
        <is>
          <t>T105536</t>
        </is>
      </c>
    </row>
    <row r="796">
      <c r="A796" t="inlineStr">
        <is>
          <t>C00792</t>
        </is>
      </c>
      <c r="B796" t="inlineStr">
        <is>
          <t>Green Valley Living Group Ltd</t>
        </is>
      </c>
      <c r="C796" t="inlineStr">
        <is>
          <t>350 Market Street</t>
        </is>
      </c>
      <c r="D796" t="inlineStr">
        <is>
          <t>South</t>
        </is>
      </c>
      <c r="E796" t="inlineStr">
        <is>
          <t>IMP00792</t>
        </is>
      </c>
      <c r="F796" t="inlineStr">
        <is>
          <t>T105542</t>
        </is>
      </c>
    </row>
    <row r="797">
      <c r="A797" t="inlineStr">
        <is>
          <t>C00793</t>
        </is>
      </c>
      <c r="B797" t="inlineStr">
        <is>
          <t>Lotus Enterprises Ltd</t>
        </is>
      </c>
      <c r="C797" t="inlineStr">
        <is>
          <t>185 Market Street</t>
        </is>
      </c>
      <c r="D797" t="inlineStr">
        <is>
          <t>North</t>
        </is>
      </c>
      <c r="E797" t="inlineStr">
        <is>
          <t>IMP00793</t>
        </is>
      </c>
      <c r="F797" t="inlineStr">
        <is>
          <t>T105550</t>
        </is>
      </c>
    </row>
    <row r="798">
      <c r="A798" t="inlineStr">
        <is>
          <t>C00794</t>
        </is>
      </c>
      <c r="B798" t="inlineStr">
        <is>
          <t>Carrick Industries Partners Ltd</t>
        </is>
      </c>
      <c r="C798" t="inlineStr">
        <is>
          <t>36 Temple Street</t>
        </is>
      </c>
      <c r="D798" t="inlineStr">
        <is>
          <t>South</t>
        </is>
      </c>
      <c r="E798" t="inlineStr">
        <is>
          <t>IMP00794</t>
        </is>
      </c>
      <c r="F798" t="inlineStr">
        <is>
          <t>T105551</t>
        </is>
      </c>
    </row>
    <row r="799">
      <c r="A799" t="inlineStr">
        <is>
          <t>C00795</t>
        </is>
      </c>
      <c r="B799" t="inlineStr">
        <is>
          <t>Horizon Glow &amp; Sons</t>
        </is>
      </c>
      <c r="C799" t="inlineStr">
        <is>
          <t>341 Airport Road</t>
        </is>
      </c>
      <c r="D799" t="inlineStr">
        <is>
          <t>Capital</t>
        </is>
      </c>
      <c r="E799" t="inlineStr">
        <is>
          <t>IMP00795</t>
        </is>
      </c>
      <c r="F799" t="inlineStr">
        <is>
          <t>T105564</t>
        </is>
      </c>
    </row>
    <row r="800">
      <c r="A800" t="inlineStr">
        <is>
          <t>C00796</t>
        </is>
      </c>
      <c r="B800" t="inlineStr">
        <is>
          <t>Jade Industries Ltd</t>
        </is>
      </c>
      <c r="C800" t="inlineStr">
        <is>
          <t>316 Station Road</t>
        </is>
      </c>
      <c r="D800" t="inlineStr">
        <is>
          <t>West</t>
        </is>
      </c>
      <c r="E800" t="inlineStr">
        <is>
          <t>IMP00796</t>
        </is>
      </c>
      <c r="F800" t="inlineStr">
        <is>
          <t>T105571</t>
        </is>
      </c>
    </row>
    <row r="801">
      <c r="A801" t="inlineStr">
        <is>
          <t>C00797</t>
        </is>
      </c>
      <c r="B801" t="inlineStr">
        <is>
          <t>Northern Agro Enterprises</t>
        </is>
      </c>
      <c r="C801" t="inlineStr">
        <is>
          <t>278 Riverside</t>
        </is>
      </c>
      <c r="D801" t="inlineStr">
        <is>
          <t>North</t>
        </is>
      </c>
      <c r="E801" t="inlineStr">
        <is>
          <t>IMP00797</t>
        </is>
      </c>
      <c r="F801" t="inlineStr">
        <is>
          <t>T105573</t>
        </is>
      </c>
    </row>
    <row r="802">
      <c r="A802" t="inlineStr">
        <is>
          <t>C00798</t>
        </is>
      </c>
      <c r="B802" t="inlineStr">
        <is>
          <t>Lotus Mobile Ltd</t>
        </is>
      </c>
      <c r="C802" t="inlineStr">
        <is>
          <t>259 Bazaar Lane</t>
        </is>
      </c>
      <c r="D802" t="inlineStr">
        <is>
          <t>West</t>
        </is>
      </c>
      <c r="E802" t="inlineStr">
        <is>
          <t>IMP00798</t>
        </is>
      </c>
      <c r="F802" t="inlineStr">
        <is>
          <t>T105584</t>
        </is>
      </c>
    </row>
    <row r="803">
      <c r="A803" t="inlineStr">
        <is>
          <t>C00799</t>
        </is>
      </c>
      <c r="B803" t="inlineStr">
        <is>
          <t>Phoenix Steel Limited</t>
        </is>
      </c>
      <c r="C803" t="inlineStr">
        <is>
          <t>393 Airport Road</t>
        </is>
      </c>
      <c r="D803" t="inlineStr">
        <is>
          <t>South</t>
        </is>
      </c>
      <c r="E803" t="inlineStr">
        <is>
          <t>IMP00799</t>
        </is>
      </c>
      <c r="F803" t="inlineStr">
        <is>
          <t>T105587</t>
        </is>
      </c>
    </row>
    <row r="804">
      <c r="A804" t="inlineStr">
        <is>
          <t>C00800</t>
        </is>
      </c>
      <c r="B804" t="inlineStr">
        <is>
          <t>Sunrise Electronics Co., Ltd</t>
        </is>
      </c>
      <c r="C804" t="inlineStr">
        <is>
          <t>52 Riverside</t>
        </is>
      </c>
      <c r="D804" t="inlineStr">
        <is>
          <t>West</t>
        </is>
      </c>
      <c r="E804" t="inlineStr">
        <is>
          <t>IMP00800</t>
        </is>
      </c>
      <c r="F804" t="inlineStr">
        <is>
          <t>T105595</t>
        </is>
      </c>
    </row>
    <row r="805">
      <c r="A805" t="inlineStr">
        <is>
          <t>C00801</t>
        </is>
      </c>
      <c r="B805" t="inlineStr">
        <is>
          <t>Silk Road Textiles Enterprises</t>
        </is>
      </c>
      <c r="C805" t="inlineStr">
        <is>
          <t>301 Market Street</t>
        </is>
      </c>
      <c r="D805" t="inlineStr">
        <is>
          <t>West</t>
        </is>
      </c>
      <c r="E805" t="inlineStr">
        <is>
          <t>IMP00801</t>
        </is>
      </c>
      <c r="F805" t="inlineStr">
        <is>
          <t>T105606</t>
        </is>
      </c>
    </row>
    <row r="806">
      <c r="A806" t="inlineStr">
        <is>
          <t>C00802</t>
        </is>
      </c>
      <c r="B806" t="inlineStr">
        <is>
          <t>Pacific Textiles Co., Ltd</t>
        </is>
      </c>
      <c r="C806" t="inlineStr">
        <is>
          <t>320 Industrial Estate</t>
        </is>
      </c>
      <c r="D806" t="inlineStr">
        <is>
          <t>West</t>
        </is>
      </c>
      <c r="E806" t="inlineStr">
        <is>
          <t>IMP00802</t>
        </is>
      </c>
      <c r="F806" t="inlineStr">
        <is>
          <t>T105608</t>
        </is>
      </c>
    </row>
    <row r="807">
      <c r="A807" t="inlineStr">
        <is>
          <t>C00803</t>
        </is>
      </c>
      <c r="B807" t="inlineStr">
        <is>
          <t>Sunrise Electronics Holdings Ltd</t>
        </is>
      </c>
      <c r="C807" t="inlineStr">
        <is>
          <t>16 Temple Street</t>
        </is>
      </c>
      <c r="D807" t="inlineStr">
        <is>
          <t>South</t>
        </is>
      </c>
      <c r="E807" t="inlineStr">
        <is>
          <t>IMP00803</t>
        </is>
      </c>
      <c r="F807" t="inlineStr">
        <is>
          <t>T105616</t>
        </is>
      </c>
    </row>
    <row r="808">
      <c r="A808" t="inlineStr">
        <is>
          <t>C00804</t>
        </is>
      </c>
      <c r="B808" t="inlineStr">
        <is>
          <t>Green Valley Foods International Ltd</t>
        </is>
      </c>
      <c r="C808" t="inlineStr">
        <is>
          <t>262 Industrial Estate</t>
        </is>
      </c>
      <c r="D808" t="inlineStr">
        <is>
          <t>West</t>
        </is>
      </c>
      <c r="E808" t="inlineStr">
        <is>
          <t>IMP00804</t>
        </is>
      </c>
      <c r="F808" t="inlineStr">
        <is>
          <t>T105625</t>
        </is>
      </c>
    </row>
    <row r="809">
      <c r="A809" t="inlineStr">
        <is>
          <t>C00805</t>
        </is>
      </c>
      <c r="B809" t="inlineStr">
        <is>
          <t>Pacific Glow &amp; Sons</t>
        </is>
      </c>
      <c r="C809" t="inlineStr">
        <is>
          <t>29 Industrial Estate</t>
        </is>
      </c>
      <c r="D809" t="inlineStr">
        <is>
          <t>West</t>
        </is>
      </c>
      <c r="E809" t="inlineStr">
        <is>
          <t>IMP00805</t>
        </is>
      </c>
      <c r="F809" t="inlineStr">
        <is>
          <t>T105632</t>
        </is>
      </c>
    </row>
    <row r="810">
      <c r="A810" t="inlineStr">
        <is>
          <t>C00806</t>
        </is>
      </c>
      <c r="B810" t="inlineStr">
        <is>
          <t>Saffron Imports Enterprises</t>
        </is>
      </c>
      <c r="C810" t="inlineStr">
        <is>
          <t>110 Market Street</t>
        </is>
      </c>
      <c r="D810" t="inlineStr">
        <is>
          <t>West</t>
        </is>
      </c>
      <c r="E810" t="inlineStr">
        <is>
          <t>IMP00806</t>
        </is>
      </c>
      <c r="F810" t="inlineStr">
        <is>
          <t>T105640</t>
        </is>
      </c>
    </row>
    <row r="811">
      <c r="A811" t="inlineStr">
        <is>
          <t>C00807</t>
        </is>
      </c>
      <c r="B811" t="inlineStr">
        <is>
          <t>Saffron Supply Co., Ltd</t>
        </is>
      </c>
      <c r="C811" t="inlineStr">
        <is>
          <t>341 Garden Lane</t>
        </is>
      </c>
      <c r="D811" t="inlineStr">
        <is>
          <t>Capital</t>
        </is>
      </c>
      <c r="E811" t="inlineStr">
        <is>
          <t>IMP00807</t>
        </is>
      </c>
      <c r="F811" t="inlineStr">
        <is>
          <t>T105646</t>
        </is>
      </c>
    </row>
    <row r="812">
      <c r="A812" t="inlineStr">
        <is>
          <t>C00808</t>
        </is>
      </c>
      <c r="B812" t="inlineStr">
        <is>
          <t>Metro Logistics &amp; Sons</t>
        </is>
      </c>
      <c r="C812" t="inlineStr">
        <is>
          <t>33 Market Street</t>
        </is>
      </c>
      <c r="D812" t="inlineStr">
        <is>
          <t>Capital</t>
        </is>
      </c>
      <c r="E812" t="inlineStr">
        <is>
          <t>IMP00808</t>
        </is>
      </c>
      <c r="F812" t="inlineStr">
        <is>
          <t>T105651</t>
        </is>
      </c>
    </row>
    <row r="813">
      <c r="A813" t="inlineStr">
        <is>
          <t>C00809</t>
        </is>
      </c>
      <c r="B813" t="inlineStr">
        <is>
          <t>Arden Glow Limited</t>
        </is>
      </c>
      <c r="C813" t="inlineStr">
        <is>
          <t>228 Industrial Estate</t>
        </is>
      </c>
      <c r="D813" t="inlineStr">
        <is>
          <t>Capital</t>
        </is>
      </c>
      <c r="E813" t="inlineStr">
        <is>
          <t>IMP00809</t>
        </is>
      </c>
      <c r="F813" t="inlineStr">
        <is>
          <t>T105659</t>
        </is>
      </c>
    </row>
    <row r="814">
      <c r="A814" t="inlineStr">
        <is>
          <t>C00810</t>
        </is>
      </c>
      <c r="B814" t="inlineStr">
        <is>
          <t>Crown Commercial International Ltd</t>
        </is>
      </c>
      <c r="C814" t="inlineStr">
        <is>
          <t>233 Temple Street</t>
        </is>
      </c>
      <c r="D814" t="inlineStr">
        <is>
          <t>West</t>
        </is>
      </c>
      <c r="E814" t="inlineStr">
        <is>
          <t>IMP00810</t>
        </is>
      </c>
      <c r="F814" t="inlineStr">
        <is>
          <t>T105667</t>
        </is>
      </c>
    </row>
    <row r="815">
      <c r="A815" t="inlineStr">
        <is>
          <t>C00811</t>
        </is>
      </c>
      <c r="B815" t="inlineStr">
        <is>
          <t>Aldergate Commercial Co., Ltd</t>
        </is>
      </c>
      <c r="C815" t="inlineStr">
        <is>
          <t>219 Mill Road</t>
        </is>
      </c>
      <c r="D815" t="inlineStr">
        <is>
          <t>South</t>
        </is>
      </c>
      <c r="E815" t="inlineStr">
        <is>
          <t>IMP00811</t>
        </is>
      </c>
      <c r="F815" t="inlineStr">
        <is>
          <t>T105673</t>
        </is>
      </c>
    </row>
    <row r="816">
      <c r="A816" t="inlineStr">
        <is>
          <t>C00812</t>
        </is>
      </c>
      <c r="B816" t="inlineStr">
        <is>
          <t>United Agro Ltd</t>
        </is>
      </c>
      <c r="C816" t="inlineStr">
        <is>
          <t>91 Market Street</t>
        </is>
      </c>
      <c r="D816" t="inlineStr">
        <is>
          <t>East</t>
        </is>
      </c>
      <c r="E816" t="inlineStr">
        <is>
          <t>IMP00812</t>
        </is>
      </c>
      <c r="F816" t="inlineStr">
        <is>
          <t>T105677</t>
        </is>
      </c>
    </row>
    <row r="817">
      <c r="A817" t="inlineStr">
        <is>
          <t>C00813</t>
        </is>
      </c>
      <c r="B817" t="inlineStr">
        <is>
          <t>Aldergate Fruits Co., Ltd</t>
        </is>
      </c>
      <c r="C817" t="inlineStr">
        <is>
          <t>65 Mill Road</t>
        </is>
      </c>
      <c r="D817" t="inlineStr">
        <is>
          <t>East</t>
        </is>
      </c>
      <c r="E817" t="inlineStr">
        <is>
          <t>IMP00813</t>
        </is>
      </c>
      <c r="F817" t="inlineStr">
        <is>
          <t>T105684</t>
        </is>
      </c>
    </row>
    <row r="818">
      <c r="A818" t="inlineStr">
        <is>
          <t>C00814</t>
        </is>
      </c>
      <c r="B818" t="inlineStr">
        <is>
          <t>Carrick Supply &amp; Sons</t>
        </is>
      </c>
      <c r="C818" t="inlineStr">
        <is>
          <t>333 Garden Lane</t>
        </is>
      </c>
      <c r="D818" t="inlineStr">
        <is>
          <t>Coastal</t>
        </is>
      </c>
      <c r="E818" t="inlineStr">
        <is>
          <t>IMP00814</t>
        </is>
      </c>
      <c r="F818" t="inlineStr">
        <is>
          <t>T105696</t>
        </is>
      </c>
    </row>
    <row r="819">
      <c r="A819" t="inlineStr">
        <is>
          <t>C00815</t>
        </is>
      </c>
      <c r="B819" t="inlineStr">
        <is>
          <t>Pacific Logistics Group Ltd</t>
        </is>
      </c>
      <c r="C819" t="inlineStr">
        <is>
          <t>170 Riverside</t>
        </is>
      </c>
      <c r="D819" t="inlineStr">
        <is>
          <t>South</t>
        </is>
      </c>
      <c r="E819" t="inlineStr">
        <is>
          <t>IMP00815</t>
        </is>
      </c>
      <c r="F819" t="inlineStr">
        <is>
          <t>T105700</t>
        </is>
      </c>
    </row>
    <row r="820">
      <c r="A820" t="inlineStr">
        <is>
          <t>C00816</t>
        </is>
      </c>
      <c r="B820" t="inlineStr">
        <is>
          <t>Evergreen Foods International Ltd</t>
        </is>
      </c>
      <c r="C820" t="inlineStr">
        <is>
          <t>393 Mill Road</t>
        </is>
      </c>
      <c r="D820" t="inlineStr">
        <is>
          <t>North</t>
        </is>
      </c>
      <c r="E820" t="inlineStr">
        <is>
          <t>IMP00816</t>
        </is>
      </c>
      <c r="F820" t="inlineStr">
        <is>
          <t>T105708</t>
        </is>
      </c>
    </row>
    <row r="821">
      <c r="A821" t="inlineStr">
        <is>
          <t>C00817</t>
        </is>
      </c>
      <c r="B821" t="inlineStr">
        <is>
          <t>Lotus Distribution Enterprises</t>
        </is>
      </c>
      <c r="C821" t="inlineStr">
        <is>
          <t>367 Garden Lane</t>
        </is>
      </c>
      <c r="D821" t="inlineStr">
        <is>
          <t>West</t>
        </is>
      </c>
      <c r="E821" t="inlineStr">
        <is>
          <t>IMP00817</t>
        </is>
      </c>
    </row>
    <row r="822">
      <c r="A822" t="inlineStr">
        <is>
          <t>C00818</t>
        </is>
      </c>
      <c r="B822" t="inlineStr">
        <is>
          <t>Meridian Trading Limited</t>
        </is>
      </c>
      <c r="C822" t="inlineStr">
        <is>
          <t>196 Temple Street</t>
        </is>
      </c>
      <c r="D822" t="inlineStr">
        <is>
          <t>Capital</t>
        </is>
      </c>
      <c r="E822" t="inlineStr">
        <is>
          <t>IMP00818</t>
        </is>
      </c>
      <c r="F822" t="inlineStr">
        <is>
          <t>T105721</t>
        </is>
      </c>
    </row>
    <row r="823">
      <c r="A823" t="inlineStr">
        <is>
          <t>C00819</t>
        </is>
      </c>
      <c r="B823" t="inlineStr">
        <is>
          <t>Sunrise Mobile Co., Ltd</t>
        </is>
      </c>
      <c r="C823" t="inlineStr">
        <is>
          <t>380 Airport Road</t>
        </is>
      </c>
      <c r="D823" t="inlineStr">
        <is>
          <t>South</t>
        </is>
      </c>
      <c r="E823" t="inlineStr">
        <is>
          <t>IMP00819</t>
        </is>
      </c>
      <c r="F823" t="inlineStr">
        <is>
          <t>T105730</t>
        </is>
      </c>
    </row>
    <row r="824">
      <c r="A824" t="inlineStr">
        <is>
          <t>C00820</t>
        </is>
      </c>
      <c r="B824" t="inlineStr">
        <is>
          <t>Metro Industries &amp; Sons</t>
        </is>
      </c>
      <c r="C824" t="inlineStr">
        <is>
          <t>78 Garden Lane</t>
        </is>
      </c>
      <c r="D824" t="inlineStr">
        <is>
          <t>North</t>
        </is>
      </c>
      <c r="E824" t="inlineStr">
        <is>
          <t>IMP00820</t>
        </is>
      </c>
      <c r="F824" t="inlineStr">
        <is>
          <t>T105738</t>
        </is>
      </c>
    </row>
    <row r="825">
      <c r="A825" t="inlineStr">
        <is>
          <t>C00821</t>
        </is>
      </c>
      <c r="B825" t="inlineStr">
        <is>
          <t>Meridian Medical International Ltd</t>
        </is>
      </c>
      <c r="C825" t="inlineStr">
        <is>
          <t>221 Industrial Estate</t>
        </is>
      </c>
      <c r="D825" t="inlineStr">
        <is>
          <t>West</t>
        </is>
      </c>
      <c r="E825" t="inlineStr">
        <is>
          <t>IMP00821</t>
        </is>
      </c>
      <c r="F825" t="inlineStr">
        <is>
          <t>T105741</t>
        </is>
      </c>
    </row>
    <row r="826">
      <c r="A826" t="inlineStr">
        <is>
          <t>C00822</t>
        </is>
      </c>
      <c r="B826" t="inlineStr">
        <is>
          <t>Orchid Commercial Limited</t>
        </is>
      </c>
      <c r="C826" t="inlineStr">
        <is>
          <t>233 Station Road</t>
        </is>
      </c>
      <c r="D826" t="inlineStr">
        <is>
          <t>Coastal</t>
        </is>
      </c>
      <c r="E826" t="inlineStr">
        <is>
          <t>IMP00822</t>
        </is>
      </c>
      <c r="F826" t="inlineStr">
        <is>
          <t>T105747</t>
        </is>
      </c>
    </row>
    <row r="827">
      <c r="A827" t="inlineStr">
        <is>
          <t>C00823</t>
        </is>
      </c>
      <c r="B827" t="inlineStr">
        <is>
          <t>Lotus Living Partners Ltd</t>
        </is>
      </c>
      <c r="C827" t="inlineStr">
        <is>
          <t>145 Harbour Road</t>
        </is>
      </c>
      <c r="D827" t="inlineStr">
        <is>
          <t>North</t>
        </is>
      </c>
      <c r="E827" t="inlineStr">
        <is>
          <t>IMP00823</t>
        </is>
      </c>
      <c r="F827" t="inlineStr">
        <is>
          <t>T105759</t>
        </is>
      </c>
    </row>
    <row r="828">
      <c r="A828" t="inlineStr">
        <is>
          <t>C00824</t>
        </is>
      </c>
      <c r="B828" t="inlineStr">
        <is>
          <t>Sunrise Electronics Co.</t>
        </is>
      </c>
      <c r="C828" t="inlineStr">
        <is>
          <t>135 Market Street</t>
        </is>
      </c>
      <c r="D828" t="inlineStr">
        <is>
          <t>North</t>
        </is>
      </c>
      <c r="E828" t="inlineStr">
        <is>
          <t>IMP00824</t>
        </is>
      </c>
      <c r="F828" t="inlineStr">
        <is>
          <t>T105763</t>
        </is>
      </c>
    </row>
    <row r="829">
      <c r="A829" t="inlineStr">
        <is>
          <t>C00825</t>
        </is>
      </c>
      <c r="B829" t="inlineStr">
        <is>
          <t>Pacific Living Limited</t>
        </is>
      </c>
      <c r="C829" t="inlineStr">
        <is>
          <t>222 Airport Road</t>
        </is>
      </c>
      <c r="D829" t="inlineStr">
        <is>
          <t>North</t>
        </is>
      </c>
      <c r="E829" t="inlineStr">
        <is>
          <t>IMP00825</t>
        </is>
      </c>
      <c r="F829" t="inlineStr">
        <is>
          <t>T105774</t>
        </is>
      </c>
    </row>
    <row r="830">
      <c r="A830" t="inlineStr">
        <is>
          <t>C00826</t>
        </is>
      </c>
      <c r="B830" t="inlineStr">
        <is>
          <t>Great Vellmoor Logistics &amp; Sons</t>
        </is>
      </c>
      <c r="C830" t="inlineStr">
        <is>
          <t>280 Harbour Road</t>
        </is>
      </c>
      <c r="D830" t="inlineStr">
        <is>
          <t>West</t>
        </is>
      </c>
      <c r="E830" t="inlineStr">
        <is>
          <t>IMP00826</t>
        </is>
      </c>
      <c r="F830" t="inlineStr">
        <is>
          <t>T105779</t>
        </is>
      </c>
    </row>
    <row r="831">
      <c r="A831" t="inlineStr">
        <is>
          <t>C00827</t>
        </is>
      </c>
      <c r="B831" t="inlineStr">
        <is>
          <t>Metro Distribution Ltd</t>
        </is>
      </c>
      <c r="C831" t="inlineStr">
        <is>
          <t>226 Harbour Road</t>
        </is>
      </c>
      <c r="D831" t="inlineStr">
        <is>
          <t>South</t>
        </is>
      </c>
      <c r="E831" t="inlineStr">
        <is>
          <t>IMP00827</t>
        </is>
      </c>
      <c r="F831" t="inlineStr">
        <is>
          <t>T105785</t>
        </is>
      </c>
    </row>
    <row r="832">
      <c r="A832" t="inlineStr">
        <is>
          <t>C00828</t>
        </is>
      </c>
      <c r="B832" t="inlineStr">
        <is>
          <t>Metro Living Enterprises</t>
        </is>
      </c>
      <c r="C832" t="inlineStr">
        <is>
          <t>41 Mill Road</t>
        </is>
      </c>
      <c r="D832" t="inlineStr">
        <is>
          <t>Capital</t>
        </is>
      </c>
      <c r="E832" t="inlineStr">
        <is>
          <t>IMP00828</t>
        </is>
      </c>
    </row>
    <row r="833">
      <c r="A833" t="inlineStr">
        <is>
          <t>C00829</t>
        </is>
      </c>
      <c r="B833" t="inlineStr">
        <is>
          <t>Inverness Electronics Partners Ltd</t>
        </is>
      </c>
      <c r="C833" t="inlineStr">
        <is>
          <t>173 Market Street</t>
        </is>
      </c>
      <c r="D833" t="inlineStr">
        <is>
          <t>Capital</t>
        </is>
      </c>
      <c r="E833" t="inlineStr">
        <is>
          <t>IMP00829</t>
        </is>
      </c>
      <c r="F833" t="inlineStr">
        <is>
          <t>T105797</t>
        </is>
      </c>
    </row>
    <row r="834">
      <c r="A834" t="inlineStr">
        <is>
          <t>C00830</t>
        </is>
      </c>
      <c r="B834" t="inlineStr">
        <is>
          <t>Silver Electronics Limited</t>
        </is>
      </c>
      <c r="C834" t="inlineStr">
        <is>
          <t>192 Harbour Road</t>
        </is>
      </c>
      <c r="D834" t="inlineStr">
        <is>
          <t>Capital</t>
        </is>
      </c>
      <c r="E834" t="inlineStr">
        <is>
          <t>IMP00830</t>
        </is>
      </c>
      <c r="F834" t="inlineStr">
        <is>
          <t>T105807</t>
        </is>
      </c>
    </row>
    <row r="835">
      <c r="A835" t="inlineStr">
        <is>
          <t>C00831</t>
        </is>
      </c>
      <c r="B835" t="inlineStr">
        <is>
          <t>United Logistics Co.</t>
        </is>
      </c>
      <c r="C835" t="inlineStr">
        <is>
          <t>4 Garden Lane</t>
        </is>
      </c>
      <c r="D835" t="inlineStr">
        <is>
          <t>Coastal</t>
        </is>
      </c>
      <c r="E835" t="inlineStr">
        <is>
          <t>IMP00831</t>
        </is>
      </c>
      <c r="F835" t="inlineStr">
        <is>
          <t>T105816</t>
        </is>
      </c>
    </row>
    <row r="836">
      <c r="A836" t="inlineStr">
        <is>
          <t>C00832</t>
        </is>
      </c>
      <c r="B836" t="inlineStr">
        <is>
          <t>Central Supply Holdings Ltd</t>
        </is>
      </c>
      <c r="C836" t="inlineStr">
        <is>
          <t>286 Riverside</t>
        </is>
      </c>
      <c r="D836" t="inlineStr">
        <is>
          <t>East</t>
        </is>
      </c>
      <c r="E836" t="inlineStr">
        <is>
          <t>IMP00832</t>
        </is>
      </c>
      <c r="F836" t="inlineStr">
        <is>
          <t>T105821</t>
        </is>
      </c>
    </row>
    <row r="837">
      <c r="A837" t="inlineStr">
        <is>
          <t>C00833</t>
        </is>
      </c>
      <c r="B837" t="inlineStr">
        <is>
          <t>Global Industries Co.</t>
        </is>
      </c>
      <c r="C837" t="inlineStr">
        <is>
          <t>267 Garden Lane</t>
        </is>
      </c>
      <c r="D837" t="inlineStr">
        <is>
          <t>East</t>
        </is>
      </c>
      <c r="E837" t="inlineStr">
        <is>
          <t>IMP00833</t>
        </is>
      </c>
      <c r="F837" t="inlineStr">
        <is>
          <t>T105825</t>
        </is>
      </c>
    </row>
    <row r="838">
      <c r="A838" t="inlineStr">
        <is>
          <t>C00834</t>
        </is>
      </c>
      <c r="B838" t="inlineStr">
        <is>
          <t>Great Vellmoor Motors Enterprises</t>
        </is>
      </c>
      <c r="C838" t="inlineStr">
        <is>
          <t>293 Industrial Estate</t>
        </is>
      </c>
      <c r="D838" t="inlineStr">
        <is>
          <t>West</t>
        </is>
      </c>
      <c r="E838" t="inlineStr">
        <is>
          <t>IMP00834</t>
        </is>
      </c>
      <c r="F838" t="inlineStr">
        <is>
          <t>T109837</t>
        </is>
      </c>
    </row>
    <row r="839">
      <c r="A839" t="inlineStr">
        <is>
          <t>C00835</t>
        </is>
      </c>
      <c r="B839" t="inlineStr">
        <is>
          <t>Inverness Living &amp; Sons</t>
        </is>
      </c>
      <c r="C839" t="inlineStr">
        <is>
          <t>180 Bazaar Lane</t>
        </is>
      </c>
      <c r="D839" t="inlineStr">
        <is>
          <t>West</t>
        </is>
      </c>
      <c r="E839" t="inlineStr">
        <is>
          <t>IMP00835</t>
        </is>
      </c>
      <c r="F839" t="inlineStr">
        <is>
          <t>T105843</t>
        </is>
      </c>
    </row>
    <row r="840">
      <c r="A840" t="inlineStr">
        <is>
          <t>C00836</t>
        </is>
      </c>
      <c r="B840" t="inlineStr">
        <is>
          <t>Orchid Glow Enterprises</t>
        </is>
      </c>
      <c r="C840" t="inlineStr">
        <is>
          <t>340 Market Street</t>
        </is>
      </c>
      <c r="D840" t="inlineStr">
        <is>
          <t>North</t>
        </is>
      </c>
      <c r="E840" t="inlineStr">
        <is>
          <t>IMP00836</t>
        </is>
      </c>
      <c r="F840" t="inlineStr">
        <is>
          <t>T105847</t>
        </is>
      </c>
    </row>
    <row r="841">
      <c r="A841" t="inlineStr">
        <is>
          <t>C00837</t>
        </is>
      </c>
      <c r="B841" t="inlineStr">
        <is>
          <t>Phoenix Living International Ltd</t>
        </is>
      </c>
      <c r="C841" t="inlineStr">
        <is>
          <t>366 Airport Road</t>
        </is>
      </c>
      <c r="D841" t="inlineStr">
        <is>
          <t>Capital</t>
        </is>
      </c>
      <c r="E841" t="inlineStr">
        <is>
          <t>IMP00837</t>
        </is>
      </c>
      <c r="F841" t="inlineStr">
        <is>
          <t>T105853</t>
        </is>
      </c>
    </row>
    <row r="842">
      <c r="A842" t="inlineStr">
        <is>
          <t>C00838</t>
        </is>
      </c>
      <c r="B842" t="inlineStr">
        <is>
          <t>Great Vellmoor Electronics Ltd</t>
        </is>
      </c>
      <c r="C842" t="inlineStr">
        <is>
          <t>230 Market Street</t>
        </is>
      </c>
      <c r="D842" t="inlineStr">
        <is>
          <t>South</t>
        </is>
      </c>
      <c r="E842" t="inlineStr">
        <is>
          <t>IMP00838</t>
        </is>
      </c>
      <c r="F842" t="inlineStr">
        <is>
          <t>T105860</t>
        </is>
      </c>
    </row>
    <row r="843">
      <c r="A843" t="inlineStr">
        <is>
          <t>C00839</t>
        </is>
      </c>
      <c r="B843" t="inlineStr">
        <is>
          <t>Coral Distribution Enterprises</t>
        </is>
      </c>
      <c r="C843" t="inlineStr">
        <is>
          <t>385 Airport Road</t>
        </is>
      </c>
      <c r="D843" t="inlineStr">
        <is>
          <t>Capital</t>
        </is>
      </c>
      <c r="E843" t="inlineStr">
        <is>
          <t>IMP00839</t>
        </is>
      </c>
      <c r="F843" t="inlineStr">
        <is>
          <t>T105868</t>
        </is>
      </c>
    </row>
    <row r="844">
      <c r="A844" t="inlineStr">
        <is>
          <t>C00840</t>
        </is>
      </c>
      <c r="B844" t="inlineStr">
        <is>
          <t>Carrick Agro Co., Ltd</t>
        </is>
      </c>
      <c r="C844" t="inlineStr">
        <is>
          <t>379 Airport Road</t>
        </is>
      </c>
      <c r="D844" t="inlineStr">
        <is>
          <t>North</t>
        </is>
      </c>
      <c r="E844" t="inlineStr">
        <is>
          <t>IMP00840</t>
        </is>
      </c>
      <c r="F844" t="inlineStr">
        <is>
          <t>T105875</t>
        </is>
      </c>
    </row>
    <row r="845">
      <c r="A845" t="inlineStr">
        <is>
          <t>C00841</t>
        </is>
      </c>
      <c r="B845" t="inlineStr">
        <is>
          <t>Orchid Textiles Enterprises</t>
        </is>
      </c>
      <c r="C845" t="inlineStr">
        <is>
          <t>57 Airport Road</t>
        </is>
      </c>
      <c r="D845" t="inlineStr">
        <is>
          <t>South</t>
        </is>
      </c>
      <c r="E845" t="inlineStr">
        <is>
          <t>IMP00841</t>
        </is>
      </c>
      <c r="F845" t="inlineStr">
        <is>
          <t>T105885</t>
        </is>
      </c>
    </row>
    <row r="846">
      <c r="A846" t="inlineStr">
        <is>
          <t>C00842</t>
        </is>
      </c>
      <c r="B846" t="inlineStr">
        <is>
          <t>Pacific Medical &amp; Sons</t>
        </is>
      </c>
      <c r="C846" t="inlineStr">
        <is>
          <t>215 Airport Road</t>
        </is>
      </c>
      <c r="D846" t="inlineStr">
        <is>
          <t>South</t>
        </is>
      </c>
      <c r="E846" t="inlineStr">
        <is>
          <t>IMP00842</t>
        </is>
      </c>
      <c r="F846" t="inlineStr">
        <is>
          <t>T105892</t>
        </is>
      </c>
    </row>
    <row r="847">
      <c r="A847" t="inlineStr">
        <is>
          <t>C00843</t>
        </is>
      </c>
      <c r="B847" t="inlineStr">
        <is>
          <t>Inverness Distribution &amp; Sons</t>
        </is>
      </c>
      <c r="C847" t="inlineStr">
        <is>
          <t>260 Industrial Estate</t>
        </is>
      </c>
      <c r="D847" t="inlineStr">
        <is>
          <t>South</t>
        </is>
      </c>
      <c r="E847" t="inlineStr">
        <is>
          <t>IMP00843</t>
        </is>
      </c>
      <c r="F847" t="inlineStr">
        <is>
          <t>T105896</t>
        </is>
      </c>
    </row>
    <row r="848">
      <c r="A848" t="inlineStr">
        <is>
          <t>C00844</t>
        </is>
      </c>
      <c r="B848" t="inlineStr">
        <is>
          <t>Great Vellmoor Imports Co.</t>
        </is>
      </c>
      <c r="C848" t="inlineStr">
        <is>
          <t>36 Garden Lane</t>
        </is>
      </c>
      <c r="D848" t="inlineStr">
        <is>
          <t>Capital</t>
        </is>
      </c>
      <c r="E848" t="inlineStr">
        <is>
          <t>IMP00844</t>
        </is>
      </c>
      <c r="F848" t="inlineStr">
        <is>
          <t>T185904</t>
        </is>
      </c>
    </row>
    <row r="849">
      <c r="A849" t="inlineStr">
        <is>
          <t>C00845</t>
        </is>
      </c>
      <c r="B849" t="inlineStr">
        <is>
          <t>Twin Rivers Distribution Limited</t>
        </is>
      </c>
      <c r="C849" t="inlineStr">
        <is>
          <t>232 Market Street</t>
        </is>
      </c>
      <c r="D849" t="inlineStr">
        <is>
          <t>West</t>
        </is>
      </c>
      <c r="E849" t="inlineStr">
        <is>
          <t>IMP00845</t>
        </is>
      </c>
      <c r="F849" t="inlineStr">
        <is>
          <t>T105908</t>
        </is>
      </c>
    </row>
    <row r="850">
      <c r="A850" t="inlineStr">
        <is>
          <t>C00846</t>
        </is>
      </c>
      <c r="B850" t="inlineStr">
        <is>
          <t>Royal Logistics International Ltd</t>
        </is>
      </c>
      <c r="C850" t="inlineStr">
        <is>
          <t>331 Harbour Road</t>
        </is>
      </c>
      <c r="D850" t="inlineStr">
        <is>
          <t>Coastal</t>
        </is>
      </c>
      <c r="E850" t="inlineStr">
        <is>
          <t>IMP00846</t>
        </is>
      </c>
      <c r="F850" t="inlineStr">
        <is>
          <t>T105921</t>
        </is>
      </c>
    </row>
    <row r="851">
      <c r="A851" t="inlineStr">
        <is>
          <t>C00847</t>
        </is>
      </c>
      <c r="B851" t="inlineStr">
        <is>
          <t>Golden Motors Holdings Ltd</t>
        </is>
      </c>
      <c r="C851" t="inlineStr">
        <is>
          <t>288 Airport Road</t>
        </is>
      </c>
      <c r="D851" t="inlineStr">
        <is>
          <t>South</t>
        </is>
      </c>
      <c r="E851" t="inlineStr">
        <is>
          <t>IMP00847</t>
        </is>
      </c>
      <c r="F851" t="inlineStr">
        <is>
          <t>T105924</t>
        </is>
      </c>
    </row>
    <row r="852">
      <c r="A852" t="inlineStr">
        <is>
          <t>C00848</t>
        </is>
      </c>
      <c r="B852" t="inlineStr">
        <is>
          <t>Blue Ocean Mobile Co.</t>
        </is>
      </c>
      <c r="C852" t="inlineStr">
        <is>
          <t>52 Temple Street</t>
        </is>
      </c>
      <c r="D852" t="inlineStr">
        <is>
          <t>Coastal</t>
        </is>
      </c>
      <c r="E852" t="inlineStr">
        <is>
          <t>IMP00848</t>
        </is>
      </c>
      <c r="F852" t="inlineStr">
        <is>
          <t>T105933</t>
        </is>
      </c>
    </row>
    <row r="853">
      <c r="A853" t="inlineStr">
        <is>
          <t>C00849</t>
        </is>
      </c>
      <c r="B853" t="inlineStr">
        <is>
          <t>Inverness Mobile Co., Ltd</t>
        </is>
      </c>
      <c r="C853" t="inlineStr">
        <is>
          <t>352 Harbour Road</t>
        </is>
      </c>
      <c r="D853" t="inlineStr">
        <is>
          <t>East</t>
        </is>
      </c>
      <c r="E853" t="inlineStr">
        <is>
          <t>IMP00849</t>
        </is>
      </c>
      <c r="F853" t="inlineStr">
        <is>
          <t>T105940</t>
        </is>
      </c>
    </row>
    <row r="854">
      <c r="A854" t="inlineStr">
        <is>
          <t>C00850</t>
        </is>
      </c>
      <c r="B854" t="inlineStr">
        <is>
          <t>United Industries &amp; Sons</t>
        </is>
      </c>
      <c r="C854" t="inlineStr">
        <is>
          <t>5 Bazaar Lane</t>
        </is>
      </c>
      <c r="D854" t="inlineStr">
        <is>
          <t>Coastal</t>
        </is>
      </c>
      <c r="E854" t="inlineStr">
        <is>
          <t>IMP00850</t>
        </is>
      </c>
      <c r="F854" t="inlineStr">
        <is>
          <t>T105944</t>
        </is>
      </c>
    </row>
    <row r="855">
      <c r="A855" t="inlineStr">
        <is>
          <t>C00851</t>
        </is>
      </c>
      <c r="B855" t="inlineStr">
        <is>
          <t>Coral Electronics Holdings Ltd</t>
        </is>
      </c>
      <c r="C855" t="inlineStr">
        <is>
          <t>335 Mill Road</t>
        </is>
      </c>
      <c r="D855" t="inlineStr">
        <is>
          <t>Capital</t>
        </is>
      </c>
      <c r="E855" t="inlineStr">
        <is>
          <t>IMP00851</t>
        </is>
      </c>
      <c r="F855" t="inlineStr">
        <is>
          <t>T105956</t>
        </is>
      </c>
    </row>
    <row r="856">
      <c r="A856" t="inlineStr">
        <is>
          <t>C00852</t>
        </is>
      </c>
      <c r="B856" t="inlineStr">
        <is>
          <t>Saffron Commercial Limited</t>
        </is>
      </c>
      <c r="C856" t="inlineStr">
        <is>
          <t>398 Mill Road</t>
        </is>
      </c>
      <c r="D856" t="inlineStr">
        <is>
          <t>Capital</t>
        </is>
      </c>
      <c r="E856" t="inlineStr">
        <is>
          <t>IMP00852</t>
        </is>
      </c>
      <c r="F856" t="inlineStr">
        <is>
          <t>T105960</t>
        </is>
      </c>
    </row>
    <row r="857">
      <c r="A857" t="inlineStr">
        <is>
          <t>C00853</t>
        </is>
      </c>
      <c r="B857" t="inlineStr">
        <is>
          <t>Twin Rivers Electronics Enterprises</t>
        </is>
      </c>
      <c r="C857" t="inlineStr">
        <is>
          <t>301 Temple Street</t>
        </is>
      </c>
      <c r="D857" t="inlineStr">
        <is>
          <t>East</t>
        </is>
      </c>
      <c r="E857" t="inlineStr">
        <is>
          <t>IMP00853</t>
        </is>
      </c>
      <c r="F857" t="inlineStr">
        <is>
          <t>T105968</t>
        </is>
      </c>
    </row>
    <row r="858">
      <c r="A858" t="inlineStr">
        <is>
          <t>C00854</t>
        </is>
      </c>
      <c r="B858" t="inlineStr">
        <is>
          <t>Global Pack Ltd</t>
        </is>
      </c>
      <c r="C858" t="inlineStr">
        <is>
          <t>168 Mill Road</t>
        </is>
      </c>
      <c r="D858" t="inlineStr">
        <is>
          <t>West</t>
        </is>
      </c>
      <c r="E858" t="inlineStr">
        <is>
          <t>IMP00854</t>
        </is>
      </c>
      <c r="F858" t="inlineStr">
        <is>
          <t>T105973</t>
        </is>
      </c>
    </row>
    <row r="859">
      <c r="A859" t="inlineStr">
        <is>
          <t>C00855</t>
        </is>
      </c>
      <c r="B859" t="inlineStr">
        <is>
          <t>Northern Pack International Ltd</t>
        </is>
      </c>
      <c r="C859" t="inlineStr">
        <is>
          <t>297 Riverside</t>
        </is>
      </c>
      <c r="D859" t="inlineStr">
        <is>
          <t>North</t>
        </is>
      </c>
      <c r="E859" t="inlineStr">
        <is>
          <t>IMP00855</t>
        </is>
      </c>
      <c r="F859" t="inlineStr">
        <is>
          <t>T105983</t>
        </is>
      </c>
    </row>
    <row r="860">
      <c r="A860" t="inlineStr">
        <is>
          <t>C00856</t>
        </is>
      </c>
      <c r="B860" t="inlineStr">
        <is>
          <t>Dunmore Agro Group Ltd</t>
        </is>
      </c>
      <c r="C860" t="inlineStr">
        <is>
          <t>108 Mill Road</t>
        </is>
      </c>
      <c r="D860" t="inlineStr">
        <is>
          <t>South</t>
        </is>
      </c>
      <c r="E860" t="inlineStr">
        <is>
          <t>IMP00856</t>
        </is>
      </c>
      <c r="F860" t="inlineStr">
        <is>
          <t>T105985</t>
        </is>
      </c>
    </row>
    <row r="861">
      <c r="A861" t="inlineStr">
        <is>
          <t>C00857</t>
        </is>
      </c>
      <c r="B861" t="inlineStr">
        <is>
          <t>Jade Medical Holdings Ltd</t>
        </is>
      </c>
      <c r="C861" t="inlineStr">
        <is>
          <t>333 Harbour Road</t>
        </is>
      </c>
      <c r="D861" t="inlineStr">
        <is>
          <t>West</t>
        </is>
      </c>
      <c r="E861" t="inlineStr">
        <is>
          <t>IMP00857</t>
        </is>
      </c>
      <c r="F861" t="inlineStr">
        <is>
          <t>T105996</t>
        </is>
      </c>
    </row>
    <row r="862">
      <c r="A862" t="inlineStr">
        <is>
          <t>C00858</t>
        </is>
      </c>
      <c r="B862" t="inlineStr">
        <is>
          <t>Great Vellmoor Industries Group Ltd</t>
        </is>
      </c>
      <c r="C862" t="inlineStr">
        <is>
          <t>235 Mill Road</t>
        </is>
      </c>
      <c r="D862" t="inlineStr">
        <is>
          <t>South</t>
        </is>
      </c>
      <c r="E862" t="inlineStr">
        <is>
          <t>IMP00858</t>
        </is>
      </c>
    </row>
    <row r="863">
      <c r="A863" t="inlineStr">
        <is>
          <t>C00859</t>
        </is>
      </c>
      <c r="B863" t="inlineStr">
        <is>
          <t>Sunrise Foods Enterprises</t>
        </is>
      </c>
      <c r="C863" t="inlineStr">
        <is>
          <t>210 Airport Road</t>
        </is>
      </c>
      <c r="D863" t="inlineStr">
        <is>
          <t>East</t>
        </is>
      </c>
      <c r="E863" t="inlineStr">
        <is>
          <t>IMP00859</t>
        </is>
      </c>
      <c r="F863" t="inlineStr">
        <is>
          <t>T106011</t>
        </is>
      </c>
    </row>
    <row r="864">
      <c r="A864" t="inlineStr">
        <is>
          <t>C00860</t>
        </is>
      </c>
      <c r="B864" t="inlineStr">
        <is>
          <t>Twin Rivers Foods Holdings Ltd</t>
        </is>
      </c>
      <c r="C864" t="inlineStr">
        <is>
          <t>174 Temple Street</t>
        </is>
      </c>
      <c r="D864" t="inlineStr">
        <is>
          <t>East</t>
        </is>
      </c>
      <c r="E864" t="inlineStr">
        <is>
          <t>IMP00860</t>
        </is>
      </c>
      <c r="F864" t="inlineStr">
        <is>
          <t>T106014</t>
        </is>
      </c>
    </row>
    <row r="865">
      <c r="A865" t="inlineStr">
        <is>
          <t>C00861</t>
        </is>
      </c>
      <c r="B865" t="inlineStr">
        <is>
          <t>Saffron Medical Holdings Ltd</t>
        </is>
      </c>
      <c r="C865" t="inlineStr">
        <is>
          <t>78 Harbour Road</t>
        </is>
      </c>
      <c r="D865" t="inlineStr">
        <is>
          <t>Coastal</t>
        </is>
      </c>
      <c r="E865" t="inlineStr">
        <is>
          <t>IMP00861</t>
        </is>
      </c>
      <c r="F865" t="inlineStr">
        <is>
          <t>T106021</t>
        </is>
      </c>
    </row>
    <row r="866">
      <c r="A866" t="inlineStr">
        <is>
          <t>C00862</t>
        </is>
      </c>
      <c r="B866" t="inlineStr">
        <is>
          <t>Evergreen Supply Co.</t>
        </is>
      </c>
      <c r="C866" t="inlineStr">
        <is>
          <t>52 Mill Road</t>
        </is>
      </c>
      <c r="D866" t="inlineStr">
        <is>
          <t>South</t>
        </is>
      </c>
      <c r="E866" t="inlineStr">
        <is>
          <t>IMP00862</t>
        </is>
      </c>
      <c r="F866" t="inlineStr">
        <is>
          <t>T106028</t>
        </is>
      </c>
    </row>
    <row r="867">
      <c r="A867" t="inlineStr">
        <is>
          <t>C00863</t>
        </is>
      </c>
      <c r="B867" t="inlineStr">
        <is>
          <t>Golden Living &amp; Sons</t>
        </is>
      </c>
      <c r="C867" t="inlineStr">
        <is>
          <t>4 Garden Lane</t>
        </is>
      </c>
      <c r="D867" t="inlineStr">
        <is>
          <t>Coastal</t>
        </is>
      </c>
      <c r="E867" t="inlineStr">
        <is>
          <t>IMP00863</t>
        </is>
      </c>
      <c r="F867" t="inlineStr">
        <is>
          <t>T106036</t>
        </is>
      </c>
    </row>
    <row r="868">
      <c r="A868" t="inlineStr">
        <is>
          <t>C00864</t>
        </is>
      </c>
      <c r="B868" t="inlineStr">
        <is>
          <t>Carrick Textiles &amp; Sons</t>
        </is>
      </c>
      <c r="C868" t="inlineStr">
        <is>
          <t>113 Garden Lane</t>
        </is>
      </c>
      <c r="D868" t="inlineStr">
        <is>
          <t>West</t>
        </is>
      </c>
      <c r="E868" t="inlineStr">
        <is>
          <t>IMP00864</t>
        </is>
      </c>
      <c r="F868" t="inlineStr">
        <is>
          <t>T106047</t>
        </is>
      </c>
    </row>
    <row r="869">
      <c r="A869" t="inlineStr">
        <is>
          <t>C00865</t>
        </is>
      </c>
      <c r="B869" t="inlineStr">
        <is>
          <t>Jade Medical Co., Ltd</t>
        </is>
      </c>
      <c r="C869" t="inlineStr">
        <is>
          <t>228 Bazaar Lane</t>
        </is>
      </c>
      <c r="D869" t="inlineStr">
        <is>
          <t>North</t>
        </is>
      </c>
      <c r="E869" t="inlineStr">
        <is>
          <t>IMP00865</t>
        </is>
      </c>
      <c r="F869" t="inlineStr">
        <is>
          <t>T106053</t>
        </is>
      </c>
    </row>
    <row r="870">
      <c r="A870" t="inlineStr">
        <is>
          <t>C00866</t>
        </is>
      </c>
      <c r="B870" t="inlineStr">
        <is>
          <t>Pacific Mobile Group Ltd</t>
        </is>
      </c>
      <c r="C870" t="inlineStr">
        <is>
          <t>58 Bazaar Lane</t>
        </is>
      </c>
      <c r="D870" t="inlineStr">
        <is>
          <t>East</t>
        </is>
      </c>
      <c r="E870" t="inlineStr">
        <is>
          <t>IMP00866</t>
        </is>
      </c>
      <c r="F870" t="inlineStr">
        <is>
          <t>T106056</t>
        </is>
      </c>
    </row>
    <row r="871">
      <c r="A871" t="inlineStr">
        <is>
          <t>C00867</t>
        </is>
      </c>
      <c r="B871" t="inlineStr">
        <is>
          <t>Silver Steel Co., Ltd</t>
        </is>
      </c>
      <c r="C871" t="inlineStr">
        <is>
          <t>118 Industrial Estate</t>
        </is>
      </c>
      <c r="D871" t="inlineStr">
        <is>
          <t>East</t>
        </is>
      </c>
      <c r="E871" t="inlineStr">
        <is>
          <t>IMP00867</t>
        </is>
      </c>
      <c r="F871" t="inlineStr">
        <is>
          <t>T106065</t>
        </is>
      </c>
    </row>
    <row r="872">
      <c r="A872" t="inlineStr">
        <is>
          <t>C00868</t>
        </is>
      </c>
      <c r="B872" t="inlineStr">
        <is>
          <t>Prescott Motors International Ltd</t>
        </is>
      </c>
      <c r="C872" t="inlineStr">
        <is>
          <t>135 Garden Lane</t>
        </is>
      </c>
      <c r="D872" t="inlineStr">
        <is>
          <t>Capital</t>
        </is>
      </c>
      <c r="E872" t="inlineStr">
        <is>
          <t>IMP00868</t>
        </is>
      </c>
      <c r="F872" t="inlineStr">
        <is>
          <t>T106069</t>
        </is>
      </c>
    </row>
    <row r="873">
      <c r="A873" t="inlineStr">
        <is>
          <t>C00869</t>
        </is>
      </c>
      <c r="B873" t="inlineStr">
        <is>
          <t>Coral Glow Co., Ltd</t>
        </is>
      </c>
      <c r="C873" t="inlineStr">
        <is>
          <t>43 Bazaar Lane</t>
        </is>
      </c>
      <c r="D873" t="inlineStr">
        <is>
          <t>North</t>
        </is>
      </c>
      <c r="E873" t="inlineStr">
        <is>
          <t>IMP00869</t>
        </is>
      </c>
      <c r="F873" t="inlineStr">
        <is>
          <t>T106080</t>
        </is>
      </c>
    </row>
    <row r="874">
      <c r="A874" t="inlineStr">
        <is>
          <t>C00870</t>
        </is>
      </c>
      <c r="B874" t="inlineStr">
        <is>
          <t>Star Steel Group Ltd</t>
        </is>
      </c>
      <c r="C874" t="inlineStr">
        <is>
          <t>64 Mill Road</t>
        </is>
      </c>
      <c r="D874" t="inlineStr">
        <is>
          <t>East</t>
        </is>
      </c>
      <c r="E874" t="inlineStr">
        <is>
          <t>IMP00870</t>
        </is>
      </c>
      <c r="F874" t="inlineStr">
        <is>
          <t>T106084</t>
        </is>
      </c>
    </row>
    <row r="875">
      <c r="A875" t="inlineStr">
        <is>
          <t>C00871</t>
        </is>
      </c>
      <c r="B875" t="inlineStr">
        <is>
          <t>Ashcombe Foods Co., Ltd</t>
        </is>
      </c>
      <c r="C875" t="inlineStr">
        <is>
          <t>115 Industrial Estate</t>
        </is>
      </c>
      <c r="D875" t="inlineStr">
        <is>
          <t>West</t>
        </is>
      </c>
      <c r="E875" t="inlineStr">
        <is>
          <t>IMP00871</t>
        </is>
      </c>
      <c r="F875" t="inlineStr">
        <is>
          <t>T106092</t>
        </is>
      </c>
    </row>
    <row r="876">
      <c r="A876" t="inlineStr">
        <is>
          <t>C00872</t>
        </is>
      </c>
      <c r="B876" t="inlineStr">
        <is>
          <t>Ocean Steel &amp; Sons</t>
        </is>
      </c>
      <c r="C876" t="inlineStr">
        <is>
          <t>30 Market Street</t>
        </is>
      </c>
      <c r="D876" t="inlineStr">
        <is>
          <t>West</t>
        </is>
      </c>
      <c r="E876" t="inlineStr">
        <is>
          <t>IMP00872</t>
        </is>
      </c>
      <c r="F876" t="inlineStr">
        <is>
          <t>T106098</t>
        </is>
      </c>
    </row>
    <row r="877">
      <c r="A877" t="inlineStr">
        <is>
          <t>C00873</t>
        </is>
      </c>
      <c r="B877" t="inlineStr">
        <is>
          <t>Jade Motors Limited</t>
        </is>
      </c>
      <c r="C877" t="inlineStr">
        <is>
          <t>296 Bazaar Lane</t>
        </is>
      </c>
      <c r="D877" t="inlineStr">
        <is>
          <t>West</t>
        </is>
      </c>
      <c r="E877" t="inlineStr">
        <is>
          <t>IMP00873</t>
        </is>
      </c>
      <c r="F877" t="inlineStr">
        <is>
          <t>T106106</t>
        </is>
      </c>
    </row>
    <row r="878">
      <c r="A878" t="inlineStr">
        <is>
          <t>C00874</t>
        </is>
      </c>
      <c r="B878" t="inlineStr">
        <is>
          <t>Pacific Distribution Limited</t>
        </is>
      </c>
      <c r="C878" t="inlineStr">
        <is>
          <t>139 Garden Lane</t>
        </is>
      </c>
      <c r="D878" t="inlineStr">
        <is>
          <t>West</t>
        </is>
      </c>
      <c r="E878" t="inlineStr">
        <is>
          <t>IMP00874</t>
        </is>
      </c>
      <c r="F878" t="inlineStr">
        <is>
          <t>T106113</t>
        </is>
      </c>
    </row>
    <row r="879">
      <c r="A879" t="inlineStr">
        <is>
          <t>C00875</t>
        </is>
      </c>
      <c r="B879" t="inlineStr">
        <is>
          <t>Green Valley Imports Enterprises</t>
        </is>
      </c>
      <c r="C879" t="inlineStr">
        <is>
          <t>139 Riverside</t>
        </is>
      </c>
      <c r="D879" t="inlineStr">
        <is>
          <t>West</t>
        </is>
      </c>
      <c r="E879" t="inlineStr">
        <is>
          <t>IMP00875</t>
        </is>
      </c>
      <c r="F879" t="inlineStr">
        <is>
          <t>T106119</t>
        </is>
      </c>
    </row>
    <row r="880">
      <c r="A880" t="inlineStr">
        <is>
          <t>C00876</t>
        </is>
      </c>
      <c r="B880" t="inlineStr">
        <is>
          <t>Royal Logistics Partners Ltd</t>
        </is>
      </c>
      <c r="C880" t="inlineStr">
        <is>
          <t>4 Temple Street</t>
        </is>
      </c>
      <c r="D880" t="inlineStr">
        <is>
          <t>North</t>
        </is>
      </c>
      <c r="E880" t="inlineStr">
        <is>
          <t>IMP00876</t>
        </is>
      </c>
      <c r="F880" t="inlineStr">
        <is>
          <t>T106129</t>
        </is>
      </c>
    </row>
    <row r="881">
      <c r="A881" t="inlineStr">
        <is>
          <t>C00877</t>
        </is>
      </c>
      <c r="B881" t="inlineStr">
        <is>
          <t>Metro Living Limited</t>
        </is>
      </c>
      <c r="C881" t="inlineStr">
        <is>
          <t>56 Riverside</t>
        </is>
      </c>
      <c r="D881" t="inlineStr">
        <is>
          <t>South</t>
        </is>
      </c>
      <c r="E881" t="inlineStr">
        <is>
          <t>IMP00877</t>
        </is>
      </c>
      <c r="F881" t="inlineStr">
        <is>
          <t>T106137</t>
        </is>
      </c>
    </row>
    <row r="882">
      <c r="A882" t="inlineStr">
        <is>
          <t>C00878</t>
        </is>
      </c>
      <c r="B882" t="inlineStr">
        <is>
          <t>Silver Trading Ltd</t>
        </is>
      </c>
      <c r="C882" t="inlineStr">
        <is>
          <t>391 Garden Lane</t>
        </is>
      </c>
      <c r="D882" t="inlineStr">
        <is>
          <t>South</t>
        </is>
      </c>
      <c r="E882" t="inlineStr">
        <is>
          <t>IMP00878</t>
        </is>
      </c>
      <c r="F882" t="inlineStr">
        <is>
          <t>T106145</t>
        </is>
      </c>
    </row>
    <row r="883">
      <c r="A883" t="inlineStr">
        <is>
          <t>C00879</t>
        </is>
      </c>
      <c r="B883" t="inlineStr">
        <is>
          <t>Meridian Pack International Ltd</t>
        </is>
      </c>
      <c r="C883" t="inlineStr">
        <is>
          <t>91 Mill Road</t>
        </is>
      </c>
      <c r="D883" t="inlineStr">
        <is>
          <t>Capital</t>
        </is>
      </c>
      <c r="E883" t="inlineStr">
        <is>
          <t>IMP00879</t>
        </is>
      </c>
      <c r="F883" t="inlineStr">
        <is>
          <t>T106150</t>
        </is>
      </c>
    </row>
    <row r="884">
      <c r="A884" t="inlineStr">
        <is>
          <t>C00880</t>
        </is>
      </c>
      <c r="B884" t="inlineStr">
        <is>
          <t>Blue Ocean Steel Co.</t>
        </is>
      </c>
      <c r="C884" t="inlineStr">
        <is>
          <t>226 Mill Road</t>
        </is>
      </c>
      <c r="D884" t="inlineStr">
        <is>
          <t>Capital</t>
        </is>
      </c>
      <c r="E884" t="inlineStr">
        <is>
          <t>IMP00880</t>
        </is>
      </c>
      <c r="F884" t="inlineStr">
        <is>
          <t>T106159</t>
        </is>
      </c>
    </row>
    <row r="885">
      <c r="A885" t="inlineStr">
        <is>
          <t>C00881</t>
        </is>
      </c>
      <c r="B885" t="inlineStr">
        <is>
          <t>Central Distribution Enterprises</t>
        </is>
      </c>
      <c r="C885" t="inlineStr">
        <is>
          <t>157 Bazaar Lane</t>
        </is>
      </c>
      <c r="D885" t="inlineStr">
        <is>
          <t>West</t>
        </is>
      </c>
      <c r="E885" t="inlineStr">
        <is>
          <t>IMP00881</t>
        </is>
      </c>
    </row>
    <row r="886">
      <c r="A886" t="inlineStr">
        <is>
          <t>C00882</t>
        </is>
      </c>
      <c r="B886" t="inlineStr">
        <is>
          <t>Ashcombe Medical International Ltd</t>
        </is>
      </c>
      <c r="C886" t="inlineStr">
        <is>
          <t>14 Temple Street</t>
        </is>
      </c>
      <c r="D886" t="inlineStr">
        <is>
          <t>West</t>
        </is>
      </c>
      <c r="E886" t="inlineStr">
        <is>
          <t>IMP00882</t>
        </is>
      </c>
      <c r="F886" t="inlineStr">
        <is>
          <t>T106167</t>
        </is>
      </c>
    </row>
    <row r="887">
      <c r="A887" t="inlineStr">
        <is>
          <t>C00883</t>
        </is>
      </c>
      <c r="B887" t="inlineStr">
        <is>
          <t>Delta Enterprises Partners Ltd</t>
        </is>
      </c>
      <c r="C887" t="inlineStr">
        <is>
          <t>59 Industrial Estate</t>
        </is>
      </c>
      <c r="D887" t="inlineStr">
        <is>
          <t>West</t>
        </is>
      </c>
      <c r="E887" t="inlineStr">
        <is>
          <t>IMP00883</t>
        </is>
      </c>
      <c r="F887" t="inlineStr">
        <is>
          <t>T106175</t>
        </is>
      </c>
    </row>
    <row r="888">
      <c r="A888" t="inlineStr">
        <is>
          <t>C00884</t>
        </is>
      </c>
      <c r="B888" t="inlineStr">
        <is>
          <t>Eastern Electronics Group Ltd</t>
        </is>
      </c>
      <c r="C888" t="inlineStr">
        <is>
          <t>153 Airport Road</t>
        </is>
      </c>
      <c r="D888" t="inlineStr">
        <is>
          <t>East</t>
        </is>
      </c>
      <c r="E888" t="inlineStr">
        <is>
          <t>IMP00884</t>
        </is>
      </c>
      <c r="F888" t="inlineStr">
        <is>
          <t>T106182</t>
        </is>
      </c>
    </row>
    <row r="889">
      <c r="A889" t="inlineStr">
        <is>
          <t>C00885</t>
        </is>
      </c>
      <c r="B889" t="inlineStr">
        <is>
          <t>Twin Rivers Foods Limited</t>
        </is>
      </c>
      <c r="C889" t="inlineStr">
        <is>
          <t>343 Industrial Estate</t>
        </is>
      </c>
      <c r="D889" t="inlineStr">
        <is>
          <t>West</t>
        </is>
      </c>
      <c r="E889" t="inlineStr">
        <is>
          <t>IMP00885</t>
        </is>
      </c>
    </row>
    <row r="890">
      <c r="A890" t="inlineStr">
        <is>
          <t>C00886</t>
        </is>
      </c>
      <c r="B890" t="inlineStr">
        <is>
          <t>Cobalt Agro Co., Ltd</t>
        </is>
      </c>
      <c r="C890" t="inlineStr">
        <is>
          <t>148 Riverside</t>
        </is>
      </c>
      <c r="D890" t="inlineStr">
        <is>
          <t>East</t>
        </is>
      </c>
      <c r="E890" t="inlineStr">
        <is>
          <t>IMP00886</t>
        </is>
      </c>
    </row>
    <row r="891">
      <c r="A891" t="inlineStr">
        <is>
          <t>C00887</t>
        </is>
      </c>
      <c r="B891" t="inlineStr">
        <is>
          <t>Horizon Agro Co.</t>
        </is>
      </c>
      <c r="C891" t="inlineStr">
        <is>
          <t>110 Mill Road</t>
        </is>
      </c>
      <c r="D891" t="inlineStr">
        <is>
          <t>North</t>
        </is>
      </c>
      <c r="E891" t="inlineStr">
        <is>
          <t>IMP00887</t>
        </is>
      </c>
      <c r="F891" t="inlineStr">
        <is>
          <t>T106203</t>
        </is>
      </c>
    </row>
    <row r="892">
      <c r="A892" t="inlineStr">
        <is>
          <t>C00888</t>
        </is>
      </c>
      <c r="B892" t="inlineStr">
        <is>
          <t>Blue Ocean Commercial Partners Ltd</t>
        </is>
      </c>
      <c r="C892" t="inlineStr">
        <is>
          <t>167 Mill Road</t>
        </is>
      </c>
      <c r="D892" t="inlineStr">
        <is>
          <t>Coastal</t>
        </is>
      </c>
      <c r="E892" t="inlineStr">
        <is>
          <t>IMP00888</t>
        </is>
      </c>
      <c r="F892" t="inlineStr">
        <is>
          <t>T106210</t>
        </is>
      </c>
    </row>
    <row r="893">
      <c r="A893" t="inlineStr">
        <is>
          <t>C00889</t>
        </is>
      </c>
      <c r="B893" t="inlineStr">
        <is>
          <t>Golden Industries International Ltd</t>
        </is>
      </c>
      <c r="C893" t="inlineStr">
        <is>
          <t>327 Harbour Road</t>
        </is>
      </c>
      <c r="D893" t="inlineStr">
        <is>
          <t>West</t>
        </is>
      </c>
      <c r="E893" t="inlineStr">
        <is>
          <t>IMP00889</t>
        </is>
      </c>
      <c r="F893" t="inlineStr">
        <is>
          <t>T106219</t>
        </is>
      </c>
    </row>
    <row r="894">
      <c r="A894" t="inlineStr">
        <is>
          <t>C00890</t>
        </is>
      </c>
      <c r="B894" t="inlineStr">
        <is>
          <t>Golden Electronics Limited</t>
        </is>
      </c>
      <c r="C894" t="inlineStr">
        <is>
          <t>4 Riverside</t>
        </is>
      </c>
      <c r="D894" t="inlineStr">
        <is>
          <t>North</t>
        </is>
      </c>
      <c r="E894" t="inlineStr">
        <is>
          <t>IMP00890</t>
        </is>
      </c>
      <c r="F894" t="inlineStr">
        <is>
          <t>T106224</t>
        </is>
      </c>
    </row>
    <row r="895">
      <c r="A895" t="inlineStr">
        <is>
          <t>C00891</t>
        </is>
      </c>
      <c r="B895" t="inlineStr">
        <is>
          <t>Twin Rivers Electronics Co.</t>
        </is>
      </c>
      <c r="C895" t="inlineStr">
        <is>
          <t>149 Market Street</t>
        </is>
      </c>
      <c r="D895" t="inlineStr">
        <is>
          <t>South</t>
        </is>
      </c>
      <c r="E895" t="inlineStr">
        <is>
          <t>IMP00891</t>
        </is>
      </c>
      <c r="F895" t="inlineStr">
        <is>
          <t>T106236</t>
        </is>
      </c>
    </row>
    <row r="896">
      <c r="A896" t="inlineStr">
        <is>
          <t>C00892</t>
        </is>
      </c>
      <c r="B896" t="inlineStr">
        <is>
          <t>Delta Fruits Holdings Ltd</t>
        </is>
      </c>
      <c r="C896" t="inlineStr">
        <is>
          <t>340 Industrial Estate</t>
        </is>
      </c>
      <c r="D896" t="inlineStr">
        <is>
          <t>West</t>
        </is>
      </c>
      <c r="E896" t="inlineStr">
        <is>
          <t>IMP00892</t>
        </is>
      </c>
      <c r="F896" t="inlineStr">
        <is>
          <t>T106240</t>
        </is>
      </c>
    </row>
    <row r="897">
      <c r="A897" t="inlineStr">
        <is>
          <t>C00893</t>
        </is>
      </c>
      <c r="B897" t="inlineStr">
        <is>
          <t>Golden Commercial Co., Ltd</t>
        </is>
      </c>
      <c r="C897" t="inlineStr">
        <is>
          <t>199 Industrial Estate</t>
        </is>
      </c>
      <c r="D897" t="inlineStr">
        <is>
          <t>North</t>
        </is>
      </c>
      <c r="E897" t="inlineStr">
        <is>
          <t>IMP00893</t>
        </is>
      </c>
      <c r="F897" t="inlineStr">
        <is>
          <t>T106745</t>
        </is>
      </c>
    </row>
    <row r="898">
      <c r="A898" t="inlineStr">
        <is>
          <t>C00894</t>
        </is>
      </c>
      <c r="B898" t="inlineStr">
        <is>
          <t>Evergreen Agro Ltd</t>
        </is>
      </c>
      <c r="C898" t="inlineStr">
        <is>
          <t>242 Airport Road</t>
        </is>
      </c>
      <c r="D898" t="inlineStr">
        <is>
          <t>North</t>
        </is>
      </c>
      <c r="E898" t="inlineStr">
        <is>
          <t>IMP00894</t>
        </is>
      </c>
    </row>
    <row r="899">
      <c r="A899" t="inlineStr">
        <is>
          <t>C00895</t>
        </is>
      </c>
      <c r="B899" t="inlineStr">
        <is>
          <t>Carrick Medical Limited</t>
        </is>
      </c>
      <c r="C899" t="inlineStr">
        <is>
          <t>238 Temple Street</t>
        </is>
      </c>
      <c r="D899" t="inlineStr">
        <is>
          <t>South</t>
        </is>
      </c>
      <c r="E899" t="inlineStr">
        <is>
          <t>IMP00895</t>
        </is>
      </c>
      <c r="F899" t="inlineStr">
        <is>
          <t>T106261</t>
        </is>
      </c>
    </row>
    <row r="900">
      <c r="A900" t="inlineStr">
        <is>
          <t>C00896</t>
        </is>
      </c>
      <c r="B900" t="inlineStr">
        <is>
          <t>Silk Road Commercial Group Ltd</t>
        </is>
      </c>
      <c r="C900" t="inlineStr">
        <is>
          <t>298 Market Street</t>
        </is>
      </c>
      <c r="D900" t="inlineStr">
        <is>
          <t>Capital</t>
        </is>
      </c>
      <c r="E900" t="inlineStr">
        <is>
          <t>IMP00896</t>
        </is>
      </c>
      <c r="F900" t="inlineStr">
        <is>
          <t>T106270</t>
        </is>
      </c>
    </row>
    <row r="901">
      <c r="A901" t="inlineStr">
        <is>
          <t>C00897</t>
        </is>
      </c>
      <c r="B901" t="inlineStr">
        <is>
          <t>Prescott Fruits Group Ltd</t>
        </is>
      </c>
      <c r="C901" t="inlineStr">
        <is>
          <t>134 Riverside</t>
        </is>
      </c>
      <c r="D901" t="inlineStr">
        <is>
          <t>East</t>
        </is>
      </c>
      <c r="E901" t="inlineStr">
        <is>
          <t>IMP00897</t>
        </is>
      </c>
      <c r="F901" t="inlineStr">
        <is>
          <t>T106276</t>
        </is>
      </c>
    </row>
    <row r="902">
      <c r="A902" t="inlineStr">
        <is>
          <t>C00898</t>
        </is>
      </c>
      <c r="B902" t="inlineStr">
        <is>
          <t>Great Vellmoor Textiles Ltd</t>
        </is>
      </c>
      <c r="C902" t="inlineStr">
        <is>
          <t>281 Garden Lane</t>
        </is>
      </c>
      <c r="D902" t="inlineStr">
        <is>
          <t>Capital</t>
        </is>
      </c>
      <c r="E902" t="inlineStr">
        <is>
          <t>IMP00898</t>
        </is>
      </c>
      <c r="F902" t="inlineStr">
        <is>
          <t>T106281</t>
        </is>
      </c>
    </row>
    <row r="903">
      <c r="A903" t="inlineStr">
        <is>
          <t>C00899</t>
        </is>
      </c>
      <c r="B903" t="inlineStr">
        <is>
          <t>Sunrise Imports Group Ltd</t>
        </is>
      </c>
      <c r="C903" t="inlineStr">
        <is>
          <t>374 Temple Street</t>
        </is>
      </c>
      <c r="D903" t="inlineStr">
        <is>
          <t>North</t>
        </is>
      </c>
      <c r="E903" t="inlineStr">
        <is>
          <t>IMP00899</t>
        </is>
      </c>
      <c r="F903" t="inlineStr">
        <is>
          <t>T106289</t>
        </is>
      </c>
    </row>
    <row r="904">
      <c r="A904" t="inlineStr">
        <is>
          <t>C00900</t>
        </is>
      </c>
      <c r="B904" t="inlineStr">
        <is>
          <t>Golden Glow Partners Ltd</t>
        </is>
      </c>
      <c r="C904" t="inlineStr">
        <is>
          <t>227 Mill Road</t>
        </is>
      </c>
      <c r="D904" t="inlineStr">
        <is>
          <t>South</t>
        </is>
      </c>
      <c r="E904" t="inlineStr">
        <is>
          <t>IMP00900</t>
        </is>
      </c>
      <c r="F904" t="inlineStr">
        <is>
          <t>T106297</t>
        </is>
      </c>
    </row>
    <row r="905">
      <c r="A905" t="inlineStr">
        <is>
          <t>C00901</t>
        </is>
      </c>
      <c r="B905" t="inlineStr">
        <is>
          <t>Evergreen Fruits Holdings Ltd</t>
        </is>
      </c>
      <c r="C905" t="inlineStr">
        <is>
          <t>346 Market Street</t>
        </is>
      </c>
      <c r="D905" t="inlineStr">
        <is>
          <t>North</t>
        </is>
      </c>
      <c r="E905" t="inlineStr">
        <is>
          <t>IMP00901</t>
        </is>
      </c>
      <c r="F905" t="inlineStr">
        <is>
          <t>T100070</t>
        </is>
      </c>
    </row>
    <row r="906">
      <c r="A906" t="inlineStr">
        <is>
          <t>C00902</t>
        </is>
      </c>
      <c r="B906" t="inlineStr">
        <is>
          <t>Horizon Trading Co.</t>
        </is>
      </c>
      <c r="C906" t="inlineStr">
        <is>
          <t>126 Station Road</t>
        </is>
      </c>
      <c r="D906" t="inlineStr">
        <is>
          <t>Coastal</t>
        </is>
      </c>
      <c r="E906" t="inlineStr">
        <is>
          <t>IMP00902</t>
        </is>
      </c>
      <c r="F906" t="inlineStr">
        <is>
          <t>T106313</t>
        </is>
      </c>
    </row>
    <row r="907">
      <c r="A907" t="inlineStr">
        <is>
          <t>C00903</t>
        </is>
      </c>
      <c r="B907" t="inlineStr">
        <is>
          <t>Delta Imports Group Ltd</t>
        </is>
      </c>
      <c r="C907" t="inlineStr">
        <is>
          <t>54 Garden Lane</t>
        </is>
      </c>
      <c r="D907" t="inlineStr">
        <is>
          <t>North</t>
        </is>
      </c>
      <c r="E907" t="inlineStr">
        <is>
          <t>IMP00903</t>
        </is>
      </c>
      <c r="F907" t="inlineStr">
        <is>
          <t>T106318</t>
        </is>
      </c>
    </row>
    <row r="908">
      <c r="A908" t="inlineStr">
        <is>
          <t>C00904</t>
        </is>
      </c>
      <c r="B908" t="inlineStr">
        <is>
          <t>Twin Rivers Mobile Limited</t>
        </is>
      </c>
      <c r="C908" t="inlineStr">
        <is>
          <t>389 Garden Lane</t>
        </is>
      </c>
      <c r="D908" t="inlineStr">
        <is>
          <t>West</t>
        </is>
      </c>
      <c r="E908" t="inlineStr">
        <is>
          <t>IMP00904</t>
        </is>
      </c>
      <c r="F908" t="inlineStr">
        <is>
          <t>T106327</t>
        </is>
      </c>
    </row>
    <row r="909">
      <c r="A909" t="inlineStr">
        <is>
          <t>C00905</t>
        </is>
      </c>
      <c r="B909" t="inlineStr">
        <is>
          <t>Summit Agro Holdings Ltd</t>
        </is>
      </c>
      <c r="C909" t="inlineStr">
        <is>
          <t>241 Bazaar Lane</t>
        </is>
      </c>
      <c r="D909" t="inlineStr">
        <is>
          <t>West</t>
        </is>
      </c>
      <c r="E909" t="inlineStr">
        <is>
          <t>IMP00905</t>
        </is>
      </c>
      <c r="F909" t="inlineStr">
        <is>
          <t>T106334</t>
        </is>
      </c>
    </row>
    <row r="910">
      <c r="A910" t="inlineStr">
        <is>
          <t>C00906</t>
        </is>
      </c>
      <c r="B910" t="inlineStr">
        <is>
          <t>Silk Road Pack Partners Ltd</t>
        </is>
      </c>
      <c r="C910" t="inlineStr">
        <is>
          <t>386 Industrial Estate</t>
        </is>
      </c>
      <c r="D910" t="inlineStr">
        <is>
          <t>West</t>
        </is>
      </c>
      <c r="E910" t="inlineStr">
        <is>
          <t>IMP00906</t>
        </is>
      </c>
      <c r="F910" t="inlineStr">
        <is>
          <t>T106341</t>
        </is>
      </c>
    </row>
    <row r="911">
      <c r="A911" t="inlineStr">
        <is>
          <t>C00907</t>
        </is>
      </c>
      <c r="B911" t="inlineStr">
        <is>
          <t>Metro Textiles Co.</t>
        </is>
      </c>
      <c r="C911" t="inlineStr">
        <is>
          <t>79 Harbour Road</t>
        </is>
      </c>
      <c r="D911" t="inlineStr">
        <is>
          <t>West</t>
        </is>
      </c>
      <c r="E911" t="inlineStr">
        <is>
          <t>IMP00907</t>
        </is>
      </c>
      <c r="F911" t="inlineStr">
        <is>
          <t>T106347</t>
        </is>
      </c>
    </row>
    <row r="912">
      <c r="A912" t="inlineStr">
        <is>
          <t>C00908</t>
        </is>
      </c>
      <c r="B912" t="inlineStr">
        <is>
          <t>Prime Pack Co.</t>
        </is>
      </c>
      <c r="C912" t="inlineStr">
        <is>
          <t>205 Bazaar Lane</t>
        </is>
      </c>
      <c r="D912" t="inlineStr">
        <is>
          <t>South</t>
        </is>
      </c>
      <c r="E912" t="inlineStr">
        <is>
          <t>IMP00908</t>
        </is>
      </c>
      <c r="F912" t="inlineStr">
        <is>
          <t>T106351</t>
        </is>
      </c>
    </row>
    <row r="913">
      <c r="A913" t="inlineStr">
        <is>
          <t>C00909</t>
        </is>
      </c>
      <c r="B913" t="inlineStr">
        <is>
          <t>Carrick Living Partners Ltd</t>
        </is>
      </c>
      <c r="C913" t="inlineStr">
        <is>
          <t>187 Harbour Road</t>
        </is>
      </c>
      <c r="D913" t="inlineStr">
        <is>
          <t>North</t>
        </is>
      </c>
      <c r="E913" t="inlineStr">
        <is>
          <t>IMP00909</t>
        </is>
      </c>
      <c r="F913" t="inlineStr">
        <is>
          <t>T106362</t>
        </is>
      </c>
    </row>
    <row r="914">
      <c r="A914" t="inlineStr">
        <is>
          <t>C00910</t>
        </is>
      </c>
      <c r="B914" t="inlineStr">
        <is>
          <t>Delta Logistics Holdings Ltd</t>
        </is>
      </c>
      <c r="C914" t="inlineStr">
        <is>
          <t>366 Airport Road</t>
        </is>
      </c>
      <c r="D914" t="inlineStr">
        <is>
          <t>West</t>
        </is>
      </c>
      <c r="E914" t="inlineStr">
        <is>
          <t>IMP00910</t>
        </is>
      </c>
      <c r="F914" t="inlineStr">
        <is>
          <t>T106365</t>
        </is>
      </c>
    </row>
    <row r="915">
      <c r="A915" t="inlineStr">
        <is>
          <t>C00911</t>
        </is>
      </c>
      <c r="B915" t="inlineStr">
        <is>
          <t>Ocean Industries Enterprises</t>
        </is>
      </c>
      <c r="C915" t="inlineStr">
        <is>
          <t>275 Station Road</t>
        </is>
      </c>
      <c r="D915" t="inlineStr">
        <is>
          <t>East</t>
        </is>
      </c>
      <c r="E915" t="inlineStr">
        <is>
          <t>IMP00911</t>
        </is>
      </c>
      <c r="F915" t="inlineStr">
        <is>
          <t>T106372</t>
        </is>
      </c>
    </row>
    <row r="916">
      <c r="A916" t="inlineStr">
        <is>
          <t>C00912</t>
        </is>
      </c>
      <c r="B916" t="inlineStr">
        <is>
          <t>Golden Motors Co., Ltd</t>
        </is>
      </c>
      <c r="C916" t="inlineStr">
        <is>
          <t>58 Temple Street</t>
        </is>
      </c>
      <c r="D916" t="inlineStr">
        <is>
          <t>East</t>
        </is>
      </c>
      <c r="E916" t="inlineStr">
        <is>
          <t>IMP00912</t>
        </is>
      </c>
      <c r="F916" t="inlineStr">
        <is>
          <t>T106383</t>
        </is>
      </c>
    </row>
    <row r="917">
      <c r="A917" t="inlineStr">
        <is>
          <t>C00913</t>
        </is>
      </c>
      <c r="B917" t="inlineStr">
        <is>
          <t>Great Vellmoor Pack Group Ltd</t>
        </is>
      </c>
      <c r="C917" t="inlineStr">
        <is>
          <t>177 Airport Road</t>
        </is>
      </c>
      <c r="D917" t="inlineStr">
        <is>
          <t>West</t>
        </is>
      </c>
      <c r="E917" t="inlineStr">
        <is>
          <t>IMP00913</t>
        </is>
      </c>
      <c r="F917" t="inlineStr">
        <is>
          <t>T106384</t>
        </is>
      </c>
    </row>
    <row r="918">
      <c r="A918" t="inlineStr">
        <is>
          <t>C00914</t>
        </is>
      </c>
      <c r="B918" t="inlineStr">
        <is>
          <t>Prescott Trading Ltd</t>
        </is>
      </c>
      <c r="C918" t="inlineStr">
        <is>
          <t>34 Riverside</t>
        </is>
      </c>
      <c r="D918" t="inlineStr">
        <is>
          <t>Capital</t>
        </is>
      </c>
      <c r="E918" t="inlineStr">
        <is>
          <t>IMP00914</t>
        </is>
      </c>
      <c r="F918" t="inlineStr">
        <is>
          <t>T106395</t>
        </is>
      </c>
    </row>
    <row r="919">
      <c r="A919" t="inlineStr">
        <is>
          <t>C00915</t>
        </is>
      </c>
      <c r="B919" t="inlineStr">
        <is>
          <t>Aldergate Distribution Holdings Ltd</t>
        </is>
      </c>
      <c r="C919" t="inlineStr">
        <is>
          <t>229 Station Road</t>
        </is>
      </c>
      <c r="D919" t="inlineStr">
        <is>
          <t>North</t>
        </is>
      </c>
      <c r="E919" t="inlineStr">
        <is>
          <t>IMP00915</t>
        </is>
      </c>
      <c r="F919" t="inlineStr">
        <is>
          <t>T106401</t>
        </is>
      </c>
    </row>
    <row r="920">
      <c r="A920" t="inlineStr">
        <is>
          <t>C00916</t>
        </is>
      </c>
      <c r="B920" t="inlineStr">
        <is>
          <t>Evergreen Textiles Group Ltd</t>
        </is>
      </c>
      <c r="C920" t="inlineStr">
        <is>
          <t>215 Airport Road</t>
        </is>
      </c>
      <c r="D920" t="inlineStr">
        <is>
          <t>Coastal</t>
        </is>
      </c>
      <c r="E920" t="inlineStr">
        <is>
          <t>IMP00916</t>
        </is>
      </c>
      <c r="F920" t="inlineStr">
        <is>
          <t>T106408</t>
        </is>
      </c>
    </row>
    <row r="921">
      <c r="A921" t="inlineStr">
        <is>
          <t>C00917</t>
        </is>
      </c>
      <c r="B921" t="inlineStr">
        <is>
          <t>Dunmore Distribution Limited</t>
        </is>
      </c>
      <c r="C921" t="inlineStr">
        <is>
          <t>130 Station Road</t>
        </is>
      </c>
      <c r="D921" t="inlineStr">
        <is>
          <t>Coastal</t>
        </is>
      </c>
      <c r="E921" t="inlineStr">
        <is>
          <t>IMP00917</t>
        </is>
      </c>
      <c r="F921" t="inlineStr">
        <is>
          <t>T106414</t>
        </is>
      </c>
    </row>
    <row r="922">
      <c r="A922" t="inlineStr">
        <is>
          <t>C00918</t>
        </is>
      </c>
      <c r="B922" t="inlineStr">
        <is>
          <t>Blue Ocean Logistics Co.</t>
        </is>
      </c>
      <c r="C922" t="inlineStr">
        <is>
          <t>36 Garden Lane</t>
        </is>
      </c>
      <c r="D922" t="inlineStr">
        <is>
          <t>North</t>
        </is>
      </c>
      <c r="E922" t="inlineStr">
        <is>
          <t>IMP00918</t>
        </is>
      </c>
      <c r="F922" t="inlineStr">
        <is>
          <t>T106424</t>
        </is>
      </c>
    </row>
    <row r="923">
      <c r="A923" t="inlineStr">
        <is>
          <t>C00919</t>
        </is>
      </c>
      <c r="B923" t="inlineStr">
        <is>
          <t>Inverness Foods Group Ltd</t>
        </is>
      </c>
      <c r="C923" t="inlineStr">
        <is>
          <t>339 Garden Lane</t>
        </is>
      </c>
      <c r="D923" t="inlineStr">
        <is>
          <t>East</t>
        </is>
      </c>
      <c r="E923" t="inlineStr">
        <is>
          <t>IMP00919</t>
        </is>
      </c>
      <c r="F923" t="inlineStr">
        <is>
          <t>T106426</t>
        </is>
      </c>
    </row>
    <row r="924">
      <c r="A924" t="inlineStr">
        <is>
          <t>C00920</t>
        </is>
      </c>
      <c r="B924" t="inlineStr">
        <is>
          <t>Dunmore Foods Group Ltd</t>
        </is>
      </c>
      <c r="C924" t="inlineStr">
        <is>
          <t>254 Industrial Estate</t>
        </is>
      </c>
      <c r="D924" t="inlineStr">
        <is>
          <t>West</t>
        </is>
      </c>
      <c r="E924" t="inlineStr">
        <is>
          <t>IMP00920</t>
        </is>
      </c>
      <c r="F924" t="inlineStr">
        <is>
          <t>T106433</t>
        </is>
      </c>
    </row>
    <row r="925">
      <c r="A925" t="inlineStr">
        <is>
          <t>C00921</t>
        </is>
      </c>
      <c r="B925" t="inlineStr">
        <is>
          <t>Horizon Trading Ltd</t>
        </is>
      </c>
      <c r="C925" t="inlineStr">
        <is>
          <t>84 Garden Lane</t>
        </is>
      </c>
      <c r="D925" t="inlineStr">
        <is>
          <t>Coastal</t>
        </is>
      </c>
      <c r="E925" t="inlineStr">
        <is>
          <t>IMP00921</t>
        </is>
      </c>
      <c r="F925" t="inlineStr">
        <is>
          <t>T106441</t>
        </is>
      </c>
    </row>
    <row r="926">
      <c r="A926" t="inlineStr">
        <is>
          <t>C00922</t>
        </is>
      </c>
      <c r="B926" t="inlineStr">
        <is>
          <t>Phoenix Fruits Ltd</t>
        </is>
      </c>
      <c r="C926" t="inlineStr">
        <is>
          <t>215 Harbour Road</t>
        </is>
      </c>
      <c r="D926" t="inlineStr">
        <is>
          <t>South</t>
        </is>
      </c>
      <c r="E926" t="inlineStr">
        <is>
          <t>IMP00922</t>
        </is>
      </c>
      <c r="F926" t="inlineStr">
        <is>
          <t>T106451</t>
        </is>
      </c>
    </row>
    <row r="927">
      <c r="A927" t="inlineStr">
        <is>
          <t>C00923</t>
        </is>
      </c>
      <c r="B927" t="inlineStr">
        <is>
          <t>Golden Agro Holdings Ltd</t>
        </is>
      </c>
      <c r="C927" t="inlineStr">
        <is>
          <t>382 Harbour Road</t>
        </is>
      </c>
      <c r="D927" t="inlineStr">
        <is>
          <t>Coastal</t>
        </is>
      </c>
      <c r="E927" t="inlineStr">
        <is>
          <t>IMP00923</t>
        </is>
      </c>
      <c r="F927" t="inlineStr">
        <is>
          <t>T106455</t>
        </is>
      </c>
    </row>
    <row r="928">
      <c r="A928" t="inlineStr">
        <is>
          <t>C00924</t>
        </is>
      </c>
      <c r="B928" t="inlineStr">
        <is>
          <t>Evergreen Motors Holdings Ltd</t>
        </is>
      </c>
      <c r="C928" t="inlineStr">
        <is>
          <t>337 Airport Road</t>
        </is>
      </c>
      <c r="D928" t="inlineStr">
        <is>
          <t>North</t>
        </is>
      </c>
      <c r="E928" t="inlineStr">
        <is>
          <t>IMP00924</t>
        </is>
      </c>
      <c r="F928" t="inlineStr">
        <is>
          <t>T106463</t>
        </is>
      </c>
    </row>
    <row r="929">
      <c r="A929" t="inlineStr">
        <is>
          <t>C00925</t>
        </is>
      </c>
      <c r="B929" t="inlineStr">
        <is>
          <t>United Supply Limited</t>
        </is>
      </c>
      <c r="C929" t="inlineStr">
        <is>
          <t>315 Mill Road</t>
        </is>
      </c>
      <c r="D929" t="inlineStr">
        <is>
          <t>South</t>
        </is>
      </c>
      <c r="E929" t="inlineStr">
        <is>
          <t>IMP00925</t>
        </is>
      </c>
      <c r="F929" t="inlineStr">
        <is>
          <t>T106469</t>
        </is>
      </c>
    </row>
    <row r="930">
      <c r="A930" t="inlineStr">
        <is>
          <t>C00926</t>
        </is>
      </c>
      <c r="B930" t="inlineStr">
        <is>
          <t>Metro Steel Partners Ltd</t>
        </is>
      </c>
      <c r="C930" t="inlineStr">
        <is>
          <t>358 Market Street</t>
        </is>
      </c>
      <c r="D930" t="inlineStr">
        <is>
          <t>Coastal</t>
        </is>
      </c>
      <c r="E930" t="inlineStr">
        <is>
          <t>IMP00926</t>
        </is>
      </c>
      <c r="F930" t="inlineStr">
        <is>
          <t>T106477</t>
        </is>
      </c>
    </row>
    <row r="931">
      <c r="A931" t="inlineStr">
        <is>
          <t>C00927</t>
        </is>
      </c>
      <c r="B931" t="inlineStr">
        <is>
          <t>Global Commercial &amp; Sons</t>
        </is>
      </c>
      <c r="C931" t="inlineStr">
        <is>
          <t>136 Temple Street</t>
        </is>
      </c>
      <c r="D931" t="inlineStr">
        <is>
          <t>East</t>
        </is>
      </c>
      <c r="E931" t="inlineStr">
        <is>
          <t>IMP00927</t>
        </is>
      </c>
      <c r="F931" t="inlineStr">
        <is>
          <t>T106488</t>
        </is>
      </c>
    </row>
    <row r="932">
      <c r="A932" t="inlineStr">
        <is>
          <t>C00928</t>
        </is>
      </c>
      <c r="B932" t="inlineStr">
        <is>
          <t>Evergreen Medical Holdings Ltd</t>
        </is>
      </c>
      <c r="C932" t="inlineStr">
        <is>
          <t>267 Riverside</t>
        </is>
      </c>
      <c r="D932" t="inlineStr">
        <is>
          <t>North</t>
        </is>
      </c>
      <c r="E932" t="inlineStr">
        <is>
          <t>IMP00928</t>
        </is>
      </c>
      <c r="F932" t="inlineStr">
        <is>
          <t>T106489</t>
        </is>
      </c>
    </row>
    <row r="933">
      <c r="A933" t="inlineStr">
        <is>
          <t>C00929</t>
        </is>
      </c>
      <c r="B933" t="inlineStr">
        <is>
          <t>Global Distribution Co.</t>
        </is>
      </c>
      <c r="C933" t="inlineStr">
        <is>
          <t>328 Industrial Estate</t>
        </is>
      </c>
      <c r="D933" t="inlineStr">
        <is>
          <t>East</t>
        </is>
      </c>
      <c r="E933" t="inlineStr">
        <is>
          <t>IMP00929</t>
        </is>
      </c>
      <c r="F933" t="inlineStr">
        <is>
          <t>T106499</t>
        </is>
      </c>
    </row>
    <row r="934">
      <c r="A934" t="inlineStr">
        <is>
          <t>C00930</t>
        </is>
      </c>
      <c r="B934" t="inlineStr">
        <is>
          <t>United Imports Partners Ltd</t>
        </is>
      </c>
      <c r="C934" t="inlineStr">
        <is>
          <t>64 Temple Street</t>
        </is>
      </c>
      <c r="D934" t="inlineStr">
        <is>
          <t>Capital</t>
        </is>
      </c>
      <c r="E934" t="inlineStr">
        <is>
          <t>IMP00930</t>
        </is>
      </c>
      <c r="F934" t="inlineStr">
        <is>
          <t>T106506</t>
        </is>
      </c>
    </row>
    <row r="935">
      <c r="A935" t="inlineStr">
        <is>
          <t>C00931</t>
        </is>
      </c>
      <c r="B935" t="inlineStr">
        <is>
          <t>Crown Trading Holdings Ltd</t>
        </is>
      </c>
      <c r="C935" t="inlineStr">
        <is>
          <t>276 Station Road</t>
        </is>
      </c>
      <c r="D935" t="inlineStr">
        <is>
          <t>North</t>
        </is>
      </c>
      <c r="E935" t="inlineStr">
        <is>
          <t>IMP00931</t>
        </is>
      </c>
      <c r="F935" t="inlineStr">
        <is>
          <t>T106516</t>
        </is>
      </c>
    </row>
    <row r="936">
      <c r="A936" t="inlineStr">
        <is>
          <t>C00932</t>
        </is>
      </c>
      <c r="B936" t="inlineStr">
        <is>
          <t>Ocean Trading Limited</t>
        </is>
      </c>
      <c r="C936" t="inlineStr">
        <is>
          <t>375 Industrial Estate</t>
        </is>
      </c>
      <c r="D936" t="inlineStr">
        <is>
          <t>Coastal</t>
        </is>
      </c>
      <c r="E936" t="inlineStr">
        <is>
          <t>IMP00932</t>
        </is>
      </c>
      <c r="F936" t="inlineStr">
        <is>
          <t>T106523</t>
        </is>
      </c>
    </row>
    <row r="937">
      <c r="A937" t="inlineStr">
        <is>
          <t>C00933</t>
        </is>
      </c>
      <c r="B937" t="inlineStr">
        <is>
          <t>Evergreen Fruits Enterprises</t>
        </is>
      </c>
      <c r="C937" t="inlineStr">
        <is>
          <t>196 Garden Lane</t>
        </is>
      </c>
      <c r="D937" t="inlineStr">
        <is>
          <t>South</t>
        </is>
      </c>
      <c r="E937" t="inlineStr">
        <is>
          <t>IMP00933</t>
        </is>
      </c>
      <c r="F937" t="inlineStr">
        <is>
          <t>T106525</t>
        </is>
      </c>
    </row>
    <row r="938">
      <c r="A938" t="inlineStr">
        <is>
          <t>C00934</t>
        </is>
      </c>
      <c r="B938" t="inlineStr">
        <is>
          <t>Summit Supply Co.</t>
        </is>
      </c>
      <c r="C938" t="inlineStr">
        <is>
          <t>168 Airport Road</t>
        </is>
      </c>
      <c r="D938" t="inlineStr">
        <is>
          <t>East</t>
        </is>
      </c>
      <c r="E938" t="inlineStr">
        <is>
          <t>IMP00934</t>
        </is>
      </c>
      <c r="F938" t="inlineStr">
        <is>
          <t>T106535</t>
        </is>
      </c>
    </row>
    <row r="939">
      <c r="A939" t="inlineStr">
        <is>
          <t>C00935</t>
        </is>
      </c>
      <c r="B939" t="inlineStr">
        <is>
          <t>Silver Steel Co.</t>
        </is>
      </c>
      <c r="C939" t="inlineStr">
        <is>
          <t>273 Industrial Estate</t>
        </is>
      </c>
      <c r="D939" t="inlineStr">
        <is>
          <t>West</t>
        </is>
      </c>
      <c r="E939" t="inlineStr">
        <is>
          <t>IMP00935</t>
        </is>
      </c>
      <c r="F939" t="inlineStr">
        <is>
          <t>T106540</t>
        </is>
      </c>
    </row>
    <row r="940">
      <c r="A940" t="inlineStr">
        <is>
          <t>C00936</t>
        </is>
      </c>
      <c r="B940" t="inlineStr">
        <is>
          <t>United Steel International Ltd</t>
        </is>
      </c>
      <c r="C940" t="inlineStr">
        <is>
          <t>5 Industrial Estate</t>
        </is>
      </c>
      <c r="D940" t="inlineStr">
        <is>
          <t>Capital</t>
        </is>
      </c>
      <c r="E940" t="inlineStr">
        <is>
          <t>IMP00936</t>
        </is>
      </c>
      <c r="F940" t="inlineStr">
        <is>
          <t>T106549</t>
        </is>
      </c>
    </row>
    <row r="941">
      <c r="A941" t="inlineStr">
        <is>
          <t>C00937</t>
        </is>
      </c>
      <c r="B941" t="inlineStr">
        <is>
          <t>Saffron Textiles International Ltd</t>
        </is>
      </c>
      <c r="C941" t="inlineStr">
        <is>
          <t>136 Harbour Road</t>
        </is>
      </c>
      <c r="D941" t="inlineStr">
        <is>
          <t>North</t>
        </is>
      </c>
      <c r="E941" t="inlineStr">
        <is>
          <t>IMP00937</t>
        </is>
      </c>
      <c r="F941" t="inlineStr">
        <is>
          <t>T106552</t>
        </is>
      </c>
    </row>
    <row r="942">
      <c r="A942" t="inlineStr">
        <is>
          <t>C00938</t>
        </is>
      </c>
      <c r="B942" t="inlineStr">
        <is>
          <t>Silver Mobile &amp; Sons</t>
        </is>
      </c>
      <c r="C942" t="inlineStr">
        <is>
          <t>333 Garden Lane</t>
        </is>
      </c>
      <c r="D942" t="inlineStr">
        <is>
          <t>East</t>
        </is>
      </c>
      <c r="E942" t="inlineStr">
        <is>
          <t>IMP00938</t>
        </is>
      </c>
      <c r="F942" t="inlineStr">
        <is>
          <t>T106561</t>
        </is>
      </c>
    </row>
    <row r="943">
      <c r="A943" t="inlineStr">
        <is>
          <t>C00939</t>
        </is>
      </c>
      <c r="B943" t="inlineStr">
        <is>
          <t>Metro Steel Holdings Ltd</t>
        </is>
      </c>
      <c r="C943" t="inlineStr">
        <is>
          <t>346 Market Street</t>
        </is>
      </c>
      <c r="D943" t="inlineStr">
        <is>
          <t>North</t>
        </is>
      </c>
      <c r="E943" t="inlineStr">
        <is>
          <t>IMP00939</t>
        </is>
      </c>
      <c r="F943" t="inlineStr">
        <is>
          <t>T100070</t>
        </is>
      </c>
    </row>
    <row r="944">
      <c r="A944" t="inlineStr">
        <is>
          <t>C00940</t>
        </is>
      </c>
      <c r="B944" t="inlineStr">
        <is>
          <t>Aldergate Electronics Holdings Ltd</t>
        </is>
      </c>
      <c r="C944" t="inlineStr">
        <is>
          <t>244 Airport Road</t>
        </is>
      </c>
      <c r="D944" t="inlineStr">
        <is>
          <t>Capital</t>
        </is>
      </c>
      <c r="E944" t="inlineStr">
        <is>
          <t>IMP00940</t>
        </is>
      </c>
      <c r="F944" t="inlineStr">
        <is>
          <t>T106577</t>
        </is>
      </c>
    </row>
    <row r="945">
      <c r="A945" t="inlineStr">
        <is>
          <t>C00941</t>
        </is>
      </c>
      <c r="B945" t="inlineStr">
        <is>
          <t>Dunmore Mobile Group Ltd</t>
        </is>
      </c>
      <c r="C945" t="inlineStr">
        <is>
          <t>143 Bazaar Lane</t>
        </is>
      </c>
      <c r="D945" t="inlineStr">
        <is>
          <t>South</t>
        </is>
      </c>
      <c r="E945" t="inlineStr">
        <is>
          <t>IMP00941</t>
        </is>
      </c>
      <c r="F945" t="inlineStr">
        <is>
          <t>T106582</t>
        </is>
      </c>
    </row>
    <row r="946">
      <c r="A946" t="inlineStr">
        <is>
          <t>C00942</t>
        </is>
      </c>
      <c r="B946" t="inlineStr">
        <is>
          <t>Aldergate Living Holdings Ltd</t>
        </is>
      </c>
      <c r="C946" t="inlineStr">
        <is>
          <t>75 Riverside</t>
        </is>
      </c>
      <c r="D946" t="inlineStr">
        <is>
          <t>West</t>
        </is>
      </c>
      <c r="E946" t="inlineStr">
        <is>
          <t>IMP00942</t>
        </is>
      </c>
      <c r="F946" t="inlineStr">
        <is>
          <t>T106589</t>
        </is>
      </c>
    </row>
    <row r="947">
      <c r="A947" t="inlineStr">
        <is>
          <t>C00943</t>
        </is>
      </c>
      <c r="B947" t="inlineStr">
        <is>
          <t>Ocean Enterprises &amp; Sons</t>
        </is>
      </c>
      <c r="C947" t="inlineStr">
        <is>
          <t>28 Industrial Estate</t>
        </is>
      </c>
      <c r="D947" t="inlineStr">
        <is>
          <t>North</t>
        </is>
      </c>
      <c r="E947" t="inlineStr">
        <is>
          <t>IMP00943</t>
        </is>
      </c>
    </row>
    <row r="948">
      <c r="A948" t="inlineStr">
        <is>
          <t>C00944</t>
        </is>
      </c>
      <c r="B948" t="inlineStr">
        <is>
          <t>Silk Road Mobile Partners Ltd</t>
        </is>
      </c>
      <c r="C948" t="inlineStr">
        <is>
          <t>93 Market Street</t>
        </is>
      </c>
      <c r="D948" t="inlineStr">
        <is>
          <t>South</t>
        </is>
      </c>
      <c r="E948" t="inlineStr">
        <is>
          <t>IMP00944</t>
        </is>
      </c>
      <c r="F948" t="inlineStr">
        <is>
          <t>T106607</t>
        </is>
      </c>
    </row>
    <row r="949">
      <c r="A949" t="inlineStr">
        <is>
          <t>C00945</t>
        </is>
      </c>
      <c r="B949" t="inlineStr">
        <is>
          <t>Saffron Industries International Ltd</t>
        </is>
      </c>
      <c r="C949" t="inlineStr">
        <is>
          <t>48 Station Road</t>
        </is>
      </c>
      <c r="D949" t="inlineStr">
        <is>
          <t>Capital</t>
        </is>
      </c>
      <c r="E949" t="inlineStr">
        <is>
          <t>IMP00945</t>
        </is>
      </c>
      <c r="F949" t="inlineStr">
        <is>
          <t>T106608</t>
        </is>
      </c>
    </row>
    <row r="950">
      <c r="A950" t="inlineStr">
        <is>
          <t>C00946</t>
        </is>
      </c>
      <c r="B950" t="inlineStr">
        <is>
          <t>Dunmore Pack &amp; Sons</t>
        </is>
      </c>
      <c r="C950" t="inlineStr">
        <is>
          <t>346 Market Street</t>
        </is>
      </c>
      <c r="D950" t="inlineStr">
        <is>
          <t>North</t>
        </is>
      </c>
      <c r="E950" t="inlineStr">
        <is>
          <t>IMP00946</t>
        </is>
      </c>
      <c r="F950" t="inlineStr">
        <is>
          <t>T106616</t>
        </is>
      </c>
    </row>
    <row r="951">
      <c r="A951" t="inlineStr">
        <is>
          <t>C00947</t>
        </is>
      </c>
      <c r="B951" t="inlineStr">
        <is>
          <t>Summit Textiles International Ltd</t>
        </is>
      </c>
      <c r="C951" t="inlineStr">
        <is>
          <t>166 Station Road</t>
        </is>
      </c>
      <c r="D951" t="inlineStr">
        <is>
          <t>Capital</t>
        </is>
      </c>
      <c r="E951" t="inlineStr">
        <is>
          <t>IMP00947</t>
        </is>
      </c>
      <c r="F951" t="inlineStr">
        <is>
          <t>T106627</t>
        </is>
      </c>
    </row>
    <row r="952">
      <c r="A952" t="inlineStr">
        <is>
          <t>C00948</t>
        </is>
      </c>
      <c r="B952" t="inlineStr">
        <is>
          <t>Inverness Motors Holdings Ltd</t>
        </is>
      </c>
      <c r="C952" t="inlineStr">
        <is>
          <t>62 Market Street</t>
        </is>
      </c>
      <c r="D952" t="inlineStr">
        <is>
          <t>Capital</t>
        </is>
      </c>
      <c r="E952" t="inlineStr">
        <is>
          <t>IMP00948</t>
        </is>
      </c>
      <c r="F952" t="inlineStr">
        <is>
          <t>T106630</t>
        </is>
      </c>
    </row>
    <row r="953">
      <c r="A953" t="inlineStr">
        <is>
          <t>C00949</t>
        </is>
      </c>
      <c r="B953" t="inlineStr">
        <is>
          <t>Horizon Industries International Ltd</t>
        </is>
      </c>
      <c r="C953" t="inlineStr">
        <is>
          <t>362 Temple Street</t>
        </is>
      </c>
      <c r="D953" t="inlineStr">
        <is>
          <t>Coastal</t>
        </is>
      </c>
      <c r="E953" t="inlineStr">
        <is>
          <t>IMP00949</t>
        </is>
      </c>
      <c r="F953" t="inlineStr">
        <is>
          <t>T106640</t>
        </is>
      </c>
    </row>
    <row r="954">
      <c r="A954" t="inlineStr">
        <is>
          <t>C00950</t>
        </is>
      </c>
      <c r="B954" t="inlineStr">
        <is>
          <t>Central Enterprises Co.</t>
        </is>
      </c>
      <c r="C954" t="inlineStr">
        <is>
          <t>191 Garden Lane</t>
        </is>
      </c>
      <c r="D954" t="inlineStr">
        <is>
          <t>South</t>
        </is>
      </c>
      <c r="E954" t="inlineStr">
        <is>
          <t>IMP00950</t>
        </is>
      </c>
    </row>
    <row r="955">
      <c r="A955" t="inlineStr">
        <is>
          <t>C00951</t>
        </is>
      </c>
      <c r="B955" t="inlineStr">
        <is>
          <t>Arden Logistics Group Ltd</t>
        </is>
      </c>
      <c r="C955" t="inlineStr">
        <is>
          <t>18 Garden Lane</t>
        </is>
      </c>
      <c r="D955" t="inlineStr">
        <is>
          <t>West</t>
        </is>
      </c>
      <c r="E955" t="inlineStr">
        <is>
          <t>IMP00951</t>
        </is>
      </c>
      <c r="F955" t="inlineStr">
        <is>
          <t>T106654</t>
        </is>
      </c>
    </row>
    <row r="956">
      <c r="A956" t="inlineStr">
        <is>
          <t>C00952</t>
        </is>
      </c>
      <c r="B956" t="inlineStr">
        <is>
          <t>Harmony Logistics &amp; Sons</t>
        </is>
      </c>
      <c r="C956" t="inlineStr">
        <is>
          <t>151 Garden Lane</t>
        </is>
      </c>
      <c r="D956" t="inlineStr">
        <is>
          <t>Coastal</t>
        </is>
      </c>
      <c r="E956" t="inlineStr">
        <is>
          <t>IMP00952</t>
        </is>
      </c>
      <c r="F956" t="inlineStr">
        <is>
          <t>T106660</t>
        </is>
      </c>
    </row>
    <row r="957">
      <c r="A957" t="inlineStr">
        <is>
          <t>C00953</t>
        </is>
      </c>
      <c r="B957" t="inlineStr">
        <is>
          <t>Dunmore Foods Ltd</t>
        </is>
      </c>
      <c r="C957" t="inlineStr">
        <is>
          <t>43 Airport Road</t>
        </is>
      </c>
      <c r="D957" t="inlineStr">
        <is>
          <t>Coastal</t>
        </is>
      </c>
      <c r="E957" t="inlineStr">
        <is>
          <t>IMP00953</t>
        </is>
      </c>
      <c r="F957" t="inlineStr">
        <is>
          <t>T106664</t>
        </is>
      </c>
    </row>
    <row r="958">
      <c r="A958" t="inlineStr">
        <is>
          <t>C00954</t>
        </is>
      </c>
      <c r="B958" t="inlineStr">
        <is>
          <t>Northern Enterprises Enterprises</t>
        </is>
      </c>
      <c r="C958" t="inlineStr">
        <is>
          <t>97 Bazaar Lane</t>
        </is>
      </c>
      <c r="D958" t="inlineStr">
        <is>
          <t>Coastal</t>
        </is>
      </c>
      <c r="E958" t="inlineStr">
        <is>
          <t>IMP00954</t>
        </is>
      </c>
      <c r="F958" t="inlineStr">
        <is>
          <t>T106671</t>
        </is>
      </c>
    </row>
    <row r="959">
      <c r="A959" t="inlineStr">
        <is>
          <t>C00955</t>
        </is>
      </c>
      <c r="B959" t="inlineStr">
        <is>
          <t>Phoenix Trading Group Ltd</t>
        </is>
      </c>
      <c r="C959" t="inlineStr">
        <is>
          <t>128 Harbour Road</t>
        </is>
      </c>
      <c r="D959" t="inlineStr">
        <is>
          <t>Coastal</t>
        </is>
      </c>
      <c r="E959" t="inlineStr">
        <is>
          <t>IMP00955</t>
        </is>
      </c>
      <c r="F959" t="inlineStr">
        <is>
          <t>T106683</t>
        </is>
      </c>
    </row>
    <row r="960">
      <c r="A960" t="inlineStr">
        <is>
          <t>C00956</t>
        </is>
      </c>
      <c r="B960" t="inlineStr">
        <is>
          <t>Golden Living Group Ltd</t>
        </is>
      </c>
      <c r="C960" t="inlineStr">
        <is>
          <t>97 Garden Lane</t>
        </is>
      </c>
      <c r="D960" t="inlineStr">
        <is>
          <t>Coastal</t>
        </is>
      </c>
      <c r="E960" t="inlineStr">
        <is>
          <t>IMP00956</t>
        </is>
      </c>
      <c r="F960" t="inlineStr">
        <is>
          <t>T106686</t>
        </is>
      </c>
    </row>
    <row r="961">
      <c r="A961" t="inlineStr">
        <is>
          <t>C00957</t>
        </is>
      </c>
      <c r="B961" t="inlineStr">
        <is>
          <t>Phoenix Fruits International Ltd</t>
        </is>
      </c>
      <c r="C961" t="inlineStr">
        <is>
          <t>249 Temple Street</t>
        </is>
      </c>
      <c r="D961" t="inlineStr">
        <is>
          <t>South</t>
        </is>
      </c>
      <c r="E961" t="inlineStr">
        <is>
          <t>IMP00957</t>
        </is>
      </c>
      <c r="F961" t="inlineStr">
        <is>
          <t>T106692</t>
        </is>
      </c>
    </row>
    <row r="962">
      <c r="A962" t="inlineStr">
        <is>
          <t>C00958</t>
        </is>
      </c>
      <c r="B962" t="inlineStr">
        <is>
          <t>Star Medical &amp; Sons</t>
        </is>
      </c>
      <c r="C962" t="inlineStr">
        <is>
          <t>219 Mill Road</t>
        </is>
      </c>
      <c r="D962" t="inlineStr">
        <is>
          <t>East</t>
        </is>
      </c>
      <c r="E962" t="inlineStr">
        <is>
          <t>IMP00958</t>
        </is>
      </c>
      <c r="F962" t="inlineStr">
        <is>
          <t>T106704</t>
        </is>
      </c>
    </row>
    <row r="963">
      <c r="A963" t="inlineStr">
        <is>
          <t>C00959</t>
        </is>
      </c>
      <c r="B963" t="inlineStr">
        <is>
          <t>Orchid Distribution Holdings Ltd</t>
        </is>
      </c>
      <c r="C963" t="inlineStr">
        <is>
          <t>144 Riverside</t>
        </is>
      </c>
      <c r="D963" t="inlineStr">
        <is>
          <t>Capital</t>
        </is>
      </c>
      <c r="E963" t="inlineStr">
        <is>
          <t>IMP00959</t>
        </is>
      </c>
      <c r="F963" t="inlineStr">
        <is>
          <t>T106709</t>
        </is>
      </c>
    </row>
    <row r="964">
      <c r="A964" t="inlineStr">
        <is>
          <t>C00960</t>
        </is>
      </c>
      <c r="B964" t="inlineStr">
        <is>
          <t>Horizon Imports &amp; Sons</t>
        </is>
      </c>
      <c r="C964" t="inlineStr">
        <is>
          <t>293 Mill Road</t>
        </is>
      </c>
      <c r="D964" t="inlineStr">
        <is>
          <t>Capital</t>
        </is>
      </c>
      <c r="E964" t="inlineStr">
        <is>
          <t>IMP00960</t>
        </is>
      </c>
      <c r="F964" t="inlineStr">
        <is>
          <t>T106719</t>
        </is>
      </c>
    </row>
    <row r="965">
      <c r="A965" t="inlineStr">
        <is>
          <t>C00961</t>
        </is>
      </c>
      <c r="B965" t="inlineStr">
        <is>
          <t>Ocean Electronics International Ltd</t>
        </is>
      </c>
      <c r="C965" t="inlineStr">
        <is>
          <t>209 Bazaar Lane</t>
        </is>
      </c>
      <c r="D965" t="inlineStr">
        <is>
          <t>Capital</t>
        </is>
      </c>
      <c r="E965" t="inlineStr">
        <is>
          <t>IMP00961</t>
        </is>
      </c>
      <c r="F965" t="inlineStr">
        <is>
          <t>T106720</t>
        </is>
      </c>
    </row>
    <row r="966">
      <c r="A966" t="inlineStr">
        <is>
          <t>C00962</t>
        </is>
      </c>
      <c r="B966" t="inlineStr">
        <is>
          <t>Pacific Living Partners Ltd</t>
        </is>
      </c>
      <c r="C966" t="inlineStr">
        <is>
          <t>119 Garden Lane</t>
        </is>
      </c>
      <c r="D966" t="inlineStr">
        <is>
          <t>South</t>
        </is>
      </c>
      <c r="E966" t="inlineStr">
        <is>
          <t>IMP00962</t>
        </is>
      </c>
      <c r="F966" t="inlineStr">
        <is>
          <t>T106731</t>
        </is>
      </c>
    </row>
    <row r="967">
      <c r="A967" t="inlineStr">
        <is>
          <t>C00963</t>
        </is>
      </c>
      <c r="B967" t="inlineStr">
        <is>
          <t>Central Electronics Co., Ltd</t>
        </is>
      </c>
      <c r="C967" t="inlineStr">
        <is>
          <t>273 Market Street</t>
        </is>
      </c>
      <c r="D967" t="inlineStr">
        <is>
          <t>East</t>
        </is>
      </c>
      <c r="E967" t="inlineStr">
        <is>
          <t>IMP00963</t>
        </is>
      </c>
      <c r="F967" t="inlineStr">
        <is>
          <t>T106740</t>
        </is>
      </c>
    </row>
    <row r="968">
      <c r="A968" t="inlineStr">
        <is>
          <t>C00964</t>
        </is>
      </c>
      <c r="B968" t="inlineStr">
        <is>
          <t>Prescott Distribution Co.</t>
        </is>
      </c>
      <c r="C968" t="inlineStr">
        <is>
          <t>18 Bazaar Lane</t>
        </is>
      </c>
      <c r="D968" t="inlineStr">
        <is>
          <t>Coastal</t>
        </is>
      </c>
      <c r="E968" t="inlineStr">
        <is>
          <t>IMP00964</t>
        </is>
      </c>
      <c r="F968" t="inlineStr">
        <is>
          <t>T106747</t>
        </is>
      </c>
    </row>
    <row r="969">
      <c r="A969" t="inlineStr">
        <is>
          <t>C00965</t>
        </is>
      </c>
      <c r="B969" t="inlineStr">
        <is>
          <t>Phoenix Mobile Co., Ltd</t>
        </is>
      </c>
      <c r="C969" t="inlineStr">
        <is>
          <t>269 Bazaar Lane</t>
        </is>
      </c>
      <c r="D969" t="inlineStr">
        <is>
          <t>South</t>
        </is>
      </c>
      <c r="E969" t="inlineStr">
        <is>
          <t>IMP00965</t>
        </is>
      </c>
      <c r="F969" t="inlineStr">
        <is>
          <t>T106754</t>
        </is>
      </c>
    </row>
    <row r="970">
      <c r="A970" t="inlineStr">
        <is>
          <t>C00966</t>
        </is>
      </c>
      <c r="B970" t="inlineStr">
        <is>
          <t>Pacific Pack Co.</t>
        </is>
      </c>
      <c r="C970" t="inlineStr">
        <is>
          <t>305 Mill Road</t>
        </is>
      </c>
      <c r="D970" t="inlineStr">
        <is>
          <t>Coastal</t>
        </is>
      </c>
      <c r="E970" t="inlineStr">
        <is>
          <t>IMP00966</t>
        </is>
      </c>
      <c r="F970" t="inlineStr">
        <is>
          <t>T106758</t>
        </is>
      </c>
    </row>
    <row r="971">
      <c r="A971" t="inlineStr">
        <is>
          <t>C00967</t>
        </is>
      </c>
      <c r="B971" t="inlineStr">
        <is>
          <t>Prime Electronics Co., Ltd</t>
        </is>
      </c>
      <c r="C971" t="inlineStr">
        <is>
          <t>314 Station Road</t>
        </is>
      </c>
      <c r="D971" t="inlineStr">
        <is>
          <t>Capital</t>
        </is>
      </c>
      <c r="E971" t="inlineStr">
        <is>
          <t>IMP00967</t>
        </is>
      </c>
      <c r="F971" t="inlineStr">
        <is>
          <t>T106765</t>
        </is>
      </c>
    </row>
    <row r="972">
      <c r="A972" t="inlineStr">
        <is>
          <t>C00968</t>
        </is>
      </c>
      <c r="B972" t="inlineStr">
        <is>
          <t>Evergreen Agro Co., Ltd</t>
        </is>
      </c>
      <c r="C972" t="inlineStr">
        <is>
          <t>390 Harbour Road</t>
        </is>
      </c>
      <c r="D972" t="inlineStr">
        <is>
          <t>East</t>
        </is>
      </c>
      <c r="E972" t="inlineStr">
        <is>
          <t>IMP00968</t>
        </is>
      </c>
      <c r="F972" t="inlineStr">
        <is>
          <t>T106770</t>
        </is>
      </c>
    </row>
    <row r="973">
      <c r="A973" t="inlineStr">
        <is>
          <t>C00969</t>
        </is>
      </c>
      <c r="B973" t="inlineStr">
        <is>
          <t>Ashcombe Enterprises Holdings Ltd</t>
        </is>
      </c>
      <c r="C973" t="inlineStr">
        <is>
          <t>74 Airport Road</t>
        </is>
      </c>
      <c r="D973" t="inlineStr">
        <is>
          <t>South</t>
        </is>
      </c>
      <c r="E973" t="inlineStr">
        <is>
          <t>IMP00969</t>
        </is>
      </c>
      <c r="F973" t="inlineStr">
        <is>
          <t>T106777</t>
        </is>
      </c>
    </row>
    <row r="974">
      <c r="A974" t="inlineStr">
        <is>
          <t>C00970</t>
        </is>
      </c>
      <c r="B974" t="inlineStr">
        <is>
          <t>Blue Ocean Agro Holdings Ltd</t>
        </is>
      </c>
      <c r="C974" t="inlineStr">
        <is>
          <t>261 Mill Road</t>
        </is>
      </c>
      <c r="D974" t="inlineStr">
        <is>
          <t>South</t>
        </is>
      </c>
      <c r="E974" t="inlineStr">
        <is>
          <t>IMP00970</t>
        </is>
      </c>
      <c r="F974" t="inlineStr">
        <is>
          <t>T806787</t>
        </is>
      </c>
    </row>
    <row r="975">
      <c r="A975" t="inlineStr">
        <is>
          <t>C00971</t>
        </is>
      </c>
      <c r="B975" t="inlineStr">
        <is>
          <t>Inverness Pack Enterprises</t>
        </is>
      </c>
      <c r="C975" t="inlineStr">
        <is>
          <t>251 Bazaar Lane</t>
        </is>
      </c>
      <c r="D975" t="inlineStr">
        <is>
          <t>Capital</t>
        </is>
      </c>
      <c r="E975" t="inlineStr">
        <is>
          <t>IMP00971</t>
        </is>
      </c>
      <c r="F975" t="inlineStr">
        <is>
          <t>T106791</t>
        </is>
      </c>
    </row>
    <row r="976">
      <c r="A976" t="inlineStr">
        <is>
          <t>C00972</t>
        </is>
      </c>
      <c r="B976" t="inlineStr">
        <is>
          <t>Metro Steel Ltd</t>
        </is>
      </c>
      <c r="C976" t="inlineStr">
        <is>
          <t>91 Temple Street</t>
        </is>
      </c>
      <c r="D976" t="inlineStr">
        <is>
          <t>Coastal</t>
        </is>
      </c>
      <c r="E976" t="inlineStr">
        <is>
          <t>IMP00972</t>
        </is>
      </c>
      <c r="F976" t="inlineStr">
        <is>
          <t>T106803</t>
        </is>
      </c>
    </row>
    <row r="977">
      <c r="A977" t="inlineStr">
        <is>
          <t>C00973</t>
        </is>
      </c>
      <c r="B977" t="inlineStr">
        <is>
          <t>Evergreen Imports Enterprises</t>
        </is>
      </c>
      <c r="C977" t="inlineStr">
        <is>
          <t>308 Temple Street</t>
        </is>
      </c>
      <c r="D977" t="inlineStr">
        <is>
          <t>North</t>
        </is>
      </c>
      <c r="E977" t="inlineStr">
        <is>
          <t>IMP00973</t>
        </is>
      </c>
      <c r="F977" t="inlineStr">
        <is>
          <t>T106805</t>
        </is>
      </c>
    </row>
    <row r="978">
      <c r="A978" t="inlineStr">
        <is>
          <t>C00974</t>
        </is>
      </c>
      <c r="B978" t="inlineStr">
        <is>
          <t>Dunmore Living Partners Ltd</t>
        </is>
      </c>
      <c r="C978" t="inlineStr">
        <is>
          <t>338 Harbour Road</t>
        </is>
      </c>
      <c r="D978" t="inlineStr">
        <is>
          <t>North</t>
        </is>
      </c>
      <c r="E978" t="inlineStr">
        <is>
          <t>IMP00974</t>
        </is>
      </c>
      <c r="F978" t="inlineStr">
        <is>
          <t>T106813</t>
        </is>
      </c>
    </row>
    <row r="979">
      <c r="A979" t="inlineStr">
        <is>
          <t>C00975</t>
        </is>
      </c>
      <c r="B979" t="inlineStr">
        <is>
          <t>Pacific Commercial Partners Ltd</t>
        </is>
      </c>
      <c r="C979" t="inlineStr">
        <is>
          <t>372 Market Street</t>
        </is>
      </c>
      <c r="D979" t="inlineStr">
        <is>
          <t>Coastal</t>
        </is>
      </c>
      <c r="E979" t="inlineStr">
        <is>
          <t>IMP00975</t>
        </is>
      </c>
      <c r="F979" t="inlineStr">
        <is>
          <t>T106823</t>
        </is>
      </c>
    </row>
    <row r="980">
      <c r="A980" t="inlineStr">
        <is>
          <t>C00976</t>
        </is>
      </c>
      <c r="B980" t="inlineStr">
        <is>
          <t>Twin Rivers Agro Co.</t>
        </is>
      </c>
      <c r="C980" t="inlineStr">
        <is>
          <t>278 Station Road</t>
        </is>
      </c>
      <c r="D980" t="inlineStr">
        <is>
          <t>South</t>
        </is>
      </c>
      <c r="E980" t="inlineStr">
        <is>
          <t>IMP00976</t>
        </is>
      </c>
      <c r="F980" t="inlineStr">
        <is>
          <t>T106829</t>
        </is>
      </c>
    </row>
    <row r="981">
      <c r="A981" t="inlineStr">
        <is>
          <t>C00977</t>
        </is>
      </c>
      <c r="B981" t="inlineStr">
        <is>
          <t>Jade Supply Partners Ltd</t>
        </is>
      </c>
      <c r="C981" t="inlineStr">
        <is>
          <t>389 Industrial Estate</t>
        </is>
      </c>
      <c r="D981" t="inlineStr">
        <is>
          <t>North</t>
        </is>
      </c>
      <c r="E981" t="inlineStr">
        <is>
          <t>IMP00977</t>
        </is>
      </c>
      <c r="F981" t="inlineStr">
        <is>
          <t>T106833</t>
        </is>
      </c>
    </row>
    <row r="982">
      <c r="A982" t="inlineStr">
        <is>
          <t>C00978</t>
        </is>
      </c>
      <c r="B982" t="inlineStr">
        <is>
          <t>Pacific Electronics Co.</t>
        </is>
      </c>
      <c r="C982" t="inlineStr">
        <is>
          <t>146 Industrial Estate</t>
        </is>
      </c>
      <c r="D982" t="inlineStr">
        <is>
          <t>South</t>
        </is>
      </c>
      <c r="E982" t="inlineStr">
        <is>
          <t>IMP00978</t>
        </is>
      </c>
      <c r="F982" t="inlineStr">
        <is>
          <t>T166841</t>
        </is>
      </c>
    </row>
    <row r="983">
      <c r="A983" t="inlineStr">
        <is>
          <t>C00979</t>
        </is>
      </c>
      <c r="B983" t="inlineStr">
        <is>
          <t>Prime Mobile &amp; Sons</t>
        </is>
      </c>
      <c r="C983" t="inlineStr">
        <is>
          <t>209 Riverside</t>
        </is>
      </c>
      <c r="D983" t="inlineStr">
        <is>
          <t>North</t>
        </is>
      </c>
      <c r="E983" t="inlineStr">
        <is>
          <t>IMP00979</t>
        </is>
      </c>
      <c r="F983" t="inlineStr">
        <is>
          <t>T106851</t>
        </is>
      </c>
    </row>
    <row r="984">
      <c r="A984" t="inlineStr">
        <is>
          <t>C00980</t>
        </is>
      </c>
      <c r="B984" t="inlineStr">
        <is>
          <t>Harmony Mobile Group Ltd</t>
        </is>
      </c>
      <c r="C984" t="inlineStr">
        <is>
          <t>141 Airport Road</t>
        </is>
      </c>
      <c r="D984" t="inlineStr">
        <is>
          <t>North</t>
        </is>
      </c>
      <c r="E984" t="inlineStr">
        <is>
          <t>IMP00980</t>
        </is>
      </c>
      <c r="F984" t="inlineStr">
        <is>
          <t>T106858</t>
        </is>
      </c>
    </row>
    <row r="985">
      <c r="A985" t="inlineStr">
        <is>
          <t>C00981</t>
        </is>
      </c>
      <c r="B985" t="inlineStr">
        <is>
          <t>Global Imports Ltd</t>
        </is>
      </c>
      <c r="C985" t="inlineStr">
        <is>
          <t>34 Harbour Road</t>
        </is>
      </c>
      <c r="D985" t="inlineStr">
        <is>
          <t>East</t>
        </is>
      </c>
      <c r="E985" t="inlineStr">
        <is>
          <t>IMP00981</t>
        </is>
      </c>
      <c r="F985" t="inlineStr">
        <is>
          <t>T106860</t>
        </is>
      </c>
    </row>
    <row r="986">
      <c r="A986" t="inlineStr">
        <is>
          <t>C00982</t>
        </is>
      </c>
      <c r="B986" t="inlineStr">
        <is>
          <t>Cobalt Supply Holdings Ltd</t>
        </is>
      </c>
      <c r="C986" t="inlineStr">
        <is>
          <t>188 Airport Road</t>
        </is>
      </c>
      <c r="D986" t="inlineStr">
        <is>
          <t>North</t>
        </is>
      </c>
      <c r="E986" t="inlineStr">
        <is>
          <t>IMP00982</t>
        </is>
      </c>
      <c r="F986" t="inlineStr">
        <is>
          <t>T106868</t>
        </is>
      </c>
    </row>
    <row r="987">
      <c r="A987" t="inlineStr">
        <is>
          <t>C00983</t>
        </is>
      </c>
      <c r="B987" t="inlineStr">
        <is>
          <t>Evergreen Steel Co., Ltd</t>
        </is>
      </c>
      <c r="C987" t="inlineStr">
        <is>
          <t>230 Garden Lane</t>
        </is>
      </c>
      <c r="D987" t="inlineStr">
        <is>
          <t>Coastal</t>
        </is>
      </c>
      <c r="E987" t="inlineStr">
        <is>
          <t>IMP00983</t>
        </is>
      </c>
      <c r="F987" t="inlineStr">
        <is>
          <t>T106874</t>
        </is>
      </c>
    </row>
    <row r="988">
      <c r="A988" t="inlineStr">
        <is>
          <t>C00984</t>
        </is>
      </c>
      <c r="B988" t="inlineStr">
        <is>
          <t>Silk Road Commercial Holdings Ltd</t>
        </is>
      </c>
      <c r="C988" t="inlineStr">
        <is>
          <t>310 Harbour Road</t>
        </is>
      </c>
      <c r="D988" t="inlineStr">
        <is>
          <t>Capital</t>
        </is>
      </c>
      <c r="E988" t="inlineStr">
        <is>
          <t>IMP00984</t>
        </is>
      </c>
      <c r="F988" t="inlineStr">
        <is>
          <t>T106881</t>
        </is>
      </c>
    </row>
    <row r="989">
      <c r="A989" t="inlineStr">
        <is>
          <t>C00985</t>
        </is>
      </c>
      <c r="B989" t="inlineStr">
        <is>
          <t>Arden Industries Group Ltd</t>
        </is>
      </c>
      <c r="C989" t="inlineStr">
        <is>
          <t>391 Harbour Road</t>
        </is>
      </c>
      <c r="D989" t="inlineStr">
        <is>
          <t>West</t>
        </is>
      </c>
      <c r="E989" t="inlineStr">
        <is>
          <t>IMP00985</t>
        </is>
      </c>
      <c r="F989" t="inlineStr">
        <is>
          <t>T106892</t>
        </is>
      </c>
    </row>
    <row r="990">
      <c r="A990" t="inlineStr">
        <is>
          <t>C00986</t>
        </is>
      </c>
      <c r="B990" t="inlineStr">
        <is>
          <t>Inverness Glow Enterprises</t>
        </is>
      </c>
      <c r="C990" t="inlineStr">
        <is>
          <t>358 Garden Lane</t>
        </is>
      </c>
      <c r="D990" t="inlineStr">
        <is>
          <t>Capital</t>
        </is>
      </c>
      <c r="E990" t="inlineStr">
        <is>
          <t>IMP00986</t>
        </is>
      </c>
      <c r="F990" t="inlineStr">
        <is>
          <t>T106901</t>
        </is>
      </c>
    </row>
    <row r="991">
      <c r="A991" t="inlineStr">
        <is>
          <t>C00987</t>
        </is>
      </c>
      <c r="B991" t="inlineStr">
        <is>
          <t>Ocean Pack Co.</t>
        </is>
      </c>
      <c r="C991" t="inlineStr">
        <is>
          <t>142 Garden Lane</t>
        </is>
      </c>
      <c r="D991" t="inlineStr">
        <is>
          <t>North</t>
        </is>
      </c>
      <c r="E991" t="inlineStr">
        <is>
          <t>IMP00987</t>
        </is>
      </c>
      <c r="F991" t="inlineStr">
        <is>
          <t>T106907</t>
        </is>
      </c>
    </row>
    <row r="992">
      <c r="A992" t="inlineStr">
        <is>
          <t>C00988</t>
        </is>
      </c>
      <c r="B992" t="inlineStr">
        <is>
          <t>Metro Living Holdings Ltd</t>
        </is>
      </c>
      <c r="C992" t="inlineStr">
        <is>
          <t>315 Airport Road</t>
        </is>
      </c>
      <c r="D992" t="inlineStr">
        <is>
          <t>West</t>
        </is>
      </c>
      <c r="E992" t="inlineStr">
        <is>
          <t>IMP00988</t>
        </is>
      </c>
      <c r="F992" t="inlineStr">
        <is>
          <t>T106912</t>
        </is>
      </c>
    </row>
    <row r="993">
      <c r="A993" t="inlineStr">
        <is>
          <t>C00989</t>
        </is>
      </c>
      <c r="B993" t="inlineStr">
        <is>
          <t>Summit Industries Co.</t>
        </is>
      </c>
      <c r="C993" t="inlineStr">
        <is>
          <t>309 Industrial Estate</t>
        </is>
      </c>
      <c r="D993" t="inlineStr">
        <is>
          <t>West</t>
        </is>
      </c>
      <c r="E993" t="inlineStr">
        <is>
          <t>IMP00989</t>
        </is>
      </c>
      <c r="F993" t="inlineStr">
        <is>
          <t>T106922</t>
        </is>
      </c>
    </row>
    <row r="994">
      <c r="A994" t="inlineStr">
        <is>
          <t>C00990</t>
        </is>
      </c>
      <c r="B994" t="inlineStr">
        <is>
          <t>Metro Motors Group Ltd</t>
        </is>
      </c>
      <c r="C994" t="inlineStr">
        <is>
          <t>24 Harbour Road</t>
        </is>
      </c>
      <c r="D994" t="inlineStr">
        <is>
          <t>East</t>
        </is>
      </c>
      <c r="E994" t="inlineStr">
        <is>
          <t>IMP00990</t>
        </is>
      </c>
      <c r="F994" t="inlineStr">
        <is>
          <t>T100033</t>
        </is>
      </c>
    </row>
    <row r="995">
      <c r="A995" t="inlineStr">
        <is>
          <t>C00991</t>
        </is>
      </c>
      <c r="B995" t="inlineStr">
        <is>
          <t>Sunrise Electronics Ltd</t>
        </is>
      </c>
      <c r="C995" t="inlineStr">
        <is>
          <t>115 Industrial Estate</t>
        </is>
      </c>
      <c r="D995" t="inlineStr">
        <is>
          <t>South</t>
        </is>
      </c>
      <c r="E995" t="inlineStr">
        <is>
          <t>IMP00991</t>
        </is>
      </c>
      <c r="F995" t="inlineStr">
        <is>
          <t>T106933</t>
        </is>
      </c>
    </row>
    <row r="996">
      <c r="A996" t="inlineStr">
        <is>
          <t>C00992</t>
        </is>
      </c>
      <c r="B996" t="inlineStr">
        <is>
          <t>Saffron Commercial &amp; Sons</t>
        </is>
      </c>
      <c r="C996" t="inlineStr">
        <is>
          <t>44 Market Street</t>
        </is>
      </c>
      <c r="D996" t="inlineStr">
        <is>
          <t>Capital</t>
        </is>
      </c>
      <c r="E996" t="inlineStr">
        <is>
          <t>IMP00992</t>
        </is>
      </c>
      <c r="F996" t="inlineStr">
        <is>
          <t>T109939</t>
        </is>
      </c>
    </row>
    <row r="997">
      <c r="A997" t="inlineStr">
        <is>
          <t>C00993</t>
        </is>
      </c>
      <c r="B997" t="inlineStr">
        <is>
          <t>Dunmore Industries Co., Ltd</t>
        </is>
      </c>
      <c r="C997" t="inlineStr">
        <is>
          <t>344 Temple Street</t>
        </is>
      </c>
      <c r="D997" t="inlineStr">
        <is>
          <t>Coastal</t>
        </is>
      </c>
      <c r="E997" t="inlineStr">
        <is>
          <t>IMP00993</t>
        </is>
      </c>
      <c r="F997" t="inlineStr">
        <is>
          <t>T106946</t>
        </is>
      </c>
    </row>
    <row r="998">
      <c r="A998" t="inlineStr">
        <is>
          <t>C00994</t>
        </is>
      </c>
      <c r="B998" t="inlineStr">
        <is>
          <t>Evergreen Supply International Ltd</t>
        </is>
      </c>
      <c r="C998" t="inlineStr">
        <is>
          <t>162 Riverside</t>
        </is>
      </c>
      <c r="D998" t="inlineStr">
        <is>
          <t>West</t>
        </is>
      </c>
      <c r="E998" t="inlineStr">
        <is>
          <t>IMP00994</t>
        </is>
      </c>
      <c r="F998" t="inlineStr">
        <is>
          <t>T106957</t>
        </is>
      </c>
    </row>
    <row r="999">
      <c r="A999" t="inlineStr">
        <is>
          <t>C00995</t>
        </is>
      </c>
      <c r="B999" t="inlineStr">
        <is>
          <t>Great Vellmoor Glow Limited</t>
        </is>
      </c>
      <c r="C999" t="inlineStr">
        <is>
          <t>155 Station Road</t>
        </is>
      </c>
      <c r="D999" t="inlineStr">
        <is>
          <t>Coastal</t>
        </is>
      </c>
      <c r="E999" t="inlineStr">
        <is>
          <t>IMP00995</t>
        </is>
      </c>
      <c r="F999" t="inlineStr">
        <is>
          <t>T106963</t>
        </is>
      </c>
    </row>
    <row r="1000">
      <c r="A1000" t="inlineStr">
        <is>
          <t>C00996</t>
        </is>
      </c>
      <c r="B1000" t="inlineStr">
        <is>
          <t>Ocean Commercial Limited</t>
        </is>
      </c>
      <c r="C1000" t="inlineStr">
        <is>
          <t>212 Temple Street</t>
        </is>
      </c>
      <c r="D1000" t="inlineStr">
        <is>
          <t>South</t>
        </is>
      </c>
      <c r="E1000" t="inlineStr">
        <is>
          <t>IMP00996</t>
        </is>
      </c>
      <c r="F1000" t="inlineStr">
        <is>
          <t>T106970</t>
        </is>
      </c>
    </row>
    <row r="1001">
      <c r="A1001" t="inlineStr">
        <is>
          <t>C00997</t>
        </is>
      </c>
      <c r="B1001" t="inlineStr">
        <is>
          <t>Delta Pack International Ltd</t>
        </is>
      </c>
      <c r="C1001" t="inlineStr">
        <is>
          <t>308 Airport Road</t>
        </is>
      </c>
      <c r="D1001" t="inlineStr">
        <is>
          <t>East</t>
        </is>
      </c>
      <c r="E1001" t="inlineStr">
        <is>
          <t>IMP00997</t>
        </is>
      </c>
      <c r="F1001" t="inlineStr">
        <is>
          <t>T106977</t>
        </is>
      </c>
    </row>
    <row r="1002">
      <c r="A1002" t="inlineStr">
        <is>
          <t>C00998</t>
        </is>
      </c>
      <c r="B1002" t="inlineStr">
        <is>
          <t>Evergreen Trading Group Ltd</t>
        </is>
      </c>
      <c r="C1002" t="inlineStr">
        <is>
          <t>307 Industrial Estate</t>
        </is>
      </c>
      <c r="D1002" t="inlineStr">
        <is>
          <t>East</t>
        </is>
      </c>
      <c r="E1002" t="inlineStr">
        <is>
          <t>IMP00998</t>
        </is>
      </c>
      <c r="F1002" t="inlineStr">
        <is>
          <t>T106983</t>
        </is>
      </c>
    </row>
    <row r="1003">
      <c r="A1003" t="inlineStr">
        <is>
          <t>C00999</t>
        </is>
      </c>
      <c r="B1003" t="inlineStr">
        <is>
          <t>Carrick Electronics Group Ltd</t>
        </is>
      </c>
      <c r="C1003" t="inlineStr">
        <is>
          <t>375 Industrial Estate</t>
        </is>
      </c>
      <c r="D1003" t="inlineStr">
        <is>
          <t>Coastal</t>
        </is>
      </c>
      <c r="E1003" t="inlineStr">
        <is>
          <t>IMP00999</t>
        </is>
      </c>
      <c r="F1003" t="inlineStr">
        <is>
          <t>T106987</t>
        </is>
      </c>
    </row>
    <row r="1004">
      <c r="A1004" t="inlineStr">
        <is>
          <t>C01000</t>
        </is>
      </c>
      <c r="B1004" t="inlineStr">
        <is>
          <t>Prime Fruits Group Ltd</t>
        </is>
      </c>
      <c r="C1004" t="inlineStr">
        <is>
          <t>123 Garden Lane</t>
        </is>
      </c>
      <c r="D1004" t="inlineStr">
        <is>
          <t>South</t>
        </is>
      </c>
      <c r="E1004" t="inlineStr">
        <is>
          <t>IMP01000</t>
        </is>
      </c>
      <c r="F1004" t="inlineStr">
        <is>
          <t>T106998</t>
        </is>
      </c>
    </row>
    <row r="1005">
      <c r="A1005" t="inlineStr">
        <is>
          <t>C01001</t>
        </is>
      </c>
      <c r="B1005" t="inlineStr">
        <is>
          <t>Star Pack Enterprises</t>
        </is>
      </c>
      <c r="C1005" t="inlineStr">
        <is>
          <t>237 Mill Road</t>
        </is>
      </c>
      <c r="D1005" t="inlineStr">
        <is>
          <t>East</t>
        </is>
      </c>
      <c r="E1005" t="inlineStr">
        <is>
          <t>IMP01001</t>
        </is>
      </c>
      <c r="F1005" t="inlineStr">
        <is>
          <t>T107004</t>
        </is>
      </c>
    </row>
    <row r="1006">
      <c r="A1006" t="inlineStr">
        <is>
          <t>C01002</t>
        </is>
      </c>
      <c r="B1006" t="inlineStr">
        <is>
          <t>Cobalt Logistics Co.</t>
        </is>
      </c>
      <c r="C1006" t="inlineStr">
        <is>
          <t>121 Market Street</t>
        </is>
      </c>
      <c r="D1006" t="inlineStr">
        <is>
          <t>East</t>
        </is>
      </c>
      <c r="E1006" t="inlineStr">
        <is>
          <t>IMP01002</t>
        </is>
      </c>
      <c r="F1006" t="inlineStr">
        <is>
          <t>T107013</t>
        </is>
      </c>
    </row>
    <row r="1007">
      <c r="A1007" t="inlineStr">
        <is>
          <t>C01003</t>
        </is>
      </c>
      <c r="B1007" t="inlineStr">
        <is>
          <t>United Textiles Limited</t>
        </is>
      </c>
      <c r="C1007" t="inlineStr">
        <is>
          <t>345 Garden Lane</t>
        </is>
      </c>
      <c r="D1007" t="inlineStr">
        <is>
          <t>East</t>
        </is>
      </c>
      <c r="E1007" t="inlineStr">
        <is>
          <t>IMP01003</t>
        </is>
      </c>
      <c r="F1007" t="inlineStr">
        <is>
          <t>T107015</t>
        </is>
      </c>
    </row>
    <row r="1008">
      <c r="A1008" t="inlineStr">
        <is>
          <t>C01004</t>
        </is>
      </c>
      <c r="B1008" t="inlineStr">
        <is>
          <t>Star Agro Co.</t>
        </is>
      </c>
      <c r="C1008" t="inlineStr">
        <is>
          <t>223 Station Road</t>
        </is>
      </c>
      <c r="D1008" t="inlineStr">
        <is>
          <t>North</t>
        </is>
      </c>
      <c r="E1008" t="inlineStr">
        <is>
          <t>IMP01004</t>
        </is>
      </c>
      <c r="F1008" t="inlineStr">
        <is>
          <t>T107026</t>
        </is>
      </c>
    </row>
    <row r="1009">
      <c r="A1009" t="inlineStr">
        <is>
          <t>C01005</t>
        </is>
      </c>
      <c r="B1009" t="inlineStr">
        <is>
          <t>Meridian Textiles Group Ltd</t>
        </is>
      </c>
      <c r="C1009" t="inlineStr">
        <is>
          <t>24 Harbour Road</t>
        </is>
      </c>
      <c r="D1009" t="inlineStr">
        <is>
          <t>East</t>
        </is>
      </c>
      <c r="E1009" t="inlineStr">
        <is>
          <t>IMP01005</t>
        </is>
      </c>
      <c r="F1009" t="inlineStr">
        <is>
          <t>T100033</t>
        </is>
      </c>
    </row>
    <row r="1010">
      <c r="A1010" t="inlineStr">
        <is>
          <t>C01006</t>
        </is>
      </c>
      <c r="B1010" t="inlineStr">
        <is>
          <t>Metro Distribution &amp; Sons</t>
        </is>
      </c>
      <c r="C1010" t="inlineStr">
        <is>
          <t>187 Station Road</t>
        </is>
      </c>
      <c r="D1010" t="inlineStr">
        <is>
          <t>South</t>
        </is>
      </c>
      <c r="E1010" t="inlineStr">
        <is>
          <t>IMP01006</t>
        </is>
      </c>
      <c r="F1010" t="inlineStr">
        <is>
          <t>T107040</t>
        </is>
      </c>
    </row>
    <row r="1011">
      <c r="A1011" t="inlineStr">
        <is>
          <t>C01007</t>
        </is>
      </c>
      <c r="B1011" t="inlineStr">
        <is>
          <t>Arden Industries Ltd</t>
        </is>
      </c>
      <c r="C1011" t="inlineStr">
        <is>
          <t>338 Industrial Estate</t>
        </is>
      </c>
      <c r="D1011" t="inlineStr">
        <is>
          <t>South</t>
        </is>
      </c>
      <c r="E1011" t="inlineStr">
        <is>
          <t>IMP01007</t>
        </is>
      </c>
      <c r="F1011" t="inlineStr">
        <is>
          <t>T107048</t>
        </is>
      </c>
    </row>
    <row r="1012">
      <c r="A1012" t="inlineStr">
        <is>
          <t>C01008</t>
        </is>
      </c>
      <c r="B1012" t="inlineStr">
        <is>
          <t>Dunmore Industries Co.</t>
        </is>
      </c>
      <c r="C1012" t="inlineStr">
        <is>
          <t>16 Industrial Estate</t>
        </is>
      </c>
      <c r="D1012" t="inlineStr">
        <is>
          <t>West</t>
        </is>
      </c>
      <c r="E1012" t="inlineStr">
        <is>
          <t>IMP01008</t>
        </is>
      </c>
      <c r="F1012" t="inlineStr">
        <is>
          <t>T107051</t>
        </is>
      </c>
    </row>
    <row r="1013">
      <c r="A1013" t="inlineStr">
        <is>
          <t>C01009</t>
        </is>
      </c>
      <c r="B1013" t="inlineStr">
        <is>
          <t>Dunmore Glow International Ltd</t>
        </is>
      </c>
      <c r="C1013" t="inlineStr">
        <is>
          <t>139 Market Street</t>
        </is>
      </c>
      <c r="D1013" t="inlineStr">
        <is>
          <t>East</t>
        </is>
      </c>
      <c r="E1013" t="inlineStr">
        <is>
          <t>IMP01009</t>
        </is>
      </c>
      <c r="F1013" t="inlineStr">
        <is>
          <t>T107059</t>
        </is>
      </c>
    </row>
    <row r="1014">
      <c r="A1014" t="inlineStr">
        <is>
          <t>C01010</t>
        </is>
      </c>
      <c r="B1014" t="inlineStr">
        <is>
          <t>Central Electronics Ltd</t>
        </is>
      </c>
      <c r="C1014" t="inlineStr">
        <is>
          <t>95 Temple Street</t>
        </is>
      </c>
      <c r="D1014" t="inlineStr">
        <is>
          <t>Coastal</t>
        </is>
      </c>
      <c r="E1014" t="inlineStr">
        <is>
          <t>IMP01010</t>
        </is>
      </c>
      <c r="F1014" t="inlineStr">
        <is>
          <t>T107067</t>
        </is>
      </c>
    </row>
    <row r="1015">
      <c r="A1015" t="inlineStr">
        <is>
          <t>C01011</t>
        </is>
      </c>
      <c r="B1015" t="inlineStr">
        <is>
          <t>Phoenix Steel International Ltd</t>
        </is>
      </c>
      <c r="C1015" t="inlineStr">
        <is>
          <t>272 Harbour Road</t>
        </is>
      </c>
      <c r="D1015" t="inlineStr">
        <is>
          <t>East</t>
        </is>
      </c>
      <c r="E1015" t="inlineStr">
        <is>
          <t>IMP01011</t>
        </is>
      </c>
      <c r="F1015" t="inlineStr">
        <is>
          <t>T107076</t>
        </is>
      </c>
    </row>
    <row r="1016">
      <c r="A1016" t="inlineStr">
        <is>
          <t>C01012</t>
        </is>
      </c>
      <c r="B1016" t="inlineStr">
        <is>
          <t>Delta Imports Holdings Ltd</t>
        </is>
      </c>
      <c r="C1016" t="inlineStr">
        <is>
          <t>283 Bazaar Lane</t>
        </is>
      </c>
      <c r="D1016" t="inlineStr">
        <is>
          <t>West</t>
        </is>
      </c>
      <c r="E1016" t="inlineStr">
        <is>
          <t>IMP01012</t>
        </is>
      </c>
      <c r="F1016" t="inlineStr">
        <is>
          <t>T107081</t>
        </is>
      </c>
    </row>
    <row r="1017">
      <c r="A1017" t="inlineStr">
        <is>
          <t>C01013</t>
        </is>
      </c>
      <c r="B1017" t="inlineStr">
        <is>
          <t>Twin Rivers Pack Ltd</t>
        </is>
      </c>
      <c r="C1017" t="inlineStr">
        <is>
          <t>43 Market Street</t>
        </is>
      </c>
      <c r="D1017" t="inlineStr">
        <is>
          <t>East</t>
        </is>
      </c>
      <c r="E1017" t="inlineStr">
        <is>
          <t>IMP01013</t>
        </is>
      </c>
      <c r="F1017" t="inlineStr">
        <is>
          <t>T107087</t>
        </is>
      </c>
    </row>
    <row r="1018">
      <c r="A1018" t="inlineStr">
        <is>
          <t>C01014</t>
        </is>
      </c>
      <c r="B1018" t="inlineStr">
        <is>
          <t>Great Vellmoor Industries International Ltd</t>
        </is>
      </c>
      <c r="C1018" t="inlineStr">
        <is>
          <t>163 Riverside</t>
        </is>
      </c>
      <c r="D1018" t="inlineStr">
        <is>
          <t>East</t>
        </is>
      </c>
      <c r="E1018" t="inlineStr">
        <is>
          <t>IMP01014</t>
        </is>
      </c>
      <c r="F1018" t="inlineStr">
        <is>
          <t>T107091</t>
        </is>
      </c>
    </row>
    <row r="1019">
      <c r="A1019" t="inlineStr">
        <is>
          <t>C01015</t>
        </is>
      </c>
      <c r="B1019" t="inlineStr">
        <is>
          <t>Delta Distribution Holdings Ltd</t>
        </is>
      </c>
      <c r="C1019" t="inlineStr">
        <is>
          <t>230 Airport Road</t>
        </is>
      </c>
      <c r="D1019" t="inlineStr">
        <is>
          <t>South</t>
        </is>
      </c>
      <c r="E1019" t="inlineStr">
        <is>
          <t>IMP01015</t>
        </is>
      </c>
      <c r="F1019" t="inlineStr">
        <is>
          <t>T107102</t>
        </is>
      </c>
    </row>
    <row r="1020">
      <c r="A1020" t="inlineStr">
        <is>
          <t>C01016</t>
        </is>
      </c>
      <c r="B1020" t="inlineStr">
        <is>
          <t>Cobalt Enterprises Co., Ltd</t>
        </is>
      </c>
      <c r="C1020" t="inlineStr">
        <is>
          <t>64 Station Road</t>
        </is>
      </c>
      <c r="D1020" t="inlineStr">
        <is>
          <t>Coastal</t>
        </is>
      </c>
      <c r="E1020" t="inlineStr">
        <is>
          <t>IMP01016</t>
        </is>
      </c>
      <c r="F1020" t="inlineStr">
        <is>
          <t>T107109</t>
        </is>
      </c>
    </row>
    <row r="1021">
      <c r="A1021" t="inlineStr">
        <is>
          <t>C01017</t>
        </is>
      </c>
      <c r="B1021" t="inlineStr">
        <is>
          <t>Delta Steel Co.</t>
        </is>
      </c>
      <c r="C1021" t="inlineStr">
        <is>
          <t>27 Bazaar Lane</t>
        </is>
      </c>
      <c r="D1021" t="inlineStr">
        <is>
          <t>Coastal</t>
        </is>
      </c>
      <c r="E1021" t="inlineStr">
        <is>
          <t>IMP01017</t>
        </is>
      </c>
      <c r="F1021" t="inlineStr">
        <is>
          <t>T107116</t>
        </is>
      </c>
    </row>
    <row r="1022">
      <c r="A1022" t="inlineStr">
        <is>
          <t>C01018</t>
        </is>
      </c>
      <c r="B1022" t="inlineStr">
        <is>
          <t>Phoenix Motors Limited</t>
        </is>
      </c>
      <c r="C1022" t="inlineStr">
        <is>
          <t>64 Industrial Estate</t>
        </is>
      </c>
      <c r="D1022" t="inlineStr">
        <is>
          <t>Coastal</t>
        </is>
      </c>
      <c r="E1022" t="inlineStr">
        <is>
          <t>IMP01018</t>
        </is>
      </c>
      <c r="F1022" t="inlineStr">
        <is>
          <t>T107123</t>
        </is>
      </c>
    </row>
    <row r="1023">
      <c r="A1023" t="inlineStr">
        <is>
          <t>C01019</t>
        </is>
      </c>
      <c r="B1023" t="inlineStr">
        <is>
          <t>Lotus Fruits Holdings Ltd</t>
        </is>
      </c>
      <c r="C1023" t="inlineStr">
        <is>
          <t>83 Temple Street</t>
        </is>
      </c>
      <c r="D1023" t="inlineStr">
        <is>
          <t>Capital</t>
        </is>
      </c>
      <c r="E1023" t="inlineStr">
        <is>
          <t>IMP01019</t>
        </is>
      </c>
      <c r="F1023" t="inlineStr">
        <is>
          <t>T107127</t>
        </is>
      </c>
    </row>
    <row r="1024">
      <c r="A1024" t="inlineStr">
        <is>
          <t>C01020</t>
        </is>
      </c>
      <c r="B1024" t="inlineStr">
        <is>
          <t>Blue Ocean Enterprises International Ltd</t>
        </is>
      </c>
      <c r="C1024" t="inlineStr">
        <is>
          <t>353 Station Road</t>
        </is>
      </c>
      <c r="D1024" t="inlineStr">
        <is>
          <t>South</t>
        </is>
      </c>
      <c r="E1024" t="inlineStr">
        <is>
          <t>IMP01020</t>
        </is>
      </c>
      <c r="F1024" t="inlineStr">
        <is>
          <t>T107138</t>
        </is>
      </c>
    </row>
    <row r="1025">
      <c r="A1025" t="inlineStr">
        <is>
          <t>C01021</t>
        </is>
      </c>
      <c r="B1025" t="inlineStr">
        <is>
          <t>Global Enterprises Partners Ltd</t>
        </is>
      </c>
      <c r="C1025" t="inlineStr">
        <is>
          <t>261 Airport Road</t>
        </is>
      </c>
      <c r="D1025" t="inlineStr">
        <is>
          <t>Coastal</t>
        </is>
      </c>
      <c r="E1025" t="inlineStr">
        <is>
          <t>IMP01021</t>
        </is>
      </c>
      <c r="F1025" t="inlineStr">
        <is>
          <t>T107146</t>
        </is>
      </c>
    </row>
    <row r="1026">
      <c r="A1026" t="inlineStr">
        <is>
          <t>C01022</t>
        </is>
      </c>
      <c r="B1026" t="inlineStr">
        <is>
          <t>Dunmore Enterprises Holdings Ltd</t>
        </is>
      </c>
      <c r="C1026" t="inlineStr">
        <is>
          <t>354 Garden Lane</t>
        </is>
      </c>
      <c r="D1026" t="inlineStr">
        <is>
          <t>East</t>
        </is>
      </c>
      <c r="E1026" t="inlineStr">
        <is>
          <t>IMP01022</t>
        </is>
      </c>
      <c r="F1026" t="inlineStr">
        <is>
          <t>T107151</t>
        </is>
      </c>
    </row>
    <row r="1027">
      <c r="A1027" t="inlineStr">
        <is>
          <t>C01023</t>
        </is>
      </c>
      <c r="B1027" t="inlineStr">
        <is>
          <t>Carrick Fruits Partners Ltd</t>
        </is>
      </c>
      <c r="C1027" t="inlineStr">
        <is>
          <t>378 Bazaar Lane</t>
        </is>
      </c>
      <c r="D1027" t="inlineStr">
        <is>
          <t>West</t>
        </is>
      </c>
      <c r="E1027" t="inlineStr">
        <is>
          <t>IMP01023</t>
        </is>
      </c>
      <c r="F1027" t="inlineStr">
        <is>
          <t>T107160</t>
        </is>
      </c>
    </row>
    <row r="1028">
      <c r="A1028" t="inlineStr">
        <is>
          <t>C01024</t>
        </is>
      </c>
      <c r="B1028" t="inlineStr">
        <is>
          <t>Aldergate Living Co., Ltd</t>
        </is>
      </c>
      <c r="C1028" t="inlineStr">
        <is>
          <t>364 Station Road</t>
        </is>
      </c>
      <c r="D1028" t="inlineStr">
        <is>
          <t>South</t>
        </is>
      </c>
      <c r="E1028" t="inlineStr">
        <is>
          <t>IMP01024</t>
        </is>
      </c>
      <c r="F1028" t="inlineStr">
        <is>
          <t>T107163</t>
        </is>
      </c>
    </row>
    <row r="1029">
      <c r="A1029" t="inlineStr">
        <is>
          <t>C01025</t>
        </is>
      </c>
      <c r="B1029" t="inlineStr">
        <is>
          <t>Dunmore Textiles Holdings Ltd</t>
        </is>
      </c>
      <c r="C1029" t="inlineStr">
        <is>
          <t>329 Garden Lane</t>
        </is>
      </c>
      <c r="D1029" t="inlineStr">
        <is>
          <t>North</t>
        </is>
      </c>
      <c r="E1029" t="inlineStr">
        <is>
          <t>IMP01025</t>
        </is>
      </c>
      <c r="F1029" t="inlineStr">
        <is>
          <t>T107170</t>
        </is>
      </c>
    </row>
    <row r="1030">
      <c r="A1030" t="inlineStr">
        <is>
          <t>C01026</t>
        </is>
      </c>
      <c r="B1030" t="inlineStr">
        <is>
          <t>Orchid Electronics Holdings Ltd</t>
        </is>
      </c>
      <c r="C1030" t="inlineStr">
        <is>
          <t>266 Industrial Estate</t>
        </is>
      </c>
      <c r="D1030" t="inlineStr">
        <is>
          <t>East</t>
        </is>
      </c>
      <c r="E1030" t="inlineStr">
        <is>
          <t>IMP01026</t>
        </is>
      </c>
      <c r="F1030" t="inlineStr">
        <is>
          <t>T107178</t>
        </is>
      </c>
    </row>
    <row r="1031">
      <c r="A1031" t="inlineStr">
        <is>
          <t>C01027</t>
        </is>
      </c>
      <c r="B1031" t="inlineStr">
        <is>
          <t>Saffron Electronics &amp; Sons</t>
        </is>
      </c>
      <c r="C1031" t="inlineStr">
        <is>
          <t>44 Station Road</t>
        </is>
      </c>
      <c r="D1031" t="inlineStr">
        <is>
          <t>East</t>
        </is>
      </c>
      <c r="E1031" t="inlineStr">
        <is>
          <t>IMP01027</t>
        </is>
      </c>
      <c r="F1031" t="inlineStr">
        <is>
          <t>T107185</t>
        </is>
      </c>
    </row>
    <row r="1032">
      <c r="A1032" t="inlineStr">
        <is>
          <t>C01028</t>
        </is>
      </c>
      <c r="B1032" t="inlineStr">
        <is>
          <t>Eastern Living &amp; Sons</t>
        </is>
      </c>
      <c r="C1032" t="inlineStr">
        <is>
          <t>100 Market Street</t>
        </is>
      </c>
      <c r="D1032" t="inlineStr">
        <is>
          <t>East</t>
        </is>
      </c>
      <c r="E1032" t="inlineStr">
        <is>
          <t>IMP01028</t>
        </is>
      </c>
      <c r="F1032" t="inlineStr">
        <is>
          <t>T107190</t>
        </is>
      </c>
    </row>
    <row r="1033">
      <c r="A1033" t="inlineStr">
        <is>
          <t>C01029</t>
        </is>
      </c>
      <c r="B1033" t="inlineStr">
        <is>
          <t>Great Vellmoor Distribution Partners Ltd</t>
        </is>
      </c>
      <c r="C1033" t="inlineStr">
        <is>
          <t>120 Airport Road</t>
        </is>
      </c>
      <c r="D1033" t="inlineStr">
        <is>
          <t>East</t>
        </is>
      </c>
      <c r="E1033" t="inlineStr">
        <is>
          <t>IMP01029</t>
        </is>
      </c>
      <c r="F1033" t="inlineStr">
        <is>
          <t>T107202</t>
        </is>
      </c>
    </row>
    <row r="1034">
      <c r="A1034" t="inlineStr">
        <is>
          <t>C01030</t>
        </is>
      </c>
      <c r="B1034" t="inlineStr">
        <is>
          <t>Summit Imports Group Ltd</t>
        </is>
      </c>
      <c r="C1034" t="inlineStr">
        <is>
          <t>311 Station Road</t>
        </is>
      </c>
      <c r="D1034" t="inlineStr">
        <is>
          <t>East</t>
        </is>
      </c>
      <c r="E1034" t="inlineStr">
        <is>
          <t>IMP01030</t>
        </is>
      </c>
      <c r="F1034" t="inlineStr">
        <is>
          <t>T107208</t>
        </is>
      </c>
    </row>
    <row r="1035">
      <c r="A1035" t="inlineStr">
        <is>
          <t>C01031</t>
        </is>
      </c>
      <c r="B1035" t="inlineStr">
        <is>
          <t>Delta Electronics Enterprises</t>
        </is>
      </c>
      <c r="C1035" t="inlineStr">
        <is>
          <t>257 Mill Road</t>
        </is>
      </c>
      <c r="D1035" t="inlineStr">
        <is>
          <t>Capital</t>
        </is>
      </c>
      <c r="E1035" t="inlineStr">
        <is>
          <t>IMP01031</t>
        </is>
      </c>
      <c r="F1035" t="inlineStr">
        <is>
          <t>T107211</t>
        </is>
      </c>
    </row>
    <row r="1036">
      <c r="A1036" t="inlineStr">
        <is>
          <t>C01032</t>
        </is>
      </c>
      <c r="B1036" t="inlineStr">
        <is>
          <t>Pacific Distribution Partners Ltd</t>
        </is>
      </c>
      <c r="C1036" t="inlineStr">
        <is>
          <t>266 Harbour Road</t>
        </is>
      </c>
      <c r="D1036" t="inlineStr">
        <is>
          <t>South</t>
        </is>
      </c>
      <c r="E1036" t="inlineStr">
        <is>
          <t>IMP01032</t>
        </is>
      </c>
      <c r="F1036" t="inlineStr">
        <is>
          <t>T107218</t>
        </is>
      </c>
    </row>
    <row r="1037">
      <c r="A1037" t="inlineStr">
        <is>
          <t>C01033</t>
        </is>
      </c>
      <c r="B1037" t="inlineStr">
        <is>
          <t>Golden Industries Group Ltd</t>
        </is>
      </c>
      <c r="C1037" t="inlineStr">
        <is>
          <t>291 Airport Road</t>
        </is>
      </c>
      <c r="D1037" t="inlineStr">
        <is>
          <t>West</t>
        </is>
      </c>
      <c r="E1037" t="inlineStr">
        <is>
          <t>IMP01033</t>
        </is>
      </c>
    </row>
    <row r="1038">
      <c r="A1038" t="inlineStr">
        <is>
          <t>C01034</t>
        </is>
      </c>
      <c r="B1038" t="inlineStr">
        <is>
          <t>Pacific Distribution Ltd</t>
        </is>
      </c>
      <c r="C1038" t="inlineStr">
        <is>
          <t>324 Mill Road</t>
        </is>
      </c>
      <c r="D1038" t="inlineStr">
        <is>
          <t>West</t>
        </is>
      </c>
      <c r="E1038" t="inlineStr">
        <is>
          <t>IMP01034</t>
        </is>
      </c>
      <c r="F1038" t="inlineStr">
        <is>
          <t>T107211</t>
        </is>
      </c>
    </row>
    <row r="1039">
      <c r="A1039" t="inlineStr">
        <is>
          <t>C01035</t>
        </is>
      </c>
      <c r="B1039" t="inlineStr">
        <is>
          <t>Silver Motors Partners Ltd</t>
        </is>
      </c>
      <c r="C1039" t="inlineStr">
        <is>
          <t>288 Airport Road</t>
        </is>
      </c>
      <c r="D1039" t="inlineStr">
        <is>
          <t>South</t>
        </is>
      </c>
      <c r="E1039" t="inlineStr">
        <is>
          <t>IMP01035</t>
        </is>
      </c>
    </row>
    <row r="1040">
      <c r="A1040" t="inlineStr">
        <is>
          <t>C01036</t>
        </is>
      </c>
      <c r="B1040" t="inlineStr">
        <is>
          <t>Carrick Mobile Enterprises</t>
        </is>
      </c>
      <c r="C1040" t="inlineStr">
        <is>
          <t>193 Industrial Estate</t>
        </is>
      </c>
      <c r="D1040" t="inlineStr">
        <is>
          <t>Coastal</t>
        </is>
      </c>
      <c r="E1040" t="inlineStr">
        <is>
          <t>IMP01036</t>
        </is>
      </c>
      <c r="F1040" t="inlineStr">
        <is>
          <t>T107245</t>
        </is>
      </c>
    </row>
    <row r="1041">
      <c r="A1041" t="inlineStr">
        <is>
          <t>C01037</t>
        </is>
      </c>
      <c r="B1041" t="inlineStr">
        <is>
          <t>Carrick Agro Enterprises</t>
        </is>
      </c>
      <c r="C1041" t="inlineStr">
        <is>
          <t>18 Market Street</t>
        </is>
      </c>
      <c r="D1041" t="inlineStr">
        <is>
          <t>West</t>
        </is>
      </c>
      <c r="E1041" t="inlineStr">
        <is>
          <t>IMP01037</t>
        </is>
      </c>
      <c r="F1041" t="inlineStr">
        <is>
          <t>T107258</t>
        </is>
      </c>
    </row>
    <row r="1042">
      <c r="A1042" t="inlineStr">
        <is>
          <t>C01038</t>
        </is>
      </c>
      <c r="B1042" t="inlineStr">
        <is>
          <t>Inverness Commercial International Ltd</t>
        </is>
      </c>
      <c r="C1042" t="inlineStr">
        <is>
          <t>315 Garden Lane</t>
        </is>
      </c>
      <c r="D1042" t="inlineStr">
        <is>
          <t>West</t>
        </is>
      </c>
      <c r="E1042" t="inlineStr">
        <is>
          <t>IMP01038</t>
        </is>
      </c>
      <c r="F1042" t="inlineStr">
        <is>
          <t>T107261</t>
        </is>
      </c>
    </row>
    <row r="1043">
      <c r="A1043" t="inlineStr">
        <is>
          <t>C01039</t>
        </is>
      </c>
      <c r="B1043" t="inlineStr">
        <is>
          <t>Metro Commercial Co.</t>
        </is>
      </c>
      <c r="C1043" t="inlineStr">
        <is>
          <t>395 Station Road</t>
        </is>
      </c>
      <c r="D1043" t="inlineStr">
        <is>
          <t>East</t>
        </is>
      </c>
      <c r="E1043" t="inlineStr">
        <is>
          <t>IMP01039</t>
        </is>
      </c>
      <c r="F1043" t="inlineStr">
        <is>
          <t>T107267</t>
        </is>
      </c>
    </row>
    <row r="1044">
      <c r="A1044" t="inlineStr">
        <is>
          <t>C01040</t>
        </is>
      </c>
      <c r="B1044" t="inlineStr">
        <is>
          <t>Green Valley Logistics Partners Ltd</t>
        </is>
      </c>
      <c r="C1044" t="inlineStr">
        <is>
          <t>68 Station Road</t>
        </is>
      </c>
      <c r="D1044" t="inlineStr">
        <is>
          <t>East</t>
        </is>
      </c>
      <c r="E1044" t="inlineStr">
        <is>
          <t>IMP01040</t>
        </is>
      </c>
      <c r="F1044" t="inlineStr">
        <is>
          <t>T107271</t>
        </is>
      </c>
    </row>
    <row r="1045">
      <c r="A1045" t="inlineStr">
        <is>
          <t>C01041</t>
        </is>
      </c>
      <c r="B1045" t="inlineStr">
        <is>
          <t>Cobalt Fruits Limited</t>
        </is>
      </c>
      <c r="C1045" t="inlineStr">
        <is>
          <t>372 Mill Road</t>
        </is>
      </c>
      <c r="D1045" t="inlineStr">
        <is>
          <t>North</t>
        </is>
      </c>
      <c r="E1045" t="inlineStr">
        <is>
          <t>IMP01041</t>
        </is>
      </c>
      <c r="F1045" t="inlineStr">
        <is>
          <t>T107281</t>
        </is>
      </c>
    </row>
    <row r="1046">
      <c r="A1046" t="inlineStr">
        <is>
          <t>C01042</t>
        </is>
      </c>
      <c r="B1046" t="inlineStr">
        <is>
          <t>Great Vellmoor Living Holdings Ltd</t>
        </is>
      </c>
      <c r="C1046" t="inlineStr">
        <is>
          <t>188 Mill Road</t>
        </is>
      </c>
      <c r="D1046" t="inlineStr">
        <is>
          <t>South</t>
        </is>
      </c>
      <c r="E1046" t="inlineStr">
        <is>
          <t>IMP01042</t>
        </is>
      </c>
      <c r="F1046" t="inlineStr">
        <is>
          <t>T107290</t>
        </is>
      </c>
    </row>
    <row r="1047">
      <c r="A1047" t="inlineStr">
        <is>
          <t>C01043</t>
        </is>
      </c>
      <c r="B1047" t="inlineStr">
        <is>
          <t>Inverness Fruits &amp; Sons</t>
        </is>
      </c>
      <c r="C1047" t="inlineStr">
        <is>
          <t>366 Garden Lane</t>
        </is>
      </c>
      <c r="D1047" t="inlineStr">
        <is>
          <t>Coastal</t>
        </is>
      </c>
      <c r="E1047" t="inlineStr">
        <is>
          <t>IMP01043</t>
        </is>
      </c>
      <c r="F1047" t="inlineStr">
        <is>
          <t>T107297</t>
        </is>
      </c>
    </row>
    <row r="1048">
      <c r="A1048" t="inlineStr">
        <is>
          <t>C01044</t>
        </is>
      </c>
      <c r="B1048" t="inlineStr">
        <is>
          <t>Ocean Commercial Group Ltd</t>
        </is>
      </c>
      <c r="C1048" t="inlineStr">
        <is>
          <t>321 Harbour Road</t>
        </is>
      </c>
      <c r="D1048" t="inlineStr">
        <is>
          <t>North</t>
        </is>
      </c>
      <c r="E1048" t="inlineStr">
        <is>
          <t>IMP01044</t>
        </is>
      </c>
      <c r="F1048" t="inlineStr">
        <is>
          <t>T107304</t>
        </is>
      </c>
    </row>
    <row r="1049">
      <c r="A1049" t="inlineStr">
        <is>
          <t>C01045</t>
        </is>
      </c>
      <c r="B1049" t="inlineStr">
        <is>
          <t>Inverness Pack Co.</t>
        </is>
      </c>
      <c r="C1049" t="inlineStr">
        <is>
          <t>230 Mill Road</t>
        </is>
      </c>
      <c r="D1049" t="inlineStr">
        <is>
          <t>Coastal</t>
        </is>
      </c>
      <c r="E1049" t="inlineStr">
        <is>
          <t>IMP01045</t>
        </is>
      </c>
      <c r="F1049" t="inlineStr">
        <is>
          <t>T107313</t>
        </is>
      </c>
    </row>
    <row r="1050">
      <c r="A1050" t="inlineStr">
        <is>
          <t>C01046</t>
        </is>
      </c>
      <c r="B1050" t="inlineStr">
        <is>
          <t>Ashcombe Enterprises Co., Ltd</t>
        </is>
      </c>
      <c r="C1050" t="inlineStr">
        <is>
          <t>214 Harbour Road</t>
        </is>
      </c>
      <c r="D1050" t="inlineStr">
        <is>
          <t>Capital</t>
        </is>
      </c>
      <c r="E1050" t="inlineStr">
        <is>
          <t>IMP01046</t>
        </is>
      </c>
      <c r="F1050" t="inlineStr">
        <is>
          <t>T107318</t>
        </is>
      </c>
    </row>
    <row r="1051">
      <c r="A1051" t="inlineStr">
        <is>
          <t>C01047</t>
        </is>
      </c>
      <c r="B1051" t="inlineStr">
        <is>
          <t>Horizon Industries &amp; Sons</t>
        </is>
      </c>
      <c r="C1051" t="inlineStr">
        <is>
          <t>120 Bazaar Lane</t>
        </is>
      </c>
      <c r="D1051" t="inlineStr">
        <is>
          <t>North</t>
        </is>
      </c>
      <c r="E1051" t="inlineStr">
        <is>
          <t>IMP01047</t>
        </is>
      </c>
      <c r="F1051" t="inlineStr">
        <is>
          <t>T107322</t>
        </is>
      </c>
    </row>
    <row r="1052">
      <c r="A1052" t="inlineStr">
        <is>
          <t>C01048</t>
        </is>
      </c>
      <c r="B1052" t="inlineStr">
        <is>
          <t>Crown Distribution International Ltd</t>
        </is>
      </c>
      <c r="C1052" t="inlineStr">
        <is>
          <t>308 Airport Road</t>
        </is>
      </c>
      <c r="D1052" t="inlineStr">
        <is>
          <t>South</t>
        </is>
      </c>
      <c r="E1052" t="inlineStr">
        <is>
          <t>IMP01048</t>
        </is>
      </c>
      <c r="F1052" t="inlineStr">
        <is>
          <t>T107332</t>
        </is>
      </c>
    </row>
    <row r="1053">
      <c r="A1053" t="inlineStr">
        <is>
          <t>C01049</t>
        </is>
      </c>
      <c r="B1053" t="inlineStr">
        <is>
          <t>Aldergate Pack &amp; Sons</t>
        </is>
      </c>
      <c r="C1053" t="inlineStr">
        <is>
          <t>260 Harbour Road</t>
        </is>
      </c>
      <c r="D1053" t="inlineStr">
        <is>
          <t>Capital</t>
        </is>
      </c>
      <c r="E1053" t="inlineStr">
        <is>
          <t>IMP01049</t>
        </is>
      </c>
      <c r="F1053" t="inlineStr">
        <is>
          <t>T107336</t>
        </is>
      </c>
    </row>
    <row r="1054">
      <c r="A1054" t="inlineStr">
        <is>
          <t>C01050</t>
        </is>
      </c>
      <c r="B1054" t="inlineStr">
        <is>
          <t>Orchid Commercial International Ltd</t>
        </is>
      </c>
      <c r="C1054" t="inlineStr">
        <is>
          <t>368 Harbour Road</t>
        </is>
      </c>
      <c r="D1054" t="inlineStr">
        <is>
          <t>West</t>
        </is>
      </c>
      <c r="E1054" t="inlineStr">
        <is>
          <t>IMP01050</t>
        </is>
      </c>
      <c r="F1054" t="inlineStr">
        <is>
          <t>T107343</t>
        </is>
      </c>
    </row>
    <row r="1055">
      <c r="A1055" t="inlineStr">
        <is>
          <t>C01051</t>
        </is>
      </c>
      <c r="B1055" t="inlineStr">
        <is>
          <t>Blue Ocean Enterprises Ltd</t>
        </is>
      </c>
      <c r="C1055" t="inlineStr">
        <is>
          <t>326 Harbour Road</t>
        </is>
      </c>
      <c r="D1055" t="inlineStr">
        <is>
          <t>North</t>
        </is>
      </c>
      <c r="E1055" t="inlineStr">
        <is>
          <t>IMP01051</t>
        </is>
      </c>
      <c r="F1055" t="inlineStr">
        <is>
          <t>T107353</t>
        </is>
      </c>
    </row>
    <row r="1056">
      <c r="A1056" t="inlineStr">
        <is>
          <t>C01052</t>
        </is>
      </c>
      <c r="B1056" t="inlineStr">
        <is>
          <t>Royal Agro &amp; Sons</t>
        </is>
      </c>
      <c r="C1056" t="inlineStr">
        <is>
          <t>85 Station Road</t>
        </is>
      </c>
      <c r="D1056" t="inlineStr">
        <is>
          <t>East</t>
        </is>
      </c>
      <c r="E1056" t="inlineStr">
        <is>
          <t>IMP01052</t>
        </is>
      </c>
      <c r="F1056" t="inlineStr">
        <is>
          <t>T107357</t>
        </is>
      </c>
    </row>
    <row r="1057">
      <c r="A1057" t="inlineStr">
        <is>
          <t>C01053</t>
        </is>
      </c>
      <c r="B1057" t="inlineStr">
        <is>
          <t>Evergreen Trading Limited</t>
        </is>
      </c>
      <c r="C1057" t="inlineStr">
        <is>
          <t>182 Harbour Road</t>
        </is>
      </c>
      <c r="D1057" t="inlineStr">
        <is>
          <t>Coastal</t>
        </is>
      </c>
      <c r="E1057" t="inlineStr">
        <is>
          <t>IMP01053</t>
        </is>
      </c>
      <c r="F1057" t="inlineStr">
        <is>
          <t>T107367</t>
        </is>
      </c>
    </row>
    <row r="1058">
      <c r="A1058" t="inlineStr">
        <is>
          <t>C01054</t>
        </is>
      </c>
      <c r="B1058" t="inlineStr">
        <is>
          <t>Cobalt Steel International Ltd</t>
        </is>
      </c>
      <c r="C1058" t="inlineStr">
        <is>
          <t>51 Market Street</t>
        </is>
      </c>
      <c r="D1058" t="inlineStr">
        <is>
          <t>Capital</t>
        </is>
      </c>
      <c r="E1058" t="inlineStr">
        <is>
          <t>IMP01054</t>
        </is>
      </c>
      <c r="F1058" t="inlineStr">
        <is>
          <t>T107374</t>
        </is>
      </c>
    </row>
    <row r="1059">
      <c r="A1059" t="inlineStr">
        <is>
          <t>C01055</t>
        </is>
      </c>
      <c r="B1059" t="inlineStr">
        <is>
          <t>Global Textiles Enterprises</t>
        </is>
      </c>
      <c r="C1059" t="inlineStr">
        <is>
          <t>128 Market Street</t>
        </is>
      </c>
      <c r="D1059" t="inlineStr">
        <is>
          <t>East</t>
        </is>
      </c>
      <c r="E1059" t="inlineStr">
        <is>
          <t>IMP01055</t>
        </is>
      </c>
    </row>
    <row r="1060">
      <c r="A1060" t="inlineStr">
        <is>
          <t>C01056</t>
        </is>
      </c>
      <c r="B1060" t="inlineStr">
        <is>
          <t>Sunrise Glow International Ltd</t>
        </is>
      </c>
      <c r="C1060" t="inlineStr">
        <is>
          <t>27 Industrial Estate</t>
        </is>
      </c>
      <c r="D1060" t="inlineStr">
        <is>
          <t>Capital</t>
        </is>
      </c>
      <c r="E1060" t="inlineStr">
        <is>
          <t>IMP01056</t>
        </is>
      </c>
      <c r="F1060" t="inlineStr">
        <is>
          <t>T107385</t>
        </is>
      </c>
    </row>
    <row r="1061">
      <c r="A1061" t="inlineStr">
        <is>
          <t>C01057</t>
        </is>
      </c>
      <c r="B1061" t="inlineStr">
        <is>
          <t>Delta Motors Co., Ltd</t>
        </is>
      </c>
      <c r="C1061" t="inlineStr">
        <is>
          <t>189 Riverside</t>
        </is>
      </c>
      <c r="D1061" t="inlineStr">
        <is>
          <t>Coastal</t>
        </is>
      </c>
      <c r="E1061" t="inlineStr">
        <is>
          <t>IMP01057</t>
        </is>
      </c>
      <c r="F1061" t="inlineStr">
        <is>
          <t>T107398</t>
        </is>
      </c>
    </row>
    <row r="1062">
      <c r="A1062" t="inlineStr">
        <is>
          <t>C01058</t>
        </is>
      </c>
      <c r="B1062" t="inlineStr">
        <is>
          <t>Blue Ocean Glow Limited</t>
        </is>
      </c>
      <c r="C1062" t="inlineStr">
        <is>
          <t>370 Market Street</t>
        </is>
      </c>
      <c r="D1062" t="inlineStr">
        <is>
          <t>East</t>
        </is>
      </c>
      <c r="E1062" t="inlineStr">
        <is>
          <t>IMP01058</t>
        </is>
      </c>
      <c r="F1062" t="inlineStr">
        <is>
          <t>T107402</t>
        </is>
      </c>
    </row>
    <row r="1063">
      <c r="A1063" t="inlineStr">
        <is>
          <t>C01059</t>
        </is>
      </c>
      <c r="B1063" t="inlineStr">
        <is>
          <t>Silk Road Pack Co.</t>
        </is>
      </c>
      <c r="C1063" t="inlineStr">
        <is>
          <t>246 Temple Street</t>
        </is>
      </c>
      <c r="D1063" t="inlineStr">
        <is>
          <t>East</t>
        </is>
      </c>
      <c r="E1063" t="inlineStr">
        <is>
          <t>IMP01059</t>
        </is>
      </c>
      <c r="F1063" t="inlineStr">
        <is>
          <t>T107408</t>
        </is>
      </c>
    </row>
    <row r="1064">
      <c r="A1064" t="inlineStr">
        <is>
          <t>C01060</t>
        </is>
      </c>
      <c r="B1064" t="inlineStr">
        <is>
          <t>Meridian Pack Co.</t>
        </is>
      </c>
      <c r="C1064" t="inlineStr">
        <is>
          <t>18 Bazaar Lane</t>
        </is>
      </c>
      <c r="D1064" t="inlineStr">
        <is>
          <t>Capital</t>
        </is>
      </c>
      <c r="E1064" t="inlineStr">
        <is>
          <t>IMP01060</t>
        </is>
      </c>
      <c r="F1064" t="inlineStr">
        <is>
          <t>T107415</t>
        </is>
      </c>
    </row>
    <row r="1065">
      <c r="A1065" t="inlineStr">
        <is>
          <t>C01061</t>
        </is>
      </c>
      <c r="B1065" t="inlineStr">
        <is>
          <t>Sunrise Logistics Ltd</t>
        </is>
      </c>
      <c r="C1065" t="inlineStr">
        <is>
          <t>239 Temple Street</t>
        </is>
      </c>
      <c r="D1065" t="inlineStr">
        <is>
          <t>East</t>
        </is>
      </c>
      <c r="E1065" t="inlineStr">
        <is>
          <t>IMP01061</t>
        </is>
      </c>
      <c r="F1065" t="inlineStr">
        <is>
          <t>T107425</t>
        </is>
      </c>
    </row>
    <row r="1066">
      <c r="A1066" t="inlineStr">
        <is>
          <t>C01062</t>
        </is>
      </c>
      <c r="B1066" t="inlineStr">
        <is>
          <t>Crown Industries &amp; Sons</t>
        </is>
      </c>
      <c r="C1066" t="inlineStr">
        <is>
          <t>85 Riverside</t>
        </is>
      </c>
      <c r="D1066" t="inlineStr">
        <is>
          <t>South</t>
        </is>
      </c>
      <c r="E1066" t="inlineStr">
        <is>
          <t>IMP01062</t>
        </is>
      </c>
      <c r="F1066" t="inlineStr">
        <is>
          <t>T107431</t>
        </is>
      </c>
    </row>
    <row r="1067">
      <c r="A1067" t="inlineStr">
        <is>
          <t>C01063</t>
        </is>
      </c>
      <c r="B1067" t="inlineStr">
        <is>
          <t>Blue Ocean Logistics Enterprises</t>
        </is>
      </c>
      <c r="C1067" t="inlineStr">
        <is>
          <t>354 Station Road</t>
        </is>
      </c>
      <c r="D1067" t="inlineStr">
        <is>
          <t>West</t>
        </is>
      </c>
      <c r="E1067" t="inlineStr">
        <is>
          <t>IMP01063</t>
        </is>
      </c>
      <c r="F1067" t="inlineStr">
        <is>
          <t>T107434</t>
        </is>
      </c>
    </row>
    <row r="1068">
      <c r="A1068" t="inlineStr">
        <is>
          <t>C01064</t>
        </is>
      </c>
      <c r="B1068" t="inlineStr">
        <is>
          <t>Harmony Foods Holdings Ltd</t>
        </is>
      </c>
      <c r="C1068" t="inlineStr">
        <is>
          <t>237 Airport Road</t>
        </is>
      </c>
      <c r="D1068" t="inlineStr">
        <is>
          <t>North</t>
        </is>
      </c>
      <c r="E1068" t="inlineStr">
        <is>
          <t>IMP01064</t>
        </is>
      </c>
      <c r="F1068" t="inlineStr">
        <is>
          <t>T107444</t>
        </is>
      </c>
    </row>
    <row r="1069">
      <c r="A1069" t="inlineStr">
        <is>
          <t>C01065</t>
        </is>
      </c>
      <c r="B1069" t="inlineStr">
        <is>
          <t>Metro Medical Co., Ltd</t>
        </is>
      </c>
      <c r="C1069" t="inlineStr">
        <is>
          <t>300 Airport Road</t>
        </is>
      </c>
      <c r="D1069" t="inlineStr">
        <is>
          <t>North</t>
        </is>
      </c>
      <c r="E1069" t="inlineStr">
        <is>
          <t>IMP01065</t>
        </is>
      </c>
      <c r="F1069" t="inlineStr">
        <is>
          <t>T107448</t>
        </is>
      </c>
    </row>
    <row r="1070">
      <c r="A1070" t="inlineStr">
        <is>
          <t>C01066</t>
        </is>
      </c>
      <c r="B1070" t="inlineStr">
        <is>
          <t>Northern Commercial Co., Ltd</t>
        </is>
      </c>
      <c r="C1070" t="inlineStr">
        <is>
          <t>162 Bazaar Lane</t>
        </is>
      </c>
      <c r="D1070" t="inlineStr">
        <is>
          <t>Capital</t>
        </is>
      </c>
      <c r="E1070" t="inlineStr">
        <is>
          <t>IMP01066</t>
        </is>
      </c>
      <c r="F1070" t="inlineStr">
        <is>
          <t>T107458</t>
        </is>
      </c>
    </row>
    <row r="1071">
      <c r="A1071" t="inlineStr">
        <is>
          <t>C01067</t>
        </is>
      </c>
      <c r="B1071" t="inlineStr">
        <is>
          <t>Arden Medical Partners Ltd</t>
        </is>
      </c>
      <c r="C1071" t="inlineStr">
        <is>
          <t>291 Bazaar Lane</t>
        </is>
      </c>
      <c r="D1071" t="inlineStr">
        <is>
          <t>North</t>
        </is>
      </c>
      <c r="E1071" t="inlineStr">
        <is>
          <t>IMP01067</t>
        </is>
      </c>
    </row>
    <row r="1072">
      <c r="A1072" t="inlineStr">
        <is>
          <t>C01068</t>
        </is>
      </c>
      <c r="B1072" t="inlineStr">
        <is>
          <t>Evergreen Electronics Enterprises</t>
        </is>
      </c>
      <c r="C1072" t="inlineStr">
        <is>
          <t>351 Airport Road</t>
        </is>
      </c>
      <c r="D1072" t="inlineStr">
        <is>
          <t>West</t>
        </is>
      </c>
      <c r="E1072" t="inlineStr">
        <is>
          <t>IMP01068</t>
        </is>
      </c>
      <c r="F1072" t="inlineStr">
        <is>
          <t>T107475</t>
        </is>
      </c>
    </row>
    <row r="1073">
      <c r="A1073" t="inlineStr">
        <is>
          <t>C01069</t>
        </is>
      </c>
      <c r="B1073" t="inlineStr">
        <is>
          <t>Northern Fruits Enterprises</t>
        </is>
      </c>
      <c r="C1073" t="inlineStr">
        <is>
          <t>199 Riverside</t>
        </is>
      </c>
      <c r="D1073" t="inlineStr">
        <is>
          <t>South</t>
        </is>
      </c>
      <c r="E1073" t="inlineStr">
        <is>
          <t>IMP01069</t>
        </is>
      </c>
      <c r="F1073" t="inlineStr">
        <is>
          <t>T107481</t>
        </is>
      </c>
    </row>
    <row r="1074">
      <c r="A1074" t="inlineStr">
        <is>
          <t>C01070</t>
        </is>
      </c>
      <c r="B1074" t="inlineStr">
        <is>
          <t>Metro Mobile Group Ltd</t>
        </is>
      </c>
      <c r="C1074" t="inlineStr">
        <is>
          <t>89 Mill Road</t>
        </is>
      </c>
      <c r="D1074" t="inlineStr">
        <is>
          <t>West</t>
        </is>
      </c>
      <c r="E1074" t="inlineStr">
        <is>
          <t>IMP01070</t>
        </is>
      </c>
      <c r="F1074" t="inlineStr">
        <is>
          <t>T107488</t>
        </is>
      </c>
    </row>
    <row r="1075">
      <c r="A1075" t="inlineStr">
        <is>
          <t>C01071</t>
        </is>
      </c>
      <c r="B1075" t="inlineStr">
        <is>
          <t>Eastern Glow Limited</t>
        </is>
      </c>
      <c r="C1075" t="inlineStr">
        <is>
          <t>58 Bazaar Lane</t>
        </is>
      </c>
      <c r="D1075" t="inlineStr">
        <is>
          <t>East</t>
        </is>
      </c>
      <c r="E1075" t="inlineStr">
        <is>
          <t>IMP01071</t>
        </is>
      </c>
      <c r="F1075" t="inlineStr">
        <is>
          <t>T157494</t>
        </is>
      </c>
    </row>
    <row r="1076">
      <c r="A1076" t="inlineStr">
        <is>
          <t>C01072</t>
        </is>
      </c>
      <c r="B1076" t="inlineStr">
        <is>
          <t>Prime Trading &amp; Sons</t>
        </is>
      </c>
      <c r="C1076" t="inlineStr">
        <is>
          <t>167 Garden Lane</t>
        </is>
      </c>
      <c r="D1076" t="inlineStr">
        <is>
          <t>Coastal</t>
        </is>
      </c>
      <c r="E1076" t="inlineStr">
        <is>
          <t>IMP01072</t>
        </is>
      </c>
      <c r="F1076" t="inlineStr">
        <is>
          <t>T107500</t>
        </is>
      </c>
    </row>
    <row r="1077">
      <c r="A1077" t="inlineStr">
        <is>
          <t>C01073</t>
        </is>
      </c>
      <c r="B1077" t="inlineStr">
        <is>
          <t>Silver Imports Partners Ltd</t>
        </is>
      </c>
      <c r="C1077" t="inlineStr">
        <is>
          <t>222 Bazaar Lane</t>
        </is>
      </c>
      <c r="D1077" t="inlineStr">
        <is>
          <t>North</t>
        </is>
      </c>
      <c r="E1077" t="inlineStr">
        <is>
          <t>IMP01073</t>
        </is>
      </c>
      <c r="F1077" t="inlineStr">
        <is>
          <t>T107509</t>
        </is>
      </c>
    </row>
    <row r="1078">
      <c r="A1078" t="inlineStr">
        <is>
          <t>C01074</t>
        </is>
      </c>
      <c r="B1078" t="inlineStr">
        <is>
          <t>Blue Ocean Industries &amp; Sons</t>
        </is>
      </c>
      <c r="C1078" t="inlineStr">
        <is>
          <t>346 Market Street</t>
        </is>
      </c>
      <c r="D1078" t="inlineStr">
        <is>
          <t>North</t>
        </is>
      </c>
      <c r="E1078" t="inlineStr">
        <is>
          <t>IMP01074</t>
        </is>
      </c>
      <c r="F1078" t="inlineStr">
        <is>
          <t>T100070</t>
        </is>
      </c>
    </row>
    <row r="1079">
      <c r="A1079" t="inlineStr">
        <is>
          <t>C01075</t>
        </is>
      </c>
      <c r="B1079" t="inlineStr">
        <is>
          <t>Silk Road Steel International Ltd</t>
        </is>
      </c>
      <c r="C1079" t="inlineStr">
        <is>
          <t>389 Riverside</t>
        </is>
      </c>
      <c r="D1079" t="inlineStr">
        <is>
          <t>West</t>
        </is>
      </c>
      <c r="E1079" t="inlineStr">
        <is>
          <t>IMP01075</t>
        </is>
      </c>
      <c r="F1079" t="inlineStr">
        <is>
          <t>T107518</t>
        </is>
      </c>
    </row>
    <row r="1080">
      <c r="A1080" t="inlineStr">
        <is>
          <t>C01076</t>
        </is>
      </c>
      <c r="B1080" t="inlineStr">
        <is>
          <t>United Imports Group Ltd</t>
        </is>
      </c>
      <c r="C1080" t="inlineStr">
        <is>
          <t>384 Harbour Road</t>
        </is>
      </c>
      <c r="D1080" t="inlineStr">
        <is>
          <t>Capital</t>
        </is>
      </c>
      <c r="E1080" t="inlineStr">
        <is>
          <t>IMP01076</t>
        </is>
      </c>
      <c r="F1080" t="inlineStr">
        <is>
          <t>T107531</t>
        </is>
      </c>
    </row>
    <row r="1081">
      <c r="A1081" t="inlineStr">
        <is>
          <t>C01077</t>
        </is>
      </c>
      <c r="B1081" t="inlineStr">
        <is>
          <t>Delta Glow International Ltd</t>
        </is>
      </c>
      <c r="C1081" t="inlineStr">
        <is>
          <t>342 Station Road</t>
        </is>
      </c>
      <c r="D1081" t="inlineStr">
        <is>
          <t>Capital</t>
        </is>
      </c>
      <c r="E1081" t="inlineStr">
        <is>
          <t>IMP01077</t>
        </is>
      </c>
      <c r="F1081" t="inlineStr">
        <is>
          <t>T107538</t>
        </is>
      </c>
    </row>
    <row r="1082">
      <c r="A1082" t="inlineStr">
        <is>
          <t>C01078</t>
        </is>
      </c>
      <c r="B1082" t="inlineStr">
        <is>
          <t>Phoenix Agro Enterprises</t>
        </is>
      </c>
      <c r="C1082" t="inlineStr">
        <is>
          <t>124 Industrial Estate</t>
        </is>
      </c>
      <c r="D1082" t="inlineStr">
        <is>
          <t>South</t>
        </is>
      </c>
      <c r="E1082" t="inlineStr">
        <is>
          <t>IMP01078</t>
        </is>
      </c>
      <c r="F1082" t="inlineStr">
        <is>
          <t>T107545</t>
        </is>
      </c>
    </row>
    <row r="1083">
      <c r="A1083" t="inlineStr">
        <is>
          <t>C01079</t>
        </is>
      </c>
      <c r="B1083" t="inlineStr">
        <is>
          <t>Golden Commercial Co.</t>
        </is>
      </c>
      <c r="C1083" t="inlineStr">
        <is>
          <t>259 Market Street</t>
        </is>
      </c>
      <c r="D1083" t="inlineStr">
        <is>
          <t>Capital</t>
        </is>
      </c>
      <c r="E1083" t="inlineStr">
        <is>
          <t>IMP01079</t>
        </is>
      </c>
      <c r="F1083" t="inlineStr">
        <is>
          <t>T107547</t>
        </is>
      </c>
    </row>
    <row r="1084">
      <c r="A1084" t="inlineStr">
        <is>
          <t>C01080</t>
        </is>
      </c>
      <c r="B1084" t="inlineStr">
        <is>
          <t>Lotus Logistics Co., Ltd</t>
        </is>
      </c>
      <c r="C1084" t="inlineStr">
        <is>
          <t>136 Riverside</t>
        </is>
      </c>
      <c r="D1084" t="inlineStr">
        <is>
          <t>East</t>
        </is>
      </c>
      <c r="E1084" t="inlineStr">
        <is>
          <t>IMP01080</t>
        </is>
      </c>
    </row>
    <row r="1085">
      <c r="A1085" t="inlineStr">
        <is>
          <t>C01081</t>
        </is>
      </c>
      <c r="B1085" t="inlineStr">
        <is>
          <t>Sunrise Industries Co.</t>
        </is>
      </c>
      <c r="C1085" t="inlineStr">
        <is>
          <t>67 Bazaar Lane</t>
        </is>
      </c>
      <c r="D1085" t="inlineStr">
        <is>
          <t>North</t>
        </is>
      </c>
      <c r="E1085" t="inlineStr">
        <is>
          <t>IMP01081</t>
        </is>
      </c>
      <c r="F1085" t="inlineStr">
        <is>
          <t>T107561</t>
        </is>
      </c>
    </row>
    <row r="1086">
      <c r="A1086" t="inlineStr">
        <is>
          <t>C01082</t>
        </is>
      </c>
      <c r="B1086" t="inlineStr">
        <is>
          <t>Central Imports Co.</t>
        </is>
      </c>
      <c r="C1086" t="inlineStr">
        <is>
          <t>286 Industrial Estate</t>
        </is>
      </c>
      <c r="D1086" t="inlineStr">
        <is>
          <t>South</t>
        </is>
      </c>
      <c r="E1086" t="inlineStr">
        <is>
          <t>IMP01082</t>
        </is>
      </c>
      <c r="F1086" t="inlineStr">
        <is>
          <t>T107573</t>
        </is>
      </c>
    </row>
    <row r="1087">
      <c r="A1087" t="inlineStr">
        <is>
          <t>C01083</t>
        </is>
      </c>
      <c r="B1087" t="inlineStr">
        <is>
          <t>Cobalt Motors Co.</t>
        </is>
      </c>
      <c r="C1087" t="inlineStr">
        <is>
          <t>165 Temple Street</t>
        </is>
      </c>
      <c r="D1087" t="inlineStr">
        <is>
          <t>East</t>
        </is>
      </c>
      <c r="E1087" t="inlineStr">
        <is>
          <t>IMP01083</t>
        </is>
      </c>
      <c r="F1087" t="inlineStr">
        <is>
          <t>T107579</t>
        </is>
      </c>
    </row>
    <row r="1088">
      <c r="A1088" t="inlineStr">
        <is>
          <t>C01084</t>
        </is>
      </c>
      <c r="B1088" t="inlineStr">
        <is>
          <t>Delta Pack Limited</t>
        </is>
      </c>
      <c r="C1088" t="inlineStr">
        <is>
          <t>110 Mill Road</t>
        </is>
      </c>
      <c r="D1088" t="inlineStr">
        <is>
          <t>South</t>
        </is>
      </c>
      <c r="E1088" t="inlineStr">
        <is>
          <t>IMP01084</t>
        </is>
      </c>
      <c r="F1088" t="inlineStr">
        <is>
          <t>T107585</t>
        </is>
      </c>
    </row>
    <row r="1089">
      <c r="A1089" t="inlineStr">
        <is>
          <t>C01085</t>
        </is>
      </c>
      <c r="B1089" t="inlineStr">
        <is>
          <t>Global Imports &amp; Sons</t>
        </is>
      </c>
      <c r="C1089" t="inlineStr">
        <is>
          <t>397 Industrial Estate</t>
        </is>
      </c>
      <c r="D1089" t="inlineStr">
        <is>
          <t>West</t>
        </is>
      </c>
      <c r="E1089" t="inlineStr">
        <is>
          <t>IMP01085</t>
        </is>
      </c>
      <c r="F1089" t="inlineStr">
        <is>
          <t>T100590</t>
        </is>
      </c>
    </row>
    <row r="1090">
      <c r="A1090" t="inlineStr">
        <is>
          <t>C01086</t>
        </is>
      </c>
      <c r="B1090" t="inlineStr">
        <is>
          <t>Global Electronics Co., Ltd</t>
        </is>
      </c>
      <c r="C1090" t="inlineStr">
        <is>
          <t>102 Industrial Estate</t>
        </is>
      </c>
      <c r="D1090" t="inlineStr">
        <is>
          <t>North</t>
        </is>
      </c>
      <c r="E1090" t="inlineStr">
        <is>
          <t>IMP01086</t>
        </is>
      </c>
      <c r="F1090" t="inlineStr">
        <is>
          <t>T107597</t>
        </is>
      </c>
    </row>
    <row r="1091">
      <c r="A1091" t="inlineStr">
        <is>
          <t>C01087</t>
        </is>
      </c>
      <c r="B1091" t="inlineStr">
        <is>
          <t>Dunmore Electronics Holdings Ltd</t>
        </is>
      </c>
      <c r="C1091" t="inlineStr">
        <is>
          <t>12 Industrial Estate</t>
        </is>
      </c>
      <c r="D1091" t="inlineStr">
        <is>
          <t>West</t>
        </is>
      </c>
      <c r="E1091" t="inlineStr">
        <is>
          <t>IMP01087</t>
        </is>
      </c>
    </row>
    <row r="1092">
      <c r="A1092" t="inlineStr">
        <is>
          <t>C01088</t>
        </is>
      </c>
      <c r="B1092" t="inlineStr">
        <is>
          <t>Coral Textiles Co.</t>
        </is>
      </c>
      <c r="C1092" t="inlineStr">
        <is>
          <t>223 Mill Road</t>
        </is>
      </c>
      <c r="D1092" t="inlineStr">
        <is>
          <t>North</t>
        </is>
      </c>
      <c r="E1092" t="inlineStr">
        <is>
          <t>IMP01088</t>
        </is>
      </c>
      <c r="F1092" t="inlineStr">
        <is>
          <t>T107612</t>
        </is>
      </c>
    </row>
    <row r="1093">
      <c r="A1093" t="inlineStr">
        <is>
          <t>C01089</t>
        </is>
      </c>
      <c r="B1093" t="inlineStr">
        <is>
          <t>Carrick Trading &amp; Sons</t>
        </is>
      </c>
      <c r="C1093" t="inlineStr">
        <is>
          <t>172 Airport Road</t>
        </is>
      </c>
      <c r="D1093" t="inlineStr">
        <is>
          <t>North</t>
        </is>
      </c>
      <c r="E1093" t="inlineStr">
        <is>
          <t>IMP01089</t>
        </is>
      </c>
      <c r="F1093" t="inlineStr">
        <is>
          <t>T107617</t>
        </is>
      </c>
    </row>
    <row r="1094">
      <c r="A1094" t="inlineStr">
        <is>
          <t>C01090</t>
        </is>
      </c>
      <c r="B1094" t="inlineStr">
        <is>
          <t>Eastern Glow Co., Ltd</t>
        </is>
      </c>
      <c r="C1094" t="inlineStr">
        <is>
          <t>389 Station Road</t>
        </is>
      </c>
      <c r="D1094" t="inlineStr">
        <is>
          <t>West</t>
        </is>
      </c>
      <c r="E1094" t="inlineStr">
        <is>
          <t>IMP01090</t>
        </is>
      </c>
      <c r="F1094" t="inlineStr">
        <is>
          <t>T107623</t>
        </is>
      </c>
    </row>
    <row r="1095">
      <c r="A1095" t="inlineStr">
        <is>
          <t>C01091</t>
        </is>
      </c>
      <c r="B1095" t="inlineStr">
        <is>
          <t>Metro Distribution Limited</t>
        </is>
      </c>
      <c r="C1095" t="inlineStr">
        <is>
          <t>11 Temple Street</t>
        </is>
      </c>
      <c r="D1095" t="inlineStr">
        <is>
          <t>Capital</t>
        </is>
      </c>
      <c r="E1095" t="inlineStr">
        <is>
          <t>IMP01091</t>
        </is>
      </c>
      <c r="F1095" t="inlineStr">
        <is>
          <t>T107632</t>
        </is>
      </c>
    </row>
    <row r="1096">
      <c r="A1096" t="inlineStr">
        <is>
          <t>C01092</t>
        </is>
      </c>
      <c r="B1096" t="inlineStr">
        <is>
          <t>Jade Supply Co.</t>
        </is>
      </c>
      <c r="C1096" t="inlineStr">
        <is>
          <t>68 Industrial Estate</t>
        </is>
      </c>
      <c r="D1096" t="inlineStr">
        <is>
          <t>South</t>
        </is>
      </c>
      <c r="E1096" t="inlineStr">
        <is>
          <t>IMP01092</t>
        </is>
      </c>
      <c r="F1096" t="inlineStr">
        <is>
          <t>T107643</t>
        </is>
      </c>
    </row>
    <row r="1097">
      <c r="A1097" t="inlineStr">
        <is>
          <t>C01093</t>
        </is>
      </c>
      <c r="B1097" t="inlineStr">
        <is>
          <t>Saffron Motors Group Ltd</t>
        </is>
      </c>
      <c r="C1097" t="inlineStr">
        <is>
          <t>170 Harbour Road</t>
        </is>
      </c>
      <c r="D1097" t="inlineStr">
        <is>
          <t>Capital</t>
        </is>
      </c>
      <c r="E1097" t="inlineStr">
        <is>
          <t>IMP01093</t>
        </is>
      </c>
      <c r="F1097" t="inlineStr">
        <is>
          <t>T507648</t>
        </is>
      </c>
    </row>
    <row r="1098">
      <c r="A1098" t="inlineStr">
        <is>
          <t>C01094</t>
        </is>
      </c>
      <c r="B1098" t="inlineStr">
        <is>
          <t>Jade Distribution Ltd</t>
        </is>
      </c>
      <c r="C1098" t="inlineStr">
        <is>
          <t>144 Riverside</t>
        </is>
      </c>
      <c r="D1098" t="inlineStr">
        <is>
          <t>Capital</t>
        </is>
      </c>
      <c r="E1098" t="inlineStr">
        <is>
          <t>IMP01094</t>
        </is>
      </c>
      <c r="F1098" t="inlineStr">
        <is>
          <t>T107652</t>
        </is>
      </c>
    </row>
    <row r="1099">
      <c r="A1099" t="inlineStr">
        <is>
          <t>C01095</t>
        </is>
      </c>
      <c r="B1099" t="inlineStr">
        <is>
          <t>Arden Supply Co., Ltd</t>
        </is>
      </c>
      <c r="C1099" t="inlineStr">
        <is>
          <t>11 Industrial Estate</t>
        </is>
      </c>
      <c r="D1099" t="inlineStr">
        <is>
          <t>East</t>
        </is>
      </c>
      <c r="E1099" t="inlineStr">
        <is>
          <t>IMP01095</t>
        </is>
      </c>
      <c r="F1099" t="inlineStr">
        <is>
          <t>T107661</t>
        </is>
      </c>
    </row>
    <row r="1100">
      <c r="A1100" t="inlineStr">
        <is>
          <t>C01096</t>
        </is>
      </c>
      <c r="B1100" t="inlineStr">
        <is>
          <t>Carrick Motors Limited</t>
        </is>
      </c>
      <c r="C1100" t="inlineStr">
        <is>
          <t>165 Bazaar Lane</t>
        </is>
      </c>
      <c r="D1100" t="inlineStr">
        <is>
          <t>East</t>
        </is>
      </c>
      <c r="E1100" t="inlineStr">
        <is>
          <t>IMP01096</t>
        </is>
      </c>
      <c r="F1100" t="inlineStr">
        <is>
          <t>T107668</t>
        </is>
      </c>
    </row>
    <row r="1101">
      <c r="A1101" t="inlineStr">
        <is>
          <t>C01097</t>
        </is>
      </c>
      <c r="B1101" t="inlineStr">
        <is>
          <t>Golden Imports Ltd</t>
        </is>
      </c>
      <c r="C1101" t="inlineStr">
        <is>
          <t>115 Airport Road</t>
        </is>
      </c>
      <c r="D1101" t="inlineStr">
        <is>
          <t>South</t>
        </is>
      </c>
      <c r="E1101" t="inlineStr">
        <is>
          <t>IMP01097</t>
        </is>
      </c>
      <c r="F1101" t="inlineStr">
        <is>
          <t>T107677</t>
        </is>
      </c>
    </row>
    <row r="1102">
      <c r="A1102" t="inlineStr">
        <is>
          <t>C01098</t>
        </is>
      </c>
      <c r="B1102" t="inlineStr">
        <is>
          <t>Coral Glow Ltd</t>
        </is>
      </c>
      <c r="C1102" t="inlineStr">
        <is>
          <t>166 Market Street</t>
        </is>
      </c>
      <c r="D1102" t="inlineStr">
        <is>
          <t>North</t>
        </is>
      </c>
      <c r="E1102" t="inlineStr">
        <is>
          <t>IMP01098</t>
        </is>
      </c>
      <c r="F1102" t="inlineStr">
        <is>
          <t>T107683</t>
        </is>
      </c>
    </row>
    <row r="1103">
      <c r="A1103" t="inlineStr">
        <is>
          <t>C01099</t>
        </is>
      </c>
      <c r="B1103" t="inlineStr">
        <is>
          <t>Silver Textiles Enterprises</t>
        </is>
      </c>
      <c r="C1103" t="inlineStr">
        <is>
          <t>254 Industrial Estate</t>
        </is>
      </c>
      <c r="D1103" t="inlineStr">
        <is>
          <t>West</t>
        </is>
      </c>
      <c r="E1103" t="inlineStr">
        <is>
          <t>IMP01099</t>
        </is>
      </c>
      <c r="F1103" t="inlineStr">
        <is>
          <t>T107688</t>
        </is>
      </c>
    </row>
    <row r="1104">
      <c r="A1104" t="inlineStr">
        <is>
          <t>C01100</t>
        </is>
      </c>
      <c r="B1104" t="inlineStr">
        <is>
          <t>Silk Road Pack Group Ltd</t>
        </is>
      </c>
      <c r="C1104" t="inlineStr">
        <is>
          <t>244 Industrial Estate</t>
        </is>
      </c>
      <c r="D1104" t="inlineStr">
        <is>
          <t>West</t>
        </is>
      </c>
      <c r="E1104" t="inlineStr">
        <is>
          <t>IMP01100</t>
        </is>
      </c>
      <c r="F1104" t="inlineStr">
        <is>
          <t>T107695</t>
        </is>
      </c>
    </row>
    <row r="1105">
      <c r="A1105" t="inlineStr">
        <is>
          <t>C01101</t>
        </is>
      </c>
      <c r="B1105" t="inlineStr">
        <is>
          <t>United Mobile Co.</t>
        </is>
      </c>
      <c r="C1105" t="inlineStr">
        <is>
          <t>132 Garden Lane</t>
        </is>
      </c>
      <c r="D1105" t="inlineStr">
        <is>
          <t>West</t>
        </is>
      </c>
      <c r="E1105" t="inlineStr">
        <is>
          <t>IMP01101</t>
        </is>
      </c>
    </row>
    <row r="1106">
      <c r="A1106" t="inlineStr">
        <is>
          <t>C01102</t>
        </is>
      </c>
      <c r="B1106" t="inlineStr">
        <is>
          <t>Global Motors Co.</t>
        </is>
      </c>
      <c r="C1106" t="inlineStr">
        <is>
          <t>327 Harbour Road</t>
        </is>
      </c>
      <c r="D1106" t="inlineStr">
        <is>
          <t>Coastal</t>
        </is>
      </c>
      <c r="E1106" t="inlineStr">
        <is>
          <t>IMP01102</t>
        </is>
      </c>
      <c r="F1106" t="inlineStr">
        <is>
          <t>T107713</t>
        </is>
      </c>
    </row>
    <row r="1107">
      <c r="A1107" t="inlineStr">
        <is>
          <t>C01103</t>
        </is>
      </c>
      <c r="B1107" t="inlineStr">
        <is>
          <t>Saffron Distribution Co., Ltd</t>
        </is>
      </c>
      <c r="C1107" t="inlineStr">
        <is>
          <t>256 Garden Lane</t>
        </is>
      </c>
      <c r="D1107" t="inlineStr">
        <is>
          <t>West</t>
        </is>
      </c>
      <c r="E1107" t="inlineStr">
        <is>
          <t>IMP01103</t>
        </is>
      </c>
      <c r="F1107" t="inlineStr">
        <is>
          <t>T107714</t>
        </is>
      </c>
    </row>
    <row r="1108">
      <c r="A1108" t="inlineStr">
        <is>
          <t>C01104</t>
        </is>
      </c>
      <c r="B1108" t="inlineStr">
        <is>
          <t>Harmony Electronics Ltd</t>
        </is>
      </c>
      <c r="C1108" t="inlineStr">
        <is>
          <t>109 Market Street</t>
        </is>
      </c>
      <c r="D1108" t="inlineStr">
        <is>
          <t>West</t>
        </is>
      </c>
      <c r="E1108" t="inlineStr">
        <is>
          <t>IMP01104</t>
        </is>
      </c>
      <c r="F1108" t="inlineStr">
        <is>
          <t>T107722</t>
        </is>
      </c>
    </row>
    <row r="1109">
      <c r="A1109" t="inlineStr">
        <is>
          <t>C01105</t>
        </is>
      </c>
      <c r="B1109" t="inlineStr">
        <is>
          <t>Orchid Agro Limited</t>
        </is>
      </c>
      <c r="C1109" t="inlineStr">
        <is>
          <t>316 Harbour Road</t>
        </is>
      </c>
      <c r="D1109" t="inlineStr">
        <is>
          <t>East</t>
        </is>
      </c>
      <c r="E1109" t="inlineStr">
        <is>
          <t>IMP01105</t>
        </is>
      </c>
      <c r="F1109" t="inlineStr">
        <is>
          <t>T107732</t>
        </is>
      </c>
    </row>
    <row r="1110">
      <c r="A1110" t="inlineStr">
        <is>
          <t>C01106</t>
        </is>
      </c>
      <c r="B1110" t="inlineStr">
        <is>
          <t>Blue Ocean Glow Co., Ltd</t>
        </is>
      </c>
      <c r="C1110" t="inlineStr">
        <is>
          <t>58 Station Road</t>
        </is>
      </c>
      <c r="D1110" t="inlineStr">
        <is>
          <t>North</t>
        </is>
      </c>
      <c r="E1110" t="inlineStr">
        <is>
          <t>IMP01106</t>
        </is>
      </c>
      <c r="F1110" t="inlineStr">
        <is>
          <t>T107740</t>
        </is>
      </c>
    </row>
    <row r="1111">
      <c r="A1111" t="inlineStr">
        <is>
          <t>C01107</t>
        </is>
      </c>
      <c r="B1111" t="inlineStr">
        <is>
          <t>Green Valley Distribution Group Ltd</t>
        </is>
      </c>
      <c r="C1111" t="inlineStr">
        <is>
          <t>77 Temple Street</t>
        </is>
      </c>
      <c r="D1111" t="inlineStr">
        <is>
          <t>East</t>
        </is>
      </c>
      <c r="E1111" t="inlineStr">
        <is>
          <t>IMP01107</t>
        </is>
      </c>
      <c r="F1111" t="inlineStr">
        <is>
          <t>T107746</t>
        </is>
      </c>
    </row>
    <row r="1112">
      <c r="A1112" t="inlineStr">
        <is>
          <t>C01108</t>
        </is>
      </c>
      <c r="B1112" t="inlineStr">
        <is>
          <t>Harmony Trading Limited</t>
        </is>
      </c>
      <c r="C1112" t="inlineStr">
        <is>
          <t>355 Mill Road</t>
        </is>
      </c>
      <c r="D1112" t="inlineStr">
        <is>
          <t>South</t>
        </is>
      </c>
      <c r="E1112" t="inlineStr">
        <is>
          <t>IMP01108</t>
        </is>
      </c>
      <c r="F1112" t="inlineStr">
        <is>
          <t>T107750</t>
        </is>
      </c>
    </row>
    <row r="1113">
      <c r="A1113" t="inlineStr">
        <is>
          <t>C01109</t>
        </is>
      </c>
      <c r="B1113" t="inlineStr">
        <is>
          <t>Metro Logistics Group Ltd</t>
        </is>
      </c>
      <c r="C1113" t="inlineStr">
        <is>
          <t>397 Industrial Estate</t>
        </is>
      </c>
      <c r="D1113" t="inlineStr">
        <is>
          <t>East</t>
        </is>
      </c>
      <c r="E1113" t="inlineStr">
        <is>
          <t>IMP01109</t>
        </is>
      </c>
      <c r="F1113" t="inlineStr">
        <is>
          <t>T107760</t>
        </is>
      </c>
    </row>
    <row r="1114">
      <c r="A1114" t="inlineStr">
        <is>
          <t>C01110</t>
        </is>
      </c>
      <c r="B1114" t="inlineStr">
        <is>
          <t>Great Vellmoor Commercial Group Ltd</t>
        </is>
      </c>
      <c r="C1114" t="inlineStr">
        <is>
          <t>175 Industrial Estate</t>
        </is>
      </c>
      <c r="D1114" t="inlineStr">
        <is>
          <t>Coastal</t>
        </is>
      </c>
      <c r="E1114" t="inlineStr">
        <is>
          <t>IMP01110</t>
        </is>
      </c>
      <c r="F1114" t="inlineStr">
        <is>
          <t>T107766</t>
        </is>
      </c>
    </row>
    <row r="1115">
      <c r="A1115" t="inlineStr">
        <is>
          <t>C01111</t>
        </is>
      </c>
      <c r="B1115" t="inlineStr">
        <is>
          <t>Phoenix Commercial Group Ltd</t>
        </is>
      </c>
      <c r="C1115" t="inlineStr">
        <is>
          <t>271 Temple Street</t>
        </is>
      </c>
      <c r="D1115" t="inlineStr">
        <is>
          <t>South</t>
        </is>
      </c>
      <c r="E1115" t="inlineStr">
        <is>
          <t>IMP01111</t>
        </is>
      </c>
      <c r="F1115" t="inlineStr">
        <is>
          <t>T108776</t>
        </is>
      </c>
    </row>
    <row r="1116">
      <c r="A1116" t="inlineStr">
        <is>
          <t>C01112</t>
        </is>
      </c>
      <c r="B1116" t="inlineStr">
        <is>
          <t>Silver Imports &amp; Sons</t>
        </is>
      </c>
      <c r="C1116" t="inlineStr">
        <is>
          <t>332 Market Street</t>
        </is>
      </c>
      <c r="D1116" t="inlineStr">
        <is>
          <t>Capital</t>
        </is>
      </c>
      <c r="E1116" t="inlineStr">
        <is>
          <t>IMP01112</t>
        </is>
      </c>
      <c r="F1116" t="inlineStr">
        <is>
          <t>T107779</t>
        </is>
      </c>
    </row>
    <row r="1117">
      <c r="A1117" t="inlineStr">
        <is>
          <t>C01113</t>
        </is>
      </c>
      <c r="B1117" t="inlineStr">
        <is>
          <t>Aldergate Agro Co., Ltd</t>
        </is>
      </c>
      <c r="C1117" t="inlineStr">
        <is>
          <t>138 Bazaar Lane</t>
        </is>
      </c>
      <c r="D1117" t="inlineStr">
        <is>
          <t>Coastal</t>
        </is>
      </c>
      <c r="E1117" t="inlineStr">
        <is>
          <t>IMP01113</t>
        </is>
      </c>
      <c r="F1117" t="inlineStr">
        <is>
          <t>T107789</t>
        </is>
      </c>
    </row>
    <row r="1118">
      <c r="A1118" t="inlineStr">
        <is>
          <t>C01114</t>
        </is>
      </c>
      <c r="B1118" t="inlineStr">
        <is>
          <t>Ocean Living Co., Ltd</t>
        </is>
      </c>
      <c r="C1118" t="inlineStr">
        <is>
          <t>23 Market Street</t>
        </is>
      </c>
      <c r="D1118" t="inlineStr">
        <is>
          <t>East</t>
        </is>
      </c>
      <c r="E1118" t="inlineStr">
        <is>
          <t>IMP01114</t>
        </is>
      </c>
      <c r="F1118" t="inlineStr">
        <is>
          <t>T107797</t>
        </is>
      </c>
    </row>
    <row r="1119">
      <c r="A1119" t="inlineStr">
        <is>
          <t>C01115</t>
        </is>
      </c>
      <c r="B1119" t="inlineStr">
        <is>
          <t>Meridian Logistics Co.</t>
        </is>
      </c>
      <c r="C1119" t="inlineStr">
        <is>
          <t>65 Bazaar Lane</t>
        </is>
      </c>
      <c r="D1119" t="inlineStr">
        <is>
          <t>Capital</t>
        </is>
      </c>
      <c r="E1119" t="inlineStr">
        <is>
          <t>IMP01115</t>
        </is>
      </c>
      <c r="F1119" t="inlineStr">
        <is>
          <t>T107803</t>
        </is>
      </c>
    </row>
    <row r="1120">
      <c r="A1120" t="inlineStr">
        <is>
          <t>C01116</t>
        </is>
      </c>
      <c r="B1120" t="inlineStr">
        <is>
          <t>Inverness Fruits Ltd</t>
        </is>
      </c>
      <c r="C1120" t="inlineStr">
        <is>
          <t>59 Station Road</t>
        </is>
      </c>
      <c r="D1120" t="inlineStr">
        <is>
          <t>West</t>
        </is>
      </c>
      <c r="E1120" t="inlineStr">
        <is>
          <t>IMP01116</t>
        </is>
      </c>
      <c r="F1120" t="inlineStr">
        <is>
          <t>T107808</t>
        </is>
      </c>
    </row>
    <row r="1121">
      <c r="A1121" t="inlineStr">
        <is>
          <t>C01117</t>
        </is>
      </c>
      <c r="B1121" t="inlineStr">
        <is>
          <t>Eastern Glow Enterprises</t>
        </is>
      </c>
      <c r="C1121" t="inlineStr">
        <is>
          <t>208 Mill Road</t>
        </is>
      </c>
      <c r="D1121" t="inlineStr">
        <is>
          <t>South</t>
        </is>
      </c>
      <c r="E1121" t="inlineStr">
        <is>
          <t>IMP01117</t>
        </is>
      </c>
      <c r="F1121" t="inlineStr">
        <is>
          <t>T107812</t>
        </is>
      </c>
    </row>
    <row r="1122">
      <c r="A1122" t="inlineStr">
        <is>
          <t>C01118</t>
        </is>
      </c>
      <c r="B1122" t="inlineStr">
        <is>
          <t>Sunrise Motors Group Ltd</t>
        </is>
      </c>
      <c r="C1122" t="inlineStr">
        <is>
          <t>83 Garden Lane</t>
        </is>
      </c>
      <c r="D1122" t="inlineStr">
        <is>
          <t>Coastal</t>
        </is>
      </c>
      <c r="E1122" t="inlineStr">
        <is>
          <t>IMP01118</t>
        </is>
      </c>
      <c r="F1122" t="inlineStr">
        <is>
          <t>T107822</t>
        </is>
      </c>
    </row>
    <row r="1123">
      <c r="A1123" t="inlineStr">
        <is>
          <t>C01119</t>
        </is>
      </c>
      <c r="B1123" t="inlineStr">
        <is>
          <t>Golden Commercial Partners Ltd</t>
        </is>
      </c>
      <c r="C1123" t="inlineStr">
        <is>
          <t>283 Bazaar Lane</t>
        </is>
      </c>
      <c r="D1123" t="inlineStr">
        <is>
          <t>South</t>
        </is>
      </c>
      <c r="E1123" t="inlineStr">
        <is>
          <t>IMP01119</t>
        </is>
      </c>
      <c r="F1123" t="inlineStr">
        <is>
          <t>T107826</t>
        </is>
      </c>
    </row>
    <row r="1124">
      <c r="A1124" t="inlineStr">
        <is>
          <t>C01120</t>
        </is>
      </c>
      <c r="B1124" t="inlineStr">
        <is>
          <t>Orchid Steel Enterprises</t>
        </is>
      </c>
      <c r="C1124" t="inlineStr">
        <is>
          <t>205 Temple Street</t>
        </is>
      </c>
      <c r="D1124" t="inlineStr">
        <is>
          <t>North</t>
        </is>
      </c>
      <c r="E1124" t="inlineStr">
        <is>
          <t>IMP01120</t>
        </is>
      </c>
      <c r="F1124" t="inlineStr">
        <is>
          <t>T107833</t>
        </is>
      </c>
    </row>
    <row r="1125">
      <c r="A1125" t="inlineStr">
        <is>
          <t>C01121</t>
        </is>
      </c>
      <c r="B1125" t="inlineStr">
        <is>
          <t>Evergreen Glow Partners Ltd</t>
        </is>
      </c>
      <c r="C1125" t="inlineStr">
        <is>
          <t>52 Harbour Road</t>
        </is>
      </c>
      <c r="D1125" t="inlineStr">
        <is>
          <t>West</t>
        </is>
      </c>
      <c r="E1125" t="inlineStr">
        <is>
          <t>IMP01121</t>
        </is>
      </c>
      <c r="F1125" t="inlineStr">
        <is>
          <t>T107845</t>
        </is>
      </c>
    </row>
    <row r="1126">
      <c r="A1126" t="inlineStr">
        <is>
          <t>C01122</t>
        </is>
      </c>
      <c r="B1126" t="inlineStr">
        <is>
          <t>Sunrise Supply Enterprises</t>
        </is>
      </c>
      <c r="C1126" t="inlineStr">
        <is>
          <t>269 Temple Street</t>
        </is>
      </c>
      <c r="D1126" t="inlineStr">
        <is>
          <t>Coastal</t>
        </is>
      </c>
      <c r="E1126" t="inlineStr">
        <is>
          <t>IMP01122</t>
        </is>
      </c>
      <c r="F1126" t="inlineStr">
        <is>
          <t>T107851</t>
        </is>
      </c>
    </row>
    <row r="1127">
      <c r="A1127" t="inlineStr">
        <is>
          <t>C01123</t>
        </is>
      </c>
      <c r="B1127" t="inlineStr">
        <is>
          <t>Ashcombe Electronics Enterprises</t>
        </is>
      </c>
      <c r="C1127" t="inlineStr">
        <is>
          <t>330 Garden Lane</t>
        </is>
      </c>
      <c r="D1127" t="inlineStr">
        <is>
          <t>Coastal</t>
        </is>
      </c>
      <c r="E1127" t="inlineStr">
        <is>
          <t>IMP01123</t>
        </is>
      </c>
      <c r="F1127" t="inlineStr">
        <is>
          <t>T107856</t>
        </is>
      </c>
    </row>
    <row r="1128">
      <c r="A1128" t="inlineStr">
        <is>
          <t>C01124</t>
        </is>
      </c>
      <c r="B1128" t="inlineStr">
        <is>
          <t>Royal Trading &amp; Sons</t>
        </is>
      </c>
      <c r="C1128" t="inlineStr">
        <is>
          <t>397 Industrial Estate</t>
        </is>
      </c>
      <c r="D1128" t="inlineStr">
        <is>
          <t>Coastal</t>
        </is>
      </c>
      <c r="E1128" t="inlineStr">
        <is>
          <t>IMP01124</t>
        </is>
      </c>
      <c r="F1128" t="inlineStr">
        <is>
          <t>T107862</t>
        </is>
      </c>
    </row>
    <row r="1129">
      <c r="A1129" t="inlineStr">
        <is>
          <t>C01125</t>
        </is>
      </c>
      <c r="B1129" t="inlineStr">
        <is>
          <t>Silver Glow International Ltd</t>
        </is>
      </c>
      <c r="C1129" t="inlineStr">
        <is>
          <t>275 Station Road</t>
        </is>
      </c>
      <c r="D1129" t="inlineStr">
        <is>
          <t>East</t>
        </is>
      </c>
      <c r="E1129" t="inlineStr">
        <is>
          <t>IMP01125</t>
        </is>
      </c>
      <c r="F1129" t="inlineStr">
        <is>
          <t>T107871</t>
        </is>
      </c>
    </row>
    <row r="1130">
      <c r="A1130" t="inlineStr">
        <is>
          <t>C01126</t>
        </is>
      </c>
      <c r="B1130" t="inlineStr">
        <is>
          <t>Aldergate Textiles Group Ltd</t>
        </is>
      </c>
      <c r="C1130" t="inlineStr">
        <is>
          <t>264 Industrial Estate</t>
        </is>
      </c>
      <c r="D1130" t="inlineStr">
        <is>
          <t>Capital</t>
        </is>
      </c>
      <c r="E1130" t="inlineStr">
        <is>
          <t>IMP01126</t>
        </is>
      </c>
      <c r="F1130" t="inlineStr">
        <is>
          <t>T107881</t>
        </is>
      </c>
    </row>
    <row r="1131">
      <c r="A1131" t="inlineStr">
        <is>
          <t>C01127</t>
        </is>
      </c>
      <c r="B1131" t="inlineStr">
        <is>
          <t>Carrick Imports Co., Ltd</t>
        </is>
      </c>
      <c r="C1131" t="inlineStr">
        <is>
          <t>27 Industrial Estate</t>
        </is>
      </c>
      <c r="D1131" t="inlineStr">
        <is>
          <t>Coastal</t>
        </is>
      </c>
      <c r="E1131" t="inlineStr">
        <is>
          <t>IMP01127</t>
        </is>
      </c>
      <c r="F1131" t="inlineStr">
        <is>
          <t>T107882</t>
        </is>
      </c>
    </row>
    <row r="1132">
      <c r="A1132" t="inlineStr">
        <is>
          <t>C01128</t>
        </is>
      </c>
      <c r="B1132" t="inlineStr">
        <is>
          <t>Coral Distribution Group Ltd</t>
        </is>
      </c>
      <c r="C1132" t="inlineStr">
        <is>
          <t>134 Market Street</t>
        </is>
      </c>
      <c r="D1132" t="inlineStr">
        <is>
          <t>West</t>
        </is>
      </c>
      <c r="E1132" t="inlineStr">
        <is>
          <t>IMP01128</t>
        </is>
      </c>
      <c r="F1132" t="inlineStr">
        <is>
          <t>T107890</t>
        </is>
      </c>
    </row>
    <row r="1133">
      <c r="A1133" t="inlineStr">
        <is>
          <t>C01129</t>
        </is>
      </c>
      <c r="B1133" t="inlineStr">
        <is>
          <t>Harmony Pack Partners Ltd</t>
        </is>
      </c>
      <c r="C1133" t="inlineStr">
        <is>
          <t>173 Temple Street</t>
        </is>
      </c>
      <c r="D1133" t="inlineStr">
        <is>
          <t>Capital</t>
        </is>
      </c>
      <c r="E1133" t="inlineStr">
        <is>
          <t>IMP01129</t>
        </is>
      </c>
      <c r="F1133" t="inlineStr">
        <is>
          <t>T107902</t>
        </is>
      </c>
    </row>
    <row r="1134">
      <c r="A1134" t="inlineStr">
        <is>
          <t>C01130</t>
        </is>
      </c>
      <c r="B1134" t="inlineStr">
        <is>
          <t>Summit Steel &amp; Sons</t>
        </is>
      </c>
      <c r="C1134" t="inlineStr">
        <is>
          <t>397 Mill Road</t>
        </is>
      </c>
      <c r="D1134" t="inlineStr">
        <is>
          <t>West</t>
        </is>
      </c>
      <c r="E1134" t="inlineStr">
        <is>
          <t>IMP01130</t>
        </is>
      </c>
      <c r="F1134" t="inlineStr">
        <is>
          <t>T107009</t>
        </is>
      </c>
    </row>
    <row r="1135">
      <c r="A1135" t="inlineStr">
        <is>
          <t>C01131</t>
        </is>
      </c>
      <c r="B1135" t="inlineStr">
        <is>
          <t>Aldergate Agro Ltd</t>
        </is>
      </c>
      <c r="C1135" t="inlineStr">
        <is>
          <t>130 Station Road</t>
        </is>
      </c>
      <c r="D1135" t="inlineStr">
        <is>
          <t>Capital</t>
        </is>
      </c>
      <c r="E1135" t="inlineStr">
        <is>
          <t>IMP01131</t>
        </is>
      </c>
      <c r="F1135" t="inlineStr">
        <is>
          <t>T107911</t>
        </is>
      </c>
    </row>
    <row r="1136">
      <c r="A1136" t="inlineStr">
        <is>
          <t>C01132</t>
        </is>
      </c>
      <c r="B1136" t="inlineStr">
        <is>
          <t>Delta Enterprises Enterprises</t>
        </is>
      </c>
      <c r="C1136" t="inlineStr">
        <is>
          <t>265 Temple Street</t>
        </is>
      </c>
      <c r="D1136" t="inlineStr">
        <is>
          <t>West</t>
        </is>
      </c>
      <c r="E1136" t="inlineStr">
        <is>
          <t>IMP01132</t>
        </is>
      </c>
      <c r="F1136" t="inlineStr">
        <is>
          <t>T107917</t>
        </is>
      </c>
    </row>
    <row r="1137">
      <c r="A1137" t="inlineStr">
        <is>
          <t>C01133</t>
        </is>
      </c>
      <c r="B1137" t="inlineStr">
        <is>
          <t>Phoenix Steel Ltd</t>
        </is>
      </c>
      <c r="C1137" t="inlineStr">
        <is>
          <t>379 Mill Road</t>
        </is>
      </c>
      <c r="D1137" t="inlineStr">
        <is>
          <t>Coastal</t>
        </is>
      </c>
      <c r="E1137" t="inlineStr">
        <is>
          <t>IMP01133</t>
        </is>
      </c>
      <c r="F1137" t="inlineStr">
        <is>
          <t>T107927</t>
        </is>
      </c>
    </row>
    <row r="1138">
      <c r="A1138" t="inlineStr">
        <is>
          <t>C01134</t>
        </is>
      </c>
      <c r="B1138" t="inlineStr">
        <is>
          <t>Horizon Electronics Holdings Ltd</t>
        </is>
      </c>
      <c r="C1138" t="inlineStr">
        <is>
          <t>254 Temple Street</t>
        </is>
      </c>
      <c r="D1138" t="inlineStr">
        <is>
          <t>South</t>
        </is>
      </c>
      <c r="E1138" t="inlineStr">
        <is>
          <t>IMP01134</t>
        </is>
      </c>
      <c r="F1138" t="inlineStr">
        <is>
          <t>T107933</t>
        </is>
      </c>
    </row>
    <row r="1139">
      <c r="A1139" t="inlineStr">
        <is>
          <t>C01135</t>
        </is>
      </c>
      <c r="B1139" t="inlineStr">
        <is>
          <t>Harmony Trading Group Ltd</t>
        </is>
      </c>
      <c r="C1139" t="inlineStr">
        <is>
          <t>48 Harbour Road</t>
        </is>
      </c>
      <c r="D1139" t="inlineStr">
        <is>
          <t>South</t>
        </is>
      </c>
      <c r="E1139" t="inlineStr">
        <is>
          <t>IMP01135</t>
        </is>
      </c>
      <c r="F1139" t="inlineStr">
        <is>
          <t>T107942</t>
        </is>
      </c>
    </row>
    <row r="1140">
      <c r="A1140" t="inlineStr">
        <is>
          <t>C01136</t>
        </is>
      </c>
      <c r="B1140" t="inlineStr">
        <is>
          <t>Pacific Fruits Enterprises</t>
        </is>
      </c>
      <c r="C1140" t="inlineStr">
        <is>
          <t>323 Riverside</t>
        </is>
      </c>
      <c r="D1140" t="inlineStr">
        <is>
          <t>West</t>
        </is>
      </c>
      <c r="E1140" t="inlineStr">
        <is>
          <t>IMP01136</t>
        </is>
      </c>
    </row>
    <row r="1141">
      <c r="A1141" t="inlineStr">
        <is>
          <t>C01137</t>
        </is>
      </c>
      <c r="B1141" t="inlineStr">
        <is>
          <t>Northern Medical Limited</t>
        </is>
      </c>
      <c r="C1141" t="inlineStr">
        <is>
          <t>91 Station Road</t>
        </is>
      </c>
      <c r="D1141" t="inlineStr">
        <is>
          <t>West</t>
        </is>
      </c>
      <c r="E1141" t="inlineStr">
        <is>
          <t>IMP01137</t>
        </is>
      </c>
      <c r="F1141" t="inlineStr">
        <is>
          <t>T107957</t>
        </is>
      </c>
    </row>
    <row r="1142">
      <c r="A1142" t="inlineStr">
        <is>
          <t>C01138</t>
        </is>
      </c>
      <c r="B1142" t="inlineStr">
        <is>
          <t>Harmony Commercial Limited</t>
        </is>
      </c>
      <c r="C1142" t="inlineStr">
        <is>
          <t>104 Bazaar Lane</t>
        </is>
      </c>
      <c r="D1142" t="inlineStr">
        <is>
          <t>North</t>
        </is>
      </c>
      <c r="E1142" t="inlineStr">
        <is>
          <t>IMP01138</t>
        </is>
      </c>
      <c r="F1142" t="inlineStr">
        <is>
          <t>T107959</t>
        </is>
      </c>
    </row>
    <row r="1143">
      <c r="A1143" t="inlineStr">
        <is>
          <t>C01139</t>
        </is>
      </c>
      <c r="B1143" t="inlineStr">
        <is>
          <t>Carrick Commercial Co., Ltd</t>
        </is>
      </c>
      <c r="C1143" t="inlineStr">
        <is>
          <t>140 Airport Road</t>
        </is>
      </c>
      <c r="D1143" t="inlineStr">
        <is>
          <t>Coastal</t>
        </is>
      </c>
      <c r="E1143" t="inlineStr">
        <is>
          <t>IMP01139</t>
        </is>
      </c>
      <c r="F1143" t="inlineStr">
        <is>
          <t>T107996</t>
        </is>
      </c>
    </row>
    <row r="1144">
      <c r="A1144" t="inlineStr">
        <is>
          <t>C01140</t>
        </is>
      </c>
      <c r="B1144" t="inlineStr">
        <is>
          <t>Sunrise Electronics International Ltd</t>
        </is>
      </c>
      <c r="C1144" t="inlineStr">
        <is>
          <t>188 Station Road</t>
        </is>
      </c>
      <c r="D1144" t="inlineStr">
        <is>
          <t>South</t>
        </is>
      </c>
      <c r="E1144" t="inlineStr">
        <is>
          <t>IMP01140</t>
        </is>
      </c>
    </row>
    <row r="1145">
      <c r="A1145" t="inlineStr">
        <is>
          <t>C01141</t>
        </is>
      </c>
      <c r="B1145" t="inlineStr">
        <is>
          <t>Crown Fruits Enterprises</t>
        </is>
      </c>
      <c r="C1145" t="inlineStr">
        <is>
          <t>267 Market Street</t>
        </is>
      </c>
      <c r="D1145" t="inlineStr">
        <is>
          <t>East</t>
        </is>
      </c>
      <c r="E1145" t="inlineStr">
        <is>
          <t>IMP01141</t>
        </is>
      </c>
      <c r="F1145" t="inlineStr">
        <is>
          <t>T107985</t>
        </is>
      </c>
    </row>
    <row r="1146">
      <c r="A1146" t="inlineStr">
        <is>
          <t>C01142</t>
        </is>
      </c>
      <c r="B1146" t="inlineStr">
        <is>
          <t>Arden Living Co.</t>
        </is>
      </c>
      <c r="C1146" t="inlineStr">
        <is>
          <t>144 Riverside</t>
        </is>
      </c>
      <c r="D1146" t="inlineStr">
        <is>
          <t>West</t>
        </is>
      </c>
      <c r="E1146" t="inlineStr">
        <is>
          <t>IMP01142</t>
        </is>
      </c>
      <c r="F1146" t="inlineStr">
        <is>
          <t>T107992</t>
        </is>
      </c>
    </row>
    <row r="1147">
      <c r="A1147" t="inlineStr">
        <is>
          <t>C01143</t>
        </is>
      </c>
      <c r="B1147" t="inlineStr">
        <is>
          <t>Global Glow Group Ltd</t>
        </is>
      </c>
      <c r="C1147" t="inlineStr">
        <is>
          <t>10 Airport Road</t>
        </is>
      </c>
      <c r="D1147" t="inlineStr">
        <is>
          <t>Coastal</t>
        </is>
      </c>
      <c r="E1147" t="inlineStr">
        <is>
          <t>IMP01143</t>
        </is>
      </c>
      <c r="F1147" t="inlineStr">
        <is>
          <t>T107994</t>
        </is>
      </c>
    </row>
    <row r="1148">
      <c r="A1148" t="inlineStr">
        <is>
          <t>C01144</t>
        </is>
      </c>
      <c r="B1148" t="inlineStr">
        <is>
          <t>Sunrise Textiles Enterprises</t>
        </is>
      </c>
      <c r="C1148" t="inlineStr">
        <is>
          <t>87 Riverside</t>
        </is>
      </c>
      <c r="D1148" t="inlineStr">
        <is>
          <t>South</t>
        </is>
      </c>
      <c r="E1148" t="inlineStr">
        <is>
          <t>IMP01144</t>
        </is>
      </c>
      <c r="F1148" t="inlineStr">
        <is>
          <t>T108007</t>
        </is>
      </c>
    </row>
    <row r="1149">
      <c r="A1149" t="inlineStr">
        <is>
          <t>C01145</t>
        </is>
      </c>
      <c r="B1149" t="inlineStr">
        <is>
          <t>Star Supply &amp; Sons</t>
        </is>
      </c>
      <c r="C1149" t="inlineStr">
        <is>
          <t>288 Airport Road</t>
        </is>
      </c>
      <c r="D1149" t="inlineStr">
        <is>
          <t>Coastal</t>
        </is>
      </c>
      <c r="E1149" t="inlineStr">
        <is>
          <t>IMP01145</t>
        </is>
      </c>
      <c r="F1149" t="inlineStr">
        <is>
          <t>T108011</t>
        </is>
      </c>
    </row>
    <row r="1150">
      <c r="A1150" t="inlineStr">
        <is>
          <t>C01146</t>
        </is>
      </c>
      <c r="B1150" t="inlineStr">
        <is>
          <t>Delta Glow Enterprises</t>
        </is>
      </c>
      <c r="C1150" t="inlineStr">
        <is>
          <t>97 Airport Road</t>
        </is>
      </c>
      <c r="D1150" t="inlineStr">
        <is>
          <t>West</t>
        </is>
      </c>
      <c r="E1150" t="inlineStr">
        <is>
          <t>IMP01146</t>
        </is>
      </c>
      <c r="F1150" t="inlineStr">
        <is>
          <t>T108019</t>
        </is>
      </c>
    </row>
    <row r="1151">
      <c r="A1151" t="inlineStr">
        <is>
          <t>C01147</t>
        </is>
      </c>
      <c r="B1151" t="inlineStr">
        <is>
          <t>Star Distribution Co.</t>
        </is>
      </c>
      <c r="C1151" t="inlineStr">
        <is>
          <t>6 Industrial Estate</t>
        </is>
      </c>
      <c r="D1151" t="inlineStr">
        <is>
          <t>West</t>
        </is>
      </c>
      <c r="E1151" t="inlineStr">
        <is>
          <t>IMP01147</t>
        </is>
      </c>
      <c r="F1151" t="inlineStr">
        <is>
          <t>T108025</t>
        </is>
      </c>
    </row>
    <row r="1152">
      <c r="A1152" t="inlineStr">
        <is>
          <t>C01148</t>
        </is>
      </c>
      <c r="B1152" t="inlineStr">
        <is>
          <t>Pacific Trading Limited</t>
        </is>
      </c>
      <c r="C1152" t="inlineStr">
        <is>
          <t>88 Temple Street</t>
        </is>
      </c>
      <c r="D1152" t="inlineStr">
        <is>
          <t>South</t>
        </is>
      </c>
      <c r="E1152" t="inlineStr">
        <is>
          <t>IMP01148</t>
        </is>
      </c>
    </row>
    <row r="1153">
      <c r="A1153" t="inlineStr">
        <is>
          <t>C01149</t>
        </is>
      </c>
      <c r="B1153" t="inlineStr">
        <is>
          <t>Ocean Electronics Partners Ltd</t>
        </is>
      </c>
      <c r="C1153" t="inlineStr">
        <is>
          <t>206 Riverside</t>
        </is>
      </c>
      <c r="D1153" t="inlineStr">
        <is>
          <t>South</t>
        </is>
      </c>
      <c r="E1153" t="inlineStr">
        <is>
          <t>IMP01149</t>
        </is>
      </c>
      <c r="F1153" t="inlineStr">
        <is>
          <t>T108039</t>
        </is>
      </c>
    </row>
    <row r="1154">
      <c r="A1154" t="inlineStr">
        <is>
          <t>C01150</t>
        </is>
      </c>
      <c r="B1154" t="inlineStr">
        <is>
          <t>Meridian Pack Limited</t>
        </is>
      </c>
      <c r="C1154" t="inlineStr">
        <is>
          <t>167 Bazaar Lane</t>
        </is>
      </c>
      <c r="D1154" t="inlineStr">
        <is>
          <t>East</t>
        </is>
      </c>
      <c r="E1154" t="inlineStr">
        <is>
          <t>IMP01150</t>
        </is>
      </c>
      <c r="F1154" t="inlineStr">
        <is>
          <t>T108048</t>
        </is>
      </c>
    </row>
    <row r="1155">
      <c r="A1155" t="inlineStr">
        <is>
          <t>C01151</t>
        </is>
      </c>
      <c r="B1155" t="inlineStr">
        <is>
          <t>Horizon Commercial Ltd</t>
        </is>
      </c>
      <c r="C1155" t="inlineStr">
        <is>
          <t>164 Mill Road</t>
        </is>
      </c>
      <c r="D1155" t="inlineStr">
        <is>
          <t>South</t>
        </is>
      </c>
      <c r="E1155" t="inlineStr">
        <is>
          <t>IMP01151</t>
        </is>
      </c>
    </row>
    <row r="1156">
      <c r="A1156" t="inlineStr">
        <is>
          <t>C01152</t>
        </is>
      </c>
      <c r="B1156" t="inlineStr">
        <is>
          <t>Great Vellmoor Electronics Partners Ltd</t>
        </is>
      </c>
      <c r="C1156" t="inlineStr">
        <is>
          <t>299 Temple Street</t>
        </is>
      </c>
      <c r="D1156" t="inlineStr">
        <is>
          <t>Coastal</t>
        </is>
      </c>
      <c r="E1156" t="inlineStr">
        <is>
          <t>IMP01152</t>
        </is>
      </c>
      <c r="F1156" t="inlineStr">
        <is>
          <t>T108063</t>
        </is>
      </c>
    </row>
    <row r="1157">
      <c r="A1157" t="inlineStr">
        <is>
          <t>C01153</t>
        </is>
      </c>
      <c r="B1157" t="inlineStr">
        <is>
          <t>Metro Foods Partners Ltd</t>
        </is>
      </c>
      <c r="C1157" t="inlineStr">
        <is>
          <t>11 Riverside</t>
        </is>
      </c>
      <c r="D1157" t="inlineStr">
        <is>
          <t>Capital</t>
        </is>
      </c>
      <c r="E1157" t="inlineStr">
        <is>
          <t>IMP01153</t>
        </is>
      </c>
      <c r="F1157" t="inlineStr">
        <is>
          <t>T108069</t>
        </is>
      </c>
    </row>
    <row r="1158">
      <c r="A1158" t="inlineStr">
        <is>
          <t>C01154</t>
        </is>
      </c>
      <c r="B1158" t="inlineStr">
        <is>
          <t>Inverness Motors Partners Ltd</t>
        </is>
      </c>
      <c r="C1158" t="inlineStr">
        <is>
          <t>246 Harbour Road</t>
        </is>
      </c>
      <c r="D1158" t="inlineStr">
        <is>
          <t>Coastal</t>
        </is>
      </c>
      <c r="E1158" t="inlineStr">
        <is>
          <t>IMP01154</t>
        </is>
      </c>
      <c r="F1158" t="inlineStr">
        <is>
          <t>T108076</t>
        </is>
      </c>
    </row>
    <row r="1159">
      <c r="A1159" t="inlineStr">
        <is>
          <t>C01155</t>
        </is>
      </c>
      <c r="B1159" t="inlineStr">
        <is>
          <t>Saffron Pack Limited</t>
        </is>
      </c>
      <c r="C1159" t="inlineStr">
        <is>
          <t>106 Temple Street</t>
        </is>
      </c>
      <c r="D1159" t="inlineStr">
        <is>
          <t>Coastal</t>
        </is>
      </c>
      <c r="E1159" t="inlineStr">
        <is>
          <t>IMP01155</t>
        </is>
      </c>
      <c r="F1159" t="inlineStr">
        <is>
          <t>T108084</t>
        </is>
      </c>
    </row>
    <row r="1160">
      <c r="A1160" t="inlineStr">
        <is>
          <t>C01156</t>
        </is>
      </c>
      <c r="B1160" t="inlineStr">
        <is>
          <t>Inverness Mobile Enterprises</t>
        </is>
      </c>
      <c r="C1160" t="inlineStr">
        <is>
          <t>304 Bazaar Lane</t>
        </is>
      </c>
      <c r="D1160" t="inlineStr">
        <is>
          <t>Capital</t>
        </is>
      </c>
      <c r="E1160" t="inlineStr">
        <is>
          <t>IMP01156</t>
        </is>
      </c>
      <c r="F1160" t="inlineStr">
        <is>
          <t>T108086</t>
        </is>
      </c>
    </row>
    <row r="1161">
      <c r="A1161" t="inlineStr">
        <is>
          <t>C01157</t>
        </is>
      </c>
      <c r="B1161" t="inlineStr">
        <is>
          <t>Evergreen Electronics Ltd</t>
        </is>
      </c>
      <c r="C1161" t="inlineStr">
        <is>
          <t>251 Industrial Estate</t>
        </is>
      </c>
      <c r="D1161" t="inlineStr">
        <is>
          <t>East</t>
        </is>
      </c>
      <c r="E1161" t="inlineStr">
        <is>
          <t>IMP01157</t>
        </is>
      </c>
      <c r="F1161" t="inlineStr">
        <is>
          <t>T108095</t>
        </is>
      </c>
    </row>
    <row r="1162">
      <c r="A1162" t="inlineStr">
        <is>
          <t>C01158</t>
        </is>
      </c>
      <c r="B1162" t="inlineStr">
        <is>
          <t>Summit Pack Group Ltd</t>
        </is>
      </c>
      <c r="C1162" t="inlineStr">
        <is>
          <t>381 Harbour Road</t>
        </is>
      </c>
      <c r="D1162" t="inlineStr">
        <is>
          <t>South</t>
        </is>
      </c>
      <c r="E1162" t="inlineStr">
        <is>
          <t>IMP01158</t>
        </is>
      </c>
      <c r="F1162" t="inlineStr">
        <is>
          <t>T108100</t>
        </is>
      </c>
    </row>
    <row r="1163">
      <c r="A1163" t="inlineStr">
        <is>
          <t>C01159</t>
        </is>
      </c>
      <c r="B1163" t="inlineStr">
        <is>
          <t>Crown Mobile Enterprises</t>
        </is>
      </c>
      <c r="C1163" t="inlineStr">
        <is>
          <t>191 Bazaar Lane</t>
        </is>
      </c>
      <c r="D1163" t="inlineStr">
        <is>
          <t>South</t>
        </is>
      </c>
      <c r="E1163" t="inlineStr">
        <is>
          <t>IMP01159</t>
        </is>
      </c>
      <c r="F1163" t="inlineStr">
        <is>
          <t>T108106</t>
        </is>
      </c>
    </row>
    <row r="1164">
      <c r="A1164" t="inlineStr">
        <is>
          <t>C01160</t>
        </is>
      </c>
      <c r="B1164" t="inlineStr">
        <is>
          <t>Phoenix Trading Co., Ltd</t>
        </is>
      </c>
      <c r="C1164" t="inlineStr">
        <is>
          <t>209 Airport Road</t>
        </is>
      </c>
      <c r="D1164" t="inlineStr">
        <is>
          <t>South</t>
        </is>
      </c>
      <c r="E1164" t="inlineStr">
        <is>
          <t>IMP01160</t>
        </is>
      </c>
      <c r="F1164" t="inlineStr">
        <is>
          <t>T108113</t>
        </is>
      </c>
    </row>
    <row r="1165">
      <c r="A1165" t="inlineStr">
        <is>
          <t>C01161</t>
        </is>
      </c>
      <c r="B1165" t="inlineStr">
        <is>
          <t>Arden Industries Co.</t>
        </is>
      </c>
      <c r="C1165" t="inlineStr">
        <is>
          <t>390 Station Road</t>
        </is>
      </c>
      <c r="D1165" t="inlineStr">
        <is>
          <t>Coastal</t>
        </is>
      </c>
      <c r="E1165" t="inlineStr">
        <is>
          <t>IMP01161</t>
        </is>
      </c>
      <c r="F1165" t="inlineStr">
        <is>
          <t>T108126</t>
        </is>
      </c>
    </row>
    <row r="1166">
      <c r="A1166" t="inlineStr">
        <is>
          <t>C01162</t>
        </is>
      </c>
      <c r="B1166" t="inlineStr">
        <is>
          <t>Central Glow &amp; Sons</t>
        </is>
      </c>
      <c r="C1166" t="inlineStr">
        <is>
          <t>392 Riverside</t>
        </is>
      </c>
      <c r="D1166" t="inlineStr">
        <is>
          <t>West</t>
        </is>
      </c>
      <c r="E1166" t="inlineStr">
        <is>
          <t>IMP01162</t>
        </is>
      </c>
      <c r="F1166" t="inlineStr">
        <is>
          <t>T108129</t>
        </is>
      </c>
    </row>
    <row r="1167">
      <c r="A1167" t="inlineStr">
        <is>
          <t>C01163</t>
        </is>
      </c>
      <c r="B1167" t="inlineStr">
        <is>
          <t>Cobalt Distribution Limited</t>
        </is>
      </c>
      <c r="C1167" t="inlineStr">
        <is>
          <t>220 Temple Street</t>
        </is>
      </c>
      <c r="D1167" t="inlineStr">
        <is>
          <t>West</t>
        </is>
      </c>
      <c r="E1167" t="inlineStr">
        <is>
          <t>IMP01163</t>
        </is>
      </c>
      <c r="F1167" t="inlineStr">
        <is>
          <t>T108137</t>
        </is>
      </c>
    </row>
    <row r="1168">
      <c r="A1168" t="inlineStr">
        <is>
          <t>C01164</t>
        </is>
      </c>
      <c r="B1168" t="inlineStr">
        <is>
          <t>Ocean Industries &amp; Sons</t>
        </is>
      </c>
      <c r="C1168" t="inlineStr">
        <is>
          <t>333 Market Street</t>
        </is>
      </c>
      <c r="D1168" t="inlineStr">
        <is>
          <t>South</t>
        </is>
      </c>
      <c r="E1168" t="inlineStr">
        <is>
          <t>IMP01164</t>
        </is>
      </c>
      <c r="F1168" t="inlineStr">
        <is>
          <t>T108146</t>
        </is>
      </c>
    </row>
    <row r="1169">
      <c r="A1169" t="inlineStr">
        <is>
          <t>C01165</t>
        </is>
      </c>
      <c r="B1169" t="inlineStr">
        <is>
          <t>Coral Enterprises Group Ltd</t>
        </is>
      </c>
      <c r="C1169" t="inlineStr">
        <is>
          <t>394 Bazaar Lane</t>
        </is>
      </c>
      <c r="D1169" t="inlineStr">
        <is>
          <t>West</t>
        </is>
      </c>
      <c r="E1169" t="inlineStr">
        <is>
          <t>IMP01165</t>
        </is>
      </c>
      <c r="F1169" t="inlineStr">
        <is>
          <t>T108151</t>
        </is>
      </c>
    </row>
    <row r="1170">
      <c r="A1170" t="inlineStr">
        <is>
          <t>C01166</t>
        </is>
      </c>
      <c r="B1170" t="inlineStr">
        <is>
          <t>Star Supply Holdings Ltd</t>
        </is>
      </c>
      <c r="C1170" t="inlineStr">
        <is>
          <t>131 Mill Road</t>
        </is>
      </c>
      <c r="D1170" t="inlineStr">
        <is>
          <t>North</t>
        </is>
      </c>
      <c r="E1170" t="inlineStr">
        <is>
          <t>IMP01166</t>
        </is>
      </c>
      <c r="F1170" t="inlineStr">
        <is>
          <t>T108158</t>
        </is>
      </c>
    </row>
    <row r="1171">
      <c r="A1171" t="inlineStr">
        <is>
          <t>C01167</t>
        </is>
      </c>
      <c r="B1171" t="inlineStr">
        <is>
          <t>Phoenix Distribution Ltd</t>
        </is>
      </c>
      <c r="C1171" t="inlineStr">
        <is>
          <t>338 Market Street</t>
        </is>
      </c>
      <c r="D1171" t="inlineStr">
        <is>
          <t>Coastal</t>
        </is>
      </c>
      <c r="E1171" t="inlineStr">
        <is>
          <t>IMP01167</t>
        </is>
      </c>
      <c r="F1171" t="inlineStr">
        <is>
          <t>T108168</t>
        </is>
      </c>
    </row>
    <row r="1172">
      <c r="A1172" t="inlineStr">
        <is>
          <t>C01168</t>
        </is>
      </c>
      <c r="B1172" t="inlineStr">
        <is>
          <t>Orchid Mobile Partners Ltd</t>
        </is>
      </c>
      <c r="C1172" t="inlineStr">
        <is>
          <t>288 Industrial Estate</t>
        </is>
      </c>
      <c r="D1172" t="inlineStr">
        <is>
          <t>North</t>
        </is>
      </c>
      <c r="E1172" t="inlineStr">
        <is>
          <t>IMP01168</t>
        </is>
      </c>
      <c r="F1172" t="inlineStr">
        <is>
          <t>T108170</t>
        </is>
      </c>
    </row>
    <row r="1173">
      <c r="A1173" t="inlineStr">
        <is>
          <t>C01169</t>
        </is>
      </c>
      <c r="B1173" t="inlineStr">
        <is>
          <t>Ashcombe Textiles Group Ltd</t>
        </is>
      </c>
      <c r="C1173" t="inlineStr">
        <is>
          <t>161 Mill Road</t>
        </is>
      </c>
      <c r="D1173" t="inlineStr">
        <is>
          <t>West</t>
        </is>
      </c>
      <c r="E1173" t="inlineStr">
        <is>
          <t>IMP01169</t>
        </is>
      </c>
      <c r="F1173" t="inlineStr">
        <is>
          <t>T108177</t>
        </is>
      </c>
    </row>
    <row r="1174">
      <c r="A1174" t="inlineStr">
        <is>
          <t>C01170</t>
        </is>
      </c>
      <c r="B1174" t="inlineStr">
        <is>
          <t>Central Supply International Ltd</t>
        </is>
      </c>
      <c r="C1174" t="inlineStr">
        <is>
          <t>3 Airport Road</t>
        </is>
      </c>
      <c r="D1174" t="inlineStr">
        <is>
          <t>Coastal</t>
        </is>
      </c>
      <c r="E1174" t="inlineStr">
        <is>
          <t>IMP01170</t>
        </is>
      </c>
      <c r="F1174" t="inlineStr">
        <is>
          <t>T108189</t>
        </is>
      </c>
    </row>
    <row r="1175">
      <c r="A1175" t="inlineStr">
        <is>
          <t>C01171</t>
        </is>
      </c>
      <c r="B1175" t="inlineStr">
        <is>
          <t>Lotus Pack Holdings Ltd</t>
        </is>
      </c>
      <c r="C1175" t="inlineStr">
        <is>
          <t>65 Bazaar Lane</t>
        </is>
      </c>
      <c r="D1175" t="inlineStr">
        <is>
          <t>Capital</t>
        </is>
      </c>
      <c r="E1175" t="inlineStr">
        <is>
          <t>IMP01171</t>
        </is>
      </c>
      <c r="F1175" t="inlineStr">
        <is>
          <t>T108191</t>
        </is>
      </c>
    </row>
    <row r="1176">
      <c r="A1176" t="inlineStr">
        <is>
          <t>C01172</t>
        </is>
      </c>
      <c r="B1176" t="inlineStr">
        <is>
          <t>Orchid Enterprises International Ltd</t>
        </is>
      </c>
      <c r="C1176" t="inlineStr">
        <is>
          <t>101 Market Street</t>
        </is>
      </c>
      <c r="D1176" t="inlineStr">
        <is>
          <t>West</t>
        </is>
      </c>
      <c r="E1176" t="inlineStr">
        <is>
          <t>IMP01172</t>
        </is>
      </c>
      <c r="F1176" t="inlineStr">
        <is>
          <t>T108201</t>
        </is>
      </c>
    </row>
    <row r="1177">
      <c r="A1177" t="inlineStr">
        <is>
          <t>C01173</t>
        </is>
      </c>
      <c r="B1177" t="inlineStr">
        <is>
          <t>Northern Mobile Partners Ltd</t>
        </is>
      </c>
      <c r="C1177" t="inlineStr">
        <is>
          <t>358 Garden Lane</t>
        </is>
      </c>
      <c r="D1177" t="inlineStr">
        <is>
          <t>Coastal</t>
        </is>
      </c>
      <c r="E1177" t="inlineStr">
        <is>
          <t>IMP01173</t>
        </is>
      </c>
      <c r="F1177" t="inlineStr">
        <is>
          <t>T108207</t>
        </is>
      </c>
    </row>
    <row r="1178">
      <c r="A1178" t="inlineStr">
        <is>
          <t>C01174</t>
        </is>
      </c>
      <c r="B1178" t="inlineStr">
        <is>
          <t>Metro Logistics Co.</t>
        </is>
      </c>
      <c r="C1178" t="inlineStr">
        <is>
          <t>177 Harbour Road</t>
        </is>
      </c>
      <c r="D1178" t="inlineStr">
        <is>
          <t>East</t>
        </is>
      </c>
      <c r="E1178" t="inlineStr">
        <is>
          <t>IMP01174</t>
        </is>
      </c>
    </row>
    <row r="1179">
      <c r="A1179" t="inlineStr">
        <is>
          <t>C01175</t>
        </is>
      </c>
      <c r="B1179" t="inlineStr">
        <is>
          <t>Central Agro Group Ltd</t>
        </is>
      </c>
      <c r="C1179" t="inlineStr">
        <is>
          <t>14 Airport Road</t>
        </is>
      </c>
      <c r="D1179" t="inlineStr">
        <is>
          <t>Capital</t>
        </is>
      </c>
      <c r="E1179" t="inlineStr">
        <is>
          <t>IMP01175</t>
        </is>
      </c>
      <c r="F1179" t="inlineStr">
        <is>
          <t>T108222</t>
        </is>
      </c>
    </row>
    <row r="1180">
      <c r="A1180" t="inlineStr">
        <is>
          <t>C01176</t>
        </is>
      </c>
      <c r="B1180" t="inlineStr">
        <is>
          <t>Ocean Motors &amp; Sons</t>
        </is>
      </c>
      <c r="C1180" t="inlineStr">
        <is>
          <t>228 Industrial Estate</t>
        </is>
      </c>
      <c r="D1180" t="inlineStr">
        <is>
          <t>Capital</t>
        </is>
      </c>
      <c r="E1180" t="inlineStr">
        <is>
          <t>IMP01176</t>
        </is>
      </c>
      <c r="F1180" t="inlineStr">
        <is>
          <t>T108225</t>
        </is>
      </c>
    </row>
    <row r="1181">
      <c r="A1181" t="inlineStr">
        <is>
          <t>C01177</t>
        </is>
      </c>
      <c r="B1181" t="inlineStr">
        <is>
          <t>Sunrise Enterprises Holdings Ltd</t>
        </is>
      </c>
      <c r="C1181" t="inlineStr">
        <is>
          <t>52 Riverside</t>
        </is>
      </c>
      <c r="D1181" t="inlineStr">
        <is>
          <t>Capital</t>
        </is>
      </c>
      <c r="E1181" t="inlineStr">
        <is>
          <t>IMP01177</t>
        </is>
      </c>
      <c r="F1181" t="inlineStr">
        <is>
          <t>T108237</t>
        </is>
      </c>
    </row>
    <row r="1182">
      <c r="A1182" t="inlineStr">
        <is>
          <t>C01178</t>
        </is>
      </c>
      <c r="B1182" t="inlineStr">
        <is>
          <t>Metro Motors &amp; Sons</t>
        </is>
      </c>
      <c r="C1182" t="inlineStr">
        <is>
          <t>12 Airport Road</t>
        </is>
      </c>
      <c r="D1182" t="inlineStr">
        <is>
          <t>West</t>
        </is>
      </c>
      <c r="E1182" t="inlineStr">
        <is>
          <t>IMP01178</t>
        </is>
      </c>
      <c r="F1182" t="inlineStr">
        <is>
          <t>T108239</t>
        </is>
      </c>
    </row>
    <row r="1183">
      <c r="A1183" t="inlineStr">
        <is>
          <t>C01179</t>
        </is>
      </c>
      <c r="B1183" t="inlineStr">
        <is>
          <t>Phoenix Fruits Enterprises</t>
        </is>
      </c>
      <c r="C1183" t="inlineStr">
        <is>
          <t>353 Station Road</t>
        </is>
      </c>
      <c r="D1183" t="inlineStr">
        <is>
          <t>Coastal</t>
        </is>
      </c>
      <c r="E1183" t="inlineStr">
        <is>
          <t>IMP01179</t>
        </is>
      </c>
      <c r="F1183" t="inlineStr">
        <is>
          <t>T108249</t>
        </is>
      </c>
    </row>
    <row r="1184">
      <c r="A1184" t="inlineStr">
        <is>
          <t>C01180</t>
        </is>
      </c>
      <c r="B1184" t="inlineStr">
        <is>
          <t>Global Logistics Holdings Ltd</t>
        </is>
      </c>
      <c r="C1184" t="inlineStr">
        <is>
          <t>318 Bazaar Lane</t>
        </is>
      </c>
      <c r="D1184" t="inlineStr">
        <is>
          <t>East</t>
        </is>
      </c>
      <c r="E1184" t="inlineStr">
        <is>
          <t>IMP01180</t>
        </is>
      </c>
      <c r="F1184" t="inlineStr">
        <is>
          <t>T108253</t>
        </is>
      </c>
    </row>
    <row r="1185">
      <c r="A1185" t="inlineStr">
        <is>
          <t>C01181</t>
        </is>
      </c>
      <c r="B1185" t="inlineStr">
        <is>
          <t>Delta Steel International Ltd</t>
        </is>
      </c>
      <c r="C1185" t="inlineStr">
        <is>
          <t>346 Market Street</t>
        </is>
      </c>
      <c r="D1185" t="inlineStr">
        <is>
          <t>North</t>
        </is>
      </c>
      <c r="E1185" t="inlineStr">
        <is>
          <t>IMP01181</t>
        </is>
      </c>
      <c r="F1185" t="inlineStr">
        <is>
          <t>T100070</t>
        </is>
      </c>
    </row>
    <row r="1186">
      <c r="A1186" t="inlineStr">
        <is>
          <t>C01182</t>
        </is>
      </c>
      <c r="B1186" t="inlineStr">
        <is>
          <t>Silk Road Logistics Holdings Ltd</t>
        </is>
      </c>
      <c r="C1186" t="inlineStr">
        <is>
          <t>220 Market Street</t>
        </is>
      </c>
      <c r="D1186" t="inlineStr">
        <is>
          <t>South</t>
        </is>
      </c>
      <c r="E1186" t="inlineStr">
        <is>
          <t>IMP01182</t>
        </is>
      </c>
      <c r="F1186" t="inlineStr">
        <is>
          <t>T108273</t>
        </is>
      </c>
    </row>
    <row r="1187">
      <c r="A1187" t="inlineStr">
        <is>
          <t>C01183</t>
        </is>
      </c>
      <c r="B1187" t="inlineStr">
        <is>
          <t>Carrick Motors Ltd</t>
        </is>
      </c>
      <c r="C1187" t="inlineStr">
        <is>
          <t>47 Temple Street</t>
        </is>
      </c>
      <c r="D1187" t="inlineStr">
        <is>
          <t>North</t>
        </is>
      </c>
      <c r="E1187" t="inlineStr">
        <is>
          <t>IMP01183</t>
        </is>
      </c>
      <c r="F1187" t="inlineStr">
        <is>
          <t>T108275</t>
        </is>
      </c>
    </row>
    <row r="1188">
      <c r="A1188" t="inlineStr">
        <is>
          <t>C01184</t>
        </is>
      </c>
      <c r="B1188" t="inlineStr">
        <is>
          <t>Silver Textiles Co.</t>
        </is>
      </c>
      <c r="C1188" t="inlineStr">
        <is>
          <t>370 Market Street</t>
        </is>
      </c>
      <c r="D1188" t="inlineStr">
        <is>
          <t>Capital</t>
        </is>
      </c>
      <c r="E1188" t="inlineStr">
        <is>
          <t>IMP01184</t>
        </is>
      </c>
      <c r="F1188" t="inlineStr">
        <is>
          <t>T108282</t>
        </is>
      </c>
    </row>
    <row r="1189">
      <c r="A1189" t="inlineStr">
        <is>
          <t>C01185</t>
        </is>
      </c>
      <c r="B1189" t="inlineStr">
        <is>
          <t>Prescott Steel Enterprises</t>
        </is>
      </c>
      <c r="C1189" t="inlineStr">
        <is>
          <t>291 Station Road</t>
        </is>
      </c>
      <c r="D1189" t="inlineStr">
        <is>
          <t>South</t>
        </is>
      </c>
      <c r="E1189" t="inlineStr">
        <is>
          <t>IMP01185</t>
        </is>
      </c>
      <c r="F1189" t="inlineStr">
        <is>
          <t>T108292</t>
        </is>
      </c>
    </row>
    <row r="1190">
      <c r="A1190" t="inlineStr">
        <is>
          <t>C01186</t>
        </is>
      </c>
      <c r="B1190" t="inlineStr">
        <is>
          <t>Harmony Logistics Partners Ltd</t>
        </is>
      </c>
      <c r="C1190" t="inlineStr">
        <is>
          <t>97 Riverside</t>
        </is>
      </c>
      <c r="D1190" t="inlineStr">
        <is>
          <t>West</t>
        </is>
      </c>
      <c r="E1190" t="inlineStr">
        <is>
          <t>IMP01186</t>
        </is>
      </c>
      <c r="F1190" t="inlineStr">
        <is>
          <t>T108298</t>
        </is>
      </c>
    </row>
    <row r="1191">
      <c r="A1191" t="inlineStr">
        <is>
          <t>C01187</t>
        </is>
      </c>
      <c r="B1191" t="inlineStr">
        <is>
          <t>Prescott Living &amp; Sons</t>
        </is>
      </c>
      <c r="C1191" t="inlineStr">
        <is>
          <t>248 Station Road</t>
        </is>
      </c>
      <c r="D1191" t="inlineStr">
        <is>
          <t>North</t>
        </is>
      </c>
      <c r="E1191" t="inlineStr">
        <is>
          <t>IMP01187</t>
        </is>
      </c>
      <c r="F1191" t="inlineStr">
        <is>
          <t>T108308</t>
        </is>
      </c>
    </row>
    <row r="1192">
      <c r="A1192" t="inlineStr">
        <is>
          <t>C01188</t>
        </is>
      </c>
      <c r="B1192" t="inlineStr">
        <is>
          <t>Phoenix Supply Group Ltd</t>
        </is>
      </c>
      <c r="C1192" t="inlineStr">
        <is>
          <t>135 Riverside</t>
        </is>
      </c>
      <c r="D1192" t="inlineStr">
        <is>
          <t>South</t>
        </is>
      </c>
      <c r="E1192" t="inlineStr">
        <is>
          <t>IMP01188</t>
        </is>
      </c>
      <c r="F1192" t="inlineStr">
        <is>
          <t>T108311</t>
        </is>
      </c>
    </row>
    <row r="1193">
      <c r="A1193" t="inlineStr">
        <is>
          <t>C01189</t>
        </is>
      </c>
      <c r="B1193" t="inlineStr">
        <is>
          <t>Arden Commercial Enterprises</t>
        </is>
      </c>
      <c r="C1193" t="inlineStr">
        <is>
          <t>269 Garden Lane</t>
        </is>
      </c>
      <c r="D1193" t="inlineStr">
        <is>
          <t>East</t>
        </is>
      </c>
      <c r="E1193" t="inlineStr">
        <is>
          <t>IMP01189</t>
        </is>
      </c>
      <c r="F1193" t="inlineStr">
        <is>
          <t>T108318</t>
        </is>
      </c>
    </row>
    <row r="1194">
      <c r="A1194" t="inlineStr">
        <is>
          <t>C01190</t>
        </is>
      </c>
      <c r="B1194" t="inlineStr">
        <is>
          <t>Prime Steel &amp; Sons</t>
        </is>
      </c>
      <c r="C1194" t="inlineStr">
        <is>
          <t>112 Industrial Estate</t>
        </is>
      </c>
      <c r="D1194" t="inlineStr">
        <is>
          <t>West</t>
        </is>
      </c>
      <c r="E1194" t="inlineStr">
        <is>
          <t>IMP01190</t>
        </is>
      </c>
      <c r="F1194" t="inlineStr">
        <is>
          <t>T108328</t>
        </is>
      </c>
    </row>
    <row r="1195">
      <c r="A1195" t="inlineStr">
        <is>
          <t>C01191</t>
        </is>
      </c>
      <c r="B1195" t="inlineStr">
        <is>
          <t>Coral Enterprises Limited</t>
        </is>
      </c>
      <c r="C1195" t="inlineStr">
        <is>
          <t>351 Harbour Road</t>
        </is>
      </c>
      <c r="D1195" t="inlineStr">
        <is>
          <t>Coastal</t>
        </is>
      </c>
      <c r="E1195" t="inlineStr">
        <is>
          <t>IMP01191</t>
        </is>
      </c>
      <c r="F1195" t="inlineStr">
        <is>
          <t>T108331</t>
        </is>
      </c>
    </row>
    <row r="1196">
      <c r="A1196" t="inlineStr">
        <is>
          <t>C01192</t>
        </is>
      </c>
      <c r="B1196" t="inlineStr">
        <is>
          <t>Silk Road Pack &amp; Sons</t>
        </is>
      </c>
      <c r="C1196" t="inlineStr">
        <is>
          <t>54 Garden Lane</t>
        </is>
      </c>
      <c r="D1196" t="inlineStr">
        <is>
          <t>North</t>
        </is>
      </c>
      <c r="E1196" t="inlineStr">
        <is>
          <t>IMP01192</t>
        </is>
      </c>
      <c r="F1196" t="inlineStr">
        <is>
          <t>T108340</t>
        </is>
      </c>
    </row>
    <row r="1197">
      <c r="A1197" t="inlineStr">
        <is>
          <t>C01193</t>
        </is>
      </c>
      <c r="B1197" t="inlineStr">
        <is>
          <t>Silver Glow Limited</t>
        </is>
      </c>
      <c r="C1197" t="inlineStr">
        <is>
          <t>330 Garden Lane</t>
        </is>
      </c>
      <c r="D1197" t="inlineStr">
        <is>
          <t>North</t>
        </is>
      </c>
      <c r="E1197" t="inlineStr">
        <is>
          <t>IMP01193</t>
        </is>
      </c>
      <c r="F1197" t="inlineStr">
        <is>
          <t>T108344</t>
        </is>
      </c>
    </row>
    <row r="1198">
      <c r="A1198" t="inlineStr">
        <is>
          <t>C01194</t>
        </is>
      </c>
      <c r="B1198" t="inlineStr">
        <is>
          <t>Crown Distribution Co.</t>
        </is>
      </c>
      <c r="C1198" t="inlineStr">
        <is>
          <t>265 Riverside</t>
        </is>
      </c>
      <c r="D1198" t="inlineStr">
        <is>
          <t>West</t>
        </is>
      </c>
      <c r="E1198" t="inlineStr">
        <is>
          <t>IMP01194</t>
        </is>
      </c>
      <c r="F1198" t="inlineStr">
        <is>
          <t>T108351</t>
        </is>
      </c>
    </row>
    <row r="1199">
      <c r="A1199" t="inlineStr">
        <is>
          <t>C01195</t>
        </is>
      </c>
      <c r="B1199" t="inlineStr">
        <is>
          <t>Orchid Motors Co.</t>
        </is>
      </c>
      <c r="C1199" t="inlineStr">
        <is>
          <t>245 Airport Road</t>
        </is>
      </c>
      <c r="D1199" t="inlineStr">
        <is>
          <t>Coastal</t>
        </is>
      </c>
      <c r="E1199" t="inlineStr">
        <is>
          <t>IMP01195</t>
        </is>
      </c>
      <c r="F1199" t="inlineStr">
        <is>
          <t>T108362</t>
        </is>
      </c>
    </row>
    <row r="1200">
      <c r="A1200" t="inlineStr">
        <is>
          <t>C01196</t>
        </is>
      </c>
      <c r="B1200" t="inlineStr">
        <is>
          <t>Meridian Glow Co., Ltd</t>
        </is>
      </c>
      <c r="C1200" t="inlineStr">
        <is>
          <t>259 Mill Road</t>
        </is>
      </c>
      <c r="D1200" t="inlineStr">
        <is>
          <t>South</t>
        </is>
      </c>
      <c r="E1200" t="inlineStr">
        <is>
          <t>IMP01196</t>
        </is>
      </c>
      <c r="F1200" t="inlineStr">
        <is>
          <t>T108367</t>
        </is>
      </c>
    </row>
    <row r="1201">
      <c r="A1201" t="inlineStr">
        <is>
          <t>C01197</t>
        </is>
      </c>
      <c r="B1201" t="inlineStr">
        <is>
          <t>Aldergate Distribution Co., Ltd</t>
        </is>
      </c>
      <c r="C1201" t="inlineStr">
        <is>
          <t>349 Garden Lane</t>
        </is>
      </c>
      <c r="D1201" t="inlineStr">
        <is>
          <t>North</t>
        </is>
      </c>
      <c r="E1201" t="inlineStr">
        <is>
          <t>IMP01197</t>
        </is>
      </c>
      <c r="F1201" t="inlineStr">
        <is>
          <t>T103377</t>
        </is>
      </c>
    </row>
    <row r="1202">
      <c r="A1202" t="inlineStr">
        <is>
          <t>C01198</t>
        </is>
      </c>
      <c r="B1202" t="inlineStr">
        <is>
          <t>Orchid Trading &amp; Sons</t>
        </is>
      </c>
      <c r="C1202" t="inlineStr">
        <is>
          <t>231 Harbour Road</t>
        </is>
      </c>
      <c r="D1202" t="inlineStr">
        <is>
          <t>East</t>
        </is>
      </c>
      <c r="E1202" t="inlineStr">
        <is>
          <t>IMP01198</t>
        </is>
      </c>
      <c r="F1202" t="inlineStr">
        <is>
          <t>T108383</t>
        </is>
      </c>
    </row>
    <row r="1203">
      <c r="A1203" t="inlineStr">
        <is>
          <t>C01199</t>
        </is>
      </c>
      <c r="B1203" t="inlineStr">
        <is>
          <t>Sunrise Commercial Holdings Ltd</t>
        </is>
      </c>
      <c r="C1203" t="inlineStr">
        <is>
          <t>5 Industrial Estate</t>
        </is>
      </c>
      <c r="D1203" t="inlineStr">
        <is>
          <t>Coastal</t>
        </is>
      </c>
      <c r="E1203" t="inlineStr">
        <is>
          <t>IMP01199</t>
        </is>
      </c>
      <c r="F1203" t="inlineStr">
        <is>
          <t>T108387</t>
        </is>
      </c>
    </row>
    <row r="1204">
      <c r="A1204" t="inlineStr">
        <is>
          <t>C01200</t>
        </is>
      </c>
      <c r="B1204" t="inlineStr">
        <is>
          <t>Delta Textiles Enterprises</t>
        </is>
      </c>
      <c r="C1204" t="inlineStr">
        <is>
          <t>362 Station Road</t>
        </is>
      </c>
      <c r="D1204" t="inlineStr">
        <is>
          <t>West</t>
        </is>
      </c>
      <c r="E1204" t="inlineStr">
        <is>
          <t>IMP01200</t>
        </is>
      </c>
      <c r="F1204" t="inlineStr">
        <is>
          <t>T108393</t>
        </is>
      </c>
    </row>
    <row r="1205">
      <c r="A1205" t="inlineStr">
        <is>
          <t>C01201</t>
        </is>
      </c>
      <c r="B1205" t="inlineStr">
        <is>
          <t>Star Pack Co.</t>
        </is>
      </c>
      <c r="C1205" t="inlineStr">
        <is>
          <t>159 Harbour Road</t>
        </is>
      </c>
      <c r="D1205" t="inlineStr">
        <is>
          <t>North</t>
        </is>
      </c>
      <c r="E1205" t="inlineStr">
        <is>
          <t>IMP01201</t>
        </is>
      </c>
      <c r="F1205" t="inlineStr">
        <is>
          <t>T108402</t>
        </is>
      </c>
    </row>
    <row r="1206">
      <c r="A1206" t="inlineStr">
        <is>
          <t>C01202</t>
        </is>
      </c>
      <c r="B1206" t="inlineStr">
        <is>
          <t>Star Distribution &amp; Sons</t>
        </is>
      </c>
      <c r="C1206" t="inlineStr">
        <is>
          <t>387 Airport Road</t>
        </is>
      </c>
      <c r="D1206" t="inlineStr">
        <is>
          <t>Coastal</t>
        </is>
      </c>
      <c r="E1206" t="inlineStr">
        <is>
          <t>IMP01202</t>
        </is>
      </c>
      <c r="F1206" t="inlineStr">
        <is>
          <t>T108407</t>
        </is>
      </c>
    </row>
    <row r="1207">
      <c r="A1207" t="inlineStr">
        <is>
          <t>C01203</t>
        </is>
      </c>
      <c r="B1207" t="inlineStr">
        <is>
          <t>Orchid Foods Limited</t>
        </is>
      </c>
      <c r="C1207" t="inlineStr">
        <is>
          <t>88 Market Street</t>
        </is>
      </c>
      <c r="D1207" t="inlineStr">
        <is>
          <t>Capital</t>
        </is>
      </c>
      <c r="E1207" t="inlineStr">
        <is>
          <t>IMP01203</t>
        </is>
      </c>
      <c r="F1207" t="inlineStr">
        <is>
          <t>T108416</t>
        </is>
      </c>
    </row>
    <row r="1208">
      <c r="A1208" t="inlineStr">
        <is>
          <t>C01204</t>
        </is>
      </c>
      <c r="B1208" t="inlineStr">
        <is>
          <t>Northern Electronics Partners Ltd</t>
        </is>
      </c>
      <c r="C1208" t="inlineStr">
        <is>
          <t>117 Industrial Estate</t>
        </is>
      </c>
      <c r="D1208" t="inlineStr">
        <is>
          <t>West</t>
        </is>
      </c>
      <c r="E1208" t="inlineStr">
        <is>
          <t>IMP01204</t>
        </is>
      </c>
      <c r="F1208" t="inlineStr">
        <is>
          <t>T108425</t>
        </is>
      </c>
    </row>
    <row r="1209">
      <c r="A1209" t="inlineStr">
        <is>
          <t>C01205</t>
        </is>
      </c>
      <c r="B1209" t="inlineStr">
        <is>
          <t>Coral Agro Co., Ltd</t>
        </is>
      </c>
      <c r="C1209" t="inlineStr">
        <is>
          <t>7 Bazaar Lane</t>
        </is>
      </c>
      <c r="D1209" t="inlineStr">
        <is>
          <t>East</t>
        </is>
      </c>
      <c r="E1209" t="inlineStr">
        <is>
          <t>IMP01205</t>
        </is>
      </c>
      <c r="F1209" t="inlineStr">
        <is>
          <t>T108429</t>
        </is>
      </c>
    </row>
    <row r="1210">
      <c r="A1210" t="inlineStr">
        <is>
          <t>C01206</t>
        </is>
      </c>
      <c r="B1210" t="inlineStr">
        <is>
          <t>Ocean Mobile Co., Ltd</t>
        </is>
      </c>
      <c r="C1210" t="inlineStr">
        <is>
          <t>171 Garden Lane</t>
        </is>
      </c>
      <c r="D1210" t="inlineStr">
        <is>
          <t>North</t>
        </is>
      </c>
      <c r="E1210" t="inlineStr">
        <is>
          <t>IMP01206</t>
        </is>
      </c>
      <c r="F1210" t="inlineStr">
        <is>
          <t>T108439</t>
        </is>
      </c>
    </row>
    <row r="1211">
      <c r="A1211" t="inlineStr">
        <is>
          <t>C01207</t>
        </is>
      </c>
      <c r="B1211" t="inlineStr">
        <is>
          <t>Lotus Foods Co., Ltd</t>
        </is>
      </c>
      <c r="C1211" t="inlineStr">
        <is>
          <t>123 Industrial Estate</t>
        </is>
      </c>
      <c r="D1211" t="inlineStr">
        <is>
          <t>East</t>
        </is>
      </c>
      <c r="E1211" t="inlineStr">
        <is>
          <t>IMP01207</t>
        </is>
      </c>
      <c r="F1211" t="inlineStr">
        <is>
          <t>T108446</t>
        </is>
      </c>
    </row>
    <row r="1212">
      <c r="A1212" t="inlineStr">
        <is>
          <t>C01208</t>
        </is>
      </c>
      <c r="B1212" t="inlineStr">
        <is>
          <t>Silver Living Ltd</t>
        </is>
      </c>
      <c r="C1212" t="inlineStr">
        <is>
          <t>54 Airport Road</t>
        </is>
      </c>
      <c r="D1212" t="inlineStr">
        <is>
          <t>West</t>
        </is>
      </c>
      <c r="E1212" t="inlineStr">
        <is>
          <t>IMP01208</t>
        </is>
      </c>
    </row>
    <row r="1213">
      <c r="A1213" t="inlineStr">
        <is>
          <t>C01209</t>
        </is>
      </c>
      <c r="B1213" t="inlineStr">
        <is>
          <t>Star Foods Co., Ltd</t>
        </is>
      </c>
      <c r="C1213" t="inlineStr">
        <is>
          <t>45 Station Road</t>
        </is>
      </c>
      <c r="D1213" t="inlineStr">
        <is>
          <t>East</t>
        </is>
      </c>
      <c r="E1213" t="inlineStr">
        <is>
          <t>IMP01209</t>
        </is>
      </c>
      <c r="F1213" t="inlineStr">
        <is>
          <t>T108461</t>
        </is>
      </c>
    </row>
    <row r="1214">
      <c r="A1214" t="inlineStr">
        <is>
          <t>C01210</t>
        </is>
      </c>
      <c r="B1214" t="inlineStr">
        <is>
          <t>Summit Motors Co., Ltd</t>
        </is>
      </c>
      <c r="C1214" t="inlineStr">
        <is>
          <t>83 Temple Street</t>
        </is>
      </c>
      <c r="D1214" t="inlineStr">
        <is>
          <t>Capital</t>
        </is>
      </c>
      <c r="E1214" t="inlineStr">
        <is>
          <t>IMP01210</t>
        </is>
      </c>
      <c r="F1214" t="inlineStr">
        <is>
          <t>T108464</t>
        </is>
      </c>
    </row>
    <row r="1215">
      <c r="A1215" t="inlineStr">
        <is>
          <t>C01211</t>
        </is>
      </c>
      <c r="B1215" t="inlineStr">
        <is>
          <t>Golden Imports &amp; Sons</t>
        </is>
      </c>
      <c r="C1215" t="inlineStr">
        <is>
          <t>384 Mill Road</t>
        </is>
      </c>
      <c r="D1215" t="inlineStr">
        <is>
          <t>West</t>
        </is>
      </c>
      <c r="E1215" t="inlineStr">
        <is>
          <t>IMP01211</t>
        </is>
      </c>
      <c r="F1215" t="inlineStr">
        <is>
          <t>T108476</t>
        </is>
      </c>
    </row>
    <row r="1216">
      <c r="A1216" t="inlineStr">
        <is>
          <t>C01212</t>
        </is>
      </c>
      <c r="B1216" t="inlineStr">
        <is>
          <t>Arden Commercial Partners Ltd</t>
        </is>
      </c>
      <c r="C1216" t="inlineStr">
        <is>
          <t>49 Bazaar Lane</t>
        </is>
      </c>
      <c r="D1216" t="inlineStr">
        <is>
          <t>East</t>
        </is>
      </c>
      <c r="E1216" t="inlineStr">
        <is>
          <t>IMP01212</t>
        </is>
      </c>
      <c r="F1216" t="inlineStr">
        <is>
          <t>T158479</t>
        </is>
      </c>
    </row>
    <row r="1217">
      <c r="A1217" t="inlineStr">
        <is>
          <t>C01213</t>
        </is>
      </c>
      <c r="B1217" t="inlineStr">
        <is>
          <t>Prime Foods Co., Ltd</t>
        </is>
      </c>
      <c r="C1217" t="inlineStr">
        <is>
          <t>121 Bazaar Lane</t>
        </is>
      </c>
      <c r="D1217" t="inlineStr">
        <is>
          <t>West</t>
        </is>
      </c>
      <c r="E1217" t="inlineStr">
        <is>
          <t>IMP01213</t>
        </is>
      </c>
      <c r="F1217" t="inlineStr">
        <is>
          <t>T108486</t>
        </is>
      </c>
    </row>
    <row r="1218">
      <c r="A1218" t="inlineStr">
        <is>
          <t>C01214</t>
        </is>
      </c>
      <c r="B1218" t="inlineStr">
        <is>
          <t>Prescott Steel &amp; Sons</t>
        </is>
      </c>
      <c r="C1218" t="inlineStr">
        <is>
          <t>305 Industrial Estate</t>
        </is>
      </c>
      <c r="D1218" t="inlineStr">
        <is>
          <t>South</t>
        </is>
      </c>
      <c r="E1218" t="inlineStr">
        <is>
          <t>IMP01214</t>
        </is>
      </c>
      <c r="F1218" t="inlineStr">
        <is>
          <t>T108496</t>
        </is>
      </c>
    </row>
    <row r="1219">
      <c r="A1219" t="inlineStr">
        <is>
          <t>C01215</t>
        </is>
      </c>
      <c r="B1219" t="inlineStr">
        <is>
          <t>Star Distribution Ltd</t>
        </is>
      </c>
      <c r="C1219" t="inlineStr">
        <is>
          <t>369 Airport Road</t>
        </is>
      </c>
      <c r="D1219" t="inlineStr">
        <is>
          <t>Coastal</t>
        </is>
      </c>
      <c r="E1219" t="inlineStr">
        <is>
          <t>IMP01215</t>
        </is>
      </c>
      <c r="F1219" t="inlineStr">
        <is>
          <t>T108503</t>
        </is>
      </c>
    </row>
    <row r="1220">
      <c r="A1220" t="inlineStr">
        <is>
          <t>C01216</t>
        </is>
      </c>
      <c r="B1220" t="inlineStr">
        <is>
          <t>Aldergate Mobile Holdings Ltd</t>
        </is>
      </c>
      <c r="C1220" t="inlineStr">
        <is>
          <t>302 Bazaar Lane</t>
        </is>
      </c>
      <c r="D1220" t="inlineStr">
        <is>
          <t>South</t>
        </is>
      </c>
      <c r="E1220" t="inlineStr">
        <is>
          <t>IMP01216</t>
        </is>
      </c>
      <c r="F1220" t="inlineStr">
        <is>
          <t>T108505</t>
        </is>
      </c>
    </row>
    <row r="1221">
      <c r="A1221" t="inlineStr">
        <is>
          <t>C01217</t>
        </is>
      </c>
      <c r="B1221" t="inlineStr">
        <is>
          <t>Delta Foods Group Ltd</t>
        </is>
      </c>
      <c r="C1221" t="inlineStr">
        <is>
          <t>46 Market Street</t>
        </is>
      </c>
      <c r="D1221" t="inlineStr">
        <is>
          <t>West</t>
        </is>
      </c>
      <c r="E1221" t="inlineStr">
        <is>
          <t>IMP01217</t>
        </is>
      </c>
      <c r="F1221" t="inlineStr">
        <is>
          <t>T108516</t>
        </is>
      </c>
    </row>
    <row r="1222">
      <c r="A1222" t="inlineStr">
        <is>
          <t>C01218</t>
        </is>
      </c>
      <c r="B1222" t="inlineStr">
        <is>
          <t>Phoenix Medical Ltd</t>
        </is>
      </c>
      <c r="C1222" t="inlineStr">
        <is>
          <t>130 Mill Road</t>
        </is>
      </c>
      <c r="D1222" t="inlineStr">
        <is>
          <t>West</t>
        </is>
      </c>
      <c r="E1222" t="inlineStr">
        <is>
          <t>IMP01218</t>
        </is>
      </c>
      <c r="F1222" t="inlineStr">
        <is>
          <t>T108525</t>
        </is>
      </c>
    </row>
    <row r="1223">
      <c r="A1223" t="inlineStr">
        <is>
          <t>C01219</t>
        </is>
      </c>
      <c r="B1223" t="inlineStr">
        <is>
          <t>Star Trading Ltd</t>
        </is>
      </c>
      <c r="C1223" t="inlineStr">
        <is>
          <t>126 Bazaar Lane</t>
        </is>
      </c>
      <c r="D1223" t="inlineStr">
        <is>
          <t>South</t>
        </is>
      </c>
      <c r="E1223" t="inlineStr">
        <is>
          <t>IMP01219</t>
        </is>
      </c>
      <c r="F1223" t="inlineStr">
        <is>
          <t>T109527</t>
        </is>
      </c>
    </row>
    <row r="1224">
      <c r="A1224" t="inlineStr">
        <is>
          <t>C01220</t>
        </is>
      </c>
      <c r="B1224" t="inlineStr">
        <is>
          <t>Twin Rivers Fruits Co.</t>
        </is>
      </c>
      <c r="C1224" t="inlineStr">
        <is>
          <t>193 Industrial Estate</t>
        </is>
      </c>
      <c r="D1224" t="inlineStr">
        <is>
          <t>Capital</t>
        </is>
      </c>
      <c r="E1224" t="inlineStr">
        <is>
          <t>IMP01220</t>
        </is>
      </c>
      <c r="F1224" t="inlineStr">
        <is>
          <t>T108534</t>
        </is>
      </c>
    </row>
    <row r="1225">
      <c r="A1225" t="inlineStr">
        <is>
          <t>C01221</t>
        </is>
      </c>
      <c r="B1225" t="inlineStr">
        <is>
          <t>Pacific Glow Group Ltd</t>
        </is>
      </c>
      <c r="C1225" t="inlineStr">
        <is>
          <t>58 Bazaar Lane</t>
        </is>
      </c>
      <c r="D1225" t="inlineStr">
        <is>
          <t>East</t>
        </is>
      </c>
      <c r="E1225" t="inlineStr">
        <is>
          <t>IMP01221</t>
        </is>
      </c>
      <c r="F1225" t="inlineStr">
        <is>
          <t>T108544</t>
        </is>
      </c>
    </row>
    <row r="1226">
      <c r="A1226" t="inlineStr">
        <is>
          <t>C01222</t>
        </is>
      </c>
      <c r="B1226" t="inlineStr">
        <is>
          <t>Orchid Supply Partners Ltd</t>
        </is>
      </c>
      <c r="C1226" t="inlineStr">
        <is>
          <t>73 Industrial Estate</t>
        </is>
      </c>
      <c r="D1226" t="inlineStr">
        <is>
          <t>Coastal</t>
        </is>
      </c>
      <c r="E1226" t="inlineStr">
        <is>
          <t>IMP01222</t>
        </is>
      </c>
      <c r="F1226" t="inlineStr">
        <is>
          <t>T108549</t>
        </is>
      </c>
    </row>
    <row r="1227">
      <c r="A1227" t="inlineStr">
        <is>
          <t>C01223</t>
        </is>
      </c>
      <c r="B1227" t="inlineStr">
        <is>
          <t>Prescott Foods International Ltd</t>
        </is>
      </c>
      <c r="C1227" t="inlineStr">
        <is>
          <t>24 Harbour Road</t>
        </is>
      </c>
      <c r="D1227" t="inlineStr">
        <is>
          <t>East</t>
        </is>
      </c>
      <c r="E1227" t="inlineStr">
        <is>
          <t>IMP01223</t>
        </is>
      </c>
      <c r="F1227" t="inlineStr">
        <is>
          <t>T100033</t>
        </is>
      </c>
    </row>
    <row r="1228">
      <c r="A1228" t="inlineStr">
        <is>
          <t>C01224</t>
        </is>
      </c>
      <c r="B1228" t="inlineStr">
        <is>
          <t>Lotus Pack Partners Ltd</t>
        </is>
      </c>
      <c r="C1228" t="inlineStr">
        <is>
          <t>335 Temple Street</t>
        </is>
      </c>
      <c r="D1228" t="inlineStr">
        <is>
          <t>Capital</t>
        </is>
      </c>
      <c r="E1228" t="inlineStr">
        <is>
          <t>IMP01224</t>
        </is>
      </c>
      <c r="F1228" t="inlineStr">
        <is>
          <t>T108565</t>
        </is>
      </c>
    </row>
    <row r="1229">
      <c r="A1229" t="inlineStr">
        <is>
          <t>C01225</t>
        </is>
      </c>
      <c r="B1229" t="inlineStr">
        <is>
          <t>Lotus Electronics Co., Ltd</t>
        </is>
      </c>
      <c r="C1229" t="inlineStr">
        <is>
          <t>151 Garden Lane</t>
        </is>
      </c>
      <c r="D1229" t="inlineStr">
        <is>
          <t>North</t>
        </is>
      </c>
      <c r="E1229" t="inlineStr">
        <is>
          <t>IMP01225</t>
        </is>
      </c>
      <c r="F1229" t="inlineStr">
        <is>
          <t>T108573</t>
        </is>
      </c>
    </row>
    <row r="1230">
      <c r="A1230" t="inlineStr">
        <is>
          <t>C01226</t>
        </is>
      </c>
      <c r="B1230" t="inlineStr">
        <is>
          <t>Golden Living Partners Ltd</t>
        </is>
      </c>
      <c r="C1230" t="inlineStr">
        <is>
          <t>73 Airport Road</t>
        </is>
      </c>
      <c r="D1230" t="inlineStr">
        <is>
          <t>South</t>
        </is>
      </c>
      <c r="E1230" t="inlineStr">
        <is>
          <t>IMP01226</t>
        </is>
      </c>
      <c r="F1230" t="inlineStr">
        <is>
          <t>T108581</t>
        </is>
      </c>
    </row>
    <row r="1231">
      <c r="A1231" t="inlineStr">
        <is>
          <t>C01227</t>
        </is>
      </c>
      <c r="B1231" t="inlineStr">
        <is>
          <t>Inverness Motors Ltd</t>
        </is>
      </c>
      <c r="C1231" t="inlineStr">
        <is>
          <t>135 Station Road</t>
        </is>
      </c>
      <c r="D1231" t="inlineStr">
        <is>
          <t>North</t>
        </is>
      </c>
      <c r="E1231" t="inlineStr">
        <is>
          <t>IMP01227</t>
        </is>
      </c>
      <c r="F1231" t="inlineStr">
        <is>
          <t>T108587</t>
        </is>
      </c>
    </row>
    <row r="1232">
      <c r="A1232" t="inlineStr">
        <is>
          <t>C01228</t>
        </is>
      </c>
      <c r="B1232" t="inlineStr">
        <is>
          <t>Evergreen Mobile Co.</t>
        </is>
      </c>
      <c r="C1232" t="inlineStr">
        <is>
          <t>354 Riverside</t>
        </is>
      </c>
      <c r="D1232" t="inlineStr">
        <is>
          <t>North</t>
        </is>
      </c>
      <c r="E1232" t="inlineStr">
        <is>
          <t>IMP01228</t>
        </is>
      </c>
      <c r="F1232" t="inlineStr">
        <is>
          <t>T108593</t>
        </is>
      </c>
    </row>
    <row r="1233">
      <c r="A1233" t="inlineStr">
        <is>
          <t>C01229</t>
        </is>
      </c>
      <c r="B1233" t="inlineStr">
        <is>
          <t>Delta Textiles Holdings Ltd</t>
        </is>
      </c>
      <c r="C1233" t="inlineStr">
        <is>
          <t>315 Bazaar Lane</t>
        </is>
      </c>
      <c r="D1233" t="inlineStr">
        <is>
          <t>Capital</t>
        </is>
      </c>
      <c r="E1233" t="inlineStr">
        <is>
          <t>IMP01229</t>
        </is>
      </c>
      <c r="F1233" t="inlineStr">
        <is>
          <t>T108596</t>
        </is>
      </c>
    </row>
    <row r="1234">
      <c r="A1234" t="inlineStr">
        <is>
          <t>C01230</t>
        </is>
      </c>
      <c r="B1234" t="inlineStr">
        <is>
          <t>Summit Steel Ltd</t>
        </is>
      </c>
      <c r="C1234" t="inlineStr">
        <is>
          <t>177 Station Road</t>
        </is>
      </c>
      <c r="D1234" t="inlineStr">
        <is>
          <t>North</t>
        </is>
      </c>
      <c r="E1234" t="inlineStr">
        <is>
          <t>IMP01230</t>
        </is>
      </c>
      <c r="F1234" t="inlineStr">
        <is>
          <t>T108607</t>
        </is>
      </c>
    </row>
    <row r="1235">
      <c r="A1235" t="inlineStr">
        <is>
          <t>C01231</t>
        </is>
      </c>
      <c r="B1235" t="inlineStr">
        <is>
          <t>Green Valley Enterprises Co., Ltd</t>
        </is>
      </c>
      <c r="C1235" t="inlineStr">
        <is>
          <t>65 Mill Road</t>
        </is>
      </c>
      <c r="D1235" t="inlineStr">
        <is>
          <t>East</t>
        </is>
      </c>
      <c r="E1235" t="inlineStr">
        <is>
          <t>IMP01231</t>
        </is>
      </c>
      <c r="F1235" t="inlineStr">
        <is>
          <t>T108613</t>
        </is>
      </c>
    </row>
    <row r="1236">
      <c r="A1236" t="inlineStr">
        <is>
          <t>C01232</t>
        </is>
      </c>
      <c r="B1236" t="inlineStr">
        <is>
          <t>Coral Logistics Group Ltd</t>
        </is>
      </c>
      <c r="C1236" t="inlineStr">
        <is>
          <t>213 Temple Street</t>
        </is>
      </c>
      <c r="D1236" t="inlineStr">
        <is>
          <t>Capital</t>
        </is>
      </c>
      <c r="E1236" t="inlineStr">
        <is>
          <t>IMP01232</t>
        </is>
      </c>
      <c r="F1236" t="inlineStr">
        <is>
          <t>T108617</t>
        </is>
      </c>
    </row>
    <row r="1237">
      <c r="A1237" t="inlineStr">
        <is>
          <t>C01233</t>
        </is>
      </c>
      <c r="B1237" t="inlineStr">
        <is>
          <t>Dunmore Motors Holdings Ltd</t>
        </is>
      </c>
      <c r="C1237" t="inlineStr">
        <is>
          <t>160 Market Street</t>
        </is>
      </c>
      <c r="D1237" t="inlineStr">
        <is>
          <t>South</t>
        </is>
      </c>
      <c r="E1237" t="inlineStr">
        <is>
          <t>IMP01233</t>
        </is>
      </c>
      <c r="F1237" t="inlineStr">
        <is>
          <t>T108626</t>
        </is>
      </c>
    </row>
    <row r="1238">
      <c r="A1238" t="inlineStr">
        <is>
          <t>C01234</t>
        </is>
      </c>
      <c r="B1238" t="inlineStr">
        <is>
          <t>Summit Glow Co., Ltd</t>
        </is>
      </c>
      <c r="C1238" t="inlineStr">
        <is>
          <t>153 Mill Road</t>
        </is>
      </c>
      <c r="D1238" t="inlineStr">
        <is>
          <t>Capital</t>
        </is>
      </c>
      <c r="E1238" t="inlineStr">
        <is>
          <t>IMP01234</t>
        </is>
      </c>
      <c r="F1238" t="inlineStr">
        <is>
          <t>T108631</t>
        </is>
      </c>
    </row>
    <row r="1239">
      <c r="A1239" t="inlineStr">
        <is>
          <t>C01235</t>
        </is>
      </c>
      <c r="B1239" t="inlineStr">
        <is>
          <t>Pacific Steel Holdings Ltd</t>
        </is>
      </c>
      <c r="C1239" t="inlineStr">
        <is>
          <t>311 Station Road</t>
        </is>
      </c>
      <c r="D1239" t="inlineStr">
        <is>
          <t>Capital</t>
        </is>
      </c>
      <c r="E1239" t="inlineStr">
        <is>
          <t>IMP01235</t>
        </is>
      </c>
      <c r="F1239" t="inlineStr">
        <is>
          <t>T148640</t>
        </is>
      </c>
    </row>
    <row r="1240">
      <c r="A1240" t="inlineStr">
        <is>
          <t>C01236</t>
        </is>
      </c>
      <c r="B1240" t="inlineStr">
        <is>
          <t>Jade Textiles Partners Ltd</t>
        </is>
      </c>
      <c r="C1240" t="inlineStr">
        <is>
          <t>281 Station Road</t>
        </is>
      </c>
      <c r="D1240" t="inlineStr">
        <is>
          <t>South</t>
        </is>
      </c>
      <c r="E1240" t="inlineStr">
        <is>
          <t>IMP01236</t>
        </is>
      </c>
      <c r="F1240" t="inlineStr">
        <is>
          <t>T198650</t>
        </is>
      </c>
    </row>
    <row r="1241">
      <c r="A1241" t="inlineStr">
        <is>
          <t>C01237</t>
        </is>
      </c>
      <c r="B1241" t="inlineStr">
        <is>
          <t>Evergreen Logistics International Ltd</t>
        </is>
      </c>
      <c r="C1241" t="inlineStr">
        <is>
          <t>258 Harbour Road</t>
        </is>
      </c>
      <c r="D1241" t="inlineStr">
        <is>
          <t>West</t>
        </is>
      </c>
      <c r="E1241" t="inlineStr">
        <is>
          <t>IMP01237</t>
        </is>
      </c>
    </row>
    <row r="1242">
      <c r="A1242" t="inlineStr">
        <is>
          <t>C01238</t>
        </is>
      </c>
      <c r="B1242" t="inlineStr">
        <is>
          <t>Jade Pack Enterprises</t>
        </is>
      </c>
      <c r="C1242" t="inlineStr">
        <is>
          <t>12 Temple Street</t>
        </is>
      </c>
      <c r="D1242" t="inlineStr">
        <is>
          <t>Capital</t>
        </is>
      </c>
      <c r="E1242" t="inlineStr">
        <is>
          <t>IMP01238</t>
        </is>
      </c>
      <c r="F1242" t="inlineStr">
        <is>
          <t>T108665</t>
        </is>
      </c>
    </row>
    <row r="1243">
      <c r="A1243" t="inlineStr">
        <is>
          <t>C01239</t>
        </is>
      </c>
      <c r="B1243" t="inlineStr">
        <is>
          <t>Harmony Living &amp; Sons</t>
        </is>
      </c>
      <c r="C1243" t="inlineStr">
        <is>
          <t>249 Bazaar Lane</t>
        </is>
      </c>
      <c r="D1243" t="inlineStr">
        <is>
          <t>South</t>
        </is>
      </c>
      <c r="E1243" t="inlineStr">
        <is>
          <t>IMP01239</t>
        </is>
      </c>
      <c r="F1243" t="inlineStr">
        <is>
          <t>T108672</t>
        </is>
      </c>
    </row>
    <row r="1244">
      <c r="A1244" t="inlineStr">
        <is>
          <t>C01240</t>
        </is>
      </c>
      <c r="B1244" t="inlineStr">
        <is>
          <t>Twin Rivers Logistics Group Ltd</t>
        </is>
      </c>
      <c r="C1244" t="inlineStr">
        <is>
          <t>299 Temple Street</t>
        </is>
      </c>
      <c r="D1244" t="inlineStr">
        <is>
          <t>North</t>
        </is>
      </c>
      <c r="E1244" t="inlineStr">
        <is>
          <t>IMP01240</t>
        </is>
      </c>
    </row>
    <row r="1245">
      <c r="A1245" t="inlineStr">
        <is>
          <t>C01241</t>
        </is>
      </c>
      <c r="B1245" t="inlineStr">
        <is>
          <t>Prime Foods Enterprises</t>
        </is>
      </c>
      <c r="C1245" t="inlineStr">
        <is>
          <t>298 Station Road</t>
        </is>
      </c>
      <c r="D1245" t="inlineStr">
        <is>
          <t>East</t>
        </is>
      </c>
      <c r="E1245" t="inlineStr">
        <is>
          <t>IMP01241</t>
        </is>
      </c>
      <c r="F1245" t="inlineStr">
        <is>
          <t>T108686</t>
        </is>
      </c>
    </row>
    <row r="1246">
      <c r="A1246" t="inlineStr">
        <is>
          <t>C01242</t>
        </is>
      </c>
      <c r="B1246" t="inlineStr">
        <is>
          <t>Royal Agro Co., Ltd</t>
        </is>
      </c>
      <c r="C1246" t="inlineStr">
        <is>
          <t>191 Bazaar Lane</t>
        </is>
      </c>
      <c r="D1246" t="inlineStr">
        <is>
          <t>South</t>
        </is>
      </c>
      <c r="E1246" t="inlineStr">
        <is>
          <t>IMP01242</t>
        </is>
      </c>
      <c r="F1246" t="inlineStr">
        <is>
          <t>T108692</t>
        </is>
      </c>
    </row>
    <row r="1247">
      <c r="A1247" t="inlineStr">
        <is>
          <t>C01243</t>
        </is>
      </c>
      <c r="B1247" t="inlineStr">
        <is>
          <t>Golden Steel Co.</t>
        </is>
      </c>
      <c r="C1247" t="inlineStr">
        <is>
          <t>285 Mill Road</t>
        </is>
      </c>
      <c r="D1247" t="inlineStr">
        <is>
          <t>Coastal</t>
        </is>
      </c>
      <c r="E1247" t="inlineStr">
        <is>
          <t>IMP01243</t>
        </is>
      </c>
      <c r="F1247" t="inlineStr">
        <is>
          <t>T108694</t>
        </is>
      </c>
    </row>
    <row r="1248">
      <c r="A1248" t="inlineStr">
        <is>
          <t>C01244</t>
        </is>
      </c>
      <c r="B1248" t="inlineStr">
        <is>
          <t>Green Valley Steel Group Ltd</t>
        </is>
      </c>
      <c r="C1248" t="inlineStr">
        <is>
          <t>18 Riverside</t>
        </is>
      </c>
      <c r="D1248" t="inlineStr">
        <is>
          <t>West</t>
        </is>
      </c>
      <c r="E1248" t="inlineStr">
        <is>
          <t>IMP01244</t>
        </is>
      </c>
    </row>
    <row r="1249">
      <c r="A1249" t="inlineStr">
        <is>
          <t>C01245</t>
        </is>
      </c>
      <c r="B1249" t="inlineStr">
        <is>
          <t>Global Mobile Limited</t>
        </is>
      </c>
      <c r="C1249" t="inlineStr">
        <is>
          <t>70 Market Street</t>
        </is>
      </c>
      <c r="D1249" t="inlineStr">
        <is>
          <t>North</t>
        </is>
      </c>
      <c r="E1249" t="inlineStr">
        <is>
          <t>IMP01245</t>
        </is>
      </c>
      <c r="F1249" t="inlineStr">
        <is>
          <t>T108709</t>
        </is>
      </c>
    </row>
    <row r="1250">
      <c r="A1250" t="inlineStr">
        <is>
          <t>C01246</t>
        </is>
      </c>
      <c r="B1250" t="inlineStr">
        <is>
          <t>United Imports Limited</t>
        </is>
      </c>
      <c r="C1250" t="inlineStr">
        <is>
          <t>205 Market Street</t>
        </is>
      </c>
      <c r="D1250" t="inlineStr">
        <is>
          <t>South</t>
        </is>
      </c>
      <c r="E1250" t="inlineStr">
        <is>
          <t>IMP01246</t>
        </is>
      </c>
      <c r="F1250" t="inlineStr">
        <is>
          <t>T108719</t>
        </is>
      </c>
    </row>
    <row r="1251">
      <c r="A1251" t="inlineStr">
        <is>
          <t>C01247</t>
        </is>
      </c>
      <c r="B1251" t="inlineStr">
        <is>
          <t>Coral Steel Partners Ltd</t>
        </is>
      </c>
      <c r="C1251" t="inlineStr">
        <is>
          <t>146 Mill Road</t>
        </is>
      </c>
      <c r="D1251" t="inlineStr">
        <is>
          <t>North</t>
        </is>
      </c>
      <c r="E1251" t="inlineStr">
        <is>
          <t>IMP01247</t>
        </is>
      </c>
      <c r="F1251" t="inlineStr">
        <is>
          <t>T108724</t>
        </is>
      </c>
    </row>
    <row r="1252">
      <c r="A1252" t="inlineStr">
        <is>
          <t>C01248</t>
        </is>
      </c>
      <c r="B1252" t="inlineStr">
        <is>
          <t>Metro Enterprises Enterprises</t>
        </is>
      </c>
      <c r="C1252" t="inlineStr">
        <is>
          <t>360 Airport Road</t>
        </is>
      </c>
      <c r="D1252" t="inlineStr">
        <is>
          <t>East</t>
        </is>
      </c>
      <c r="E1252" t="inlineStr">
        <is>
          <t>IMP01248</t>
        </is>
      </c>
      <c r="F1252" t="inlineStr">
        <is>
          <t>T108729</t>
        </is>
      </c>
    </row>
    <row r="1253">
      <c r="A1253" t="inlineStr">
        <is>
          <t>C01249</t>
        </is>
      </c>
      <c r="B1253" t="inlineStr">
        <is>
          <t>United Motors Co., Ltd</t>
        </is>
      </c>
      <c r="C1253" t="inlineStr">
        <is>
          <t>256 Garden Lane</t>
        </is>
      </c>
      <c r="D1253" t="inlineStr">
        <is>
          <t>Capital</t>
        </is>
      </c>
      <c r="E1253" t="inlineStr">
        <is>
          <t>IMP01249</t>
        </is>
      </c>
      <c r="F1253" t="inlineStr">
        <is>
          <t>T108742</t>
        </is>
      </c>
    </row>
    <row r="1254">
      <c r="A1254" t="inlineStr">
        <is>
          <t>C01250</t>
        </is>
      </c>
      <c r="B1254" t="inlineStr">
        <is>
          <t>Prime Imports Limited</t>
        </is>
      </c>
      <c r="C1254" t="inlineStr">
        <is>
          <t>27 Harbour Road</t>
        </is>
      </c>
      <c r="D1254" t="inlineStr">
        <is>
          <t>West</t>
        </is>
      </c>
      <c r="E1254" t="inlineStr">
        <is>
          <t>IMP01250</t>
        </is>
      </c>
      <c r="F1254" t="inlineStr">
        <is>
          <t>T108745</t>
        </is>
      </c>
    </row>
    <row r="1255">
      <c r="A1255" t="inlineStr">
        <is>
          <t>C01251</t>
        </is>
      </c>
      <c r="B1255" t="inlineStr">
        <is>
          <t>Lotus Fruits International Ltd</t>
        </is>
      </c>
      <c r="C1255" t="inlineStr">
        <is>
          <t>394 Temple Street</t>
        </is>
      </c>
      <c r="D1255" t="inlineStr">
        <is>
          <t>East</t>
        </is>
      </c>
      <c r="E1255" t="inlineStr">
        <is>
          <t>IMP01251</t>
        </is>
      </c>
      <c r="F1255" t="inlineStr">
        <is>
          <t>T108756</t>
        </is>
      </c>
    </row>
    <row r="1256">
      <c r="A1256" t="inlineStr">
        <is>
          <t>C01252</t>
        </is>
      </c>
      <c r="B1256" t="inlineStr">
        <is>
          <t>Coral Distribution &amp; Sons</t>
        </is>
      </c>
      <c r="C1256" t="inlineStr">
        <is>
          <t>11 Temple Street</t>
        </is>
      </c>
      <c r="D1256" t="inlineStr">
        <is>
          <t>Capital</t>
        </is>
      </c>
      <c r="E1256" t="inlineStr">
        <is>
          <t>IMP01252</t>
        </is>
      </c>
      <c r="F1256" t="inlineStr">
        <is>
          <t>T108759</t>
        </is>
      </c>
    </row>
    <row r="1257">
      <c r="A1257" t="inlineStr">
        <is>
          <t>C01253</t>
        </is>
      </c>
      <c r="B1257" t="inlineStr">
        <is>
          <t>Crown Pack Group Ltd</t>
        </is>
      </c>
      <c r="C1257" t="inlineStr">
        <is>
          <t>75 Industrial Estate</t>
        </is>
      </c>
      <c r="D1257" t="inlineStr">
        <is>
          <t>Coastal</t>
        </is>
      </c>
      <c r="E1257" t="inlineStr">
        <is>
          <t>IMP01253</t>
        </is>
      </c>
      <c r="F1257" t="inlineStr">
        <is>
          <t>T108769</t>
        </is>
      </c>
    </row>
    <row r="1258">
      <c r="A1258" t="inlineStr">
        <is>
          <t>C01254</t>
        </is>
      </c>
      <c r="B1258" t="inlineStr">
        <is>
          <t>Phoenix Supply Holdings Ltd</t>
        </is>
      </c>
      <c r="C1258" t="inlineStr">
        <is>
          <t>142 Riverside</t>
        </is>
      </c>
      <c r="D1258" t="inlineStr">
        <is>
          <t>West</t>
        </is>
      </c>
      <c r="E1258" t="inlineStr">
        <is>
          <t>IMP01254</t>
        </is>
      </c>
      <c r="F1258" t="inlineStr">
        <is>
          <t>T108774</t>
        </is>
      </c>
    </row>
    <row r="1259">
      <c r="A1259" t="inlineStr">
        <is>
          <t>C01255</t>
        </is>
      </c>
      <c r="B1259" t="inlineStr">
        <is>
          <t>Cobalt Medical Co.</t>
        </is>
      </c>
      <c r="C1259" t="inlineStr">
        <is>
          <t>353 Station Road</t>
        </is>
      </c>
      <c r="D1259" t="inlineStr">
        <is>
          <t>South</t>
        </is>
      </c>
      <c r="E1259" t="inlineStr">
        <is>
          <t>IMP01255</t>
        </is>
      </c>
      <c r="F1259" t="inlineStr">
        <is>
          <t>T108782</t>
        </is>
      </c>
    </row>
    <row r="1260">
      <c r="A1260" t="inlineStr">
        <is>
          <t>C01256</t>
        </is>
      </c>
      <c r="B1260" t="inlineStr">
        <is>
          <t>Jade Steel Holdings Ltd</t>
        </is>
      </c>
      <c r="C1260" t="inlineStr">
        <is>
          <t>115 Harbour Road</t>
        </is>
      </c>
      <c r="D1260" t="inlineStr">
        <is>
          <t>Coastal</t>
        </is>
      </c>
      <c r="E1260" t="inlineStr">
        <is>
          <t>IMP01256</t>
        </is>
      </c>
      <c r="F1260" t="inlineStr">
        <is>
          <t>T100788</t>
        </is>
      </c>
    </row>
    <row r="1261">
      <c r="A1261" t="inlineStr">
        <is>
          <t>C01257</t>
        </is>
      </c>
      <c r="B1261" t="inlineStr">
        <is>
          <t>Meridian Imports Ltd</t>
        </is>
      </c>
      <c r="C1261" t="inlineStr">
        <is>
          <t>303 Market Street</t>
        </is>
      </c>
      <c r="D1261" t="inlineStr">
        <is>
          <t>Coastal</t>
        </is>
      </c>
      <c r="E1261" t="inlineStr">
        <is>
          <t>IMP01257</t>
        </is>
      </c>
      <c r="F1261" t="inlineStr">
        <is>
          <t>T108793</t>
        </is>
      </c>
    </row>
    <row r="1262">
      <c r="A1262" t="inlineStr">
        <is>
          <t>C01258</t>
        </is>
      </c>
      <c r="B1262" t="inlineStr">
        <is>
          <t>Central Pack International Ltd</t>
        </is>
      </c>
      <c r="C1262" t="inlineStr">
        <is>
          <t>273 Market Street</t>
        </is>
      </c>
      <c r="D1262" t="inlineStr">
        <is>
          <t>South</t>
        </is>
      </c>
      <c r="E1262" t="inlineStr">
        <is>
          <t>IMP01258</t>
        </is>
      </c>
      <c r="F1262" t="inlineStr">
        <is>
          <t>T108799</t>
        </is>
      </c>
    </row>
    <row r="1263">
      <c r="A1263" t="inlineStr">
        <is>
          <t>C01259</t>
        </is>
      </c>
      <c r="B1263" t="inlineStr">
        <is>
          <t>Ocean Electronics &amp; Sons</t>
        </is>
      </c>
      <c r="C1263" t="inlineStr">
        <is>
          <t>303 Market Street</t>
        </is>
      </c>
      <c r="D1263" t="inlineStr">
        <is>
          <t>Coastal</t>
        </is>
      </c>
      <c r="E1263" t="inlineStr">
        <is>
          <t>IMP01259</t>
        </is>
      </c>
      <c r="F1263" t="inlineStr">
        <is>
          <t>T108811</t>
        </is>
      </c>
    </row>
    <row r="1264">
      <c r="A1264" t="inlineStr">
        <is>
          <t>C01260</t>
        </is>
      </c>
      <c r="B1264" t="inlineStr">
        <is>
          <t>Star Glow Limited</t>
        </is>
      </c>
      <c r="C1264" t="inlineStr">
        <is>
          <t>346 Market Street</t>
        </is>
      </c>
      <c r="D1264" t="inlineStr">
        <is>
          <t>North</t>
        </is>
      </c>
      <c r="E1264" t="inlineStr">
        <is>
          <t>IMP01260</t>
        </is>
      </c>
      <c r="F1264" t="inlineStr">
        <is>
          <t>T100070</t>
        </is>
      </c>
    </row>
    <row r="1265">
      <c r="A1265" t="inlineStr">
        <is>
          <t>C01261</t>
        </is>
      </c>
      <c r="B1265" t="inlineStr">
        <is>
          <t>Great Vellmoor Enterprises Ltd</t>
        </is>
      </c>
      <c r="C1265" t="inlineStr">
        <is>
          <t>322 Airport Road</t>
        </is>
      </c>
      <c r="D1265" t="inlineStr">
        <is>
          <t>North</t>
        </is>
      </c>
      <c r="E1265" t="inlineStr">
        <is>
          <t>IMP01261</t>
        </is>
      </c>
      <c r="F1265" t="inlineStr">
        <is>
          <t>T108824</t>
        </is>
      </c>
    </row>
    <row r="1266">
      <c r="A1266" t="inlineStr">
        <is>
          <t>C01262</t>
        </is>
      </c>
      <c r="B1266" t="inlineStr">
        <is>
          <t>Ashcombe Agro Co.</t>
        </is>
      </c>
      <c r="C1266" t="inlineStr">
        <is>
          <t>212 Riverside</t>
        </is>
      </c>
      <c r="D1266" t="inlineStr">
        <is>
          <t>North</t>
        </is>
      </c>
      <c r="E1266" t="inlineStr">
        <is>
          <t>IMP01262</t>
        </is>
      </c>
      <c r="F1266" t="inlineStr">
        <is>
          <t>T108831</t>
        </is>
      </c>
    </row>
    <row r="1267">
      <c r="A1267" t="inlineStr">
        <is>
          <t>C01263</t>
        </is>
      </c>
      <c r="B1267" t="inlineStr">
        <is>
          <t>Northern Supply Holdings Ltd</t>
        </is>
      </c>
      <c r="C1267" t="inlineStr">
        <is>
          <t>323 Airport Road</t>
        </is>
      </c>
      <c r="D1267" t="inlineStr">
        <is>
          <t>West</t>
        </is>
      </c>
      <c r="E1267" t="inlineStr">
        <is>
          <t>IMP01263</t>
        </is>
      </c>
      <c r="F1267" t="inlineStr">
        <is>
          <t>T108840</t>
        </is>
      </c>
    </row>
    <row r="1268">
      <c r="A1268" t="inlineStr">
        <is>
          <t>C01264</t>
        </is>
      </c>
      <c r="B1268" t="inlineStr">
        <is>
          <t>Royal Steel Ltd</t>
        </is>
      </c>
      <c r="C1268" t="inlineStr">
        <is>
          <t>307 Garden Lane</t>
        </is>
      </c>
      <c r="D1268" t="inlineStr">
        <is>
          <t>Coastal</t>
        </is>
      </c>
      <c r="E1268" t="inlineStr">
        <is>
          <t>IMP01264</t>
        </is>
      </c>
      <c r="F1268" t="inlineStr">
        <is>
          <t>T108847</t>
        </is>
      </c>
    </row>
    <row r="1269">
      <c r="A1269" t="inlineStr">
        <is>
          <t>C01265</t>
        </is>
      </c>
      <c r="B1269" t="inlineStr">
        <is>
          <t>Star Supply Enterprises</t>
        </is>
      </c>
      <c r="C1269" t="inlineStr">
        <is>
          <t>307 Bazaar Lane</t>
        </is>
      </c>
      <c r="D1269" t="inlineStr">
        <is>
          <t>West</t>
        </is>
      </c>
      <c r="E1269" t="inlineStr">
        <is>
          <t>IMP01265</t>
        </is>
      </c>
      <c r="F1269" t="inlineStr">
        <is>
          <t>T108853</t>
        </is>
      </c>
    </row>
    <row r="1270">
      <c r="A1270" t="inlineStr">
        <is>
          <t>C01266</t>
        </is>
      </c>
      <c r="B1270" t="inlineStr">
        <is>
          <t>Harmony Medical Co.</t>
        </is>
      </c>
      <c r="C1270" t="inlineStr">
        <is>
          <t>269 Temple Street</t>
        </is>
      </c>
      <c r="D1270" t="inlineStr">
        <is>
          <t>Coastal</t>
        </is>
      </c>
      <c r="E1270" t="inlineStr">
        <is>
          <t>IMP01266</t>
        </is>
      </c>
      <c r="F1270" t="inlineStr">
        <is>
          <t>T108859</t>
        </is>
      </c>
    </row>
    <row r="1271">
      <c r="A1271" t="inlineStr">
        <is>
          <t>C01267</t>
        </is>
      </c>
      <c r="B1271" t="inlineStr">
        <is>
          <t>Twin Rivers Distribution Holdings Ltd</t>
        </is>
      </c>
      <c r="C1271" t="inlineStr">
        <is>
          <t>370 Garden Lane</t>
        </is>
      </c>
      <c r="D1271" t="inlineStr">
        <is>
          <t>Capital</t>
        </is>
      </c>
      <c r="E1271" t="inlineStr">
        <is>
          <t>IMP01267</t>
        </is>
      </c>
      <c r="F1271" t="inlineStr">
        <is>
          <t>T108866</t>
        </is>
      </c>
    </row>
    <row r="1272">
      <c r="A1272" t="inlineStr">
        <is>
          <t>C01268</t>
        </is>
      </c>
      <c r="B1272" t="inlineStr">
        <is>
          <t>Prime Logistics Ltd</t>
        </is>
      </c>
      <c r="C1272" t="inlineStr">
        <is>
          <t>319 Airport Road</t>
        </is>
      </c>
      <c r="D1272" t="inlineStr">
        <is>
          <t>South</t>
        </is>
      </c>
      <c r="E1272" t="inlineStr">
        <is>
          <t>IMP01268</t>
        </is>
      </c>
      <c r="F1272" t="inlineStr">
        <is>
          <t>T108875</t>
        </is>
      </c>
    </row>
    <row r="1273">
      <c r="A1273" t="inlineStr">
        <is>
          <t>C01269</t>
        </is>
      </c>
      <c r="B1273" t="inlineStr">
        <is>
          <t>Star Foods &amp; Sons</t>
        </is>
      </c>
      <c r="C1273" t="inlineStr">
        <is>
          <t>159 Riverside</t>
        </is>
      </c>
      <c r="D1273" t="inlineStr">
        <is>
          <t>East</t>
        </is>
      </c>
      <c r="E1273" t="inlineStr">
        <is>
          <t>IMP01269</t>
        </is>
      </c>
      <c r="F1273" t="inlineStr">
        <is>
          <t>T108876</t>
        </is>
      </c>
    </row>
    <row r="1274">
      <c r="A1274" t="inlineStr">
        <is>
          <t>C01270</t>
        </is>
      </c>
      <c r="B1274" t="inlineStr">
        <is>
          <t>United Industries Holdings Ltd</t>
        </is>
      </c>
      <c r="C1274" t="inlineStr">
        <is>
          <t>349 Airport Road</t>
        </is>
      </c>
      <c r="D1274" t="inlineStr">
        <is>
          <t>East</t>
        </is>
      </c>
      <c r="E1274" t="inlineStr">
        <is>
          <t>IMP01270</t>
        </is>
      </c>
      <c r="F1274" t="inlineStr">
        <is>
          <t>T108883</t>
        </is>
      </c>
    </row>
    <row r="1275">
      <c r="A1275" t="inlineStr">
        <is>
          <t>C01271</t>
        </is>
      </c>
      <c r="B1275" t="inlineStr">
        <is>
          <t>Star Steel International Ltd</t>
        </is>
      </c>
      <c r="C1275" t="inlineStr">
        <is>
          <t>97 Riverside</t>
        </is>
      </c>
      <c r="D1275" t="inlineStr">
        <is>
          <t>South</t>
        </is>
      </c>
      <c r="E1275" t="inlineStr">
        <is>
          <t>IMP01271</t>
        </is>
      </c>
      <c r="F1275" t="inlineStr">
        <is>
          <t>T108891</t>
        </is>
      </c>
    </row>
    <row r="1276">
      <c r="A1276" t="inlineStr">
        <is>
          <t>C01272</t>
        </is>
      </c>
      <c r="B1276" t="inlineStr">
        <is>
          <t>Delta Pack Partners Ltd</t>
        </is>
      </c>
      <c r="C1276" t="inlineStr">
        <is>
          <t>151 Bazaar Lane</t>
        </is>
      </c>
      <c r="D1276" t="inlineStr">
        <is>
          <t>Capital</t>
        </is>
      </c>
      <c r="E1276" t="inlineStr">
        <is>
          <t>IMP01272</t>
        </is>
      </c>
      <c r="F1276" t="inlineStr">
        <is>
          <t>T108901</t>
        </is>
      </c>
    </row>
    <row r="1277">
      <c r="A1277" t="inlineStr">
        <is>
          <t>C01273</t>
        </is>
      </c>
      <c r="B1277" t="inlineStr">
        <is>
          <t>Meridian Supply Limited</t>
        </is>
      </c>
      <c r="C1277" t="inlineStr">
        <is>
          <t>368 Industrial Estate</t>
        </is>
      </c>
      <c r="D1277" t="inlineStr">
        <is>
          <t>North</t>
        </is>
      </c>
      <c r="E1277" t="inlineStr">
        <is>
          <t>IMP01273</t>
        </is>
      </c>
      <c r="F1277" t="inlineStr">
        <is>
          <t>T108907</t>
        </is>
      </c>
    </row>
    <row r="1278">
      <c r="A1278" t="inlineStr">
        <is>
          <t>C01274</t>
        </is>
      </c>
      <c r="B1278" t="inlineStr">
        <is>
          <t>Green Valley Foods &amp; Sons</t>
        </is>
      </c>
      <c r="C1278" t="inlineStr">
        <is>
          <t>241 Airport Road</t>
        </is>
      </c>
      <c r="D1278" t="inlineStr">
        <is>
          <t>Coastal</t>
        </is>
      </c>
      <c r="E1278" t="inlineStr">
        <is>
          <t>IMP01274</t>
        </is>
      </c>
      <c r="F1278" t="inlineStr">
        <is>
          <t>T104917</t>
        </is>
      </c>
    </row>
    <row r="1279">
      <c r="A1279" t="inlineStr">
        <is>
          <t>C01275</t>
        </is>
      </c>
      <c r="B1279" t="inlineStr">
        <is>
          <t>Pacific Medical Limited</t>
        </is>
      </c>
      <c r="C1279" t="inlineStr">
        <is>
          <t>253 Mill Road</t>
        </is>
      </c>
      <c r="D1279" t="inlineStr">
        <is>
          <t>West</t>
        </is>
      </c>
      <c r="E1279" t="inlineStr">
        <is>
          <t>IMP01275</t>
        </is>
      </c>
      <c r="F1279" t="inlineStr">
        <is>
          <t>T108921</t>
        </is>
      </c>
    </row>
    <row r="1280">
      <c r="A1280" t="inlineStr">
        <is>
          <t>C01276</t>
        </is>
      </c>
      <c r="B1280" t="inlineStr">
        <is>
          <t>Dunmore Motors &amp; Sons</t>
        </is>
      </c>
      <c r="C1280" t="inlineStr">
        <is>
          <t>168 Airport Road</t>
        </is>
      </c>
      <c r="D1280" t="inlineStr">
        <is>
          <t>Capital</t>
        </is>
      </c>
      <c r="E1280" t="inlineStr">
        <is>
          <t>IMP01276</t>
        </is>
      </c>
      <c r="F1280" t="inlineStr">
        <is>
          <t>T108930</t>
        </is>
      </c>
    </row>
    <row r="1281">
      <c r="A1281" t="inlineStr">
        <is>
          <t>C01277</t>
        </is>
      </c>
      <c r="B1281" t="inlineStr">
        <is>
          <t>Ashcombe Agro Group Ltd</t>
        </is>
      </c>
      <c r="C1281" t="inlineStr">
        <is>
          <t>391 Airport Road</t>
        </is>
      </c>
      <c r="D1281" t="inlineStr">
        <is>
          <t>Capital</t>
        </is>
      </c>
      <c r="E1281" t="inlineStr">
        <is>
          <t>IMP01277</t>
        </is>
      </c>
      <c r="F1281" t="inlineStr">
        <is>
          <t>T108935</t>
        </is>
      </c>
    </row>
    <row r="1282">
      <c r="A1282" t="inlineStr">
        <is>
          <t>C01278</t>
        </is>
      </c>
      <c r="B1282" t="inlineStr">
        <is>
          <t>Blue Ocean Distribution Limited</t>
        </is>
      </c>
      <c r="C1282" t="inlineStr">
        <is>
          <t>201 Garden Lane</t>
        </is>
      </c>
      <c r="D1282" t="inlineStr">
        <is>
          <t>East</t>
        </is>
      </c>
      <c r="E1282" t="inlineStr">
        <is>
          <t>IMP01278</t>
        </is>
      </c>
    </row>
    <row r="1283">
      <c r="A1283" t="inlineStr">
        <is>
          <t>C01279</t>
        </is>
      </c>
      <c r="B1283" t="inlineStr">
        <is>
          <t>Evergreen Industries Co.</t>
        </is>
      </c>
      <c r="C1283" t="inlineStr">
        <is>
          <t>318 Industrial Estate</t>
        </is>
      </c>
      <c r="D1283" t="inlineStr">
        <is>
          <t>Coastal</t>
        </is>
      </c>
      <c r="E1283" t="inlineStr">
        <is>
          <t>IMP01279</t>
        </is>
      </c>
      <c r="F1283" t="inlineStr">
        <is>
          <t>T108947</t>
        </is>
      </c>
    </row>
    <row r="1284">
      <c r="A1284" t="inlineStr">
        <is>
          <t>C01280</t>
        </is>
      </c>
      <c r="B1284" t="inlineStr">
        <is>
          <t>Green Valley Motors &amp; Sons</t>
        </is>
      </c>
      <c r="C1284" t="inlineStr">
        <is>
          <t>144 Market Street</t>
        </is>
      </c>
      <c r="D1284" t="inlineStr">
        <is>
          <t>West</t>
        </is>
      </c>
      <c r="E1284" t="inlineStr">
        <is>
          <t>IMP01280</t>
        </is>
      </c>
      <c r="F1284" t="inlineStr">
        <is>
          <t>T108957</t>
        </is>
      </c>
    </row>
    <row r="1285">
      <c r="A1285" t="inlineStr">
        <is>
          <t>C01281</t>
        </is>
      </c>
      <c r="B1285" t="inlineStr">
        <is>
          <t>Cobalt Glow &amp; Sons</t>
        </is>
      </c>
      <c r="C1285" t="inlineStr">
        <is>
          <t>202 Harbour Road</t>
        </is>
      </c>
      <c r="D1285" t="inlineStr">
        <is>
          <t>Capital</t>
        </is>
      </c>
      <c r="E1285" t="inlineStr">
        <is>
          <t>IMP01281</t>
        </is>
      </c>
      <c r="F1285" t="inlineStr">
        <is>
          <t>T108964</t>
        </is>
      </c>
    </row>
    <row r="1286">
      <c r="A1286" t="inlineStr">
        <is>
          <t>C01282</t>
        </is>
      </c>
      <c r="B1286" t="inlineStr">
        <is>
          <t>Sunrise Logistics Group Ltd</t>
        </is>
      </c>
      <c r="C1286" t="inlineStr">
        <is>
          <t>15 Riverside</t>
        </is>
      </c>
      <c r="D1286" t="inlineStr">
        <is>
          <t>East</t>
        </is>
      </c>
      <c r="E1286" t="inlineStr">
        <is>
          <t>IMP01282</t>
        </is>
      </c>
      <c r="F1286" t="inlineStr">
        <is>
          <t>T108968</t>
        </is>
      </c>
    </row>
    <row r="1287">
      <c r="A1287" t="inlineStr">
        <is>
          <t>C01283</t>
        </is>
      </c>
      <c r="B1287" t="inlineStr">
        <is>
          <t>Great Vellmoor Motors Ltd</t>
        </is>
      </c>
      <c r="C1287" t="inlineStr">
        <is>
          <t>21 Temple Street</t>
        </is>
      </c>
      <c r="D1287" t="inlineStr">
        <is>
          <t>East</t>
        </is>
      </c>
      <c r="E1287" t="inlineStr">
        <is>
          <t>IMP01283</t>
        </is>
      </c>
      <c r="F1287" t="inlineStr">
        <is>
          <t>T108974</t>
        </is>
      </c>
    </row>
    <row r="1288">
      <c r="A1288" t="inlineStr">
        <is>
          <t>C01284</t>
        </is>
      </c>
      <c r="B1288" t="inlineStr">
        <is>
          <t>Summit Industries International Ltd</t>
        </is>
      </c>
      <c r="C1288" t="inlineStr">
        <is>
          <t>298 Temple Street</t>
        </is>
      </c>
      <c r="D1288" t="inlineStr">
        <is>
          <t>Coastal</t>
        </is>
      </c>
      <c r="E1288" t="inlineStr">
        <is>
          <t>IMP01284</t>
        </is>
      </c>
      <c r="F1288" t="inlineStr">
        <is>
          <t>T108984</t>
        </is>
      </c>
    </row>
    <row r="1289">
      <c r="A1289" t="inlineStr">
        <is>
          <t>C01285</t>
        </is>
      </c>
      <c r="B1289" t="inlineStr">
        <is>
          <t>Aldergate Motors Ltd</t>
        </is>
      </c>
      <c r="C1289" t="inlineStr">
        <is>
          <t>382 Riverside</t>
        </is>
      </c>
      <c r="D1289" t="inlineStr">
        <is>
          <t>North</t>
        </is>
      </c>
      <c r="E1289" t="inlineStr">
        <is>
          <t>IMP01285</t>
        </is>
      </c>
      <c r="F1289" t="inlineStr">
        <is>
          <t>T108988</t>
        </is>
      </c>
    </row>
    <row r="1290">
      <c r="A1290" t="inlineStr">
        <is>
          <t>C01286</t>
        </is>
      </c>
      <c r="B1290" t="inlineStr">
        <is>
          <t>Ocean Textiles International Ltd</t>
        </is>
      </c>
      <c r="C1290" t="inlineStr">
        <is>
          <t>291 Airport Road</t>
        </is>
      </c>
      <c r="D1290" t="inlineStr">
        <is>
          <t>East</t>
        </is>
      </c>
      <c r="E1290" t="inlineStr">
        <is>
          <t>IMP01286</t>
        </is>
      </c>
      <c r="F1290" t="inlineStr">
        <is>
          <t>T108998</t>
        </is>
      </c>
    </row>
    <row r="1291">
      <c r="A1291" t="inlineStr">
        <is>
          <t>C01287</t>
        </is>
      </c>
      <c r="B1291" t="inlineStr">
        <is>
          <t>Inverness Fruits Group Ltd</t>
        </is>
      </c>
      <c r="C1291" t="inlineStr">
        <is>
          <t>398 Harbour Road</t>
        </is>
      </c>
      <c r="D1291" t="inlineStr">
        <is>
          <t>Coastal</t>
        </is>
      </c>
      <c r="E1291" t="inlineStr">
        <is>
          <t>IMP01287</t>
        </is>
      </c>
      <c r="F1291" t="inlineStr">
        <is>
          <t>T109005</t>
        </is>
      </c>
    </row>
    <row r="1292">
      <c r="A1292" t="inlineStr">
        <is>
          <t>C01288</t>
        </is>
      </c>
      <c r="B1292" t="inlineStr">
        <is>
          <t>Evergreen Mobile Co., Ltd</t>
        </is>
      </c>
      <c r="C1292" t="inlineStr">
        <is>
          <t>80 Station Road</t>
        </is>
      </c>
      <c r="D1292" t="inlineStr">
        <is>
          <t>Capital</t>
        </is>
      </c>
      <c r="E1292" t="inlineStr">
        <is>
          <t>IMP01288</t>
        </is>
      </c>
      <c r="F1292" t="inlineStr">
        <is>
          <t>T109015</t>
        </is>
      </c>
    </row>
    <row r="1293">
      <c r="A1293" t="inlineStr">
        <is>
          <t>C01289</t>
        </is>
      </c>
      <c r="B1293" t="inlineStr">
        <is>
          <t>Carrick Industries Co.</t>
        </is>
      </c>
      <c r="C1293" t="inlineStr">
        <is>
          <t>222 Market Street</t>
        </is>
      </c>
      <c r="D1293" t="inlineStr">
        <is>
          <t>East</t>
        </is>
      </c>
      <c r="E1293" t="inlineStr">
        <is>
          <t>IMP01289</t>
        </is>
      </c>
      <c r="F1293" t="inlineStr">
        <is>
          <t>T109022</t>
        </is>
      </c>
    </row>
    <row r="1294">
      <c r="A1294" t="inlineStr">
        <is>
          <t>C01290</t>
        </is>
      </c>
      <c r="B1294" t="inlineStr">
        <is>
          <t>Dunmore Enterprises Co.</t>
        </is>
      </c>
      <c r="C1294" t="inlineStr">
        <is>
          <t>307 Station Road</t>
        </is>
      </c>
      <c r="D1294" t="inlineStr">
        <is>
          <t>North</t>
        </is>
      </c>
      <c r="E1294" t="inlineStr">
        <is>
          <t>IMP01290</t>
        </is>
      </c>
      <c r="F1294" t="inlineStr">
        <is>
          <t>T109029</t>
        </is>
      </c>
    </row>
    <row r="1295">
      <c r="A1295" t="inlineStr">
        <is>
          <t>C01291</t>
        </is>
      </c>
      <c r="B1295" t="inlineStr">
        <is>
          <t>Meridian Fruits Ltd</t>
        </is>
      </c>
      <c r="C1295" t="inlineStr">
        <is>
          <t>324 Airport Road</t>
        </is>
      </c>
      <c r="D1295" t="inlineStr">
        <is>
          <t>East</t>
        </is>
      </c>
      <c r="E1295" t="inlineStr">
        <is>
          <t>IMP01291</t>
        </is>
      </c>
      <c r="F1295" t="inlineStr">
        <is>
          <t>T109031</t>
        </is>
      </c>
    </row>
    <row r="1296">
      <c r="A1296" t="inlineStr">
        <is>
          <t>C01292</t>
        </is>
      </c>
      <c r="B1296" t="inlineStr">
        <is>
          <t>Prescott Industries Holdings Ltd</t>
        </is>
      </c>
      <c r="C1296" t="inlineStr">
        <is>
          <t>346 Bazaar Lane</t>
        </is>
      </c>
      <c r="D1296" t="inlineStr">
        <is>
          <t>West</t>
        </is>
      </c>
      <c r="E1296" t="inlineStr">
        <is>
          <t>IMP01292</t>
        </is>
      </c>
      <c r="F1296" t="inlineStr">
        <is>
          <t>T109041</t>
        </is>
      </c>
    </row>
    <row r="1297">
      <c r="A1297" t="inlineStr">
        <is>
          <t>C01293</t>
        </is>
      </c>
      <c r="B1297" t="inlineStr">
        <is>
          <t>Golden Industries Co.</t>
        </is>
      </c>
      <c r="C1297" t="inlineStr">
        <is>
          <t>196 Riverside</t>
        </is>
      </c>
      <c r="D1297" t="inlineStr">
        <is>
          <t>North</t>
        </is>
      </c>
      <c r="E1297" t="inlineStr">
        <is>
          <t>IMP01293</t>
        </is>
      </c>
      <c r="F1297" t="inlineStr">
        <is>
          <t>T109048</t>
        </is>
      </c>
    </row>
    <row r="1298">
      <c r="A1298" t="inlineStr">
        <is>
          <t>C01294</t>
        </is>
      </c>
      <c r="B1298" t="inlineStr">
        <is>
          <t>Central Motors Holdings Ltd</t>
        </is>
      </c>
      <c r="C1298" t="inlineStr">
        <is>
          <t>203 Harbour Road</t>
        </is>
      </c>
      <c r="D1298" t="inlineStr">
        <is>
          <t>East</t>
        </is>
      </c>
      <c r="E1298" t="inlineStr">
        <is>
          <t>IMP01294</t>
        </is>
      </c>
      <c r="F1298" t="inlineStr">
        <is>
          <t>T109051</t>
        </is>
      </c>
    </row>
    <row r="1299">
      <c r="A1299" t="inlineStr">
        <is>
          <t>C01295</t>
        </is>
      </c>
      <c r="B1299" t="inlineStr">
        <is>
          <t>Prime Agro Ltd</t>
        </is>
      </c>
      <c r="C1299" t="inlineStr">
        <is>
          <t>370 Mill Road</t>
        </is>
      </c>
      <c r="D1299" t="inlineStr">
        <is>
          <t>West</t>
        </is>
      </c>
      <c r="E1299" t="inlineStr">
        <is>
          <t>IMP01295</t>
        </is>
      </c>
      <c r="F1299" t="inlineStr">
        <is>
          <t>T109063</t>
        </is>
      </c>
    </row>
    <row r="1300">
      <c r="A1300" t="inlineStr">
        <is>
          <t>C01296</t>
        </is>
      </c>
      <c r="B1300" t="inlineStr">
        <is>
          <t>Silk Road Steel Holdings Ltd</t>
        </is>
      </c>
      <c r="C1300" t="inlineStr">
        <is>
          <t>14 Mill Road</t>
        </is>
      </c>
      <c r="D1300" t="inlineStr">
        <is>
          <t>South</t>
        </is>
      </c>
      <c r="E1300" t="inlineStr">
        <is>
          <t>IMP01296</t>
        </is>
      </c>
      <c r="F1300" t="inlineStr">
        <is>
          <t>T109068</t>
        </is>
      </c>
    </row>
    <row r="1301">
      <c r="A1301" t="inlineStr">
        <is>
          <t>C01297</t>
        </is>
      </c>
      <c r="B1301" t="inlineStr">
        <is>
          <t>Metro Distribution Co., Ltd</t>
        </is>
      </c>
      <c r="C1301" t="inlineStr">
        <is>
          <t>338 Industrial Estate</t>
        </is>
      </c>
      <c r="D1301" t="inlineStr">
        <is>
          <t>South</t>
        </is>
      </c>
      <c r="E1301" t="inlineStr">
        <is>
          <t>IMP01297</t>
        </is>
      </c>
      <c r="F1301" t="inlineStr">
        <is>
          <t>T109073</t>
        </is>
      </c>
    </row>
    <row r="1302">
      <c r="A1302" t="inlineStr">
        <is>
          <t>C01298</t>
        </is>
      </c>
      <c r="B1302" t="inlineStr">
        <is>
          <t>Delta Fruits Ltd</t>
        </is>
      </c>
      <c r="C1302" t="inlineStr">
        <is>
          <t>394 Harbour Road</t>
        </is>
      </c>
      <c r="D1302" t="inlineStr">
        <is>
          <t>Coastal</t>
        </is>
      </c>
      <c r="E1302" t="inlineStr">
        <is>
          <t>IMP01298</t>
        </is>
      </c>
      <c r="F1302" t="inlineStr">
        <is>
          <t>T109084</t>
        </is>
      </c>
    </row>
    <row r="1303">
      <c r="A1303" t="inlineStr">
        <is>
          <t>C01299</t>
        </is>
      </c>
      <c r="B1303" t="inlineStr">
        <is>
          <t>United Pack Partners Ltd</t>
        </is>
      </c>
      <c r="C1303" t="inlineStr">
        <is>
          <t>369 Garden Lane</t>
        </is>
      </c>
      <c r="D1303" t="inlineStr">
        <is>
          <t>North</t>
        </is>
      </c>
      <c r="E1303" t="inlineStr">
        <is>
          <t>IMP01299</t>
        </is>
      </c>
      <c r="F1303" t="inlineStr">
        <is>
          <t>T009087</t>
        </is>
      </c>
    </row>
    <row r="1304">
      <c r="A1304" t="inlineStr">
        <is>
          <t>C01300</t>
        </is>
      </c>
      <c r="B1304" t="inlineStr">
        <is>
          <t>Crown Enterprises Partners Ltd</t>
        </is>
      </c>
      <c r="C1304" t="inlineStr">
        <is>
          <t>345 Harbour Road</t>
        </is>
      </c>
      <c r="D1304" t="inlineStr">
        <is>
          <t>Coastal</t>
        </is>
      </c>
      <c r="E1304" t="inlineStr">
        <is>
          <t>IMP01300</t>
        </is>
      </c>
      <c r="F1304" t="inlineStr">
        <is>
          <t>T109094</t>
        </is>
      </c>
    </row>
    <row r="1305">
      <c r="A1305" t="inlineStr">
        <is>
          <t>C01301</t>
        </is>
      </c>
      <c r="B1305" t="inlineStr">
        <is>
          <t>Prime Enterprises Ltd</t>
        </is>
      </c>
      <c r="C1305" t="inlineStr">
        <is>
          <t>191 Garden Lane</t>
        </is>
      </c>
      <c r="D1305" t="inlineStr">
        <is>
          <t>Coastal</t>
        </is>
      </c>
      <c r="E1305" t="inlineStr">
        <is>
          <t>IMP01301</t>
        </is>
      </c>
      <c r="F1305" t="inlineStr">
        <is>
          <t>T109102</t>
        </is>
      </c>
    </row>
    <row r="1306">
      <c r="A1306" t="inlineStr">
        <is>
          <t>C01302</t>
        </is>
      </c>
      <c r="B1306" t="inlineStr">
        <is>
          <t>Evergreen Glow Enterprises</t>
        </is>
      </c>
      <c r="C1306" t="inlineStr">
        <is>
          <t>98 Industrial Estate</t>
        </is>
      </c>
      <c r="D1306" t="inlineStr">
        <is>
          <t>West</t>
        </is>
      </c>
      <c r="E1306" t="inlineStr">
        <is>
          <t>IMP01302</t>
        </is>
      </c>
      <c r="F1306" t="inlineStr">
        <is>
          <t>T109113</t>
        </is>
      </c>
    </row>
    <row r="1307">
      <c r="A1307" t="inlineStr">
        <is>
          <t>C01303</t>
        </is>
      </c>
      <c r="B1307" t="inlineStr">
        <is>
          <t>Arden Industries Enterprises</t>
        </is>
      </c>
      <c r="C1307" t="inlineStr">
        <is>
          <t>290 Bazaar Lane</t>
        </is>
      </c>
      <c r="D1307" t="inlineStr">
        <is>
          <t>East</t>
        </is>
      </c>
      <c r="E1307" t="inlineStr">
        <is>
          <t>IMP01303</t>
        </is>
      </c>
      <c r="F1307" t="inlineStr">
        <is>
          <t>T109116</t>
        </is>
      </c>
    </row>
    <row r="1308">
      <c r="A1308" t="inlineStr">
        <is>
          <t>C01304</t>
        </is>
      </c>
      <c r="B1308" t="inlineStr">
        <is>
          <t>Lotus Pack Co., Ltd</t>
        </is>
      </c>
      <c r="C1308" t="inlineStr">
        <is>
          <t>208 Industrial Estate</t>
        </is>
      </c>
      <c r="D1308" t="inlineStr">
        <is>
          <t>North</t>
        </is>
      </c>
      <c r="E1308" t="inlineStr">
        <is>
          <t>IMP01304</t>
        </is>
      </c>
      <c r="F1308" t="inlineStr">
        <is>
          <t>T109127</t>
        </is>
      </c>
    </row>
    <row r="1309">
      <c r="A1309" t="inlineStr">
        <is>
          <t>C01305</t>
        </is>
      </c>
      <c r="B1309" t="inlineStr">
        <is>
          <t>Saffron Logistics Group Ltd</t>
        </is>
      </c>
      <c r="C1309" t="inlineStr">
        <is>
          <t>244 Industrial Estate</t>
        </is>
      </c>
      <c r="D1309" t="inlineStr">
        <is>
          <t>Capital</t>
        </is>
      </c>
      <c r="E1309" t="inlineStr">
        <is>
          <t>IMP01305</t>
        </is>
      </c>
      <c r="F1309" t="inlineStr">
        <is>
          <t>T109133</t>
        </is>
      </c>
    </row>
    <row r="1310">
      <c r="A1310" t="inlineStr">
        <is>
          <t>C01306</t>
        </is>
      </c>
      <c r="B1310" t="inlineStr">
        <is>
          <t>Cobalt Pack International Ltd</t>
        </is>
      </c>
      <c r="C1310" t="inlineStr">
        <is>
          <t>124 Mill Road</t>
        </is>
      </c>
      <c r="D1310" t="inlineStr">
        <is>
          <t>West</t>
        </is>
      </c>
      <c r="E1310" t="inlineStr">
        <is>
          <t>IMP01306</t>
        </is>
      </c>
      <c r="F1310" t="inlineStr">
        <is>
          <t>T109140</t>
        </is>
      </c>
    </row>
    <row r="1311">
      <c r="A1311" t="inlineStr">
        <is>
          <t>C01307</t>
        </is>
      </c>
      <c r="B1311" t="inlineStr">
        <is>
          <t>Crown Steel Ltd</t>
        </is>
      </c>
      <c r="C1311" t="inlineStr">
        <is>
          <t>271 Bazaar Lane</t>
        </is>
      </c>
      <c r="D1311" t="inlineStr">
        <is>
          <t>Coastal</t>
        </is>
      </c>
      <c r="E1311" t="inlineStr">
        <is>
          <t>IMP01307</t>
        </is>
      </c>
      <c r="F1311" t="inlineStr">
        <is>
          <t>T109145</t>
        </is>
      </c>
    </row>
    <row r="1312">
      <c r="A1312" t="inlineStr">
        <is>
          <t>C01308</t>
        </is>
      </c>
      <c r="B1312" t="inlineStr">
        <is>
          <t>Golden Foods Group Ltd</t>
        </is>
      </c>
      <c r="C1312" t="inlineStr">
        <is>
          <t>286 Bazaar Lane</t>
        </is>
      </c>
      <c r="D1312" t="inlineStr">
        <is>
          <t>West</t>
        </is>
      </c>
      <c r="E1312" t="inlineStr">
        <is>
          <t>IMP01308</t>
        </is>
      </c>
      <c r="F1312" t="inlineStr">
        <is>
          <t>T109150</t>
        </is>
      </c>
    </row>
    <row r="1313">
      <c r="A1313" t="inlineStr">
        <is>
          <t>C01309</t>
        </is>
      </c>
      <c r="B1313" t="inlineStr">
        <is>
          <t>Harmony Foods Ltd</t>
        </is>
      </c>
      <c r="C1313" t="inlineStr">
        <is>
          <t>188 Station Road</t>
        </is>
      </c>
      <c r="D1313" t="inlineStr">
        <is>
          <t>North</t>
        </is>
      </c>
      <c r="E1313" t="inlineStr">
        <is>
          <t>IMP01309</t>
        </is>
      </c>
      <c r="F1313" t="inlineStr">
        <is>
          <t>T109161</t>
        </is>
      </c>
    </row>
    <row r="1314">
      <c r="A1314" t="inlineStr">
        <is>
          <t>C01310</t>
        </is>
      </c>
      <c r="B1314" t="inlineStr">
        <is>
          <t>Pacific Living Co.</t>
        </is>
      </c>
      <c r="C1314" t="inlineStr">
        <is>
          <t>329 Riverside</t>
        </is>
      </c>
      <c r="D1314" t="inlineStr">
        <is>
          <t>West</t>
        </is>
      </c>
      <c r="E1314" t="inlineStr">
        <is>
          <t>IMP01310</t>
        </is>
      </c>
      <c r="F1314" t="inlineStr">
        <is>
          <t>T109167</t>
        </is>
      </c>
    </row>
    <row r="1315">
      <c r="A1315" t="inlineStr">
        <is>
          <t>C01311</t>
        </is>
      </c>
      <c r="B1315" t="inlineStr">
        <is>
          <t>Coral Mobile Partners Ltd</t>
        </is>
      </c>
      <c r="C1315" t="inlineStr">
        <is>
          <t>161 Bazaar Lane</t>
        </is>
      </c>
      <c r="D1315" t="inlineStr">
        <is>
          <t>Coastal</t>
        </is>
      </c>
      <c r="E1315" t="inlineStr">
        <is>
          <t>IMP01311</t>
        </is>
      </c>
      <c r="F1315" t="inlineStr">
        <is>
          <t>T109171</t>
        </is>
      </c>
    </row>
    <row r="1316">
      <c r="A1316" t="inlineStr">
        <is>
          <t>C01312</t>
        </is>
      </c>
      <c r="B1316" t="inlineStr">
        <is>
          <t>Great Vellmoor Trading Enterprises</t>
        </is>
      </c>
      <c r="C1316" t="inlineStr">
        <is>
          <t>388 Harbour Road</t>
        </is>
      </c>
      <c r="D1316" t="inlineStr">
        <is>
          <t>Coastal</t>
        </is>
      </c>
      <c r="E1316" t="inlineStr">
        <is>
          <t>IMP01312</t>
        </is>
      </c>
      <c r="F1316" t="inlineStr">
        <is>
          <t>T169183</t>
        </is>
      </c>
    </row>
    <row r="1317">
      <c r="A1317" t="inlineStr">
        <is>
          <t>C01313</t>
        </is>
      </c>
      <c r="B1317" t="inlineStr">
        <is>
          <t>Global Steel Limited</t>
        </is>
      </c>
      <c r="C1317" t="inlineStr">
        <is>
          <t>116 Temple Street</t>
        </is>
      </c>
      <c r="D1317" t="inlineStr">
        <is>
          <t>South</t>
        </is>
      </c>
      <c r="E1317" t="inlineStr">
        <is>
          <t>IMP01313</t>
        </is>
      </c>
      <c r="F1317" t="inlineStr">
        <is>
          <t>T109190</t>
        </is>
      </c>
    </row>
    <row r="1318">
      <c r="A1318" t="inlineStr">
        <is>
          <t>C01314</t>
        </is>
      </c>
      <c r="B1318" t="inlineStr">
        <is>
          <t>United Foods Co., Ltd</t>
        </is>
      </c>
      <c r="C1318" t="inlineStr">
        <is>
          <t>156 Harbour Road</t>
        </is>
      </c>
      <c r="D1318" t="inlineStr">
        <is>
          <t>West</t>
        </is>
      </c>
      <c r="E1318" t="inlineStr">
        <is>
          <t>IMP01314</t>
        </is>
      </c>
      <c r="F1318" t="inlineStr">
        <is>
          <t>T109193</t>
        </is>
      </c>
    </row>
    <row r="1319">
      <c r="A1319" t="inlineStr">
        <is>
          <t>C01315</t>
        </is>
      </c>
      <c r="B1319" t="inlineStr">
        <is>
          <t>Metro Foods &amp; Sons</t>
        </is>
      </c>
      <c r="C1319" t="inlineStr">
        <is>
          <t>333 Temple Street</t>
        </is>
      </c>
      <c r="D1319" t="inlineStr">
        <is>
          <t>South</t>
        </is>
      </c>
      <c r="E1319" t="inlineStr">
        <is>
          <t>IMP01315</t>
        </is>
      </c>
      <c r="F1319" t="inlineStr">
        <is>
          <t>T109203</t>
        </is>
      </c>
    </row>
    <row r="1320">
      <c r="A1320" t="inlineStr">
        <is>
          <t>C01316</t>
        </is>
      </c>
      <c r="B1320" t="inlineStr">
        <is>
          <t>Evergreen Commercial Partners Ltd</t>
        </is>
      </c>
      <c r="C1320" t="inlineStr">
        <is>
          <t>227 Garden Lane</t>
        </is>
      </c>
      <c r="D1320" t="inlineStr">
        <is>
          <t>Capital</t>
        </is>
      </c>
      <c r="E1320" t="inlineStr">
        <is>
          <t>IMP01316</t>
        </is>
      </c>
    </row>
    <row r="1321">
      <c r="A1321" t="inlineStr">
        <is>
          <t>C01317</t>
        </is>
      </c>
      <c r="B1321" t="inlineStr">
        <is>
          <t>Ocean Enterprises Holdings Ltd</t>
        </is>
      </c>
      <c r="C1321" t="inlineStr">
        <is>
          <t>292 Temple Street</t>
        </is>
      </c>
      <c r="D1321" t="inlineStr">
        <is>
          <t>East</t>
        </is>
      </c>
      <c r="E1321" t="inlineStr">
        <is>
          <t>IMP01317</t>
        </is>
      </c>
      <c r="F1321" t="inlineStr">
        <is>
          <t>T109212</t>
        </is>
      </c>
    </row>
    <row r="1322">
      <c r="A1322" t="inlineStr">
        <is>
          <t>C01318</t>
        </is>
      </c>
      <c r="B1322" t="inlineStr">
        <is>
          <t>Pacific Logistics Ltd</t>
        </is>
      </c>
      <c r="C1322" t="inlineStr">
        <is>
          <t>75 Bazaar Lane</t>
        </is>
      </c>
      <c r="D1322" t="inlineStr">
        <is>
          <t>South</t>
        </is>
      </c>
      <c r="E1322" t="inlineStr">
        <is>
          <t>IMP01318</t>
        </is>
      </c>
      <c r="F1322" t="inlineStr">
        <is>
          <t>T109223</t>
        </is>
      </c>
    </row>
    <row r="1323">
      <c r="A1323" t="inlineStr">
        <is>
          <t>C01319</t>
        </is>
      </c>
      <c r="B1323" t="inlineStr">
        <is>
          <t>Great Vellmoor Imports Group Ltd</t>
        </is>
      </c>
      <c r="C1323" t="inlineStr">
        <is>
          <t>279 Temple Street</t>
        </is>
      </c>
      <c r="D1323" t="inlineStr">
        <is>
          <t>West</t>
        </is>
      </c>
      <c r="E1323" t="inlineStr">
        <is>
          <t>IMP01319</t>
        </is>
      </c>
      <c r="F1323" t="inlineStr">
        <is>
          <t>T109232</t>
        </is>
      </c>
    </row>
    <row r="1324">
      <c r="A1324" t="inlineStr">
        <is>
          <t>C01320</t>
        </is>
      </c>
      <c r="B1324" t="inlineStr">
        <is>
          <t>Silver Logistics Holdings Ltd</t>
        </is>
      </c>
      <c r="C1324" t="inlineStr">
        <is>
          <t>336 Temple Street</t>
        </is>
      </c>
      <c r="D1324" t="inlineStr">
        <is>
          <t>South</t>
        </is>
      </c>
      <c r="E1324" t="inlineStr">
        <is>
          <t>IMP01320</t>
        </is>
      </c>
      <c r="F1324" t="inlineStr">
        <is>
          <t>T109238</t>
        </is>
      </c>
    </row>
    <row r="1325">
      <c r="A1325" t="inlineStr">
        <is>
          <t>C01321</t>
        </is>
      </c>
      <c r="B1325" t="inlineStr">
        <is>
          <t>Sunrise Enterprises &amp; Sons</t>
        </is>
      </c>
      <c r="C1325" t="inlineStr">
        <is>
          <t>209 Airport Road</t>
        </is>
      </c>
      <c r="D1325" t="inlineStr">
        <is>
          <t>Capital</t>
        </is>
      </c>
      <c r="E1325" t="inlineStr">
        <is>
          <t>IMP01321</t>
        </is>
      </c>
    </row>
    <row r="1326">
      <c r="A1326" t="inlineStr">
        <is>
          <t>C01322</t>
        </is>
      </c>
      <c r="B1326" t="inlineStr">
        <is>
          <t>Metro Pack Co., Ltd</t>
        </is>
      </c>
      <c r="C1326" t="inlineStr">
        <is>
          <t>282 Riverside</t>
        </is>
      </c>
      <c r="D1326" t="inlineStr">
        <is>
          <t>East</t>
        </is>
      </c>
      <c r="E1326" t="inlineStr">
        <is>
          <t>IMP01322</t>
        </is>
      </c>
      <c r="F1326" t="inlineStr">
        <is>
          <t>T109250</t>
        </is>
      </c>
    </row>
    <row r="1327">
      <c r="A1327" t="inlineStr">
        <is>
          <t>C01323</t>
        </is>
      </c>
      <c r="B1327" t="inlineStr">
        <is>
          <t>Harmony Medical Holdings Ltd</t>
        </is>
      </c>
      <c r="C1327" t="inlineStr">
        <is>
          <t>338 Bazaar Lane</t>
        </is>
      </c>
      <c r="D1327" t="inlineStr">
        <is>
          <t>Capital</t>
        </is>
      </c>
      <c r="E1327" t="inlineStr">
        <is>
          <t>IMP01323</t>
        </is>
      </c>
      <c r="F1327" t="inlineStr">
        <is>
          <t>T109255</t>
        </is>
      </c>
    </row>
    <row r="1328">
      <c r="A1328" t="inlineStr">
        <is>
          <t>C01324</t>
        </is>
      </c>
      <c r="B1328" t="inlineStr">
        <is>
          <t>Central Mobile Co., Ltd</t>
        </is>
      </c>
      <c r="C1328" t="inlineStr">
        <is>
          <t>23 Airport Road</t>
        </is>
      </c>
      <c r="D1328" t="inlineStr">
        <is>
          <t>North</t>
        </is>
      </c>
      <c r="E1328" t="inlineStr">
        <is>
          <t>IMP01324</t>
        </is>
      </c>
      <c r="F1328" t="inlineStr">
        <is>
          <t>T109263</t>
        </is>
      </c>
    </row>
    <row r="1329">
      <c r="A1329" t="inlineStr">
        <is>
          <t>C01325</t>
        </is>
      </c>
      <c r="B1329" t="inlineStr">
        <is>
          <t>Ashcombe Enterprises Enterprises</t>
        </is>
      </c>
      <c r="C1329" t="inlineStr">
        <is>
          <t>124 Market Street</t>
        </is>
      </c>
      <c r="D1329" t="inlineStr">
        <is>
          <t>South</t>
        </is>
      </c>
      <c r="E1329" t="inlineStr">
        <is>
          <t>IMP01325</t>
        </is>
      </c>
      <c r="F1329" t="inlineStr">
        <is>
          <t>T109268</t>
        </is>
      </c>
    </row>
    <row r="1330">
      <c r="A1330" t="inlineStr">
        <is>
          <t>C01326</t>
        </is>
      </c>
      <c r="B1330" t="inlineStr">
        <is>
          <t>Prescott Textiles Holdings Ltd</t>
        </is>
      </c>
      <c r="C1330" t="inlineStr">
        <is>
          <t>290 Riverside</t>
        </is>
      </c>
      <c r="D1330" t="inlineStr">
        <is>
          <t>East</t>
        </is>
      </c>
      <c r="E1330" t="inlineStr">
        <is>
          <t>IMP01326</t>
        </is>
      </c>
      <c r="F1330" t="inlineStr">
        <is>
          <t>T109276</t>
        </is>
      </c>
    </row>
    <row r="1331">
      <c r="A1331" t="inlineStr">
        <is>
          <t>C01327</t>
        </is>
      </c>
      <c r="B1331" t="inlineStr">
        <is>
          <t>Central Industries Ltd</t>
        </is>
      </c>
      <c r="C1331" t="inlineStr">
        <is>
          <t>71 Airport Road</t>
        </is>
      </c>
      <c r="D1331" t="inlineStr">
        <is>
          <t>South</t>
        </is>
      </c>
      <c r="E1331" t="inlineStr">
        <is>
          <t>IMP01327</t>
        </is>
      </c>
      <c r="F1331" t="inlineStr">
        <is>
          <t>T109286</t>
        </is>
      </c>
    </row>
    <row r="1332">
      <c r="A1332" t="inlineStr">
        <is>
          <t>C01328</t>
        </is>
      </c>
      <c r="B1332" t="inlineStr">
        <is>
          <t>Blue Ocean Trading International Ltd</t>
        </is>
      </c>
      <c r="C1332" t="inlineStr">
        <is>
          <t>53 Riverside</t>
        </is>
      </c>
      <c r="D1332" t="inlineStr">
        <is>
          <t>East</t>
        </is>
      </c>
      <c r="E1332" t="inlineStr">
        <is>
          <t>IMP01328</t>
        </is>
      </c>
      <c r="F1332" t="inlineStr">
        <is>
          <t>T109291</t>
        </is>
      </c>
    </row>
    <row r="1333">
      <c r="A1333" t="inlineStr">
        <is>
          <t>C01329</t>
        </is>
      </c>
      <c r="B1333" t="inlineStr">
        <is>
          <t>Metro Logistics International Ltd</t>
        </is>
      </c>
      <c r="C1333" t="inlineStr">
        <is>
          <t>82 Temple Street</t>
        </is>
      </c>
      <c r="D1333" t="inlineStr">
        <is>
          <t>North</t>
        </is>
      </c>
      <c r="E1333" t="inlineStr">
        <is>
          <t>IMP01329</t>
        </is>
      </c>
      <c r="F1333" t="inlineStr">
        <is>
          <t>T109297</t>
        </is>
      </c>
    </row>
    <row r="1334">
      <c r="A1334" t="inlineStr">
        <is>
          <t>C01330</t>
        </is>
      </c>
      <c r="B1334" t="inlineStr">
        <is>
          <t>Aldergate Trading Ltd</t>
        </is>
      </c>
      <c r="C1334" t="inlineStr">
        <is>
          <t>388 Mill Road</t>
        </is>
      </c>
      <c r="D1334" t="inlineStr">
        <is>
          <t>North</t>
        </is>
      </c>
      <c r="E1334" t="inlineStr">
        <is>
          <t>IMP01330</t>
        </is>
      </c>
      <c r="F1334" t="inlineStr">
        <is>
          <t>T109307</t>
        </is>
      </c>
    </row>
    <row r="1335">
      <c r="A1335" t="inlineStr">
        <is>
          <t>C01331</t>
        </is>
      </c>
      <c r="B1335" t="inlineStr">
        <is>
          <t>Pacific Supply Ltd</t>
        </is>
      </c>
      <c r="C1335" t="inlineStr">
        <is>
          <t>249 Industrial Estate</t>
        </is>
      </c>
      <c r="D1335" t="inlineStr">
        <is>
          <t>East</t>
        </is>
      </c>
      <c r="E1335" t="inlineStr">
        <is>
          <t>IMP01331</t>
        </is>
      </c>
      <c r="F1335" t="inlineStr">
        <is>
          <t>T109313</t>
        </is>
      </c>
    </row>
    <row r="1336">
      <c r="A1336" t="inlineStr">
        <is>
          <t>C01332</t>
        </is>
      </c>
      <c r="B1336" t="inlineStr">
        <is>
          <t>Meridian Supply Co.</t>
        </is>
      </c>
      <c r="C1336" t="inlineStr">
        <is>
          <t>165 Bazaar Lane</t>
        </is>
      </c>
      <c r="D1336" t="inlineStr">
        <is>
          <t>East</t>
        </is>
      </c>
      <c r="E1336" t="inlineStr">
        <is>
          <t>IMP01332</t>
        </is>
      </c>
      <c r="F1336" t="inlineStr">
        <is>
          <t>T109320</t>
        </is>
      </c>
    </row>
    <row r="1337">
      <c r="A1337" t="inlineStr">
        <is>
          <t>C01333</t>
        </is>
      </c>
      <c r="B1337" t="inlineStr">
        <is>
          <t>Eastern Pack Co.</t>
        </is>
      </c>
      <c r="C1337" t="inlineStr">
        <is>
          <t>93 Industrial Estate</t>
        </is>
      </c>
      <c r="D1337" t="inlineStr">
        <is>
          <t>East</t>
        </is>
      </c>
      <c r="E1337" t="inlineStr">
        <is>
          <t>IMP01333</t>
        </is>
      </c>
      <c r="F1337" t="inlineStr">
        <is>
          <t>T109328</t>
        </is>
      </c>
    </row>
    <row r="1338">
      <c r="A1338" t="inlineStr">
        <is>
          <t>C01334</t>
        </is>
      </c>
      <c r="B1338" t="inlineStr">
        <is>
          <t>Saffron Distribution Enterprises</t>
        </is>
      </c>
      <c r="C1338" t="inlineStr">
        <is>
          <t>104 Airport Road</t>
        </is>
      </c>
      <c r="D1338" t="inlineStr">
        <is>
          <t>West</t>
        </is>
      </c>
      <c r="E1338" t="inlineStr">
        <is>
          <t>IMP01334</t>
        </is>
      </c>
      <c r="F1338" t="inlineStr">
        <is>
          <t>T109334</t>
        </is>
      </c>
    </row>
    <row r="1339">
      <c r="A1339" t="inlineStr">
        <is>
          <t>C01335</t>
        </is>
      </c>
      <c r="B1339" t="inlineStr">
        <is>
          <t>United Fruits Group Ltd</t>
        </is>
      </c>
      <c r="C1339" t="inlineStr">
        <is>
          <t>147 Harbour Road</t>
        </is>
      </c>
      <c r="D1339" t="inlineStr">
        <is>
          <t>Coastal</t>
        </is>
      </c>
      <c r="E1339" t="inlineStr">
        <is>
          <t>IMP01335</t>
        </is>
      </c>
      <c r="F1339" t="inlineStr">
        <is>
          <t>T109341</t>
        </is>
      </c>
    </row>
    <row r="1340">
      <c r="A1340" t="inlineStr">
        <is>
          <t>C01336</t>
        </is>
      </c>
      <c r="B1340" t="inlineStr">
        <is>
          <t>Dunmore Living Group Ltd</t>
        </is>
      </c>
      <c r="C1340" t="inlineStr">
        <is>
          <t>309 Mill Road</t>
        </is>
      </c>
      <c r="D1340" t="inlineStr">
        <is>
          <t>Coastal</t>
        </is>
      </c>
      <c r="E1340" t="inlineStr">
        <is>
          <t>IMP01336</t>
        </is>
      </c>
      <c r="F1340" t="inlineStr">
        <is>
          <t>T109347</t>
        </is>
      </c>
    </row>
    <row r="1341">
      <c r="A1341" t="inlineStr">
        <is>
          <t>C01337</t>
        </is>
      </c>
      <c r="B1341" t="inlineStr">
        <is>
          <t>Meridian Motors &amp; Sons</t>
        </is>
      </c>
      <c r="C1341" t="inlineStr">
        <is>
          <t>75 Station Road</t>
        </is>
      </c>
      <c r="D1341" t="inlineStr">
        <is>
          <t>Coastal</t>
        </is>
      </c>
      <c r="E1341" t="inlineStr">
        <is>
          <t>IMP01337</t>
        </is>
      </c>
      <c r="F1341" t="inlineStr">
        <is>
          <t>T109357</t>
        </is>
      </c>
    </row>
    <row r="1342">
      <c r="A1342" t="inlineStr">
        <is>
          <t>C01338</t>
        </is>
      </c>
      <c r="B1342" t="inlineStr">
        <is>
          <t>Eastern Distribution &amp; Sons</t>
        </is>
      </c>
      <c r="C1342" t="inlineStr">
        <is>
          <t>130 Airport Road</t>
        </is>
      </c>
      <c r="D1342" t="inlineStr">
        <is>
          <t>North</t>
        </is>
      </c>
      <c r="E1342" t="inlineStr">
        <is>
          <t>IMP01338</t>
        </is>
      </c>
      <c r="F1342" t="inlineStr">
        <is>
          <t>T109364</t>
        </is>
      </c>
    </row>
    <row r="1343">
      <c r="A1343" t="inlineStr">
        <is>
          <t>C01339</t>
        </is>
      </c>
      <c r="B1343" t="inlineStr">
        <is>
          <t>Crown Glow &amp; Sons</t>
        </is>
      </c>
      <c r="C1343" t="inlineStr">
        <is>
          <t>116 Harbour Road</t>
        </is>
      </c>
      <c r="D1343" t="inlineStr">
        <is>
          <t>South</t>
        </is>
      </c>
      <c r="E1343" t="inlineStr">
        <is>
          <t>IMP01339</t>
        </is>
      </c>
      <c r="F1343" t="inlineStr">
        <is>
          <t>T109368</t>
        </is>
      </c>
    </row>
    <row r="1344">
      <c r="A1344" t="inlineStr">
        <is>
          <t>C01340</t>
        </is>
      </c>
      <c r="B1344" t="inlineStr">
        <is>
          <t>Prime Industries Group Ltd</t>
        </is>
      </c>
      <c r="C1344" t="inlineStr">
        <is>
          <t>139 Mill Road</t>
        </is>
      </c>
      <c r="D1344" t="inlineStr">
        <is>
          <t>North</t>
        </is>
      </c>
      <c r="E1344" t="inlineStr">
        <is>
          <t>IMP01340</t>
        </is>
      </c>
      <c r="F1344" t="inlineStr">
        <is>
          <t>T109377</t>
        </is>
      </c>
    </row>
    <row r="1345">
      <c r="A1345" t="inlineStr">
        <is>
          <t>C01341</t>
        </is>
      </c>
      <c r="B1345" t="inlineStr">
        <is>
          <t>Twin Rivers Motors Co., Ltd</t>
        </is>
      </c>
      <c r="C1345" t="inlineStr">
        <is>
          <t>273 Garden Lane</t>
        </is>
      </c>
      <c r="D1345" t="inlineStr">
        <is>
          <t>Capital</t>
        </is>
      </c>
      <c r="E1345" t="inlineStr">
        <is>
          <t>IMP01341</t>
        </is>
      </c>
      <c r="F1345" t="inlineStr">
        <is>
          <t>T109382</t>
        </is>
      </c>
    </row>
    <row r="1346">
      <c r="A1346" t="inlineStr">
        <is>
          <t>C01342</t>
        </is>
      </c>
      <c r="B1346" t="inlineStr">
        <is>
          <t>Coral Industries &amp; Sons</t>
        </is>
      </c>
      <c r="C1346" t="inlineStr">
        <is>
          <t>292 Industrial Estate</t>
        </is>
      </c>
      <c r="D1346" t="inlineStr">
        <is>
          <t>South</t>
        </is>
      </c>
      <c r="E1346" t="inlineStr">
        <is>
          <t>IMP01342</t>
        </is>
      </c>
      <c r="F1346" t="inlineStr">
        <is>
          <t>T109389</t>
        </is>
      </c>
    </row>
    <row r="1347">
      <c r="A1347" t="inlineStr">
        <is>
          <t>C01343</t>
        </is>
      </c>
      <c r="B1347" t="inlineStr">
        <is>
          <t>Jade Fruits Ltd</t>
        </is>
      </c>
      <c r="C1347" t="inlineStr">
        <is>
          <t>348 Temple Street</t>
        </is>
      </c>
      <c r="D1347" t="inlineStr">
        <is>
          <t>East</t>
        </is>
      </c>
      <c r="E1347" t="inlineStr">
        <is>
          <t>IMP01343</t>
        </is>
      </c>
      <c r="F1347" t="inlineStr">
        <is>
          <t>T109398</t>
        </is>
      </c>
    </row>
    <row r="1348">
      <c r="A1348" t="inlineStr">
        <is>
          <t>C01344</t>
        </is>
      </c>
      <c r="B1348" t="inlineStr">
        <is>
          <t>Eastern Mobile Group Ltd</t>
        </is>
      </c>
      <c r="C1348" t="inlineStr">
        <is>
          <t>278 Garden Lane</t>
        </is>
      </c>
      <c r="D1348" t="inlineStr">
        <is>
          <t>Coastal</t>
        </is>
      </c>
      <c r="E1348" t="inlineStr">
        <is>
          <t>IMP01344</t>
        </is>
      </c>
      <c r="F1348" t="inlineStr">
        <is>
          <t>T109406</t>
        </is>
      </c>
    </row>
    <row r="1349">
      <c r="A1349" t="inlineStr">
        <is>
          <t>C01345</t>
        </is>
      </c>
      <c r="B1349" t="inlineStr">
        <is>
          <t>Blue Ocean Imports Co., Ltd</t>
        </is>
      </c>
      <c r="C1349" t="inlineStr">
        <is>
          <t>138 Riverside</t>
        </is>
      </c>
      <c r="D1349" t="inlineStr">
        <is>
          <t>East</t>
        </is>
      </c>
      <c r="E1349" t="inlineStr">
        <is>
          <t>IMP01345</t>
        </is>
      </c>
      <c r="F1349" t="inlineStr">
        <is>
          <t>T109412</t>
        </is>
      </c>
    </row>
    <row r="1350">
      <c r="A1350" t="inlineStr">
        <is>
          <t>C01346</t>
        </is>
      </c>
      <c r="B1350" t="inlineStr">
        <is>
          <t>Global Medical Limited</t>
        </is>
      </c>
      <c r="C1350" t="inlineStr">
        <is>
          <t>164 Garden Lane</t>
        </is>
      </c>
      <c r="D1350" t="inlineStr">
        <is>
          <t>Coastal</t>
        </is>
      </c>
      <c r="E1350" t="inlineStr">
        <is>
          <t>IMP01346</t>
        </is>
      </c>
      <c r="F1350" t="inlineStr">
        <is>
          <t>T109419</t>
        </is>
      </c>
    </row>
    <row r="1351">
      <c r="A1351" t="inlineStr">
        <is>
          <t>C01347</t>
        </is>
      </c>
      <c r="B1351" t="inlineStr">
        <is>
          <t>Evergreen Medical International Ltd</t>
        </is>
      </c>
      <c r="C1351" t="inlineStr">
        <is>
          <t>119 Station Road</t>
        </is>
      </c>
      <c r="D1351" t="inlineStr">
        <is>
          <t>Coastal</t>
        </is>
      </c>
      <c r="E1351" t="inlineStr">
        <is>
          <t>IMP01347</t>
        </is>
      </c>
      <c r="F1351" t="inlineStr">
        <is>
          <t>T189427</t>
        </is>
      </c>
    </row>
    <row r="1352">
      <c r="A1352" t="inlineStr">
        <is>
          <t>C01348</t>
        </is>
      </c>
      <c r="B1352" t="inlineStr">
        <is>
          <t>Silk Road Electronics Partners Ltd</t>
        </is>
      </c>
      <c r="C1352" t="inlineStr">
        <is>
          <t>64 Airport Road</t>
        </is>
      </c>
      <c r="D1352" t="inlineStr">
        <is>
          <t>West</t>
        </is>
      </c>
      <c r="E1352" t="inlineStr">
        <is>
          <t>IMP01348</t>
        </is>
      </c>
      <c r="F1352" t="inlineStr">
        <is>
          <t>T109429</t>
        </is>
      </c>
    </row>
    <row r="1353">
      <c r="A1353" t="inlineStr">
        <is>
          <t>C01349</t>
        </is>
      </c>
      <c r="B1353" t="inlineStr">
        <is>
          <t>Arden Textiles Co., Ltd</t>
        </is>
      </c>
      <c r="C1353" t="inlineStr">
        <is>
          <t>182 Temple Street</t>
        </is>
      </c>
      <c r="D1353" t="inlineStr">
        <is>
          <t>South</t>
        </is>
      </c>
      <c r="E1353" t="inlineStr">
        <is>
          <t>IMP01349</t>
        </is>
      </c>
      <c r="F1353" t="inlineStr">
        <is>
          <t>T109439</t>
        </is>
      </c>
    </row>
    <row r="1354">
      <c r="A1354" t="inlineStr">
        <is>
          <t>C01350</t>
        </is>
      </c>
      <c r="B1354" t="inlineStr">
        <is>
          <t>Arden Steel Enterprises</t>
        </is>
      </c>
      <c r="C1354" t="inlineStr">
        <is>
          <t>260 Station Road</t>
        </is>
      </c>
      <c r="D1354" t="inlineStr">
        <is>
          <t>Coastal</t>
        </is>
      </c>
      <c r="E1354" t="inlineStr">
        <is>
          <t>IMP01350</t>
        </is>
      </c>
      <c r="F1354" t="inlineStr">
        <is>
          <t>T109448</t>
        </is>
      </c>
    </row>
    <row r="1355">
      <c r="A1355" t="inlineStr">
        <is>
          <t>C01351</t>
        </is>
      </c>
      <c r="B1355" t="inlineStr">
        <is>
          <t>Orchid Electronics Co., Ltd</t>
        </is>
      </c>
      <c r="C1355" t="inlineStr">
        <is>
          <t>118 Bazaar Lane</t>
        </is>
      </c>
      <c r="D1355" t="inlineStr">
        <is>
          <t>Capital</t>
        </is>
      </c>
      <c r="E1355" t="inlineStr">
        <is>
          <t>IMP01351</t>
        </is>
      </c>
      <c r="F1355" t="inlineStr">
        <is>
          <t>T109451</t>
        </is>
      </c>
    </row>
    <row r="1356">
      <c r="A1356" t="inlineStr">
        <is>
          <t>C01352</t>
        </is>
      </c>
      <c r="B1356" t="inlineStr">
        <is>
          <t>Central Electronics Holdings Ltd</t>
        </is>
      </c>
      <c r="C1356" t="inlineStr">
        <is>
          <t>397 Market Street</t>
        </is>
      </c>
      <c r="D1356" t="inlineStr">
        <is>
          <t>North</t>
        </is>
      </c>
      <c r="E1356" t="inlineStr">
        <is>
          <t>IMP01352</t>
        </is>
      </c>
    </row>
    <row r="1357">
      <c r="A1357" t="inlineStr">
        <is>
          <t>C01353</t>
        </is>
      </c>
      <c r="B1357" t="inlineStr">
        <is>
          <t>Meridian Distribution Ltd</t>
        </is>
      </c>
      <c r="C1357" t="inlineStr">
        <is>
          <t>259 Market Street</t>
        </is>
      </c>
      <c r="D1357" t="inlineStr">
        <is>
          <t>East</t>
        </is>
      </c>
      <c r="E1357" t="inlineStr">
        <is>
          <t>IMP01353</t>
        </is>
      </c>
      <c r="F1357" t="inlineStr">
        <is>
          <t>T109470</t>
        </is>
      </c>
    </row>
    <row r="1358">
      <c r="A1358" t="inlineStr">
        <is>
          <t>C01354</t>
        </is>
      </c>
      <c r="B1358" t="inlineStr">
        <is>
          <t>Great Vellmoor Imports Enterprises</t>
        </is>
      </c>
      <c r="C1358" t="inlineStr">
        <is>
          <t>210 Riverside</t>
        </is>
      </c>
      <c r="D1358" t="inlineStr">
        <is>
          <t>South</t>
        </is>
      </c>
      <c r="E1358" t="inlineStr">
        <is>
          <t>IMP01354</t>
        </is>
      </c>
    </row>
    <row r="1359">
      <c r="A1359" t="inlineStr">
        <is>
          <t>C01355</t>
        </is>
      </c>
      <c r="B1359" t="inlineStr">
        <is>
          <t>Dunmore Foods Holdings Ltd</t>
        </is>
      </c>
      <c r="C1359" t="inlineStr">
        <is>
          <t>387 Industrial Estate</t>
        </is>
      </c>
      <c r="D1359" t="inlineStr">
        <is>
          <t>Coastal</t>
        </is>
      </c>
      <c r="E1359" t="inlineStr">
        <is>
          <t>IMP01355</t>
        </is>
      </c>
      <c r="F1359" t="inlineStr">
        <is>
          <t>T109478</t>
        </is>
      </c>
    </row>
    <row r="1360">
      <c r="A1360" t="inlineStr">
        <is>
          <t>C01356</t>
        </is>
      </c>
      <c r="B1360" t="inlineStr">
        <is>
          <t>Coral Enterprises Co.</t>
        </is>
      </c>
      <c r="C1360" t="inlineStr">
        <is>
          <t>103 Garden Lane</t>
        </is>
      </c>
      <c r="D1360" t="inlineStr">
        <is>
          <t>Coastal</t>
        </is>
      </c>
      <c r="E1360" t="inlineStr">
        <is>
          <t>IMP01356</t>
        </is>
      </c>
      <c r="F1360" t="inlineStr">
        <is>
          <t>T109426</t>
        </is>
      </c>
    </row>
    <row r="1361">
      <c r="A1361" t="inlineStr">
        <is>
          <t>C01357</t>
        </is>
      </c>
      <c r="B1361" t="inlineStr">
        <is>
          <t>Ashcombe Commercial Enterprises</t>
        </is>
      </c>
      <c r="C1361" t="inlineStr">
        <is>
          <t>225 Airport Road</t>
        </is>
      </c>
      <c r="D1361" t="inlineStr">
        <is>
          <t>Capital</t>
        </is>
      </c>
      <c r="E1361" t="inlineStr">
        <is>
          <t>IMP01357</t>
        </is>
      </c>
      <c r="F1361" t="inlineStr">
        <is>
          <t>T109495</t>
        </is>
      </c>
    </row>
    <row r="1362">
      <c r="A1362" t="inlineStr">
        <is>
          <t>C01358</t>
        </is>
      </c>
      <c r="B1362" t="inlineStr">
        <is>
          <t>Jade Motors Co.</t>
        </is>
      </c>
      <c r="C1362" t="inlineStr">
        <is>
          <t>252 Harbour Road</t>
        </is>
      </c>
      <c r="D1362" t="inlineStr">
        <is>
          <t>Capital</t>
        </is>
      </c>
      <c r="E1362" t="inlineStr">
        <is>
          <t>IMP01358</t>
        </is>
      </c>
      <c r="F1362" t="inlineStr">
        <is>
          <t>T109503</t>
        </is>
      </c>
    </row>
    <row r="1363">
      <c r="A1363" t="inlineStr">
        <is>
          <t>C01359</t>
        </is>
      </c>
      <c r="B1363" t="inlineStr">
        <is>
          <t>Prescott Textiles &amp; Sons</t>
        </is>
      </c>
      <c r="C1363" t="inlineStr">
        <is>
          <t>98 Riverside</t>
        </is>
      </c>
      <c r="D1363" t="inlineStr">
        <is>
          <t>West</t>
        </is>
      </c>
      <c r="E1363" t="inlineStr">
        <is>
          <t>IMP01359</t>
        </is>
      </c>
      <c r="F1363" t="inlineStr">
        <is>
          <t>T109509</t>
        </is>
      </c>
    </row>
    <row r="1364">
      <c r="A1364" t="inlineStr">
        <is>
          <t>C01360</t>
        </is>
      </c>
      <c r="B1364" t="inlineStr">
        <is>
          <t>Twin Rivers Medical Holdings Ltd</t>
        </is>
      </c>
      <c r="C1364" t="inlineStr">
        <is>
          <t>90 Airport Road</t>
        </is>
      </c>
      <c r="D1364" t="inlineStr">
        <is>
          <t>South</t>
        </is>
      </c>
      <c r="E1364" t="inlineStr">
        <is>
          <t>IMP01360</t>
        </is>
      </c>
      <c r="F1364" t="inlineStr">
        <is>
          <t>T109515</t>
        </is>
      </c>
    </row>
    <row r="1365">
      <c r="A1365" t="inlineStr">
        <is>
          <t>C01361</t>
        </is>
      </c>
      <c r="B1365" t="inlineStr">
        <is>
          <t>Coral Steel Co., Ltd</t>
        </is>
      </c>
      <c r="C1365" t="inlineStr">
        <is>
          <t>94 Airport Road</t>
        </is>
      </c>
      <c r="D1365" t="inlineStr">
        <is>
          <t>Coastal</t>
        </is>
      </c>
      <c r="E1365" t="inlineStr">
        <is>
          <t>IMP01361</t>
        </is>
      </c>
      <c r="F1365" t="inlineStr">
        <is>
          <t>T109520</t>
        </is>
      </c>
    </row>
    <row r="1366">
      <c r="A1366" t="inlineStr">
        <is>
          <t>C01362</t>
        </is>
      </c>
      <c r="B1366" t="inlineStr">
        <is>
          <t>Green Valley Textiles Limited</t>
        </is>
      </c>
      <c r="C1366" t="inlineStr">
        <is>
          <t>270 Bazaar Lane</t>
        </is>
      </c>
      <c r="D1366" t="inlineStr">
        <is>
          <t>South</t>
        </is>
      </c>
      <c r="E1366" t="inlineStr">
        <is>
          <t>IMP01362</t>
        </is>
      </c>
    </row>
    <row r="1367">
      <c r="A1367" t="inlineStr">
        <is>
          <t>C01363</t>
        </is>
      </c>
      <c r="B1367" t="inlineStr">
        <is>
          <t>Ocean Imports Holdings Ltd</t>
        </is>
      </c>
      <c r="C1367" t="inlineStr">
        <is>
          <t>247 Temple Street</t>
        </is>
      </c>
      <c r="D1367" t="inlineStr">
        <is>
          <t>East</t>
        </is>
      </c>
      <c r="E1367" t="inlineStr">
        <is>
          <t>IMP01363</t>
        </is>
      </c>
      <c r="F1367" t="inlineStr">
        <is>
          <t>T109538</t>
        </is>
      </c>
    </row>
    <row r="1368">
      <c r="A1368" t="inlineStr">
        <is>
          <t>C01364</t>
        </is>
      </c>
      <c r="B1368" t="inlineStr">
        <is>
          <t>Inverness Agro Partners Ltd</t>
        </is>
      </c>
      <c r="C1368" t="inlineStr">
        <is>
          <t>57 Airport Road</t>
        </is>
      </c>
      <c r="D1368" t="inlineStr">
        <is>
          <t>South</t>
        </is>
      </c>
      <c r="E1368" t="inlineStr">
        <is>
          <t>IMP01364</t>
        </is>
      </c>
      <c r="F1368" t="inlineStr">
        <is>
          <t>T109547</t>
        </is>
      </c>
    </row>
    <row r="1369">
      <c r="A1369" t="inlineStr">
        <is>
          <t>C01365</t>
        </is>
      </c>
      <c r="B1369" t="inlineStr">
        <is>
          <t>Ashcombe Textiles Co., Ltd</t>
        </is>
      </c>
      <c r="C1369" t="inlineStr">
        <is>
          <t>25 Industrial Estate</t>
        </is>
      </c>
      <c r="D1369" t="inlineStr">
        <is>
          <t>Coastal</t>
        </is>
      </c>
      <c r="E1369" t="inlineStr">
        <is>
          <t>IMP01365</t>
        </is>
      </c>
      <c r="F1369" t="inlineStr">
        <is>
          <t>T109554</t>
        </is>
      </c>
    </row>
    <row r="1370">
      <c r="A1370" t="inlineStr">
        <is>
          <t>C01366</t>
        </is>
      </c>
      <c r="B1370" t="inlineStr">
        <is>
          <t>Orchid Glow Co.</t>
        </is>
      </c>
      <c r="C1370" t="inlineStr">
        <is>
          <t>3 Bazaar Lane</t>
        </is>
      </c>
      <c r="D1370" t="inlineStr">
        <is>
          <t>West</t>
        </is>
      </c>
      <c r="E1370" t="inlineStr">
        <is>
          <t>IMP01366</t>
        </is>
      </c>
      <c r="F1370" t="inlineStr">
        <is>
          <t>T109559</t>
        </is>
      </c>
    </row>
    <row r="1371">
      <c r="A1371" t="inlineStr">
        <is>
          <t>C01367</t>
        </is>
      </c>
      <c r="B1371" t="inlineStr">
        <is>
          <t>Golden Mobile Co.</t>
        </is>
      </c>
      <c r="C1371" t="inlineStr">
        <is>
          <t>191 Station Road</t>
        </is>
      </c>
      <c r="D1371" t="inlineStr">
        <is>
          <t>Capital</t>
        </is>
      </c>
      <c r="E1371" t="inlineStr">
        <is>
          <t>IMP01367</t>
        </is>
      </c>
    </row>
    <row r="1372">
      <c r="A1372" t="inlineStr">
        <is>
          <t>C01368</t>
        </is>
      </c>
      <c r="B1372" t="inlineStr">
        <is>
          <t>Pacific Enterprises International Ltd</t>
        </is>
      </c>
      <c r="C1372" t="inlineStr">
        <is>
          <t>234 Temple Street</t>
        </is>
      </c>
      <c r="D1372" t="inlineStr">
        <is>
          <t>South</t>
        </is>
      </c>
      <c r="E1372" t="inlineStr">
        <is>
          <t>IMP01368</t>
        </is>
      </c>
    </row>
    <row r="1373">
      <c r="A1373" t="inlineStr">
        <is>
          <t>C01369</t>
        </is>
      </c>
      <c r="B1373" t="inlineStr">
        <is>
          <t>Northern Motors Holdings Ltd</t>
        </is>
      </c>
      <c r="C1373" t="inlineStr">
        <is>
          <t>248 Industrial Estate</t>
        </is>
      </c>
      <c r="D1373" t="inlineStr">
        <is>
          <t>Coastal</t>
        </is>
      </c>
      <c r="E1373" t="inlineStr">
        <is>
          <t>IMP01369</t>
        </is>
      </c>
      <c r="F1373" t="inlineStr">
        <is>
          <t>T109780</t>
        </is>
      </c>
    </row>
    <row r="1374">
      <c r="A1374" t="inlineStr">
        <is>
          <t>C01370</t>
        </is>
      </c>
      <c r="B1374" t="inlineStr">
        <is>
          <t>Orchid Steel Holdings Ltd</t>
        </is>
      </c>
      <c r="C1374" t="inlineStr">
        <is>
          <t>212 Garden Lane</t>
        </is>
      </c>
      <c r="D1374" t="inlineStr">
        <is>
          <t>North</t>
        </is>
      </c>
      <c r="E1374" t="inlineStr">
        <is>
          <t>IMP01370</t>
        </is>
      </c>
      <c r="F1374" t="inlineStr">
        <is>
          <t>T109585</t>
        </is>
      </c>
    </row>
    <row r="1375">
      <c r="A1375" t="inlineStr">
        <is>
          <t>C01371</t>
        </is>
      </c>
      <c r="B1375" t="inlineStr">
        <is>
          <t>Cobalt Enterprises Co.</t>
        </is>
      </c>
      <c r="C1375" t="inlineStr">
        <is>
          <t>376 Market Street</t>
        </is>
      </c>
      <c r="D1375" t="inlineStr">
        <is>
          <t>Capital</t>
        </is>
      </c>
      <c r="E1375" t="inlineStr">
        <is>
          <t>IMP01371</t>
        </is>
      </c>
      <c r="F1375" t="inlineStr">
        <is>
          <t>T109590</t>
        </is>
      </c>
    </row>
    <row r="1376">
      <c r="A1376" t="inlineStr">
        <is>
          <t>C01372</t>
        </is>
      </c>
      <c r="B1376" t="inlineStr">
        <is>
          <t>Prime Textiles Co.</t>
        </is>
      </c>
      <c r="C1376" t="inlineStr">
        <is>
          <t>98 Airport Road</t>
        </is>
      </c>
      <c r="D1376" t="inlineStr">
        <is>
          <t>Capital</t>
        </is>
      </c>
      <c r="E1376" t="inlineStr">
        <is>
          <t>IMP01372</t>
        </is>
      </c>
      <c r="F1376" t="inlineStr">
        <is>
          <t>T109601</t>
        </is>
      </c>
    </row>
    <row r="1377">
      <c r="A1377" t="inlineStr">
        <is>
          <t>C01373</t>
        </is>
      </c>
      <c r="B1377" t="inlineStr">
        <is>
          <t>Green Valley Distribution Partners Ltd</t>
        </is>
      </c>
      <c r="C1377" t="inlineStr">
        <is>
          <t>117 Airport Road</t>
        </is>
      </c>
      <c r="D1377" t="inlineStr">
        <is>
          <t>Coastal</t>
        </is>
      </c>
      <c r="E1377" t="inlineStr">
        <is>
          <t>IMP01373</t>
        </is>
      </c>
      <c r="F1377" t="inlineStr">
        <is>
          <t>T109607</t>
        </is>
      </c>
    </row>
    <row r="1378">
      <c r="A1378" t="inlineStr">
        <is>
          <t>C01374</t>
        </is>
      </c>
      <c r="B1378" t="inlineStr">
        <is>
          <t>Metro Enterprises Co.</t>
        </is>
      </c>
      <c r="C1378" t="inlineStr">
        <is>
          <t>259 Riverside</t>
        </is>
      </c>
      <c r="D1378" t="inlineStr">
        <is>
          <t>Coastal</t>
        </is>
      </c>
      <c r="E1378" t="inlineStr">
        <is>
          <t>IMP01374</t>
        </is>
      </c>
      <c r="F1378" t="inlineStr">
        <is>
          <t>T109617</t>
        </is>
      </c>
    </row>
    <row r="1379">
      <c r="A1379" t="inlineStr">
        <is>
          <t>C01375</t>
        </is>
      </c>
      <c r="B1379" t="inlineStr">
        <is>
          <t>Northern Electronics Enterprises</t>
        </is>
      </c>
      <c r="C1379" t="inlineStr">
        <is>
          <t>101 Industrial Estate</t>
        </is>
      </c>
      <c r="D1379" t="inlineStr">
        <is>
          <t>Capital</t>
        </is>
      </c>
      <c r="E1379" t="inlineStr">
        <is>
          <t>IMP01375</t>
        </is>
      </c>
      <c r="F1379" t="inlineStr">
        <is>
          <t>T109618</t>
        </is>
      </c>
    </row>
    <row r="1380">
      <c r="A1380" t="inlineStr">
        <is>
          <t>C01376</t>
        </is>
      </c>
      <c r="B1380" t="inlineStr">
        <is>
          <t>United Industries Co., Ltd</t>
        </is>
      </c>
      <c r="C1380" t="inlineStr">
        <is>
          <t>258 Industrial Estate</t>
        </is>
      </c>
      <c r="D1380" t="inlineStr">
        <is>
          <t>West</t>
        </is>
      </c>
      <c r="E1380" t="inlineStr">
        <is>
          <t>IMP01376</t>
        </is>
      </c>
      <c r="F1380" t="inlineStr">
        <is>
          <t>T109629</t>
        </is>
      </c>
    </row>
    <row r="1381">
      <c r="A1381" t="inlineStr">
        <is>
          <t>C01377</t>
        </is>
      </c>
      <c r="B1381" t="inlineStr">
        <is>
          <t>Saffron Electronics Co.</t>
        </is>
      </c>
      <c r="C1381" t="inlineStr">
        <is>
          <t>8 Temple Street</t>
        </is>
      </c>
      <c r="D1381" t="inlineStr">
        <is>
          <t>South</t>
        </is>
      </c>
      <c r="E1381" t="inlineStr">
        <is>
          <t>IMP01377</t>
        </is>
      </c>
    </row>
    <row r="1382">
      <c r="A1382" t="inlineStr">
        <is>
          <t>C01378</t>
        </is>
      </c>
      <c r="B1382" t="inlineStr">
        <is>
          <t>United Supply Enterprises</t>
        </is>
      </c>
      <c r="C1382" t="inlineStr">
        <is>
          <t>183 Temple Street</t>
        </is>
      </c>
      <c r="D1382" t="inlineStr">
        <is>
          <t>North</t>
        </is>
      </c>
      <c r="E1382" t="inlineStr">
        <is>
          <t>IMP01378</t>
        </is>
      </c>
      <c r="F1382" t="inlineStr">
        <is>
          <t>T109643</t>
        </is>
      </c>
    </row>
    <row r="1383">
      <c r="A1383" t="inlineStr">
        <is>
          <t>C01379</t>
        </is>
      </c>
      <c r="B1383" t="inlineStr">
        <is>
          <t>Pacific Commercial Holdings Ltd</t>
        </is>
      </c>
      <c r="C1383" t="inlineStr">
        <is>
          <t>67 Temple Street</t>
        </is>
      </c>
      <c r="D1383" t="inlineStr">
        <is>
          <t>West</t>
        </is>
      </c>
      <c r="E1383" t="inlineStr">
        <is>
          <t>IMP01379</t>
        </is>
      </c>
      <c r="F1383" t="inlineStr">
        <is>
          <t>T109649</t>
        </is>
      </c>
    </row>
    <row r="1384">
      <c r="A1384" t="inlineStr">
        <is>
          <t>C01380</t>
        </is>
      </c>
      <c r="B1384" t="inlineStr">
        <is>
          <t>Orchid Supply &amp; Sons</t>
        </is>
      </c>
      <c r="C1384" t="inlineStr">
        <is>
          <t>381 Mill Road</t>
        </is>
      </c>
      <c r="D1384" t="inlineStr">
        <is>
          <t>South</t>
        </is>
      </c>
      <c r="E1384" t="inlineStr">
        <is>
          <t>IMP01380</t>
        </is>
      </c>
      <c r="F1384" t="inlineStr">
        <is>
          <t>T109654</t>
        </is>
      </c>
    </row>
    <row r="1385">
      <c r="A1385" t="inlineStr">
        <is>
          <t>C01381</t>
        </is>
      </c>
      <c r="B1385" t="inlineStr">
        <is>
          <t>Ocean Medical Enterprises</t>
        </is>
      </c>
      <c r="C1385" t="inlineStr">
        <is>
          <t>51 Bazaar Lane</t>
        </is>
      </c>
      <c r="D1385" t="inlineStr">
        <is>
          <t>South</t>
        </is>
      </c>
      <c r="E1385" t="inlineStr">
        <is>
          <t>IMP01381</t>
        </is>
      </c>
      <c r="F1385" t="inlineStr">
        <is>
          <t>T109661</t>
        </is>
      </c>
    </row>
    <row r="1386">
      <c r="A1386" t="inlineStr">
        <is>
          <t>C01382</t>
        </is>
      </c>
      <c r="B1386" t="inlineStr">
        <is>
          <t>Aldergate Textiles Partners Ltd</t>
        </is>
      </c>
      <c r="C1386" t="inlineStr">
        <is>
          <t>204 Industrial Estate</t>
        </is>
      </c>
      <c r="D1386" t="inlineStr">
        <is>
          <t>North</t>
        </is>
      </c>
      <c r="E1386" t="inlineStr">
        <is>
          <t>IMP01382</t>
        </is>
      </c>
      <c r="F1386" t="inlineStr">
        <is>
          <t>T109673</t>
        </is>
      </c>
    </row>
    <row r="1387">
      <c r="A1387" t="inlineStr">
        <is>
          <t>C01383</t>
        </is>
      </c>
      <c r="B1387" t="inlineStr">
        <is>
          <t>Summit Steel Enterprises</t>
        </is>
      </c>
      <c r="C1387" t="inlineStr">
        <is>
          <t>3 Industrial Estate</t>
        </is>
      </c>
      <c r="D1387" t="inlineStr">
        <is>
          <t>Coastal</t>
        </is>
      </c>
      <c r="E1387" t="inlineStr">
        <is>
          <t>IMP01383</t>
        </is>
      </c>
      <c r="F1387" t="inlineStr">
        <is>
          <t>T109675</t>
        </is>
      </c>
    </row>
    <row r="1388">
      <c r="A1388" t="inlineStr">
        <is>
          <t>C01384</t>
        </is>
      </c>
      <c r="B1388" t="inlineStr">
        <is>
          <t>Horizon Steel Enterprises</t>
        </is>
      </c>
      <c r="C1388" t="inlineStr">
        <is>
          <t>27 Industrial Estate</t>
        </is>
      </c>
      <c r="D1388" t="inlineStr">
        <is>
          <t>Capital</t>
        </is>
      </c>
      <c r="E1388" t="inlineStr">
        <is>
          <t>IMP01384</t>
        </is>
      </c>
      <c r="F1388" t="inlineStr">
        <is>
          <t>T109686</t>
        </is>
      </c>
    </row>
    <row r="1389">
      <c r="A1389" t="inlineStr">
        <is>
          <t>C01385</t>
        </is>
      </c>
      <c r="B1389" t="inlineStr">
        <is>
          <t>Carrick Industries Limited</t>
        </is>
      </c>
      <c r="C1389" t="inlineStr">
        <is>
          <t>55 Riverside</t>
        </is>
      </c>
      <c r="D1389" t="inlineStr">
        <is>
          <t>West</t>
        </is>
      </c>
      <c r="E1389" t="inlineStr">
        <is>
          <t>IMP01385</t>
        </is>
      </c>
      <c r="F1389" t="inlineStr">
        <is>
          <t>T109689</t>
        </is>
      </c>
    </row>
    <row r="1390">
      <c r="A1390" t="inlineStr">
        <is>
          <t>C01386</t>
        </is>
      </c>
      <c r="B1390" t="inlineStr">
        <is>
          <t>Evergreen Living Co.</t>
        </is>
      </c>
      <c r="C1390" t="inlineStr">
        <is>
          <t>168 Station Road</t>
        </is>
      </c>
      <c r="D1390" t="inlineStr">
        <is>
          <t>North</t>
        </is>
      </c>
      <c r="E1390" t="inlineStr">
        <is>
          <t>IMP01386</t>
        </is>
      </c>
      <c r="F1390" t="inlineStr">
        <is>
          <t>T109698</t>
        </is>
      </c>
    </row>
    <row r="1391">
      <c r="A1391" t="inlineStr">
        <is>
          <t>C01387</t>
        </is>
      </c>
      <c r="B1391" t="inlineStr">
        <is>
          <t>Global Enterprises Limited</t>
        </is>
      </c>
      <c r="C1391" t="inlineStr">
        <is>
          <t>333 Mill Road</t>
        </is>
      </c>
      <c r="D1391" t="inlineStr">
        <is>
          <t>West</t>
        </is>
      </c>
      <c r="E1391" t="inlineStr">
        <is>
          <t>IMP01387</t>
        </is>
      </c>
      <c r="F1391" t="inlineStr">
        <is>
          <t>T109703</t>
        </is>
      </c>
    </row>
    <row r="1392">
      <c r="A1392" t="inlineStr">
        <is>
          <t>C01388</t>
        </is>
      </c>
      <c r="B1392" t="inlineStr">
        <is>
          <t>Pacific Motors Co., Ltd</t>
        </is>
      </c>
      <c r="C1392" t="inlineStr">
        <is>
          <t>213 Station Road</t>
        </is>
      </c>
      <c r="D1392" t="inlineStr">
        <is>
          <t>South</t>
        </is>
      </c>
      <c r="E1392" t="inlineStr">
        <is>
          <t>IMP01388</t>
        </is>
      </c>
      <c r="F1392" t="inlineStr">
        <is>
          <t>T109711</t>
        </is>
      </c>
    </row>
    <row r="1393">
      <c r="A1393" t="inlineStr">
        <is>
          <t>C01389</t>
        </is>
      </c>
      <c r="B1393" t="inlineStr">
        <is>
          <t>Carrick Pack International Ltd</t>
        </is>
      </c>
      <c r="C1393" t="inlineStr">
        <is>
          <t>173 Mill Road</t>
        </is>
      </c>
      <c r="D1393" t="inlineStr">
        <is>
          <t>West</t>
        </is>
      </c>
      <c r="E1393" t="inlineStr">
        <is>
          <t>IMP01389</t>
        </is>
      </c>
      <c r="F1393" t="inlineStr">
        <is>
          <t>T109722</t>
        </is>
      </c>
    </row>
    <row r="1394">
      <c r="A1394" t="inlineStr">
        <is>
          <t>C01390</t>
        </is>
      </c>
      <c r="B1394" t="inlineStr">
        <is>
          <t>Blue Ocean Agro Co.</t>
        </is>
      </c>
      <c r="C1394" t="inlineStr">
        <is>
          <t>317 Station Road</t>
        </is>
      </c>
      <c r="D1394" t="inlineStr">
        <is>
          <t>South</t>
        </is>
      </c>
      <c r="E1394" t="inlineStr">
        <is>
          <t>IMP01390</t>
        </is>
      </c>
      <c r="F1394" t="inlineStr">
        <is>
          <t>T109724</t>
        </is>
      </c>
    </row>
    <row r="1395">
      <c r="A1395" t="inlineStr">
        <is>
          <t>C01391</t>
        </is>
      </c>
      <c r="B1395" t="inlineStr">
        <is>
          <t>Star Glow Co.</t>
        </is>
      </c>
      <c r="C1395" t="inlineStr">
        <is>
          <t>271 Airport Road</t>
        </is>
      </c>
      <c r="D1395" t="inlineStr">
        <is>
          <t>South</t>
        </is>
      </c>
      <c r="E1395" t="inlineStr">
        <is>
          <t>IMP01391</t>
        </is>
      </c>
      <c r="F1395" t="inlineStr">
        <is>
          <t>T709730</t>
        </is>
      </c>
    </row>
    <row r="1396">
      <c r="A1396" t="inlineStr">
        <is>
          <t>C01392</t>
        </is>
      </c>
      <c r="B1396" t="inlineStr">
        <is>
          <t>Sunrise Distribution Enterprises</t>
        </is>
      </c>
      <c r="C1396" t="inlineStr">
        <is>
          <t>381 Station Road</t>
        </is>
      </c>
      <c r="D1396" t="inlineStr">
        <is>
          <t>North</t>
        </is>
      </c>
      <c r="E1396" t="inlineStr">
        <is>
          <t>IMP01392</t>
        </is>
      </c>
      <c r="F1396" t="inlineStr">
        <is>
          <t>T109743</t>
        </is>
      </c>
    </row>
    <row r="1397">
      <c r="A1397" t="inlineStr">
        <is>
          <t>C01393</t>
        </is>
      </c>
      <c r="B1397" t="inlineStr">
        <is>
          <t>Delta Agro Partners Ltd</t>
        </is>
      </c>
      <c r="C1397" t="inlineStr">
        <is>
          <t>142 Market Street</t>
        </is>
      </c>
      <c r="D1397" t="inlineStr">
        <is>
          <t>West</t>
        </is>
      </c>
      <c r="E1397" t="inlineStr">
        <is>
          <t>IMP01393</t>
        </is>
      </c>
      <c r="F1397" t="inlineStr">
        <is>
          <t>T109748</t>
        </is>
      </c>
    </row>
    <row r="1398">
      <c r="A1398" t="inlineStr">
        <is>
          <t>C01394</t>
        </is>
      </c>
      <c r="B1398" t="inlineStr">
        <is>
          <t>Phoenix Mobile Ltd</t>
        </is>
      </c>
      <c r="C1398" t="inlineStr">
        <is>
          <t>377 Market Street</t>
        </is>
      </c>
      <c r="D1398" t="inlineStr">
        <is>
          <t>West</t>
        </is>
      </c>
      <c r="E1398" t="inlineStr">
        <is>
          <t>IMP01394</t>
        </is>
      </c>
      <c r="F1398" t="inlineStr">
        <is>
          <t>T109753</t>
        </is>
      </c>
    </row>
    <row r="1399">
      <c r="A1399" t="inlineStr">
        <is>
          <t>C01395</t>
        </is>
      </c>
      <c r="B1399" t="inlineStr">
        <is>
          <t>Prime Imports Partners Ltd</t>
        </is>
      </c>
      <c r="C1399" t="inlineStr">
        <is>
          <t>110 Harbour Road</t>
        </is>
      </c>
      <c r="D1399" t="inlineStr">
        <is>
          <t>West</t>
        </is>
      </c>
      <c r="E1399" t="inlineStr">
        <is>
          <t>IMP01395</t>
        </is>
      </c>
      <c r="F1399" t="inlineStr">
        <is>
          <t>T109761</t>
        </is>
      </c>
    </row>
    <row r="1400">
      <c r="A1400" t="inlineStr">
        <is>
          <t>C01396</t>
        </is>
      </c>
      <c r="B1400" t="inlineStr">
        <is>
          <t>Pacific Living &amp; Sons</t>
        </is>
      </c>
      <c r="C1400" t="inlineStr">
        <is>
          <t>157 Industrial Estate</t>
        </is>
      </c>
      <c r="D1400" t="inlineStr">
        <is>
          <t>Capital</t>
        </is>
      </c>
      <c r="E1400" t="inlineStr">
        <is>
          <t>IMP01396</t>
        </is>
      </c>
      <c r="F1400" t="inlineStr">
        <is>
          <t>T109769</t>
        </is>
      </c>
    </row>
    <row r="1401">
      <c r="A1401" t="inlineStr">
        <is>
          <t>C01397</t>
        </is>
      </c>
      <c r="B1401" t="inlineStr">
        <is>
          <t>Royal Living Group Ltd</t>
        </is>
      </c>
      <c r="C1401" t="inlineStr">
        <is>
          <t>337 Harbour Road</t>
        </is>
      </c>
      <c r="D1401" t="inlineStr">
        <is>
          <t>North</t>
        </is>
      </c>
      <c r="E1401" t="inlineStr">
        <is>
          <t>IMP01397</t>
        </is>
      </c>
    </row>
    <row r="1402">
      <c r="A1402" t="inlineStr">
        <is>
          <t>C01398</t>
        </is>
      </c>
      <c r="B1402" t="inlineStr">
        <is>
          <t>Meridian Agro Partners Ltd</t>
        </is>
      </c>
      <c r="C1402" t="inlineStr">
        <is>
          <t>348 Bazaar Lane</t>
        </is>
      </c>
      <c r="D1402" t="inlineStr">
        <is>
          <t>North</t>
        </is>
      </c>
      <c r="E1402" t="inlineStr">
        <is>
          <t>IMP01398</t>
        </is>
      </c>
      <c r="F1402" t="inlineStr">
        <is>
          <t>T109782</t>
        </is>
      </c>
    </row>
    <row r="1403">
      <c r="A1403" t="inlineStr">
        <is>
          <t>C01399</t>
        </is>
      </c>
      <c r="B1403" t="inlineStr">
        <is>
          <t>Great Vellmoor Mobile Partners Ltd</t>
        </is>
      </c>
      <c r="C1403" t="inlineStr">
        <is>
          <t>346 Market Street</t>
        </is>
      </c>
      <c r="D1403" t="inlineStr">
        <is>
          <t>North</t>
        </is>
      </c>
      <c r="E1403" t="inlineStr">
        <is>
          <t>IMP01399</t>
        </is>
      </c>
      <c r="F1403" t="inlineStr">
        <is>
          <t>T100070</t>
        </is>
      </c>
    </row>
    <row r="1404">
      <c r="A1404" t="inlineStr">
        <is>
          <t>C01400</t>
        </is>
      </c>
      <c r="B1404" t="inlineStr">
        <is>
          <t>Pacific Fruits Group Ltd</t>
        </is>
      </c>
      <c r="C1404" t="inlineStr">
        <is>
          <t>327 Harbour Road</t>
        </is>
      </c>
      <c r="D1404" t="inlineStr">
        <is>
          <t>North</t>
        </is>
      </c>
      <c r="E1404" t="inlineStr">
        <is>
          <t>IMP01400</t>
        </is>
      </c>
      <c r="F1404" t="inlineStr">
        <is>
          <t>T105799</t>
        </is>
      </c>
    </row>
    <row r="1405">
      <c r="A1405" t="inlineStr">
        <is>
          <t>C01401</t>
        </is>
      </c>
      <c r="B1405" t="inlineStr">
        <is>
          <t>Coral Motors Co.</t>
        </is>
      </c>
      <c r="C1405" t="inlineStr">
        <is>
          <t>43 Garden Lane</t>
        </is>
      </c>
      <c r="D1405" t="inlineStr">
        <is>
          <t>South</t>
        </is>
      </c>
      <c r="E1405" t="inlineStr">
        <is>
          <t>IMP01401</t>
        </is>
      </c>
      <c r="F1405" t="inlineStr">
        <is>
          <t>T109806</t>
        </is>
      </c>
    </row>
    <row r="1406">
      <c r="A1406" t="inlineStr">
        <is>
          <t>C01402</t>
        </is>
      </c>
      <c r="B1406" t="inlineStr">
        <is>
          <t>Coral Pack International Ltd</t>
        </is>
      </c>
      <c r="C1406" t="inlineStr">
        <is>
          <t>27 Riverside</t>
        </is>
      </c>
      <c r="D1406" t="inlineStr">
        <is>
          <t>South</t>
        </is>
      </c>
      <c r="E1406" t="inlineStr">
        <is>
          <t>IMP01402</t>
        </is>
      </c>
      <c r="F1406" t="inlineStr">
        <is>
          <t>T109809</t>
        </is>
      </c>
    </row>
    <row r="1407">
      <c r="A1407" t="inlineStr">
        <is>
          <t>C01403</t>
        </is>
      </c>
      <c r="B1407" t="inlineStr">
        <is>
          <t>Lotus Fruits Group Ltd</t>
        </is>
      </c>
      <c r="C1407" t="inlineStr">
        <is>
          <t>23 Industrial Estate</t>
        </is>
      </c>
      <c r="D1407" t="inlineStr">
        <is>
          <t>Coastal</t>
        </is>
      </c>
      <c r="E1407" t="inlineStr">
        <is>
          <t>IMP01403</t>
        </is>
      </c>
      <c r="F1407" t="inlineStr">
        <is>
          <t>T109814</t>
        </is>
      </c>
    </row>
    <row r="1408">
      <c r="A1408" t="inlineStr">
        <is>
          <t>C01404</t>
        </is>
      </c>
      <c r="B1408" t="inlineStr">
        <is>
          <t>Sunrise Commercial Partners Ltd</t>
        </is>
      </c>
      <c r="C1408" t="inlineStr">
        <is>
          <t>304 Mill Road</t>
        </is>
      </c>
      <c r="D1408" t="inlineStr">
        <is>
          <t>North</t>
        </is>
      </c>
      <c r="E1408" t="inlineStr">
        <is>
          <t>IMP01404</t>
        </is>
      </c>
      <c r="F1408" t="inlineStr">
        <is>
          <t>T109823</t>
        </is>
      </c>
    </row>
    <row r="1409">
      <c r="A1409" t="inlineStr">
        <is>
          <t>C01405</t>
        </is>
      </c>
      <c r="B1409" t="inlineStr">
        <is>
          <t>Central Steel Holdings Ltd</t>
        </is>
      </c>
      <c r="C1409" t="inlineStr">
        <is>
          <t>56 Temple Street</t>
        </is>
      </c>
      <c r="D1409" t="inlineStr">
        <is>
          <t>East</t>
        </is>
      </c>
      <c r="E1409" t="inlineStr">
        <is>
          <t>IMP01405</t>
        </is>
      </c>
      <c r="F1409" t="inlineStr">
        <is>
          <t>T109833</t>
        </is>
      </c>
    </row>
    <row r="1410">
      <c r="A1410" t="inlineStr">
        <is>
          <t>C01406</t>
        </is>
      </c>
      <c r="B1410" t="inlineStr">
        <is>
          <t>Evergreen Commercial Co., Ltd</t>
        </is>
      </c>
      <c r="C1410" t="inlineStr">
        <is>
          <t>76 Garden Lane</t>
        </is>
      </c>
      <c r="D1410" t="inlineStr">
        <is>
          <t>West</t>
        </is>
      </c>
      <c r="E1410" t="inlineStr">
        <is>
          <t>IMP01406</t>
        </is>
      </c>
      <c r="F1410" t="inlineStr">
        <is>
          <t>T109835</t>
        </is>
      </c>
    </row>
    <row r="1411">
      <c r="A1411" t="inlineStr">
        <is>
          <t>C01407</t>
        </is>
      </c>
      <c r="B1411" t="inlineStr">
        <is>
          <t>Ashcombe Steel Group Ltd</t>
        </is>
      </c>
      <c r="C1411" t="inlineStr">
        <is>
          <t>299 Airport Road</t>
        </is>
      </c>
      <c r="D1411" t="inlineStr">
        <is>
          <t>North</t>
        </is>
      </c>
      <c r="E1411" t="inlineStr">
        <is>
          <t>IMP01407</t>
        </is>
      </c>
      <c r="F1411" t="inlineStr">
        <is>
          <t>T109863</t>
        </is>
      </c>
    </row>
    <row r="1412">
      <c r="A1412" t="inlineStr">
        <is>
          <t>C01408</t>
        </is>
      </c>
      <c r="B1412" t="inlineStr">
        <is>
          <t>Orchid Electronics Partners Ltd</t>
        </is>
      </c>
      <c r="C1412" t="inlineStr">
        <is>
          <t>257 Riverside</t>
        </is>
      </c>
      <c r="D1412" t="inlineStr">
        <is>
          <t>Coastal</t>
        </is>
      </c>
      <c r="E1412" t="inlineStr">
        <is>
          <t>IMP01408</t>
        </is>
      </c>
      <c r="F1412" t="inlineStr">
        <is>
          <t>T109852</t>
        </is>
      </c>
    </row>
    <row r="1413">
      <c r="A1413" t="inlineStr">
        <is>
          <t>C01409</t>
        </is>
      </c>
      <c r="B1413" t="inlineStr">
        <is>
          <t>Global Distribution Group Ltd</t>
        </is>
      </c>
      <c r="C1413" t="inlineStr">
        <is>
          <t>57 Harbour Road</t>
        </is>
      </c>
      <c r="D1413" t="inlineStr">
        <is>
          <t>Coastal</t>
        </is>
      </c>
      <c r="E1413" t="inlineStr">
        <is>
          <t>IMP01409</t>
        </is>
      </c>
      <c r="F1413" t="inlineStr">
        <is>
          <t>T109861</t>
        </is>
      </c>
    </row>
    <row r="1414">
      <c r="A1414" t="inlineStr">
        <is>
          <t>C01410</t>
        </is>
      </c>
      <c r="B1414" t="inlineStr">
        <is>
          <t>Central Industries Holdings Ltd</t>
        </is>
      </c>
      <c r="C1414" t="inlineStr">
        <is>
          <t>23 Airport Road</t>
        </is>
      </c>
      <c r="D1414" t="inlineStr">
        <is>
          <t>Capital</t>
        </is>
      </c>
      <c r="E1414" t="inlineStr">
        <is>
          <t>IMP01410</t>
        </is>
      </c>
      <c r="F1414" t="inlineStr">
        <is>
          <t>T109868</t>
        </is>
      </c>
    </row>
    <row r="1415">
      <c r="A1415" t="inlineStr">
        <is>
          <t>C01411</t>
        </is>
      </c>
      <c r="B1415" t="inlineStr">
        <is>
          <t>Pacific Industries Co.</t>
        </is>
      </c>
      <c r="C1415" t="inlineStr">
        <is>
          <t>24 Garden Lane</t>
        </is>
      </c>
      <c r="D1415" t="inlineStr">
        <is>
          <t>Coastal</t>
        </is>
      </c>
      <c r="E1415" t="inlineStr">
        <is>
          <t>IMP01411</t>
        </is>
      </c>
      <c r="F1415" t="inlineStr">
        <is>
          <t>T109373</t>
        </is>
      </c>
    </row>
    <row r="1416">
      <c r="A1416" t="inlineStr">
        <is>
          <t>C01412</t>
        </is>
      </c>
      <c r="B1416" t="inlineStr">
        <is>
          <t>Inverness Enterprises Co.</t>
        </is>
      </c>
      <c r="C1416" t="inlineStr">
        <is>
          <t>64 Industrial Estate</t>
        </is>
      </c>
      <c r="D1416" t="inlineStr">
        <is>
          <t>South</t>
        </is>
      </c>
      <c r="E1416" t="inlineStr">
        <is>
          <t>IMP01412</t>
        </is>
      </c>
      <c r="F1416" t="inlineStr">
        <is>
          <t>T109880</t>
        </is>
      </c>
    </row>
    <row r="1417">
      <c r="A1417" t="inlineStr">
        <is>
          <t>C01413</t>
        </is>
      </c>
      <c r="B1417" t="inlineStr">
        <is>
          <t>Blue Ocean Fruits &amp; Sons</t>
        </is>
      </c>
      <c r="C1417" t="inlineStr">
        <is>
          <t>32 Bazaar Lane</t>
        </is>
      </c>
      <c r="D1417" t="inlineStr">
        <is>
          <t>Coastal</t>
        </is>
      </c>
      <c r="E1417" t="inlineStr">
        <is>
          <t>IMP01413</t>
        </is>
      </c>
      <c r="F1417" t="inlineStr">
        <is>
          <t>T109890</t>
        </is>
      </c>
    </row>
    <row r="1418">
      <c r="A1418" t="inlineStr">
        <is>
          <t>C01414</t>
        </is>
      </c>
      <c r="B1418" t="inlineStr">
        <is>
          <t>Eastern Glow Group Ltd</t>
        </is>
      </c>
      <c r="C1418" t="inlineStr">
        <is>
          <t>170 Riverside</t>
        </is>
      </c>
      <c r="D1418" t="inlineStr">
        <is>
          <t>Coastal</t>
        </is>
      </c>
      <c r="E1418" t="inlineStr">
        <is>
          <t>IMP01414</t>
        </is>
      </c>
      <c r="F1418" t="inlineStr">
        <is>
          <t>T109896</t>
        </is>
      </c>
    </row>
    <row r="1419">
      <c r="A1419" t="inlineStr">
        <is>
          <t>C01415</t>
        </is>
      </c>
      <c r="B1419" t="inlineStr">
        <is>
          <t>Dunmore Pack Holdings Ltd</t>
        </is>
      </c>
      <c r="C1419" t="inlineStr">
        <is>
          <t>315 Airport Road</t>
        </is>
      </c>
      <c r="D1419" t="inlineStr">
        <is>
          <t>East</t>
        </is>
      </c>
      <c r="E1419" t="inlineStr">
        <is>
          <t>IMP01415</t>
        </is>
      </c>
      <c r="F1419" t="inlineStr">
        <is>
          <t>T109901</t>
        </is>
      </c>
    </row>
    <row r="1420">
      <c r="A1420" t="inlineStr">
        <is>
          <t>C01416</t>
        </is>
      </c>
      <c r="B1420" t="inlineStr">
        <is>
          <t>Coral Fruits Partners Ltd</t>
        </is>
      </c>
      <c r="C1420" t="inlineStr">
        <is>
          <t>60 Garden Lane</t>
        </is>
      </c>
      <c r="D1420" t="inlineStr">
        <is>
          <t>Capital</t>
        </is>
      </c>
      <c r="E1420" t="inlineStr">
        <is>
          <t>IMP01416</t>
        </is>
      </c>
      <c r="F1420" t="inlineStr">
        <is>
          <t>T109907</t>
        </is>
      </c>
    </row>
    <row r="1421">
      <c r="A1421" t="inlineStr">
        <is>
          <t>C01417</t>
        </is>
      </c>
      <c r="B1421" t="inlineStr">
        <is>
          <t>Global Enterprises Ltd</t>
        </is>
      </c>
      <c r="C1421" t="inlineStr">
        <is>
          <t>50 Market Street</t>
        </is>
      </c>
      <c r="D1421" t="inlineStr">
        <is>
          <t>West</t>
        </is>
      </c>
      <c r="E1421" t="inlineStr">
        <is>
          <t>IMP01417</t>
        </is>
      </c>
      <c r="F1421" t="inlineStr">
        <is>
          <t>T109915</t>
        </is>
      </c>
    </row>
    <row r="1422">
      <c r="A1422" t="inlineStr">
        <is>
          <t>C01418</t>
        </is>
      </c>
      <c r="B1422" t="inlineStr">
        <is>
          <t>Evergreen Supply Co., Ltd</t>
        </is>
      </c>
      <c r="C1422" t="inlineStr">
        <is>
          <t>137 Temple Street</t>
        </is>
      </c>
      <c r="D1422" t="inlineStr">
        <is>
          <t>Capital</t>
        </is>
      </c>
      <c r="E1422" t="inlineStr">
        <is>
          <t>IMP01418</t>
        </is>
      </c>
      <c r="F1422" t="inlineStr">
        <is>
          <t>T109924</t>
        </is>
      </c>
    </row>
    <row r="1423">
      <c r="A1423" t="inlineStr">
        <is>
          <t>C01419</t>
        </is>
      </c>
      <c r="B1423" t="inlineStr">
        <is>
          <t>Star Electronics Partners Ltd</t>
        </is>
      </c>
      <c r="C1423" t="inlineStr">
        <is>
          <t>233 Market Street</t>
        </is>
      </c>
      <c r="D1423" t="inlineStr">
        <is>
          <t>North</t>
        </is>
      </c>
      <c r="E1423" t="inlineStr">
        <is>
          <t>IMP01419</t>
        </is>
      </c>
      <c r="F1423" t="inlineStr">
        <is>
          <t>T109931</t>
        </is>
      </c>
    </row>
    <row r="1424">
      <c r="A1424" t="inlineStr">
        <is>
          <t>C01420</t>
        </is>
      </c>
      <c r="B1424" t="inlineStr">
        <is>
          <t>Evergreen Industries Co., Ltd</t>
        </is>
      </c>
      <c r="C1424" t="inlineStr">
        <is>
          <t>277 Garden Lane</t>
        </is>
      </c>
      <c r="D1424" t="inlineStr">
        <is>
          <t>Coastal</t>
        </is>
      </c>
      <c r="E1424" t="inlineStr">
        <is>
          <t>IMP01420</t>
        </is>
      </c>
      <c r="F1424" t="inlineStr">
        <is>
          <t>T109936</t>
        </is>
      </c>
    </row>
    <row r="1425">
      <c r="A1425" t="inlineStr">
        <is>
          <t>C01421</t>
        </is>
      </c>
      <c r="B1425" t="inlineStr">
        <is>
          <t>Inverness Industries Co.</t>
        </is>
      </c>
      <c r="C1425" t="inlineStr">
        <is>
          <t>235 Airport Road</t>
        </is>
      </c>
      <c r="D1425" t="inlineStr">
        <is>
          <t>Coastal</t>
        </is>
      </c>
      <c r="E1425" t="inlineStr">
        <is>
          <t>IMP01421</t>
        </is>
      </c>
    </row>
    <row r="1426">
      <c r="A1426" t="inlineStr">
        <is>
          <t>C01422</t>
        </is>
      </c>
      <c r="B1426" t="inlineStr">
        <is>
          <t>Inverness Imports Group Ltd</t>
        </is>
      </c>
      <c r="C1426" t="inlineStr">
        <is>
          <t>244 Riverside</t>
        </is>
      </c>
      <c r="D1426" t="inlineStr">
        <is>
          <t>West</t>
        </is>
      </c>
      <c r="E1426" t="inlineStr">
        <is>
          <t>IMP01422</t>
        </is>
      </c>
      <c r="F1426" t="inlineStr">
        <is>
          <t>T109952</t>
        </is>
      </c>
    </row>
    <row r="1427">
      <c r="A1427" t="inlineStr">
        <is>
          <t>C01423</t>
        </is>
      </c>
      <c r="B1427" t="inlineStr">
        <is>
          <t>Horizon Textiles Ltd</t>
        </is>
      </c>
      <c r="C1427" t="inlineStr">
        <is>
          <t>217 Temple Street</t>
        </is>
      </c>
      <c r="D1427" t="inlineStr">
        <is>
          <t>Capital</t>
        </is>
      </c>
      <c r="E1427" t="inlineStr">
        <is>
          <t>IMP01423</t>
        </is>
      </c>
      <c r="F1427" t="inlineStr">
        <is>
          <t>T109959</t>
        </is>
      </c>
    </row>
    <row r="1428">
      <c r="A1428" t="inlineStr">
        <is>
          <t>C01424</t>
        </is>
      </c>
      <c r="B1428" t="inlineStr">
        <is>
          <t>Phoenix Glow International Ltd</t>
        </is>
      </c>
      <c r="C1428" t="inlineStr">
        <is>
          <t>364 Mill Road</t>
        </is>
      </c>
      <c r="D1428" t="inlineStr">
        <is>
          <t>North</t>
        </is>
      </c>
      <c r="E1428" t="inlineStr">
        <is>
          <t>IMP01424</t>
        </is>
      </c>
      <c r="F1428" t="inlineStr">
        <is>
          <t>T109966</t>
        </is>
      </c>
    </row>
    <row r="1429">
      <c r="A1429" t="inlineStr">
        <is>
          <t>C01425</t>
        </is>
      </c>
      <c r="B1429" t="inlineStr">
        <is>
          <t>Aldergate Glow Group Ltd</t>
        </is>
      </c>
      <c r="C1429" t="inlineStr">
        <is>
          <t>177 Harbour Road</t>
        </is>
      </c>
      <c r="D1429" t="inlineStr">
        <is>
          <t>West</t>
        </is>
      </c>
      <c r="E1429" t="inlineStr">
        <is>
          <t>IMP01425</t>
        </is>
      </c>
      <c r="F1429" t="inlineStr">
        <is>
          <t>T609974</t>
        </is>
      </c>
    </row>
    <row r="1430">
      <c r="A1430" t="inlineStr">
        <is>
          <t>C01426</t>
        </is>
      </c>
      <c r="B1430" t="inlineStr">
        <is>
          <t>Global Fruits Group Ltd</t>
        </is>
      </c>
      <c r="C1430" t="inlineStr">
        <is>
          <t>136 Harbour Road</t>
        </is>
      </c>
      <c r="D1430" t="inlineStr">
        <is>
          <t>North</t>
        </is>
      </c>
      <c r="E1430" t="inlineStr">
        <is>
          <t>IMP01426</t>
        </is>
      </c>
      <c r="F1430" t="inlineStr">
        <is>
          <t>T109975</t>
        </is>
      </c>
    </row>
    <row r="1431">
      <c r="A1431" t="inlineStr">
        <is>
          <t>C01427</t>
        </is>
      </c>
      <c r="B1431" t="inlineStr">
        <is>
          <t>Horizon Supply Ltd</t>
        </is>
      </c>
      <c r="C1431" t="inlineStr">
        <is>
          <t>54 Temple Street</t>
        </is>
      </c>
      <c r="D1431" t="inlineStr">
        <is>
          <t>Capital</t>
        </is>
      </c>
      <c r="E1431" t="inlineStr">
        <is>
          <t>IMP01427</t>
        </is>
      </c>
      <c r="F1431" t="inlineStr">
        <is>
          <t>T109987</t>
        </is>
      </c>
    </row>
    <row r="1432">
      <c r="A1432" t="inlineStr">
        <is>
          <t>C01428</t>
        </is>
      </c>
      <c r="B1432" t="inlineStr">
        <is>
          <t>United Mobile Limited</t>
        </is>
      </c>
      <c r="C1432" t="inlineStr">
        <is>
          <t>183 Airport Road</t>
        </is>
      </c>
      <c r="D1432" t="inlineStr">
        <is>
          <t>East</t>
        </is>
      </c>
      <c r="E1432" t="inlineStr">
        <is>
          <t>IMP01428</t>
        </is>
      </c>
      <c r="F1432" t="inlineStr">
        <is>
          <t>T109990</t>
        </is>
      </c>
    </row>
    <row r="1433">
      <c r="A1433" t="inlineStr">
        <is>
          <t>C01429</t>
        </is>
      </c>
      <c r="B1433" t="inlineStr">
        <is>
          <t>Prescott Industries Co.</t>
        </is>
      </c>
      <c r="C1433" t="inlineStr">
        <is>
          <t>54 Station Road</t>
        </is>
      </c>
      <c r="D1433" t="inlineStr">
        <is>
          <t>South</t>
        </is>
      </c>
      <c r="E1433" t="inlineStr">
        <is>
          <t>IMP01429</t>
        </is>
      </c>
      <c r="F1433" t="inlineStr">
        <is>
          <t>T109997</t>
        </is>
      </c>
    </row>
    <row r="1434">
      <c r="A1434" t="inlineStr">
        <is>
          <t>C01430</t>
        </is>
      </c>
      <c r="B1434" t="inlineStr">
        <is>
          <t>Star Supply Partners Ltd</t>
        </is>
      </c>
      <c r="C1434" t="inlineStr">
        <is>
          <t>107 Airport Road</t>
        </is>
      </c>
      <c r="D1434" t="inlineStr">
        <is>
          <t>East</t>
        </is>
      </c>
      <c r="E1434" t="inlineStr">
        <is>
          <t>IMP01430</t>
        </is>
      </c>
      <c r="F1434" t="inlineStr">
        <is>
          <t>T110005</t>
        </is>
      </c>
    </row>
    <row r="1435">
      <c r="A1435" t="inlineStr">
        <is>
          <t>C01431</t>
        </is>
      </c>
      <c r="B1435" t="inlineStr">
        <is>
          <t>Sunrise Electronics &amp; Sons</t>
        </is>
      </c>
      <c r="C1435" t="inlineStr">
        <is>
          <t>386 Harbour Road</t>
        </is>
      </c>
      <c r="D1435" t="inlineStr">
        <is>
          <t>West</t>
        </is>
      </c>
      <c r="E1435" t="inlineStr">
        <is>
          <t>IMP01431</t>
        </is>
      </c>
      <c r="F1435" t="inlineStr">
        <is>
          <t>T110015</t>
        </is>
      </c>
    </row>
    <row r="1436">
      <c r="A1436" t="inlineStr">
        <is>
          <t>C01432</t>
        </is>
      </c>
      <c r="B1436" t="inlineStr">
        <is>
          <t>Central Mobile Partners Ltd</t>
        </is>
      </c>
      <c r="C1436" t="inlineStr">
        <is>
          <t>66 Industrial Estate</t>
        </is>
      </c>
      <c r="D1436" t="inlineStr">
        <is>
          <t>North</t>
        </is>
      </c>
      <c r="E1436" t="inlineStr">
        <is>
          <t>IMP01432</t>
        </is>
      </c>
      <c r="F1436" t="inlineStr">
        <is>
          <t>T110021</t>
        </is>
      </c>
    </row>
    <row r="1437">
      <c r="A1437" t="inlineStr">
        <is>
          <t>C01433</t>
        </is>
      </c>
      <c r="B1437" t="inlineStr">
        <is>
          <t>Central Commercial &amp; Sons</t>
        </is>
      </c>
      <c r="C1437" t="inlineStr">
        <is>
          <t>300 Harbour Road</t>
        </is>
      </c>
      <c r="D1437" t="inlineStr">
        <is>
          <t>Capital</t>
        </is>
      </c>
      <c r="E1437" t="inlineStr">
        <is>
          <t>IMP01433</t>
        </is>
      </c>
      <c r="F1437" t="inlineStr">
        <is>
          <t>T110026</t>
        </is>
      </c>
    </row>
    <row r="1438">
      <c r="A1438" t="inlineStr">
        <is>
          <t>C01434</t>
        </is>
      </c>
      <c r="B1438" t="inlineStr">
        <is>
          <t>Eastern Trading Enterprises</t>
        </is>
      </c>
      <c r="C1438" t="inlineStr">
        <is>
          <t>166 Harbour Road</t>
        </is>
      </c>
      <c r="D1438" t="inlineStr">
        <is>
          <t>East</t>
        </is>
      </c>
      <c r="E1438" t="inlineStr">
        <is>
          <t>IMP01434</t>
        </is>
      </c>
      <c r="F1438" t="inlineStr">
        <is>
          <t>T110032</t>
        </is>
      </c>
    </row>
    <row r="1439">
      <c r="A1439" t="inlineStr">
        <is>
          <t>C01435</t>
        </is>
      </c>
      <c r="B1439" t="inlineStr">
        <is>
          <t>Jade Agro Group Ltd</t>
        </is>
      </c>
      <c r="C1439" t="inlineStr">
        <is>
          <t>62 Harbour Road</t>
        </is>
      </c>
      <c r="D1439" t="inlineStr">
        <is>
          <t>North</t>
        </is>
      </c>
      <c r="E1439" t="inlineStr">
        <is>
          <t>IMP01435</t>
        </is>
      </c>
      <c r="F1439" t="inlineStr">
        <is>
          <t>T110038</t>
        </is>
      </c>
    </row>
    <row r="1440">
      <c r="A1440" t="inlineStr">
        <is>
          <t>C01436</t>
        </is>
      </c>
      <c r="B1440" t="inlineStr">
        <is>
          <t>Dunmore Fruits Group Ltd</t>
        </is>
      </c>
      <c r="C1440" t="inlineStr">
        <is>
          <t>141 Mill Road</t>
        </is>
      </c>
      <c r="D1440" t="inlineStr">
        <is>
          <t>North</t>
        </is>
      </c>
      <c r="E1440" t="inlineStr">
        <is>
          <t>IMP01436</t>
        </is>
      </c>
      <c r="F1440" t="inlineStr">
        <is>
          <t>T110051</t>
        </is>
      </c>
    </row>
    <row r="1441">
      <c r="A1441" t="inlineStr">
        <is>
          <t>C01437</t>
        </is>
      </c>
      <c r="B1441" t="inlineStr">
        <is>
          <t>Ashcombe Textiles Limited</t>
        </is>
      </c>
      <c r="C1441" t="inlineStr">
        <is>
          <t>340 Industrial Estate</t>
        </is>
      </c>
      <c r="D1441" t="inlineStr">
        <is>
          <t>South</t>
        </is>
      </c>
      <c r="E1441" t="inlineStr">
        <is>
          <t>IMP01437</t>
        </is>
      </c>
      <c r="F1441" t="inlineStr">
        <is>
          <t>T110055</t>
        </is>
      </c>
    </row>
    <row r="1442">
      <c r="A1442" t="inlineStr">
        <is>
          <t>C01438</t>
        </is>
      </c>
      <c r="B1442" t="inlineStr">
        <is>
          <t>Evergreen Fruits Ltd</t>
        </is>
      </c>
      <c r="C1442" t="inlineStr">
        <is>
          <t>39 Market Street</t>
        </is>
      </c>
      <c r="D1442" t="inlineStr">
        <is>
          <t>West</t>
        </is>
      </c>
      <c r="E1442" t="inlineStr">
        <is>
          <t>IMP01438</t>
        </is>
      </c>
      <c r="F1442" t="inlineStr">
        <is>
          <t>T110061</t>
        </is>
      </c>
    </row>
    <row r="1443">
      <c r="A1443" t="inlineStr">
        <is>
          <t>C01439</t>
        </is>
      </c>
      <c r="B1443" t="inlineStr">
        <is>
          <t>Central Medical &amp; Sons</t>
        </is>
      </c>
      <c r="C1443" t="inlineStr">
        <is>
          <t>199 Garden Lane</t>
        </is>
      </c>
      <c r="D1443" t="inlineStr">
        <is>
          <t>Capital</t>
        </is>
      </c>
      <c r="E1443" t="inlineStr">
        <is>
          <t>IMP01439</t>
        </is>
      </c>
      <c r="F1443" t="inlineStr">
        <is>
          <t>T110066</t>
        </is>
      </c>
    </row>
    <row r="1444">
      <c r="A1444" t="inlineStr">
        <is>
          <t>C01440</t>
        </is>
      </c>
      <c r="B1444" t="inlineStr">
        <is>
          <t>United Fruits Co., Ltd</t>
        </is>
      </c>
      <c r="C1444" t="inlineStr">
        <is>
          <t>109 Harbour Road</t>
        </is>
      </c>
      <c r="D1444" t="inlineStr">
        <is>
          <t>South</t>
        </is>
      </c>
      <c r="E1444" t="inlineStr">
        <is>
          <t>IMP01440</t>
        </is>
      </c>
      <c r="F1444" t="inlineStr">
        <is>
          <t>T110074</t>
        </is>
      </c>
    </row>
    <row r="1445">
      <c r="A1445" t="inlineStr">
        <is>
          <t>C01441</t>
        </is>
      </c>
      <c r="B1445" t="inlineStr">
        <is>
          <t>Sunrise Steel Enterprises</t>
        </is>
      </c>
      <c r="C1445" t="inlineStr">
        <is>
          <t>214 Station Road</t>
        </is>
      </c>
      <c r="D1445" t="inlineStr">
        <is>
          <t>North</t>
        </is>
      </c>
      <c r="E1445" t="inlineStr">
        <is>
          <t>IMP01441</t>
        </is>
      </c>
      <c r="F1445" t="inlineStr">
        <is>
          <t>T110081</t>
        </is>
      </c>
    </row>
    <row r="1446">
      <c r="A1446" t="inlineStr">
        <is>
          <t>C01442</t>
        </is>
      </c>
      <c r="B1446" t="inlineStr">
        <is>
          <t>Crown Pack &amp; Sons</t>
        </is>
      </c>
      <c r="C1446" t="inlineStr">
        <is>
          <t>172 Temple Street</t>
        </is>
      </c>
      <c r="D1446" t="inlineStr">
        <is>
          <t>North</t>
        </is>
      </c>
      <c r="E1446" t="inlineStr">
        <is>
          <t>IMP01442</t>
        </is>
      </c>
      <c r="F1446" t="inlineStr">
        <is>
          <t>T110089</t>
        </is>
      </c>
    </row>
    <row r="1447">
      <c r="A1447" t="inlineStr">
        <is>
          <t>C01443</t>
        </is>
      </c>
      <c r="B1447" t="inlineStr">
        <is>
          <t>Orchid Glow Ltd</t>
        </is>
      </c>
      <c r="C1447" t="inlineStr">
        <is>
          <t>133 Station Road</t>
        </is>
      </c>
      <c r="D1447" t="inlineStr">
        <is>
          <t>Capital</t>
        </is>
      </c>
      <c r="E1447" t="inlineStr">
        <is>
          <t>IMP01443</t>
        </is>
      </c>
      <c r="F1447" t="inlineStr">
        <is>
          <t>T110097</t>
        </is>
      </c>
    </row>
    <row r="1448">
      <c r="A1448" t="inlineStr">
        <is>
          <t>C01444</t>
        </is>
      </c>
      <c r="B1448" t="inlineStr">
        <is>
          <t>Evergreen Motors Co., Ltd</t>
        </is>
      </c>
      <c r="C1448" t="inlineStr">
        <is>
          <t>202 Industrial Estate</t>
        </is>
      </c>
      <c r="D1448" t="inlineStr">
        <is>
          <t>West</t>
        </is>
      </c>
      <c r="E1448" t="inlineStr">
        <is>
          <t>IMP01444</t>
        </is>
      </c>
      <c r="F1448" t="inlineStr">
        <is>
          <t>T110101</t>
        </is>
      </c>
    </row>
    <row r="1449">
      <c r="A1449" t="inlineStr">
        <is>
          <t>C01445</t>
        </is>
      </c>
      <c r="B1449" t="inlineStr">
        <is>
          <t>Twin Rivers Medical Group Ltd</t>
        </is>
      </c>
      <c r="C1449" t="inlineStr">
        <is>
          <t>339 Temple Street</t>
        </is>
      </c>
      <c r="D1449" t="inlineStr">
        <is>
          <t>East</t>
        </is>
      </c>
      <c r="E1449" t="inlineStr">
        <is>
          <t>IMP01445</t>
        </is>
      </c>
      <c r="F1449" t="inlineStr">
        <is>
          <t>T110109</t>
        </is>
      </c>
    </row>
    <row r="1450">
      <c r="A1450" t="inlineStr">
        <is>
          <t>C01446</t>
        </is>
      </c>
      <c r="B1450" t="inlineStr">
        <is>
          <t>Prime Commercial Enterprises</t>
        </is>
      </c>
      <c r="C1450" t="inlineStr">
        <is>
          <t>51 Airport Road</t>
        </is>
      </c>
      <c r="D1450" t="inlineStr">
        <is>
          <t>East</t>
        </is>
      </c>
      <c r="E1450" t="inlineStr">
        <is>
          <t>IMP01446</t>
        </is>
      </c>
      <c r="F1450" t="inlineStr">
        <is>
          <t>T110119</t>
        </is>
      </c>
    </row>
    <row r="1451">
      <c r="A1451" t="inlineStr">
        <is>
          <t>C01447</t>
        </is>
      </c>
      <c r="B1451" t="inlineStr">
        <is>
          <t>Coral Mobile Holdings Ltd</t>
        </is>
      </c>
      <c r="C1451" t="inlineStr">
        <is>
          <t>246 Riverside</t>
        </is>
      </c>
      <c r="D1451" t="inlineStr">
        <is>
          <t>West</t>
        </is>
      </c>
      <c r="E1451" t="inlineStr">
        <is>
          <t>IMP01447</t>
        </is>
      </c>
      <c r="F1451" t="inlineStr">
        <is>
          <t>T810127</t>
        </is>
      </c>
    </row>
    <row r="1452">
      <c r="A1452" t="inlineStr">
        <is>
          <t>C01448</t>
        </is>
      </c>
      <c r="B1452" t="inlineStr">
        <is>
          <t>Central Logistics Limited</t>
        </is>
      </c>
      <c r="C1452" t="inlineStr">
        <is>
          <t>220 Airport Road</t>
        </is>
      </c>
      <c r="D1452" t="inlineStr">
        <is>
          <t>South</t>
        </is>
      </c>
      <c r="E1452" t="inlineStr">
        <is>
          <t>IMP01448</t>
        </is>
      </c>
      <c r="F1452" t="inlineStr">
        <is>
          <t>T110130</t>
        </is>
      </c>
    </row>
    <row r="1453">
      <c r="A1453" t="inlineStr">
        <is>
          <t>C01449</t>
        </is>
      </c>
      <c r="B1453" t="inlineStr">
        <is>
          <t>Orchid Living Co.</t>
        </is>
      </c>
      <c r="C1453" t="inlineStr">
        <is>
          <t>72 Market Street</t>
        </is>
      </c>
      <c r="D1453" t="inlineStr">
        <is>
          <t>Capital</t>
        </is>
      </c>
      <c r="E1453" t="inlineStr">
        <is>
          <t>IMP01449</t>
        </is>
      </c>
      <c r="F1453" t="inlineStr">
        <is>
          <t>T110140</t>
        </is>
      </c>
    </row>
    <row r="1454">
      <c r="A1454" t="inlineStr">
        <is>
          <t>C01450</t>
        </is>
      </c>
      <c r="B1454" t="inlineStr">
        <is>
          <t>Delta Electronics Ltd</t>
        </is>
      </c>
      <c r="C1454" t="inlineStr">
        <is>
          <t>236 Temple Street</t>
        </is>
      </c>
      <c r="D1454" t="inlineStr">
        <is>
          <t>East</t>
        </is>
      </c>
      <c r="E1454" t="inlineStr">
        <is>
          <t>IMP01450</t>
        </is>
      </c>
      <c r="F1454" t="inlineStr">
        <is>
          <t>T710145</t>
        </is>
      </c>
    </row>
    <row r="1455">
      <c r="A1455" t="inlineStr">
        <is>
          <t>C01451</t>
        </is>
      </c>
      <c r="B1455" t="inlineStr">
        <is>
          <t>Central Textiles International Ltd</t>
        </is>
      </c>
      <c r="C1455" t="inlineStr">
        <is>
          <t>160 Garden Lane</t>
        </is>
      </c>
      <c r="D1455" t="inlineStr">
        <is>
          <t>North</t>
        </is>
      </c>
      <c r="E1455" t="inlineStr">
        <is>
          <t>IMP01451</t>
        </is>
      </c>
      <c r="F1455" t="inlineStr">
        <is>
          <t>T110150</t>
        </is>
      </c>
    </row>
    <row r="1456">
      <c r="A1456" t="inlineStr">
        <is>
          <t>C01452</t>
        </is>
      </c>
      <c r="B1456" t="inlineStr">
        <is>
          <t>Metro Steel Co.</t>
        </is>
      </c>
      <c r="C1456" t="inlineStr">
        <is>
          <t>241 Market Street</t>
        </is>
      </c>
      <c r="D1456" t="inlineStr">
        <is>
          <t>West</t>
        </is>
      </c>
      <c r="E1456" t="inlineStr">
        <is>
          <t>IMP01452</t>
        </is>
      </c>
      <c r="F1456" t="inlineStr">
        <is>
          <t>T110158</t>
        </is>
      </c>
    </row>
    <row r="1457">
      <c r="A1457" t="inlineStr">
        <is>
          <t>C01453</t>
        </is>
      </c>
      <c r="B1457" t="inlineStr">
        <is>
          <t>Silver Enterprises Holdings Ltd</t>
        </is>
      </c>
      <c r="C1457" t="inlineStr">
        <is>
          <t>135 Riverside</t>
        </is>
      </c>
      <c r="D1457" t="inlineStr">
        <is>
          <t>Coastal</t>
        </is>
      </c>
      <c r="E1457" t="inlineStr">
        <is>
          <t>IMP01453</t>
        </is>
      </c>
      <c r="F1457" t="inlineStr">
        <is>
          <t>T110170</t>
        </is>
      </c>
    </row>
    <row r="1458">
      <c r="A1458" t="inlineStr">
        <is>
          <t>C01454</t>
        </is>
      </c>
      <c r="B1458" t="inlineStr">
        <is>
          <t>Arden Supply Limited</t>
        </is>
      </c>
      <c r="C1458" t="inlineStr">
        <is>
          <t>65 Garden Lane</t>
        </is>
      </c>
      <c r="D1458" t="inlineStr">
        <is>
          <t>Coastal</t>
        </is>
      </c>
      <c r="E1458" t="inlineStr">
        <is>
          <t>IMP01454</t>
        </is>
      </c>
      <c r="F1458" t="inlineStr">
        <is>
          <t>T110172</t>
        </is>
      </c>
    </row>
    <row r="1459">
      <c r="A1459" t="inlineStr">
        <is>
          <t>C01455</t>
        </is>
      </c>
      <c r="B1459" t="inlineStr">
        <is>
          <t>Prime Trading Enterprises</t>
        </is>
      </c>
      <c r="C1459" t="inlineStr">
        <is>
          <t>215 Garden Lane</t>
        </is>
      </c>
      <c r="D1459" t="inlineStr">
        <is>
          <t>West</t>
        </is>
      </c>
      <c r="E1459" t="inlineStr">
        <is>
          <t>IMP01455</t>
        </is>
      </c>
      <c r="F1459" t="inlineStr">
        <is>
          <t>T110184</t>
        </is>
      </c>
    </row>
    <row r="1460">
      <c r="A1460" t="inlineStr">
        <is>
          <t>C01456</t>
        </is>
      </c>
      <c r="B1460" t="inlineStr">
        <is>
          <t>Royal Steel Holdings Ltd</t>
        </is>
      </c>
      <c r="C1460" t="inlineStr">
        <is>
          <t>224 Garden Lane</t>
        </is>
      </c>
      <c r="D1460" t="inlineStr">
        <is>
          <t>West</t>
        </is>
      </c>
      <c r="E1460" t="inlineStr">
        <is>
          <t>IMP01456</t>
        </is>
      </c>
      <c r="F1460" t="inlineStr">
        <is>
          <t>T110187</t>
        </is>
      </c>
    </row>
    <row r="1461">
      <c r="A1461" t="inlineStr">
        <is>
          <t>C01457</t>
        </is>
      </c>
      <c r="B1461" t="inlineStr">
        <is>
          <t>Cobalt Pack Group Ltd</t>
        </is>
      </c>
      <c r="C1461" t="inlineStr">
        <is>
          <t>134 Station Road</t>
        </is>
      </c>
      <c r="D1461" t="inlineStr">
        <is>
          <t>Coastal</t>
        </is>
      </c>
      <c r="E1461" t="inlineStr">
        <is>
          <t>IMP01457</t>
        </is>
      </c>
      <c r="F1461" t="inlineStr">
        <is>
          <t>T110195</t>
        </is>
      </c>
    </row>
    <row r="1462">
      <c r="A1462" t="inlineStr">
        <is>
          <t>C01458</t>
        </is>
      </c>
      <c r="B1462" t="inlineStr">
        <is>
          <t>Meridian Commercial Holdings Ltd</t>
        </is>
      </c>
      <c r="C1462" t="inlineStr">
        <is>
          <t>126 Market Street</t>
        </is>
      </c>
      <c r="D1462" t="inlineStr">
        <is>
          <t>South</t>
        </is>
      </c>
      <c r="E1462" t="inlineStr">
        <is>
          <t>IMP01458</t>
        </is>
      </c>
      <c r="F1462" t="inlineStr">
        <is>
          <t>T110205</t>
        </is>
      </c>
    </row>
    <row r="1463">
      <c r="A1463" t="inlineStr">
        <is>
          <t>C01459</t>
        </is>
      </c>
      <c r="B1463" t="inlineStr">
        <is>
          <t>Arden Imports Limited</t>
        </is>
      </c>
      <c r="C1463" t="inlineStr">
        <is>
          <t>373 Bazaar Lane</t>
        </is>
      </c>
      <c r="D1463" t="inlineStr">
        <is>
          <t>Coastal</t>
        </is>
      </c>
      <c r="E1463" t="inlineStr">
        <is>
          <t>IMP01459</t>
        </is>
      </c>
      <c r="F1463" t="inlineStr">
        <is>
          <t>T110211</t>
        </is>
      </c>
    </row>
    <row r="1464">
      <c r="A1464" t="inlineStr">
        <is>
          <t>C01460</t>
        </is>
      </c>
      <c r="B1464" t="inlineStr">
        <is>
          <t>Blue Ocean Agro Enterprises</t>
        </is>
      </c>
      <c r="C1464" t="inlineStr">
        <is>
          <t>101 Market Street</t>
        </is>
      </c>
      <c r="D1464" t="inlineStr">
        <is>
          <t>South</t>
        </is>
      </c>
      <c r="E1464" t="inlineStr">
        <is>
          <t>IMP01460</t>
        </is>
      </c>
      <c r="F1464" t="inlineStr">
        <is>
          <t>T110219</t>
        </is>
      </c>
    </row>
    <row r="1465">
      <c r="A1465" t="inlineStr">
        <is>
          <t>C01461</t>
        </is>
      </c>
      <c r="B1465" t="inlineStr">
        <is>
          <t>Carrick Electronics Ltd</t>
        </is>
      </c>
      <c r="C1465" t="inlineStr">
        <is>
          <t>211 Station Road</t>
        </is>
      </c>
      <c r="D1465" t="inlineStr">
        <is>
          <t>North</t>
        </is>
      </c>
      <c r="E1465" t="inlineStr">
        <is>
          <t>IMP01461</t>
        </is>
      </c>
    </row>
    <row r="1466">
      <c r="A1466" t="inlineStr">
        <is>
          <t>C01462</t>
        </is>
      </c>
      <c r="B1466" t="inlineStr">
        <is>
          <t>Northern Logistics Ltd</t>
        </is>
      </c>
      <c r="C1466" t="inlineStr">
        <is>
          <t>370 Mill Road</t>
        </is>
      </c>
      <c r="D1466" t="inlineStr">
        <is>
          <t>West</t>
        </is>
      </c>
      <c r="E1466" t="inlineStr">
        <is>
          <t>IMP01462</t>
        </is>
      </c>
      <c r="F1466" t="inlineStr">
        <is>
          <t>T110232</t>
        </is>
      </c>
    </row>
    <row r="1467">
      <c r="A1467" t="inlineStr">
        <is>
          <t>C01463</t>
        </is>
      </c>
      <c r="B1467" t="inlineStr">
        <is>
          <t>Crown Imports Ltd</t>
        </is>
      </c>
      <c r="C1467" t="inlineStr">
        <is>
          <t>397 Bazaar Lane</t>
        </is>
      </c>
      <c r="D1467" t="inlineStr">
        <is>
          <t>West</t>
        </is>
      </c>
      <c r="E1467" t="inlineStr">
        <is>
          <t>IMP01463</t>
        </is>
      </c>
      <c r="F1467" t="inlineStr">
        <is>
          <t>T110239</t>
        </is>
      </c>
    </row>
    <row r="1468">
      <c r="A1468" t="inlineStr">
        <is>
          <t>C01464</t>
        </is>
      </c>
      <c r="B1468" t="inlineStr">
        <is>
          <t>Silk Road Distribution Co.</t>
        </is>
      </c>
      <c r="C1468" t="inlineStr">
        <is>
          <t>143 Market Street</t>
        </is>
      </c>
      <c r="D1468" t="inlineStr">
        <is>
          <t>West</t>
        </is>
      </c>
      <c r="E1468" t="inlineStr">
        <is>
          <t>IMP01464</t>
        </is>
      </c>
      <c r="F1468" t="inlineStr">
        <is>
          <t>T110244</t>
        </is>
      </c>
    </row>
    <row r="1469">
      <c r="A1469" t="inlineStr">
        <is>
          <t>C01465</t>
        </is>
      </c>
      <c r="B1469" t="inlineStr">
        <is>
          <t>Aldergate Logistics Group Ltd</t>
        </is>
      </c>
      <c r="C1469" t="inlineStr">
        <is>
          <t>52 Bazaar Lane</t>
        </is>
      </c>
      <c r="D1469" t="inlineStr">
        <is>
          <t>Capital</t>
        </is>
      </c>
      <c r="E1469" t="inlineStr">
        <is>
          <t>IMP01465</t>
        </is>
      </c>
      <c r="F1469" t="inlineStr">
        <is>
          <t>T110253</t>
        </is>
      </c>
    </row>
    <row r="1470">
      <c r="A1470" t="inlineStr">
        <is>
          <t>C01466</t>
        </is>
      </c>
      <c r="B1470" t="inlineStr">
        <is>
          <t>Eastern Fruits Group Ltd</t>
        </is>
      </c>
      <c r="C1470" t="inlineStr">
        <is>
          <t>64 Bazaar Lane</t>
        </is>
      </c>
      <c r="D1470" t="inlineStr">
        <is>
          <t>South</t>
        </is>
      </c>
      <c r="E1470" t="inlineStr">
        <is>
          <t>IMP01466</t>
        </is>
      </c>
      <c r="F1470" t="inlineStr">
        <is>
          <t>T110261</t>
        </is>
      </c>
    </row>
    <row r="1471">
      <c r="A1471" t="inlineStr">
        <is>
          <t>C01467</t>
        </is>
      </c>
      <c r="B1471" t="inlineStr">
        <is>
          <t>Ocean Logistics &amp; Sons</t>
        </is>
      </c>
      <c r="C1471" t="inlineStr">
        <is>
          <t>359 Harbour Road</t>
        </is>
      </c>
      <c r="D1471" t="inlineStr">
        <is>
          <t>North</t>
        </is>
      </c>
      <c r="E1471" t="inlineStr">
        <is>
          <t>IMP01467</t>
        </is>
      </c>
      <c r="F1471" t="inlineStr">
        <is>
          <t>T110266</t>
        </is>
      </c>
    </row>
    <row r="1472">
      <c r="A1472" t="inlineStr">
        <is>
          <t>C01468</t>
        </is>
      </c>
      <c r="B1472" t="inlineStr">
        <is>
          <t>Metro Motors Holdings Ltd</t>
        </is>
      </c>
      <c r="C1472" t="inlineStr">
        <is>
          <t>279 Mill Road</t>
        </is>
      </c>
      <c r="D1472" t="inlineStr">
        <is>
          <t>Coastal</t>
        </is>
      </c>
      <c r="E1472" t="inlineStr">
        <is>
          <t>IMP01468</t>
        </is>
      </c>
      <c r="F1472" t="inlineStr">
        <is>
          <t>T110274</t>
        </is>
      </c>
    </row>
    <row r="1473">
      <c r="A1473" t="inlineStr">
        <is>
          <t>C01469</t>
        </is>
      </c>
      <c r="B1473" t="inlineStr">
        <is>
          <t>Orchid Steel Group Ltd</t>
        </is>
      </c>
      <c r="C1473" t="inlineStr">
        <is>
          <t>300 Mill Road</t>
        </is>
      </c>
      <c r="D1473" t="inlineStr">
        <is>
          <t>Capital</t>
        </is>
      </c>
      <c r="E1473" t="inlineStr">
        <is>
          <t>IMP01469</t>
        </is>
      </c>
      <c r="F1473" t="inlineStr">
        <is>
          <t>T110280</t>
        </is>
      </c>
    </row>
    <row r="1474">
      <c r="A1474" t="inlineStr">
        <is>
          <t>C01470</t>
        </is>
      </c>
      <c r="B1474" t="inlineStr">
        <is>
          <t>Royal Textiles Co., Ltd</t>
        </is>
      </c>
      <c r="C1474" t="inlineStr">
        <is>
          <t>247 Mill Road</t>
        </is>
      </c>
      <c r="D1474" t="inlineStr">
        <is>
          <t>Coastal</t>
        </is>
      </c>
      <c r="E1474" t="inlineStr">
        <is>
          <t>IMP01470</t>
        </is>
      </c>
      <c r="F1474" t="inlineStr">
        <is>
          <t>T110289</t>
        </is>
      </c>
    </row>
    <row r="1475">
      <c r="A1475" t="inlineStr">
        <is>
          <t>C01471</t>
        </is>
      </c>
      <c r="B1475" t="inlineStr">
        <is>
          <t>Horizon Living Co.</t>
        </is>
      </c>
      <c r="C1475" t="inlineStr">
        <is>
          <t>101 Riverside</t>
        </is>
      </c>
      <c r="D1475" t="inlineStr">
        <is>
          <t>Coastal</t>
        </is>
      </c>
      <c r="E1475" t="inlineStr">
        <is>
          <t>IMP01471</t>
        </is>
      </c>
      <c r="F1475" t="inlineStr">
        <is>
          <t>T110296</t>
        </is>
      </c>
    </row>
    <row r="1476">
      <c r="A1476" t="inlineStr">
        <is>
          <t>C01472</t>
        </is>
      </c>
      <c r="B1476" t="inlineStr">
        <is>
          <t>Inverness Steel Partners Ltd</t>
        </is>
      </c>
      <c r="C1476" t="inlineStr">
        <is>
          <t>283 Bazaar Lane</t>
        </is>
      </c>
      <c r="D1476" t="inlineStr">
        <is>
          <t>West</t>
        </is>
      </c>
      <c r="E1476" t="inlineStr">
        <is>
          <t>IMP01472</t>
        </is>
      </c>
      <c r="F1476" t="inlineStr">
        <is>
          <t>T110302</t>
        </is>
      </c>
    </row>
    <row r="1477">
      <c r="A1477" t="inlineStr">
        <is>
          <t>C01473</t>
        </is>
      </c>
      <c r="B1477" t="inlineStr">
        <is>
          <t>Green Valley Steel Enterprises</t>
        </is>
      </c>
      <c r="C1477" t="inlineStr">
        <is>
          <t>2 Mill Road</t>
        </is>
      </c>
      <c r="D1477" t="inlineStr">
        <is>
          <t>Coastal</t>
        </is>
      </c>
      <c r="E1477" t="inlineStr">
        <is>
          <t>IMP01473</t>
        </is>
      </c>
      <c r="F1477" t="inlineStr">
        <is>
          <t>T110305</t>
        </is>
      </c>
    </row>
    <row r="1478">
      <c r="A1478" t="inlineStr">
        <is>
          <t>C01474</t>
        </is>
      </c>
      <c r="B1478" t="inlineStr">
        <is>
          <t>Cobalt Supply International Ltd</t>
        </is>
      </c>
      <c r="C1478" t="inlineStr">
        <is>
          <t>59 Garden Lane</t>
        </is>
      </c>
      <c r="D1478" t="inlineStr">
        <is>
          <t>Coastal</t>
        </is>
      </c>
      <c r="E1478" t="inlineStr">
        <is>
          <t>IMP01474</t>
        </is>
      </c>
      <c r="F1478" t="inlineStr">
        <is>
          <t>T110316</t>
        </is>
      </c>
    </row>
    <row r="1479">
      <c r="A1479" t="inlineStr">
        <is>
          <t>C01475</t>
        </is>
      </c>
      <c r="B1479" t="inlineStr">
        <is>
          <t>Royal Imports &amp; Sons</t>
        </is>
      </c>
      <c r="C1479" t="inlineStr">
        <is>
          <t>289 Riverside</t>
        </is>
      </c>
      <c r="D1479" t="inlineStr">
        <is>
          <t>Coastal</t>
        </is>
      </c>
      <c r="E1479" t="inlineStr">
        <is>
          <t>IMP01475</t>
        </is>
      </c>
      <c r="F1479" t="inlineStr">
        <is>
          <t>T110319</t>
        </is>
      </c>
    </row>
    <row r="1480">
      <c r="A1480" t="inlineStr">
        <is>
          <t>C01476</t>
        </is>
      </c>
      <c r="B1480" t="inlineStr">
        <is>
          <t>Northern Fruits Limited</t>
        </is>
      </c>
      <c r="C1480" t="inlineStr">
        <is>
          <t>383 Bazaar Lane</t>
        </is>
      </c>
      <c r="D1480" t="inlineStr">
        <is>
          <t>West</t>
        </is>
      </c>
      <c r="E1480" t="inlineStr">
        <is>
          <t>IMP01476</t>
        </is>
      </c>
    </row>
    <row r="1481">
      <c r="A1481" t="inlineStr">
        <is>
          <t>C01477</t>
        </is>
      </c>
      <c r="B1481" t="inlineStr">
        <is>
          <t>Eastern Industries &amp; Sons</t>
        </is>
      </c>
      <c r="C1481" t="inlineStr">
        <is>
          <t>24 Harbour Road</t>
        </is>
      </c>
      <c r="D1481" t="inlineStr">
        <is>
          <t>East</t>
        </is>
      </c>
      <c r="E1481" t="inlineStr">
        <is>
          <t>IMP01477</t>
        </is>
      </c>
      <c r="F1481" t="inlineStr">
        <is>
          <t>T100033</t>
        </is>
      </c>
    </row>
    <row r="1482">
      <c r="A1482" t="inlineStr">
        <is>
          <t>C01478</t>
        </is>
      </c>
      <c r="B1482" t="inlineStr">
        <is>
          <t>Ocean Industries Limited</t>
        </is>
      </c>
      <c r="C1482" t="inlineStr">
        <is>
          <t>258 Harbour Road</t>
        </is>
      </c>
      <c r="D1482" t="inlineStr">
        <is>
          <t>East</t>
        </is>
      </c>
      <c r="E1482" t="inlineStr">
        <is>
          <t>IMP01478</t>
        </is>
      </c>
      <c r="F1482" t="inlineStr">
        <is>
          <t>T110343</t>
        </is>
      </c>
    </row>
    <row r="1483">
      <c r="A1483" t="inlineStr">
        <is>
          <t>C01479</t>
        </is>
      </c>
      <c r="B1483" t="inlineStr">
        <is>
          <t>Pacific Logistics International Ltd</t>
        </is>
      </c>
      <c r="C1483" t="inlineStr">
        <is>
          <t>191 Market Street</t>
        </is>
      </c>
      <c r="D1483" t="inlineStr">
        <is>
          <t>South</t>
        </is>
      </c>
      <c r="E1483" t="inlineStr">
        <is>
          <t>IMP01479</t>
        </is>
      </c>
    </row>
    <row r="1484">
      <c r="A1484" t="inlineStr">
        <is>
          <t>C01480</t>
        </is>
      </c>
      <c r="B1484" t="inlineStr">
        <is>
          <t>Evergreen Motors &amp; Sons</t>
        </is>
      </c>
      <c r="C1484" t="inlineStr">
        <is>
          <t>79 Temple Street</t>
        </is>
      </c>
      <c r="D1484" t="inlineStr">
        <is>
          <t>East</t>
        </is>
      </c>
      <c r="E1484" t="inlineStr">
        <is>
          <t>IMP01480</t>
        </is>
      </c>
      <c r="F1484" t="inlineStr">
        <is>
          <t>T110358</t>
        </is>
      </c>
    </row>
    <row r="1485">
      <c r="A1485" t="inlineStr">
        <is>
          <t>C01481</t>
        </is>
      </c>
      <c r="B1485" t="inlineStr">
        <is>
          <t>Ocean Industries Holdings Ltd</t>
        </is>
      </c>
      <c r="C1485" t="inlineStr">
        <is>
          <t>323 Station Road</t>
        </is>
      </c>
      <c r="D1485" t="inlineStr">
        <is>
          <t>South</t>
        </is>
      </c>
      <c r="E1485" t="inlineStr">
        <is>
          <t>IMP01481</t>
        </is>
      </c>
    </row>
    <row r="1486">
      <c r="A1486" t="inlineStr">
        <is>
          <t>C01482</t>
        </is>
      </c>
      <c r="B1486" t="inlineStr">
        <is>
          <t>Green Valley Living Enterprises</t>
        </is>
      </c>
      <c r="C1486" t="inlineStr">
        <is>
          <t>185 Garden Lane</t>
        </is>
      </c>
      <c r="D1486" t="inlineStr">
        <is>
          <t>East</t>
        </is>
      </c>
      <c r="E1486" t="inlineStr">
        <is>
          <t>IMP01482</t>
        </is>
      </c>
      <c r="F1486" t="inlineStr">
        <is>
          <t>T110370</t>
        </is>
      </c>
    </row>
    <row r="1487">
      <c r="A1487" t="inlineStr">
        <is>
          <t>C01483</t>
        </is>
      </c>
      <c r="B1487" t="inlineStr">
        <is>
          <t>Jade Pack Group Ltd</t>
        </is>
      </c>
      <c r="C1487" t="inlineStr">
        <is>
          <t>335 Bazaar Lane</t>
        </is>
      </c>
      <c r="D1487" t="inlineStr">
        <is>
          <t>West</t>
        </is>
      </c>
      <c r="E1487" t="inlineStr">
        <is>
          <t>IMP01483</t>
        </is>
      </c>
      <c r="F1487" t="inlineStr">
        <is>
          <t>T110380</t>
        </is>
      </c>
    </row>
    <row r="1488">
      <c r="A1488" t="inlineStr">
        <is>
          <t>C01484</t>
        </is>
      </c>
      <c r="B1488" t="inlineStr">
        <is>
          <t>Horizon Mobile Limited</t>
        </is>
      </c>
      <c r="C1488" t="inlineStr">
        <is>
          <t>367 Market Street</t>
        </is>
      </c>
      <c r="D1488" t="inlineStr">
        <is>
          <t>Capital</t>
        </is>
      </c>
      <c r="E1488" t="inlineStr">
        <is>
          <t>IMP01484</t>
        </is>
      </c>
      <c r="F1488" t="inlineStr">
        <is>
          <t>T110384</t>
        </is>
      </c>
    </row>
    <row r="1489">
      <c r="A1489" t="inlineStr">
        <is>
          <t>C01485</t>
        </is>
      </c>
      <c r="B1489" t="inlineStr">
        <is>
          <t>Central Living Enterprises</t>
        </is>
      </c>
      <c r="C1489" t="inlineStr">
        <is>
          <t>107 Industrial Estate</t>
        </is>
      </c>
      <c r="D1489" t="inlineStr">
        <is>
          <t>North</t>
        </is>
      </c>
      <c r="E1489" t="inlineStr">
        <is>
          <t>IMP01485</t>
        </is>
      </c>
      <c r="F1489" t="inlineStr">
        <is>
          <t>T110390</t>
        </is>
      </c>
    </row>
    <row r="1490">
      <c r="A1490" t="inlineStr">
        <is>
          <t>C01486</t>
        </is>
      </c>
      <c r="B1490" t="inlineStr">
        <is>
          <t>Twin Rivers Commercial Co.</t>
        </is>
      </c>
      <c r="C1490" t="inlineStr">
        <is>
          <t>155 Riverside</t>
        </is>
      </c>
      <c r="D1490" t="inlineStr">
        <is>
          <t>North</t>
        </is>
      </c>
      <c r="E1490" t="inlineStr">
        <is>
          <t>IMP01486</t>
        </is>
      </c>
      <c r="F1490" t="inlineStr">
        <is>
          <t>T110396</t>
        </is>
      </c>
    </row>
    <row r="1491">
      <c r="A1491" t="inlineStr">
        <is>
          <t>C01487</t>
        </is>
      </c>
      <c r="B1491" t="inlineStr">
        <is>
          <t>Crown Pack Co., Ltd</t>
        </is>
      </c>
      <c r="C1491" t="inlineStr">
        <is>
          <t>340 Temple Street</t>
        </is>
      </c>
      <c r="D1491" t="inlineStr">
        <is>
          <t>Coastal</t>
        </is>
      </c>
      <c r="E1491" t="inlineStr">
        <is>
          <t>IMP01487</t>
        </is>
      </c>
      <c r="F1491" t="inlineStr">
        <is>
          <t>T110402</t>
        </is>
      </c>
    </row>
    <row r="1492">
      <c r="A1492" t="inlineStr">
        <is>
          <t>C01488</t>
        </is>
      </c>
      <c r="B1492" t="inlineStr">
        <is>
          <t>Northern Logistics &amp; Sons</t>
        </is>
      </c>
      <c r="C1492" t="inlineStr">
        <is>
          <t>50 Airport Road</t>
        </is>
      </c>
      <c r="D1492" t="inlineStr">
        <is>
          <t>South</t>
        </is>
      </c>
      <c r="E1492" t="inlineStr">
        <is>
          <t>IMP01488</t>
        </is>
      </c>
      <c r="F1492" t="inlineStr">
        <is>
          <t>T110413</t>
        </is>
      </c>
    </row>
    <row r="1493">
      <c r="A1493" t="inlineStr">
        <is>
          <t>C01489</t>
        </is>
      </c>
      <c r="B1493" t="inlineStr">
        <is>
          <t>Ocean Motors Partners Ltd</t>
        </is>
      </c>
      <c r="C1493" t="inlineStr">
        <is>
          <t>80 Industrial Estate</t>
        </is>
      </c>
      <c r="D1493" t="inlineStr">
        <is>
          <t>Coastal</t>
        </is>
      </c>
      <c r="E1493" t="inlineStr">
        <is>
          <t>IMP01489</t>
        </is>
      </c>
      <c r="F1493" t="inlineStr">
        <is>
          <t>T110420</t>
        </is>
      </c>
    </row>
    <row r="1494">
      <c r="A1494" t="inlineStr">
        <is>
          <t>C01490</t>
        </is>
      </c>
      <c r="B1494" t="inlineStr">
        <is>
          <t>Prescott Industries Enterprises</t>
        </is>
      </c>
      <c r="C1494" t="inlineStr">
        <is>
          <t>229 Harbour Road</t>
        </is>
      </c>
      <c r="D1494" t="inlineStr">
        <is>
          <t>West</t>
        </is>
      </c>
      <c r="E1494" t="inlineStr">
        <is>
          <t>IMP01490</t>
        </is>
      </c>
      <c r="F1494" t="inlineStr">
        <is>
          <t>T110427</t>
        </is>
      </c>
    </row>
    <row r="1495">
      <c r="A1495" t="inlineStr">
        <is>
          <t>C01491</t>
        </is>
      </c>
      <c r="B1495" t="inlineStr">
        <is>
          <t>Evergreen Supply Limited</t>
        </is>
      </c>
      <c r="C1495" t="inlineStr">
        <is>
          <t>399 Market Street</t>
        </is>
      </c>
      <c r="D1495" t="inlineStr">
        <is>
          <t>Capital</t>
        </is>
      </c>
      <c r="E1495" t="inlineStr">
        <is>
          <t>IMP01491</t>
        </is>
      </c>
      <c r="F1495" t="inlineStr">
        <is>
          <t>T110432</t>
        </is>
      </c>
    </row>
    <row r="1496">
      <c r="A1496" t="inlineStr">
        <is>
          <t>C01492</t>
        </is>
      </c>
      <c r="B1496" t="inlineStr">
        <is>
          <t>Pacific Steel Ltd</t>
        </is>
      </c>
      <c r="C1496" t="inlineStr">
        <is>
          <t>152 Harbour Road</t>
        </is>
      </c>
      <c r="D1496" t="inlineStr">
        <is>
          <t>West</t>
        </is>
      </c>
      <c r="E1496" t="inlineStr">
        <is>
          <t>IMP01492</t>
        </is>
      </c>
    </row>
    <row r="1497">
      <c r="A1497" t="inlineStr">
        <is>
          <t>C01493</t>
        </is>
      </c>
      <c r="B1497" t="inlineStr">
        <is>
          <t>Ocean Commercial Ltd</t>
        </is>
      </c>
      <c r="C1497" t="inlineStr">
        <is>
          <t>67 Temple Street</t>
        </is>
      </c>
      <c r="D1497" t="inlineStr">
        <is>
          <t>East</t>
        </is>
      </c>
      <c r="E1497" t="inlineStr">
        <is>
          <t>IMP01493</t>
        </is>
      </c>
      <c r="F1497" t="inlineStr">
        <is>
          <t>T110444</t>
        </is>
      </c>
    </row>
    <row r="1498">
      <c r="A1498" t="inlineStr">
        <is>
          <t>C01494</t>
        </is>
      </c>
      <c r="B1498" t="inlineStr">
        <is>
          <t>Harmony Medical Co., Ltd</t>
        </is>
      </c>
      <c r="C1498" t="inlineStr">
        <is>
          <t>35 Mill Road</t>
        </is>
      </c>
      <c r="D1498" t="inlineStr">
        <is>
          <t>North</t>
        </is>
      </c>
      <c r="E1498" t="inlineStr">
        <is>
          <t>IMP01494</t>
        </is>
      </c>
      <c r="F1498" t="inlineStr">
        <is>
          <t>T110452</t>
        </is>
      </c>
    </row>
    <row r="1499">
      <c r="A1499" t="inlineStr">
        <is>
          <t>C01495</t>
        </is>
      </c>
      <c r="B1499" t="inlineStr">
        <is>
          <t>Metro Supply Co., Ltd</t>
        </is>
      </c>
      <c r="C1499" t="inlineStr">
        <is>
          <t>28 Industrial Estate</t>
        </is>
      </c>
      <c r="D1499" t="inlineStr">
        <is>
          <t>North</t>
        </is>
      </c>
      <c r="E1499" t="inlineStr">
        <is>
          <t>IMP01495</t>
        </is>
      </c>
      <c r="F1499" t="inlineStr">
        <is>
          <t>T110460</t>
        </is>
      </c>
    </row>
    <row r="1500">
      <c r="A1500" t="inlineStr">
        <is>
          <t>C01496</t>
        </is>
      </c>
      <c r="B1500" t="inlineStr">
        <is>
          <t>Great Vellmoor Enterprises Partners Ltd</t>
        </is>
      </c>
      <c r="C1500" t="inlineStr">
        <is>
          <t>387 Industrial Estate</t>
        </is>
      </c>
      <c r="D1500" t="inlineStr">
        <is>
          <t>South</t>
        </is>
      </c>
      <c r="E1500" t="inlineStr">
        <is>
          <t>IMP01496</t>
        </is>
      </c>
      <c r="F1500" t="inlineStr">
        <is>
          <t>T110467</t>
        </is>
      </c>
    </row>
    <row r="1501">
      <c r="A1501" t="inlineStr">
        <is>
          <t>C01497</t>
        </is>
      </c>
      <c r="B1501" t="inlineStr">
        <is>
          <t>Phoenix Glow Ltd</t>
        </is>
      </c>
      <c r="C1501" t="inlineStr">
        <is>
          <t>25 Station Road</t>
        </is>
      </c>
      <c r="D1501" t="inlineStr">
        <is>
          <t>South</t>
        </is>
      </c>
      <c r="E1501" t="inlineStr">
        <is>
          <t>IMP01497</t>
        </is>
      </c>
      <c r="F1501" t="inlineStr">
        <is>
          <t>T110473</t>
        </is>
      </c>
    </row>
    <row r="1502">
      <c r="A1502" t="inlineStr">
        <is>
          <t>C01498</t>
        </is>
      </c>
      <c r="B1502" t="inlineStr">
        <is>
          <t>Prescott Foods Limited</t>
        </is>
      </c>
      <c r="C1502" t="inlineStr">
        <is>
          <t>186 Temple Street</t>
        </is>
      </c>
      <c r="D1502" t="inlineStr">
        <is>
          <t>West</t>
        </is>
      </c>
      <c r="E1502" t="inlineStr">
        <is>
          <t>IMP01498</t>
        </is>
      </c>
      <c r="F1502" t="inlineStr">
        <is>
          <t>T110480</t>
        </is>
      </c>
    </row>
    <row r="1503">
      <c r="A1503" t="inlineStr">
        <is>
          <t>C01499</t>
        </is>
      </c>
      <c r="B1503" t="inlineStr">
        <is>
          <t>Ocean Foods International Ltd</t>
        </is>
      </c>
      <c r="C1503" t="inlineStr">
        <is>
          <t>178 Industrial Estate</t>
        </is>
      </c>
      <c r="D1503" t="inlineStr">
        <is>
          <t>South</t>
        </is>
      </c>
      <c r="E1503" t="inlineStr">
        <is>
          <t>IMP01499</t>
        </is>
      </c>
      <c r="F1503" t="inlineStr">
        <is>
          <t>T110487</t>
        </is>
      </c>
    </row>
    <row r="1504">
      <c r="A1504" t="inlineStr">
        <is>
          <t>C01500</t>
        </is>
      </c>
      <c r="B1504" t="inlineStr">
        <is>
          <t>Arden Fruits Co., Ltd</t>
        </is>
      </c>
      <c r="C1504" t="inlineStr">
        <is>
          <t>87 Mill Road</t>
        </is>
      </c>
      <c r="D1504" t="inlineStr">
        <is>
          <t>Coastal</t>
        </is>
      </c>
      <c r="E1504" t="inlineStr">
        <is>
          <t>IMP01500</t>
        </is>
      </c>
      <c r="F1504" t="inlineStr">
        <is>
          <t>T110499</t>
        </is>
      </c>
    </row>
    <row r="1505">
      <c r="A1505" t="inlineStr">
        <is>
          <t>C01501</t>
        </is>
      </c>
      <c r="B1505" t="inlineStr">
        <is>
          <t>Orchid Store Market</t>
        </is>
      </c>
      <c r="C1505" t="inlineStr">
        <is>
          <t>241 Bazaar Lane</t>
        </is>
      </c>
      <c r="D1505" t="inlineStr">
        <is>
          <t>East</t>
        </is>
      </c>
      <c r="E1505" t="inlineStr">
        <is>
          <t>IMP00363</t>
        </is>
      </c>
      <c r="F1505" t="inlineStr">
        <is>
          <t>T102535</t>
        </is>
      </c>
    </row>
    <row r="1506">
      <c r="A1506" t="inlineStr">
        <is>
          <t>C01502</t>
        </is>
      </c>
      <c r="B1506" t="inlineStr">
        <is>
          <t>Global Depot City</t>
        </is>
      </c>
      <c r="C1506" t="inlineStr">
        <is>
          <t>266 Market Street</t>
        </is>
      </c>
      <c r="D1506" t="inlineStr">
        <is>
          <t>East</t>
        </is>
      </c>
      <c r="E1506" t="inlineStr">
        <is>
          <t>IMP01305</t>
        </is>
      </c>
      <c r="F1506" t="inlineStr">
        <is>
          <t>T109133</t>
        </is>
      </c>
    </row>
    <row r="1507">
      <c r="A1507" t="inlineStr">
        <is>
          <t>C01503</t>
        </is>
      </c>
      <c r="B1507" t="inlineStr">
        <is>
          <t>Prime Branch South</t>
        </is>
      </c>
      <c r="C1507" t="inlineStr">
        <is>
          <t>80 Temple Street</t>
        </is>
      </c>
      <c r="D1507" t="inlineStr">
        <is>
          <t>North</t>
        </is>
      </c>
      <c r="E1507" t="inlineStr">
        <is>
          <t>IMP00997</t>
        </is>
      </c>
      <c r="F1507" t="inlineStr">
        <is>
          <t>T106977</t>
        </is>
      </c>
    </row>
    <row r="1508">
      <c r="A1508" t="inlineStr">
        <is>
          <t>C01504</t>
        </is>
      </c>
      <c r="B1508" t="inlineStr">
        <is>
          <t>Silk Road Store Market</t>
        </is>
      </c>
      <c r="C1508" t="inlineStr">
        <is>
          <t>234 Station Road</t>
        </is>
      </c>
      <c r="D1508" t="inlineStr">
        <is>
          <t>South</t>
        </is>
      </c>
      <c r="E1508" t="inlineStr">
        <is>
          <t>IMP01160</t>
        </is>
      </c>
      <c r="F1508" t="inlineStr">
        <is>
          <t>T108113</t>
        </is>
      </c>
    </row>
    <row r="1509">
      <c r="A1509" t="inlineStr">
        <is>
          <t>C01505</t>
        </is>
      </c>
      <c r="B1509" t="inlineStr">
        <is>
          <t>Twin Rivers Branch Market</t>
        </is>
      </c>
      <c r="C1509" t="inlineStr">
        <is>
          <t>152 Station Road</t>
        </is>
      </c>
      <c r="D1509" t="inlineStr">
        <is>
          <t>South</t>
        </is>
      </c>
      <c r="E1509" t="inlineStr">
        <is>
          <t>IMP00474</t>
        </is>
      </c>
      <c r="F1509" t="inlineStr">
        <is>
          <t>T103314</t>
        </is>
      </c>
    </row>
    <row r="1510">
      <c r="A1510" t="inlineStr">
        <is>
          <t>C01506</t>
        </is>
      </c>
      <c r="B1510" t="inlineStr">
        <is>
          <t>Delta Retail South</t>
        </is>
      </c>
      <c r="C1510" t="inlineStr">
        <is>
          <t>279 Industrial Estate</t>
        </is>
      </c>
      <c r="D1510" t="inlineStr">
        <is>
          <t>Coastal</t>
        </is>
      </c>
      <c r="E1510" t="inlineStr">
        <is>
          <t>IMP00363</t>
        </is>
      </c>
      <c r="F1510" t="inlineStr">
        <is>
          <t>T102535</t>
        </is>
      </c>
    </row>
    <row r="1511">
      <c r="A1511" t="inlineStr">
        <is>
          <t>C01507</t>
        </is>
      </c>
      <c r="B1511" t="inlineStr">
        <is>
          <t>Great Vellmoor Branch South</t>
        </is>
      </c>
      <c r="C1511" t="inlineStr">
        <is>
          <t>346 Bazaar Lane</t>
        </is>
      </c>
      <c r="D1511" t="inlineStr">
        <is>
          <t>South</t>
        </is>
      </c>
      <c r="E1511" t="inlineStr">
        <is>
          <t>IMP01310</t>
        </is>
      </c>
      <c r="F1511" t="inlineStr">
        <is>
          <t>T109167</t>
        </is>
      </c>
    </row>
    <row r="1512">
      <c r="A1512" t="inlineStr">
        <is>
          <t>C01508</t>
        </is>
      </c>
      <c r="B1512" t="inlineStr">
        <is>
          <t>Global Outlet North</t>
        </is>
      </c>
      <c r="C1512" t="inlineStr">
        <is>
          <t>365 Station Road</t>
        </is>
      </c>
      <c r="D1512" t="inlineStr">
        <is>
          <t>West</t>
        </is>
      </c>
      <c r="E1512" t="inlineStr">
        <is>
          <t>IMP01353</t>
        </is>
      </c>
      <c r="F1512" t="inlineStr">
        <is>
          <t>T109470</t>
        </is>
      </c>
    </row>
    <row r="1513">
      <c r="A1513" t="inlineStr">
        <is>
          <t>C01509</t>
        </is>
      </c>
      <c r="B1513" t="inlineStr">
        <is>
          <t>Prime Depot City</t>
        </is>
      </c>
      <c r="C1513" t="inlineStr">
        <is>
          <t>305 Harbour Road</t>
        </is>
      </c>
      <c r="D1513" t="inlineStr">
        <is>
          <t>Capital</t>
        </is>
      </c>
      <c r="E1513" t="inlineStr">
        <is>
          <t>IMP00533</t>
        </is>
      </c>
      <c r="F1513" t="inlineStr">
        <is>
          <t>T103728</t>
        </is>
      </c>
    </row>
    <row r="1514">
      <c r="A1514" t="inlineStr">
        <is>
          <t>C01510</t>
        </is>
      </c>
      <c r="B1514" t="inlineStr">
        <is>
          <t>Dunmore Branch Market</t>
        </is>
      </c>
      <c r="C1514" t="inlineStr">
        <is>
          <t>282 Station Road</t>
        </is>
      </c>
      <c r="D1514" t="inlineStr">
        <is>
          <t>Coastal</t>
        </is>
      </c>
      <c r="E1514" t="inlineStr">
        <is>
          <t>IMP00213</t>
        </is>
      </c>
      <c r="F1514" t="inlineStr">
        <is>
          <t>T101488</t>
        </is>
      </c>
    </row>
    <row r="1515">
      <c r="A1515" t="inlineStr">
        <is>
          <t>C01511</t>
        </is>
      </c>
      <c r="B1515" t="inlineStr">
        <is>
          <t>Lotus Depot City</t>
        </is>
      </c>
      <c r="C1515" t="inlineStr">
        <is>
          <t>275 Station Road</t>
        </is>
      </c>
      <c r="D1515" t="inlineStr">
        <is>
          <t>North</t>
        </is>
      </c>
      <c r="E1515" t="inlineStr">
        <is>
          <t>IMP01025</t>
        </is>
      </c>
      <c r="F1515" t="inlineStr">
        <is>
          <t>T107170</t>
        </is>
      </c>
    </row>
    <row r="1516">
      <c r="A1516" t="inlineStr">
        <is>
          <t>C01512</t>
        </is>
      </c>
      <c r="B1516" t="inlineStr">
        <is>
          <t>Prime Depot North</t>
        </is>
      </c>
      <c r="C1516" t="inlineStr">
        <is>
          <t>49 Industrial Estate</t>
        </is>
      </c>
      <c r="D1516" t="inlineStr">
        <is>
          <t>North</t>
        </is>
      </c>
      <c r="E1516" t="inlineStr">
        <is>
          <t>IMP01248</t>
        </is>
      </c>
      <c r="F1516" t="inlineStr">
        <is>
          <t>T108729</t>
        </is>
      </c>
    </row>
    <row r="1517">
      <c r="A1517" t="inlineStr">
        <is>
          <t>C01513</t>
        </is>
      </c>
      <c r="B1517" t="inlineStr">
        <is>
          <t>Orchid Depot Market</t>
        </is>
      </c>
      <c r="C1517" t="inlineStr">
        <is>
          <t>83 Mill Road</t>
        </is>
      </c>
      <c r="D1517" t="inlineStr">
        <is>
          <t>North</t>
        </is>
      </c>
      <c r="E1517" t="inlineStr">
        <is>
          <t>IMP00979</t>
        </is>
      </c>
      <c r="F1517" t="inlineStr">
        <is>
          <t>T106851</t>
        </is>
      </c>
    </row>
    <row r="1518">
      <c r="A1518" t="inlineStr">
        <is>
          <t>C01514</t>
        </is>
      </c>
      <c r="B1518" t="inlineStr">
        <is>
          <t>Evergreen Retail South</t>
        </is>
      </c>
      <c r="C1518" t="inlineStr">
        <is>
          <t>247 Garden Lane</t>
        </is>
      </c>
      <c r="D1518" t="inlineStr">
        <is>
          <t>Capital</t>
        </is>
      </c>
      <c r="E1518" t="inlineStr">
        <is>
          <t>IMP00364</t>
        </is>
      </c>
      <c r="F1518" t="inlineStr">
        <is>
          <t>T102546</t>
        </is>
      </c>
    </row>
    <row r="1519">
      <c r="A1519" t="inlineStr">
        <is>
          <t>C01515</t>
        </is>
      </c>
      <c r="B1519" t="inlineStr">
        <is>
          <t>Prescott Store North</t>
        </is>
      </c>
      <c r="C1519" t="inlineStr">
        <is>
          <t>214 Garden Lane</t>
        </is>
      </c>
      <c r="D1519" t="inlineStr">
        <is>
          <t>South</t>
        </is>
      </c>
      <c r="E1519" t="inlineStr">
        <is>
          <t>IMP00512</t>
        </is>
      </c>
      <c r="F1519" t="inlineStr">
        <is>
          <t>T103577</t>
        </is>
      </c>
    </row>
    <row r="1520">
      <c r="A1520" t="inlineStr">
        <is>
          <t>C01516</t>
        </is>
      </c>
      <c r="B1520" t="inlineStr">
        <is>
          <t>Arden Branch City</t>
        </is>
      </c>
      <c r="C1520" t="inlineStr">
        <is>
          <t>18 Mill Road</t>
        </is>
      </c>
      <c r="D1520" t="inlineStr">
        <is>
          <t>South</t>
        </is>
      </c>
      <c r="E1520" t="inlineStr">
        <is>
          <t>IMP00072</t>
        </is>
      </c>
      <c r="F1520" t="inlineStr">
        <is>
          <t>T100497</t>
        </is>
      </c>
    </row>
    <row r="1521">
      <c r="A1521" t="inlineStr">
        <is>
          <t>C01517</t>
        </is>
      </c>
      <c r="B1521" t="inlineStr">
        <is>
          <t>Eastern Depot Market</t>
        </is>
      </c>
      <c r="C1521" t="inlineStr">
        <is>
          <t>131 Market Street</t>
        </is>
      </c>
      <c r="D1521" t="inlineStr">
        <is>
          <t>South</t>
        </is>
      </c>
      <c r="E1521" t="inlineStr">
        <is>
          <t>IMP00391</t>
        </is>
      </c>
      <c r="F1521" t="inlineStr">
        <is>
          <t>T102735</t>
        </is>
      </c>
    </row>
    <row r="1522">
      <c r="A1522" t="inlineStr">
        <is>
          <t>C01518</t>
        </is>
      </c>
      <c r="B1522" t="inlineStr">
        <is>
          <t>Crown Depot North</t>
        </is>
      </c>
      <c r="C1522" t="inlineStr">
        <is>
          <t>122 Mill Road</t>
        </is>
      </c>
      <c r="D1522" t="inlineStr">
        <is>
          <t>North</t>
        </is>
      </c>
      <c r="E1522" t="inlineStr">
        <is>
          <t>IMP01016</t>
        </is>
      </c>
      <c r="F1522" t="inlineStr">
        <is>
          <t>T107109</t>
        </is>
      </c>
    </row>
    <row r="1523">
      <c r="A1523" t="inlineStr">
        <is>
          <t>C01519</t>
        </is>
      </c>
      <c r="B1523" t="inlineStr">
        <is>
          <t>Golden Store North</t>
        </is>
      </c>
      <c r="C1523" t="inlineStr">
        <is>
          <t>111 Bazaar Lane</t>
        </is>
      </c>
      <c r="D1523" t="inlineStr">
        <is>
          <t>South</t>
        </is>
      </c>
      <c r="E1523" t="inlineStr">
        <is>
          <t>IMP01251</t>
        </is>
      </c>
      <c r="F1523" t="inlineStr">
        <is>
          <t>T108756</t>
        </is>
      </c>
    </row>
    <row r="1524">
      <c r="A1524" t="inlineStr">
        <is>
          <t>C01520</t>
        </is>
      </c>
      <c r="B1524" t="inlineStr">
        <is>
          <t>Harmony Retail City</t>
        </is>
      </c>
      <c r="C1524" t="inlineStr">
        <is>
          <t>307 Industrial Estate</t>
        </is>
      </c>
      <c r="D1524" t="inlineStr">
        <is>
          <t>West</t>
        </is>
      </c>
      <c r="E1524" t="inlineStr">
        <is>
          <t>IMP00637</t>
        </is>
      </c>
      <c r="F1524" t="inlineStr">
        <is>
          <t>T104453</t>
        </is>
      </c>
    </row>
    <row r="1525">
      <c r="A1525" t="inlineStr">
        <is>
          <t>C01521</t>
        </is>
      </c>
      <c r="B1525" t="inlineStr">
        <is>
          <t>Dunmore Store City</t>
        </is>
      </c>
      <c r="C1525" t="inlineStr">
        <is>
          <t>386 Industrial Estate</t>
        </is>
      </c>
      <c r="D1525" t="inlineStr">
        <is>
          <t>East</t>
        </is>
      </c>
      <c r="E1525" t="inlineStr">
        <is>
          <t>IMP00717</t>
        </is>
      </c>
      <c r="F1525" t="inlineStr">
        <is>
          <t>T105016</t>
        </is>
      </c>
    </row>
    <row r="1526">
      <c r="A1526" t="inlineStr">
        <is>
          <t>C01522</t>
        </is>
      </c>
      <c r="B1526" t="inlineStr">
        <is>
          <t>Cobalt Store South</t>
        </is>
      </c>
      <c r="C1526" t="inlineStr">
        <is>
          <t>324 Airport Road</t>
        </is>
      </c>
      <c r="D1526" t="inlineStr">
        <is>
          <t>East</t>
        </is>
      </c>
      <c r="E1526" t="inlineStr">
        <is>
          <t>IMP00704</t>
        </is>
      </c>
      <c r="F1526" t="inlineStr">
        <is>
          <t>T104926</t>
        </is>
      </c>
    </row>
    <row r="1527">
      <c r="A1527" t="inlineStr">
        <is>
          <t>C01523</t>
        </is>
      </c>
      <c r="B1527" t="inlineStr">
        <is>
          <t>Silver Branch North</t>
        </is>
      </c>
      <c r="C1527" t="inlineStr">
        <is>
          <t>7 Airport Road</t>
        </is>
      </c>
      <c r="D1527" t="inlineStr">
        <is>
          <t>North</t>
        </is>
      </c>
      <c r="E1527" t="inlineStr">
        <is>
          <t>IMP00889</t>
        </is>
      </c>
      <c r="F1527" t="inlineStr">
        <is>
          <t>T106219</t>
        </is>
      </c>
    </row>
    <row r="1528">
      <c r="A1528" t="inlineStr">
        <is>
          <t>C01524</t>
        </is>
      </c>
      <c r="B1528" t="inlineStr">
        <is>
          <t>Blue Ocean Outlet South</t>
        </is>
      </c>
      <c r="C1528" t="inlineStr">
        <is>
          <t>166 Station Road</t>
        </is>
      </c>
      <c r="D1528" t="inlineStr">
        <is>
          <t>West</t>
        </is>
      </c>
      <c r="E1528" t="inlineStr">
        <is>
          <t>IMP00445</t>
        </is>
      </c>
      <c r="F1528" t="inlineStr">
        <is>
          <t>T103111</t>
        </is>
      </c>
    </row>
    <row r="1529">
      <c r="A1529" t="inlineStr">
        <is>
          <t>C01525</t>
        </is>
      </c>
      <c r="B1529" t="inlineStr">
        <is>
          <t>Coral Store North</t>
        </is>
      </c>
      <c r="C1529" t="inlineStr">
        <is>
          <t>93 Station Road</t>
        </is>
      </c>
      <c r="D1529" t="inlineStr">
        <is>
          <t>West</t>
        </is>
      </c>
      <c r="E1529" t="inlineStr">
        <is>
          <t>IMP00860</t>
        </is>
      </c>
      <c r="F1529" t="inlineStr">
        <is>
          <t>T106014</t>
        </is>
      </c>
    </row>
    <row r="1530">
      <c r="A1530" t="inlineStr">
        <is>
          <t>C01526</t>
        </is>
      </c>
      <c r="B1530" t="inlineStr">
        <is>
          <t>Horizon Store South</t>
        </is>
      </c>
      <c r="C1530" t="inlineStr">
        <is>
          <t>160 Mill Road</t>
        </is>
      </c>
      <c r="D1530" t="inlineStr">
        <is>
          <t>Coastal</t>
        </is>
      </c>
      <c r="E1530" t="inlineStr">
        <is>
          <t>IMP00997</t>
        </is>
      </c>
      <c r="F1530" t="inlineStr">
        <is>
          <t>T106977</t>
        </is>
      </c>
    </row>
    <row r="1531">
      <c r="A1531" t="inlineStr">
        <is>
          <t>C01527</t>
        </is>
      </c>
      <c r="B1531" t="inlineStr">
        <is>
          <t>Prime Retail Market</t>
        </is>
      </c>
      <c r="C1531" t="inlineStr">
        <is>
          <t>357 Harbour Road</t>
        </is>
      </c>
      <c r="D1531" t="inlineStr">
        <is>
          <t>Coastal</t>
        </is>
      </c>
      <c r="E1531" t="inlineStr">
        <is>
          <t>IMP00220</t>
        </is>
      </c>
      <c r="F1531" t="inlineStr">
        <is>
          <t>T101535</t>
        </is>
      </c>
    </row>
    <row r="1532">
      <c r="A1532" t="inlineStr">
        <is>
          <t>C01528</t>
        </is>
      </c>
      <c r="B1532" t="inlineStr">
        <is>
          <t>Phoenix Depot South</t>
        </is>
      </c>
      <c r="C1532" t="inlineStr">
        <is>
          <t>352 Market Street</t>
        </is>
      </c>
      <c r="D1532" t="inlineStr">
        <is>
          <t>Capital</t>
        </is>
      </c>
      <c r="E1532" t="inlineStr">
        <is>
          <t>IMP00796</t>
        </is>
      </c>
      <c r="F1532" t="inlineStr">
        <is>
          <t>T105571</t>
        </is>
      </c>
    </row>
    <row r="1533">
      <c r="A1533" t="inlineStr">
        <is>
          <t>C01529</t>
        </is>
      </c>
      <c r="B1533" t="inlineStr">
        <is>
          <t>Star Depot North</t>
        </is>
      </c>
      <c r="C1533" t="inlineStr">
        <is>
          <t>181 Riverside</t>
        </is>
      </c>
      <c r="D1533" t="inlineStr">
        <is>
          <t>East</t>
        </is>
      </c>
      <c r="E1533" t="inlineStr">
        <is>
          <t>IMP00536</t>
        </is>
      </c>
      <c r="F1533" t="inlineStr">
        <is>
          <t>T103750</t>
        </is>
      </c>
    </row>
    <row r="1534">
      <c r="A1534" t="inlineStr">
        <is>
          <t>C01530</t>
        </is>
      </c>
      <c r="B1534" t="inlineStr">
        <is>
          <t>Green Valley Depot City</t>
        </is>
      </c>
      <c r="C1534" t="inlineStr">
        <is>
          <t>211 Harbour Road</t>
        </is>
      </c>
      <c r="D1534" t="inlineStr">
        <is>
          <t>South</t>
        </is>
      </c>
      <c r="E1534" t="inlineStr">
        <is>
          <t>IMP00704</t>
        </is>
      </c>
      <c r="F1534" t="inlineStr">
        <is>
          <t>T104926</t>
        </is>
      </c>
    </row>
    <row r="1535">
      <c r="A1535" t="inlineStr">
        <is>
          <t>C01531</t>
        </is>
      </c>
      <c r="B1535" t="inlineStr">
        <is>
          <t>Pacific Outlet Market</t>
        </is>
      </c>
      <c r="C1535" t="inlineStr">
        <is>
          <t>148 Garden Lane</t>
        </is>
      </c>
      <c r="D1535" t="inlineStr">
        <is>
          <t>South</t>
        </is>
      </c>
      <c r="E1535" t="inlineStr">
        <is>
          <t>IMP01016</t>
        </is>
      </c>
      <c r="F1535" t="inlineStr">
        <is>
          <t>T107109</t>
        </is>
      </c>
    </row>
    <row r="1536">
      <c r="A1536" t="inlineStr">
        <is>
          <t>C01532</t>
        </is>
      </c>
      <c r="B1536" t="inlineStr">
        <is>
          <t>Delta Outlet Market</t>
        </is>
      </c>
      <c r="C1536" t="inlineStr">
        <is>
          <t>8 Bazaar Lane</t>
        </is>
      </c>
      <c r="D1536" t="inlineStr">
        <is>
          <t>West</t>
        </is>
      </c>
      <c r="E1536" t="inlineStr">
        <is>
          <t>IMP00260</t>
        </is>
      </c>
      <c r="F1536" t="inlineStr">
        <is>
          <t>T101814</t>
        </is>
      </c>
    </row>
    <row r="1537">
      <c r="A1537" t="inlineStr">
        <is>
          <t>C01533</t>
        </is>
      </c>
      <c r="B1537" t="inlineStr">
        <is>
          <t>Blue Ocean Retail South</t>
        </is>
      </c>
      <c r="C1537" t="inlineStr">
        <is>
          <t>322 Airport Road</t>
        </is>
      </c>
      <c r="D1537" t="inlineStr">
        <is>
          <t>Capital</t>
        </is>
      </c>
      <c r="E1537" t="inlineStr">
        <is>
          <t>IMP00732</t>
        </is>
      </c>
      <c r="F1537" t="inlineStr">
        <is>
          <t>T105123</t>
        </is>
      </c>
    </row>
    <row r="1538">
      <c r="A1538" t="inlineStr">
        <is>
          <t>C01534</t>
        </is>
      </c>
      <c r="B1538" t="inlineStr">
        <is>
          <t>Saffron Outlet City</t>
        </is>
      </c>
      <c r="C1538" t="inlineStr">
        <is>
          <t>227 Station Road</t>
        </is>
      </c>
      <c r="D1538" t="inlineStr">
        <is>
          <t>Capital</t>
        </is>
      </c>
      <c r="E1538" t="inlineStr">
        <is>
          <t>IMP00808</t>
        </is>
      </c>
      <c r="F1538" t="inlineStr">
        <is>
          <t>T105651</t>
        </is>
      </c>
    </row>
    <row r="1539">
      <c r="A1539" t="inlineStr">
        <is>
          <t>C01535</t>
        </is>
      </c>
      <c r="B1539" t="inlineStr">
        <is>
          <t>Blue Ocean Depot City</t>
        </is>
      </c>
      <c r="C1539" t="inlineStr">
        <is>
          <t>125 Riverside</t>
        </is>
      </c>
      <c r="D1539" t="inlineStr">
        <is>
          <t>Capital</t>
        </is>
      </c>
      <c r="E1539" t="inlineStr">
        <is>
          <t>IMP00200</t>
        </is>
      </c>
      <c r="F1539" t="inlineStr">
        <is>
          <t>T101399</t>
        </is>
      </c>
    </row>
    <row r="1540">
      <c r="A1540" t="inlineStr">
        <is>
          <t>C01536</t>
        </is>
      </c>
      <c r="B1540" t="inlineStr">
        <is>
          <t>Cobalt Retail North</t>
        </is>
      </c>
      <c r="C1540" t="inlineStr">
        <is>
          <t>148 Station Road</t>
        </is>
      </c>
      <c r="D1540" t="inlineStr">
        <is>
          <t>South</t>
        </is>
      </c>
      <c r="E1540" t="inlineStr">
        <is>
          <t>IMP00892</t>
        </is>
      </c>
      <c r="F1540" t="inlineStr">
        <is>
          <t>T106240</t>
        </is>
      </c>
    </row>
    <row r="1541">
      <c r="A1541" t="inlineStr">
        <is>
          <t>C01537</t>
        </is>
      </c>
      <c r="B1541" t="inlineStr">
        <is>
          <t>Metro Retail City</t>
        </is>
      </c>
      <c r="C1541" t="inlineStr">
        <is>
          <t>323 Harbour Road</t>
        </is>
      </c>
      <c r="D1541" t="inlineStr">
        <is>
          <t>South</t>
        </is>
      </c>
      <c r="E1541" t="inlineStr">
        <is>
          <t>IMP00673</t>
        </is>
      </c>
      <c r="F1541" t="inlineStr">
        <is>
          <t>T104705</t>
        </is>
      </c>
    </row>
    <row r="1542">
      <c r="A1542" t="inlineStr">
        <is>
          <t>C01538</t>
        </is>
      </c>
      <c r="B1542" t="inlineStr">
        <is>
          <t>Green Valley Store South</t>
        </is>
      </c>
      <c r="C1542" t="inlineStr">
        <is>
          <t>315 Airport Road</t>
        </is>
      </c>
      <c r="D1542" t="inlineStr">
        <is>
          <t>West</t>
        </is>
      </c>
      <c r="E1542" t="inlineStr">
        <is>
          <t>IMP00551</t>
        </is>
      </c>
      <c r="F1542" t="inlineStr">
        <is>
          <t>T103855</t>
        </is>
      </c>
    </row>
    <row r="1543">
      <c r="A1543" t="inlineStr">
        <is>
          <t>C01539</t>
        </is>
      </c>
      <c r="B1543" t="inlineStr">
        <is>
          <t>Orchid Retail North</t>
        </is>
      </c>
      <c r="C1543" t="inlineStr">
        <is>
          <t>145 Airport Road</t>
        </is>
      </c>
      <c r="D1543" t="inlineStr">
        <is>
          <t>West</t>
        </is>
      </c>
      <c r="E1543" t="inlineStr">
        <is>
          <t>IMP00123</t>
        </is>
      </c>
      <c r="F1543" t="inlineStr">
        <is>
          <t>T100856</t>
        </is>
      </c>
    </row>
    <row r="1544">
      <c r="A1544" t="inlineStr">
        <is>
          <t>C01540</t>
        </is>
      </c>
      <c r="B1544" t="inlineStr">
        <is>
          <t>Prime Branch North</t>
        </is>
      </c>
      <c r="C1544" t="inlineStr">
        <is>
          <t>171 Temple Street</t>
        </is>
      </c>
      <c r="D1544" t="inlineStr">
        <is>
          <t>South</t>
        </is>
      </c>
      <c r="E1544" t="inlineStr">
        <is>
          <t>IMP01460</t>
        </is>
      </c>
      <c r="F1544" t="inlineStr">
        <is>
          <t>T110219</t>
        </is>
      </c>
    </row>
    <row r="1545">
      <c r="A1545" t="inlineStr">
        <is>
          <t>C01541</t>
        </is>
      </c>
      <c r="B1545" t="inlineStr">
        <is>
          <t>Eastern Outlet South</t>
        </is>
      </c>
      <c r="C1545" t="inlineStr">
        <is>
          <t>113 Riverside</t>
        </is>
      </c>
      <c r="D1545" t="inlineStr">
        <is>
          <t>South</t>
        </is>
      </c>
      <c r="E1545" t="inlineStr">
        <is>
          <t>IMP00923</t>
        </is>
      </c>
      <c r="F1545" t="inlineStr">
        <is>
          <t>T106455</t>
        </is>
      </c>
    </row>
    <row r="1546">
      <c r="A1546" t="inlineStr">
        <is>
          <t>C01542</t>
        </is>
      </c>
      <c r="B1546" t="inlineStr">
        <is>
          <t>Carrick Depot South</t>
        </is>
      </c>
      <c r="C1546" t="inlineStr">
        <is>
          <t>335 Airport Road</t>
        </is>
      </c>
      <c r="D1546" t="inlineStr">
        <is>
          <t>West</t>
        </is>
      </c>
      <c r="E1546" t="inlineStr">
        <is>
          <t>IMP01215</t>
        </is>
      </c>
      <c r="F1546" t="inlineStr">
        <is>
          <t>T108503</t>
        </is>
      </c>
    </row>
    <row r="1547">
      <c r="A1547" t="inlineStr">
        <is>
          <t>C01543</t>
        </is>
      </c>
      <c r="B1547" t="inlineStr">
        <is>
          <t>United Branch City</t>
        </is>
      </c>
      <c r="C1547" t="inlineStr">
        <is>
          <t>271 Market Street</t>
        </is>
      </c>
      <c r="D1547" t="inlineStr">
        <is>
          <t>East</t>
        </is>
      </c>
      <c r="E1547" t="inlineStr">
        <is>
          <t>IMP01380</t>
        </is>
      </c>
      <c r="F1547" t="inlineStr">
        <is>
          <t>T109654</t>
        </is>
      </c>
    </row>
    <row r="1548">
      <c r="A1548" t="inlineStr">
        <is>
          <t>C01544</t>
        </is>
      </c>
      <c r="B1548" t="inlineStr">
        <is>
          <t>Harmony Retail Market</t>
        </is>
      </c>
      <c r="C1548" t="inlineStr">
        <is>
          <t>170 Harbour Road</t>
        </is>
      </c>
      <c r="D1548" t="inlineStr">
        <is>
          <t>Capital</t>
        </is>
      </c>
      <c r="E1548" t="inlineStr">
        <is>
          <t>IMP00275</t>
        </is>
      </c>
      <c r="F1548" t="inlineStr">
        <is>
          <t>T101922</t>
        </is>
      </c>
    </row>
    <row r="1549">
      <c r="A1549" t="inlineStr">
        <is>
          <t>C01545</t>
        </is>
      </c>
      <c r="B1549" t="inlineStr">
        <is>
          <t>Jade Branch City</t>
        </is>
      </c>
      <c r="C1549" t="inlineStr">
        <is>
          <t>356 Airport Road</t>
        </is>
      </c>
      <c r="D1549" t="inlineStr">
        <is>
          <t>West</t>
        </is>
      </c>
      <c r="E1549" t="inlineStr">
        <is>
          <t>IMP01327</t>
        </is>
      </c>
      <c r="F1549" t="inlineStr">
        <is>
          <t>T109286</t>
        </is>
      </c>
    </row>
    <row r="1550">
      <c r="A1550" t="inlineStr">
        <is>
          <t>C01546</t>
        </is>
      </c>
      <c r="B1550" t="inlineStr">
        <is>
          <t>Silver Branch Market</t>
        </is>
      </c>
      <c r="C1550" t="inlineStr">
        <is>
          <t>75 Industrial Estate</t>
        </is>
      </c>
      <c r="D1550" t="inlineStr">
        <is>
          <t>East</t>
        </is>
      </c>
      <c r="E1550" t="inlineStr">
        <is>
          <t>IMP00513</t>
        </is>
      </c>
      <c r="F1550" t="inlineStr">
        <is>
          <t>T103589</t>
        </is>
      </c>
    </row>
    <row r="1551">
      <c r="A1551" t="inlineStr">
        <is>
          <t>C01547</t>
        </is>
      </c>
      <c r="B1551" t="inlineStr">
        <is>
          <t>Inverness Branch South</t>
        </is>
      </c>
      <c r="C1551" t="inlineStr">
        <is>
          <t>39 Bazaar Lane</t>
        </is>
      </c>
      <c r="D1551" t="inlineStr">
        <is>
          <t>East</t>
        </is>
      </c>
      <c r="E1551" t="inlineStr">
        <is>
          <t>IMP01025</t>
        </is>
      </c>
      <c r="F1551" t="inlineStr">
        <is>
          <t>T107170</t>
        </is>
      </c>
    </row>
    <row r="1552">
      <c r="A1552" t="inlineStr">
        <is>
          <t>C01548</t>
        </is>
      </c>
      <c r="B1552" t="inlineStr">
        <is>
          <t>Central Store City</t>
        </is>
      </c>
      <c r="C1552" t="inlineStr">
        <is>
          <t>215 Station Road</t>
        </is>
      </c>
      <c r="D1552" t="inlineStr">
        <is>
          <t>Coastal</t>
        </is>
      </c>
      <c r="E1552" t="inlineStr">
        <is>
          <t>IMP00797</t>
        </is>
      </c>
      <c r="F1552" t="inlineStr">
        <is>
          <t>T105573</t>
        </is>
      </c>
    </row>
    <row r="1553">
      <c r="A1553" t="inlineStr">
        <is>
          <t>C01549</t>
        </is>
      </c>
      <c r="B1553" t="inlineStr">
        <is>
          <t>Delta Depot City</t>
        </is>
      </c>
      <c r="C1553" t="inlineStr">
        <is>
          <t>51 Industrial Estate</t>
        </is>
      </c>
      <c r="D1553" t="inlineStr">
        <is>
          <t>North</t>
        </is>
      </c>
      <c r="E1553" t="inlineStr">
        <is>
          <t>IMP00591</t>
        </is>
      </c>
      <c r="F1553" t="inlineStr">
        <is>
          <t>T104135</t>
        </is>
      </c>
    </row>
    <row r="1554">
      <c r="A1554" t="inlineStr">
        <is>
          <t>C01550</t>
        </is>
      </c>
      <c r="B1554" t="inlineStr">
        <is>
          <t>Saffron Outlet South</t>
        </is>
      </c>
      <c r="C1554" t="inlineStr">
        <is>
          <t>57 Market Street</t>
        </is>
      </c>
      <c r="D1554" t="inlineStr">
        <is>
          <t>Coastal</t>
        </is>
      </c>
      <c r="E1554" t="inlineStr">
        <is>
          <t>IMP00560</t>
        </is>
      </c>
      <c r="F1554" t="inlineStr">
        <is>
          <t>T103918</t>
        </is>
      </c>
    </row>
    <row r="1555">
      <c r="A1555" t="inlineStr">
        <is>
          <t>C01551</t>
        </is>
      </c>
      <c r="B1555" t="inlineStr">
        <is>
          <t>Royal Store North</t>
        </is>
      </c>
      <c r="C1555" t="inlineStr">
        <is>
          <t>377 Temple Street</t>
        </is>
      </c>
      <c r="D1555" t="inlineStr">
        <is>
          <t>West</t>
        </is>
      </c>
      <c r="E1555" t="inlineStr">
        <is>
          <t>IMP01315</t>
        </is>
      </c>
      <c r="F1555" t="inlineStr">
        <is>
          <t>T109203</t>
        </is>
      </c>
    </row>
    <row r="1556">
      <c r="A1556" t="inlineStr">
        <is>
          <t>C01552</t>
        </is>
      </c>
      <c r="B1556" t="inlineStr">
        <is>
          <t>Arden Outlet City</t>
        </is>
      </c>
      <c r="C1556" t="inlineStr">
        <is>
          <t>205 Temple Street</t>
        </is>
      </c>
      <c r="D1556" t="inlineStr">
        <is>
          <t>West</t>
        </is>
      </c>
      <c r="E1556" t="inlineStr">
        <is>
          <t>IMP01015</t>
        </is>
      </c>
      <c r="F1556" t="inlineStr">
        <is>
          <t>T107102</t>
        </is>
      </c>
    </row>
    <row r="1557">
      <c r="A1557" t="inlineStr">
        <is>
          <t>C01553</t>
        </is>
      </c>
      <c r="B1557" t="inlineStr">
        <is>
          <t>Sunrise Branch Market</t>
        </is>
      </c>
      <c r="C1557" t="inlineStr">
        <is>
          <t>1 Mill Road</t>
        </is>
      </c>
      <c r="D1557" t="inlineStr">
        <is>
          <t>South</t>
        </is>
      </c>
      <c r="E1557" t="inlineStr">
        <is>
          <t>IMP00763</t>
        </is>
      </c>
      <c r="F1557" t="inlineStr">
        <is>
          <t>T105337</t>
        </is>
      </c>
    </row>
    <row r="1558">
      <c r="A1558" t="inlineStr">
        <is>
          <t>C01554</t>
        </is>
      </c>
      <c r="B1558" t="inlineStr">
        <is>
          <t>Inverness Store City</t>
        </is>
      </c>
      <c r="C1558" t="inlineStr">
        <is>
          <t>3 Market Street</t>
        </is>
      </c>
      <c r="D1558" t="inlineStr">
        <is>
          <t>North</t>
        </is>
      </c>
      <c r="E1558" t="inlineStr">
        <is>
          <t>IMP00979</t>
        </is>
      </c>
      <c r="F1558" t="inlineStr">
        <is>
          <t>T106851</t>
        </is>
      </c>
    </row>
    <row r="1559">
      <c r="A1559" t="inlineStr">
        <is>
          <t>C01555</t>
        </is>
      </c>
      <c r="B1559" t="inlineStr">
        <is>
          <t>Arden Depot North</t>
        </is>
      </c>
      <c r="C1559" t="inlineStr">
        <is>
          <t>66 Station Road</t>
        </is>
      </c>
      <c r="D1559" t="inlineStr">
        <is>
          <t>North</t>
        </is>
      </c>
      <c r="E1559" t="inlineStr">
        <is>
          <t>IMP00534</t>
        </is>
      </c>
      <c r="F1559" t="inlineStr">
        <is>
          <t>T103731</t>
        </is>
      </c>
    </row>
    <row r="1560">
      <c r="A1560" t="inlineStr">
        <is>
          <t>C01556</t>
        </is>
      </c>
      <c r="B1560" t="inlineStr">
        <is>
          <t>Pacific Store South</t>
        </is>
      </c>
      <c r="C1560" t="inlineStr">
        <is>
          <t>202 Temple Street</t>
        </is>
      </c>
      <c r="D1560" t="inlineStr">
        <is>
          <t>East</t>
        </is>
      </c>
      <c r="E1560" t="inlineStr">
        <is>
          <t>IMP00604</t>
        </is>
      </c>
      <c r="F1560" t="inlineStr">
        <is>
          <t>T104227</t>
        </is>
      </c>
    </row>
    <row r="1561">
      <c r="A1561" t="inlineStr">
        <is>
          <t>C01557</t>
        </is>
      </c>
      <c r="B1561" t="inlineStr">
        <is>
          <t>Global Outlet South</t>
        </is>
      </c>
      <c r="C1561" t="inlineStr">
        <is>
          <t>186 Airport Road</t>
        </is>
      </c>
      <c r="D1561" t="inlineStr">
        <is>
          <t>West</t>
        </is>
      </c>
      <c r="E1561" t="inlineStr">
        <is>
          <t>IMP00982</t>
        </is>
      </c>
      <c r="F1561" t="inlineStr">
        <is>
          <t>T106868</t>
        </is>
      </c>
    </row>
    <row r="1562">
      <c r="A1562" t="inlineStr">
        <is>
          <t>C01558</t>
        </is>
      </c>
      <c r="B1562" t="inlineStr">
        <is>
          <t>Global Store City</t>
        </is>
      </c>
      <c r="C1562" t="inlineStr">
        <is>
          <t>328 Garden Lane</t>
        </is>
      </c>
      <c r="D1562" t="inlineStr">
        <is>
          <t>Coastal</t>
        </is>
      </c>
      <c r="E1562" t="inlineStr">
        <is>
          <t>IMP01482</t>
        </is>
      </c>
      <c r="F1562" t="inlineStr">
        <is>
          <t>T110370</t>
        </is>
      </c>
    </row>
    <row r="1563">
      <c r="A1563" t="inlineStr">
        <is>
          <t>C01559</t>
        </is>
      </c>
      <c r="B1563" t="inlineStr">
        <is>
          <t>Lotus Outlet North</t>
        </is>
      </c>
      <c r="C1563" t="inlineStr">
        <is>
          <t>176 Station Road</t>
        </is>
      </c>
      <c r="D1563" t="inlineStr">
        <is>
          <t>East</t>
        </is>
      </c>
      <c r="E1563" t="inlineStr">
        <is>
          <t>IMP00464</t>
        </is>
      </c>
      <c r="F1563" t="inlineStr">
        <is>
          <t>T100033</t>
        </is>
      </c>
    </row>
    <row r="1564">
      <c r="A1564" t="inlineStr">
        <is>
          <t>C01560</t>
        </is>
      </c>
      <c r="B1564" t="inlineStr">
        <is>
          <t>Summit Outlet North</t>
        </is>
      </c>
      <c r="C1564" t="inlineStr">
        <is>
          <t>281 Airport Road</t>
        </is>
      </c>
      <c r="D1564" t="inlineStr">
        <is>
          <t>Capital</t>
        </is>
      </c>
      <c r="E1564" t="inlineStr">
        <is>
          <t>IMP01254</t>
        </is>
      </c>
      <c r="F1564" t="inlineStr">
        <is>
          <t>T108774</t>
        </is>
      </c>
    </row>
    <row r="1565">
      <c r="A1565" t="inlineStr">
        <is>
          <t>C01561</t>
        </is>
      </c>
      <c r="B1565" t="inlineStr">
        <is>
          <t>Pacific Branch City</t>
        </is>
      </c>
      <c r="C1565" t="inlineStr">
        <is>
          <t>3 Airport Road</t>
        </is>
      </c>
      <c r="D1565" t="inlineStr">
        <is>
          <t>Capital</t>
        </is>
      </c>
      <c r="E1565" t="inlineStr">
        <is>
          <t>IMP01305</t>
        </is>
      </c>
      <c r="F1565" t="inlineStr">
        <is>
          <t>T109133</t>
        </is>
      </c>
    </row>
    <row r="1566">
      <c r="A1566" t="inlineStr">
        <is>
          <t>C01562</t>
        </is>
      </c>
      <c r="B1566" t="inlineStr">
        <is>
          <t>Eastern Retail City</t>
        </is>
      </c>
      <c r="C1566" t="inlineStr">
        <is>
          <t>203 Temple Street</t>
        </is>
      </c>
      <c r="D1566" t="inlineStr">
        <is>
          <t>Coastal</t>
        </is>
      </c>
      <c r="E1566" t="inlineStr">
        <is>
          <t>IMP01082</t>
        </is>
      </c>
      <c r="F1566" t="inlineStr">
        <is>
          <t>T107573</t>
        </is>
      </c>
    </row>
    <row r="1567">
      <c r="A1567" t="inlineStr">
        <is>
          <t>C01563</t>
        </is>
      </c>
      <c r="B1567" t="inlineStr">
        <is>
          <t>Orchid Depot South</t>
        </is>
      </c>
      <c r="C1567" t="inlineStr">
        <is>
          <t>358 Riverside</t>
        </is>
      </c>
      <c r="D1567" t="inlineStr">
        <is>
          <t>South</t>
        </is>
      </c>
      <c r="E1567" t="inlineStr">
        <is>
          <t>IMP00083</t>
        </is>
      </c>
      <c r="F1567" t="inlineStr">
        <is>
          <t>T100578</t>
        </is>
      </c>
    </row>
    <row r="1568">
      <c r="A1568" t="inlineStr">
        <is>
          <t>C01564</t>
        </is>
      </c>
      <c r="B1568" t="inlineStr">
        <is>
          <t>Crown Retail North</t>
        </is>
      </c>
      <c r="C1568" t="inlineStr">
        <is>
          <t>15 Harbour Road</t>
        </is>
      </c>
      <c r="D1568" t="inlineStr">
        <is>
          <t>East</t>
        </is>
      </c>
      <c r="E1568" t="inlineStr">
        <is>
          <t>IMP01007</t>
        </is>
      </c>
      <c r="F1568" t="inlineStr">
        <is>
          <t>T107048</t>
        </is>
      </c>
    </row>
    <row r="1569">
      <c r="A1569" t="inlineStr">
        <is>
          <t>C01565</t>
        </is>
      </c>
      <c r="B1569" t="inlineStr">
        <is>
          <t>Cobalt Store North</t>
        </is>
      </c>
      <c r="C1569" t="inlineStr">
        <is>
          <t>116 Bazaar Lane</t>
        </is>
      </c>
      <c r="D1569" t="inlineStr">
        <is>
          <t>North</t>
        </is>
      </c>
      <c r="E1569" t="inlineStr">
        <is>
          <t>IMP01326</t>
        </is>
      </c>
      <c r="F1569" t="inlineStr">
        <is>
          <t>T109276</t>
        </is>
      </c>
    </row>
    <row r="1570">
      <c r="A1570" t="inlineStr">
        <is>
          <t>C01566</t>
        </is>
      </c>
      <c r="B1570" t="inlineStr">
        <is>
          <t>Eastern Retail North</t>
        </is>
      </c>
      <c r="C1570" t="inlineStr">
        <is>
          <t>381 Riverside</t>
        </is>
      </c>
      <c r="D1570" t="inlineStr">
        <is>
          <t>West</t>
        </is>
      </c>
      <c r="E1570" t="inlineStr">
        <is>
          <t>IMP01422</t>
        </is>
      </c>
      <c r="F1570" t="inlineStr">
        <is>
          <t>T109952</t>
        </is>
      </c>
    </row>
    <row r="1571">
      <c r="A1571" t="inlineStr">
        <is>
          <t>C01567</t>
        </is>
      </c>
      <c r="B1571" t="inlineStr">
        <is>
          <t>Lotus Outlet South</t>
        </is>
      </c>
      <c r="C1571" t="inlineStr">
        <is>
          <t>38 Garden Lane</t>
        </is>
      </c>
      <c r="D1571" t="inlineStr">
        <is>
          <t>North</t>
        </is>
      </c>
      <c r="E1571" t="inlineStr">
        <is>
          <t>IMP01215</t>
        </is>
      </c>
      <c r="F1571" t="inlineStr">
        <is>
          <t>T108503</t>
        </is>
      </c>
    </row>
    <row r="1572">
      <c r="A1572" t="inlineStr">
        <is>
          <t>C01568</t>
        </is>
      </c>
      <c r="B1572" t="inlineStr">
        <is>
          <t>Global Branch South</t>
        </is>
      </c>
      <c r="C1572" t="inlineStr">
        <is>
          <t>245 Bazaar Lane</t>
        </is>
      </c>
      <c r="D1572" t="inlineStr">
        <is>
          <t>East</t>
        </is>
      </c>
      <c r="E1572" t="inlineStr">
        <is>
          <t>IMP00724</t>
        </is>
      </c>
      <c r="F1572" t="inlineStr">
        <is>
          <t>T105061</t>
        </is>
      </c>
    </row>
    <row r="1573">
      <c r="A1573" t="inlineStr">
        <is>
          <t>C01569</t>
        </is>
      </c>
      <c r="B1573" t="inlineStr">
        <is>
          <t>Star Retail Market</t>
        </is>
      </c>
      <c r="C1573" t="inlineStr">
        <is>
          <t>333 Mill Road</t>
        </is>
      </c>
      <c r="D1573" t="inlineStr">
        <is>
          <t>North</t>
        </is>
      </c>
      <c r="E1573" t="inlineStr">
        <is>
          <t>IMP00863</t>
        </is>
      </c>
      <c r="F1573" t="inlineStr">
        <is>
          <t>T106036</t>
        </is>
      </c>
    </row>
    <row r="1574">
      <c r="A1574" t="inlineStr">
        <is>
          <t>C01570</t>
        </is>
      </c>
      <c r="B1574" t="inlineStr">
        <is>
          <t>Silver Branch Market</t>
        </is>
      </c>
      <c r="C1574" t="inlineStr">
        <is>
          <t>222 Station Road</t>
        </is>
      </c>
      <c r="D1574" t="inlineStr">
        <is>
          <t>South</t>
        </is>
      </c>
      <c r="E1574" t="inlineStr">
        <is>
          <t>IMP01183</t>
        </is>
      </c>
      <c r="F1574" t="inlineStr">
        <is>
          <t>T108275</t>
        </is>
      </c>
    </row>
    <row r="1575">
      <c r="A1575" t="inlineStr">
        <is>
          <t>C01571</t>
        </is>
      </c>
      <c r="B1575" t="inlineStr">
        <is>
          <t>Twin Rivers Store North</t>
        </is>
      </c>
      <c r="C1575" t="inlineStr">
        <is>
          <t>393 Garden Lane</t>
        </is>
      </c>
      <c r="D1575" t="inlineStr">
        <is>
          <t>North</t>
        </is>
      </c>
      <c r="E1575" t="inlineStr">
        <is>
          <t>IMP00542</t>
        </is>
      </c>
      <c r="F1575" t="inlineStr">
        <is>
          <t>T103789</t>
        </is>
      </c>
    </row>
    <row r="1576">
      <c r="A1576" t="inlineStr">
        <is>
          <t>C01572</t>
        </is>
      </c>
      <c r="B1576" t="inlineStr">
        <is>
          <t>Twin Rivers Retail City</t>
        </is>
      </c>
      <c r="C1576" t="inlineStr">
        <is>
          <t>100 Market Street</t>
        </is>
      </c>
      <c r="D1576" t="inlineStr">
        <is>
          <t>Capital</t>
        </is>
      </c>
      <c r="E1576" t="inlineStr">
        <is>
          <t>IMP01063</t>
        </is>
      </c>
      <c r="F1576" t="inlineStr">
        <is>
          <t>T107434</t>
        </is>
      </c>
    </row>
    <row r="1577">
      <c r="A1577" t="inlineStr">
        <is>
          <t>C01573</t>
        </is>
      </c>
      <c r="B1577" t="inlineStr">
        <is>
          <t>Summit Depot City</t>
        </is>
      </c>
      <c r="C1577" t="inlineStr">
        <is>
          <t>259 Station Road</t>
        </is>
      </c>
      <c r="D1577" t="inlineStr">
        <is>
          <t>Capital</t>
        </is>
      </c>
      <c r="E1577" t="inlineStr">
        <is>
          <t>IMP00628</t>
        </is>
      </c>
      <c r="F1577" t="inlineStr">
        <is>
          <t>T104392</t>
        </is>
      </c>
    </row>
    <row r="1578">
      <c r="A1578" t="inlineStr">
        <is>
          <t>C01574</t>
        </is>
      </c>
      <c r="B1578" t="inlineStr">
        <is>
          <t>Harmony Store Market</t>
        </is>
      </c>
      <c r="C1578" t="inlineStr">
        <is>
          <t>378 Airport Road</t>
        </is>
      </c>
      <c r="D1578" t="inlineStr">
        <is>
          <t>West</t>
        </is>
      </c>
      <c r="E1578" t="inlineStr">
        <is>
          <t>IMP00507</t>
        </is>
      </c>
      <c r="F1578" t="inlineStr">
        <is>
          <t>T103544</t>
        </is>
      </c>
    </row>
    <row r="1579">
      <c r="A1579" t="inlineStr">
        <is>
          <t>C01575</t>
        </is>
      </c>
      <c r="B1579" t="inlineStr">
        <is>
          <t>Great Vellmoor Retail City</t>
        </is>
      </c>
      <c r="C1579" t="inlineStr">
        <is>
          <t>313 Airport Road</t>
        </is>
      </c>
      <c r="D1579" t="inlineStr">
        <is>
          <t>South</t>
        </is>
      </c>
      <c r="E1579" t="inlineStr">
        <is>
          <t>IMP00296</t>
        </is>
      </c>
      <c r="F1579" t="inlineStr">
        <is>
          <t>T102067</t>
        </is>
      </c>
    </row>
    <row r="1580">
      <c r="A1580" t="inlineStr">
        <is>
          <t>C01576</t>
        </is>
      </c>
      <c r="B1580" t="inlineStr">
        <is>
          <t>Coral Store North</t>
        </is>
      </c>
      <c r="C1580" t="inlineStr">
        <is>
          <t>172 Station Road</t>
        </is>
      </c>
      <c r="D1580" t="inlineStr">
        <is>
          <t>East</t>
        </is>
      </c>
      <c r="E1580" t="inlineStr">
        <is>
          <t>IMP00345</t>
        </is>
      </c>
      <c r="F1580" t="inlineStr">
        <is>
          <t>T102414</t>
        </is>
      </c>
    </row>
    <row r="1581">
      <c r="A1581" t="inlineStr">
        <is>
          <t>C01577</t>
        </is>
      </c>
      <c r="B1581" t="inlineStr">
        <is>
          <t>Crown Branch Market</t>
        </is>
      </c>
      <c r="C1581" t="inlineStr">
        <is>
          <t>161 Bazaar Lane</t>
        </is>
      </c>
      <c r="D1581" t="inlineStr">
        <is>
          <t>West</t>
        </is>
      </c>
      <c r="E1581" t="inlineStr">
        <is>
          <t>IMP00982</t>
        </is>
      </c>
      <c r="F1581" t="inlineStr">
        <is>
          <t>T106868</t>
        </is>
      </c>
    </row>
    <row r="1582">
      <c r="A1582" t="inlineStr">
        <is>
          <t>C01578</t>
        </is>
      </c>
      <c r="B1582" t="inlineStr">
        <is>
          <t>Prime Depot South</t>
        </is>
      </c>
      <c r="C1582" t="inlineStr">
        <is>
          <t>189 Station Road</t>
        </is>
      </c>
      <c r="D1582" t="inlineStr">
        <is>
          <t>West</t>
        </is>
      </c>
      <c r="E1582" t="inlineStr">
        <is>
          <t>IMP01247</t>
        </is>
      </c>
      <c r="F1582" t="inlineStr">
        <is>
          <t>T108724</t>
        </is>
      </c>
    </row>
    <row r="1583">
      <c r="A1583" t="inlineStr">
        <is>
          <t>C01579</t>
        </is>
      </c>
      <c r="B1583" t="inlineStr">
        <is>
          <t>Harmony Depot Market</t>
        </is>
      </c>
      <c r="C1583" t="inlineStr">
        <is>
          <t>49 Market Street</t>
        </is>
      </c>
      <c r="D1583" t="inlineStr">
        <is>
          <t>Capital</t>
        </is>
      </c>
      <c r="E1583" t="inlineStr">
        <is>
          <t>IMP00059</t>
        </is>
      </c>
      <c r="F1583" t="inlineStr">
        <is>
          <t>T100406</t>
        </is>
      </c>
    </row>
    <row r="1584">
      <c r="A1584" t="inlineStr">
        <is>
          <t>C01580</t>
        </is>
      </c>
      <c r="B1584" t="inlineStr">
        <is>
          <t>Great Vellmoor Outlet City</t>
        </is>
      </c>
      <c r="C1584" t="inlineStr">
        <is>
          <t>68 Market Street</t>
        </is>
      </c>
      <c r="D1584" t="inlineStr">
        <is>
          <t>East</t>
        </is>
      </c>
      <c r="E1584" t="inlineStr">
        <is>
          <t>IMP00838</t>
        </is>
      </c>
      <c r="F1584" t="inlineStr">
        <is>
          <t>T105860</t>
        </is>
      </c>
    </row>
    <row r="1585">
      <c r="A1585" t="inlineStr">
        <is>
          <t>C01581</t>
        </is>
      </c>
      <c r="B1585" t="inlineStr">
        <is>
          <t>Ocean Depot North</t>
        </is>
      </c>
      <c r="C1585" t="inlineStr">
        <is>
          <t>132 Garden Lane</t>
        </is>
      </c>
      <c r="D1585" t="inlineStr">
        <is>
          <t>North</t>
        </is>
      </c>
      <c r="E1585" t="inlineStr">
        <is>
          <t>IMP01426</t>
        </is>
      </c>
      <c r="F1585" t="inlineStr">
        <is>
          <t>T109975</t>
        </is>
      </c>
    </row>
    <row r="1586">
      <c r="A1586" t="inlineStr">
        <is>
          <t>C01582</t>
        </is>
      </c>
      <c r="B1586" t="inlineStr">
        <is>
          <t>Lotus Store South</t>
        </is>
      </c>
      <c r="C1586" t="inlineStr">
        <is>
          <t>293 Riverside</t>
        </is>
      </c>
      <c r="D1586" t="inlineStr">
        <is>
          <t>North</t>
        </is>
      </c>
      <c r="E1586" t="inlineStr">
        <is>
          <t>IMP00734</t>
        </is>
      </c>
      <c r="F1586" t="inlineStr">
        <is>
          <t>T105133</t>
        </is>
      </c>
    </row>
    <row r="1587">
      <c r="A1587" t="inlineStr">
        <is>
          <t>C01583</t>
        </is>
      </c>
      <c r="B1587" t="inlineStr">
        <is>
          <t>Saffron Outlet Market</t>
        </is>
      </c>
      <c r="C1587" t="inlineStr">
        <is>
          <t>177 Harbour Road</t>
        </is>
      </c>
      <c r="D1587" t="inlineStr">
        <is>
          <t>North</t>
        </is>
      </c>
      <c r="E1587" t="inlineStr">
        <is>
          <t>IMP01296</t>
        </is>
      </c>
      <c r="F1587" t="inlineStr">
        <is>
          <t>T109068</t>
        </is>
      </c>
    </row>
    <row r="1588">
      <c r="A1588" t="inlineStr">
        <is>
          <t>C01584</t>
        </is>
      </c>
      <c r="B1588" t="inlineStr">
        <is>
          <t>Ocean Branch Market</t>
        </is>
      </c>
      <c r="C1588" t="inlineStr">
        <is>
          <t>101 Airport Road</t>
        </is>
      </c>
      <c r="D1588" t="inlineStr">
        <is>
          <t>South</t>
        </is>
      </c>
      <c r="E1588" t="inlineStr">
        <is>
          <t>IMP00657</t>
        </is>
      </c>
      <c r="F1588" t="inlineStr">
        <is>
          <t>T104595</t>
        </is>
      </c>
    </row>
    <row r="1589">
      <c r="A1589" t="inlineStr">
        <is>
          <t>C01585</t>
        </is>
      </c>
      <c r="B1589" t="inlineStr">
        <is>
          <t>Cobalt Depot City</t>
        </is>
      </c>
      <c r="C1589" t="inlineStr">
        <is>
          <t>363 Bazaar Lane</t>
        </is>
      </c>
      <c r="D1589" t="inlineStr">
        <is>
          <t>Capital</t>
        </is>
      </c>
      <c r="E1589" t="inlineStr">
        <is>
          <t>IMP00555</t>
        </is>
      </c>
      <c r="F1589" t="inlineStr">
        <is>
          <t>T103882</t>
        </is>
      </c>
    </row>
    <row r="1590">
      <c r="A1590" t="inlineStr">
        <is>
          <t>C01586</t>
        </is>
      </c>
      <c r="B1590" t="inlineStr">
        <is>
          <t>Phoenix Store South</t>
        </is>
      </c>
      <c r="C1590" t="inlineStr">
        <is>
          <t>120 Market Street</t>
        </is>
      </c>
      <c r="D1590" t="inlineStr">
        <is>
          <t>North</t>
        </is>
      </c>
      <c r="E1590" t="inlineStr">
        <is>
          <t>IMP01471</t>
        </is>
      </c>
      <c r="F1590" t="inlineStr">
        <is>
          <t>T110296</t>
        </is>
      </c>
    </row>
    <row r="1591">
      <c r="A1591" t="inlineStr">
        <is>
          <t>C01587</t>
        </is>
      </c>
      <c r="B1591" t="inlineStr">
        <is>
          <t>Meridian Store Market</t>
        </is>
      </c>
      <c r="C1591" t="inlineStr">
        <is>
          <t>300 Airport Road</t>
        </is>
      </c>
      <c r="D1591" t="inlineStr">
        <is>
          <t>West</t>
        </is>
      </c>
      <c r="E1591" t="inlineStr">
        <is>
          <t>IMP01313</t>
        </is>
      </c>
      <c r="F1591" t="inlineStr">
        <is>
          <t>T109190</t>
        </is>
      </c>
    </row>
    <row r="1592">
      <c r="A1592" t="inlineStr">
        <is>
          <t>C01588</t>
        </is>
      </c>
      <c r="B1592" t="inlineStr">
        <is>
          <t>Great Vellmoor Outlet City</t>
        </is>
      </c>
      <c r="C1592" t="inlineStr">
        <is>
          <t>200 Market Street</t>
        </is>
      </c>
      <c r="D1592" t="inlineStr">
        <is>
          <t>East</t>
        </is>
      </c>
      <c r="E1592" t="inlineStr">
        <is>
          <t>IMP00555</t>
        </is>
      </c>
      <c r="F1592" t="inlineStr">
        <is>
          <t>T103882</t>
        </is>
      </c>
    </row>
    <row r="1593">
      <c r="A1593" t="inlineStr">
        <is>
          <t>C01589</t>
        </is>
      </c>
      <c r="B1593" t="inlineStr">
        <is>
          <t>Crown Outlet City</t>
        </is>
      </c>
      <c r="C1593" t="inlineStr">
        <is>
          <t>339 Market Street</t>
        </is>
      </c>
      <c r="D1593" t="inlineStr">
        <is>
          <t>Capital</t>
        </is>
      </c>
      <c r="E1593" t="inlineStr">
        <is>
          <t>IMP00038</t>
        </is>
      </c>
      <c r="F1593" t="inlineStr">
        <is>
          <t>T100260</t>
        </is>
      </c>
    </row>
    <row r="1594">
      <c r="A1594" t="inlineStr">
        <is>
          <t>C01590</t>
        </is>
      </c>
      <c r="B1594" t="inlineStr">
        <is>
          <t>Pacific Retail North</t>
        </is>
      </c>
      <c r="C1594" t="inlineStr">
        <is>
          <t>244 Mill Road</t>
        </is>
      </c>
      <c r="D1594" t="inlineStr">
        <is>
          <t>South</t>
        </is>
      </c>
      <c r="E1594" t="inlineStr">
        <is>
          <t>IMP00592</t>
        </is>
      </c>
      <c r="F1594" t="inlineStr">
        <is>
          <t>T101140</t>
        </is>
      </c>
    </row>
    <row r="1595">
      <c r="A1595" t="inlineStr">
        <is>
          <t>C01591</t>
        </is>
      </c>
      <c r="B1595" t="inlineStr">
        <is>
          <t>Lotus Depot South</t>
        </is>
      </c>
      <c r="C1595" t="inlineStr">
        <is>
          <t>7 Industrial Estate</t>
        </is>
      </c>
      <c r="D1595" t="inlineStr">
        <is>
          <t>East</t>
        </is>
      </c>
      <c r="E1595" t="inlineStr">
        <is>
          <t>IMP00410</t>
        </is>
      </c>
      <c r="F1595" t="inlineStr">
        <is>
          <t>T102865</t>
        </is>
      </c>
    </row>
    <row r="1596">
      <c r="A1596" t="inlineStr">
        <is>
          <t>C01592</t>
        </is>
      </c>
      <c r="B1596" t="inlineStr">
        <is>
          <t>Prime Store City</t>
        </is>
      </c>
      <c r="C1596" t="inlineStr">
        <is>
          <t>112 Market Street</t>
        </is>
      </c>
      <c r="D1596" t="inlineStr">
        <is>
          <t>West</t>
        </is>
      </c>
      <c r="E1596" t="inlineStr">
        <is>
          <t>IMP00357</t>
        </is>
      </c>
      <c r="F1596" t="inlineStr">
        <is>
          <t>T102494</t>
        </is>
      </c>
    </row>
    <row r="1597">
      <c r="A1597" t="inlineStr">
        <is>
          <t>C01593</t>
        </is>
      </c>
      <c r="B1597" t="inlineStr">
        <is>
          <t>Twin Rivers Outlet North</t>
        </is>
      </c>
      <c r="C1597" t="inlineStr">
        <is>
          <t>233 Mill Road</t>
        </is>
      </c>
      <c r="D1597" t="inlineStr">
        <is>
          <t>Capital</t>
        </is>
      </c>
      <c r="E1597" t="inlineStr">
        <is>
          <t>IMP01043</t>
        </is>
      </c>
      <c r="F1597" t="inlineStr">
        <is>
          <t>T107297</t>
        </is>
      </c>
    </row>
    <row r="1598">
      <c r="A1598" t="inlineStr">
        <is>
          <t>C01594</t>
        </is>
      </c>
      <c r="B1598" t="inlineStr">
        <is>
          <t>Eastern Depot City</t>
        </is>
      </c>
      <c r="C1598" t="inlineStr">
        <is>
          <t>42 Temple Street</t>
        </is>
      </c>
      <c r="D1598" t="inlineStr">
        <is>
          <t>East</t>
        </is>
      </c>
      <c r="E1598" t="inlineStr">
        <is>
          <t>IMP00682</t>
        </is>
      </c>
      <c r="F1598" t="inlineStr">
        <is>
          <t>T104768</t>
        </is>
      </c>
    </row>
    <row r="1599">
      <c r="A1599" t="inlineStr">
        <is>
          <t>C01595</t>
        </is>
      </c>
      <c r="B1599" t="inlineStr">
        <is>
          <t>Jade Store Market</t>
        </is>
      </c>
      <c r="C1599" t="inlineStr">
        <is>
          <t>235 Riverside</t>
        </is>
      </c>
      <c r="D1599" t="inlineStr">
        <is>
          <t>West</t>
        </is>
      </c>
      <c r="E1599" t="inlineStr">
        <is>
          <t>IMP01429</t>
        </is>
      </c>
      <c r="F1599" t="inlineStr">
        <is>
          <t>T109997</t>
        </is>
      </c>
    </row>
    <row r="1600">
      <c r="A1600" t="inlineStr">
        <is>
          <t>C01596</t>
        </is>
      </c>
      <c r="B1600" t="inlineStr">
        <is>
          <t>Lotus Branch City</t>
        </is>
      </c>
      <c r="C1600" t="inlineStr">
        <is>
          <t>281 Market Street</t>
        </is>
      </c>
      <c r="D1600" t="inlineStr">
        <is>
          <t>Coastal</t>
        </is>
      </c>
      <c r="E1600" t="inlineStr">
        <is>
          <t>IMP00142</t>
        </is>
      </c>
      <c r="F1600" t="inlineStr">
        <is>
          <t>T100987</t>
        </is>
      </c>
    </row>
    <row r="1601">
      <c r="A1601" t="inlineStr">
        <is>
          <t>C01597</t>
        </is>
      </c>
      <c r="B1601" t="inlineStr">
        <is>
          <t>Golden Store North</t>
        </is>
      </c>
      <c r="C1601" t="inlineStr">
        <is>
          <t>217 Market Street</t>
        </is>
      </c>
      <c r="D1601" t="inlineStr">
        <is>
          <t>Coastal</t>
        </is>
      </c>
      <c r="E1601" t="inlineStr">
        <is>
          <t>IMP01028</t>
        </is>
      </c>
      <c r="F1601" t="inlineStr">
        <is>
          <t>T107190</t>
        </is>
      </c>
    </row>
    <row r="1602">
      <c r="A1602" t="inlineStr">
        <is>
          <t>C01598</t>
        </is>
      </c>
      <c r="B1602" t="inlineStr">
        <is>
          <t>Dunmore Branch Market</t>
        </is>
      </c>
      <c r="C1602" t="inlineStr">
        <is>
          <t>188 Airport Road</t>
        </is>
      </c>
      <c r="D1602" t="inlineStr">
        <is>
          <t>South</t>
        </is>
      </c>
      <c r="E1602" t="inlineStr">
        <is>
          <t>IMP00512</t>
        </is>
      </c>
      <c r="F1602" t="inlineStr">
        <is>
          <t>T103577</t>
        </is>
      </c>
    </row>
    <row r="1603">
      <c r="A1603" t="inlineStr">
        <is>
          <t>C01599</t>
        </is>
      </c>
      <c r="B1603" t="inlineStr">
        <is>
          <t>Saffron Store South</t>
        </is>
      </c>
      <c r="C1603" t="inlineStr">
        <is>
          <t>237 Temple Street</t>
        </is>
      </c>
      <c r="D1603" t="inlineStr">
        <is>
          <t>North</t>
        </is>
      </c>
      <c r="E1603" t="inlineStr">
        <is>
          <t>IMP00325</t>
        </is>
      </c>
      <c r="F1603" t="inlineStr">
        <is>
          <t>T102271</t>
        </is>
      </c>
    </row>
    <row r="1604">
      <c r="A1604" t="inlineStr">
        <is>
          <t>C01600</t>
        </is>
      </c>
      <c r="B1604" t="inlineStr">
        <is>
          <t>Golden Outlet City</t>
        </is>
      </c>
      <c r="C1604" t="inlineStr">
        <is>
          <t>29 Harbour Road</t>
        </is>
      </c>
      <c r="D1604" t="inlineStr">
        <is>
          <t>South</t>
        </is>
      </c>
      <c r="E1604" t="inlineStr">
        <is>
          <t>IMP00999</t>
        </is>
      </c>
      <c r="F1604" t="inlineStr">
        <is>
          <t>T106987</t>
        </is>
      </c>
    </row>
    <row r="1605">
      <c r="A1605" t="inlineStr">
        <is>
          <t>C01601</t>
        </is>
      </c>
      <c r="B1605" t="inlineStr">
        <is>
          <t>Dunmore Outlet South</t>
        </is>
      </c>
      <c r="C1605" t="inlineStr">
        <is>
          <t>359 Harbour Road</t>
        </is>
      </c>
      <c r="D1605" t="inlineStr">
        <is>
          <t>East</t>
        </is>
      </c>
      <c r="E1605" t="inlineStr">
        <is>
          <t>IMP00460</t>
        </is>
      </c>
      <c r="F1605" t="inlineStr">
        <is>
          <t>T103219</t>
        </is>
      </c>
    </row>
    <row r="1606">
      <c r="A1606" t="inlineStr">
        <is>
          <t>C01602</t>
        </is>
      </c>
      <c r="B1606" t="inlineStr">
        <is>
          <t>Carrick Store Market</t>
        </is>
      </c>
      <c r="C1606" t="inlineStr">
        <is>
          <t>63 Garden Lane</t>
        </is>
      </c>
      <c r="D1606" t="inlineStr">
        <is>
          <t>Coastal</t>
        </is>
      </c>
      <c r="E1606" t="inlineStr">
        <is>
          <t>IMP00260</t>
        </is>
      </c>
      <c r="F1606" t="inlineStr">
        <is>
          <t>T101814</t>
        </is>
      </c>
    </row>
    <row r="1607">
      <c r="A1607" t="inlineStr">
        <is>
          <t>C01603</t>
        </is>
      </c>
      <c r="B1607" t="inlineStr">
        <is>
          <t>Prime Depot South</t>
        </is>
      </c>
      <c r="C1607" t="inlineStr">
        <is>
          <t>298 Riverside</t>
        </is>
      </c>
      <c r="D1607" t="inlineStr">
        <is>
          <t>Capital</t>
        </is>
      </c>
      <c r="E1607" t="inlineStr">
        <is>
          <t>IMP01471</t>
        </is>
      </c>
      <c r="F1607" t="inlineStr">
        <is>
          <t>T110296</t>
        </is>
      </c>
    </row>
    <row r="1608">
      <c r="A1608" t="inlineStr">
        <is>
          <t>C01604</t>
        </is>
      </c>
      <c r="B1608" t="inlineStr">
        <is>
          <t>Phoenix Retail City</t>
        </is>
      </c>
      <c r="C1608" t="inlineStr">
        <is>
          <t>102 Harbour Road</t>
        </is>
      </c>
      <c r="D1608" t="inlineStr">
        <is>
          <t>South</t>
        </is>
      </c>
      <c r="E1608" t="inlineStr">
        <is>
          <t>IMP00432</t>
        </is>
      </c>
      <c r="F1608" t="inlineStr">
        <is>
          <t>T103017</t>
        </is>
      </c>
    </row>
    <row r="1609">
      <c r="A1609" t="inlineStr">
        <is>
          <t>C01605</t>
        </is>
      </c>
      <c r="B1609" t="inlineStr">
        <is>
          <t>Pacific Outlet Market</t>
        </is>
      </c>
      <c r="C1609" t="inlineStr">
        <is>
          <t>344 Garden Lane</t>
        </is>
      </c>
      <c r="D1609" t="inlineStr">
        <is>
          <t>West</t>
        </is>
      </c>
      <c r="E1609" t="inlineStr">
        <is>
          <t>IMP00905</t>
        </is>
      </c>
      <c r="F1609" t="inlineStr">
        <is>
          <t>T106334</t>
        </is>
      </c>
    </row>
    <row r="1610">
      <c r="A1610" t="inlineStr">
        <is>
          <t>C01606</t>
        </is>
      </c>
      <c r="B1610" t="inlineStr">
        <is>
          <t>Pacific Retail North</t>
        </is>
      </c>
      <c r="C1610" t="inlineStr">
        <is>
          <t>26 Riverside</t>
        </is>
      </c>
      <c r="D1610" t="inlineStr">
        <is>
          <t>East</t>
        </is>
      </c>
      <c r="E1610" t="inlineStr">
        <is>
          <t>IMP00864</t>
        </is>
      </c>
      <c r="F1610" t="inlineStr">
        <is>
          <t>T106047</t>
        </is>
      </c>
    </row>
    <row r="1611">
      <c r="A1611" t="inlineStr">
        <is>
          <t>C01607</t>
        </is>
      </c>
      <c r="B1611" t="inlineStr">
        <is>
          <t>Eastern Depot Market</t>
        </is>
      </c>
      <c r="C1611" t="inlineStr">
        <is>
          <t>394 Station Road</t>
        </is>
      </c>
      <c r="D1611" t="inlineStr">
        <is>
          <t>Capital</t>
        </is>
      </c>
      <c r="E1611" t="inlineStr">
        <is>
          <t>IMP01071</t>
        </is>
      </c>
      <c r="F1611" t="inlineStr">
        <is>
          <t>T157494</t>
        </is>
      </c>
    </row>
    <row r="1612">
      <c r="A1612" t="inlineStr">
        <is>
          <t>C01608</t>
        </is>
      </c>
      <c r="B1612" t="inlineStr">
        <is>
          <t>Coral Branch City</t>
        </is>
      </c>
      <c r="C1612" t="inlineStr">
        <is>
          <t>304 Bazaar Lane</t>
        </is>
      </c>
      <c r="D1612" t="inlineStr">
        <is>
          <t>North</t>
        </is>
      </c>
      <c r="E1612" t="inlineStr">
        <is>
          <t>IMP00542</t>
        </is>
      </c>
      <c r="F1612" t="inlineStr">
        <is>
          <t>T103789</t>
        </is>
      </c>
    </row>
    <row r="1613">
      <c r="A1613" t="inlineStr">
        <is>
          <t>C01609</t>
        </is>
      </c>
      <c r="B1613" t="inlineStr">
        <is>
          <t>Jade Store City</t>
        </is>
      </c>
      <c r="C1613" t="inlineStr">
        <is>
          <t>123 Harbour Road</t>
        </is>
      </c>
      <c r="D1613" t="inlineStr">
        <is>
          <t>West</t>
        </is>
      </c>
      <c r="E1613" t="inlineStr">
        <is>
          <t>IMP00118</t>
        </is>
      </c>
      <c r="F1613" t="inlineStr">
        <is>
          <t>T100821</t>
        </is>
      </c>
    </row>
    <row r="1614">
      <c r="A1614" t="inlineStr">
        <is>
          <t>C01610</t>
        </is>
      </c>
      <c r="B1614" t="inlineStr">
        <is>
          <t>Coral Outlet City</t>
        </is>
      </c>
      <c r="C1614" t="inlineStr">
        <is>
          <t>371 Mill Road</t>
        </is>
      </c>
      <c r="D1614" t="inlineStr">
        <is>
          <t>West</t>
        </is>
      </c>
      <c r="E1614" t="inlineStr">
        <is>
          <t>IMP00390</t>
        </is>
      </c>
      <c r="F1614" t="inlineStr">
        <is>
          <t>T102724</t>
        </is>
      </c>
    </row>
    <row r="1615">
      <c r="A1615" t="inlineStr">
        <is>
          <t>C01611</t>
        </is>
      </c>
      <c r="B1615" t="inlineStr">
        <is>
          <t>Evergreen Depot South</t>
        </is>
      </c>
      <c r="C1615" t="inlineStr">
        <is>
          <t>183 Station Road</t>
        </is>
      </c>
      <c r="D1615" t="inlineStr">
        <is>
          <t>West</t>
        </is>
      </c>
      <c r="E1615" t="inlineStr">
        <is>
          <t>IMP00238</t>
        </is>
      </c>
      <c r="F1615" t="inlineStr">
        <is>
          <t>T101665</t>
        </is>
      </c>
    </row>
    <row r="1616">
      <c r="A1616" t="inlineStr">
        <is>
          <t>C01612</t>
        </is>
      </c>
      <c r="B1616" t="inlineStr">
        <is>
          <t>Horizon Retail City</t>
        </is>
      </c>
      <c r="C1616" t="inlineStr">
        <is>
          <t>362 Airport Road</t>
        </is>
      </c>
      <c r="D1616" t="inlineStr">
        <is>
          <t>North</t>
        </is>
      </c>
      <c r="E1616" t="inlineStr">
        <is>
          <t>IMP00864</t>
        </is>
      </c>
      <c r="F1616" t="inlineStr">
        <is>
          <t>T106047</t>
        </is>
      </c>
    </row>
    <row r="1617">
      <c r="A1617" t="inlineStr">
        <is>
          <t>C01613</t>
        </is>
      </c>
      <c r="B1617" t="inlineStr">
        <is>
          <t>Prescott Outlet North</t>
        </is>
      </c>
      <c r="C1617" t="inlineStr">
        <is>
          <t>168 Harbour Road</t>
        </is>
      </c>
      <c r="D1617" t="inlineStr">
        <is>
          <t>East</t>
        </is>
      </c>
      <c r="E1617" t="inlineStr">
        <is>
          <t>IMP01038</t>
        </is>
      </c>
      <c r="F1617" t="inlineStr">
        <is>
          <t>T107261</t>
        </is>
      </c>
    </row>
    <row r="1618">
      <c r="A1618" t="inlineStr">
        <is>
          <t>C01614</t>
        </is>
      </c>
      <c r="B1618" t="inlineStr">
        <is>
          <t>Prime Depot City</t>
        </is>
      </c>
      <c r="C1618" t="inlineStr">
        <is>
          <t>247 Industrial Estate</t>
        </is>
      </c>
      <c r="D1618" t="inlineStr">
        <is>
          <t>South</t>
        </is>
      </c>
      <c r="E1618" t="inlineStr">
        <is>
          <t>IMP00384</t>
        </is>
      </c>
      <c r="F1618" t="inlineStr">
        <is>
          <t>T102686</t>
        </is>
      </c>
    </row>
    <row r="1619">
      <c r="A1619" t="inlineStr">
        <is>
          <t>C01615</t>
        </is>
      </c>
      <c r="B1619" t="inlineStr">
        <is>
          <t>Global Branch North</t>
        </is>
      </c>
      <c r="C1619" t="inlineStr">
        <is>
          <t>247 Airport Road</t>
        </is>
      </c>
      <c r="D1619" t="inlineStr">
        <is>
          <t>East</t>
        </is>
      </c>
      <c r="E1619" t="inlineStr">
        <is>
          <t>IMP00672</t>
        </is>
      </c>
      <c r="F1619" t="inlineStr">
        <is>
          <t>T104697</t>
        </is>
      </c>
    </row>
    <row r="1620">
      <c r="A1620" t="inlineStr">
        <is>
          <t>C01616</t>
        </is>
      </c>
      <c r="B1620" t="inlineStr">
        <is>
          <t>Sunrise Depot Market</t>
        </is>
      </c>
      <c r="C1620" t="inlineStr">
        <is>
          <t>48 Temple Street</t>
        </is>
      </c>
      <c r="D1620" t="inlineStr">
        <is>
          <t>West</t>
        </is>
      </c>
      <c r="E1620" t="inlineStr">
        <is>
          <t>IMP00026</t>
        </is>
      </c>
      <c r="F1620" t="inlineStr">
        <is>
          <t>T100177</t>
        </is>
      </c>
    </row>
    <row r="1621">
      <c r="A1621" t="inlineStr">
        <is>
          <t>C01617</t>
        </is>
      </c>
      <c r="B1621" t="inlineStr">
        <is>
          <t>Global Depot North</t>
        </is>
      </c>
      <c r="C1621" t="inlineStr">
        <is>
          <t>187 Temple Street</t>
        </is>
      </c>
      <c r="D1621" t="inlineStr">
        <is>
          <t>Coastal</t>
        </is>
      </c>
      <c r="E1621" t="inlineStr">
        <is>
          <t>IMP00942</t>
        </is>
      </c>
      <c r="F1621" t="inlineStr">
        <is>
          <t>T106589</t>
        </is>
      </c>
    </row>
    <row r="1622">
      <c r="A1622" t="inlineStr">
        <is>
          <t>C01618</t>
        </is>
      </c>
      <c r="B1622" t="inlineStr">
        <is>
          <t>Star Retail North</t>
        </is>
      </c>
      <c r="C1622" t="inlineStr">
        <is>
          <t>117 Harbour Road</t>
        </is>
      </c>
      <c r="D1622" t="inlineStr">
        <is>
          <t>North</t>
        </is>
      </c>
      <c r="E1622" t="inlineStr">
        <is>
          <t>IMP01144</t>
        </is>
      </c>
      <c r="F1622" t="inlineStr">
        <is>
          <t>T108007</t>
        </is>
      </c>
    </row>
    <row r="1623">
      <c r="A1623" t="inlineStr">
        <is>
          <t>C01619</t>
        </is>
      </c>
      <c r="B1623" t="inlineStr">
        <is>
          <t>Metro Branch South</t>
        </is>
      </c>
      <c r="C1623" t="inlineStr">
        <is>
          <t>327 Bazaar Lane</t>
        </is>
      </c>
      <c r="D1623" t="inlineStr">
        <is>
          <t>Capital</t>
        </is>
      </c>
      <c r="E1623" t="inlineStr">
        <is>
          <t>IMP01112</t>
        </is>
      </c>
      <c r="F1623" t="inlineStr">
        <is>
          <t>T107779</t>
        </is>
      </c>
    </row>
    <row r="1624">
      <c r="A1624" t="inlineStr">
        <is>
          <t>C01620</t>
        </is>
      </c>
      <c r="B1624" t="inlineStr">
        <is>
          <t>Ashcombe Depot North</t>
        </is>
      </c>
      <c r="C1624" t="inlineStr">
        <is>
          <t>356 Market Street</t>
        </is>
      </c>
      <c r="D1624" t="inlineStr">
        <is>
          <t>Capital</t>
        </is>
      </c>
      <c r="E1624" t="inlineStr">
        <is>
          <t>IMP00062</t>
        </is>
      </c>
      <c r="F1624" t="inlineStr">
        <is>
          <t>T100427</t>
        </is>
      </c>
    </row>
    <row r="1625">
      <c r="A1625" t="inlineStr">
        <is>
          <t>C01621</t>
        </is>
      </c>
      <c r="B1625" t="inlineStr">
        <is>
          <t>Delta Store North</t>
        </is>
      </c>
      <c r="C1625" t="inlineStr">
        <is>
          <t>374 Market Street</t>
        </is>
      </c>
      <c r="D1625" t="inlineStr">
        <is>
          <t>West</t>
        </is>
      </c>
      <c r="E1625" t="inlineStr">
        <is>
          <t>IMP01448</t>
        </is>
      </c>
      <c r="F1625" t="inlineStr">
        <is>
          <t>T110130</t>
        </is>
      </c>
    </row>
    <row r="1626">
      <c r="A1626" t="inlineStr">
        <is>
          <t>C01622</t>
        </is>
      </c>
      <c r="B1626" t="inlineStr">
        <is>
          <t>Phoenix Outlet Market</t>
        </is>
      </c>
      <c r="C1626" t="inlineStr">
        <is>
          <t>111 Mill Road</t>
        </is>
      </c>
      <c r="D1626" t="inlineStr">
        <is>
          <t>Coastal</t>
        </is>
      </c>
      <c r="E1626" t="inlineStr">
        <is>
          <t>IMP00432</t>
        </is>
      </c>
      <c r="F1626" t="inlineStr">
        <is>
          <t>T103017</t>
        </is>
      </c>
    </row>
    <row r="1627">
      <c r="A1627" t="inlineStr">
        <is>
          <t>C01623</t>
        </is>
      </c>
      <c r="B1627" t="inlineStr">
        <is>
          <t>Dunmore Retail South</t>
        </is>
      </c>
      <c r="C1627" t="inlineStr">
        <is>
          <t>273 Market Street</t>
        </is>
      </c>
      <c r="D1627" t="inlineStr">
        <is>
          <t>North</t>
        </is>
      </c>
      <c r="E1627" t="inlineStr">
        <is>
          <t>IMP00325</t>
        </is>
      </c>
      <c r="F1627" t="inlineStr">
        <is>
          <t>T102271</t>
        </is>
      </c>
    </row>
    <row r="1628">
      <c r="A1628" t="inlineStr">
        <is>
          <t>C01624</t>
        </is>
      </c>
      <c r="B1628" t="inlineStr">
        <is>
          <t>Harmony Branch North</t>
        </is>
      </c>
      <c r="C1628" t="inlineStr">
        <is>
          <t>148 Temple Street</t>
        </is>
      </c>
      <c r="D1628" t="inlineStr">
        <is>
          <t>Coastal</t>
        </is>
      </c>
      <c r="E1628" t="inlineStr">
        <is>
          <t>IMP00519</t>
        </is>
      </c>
      <c r="F1628" t="inlineStr">
        <is>
          <t>T103629</t>
        </is>
      </c>
    </row>
    <row r="1629">
      <c r="A1629" t="inlineStr">
        <is>
          <t>C01625</t>
        </is>
      </c>
      <c r="B1629" t="inlineStr">
        <is>
          <t>Silver Branch City</t>
        </is>
      </c>
      <c r="C1629" t="inlineStr">
        <is>
          <t>231 Industrial Estate</t>
        </is>
      </c>
      <c r="D1629" t="inlineStr">
        <is>
          <t>North</t>
        </is>
      </c>
      <c r="E1629" t="inlineStr">
        <is>
          <t>IMP01436</t>
        </is>
      </c>
      <c r="F1629" t="inlineStr">
        <is>
          <t>T110051</t>
        </is>
      </c>
    </row>
    <row r="1630">
      <c r="A1630" t="inlineStr">
        <is>
          <t>C01626</t>
        </is>
      </c>
      <c r="B1630" t="inlineStr">
        <is>
          <t>Twin Rivers Branch North</t>
        </is>
      </c>
      <c r="C1630" t="inlineStr">
        <is>
          <t>314 Harbour Road</t>
        </is>
      </c>
      <c r="D1630" t="inlineStr">
        <is>
          <t>West</t>
        </is>
      </c>
      <c r="E1630" t="inlineStr">
        <is>
          <t>IMP00797</t>
        </is>
      </c>
      <c r="F1630" t="inlineStr">
        <is>
          <t>T105573</t>
        </is>
      </c>
    </row>
    <row r="1631">
      <c r="A1631" t="inlineStr">
        <is>
          <t>C01627</t>
        </is>
      </c>
      <c r="B1631" t="inlineStr">
        <is>
          <t>Royal Branch South</t>
        </is>
      </c>
      <c r="C1631" t="inlineStr">
        <is>
          <t>28 Harbour Road</t>
        </is>
      </c>
      <c r="D1631" t="inlineStr">
        <is>
          <t>South</t>
        </is>
      </c>
      <c r="E1631" t="inlineStr">
        <is>
          <t>IMP00118</t>
        </is>
      </c>
      <c r="F1631" t="inlineStr">
        <is>
          <t>T100821</t>
        </is>
      </c>
    </row>
    <row r="1632">
      <c r="A1632" t="inlineStr">
        <is>
          <t>C01628</t>
        </is>
      </c>
      <c r="B1632" t="inlineStr">
        <is>
          <t>Eastern Depot South</t>
        </is>
      </c>
      <c r="C1632" t="inlineStr">
        <is>
          <t>309 Harbour Road</t>
        </is>
      </c>
      <c r="D1632" t="inlineStr">
        <is>
          <t>Capital</t>
        </is>
      </c>
      <c r="E1632" t="inlineStr">
        <is>
          <t>IMP01272</t>
        </is>
      </c>
      <c r="F1632" t="inlineStr">
        <is>
          <t>T108901</t>
        </is>
      </c>
    </row>
    <row r="1633">
      <c r="A1633" t="inlineStr">
        <is>
          <t>C01629</t>
        </is>
      </c>
      <c r="B1633" t="inlineStr">
        <is>
          <t>Golden Store North</t>
        </is>
      </c>
      <c r="C1633" t="inlineStr">
        <is>
          <t>226 Market Street</t>
        </is>
      </c>
      <c r="D1633" t="inlineStr">
        <is>
          <t>East</t>
        </is>
      </c>
      <c r="E1633" t="inlineStr">
        <is>
          <t>IMP00704</t>
        </is>
      </c>
      <c r="F1633" t="inlineStr">
        <is>
          <t>T104926</t>
        </is>
      </c>
    </row>
    <row r="1634">
      <c r="A1634" t="inlineStr">
        <is>
          <t>C01630</t>
        </is>
      </c>
      <c r="B1634" t="inlineStr">
        <is>
          <t>Global Retail City</t>
        </is>
      </c>
      <c r="C1634" t="inlineStr">
        <is>
          <t>341 Riverside</t>
        </is>
      </c>
      <c r="D1634" t="inlineStr">
        <is>
          <t>South</t>
        </is>
      </c>
      <c r="E1634" t="inlineStr">
        <is>
          <t>IMP01315</t>
        </is>
      </c>
      <c r="F1634" t="inlineStr">
        <is>
          <t>T109203</t>
        </is>
      </c>
    </row>
    <row r="1635">
      <c r="A1635" t="inlineStr">
        <is>
          <t>C01631</t>
        </is>
      </c>
      <c r="B1635" t="inlineStr">
        <is>
          <t>Aldergate Depot Market</t>
        </is>
      </c>
      <c r="C1635" t="inlineStr">
        <is>
          <t>226 Station Road</t>
        </is>
      </c>
      <c r="D1635" t="inlineStr">
        <is>
          <t>Coastal</t>
        </is>
      </c>
      <c r="E1635" t="inlineStr">
        <is>
          <t>IMP00744</t>
        </is>
      </c>
      <c r="F1635" t="inlineStr">
        <is>
          <t>T105203</t>
        </is>
      </c>
    </row>
    <row r="1636">
      <c r="A1636" t="inlineStr">
        <is>
          <t>C01632</t>
        </is>
      </c>
      <c r="B1636" t="inlineStr">
        <is>
          <t>Inverness Retail North</t>
        </is>
      </c>
      <c r="C1636" t="inlineStr">
        <is>
          <t>393 Station Road</t>
        </is>
      </c>
      <c r="D1636" t="inlineStr">
        <is>
          <t>West</t>
        </is>
      </c>
      <c r="E1636" t="inlineStr">
        <is>
          <t>IMP00637</t>
        </is>
      </c>
      <c r="F1636" t="inlineStr">
        <is>
          <t>T104453</t>
        </is>
      </c>
    </row>
    <row r="1637">
      <c r="A1637" t="inlineStr">
        <is>
          <t>C01633</t>
        </is>
      </c>
      <c r="B1637" t="inlineStr">
        <is>
          <t>Carrick Retail Market</t>
        </is>
      </c>
      <c r="C1637" t="inlineStr">
        <is>
          <t>189 Temple Street</t>
        </is>
      </c>
      <c r="D1637" t="inlineStr">
        <is>
          <t>South</t>
        </is>
      </c>
      <c r="E1637" t="inlineStr">
        <is>
          <t>IMP00802</t>
        </is>
      </c>
      <c r="F1637" t="inlineStr">
        <is>
          <t>T105608</t>
        </is>
      </c>
    </row>
    <row r="1638">
      <c r="A1638" t="inlineStr">
        <is>
          <t>C01634</t>
        </is>
      </c>
      <c r="B1638" t="inlineStr">
        <is>
          <t>Star Branch Market</t>
        </is>
      </c>
      <c r="C1638" t="inlineStr">
        <is>
          <t>353 Riverside</t>
        </is>
      </c>
      <c r="D1638" t="inlineStr">
        <is>
          <t>Coastal</t>
        </is>
      </c>
      <c r="E1638" t="inlineStr">
        <is>
          <t>IMP01041</t>
        </is>
      </c>
      <c r="F1638" t="inlineStr">
        <is>
          <t>T107281</t>
        </is>
      </c>
    </row>
    <row r="1639">
      <c r="A1639" t="inlineStr">
        <is>
          <t>C01635</t>
        </is>
      </c>
      <c r="B1639" t="inlineStr">
        <is>
          <t>Meridian Store Market</t>
        </is>
      </c>
      <c r="C1639" t="inlineStr">
        <is>
          <t>180 Bazaar Lane</t>
        </is>
      </c>
      <c r="D1639" t="inlineStr">
        <is>
          <t>Capital</t>
        </is>
      </c>
      <c r="E1639" t="inlineStr">
        <is>
          <t>IMP00293</t>
        </is>
      </c>
      <c r="F1639" t="inlineStr">
        <is>
          <t>T102050</t>
        </is>
      </c>
    </row>
    <row r="1640">
      <c r="A1640" t="inlineStr">
        <is>
          <t>C01636</t>
        </is>
      </c>
      <c r="B1640" t="inlineStr">
        <is>
          <t>Blue Ocean Depot Market</t>
        </is>
      </c>
      <c r="C1640" t="inlineStr">
        <is>
          <t>298 Station Road</t>
        </is>
      </c>
      <c r="D1640" t="inlineStr">
        <is>
          <t>Coastal</t>
        </is>
      </c>
      <c r="E1640" t="inlineStr">
        <is>
          <t>IMP00110</t>
        </is>
      </c>
      <c r="F1640" t="inlineStr">
        <is>
          <t>T100769</t>
        </is>
      </c>
    </row>
    <row r="1641">
      <c r="A1641" t="inlineStr">
        <is>
          <t>C01637</t>
        </is>
      </c>
      <c r="B1641" t="inlineStr">
        <is>
          <t>Ocean Branch South</t>
        </is>
      </c>
      <c r="C1641" t="inlineStr">
        <is>
          <t>80 Mill Road</t>
        </is>
      </c>
      <c r="D1641" t="inlineStr">
        <is>
          <t>East</t>
        </is>
      </c>
      <c r="E1641" t="inlineStr">
        <is>
          <t>IMP00552</t>
        </is>
      </c>
      <c r="F1641" t="inlineStr">
        <is>
          <t>T103862</t>
        </is>
      </c>
    </row>
    <row r="1642">
      <c r="A1642" t="inlineStr">
        <is>
          <t>C01638</t>
        </is>
      </c>
      <c r="B1642" t="inlineStr">
        <is>
          <t>Pacific Retail Market</t>
        </is>
      </c>
      <c r="C1642" t="inlineStr">
        <is>
          <t>11 Riverside</t>
        </is>
      </c>
      <c r="D1642" t="inlineStr">
        <is>
          <t>North</t>
        </is>
      </c>
      <c r="E1642" t="inlineStr">
        <is>
          <t>IMP01426</t>
        </is>
      </c>
      <c r="F1642" t="inlineStr">
        <is>
          <t>T109975</t>
        </is>
      </c>
    </row>
    <row r="1643">
      <c r="A1643" t="inlineStr">
        <is>
          <t>C01639</t>
        </is>
      </c>
      <c r="B1643" t="inlineStr">
        <is>
          <t>Green Valley Depot North</t>
        </is>
      </c>
      <c r="C1643" t="inlineStr">
        <is>
          <t>186 Riverside</t>
        </is>
      </c>
      <c r="D1643" t="inlineStr">
        <is>
          <t>Coastal</t>
        </is>
      </c>
      <c r="E1643" t="inlineStr">
        <is>
          <t>IMP00509</t>
        </is>
      </c>
      <c r="F1643" t="inlineStr">
        <is>
          <t>T103558</t>
        </is>
      </c>
    </row>
    <row r="1644">
      <c r="A1644" t="inlineStr">
        <is>
          <t>C01640</t>
        </is>
      </c>
      <c r="B1644" t="inlineStr">
        <is>
          <t>Silver Branch South</t>
        </is>
      </c>
      <c r="C1644" t="inlineStr">
        <is>
          <t>132 Bazaar Lane</t>
        </is>
      </c>
      <c r="D1644" t="inlineStr">
        <is>
          <t>West</t>
        </is>
      </c>
      <c r="E1644" t="inlineStr">
        <is>
          <t>IMP00067</t>
        </is>
      </c>
      <c r="F1644" t="inlineStr">
        <is>
          <t>T100466</t>
        </is>
      </c>
    </row>
    <row r="1645">
      <c r="A1645" t="inlineStr">
        <is>
          <t>C01641</t>
        </is>
      </c>
      <c r="B1645" t="inlineStr">
        <is>
          <t>Sunrise Depot North</t>
        </is>
      </c>
      <c r="C1645" t="inlineStr">
        <is>
          <t>368 Mill Road</t>
        </is>
      </c>
      <c r="D1645" t="inlineStr">
        <is>
          <t>West</t>
        </is>
      </c>
      <c r="E1645" t="inlineStr">
        <is>
          <t>IMP00904</t>
        </is>
      </c>
      <c r="F1645" t="inlineStr">
        <is>
          <t>T106327</t>
        </is>
      </c>
    </row>
    <row r="1646">
      <c r="A1646" t="inlineStr">
        <is>
          <t>C01642</t>
        </is>
      </c>
      <c r="B1646" t="inlineStr">
        <is>
          <t>Phoenix Depot Market</t>
        </is>
      </c>
      <c r="C1646" t="inlineStr">
        <is>
          <t>237 Mill Road</t>
        </is>
      </c>
      <c r="D1646" t="inlineStr">
        <is>
          <t>Capital</t>
        </is>
      </c>
      <c r="E1646" t="inlineStr">
        <is>
          <t>IMP00173</t>
        </is>
      </c>
      <c r="F1646" t="inlineStr">
        <is>
          <t>T101208</t>
        </is>
      </c>
    </row>
    <row r="1647">
      <c r="A1647" t="inlineStr">
        <is>
          <t>C01643</t>
        </is>
      </c>
      <c r="B1647" t="inlineStr">
        <is>
          <t>Aldergate Branch Market</t>
        </is>
      </c>
      <c r="C1647" t="inlineStr">
        <is>
          <t>197 Station Road</t>
        </is>
      </c>
      <c r="D1647" t="inlineStr">
        <is>
          <t>Capital</t>
        </is>
      </c>
      <c r="E1647" t="inlineStr">
        <is>
          <t>IMP00044</t>
        </is>
      </c>
      <c r="F1647" t="inlineStr">
        <is>
          <t>T103306</t>
        </is>
      </c>
    </row>
    <row r="1648">
      <c r="A1648" t="inlineStr">
        <is>
          <t>C01644</t>
        </is>
      </c>
      <c r="B1648" t="inlineStr">
        <is>
          <t>Prescott Retail South</t>
        </is>
      </c>
      <c r="C1648" t="inlineStr">
        <is>
          <t>291 Mill Road</t>
        </is>
      </c>
      <c r="D1648" t="inlineStr">
        <is>
          <t>Capital</t>
        </is>
      </c>
      <c r="E1648" t="inlineStr">
        <is>
          <t>IMP00824</t>
        </is>
      </c>
      <c r="F1648" t="inlineStr">
        <is>
          <t>T105763</t>
        </is>
      </c>
    </row>
    <row r="1649">
      <c r="A1649" t="inlineStr">
        <is>
          <t>C01645</t>
        </is>
      </c>
      <c r="B1649" t="inlineStr">
        <is>
          <t>Eastern Branch South</t>
        </is>
      </c>
      <c r="C1649" t="inlineStr">
        <is>
          <t>185 Riverside</t>
        </is>
      </c>
      <c r="D1649" t="inlineStr">
        <is>
          <t>South</t>
        </is>
      </c>
      <c r="E1649" t="inlineStr">
        <is>
          <t>IMP01429</t>
        </is>
      </c>
      <c r="F1649" t="inlineStr">
        <is>
          <t>T109997</t>
        </is>
      </c>
    </row>
    <row r="1650">
      <c r="A1650" t="inlineStr">
        <is>
          <t>C01646</t>
        </is>
      </c>
      <c r="B1650" t="inlineStr">
        <is>
          <t>Silver Retail City</t>
        </is>
      </c>
      <c r="C1650" t="inlineStr">
        <is>
          <t>193 Industrial Estate</t>
        </is>
      </c>
      <c r="D1650" t="inlineStr">
        <is>
          <t>North</t>
        </is>
      </c>
      <c r="E1650" t="inlineStr">
        <is>
          <t>IMP01432</t>
        </is>
      </c>
      <c r="F1650" t="inlineStr">
        <is>
          <t>T110021</t>
        </is>
      </c>
    </row>
    <row r="1651">
      <c r="A1651" t="inlineStr">
        <is>
          <t>C01647</t>
        </is>
      </c>
      <c r="B1651" t="inlineStr">
        <is>
          <t>Delta Branch North</t>
        </is>
      </c>
      <c r="C1651" t="inlineStr">
        <is>
          <t>249 Temple Street</t>
        </is>
      </c>
      <c r="D1651" t="inlineStr">
        <is>
          <t>Coastal</t>
        </is>
      </c>
      <c r="E1651" t="inlineStr">
        <is>
          <t>IMP00093</t>
        </is>
      </c>
      <c r="F1651" t="inlineStr">
        <is>
          <t>T100645</t>
        </is>
      </c>
    </row>
    <row r="1652">
      <c r="A1652" t="inlineStr">
        <is>
          <t>C01648</t>
        </is>
      </c>
      <c r="B1652" t="inlineStr">
        <is>
          <t>United Store Market</t>
        </is>
      </c>
      <c r="C1652" t="inlineStr">
        <is>
          <t>62 Garden Lane</t>
        </is>
      </c>
      <c r="D1652" t="inlineStr">
        <is>
          <t>South</t>
        </is>
      </c>
      <c r="E1652" t="inlineStr">
        <is>
          <t>IMP01071</t>
        </is>
      </c>
      <c r="F1652" t="inlineStr">
        <is>
          <t>T157494</t>
        </is>
      </c>
    </row>
    <row r="1653">
      <c r="A1653" t="inlineStr">
        <is>
          <t>C01649</t>
        </is>
      </c>
      <c r="B1653" t="inlineStr">
        <is>
          <t>Prescott Store City</t>
        </is>
      </c>
      <c r="C1653" t="inlineStr">
        <is>
          <t>336 Riverside</t>
        </is>
      </c>
      <c r="D1653" t="inlineStr">
        <is>
          <t>Coastal</t>
        </is>
      </c>
      <c r="E1653" t="inlineStr">
        <is>
          <t>IMP00637</t>
        </is>
      </c>
      <c r="F1653" t="inlineStr">
        <is>
          <t>T104453</t>
        </is>
      </c>
    </row>
    <row r="1654">
      <c r="A1654" t="inlineStr">
        <is>
          <t>C01650</t>
        </is>
      </c>
      <c r="B1654" t="inlineStr">
        <is>
          <t>Coral Store City</t>
        </is>
      </c>
      <c r="C1654" t="inlineStr">
        <is>
          <t>76 Temple Street</t>
        </is>
      </c>
      <c r="D1654" t="inlineStr">
        <is>
          <t>East</t>
        </is>
      </c>
      <c r="E1654" t="inlineStr">
        <is>
          <t>IMP00624</t>
        </is>
      </c>
      <c r="F1654" t="inlineStr">
        <is>
          <t>T104361</t>
        </is>
      </c>
    </row>
    <row r="1655">
      <c r="A1655" t="inlineStr">
        <is>
          <t>C01651</t>
        </is>
      </c>
      <c r="B1655" t="inlineStr">
        <is>
          <t>Saffron Depot South</t>
        </is>
      </c>
      <c r="C1655" t="inlineStr">
        <is>
          <t>298 Industrial Estate</t>
        </is>
      </c>
      <c r="D1655" t="inlineStr">
        <is>
          <t>East</t>
        </is>
      </c>
      <c r="E1655" t="inlineStr">
        <is>
          <t>IMP00980</t>
        </is>
      </c>
      <c r="F1655" t="inlineStr">
        <is>
          <t>T106858</t>
        </is>
      </c>
    </row>
    <row r="1656">
      <c r="A1656" t="inlineStr">
        <is>
          <t>C01652</t>
        </is>
      </c>
      <c r="B1656" t="inlineStr">
        <is>
          <t>Ocean Store North</t>
        </is>
      </c>
      <c r="C1656" t="inlineStr">
        <is>
          <t>40 Station Road</t>
        </is>
      </c>
      <c r="D1656" t="inlineStr">
        <is>
          <t>West</t>
        </is>
      </c>
      <c r="E1656" t="inlineStr">
        <is>
          <t>IMP01331</t>
        </is>
      </c>
      <c r="F1656" t="inlineStr">
        <is>
          <t>T109313</t>
        </is>
      </c>
    </row>
    <row r="1657">
      <c r="A1657" t="inlineStr">
        <is>
          <t>C01653</t>
        </is>
      </c>
      <c r="B1657" t="inlineStr">
        <is>
          <t>Carrick Retail North</t>
        </is>
      </c>
      <c r="C1657" t="inlineStr">
        <is>
          <t>101 Garden Lane</t>
        </is>
      </c>
      <c r="D1657" t="inlineStr">
        <is>
          <t>Coastal</t>
        </is>
      </c>
      <c r="E1657" t="inlineStr">
        <is>
          <t>IMP00870</t>
        </is>
      </c>
      <c r="F1657" t="inlineStr">
        <is>
          <t>T106084</t>
        </is>
      </c>
    </row>
    <row r="1658">
      <c r="A1658" t="inlineStr">
        <is>
          <t>C01654</t>
        </is>
      </c>
      <c r="B1658" t="inlineStr">
        <is>
          <t>Inverness Branch South</t>
        </is>
      </c>
      <c r="C1658" t="inlineStr">
        <is>
          <t>50 Garden Lane</t>
        </is>
      </c>
      <c r="D1658" t="inlineStr">
        <is>
          <t>North</t>
        </is>
      </c>
      <c r="E1658" t="inlineStr">
        <is>
          <t>IMP00982</t>
        </is>
      </c>
      <c r="F1658" t="inlineStr">
        <is>
          <t>T106868</t>
        </is>
      </c>
    </row>
    <row r="1659">
      <c r="A1659" t="inlineStr">
        <is>
          <t>C01655</t>
        </is>
      </c>
      <c r="B1659" t="inlineStr">
        <is>
          <t>Dunmore Outlet City</t>
        </is>
      </c>
      <c r="C1659" t="inlineStr">
        <is>
          <t>67 Airport Road</t>
        </is>
      </c>
      <c r="D1659" t="inlineStr">
        <is>
          <t>West</t>
        </is>
      </c>
      <c r="E1659" t="inlineStr">
        <is>
          <t>IMP01112</t>
        </is>
      </c>
      <c r="F1659" t="inlineStr">
        <is>
          <t>T107779</t>
        </is>
      </c>
    </row>
    <row r="1660">
      <c r="A1660" t="inlineStr">
        <is>
          <t>C01656</t>
        </is>
      </c>
      <c r="B1660" t="inlineStr">
        <is>
          <t>Silk Road Depot North</t>
        </is>
      </c>
      <c r="C1660" t="inlineStr">
        <is>
          <t>268 Market Street</t>
        </is>
      </c>
      <c r="D1660" t="inlineStr">
        <is>
          <t>West</t>
        </is>
      </c>
      <c r="E1660" t="inlineStr">
        <is>
          <t>IMP00427</t>
        </is>
      </c>
      <c r="F1660" t="inlineStr">
        <is>
          <t>T102982</t>
        </is>
      </c>
    </row>
    <row r="1661">
      <c r="A1661" t="inlineStr">
        <is>
          <t>C01657</t>
        </is>
      </c>
      <c r="B1661" t="inlineStr">
        <is>
          <t>Star Retail Market</t>
        </is>
      </c>
      <c r="C1661" t="inlineStr">
        <is>
          <t>201 Bazaar Lane</t>
        </is>
      </c>
      <c r="D1661" t="inlineStr">
        <is>
          <t>North</t>
        </is>
      </c>
      <c r="E1661" t="inlineStr">
        <is>
          <t>IMP01436</t>
        </is>
      </c>
      <c r="F1661" t="inlineStr">
        <is>
          <t>T110051</t>
        </is>
      </c>
    </row>
    <row r="1662">
      <c r="A1662" t="inlineStr">
        <is>
          <t>C01658</t>
        </is>
      </c>
      <c r="B1662" t="inlineStr">
        <is>
          <t>Star Store City</t>
        </is>
      </c>
      <c r="C1662" t="inlineStr">
        <is>
          <t>287 Harbour Road</t>
        </is>
      </c>
      <c r="D1662" t="inlineStr">
        <is>
          <t>North</t>
        </is>
      </c>
      <c r="E1662" t="inlineStr">
        <is>
          <t>IMP00302</t>
        </is>
      </c>
      <c r="F1662" t="inlineStr">
        <is>
          <t>T102110</t>
        </is>
      </c>
    </row>
    <row r="1663">
      <c r="A1663" t="inlineStr">
        <is>
          <t>C01659</t>
        </is>
      </c>
      <c r="B1663" t="inlineStr">
        <is>
          <t>Jade Branch Market</t>
        </is>
      </c>
      <c r="C1663" t="inlineStr">
        <is>
          <t>358 Harbour Road</t>
        </is>
      </c>
      <c r="D1663" t="inlineStr">
        <is>
          <t>Capital</t>
        </is>
      </c>
      <c r="E1663" t="inlineStr">
        <is>
          <t>IMP00557</t>
        </is>
      </c>
      <c r="F1663" t="inlineStr">
        <is>
          <t>T103892</t>
        </is>
      </c>
    </row>
    <row r="1664">
      <c r="A1664" t="inlineStr">
        <is>
          <t>C01660</t>
        </is>
      </c>
      <c r="B1664" t="inlineStr">
        <is>
          <t>Jade Store South</t>
        </is>
      </c>
      <c r="C1664" t="inlineStr">
        <is>
          <t>317 Mill Road</t>
        </is>
      </c>
      <c r="D1664" t="inlineStr">
        <is>
          <t>North</t>
        </is>
      </c>
      <c r="E1664" t="inlineStr">
        <is>
          <t>IMP00946</t>
        </is>
      </c>
      <c r="F1664" t="inlineStr">
        <is>
          <t>T106616</t>
        </is>
      </c>
    </row>
    <row r="1665">
      <c r="A1665" t="inlineStr">
        <is>
          <t>C01661</t>
        </is>
      </c>
      <c r="B1665" t="inlineStr">
        <is>
          <t>Silk Road Retail City</t>
        </is>
      </c>
      <c r="C1665" t="inlineStr">
        <is>
          <t>307 Bazaar Lane</t>
        </is>
      </c>
      <c r="D1665" t="inlineStr">
        <is>
          <t>East</t>
        </is>
      </c>
      <c r="E1665" t="inlineStr">
        <is>
          <t>IMP01468</t>
        </is>
      </c>
      <c r="F1665" t="inlineStr">
        <is>
          <t>T110274</t>
        </is>
      </c>
    </row>
    <row r="1666">
      <c r="A1666" t="inlineStr">
        <is>
          <t>C01662</t>
        </is>
      </c>
      <c r="B1666" t="inlineStr">
        <is>
          <t>Aldergate Branch City</t>
        </is>
      </c>
      <c r="C1666" t="inlineStr">
        <is>
          <t>158 Harbour Road</t>
        </is>
      </c>
      <c r="D1666" t="inlineStr">
        <is>
          <t>North</t>
        </is>
      </c>
      <c r="E1666" t="inlineStr">
        <is>
          <t>IMP00274</t>
        </is>
      </c>
      <c r="F1666" t="inlineStr">
        <is>
          <t>T101916</t>
        </is>
      </c>
    </row>
    <row r="1667">
      <c r="A1667" t="inlineStr">
        <is>
          <t>C01663</t>
        </is>
      </c>
      <c r="B1667" t="inlineStr">
        <is>
          <t>Northern Depot City</t>
        </is>
      </c>
      <c r="C1667" t="inlineStr">
        <is>
          <t>379 Station Road</t>
        </is>
      </c>
      <c r="D1667" t="inlineStr">
        <is>
          <t>Capital</t>
        </is>
      </c>
      <c r="E1667" t="inlineStr">
        <is>
          <t>IMP01419</t>
        </is>
      </c>
      <c r="F1667" t="inlineStr">
        <is>
          <t>T109931</t>
        </is>
      </c>
    </row>
    <row r="1668">
      <c r="A1668" t="inlineStr">
        <is>
          <t>C01664</t>
        </is>
      </c>
      <c r="B1668" t="inlineStr">
        <is>
          <t>Inverness Store Market</t>
        </is>
      </c>
      <c r="C1668" t="inlineStr">
        <is>
          <t>200 Garden Lane</t>
        </is>
      </c>
      <c r="D1668" t="inlineStr">
        <is>
          <t>Coastal</t>
        </is>
      </c>
      <c r="E1668" t="inlineStr">
        <is>
          <t>IMP00249</t>
        </is>
      </c>
      <c r="F1668" t="inlineStr">
        <is>
          <t>T101741</t>
        </is>
      </c>
    </row>
    <row r="1669">
      <c r="A1669" t="inlineStr">
        <is>
          <t>C01665</t>
        </is>
      </c>
      <c r="B1669" t="inlineStr">
        <is>
          <t>Delta Store Market</t>
        </is>
      </c>
      <c r="C1669" t="inlineStr">
        <is>
          <t>158 Airport Road</t>
        </is>
      </c>
      <c r="D1669" t="inlineStr">
        <is>
          <t>Coastal</t>
        </is>
      </c>
      <c r="E1669" t="inlineStr">
        <is>
          <t>IMP00083</t>
        </is>
      </c>
      <c r="F1669" t="inlineStr">
        <is>
          <t>T100578</t>
        </is>
      </c>
    </row>
    <row r="1670">
      <c r="A1670" t="inlineStr">
        <is>
          <t>C01666</t>
        </is>
      </c>
      <c r="B1670" t="inlineStr">
        <is>
          <t>Orchid Branch North</t>
        </is>
      </c>
      <c r="C1670" t="inlineStr">
        <is>
          <t>152 Airport Road</t>
        </is>
      </c>
      <c r="D1670" t="inlineStr">
        <is>
          <t>West</t>
        </is>
      </c>
      <c r="E1670" t="inlineStr">
        <is>
          <t>IMP00460</t>
        </is>
      </c>
      <c r="F1670" t="inlineStr">
        <is>
          <t>T103219</t>
        </is>
      </c>
    </row>
    <row r="1671">
      <c r="A1671" t="inlineStr">
        <is>
          <t>C01667</t>
        </is>
      </c>
      <c r="B1671" t="inlineStr">
        <is>
          <t>Central Depot Market</t>
        </is>
      </c>
      <c r="C1671" t="inlineStr">
        <is>
          <t>99 Bazaar Lane</t>
        </is>
      </c>
      <c r="D1671" t="inlineStr">
        <is>
          <t>East</t>
        </is>
      </c>
      <c r="E1671" t="inlineStr">
        <is>
          <t>IMP00682</t>
        </is>
      </c>
      <c r="F1671" t="inlineStr">
        <is>
          <t>T104768</t>
        </is>
      </c>
    </row>
    <row r="1672">
      <c r="A1672" t="inlineStr">
        <is>
          <t>C01668</t>
        </is>
      </c>
      <c r="B1672" t="inlineStr">
        <is>
          <t>Prime Retail North</t>
        </is>
      </c>
      <c r="C1672" t="inlineStr">
        <is>
          <t>340 Temple Street</t>
        </is>
      </c>
      <c r="D1672" t="inlineStr">
        <is>
          <t>North</t>
        </is>
      </c>
      <c r="E1672" t="inlineStr">
        <is>
          <t>IMP00613</t>
        </is>
      </c>
      <c r="F1672" t="inlineStr">
        <is>
          <t>T104287</t>
        </is>
      </c>
    </row>
    <row r="1673">
      <c r="A1673" t="inlineStr">
        <is>
          <t>C01669</t>
        </is>
      </c>
      <c r="B1673" t="inlineStr">
        <is>
          <t>Silver Store North</t>
        </is>
      </c>
      <c r="C1673" t="inlineStr">
        <is>
          <t>86 Mill Road</t>
        </is>
      </c>
      <c r="D1673" t="inlineStr">
        <is>
          <t>Coastal</t>
        </is>
      </c>
      <c r="E1673" t="inlineStr">
        <is>
          <t>IMP01486</t>
        </is>
      </c>
      <c r="F1673" t="inlineStr">
        <is>
          <t>T110396</t>
        </is>
      </c>
    </row>
    <row r="1674">
      <c r="A1674" t="inlineStr">
        <is>
          <t>C01670</t>
        </is>
      </c>
      <c r="B1674" t="inlineStr">
        <is>
          <t>Sunrise Store North</t>
        </is>
      </c>
      <c r="C1674" t="inlineStr">
        <is>
          <t>88 Riverside</t>
        </is>
      </c>
      <c r="D1674" t="inlineStr">
        <is>
          <t>South</t>
        </is>
      </c>
      <c r="E1674" t="inlineStr">
        <is>
          <t>IMP00832</t>
        </is>
      </c>
      <c r="F1674" t="inlineStr">
        <is>
          <t>T105821</t>
        </is>
      </c>
    </row>
    <row r="1675">
      <c r="A1675" t="inlineStr">
        <is>
          <t>C01671</t>
        </is>
      </c>
      <c r="B1675" t="inlineStr">
        <is>
          <t>Horizon Depot South</t>
        </is>
      </c>
      <c r="C1675" t="inlineStr">
        <is>
          <t>156 Harbour Road</t>
        </is>
      </c>
      <c r="D1675" t="inlineStr">
        <is>
          <t>North</t>
        </is>
      </c>
      <c r="E1675" t="inlineStr">
        <is>
          <t>IMP01365</t>
        </is>
      </c>
      <c r="F1675" t="inlineStr">
        <is>
          <t>T109554</t>
        </is>
      </c>
    </row>
    <row r="1676">
      <c r="A1676" t="inlineStr">
        <is>
          <t>C01672</t>
        </is>
      </c>
      <c r="B1676" t="inlineStr">
        <is>
          <t>Harmony Depot City</t>
        </is>
      </c>
      <c r="C1676" t="inlineStr">
        <is>
          <t>38 Station Road</t>
        </is>
      </c>
      <c r="D1676" t="inlineStr">
        <is>
          <t>East</t>
        </is>
      </c>
      <c r="E1676" t="inlineStr">
        <is>
          <t>IMP00593</t>
        </is>
      </c>
      <c r="F1676" t="inlineStr">
        <is>
          <t>T104146</t>
        </is>
      </c>
    </row>
    <row r="1677">
      <c r="A1677" t="inlineStr">
        <is>
          <t>C01673</t>
        </is>
      </c>
      <c r="B1677" t="inlineStr">
        <is>
          <t>Dunmore Outlet South</t>
        </is>
      </c>
      <c r="C1677" t="inlineStr">
        <is>
          <t>212 Harbour Road</t>
        </is>
      </c>
      <c r="D1677" t="inlineStr">
        <is>
          <t>Capital</t>
        </is>
      </c>
      <c r="E1677" t="inlineStr">
        <is>
          <t>IMP00225</t>
        </is>
      </c>
      <c r="F1677" t="inlineStr">
        <is>
          <t>T101571</t>
        </is>
      </c>
    </row>
    <row r="1678">
      <c r="A1678" t="inlineStr">
        <is>
          <t>C01674</t>
        </is>
      </c>
      <c r="B1678" t="inlineStr">
        <is>
          <t>Cobalt Store City</t>
        </is>
      </c>
      <c r="C1678" t="inlineStr">
        <is>
          <t>172 Temple Street</t>
        </is>
      </c>
      <c r="D1678" t="inlineStr">
        <is>
          <t>Coastal</t>
        </is>
      </c>
      <c r="E1678" t="inlineStr">
        <is>
          <t>IMP00744</t>
        </is>
      </c>
      <c r="F1678" t="inlineStr">
        <is>
          <t>T105203</t>
        </is>
      </c>
    </row>
    <row r="1679">
      <c r="A1679" t="inlineStr">
        <is>
          <t>C01675</t>
        </is>
      </c>
      <c r="B1679" t="inlineStr">
        <is>
          <t>United Retail City</t>
        </is>
      </c>
      <c r="C1679" t="inlineStr">
        <is>
          <t>89 Airport Road</t>
        </is>
      </c>
      <c r="D1679" t="inlineStr">
        <is>
          <t>North</t>
        </is>
      </c>
      <c r="E1679" t="inlineStr">
        <is>
          <t>IMP00427</t>
        </is>
      </c>
      <c r="F1679" t="inlineStr">
        <is>
          <t>T102982</t>
        </is>
      </c>
    </row>
    <row r="1680">
      <c r="A1680" t="inlineStr">
        <is>
          <t>C01676</t>
        </is>
      </c>
      <c r="B1680" t="inlineStr">
        <is>
          <t>Sunrise Retail Market</t>
        </is>
      </c>
      <c r="C1680" t="inlineStr">
        <is>
          <t>342 Airport Road</t>
        </is>
      </c>
      <c r="D1680" t="inlineStr">
        <is>
          <t>Coastal</t>
        </is>
      </c>
      <c r="E1680" t="inlineStr">
        <is>
          <t>IMP00275</t>
        </is>
      </c>
      <c r="F1680" t="inlineStr">
        <is>
          <t>T101922</t>
        </is>
      </c>
    </row>
    <row r="1681">
      <c r="A1681" t="inlineStr">
        <is>
          <t>C01677</t>
        </is>
      </c>
      <c r="B1681" t="inlineStr">
        <is>
          <t>Lotus Store Market</t>
        </is>
      </c>
      <c r="C1681" t="inlineStr">
        <is>
          <t>329 Mill Road</t>
        </is>
      </c>
      <c r="D1681" t="inlineStr">
        <is>
          <t>East</t>
        </is>
      </c>
      <c r="E1681" t="inlineStr">
        <is>
          <t>IMP01344</t>
        </is>
      </c>
      <c r="F1681" t="inlineStr">
        <is>
          <t>T109406</t>
        </is>
      </c>
    </row>
    <row r="1682">
      <c r="A1682" t="inlineStr">
        <is>
          <t>C01678</t>
        </is>
      </c>
      <c r="B1682" t="inlineStr">
        <is>
          <t>Star Retail Market</t>
        </is>
      </c>
      <c r="C1682" t="inlineStr">
        <is>
          <t>387 Market Street</t>
        </is>
      </c>
      <c r="D1682" t="inlineStr">
        <is>
          <t>Capital</t>
        </is>
      </c>
      <c r="E1682" t="inlineStr">
        <is>
          <t>IMP00566</t>
        </is>
      </c>
      <c r="F1682" t="inlineStr">
        <is>
          <t>T103956</t>
        </is>
      </c>
    </row>
    <row r="1683">
      <c r="A1683" t="inlineStr">
        <is>
          <t>C01679</t>
        </is>
      </c>
      <c r="B1683" t="inlineStr">
        <is>
          <t>United Retail South</t>
        </is>
      </c>
      <c r="C1683" t="inlineStr">
        <is>
          <t>303 Garden Lane</t>
        </is>
      </c>
      <c r="D1683" t="inlineStr">
        <is>
          <t>North</t>
        </is>
      </c>
      <c r="E1683" t="inlineStr">
        <is>
          <t>IMP01099</t>
        </is>
      </c>
      <c r="F1683" t="inlineStr">
        <is>
          <t>T107688</t>
        </is>
      </c>
    </row>
    <row r="1684">
      <c r="A1684" t="inlineStr">
        <is>
          <t>C01680</t>
        </is>
      </c>
      <c r="B1684" t="inlineStr">
        <is>
          <t>Royal Retail City</t>
        </is>
      </c>
      <c r="C1684" t="inlineStr">
        <is>
          <t>365 Bazaar Lane</t>
        </is>
      </c>
      <c r="D1684" t="inlineStr">
        <is>
          <t>Coastal</t>
        </is>
      </c>
      <c r="E1684" t="inlineStr">
        <is>
          <t>IMP00725</t>
        </is>
      </c>
      <c r="F1684" t="inlineStr">
        <is>
          <t>T105071</t>
        </is>
      </c>
    </row>
    <row r="1685">
      <c r="A1685" t="inlineStr">
        <is>
          <t>C01681</t>
        </is>
      </c>
      <c r="B1685" t="inlineStr">
        <is>
          <t>Blue Ocean Depot North</t>
        </is>
      </c>
      <c r="C1685" t="inlineStr">
        <is>
          <t>379 Industrial Estate</t>
        </is>
      </c>
      <c r="D1685" t="inlineStr">
        <is>
          <t>West</t>
        </is>
      </c>
      <c r="E1685" t="inlineStr">
        <is>
          <t>IMP01379</t>
        </is>
      </c>
      <c r="F1685" t="inlineStr">
        <is>
          <t>T109649</t>
        </is>
      </c>
    </row>
    <row r="1686">
      <c r="A1686" t="inlineStr">
        <is>
          <t>C01682</t>
        </is>
      </c>
      <c r="B1686" t="inlineStr">
        <is>
          <t>Summit Branch City</t>
        </is>
      </c>
      <c r="C1686" t="inlineStr">
        <is>
          <t>165 Bazaar Lane</t>
        </is>
      </c>
      <c r="D1686" t="inlineStr">
        <is>
          <t>Capital</t>
        </is>
      </c>
      <c r="E1686" t="inlineStr">
        <is>
          <t>IMP00203</t>
        </is>
      </c>
      <c r="F1686" t="inlineStr">
        <is>
          <t>T101414</t>
        </is>
      </c>
    </row>
    <row r="1687">
      <c r="A1687" t="inlineStr">
        <is>
          <t>C01683</t>
        </is>
      </c>
      <c r="B1687" t="inlineStr">
        <is>
          <t>Meridian Branch North</t>
        </is>
      </c>
      <c r="C1687" t="inlineStr">
        <is>
          <t>121 Harbour Road</t>
        </is>
      </c>
      <c r="D1687" t="inlineStr">
        <is>
          <t>Capital</t>
        </is>
      </c>
      <c r="E1687" t="inlineStr">
        <is>
          <t>IMP01156</t>
        </is>
      </c>
      <c r="F1687" t="inlineStr">
        <is>
          <t>T108086</t>
        </is>
      </c>
    </row>
    <row r="1688">
      <c r="A1688" t="inlineStr">
        <is>
          <t>C01684</t>
        </is>
      </c>
      <c r="B1688" t="inlineStr">
        <is>
          <t>Twin Rivers Depot Market</t>
        </is>
      </c>
      <c r="C1688" t="inlineStr">
        <is>
          <t>13 Bazaar Lane</t>
        </is>
      </c>
      <c r="D1688" t="inlineStr">
        <is>
          <t>Coastal</t>
        </is>
      </c>
      <c r="E1688" t="inlineStr">
        <is>
          <t>IMP00244</t>
        </is>
      </c>
      <c r="F1688" t="inlineStr">
        <is>
          <t>T101707</t>
        </is>
      </c>
    </row>
    <row r="1689">
      <c r="A1689" t="inlineStr">
        <is>
          <t>C01685</t>
        </is>
      </c>
      <c r="B1689" t="inlineStr">
        <is>
          <t>Silk Road Retail South</t>
        </is>
      </c>
      <c r="C1689" t="inlineStr">
        <is>
          <t>327 Industrial Estate</t>
        </is>
      </c>
      <c r="D1689" t="inlineStr">
        <is>
          <t>South</t>
        </is>
      </c>
      <c r="E1689" t="inlineStr">
        <is>
          <t>IMP01015</t>
        </is>
      </c>
      <c r="F1689" t="inlineStr">
        <is>
          <t>T107102</t>
        </is>
      </c>
    </row>
    <row r="1690">
      <c r="A1690" t="inlineStr">
        <is>
          <t>C01686</t>
        </is>
      </c>
      <c r="B1690" t="inlineStr">
        <is>
          <t>Dunmore Depot Market</t>
        </is>
      </c>
      <c r="C1690" t="inlineStr">
        <is>
          <t>102 Station Road</t>
        </is>
      </c>
      <c r="D1690" t="inlineStr">
        <is>
          <t>North</t>
        </is>
      </c>
      <c r="E1690" t="inlineStr">
        <is>
          <t>IMP01015</t>
        </is>
      </c>
      <c r="F1690" t="inlineStr">
        <is>
          <t>T107102</t>
        </is>
      </c>
    </row>
    <row r="1691">
      <c r="A1691" t="inlineStr">
        <is>
          <t>C01687</t>
        </is>
      </c>
      <c r="B1691" t="inlineStr">
        <is>
          <t>Jade Store North</t>
        </is>
      </c>
      <c r="C1691" t="inlineStr">
        <is>
          <t>162 Market Street</t>
        </is>
      </c>
      <c r="D1691" t="inlineStr">
        <is>
          <t>North</t>
        </is>
      </c>
      <c r="E1691" t="inlineStr">
        <is>
          <t>IMP00915</t>
        </is>
      </c>
      <c r="F1691" t="inlineStr">
        <is>
          <t>T106401</t>
        </is>
      </c>
    </row>
    <row r="1692">
      <c r="A1692" t="inlineStr">
        <is>
          <t>C01688</t>
        </is>
      </c>
      <c r="B1692" t="inlineStr">
        <is>
          <t>Horizon Retail City</t>
        </is>
      </c>
      <c r="C1692" t="inlineStr">
        <is>
          <t>130 Bazaar Lane</t>
        </is>
      </c>
      <c r="D1692" t="inlineStr">
        <is>
          <t>West</t>
        </is>
      </c>
      <c r="E1692" t="inlineStr">
        <is>
          <t>IMP00220</t>
        </is>
      </c>
      <c r="F1692" t="inlineStr">
        <is>
          <t>T101535</t>
        </is>
      </c>
    </row>
    <row r="1693">
      <c r="A1693" t="inlineStr">
        <is>
          <t>C01689</t>
        </is>
      </c>
      <c r="B1693" t="inlineStr">
        <is>
          <t>United Retail South</t>
        </is>
      </c>
      <c r="C1693" t="inlineStr">
        <is>
          <t>145 Temple Street</t>
        </is>
      </c>
      <c r="D1693" t="inlineStr">
        <is>
          <t>West</t>
        </is>
      </c>
      <c r="E1693" t="inlineStr">
        <is>
          <t>IMP00982</t>
        </is>
      </c>
      <c r="F1693" t="inlineStr">
        <is>
          <t>T106868</t>
        </is>
      </c>
    </row>
    <row r="1694">
      <c r="A1694" t="inlineStr">
        <is>
          <t>C01690</t>
        </is>
      </c>
      <c r="B1694" t="inlineStr">
        <is>
          <t>Cobalt Store North</t>
        </is>
      </c>
      <c r="C1694" t="inlineStr">
        <is>
          <t>89 Harbour Road</t>
        </is>
      </c>
      <c r="D1694" t="inlineStr">
        <is>
          <t>Capital</t>
        </is>
      </c>
      <c r="E1694" t="inlineStr">
        <is>
          <t>IMP01277</t>
        </is>
      </c>
      <c r="F1694" t="inlineStr">
        <is>
          <t>T108935</t>
        </is>
      </c>
    </row>
    <row r="1695">
      <c r="A1695" t="inlineStr">
        <is>
          <t>C01691</t>
        </is>
      </c>
      <c r="B1695" t="inlineStr">
        <is>
          <t>Northern Retail City</t>
        </is>
      </c>
      <c r="C1695" t="inlineStr">
        <is>
          <t>98 Bazaar Lane</t>
        </is>
      </c>
      <c r="D1695" t="inlineStr">
        <is>
          <t>North</t>
        </is>
      </c>
      <c r="E1695" t="inlineStr">
        <is>
          <t>IMP00460</t>
        </is>
      </c>
      <c r="F1695" t="inlineStr">
        <is>
          <t>T103219</t>
        </is>
      </c>
    </row>
    <row r="1696">
      <c r="A1696" t="inlineStr">
        <is>
          <t>C01692</t>
        </is>
      </c>
      <c r="B1696" t="inlineStr">
        <is>
          <t>Great Vellmoor Depot Market</t>
        </is>
      </c>
      <c r="C1696" t="inlineStr">
        <is>
          <t>93 Airport Road</t>
        </is>
      </c>
      <c r="D1696" t="inlineStr">
        <is>
          <t>Coastal</t>
        </is>
      </c>
      <c r="E1696" t="inlineStr">
        <is>
          <t>IMP00140</t>
        </is>
      </c>
      <c r="F1696" t="inlineStr">
        <is>
          <t>T100978</t>
        </is>
      </c>
    </row>
    <row r="1697">
      <c r="A1697" t="inlineStr">
        <is>
          <t>C01693</t>
        </is>
      </c>
      <c r="B1697" t="inlineStr">
        <is>
          <t>Delta Branch North</t>
        </is>
      </c>
      <c r="C1697" t="inlineStr">
        <is>
          <t>75 Bazaar Lane</t>
        </is>
      </c>
      <c r="D1697" t="inlineStr">
        <is>
          <t>Capital</t>
        </is>
      </c>
      <c r="E1697" t="inlineStr">
        <is>
          <t>IMP00363</t>
        </is>
      </c>
      <c r="F1697" t="inlineStr">
        <is>
          <t>T102535</t>
        </is>
      </c>
    </row>
    <row r="1698">
      <c r="A1698" t="inlineStr">
        <is>
          <t>C01694</t>
        </is>
      </c>
      <c r="B1698" t="inlineStr">
        <is>
          <t>Eastern Store North</t>
        </is>
      </c>
      <c r="C1698" t="inlineStr">
        <is>
          <t>58 Garden Lane</t>
        </is>
      </c>
      <c r="D1698" t="inlineStr">
        <is>
          <t>Coastal</t>
        </is>
      </c>
      <c r="E1698" t="inlineStr">
        <is>
          <t>IMP00325</t>
        </is>
      </c>
      <c r="F1698" t="inlineStr">
        <is>
          <t>T102271</t>
        </is>
      </c>
    </row>
    <row r="1699">
      <c r="A1699" t="inlineStr">
        <is>
          <t>C01695</t>
        </is>
      </c>
      <c r="B1699" t="inlineStr">
        <is>
          <t>Coral Branch South</t>
        </is>
      </c>
      <c r="C1699" t="inlineStr">
        <is>
          <t>179 Harbour Road</t>
        </is>
      </c>
      <c r="D1699" t="inlineStr">
        <is>
          <t>South</t>
        </is>
      </c>
      <c r="E1699" t="inlineStr">
        <is>
          <t>IMP00818</t>
        </is>
      </c>
      <c r="F1699" t="inlineStr">
        <is>
          <t>T105721</t>
        </is>
      </c>
    </row>
    <row r="1700">
      <c r="A1700" t="inlineStr">
        <is>
          <t>C01696</t>
        </is>
      </c>
      <c r="B1700" t="inlineStr">
        <is>
          <t>Saffron Store Market</t>
        </is>
      </c>
      <c r="C1700" t="inlineStr">
        <is>
          <t>344 Market Street</t>
        </is>
      </c>
      <c r="D1700" t="inlineStr">
        <is>
          <t>South</t>
        </is>
      </c>
      <c r="E1700" t="inlineStr">
        <is>
          <t>IMP01144</t>
        </is>
      </c>
      <c r="F1700" t="inlineStr">
        <is>
          <t>T108007</t>
        </is>
      </c>
    </row>
    <row r="1701">
      <c r="A1701" t="inlineStr">
        <is>
          <t>C01697</t>
        </is>
      </c>
      <c r="B1701" t="inlineStr">
        <is>
          <t>Northern Store South</t>
        </is>
      </c>
      <c r="C1701" t="inlineStr">
        <is>
          <t>40 Mill Road</t>
        </is>
      </c>
      <c r="D1701" t="inlineStr">
        <is>
          <t>North</t>
        </is>
      </c>
      <c r="E1701" t="inlineStr">
        <is>
          <t>IMP01315</t>
        </is>
      </c>
      <c r="F1701" t="inlineStr">
        <is>
          <t>T109203</t>
        </is>
      </c>
    </row>
    <row r="1702">
      <c r="A1702" t="inlineStr">
        <is>
          <t>C01698</t>
        </is>
      </c>
      <c r="B1702" t="inlineStr">
        <is>
          <t>Green Valley Branch North</t>
        </is>
      </c>
      <c r="C1702" t="inlineStr">
        <is>
          <t>13 Airport Road</t>
        </is>
      </c>
      <c r="D1702" t="inlineStr">
        <is>
          <t>North</t>
        </is>
      </c>
      <c r="E1702" t="inlineStr">
        <is>
          <t>IMP00609</t>
        </is>
      </c>
      <c r="F1702" t="inlineStr">
        <is>
          <t>T104259</t>
        </is>
      </c>
    </row>
    <row r="1703">
      <c r="A1703" t="inlineStr">
        <is>
          <t>C01699</t>
        </is>
      </c>
      <c r="B1703" t="inlineStr">
        <is>
          <t>Prescott Retail Market</t>
        </is>
      </c>
      <c r="C1703" t="inlineStr">
        <is>
          <t>165 Harbour Road</t>
        </is>
      </c>
      <c r="D1703" t="inlineStr">
        <is>
          <t>West</t>
        </is>
      </c>
      <c r="E1703" t="inlineStr">
        <is>
          <t>IMP00862</t>
        </is>
      </c>
      <c r="F1703" t="inlineStr">
        <is>
          <t>T106028</t>
        </is>
      </c>
    </row>
    <row r="1704">
      <c r="A1704" t="inlineStr">
        <is>
          <t>C01700</t>
        </is>
      </c>
      <c r="B1704" t="inlineStr">
        <is>
          <t>Evergreen Store Market</t>
        </is>
      </c>
      <c r="C1704" t="inlineStr">
        <is>
          <t>132 Station Road</t>
        </is>
      </c>
      <c r="D1704" t="inlineStr">
        <is>
          <t>South</t>
        </is>
      </c>
      <c r="E1704" t="inlineStr">
        <is>
          <t>IMP00613</t>
        </is>
      </c>
      <c r="F1704" t="inlineStr">
        <is>
          <t>T104287</t>
        </is>
      </c>
    </row>
    <row r="1705">
      <c r="A1705" t="inlineStr">
        <is>
          <t>C01701</t>
        </is>
      </c>
      <c r="B1705" t="inlineStr">
        <is>
          <t>Star Outlet North</t>
        </is>
      </c>
      <c r="C1705" t="inlineStr">
        <is>
          <t>395 Riverside</t>
        </is>
      </c>
      <c r="D1705" t="inlineStr">
        <is>
          <t>North</t>
        </is>
      </c>
      <c r="E1705" t="inlineStr">
        <is>
          <t>IMP01229</t>
        </is>
      </c>
      <c r="F1705" t="inlineStr">
        <is>
          <t>T108596</t>
        </is>
      </c>
    </row>
    <row r="1706">
      <c r="A1706" t="inlineStr">
        <is>
          <t>C01702</t>
        </is>
      </c>
      <c r="B1706" t="inlineStr">
        <is>
          <t>Carrick Retail City</t>
        </is>
      </c>
      <c r="C1706" t="inlineStr">
        <is>
          <t>151 Airport Road</t>
        </is>
      </c>
      <c r="D1706" t="inlineStr">
        <is>
          <t>West</t>
        </is>
      </c>
      <c r="E1706" t="inlineStr">
        <is>
          <t>IMP01046</t>
        </is>
      </c>
      <c r="F1706" t="inlineStr">
        <is>
          <t>T107318</t>
        </is>
      </c>
    </row>
    <row r="1707">
      <c r="A1707" t="inlineStr">
        <is>
          <t>C01703</t>
        </is>
      </c>
      <c r="B1707" t="inlineStr">
        <is>
          <t>Ocean Depot South</t>
        </is>
      </c>
      <c r="C1707" t="inlineStr">
        <is>
          <t>199 Garden Lane</t>
        </is>
      </c>
      <c r="D1707" t="inlineStr">
        <is>
          <t>Coastal</t>
        </is>
      </c>
      <c r="E1707" t="inlineStr">
        <is>
          <t>IMP00243</t>
        </is>
      </c>
      <c r="F1707" t="inlineStr">
        <is>
          <t>T101700</t>
        </is>
      </c>
    </row>
    <row r="1708">
      <c r="A1708" t="inlineStr">
        <is>
          <t>C01704</t>
        </is>
      </c>
      <c r="B1708" t="inlineStr">
        <is>
          <t>United Retail City</t>
        </is>
      </c>
      <c r="C1708" t="inlineStr">
        <is>
          <t>176 Bazaar Lane</t>
        </is>
      </c>
      <c r="D1708" t="inlineStr">
        <is>
          <t>Capital</t>
        </is>
      </c>
      <c r="E1708" t="inlineStr">
        <is>
          <t>IMP00591</t>
        </is>
      </c>
      <c r="F1708" t="inlineStr">
        <is>
          <t>T104135</t>
        </is>
      </c>
    </row>
    <row r="1709">
      <c r="A1709" t="inlineStr">
        <is>
          <t>C01705</t>
        </is>
      </c>
      <c r="B1709" t="inlineStr">
        <is>
          <t>Great Vellmoor Outlet North</t>
        </is>
      </c>
      <c r="C1709" t="inlineStr">
        <is>
          <t>131 Riverside</t>
        </is>
      </c>
      <c r="D1709" t="inlineStr">
        <is>
          <t>Coastal</t>
        </is>
      </c>
      <c r="E1709" t="inlineStr">
        <is>
          <t>IMP00288</t>
        </is>
      </c>
      <c r="F1709" t="inlineStr">
        <is>
          <t>T102011</t>
        </is>
      </c>
    </row>
    <row r="1710">
      <c r="A1710" t="inlineStr">
        <is>
          <t>C01706</t>
        </is>
      </c>
      <c r="B1710" t="inlineStr">
        <is>
          <t>Saffron Retail North</t>
        </is>
      </c>
      <c r="C1710" t="inlineStr">
        <is>
          <t>204 Garden Lane</t>
        </is>
      </c>
      <c r="D1710" t="inlineStr">
        <is>
          <t>South</t>
        </is>
      </c>
      <c r="E1710" t="inlineStr">
        <is>
          <t>IMP01161</t>
        </is>
      </c>
      <c r="F1710" t="inlineStr">
        <is>
          <t>T108126</t>
        </is>
      </c>
    </row>
    <row r="1711">
      <c r="A1711" t="inlineStr">
        <is>
          <t>C01707</t>
        </is>
      </c>
      <c r="B1711" t="inlineStr">
        <is>
          <t>Metro Outlet South</t>
        </is>
      </c>
      <c r="C1711" t="inlineStr">
        <is>
          <t>129 Mill Road</t>
        </is>
      </c>
      <c r="D1711" t="inlineStr">
        <is>
          <t>West</t>
        </is>
      </c>
      <c r="E1711" t="inlineStr">
        <is>
          <t>IMP00404</t>
        </is>
      </c>
      <c r="F1711" t="inlineStr">
        <is>
          <t>T102826</t>
        </is>
      </c>
    </row>
    <row r="1712">
      <c r="A1712" t="inlineStr">
        <is>
          <t>C01708</t>
        </is>
      </c>
      <c r="B1712" t="inlineStr">
        <is>
          <t>Saffron Branch Market</t>
        </is>
      </c>
      <c r="C1712" t="inlineStr">
        <is>
          <t>230 Station Road</t>
        </is>
      </c>
      <c r="D1712" t="inlineStr">
        <is>
          <t>North</t>
        </is>
      </c>
      <c r="E1712" t="inlineStr">
        <is>
          <t>IMP00100</t>
        </is>
      </c>
      <c r="F1712" t="inlineStr">
        <is>
          <t>T100699</t>
        </is>
      </c>
    </row>
    <row r="1713">
      <c r="A1713" t="inlineStr">
        <is>
          <t>C01709</t>
        </is>
      </c>
      <c r="B1713" t="inlineStr">
        <is>
          <t>Green Valley Store North</t>
        </is>
      </c>
      <c r="C1713" t="inlineStr">
        <is>
          <t>250 Garden Lane</t>
        </is>
      </c>
      <c r="D1713" t="inlineStr">
        <is>
          <t>Coastal</t>
        </is>
      </c>
      <c r="E1713" t="inlineStr">
        <is>
          <t>IMP00862</t>
        </is>
      </c>
      <c r="F1713" t="inlineStr">
        <is>
          <t>T106028</t>
        </is>
      </c>
    </row>
    <row r="1714">
      <c r="A1714" t="inlineStr">
        <is>
          <t>C01710</t>
        </is>
      </c>
      <c r="B1714" t="inlineStr">
        <is>
          <t>Summit Depot City</t>
        </is>
      </c>
      <c r="C1714" t="inlineStr">
        <is>
          <t>117 Riverside</t>
        </is>
      </c>
      <c r="D1714" t="inlineStr">
        <is>
          <t>Coastal</t>
        </is>
      </c>
      <c r="E1714" t="inlineStr">
        <is>
          <t>IMP01160</t>
        </is>
      </c>
      <c r="F1714" t="inlineStr">
        <is>
          <t>T108113</t>
        </is>
      </c>
    </row>
    <row r="1715">
      <c r="A1715" t="inlineStr">
        <is>
          <t>C01711</t>
        </is>
      </c>
      <c r="B1715" t="inlineStr">
        <is>
          <t>Silk Road Store Market</t>
        </is>
      </c>
      <c r="C1715" t="inlineStr">
        <is>
          <t>72 Airport Road</t>
        </is>
      </c>
      <c r="D1715" t="inlineStr">
        <is>
          <t>North</t>
        </is>
      </c>
      <c r="E1715" t="inlineStr">
        <is>
          <t>IMP00077</t>
        </is>
      </c>
      <c r="F1715" t="inlineStr">
        <is>
          <t>T100538</t>
        </is>
      </c>
    </row>
    <row r="1716">
      <c r="A1716" t="inlineStr">
        <is>
          <t>C01712</t>
        </is>
      </c>
      <c r="B1716" t="inlineStr">
        <is>
          <t>Silver Outlet City</t>
        </is>
      </c>
      <c r="C1716" t="inlineStr">
        <is>
          <t>335 Mill Road</t>
        </is>
      </c>
      <c r="D1716" t="inlineStr">
        <is>
          <t>South</t>
        </is>
      </c>
      <c r="E1716" t="inlineStr">
        <is>
          <t>IMP00423</t>
        </is>
      </c>
      <c r="F1716" t="inlineStr">
        <is>
          <t>T102957</t>
        </is>
      </c>
    </row>
    <row r="1717">
      <c r="A1717" t="inlineStr">
        <is>
          <t>C01713</t>
        </is>
      </c>
      <c r="B1717" t="inlineStr">
        <is>
          <t>Golden Branch South</t>
        </is>
      </c>
      <c r="C1717" t="inlineStr">
        <is>
          <t>19 Industrial Estate</t>
        </is>
      </c>
      <c r="D1717" t="inlineStr">
        <is>
          <t>Coastal</t>
        </is>
      </c>
      <c r="E1717" t="inlineStr">
        <is>
          <t>IMP01104</t>
        </is>
      </c>
      <c r="F1717" t="inlineStr">
        <is>
          <t>T107722</t>
        </is>
      </c>
    </row>
    <row r="1718">
      <c r="A1718" t="inlineStr">
        <is>
          <t>C01714</t>
        </is>
      </c>
      <c r="B1718" t="inlineStr">
        <is>
          <t>Carrick Retail City</t>
        </is>
      </c>
      <c r="C1718" t="inlineStr">
        <is>
          <t>73 Riverside</t>
        </is>
      </c>
      <c r="D1718" t="inlineStr">
        <is>
          <t>Coastal</t>
        </is>
      </c>
      <c r="E1718" t="inlineStr">
        <is>
          <t>IMP01350</t>
        </is>
      </c>
      <c r="F1718" t="inlineStr">
        <is>
          <t>T109448</t>
        </is>
      </c>
    </row>
    <row r="1719">
      <c r="A1719" t="inlineStr">
        <is>
          <t>C01715</t>
        </is>
      </c>
      <c r="B1719" t="inlineStr">
        <is>
          <t>Prime Branch Market</t>
        </is>
      </c>
      <c r="C1719" t="inlineStr">
        <is>
          <t>35 Harbour Road</t>
        </is>
      </c>
      <c r="D1719" t="inlineStr">
        <is>
          <t>East</t>
        </is>
      </c>
      <c r="E1719" t="inlineStr">
        <is>
          <t>IMP00011</t>
        </is>
      </c>
      <c r="F1719" t="inlineStr">
        <is>
          <t>T100070</t>
        </is>
      </c>
    </row>
    <row r="1720">
      <c r="A1720" t="inlineStr">
        <is>
          <t>C01716</t>
        </is>
      </c>
      <c r="B1720" t="inlineStr">
        <is>
          <t>Harmony Depot Market</t>
        </is>
      </c>
      <c r="C1720" t="inlineStr">
        <is>
          <t>294 Market Street</t>
        </is>
      </c>
      <c r="D1720" t="inlineStr">
        <is>
          <t>East</t>
        </is>
      </c>
      <c r="E1720" t="inlineStr">
        <is>
          <t>IMP01327</t>
        </is>
      </c>
      <c r="F1720" t="inlineStr">
        <is>
          <t>T109286</t>
        </is>
      </c>
    </row>
    <row r="1721">
      <c r="A1721" t="inlineStr">
        <is>
          <t>C01717</t>
        </is>
      </c>
      <c r="B1721" t="inlineStr">
        <is>
          <t>Northern Depot North</t>
        </is>
      </c>
      <c r="C1721" t="inlineStr">
        <is>
          <t>92 Garden Lane</t>
        </is>
      </c>
      <c r="D1721" t="inlineStr">
        <is>
          <t>South</t>
        </is>
      </c>
      <c r="E1721" t="inlineStr">
        <is>
          <t>IMP00922</t>
        </is>
      </c>
      <c r="F1721" t="inlineStr">
        <is>
          <t>T106451</t>
        </is>
      </c>
    </row>
    <row r="1722">
      <c r="A1722" t="inlineStr">
        <is>
          <t>C01718</t>
        </is>
      </c>
      <c r="B1722" t="inlineStr">
        <is>
          <t>Evergreen Depot City</t>
        </is>
      </c>
      <c r="C1722" t="inlineStr">
        <is>
          <t>227 Industrial Estate</t>
        </is>
      </c>
      <c r="D1722" t="inlineStr">
        <is>
          <t>Coastal</t>
        </is>
      </c>
      <c r="E1722" t="inlineStr">
        <is>
          <t>IMP00453</t>
        </is>
      </c>
      <c r="F1722" t="inlineStr">
        <is>
          <t>T103168</t>
        </is>
      </c>
    </row>
    <row r="1723">
      <c r="A1723" t="inlineStr">
        <is>
          <t>C01719</t>
        </is>
      </c>
      <c r="B1723" t="inlineStr">
        <is>
          <t>Prescott Retail North</t>
        </is>
      </c>
      <c r="C1723" t="inlineStr">
        <is>
          <t>80 Mill Road</t>
        </is>
      </c>
      <c r="D1723" t="inlineStr">
        <is>
          <t>Capital</t>
        </is>
      </c>
      <c r="E1723" t="inlineStr">
        <is>
          <t>IMP00838</t>
        </is>
      </c>
      <c r="F1723" t="inlineStr">
        <is>
          <t>T105860</t>
        </is>
      </c>
    </row>
    <row r="1724">
      <c r="A1724" t="inlineStr">
        <is>
          <t>C01720</t>
        </is>
      </c>
      <c r="B1724" t="inlineStr">
        <is>
          <t>Prescott Store Market</t>
        </is>
      </c>
      <c r="C1724" t="inlineStr">
        <is>
          <t>66 Mill Road</t>
        </is>
      </c>
      <c r="D1724" t="inlineStr">
        <is>
          <t>West</t>
        </is>
      </c>
      <c r="E1724" t="inlineStr">
        <is>
          <t>IMP00637</t>
        </is>
      </c>
      <c r="F1724" t="inlineStr">
        <is>
          <t>T104453</t>
        </is>
      </c>
    </row>
    <row r="1725">
      <c r="A1725" t="inlineStr">
        <is>
          <t>C01721</t>
        </is>
      </c>
      <c r="B1725" t="inlineStr">
        <is>
          <t>Pacific Retail South</t>
        </is>
      </c>
      <c r="C1725" t="inlineStr">
        <is>
          <t>34 Riverside</t>
        </is>
      </c>
      <c r="D1725" t="inlineStr">
        <is>
          <t>North</t>
        </is>
      </c>
      <c r="E1725" t="inlineStr">
        <is>
          <t>IMP00730</t>
        </is>
      </c>
      <c r="F1725" t="inlineStr">
        <is>
          <t>T105109</t>
        </is>
      </c>
    </row>
    <row r="1726">
      <c r="A1726" t="inlineStr">
        <is>
          <t>C01722</t>
        </is>
      </c>
      <c r="B1726" t="inlineStr">
        <is>
          <t>Orchid Depot South</t>
        </is>
      </c>
      <c r="C1726" t="inlineStr">
        <is>
          <t>366 Riverside</t>
        </is>
      </c>
      <c r="D1726" t="inlineStr">
        <is>
          <t>East</t>
        </is>
      </c>
      <c r="E1726" t="inlineStr">
        <is>
          <t>IMP00773</t>
        </is>
      </c>
      <c r="F1726" t="inlineStr">
        <is>
          <t>T105406</t>
        </is>
      </c>
    </row>
    <row r="1727">
      <c r="A1727" t="inlineStr">
        <is>
          <t>C01723</t>
        </is>
      </c>
      <c r="B1727" t="inlineStr">
        <is>
          <t>Dunmore Store South</t>
        </is>
      </c>
      <c r="C1727" t="inlineStr">
        <is>
          <t>135 Airport Road</t>
        </is>
      </c>
      <c r="D1727" t="inlineStr">
        <is>
          <t>West</t>
        </is>
      </c>
      <c r="E1727" t="inlineStr">
        <is>
          <t>IMP01132</t>
        </is>
      </c>
      <c r="F1727" t="inlineStr">
        <is>
          <t>T107917</t>
        </is>
      </c>
    </row>
    <row r="1728">
      <c r="A1728" t="inlineStr">
        <is>
          <t>C01724</t>
        </is>
      </c>
      <c r="B1728" t="inlineStr">
        <is>
          <t>Saffron Store Market</t>
        </is>
      </c>
      <c r="C1728" t="inlineStr">
        <is>
          <t>132 Garden Lane</t>
        </is>
      </c>
      <c r="D1728" t="inlineStr">
        <is>
          <t>North</t>
        </is>
      </c>
      <c r="E1728" t="inlineStr">
        <is>
          <t>IMP01323</t>
        </is>
      </c>
      <c r="F1728" t="inlineStr">
        <is>
          <t>T109255</t>
        </is>
      </c>
    </row>
    <row r="1729">
      <c r="A1729" t="inlineStr">
        <is>
          <t>C01725</t>
        </is>
      </c>
      <c r="B1729" t="inlineStr">
        <is>
          <t>Saffron Store City</t>
        </is>
      </c>
      <c r="C1729" t="inlineStr">
        <is>
          <t>170 Industrial Estate</t>
        </is>
      </c>
      <c r="D1729" t="inlineStr">
        <is>
          <t>North</t>
        </is>
      </c>
      <c r="E1729" t="inlineStr">
        <is>
          <t>IMP00989</t>
        </is>
      </c>
      <c r="F1729" t="inlineStr">
        <is>
          <t>T106922</t>
        </is>
      </c>
    </row>
    <row r="1730">
      <c r="A1730" t="inlineStr">
        <is>
          <t>C01726</t>
        </is>
      </c>
      <c r="B1730" t="inlineStr">
        <is>
          <t>Meridian Outlet South</t>
        </is>
      </c>
      <c r="C1730" t="inlineStr">
        <is>
          <t>20 Airport Road</t>
        </is>
      </c>
      <c r="D1730" t="inlineStr">
        <is>
          <t>North</t>
        </is>
      </c>
      <c r="E1730" t="inlineStr">
        <is>
          <t>IMP00067</t>
        </is>
      </c>
      <c r="F1730" t="inlineStr">
        <is>
          <t>T100466</t>
        </is>
      </c>
    </row>
    <row r="1731">
      <c r="A1731" t="inlineStr">
        <is>
          <t>C01727</t>
        </is>
      </c>
      <c r="B1731" t="inlineStr">
        <is>
          <t>Horizon Outlet Market</t>
        </is>
      </c>
      <c r="C1731" t="inlineStr">
        <is>
          <t>147 Temple Street</t>
        </is>
      </c>
      <c r="D1731" t="inlineStr">
        <is>
          <t>West</t>
        </is>
      </c>
      <c r="E1731" t="inlineStr">
        <is>
          <t>IMP00077</t>
        </is>
      </c>
      <c r="F1731" t="inlineStr">
        <is>
          <t>T100538</t>
        </is>
      </c>
    </row>
    <row r="1732">
      <c r="A1732" t="inlineStr">
        <is>
          <t>C01728</t>
        </is>
      </c>
      <c r="B1732" t="inlineStr">
        <is>
          <t>Pacific Depot Market</t>
        </is>
      </c>
      <c r="C1732" t="inlineStr">
        <is>
          <t>313 Harbour Road</t>
        </is>
      </c>
      <c r="D1732" t="inlineStr">
        <is>
          <t>South</t>
        </is>
      </c>
      <c r="E1732" t="inlineStr">
        <is>
          <t>IMP00512</t>
        </is>
      </c>
      <c r="F1732" t="inlineStr">
        <is>
          <t>T103577</t>
        </is>
      </c>
    </row>
    <row r="1733">
      <c r="A1733" t="inlineStr">
        <is>
          <t>C01729</t>
        </is>
      </c>
      <c r="B1733" t="inlineStr">
        <is>
          <t>Delta Store South</t>
        </is>
      </c>
      <c r="C1733" t="inlineStr">
        <is>
          <t>305 Temple Street</t>
        </is>
      </c>
      <c r="D1733" t="inlineStr">
        <is>
          <t>Capital</t>
        </is>
      </c>
      <c r="E1733" t="inlineStr">
        <is>
          <t>IMP00168</t>
        </is>
      </c>
      <c r="F1733" t="inlineStr">
        <is>
          <t>T101174</t>
        </is>
      </c>
    </row>
    <row r="1734">
      <c r="A1734" t="inlineStr">
        <is>
          <t>C01730</t>
        </is>
      </c>
      <c r="B1734" t="inlineStr">
        <is>
          <t>Silver Store City</t>
        </is>
      </c>
      <c r="C1734" t="inlineStr">
        <is>
          <t>198 Station Road</t>
        </is>
      </c>
      <c r="D1734" t="inlineStr">
        <is>
          <t>South</t>
        </is>
      </c>
      <c r="E1734" t="inlineStr">
        <is>
          <t>IMP00011</t>
        </is>
      </c>
      <c r="F1734" t="inlineStr">
        <is>
          <t>T100070</t>
        </is>
      </c>
    </row>
    <row r="1735">
      <c r="A1735" t="inlineStr">
        <is>
          <t>C01731</t>
        </is>
      </c>
      <c r="B1735" t="inlineStr">
        <is>
          <t>Jade Branch City</t>
        </is>
      </c>
      <c r="C1735" t="inlineStr">
        <is>
          <t>259 Bazaar Lane</t>
        </is>
      </c>
      <c r="D1735" t="inlineStr">
        <is>
          <t>East</t>
        </is>
      </c>
      <c r="E1735" t="inlineStr">
        <is>
          <t>IMP01284</t>
        </is>
      </c>
      <c r="F1735" t="inlineStr">
        <is>
          <t>T108984</t>
        </is>
      </c>
    </row>
    <row r="1736">
      <c r="A1736" t="inlineStr">
        <is>
          <t>C01732</t>
        </is>
      </c>
      <c r="B1736" t="inlineStr">
        <is>
          <t>Prime Retail City</t>
        </is>
      </c>
      <c r="C1736" t="inlineStr">
        <is>
          <t>252 Market Street</t>
        </is>
      </c>
      <c r="D1736" t="inlineStr">
        <is>
          <t>West</t>
        </is>
      </c>
      <c r="E1736" t="inlineStr">
        <is>
          <t>IMP00864</t>
        </is>
      </c>
      <c r="F1736" t="inlineStr">
        <is>
          <t>T106047</t>
        </is>
      </c>
    </row>
    <row r="1737">
      <c r="A1737" t="inlineStr">
        <is>
          <t>C01733</t>
        </is>
      </c>
      <c r="B1737" t="inlineStr">
        <is>
          <t>Aldergate Depot South</t>
        </is>
      </c>
      <c r="C1737" t="inlineStr">
        <is>
          <t>206 Airport Road</t>
        </is>
      </c>
      <c r="D1737" t="inlineStr">
        <is>
          <t>Coastal</t>
        </is>
      </c>
      <c r="E1737" t="inlineStr">
        <is>
          <t>IMP01111</t>
        </is>
      </c>
      <c r="F1737" t="inlineStr">
        <is>
          <t>T108776</t>
        </is>
      </c>
    </row>
    <row r="1738">
      <c r="A1738" t="inlineStr">
        <is>
          <t>C01734</t>
        </is>
      </c>
      <c r="B1738" t="inlineStr">
        <is>
          <t>Twin Rivers Outlet City</t>
        </is>
      </c>
      <c r="C1738" t="inlineStr">
        <is>
          <t>203 Harbour Road</t>
        </is>
      </c>
      <c r="D1738" t="inlineStr">
        <is>
          <t>Coastal</t>
        </is>
      </c>
      <c r="E1738" t="inlineStr">
        <is>
          <t>IMP01038</t>
        </is>
      </c>
      <c r="F1738" t="inlineStr">
        <is>
          <t>T107261</t>
        </is>
      </c>
    </row>
    <row r="1739">
      <c r="A1739" t="inlineStr">
        <is>
          <t>C01735</t>
        </is>
      </c>
      <c r="B1739" t="inlineStr">
        <is>
          <t>Northern Retail Market</t>
        </is>
      </c>
      <c r="C1739" t="inlineStr">
        <is>
          <t>11 Mill Road</t>
        </is>
      </c>
      <c r="D1739" t="inlineStr">
        <is>
          <t>Coastal</t>
        </is>
      </c>
      <c r="E1739" t="inlineStr">
        <is>
          <t>IMP00935</t>
        </is>
      </c>
      <c r="F1739" t="inlineStr">
        <is>
          <t>T106540</t>
        </is>
      </c>
    </row>
    <row r="1740">
      <c r="A1740" t="inlineStr">
        <is>
          <t>C01736</t>
        </is>
      </c>
      <c r="B1740" t="inlineStr">
        <is>
          <t>Green Valley Store City</t>
        </is>
      </c>
      <c r="C1740" t="inlineStr">
        <is>
          <t>1 Station Road</t>
        </is>
      </c>
      <c r="D1740" t="inlineStr">
        <is>
          <t>East</t>
        </is>
      </c>
      <c r="E1740" t="inlineStr">
        <is>
          <t>IMP00870</t>
        </is>
      </c>
      <c r="F1740" t="inlineStr">
        <is>
          <t>T106084</t>
        </is>
      </c>
    </row>
    <row r="1741">
      <c r="A1741" t="inlineStr">
        <is>
          <t>C01737</t>
        </is>
      </c>
      <c r="B1741" t="inlineStr">
        <is>
          <t>Silk Road Outlet City</t>
        </is>
      </c>
      <c r="C1741" t="inlineStr">
        <is>
          <t>11 Harbour Road</t>
        </is>
      </c>
      <c r="D1741" t="inlineStr">
        <is>
          <t>Capital</t>
        </is>
      </c>
      <c r="E1741" t="inlineStr">
        <is>
          <t>IMP01248</t>
        </is>
      </c>
      <c r="F1741" t="inlineStr">
        <is>
          <t>T108729</t>
        </is>
      </c>
    </row>
    <row r="1742">
      <c r="A1742" t="inlineStr">
        <is>
          <t>C01738</t>
        </is>
      </c>
      <c r="B1742" t="inlineStr">
        <is>
          <t>Great Vellmoor Store Market</t>
        </is>
      </c>
      <c r="C1742" t="inlineStr">
        <is>
          <t>175 Harbour Road</t>
        </is>
      </c>
      <c r="D1742" t="inlineStr">
        <is>
          <t>North</t>
        </is>
      </c>
      <c r="E1742" t="inlineStr">
        <is>
          <t>IMP00351</t>
        </is>
      </c>
      <c r="F1742" t="inlineStr">
        <is>
          <t>T102452</t>
        </is>
      </c>
    </row>
    <row r="1743">
      <c r="A1743" t="inlineStr">
        <is>
          <t>C01739</t>
        </is>
      </c>
      <c r="B1743" t="inlineStr">
        <is>
          <t>Dunmore Branch North</t>
        </is>
      </c>
      <c r="C1743" t="inlineStr">
        <is>
          <t>311 Harbour Road</t>
        </is>
      </c>
      <c r="D1743" t="inlineStr">
        <is>
          <t>Capital</t>
        </is>
      </c>
      <c r="E1743" t="inlineStr">
        <is>
          <t>IMP00408</t>
        </is>
      </c>
      <c r="F1743" t="inlineStr">
        <is>
          <t>T102854</t>
        </is>
      </c>
    </row>
    <row r="1744">
      <c r="A1744" t="inlineStr">
        <is>
          <t>C01740</t>
        </is>
      </c>
      <c r="B1744" t="inlineStr">
        <is>
          <t>Cobalt Depot South</t>
        </is>
      </c>
      <c r="C1744" t="inlineStr">
        <is>
          <t>149 Industrial Estate</t>
        </is>
      </c>
      <c r="D1744" t="inlineStr">
        <is>
          <t>Capital</t>
        </is>
      </c>
      <c r="E1744" t="inlineStr">
        <is>
          <t>IMP01161</t>
        </is>
      </c>
      <c r="F1744" t="inlineStr">
        <is>
          <t>T108126</t>
        </is>
      </c>
    </row>
    <row r="1745">
      <c r="A1745" t="inlineStr">
        <is>
          <t>C01741</t>
        </is>
      </c>
      <c r="B1745" t="inlineStr">
        <is>
          <t>Global Store City</t>
        </is>
      </c>
      <c r="C1745" t="inlineStr">
        <is>
          <t>322 Industrial Estate</t>
        </is>
      </c>
      <c r="D1745" t="inlineStr">
        <is>
          <t>North</t>
        </is>
      </c>
      <c r="E1745" t="inlineStr">
        <is>
          <t>IMP01363</t>
        </is>
      </c>
      <c r="F1745" t="inlineStr">
        <is>
          <t>T109538</t>
        </is>
      </c>
    </row>
    <row r="1746">
      <c r="A1746" t="inlineStr">
        <is>
          <t>C01742</t>
        </is>
      </c>
      <c r="B1746" t="inlineStr">
        <is>
          <t>Ashcombe Depot Market</t>
        </is>
      </c>
      <c r="C1746" t="inlineStr">
        <is>
          <t>201 Market Street</t>
        </is>
      </c>
      <c r="D1746" t="inlineStr">
        <is>
          <t>South</t>
        </is>
      </c>
      <c r="E1746" t="inlineStr">
        <is>
          <t>IMP01468</t>
        </is>
      </c>
      <c r="F1746" t="inlineStr">
        <is>
          <t>T110274</t>
        </is>
      </c>
    </row>
    <row r="1747">
      <c r="A1747" t="inlineStr">
        <is>
          <t>C01743</t>
        </is>
      </c>
      <c r="B1747" t="inlineStr">
        <is>
          <t>Prime Store Market</t>
        </is>
      </c>
      <c r="C1747" t="inlineStr">
        <is>
          <t>200 Garden Lane</t>
        </is>
      </c>
      <c r="D1747" t="inlineStr">
        <is>
          <t>Capital</t>
        </is>
      </c>
      <c r="E1747" t="inlineStr">
        <is>
          <t>IMP00105</t>
        </is>
      </c>
      <c r="F1747" t="inlineStr">
        <is>
          <t>T100729</t>
        </is>
      </c>
    </row>
    <row r="1748">
      <c r="A1748" t="inlineStr">
        <is>
          <t>C01744</t>
        </is>
      </c>
      <c r="B1748" t="inlineStr">
        <is>
          <t>Inverness Depot City</t>
        </is>
      </c>
      <c r="C1748" t="inlineStr">
        <is>
          <t>309 Harbour Road</t>
        </is>
      </c>
      <c r="D1748" t="inlineStr">
        <is>
          <t>North</t>
        </is>
      </c>
      <c r="E1748" t="inlineStr">
        <is>
          <t>IMP00421</t>
        </is>
      </c>
      <c r="F1748" t="inlineStr">
        <is>
          <t>T102944</t>
        </is>
      </c>
    </row>
    <row r="1749">
      <c r="A1749" t="inlineStr">
        <is>
          <t>C01745</t>
        </is>
      </c>
      <c r="B1749" t="inlineStr">
        <is>
          <t>Prescott Branch City</t>
        </is>
      </c>
      <c r="C1749" t="inlineStr">
        <is>
          <t>114 Harbour Road</t>
        </is>
      </c>
      <c r="D1749" t="inlineStr">
        <is>
          <t>South</t>
        </is>
      </c>
      <c r="E1749" t="inlineStr">
        <is>
          <t>IMP00225</t>
        </is>
      </c>
      <c r="F1749" t="inlineStr">
        <is>
          <t>T101571</t>
        </is>
      </c>
    </row>
    <row r="1750">
      <c r="A1750" t="inlineStr">
        <is>
          <t>C01746</t>
        </is>
      </c>
      <c r="B1750" t="inlineStr">
        <is>
          <t>Carrick Branch City</t>
        </is>
      </c>
      <c r="C1750" t="inlineStr">
        <is>
          <t>394 Mill Road</t>
        </is>
      </c>
      <c r="D1750" t="inlineStr">
        <is>
          <t>North</t>
        </is>
      </c>
      <c r="E1750" t="inlineStr">
        <is>
          <t>IMP00152</t>
        </is>
      </c>
      <c r="F1750" t="inlineStr">
        <is>
          <t>T101060</t>
        </is>
      </c>
    </row>
    <row r="1751">
      <c r="A1751" t="inlineStr">
        <is>
          <t>C01747</t>
        </is>
      </c>
      <c r="B1751" t="inlineStr">
        <is>
          <t>Northern Branch South</t>
        </is>
      </c>
      <c r="C1751" t="inlineStr">
        <is>
          <t>229 Market Street</t>
        </is>
      </c>
      <c r="D1751" t="inlineStr">
        <is>
          <t>East</t>
        </is>
      </c>
      <c r="E1751" t="inlineStr">
        <is>
          <t>IMP00557</t>
        </is>
      </c>
      <c r="F1751" t="inlineStr">
        <is>
          <t>T103892</t>
        </is>
      </c>
    </row>
    <row r="1752">
      <c r="A1752" t="inlineStr">
        <is>
          <t>C01748</t>
        </is>
      </c>
      <c r="B1752" t="inlineStr">
        <is>
          <t>Prime Store City</t>
        </is>
      </c>
      <c r="C1752" t="inlineStr">
        <is>
          <t>256 Garden Lane</t>
        </is>
      </c>
      <c r="D1752" t="inlineStr">
        <is>
          <t>West</t>
        </is>
      </c>
      <c r="E1752" t="inlineStr">
        <is>
          <t>IMP00864</t>
        </is>
      </c>
      <c r="F1752" t="inlineStr">
        <is>
          <t>T106047</t>
        </is>
      </c>
    </row>
    <row r="1753">
      <c r="A1753" t="inlineStr">
        <is>
          <t>C01749</t>
        </is>
      </c>
      <c r="B1753" t="inlineStr">
        <is>
          <t>Phoenix Depot City</t>
        </is>
      </c>
      <c r="C1753" t="inlineStr">
        <is>
          <t>63 Riverside</t>
        </is>
      </c>
      <c r="D1753" t="inlineStr">
        <is>
          <t>Coastal</t>
        </is>
      </c>
      <c r="E1753" t="inlineStr">
        <is>
          <t>IMP01490</t>
        </is>
      </c>
      <c r="F1753" t="inlineStr">
        <is>
          <t>T110427</t>
        </is>
      </c>
    </row>
    <row r="1754">
      <c r="A1754" t="inlineStr">
        <is>
          <t>C01750</t>
        </is>
      </c>
      <c r="B1754" t="inlineStr">
        <is>
          <t>Harmony Outlet South</t>
        </is>
      </c>
      <c r="C1754" t="inlineStr">
        <is>
          <t>371 Temple Street</t>
        </is>
      </c>
      <c r="D1754" t="inlineStr">
        <is>
          <t>West</t>
        </is>
      </c>
      <c r="E1754" t="inlineStr">
        <is>
          <t>IMP00904</t>
        </is>
      </c>
      <c r="F1754" t="inlineStr">
        <is>
          <t>T106327</t>
        </is>
      </c>
    </row>
    <row r="1755">
      <c r="A1755" t="inlineStr">
        <is>
          <t>C01751</t>
        </is>
      </c>
      <c r="B1755" t="inlineStr">
        <is>
          <t>Metro Depot North</t>
        </is>
      </c>
      <c r="C1755" t="inlineStr">
        <is>
          <t>370 Riverside</t>
        </is>
      </c>
      <c r="D1755" t="inlineStr">
        <is>
          <t>Coastal</t>
        </is>
      </c>
      <c r="E1755" t="inlineStr">
        <is>
          <t>IMP00203</t>
        </is>
      </c>
      <c r="F1755" t="inlineStr">
        <is>
          <t>T101414</t>
        </is>
      </c>
    </row>
    <row r="1756">
      <c r="A1756" t="inlineStr">
        <is>
          <t>C01752</t>
        </is>
      </c>
      <c r="B1756" t="inlineStr">
        <is>
          <t>Dunmore Retail City</t>
        </is>
      </c>
      <c r="C1756" t="inlineStr">
        <is>
          <t>390 Garden Lane</t>
        </is>
      </c>
      <c r="D1756" t="inlineStr">
        <is>
          <t>North</t>
        </is>
      </c>
      <c r="E1756" t="inlineStr">
        <is>
          <t>IMP00134</t>
        </is>
      </c>
      <c r="F1756" t="inlineStr">
        <is>
          <t>T100936</t>
        </is>
      </c>
    </row>
    <row r="1757">
      <c r="A1757" t="inlineStr">
        <is>
          <t>C01753</t>
        </is>
      </c>
      <c r="B1757" t="inlineStr">
        <is>
          <t>Prescott Store City</t>
        </is>
      </c>
      <c r="C1757" t="inlineStr">
        <is>
          <t>126 Temple Street</t>
        </is>
      </c>
      <c r="D1757" t="inlineStr">
        <is>
          <t>East</t>
        </is>
      </c>
      <c r="E1757" t="inlineStr">
        <is>
          <t>IMP01420</t>
        </is>
      </c>
      <c r="F1757" t="inlineStr">
        <is>
          <t>T109936</t>
        </is>
      </c>
    </row>
    <row r="1758">
      <c r="A1758" t="inlineStr">
        <is>
          <t>C01754</t>
        </is>
      </c>
      <c r="B1758" t="inlineStr">
        <is>
          <t>Cobalt Retail North</t>
        </is>
      </c>
      <c r="C1758" t="inlineStr">
        <is>
          <t>123 Airport Road</t>
        </is>
      </c>
      <c r="D1758" t="inlineStr">
        <is>
          <t>West</t>
        </is>
      </c>
      <c r="E1758" t="inlineStr">
        <is>
          <t>IMP01323</t>
        </is>
      </c>
      <c r="F1758" t="inlineStr">
        <is>
          <t>T109255</t>
        </is>
      </c>
    </row>
    <row r="1759">
      <c r="A1759" t="inlineStr">
        <is>
          <t>C01755</t>
        </is>
      </c>
      <c r="B1759" t="inlineStr">
        <is>
          <t>Summit Depot North</t>
        </is>
      </c>
      <c r="C1759" t="inlineStr">
        <is>
          <t>245 Harbour Road</t>
        </is>
      </c>
      <c r="D1759" t="inlineStr">
        <is>
          <t>Capital</t>
        </is>
      </c>
      <c r="E1759" t="inlineStr">
        <is>
          <t>IMP00123</t>
        </is>
      </c>
      <c r="F1759" t="inlineStr">
        <is>
          <t>T100856</t>
        </is>
      </c>
    </row>
    <row r="1760">
      <c r="A1760" t="inlineStr">
        <is>
          <t>C01756</t>
        </is>
      </c>
      <c r="B1760" t="inlineStr">
        <is>
          <t>Pacific Store Market</t>
        </is>
      </c>
      <c r="C1760" t="inlineStr">
        <is>
          <t>123 Mill Road</t>
        </is>
      </c>
      <c r="D1760" t="inlineStr">
        <is>
          <t>Capital</t>
        </is>
      </c>
      <c r="E1760" t="inlineStr">
        <is>
          <t>IMP01405</t>
        </is>
      </c>
      <c r="F1760" t="inlineStr">
        <is>
          <t>T109833</t>
        </is>
      </c>
    </row>
    <row r="1761">
      <c r="A1761" t="inlineStr">
        <is>
          <t>C01757</t>
        </is>
      </c>
      <c r="B1761" t="inlineStr">
        <is>
          <t>Pacific Store North</t>
        </is>
      </c>
      <c r="C1761" t="inlineStr">
        <is>
          <t>186 Airport Road</t>
        </is>
      </c>
      <c r="D1761" t="inlineStr">
        <is>
          <t>West</t>
        </is>
      </c>
      <c r="E1761" t="inlineStr">
        <is>
          <t>IMP00302</t>
        </is>
      </c>
      <c r="F1761" t="inlineStr">
        <is>
          <t>T102110</t>
        </is>
      </c>
    </row>
    <row r="1762">
      <c r="A1762" t="inlineStr">
        <is>
          <t>C01758</t>
        </is>
      </c>
      <c r="B1762" t="inlineStr">
        <is>
          <t>Crown Store Market</t>
        </is>
      </c>
      <c r="C1762" t="inlineStr">
        <is>
          <t>38 Temple Street</t>
        </is>
      </c>
      <c r="D1762" t="inlineStr">
        <is>
          <t>Capital</t>
        </is>
      </c>
      <c r="E1762" t="inlineStr">
        <is>
          <t>IMP01323</t>
        </is>
      </c>
      <c r="F1762" t="inlineStr">
        <is>
          <t>T109255</t>
        </is>
      </c>
    </row>
    <row r="1763">
      <c r="A1763" t="inlineStr">
        <is>
          <t>C01759</t>
        </is>
      </c>
      <c r="B1763" t="inlineStr">
        <is>
          <t>Global Store City</t>
        </is>
      </c>
      <c r="C1763" t="inlineStr">
        <is>
          <t>15 Mill Road</t>
        </is>
      </c>
      <c r="D1763" t="inlineStr">
        <is>
          <t>Capital</t>
        </is>
      </c>
      <c r="E1763" t="inlineStr">
        <is>
          <t>IMP01038</t>
        </is>
      </c>
      <c r="F1763" t="inlineStr">
        <is>
          <t>T107261</t>
        </is>
      </c>
    </row>
    <row r="1764">
      <c r="A1764" t="inlineStr">
        <is>
          <t>C01760</t>
        </is>
      </c>
      <c r="B1764" t="inlineStr">
        <is>
          <t>Golden Depot City</t>
        </is>
      </c>
      <c r="C1764" t="inlineStr">
        <is>
          <t>129 Airport Road</t>
        </is>
      </c>
      <c r="D1764" t="inlineStr">
        <is>
          <t>South</t>
        </is>
      </c>
      <c r="E1764" t="inlineStr">
        <is>
          <t>IMP00427</t>
        </is>
      </c>
      <c r="F1764" t="inlineStr">
        <is>
          <t>T102982</t>
        </is>
      </c>
    </row>
    <row r="1765">
      <c r="A1765" t="inlineStr">
        <is>
          <t>C01761</t>
        </is>
      </c>
      <c r="B1765" t="inlineStr">
        <is>
          <t>Northern Retail North</t>
        </is>
      </c>
      <c r="C1765" t="inlineStr">
        <is>
          <t>217 Riverside</t>
        </is>
      </c>
      <c r="D1765" t="inlineStr">
        <is>
          <t>Capital</t>
        </is>
      </c>
      <c r="E1765" t="inlineStr">
        <is>
          <t>IMP01494</t>
        </is>
      </c>
      <c r="F1765" t="inlineStr">
        <is>
          <t>T110452</t>
        </is>
      </c>
    </row>
    <row r="1766">
      <c r="A1766" t="inlineStr">
        <is>
          <t>C01762</t>
        </is>
      </c>
      <c r="B1766" t="inlineStr">
        <is>
          <t>Twin Rivers Depot City</t>
        </is>
      </c>
      <c r="C1766" t="inlineStr">
        <is>
          <t>301 Station Road</t>
        </is>
      </c>
      <c r="D1766" t="inlineStr">
        <is>
          <t>West</t>
        </is>
      </c>
      <c r="E1766" t="inlineStr">
        <is>
          <t>IMP01166</t>
        </is>
      </c>
      <c r="F1766" t="inlineStr">
        <is>
          <t>T108158</t>
        </is>
      </c>
    </row>
    <row r="1767">
      <c r="A1767" t="inlineStr">
        <is>
          <t>C01763</t>
        </is>
      </c>
      <c r="B1767" t="inlineStr">
        <is>
          <t>Inverness Depot Market</t>
        </is>
      </c>
      <c r="C1767" t="inlineStr">
        <is>
          <t>283 Industrial Estate</t>
        </is>
      </c>
      <c r="D1767" t="inlineStr">
        <is>
          <t>East</t>
        </is>
      </c>
      <c r="E1767" t="inlineStr">
        <is>
          <t>IMP01379</t>
        </is>
      </c>
      <c r="F1767" t="inlineStr">
        <is>
          <t>T109649</t>
        </is>
      </c>
    </row>
    <row r="1768">
      <c r="A1768" t="inlineStr">
        <is>
          <t>C01764</t>
        </is>
      </c>
      <c r="B1768" t="inlineStr">
        <is>
          <t>Ashcombe Store City</t>
        </is>
      </c>
      <c r="C1768" t="inlineStr">
        <is>
          <t>121 Industrial Estate</t>
        </is>
      </c>
      <c r="D1768" t="inlineStr">
        <is>
          <t>West</t>
        </is>
      </c>
      <c r="E1768" t="inlineStr">
        <is>
          <t>IMP01284</t>
        </is>
      </c>
      <c r="F1768" t="inlineStr">
        <is>
          <t>T108984</t>
        </is>
      </c>
    </row>
    <row r="1769">
      <c r="A1769" t="inlineStr">
        <is>
          <t>C01765</t>
        </is>
      </c>
      <c r="B1769" t="inlineStr">
        <is>
          <t>Global Store North</t>
        </is>
      </c>
      <c r="C1769" t="inlineStr">
        <is>
          <t>95 Riverside</t>
        </is>
      </c>
      <c r="D1769" t="inlineStr">
        <is>
          <t>Capital</t>
        </is>
      </c>
      <c r="E1769" t="inlineStr">
        <is>
          <t>IMP00681</t>
        </is>
      </c>
      <c r="F1769" t="inlineStr">
        <is>
          <t>T104761</t>
        </is>
      </c>
    </row>
    <row r="1770">
      <c r="A1770" t="inlineStr">
        <is>
          <t>C01766</t>
        </is>
      </c>
      <c r="B1770" t="inlineStr">
        <is>
          <t>Golden Store North</t>
        </is>
      </c>
      <c r="C1770" t="inlineStr">
        <is>
          <t>3 Industrial Estate</t>
        </is>
      </c>
      <c r="D1770" t="inlineStr">
        <is>
          <t>Coastal</t>
        </is>
      </c>
      <c r="E1770" t="inlineStr">
        <is>
          <t>IMP01417</t>
        </is>
      </c>
      <c r="F1770" t="inlineStr">
        <is>
          <t>T109915</t>
        </is>
      </c>
    </row>
    <row r="1771">
      <c r="A1771" t="inlineStr">
        <is>
          <t>C01767</t>
        </is>
      </c>
      <c r="B1771" t="inlineStr">
        <is>
          <t>Jade Outlet South</t>
        </is>
      </c>
      <c r="C1771" t="inlineStr">
        <is>
          <t>329 Airport Road</t>
        </is>
      </c>
      <c r="D1771" t="inlineStr">
        <is>
          <t>Coastal</t>
        </is>
      </c>
      <c r="E1771" t="inlineStr">
        <is>
          <t>IMP00583</t>
        </is>
      </c>
      <c r="F1771" t="inlineStr">
        <is>
          <t>T104076</t>
        </is>
      </c>
    </row>
    <row r="1772">
      <c r="A1772" t="inlineStr">
        <is>
          <t>C01768</t>
        </is>
      </c>
      <c r="B1772" t="inlineStr">
        <is>
          <t>Royal Store South</t>
        </is>
      </c>
      <c r="C1772" t="inlineStr">
        <is>
          <t>395 Airport Road</t>
        </is>
      </c>
      <c r="D1772" t="inlineStr">
        <is>
          <t>Capital</t>
        </is>
      </c>
      <c r="E1772" t="inlineStr">
        <is>
          <t>IMP01416</t>
        </is>
      </c>
      <c r="F1772" t="inlineStr">
        <is>
          <t>T109907</t>
        </is>
      </c>
    </row>
    <row r="1773">
      <c r="A1773" t="inlineStr">
        <is>
          <t>C01769</t>
        </is>
      </c>
      <c r="B1773" t="inlineStr">
        <is>
          <t>Inverness Depot Market</t>
        </is>
      </c>
      <c r="C1773" t="inlineStr">
        <is>
          <t>161 Airport Road</t>
        </is>
      </c>
      <c r="D1773" t="inlineStr">
        <is>
          <t>Coastal</t>
        </is>
      </c>
      <c r="E1773" t="inlineStr">
        <is>
          <t>IMP01183</t>
        </is>
      </c>
      <c r="F1773" t="inlineStr">
        <is>
          <t>T108275</t>
        </is>
      </c>
    </row>
    <row r="1774">
      <c r="A1774" t="inlineStr">
        <is>
          <t>C01770</t>
        </is>
      </c>
      <c r="B1774" t="inlineStr">
        <is>
          <t>Star Retail South</t>
        </is>
      </c>
      <c r="C1774" t="inlineStr">
        <is>
          <t>87 Station Road</t>
        </is>
      </c>
      <c r="D1774" t="inlineStr">
        <is>
          <t>West</t>
        </is>
      </c>
      <c r="E1774" t="inlineStr">
        <is>
          <t>IMP00537</t>
        </is>
      </c>
      <c r="F1774" t="inlineStr">
        <is>
          <t>T103753</t>
        </is>
      </c>
    </row>
    <row r="1775">
      <c r="A1775" t="inlineStr">
        <is>
          <t>C01771</t>
        </is>
      </c>
      <c r="B1775" t="inlineStr">
        <is>
          <t>Cobalt Store North</t>
        </is>
      </c>
      <c r="C1775" t="inlineStr">
        <is>
          <t>276 Industrial Estate</t>
        </is>
      </c>
      <c r="D1775" t="inlineStr">
        <is>
          <t>Capital</t>
        </is>
      </c>
      <c r="E1775" t="inlineStr">
        <is>
          <t>IMP00717</t>
        </is>
      </c>
      <c r="F1775" t="inlineStr">
        <is>
          <t>T105016</t>
        </is>
      </c>
    </row>
    <row r="1776">
      <c r="A1776" t="inlineStr">
        <is>
          <t>C01772</t>
        </is>
      </c>
      <c r="B1776" t="inlineStr">
        <is>
          <t>Jade Store South</t>
        </is>
      </c>
      <c r="C1776" t="inlineStr">
        <is>
          <t>349 Station Road</t>
        </is>
      </c>
      <c r="D1776" t="inlineStr">
        <is>
          <t>East</t>
        </is>
      </c>
      <c r="E1776" t="inlineStr">
        <is>
          <t>IMP00704</t>
        </is>
      </c>
      <c r="F1776" t="inlineStr">
        <is>
          <t>T104926</t>
        </is>
      </c>
    </row>
    <row r="1777">
      <c r="A1777" t="inlineStr">
        <is>
          <t>C01773</t>
        </is>
      </c>
      <c r="B1777" t="inlineStr">
        <is>
          <t>Silver Store South</t>
        </is>
      </c>
      <c r="C1777" t="inlineStr">
        <is>
          <t>377 Industrial Estate</t>
        </is>
      </c>
      <c r="D1777" t="inlineStr">
        <is>
          <t>Coastal</t>
        </is>
      </c>
      <c r="E1777" t="inlineStr">
        <is>
          <t>IMP00205</t>
        </is>
      </c>
      <c r="F1777" t="inlineStr">
        <is>
          <t>T101434</t>
        </is>
      </c>
    </row>
    <row r="1778">
      <c r="A1778" t="inlineStr">
        <is>
          <t>C01774</t>
        </is>
      </c>
      <c r="B1778" t="inlineStr">
        <is>
          <t>Summit Retail North</t>
        </is>
      </c>
      <c r="C1778" t="inlineStr">
        <is>
          <t>93 Airport Road</t>
        </is>
      </c>
      <c r="D1778" t="inlineStr">
        <is>
          <t>North</t>
        </is>
      </c>
      <c r="E1778" t="inlineStr">
        <is>
          <t>IMP00609</t>
        </is>
      </c>
      <c r="F1778" t="inlineStr">
        <is>
          <t>T104259</t>
        </is>
      </c>
    </row>
    <row r="1779">
      <c r="A1779" t="inlineStr">
        <is>
          <t>C01775</t>
        </is>
      </c>
      <c r="B1779" t="inlineStr">
        <is>
          <t>Sunrise Store Market</t>
        </is>
      </c>
      <c r="C1779" t="inlineStr">
        <is>
          <t>145 Airport Road</t>
        </is>
      </c>
      <c r="D1779" t="inlineStr">
        <is>
          <t>North</t>
        </is>
      </c>
      <c r="E1779" t="inlineStr">
        <is>
          <t>IMP01180</t>
        </is>
      </c>
      <c r="F1779" t="inlineStr">
        <is>
          <t>T108253</t>
        </is>
      </c>
    </row>
    <row r="1780">
      <c r="A1780" t="inlineStr">
        <is>
          <t>C01776</t>
        </is>
      </c>
      <c r="B1780" t="inlineStr">
        <is>
          <t>Dunmore Retail South</t>
        </is>
      </c>
      <c r="C1780" t="inlineStr">
        <is>
          <t>212 Garden Lane</t>
        </is>
      </c>
      <c r="D1780" t="inlineStr">
        <is>
          <t>North</t>
        </is>
      </c>
      <c r="E1780" t="inlineStr">
        <is>
          <t>IMP00802</t>
        </is>
      </c>
      <c r="F1780" t="inlineStr">
        <is>
          <t>T105608</t>
        </is>
      </c>
    </row>
    <row r="1781">
      <c r="A1781" t="inlineStr">
        <is>
          <t>C01777</t>
        </is>
      </c>
      <c r="B1781" t="inlineStr">
        <is>
          <t>Evergreen Branch South</t>
        </is>
      </c>
      <c r="C1781" t="inlineStr">
        <is>
          <t>43 Mill Road</t>
        </is>
      </c>
      <c r="D1781" t="inlineStr">
        <is>
          <t>Capital</t>
        </is>
      </c>
      <c r="E1781" t="inlineStr">
        <is>
          <t>IMP00552</t>
        </is>
      </c>
      <c r="F1781" t="inlineStr">
        <is>
          <t>T103862</t>
        </is>
      </c>
    </row>
    <row r="1782">
      <c r="A1782" t="inlineStr">
        <is>
          <t>C01778</t>
        </is>
      </c>
      <c r="B1782" t="inlineStr">
        <is>
          <t>Phoenix Depot North</t>
        </is>
      </c>
      <c r="C1782" t="inlineStr">
        <is>
          <t>77 Harbour Road</t>
        </is>
      </c>
      <c r="D1782" t="inlineStr">
        <is>
          <t>West</t>
        </is>
      </c>
      <c r="E1782" t="inlineStr">
        <is>
          <t>IMP00601</t>
        </is>
      </c>
      <c r="F1782" t="inlineStr">
        <is>
          <t>T104200</t>
        </is>
      </c>
    </row>
    <row r="1783">
      <c r="A1783" t="inlineStr">
        <is>
          <t>C01779</t>
        </is>
      </c>
      <c r="B1783" t="inlineStr">
        <is>
          <t>Prime Outlet South</t>
        </is>
      </c>
      <c r="C1783" t="inlineStr">
        <is>
          <t>63 Station Road</t>
        </is>
      </c>
      <c r="D1783" t="inlineStr">
        <is>
          <t>East</t>
        </is>
      </c>
      <c r="E1783" t="inlineStr">
        <is>
          <t>IMP00457</t>
        </is>
      </c>
      <c r="F1783" t="inlineStr">
        <is>
          <t>T103192</t>
        </is>
      </c>
    </row>
    <row r="1784">
      <c r="A1784" t="inlineStr">
        <is>
          <t>C01780</t>
        </is>
      </c>
      <c r="B1784" t="inlineStr">
        <is>
          <t>Central Retail Market</t>
        </is>
      </c>
      <c r="C1784" t="inlineStr">
        <is>
          <t>155 Riverside</t>
        </is>
      </c>
      <c r="D1784" t="inlineStr">
        <is>
          <t>South</t>
        </is>
      </c>
      <c r="E1784" t="inlineStr">
        <is>
          <t>IMP00676</t>
        </is>
      </c>
      <c r="F1784" t="inlineStr">
        <is>
          <t>T104726</t>
        </is>
      </c>
    </row>
    <row r="1785">
      <c r="A1785" t="inlineStr">
        <is>
          <t>C01781</t>
        </is>
      </c>
      <c r="B1785" t="inlineStr">
        <is>
          <t>Royal Branch Market</t>
        </is>
      </c>
      <c r="C1785" t="inlineStr">
        <is>
          <t>74 Station Road</t>
        </is>
      </c>
      <c r="D1785" t="inlineStr">
        <is>
          <t>West</t>
        </is>
      </c>
      <c r="E1785" t="inlineStr">
        <is>
          <t>IMP00762</t>
        </is>
      </c>
      <c r="F1785" t="inlineStr">
        <is>
          <t>T105333</t>
        </is>
      </c>
    </row>
    <row r="1786">
      <c r="A1786" t="inlineStr">
        <is>
          <t>C01782</t>
        </is>
      </c>
      <c r="B1786" t="inlineStr">
        <is>
          <t>Twin Rivers Depot Market</t>
        </is>
      </c>
      <c r="C1786" t="inlineStr">
        <is>
          <t>35 Industrial Estate</t>
        </is>
      </c>
      <c r="D1786" t="inlineStr">
        <is>
          <t>North</t>
        </is>
      </c>
      <c r="E1786" t="inlineStr">
        <is>
          <t>IMP00195</t>
        </is>
      </c>
      <c r="F1786" t="inlineStr">
        <is>
          <t>T101362</t>
        </is>
      </c>
    </row>
    <row r="1787">
      <c r="A1787" t="inlineStr">
        <is>
          <t>C01783</t>
        </is>
      </c>
      <c r="B1787" t="inlineStr">
        <is>
          <t>Jade Store City</t>
        </is>
      </c>
      <c r="C1787" t="inlineStr">
        <is>
          <t>164 Riverside</t>
        </is>
      </c>
      <c r="D1787" t="inlineStr">
        <is>
          <t>West</t>
        </is>
      </c>
      <c r="E1787" t="inlineStr">
        <is>
          <t>IMP00557</t>
        </is>
      </c>
      <c r="F1787" t="inlineStr">
        <is>
          <t>T103892</t>
        </is>
      </c>
    </row>
    <row r="1788">
      <c r="A1788" t="inlineStr">
        <is>
          <t>C01784</t>
        </is>
      </c>
      <c r="B1788" t="inlineStr">
        <is>
          <t>Sunrise Store South</t>
        </is>
      </c>
      <c r="C1788" t="inlineStr">
        <is>
          <t>24 Garden Lane</t>
        </is>
      </c>
      <c r="D1788" t="inlineStr">
        <is>
          <t>Capital</t>
        </is>
      </c>
      <c r="E1788" t="inlineStr">
        <is>
          <t>IMP01144</t>
        </is>
      </c>
      <c r="F1788" t="inlineStr">
        <is>
          <t>T108007</t>
        </is>
      </c>
    </row>
    <row r="1789">
      <c r="A1789" t="inlineStr">
        <is>
          <t>C01785</t>
        </is>
      </c>
      <c r="B1789" t="inlineStr">
        <is>
          <t>Cobalt Store City</t>
        </is>
      </c>
      <c r="C1789" t="inlineStr">
        <is>
          <t>223 Harbour Road</t>
        </is>
      </c>
      <c r="D1789" t="inlineStr">
        <is>
          <t>Capital</t>
        </is>
      </c>
      <c r="E1789" t="inlineStr">
        <is>
          <t>IMP00759</t>
        </is>
      </c>
      <c r="F1789" t="inlineStr">
        <is>
          <t>T105312</t>
        </is>
      </c>
    </row>
    <row r="1790">
      <c r="A1790" t="inlineStr">
        <is>
          <t>C01786</t>
        </is>
      </c>
      <c r="B1790" t="inlineStr">
        <is>
          <t>Evergreen Branch Market</t>
        </is>
      </c>
      <c r="C1790" t="inlineStr">
        <is>
          <t>53 Harbour Road</t>
        </is>
      </c>
      <c r="D1790" t="inlineStr">
        <is>
          <t>North</t>
        </is>
      </c>
      <c r="E1790" t="inlineStr">
        <is>
          <t>IMP01166</t>
        </is>
      </c>
      <c r="F1790" t="inlineStr">
        <is>
          <t>T108158</t>
        </is>
      </c>
    </row>
    <row r="1791">
      <c r="A1791" t="inlineStr">
        <is>
          <t>C01787</t>
        </is>
      </c>
      <c r="B1791" t="inlineStr">
        <is>
          <t>United Branch City</t>
        </is>
      </c>
      <c r="C1791" t="inlineStr">
        <is>
          <t>31 Market Street</t>
        </is>
      </c>
      <c r="D1791" t="inlineStr">
        <is>
          <t>North</t>
        </is>
      </c>
      <c r="E1791" t="inlineStr">
        <is>
          <t>IMP01370</t>
        </is>
      </c>
      <c r="F1791" t="inlineStr">
        <is>
          <t>T109585</t>
        </is>
      </c>
    </row>
    <row r="1792">
      <c r="A1792" t="inlineStr">
        <is>
          <t>C01788</t>
        </is>
      </c>
      <c r="B1792" t="inlineStr">
        <is>
          <t>Twin Rivers Branch Market</t>
        </is>
      </c>
      <c r="C1792" t="inlineStr">
        <is>
          <t>13 Station Road</t>
        </is>
      </c>
      <c r="D1792" t="inlineStr">
        <is>
          <t>East</t>
        </is>
      </c>
      <c r="E1792" t="inlineStr">
        <is>
          <t>IMP01449</t>
        </is>
      </c>
      <c r="F1792" t="inlineStr">
        <is>
          <t>T110140</t>
        </is>
      </c>
    </row>
    <row r="1793">
      <c r="A1793" t="inlineStr">
        <is>
          <t>C01789</t>
        </is>
      </c>
      <c r="B1793" t="inlineStr">
        <is>
          <t>Silk Road Branch Market</t>
        </is>
      </c>
      <c r="C1793" t="inlineStr">
        <is>
          <t>362 Riverside</t>
        </is>
      </c>
      <c r="D1793" t="inlineStr">
        <is>
          <t>Coastal</t>
        </is>
      </c>
      <c r="E1793" t="inlineStr">
        <is>
          <t>IMP01439</t>
        </is>
      </c>
      <c r="F1793" t="inlineStr">
        <is>
          <t>T110066</t>
        </is>
      </c>
    </row>
    <row r="1794">
      <c r="A1794" t="inlineStr">
        <is>
          <t>C01790</t>
        </is>
      </c>
      <c r="B1794" t="inlineStr">
        <is>
          <t>Horizon Outlet City</t>
        </is>
      </c>
      <c r="C1794" t="inlineStr">
        <is>
          <t>121 Station Road</t>
        </is>
      </c>
      <c r="D1794" t="inlineStr">
        <is>
          <t>North</t>
        </is>
      </c>
      <c r="E1794" t="inlineStr">
        <is>
          <t>IMP00273</t>
        </is>
      </c>
      <c r="F1794" t="inlineStr">
        <is>
          <t>T101905</t>
        </is>
      </c>
    </row>
    <row r="1795">
      <c r="A1795" t="inlineStr">
        <is>
          <t>C01791</t>
        </is>
      </c>
      <c r="B1795" t="inlineStr">
        <is>
          <t>Cobalt Retail Market</t>
        </is>
      </c>
      <c r="C1795" t="inlineStr">
        <is>
          <t>316 Market Street</t>
        </is>
      </c>
      <c r="D1795" t="inlineStr">
        <is>
          <t>East</t>
        </is>
      </c>
      <c r="E1795" t="inlineStr">
        <is>
          <t>IMP00684</t>
        </is>
      </c>
      <c r="F1795" t="inlineStr">
        <is>
          <t>T104783</t>
        </is>
      </c>
    </row>
    <row r="1796">
      <c r="A1796" t="inlineStr">
        <is>
          <t>C01792</t>
        </is>
      </c>
      <c r="B1796" t="inlineStr">
        <is>
          <t>Green Valley Store North</t>
        </is>
      </c>
      <c r="C1796" t="inlineStr">
        <is>
          <t>174 Garden Lane</t>
        </is>
      </c>
      <c r="D1796" t="inlineStr">
        <is>
          <t>East</t>
        </is>
      </c>
      <c r="E1796" t="inlineStr">
        <is>
          <t>IMP01414</t>
        </is>
      </c>
      <c r="F1796" t="inlineStr">
        <is>
          <t>T109896</t>
        </is>
      </c>
    </row>
    <row r="1797">
      <c r="A1797" t="inlineStr">
        <is>
          <t>C01793</t>
        </is>
      </c>
      <c r="B1797" t="inlineStr">
        <is>
          <t>Silver Retail South</t>
        </is>
      </c>
      <c r="C1797" t="inlineStr">
        <is>
          <t>200 Industrial Estate</t>
        </is>
      </c>
      <c r="D1797" t="inlineStr">
        <is>
          <t>West</t>
        </is>
      </c>
      <c r="E1797" t="inlineStr">
        <is>
          <t>IMP01195</t>
        </is>
      </c>
      <c r="F1797" t="inlineStr">
        <is>
          <t>T108362</t>
        </is>
      </c>
    </row>
    <row r="1798">
      <c r="A1798" t="inlineStr">
        <is>
          <t>C01794</t>
        </is>
      </c>
      <c r="B1798" t="inlineStr">
        <is>
          <t>Northern Outlet City</t>
        </is>
      </c>
      <c r="C1798" t="inlineStr">
        <is>
          <t>94 Riverside</t>
        </is>
      </c>
      <c r="D1798" t="inlineStr">
        <is>
          <t>North</t>
        </is>
      </c>
      <c r="E1798" t="inlineStr">
        <is>
          <t>IMP00548</t>
        </is>
      </c>
      <c r="F1798" t="inlineStr">
        <is>
          <t>T103835</t>
        </is>
      </c>
    </row>
    <row r="1799">
      <c r="A1799" t="inlineStr">
        <is>
          <t>C01795</t>
        </is>
      </c>
      <c r="B1799" t="inlineStr">
        <is>
          <t>Evergreen Retail Market</t>
        </is>
      </c>
      <c r="C1799" t="inlineStr">
        <is>
          <t>264 Station Road</t>
        </is>
      </c>
      <c r="D1799" t="inlineStr">
        <is>
          <t>East</t>
        </is>
      </c>
      <c r="E1799" t="inlineStr">
        <is>
          <t>IMP01296</t>
        </is>
      </c>
      <c r="F1799" t="inlineStr">
        <is>
          <t>T109068</t>
        </is>
      </c>
    </row>
    <row r="1800">
      <c r="A1800" t="inlineStr">
        <is>
          <t>C01796</t>
        </is>
      </c>
      <c r="B1800" t="inlineStr">
        <is>
          <t>Ashcombe Outlet Market</t>
        </is>
      </c>
      <c r="C1800" t="inlineStr">
        <is>
          <t>236 Harbour Road</t>
        </is>
      </c>
      <c r="D1800" t="inlineStr">
        <is>
          <t>South</t>
        </is>
      </c>
      <c r="E1800" t="inlineStr">
        <is>
          <t>IMP00032</t>
        </is>
      </c>
      <c r="F1800" t="inlineStr">
        <is>
          <t>T100219</t>
        </is>
      </c>
    </row>
    <row r="1801">
      <c r="A1801" t="inlineStr">
        <is>
          <t>C01797</t>
        </is>
      </c>
      <c r="B1801" t="inlineStr">
        <is>
          <t>Jade Branch South</t>
        </is>
      </c>
      <c r="C1801" t="inlineStr">
        <is>
          <t>119 Market Street</t>
        </is>
      </c>
      <c r="D1801" t="inlineStr">
        <is>
          <t>South</t>
        </is>
      </c>
      <c r="E1801" t="inlineStr">
        <is>
          <t>IMP01256</t>
        </is>
      </c>
      <c r="F1801" t="inlineStr">
        <is>
          <t>T100788</t>
        </is>
      </c>
    </row>
    <row r="1802">
      <c r="A1802" t="inlineStr">
        <is>
          <t>C01798</t>
        </is>
      </c>
      <c r="B1802" t="inlineStr">
        <is>
          <t>Silver Depot South</t>
        </is>
      </c>
      <c r="C1802" t="inlineStr">
        <is>
          <t>194 Mill Road</t>
        </is>
      </c>
      <c r="D1802" t="inlineStr">
        <is>
          <t>North</t>
        </is>
      </c>
      <c r="E1802" t="inlineStr">
        <is>
          <t>IMP00815</t>
        </is>
      </c>
      <c r="F1802" t="inlineStr">
        <is>
          <t>T105700</t>
        </is>
      </c>
    </row>
    <row r="1803">
      <c r="A1803" t="inlineStr">
        <is>
          <t>C01799</t>
        </is>
      </c>
      <c r="B1803" t="inlineStr">
        <is>
          <t>Coral Store North</t>
        </is>
      </c>
      <c r="C1803" t="inlineStr">
        <is>
          <t>33 Garden Lane</t>
        </is>
      </c>
      <c r="D1803" t="inlineStr">
        <is>
          <t>Coastal</t>
        </is>
      </c>
      <c r="E1803" t="inlineStr">
        <is>
          <t>IMP00534</t>
        </is>
      </c>
      <c r="F1803" t="inlineStr">
        <is>
          <t>T103731</t>
        </is>
      </c>
    </row>
    <row r="1804">
      <c r="A1804" t="inlineStr">
        <is>
          <t>C01800</t>
        </is>
      </c>
      <c r="B1804" t="inlineStr">
        <is>
          <t>Phoenix Depot City</t>
        </is>
      </c>
      <c r="C1804" t="inlineStr">
        <is>
          <t>305 Market Street</t>
        </is>
      </c>
      <c r="D1804" t="inlineStr">
        <is>
          <t>West</t>
        </is>
      </c>
      <c r="E1804" t="inlineStr">
        <is>
          <t>IMP00533</t>
        </is>
      </c>
      <c r="F1804" t="inlineStr">
        <is>
          <t>T103728</t>
        </is>
      </c>
    </row>
    <row r="1805">
      <c r="A1805" t="inlineStr">
        <is>
          <t>C01801</t>
        </is>
      </c>
      <c r="B1805" t="inlineStr">
        <is>
          <t>Arden Store City</t>
        </is>
      </c>
      <c r="C1805" t="inlineStr">
        <is>
          <t>103 Station Road</t>
        </is>
      </c>
      <c r="D1805" t="inlineStr">
        <is>
          <t>North</t>
        </is>
      </c>
      <c r="E1805" t="inlineStr">
        <is>
          <t>IMP00032</t>
        </is>
      </c>
      <c r="F1805" t="inlineStr">
        <is>
          <t>T100219</t>
        </is>
      </c>
    </row>
    <row r="1806">
      <c r="A1806" t="inlineStr">
        <is>
          <t>C01802</t>
        </is>
      </c>
      <c r="B1806" t="inlineStr">
        <is>
          <t>Silk Road Outlet City</t>
        </is>
      </c>
      <c r="C1806" t="inlineStr">
        <is>
          <t>88 Industrial Estate</t>
        </is>
      </c>
      <c r="D1806" t="inlineStr">
        <is>
          <t>South</t>
        </is>
      </c>
      <c r="E1806" t="inlineStr">
        <is>
          <t>IMP01436</t>
        </is>
      </c>
      <c r="F1806" t="inlineStr">
        <is>
          <t>T110051</t>
        </is>
      </c>
    </row>
    <row r="1807">
      <c r="A1807" t="inlineStr">
        <is>
          <t>C01803</t>
        </is>
      </c>
      <c r="B1807" t="inlineStr">
        <is>
          <t>Pacific Branch Market</t>
        </is>
      </c>
      <c r="C1807" t="inlineStr">
        <is>
          <t>347 Industrial Estate</t>
        </is>
      </c>
      <c r="D1807" t="inlineStr">
        <is>
          <t>North</t>
        </is>
      </c>
      <c r="E1807" t="inlineStr">
        <is>
          <t>IMP01262</t>
        </is>
      </c>
      <c r="F1807" t="inlineStr">
        <is>
          <t>T108831</t>
        </is>
      </c>
    </row>
    <row r="1808">
      <c r="A1808" t="inlineStr">
        <is>
          <t>C01804</t>
        </is>
      </c>
      <c r="B1808" t="inlineStr">
        <is>
          <t>Prescott Store City</t>
        </is>
      </c>
      <c r="C1808" t="inlineStr">
        <is>
          <t>327 Industrial Estate</t>
        </is>
      </c>
      <c r="D1808" t="inlineStr">
        <is>
          <t>East</t>
        </is>
      </c>
      <c r="E1808" t="inlineStr">
        <is>
          <t>IMP00892</t>
        </is>
      </c>
      <c r="F1808" t="inlineStr">
        <is>
          <t>T106240</t>
        </is>
      </c>
    </row>
    <row r="1809">
      <c r="A1809" t="inlineStr">
        <is>
          <t>C01805</t>
        </is>
      </c>
      <c r="B1809" t="inlineStr">
        <is>
          <t>Twin Rivers Branch Market</t>
        </is>
      </c>
      <c r="C1809" t="inlineStr">
        <is>
          <t>206 Market Street</t>
        </is>
      </c>
      <c r="D1809" t="inlineStr">
        <is>
          <t>Coastal</t>
        </is>
      </c>
      <c r="E1809" t="inlineStr">
        <is>
          <t>IMP00279</t>
        </is>
      </c>
      <c r="F1809" t="inlineStr">
        <is>
          <t>T101951</t>
        </is>
      </c>
    </row>
    <row r="1810">
      <c r="A1810" t="inlineStr">
        <is>
          <t>C01806</t>
        </is>
      </c>
      <c r="B1810" t="inlineStr">
        <is>
          <t>Blue Ocean Store City</t>
        </is>
      </c>
      <c r="C1810" t="inlineStr">
        <is>
          <t>278 Bazaar Lane</t>
        </is>
      </c>
      <c r="D1810" t="inlineStr">
        <is>
          <t>West</t>
        </is>
      </c>
      <c r="E1810" t="inlineStr">
        <is>
          <t>IMP01004</t>
        </is>
      </c>
      <c r="F1810" t="inlineStr">
        <is>
          <t>T107026</t>
        </is>
      </c>
    </row>
    <row r="1811">
      <c r="A1811" t="inlineStr">
        <is>
          <t>C01807</t>
        </is>
      </c>
      <c r="B1811" t="inlineStr">
        <is>
          <t>Arden Store South</t>
        </is>
      </c>
      <c r="C1811" t="inlineStr">
        <is>
          <t>266 Airport Road</t>
        </is>
      </c>
      <c r="D1811" t="inlineStr">
        <is>
          <t>Capital</t>
        </is>
      </c>
      <c r="E1811" t="inlineStr">
        <is>
          <t>IMP00432</t>
        </is>
      </c>
      <c r="F1811" t="inlineStr">
        <is>
          <t>T103017</t>
        </is>
      </c>
    </row>
    <row r="1812">
      <c r="A1812" t="inlineStr">
        <is>
          <t>C01808</t>
        </is>
      </c>
      <c r="B1812" t="inlineStr">
        <is>
          <t>Royal Outlet South</t>
        </is>
      </c>
      <c r="C1812" t="inlineStr">
        <is>
          <t>309 Airport Road</t>
        </is>
      </c>
      <c r="D1812" t="inlineStr">
        <is>
          <t>Capital</t>
        </is>
      </c>
      <c r="E1812" t="inlineStr">
        <is>
          <t>IMP00507</t>
        </is>
      </c>
      <c r="F1812" t="inlineStr">
        <is>
          <t>T103544</t>
        </is>
      </c>
    </row>
    <row r="1813">
      <c r="A1813" t="inlineStr">
        <is>
          <t>C01809</t>
        </is>
      </c>
      <c r="B1813" t="inlineStr">
        <is>
          <t>Horizon Depot Market</t>
        </is>
      </c>
      <c r="C1813" t="inlineStr">
        <is>
          <t>359 Industrial Estate</t>
        </is>
      </c>
      <c r="D1813" t="inlineStr">
        <is>
          <t>South</t>
        </is>
      </c>
      <c r="E1813" t="inlineStr">
        <is>
          <t>IMP01313</t>
        </is>
      </c>
      <c r="F1813" t="inlineStr">
        <is>
          <t>T109190</t>
        </is>
      </c>
    </row>
    <row r="1814">
      <c r="A1814" t="inlineStr">
        <is>
          <t>C01810</t>
        </is>
      </c>
      <c r="B1814" t="inlineStr">
        <is>
          <t>Crown Outlet Market</t>
        </is>
      </c>
      <c r="C1814" t="inlineStr">
        <is>
          <t>178 Market Street</t>
        </is>
      </c>
      <c r="D1814" t="inlineStr">
        <is>
          <t>Coastal</t>
        </is>
      </c>
      <c r="E1814" t="inlineStr">
        <is>
          <t>IMP00832</t>
        </is>
      </c>
      <c r="F1814" t="inlineStr">
        <is>
          <t>T105821</t>
        </is>
      </c>
    </row>
    <row r="1815">
      <c r="A1815" t="inlineStr">
        <is>
          <t>C01811</t>
        </is>
      </c>
      <c r="B1815" t="inlineStr">
        <is>
          <t>Sunrise Depot Market</t>
        </is>
      </c>
      <c r="C1815" t="inlineStr">
        <is>
          <t>361 Station Road</t>
        </is>
      </c>
      <c r="D1815" t="inlineStr">
        <is>
          <t>West</t>
        </is>
      </c>
      <c r="E1815" t="inlineStr">
        <is>
          <t>IMP00726</t>
        </is>
      </c>
      <c r="F1815" t="inlineStr">
        <is>
          <t>T105077</t>
        </is>
      </c>
    </row>
    <row r="1816">
      <c r="A1816" t="inlineStr">
        <is>
          <t>C01812</t>
        </is>
      </c>
      <c r="B1816" t="inlineStr">
        <is>
          <t>Metro Branch Market</t>
        </is>
      </c>
      <c r="C1816" t="inlineStr">
        <is>
          <t>212 Market Street</t>
        </is>
      </c>
      <c r="D1816" t="inlineStr">
        <is>
          <t>Coastal</t>
        </is>
      </c>
      <c r="E1816" t="inlineStr">
        <is>
          <t>IMP01254</t>
        </is>
      </c>
      <c r="F1816" t="inlineStr">
        <is>
          <t>T108774</t>
        </is>
      </c>
    </row>
    <row r="1817">
      <c r="A1817" t="inlineStr">
        <is>
          <t>C01813</t>
        </is>
      </c>
      <c r="B1817" t="inlineStr">
        <is>
          <t>Delta Branch Market</t>
        </is>
      </c>
      <c r="C1817" t="inlineStr">
        <is>
          <t>196 Temple Street</t>
        </is>
      </c>
      <c r="D1817" t="inlineStr">
        <is>
          <t>Coastal</t>
        </is>
      </c>
      <c r="E1817" t="inlineStr">
        <is>
          <t>IMP00366</t>
        </is>
      </c>
      <c r="F1817" t="inlineStr">
        <is>
          <t>T102556</t>
        </is>
      </c>
    </row>
    <row r="1818">
      <c r="A1818" t="inlineStr">
        <is>
          <t>C01814</t>
        </is>
      </c>
      <c r="B1818" t="inlineStr">
        <is>
          <t>Evergreen Depot Market</t>
        </is>
      </c>
      <c r="C1818" t="inlineStr">
        <is>
          <t>336 Riverside</t>
        </is>
      </c>
      <c r="D1818" t="inlineStr">
        <is>
          <t>West</t>
        </is>
      </c>
      <c r="E1818" t="inlineStr">
        <is>
          <t>IMP00222</t>
        </is>
      </c>
      <c r="F1818" t="inlineStr">
        <is>
          <t>T101550</t>
        </is>
      </c>
    </row>
    <row r="1819">
      <c r="A1819" t="inlineStr">
        <is>
          <t>C01815</t>
        </is>
      </c>
      <c r="B1819" t="inlineStr">
        <is>
          <t>Prescott Branch South</t>
        </is>
      </c>
      <c r="C1819" t="inlineStr">
        <is>
          <t>375 Harbour Road</t>
        </is>
      </c>
      <c r="D1819" t="inlineStr">
        <is>
          <t>West</t>
        </is>
      </c>
      <c r="E1819" t="inlineStr">
        <is>
          <t>IMP01043</t>
        </is>
      </c>
      <c r="F1819" t="inlineStr">
        <is>
          <t>T107297</t>
        </is>
      </c>
    </row>
    <row r="1820">
      <c r="A1820" t="inlineStr">
        <is>
          <t>C01816</t>
        </is>
      </c>
      <c r="B1820" t="inlineStr">
        <is>
          <t>Dunmore Outlet City</t>
        </is>
      </c>
      <c r="C1820" t="inlineStr">
        <is>
          <t>310 Temple Street</t>
        </is>
      </c>
      <c r="D1820" t="inlineStr">
        <is>
          <t>South</t>
        </is>
      </c>
      <c r="E1820" t="inlineStr">
        <is>
          <t>IMP00460</t>
        </is>
      </c>
      <c r="F1820" t="inlineStr">
        <is>
          <t>T103219</t>
        </is>
      </c>
    </row>
    <row r="1821">
      <c r="A1821" t="inlineStr">
        <is>
          <t>C01817</t>
        </is>
      </c>
      <c r="B1821" t="inlineStr">
        <is>
          <t>Phoenix Outlet North</t>
        </is>
      </c>
      <c r="C1821" t="inlineStr">
        <is>
          <t>268 Industrial Estate</t>
        </is>
      </c>
      <c r="D1821" t="inlineStr">
        <is>
          <t>North</t>
        </is>
      </c>
      <c r="E1821" t="inlineStr">
        <is>
          <t>IMP01038</t>
        </is>
      </c>
      <c r="F1821" t="inlineStr">
        <is>
          <t>T107261</t>
        </is>
      </c>
    </row>
    <row r="1822">
      <c r="A1822" t="inlineStr">
        <is>
          <t>C01818</t>
        </is>
      </c>
      <c r="B1822" t="inlineStr">
        <is>
          <t>Evergreen Outlet City</t>
        </is>
      </c>
      <c r="C1822" t="inlineStr">
        <is>
          <t>73 Station Road</t>
        </is>
      </c>
      <c r="D1822" t="inlineStr">
        <is>
          <t>Coastal</t>
        </is>
      </c>
      <c r="E1822" t="inlineStr">
        <is>
          <t>IMP01099</t>
        </is>
      </c>
      <c r="F1822" t="inlineStr">
        <is>
          <t>T107688</t>
        </is>
      </c>
    </row>
    <row r="1823">
      <c r="A1823" t="inlineStr">
        <is>
          <t>C01819</t>
        </is>
      </c>
      <c r="B1823" t="inlineStr">
        <is>
          <t>Summit Branch Market</t>
        </is>
      </c>
      <c r="C1823" t="inlineStr">
        <is>
          <t>108 Airport Road</t>
        </is>
      </c>
      <c r="D1823" t="inlineStr">
        <is>
          <t>North</t>
        </is>
      </c>
      <c r="E1823" t="inlineStr">
        <is>
          <t>IMP01416</t>
        </is>
      </c>
      <c r="F1823" t="inlineStr">
        <is>
          <t>T109907</t>
        </is>
      </c>
    </row>
    <row r="1824">
      <c r="A1824" t="inlineStr">
        <is>
          <t>C01820</t>
        </is>
      </c>
      <c r="B1824" t="inlineStr">
        <is>
          <t>Phoenix Depot North</t>
        </is>
      </c>
      <c r="C1824" t="inlineStr">
        <is>
          <t>127 Riverside</t>
        </is>
      </c>
      <c r="D1824" t="inlineStr">
        <is>
          <t>Capital</t>
        </is>
      </c>
      <c r="E1824" t="inlineStr">
        <is>
          <t>IMP01398</t>
        </is>
      </c>
      <c r="F1824" t="inlineStr">
        <is>
          <t>T109782</t>
        </is>
      </c>
    </row>
    <row r="1825">
      <c r="A1825" t="inlineStr">
        <is>
          <t>C01821</t>
        </is>
      </c>
      <c r="B1825" t="inlineStr">
        <is>
          <t>Star Outlet North</t>
        </is>
      </c>
      <c r="C1825" t="inlineStr">
        <is>
          <t>200 Airport Road</t>
        </is>
      </c>
      <c r="D1825" t="inlineStr">
        <is>
          <t>South</t>
        </is>
      </c>
      <c r="E1825" t="inlineStr">
        <is>
          <t>IMP00660</t>
        </is>
      </c>
      <c r="F1825" t="inlineStr">
        <is>
          <t>T104616</t>
        </is>
      </c>
    </row>
    <row r="1826">
      <c r="A1826" t="inlineStr">
        <is>
          <t>C01822</t>
        </is>
      </c>
      <c r="B1826" t="inlineStr">
        <is>
          <t>Dunmore Branch North</t>
        </is>
      </c>
      <c r="C1826" t="inlineStr">
        <is>
          <t>164 Mill Road</t>
        </is>
      </c>
      <c r="D1826" t="inlineStr">
        <is>
          <t>Coastal</t>
        </is>
      </c>
      <c r="E1826" t="inlineStr">
        <is>
          <t>IMP00566</t>
        </is>
      </c>
      <c r="F1826" t="inlineStr">
        <is>
          <t>T103956</t>
        </is>
      </c>
    </row>
    <row r="1827">
      <c r="A1827" t="inlineStr">
        <is>
          <t>C01823</t>
        </is>
      </c>
      <c r="B1827" t="inlineStr">
        <is>
          <t>Northern Store South</t>
        </is>
      </c>
      <c r="C1827" t="inlineStr">
        <is>
          <t>256 Riverside</t>
        </is>
      </c>
      <c r="D1827" t="inlineStr">
        <is>
          <t>East</t>
        </is>
      </c>
      <c r="E1827" t="inlineStr">
        <is>
          <t>IMP00067</t>
        </is>
      </c>
      <c r="F1827" t="inlineStr">
        <is>
          <t>T100466</t>
        </is>
      </c>
    </row>
    <row r="1828">
      <c r="A1828" t="inlineStr">
        <is>
          <t>C01824</t>
        </is>
      </c>
      <c r="B1828" t="inlineStr">
        <is>
          <t>Jade Retail North</t>
        </is>
      </c>
      <c r="C1828" t="inlineStr">
        <is>
          <t>312 Temple Street</t>
        </is>
      </c>
      <c r="D1828" t="inlineStr">
        <is>
          <t>Capital</t>
        </is>
      </c>
      <c r="E1828" t="inlineStr">
        <is>
          <t>IMP00536</t>
        </is>
      </c>
      <c r="F1828" t="inlineStr">
        <is>
          <t>T103750</t>
        </is>
      </c>
    </row>
    <row r="1829">
      <c r="A1829" t="inlineStr">
        <is>
          <t>C01825</t>
        </is>
      </c>
      <c r="B1829" t="inlineStr">
        <is>
          <t>Arden Retail South</t>
        </is>
      </c>
      <c r="C1829" t="inlineStr">
        <is>
          <t>149 Garden Lane</t>
        </is>
      </c>
      <c r="D1829" t="inlineStr">
        <is>
          <t>West</t>
        </is>
      </c>
      <c r="E1829" t="inlineStr">
        <is>
          <t>IMP00780</t>
        </is>
      </c>
      <c r="F1829" t="inlineStr">
        <is>
          <t>T105457</t>
        </is>
      </c>
    </row>
    <row r="1830">
      <c r="A1830" t="inlineStr">
        <is>
          <t>C01826</t>
        </is>
      </c>
      <c r="B1830" t="inlineStr">
        <is>
          <t>Delta Branch City</t>
        </is>
      </c>
      <c r="C1830" t="inlineStr">
        <is>
          <t>254 Market Street</t>
        </is>
      </c>
      <c r="D1830" t="inlineStr">
        <is>
          <t>Capital</t>
        </is>
      </c>
      <c r="E1830" t="inlineStr">
        <is>
          <t>IMP00013</t>
        </is>
      </c>
      <c r="F1830" t="inlineStr">
        <is>
          <t>T100090</t>
        </is>
      </c>
    </row>
    <row r="1831">
      <c r="A1831" t="inlineStr">
        <is>
          <t>C01827</t>
        </is>
      </c>
      <c r="B1831" t="inlineStr">
        <is>
          <t>Carrick Store Market</t>
        </is>
      </c>
      <c r="C1831" t="inlineStr">
        <is>
          <t>57 Market Street</t>
        </is>
      </c>
      <c r="D1831" t="inlineStr">
        <is>
          <t>North</t>
        </is>
      </c>
      <c r="E1831" t="inlineStr">
        <is>
          <t>IMP00434</t>
        </is>
      </c>
      <c r="F1831" t="inlineStr">
        <is>
          <t>T103037</t>
        </is>
      </c>
    </row>
    <row r="1832">
      <c r="A1832" t="inlineStr">
        <is>
          <t>C01828</t>
        </is>
      </c>
      <c r="B1832" t="inlineStr">
        <is>
          <t>Royal Store City</t>
        </is>
      </c>
      <c r="C1832" t="inlineStr">
        <is>
          <t>311 Market Street</t>
        </is>
      </c>
      <c r="D1832" t="inlineStr">
        <is>
          <t>North</t>
        </is>
      </c>
      <c r="E1832" t="inlineStr">
        <is>
          <t>IMP00299</t>
        </is>
      </c>
      <c r="F1832" t="inlineStr">
        <is>
          <t>T102088</t>
        </is>
      </c>
    </row>
    <row r="1833">
      <c r="A1833" t="inlineStr">
        <is>
          <t>C01829</t>
        </is>
      </c>
      <c r="B1833" t="inlineStr">
        <is>
          <t>Phoenix Store Market</t>
        </is>
      </c>
      <c r="C1833" t="inlineStr">
        <is>
          <t>282 Industrial Estate</t>
        </is>
      </c>
      <c r="D1833" t="inlineStr">
        <is>
          <t>West</t>
        </is>
      </c>
      <c r="E1833" t="inlineStr">
        <is>
          <t>IMP00862</t>
        </is>
      </c>
      <c r="F1833" t="inlineStr">
        <is>
          <t>T106028</t>
        </is>
      </c>
    </row>
    <row r="1834">
      <c r="A1834" t="inlineStr">
        <is>
          <t>C01830</t>
        </is>
      </c>
      <c r="B1834" t="inlineStr">
        <is>
          <t>Green Valley Branch South</t>
        </is>
      </c>
      <c r="C1834" t="inlineStr">
        <is>
          <t>210 Mill Road</t>
        </is>
      </c>
      <c r="D1834" t="inlineStr">
        <is>
          <t>Coastal</t>
        </is>
      </c>
      <c r="E1834" t="inlineStr">
        <is>
          <t>IMP01180</t>
        </is>
      </c>
      <c r="F1834" t="inlineStr">
        <is>
          <t>T108253</t>
        </is>
      </c>
    </row>
    <row r="1835">
      <c r="A1835" t="inlineStr">
        <is>
          <t>C01831</t>
        </is>
      </c>
      <c r="B1835" t="inlineStr">
        <is>
          <t>Green Valley Retail South</t>
        </is>
      </c>
      <c r="C1835" t="inlineStr">
        <is>
          <t>46 Garden Lane</t>
        </is>
      </c>
      <c r="D1835" t="inlineStr">
        <is>
          <t>North</t>
        </is>
      </c>
      <c r="E1835" t="inlineStr">
        <is>
          <t>IMP00372</t>
        </is>
      </c>
      <c r="F1835" t="inlineStr">
        <is>
          <t>T102599</t>
        </is>
      </c>
    </row>
    <row r="1836">
      <c r="A1836" t="inlineStr">
        <is>
          <t>C01832</t>
        </is>
      </c>
      <c r="B1836" t="inlineStr">
        <is>
          <t>Metro Outlet South</t>
        </is>
      </c>
      <c r="C1836" t="inlineStr">
        <is>
          <t>229 Market Street</t>
        </is>
      </c>
      <c r="D1836" t="inlineStr">
        <is>
          <t>Capital</t>
        </is>
      </c>
      <c r="E1836" t="inlineStr">
        <is>
          <t>IMP01171</t>
        </is>
      </c>
      <c r="F1836" t="inlineStr">
        <is>
          <t>T108191</t>
        </is>
      </c>
    </row>
    <row r="1837">
      <c r="A1837" t="inlineStr">
        <is>
          <t>C01833</t>
        </is>
      </c>
      <c r="B1837" t="inlineStr">
        <is>
          <t>Delta Retail Market</t>
        </is>
      </c>
      <c r="C1837" t="inlineStr">
        <is>
          <t>271 Garden Lane</t>
        </is>
      </c>
      <c r="D1837" t="inlineStr">
        <is>
          <t>Capital</t>
        </is>
      </c>
      <c r="E1837" t="inlineStr">
        <is>
          <t>IMP00433</t>
        </is>
      </c>
      <c r="F1837" t="inlineStr">
        <is>
          <t>T103027</t>
        </is>
      </c>
    </row>
    <row r="1838">
      <c r="A1838" t="inlineStr">
        <is>
          <t>C01834</t>
        </is>
      </c>
      <c r="B1838" t="inlineStr">
        <is>
          <t>Crown Depot North</t>
        </is>
      </c>
      <c r="C1838" t="inlineStr">
        <is>
          <t>62 Temple Street</t>
        </is>
      </c>
      <c r="D1838" t="inlineStr">
        <is>
          <t>North</t>
        </is>
      </c>
      <c r="E1838" t="inlineStr">
        <is>
          <t>IMP00674</t>
        </is>
      </c>
      <c r="F1838" t="inlineStr">
        <is>
          <t>T104715</t>
        </is>
      </c>
    </row>
    <row r="1839">
      <c r="A1839" t="inlineStr">
        <is>
          <t>C01835</t>
        </is>
      </c>
      <c r="B1839" t="inlineStr">
        <is>
          <t>Coral Store North</t>
        </is>
      </c>
      <c r="C1839" t="inlineStr">
        <is>
          <t>81 Airport Road</t>
        </is>
      </c>
      <c r="D1839" t="inlineStr">
        <is>
          <t>West</t>
        </is>
      </c>
      <c r="E1839" t="inlineStr">
        <is>
          <t>IMP00613</t>
        </is>
      </c>
      <c r="F1839" t="inlineStr">
        <is>
          <t>T104287</t>
        </is>
      </c>
    </row>
    <row r="1840">
      <c r="A1840" t="inlineStr">
        <is>
          <t>C01836</t>
        </is>
      </c>
      <c r="B1840" t="inlineStr">
        <is>
          <t>Carrick Branch North</t>
        </is>
      </c>
      <c r="C1840" t="inlineStr">
        <is>
          <t>332 Market Street</t>
        </is>
      </c>
      <c r="D1840" t="inlineStr">
        <is>
          <t>North</t>
        </is>
      </c>
      <c r="E1840" t="inlineStr">
        <is>
          <t>IMP00138</t>
        </is>
      </c>
      <c r="F1840" t="inlineStr">
        <is>
          <t>T100963</t>
        </is>
      </c>
    </row>
    <row r="1841">
      <c r="A1841" t="inlineStr">
        <is>
          <t>C01837</t>
        </is>
      </c>
      <c r="B1841" t="inlineStr">
        <is>
          <t>Metro Retail North</t>
        </is>
      </c>
      <c r="C1841" t="inlineStr">
        <is>
          <t>361 Market Street</t>
        </is>
      </c>
      <c r="D1841" t="inlineStr">
        <is>
          <t>West</t>
        </is>
      </c>
      <c r="E1841" t="inlineStr">
        <is>
          <t>IMP01365</t>
        </is>
      </c>
      <c r="F1841" t="inlineStr">
        <is>
          <t>T109554</t>
        </is>
      </c>
    </row>
    <row r="1842">
      <c r="A1842" t="inlineStr">
        <is>
          <t>C01838</t>
        </is>
      </c>
      <c r="B1842" t="inlineStr">
        <is>
          <t>Twin Rivers Retail North</t>
        </is>
      </c>
      <c r="C1842" t="inlineStr">
        <is>
          <t>244 Airport Road</t>
        </is>
      </c>
      <c r="D1842" t="inlineStr">
        <is>
          <t>West</t>
        </is>
      </c>
      <c r="E1842" t="inlineStr">
        <is>
          <t>IMP01141</t>
        </is>
      </c>
      <c r="F1842" t="inlineStr">
        <is>
          <t>T107985</t>
        </is>
      </c>
    </row>
    <row r="1843">
      <c r="A1843" t="inlineStr">
        <is>
          <t>C01839</t>
        </is>
      </c>
      <c r="B1843" t="inlineStr">
        <is>
          <t>Silk Road Branch North</t>
        </is>
      </c>
      <c r="C1843" t="inlineStr">
        <is>
          <t>172 Industrial Estate</t>
        </is>
      </c>
      <c r="D1843" t="inlineStr">
        <is>
          <t>Capital</t>
        </is>
      </c>
      <c r="E1843" t="inlineStr">
        <is>
          <t>IMP01161</t>
        </is>
      </c>
      <c r="F1843" t="inlineStr">
        <is>
          <t>T108126</t>
        </is>
      </c>
    </row>
    <row r="1844">
      <c r="A1844" t="inlineStr">
        <is>
          <t>C01840</t>
        </is>
      </c>
      <c r="B1844" t="inlineStr">
        <is>
          <t>Harmony Depot North</t>
        </is>
      </c>
      <c r="C1844" t="inlineStr">
        <is>
          <t>169 Station Road</t>
        </is>
      </c>
      <c r="D1844" t="inlineStr">
        <is>
          <t>South</t>
        </is>
      </c>
      <c r="E1844" t="inlineStr">
        <is>
          <t>IMP01313</t>
        </is>
      </c>
      <c r="F1844" t="inlineStr">
        <is>
          <t>T109190</t>
        </is>
      </c>
    </row>
    <row r="1845">
      <c r="A1845" t="inlineStr">
        <is>
          <t>C01841</t>
        </is>
      </c>
      <c r="B1845" t="inlineStr">
        <is>
          <t>Saffron Outlet City</t>
        </is>
      </c>
      <c r="C1845" t="inlineStr">
        <is>
          <t>250 Riverside</t>
        </is>
      </c>
      <c r="D1845" t="inlineStr">
        <is>
          <t>West</t>
        </is>
      </c>
      <c r="E1845" t="inlineStr">
        <is>
          <t>IMP01255</t>
        </is>
      </c>
      <c r="F1845" t="inlineStr">
        <is>
          <t>T108782</t>
        </is>
      </c>
    </row>
    <row r="1846">
      <c r="A1846" t="inlineStr">
        <is>
          <t>C01842</t>
        </is>
      </c>
      <c r="B1846" t="inlineStr">
        <is>
          <t>Summit Branch South</t>
        </is>
      </c>
      <c r="C1846" t="inlineStr">
        <is>
          <t>299 Airport Road</t>
        </is>
      </c>
      <c r="D1846" t="inlineStr">
        <is>
          <t>Coastal</t>
        </is>
      </c>
      <c r="E1846" t="inlineStr">
        <is>
          <t>IMP01098</t>
        </is>
      </c>
      <c r="F1846" t="inlineStr">
        <is>
          <t>T107683</t>
        </is>
      </c>
    </row>
    <row r="1847">
      <c r="A1847" t="inlineStr">
        <is>
          <t>C01843</t>
        </is>
      </c>
      <c r="B1847" t="inlineStr">
        <is>
          <t>Summit Branch South</t>
        </is>
      </c>
      <c r="C1847" t="inlineStr">
        <is>
          <t>341 Garden Lane</t>
        </is>
      </c>
      <c r="D1847" t="inlineStr">
        <is>
          <t>East</t>
        </is>
      </c>
      <c r="E1847" t="inlineStr">
        <is>
          <t>IMP01183</t>
        </is>
      </c>
      <c r="F1847" t="inlineStr">
        <is>
          <t>T108275</t>
        </is>
      </c>
    </row>
    <row r="1848">
      <c r="A1848" t="inlineStr">
        <is>
          <t>C01844</t>
        </is>
      </c>
      <c r="B1848" t="inlineStr">
        <is>
          <t>Ocean Depot City</t>
        </is>
      </c>
      <c r="C1848" t="inlineStr">
        <is>
          <t>261 Airport Road</t>
        </is>
      </c>
      <c r="D1848" t="inlineStr">
        <is>
          <t>East</t>
        </is>
      </c>
      <c r="E1848" t="inlineStr">
        <is>
          <t>IMP00732</t>
        </is>
      </c>
      <c r="F1848" t="inlineStr">
        <is>
          <t>T105123</t>
        </is>
      </c>
    </row>
    <row r="1849">
      <c r="A1849" t="inlineStr">
        <is>
          <t>C01845</t>
        </is>
      </c>
      <c r="B1849" t="inlineStr">
        <is>
          <t>Golden Branch North</t>
        </is>
      </c>
      <c r="C1849" t="inlineStr">
        <is>
          <t>392 Harbour Road</t>
        </is>
      </c>
      <c r="D1849" t="inlineStr">
        <is>
          <t>East</t>
        </is>
      </c>
      <c r="E1849" t="inlineStr">
        <is>
          <t>IMP00495</t>
        </is>
      </c>
      <c r="F1849" t="inlineStr">
        <is>
          <t>T103460</t>
        </is>
      </c>
    </row>
    <row r="1850">
      <c r="A1850" t="inlineStr">
        <is>
          <t>C01846</t>
        </is>
      </c>
      <c r="B1850" t="inlineStr">
        <is>
          <t>Saffron Depot North</t>
        </is>
      </c>
      <c r="C1850" t="inlineStr">
        <is>
          <t>94 Market Street</t>
        </is>
      </c>
      <c r="D1850" t="inlineStr">
        <is>
          <t>West</t>
        </is>
      </c>
      <c r="E1850" t="inlineStr">
        <is>
          <t>IMP00667</t>
        </is>
      </c>
      <c r="F1850" t="inlineStr">
        <is>
          <t>T104664</t>
        </is>
      </c>
    </row>
    <row r="1851">
      <c r="A1851" t="inlineStr">
        <is>
          <t>C01847</t>
        </is>
      </c>
      <c r="B1851" t="inlineStr">
        <is>
          <t>Green Valley Branch North</t>
        </is>
      </c>
      <c r="C1851" t="inlineStr">
        <is>
          <t>383 Garden Lane</t>
        </is>
      </c>
      <c r="D1851" t="inlineStr">
        <is>
          <t>East</t>
        </is>
      </c>
      <c r="E1851" t="inlineStr">
        <is>
          <t>IMP01089</t>
        </is>
      </c>
      <c r="F1851" t="inlineStr">
        <is>
          <t>T107617</t>
        </is>
      </c>
    </row>
    <row r="1852">
      <c r="A1852" t="inlineStr">
        <is>
          <t>C01848</t>
        </is>
      </c>
      <c r="B1852" t="inlineStr">
        <is>
          <t>Jade Store Market</t>
        </is>
      </c>
      <c r="C1852" t="inlineStr">
        <is>
          <t>175 Garden Lane</t>
        </is>
      </c>
      <c r="D1852" t="inlineStr">
        <is>
          <t>East</t>
        </is>
      </c>
      <c r="E1852" t="inlineStr">
        <is>
          <t>IMP01469</t>
        </is>
      </c>
      <c r="F1852" t="inlineStr">
        <is>
          <t>T110280</t>
        </is>
      </c>
    </row>
    <row r="1853">
      <c r="A1853" t="inlineStr">
        <is>
          <t>C01849</t>
        </is>
      </c>
      <c r="B1853" t="inlineStr">
        <is>
          <t>Delta Retail City</t>
        </is>
      </c>
      <c r="C1853" t="inlineStr">
        <is>
          <t>85 Mill Road</t>
        </is>
      </c>
      <c r="D1853" t="inlineStr">
        <is>
          <t>South</t>
        </is>
      </c>
      <c r="E1853" t="inlineStr">
        <is>
          <t>IMP00704</t>
        </is>
      </c>
      <c r="F1853" t="inlineStr">
        <is>
          <t>T104926</t>
        </is>
      </c>
    </row>
    <row r="1854">
      <c r="A1854" t="inlineStr">
        <is>
          <t>C01850</t>
        </is>
      </c>
      <c r="B1854" t="inlineStr">
        <is>
          <t>Northern Depot North</t>
        </is>
      </c>
      <c r="C1854" t="inlineStr">
        <is>
          <t>91 Mill Road</t>
        </is>
      </c>
      <c r="D1854" t="inlineStr">
        <is>
          <t>Coastal</t>
        </is>
      </c>
      <c r="E1854" t="inlineStr">
        <is>
          <t>IMP01305</t>
        </is>
      </c>
      <c r="F1854" t="inlineStr">
        <is>
          <t>T109133</t>
        </is>
      </c>
    </row>
    <row r="1855">
      <c r="A1855" t="inlineStr">
        <is>
          <t>C01851</t>
        </is>
      </c>
      <c r="B1855" t="inlineStr">
        <is>
          <t>Central Store Market</t>
        </is>
      </c>
      <c r="C1855" t="inlineStr">
        <is>
          <t>125 Market Street</t>
        </is>
      </c>
      <c r="D1855" t="inlineStr">
        <is>
          <t>East</t>
        </is>
      </c>
      <c r="E1855" t="inlineStr">
        <is>
          <t>IMP00898</t>
        </is>
      </c>
      <c r="F1855" t="inlineStr">
        <is>
          <t>T106281</t>
        </is>
      </c>
    </row>
    <row r="1856">
      <c r="A1856" t="inlineStr">
        <is>
          <t>C01852</t>
        </is>
      </c>
      <c r="B1856" t="inlineStr">
        <is>
          <t>Harmony Store City</t>
        </is>
      </c>
      <c r="C1856" t="inlineStr">
        <is>
          <t>365 Industrial Estate</t>
        </is>
      </c>
      <c r="D1856" t="inlineStr">
        <is>
          <t>Coastal</t>
        </is>
      </c>
      <c r="E1856" t="inlineStr">
        <is>
          <t>IMP00384</t>
        </is>
      </c>
      <c r="F1856" t="inlineStr">
        <is>
          <t>T102686</t>
        </is>
      </c>
    </row>
    <row r="1857">
      <c r="A1857" t="inlineStr">
        <is>
          <t>C01853</t>
        </is>
      </c>
      <c r="B1857" t="inlineStr">
        <is>
          <t>Crown Branch North</t>
        </is>
      </c>
      <c r="C1857" t="inlineStr">
        <is>
          <t>78 Market Street</t>
        </is>
      </c>
      <c r="D1857" t="inlineStr">
        <is>
          <t>Capital</t>
        </is>
      </c>
      <c r="E1857" t="inlineStr">
        <is>
          <t>IMP01405</t>
        </is>
      </c>
      <c r="F1857" t="inlineStr">
        <is>
          <t>T109833</t>
        </is>
      </c>
    </row>
    <row r="1858">
      <c r="A1858" t="inlineStr">
        <is>
          <t>C01854</t>
        </is>
      </c>
      <c r="B1858" t="inlineStr">
        <is>
          <t>Jade Retail South</t>
        </is>
      </c>
      <c r="C1858" t="inlineStr">
        <is>
          <t>9 Market Street</t>
        </is>
      </c>
      <c r="D1858" t="inlineStr">
        <is>
          <t>West</t>
        </is>
      </c>
      <c r="E1858" t="inlineStr">
        <is>
          <t>IMP00376</t>
        </is>
      </c>
      <c r="F1858" t="inlineStr">
        <is>
          <t>T102625</t>
        </is>
      </c>
    </row>
    <row r="1859">
      <c r="A1859" t="inlineStr">
        <is>
          <t>C01855</t>
        </is>
      </c>
      <c r="B1859" t="inlineStr">
        <is>
          <t>Green Valley Branch City</t>
        </is>
      </c>
      <c r="C1859" t="inlineStr">
        <is>
          <t>255 Bazaar Lane</t>
        </is>
      </c>
      <c r="D1859" t="inlineStr">
        <is>
          <t>North</t>
        </is>
      </c>
      <c r="E1859" t="inlineStr">
        <is>
          <t>IMP00551</t>
        </is>
      </c>
      <c r="F1859" t="inlineStr">
        <is>
          <t>T103855</t>
        </is>
      </c>
    </row>
    <row r="1860">
      <c r="A1860" t="inlineStr">
        <is>
          <t>C01856</t>
        </is>
      </c>
      <c r="B1860" t="inlineStr">
        <is>
          <t>Inverness Store South</t>
        </is>
      </c>
      <c r="C1860" t="inlineStr">
        <is>
          <t>48 Industrial Estate</t>
        </is>
      </c>
      <c r="D1860" t="inlineStr">
        <is>
          <t>Capital</t>
        </is>
      </c>
      <c r="E1860" t="inlineStr">
        <is>
          <t>IMP01055</t>
        </is>
      </c>
    </row>
    <row r="1861">
      <c r="A1861" t="inlineStr">
        <is>
          <t>C01857</t>
        </is>
      </c>
      <c r="B1861" t="inlineStr">
        <is>
          <t>Eastern Store City</t>
        </is>
      </c>
      <c r="C1861" t="inlineStr">
        <is>
          <t>19 Industrial Estate</t>
        </is>
      </c>
      <c r="D1861" t="inlineStr">
        <is>
          <t>Capital</t>
        </is>
      </c>
      <c r="E1861" t="inlineStr">
        <is>
          <t>IMP01419</t>
        </is>
      </c>
      <c r="F1861" t="inlineStr">
        <is>
          <t>T109931</t>
        </is>
      </c>
    </row>
    <row r="1862">
      <c r="A1862" t="inlineStr">
        <is>
          <t>C01858</t>
        </is>
      </c>
      <c r="B1862" t="inlineStr">
        <is>
          <t>Phoenix Outlet South</t>
        </is>
      </c>
      <c r="C1862" t="inlineStr">
        <is>
          <t>150 Market Street</t>
        </is>
      </c>
      <c r="D1862" t="inlineStr">
        <is>
          <t>West</t>
        </is>
      </c>
      <c r="E1862" t="inlineStr">
        <is>
          <t>IMP00668</t>
        </is>
      </c>
      <c r="F1862" t="inlineStr">
        <is>
          <t>T104670</t>
        </is>
      </c>
    </row>
    <row r="1863">
      <c r="A1863" t="inlineStr">
        <is>
          <t>C01859</t>
        </is>
      </c>
      <c r="B1863" t="inlineStr">
        <is>
          <t>Evergreen Outlet North</t>
        </is>
      </c>
      <c r="C1863" t="inlineStr">
        <is>
          <t>388 Mill Road</t>
        </is>
      </c>
      <c r="D1863" t="inlineStr">
        <is>
          <t>North</t>
        </is>
      </c>
      <c r="E1863" t="inlineStr">
        <is>
          <t>IMP01488</t>
        </is>
      </c>
      <c r="F1863" t="inlineStr">
        <is>
          <t>T110413</t>
        </is>
      </c>
    </row>
    <row r="1864">
      <c r="A1864" t="inlineStr">
        <is>
          <t>C01860</t>
        </is>
      </c>
      <c r="B1864" t="inlineStr">
        <is>
          <t>Twin Rivers Store South</t>
        </is>
      </c>
      <c r="C1864" t="inlineStr">
        <is>
          <t>306 Temple Street</t>
        </is>
      </c>
      <c r="D1864" t="inlineStr">
        <is>
          <t>West</t>
        </is>
      </c>
      <c r="E1864" t="inlineStr">
        <is>
          <t>IMP00528</t>
        </is>
      </c>
      <c r="F1864" t="inlineStr">
        <is>
          <t>T103694</t>
        </is>
      </c>
    </row>
    <row r="1865">
      <c r="A1865" t="inlineStr">
        <is>
          <t>C01861</t>
        </is>
      </c>
      <c r="B1865" t="inlineStr">
        <is>
          <t>Evergreen Store North</t>
        </is>
      </c>
      <c r="C1865" t="inlineStr">
        <is>
          <t>116 Mill Road</t>
        </is>
      </c>
      <c r="D1865" t="inlineStr">
        <is>
          <t>North</t>
        </is>
      </c>
      <c r="E1865" t="inlineStr">
        <is>
          <t>IMP01043</t>
        </is>
      </c>
      <c r="F1865" t="inlineStr">
        <is>
          <t>T107297</t>
        </is>
      </c>
    </row>
    <row r="1866">
      <c r="A1866" t="inlineStr">
        <is>
          <t>C01862</t>
        </is>
      </c>
      <c r="B1866" t="inlineStr">
        <is>
          <t>Royal Depot Market</t>
        </is>
      </c>
      <c r="C1866" t="inlineStr">
        <is>
          <t>296 Station Road</t>
        </is>
      </c>
      <c r="D1866" t="inlineStr">
        <is>
          <t>Coastal</t>
        </is>
      </c>
      <c r="E1866" t="inlineStr">
        <is>
          <t>IMP01064</t>
        </is>
      </c>
      <c r="F1866" t="inlineStr">
        <is>
          <t>T107444</t>
        </is>
      </c>
    </row>
    <row r="1867">
      <c r="A1867" t="inlineStr">
        <is>
          <t>C01863</t>
        </is>
      </c>
      <c r="B1867" t="inlineStr">
        <is>
          <t>Golden Depot North</t>
        </is>
      </c>
      <c r="C1867" t="inlineStr">
        <is>
          <t>174 Harbour Road</t>
        </is>
      </c>
      <c r="D1867" t="inlineStr">
        <is>
          <t>West</t>
        </is>
      </c>
      <c r="E1867" t="inlineStr">
        <is>
          <t>IMP00069</t>
        </is>
      </c>
      <c r="F1867" t="inlineStr">
        <is>
          <t>T100476</t>
        </is>
      </c>
    </row>
    <row r="1868">
      <c r="A1868" t="inlineStr">
        <is>
          <t>C01864</t>
        </is>
      </c>
      <c r="B1868" t="inlineStr">
        <is>
          <t>Metro Store North</t>
        </is>
      </c>
      <c r="C1868" t="inlineStr">
        <is>
          <t>354 Industrial Estate</t>
        </is>
      </c>
      <c r="D1868" t="inlineStr">
        <is>
          <t>Coastal</t>
        </is>
      </c>
      <c r="E1868" t="inlineStr">
        <is>
          <t>IMP01234</t>
        </is>
      </c>
      <c r="F1868" t="inlineStr">
        <is>
          <t>T108631</t>
        </is>
      </c>
    </row>
    <row r="1869">
      <c r="A1869" t="inlineStr">
        <is>
          <t>C01865</t>
        </is>
      </c>
      <c r="B1869" t="inlineStr">
        <is>
          <t>Metro Outlet South</t>
        </is>
      </c>
      <c r="C1869" t="inlineStr">
        <is>
          <t>95 Garden Lane</t>
        </is>
      </c>
      <c r="D1869" t="inlineStr">
        <is>
          <t>Capital</t>
        </is>
      </c>
      <c r="E1869" t="inlineStr">
        <is>
          <t>IMP00384</t>
        </is>
      </c>
      <c r="F1869" t="inlineStr">
        <is>
          <t>T102686</t>
        </is>
      </c>
    </row>
    <row r="1870">
      <c r="A1870" t="inlineStr">
        <is>
          <t>C01866</t>
        </is>
      </c>
      <c r="B1870" t="inlineStr">
        <is>
          <t>Arden Retail City</t>
        </is>
      </c>
      <c r="C1870" t="inlineStr">
        <is>
          <t>253 Station Road</t>
        </is>
      </c>
      <c r="D1870" t="inlineStr">
        <is>
          <t>Capital</t>
        </is>
      </c>
      <c r="E1870" t="inlineStr">
        <is>
          <t>IMP00863</t>
        </is>
      </c>
      <c r="F1870" t="inlineStr">
        <is>
          <t>T106036</t>
        </is>
      </c>
    </row>
    <row r="1871">
      <c r="A1871" t="inlineStr">
        <is>
          <t>C01867</t>
        </is>
      </c>
      <c r="B1871" t="inlineStr">
        <is>
          <t>Central Depot North</t>
        </is>
      </c>
      <c r="C1871" t="inlineStr">
        <is>
          <t>277 Station Road</t>
        </is>
      </c>
      <c r="D1871" t="inlineStr">
        <is>
          <t>West</t>
        </is>
      </c>
      <c r="E1871" t="inlineStr">
        <is>
          <t>IMP01144</t>
        </is>
      </c>
      <c r="F1871" t="inlineStr">
        <is>
          <t>T108007</t>
        </is>
      </c>
    </row>
    <row r="1872">
      <c r="A1872" t="inlineStr">
        <is>
          <t>C01868</t>
        </is>
      </c>
      <c r="B1872" t="inlineStr">
        <is>
          <t>Golden Outlet North</t>
        </is>
      </c>
      <c r="C1872" t="inlineStr">
        <is>
          <t>73 Harbour Road</t>
        </is>
      </c>
      <c r="D1872" t="inlineStr">
        <is>
          <t>Coastal</t>
        </is>
      </c>
      <c r="E1872" t="inlineStr">
        <is>
          <t>IMP00780</t>
        </is>
      </c>
      <c r="F1872" t="inlineStr">
        <is>
          <t>T105457</t>
        </is>
      </c>
    </row>
    <row r="1873">
      <c r="A1873" t="inlineStr">
        <is>
          <t>C01869</t>
        </is>
      </c>
      <c r="B1873" t="inlineStr">
        <is>
          <t>Arden Outlet City</t>
        </is>
      </c>
      <c r="C1873" t="inlineStr">
        <is>
          <t>241 Riverside</t>
        </is>
      </c>
      <c r="D1873" t="inlineStr">
        <is>
          <t>North</t>
        </is>
      </c>
      <c r="E1873" t="inlineStr">
        <is>
          <t>IMP01024</t>
        </is>
      </c>
      <c r="F1873" t="inlineStr">
        <is>
          <t>T107163</t>
        </is>
      </c>
    </row>
    <row r="1874">
      <c r="A1874" t="inlineStr">
        <is>
          <t>C01870</t>
        </is>
      </c>
      <c r="B1874" t="inlineStr">
        <is>
          <t>Star Outlet South</t>
        </is>
      </c>
      <c r="C1874" t="inlineStr">
        <is>
          <t>350 Airport Road</t>
        </is>
      </c>
      <c r="D1874" t="inlineStr">
        <is>
          <t>Capital</t>
        </is>
      </c>
      <c r="E1874" t="inlineStr">
        <is>
          <t>IMP01323</t>
        </is>
      </c>
      <c r="F1874" t="inlineStr">
        <is>
          <t>T109255</t>
        </is>
      </c>
    </row>
    <row r="1875">
      <c r="A1875" t="inlineStr">
        <is>
          <t>C01871</t>
        </is>
      </c>
      <c r="B1875" t="inlineStr">
        <is>
          <t>Aldergate Depot South</t>
        </is>
      </c>
      <c r="C1875" t="inlineStr">
        <is>
          <t>226 Station Road</t>
        </is>
      </c>
      <c r="D1875" t="inlineStr">
        <is>
          <t>East</t>
        </is>
      </c>
      <c r="E1875" t="inlineStr">
        <is>
          <t>IMP00249</t>
        </is>
      </c>
      <c r="F1875" t="inlineStr">
        <is>
          <t>T101741</t>
        </is>
      </c>
    </row>
    <row r="1876">
      <c r="A1876" t="inlineStr">
        <is>
          <t>C01872</t>
        </is>
      </c>
      <c r="B1876" t="inlineStr">
        <is>
          <t>Northern Store South</t>
        </is>
      </c>
      <c r="C1876" t="inlineStr">
        <is>
          <t>368 Airport Road</t>
        </is>
      </c>
      <c r="D1876" t="inlineStr">
        <is>
          <t>South</t>
        </is>
      </c>
      <c r="E1876" t="inlineStr">
        <is>
          <t>IMP00657</t>
        </is>
      </c>
      <c r="F1876" t="inlineStr">
        <is>
          <t>T104595</t>
        </is>
      </c>
    </row>
    <row r="1877">
      <c r="A1877" t="inlineStr">
        <is>
          <t>C01873</t>
        </is>
      </c>
      <c r="B1877" t="inlineStr">
        <is>
          <t>Central Retail Market</t>
        </is>
      </c>
      <c r="C1877" t="inlineStr">
        <is>
          <t>281 Riverside</t>
        </is>
      </c>
      <c r="D1877" t="inlineStr">
        <is>
          <t>Capital</t>
        </is>
      </c>
      <c r="E1877" t="inlineStr">
        <is>
          <t>IMP01041</t>
        </is>
      </c>
      <c r="F1877" t="inlineStr">
        <is>
          <t>T107281</t>
        </is>
      </c>
    </row>
    <row r="1878">
      <c r="A1878" t="inlineStr">
        <is>
          <t>C01874</t>
        </is>
      </c>
      <c r="B1878" t="inlineStr">
        <is>
          <t>Summit Depot South</t>
        </is>
      </c>
      <c r="C1878" t="inlineStr">
        <is>
          <t>289 Station Road</t>
        </is>
      </c>
      <c r="D1878" t="inlineStr">
        <is>
          <t>Coastal</t>
        </is>
      </c>
      <c r="E1878" t="inlineStr">
        <is>
          <t>IMP00946</t>
        </is>
      </c>
      <c r="F1878" t="inlineStr">
        <is>
          <t>T106616</t>
        </is>
      </c>
    </row>
    <row r="1879">
      <c r="A1879" t="inlineStr">
        <is>
          <t>C01875</t>
        </is>
      </c>
      <c r="B1879" t="inlineStr">
        <is>
          <t>Silver Retail City</t>
        </is>
      </c>
      <c r="C1879" t="inlineStr">
        <is>
          <t>92 Riverside</t>
        </is>
      </c>
      <c r="D1879" t="inlineStr">
        <is>
          <t>North</t>
        </is>
      </c>
      <c r="E1879" t="inlineStr">
        <is>
          <t>IMP00922</t>
        </is>
      </c>
      <c r="F1879" t="inlineStr">
        <is>
          <t>T106451</t>
        </is>
      </c>
    </row>
    <row r="1880">
      <c r="A1880" t="inlineStr">
        <is>
          <t>C01876</t>
        </is>
      </c>
      <c r="B1880" t="inlineStr">
        <is>
          <t>Jade Retail South</t>
        </is>
      </c>
      <c r="C1880" t="inlineStr">
        <is>
          <t>201 Garden Lane</t>
        </is>
      </c>
      <c r="D1880" t="inlineStr">
        <is>
          <t>Capital</t>
        </is>
      </c>
      <c r="E1880" t="inlineStr">
        <is>
          <t>IMP00509</t>
        </is>
      </c>
      <c r="F1880" t="inlineStr">
        <is>
          <t>T103558</t>
        </is>
      </c>
    </row>
    <row r="1881">
      <c r="A1881" t="inlineStr">
        <is>
          <t>C01877</t>
        </is>
      </c>
      <c r="B1881" t="inlineStr">
        <is>
          <t>Aldergate Outlet North</t>
        </is>
      </c>
      <c r="C1881" t="inlineStr">
        <is>
          <t>121 Riverside</t>
        </is>
      </c>
      <c r="D1881" t="inlineStr">
        <is>
          <t>Capital</t>
        </is>
      </c>
      <c r="E1881" t="inlineStr">
        <is>
          <t>IMP00457</t>
        </is>
      </c>
      <c r="F1881" t="inlineStr">
        <is>
          <t>T103192</t>
        </is>
      </c>
    </row>
    <row r="1882">
      <c r="A1882" t="inlineStr">
        <is>
          <t>C01878</t>
        </is>
      </c>
      <c r="B1882" t="inlineStr">
        <is>
          <t>Cobalt Store Market</t>
        </is>
      </c>
      <c r="C1882" t="inlineStr">
        <is>
          <t>32 Riverside</t>
        </is>
      </c>
      <c r="D1882" t="inlineStr">
        <is>
          <t>West</t>
        </is>
      </c>
      <c r="E1882" t="inlineStr">
        <is>
          <t>IMP01405</t>
        </is>
      </c>
      <c r="F1882" t="inlineStr">
        <is>
          <t>T109833</t>
        </is>
      </c>
    </row>
    <row r="1883">
      <c r="A1883" t="inlineStr">
        <is>
          <t>C01879</t>
        </is>
      </c>
      <c r="B1883" t="inlineStr">
        <is>
          <t>Silk Road Outlet City</t>
        </is>
      </c>
      <c r="C1883" t="inlineStr">
        <is>
          <t>102 Bazaar Lane</t>
        </is>
      </c>
      <c r="D1883" t="inlineStr">
        <is>
          <t>West</t>
        </is>
      </c>
      <c r="E1883" t="inlineStr">
        <is>
          <t>IMP00279</t>
        </is>
      </c>
      <c r="F1883" t="inlineStr">
        <is>
          <t>T101951</t>
        </is>
      </c>
    </row>
    <row r="1884">
      <c r="A1884" t="inlineStr">
        <is>
          <t>C01880</t>
        </is>
      </c>
      <c r="B1884" t="inlineStr">
        <is>
          <t>Northern Store Market</t>
        </is>
      </c>
      <c r="C1884" t="inlineStr">
        <is>
          <t>226 Riverside</t>
        </is>
      </c>
      <c r="D1884" t="inlineStr">
        <is>
          <t>Capital</t>
        </is>
      </c>
      <c r="E1884" t="inlineStr">
        <is>
          <t>IMP00137</t>
        </is>
      </c>
      <c r="F1884" t="inlineStr">
        <is>
          <t>T100957</t>
        </is>
      </c>
    </row>
    <row r="1885">
      <c r="A1885" t="inlineStr">
        <is>
          <t>C01881</t>
        </is>
      </c>
      <c r="B1885" t="inlineStr">
        <is>
          <t>Inverness Retail North</t>
        </is>
      </c>
      <c r="C1885" t="inlineStr">
        <is>
          <t>82 Airport Road</t>
        </is>
      </c>
      <c r="D1885" t="inlineStr">
        <is>
          <t>South</t>
        </is>
      </c>
      <c r="E1885" t="inlineStr">
        <is>
          <t>IMP01364</t>
        </is>
      </c>
      <c r="F1885" t="inlineStr">
        <is>
          <t>T109547</t>
        </is>
      </c>
    </row>
    <row r="1886">
      <c r="A1886" t="inlineStr">
        <is>
          <t>C01882</t>
        </is>
      </c>
      <c r="B1886" t="inlineStr">
        <is>
          <t>Dunmore Store City</t>
        </is>
      </c>
      <c r="C1886" t="inlineStr">
        <is>
          <t>297 Harbour Road</t>
        </is>
      </c>
      <c r="D1886" t="inlineStr">
        <is>
          <t>East</t>
        </is>
      </c>
      <c r="E1886" t="inlineStr">
        <is>
          <t>IMP00052</t>
        </is>
      </c>
      <c r="F1886" t="inlineStr">
        <is>
          <t>T100360</t>
        </is>
      </c>
    </row>
    <row r="1887">
      <c r="A1887" t="inlineStr">
        <is>
          <t>C01883</t>
        </is>
      </c>
      <c r="B1887" t="inlineStr">
        <is>
          <t>Central Store City</t>
        </is>
      </c>
      <c r="C1887" t="inlineStr">
        <is>
          <t>103 Industrial Estate</t>
        </is>
      </c>
      <c r="D1887" t="inlineStr">
        <is>
          <t>East</t>
        </is>
      </c>
      <c r="E1887" t="inlineStr">
        <is>
          <t>IMP01028</t>
        </is>
      </c>
      <c r="F1887" t="inlineStr">
        <is>
          <t>T107190</t>
        </is>
      </c>
    </row>
    <row r="1888">
      <c r="A1888" t="inlineStr">
        <is>
          <t>C01884</t>
        </is>
      </c>
      <c r="B1888" t="inlineStr">
        <is>
          <t>Summit Branch Market</t>
        </is>
      </c>
      <c r="C1888" t="inlineStr">
        <is>
          <t>30 Bazaar Lane</t>
        </is>
      </c>
      <c r="D1888" t="inlineStr">
        <is>
          <t>Coastal</t>
        </is>
      </c>
      <c r="E1888" t="inlineStr">
        <is>
          <t>IMP01482</t>
        </is>
      </c>
      <c r="F1888" t="inlineStr">
        <is>
          <t>T110370</t>
        </is>
      </c>
    </row>
    <row r="1889">
      <c r="A1889" t="inlineStr">
        <is>
          <t>C01885</t>
        </is>
      </c>
      <c r="B1889" t="inlineStr">
        <is>
          <t>Global Retail Market</t>
        </is>
      </c>
      <c r="C1889" t="inlineStr">
        <is>
          <t>319 Mill Road</t>
        </is>
      </c>
      <c r="D1889" t="inlineStr">
        <is>
          <t>South</t>
        </is>
      </c>
      <c r="E1889" t="inlineStr">
        <is>
          <t>IMP00293</t>
        </is>
      </c>
      <c r="F1889" t="inlineStr">
        <is>
          <t>T102050</t>
        </is>
      </c>
    </row>
    <row r="1890">
      <c r="A1890" t="inlineStr">
        <is>
          <t>C01886</t>
        </is>
      </c>
      <c r="B1890" t="inlineStr">
        <is>
          <t>Metro Branch Market</t>
        </is>
      </c>
      <c r="C1890" t="inlineStr">
        <is>
          <t>334 Temple Street</t>
        </is>
      </c>
      <c r="D1890" t="inlineStr">
        <is>
          <t>South</t>
        </is>
      </c>
      <c r="E1890" t="inlineStr">
        <is>
          <t>IMP00232</t>
        </is>
      </c>
      <c r="F1890" t="inlineStr">
        <is>
          <t>T101619</t>
        </is>
      </c>
    </row>
    <row r="1891">
      <c r="A1891" t="inlineStr">
        <is>
          <t>C01887</t>
        </is>
      </c>
      <c r="B1891" t="inlineStr">
        <is>
          <t>Saffron Retail South</t>
        </is>
      </c>
      <c r="C1891" t="inlineStr">
        <is>
          <t>89 Garden Lane</t>
        </is>
      </c>
      <c r="D1891" t="inlineStr">
        <is>
          <t>Capital</t>
        </is>
      </c>
      <c r="E1891" t="inlineStr">
        <is>
          <t>IMP01161</t>
        </is>
      </c>
      <c r="F1891" t="inlineStr">
        <is>
          <t>T108126</t>
        </is>
      </c>
    </row>
    <row r="1892">
      <c r="A1892" t="inlineStr">
        <is>
          <t>C01888</t>
        </is>
      </c>
      <c r="B1892" t="inlineStr">
        <is>
          <t>Lotus Branch City</t>
        </is>
      </c>
      <c r="C1892" t="inlineStr">
        <is>
          <t>307 Station Road</t>
        </is>
      </c>
      <c r="D1892" t="inlineStr">
        <is>
          <t>North</t>
        </is>
      </c>
      <c r="E1892" t="inlineStr">
        <is>
          <t>IMP00454</t>
        </is>
      </c>
      <c r="F1892" t="inlineStr">
        <is>
          <t>T103173</t>
        </is>
      </c>
    </row>
    <row r="1893">
      <c r="A1893" t="inlineStr">
        <is>
          <t>C01889</t>
        </is>
      </c>
      <c r="B1893" t="inlineStr">
        <is>
          <t>Inverness Branch South</t>
        </is>
      </c>
      <c r="C1893" t="inlineStr">
        <is>
          <t>235 Riverside</t>
        </is>
      </c>
      <c r="D1893" t="inlineStr">
        <is>
          <t>East</t>
        </is>
      </c>
      <c r="E1893" t="inlineStr">
        <is>
          <t>IMP01469</t>
        </is>
      </c>
      <c r="F1893" t="inlineStr">
        <is>
          <t>T110280</t>
        </is>
      </c>
    </row>
    <row r="1894">
      <c r="A1894" t="inlineStr">
        <is>
          <t>C01890</t>
        </is>
      </c>
      <c r="B1894" t="inlineStr">
        <is>
          <t>Silk Road Depot Market</t>
        </is>
      </c>
      <c r="C1894" t="inlineStr">
        <is>
          <t>247 Temple Street</t>
        </is>
      </c>
      <c r="D1894" t="inlineStr">
        <is>
          <t>Capital</t>
        </is>
      </c>
      <c r="E1894" t="inlineStr">
        <is>
          <t>IMP00672</t>
        </is>
      </c>
      <c r="F1894" t="inlineStr">
        <is>
          <t>T104697</t>
        </is>
      </c>
    </row>
    <row r="1895">
      <c r="A1895" t="inlineStr">
        <is>
          <t>C01891</t>
        </is>
      </c>
      <c r="B1895" t="inlineStr">
        <is>
          <t>Prescott Store South</t>
        </is>
      </c>
      <c r="C1895" t="inlineStr">
        <is>
          <t>44 Garden Lane</t>
        </is>
      </c>
      <c r="D1895" t="inlineStr">
        <is>
          <t>East</t>
        </is>
      </c>
      <c r="E1895" t="inlineStr">
        <is>
          <t>IMP01420</t>
        </is>
      </c>
      <c r="F1895" t="inlineStr">
        <is>
          <t>T109936</t>
        </is>
      </c>
    </row>
    <row r="1896">
      <c r="A1896" t="inlineStr">
        <is>
          <t>C01892</t>
        </is>
      </c>
      <c r="B1896" t="inlineStr">
        <is>
          <t>Golden Branch North</t>
        </is>
      </c>
      <c r="C1896" t="inlineStr">
        <is>
          <t>160 Garden Lane</t>
        </is>
      </c>
      <c r="D1896" t="inlineStr">
        <is>
          <t>Capital</t>
        </is>
      </c>
      <c r="E1896" t="inlineStr">
        <is>
          <t>IMP00862</t>
        </is>
      </c>
      <c r="F1896" t="inlineStr">
        <is>
          <t>T106028</t>
        </is>
      </c>
    </row>
    <row r="1897">
      <c r="A1897" t="inlineStr">
        <is>
          <t>C01893</t>
        </is>
      </c>
      <c r="B1897" t="inlineStr">
        <is>
          <t>Metro Store North</t>
        </is>
      </c>
      <c r="C1897" t="inlineStr">
        <is>
          <t>352 Riverside</t>
        </is>
      </c>
      <c r="D1897" t="inlineStr">
        <is>
          <t>East</t>
        </is>
      </c>
      <c r="E1897" t="inlineStr">
        <is>
          <t>IMP01395</t>
        </is>
      </c>
      <c r="F1897" t="inlineStr">
        <is>
          <t>T109761</t>
        </is>
      </c>
    </row>
    <row r="1898">
      <c r="A1898" t="inlineStr">
        <is>
          <t>C01894</t>
        </is>
      </c>
      <c r="B1898" t="inlineStr">
        <is>
          <t>Golden Depot North</t>
        </is>
      </c>
      <c r="C1898" t="inlineStr">
        <is>
          <t>26 Market Street</t>
        </is>
      </c>
      <c r="D1898" t="inlineStr">
        <is>
          <t>West</t>
        </is>
      </c>
      <c r="E1898" t="inlineStr">
        <is>
          <t>IMP00548</t>
        </is>
      </c>
      <c r="F1898" t="inlineStr">
        <is>
          <t>T103835</t>
        </is>
      </c>
    </row>
    <row r="1899">
      <c r="A1899" t="inlineStr">
        <is>
          <t>C01895</t>
        </is>
      </c>
      <c r="B1899" t="inlineStr">
        <is>
          <t>Inverness Outlet City</t>
        </is>
      </c>
      <c r="C1899" t="inlineStr">
        <is>
          <t>146 Airport Road</t>
        </is>
      </c>
      <c r="D1899" t="inlineStr">
        <is>
          <t>Coastal</t>
        </is>
      </c>
      <c r="E1899" t="inlineStr">
        <is>
          <t>IMP00773</t>
        </is>
      </c>
      <c r="F1899" t="inlineStr">
        <is>
          <t>T105406</t>
        </is>
      </c>
    </row>
    <row r="1900">
      <c r="A1900" t="inlineStr">
        <is>
          <t>C01896</t>
        </is>
      </c>
      <c r="B1900" t="inlineStr">
        <is>
          <t>Ashcombe Store City</t>
        </is>
      </c>
      <c r="C1900" t="inlineStr">
        <is>
          <t>312 Temple Street</t>
        </is>
      </c>
      <c r="D1900" t="inlineStr">
        <is>
          <t>Capital</t>
        </is>
      </c>
      <c r="E1900" t="inlineStr">
        <is>
          <t>IMP01055</t>
        </is>
      </c>
    </row>
    <row r="1901">
      <c r="A1901" t="inlineStr">
        <is>
          <t>C01897</t>
        </is>
      </c>
      <c r="B1901" t="inlineStr">
        <is>
          <t>Metro Outlet City</t>
        </is>
      </c>
      <c r="C1901" t="inlineStr">
        <is>
          <t>292 Station Road</t>
        </is>
      </c>
      <c r="D1901" t="inlineStr">
        <is>
          <t>South</t>
        </is>
      </c>
      <c r="E1901" t="inlineStr">
        <is>
          <t>IMP00609</t>
        </is>
      </c>
      <c r="F1901" t="inlineStr">
        <is>
          <t>T104259</t>
        </is>
      </c>
    </row>
    <row r="1902">
      <c r="A1902" t="inlineStr">
        <is>
          <t>C01898</t>
        </is>
      </c>
      <c r="B1902" t="inlineStr">
        <is>
          <t>Sunrise Branch City</t>
        </is>
      </c>
      <c r="C1902" t="inlineStr">
        <is>
          <t>378 Riverside</t>
        </is>
      </c>
      <c r="D1902" t="inlineStr">
        <is>
          <t>Coastal</t>
        </is>
      </c>
      <c r="E1902" t="inlineStr">
        <is>
          <t>IMP01468</t>
        </is>
      </c>
      <c r="F1902" t="inlineStr">
        <is>
          <t>T110274</t>
        </is>
      </c>
    </row>
    <row r="1903">
      <c r="A1903" t="inlineStr">
        <is>
          <t>C01899</t>
        </is>
      </c>
      <c r="B1903" t="inlineStr">
        <is>
          <t>Northern Retail North</t>
        </is>
      </c>
      <c r="C1903" t="inlineStr">
        <is>
          <t>46 Mill Road</t>
        </is>
      </c>
      <c r="D1903" t="inlineStr">
        <is>
          <t>East</t>
        </is>
      </c>
      <c r="E1903" t="inlineStr">
        <is>
          <t>IMP00110</t>
        </is>
      </c>
      <c r="F1903" t="inlineStr">
        <is>
          <t>T100769</t>
        </is>
      </c>
    </row>
    <row r="1904">
      <c r="A1904" t="inlineStr">
        <is>
          <t>C01900</t>
        </is>
      </c>
      <c r="B1904" t="inlineStr">
        <is>
          <t>Prime Retail North</t>
        </is>
      </c>
      <c r="C1904" t="inlineStr">
        <is>
          <t>331 Harbour Road</t>
        </is>
      </c>
      <c r="D1904" t="inlineStr">
        <is>
          <t>North</t>
        </is>
      </c>
      <c r="E1904" t="inlineStr">
        <is>
          <t>IMP01310</t>
        </is>
      </c>
      <c r="F1904" t="inlineStr">
        <is>
          <t>T109167</t>
        </is>
      </c>
    </row>
    <row r="1905">
      <c r="A1905" t="inlineStr">
        <is>
          <t>C01901</t>
        </is>
      </c>
      <c r="B1905" t="inlineStr">
        <is>
          <t>Metro Retail Market</t>
        </is>
      </c>
      <c r="C1905" t="inlineStr">
        <is>
          <t>116 Garden Lane</t>
        </is>
      </c>
      <c r="D1905" t="inlineStr">
        <is>
          <t>East</t>
        </is>
      </c>
      <c r="E1905" t="inlineStr">
        <is>
          <t>IMP01483</t>
        </is>
      </c>
      <c r="F1905" t="inlineStr">
        <is>
          <t>T110380</t>
        </is>
      </c>
    </row>
    <row r="1906">
      <c r="A1906" t="inlineStr">
        <is>
          <t>C01902</t>
        </is>
      </c>
      <c r="B1906" t="inlineStr">
        <is>
          <t>Green Valley Store North</t>
        </is>
      </c>
      <c r="C1906" t="inlineStr">
        <is>
          <t>376 Airport Road</t>
        </is>
      </c>
      <c r="D1906" t="inlineStr">
        <is>
          <t>East</t>
        </is>
      </c>
      <c r="E1906" t="inlineStr">
        <is>
          <t>IMP00123</t>
        </is>
      </c>
      <c r="F1906" t="inlineStr">
        <is>
          <t>T100856</t>
        </is>
      </c>
    </row>
    <row r="1907">
      <c r="A1907" t="inlineStr">
        <is>
          <t>C01903</t>
        </is>
      </c>
      <c r="B1907" t="inlineStr">
        <is>
          <t>Prime Retail North</t>
        </is>
      </c>
      <c r="C1907" t="inlineStr">
        <is>
          <t>371 Temple Street</t>
        </is>
      </c>
      <c r="D1907" t="inlineStr">
        <is>
          <t>Coastal</t>
        </is>
      </c>
      <c r="E1907" t="inlineStr">
        <is>
          <t>IMP01361</t>
        </is>
      </c>
      <c r="F1907" t="inlineStr">
        <is>
          <t>T109520</t>
        </is>
      </c>
    </row>
    <row r="1908">
      <c r="A1908" t="inlineStr">
        <is>
          <t>C01904</t>
        </is>
      </c>
      <c r="B1908" t="inlineStr">
        <is>
          <t>Golden Branch North</t>
        </is>
      </c>
      <c r="C1908" t="inlineStr">
        <is>
          <t>303 Market Street</t>
        </is>
      </c>
      <c r="D1908" t="inlineStr">
        <is>
          <t>Coastal</t>
        </is>
      </c>
      <c r="E1908" t="inlineStr">
        <is>
          <t>IMP00512</t>
        </is>
      </c>
      <c r="F1908" t="inlineStr">
        <is>
          <t>T103577</t>
        </is>
      </c>
    </row>
    <row r="1909">
      <c r="A1909" t="inlineStr">
        <is>
          <t>C01905</t>
        </is>
      </c>
      <c r="B1909" t="inlineStr">
        <is>
          <t>Crown Branch North</t>
        </is>
      </c>
      <c r="C1909" t="inlineStr">
        <is>
          <t>388 Station Road</t>
        </is>
      </c>
      <c r="D1909" t="inlineStr">
        <is>
          <t>Capital</t>
        </is>
      </c>
      <c r="E1909" t="inlineStr">
        <is>
          <t>IMP00163</t>
        </is>
      </c>
      <c r="F1909" t="inlineStr">
        <is>
          <t>T101138</t>
        </is>
      </c>
    </row>
    <row r="1910">
      <c r="A1910" t="inlineStr">
        <is>
          <t>C01906</t>
        </is>
      </c>
      <c r="B1910" t="inlineStr">
        <is>
          <t>Great Vellmoor Outlet North</t>
        </is>
      </c>
      <c r="C1910" t="inlineStr">
        <is>
          <t>56 Harbour Road</t>
        </is>
      </c>
      <c r="D1910" t="inlineStr">
        <is>
          <t>South</t>
        </is>
      </c>
      <c r="E1910" t="inlineStr">
        <is>
          <t>IMP00105</t>
        </is>
      </c>
      <c r="F1910" t="inlineStr">
        <is>
          <t>T100729</t>
        </is>
      </c>
    </row>
    <row r="1911">
      <c r="A1911" t="inlineStr">
        <is>
          <t>C01907</t>
        </is>
      </c>
      <c r="B1911" t="inlineStr">
        <is>
          <t>Star Outlet North</t>
        </is>
      </c>
      <c r="C1911" t="inlineStr">
        <is>
          <t>234 Industrial Estate</t>
        </is>
      </c>
      <c r="D1911" t="inlineStr">
        <is>
          <t>Capital</t>
        </is>
      </c>
      <c r="E1911" t="inlineStr">
        <is>
          <t>IMP00601</t>
        </is>
      </c>
      <c r="F1911" t="inlineStr">
        <is>
          <t>T104200</t>
        </is>
      </c>
    </row>
    <row r="1912">
      <c r="A1912" t="inlineStr">
        <is>
          <t>C01908</t>
        </is>
      </c>
      <c r="B1912" t="inlineStr">
        <is>
          <t>Dunmore Store Market</t>
        </is>
      </c>
      <c r="C1912" t="inlineStr">
        <is>
          <t>209 Station Road</t>
        </is>
      </c>
      <c r="D1912" t="inlineStr">
        <is>
          <t>East</t>
        </is>
      </c>
      <c r="E1912" t="inlineStr">
        <is>
          <t>IMP00533</t>
        </is>
      </c>
      <c r="F1912" t="inlineStr">
        <is>
          <t>T103728</t>
        </is>
      </c>
    </row>
    <row r="1913">
      <c r="A1913" t="inlineStr">
        <is>
          <t>C01909</t>
        </is>
      </c>
      <c r="B1913" t="inlineStr">
        <is>
          <t>Crown Depot City</t>
        </is>
      </c>
      <c r="C1913" t="inlineStr">
        <is>
          <t>61 Airport Road</t>
        </is>
      </c>
      <c r="D1913" t="inlineStr">
        <is>
          <t>South</t>
        </is>
      </c>
      <c r="E1913" t="inlineStr">
        <is>
          <t>IMP01043</t>
        </is>
      </c>
      <c r="F1913" t="inlineStr">
        <is>
          <t>T107297</t>
        </is>
      </c>
    </row>
    <row r="1914">
      <c r="A1914" t="inlineStr">
        <is>
          <t>C01910</t>
        </is>
      </c>
      <c r="B1914" t="inlineStr">
        <is>
          <t>Silk Road Depot Market</t>
        </is>
      </c>
      <c r="C1914" t="inlineStr">
        <is>
          <t>199 Station Road</t>
        </is>
      </c>
      <c r="D1914" t="inlineStr">
        <is>
          <t>East</t>
        </is>
      </c>
      <c r="E1914" t="inlineStr">
        <is>
          <t>IMP00089</t>
        </is>
      </c>
      <c r="F1914" t="inlineStr">
        <is>
          <t>T100616</t>
        </is>
      </c>
    </row>
    <row r="1915">
      <c r="A1915" t="inlineStr">
        <is>
          <t>C01911</t>
        </is>
      </c>
      <c r="B1915" t="inlineStr">
        <is>
          <t>Royal Outlet North</t>
        </is>
      </c>
      <c r="C1915" t="inlineStr">
        <is>
          <t>17 Riverside</t>
        </is>
      </c>
      <c r="D1915" t="inlineStr">
        <is>
          <t>Capital</t>
        </is>
      </c>
      <c r="E1915" t="inlineStr">
        <is>
          <t>IMP00044</t>
        </is>
      </c>
      <c r="F1915" t="inlineStr">
        <is>
          <t>T103306</t>
        </is>
      </c>
    </row>
    <row r="1916">
      <c r="A1916" t="inlineStr">
        <is>
          <t>C01912</t>
        </is>
      </c>
      <c r="B1916" t="inlineStr">
        <is>
          <t>Green Valley Depot North</t>
        </is>
      </c>
      <c r="C1916" t="inlineStr">
        <is>
          <t>252 Harbour Road</t>
        </is>
      </c>
      <c r="D1916" t="inlineStr">
        <is>
          <t>Coastal</t>
        </is>
      </c>
      <c r="E1916" t="inlineStr">
        <is>
          <t>IMP00937</t>
        </is>
      </c>
      <c r="F1916" t="inlineStr">
        <is>
          <t>T106552</t>
        </is>
      </c>
    </row>
    <row r="1917">
      <c r="A1917" t="inlineStr">
        <is>
          <t>C01913</t>
        </is>
      </c>
      <c r="B1917" t="inlineStr">
        <is>
          <t>Metro Outlet Market</t>
        </is>
      </c>
      <c r="C1917" t="inlineStr">
        <is>
          <t>170 Station Road</t>
        </is>
      </c>
      <c r="D1917" t="inlineStr">
        <is>
          <t>Coastal</t>
        </is>
      </c>
      <c r="E1917" t="inlineStr">
        <is>
          <t>IMP00668</t>
        </is>
      </c>
      <c r="F1917" t="inlineStr">
        <is>
          <t>T104670</t>
        </is>
      </c>
    </row>
    <row r="1918">
      <c r="A1918" t="inlineStr">
        <is>
          <t>C01914</t>
        </is>
      </c>
      <c r="B1918" t="inlineStr">
        <is>
          <t>Crown Outlet South</t>
        </is>
      </c>
      <c r="C1918" t="inlineStr">
        <is>
          <t>151 Airport Road</t>
        </is>
      </c>
      <c r="D1918" t="inlineStr">
        <is>
          <t>Capital</t>
        </is>
      </c>
      <c r="E1918" t="inlineStr">
        <is>
          <t>IMP00306</t>
        </is>
      </c>
      <c r="F1918" t="inlineStr">
        <is>
          <t>T102141</t>
        </is>
      </c>
    </row>
    <row r="1919">
      <c r="A1919" t="inlineStr">
        <is>
          <t>C01915</t>
        </is>
      </c>
      <c r="B1919" t="inlineStr">
        <is>
          <t>Meridian Depot South</t>
        </is>
      </c>
      <c r="C1919" t="inlineStr">
        <is>
          <t>283 Garden Lane</t>
        </is>
      </c>
      <c r="D1919" t="inlineStr">
        <is>
          <t>North</t>
        </is>
      </c>
      <c r="E1919" t="inlineStr">
        <is>
          <t>IMP00873</t>
        </is>
      </c>
      <c r="F1919" t="inlineStr">
        <is>
          <t>T106106</t>
        </is>
      </c>
    </row>
    <row r="1920">
      <c r="A1920" t="inlineStr">
        <is>
          <t>C01916</t>
        </is>
      </c>
      <c r="B1920" t="inlineStr">
        <is>
          <t>Delta Depot Market</t>
        </is>
      </c>
      <c r="C1920" t="inlineStr">
        <is>
          <t>17 Market Street</t>
        </is>
      </c>
      <c r="D1920" t="inlineStr">
        <is>
          <t>East</t>
        </is>
      </c>
      <c r="E1920" t="inlineStr">
        <is>
          <t>IMP00163</t>
        </is>
      </c>
      <c r="F1920" t="inlineStr">
        <is>
          <t>T101138</t>
        </is>
      </c>
    </row>
    <row r="1921">
      <c r="A1921" t="inlineStr">
        <is>
          <t>C01917</t>
        </is>
      </c>
      <c r="B1921" t="inlineStr">
        <is>
          <t>Silk Road Retail North</t>
        </is>
      </c>
      <c r="C1921" t="inlineStr">
        <is>
          <t>237 Airport Road</t>
        </is>
      </c>
      <c r="D1921" t="inlineStr">
        <is>
          <t>West</t>
        </is>
      </c>
      <c r="E1921" t="inlineStr">
        <is>
          <t>IMP01467</t>
        </is>
      </c>
      <c r="F1921" t="inlineStr">
        <is>
          <t>T110266</t>
        </is>
      </c>
    </row>
    <row r="1922">
      <c r="A1922" t="inlineStr">
        <is>
          <t>C01918</t>
        </is>
      </c>
      <c r="B1922" t="inlineStr">
        <is>
          <t>Delta Outlet City</t>
        </is>
      </c>
      <c r="C1922" t="inlineStr">
        <is>
          <t>358 Garden Lane</t>
        </is>
      </c>
      <c r="D1922" t="inlineStr">
        <is>
          <t>Coastal</t>
        </is>
      </c>
      <c r="E1922" t="inlineStr">
        <is>
          <t>IMP01224</t>
        </is>
      </c>
      <c r="F1922" t="inlineStr">
        <is>
          <t>T108565</t>
        </is>
      </c>
    </row>
    <row r="1923">
      <c r="A1923" t="inlineStr">
        <is>
          <t>C01919</t>
        </is>
      </c>
      <c r="B1923" t="inlineStr">
        <is>
          <t>Saffron Outlet North</t>
        </is>
      </c>
      <c r="C1923" t="inlineStr">
        <is>
          <t>98 Mill Road</t>
        </is>
      </c>
      <c r="D1923" t="inlineStr">
        <is>
          <t>Coastal</t>
        </is>
      </c>
      <c r="E1923" t="inlineStr">
        <is>
          <t>IMP00593</t>
        </is>
      </c>
      <c r="F1923" t="inlineStr">
        <is>
          <t>T104146</t>
        </is>
      </c>
    </row>
    <row r="1924">
      <c r="A1924" t="inlineStr">
        <is>
          <t>C01920</t>
        </is>
      </c>
      <c r="B1924" t="inlineStr">
        <is>
          <t>Pacific Depot City</t>
        </is>
      </c>
      <c r="C1924" t="inlineStr">
        <is>
          <t>304 Market Street</t>
        </is>
      </c>
      <c r="D1924" t="inlineStr">
        <is>
          <t>South</t>
        </is>
      </c>
      <c r="E1924" t="inlineStr">
        <is>
          <t>IMP00542</t>
        </is>
      </c>
      <c r="F1924" t="inlineStr">
        <is>
          <t>T103789</t>
        </is>
      </c>
    </row>
    <row r="1925">
      <c r="A1925" t="inlineStr">
        <is>
          <t>C01921</t>
        </is>
      </c>
      <c r="B1925" t="inlineStr">
        <is>
          <t>Royal Store North</t>
        </is>
      </c>
      <c r="C1925" t="inlineStr">
        <is>
          <t>69 Bazaar Lane</t>
        </is>
      </c>
      <c r="D1925" t="inlineStr">
        <is>
          <t>East</t>
        </is>
      </c>
      <c r="E1925" t="inlineStr">
        <is>
          <t>IMP00622</t>
        </is>
      </c>
      <c r="F1925" t="inlineStr">
        <is>
          <t>T104347</t>
        </is>
      </c>
    </row>
    <row r="1926">
      <c r="A1926" t="inlineStr">
        <is>
          <t>C01922</t>
        </is>
      </c>
      <c r="B1926" t="inlineStr">
        <is>
          <t>Silver Depot South</t>
        </is>
      </c>
      <c r="C1926" t="inlineStr">
        <is>
          <t>169 Riverside</t>
        </is>
      </c>
      <c r="D1926" t="inlineStr">
        <is>
          <t>West</t>
        </is>
      </c>
      <c r="E1926" t="inlineStr">
        <is>
          <t>IMP00280</t>
        </is>
      </c>
      <c r="F1926" t="inlineStr">
        <is>
          <t>T101953</t>
        </is>
      </c>
    </row>
    <row r="1927">
      <c r="A1927" t="inlineStr">
        <is>
          <t>C01923</t>
        </is>
      </c>
      <c r="B1927" t="inlineStr">
        <is>
          <t>Eastern Store Market</t>
        </is>
      </c>
      <c r="C1927" t="inlineStr">
        <is>
          <t>330 Mill Road</t>
        </is>
      </c>
      <c r="D1927" t="inlineStr">
        <is>
          <t>Capital</t>
        </is>
      </c>
      <c r="E1927" t="inlineStr">
        <is>
          <t>IMP00637</t>
        </is>
      </c>
      <c r="F1927" t="inlineStr">
        <is>
          <t>T104453</t>
        </is>
      </c>
    </row>
    <row r="1928">
      <c r="A1928" t="inlineStr">
        <is>
          <t>C01924</t>
        </is>
      </c>
      <c r="B1928" t="inlineStr">
        <is>
          <t>Global Store North</t>
        </is>
      </c>
      <c r="C1928" t="inlineStr">
        <is>
          <t>128 Mill Road</t>
        </is>
      </c>
      <c r="D1928" t="inlineStr">
        <is>
          <t>East</t>
        </is>
      </c>
      <c r="E1928" t="inlineStr">
        <is>
          <t>IMP00243</t>
        </is>
      </c>
      <c r="F1928" t="inlineStr">
        <is>
          <t>T101700</t>
        </is>
      </c>
    </row>
    <row r="1929">
      <c r="A1929" t="inlineStr">
        <is>
          <t>C01925</t>
        </is>
      </c>
      <c r="B1929" t="inlineStr">
        <is>
          <t>Coral Depot City</t>
        </is>
      </c>
      <c r="C1929" t="inlineStr">
        <is>
          <t>370 Garden Lane</t>
        </is>
      </c>
      <c r="D1929" t="inlineStr">
        <is>
          <t>North</t>
        </is>
      </c>
      <c r="E1929" t="inlineStr">
        <is>
          <t>IMP00222</t>
        </is>
      </c>
      <c r="F1929" t="inlineStr">
        <is>
          <t>T101550</t>
        </is>
      </c>
    </row>
    <row r="1930">
      <c r="A1930" t="inlineStr">
        <is>
          <t>C01926</t>
        </is>
      </c>
      <c r="B1930" t="inlineStr">
        <is>
          <t>Royal Retail North</t>
        </is>
      </c>
      <c r="C1930" t="inlineStr">
        <is>
          <t>388 Mill Road</t>
        </is>
      </c>
      <c r="D1930" t="inlineStr">
        <is>
          <t>West</t>
        </is>
      </c>
      <c r="E1930" t="inlineStr">
        <is>
          <t>IMP00208</t>
        </is>
      </c>
      <c r="F1930" t="inlineStr">
        <is>
          <t>T101451</t>
        </is>
      </c>
    </row>
    <row r="1931">
      <c r="A1931" t="inlineStr">
        <is>
          <t>C01927</t>
        </is>
      </c>
      <c r="B1931" t="inlineStr">
        <is>
          <t>Silk Road Depot City</t>
        </is>
      </c>
      <c r="C1931" t="inlineStr">
        <is>
          <t>210 Bazaar Lane</t>
        </is>
      </c>
      <c r="D1931" t="inlineStr">
        <is>
          <t>West</t>
        </is>
      </c>
      <c r="E1931" t="inlineStr">
        <is>
          <t>IMP00357</t>
        </is>
      </c>
      <c r="F1931" t="inlineStr">
        <is>
          <t>T102494</t>
        </is>
      </c>
    </row>
    <row r="1932">
      <c r="A1932" t="inlineStr">
        <is>
          <t>C01928</t>
        </is>
      </c>
      <c r="B1932" t="inlineStr">
        <is>
          <t>Aldergate Depot Market</t>
        </is>
      </c>
      <c r="C1932" t="inlineStr">
        <is>
          <t>176 Market Street</t>
        </is>
      </c>
      <c r="D1932" t="inlineStr">
        <is>
          <t>Capital</t>
        </is>
      </c>
      <c r="E1932" t="inlineStr">
        <is>
          <t>IMP01229</t>
        </is>
      </c>
      <c r="F1932" t="inlineStr">
        <is>
          <t>T108596</t>
        </is>
      </c>
    </row>
    <row r="1933">
      <c r="A1933" t="inlineStr">
        <is>
          <t>C01929</t>
        </is>
      </c>
      <c r="B1933" t="inlineStr">
        <is>
          <t>Prime Outlet City</t>
        </is>
      </c>
      <c r="C1933" t="inlineStr">
        <is>
          <t>166 Airport Road</t>
        </is>
      </c>
      <c r="D1933" t="inlineStr">
        <is>
          <t>South</t>
        </is>
      </c>
      <c r="E1933" t="inlineStr">
        <is>
          <t>IMP00260</t>
        </is>
      </c>
      <c r="F1933" t="inlineStr">
        <is>
          <t>T101814</t>
        </is>
      </c>
    </row>
    <row r="1934">
      <c r="A1934" t="inlineStr">
        <is>
          <t>C01930</t>
        </is>
      </c>
      <c r="B1934" t="inlineStr">
        <is>
          <t>Prescott Outlet North</t>
        </is>
      </c>
      <c r="C1934" t="inlineStr">
        <is>
          <t>387 Industrial Estate</t>
        </is>
      </c>
      <c r="D1934" t="inlineStr">
        <is>
          <t>South</t>
        </is>
      </c>
      <c r="E1934" t="inlineStr">
        <is>
          <t>IMP00100</t>
        </is>
      </c>
      <c r="F1934" t="inlineStr">
        <is>
          <t>T100699</t>
        </is>
      </c>
    </row>
    <row r="1935">
      <c r="A1935" t="inlineStr">
        <is>
          <t>C01931</t>
        </is>
      </c>
      <c r="B1935" t="inlineStr">
        <is>
          <t>Crown Depot City</t>
        </is>
      </c>
      <c r="C1935" t="inlineStr">
        <is>
          <t>315 Temple Street</t>
        </is>
      </c>
      <c r="D1935" t="inlineStr">
        <is>
          <t>East</t>
        </is>
      </c>
      <c r="E1935" t="inlineStr">
        <is>
          <t>IMP00249</t>
        </is>
      </c>
      <c r="F1935" t="inlineStr">
        <is>
          <t>T101741</t>
        </is>
      </c>
    </row>
    <row r="1936">
      <c r="A1936" t="inlineStr">
        <is>
          <t>C01932</t>
        </is>
      </c>
      <c r="B1936" t="inlineStr">
        <is>
          <t>Royal Depot North</t>
        </is>
      </c>
      <c r="C1936" t="inlineStr">
        <is>
          <t>387 Market Street</t>
        </is>
      </c>
      <c r="D1936" t="inlineStr">
        <is>
          <t>West</t>
        </is>
      </c>
      <c r="E1936" t="inlineStr">
        <is>
          <t>IMP00643</t>
        </is>
      </c>
      <c r="F1936" t="inlineStr">
        <is>
          <t>T104498</t>
        </is>
      </c>
    </row>
    <row r="1937">
      <c r="A1937" t="inlineStr">
        <is>
          <t>C01933</t>
        </is>
      </c>
      <c r="B1937" t="inlineStr">
        <is>
          <t>Phoenix Store North</t>
        </is>
      </c>
      <c r="C1937" t="inlineStr">
        <is>
          <t>154 Temple Street</t>
        </is>
      </c>
      <c r="D1937" t="inlineStr">
        <is>
          <t>North</t>
        </is>
      </c>
      <c r="E1937" t="inlineStr">
        <is>
          <t>IMP00249</t>
        </is>
      </c>
      <c r="F1937" t="inlineStr">
        <is>
          <t>T101741</t>
        </is>
      </c>
    </row>
    <row r="1938">
      <c r="A1938" t="inlineStr">
        <is>
          <t>C01934</t>
        </is>
      </c>
      <c r="B1938" t="inlineStr">
        <is>
          <t>Arden Depot South</t>
        </is>
      </c>
      <c r="C1938" t="inlineStr">
        <is>
          <t>108 Garden Lane</t>
        </is>
      </c>
      <c r="D1938" t="inlineStr">
        <is>
          <t>Coastal</t>
        </is>
      </c>
      <c r="E1938" t="inlineStr">
        <is>
          <t>IMP00667</t>
        </is>
      </c>
      <c r="F1938" t="inlineStr">
        <is>
          <t>T104664</t>
        </is>
      </c>
    </row>
    <row r="1939">
      <c r="A1939" t="inlineStr">
        <is>
          <t>C01935</t>
        </is>
      </c>
      <c r="B1939" t="inlineStr">
        <is>
          <t>Summit Outlet South</t>
        </is>
      </c>
      <c r="C1939" t="inlineStr">
        <is>
          <t>387 Airport Road</t>
        </is>
      </c>
      <c r="D1939" t="inlineStr">
        <is>
          <t>North</t>
        </is>
      </c>
      <c r="E1939" t="inlineStr">
        <is>
          <t>IMP00023</t>
        </is>
      </c>
      <c r="F1939" t="inlineStr">
        <is>
          <t>T100155</t>
        </is>
      </c>
    </row>
    <row r="1940">
      <c r="A1940" t="inlineStr">
        <is>
          <t>C01936</t>
        </is>
      </c>
      <c r="B1940" t="inlineStr">
        <is>
          <t>Saffron Store South</t>
        </is>
      </c>
      <c r="C1940" t="inlineStr">
        <is>
          <t>205 Bazaar Lane</t>
        </is>
      </c>
      <c r="D1940" t="inlineStr">
        <is>
          <t>Capital</t>
        </is>
      </c>
      <c r="E1940" t="inlineStr">
        <is>
          <t>IMP00773</t>
        </is>
      </c>
      <c r="F1940" t="inlineStr">
        <is>
          <t>T105406</t>
        </is>
      </c>
    </row>
    <row r="1941">
      <c r="A1941" t="inlineStr">
        <is>
          <t>C01937</t>
        </is>
      </c>
      <c r="B1941" t="inlineStr">
        <is>
          <t>Metro Depot Market</t>
        </is>
      </c>
      <c r="C1941" t="inlineStr">
        <is>
          <t>32 Market Street</t>
        </is>
      </c>
      <c r="D1941" t="inlineStr">
        <is>
          <t>Capital</t>
        </is>
      </c>
      <c r="E1941" t="inlineStr">
        <is>
          <t>IMP00364</t>
        </is>
      </c>
      <c r="F1941" t="inlineStr">
        <is>
          <t>T102546</t>
        </is>
      </c>
    </row>
    <row r="1942">
      <c r="A1942" t="inlineStr">
        <is>
          <t>C01938</t>
        </is>
      </c>
      <c r="B1942" t="inlineStr">
        <is>
          <t>Silk Road Store North</t>
        </is>
      </c>
      <c r="C1942" t="inlineStr">
        <is>
          <t>319 Mill Road</t>
        </is>
      </c>
      <c r="D1942" t="inlineStr">
        <is>
          <t>Coastal</t>
        </is>
      </c>
      <c r="E1942" t="inlineStr">
        <is>
          <t>IMP01494</t>
        </is>
      </c>
      <c r="F1942" t="inlineStr">
        <is>
          <t>T110452</t>
        </is>
      </c>
    </row>
    <row r="1943">
      <c r="A1943" t="inlineStr">
        <is>
          <t>C01939</t>
        </is>
      </c>
      <c r="B1943" t="inlineStr">
        <is>
          <t>Global Outlet North</t>
        </is>
      </c>
      <c r="C1943" t="inlineStr">
        <is>
          <t>165 Harbour Road</t>
        </is>
      </c>
      <c r="D1943" t="inlineStr">
        <is>
          <t>North</t>
        </is>
      </c>
      <c r="E1943" t="inlineStr">
        <is>
          <t>IMP00421</t>
        </is>
      </c>
      <c r="F1943" t="inlineStr">
        <is>
          <t>T102944</t>
        </is>
      </c>
    </row>
    <row r="1944">
      <c r="A1944" t="inlineStr">
        <is>
          <t>C01940</t>
        </is>
      </c>
      <c r="B1944" t="inlineStr">
        <is>
          <t>Ashcombe Depot Market</t>
        </is>
      </c>
      <c r="C1944" t="inlineStr">
        <is>
          <t>106 Bazaar Lane</t>
        </is>
      </c>
      <c r="D1944" t="inlineStr">
        <is>
          <t>West</t>
        </is>
      </c>
      <c r="E1944" t="inlineStr">
        <is>
          <t>IMP00143</t>
        </is>
      </c>
      <c r="F1944" t="inlineStr">
        <is>
          <t>T100946</t>
        </is>
      </c>
    </row>
    <row r="1945">
      <c r="A1945" t="inlineStr">
        <is>
          <t>C01941</t>
        </is>
      </c>
      <c r="B1945" t="inlineStr">
        <is>
          <t>Great Vellmoor Retail City</t>
        </is>
      </c>
      <c r="C1945" t="inlineStr">
        <is>
          <t>322 Harbour Road</t>
        </is>
      </c>
      <c r="D1945" t="inlineStr">
        <is>
          <t>Coastal</t>
        </is>
      </c>
      <c r="E1945" t="inlineStr">
        <is>
          <t>IMP01449</t>
        </is>
      </c>
      <c r="F1945" t="inlineStr">
        <is>
          <t>T110140</t>
        </is>
      </c>
    </row>
    <row r="1946">
      <c r="A1946" t="inlineStr">
        <is>
          <t>C01942</t>
        </is>
      </c>
      <c r="B1946" t="inlineStr">
        <is>
          <t>Aldergate Store North</t>
        </is>
      </c>
      <c r="C1946" t="inlineStr">
        <is>
          <t>211 Airport Road</t>
        </is>
      </c>
      <c r="D1946" t="inlineStr">
        <is>
          <t>South</t>
        </is>
      </c>
      <c r="E1946" t="inlineStr">
        <is>
          <t>IMP00744</t>
        </is>
      </c>
      <c r="F1946" t="inlineStr">
        <is>
          <t>T105203</t>
        </is>
      </c>
    </row>
    <row r="1947">
      <c r="A1947" t="inlineStr">
        <is>
          <t>C01943</t>
        </is>
      </c>
      <c r="B1947" t="inlineStr">
        <is>
          <t>Dunmore Store North</t>
        </is>
      </c>
      <c r="C1947" t="inlineStr">
        <is>
          <t>336 Garden Lane</t>
        </is>
      </c>
      <c r="D1947" t="inlineStr">
        <is>
          <t>West</t>
        </is>
      </c>
      <c r="E1947" t="inlineStr">
        <is>
          <t>IMP00288</t>
        </is>
      </c>
      <c r="F1947" t="inlineStr">
        <is>
          <t>T102011</t>
        </is>
      </c>
    </row>
    <row r="1948">
      <c r="A1948" t="inlineStr">
        <is>
          <t>C01944</t>
        </is>
      </c>
      <c r="B1948" t="inlineStr">
        <is>
          <t>Sunrise Branch Market</t>
        </is>
      </c>
      <c r="C1948" t="inlineStr">
        <is>
          <t>169 Bazaar Lane</t>
        </is>
      </c>
      <c r="D1948" t="inlineStr">
        <is>
          <t>East</t>
        </is>
      </c>
      <c r="E1948" t="inlineStr">
        <is>
          <t>IMP01329</t>
        </is>
      </c>
      <c r="F1948" t="inlineStr">
        <is>
          <t>T109297</t>
        </is>
      </c>
    </row>
    <row r="1949">
      <c r="A1949" t="inlineStr">
        <is>
          <t>C01945</t>
        </is>
      </c>
      <c r="B1949" t="inlineStr">
        <is>
          <t>Prime Store North</t>
        </is>
      </c>
      <c r="C1949" t="inlineStr">
        <is>
          <t>102 Bazaar Lane</t>
        </is>
      </c>
      <c r="D1949" t="inlineStr">
        <is>
          <t>Capital</t>
        </is>
      </c>
      <c r="E1949" t="inlineStr">
        <is>
          <t>IMP00741</t>
        </is>
      </c>
      <c r="F1949" t="inlineStr">
        <is>
          <t>T105186</t>
        </is>
      </c>
    </row>
    <row r="1950">
      <c r="A1950" t="inlineStr">
        <is>
          <t>C01946</t>
        </is>
      </c>
      <c r="B1950" t="inlineStr">
        <is>
          <t>Inverness Branch City</t>
        </is>
      </c>
      <c r="C1950" t="inlineStr">
        <is>
          <t>20 Market Street</t>
        </is>
      </c>
      <c r="D1950" t="inlineStr">
        <is>
          <t>Capital</t>
        </is>
      </c>
      <c r="E1950" t="inlineStr">
        <is>
          <t>IMP00141</t>
        </is>
      </c>
      <c r="F1950" t="inlineStr">
        <is>
          <t>T100981</t>
        </is>
      </c>
    </row>
    <row r="1951">
      <c r="A1951" t="inlineStr">
        <is>
          <t>C01947</t>
        </is>
      </c>
      <c r="B1951" t="inlineStr">
        <is>
          <t>Twin Rivers Store Market</t>
        </is>
      </c>
      <c r="C1951" t="inlineStr">
        <is>
          <t>364 Station Road</t>
        </is>
      </c>
      <c r="D1951" t="inlineStr">
        <is>
          <t>East</t>
        </is>
      </c>
      <c r="E1951" t="inlineStr">
        <is>
          <t>IMP01099</t>
        </is>
      </c>
      <c r="F1951" t="inlineStr">
        <is>
          <t>T107688</t>
        </is>
      </c>
    </row>
    <row r="1952">
      <c r="A1952" t="inlineStr">
        <is>
          <t>C01948</t>
        </is>
      </c>
      <c r="B1952" t="inlineStr">
        <is>
          <t>Saffron Depot City</t>
        </is>
      </c>
      <c r="C1952" t="inlineStr">
        <is>
          <t>218 Mill Road</t>
        </is>
      </c>
      <c r="D1952" t="inlineStr">
        <is>
          <t>Coastal</t>
        </is>
      </c>
      <c r="E1952" t="inlineStr">
        <is>
          <t>IMP00732</t>
        </is>
      </c>
      <c r="F1952" t="inlineStr">
        <is>
          <t>T105123</t>
        </is>
      </c>
    </row>
    <row r="1953">
      <c r="A1953" t="inlineStr">
        <is>
          <t>C01949</t>
        </is>
      </c>
      <c r="B1953" t="inlineStr">
        <is>
          <t>Golden Store South</t>
        </is>
      </c>
      <c r="C1953" t="inlineStr">
        <is>
          <t>205 Market Street</t>
        </is>
      </c>
      <c r="D1953" t="inlineStr">
        <is>
          <t>East</t>
        </is>
      </c>
      <c r="E1953" t="inlineStr">
        <is>
          <t>IMP00711</t>
        </is>
      </c>
      <c r="F1953" t="inlineStr">
        <is>
          <t>T104974</t>
        </is>
      </c>
    </row>
    <row r="1954">
      <c r="A1954" t="inlineStr">
        <is>
          <t>C01950</t>
        </is>
      </c>
      <c r="B1954" t="inlineStr">
        <is>
          <t>Harmony Depot City</t>
        </is>
      </c>
      <c r="C1954" t="inlineStr">
        <is>
          <t>33 Industrial Estate</t>
        </is>
      </c>
      <c r="D1954" t="inlineStr">
        <is>
          <t>South</t>
        </is>
      </c>
      <c r="E1954" t="inlineStr">
        <is>
          <t>IMP01248</t>
        </is>
      </c>
      <c r="F1954" t="inlineStr">
        <is>
          <t>T108729</t>
        </is>
      </c>
    </row>
    <row r="1955">
      <c r="A1955" t="inlineStr">
        <is>
          <t>C01951</t>
        </is>
      </c>
      <c r="B1955" t="inlineStr">
        <is>
          <t>Inverness Retail South</t>
        </is>
      </c>
      <c r="C1955" t="inlineStr">
        <is>
          <t>391 Bazaar Lane</t>
        </is>
      </c>
      <c r="D1955" t="inlineStr">
        <is>
          <t>East</t>
        </is>
      </c>
      <c r="E1955" t="inlineStr">
        <is>
          <t>IMP00279</t>
        </is>
      </c>
      <c r="F1955" t="inlineStr">
        <is>
          <t>T101951</t>
        </is>
      </c>
    </row>
    <row r="1956">
      <c r="A1956" t="inlineStr">
        <is>
          <t>C01952</t>
        </is>
      </c>
      <c r="B1956" t="inlineStr">
        <is>
          <t>Phoenix Retail Market</t>
        </is>
      </c>
      <c r="C1956" t="inlineStr">
        <is>
          <t>126 Garden Lane</t>
        </is>
      </c>
      <c r="D1956" t="inlineStr">
        <is>
          <t>Capital</t>
        </is>
      </c>
      <c r="E1956" t="inlineStr">
        <is>
          <t>IMP00319</t>
        </is>
      </c>
      <c r="F1956" t="inlineStr">
        <is>
          <t>T102227</t>
        </is>
      </c>
    </row>
    <row r="1957">
      <c r="A1957" t="inlineStr">
        <is>
          <t>C01953</t>
        </is>
      </c>
      <c r="B1957" t="inlineStr">
        <is>
          <t>Orchid Store South</t>
        </is>
      </c>
      <c r="C1957" t="inlineStr">
        <is>
          <t>3 Garden Lane</t>
        </is>
      </c>
      <c r="D1957" t="inlineStr">
        <is>
          <t>West</t>
        </is>
      </c>
      <c r="E1957" t="inlineStr">
        <is>
          <t>IMP01064</t>
        </is>
      </c>
      <c r="F1957" t="inlineStr">
        <is>
          <t>T107444</t>
        </is>
      </c>
    </row>
    <row r="1958">
      <c r="A1958" t="inlineStr">
        <is>
          <t>C01954</t>
        </is>
      </c>
      <c r="B1958" t="inlineStr">
        <is>
          <t>Blue Ocean Depot City</t>
        </is>
      </c>
      <c r="C1958" t="inlineStr">
        <is>
          <t>275 Mill Road</t>
        </is>
      </c>
      <c r="D1958" t="inlineStr">
        <is>
          <t>Capital</t>
        </is>
      </c>
      <c r="E1958" t="inlineStr">
        <is>
          <t>IMP00989</t>
        </is>
      </c>
      <c r="F1958" t="inlineStr">
        <is>
          <t>T106922</t>
        </is>
      </c>
    </row>
    <row r="1959">
      <c r="A1959" t="inlineStr">
        <is>
          <t>C01955</t>
        </is>
      </c>
      <c r="B1959" t="inlineStr">
        <is>
          <t>Carrick Depot South</t>
        </is>
      </c>
      <c r="C1959" t="inlineStr">
        <is>
          <t>343 Bazaar Lane</t>
        </is>
      </c>
      <c r="D1959" t="inlineStr">
        <is>
          <t>Coastal</t>
        </is>
      </c>
      <c r="E1959" t="inlineStr">
        <is>
          <t>IMP01356</t>
        </is>
      </c>
      <c r="F1959" t="inlineStr">
        <is>
          <t>T109426</t>
        </is>
      </c>
    </row>
    <row r="1960">
      <c r="A1960" t="inlineStr">
        <is>
          <t>C01956</t>
        </is>
      </c>
      <c r="B1960" t="inlineStr">
        <is>
          <t>Evergreen Retail North</t>
        </is>
      </c>
      <c r="C1960" t="inlineStr">
        <is>
          <t>88 Bazaar Lane</t>
        </is>
      </c>
      <c r="D1960" t="inlineStr">
        <is>
          <t>Coastal</t>
        </is>
      </c>
      <c r="E1960" t="inlineStr">
        <is>
          <t>IMP01089</t>
        </is>
      </c>
      <c r="F1960" t="inlineStr">
        <is>
          <t>T107617</t>
        </is>
      </c>
    </row>
    <row r="1961">
      <c r="A1961" t="inlineStr">
        <is>
          <t>C01957</t>
        </is>
      </c>
      <c r="B1961" t="inlineStr">
        <is>
          <t>Jade Branch Market</t>
        </is>
      </c>
      <c r="C1961" t="inlineStr">
        <is>
          <t>119 Harbour Road</t>
        </is>
      </c>
      <c r="D1961" t="inlineStr">
        <is>
          <t>West</t>
        </is>
      </c>
      <c r="E1961" t="inlineStr">
        <is>
          <t>IMP00213</t>
        </is>
      </c>
      <c r="F1961" t="inlineStr">
        <is>
          <t>T101488</t>
        </is>
      </c>
    </row>
    <row r="1962">
      <c r="A1962" t="inlineStr">
        <is>
          <t>C01958</t>
        </is>
      </c>
      <c r="B1962" t="inlineStr">
        <is>
          <t>United Retail Market</t>
        </is>
      </c>
      <c r="C1962" t="inlineStr">
        <is>
          <t>77 Industrial Estate</t>
        </is>
      </c>
      <c r="D1962" t="inlineStr">
        <is>
          <t>North</t>
        </is>
      </c>
      <c r="E1962" t="inlineStr">
        <is>
          <t>IMP00717</t>
        </is>
      </c>
      <c r="F1962" t="inlineStr">
        <is>
          <t>T105016</t>
        </is>
      </c>
    </row>
    <row r="1963">
      <c r="A1963" t="inlineStr">
        <is>
          <t>C01959</t>
        </is>
      </c>
      <c r="B1963" t="inlineStr">
        <is>
          <t>United Store North</t>
        </is>
      </c>
      <c r="C1963" t="inlineStr">
        <is>
          <t>309 Market Street</t>
        </is>
      </c>
      <c r="D1963" t="inlineStr">
        <is>
          <t>North</t>
        </is>
      </c>
      <c r="E1963" t="inlineStr">
        <is>
          <t>IMP01361</t>
        </is>
      </c>
      <c r="F1963" t="inlineStr">
        <is>
          <t>T109520</t>
        </is>
      </c>
    </row>
    <row r="1964">
      <c r="A1964" t="inlineStr">
        <is>
          <t>C01960</t>
        </is>
      </c>
      <c r="B1964" t="inlineStr">
        <is>
          <t>Summit Branch City</t>
        </is>
      </c>
      <c r="C1964" t="inlineStr">
        <is>
          <t>145 Market Street</t>
        </is>
      </c>
      <c r="D1964" t="inlineStr">
        <is>
          <t>South</t>
        </is>
      </c>
      <c r="E1964" t="inlineStr">
        <is>
          <t>IMP01445</t>
        </is>
      </c>
      <c r="F1964" t="inlineStr">
        <is>
          <t>T110109</t>
        </is>
      </c>
    </row>
    <row r="1965">
      <c r="A1965" t="inlineStr">
        <is>
          <t>C01961</t>
        </is>
      </c>
      <c r="B1965" t="inlineStr">
        <is>
          <t>Pacific Branch North</t>
        </is>
      </c>
      <c r="C1965" t="inlineStr">
        <is>
          <t>86 Market Street</t>
        </is>
      </c>
      <c r="D1965" t="inlineStr">
        <is>
          <t>Capital</t>
        </is>
      </c>
      <c r="E1965" t="inlineStr">
        <is>
          <t>IMP01254</t>
        </is>
      </c>
      <c r="F1965" t="inlineStr">
        <is>
          <t>T108774</t>
        </is>
      </c>
    </row>
    <row r="1966">
      <c r="A1966" t="inlineStr">
        <is>
          <t>C01962</t>
        </is>
      </c>
      <c r="B1966" t="inlineStr">
        <is>
          <t>Ocean Depot South</t>
        </is>
      </c>
      <c r="C1966" t="inlineStr">
        <is>
          <t>138 Station Road</t>
        </is>
      </c>
      <c r="D1966" t="inlineStr">
        <is>
          <t>North</t>
        </is>
      </c>
      <c r="E1966" t="inlineStr">
        <is>
          <t>IMP00396</t>
        </is>
      </c>
      <c r="F1966" t="inlineStr">
        <is>
          <t>T102770</t>
        </is>
      </c>
    </row>
    <row r="1967">
      <c r="A1967" t="inlineStr">
        <is>
          <t>C01963</t>
        </is>
      </c>
      <c r="B1967" t="inlineStr">
        <is>
          <t>Summit Store North</t>
        </is>
      </c>
      <c r="C1967" t="inlineStr">
        <is>
          <t>242 Station Road</t>
        </is>
      </c>
      <c r="D1967" t="inlineStr">
        <is>
          <t>West</t>
        </is>
      </c>
      <c r="E1967" t="inlineStr">
        <is>
          <t>IMP00863</t>
        </is>
      </c>
      <c r="F1967" t="inlineStr">
        <is>
          <t>T106036</t>
        </is>
      </c>
    </row>
    <row r="1968">
      <c r="A1968" t="inlineStr">
        <is>
          <t>C01964</t>
        </is>
      </c>
      <c r="B1968" t="inlineStr">
        <is>
          <t>Ashcombe Depot South</t>
        </is>
      </c>
      <c r="C1968" t="inlineStr">
        <is>
          <t>17 Garden Lane</t>
        </is>
      </c>
      <c r="D1968" t="inlineStr">
        <is>
          <t>North</t>
        </is>
      </c>
      <c r="E1968" t="inlineStr">
        <is>
          <t>IMP00077</t>
        </is>
      </c>
      <c r="F1968" t="inlineStr">
        <is>
          <t>T100538</t>
        </is>
      </c>
    </row>
    <row r="1969">
      <c r="A1969" t="inlineStr">
        <is>
          <t>C01965</t>
        </is>
      </c>
      <c r="B1969" t="inlineStr">
        <is>
          <t>Central Store City</t>
        </is>
      </c>
      <c r="C1969" t="inlineStr">
        <is>
          <t>33 Garden Lane</t>
        </is>
      </c>
      <c r="D1969" t="inlineStr">
        <is>
          <t>East</t>
        </is>
      </c>
      <c r="E1969" t="inlineStr">
        <is>
          <t>IMP01256</t>
        </is>
      </c>
      <c r="F1969" t="inlineStr">
        <is>
          <t>T100788</t>
        </is>
      </c>
    </row>
    <row r="1970">
      <c r="A1970" t="inlineStr">
        <is>
          <t>C01966</t>
        </is>
      </c>
      <c r="B1970" t="inlineStr">
        <is>
          <t>Coral Store North</t>
        </is>
      </c>
      <c r="C1970" t="inlineStr">
        <is>
          <t>75 Market Street</t>
        </is>
      </c>
      <c r="D1970" t="inlineStr">
        <is>
          <t>West</t>
        </is>
      </c>
      <c r="E1970" t="inlineStr">
        <is>
          <t>IMP01205</t>
        </is>
      </c>
      <c r="F1970" t="inlineStr">
        <is>
          <t>T108429</t>
        </is>
      </c>
    </row>
    <row r="1971">
      <c r="A1971" t="inlineStr">
        <is>
          <t>C01967</t>
        </is>
      </c>
      <c r="B1971" t="inlineStr">
        <is>
          <t>Lotus Depot City</t>
        </is>
      </c>
      <c r="C1971" t="inlineStr">
        <is>
          <t>375 Market Street</t>
        </is>
      </c>
      <c r="D1971" t="inlineStr">
        <is>
          <t>West</t>
        </is>
      </c>
      <c r="E1971" t="inlineStr">
        <is>
          <t>IMP00800</t>
        </is>
      </c>
      <c r="F1971" t="inlineStr">
        <is>
          <t>T105595</t>
        </is>
      </c>
    </row>
    <row r="1972">
      <c r="A1972" t="inlineStr">
        <is>
          <t>C01968</t>
        </is>
      </c>
      <c r="B1972" t="inlineStr">
        <is>
          <t>Aldergate Retail North</t>
        </is>
      </c>
      <c r="C1972" t="inlineStr">
        <is>
          <t>96 Temple Street</t>
        </is>
      </c>
      <c r="D1972" t="inlineStr">
        <is>
          <t>North</t>
        </is>
      </c>
      <c r="E1972" t="inlineStr">
        <is>
          <t>IMP00401</t>
        </is>
      </c>
      <c r="F1972" t="inlineStr">
        <is>
          <t>T102802</t>
        </is>
      </c>
    </row>
    <row r="1973">
      <c r="A1973" t="inlineStr">
        <is>
          <t>C01969</t>
        </is>
      </c>
      <c r="B1973" t="inlineStr">
        <is>
          <t>Lotus Store North</t>
        </is>
      </c>
      <c r="C1973" t="inlineStr">
        <is>
          <t>326 Harbour Road</t>
        </is>
      </c>
      <c r="D1973" t="inlineStr">
        <is>
          <t>East</t>
        </is>
      </c>
      <c r="E1973" t="inlineStr">
        <is>
          <t>IMP00069</t>
        </is>
      </c>
      <c r="F1973" t="inlineStr">
        <is>
          <t>T100476</t>
        </is>
      </c>
    </row>
    <row r="1974">
      <c r="A1974" t="inlineStr">
        <is>
          <t>C01970</t>
        </is>
      </c>
      <c r="B1974" t="inlineStr">
        <is>
          <t>Crown Branch North</t>
        </is>
      </c>
      <c r="C1974" t="inlineStr">
        <is>
          <t>72 Garden Lane</t>
        </is>
      </c>
      <c r="D1974" t="inlineStr">
        <is>
          <t>Capital</t>
        </is>
      </c>
      <c r="E1974" t="inlineStr">
        <is>
          <t>IMP00404</t>
        </is>
      </c>
      <c r="F1974" t="inlineStr">
        <is>
          <t>T102826</t>
        </is>
      </c>
    </row>
    <row r="1975">
      <c r="A1975" t="inlineStr">
        <is>
          <t>C01971</t>
        </is>
      </c>
      <c r="B1975" t="inlineStr">
        <is>
          <t>Meridian Retail City</t>
        </is>
      </c>
      <c r="C1975" t="inlineStr">
        <is>
          <t>242 Riverside</t>
        </is>
      </c>
      <c r="D1975" t="inlineStr">
        <is>
          <t>Coastal</t>
        </is>
      </c>
      <c r="E1975" t="inlineStr">
        <is>
          <t>IMP00838</t>
        </is>
      </c>
      <c r="F1975" t="inlineStr">
        <is>
          <t>T105860</t>
        </is>
      </c>
    </row>
    <row r="1976">
      <c r="A1976" t="inlineStr">
        <is>
          <t>C01972</t>
        </is>
      </c>
      <c r="B1976" t="inlineStr">
        <is>
          <t>Evergreen Retail South</t>
        </is>
      </c>
      <c r="C1976" t="inlineStr">
        <is>
          <t>217 Garden Lane</t>
        </is>
      </c>
      <c r="D1976" t="inlineStr">
        <is>
          <t>East</t>
        </is>
      </c>
      <c r="E1976" t="inlineStr">
        <is>
          <t>IMP00625</t>
        </is>
      </c>
      <c r="F1976" t="inlineStr">
        <is>
          <t>T104369</t>
        </is>
      </c>
    </row>
    <row r="1977">
      <c r="A1977" t="inlineStr">
        <is>
          <t>C01973</t>
        </is>
      </c>
      <c r="B1977" t="inlineStr">
        <is>
          <t>Inverness Outlet Market</t>
        </is>
      </c>
      <c r="C1977" t="inlineStr">
        <is>
          <t>207 Mill Road</t>
        </is>
      </c>
      <c r="D1977" t="inlineStr">
        <is>
          <t>South</t>
        </is>
      </c>
      <c r="E1977" t="inlineStr">
        <is>
          <t>IMP00351</t>
        </is>
      </c>
      <c r="F1977" t="inlineStr">
        <is>
          <t>T102452</t>
        </is>
      </c>
    </row>
    <row r="1978">
      <c r="A1978" t="inlineStr">
        <is>
          <t>C01974</t>
        </is>
      </c>
      <c r="B1978" t="inlineStr">
        <is>
          <t>Harmony Retail Market</t>
        </is>
      </c>
      <c r="C1978" t="inlineStr">
        <is>
          <t>26 Harbour Road</t>
        </is>
      </c>
      <c r="D1978" t="inlineStr">
        <is>
          <t>South</t>
        </is>
      </c>
      <c r="E1978" t="inlineStr">
        <is>
          <t>IMP00643</t>
        </is>
      </c>
      <c r="F1978" t="inlineStr">
        <is>
          <t>T104498</t>
        </is>
      </c>
    </row>
    <row r="1979">
      <c r="A1979" t="inlineStr">
        <is>
          <t>C01975</t>
        </is>
      </c>
      <c r="B1979" t="inlineStr">
        <is>
          <t>Crown Store North</t>
        </is>
      </c>
      <c r="C1979" t="inlineStr">
        <is>
          <t>117 Market Street</t>
        </is>
      </c>
      <c r="D1979" t="inlineStr">
        <is>
          <t>East</t>
        </is>
      </c>
      <c r="E1979" t="inlineStr">
        <is>
          <t>IMP01011</t>
        </is>
      </c>
      <c r="F1979" t="inlineStr">
        <is>
          <t>T107076</t>
        </is>
      </c>
    </row>
    <row r="1980">
      <c r="A1980" t="inlineStr">
        <is>
          <t>C01976</t>
        </is>
      </c>
      <c r="B1980" t="inlineStr">
        <is>
          <t>Silk Road Depot City</t>
        </is>
      </c>
      <c r="C1980" t="inlineStr">
        <is>
          <t>373 Industrial Estate</t>
        </is>
      </c>
      <c r="D1980" t="inlineStr">
        <is>
          <t>West</t>
        </is>
      </c>
      <c r="E1980" t="inlineStr">
        <is>
          <t>IMP00232</t>
        </is>
      </c>
      <c r="F1980" t="inlineStr">
        <is>
          <t>T101619</t>
        </is>
      </c>
    </row>
    <row r="1981">
      <c r="A1981" t="inlineStr">
        <is>
          <t>C01977</t>
        </is>
      </c>
      <c r="B1981" t="inlineStr">
        <is>
          <t>Sunrise Outlet North</t>
        </is>
      </c>
      <c r="C1981" t="inlineStr">
        <is>
          <t>2 Station Road</t>
        </is>
      </c>
      <c r="D1981" t="inlineStr">
        <is>
          <t>North</t>
        </is>
      </c>
      <c r="E1981" t="inlineStr">
        <is>
          <t>IMP01152</t>
        </is>
      </c>
      <c r="F1981" t="inlineStr">
        <is>
          <t>T108063</t>
        </is>
      </c>
    </row>
    <row r="1982">
      <c r="A1982" t="inlineStr">
        <is>
          <t>C01978</t>
        </is>
      </c>
      <c r="B1982" t="inlineStr">
        <is>
          <t>Royal Store City</t>
        </is>
      </c>
      <c r="C1982" t="inlineStr">
        <is>
          <t>326 Mill Road</t>
        </is>
      </c>
      <c r="D1982" t="inlineStr">
        <is>
          <t>South</t>
        </is>
      </c>
      <c r="E1982" t="inlineStr">
        <is>
          <t>IMP00033</t>
        </is>
      </c>
      <c r="F1982" t="inlineStr">
        <is>
          <t>T100225</t>
        </is>
      </c>
    </row>
    <row r="1983">
      <c r="A1983" t="inlineStr">
        <is>
          <t>C01979</t>
        </is>
      </c>
      <c r="B1983" t="inlineStr">
        <is>
          <t>Sunrise Store Market</t>
        </is>
      </c>
      <c r="C1983" t="inlineStr">
        <is>
          <t>284 Market Street</t>
        </is>
      </c>
      <c r="D1983" t="inlineStr">
        <is>
          <t>East</t>
        </is>
      </c>
      <c r="E1983" t="inlineStr">
        <is>
          <t>IMP00870</t>
        </is>
      </c>
      <c r="F1983" t="inlineStr">
        <is>
          <t>T106084</t>
        </is>
      </c>
    </row>
    <row r="1984">
      <c r="A1984" t="inlineStr">
        <is>
          <t>C01980</t>
        </is>
      </c>
      <c r="B1984" t="inlineStr">
        <is>
          <t>Horizon Retail City</t>
        </is>
      </c>
      <c r="C1984" t="inlineStr">
        <is>
          <t>372 Riverside</t>
        </is>
      </c>
      <c r="D1984" t="inlineStr">
        <is>
          <t>West</t>
        </is>
      </c>
      <c r="E1984" t="inlineStr">
        <is>
          <t>IMP01263</t>
        </is>
      </c>
      <c r="F1984" t="inlineStr">
        <is>
          <t>T108840</t>
        </is>
      </c>
    </row>
    <row r="1985">
      <c r="A1985" t="inlineStr">
        <is>
          <t>C01981</t>
        </is>
      </c>
      <c r="B1985" t="inlineStr">
        <is>
          <t>Central Branch Market</t>
        </is>
      </c>
      <c r="C1985" t="inlineStr">
        <is>
          <t>48 Mill Road</t>
        </is>
      </c>
      <c r="D1985" t="inlineStr">
        <is>
          <t>West</t>
        </is>
      </c>
      <c r="E1985" t="inlineStr">
        <is>
          <t>IMP00132</t>
        </is>
      </c>
      <c r="F1985" t="inlineStr">
        <is>
          <t>T100922</t>
        </is>
      </c>
    </row>
    <row r="1986">
      <c r="A1986" t="inlineStr">
        <is>
          <t>C01982</t>
        </is>
      </c>
      <c r="B1986" t="inlineStr">
        <is>
          <t>Dunmore Retail City</t>
        </is>
      </c>
      <c r="C1986" t="inlineStr">
        <is>
          <t>364 Temple Street</t>
        </is>
      </c>
      <c r="D1986" t="inlineStr">
        <is>
          <t>East</t>
        </is>
      </c>
      <c r="E1986" t="inlineStr">
        <is>
          <t>IMP00471</t>
        </is>
      </c>
      <c r="F1986" t="inlineStr">
        <is>
          <t>T103290</t>
        </is>
      </c>
    </row>
    <row r="1987">
      <c r="A1987" t="inlineStr">
        <is>
          <t>C01983</t>
        </is>
      </c>
      <c r="B1987" t="inlineStr">
        <is>
          <t>Jade Store North</t>
        </is>
      </c>
      <c r="C1987" t="inlineStr">
        <is>
          <t>101 Mill Road</t>
        </is>
      </c>
      <c r="D1987" t="inlineStr">
        <is>
          <t>Capital</t>
        </is>
      </c>
      <c r="E1987" t="inlineStr">
        <is>
          <t>IMP01309</t>
        </is>
      </c>
      <c r="F1987" t="inlineStr">
        <is>
          <t>T109161</t>
        </is>
      </c>
    </row>
    <row r="1988">
      <c r="A1988" t="inlineStr">
        <is>
          <t>C01984</t>
        </is>
      </c>
      <c r="B1988" t="inlineStr">
        <is>
          <t>Phoenix Outlet South</t>
        </is>
      </c>
      <c r="C1988" t="inlineStr">
        <is>
          <t>159 Harbour Road</t>
        </is>
      </c>
      <c r="D1988" t="inlineStr">
        <is>
          <t>Coastal</t>
        </is>
      </c>
      <c r="E1988" t="inlineStr">
        <is>
          <t>IMP00069</t>
        </is>
      </c>
      <c r="F1988" t="inlineStr">
        <is>
          <t>T100476</t>
        </is>
      </c>
    </row>
    <row r="1989">
      <c r="A1989" t="inlineStr">
        <is>
          <t>C01985</t>
        </is>
      </c>
      <c r="B1989" t="inlineStr">
        <is>
          <t>Carrick Store North</t>
        </is>
      </c>
      <c r="C1989" t="inlineStr">
        <is>
          <t>352 Riverside</t>
        </is>
      </c>
      <c r="D1989" t="inlineStr">
        <is>
          <t>Capital</t>
        </is>
      </c>
      <c r="E1989" t="inlineStr">
        <is>
          <t>IMP00724</t>
        </is>
      </c>
      <c r="F1989" t="inlineStr">
        <is>
          <t>T105061</t>
        </is>
      </c>
    </row>
    <row r="1990">
      <c r="A1990" t="inlineStr">
        <is>
          <t>C01986</t>
        </is>
      </c>
      <c r="B1990" t="inlineStr">
        <is>
          <t>United Branch North</t>
        </is>
      </c>
      <c r="C1990" t="inlineStr">
        <is>
          <t>138 Mill Road</t>
        </is>
      </c>
      <c r="D1990" t="inlineStr">
        <is>
          <t>West</t>
        </is>
      </c>
      <c r="E1990" t="inlineStr">
        <is>
          <t>IMP01361</t>
        </is>
      </c>
      <c r="F1990" t="inlineStr">
        <is>
          <t>T109520</t>
        </is>
      </c>
    </row>
    <row r="1991">
      <c r="A1991" t="inlineStr">
        <is>
          <t>C01987</t>
        </is>
      </c>
      <c r="B1991" t="inlineStr">
        <is>
          <t>Eastern Branch North</t>
        </is>
      </c>
      <c r="C1991" t="inlineStr">
        <is>
          <t>279 Bazaar Lane</t>
        </is>
      </c>
      <c r="D1991" t="inlineStr">
        <is>
          <t>North</t>
        </is>
      </c>
      <c r="E1991" t="inlineStr">
        <is>
          <t>IMP00926</t>
        </is>
      </c>
      <c r="F1991" t="inlineStr">
        <is>
          <t>T106477</t>
        </is>
      </c>
    </row>
    <row r="1992">
      <c r="A1992" t="inlineStr">
        <is>
          <t>C01988</t>
        </is>
      </c>
      <c r="B1992" t="inlineStr">
        <is>
          <t>Dunmore Retail South</t>
        </is>
      </c>
      <c r="C1992" t="inlineStr">
        <is>
          <t>301 Airport Road</t>
        </is>
      </c>
      <c r="D1992" t="inlineStr">
        <is>
          <t>Coastal</t>
        </is>
      </c>
      <c r="E1992" t="inlineStr">
        <is>
          <t>IMP00110</t>
        </is>
      </c>
      <c r="F1992" t="inlineStr">
        <is>
          <t>T100769</t>
        </is>
      </c>
    </row>
    <row r="1993">
      <c r="A1993" t="inlineStr">
        <is>
          <t>C01989</t>
        </is>
      </c>
      <c r="B1993" t="inlineStr">
        <is>
          <t>Orchid Branch South</t>
        </is>
      </c>
      <c r="C1993" t="inlineStr">
        <is>
          <t>230 Garden Lane</t>
        </is>
      </c>
      <c r="D1993" t="inlineStr">
        <is>
          <t>North</t>
        </is>
      </c>
      <c r="E1993" t="inlineStr">
        <is>
          <t>IMP00391</t>
        </is>
      </c>
      <c r="F1993" t="inlineStr">
        <is>
          <t>T102735</t>
        </is>
      </c>
    </row>
    <row r="1994">
      <c r="A1994" t="inlineStr">
        <is>
          <t>C01990</t>
        </is>
      </c>
      <c r="B1994" t="inlineStr">
        <is>
          <t>Global Branch Market</t>
        </is>
      </c>
      <c r="C1994" t="inlineStr">
        <is>
          <t>166 Harbour Road</t>
        </is>
      </c>
      <c r="D1994" t="inlineStr">
        <is>
          <t>East</t>
        </is>
      </c>
      <c r="E1994" t="inlineStr">
        <is>
          <t>IMP00404</t>
        </is>
      </c>
      <c r="F1994" t="inlineStr">
        <is>
          <t>T102826</t>
        </is>
      </c>
    </row>
    <row r="1995">
      <c r="A1995" t="inlineStr">
        <is>
          <t>C01991</t>
        </is>
      </c>
      <c r="B1995" t="inlineStr">
        <is>
          <t>Silver Outlet North</t>
        </is>
      </c>
      <c r="C1995" t="inlineStr">
        <is>
          <t>165 Bazaar Lane</t>
        </is>
      </c>
      <c r="D1995" t="inlineStr">
        <is>
          <t>South</t>
        </is>
      </c>
      <c r="E1995" t="inlineStr">
        <is>
          <t>IMP01211</t>
        </is>
      </c>
      <c r="F1995" t="inlineStr">
        <is>
          <t>T108476</t>
        </is>
      </c>
    </row>
    <row r="1996">
      <c r="A1996" t="inlineStr">
        <is>
          <t>C01992</t>
        </is>
      </c>
      <c r="B1996" t="inlineStr">
        <is>
          <t>Saffron Outlet North</t>
        </is>
      </c>
      <c r="C1996" t="inlineStr">
        <is>
          <t>345 Garden Lane</t>
        </is>
      </c>
      <c r="D1996" t="inlineStr">
        <is>
          <t>Capital</t>
        </is>
      </c>
      <c r="E1996" t="inlineStr">
        <is>
          <t>IMP01254</t>
        </is>
      </c>
      <c r="F1996" t="inlineStr">
        <is>
          <t>T108774</t>
        </is>
      </c>
    </row>
    <row r="1997">
      <c r="A1997" t="inlineStr">
        <is>
          <t>C01993</t>
        </is>
      </c>
      <c r="B1997" t="inlineStr">
        <is>
          <t>Summit Depot North</t>
        </is>
      </c>
      <c r="C1997" t="inlineStr">
        <is>
          <t>341 Bazaar Lane</t>
        </is>
      </c>
      <c r="D1997" t="inlineStr">
        <is>
          <t>East</t>
        </is>
      </c>
      <c r="E1997" t="inlineStr">
        <is>
          <t>IMP01025</t>
        </is>
      </c>
      <c r="F1997" t="inlineStr">
        <is>
          <t>T107170</t>
        </is>
      </c>
    </row>
    <row r="1998">
      <c r="A1998" t="inlineStr">
        <is>
          <t>C01994</t>
        </is>
      </c>
      <c r="B1998" t="inlineStr">
        <is>
          <t>Silver Store City</t>
        </is>
      </c>
      <c r="C1998" t="inlineStr">
        <is>
          <t>149 Garden Lane</t>
        </is>
      </c>
      <c r="D1998" t="inlineStr">
        <is>
          <t>South</t>
        </is>
      </c>
      <c r="E1998" t="inlineStr">
        <is>
          <t>IMP00863</t>
        </is>
      </c>
      <c r="F1998" t="inlineStr">
        <is>
          <t>T106036</t>
        </is>
      </c>
    </row>
    <row r="1999">
      <c r="A1999" t="inlineStr">
        <is>
          <t>C01995</t>
        </is>
      </c>
      <c r="B1999" t="inlineStr">
        <is>
          <t>Royal Outlet Market</t>
        </is>
      </c>
      <c r="C1999" t="inlineStr">
        <is>
          <t>358 Mill Road</t>
        </is>
      </c>
      <c r="D1999" t="inlineStr">
        <is>
          <t>West</t>
        </is>
      </c>
      <c r="E1999" t="inlineStr">
        <is>
          <t>IMP00244</t>
        </is>
      </c>
      <c r="F1999" t="inlineStr">
        <is>
          <t>T101707</t>
        </is>
      </c>
    </row>
    <row r="2000">
      <c r="A2000" t="inlineStr">
        <is>
          <t>C01996</t>
        </is>
      </c>
      <c r="B2000" t="inlineStr">
        <is>
          <t>Ocean Branch South</t>
        </is>
      </c>
      <c r="C2000" t="inlineStr">
        <is>
          <t>289 Garden Lane</t>
        </is>
      </c>
      <c r="D2000" t="inlineStr">
        <is>
          <t>Coastal</t>
        </is>
      </c>
      <c r="E2000" t="inlineStr">
        <is>
          <t>IMP01323</t>
        </is>
      </c>
      <c r="F2000" t="inlineStr">
        <is>
          <t>T109255</t>
        </is>
      </c>
    </row>
    <row r="2001">
      <c r="A2001" t="inlineStr">
        <is>
          <t>C01997</t>
        </is>
      </c>
      <c r="B2001" t="inlineStr">
        <is>
          <t>Blue Ocean Store North</t>
        </is>
      </c>
      <c r="C2001" t="inlineStr">
        <is>
          <t>111 Harbour Road</t>
        </is>
      </c>
      <c r="D2001" t="inlineStr">
        <is>
          <t>Coastal</t>
        </is>
      </c>
      <c r="E2001" t="inlineStr">
        <is>
          <t>IMP00299</t>
        </is>
      </c>
      <c r="F2001" t="inlineStr">
        <is>
          <t>T102088</t>
        </is>
      </c>
    </row>
    <row r="2002">
      <c r="A2002" t="inlineStr">
        <is>
          <t>C01998</t>
        </is>
      </c>
      <c r="B2002" t="inlineStr">
        <is>
          <t>Central Branch Market</t>
        </is>
      </c>
      <c r="C2002" t="inlineStr">
        <is>
          <t>33 Bazaar Lane</t>
        </is>
      </c>
      <c r="D2002" t="inlineStr">
        <is>
          <t>West</t>
        </is>
      </c>
      <c r="E2002" t="inlineStr">
        <is>
          <t>IMP00137</t>
        </is>
      </c>
      <c r="F2002" t="inlineStr">
        <is>
          <t>T100957</t>
        </is>
      </c>
    </row>
    <row r="2003">
      <c r="A2003" t="inlineStr">
        <is>
          <t>C01999</t>
        </is>
      </c>
      <c r="B2003" t="inlineStr">
        <is>
          <t>Ashcombe Depot Market</t>
        </is>
      </c>
      <c r="C2003" t="inlineStr">
        <is>
          <t>53 Harbour Road</t>
        </is>
      </c>
      <c r="D2003" t="inlineStr">
        <is>
          <t>East</t>
        </is>
      </c>
      <c r="E2003" t="inlineStr">
        <is>
          <t>IMP00325</t>
        </is>
      </c>
      <c r="F2003" t="inlineStr">
        <is>
          <t>T102271</t>
        </is>
      </c>
    </row>
    <row r="2004">
      <c r="A2004" t="inlineStr">
        <is>
          <t>C02000</t>
        </is>
      </c>
      <c r="B2004" t="inlineStr">
        <is>
          <t>Golden Branch Market</t>
        </is>
      </c>
      <c r="C2004" t="inlineStr">
        <is>
          <t>67 Station Road</t>
        </is>
      </c>
      <c r="D2004" t="inlineStr">
        <is>
          <t>Coastal</t>
        </is>
      </c>
      <c r="E2004" t="inlineStr">
        <is>
          <t>IMP00397</t>
        </is>
      </c>
      <c r="F2004" t="inlineStr">
        <is>
          <t>T102772</t>
        </is>
      </c>
    </row>
    <row r="2005">
      <c r="A2005" t="inlineStr">
        <is>
          <t>C02001</t>
        </is>
      </c>
      <c r="B2005" t="inlineStr">
        <is>
          <t>Central Supply Partners Ltd</t>
        </is>
      </c>
      <c r="C2005" t="inlineStr">
        <is>
          <t>120 Temple Street</t>
        </is>
      </c>
      <c r="D2005" t="inlineStr">
        <is>
          <t>East</t>
        </is>
      </c>
      <c r="E2005" t="inlineStr">
        <is>
          <t>IMP01501</t>
        </is>
      </c>
      <c r="F2005" t="inlineStr">
        <is>
          <t>T110506</t>
        </is>
      </c>
    </row>
    <row r="2006">
      <c r="A2006" t="inlineStr">
        <is>
          <t>C02002</t>
        </is>
      </c>
      <c r="B2006" t="inlineStr">
        <is>
          <t>Green Valley Electronics Group Ltd</t>
        </is>
      </c>
      <c r="C2006" t="inlineStr">
        <is>
          <t>120 Temple Street</t>
        </is>
      </c>
      <c r="D2006" t="inlineStr">
        <is>
          <t>East</t>
        </is>
      </c>
      <c r="E2006" t="inlineStr">
        <is>
          <t>IMP01502</t>
        </is>
      </c>
      <c r="F2006" t="inlineStr">
        <is>
          <t>T110512</t>
        </is>
      </c>
    </row>
  </sheetData>
  <autoFilter ref="A4:F2006"/>
  <mergeCells count="1">
    <mergeCell ref="A2:F2"/>
  </mergeCells>
  <pageMargins left="0.75" right="0.75" top="1" bottom="1" header="0.5" footer="0.5"/>
</worksheet>
</file>

<file path=xl/worksheets/sheet13.xml><?xml version="1.0" encoding="utf-8"?>
<worksheet xmlns="http://schemas.openxmlformats.org/spreadsheetml/2006/main">
  <sheetPr>
    <tabColor rgb="008C96A5"/>
    <outlinePr summaryBelow="1" summaryRight="1"/>
    <pageSetUpPr/>
  </sheetPr>
  <dimension ref="A1:F84"/>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4" customWidth="1" min="2" max="2"/>
    <col width="12" customWidth="1" min="3" max="3"/>
    <col width="8" customWidth="1" min="4" max="4"/>
    <col width="10" customWidth="1" min="5" max="5"/>
    <col width="10" customWidth="1" min="6" max="6"/>
  </cols>
  <sheetData>
    <row r="1">
      <c r="A1" s="1" t="inlineStr">
        <is>
          <t>Brokers · from workshop_extract.xlsx, sheet Brokers, every row: 80 rows</t>
        </is>
      </c>
    </row>
    <row r="2" ht="60" customHeight="1">
      <c r="A2" s="5" t="inlineStr">
        <is>
          <t>The licensed customs brokers, every column: the usual broker of an importer (S3 Network) is one of these. As recorded: no formula, nothing computed. Row 3 is the column in plain words, row 4 its code in the extract; the Fields sheet says what each column means.</t>
        </is>
      </c>
    </row>
    <row r="3" ht="30" customHeight="1">
      <c r="A3" s="11" t="inlineStr">
        <is>
          <t>broker</t>
        </is>
      </c>
      <c r="B3" s="11" t="inlineStr">
        <is>
          <t>broker name</t>
        </is>
      </c>
      <c r="C3" s="11" t="inlineStr">
        <is>
          <t>licensed on</t>
        </is>
      </c>
      <c r="D3" s="11" t="inlineStr">
        <is>
          <t>size</t>
        </is>
      </c>
    </row>
    <row r="4">
      <c r="A4" s="40" t="inlineStr">
        <is>
          <t>broker_id</t>
        </is>
      </c>
      <c r="B4" s="40" t="inlineStr">
        <is>
          <t>name</t>
        </is>
      </c>
      <c r="C4" s="40" t="inlineStr">
        <is>
          <t>licence_date</t>
        </is>
      </c>
      <c r="D4" s="40" t="inlineStr">
        <is>
          <t>size_band</t>
        </is>
      </c>
    </row>
    <row r="5">
      <c r="A5" t="inlineStr">
        <is>
          <t>BRK001</t>
        </is>
      </c>
      <c r="B5" t="inlineStr">
        <is>
          <t>Coral Customs Agents Ltd</t>
        </is>
      </c>
      <c r="C5" t="inlineStr">
        <is>
          <t>2012-11-06</t>
        </is>
      </c>
      <c r="D5" t="inlineStr">
        <is>
          <t>L</t>
        </is>
      </c>
    </row>
    <row r="6">
      <c r="A6" t="inlineStr">
        <is>
          <t>BRK002</t>
        </is>
      </c>
      <c r="B6" t="inlineStr">
        <is>
          <t>Golden Customs Clearing Ltd</t>
        </is>
      </c>
      <c r="C6" t="inlineStr">
        <is>
          <t>2016-02-18</t>
        </is>
      </c>
      <c r="D6" t="inlineStr">
        <is>
          <t>M</t>
        </is>
      </c>
    </row>
    <row r="7">
      <c r="A7" t="inlineStr">
        <is>
          <t>BRK003</t>
        </is>
      </c>
      <c r="B7" t="inlineStr">
        <is>
          <t>Golden Customs Clearing Ltd</t>
        </is>
      </c>
      <c r="C7" t="inlineStr">
        <is>
          <t>2017-02-18</t>
        </is>
      </c>
      <c r="D7" t="inlineStr">
        <is>
          <t>S</t>
        </is>
      </c>
    </row>
    <row r="8">
      <c r="A8" t="inlineStr">
        <is>
          <t>BRK004</t>
        </is>
      </c>
      <c r="B8" t="inlineStr">
        <is>
          <t>Twin Rivers Customs Agents Ltd</t>
        </is>
      </c>
      <c r="C8" t="inlineStr">
        <is>
          <t>2020-12-22</t>
        </is>
      </c>
      <c r="D8" t="inlineStr">
        <is>
          <t>S</t>
        </is>
      </c>
    </row>
    <row r="9">
      <c r="A9" t="inlineStr">
        <is>
          <t>BRK005</t>
        </is>
      </c>
      <c r="B9" t="inlineStr">
        <is>
          <t>Twin Rivers Customs Brokers Ltd</t>
        </is>
      </c>
      <c r="C9" t="inlineStr">
        <is>
          <t>2008-12-07</t>
        </is>
      </c>
      <c r="D9" t="inlineStr">
        <is>
          <t>S</t>
        </is>
      </c>
    </row>
    <row r="10">
      <c r="A10" t="inlineStr">
        <is>
          <t>BRK006</t>
        </is>
      </c>
      <c r="B10" t="inlineStr">
        <is>
          <t>Dunmore Customs Forwarding Ltd</t>
        </is>
      </c>
      <c r="C10" t="inlineStr">
        <is>
          <t>2011-11-09</t>
        </is>
      </c>
      <c r="D10" t="inlineStr">
        <is>
          <t>S</t>
        </is>
      </c>
    </row>
    <row r="11">
      <c r="A11" t="inlineStr">
        <is>
          <t>BRK007</t>
        </is>
      </c>
      <c r="B11" t="inlineStr">
        <is>
          <t>Orchid Customs Clearing Ltd</t>
        </is>
      </c>
      <c r="C11" t="inlineStr">
        <is>
          <t>2024-01-24</t>
        </is>
      </c>
      <c r="D11" t="inlineStr">
        <is>
          <t>L</t>
        </is>
      </c>
    </row>
    <row r="12">
      <c r="A12" t="inlineStr">
        <is>
          <t>BRK008</t>
        </is>
      </c>
      <c r="B12" t="inlineStr">
        <is>
          <t>Inverness Customs Clearing Ltd</t>
        </is>
      </c>
      <c r="C12" t="inlineStr">
        <is>
          <t>2009-12-31</t>
        </is>
      </c>
      <c r="D12" t="inlineStr">
        <is>
          <t>M</t>
        </is>
      </c>
    </row>
    <row r="13">
      <c r="A13" t="inlineStr">
        <is>
          <t>BRK009</t>
        </is>
      </c>
      <c r="B13" t="inlineStr">
        <is>
          <t>Great Vellmoor Customs Forwarding Ltd</t>
        </is>
      </c>
      <c r="C13" t="inlineStr">
        <is>
          <t>2011-11-09</t>
        </is>
      </c>
      <c r="D13" t="inlineStr">
        <is>
          <t>M</t>
        </is>
      </c>
    </row>
    <row r="14">
      <c r="A14" t="inlineStr">
        <is>
          <t>BRK010</t>
        </is>
      </c>
      <c r="B14" t="inlineStr">
        <is>
          <t>Pacific Customs Agents Ltd</t>
        </is>
      </c>
      <c r="C14" t="inlineStr">
        <is>
          <t>2009-01-07</t>
        </is>
      </c>
      <c r="D14" t="inlineStr">
        <is>
          <t>M</t>
        </is>
      </c>
    </row>
    <row r="15">
      <c r="A15" t="inlineStr">
        <is>
          <t>BRK011</t>
        </is>
      </c>
      <c r="B15" t="inlineStr">
        <is>
          <t>Northern Customs Clearing Ltd</t>
        </is>
      </c>
      <c r="C15" t="inlineStr">
        <is>
          <t>2023-11-18</t>
        </is>
      </c>
      <c r="D15" t="inlineStr">
        <is>
          <t>S</t>
        </is>
      </c>
    </row>
    <row r="16">
      <c r="A16" t="inlineStr">
        <is>
          <t>BRK012</t>
        </is>
      </c>
      <c r="B16" t="inlineStr">
        <is>
          <t>Cobalt Customs Agents Ltd</t>
        </is>
      </c>
      <c r="C16" t="inlineStr">
        <is>
          <t>2009-06-25</t>
        </is>
      </c>
      <c r="D16" t="inlineStr">
        <is>
          <t>S</t>
        </is>
      </c>
    </row>
    <row r="17">
      <c r="A17" t="inlineStr">
        <is>
          <t>BRK013</t>
        </is>
      </c>
      <c r="B17" t="inlineStr">
        <is>
          <t>Saffron Customs Brokers Ltd</t>
        </is>
      </c>
      <c r="C17" t="inlineStr">
        <is>
          <t>2009-11-05</t>
        </is>
      </c>
      <c r="D17" t="inlineStr">
        <is>
          <t>S</t>
        </is>
      </c>
    </row>
    <row r="18">
      <c r="A18" t="inlineStr">
        <is>
          <t>BRK014</t>
        </is>
      </c>
      <c r="B18" t="inlineStr">
        <is>
          <t>Carrick Customs Clearing Ltd</t>
        </is>
      </c>
      <c r="C18" t="inlineStr">
        <is>
          <t>2012-10-12</t>
        </is>
      </c>
      <c r="D18" t="inlineStr">
        <is>
          <t>M</t>
        </is>
      </c>
    </row>
    <row r="19">
      <c r="A19" t="inlineStr">
        <is>
          <t>BRK015</t>
        </is>
      </c>
      <c r="B19" t="inlineStr">
        <is>
          <t>Central Customs Agents Ltd</t>
        </is>
      </c>
      <c r="C19" t="inlineStr">
        <is>
          <t>2020-11-07</t>
        </is>
      </c>
      <c r="D19" t="inlineStr">
        <is>
          <t>S</t>
        </is>
      </c>
    </row>
    <row r="20">
      <c r="A20" t="inlineStr">
        <is>
          <t>BRK016</t>
        </is>
      </c>
      <c r="B20" t="inlineStr">
        <is>
          <t>Arden Customs Brokers Ltd</t>
        </is>
      </c>
      <c r="C20" t="inlineStr">
        <is>
          <t>2011-01-02</t>
        </is>
      </c>
      <c r="D20" t="inlineStr">
        <is>
          <t>S</t>
        </is>
      </c>
    </row>
    <row r="21">
      <c r="A21" t="inlineStr">
        <is>
          <t>BRK017</t>
        </is>
      </c>
      <c r="B21" t="inlineStr">
        <is>
          <t>Royal Customs Clearing Ltd</t>
        </is>
      </c>
      <c r="C21" t="inlineStr">
        <is>
          <t>2023-12-22</t>
        </is>
      </c>
      <c r="D21" t="inlineStr">
        <is>
          <t>M</t>
        </is>
      </c>
    </row>
    <row r="22">
      <c r="A22" t="inlineStr">
        <is>
          <t>BRK018</t>
        </is>
      </c>
      <c r="B22" t="inlineStr">
        <is>
          <t>Green Valley Customs Brokers Ltd</t>
        </is>
      </c>
      <c r="C22" t="inlineStr">
        <is>
          <t>2013-10-15</t>
        </is>
      </c>
      <c r="D22" t="inlineStr">
        <is>
          <t>M</t>
        </is>
      </c>
    </row>
    <row r="23">
      <c r="A23" t="inlineStr">
        <is>
          <t>BRK019</t>
        </is>
      </c>
      <c r="B23" t="inlineStr">
        <is>
          <t>Eastern Customs Brokers Ltd</t>
        </is>
      </c>
      <c r="C23" t="inlineStr">
        <is>
          <t>2008-07-23</t>
        </is>
      </c>
      <c r="D23" t="inlineStr">
        <is>
          <t>M</t>
        </is>
      </c>
    </row>
    <row r="24">
      <c r="A24" t="inlineStr">
        <is>
          <t>BRK020</t>
        </is>
      </c>
      <c r="B24" t="inlineStr">
        <is>
          <t>Pacific Customs Clearing Ltd</t>
        </is>
      </c>
      <c r="C24" t="inlineStr">
        <is>
          <t>2012-10-24</t>
        </is>
      </c>
      <c r="D24" t="inlineStr">
        <is>
          <t>M</t>
        </is>
      </c>
    </row>
    <row r="25">
      <c r="A25" t="inlineStr">
        <is>
          <t>BRK021</t>
        </is>
      </c>
      <c r="B25" t="inlineStr">
        <is>
          <t>Prime Customs Clearing Ltd</t>
        </is>
      </c>
      <c r="C25" t="inlineStr">
        <is>
          <t>2020-03-26</t>
        </is>
      </c>
      <c r="D25" t="inlineStr">
        <is>
          <t>M</t>
        </is>
      </c>
    </row>
    <row r="26">
      <c r="A26" t="inlineStr">
        <is>
          <t>BRK022</t>
        </is>
      </c>
      <c r="B26" t="inlineStr">
        <is>
          <t>Dunmore Customs Clearing Ltd</t>
        </is>
      </c>
      <c r="C26" t="inlineStr">
        <is>
          <t>2014-03-24</t>
        </is>
      </c>
      <c r="D26" t="inlineStr">
        <is>
          <t>S</t>
        </is>
      </c>
    </row>
    <row r="27">
      <c r="A27" t="inlineStr">
        <is>
          <t>BRK023</t>
        </is>
      </c>
      <c r="B27" t="inlineStr">
        <is>
          <t>Delta Customs Clearing Ltd</t>
        </is>
      </c>
      <c r="C27" t="inlineStr">
        <is>
          <t>2012-12-12</t>
        </is>
      </c>
      <c r="D27" t="inlineStr">
        <is>
          <t>S</t>
        </is>
      </c>
    </row>
    <row r="28">
      <c r="A28" t="inlineStr">
        <is>
          <t>BRK024</t>
        </is>
      </c>
      <c r="B28" t="inlineStr">
        <is>
          <t>Lotus Customs Forwarding Ltd</t>
        </is>
      </c>
      <c r="C28" t="inlineStr">
        <is>
          <t>2012-08-28</t>
        </is>
      </c>
      <c r="D28" t="inlineStr">
        <is>
          <t>S</t>
        </is>
      </c>
    </row>
    <row r="29">
      <c r="A29" t="inlineStr">
        <is>
          <t>BRK025</t>
        </is>
      </c>
      <c r="B29" t="inlineStr">
        <is>
          <t>Star Customs Agents Ltd</t>
        </is>
      </c>
      <c r="C29" t="inlineStr">
        <is>
          <t>2019-08-28</t>
        </is>
      </c>
      <c r="D29" t="inlineStr">
        <is>
          <t>M</t>
        </is>
      </c>
    </row>
    <row r="30">
      <c r="A30" t="inlineStr">
        <is>
          <t>BRK026</t>
        </is>
      </c>
      <c r="B30" t="inlineStr">
        <is>
          <t>Twin Rivers Customs Clearing Ltd</t>
        </is>
      </c>
      <c r="C30" t="inlineStr">
        <is>
          <t>2023-09-11</t>
        </is>
      </c>
      <c r="D30" t="inlineStr">
        <is>
          <t>M</t>
        </is>
      </c>
    </row>
    <row r="31">
      <c r="A31" t="inlineStr">
        <is>
          <t>BRK027</t>
        </is>
      </c>
      <c r="B31" t="inlineStr">
        <is>
          <t>Royal Customs Agents Ltd</t>
        </is>
      </c>
      <c r="C31" t="inlineStr">
        <is>
          <t>2019-04-24</t>
        </is>
      </c>
      <c r="D31" t="inlineStr">
        <is>
          <t>S</t>
        </is>
      </c>
    </row>
    <row r="32">
      <c r="A32" t="inlineStr">
        <is>
          <t>BRK028</t>
        </is>
      </c>
      <c r="B32" t="inlineStr">
        <is>
          <t>Blue Ocean Customs Clearing Ltd</t>
        </is>
      </c>
      <c r="C32" t="inlineStr">
        <is>
          <t>2008-01-01</t>
        </is>
      </c>
      <c r="D32" t="inlineStr">
        <is>
          <t>S</t>
        </is>
      </c>
    </row>
    <row r="33">
      <c r="A33" t="inlineStr">
        <is>
          <t>BRK029</t>
        </is>
      </c>
      <c r="B33" t="inlineStr">
        <is>
          <t>Green Valley Customs Agents Ltd</t>
        </is>
      </c>
      <c r="C33" t="inlineStr">
        <is>
          <t>2008-01-14</t>
        </is>
      </c>
      <c r="D33" t="inlineStr">
        <is>
          <t>M</t>
        </is>
      </c>
    </row>
    <row r="34">
      <c r="A34" t="inlineStr">
        <is>
          <t>BRK030</t>
        </is>
      </c>
      <c r="B34" t="inlineStr">
        <is>
          <t>Delta Customs Brokers Ltd</t>
        </is>
      </c>
      <c r="C34" t="inlineStr">
        <is>
          <t>2008-06-06</t>
        </is>
      </c>
      <c r="D34" t="inlineStr">
        <is>
          <t>M</t>
        </is>
      </c>
    </row>
    <row r="35">
      <c r="A35" t="inlineStr">
        <is>
          <t>BRK031</t>
        </is>
      </c>
      <c r="B35" t="inlineStr">
        <is>
          <t>Aldergate Customs Clearing Ltd</t>
        </is>
      </c>
      <c r="C35" t="inlineStr">
        <is>
          <t>2018-03-24</t>
        </is>
      </c>
      <c r="D35" t="inlineStr">
        <is>
          <t>M</t>
        </is>
      </c>
    </row>
    <row r="36">
      <c r="A36" t="inlineStr">
        <is>
          <t>BRK032</t>
        </is>
      </c>
      <c r="B36" t="inlineStr">
        <is>
          <t>Silk Road Customs Forwarding Ltd</t>
        </is>
      </c>
      <c r="C36" t="inlineStr">
        <is>
          <t>2011-05-09</t>
        </is>
      </c>
      <c r="D36" t="inlineStr">
        <is>
          <t>M</t>
        </is>
      </c>
    </row>
    <row r="37">
      <c r="A37" t="inlineStr">
        <is>
          <t>BRK033</t>
        </is>
      </c>
      <c r="B37" t="inlineStr">
        <is>
          <t>Phoenix Customs Forwarding Ltd</t>
        </is>
      </c>
      <c r="C37" t="inlineStr">
        <is>
          <t>2019-02-11</t>
        </is>
      </c>
      <c r="D37" t="inlineStr">
        <is>
          <t>L</t>
        </is>
      </c>
    </row>
    <row r="38">
      <c r="A38" t="inlineStr">
        <is>
          <t>BRK034</t>
        </is>
      </c>
      <c r="B38" t="inlineStr">
        <is>
          <t>Jade Customs Forwarding Ltd</t>
        </is>
      </c>
      <c r="C38" t="inlineStr">
        <is>
          <t>2019-04-24</t>
        </is>
      </c>
      <c r="D38" t="inlineStr">
        <is>
          <t>S</t>
        </is>
      </c>
    </row>
    <row r="39">
      <c r="A39" t="inlineStr">
        <is>
          <t>BRK035</t>
        </is>
      </c>
      <c r="B39" t="inlineStr">
        <is>
          <t>Ocean Customs Clearing Ltd</t>
        </is>
      </c>
      <c r="C39" t="inlineStr">
        <is>
          <t>2018-07-03</t>
        </is>
      </c>
      <c r="D39" t="inlineStr">
        <is>
          <t>M</t>
        </is>
      </c>
    </row>
    <row r="40">
      <c r="A40" t="inlineStr">
        <is>
          <t>BRK036</t>
        </is>
      </c>
      <c r="B40" t="inlineStr">
        <is>
          <t>Green Valley Customs Forwarding Ltd</t>
        </is>
      </c>
      <c r="C40" t="inlineStr">
        <is>
          <t>2022-10-20</t>
        </is>
      </c>
      <c r="D40" t="inlineStr">
        <is>
          <t>S</t>
        </is>
      </c>
    </row>
    <row r="41">
      <c r="A41" t="inlineStr">
        <is>
          <t>BRK037</t>
        </is>
      </c>
      <c r="B41" t="inlineStr">
        <is>
          <t>Sunrise Customs Forwarding Ltd</t>
        </is>
      </c>
      <c r="C41" t="inlineStr">
        <is>
          <t>2013-07-05</t>
        </is>
      </c>
      <c r="D41" t="inlineStr">
        <is>
          <t>S</t>
        </is>
      </c>
    </row>
    <row r="42">
      <c r="A42" t="inlineStr">
        <is>
          <t>BRK038</t>
        </is>
      </c>
      <c r="B42" t="inlineStr">
        <is>
          <t>Royal Customs Clearing Ltd</t>
        </is>
      </c>
      <c r="C42" t="inlineStr">
        <is>
          <t>2015-03-17</t>
        </is>
      </c>
      <c r="D42" t="inlineStr">
        <is>
          <t>S</t>
        </is>
      </c>
    </row>
    <row r="43">
      <c r="A43" t="inlineStr">
        <is>
          <t>BRK039</t>
        </is>
      </c>
      <c r="B43" t="inlineStr">
        <is>
          <t>Phoenix Customs Clearing Ltd</t>
        </is>
      </c>
      <c r="C43" t="inlineStr">
        <is>
          <t>2016-12-06</t>
        </is>
      </c>
      <c r="D43" t="inlineStr">
        <is>
          <t>S</t>
        </is>
      </c>
    </row>
    <row r="44">
      <c r="A44" t="inlineStr">
        <is>
          <t>BRK040</t>
        </is>
      </c>
      <c r="B44" t="inlineStr">
        <is>
          <t>Meridian Customs Forwarding Ltd</t>
        </is>
      </c>
      <c r="C44" t="inlineStr">
        <is>
          <t>2016-01-03</t>
        </is>
      </c>
      <c r="D44" t="inlineStr">
        <is>
          <t>S</t>
        </is>
      </c>
    </row>
    <row r="45">
      <c r="A45" t="inlineStr">
        <is>
          <t>BRK041</t>
        </is>
      </c>
      <c r="B45" t="inlineStr">
        <is>
          <t>Dunmore Customs Forwarding Ltd</t>
        </is>
      </c>
      <c r="C45" t="inlineStr">
        <is>
          <t>2019-10-29</t>
        </is>
      </c>
      <c r="D45" t="inlineStr">
        <is>
          <t>M</t>
        </is>
      </c>
    </row>
    <row r="46">
      <c r="A46" t="inlineStr">
        <is>
          <t>BRK042</t>
        </is>
      </c>
      <c r="B46" t="inlineStr">
        <is>
          <t>Prime Customs Clearing Ltd</t>
        </is>
      </c>
      <c r="C46" t="inlineStr">
        <is>
          <t>2011-05-03</t>
        </is>
      </c>
      <c r="D46" t="inlineStr">
        <is>
          <t>S</t>
        </is>
      </c>
    </row>
    <row r="47">
      <c r="A47" t="inlineStr">
        <is>
          <t>BRK043</t>
        </is>
      </c>
      <c r="B47" t="inlineStr">
        <is>
          <t>Global Customs Agents Ltd</t>
        </is>
      </c>
      <c r="C47" t="inlineStr">
        <is>
          <t>2014-12-27</t>
        </is>
      </c>
      <c r="D47" t="inlineStr">
        <is>
          <t>M</t>
        </is>
      </c>
    </row>
    <row r="48">
      <c r="A48" t="inlineStr">
        <is>
          <t>BRK044</t>
        </is>
      </c>
      <c r="B48" t="inlineStr">
        <is>
          <t>Inverness Customs Brokers Ltd</t>
        </is>
      </c>
      <c r="C48" t="inlineStr">
        <is>
          <t>2020-06-13</t>
        </is>
      </c>
      <c r="D48" t="inlineStr">
        <is>
          <t>L</t>
        </is>
      </c>
    </row>
    <row r="49">
      <c r="A49" t="inlineStr">
        <is>
          <t>BRK045</t>
        </is>
      </c>
      <c r="B49" t="inlineStr">
        <is>
          <t>Twin Rivers Customs Clearing Ltd</t>
        </is>
      </c>
      <c r="C49" t="inlineStr">
        <is>
          <t>2015-05-08</t>
        </is>
      </c>
      <c r="D49" t="inlineStr">
        <is>
          <t>L</t>
        </is>
      </c>
    </row>
    <row r="50">
      <c r="A50" t="inlineStr">
        <is>
          <t>BRK046</t>
        </is>
      </c>
      <c r="B50" t="inlineStr">
        <is>
          <t>Twin Rivers Customs Brokers Ltd</t>
        </is>
      </c>
      <c r="C50" t="inlineStr">
        <is>
          <t>2019-01-15</t>
        </is>
      </c>
      <c r="D50" t="inlineStr">
        <is>
          <t>S</t>
        </is>
      </c>
    </row>
    <row r="51">
      <c r="A51" t="inlineStr">
        <is>
          <t>BRK047</t>
        </is>
      </c>
      <c r="B51" t="inlineStr">
        <is>
          <t>Dunmore Customs Agents Ltd</t>
        </is>
      </c>
      <c r="C51" t="inlineStr">
        <is>
          <t>2013-08-14</t>
        </is>
      </c>
      <c r="D51" t="inlineStr">
        <is>
          <t>S</t>
        </is>
      </c>
    </row>
    <row r="52">
      <c r="A52" t="inlineStr">
        <is>
          <t>BRK048</t>
        </is>
      </c>
      <c r="B52" t="inlineStr">
        <is>
          <t>Harmony Customs Brokers Ltd</t>
        </is>
      </c>
      <c r="C52" t="inlineStr">
        <is>
          <t>2022-05-29</t>
        </is>
      </c>
      <c r="D52" t="inlineStr">
        <is>
          <t>S</t>
        </is>
      </c>
    </row>
    <row r="53">
      <c r="A53" t="inlineStr">
        <is>
          <t>BRK049</t>
        </is>
      </c>
      <c r="B53" t="inlineStr">
        <is>
          <t>Jade Customs Brokers Ltd</t>
        </is>
      </c>
      <c r="C53" t="inlineStr">
        <is>
          <t>2013-08-16</t>
        </is>
      </c>
      <c r="D53" t="inlineStr">
        <is>
          <t>S</t>
        </is>
      </c>
    </row>
    <row r="54">
      <c r="A54" t="inlineStr">
        <is>
          <t>BRK050</t>
        </is>
      </c>
      <c r="B54" t="inlineStr">
        <is>
          <t>Orchid Customs Brokers Ltd</t>
        </is>
      </c>
      <c r="C54" t="inlineStr">
        <is>
          <t>2016-05-01</t>
        </is>
      </c>
      <c r="D54" t="inlineStr">
        <is>
          <t>S</t>
        </is>
      </c>
    </row>
    <row r="55">
      <c r="A55" t="inlineStr">
        <is>
          <t>BRK051</t>
        </is>
      </c>
      <c r="B55" t="inlineStr">
        <is>
          <t>Dunmore Customs Clearing Ltd</t>
        </is>
      </c>
      <c r="C55" t="inlineStr">
        <is>
          <t>2008-09-01</t>
        </is>
      </c>
      <c r="D55" t="inlineStr">
        <is>
          <t>M</t>
        </is>
      </c>
    </row>
    <row r="56">
      <c r="A56" t="inlineStr">
        <is>
          <t>BRK052</t>
        </is>
      </c>
      <c r="B56" t="inlineStr">
        <is>
          <t>Blue Ocean Customs Brokers Ltd</t>
        </is>
      </c>
      <c r="C56" t="inlineStr">
        <is>
          <t>2023-01-02</t>
        </is>
      </c>
      <c r="D56" t="inlineStr">
        <is>
          <t>S</t>
        </is>
      </c>
    </row>
    <row r="57">
      <c r="A57" t="inlineStr">
        <is>
          <t>BRK053</t>
        </is>
      </c>
      <c r="B57" t="inlineStr">
        <is>
          <t>Green Valley Customs Agents Ltd</t>
        </is>
      </c>
      <c r="C57" t="inlineStr">
        <is>
          <t>2010-12-07</t>
        </is>
      </c>
      <c r="D57" t="inlineStr">
        <is>
          <t>L</t>
        </is>
      </c>
    </row>
    <row r="58">
      <c r="A58" t="inlineStr">
        <is>
          <t>BRK054</t>
        </is>
      </c>
      <c r="B58" t="inlineStr">
        <is>
          <t>Delta Customs Brokers Ltd</t>
        </is>
      </c>
      <c r="C58" t="inlineStr">
        <is>
          <t>2011-05-19</t>
        </is>
      </c>
      <c r="D58" t="inlineStr">
        <is>
          <t>S</t>
        </is>
      </c>
    </row>
    <row r="59">
      <c r="A59" t="inlineStr">
        <is>
          <t>BRK055</t>
        </is>
      </c>
      <c r="B59" t="inlineStr">
        <is>
          <t>Crown Customs Clearing Ltd</t>
        </is>
      </c>
      <c r="C59" t="inlineStr">
        <is>
          <t>2012-03-21</t>
        </is>
      </c>
      <c r="D59" t="inlineStr">
        <is>
          <t>M</t>
        </is>
      </c>
    </row>
    <row r="60">
      <c r="A60" t="inlineStr">
        <is>
          <t>BRK056</t>
        </is>
      </c>
      <c r="B60" t="inlineStr">
        <is>
          <t>Blue Ocean Customs Clearing Ltd</t>
        </is>
      </c>
      <c r="C60" t="inlineStr">
        <is>
          <t>2023-03-01</t>
        </is>
      </c>
      <c r="D60" t="inlineStr">
        <is>
          <t>M</t>
        </is>
      </c>
    </row>
    <row r="61">
      <c r="A61" t="inlineStr">
        <is>
          <t>BRK057</t>
        </is>
      </c>
      <c r="B61" t="inlineStr">
        <is>
          <t>Phoenix Customs Brokers Ltd</t>
        </is>
      </c>
      <c r="C61" t="inlineStr">
        <is>
          <t>2012-02-28</t>
        </is>
      </c>
      <c r="D61" t="inlineStr">
        <is>
          <t>S</t>
        </is>
      </c>
    </row>
    <row r="62">
      <c r="A62" t="inlineStr">
        <is>
          <t>BRK058</t>
        </is>
      </c>
      <c r="B62" t="inlineStr">
        <is>
          <t>Silver Customs Clearing Ltd</t>
        </is>
      </c>
      <c r="C62" t="inlineStr">
        <is>
          <t>2008-04-28</t>
        </is>
      </c>
      <c r="D62" t="inlineStr">
        <is>
          <t>S</t>
        </is>
      </c>
    </row>
    <row r="63">
      <c r="A63" t="inlineStr">
        <is>
          <t>BRK059</t>
        </is>
      </c>
      <c r="B63" t="inlineStr">
        <is>
          <t>Global Customs Forwarding Ltd</t>
        </is>
      </c>
      <c r="C63" t="inlineStr">
        <is>
          <t>2008-06-12</t>
        </is>
      </c>
      <c r="D63" t="inlineStr">
        <is>
          <t>M</t>
        </is>
      </c>
    </row>
    <row r="64">
      <c r="A64" t="inlineStr">
        <is>
          <t>BRK060</t>
        </is>
      </c>
      <c r="B64" t="inlineStr">
        <is>
          <t>Jade Customs Brokers Ltd</t>
        </is>
      </c>
      <c r="C64" t="inlineStr">
        <is>
          <t>2012-04-17</t>
        </is>
      </c>
      <c r="D64" t="inlineStr">
        <is>
          <t>M</t>
        </is>
      </c>
    </row>
    <row r="65">
      <c r="A65" t="inlineStr">
        <is>
          <t>BRK061</t>
        </is>
      </c>
      <c r="B65" t="inlineStr">
        <is>
          <t>Orchid Customs Forwarding Ltd</t>
        </is>
      </c>
      <c r="C65" t="inlineStr">
        <is>
          <t>2019-10-01</t>
        </is>
      </c>
      <c r="D65" t="inlineStr">
        <is>
          <t>S</t>
        </is>
      </c>
    </row>
    <row r="66">
      <c r="A66" t="inlineStr">
        <is>
          <t>BRK062</t>
        </is>
      </c>
      <c r="B66" t="inlineStr">
        <is>
          <t>Jade Customs Forwarding Ltd</t>
        </is>
      </c>
      <c r="C66" t="inlineStr">
        <is>
          <t>2009-01-05</t>
        </is>
      </c>
      <c r="D66" t="inlineStr">
        <is>
          <t>M</t>
        </is>
      </c>
    </row>
    <row r="67">
      <c r="A67" t="inlineStr">
        <is>
          <t>BRK063</t>
        </is>
      </c>
      <c r="B67" t="inlineStr">
        <is>
          <t>Carrick Customs Clearing Ltd</t>
        </is>
      </c>
      <c r="C67" t="inlineStr">
        <is>
          <t>2011-04-26</t>
        </is>
      </c>
      <c r="D67" t="inlineStr">
        <is>
          <t>S</t>
        </is>
      </c>
    </row>
    <row r="68">
      <c r="A68" t="inlineStr">
        <is>
          <t>BRK064</t>
        </is>
      </c>
      <c r="B68" t="inlineStr">
        <is>
          <t>Great Vellmoor Customs Agents Ltd</t>
        </is>
      </c>
      <c r="C68" t="inlineStr">
        <is>
          <t>2021-07-06</t>
        </is>
      </c>
      <c r="D68" t="inlineStr">
        <is>
          <t>L</t>
        </is>
      </c>
    </row>
    <row r="69">
      <c r="A69" t="inlineStr">
        <is>
          <t>BRK065</t>
        </is>
      </c>
      <c r="B69" t="inlineStr">
        <is>
          <t>Jade Customs Clearing Ltd</t>
        </is>
      </c>
      <c r="C69" t="inlineStr">
        <is>
          <t>2018-01-01</t>
        </is>
      </c>
      <c r="D69" t="inlineStr">
        <is>
          <t>S</t>
        </is>
      </c>
    </row>
    <row r="70">
      <c r="A70" t="inlineStr">
        <is>
          <t>BRK066</t>
        </is>
      </c>
      <c r="B70" t="inlineStr">
        <is>
          <t>Cobalt Customs Agents Ltd</t>
        </is>
      </c>
      <c r="C70" t="inlineStr">
        <is>
          <t>2019-12-30</t>
        </is>
      </c>
      <c r="D70" t="inlineStr">
        <is>
          <t>M</t>
        </is>
      </c>
    </row>
    <row r="71">
      <c r="A71" t="inlineStr">
        <is>
          <t>BRK067</t>
        </is>
      </c>
      <c r="B71" t="inlineStr">
        <is>
          <t>Carrick Customs Brokers Ltd</t>
        </is>
      </c>
      <c r="C71" t="inlineStr">
        <is>
          <t>2011-10-12</t>
        </is>
      </c>
      <c r="D71" t="inlineStr">
        <is>
          <t>S</t>
        </is>
      </c>
    </row>
    <row r="72">
      <c r="A72" t="inlineStr">
        <is>
          <t>BRK068</t>
        </is>
      </c>
      <c r="B72" t="inlineStr">
        <is>
          <t>Blue Ocean Customs Forwarding Ltd</t>
        </is>
      </c>
      <c r="C72" t="inlineStr">
        <is>
          <t>2020-12-23</t>
        </is>
      </c>
      <c r="D72" t="inlineStr">
        <is>
          <t>S</t>
        </is>
      </c>
    </row>
    <row r="73">
      <c r="A73" t="inlineStr">
        <is>
          <t>BRK069</t>
        </is>
      </c>
      <c r="B73" t="inlineStr">
        <is>
          <t>Golden Customs Clearing Ltd</t>
        </is>
      </c>
      <c r="C73" t="inlineStr">
        <is>
          <t>2022-08-15</t>
        </is>
      </c>
      <c r="D73" t="inlineStr">
        <is>
          <t>S</t>
        </is>
      </c>
    </row>
    <row r="74">
      <c r="A74" t="inlineStr">
        <is>
          <t>BRK070</t>
        </is>
      </c>
      <c r="B74" t="inlineStr">
        <is>
          <t>Twin Rivers Customs Agents Ltd</t>
        </is>
      </c>
      <c r="C74" t="inlineStr">
        <is>
          <t>2022-06-10</t>
        </is>
      </c>
      <c r="D74" t="inlineStr">
        <is>
          <t>M</t>
        </is>
      </c>
    </row>
    <row r="75">
      <c r="A75" t="inlineStr">
        <is>
          <t>BRK071</t>
        </is>
      </c>
      <c r="B75" t="inlineStr">
        <is>
          <t>Crown Customs Brokers Ltd</t>
        </is>
      </c>
      <c r="C75" t="inlineStr">
        <is>
          <t>2015-01-01</t>
        </is>
      </c>
      <c r="D75" t="inlineStr">
        <is>
          <t>M</t>
        </is>
      </c>
    </row>
    <row r="76">
      <c r="A76" t="inlineStr">
        <is>
          <t>BRK072</t>
        </is>
      </c>
      <c r="B76" t="inlineStr">
        <is>
          <t>Lotus Customs Agents Ltd</t>
        </is>
      </c>
      <c r="C76" t="inlineStr">
        <is>
          <t>2008-08-28</t>
        </is>
      </c>
      <c r="D76" t="inlineStr">
        <is>
          <t>L</t>
        </is>
      </c>
    </row>
    <row r="77">
      <c r="A77" t="inlineStr">
        <is>
          <t>BRK073</t>
        </is>
      </c>
      <c r="B77" t="inlineStr">
        <is>
          <t>Inverness Customs Brokers Ltd</t>
        </is>
      </c>
      <c r="C77" t="inlineStr">
        <is>
          <t>2012-12-29</t>
        </is>
      </c>
      <c r="D77" t="inlineStr">
        <is>
          <t>L</t>
        </is>
      </c>
    </row>
    <row r="78">
      <c r="A78" t="inlineStr">
        <is>
          <t>BRK074</t>
        </is>
      </c>
      <c r="B78" t="inlineStr">
        <is>
          <t>Central Customs Forwarding Ltd</t>
        </is>
      </c>
      <c r="C78" t="inlineStr">
        <is>
          <t>2012-01-10</t>
        </is>
      </c>
      <c r="D78" t="inlineStr">
        <is>
          <t>S</t>
        </is>
      </c>
    </row>
    <row r="79">
      <c r="A79" t="inlineStr">
        <is>
          <t>BRK075</t>
        </is>
      </c>
      <c r="B79" t="inlineStr">
        <is>
          <t>Jade Customs Forwarding Ltd</t>
        </is>
      </c>
      <c r="C79" t="inlineStr">
        <is>
          <t>2011-08-15</t>
        </is>
      </c>
      <c r="D79" t="inlineStr">
        <is>
          <t>S</t>
        </is>
      </c>
    </row>
    <row r="80">
      <c r="A80" t="inlineStr">
        <is>
          <t>BRK076</t>
        </is>
      </c>
      <c r="B80" t="inlineStr">
        <is>
          <t>Crown Customs Agents Ltd</t>
        </is>
      </c>
      <c r="C80" t="inlineStr">
        <is>
          <t>2021-11-11</t>
        </is>
      </c>
      <c r="D80" t="inlineStr">
        <is>
          <t>S</t>
        </is>
      </c>
    </row>
    <row r="81">
      <c r="A81" t="inlineStr">
        <is>
          <t>BRK077</t>
        </is>
      </c>
      <c r="B81" t="inlineStr">
        <is>
          <t>Northern Customs Brokers Ltd</t>
        </is>
      </c>
      <c r="C81" t="inlineStr">
        <is>
          <t>2009-03-22</t>
        </is>
      </c>
      <c r="D81" t="inlineStr">
        <is>
          <t>S</t>
        </is>
      </c>
    </row>
    <row r="82">
      <c r="A82" t="inlineStr">
        <is>
          <t>BRK078</t>
        </is>
      </c>
      <c r="B82" t="inlineStr">
        <is>
          <t>Inverness Customs Agents Ltd</t>
        </is>
      </c>
      <c r="C82" t="inlineStr">
        <is>
          <t>2017-10-12</t>
        </is>
      </c>
      <c r="D82" t="inlineStr">
        <is>
          <t>S</t>
        </is>
      </c>
    </row>
    <row r="83">
      <c r="A83" t="inlineStr">
        <is>
          <t>BRK079</t>
        </is>
      </c>
      <c r="B83" t="inlineStr">
        <is>
          <t>Twin Rivers Customs Clearing Ltd</t>
        </is>
      </c>
      <c r="C83" t="inlineStr">
        <is>
          <t>2023-09-25</t>
        </is>
      </c>
      <c r="D83" t="inlineStr">
        <is>
          <t>M</t>
        </is>
      </c>
    </row>
    <row r="84">
      <c r="A84" t="inlineStr">
        <is>
          <t>BRK080</t>
        </is>
      </c>
      <c r="B84" t="inlineStr">
        <is>
          <t>Silver Customs Brokers Ltd</t>
        </is>
      </c>
      <c r="C84" t="inlineStr">
        <is>
          <t>2013-01-02</t>
        </is>
      </c>
      <c r="D84" t="inlineStr">
        <is>
          <t>S</t>
        </is>
      </c>
    </row>
  </sheetData>
  <autoFilter ref="A4:D84"/>
  <mergeCells count="1">
    <mergeCell ref="A2:F2"/>
  </mergeCells>
  <pageMargins left="0.75" right="0.75" top="1" bottom="1" header="0.5" footer="0.5"/>
</worksheet>
</file>

<file path=xl/worksheets/sheet14.xml><?xml version="1.0" encoding="utf-8"?>
<worksheet xmlns="http://schemas.openxmlformats.org/spreadsheetml/2006/main">
  <sheetPr>
    <tabColor rgb="008C96A5"/>
    <outlinePr summaryBelow="1" summaryRight="1"/>
    <pageSetUpPr/>
  </sheetPr>
  <dimension ref="A1:K1803"/>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4" customWidth="1" min="2" max="2"/>
    <col width="26" customWidth="1" min="3" max="3"/>
    <col width="30" customWidth="1" min="4" max="4"/>
    <col width="10" customWidth="1" min="5" max="5"/>
    <col width="13" customWidth="1" min="6" max="6"/>
    <col width="18" customWidth="1" min="7" max="7"/>
    <col width="12" customWidth="1" min="8" max="8"/>
    <col width="9" customWidth="1" min="9" max="9"/>
    <col width="12" customWidth="1" min="10" max="10"/>
    <col width="24" customWidth="1" min="11" max="11"/>
  </cols>
  <sheetData>
    <row r="1">
      <c r="A1" s="1" t="inlineStr">
        <is>
          <t>Tax register · from workshop_extract.xlsx, sheet Tax register, every row: 1,799 rows</t>
        </is>
      </c>
    </row>
    <row r="2" ht="46" customHeight="1">
      <c r="A2" s="5" t="inlineStr">
        <is>
          <t>The tax administration's register, every column: S1 Match looks a tax number up here (the exact join, the candidate's record), S3 Network its director and status. As recorded: no formula, nothing computed. Row 3 is the column in plain words, row 4 its code in the extract; the Fields sheet says what each column means.</t>
        </is>
      </c>
    </row>
    <row r="3" ht="30" customHeight="1">
      <c r="A3" s="11" t="inlineStr">
        <is>
          <t>tax number</t>
        </is>
      </c>
      <c r="B3" s="11" t="inlineStr">
        <is>
          <t>legal name</t>
        </is>
      </c>
      <c r="C3" s="11" t="inlineStr">
        <is>
          <t>trading name</t>
        </is>
      </c>
      <c r="D3" s="11" t="inlineStr">
        <is>
          <t>address</t>
        </is>
      </c>
      <c r="E3" s="11" t="inlineStr">
        <is>
          <t>district</t>
        </is>
      </c>
      <c r="F3" s="11" t="inlineStr">
        <is>
          <t>phone</t>
        </is>
      </c>
      <c r="G3" s="11" t="inlineStr">
        <is>
          <t>director</t>
        </is>
      </c>
      <c r="H3" s="11" t="inlineStr">
        <is>
          <t>registered on</t>
        </is>
      </c>
      <c r="I3" s="11" t="inlineStr">
        <is>
          <t>VAT registered</t>
        </is>
      </c>
      <c r="J3" s="11" t="inlineStr">
        <is>
          <t>status</t>
        </is>
      </c>
      <c r="K3" s="11" t="inlineStr">
        <is>
          <t>sector</t>
        </is>
      </c>
    </row>
    <row r="4">
      <c r="A4" s="40" t="inlineStr">
        <is>
          <t>tin</t>
        </is>
      </c>
      <c r="B4" s="40" t="inlineStr">
        <is>
          <t>legal_name</t>
        </is>
      </c>
      <c r="C4" s="40" t="inlineStr">
        <is>
          <t>trading_name</t>
        </is>
      </c>
      <c r="D4" s="40" t="inlineStr">
        <is>
          <t>address_line</t>
        </is>
      </c>
      <c r="E4" s="40" t="inlineStr">
        <is>
          <t>district</t>
        </is>
      </c>
      <c r="F4" s="40" t="inlineStr">
        <is>
          <t>phone</t>
        </is>
      </c>
      <c r="G4" s="40" t="inlineStr">
        <is>
          <t>director_name</t>
        </is>
      </c>
      <c r="H4" s="40" t="inlineStr">
        <is>
          <t>registration_date</t>
        </is>
      </c>
      <c r="I4" s="40" t="inlineStr">
        <is>
          <t>vat_registered</t>
        </is>
      </c>
      <c r="J4" s="40" t="inlineStr">
        <is>
          <t>status</t>
        </is>
      </c>
      <c r="K4" s="40" t="inlineStr">
        <is>
          <t>sector</t>
        </is>
      </c>
    </row>
    <row r="5">
      <c r="A5" t="inlineStr">
        <is>
          <t>T100004</t>
        </is>
      </c>
      <c r="B5" t="inlineStr">
        <is>
          <t>Metro Trading Co., Ltd</t>
        </is>
      </c>
      <c r="D5" t="inlineStr">
        <is>
          <t>Unit 21, 369 Airport Road</t>
        </is>
      </c>
      <c r="E5" t="inlineStr">
        <is>
          <t>North</t>
        </is>
      </c>
      <c r="F5" t="inlineStr">
        <is>
          <t>0800178993</t>
        </is>
      </c>
      <c r="G5" t="inlineStr">
        <is>
          <t>A. Tanaka</t>
        </is>
      </c>
      <c r="H5" t="inlineStr">
        <is>
          <t>2022-08-09</t>
        </is>
      </c>
      <c r="I5" t="b">
        <v>1</v>
      </c>
      <c r="J5" t="inlineStr">
        <is>
          <t>active</t>
        </is>
      </c>
      <c r="K5" t="inlineStr">
        <is>
          <t>Vehicles and parts</t>
        </is>
      </c>
    </row>
    <row r="6">
      <c r="A6" t="inlineStr">
        <is>
          <t>T100013</t>
        </is>
      </c>
      <c r="B6" t="inlineStr">
        <is>
          <t>Prescott Imports Group Ltd</t>
        </is>
      </c>
      <c r="D6" t="inlineStr">
        <is>
          <t>102 Temple Street</t>
        </is>
      </c>
      <c r="E6" t="inlineStr">
        <is>
          <t>East</t>
        </is>
      </c>
      <c r="F6" t="inlineStr">
        <is>
          <t>0725292216</t>
        </is>
      </c>
      <c r="G6" t="inlineStr">
        <is>
          <t>Kenji Mwangi</t>
        </is>
      </c>
      <c r="H6" t="inlineStr">
        <is>
          <t>2023-03-18</t>
        </is>
      </c>
      <c r="I6" t="b">
        <v>1</v>
      </c>
      <c r="J6" t="inlineStr">
        <is>
          <t>active</t>
        </is>
      </c>
      <c r="K6" t="inlineStr">
        <is>
          <t>Vehicles and parts</t>
        </is>
      </c>
    </row>
    <row r="7">
      <c r="A7" t="inlineStr">
        <is>
          <t>T100016</t>
        </is>
      </c>
      <c r="B7" t="inlineStr">
        <is>
          <t>Saffron Trading &amp; Sons</t>
        </is>
      </c>
      <c r="D7" t="inlineStr">
        <is>
          <t>53 Garden Lane</t>
        </is>
      </c>
      <c r="E7" t="inlineStr">
        <is>
          <t>Capital</t>
        </is>
      </c>
      <c r="F7" t="inlineStr">
        <is>
          <t>0471812185</t>
        </is>
      </c>
      <c r="G7" t="inlineStr">
        <is>
          <t>Omar Rahman</t>
        </is>
      </c>
      <c r="H7" t="inlineStr">
        <is>
          <t>2014-11-05</t>
        </is>
      </c>
      <c r="I7" t="b">
        <v>1</v>
      </c>
      <c r="J7" t="inlineStr">
        <is>
          <t>dormant</t>
        </is>
      </c>
      <c r="K7" t="inlineStr">
        <is>
          <t>General trading</t>
        </is>
      </c>
    </row>
    <row r="8">
      <c r="A8" t="inlineStr">
        <is>
          <t>T100025</t>
        </is>
      </c>
      <c r="B8" t="inlineStr">
        <is>
          <t>Harmony Fruits Co., Ltd</t>
        </is>
      </c>
      <c r="C8" t="inlineStr">
        <is>
          <t>Harmony Fruits Co., Ltd</t>
        </is>
      </c>
      <c r="D8" t="inlineStr">
        <is>
          <t>297 Airport Road</t>
        </is>
      </c>
      <c r="E8" t="inlineStr">
        <is>
          <t>North</t>
        </is>
      </c>
      <c r="F8" t="inlineStr">
        <is>
          <t>0328461006</t>
        </is>
      </c>
      <c r="G8" t="inlineStr">
        <is>
          <t>Nadia Sato</t>
        </is>
      </c>
      <c r="H8" t="inlineStr">
        <is>
          <t>2009-06-03</t>
        </is>
      </c>
      <c r="I8" t="b">
        <v>1</v>
      </c>
      <c r="J8" t="inlineStr">
        <is>
          <t>active</t>
        </is>
      </c>
      <c r="K8" t="inlineStr">
        <is>
          <t>Vehicles and parts</t>
        </is>
      </c>
    </row>
    <row r="9">
      <c r="A9" t="inlineStr">
        <is>
          <t>T100033</t>
        </is>
      </c>
      <c r="B9" t="inlineStr">
        <is>
          <t>Central Foods Limited</t>
        </is>
      </c>
      <c r="C9" t="inlineStr">
        <is>
          <t>Central Foods Limited</t>
        </is>
      </c>
      <c r="D9" t="inlineStr">
        <is>
          <t>24 Harbour Road</t>
        </is>
      </c>
      <c r="E9" t="inlineStr">
        <is>
          <t>East</t>
        </is>
      </c>
      <c r="F9" t="inlineStr">
        <is>
          <t>0401520138</t>
        </is>
      </c>
      <c r="G9" t="inlineStr">
        <is>
          <t>Farid Ibrahim</t>
        </is>
      </c>
      <c r="H9" t="inlineStr">
        <is>
          <t>2020-05-16</t>
        </is>
      </c>
      <c r="I9" t="b">
        <v>1</v>
      </c>
      <c r="J9" t="inlineStr">
        <is>
          <t>active</t>
        </is>
      </c>
      <c r="K9" t="inlineStr">
        <is>
          <t>Steel and construction</t>
        </is>
      </c>
    </row>
    <row r="10">
      <c r="A10" t="inlineStr">
        <is>
          <t>T100038</t>
        </is>
      </c>
      <c r="B10" t="inlineStr">
        <is>
          <t>Saffron Textiles Co.</t>
        </is>
      </c>
      <c r="C10" t="inlineStr">
        <is>
          <t>Saffron Textiles Co.</t>
        </is>
      </c>
      <c r="D10" t="inlineStr">
        <is>
          <t>8 MILL ROAD</t>
        </is>
      </c>
      <c r="E10" t="inlineStr">
        <is>
          <t>North</t>
        </is>
      </c>
      <c r="F10" t="inlineStr">
        <is>
          <t>0690619802</t>
        </is>
      </c>
      <c r="G10" t="inlineStr">
        <is>
          <t>Grace Silva</t>
        </is>
      </c>
      <c r="H10" t="inlineStr">
        <is>
          <t>2018-05-04</t>
        </is>
      </c>
      <c r="I10" t="b">
        <v>1</v>
      </c>
      <c r="J10" t="inlineStr">
        <is>
          <t>active</t>
        </is>
      </c>
      <c r="K10" t="inlineStr">
        <is>
          <t>Textiles and apparel</t>
        </is>
      </c>
    </row>
    <row r="11">
      <c r="A11" t="inlineStr">
        <is>
          <t>T100052</t>
        </is>
      </c>
      <c r="B11" t="inlineStr">
        <is>
          <t>Twin Rivers Textiles &amp; Sons</t>
        </is>
      </c>
      <c r="D11" t="inlineStr">
        <is>
          <t>321 Riverside</t>
        </is>
      </c>
      <c r="E11" t="inlineStr">
        <is>
          <t>South</t>
        </is>
      </c>
      <c r="F11" t="inlineStr">
        <is>
          <t>0879024230</t>
        </is>
      </c>
      <c r="G11" t="inlineStr">
        <is>
          <t>Amina Osei</t>
        </is>
      </c>
      <c r="H11" t="inlineStr">
        <is>
          <t>2022-12-08</t>
        </is>
      </c>
      <c r="I11" t="b">
        <v>1</v>
      </c>
      <c r="J11" t="inlineStr">
        <is>
          <t>active</t>
        </is>
      </c>
      <c r="K11" t="inlineStr">
        <is>
          <t>Furniture and household</t>
        </is>
      </c>
    </row>
    <row r="12">
      <c r="A12" t="inlineStr">
        <is>
          <t>T100056</t>
        </is>
      </c>
      <c r="B12" t="inlineStr">
        <is>
          <t>Green Valley Imports Group Ltd</t>
        </is>
      </c>
      <c r="C12" t="inlineStr">
        <is>
          <t>Green Valley Imports Group Ltd</t>
        </is>
      </c>
      <c r="D12" t="inlineStr">
        <is>
          <t>16 Industrial Estate</t>
        </is>
      </c>
      <c r="E12" t="inlineStr">
        <is>
          <t>West</t>
        </is>
      </c>
      <c r="F12" t="inlineStr">
        <is>
          <t>0999463247</t>
        </is>
      </c>
      <c r="G12" t="inlineStr">
        <is>
          <t>Somchai Osei</t>
        </is>
      </c>
      <c r="H12" t="inlineStr">
        <is>
          <t>2008-08-25</t>
        </is>
      </c>
      <c r="I12" t="b">
        <v>1</v>
      </c>
      <c r="J12" t="inlineStr">
        <is>
          <t>active</t>
        </is>
      </c>
      <c r="K12" t="inlineStr">
        <is>
          <t>Steel and construction</t>
        </is>
      </c>
    </row>
    <row r="13">
      <c r="A13" t="inlineStr">
        <is>
          <t>T100064</t>
        </is>
      </c>
      <c r="B13" t="inlineStr">
        <is>
          <t>Aldergate Trading Company</t>
        </is>
      </c>
      <c r="D13" t="inlineStr">
        <is>
          <t>71 Bazaar Lane</t>
        </is>
      </c>
      <c r="E13" t="inlineStr">
        <is>
          <t>Capital</t>
        </is>
      </c>
      <c r="F13" t="inlineStr">
        <is>
          <t>0459332927</t>
        </is>
      </c>
      <c r="G13" t="inlineStr">
        <is>
          <t>Omar Sato</t>
        </is>
      </c>
      <c r="H13" t="inlineStr">
        <is>
          <t>2012-02-13</t>
        </is>
      </c>
      <c r="I13" t="b">
        <v>1</v>
      </c>
      <c r="J13" t="inlineStr">
        <is>
          <t>active</t>
        </is>
      </c>
      <c r="K13" t="inlineStr">
        <is>
          <t>Tobacco and beverages</t>
        </is>
      </c>
    </row>
    <row r="14">
      <c r="A14" t="inlineStr">
        <is>
          <t>T100070</t>
        </is>
      </c>
      <c r="B14" t="inlineStr">
        <is>
          <t>Silk Road Steel Co.</t>
        </is>
      </c>
      <c r="C14" t="inlineStr">
        <is>
          <t>Silk Road Steel Co.</t>
        </is>
      </c>
      <c r="D14" t="inlineStr">
        <is>
          <t>346 Market Street</t>
        </is>
      </c>
      <c r="E14" t="inlineStr">
        <is>
          <t>North</t>
        </is>
      </c>
      <c r="F14" t="inlineStr">
        <is>
          <t>0519965779</t>
        </is>
      </c>
      <c r="G14" t="inlineStr">
        <is>
          <t>Farid Haddad</t>
        </is>
      </c>
      <c r="H14" t="inlineStr">
        <is>
          <t>2010-12-11</t>
        </is>
      </c>
      <c r="I14" t="b">
        <v>1</v>
      </c>
      <c r="J14" t="inlineStr">
        <is>
          <t>active</t>
        </is>
      </c>
      <c r="K14" t="inlineStr">
        <is>
          <t>Pharmaceuticals</t>
        </is>
      </c>
    </row>
    <row r="15">
      <c r="A15" t="inlineStr">
        <is>
          <t>T100082</t>
        </is>
      </c>
      <c r="B15" t="inlineStr">
        <is>
          <t>Harmony Trading &amp; Sons</t>
        </is>
      </c>
      <c r="D15" t="inlineStr">
        <is>
          <t>199 Bazaar Lane</t>
        </is>
      </c>
      <c r="E15" t="inlineStr">
        <is>
          <t>North</t>
        </is>
      </c>
      <c r="F15" t="inlineStr">
        <is>
          <t>0405422879</t>
        </is>
      </c>
      <c r="G15" t="inlineStr">
        <is>
          <t>Amina Ibrahim</t>
        </is>
      </c>
      <c r="H15" t="inlineStr">
        <is>
          <t>2014-09-01</t>
        </is>
      </c>
      <c r="I15" t="b">
        <v>1</v>
      </c>
      <c r="J15" t="inlineStr">
        <is>
          <t>active</t>
        </is>
      </c>
      <c r="K15" t="inlineStr">
        <is>
          <t>Steel and construction</t>
        </is>
      </c>
    </row>
    <row r="16">
      <c r="A16" t="inlineStr">
        <is>
          <t>T100090</t>
        </is>
      </c>
      <c r="B16" t="inlineStr">
        <is>
          <t>Twin Rivers Glow International Limited</t>
        </is>
      </c>
      <c r="C16" t="inlineStr">
        <is>
          <t>Twin Rivers Glow International Ltd</t>
        </is>
      </c>
      <c r="D16" t="inlineStr">
        <is>
          <t>Unit 10, 37 Station Road</t>
        </is>
      </c>
      <c r="E16" t="inlineStr">
        <is>
          <t>West</t>
        </is>
      </c>
      <c r="F16" t="inlineStr">
        <is>
          <t>0232613013</t>
        </is>
      </c>
      <c r="G16" t="inlineStr">
        <is>
          <t>Tomas Sato</t>
        </is>
      </c>
      <c r="H16" t="inlineStr">
        <is>
          <t>2015-10-21</t>
        </is>
      </c>
      <c r="I16" t="b">
        <v>1</v>
      </c>
      <c r="J16" t="inlineStr">
        <is>
          <t>active</t>
        </is>
      </c>
      <c r="K16" t="inlineStr">
        <is>
          <t>Textiles and apparel</t>
        </is>
      </c>
    </row>
    <row r="17">
      <c r="A17" t="inlineStr">
        <is>
          <t>T100097</t>
        </is>
      </c>
      <c r="B17" t="inlineStr">
        <is>
          <t>Silk Road Industries Company</t>
        </is>
      </c>
      <c r="C17" t="inlineStr">
        <is>
          <t>Silk Depot</t>
        </is>
      </c>
      <c r="D17" t="inlineStr">
        <is>
          <t>23 Airport Road</t>
        </is>
      </c>
      <c r="E17" t="inlineStr">
        <is>
          <t>East</t>
        </is>
      </c>
      <c r="F17" t="inlineStr">
        <is>
          <t>0387995973</t>
        </is>
      </c>
      <c r="G17" t="inlineStr">
        <is>
          <t>Priya Haddad</t>
        </is>
      </c>
      <c r="H17" t="inlineStr">
        <is>
          <t>2010-07-10</t>
        </is>
      </c>
      <c r="I17" t="b">
        <v>1</v>
      </c>
      <c r="J17" t="inlineStr">
        <is>
          <t>active</t>
        </is>
      </c>
      <c r="K17" t="inlineStr">
        <is>
          <t>General trading</t>
        </is>
      </c>
    </row>
    <row r="18">
      <c r="A18" t="inlineStr">
        <is>
          <t>T100104</t>
        </is>
      </c>
      <c r="B18" t="inlineStr">
        <is>
          <t>Silver Logistics Co., Ltd</t>
        </is>
      </c>
      <c r="C18" t="inlineStr">
        <is>
          <t>Silver Logistics Co., Ltd</t>
        </is>
      </c>
      <c r="D18" t="inlineStr">
        <is>
          <t>239 Airport Road</t>
        </is>
      </c>
      <c r="E18" t="inlineStr">
        <is>
          <t>Capital</t>
        </is>
      </c>
      <c r="F18" t="inlineStr">
        <is>
          <t>0967270280</t>
        </is>
      </c>
      <c r="G18" t="inlineStr">
        <is>
          <t>Samuel Sato</t>
        </is>
      </c>
      <c r="H18" t="inlineStr">
        <is>
          <t>2015-02-11</t>
        </is>
      </c>
      <c r="I18" t="b">
        <v>1</v>
      </c>
      <c r="J18" t="inlineStr">
        <is>
          <t>active</t>
        </is>
      </c>
      <c r="K18" t="inlineStr">
        <is>
          <t>Textiles and apparel</t>
        </is>
      </c>
    </row>
    <row r="19">
      <c r="A19" t="inlineStr">
        <is>
          <t>T100105</t>
        </is>
      </c>
      <c r="B19" t="inlineStr">
        <is>
          <t>Saffron Electronics International Ltd</t>
        </is>
      </c>
      <c r="D19" t="inlineStr">
        <is>
          <t>180 Garden Lane</t>
        </is>
      </c>
      <c r="E19" t="inlineStr">
        <is>
          <t>North</t>
        </is>
      </c>
      <c r="F19" t="inlineStr">
        <is>
          <t>0413172306</t>
        </is>
      </c>
      <c r="G19" t="inlineStr">
        <is>
          <t>Ravi Kowalski</t>
        </is>
      </c>
      <c r="H19" t="inlineStr">
        <is>
          <t>2019-09-29</t>
        </is>
      </c>
      <c r="I19" t="b">
        <v>1</v>
      </c>
      <c r="J19" t="inlineStr">
        <is>
          <t>active</t>
        </is>
      </c>
      <c r="K19" t="inlineStr">
        <is>
          <t>Vehicles and parts</t>
        </is>
      </c>
    </row>
    <row r="20">
      <c r="A20" t="inlineStr">
        <is>
          <t>T100116</t>
        </is>
      </c>
      <c r="B20" t="inlineStr">
        <is>
          <t>Lotus Supply Partners Ltd</t>
        </is>
      </c>
      <c r="C20" t="inlineStr">
        <is>
          <t>Lotus Supply Partners Ltd</t>
        </is>
      </c>
      <c r="D20" t="inlineStr">
        <is>
          <t>165 AIRPORT ROAD</t>
        </is>
      </c>
      <c r="E20" t="inlineStr">
        <is>
          <t>South</t>
        </is>
      </c>
      <c r="F20" t="inlineStr">
        <is>
          <t>0297464461</t>
        </is>
      </c>
      <c r="G20" t="inlineStr">
        <is>
          <t>Elena Haddad</t>
        </is>
      </c>
      <c r="H20" t="inlineStr">
        <is>
          <t>2011-01-26</t>
        </is>
      </c>
      <c r="I20" t="b">
        <v>1</v>
      </c>
      <c r="J20" t="inlineStr">
        <is>
          <t>active</t>
        </is>
      </c>
      <c r="K20" t="inlineStr">
        <is>
          <t>Cosmetics and personal care</t>
        </is>
      </c>
    </row>
    <row r="21">
      <c r="A21" t="inlineStr">
        <is>
          <t>T100119</t>
        </is>
      </c>
      <c r="B21" t="inlineStr">
        <is>
          <t>Eastern Electronics &amp; Sons</t>
        </is>
      </c>
      <c r="C21" t="inlineStr">
        <is>
          <t>Eastern Electronics &amp; Sons</t>
        </is>
      </c>
      <c r="D21" t="inlineStr">
        <is>
          <t>200 Harbour Road</t>
        </is>
      </c>
      <c r="E21" t="inlineStr">
        <is>
          <t>Coastal</t>
        </is>
      </c>
      <c r="F21" t="inlineStr">
        <is>
          <t>0254068681</t>
        </is>
      </c>
      <c r="G21" t="inlineStr">
        <is>
          <t>Nadia Sato</t>
        </is>
      </c>
      <c r="H21" t="inlineStr">
        <is>
          <t>2011-03-15</t>
        </is>
      </c>
      <c r="I21" t="b">
        <v>1</v>
      </c>
      <c r="J21" t="inlineStr">
        <is>
          <t>active</t>
        </is>
      </c>
      <c r="K21" t="inlineStr">
        <is>
          <t>Cosmetics and personal care</t>
        </is>
      </c>
    </row>
    <row r="22">
      <c r="A22" t="inlineStr">
        <is>
          <t>T100130</t>
        </is>
      </c>
      <c r="B22" t="inlineStr">
        <is>
          <t>Royal Fruits Holdings Ltd</t>
        </is>
      </c>
      <c r="D22" t="inlineStr">
        <is>
          <t>313 Market Street</t>
        </is>
      </c>
      <c r="E22" t="inlineStr">
        <is>
          <t>South</t>
        </is>
      </c>
      <c r="F22" t="inlineStr">
        <is>
          <t>0269581004</t>
        </is>
      </c>
      <c r="G22" t="inlineStr">
        <is>
          <t>B. Fernandes</t>
        </is>
      </c>
      <c r="H22" t="inlineStr">
        <is>
          <t>2022-03-30</t>
        </is>
      </c>
      <c r="I22" t="b">
        <v>1</v>
      </c>
      <c r="J22" t="inlineStr">
        <is>
          <t>active</t>
        </is>
      </c>
      <c r="K22" t="inlineStr">
        <is>
          <t>Vehicles and parts</t>
        </is>
      </c>
    </row>
    <row r="23">
      <c r="A23" t="inlineStr">
        <is>
          <t>T100134</t>
        </is>
      </c>
      <c r="B23" t="inlineStr">
        <is>
          <t>Central Commercial Enterprises</t>
        </is>
      </c>
      <c r="C23" t="inlineStr">
        <is>
          <t>Central Commercial Enterprises</t>
        </is>
      </c>
      <c r="D23" t="inlineStr">
        <is>
          <t>Unit 13, 218 Industrial Estate</t>
        </is>
      </c>
      <c r="E23" t="inlineStr">
        <is>
          <t>East</t>
        </is>
      </c>
      <c r="F23" t="inlineStr">
        <is>
          <t>0945440269</t>
        </is>
      </c>
      <c r="G23" t="inlineStr">
        <is>
          <t>Priya Patel</t>
        </is>
      </c>
      <c r="H23" t="inlineStr">
        <is>
          <t>2018-02-11</t>
        </is>
      </c>
      <c r="I23" t="b">
        <v>1</v>
      </c>
      <c r="J23" t="inlineStr">
        <is>
          <t>active</t>
        </is>
      </c>
      <c r="K23" t="inlineStr">
        <is>
          <t>Tobacco and beverages</t>
        </is>
      </c>
    </row>
    <row r="24">
      <c r="A24" t="inlineStr">
        <is>
          <t>T100144</t>
        </is>
      </c>
      <c r="B24" t="inlineStr">
        <is>
          <t>Crown Textiles &amp; Sons</t>
        </is>
      </c>
      <c r="D24" t="inlineStr">
        <is>
          <t>230 Garden Lane</t>
        </is>
      </c>
      <c r="E24" t="inlineStr">
        <is>
          <t>West</t>
        </is>
      </c>
      <c r="F24" t="inlineStr">
        <is>
          <t>0806964313</t>
        </is>
      </c>
      <c r="G24" t="inlineStr">
        <is>
          <t>Joseph Tanaka</t>
        </is>
      </c>
      <c r="H24" t="inlineStr">
        <is>
          <t>2025-02-26</t>
        </is>
      </c>
      <c r="I24" t="b">
        <v>1</v>
      </c>
      <c r="J24" t="inlineStr">
        <is>
          <t>active</t>
        </is>
      </c>
      <c r="K24" t="inlineStr">
        <is>
          <t>Pharmaceuticals</t>
        </is>
      </c>
    </row>
    <row r="25">
      <c r="A25" t="inlineStr">
        <is>
          <t>T100152</t>
        </is>
      </c>
      <c r="B25" t="inlineStr">
        <is>
          <t>Crown Glow Group Limited</t>
        </is>
      </c>
      <c r="C25" t="inlineStr">
        <is>
          <t>Crown Glow Group Ltd</t>
        </is>
      </c>
      <c r="D25" t="inlineStr">
        <is>
          <t>256 Market Street</t>
        </is>
      </c>
      <c r="E25" t="inlineStr">
        <is>
          <t>West</t>
        </is>
      </c>
      <c r="F25" t="inlineStr">
        <is>
          <t>0980794230</t>
        </is>
      </c>
      <c r="G25" t="inlineStr">
        <is>
          <t>Aisha Patel</t>
        </is>
      </c>
      <c r="H25" t="inlineStr">
        <is>
          <t>2021-07-12</t>
        </is>
      </c>
      <c r="I25" t="b">
        <v>1</v>
      </c>
      <c r="J25" t="inlineStr">
        <is>
          <t>active</t>
        </is>
      </c>
      <c r="K25" t="inlineStr">
        <is>
          <t>Tobacco and beverages</t>
        </is>
      </c>
    </row>
    <row r="26">
      <c r="A26" t="inlineStr">
        <is>
          <t>T100155</t>
        </is>
      </c>
      <c r="B26" t="inlineStr">
        <is>
          <t>Silver Enterprises Limited</t>
        </is>
      </c>
      <c r="C26" t="inlineStr">
        <is>
          <t>Silver Enterprises Limited</t>
        </is>
      </c>
      <c r="D26" t="inlineStr">
        <is>
          <t>21 Station Road</t>
        </is>
      </c>
      <c r="E26" t="inlineStr">
        <is>
          <t>South</t>
        </is>
      </c>
      <c r="F26" t="inlineStr">
        <is>
          <t>0601335760</t>
        </is>
      </c>
      <c r="G26" t="inlineStr">
        <is>
          <t>Ravi Sato</t>
        </is>
      </c>
      <c r="H26" t="inlineStr">
        <is>
          <t>2013-11-30</t>
        </is>
      </c>
      <c r="I26" t="b">
        <v>1</v>
      </c>
      <c r="J26" t="inlineStr">
        <is>
          <t>active</t>
        </is>
      </c>
      <c r="K26" t="inlineStr">
        <is>
          <t>Textiles and apparel</t>
        </is>
      </c>
    </row>
    <row r="27">
      <c r="A27" t="inlineStr">
        <is>
          <t>T100165</t>
        </is>
      </c>
      <c r="B27" t="inlineStr">
        <is>
          <t>Pacific Glow Company</t>
        </is>
      </c>
      <c r="C27" t="inlineStr">
        <is>
          <t>Pacific Glow Co.</t>
        </is>
      </c>
      <c r="D27" t="inlineStr">
        <is>
          <t>106 Station Rd</t>
        </is>
      </c>
      <c r="E27" t="inlineStr">
        <is>
          <t>Coastal</t>
        </is>
      </c>
      <c r="F27" t="inlineStr">
        <is>
          <t>0229991183</t>
        </is>
      </c>
      <c r="G27" t="inlineStr">
        <is>
          <t>Kenji Chen</t>
        </is>
      </c>
      <c r="H27" t="inlineStr">
        <is>
          <t>2011-05-17</t>
        </is>
      </c>
      <c r="I27" t="b">
        <v>1</v>
      </c>
      <c r="J27" t="inlineStr">
        <is>
          <t>dormant</t>
        </is>
      </c>
      <c r="K27" t="inlineStr">
        <is>
          <t>Electronics</t>
        </is>
      </c>
    </row>
    <row r="28">
      <c r="A28" t="inlineStr">
        <is>
          <t>T100173</t>
        </is>
      </c>
      <c r="B28" t="inlineStr">
        <is>
          <t>Coral Supply Limited</t>
        </is>
      </c>
      <c r="C28" t="inlineStr">
        <is>
          <t>Coral Supply Limited</t>
        </is>
      </c>
      <c r="D28" t="inlineStr">
        <is>
          <t>323 Bazaar Lane</t>
        </is>
      </c>
      <c r="E28" t="inlineStr">
        <is>
          <t>Coastal</t>
        </is>
      </c>
      <c r="F28" t="inlineStr">
        <is>
          <t>0873719125</t>
        </is>
      </c>
      <c r="G28" t="inlineStr">
        <is>
          <t>M. Sato</t>
        </is>
      </c>
      <c r="H28" t="inlineStr">
        <is>
          <t>2025-11-14</t>
        </is>
      </c>
      <c r="I28" t="b">
        <v>1</v>
      </c>
      <c r="J28" t="inlineStr">
        <is>
          <t>active</t>
        </is>
      </c>
      <c r="K28" t="inlineStr">
        <is>
          <t>Food importers</t>
        </is>
      </c>
    </row>
    <row r="29">
      <c r="A29" t="inlineStr">
        <is>
          <t>T100177</t>
        </is>
      </c>
      <c r="B29" t="inlineStr">
        <is>
          <t>Aldergate Supply Co., Ltd</t>
        </is>
      </c>
      <c r="D29" t="inlineStr">
        <is>
          <t>153 HARBOUR ROAD</t>
        </is>
      </c>
      <c r="E29" t="inlineStr">
        <is>
          <t>South</t>
        </is>
      </c>
      <c r="F29" t="inlineStr">
        <is>
          <t>0229299704</t>
        </is>
      </c>
      <c r="G29" t="inlineStr">
        <is>
          <t>Omar Haddad</t>
        </is>
      </c>
      <c r="H29" t="inlineStr">
        <is>
          <t>2018-06-02</t>
        </is>
      </c>
      <c r="I29" t="b">
        <v>1</v>
      </c>
      <c r="J29" t="inlineStr">
        <is>
          <t>active</t>
        </is>
      </c>
      <c r="K29" t="inlineStr">
        <is>
          <t>Vehicles and parts</t>
        </is>
      </c>
    </row>
    <row r="30">
      <c r="A30" t="inlineStr">
        <is>
          <t>T100193</t>
        </is>
      </c>
      <c r="B30" t="inlineStr">
        <is>
          <t>Inverness Agro Co.</t>
        </is>
      </c>
      <c r="C30" t="inlineStr">
        <is>
          <t>Inverness Agro Co.</t>
        </is>
      </c>
      <c r="D30" t="inlineStr">
        <is>
          <t>206 BAZAAR LANE</t>
        </is>
      </c>
      <c r="E30" t="inlineStr">
        <is>
          <t>Capital</t>
        </is>
      </c>
      <c r="F30" t="inlineStr">
        <is>
          <t>0580341553</t>
        </is>
      </c>
      <c r="G30" t="inlineStr">
        <is>
          <t>Daniel Mahmood</t>
        </is>
      </c>
      <c r="H30" t="inlineStr">
        <is>
          <t>2009-07-06</t>
        </is>
      </c>
      <c r="I30" t="b">
        <v>1</v>
      </c>
      <c r="J30" t="inlineStr">
        <is>
          <t>active</t>
        </is>
      </c>
      <c r="K30" t="inlineStr">
        <is>
          <t>Fuel and chemicals</t>
        </is>
      </c>
    </row>
    <row r="31">
      <c r="A31" t="inlineStr">
        <is>
          <t>T100201</t>
        </is>
      </c>
      <c r="B31" t="inlineStr">
        <is>
          <t>Global Glow Limited</t>
        </is>
      </c>
      <c r="C31" t="inlineStr">
        <is>
          <t>Global Glow Ltd</t>
        </is>
      </c>
      <c r="D31" t="inlineStr">
        <is>
          <t>Unit 19, 83 Temple Street</t>
        </is>
      </c>
      <c r="E31" t="inlineStr">
        <is>
          <t>East</t>
        </is>
      </c>
      <c r="F31" t="inlineStr">
        <is>
          <t>0510129904</t>
        </is>
      </c>
      <c r="G31" t="inlineStr">
        <is>
          <t>Samuel Patel</t>
        </is>
      </c>
      <c r="H31" t="inlineStr">
        <is>
          <t>2012-05-14</t>
        </is>
      </c>
      <c r="I31" t="b">
        <v>1</v>
      </c>
      <c r="J31" t="inlineStr">
        <is>
          <t>active</t>
        </is>
      </c>
      <c r="K31" t="inlineStr">
        <is>
          <t>Food importers</t>
        </is>
      </c>
    </row>
    <row r="32">
      <c r="A32" t="inlineStr">
        <is>
          <t>T100208</t>
        </is>
      </c>
      <c r="B32" t="inlineStr">
        <is>
          <t>Evergreen Pack Partners Limited</t>
        </is>
      </c>
      <c r="D32" t="inlineStr">
        <is>
          <t>267 Riverside</t>
        </is>
      </c>
      <c r="E32" t="inlineStr">
        <is>
          <t>Coastal</t>
        </is>
      </c>
      <c r="F32" t="inlineStr">
        <is>
          <t>0502506634</t>
        </is>
      </c>
      <c r="G32" t="inlineStr">
        <is>
          <t>Samuel Okafor</t>
        </is>
      </c>
      <c r="H32" t="inlineStr">
        <is>
          <t>2016-01-26</t>
        </is>
      </c>
      <c r="I32" t="b">
        <v>1</v>
      </c>
      <c r="J32" t="inlineStr">
        <is>
          <t>active</t>
        </is>
      </c>
      <c r="K32" t="inlineStr">
        <is>
          <t>Cosmetics and personal care</t>
        </is>
      </c>
    </row>
    <row r="33">
      <c r="A33" t="inlineStr">
        <is>
          <t>T100211</t>
        </is>
      </c>
      <c r="B33" t="inlineStr">
        <is>
          <t>Metro Living Partners Ltd</t>
        </is>
      </c>
      <c r="D33" t="inlineStr">
        <is>
          <t>381 Temple Street</t>
        </is>
      </c>
      <c r="E33" t="inlineStr">
        <is>
          <t>South</t>
        </is>
      </c>
      <c r="F33" t="inlineStr">
        <is>
          <t>0986965771</t>
        </is>
      </c>
      <c r="G33" t="inlineStr">
        <is>
          <t>Daniel Ibrahim</t>
        </is>
      </c>
      <c r="H33" t="inlineStr">
        <is>
          <t>2010-06-03</t>
        </is>
      </c>
      <c r="I33" t="b">
        <v>1</v>
      </c>
      <c r="J33" t="inlineStr">
        <is>
          <t>active</t>
        </is>
      </c>
      <c r="K33" t="inlineStr">
        <is>
          <t>Furniture and household</t>
        </is>
      </c>
    </row>
    <row r="34">
      <c r="A34" t="inlineStr">
        <is>
          <t>T100219</t>
        </is>
      </c>
      <c r="B34" t="inlineStr">
        <is>
          <t>Ashcombe Motors Co.</t>
        </is>
      </c>
      <c r="C34" t="inlineStr">
        <is>
          <t>Ashcombe Motors Co.</t>
        </is>
      </c>
      <c r="D34" t="inlineStr">
        <is>
          <t>90 AIRPORT ROAD</t>
        </is>
      </c>
      <c r="E34" t="inlineStr">
        <is>
          <t>East</t>
        </is>
      </c>
      <c r="F34" t="inlineStr">
        <is>
          <t>0611073084</t>
        </is>
      </c>
      <c r="G34" t="inlineStr">
        <is>
          <t>Omar Rahman</t>
        </is>
      </c>
      <c r="H34" t="inlineStr">
        <is>
          <t>2022-04-19</t>
        </is>
      </c>
      <c r="I34" t="b">
        <v>1</v>
      </c>
      <c r="J34" t="inlineStr">
        <is>
          <t>active</t>
        </is>
      </c>
      <c r="K34" t="inlineStr">
        <is>
          <t>Machinery</t>
        </is>
      </c>
    </row>
    <row r="35">
      <c r="A35" t="inlineStr">
        <is>
          <t>T100225</t>
        </is>
      </c>
      <c r="B35" t="inlineStr">
        <is>
          <t>Global Agro International Ltd</t>
        </is>
      </c>
      <c r="C35" t="inlineStr">
        <is>
          <t>Global Depot</t>
        </is>
      </c>
      <c r="D35" t="inlineStr">
        <is>
          <t>260 Harbour Road</t>
        </is>
      </c>
      <c r="E35" t="inlineStr">
        <is>
          <t>Capital</t>
        </is>
      </c>
      <c r="F35" t="inlineStr">
        <is>
          <t>0531652277</t>
        </is>
      </c>
      <c r="G35" t="inlineStr">
        <is>
          <t>Amina Mensah</t>
        </is>
      </c>
      <c r="H35" t="inlineStr">
        <is>
          <t>2020-11-14</t>
        </is>
      </c>
      <c r="I35" t="b">
        <v>1</v>
      </c>
      <c r="J35" t="inlineStr">
        <is>
          <t>active</t>
        </is>
      </c>
      <c r="K35" t="inlineStr">
        <is>
          <t>General trading</t>
        </is>
      </c>
    </row>
    <row r="36">
      <c r="A36" t="inlineStr">
        <is>
          <t>T100236</t>
        </is>
      </c>
      <c r="B36" t="inlineStr">
        <is>
          <t>Arden Supply Holdings Ltd</t>
        </is>
      </c>
      <c r="C36" t="inlineStr">
        <is>
          <t>Arden Supply Holdings Ltd</t>
        </is>
      </c>
      <c r="D36" t="inlineStr">
        <is>
          <t>235 Mill Road</t>
        </is>
      </c>
      <c r="E36" t="inlineStr">
        <is>
          <t>North</t>
        </is>
      </c>
      <c r="F36" t="inlineStr">
        <is>
          <t>0380927935</t>
        </is>
      </c>
      <c r="G36" t="inlineStr">
        <is>
          <t>Grace Tanaka</t>
        </is>
      </c>
      <c r="H36" t="inlineStr">
        <is>
          <t>2014-11-15</t>
        </is>
      </c>
      <c r="I36" t="b">
        <v>1</v>
      </c>
      <c r="J36" t="inlineStr">
        <is>
          <t>active</t>
        </is>
      </c>
      <c r="K36" t="inlineStr">
        <is>
          <t>Medical devices</t>
        </is>
      </c>
    </row>
    <row r="37">
      <c r="A37" t="inlineStr">
        <is>
          <t>T100242</t>
        </is>
      </c>
      <c r="B37" t="inlineStr">
        <is>
          <t>Metro Fruits Co.</t>
        </is>
      </c>
      <c r="C37" t="inlineStr">
        <is>
          <t>Metro Fruits Co.</t>
        </is>
      </c>
      <c r="D37" t="inlineStr">
        <is>
          <t>139 Airport Road</t>
        </is>
      </c>
      <c r="E37" t="inlineStr">
        <is>
          <t>Coastal</t>
        </is>
      </c>
      <c r="F37" t="inlineStr">
        <is>
          <t>0581524750</t>
        </is>
      </c>
      <c r="G37" t="inlineStr">
        <is>
          <t>Omar Sato</t>
        </is>
      </c>
      <c r="H37" t="inlineStr">
        <is>
          <t>2012-10-22</t>
        </is>
      </c>
      <c r="I37" t="b">
        <v>1</v>
      </c>
      <c r="J37" t="inlineStr">
        <is>
          <t>active</t>
        </is>
      </c>
      <c r="K37" t="inlineStr">
        <is>
          <t>Cosmetics and personal care</t>
        </is>
      </c>
    </row>
    <row r="38">
      <c r="A38" t="inlineStr">
        <is>
          <t>T100251</t>
        </is>
      </c>
      <c r="B38" t="inlineStr">
        <is>
          <t>Horizon Glow Co., Ltd</t>
        </is>
      </c>
      <c r="C38" t="inlineStr">
        <is>
          <t>Horizon Glow Co., Ltd</t>
        </is>
      </c>
      <c r="D38" t="inlineStr">
        <is>
          <t>354 GARDEN LANE</t>
        </is>
      </c>
      <c r="E38" t="inlineStr">
        <is>
          <t>Capital</t>
        </is>
      </c>
      <c r="F38" t="inlineStr">
        <is>
          <t>0719900946</t>
        </is>
      </c>
      <c r="G38" t="inlineStr">
        <is>
          <t>Somchai Chen</t>
        </is>
      </c>
      <c r="H38" t="inlineStr">
        <is>
          <t>2009-08-26</t>
        </is>
      </c>
      <c r="I38" t="b">
        <v>1</v>
      </c>
      <c r="J38" t="inlineStr">
        <is>
          <t>active</t>
        </is>
      </c>
      <c r="K38" t="inlineStr">
        <is>
          <t>Machinery</t>
        </is>
      </c>
    </row>
    <row r="39">
      <c r="A39" t="inlineStr">
        <is>
          <t>T100257</t>
        </is>
      </c>
      <c r="B39" t="inlineStr">
        <is>
          <t>Carrick Agro &amp; Sons</t>
        </is>
      </c>
      <c r="D39" t="inlineStr">
        <is>
          <t>320 Temple Street</t>
        </is>
      </c>
      <c r="E39" t="inlineStr">
        <is>
          <t>East</t>
        </is>
      </c>
      <c r="F39" t="inlineStr">
        <is>
          <t>0506676501</t>
        </is>
      </c>
      <c r="G39" t="inlineStr">
        <is>
          <t>Aisha Al-Sayed</t>
        </is>
      </c>
      <c r="H39" t="inlineStr">
        <is>
          <t>2014-04-20</t>
        </is>
      </c>
      <c r="I39" t="b">
        <v>1</v>
      </c>
      <c r="J39" t="inlineStr">
        <is>
          <t>active</t>
        </is>
      </c>
      <c r="K39" t="inlineStr">
        <is>
          <t>Steel and construction</t>
        </is>
      </c>
    </row>
    <row r="40">
      <c r="A40" t="inlineStr">
        <is>
          <t>T100260</t>
        </is>
      </c>
      <c r="B40" t="inlineStr">
        <is>
          <t>Prescott Steel Holdings Ltd</t>
        </is>
      </c>
      <c r="C40" t="inlineStr">
        <is>
          <t>Prescott Steel Holdings Ltd</t>
        </is>
      </c>
      <c r="D40" t="inlineStr">
        <is>
          <t>228 Industrial Estate</t>
        </is>
      </c>
      <c r="E40" t="inlineStr">
        <is>
          <t>North</t>
        </is>
      </c>
      <c r="F40" t="inlineStr">
        <is>
          <t>0768739530</t>
        </is>
      </c>
      <c r="G40" t="inlineStr">
        <is>
          <t>Tomas Mensah</t>
        </is>
      </c>
      <c r="H40" t="inlineStr">
        <is>
          <t>2020-01-02</t>
        </is>
      </c>
      <c r="I40" t="b">
        <v>1</v>
      </c>
      <c r="J40" t="inlineStr">
        <is>
          <t>active</t>
        </is>
      </c>
      <c r="K40" t="inlineStr">
        <is>
          <t>Pharmaceuticals</t>
        </is>
      </c>
    </row>
    <row r="41">
      <c r="A41" t="inlineStr">
        <is>
          <t>T100272</t>
        </is>
      </c>
      <c r="B41" t="inlineStr">
        <is>
          <t>Central Imports Partners Limited</t>
        </is>
      </c>
      <c r="D41" t="inlineStr">
        <is>
          <t>294 Station Rd</t>
        </is>
      </c>
      <c r="E41" t="inlineStr">
        <is>
          <t>East</t>
        </is>
      </c>
      <c r="F41" t="inlineStr">
        <is>
          <t>0407340201</t>
        </is>
      </c>
      <c r="G41" t="inlineStr">
        <is>
          <t>Ravi Bauer</t>
        </is>
      </c>
      <c r="H41" t="inlineStr">
        <is>
          <t>2009-07-04</t>
        </is>
      </c>
      <c r="I41" t="b">
        <v>1</v>
      </c>
      <c r="J41" t="inlineStr">
        <is>
          <t>active</t>
        </is>
      </c>
      <c r="K41" t="inlineStr">
        <is>
          <t>Fuel and chemicals</t>
        </is>
      </c>
    </row>
    <row r="42">
      <c r="A42" t="inlineStr">
        <is>
          <t>T100277</t>
        </is>
      </c>
      <c r="B42" t="inlineStr">
        <is>
          <t>Delta Foods Limited</t>
        </is>
      </c>
      <c r="D42" t="inlineStr">
        <is>
          <t>96 Garden Lane</t>
        </is>
      </c>
      <c r="E42" t="inlineStr">
        <is>
          <t>Coastal</t>
        </is>
      </c>
      <c r="F42" t="inlineStr">
        <is>
          <t>0616961808</t>
        </is>
      </c>
      <c r="G42" t="inlineStr">
        <is>
          <t>Samuel Patel</t>
        </is>
      </c>
      <c r="H42" t="inlineStr">
        <is>
          <t>2011-01-17</t>
        </is>
      </c>
      <c r="I42" t="b">
        <v>1</v>
      </c>
      <c r="J42" t="inlineStr">
        <is>
          <t>active</t>
        </is>
      </c>
      <c r="K42" t="inlineStr">
        <is>
          <t>Textiles and apparel</t>
        </is>
      </c>
    </row>
    <row r="43">
      <c r="A43" t="inlineStr">
        <is>
          <t>T100282</t>
        </is>
      </c>
      <c r="B43" t="inlineStr">
        <is>
          <t>Dunmore Motors Limited</t>
        </is>
      </c>
      <c r="D43" t="inlineStr">
        <is>
          <t>Unit 12, 385 Mill Road</t>
        </is>
      </c>
      <c r="E43" t="inlineStr">
        <is>
          <t>Capital</t>
        </is>
      </c>
      <c r="F43" t="inlineStr">
        <is>
          <t>0607781079</t>
        </is>
      </c>
      <c r="G43" t="inlineStr">
        <is>
          <t>Ingrid Al-Sayed</t>
        </is>
      </c>
      <c r="H43" t="inlineStr">
        <is>
          <t>2020-12-12</t>
        </is>
      </c>
      <c r="I43" t="b">
        <v>1</v>
      </c>
      <c r="J43" t="inlineStr">
        <is>
          <t>active</t>
        </is>
      </c>
      <c r="K43" t="inlineStr">
        <is>
          <t>General trading</t>
        </is>
      </c>
    </row>
    <row r="44">
      <c r="A44" t="inlineStr">
        <is>
          <t>T100287</t>
        </is>
      </c>
      <c r="B44" t="inlineStr">
        <is>
          <t>Lotus Enterprises International Ltd</t>
        </is>
      </c>
      <c r="C44" t="inlineStr">
        <is>
          <t>Lotus Enterprises International Ltd</t>
        </is>
      </c>
      <c r="D44" t="inlineStr">
        <is>
          <t>364 Bazaar Lane</t>
        </is>
      </c>
      <c r="E44" t="inlineStr">
        <is>
          <t>North</t>
        </is>
      </c>
      <c r="F44" t="inlineStr">
        <is>
          <t>0811280093</t>
        </is>
      </c>
      <c r="G44" t="inlineStr">
        <is>
          <t>Ingrid Ibrahim</t>
        </is>
      </c>
      <c r="H44" t="inlineStr">
        <is>
          <t>2014-08-09</t>
        </is>
      </c>
      <c r="I44" t="b">
        <v>1</v>
      </c>
      <c r="J44" t="inlineStr">
        <is>
          <t>active</t>
        </is>
      </c>
      <c r="K44" t="inlineStr">
        <is>
          <t>Vehicles and parts</t>
        </is>
      </c>
    </row>
    <row r="45">
      <c r="A45" t="inlineStr">
        <is>
          <t>T100295</t>
        </is>
      </c>
      <c r="B45" t="inlineStr">
        <is>
          <t>Lotus Distribution Holdings Ltd</t>
        </is>
      </c>
      <c r="C45" t="inlineStr">
        <is>
          <t>Lotus Distribution Holdings Ltd</t>
        </is>
      </c>
      <c r="D45" t="inlineStr">
        <is>
          <t>110 Mill Road</t>
        </is>
      </c>
      <c r="E45" t="inlineStr">
        <is>
          <t>West</t>
        </is>
      </c>
      <c r="F45" t="inlineStr">
        <is>
          <t>0972504259</t>
        </is>
      </c>
      <c r="G45" t="inlineStr">
        <is>
          <t>S. Patel</t>
        </is>
      </c>
      <c r="H45" t="inlineStr">
        <is>
          <t>2017-09-25</t>
        </is>
      </c>
      <c r="I45" t="b">
        <v>1</v>
      </c>
      <c r="J45" t="inlineStr">
        <is>
          <t>active</t>
        </is>
      </c>
      <c r="K45" t="inlineStr">
        <is>
          <t>Tobacco and beverages</t>
        </is>
      </c>
    </row>
    <row r="46">
      <c r="A46" t="inlineStr">
        <is>
          <t>T100306</t>
        </is>
      </c>
      <c r="B46" t="inlineStr">
        <is>
          <t>PRIME FRUITS ENTERPRISES</t>
        </is>
      </c>
      <c r="D46" t="inlineStr">
        <is>
          <t>376 Airport Road</t>
        </is>
      </c>
      <c r="E46" t="inlineStr">
        <is>
          <t>Coastal</t>
        </is>
      </c>
      <c r="F46" t="inlineStr">
        <is>
          <t>0317564105</t>
        </is>
      </c>
      <c r="G46" t="inlineStr">
        <is>
          <t>Mei Mensah</t>
        </is>
      </c>
      <c r="H46" t="inlineStr">
        <is>
          <t>2019-02-09</t>
        </is>
      </c>
      <c r="I46" t="b">
        <v>1</v>
      </c>
      <c r="J46" t="inlineStr">
        <is>
          <t>active</t>
        </is>
      </c>
      <c r="K46" t="inlineStr">
        <is>
          <t>Tobacco and beverages</t>
        </is>
      </c>
    </row>
    <row r="47">
      <c r="A47" t="inlineStr">
        <is>
          <t>T100311</t>
        </is>
      </c>
      <c r="B47" t="inlineStr">
        <is>
          <t>Royal Fruits Group Limited</t>
        </is>
      </c>
      <c r="D47" t="inlineStr">
        <is>
          <t>132 Market Street</t>
        </is>
      </c>
      <c r="E47" t="inlineStr">
        <is>
          <t>Capital</t>
        </is>
      </c>
      <c r="F47" t="inlineStr">
        <is>
          <t>0724082512</t>
        </is>
      </c>
      <c r="G47" t="inlineStr">
        <is>
          <t>Kenji Osei</t>
        </is>
      </c>
      <c r="H47" t="inlineStr">
        <is>
          <t>2024-07-26</t>
        </is>
      </c>
      <c r="I47" t="b">
        <v>1</v>
      </c>
      <c r="J47" t="inlineStr">
        <is>
          <t>active</t>
        </is>
      </c>
      <c r="K47" t="inlineStr">
        <is>
          <t>Furniture and household</t>
        </is>
      </c>
    </row>
    <row r="48">
      <c r="A48" t="inlineStr">
        <is>
          <t>T100315</t>
        </is>
      </c>
      <c r="B48" t="inlineStr">
        <is>
          <t>Green Valley Logistics Co.</t>
        </is>
      </c>
      <c r="C48" t="inlineStr">
        <is>
          <t>Green Valley Logistics Co.</t>
        </is>
      </c>
      <c r="D48" t="inlineStr">
        <is>
          <t>346 Airport Road</t>
        </is>
      </c>
      <c r="E48" t="inlineStr">
        <is>
          <t>Capital</t>
        </is>
      </c>
      <c r="F48" t="inlineStr">
        <is>
          <t>0683702104</t>
        </is>
      </c>
      <c r="G48" t="inlineStr">
        <is>
          <t>B. Novak</t>
        </is>
      </c>
      <c r="H48" t="inlineStr">
        <is>
          <t>2021-09-12</t>
        </is>
      </c>
      <c r="I48" t="b">
        <v>1</v>
      </c>
      <c r="J48" t="inlineStr">
        <is>
          <t>active</t>
        </is>
      </c>
      <c r="K48" t="inlineStr">
        <is>
          <t>General trading</t>
        </is>
      </c>
    </row>
    <row r="49">
      <c r="A49" t="inlineStr">
        <is>
          <t>T100324</t>
        </is>
      </c>
      <c r="B49" t="inlineStr">
        <is>
          <t xml:space="preserve">Star Steel Enterprises </t>
        </is>
      </c>
      <c r="C49" t="inlineStr">
        <is>
          <t>Star Steel Enterprises</t>
        </is>
      </c>
      <c r="D49" t="inlineStr">
        <is>
          <t>208 Riverside</t>
        </is>
      </c>
      <c r="E49" t="inlineStr">
        <is>
          <t>West</t>
        </is>
      </c>
      <c r="F49" t="inlineStr">
        <is>
          <t>0935052080</t>
        </is>
      </c>
      <c r="G49" t="inlineStr">
        <is>
          <t>M. Sato</t>
        </is>
      </c>
      <c r="H49" t="inlineStr">
        <is>
          <t>2013-09-10</t>
        </is>
      </c>
      <c r="I49" t="b">
        <v>1</v>
      </c>
      <c r="J49" t="inlineStr">
        <is>
          <t>active</t>
        </is>
      </c>
      <c r="K49" t="inlineStr">
        <is>
          <t>Cosmetics and personal care</t>
        </is>
      </c>
    </row>
    <row r="50">
      <c r="A50" t="inlineStr">
        <is>
          <t>T100332</t>
        </is>
      </c>
      <c r="B50" t="inlineStr">
        <is>
          <t xml:space="preserve">Golden Foods &amp; Sons </t>
        </is>
      </c>
      <c r="D50" t="inlineStr">
        <is>
          <t>263 Garden Lane</t>
        </is>
      </c>
      <c r="E50" t="inlineStr">
        <is>
          <t>West</t>
        </is>
      </c>
      <c r="F50" t="inlineStr">
        <is>
          <t>0866529413</t>
        </is>
      </c>
      <c r="G50" t="inlineStr">
        <is>
          <t>Joseph Chen</t>
        </is>
      </c>
      <c r="H50" t="inlineStr">
        <is>
          <t>2021-02-10</t>
        </is>
      </c>
      <c r="I50" t="b">
        <v>1</v>
      </c>
      <c r="J50" t="inlineStr">
        <is>
          <t>active</t>
        </is>
      </c>
      <c r="K50" t="inlineStr">
        <is>
          <t>Tobacco and beverages</t>
        </is>
      </c>
    </row>
    <row r="51">
      <c r="A51" t="inlineStr">
        <is>
          <t>T100341</t>
        </is>
      </c>
      <c r="B51" t="inlineStr">
        <is>
          <t>Horizon Logistics Group Ltd</t>
        </is>
      </c>
      <c r="D51" t="inlineStr">
        <is>
          <t>71 GARDEN LANE</t>
        </is>
      </c>
      <c r="E51" t="inlineStr">
        <is>
          <t>South</t>
        </is>
      </c>
      <c r="F51" t="inlineStr">
        <is>
          <t>0816434202</t>
        </is>
      </c>
      <c r="G51" t="inlineStr">
        <is>
          <t>Tomas Mahmood</t>
        </is>
      </c>
      <c r="H51" t="inlineStr">
        <is>
          <t>2025-04-17</t>
        </is>
      </c>
      <c r="I51" t="b">
        <v>1</v>
      </c>
      <c r="J51" t="inlineStr">
        <is>
          <t>active</t>
        </is>
      </c>
      <c r="K51" t="inlineStr">
        <is>
          <t>General trading</t>
        </is>
      </c>
    </row>
    <row r="52">
      <c r="A52" t="inlineStr">
        <is>
          <t>T100343</t>
        </is>
      </c>
      <c r="B52" t="inlineStr">
        <is>
          <t>Saffron Electronics Partners Ltd</t>
        </is>
      </c>
      <c r="C52" t="inlineStr">
        <is>
          <t>Saffron Store</t>
        </is>
      </c>
      <c r="D52" t="inlineStr">
        <is>
          <t>383 Station Road</t>
        </is>
      </c>
      <c r="E52" t="inlineStr">
        <is>
          <t>West</t>
        </is>
      </c>
      <c r="F52" t="inlineStr">
        <is>
          <t>0778252915</t>
        </is>
      </c>
      <c r="G52" t="inlineStr">
        <is>
          <t>Nadia Reyes</t>
        </is>
      </c>
      <c r="H52" t="inlineStr">
        <is>
          <t>2010-09-14</t>
        </is>
      </c>
      <c r="I52" t="b">
        <v>1</v>
      </c>
      <c r="J52" t="inlineStr">
        <is>
          <t>active</t>
        </is>
      </c>
      <c r="K52" t="inlineStr">
        <is>
          <t>Fuel and chemicals</t>
        </is>
      </c>
    </row>
    <row r="53">
      <c r="A53" t="inlineStr">
        <is>
          <t>T100356</t>
        </is>
      </c>
      <c r="B53" t="inlineStr">
        <is>
          <t>Green Valley Steel Co.</t>
        </is>
      </c>
      <c r="C53" t="inlineStr">
        <is>
          <t>Green Trade</t>
        </is>
      </c>
      <c r="D53" t="inlineStr">
        <is>
          <t>178 Market Street</t>
        </is>
      </c>
      <c r="E53" t="inlineStr">
        <is>
          <t>Coastal</t>
        </is>
      </c>
      <c r="F53" t="inlineStr">
        <is>
          <t>0559711857</t>
        </is>
      </c>
      <c r="G53" t="inlineStr">
        <is>
          <t>Hassan Al-Sayed</t>
        </is>
      </c>
      <c r="H53" t="inlineStr">
        <is>
          <t>2021-12-27</t>
        </is>
      </c>
      <c r="I53" t="b">
        <v>1</v>
      </c>
      <c r="J53" t="inlineStr">
        <is>
          <t>active</t>
        </is>
      </c>
      <c r="K53" t="inlineStr">
        <is>
          <t>General trading</t>
        </is>
      </c>
    </row>
    <row r="54">
      <c r="A54" t="inlineStr">
        <is>
          <t>T100360</t>
        </is>
      </c>
      <c r="B54" t="inlineStr">
        <is>
          <t xml:space="preserve">Inverness Pack Limited </t>
        </is>
      </c>
      <c r="D54" t="inlineStr">
        <is>
          <t>324 Industrial Estate</t>
        </is>
      </c>
      <c r="E54" t="inlineStr">
        <is>
          <t>Capital</t>
        </is>
      </c>
      <c r="F54" t="inlineStr">
        <is>
          <t>0362842634</t>
        </is>
      </c>
      <c r="G54" t="inlineStr">
        <is>
          <t>Somchai Tanaka</t>
        </is>
      </c>
      <c r="H54" t="inlineStr">
        <is>
          <t>2022-12-17</t>
        </is>
      </c>
      <c r="I54" t="b">
        <v>1</v>
      </c>
      <c r="J54" t="inlineStr">
        <is>
          <t>active</t>
        </is>
      </c>
      <c r="K54" t="inlineStr">
        <is>
          <t>Tobacco and beverages</t>
        </is>
      </c>
    </row>
    <row r="55">
      <c r="A55" t="inlineStr">
        <is>
          <t>T100374</t>
        </is>
      </c>
      <c r="B55" t="inlineStr">
        <is>
          <t xml:space="preserve">Eastern Pack Enterprises </t>
        </is>
      </c>
      <c r="C55" t="inlineStr">
        <is>
          <t>Eastern Pack Enterprises</t>
        </is>
      </c>
      <c r="D55" t="inlineStr">
        <is>
          <t>95 Harbour Road</t>
        </is>
      </c>
      <c r="E55" t="inlineStr">
        <is>
          <t>South</t>
        </is>
      </c>
      <c r="F55" t="inlineStr">
        <is>
          <t>0561980789</t>
        </is>
      </c>
      <c r="G55" t="inlineStr">
        <is>
          <t>Priya Osei</t>
        </is>
      </c>
      <c r="H55" t="inlineStr">
        <is>
          <t>2015-10-21</t>
        </is>
      </c>
      <c r="I55" t="b">
        <v>1</v>
      </c>
      <c r="J55" t="inlineStr">
        <is>
          <t>active</t>
        </is>
      </c>
      <c r="K55" t="inlineStr">
        <is>
          <t>Cosmetics and personal care</t>
        </is>
      </c>
    </row>
    <row r="56">
      <c r="A56" t="inlineStr">
        <is>
          <t>T100381</t>
        </is>
      </c>
      <c r="B56" t="inlineStr">
        <is>
          <t>Aldergate Steel Group Ltd</t>
        </is>
      </c>
      <c r="C56" t="inlineStr">
        <is>
          <t>Aldergate Steel Group Ltd</t>
        </is>
      </c>
      <c r="D56" t="inlineStr">
        <is>
          <t>321 Market Street</t>
        </is>
      </c>
      <c r="E56" t="inlineStr">
        <is>
          <t>West</t>
        </is>
      </c>
      <c r="F56" t="inlineStr">
        <is>
          <t>0993671551</t>
        </is>
      </c>
      <c r="G56" t="inlineStr">
        <is>
          <t>Ingrid Kowalski</t>
        </is>
      </c>
      <c r="H56" t="inlineStr">
        <is>
          <t>2009-08-27</t>
        </is>
      </c>
      <c r="I56" t="b">
        <v>1</v>
      </c>
      <c r="J56" t="inlineStr">
        <is>
          <t>active</t>
        </is>
      </c>
      <c r="K56" t="inlineStr">
        <is>
          <t>Steel and construction</t>
        </is>
      </c>
    </row>
    <row r="57">
      <c r="A57" t="inlineStr">
        <is>
          <t>T100388</t>
        </is>
      </c>
      <c r="B57" t="inlineStr">
        <is>
          <t>Inverness Industries Group Ltd</t>
        </is>
      </c>
      <c r="C57" t="inlineStr">
        <is>
          <t>Inverness Industries Group Ltd</t>
        </is>
      </c>
      <c r="D57" t="inlineStr">
        <is>
          <t>56 Garden Lane</t>
        </is>
      </c>
      <c r="E57" t="inlineStr">
        <is>
          <t>South</t>
        </is>
      </c>
      <c r="F57" t="inlineStr">
        <is>
          <t>0354679037</t>
        </is>
      </c>
      <c r="G57" t="inlineStr">
        <is>
          <t>Hassan Chen</t>
        </is>
      </c>
      <c r="H57" t="inlineStr">
        <is>
          <t>2022-02-15</t>
        </is>
      </c>
      <c r="I57" t="b">
        <v>1</v>
      </c>
      <c r="J57" t="inlineStr">
        <is>
          <t>active</t>
        </is>
      </c>
      <c r="K57" t="inlineStr">
        <is>
          <t>Medical devices</t>
        </is>
      </c>
    </row>
    <row r="58">
      <c r="A58" t="inlineStr">
        <is>
          <t>T100394</t>
        </is>
      </c>
      <c r="B58" t="inlineStr">
        <is>
          <t>Central Textiles Limited</t>
        </is>
      </c>
      <c r="C58" t="inlineStr">
        <is>
          <t>Central Textiles Limited</t>
        </is>
      </c>
      <c r="D58" t="inlineStr">
        <is>
          <t>240 Bazaar Lane</t>
        </is>
      </c>
      <c r="E58" t="inlineStr">
        <is>
          <t>North</t>
        </is>
      </c>
      <c r="F58" t="inlineStr">
        <is>
          <t>0940022322</t>
        </is>
      </c>
      <c r="G58" t="inlineStr">
        <is>
          <t>Samuel Chen</t>
        </is>
      </c>
      <c r="H58" t="inlineStr">
        <is>
          <t>2015-12-25</t>
        </is>
      </c>
      <c r="I58" t="b">
        <v>1</v>
      </c>
      <c r="J58" t="inlineStr">
        <is>
          <t>active</t>
        </is>
      </c>
      <c r="K58" t="inlineStr">
        <is>
          <t>Textiles and apparel</t>
        </is>
      </c>
    </row>
    <row r="59">
      <c r="A59" t="inlineStr">
        <is>
          <t>T100405</t>
        </is>
      </c>
      <c r="B59" t="inlineStr">
        <is>
          <t>Harmony Electronics Enterprises</t>
        </is>
      </c>
      <c r="D59" t="inlineStr">
        <is>
          <t>292 Bazaar Lane</t>
        </is>
      </c>
      <c r="E59" t="inlineStr">
        <is>
          <t>Coastal</t>
        </is>
      </c>
      <c r="F59" t="inlineStr">
        <is>
          <t>0688231310</t>
        </is>
      </c>
      <c r="G59" t="inlineStr">
        <is>
          <t>Farid Bauer</t>
        </is>
      </c>
      <c r="H59" t="inlineStr">
        <is>
          <t>2012-11-09</t>
        </is>
      </c>
      <c r="I59" t="b">
        <v>1</v>
      </c>
      <c r="J59" t="inlineStr">
        <is>
          <t>dormant</t>
        </is>
      </c>
      <c r="K59" t="inlineStr">
        <is>
          <t>Electronics</t>
        </is>
      </c>
    </row>
    <row r="60">
      <c r="A60" t="inlineStr">
        <is>
          <t>T100406</t>
        </is>
      </c>
      <c r="B60" t="inlineStr">
        <is>
          <t>Twin Rivers Supply Enterprises</t>
        </is>
      </c>
      <c r="D60" t="inlineStr">
        <is>
          <t>262 Temple Street</t>
        </is>
      </c>
      <c r="E60" t="inlineStr">
        <is>
          <t>Coastal</t>
        </is>
      </c>
      <c r="F60" t="inlineStr">
        <is>
          <t>0934603203</t>
        </is>
      </c>
      <c r="G60" t="inlineStr">
        <is>
          <t>Ravi Osei</t>
        </is>
      </c>
      <c r="H60" t="inlineStr">
        <is>
          <t>2010-11-20</t>
        </is>
      </c>
      <c r="I60" t="b">
        <v>1</v>
      </c>
      <c r="J60" t="inlineStr">
        <is>
          <t>active</t>
        </is>
      </c>
      <c r="K60" t="inlineStr">
        <is>
          <t>Vehicles and parts</t>
        </is>
      </c>
    </row>
    <row r="61">
      <c r="A61" t="inlineStr">
        <is>
          <t>T100415</t>
        </is>
      </c>
      <c r="B61" t="inlineStr">
        <is>
          <t>Delta Living Partners Ltd</t>
        </is>
      </c>
      <c r="C61" t="inlineStr">
        <is>
          <t>Delta Living Partners Ltd</t>
        </is>
      </c>
      <c r="D61" t="inlineStr">
        <is>
          <t>376 Harbour Road</t>
        </is>
      </c>
      <c r="E61" t="inlineStr">
        <is>
          <t>Capital</t>
        </is>
      </c>
      <c r="F61" t="inlineStr">
        <is>
          <t>0273895229</t>
        </is>
      </c>
      <c r="G61" t="inlineStr">
        <is>
          <t>Ingrid Kowalski</t>
        </is>
      </c>
      <c r="H61" t="inlineStr">
        <is>
          <t>2009-04-15</t>
        </is>
      </c>
      <c r="I61" t="b">
        <v>1</v>
      </c>
      <c r="J61" t="inlineStr">
        <is>
          <t>active</t>
        </is>
      </c>
      <c r="K61" t="inlineStr">
        <is>
          <t>Medical devices</t>
        </is>
      </c>
    </row>
    <row r="62">
      <c r="A62" t="inlineStr">
        <is>
          <t>T100420</t>
        </is>
      </c>
      <c r="B62" t="inlineStr">
        <is>
          <t>United Commercial International Ltd</t>
        </is>
      </c>
      <c r="D62" t="inlineStr">
        <is>
          <t>35 Airport Road</t>
        </is>
      </c>
      <c r="E62" t="inlineStr">
        <is>
          <t>South</t>
        </is>
      </c>
      <c r="F62" t="inlineStr">
        <is>
          <t>0336945144</t>
        </is>
      </c>
      <c r="G62" t="inlineStr">
        <is>
          <t>Farid Haddad</t>
        </is>
      </c>
      <c r="H62" t="inlineStr">
        <is>
          <t>2020-04-07</t>
        </is>
      </c>
      <c r="I62" t="b">
        <v>1</v>
      </c>
      <c r="J62" t="inlineStr">
        <is>
          <t>active</t>
        </is>
      </c>
      <c r="K62" t="inlineStr">
        <is>
          <t>Food importers</t>
        </is>
      </c>
    </row>
    <row r="63">
      <c r="A63" t="inlineStr">
        <is>
          <t>T100427</t>
        </is>
      </c>
      <c r="B63" t="inlineStr">
        <is>
          <t>Golden Textiles Limited</t>
        </is>
      </c>
      <c r="C63" t="inlineStr">
        <is>
          <t>Golden Textiles Ltd</t>
        </is>
      </c>
      <c r="D63" t="inlineStr">
        <is>
          <t>55 Riverside</t>
        </is>
      </c>
      <c r="E63" t="inlineStr">
        <is>
          <t>East</t>
        </is>
      </c>
      <c r="F63" t="inlineStr">
        <is>
          <t>0674129122</t>
        </is>
      </c>
      <c r="G63" t="inlineStr">
        <is>
          <t>Priya Bauer</t>
        </is>
      </c>
      <c r="H63" t="inlineStr">
        <is>
          <t>2010-01-09</t>
        </is>
      </c>
      <c r="I63" t="b">
        <v>1</v>
      </c>
      <c r="J63" t="inlineStr">
        <is>
          <t>active</t>
        </is>
      </c>
      <c r="K63" t="inlineStr">
        <is>
          <t>Steel and construction</t>
        </is>
      </c>
    </row>
    <row r="64">
      <c r="A64" t="inlineStr">
        <is>
          <t>T100440</t>
        </is>
      </c>
      <c r="B64" t="inlineStr">
        <is>
          <t>Metro Motors Co., Ltd</t>
        </is>
      </c>
      <c r="C64" t="inlineStr">
        <is>
          <t>Metro Motors Co., Ltd</t>
        </is>
      </c>
      <c r="D64" t="inlineStr">
        <is>
          <t>215 Bazaar Lane</t>
        </is>
      </c>
      <c r="E64" t="inlineStr">
        <is>
          <t>West</t>
        </is>
      </c>
      <c r="F64" t="inlineStr">
        <is>
          <t>0929915234</t>
        </is>
      </c>
      <c r="G64" t="inlineStr">
        <is>
          <t>Ingrid Al-Sayed</t>
        </is>
      </c>
      <c r="H64" t="inlineStr">
        <is>
          <t>2013-04-28</t>
        </is>
      </c>
      <c r="I64" t="b">
        <v>1</v>
      </c>
      <c r="J64" t="inlineStr">
        <is>
          <t>active</t>
        </is>
      </c>
      <c r="K64" t="inlineStr">
        <is>
          <t>Vehicles and parts</t>
        </is>
      </c>
    </row>
    <row r="65">
      <c r="A65" t="inlineStr">
        <is>
          <t>T100445</t>
        </is>
      </c>
      <c r="B65" t="inlineStr">
        <is>
          <t>Cobalt Mobile Ltd</t>
        </is>
      </c>
      <c r="D65" t="inlineStr">
        <is>
          <t>396 MILL ROAD</t>
        </is>
      </c>
      <c r="E65" t="inlineStr">
        <is>
          <t>Capital</t>
        </is>
      </c>
      <c r="F65" t="inlineStr">
        <is>
          <t>0334789891</t>
        </is>
      </c>
      <c r="G65" t="inlineStr">
        <is>
          <t>Nadia Sato</t>
        </is>
      </c>
      <c r="H65" t="inlineStr">
        <is>
          <t>2015-04-27</t>
        </is>
      </c>
      <c r="I65" t="b">
        <v>1</v>
      </c>
      <c r="J65" t="inlineStr">
        <is>
          <t>active</t>
        </is>
      </c>
      <c r="K65" t="inlineStr">
        <is>
          <t>General trading</t>
        </is>
      </c>
    </row>
    <row r="66">
      <c r="A66" t="inlineStr">
        <is>
          <t>T100450</t>
        </is>
      </c>
      <c r="B66" t="inlineStr">
        <is>
          <t>Great Vellmoor Fruits Partners Limited</t>
        </is>
      </c>
      <c r="C66" t="inlineStr">
        <is>
          <t>Great Vellmoor Fruits Partners Ltd</t>
        </is>
      </c>
      <c r="D66" t="inlineStr">
        <is>
          <t>395 Garden Lane</t>
        </is>
      </c>
      <c r="E66" t="inlineStr">
        <is>
          <t>North</t>
        </is>
      </c>
      <c r="F66" t="inlineStr">
        <is>
          <t>0701160434</t>
        </is>
      </c>
      <c r="G66" t="inlineStr">
        <is>
          <t>Mei Nguyen-Lee</t>
        </is>
      </c>
      <c r="H66" t="inlineStr">
        <is>
          <t>2016-11-18</t>
        </is>
      </c>
      <c r="I66" t="b">
        <v>1</v>
      </c>
      <c r="J66" t="inlineStr">
        <is>
          <t>active</t>
        </is>
      </c>
      <c r="K66" t="inlineStr">
        <is>
          <t>Fuel and chemicals</t>
        </is>
      </c>
    </row>
    <row r="67">
      <c r="A67" t="inlineStr">
        <is>
          <t>T100466</t>
        </is>
      </c>
      <c r="B67" t="inlineStr">
        <is>
          <t>Pacific Enterprises Holdings Ltd</t>
        </is>
      </c>
      <c r="D67" t="inlineStr">
        <is>
          <t>356 Station Road</t>
        </is>
      </c>
      <c r="E67" t="inlineStr">
        <is>
          <t>East</t>
        </is>
      </c>
      <c r="F67" t="inlineStr">
        <is>
          <t>0254736740</t>
        </is>
      </c>
      <c r="G67" t="inlineStr">
        <is>
          <t>Farid Sato</t>
        </is>
      </c>
      <c r="H67" t="inlineStr">
        <is>
          <t>2008-12-28</t>
        </is>
      </c>
      <c r="I67" t="b">
        <v>1</v>
      </c>
      <c r="J67" t="inlineStr">
        <is>
          <t>active</t>
        </is>
      </c>
      <c r="K67" t="inlineStr">
        <is>
          <t>Fuel and chemicals</t>
        </is>
      </c>
    </row>
    <row r="68">
      <c r="A68" t="inlineStr">
        <is>
          <t>T100474</t>
        </is>
      </c>
      <c r="B68" t="inlineStr">
        <is>
          <t>Green Valley Fruits Co., Ltd</t>
        </is>
      </c>
      <c r="D68" t="inlineStr">
        <is>
          <t>357 Market Street</t>
        </is>
      </c>
      <c r="E68" t="inlineStr">
        <is>
          <t>East</t>
        </is>
      </c>
      <c r="F68" t="inlineStr">
        <is>
          <t>0584646483</t>
        </is>
      </c>
      <c r="G68" t="inlineStr">
        <is>
          <t>Daniel Al-Sayed</t>
        </is>
      </c>
      <c r="H68" t="inlineStr">
        <is>
          <t>2018-08-14</t>
        </is>
      </c>
      <c r="I68" t="b">
        <v>1</v>
      </c>
      <c r="J68" t="inlineStr">
        <is>
          <t>active</t>
        </is>
      </c>
      <c r="K68" t="inlineStr">
        <is>
          <t>Tobacco and beverages</t>
        </is>
      </c>
    </row>
    <row r="69">
      <c r="A69" t="inlineStr">
        <is>
          <t>T100476</t>
        </is>
      </c>
      <c r="B69" t="inlineStr">
        <is>
          <t>Evergreen Fruits Group Ltd</t>
        </is>
      </c>
      <c r="D69" t="inlineStr">
        <is>
          <t>74 Bazaar Lane</t>
        </is>
      </c>
      <c r="E69" t="inlineStr">
        <is>
          <t>West</t>
        </is>
      </c>
      <c r="F69" t="inlineStr">
        <is>
          <t>0673992353</t>
        </is>
      </c>
      <c r="G69" t="inlineStr">
        <is>
          <t>Daniel Chen</t>
        </is>
      </c>
      <c r="H69" t="inlineStr">
        <is>
          <t>2024-05-03</t>
        </is>
      </c>
      <c r="I69" t="b">
        <v>1</v>
      </c>
      <c r="J69" t="inlineStr">
        <is>
          <t>active</t>
        </is>
      </c>
      <c r="K69" t="inlineStr">
        <is>
          <t>Pharmaceuticals</t>
        </is>
      </c>
    </row>
    <row r="70">
      <c r="A70" t="inlineStr">
        <is>
          <t>T100490</t>
        </is>
      </c>
      <c r="B70" t="inlineStr">
        <is>
          <t>Carrick Enterprises Co.</t>
        </is>
      </c>
      <c r="D70" t="inlineStr">
        <is>
          <t>143 Garden Lane</t>
        </is>
      </c>
      <c r="E70" t="inlineStr">
        <is>
          <t>South</t>
        </is>
      </c>
      <c r="F70" t="inlineStr">
        <is>
          <t>0759443551</t>
        </is>
      </c>
      <c r="G70" t="inlineStr">
        <is>
          <t>Mei Mahmood</t>
        </is>
      </c>
      <c r="H70" t="inlineStr">
        <is>
          <t>2026-03-09</t>
        </is>
      </c>
      <c r="I70" t="b">
        <v>1</v>
      </c>
      <c r="J70" t="inlineStr">
        <is>
          <t>active</t>
        </is>
      </c>
      <c r="K70" t="inlineStr">
        <is>
          <t>Textiles and apparel</t>
        </is>
      </c>
    </row>
    <row r="71">
      <c r="A71" t="inlineStr">
        <is>
          <t>T100497</t>
        </is>
      </c>
      <c r="B71" t="inlineStr">
        <is>
          <t>Great Vellmoor Pack Holdings Limited</t>
        </is>
      </c>
      <c r="C71" t="inlineStr">
        <is>
          <t>Great Vellmoor Pack Holdings Ltd</t>
        </is>
      </c>
      <c r="D71" t="inlineStr">
        <is>
          <t>368 STATION ROAD</t>
        </is>
      </c>
      <c r="E71" t="inlineStr">
        <is>
          <t>Capital</t>
        </is>
      </c>
      <c r="F71" t="inlineStr">
        <is>
          <t>0244279675</t>
        </is>
      </c>
      <c r="G71" t="inlineStr">
        <is>
          <t>Hassan Chen</t>
        </is>
      </c>
      <c r="H71" t="inlineStr">
        <is>
          <t>2014-07-07</t>
        </is>
      </c>
      <c r="I71" t="b">
        <v>1</v>
      </c>
      <c r="J71" t="inlineStr">
        <is>
          <t>active</t>
        </is>
      </c>
      <c r="K71" t="inlineStr">
        <is>
          <t>Vehicles and parts</t>
        </is>
      </c>
    </row>
    <row r="72">
      <c r="A72" t="inlineStr">
        <is>
          <t>T100510</t>
        </is>
      </c>
      <c r="B72" t="inlineStr">
        <is>
          <t>GLOBAL PACK &amp; SONS</t>
        </is>
      </c>
      <c r="C72" t="inlineStr">
        <is>
          <t>Global Pack &amp; Sons</t>
        </is>
      </c>
      <c r="D72" t="inlineStr">
        <is>
          <t>172 Mill Road</t>
        </is>
      </c>
      <c r="E72" t="inlineStr">
        <is>
          <t>South</t>
        </is>
      </c>
      <c r="F72" t="inlineStr">
        <is>
          <t>0670197514</t>
        </is>
      </c>
      <c r="G72" t="inlineStr">
        <is>
          <t>Hassan Bauer</t>
        </is>
      </c>
      <c r="H72" t="inlineStr">
        <is>
          <t>2010-03-23</t>
        </is>
      </c>
      <c r="I72" t="b">
        <v>1</v>
      </c>
      <c r="J72" t="inlineStr">
        <is>
          <t>active</t>
        </is>
      </c>
      <c r="K72" t="inlineStr">
        <is>
          <t>Furniture and household</t>
        </is>
      </c>
    </row>
    <row r="73">
      <c r="A73" t="inlineStr">
        <is>
          <t>T100516</t>
        </is>
      </c>
      <c r="B73" t="inlineStr">
        <is>
          <t xml:space="preserve">Dunmore Imports &amp; Sons </t>
        </is>
      </c>
      <c r="C73" t="inlineStr">
        <is>
          <t>Dunmore Imports &amp; Sons</t>
        </is>
      </c>
      <c r="D73" t="inlineStr">
        <is>
          <t>93 Riverside</t>
        </is>
      </c>
      <c r="E73" t="inlineStr">
        <is>
          <t>West</t>
        </is>
      </c>
      <c r="F73" t="inlineStr">
        <is>
          <t>0802046839</t>
        </is>
      </c>
      <c r="G73" t="inlineStr">
        <is>
          <t>Hassan Chen</t>
        </is>
      </c>
      <c r="H73" t="inlineStr">
        <is>
          <t>2009-12-22</t>
        </is>
      </c>
      <c r="I73" t="b">
        <v>1</v>
      </c>
      <c r="J73" t="inlineStr">
        <is>
          <t>active</t>
        </is>
      </c>
      <c r="K73" t="inlineStr">
        <is>
          <t>Food importers</t>
        </is>
      </c>
    </row>
    <row r="74">
      <c r="A74" t="inlineStr">
        <is>
          <t>T100519</t>
        </is>
      </c>
      <c r="B74" t="inlineStr">
        <is>
          <t>HARMONY TEXTILES LIMITED</t>
        </is>
      </c>
      <c r="D74" t="inlineStr">
        <is>
          <t>321 Market Street</t>
        </is>
      </c>
      <c r="E74" t="inlineStr">
        <is>
          <t>Coastal</t>
        </is>
      </c>
      <c r="F74" t="inlineStr">
        <is>
          <t>0543950447</t>
        </is>
      </c>
      <c r="G74" t="inlineStr">
        <is>
          <t>Farid Silva</t>
        </is>
      </c>
      <c r="H74" t="inlineStr">
        <is>
          <t>2025-09-29</t>
        </is>
      </c>
      <c r="I74" t="b">
        <v>1</v>
      </c>
      <c r="J74" t="inlineStr">
        <is>
          <t>active</t>
        </is>
      </c>
      <c r="K74" t="inlineStr">
        <is>
          <t>Food importers</t>
        </is>
      </c>
    </row>
    <row r="75">
      <c r="A75" t="inlineStr">
        <is>
          <t>T100529</t>
        </is>
      </c>
      <c r="B75" t="inlineStr">
        <is>
          <t>United Imports Enterprises</t>
        </is>
      </c>
      <c r="D75" t="inlineStr">
        <is>
          <t>343 Station Road</t>
        </is>
      </c>
      <c r="E75" t="inlineStr">
        <is>
          <t>South</t>
        </is>
      </c>
      <c r="F75" t="inlineStr">
        <is>
          <t>0913727677</t>
        </is>
      </c>
      <c r="G75" t="inlineStr">
        <is>
          <t>Ravi Mahmood</t>
        </is>
      </c>
      <c r="H75" t="inlineStr">
        <is>
          <t>2022-01-18</t>
        </is>
      </c>
      <c r="I75" t="b">
        <v>1</v>
      </c>
      <c r="J75" t="inlineStr">
        <is>
          <t>active</t>
        </is>
      </c>
      <c r="K75" t="inlineStr">
        <is>
          <t>Textiles and apparel</t>
        </is>
      </c>
    </row>
    <row r="76">
      <c r="A76" t="inlineStr">
        <is>
          <t>T100538</t>
        </is>
      </c>
      <c r="B76" t="inlineStr">
        <is>
          <t>Metro Enterprises Co., Ltd</t>
        </is>
      </c>
      <c r="C76" t="inlineStr">
        <is>
          <t>Metro Centre</t>
        </is>
      </c>
      <c r="D76" t="inlineStr">
        <is>
          <t>223 TEMPLE STREET</t>
        </is>
      </c>
      <c r="E76" t="inlineStr">
        <is>
          <t>Capital</t>
        </is>
      </c>
      <c r="F76" t="inlineStr">
        <is>
          <t>0325939693</t>
        </is>
      </c>
      <c r="G76" t="inlineStr">
        <is>
          <t>Priya Reyes</t>
        </is>
      </c>
      <c r="H76" t="inlineStr">
        <is>
          <t>2020-02-24</t>
        </is>
      </c>
      <c r="I76" t="b">
        <v>1</v>
      </c>
      <c r="J76" t="inlineStr">
        <is>
          <t>active</t>
        </is>
      </c>
      <c r="K76" t="inlineStr">
        <is>
          <t>Electronics</t>
        </is>
      </c>
    </row>
    <row r="77">
      <c r="A77" t="inlineStr">
        <is>
          <t>T100540</t>
        </is>
      </c>
      <c r="B77" t="inlineStr">
        <is>
          <t>Orchid Imports Group Ltd</t>
        </is>
      </c>
      <c r="D77" t="inlineStr">
        <is>
          <t>57 Market Street</t>
        </is>
      </c>
      <c r="E77" t="inlineStr">
        <is>
          <t>West</t>
        </is>
      </c>
      <c r="F77" t="inlineStr">
        <is>
          <t>0201832970</t>
        </is>
      </c>
      <c r="G77" t="inlineStr">
        <is>
          <t>S. Kowalski</t>
        </is>
      </c>
      <c r="H77" t="inlineStr">
        <is>
          <t>2026-06-03</t>
        </is>
      </c>
      <c r="I77" t="b">
        <v>1</v>
      </c>
      <c r="J77" t="inlineStr">
        <is>
          <t>active</t>
        </is>
      </c>
      <c r="K77" t="inlineStr">
        <is>
          <t>Textiles and apparel</t>
        </is>
      </c>
    </row>
    <row r="78">
      <c r="A78" t="inlineStr">
        <is>
          <t>T100551</t>
        </is>
      </c>
      <c r="B78" t="inlineStr">
        <is>
          <t>Saffron Enterprises Limited</t>
        </is>
      </c>
      <c r="D78" t="inlineStr">
        <is>
          <t>301 Airport Rd</t>
        </is>
      </c>
      <c r="E78" t="inlineStr">
        <is>
          <t>Capital</t>
        </is>
      </c>
      <c r="F78" t="inlineStr">
        <is>
          <t>0878357885</t>
        </is>
      </c>
      <c r="G78" t="inlineStr">
        <is>
          <t>Ravi Mensah</t>
        </is>
      </c>
      <c r="H78" t="inlineStr">
        <is>
          <t>2016-07-26</t>
        </is>
      </c>
      <c r="I78" t="b">
        <v>1</v>
      </c>
      <c r="J78" t="inlineStr">
        <is>
          <t>active</t>
        </is>
      </c>
      <c r="K78" t="inlineStr">
        <is>
          <t>Cosmetics and personal care</t>
        </is>
      </c>
    </row>
    <row r="79">
      <c r="A79" t="inlineStr">
        <is>
          <t>T100555</t>
        </is>
      </c>
      <c r="B79" t="inlineStr">
        <is>
          <t>Saffron Agro Company</t>
        </is>
      </c>
      <c r="D79" t="inlineStr">
        <is>
          <t>272 Airport Road</t>
        </is>
      </c>
      <c r="E79" t="inlineStr">
        <is>
          <t>South</t>
        </is>
      </c>
      <c r="F79" t="inlineStr">
        <is>
          <t>0980859838</t>
        </is>
      </c>
      <c r="G79" t="inlineStr">
        <is>
          <t>Lucia Rahman</t>
        </is>
      </c>
      <c r="H79" t="inlineStr">
        <is>
          <t>2008-06-16</t>
        </is>
      </c>
      <c r="I79" t="b">
        <v>1</v>
      </c>
      <c r="J79" t="inlineStr">
        <is>
          <t>active</t>
        </is>
      </c>
      <c r="K79" t="inlineStr">
        <is>
          <t>Fuel and chemicals</t>
        </is>
      </c>
    </row>
    <row r="80">
      <c r="A80" t="inlineStr">
        <is>
          <t>T100560</t>
        </is>
      </c>
      <c r="B80" t="inlineStr">
        <is>
          <t>Crown Logistics Group Limited</t>
        </is>
      </c>
      <c r="D80" t="inlineStr">
        <is>
          <t>237 Mill Road</t>
        </is>
      </c>
      <c r="E80" t="inlineStr">
        <is>
          <t>Coastal</t>
        </is>
      </c>
      <c r="F80" t="inlineStr">
        <is>
          <t>0227583804</t>
        </is>
      </c>
      <c r="G80" t="inlineStr">
        <is>
          <t>Lucia Mahmood</t>
        </is>
      </c>
      <c r="H80" t="inlineStr">
        <is>
          <t>2012-05-21</t>
        </is>
      </c>
      <c r="I80" t="b">
        <v>1</v>
      </c>
      <c r="J80" t="inlineStr">
        <is>
          <t>active</t>
        </is>
      </c>
      <c r="K80" t="inlineStr">
        <is>
          <t>General trading</t>
        </is>
      </c>
    </row>
    <row r="81">
      <c r="A81" t="inlineStr">
        <is>
          <t>T100569</t>
        </is>
      </c>
      <c r="B81" t="inlineStr">
        <is>
          <t>HARMONY TEXTILES &amp; SONS</t>
        </is>
      </c>
      <c r="C81" t="inlineStr">
        <is>
          <t>Harmony Textiles &amp; Sons</t>
        </is>
      </c>
      <c r="D81" t="inlineStr">
        <is>
          <t>283 Riverside</t>
        </is>
      </c>
      <c r="E81" t="inlineStr">
        <is>
          <t>North</t>
        </is>
      </c>
      <c r="F81" t="inlineStr">
        <is>
          <t>0239486735</t>
        </is>
      </c>
      <c r="G81" t="inlineStr">
        <is>
          <t>Grace Ibrahim</t>
        </is>
      </c>
      <c r="H81" t="inlineStr">
        <is>
          <t>2014-02-10</t>
        </is>
      </c>
      <c r="I81" t="b">
        <v>1</v>
      </c>
      <c r="J81" t="inlineStr">
        <is>
          <t>active</t>
        </is>
      </c>
      <c r="K81" t="inlineStr">
        <is>
          <t>Textiles and apparel</t>
        </is>
      </c>
    </row>
    <row r="82">
      <c r="A82" t="inlineStr">
        <is>
          <t>T100578</t>
        </is>
      </c>
      <c r="B82" t="inlineStr">
        <is>
          <t xml:space="preserve">United Textiles &amp; Sons </t>
        </is>
      </c>
      <c r="C82" t="inlineStr">
        <is>
          <t>United Textiles &amp; Sons</t>
        </is>
      </c>
      <c r="D82" t="inlineStr">
        <is>
          <t>127 Garden Lane</t>
        </is>
      </c>
      <c r="E82" t="inlineStr">
        <is>
          <t>Capital</t>
        </is>
      </c>
      <c r="F82" t="inlineStr">
        <is>
          <t>0243967795</t>
        </is>
      </c>
      <c r="G82" t="inlineStr">
        <is>
          <t>Kenji Mahmood</t>
        </is>
      </c>
      <c r="H82" t="inlineStr">
        <is>
          <t>2015-07-25</t>
        </is>
      </c>
      <c r="I82" t="b">
        <v>1</v>
      </c>
      <c r="J82" t="inlineStr">
        <is>
          <t>active</t>
        </is>
      </c>
      <c r="K82" t="inlineStr">
        <is>
          <t>Textiles and apparel</t>
        </is>
      </c>
    </row>
    <row r="83">
      <c r="A83" t="inlineStr">
        <is>
          <t>T100583</t>
        </is>
      </c>
      <c r="B83" t="inlineStr">
        <is>
          <t>Green Valley Foods Ltd</t>
        </is>
      </c>
      <c r="C83" t="inlineStr">
        <is>
          <t>Green Valley Foods Ltd</t>
        </is>
      </c>
      <c r="D83" t="inlineStr">
        <is>
          <t>16 Bazaar Lane</t>
        </is>
      </c>
      <c r="E83" t="inlineStr">
        <is>
          <t>North</t>
        </is>
      </c>
      <c r="F83" t="inlineStr">
        <is>
          <t>0742748420</t>
        </is>
      </c>
      <c r="G83" t="inlineStr">
        <is>
          <t>Samuel Al-Sayed</t>
        </is>
      </c>
      <c r="H83" t="inlineStr">
        <is>
          <t>2009-07-17</t>
        </is>
      </c>
      <c r="I83" t="b">
        <v>1</v>
      </c>
      <c r="J83" t="inlineStr">
        <is>
          <t>active</t>
        </is>
      </c>
      <c r="K83" t="inlineStr">
        <is>
          <t>Furniture and household</t>
        </is>
      </c>
    </row>
    <row r="84">
      <c r="A84" t="inlineStr">
        <is>
          <t>T100592</t>
        </is>
      </c>
      <c r="B84" t="inlineStr">
        <is>
          <t>DELTA IMPORTS &amp; SONS</t>
        </is>
      </c>
      <c r="C84" t="inlineStr">
        <is>
          <t>Delta Centre</t>
        </is>
      </c>
      <c r="D84" t="inlineStr">
        <is>
          <t>344 Market Street</t>
        </is>
      </c>
      <c r="E84" t="inlineStr">
        <is>
          <t>South</t>
        </is>
      </c>
      <c r="F84" t="inlineStr">
        <is>
          <t>0984665003</t>
        </is>
      </c>
      <c r="G84" t="inlineStr">
        <is>
          <t>Amina Chen</t>
        </is>
      </c>
      <c r="H84" t="inlineStr">
        <is>
          <t>2012-12-16</t>
        </is>
      </c>
      <c r="I84" t="b">
        <v>1</v>
      </c>
      <c r="J84" t="inlineStr">
        <is>
          <t>dormant</t>
        </is>
      </c>
      <c r="K84" t="inlineStr">
        <is>
          <t>Steel and construction</t>
        </is>
      </c>
    </row>
    <row r="85">
      <c r="A85" t="inlineStr">
        <is>
          <t>T100605</t>
        </is>
      </c>
      <c r="B85" t="inlineStr">
        <is>
          <t>Ocean Mobile Enterprises</t>
        </is>
      </c>
      <c r="D85" t="inlineStr">
        <is>
          <t>152 Harbour Road</t>
        </is>
      </c>
      <c r="E85" t="inlineStr">
        <is>
          <t>West</t>
        </is>
      </c>
      <c r="F85" t="inlineStr">
        <is>
          <t>0881804513</t>
        </is>
      </c>
      <c r="G85" t="inlineStr">
        <is>
          <t>Tomas Chen</t>
        </is>
      </c>
      <c r="H85" t="inlineStr">
        <is>
          <t>2009-04-16</t>
        </is>
      </c>
      <c r="I85" t="b">
        <v>1</v>
      </c>
      <c r="J85" t="inlineStr">
        <is>
          <t>active</t>
        </is>
      </c>
      <c r="K85" t="inlineStr">
        <is>
          <t>Tobacco and beverages</t>
        </is>
      </c>
    </row>
    <row r="86">
      <c r="A86" t="inlineStr">
        <is>
          <t>T100614</t>
        </is>
      </c>
      <c r="B86" t="inlineStr">
        <is>
          <t>Arden Imports Holdings Ltd</t>
        </is>
      </c>
      <c r="D86" t="inlineStr">
        <is>
          <t>271 Airport Rd</t>
        </is>
      </c>
      <c r="E86" t="inlineStr">
        <is>
          <t>South</t>
        </is>
      </c>
      <c r="F86" t="inlineStr">
        <is>
          <t>0449906798</t>
        </is>
      </c>
      <c r="G86" t="inlineStr">
        <is>
          <t>Elena Rahman</t>
        </is>
      </c>
      <c r="H86" t="inlineStr">
        <is>
          <t>2026-07-05</t>
        </is>
      </c>
      <c r="I86" t="b">
        <v>1</v>
      </c>
      <c r="J86" t="inlineStr">
        <is>
          <t>active</t>
        </is>
      </c>
      <c r="K86" t="inlineStr">
        <is>
          <t>Vehicles and parts</t>
        </is>
      </c>
    </row>
    <row r="87">
      <c r="A87" t="inlineStr">
        <is>
          <t>T100616</t>
        </is>
      </c>
      <c r="B87" t="inlineStr">
        <is>
          <t>United Trading Group Limited</t>
        </is>
      </c>
      <c r="C87" t="inlineStr">
        <is>
          <t>United Trading Group Ltd</t>
        </is>
      </c>
      <c r="D87" t="inlineStr">
        <is>
          <t>350 Temple Street</t>
        </is>
      </c>
      <c r="E87" t="inlineStr">
        <is>
          <t>Capital</t>
        </is>
      </c>
      <c r="F87" t="inlineStr">
        <is>
          <t>0971956293</t>
        </is>
      </c>
      <c r="G87" t="inlineStr">
        <is>
          <t>Fatima Haddad</t>
        </is>
      </c>
      <c r="H87" t="inlineStr">
        <is>
          <t>2012-02-11</t>
        </is>
      </c>
      <c r="I87" t="b">
        <v>1</v>
      </c>
      <c r="J87" t="inlineStr">
        <is>
          <t>active</t>
        </is>
      </c>
      <c r="K87" t="inlineStr">
        <is>
          <t>Electronics</t>
        </is>
      </c>
    </row>
    <row r="88">
      <c r="A88" t="inlineStr">
        <is>
          <t>T100629</t>
        </is>
      </c>
      <c r="B88" t="inlineStr">
        <is>
          <t>Blue Ocean Pack Co.</t>
        </is>
      </c>
      <c r="D88" t="inlineStr">
        <is>
          <t>265 Industrial Estate</t>
        </is>
      </c>
      <c r="E88" t="inlineStr">
        <is>
          <t>East</t>
        </is>
      </c>
      <c r="F88" t="inlineStr">
        <is>
          <t>0277251043</t>
        </is>
      </c>
      <c r="G88" t="inlineStr">
        <is>
          <t>Amina Mahmood</t>
        </is>
      </c>
      <c r="H88" t="inlineStr">
        <is>
          <t>2026-05-28</t>
        </is>
      </c>
      <c r="I88" t="b">
        <v>1</v>
      </c>
      <c r="J88" t="inlineStr">
        <is>
          <t>active</t>
        </is>
      </c>
      <c r="K88" t="inlineStr">
        <is>
          <t>Food importers</t>
        </is>
      </c>
    </row>
    <row r="89">
      <c r="A89" t="inlineStr">
        <is>
          <t>T100631</t>
        </is>
      </c>
      <c r="B89" t="inlineStr">
        <is>
          <t>Blue Ocean Glow International Ltd</t>
        </is>
      </c>
      <c r="C89" t="inlineStr">
        <is>
          <t>Blue Ocean Glow International Ltd</t>
        </is>
      </c>
      <c r="D89" t="inlineStr">
        <is>
          <t>191 Garden Lane</t>
        </is>
      </c>
      <c r="E89" t="inlineStr">
        <is>
          <t>Coastal</t>
        </is>
      </c>
      <c r="F89" t="inlineStr">
        <is>
          <t>0808004328</t>
        </is>
      </c>
      <c r="G89" t="inlineStr">
        <is>
          <t>Ingrid Ibrahim</t>
        </is>
      </c>
      <c r="H89" t="inlineStr">
        <is>
          <t>2020-02-17</t>
        </is>
      </c>
      <c r="I89" t="b">
        <v>1</v>
      </c>
      <c r="J89" t="inlineStr">
        <is>
          <t>active</t>
        </is>
      </c>
      <c r="K89" t="inlineStr">
        <is>
          <t>Tobacco and beverages</t>
        </is>
      </c>
    </row>
    <row r="90">
      <c r="A90" t="inlineStr">
        <is>
          <t>T100639</t>
        </is>
      </c>
      <c r="B90" t="inlineStr">
        <is>
          <t>Lotus Commercial &amp; Sons</t>
        </is>
      </c>
      <c r="C90" t="inlineStr">
        <is>
          <t>Lotus Commercial &amp; Sons</t>
        </is>
      </c>
      <c r="D90" t="inlineStr">
        <is>
          <t>226 Riverside</t>
        </is>
      </c>
      <c r="E90" t="inlineStr">
        <is>
          <t>South</t>
        </is>
      </c>
      <c r="F90" t="inlineStr">
        <is>
          <t>0359630815</t>
        </is>
      </c>
      <c r="G90" t="inlineStr">
        <is>
          <t>Lucia Al-Sayed</t>
        </is>
      </c>
      <c r="H90" t="inlineStr">
        <is>
          <t>2011-12-28</t>
        </is>
      </c>
      <c r="I90" t="b">
        <v>1</v>
      </c>
      <c r="J90" t="inlineStr">
        <is>
          <t>active</t>
        </is>
      </c>
      <c r="K90" t="inlineStr">
        <is>
          <t>Fuel and chemicals</t>
        </is>
      </c>
    </row>
    <row r="91">
      <c r="A91" t="inlineStr">
        <is>
          <t>T100645</t>
        </is>
      </c>
      <c r="B91" t="inlineStr">
        <is>
          <t>Sunrise Logistics &amp; Sons</t>
        </is>
      </c>
      <c r="C91" t="inlineStr">
        <is>
          <t>Sunrise Logistics &amp; Sons</t>
        </is>
      </c>
      <c r="D91" t="inlineStr">
        <is>
          <t>344 Mill Road</t>
        </is>
      </c>
      <c r="E91" t="inlineStr">
        <is>
          <t>West</t>
        </is>
      </c>
      <c r="F91" t="inlineStr">
        <is>
          <t>0423519421</t>
        </is>
      </c>
      <c r="G91" t="inlineStr">
        <is>
          <t>Daniel Al-Sayed</t>
        </is>
      </c>
      <c r="H91" t="inlineStr">
        <is>
          <t>2019-09-22</t>
        </is>
      </c>
      <c r="I91" t="b">
        <v>1</v>
      </c>
      <c r="J91" t="inlineStr">
        <is>
          <t>active</t>
        </is>
      </c>
      <c r="K91" t="inlineStr">
        <is>
          <t>Electronics</t>
        </is>
      </c>
    </row>
    <row r="92">
      <c r="A92" t="inlineStr">
        <is>
          <t>T100651</t>
        </is>
      </c>
      <c r="B92" t="inlineStr">
        <is>
          <t>Royal Motors Co.</t>
        </is>
      </c>
      <c r="D92" t="inlineStr">
        <is>
          <t>1 Mill Road</t>
        </is>
      </c>
      <c r="E92" t="inlineStr">
        <is>
          <t>North</t>
        </is>
      </c>
      <c r="F92" t="inlineStr">
        <is>
          <t>0326308351</t>
        </is>
      </c>
      <c r="G92" t="inlineStr">
        <is>
          <t>A. Okafor</t>
        </is>
      </c>
      <c r="H92" t="inlineStr">
        <is>
          <t>2011-06-11</t>
        </is>
      </c>
      <c r="I92" t="b">
        <v>1</v>
      </c>
      <c r="J92" t="inlineStr">
        <is>
          <t>active</t>
        </is>
      </c>
      <c r="K92" t="inlineStr">
        <is>
          <t>Machinery</t>
        </is>
      </c>
    </row>
    <row r="93">
      <c r="A93" t="inlineStr">
        <is>
          <t>T100673</t>
        </is>
      </c>
      <c r="B93" t="inlineStr">
        <is>
          <t>PACIFIC INDUSTRIES LIMITED</t>
        </is>
      </c>
      <c r="C93" t="inlineStr">
        <is>
          <t>Pacific Industries Limited</t>
        </is>
      </c>
      <c r="D93" t="inlineStr">
        <is>
          <t>379 Harbour Rd</t>
        </is>
      </c>
      <c r="E93" t="inlineStr">
        <is>
          <t>East</t>
        </is>
      </c>
      <c r="F93" t="inlineStr">
        <is>
          <t>0564932412</t>
        </is>
      </c>
      <c r="G93" t="inlineStr">
        <is>
          <t>Samuel Bauer</t>
        </is>
      </c>
      <c r="H93" t="inlineStr">
        <is>
          <t>2017-05-30</t>
        </is>
      </c>
      <c r="I93" t="b">
        <v>1</v>
      </c>
      <c r="J93" t="inlineStr">
        <is>
          <t>active</t>
        </is>
      </c>
      <c r="K93" t="inlineStr">
        <is>
          <t>Electronics</t>
        </is>
      </c>
    </row>
    <row r="94">
      <c r="A94" t="inlineStr">
        <is>
          <t>T100680</t>
        </is>
      </c>
      <c r="B94" t="inlineStr">
        <is>
          <t>United Foods Partners Limited</t>
        </is>
      </c>
      <c r="D94" t="inlineStr">
        <is>
          <t>139 Harbour Rd</t>
        </is>
      </c>
      <c r="E94" t="inlineStr">
        <is>
          <t>East</t>
        </is>
      </c>
      <c r="F94" t="inlineStr">
        <is>
          <t>0271789964</t>
        </is>
      </c>
      <c r="G94" t="inlineStr">
        <is>
          <t>Tomas Fernandes</t>
        </is>
      </c>
      <c r="H94" t="inlineStr">
        <is>
          <t>2020-01-01</t>
        </is>
      </c>
      <c r="I94" t="b">
        <v>1</v>
      </c>
      <c r="J94" t="inlineStr">
        <is>
          <t>active</t>
        </is>
      </c>
      <c r="K94" t="inlineStr">
        <is>
          <t>Furniture and household</t>
        </is>
      </c>
    </row>
    <row r="95">
      <c r="A95" t="inlineStr">
        <is>
          <t>T100690</t>
        </is>
      </c>
      <c r="B95" t="inlineStr">
        <is>
          <t>Carrick Distribution Holdings Ltd</t>
        </is>
      </c>
      <c r="D95" t="inlineStr">
        <is>
          <t>96 GARDEN LANE</t>
        </is>
      </c>
      <c r="E95" t="inlineStr">
        <is>
          <t>West</t>
        </is>
      </c>
      <c r="F95" t="inlineStr">
        <is>
          <t>0898448613</t>
        </is>
      </c>
      <c r="G95" t="inlineStr">
        <is>
          <t>Lucia Nguyen-Lee</t>
        </is>
      </c>
      <c r="H95" t="inlineStr">
        <is>
          <t>2019-02-05</t>
        </is>
      </c>
      <c r="I95" t="b">
        <v>1</v>
      </c>
      <c r="J95" t="inlineStr">
        <is>
          <t>active</t>
        </is>
      </c>
      <c r="K95" t="inlineStr">
        <is>
          <t>Machinery</t>
        </is>
      </c>
    </row>
    <row r="96">
      <c r="A96" t="inlineStr">
        <is>
          <t>T100699</t>
        </is>
      </c>
      <c r="B96" t="inlineStr">
        <is>
          <t>Lotus Commercial Co.</t>
        </is>
      </c>
      <c r="C96" t="inlineStr">
        <is>
          <t>Lotus Commercial Co.</t>
        </is>
      </c>
      <c r="D96" t="inlineStr">
        <is>
          <t>56 Temple Street</t>
        </is>
      </c>
      <c r="E96" t="inlineStr">
        <is>
          <t>West</t>
        </is>
      </c>
      <c r="F96" t="inlineStr">
        <is>
          <t>0292316512</t>
        </is>
      </c>
      <c r="G96" t="inlineStr">
        <is>
          <t>B. Patel</t>
        </is>
      </c>
      <c r="H96" t="inlineStr">
        <is>
          <t>2021-06-03</t>
        </is>
      </c>
      <c r="I96" t="b">
        <v>1</v>
      </c>
      <c r="J96" t="inlineStr">
        <is>
          <t>active</t>
        </is>
      </c>
      <c r="K96" t="inlineStr">
        <is>
          <t>Tobacco and beverages</t>
        </is>
      </c>
    </row>
    <row r="97">
      <c r="A97" t="inlineStr">
        <is>
          <t>T100705</t>
        </is>
      </c>
      <c r="B97" t="inlineStr">
        <is>
          <t>Cobalt Supply &amp; Sons</t>
        </is>
      </c>
      <c r="D97" t="inlineStr">
        <is>
          <t>303 Temple Street</t>
        </is>
      </c>
      <c r="E97" t="inlineStr">
        <is>
          <t>West</t>
        </is>
      </c>
      <c r="F97" t="inlineStr">
        <is>
          <t>0799827590</t>
        </is>
      </c>
      <c r="G97" t="inlineStr">
        <is>
          <t>Somchai Bauer</t>
        </is>
      </c>
      <c r="H97" t="inlineStr">
        <is>
          <t>2009-01-25</t>
        </is>
      </c>
      <c r="I97" t="b">
        <v>1</v>
      </c>
      <c r="J97" t="inlineStr">
        <is>
          <t>active</t>
        </is>
      </c>
      <c r="K97" t="inlineStr">
        <is>
          <t>Fuel and chemicals</t>
        </is>
      </c>
    </row>
    <row r="98">
      <c r="A98" t="inlineStr">
        <is>
          <t>T100707</t>
        </is>
      </c>
      <c r="B98" t="inlineStr">
        <is>
          <t>Lotus Steel Holdings Ltd</t>
        </is>
      </c>
      <c r="D98" t="inlineStr">
        <is>
          <t>199 Temple Street</t>
        </is>
      </c>
      <c r="E98" t="inlineStr">
        <is>
          <t>South</t>
        </is>
      </c>
      <c r="F98" t="inlineStr">
        <is>
          <t>0320392602</t>
        </is>
      </c>
      <c r="G98" t="inlineStr">
        <is>
          <t>Ingrid Silva</t>
        </is>
      </c>
      <c r="H98" t="inlineStr">
        <is>
          <t>2020-03-22</t>
        </is>
      </c>
      <c r="I98" t="b">
        <v>1</v>
      </c>
      <c r="J98" t="inlineStr">
        <is>
          <t>active</t>
        </is>
      </c>
      <c r="K98" t="inlineStr">
        <is>
          <t>Medical devices</t>
        </is>
      </c>
    </row>
    <row r="99">
      <c r="A99" t="inlineStr">
        <is>
          <t>T100720</t>
        </is>
      </c>
      <c r="B99" t="inlineStr">
        <is>
          <t>Lotus Agro Co., Ltd</t>
        </is>
      </c>
      <c r="D99" t="inlineStr">
        <is>
          <t>Unit 11, 372 Riverside</t>
        </is>
      </c>
      <c r="E99" t="inlineStr">
        <is>
          <t>West</t>
        </is>
      </c>
      <c r="F99" t="inlineStr">
        <is>
          <t>0442103092</t>
        </is>
      </c>
      <c r="G99" t="inlineStr">
        <is>
          <t>Ingrid Silva</t>
        </is>
      </c>
      <c r="H99" t="inlineStr">
        <is>
          <t>2013-08-23</t>
        </is>
      </c>
      <c r="I99" t="b">
        <v>1</v>
      </c>
      <c r="J99" t="inlineStr">
        <is>
          <t>active</t>
        </is>
      </c>
      <c r="K99" t="inlineStr">
        <is>
          <t>Fuel and chemicals</t>
        </is>
      </c>
    </row>
    <row r="100">
      <c r="A100" t="inlineStr">
        <is>
          <t>T100723</t>
        </is>
      </c>
      <c r="B100" t="inlineStr">
        <is>
          <t>Blue Ocean Logistics Ltd</t>
        </is>
      </c>
      <c r="D100" t="inlineStr">
        <is>
          <t>329 Mill Road</t>
        </is>
      </c>
      <c r="E100" t="inlineStr">
        <is>
          <t>South</t>
        </is>
      </c>
      <c r="F100" t="inlineStr">
        <is>
          <t>0757878511</t>
        </is>
      </c>
      <c r="G100" t="inlineStr">
        <is>
          <t>Aisha Kowalski</t>
        </is>
      </c>
      <c r="H100" t="inlineStr">
        <is>
          <t>2019-01-30</t>
        </is>
      </c>
      <c r="I100" t="b">
        <v>1</v>
      </c>
      <c r="J100" t="inlineStr">
        <is>
          <t>active</t>
        </is>
      </c>
      <c r="K100" t="inlineStr">
        <is>
          <t>Electronics</t>
        </is>
      </c>
    </row>
    <row r="101">
      <c r="A101" t="inlineStr">
        <is>
          <t>T100729</t>
        </is>
      </c>
      <c r="B101" t="inlineStr">
        <is>
          <t>Arden Fruits Limited</t>
        </is>
      </c>
      <c r="C101" t="inlineStr">
        <is>
          <t>Arden Fruits Ltd</t>
        </is>
      </c>
      <c r="D101" t="inlineStr">
        <is>
          <t>3 RIVERSIDE</t>
        </is>
      </c>
      <c r="E101" t="inlineStr">
        <is>
          <t>South</t>
        </is>
      </c>
      <c r="F101" t="inlineStr">
        <is>
          <t>0501969412</t>
        </is>
      </c>
      <c r="G101" t="inlineStr">
        <is>
          <t>Fatima Osei</t>
        </is>
      </c>
      <c r="H101" t="inlineStr">
        <is>
          <t>2011-12-10</t>
        </is>
      </c>
      <c r="I101" t="b">
        <v>1</v>
      </c>
      <c r="J101" t="inlineStr">
        <is>
          <t>active</t>
        </is>
      </c>
      <c r="K101" t="inlineStr">
        <is>
          <t>Food importers</t>
        </is>
      </c>
    </row>
    <row r="102">
      <c r="A102" t="inlineStr">
        <is>
          <t>T100741</t>
        </is>
      </c>
      <c r="B102" t="inlineStr">
        <is>
          <t>Sunrise Textiles Co., Ltd</t>
        </is>
      </c>
      <c r="C102" t="inlineStr">
        <is>
          <t>Sunrise Textiles Co., Ltd</t>
        </is>
      </c>
      <c r="D102" t="inlineStr">
        <is>
          <t>228 Market Street</t>
        </is>
      </c>
      <c r="E102" t="inlineStr">
        <is>
          <t>Capital</t>
        </is>
      </c>
      <c r="F102" t="inlineStr">
        <is>
          <t>0615813591</t>
        </is>
      </c>
      <c r="G102" t="inlineStr">
        <is>
          <t>Aisha Chen</t>
        </is>
      </c>
      <c r="H102" t="inlineStr">
        <is>
          <t>2019-03-29</t>
        </is>
      </c>
      <c r="I102" t="b">
        <v>1</v>
      </c>
      <c r="J102" t="inlineStr">
        <is>
          <t>active</t>
        </is>
      </c>
      <c r="K102" t="inlineStr">
        <is>
          <t>Electronics</t>
        </is>
      </c>
    </row>
    <row r="103">
      <c r="A103" t="inlineStr">
        <is>
          <t>T100745</t>
        </is>
      </c>
      <c r="B103" t="inlineStr">
        <is>
          <t xml:space="preserve">Metro Fruits Enterprises </t>
        </is>
      </c>
      <c r="C103" t="inlineStr">
        <is>
          <t>Metro Fruits Enterprises</t>
        </is>
      </c>
      <c r="D103" t="inlineStr">
        <is>
          <t>Unit 27, 369 Bazaar Lane</t>
        </is>
      </c>
      <c r="E103" t="inlineStr">
        <is>
          <t>North</t>
        </is>
      </c>
      <c r="F103" t="inlineStr">
        <is>
          <t>0807497130</t>
        </is>
      </c>
      <c r="G103" t="inlineStr">
        <is>
          <t>Daniel Al-Sayed</t>
        </is>
      </c>
      <c r="H103" t="inlineStr">
        <is>
          <t>2025-04-17</t>
        </is>
      </c>
      <c r="I103" t="b">
        <v>1</v>
      </c>
      <c r="J103" t="inlineStr">
        <is>
          <t>active</t>
        </is>
      </c>
      <c r="K103" t="inlineStr">
        <is>
          <t>Electronics</t>
        </is>
      </c>
    </row>
    <row r="104">
      <c r="A104" t="inlineStr">
        <is>
          <t>T100749</t>
        </is>
      </c>
      <c r="B104" t="inlineStr">
        <is>
          <t>Great Vellmoor Motors Partners Ltd</t>
        </is>
      </c>
      <c r="C104" t="inlineStr">
        <is>
          <t>Great Vellmoor Motors Partners Ltd</t>
        </is>
      </c>
      <c r="D104" t="inlineStr">
        <is>
          <t>373 Temple Street</t>
        </is>
      </c>
      <c r="E104" t="inlineStr">
        <is>
          <t>West</t>
        </is>
      </c>
      <c r="F104" t="inlineStr">
        <is>
          <t>0533266170</t>
        </is>
      </c>
      <c r="G104" t="inlineStr">
        <is>
          <t>Amina Al-Sayed</t>
        </is>
      </c>
      <c r="H104" t="inlineStr">
        <is>
          <t>2018-07-13</t>
        </is>
      </c>
      <c r="I104" t="b">
        <v>1</v>
      </c>
      <c r="J104" t="inlineStr">
        <is>
          <t>active</t>
        </is>
      </c>
      <c r="K104" t="inlineStr">
        <is>
          <t>Electronics</t>
        </is>
      </c>
    </row>
    <row r="105">
      <c r="A105" t="inlineStr">
        <is>
          <t>T100758</t>
        </is>
      </c>
      <c r="B105" t="inlineStr">
        <is>
          <t>Jade Logistics Co., Ltd</t>
        </is>
      </c>
      <c r="D105" t="inlineStr">
        <is>
          <t>245 MILL ROAD</t>
        </is>
      </c>
      <c r="E105" t="inlineStr">
        <is>
          <t>Capital</t>
        </is>
      </c>
      <c r="F105" t="inlineStr">
        <is>
          <t>0330527456</t>
        </is>
      </c>
      <c r="G105" t="inlineStr">
        <is>
          <t>Daniel Haddad</t>
        </is>
      </c>
      <c r="H105" t="inlineStr">
        <is>
          <t>2014-07-10</t>
        </is>
      </c>
      <c r="I105" t="b">
        <v>1</v>
      </c>
      <c r="J105" t="inlineStr">
        <is>
          <t>active</t>
        </is>
      </c>
      <c r="K105" t="inlineStr">
        <is>
          <t>Machinery</t>
        </is>
      </c>
    </row>
    <row r="106">
      <c r="A106" t="inlineStr">
        <is>
          <t>T100769</t>
        </is>
      </c>
      <c r="B106" t="inlineStr">
        <is>
          <t>Coral Living International Ltd</t>
        </is>
      </c>
      <c r="C106" t="inlineStr">
        <is>
          <t>Coral Living International Ltd</t>
        </is>
      </c>
      <c r="D106" t="inlineStr">
        <is>
          <t>324 Bazaar Lane</t>
        </is>
      </c>
      <c r="E106" t="inlineStr">
        <is>
          <t>South</t>
        </is>
      </c>
      <c r="F106" t="inlineStr">
        <is>
          <t>0240087743</t>
        </is>
      </c>
      <c r="G106" t="inlineStr">
        <is>
          <t>B. Ibrahim</t>
        </is>
      </c>
      <c r="H106" t="inlineStr">
        <is>
          <t>2013-03-04</t>
        </is>
      </c>
      <c r="I106" t="b">
        <v>1</v>
      </c>
      <c r="J106" t="inlineStr">
        <is>
          <t>active</t>
        </is>
      </c>
      <c r="K106" t="inlineStr">
        <is>
          <t>Vehicles and parts</t>
        </is>
      </c>
    </row>
    <row r="107">
      <c r="A107" t="inlineStr">
        <is>
          <t>T100773</t>
        </is>
      </c>
      <c r="B107" t="inlineStr">
        <is>
          <t>Global Logistics Co.</t>
        </is>
      </c>
      <c r="C107" t="inlineStr">
        <is>
          <t>Global Logistics Co.</t>
        </is>
      </c>
      <c r="D107" t="inlineStr">
        <is>
          <t>196 Market Street</t>
        </is>
      </c>
      <c r="E107" t="inlineStr">
        <is>
          <t>West</t>
        </is>
      </c>
      <c r="F107" t="inlineStr">
        <is>
          <t>0754320053</t>
        </is>
      </c>
      <c r="G107" t="inlineStr">
        <is>
          <t>Grace Chen</t>
        </is>
      </c>
      <c r="H107" t="inlineStr">
        <is>
          <t>2021-03-09</t>
        </is>
      </c>
      <c r="I107" t="b">
        <v>1</v>
      </c>
      <c r="J107" t="inlineStr">
        <is>
          <t>active</t>
        </is>
      </c>
      <c r="K107" t="inlineStr">
        <is>
          <t>Textiles and apparel</t>
        </is>
      </c>
    </row>
    <row r="108">
      <c r="A108" t="inlineStr">
        <is>
          <t>T100781</t>
        </is>
      </c>
      <c r="B108" t="inlineStr">
        <is>
          <t>Lotus Trading Group Ltd</t>
        </is>
      </c>
      <c r="C108" t="inlineStr">
        <is>
          <t>Lotus Trading Group Ltd</t>
        </is>
      </c>
      <c r="D108" t="inlineStr">
        <is>
          <t>116 Industrial Estate</t>
        </is>
      </c>
      <c r="E108" t="inlineStr">
        <is>
          <t>Capital</t>
        </is>
      </c>
      <c r="F108" t="inlineStr">
        <is>
          <t>0904497215</t>
        </is>
      </c>
      <c r="G108" t="inlineStr">
        <is>
          <t>Tomas Fernandes</t>
        </is>
      </c>
      <c r="H108" t="inlineStr">
        <is>
          <t>2016-06-21</t>
        </is>
      </c>
      <c r="I108" t="b">
        <v>1</v>
      </c>
      <c r="J108" t="inlineStr">
        <is>
          <t>active</t>
        </is>
      </c>
      <c r="K108" t="inlineStr">
        <is>
          <t>Fuel and chemicals</t>
        </is>
      </c>
    </row>
    <row r="109">
      <c r="A109" t="inlineStr">
        <is>
          <t>T100785</t>
        </is>
      </c>
      <c r="B109" t="inlineStr">
        <is>
          <t>Meridian Textiles Partners Ltd</t>
        </is>
      </c>
      <c r="D109" t="inlineStr">
        <is>
          <t>397 GARDEN LANE</t>
        </is>
      </c>
      <c r="E109" t="inlineStr">
        <is>
          <t>East</t>
        </is>
      </c>
      <c r="F109" t="inlineStr">
        <is>
          <t>0568490848</t>
        </is>
      </c>
      <c r="G109" t="inlineStr">
        <is>
          <t>Omar Osei</t>
        </is>
      </c>
      <c r="H109" t="inlineStr">
        <is>
          <t>2022-09-17</t>
        </is>
      </c>
      <c r="I109" t="b">
        <v>1</v>
      </c>
      <c r="J109" t="inlineStr">
        <is>
          <t>active</t>
        </is>
      </c>
      <c r="K109" t="inlineStr">
        <is>
          <t>Cosmetics and personal care</t>
        </is>
      </c>
    </row>
    <row r="110">
      <c r="A110" t="inlineStr">
        <is>
          <t>T100799</t>
        </is>
      </c>
      <c r="B110" t="inlineStr">
        <is>
          <t>Lotus Motors Partners Limited</t>
        </is>
      </c>
      <c r="D110" t="inlineStr">
        <is>
          <t>115 RIVERSIDE</t>
        </is>
      </c>
      <c r="E110" t="inlineStr">
        <is>
          <t>West</t>
        </is>
      </c>
      <c r="F110" t="inlineStr">
        <is>
          <t>0855220503</t>
        </is>
      </c>
      <c r="G110" t="inlineStr">
        <is>
          <t>Ravi Bauer</t>
        </is>
      </c>
      <c r="H110" t="inlineStr">
        <is>
          <t>2008-03-16</t>
        </is>
      </c>
      <c r="I110" t="b">
        <v>1</v>
      </c>
      <c r="J110" t="inlineStr">
        <is>
          <t>active</t>
        </is>
      </c>
      <c r="K110" t="inlineStr">
        <is>
          <t>Steel and construction</t>
        </is>
      </c>
    </row>
    <row r="111">
      <c r="A111" t="inlineStr">
        <is>
          <t>T100811</t>
        </is>
      </c>
      <c r="B111" t="inlineStr">
        <is>
          <t>Dunmore Steel Co., Ltd</t>
        </is>
      </c>
      <c r="C111" t="inlineStr">
        <is>
          <t>Dunmore Steel Co., Ltd</t>
        </is>
      </c>
      <c r="D111" t="inlineStr">
        <is>
          <t>52 Station Road</t>
        </is>
      </c>
      <c r="E111" t="inlineStr">
        <is>
          <t>South</t>
        </is>
      </c>
      <c r="F111" t="inlineStr">
        <is>
          <t>0689371499</t>
        </is>
      </c>
      <c r="G111" t="inlineStr">
        <is>
          <t>Joseph Fernandes</t>
        </is>
      </c>
      <c r="H111" t="inlineStr">
        <is>
          <t>2019-06-20</t>
        </is>
      </c>
      <c r="I111" t="b">
        <v>1</v>
      </c>
      <c r="J111" t="inlineStr">
        <is>
          <t>active</t>
        </is>
      </c>
      <c r="K111" t="inlineStr">
        <is>
          <t>Vehicles and parts</t>
        </is>
      </c>
    </row>
    <row r="112">
      <c r="A112" t="inlineStr">
        <is>
          <t>T100812</t>
        </is>
      </c>
      <c r="B112" t="inlineStr">
        <is>
          <t>Cobalt Steel Enterprises</t>
        </is>
      </c>
      <c r="C112" t="inlineStr">
        <is>
          <t>Cobalt Steel Enterprises</t>
        </is>
      </c>
      <c r="D112" t="inlineStr">
        <is>
          <t>228 Airport Road</t>
        </is>
      </c>
      <c r="E112" t="inlineStr">
        <is>
          <t>Coastal</t>
        </is>
      </c>
      <c r="F112" t="inlineStr">
        <is>
          <t>0886538742</t>
        </is>
      </c>
      <c r="G112" t="inlineStr">
        <is>
          <t>Kenji Mwangi</t>
        </is>
      </c>
      <c r="H112" t="inlineStr">
        <is>
          <t>2024-12-10</t>
        </is>
      </c>
      <c r="I112" t="b">
        <v>1</v>
      </c>
      <c r="J112" t="inlineStr">
        <is>
          <t>active</t>
        </is>
      </c>
      <c r="K112" t="inlineStr">
        <is>
          <t>Steel and construction</t>
        </is>
      </c>
    </row>
    <row r="113">
      <c r="A113" t="inlineStr">
        <is>
          <t>T100821</t>
        </is>
      </c>
      <c r="B113" t="inlineStr">
        <is>
          <t>Inverness Glow &amp; Sons</t>
        </is>
      </c>
      <c r="C113" t="inlineStr">
        <is>
          <t>Inverness Glow &amp; Sons</t>
        </is>
      </c>
      <c r="D113" t="inlineStr">
        <is>
          <t>67 Industrial Estate</t>
        </is>
      </c>
      <c r="E113" t="inlineStr">
        <is>
          <t>South</t>
        </is>
      </c>
      <c r="F113" t="inlineStr">
        <is>
          <t>0742710142</t>
        </is>
      </c>
      <c r="G113" t="inlineStr">
        <is>
          <t>Lucia Bauer</t>
        </is>
      </c>
      <c r="H113" t="inlineStr">
        <is>
          <t>2018-01-11</t>
        </is>
      </c>
      <c r="I113" t="b">
        <v>1</v>
      </c>
      <c r="J113" t="inlineStr">
        <is>
          <t>active</t>
        </is>
      </c>
      <c r="K113" t="inlineStr">
        <is>
          <t>Machinery</t>
        </is>
      </c>
    </row>
    <row r="114">
      <c r="A114" t="inlineStr">
        <is>
          <t>T100831</t>
        </is>
      </c>
      <c r="B114" t="inlineStr">
        <is>
          <t>Prime Agro Holdings Limited</t>
        </is>
      </c>
      <c r="C114" t="inlineStr">
        <is>
          <t>Prime Agro Holdings Ltd</t>
        </is>
      </c>
      <c r="D114" t="inlineStr">
        <is>
          <t>303 Mill Road</t>
        </is>
      </c>
      <c r="E114" t="inlineStr">
        <is>
          <t>Capital</t>
        </is>
      </c>
      <c r="F114" t="inlineStr">
        <is>
          <t>0977047198</t>
        </is>
      </c>
      <c r="G114" t="inlineStr">
        <is>
          <t>Omar Ibrahim</t>
        </is>
      </c>
      <c r="H114" t="inlineStr">
        <is>
          <t>2022-12-19</t>
        </is>
      </c>
      <c r="I114" t="b">
        <v>1</v>
      </c>
      <c r="J114" t="inlineStr">
        <is>
          <t>active</t>
        </is>
      </c>
      <c r="K114" t="inlineStr">
        <is>
          <t>Machinery</t>
        </is>
      </c>
    </row>
    <row r="115">
      <c r="A115" t="inlineStr">
        <is>
          <t>T100842</t>
        </is>
      </c>
      <c r="B115" t="inlineStr">
        <is>
          <t>Phoenix Distribution Group Ltd</t>
        </is>
      </c>
      <c r="D115" t="inlineStr">
        <is>
          <t>339 Industrial Estate</t>
        </is>
      </c>
      <c r="E115" t="inlineStr">
        <is>
          <t>North</t>
        </is>
      </c>
      <c r="F115" t="inlineStr">
        <is>
          <t>0535824167</t>
        </is>
      </c>
      <c r="G115" t="inlineStr">
        <is>
          <t>Fatima Kowalski</t>
        </is>
      </c>
      <c r="H115" t="inlineStr">
        <is>
          <t>2017-04-26</t>
        </is>
      </c>
      <c r="I115" t="b">
        <v>1</v>
      </c>
      <c r="J115" t="inlineStr">
        <is>
          <t>active</t>
        </is>
      </c>
      <c r="K115" t="inlineStr">
        <is>
          <t>Machinery</t>
        </is>
      </c>
    </row>
    <row r="116">
      <c r="A116" t="inlineStr">
        <is>
          <t>T100851</t>
        </is>
      </c>
      <c r="B116" t="inlineStr">
        <is>
          <t>Sunrise Mobile Limited</t>
        </is>
      </c>
      <c r="C116" t="inlineStr">
        <is>
          <t>Sunrise Mobile Limited</t>
        </is>
      </c>
      <c r="D116" t="inlineStr">
        <is>
          <t>307 Station Road</t>
        </is>
      </c>
      <c r="E116" t="inlineStr">
        <is>
          <t>Capital</t>
        </is>
      </c>
      <c r="F116" t="inlineStr">
        <is>
          <t>0655304441</t>
        </is>
      </c>
      <c r="G116" t="inlineStr">
        <is>
          <t>Fatima Bauer</t>
        </is>
      </c>
      <c r="H116" t="inlineStr">
        <is>
          <t>2026-06-24</t>
        </is>
      </c>
      <c r="I116" t="b">
        <v>1</v>
      </c>
      <c r="J116" t="inlineStr">
        <is>
          <t>active</t>
        </is>
      </c>
      <c r="K116" t="inlineStr">
        <is>
          <t>Pharmaceuticals</t>
        </is>
      </c>
    </row>
    <row r="117">
      <c r="A117" t="inlineStr">
        <is>
          <t>T100856</t>
        </is>
      </c>
      <c r="B117" t="inlineStr">
        <is>
          <t>Meridian Agro Co., Ltd</t>
        </is>
      </c>
      <c r="C117" t="inlineStr">
        <is>
          <t>Meridian Agro Co., Ltd</t>
        </is>
      </c>
      <c r="D117" t="inlineStr">
        <is>
          <t>166 Riverside</t>
        </is>
      </c>
      <c r="E117" t="inlineStr">
        <is>
          <t>South</t>
        </is>
      </c>
      <c r="F117" t="inlineStr">
        <is>
          <t>0786862666</t>
        </is>
      </c>
      <c r="G117" t="inlineStr">
        <is>
          <t>Ingrid Patel</t>
        </is>
      </c>
      <c r="H117" t="inlineStr">
        <is>
          <t>2020-07-15</t>
        </is>
      </c>
      <c r="I117" t="b">
        <v>1</v>
      </c>
      <c r="J117" t="inlineStr">
        <is>
          <t>active</t>
        </is>
      </c>
      <c r="K117" t="inlineStr">
        <is>
          <t>General trading</t>
        </is>
      </c>
    </row>
    <row r="118">
      <c r="A118" t="inlineStr">
        <is>
          <t>T100861</t>
        </is>
      </c>
      <c r="B118" t="inlineStr">
        <is>
          <t>Prime Steel Group Ltd</t>
        </is>
      </c>
      <c r="C118" t="inlineStr">
        <is>
          <t>Prime Steel Group Ltd</t>
        </is>
      </c>
      <c r="D118" t="inlineStr">
        <is>
          <t>135 Station Road</t>
        </is>
      </c>
      <c r="E118" t="inlineStr">
        <is>
          <t>South</t>
        </is>
      </c>
      <c r="F118" t="inlineStr">
        <is>
          <t>0984009293</t>
        </is>
      </c>
      <c r="G118" t="inlineStr">
        <is>
          <t>Priya Nguyen-Lee</t>
        </is>
      </c>
      <c r="H118" t="inlineStr">
        <is>
          <t>2009-07-01</t>
        </is>
      </c>
      <c r="I118" t="b">
        <v>1</v>
      </c>
      <c r="J118" t="inlineStr">
        <is>
          <t>active</t>
        </is>
      </c>
      <c r="K118" t="inlineStr">
        <is>
          <t>Furniture and household</t>
        </is>
      </c>
    </row>
    <row r="119">
      <c r="A119" t="inlineStr">
        <is>
          <t>T100870</t>
        </is>
      </c>
      <c r="B119" t="inlineStr">
        <is>
          <t>Silk Road Motors Holdings Limited</t>
        </is>
      </c>
      <c r="D119" t="inlineStr">
        <is>
          <t>22 Garden Lane</t>
        </is>
      </c>
      <c r="E119" t="inlineStr">
        <is>
          <t>North</t>
        </is>
      </c>
      <c r="F119" t="inlineStr">
        <is>
          <t>0962241355</t>
        </is>
      </c>
      <c r="G119" t="inlineStr">
        <is>
          <t>Aisha Patel</t>
        </is>
      </c>
      <c r="H119" t="inlineStr">
        <is>
          <t>2021-05-17</t>
        </is>
      </c>
      <c r="I119" t="b">
        <v>1</v>
      </c>
      <c r="J119" t="inlineStr">
        <is>
          <t>active</t>
        </is>
      </c>
      <c r="K119" t="inlineStr">
        <is>
          <t>Furniture and household</t>
        </is>
      </c>
    </row>
    <row r="120">
      <c r="A120" t="inlineStr">
        <is>
          <t>T100879</t>
        </is>
      </c>
      <c r="B120" t="inlineStr">
        <is>
          <t>Blue Ocean Medical Partners Ltd</t>
        </is>
      </c>
      <c r="C120" t="inlineStr">
        <is>
          <t>Blue Ocean Medical Partners Ltd</t>
        </is>
      </c>
      <c r="D120" t="inlineStr">
        <is>
          <t>33 Temple Street</t>
        </is>
      </c>
      <c r="E120" t="inlineStr">
        <is>
          <t>West</t>
        </is>
      </c>
      <c r="F120" t="inlineStr">
        <is>
          <t>0811120777</t>
        </is>
      </c>
      <c r="G120" t="inlineStr">
        <is>
          <t>Daniel Mwangi</t>
        </is>
      </c>
      <c r="H120" t="inlineStr">
        <is>
          <t>2018-08-20</t>
        </is>
      </c>
      <c r="I120" t="b">
        <v>1</v>
      </c>
      <c r="J120" t="inlineStr">
        <is>
          <t>active</t>
        </is>
      </c>
      <c r="K120" t="inlineStr">
        <is>
          <t>General trading</t>
        </is>
      </c>
    </row>
    <row r="121">
      <c r="A121" t="inlineStr">
        <is>
          <t>T100885</t>
        </is>
      </c>
      <c r="B121" t="inlineStr">
        <is>
          <t>United Supply Co.</t>
        </is>
      </c>
      <c r="C121" t="inlineStr">
        <is>
          <t>United Supply Co.</t>
        </is>
      </c>
      <c r="D121" t="inlineStr">
        <is>
          <t>250 RIVERSIDE</t>
        </is>
      </c>
      <c r="E121" t="inlineStr">
        <is>
          <t>South</t>
        </is>
      </c>
      <c r="F121" t="inlineStr">
        <is>
          <t>0796806106</t>
        </is>
      </c>
      <c r="G121" t="inlineStr">
        <is>
          <t>Samuel Fernandes</t>
        </is>
      </c>
      <c r="H121" t="inlineStr">
        <is>
          <t>2024-05-31</t>
        </is>
      </c>
      <c r="I121" t="b">
        <v>1</v>
      </c>
      <c r="J121" t="inlineStr">
        <is>
          <t>active</t>
        </is>
      </c>
      <c r="K121" t="inlineStr">
        <is>
          <t>Textiles and apparel</t>
        </is>
      </c>
    </row>
    <row r="122">
      <c r="A122" t="inlineStr">
        <is>
          <t>T100895</t>
        </is>
      </c>
      <c r="B122" t="inlineStr">
        <is>
          <t>Phoenix Pack Limited</t>
        </is>
      </c>
      <c r="C122" t="inlineStr">
        <is>
          <t>Phoenix Pack Limited</t>
        </is>
      </c>
      <c r="D122" t="inlineStr">
        <is>
          <t>116 STATION ROAD</t>
        </is>
      </c>
      <c r="E122" t="inlineStr">
        <is>
          <t>East</t>
        </is>
      </c>
      <c r="F122" t="inlineStr">
        <is>
          <t>0284885613</t>
        </is>
      </c>
      <c r="G122" t="inlineStr">
        <is>
          <t>M. Rahman</t>
        </is>
      </c>
      <c r="H122" t="inlineStr">
        <is>
          <t>2015-05-07</t>
        </is>
      </c>
      <c r="I122" t="b">
        <v>1</v>
      </c>
      <c r="J122" t="inlineStr">
        <is>
          <t>active</t>
        </is>
      </c>
      <c r="K122" t="inlineStr">
        <is>
          <t>Cosmetics and personal care</t>
        </is>
      </c>
    </row>
    <row r="123">
      <c r="A123" t="inlineStr">
        <is>
          <t>T100904</t>
        </is>
      </c>
      <c r="B123" t="inlineStr">
        <is>
          <t>Metro Glow Company Limited</t>
        </is>
      </c>
      <c r="C123" t="inlineStr">
        <is>
          <t>Metro Glow Co., Ltd</t>
        </is>
      </c>
      <c r="D123" t="inlineStr">
        <is>
          <t>145 Riverside</t>
        </is>
      </c>
      <c r="E123" t="inlineStr">
        <is>
          <t>Capital</t>
        </is>
      </c>
      <c r="F123" t="inlineStr">
        <is>
          <t>0350746223</t>
        </is>
      </c>
      <c r="G123" t="inlineStr">
        <is>
          <t>Somchai Ibrahim</t>
        </is>
      </c>
      <c r="H123" t="inlineStr">
        <is>
          <t>2017-06-25</t>
        </is>
      </c>
      <c r="I123" t="b">
        <v>1</v>
      </c>
      <c r="J123" t="inlineStr">
        <is>
          <t>active</t>
        </is>
      </c>
      <c r="K123" t="inlineStr">
        <is>
          <t>Steel and construction</t>
        </is>
      </c>
    </row>
    <row r="124">
      <c r="A124" t="inlineStr">
        <is>
          <t>T100922</t>
        </is>
      </c>
      <c r="B124" t="inlineStr">
        <is>
          <t>Silk Road Motors Ltd</t>
        </is>
      </c>
      <c r="D124" t="inlineStr">
        <is>
          <t>200 Station Road</t>
        </is>
      </c>
      <c r="E124" t="inlineStr">
        <is>
          <t>South</t>
        </is>
      </c>
      <c r="F124" t="inlineStr">
        <is>
          <t>0498105939</t>
        </is>
      </c>
      <c r="G124" t="inlineStr">
        <is>
          <t>Ravi Rahman</t>
        </is>
      </c>
      <c r="H124" t="inlineStr">
        <is>
          <t>2014-12-28</t>
        </is>
      </c>
      <c r="I124" t="b">
        <v>1</v>
      </c>
      <c r="J124" t="inlineStr">
        <is>
          <t>active</t>
        </is>
      </c>
      <c r="K124" t="inlineStr">
        <is>
          <t>Furniture and household</t>
        </is>
      </c>
    </row>
    <row r="125">
      <c r="A125" t="inlineStr">
        <is>
          <t>T100936</t>
        </is>
      </c>
      <c r="B125" t="inlineStr">
        <is>
          <t>Lotus Pack Ltd</t>
        </is>
      </c>
      <c r="C125" t="inlineStr">
        <is>
          <t>Lotus Centre</t>
        </is>
      </c>
      <c r="D125" t="inlineStr">
        <is>
          <t>216 Temple St</t>
        </is>
      </c>
      <c r="E125" t="inlineStr">
        <is>
          <t>South</t>
        </is>
      </c>
      <c r="F125" t="inlineStr">
        <is>
          <t>0958702391</t>
        </is>
      </c>
      <c r="G125" t="inlineStr">
        <is>
          <t>Joseph Ibrahim</t>
        </is>
      </c>
      <c r="H125" t="inlineStr">
        <is>
          <t>2016-09-11</t>
        </is>
      </c>
      <c r="I125" t="b">
        <v>1</v>
      </c>
      <c r="J125" t="inlineStr">
        <is>
          <t>active</t>
        </is>
      </c>
      <c r="K125" t="inlineStr">
        <is>
          <t>Machinery</t>
        </is>
      </c>
    </row>
    <row r="126">
      <c r="A126" t="inlineStr">
        <is>
          <t>T100938</t>
        </is>
      </c>
      <c r="B126" t="inlineStr">
        <is>
          <t>Green Valley Industries Ltd</t>
        </is>
      </c>
      <c r="C126" t="inlineStr">
        <is>
          <t>Green Valley Industries Ltd</t>
        </is>
      </c>
      <c r="D126" t="inlineStr">
        <is>
          <t>191 Garden Lane</t>
        </is>
      </c>
      <c r="E126" t="inlineStr">
        <is>
          <t>Coastal</t>
        </is>
      </c>
      <c r="F126" t="inlineStr">
        <is>
          <t>0570643280</t>
        </is>
      </c>
      <c r="G126" t="inlineStr">
        <is>
          <t>Tomas Mensah</t>
        </is>
      </c>
      <c r="H126" t="inlineStr">
        <is>
          <t>2016-07-30</t>
        </is>
      </c>
      <c r="I126" t="b">
        <v>1</v>
      </c>
      <c r="J126" t="inlineStr">
        <is>
          <t>active</t>
        </is>
      </c>
      <c r="K126" t="inlineStr">
        <is>
          <t>Pharmaceuticals</t>
        </is>
      </c>
    </row>
    <row r="127">
      <c r="A127" t="inlineStr">
        <is>
          <t>T100948</t>
        </is>
      </c>
      <c r="B127" t="inlineStr">
        <is>
          <t>Eastern Foods Group Limited</t>
        </is>
      </c>
      <c r="D127" t="inlineStr">
        <is>
          <t>222 Harbour Road</t>
        </is>
      </c>
      <c r="E127" t="inlineStr">
        <is>
          <t>South</t>
        </is>
      </c>
      <c r="F127" t="inlineStr">
        <is>
          <t>0629629394</t>
        </is>
      </c>
      <c r="G127" t="inlineStr">
        <is>
          <t>Daniel Al-Sayed</t>
        </is>
      </c>
      <c r="H127" t="inlineStr">
        <is>
          <t>2017-03-25</t>
        </is>
      </c>
      <c r="I127" t="b">
        <v>1</v>
      </c>
      <c r="J127" t="inlineStr">
        <is>
          <t>active</t>
        </is>
      </c>
      <c r="K127" t="inlineStr">
        <is>
          <t>Pharmaceuticals</t>
        </is>
      </c>
    </row>
    <row r="128">
      <c r="A128" t="inlineStr">
        <is>
          <t>T100957</t>
        </is>
      </c>
      <c r="B128" t="inlineStr">
        <is>
          <t>Royal Textiles Enterprises</t>
        </is>
      </c>
      <c r="C128" t="inlineStr">
        <is>
          <t>Royal Textiles Enterprises</t>
        </is>
      </c>
      <c r="D128" t="inlineStr">
        <is>
          <t>364 Garden Lane</t>
        </is>
      </c>
      <c r="E128" t="inlineStr">
        <is>
          <t>North</t>
        </is>
      </c>
      <c r="F128" t="inlineStr">
        <is>
          <t>0426196297</t>
        </is>
      </c>
      <c r="G128" t="inlineStr">
        <is>
          <t>Lucia Fernandes</t>
        </is>
      </c>
      <c r="H128" t="inlineStr">
        <is>
          <t>2016-07-20</t>
        </is>
      </c>
      <c r="I128" t="b">
        <v>1</v>
      </c>
      <c r="J128" t="inlineStr">
        <is>
          <t>active</t>
        </is>
      </c>
      <c r="K128" t="inlineStr">
        <is>
          <t>Furniture and household</t>
        </is>
      </c>
    </row>
    <row r="129">
      <c r="A129" t="inlineStr">
        <is>
          <t>T100963</t>
        </is>
      </c>
      <c r="B129" t="inlineStr">
        <is>
          <t>Saffron Electronics Enterprises</t>
        </is>
      </c>
      <c r="D129" t="inlineStr">
        <is>
          <t>67 Industrial Estate</t>
        </is>
      </c>
      <c r="E129" t="inlineStr">
        <is>
          <t>North</t>
        </is>
      </c>
      <c r="F129" t="inlineStr">
        <is>
          <t>0492443697</t>
        </is>
      </c>
      <c r="G129" t="inlineStr">
        <is>
          <t>Fatima Haddad</t>
        </is>
      </c>
      <c r="H129" t="inlineStr">
        <is>
          <t>2016-07-06</t>
        </is>
      </c>
      <c r="I129" t="b">
        <v>1</v>
      </c>
      <c r="J129" t="inlineStr">
        <is>
          <t>active</t>
        </is>
      </c>
      <c r="K129" t="inlineStr">
        <is>
          <t>Cosmetics and personal care</t>
        </is>
      </c>
    </row>
    <row r="130">
      <c r="A130" t="inlineStr">
        <is>
          <t>T100970</t>
        </is>
      </c>
      <c r="B130" t="inlineStr">
        <is>
          <t>Ocean Industries Ltd</t>
        </is>
      </c>
      <c r="C130" t="inlineStr">
        <is>
          <t>Ocean Industries Ltd</t>
        </is>
      </c>
      <c r="D130" t="inlineStr">
        <is>
          <t>77 Industrial Estate</t>
        </is>
      </c>
      <c r="E130" t="inlineStr">
        <is>
          <t>South</t>
        </is>
      </c>
      <c r="F130" t="inlineStr">
        <is>
          <t>0824785195</t>
        </is>
      </c>
      <c r="G130" t="inlineStr">
        <is>
          <t>Joseph Haddad</t>
        </is>
      </c>
      <c r="H130" t="inlineStr">
        <is>
          <t>2008-01-27</t>
        </is>
      </c>
      <c r="I130" t="b">
        <v>1</v>
      </c>
      <c r="J130" t="inlineStr">
        <is>
          <t>active</t>
        </is>
      </c>
      <c r="K130" t="inlineStr">
        <is>
          <t>Cosmetics and personal care</t>
        </is>
      </c>
    </row>
    <row r="131">
      <c r="A131" t="inlineStr">
        <is>
          <t>T100978</t>
        </is>
      </c>
      <c r="B131" t="inlineStr">
        <is>
          <t>Dunmore Textiles Partners Ltd</t>
        </is>
      </c>
      <c r="D131" t="inlineStr">
        <is>
          <t>334 Industrial Estate</t>
        </is>
      </c>
      <c r="E131" t="inlineStr">
        <is>
          <t>Capital</t>
        </is>
      </c>
      <c r="F131" t="inlineStr">
        <is>
          <t>0374416125</t>
        </is>
      </c>
      <c r="G131" t="inlineStr">
        <is>
          <t>Daniel Rahman</t>
        </is>
      </c>
      <c r="H131" t="inlineStr">
        <is>
          <t>2018-12-03</t>
        </is>
      </c>
      <c r="I131" t="b">
        <v>1</v>
      </c>
      <c r="J131" t="inlineStr">
        <is>
          <t>active</t>
        </is>
      </c>
      <c r="K131" t="inlineStr">
        <is>
          <t>Fuel and chemicals</t>
        </is>
      </c>
    </row>
    <row r="132">
      <c r="A132" t="inlineStr">
        <is>
          <t>T100981</t>
        </is>
      </c>
      <c r="B132" t="inlineStr">
        <is>
          <t>Global Fruits Limited</t>
        </is>
      </c>
      <c r="D132" t="inlineStr">
        <is>
          <t>375 Station Road</t>
        </is>
      </c>
      <c r="E132" t="inlineStr">
        <is>
          <t>West</t>
        </is>
      </c>
      <c r="F132" t="inlineStr">
        <is>
          <t>0977734203</t>
        </is>
      </c>
      <c r="G132" t="inlineStr">
        <is>
          <t>S. Mwangi</t>
        </is>
      </c>
      <c r="H132" t="inlineStr">
        <is>
          <t>2016-02-07</t>
        </is>
      </c>
      <c r="I132" t="b">
        <v>1</v>
      </c>
      <c r="J132" t="inlineStr">
        <is>
          <t>active</t>
        </is>
      </c>
      <c r="K132" t="inlineStr">
        <is>
          <t>Textiles and apparel</t>
        </is>
      </c>
    </row>
    <row r="133">
      <c r="A133" t="inlineStr">
        <is>
          <t>T100987</t>
        </is>
      </c>
      <c r="B133" t="inlineStr">
        <is>
          <t>Inverness Imports Partners Limited</t>
        </is>
      </c>
      <c r="C133" t="inlineStr">
        <is>
          <t>Inverness Imports Partners Ltd</t>
        </is>
      </c>
      <c r="D133" t="inlineStr">
        <is>
          <t>224 INDUSTRIAL ESTATE</t>
        </is>
      </c>
      <c r="E133" t="inlineStr">
        <is>
          <t>South</t>
        </is>
      </c>
      <c r="F133" t="inlineStr">
        <is>
          <t>0618517209</t>
        </is>
      </c>
      <c r="G133" t="inlineStr">
        <is>
          <t>Grace Al-Sayed</t>
        </is>
      </c>
      <c r="H133" t="inlineStr">
        <is>
          <t>2025-09-19</t>
        </is>
      </c>
      <c r="I133" t="b">
        <v>1</v>
      </c>
      <c r="J133" t="inlineStr">
        <is>
          <t>active</t>
        </is>
      </c>
      <c r="K133" t="inlineStr">
        <is>
          <t>Tobacco and beverages</t>
        </is>
      </c>
    </row>
    <row r="134">
      <c r="A134" t="inlineStr">
        <is>
          <t>T100996</t>
        </is>
      </c>
      <c r="B134" t="inlineStr">
        <is>
          <t>Silk Road Steel Limited</t>
        </is>
      </c>
      <c r="D134" t="inlineStr">
        <is>
          <t>357 Market Street</t>
        </is>
      </c>
      <c r="E134" t="inlineStr">
        <is>
          <t>South</t>
        </is>
      </c>
      <c r="F134" t="inlineStr">
        <is>
          <t>0335872208</t>
        </is>
      </c>
      <c r="G134" t="inlineStr">
        <is>
          <t>Farid Tanaka</t>
        </is>
      </c>
      <c r="H134" t="inlineStr">
        <is>
          <t>2009-08-04</t>
        </is>
      </c>
      <c r="I134" t="b">
        <v>1</v>
      </c>
      <c r="J134" t="inlineStr">
        <is>
          <t>active</t>
        </is>
      </c>
      <c r="K134" t="inlineStr">
        <is>
          <t>Cosmetics and personal care</t>
        </is>
      </c>
    </row>
    <row r="135">
      <c r="A135" t="inlineStr">
        <is>
          <t>T101009</t>
        </is>
      </c>
      <c r="B135" t="inlineStr">
        <is>
          <t>Arden Living Co., Ltd</t>
        </is>
      </c>
      <c r="D135" t="inlineStr">
        <is>
          <t>21 Market Street</t>
        </is>
      </c>
      <c r="E135" t="inlineStr">
        <is>
          <t>West</t>
        </is>
      </c>
      <c r="F135" t="inlineStr">
        <is>
          <t>0413684130</t>
        </is>
      </c>
      <c r="G135" t="inlineStr">
        <is>
          <t>Farid Kowalski</t>
        </is>
      </c>
      <c r="H135" t="inlineStr">
        <is>
          <t>2009-03-02</t>
        </is>
      </c>
      <c r="I135" t="b">
        <v>1</v>
      </c>
      <c r="J135" t="inlineStr">
        <is>
          <t>active</t>
        </is>
      </c>
      <c r="K135" t="inlineStr">
        <is>
          <t>Medical devices</t>
        </is>
      </c>
    </row>
    <row r="136">
      <c r="A136" t="inlineStr">
        <is>
          <t>T101017</t>
        </is>
      </c>
      <c r="B136" t="inlineStr">
        <is>
          <t>Cobalt Pack Co., Ltd</t>
        </is>
      </c>
      <c r="C136" t="inlineStr">
        <is>
          <t>Cobalt Pack Co., Ltd</t>
        </is>
      </c>
      <c r="D136" t="inlineStr">
        <is>
          <t>44 AIRPORT ROAD</t>
        </is>
      </c>
      <c r="E136" t="inlineStr">
        <is>
          <t>West</t>
        </is>
      </c>
      <c r="F136" t="inlineStr">
        <is>
          <t>0857474187</t>
        </is>
      </c>
      <c r="G136" t="inlineStr">
        <is>
          <t>Daniel Fernandes</t>
        </is>
      </c>
      <c r="H136" t="inlineStr">
        <is>
          <t>2015-10-15</t>
        </is>
      </c>
      <c r="I136" t="b">
        <v>1</v>
      </c>
      <c r="J136" t="inlineStr">
        <is>
          <t>active</t>
        </is>
      </c>
      <c r="K136" t="inlineStr">
        <is>
          <t>Furniture and household</t>
        </is>
      </c>
    </row>
    <row r="137">
      <c r="A137" t="inlineStr">
        <is>
          <t>T101036</t>
        </is>
      </c>
      <c r="B137" t="inlineStr">
        <is>
          <t>Central Textiles Holdings Ltd</t>
        </is>
      </c>
      <c r="D137" t="inlineStr">
        <is>
          <t>215 Airport Road</t>
        </is>
      </c>
      <c r="E137" t="inlineStr">
        <is>
          <t>West</t>
        </is>
      </c>
      <c r="F137" t="inlineStr">
        <is>
          <t>0405939650</t>
        </is>
      </c>
      <c r="G137" t="inlineStr">
        <is>
          <t>Ingrid Haddad</t>
        </is>
      </c>
      <c r="H137" t="inlineStr">
        <is>
          <t>2009-11-06</t>
        </is>
      </c>
      <c r="I137" t="b">
        <v>1</v>
      </c>
      <c r="J137" t="inlineStr">
        <is>
          <t>active</t>
        </is>
      </c>
      <c r="K137" t="inlineStr">
        <is>
          <t>Fuel and chemicals</t>
        </is>
      </c>
    </row>
    <row r="138">
      <c r="A138" t="inlineStr">
        <is>
          <t>T101045</t>
        </is>
      </c>
      <c r="B138" t="inlineStr">
        <is>
          <t>Delta Agro Enterprises</t>
        </is>
      </c>
      <c r="D138" t="inlineStr">
        <is>
          <t>327 Harbour Road</t>
        </is>
      </c>
      <c r="E138" t="inlineStr">
        <is>
          <t>Coastal</t>
        </is>
      </c>
      <c r="F138" t="inlineStr">
        <is>
          <t>0342427644</t>
        </is>
      </c>
      <c r="G138" t="inlineStr">
        <is>
          <t>Amina Rahman</t>
        </is>
      </c>
      <c r="H138" t="inlineStr">
        <is>
          <t>2010-10-21</t>
        </is>
      </c>
      <c r="I138" t="b">
        <v>1</v>
      </c>
      <c r="J138" t="inlineStr">
        <is>
          <t>active</t>
        </is>
      </c>
      <c r="K138" t="inlineStr">
        <is>
          <t>Textiles and apparel</t>
        </is>
      </c>
    </row>
    <row r="139">
      <c r="A139" t="inlineStr">
        <is>
          <t>T101054</t>
        </is>
      </c>
      <c r="B139" t="inlineStr">
        <is>
          <t>Dunmore Imports Co., Ltd</t>
        </is>
      </c>
      <c r="D139" t="inlineStr">
        <is>
          <t>21 Market Street</t>
        </is>
      </c>
      <c r="E139" t="inlineStr">
        <is>
          <t>Coastal</t>
        </is>
      </c>
      <c r="F139" t="inlineStr">
        <is>
          <t>0812185747</t>
        </is>
      </c>
      <c r="G139" t="inlineStr">
        <is>
          <t>Kenji Al-Sayed</t>
        </is>
      </c>
      <c r="H139" t="inlineStr">
        <is>
          <t>2016-10-28</t>
        </is>
      </c>
      <c r="I139" t="b">
        <v>1</v>
      </c>
      <c r="J139" t="inlineStr">
        <is>
          <t>active</t>
        </is>
      </c>
      <c r="K139" t="inlineStr">
        <is>
          <t>General trading</t>
        </is>
      </c>
    </row>
    <row r="140">
      <c r="A140" t="inlineStr">
        <is>
          <t>T101060</t>
        </is>
      </c>
      <c r="B140" t="inlineStr">
        <is>
          <t>Twin Rivers Living Enterprises</t>
        </is>
      </c>
      <c r="C140" t="inlineStr">
        <is>
          <t>Twin Rivers Living Enterprises</t>
        </is>
      </c>
      <c r="D140" t="inlineStr">
        <is>
          <t>262 Garden Lane</t>
        </is>
      </c>
      <c r="E140" t="inlineStr">
        <is>
          <t>Coastal</t>
        </is>
      </c>
      <c r="F140" t="inlineStr">
        <is>
          <t>0661433292</t>
        </is>
      </c>
      <c r="G140" t="inlineStr">
        <is>
          <t>Fatima Al-Sayed</t>
        </is>
      </c>
      <c r="H140" t="inlineStr">
        <is>
          <t>2011-03-03</t>
        </is>
      </c>
      <c r="I140" t="b">
        <v>1</v>
      </c>
      <c r="J140" t="inlineStr">
        <is>
          <t>active</t>
        </is>
      </c>
      <c r="K140" t="inlineStr">
        <is>
          <t>Furniture and household</t>
        </is>
      </c>
    </row>
    <row r="141">
      <c r="A141" t="inlineStr">
        <is>
          <t>T101068</t>
        </is>
      </c>
      <c r="B141" t="inlineStr">
        <is>
          <t xml:space="preserve">Evergreen Trading Enterprises </t>
        </is>
      </c>
      <c r="C141" t="inlineStr">
        <is>
          <t>Evergreen Trading Enterprises</t>
        </is>
      </c>
      <c r="D141" t="inlineStr">
        <is>
          <t>241 Garden Lane</t>
        </is>
      </c>
      <c r="E141" t="inlineStr">
        <is>
          <t>Coastal</t>
        </is>
      </c>
      <c r="F141" t="inlineStr">
        <is>
          <t>0538263910</t>
        </is>
      </c>
      <c r="G141" t="inlineStr">
        <is>
          <t>S. Osei</t>
        </is>
      </c>
      <c r="H141" t="inlineStr">
        <is>
          <t>2021-04-16</t>
        </is>
      </c>
      <c r="I141" t="b">
        <v>1</v>
      </c>
      <c r="J141" t="inlineStr">
        <is>
          <t>active</t>
        </is>
      </c>
      <c r="K141" t="inlineStr">
        <is>
          <t>General trading</t>
        </is>
      </c>
    </row>
    <row r="142">
      <c r="A142" t="inlineStr">
        <is>
          <t>T101076</t>
        </is>
      </c>
      <c r="B142" t="inlineStr">
        <is>
          <t>Harmony Industries Partners Ltd</t>
        </is>
      </c>
      <c r="D142" t="inlineStr">
        <is>
          <t>256 Mill Road</t>
        </is>
      </c>
      <c r="E142" t="inlineStr">
        <is>
          <t>East</t>
        </is>
      </c>
      <c r="F142" t="inlineStr">
        <is>
          <t>0816076364</t>
        </is>
      </c>
      <c r="G142" t="inlineStr">
        <is>
          <t>Elena Silva</t>
        </is>
      </c>
      <c r="H142" t="inlineStr">
        <is>
          <t>2015-04-18</t>
        </is>
      </c>
      <c r="I142" t="b">
        <v>1</v>
      </c>
      <c r="J142" t="inlineStr">
        <is>
          <t>active</t>
        </is>
      </c>
      <c r="K142" t="inlineStr">
        <is>
          <t>Vehicles and parts</t>
        </is>
      </c>
    </row>
    <row r="143">
      <c r="A143" t="inlineStr">
        <is>
          <t>T101081</t>
        </is>
      </c>
      <c r="B143" t="inlineStr">
        <is>
          <t>Meridian Commercial Partners Ltd</t>
        </is>
      </c>
      <c r="C143" t="inlineStr">
        <is>
          <t>Meridian Commercial Partners Ltd</t>
        </is>
      </c>
      <c r="D143" t="inlineStr">
        <is>
          <t>263 Station Rd</t>
        </is>
      </c>
      <c r="E143" t="inlineStr">
        <is>
          <t>East</t>
        </is>
      </c>
      <c r="F143" t="inlineStr">
        <is>
          <t>0605392195</t>
        </is>
      </c>
      <c r="G143" t="inlineStr">
        <is>
          <t>Ingrid Mwangi</t>
        </is>
      </c>
      <c r="H143" t="inlineStr">
        <is>
          <t>2014-10-13</t>
        </is>
      </c>
      <c r="I143" t="b">
        <v>1</v>
      </c>
      <c r="J143" t="inlineStr">
        <is>
          <t>active</t>
        </is>
      </c>
      <c r="K143" t="inlineStr">
        <is>
          <t>Fuel and chemicals</t>
        </is>
      </c>
    </row>
    <row r="144">
      <c r="A144" t="inlineStr">
        <is>
          <t>T101093</t>
        </is>
      </c>
      <c r="B144" t="inlineStr">
        <is>
          <t>Jade Foods Holdings Ltd</t>
        </is>
      </c>
      <c r="C144" t="inlineStr">
        <is>
          <t>Jade Foods Holdings Ltd</t>
        </is>
      </c>
      <c r="D144" t="inlineStr">
        <is>
          <t>Unit 17, 14 Industrial Estate</t>
        </is>
      </c>
      <c r="E144" t="inlineStr">
        <is>
          <t>South</t>
        </is>
      </c>
      <c r="F144" t="inlineStr">
        <is>
          <t>0354754133</t>
        </is>
      </c>
      <c r="G144" t="inlineStr">
        <is>
          <t>Hassan Al-Sayed</t>
        </is>
      </c>
      <c r="H144" t="inlineStr">
        <is>
          <t>2017-06-25</t>
        </is>
      </c>
      <c r="I144" t="b">
        <v>1</v>
      </c>
      <c r="J144" t="inlineStr">
        <is>
          <t>active</t>
        </is>
      </c>
      <c r="K144" t="inlineStr">
        <is>
          <t>Electronics</t>
        </is>
      </c>
    </row>
    <row r="145">
      <c r="A145" t="inlineStr">
        <is>
          <t>T101108</t>
        </is>
      </c>
      <c r="B145" t="inlineStr">
        <is>
          <t>Central Trading Partners Ltd</t>
        </is>
      </c>
      <c r="D145" t="inlineStr">
        <is>
          <t>372 Industrial Estate</t>
        </is>
      </c>
      <c r="E145" t="inlineStr">
        <is>
          <t>North</t>
        </is>
      </c>
      <c r="F145" t="inlineStr">
        <is>
          <t>0371385355</t>
        </is>
      </c>
      <c r="G145" t="inlineStr">
        <is>
          <t>Tomas Sato</t>
        </is>
      </c>
      <c r="H145" t="inlineStr">
        <is>
          <t>2016-09-25</t>
        </is>
      </c>
      <c r="I145" t="b">
        <v>1</v>
      </c>
      <c r="J145" t="inlineStr">
        <is>
          <t>active</t>
        </is>
      </c>
      <c r="K145" t="inlineStr">
        <is>
          <t>Fuel and chemicals</t>
        </is>
      </c>
    </row>
    <row r="146">
      <c r="A146" t="inlineStr">
        <is>
          <t>T101114</t>
        </is>
      </c>
      <c r="B146" t="inlineStr">
        <is>
          <t>Jade Pack International Ltd</t>
        </is>
      </c>
      <c r="C146" t="inlineStr">
        <is>
          <t>Jade Pack International Ltd</t>
        </is>
      </c>
      <c r="D146" t="inlineStr">
        <is>
          <t>154 Garden Lane</t>
        </is>
      </c>
      <c r="E146" t="inlineStr">
        <is>
          <t>North</t>
        </is>
      </c>
      <c r="F146" t="inlineStr">
        <is>
          <t>0363450994</t>
        </is>
      </c>
      <c r="G146" t="inlineStr">
        <is>
          <t>Joseph Ibrahim</t>
        </is>
      </c>
      <c r="H146" t="inlineStr">
        <is>
          <t>2009-02-25</t>
        </is>
      </c>
      <c r="I146" t="b">
        <v>1</v>
      </c>
      <c r="J146" t="inlineStr">
        <is>
          <t>active</t>
        </is>
      </c>
      <c r="K146" t="inlineStr">
        <is>
          <t>Textiles and apparel</t>
        </is>
      </c>
    </row>
    <row r="147">
      <c r="A147" t="inlineStr">
        <is>
          <t>T101122</t>
        </is>
      </c>
      <c r="B147" t="inlineStr">
        <is>
          <t>Harmony Steel Company Limited</t>
        </is>
      </c>
      <c r="C147" t="inlineStr">
        <is>
          <t>Harmony Centre</t>
        </is>
      </c>
      <c r="D147" t="inlineStr">
        <is>
          <t>148 Temple Street</t>
        </is>
      </c>
      <c r="E147" t="inlineStr">
        <is>
          <t>North</t>
        </is>
      </c>
      <c r="F147" t="inlineStr">
        <is>
          <t>0807008275</t>
        </is>
      </c>
      <c r="G147" t="inlineStr">
        <is>
          <t>Hassan Al-Sayed</t>
        </is>
      </c>
      <c r="H147" t="inlineStr">
        <is>
          <t>2022-12-26</t>
        </is>
      </c>
      <c r="I147" t="b">
        <v>1</v>
      </c>
      <c r="J147" t="inlineStr">
        <is>
          <t>active</t>
        </is>
      </c>
      <c r="K147" t="inlineStr">
        <is>
          <t>Steel and construction</t>
        </is>
      </c>
    </row>
    <row r="148">
      <c r="A148" t="inlineStr">
        <is>
          <t>T101131</t>
        </is>
      </c>
      <c r="B148" t="inlineStr">
        <is>
          <t>Horizon Medical International Ltd</t>
        </is>
      </c>
      <c r="C148" t="inlineStr">
        <is>
          <t>Horizon Medical International Ltd</t>
        </is>
      </c>
      <c r="D148" t="inlineStr">
        <is>
          <t>289 Riverside</t>
        </is>
      </c>
      <c r="E148" t="inlineStr">
        <is>
          <t>West</t>
        </is>
      </c>
      <c r="F148" t="inlineStr">
        <is>
          <t>0337059912</t>
        </is>
      </c>
      <c r="G148" t="inlineStr">
        <is>
          <t>Priya Okafor</t>
        </is>
      </c>
      <c r="H148" t="inlineStr">
        <is>
          <t>2024-01-25</t>
        </is>
      </c>
      <c r="I148" t="b">
        <v>1</v>
      </c>
      <c r="J148" t="inlineStr">
        <is>
          <t>active</t>
        </is>
      </c>
      <c r="K148" t="inlineStr">
        <is>
          <t>Textiles and apparel</t>
        </is>
      </c>
    </row>
    <row r="149">
      <c r="A149" t="inlineStr">
        <is>
          <t>T101138</t>
        </is>
      </c>
      <c r="B149" t="inlineStr">
        <is>
          <t>Coral Trading Limited</t>
        </is>
      </c>
      <c r="C149" t="inlineStr">
        <is>
          <t>Coral Trading Limited</t>
        </is>
      </c>
      <c r="D149" t="inlineStr">
        <is>
          <t>150 Mill Road</t>
        </is>
      </c>
      <c r="E149" t="inlineStr">
        <is>
          <t>South</t>
        </is>
      </c>
      <c r="F149" t="inlineStr">
        <is>
          <t>0824964850</t>
        </is>
      </c>
      <c r="G149" t="inlineStr">
        <is>
          <t>Lucia Chen</t>
        </is>
      </c>
      <c r="H149" t="inlineStr">
        <is>
          <t>2021-05-24</t>
        </is>
      </c>
      <c r="I149" t="b">
        <v>1</v>
      </c>
      <c r="J149" t="inlineStr">
        <is>
          <t>active</t>
        </is>
      </c>
      <c r="K149" t="inlineStr">
        <is>
          <t>Textiles and apparel</t>
        </is>
      </c>
    </row>
    <row r="150">
      <c r="A150" t="inlineStr">
        <is>
          <t>T101142</t>
        </is>
      </c>
      <c r="B150" t="inlineStr">
        <is>
          <t>Carrick Mobile Group Limited</t>
        </is>
      </c>
      <c r="C150" t="inlineStr">
        <is>
          <t>Carrick Mobile Group Ltd</t>
        </is>
      </c>
      <c r="D150" t="inlineStr">
        <is>
          <t>37 Harbour Road</t>
        </is>
      </c>
      <c r="E150" t="inlineStr">
        <is>
          <t>West</t>
        </is>
      </c>
      <c r="F150" t="inlineStr">
        <is>
          <t>0892978259</t>
        </is>
      </c>
      <c r="G150" t="inlineStr">
        <is>
          <t>Samuel Reyes</t>
        </is>
      </c>
      <c r="H150" t="inlineStr">
        <is>
          <t>2009-06-18</t>
        </is>
      </c>
      <c r="I150" t="b">
        <v>1</v>
      </c>
      <c r="J150" t="inlineStr">
        <is>
          <t>active</t>
        </is>
      </c>
      <c r="K150" t="inlineStr">
        <is>
          <t>Fuel and chemicals</t>
        </is>
      </c>
    </row>
    <row r="151">
      <c r="A151" t="inlineStr">
        <is>
          <t>T101148</t>
        </is>
      </c>
      <c r="B151" t="inlineStr">
        <is>
          <t>Coral Enterprises Co., Ltd</t>
        </is>
      </c>
      <c r="D151" t="inlineStr">
        <is>
          <t>309 Harbour Road</t>
        </is>
      </c>
      <c r="E151" t="inlineStr">
        <is>
          <t>South</t>
        </is>
      </c>
      <c r="F151" t="inlineStr">
        <is>
          <t>0560495632</t>
        </is>
      </c>
      <c r="G151" t="inlineStr">
        <is>
          <t>Grace Mahmood</t>
        </is>
      </c>
      <c r="H151" t="inlineStr">
        <is>
          <t>2016-05-05</t>
        </is>
      </c>
      <c r="I151" t="b">
        <v>1</v>
      </c>
      <c r="J151" t="inlineStr">
        <is>
          <t>active</t>
        </is>
      </c>
      <c r="K151" t="inlineStr">
        <is>
          <t>Textiles and apparel</t>
        </is>
      </c>
    </row>
    <row r="152">
      <c r="A152" t="inlineStr">
        <is>
          <t>T101160</t>
        </is>
      </c>
      <c r="B152" t="inlineStr">
        <is>
          <t>Great Vellmoor Mobile Limited</t>
        </is>
      </c>
      <c r="C152" t="inlineStr">
        <is>
          <t>Great Vellmoor Mobile Ltd</t>
        </is>
      </c>
      <c r="D152" t="inlineStr">
        <is>
          <t>239 Station Road</t>
        </is>
      </c>
      <c r="E152" t="inlineStr">
        <is>
          <t>East</t>
        </is>
      </c>
      <c r="F152" t="inlineStr">
        <is>
          <t>0807381597</t>
        </is>
      </c>
      <c r="G152" t="inlineStr">
        <is>
          <t>Grace Patel</t>
        </is>
      </c>
      <c r="H152" t="inlineStr">
        <is>
          <t>2014-09-23</t>
        </is>
      </c>
      <c r="I152" t="b">
        <v>1</v>
      </c>
      <c r="J152" t="inlineStr">
        <is>
          <t>active</t>
        </is>
      </c>
      <c r="K152" t="inlineStr">
        <is>
          <t>Food importers</t>
        </is>
      </c>
    </row>
    <row r="153">
      <c r="A153" t="inlineStr">
        <is>
          <t>T101167</t>
        </is>
      </c>
      <c r="B153" t="inlineStr">
        <is>
          <t>Dunmore Steel &amp; Sons</t>
        </is>
      </c>
      <c r="C153" t="inlineStr">
        <is>
          <t>Dunmore Steel &amp; Sons</t>
        </is>
      </c>
      <c r="D153" t="inlineStr">
        <is>
          <t>238 Mill Road</t>
        </is>
      </c>
      <c r="E153" t="inlineStr">
        <is>
          <t>North</t>
        </is>
      </c>
      <c r="F153" t="inlineStr">
        <is>
          <t>0200083648</t>
        </is>
      </c>
      <c r="G153" t="inlineStr">
        <is>
          <t>A. Silva</t>
        </is>
      </c>
      <c r="H153" t="inlineStr">
        <is>
          <t>2015-05-23</t>
        </is>
      </c>
      <c r="I153" t="b">
        <v>1</v>
      </c>
      <c r="J153" t="inlineStr">
        <is>
          <t>active</t>
        </is>
      </c>
      <c r="K153" t="inlineStr">
        <is>
          <t>Pharmaceuticals</t>
        </is>
      </c>
    </row>
    <row r="154">
      <c r="A154" t="inlineStr">
        <is>
          <t>T101174</t>
        </is>
      </c>
      <c r="B154" t="inlineStr">
        <is>
          <t>Delta Electronics International Limited</t>
        </is>
      </c>
      <c r="C154" t="inlineStr">
        <is>
          <t>Delta Electronics International Ltd</t>
        </is>
      </c>
      <c r="D154" t="inlineStr">
        <is>
          <t>135 Mill Road</t>
        </is>
      </c>
      <c r="E154" t="inlineStr">
        <is>
          <t>Coastal</t>
        </is>
      </c>
      <c r="F154" t="inlineStr">
        <is>
          <t>0686886422</t>
        </is>
      </c>
      <c r="G154" t="inlineStr">
        <is>
          <t>Grace Mahmood</t>
        </is>
      </c>
      <c r="H154" t="inlineStr">
        <is>
          <t>2019-07-17</t>
        </is>
      </c>
      <c r="I154" t="b">
        <v>1</v>
      </c>
      <c r="J154" t="inlineStr">
        <is>
          <t>active</t>
        </is>
      </c>
      <c r="K154" t="inlineStr">
        <is>
          <t>Medical devices</t>
        </is>
      </c>
    </row>
    <row r="155">
      <c r="A155" t="inlineStr">
        <is>
          <t>T101178</t>
        </is>
      </c>
      <c r="B155" t="inlineStr">
        <is>
          <t xml:space="preserve">Silk Road Electronics &amp; Sons </t>
        </is>
      </c>
      <c r="C155" t="inlineStr">
        <is>
          <t>Silk Road Electronics &amp; Sons</t>
        </is>
      </c>
      <c r="D155" t="inlineStr">
        <is>
          <t>144 MILL ROAD</t>
        </is>
      </c>
      <c r="E155" t="inlineStr">
        <is>
          <t>Coastal</t>
        </is>
      </c>
      <c r="F155" t="inlineStr">
        <is>
          <t>0458617573</t>
        </is>
      </c>
      <c r="G155" t="inlineStr">
        <is>
          <t>Ravi Mensah</t>
        </is>
      </c>
      <c r="H155" t="inlineStr">
        <is>
          <t>2013-07-02</t>
        </is>
      </c>
      <c r="I155" t="b">
        <v>1</v>
      </c>
      <c r="J155" t="inlineStr">
        <is>
          <t>active</t>
        </is>
      </c>
      <c r="K155" t="inlineStr">
        <is>
          <t>Electronics</t>
        </is>
      </c>
    </row>
    <row r="156">
      <c r="A156" t="inlineStr">
        <is>
          <t>T101190</t>
        </is>
      </c>
      <c r="B156" t="inlineStr">
        <is>
          <t>Sunrise Fruits Partners Ltd</t>
        </is>
      </c>
      <c r="D156" t="inlineStr">
        <is>
          <t>86 Mill Road</t>
        </is>
      </c>
      <c r="E156" t="inlineStr">
        <is>
          <t>Coastal</t>
        </is>
      </c>
      <c r="F156" t="inlineStr">
        <is>
          <t>0396988985</t>
        </is>
      </c>
      <c r="G156" t="inlineStr">
        <is>
          <t>Hassan Kowalski</t>
        </is>
      </c>
      <c r="H156" t="inlineStr">
        <is>
          <t>2024-12-04</t>
        </is>
      </c>
      <c r="I156" t="b">
        <v>1</v>
      </c>
      <c r="J156" t="inlineStr">
        <is>
          <t>active</t>
        </is>
      </c>
      <c r="K156" t="inlineStr">
        <is>
          <t>Fuel and chemicals</t>
        </is>
      </c>
    </row>
    <row r="157">
      <c r="A157" t="inlineStr">
        <is>
          <t>T101202</t>
        </is>
      </c>
      <c r="B157" t="inlineStr">
        <is>
          <t>Prescott Textiles Group Ltd</t>
        </is>
      </c>
      <c r="C157" t="inlineStr">
        <is>
          <t>Prescott Textiles Group Ltd</t>
        </is>
      </c>
      <c r="D157" t="inlineStr">
        <is>
          <t>258 Station Road</t>
        </is>
      </c>
      <c r="E157" t="inlineStr">
        <is>
          <t>South</t>
        </is>
      </c>
      <c r="F157" t="inlineStr">
        <is>
          <t>0904343249</t>
        </is>
      </c>
      <c r="G157" t="inlineStr">
        <is>
          <t>Nadia Reyes</t>
        </is>
      </c>
      <c r="H157" t="inlineStr">
        <is>
          <t>2008-06-30</t>
        </is>
      </c>
      <c r="I157" t="b">
        <v>1</v>
      </c>
      <c r="J157" t="inlineStr">
        <is>
          <t>active</t>
        </is>
      </c>
      <c r="K157" t="inlineStr">
        <is>
          <t>Steel and construction</t>
        </is>
      </c>
    </row>
    <row r="158">
      <c r="A158" t="inlineStr">
        <is>
          <t>T101208</t>
        </is>
      </c>
      <c r="B158" t="inlineStr">
        <is>
          <t>Horizon Agro International Ltd</t>
        </is>
      </c>
      <c r="C158" t="inlineStr">
        <is>
          <t>Horizon Agro International Ltd</t>
        </is>
      </c>
      <c r="D158" t="inlineStr">
        <is>
          <t>253 Station Road</t>
        </is>
      </c>
      <c r="E158" t="inlineStr">
        <is>
          <t>East</t>
        </is>
      </c>
      <c r="F158" t="inlineStr">
        <is>
          <t>0804773164</t>
        </is>
      </c>
      <c r="G158" t="inlineStr">
        <is>
          <t>Amina Sato</t>
        </is>
      </c>
      <c r="H158" t="inlineStr">
        <is>
          <t>2021-07-04</t>
        </is>
      </c>
      <c r="I158" t="b">
        <v>1</v>
      </c>
      <c r="J158" t="inlineStr">
        <is>
          <t>active</t>
        </is>
      </c>
      <c r="K158" t="inlineStr">
        <is>
          <t>Food importers</t>
        </is>
      </c>
    </row>
    <row r="159">
      <c r="A159" t="inlineStr">
        <is>
          <t>T101224</t>
        </is>
      </c>
      <c r="B159" t="inlineStr">
        <is>
          <t>United Fruits Co.</t>
        </is>
      </c>
      <c r="D159" t="inlineStr">
        <is>
          <t>360 Harbour Road</t>
        </is>
      </c>
      <c r="E159" t="inlineStr">
        <is>
          <t>West</t>
        </is>
      </c>
      <c r="F159" t="inlineStr">
        <is>
          <t>0684958647</t>
        </is>
      </c>
      <c r="G159" t="inlineStr">
        <is>
          <t>Aisha Okafor</t>
        </is>
      </c>
      <c r="H159" t="inlineStr">
        <is>
          <t>2020-11-22</t>
        </is>
      </c>
      <c r="I159" t="b">
        <v>1</v>
      </c>
      <c r="J159" t="inlineStr">
        <is>
          <t>active</t>
        </is>
      </c>
      <c r="K159" t="inlineStr">
        <is>
          <t>Tobacco and beverages</t>
        </is>
      </c>
    </row>
    <row r="160">
      <c r="A160" t="inlineStr">
        <is>
          <t>T101231</t>
        </is>
      </c>
      <c r="B160" t="inlineStr">
        <is>
          <t>Metro Supply Enterprises</t>
        </is>
      </c>
      <c r="C160" t="inlineStr">
        <is>
          <t>Metro Supply Enterprises</t>
        </is>
      </c>
      <c r="D160" t="inlineStr">
        <is>
          <t>222 Mill Road</t>
        </is>
      </c>
      <c r="E160" t="inlineStr">
        <is>
          <t>West</t>
        </is>
      </c>
      <c r="F160" t="inlineStr">
        <is>
          <t>0381701853</t>
        </is>
      </c>
      <c r="G160" t="inlineStr">
        <is>
          <t>Priya Rahman</t>
        </is>
      </c>
      <c r="H160" t="inlineStr">
        <is>
          <t>2013-03-14</t>
        </is>
      </c>
      <c r="I160" t="b">
        <v>1</v>
      </c>
      <c r="J160" t="inlineStr">
        <is>
          <t>active</t>
        </is>
      </c>
      <c r="K160" t="inlineStr">
        <is>
          <t>Electronics</t>
        </is>
      </c>
    </row>
    <row r="161">
      <c r="A161" t="inlineStr">
        <is>
          <t>T101235</t>
        </is>
      </c>
      <c r="B161" t="inlineStr">
        <is>
          <t>Phoenix Fruits Group Limited</t>
        </is>
      </c>
      <c r="D161" t="inlineStr">
        <is>
          <t>216 Bazaar Lane</t>
        </is>
      </c>
      <c r="E161" t="inlineStr">
        <is>
          <t>East</t>
        </is>
      </c>
      <c r="F161" t="inlineStr">
        <is>
          <t>0318954491</t>
        </is>
      </c>
      <c r="G161" t="inlineStr">
        <is>
          <t>Kenji Okafor</t>
        </is>
      </c>
      <c r="H161" t="inlineStr">
        <is>
          <t>2026-05-10</t>
        </is>
      </c>
      <c r="I161" t="b">
        <v>1</v>
      </c>
      <c r="J161" t="inlineStr">
        <is>
          <t>active</t>
        </is>
      </c>
      <c r="K161" t="inlineStr">
        <is>
          <t>Electronics</t>
        </is>
      </c>
    </row>
    <row r="162">
      <c r="A162" t="inlineStr">
        <is>
          <t>T101240</t>
        </is>
      </c>
      <c r="B162" t="inlineStr">
        <is>
          <t>Delta Logistics Company Limited</t>
        </is>
      </c>
      <c r="C162" t="inlineStr">
        <is>
          <t>Delta Logistics Co., Ltd</t>
        </is>
      </c>
      <c r="D162" t="inlineStr">
        <is>
          <t>144 Temple St</t>
        </is>
      </c>
      <c r="E162" t="inlineStr">
        <is>
          <t>South</t>
        </is>
      </c>
      <c r="F162" t="inlineStr">
        <is>
          <t>0617631743</t>
        </is>
      </c>
      <c r="G162" t="inlineStr">
        <is>
          <t>Ravi Bauer</t>
        </is>
      </c>
      <c r="H162" t="inlineStr">
        <is>
          <t>2011-03-12</t>
        </is>
      </c>
      <c r="I162" t="b">
        <v>1</v>
      </c>
      <c r="J162" t="inlineStr">
        <is>
          <t>active</t>
        </is>
      </c>
      <c r="K162" t="inlineStr">
        <is>
          <t>Textiles and apparel</t>
        </is>
      </c>
    </row>
    <row r="163">
      <c r="A163" t="inlineStr">
        <is>
          <t>T101266</t>
        </is>
      </c>
      <c r="B163" t="inlineStr">
        <is>
          <t>Orchid Trading Company</t>
        </is>
      </c>
      <c r="C163" t="inlineStr">
        <is>
          <t>Orchid Trading Co.</t>
        </is>
      </c>
      <c r="D163" t="inlineStr">
        <is>
          <t>10 Bazaar Lane</t>
        </is>
      </c>
      <c r="E163" t="inlineStr">
        <is>
          <t>East</t>
        </is>
      </c>
      <c r="F163" t="inlineStr">
        <is>
          <t>0921371744</t>
        </is>
      </c>
      <c r="G163" t="inlineStr">
        <is>
          <t>Mei Mensah</t>
        </is>
      </c>
      <c r="H163" t="inlineStr">
        <is>
          <t>2025-03-07</t>
        </is>
      </c>
      <c r="I163" t="b">
        <v>1</v>
      </c>
      <c r="J163" t="inlineStr">
        <is>
          <t>active</t>
        </is>
      </c>
      <c r="K163" t="inlineStr">
        <is>
          <t>Electronics</t>
        </is>
      </c>
    </row>
    <row r="164">
      <c r="A164" t="inlineStr">
        <is>
          <t>T101271</t>
        </is>
      </c>
      <c r="B164" t="inlineStr">
        <is>
          <t>Horizon Living International Limited</t>
        </is>
      </c>
      <c r="C164" t="inlineStr">
        <is>
          <t>Horizon Living International Ltd</t>
        </is>
      </c>
      <c r="D164" t="inlineStr">
        <is>
          <t>318 Riverside</t>
        </is>
      </c>
      <c r="E164" t="inlineStr">
        <is>
          <t>West</t>
        </is>
      </c>
      <c r="F164" t="inlineStr">
        <is>
          <t>0438798905</t>
        </is>
      </c>
      <c r="G164" t="inlineStr">
        <is>
          <t>Hassan Bauer</t>
        </is>
      </c>
      <c r="H164" t="inlineStr">
        <is>
          <t>2017-07-31</t>
        </is>
      </c>
      <c r="I164" t="b">
        <v>1</v>
      </c>
      <c r="J164" t="inlineStr">
        <is>
          <t>active</t>
        </is>
      </c>
      <c r="K164" t="inlineStr">
        <is>
          <t>Tobacco and beverages</t>
        </is>
      </c>
    </row>
    <row r="165">
      <c r="A165" t="inlineStr">
        <is>
          <t>T101275</t>
        </is>
      </c>
      <c r="B165" t="inlineStr">
        <is>
          <t>Metro Pack International Ltd</t>
        </is>
      </c>
      <c r="D165" t="inlineStr">
        <is>
          <t>100 Riverside</t>
        </is>
      </c>
      <c r="E165" t="inlineStr">
        <is>
          <t>East</t>
        </is>
      </c>
      <c r="F165" t="inlineStr">
        <is>
          <t>0203450802</t>
        </is>
      </c>
      <c r="G165" t="inlineStr">
        <is>
          <t>Aisha Rahman</t>
        </is>
      </c>
      <c r="H165" t="inlineStr">
        <is>
          <t>2025-03-26</t>
        </is>
      </c>
      <c r="I165" t="b">
        <v>1</v>
      </c>
      <c r="J165" t="inlineStr">
        <is>
          <t>active</t>
        </is>
      </c>
      <c r="K165" t="inlineStr">
        <is>
          <t>Furniture and household</t>
        </is>
      </c>
    </row>
    <row r="166">
      <c r="A166" t="inlineStr">
        <is>
          <t>T101287</t>
        </is>
      </c>
      <c r="B166" t="inlineStr">
        <is>
          <t>Golden Distribution &amp; Sons</t>
        </is>
      </c>
      <c r="C166" t="inlineStr">
        <is>
          <t>Golden Distribution &amp; Sons</t>
        </is>
      </c>
      <c r="D166" t="inlineStr">
        <is>
          <t>Unit 7, 256 Airport Road</t>
        </is>
      </c>
      <c r="E166" t="inlineStr">
        <is>
          <t>East</t>
        </is>
      </c>
      <c r="F166" t="inlineStr">
        <is>
          <t>0872915496</t>
        </is>
      </c>
      <c r="G166" t="inlineStr">
        <is>
          <t>A. Fernandes</t>
        </is>
      </c>
      <c r="H166" t="inlineStr">
        <is>
          <t>2019-04-11</t>
        </is>
      </c>
      <c r="I166" t="b">
        <v>1</v>
      </c>
      <c r="J166" t="inlineStr">
        <is>
          <t>active</t>
        </is>
      </c>
      <c r="K166" t="inlineStr">
        <is>
          <t>Fuel and chemicals</t>
        </is>
      </c>
    </row>
    <row r="167">
      <c r="A167" t="inlineStr">
        <is>
          <t>T101293</t>
        </is>
      </c>
      <c r="B167" t="inlineStr">
        <is>
          <t>Cobalt Fruits Limited</t>
        </is>
      </c>
      <c r="D167" t="inlineStr">
        <is>
          <t>119 Garden Lane</t>
        </is>
      </c>
      <c r="E167" t="inlineStr">
        <is>
          <t>North</t>
        </is>
      </c>
      <c r="F167" t="inlineStr">
        <is>
          <t>0486112216</t>
        </is>
      </c>
      <c r="G167" t="inlineStr">
        <is>
          <t>Mei Silva</t>
        </is>
      </c>
      <c r="H167" t="inlineStr">
        <is>
          <t>2017-01-09</t>
        </is>
      </c>
      <c r="I167" t="b">
        <v>1</v>
      </c>
      <c r="J167" t="inlineStr">
        <is>
          <t>active</t>
        </is>
      </c>
      <c r="K167" t="inlineStr">
        <is>
          <t>Medical devices</t>
        </is>
      </c>
    </row>
    <row r="168">
      <c r="A168" t="inlineStr">
        <is>
          <t>T101299</t>
        </is>
      </c>
      <c r="B168" t="inlineStr">
        <is>
          <t>Global Distribution Co., Ltd</t>
        </is>
      </c>
      <c r="D168" t="inlineStr">
        <is>
          <t>124 Riverside</t>
        </is>
      </c>
      <c r="E168" t="inlineStr">
        <is>
          <t>East</t>
        </is>
      </c>
      <c r="F168" t="inlineStr">
        <is>
          <t>0709700053</t>
        </is>
      </c>
      <c r="G168" t="inlineStr">
        <is>
          <t>Grace Ibrahim</t>
        </is>
      </c>
      <c r="H168" t="inlineStr">
        <is>
          <t>2023-12-11</t>
        </is>
      </c>
      <c r="I168" t="b">
        <v>1</v>
      </c>
      <c r="J168" t="inlineStr">
        <is>
          <t>active</t>
        </is>
      </c>
      <c r="K168" t="inlineStr">
        <is>
          <t>Cosmetics and personal care</t>
        </is>
      </c>
    </row>
    <row r="169">
      <c r="A169" t="inlineStr">
        <is>
          <t>T101302</t>
        </is>
      </c>
      <c r="B169" t="inlineStr">
        <is>
          <t>Golden Supply International Ltd</t>
        </is>
      </c>
      <c r="D169" t="inlineStr">
        <is>
          <t>354 Temple Street</t>
        </is>
      </c>
      <c r="E169" t="inlineStr">
        <is>
          <t>South</t>
        </is>
      </c>
      <c r="F169" t="inlineStr">
        <is>
          <t>0461981843</t>
        </is>
      </c>
      <c r="G169" t="inlineStr">
        <is>
          <t>Grace Sato</t>
        </is>
      </c>
      <c r="H169" t="inlineStr">
        <is>
          <t>2017-10-14</t>
        </is>
      </c>
      <c r="I169" t="b">
        <v>1</v>
      </c>
      <c r="J169" t="inlineStr">
        <is>
          <t>active</t>
        </is>
      </c>
      <c r="K169" t="inlineStr">
        <is>
          <t>Vehicles and parts</t>
        </is>
      </c>
    </row>
    <row r="170">
      <c r="A170" t="inlineStr">
        <is>
          <t>T101320</t>
        </is>
      </c>
      <c r="B170" t="inlineStr">
        <is>
          <t>OCEAN DISTRIBUTION &amp; SONS</t>
        </is>
      </c>
      <c r="C170" t="inlineStr">
        <is>
          <t>Ocean Distribution &amp; Sons</t>
        </is>
      </c>
      <c r="D170" t="inlineStr">
        <is>
          <t>44 Airport Road</t>
        </is>
      </c>
      <c r="E170" t="inlineStr">
        <is>
          <t>East</t>
        </is>
      </c>
      <c r="F170" t="inlineStr">
        <is>
          <t>0836659175</t>
        </is>
      </c>
      <c r="G170" t="inlineStr">
        <is>
          <t>Grace Silva</t>
        </is>
      </c>
      <c r="H170" t="inlineStr">
        <is>
          <t>2020-08-16</t>
        </is>
      </c>
      <c r="I170" t="b">
        <v>1</v>
      </c>
      <c r="J170" t="inlineStr">
        <is>
          <t>active</t>
        </is>
      </c>
      <c r="K170" t="inlineStr">
        <is>
          <t>Electronics</t>
        </is>
      </c>
    </row>
    <row r="171">
      <c r="A171" t="inlineStr">
        <is>
          <t>T101329</t>
        </is>
      </c>
      <c r="B171" t="inlineStr">
        <is>
          <t>Saffron Glow &amp; Sons</t>
        </is>
      </c>
      <c r="D171" t="inlineStr">
        <is>
          <t>Unit 17, 287 Bazaar Lane</t>
        </is>
      </c>
      <c r="E171" t="inlineStr">
        <is>
          <t>North</t>
        </is>
      </c>
      <c r="F171" t="inlineStr">
        <is>
          <t>0514768092</t>
        </is>
      </c>
      <c r="G171" t="inlineStr">
        <is>
          <t>Mei Silva</t>
        </is>
      </c>
      <c r="H171" t="inlineStr">
        <is>
          <t>2013-03-11</t>
        </is>
      </c>
      <c r="I171" t="b">
        <v>1</v>
      </c>
      <c r="J171" t="inlineStr">
        <is>
          <t>active</t>
        </is>
      </c>
      <c r="K171" t="inlineStr">
        <is>
          <t>Food importers</t>
        </is>
      </c>
    </row>
    <row r="172">
      <c r="A172" t="inlineStr">
        <is>
          <t>T101333</t>
        </is>
      </c>
      <c r="B172" t="inlineStr">
        <is>
          <t>Royal Industries Co.</t>
        </is>
      </c>
      <c r="C172" t="inlineStr">
        <is>
          <t>Royal Industries Co.</t>
        </is>
      </c>
      <c r="D172" t="inlineStr">
        <is>
          <t>371 Industrial Estate</t>
        </is>
      </c>
      <c r="E172" t="inlineStr">
        <is>
          <t>East</t>
        </is>
      </c>
      <c r="F172" t="inlineStr">
        <is>
          <t>0813388199</t>
        </is>
      </c>
      <c r="G172" t="inlineStr">
        <is>
          <t>Joseph Reyes</t>
        </is>
      </c>
      <c r="H172" t="inlineStr">
        <is>
          <t>2020-01-05</t>
        </is>
      </c>
      <c r="I172" t="b">
        <v>1</v>
      </c>
      <c r="J172" t="inlineStr">
        <is>
          <t>active</t>
        </is>
      </c>
      <c r="K172" t="inlineStr">
        <is>
          <t>Furniture and household</t>
        </is>
      </c>
    </row>
    <row r="173">
      <c r="A173" t="inlineStr">
        <is>
          <t>T101342</t>
        </is>
      </c>
      <c r="B173" t="inlineStr">
        <is>
          <t>Saffron Trading Company</t>
        </is>
      </c>
      <c r="D173" t="inlineStr">
        <is>
          <t>5 Mill Road</t>
        </is>
      </c>
      <c r="E173" t="inlineStr">
        <is>
          <t>Capital</t>
        </is>
      </c>
      <c r="F173" t="inlineStr">
        <is>
          <t>0243916012</t>
        </is>
      </c>
      <c r="G173" t="inlineStr">
        <is>
          <t>Mei Kowalski</t>
        </is>
      </c>
      <c r="H173" t="inlineStr">
        <is>
          <t>2017-11-20</t>
        </is>
      </c>
      <c r="I173" t="b">
        <v>1</v>
      </c>
      <c r="J173" t="inlineStr">
        <is>
          <t>active</t>
        </is>
      </c>
      <c r="K173" t="inlineStr">
        <is>
          <t>Furniture and household</t>
        </is>
      </c>
    </row>
    <row r="174">
      <c r="A174" t="inlineStr">
        <is>
          <t>T101344</t>
        </is>
      </c>
      <c r="B174" t="inlineStr">
        <is>
          <t>SUNRISE TEXTILES LIMITED</t>
        </is>
      </c>
      <c r="D174" t="inlineStr">
        <is>
          <t>18 Garden Lane</t>
        </is>
      </c>
      <c r="E174" t="inlineStr">
        <is>
          <t>North</t>
        </is>
      </c>
      <c r="F174" t="inlineStr">
        <is>
          <t>0463707559</t>
        </is>
      </c>
      <c r="G174" t="inlineStr">
        <is>
          <t>Joseph Okafor</t>
        </is>
      </c>
      <c r="H174" t="inlineStr">
        <is>
          <t>2011-06-30</t>
        </is>
      </c>
      <c r="I174" t="b">
        <v>1</v>
      </c>
      <c r="J174" t="inlineStr">
        <is>
          <t>active</t>
        </is>
      </c>
      <c r="K174" t="inlineStr">
        <is>
          <t>Vehicles and parts</t>
        </is>
      </c>
    </row>
    <row r="175">
      <c r="A175" t="inlineStr">
        <is>
          <t>T101355</t>
        </is>
      </c>
      <c r="B175" t="inlineStr">
        <is>
          <t>Evergreen Living Ltd</t>
        </is>
      </c>
      <c r="C175" t="inlineStr">
        <is>
          <t>Evergreen Living Ltd</t>
        </is>
      </c>
      <c r="D175" t="inlineStr">
        <is>
          <t>50 Industrial Estate</t>
        </is>
      </c>
      <c r="E175" t="inlineStr">
        <is>
          <t>Capital</t>
        </is>
      </c>
      <c r="F175" t="inlineStr">
        <is>
          <t>0392078067</t>
        </is>
      </c>
      <c r="G175" t="inlineStr">
        <is>
          <t>Elena Mensah</t>
        </is>
      </c>
      <c r="H175" t="inlineStr">
        <is>
          <t>2019-08-30</t>
        </is>
      </c>
      <c r="I175" t="b">
        <v>1</v>
      </c>
      <c r="J175" t="inlineStr">
        <is>
          <t>active</t>
        </is>
      </c>
      <c r="K175" t="inlineStr">
        <is>
          <t>Steel and construction</t>
        </is>
      </c>
    </row>
    <row r="176">
      <c r="A176" t="inlineStr">
        <is>
          <t>T101362</t>
        </is>
      </c>
      <c r="B176" t="inlineStr">
        <is>
          <t>Evergreen Pack Co., Ltd</t>
        </is>
      </c>
      <c r="D176" t="inlineStr">
        <is>
          <t>226 Mill Road</t>
        </is>
      </c>
      <c r="E176" t="inlineStr">
        <is>
          <t>West</t>
        </is>
      </c>
      <c r="F176" t="inlineStr">
        <is>
          <t>0832288058</t>
        </is>
      </c>
      <c r="G176" t="inlineStr">
        <is>
          <t>Aisha Osei</t>
        </is>
      </c>
      <c r="H176" t="inlineStr">
        <is>
          <t>2015-10-01</t>
        </is>
      </c>
      <c r="I176" t="b">
        <v>1</v>
      </c>
      <c r="J176" t="inlineStr">
        <is>
          <t>active</t>
        </is>
      </c>
      <c r="K176" t="inlineStr">
        <is>
          <t>Cosmetics and personal care</t>
        </is>
      </c>
    </row>
    <row r="177">
      <c r="A177" t="inlineStr">
        <is>
          <t>T101367</t>
        </is>
      </c>
      <c r="B177" t="inlineStr">
        <is>
          <t>Green Valley Living Limited</t>
        </is>
      </c>
      <c r="D177" t="inlineStr">
        <is>
          <t>4 Harbour Road</t>
        </is>
      </c>
      <c r="E177" t="inlineStr">
        <is>
          <t>East</t>
        </is>
      </c>
      <c r="F177" t="inlineStr">
        <is>
          <t>0489060803</t>
        </is>
      </c>
      <c r="G177" t="inlineStr">
        <is>
          <t>Samuel Reyes</t>
        </is>
      </c>
      <c r="H177" t="inlineStr">
        <is>
          <t>2013-07-05</t>
        </is>
      </c>
      <c r="I177" t="b">
        <v>1</v>
      </c>
      <c r="J177" t="inlineStr">
        <is>
          <t>active</t>
        </is>
      </c>
      <c r="K177" t="inlineStr">
        <is>
          <t>Electronics</t>
        </is>
      </c>
    </row>
    <row r="178">
      <c r="A178" t="inlineStr">
        <is>
          <t>T101382</t>
        </is>
      </c>
      <c r="B178" t="inlineStr">
        <is>
          <t>Harmony Glow Company</t>
        </is>
      </c>
      <c r="C178" t="inlineStr">
        <is>
          <t>Harmony Glow Co.</t>
        </is>
      </c>
      <c r="D178" t="inlineStr">
        <is>
          <t>341 Temple Street</t>
        </is>
      </c>
      <c r="E178" t="inlineStr">
        <is>
          <t>North</t>
        </is>
      </c>
      <c r="F178" t="inlineStr">
        <is>
          <t>0964226055</t>
        </is>
      </c>
      <c r="G178" t="inlineStr">
        <is>
          <t>Amina Mensah</t>
        </is>
      </c>
      <c r="H178" t="inlineStr">
        <is>
          <t>2020-11-19</t>
        </is>
      </c>
      <c r="I178" t="b">
        <v>1</v>
      </c>
      <c r="J178" t="inlineStr">
        <is>
          <t>active</t>
        </is>
      </c>
      <c r="K178" t="inlineStr">
        <is>
          <t>Food importers</t>
        </is>
      </c>
    </row>
    <row r="179">
      <c r="A179" t="inlineStr">
        <is>
          <t>T101387</t>
        </is>
      </c>
      <c r="B179" t="inlineStr">
        <is>
          <t>Green Valley Glow Co.</t>
        </is>
      </c>
      <c r="D179" t="inlineStr">
        <is>
          <t>29 TEMPLE STREET</t>
        </is>
      </c>
      <c r="E179" t="inlineStr">
        <is>
          <t>East</t>
        </is>
      </c>
      <c r="F179" t="inlineStr">
        <is>
          <t>0739131722</t>
        </is>
      </c>
      <c r="G179" t="inlineStr">
        <is>
          <t>Tomas Okafor</t>
        </is>
      </c>
      <c r="H179" t="inlineStr">
        <is>
          <t>2017-03-02</t>
        </is>
      </c>
      <c r="I179" t="b">
        <v>1</v>
      </c>
      <c r="J179" t="inlineStr">
        <is>
          <t>active</t>
        </is>
      </c>
      <c r="K179" t="inlineStr">
        <is>
          <t>Pharmaceuticals</t>
        </is>
      </c>
    </row>
    <row r="180">
      <c r="A180" t="inlineStr">
        <is>
          <t>T101399</t>
        </is>
      </c>
      <c r="B180" t="inlineStr">
        <is>
          <t>Arden Commercial Co.</t>
        </is>
      </c>
      <c r="D180" t="inlineStr">
        <is>
          <t>185 Industrial Estate</t>
        </is>
      </c>
      <c r="E180" t="inlineStr">
        <is>
          <t>Coastal</t>
        </is>
      </c>
      <c r="F180" t="inlineStr">
        <is>
          <t>0654243168</t>
        </is>
      </c>
      <c r="G180" t="inlineStr">
        <is>
          <t>B. Al-Sayed</t>
        </is>
      </c>
      <c r="H180" t="inlineStr">
        <is>
          <t>2013-12-28</t>
        </is>
      </c>
      <c r="I180" t="b">
        <v>1</v>
      </c>
      <c r="J180" t="inlineStr">
        <is>
          <t>active</t>
        </is>
      </c>
      <c r="K180" t="inlineStr">
        <is>
          <t>Textiles and apparel</t>
        </is>
      </c>
    </row>
    <row r="181">
      <c r="A181" t="inlineStr">
        <is>
          <t>T101403</t>
        </is>
      </c>
      <c r="B181" t="inlineStr">
        <is>
          <t>Great Vellmoor Enterprises Co.</t>
        </is>
      </c>
      <c r="D181" t="inlineStr">
        <is>
          <t>232 GARDEN LANE</t>
        </is>
      </c>
      <c r="E181" t="inlineStr">
        <is>
          <t>Capital</t>
        </is>
      </c>
      <c r="F181" t="inlineStr">
        <is>
          <t>0964518154</t>
        </is>
      </c>
      <c r="G181" t="inlineStr">
        <is>
          <t>S. Reyes</t>
        </is>
      </c>
      <c r="H181" t="inlineStr">
        <is>
          <t>2020-07-26</t>
        </is>
      </c>
      <c r="I181" t="b">
        <v>1</v>
      </c>
      <c r="J181" t="inlineStr">
        <is>
          <t>active</t>
        </is>
      </c>
      <c r="K181" t="inlineStr">
        <is>
          <t>Machinery</t>
        </is>
      </c>
    </row>
    <row r="182">
      <c r="A182" t="inlineStr">
        <is>
          <t>T101411</t>
        </is>
      </c>
      <c r="B182" t="inlineStr">
        <is>
          <t>Metro Medical Limited</t>
        </is>
      </c>
      <c r="D182" t="inlineStr">
        <is>
          <t>288 Riverside</t>
        </is>
      </c>
      <c r="E182" t="inlineStr">
        <is>
          <t>North</t>
        </is>
      </c>
      <c r="F182" t="inlineStr">
        <is>
          <t>0976751244</t>
        </is>
      </c>
      <c r="G182" t="inlineStr">
        <is>
          <t>Somchai Nguyen-Lee</t>
        </is>
      </c>
      <c r="H182" t="inlineStr">
        <is>
          <t>2009-02-04</t>
        </is>
      </c>
      <c r="I182" t="b">
        <v>1</v>
      </c>
      <c r="J182" t="inlineStr">
        <is>
          <t>active</t>
        </is>
      </c>
      <c r="K182" t="inlineStr">
        <is>
          <t>Cosmetics and personal care</t>
        </is>
      </c>
    </row>
    <row r="183">
      <c r="A183" t="inlineStr">
        <is>
          <t>T101414</t>
        </is>
      </c>
      <c r="B183" t="inlineStr">
        <is>
          <t>Saffron Medical &amp; Sons</t>
        </is>
      </c>
      <c r="D183" t="inlineStr">
        <is>
          <t>263 Station Road</t>
        </is>
      </c>
      <c r="E183" t="inlineStr">
        <is>
          <t>West</t>
        </is>
      </c>
      <c r="F183" t="inlineStr">
        <is>
          <t>0539906428</t>
        </is>
      </c>
      <c r="G183" t="inlineStr">
        <is>
          <t>Somchai Sato</t>
        </is>
      </c>
      <c r="H183" t="inlineStr">
        <is>
          <t>2008-05-13</t>
        </is>
      </c>
      <c r="I183" t="b">
        <v>1</v>
      </c>
      <c r="J183" t="inlineStr">
        <is>
          <t>active</t>
        </is>
      </c>
      <c r="K183" t="inlineStr">
        <is>
          <t>Food importers</t>
        </is>
      </c>
    </row>
    <row r="184">
      <c r="A184" t="inlineStr">
        <is>
          <t>T101426</t>
        </is>
      </c>
      <c r="B184" t="inlineStr">
        <is>
          <t>Ashcombe Glow Partners Limited</t>
        </is>
      </c>
      <c r="C184" t="inlineStr">
        <is>
          <t>Ashcombe Glow Partners Ltd</t>
        </is>
      </c>
      <c r="D184" t="inlineStr">
        <is>
          <t>34 Industrial Estate</t>
        </is>
      </c>
      <c r="E184" t="inlineStr">
        <is>
          <t>North</t>
        </is>
      </c>
      <c r="F184" t="inlineStr">
        <is>
          <t>0736352042</t>
        </is>
      </c>
      <c r="G184" t="inlineStr">
        <is>
          <t>Lucia Mwangi</t>
        </is>
      </c>
      <c r="H184" t="inlineStr">
        <is>
          <t>2019-12-14</t>
        </is>
      </c>
      <c r="I184" t="b">
        <v>1</v>
      </c>
      <c r="J184" t="inlineStr">
        <is>
          <t>active</t>
        </is>
      </c>
      <c r="K184" t="inlineStr">
        <is>
          <t>Cosmetics and personal care</t>
        </is>
      </c>
    </row>
    <row r="185">
      <c r="A185" t="inlineStr">
        <is>
          <t>T101434</t>
        </is>
      </c>
      <c r="B185" t="inlineStr">
        <is>
          <t>Coral Glow &amp; Sons</t>
        </is>
      </c>
      <c r="C185" t="inlineStr">
        <is>
          <t>Coral Glow &amp; Sons</t>
        </is>
      </c>
      <c r="D185" t="inlineStr">
        <is>
          <t>146 MARKET STREET</t>
        </is>
      </c>
      <c r="E185" t="inlineStr">
        <is>
          <t>Capital</t>
        </is>
      </c>
      <c r="F185" t="inlineStr">
        <is>
          <t>0650956319</t>
        </is>
      </c>
      <c r="G185" t="inlineStr">
        <is>
          <t>Daniel Chen</t>
        </is>
      </c>
      <c r="H185" t="inlineStr">
        <is>
          <t>2021-06-04</t>
        </is>
      </c>
      <c r="I185" t="b">
        <v>1</v>
      </c>
      <c r="J185" t="inlineStr">
        <is>
          <t>active</t>
        </is>
      </c>
      <c r="K185" t="inlineStr">
        <is>
          <t>Medical devices</t>
        </is>
      </c>
    </row>
    <row r="186">
      <c r="A186" t="inlineStr">
        <is>
          <t>T101445</t>
        </is>
      </c>
      <c r="B186" t="inlineStr">
        <is>
          <t>Aldergate Logistics International Limited</t>
        </is>
      </c>
      <c r="D186" t="inlineStr">
        <is>
          <t>215 Airport Road</t>
        </is>
      </c>
      <c r="E186" t="inlineStr">
        <is>
          <t>East</t>
        </is>
      </c>
      <c r="F186" t="inlineStr">
        <is>
          <t>0732279769</t>
        </is>
      </c>
      <c r="G186" t="inlineStr">
        <is>
          <t>Hassan Ibrahim</t>
        </is>
      </c>
      <c r="H186" t="inlineStr">
        <is>
          <t>2022-02-26</t>
        </is>
      </c>
      <c r="I186" t="b">
        <v>1</v>
      </c>
      <c r="J186" t="inlineStr">
        <is>
          <t>active</t>
        </is>
      </c>
      <c r="K186" t="inlineStr">
        <is>
          <t>Steel and construction</t>
        </is>
      </c>
    </row>
    <row r="187">
      <c r="A187" t="inlineStr">
        <is>
          <t>T101451</t>
        </is>
      </c>
      <c r="B187" t="inlineStr">
        <is>
          <t>Silver Steel Limited</t>
        </is>
      </c>
      <c r="C187" t="inlineStr">
        <is>
          <t>Silver Steel Limited</t>
        </is>
      </c>
      <c r="D187" t="inlineStr">
        <is>
          <t>160 Airport Road</t>
        </is>
      </c>
      <c r="E187" t="inlineStr">
        <is>
          <t>Capital</t>
        </is>
      </c>
      <c r="F187" t="inlineStr">
        <is>
          <t>0834951948</t>
        </is>
      </c>
      <c r="G187" t="inlineStr">
        <is>
          <t>A. Reyes</t>
        </is>
      </c>
      <c r="H187" t="inlineStr">
        <is>
          <t>2025-05-11</t>
        </is>
      </c>
      <c r="I187" t="b">
        <v>1</v>
      </c>
      <c r="J187" t="inlineStr">
        <is>
          <t>active</t>
        </is>
      </c>
      <c r="K187" t="inlineStr">
        <is>
          <t>Tobacco and beverages</t>
        </is>
      </c>
    </row>
    <row r="188">
      <c r="A188" t="inlineStr">
        <is>
          <t>T101459</t>
        </is>
      </c>
      <c r="B188" t="inlineStr">
        <is>
          <t>Crown Foods Co., Ltd</t>
        </is>
      </c>
      <c r="D188" t="inlineStr">
        <is>
          <t>313 Bazaar Lane</t>
        </is>
      </c>
      <c r="E188" t="inlineStr">
        <is>
          <t>Coastal</t>
        </is>
      </c>
      <c r="F188" t="inlineStr">
        <is>
          <t>0669205947</t>
        </is>
      </c>
      <c r="G188" t="inlineStr">
        <is>
          <t>Tomas Rahman</t>
        </is>
      </c>
      <c r="H188" t="inlineStr">
        <is>
          <t>2017-05-09</t>
        </is>
      </c>
      <c r="I188" t="b">
        <v>1</v>
      </c>
      <c r="J188" t="inlineStr">
        <is>
          <t>active</t>
        </is>
      </c>
      <c r="K188" t="inlineStr">
        <is>
          <t>Machinery</t>
        </is>
      </c>
    </row>
    <row r="189">
      <c r="A189" t="inlineStr">
        <is>
          <t>T101465</t>
        </is>
      </c>
      <c r="B189" t="inlineStr">
        <is>
          <t>Golden Agro Partners Limited</t>
        </is>
      </c>
      <c r="C189" t="inlineStr">
        <is>
          <t>Golden Agro Partners Ltd</t>
        </is>
      </c>
      <c r="D189" t="inlineStr">
        <is>
          <t>144 Bazaar Lane</t>
        </is>
      </c>
      <c r="E189" t="inlineStr">
        <is>
          <t>Coastal</t>
        </is>
      </c>
      <c r="F189" t="inlineStr">
        <is>
          <t>0433168833</t>
        </is>
      </c>
      <c r="G189" t="inlineStr">
        <is>
          <t>Joseph Kowalski</t>
        </is>
      </c>
      <c r="H189" t="inlineStr">
        <is>
          <t>2012-07-23</t>
        </is>
      </c>
      <c r="I189" t="b">
        <v>1</v>
      </c>
      <c r="J189" t="inlineStr">
        <is>
          <t>active</t>
        </is>
      </c>
      <c r="K189" t="inlineStr">
        <is>
          <t>Food importers</t>
        </is>
      </c>
    </row>
    <row r="190">
      <c r="A190" t="inlineStr">
        <is>
          <t>T101475</t>
        </is>
      </c>
      <c r="B190" t="inlineStr">
        <is>
          <t>CORAL TRADING ENTERPRISES</t>
        </is>
      </c>
      <c r="D190" t="inlineStr">
        <is>
          <t>199 AIRPORT ROAD</t>
        </is>
      </c>
      <c r="E190" t="inlineStr">
        <is>
          <t>South</t>
        </is>
      </c>
      <c r="F190" t="inlineStr">
        <is>
          <t>0243193019</t>
        </is>
      </c>
      <c r="G190" t="inlineStr">
        <is>
          <t>Mei Patel</t>
        </is>
      </c>
      <c r="H190" t="inlineStr">
        <is>
          <t>2014-11-14</t>
        </is>
      </c>
      <c r="I190" t="b">
        <v>1</v>
      </c>
      <c r="J190" t="inlineStr">
        <is>
          <t>active</t>
        </is>
      </c>
      <c r="K190" t="inlineStr">
        <is>
          <t>Food importers</t>
        </is>
      </c>
    </row>
    <row r="191">
      <c r="A191" t="inlineStr">
        <is>
          <t>T101481</t>
        </is>
      </c>
      <c r="B191" t="inlineStr">
        <is>
          <t>PHOENIX TRADING LIMITED</t>
        </is>
      </c>
      <c r="C191" t="inlineStr">
        <is>
          <t>Phoenix Trading Limited</t>
        </is>
      </c>
      <c r="D191" t="inlineStr">
        <is>
          <t>395 Garden Lane</t>
        </is>
      </c>
      <c r="E191" t="inlineStr">
        <is>
          <t>Capital</t>
        </is>
      </c>
      <c r="F191" t="inlineStr">
        <is>
          <t>0299738535</t>
        </is>
      </c>
      <c r="G191" t="inlineStr">
        <is>
          <t>Joseph Reyes</t>
        </is>
      </c>
      <c r="H191" t="inlineStr">
        <is>
          <t>2009-10-16</t>
        </is>
      </c>
      <c r="I191" t="b">
        <v>1</v>
      </c>
      <c r="J191" t="inlineStr">
        <is>
          <t>active</t>
        </is>
      </c>
      <c r="K191" t="inlineStr">
        <is>
          <t>Steel and construction</t>
        </is>
      </c>
    </row>
    <row r="192">
      <c r="A192" t="inlineStr">
        <is>
          <t>T101488</t>
        </is>
      </c>
      <c r="B192" t="inlineStr">
        <is>
          <t>Northern Foods Group Ltd</t>
        </is>
      </c>
      <c r="D192" t="inlineStr">
        <is>
          <t>157 Mill Road</t>
        </is>
      </c>
      <c r="E192" t="inlineStr">
        <is>
          <t>East</t>
        </is>
      </c>
      <c r="F192" t="inlineStr">
        <is>
          <t>0432303852</t>
        </is>
      </c>
      <c r="G192" t="inlineStr">
        <is>
          <t>Grace Patel</t>
        </is>
      </c>
      <c r="H192" t="inlineStr">
        <is>
          <t>2022-08-26</t>
        </is>
      </c>
      <c r="I192" t="b">
        <v>1</v>
      </c>
      <c r="J192" t="inlineStr">
        <is>
          <t>active</t>
        </is>
      </c>
      <c r="K192" t="inlineStr">
        <is>
          <t>Medical devices</t>
        </is>
      </c>
    </row>
    <row r="193">
      <c r="A193" t="inlineStr">
        <is>
          <t>T101497</t>
        </is>
      </c>
      <c r="B193" t="inlineStr">
        <is>
          <t>Pacific Fruits Co.</t>
        </is>
      </c>
      <c r="C193" t="inlineStr">
        <is>
          <t>Pacific Fruits Co.</t>
        </is>
      </c>
      <c r="D193" t="inlineStr">
        <is>
          <t>143 Airport Road</t>
        </is>
      </c>
      <c r="E193" t="inlineStr">
        <is>
          <t>Coastal</t>
        </is>
      </c>
      <c r="F193" t="inlineStr">
        <is>
          <t>0407378173</t>
        </is>
      </c>
      <c r="G193" t="inlineStr">
        <is>
          <t>Ravi Patel</t>
        </is>
      </c>
      <c r="H193" t="inlineStr">
        <is>
          <t>2011-10-17</t>
        </is>
      </c>
      <c r="I193" t="b">
        <v>1</v>
      </c>
      <c r="J193" t="inlineStr">
        <is>
          <t>active</t>
        </is>
      </c>
      <c r="K193" t="inlineStr">
        <is>
          <t>Vehicles and parts</t>
        </is>
      </c>
    </row>
    <row r="194">
      <c r="A194" t="inlineStr">
        <is>
          <t>T101498</t>
        </is>
      </c>
      <c r="B194" t="inlineStr">
        <is>
          <t>Lotus Commercial Ltd</t>
        </is>
      </c>
      <c r="D194" t="inlineStr">
        <is>
          <t>252 Station Road</t>
        </is>
      </c>
      <c r="E194" t="inlineStr">
        <is>
          <t>North</t>
        </is>
      </c>
      <c r="F194" t="inlineStr">
        <is>
          <t>0948165667</t>
        </is>
      </c>
      <c r="G194" t="inlineStr">
        <is>
          <t>Joseph Nguyen-Lee</t>
        </is>
      </c>
      <c r="H194" t="inlineStr">
        <is>
          <t>2022-09-24</t>
        </is>
      </c>
      <c r="I194" t="b">
        <v>1</v>
      </c>
      <c r="J194" t="inlineStr">
        <is>
          <t>active</t>
        </is>
      </c>
      <c r="K194" t="inlineStr">
        <is>
          <t>Tobacco and beverages</t>
        </is>
      </c>
    </row>
    <row r="195">
      <c r="A195" t="inlineStr">
        <is>
          <t>T101505</t>
        </is>
      </c>
      <c r="B195" t="inlineStr">
        <is>
          <t>Ashcombe Distribution International Ltd</t>
        </is>
      </c>
      <c r="C195" t="inlineStr">
        <is>
          <t>Ashcombe Distribution International Ltd</t>
        </is>
      </c>
      <c r="D195" t="inlineStr">
        <is>
          <t>317 Industrial Estate</t>
        </is>
      </c>
      <c r="E195" t="inlineStr">
        <is>
          <t>Coastal</t>
        </is>
      </c>
      <c r="F195" t="inlineStr">
        <is>
          <t>0552283123</t>
        </is>
      </c>
      <c r="G195" t="inlineStr">
        <is>
          <t>Tomas Patel</t>
        </is>
      </c>
      <c r="H195" t="inlineStr">
        <is>
          <t>2018-04-15</t>
        </is>
      </c>
      <c r="I195" t="b">
        <v>1</v>
      </c>
      <c r="J195" t="inlineStr">
        <is>
          <t>active</t>
        </is>
      </c>
      <c r="K195" t="inlineStr">
        <is>
          <t>Pharmaceuticals</t>
        </is>
      </c>
    </row>
    <row r="196">
      <c r="A196" t="inlineStr">
        <is>
          <t>T101522</t>
        </is>
      </c>
      <c r="B196" t="inlineStr">
        <is>
          <t>Summit Glow International Limited</t>
        </is>
      </c>
      <c r="D196" t="inlineStr">
        <is>
          <t>247 Harbour Road</t>
        </is>
      </c>
      <c r="E196" t="inlineStr">
        <is>
          <t>North</t>
        </is>
      </c>
      <c r="F196" t="inlineStr">
        <is>
          <t>0599486571</t>
        </is>
      </c>
      <c r="G196" t="inlineStr">
        <is>
          <t>Tomas Patel</t>
        </is>
      </c>
      <c r="H196" t="inlineStr">
        <is>
          <t>2015-01-18</t>
        </is>
      </c>
      <c r="I196" t="b">
        <v>1</v>
      </c>
      <c r="J196" t="inlineStr">
        <is>
          <t>active</t>
        </is>
      </c>
      <c r="K196" t="inlineStr">
        <is>
          <t>Furniture and household</t>
        </is>
      </c>
    </row>
    <row r="197">
      <c r="A197" t="inlineStr">
        <is>
          <t>T101530</t>
        </is>
      </c>
      <c r="B197" t="inlineStr">
        <is>
          <t>Meridian Electronics Company Limited</t>
        </is>
      </c>
      <c r="C197" t="inlineStr">
        <is>
          <t>Meridian Electronics Co., Ltd</t>
        </is>
      </c>
      <c r="D197" t="inlineStr">
        <is>
          <t>Unit 23, 366 Riverside</t>
        </is>
      </c>
      <c r="E197" t="inlineStr">
        <is>
          <t>East</t>
        </is>
      </c>
      <c r="F197" t="inlineStr">
        <is>
          <t>0834666396</t>
        </is>
      </c>
      <c r="G197" t="inlineStr">
        <is>
          <t>Joseph Reyes</t>
        </is>
      </c>
      <c r="H197" t="inlineStr">
        <is>
          <t>2012-09-05</t>
        </is>
      </c>
      <c r="I197" t="b">
        <v>1</v>
      </c>
      <c r="J197" t="inlineStr">
        <is>
          <t>active</t>
        </is>
      </c>
      <c r="K197" t="inlineStr">
        <is>
          <t>Furniture and household</t>
        </is>
      </c>
    </row>
    <row r="198">
      <c r="A198" t="inlineStr">
        <is>
          <t>T101535</t>
        </is>
      </c>
      <c r="B198" t="inlineStr">
        <is>
          <t>Star Medical Co.</t>
        </is>
      </c>
      <c r="D198" t="inlineStr">
        <is>
          <t>266 Mill Road</t>
        </is>
      </c>
      <c r="E198" t="inlineStr">
        <is>
          <t>Capital</t>
        </is>
      </c>
      <c r="F198" t="inlineStr">
        <is>
          <t>0722302528</t>
        </is>
      </c>
      <c r="G198" t="inlineStr">
        <is>
          <t>Ravi Chen</t>
        </is>
      </c>
      <c r="H198" t="inlineStr">
        <is>
          <t>2015-07-30</t>
        </is>
      </c>
      <c r="I198" t="b">
        <v>1</v>
      </c>
      <c r="J198" t="inlineStr">
        <is>
          <t>active</t>
        </is>
      </c>
      <c r="K198" t="inlineStr">
        <is>
          <t>Tobacco and beverages</t>
        </is>
      </c>
    </row>
    <row r="199">
      <c r="A199" t="inlineStr">
        <is>
          <t>T101543</t>
        </is>
      </c>
      <c r="B199" t="inlineStr">
        <is>
          <t>Cobalt Commercial Enterprises</t>
        </is>
      </c>
      <c r="D199" t="inlineStr">
        <is>
          <t>36 Airport Road</t>
        </is>
      </c>
      <c r="E199" t="inlineStr">
        <is>
          <t>Coastal</t>
        </is>
      </c>
      <c r="F199" t="inlineStr">
        <is>
          <t>0787796986</t>
        </is>
      </c>
      <c r="G199" t="inlineStr">
        <is>
          <t>Omar Osei</t>
        </is>
      </c>
      <c r="H199" t="inlineStr">
        <is>
          <t>2013-03-17</t>
        </is>
      </c>
      <c r="I199" t="b">
        <v>1</v>
      </c>
      <c r="J199" t="inlineStr">
        <is>
          <t>active</t>
        </is>
      </c>
      <c r="K199" t="inlineStr">
        <is>
          <t>Medical devices</t>
        </is>
      </c>
    </row>
    <row r="200">
      <c r="A200" t="inlineStr">
        <is>
          <t>T101550</t>
        </is>
      </c>
      <c r="B200" t="inlineStr">
        <is>
          <t>Inverness Fruits Partners Ltd</t>
        </is>
      </c>
      <c r="C200" t="inlineStr">
        <is>
          <t>Inverness Fruits Partners Ltd</t>
        </is>
      </c>
      <c r="D200" t="inlineStr">
        <is>
          <t>318 Mill Road</t>
        </is>
      </c>
      <c r="E200" t="inlineStr">
        <is>
          <t>Capital</t>
        </is>
      </c>
      <c r="F200" t="inlineStr">
        <is>
          <t>0809471654</t>
        </is>
      </c>
      <c r="G200" t="inlineStr">
        <is>
          <t>Amina Mensah</t>
        </is>
      </c>
      <c r="H200" t="inlineStr">
        <is>
          <t>2017-10-15</t>
        </is>
      </c>
      <c r="I200" t="b">
        <v>1</v>
      </c>
      <c r="J200" t="inlineStr">
        <is>
          <t>active</t>
        </is>
      </c>
      <c r="K200" t="inlineStr">
        <is>
          <t>Steel and construction</t>
        </is>
      </c>
    </row>
    <row r="201">
      <c r="A201" t="inlineStr">
        <is>
          <t>T101558</t>
        </is>
      </c>
      <c r="B201" t="inlineStr">
        <is>
          <t>Royal Steel Limited</t>
        </is>
      </c>
      <c r="D201" t="inlineStr">
        <is>
          <t>224 Riverside</t>
        </is>
      </c>
      <c r="E201" t="inlineStr">
        <is>
          <t>North</t>
        </is>
      </c>
      <c r="F201" t="inlineStr">
        <is>
          <t>0865391590</t>
        </is>
      </c>
      <c r="G201" t="inlineStr">
        <is>
          <t>Priya Bauer</t>
        </is>
      </c>
      <c r="H201" t="inlineStr">
        <is>
          <t>2026-10-11</t>
        </is>
      </c>
      <c r="I201" t="b">
        <v>1</v>
      </c>
      <c r="J201" t="inlineStr">
        <is>
          <t>active</t>
        </is>
      </c>
      <c r="K201" t="inlineStr">
        <is>
          <t>Textiles and apparel</t>
        </is>
      </c>
    </row>
    <row r="202">
      <c r="A202" t="inlineStr">
        <is>
          <t>T101562</t>
        </is>
      </c>
      <c r="B202" t="inlineStr">
        <is>
          <t>Dunmore Foods Partners Ltd</t>
        </is>
      </c>
      <c r="C202" t="inlineStr">
        <is>
          <t>Dunmore Foods Partners Ltd</t>
        </is>
      </c>
      <c r="D202" t="inlineStr">
        <is>
          <t>296 Bazaar Lane</t>
        </is>
      </c>
      <c r="E202" t="inlineStr">
        <is>
          <t>East</t>
        </is>
      </c>
      <c r="F202" t="inlineStr">
        <is>
          <t>0456156137</t>
        </is>
      </c>
      <c r="G202" t="inlineStr">
        <is>
          <t>M. Al-Sayed</t>
        </is>
      </c>
      <c r="H202" t="inlineStr">
        <is>
          <t>2010-03-19</t>
        </is>
      </c>
      <c r="I202" t="b">
        <v>1</v>
      </c>
      <c r="J202" t="inlineStr">
        <is>
          <t>active</t>
        </is>
      </c>
      <c r="K202" t="inlineStr">
        <is>
          <t>Steel and construction</t>
        </is>
      </c>
    </row>
    <row r="203">
      <c r="A203" t="inlineStr">
        <is>
          <t>T101571</t>
        </is>
      </c>
      <c r="B203" t="inlineStr">
        <is>
          <t>Twin Rivers Textiles Holdings Ltd</t>
        </is>
      </c>
      <c r="C203" t="inlineStr">
        <is>
          <t>Twin Rivers Textiles Holdings Ltd</t>
        </is>
      </c>
      <c r="D203" t="inlineStr">
        <is>
          <t>236 AIRPORT ROAD</t>
        </is>
      </c>
      <c r="E203" t="inlineStr">
        <is>
          <t>East</t>
        </is>
      </c>
      <c r="F203" t="inlineStr">
        <is>
          <t>0498917811</t>
        </is>
      </c>
      <c r="G203" t="inlineStr">
        <is>
          <t>Lucia Kowalski</t>
        </is>
      </c>
      <c r="H203" t="inlineStr">
        <is>
          <t>2018-04-24</t>
        </is>
      </c>
      <c r="I203" t="b">
        <v>1</v>
      </c>
      <c r="J203" t="inlineStr">
        <is>
          <t>active</t>
        </is>
      </c>
      <c r="K203" t="inlineStr">
        <is>
          <t>Vehicles and parts</t>
        </is>
      </c>
    </row>
    <row r="204">
      <c r="A204" t="inlineStr">
        <is>
          <t>T101580</t>
        </is>
      </c>
      <c r="B204" t="inlineStr">
        <is>
          <t>Star Medical Holdings Ltd</t>
        </is>
      </c>
      <c r="C204" t="inlineStr">
        <is>
          <t>Star Medical Holdings Ltd</t>
        </is>
      </c>
      <c r="D204" t="inlineStr">
        <is>
          <t>6 Bazaar Lane</t>
        </is>
      </c>
      <c r="E204" t="inlineStr">
        <is>
          <t>Capital</t>
        </is>
      </c>
      <c r="F204" t="inlineStr">
        <is>
          <t>0541265339</t>
        </is>
      </c>
      <c r="G204" t="inlineStr">
        <is>
          <t>Mei Tanaka</t>
        </is>
      </c>
      <c r="H204" t="inlineStr">
        <is>
          <t>2025-12-21</t>
        </is>
      </c>
      <c r="I204" t="b">
        <v>1</v>
      </c>
      <c r="J204" t="inlineStr">
        <is>
          <t>active</t>
        </is>
      </c>
      <c r="K204" t="inlineStr">
        <is>
          <t>Tobacco and beverages</t>
        </is>
      </c>
    </row>
    <row r="205">
      <c r="A205" t="inlineStr">
        <is>
          <t>T101585</t>
        </is>
      </c>
      <c r="B205" t="inlineStr">
        <is>
          <t>Golden Industries Partners Ltd</t>
        </is>
      </c>
      <c r="C205" t="inlineStr">
        <is>
          <t>Golden Industries Partners Ltd</t>
        </is>
      </c>
      <c r="D205" t="inlineStr">
        <is>
          <t>216 Mill Road</t>
        </is>
      </c>
      <c r="E205" t="inlineStr">
        <is>
          <t>East</t>
        </is>
      </c>
      <c r="F205" t="inlineStr">
        <is>
          <t>0528627852</t>
        </is>
      </c>
      <c r="G205" t="inlineStr">
        <is>
          <t>Elena Kowalski</t>
        </is>
      </c>
      <c r="H205" t="inlineStr">
        <is>
          <t>2026-01-16</t>
        </is>
      </c>
      <c r="I205" t="b">
        <v>1</v>
      </c>
      <c r="J205" t="inlineStr">
        <is>
          <t>active</t>
        </is>
      </c>
      <c r="K205" t="inlineStr">
        <is>
          <t>Machinery</t>
        </is>
      </c>
    </row>
    <row r="206">
      <c r="A206" t="inlineStr">
        <is>
          <t>T101591</t>
        </is>
      </c>
      <c r="B206" t="inlineStr">
        <is>
          <t>Cobalt Logistics Co., Ltd</t>
        </is>
      </c>
      <c r="C206" t="inlineStr">
        <is>
          <t>Cobalt Logistics Co., Ltd</t>
        </is>
      </c>
      <c r="D206" t="inlineStr">
        <is>
          <t>72 Industrial Estate</t>
        </is>
      </c>
      <c r="E206" t="inlineStr">
        <is>
          <t>East</t>
        </is>
      </c>
      <c r="F206" t="inlineStr">
        <is>
          <t>0476465529</t>
        </is>
      </c>
      <c r="G206" t="inlineStr">
        <is>
          <t>S. Chen</t>
        </is>
      </c>
      <c r="H206" t="inlineStr">
        <is>
          <t>2014-03-29</t>
        </is>
      </c>
      <c r="I206" t="b">
        <v>1</v>
      </c>
      <c r="J206" t="inlineStr">
        <is>
          <t>active</t>
        </is>
      </c>
      <c r="K206" t="inlineStr">
        <is>
          <t>Steel and construction</t>
        </is>
      </c>
    </row>
    <row r="207">
      <c r="A207" t="inlineStr">
        <is>
          <t>T101597</t>
        </is>
      </c>
      <c r="B207" t="inlineStr">
        <is>
          <t>TWIN RIVERS COMMERCIAL ENTERPRISES</t>
        </is>
      </c>
      <c r="D207" t="inlineStr">
        <is>
          <t>391 Station Road</t>
        </is>
      </c>
      <c r="E207" t="inlineStr">
        <is>
          <t>North</t>
        </is>
      </c>
      <c r="F207" t="inlineStr">
        <is>
          <t>0721901305</t>
        </is>
      </c>
      <c r="G207" t="inlineStr">
        <is>
          <t>A. Reyes</t>
        </is>
      </c>
      <c r="H207" t="inlineStr">
        <is>
          <t>2013-07-02</t>
        </is>
      </c>
      <c r="I207" t="b">
        <v>1</v>
      </c>
      <c r="J207" t="inlineStr">
        <is>
          <t>active</t>
        </is>
      </c>
      <c r="K207" t="inlineStr">
        <is>
          <t>Fuel and chemicals</t>
        </is>
      </c>
    </row>
    <row r="208">
      <c r="A208" t="inlineStr">
        <is>
          <t>T101608</t>
        </is>
      </c>
      <c r="B208" t="inlineStr">
        <is>
          <t>Golden Logistics Group Limited</t>
        </is>
      </c>
      <c r="C208" t="inlineStr">
        <is>
          <t>Golden Logistics Group Ltd</t>
        </is>
      </c>
      <c r="D208" t="inlineStr">
        <is>
          <t>238 Temple Street</t>
        </is>
      </c>
      <c r="E208" t="inlineStr">
        <is>
          <t>Capital</t>
        </is>
      </c>
      <c r="F208" t="inlineStr">
        <is>
          <t>0996480981</t>
        </is>
      </c>
      <c r="G208" t="inlineStr">
        <is>
          <t>Daniel Rahman</t>
        </is>
      </c>
      <c r="H208" t="inlineStr">
        <is>
          <t>2020-05-07</t>
        </is>
      </c>
      <c r="I208" t="b">
        <v>1</v>
      </c>
      <c r="J208" t="inlineStr">
        <is>
          <t>active</t>
        </is>
      </c>
      <c r="K208" t="inlineStr">
        <is>
          <t>Food importers</t>
        </is>
      </c>
    </row>
    <row r="209">
      <c r="A209" t="inlineStr">
        <is>
          <t>T101616</t>
        </is>
      </c>
      <c r="B209" t="inlineStr">
        <is>
          <t xml:space="preserve">Aldergate Pack Limited </t>
        </is>
      </c>
      <c r="D209" t="inlineStr">
        <is>
          <t>394 MARKET STREET</t>
        </is>
      </c>
      <c r="E209" t="inlineStr">
        <is>
          <t>West</t>
        </is>
      </c>
      <c r="F209" t="inlineStr">
        <is>
          <t>0573666885</t>
        </is>
      </c>
      <c r="G209" t="inlineStr">
        <is>
          <t>Hassan Mahmood</t>
        </is>
      </c>
      <c r="H209" t="inlineStr">
        <is>
          <t>2009-01-23</t>
        </is>
      </c>
      <c r="I209" t="b">
        <v>1</v>
      </c>
      <c r="J209" t="inlineStr">
        <is>
          <t>active</t>
        </is>
      </c>
      <c r="K209" t="inlineStr">
        <is>
          <t>Cosmetics and personal care</t>
        </is>
      </c>
    </row>
    <row r="210">
      <c r="A210" t="inlineStr">
        <is>
          <t>T101619</t>
        </is>
      </c>
      <c r="B210" t="inlineStr">
        <is>
          <t>Eastern Imports International Ltd</t>
        </is>
      </c>
      <c r="D210" t="inlineStr">
        <is>
          <t>70 Harbour Road</t>
        </is>
      </c>
      <c r="E210" t="inlineStr">
        <is>
          <t>Capital</t>
        </is>
      </c>
      <c r="F210" t="inlineStr">
        <is>
          <t>0334627198</t>
        </is>
      </c>
      <c r="G210" t="inlineStr">
        <is>
          <t>Lucia Silva</t>
        </is>
      </c>
      <c r="H210" t="inlineStr">
        <is>
          <t>2017-01-06</t>
        </is>
      </c>
      <c r="I210" t="b">
        <v>1</v>
      </c>
      <c r="J210" t="inlineStr">
        <is>
          <t>active</t>
        </is>
      </c>
      <c r="K210" t="inlineStr">
        <is>
          <t>Tobacco and beverages</t>
        </is>
      </c>
    </row>
    <row r="211">
      <c r="A211" t="inlineStr">
        <is>
          <t>T101624</t>
        </is>
      </c>
      <c r="B211" t="inlineStr">
        <is>
          <t>Meridian Fruits Partners Ltd</t>
        </is>
      </c>
      <c r="C211" t="inlineStr">
        <is>
          <t>Meridian Mart</t>
        </is>
      </c>
      <c r="D211" t="inlineStr">
        <is>
          <t>87 Mill Road</t>
        </is>
      </c>
      <c r="E211" t="inlineStr">
        <is>
          <t>Coastal</t>
        </is>
      </c>
      <c r="F211" t="inlineStr">
        <is>
          <t>0372515132</t>
        </is>
      </c>
      <c r="G211" t="inlineStr">
        <is>
          <t>Ingrid Rahman</t>
        </is>
      </c>
      <c r="H211" t="inlineStr">
        <is>
          <t>2012-06-18</t>
        </is>
      </c>
      <c r="I211" t="b">
        <v>1</v>
      </c>
      <c r="J211" t="inlineStr">
        <is>
          <t>active</t>
        </is>
      </c>
      <c r="K211" t="inlineStr">
        <is>
          <t>Cosmetics and personal care</t>
        </is>
      </c>
    </row>
    <row r="212">
      <c r="A212" t="inlineStr">
        <is>
          <t>T101633</t>
        </is>
      </c>
      <c r="B212" t="inlineStr">
        <is>
          <t xml:space="preserve">Aldergate Mobile Limited </t>
        </is>
      </c>
      <c r="D212" t="inlineStr">
        <is>
          <t>230 BAZAAR LANE</t>
        </is>
      </c>
      <c r="E212" t="inlineStr">
        <is>
          <t>North</t>
        </is>
      </c>
      <c r="F212" t="inlineStr">
        <is>
          <t>0307336405</t>
        </is>
      </c>
      <c r="G212" t="inlineStr">
        <is>
          <t>B. Sato</t>
        </is>
      </c>
      <c r="H212" t="inlineStr">
        <is>
          <t>2018-07-02</t>
        </is>
      </c>
      <c r="I212" t="b">
        <v>1</v>
      </c>
      <c r="J212" t="inlineStr">
        <is>
          <t>active</t>
        </is>
      </c>
      <c r="K212" t="inlineStr">
        <is>
          <t>Medical devices</t>
        </is>
      </c>
    </row>
    <row r="213">
      <c r="A213" t="inlineStr">
        <is>
          <t>T101641</t>
        </is>
      </c>
      <c r="B213" t="inlineStr">
        <is>
          <t>Phoenix Foods Ltd</t>
        </is>
      </c>
      <c r="D213" t="inlineStr">
        <is>
          <t>315 Industrial Estate</t>
        </is>
      </c>
      <c r="E213" t="inlineStr">
        <is>
          <t>Capital</t>
        </is>
      </c>
      <c r="F213" t="inlineStr">
        <is>
          <t>0893211343</t>
        </is>
      </c>
      <c r="G213" t="inlineStr">
        <is>
          <t>Samuel Bauer</t>
        </is>
      </c>
      <c r="H213" t="inlineStr">
        <is>
          <t>2020-07-19</t>
        </is>
      </c>
      <c r="I213" t="b">
        <v>1</v>
      </c>
      <c r="J213" t="inlineStr">
        <is>
          <t>active</t>
        </is>
      </c>
      <c r="K213" t="inlineStr">
        <is>
          <t>Machinery</t>
        </is>
      </c>
    </row>
    <row r="214">
      <c r="A214" t="inlineStr">
        <is>
          <t>T101651</t>
        </is>
      </c>
      <c r="B214" t="inlineStr">
        <is>
          <t>Saffron Living Limited</t>
        </is>
      </c>
      <c r="C214" t="inlineStr">
        <is>
          <t>Saffron Living Ltd</t>
        </is>
      </c>
      <c r="D214" t="inlineStr">
        <is>
          <t>51 Bazaar Lane</t>
        </is>
      </c>
      <c r="E214" t="inlineStr">
        <is>
          <t>East</t>
        </is>
      </c>
      <c r="F214" t="inlineStr">
        <is>
          <t>0257598658</t>
        </is>
      </c>
      <c r="G214" t="inlineStr">
        <is>
          <t>Ingrid Tanaka</t>
        </is>
      </c>
      <c r="H214" t="inlineStr">
        <is>
          <t>2024-06-18</t>
        </is>
      </c>
      <c r="I214" t="b">
        <v>1</v>
      </c>
      <c r="J214" t="inlineStr">
        <is>
          <t>active</t>
        </is>
      </c>
      <c r="K214" t="inlineStr">
        <is>
          <t>Food importers</t>
        </is>
      </c>
    </row>
    <row r="215">
      <c r="A215" t="inlineStr">
        <is>
          <t>T101656</t>
        </is>
      </c>
      <c r="B215" t="inlineStr">
        <is>
          <t>United Electronics &amp; Sons</t>
        </is>
      </c>
      <c r="C215" t="inlineStr">
        <is>
          <t>United Electronics &amp; Sons</t>
        </is>
      </c>
      <c r="D215" t="inlineStr">
        <is>
          <t>258 TEMPLE STREET</t>
        </is>
      </c>
      <c r="E215" t="inlineStr">
        <is>
          <t>Capital</t>
        </is>
      </c>
      <c r="F215" t="inlineStr">
        <is>
          <t>0511386807</t>
        </is>
      </c>
      <c r="G215" t="inlineStr">
        <is>
          <t>Samuel Mahmood</t>
        </is>
      </c>
      <c r="H215" t="inlineStr">
        <is>
          <t>2013-06-25</t>
        </is>
      </c>
      <c r="I215" t="b">
        <v>1</v>
      </c>
      <c r="J215" t="inlineStr">
        <is>
          <t>active</t>
        </is>
      </c>
      <c r="K215" t="inlineStr">
        <is>
          <t>Vehicles and parts</t>
        </is>
      </c>
    </row>
    <row r="216">
      <c r="A216" t="inlineStr">
        <is>
          <t>T101665</t>
        </is>
      </c>
      <c r="B216" t="inlineStr">
        <is>
          <t>Silver Commercial Co., Ltd</t>
        </is>
      </c>
      <c r="D216" t="inlineStr">
        <is>
          <t>146 Market Street</t>
        </is>
      </c>
      <c r="E216" t="inlineStr">
        <is>
          <t>West</t>
        </is>
      </c>
      <c r="F216" t="inlineStr">
        <is>
          <t>0633160865</t>
        </is>
      </c>
      <c r="G216" t="inlineStr">
        <is>
          <t>A. Mahmood</t>
        </is>
      </c>
      <c r="H216" t="inlineStr">
        <is>
          <t>2022-03-28</t>
        </is>
      </c>
      <c r="I216" t="b">
        <v>1</v>
      </c>
      <c r="J216" t="inlineStr">
        <is>
          <t>active</t>
        </is>
      </c>
      <c r="K216" t="inlineStr">
        <is>
          <t>Cosmetics and personal care</t>
        </is>
      </c>
    </row>
    <row r="217">
      <c r="A217" t="inlineStr">
        <is>
          <t>T101669</t>
        </is>
      </c>
      <c r="B217" t="inlineStr">
        <is>
          <t>Arden Mobile Enterprises</t>
        </is>
      </c>
      <c r="C217" t="inlineStr">
        <is>
          <t>Arden Mobile Enterprises</t>
        </is>
      </c>
      <c r="D217" t="inlineStr">
        <is>
          <t>310 Industrial Estate</t>
        </is>
      </c>
      <c r="E217" t="inlineStr">
        <is>
          <t>East</t>
        </is>
      </c>
      <c r="F217" t="inlineStr">
        <is>
          <t>0265297502</t>
        </is>
      </c>
      <c r="G217" t="inlineStr">
        <is>
          <t>Hassan Ibrahim</t>
        </is>
      </c>
      <c r="H217" t="inlineStr">
        <is>
          <t>2018-11-24</t>
        </is>
      </c>
      <c r="I217" t="b">
        <v>1</v>
      </c>
      <c r="J217" t="inlineStr">
        <is>
          <t>active</t>
        </is>
      </c>
      <c r="K217" t="inlineStr">
        <is>
          <t>Furniture and household</t>
        </is>
      </c>
    </row>
    <row r="218">
      <c r="A218" t="inlineStr">
        <is>
          <t>T101673</t>
        </is>
      </c>
      <c r="B218" t="inlineStr">
        <is>
          <t>Inverness Logistics Group Ltd</t>
        </is>
      </c>
      <c r="D218" t="inlineStr">
        <is>
          <t>6 Temple Street</t>
        </is>
      </c>
      <c r="E218" t="inlineStr">
        <is>
          <t>North</t>
        </is>
      </c>
      <c r="F218" t="inlineStr">
        <is>
          <t>0998466669</t>
        </is>
      </c>
      <c r="G218" t="inlineStr">
        <is>
          <t>Somchai Al-Sayed</t>
        </is>
      </c>
      <c r="H218" t="inlineStr">
        <is>
          <t>2009-10-01</t>
        </is>
      </c>
      <c r="I218" t="b">
        <v>1</v>
      </c>
      <c r="J218" t="inlineStr">
        <is>
          <t>active</t>
        </is>
      </c>
      <c r="K218" t="inlineStr">
        <is>
          <t>Tobacco and beverages</t>
        </is>
      </c>
    </row>
    <row r="219">
      <c r="A219" t="inlineStr">
        <is>
          <t>T101683</t>
        </is>
      </c>
      <c r="B219" t="inlineStr">
        <is>
          <t>Silk Road Distribution Group Limited</t>
        </is>
      </c>
      <c r="D219" t="inlineStr">
        <is>
          <t>167 Industrial Estate</t>
        </is>
      </c>
      <c r="E219" t="inlineStr">
        <is>
          <t>South</t>
        </is>
      </c>
      <c r="F219" t="inlineStr">
        <is>
          <t>0379904788</t>
        </is>
      </c>
      <c r="G219" t="inlineStr">
        <is>
          <t>Kenji Silva</t>
        </is>
      </c>
      <c r="H219" t="inlineStr">
        <is>
          <t>2020-01-04</t>
        </is>
      </c>
      <c r="I219" t="b">
        <v>1</v>
      </c>
      <c r="J219" t="inlineStr">
        <is>
          <t>active</t>
        </is>
      </c>
      <c r="K219" t="inlineStr">
        <is>
          <t>Furniture and household</t>
        </is>
      </c>
    </row>
    <row r="220">
      <c r="A220" t="inlineStr">
        <is>
          <t>T101687</t>
        </is>
      </c>
      <c r="B220" t="inlineStr">
        <is>
          <t>Golden Pack Ltd</t>
        </is>
      </c>
      <c r="D220" t="inlineStr">
        <is>
          <t>Unit 17, 186 Temple Street</t>
        </is>
      </c>
      <c r="E220" t="inlineStr">
        <is>
          <t>Coastal</t>
        </is>
      </c>
      <c r="F220" t="inlineStr">
        <is>
          <t>0350952940</t>
        </is>
      </c>
      <c r="G220" t="inlineStr">
        <is>
          <t>Kenji Ibrahim</t>
        </is>
      </c>
      <c r="H220" t="inlineStr">
        <is>
          <t>2016-10-25</t>
        </is>
      </c>
      <c r="I220" t="b">
        <v>1</v>
      </c>
      <c r="J220" t="inlineStr">
        <is>
          <t>active</t>
        </is>
      </c>
      <c r="K220" t="inlineStr">
        <is>
          <t>Medical devices</t>
        </is>
      </c>
    </row>
    <row r="221">
      <c r="A221" t="inlineStr">
        <is>
          <t>T101700</t>
        </is>
      </c>
      <c r="B221" t="inlineStr">
        <is>
          <t>Northern Imports International Ltd</t>
        </is>
      </c>
      <c r="C221" t="inlineStr">
        <is>
          <t>Northern Centre</t>
        </is>
      </c>
      <c r="D221" t="inlineStr">
        <is>
          <t>301 Temple Street</t>
        </is>
      </c>
      <c r="E221" t="inlineStr">
        <is>
          <t>Coastal</t>
        </is>
      </c>
      <c r="F221" t="inlineStr">
        <is>
          <t>0770716812</t>
        </is>
      </c>
      <c r="G221" t="inlineStr">
        <is>
          <t>Farid Osei</t>
        </is>
      </c>
      <c r="H221" t="inlineStr">
        <is>
          <t>2023-04-16</t>
        </is>
      </c>
      <c r="I221" t="b">
        <v>1</v>
      </c>
      <c r="J221" t="inlineStr">
        <is>
          <t>active</t>
        </is>
      </c>
      <c r="K221" t="inlineStr">
        <is>
          <t>Pharmaceuticals</t>
        </is>
      </c>
    </row>
    <row r="222">
      <c r="A222" t="inlineStr">
        <is>
          <t>T101707</t>
        </is>
      </c>
      <c r="B222" t="inlineStr">
        <is>
          <t>Phoenix Steel Group Ltd</t>
        </is>
      </c>
      <c r="C222" t="inlineStr">
        <is>
          <t>Phoenix Steel Group Ltd</t>
        </is>
      </c>
      <c r="D222" t="inlineStr">
        <is>
          <t>332 Airport Road</t>
        </is>
      </c>
      <c r="E222" t="inlineStr">
        <is>
          <t>North</t>
        </is>
      </c>
      <c r="F222" t="inlineStr">
        <is>
          <t>0872715992</t>
        </is>
      </c>
      <c r="G222" t="inlineStr">
        <is>
          <t>Grace Mwangi</t>
        </is>
      </c>
      <c r="H222" t="inlineStr">
        <is>
          <t>2014-12-28</t>
        </is>
      </c>
      <c r="I222" t="b">
        <v>1</v>
      </c>
      <c r="J222" t="inlineStr">
        <is>
          <t>active</t>
        </is>
      </c>
      <c r="K222" t="inlineStr">
        <is>
          <t>Cosmetics and personal care</t>
        </is>
      </c>
    </row>
    <row r="223">
      <c r="A223" t="inlineStr">
        <is>
          <t>T101708</t>
        </is>
      </c>
      <c r="B223" t="inlineStr">
        <is>
          <t>Prescott Living Group Ltd</t>
        </is>
      </c>
      <c r="C223" t="inlineStr">
        <is>
          <t>Prescott Living Group Ltd</t>
        </is>
      </c>
      <c r="D223" t="inlineStr">
        <is>
          <t>38 Harbour Road</t>
        </is>
      </c>
      <c r="E223" t="inlineStr">
        <is>
          <t>East</t>
        </is>
      </c>
      <c r="F223" t="inlineStr">
        <is>
          <t>0806370282</t>
        </is>
      </c>
      <c r="G223" t="inlineStr">
        <is>
          <t>Ravi Haddad</t>
        </is>
      </c>
      <c r="H223" t="inlineStr">
        <is>
          <t>2021-08-28</t>
        </is>
      </c>
      <c r="I223" t="b">
        <v>1</v>
      </c>
      <c r="J223" t="inlineStr">
        <is>
          <t>active</t>
        </is>
      </c>
      <c r="K223" t="inlineStr">
        <is>
          <t>Cosmetics and personal care</t>
        </is>
      </c>
    </row>
    <row r="224">
      <c r="A224" t="inlineStr">
        <is>
          <t>T101716</t>
        </is>
      </c>
      <c r="B224" t="inlineStr">
        <is>
          <t>JADE INDUSTRIES &amp; SONS</t>
        </is>
      </c>
      <c r="D224" t="inlineStr">
        <is>
          <t>389 Market Street</t>
        </is>
      </c>
      <c r="E224" t="inlineStr">
        <is>
          <t>East</t>
        </is>
      </c>
      <c r="F224" t="inlineStr">
        <is>
          <t>0741203614</t>
        </is>
      </c>
      <c r="G224" t="inlineStr">
        <is>
          <t>Lucia Novak</t>
        </is>
      </c>
      <c r="H224" t="inlineStr">
        <is>
          <t>2021-08-08</t>
        </is>
      </c>
      <c r="I224" t="b">
        <v>1</v>
      </c>
      <c r="J224" t="inlineStr">
        <is>
          <t>active</t>
        </is>
      </c>
      <c r="K224" t="inlineStr">
        <is>
          <t>Fuel and chemicals</t>
        </is>
      </c>
    </row>
    <row r="225">
      <c r="A225" t="inlineStr">
        <is>
          <t>T101732</t>
        </is>
      </c>
      <c r="B225" t="inlineStr">
        <is>
          <t>Aldergate Industries Ltd</t>
        </is>
      </c>
      <c r="C225" t="inlineStr">
        <is>
          <t>Aldergate Industries Ltd</t>
        </is>
      </c>
      <c r="D225" t="inlineStr">
        <is>
          <t>374 MILL ROAD</t>
        </is>
      </c>
      <c r="E225" t="inlineStr">
        <is>
          <t>North</t>
        </is>
      </c>
      <c r="F225" t="inlineStr">
        <is>
          <t>0235890536</t>
        </is>
      </c>
      <c r="G225" t="inlineStr">
        <is>
          <t>Kenji Kowalski</t>
        </is>
      </c>
      <c r="H225" t="inlineStr">
        <is>
          <t>2014-02-01</t>
        </is>
      </c>
      <c r="I225" t="b">
        <v>1</v>
      </c>
      <c r="J225" t="inlineStr">
        <is>
          <t>active</t>
        </is>
      </c>
      <c r="K225" t="inlineStr">
        <is>
          <t>Pharmaceuticals</t>
        </is>
      </c>
    </row>
    <row r="226">
      <c r="A226" t="inlineStr">
        <is>
          <t>T101741</t>
        </is>
      </c>
      <c r="B226" t="inlineStr">
        <is>
          <t>Inverness Electronics Enterprises</t>
        </is>
      </c>
      <c r="D226" t="inlineStr">
        <is>
          <t>87 Garden Lane</t>
        </is>
      </c>
      <c r="E226" t="inlineStr">
        <is>
          <t>North</t>
        </is>
      </c>
      <c r="F226" t="inlineStr">
        <is>
          <t>0646464776</t>
        </is>
      </c>
      <c r="G226" t="inlineStr">
        <is>
          <t>Ravi Reyes</t>
        </is>
      </c>
      <c r="H226" t="inlineStr">
        <is>
          <t>2018-08-12</t>
        </is>
      </c>
      <c r="I226" t="b">
        <v>1</v>
      </c>
      <c r="J226" t="inlineStr">
        <is>
          <t>active</t>
        </is>
      </c>
      <c r="K226" t="inlineStr">
        <is>
          <t>Tobacco and beverages</t>
        </is>
      </c>
    </row>
    <row r="227">
      <c r="A227" t="inlineStr">
        <is>
          <t>T101743</t>
        </is>
      </c>
      <c r="B227" t="inlineStr">
        <is>
          <t>Northern Foods Limited</t>
        </is>
      </c>
      <c r="C227" t="inlineStr">
        <is>
          <t>Northern Foods Limited</t>
        </is>
      </c>
      <c r="D227" t="inlineStr">
        <is>
          <t>298 Mill Road</t>
        </is>
      </c>
      <c r="E227" t="inlineStr">
        <is>
          <t>South</t>
        </is>
      </c>
      <c r="F227" t="inlineStr">
        <is>
          <t>0681770942</t>
        </is>
      </c>
      <c r="G227" t="inlineStr">
        <is>
          <t>Tomas Rahman</t>
        </is>
      </c>
      <c r="H227" t="inlineStr">
        <is>
          <t>2012-08-17</t>
        </is>
      </c>
      <c r="I227" t="b">
        <v>1</v>
      </c>
      <c r="J227" t="inlineStr">
        <is>
          <t>active</t>
        </is>
      </c>
      <c r="K227" t="inlineStr">
        <is>
          <t>Cosmetics and personal care</t>
        </is>
      </c>
    </row>
    <row r="228">
      <c r="A228" t="inlineStr">
        <is>
          <t>T101750</t>
        </is>
      </c>
      <c r="B228" t="inlineStr">
        <is>
          <t>Inverness Fruits International Ltd</t>
        </is>
      </c>
      <c r="C228" t="inlineStr">
        <is>
          <t>Inverness Fruits International Ltd</t>
        </is>
      </c>
      <c r="D228" t="inlineStr">
        <is>
          <t>338 Station Road</t>
        </is>
      </c>
      <c r="E228" t="inlineStr">
        <is>
          <t>North</t>
        </is>
      </c>
      <c r="F228" t="inlineStr">
        <is>
          <t>0553090624</t>
        </is>
      </c>
      <c r="G228" t="inlineStr">
        <is>
          <t>Elena Mahmood</t>
        </is>
      </c>
      <c r="H228" t="inlineStr">
        <is>
          <t>2022-05-05</t>
        </is>
      </c>
      <c r="I228" t="b">
        <v>1</v>
      </c>
      <c r="J228" t="inlineStr">
        <is>
          <t>active</t>
        </is>
      </c>
      <c r="K228" t="inlineStr">
        <is>
          <t>Fuel and chemicals</t>
        </is>
      </c>
    </row>
    <row r="229">
      <c r="A229" t="inlineStr">
        <is>
          <t>T101767</t>
        </is>
      </c>
      <c r="B229" t="inlineStr">
        <is>
          <t>Lotus Steel Group Ltd</t>
        </is>
      </c>
      <c r="C229" t="inlineStr">
        <is>
          <t>Lotus Steel Group Ltd</t>
        </is>
      </c>
      <c r="D229" t="inlineStr">
        <is>
          <t>169 INDUSTRIAL ESTATE</t>
        </is>
      </c>
      <c r="E229" t="inlineStr">
        <is>
          <t>Capital</t>
        </is>
      </c>
      <c r="F229" t="inlineStr">
        <is>
          <t>0364470305</t>
        </is>
      </c>
      <c r="G229" t="inlineStr">
        <is>
          <t>Grace Bauer</t>
        </is>
      </c>
      <c r="H229" t="inlineStr">
        <is>
          <t>2010-09-22</t>
        </is>
      </c>
      <c r="I229" t="b">
        <v>1</v>
      </c>
      <c r="J229" t="inlineStr">
        <is>
          <t>active</t>
        </is>
      </c>
      <c r="K229" t="inlineStr">
        <is>
          <t>Furniture and household</t>
        </is>
      </c>
    </row>
    <row r="230">
      <c r="A230" t="inlineStr">
        <is>
          <t>T101773</t>
        </is>
      </c>
      <c r="B230" t="inlineStr">
        <is>
          <t>Orchid Pack Partners Ltd</t>
        </is>
      </c>
      <c r="D230" t="inlineStr">
        <is>
          <t>196 Market Street</t>
        </is>
      </c>
      <c r="E230" t="inlineStr">
        <is>
          <t>West</t>
        </is>
      </c>
      <c r="F230" t="inlineStr">
        <is>
          <t>0339977323</t>
        </is>
      </c>
      <c r="G230" t="inlineStr">
        <is>
          <t>Ingrid Novak</t>
        </is>
      </c>
      <c r="H230" t="inlineStr">
        <is>
          <t>2022-04-13</t>
        </is>
      </c>
      <c r="I230" t="b">
        <v>1</v>
      </c>
      <c r="J230" t="inlineStr">
        <is>
          <t>active</t>
        </is>
      </c>
      <c r="K230" t="inlineStr">
        <is>
          <t>Cosmetics and personal care</t>
        </is>
      </c>
    </row>
    <row r="231">
      <c r="A231" t="inlineStr">
        <is>
          <t>T101782</t>
        </is>
      </c>
      <c r="B231" t="inlineStr">
        <is>
          <t>Ashcombe Trading Co.</t>
        </is>
      </c>
      <c r="D231" t="inlineStr">
        <is>
          <t>308 Harbour Road</t>
        </is>
      </c>
      <c r="E231" t="inlineStr">
        <is>
          <t>East</t>
        </is>
      </c>
      <c r="F231" t="inlineStr">
        <is>
          <t>0850205369</t>
        </is>
      </c>
      <c r="G231" t="inlineStr">
        <is>
          <t>Priya Novak</t>
        </is>
      </c>
      <c r="H231" t="inlineStr">
        <is>
          <t>2014-06-01</t>
        </is>
      </c>
      <c r="I231" t="b">
        <v>1</v>
      </c>
      <c r="J231" t="inlineStr">
        <is>
          <t>active</t>
        </is>
      </c>
      <c r="K231" t="inlineStr">
        <is>
          <t>Food importers</t>
        </is>
      </c>
    </row>
    <row r="232">
      <c r="A232" t="inlineStr">
        <is>
          <t>T101786</t>
        </is>
      </c>
      <c r="B232" t="inlineStr">
        <is>
          <t>Crown Enterprises Ltd</t>
        </is>
      </c>
      <c r="C232" t="inlineStr">
        <is>
          <t>Crown Enterprises Ltd</t>
        </is>
      </c>
      <c r="D232" t="inlineStr">
        <is>
          <t>369 Riverside</t>
        </is>
      </c>
      <c r="E232" t="inlineStr">
        <is>
          <t>Capital</t>
        </is>
      </c>
      <c r="F232" t="inlineStr">
        <is>
          <t>0233292396</t>
        </is>
      </c>
      <c r="G232" t="inlineStr">
        <is>
          <t>Lucia Haddad</t>
        </is>
      </c>
      <c r="H232" t="inlineStr">
        <is>
          <t>2018-07-05</t>
        </is>
      </c>
      <c r="I232" t="b">
        <v>1</v>
      </c>
      <c r="J232" t="inlineStr">
        <is>
          <t>active</t>
        </is>
      </c>
      <c r="K232" t="inlineStr">
        <is>
          <t>Textiles and apparel</t>
        </is>
      </c>
    </row>
    <row r="233">
      <c r="A233" t="inlineStr">
        <is>
          <t>T101805</t>
        </is>
      </c>
      <c r="B233" t="inlineStr">
        <is>
          <t>Ocean Distribution Ltd</t>
        </is>
      </c>
      <c r="C233" t="inlineStr">
        <is>
          <t>Ocean Distribution Ltd</t>
        </is>
      </c>
      <c r="D233" t="inlineStr">
        <is>
          <t>63 Airport Road</t>
        </is>
      </c>
      <c r="E233" t="inlineStr">
        <is>
          <t>Coastal</t>
        </is>
      </c>
      <c r="F233" t="inlineStr">
        <is>
          <t>0718800426</t>
        </is>
      </c>
      <c r="G233" t="inlineStr">
        <is>
          <t>Fatima Kowalski</t>
        </is>
      </c>
      <c r="H233" t="inlineStr">
        <is>
          <t>2013-01-04</t>
        </is>
      </c>
      <c r="I233" t="b">
        <v>1</v>
      </c>
      <c r="J233" t="inlineStr">
        <is>
          <t>active</t>
        </is>
      </c>
      <c r="K233" t="inlineStr">
        <is>
          <t>Textiles and apparel</t>
        </is>
      </c>
    </row>
    <row r="234">
      <c r="A234" t="inlineStr">
        <is>
          <t>T101812</t>
        </is>
      </c>
      <c r="B234" t="inlineStr">
        <is>
          <t>Saffron Steel Holdings Ltd</t>
        </is>
      </c>
      <c r="C234" t="inlineStr">
        <is>
          <t>Saffron Steel Holdings Ltd</t>
        </is>
      </c>
      <c r="D234" t="inlineStr">
        <is>
          <t>394 Riverside</t>
        </is>
      </c>
      <c r="E234" t="inlineStr">
        <is>
          <t>South</t>
        </is>
      </c>
      <c r="F234" t="inlineStr">
        <is>
          <t>0558959733</t>
        </is>
      </c>
      <c r="G234" t="inlineStr">
        <is>
          <t>Ingrid Al-Sayed</t>
        </is>
      </c>
      <c r="H234" t="inlineStr">
        <is>
          <t>2026-05-12</t>
        </is>
      </c>
      <c r="I234" t="b">
        <v>1</v>
      </c>
      <c r="J234" t="inlineStr">
        <is>
          <t>active</t>
        </is>
      </c>
      <c r="K234" t="inlineStr">
        <is>
          <t>Food importers</t>
        </is>
      </c>
    </row>
    <row r="235">
      <c r="A235" t="inlineStr">
        <is>
          <t>T101814</t>
        </is>
      </c>
      <c r="B235" t="inlineStr">
        <is>
          <t>Global Electronics Partners Ltd</t>
        </is>
      </c>
      <c r="D235" t="inlineStr">
        <is>
          <t>74 Harbour Rd</t>
        </is>
      </c>
      <c r="E235" t="inlineStr">
        <is>
          <t>Coastal</t>
        </is>
      </c>
      <c r="F235" t="inlineStr">
        <is>
          <t>0240135883</t>
        </is>
      </c>
      <c r="G235" t="inlineStr">
        <is>
          <t>Farid Mwangi</t>
        </is>
      </c>
      <c r="H235" t="inlineStr">
        <is>
          <t>2023-06-20</t>
        </is>
      </c>
      <c r="I235" t="b">
        <v>1</v>
      </c>
      <c r="J235" t="inlineStr">
        <is>
          <t>active</t>
        </is>
      </c>
      <c r="K235" t="inlineStr">
        <is>
          <t>Vehicles and parts</t>
        </is>
      </c>
    </row>
    <row r="236">
      <c r="A236" t="inlineStr">
        <is>
          <t>T101824</t>
        </is>
      </c>
      <c r="B236" t="inlineStr">
        <is>
          <t>Blue Ocean Foods Group Ltd</t>
        </is>
      </c>
      <c r="C236" t="inlineStr">
        <is>
          <t>Blue Ocean Foods Group Ltd</t>
        </is>
      </c>
      <c r="D236" t="inlineStr">
        <is>
          <t>92 Market Street</t>
        </is>
      </c>
      <c r="E236" t="inlineStr">
        <is>
          <t>West</t>
        </is>
      </c>
      <c r="F236" t="inlineStr">
        <is>
          <t>0405760287</t>
        </is>
      </c>
      <c r="G236" t="inlineStr">
        <is>
          <t>Farid Haddad</t>
        </is>
      </c>
      <c r="H236" t="inlineStr">
        <is>
          <t>2014-12-18</t>
        </is>
      </c>
      <c r="I236" t="b">
        <v>1</v>
      </c>
      <c r="J236" t="inlineStr">
        <is>
          <t>active</t>
        </is>
      </c>
      <c r="K236" t="inlineStr">
        <is>
          <t>General trading</t>
        </is>
      </c>
    </row>
    <row r="237">
      <c r="A237" t="inlineStr">
        <is>
          <t>T101828</t>
        </is>
      </c>
      <c r="B237" t="inlineStr">
        <is>
          <t xml:space="preserve">Crown Steel Limited </t>
        </is>
      </c>
      <c r="C237" t="inlineStr">
        <is>
          <t>Crown Steel Limited</t>
        </is>
      </c>
      <c r="D237" t="inlineStr">
        <is>
          <t>169 Garden Lane</t>
        </is>
      </c>
      <c r="E237" t="inlineStr">
        <is>
          <t>West</t>
        </is>
      </c>
      <c r="F237" t="inlineStr">
        <is>
          <t>0522791149</t>
        </is>
      </c>
      <c r="G237" t="inlineStr">
        <is>
          <t>Priya Novak</t>
        </is>
      </c>
      <c r="H237" t="inlineStr">
        <is>
          <t>2026-07-18</t>
        </is>
      </c>
      <c r="I237" t="b">
        <v>1</v>
      </c>
      <c r="J237" t="inlineStr">
        <is>
          <t>active</t>
        </is>
      </c>
      <c r="K237" t="inlineStr">
        <is>
          <t>Textiles and apparel</t>
        </is>
      </c>
    </row>
    <row r="238">
      <c r="A238" t="inlineStr">
        <is>
          <t>T101837</t>
        </is>
      </c>
      <c r="B238" t="inlineStr">
        <is>
          <t>Cobalt Agro Company</t>
        </is>
      </c>
      <c r="D238" t="inlineStr">
        <is>
          <t>Unit 11, 127 Mill Road</t>
        </is>
      </c>
      <c r="E238" t="inlineStr">
        <is>
          <t>Coastal</t>
        </is>
      </c>
      <c r="F238" t="inlineStr">
        <is>
          <t>0624737648</t>
        </is>
      </c>
      <c r="G238" t="inlineStr">
        <is>
          <t>Fatima Tanaka</t>
        </is>
      </c>
      <c r="H238" t="inlineStr">
        <is>
          <t>2015-12-07</t>
        </is>
      </c>
      <c r="I238" t="b">
        <v>1</v>
      </c>
      <c r="J238" t="inlineStr">
        <is>
          <t>active</t>
        </is>
      </c>
      <c r="K238" t="inlineStr">
        <is>
          <t>Textiles and apparel</t>
        </is>
      </c>
    </row>
    <row r="239">
      <c r="A239" t="inlineStr">
        <is>
          <t>T101850</t>
        </is>
      </c>
      <c r="B239" t="inlineStr">
        <is>
          <t xml:space="preserve">Golden Mobile Limited </t>
        </is>
      </c>
      <c r="D239" t="inlineStr">
        <is>
          <t>284 Temple Street</t>
        </is>
      </c>
      <c r="E239" t="inlineStr">
        <is>
          <t>Coastal</t>
        </is>
      </c>
      <c r="F239" t="inlineStr">
        <is>
          <t>0573572993</t>
        </is>
      </c>
      <c r="G239" t="inlineStr">
        <is>
          <t>Lucia Osei</t>
        </is>
      </c>
      <c r="H239" t="inlineStr">
        <is>
          <t>2022-06-05</t>
        </is>
      </c>
      <c r="I239" t="b">
        <v>1</v>
      </c>
      <c r="J239" t="inlineStr">
        <is>
          <t>active</t>
        </is>
      </c>
      <c r="K239" t="inlineStr">
        <is>
          <t>Medical devices</t>
        </is>
      </c>
    </row>
    <row r="240">
      <c r="A240" t="inlineStr">
        <is>
          <t>T101861</t>
        </is>
      </c>
      <c r="B240" t="inlineStr">
        <is>
          <t>Horizon Enterprises Group Ltd</t>
        </is>
      </c>
      <c r="D240" t="inlineStr">
        <is>
          <t>146 Bazaar Lane</t>
        </is>
      </c>
      <c r="E240" t="inlineStr">
        <is>
          <t>North</t>
        </is>
      </c>
      <c r="F240" t="inlineStr">
        <is>
          <t>0677718106</t>
        </is>
      </c>
      <c r="G240" t="inlineStr">
        <is>
          <t>B. Tanaka</t>
        </is>
      </c>
      <c r="H240" t="inlineStr">
        <is>
          <t>2015-07-02</t>
        </is>
      </c>
      <c r="I240" t="b">
        <v>1</v>
      </c>
      <c r="J240" t="inlineStr">
        <is>
          <t>active</t>
        </is>
      </c>
      <c r="K240" t="inlineStr">
        <is>
          <t>Tobacco and beverages</t>
        </is>
      </c>
    </row>
    <row r="241">
      <c r="A241" t="inlineStr">
        <is>
          <t>T101877</t>
        </is>
      </c>
      <c r="B241" t="inlineStr">
        <is>
          <t>Inverness Textiles &amp; Sons</t>
        </is>
      </c>
      <c r="D241" t="inlineStr">
        <is>
          <t>245 Industrial Estate</t>
        </is>
      </c>
      <c r="E241" t="inlineStr">
        <is>
          <t>Coastal</t>
        </is>
      </c>
      <c r="F241" t="inlineStr">
        <is>
          <t>0825469000</t>
        </is>
      </c>
      <c r="G241" t="inlineStr">
        <is>
          <t>Elena Kowalski</t>
        </is>
      </c>
      <c r="H241" t="inlineStr">
        <is>
          <t>2013-11-22</t>
        </is>
      </c>
      <c r="I241" t="b">
        <v>1</v>
      </c>
      <c r="J241" t="inlineStr">
        <is>
          <t>active</t>
        </is>
      </c>
      <c r="K241" t="inlineStr">
        <is>
          <t>Furniture and household</t>
        </is>
      </c>
    </row>
    <row r="242">
      <c r="A242" t="inlineStr">
        <is>
          <t>T101885</t>
        </is>
      </c>
      <c r="B242" t="inlineStr">
        <is>
          <t>Silk Road Supply Limited</t>
        </is>
      </c>
      <c r="D242" t="inlineStr">
        <is>
          <t>300 Riverside</t>
        </is>
      </c>
      <c r="E242" t="inlineStr">
        <is>
          <t>North</t>
        </is>
      </c>
      <c r="F242" t="inlineStr">
        <is>
          <t>0759203563</t>
        </is>
      </c>
      <c r="G242" t="inlineStr">
        <is>
          <t>Kenji Osei</t>
        </is>
      </c>
      <c r="H242" t="inlineStr">
        <is>
          <t>2009-02-12</t>
        </is>
      </c>
      <c r="I242" t="b">
        <v>1</v>
      </c>
      <c r="J242" t="inlineStr">
        <is>
          <t>active</t>
        </is>
      </c>
      <c r="K242" t="inlineStr">
        <is>
          <t>Furniture and household</t>
        </is>
      </c>
    </row>
    <row r="243">
      <c r="A243" t="inlineStr">
        <is>
          <t>T101894</t>
        </is>
      </c>
      <c r="B243" t="inlineStr">
        <is>
          <t>Inverness Commercial Group Limited</t>
        </is>
      </c>
      <c r="D243" t="inlineStr">
        <is>
          <t>317 Market Street</t>
        </is>
      </c>
      <c r="E243" t="inlineStr">
        <is>
          <t>West</t>
        </is>
      </c>
      <c r="F243" t="inlineStr">
        <is>
          <t>0378119458</t>
        </is>
      </c>
      <c r="G243" t="inlineStr">
        <is>
          <t>Aisha Novak</t>
        </is>
      </c>
      <c r="H243" t="inlineStr">
        <is>
          <t>2024-03-16</t>
        </is>
      </c>
      <c r="I243" t="b">
        <v>1</v>
      </c>
      <c r="J243" t="inlineStr">
        <is>
          <t>active</t>
        </is>
      </c>
      <c r="K243" t="inlineStr">
        <is>
          <t>Electronics</t>
        </is>
      </c>
    </row>
    <row r="244">
      <c r="A244" t="inlineStr">
        <is>
          <t>T101903</t>
        </is>
      </c>
      <c r="B244" t="inlineStr">
        <is>
          <t>Sunrise Fruits Limited</t>
        </is>
      </c>
      <c r="C244" t="inlineStr">
        <is>
          <t>Sunrise Fruits Ltd</t>
        </is>
      </c>
      <c r="D244" t="inlineStr">
        <is>
          <t>38 Airport Road</t>
        </is>
      </c>
      <c r="E244" t="inlineStr">
        <is>
          <t>North</t>
        </is>
      </c>
      <c r="F244" t="inlineStr">
        <is>
          <t>0416764201</t>
        </is>
      </c>
      <c r="G244" t="inlineStr">
        <is>
          <t>Elena Novak</t>
        </is>
      </c>
      <c r="H244" t="inlineStr">
        <is>
          <t>2020-12-01</t>
        </is>
      </c>
      <c r="I244" t="b">
        <v>1</v>
      </c>
      <c r="J244" t="inlineStr">
        <is>
          <t>active</t>
        </is>
      </c>
      <c r="K244" t="inlineStr">
        <is>
          <t>Steel and construction</t>
        </is>
      </c>
    </row>
    <row r="245">
      <c r="A245" t="inlineStr">
        <is>
          <t>T101905</t>
        </is>
      </c>
      <c r="B245" t="inlineStr">
        <is>
          <t>Dunmore Steel Holdings Limited</t>
        </is>
      </c>
      <c r="C245" t="inlineStr">
        <is>
          <t>Dunmore Steel Holdings Ltd</t>
        </is>
      </c>
      <c r="D245" t="inlineStr">
        <is>
          <t>243 Mill Road</t>
        </is>
      </c>
      <c r="E245" t="inlineStr">
        <is>
          <t>North</t>
        </is>
      </c>
      <c r="F245" t="inlineStr">
        <is>
          <t>0822951381</t>
        </is>
      </c>
      <c r="G245" t="inlineStr">
        <is>
          <t>Somchai Ibrahim</t>
        </is>
      </c>
      <c r="H245" t="inlineStr">
        <is>
          <t>2020-12-05</t>
        </is>
      </c>
      <c r="I245" t="b">
        <v>1</v>
      </c>
      <c r="J245" t="inlineStr">
        <is>
          <t>active</t>
        </is>
      </c>
      <c r="K245" t="inlineStr">
        <is>
          <t>Textiles and apparel</t>
        </is>
      </c>
    </row>
    <row r="246">
      <c r="A246" t="inlineStr">
        <is>
          <t>T101916</t>
        </is>
      </c>
      <c r="B246" t="inlineStr">
        <is>
          <t>Royal Logistics Holdings Ltd</t>
        </is>
      </c>
      <c r="D246" t="inlineStr">
        <is>
          <t>275 Mill Road</t>
        </is>
      </c>
      <c r="E246" t="inlineStr">
        <is>
          <t>Capital</t>
        </is>
      </c>
      <c r="F246" t="inlineStr">
        <is>
          <t>0582537764</t>
        </is>
      </c>
      <c r="G246" t="inlineStr">
        <is>
          <t>Aisha Haddad</t>
        </is>
      </c>
      <c r="H246" t="inlineStr">
        <is>
          <t>2015-07-01</t>
        </is>
      </c>
      <c r="I246" t="b">
        <v>1</v>
      </c>
      <c r="J246" t="inlineStr">
        <is>
          <t>active</t>
        </is>
      </c>
      <c r="K246" t="inlineStr">
        <is>
          <t>Food importers</t>
        </is>
      </c>
    </row>
    <row r="247">
      <c r="A247" t="inlineStr">
        <is>
          <t>T101922</t>
        </is>
      </c>
      <c r="B247" t="inlineStr">
        <is>
          <t>Aldergate Agro Limited</t>
        </is>
      </c>
      <c r="D247" t="inlineStr">
        <is>
          <t>254 Bazaar Lane</t>
        </is>
      </c>
      <c r="E247" t="inlineStr">
        <is>
          <t>Coastal</t>
        </is>
      </c>
      <c r="F247" t="inlineStr">
        <is>
          <t>0334192470</t>
        </is>
      </c>
      <c r="G247" t="inlineStr">
        <is>
          <t>Daniel Rahman</t>
        </is>
      </c>
      <c r="H247" t="inlineStr">
        <is>
          <t>2016-12-03</t>
        </is>
      </c>
      <c r="I247" t="b">
        <v>1</v>
      </c>
      <c r="J247" t="inlineStr">
        <is>
          <t>active</t>
        </is>
      </c>
      <c r="K247" t="inlineStr">
        <is>
          <t>Fuel and chemicals</t>
        </is>
      </c>
    </row>
    <row r="248">
      <c r="A248" t="inlineStr">
        <is>
          <t>T101928</t>
        </is>
      </c>
      <c r="B248" t="inlineStr">
        <is>
          <t>Green Valley Supply Co., Ltd</t>
        </is>
      </c>
      <c r="D248" t="inlineStr">
        <is>
          <t>21 Harbour Road</t>
        </is>
      </c>
      <c r="E248" t="inlineStr">
        <is>
          <t>East</t>
        </is>
      </c>
      <c r="F248" t="inlineStr">
        <is>
          <t>0864226182</t>
        </is>
      </c>
      <c r="G248" t="inlineStr">
        <is>
          <t>Joseph Nguyen-Lee</t>
        </is>
      </c>
      <c r="H248" t="inlineStr">
        <is>
          <t>2012-10-07</t>
        </is>
      </c>
      <c r="I248" t="b">
        <v>1</v>
      </c>
      <c r="J248" t="inlineStr">
        <is>
          <t>active</t>
        </is>
      </c>
      <c r="K248" t="inlineStr">
        <is>
          <t>General trading</t>
        </is>
      </c>
    </row>
    <row r="249">
      <c r="A249" t="inlineStr">
        <is>
          <t>T101938</t>
        </is>
      </c>
      <c r="B249" t="inlineStr">
        <is>
          <t>Phoenix Foods Limited</t>
        </is>
      </c>
      <c r="C249" t="inlineStr">
        <is>
          <t>Phoenix Foods Limited</t>
        </is>
      </c>
      <c r="D249" t="inlineStr">
        <is>
          <t>283 Airport Road</t>
        </is>
      </c>
      <c r="E249" t="inlineStr">
        <is>
          <t>West</t>
        </is>
      </c>
      <c r="F249" t="inlineStr">
        <is>
          <t>0280868189</t>
        </is>
      </c>
      <c r="G249" t="inlineStr">
        <is>
          <t>Nadia Rahman</t>
        </is>
      </c>
      <c r="H249" t="inlineStr">
        <is>
          <t>2026-01-26</t>
        </is>
      </c>
      <c r="I249" t="b">
        <v>1</v>
      </c>
      <c r="J249" t="inlineStr">
        <is>
          <t>active</t>
        </is>
      </c>
      <c r="K249" t="inlineStr">
        <is>
          <t>Pharmaceuticals</t>
        </is>
      </c>
    </row>
    <row r="250">
      <c r="A250" t="inlineStr">
        <is>
          <t>T101940</t>
        </is>
      </c>
      <c r="B250" t="inlineStr">
        <is>
          <t>Evergreen Living Enterprises</t>
        </is>
      </c>
      <c r="C250" t="inlineStr">
        <is>
          <t>Evergreen Living Enterprises</t>
        </is>
      </c>
      <c r="D250" t="inlineStr">
        <is>
          <t>52 Airport Road</t>
        </is>
      </c>
      <c r="E250" t="inlineStr">
        <is>
          <t>Capital</t>
        </is>
      </c>
      <c r="F250" t="inlineStr">
        <is>
          <t>0263467049</t>
        </is>
      </c>
      <c r="G250" t="inlineStr">
        <is>
          <t>Ingrid Ibrahim</t>
        </is>
      </c>
      <c r="H250" t="inlineStr">
        <is>
          <t>2022-06-29</t>
        </is>
      </c>
      <c r="I250" t="b">
        <v>1</v>
      </c>
      <c r="J250" t="inlineStr">
        <is>
          <t>active</t>
        </is>
      </c>
      <c r="K250" t="inlineStr">
        <is>
          <t>Machinery</t>
        </is>
      </c>
    </row>
    <row r="251">
      <c r="A251" t="inlineStr">
        <is>
          <t>T101951</t>
        </is>
      </c>
      <c r="B251" t="inlineStr">
        <is>
          <t>CORAL LIVING ENTERPRISES</t>
        </is>
      </c>
      <c r="D251" t="inlineStr">
        <is>
          <t>20 Temple Street</t>
        </is>
      </c>
      <c r="E251" t="inlineStr">
        <is>
          <t>North</t>
        </is>
      </c>
      <c r="F251" t="inlineStr">
        <is>
          <t>0881487118</t>
        </is>
      </c>
      <c r="G251" t="inlineStr">
        <is>
          <t>Elena Patel</t>
        </is>
      </c>
      <c r="H251" t="inlineStr">
        <is>
          <t>2010-01-19</t>
        </is>
      </c>
      <c r="I251" t="b">
        <v>1</v>
      </c>
      <c r="J251" t="inlineStr">
        <is>
          <t>active</t>
        </is>
      </c>
      <c r="K251" t="inlineStr">
        <is>
          <t>Steel and construction</t>
        </is>
      </c>
    </row>
    <row r="252">
      <c r="A252" t="inlineStr">
        <is>
          <t>T101953</t>
        </is>
      </c>
      <c r="B252" t="inlineStr">
        <is>
          <t>Coral Industries Holdings Ltd</t>
        </is>
      </c>
      <c r="C252" t="inlineStr">
        <is>
          <t>Coral Industries Holdings Ltd</t>
        </is>
      </c>
      <c r="D252" t="inlineStr">
        <is>
          <t>378 Temple Street</t>
        </is>
      </c>
      <c r="E252" t="inlineStr">
        <is>
          <t>Coastal</t>
        </is>
      </c>
      <c r="F252" t="inlineStr">
        <is>
          <t>0647983314</t>
        </is>
      </c>
      <c r="G252" t="inlineStr">
        <is>
          <t>Mei Chen</t>
        </is>
      </c>
      <c r="H252" t="inlineStr">
        <is>
          <t>2013-07-14</t>
        </is>
      </c>
      <c r="I252" t="b">
        <v>1</v>
      </c>
      <c r="J252" t="inlineStr">
        <is>
          <t>active</t>
        </is>
      </c>
      <c r="K252" t="inlineStr">
        <is>
          <t>Medical devices</t>
        </is>
      </c>
    </row>
    <row r="253">
      <c r="A253" t="inlineStr">
        <is>
          <t>T101970</t>
        </is>
      </c>
      <c r="B253" t="inlineStr">
        <is>
          <t>Silver Distribution Company</t>
        </is>
      </c>
      <c r="D253" t="inlineStr">
        <is>
          <t>303 Station Road</t>
        </is>
      </c>
      <c r="E253" t="inlineStr">
        <is>
          <t>South</t>
        </is>
      </c>
      <c r="F253" t="inlineStr">
        <is>
          <t>0705282759</t>
        </is>
      </c>
      <c r="G253" t="inlineStr">
        <is>
          <t>Nadia Reyes</t>
        </is>
      </c>
      <c r="H253" t="inlineStr">
        <is>
          <t>2018-12-31</t>
        </is>
      </c>
      <c r="I253" t="b">
        <v>1</v>
      </c>
      <c r="J253" t="inlineStr">
        <is>
          <t>active</t>
        </is>
      </c>
      <c r="K253" t="inlineStr">
        <is>
          <t>Tobacco and beverages</t>
        </is>
      </c>
    </row>
    <row r="254">
      <c r="A254" t="inlineStr">
        <is>
          <t>T101978</t>
        </is>
      </c>
      <c r="B254" t="inlineStr">
        <is>
          <t>Carrick Electronics &amp; Sons</t>
        </is>
      </c>
      <c r="D254" t="inlineStr">
        <is>
          <t>359 Airport Road</t>
        </is>
      </c>
      <c r="E254" t="inlineStr">
        <is>
          <t>North</t>
        </is>
      </c>
      <c r="F254" t="inlineStr">
        <is>
          <t>0585580223</t>
        </is>
      </c>
      <c r="G254" t="inlineStr">
        <is>
          <t>Nadia Tanaka</t>
        </is>
      </c>
      <c r="H254" t="inlineStr">
        <is>
          <t>2015-09-23</t>
        </is>
      </c>
      <c r="I254" t="b">
        <v>1</v>
      </c>
      <c r="J254" t="inlineStr">
        <is>
          <t>active</t>
        </is>
      </c>
      <c r="K254" t="inlineStr">
        <is>
          <t>Textiles and apparel</t>
        </is>
      </c>
    </row>
    <row r="255">
      <c r="A255" t="inlineStr">
        <is>
          <t>T101983</t>
        </is>
      </c>
      <c r="B255" t="inlineStr">
        <is>
          <t>Arden Textiles Limited</t>
        </is>
      </c>
      <c r="C255" t="inlineStr">
        <is>
          <t>Arden Textiles Limited</t>
        </is>
      </c>
      <c r="D255" t="inlineStr">
        <is>
          <t>Unit 18, 184 Industrial Estate</t>
        </is>
      </c>
      <c r="E255" t="inlineStr">
        <is>
          <t>North</t>
        </is>
      </c>
      <c r="F255" t="inlineStr">
        <is>
          <t>0972676037</t>
        </is>
      </c>
      <c r="G255" t="inlineStr">
        <is>
          <t>Elena Mahmood</t>
        </is>
      </c>
      <c r="H255" t="inlineStr">
        <is>
          <t>2023-11-20</t>
        </is>
      </c>
      <c r="I255" t="b">
        <v>1</v>
      </c>
      <c r="J255" t="inlineStr">
        <is>
          <t>active</t>
        </is>
      </c>
      <c r="K255" t="inlineStr">
        <is>
          <t>Food importers</t>
        </is>
      </c>
    </row>
    <row r="256">
      <c r="A256" t="inlineStr">
        <is>
          <t>T101990</t>
        </is>
      </c>
      <c r="B256" t="inlineStr">
        <is>
          <t>Global Living Enterprises</t>
        </is>
      </c>
      <c r="C256" t="inlineStr">
        <is>
          <t>Global Living Enterprises</t>
        </is>
      </c>
      <c r="D256" t="inlineStr">
        <is>
          <t>399 Garden Lane</t>
        </is>
      </c>
      <c r="E256" t="inlineStr">
        <is>
          <t>West</t>
        </is>
      </c>
      <c r="F256" t="inlineStr">
        <is>
          <t>0606002537</t>
        </is>
      </c>
      <c r="G256" t="inlineStr">
        <is>
          <t>Samuel Chen</t>
        </is>
      </c>
      <c r="H256" t="inlineStr">
        <is>
          <t>2011-08-09</t>
        </is>
      </c>
      <c r="I256" t="b">
        <v>1</v>
      </c>
      <c r="J256" t="inlineStr">
        <is>
          <t>active</t>
        </is>
      </c>
      <c r="K256" t="inlineStr">
        <is>
          <t>Food importers</t>
        </is>
      </c>
    </row>
    <row r="257">
      <c r="A257" t="inlineStr">
        <is>
          <t>T102004</t>
        </is>
      </c>
      <c r="B257" t="inlineStr">
        <is>
          <t>Pacific Steel Co., Ltd</t>
        </is>
      </c>
      <c r="C257" t="inlineStr">
        <is>
          <t>Pacific Steel Co., Ltd</t>
        </is>
      </c>
      <c r="D257" t="inlineStr">
        <is>
          <t>302 Garden Lane</t>
        </is>
      </c>
      <c r="E257" t="inlineStr">
        <is>
          <t>Capital</t>
        </is>
      </c>
      <c r="F257" t="inlineStr">
        <is>
          <t>0340577807</t>
        </is>
      </c>
      <c r="G257" t="inlineStr">
        <is>
          <t>Amina Kowalski</t>
        </is>
      </c>
      <c r="H257" t="inlineStr">
        <is>
          <t>2018-03-07</t>
        </is>
      </c>
      <c r="I257" t="b">
        <v>1</v>
      </c>
      <c r="J257" t="inlineStr">
        <is>
          <t>active</t>
        </is>
      </c>
      <c r="K257" t="inlineStr">
        <is>
          <t>Furniture and household</t>
        </is>
      </c>
    </row>
    <row r="258">
      <c r="A258" t="inlineStr">
        <is>
          <t>T102015</t>
        </is>
      </c>
      <c r="B258" t="inlineStr">
        <is>
          <t>ARDEN FRUITS ENTERPRISES</t>
        </is>
      </c>
      <c r="C258" t="inlineStr">
        <is>
          <t>Arden Fruits Enterprises</t>
        </is>
      </c>
      <c r="D258" t="inlineStr">
        <is>
          <t>360 Harbour Road</t>
        </is>
      </c>
      <c r="E258" t="inlineStr">
        <is>
          <t>South</t>
        </is>
      </c>
      <c r="F258" t="inlineStr">
        <is>
          <t>0225352118</t>
        </is>
      </c>
      <c r="G258" t="inlineStr">
        <is>
          <t>Mei Okafor</t>
        </is>
      </c>
      <c r="H258" t="inlineStr">
        <is>
          <t>2021-08-13</t>
        </is>
      </c>
      <c r="I258" t="b">
        <v>1</v>
      </c>
      <c r="J258" t="inlineStr">
        <is>
          <t>active</t>
        </is>
      </c>
      <c r="K258" t="inlineStr">
        <is>
          <t>Cosmetics and personal care</t>
        </is>
      </c>
    </row>
    <row r="259">
      <c r="A259" t="inlineStr">
        <is>
          <t>T102017</t>
        </is>
      </c>
      <c r="B259" t="inlineStr">
        <is>
          <t>Arden Trading &amp; Sons</t>
        </is>
      </c>
      <c r="C259" t="inlineStr">
        <is>
          <t>Arden Trading &amp; Sons</t>
        </is>
      </c>
      <c r="D259" t="inlineStr">
        <is>
          <t>107 Temple Street</t>
        </is>
      </c>
      <c r="E259" t="inlineStr">
        <is>
          <t>South</t>
        </is>
      </c>
      <c r="F259" t="inlineStr">
        <is>
          <t>0451483063</t>
        </is>
      </c>
      <c r="G259" t="inlineStr">
        <is>
          <t>Nadia Osei</t>
        </is>
      </c>
      <c r="H259" t="inlineStr">
        <is>
          <t>2009-04-09</t>
        </is>
      </c>
      <c r="I259" t="b">
        <v>1</v>
      </c>
      <c r="J259" t="inlineStr">
        <is>
          <t>active</t>
        </is>
      </c>
      <c r="K259" t="inlineStr">
        <is>
          <t>Furniture and household</t>
        </is>
      </c>
    </row>
    <row r="260">
      <c r="A260" t="inlineStr">
        <is>
          <t>T102023</t>
        </is>
      </c>
      <c r="B260" t="inlineStr">
        <is>
          <t>Carrick Motors &amp; Sons</t>
        </is>
      </c>
      <c r="C260" t="inlineStr">
        <is>
          <t>Carrick Motors &amp; Sons</t>
        </is>
      </c>
      <c r="D260" t="inlineStr">
        <is>
          <t>112 Station Road</t>
        </is>
      </c>
      <c r="E260" t="inlineStr">
        <is>
          <t>Coastal</t>
        </is>
      </c>
      <c r="F260" t="inlineStr">
        <is>
          <t>0665442226</t>
        </is>
      </c>
      <c r="G260" t="inlineStr">
        <is>
          <t>Daniel Mahmood</t>
        </is>
      </c>
      <c r="H260" t="inlineStr">
        <is>
          <t>2016-12-02</t>
        </is>
      </c>
      <c r="I260" t="b">
        <v>1</v>
      </c>
      <c r="J260" t="inlineStr">
        <is>
          <t>active</t>
        </is>
      </c>
      <c r="K260" t="inlineStr">
        <is>
          <t>Textiles and apparel</t>
        </is>
      </c>
    </row>
    <row r="261">
      <c r="A261" t="inlineStr">
        <is>
          <t>T102030</t>
        </is>
      </c>
      <c r="B261" t="inlineStr">
        <is>
          <t>Pacific Living Limited</t>
        </is>
      </c>
      <c r="D261" t="inlineStr">
        <is>
          <t>27 Temple Street</t>
        </is>
      </c>
      <c r="E261" t="inlineStr">
        <is>
          <t>North</t>
        </is>
      </c>
      <c r="F261" t="inlineStr">
        <is>
          <t>0777295872</t>
        </is>
      </c>
      <c r="G261" t="inlineStr">
        <is>
          <t>Farid Mensah</t>
        </is>
      </c>
      <c r="H261" t="inlineStr">
        <is>
          <t>2021-12-31</t>
        </is>
      </c>
      <c r="I261" t="b">
        <v>1</v>
      </c>
      <c r="J261" t="inlineStr">
        <is>
          <t>active</t>
        </is>
      </c>
      <c r="K261" t="inlineStr">
        <is>
          <t>Vehicles and parts</t>
        </is>
      </c>
    </row>
    <row r="262">
      <c r="A262" t="inlineStr">
        <is>
          <t>T102042</t>
        </is>
      </c>
      <c r="B262" t="inlineStr">
        <is>
          <t xml:space="preserve">Ashcombe Glow &amp; Sons </t>
        </is>
      </c>
      <c r="D262" t="inlineStr">
        <is>
          <t>125 Bazaar Lane</t>
        </is>
      </c>
      <c r="E262" t="inlineStr">
        <is>
          <t>Capital</t>
        </is>
      </c>
      <c r="F262" t="inlineStr">
        <is>
          <t>0811233023</t>
        </is>
      </c>
      <c r="G262" t="inlineStr">
        <is>
          <t>Fatima Ibrahim</t>
        </is>
      </c>
      <c r="H262" t="inlineStr">
        <is>
          <t>2023-07-14</t>
        </is>
      </c>
      <c r="I262" t="b">
        <v>1</v>
      </c>
      <c r="J262" t="inlineStr">
        <is>
          <t>active</t>
        </is>
      </c>
      <c r="K262" t="inlineStr">
        <is>
          <t>Machinery</t>
        </is>
      </c>
    </row>
    <row r="263">
      <c r="A263" t="inlineStr">
        <is>
          <t>T102050</t>
        </is>
      </c>
      <c r="B263" t="inlineStr">
        <is>
          <t>Star Logistics Holdings Ltd</t>
        </is>
      </c>
      <c r="D263" t="inlineStr">
        <is>
          <t>210 Harbour Road</t>
        </is>
      </c>
      <c r="E263" t="inlineStr">
        <is>
          <t>North</t>
        </is>
      </c>
      <c r="F263" t="inlineStr">
        <is>
          <t>0974591703</t>
        </is>
      </c>
      <c r="G263" t="inlineStr">
        <is>
          <t>Ravi Ibrahim</t>
        </is>
      </c>
      <c r="H263" t="inlineStr">
        <is>
          <t>2017-03-22</t>
        </is>
      </c>
      <c r="I263" t="b">
        <v>1</v>
      </c>
      <c r="J263" t="inlineStr">
        <is>
          <t>active</t>
        </is>
      </c>
      <c r="K263" t="inlineStr">
        <is>
          <t>Steel and construction</t>
        </is>
      </c>
    </row>
    <row r="264">
      <c r="A264" t="inlineStr">
        <is>
          <t>T102052</t>
        </is>
      </c>
      <c r="B264" t="inlineStr">
        <is>
          <t>Ashcombe Foods &amp; Sons</t>
        </is>
      </c>
      <c r="C264" t="inlineStr">
        <is>
          <t>Ashcombe Foods &amp; Sons</t>
        </is>
      </c>
      <c r="D264" t="inlineStr">
        <is>
          <t>320 Market Street</t>
        </is>
      </c>
      <c r="E264" t="inlineStr">
        <is>
          <t>East</t>
        </is>
      </c>
      <c r="F264" t="inlineStr">
        <is>
          <t>0885391121</t>
        </is>
      </c>
      <c r="G264" t="inlineStr">
        <is>
          <t>Aisha Fernandes</t>
        </is>
      </c>
      <c r="H264" t="inlineStr">
        <is>
          <t>2011-01-29</t>
        </is>
      </c>
      <c r="I264" t="b">
        <v>1</v>
      </c>
      <c r="J264" t="inlineStr">
        <is>
          <t>active</t>
        </is>
      </c>
      <c r="K264" t="inlineStr">
        <is>
          <t>Cosmetics and personal care</t>
        </is>
      </c>
    </row>
    <row r="265">
      <c r="A265" t="inlineStr">
        <is>
          <t>T102067</t>
        </is>
      </c>
      <c r="B265" t="inlineStr">
        <is>
          <t>Silk Road Logistics Partners Ltd</t>
        </is>
      </c>
      <c r="C265" t="inlineStr">
        <is>
          <t>Silk Road Logistics Partners Ltd</t>
        </is>
      </c>
      <c r="D265" t="inlineStr">
        <is>
          <t>387 Station Road</t>
        </is>
      </c>
      <c r="E265" t="inlineStr">
        <is>
          <t>Capital</t>
        </is>
      </c>
      <c r="F265" t="inlineStr">
        <is>
          <t>0624144729</t>
        </is>
      </c>
      <c r="G265" t="inlineStr">
        <is>
          <t>Kenji Kowalski</t>
        </is>
      </c>
      <c r="H265" t="inlineStr">
        <is>
          <t>2014-08-10</t>
        </is>
      </c>
      <c r="I265" t="b">
        <v>1</v>
      </c>
      <c r="J265" t="inlineStr">
        <is>
          <t>active</t>
        </is>
      </c>
      <c r="K265" t="inlineStr">
        <is>
          <t>General trading</t>
        </is>
      </c>
    </row>
    <row r="266">
      <c r="A266" t="inlineStr">
        <is>
          <t>T102074</t>
        </is>
      </c>
      <c r="B266" t="inlineStr">
        <is>
          <t>Global Logistics Limited</t>
        </is>
      </c>
      <c r="C266" t="inlineStr">
        <is>
          <t>Global Logistics Limited</t>
        </is>
      </c>
      <c r="D266" t="inlineStr">
        <is>
          <t>46 RIVERSIDE</t>
        </is>
      </c>
      <c r="E266" t="inlineStr">
        <is>
          <t>South</t>
        </is>
      </c>
      <c r="F266" t="inlineStr">
        <is>
          <t>0822105388</t>
        </is>
      </c>
      <c r="G266" t="inlineStr">
        <is>
          <t>Mei Patel</t>
        </is>
      </c>
      <c r="H266" t="inlineStr">
        <is>
          <t>2020-05-23</t>
        </is>
      </c>
      <c r="I266" t="b">
        <v>1</v>
      </c>
      <c r="J266" t="inlineStr">
        <is>
          <t>dormant</t>
        </is>
      </c>
      <c r="K266" t="inlineStr">
        <is>
          <t>Vehicles and parts</t>
        </is>
      </c>
    </row>
    <row r="267">
      <c r="A267" t="inlineStr">
        <is>
          <t>T102079</t>
        </is>
      </c>
      <c r="B267" t="inlineStr">
        <is>
          <t>Green Valley Fruits International Limited</t>
        </is>
      </c>
      <c r="C267" t="inlineStr">
        <is>
          <t>Green Valley Fruits International Ltd</t>
        </is>
      </c>
      <c r="D267" t="inlineStr">
        <is>
          <t>107 Station Rd</t>
        </is>
      </c>
      <c r="E267" t="inlineStr">
        <is>
          <t>Capital</t>
        </is>
      </c>
      <c r="F267" t="inlineStr">
        <is>
          <t>0517436494</t>
        </is>
      </c>
      <c r="G267" t="inlineStr">
        <is>
          <t>Elena Mwangi</t>
        </is>
      </c>
      <c r="H267" t="inlineStr">
        <is>
          <t>2014-12-31</t>
        </is>
      </c>
      <c r="I267" t="b">
        <v>1</v>
      </c>
      <c r="J267" t="inlineStr">
        <is>
          <t>active</t>
        </is>
      </c>
      <c r="K267" t="inlineStr">
        <is>
          <t>Textiles and apparel</t>
        </is>
      </c>
    </row>
    <row r="268">
      <c r="A268" t="inlineStr">
        <is>
          <t>T102088</t>
        </is>
      </c>
      <c r="B268" t="inlineStr">
        <is>
          <t>Blue Ocean Textiles Partners Ltd</t>
        </is>
      </c>
      <c r="D268" t="inlineStr">
        <is>
          <t>35 Mill Road</t>
        </is>
      </c>
      <c r="E268" t="inlineStr">
        <is>
          <t>South</t>
        </is>
      </c>
      <c r="F268" t="inlineStr">
        <is>
          <t>0926171435</t>
        </is>
      </c>
      <c r="G268" t="inlineStr">
        <is>
          <t>Ingrid Tanaka</t>
        </is>
      </c>
      <c r="H268" t="inlineStr">
        <is>
          <t>2017-01-31</t>
        </is>
      </c>
      <c r="I268" t="b">
        <v>1</v>
      </c>
      <c r="J268" t="inlineStr">
        <is>
          <t>active</t>
        </is>
      </c>
      <c r="K268" t="inlineStr">
        <is>
          <t>Tobacco and beverages</t>
        </is>
      </c>
    </row>
    <row r="269">
      <c r="A269" t="inlineStr">
        <is>
          <t>T102096</t>
        </is>
      </c>
      <c r="B269" t="inlineStr">
        <is>
          <t>Jade Industries Partners Limited</t>
        </is>
      </c>
      <c r="C269" t="inlineStr">
        <is>
          <t>Jade Mart</t>
        </is>
      </c>
      <c r="D269" t="inlineStr">
        <is>
          <t>320 Bazaar Lane</t>
        </is>
      </c>
      <c r="E269" t="inlineStr">
        <is>
          <t>West</t>
        </is>
      </c>
      <c r="F269" t="inlineStr">
        <is>
          <t>0655605383</t>
        </is>
      </c>
      <c r="G269" t="inlineStr">
        <is>
          <t>B. Silva</t>
        </is>
      </c>
      <c r="H269" t="inlineStr">
        <is>
          <t>2018-03-28</t>
        </is>
      </c>
      <c r="I269" t="b">
        <v>1</v>
      </c>
      <c r="J269" t="inlineStr">
        <is>
          <t>dormant</t>
        </is>
      </c>
      <c r="K269" t="inlineStr">
        <is>
          <t>Steel and construction</t>
        </is>
      </c>
    </row>
    <row r="270">
      <c r="A270" t="inlineStr">
        <is>
          <t>T102100</t>
        </is>
      </c>
      <c r="B270" t="inlineStr">
        <is>
          <t>Star Industries Partners Ltd</t>
        </is>
      </c>
      <c r="D270" t="inlineStr">
        <is>
          <t>247 Harbour Road</t>
        </is>
      </c>
      <c r="E270" t="inlineStr">
        <is>
          <t>West</t>
        </is>
      </c>
      <c r="F270" t="inlineStr">
        <is>
          <t>0272511975</t>
        </is>
      </c>
      <c r="G270" t="inlineStr">
        <is>
          <t>Ravi Mahmood</t>
        </is>
      </c>
      <c r="H270" t="inlineStr">
        <is>
          <t>2014-05-05</t>
        </is>
      </c>
      <c r="I270" t="b">
        <v>1</v>
      </c>
      <c r="J270" t="inlineStr">
        <is>
          <t>active</t>
        </is>
      </c>
      <c r="K270" t="inlineStr">
        <is>
          <t>Pharmaceuticals</t>
        </is>
      </c>
    </row>
    <row r="271">
      <c r="A271" t="inlineStr">
        <is>
          <t>T102110</t>
        </is>
      </c>
      <c r="B271" t="inlineStr">
        <is>
          <t>Sunrise Logistics Limited</t>
        </is>
      </c>
      <c r="D271" t="inlineStr">
        <is>
          <t>232 Market Street</t>
        </is>
      </c>
      <c r="E271" t="inlineStr">
        <is>
          <t>Capital</t>
        </is>
      </c>
      <c r="F271" t="inlineStr">
        <is>
          <t>0346028121</t>
        </is>
      </c>
      <c r="G271" t="inlineStr">
        <is>
          <t>Kenji Tanaka</t>
        </is>
      </c>
      <c r="H271" t="inlineStr">
        <is>
          <t>2013-02-08</t>
        </is>
      </c>
      <c r="I271" t="b">
        <v>1</v>
      </c>
      <c r="J271" t="inlineStr">
        <is>
          <t>active</t>
        </is>
      </c>
      <c r="K271" t="inlineStr">
        <is>
          <t>Tobacco and beverages</t>
        </is>
      </c>
    </row>
    <row r="272">
      <c r="A272" t="inlineStr">
        <is>
          <t>T102118</t>
        </is>
      </c>
      <c r="B272" t="inlineStr">
        <is>
          <t>Central Industries Enterprises</t>
        </is>
      </c>
      <c r="D272" t="inlineStr">
        <is>
          <t>96 Harbour Road</t>
        </is>
      </c>
      <c r="E272" t="inlineStr">
        <is>
          <t>North</t>
        </is>
      </c>
      <c r="F272" t="inlineStr">
        <is>
          <t>0307233391</t>
        </is>
      </c>
      <c r="G272" t="inlineStr">
        <is>
          <t>Nadia Bauer</t>
        </is>
      </c>
      <c r="H272" t="inlineStr">
        <is>
          <t>2013-01-05</t>
        </is>
      </c>
      <c r="I272" t="b">
        <v>1</v>
      </c>
      <c r="J272" t="inlineStr">
        <is>
          <t>active</t>
        </is>
      </c>
      <c r="K272" t="inlineStr">
        <is>
          <t>Textiles and apparel</t>
        </is>
      </c>
    </row>
    <row r="273">
      <c r="A273" t="inlineStr">
        <is>
          <t>T102131</t>
        </is>
      </c>
      <c r="B273" t="inlineStr">
        <is>
          <t>Jade Pack Partners Limited</t>
        </is>
      </c>
      <c r="C273" t="inlineStr">
        <is>
          <t>Jade Centre</t>
        </is>
      </c>
      <c r="D273" t="inlineStr">
        <is>
          <t>255 Bazaar Lane</t>
        </is>
      </c>
      <c r="E273" t="inlineStr">
        <is>
          <t>South</t>
        </is>
      </c>
      <c r="F273" t="inlineStr">
        <is>
          <t>0600849288</t>
        </is>
      </c>
      <c r="G273" t="inlineStr">
        <is>
          <t>Priya Kowalski</t>
        </is>
      </c>
      <c r="H273" t="inlineStr">
        <is>
          <t>2021-12-25</t>
        </is>
      </c>
      <c r="I273" t="b">
        <v>1</v>
      </c>
      <c r="J273" t="inlineStr">
        <is>
          <t>active</t>
        </is>
      </c>
      <c r="K273" t="inlineStr">
        <is>
          <t>Cosmetics and personal care</t>
        </is>
      </c>
    </row>
    <row r="274">
      <c r="A274" t="inlineStr">
        <is>
          <t>T102141</t>
        </is>
      </c>
      <c r="B274" t="inlineStr">
        <is>
          <t>COBALT MOBILE &amp; SONS</t>
        </is>
      </c>
      <c r="D274" t="inlineStr">
        <is>
          <t>314 Industrial Estate</t>
        </is>
      </c>
      <c r="E274" t="inlineStr">
        <is>
          <t>South</t>
        </is>
      </c>
      <c r="F274" t="inlineStr">
        <is>
          <t>0965281846</t>
        </is>
      </c>
      <c r="G274" t="inlineStr">
        <is>
          <t>Elena Haddad</t>
        </is>
      </c>
      <c r="H274" t="inlineStr">
        <is>
          <t>2014-10-29</t>
        </is>
      </c>
      <c r="I274" t="b">
        <v>1</v>
      </c>
      <c r="J274" t="inlineStr">
        <is>
          <t>active</t>
        </is>
      </c>
      <c r="K274" t="inlineStr">
        <is>
          <t>Furniture and household</t>
        </is>
      </c>
    </row>
    <row r="275">
      <c r="A275" t="inlineStr">
        <is>
          <t>T102151</t>
        </is>
      </c>
      <c r="B275" t="inlineStr">
        <is>
          <t>Global Steel International Limited</t>
        </is>
      </c>
      <c r="C275" t="inlineStr">
        <is>
          <t>Global Steel International Ltd</t>
        </is>
      </c>
      <c r="D275" t="inlineStr">
        <is>
          <t>246 Station Road</t>
        </is>
      </c>
      <c r="E275" t="inlineStr">
        <is>
          <t>North</t>
        </is>
      </c>
      <c r="F275" t="inlineStr">
        <is>
          <t>0700237328</t>
        </is>
      </c>
      <c r="G275" t="inlineStr">
        <is>
          <t>Tomas Fernandes</t>
        </is>
      </c>
      <c r="H275" t="inlineStr">
        <is>
          <t>2012-07-28</t>
        </is>
      </c>
      <c r="I275" t="b">
        <v>1</v>
      </c>
      <c r="J275" t="inlineStr">
        <is>
          <t>active</t>
        </is>
      </c>
      <c r="K275" t="inlineStr">
        <is>
          <t>Fuel and chemicals</t>
        </is>
      </c>
    </row>
    <row r="276">
      <c r="A276" t="inlineStr">
        <is>
          <t>T102161</t>
        </is>
      </c>
      <c r="B276" t="inlineStr">
        <is>
          <t xml:space="preserve">Jade Medical &amp; Sons </t>
        </is>
      </c>
      <c r="D276" t="inlineStr">
        <is>
          <t>295 Bazaar Lane</t>
        </is>
      </c>
      <c r="E276" t="inlineStr">
        <is>
          <t>East</t>
        </is>
      </c>
      <c r="F276" t="inlineStr">
        <is>
          <t>0974301832</t>
        </is>
      </c>
      <c r="G276" t="inlineStr">
        <is>
          <t>Samuel Haddad</t>
        </is>
      </c>
      <c r="H276" t="inlineStr">
        <is>
          <t>2022-04-27</t>
        </is>
      </c>
      <c r="I276" t="b">
        <v>1</v>
      </c>
      <c r="J276" t="inlineStr">
        <is>
          <t>active</t>
        </is>
      </c>
      <c r="K276" t="inlineStr">
        <is>
          <t>General trading</t>
        </is>
      </c>
    </row>
    <row r="277">
      <c r="A277" t="inlineStr">
        <is>
          <t>T102165</t>
        </is>
      </c>
      <c r="B277" t="inlineStr">
        <is>
          <t>Blue Ocean Electronics Company Limited</t>
        </is>
      </c>
      <c r="D277" t="inlineStr">
        <is>
          <t>296 Airport Road</t>
        </is>
      </c>
      <c r="E277" t="inlineStr">
        <is>
          <t>West</t>
        </is>
      </c>
      <c r="F277" t="inlineStr">
        <is>
          <t>0248752279</t>
        </is>
      </c>
      <c r="G277" t="inlineStr">
        <is>
          <t>Hassan Novak</t>
        </is>
      </c>
      <c r="H277" t="inlineStr">
        <is>
          <t>2025-02-25</t>
        </is>
      </c>
      <c r="I277" t="b">
        <v>1</v>
      </c>
      <c r="J277" t="inlineStr">
        <is>
          <t>active</t>
        </is>
      </c>
      <c r="K277" t="inlineStr">
        <is>
          <t>Food importers</t>
        </is>
      </c>
    </row>
    <row r="278">
      <c r="A278" t="inlineStr">
        <is>
          <t>T102171</t>
        </is>
      </c>
      <c r="B278" t="inlineStr">
        <is>
          <t>Horizon Commercial Co., Ltd</t>
        </is>
      </c>
      <c r="C278" t="inlineStr">
        <is>
          <t>Horizon Commercial Co., Ltd</t>
        </is>
      </c>
      <c r="D278" t="inlineStr">
        <is>
          <t>318 AIRPORT ROAD</t>
        </is>
      </c>
      <c r="E278" t="inlineStr">
        <is>
          <t>Coastal</t>
        </is>
      </c>
      <c r="F278" t="inlineStr">
        <is>
          <t>0699861889</t>
        </is>
      </c>
      <c r="G278" t="inlineStr">
        <is>
          <t>Hassan Sato</t>
        </is>
      </c>
      <c r="H278" t="inlineStr">
        <is>
          <t>2022-08-22</t>
        </is>
      </c>
      <c r="I278" t="b">
        <v>1</v>
      </c>
      <c r="J278" t="inlineStr">
        <is>
          <t>active</t>
        </is>
      </c>
      <c r="K278" t="inlineStr">
        <is>
          <t>Machinery</t>
        </is>
      </c>
    </row>
    <row r="279">
      <c r="A279" t="inlineStr">
        <is>
          <t>T102182</t>
        </is>
      </c>
      <c r="B279" t="inlineStr">
        <is>
          <t>Central Enterprises Ltd</t>
        </is>
      </c>
      <c r="D279" t="inlineStr">
        <is>
          <t>302 Bazaar Lane</t>
        </is>
      </c>
      <c r="E279" t="inlineStr">
        <is>
          <t>East</t>
        </is>
      </c>
      <c r="F279" t="inlineStr">
        <is>
          <t>0917617280</t>
        </is>
      </c>
      <c r="G279" t="inlineStr">
        <is>
          <t>Daniel Nguyen-Lee</t>
        </is>
      </c>
      <c r="H279" t="inlineStr">
        <is>
          <t>2017-07-11</t>
        </is>
      </c>
      <c r="I279" t="b">
        <v>1</v>
      </c>
      <c r="J279" t="inlineStr">
        <is>
          <t>active</t>
        </is>
      </c>
      <c r="K279" t="inlineStr">
        <is>
          <t>General trading</t>
        </is>
      </c>
    </row>
    <row r="280">
      <c r="A280" t="inlineStr">
        <is>
          <t>T102186</t>
        </is>
      </c>
      <c r="B280" t="inlineStr">
        <is>
          <t>United Imports Co.</t>
        </is>
      </c>
      <c r="C280" t="inlineStr">
        <is>
          <t>United Imports Co.</t>
        </is>
      </c>
      <c r="D280" t="inlineStr">
        <is>
          <t>Unit 16, 310 Mill Road</t>
        </is>
      </c>
      <c r="E280" t="inlineStr">
        <is>
          <t>North</t>
        </is>
      </c>
      <c r="F280" t="inlineStr">
        <is>
          <t>0516349849</t>
        </is>
      </c>
      <c r="G280" t="inlineStr">
        <is>
          <t>Grace Haddad</t>
        </is>
      </c>
      <c r="H280" t="inlineStr">
        <is>
          <t>2013-04-27</t>
        </is>
      </c>
      <c r="I280" t="b">
        <v>1</v>
      </c>
      <c r="J280" t="inlineStr">
        <is>
          <t>active</t>
        </is>
      </c>
      <c r="K280" t="inlineStr">
        <is>
          <t>Pharmaceuticals</t>
        </is>
      </c>
    </row>
    <row r="281">
      <c r="A281" t="inlineStr">
        <is>
          <t>T102197</t>
        </is>
      </c>
      <c r="B281" t="inlineStr">
        <is>
          <t>Delta Agro Co., Ltd</t>
        </is>
      </c>
      <c r="C281" t="inlineStr">
        <is>
          <t>Delta Agro Co., Ltd</t>
        </is>
      </c>
      <c r="D281" t="inlineStr">
        <is>
          <t>Unit 1, 373 Airport Road</t>
        </is>
      </c>
      <c r="E281" t="inlineStr">
        <is>
          <t>South</t>
        </is>
      </c>
      <c r="F281" t="inlineStr">
        <is>
          <t>0877678321</t>
        </is>
      </c>
      <c r="G281" t="inlineStr">
        <is>
          <t>Daniel Kowalski</t>
        </is>
      </c>
      <c r="H281" t="inlineStr">
        <is>
          <t>2013-10-24</t>
        </is>
      </c>
      <c r="I281" t="b">
        <v>1</v>
      </c>
      <c r="J281" t="inlineStr">
        <is>
          <t>active</t>
        </is>
      </c>
      <c r="K281" t="inlineStr">
        <is>
          <t>Vehicles and parts</t>
        </is>
      </c>
    </row>
    <row r="282">
      <c r="A282" t="inlineStr">
        <is>
          <t>T102200</t>
        </is>
      </c>
      <c r="B282" t="inlineStr">
        <is>
          <t>Prime Imports Ltd</t>
        </is>
      </c>
      <c r="C282" t="inlineStr">
        <is>
          <t>Prime Imports Ltd</t>
        </is>
      </c>
      <c r="D282" t="inlineStr">
        <is>
          <t>398 Bazaar Lane</t>
        </is>
      </c>
      <c r="E282" t="inlineStr">
        <is>
          <t>Capital</t>
        </is>
      </c>
      <c r="F282" t="inlineStr">
        <is>
          <t>0758299746</t>
        </is>
      </c>
      <c r="G282" t="inlineStr">
        <is>
          <t>Ingrid Mwangi</t>
        </is>
      </c>
      <c r="H282" t="inlineStr">
        <is>
          <t>2011-03-04</t>
        </is>
      </c>
      <c r="I282" t="b">
        <v>1</v>
      </c>
      <c r="J282" t="inlineStr">
        <is>
          <t>active</t>
        </is>
      </c>
      <c r="K282" t="inlineStr">
        <is>
          <t>Pharmaceuticals</t>
        </is>
      </c>
    </row>
    <row r="283">
      <c r="A283" t="inlineStr">
        <is>
          <t>T102205</t>
        </is>
      </c>
      <c r="B283" t="inlineStr">
        <is>
          <t>Orchid Fruits Co.</t>
        </is>
      </c>
      <c r="D283" t="inlineStr">
        <is>
          <t>377 Riverside</t>
        </is>
      </c>
      <c r="E283" t="inlineStr">
        <is>
          <t>West</t>
        </is>
      </c>
      <c r="F283" t="inlineStr">
        <is>
          <t>0490651727</t>
        </is>
      </c>
      <c r="G283" t="inlineStr">
        <is>
          <t>Aisha Tanaka</t>
        </is>
      </c>
      <c r="H283" t="inlineStr">
        <is>
          <t>2022-09-02</t>
        </is>
      </c>
      <c r="I283" t="b">
        <v>1</v>
      </c>
      <c r="J283" t="inlineStr">
        <is>
          <t>active</t>
        </is>
      </c>
      <c r="K283" t="inlineStr">
        <is>
          <t>Textiles and apparel</t>
        </is>
      </c>
    </row>
    <row r="284">
      <c r="A284" t="inlineStr">
        <is>
          <t>T102212</t>
        </is>
      </c>
      <c r="B284" t="inlineStr">
        <is>
          <t>Pacific Agro Holdings Limited</t>
        </is>
      </c>
      <c r="C284" t="inlineStr">
        <is>
          <t>Pacific Agro Holdings Ltd</t>
        </is>
      </c>
      <c r="D284" t="inlineStr">
        <is>
          <t>Unit 28, 312 Station Road</t>
        </is>
      </c>
      <c r="E284" t="inlineStr">
        <is>
          <t>Capital</t>
        </is>
      </c>
      <c r="F284" t="inlineStr">
        <is>
          <t>0912477338</t>
        </is>
      </c>
      <c r="G284" t="inlineStr">
        <is>
          <t>M. Patel</t>
        </is>
      </c>
      <c r="H284" t="inlineStr">
        <is>
          <t>2016-10-07</t>
        </is>
      </c>
      <c r="I284" t="b">
        <v>1</v>
      </c>
      <c r="J284" t="inlineStr">
        <is>
          <t>active</t>
        </is>
      </c>
      <c r="K284" t="inlineStr">
        <is>
          <t>General trading</t>
        </is>
      </c>
    </row>
    <row r="285">
      <c r="A285" t="inlineStr">
        <is>
          <t>T102219</t>
        </is>
      </c>
      <c r="B285" t="inlineStr">
        <is>
          <t>Green Valley Trading Limited</t>
        </is>
      </c>
      <c r="D285" t="inlineStr">
        <is>
          <t>395 Industrial Estate</t>
        </is>
      </c>
      <c r="E285" t="inlineStr">
        <is>
          <t>East</t>
        </is>
      </c>
      <c r="F285" t="inlineStr">
        <is>
          <t>0585092968</t>
        </is>
      </c>
      <c r="G285" t="inlineStr">
        <is>
          <t>B. Bauer</t>
        </is>
      </c>
      <c r="H285" t="inlineStr">
        <is>
          <t>2021-07-31</t>
        </is>
      </c>
      <c r="I285" t="b">
        <v>1</v>
      </c>
      <c r="J285" t="inlineStr">
        <is>
          <t>active</t>
        </is>
      </c>
      <c r="K285" t="inlineStr">
        <is>
          <t>Tobacco and beverages</t>
        </is>
      </c>
    </row>
    <row r="286">
      <c r="A286" t="inlineStr">
        <is>
          <t>T102227</t>
        </is>
      </c>
      <c r="B286" t="inlineStr">
        <is>
          <t>Eastern Fruits Partners Ltd</t>
        </is>
      </c>
      <c r="C286" t="inlineStr">
        <is>
          <t>Eastern Fruits Partners Ltd</t>
        </is>
      </c>
      <c r="D286" t="inlineStr">
        <is>
          <t>255 STATION ROAD</t>
        </is>
      </c>
      <c r="E286" t="inlineStr">
        <is>
          <t>Capital</t>
        </is>
      </c>
      <c r="F286" t="inlineStr">
        <is>
          <t>0807960971</t>
        </is>
      </c>
      <c r="G286" t="inlineStr">
        <is>
          <t>Priya Rahman</t>
        </is>
      </c>
      <c r="H286" t="inlineStr">
        <is>
          <t>2012-05-31</t>
        </is>
      </c>
      <c r="I286" t="b">
        <v>1</v>
      </c>
      <c r="J286" t="inlineStr">
        <is>
          <t>active</t>
        </is>
      </c>
      <c r="K286" t="inlineStr">
        <is>
          <t>Pharmaceuticals</t>
        </is>
      </c>
    </row>
    <row r="287">
      <c r="A287" t="inlineStr">
        <is>
          <t>T102234</t>
        </is>
      </c>
      <c r="B287" t="inlineStr">
        <is>
          <t>Evergreen Foods Group Limited</t>
        </is>
      </c>
      <c r="D287" t="inlineStr">
        <is>
          <t>Unit 13, 348 Harbour Road</t>
        </is>
      </c>
      <c r="E287" t="inlineStr">
        <is>
          <t>South</t>
        </is>
      </c>
      <c r="F287" t="inlineStr">
        <is>
          <t>0237650697</t>
        </is>
      </c>
      <c r="G287" t="inlineStr">
        <is>
          <t>B. Bauer</t>
        </is>
      </c>
      <c r="H287" t="inlineStr">
        <is>
          <t>2017-02-19</t>
        </is>
      </c>
      <c r="I287" t="b">
        <v>1</v>
      </c>
      <c r="J287" t="inlineStr">
        <is>
          <t>active</t>
        </is>
      </c>
      <c r="K287" t="inlineStr">
        <is>
          <t>Machinery</t>
        </is>
      </c>
    </row>
    <row r="288">
      <c r="A288" t="inlineStr">
        <is>
          <t>T102249</t>
        </is>
      </c>
      <c r="B288" t="inlineStr">
        <is>
          <t>Lotus Medical Group Ltd</t>
        </is>
      </c>
      <c r="C288" t="inlineStr">
        <is>
          <t>Lotus Medical Group Ltd</t>
        </is>
      </c>
      <c r="D288" t="inlineStr">
        <is>
          <t>Unit 16, 173 Garden Lane</t>
        </is>
      </c>
      <c r="E288" t="inlineStr">
        <is>
          <t>Capital</t>
        </is>
      </c>
      <c r="F288" t="inlineStr">
        <is>
          <t>0490798255</t>
        </is>
      </c>
      <c r="G288" t="inlineStr">
        <is>
          <t>A. Bauer</t>
        </is>
      </c>
      <c r="H288" t="inlineStr">
        <is>
          <t>2025-01-07</t>
        </is>
      </c>
      <c r="I288" t="b">
        <v>1</v>
      </c>
      <c r="J288" t="inlineStr">
        <is>
          <t>active</t>
        </is>
      </c>
      <c r="K288" t="inlineStr">
        <is>
          <t>Machinery</t>
        </is>
      </c>
    </row>
    <row r="289">
      <c r="A289" t="inlineStr">
        <is>
          <t>T102255</t>
        </is>
      </c>
      <c r="B289" t="inlineStr">
        <is>
          <t>Evergreen Distribution Group Ltd</t>
        </is>
      </c>
      <c r="D289" t="inlineStr">
        <is>
          <t>310 Garden Lane</t>
        </is>
      </c>
      <c r="E289" t="inlineStr">
        <is>
          <t>Capital</t>
        </is>
      </c>
      <c r="F289" t="inlineStr">
        <is>
          <t>0972647187</t>
        </is>
      </c>
      <c r="G289" t="inlineStr">
        <is>
          <t>Fatima Bauer</t>
        </is>
      </c>
      <c r="H289" t="inlineStr">
        <is>
          <t>2012-04-10</t>
        </is>
      </c>
      <c r="I289" t="b">
        <v>1</v>
      </c>
      <c r="J289" t="inlineStr">
        <is>
          <t>active</t>
        </is>
      </c>
      <c r="K289" t="inlineStr">
        <is>
          <t>Steel and construction</t>
        </is>
      </c>
    </row>
    <row r="290">
      <c r="A290" t="inlineStr">
        <is>
          <t>T102261</t>
        </is>
      </c>
      <c r="B290" t="inlineStr">
        <is>
          <t>United Commercial Co.</t>
        </is>
      </c>
      <c r="D290" t="inlineStr">
        <is>
          <t>245 Market Street</t>
        </is>
      </c>
      <c r="E290" t="inlineStr">
        <is>
          <t>Capital</t>
        </is>
      </c>
      <c r="F290" t="inlineStr">
        <is>
          <t>0259502800</t>
        </is>
      </c>
      <c r="G290" t="inlineStr">
        <is>
          <t>Daniel Osei</t>
        </is>
      </c>
      <c r="H290" t="inlineStr">
        <is>
          <t>2013-09-02</t>
        </is>
      </c>
      <c r="I290" t="b">
        <v>1</v>
      </c>
      <c r="J290" t="inlineStr">
        <is>
          <t>active</t>
        </is>
      </c>
      <c r="K290" t="inlineStr">
        <is>
          <t>Tobacco and beverages</t>
        </is>
      </c>
    </row>
    <row r="291">
      <c r="A291" t="inlineStr">
        <is>
          <t>T102271</t>
        </is>
      </c>
      <c r="B291" t="inlineStr">
        <is>
          <t>Global Commercial Co.</t>
        </is>
      </c>
      <c r="D291" t="inlineStr">
        <is>
          <t>88 Station Road</t>
        </is>
      </c>
      <c r="E291" t="inlineStr">
        <is>
          <t>South</t>
        </is>
      </c>
      <c r="F291" t="inlineStr">
        <is>
          <t>0670114154</t>
        </is>
      </c>
      <c r="G291" t="inlineStr">
        <is>
          <t>Daniel Haddad</t>
        </is>
      </c>
      <c r="H291" t="inlineStr">
        <is>
          <t>2009-05-10</t>
        </is>
      </c>
      <c r="I291" t="b">
        <v>1</v>
      </c>
      <c r="J291" t="inlineStr">
        <is>
          <t>active</t>
        </is>
      </c>
      <c r="K291" t="inlineStr">
        <is>
          <t>Vehicles and parts</t>
        </is>
      </c>
    </row>
    <row r="292">
      <c r="A292" t="inlineStr">
        <is>
          <t>T102277</t>
        </is>
      </c>
      <c r="B292" t="inlineStr">
        <is>
          <t>Lotus Fruits Ltd</t>
        </is>
      </c>
      <c r="D292" t="inlineStr">
        <is>
          <t>182 Airport Road</t>
        </is>
      </c>
      <c r="E292" t="inlineStr">
        <is>
          <t>South</t>
        </is>
      </c>
      <c r="F292" t="inlineStr">
        <is>
          <t>0614744045</t>
        </is>
      </c>
      <c r="G292" t="inlineStr">
        <is>
          <t>Tomas Mensah</t>
        </is>
      </c>
      <c r="H292" t="inlineStr">
        <is>
          <t>2027-01-06</t>
        </is>
      </c>
      <c r="I292" t="b">
        <v>1</v>
      </c>
      <c r="J292" t="inlineStr">
        <is>
          <t>active</t>
        </is>
      </c>
      <c r="K292" t="inlineStr">
        <is>
          <t>Pharmaceuticals</t>
        </is>
      </c>
    </row>
    <row r="293">
      <c r="A293" t="inlineStr">
        <is>
          <t>T102288</t>
        </is>
      </c>
      <c r="B293" t="inlineStr">
        <is>
          <t xml:space="preserve">Blue Ocean Living Enterprises </t>
        </is>
      </c>
      <c r="C293" t="inlineStr">
        <is>
          <t>Blue Ocean Living Enterprises</t>
        </is>
      </c>
      <c r="D293" t="inlineStr">
        <is>
          <t>326 Market Street</t>
        </is>
      </c>
      <c r="E293" t="inlineStr">
        <is>
          <t>West</t>
        </is>
      </c>
      <c r="F293" t="inlineStr">
        <is>
          <t>0861280819</t>
        </is>
      </c>
      <c r="G293" t="inlineStr">
        <is>
          <t>Somchai Reyes</t>
        </is>
      </c>
      <c r="H293" t="inlineStr">
        <is>
          <t>2010-06-05</t>
        </is>
      </c>
      <c r="I293" t="b">
        <v>1</v>
      </c>
      <c r="J293" t="inlineStr">
        <is>
          <t>active</t>
        </is>
      </c>
      <c r="K293" t="inlineStr">
        <is>
          <t>Fuel and chemicals</t>
        </is>
      </c>
    </row>
    <row r="294">
      <c r="A294" t="inlineStr">
        <is>
          <t>T102294</t>
        </is>
      </c>
      <c r="B294" t="inlineStr">
        <is>
          <t>Phoenix Distribution Co.</t>
        </is>
      </c>
      <c r="D294" t="inlineStr">
        <is>
          <t>304 Riverside</t>
        </is>
      </c>
      <c r="E294" t="inlineStr">
        <is>
          <t>Coastal</t>
        </is>
      </c>
      <c r="F294" t="inlineStr">
        <is>
          <t>0653469014</t>
        </is>
      </c>
      <c r="G294" t="inlineStr">
        <is>
          <t>Aisha Okafor</t>
        </is>
      </c>
      <c r="H294" t="inlineStr">
        <is>
          <t>2021-04-22</t>
        </is>
      </c>
      <c r="I294" t="b">
        <v>1</v>
      </c>
      <c r="J294" t="inlineStr">
        <is>
          <t>active</t>
        </is>
      </c>
      <c r="K294" t="inlineStr">
        <is>
          <t>Medical devices</t>
        </is>
      </c>
    </row>
    <row r="295">
      <c r="A295" t="inlineStr">
        <is>
          <t>T102304</t>
        </is>
      </c>
      <c r="B295" t="inlineStr">
        <is>
          <t>Dunmore Agro Limited</t>
        </is>
      </c>
      <c r="C295" t="inlineStr">
        <is>
          <t>Dunmore Agro Limited</t>
        </is>
      </c>
      <c r="D295" t="inlineStr">
        <is>
          <t>138 Market Street</t>
        </is>
      </c>
      <c r="E295" t="inlineStr">
        <is>
          <t>South</t>
        </is>
      </c>
      <c r="F295" t="inlineStr">
        <is>
          <t>0463608187</t>
        </is>
      </c>
      <c r="G295" t="inlineStr">
        <is>
          <t>Mei Rahman</t>
        </is>
      </c>
      <c r="H295" t="inlineStr">
        <is>
          <t>2012-10-02</t>
        </is>
      </c>
      <c r="I295" t="b">
        <v>1</v>
      </c>
      <c r="J295" t="inlineStr">
        <is>
          <t>active</t>
        </is>
      </c>
      <c r="K295" t="inlineStr">
        <is>
          <t>Machinery</t>
        </is>
      </c>
    </row>
    <row r="296">
      <c r="A296" t="inlineStr">
        <is>
          <t>T102312</t>
        </is>
      </c>
      <c r="B296" t="inlineStr">
        <is>
          <t>Phoenix Commercial Co., Ltd</t>
        </is>
      </c>
      <c r="C296" t="inlineStr">
        <is>
          <t>Phoenix Commercial Co., Ltd</t>
        </is>
      </c>
      <c r="D296" t="inlineStr">
        <is>
          <t>Unit 25, 65 Bazaar Lane</t>
        </is>
      </c>
      <c r="E296" t="inlineStr">
        <is>
          <t>North</t>
        </is>
      </c>
      <c r="F296" t="inlineStr">
        <is>
          <t>0536439914</t>
        </is>
      </c>
      <c r="G296" t="inlineStr">
        <is>
          <t>Nadia Novak</t>
        </is>
      </c>
      <c r="H296" t="inlineStr">
        <is>
          <t>2021-12-27</t>
        </is>
      </c>
      <c r="I296" t="b">
        <v>1</v>
      </c>
      <c r="J296" t="inlineStr">
        <is>
          <t>active</t>
        </is>
      </c>
      <c r="K296" t="inlineStr">
        <is>
          <t>Textiles and apparel</t>
        </is>
      </c>
    </row>
    <row r="297">
      <c r="A297" t="inlineStr">
        <is>
          <t>T102323</t>
        </is>
      </c>
      <c r="B297" t="inlineStr">
        <is>
          <t>Sunrise Motors Co., Ltd</t>
        </is>
      </c>
      <c r="C297" t="inlineStr">
        <is>
          <t>Sunrise Motors Co., Ltd</t>
        </is>
      </c>
      <c r="D297" t="inlineStr">
        <is>
          <t>112 Mill Road</t>
        </is>
      </c>
      <c r="E297" t="inlineStr">
        <is>
          <t>West</t>
        </is>
      </c>
      <c r="F297" t="inlineStr">
        <is>
          <t>0932453871</t>
        </is>
      </c>
      <c r="G297" t="inlineStr">
        <is>
          <t>Aisha Okafor</t>
        </is>
      </c>
      <c r="H297" t="inlineStr">
        <is>
          <t>2016-01-20</t>
        </is>
      </c>
      <c r="I297" t="b">
        <v>1</v>
      </c>
      <c r="J297" t="inlineStr">
        <is>
          <t>active</t>
        </is>
      </c>
      <c r="K297" t="inlineStr">
        <is>
          <t>Electronics</t>
        </is>
      </c>
    </row>
    <row r="298">
      <c r="A298" t="inlineStr">
        <is>
          <t>T102326</t>
        </is>
      </c>
      <c r="B298" t="inlineStr">
        <is>
          <t>Royal Foods &amp; Sons</t>
        </is>
      </c>
      <c r="D298" t="inlineStr">
        <is>
          <t>311 Station Road</t>
        </is>
      </c>
      <c r="E298" t="inlineStr">
        <is>
          <t>North</t>
        </is>
      </c>
      <c r="F298" t="inlineStr">
        <is>
          <t>0548984083</t>
        </is>
      </c>
      <c r="G298" t="inlineStr">
        <is>
          <t>M. Bauer</t>
        </is>
      </c>
      <c r="H298" t="inlineStr">
        <is>
          <t>2025-04-13</t>
        </is>
      </c>
      <c r="I298" t="b">
        <v>1</v>
      </c>
      <c r="J298" t="inlineStr">
        <is>
          <t>active</t>
        </is>
      </c>
      <c r="K298" t="inlineStr">
        <is>
          <t>Cosmetics and personal care</t>
        </is>
      </c>
    </row>
    <row r="299">
      <c r="A299" t="inlineStr">
        <is>
          <t>T102336</t>
        </is>
      </c>
      <c r="B299" t="inlineStr">
        <is>
          <t>Saffron Motors Partners Limited</t>
        </is>
      </c>
      <c r="C299" t="inlineStr">
        <is>
          <t>Saffron Motors Partners Ltd</t>
        </is>
      </c>
      <c r="D299" t="inlineStr">
        <is>
          <t>118 Harbour Road</t>
        </is>
      </c>
      <c r="E299" t="inlineStr">
        <is>
          <t>South</t>
        </is>
      </c>
      <c r="F299" t="inlineStr">
        <is>
          <t>0819795185</t>
        </is>
      </c>
      <c r="G299" t="inlineStr">
        <is>
          <t>A. Rahman</t>
        </is>
      </c>
      <c r="H299" t="inlineStr">
        <is>
          <t>2019-08-03</t>
        </is>
      </c>
      <c r="I299" t="b">
        <v>1</v>
      </c>
      <c r="J299" t="inlineStr">
        <is>
          <t>active</t>
        </is>
      </c>
      <c r="K299" t="inlineStr">
        <is>
          <t>Tobacco and beverages</t>
        </is>
      </c>
    </row>
    <row r="300">
      <c r="A300" t="inlineStr">
        <is>
          <t>T102342</t>
        </is>
      </c>
      <c r="B300" t="inlineStr">
        <is>
          <t>Meridian Medical Limited</t>
        </is>
      </c>
      <c r="D300" t="inlineStr">
        <is>
          <t>369 Garden Lane</t>
        </is>
      </c>
      <c r="E300" t="inlineStr">
        <is>
          <t>Capital</t>
        </is>
      </c>
      <c r="F300" t="inlineStr">
        <is>
          <t>0475926609</t>
        </is>
      </c>
      <c r="G300" t="inlineStr">
        <is>
          <t>Joseph Mwangi</t>
        </is>
      </c>
      <c r="H300" t="inlineStr">
        <is>
          <t>2023-07-04</t>
        </is>
      </c>
      <c r="I300" t="b">
        <v>1</v>
      </c>
      <c r="J300" t="inlineStr">
        <is>
          <t>active</t>
        </is>
      </c>
      <c r="K300" t="inlineStr">
        <is>
          <t>Machinery</t>
        </is>
      </c>
    </row>
    <row r="301">
      <c r="A301" t="inlineStr">
        <is>
          <t>T102357</t>
        </is>
      </c>
      <c r="B301" t="inlineStr">
        <is>
          <t>Twin Rivers Supply Ltd</t>
        </is>
      </c>
      <c r="D301" t="inlineStr">
        <is>
          <t>156 Bazaar Lane</t>
        </is>
      </c>
      <c r="E301" t="inlineStr">
        <is>
          <t>Capital</t>
        </is>
      </c>
      <c r="F301" t="inlineStr">
        <is>
          <t>0718835125</t>
        </is>
      </c>
      <c r="G301" t="inlineStr">
        <is>
          <t>Aisha Osei</t>
        </is>
      </c>
      <c r="H301" t="inlineStr">
        <is>
          <t>2011-08-07</t>
        </is>
      </c>
      <c r="I301" t="b">
        <v>1</v>
      </c>
      <c r="J301" t="inlineStr">
        <is>
          <t>active</t>
        </is>
      </c>
      <c r="K301" t="inlineStr">
        <is>
          <t>Medical devices</t>
        </is>
      </c>
    </row>
    <row r="302">
      <c r="A302" t="inlineStr">
        <is>
          <t>T102364</t>
        </is>
      </c>
      <c r="B302" t="inlineStr">
        <is>
          <t>Meridian Motors Group Ltd</t>
        </is>
      </c>
      <c r="D302" t="inlineStr">
        <is>
          <t>55 Mill Road</t>
        </is>
      </c>
      <c r="E302" t="inlineStr">
        <is>
          <t>Coastal</t>
        </is>
      </c>
      <c r="F302" t="inlineStr">
        <is>
          <t>0605908486</t>
        </is>
      </c>
      <c r="G302" t="inlineStr">
        <is>
          <t>Omar Reyes</t>
        </is>
      </c>
      <c r="H302" t="inlineStr">
        <is>
          <t>2021-07-08</t>
        </is>
      </c>
      <c r="I302" t="b">
        <v>1</v>
      </c>
      <c r="J302" t="inlineStr">
        <is>
          <t>active</t>
        </is>
      </c>
      <c r="K302" t="inlineStr">
        <is>
          <t>Tobacco and beverages</t>
        </is>
      </c>
    </row>
    <row r="303">
      <c r="A303" t="inlineStr">
        <is>
          <t>T102370</t>
        </is>
      </c>
      <c r="B303" t="inlineStr">
        <is>
          <t>Great Vellmoor Medical International Limited</t>
        </is>
      </c>
      <c r="C303" t="inlineStr">
        <is>
          <t>Great Vellmoor Medical International Ltd</t>
        </is>
      </c>
      <c r="D303" t="inlineStr">
        <is>
          <t>15 Garden Lane</t>
        </is>
      </c>
      <c r="E303" t="inlineStr">
        <is>
          <t>East</t>
        </is>
      </c>
      <c r="F303" t="inlineStr">
        <is>
          <t>0221701831</t>
        </is>
      </c>
      <c r="G303" t="inlineStr">
        <is>
          <t>Fatima Tanaka</t>
        </is>
      </c>
      <c r="H303" t="inlineStr">
        <is>
          <t>2016-07-16</t>
        </is>
      </c>
      <c r="I303" t="b">
        <v>1</v>
      </c>
      <c r="J303" t="inlineStr">
        <is>
          <t>active</t>
        </is>
      </c>
      <c r="K303" t="inlineStr">
        <is>
          <t>Food importers</t>
        </is>
      </c>
    </row>
    <row r="304">
      <c r="A304" t="inlineStr">
        <is>
          <t>T102376</t>
        </is>
      </c>
      <c r="B304" t="inlineStr">
        <is>
          <t>Great Vellmoor Steel Enterprises</t>
        </is>
      </c>
      <c r="D304" t="inlineStr">
        <is>
          <t>43 Riverside</t>
        </is>
      </c>
      <c r="E304" t="inlineStr">
        <is>
          <t>Capital</t>
        </is>
      </c>
      <c r="F304" t="inlineStr">
        <is>
          <t>0913214249</t>
        </is>
      </c>
      <c r="G304" t="inlineStr">
        <is>
          <t>Elena Haddad</t>
        </is>
      </c>
      <c r="H304" t="inlineStr">
        <is>
          <t>2019-05-01</t>
        </is>
      </c>
      <c r="I304" t="b">
        <v>1</v>
      </c>
      <c r="J304" t="inlineStr">
        <is>
          <t>active</t>
        </is>
      </c>
      <c r="K304" t="inlineStr">
        <is>
          <t>Fuel and chemicals</t>
        </is>
      </c>
    </row>
    <row r="305">
      <c r="A305" t="inlineStr">
        <is>
          <t>T102380</t>
        </is>
      </c>
      <c r="B305" t="inlineStr">
        <is>
          <t>Inverness Medical Co.</t>
        </is>
      </c>
      <c r="D305" t="inlineStr">
        <is>
          <t>62 Riverside</t>
        </is>
      </c>
      <c r="E305" t="inlineStr">
        <is>
          <t>North</t>
        </is>
      </c>
      <c r="F305" t="inlineStr">
        <is>
          <t>0442789211</t>
        </is>
      </c>
      <c r="G305" t="inlineStr">
        <is>
          <t>Omar Tanaka</t>
        </is>
      </c>
      <c r="H305" t="inlineStr">
        <is>
          <t>2014-10-24</t>
        </is>
      </c>
      <c r="I305" t="b">
        <v>1</v>
      </c>
      <c r="J305" t="inlineStr">
        <is>
          <t>active</t>
        </is>
      </c>
      <c r="K305" t="inlineStr">
        <is>
          <t>Steel and construction</t>
        </is>
      </c>
    </row>
    <row r="306">
      <c r="A306" t="inlineStr">
        <is>
          <t>T102394</t>
        </is>
      </c>
      <c r="B306" t="inlineStr">
        <is>
          <t>Arden Pack Holdings Ltd</t>
        </is>
      </c>
      <c r="C306" t="inlineStr">
        <is>
          <t>Arden Pack Holdings Ltd</t>
        </is>
      </c>
      <c r="D306" t="inlineStr">
        <is>
          <t>110 Industrial Estate</t>
        </is>
      </c>
      <c r="E306" t="inlineStr">
        <is>
          <t>Coastal</t>
        </is>
      </c>
      <c r="F306" t="inlineStr">
        <is>
          <t>0894673918</t>
        </is>
      </c>
      <c r="G306" t="inlineStr">
        <is>
          <t>Hassan Osei</t>
        </is>
      </c>
      <c r="H306" t="inlineStr">
        <is>
          <t>2011-04-03</t>
        </is>
      </c>
      <c r="I306" t="b">
        <v>1</v>
      </c>
      <c r="J306" t="inlineStr">
        <is>
          <t>active</t>
        </is>
      </c>
      <c r="K306" t="inlineStr">
        <is>
          <t>Vehicles and parts</t>
        </is>
      </c>
    </row>
    <row r="307">
      <c r="A307" t="inlineStr">
        <is>
          <t>T102404</t>
        </is>
      </c>
      <c r="B307" t="inlineStr">
        <is>
          <t>Horizon Medical Partners Limited</t>
        </is>
      </c>
      <c r="C307" t="inlineStr">
        <is>
          <t>Horizon Medical Partners Ltd</t>
        </is>
      </c>
      <c r="D307" t="inlineStr">
        <is>
          <t>Unit 7, 80 Riverside</t>
        </is>
      </c>
      <c r="E307" t="inlineStr">
        <is>
          <t>Coastal</t>
        </is>
      </c>
      <c r="F307" t="inlineStr">
        <is>
          <t>0265288583</t>
        </is>
      </c>
      <c r="G307" t="inlineStr">
        <is>
          <t>Joseph Al-Sayed</t>
        </is>
      </c>
      <c r="H307" t="inlineStr">
        <is>
          <t>2010-05-30</t>
        </is>
      </c>
      <c r="I307" t="b">
        <v>1</v>
      </c>
      <c r="J307" t="inlineStr">
        <is>
          <t>active</t>
        </is>
      </c>
      <c r="K307" t="inlineStr">
        <is>
          <t>Tobacco and beverages</t>
        </is>
      </c>
    </row>
    <row r="308">
      <c r="A308" t="inlineStr">
        <is>
          <t>T102414</t>
        </is>
      </c>
      <c r="B308" t="inlineStr">
        <is>
          <t>Silk Road Distribution Limited</t>
        </is>
      </c>
      <c r="D308" t="inlineStr">
        <is>
          <t>111 Temple Street</t>
        </is>
      </c>
      <c r="E308" t="inlineStr">
        <is>
          <t>Capital</t>
        </is>
      </c>
      <c r="F308" t="inlineStr">
        <is>
          <t>0564669722</t>
        </is>
      </c>
      <c r="G308" t="inlineStr">
        <is>
          <t>Hassan Al-Sayed</t>
        </is>
      </c>
      <c r="H308" t="inlineStr">
        <is>
          <t>2020-04-04</t>
        </is>
      </c>
      <c r="I308" t="b">
        <v>1</v>
      </c>
      <c r="J308" t="inlineStr">
        <is>
          <t>active</t>
        </is>
      </c>
      <c r="K308" t="inlineStr">
        <is>
          <t>Pharmaceuticals</t>
        </is>
      </c>
    </row>
    <row r="309">
      <c r="A309" t="inlineStr">
        <is>
          <t>T102415</t>
        </is>
      </c>
      <c r="B309" t="inlineStr">
        <is>
          <t>Cobalt Textiles Partners Ltd</t>
        </is>
      </c>
      <c r="D309" t="inlineStr">
        <is>
          <t>85 Bazaar Lane</t>
        </is>
      </c>
      <c r="E309" t="inlineStr">
        <is>
          <t>North</t>
        </is>
      </c>
      <c r="F309" t="inlineStr">
        <is>
          <t>0285100125</t>
        </is>
      </c>
      <c r="G309" t="inlineStr">
        <is>
          <t>Amina Sato</t>
        </is>
      </c>
      <c r="H309" t="inlineStr">
        <is>
          <t>2015-02-06</t>
        </is>
      </c>
      <c r="I309" t="b">
        <v>1</v>
      </c>
      <c r="J309" t="inlineStr">
        <is>
          <t>active</t>
        </is>
      </c>
      <c r="K309" t="inlineStr">
        <is>
          <t>Electronics</t>
        </is>
      </c>
    </row>
    <row r="310">
      <c r="A310" t="inlineStr">
        <is>
          <t>T102422</t>
        </is>
      </c>
      <c r="B310" t="inlineStr">
        <is>
          <t>SAFFRON SUPPLY &amp; SONS</t>
        </is>
      </c>
      <c r="D310" t="inlineStr">
        <is>
          <t>174 Industrial Estate</t>
        </is>
      </c>
      <c r="E310" t="inlineStr">
        <is>
          <t>North</t>
        </is>
      </c>
      <c r="F310" t="inlineStr">
        <is>
          <t>0559490570</t>
        </is>
      </c>
      <c r="G310" t="inlineStr">
        <is>
          <t>Ravi Al-Sayed</t>
        </is>
      </c>
      <c r="H310" t="inlineStr">
        <is>
          <t>2018-04-23</t>
        </is>
      </c>
      <c r="I310" t="b">
        <v>1</v>
      </c>
      <c r="J310" t="inlineStr">
        <is>
          <t>active</t>
        </is>
      </c>
      <c r="K310" t="inlineStr">
        <is>
          <t>Food importers</t>
        </is>
      </c>
    </row>
    <row r="311">
      <c r="A311" t="inlineStr">
        <is>
          <t>T102431</t>
        </is>
      </c>
      <c r="B311" t="inlineStr">
        <is>
          <t>Aldergate Fruits &amp; Sons</t>
        </is>
      </c>
      <c r="D311" t="inlineStr">
        <is>
          <t>291 Temple Street</t>
        </is>
      </c>
      <c r="E311" t="inlineStr">
        <is>
          <t>Coastal</t>
        </is>
      </c>
      <c r="F311" t="inlineStr">
        <is>
          <t>0571956406</t>
        </is>
      </c>
      <c r="G311" t="inlineStr">
        <is>
          <t>Ravi Mahmood</t>
        </is>
      </c>
      <c r="H311" t="inlineStr">
        <is>
          <t>2020-11-10</t>
        </is>
      </c>
      <c r="I311" t="b">
        <v>1</v>
      </c>
      <c r="J311" t="inlineStr">
        <is>
          <t>active</t>
        </is>
      </c>
      <c r="K311" t="inlineStr">
        <is>
          <t>Vehicles and parts</t>
        </is>
      </c>
    </row>
    <row r="312">
      <c r="A312" t="inlineStr">
        <is>
          <t>T102439</t>
        </is>
      </c>
      <c r="B312" t="inlineStr">
        <is>
          <t>Crown Electronics Limited</t>
        </is>
      </c>
      <c r="D312" t="inlineStr">
        <is>
          <t>30 Industrial Estate</t>
        </is>
      </c>
      <c r="E312" t="inlineStr">
        <is>
          <t>East</t>
        </is>
      </c>
      <c r="F312" t="inlineStr">
        <is>
          <t>0662342954</t>
        </is>
      </c>
      <c r="G312" t="inlineStr">
        <is>
          <t>Omar Sato</t>
        </is>
      </c>
      <c r="H312" t="inlineStr">
        <is>
          <t>2013-10-01</t>
        </is>
      </c>
      <c r="I312" t="b">
        <v>1</v>
      </c>
      <c r="J312" t="inlineStr">
        <is>
          <t>active</t>
        </is>
      </c>
      <c r="K312" t="inlineStr">
        <is>
          <t>Fuel and chemicals</t>
        </is>
      </c>
    </row>
    <row r="313">
      <c r="A313" t="inlineStr">
        <is>
          <t>T102444</t>
        </is>
      </c>
      <c r="B313" t="inlineStr">
        <is>
          <t>Lotus Textiles Co.</t>
        </is>
      </c>
      <c r="D313" t="inlineStr">
        <is>
          <t>135 Airport Road</t>
        </is>
      </c>
      <c r="E313" t="inlineStr">
        <is>
          <t>South</t>
        </is>
      </c>
      <c r="F313" t="inlineStr">
        <is>
          <t>0688251203</t>
        </is>
      </c>
      <c r="G313" t="inlineStr">
        <is>
          <t>Samuel Chen</t>
        </is>
      </c>
      <c r="H313" t="inlineStr">
        <is>
          <t>2020-10-12</t>
        </is>
      </c>
      <c r="I313" t="b">
        <v>1</v>
      </c>
      <c r="J313" t="inlineStr">
        <is>
          <t>active</t>
        </is>
      </c>
      <c r="K313" t="inlineStr">
        <is>
          <t>Furniture and household</t>
        </is>
      </c>
    </row>
    <row r="314">
      <c r="A314" t="inlineStr">
        <is>
          <t>T102452</t>
        </is>
      </c>
      <c r="B314" t="inlineStr">
        <is>
          <t>Phoenix Medical Holdings Limited</t>
        </is>
      </c>
      <c r="C314" t="inlineStr">
        <is>
          <t>Phoenix Medical Holdings Ltd</t>
        </is>
      </c>
      <c r="D314" t="inlineStr">
        <is>
          <t>275 Mill Road</t>
        </is>
      </c>
      <c r="E314" t="inlineStr">
        <is>
          <t>North</t>
        </is>
      </c>
      <c r="F314" t="inlineStr">
        <is>
          <t>0807983636</t>
        </is>
      </c>
      <c r="G314" t="inlineStr">
        <is>
          <t>Joseph Mwangi</t>
        </is>
      </c>
      <c r="H314" t="inlineStr">
        <is>
          <t>2012-11-14</t>
        </is>
      </c>
      <c r="I314" t="b">
        <v>1</v>
      </c>
      <c r="J314" t="inlineStr">
        <is>
          <t>active</t>
        </is>
      </c>
      <c r="K314" t="inlineStr">
        <is>
          <t>Electronics</t>
        </is>
      </c>
    </row>
    <row r="315">
      <c r="A315" t="inlineStr">
        <is>
          <t>T102462</t>
        </is>
      </c>
      <c r="B315" t="inlineStr">
        <is>
          <t>Coral Textiles Holdings Ltd</t>
        </is>
      </c>
      <c r="D315" t="inlineStr">
        <is>
          <t>187 Temple Street</t>
        </is>
      </c>
      <c r="E315" t="inlineStr">
        <is>
          <t>South</t>
        </is>
      </c>
      <c r="F315" t="inlineStr">
        <is>
          <t>0617088767</t>
        </is>
      </c>
      <c r="G315" t="inlineStr">
        <is>
          <t>Ravi Nguyen-Lee</t>
        </is>
      </c>
      <c r="H315" t="inlineStr">
        <is>
          <t>2026-04-20</t>
        </is>
      </c>
      <c r="I315" t="b">
        <v>1</v>
      </c>
      <c r="J315" t="inlineStr">
        <is>
          <t>active</t>
        </is>
      </c>
      <c r="K315" t="inlineStr">
        <is>
          <t>Cosmetics and personal care</t>
        </is>
      </c>
    </row>
    <row r="316">
      <c r="A316" t="inlineStr">
        <is>
          <t>T102469</t>
        </is>
      </c>
      <c r="B316" t="inlineStr">
        <is>
          <t>Twin Rivers Logistics Holdings Limited</t>
        </is>
      </c>
      <c r="C316" t="inlineStr">
        <is>
          <t>Twin Rivers Logistics Holdings Ltd</t>
        </is>
      </c>
      <c r="D316" t="inlineStr">
        <is>
          <t>43 Garden Lane</t>
        </is>
      </c>
      <c r="E316" t="inlineStr">
        <is>
          <t>West</t>
        </is>
      </c>
      <c r="F316" t="inlineStr">
        <is>
          <t>0506686892</t>
        </is>
      </c>
      <c r="G316" t="inlineStr">
        <is>
          <t>Elena Osei</t>
        </is>
      </c>
      <c r="H316" t="inlineStr">
        <is>
          <t>2015-04-21</t>
        </is>
      </c>
      <c r="I316" t="b">
        <v>1</v>
      </c>
      <c r="J316" t="inlineStr">
        <is>
          <t>active</t>
        </is>
      </c>
      <c r="K316" t="inlineStr">
        <is>
          <t>Textiles and apparel</t>
        </is>
      </c>
    </row>
    <row r="317">
      <c r="A317" t="inlineStr">
        <is>
          <t>T102472</t>
        </is>
      </c>
      <c r="B317" t="inlineStr">
        <is>
          <t>Saffron Steel International Limited</t>
        </is>
      </c>
      <c r="D317" t="inlineStr">
        <is>
          <t>87 Garden Lane</t>
        </is>
      </c>
      <c r="E317" t="inlineStr">
        <is>
          <t>South</t>
        </is>
      </c>
      <c r="F317" t="inlineStr">
        <is>
          <t>0481660735</t>
        </is>
      </c>
      <c r="G317" t="inlineStr">
        <is>
          <t>Lucia Patel</t>
        </is>
      </c>
      <c r="H317" t="inlineStr">
        <is>
          <t>2009-08-26</t>
        </is>
      </c>
      <c r="I317" t="b">
        <v>1</v>
      </c>
      <c r="J317" t="inlineStr">
        <is>
          <t>active</t>
        </is>
      </c>
      <c r="K317" t="inlineStr">
        <is>
          <t>Cosmetics and personal care</t>
        </is>
      </c>
    </row>
    <row r="318">
      <c r="A318" t="inlineStr">
        <is>
          <t>T102479</t>
        </is>
      </c>
      <c r="B318" t="inlineStr">
        <is>
          <t>Northern Agro Co.</t>
        </is>
      </c>
      <c r="D318" t="inlineStr">
        <is>
          <t>172 Garden Lane</t>
        </is>
      </c>
      <c r="E318" t="inlineStr">
        <is>
          <t>South</t>
        </is>
      </c>
      <c r="F318" t="inlineStr">
        <is>
          <t>0727516895</t>
        </is>
      </c>
      <c r="G318" t="inlineStr">
        <is>
          <t>Samuel Al-Sayed</t>
        </is>
      </c>
      <c r="H318" t="inlineStr">
        <is>
          <t>2008-10-28</t>
        </is>
      </c>
      <c r="I318" t="b">
        <v>1</v>
      </c>
      <c r="J318" t="inlineStr">
        <is>
          <t>active</t>
        </is>
      </c>
      <c r="K318" t="inlineStr">
        <is>
          <t>Vehicles and parts</t>
        </is>
      </c>
    </row>
    <row r="319">
      <c r="A319" t="inlineStr">
        <is>
          <t>T102488</t>
        </is>
      </c>
      <c r="B319" t="inlineStr">
        <is>
          <t>Cobalt Logistics Ltd</t>
        </is>
      </c>
      <c r="C319" t="inlineStr">
        <is>
          <t>Cobalt Logistics Ltd</t>
        </is>
      </c>
      <c r="D319" t="inlineStr">
        <is>
          <t>122 Airport Road</t>
        </is>
      </c>
      <c r="E319" t="inlineStr">
        <is>
          <t>North</t>
        </is>
      </c>
      <c r="F319" t="inlineStr">
        <is>
          <t>0716390095</t>
        </is>
      </c>
      <c r="G319" t="inlineStr">
        <is>
          <t>Daniel Ibrahim</t>
        </is>
      </c>
      <c r="H319" t="inlineStr">
        <is>
          <t>2020-08-13</t>
        </is>
      </c>
      <c r="I319" t="b">
        <v>1</v>
      </c>
      <c r="J319" t="inlineStr">
        <is>
          <t>active</t>
        </is>
      </c>
      <c r="K319" t="inlineStr">
        <is>
          <t>Pharmaceuticals</t>
        </is>
      </c>
    </row>
    <row r="320">
      <c r="A320" t="inlineStr">
        <is>
          <t>T102494</t>
        </is>
      </c>
      <c r="B320" t="inlineStr">
        <is>
          <t>Twin Rivers Glow Limited</t>
        </is>
      </c>
      <c r="D320" t="inlineStr">
        <is>
          <t>Unit 26, 348 Mill Road</t>
        </is>
      </c>
      <c r="E320" t="inlineStr">
        <is>
          <t>Coastal</t>
        </is>
      </c>
      <c r="F320" t="inlineStr">
        <is>
          <t>0308297935</t>
        </is>
      </c>
      <c r="G320" t="inlineStr">
        <is>
          <t>M. Al-Sayed</t>
        </is>
      </c>
      <c r="H320" t="inlineStr">
        <is>
          <t>2013-11-10</t>
        </is>
      </c>
      <c r="I320" t="b">
        <v>1</v>
      </c>
      <c r="J320" t="inlineStr">
        <is>
          <t>active</t>
        </is>
      </c>
      <c r="K320" t="inlineStr">
        <is>
          <t>Tobacco and beverages</t>
        </is>
      </c>
    </row>
    <row r="321">
      <c r="A321" t="inlineStr">
        <is>
          <t>T102503</t>
        </is>
      </c>
      <c r="B321" t="inlineStr">
        <is>
          <t>Horizon Distribution &amp; Sons</t>
        </is>
      </c>
      <c r="C321" t="inlineStr">
        <is>
          <t>Horizon Distribution &amp; Sons</t>
        </is>
      </c>
      <c r="D321" t="inlineStr">
        <is>
          <t>159 MILL ROAD</t>
        </is>
      </c>
      <c r="E321" t="inlineStr">
        <is>
          <t>West</t>
        </is>
      </c>
      <c r="F321" t="inlineStr">
        <is>
          <t>0374431005</t>
        </is>
      </c>
      <c r="G321" t="inlineStr">
        <is>
          <t>Samuel Fernandes</t>
        </is>
      </c>
      <c r="H321" t="inlineStr">
        <is>
          <t>2022-02-15</t>
        </is>
      </c>
      <c r="I321" t="b">
        <v>1</v>
      </c>
      <c r="J321" t="inlineStr">
        <is>
          <t>active</t>
        </is>
      </c>
      <c r="K321" t="inlineStr">
        <is>
          <t>Tobacco and beverages</t>
        </is>
      </c>
    </row>
    <row r="322">
      <c r="A322" t="inlineStr">
        <is>
          <t>T102506</t>
        </is>
      </c>
      <c r="B322" t="inlineStr">
        <is>
          <t>Crown Steel Company</t>
        </is>
      </c>
      <c r="D322" t="inlineStr">
        <is>
          <t>16 Mill Road</t>
        </is>
      </c>
      <c r="E322" t="inlineStr">
        <is>
          <t>Capital</t>
        </is>
      </c>
      <c r="F322" t="inlineStr">
        <is>
          <t>0619404024</t>
        </is>
      </c>
      <c r="G322" t="inlineStr">
        <is>
          <t>Hassan Kowalski</t>
        </is>
      </c>
      <c r="H322" t="inlineStr">
        <is>
          <t>2011-09-23</t>
        </is>
      </c>
      <c r="I322" t="b">
        <v>1</v>
      </c>
      <c r="J322" t="inlineStr">
        <is>
          <t>active</t>
        </is>
      </c>
      <c r="K322" t="inlineStr">
        <is>
          <t>Fuel and chemicals</t>
        </is>
      </c>
    </row>
    <row r="323">
      <c r="A323" t="inlineStr">
        <is>
          <t>T102516</t>
        </is>
      </c>
      <c r="B323" t="inlineStr">
        <is>
          <t>Green Valley Commercial &amp; Sons</t>
        </is>
      </c>
      <c r="C323" t="inlineStr">
        <is>
          <t>Green Valley Commercial &amp; Sons</t>
        </is>
      </c>
      <c r="D323" t="inlineStr">
        <is>
          <t>206 Temple Street</t>
        </is>
      </c>
      <c r="E323" t="inlineStr">
        <is>
          <t>Capital</t>
        </is>
      </c>
      <c r="F323" t="inlineStr">
        <is>
          <t>0999995674</t>
        </is>
      </c>
      <c r="G323" t="inlineStr">
        <is>
          <t>Kenji Ibrahim</t>
        </is>
      </c>
      <c r="H323" t="inlineStr">
        <is>
          <t>2018-11-22</t>
        </is>
      </c>
      <c r="I323" t="b">
        <v>1</v>
      </c>
      <c r="J323" t="inlineStr">
        <is>
          <t>active</t>
        </is>
      </c>
      <c r="K323" t="inlineStr">
        <is>
          <t>Tobacco and beverages</t>
        </is>
      </c>
    </row>
    <row r="324">
      <c r="A324" t="inlineStr">
        <is>
          <t>T102520</t>
        </is>
      </c>
      <c r="B324" t="inlineStr">
        <is>
          <t>Coral Agro &amp; Sons</t>
        </is>
      </c>
      <c r="C324" t="inlineStr">
        <is>
          <t>Coral Agro &amp; Sons</t>
        </is>
      </c>
      <c r="D324" t="inlineStr">
        <is>
          <t>55 Riverside</t>
        </is>
      </c>
      <c r="E324" t="inlineStr">
        <is>
          <t>Capital</t>
        </is>
      </c>
      <c r="F324" t="inlineStr">
        <is>
          <t>0930742637</t>
        </is>
      </c>
      <c r="G324" t="inlineStr">
        <is>
          <t>Amina Bauer</t>
        </is>
      </c>
      <c r="H324" t="inlineStr">
        <is>
          <t>2021-12-12</t>
        </is>
      </c>
      <c r="I324" t="b">
        <v>1</v>
      </c>
      <c r="J324" t="inlineStr">
        <is>
          <t>active</t>
        </is>
      </c>
      <c r="K324" t="inlineStr">
        <is>
          <t>Cosmetics and personal care</t>
        </is>
      </c>
    </row>
    <row r="325">
      <c r="A325" t="inlineStr">
        <is>
          <t>T102531</t>
        </is>
      </c>
      <c r="B325" t="inlineStr">
        <is>
          <t>Cobalt Industries Partners Ltd</t>
        </is>
      </c>
      <c r="C325" t="inlineStr">
        <is>
          <t>Cobalt Industries Partners Ltd</t>
        </is>
      </c>
      <c r="D325" t="inlineStr">
        <is>
          <t>100 Harbour Road</t>
        </is>
      </c>
      <c r="E325" t="inlineStr">
        <is>
          <t>Capital</t>
        </is>
      </c>
      <c r="F325" t="inlineStr">
        <is>
          <t>0439786427</t>
        </is>
      </c>
      <c r="G325" t="inlineStr">
        <is>
          <t>Lucia Reyes</t>
        </is>
      </c>
      <c r="H325" t="inlineStr">
        <is>
          <t>2018-01-16</t>
        </is>
      </c>
      <c r="I325" t="b">
        <v>1</v>
      </c>
      <c r="J325" t="inlineStr">
        <is>
          <t>active</t>
        </is>
      </c>
      <c r="K325" t="inlineStr">
        <is>
          <t>General trading</t>
        </is>
      </c>
    </row>
    <row r="326">
      <c r="A326" t="inlineStr">
        <is>
          <t>T102535</t>
        </is>
      </c>
      <c r="B326" t="inlineStr">
        <is>
          <t>Aldergate Imports Group Limited</t>
        </is>
      </c>
      <c r="D326" t="inlineStr">
        <is>
          <t>242 MARKET STREET</t>
        </is>
      </c>
      <c r="E326" t="inlineStr">
        <is>
          <t>South</t>
        </is>
      </c>
      <c r="F326" t="inlineStr">
        <is>
          <t>0803898213</t>
        </is>
      </c>
      <c r="G326" t="inlineStr">
        <is>
          <t>Amina Silva</t>
        </is>
      </c>
      <c r="H326" t="inlineStr">
        <is>
          <t>2016-09-21</t>
        </is>
      </c>
      <c r="I326" t="b">
        <v>1</v>
      </c>
      <c r="J326" t="inlineStr">
        <is>
          <t>active</t>
        </is>
      </c>
      <c r="K326" t="inlineStr">
        <is>
          <t>Medical devices</t>
        </is>
      </c>
    </row>
    <row r="327">
      <c r="A327" t="inlineStr">
        <is>
          <t>T102546</t>
        </is>
      </c>
      <c r="B327" t="inlineStr">
        <is>
          <t>Jade Fruits &amp; Sons</t>
        </is>
      </c>
      <c r="C327" t="inlineStr">
        <is>
          <t>Jade Fruits &amp; Sons</t>
        </is>
      </c>
      <c r="D327" t="inlineStr">
        <is>
          <t>161 AIRPORT ROAD</t>
        </is>
      </c>
      <c r="E327" t="inlineStr">
        <is>
          <t>Capital</t>
        </is>
      </c>
      <c r="F327" t="inlineStr">
        <is>
          <t>0553482904</t>
        </is>
      </c>
      <c r="G327" t="inlineStr">
        <is>
          <t>Joseph Okafor</t>
        </is>
      </c>
      <c r="H327" t="inlineStr">
        <is>
          <t>2021-02-21</t>
        </is>
      </c>
      <c r="I327" t="b">
        <v>1</v>
      </c>
      <c r="J327" t="inlineStr">
        <is>
          <t>active</t>
        </is>
      </c>
      <c r="K327" t="inlineStr">
        <is>
          <t>Vehicles and parts</t>
        </is>
      </c>
    </row>
    <row r="328">
      <c r="A328" t="inlineStr">
        <is>
          <t>T102550</t>
        </is>
      </c>
      <c r="B328" t="inlineStr">
        <is>
          <t>Jade Textiles Co., Ltd</t>
        </is>
      </c>
      <c r="C328" t="inlineStr">
        <is>
          <t>Jade Textiles Co., Ltd</t>
        </is>
      </c>
      <c r="D328" t="inlineStr">
        <is>
          <t>115 Mill Road</t>
        </is>
      </c>
      <c r="E328" t="inlineStr">
        <is>
          <t>North</t>
        </is>
      </c>
      <c r="F328" t="inlineStr">
        <is>
          <t>0786928271</t>
        </is>
      </c>
      <c r="G328" t="inlineStr">
        <is>
          <t>Grace Patel</t>
        </is>
      </c>
      <c r="H328" t="inlineStr">
        <is>
          <t>2015-05-11</t>
        </is>
      </c>
      <c r="I328" t="b">
        <v>1</v>
      </c>
      <c r="J328" t="inlineStr">
        <is>
          <t>dormant</t>
        </is>
      </c>
      <c r="K328" t="inlineStr">
        <is>
          <t>Steel and construction</t>
        </is>
      </c>
    </row>
    <row r="329">
      <c r="A329" t="inlineStr">
        <is>
          <t>T102556</t>
        </is>
      </c>
      <c r="B329" t="inlineStr">
        <is>
          <t>Inverness Medical &amp; Sons</t>
        </is>
      </c>
      <c r="D329" t="inlineStr">
        <is>
          <t>35 Station Rd</t>
        </is>
      </c>
      <c r="E329" t="inlineStr">
        <is>
          <t>South</t>
        </is>
      </c>
      <c r="F329" t="inlineStr">
        <is>
          <t>0299507428</t>
        </is>
      </c>
      <c r="G329" t="inlineStr">
        <is>
          <t>Daniel Mahmood</t>
        </is>
      </c>
      <c r="H329" t="inlineStr">
        <is>
          <t>2015-02-19</t>
        </is>
      </c>
      <c r="I329" t="b">
        <v>1</v>
      </c>
      <c r="J329" t="inlineStr">
        <is>
          <t>active</t>
        </is>
      </c>
      <c r="K329" t="inlineStr">
        <is>
          <t>Cosmetics and personal care</t>
        </is>
      </c>
    </row>
    <row r="330">
      <c r="A330" t="inlineStr">
        <is>
          <t>T102563</t>
        </is>
      </c>
      <c r="B330" t="inlineStr">
        <is>
          <t>Harmony Distribution Holdings Ltd</t>
        </is>
      </c>
      <c r="C330" t="inlineStr">
        <is>
          <t>Harmony Distribution Holdings Ltd</t>
        </is>
      </c>
      <c r="D330" t="inlineStr">
        <is>
          <t>190 Harbour Rd</t>
        </is>
      </c>
      <c r="E330" t="inlineStr">
        <is>
          <t>South</t>
        </is>
      </c>
      <c r="F330" t="inlineStr">
        <is>
          <t>0673605892</t>
        </is>
      </c>
      <c r="G330" t="inlineStr">
        <is>
          <t>Ravi Bauer</t>
        </is>
      </c>
      <c r="H330" t="inlineStr">
        <is>
          <t>2014-08-19</t>
        </is>
      </c>
      <c r="I330" t="b">
        <v>1</v>
      </c>
      <c r="J330" t="inlineStr">
        <is>
          <t>active</t>
        </is>
      </c>
      <c r="K330" t="inlineStr">
        <is>
          <t>Steel and construction</t>
        </is>
      </c>
    </row>
    <row r="331">
      <c r="A331" t="inlineStr">
        <is>
          <t>T102569</t>
        </is>
      </c>
      <c r="B331" t="inlineStr">
        <is>
          <t>Dunmore Motors Company Limited</t>
        </is>
      </c>
      <c r="C331" t="inlineStr">
        <is>
          <t>Dunmore Motors Co., Ltd</t>
        </is>
      </c>
      <c r="D331" t="inlineStr">
        <is>
          <t>278 Temple Street</t>
        </is>
      </c>
      <c r="E331" t="inlineStr">
        <is>
          <t>Capital</t>
        </is>
      </c>
      <c r="F331" t="inlineStr">
        <is>
          <t>0658947180</t>
        </is>
      </c>
      <c r="G331" t="inlineStr">
        <is>
          <t>Ravi Okafor</t>
        </is>
      </c>
      <c r="H331" t="inlineStr">
        <is>
          <t>2016-08-07</t>
        </is>
      </c>
      <c r="I331" t="b">
        <v>1</v>
      </c>
      <c r="J331" t="inlineStr">
        <is>
          <t>active</t>
        </is>
      </c>
      <c r="K331" t="inlineStr">
        <is>
          <t>Furniture and household</t>
        </is>
      </c>
    </row>
    <row r="332">
      <c r="A332" t="inlineStr">
        <is>
          <t>T102576</t>
        </is>
      </c>
      <c r="B332" t="inlineStr">
        <is>
          <t>Ashcombe Fruits Ltd</t>
        </is>
      </c>
      <c r="D332" t="inlineStr">
        <is>
          <t>45 Industrial Estate</t>
        </is>
      </c>
      <c r="E332" t="inlineStr">
        <is>
          <t>Capital</t>
        </is>
      </c>
      <c r="F332" t="inlineStr">
        <is>
          <t>0879659712</t>
        </is>
      </c>
      <c r="G332" t="inlineStr">
        <is>
          <t>Elena Sato</t>
        </is>
      </c>
      <c r="H332" t="inlineStr">
        <is>
          <t>2016-02-04</t>
        </is>
      </c>
      <c r="I332" t="b">
        <v>1</v>
      </c>
      <c r="J332" t="inlineStr">
        <is>
          <t>active</t>
        </is>
      </c>
      <c r="K332" t="inlineStr">
        <is>
          <t>Pharmaceuticals</t>
        </is>
      </c>
    </row>
    <row r="333">
      <c r="A333" t="inlineStr">
        <is>
          <t>T102587</t>
        </is>
      </c>
      <c r="B333" t="inlineStr">
        <is>
          <t>Silk Road Textiles Limited</t>
        </is>
      </c>
      <c r="C333" t="inlineStr">
        <is>
          <t>Silk Road Textiles Ltd</t>
        </is>
      </c>
      <c r="D333" t="inlineStr">
        <is>
          <t>129 Temple Street</t>
        </is>
      </c>
      <c r="E333" t="inlineStr">
        <is>
          <t>Coastal</t>
        </is>
      </c>
      <c r="F333" t="inlineStr">
        <is>
          <t>0420269310</t>
        </is>
      </c>
      <c r="G333" t="inlineStr">
        <is>
          <t>Elena Rahman</t>
        </is>
      </c>
      <c r="H333" t="inlineStr">
        <is>
          <t>2010-06-10</t>
        </is>
      </c>
      <c r="I333" t="b">
        <v>1</v>
      </c>
      <c r="J333" t="inlineStr">
        <is>
          <t>active</t>
        </is>
      </c>
      <c r="K333" t="inlineStr">
        <is>
          <t>Fuel and chemicals</t>
        </is>
      </c>
    </row>
    <row r="334">
      <c r="A334" t="inlineStr">
        <is>
          <t>T102594</t>
        </is>
      </c>
      <c r="B334" t="inlineStr">
        <is>
          <t>Sunrise Trading International Limited</t>
        </is>
      </c>
      <c r="D334" t="inlineStr">
        <is>
          <t>354 STATION ROAD</t>
        </is>
      </c>
      <c r="E334" t="inlineStr">
        <is>
          <t>South</t>
        </is>
      </c>
      <c r="F334" t="inlineStr">
        <is>
          <t>0244524719</t>
        </is>
      </c>
      <c r="G334" t="inlineStr">
        <is>
          <t>Ravi Bauer</t>
        </is>
      </c>
      <c r="H334" t="inlineStr">
        <is>
          <t>2019-12-29</t>
        </is>
      </c>
      <c r="I334" t="b">
        <v>1</v>
      </c>
      <c r="J334" t="inlineStr">
        <is>
          <t>active</t>
        </is>
      </c>
      <c r="K334" t="inlineStr">
        <is>
          <t>Machinery</t>
        </is>
      </c>
    </row>
    <row r="335">
      <c r="A335" t="inlineStr">
        <is>
          <t>T102599</t>
        </is>
      </c>
      <c r="B335" t="inlineStr">
        <is>
          <t>Prescott Glow International Limited</t>
        </is>
      </c>
      <c r="C335" t="inlineStr">
        <is>
          <t>Prescott Glow International Ltd</t>
        </is>
      </c>
      <c r="D335" t="inlineStr">
        <is>
          <t>291 Mill Rd</t>
        </is>
      </c>
      <c r="E335" t="inlineStr">
        <is>
          <t>South</t>
        </is>
      </c>
      <c r="F335" t="inlineStr">
        <is>
          <t>0471354574</t>
        </is>
      </c>
      <c r="G335" t="inlineStr">
        <is>
          <t>Aisha Osei</t>
        </is>
      </c>
      <c r="H335" t="inlineStr">
        <is>
          <t>2012-11-10</t>
        </is>
      </c>
      <c r="I335" t="b">
        <v>1</v>
      </c>
      <c r="J335" t="inlineStr">
        <is>
          <t>active</t>
        </is>
      </c>
      <c r="K335" t="inlineStr">
        <is>
          <t>Electronics</t>
        </is>
      </c>
    </row>
    <row r="336">
      <c r="A336" t="inlineStr">
        <is>
          <t>T102605</t>
        </is>
      </c>
      <c r="B336" t="inlineStr">
        <is>
          <t>Blue Ocean Motors Co.</t>
        </is>
      </c>
      <c r="C336" t="inlineStr">
        <is>
          <t>Blue Ocean Motors Co.</t>
        </is>
      </c>
      <c r="D336" t="inlineStr">
        <is>
          <t>217 Garden Lane</t>
        </is>
      </c>
      <c r="E336" t="inlineStr">
        <is>
          <t>Capital</t>
        </is>
      </c>
      <c r="F336" t="inlineStr">
        <is>
          <t>0643995559</t>
        </is>
      </c>
      <c r="G336" t="inlineStr">
        <is>
          <t>Joseph Nguyen-Lee</t>
        </is>
      </c>
      <c r="H336" t="inlineStr">
        <is>
          <t>2019-12-19</t>
        </is>
      </c>
      <c r="I336" t="b">
        <v>1</v>
      </c>
      <c r="J336" t="inlineStr">
        <is>
          <t>active</t>
        </is>
      </c>
      <c r="K336" t="inlineStr">
        <is>
          <t>Furniture and household</t>
        </is>
      </c>
    </row>
    <row r="337">
      <c r="A337" t="inlineStr">
        <is>
          <t>T102616</t>
        </is>
      </c>
      <c r="B337" t="inlineStr">
        <is>
          <t>Dunmore Logistics Enterprises</t>
        </is>
      </c>
      <c r="D337" t="inlineStr">
        <is>
          <t>242 Bazaar Lane</t>
        </is>
      </c>
      <c r="E337" t="inlineStr">
        <is>
          <t>South</t>
        </is>
      </c>
      <c r="F337" t="inlineStr">
        <is>
          <t>0982298144</t>
        </is>
      </c>
      <c r="G337" t="inlineStr">
        <is>
          <t>Samuel Osei</t>
        </is>
      </c>
      <c r="H337" t="inlineStr">
        <is>
          <t>2013-06-01</t>
        </is>
      </c>
      <c r="I337" t="b">
        <v>1</v>
      </c>
      <c r="J337" t="inlineStr">
        <is>
          <t>active</t>
        </is>
      </c>
      <c r="K337" t="inlineStr">
        <is>
          <t>Furniture and household</t>
        </is>
      </c>
    </row>
    <row r="338">
      <c r="A338" t="inlineStr">
        <is>
          <t>T102620</t>
        </is>
      </c>
      <c r="B338" t="inlineStr">
        <is>
          <t>Green Valley Textiles Enterprises</t>
        </is>
      </c>
      <c r="C338" t="inlineStr">
        <is>
          <t>Green Centre</t>
        </is>
      </c>
      <c r="D338" t="inlineStr">
        <is>
          <t>158 Airport Road</t>
        </is>
      </c>
      <c r="E338" t="inlineStr">
        <is>
          <t>West</t>
        </is>
      </c>
      <c r="F338" t="inlineStr">
        <is>
          <t>0967612506</t>
        </is>
      </c>
      <c r="G338" t="inlineStr">
        <is>
          <t>Nadia Patel</t>
        </is>
      </c>
      <c r="H338" t="inlineStr">
        <is>
          <t>2015-08-20</t>
        </is>
      </c>
      <c r="I338" t="b">
        <v>1</v>
      </c>
      <c r="J338" t="inlineStr">
        <is>
          <t>active</t>
        </is>
      </c>
      <c r="K338" t="inlineStr">
        <is>
          <t>Food importers</t>
        </is>
      </c>
    </row>
    <row r="339">
      <c r="A339" t="inlineStr">
        <is>
          <t>T102625</t>
        </is>
      </c>
      <c r="B339" t="inlineStr">
        <is>
          <t>Global Foods Co.</t>
        </is>
      </c>
      <c r="C339" t="inlineStr">
        <is>
          <t>Global Foods Co.</t>
        </is>
      </c>
      <c r="D339" t="inlineStr">
        <is>
          <t>95 Mill Road</t>
        </is>
      </c>
      <c r="E339" t="inlineStr">
        <is>
          <t>Coastal</t>
        </is>
      </c>
      <c r="F339" t="inlineStr">
        <is>
          <t>0823490852</t>
        </is>
      </c>
      <c r="G339" t="inlineStr">
        <is>
          <t>Samuel Bauer</t>
        </is>
      </c>
      <c r="H339" t="inlineStr">
        <is>
          <t>2020-05-12</t>
        </is>
      </c>
      <c r="I339" t="b">
        <v>1</v>
      </c>
      <c r="J339" t="inlineStr">
        <is>
          <t>active</t>
        </is>
      </c>
      <c r="K339" t="inlineStr">
        <is>
          <t>Tobacco and beverages</t>
        </is>
      </c>
    </row>
    <row r="340">
      <c r="A340" t="inlineStr">
        <is>
          <t>T102634</t>
        </is>
      </c>
      <c r="B340" t="inlineStr">
        <is>
          <t>Eastern Medical Co., Ltd</t>
        </is>
      </c>
      <c r="D340" t="inlineStr">
        <is>
          <t>115 Bazaar Lane</t>
        </is>
      </c>
      <c r="E340" t="inlineStr">
        <is>
          <t>Coastal</t>
        </is>
      </c>
      <c r="F340" t="inlineStr">
        <is>
          <t>0587783353</t>
        </is>
      </c>
      <c r="G340" t="inlineStr">
        <is>
          <t>Joseph Patel</t>
        </is>
      </c>
      <c r="H340" t="inlineStr">
        <is>
          <t>2026-10-24</t>
        </is>
      </c>
      <c r="I340" t="b">
        <v>1</v>
      </c>
      <c r="J340" t="inlineStr">
        <is>
          <t>active</t>
        </is>
      </c>
      <c r="K340" t="inlineStr">
        <is>
          <t>Electronics</t>
        </is>
      </c>
    </row>
    <row r="341">
      <c r="A341" t="inlineStr">
        <is>
          <t>T102643</t>
        </is>
      </c>
      <c r="B341" t="inlineStr">
        <is>
          <t>Prime Electronics Enterprises</t>
        </is>
      </c>
      <c r="C341" t="inlineStr">
        <is>
          <t>Prime Electronics Enterprises</t>
        </is>
      </c>
      <c r="D341" t="inlineStr">
        <is>
          <t>279 Industrial Estate</t>
        </is>
      </c>
      <c r="E341" t="inlineStr">
        <is>
          <t>West</t>
        </is>
      </c>
      <c r="F341" t="inlineStr">
        <is>
          <t>0736367922</t>
        </is>
      </c>
      <c r="G341" t="inlineStr">
        <is>
          <t>Fatima Osei</t>
        </is>
      </c>
      <c r="H341" t="inlineStr">
        <is>
          <t>2014-06-25</t>
        </is>
      </c>
      <c r="I341" t="b">
        <v>1</v>
      </c>
      <c r="J341" t="inlineStr">
        <is>
          <t>active</t>
        </is>
      </c>
      <c r="K341" t="inlineStr">
        <is>
          <t>Furniture and household</t>
        </is>
      </c>
    </row>
    <row r="342">
      <c r="A342" t="inlineStr">
        <is>
          <t>T102647</t>
        </is>
      </c>
      <c r="B342" t="inlineStr">
        <is>
          <t>Twin Rivers Distribution Ltd</t>
        </is>
      </c>
      <c r="C342" t="inlineStr">
        <is>
          <t>Twin Rivers Distribution Ltd</t>
        </is>
      </c>
      <c r="D342" t="inlineStr">
        <is>
          <t>182 Garden Lane</t>
        </is>
      </c>
      <c r="E342" t="inlineStr">
        <is>
          <t>South</t>
        </is>
      </c>
      <c r="F342" t="inlineStr">
        <is>
          <t>0857770725</t>
        </is>
      </c>
      <c r="G342" t="inlineStr">
        <is>
          <t>Ingrid Silva</t>
        </is>
      </c>
      <c r="H342" t="inlineStr">
        <is>
          <t>2024-01-29</t>
        </is>
      </c>
      <c r="I342" t="b">
        <v>1</v>
      </c>
      <c r="J342" t="inlineStr">
        <is>
          <t>active</t>
        </is>
      </c>
      <c r="K342" t="inlineStr">
        <is>
          <t>Vehicles and parts</t>
        </is>
      </c>
    </row>
    <row r="343">
      <c r="A343" t="inlineStr">
        <is>
          <t>T102654</t>
        </is>
      </c>
      <c r="B343" t="inlineStr">
        <is>
          <t>Twin Rivers Agro Enterprises</t>
        </is>
      </c>
      <c r="C343" t="inlineStr">
        <is>
          <t>Twin Rivers Agro Enterprises</t>
        </is>
      </c>
      <c r="D343" t="inlineStr">
        <is>
          <t>11 Station Road</t>
        </is>
      </c>
      <c r="E343" t="inlineStr">
        <is>
          <t>North</t>
        </is>
      </c>
      <c r="F343" t="inlineStr">
        <is>
          <t>0226841983</t>
        </is>
      </c>
      <c r="G343" t="inlineStr">
        <is>
          <t>S. Silva</t>
        </is>
      </c>
      <c r="H343" t="inlineStr">
        <is>
          <t>2021-02-08</t>
        </is>
      </c>
      <c r="I343" t="b">
        <v>1</v>
      </c>
      <c r="J343" t="inlineStr">
        <is>
          <t>active</t>
        </is>
      </c>
      <c r="K343" t="inlineStr">
        <is>
          <t>Food importers</t>
        </is>
      </c>
    </row>
    <row r="344">
      <c r="A344" t="inlineStr">
        <is>
          <t>T102660</t>
        </is>
      </c>
      <c r="B344" t="inlineStr">
        <is>
          <t>Coral Commercial Ltd</t>
        </is>
      </c>
      <c r="C344" t="inlineStr">
        <is>
          <t>Coral Commercial Ltd</t>
        </is>
      </c>
      <c r="D344" t="inlineStr">
        <is>
          <t>162 Industrial Estate</t>
        </is>
      </c>
      <c r="E344" t="inlineStr">
        <is>
          <t>North</t>
        </is>
      </c>
      <c r="F344" t="inlineStr">
        <is>
          <t>0558226683</t>
        </is>
      </c>
      <c r="G344" t="inlineStr">
        <is>
          <t>Aisha Osei</t>
        </is>
      </c>
      <c r="H344" t="inlineStr">
        <is>
          <t>2012-05-19</t>
        </is>
      </c>
      <c r="I344" t="b">
        <v>1</v>
      </c>
      <c r="J344" t="inlineStr">
        <is>
          <t>active</t>
        </is>
      </c>
      <c r="K344" t="inlineStr">
        <is>
          <t>Medical devices</t>
        </is>
      </c>
    </row>
    <row r="345">
      <c r="A345" t="inlineStr">
        <is>
          <t>T102672</t>
        </is>
      </c>
      <c r="B345" t="inlineStr">
        <is>
          <t>Carrick Enterprises International Limited</t>
        </is>
      </c>
      <c r="D345" t="inlineStr">
        <is>
          <t>183 TEMPLE STREET</t>
        </is>
      </c>
      <c r="E345" t="inlineStr">
        <is>
          <t>North</t>
        </is>
      </c>
      <c r="F345" t="inlineStr">
        <is>
          <t>0284065973</t>
        </is>
      </c>
      <c r="G345" t="inlineStr">
        <is>
          <t>Elena Kowalski</t>
        </is>
      </c>
      <c r="H345" t="inlineStr">
        <is>
          <t>2023-12-21</t>
        </is>
      </c>
      <c r="I345" t="b">
        <v>1</v>
      </c>
      <c r="J345" t="inlineStr">
        <is>
          <t>active</t>
        </is>
      </c>
      <c r="K345" t="inlineStr">
        <is>
          <t>Food importers</t>
        </is>
      </c>
    </row>
    <row r="346">
      <c r="A346" t="inlineStr">
        <is>
          <t>T102675</t>
        </is>
      </c>
      <c r="B346" t="inlineStr">
        <is>
          <t>Lotus Logistics Group Ltd</t>
        </is>
      </c>
      <c r="C346" t="inlineStr">
        <is>
          <t>Lotus Centre</t>
        </is>
      </c>
      <c r="D346" t="inlineStr">
        <is>
          <t>75 Bazaar Lane</t>
        </is>
      </c>
      <c r="E346" t="inlineStr">
        <is>
          <t>Capital</t>
        </is>
      </c>
      <c r="F346" t="inlineStr">
        <is>
          <t>0576782361</t>
        </is>
      </c>
      <c r="G346" t="inlineStr">
        <is>
          <t>Kenji Kowalski</t>
        </is>
      </c>
      <c r="H346" t="inlineStr">
        <is>
          <t>2010-03-25</t>
        </is>
      </c>
      <c r="I346" t="b">
        <v>1</v>
      </c>
      <c r="J346" t="inlineStr">
        <is>
          <t>active</t>
        </is>
      </c>
      <c r="K346" t="inlineStr">
        <is>
          <t>Electronics</t>
        </is>
      </c>
    </row>
    <row r="347">
      <c r="A347" t="inlineStr">
        <is>
          <t>T102686</t>
        </is>
      </c>
      <c r="B347" t="inlineStr">
        <is>
          <t xml:space="preserve">Harmony Industries Limited </t>
        </is>
      </c>
      <c r="D347" t="inlineStr">
        <is>
          <t>Unit 26, 39 Market Street</t>
        </is>
      </c>
      <c r="E347" t="inlineStr">
        <is>
          <t>Capital</t>
        </is>
      </c>
      <c r="F347" t="inlineStr">
        <is>
          <t>0848698526</t>
        </is>
      </c>
      <c r="G347" t="inlineStr">
        <is>
          <t>Amina Nguyen-Lee</t>
        </is>
      </c>
      <c r="H347" t="inlineStr">
        <is>
          <t>2020-10-17</t>
        </is>
      </c>
      <c r="I347" t="b">
        <v>1</v>
      </c>
      <c r="J347" t="inlineStr">
        <is>
          <t>active</t>
        </is>
      </c>
      <c r="K347" t="inlineStr">
        <is>
          <t>General trading</t>
        </is>
      </c>
    </row>
    <row r="348">
      <c r="A348" t="inlineStr">
        <is>
          <t>T102688</t>
        </is>
      </c>
      <c r="B348" t="inlineStr">
        <is>
          <t>Evergreen Agro Partners Ltd</t>
        </is>
      </c>
      <c r="C348" t="inlineStr">
        <is>
          <t>Evergreen Agro Partners Ltd</t>
        </is>
      </c>
      <c r="D348" t="inlineStr">
        <is>
          <t>379 Airport Road</t>
        </is>
      </c>
      <c r="E348" t="inlineStr">
        <is>
          <t>Coastal</t>
        </is>
      </c>
      <c r="F348" t="inlineStr">
        <is>
          <t>0358573670</t>
        </is>
      </c>
      <c r="G348" t="inlineStr">
        <is>
          <t>Aisha Bauer</t>
        </is>
      </c>
      <c r="H348" t="inlineStr">
        <is>
          <t>2018-01-03</t>
        </is>
      </c>
      <c r="I348" t="b">
        <v>1</v>
      </c>
      <c r="J348" t="inlineStr">
        <is>
          <t>active</t>
        </is>
      </c>
      <c r="K348" t="inlineStr">
        <is>
          <t>Food importers</t>
        </is>
      </c>
    </row>
    <row r="349">
      <c r="A349" t="inlineStr">
        <is>
          <t>T102697</t>
        </is>
      </c>
      <c r="B349" t="inlineStr">
        <is>
          <t>Arden Imports Partners Ltd</t>
        </is>
      </c>
      <c r="C349" t="inlineStr">
        <is>
          <t>Arden Imports Partners Ltd</t>
        </is>
      </c>
      <c r="D349" t="inlineStr">
        <is>
          <t>221 INDUSTRIAL ESTATE</t>
        </is>
      </c>
      <c r="E349" t="inlineStr">
        <is>
          <t>South</t>
        </is>
      </c>
      <c r="F349" t="inlineStr">
        <is>
          <t>0445818990</t>
        </is>
      </c>
      <c r="G349" t="inlineStr">
        <is>
          <t>Somchai Novak</t>
        </is>
      </c>
      <c r="H349" t="inlineStr">
        <is>
          <t>2012-01-20</t>
        </is>
      </c>
      <c r="I349" t="b">
        <v>1</v>
      </c>
      <c r="J349" t="inlineStr">
        <is>
          <t>active</t>
        </is>
      </c>
      <c r="K349" t="inlineStr">
        <is>
          <t>Cosmetics and personal care</t>
        </is>
      </c>
    </row>
    <row r="350">
      <c r="A350" t="inlineStr">
        <is>
          <t>T102705</t>
        </is>
      </c>
      <c r="B350" t="inlineStr">
        <is>
          <t>Ashcombe Living &amp; Sons</t>
        </is>
      </c>
      <c r="C350" t="inlineStr">
        <is>
          <t>Ashcombe Living &amp; Sons</t>
        </is>
      </c>
      <c r="D350" t="inlineStr">
        <is>
          <t>171 RIVERSIDE</t>
        </is>
      </c>
      <c r="E350" t="inlineStr">
        <is>
          <t>East</t>
        </is>
      </c>
      <c r="F350" t="inlineStr">
        <is>
          <t>0674071477</t>
        </is>
      </c>
      <c r="G350" t="inlineStr">
        <is>
          <t>Aisha Haddad</t>
        </is>
      </c>
      <c r="H350" t="inlineStr">
        <is>
          <t>2016-02-20</t>
        </is>
      </c>
      <c r="I350" t="b">
        <v>1</v>
      </c>
      <c r="J350" t="inlineStr">
        <is>
          <t>active</t>
        </is>
      </c>
      <c r="K350" t="inlineStr">
        <is>
          <t>Machinery</t>
        </is>
      </c>
    </row>
    <row r="351">
      <c r="A351" t="inlineStr">
        <is>
          <t>T102709</t>
        </is>
      </c>
      <c r="B351" t="inlineStr">
        <is>
          <t>Central Logistics &amp; Sons</t>
        </is>
      </c>
      <c r="D351" t="inlineStr">
        <is>
          <t>302 Bazaar Lane</t>
        </is>
      </c>
      <c r="E351" t="inlineStr">
        <is>
          <t>East</t>
        </is>
      </c>
      <c r="F351" t="inlineStr">
        <is>
          <t>0919716399</t>
        </is>
      </c>
      <c r="G351" t="inlineStr">
        <is>
          <t>Lucia Fernandes</t>
        </is>
      </c>
      <c r="H351" t="inlineStr">
        <is>
          <t>2021-02-16</t>
        </is>
      </c>
      <c r="I351" t="b">
        <v>1</v>
      </c>
      <c r="J351" t="inlineStr">
        <is>
          <t>active</t>
        </is>
      </c>
      <c r="K351" t="inlineStr">
        <is>
          <t>Textiles and apparel</t>
        </is>
      </c>
    </row>
    <row r="352">
      <c r="A352" t="inlineStr">
        <is>
          <t>T102721</t>
        </is>
      </c>
      <c r="B352" t="inlineStr">
        <is>
          <t xml:space="preserve">Aldergate Textiles Enterprises </t>
        </is>
      </c>
      <c r="D352" t="inlineStr">
        <is>
          <t>236 Temple Street</t>
        </is>
      </c>
      <c r="E352" t="inlineStr">
        <is>
          <t>West</t>
        </is>
      </c>
      <c r="F352" t="inlineStr">
        <is>
          <t>0613942400</t>
        </is>
      </c>
      <c r="G352" t="inlineStr">
        <is>
          <t>Somchai Mahmood</t>
        </is>
      </c>
      <c r="H352" t="inlineStr">
        <is>
          <t>2019-09-19</t>
        </is>
      </c>
      <c r="I352" t="b">
        <v>1</v>
      </c>
      <c r="J352" t="inlineStr">
        <is>
          <t>active</t>
        </is>
      </c>
      <c r="K352" t="inlineStr">
        <is>
          <t>Food importers</t>
        </is>
      </c>
    </row>
    <row r="353">
      <c r="A353" t="inlineStr">
        <is>
          <t>T102724</t>
        </is>
      </c>
      <c r="B353" t="inlineStr">
        <is>
          <t>Phoenix Industries International Ltd</t>
        </is>
      </c>
      <c r="C353" t="inlineStr">
        <is>
          <t>Phoenix Industries International Ltd</t>
        </is>
      </c>
      <c r="D353" t="inlineStr">
        <is>
          <t>158 Bazaar Lane</t>
        </is>
      </c>
      <c r="E353" t="inlineStr">
        <is>
          <t>Coastal</t>
        </is>
      </c>
      <c r="F353" t="inlineStr">
        <is>
          <t>0645917051</t>
        </is>
      </c>
      <c r="G353" t="inlineStr">
        <is>
          <t>S. Rahman</t>
        </is>
      </c>
      <c r="H353" t="inlineStr">
        <is>
          <t>2014-09-14</t>
        </is>
      </c>
      <c r="I353" t="b">
        <v>1</v>
      </c>
      <c r="J353" t="inlineStr">
        <is>
          <t>active</t>
        </is>
      </c>
      <c r="K353" t="inlineStr">
        <is>
          <t>Medical devices</t>
        </is>
      </c>
    </row>
    <row r="354">
      <c r="A354" t="inlineStr">
        <is>
          <t>T102735</t>
        </is>
      </c>
      <c r="B354" t="inlineStr">
        <is>
          <t>United Mobile Enterprises</t>
        </is>
      </c>
      <c r="C354" t="inlineStr">
        <is>
          <t>United Mobile Enterprises</t>
        </is>
      </c>
      <c r="D354" t="inlineStr">
        <is>
          <t>73 Temple St</t>
        </is>
      </c>
      <c r="E354" t="inlineStr">
        <is>
          <t>North</t>
        </is>
      </c>
      <c r="F354" t="inlineStr">
        <is>
          <t>0426682488</t>
        </is>
      </c>
      <c r="G354" t="inlineStr">
        <is>
          <t>Samuel Reyes</t>
        </is>
      </c>
      <c r="H354" t="inlineStr">
        <is>
          <t>2021-06-29</t>
        </is>
      </c>
      <c r="I354" t="b">
        <v>1</v>
      </c>
      <c r="J354" t="inlineStr">
        <is>
          <t>active</t>
        </is>
      </c>
      <c r="K354" t="inlineStr">
        <is>
          <t>Tobacco and beverages</t>
        </is>
      </c>
    </row>
    <row r="355">
      <c r="A355" t="inlineStr">
        <is>
          <t>T102740</t>
        </is>
      </c>
      <c r="B355" t="inlineStr">
        <is>
          <t>Orchid Agro Ltd</t>
        </is>
      </c>
      <c r="C355" t="inlineStr">
        <is>
          <t>Orchid Agro Ltd</t>
        </is>
      </c>
      <c r="D355" t="inlineStr">
        <is>
          <t>34 Mill Rd</t>
        </is>
      </c>
      <c r="E355" t="inlineStr">
        <is>
          <t>Capital</t>
        </is>
      </c>
      <c r="F355" t="inlineStr">
        <is>
          <t>0619682861</t>
        </is>
      </c>
      <c r="G355" t="inlineStr">
        <is>
          <t>Lucia Mahmood</t>
        </is>
      </c>
      <c r="H355" t="inlineStr">
        <is>
          <t>2025-08-04</t>
        </is>
      </c>
      <c r="I355" t="b">
        <v>1</v>
      </c>
      <c r="J355" t="inlineStr">
        <is>
          <t>active</t>
        </is>
      </c>
      <c r="K355" t="inlineStr">
        <is>
          <t>Electronics</t>
        </is>
      </c>
    </row>
    <row r="356">
      <c r="A356" t="inlineStr">
        <is>
          <t>T102746</t>
        </is>
      </c>
      <c r="B356" t="inlineStr">
        <is>
          <t>Ashcombe Steel Limited</t>
        </is>
      </c>
      <c r="D356" t="inlineStr">
        <is>
          <t>101 MILL ROAD</t>
        </is>
      </c>
      <c r="E356" t="inlineStr">
        <is>
          <t>East</t>
        </is>
      </c>
      <c r="F356" t="inlineStr">
        <is>
          <t>0582038845</t>
        </is>
      </c>
      <c r="G356" t="inlineStr">
        <is>
          <t>B. Mensah</t>
        </is>
      </c>
      <c r="H356" t="inlineStr">
        <is>
          <t>2017-08-30</t>
        </is>
      </c>
      <c r="I356" t="b">
        <v>1</v>
      </c>
      <c r="J356" t="inlineStr">
        <is>
          <t>active</t>
        </is>
      </c>
      <c r="K356" t="inlineStr">
        <is>
          <t>Furniture and household</t>
        </is>
      </c>
    </row>
    <row r="357">
      <c r="A357" t="inlineStr">
        <is>
          <t>T102755</t>
        </is>
      </c>
      <c r="B357" t="inlineStr">
        <is>
          <t>Eastern Agro Co., Ltd</t>
        </is>
      </c>
      <c r="C357" t="inlineStr">
        <is>
          <t>Eastern Agro Co., Ltd</t>
        </is>
      </c>
      <c r="D357" t="inlineStr">
        <is>
          <t>29 Garden Lane</t>
        </is>
      </c>
      <c r="E357" t="inlineStr">
        <is>
          <t>South</t>
        </is>
      </c>
      <c r="F357" t="inlineStr">
        <is>
          <t>0931411689</t>
        </is>
      </c>
      <c r="G357" t="inlineStr">
        <is>
          <t>Mei Tanaka</t>
        </is>
      </c>
      <c r="H357" t="inlineStr">
        <is>
          <t>2020-04-13</t>
        </is>
      </c>
      <c r="I357" t="b">
        <v>1</v>
      </c>
      <c r="J357" t="inlineStr">
        <is>
          <t>active</t>
        </is>
      </c>
      <c r="K357" t="inlineStr">
        <is>
          <t>Vehicles and parts</t>
        </is>
      </c>
    </row>
    <row r="358">
      <c r="A358" t="inlineStr">
        <is>
          <t>T102760</t>
        </is>
      </c>
      <c r="B358" t="inlineStr">
        <is>
          <t>United Living Co., Ltd</t>
        </is>
      </c>
      <c r="C358" t="inlineStr">
        <is>
          <t>United Living Co., Ltd</t>
        </is>
      </c>
      <c r="D358" t="inlineStr">
        <is>
          <t>138 Mill Road</t>
        </is>
      </c>
      <c r="E358" t="inlineStr">
        <is>
          <t>Coastal</t>
        </is>
      </c>
      <c r="F358" t="inlineStr">
        <is>
          <t>0237301489</t>
        </is>
      </c>
      <c r="G358" t="inlineStr">
        <is>
          <t>Elena Rahman</t>
        </is>
      </c>
      <c r="H358" t="inlineStr">
        <is>
          <t>2010-12-24</t>
        </is>
      </c>
      <c r="I358" t="b">
        <v>1</v>
      </c>
      <c r="J358" t="inlineStr">
        <is>
          <t>active</t>
        </is>
      </c>
      <c r="K358" t="inlineStr">
        <is>
          <t>Pharmaceuticals</t>
        </is>
      </c>
    </row>
    <row r="359">
      <c r="A359" t="inlineStr">
        <is>
          <t>T102770</t>
        </is>
      </c>
      <c r="B359" t="inlineStr">
        <is>
          <t>Dunmore Logistics Limited</t>
        </is>
      </c>
      <c r="C359" t="inlineStr">
        <is>
          <t>Dunmore Logistics Limited</t>
        </is>
      </c>
      <c r="D359" t="inlineStr">
        <is>
          <t>131 Harbour Road</t>
        </is>
      </c>
      <c r="E359" t="inlineStr">
        <is>
          <t>Capital</t>
        </is>
      </c>
      <c r="F359" t="inlineStr">
        <is>
          <t>0338678798</t>
        </is>
      </c>
      <c r="G359" t="inlineStr">
        <is>
          <t>Hassan Rahman</t>
        </is>
      </c>
      <c r="H359" t="inlineStr">
        <is>
          <t>2013-04-07</t>
        </is>
      </c>
      <c r="I359" t="b">
        <v>1</v>
      </c>
      <c r="J359" t="inlineStr">
        <is>
          <t>active</t>
        </is>
      </c>
      <c r="K359" t="inlineStr">
        <is>
          <t>Steel and construction</t>
        </is>
      </c>
    </row>
    <row r="360">
      <c r="A360" t="inlineStr">
        <is>
          <t>T102772</t>
        </is>
      </c>
      <c r="B360" t="inlineStr">
        <is>
          <t>Horizon Fruits Limited</t>
        </is>
      </c>
      <c r="D360" t="inlineStr">
        <is>
          <t>318 Mill Road</t>
        </is>
      </c>
      <c r="E360" t="inlineStr">
        <is>
          <t>Coastal</t>
        </is>
      </c>
      <c r="F360" t="inlineStr">
        <is>
          <t>0680913847</t>
        </is>
      </c>
      <c r="G360" t="inlineStr">
        <is>
          <t>Kenji Mensah</t>
        </is>
      </c>
      <c r="H360" t="inlineStr">
        <is>
          <t>2014-01-30</t>
        </is>
      </c>
      <c r="I360" t="b">
        <v>1</v>
      </c>
      <c r="J360" t="inlineStr">
        <is>
          <t>active</t>
        </is>
      </c>
      <c r="K360" t="inlineStr">
        <is>
          <t>Cosmetics and personal care</t>
        </is>
      </c>
    </row>
    <row r="361">
      <c r="A361" t="inlineStr">
        <is>
          <t>T102784</t>
        </is>
      </c>
      <c r="B361" t="inlineStr">
        <is>
          <t>Coral Mobile Enterprises</t>
        </is>
      </c>
      <c r="C361" t="inlineStr">
        <is>
          <t>Coral Mobile Enterprises</t>
        </is>
      </c>
      <c r="D361" t="inlineStr">
        <is>
          <t>362 Airport Road</t>
        </is>
      </c>
      <c r="E361" t="inlineStr">
        <is>
          <t>North</t>
        </is>
      </c>
      <c r="F361" t="inlineStr">
        <is>
          <t>0400964730</t>
        </is>
      </c>
      <c r="G361" t="inlineStr">
        <is>
          <t>Omar Silva</t>
        </is>
      </c>
      <c r="H361" t="inlineStr">
        <is>
          <t>2021-01-26</t>
        </is>
      </c>
      <c r="I361" t="b">
        <v>1</v>
      </c>
      <c r="J361" t="inlineStr">
        <is>
          <t>active</t>
        </is>
      </c>
      <c r="K361" t="inlineStr">
        <is>
          <t>Medical devices</t>
        </is>
      </c>
    </row>
    <row r="362">
      <c r="A362" t="inlineStr">
        <is>
          <t>T102795</t>
        </is>
      </c>
      <c r="B362" t="inlineStr">
        <is>
          <t>Green Valley Textiles &amp; Sons</t>
        </is>
      </c>
      <c r="C362" t="inlineStr">
        <is>
          <t>Green Valley Textiles &amp; Sons</t>
        </is>
      </c>
      <c r="D362" t="inlineStr">
        <is>
          <t>40 Market Street</t>
        </is>
      </c>
      <c r="E362" t="inlineStr">
        <is>
          <t>Capital</t>
        </is>
      </c>
      <c r="F362" t="inlineStr">
        <is>
          <t>0814885989</t>
        </is>
      </c>
      <c r="G362" t="inlineStr">
        <is>
          <t>Daniel Patel</t>
        </is>
      </c>
      <c r="H362" t="inlineStr">
        <is>
          <t>2026-05-26</t>
        </is>
      </c>
      <c r="I362" t="b">
        <v>1</v>
      </c>
      <c r="J362" t="inlineStr">
        <is>
          <t>active</t>
        </is>
      </c>
      <c r="K362" t="inlineStr">
        <is>
          <t>Cosmetics and personal care</t>
        </is>
      </c>
    </row>
    <row r="363">
      <c r="A363" t="inlineStr">
        <is>
          <t>T102802</t>
        </is>
      </c>
      <c r="B363" t="inlineStr">
        <is>
          <t>Prime Living Co., Ltd</t>
        </is>
      </c>
      <c r="D363" t="inlineStr">
        <is>
          <t>212 Station Road</t>
        </is>
      </c>
      <c r="E363" t="inlineStr">
        <is>
          <t>East</t>
        </is>
      </c>
      <c r="F363" t="inlineStr">
        <is>
          <t>0863982318</t>
        </is>
      </c>
      <c r="G363" t="inlineStr">
        <is>
          <t>Lucia Okafor</t>
        </is>
      </c>
      <c r="H363" t="inlineStr">
        <is>
          <t>2021-03-05</t>
        </is>
      </c>
      <c r="I363" t="b">
        <v>1</v>
      </c>
      <c r="J363" t="inlineStr">
        <is>
          <t>active</t>
        </is>
      </c>
      <c r="K363" t="inlineStr">
        <is>
          <t>Fuel and chemicals</t>
        </is>
      </c>
    </row>
    <row r="364">
      <c r="A364" t="inlineStr">
        <is>
          <t>T102813</t>
        </is>
      </c>
      <c r="B364" t="inlineStr">
        <is>
          <t>Harmony Industries Co., Ltd</t>
        </is>
      </c>
      <c r="C364" t="inlineStr">
        <is>
          <t>Harmony Industries Co., Ltd</t>
        </is>
      </c>
      <c r="D364" t="inlineStr">
        <is>
          <t>5 Station Road</t>
        </is>
      </c>
      <c r="E364" t="inlineStr">
        <is>
          <t>East</t>
        </is>
      </c>
      <c r="F364" t="inlineStr">
        <is>
          <t>0531088711</t>
        </is>
      </c>
      <c r="G364" t="inlineStr">
        <is>
          <t>Mei Patel</t>
        </is>
      </c>
      <c r="H364" t="inlineStr">
        <is>
          <t>2017-09-15</t>
        </is>
      </c>
      <c r="I364" t="b">
        <v>1</v>
      </c>
      <c r="J364" t="inlineStr">
        <is>
          <t>active</t>
        </is>
      </c>
      <c r="K364" t="inlineStr">
        <is>
          <t>Fuel and chemicals</t>
        </is>
      </c>
    </row>
    <row r="365">
      <c r="A365" t="inlineStr">
        <is>
          <t>T102816</t>
        </is>
      </c>
      <c r="B365" t="inlineStr">
        <is>
          <t>HARMONY AGRO &amp; SONS</t>
        </is>
      </c>
      <c r="D365" t="inlineStr">
        <is>
          <t>181 AIRPORT ROAD</t>
        </is>
      </c>
      <c r="E365" t="inlineStr">
        <is>
          <t>East</t>
        </is>
      </c>
      <c r="F365" t="inlineStr">
        <is>
          <t>0643965826</t>
        </is>
      </c>
      <c r="G365" t="inlineStr">
        <is>
          <t>Nadia Al-Sayed</t>
        </is>
      </c>
      <c r="H365" t="inlineStr">
        <is>
          <t>2013-05-07</t>
        </is>
      </c>
      <c r="I365" t="b">
        <v>1</v>
      </c>
      <c r="J365" t="inlineStr">
        <is>
          <t>active</t>
        </is>
      </c>
      <c r="K365" t="inlineStr">
        <is>
          <t>Pharmaceuticals</t>
        </is>
      </c>
    </row>
    <row r="366">
      <c r="A366" t="inlineStr">
        <is>
          <t>T102826</t>
        </is>
      </c>
      <c r="B366" t="inlineStr">
        <is>
          <t xml:space="preserve">Ocean Living Limited </t>
        </is>
      </c>
      <c r="C366" t="inlineStr">
        <is>
          <t>Ocean Living Limited</t>
        </is>
      </c>
      <c r="D366" t="inlineStr">
        <is>
          <t>392 STATION ROAD</t>
        </is>
      </c>
      <c r="E366" t="inlineStr">
        <is>
          <t>Coastal</t>
        </is>
      </c>
      <c r="F366" t="inlineStr">
        <is>
          <t>0445318517</t>
        </is>
      </c>
      <c r="G366" t="inlineStr">
        <is>
          <t>Lucia Haddad</t>
        </is>
      </c>
      <c r="H366" t="inlineStr">
        <is>
          <t>2021-08-14</t>
        </is>
      </c>
      <c r="I366" t="b">
        <v>1</v>
      </c>
      <c r="J366" t="inlineStr">
        <is>
          <t>active</t>
        </is>
      </c>
      <c r="K366" t="inlineStr">
        <is>
          <t>Steel and construction</t>
        </is>
      </c>
    </row>
    <row r="367">
      <c r="A367" t="inlineStr">
        <is>
          <t>T102841</t>
        </is>
      </c>
      <c r="B367" t="inlineStr">
        <is>
          <t>Star Fruits Ltd</t>
        </is>
      </c>
      <c r="D367" t="inlineStr">
        <is>
          <t>176 Garden Lane</t>
        </is>
      </c>
      <c r="E367" t="inlineStr">
        <is>
          <t>Capital</t>
        </is>
      </c>
      <c r="F367" t="inlineStr">
        <is>
          <t>0246345360</t>
        </is>
      </c>
      <c r="G367" t="inlineStr">
        <is>
          <t>Nadia Fernandes</t>
        </is>
      </c>
      <c r="H367" t="inlineStr">
        <is>
          <t>2011-12-11</t>
        </is>
      </c>
      <c r="I367" t="b">
        <v>1</v>
      </c>
      <c r="J367" t="inlineStr">
        <is>
          <t>active</t>
        </is>
      </c>
      <c r="K367" t="inlineStr">
        <is>
          <t>Electronics</t>
        </is>
      </c>
    </row>
    <row r="368">
      <c r="A368" t="inlineStr">
        <is>
          <t>T102847</t>
        </is>
      </c>
      <c r="B368" t="inlineStr">
        <is>
          <t>Evergreen Steel &amp; Sons</t>
        </is>
      </c>
      <c r="C368" t="inlineStr">
        <is>
          <t>Evergreen Steel &amp; Sons</t>
        </is>
      </c>
      <c r="D368" t="inlineStr">
        <is>
          <t>225 Station Road</t>
        </is>
      </c>
      <c r="E368" t="inlineStr">
        <is>
          <t>West</t>
        </is>
      </c>
      <c r="F368" t="inlineStr">
        <is>
          <t>0849056939</t>
        </is>
      </c>
      <c r="G368" t="inlineStr">
        <is>
          <t>Joseph Haddad</t>
        </is>
      </c>
      <c r="H368" t="inlineStr">
        <is>
          <t>2025-02-16</t>
        </is>
      </c>
      <c r="I368" t="b">
        <v>1</v>
      </c>
      <c r="J368" t="inlineStr">
        <is>
          <t>active</t>
        </is>
      </c>
      <c r="K368" t="inlineStr">
        <is>
          <t>Electronics</t>
        </is>
      </c>
    </row>
    <row r="369">
      <c r="A369" t="inlineStr">
        <is>
          <t>T102854</t>
        </is>
      </c>
      <c r="B369" t="inlineStr">
        <is>
          <t>Blue Ocean Steel Partners Ltd</t>
        </is>
      </c>
      <c r="C369" t="inlineStr">
        <is>
          <t>Blue Ocean Steel Partners Ltd</t>
        </is>
      </c>
      <c r="D369" t="inlineStr">
        <is>
          <t>133 Bazaar Lane</t>
        </is>
      </c>
      <c r="E369" t="inlineStr">
        <is>
          <t>Coastal</t>
        </is>
      </c>
      <c r="F369" t="inlineStr">
        <is>
          <t>0647143716</t>
        </is>
      </c>
      <c r="G369" t="inlineStr">
        <is>
          <t>Lucia Rahman</t>
        </is>
      </c>
      <c r="H369" t="inlineStr">
        <is>
          <t>2009-04-23</t>
        </is>
      </c>
      <c r="I369" t="b">
        <v>1</v>
      </c>
      <c r="J369" t="inlineStr">
        <is>
          <t>active</t>
        </is>
      </c>
      <c r="K369" t="inlineStr">
        <is>
          <t>Tobacco and beverages</t>
        </is>
      </c>
    </row>
    <row r="370">
      <c r="A370" t="inlineStr">
        <is>
          <t>T102862</t>
        </is>
      </c>
      <c r="B370" t="inlineStr">
        <is>
          <t>Silk Road Mobile Co., Ltd</t>
        </is>
      </c>
      <c r="C370" t="inlineStr">
        <is>
          <t>Silk Road Mobile Co., Ltd</t>
        </is>
      </c>
      <c r="D370" t="inlineStr">
        <is>
          <t>161 Mill Road</t>
        </is>
      </c>
      <c r="E370" t="inlineStr">
        <is>
          <t>Capital</t>
        </is>
      </c>
      <c r="F370" t="inlineStr">
        <is>
          <t>0879134285</t>
        </is>
      </c>
      <c r="G370" t="inlineStr">
        <is>
          <t>Ingrid Chen</t>
        </is>
      </c>
      <c r="H370" t="inlineStr">
        <is>
          <t>2015-01-27</t>
        </is>
      </c>
      <c r="I370" t="b">
        <v>1</v>
      </c>
      <c r="J370" t="inlineStr">
        <is>
          <t>active</t>
        </is>
      </c>
      <c r="K370" t="inlineStr">
        <is>
          <t>Steel and construction</t>
        </is>
      </c>
    </row>
    <row r="371">
      <c r="A371" t="inlineStr">
        <is>
          <t>T102865</t>
        </is>
      </c>
      <c r="B371" t="inlineStr">
        <is>
          <t>Crown Supply Holdings Ltd</t>
        </is>
      </c>
      <c r="D371" t="inlineStr">
        <is>
          <t>39 Mill Rd</t>
        </is>
      </c>
      <c r="E371" t="inlineStr">
        <is>
          <t>North</t>
        </is>
      </c>
      <c r="F371" t="inlineStr">
        <is>
          <t>0342499529</t>
        </is>
      </c>
      <c r="G371" t="inlineStr">
        <is>
          <t>Hassan Bauer</t>
        </is>
      </c>
      <c r="H371" t="inlineStr">
        <is>
          <t>2017-10-28</t>
        </is>
      </c>
      <c r="I371" t="b">
        <v>1</v>
      </c>
      <c r="J371" t="inlineStr">
        <is>
          <t>active</t>
        </is>
      </c>
      <c r="K371" t="inlineStr">
        <is>
          <t>General trading</t>
        </is>
      </c>
    </row>
    <row r="372">
      <c r="A372" t="inlineStr">
        <is>
          <t>T102872</t>
        </is>
      </c>
      <c r="B372" t="inlineStr">
        <is>
          <t>Lotus Medical Co., Ltd</t>
        </is>
      </c>
      <c r="D372" t="inlineStr">
        <is>
          <t>Unit 12, 213 Garden Lane</t>
        </is>
      </c>
      <c r="E372" t="inlineStr">
        <is>
          <t>North</t>
        </is>
      </c>
      <c r="F372" t="inlineStr">
        <is>
          <t>0517756683</t>
        </is>
      </c>
      <c r="G372" t="inlineStr">
        <is>
          <t>S. Sato</t>
        </is>
      </c>
      <c r="H372" t="inlineStr">
        <is>
          <t>2008-07-02</t>
        </is>
      </c>
      <c r="I372" t="b">
        <v>1</v>
      </c>
      <c r="J372" t="inlineStr">
        <is>
          <t>active</t>
        </is>
      </c>
      <c r="K372" t="inlineStr">
        <is>
          <t>Electronics</t>
        </is>
      </c>
    </row>
    <row r="373">
      <c r="A373" t="inlineStr">
        <is>
          <t>T102880</t>
        </is>
      </c>
      <c r="B373" t="inlineStr">
        <is>
          <t>Global Trading Company</t>
        </is>
      </c>
      <c r="C373" t="inlineStr">
        <is>
          <t>Global Trading Co.</t>
        </is>
      </c>
      <c r="D373" t="inlineStr">
        <is>
          <t>115 Bazaar Lane</t>
        </is>
      </c>
      <c r="E373" t="inlineStr">
        <is>
          <t>West</t>
        </is>
      </c>
      <c r="F373" t="inlineStr">
        <is>
          <t>0895988276</t>
        </is>
      </c>
      <c r="G373" t="inlineStr">
        <is>
          <t>Farid Mahmood</t>
        </is>
      </c>
      <c r="H373" t="inlineStr">
        <is>
          <t>2014-07-06</t>
        </is>
      </c>
      <c r="I373" t="b">
        <v>1</v>
      </c>
      <c r="J373" t="inlineStr">
        <is>
          <t>active</t>
        </is>
      </c>
      <c r="K373" t="inlineStr">
        <is>
          <t>Pharmaceuticals</t>
        </is>
      </c>
    </row>
    <row r="374">
      <c r="A374" t="inlineStr">
        <is>
          <t>T102887</t>
        </is>
      </c>
      <c r="B374" t="inlineStr">
        <is>
          <t>Aldergate Agro Co.</t>
        </is>
      </c>
      <c r="C374" t="inlineStr">
        <is>
          <t>Aldergate Agro Co.</t>
        </is>
      </c>
      <c r="D374" t="inlineStr">
        <is>
          <t>376 Bazaar Lane</t>
        </is>
      </c>
      <c r="E374" t="inlineStr">
        <is>
          <t>South</t>
        </is>
      </c>
      <c r="F374" t="inlineStr">
        <is>
          <t>0316268392</t>
        </is>
      </c>
      <c r="G374" t="inlineStr">
        <is>
          <t>Ingrid Chen</t>
        </is>
      </c>
      <c r="H374" t="inlineStr">
        <is>
          <t>2020-02-18</t>
        </is>
      </c>
      <c r="I374" t="b">
        <v>1</v>
      </c>
      <c r="J374" t="inlineStr">
        <is>
          <t>active</t>
        </is>
      </c>
      <c r="K374" t="inlineStr">
        <is>
          <t>Cosmetics and personal care</t>
        </is>
      </c>
    </row>
    <row r="375">
      <c r="A375" t="inlineStr">
        <is>
          <t>T102896</t>
        </is>
      </c>
      <c r="B375" t="inlineStr">
        <is>
          <t>Silk Road Foods Partners Limited</t>
        </is>
      </c>
      <c r="C375" t="inlineStr">
        <is>
          <t>Silk Road Foods Partners Ltd</t>
        </is>
      </c>
      <c r="D375" t="inlineStr">
        <is>
          <t>300 Harbour Road</t>
        </is>
      </c>
      <c r="E375" t="inlineStr">
        <is>
          <t>Capital</t>
        </is>
      </c>
      <c r="F375" t="inlineStr">
        <is>
          <t>0825502163</t>
        </is>
      </c>
      <c r="G375" t="inlineStr">
        <is>
          <t>Daniel Tanaka</t>
        </is>
      </c>
      <c r="H375" t="inlineStr">
        <is>
          <t>2025-05-20</t>
        </is>
      </c>
      <c r="I375" t="b">
        <v>1</v>
      </c>
      <c r="J375" t="inlineStr">
        <is>
          <t>active</t>
        </is>
      </c>
      <c r="K375" t="inlineStr">
        <is>
          <t>Cosmetics and personal care</t>
        </is>
      </c>
    </row>
    <row r="376">
      <c r="A376" t="inlineStr">
        <is>
          <t>T102900</t>
        </is>
      </c>
      <c r="B376" t="inlineStr">
        <is>
          <t xml:space="preserve">Harmony Pack Limited </t>
        </is>
      </c>
      <c r="D376" t="inlineStr">
        <is>
          <t>356 Bazaar Lane</t>
        </is>
      </c>
      <c r="E376" t="inlineStr">
        <is>
          <t>Coastal</t>
        </is>
      </c>
      <c r="F376" t="inlineStr">
        <is>
          <t>0352632604</t>
        </is>
      </c>
      <c r="G376" t="inlineStr">
        <is>
          <t>Samuel Osei</t>
        </is>
      </c>
      <c r="H376" t="inlineStr">
        <is>
          <t>2018-11-03</t>
        </is>
      </c>
      <c r="I376" t="b">
        <v>1</v>
      </c>
      <c r="J376" t="inlineStr">
        <is>
          <t>active</t>
        </is>
      </c>
      <c r="K376" t="inlineStr">
        <is>
          <t>Food importers</t>
        </is>
      </c>
    </row>
    <row r="377">
      <c r="A377" t="inlineStr">
        <is>
          <t>T102908</t>
        </is>
      </c>
      <c r="B377" t="inlineStr">
        <is>
          <t>Blue Ocean Agro International Ltd</t>
        </is>
      </c>
      <c r="C377" t="inlineStr">
        <is>
          <t>Blue Ocean Agro International Ltd</t>
        </is>
      </c>
      <c r="D377" t="inlineStr">
        <is>
          <t>257 Harbour Rd</t>
        </is>
      </c>
      <c r="E377" t="inlineStr">
        <is>
          <t>West</t>
        </is>
      </c>
      <c r="F377" t="inlineStr">
        <is>
          <t>0772898378</t>
        </is>
      </c>
      <c r="G377" t="inlineStr">
        <is>
          <t>Grace Bauer</t>
        </is>
      </c>
      <c r="H377" t="inlineStr">
        <is>
          <t>2022-06-13</t>
        </is>
      </c>
      <c r="I377" t="b">
        <v>1</v>
      </c>
      <c r="J377" t="inlineStr">
        <is>
          <t>active</t>
        </is>
      </c>
      <c r="K377" t="inlineStr">
        <is>
          <t>Machinery</t>
        </is>
      </c>
    </row>
    <row r="378">
      <c r="A378" t="inlineStr">
        <is>
          <t>T102913</t>
        </is>
      </c>
      <c r="B378" t="inlineStr">
        <is>
          <t>Saffron Enterprises International Ltd</t>
        </is>
      </c>
      <c r="C378" t="inlineStr">
        <is>
          <t>Saffron Enterprises International Ltd</t>
        </is>
      </c>
      <c r="D378" t="inlineStr">
        <is>
          <t>342 Airport Road</t>
        </is>
      </c>
      <c r="E378" t="inlineStr">
        <is>
          <t>West</t>
        </is>
      </c>
      <c r="F378" t="inlineStr">
        <is>
          <t>0330594521</t>
        </is>
      </c>
      <c r="G378" t="inlineStr">
        <is>
          <t>Samuel Sato</t>
        </is>
      </c>
      <c r="H378" t="inlineStr">
        <is>
          <t>2020-09-08</t>
        </is>
      </c>
      <c r="I378" t="b">
        <v>1</v>
      </c>
      <c r="J378" t="inlineStr">
        <is>
          <t>active</t>
        </is>
      </c>
      <c r="K378" t="inlineStr">
        <is>
          <t>Medical devices</t>
        </is>
      </c>
    </row>
    <row r="379">
      <c r="A379" t="inlineStr">
        <is>
          <t>T102919</t>
        </is>
      </c>
      <c r="B379" t="inlineStr">
        <is>
          <t>Cobalt Foods Group Ltd</t>
        </is>
      </c>
      <c r="C379" t="inlineStr">
        <is>
          <t>Cobalt Foods Group Ltd</t>
        </is>
      </c>
      <c r="D379" t="inlineStr">
        <is>
          <t>149 Airport Road</t>
        </is>
      </c>
      <c r="E379" t="inlineStr">
        <is>
          <t>Coastal</t>
        </is>
      </c>
      <c r="F379" t="inlineStr">
        <is>
          <t>0423146799</t>
        </is>
      </c>
      <c r="G379" t="inlineStr">
        <is>
          <t>Amina Haddad</t>
        </is>
      </c>
      <c r="H379" t="inlineStr">
        <is>
          <t>2022-07-21</t>
        </is>
      </c>
      <c r="I379" t="b">
        <v>1</v>
      </c>
      <c r="J379" t="inlineStr">
        <is>
          <t>active</t>
        </is>
      </c>
      <c r="K379" t="inlineStr">
        <is>
          <t>Vehicles and parts</t>
        </is>
      </c>
    </row>
    <row r="380">
      <c r="A380" t="inlineStr">
        <is>
          <t>T102938</t>
        </is>
      </c>
      <c r="B380" t="inlineStr">
        <is>
          <t>Horizon Logistics Co., Ltd</t>
        </is>
      </c>
      <c r="C380" t="inlineStr">
        <is>
          <t>Horizon Logistics Co., Ltd</t>
        </is>
      </c>
      <c r="D380" t="inlineStr">
        <is>
          <t>248 Riverside</t>
        </is>
      </c>
      <c r="E380" t="inlineStr">
        <is>
          <t>West</t>
        </is>
      </c>
      <c r="F380" t="inlineStr">
        <is>
          <t>0222557295</t>
        </is>
      </c>
      <c r="G380" t="inlineStr">
        <is>
          <t>Ingrid Nguyen-Lee</t>
        </is>
      </c>
      <c r="H380" t="inlineStr">
        <is>
          <t>2012-05-05</t>
        </is>
      </c>
      <c r="I380" t="b">
        <v>1</v>
      </c>
      <c r="J380" t="inlineStr">
        <is>
          <t>active</t>
        </is>
      </c>
      <c r="K380" t="inlineStr">
        <is>
          <t>Medical devices</t>
        </is>
      </c>
    </row>
    <row r="381">
      <c r="A381" t="inlineStr">
        <is>
          <t>T102944</t>
        </is>
      </c>
      <c r="B381" t="inlineStr">
        <is>
          <t>Coral Fruits &amp; Sons</t>
        </is>
      </c>
      <c r="C381" t="inlineStr">
        <is>
          <t>Coral Fruits &amp; Sons</t>
        </is>
      </c>
      <c r="D381" t="inlineStr">
        <is>
          <t>300 Industrial Estate</t>
        </is>
      </c>
      <c r="E381" t="inlineStr">
        <is>
          <t>North</t>
        </is>
      </c>
      <c r="F381" t="inlineStr">
        <is>
          <t>0527084499</t>
        </is>
      </c>
      <c r="G381" t="inlineStr">
        <is>
          <t>Tomas Al-Sayed</t>
        </is>
      </c>
      <c r="H381" t="inlineStr">
        <is>
          <t>2009-02-21</t>
        </is>
      </c>
      <c r="I381" t="b">
        <v>1</v>
      </c>
      <c r="J381" t="inlineStr">
        <is>
          <t>active</t>
        </is>
      </c>
      <c r="K381" t="inlineStr">
        <is>
          <t>Fuel and chemicals</t>
        </is>
      </c>
    </row>
    <row r="382">
      <c r="A382" t="inlineStr">
        <is>
          <t>T102951</t>
        </is>
      </c>
      <c r="B382" t="inlineStr">
        <is>
          <t>EVERGREEN TEXTILES ENTERPRISES</t>
        </is>
      </c>
      <c r="C382" t="inlineStr">
        <is>
          <t>Evergreen Textiles Enterprises</t>
        </is>
      </c>
      <c r="D382" t="inlineStr">
        <is>
          <t>12 Airport Road</t>
        </is>
      </c>
      <c r="E382" t="inlineStr">
        <is>
          <t>East</t>
        </is>
      </c>
      <c r="F382" t="inlineStr">
        <is>
          <t>0382014931</t>
        </is>
      </c>
      <c r="G382" t="inlineStr">
        <is>
          <t>Nadia Chen</t>
        </is>
      </c>
      <c r="H382" t="inlineStr">
        <is>
          <t>2013-07-11</t>
        </is>
      </c>
      <c r="I382" t="b">
        <v>1</v>
      </c>
      <c r="J382" t="inlineStr">
        <is>
          <t>active</t>
        </is>
      </c>
      <c r="K382" t="inlineStr">
        <is>
          <t>Steel and construction</t>
        </is>
      </c>
    </row>
    <row r="383">
      <c r="A383" t="inlineStr">
        <is>
          <t>T102957</t>
        </is>
      </c>
      <c r="B383" t="inlineStr">
        <is>
          <t xml:space="preserve">Golden Medical &amp; Sons </t>
        </is>
      </c>
      <c r="C383" t="inlineStr">
        <is>
          <t>Golden Medical &amp; Sons</t>
        </is>
      </c>
      <c r="D383" t="inlineStr">
        <is>
          <t>5 Riverside</t>
        </is>
      </c>
      <c r="E383" t="inlineStr">
        <is>
          <t>North</t>
        </is>
      </c>
      <c r="F383" t="inlineStr">
        <is>
          <t>0463049518</t>
        </is>
      </c>
      <c r="G383" t="inlineStr">
        <is>
          <t>Farid Fernandes</t>
        </is>
      </c>
      <c r="H383" t="inlineStr">
        <is>
          <t>2010-11-06</t>
        </is>
      </c>
      <c r="I383" t="b">
        <v>1</v>
      </c>
      <c r="J383" t="inlineStr">
        <is>
          <t>active</t>
        </is>
      </c>
      <c r="K383" t="inlineStr">
        <is>
          <t>Food importers</t>
        </is>
      </c>
    </row>
    <row r="384">
      <c r="A384" t="inlineStr">
        <is>
          <t>T102965</t>
        </is>
      </c>
      <c r="B384" t="inlineStr">
        <is>
          <t>Crown Motors &amp; Sons</t>
        </is>
      </c>
      <c r="C384" t="inlineStr">
        <is>
          <t>Crown Motors &amp; Sons</t>
        </is>
      </c>
      <c r="D384" t="inlineStr">
        <is>
          <t>152 Temple Street</t>
        </is>
      </c>
      <c r="E384" t="inlineStr">
        <is>
          <t>Coastal</t>
        </is>
      </c>
      <c r="F384" t="inlineStr">
        <is>
          <t>0973957886</t>
        </is>
      </c>
      <c r="G384" t="inlineStr">
        <is>
          <t>Grace Okafor</t>
        </is>
      </c>
      <c r="H384" t="inlineStr">
        <is>
          <t>2009-04-11</t>
        </is>
      </c>
      <c r="I384" t="b">
        <v>1</v>
      </c>
      <c r="J384" t="inlineStr">
        <is>
          <t>active</t>
        </is>
      </c>
      <c r="K384" t="inlineStr">
        <is>
          <t>Pharmaceuticals</t>
        </is>
      </c>
    </row>
    <row r="385">
      <c r="A385" t="inlineStr">
        <is>
          <t>T102972</t>
        </is>
      </c>
      <c r="B385" t="inlineStr">
        <is>
          <t>Blue Ocean Textiles Limited</t>
        </is>
      </c>
      <c r="D385" t="inlineStr">
        <is>
          <t>145 Temple Street</t>
        </is>
      </c>
      <c r="E385" t="inlineStr">
        <is>
          <t>North</t>
        </is>
      </c>
      <c r="F385" t="inlineStr">
        <is>
          <t>0911511597</t>
        </is>
      </c>
      <c r="G385" t="inlineStr">
        <is>
          <t>Farid Ibrahim</t>
        </is>
      </c>
      <c r="H385" t="inlineStr">
        <is>
          <t>2021-05-09</t>
        </is>
      </c>
      <c r="I385" t="b">
        <v>1</v>
      </c>
      <c r="J385" t="inlineStr">
        <is>
          <t>active</t>
        </is>
      </c>
      <c r="K385" t="inlineStr">
        <is>
          <t>Textiles and apparel</t>
        </is>
      </c>
    </row>
    <row r="386">
      <c r="A386" t="inlineStr">
        <is>
          <t>T102980</t>
        </is>
      </c>
      <c r="B386" t="inlineStr">
        <is>
          <t>Star Logistics Enterprises</t>
        </is>
      </c>
      <c r="C386" t="inlineStr">
        <is>
          <t>Star Mart</t>
        </is>
      </c>
      <c r="D386" t="inlineStr">
        <is>
          <t>154 Riverside</t>
        </is>
      </c>
      <c r="E386" t="inlineStr">
        <is>
          <t>South</t>
        </is>
      </c>
      <c r="F386" t="inlineStr">
        <is>
          <t>0760849783</t>
        </is>
      </c>
      <c r="G386" t="inlineStr">
        <is>
          <t>A. Mwangi</t>
        </is>
      </c>
      <c r="H386" t="inlineStr">
        <is>
          <t>2016-04-08</t>
        </is>
      </c>
      <c r="I386" t="b">
        <v>1</v>
      </c>
      <c r="J386" t="inlineStr">
        <is>
          <t>active</t>
        </is>
      </c>
      <c r="K386" t="inlineStr">
        <is>
          <t>Steel and construction</t>
        </is>
      </c>
    </row>
    <row r="387">
      <c r="A387" t="inlineStr">
        <is>
          <t>T102982</t>
        </is>
      </c>
      <c r="B387" t="inlineStr">
        <is>
          <t>Arden Logistics Limited</t>
        </is>
      </c>
      <c r="D387" t="inlineStr">
        <is>
          <t>Unit 2, 86 Riverside</t>
        </is>
      </c>
      <c r="E387" t="inlineStr">
        <is>
          <t>West</t>
        </is>
      </c>
      <c r="F387" t="inlineStr">
        <is>
          <t>0869623196</t>
        </is>
      </c>
      <c r="G387" t="inlineStr">
        <is>
          <t>Nadia Bauer</t>
        </is>
      </c>
      <c r="H387" t="inlineStr">
        <is>
          <t>2013-12-31</t>
        </is>
      </c>
      <c r="I387" t="b">
        <v>1</v>
      </c>
      <c r="J387" t="inlineStr">
        <is>
          <t>active</t>
        </is>
      </c>
      <c r="K387" t="inlineStr">
        <is>
          <t>Furniture and household</t>
        </is>
      </c>
    </row>
    <row r="388">
      <c r="A388" t="inlineStr">
        <is>
          <t>T102989</t>
        </is>
      </c>
      <c r="B388" t="inlineStr">
        <is>
          <t>Coral Electronics Co.</t>
        </is>
      </c>
      <c r="C388" t="inlineStr">
        <is>
          <t>Coral Electronics Co.</t>
        </is>
      </c>
      <c r="D388" t="inlineStr">
        <is>
          <t>125 Garden Lane</t>
        </is>
      </c>
      <c r="E388" t="inlineStr">
        <is>
          <t>East</t>
        </is>
      </c>
      <c r="F388" t="inlineStr">
        <is>
          <t>0331673114</t>
        </is>
      </c>
      <c r="G388" t="inlineStr">
        <is>
          <t>Ravi Silva</t>
        </is>
      </c>
      <c r="H388" t="inlineStr">
        <is>
          <t>2015-08-05</t>
        </is>
      </c>
      <c r="I388" t="b">
        <v>1</v>
      </c>
      <c r="J388" t="inlineStr">
        <is>
          <t>active</t>
        </is>
      </c>
      <c r="K388" t="inlineStr">
        <is>
          <t>Vehicles and parts</t>
        </is>
      </c>
    </row>
    <row r="389">
      <c r="A389" t="inlineStr">
        <is>
          <t>T103000</t>
        </is>
      </c>
      <c r="B389" t="inlineStr">
        <is>
          <t>Meridian Glow Co.</t>
        </is>
      </c>
      <c r="C389" t="inlineStr">
        <is>
          <t>Meridian Glow Co.</t>
        </is>
      </c>
      <c r="D389" t="inlineStr">
        <is>
          <t>356 Riverside</t>
        </is>
      </c>
      <c r="E389" t="inlineStr">
        <is>
          <t>Capital</t>
        </is>
      </c>
      <c r="F389" t="inlineStr">
        <is>
          <t>0612178906</t>
        </is>
      </c>
      <c r="G389" t="inlineStr">
        <is>
          <t>Daniel Okafor</t>
        </is>
      </c>
      <c r="H389" t="inlineStr">
        <is>
          <t>2016-10-24</t>
        </is>
      </c>
      <c r="I389" t="b">
        <v>1</v>
      </c>
      <c r="J389" t="inlineStr">
        <is>
          <t>active</t>
        </is>
      </c>
      <c r="K389" t="inlineStr">
        <is>
          <t>Furniture and household</t>
        </is>
      </c>
    </row>
    <row r="390">
      <c r="A390" t="inlineStr">
        <is>
          <t>T103006</t>
        </is>
      </c>
      <c r="B390" t="inlineStr">
        <is>
          <t>Twin Rivers Mobile Partners Ltd</t>
        </is>
      </c>
      <c r="C390" t="inlineStr">
        <is>
          <t>Twin Rivers Mobile Partners Ltd</t>
        </is>
      </c>
      <c r="D390" t="inlineStr">
        <is>
          <t>37 Station Road</t>
        </is>
      </c>
      <c r="E390" t="inlineStr">
        <is>
          <t>West</t>
        </is>
      </c>
      <c r="F390" t="inlineStr">
        <is>
          <t>0248264424</t>
        </is>
      </c>
      <c r="G390" t="inlineStr">
        <is>
          <t>S. Bauer</t>
        </is>
      </c>
      <c r="H390" t="inlineStr">
        <is>
          <t>2018-05-30</t>
        </is>
      </c>
      <c r="I390" t="b">
        <v>1</v>
      </c>
      <c r="J390" t="inlineStr">
        <is>
          <t>active</t>
        </is>
      </c>
      <c r="K390" t="inlineStr">
        <is>
          <t>Medical devices</t>
        </is>
      </c>
    </row>
    <row r="391">
      <c r="A391" t="inlineStr">
        <is>
          <t>T103015</t>
        </is>
      </c>
      <c r="B391" t="inlineStr">
        <is>
          <t>United Motors Co.</t>
        </is>
      </c>
      <c r="D391" t="inlineStr">
        <is>
          <t>16 Temple Street</t>
        </is>
      </c>
      <c r="E391" t="inlineStr">
        <is>
          <t>North</t>
        </is>
      </c>
      <c r="F391" t="inlineStr">
        <is>
          <t>0867790297</t>
        </is>
      </c>
      <c r="G391" t="inlineStr">
        <is>
          <t>Aisha Fernandes</t>
        </is>
      </c>
      <c r="H391" t="inlineStr">
        <is>
          <t>2015-05-31</t>
        </is>
      </c>
      <c r="I391" t="b">
        <v>1</v>
      </c>
      <c r="J391" t="inlineStr">
        <is>
          <t>active</t>
        </is>
      </c>
      <c r="K391" t="inlineStr">
        <is>
          <t>Food importers</t>
        </is>
      </c>
    </row>
    <row r="392">
      <c r="A392" t="inlineStr">
        <is>
          <t>T103017</t>
        </is>
      </c>
      <c r="B392" t="inlineStr">
        <is>
          <t>Crown Imports &amp; Sons</t>
        </is>
      </c>
      <c r="C392" t="inlineStr">
        <is>
          <t>Crown Imports &amp; Sons</t>
        </is>
      </c>
      <c r="D392" t="inlineStr">
        <is>
          <t>221 Market Street</t>
        </is>
      </c>
      <c r="E392" t="inlineStr">
        <is>
          <t>Coastal</t>
        </is>
      </c>
      <c r="F392" t="inlineStr">
        <is>
          <t>0261510808</t>
        </is>
      </c>
      <c r="G392" t="inlineStr">
        <is>
          <t>Grace Sato</t>
        </is>
      </c>
      <c r="H392" t="inlineStr">
        <is>
          <t>2026-09-12</t>
        </is>
      </c>
      <c r="I392" t="b">
        <v>1</v>
      </c>
      <c r="J392" t="inlineStr">
        <is>
          <t>active</t>
        </is>
      </c>
      <c r="K392" t="inlineStr">
        <is>
          <t>Machinery</t>
        </is>
      </c>
    </row>
    <row r="393">
      <c r="A393" t="inlineStr">
        <is>
          <t>T103027</t>
        </is>
      </c>
      <c r="B393" t="inlineStr">
        <is>
          <t>Orchid Motors Group Ltd</t>
        </is>
      </c>
      <c r="C393" t="inlineStr">
        <is>
          <t>Orchid Motors Group Ltd</t>
        </is>
      </c>
      <c r="D393" t="inlineStr">
        <is>
          <t>Unit 10, 4 Riverside</t>
        </is>
      </c>
      <c r="E393" t="inlineStr">
        <is>
          <t>East</t>
        </is>
      </c>
      <c r="F393" t="inlineStr">
        <is>
          <t>0367284814</t>
        </is>
      </c>
      <c r="G393" t="inlineStr">
        <is>
          <t>Aisha Patel</t>
        </is>
      </c>
      <c r="H393" t="inlineStr">
        <is>
          <t>2012-06-04</t>
        </is>
      </c>
      <c r="I393" t="b">
        <v>1</v>
      </c>
      <c r="J393" t="inlineStr">
        <is>
          <t>active</t>
        </is>
      </c>
      <c r="K393" t="inlineStr">
        <is>
          <t>Pharmaceuticals</t>
        </is>
      </c>
    </row>
    <row r="394">
      <c r="A394" t="inlineStr">
        <is>
          <t>T103037</t>
        </is>
      </c>
      <c r="B394" t="inlineStr">
        <is>
          <t>Inverness Enterprises International Ltd</t>
        </is>
      </c>
      <c r="C394" t="inlineStr">
        <is>
          <t>Inverness Enterprises International Ltd</t>
        </is>
      </c>
      <c r="D394" t="inlineStr">
        <is>
          <t>78 Station Road</t>
        </is>
      </c>
      <c r="E394" t="inlineStr">
        <is>
          <t>North</t>
        </is>
      </c>
      <c r="F394" t="inlineStr">
        <is>
          <t>0422357064</t>
        </is>
      </c>
      <c r="G394" t="inlineStr">
        <is>
          <t>A. Okafor</t>
        </is>
      </c>
      <c r="H394" t="inlineStr">
        <is>
          <t>2020-12-25</t>
        </is>
      </c>
      <c r="I394" t="b">
        <v>1</v>
      </c>
      <c r="J394" t="inlineStr">
        <is>
          <t>active</t>
        </is>
      </c>
      <c r="K394" t="inlineStr">
        <is>
          <t>Fuel and chemicals</t>
        </is>
      </c>
    </row>
    <row r="395">
      <c r="A395" t="inlineStr">
        <is>
          <t>T103043</t>
        </is>
      </c>
      <c r="B395" t="inlineStr">
        <is>
          <t>Delta Agro &amp; Sons</t>
        </is>
      </c>
      <c r="C395" t="inlineStr">
        <is>
          <t>Delta Agro &amp; Sons</t>
        </is>
      </c>
      <c r="D395" t="inlineStr">
        <is>
          <t>55 Airport Road</t>
        </is>
      </c>
      <c r="E395" t="inlineStr">
        <is>
          <t>Capital</t>
        </is>
      </c>
      <c r="F395" t="inlineStr">
        <is>
          <t>0387242645</t>
        </is>
      </c>
      <c r="G395" t="inlineStr">
        <is>
          <t>Kenji Osei</t>
        </is>
      </c>
      <c r="H395" t="inlineStr">
        <is>
          <t>2016-06-21</t>
        </is>
      </c>
      <c r="I395" t="b">
        <v>1</v>
      </c>
      <c r="J395" t="inlineStr">
        <is>
          <t>active</t>
        </is>
      </c>
      <c r="K395" t="inlineStr">
        <is>
          <t>Furniture and household</t>
        </is>
      </c>
    </row>
    <row r="396">
      <c r="A396" t="inlineStr">
        <is>
          <t>T103045</t>
        </is>
      </c>
      <c r="B396" t="inlineStr">
        <is>
          <t>Prime Foods Group Limited</t>
        </is>
      </c>
      <c r="D396" t="inlineStr">
        <is>
          <t>178 Temple Street</t>
        </is>
      </c>
      <c r="E396" t="inlineStr">
        <is>
          <t>East</t>
        </is>
      </c>
      <c r="F396" t="inlineStr">
        <is>
          <t>0804078841</t>
        </is>
      </c>
      <c r="G396" t="inlineStr">
        <is>
          <t>Tomas Rahman</t>
        </is>
      </c>
      <c r="H396" t="inlineStr">
        <is>
          <t>2013-11-13</t>
        </is>
      </c>
      <c r="I396" t="b">
        <v>1</v>
      </c>
      <c r="J396" t="inlineStr">
        <is>
          <t>active</t>
        </is>
      </c>
      <c r="K396" t="inlineStr">
        <is>
          <t>Tobacco and beverages</t>
        </is>
      </c>
    </row>
    <row r="397">
      <c r="A397" t="inlineStr">
        <is>
          <t>T103054</t>
        </is>
      </c>
      <c r="B397" t="inlineStr">
        <is>
          <t>Prescott Living Co.</t>
        </is>
      </c>
      <c r="C397" t="inlineStr">
        <is>
          <t>Prescott Living Co.</t>
        </is>
      </c>
      <c r="D397" t="inlineStr">
        <is>
          <t>10 Bazaar Lane</t>
        </is>
      </c>
      <c r="E397" t="inlineStr">
        <is>
          <t>Coastal</t>
        </is>
      </c>
      <c r="F397" t="inlineStr">
        <is>
          <t>0838054764</t>
        </is>
      </c>
      <c r="G397" t="inlineStr">
        <is>
          <t>Priya Mwangi</t>
        </is>
      </c>
      <c r="H397" t="inlineStr">
        <is>
          <t>2022-07-15</t>
        </is>
      </c>
      <c r="I397" t="b">
        <v>1</v>
      </c>
      <c r="J397" t="inlineStr">
        <is>
          <t>active</t>
        </is>
      </c>
      <c r="K397" t="inlineStr">
        <is>
          <t>Pharmaceuticals</t>
        </is>
      </c>
    </row>
    <row r="398">
      <c r="A398" t="inlineStr">
        <is>
          <t>T103064</t>
        </is>
      </c>
      <c r="B398" t="inlineStr">
        <is>
          <t>Jade Enterprises Co.</t>
        </is>
      </c>
      <c r="C398" t="inlineStr">
        <is>
          <t>Jade Enterprises Co.</t>
        </is>
      </c>
      <c r="D398" t="inlineStr">
        <is>
          <t>42 Market Street</t>
        </is>
      </c>
      <c r="E398" t="inlineStr">
        <is>
          <t>East</t>
        </is>
      </c>
      <c r="F398" t="inlineStr">
        <is>
          <t>0721547299</t>
        </is>
      </c>
      <c r="G398" t="inlineStr">
        <is>
          <t>B. Tanaka</t>
        </is>
      </c>
      <c r="H398" t="inlineStr">
        <is>
          <t>2009-02-25</t>
        </is>
      </c>
      <c r="I398" t="b">
        <v>1</v>
      </c>
      <c r="J398" t="inlineStr">
        <is>
          <t>active</t>
        </is>
      </c>
      <c r="K398" t="inlineStr">
        <is>
          <t>General trading</t>
        </is>
      </c>
    </row>
    <row r="399">
      <c r="A399" t="inlineStr">
        <is>
          <t>T103068</t>
        </is>
      </c>
      <c r="B399" t="inlineStr">
        <is>
          <t>Saffron Pack Co.</t>
        </is>
      </c>
      <c r="D399" t="inlineStr">
        <is>
          <t>36 Mill Road</t>
        </is>
      </c>
      <c r="E399" t="inlineStr">
        <is>
          <t>South</t>
        </is>
      </c>
      <c r="F399" t="inlineStr">
        <is>
          <t>0993290689</t>
        </is>
      </c>
      <c r="G399" t="inlineStr">
        <is>
          <t>Mei Kowalski</t>
        </is>
      </c>
      <c r="H399" t="inlineStr">
        <is>
          <t>2015-03-01</t>
        </is>
      </c>
      <c r="I399" t="b">
        <v>1</v>
      </c>
      <c r="J399" t="inlineStr">
        <is>
          <t>active</t>
        </is>
      </c>
      <c r="K399" t="inlineStr">
        <is>
          <t>Steel and construction</t>
        </is>
      </c>
    </row>
    <row r="400">
      <c r="A400" t="inlineStr">
        <is>
          <t>T103078</t>
        </is>
      </c>
      <c r="B400" t="inlineStr">
        <is>
          <t xml:space="preserve">Arden Medical Limited </t>
        </is>
      </c>
      <c r="C400" t="inlineStr">
        <is>
          <t>Arden Medical Limited</t>
        </is>
      </c>
      <c r="D400" t="inlineStr">
        <is>
          <t>183 Mill Road</t>
        </is>
      </c>
      <c r="E400" t="inlineStr">
        <is>
          <t>South</t>
        </is>
      </c>
      <c r="F400" t="inlineStr">
        <is>
          <t>0685981818</t>
        </is>
      </c>
      <c r="G400" t="inlineStr">
        <is>
          <t>Lucia Kowalski</t>
        </is>
      </c>
      <c r="H400" t="inlineStr">
        <is>
          <t>2018-07-12</t>
        </is>
      </c>
      <c r="I400" t="b">
        <v>1</v>
      </c>
      <c r="J400" t="inlineStr">
        <is>
          <t>active</t>
        </is>
      </c>
      <c r="K400" t="inlineStr">
        <is>
          <t>Fuel and chemicals</t>
        </is>
      </c>
    </row>
    <row r="401">
      <c r="A401" t="inlineStr">
        <is>
          <t>T103082</t>
        </is>
      </c>
      <c r="B401" t="inlineStr">
        <is>
          <t>NORTHERN MOBILE ENTERPRISES</t>
        </is>
      </c>
      <c r="C401" t="inlineStr">
        <is>
          <t>Northern Mobile Enterprises</t>
        </is>
      </c>
      <c r="D401" t="inlineStr">
        <is>
          <t>244 Bazaar Lane</t>
        </is>
      </c>
      <c r="E401" t="inlineStr">
        <is>
          <t>North</t>
        </is>
      </c>
      <c r="F401" t="inlineStr">
        <is>
          <t>0841778737</t>
        </is>
      </c>
      <c r="G401" t="inlineStr">
        <is>
          <t>Ravi Patel</t>
        </is>
      </c>
      <c r="H401" t="inlineStr">
        <is>
          <t>2018-09-26</t>
        </is>
      </c>
      <c r="I401" t="b">
        <v>1</v>
      </c>
      <c r="J401" t="inlineStr">
        <is>
          <t>active</t>
        </is>
      </c>
      <c r="K401" t="inlineStr">
        <is>
          <t>Medical devices</t>
        </is>
      </c>
    </row>
    <row r="402">
      <c r="A402" t="inlineStr">
        <is>
          <t>T103092</t>
        </is>
      </c>
      <c r="B402" t="inlineStr">
        <is>
          <t>Royal Textiles Co.</t>
        </is>
      </c>
      <c r="C402" t="inlineStr">
        <is>
          <t>Royal Textiles Co.</t>
        </is>
      </c>
      <c r="D402" t="inlineStr">
        <is>
          <t>Unit 26, 130 Industrial Estate</t>
        </is>
      </c>
      <c r="E402" t="inlineStr">
        <is>
          <t>North</t>
        </is>
      </c>
      <c r="F402" t="inlineStr">
        <is>
          <t>0542956340</t>
        </is>
      </c>
      <c r="G402" t="inlineStr">
        <is>
          <t>Mei Rahman</t>
        </is>
      </c>
      <c r="H402" t="inlineStr">
        <is>
          <t>2011-07-20</t>
        </is>
      </c>
      <c r="I402" t="b">
        <v>1</v>
      </c>
      <c r="J402" t="inlineStr">
        <is>
          <t>active</t>
        </is>
      </c>
      <c r="K402" t="inlineStr">
        <is>
          <t>Fuel and chemicals</t>
        </is>
      </c>
    </row>
    <row r="403">
      <c r="A403" t="inlineStr">
        <is>
          <t>T103096</t>
        </is>
      </c>
      <c r="B403" t="inlineStr">
        <is>
          <t>Star Commercial Limited</t>
        </is>
      </c>
      <c r="D403" t="inlineStr">
        <is>
          <t>136 Garden Lane</t>
        </is>
      </c>
      <c r="E403" t="inlineStr">
        <is>
          <t>West</t>
        </is>
      </c>
      <c r="F403" t="inlineStr">
        <is>
          <t>0301414226</t>
        </is>
      </c>
      <c r="G403" t="inlineStr">
        <is>
          <t>Ingrid Rahman</t>
        </is>
      </c>
      <c r="H403" t="inlineStr">
        <is>
          <t>2014-11-09</t>
        </is>
      </c>
      <c r="I403" t="b">
        <v>1</v>
      </c>
      <c r="J403" t="inlineStr">
        <is>
          <t>active</t>
        </is>
      </c>
      <c r="K403" t="inlineStr">
        <is>
          <t>Cosmetics and personal care</t>
        </is>
      </c>
    </row>
    <row r="404">
      <c r="A404" t="inlineStr">
        <is>
          <t>T103111</t>
        </is>
      </c>
      <c r="B404" t="inlineStr">
        <is>
          <t>Carrick Pack Limited</t>
        </is>
      </c>
      <c r="C404" t="inlineStr">
        <is>
          <t>Carrick Trade</t>
        </is>
      </c>
      <c r="D404" t="inlineStr">
        <is>
          <t>5 Mill Road</t>
        </is>
      </c>
      <c r="E404" t="inlineStr">
        <is>
          <t>Coastal</t>
        </is>
      </c>
      <c r="F404" t="inlineStr">
        <is>
          <t>0835683098</t>
        </is>
      </c>
      <c r="G404" t="inlineStr">
        <is>
          <t>Aisha Fernandes</t>
        </is>
      </c>
      <c r="H404" t="inlineStr">
        <is>
          <t>2020-12-25</t>
        </is>
      </c>
      <c r="I404" t="b">
        <v>1</v>
      </c>
      <c r="J404" t="inlineStr">
        <is>
          <t>active</t>
        </is>
      </c>
      <c r="K404" t="inlineStr">
        <is>
          <t>Furniture and household</t>
        </is>
      </c>
    </row>
    <row r="405">
      <c r="A405" t="inlineStr">
        <is>
          <t>T103118</t>
        </is>
      </c>
      <c r="B405" t="inlineStr">
        <is>
          <t>Harmony Medical International Limited</t>
        </is>
      </c>
      <c r="C405" t="inlineStr">
        <is>
          <t>Harmony Medical International Ltd</t>
        </is>
      </c>
      <c r="D405" t="inlineStr">
        <is>
          <t>381 Station Road</t>
        </is>
      </c>
      <c r="E405" t="inlineStr">
        <is>
          <t>North</t>
        </is>
      </c>
      <c r="F405" t="inlineStr">
        <is>
          <t>0955207620</t>
        </is>
      </c>
      <c r="G405" t="inlineStr">
        <is>
          <t>Priya Nguyen-Lee</t>
        </is>
      </c>
      <c r="H405" t="inlineStr">
        <is>
          <t>2014-06-19</t>
        </is>
      </c>
      <c r="I405" t="b">
        <v>1</v>
      </c>
      <c r="J405" t="inlineStr">
        <is>
          <t>active</t>
        </is>
      </c>
      <c r="K405" t="inlineStr">
        <is>
          <t>Steel and construction</t>
        </is>
      </c>
    </row>
    <row r="406">
      <c r="A406" t="inlineStr">
        <is>
          <t>T103125</t>
        </is>
      </c>
      <c r="B406" t="inlineStr">
        <is>
          <t>Coral Fruits Limited</t>
        </is>
      </c>
      <c r="D406" t="inlineStr">
        <is>
          <t>393 Industrial Estate</t>
        </is>
      </c>
      <c r="E406" t="inlineStr">
        <is>
          <t>South</t>
        </is>
      </c>
      <c r="F406" t="inlineStr">
        <is>
          <t>0770622381</t>
        </is>
      </c>
      <c r="G406" t="inlineStr">
        <is>
          <t>Aisha Okafor</t>
        </is>
      </c>
      <c r="H406" t="inlineStr">
        <is>
          <t>2018-10-08</t>
        </is>
      </c>
      <c r="I406" t="b">
        <v>1</v>
      </c>
      <c r="J406" t="inlineStr">
        <is>
          <t>active</t>
        </is>
      </c>
      <c r="K406" t="inlineStr">
        <is>
          <t>Machinery</t>
        </is>
      </c>
    </row>
    <row r="407">
      <c r="A407" t="inlineStr">
        <is>
          <t>T103130</t>
        </is>
      </c>
      <c r="B407" t="inlineStr">
        <is>
          <t>Global Electronics International Limited</t>
        </is>
      </c>
      <c r="E407" t="inlineStr">
        <is>
          <t>Capital</t>
        </is>
      </c>
      <c r="F407" t="inlineStr">
        <is>
          <t>0941933516</t>
        </is>
      </c>
      <c r="G407" t="inlineStr">
        <is>
          <t>Amina Al-Sayed</t>
        </is>
      </c>
      <c r="H407" t="inlineStr">
        <is>
          <t>2013-04-06</t>
        </is>
      </c>
      <c r="I407" t="b">
        <v>1</v>
      </c>
      <c r="J407" t="inlineStr">
        <is>
          <t>active</t>
        </is>
      </c>
      <c r="K407" t="inlineStr">
        <is>
          <t>Fuel and chemicals</t>
        </is>
      </c>
    </row>
    <row r="408">
      <c r="A408" t="inlineStr">
        <is>
          <t>T103147</t>
        </is>
      </c>
      <c r="B408" t="inlineStr">
        <is>
          <t>Carrick Glow Holdings Limited</t>
        </is>
      </c>
      <c r="C408" t="inlineStr">
        <is>
          <t>Carrick Glow Holdings Ltd</t>
        </is>
      </c>
      <c r="D408" t="inlineStr">
        <is>
          <t>207 Market Street</t>
        </is>
      </c>
      <c r="E408" t="inlineStr">
        <is>
          <t>South</t>
        </is>
      </c>
      <c r="F408" t="inlineStr">
        <is>
          <t>0321261314</t>
        </is>
      </c>
      <c r="G408" t="inlineStr">
        <is>
          <t>Mei Ibrahim</t>
        </is>
      </c>
      <c r="H408" t="inlineStr">
        <is>
          <t>2010-01-16</t>
        </is>
      </c>
      <c r="I408" t="b">
        <v>1</v>
      </c>
      <c r="J408" t="inlineStr">
        <is>
          <t>active</t>
        </is>
      </c>
      <c r="K408" t="inlineStr">
        <is>
          <t>Fuel and chemicals</t>
        </is>
      </c>
    </row>
    <row r="409">
      <c r="A409" t="inlineStr">
        <is>
          <t>T103154</t>
        </is>
      </c>
      <c r="B409" t="inlineStr">
        <is>
          <t>Global Fruits International Ltd</t>
        </is>
      </c>
      <c r="C409" t="inlineStr">
        <is>
          <t>Global Fruits International Ltd</t>
        </is>
      </c>
      <c r="D409" t="inlineStr">
        <is>
          <t>168 Industrial Estate</t>
        </is>
      </c>
      <c r="E409" t="inlineStr">
        <is>
          <t>North</t>
        </is>
      </c>
      <c r="F409" t="inlineStr">
        <is>
          <t>0510403172</t>
        </is>
      </c>
      <c r="G409" t="inlineStr">
        <is>
          <t>Somchai Osei</t>
        </is>
      </c>
      <c r="H409" t="inlineStr">
        <is>
          <t>2014-06-15</t>
        </is>
      </c>
      <c r="I409" t="b">
        <v>1</v>
      </c>
      <c r="J409" t="inlineStr">
        <is>
          <t>active</t>
        </is>
      </c>
      <c r="K409" t="inlineStr">
        <is>
          <t>Machinery</t>
        </is>
      </c>
    </row>
    <row r="410">
      <c r="A410" t="inlineStr">
        <is>
          <t>T103163</t>
        </is>
      </c>
      <c r="B410" t="inlineStr">
        <is>
          <t>United Commercial Limited</t>
        </is>
      </c>
      <c r="C410" t="inlineStr">
        <is>
          <t>United Depot</t>
        </is>
      </c>
      <c r="D410" t="inlineStr">
        <is>
          <t>209 Riverside</t>
        </is>
      </c>
      <c r="E410" t="inlineStr">
        <is>
          <t>Capital</t>
        </is>
      </c>
      <c r="F410" t="inlineStr">
        <is>
          <t>0379561673</t>
        </is>
      </c>
      <c r="G410" t="inlineStr">
        <is>
          <t>Nadia Patel</t>
        </is>
      </c>
      <c r="H410" t="inlineStr">
        <is>
          <t>2012-08-03</t>
        </is>
      </c>
      <c r="I410" t="b">
        <v>1</v>
      </c>
      <c r="J410" t="inlineStr">
        <is>
          <t>active</t>
        </is>
      </c>
      <c r="K410" t="inlineStr">
        <is>
          <t>General trading</t>
        </is>
      </c>
    </row>
    <row r="411">
      <c r="A411" t="inlineStr">
        <is>
          <t>T103168</t>
        </is>
      </c>
      <c r="B411" t="inlineStr">
        <is>
          <t>Sunrise Steel &amp; Sons</t>
        </is>
      </c>
      <c r="C411" t="inlineStr">
        <is>
          <t>Sunrise Steel &amp; Sons</t>
        </is>
      </c>
      <c r="D411" t="inlineStr">
        <is>
          <t>147 Airport Road</t>
        </is>
      </c>
      <c r="E411" t="inlineStr">
        <is>
          <t>East</t>
        </is>
      </c>
      <c r="F411" t="inlineStr">
        <is>
          <t>0539900283</t>
        </is>
      </c>
      <c r="G411" t="inlineStr">
        <is>
          <t>Aisha Tanaka</t>
        </is>
      </c>
      <c r="H411" t="inlineStr">
        <is>
          <t>2018-03-16</t>
        </is>
      </c>
      <c r="I411" t="b">
        <v>1</v>
      </c>
      <c r="J411" t="inlineStr">
        <is>
          <t>active</t>
        </is>
      </c>
      <c r="K411" t="inlineStr">
        <is>
          <t>Textiles and apparel</t>
        </is>
      </c>
    </row>
    <row r="412">
      <c r="A412" t="inlineStr">
        <is>
          <t>T103173</t>
        </is>
      </c>
      <c r="B412" t="inlineStr">
        <is>
          <t>Meridian Supply Group Limited</t>
        </is>
      </c>
      <c r="C412" t="inlineStr">
        <is>
          <t>Meridian Supply Group Ltd</t>
        </is>
      </c>
      <c r="D412" t="inlineStr">
        <is>
          <t>356 MILL ROAD</t>
        </is>
      </c>
      <c r="E412" t="inlineStr">
        <is>
          <t>East</t>
        </is>
      </c>
      <c r="F412" t="inlineStr">
        <is>
          <t>0447355621</t>
        </is>
      </c>
      <c r="G412" t="inlineStr">
        <is>
          <t>Hassan Al-Sayed</t>
        </is>
      </c>
      <c r="H412" t="inlineStr">
        <is>
          <t>2019-07-23</t>
        </is>
      </c>
      <c r="I412" t="b">
        <v>1</v>
      </c>
      <c r="J412" t="inlineStr">
        <is>
          <t>active</t>
        </is>
      </c>
      <c r="K412" t="inlineStr">
        <is>
          <t>Machinery</t>
        </is>
      </c>
    </row>
    <row r="413">
      <c r="A413" t="inlineStr">
        <is>
          <t>T103183</t>
        </is>
      </c>
      <c r="B413" t="inlineStr">
        <is>
          <t>Jade Enterprises Holdings Limited</t>
        </is>
      </c>
      <c r="D413" t="inlineStr">
        <is>
          <t>226 Station Road</t>
        </is>
      </c>
      <c r="E413" t="inlineStr">
        <is>
          <t>West</t>
        </is>
      </c>
      <c r="F413" t="inlineStr">
        <is>
          <t>0876545258</t>
        </is>
      </c>
      <c r="G413" t="inlineStr">
        <is>
          <t>Fatima Nguyen-Lee</t>
        </is>
      </c>
      <c r="H413" t="inlineStr">
        <is>
          <t>2019-07-21</t>
        </is>
      </c>
      <c r="I413" t="b">
        <v>1</v>
      </c>
      <c r="J413" t="inlineStr">
        <is>
          <t>active</t>
        </is>
      </c>
      <c r="K413" t="inlineStr">
        <is>
          <t>Cosmetics and personal care</t>
        </is>
      </c>
    </row>
    <row r="414">
      <c r="A414" t="inlineStr">
        <is>
          <t>T103188</t>
        </is>
      </c>
      <c r="B414" t="inlineStr">
        <is>
          <t>Royal Industries Partners Ltd</t>
        </is>
      </c>
      <c r="D414" t="inlineStr">
        <is>
          <t>304 Garden Ln</t>
        </is>
      </c>
      <c r="E414" t="inlineStr">
        <is>
          <t>South</t>
        </is>
      </c>
      <c r="F414" t="inlineStr">
        <is>
          <t>0242805554</t>
        </is>
      </c>
      <c r="G414" t="inlineStr">
        <is>
          <t>Daniel Chen</t>
        </is>
      </c>
      <c r="H414" t="inlineStr">
        <is>
          <t>2012-08-02</t>
        </is>
      </c>
      <c r="I414" t="b">
        <v>1</v>
      </c>
      <c r="J414" t="inlineStr">
        <is>
          <t>dormant</t>
        </is>
      </c>
      <c r="K414" t="inlineStr">
        <is>
          <t>Steel and construction</t>
        </is>
      </c>
    </row>
    <row r="415">
      <c r="A415" t="inlineStr">
        <is>
          <t>T103192</t>
        </is>
      </c>
      <c r="B415" t="inlineStr">
        <is>
          <t>Royal Logistics Group Ltd</t>
        </is>
      </c>
      <c r="D415" t="inlineStr">
        <is>
          <t>Unit 10, 92 Industrial Estate</t>
        </is>
      </c>
      <c r="E415" t="inlineStr">
        <is>
          <t>Coastal</t>
        </is>
      </c>
      <c r="F415" t="inlineStr">
        <is>
          <t>0404764063</t>
        </is>
      </c>
      <c r="G415" t="inlineStr">
        <is>
          <t>Samuel Chen</t>
        </is>
      </c>
      <c r="H415" t="inlineStr">
        <is>
          <t>2014-08-02</t>
        </is>
      </c>
      <c r="I415" t="b">
        <v>1</v>
      </c>
      <c r="J415" t="inlineStr">
        <is>
          <t>active</t>
        </is>
      </c>
      <c r="K415" t="inlineStr">
        <is>
          <t>Textiles and apparel</t>
        </is>
      </c>
    </row>
    <row r="416">
      <c r="A416" t="inlineStr">
        <is>
          <t>T103205</t>
        </is>
      </c>
      <c r="B416" t="inlineStr">
        <is>
          <t>Saffron Steel Co., Ltd</t>
        </is>
      </c>
      <c r="C416" t="inlineStr">
        <is>
          <t>Saffron Steel Co., Ltd</t>
        </is>
      </c>
      <c r="D416" t="inlineStr">
        <is>
          <t>21 Garden Lane</t>
        </is>
      </c>
      <c r="E416" t="inlineStr">
        <is>
          <t>West</t>
        </is>
      </c>
      <c r="F416" t="inlineStr">
        <is>
          <t>0603202097</t>
        </is>
      </c>
      <c r="G416" t="inlineStr">
        <is>
          <t>Samuel Mahmood</t>
        </is>
      </c>
      <c r="H416" t="inlineStr">
        <is>
          <t>2009-03-26</t>
        </is>
      </c>
      <c r="I416" t="b">
        <v>1</v>
      </c>
      <c r="J416" t="inlineStr">
        <is>
          <t>active</t>
        </is>
      </c>
      <c r="K416" t="inlineStr">
        <is>
          <t>Fuel and chemicals</t>
        </is>
      </c>
    </row>
    <row r="417">
      <c r="A417" t="inlineStr">
        <is>
          <t>T103208</t>
        </is>
      </c>
      <c r="B417" t="inlineStr">
        <is>
          <t>Lotus Textiles Limited</t>
        </is>
      </c>
      <c r="D417" t="inlineStr">
        <is>
          <t>108 Garden Lane</t>
        </is>
      </c>
      <c r="E417" t="inlineStr">
        <is>
          <t>North</t>
        </is>
      </c>
      <c r="F417" t="inlineStr">
        <is>
          <t>0950957998</t>
        </is>
      </c>
      <c r="G417" t="inlineStr">
        <is>
          <t>Nadia Sato</t>
        </is>
      </c>
      <c r="H417" t="inlineStr">
        <is>
          <t>2019-08-18</t>
        </is>
      </c>
      <c r="I417" t="b">
        <v>1</v>
      </c>
      <c r="J417" t="inlineStr">
        <is>
          <t>active</t>
        </is>
      </c>
      <c r="K417" t="inlineStr">
        <is>
          <t>General trading</t>
        </is>
      </c>
    </row>
    <row r="418">
      <c r="A418" t="inlineStr">
        <is>
          <t>T103219</t>
        </is>
      </c>
      <c r="B418" t="inlineStr">
        <is>
          <t>Great Vellmoor Enterprises Co., Ltd</t>
        </is>
      </c>
      <c r="C418" t="inlineStr">
        <is>
          <t>Great Vellmoor Enterprises Co., Ltd</t>
        </is>
      </c>
      <c r="D418" t="inlineStr">
        <is>
          <t>196 Temple Street</t>
        </is>
      </c>
      <c r="E418" t="inlineStr">
        <is>
          <t>East</t>
        </is>
      </c>
      <c r="F418" t="inlineStr">
        <is>
          <t>0738405729</t>
        </is>
      </c>
      <c r="G418" t="inlineStr">
        <is>
          <t>Somchai Nguyen-Lee</t>
        </is>
      </c>
      <c r="H418" t="inlineStr">
        <is>
          <t>2017-10-09</t>
        </is>
      </c>
      <c r="I418" t="b">
        <v>1</v>
      </c>
      <c r="J418" t="inlineStr">
        <is>
          <t>active</t>
        </is>
      </c>
      <c r="K418" t="inlineStr">
        <is>
          <t>Vehicles and parts</t>
        </is>
      </c>
    </row>
    <row r="419">
      <c r="A419" t="inlineStr">
        <is>
          <t>T103221</t>
        </is>
      </c>
      <c r="B419" t="inlineStr">
        <is>
          <t>Meridian Pack Enterprises</t>
        </is>
      </c>
      <c r="D419" t="inlineStr">
        <is>
          <t>Unit 1, 57 Market Street</t>
        </is>
      </c>
      <c r="E419" t="inlineStr">
        <is>
          <t>East</t>
        </is>
      </c>
      <c r="F419" t="inlineStr">
        <is>
          <t>0738754810</t>
        </is>
      </c>
      <c r="G419" t="inlineStr">
        <is>
          <t>Elena Fernandes</t>
        </is>
      </c>
      <c r="H419" t="inlineStr">
        <is>
          <t>2023-10-07</t>
        </is>
      </c>
      <c r="I419" t="b">
        <v>1</v>
      </c>
      <c r="J419" t="inlineStr">
        <is>
          <t>active</t>
        </is>
      </c>
      <c r="K419" t="inlineStr">
        <is>
          <t>Fuel and chemicals</t>
        </is>
      </c>
    </row>
    <row r="420">
      <c r="A420" t="inlineStr">
        <is>
          <t>T103229</t>
        </is>
      </c>
      <c r="B420" t="inlineStr">
        <is>
          <t>Northern Commercial Limited</t>
        </is>
      </c>
      <c r="D420" t="inlineStr">
        <is>
          <t>Unit 15, 167 Bazaar Lane</t>
        </is>
      </c>
      <c r="E420" t="inlineStr">
        <is>
          <t>Capital</t>
        </is>
      </c>
      <c r="F420" t="inlineStr">
        <is>
          <t>0705563827</t>
        </is>
      </c>
      <c r="G420" t="inlineStr">
        <is>
          <t>M. Al-Sayed</t>
        </is>
      </c>
      <c r="H420" t="inlineStr">
        <is>
          <t>2008-06-21</t>
        </is>
      </c>
      <c r="I420" t="b">
        <v>1</v>
      </c>
      <c r="J420" t="inlineStr">
        <is>
          <t>active</t>
        </is>
      </c>
      <c r="K420" t="inlineStr">
        <is>
          <t>Tobacco and beverages</t>
        </is>
      </c>
    </row>
    <row r="421">
      <c r="A421" t="inlineStr">
        <is>
          <t>T103236</t>
        </is>
      </c>
      <c r="B421" t="inlineStr">
        <is>
          <t>Twin Rivers Fruits Enterprises</t>
        </is>
      </c>
      <c r="C421" t="inlineStr">
        <is>
          <t>Twin Rivers Fruits Enterprises</t>
        </is>
      </c>
      <c r="D421" t="inlineStr">
        <is>
          <t>143 Harbour Road</t>
        </is>
      </c>
      <c r="E421" t="inlineStr">
        <is>
          <t>Coastal</t>
        </is>
      </c>
      <c r="F421" t="inlineStr">
        <is>
          <t>0870306024</t>
        </is>
      </c>
      <c r="G421" t="inlineStr">
        <is>
          <t>Tomas Bauer</t>
        </is>
      </c>
      <c r="H421" t="inlineStr">
        <is>
          <t>2019-09-18</t>
        </is>
      </c>
      <c r="I421" t="b">
        <v>1</v>
      </c>
      <c r="J421" t="inlineStr">
        <is>
          <t>active</t>
        </is>
      </c>
      <c r="K421" t="inlineStr">
        <is>
          <t>Food importers</t>
        </is>
      </c>
    </row>
    <row r="422">
      <c r="A422" t="inlineStr">
        <is>
          <t>T103251</t>
        </is>
      </c>
      <c r="B422" t="inlineStr">
        <is>
          <t xml:space="preserve">Evergreen Electronics &amp; Sons </t>
        </is>
      </c>
      <c r="C422" t="inlineStr">
        <is>
          <t>Evergreen Electronics &amp; Sons</t>
        </is>
      </c>
      <c r="D422" t="inlineStr">
        <is>
          <t>169 Market Street</t>
        </is>
      </c>
      <c r="E422" t="inlineStr">
        <is>
          <t>East</t>
        </is>
      </c>
      <c r="F422" t="inlineStr">
        <is>
          <t>0856139987</t>
        </is>
      </c>
      <c r="G422" t="inlineStr">
        <is>
          <t>Fatima Kowalski</t>
        </is>
      </c>
      <c r="H422" t="inlineStr">
        <is>
          <t>2021-09-01</t>
        </is>
      </c>
      <c r="I422" t="b">
        <v>1</v>
      </c>
      <c r="J422" t="inlineStr">
        <is>
          <t>active</t>
        </is>
      </c>
      <c r="K422" t="inlineStr">
        <is>
          <t>Vehicles and parts</t>
        </is>
      </c>
    </row>
    <row r="423">
      <c r="A423" t="inlineStr">
        <is>
          <t>T103261</t>
        </is>
      </c>
      <c r="B423" t="inlineStr">
        <is>
          <t>Delta Motors Enterprises</t>
        </is>
      </c>
      <c r="C423" t="inlineStr">
        <is>
          <t>Delta Motors Enterprises</t>
        </is>
      </c>
      <c r="D423" t="inlineStr">
        <is>
          <t>129 MILL ROAD</t>
        </is>
      </c>
      <c r="E423" t="inlineStr">
        <is>
          <t>South</t>
        </is>
      </c>
      <c r="F423" t="inlineStr">
        <is>
          <t>0506778276</t>
        </is>
      </c>
      <c r="G423" t="inlineStr">
        <is>
          <t>Somchai Kowalski</t>
        </is>
      </c>
      <c r="H423" t="inlineStr">
        <is>
          <t>2023-03-17</t>
        </is>
      </c>
      <c r="I423" t="b">
        <v>1</v>
      </c>
      <c r="J423" t="inlineStr">
        <is>
          <t>active</t>
        </is>
      </c>
      <c r="K423" t="inlineStr">
        <is>
          <t>Medical devices</t>
        </is>
      </c>
    </row>
    <row r="424">
      <c r="A424" t="inlineStr">
        <is>
          <t>T103262</t>
        </is>
      </c>
      <c r="B424" t="inlineStr">
        <is>
          <t>Eastern Trading Company Limited</t>
        </is>
      </c>
      <c r="C424" t="inlineStr">
        <is>
          <t>Eastern Trading Co., Ltd</t>
        </is>
      </c>
      <c r="D424" t="inlineStr">
        <is>
          <t>290 Mill Road</t>
        </is>
      </c>
      <c r="E424" t="inlineStr">
        <is>
          <t>East</t>
        </is>
      </c>
      <c r="F424" t="inlineStr">
        <is>
          <t>0750126254</t>
        </is>
      </c>
      <c r="G424" t="inlineStr">
        <is>
          <t>Grace Al-Sayed</t>
        </is>
      </c>
      <c r="H424" t="inlineStr">
        <is>
          <t>2018-05-21</t>
        </is>
      </c>
      <c r="I424" t="b">
        <v>1</v>
      </c>
      <c r="J424" t="inlineStr">
        <is>
          <t>active</t>
        </is>
      </c>
      <c r="K424" t="inlineStr">
        <is>
          <t>Cosmetics and personal care</t>
        </is>
      </c>
    </row>
    <row r="425">
      <c r="A425" t="inlineStr">
        <is>
          <t>T103274</t>
        </is>
      </c>
      <c r="B425" t="inlineStr">
        <is>
          <t>Metro Mobile &amp; Sons</t>
        </is>
      </c>
      <c r="D425" t="inlineStr">
        <is>
          <t>222 Garden Lane</t>
        </is>
      </c>
      <c r="E425" t="inlineStr">
        <is>
          <t>North</t>
        </is>
      </c>
      <c r="F425" t="inlineStr">
        <is>
          <t>0529309718</t>
        </is>
      </c>
      <c r="G425" t="inlineStr">
        <is>
          <t>Ingrid Novak</t>
        </is>
      </c>
      <c r="H425" t="inlineStr">
        <is>
          <t>2025-03-16</t>
        </is>
      </c>
      <c r="I425" t="b">
        <v>1</v>
      </c>
      <c r="J425" t="inlineStr">
        <is>
          <t>active</t>
        </is>
      </c>
      <c r="K425" t="inlineStr">
        <is>
          <t>Tobacco and beverages</t>
        </is>
      </c>
    </row>
    <row r="426">
      <c r="A426" t="inlineStr">
        <is>
          <t>T103277</t>
        </is>
      </c>
      <c r="B426" t="inlineStr">
        <is>
          <t>Orchid Motors Holdings Ltd</t>
        </is>
      </c>
      <c r="C426" t="inlineStr">
        <is>
          <t>Orchid Centre</t>
        </is>
      </c>
      <c r="D426" t="inlineStr">
        <is>
          <t>274 Industrial Estate</t>
        </is>
      </c>
      <c r="E426" t="inlineStr">
        <is>
          <t>East</t>
        </is>
      </c>
      <c r="F426" t="inlineStr">
        <is>
          <t>0565174034</t>
        </is>
      </c>
      <c r="G426" t="inlineStr">
        <is>
          <t>Kenji Bauer</t>
        </is>
      </c>
      <c r="H426" t="inlineStr">
        <is>
          <t>2020-12-10</t>
        </is>
      </c>
      <c r="I426" t="b">
        <v>1</v>
      </c>
      <c r="J426" t="inlineStr">
        <is>
          <t>active</t>
        </is>
      </c>
      <c r="K426" t="inlineStr">
        <is>
          <t>Medical devices</t>
        </is>
      </c>
    </row>
    <row r="427">
      <c r="A427" t="inlineStr">
        <is>
          <t>T103287</t>
        </is>
      </c>
      <c r="B427" t="inlineStr">
        <is>
          <t>Great Vellmoor Foods Limited</t>
        </is>
      </c>
      <c r="C427" t="inlineStr">
        <is>
          <t>Great Vellmoor Foods Limited</t>
        </is>
      </c>
      <c r="D427" t="inlineStr">
        <is>
          <t>299 Station Road</t>
        </is>
      </c>
      <c r="E427" t="inlineStr">
        <is>
          <t>East</t>
        </is>
      </c>
      <c r="F427" t="inlineStr">
        <is>
          <t>0906573461</t>
        </is>
      </c>
      <c r="G427" t="inlineStr">
        <is>
          <t>Aisha Silva</t>
        </is>
      </c>
      <c r="H427" t="inlineStr">
        <is>
          <t>2024-11-08</t>
        </is>
      </c>
      <c r="I427" t="b">
        <v>1</v>
      </c>
      <c r="J427" t="inlineStr">
        <is>
          <t>active</t>
        </is>
      </c>
      <c r="K427" t="inlineStr">
        <is>
          <t>Medical devices</t>
        </is>
      </c>
    </row>
    <row r="428">
      <c r="A428" t="inlineStr">
        <is>
          <t>T103290</t>
        </is>
      </c>
      <c r="B428" t="inlineStr">
        <is>
          <t>Silver Fruits Ltd</t>
        </is>
      </c>
      <c r="D428" t="inlineStr">
        <is>
          <t>85 Garden Lane</t>
        </is>
      </c>
      <c r="E428" t="inlineStr">
        <is>
          <t>West</t>
        </is>
      </c>
      <c r="F428" t="inlineStr">
        <is>
          <t>0336227887</t>
        </is>
      </c>
      <c r="G428" t="inlineStr">
        <is>
          <t>Lucia Sato</t>
        </is>
      </c>
      <c r="H428" t="inlineStr">
        <is>
          <t>2018-04-25</t>
        </is>
      </c>
      <c r="I428" t="b">
        <v>1</v>
      </c>
      <c r="J428" t="inlineStr">
        <is>
          <t>active</t>
        </is>
      </c>
      <c r="K428" t="inlineStr">
        <is>
          <t>Furniture and household</t>
        </is>
      </c>
    </row>
    <row r="429">
      <c r="A429" t="inlineStr">
        <is>
          <t>T103301</t>
        </is>
      </c>
      <c r="B429" t="inlineStr">
        <is>
          <t>Saffron Enterprises Co.</t>
        </is>
      </c>
      <c r="D429" t="inlineStr">
        <is>
          <t>253 Harbour Road</t>
        </is>
      </c>
      <c r="E429" t="inlineStr">
        <is>
          <t>West</t>
        </is>
      </c>
      <c r="F429" t="inlineStr">
        <is>
          <t>0216215139</t>
        </is>
      </c>
      <c r="G429" t="inlineStr">
        <is>
          <t>Farid Kowalski</t>
        </is>
      </c>
      <c r="H429" t="inlineStr">
        <is>
          <t>2014-03-05</t>
        </is>
      </c>
      <c r="I429" t="b">
        <v>1</v>
      </c>
      <c r="J429" t="inlineStr">
        <is>
          <t>active</t>
        </is>
      </c>
      <c r="K429" t="inlineStr">
        <is>
          <t>Medical devices</t>
        </is>
      </c>
    </row>
    <row r="430">
      <c r="A430" t="inlineStr">
        <is>
          <t>T103306</t>
        </is>
      </c>
      <c r="B430" t="inlineStr">
        <is>
          <t>Pacific Electronics Ltd</t>
        </is>
      </c>
      <c r="D430" t="inlineStr">
        <is>
          <t>62 Riverside</t>
        </is>
      </c>
      <c r="E430" t="inlineStr">
        <is>
          <t>Capital</t>
        </is>
      </c>
      <c r="F430" t="inlineStr">
        <is>
          <t>0749954866</t>
        </is>
      </c>
      <c r="G430" t="inlineStr">
        <is>
          <t>Amina Mensah</t>
        </is>
      </c>
      <c r="H430" t="inlineStr">
        <is>
          <t>2009-08-20</t>
        </is>
      </c>
      <c r="I430" t="b">
        <v>1</v>
      </c>
      <c r="J430" t="inlineStr">
        <is>
          <t>active</t>
        </is>
      </c>
      <c r="K430" t="inlineStr">
        <is>
          <t>Textiles and apparel</t>
        </is>
      </c>
    </row>
    <row r="431">
      <c r="A431" t="inlineStr">
        <is>
          <t>T103314</t>
        </is>
      </c>
      <c r="B431" t="inlineStr">
        <is>
          <t>Lotus Mobile Enterprises</t>
        </is>
      </c>
      <c r="C431" t="inlineStr">
        <is>
          <t>Lotus Mobile Enterprises</t>
        </is>
      </c>
      <c r="D431" t="inlineStr">
        <is>
          <t>182 Harbour Rd</t>
        </is>
      </c>
      <c r="E431" t="inlineStr">
        <is>
          <t>South</t>
        </is>
      </c>
      <c r="F431" t="inlineStr">
        <is>
          <t>0433309394</t>
        </is>
      </c>
      <c r="G431" t="inlineStr">
        <is>
          <t>Elena Mwangi</t>
        </is>
      </c>
      <c r="H431" t="inlineStr">
        <is>
          <t>2017-12-03</t>
        </is>
      </c>
      <c r="I431" t="b">
        <v>1</v>
      </c>
      <c r="J431" t="inlineStr">
        <is>
          <t>active</t>
        </is>
      </c>
      <c r="K431" t="inlineStr">
        <is>
          <t>Cosmetics and personal care</t>
        </is>
      </c>
    </row>
    <row r="432">
      <c r="A432" t="inlineStr">
        <is>
          <t>T103323</t>
        </is>
      </c>
      <c r="B432" t="inlineStr">
        <is>
          <t>Twin Rivers Industries International Ltd</t>
        </is>
      </c>
      <c r="D432" t="inlineStr">
        <is>
          <t>95 Station Road</t>
        </is>
      </c>
      <c r="E432" t="inlineStr">
        <is>
          <t>Capital</t>
        </is>
      </c>
      <c r="F432" t="inlineStr">
        <is>
          <t>0421926551</t>
        </is>
      </c>
      <c r="G432" t="inlineStr">
        <is>
          <t>Hassan Nguyen-Lee</t>
        </is>
      </c>
      <c r="H432" t="inlineStr">
        <is>
          <t>2009-07-08</t>
        </is>
      </c>
      <c r="I432" t="b">
        <v>1</v>
      </c>
      <c r="J432" t="inlineStr">
        <is>
          <t>active</t>
        </is>
      </c>
      <c r="K432" t="inlineStr">
        <is>
          <t>Food importers</t>
        </is>
      </c>
    </row>
    <row r="433">
      <c r="A433" t="inlineStr">
        <is>
          <t>T103325</t>
        </is>
      </c>
      <c r="B433" t="inlineStr">
        <is>
          <t>ORCHID INDUSTRIES LIMITED</t>
        </is>
      </c>
      <c r="D433" t="inlineStr">
        <is>
          <t>308 Garden Lane</t>
        </is>
      </c>
      <c r="E433" t="inlineStr">
        <is>
          <t>North</t>
        </is>
      </c>
      <c r="F433" t="inlineStr">
        <is>
          <t>0751251922</t>
        </is>
      </c>
      <c r="G433" t="inlineStr">
        <is>
          <t>Aisha Chen</t>
        </is>
      </c>
      <c r="H433" t="inlineStr">
        <is>
          <t>2011-08-06</t>
        </is>
      </c>
      <c r="I433" t="b">
        <v>1</v>
      </c>
      <c r="J433" t="inlineStr">
        <is>
          <t>active</t>
        </is>
      </c>
      <c r="K433" t="inlineStr">
        <is>
          <t>Steel and construction</t>
        </is>
      </c>
    </row>
    <row r="434">
      <c r="A434" t="inlineStr">
        <is>
          <t>T103333</t>
        </is>
      </c>
      <c r="B434" t="inlineStr">
        <is>
          <t>Ashcombe Fruits Co.</t>
        </is>
      </c>
      <c r="D434" t="inlineStr">
        <is>
          <t>147 Harbour Road</t>
        </is>
      </c>
      <c r="E434" t="inlineStr">
        <is>
          <t>North</t>
        </is>
      </c>
      <c r="F434" t="inlineStr">
        <is>
          <t>0217071116</t>
        </is>
      </c>
      <c r="G434" t="inlineStr">
        <is>
          <t>Mei Mahmood</t>
        </is>
      </c>
      <c r="H434" t="inlineStr">
        <is>
          <t>2021-10-24</t>
        </is>
      </c>
      <c r="I434" t="b">
        <v>1</v>
      </c>
      <c r="J434" t="inlineStr">
        <is>
          <t>active</t>
        </is>
      </c>
      <c r="K434" t="inlineStr">
        <is>
          <t>Pharmaceuticals</t>
        </is>
      </c>
    </row>
    <row r="435">
      <c r="A435" t="inlineStr">
        <is>
          <t>T103345</t>
        </is>
      </c>
      <c r="B435" t="inlineStr">
        <is>
          <t>Pacific Pack Group Ltd</t>
        </is>
      </c>
      <c r="D435" t="inlineStr">
        <is>
          <t>202 Harbour Road</t>
        </is>
      </c>
      <c r="E435" t="inlineStr">
        <is>
          <t>West</t>
        </is>
      </c>
      <c r="F435" t="inlineStr">
        <is>
          <t>0751155978</t>
        </is>
      </c>
      <c r="G435" t="inlineStr">
        <is>
          <t>S. Bauer</t>
        </is>
      </c>
      <c r="H435" t="inlineStr">
        <is>
          <t>2014-04-25</t>
        </is>
      </c>
      <c r="I435" t="b">
        <v>1</v>
      </c>
      <c r="J435" t="inlineStr">
        <is>
          <t>active</t>
        </is>
      </c>
      <c r="K435" t="inlineStr">
        <is>
          <t>Textiles and apparel</t>
        </is>
      </c>
    </row>
    <row r="436">
      <c r="A436" t="inlineStr">
        <is>
          <t>T103351</t>
        </is>
      </c>
      <c r="B436" t="inlineStr">
        <is>
          <t>Ocean Enterprises Ltd</t>
        </is>
      </c>
      <c r="D436" t="inlineStr">
        <is>
          <t>39 Industrial Estate</t>
        </is>
      </c>
      <c r="E436" t="inlineStr">
        <is>
          <t>East</t>
        </is>
      </c>
      <c r="F436" t="inlineStr">
        <is>
          <t>0633615048</t>
        </is>
      </c>
      <c r="G436" t="inlineStr">
        <is>
          <t>Omar Mahmood</t>
        </is>
      </c>
      <c r="H436" t="inlineStr">
        <is>
          <t>2012-10-29</t>
        </is>
      </c>
      <c r="I436" t="b">
        <v>1</v>
      </c>
      <c r="J436" t="inlineStr">
        <is>
          <t>active</t>
        </is>
      </c>
      <c r="K436" t="inlineStr">
        <is>
          <t>Tobacco and beverages</t>
        </is>
      </c>
    </row>
    <row r="437">
      <c r="A437" t="inlineStr">
        <is>
          <t>T103358</t>
        </is>
      </c>
      <c r="B437" t="inlineStr">
        <is>
          <t>Horizon Mobile Co., Ltd</t>
        </is>
      </c>
      <c r="D437" t="inlineStr">
        <is>
          <t>11 AIRPORT ROAD</t>
        </is>
      </c>
      <c r="E437" t="inlineStr">
        <is>
          <t>North</t>
        </is>
      </c>
      <c r="F437" t="inlineStr">
        <is>
          <t>0364471431</t>
        </is>
      </c>
      <c r="G437" t="inlineStr">
        <is>
          <t>B. Ibrahim</t>
        </is>
      </c>
      <c r="H437" t="inlineStr">
        <is>
          <t>2019-08-11</t>
        </is>
      </c>
      <c r="I437" t="b">
        <v>1</v>
      </c>
      <c r="J437" t="inlineStr">
        <is>
          <t>active</t>
        </is>
      </c>
      <c r="K437" t="inlineStr">
        <is>
          <t>Cosmetics and personal care</t>
        </is>
      </c>
    </row>
    <row r="438">
      <c r="A438" t="inlineStr">
        <is>
          <t>T103362</t>
        </is>
      </c>
      <c r="B438" t="inlineStr">
        <is>
          <t>HORIZON DISTRIBUTION ENTERPRISES</t>
        </is>
      </c>
      <c r="C438" t="inlineStr">
        <is>
          <t>Horizon Distribution Enterprises</t>
        </is>
      </c>
      <c r="D438" t="inlineStr">
        <is>
          <t>371 Riverside</t>
        </is>
      </c>
      <c r="E438" t="inlineStr">
        <is>
          <t>South</t>
        </is>
      </c>
      <c r="F438" t="inlineStr">
        <is>
          <t>0789922834</t>
        </is>
      </c>
      <c r="G438" t="inlineStr">
        <is>
          <t>S. Silva</t>
        </is>
      </c>
      <c r="H438" t="inlineStr">
        <is>
          <t>2018-04-05</t>
        </is>
      </c>
      <c r="I438" t="b">
        <v>1</v>
      </c>
      <c r="J438" t="inlineStr">
        <is>
          <t>active</t>
        </is>
      </c>
      <c r="K438" t="inlineStr">
        <is>
          <t>Medical devices</t>
        </is>
      </c>
    </row>
    <row r="439">
      <c r="A439" t="inlineStr">
        <is>
          <t>T103370</t>
        </is>
      </c>
      <c r="B439" t="inlineStr">
        <is>
          <t>Phoenix Trading Partners Ltd</t>
        </is>
      </c>
      <c r="C439" t="inlineStr">
        <is>
          <t>Phoenix Store</t>
        </is>
      </c>
      <c r="D439" t="inlineStr">
        <is>
          <t>14 Temple Street</t>
        </is>
      </c>
      <c r="E439" t="inlineStr">
        <is>
          <t>Capital</t>
        </is>
      </c>
      <c r="F439" t="inlineStr">
        <is>
          <t>0752074247</t>
        </is>
      </c>
      <c r="G439" t="inlineStr">
        <is>
          <t>Kenji Okafor</t>
        </is>
      </c>
      <c r="H439" t="inlineStr">
        <is>
          <t>2020-10-01</t>
        </is>
      </c>
      <c r="I439" t="b">
        <v>1</v>
      </c>
      <c r="J439" t="inlineStr">
        <is>
          <t>dormant</t>
        </is>
      </c>
      <c r="K439" t="inlineStr">
        <is>
          <t>Tobacco and beverages</t>
        </is>
      </c>
    </row>
    <row r="440">
      <c r="A440" t="inlineStr">
        <is>
          <t>T103379</t>
        </is>
      </c>
      <c r="B440" t="inlineStr">
        <is>
          <t>Great Vellmoor Glow Partners Ltd</t>
        </is>
      </c>
      <c r="D440" t="inlineStr">
        <is>
          <t>Unit 27, 270 Bazaar Lane</t>
        </is>
      </c>
      <c r="E440" t="inlineStr">
        <is>
          <t>West</t>
        </is>
      </c>
      <c r="F440" t="inlineStr">
        <is>
          <t>0470381136</t>
        </is>
      </c>
      <c r="G440" t="inlineStr">
        <is>
          <t>A. Mahmood</t>
        </is>
      </c>
      <c r="H440" t="inlineStr">
        <is>
          <t>2008-12-05</t>
        </is>
      </c>
      <c r="I440" t="b">
        <v>1</v>
      </c>
      <c r="J440" t="inlineStr">
        <is>
          <t>active</t>
        </is>
      </c>
      <c r="K440" t="inlineStr">
        <is>
          <t>Electronics</t>
        </is>
      </c>
    </row>
    <row r="441">
      <c r="A441" t="inlineStr">
        <is>
          <t>T103385</t>
        </is>
      </c>
      <c r="B441" t="inlineStr">
        <is>
          <t>Coral Glow Enterprises</t>
        </is>
      </c>
      <c r="C441" t="inlineStr">
        <is>
          <t>Coral Glow Enterprises</t>
        </is>
      </c>
      <c r="D441" t="inlineStr">
        <is>
          <t>165 Temple Street</t>
        </is>
      </c>
      <c r="E441" t="inlineStr">
        <is>
          <t>West</t>
        </is>
      </c>
      <c r="F441" t="inlineStr">
        <is>
          <t>0491774773</t>
        </is>
      </c>
      <c r="G441" t="inlineStr">
        <is>
          <t>Nadia Silva</t>
        </is>
      </c>
      <c r="H441" t="inlineStr">
        <is>
          <t>2025-07-11</t>
        </is>
      </c>
      <c r="I441" t="b">
        <v>1</v>
      </c>
      <c r="J441" t="inlineStr">
        <is>
          <t>active</t>
        </is>
      </c>
      <c r="K441" t="inlineStr">
        <is>
          <t>Cosmetics and personal care</t>
        </is>
      </c>
    </row>
    <row r="442">
      <c r="A442" t="inlineStr">
        <is>
          <t>T103391</t>
        </is>
      </c>
      <c r="B442" t="inlineStr">
        <is>
          <t>Inverness Logistics Ltd</t>
        </is>
      </c>
      <c r="C442" t="inlineStr">
        <is>
          <t>Inverness Logistics Ltd</t>
        </is>
      </c>
      <c r="D442" t="inlineStr">
        <is>
          <t>392 Bazaar Lane</t>
        </is>
      </c>
      <c r="E442" t="inlineStr">
        <is>
          <t>North</t>
        </is>
      </c>
      <c r="F442" t="inlineStr">
        <is>
          <t>0346857534</t>
        </is>
      </c>
      <c r="G442" t="inlineStr">
        <is>
          <t>Grace Ibrahim</t>
        </is>
      </c>
      <c r="H442" t="inlineStr">
        <is>
          <t>2009-12-28</t>
        </is>
      </c>
      <c r="I442" t="b">
        <v>1</v>
      </c>
      <c r="J442" t="inlineStr">
        <is>
          <t>active</t>
        </is>
      </c>
      <c r="K442" t="inlineStr">
        <is>
          <t>Cosmetics and personal care</t>
        </is>
      </c>
    </row>
    <row r="443">
      <c r="A443" t="inlineStr">
        <is>
          <t>T103395</t>
        </is>
      </c>
      <c r="B443" t="inlineStr">
        <is>
          <t>Global Distribution International Limited</t>
        </is>
      </c>
      <c r="D443" t="inlineStr">
        <is>
          <t>178 Garden Lane</t>
        </is>
      </c>
      <c r="E443" t="inlineStr">
        <is>
          <t>North</t>
        </is>
      </c>
      <c r="F443" t="inlineStr">
        <is>
          <t>0269232841</t>
        </is>
      </c>
      <c r="G443" t="inlineStr">
        <is>
          <t>Kenji Bauer</t>
        </is>
      </c>
      <c r="H443" t="inlineStr">
        <is>
          <t>2013-02-03</t>
        </is>
      </c>
      <c r="I443" t="b">
        <v>1</v>
      </c>
      <c r="J443" t="inlineStr">
        <is>
          <t>active</t>
        </is>
      </c>
      <c r="K443" t="inlineStr">
        <is>
          <t>Furniture and household</t>
        </is>
      </c>
    </row>
    <row r="444">
      <c r="A444" t="inlineStr">
        <is>
          <t>T103415</t>
        </is>
      </c>
      <c r="B444" t="inlineStr">
        <is>
          <t>Eastern Textiles Company</t>
        </is>
      </c>
      <c r="C444" t="inlineStr">
        <is>
          <t>Eastern Textiles Co.</t>
        </is>
      </c>
      <c r="D444" t="inlineStr">
        <is>
          <t>367 GARDEN LANE</t>
        </is>
      </c>
      <c r="E444" t="inlineStr">
        <is>
          <t>South</t>
        </is>
      </c>
      <c r="F444" t="inlineStr">
        <is>
          <t>0799128179</t>
        </is>
      </c>
      <c r="G444" t="inlineStr">
        <is>
          <t>Daniel Sato</t>
        </is>
      </c>
      <c r="H444" t="inlineStr">
        <is>
          <t>2020-01-08</t>
        </is>
      </c>
      <c r="I444" t="b">
        <v>1</v>
      </c>
      <c r="J444" t="inlineStr">
        <is>
          <t>active</t>
        </is>
      </c>
      <c r="K444" t="inlineStr">
        <is>
          <t>Furniture and household</t>
        </is>
      </c>
    </row>
    <row r="445">
      <c r="A445" t="inlineStr">
        <is>
          <t>T103419</t>
        </is>
      </c>
      <c r="B445" t="inlineStr">
        <is>
          <t xml:space="preserve">Orchid Industries Enterprises </t>
        </is>
      </c>
      <c r="D445" t="inlineStr">
        <is>
          <t>311 Bazaar Lane</t>
        </is>
      </c>
      <c r="E445" t="inlineStr">
        <is>
          <t>Coastal</t>
        </is>
      </c>
      <c r="F445" t="inlineStr">
        <is>
          <t>0351690116</t>
        </is>
      </c>
      <c r="G445" t="inlineStr">
        <is>
          <t>Mei Sato</t>
        </is>
      </c>
      <c r="H445" t="inlineStr">
        <is>
          <t>2023-05-17</t>
        </is>
      </c>
      <c r="I445" t="b">
        <v>1</v>
      </c>
      <c r="J445" t="inlineStr">
        <is>
          <t>active</t>
        </is>
      </c>
      <c r="K445" t="inlineStr">
        <is>
          <t>Vehicles and parts</t>
        </is>
      </c>
    </row>
    <row r="446">
      <c r="A446" t="inlineStr">
        <is>
          <t>T103425</t>
        </is>
      </c>
      <c r="B446" t="inlineStr">
        <is>
          <t>Ocean Trading International Ltd</t>
        </is>
      </c>
      <c r="D446" t="inlineStr">
        <is>
          <t>115 Harbour Road</t>
        </is>
      </c>
      <c r="E446" t="inlineStr">
        <is>
          <t>East</t>
        </is>
      </c>
      <c r="F446" t="inlineStr">
        <is>
          <t>0731410108</t>
        </is>
      </c>
      <c r="G446" t="inlineStr">
        <is>
          <t>Nadia Al-Sayed</t>
        </is>
      </c>
      <c r="H446" t="inlineStr">
        <is>
          <t>2009-08-08</t>
        </is>
      </c>
      <c r="I446" t="b">
        <v>1</v>
      </c>
      <c r="J446" t="inlineStr">
        <is>
          <t>active</t>
        </is>
      </c>
      <c r="K446" t="inlineStr">
        <is>
          <t>Machinery</t>
        </is>
      </c>
    </row>
    <row r="447">
      <c r="A447" t="inlineStr">
        <is>
          <t>T103439</t>
        </is>
      </c>
      <c r="B447" t="inlineStr">
        <is>
          <t>Meridian Logistics Group Ltd</t>
        </is>
      </c>
      <c r="D447" t="inlineStr">
        <is>
          <t>38 Bazaar Lane</t>
        </is>
      </c>
      <c r="E447" t="inlineStr">
        <is>
          <t>East</t>
        </is>
      </c>
      <c r="F447" t="inlineStr">
        <is>
          <t>0599290183</t>
        </is>
      </c>
      <c r="G447" t="inlineStr">
        <is>
          <t>Tomas Fernandes</t>
        </is>
      </c>
      <c r="H447" t="inlineStr">
        <is>
          <t>2022-12-08</t>
        </is>
      </c>
      <c r="I447" t="b">
        <v>1</v>
      </c>
      <c r="J447" t="inlineStr">
        <is>
          <t>active</t>
        </is>
      </c>
      <c r="K447" t="inlineStr">
        <is>
          <t>General trading</t>
        </is>
      </c>
    </row>
    <row r="448">
      <c r="A448" t="inlineStr">
        <is>
          <t>T103449</t>
        </is>
      </c>
      <c r="B448" t="inlineStr">
        <is>
          <t>Horizon Logistics International Limited</t>
        </is>
      </c>
      <c r="C448" t="inlineStr">
        <is>
          <t>Horizon Logistics International Ltd</t>
        </is>
      </c>
      <c r="D448" t="inlineStr">
        <is>
          <t>298 Industrial Estate</t>
        </is>
      </c>
      <c r="E448" t="inlineStr">
        <is>
          <t>Coastal</t>
        </is>
      </c>
      <c r="F448" t="inlineStr">
        <is>
          <t>0607268133</t>
        </is>
      </c>
      <c r="G448" t="inlineStr">
        <is>
          <t>Hassan Osei</t>
        </is>
      </c>
      <c r="H448" t="inlineStr">
        <is>
          <t>2019-04-19</t>
        </is>
      </c>
      <c r="I448" t="b">
        <v>1</v>
      </c>
      <c r="J448" t="inlineStr">
        <is>
          <t>active</t>
        </is>
      </c>
      <c r="K448" t="inlineStr">
        <is>
          <t>Textiles and apparel</t>
        </is>
      </c>
    </row>
    <row r="449">
      <c r="A449" t="inlineStr">
        <is>
          <t>T103452</t>
        </is>
      </c>
      <c r="B449" t="inlineStr">
        <is>
          <t>Saffron Supply Holdings Ltd</t>
        </is>
      </c>
      <c r="C449" t="inlineStr">
        <is>
          <t>Saffron Supply Holdings Ltd</t>
        </is>
      </c>
      <c r="D449" t="inlineStr">
        <is>
          <t>1 Industrial Estate</t>
        </is>
      </c>
      <c r="E449" t="inlineStr">
        <is>
          <t>Coastal</t>
        </is>
      </c>
      <c r="F449" t="inlineStr">
        <is>
          <t>0646283628</t>
        </is>
      </c>
      <c r="G449" t="inlineStr">
        <is>
          <t>B. Novak</t>
        </is>
      </c>
      <c r="H449" t="inlineStr">
        <is>
          <t>2018-05-18</t>
        </is>
      </c>
      <c r="I449" t="b">
        <v>1</v>
      </c>
      <c r="J449" t="inlineStr">
        <is>
          <t>active</t>
        </is>
      </c>
      <c r="K449" t="inlineStr">
        <is>
          <t>Electronics</t>
        </is>
      </c>
    </row>
    <row r="450">
      <c r="A450" t="inlineStr">
        <is>
          <t>T103460</t>
        </is>
      </c>
      <c r="B450" t="inlineStr">
        <is>
          <t>Golden Distribution International Ltd</t>
        </is>
      </c>
      <c r="C450" t="inlineStr">
        <is>
          <t>Golden Distribution International Ltd</t>
        </is>
      </c>
      <c r="D450" t="inlineStr">
        <is>
          <t>338 Industrial Estate</t>
        </is>
      </c>
      <c r="E450" t="inlineStr">
        <is>
          <t>South</t>
        </is>
      </c>
      <c r="F450" t="inlineStr">
        <is>
          <t>0724480915</t>
        </is>
      </c>
      <c r="G450" t="inlineStr">
        <is>
          <t>Hassan Mensah</t>
        </is>
      </c>
      <c r="H450" t="inlineStr">
        <is>
          <t>2021-03-29</t>
        </is>
      </c>
      <c r="I450" t="b">
        <v>1</v>
      </c>
      <c r="J450" t="inlineStr">
        <is>
          <t>active</t>
        </is>
      </c>
      <c r="K450" t="inlineStr">
        <is>
          <t>Machinery</t>
        </is>
      </c>
    </row>
    <row r="451">
      <c r="A451" t="inlineStr">
        <is>
          <t>T103468</t>
        </is>
      </c>
      <c r="B451" t="inlineStr">
        <is>
          <t>Inverness Textiles Partners Limited</t>
        </is>
      </c>
      <c r="C451" t="inlineStr">
        <is>
          <t>Inverness Textiles Partners Ltd</t>
        </is>
      </c>
      <c r="D451" t="inlineStr">
        <is>
          <t>116 MARKET STREET</t>
        </is>
      </c>
      <c r="E451" t="inlineStr">
        <is>
          <t>Coastal</t>
        </is>
      </c>
      <c r="F451" t="inlineStr">
        <is>
          <t>0590741966</t>
        </is>
      </c>
      <c r="G451" t="inlineStr">
        <is>
          <t>Nadia Mwangi</t>
        </is>
      </c>
      <c r="H451" t="inlineStr">
        <is>
          <t>2013-09-10</t>
        </is>
      </c>
      <c r="I451" t="b">
        <v>1</v>
      </c>
      <c r="J451" t="inlineStr">
        <is>
          <t>active</t>
        </is>
      </c>
      <c r="K451" t="inlineStr">
        <is>
          <t>Vehicles and parts</t>
        </is>
      </c>
    </row>
    <row r="452">
      <c r="A452" t="inlineStr">
        <is>
          <t>T103474</t>
        </is>
      </c>
      <c r="B452" t="inlineStr">
        <is>
          <t>Harmony Commercial &amp; Sons</t>
        </is>
      </c>
      <c r="C452" t="inlineStr">
        <is>
          <t>Harmony Commercial &amp; Sons</t>
        </is>
      </c>
      <c r="D452" t="inlineStr">
        <is>
          <t>372 Temple Street</t>
        </is>
      </c>
      <c r="E452" t="inlineStr">
        <is>
          <t>North</t>
        </is>
      </c>
      <c r="F452" t="inlineStr">
        <is>
          <t>0387817148</t>
        </is>
      </c>
      <c r="G452" t="inlineStr">
        <is>
          <t>Daniel Fernandes</t>
        </is>
      </c>
      <c r="H452" t="inlineStr">
        <is>
          <t>2013-02-03</t>
        </is>
      </c>
      <c r="I452" t="b">
        <v>1</v>
      </c>
      <c r="J452" t="inlineStr">
        <is>
          <t>active</t>
        </is>
      </c>
      <c r="K452" t="inlineStr">
        <is>
          <t>Tobacco and beverages</t>
        </is>
      </c>
    </row>
    <row r="453">
      <c r="A453" t="inlineStr">
        <is>
          <t>T103480</t>
        </is>
      </c>
      <c r="B453" t="inlineStr">
        <is>
          <t>Saffron Commercial Ltd</t>
        </is>
      </c>
      <c r="C453" t="inlineStr">
        <is>
          <t>Saffron Commercial Ltd</t>
        </is>
      </c>
      <c r="D453" t="inlineStr">
        <is>
          <t>Unit 3, 335 Harbour Road</t>
        </is>
      </c>
      <c r="E453" t="inlineStr">
        <is>
          <t>West</t>
        </is>
      </c>
      <c r="F453" t="inlineStr">
        <is>
          <t>0413702971</t>
        </is>
      </c>
      <c r="G453" t="inlineStr">
        <is>
          <t>Amina Haddad</t>
        </is>
      </c>
      <c r="H453" t="inlineStr">
        <is>
          <t>2016-01-18</t>
        </is>
      </c>
      <c r="I453" t="b">
        <v>1</v>
      </c>
      <c r="J453" t="inlineStr">
        <is>
          <t>active</t>
        </is>
      </c>
      <c r="K453" t="inlineStr">
        <is>
          <t>Textiles and apparel</t>
        </is>
      </c>
    </row>
    <row r="454">
      <c r="A454" t="inlineStr">
        <is>
          <t>T103492</t>
        </is>
      </c>
      <c r="B454" t="inlineStr">
        <is>
          <t>Northern Industries Co.</t>
        </is>
      </c>
      <c r="C454" t="inlineStr">
        <is>
          <t>Northern Industries Co.</t>
        </is>
      </c>
      <c r="D454" t="inlineStr">
        <is>
          <t>334 Mill Road</t>
        </is>
      </c>
      <c r="E454" t="inlineStr">
        <is>
          <t>East</t>
        </is>
      </c>
      <c r="F454" t="inlineStr">
        <is>
          <t>0997175903</t>
        </is>
      </c>
      <c r="G454" t="inlineStr">
        <is>
          <t>Elena Sato</t>
        </is>
      </c>
      <c r="H454" t="inlineStr">
        <is>
          <t>2009-07-26</t>
        </is>
      </c>
      <c r="I454" t="b">
        <v>1</v>
      </c>
      <c r="J454" t="inlineStr">
        <is>
          <t>active</t>
        </is>
      </c>
      <c r="K454" t="inlineStr">
        <is>
          <t>Pharmaceuticals</t>
        </is>
      </c>
    </row>
    <row r="455">
      <c r="A455" t="inlineStr">
        <is>
          <t>T103496</t>
        </is>
      </c>
      <c r="B455" t="inlineStr">
        <is>
          <t>Green Valley Imports Holdings Ltd</t>
        </is>
      </c>
      <c r="C455" t="inlineStr">
        <is>
          <t>Green Store</t>
        </is>
      </c>
      <c r="D455" t="inlineStr">
        <is>
          <t>329 Garden Lane</t>
        </is>
      </c>
      <c r="E455" t="inlineStr">
        <is>
          <t>Capital</t>
        </is>
      </c>
      <c r="F455" t="inlineStr">
        <is>
          <t>0315412937</t>
        </is>
      </c>
      <c r="G455" t="inlineStr">
        <is>
          <t>Joseph Okafor</t>
        </is>
      </c>
      <c r="H455" t="inlineStr">
        <is>
          <t>2019-05-03</t>
        </is>
      </c>
      <c r="I455" t="b">
        <v>1</v>
      </c>
      <c r="J455" t="inlineStr">
        <is>
          <t>active</t>
        </is>
      </c>
      <c r="K455" t="inlineStr">
        <is>
          <t>Medical devices</t>
        </is>
      </c>
    </row>
    <row r="456">
      <c r="A456" t="inlineStr">
        <is>
          <t>T103502</t>
        </is>
      </c>
      <c r="B456" t="inlineStr">
        <is>
          <t>Arden Electronics Company Limited</t>
        </is>
      </c>
      <c r="D456" t="inlineStr">
        <is>
          <t>242 STATION ROAD</t>
        </is>
      </c>
      <c r="E456" t="inlineStr">
        <is>
          <t>East</t>
        </is>
      </c>
      <c r="F456" t="inlineStr">
        <is>
          <t>0266863977</t>
        </is>
      </c>
      <c r="G456" t="inlineStr">
        <is>
          <t>Kenji Osei</t>
        </is>
      </c>
      <c r="H456" t="inlineStr">
        <is>
          <t>2012-04-06</t>
        </is>
      </c>
      <c r="I456" t="b">
        <v>1</v>
      </c>
      <c r="J456" t="inlineStr">
        <is>
          <t>active</t>
        </is>
      </c>
      <c r="K456" t="inlineStr">
        <is>
          <t>Textiles and apparel</t>
        </is>
      </c>
    </row>
    <row r="457">
      <c r="A457" t="inlineStr">
        <is>
          <t>T103507</t>
        </is>
      </c>
      <c r="B457" t="inlineStr">
        <is>
          <t>Ashcombe Pack Ltd</t>
        </is>
      </c>
      <c r="D457" t="inlineStr">
        <is>
          <t>45 Station Road</t>
        </is>
      </c>
      <c r="E457" t="inlineStr">
        <is>
          <t>South</t>
        </is>
      </c>
      <c r="F457" t="inlineStr">
        <is>
          <t>0735963176</t>
        </is>
      </c>
      <c r="G457" t="inlineStr">
        <is>
          <t>Fatima Okafor</t>
        </is>
      </c>
      <c r="H457" t="inlineStr">
        <is>
          <t>2025-03-25</t>
        </is>
      </c>
      <c r="I457" t="b">
        <v>1</v>
      </c>
      <c r="J457" t="inlineStr">
        <is>
          <t>active</t>
        </is>
      </c>
      <c r="K457" t="inlineStr">
        <is>
          <t>Machinery</t>
        </is>
      </c>
    </row>
    <row r="458">
      <c r="A458" t="inlineStr">
        <is>
          <t>T103515</t>
        </is>
      </c>
      <c r="B458" t="inlineStr">
        <is>
          <t>Summit Electronics Ltd</t>
        </is>
      </c>
      <c r="C458" t="inlineStr">
        <is>
          <t>Summit Electronics Ltd</t>
        </is>
      </c>
      <c r="D458" t="inlineStr">
        <is>
          <t>1 Airport Road</t>
        </is>
      </c>
      <c r="E458" t="inlineStr">
        <is>
          <t>East</t>
        </is>
      </c>
      <c r="F458" t="inlineStr">
        <is>
          <t>0240872407</t>
        </is>
      </c>
      <c r="G458" t="inlineStr">
        <is>
          <t>Amina Patel</t>
        </is>
      </c>
      <c r="H458" t="inlineStr">
        <is>
          <t>2019-12-26</t>
        </is>
      </c>
      <c r="I458" t="b">
        <v>1</v>
      </c>
      <c r="J458" t="inlineStr">
        <is>
          <t>active</t>
        </is>
      </c>
      <c r="K458" t="inlineStr">
        <is>
          <t>Electronics</t>
        </is>
      </c>
    </row>
    <row r="459">
      <c r="A459" t="inlineStr">
        <is>
          <t>T103527</t>
        </is>
      </c>
      <c r="B459" t="inlineStr">
        <is>
          <t>Pacific Steel Co.</t>
        </is>
      </c>
      <c r="D459" t="inlineStr">
        <is>
          <t>64 Industrial Estate</t>
        </is>
      </c>
      <c r="E459" t="inlineStr">
        <is>
          <t>West</t>
        </is>
      </c>
      <c r="F459" t="inlineStr">
        <is>
          <t>0315247982</t>
        </is>
      </c>
      <c r="G459" t="inlineStr">
        <is>
          <t>Mei Mwangi</t>
        </is>
      </c>
      <c r="H459" t="inlineStr">
        <is>
          <t>2009-02-17</t>
        </is>
      </c>
      <c r="I459" t="b">
        <v>1</v>
      </c>
      <c r="J459" t="inlineStr">
        <is>
          <t>active</t>
        </is>
      </c>
      <c r="K459" t="inlineStr">
        <is>
          <t>Tobacco and beverages</t>
        </is>
      </c>
    </row>
    <row r="460">
      <c r="A460" t="inlineStr">
        <is>
          <t>T103529</t>
        </is>
      </c>
      <c r="B460" t="inlineStr">
        <is>
          <t>Cobalt Glow Group Limited</t>
        </is>
      </c>
      <c r="D460" t="inlineStr">
        <is>
          <t>270 Airport Rd</t>
        </is>
      </c>
      <c r="E460" t="inlineStr">
        <is>
          <t>West</t>
        </is>
      </c>
      <c r="F460" t="inlineStr">
        <is>
          <t>0224638847</t>
        </is>
      </c>
      <c r="G460" t="inlineStr">
        <is>
          <t>A. Osei</t>
        </is>
      </c>
      <c r="H460" t="inlineStr">
        <is>
          <t>2023-01-24</t>
        </is>
      </c>
      <c r="I460" t="b">
        <v>1</v>
      </c>
      <c r="J460" t="inlineStr">
        <is>
          <t>active</t>
        </is>
      </c>
      <c r="K460" t="inlineStr">
        <is>
          <t>Vehicles and parts</t>
        </is>
      </c>
    </row>
    <row r="461">
      <c r="A461" t="inlineStr">
        <is>
          <t>T103544</t>
        </is>
      </c>
      <c r="B461" t="inlineStr">
        <is>
          <t>Inverness Motors Co., Ltd</t>
        </is>
      </c>
      <c r="D461" t="inlineStr">
        <is>
          <t>370 INDUSTRIAL ESTATE</t>
        </is>
      </c>
      <c r="E461" t="inlineStr">
        <is>
          <t>Coastal</t>
        </is>
      </c>
      <c r="F461" t="inlineStr">
        <is>
          <t>0828872898</t>
        </is>
      </c>
      <c r="G461" t="inlineStr">
        <is>
          <t>Mei Mwangi</t>
        </is>
      </c>
      <c r="H461" t="inlineStr">
        <is>
          <t>2015-01-09</t>
        </is>
      </c>
      <c r="I461" t="b">
        <v>1</v>
      </c>
      <c r="J461" t="inlineStr">
        <is>
          <t>active</t>
        </is>
      </c>
      <c r="K461" t="inlineStr">
        <is>
          <t>Pharmaceuticals</t>
        </is>
      </c>
    </row>
    <row r="462">
      <c r="A462" t="inlineStr">
        <is>
          <t>T103555</t>
        </is>
      </c>
      <c r="B462" t="inlineStr">
        <is>
          <t>Jade Industries Holdings Ltd</t>
        </is>
      </c>
      <c r="C462" t="inlineStr">
        <is>
          <t>Jade Industries Holdings Ltd</t>
        </is>
      </c>
      <c r="D462" t="inlineStr">
        <is>
          <t>87 Airport Road</t>
        </is>
      </c>
      <c r="E462" t="inlineStr">
        <is>
          <t>Coastal</t>
        </is>
      </c>
      <c r="F462" t="inlineStr">
        <is>
          <t>0748628027</t>
        </is>
      </c>
      <c r="G462" t="inlineStr">
        <is>
          <t>Ravi Patel</t>
        </is>
      </c>
      <c r="H462" t="inlineStr">
        <is>
          <t>2024-12-11</t>
        </is>
      </c>
      <c r="I462" t="b">
        <v>1</v>
      </c>
      <c r="J462" t="inlineStr">
        <is>
          <t>active</t>
        </is>
      </c>
      <c r="K462" t="inlineStr">
        <is>
          <t>Tobacco and beverages</t>
        </is>
      </c>
    </row>
    <row r="463">
      <c r="A463" t="inlineStr">
        <is>
          <t>T103558</t>
        </is>
      </c>
      <c r="B463" t="inlineStr">
        <is>
          <t>Prescott Logistics Enterprises</t>
        </is>
      </c>
      <c r="C463" t="inlineStr">
        <is>
          <t>Prescott Logistics Enterprises</t>
        </is>
      </c>
      <c r="D463" t="inlineStr">
        <is>
          <t>65 Market Street</t>
        </is>
      </c>
      <c r="E463" t="inlineStr">
        <is>
          <t>Coastal</t>
        </is>
      </c>
      <c r="F463" t="inlineStr">
        <is>
          <t>0317456478</t>
        </is>
      </c>
      <c r="G463" t="inlineStr">
        <is>
          <t>M. Mahmood</t>
        </is>
      </c>
      <c r="H463" t="inlineStr">
        <is>
          <t>2016-09-05</t>
        </is>
      </c>
      <c r="I463" t="b">
        <v>1</v>
      </c>
      <c r="J463" t="inlineStr">
        <is>
          <t>active</t>
        </is>
      </c>
      <c r="K463" t="inlineStr">
        <is>
          <t>Tobacco and beverages</t>
        </is>
      </c>
    </row>
    <row r="464">
      <c r="A464" t="inlineStr">
        <is>
          <t>T103567</t>
        </is>
      </c>
      <c r="B464" t="inlineStr">
        <is>
          <t>Coral Supply Partners Ltd</t>
        </is>
      </c>
      <c r="C464" t="inlineStr">
        <is>
          <t>Coral Supply Partners Ltd</t>
        </is>
      </c>
      <c r="D464" t="inlineStr">
        <is>
          <t>Unit 21, 165 Mill Road</t>
        </is>
      </c>
      <c r="E464" t="inlineStr">
        <is>
          <t>Capital</t>
        </is>
      </c>
      <c r="F464" t="inlineStr">
        <is>
          <t>0767944046</t>
        </is>
      </c>
      <c r="G464" t="inlineStr">
        <is>
          <t>Fatima Nguyen-Lee</t>
        </is>
      </c>
      <c r="H464" t="inlineStr">
        <is>
          <t>2014-11-03</t>
        </is>
      </c>
      <c r="I464" t="b">
        <v>1</v>
      </c>
      <c r="J464" t="inlineStr">
        <is>
          <t>active</t>
        </is>
      </c>
      <c r="K464" t="inlineStr">
        <is>
          <t>General trading</t>
        </is>
      </c>
    </row>
    <row r="465">
      <c r="A465" t="inlineStr">
        <is>
          <t>T103572</t>
        </is>
      </c>
      <c r="B465" t="inlineStr">
        <is>
          <t xml:space="preserve">Jade Enterprises Enterprises </t>
        </is>
      </c>
      <c r="D465" t="inlineStr">
        <is>
          <t>Unit 27, 35 Bazaar Lane</t>
        </is>
      </c>
      <c r="E465" t="inlineStr">
        <is>
          <t>South</t>
        </is>
      </c>
      <c r="F465" t="inlineStr">
        <is>
          <t>0894817294</t>
        </is>
      </c>
      <c r="G465" t="inlineStr">
        <is>
          <t>Grace Reyes</t>
        </is>
      </c>
      <c r="H465" t="inlineStr">
        <is>
          <t>2011-02-13</t>
        </is>
      </c>
      <c r="I465" t="b">
        <v>1</v>
      </c>
      <c r="J465" t="inlineStr">
        <is>
          <t>active</t>
        </is>
      </c>
      <c r="K465" t="inlineStr">
        <is>
          <t>Tobacco and beverages</t>
        </is>
      </c>
    </row>
    <row r="466">
      <c r="A466" t="inlineStr">
        <is>
          <t>T103577</t>
        </is>
      </c>
      <c r="B466" t="inlineStr">
        <is>
          <t>Global Industries Ltd</t>
        </is>
      </c>
      <c r="C466" t="inlineStr">
        <is>
          <t>Global Industries Ltd</t>
        </is>
      </c>
      <c r="D466" t="inlineStr">
        <is>
          <t>113 Airport Road</t>
        </is>
      </c>
      <c r="E466" t="inlineStr">
        <is>
          <t>Capital</t>
        </is>
      </c>
      <c r="F466" t="inlineStr">
        <is>
          <t>0546322560</t>
        </is>
      </c>
      <c r="G466" t="inlineStr">
        <is>
          <t>Hassan Osei</t>
        </is>
      </c>
      <c r="H466" t="inlineStr">
        <is>
          <t>2009-09-26</t>
        </is>
      </c>
      <c r="I466" t="b">
        <v>1</v>
      </c>
      <c r="J466" t="inlineStr">
        <is>
          <t>active</t>
        </is>
      </c>
      <c r="K466" t="inlineStr">
        <is>
          <t>General trading</t>
        </is>
      </c>
    </row>
    <row r="467">
      <c r="A467" t="inlineStr">
        <is>
          <t>T103589</t>
        </is>
      </c>
      <c r="B467" t="inlineStr">
        <is>
          <t>Evergreen Glow Company Limited</t>
        </is>
      </c>
      <c r="D467" t="inlineStr">
        <is>
          <t>247 Airport Road</t>
        </is>
      </c>
      <c r="E467" t="inlineStr">
        <is>
          <t>South</t>
        </is>
      </c>
      <c r="F467" t="inlineStr">
        <is>
          <t>0877144661</t>
        </is>
      </c>
      <c r="G467" t="inlineStr">
        <is>
          <t>Amina Al-Sayed</t>
        </is>
      </c>
      <c r="H467" t="inlineStr">
        <is>
          <t>2008-07-17</t>
        </is>
      </c>
      <c r="I467" t="b">
        <v>1</v>
      </c>
      <c r="J467" t="inlineStr">
        <is>
          <t>active</t>
        </is>
      </c>
      <c r="K467" t="inlineStr">
        <is>
          <t>Food importers</t>
        </is>
      </c>
    </row>
    <row r="468">
      <c r="A468" t="inlineStr">
        <is>
          <t>T103599</t>
        </is>
      </c>
      <c r="B468" t="inlineStr">
        <is>
          <t>United Steel Co.</t>
        </is>
      </c>
      <c r="D468" t="inlineStr">
        <is>
          <t>349 Garden Lane</t>
        </is>
      </c>
      <c r="E468" t="inlineStr">
        <is>
          <t>West</t>
        </is>
      </c>
      <c r="F468" t="inlineStr">
        <is>
          <t>0916051836</t>
        </is>
      </c>
      <c r="G468" t="inlineStr">
        <is>
          <t>B. Sato</t>
        </is>
      </c>
      <c r="H468" t="inlineStr">
        <is>
          <t>2016-11-22</t>
        </is>
      </c>
      <c r="I468" t="b">
        <v>1</v>
      </c>
      <c r="J468" t="inlineStr">
        <is>
          <t>active</t>
        </is>
      </c>
      <c r="K468" t="inlineStr">
        <is>
          <t>Steel and construction</t>
        </is>
      </c>
    </row>
    <row r="469">
      <c r="A469" t="inlineStr">
        <is>
          <t>T103608</t>
        </is>
      </c>
      <c r="B469" t="inlineStr">
        <is>
          <t>Aldergate Pack Holdings Limited</t>
        </is>
      </c>
      <c r="C469" t="inlineStr">
        <is>
          <t>Aldergate Pack Holdings Ltd</t>
        </is>
      </c>
      <c r="D469" t="inlineStr">
        <is>
          <t>129 MILL ROAD</t>
        </is>
      </c>
      <c r="E469" t="inlineStr">
        <is>
          <t>East</t>
        </is>
      </c>
      <c r="F469" t="inlineStr">
        <is>
          <t>0978738715</t>
        </is>
      </c>
      <c r="G469" t="inlineStr">
        <is>
          <t>M. Sato</t>
        </is>
      </c>
      <c r="H469" t="inlineStr">
        <is>
          <t>2016-07-26</t>
        </is>
      </c>
      <c r="I469" t="b">
        <v>1</v>
      </c>
      <c r="J469" t="inlineStr">
        <is>
          <t>active</t>
        </is>
      </c>
      <c r="K469" t="inlineStr">
        <is>
          <t>General trading</t>
        </is>
      </c>
    </row>
    <row r="470">
      <c r="A470" t="inlineStr">
        <is>
          <t>T103616</t>
        </is>
      </c>
      <c r="B470" t="inlineStr">
        <is>
          <t>Pacific Agro Group Ltd</t>
        </is>
      </c>
      <c r="D470" t="inlineStr">
        <is>
          <t>337 Airport Road</t>
        </is>
      </c>
      <c r="E470" t="inlineStr">
        <is>
          <t>Coastal</t>
        </is>
      </c>
      <c r="F470" t="inlineStr">
        <is>
          <t>0316849957</t>
        </is>
      </c>
      <c r="G470" t="inlineStr">
        <is>
          <t>Elena Osei</t>
        </is>
      </c>
      <c r="H470" t="inlineStr">
        <is>
          <t>2009-10-06</t>
        </is>
      </c>
      <c r="I470" t="b">
        <v>1</v>
      </c>
      <c r="J470" t="inlineStr">
        <is>
          <t>active</t>
        </is>
      </c>
      <c r="K470" t="inlineStr">
        <is>
          <t>Furniture and household</t>
        </is>
      </c>
    </row>
    <row r="471">
      <c r="A471" t="inlineStr">
        <is>
          <t>T103621</t>
        </is>
      </c>
      <c r="B471" t="inlineStr">
        <is>
          <t>STAR MOBILE ENTERPRISES</t>
        </is>
      </c>
      <c r="D471" t="inlineStr">
        <is>
          <t>337 Airport Road</t>
        </is>
      </c>
      <c r="E471" t="inlineStr">
        <is>
          <t>North</t>
        </is>
      </c>
      <c r="F471" t="inlineStr">
        <is>
          <t>0693267926</t>
        </is>
      </c>
      <c r="G471" t="inlineStr">
        <is>
          <t>Mei Al-Sayed</t>
        </is>
      </c>
      <c r="H471" t="inlineStr">
        <is>
          <t>2008-12-30</t>
        </is>
      </c>
      <c r="I471" t="b">
        <v>1</v>
      </c>
      <c r="J471" t="inlineStr">
        <is>
          <t>active</t>
        </is>
      </c>
      <c r="K471" t="inlineStr">
        <is>
          <t>Medical devices</t>
        </is>
      </c>
    </row>
    <row r="472">
      <c r="A472" t="inlineStr">
        <is>
          <t>T103629</t>
        </is>
      </c>
      <c r="B472" t="inlineStr">
        <is>
          <t>Ocean Electronics Co., Ltd</t>
        </is>
      </c>
      <c r="C472" t="inlineStr">
        <is>
          <t>Ocean Centre</t>
        </is>
      </c>
      <c r="D472" t="inlineStr">
        <is>
          <t>222 Mill Road</t>
        </is>
      </c>
      <c r="E472" t="inlineStr">
        <is>
          <t>Coastal</t>
        </is>
      </c>
      <c r="F472" t="inlineStr">
        <is>
          <t>0817809823</t>
        </is>
      </c>
      <c r="G472" t="inlineStr">
        <is>
          <t>Somchai Rahman</t>
        </is>
      </c>
      <c r="H472" t="inlineStr">
        <is>
          <t>2018-10-20</t>
        </is>
      </c>
      <c r="I472" t="b">
        <v>1</v>
      </c>
      <c r="J472" t="inlineStr">
        <is>
          <t>active</t>
        </is>
      </c>
      <c r="K472" t="inlineStr">
        <is>
          <t>Fuel and chemicals</t>
        </is>
      </c>
    </row>
    <row r="473">
      <c r="A473" t="inlineStr">
        <is>
          <t>T103633</t>
        </is>
      </c>
      <c r="B473" t="inlineStr">
        <is>
          <t>Green Valley Supply Group Ltd</t>
        </is>
      </c>
      <c r="D473" t="inlineStr">
        <is>
          <t>146 Bazaar Lane</t>
        </is>
      </c>
      <c r="E473" t="inlineStr">
        <is>
          <t>Capital</t>
        </is>
      </c>
      <c r="F473" t="inlineStr">
        <is>
          <t>0763555265</t>
        </is>
      </c>
      <c r="G473" t="inlineStr">
        <is>
          <t>Grace Chen</t>
        </is>
      </c>
      <c r="H473" t="inlineStr">
        <is>
          <t>2010-08-14</t>
        </is>
      </c>
      <c r="I473" t="b">
        <v>1</v>
      </c>
      <c r="J473" t="inlineStr">
        <is>
          <t>active</t>
        </is>
      </c>
      <c r="K473" t="inlineStr">
        <is>
          <t>Furniture and household</t>
        </is>
      </c>
    </row>
    <row r="474">
      <c r="A474" t="inlineStr">
        <is>
          <t>T103646</t>
        </is>
      </c>
      <c r="B474" t="inlineStr">
        <is>
          <t>Twin Rivers Textiles Group Limited</t>
        </is>
      </c>
      <c r="C474" t="inlineStr">
        <is>
          <t>Twin Rivers Textiles Group Ltd</t>
        </is>
      </c>
      <c r="D474" t="inlineStr">
        <is>
          <t>337 Harbour Road</t>
        </is>
      </c>
      <c r="E474" t="inlineStr">
        <is>
          <t>West</t>
        </is>
      </c>
      <c r="F474" t="inlineStr">
        <is>
          <t>0783225595</t>
        </is>
      </c>
      <c r="G474" t="inlineStr">
        <is>
          <t>Hassan Nguyen-Lee</t>
        </is>
      </c>
      <c r="H474" t="inlineStr">
        <is>
          <t>2010-10-02</t>
        </is>
      </c>
      <c r="I474" t="b">
        <v>1</v>
      </c>
      <c r="J474" t="inlineStr">
        <is>
          <t>active</t>
        </is>
      </c>
      <c r="K474" t="inlineStr">
        <is>
          <t>General trading</t>
        </is>
      </c>
    </row>
    <row r="475">
      <c r="A475" t="inlineStr">
        <is>
          <t>T103649</t>
        </is>
      </c>
      <c r="B475" t="inlineStr">
        <is>
          <t>Evergreen Pack Limited</t>
        </is>
      </c>
      <c r="D475" t="inlineStr">
        <is>
          <t>169 Industrial Estate</t>
        </is>
      </c>
      <c r="E475" t="inlineStr">
        <is>
          <t>East</t>
        </is>
      </c>
      <c r="F475" t="inlineStr">
        <is>
          <t>0918189316</t>
        </is>
      </c>
      <c r="G475" t="inlineStr">
        <is>
          <t>Nadia Reyes</t>
        </is>
      </c>
      <c r="H475" t="inlineStr">
        <is>
          <t>2016-01-14</t>
        </is>
      </c>
      <c r="I475" t="b">
        <v>1</v>
      </c>
      <c r="J475" t="inlineStr">
        <is>
          <t>active</t>
        </is>
      </c>
      <c r="K475" t="inlineStr">
        <is>
          <t>Steel and construction</t>
        </is>
      </c>
    </row>
    <row r="476">
      <c r="A476" t="inlineStr">
        <is>
          <t>T103657</t>
        </is>
      </c>
      <c r="B476" t="inlineStr">
        <is>
          <t>Ashcombe Supply Partners Ltd</t>
        </is>
      </c>
      <c r="D476" t="inlineStr">
        <is>
          <t>321 INDUSTRIAL ESTATE</t>
        </is>
      </c>
      <c r="E476" t="inlineStr">
        <is>
          <t>East</t>
        </is>
      </c>
      <c r="F476" t="inlineStr">
        <is>
          <t>0439879554</t>
        </is>
      </c>
      <c r="G476" t="inlineStr">
        <is>
          <t>Samuel Al-Sayed</t>
        </is>
      </c>
      <c r="H476" t="inlineStr">
        <is>
          <t>2016-06-17</t>
        </is>
      </c>
      <c r="I476" t="b">
        <v>1</v>
      </c>
      <c r="J476" t="inlineStr">
        <is>
          <t>active</t>
        </is>
      </c>
      <c r="K476" t="inlineStr">
        <is>
          <t>Medical devices</t>
        </is>
      </c>
    </row>
    <row r="477">
      <c r="A477" t="inlineStr">
        <is>
          <t>T103667</t>
        </is>
      </c>
      <c r="B477" t="inlineStr">
        <is>
          <t>Central Pack Holdings Ltd</t>
        </is>
      </c>
      <c r="C477" t="inlineStr">
        <is>
          <t>Central Pack Holdings Ltd</t>
        </is>
      </c>
      <c r="D477" t="inlineStr">
        <is>
          <t>13 Industrial Estate</t>
        </is>
      </c>
      <c r="E477" t="inlineStr">
        <is>
          <t>East</t>
        </is>
      </c>
      <c r="F477" t="inlineStr">
        <is>
          <t>0577728371</t>
        </is>
      </c>
      <c r="G477" t="inlineStr">
        <is>
          <t>Elena Okafor</t>
        </is>
      </c>
      <c r="H477" t="inlineStr">
        <is>
          <t>2017-01-01</t>
        </is>
      </c>
      <c r="I477" t="b">
        <v>1</v>
      </c>
      <c r="J477" t="inlineStr">
        <is>
          <t>active</t>
        </is>
      </c>
      <c r="K477" t="inlineStr">
        <is>
          <t>Tobacco and beverages</t>
        </is>
      </c>
    </row>
    <row r="478">
      <c r="A478" t="inlineStr">
        <is>
          <t>T103671</t>
        </is>
      </c>
      <c r="B478" t="inlineStr">
        <is>
          <t>Orchid Supply International Limited</t>
        </is>
      </c>
      <c r="C478" t="inlineStr">
        <is>
          <t>Orchid Supply International Ltd</t>
        </is>
      </c>
      <c r="D478" t="inlineStr">
        <is>
          <t>362 Industrial Estate</t>
        </is>
      </c>
      <c r="E478" t="inlineStr">
        <is>
          <t>Capital</t>
        </is>
      </c>
      <c r="F478" t="inlineStr">
        <is>
          <t>0992655471</t>
        </is>
      </c>
      <c r="G478" t="inlineStr">
        <is>
          <t>Omar Haddad</t>
        </is>
      </c>
      <c r="H478" t="inlineStr">
        <is>
          <t>2017-05-27</t>
        </is>
      </c>
      <c r="I478" t="b">
        <v>1</v>
      </c>
      <c r="J478" t="inlineStr">
        <is>
          <t>active</t>
        </is>
      </c>
      <c r="K478" t="inlineStr">
        <is>
          <t>Fuel and chemicals</t>
        </is>
      </c>
    </row>
    <row r="479">
      <c r="A479" t="inlineStr">
        <is>
          <t>T103676</t>
        </is>
      </c>
      <c r="B479" t="inlineStr">
        <is>
          <t>Ocean Imports Group Ltd</t>
        </is>
      </c>
      <c r="D479" t="inlineStr">
        <is>
          <t>65 Harbour Road</t>
        </is>
      </c>
      <c r="E479" t="inlineStr">
        <is>
          <t>Coastal</t>
        </is>
      </c>
      <c r="F479" t="inlineStr">
        <is>
          <t>0582922799</t>
        </is>
      </c>
      <c r="G479" t="inlineStr">
        <is>
          <t>Farid Rahman</t>
        </is>
      </c>
      <c r="H479" t="inlineStr">
        <is>
          <t>2025-01-03</t>
        </is>
      </c>
      <c r="I479" t="b">
        <v>1</v>
      </c>
      <c r="J479" t="inlineStr">
        <is>
          <t>active</t>
        </is>
      </c>
      <c r="K479" t="inlineStr">
        <is>
          <t>Steel and construction</t>
        </is>
      </c>
    </row>
    <row r="480">
      <c r="A480" t="inlineStr">
        <is>
          <t>T103683</t>
        </is>
      </c>
      <c r="B480" t="inlineStr">
        <is>
          <t xml:space="preserve">Eastern Commercial Limited </t>
        </is>
      </c>
      <c r="C480" t="inlineStr">
        <is>
          <t>Eastern Commercial Limited</t>
        </is>
      </c>
      <c r="D480" t="inlineStr">
        <is>
          <t>77 Harbour Road</t>
        </is>
      </c>
      <c r="E480" t="inlineStr">
        <is>
          <t>North</t>
        </is>
      </c>
      <c r="F480" t="inlineStr">
        <is>
          <t>0746581390</t>
        </is>
      </c>
      <c r="G480" t="inlineStr">
        <is>
          <t>Grace Sato</t>
        </is>
      </c>
      <c r="H480" t="inlineStr">
        <is>
          <t>2018-02-09</t>
        </is>
      </c>
      <c r="I480" t="b">
        <v>1</v>
      </c>
      <c r="J480" t="inlineStr">
        <is>
          <t>active</t>
        </is>
      </c>
      <c r="K480" t="inlineStr">
        <is>
          <t>Food importers</t>
        </is>
      </c>
    </row>
    <row r="481">
      <c r="A481" t="inlineStr">
        <is>
          <t>T103694</t>
        </is>
      </c>
      <c r="B481" t="inlineStr">
        <is>
          <t>Great Vellmoor Electronics International Limited</t>
        </is>
      </c>
      <c r="D481" t="inlineStr">
        <is>
          <t>199 Garden Lane</t>
        </is>
      </c>
      <c r="E481" t="inlineStr">
        <is>
          <t>East</t>
        </is>
      </c>
      <c r="F481" t="inlineStr">
        <is>
          <t>0921613630</t>
        </is>
      </c>
      <c r="G481" t="inlineStr">
        <is>
          <t>S. Novak</t>
        </is>
      </c>
      <c r="H481" t="inlineStr">
        <is>
          <t>2011-04-15</t>
        </is>
      </c>
      <c r="I481" t="b">
        <v>1</v>
      </c>
      <c r="J481" t="inlineStr">
        <is>
          <t>active</t>
        </is>
      </c>
      <c r="K481" t="inlineStr">
        <is>
          <t>General trading</t>
        </is>
      </c>
    </row>
    <row r="482">
      <c r="A482" t="inlineStr">
        <is>
          <t>T103698</t>
        </is>
      </c>
      <c r="B482" t="inlineStr">
        <is>
          <t>Blue Ocean Industries Holdings Ltd</t>
        </is>
      </c>
      <c r="C482" t="inlineStr">
        <is>
          <t>Blue Ocean Industries Holdings Ltd</t>
        </is>
      </c>
      <c r="D482" t="inlineStr">
        <is>
          <t>121 Airport Road</t>
        </is>
      </c>
      <c r="E482" t="inlineStr">
        <is>
          <t>North</t>
        </is>
      </c>
      <c r="F482" t="inlineStr">
        <is>
          <t>0483507383</t>
        </is>
      </c>
      <c r="G482" t="inlineStr">
        <is>
          <t>Lucia Mahmood</t>
        </is>
      </c>
      <c r="H482" t="inlineStr">
        <is>
          <t>2010-01-07</t>
        </is>
      </c>
      <c r="I482" t="b">
        <v>1</v>
      </c>
      <c r="J482" t="inlineStr">
        <is>
          <t>active</t>
        </is>
      </c>
      <c r="K482" t="inlineStr">
        <is>
          <t>Machinery</t>
        </is>
      </c>
    </row>
    <row r="483">
      <c r="A483" t="inlineStr">
        <is>
          <t>T103707</t>
        </is>
      </c>
      <c r="B483" t="inlineStr">
        <is>
          <t>Aldergate Electronics International Limited</t>
        </is>
      </c>
      <c r="C483" t="inlineStr">
        <is>
          <t>Aldergate Electronics International Ltd</t>
        </is>
      </c>
      <c r="D483" t="inlineStr">
        <is>
          <t>112 MARKET STREET</t>
        </is>
      </c>
      <c r="E483" t="inlineStr">
        <is>
          <t>South</t>
        </is>
      </c>
      <c r="F483" t="inlineStr">
        <is>
          <t>0410107890</t>
        </is>
      </c>
      <c r="G483" t="inlineStr">
        <is>
          <t>Fatima Ibrahim</t>
        </is>
      </c>
      <c r="H483" t="inlineStr">
        <is>
          <t>2009-08-30</t>
        </is>
      </c>
      <c r="I483" t="b">
        <v>1</v>
      </c>
      <c r="J483" t="inlineStr">
        <is>
          <t>active</t>
        </is>
      </c>
      <c r="K483" t="inlineStr">
        <is>
          <t>Vehicles and parts</t>
        </is>
      </c>
    </row>
    <row r="484">
      <c r="A484" t="inlineStr">
        <is>
          <t>T103712</t>
        </is>
      </c>
      <c r="B484" t="inlineStr">
        <is>
          <t>Inverness Distribution Co., Ltd</t>
        </is>
      </c>
      <c r="C484" t="inlineStr">
        <is>
          <t>Inverness Distribution Co., Ltd</t>
        </is>
      </c>
      <c r="D484" t="inlineStr">
        <is>
          <t>231 GARDEN LANE</t>
        </is>
      </c>
      <c r="E484" t="inlineStr">
        <is>
          <t>Coastal</t>
        </is>
      </c>
      <c r="F484" t="inlineStr">
        <is>
          <t>0368370013</t>
        </is>
      </c>
      <c r="G484" t="inlineStr">
        <is>
          <t>Ravi Patel</t>
        </is>
      </c>
      <c r="H484" t="inlineStr">
        <is>
          <t>2016-03-13</t>
        </is>
      </c>
      <c r="I484" t="b">
        <v>1</v>
      </c>
      <c r="J484" t="inlineStr">
        <is>
          <t>active</t>
        </is>
      </c>
      <c r="K484" t="inlineStr">
        <is>
          <t>General trading</t>
        </is>
      </c>
    </row>
    <row r="485">
      <c r="A485" t="inlineStr">
        <is>
          <t>T103728</t>
        </is>
      </c>
      <c r="B485" t="inlineStr">
        <is>
          <t>Global Foods Group Limited</t>
        </is>
      </c>
      <c r="C485" t="inlineStr">
        <is>
          <t>Global Foods Group Ltd</t>
        </is>
      </c>
      <c r="D485" t="inlineStr">
        <is>
          <t>153 Mill Road</t>
        </is>
      </c>
      <c r="E485" t="inlineStr">
        <is>
          <t>North</t>
        </is>
      </c>
      <c r="F485" t="inlineStr">
        <is>
          <t>0475219465</t>
        </is>
      </c>
      <c r="G485" t="inlineStr">
        <is>
          <t>Farid Patel</t>
        </is>
      </c>
      <c r="H485" t="inlineStr">
        <is>
          <t>2012-10-28</t>
        </is>
      </c>
      <c r="I485" t="b">
        <v>1</v>
      </c>
      <c r="J485" t="inlineStr">
        <is>
          <t>active</t>
        </is>
      </c>
      <c r="K485" t="inlineStr">
        <is>
          <t>Medical devices</t>
        </is>
      </c>
    </row>
    <row r="486">
      <c r="A486" t="inlineStr">
        <is>
          <t>T103731</t>
        </is>
      </c>
      <c r="B486" t="inlineStr">
        <is>
          <t xml:space="preserve">Cobalt Fruits Enterprises </t>
        </is>
      </c>
      <c r="D486" t="inlineStr">
        <is>
          <t>184 Industrial Estate</t>
        </is>
      </c>
      <c r="E486" t="inlineStr">
        <is>
          <t>Capital</t>
        </is>
      </c>
      <c r="F486" t="inlineStr">
        <is>
          <t>0498147921</t>
        </is>
      </c>
      <c r="G486" t="inlineStr">
        <is>
          <t>Amina Tanaka</t>
        </is>
      </c>
      <c r="H486" t="inlineStr">
        <is>
          <t>2008-11-28</t>
        </is>
      </c>
      <c r="I486" t="b">
        <v>1</v>
      </c>
      <c r="J486" t="inlineStr">
        <is>
          <t>active</t>
        </is>
      </c>
      <c r="K486" t="inlineStr">
        <is>
          <t>Machinery</t>
        </is>
      </c>
    </row>
    <row r="487">
      <c r="A487" t="inlineStr">
        <is>
          <t>T103742</t>
        </is>
      </c>
      <c r="B487" t="inlineStr">
        <is>
          <t>Golden Medical Company</t>
        </is>
      </c>
      <c r="D487" t="inlineStr">
        <is>
          <t>221 Market Street</t>
        </is>
      </c>
      <c r="E487" t="inlineStr">
        <is>
          <t>North</t>
        </is>
      </c>
      <c r="F487" t="inlineStr">
        <is>
          <t>0925836765</t>
        </is>
      </c>
      <c r="G487" t="inlineStr">
        <is>
          <t>Farid Ibrahim</t>
        </is>
      </c>
      <c r="H487" t="inlineStr">
        <is>
          <t>2012-05-07</t>
        </is>
      </c>
      <c r="I487" t="b">
        <v>1</v>
      </c>
      <c r="J487" t="inlineStr">
        <is>
          <t>active</t>
        </is>
      </c>
      <c r="K487" t="inlineStr">
        <is>
          <t>Textiles and apparel</t>
        </is>
      </c>
    </row>
    <row r="488">
      <c r="A488" t="inlineStr">
        <is>
          <t>T103750</t>
        </is>
      </c>
      <c r="B488" t="inlineStr">
        <is>
          <t>Sunrise Glow &amp; Sons</t>
        </is>
      </c>
      <c r="C488" t="inlineStr">
        <is>
          <t>Sunrise Glow &amp; Sons</t>
        </is>
      </c>
      <c r="D488" t="inlineStr">
        <is>
          <t>371 Market Street</t>
        </is>
      </c>
      <c r="E488" t="inlineStr">
        <is>
          <t>Capital</t>
        </is>
      </c>
      <c r="F488" t="inlineStr">
        <is>
          <t>0352505246</t>
        </is>
      </c>
      <c r="G488" t="inlineStr">
        <is>
          <t>A. Chen</t>
        </is>
      </c>
      <c r="H488" t="inlineStr">
        <is>
          <t>2018-03-29</t>
        </is>
      </c>
      <c r="I488" t="b">
        <v>1</v>
      </c>
      <c r="J488" t="inlineStr">
        <is>
          <t>active</t>
        </is>
      </c>
      <c r="K488" t="inlineStr">
        <is>
          <t>Vehicles and parts</t>
        </is>
      </c>
    </row>
    <row r="489">
      <c r="A489" t="inlineStr">
        <is>
          <t>T103753</t>
        </is>
      </c>
      <c r="B489" t="inlineStr">
        <is>
          <t>Silk Road Electronics Limited</t>
        </is>
      </c>
      <c r="D489" t="inlineStr">
        <is>
          <t>Unit 25, 102 Airport Road</t>
        </is>
      </c>
      <c r="E489" t="inlineStr">
        <is>
          <t>Capital</t>
        </is>
      </c>
      <c r="F489" t="inlineStr">
        <is>
          <t>0448583442</t>
        </is>
      </c>
      <c r="G489" t="inlineStr">
        <is>
          <t>Hassan Rahman</t>
        </is>
      </c>
      <c r="H489" t="inlineStr">
        <is>
          <t>2025-04-08</t>
        </is>
      </c>
      <c r="I489" t="b">
        <v>1</v>
      </c>
      <c r="J489" t="inlineStr">
        <is>
          <t>active</t>
        </is>
      </c>
      <c r="K489" t="inlineStr">
        <is>
          <t>Machinery</t>
        </is>
      </c>
    </row>
    <row r="490">
      <c r="A490" t="inlineStr">
        <is>
          <t>T103761</t>
        </is>
      </c>
      <c r="B490" t="inlineStr">
        <is>
          <t>Pacific Distribution International Ltd</t>
        </is>
      </c>
      <c r="D490" t="inlineStr">
        <is>
          <t>Unit 22, 259 Market Street</t>
        </is>
      </c>
      <c r="E490" t="inlineStr">
        <is>
          <t>East</t>
        </is>
      </c>
      <c r="F490" t="inlineStr">
        <is>
          <t>0429998531</t>
        </is>
      </c>
      <c r="G490" t="inlineStr">
        <is>
          <t>B. Patel</t>
        </is>
      </c>
      <c r="H490" t="inlineStr">
        <is>
          <t>2008-02-14</t>
        </is>
      </c>
      <c r="I490" t="b">
        <v>1</v>
      </c>
      <c r="J490" t="inlineStr">
        <is>
          <t>active</t>
        </is>
      </c>
      <c r="K490" t="inlineStr">
        <is>
          <t>Vehicles and parts</t>
        </is>
      </c>
    </row>
    <row r="491">
      <c r="A491" t="inlineStr">
        <is>
          <t>T103769</t>
        </is>
      </c>
      <c r="B491" t="inlineStr">
        <is>
          <t>United Distribution &amp; Sons</t>
        </is>
      </c>
      <c r="D491" t="inlineStr">
        <is>
          <t>Unit 13, 313 Mill Road</t>
        </is>
      </c>
      <c r="E491" t="inlineStr">
        <is>
          <t>North</t>
        </is>
      </c>
      <c r="F491" t="inlineStr">
        <is>
          <t>0901218964</t>
        </is>
      </c>
      <c r="G491" t="inlineStr">
        <is>
          <t>Grace Ibrahim</t>
        </is>
      </c>
      <c r="H491" t="inlineStr">
        <is>
          <t>2012-11-03</t>
        </is>
      </c>
      <c r="I491" t="b">
        <v>1</v>
      </c>
      <c r="J491" t="inlineStr">
        <is>
          <t>active</t>
        </is>
      </c>
      <c r="K491" t="inlineStr">
        <is>
          <t>Cosmetics and personal care</t>
        </is>
      </c>
    </row>
    <row r="492">
      <c r="A492" t="inlineStr">
        <is>
          <t>T103776</t>
        </is>
      </c>
      <c r="B492" t="inlineStr">
        <is>
          <t>Dunmore Mobile Ltd</t>
        </is>
      </c>
      <c r="D492" t="inlineStr">
        <is>
          <t>243 Industrial Estate</t>
        </is>
      </c>
      <c r="E492" t="inlineStr">
        <is>
          <t>Capital</t>
        </is>
      </c>
      <c r="F492" t="inlineStr">
        <is>
          <t>0985135794</t>
        </is>
      </c>
      <c r="G492" t="inlineStr">
        <is>
          <t>Somchai Kowalski</t>
        </is>
      </c>
      <c r="H492" t="inlineStr">
        <is>
          <t>2013-12-18</t>
        </is>
      </c>
      <c r="I492" t="b">
        <v>1</v>
      </c>
      <c r="J492" t="inlineStr">
        <is>
          <t>active</t>
        </is>
      </c>
      <c r="K492" t="inlineStr">
        <is>
          <t>Food importers</t>
        </is>
      </c>
    </row>
    <row r="493">
      <c r="A493" t="inlineStr">
        <is>
          <t>T103783</t>
        </is>
      </c>
      <c r="B493" t="inlineStr">
        <is>
          <t>Metro Glow Limited</t>
        </is>
      </c>
      <c r="D493" t="inlineStr">
        <is>
          <t>Unit 6, 375 Industrial Estate</t>
        </is>
      </c>
      <c r="E493" t="inlineStr">
        <is>
          <t>Capital</t>
        </is>
      </c>
      <c r="F493" t="inlineStr">
        <is>
          <t>0706389030</t>
        </is>
      </c>
      <c r="G493" t="inlineStr">
        <is>
          <t>Priya Tanaka</t>
        </is>
      </c>
      <c r="H493" t="inlineStr">
        <is>
          <t>2014-11-04</t>
        </is>
      </c>
      <c r="I493" t="b">
        <v>1</v>
      </c>
      <c r="J493" t="inlineStr">
        <is>
          <t>active</t>
        </is>
      </c>
      <c r="K493" t="inlineStr">
        <is>
          <t>Fuel and chemicals</t>
        </is>
      </c>
    </row>
    <row r="494">
      <c r="A494" t="inlineStr">
        <is>
          <t>T103789</t>
        </is>
      </c>
      <c r="B494" t="inlineStr">
        <is>
          <t>Phoenix Pack Co., Ltd</t>
        </is>
      </c>
      <c r="C494" t="inlineStr">
        <is>
          <t>Phoenix Pack Co., Ltd</t>
        </is>
      </c>
      <c r="D494" t="inlineStr">
        <is>
          <t>194 Temple Street</t>
        </is>
      </c>
      <c r="E494" t="inlineStr">
        <is>
          <t>West</t>
        </is>
      </c>
      <c r="F494" t="inlineStr">
        <is>
          <t>0399579676</t>
        </is>
      </c>
      <c r="G494" t="inlineStr">
        <is>
          <t>Grace Bauer</t>
        </is>
      </c>
      <c r="H494" t="inlineStr">
        <is>
          <t>2025-01-15</t>
        </is>
      </c>
      <c r="I494" t="b">
        <v>1</v>
      </c>
      <c r="J494" t="inlineStr">
        <is>
          <t>active</t>
        </is>
      </c>
      <c r="K494" t="inlineStr">
        <is>
          <t>Food importers</t>
        </is>
      </c>
    </row>
    <row r="495">
      <c r="A495" t="inlineStr">
        <is>
          <t>T103796</t>
        </is>
      </c>
      <c r="B495" t="inlineStr">
        <is>
          <t>Cobalt Textiles Co.</t>
        </is>
      </c>
      <c r="D495" t="inlineStr">
        <is>
          <t>210 Temple St</t>
        </is>
      </c>
      <c r="E495" t="inlineStr">
        <is>
          <t>West</t>
        </is>
      </c>
      <c r="F495" t="inlineStr">
        <is>
          <t>0313427515</t>
        </is>
      </c>
      <c r="G495" t="inlineStr">
        <is>
          <t>Somchai Kowalski</t>
        </is>
      </c>
      <c r="H495" t="inlineStr">
        <is>
          <t>2026-02-21</t>
        </is>
      </c>
      <c r="I495" t="b">
        <v>1</v>
      </c>
      <c r="J495" t="inlineStr">
        <is>
          <t>active</t>
        </is>
      </c>
      <c r="K495" t="inlineStr">
        <is>
          <t>Fuel and chemicals</t>
        </is>
      </c>
    </row>
    <row r="496">
      <c r="A496" t="inlineStr">
        <is>
          <t>T103810</t>
        </is>
      </c>
      <c r="B496" t="inlineStr">
        <is>
          <t>Ocean Glow &amp; Sons</t>
        </is>
      </c>
      <c r="C496" t="inlineStr">
        <is>
          <t>Ocean Glow &amp; Sons</t>
        </is>
      </c>
      <c r="D496" t="inlineStr">
        <is>
          <t>375 Airport Road</t>
        </is>
      </c>
      <c r="E496" t="inlineStr">
        <is>
          <t>West</t>
        </is>
      </c>
      <c r="F496" t="inlineStr">
        <is>
          <t>0929114512</t>
        </is>
      </c>
      <c r="G496" t="inlineStr">
        <is>
          <t>Daniel Chen</t>
        </is>
      </c>
      <c r="H496" t="inlineStr">
        <is>
          <t>2020-11-19</t>
        </is>
      </c>
      <c r="I496" t="b">
        <v>1</v>
      </c>
      <c r="J496" t="inlineStr">
        <is>
          <t>active</t>
        </is>
      </c>
      <c r="K496" t="inlineStr">
        <is>
          <t>Cosmetics and personal care</t>
        </is>
      </c>
    </row>
    <row r="497">
      <c r="A497" t="inlineStr">
        <is>
          <t>T103825</t>
        </is>
      </c>
      <c r="B497" t="inlineStr">
        <is>
          <t>Blue Ocean Industries Group Ltd</t>
        </is>
      </c>
      <c r="D497" t="inlineStr">
        <is>
          <t>193 BAZAAR LANE</t>
        </is>
      </c>
      <c r="E497" t="inlineStr">
        <is>
          <t>North</t>
        </is>
      </c>
      <c r="F497" t="inlineStr">
        <is>
          <t>0320174043</t>
        </is>
      </c>
      <c r="G497" t="inlineStr">
        <is>
          <t>Aisha Bauer</t>
        </is>
      </c>
      <c r="H497" t="inlineStr">
        <is>
          <t>2016-08-17</t>
        </is>
      </c>
      <c r="I497" t="b">
        <v>1</v>
      </c>
      <c r="J497" t="inlineStr">
        <is>
          <t>active</t>
        </is>
      </c>
      <c r="K497" t="inlineStr">
        <is>
          <t>General trading</t>
        </is>
      </c>
    </row>
    <row r="498">
      <c r="A498" t="inlineStr">
        <is>
          <t>T103835</t>
        </is>
      </c>
      <c r="B498" t="inlineStr">
        <is>
          <t>United Fruits Partners Ltd</t>
        </is>
      </c>
      <c r="D498" t="inlineStr">
        <is>
          <t>47 BAZAAR LANE</t>
        </is>
      </c>
      <c r="E498" t="inlineStr">
        <is>
          <t>Capital</t>
        </is>
      </c>
      <c r="F498" t="inlineStr">
        <is>
          <t>0812748367</t>
        </is>
      </c>
      <c r="G498" t="inlineStr">
        <is>
          <t>Priya Chen</t>
        </is>
      </c>
      <c r="H498" t="inlineStr">
        <is>
          <t>2014-12-15</t>
        </is>
      </c>
      <c r="I498" t="b">
        <v>1</v>
      </c>
      <c r="J498" t="inlineStr">
        <is>
          <t>active</t>
        </is>
      </c>
      <c r="K498" t="inlineStr">
        <is>
          <t>Medical devices</t>
        </is>
      </c>
    </row>
    <row r="499">
      <c r="A499" t="inlineStr">
        <is>
          <t>T103841</t>
        </is>
      </c>
      <c r="B499" t="inlineStr">
        <is>
          <t>Silk Road Medical Group Limited</t>
        </is>
      </c>
      <c r="C499" t="inlineStr">
        <is>
          <t>Silk Road Medical Group Ltd</t>
        </is>
      </c>
      <c r="D499" t="inlineStr">
        <is>
          <t>137 Airport Road</t>
        </is>
      </c>
      <c r="E499" t="inlineStr">
        <is>
          <t>South</t>
        </is>
      </c>
      <c r="F499" t="inlineStr">
        <is>
          <t>0677918122</t>
        </is>
      </c>
      <c r="G499" t="inlineStr">
        <is>
          <t>Hassan Mahmood</t>
        </is>
      </c>
      <c r="H499" t="inlineStr">
        <is>
          <t>2017-03-20</t>
        </is>
      </c>
      <c r="I499" t="b">
        <v>1</v>
      </c>
      <c r="J499" t="inlineStr">
        <is>
          <t>active</t>
        </is>
      </c>
      <c r="K499" t="inlineStr">
        <is>
          <t>Tobacco and beverages</t>
        </is>
      </c>
    </row>
    <row r="500">
      <c r="A500" t="inlineStr">
        <is>
          <t>T103845</t>
        </is>
      </c>
      <c r="B500" t="inlineStr">
        <is>
          <t>Jade Commercial Partners Limited</t>
        </is>
      </c>
      <c r="C500" t="inlineStr">
        <is>
          <t>Jade Commercial Partners Ltd</t>
        </is>
      </c>
      <c r="D500" t="inlineStr">
        <is>
          <t>281 Garden Lane</t>
        </is>
      </c>
      <c r="E500" t="inlineStr">
        <is>
          <t>West</t>
        </is>
      </c>
      <c r="F500" t="inlineStr">
        <is>
          <t>0921779377</t>
        </is>
      </c>
      <c r="G500" t="inlineStr">
        <is>
          <t>Fatima Novak</t>
        </is>
      </c>
      <c r="H500" t="inlineStr">
        <is>
          <t>2014-04-12</t>
        </is>
      </c>
      <c r="I500" t="b">
        <v>1</v>
      </c>
      <c r="J500" t="inlineStr">
        <is>
          <t>active</t>
        </is>
      </c>
      <c r="K500" t="inlineStr">
        <is>
          <t>Pharmaceuticals</t>
        </is>
      </c>
    </row>
    <row r="501">
      <c r="A501" t="inlineStr">
        <is>
          <t>T103855</t>
        </is>
      </c>
      <c r="B501" t="inlineStr">
        <is>
          <t>Phoenix Steel Partners Ltd</t>
        </is>
      </c>
      <c r="D501" t="inlineStr">
        <is>
          <t>19 Riverside</t>
        </is>
      </c>
      <c r="E501" t="inlineStr">
        <is>
          <t>West</t>
        </is>
      </c>
      <c r="F501" t="inlineStr">
        <is>
          <t>0204716401</t>
        </is>
      </c>
      <c r="G501" t="inlineStr">
        <is>
          <t>Farid Tanaka</t>
        </is>
      </c>
      <c r="H501" t="inlineStr">
        <is>
          <t>2014-05-30</t>
        </is>
      </c>
      <c r="I501" t="b">
        <v>1</v>
      </c>
      <c r="J501" t="inlineStr">
        <is>
          <t>active</t>
        </is>
      </c>
      <c r="K501" t="inlineStr">
        <is>
          <t>Furniture and household</t>
        </is>
      </c>
    </row>
    <row r="502">
      <c r="A502" t="inlineStr">
        <is>
          <t>T103862</t>
        </is>
      </c>
      <c r="B502" t="inlineStr">
        <is>
          <t>Carrick Medical Co.</t>
        </is>
      </c>
      <c r="D502" t="inlineStr">
        <is>
          <t>396 Industrial Estate</t>
        </is>
      </c>
      <c r="E502" t="inlineStr">
        <is>
          <t>Capital</t>
        </is>
      </c>
      <c r="F502" t="inlineStr">
        <is>
          <t>0828474822</t>
        </is>
      </c>
      <c r="G502" t="inlineStr">
        <is>
          <t>Tomas Ibrahim</t>
        </is>
      </c>
      <c r="H502" t="inlineStr">
        <is>
          <t>2018-09-25</t>
        </is>
      </c>
      <c r="I502" t="b">
        <v>1</v>
      </c>
      <c r="J502" t="inlineStr">
        <is>
          <t>active</t>
        </is>
      </c>
      <c r="K502" t="inlineStr">
        <is>
          <t>General trading</t>
        </is>
      </c>
    </row>
    <row r="503">
      <c r="A503" t="inlineStr">
        <is>
          <t>T103867</t>
        </is>
      </c>
      <c r="B503" t="inlineStr">
        <is>
          <t>Silk Road Living Limited</t>
        </is>
      </c>
      <c r="C503" t="inlineStr">
        <is>
          <t>Silk Road Living Ltd</t>
        </is>
      </c>
      <c r="D503" t="inlineStr">
        <is>
          <t>Unit 2, 337 Mill Road</t>
        </is>
      </c>
      <c r="E503" t="inlineStr">
        <is>
          <t>East</t>
        </is>
      </c>
      <c r="F503" t="inlineStr">
        <is>
          <t>0315177102</t>
        </is>
      </c>
      <c r="G503" t="inlineStr">
        <is>
          <t>M. Patel</t>
        </is>
      </c>
      <c r="H503" t="inlineStr">
        <is>
          <t>2021-11-02</t>
        </is>
      </c>
      <c r="I503" t="b">
        <v>1</v>
      </c>
      <c r="J503" t="inlineStr">
        <is>
          <t>active</t>
        </is>
      </c>
      <c r="K503" t="inlineStr">
        <is>
          <t>Cosmetics and personal care</t>
        </is>
      </c>
    </row>
    <row r="504">
      <c r="A504" t="inlineStr">
        <is>
          <t>T103876</t>
        </is>
      </c>
      <c r="B504" t="inlineStr">
        <is>
          <t>Great Vellmoor Trading Group Limited</t>
        </is>
      </c>
      <c r="C504" t="inlineStr">
        <is>
          <t>Great Vellmoor Trading Group Ltd</t>
        </is>
      </c>
      <c r="D504" t="inlineStr">
        <is>
          <t>12 Airport Rd</t>
        </is>
      </c>
      <c r="E504" t="inlineStr">
        <is>
          <t>West</t>
        </is>
      </c>
      <c r="F504" t="inlineStr">
        <is>
          <t>0389663631</t>
        </is>
      </c>
      <c r="G504" t="inlineStr">
        <is>
          <t>Somchai Silva</t>
        </is>
      </c>
      <c r="H504" t="inlineStr">
        <is>
          <t>2026-01-02</t>
        </is>
      </c>
      <c r="I504" t="b">
        <v>1</v>
      </c>
      <c r="J504" t="inlineStr">
        <is>
          <t>active</t>
        </is>
      </c>
      <c r="K504" t="inlineStr">
        <is>
          <t>General trading</t>
        </is>
      </c>
    </row>
    <row r="505">
      <c r="A505" t="inlineStr">
        <is>
          <t>T103882</t>
        </is>
      </c>
      <c r="B505" t="inlineStr">
        <is>
          <t xml:space="preserve">Aldergate Imports Limited </t>
        </is>
      </c>
      <c r="D505" t="inlineStr">
        <is>
          <t>356 Station Road</t>
        </is>
      </c>
      <c r="E505" t="inlineStr">
        <is>
          <t>Capital</t>
        </is>
      </c>
      <c r="F505" t="inlineStr">
        <is>
          <t>0345744179</t>
        </is>
      </c>
      <c r="G505" t="inlineStr">
        <is>
          <t>Elena Nguyen-Lee</t>
        </is>
      </c>
      <c r="H505" t="inlineStr">
        <is>
          <t>2022-10-22</t>
        </is>
      </c>
      <c r="I505" t="b">
        <v>1</v>
      </c>
      <c r="J505" t="inlineStr">
        <is>
          <t>active</t>
        </is>
      </c>
      <c r="K505" t="inlineStr">
        <is>
          <t>Fuel and chemicals</t>
        </is>
      </c>
    </row>
    <row r="506">
      <c r="A506" t="inlineStr">
        <is>
          <t>T103891</t>
        </is>
      </c>
      <c r="B506" t="inlineStr">
        <is>
          <t>Eastern Foods Holdings Ltd</t>
        </is>
      </c>
      <c r="C506" t="inlineStr">
        <is>
          <t>Eastern Foods Holdings Ltd</t>
        </is>
      </c>
      <c r="D506" t="inlineStr">
        <is>
          <t>98 Bazaar Lane</t>
        </is>
      </c>
      <c r="E506" t="inlineStr">
        <is>
          <t>South</t>
        </is>
      </c>
      <c r="F506" t="inlineStr">
        <is>
          <t>0719827763</t>
        </is>
      </c>
      <c r="G506" t="inlineStr">
        <is>
          <t>Lucia Rahman</t>
        </is>
      </c>
      <c r="H506" t="inlineStr">
        <is>
          <t>2021-02-27</t>
        </is>
      </c>
      <c r="I506" t="b">
        <v>1</v>
      </c>
      <c r="J506" t="inlineStr">
        <is>
          <t>active</t>
        </is>
      </c>
      <c r="K506" t="inlineStr">
        <is>
          <t>General trading</t>
        </is>
      </c>
    </row>
    <row r="507">
      <c r="A507" t="inlineStr">
        <is>
          <t>T103892</t>
        </is>
      </c>
      <c r="B507" t="inlineStr">
        <is>
          <t>Northern Electronics Co., Ltd</t>
        </is>
      </c>
      <c r="D507" t="inlineStr">
        <is>
          <t>194 Industrial Estate</t>
        </is>
      </c>
      <c r="E507" t="inlineStr">
        <is>
          <t>West</t>
        </is>
      </c>
      <c r="F507" t="inlineStr">
        <is>
          <t>0873569762</t>
        </is>
      </c>
      <c r="G507" t="inlineStr">
        <is>
          <t>Hassan Mensah</t>
        </is>
      </c>
      <c r="H507" t="inlineStr">
        <is>
          <t>2016-12-12</t>
        </is>
      </c>
      <c r="I507" t="b">
        <v>1</v>
      </c>
      <c r="J507" t="inlineStr">
        <is>
          <t>active</t>
        </is>
      </c>
      <c r="K507" t="inlineStr">
        <is>
          <t>General trading</t>
        </is>
      </c>
    </row>
    <row r="508">
      <c r="A508" t="inlineStr">
        <is>
          <t>T103900</t>
        </is>
      </c>
      <c r="B508" t="inlineStr">
        <is>
          <t>Royal Pack International Limited</t>
        </is>
      </c>
      <c r="D508" t="inlineStr">
        <is>
          <t>128 Harbour Road</t>
        </is>
      </c>
      <c r="E508" t="inlineStr">
        <is>
          <t>Capital</t>
        </is>
      </c>
      <c r="F508" t="inlineStr">
        <is>
          <t>0544392512</t>
        </is>
      </c>
      <c r="G508" t="inlineStr">
        <is>
          <t>Farid Tanaka</t>
        </is>
      </c>
      <c r="H508" t="inlineStr">
        <is>
          <t>2020-10-10</t>
        </is>
      </c>
      <c r="I508" t="b">
        <v>1</v>
      </c>
      <c r="J508" t="inlineStr">
        <is>
          <t>active</t>
        </is>
      </c>
      <c r="K508" t="inlineStr">
        <is>
          <t>Textiles and apparel</t>
        </is>
      </c>
    </row>
    <row r="509">
      <c r="A509" t="inlineStr">
        <is>
          <t>T103912</t>
        </is>
      </c>
      <c r="B509" t="inlineStr">
        <is>
          <t>Star Distribution Holdings Ltd</t>
        </is>
      </c>
      <c r="C509" t="inlineStr">
        <is>
          <t>Star Distribution Holdings Ltd</t>
        </is>
      </c>
      <c r="D509" t="inlineStr">
        <is>
          <t>96 Airport Rd</t>
        </is>
      </c>
      <c r="E509" t="inlineStr">
        <is>
          <t>North</t>
        </is>
      </c>
      <c r="F509" t="inlineStr">
        <is>
          <t>0818840770</t>
        </is>
      </c>
      <c r="G509" t="inlineStr">
        <is>
          <t>Amina Mahmood</t>
        </is>
      </c>
      <c r="H509" t="inlineStr">
        <is>
          <t>2015-11-28</t>
        </is>
      </c>
      <c r="I509" t="b">
        <v>1</v>
      </c>
      <c r="J509" t="inlineStr">
        <is>
          <t>active</t>
        </is>
      </c>
      <c r="K509" t="inlineStr">
        <is>
          <t>Tobacco and beverages</t>
        </is>
      </c>
    </row>
    <row r="510">
      <c r="A510" t="inlineStr">
        <is>
          <t>T103918</t>
        </is>
      </c>
      <c r="B510" t="inlineStr">
        <is>
          <t>Inverness Trading Group Ltd</t>
        </is>
      </c>
      <c r="C510" t="inlineStr">
        <is>
          <t>Inverness Trading Group Ltd</t>
        </is>
      </c>
      <c r="D510" t="inlineStr">
        <is>
          <t>31 Temple Street</t>
        </is>
      </c>
      <c r="E510" t="inlineStr">
        <is>
          <t>West</t>
        </is>
      </c>
      <c r="F510" t="inlineStr">
        <is>
          <t>0585699767</t>
        </is>
      </c>
      <c r="G510" t="inlineStr">
        <is>
          <t>Amina Bauer</t>
        </is>
      </c>
      <c r="H510" t="inlineStr">
        <is>
          <t>2008-07-13</t>
        </is>
      </c>
      <c r="I510" t="b">
        <v>1</v>
      </c>
      <c r="J510" t="inlineStr">
        <is>
          <t>active</t>
        </is>
      </c>
      <c r="K510" t="inlineStr">
        <is>
          <t>General trading</t>
        </is>
      </c>
    </row>
    <row r="511">
      <c r="A511" t="inlineStr">
        <is>
          <t>T103939</t>
        </is>
      </c>
      <c r="B511" t="inlineStr">
        <is>
          <t>Jade Agro Company</t>
        </is>
      </c>
      <c r="D511" t="inlineStr">
        <is>
          <t>55 Harbour Road</t>
        </is>
      </c>
      <c r="E511" t="inlineStr">
        <is>
          <t>North</t>
        </is>
      </c>
      <c r="F511" t="inlineStr">
        <is>
          <t>0323088755</t>
        </is>
      </c>
      <c r="G511" t="inlineStr">
        <is>
          <t>Nadia Okafor</t>
        </is>
      </c>
      <c r="H511" t="inlineStr">
        <is>
          <t>2009-10-21</t>
        </is>
      </c>
      <c r="I511" t="b">
        <v>1</v>
      </c>
      <c r="J511" t="inlineStr">
        <is>
          <t>active</t>
        </is>
      </c>
      <c r="K511" t="inlineStr">
        <is>
          <t>Textiles and apparel</t>
        </is>
      </c>
    </row>
    <row r="512">
      <c r="A512" t="inlineStr">
        <is>
          <t>T103949</t>
        </is>
      </c>
      <c r="B512" t="inlineStr">
        <is>
          <t>Eastern Textiles Limited</t>
        </is>
      </c>
      <c r="C512" t="inlineStr">
        <is>
          <t>Eastern Textiles Limited</t>
        </is>
      </c>
      <c r="D512" t="inlineStr">
        <is>
          <t>129 Bazaar Lane</t>
        </is>
      </c>
      <c r="E512" t="inlineStr">
        <is>
          <t>Capital</t>
        </is>
      </c>
      <c r="F512" t="inlineStr">
        <is>
          <t>0250698792</t>
        </is>
      </c>
      <c r="G512" t="inlineStr">
        <is>
          <t>Aisha Chen</t>
        </is>
      </c>
      <c r="H512" t="inlineStr">
        <is>
          <t>2021-02-12</t>
        </is>
      </c>
      <c r="I512" t="b">
        <v>1</v>
      </c>
      <c r="J512" t="inlineStr">
        <is>
          <t>active</t>
        </is>
      </c>
      <c r="K512" t="inlineStr">
        <is>
          <t>General trading</t>
        </is>
      </c>
    </row>
    <row r="513">
      <c r="A513" t="inlineStr">
        <is>
          <t>T103956</t>
        </is>
      </c>
      <c r="B513" t="inlineStr">
        <is>
          <t>Prime Mobile Company Limited</t>
        </is>
      </c>
      <c r="C513" t="inlineStr">
        <is>
          <t>Prime Mobile Co., Ltd</t>
        </is>
      </c>
      <c r="D513" t="inlineStr">
        <is>
          <t>244 Airport Road</t>
        </is>
      </c>
      <c r="E513" t="inlineStr">
        <is>
          <t>West</t>
        </is>
      </c>
      <c r="F513" t="inlineStr">
        <is>
          <t>0836300778</t>
        </is>
      </c>
      <c r="G513" t="inlineStr">
        <is>
          <t>Samuel Al-Sayed</t>
        </is>
      </c>
      <c r="H513" t="inlineStr">
        <is>
          <t>2015-02-25</t>
        </is>
      </c>
      <c r="I513" t="b">
        <v>1</v>
      </c>
      <c r="J513" t="inlineStr">
        <is>
          <t>active</t>
        </is>
      </c>
      <c r="K513" t="inlineStr">
        <is>
          <t>Furniture and household</t>
        </is>
      </c>
    </row>
    <row r="514">
      <c r="A514" t="inlineStr">
        <is>
          <t>T103967</t>
        </is>
      </c>
      <c r="B514" t="inlineStr">
        <is>
          <t>Jade Enterprises Partners Ltd</t>
        </is>
      </c>
      <c r="C514" t="inlineStr">
        <is>
          <t>Jade Enterprises Partners Ltd</t>
        </is>
      </c>
      <c r="D514" t="inlineStr">
        <is>
          <t>86 Riverside</t>
        </is>
      </c>
      <c r="E514" t="inlineStr">
        <is>
          <t>Coastal</t>
        </is>
      </c>
      <c r="F514" t="inlineStr">
        <is>
          <t>0825487473</t>
        </is>
      </c>
      <c r="G514" t="inlineStr">
        <is>
          <t>Aisha Okafor</t>
        </is>
      </c>
      <c r="H514" t="inlineStr">
        <is>
          <t>2016-01-20</t>
        </is>
      </c>
      <c r="I514" t="b">
        <v>1</v>
      </c>
      <c r="J514" t="inlineStr">
        <is>
          <t>active</t>
        </is>
      </c>
      <c r="K514" t="inlineStr">
        <is>
          <t>Machinery</t>
        </is>
      </c>
    </row>
    <row r="515">
      <c r="A515" t="inlineStr">
        <is>
          <t>T103975</t>
        </is>
      </c>
      <c r="B515" t="inlineStr">
        <is>
          <t>Metro Fruits Ltd</t>
        </is>
      </c>
      <c r="D515" t="inlineStr">
        <is>
          <t>68 Riverside</t>
        </is>
      </c>
      <c r="E515" t="inlineStr">
        <is>
          <t>Capital</t>
        </is>
      </c>
      <c r="F515" t="inlineStr">
        <is>
          <t>0334489894</t>
        </is>
      </c>
      <c r="G515" t="inlineStr">
        <is>
          <t>Mei Tanaka</t>
        </is>
      </c>
      <c r="H515" t="inlineStr">
        <is>
          <t>2015-03-16</t>
        </is>
      </c>
      <c r="I515" t="b">
        <v>1</v>
      </c>
      <c r="J515" t="inlineStr">
        <is>
          <t>active</t>
        </is>
      </c>
      <c r="K515" t="inlineStr">
        <is>
          <t>Medical devices</t>
        </is>
      </c>
    </row>
    <row r="516">
      <c r="A516" t="inlineStr">
        <is>
          <t>T103979</t>
        </is>
      </c>
      <c r="B516" t="inlineStr">
        <is>
          <t xml:space="preserve">Northern Motors Limited </t>
        </is>
      </c>
      <c r="D516" t="inlineStr">
        <is>
          <t>379 Bazaar Lane</t>
        </is>
      </c>
      <c r="E516" t="inlineStr">
        <is>
          <t>Capital</t>
        </is>
      </c>
      <c r="F516" t="inlineStr">
        <is>
          <t>0957004621</t>
        </is>
      </c>
      <c r="G516" t="inlineStr">
        <is>
          <t>Daniel Ibrahim</t>
        </is>
      </c>
      <c r="H516" t="inlineStr">
        <is>
          <t>2011-01-05</t>
        </is>
      </c>
      <c r="I516" t="b">
        <v>1</v>
      </c>
      <c r="J516" t="inlineStr">
        <is>
          <t>active</t>
        </is>
      </c>
      <c r="K516" t="inlineStr">
        <is>
          <t>Food importers</t>
        </is>
      </c>
    </row>
    <row r="517">
      <c r="A517" t="inlineStr">
        <is>
          <t>T103983</t>
        </is>
      </c>
      <c r="B517" t="inlineStr">
        <is>
          <t>Inverness Foods Ltd</t>
        </is>
      </c>
      <c r="C517" t="inlineStr">
        <is>
          <t>Inverness Mart</t>
        </is>
      </c>
      <c r="D517" t="inlineStr">
        <is>
          <t>36 Airport Road</t>
        </is>
      </c>
      <c r="E517" t="inlineStr">
        <is>
          <t>South</t>
        </is>
      </c>
      <c r="F517" t="inlineStr">
        <is>
          <t>0269818032</t>
        </is>
      </c>
      <c r="G517" t="inlineStr">
        <is>
          <t>Elena Chen</t>
        </is>
      </c>
      <c r="H517" t="inlineStr">
        <is>
          <t>2024-12-25</t>
        </is>
      </c>
      <c r="I517" t="b">
        <v>1</v>
      </c>
      <c r="J517" t="inlineStr">
        <is>
          <t>active</t>
        </is>
      </c>
      <c r="K517" t="inlineStr">
        <is>
          <t>Vehicles and parts</t>
        </is>
      </c>
    </row>
    <row r="518">
      <c r="A518" t="inlineStr">
        <is>
          <t>T103996</t>
        </is>
      </c>
      <c r="B518" t="inlineStr">
        <is>
          <t xml:space="preserve">United Commercial &amp; Sons </t>
        </is>
      </c>
      <c r="C518" t="inlineStr">
        <is>
          <t>United Commercial &amp; Sons</t>
        </is>
      </c>
      <c r="D518" t="inlineStr">
        <is>
          <t>123 Station Road</t>
        </is>
      </c>
      <c r="E518" t="inlineStr">
        <is>
          <t>East</t>
        </is>
      </c>
      <c r="F518" t="inlineStr">
        <is>
          <t>0432539418</t>
        </is>
      </c>
      <c r="G518" t="inlineStr">
        <is>
          <t>Kenji Patel</t>
        </is>
      </c>
      <c r="H518" t="inlineStr">
        <is>
          <t>2018-04-10</t>
        </is>
      </c>
      <c r="I518" t="b">
        <v>1</v>
      </c>
      <c r="J518" t="inlineStr">
        <is>
          <t>active</t>
        </is>
      </c>
      <c r="K518" t="inlineStr">
        <is>
          <t>Pharmaceuticals</t>
        </is>
      </c>
    </row>
    <row r="519">
      <c r="A519" t="inlineStr">
        <is>
          <t>T103997</t>
        </is>
      </c>
      <c r="B519" t="inlineStr">
        <is>
          <t>Star Mobile Ltd</t>
        </is>
      </c>
      <c r="D519" t="inlineStr">
        <is>
          <t>88 Garden Lane</t>
        </is>
      </c>
      <c r="E519" t="inlineStr">
        <is>
          <t>West</t>
        </is>
      </c>
      <c r="F519" t="inlineStr">
        <is>
          <t>0665886285</t>
        </is>
      </c>
      <c r="G519" t="inlineStr">
        <is>
          <t>Tomas Patel</t>
        </is>
      </c>
      <c r="H519" t="inlineStr">
        <is>
          <t>2017-04-09</t>
        </is>
      </c>
      <c r="I519" t="b">
        <v>1</v>
      </c>
      <c r="J519" t="inlineStr">
        <is>
          <t>active</t>
        </is>
      </c>
      <c r="K519" t="inlineStr">
        <is>
          <t>Vehicles and parts</t>
        </is>
      </c>
    </row>
    <row r="520">
      <c r="A520" t="inlineStr">
        <is>
          <t>T104007</t>
        </is>
      </c>
      <c r="B520" t="inlineStr">
        <is>
          <t>Ocean Industries Partners Limited</t>
        </is>
      </c>
      <c r="D520" t="inlineStr">
        <is>
          <t>86 Mill Road</t>
        </is>
      </c>
      <c r="E520" t="inlineStr">
        <is>
          <t>West</t>
        </is>
      </c>
      <c r="F520" t="inlineStr">
        <is>
          <t>0530050241</t>
        </is>
      </c>
      <c r="G520" t="inlineStr">
        <is>
          <t>Joseph Al-Sayed</t>
        </is>
      </c>
      <c r="H520" t="inlineStr">
        <is>
          <t>2009-04-29</t>
        </is>
      </c>
      <c r="I520" t="b">
        <v>1</v>
      </c>
      <c r="J520" t="inlineStr">
        <is>
          <t>active</t>
        </is>
      </c>
      <c r="K520" t="inlineStr">
        <is>
          <t>Machinery</t>
        </is>
      </c>
    </row>
    <row r="521">
      <c r="A521" t="inlineStr">
        <is>
          <t>T104011</t>
        </is>
      </c>
      <c r="B521" t="inlineStr">
        <is>
          <t>Evergreen Steel Partners Ltd</t>
        </is>
      </c>
      <c r="C521" t="inlineStr">
        <is>
          <t>Evergreen Steel Partners Ltd</t>
        </is>
      </c>
      <c r="D521" t="inlineStr">
        <is>
          <t>59 INDUSTRIAL ESTATE</t>
        </is>
      </c>
      <c r="E521" t="inlineStr">
        <is>
          <t>West</t>
        </is>
      </c>
      <c r="F521" t="inlineStr">
        <is>
          <t>0364848561</t>
        </is>
      </c>
      <c r="G521" t="inlineStr">
        <is>
          <t>Amina Osei</t>
        </is>
      </c>
      <c r="H521" t="inlineStr">
        <is>
          <t>2015-10-28</t>
        </is>
      </c>
      <c r="I521" t="b">
        <v>1</v>
      </c>
      <c r="J521" t="inlineStr">
        <is>
          <t>active</t>
        </is>
      </c>
      <c r="K521" t="inlineStr">
        <is>
          <t>Tobacco and beverages</t>
        </is>
      </c>
    </row>
    <row r="522">
      <c r="A522" t="inlineStr">
        <is>
          <t>T104019</t>
        </is>
      </c>
      <c r="B522" t="inlineStr">
        <is>
          <t>Twin Rivers Supply Co., Ltd</t>
        </is>
      </c>
      <c r="D522" t="inlineStr">
        <is>
          <t>7 Temple Street</t>
        </is>
      </c>
      <c r="E522" t="inlineStr">
        <is>
          <t>East</t>
        </is>
      </c>
      <c r="F522" t="inlineStr">
        <is>
          <t>0918934004</t>
        </is>
      </c>
      <c r="G522" t="inlineStr">
        <is>
          <t>Tomas Reyes</t>
        </is>
      </c>
      <c r="H522" t="inlineStr">
        <is>
          <t>2017-01-20</t>
        </is>
      </c>
      <c r="I522" t="b">
        <v>1</v>
      </c>
      <c r="J522" t="inlineStr">
        <is>
          <t>active</t>
        </is>
      </c>
      <c r="K522" t="inlineStr">
        <is>
          <t>Machinery</t>
        </is>
      </c>
    </row>
    <row r="523">
      <c r="A523" t="inlineStr">
        <is>
          <t>T104030</t>
        </is>
      </c>
      <c r="B523" t="inlineStr">
        <is>
          <t>Cobalt Enterprises Ltd</t>
        </is>
      </c>
      <c r="C523" t="inlineStr">
        <is>
          <t>Cobalt Enterprises Ltd</t>
        </is>
      </c>
      <c r="D523" t="inlineStr">
        <is>
          <t>269 Market Street</t>
        </is>
      </c>
      <c r="E523" t="inlineStr">
        <is>
          <t>South</t>
        </is>
      </c>
      <c r="F523" t="inlineStr">
        <is>
          <t>0759377365</t>
        </is>
      </c>
      <c r="G523" t="inlineStr">
        <is>
          <t>Amina Osei</t>
        </is>
      </c>
      <c r="H523" t="inlineStr">
        <is>
          <t>2021-03-12</t>
        </is>
      </c>
      <c r="I523" t="b">
        <v>1</v>
      </c>
      <c r="J523" t="inlineStr">
        <is>
          <t>active</t>
        </is>
      </c>
      <c r="K523" t="inlineStr">
        <is>
          <t>Electronics</t>
        </is>
      </c>
    </row>
    <row r="524">
      <c r="A524" t="inlineStr">
        <is>
          <t>T104036</t>
        </is>
      </c>
      <c r="B524" t="inlineStr">
        <is>
          <t>Evergreen Pack Enterprises</t>
        </is>
      </c>
      <c r="C524" t="inlineStr">
        <is>
          <t>Evergreen Depot</t>
        </is>
      </c>
      <c r="D524" t="inlineStr">
        <is>
          <t>27 Garden Lane</t>
        </is>
      </c>
      <c r="E524" t="inlineStr">
        <is>
          <t>South</t>
        </is>
      </c>
      <c r="F524" t="inlineStr">
        <is>
          <t>0265491174</t>
        </is>
      </c>
      <c r="G524" t="inlineStr">
        <is>
          <t>Kenji Haddad</t>
        </is>
      </c>
      <c r="H524" t="inlineStr">
        <is>
          <t>2018-11-03</t>
        </is>
      </c>
      <c r="I524" t="b">
        <v>1</v>
      </c>
      <c r="J524" t="inlineStr">
        <is>
          <t>active</t>
        </is>
      </c>
      <c r="K524" t="inlineStr">
        <is>
          <t>Furniture and household</t>
        </is>
      </c>
    </row>
    <row r="525">
      <c r="A525" t="inlineStr">
        <is>
          <t>T104041</t>
        </is>
      </c>
      <c r="B525" t="inlineStr">
        <is>
          <t>Eastern Textiles Group Ltd</t>
        </is>
      </c>
      <c r="C525" t="inlineStr">
        <is>
          <t>Eastern Textiles Group Ltd</t>
        </is>
      </c>
      <c r="D525" t="inlineStr">
        <is>
          <t>355 Mill Road</t>
        </is>
      </c>
      <c r="E525" t="inlineStr">
        <is>
          <t>North</t>
        </is>
      </c>
      <c r="F525" t="inlineStr">
        <is>
          <t>0297083250</t>
        </is>
      </c>
      <c r="G525" t="inlineStr">
        <is>
          <t>Ravi Nguyen-Lee</t>
        </is>
      </c>
      <c r="H525" t="inlineStr">
        <is>
          <t>2009-08-02</t>
        </is>
      </c>
      <c r="I525" t="b">
        <v>1</v>
      </c>
      <c r="J525" t="inlineStr">
        <is>
          <t>active</t>
        </is>
      </c>
      <c r="K525" t="inlineStr">
        <is>
          <t>Textiles and apparel</t>
        </is>
      </c>
    </row>
    <row r="526">
      <c r="A526" t="inlineStr">
        <is>
          <t>T104050</t>
        </is>
      </c>
      <c r="B526" t="inlineStr">
        <is>
          <t>Northern Enterprises Group Ltd</t>
        </is>
      </c>
      <c r="D526" t="inlineStr">
        <is>
          <t>95 Bazaar Lane</t>
        </is>
      </c>
      <c r="E526" t="inlineStr">
        <is>
          <t>South</t>
        </is>
      </c>
      <c r="F526" t="inlineStr">
        <is>
          <t>0409333035</t>
        </is>
      </c>
      <c r="G526" t="inlineStr">
        <is>
          <t>Mei Mahmood</t>
        </is>
      </c>
      <c r="H526" t="inlineStr">
        <is>
          <t>2017-09-16</t>
        </is>
      </c>
      <c r="I526" t="b">
        <v>1</v>
      </c>
      <c r="J526" t="inlineStr">
        <is>
          <t>active</t>
        </is>
      </c>
      <c r="K526" t="inlineStr">
        <is>
          <t>Vehicles and parts</t>
        </is>
      </c>
    </row>
    <row r="527">
      <c r="A527" t="inlineStr">
        <is>
          <t>T104057</t>
        </is>
      </c>
      <c r="B527" t="inlineStr">
        <is>
          <t>Harmony Pack &amp; Sons</t>
        </is>
      </c>
      <c r="D527" t="inlineStr">
        <is>
          <t>135 Harbour Road</t>
        </is>
      </c>
      <c r="E527" t="inlineStr">
        <is>
          <t>South</t>
        </is>
      </c>
      <c r="F527" t="inlineStr">
        <is>
          <t>0567147811</t>
        </is>
      </c>
      <c r="G527" t="inlineStr">
        <is>
          <t>Lucia Al-Sayed</t>
        </is>
      </c>
      <c r="H527" t="inlineStr">
        <is>
          <t>2011-11-14</t>
        </is>
      </c>
      <c r="I527" t="b">
        <v>1</v>
      </c>
      <c r="J527" t="inlineStr">
        <is>
          <t>active</t>
        </is>
      </c>
      <c r="K527" t="inlineStr">
        <is>
          <t>Vehicles and parts</t>
        </is>
      </c>
    </row>
    <row r="528">
      <c r="A528" t="inlineStr">
        <is>
          <t>T104063</t>
        </is>
      </c>
      <c r="B528" t="inlineStr">
        <is>
          <t>Eastern Trading Holdings Ltd</t>
        </is>
      </c>
      <c r="D528" t="inlineStr">
        <is>
          <t>388 Airport Road</t>
        </is>
      </c>
      <c r="E528" t="inlineStr">
        <is>
          <t>North</t>
        </is>
      </c>
      <c r="F528" t="inlineStr">
        <is>
          <t>0354693724</t>
        </is>
      </c>
      <c r="G528" t="inlineStr">
        <is>
          <t>Samuel Mwangi</t>
        </is>
      </c>
      <c r="H528" t="inlineStr">
        <is>
          <t>2022-12-06</t>
        </is>
      </c>
      <c r="I528" t="b">
        <v>1</v>
      </c>
      <c r="J528" t="inlineStr">
        <is>
          <t>active</t>
        </is>
      </c>
      <c r="K528" t="inlineStr">
        <is>
          <t>Textiles and apparel</t>
        </is>
      </c>
    </row>
    <row r="529">
      <c r="A529" t="inlineStr">
        <is>
          <t>T104069</t>
        </is>
      </c>
      <c r="B529" t="inlineStr">
        <is>
          <t>Summit Enterprises International Ltd</t>
        </is>
      </c>
      <c r="C529" t="inlineStr">
        <is>
          <t>Summit Enterprises International Ltd</t>
        </is>
      </c>
      <c r="D529" t="inlineStr">
        <is>
          <t>227 Station Road</t>
        </is>
      </c>
      <c r="E529" t="inlineStr">
        <is>
          <t>Capital</t>
        </is>
      </c>
      <c r="F529" t="inlineStr">
        <is>
          <t>0536568166</t>
        </is>
      </c>
      <c r="G529" t="inlineStr">
        <is>
          <t>Farid Al-Sayed</t>
        </is>
      </c>
      <c r="H529" t="inlineStr">
        <is>
          <t>2014-03-25</t>
        </is>
      </c>
      <c r="I529" t="b">
        <v>1</v>
      </c>
      <c r="J529" t="inlineStr">
        <is>
          <t>active</t>
        </is>
      </c>
      <c r="K529" t="inlineStr">
        <is>
          <t>Pharmaceuticals</t>
        </is>
      </c>
    </row>
    <row r="530">
      <c r="A530" t="inlineStr">
        <is>
          <t>T104076</t>
        </is>
      </c>
      <c r="B530" t="inlineStr">
        <is>
          <t>Pacific Electronics Partners Ltd</t>
        </is>
      </c>
      <c r="C530" t="inlineStr">
        <is>
          <t>Pacific Electronics Partners Ltd</t>
        </is>
      </c>
      <c r="D530" t="inlineStr">
        <is>
          <t>130 Harbour Road</t>
        </is>
      </c>
      <c r="E530" t="inlineStr">
        <is>
          <t>South</t>
        </is>
      </c>
      <c r="F530" t="inlineStr">
        <is>
          <t>0935071084</t>
        </is>
      </c>
      <c r="G530" t="inlineStr">
        <is>
          <t>Lucia Haddad</t>
        </is>
      </c>
      <c r="H530" t="inlineStr">
        <is>
          <t>2019-07-31</t>
        </is>
      </c>
      <c r="I530" t="b">
        <v>1</v>
      </c>
      <c r="J530" t="inlineStr">
        <is>
          <t>active</t>
        </is>
      </c>
      <c r="K530" t="inlineStr">
        <is>
          <t>General trading</t>
        </is>
      </c>
    </row>
    <row r="531">
      <c r="A531" t="inlineStr">
        <is>
          <t>T104081</t>
        </is>
      </c>
      <c r="B531" t="inlineStr">
        <is>
          <t>Silver Textiles Company Limited</t>
        </is>
      </c>
      <c r="C531" t="inlineStr">
        <is>
          <t>Silver Mart</t>
        </is>
      </c>
      <c r="D531" t="inlineStr">
        <is>
          <t>163 Temple Street</t>
        </is>
      </c>
      <c r="E531" t="inlineStr">
        <is>
          <t>South</t>
        </is>
      </c>
      <c r="F531" t="inlineStr">
        <is>
          <t>0410521954</t>
        </is>
      </c>
      <c r="G531" t="inlineStr">
        <is>
          <t>Ingrid Patel</t>
        </is>
      </c>
      <c r="H531" t="inlineStr">
        <is>
          <t>2012-12-18</t>
        </is>
      </c>
      <c r="I531" t="b">
        <v>1</v>
      </c>
      <c r="J531" t="inlineStr">
        <is>
          <t>active</t>
        </is>
      </c>
      <c r="K531" t="inlineStr">
        <is>
          <t>Food importers</t>
        </is>
      </c>
    </row>
    <row r="532">
      <c r="A532" t="inlineStr">
        <is>
          <t>T104093</t>
        </is>
      </c>
      <c r="B532" t="inlineStr">
        <is>
          <t>Metro Pack Group Limited</t>
        </is>
      </c>
      <c r="C532" t="inlineStr">
        <is>
          <t>Metro Pack Group Ltd</t>
        </is>
      </c>
      <c r="D532" t="inlineStr">
        <is>
          <t>184 Temple Street</t>
        </is>
      </c>
      <c r="E532" t="inlineStr">
        <is>
          <t>Coastal</t>
        </is>
      </c>
      <c r="F532" t="inlineStr">
        <is>
          <t>0959015402</t>
        </is>
      </c>
      <c r="G532" t="inlineStr">
        <is>
          <t>Farid Novak</t>
        </is>
      </c>
      <c r="H532" t="inlineStr">
        <is>
          <t>2010-04-18</t>
        </is>
      </c>
      <c r="I532" t="b">
        <v>1</v>
      </c>
      <c r="J532" t="inlineStr">
        <is>
          <t>active</t>
        </is>
      </c>
      <c r="K532" t="inlineStr">
        <is>
          <t>General trading</t>
        </is>
      </c>
    </row>
    <row r="533">
      <c r="A533" t="inlineStr">
        <is>
          <t>T104095</t>
        </is>
      </c>
      <c r="B533" t="inlineStr">
        <is>
          <t>Star Motors Group Ltd</t>
        </is>
      </c>
      <c r="C533" t="inlineStr">
        <is>
          <t>Star Motors Group Ltd</t>
        </is>
      </c>
      <c r="D533" t="inlineStr">
        <is>
          <t>82 Airport Road</t>
        </is>
      </c>
      <c r="E533" t="inlineStr">
        <is>
          <t>East</t>
        </is>
      </c>
      <c r="F533" t="inlineStr">
        <is>
          <t>0605502975</t>
        </is>
      </c>
      <c r="G533" t="inlineStr">
        <is>
          <t>A. Sato</t>
        </is>
      </c>
      <c r="H533" t="inlineStr">
        <is>
          <t>2014-04-02</t>
        </is>
      </c>
      <c r="I533" t="b">
        <v>1</v>
      </c>
      <c r="J533" t="inlineStr">
        <is>
          <t>active</t>
        </is>
      </c>
      <c r="K533" t="inlineStr">
        <is>
          <t>Vehicles and parts</t>
        </is>
      </c>
    </row>
    <row r="534">
      <c r="A534" t="inlineStr">
        <is>
          <t>T104102</t>
        </is>
      </c>
      <c r="B534" t="inlineStr">
        <is>
          <t>Global Fruits Co., Ltd</t>
        </is>
      </c>
      <c r="C534" t="inlineStr">
        <is>
          <t>Global Fruits Co., Ltd</t>
        </is>
      </c>
      <c r="D534" t="inlineStr">
        <is>
          <t>180 Mill Road</t>
        </is>
      </c>
      <c r="E534" t="inlineStr">
        <is>
          <t>West</t>
        </is>
      </c>
      <c r="F534" t="inlineStr">
        <is>
          <t>0645254732</t>
        </is>
      </c>
      <c r="G534" t="inlineStr">
        <is>
          <t>Tomas Rahman</t>
        </is>
      </c>
      <c r="H534" t="inlineStr">
        <is>
          <t>2017-01-31</t>
        </is>
      </c>
      <c r="I534" t="b">
        <v>1</v>
      </c>
      <c r="J534" t="inlineStr">
        <is>
          <t>active</t>
        </is>
      </c>
      <c r="K534" t="inlineStr">
        <is>
          <t>Steel and construction</t>
        </is>
      </c>
    </row>
    <row r="535">
      <c r="A535" t="inlineStr">
        <is>
          <t>T104112</t>
        </is>
      </c>
      <c r="B535" t="inlineStr">
        <is>
          <t>Coral Supply Ltd</t>
        </is>
      </c>
      <c r="D535" t="inlineStr">
        <is>
          <t>215 Temple St</t>
        </is>
      </c>
      <c r="E535" t="inlineStr">
        <is>
          <t>East</t>
        </is>
      </c>
      <c r="F535" t="inlineStr">
        <is>
          <t>0421609846</t>
        </is>
      </c>
      <c r="G535" t="inlineStr">
        <is>
          <t>Lucia Fernandes</t>
        </is>
      </c>
      <c r="H535" t="inlineStr">
        <is>
          <t>2016-02-09</t>
        </is>
      </c>
      <c r="I535" t="b">
        <v>1</v>
      </c>
      <c r="J535" t="inlineStr">
        <is>
          <t>active</t>
        </is>
      </c>
      <c r="K535" t="inlineStr">
        <is>
          <t>Steel and construction</t>
        </is>
      </c>
    </row>
    <row r="536">
      <c r="A536" t="inlineStr">
        <is>
          <t>T104120</t>
        </is>
      </c>
      <c r="B536" t="inlineStr">
        <is>
          <t>Arden Textiles Group Ltd</t>
        </is>
      </c>
      <c r="D536" t="inlineStr">
        <is>
          <t>56 Bazaar Lane</t>
        </is>
      </c>
      <c r="E536" t="inlineStr">
        <is>
          <t>West</t>
        </is>
      </c>
      <c r="F536" t="inlineStr">
        <is>
          <t>0993772207</t>
        </is>
      </c>
      <c r="G536" t="inlineStr">
        <is>
          <t>Hassan Patel</t>
        </is>
      </c>
      <c r="H536" t="inlineStr">
        <is>
          <t>2009-03-26</t>
        </is>
      </c>
      <c r="I536" t="b">
        <v>1</v>
      </c>
      <c r="J536" t="inlineStr">
        <is>
          <t>active</t>
        </is>
      </c>
      <c r="K536" t="inlineStr">
        <is>
          <t>Medical devices</t>
        </is>
      </c>
    </row>
    <row r="537">
      <c r="A537" t="inlineStr">
        <is>
          <t>T104126</t>
        </is>
      </c>
      <c r="B537" t="inlineStr">
        <is>
          <t>Eastern Foods Partners Ltd</t>
        </is>
      </c>
      <c r="C537" t="inlineStr">
        <is>
          <t>Eastern Foods Partners Ltd</t>
        </is>
      </c>
      <c r="D537" t="inlineStr">
        <is>
          <t>Unit 19, 274 Market Street</t>
        </is>
      </c>
      <c r="E537" t="inlineStr">
        <is>
          <t>East</t>
        </is>
      </c>
      <c r="F537" t="inlineStr">
        <is>
          <t>0630331486</t>
        </is>
      </c>
      <c r="G537" t="inlineStr">
        <is>
          <t>Lucia Novak</t>
        </is>
      </c>
      <c r="H537" t="inlineStr">
        <is>
          <t>2019-06-23</t>
        </is>
      </c>
      <c r="I537" t="b">
        <v>1</v>
      </c>
      <c r="J537" t="inlineStr">
        <is>
          <t>active</t>
        </is>
      </c>
      <c r="K537" t="inlineStr">
        <is>
          <t>General trading</t>
        </is>
      </c>
    </row>
    <row r="538">
      <c r="A538" t="inlineStr">
        <is>
          <t>T104135</t>
        </is>
      </c>
      <c r="B538" t="inlineStr">
        <is>
          <t>Twin Rivers Medical Limited</t>
        </is>
      </c>
      <c r="C538" t="inlineStr">
        <is>
          <t>Twin Mart</t>
        </is>
      </c>
      <c r="D538" t="inlineStr">
        <is>
          <t>203 Airport Road</t>
        </is>
      </c>
      <c r="E538" t="inlineStr">
        <is>
          <t>South</t>
        </is>
      </c>
      <c r="F538" t="inlineStr">
        <is>
          <t>0480229949</t>
        </is>
      </c>
      <c r="G538" t="inlineStr">
        <is>
          <t>Elena Okafor</t>
        </is>
      </c>
      <c r="H538" t="inlineStr">
        <is>
          <t>2011-08-08</t>
        </is>
      </c>
      <c r="I538" t="b">
        <v>1</v>
      </c>
      <c r="J538" t="inlineStr">
        <is>
          <t>active</t>
        </is>
      </c>
      <c r="K538" t="inlineStr">
        <is>
          <t>General trading</t>
        </is>
      </c>
    </row>
    <row r="539">
      <c r="A539" t="inlineStr">
        <is>
          <t>T104140</t>
        </is>
      </c>
      <c r="B539" t="inlineStr">
        <is>
          <t>Crown Fruits Partners Limited</t>
        </is>
      </c>
      <c r="D539" t="inlineStr">
        <is>
          <t>35 Harbour Road</t>
        </is>
      </c>
      <c r="E539" t="inlineStr">
        <is>
          <t>North</t>
        </is>
      </c>
      <c r="F539" t="inlineStr">
        <is>
          <t>0952779983</t>
        </is>
      </c>
      <c r="G539" t="inlineStr">
        <is>
          <t>Priya Mensah</t>
        </is>
      </c>
      <c r="H539" t="inlineStr">
        <is>
          <t>2009-07-28</t>
        </is>
      </c>
      <c r="I539" t="b">
        <v>1</v>
      </c>
      <c r="J539" t="inlineStr">
        <is>
          <t>active</t>
        </is>
      </c>
      <c r="K539" t="inlineStr">
        <is>
          <t>Textiles and apparel</t>
        </is>
      </c>
    </row>
    <row r="540">
      <c r="A540" t="inlineStr">
        <is>
          <t>T104146</t>
        </is>
      </c>
      <c r="B540" t="inlineStr">
        <is>
          <t>Golden Pack Group Ltd</t>
        </is>
      </c>
      <c r="C540" t="inlineStr">
        <is>
          <t>Golden Pack Group Ltd</t>
        </is>
      </c>
      <c r="D540" t="inlineStr">
        <is>
          <t>211 Garden Lane</t>
        </is>
      </c>
      <c r="E540" t="inlineStr">
        <is>
          <t>Coastal</t>
        </is>
      </c>
      <c r="F540" t="inlineStr">
        <is>
          <t>0212933450</t>
        </is>
      </c>
      <c r="G540" t="inlineStr">
        <is>
          <t>Elena Fernandes</t>
        </is>
      </c>
      <c r="H540" t="inlineStr">
        <is>
          <t>2012-08-22</t>
        </is>
      </c>
      <c r="I540" t="b">
        <v>1</v>
      </c>
      <c r="J540" t="inlineStr">
        <is>
          <t>active</t>
        </is>
      </c>
      <c r="K540" t="inlineStr">
        <is>
          <t>Furniture and household</t>
        </is>
      </c>
    </row>
    <row r="541">
      <c r="A541" t="inlineStr">
        <is>
          <t>T104151</t>
        </is>
      </c>
      <c r="B541" t="inlineStr">
        <is>
          <t>Central Glow Limited</t>
        </is>
      </c>
      <c r="C541" t="inlineStr">
        <is>
          <t>Central Glow Limited</t>
        </is>
      </c>
      <c r="D541" t="inlineStr">
        <is>
          <t>111 Market Street</t>
        </is>
      </c>
      <c r="E541" t="inlineStr">
        <is>
          <t>Coastal</t>
        </is>
      </c>
      <c r="F541" t="inlineStr">
        <is>
          <t>0694680054</t>
        </is>
      </c>
      <c r="G541" t="inlineStr">
        <is>
          <t>Mei Mahmood</t>
        </is>
      </c>
      <c r="H541" t="inlineStr">
        <is>
          <t>2025-04-15</t>
        </is>
      </c>
      <c r="I541" t="b">
        <v>1</v>
      </c>
      <c r="J541" t="inlineStr">
        <is>
          <t>active</t>
        </is>
      </c>
      <c r="K541" t="inlineStr">
        <is>
          <t>Pharmaceuticals</t>
        </is>
      </c>
    </row>
    <row r="542">
      <c r="A542" t="inlineStr">
        <is>
          <t>T104162</t>
        </is>
      </c>
      <c r="B542" t="inlineStr">
        <is>
          <t>Summit Glow Holdings Limited</t>
        </is>
      </c>
      <c r="D542" t="inlineStr">
        <is>
          <t>47 MILL ROAD</t>
        </is>
      </c>
      <c r="E542" t="inlineStr">
        <is>
          <t>East</t>
        </is>
      </c>
      <c r="F542" t="inlineStr">
        <is>
          <t>0979088615</t>
        </is>
      </c>
      <c r="G542" t="inlineStr">
        <is>
          <t>Fatima Sato</t>
        </is>
      </c>
      <c r="H542" t="inlineStr">
        <is>
          <t>2021-06-06</t>
        </is>
      </c>
      <c r="I542" t="b">
        <v>1</v>
      </c>
      <c r="J542" t="inlineStr">
        <is>
          <t>active</t>
        </is>
      </c>
      <c r="K542" t="inlineStr">
        <is>
          <t>Food importers</t>
        </is>
      </c>
    </row>
    <row r="543">
      <c r="A543" t="inlineStr">
        <is>
          <t>T104167</t>
        </is>
      </c>
      <c r="B543" t="inlineStr">
        <is>
          <t>Sunrise Living Enterprises</t>
        </is>
      </c>
      <c r="D543" t="inlineStr">
        <is>
          <t>191 STATION ROAD</t>
        </is>
      </c>
      <c r="E543" t="inlineStr">
        <is>
          <t>West</t>
        </is>
      </c>
      <c r="F543" t="inlineStr">
        <is>
          <t>0994032284</t>
        </is>
      </c>
      <c r="G543" t="inlineStr">
        <is>
          <t>Mei Al-Sayed</t>
        </is>
      </c>
      <c r="H543" t="inlineStr">
        <is>
          <t>2010-07-07</t>
        </is>
      </c>
      <c r="I543" t="b">
        <v>1</v>
      </c>
      <c r="J543" t="inlineStr">
        <is>
          <t>active</t>
        </is>
      </c>
      <c r="K543" t="inlineStr">
        <is>
          <t>Medical devices</t>
        </is>
      </c>
    </row>
    <row r="544">
      <c r="A544" t="inlineStr">
        <is>
          <t>T104172</t>
        </is>
      </c>
      <c r="B544" t="inlineStr">
        <is>
          <t>Star Distribution Co., Ltd</t>
        </is>
      </c>
      <c r="C544" t="inlineStr">
        <is>
          <t>Star Distribution Co., Ltd</t>
        </is>
      </c>
      <c r="D544" t="inlineStr">
        <is>
          <t>95 Bazaar Lane</t>
        </is>
      </c>
      <c r="E544" t="inlineStr">
        <is>
          <t>South</t>
        </is>
      </c>
      <c r="F544" t="inlineStr">
        <is>
          <t>0601970258</t>
        </is>
      </c>
      <c r="G544" t="inlineStr">
        <is>
          <t>Lucia Haddad</t>
        </is>
      </c>
      <c r="H544" t="inlineStr">
        <is>
          <t>2013-12-14</t>
        </is>
      </c>
      <c r="I544" t="b">
        <v>1</v>
      </c>
      <c r="J544" t="inlineStr">
        <is>
          <t>active</t>
        </is>
      </c>
      <c r="K544" t="inlineStr">
        <is>
          <t>Electronics</t>
        </is>
      </c>
    </row>
    <row r="545">
      <c r="A545" t="inlineStr">
        <is>
          <t>T104182</t>
        </is>
      </c>
      <c r="B545" t="inlineStr">
        <is>
          <t>Arden Enterprises International Limited</t>
        </is>
      </c>
      <c r="D545" t="inlineStr">
        <is>
          <t>65 Bazaar Lane</t>
        </is>
      </c>
      <c r="E545" t="inlineStr">
        <is>
          <t>Capital</t>
        </is>
      </c>
      <c r="F545" t="inlineStr">
        <is>
          <t>0641092024</t>
        </is>
      </c>
      <c r="G545" t="inlineStr">
        <is>
          <t>Lucia Patel</t>
        </is>
      </c>
      <c r="H545" t="inlineStr">
        <is>
          <t>2010-02-08</t>
        </is>
      </c>
      <c r="I545" t="b">
        <v>1</v>
      </c>
      <c r="J545" t="inlineStr">
        <is>
          <t>active</t>
        </is>
      </c>
      <c r="K545" t="inlineStr">
        <is>
          <t>Medical devices</t>
        </is>
      </c>
    </row>
    <row r="546">
      <c r="A546" t="inlineStr">
        <is>
          <t>T104191</t>
        </is>
      </c>
      <c r="B546" t="inlineStr">
        <is>
          <t>Ashcombe Distribution &amp; Sons</t>
        </is>
      </c>
      <c r="C546" t="inlineStr">
        <is>
          <t>Ashcombe Depot</t>
        </is>
      </c>
      <c r="D546" t="inlineStr">
        <is>
          <t>380 Garden Lane</t>
        </is>
      </c>
      <c r="E546" t="inlineStr">
        <is>
          <t>Capital</t>
        </is>
      </c>
      <c r="F546" t="inlineStr">
        <is>
          <t>0882391196</t>
        </is>
      </c>
      <c r="G546" t="inlineStr">
        <is>
          <t>Fatima Sato</t>
        </is>
      </c>
      <c r="H546" t="inlineStr">
        <is>
          <t>2014-12-07</t>
        </is>
      </c>
      <c r="I546" t="b">
        <v>1</v>
      </c>
      <c r="J546" t="inlineStr">
        <is>
          <t>active</t>
        </is>
      </c>
      <c r="K546" t="inlineStr">
        <is>
          <t>Textiles and apparel</t>
        </is>
      </c>
    </row>
    <row r="547">
      <c r="A547" t="inlineStr">
        <is>
          <t>T104198</t>
        </is>
      </c>
      <c r="B547" t="inlineStr">
        <is>
          <t>Eastern Fruits Co., Ltd</t>
        </is>
      </c>
      <c r="D547" t="inlineStr">
        <is>
          <t>Unit 2, 43 Market Street</t>
        </is>
      </c>
      <c r="E547" t="inlineStr">
        <is>
          <t>North</t>
        </is>
      </c>
      <c r="F547" t="inlineStr">
        <is>
          <t>0281894149</t>
        </is>
      </c>
      <c r="G547" t="inlineStr">
        <is>
          <t>Joseph Kowalski</t>
        </is>
      </c>
      <c r="H547" t="inlineStr">
        <is>
          <t>2012-06-27</t>
        </is>
      </c>
      <c r="I547" t="b">
        <v>1</v>
      </c>
      <c r="J547" t="inlineStr">
        <is>
          <t>active</t>
        </is>
      </c>
      <c r="K547" t="inlineStr">
        <is>
          <t>Steel and construction</t>
        </is>
      </c>
    </row>
    <row r="548">
      <c r="A548" t="inlineStr">
        <is>
          <t>T104200</t>
        </is>
      </c>
      <c r="B548" t="inlineStr">
        <is>
          <t>Ashcombe Electronics Co.</t>
        </is>
      </c>
      <c r="C548" t="inlineStr">
        <is>
          <t>Ashcombe Electronics Co.</t>
        </is>
      </c>
      <c r="D548" t="inlineStr">
        <is>
          <t>25 Market Street</t>
        </is>
      </c>
      <c r="E548" t="inlineStr">
        <is>
          <t>West</t>
        </is>
      </c>
      <c r="F548" t="inlineStr">
        <is>
          <t>0299481501</t>
        </is>
      </c>
      <c r="G548" t="inlineStr">
        <is>
          <t>B. Chen</t>
        </is>
      </c>
      <c r="H548" t="inlineStr">
        <is>
          <t>2012-08-20</t>
        </is>
      </c>
      <c r="I548" t="b">
        <v>1</v>
      </c>
      <c r="J548" t="inlineStr">
        <is>
          <t>active</t>
        </is>
      </c>
      <c r="K548" t="inlineStr">
        <is>
          <t>General trading</t>
        </is>
      </c>
    </row>
    <row r="549">
      <c r="A549" t="inlineStr">
        <is>
          <t>T104211</t>
        </is>
      </c>
      <c r="B549" t="inlineStr">
        <is>
          <t>Northern Motors Group Limited</t>
        </is>
      </c>
      <c r="D549" t="inlineStr">
        <is>
          <t>361 BAZAAR LANE</t>
        </is>
      </c>
      <c r="E549" t="inlineStr">
        <is>
          <t>West</t>
        </is>
      </c>
      <c r="F549" t="inlineStr">
        <is>
          <t>0652581242</t>
        </is>
      </c>
      <c r="G549" t="inlineStr">
        <is>
          <t>Omar Mwangi</t>
        </is>
      </c>
      <c r="H549" t="inlineStr">
        <is>
          <t>2011-03-27</t>
        </is>
      </c>
      <c r="I549" t="b">
        <v>1</v>
      </c>
      <c r="J549" t="inlineStr">
        <is>
          <t>active</t>
        </is>
      </c>
      <c r="K549" t="inlineStr">
        <is>
          <t>Electronics</t>
        </is>
      </c>
    </row>
    <row r="550">
      <c r="A550" t="inlineStr">
        <is>
          <t>T104218</t>
        </is>
      </c>
      <c r="B550" t="inlineStr">
        <is>
          <t>Coral Foods &amp; Sons</t>
        </is>
      </c>
      <c r="D550" t="inlineStr">
        <is>
          <t>324 BAZAAR LANE</t>
        </is>
      </c>
      <c r="E550" t="inlineStr">
        <is>
          <t>South</t>
        </is>
      </c>
      <c r="F550" t="inlineStr">
        <is>
          <t>0407582403</t>
        </is>
      </c>
      <c r="G550" t="inlineStr">
        <is>
          <t>Elena Silva</t>
        </is>
      </c>
      <c r="H550" t="inlineStr">
        <is>
          <t>2019-07-19</t>
        </is>
      </c>
      <c r="I550" t="b">
        <v>1</v>
      </c>
      <c r="J550" t="inlineStr">
        <is>
          <t>active</t>
        </is>
      </c>
      <c r="K550" t="inlineStr">
        <is>
          <t>Vehicles and parts</t>
        </is>
      </c>
    </row>
    <row r="551">
      <c r="A551" t="inlineStr">
        <is>
          <t>T104227</t>
        </is>
      </c>
      <c r="B551" t="inlineStr">
        <is>
          <t>Jade Glow Group Ltd</t>
        </is>
      </c>
      <c r="D551" t="inlineStr">
        <is>
          <t>360 BAZAAR LANE</t>
        </is>
      </c>
      <c r="E551" t="inlineStr">
        <is>
          <t>North</t>
        </is>
      </c>
      <c r="F551" t="inlineStr">
        <is>
          <t>0546308381</t>
        </is>
      </c>
      <c r="G551" t="inlineStr">
        <is>
          <t>B. Chen</t>
        </is>
      </c>
      <c r="H551" t="inlineStr">
        <is>
          <t>2012-08-27</t>
        </is>
      </c>
      <c r="I551" t="b">
        <v>1</v>
      </c>
      <c r="J551" t="inlineStr">
        <is>
          <t>active</t>
        </is>
      </c>
      <c r="K551" t="inlineStr">
        <is>
          <t>Cosmetics and personal care</t>
        </is>
      </c>
    </row>
    <row r="552">
      <c r="A552" t="inlineStr">
        <is>
          <t>T104234</t>
        </is>
      </c>
      <c r="B552" t="inlineStr">
        <is>
          <t>Arden Living Partners Ltd</t>
        </is>
      </c>
      <c r="D552" t="inlineStr">
        <is>
          <t>397 Mill Road</t>
        </is>
      </c>
      <c r="E552" t="inlineStr">
        <is>
          <t>Coastal</t>
        </is>
      </c>
      <c r="F552" t="inlineStr">
        <is>
          <t>0760786980</t>
        </is>
      </c>
      <c r="G552" t="inlineStr">
        <is>
          <t>Somchai Nguyen-Lee</t>
        </is>
      </c>
      <c r="H552" t="inlineStr">
        <is>
          <t>2019-09-20</t>
        </is>
      </c>
      <c r="I552" t="b">
        <v>1</v>
      </c>
      <c r="J552" t="inlineStr">
        <is>
          <t>active</t>
        </is>
      </c>
      <c r="K552" t="inlineStr">
        <is>
          <t>Vehicles and parts</t>
        </is>
      </c>
    </row>
    <row r="553">
      <c r="A553" t="inlineStr">
        <is>
          <t>T104237</t>
        </is>
      </c>
      <c r="B553" t="inlineStr">
        <is>
          <t>Crown Living Limited</t>
        </is>
      </c>
      <c r="D553" t="inlineStr">
        <is>
          <t>230 Temple Street</t>
        </is>
      </c>
      <c r="E553" t="inlineStr">
        <is>
          <t>North</t>
        </is>
      </c>
      <c r="F553" t="inlineStr">
        <is>
          <t>0701221234</t>
        </is>
      </c>
      <c r="G553" t="inlineStr">
        <is>
          <t>Lucia Mahmood</t>
        </is>
      </c>
      <c r="H553" t="inlineStr">
        <is>
          <t>2015-01-05</t>
        </is>
      </c>
      <c r="I553" t="b">
        <v>1</v>
      </c>
      <c r="J553" t="inlineStr">
        <is>
          <t>active</t>
        </is>
      </c>
      <c r="K553" t="inlineStr">
        <is>
          <t>Fuel and chemicals</t>
        </is>
      </c>
    </row>
    <row r="554">
      <c r="A554" t="inlineStr">
        <is>
          <t>T104244</t>
        </is>
      </c>
      <c r="B554" t="inlineStr">
        <is>
          <t>Global Industries Partners Ltd</t>
        </is>
      </c>
      <c r="C554" t="inlineStr">
        <is>
          <t>Global Industries Partners Ltd</t>
        </is>
      </c>
      <c r="D554" t="inlineStr">
        <is>
          <t>Unit 21, 211 Industrial Estate</t>
        </is>
      </c>
      <c r="E554" t="inlineStr">
        <is>
          <t>Coastal</t>
        </is>
      </c>
      <c r="F554" t="inlineStr">
        <is>
          <t>0935385855</t>
        </is>
      </c>
      <c r="G554" t="inlineStr">
        <is>
          <t>Joseph Tanaka</t>
        </is>
      </c>
      <c r="H554" t="inlineStr">
        <is>
          <t>2010-03-19</t>
        </is>
      </c>
      <c r="I554" t="b">
        <v>1</v>
      </c>
      <c r="J554" t="inlineStr">
        <is>
          <t>active</t>
        </is>
      </c>
      <c r="K554" t="inlineStr">
        <is>
          <t>Steel and construction</t>
        </is>
      </c>
    </row>
    <row r="555">
      <c r="A555" t="inlineStr">
        <is>
          <t>T104251</t>
        </is>
      </c>
      <c r="B555" t="inlineStr">
        <is>
          <t>Green Valley Enterprises Holdings Limited</t>
        </is>
      </c>
      <c r="D555" t="inlineStr">
        <is>
          <t>67 Airport Road</t>
        </is>
      </c>
      <c r="E555" t="inlineStr">
        <is>
          <t>North</t>
        </is>
      </c>
      <c r="F555" t="inlineStr">
        <is>
          <t>0251995355</t>
        </is>
      </c>
      <c r="G555" t="inlineStr">
        <is>
          <t>Grace Tanaka</t>
        </is>
      </c>
      <c r="H555" t="inlineStr">
        <is>
          <t>2010-07-30</t>
        </is>
      </c>
      <c r="I555" t="b">
        <v>1</v>
      </c>
      <c r="J555" t="inlineStr">
        <is>
          <t>active</t>
        </is>
      </c>
      <c r="K555" t="inlineStr">
        <is>
          <t>Food importers</t>
        </is>
      </c>
    </row>
    <row r="556">
      <c r="A556" t="inlineStr">
        <is>
          <t>T104259</t>
        </is>
      </c>
      <c r="B556" t="inlineStr">
        <is>
          <t>Jade Pack Company Limited</t>
        </is>
      </c>
      <c r="C556" t="inlineStr">
        <is>
          <t>Jade Pack Co., Ltd</t>
        </is>
      </c>
      <c r="D556" t="inlineStr">
        <is>
          <t>144 Market Street</t>
        </is>
      </c>
      <c r="E556" t="inlineStr">
        <is>
          <t>West</t>
        </is>
      </c>
      <c r="F556" t="inlineStr">
        <is>
          <t>0418851220</t>
        </is>
      </c>
      <c r="G556" t="inlineStr">
        <is>
          <t>Kenji Chen</t>
        </is>
      </c>
      <c r="H556" t="inlineStr">
        <is>
          <t>2015-03-04</t>
        </is>
      </c>
      <c r="I556" t="b">
        <v>1</v>
      </c>
      <c r="J556" t="inlineStr">
        <is>
          <t>active</t>
        </is>
      </c>
      <c r="K556" t="inlineStr">
        <is>
          <t>Cosmetics and personal care</t>
        </is>
      </c>
    </row>
    <row r="557">
      <c r="A557" t="inlineStr">
        <is>
          <t>T104269</t>
        </is>
      </c>
      <c r="B557" t="inlineStr">
        <is>
          <t>HARMONY ENTERPRISES ENTERPRISES</t>
        </is>
      </c>
      <c r="D557" t="inlineStr">
        <is>
          <t>4 Market Street</t>
        </is>
      </c>
      <c r="E557" t="inlineStr">
        <is>
          <t>West</t>
        </is>
      </c>
      <c r="F557" t="inlineStr">
        <is>
          <t>0934249857</t>
        </is>
      </c>
      <c r="G557" t="inlineStr">
        <is>
          <t>Amina Sato</t>
        </is>
      </c>
      <c r="H557" t="inlineStr">
        <is>
          <t>2018-10-06</t>
        </is>
      </c>
      <c r="I557" t="b">
        <v>1</v>
      </c>
      <c r="J557" t="inlineStr">
        <is>
          <t>active</t>
        </is>
      </c>
      <c r="K557" t="inlineStr">
        <is>
          <t>Machinery</t>
        </is>
      </c>
    </row>
    <row r="558">
      <c r="A558" t="inlineStr">
        <is>
          <t>T104271</t>
        </is>
      </c>
      <c r="B558" t="inlineStr">
        <is>
          <t>Evergreen Agro &amp; Sons</t>
        </is>
      </c>
      <c r="D558" t="inlineStr">
        <is>
          <t>273 Harbour Road</t>
        </is>
      </c>
      <c r="E558" t="inlineStr">
        <is>
          <t>Capital</t>
        </is>
      </c>
      <c r="F558" t="inlineStr">
        <is>
          <t>0323132637</t>
        </is>
      </c>
      <c r="G558" t="inlineStr">
        <is>
          <t>Fatima Rahman</t>
        </is>
      </c>
      <c r="H558" t="inlineStr">
        <is>
          <t>2012-04-21</t>
        </is>
      </c>
      <c r="I558" t="b">
        <v>1</v>
      </c>
      <c r="J558" t="inlineStr">
        <is>
          <t>active</t>
        </is>
      </c>
      <c r="K558" t="inlineStr">
        <is>
          <t>Fuel and chemicals</t>
        </is>
      </c>
    </row>
    <row r="559">
      <c r="A559" t="inlineStr">
        <is>
          <t>T104282</t>
        </is>
      </c>
      <c r="B559" t="inlineStr">
        <is>
          <t>Orchid Living Enterprises</t>
        </is>
      </c>
      <c r="C559" t="inlineStr">
        <is>
          <t>Orchid Living Enterprises</t>
        </is>
      </c>
      <c r="D559" t="inlineStr">
        <is>
          <t>373 Harbour Road</t>
        </is>
      </c>
      <c r="E559" t="inlineStr">
        <is>
          <t>North</t>
        </is>
      </c>
      <c r="F559" t="inlineStr">
        <is>
          <t>0679318300</t>
        </is>
      </c>
      <c r="G559" t="inlineStr">
        <is>
          <t>Samuel Mwangi</t>
        </is>
      </c>
      <c r="H559" t="inlineStr">
        <is>
          <t>2015-03-06</t>
        </is>
      </c>
      <c r="I559" t="b">
        <v>1</v>
      </c>
      <c r="J559" t="inlineStr">
        <is>
          <t>active</t>
        </is>
      </c>
      <c r="K559" t="inlineStr">
        <is>
          <t>Medical devices</t>
        </is>
      </c>
    </row>
    <row r="560">
      <c r="A560" t="inlineStr">
        <is>
          <t>T104287</t>
        </is>
      </c>
      <c r="B560" t="inlineStr">
        <is>
          <t>Sunrise Commercial Enterprises</t>
        </is>
      </c>
      <c r="C560" t="inlineStr">
        <is>
          <t>Sunrise Commercial Enterprises</t>
        </is>
      </c>
      <c r="D560" t="inlineStr">
        <is>
          <t>64 Industrial Estate</t>
        </is>
      </c>
      <c r="E560" t="inlineStr">
        <is>
          <t>East</t>
        </is>
      </c>
      <c r="F560" t="inlineStr">
        <is>
          <t>0650139612</t>
        </is>
      </c>
      <c r="G560" t="inlineStr">
        <is>
          <t>Farid Chen</t>
        </is>
      </c>
      <c r="H560" t="inlineStr">
        <is>
          <t>2014-09-15</t>
        </is>
      </c>
      <c r="I560" t="b">
        <v>1</v>
      </c>
      <c r="J560" t="inlineStr">
        <is>
          <t>active</t>
        </is>
      </c>
      <c r="K560" t="inlineStr">
        <is>
          <t>Machinery</t>
        </is>
      </c>
    </row>
    <row r="561">
      <c r="A561" t="inlineStr">
        <is>
          <t>T104293</t>
        </is>
      </c>
      <c r="B561" t="inlineStr">
        <is>
          <t>Silk Road Enterprises Holdings Limited</t>
        </is>
      </c>
      <c r="C561" t="inlineStr">
        <is>
          <t>Silk Road Enterprises Holdings Ltd</t>
        </is>
      </c>
      <c r="D561" t="inlineStr">
        <is>
          <t>209 Airport Road</t>
        </is>
      </c>
      <c r="E561" t="inlineStr">
        <is>
          <t>East</t>
        </is>
      </c>
      <c r="F561" t="inlineStr">
        <is>
          <t>0203374690</t>
        </is>
      </c>
      <c r="G561" t="inlineStr">
        <is>
          <t>Amina Osei</t>
        </is>
      </c>
      <c r="H561" t="inlineStr">
        <is>
          <t>2021-01-18</t>
        </is>
      </c>
      <c r="I561" t="b">
        <v>1</v>
      </c>
      <c r="J561" t="inlineStr">
        <is>
          <t>active</t>
        </is>
      </c>
      <c r="K561" t="inlineStr">
        <is>
          <t>Textiles and apparel</t>
        </is>
      </c>
    </row>
    <row r="562">
      <c r="A562" t="inlineStr">
        <is>
          <t>T104303</t>
        </is>
      </c>
      <c r="B562" t="inlineStr">
        <is>
          <t>United Enterprises &amp; Sons</t>
        </is>
      </c>
      <c r="C562" t="inlineStr">
        <is>
          <t>United Enterprises &amp; Sons</t>
        </is>
      </c>
      <c r="D562" t="inlineStr">
        <is>
          <t>228 Market Street</t>
        </is>
      </c>
      <c r="E562" t="inlineStr">
        <is>
          <t>East</t>
        </is>
      </c>
      <c r="F562" t="inlineStr">
        <is>
          <t>0412265639</t>
        </is>
      </c>
      <c r="G562" t="inlineStr">
        <is>
          <t>Ravi Fernandes</t>
        </is>
      </c>
      <c r="H562" t="inlineStr">
        <is>
          <t>2010-10-04</t>
        </is>
      </c>
      <c r="I562" t="b">
        <v>1</v>
      </c>
      <c r="J562" t="inlineStr">
        <is>
          <t>active</t>
        </is>
      </c>
      <c r="K562" t="inlineStr">
        <is>
          <t>Fuel and chemicals</t>
        </is>
      </c>
    </row>
    <row r="563">
      <c r="A563" t="inlineStr">
        <is>
          <t>T104305</t>
        </is>
      </c>
      <c r="B563" t="inlineStr">
        <is>
          <t>Phoenix Agro Co.</t>
        </is>
      </c>
      <c r="C563" t="inlineStr">
        <is>
          <t>Phoenix Agro Co.</t>
        </is>
      </c>
      <c r="D563" t="inlineStr">
        <is>
          <t>351 Mill Rd</t>
        </is>
      </c>
      <c r="E563" t="inlineStr">
        <is>
          <t>East</t>
        </is>
      </c>
      <c r="F563" t="inlineStr">
        <is>
          <t>0531196240</t>
        </is>
      </c>
      <c r="G563" t="inlineStr">
        <is>
          <t>Hassan Fernandes</t>
        </is>
      </c>
      <c r="H563" t="inlineStr">
        <is>
          <t>2020-11-07</t>
        </is>
      </c>
      <c r="I563" t="b">
        <v>1</v>
      </c>
      <c r="J563" t="inlineStr">
        <is>
          <t>active</t>
        </is>
      </c>
      <c r="K563" t="inlineStr">
        <is>
          <t>Medical devices</t>
        </is>
      </c>
    </row>
    <row r="564">
      <c r="A564" t="inlineStr">
        <is>
          <t>T104313</t>
        </is>
      </c>
      <c r="B564" t="inlineStr">
        <is>
          <t>Ocean Pack Partners Limited</t>
        </is>
      </c>
      <c r="D564" t="inlineStr">
        <is>
          <t>351 Garden Lane</t>
        </is>
      </c>
      <c r="E564" t="inlineStr">
        <is>
          <t>Coastal</t>
        </is>
      </c>
      <c r="F564" t="inlineStr">
        <is>
          <t>0723285402</t>
        </is>
      </c>
      <c r="G564" t="inlineStr">
        <is>
          <t>Farid Patel</t>
        </is>
      </c>
      <c r="H564" t="inlineStr">
        <is>
          <t>2020-09-25</t>
        </is>
      </c>
      <c r="I564" t="b">
        <v>1</v>
      </c>
      <c r="J564" t="inlineStr">
        <is>
          <t>active</t>
        </is>
      </c>
      <c r="K564" t="inlineStr">
        <is>
          <t>Electronics</t>
        </is>
      </c>
    </row>
    <row r="565">
      <c r="A565" t="inlineStr">
        <is>
          <t>T104325</t>
        </is>
      </c>
      <c r="B565" t="inlineStr">
        <is>
          <t>Royal Enterprises Company</t>
        </is>
      </c>
      <c r="C565" t="inlineStr">
        <is>
          <t>Royal Enterprises Co.</t>
        </is>
      </c>
      <c r="D565" t="inlineStr">
        <is>
          <t>220 AIRPORT ROAD</t>
        </is>
      </c>
      <c r="E565" t="inlineStr">
        <is>
          <t>East</t>
        </is>
      </c>
      <c r="F565" t="inlineStr">
        <is>
          <t>0657495472</t>
        </is>
      </c>
      <c r="G565" t="inlineStr">
        <is>
          <t>Fatima Mahmood</t>
        </is>
      </c>
      <c r="H565" t="inlineStr">
        <is>
          <t>2025-06-18</t>
        </is>
      </c>
      <c r="I565" t="b">
        <v>1</v>
      </c>
      <c r="J565" t="inlineStr">
        <is>
          <t>active</t>
        </is>
      </c>
      <c r="K565" t="inlineStr">
        <is>
          <t>Furniture and household</t>
        </is>
      </c>
    </row>
    <row r="566">
      <c r="A566" t="inlineStr">
        <is>
          <t>T104332</t>
        </is>
      </c>
      <c r="B566" t="inlineStr">
        <is>
          <t>Jade Steel International Ltd</t>
        </is>
      </c>
      <c r="D566" t="inlineStr">
        <is>
          <t>289 AIRPORT ROAD</t>
        </is>
      </c>
      <c r="E566" t="inlineStr">
        <is>
          <t>North</t>
        </is>
      </c>
      <c r="F566" t="inlineStr">
        <is>
          <t>0845752585</t>
        </is>
      </c>
      <c r="G566" t="inlineStr">
        <is>
          <t>S. Mensah</t>
        </is>
      </c>
      <c r="H566" t="inlineStr">
        <is>
          <t>2020-12-10</t>
        </is>
      </c>
      <c r="I566" t="b">
        <v>1</v>
      </c>
      <c r="J566" t="inlineStr">
        <is>
          <t>active</t>
        </is>
      </c>
      <c r="K566" t="inlineStr">
        <is>
          <t>Food importers</t>
        </is>
      </c>
    </row>
    <row r="567">
      <c r="A567" t="inlineStr">
        <is>
          <t>T104333</t>
        </is>
      </c>
      <c r="B567" t="inlineStr">
        <is>
          <t>Star Enterprises Partners Ltd</t>
        </is>
      </c>
      <c r="D567" t="inlineStr">
        <is>
          <t>158 Airport Road</t>
        </is>
      </c>
      <c r="E567" t="inlineStr">
        <is>
          <t>Capital</t>
        </is>
      </c>
      <c r="F567" t="inlineStr">
        <is>
          <t>0473191975</t>
        </is>
      </c>
      <c r="G567" t="inlineStr">
        <is>
          <t>Hassan Novak</t>
        </is>
      </c>
      <c r="H567" t="inlineStr">
        <is>
          <t>2017-07-09</t>
        </is>
      </c>
      <c r="I567" t="b">
        <v>1</v>
      </c>
      <c r="J567" t="inlineStr">
        <is>
          <t>active</t>
        </is>
      </c>
      <c r="K567" t="inlineStr">
        <is>
          <t>Machinery</t>
        </is>
      </c>
    </row>
    <row r="568">
      <c r="A568" t="inlineStr">
        <is>
          <t>T104345</t>
        </is>
      </c>
      <c r="B568" t="inlineStr">
        <is>
          <t>Prime Medical Co., Ltd</t>
        </is>
      </c>
      <c r="C568" t="inlineStr">
        <is>
          <t>Prime Medical Co., Ltd</t>
        </is>
      </c>
      <c r="D568" t="inlineStr">
        <is>
          <t>4 Bazaar Lane</t>
        </is>
      </c>
      <c r="E568" t="inlineStr">
        <is>
          <t>East</t>
        </is>
      </c>
      <c r="F568" t="inlineStr">
        <is>
          <t>0727585009</t>
        </is>
      </c>
      <c r="G568" t="inlineStr">
        <is>
          <t>Ravi Chen</t>
        </is>
      </c>
      <c r="H568" t="inlineStr">
        <is>
          <t>2017-05-16</t>
        </is>
      </c>
      <c r="I568" t="b">
        <v>1</v>
      </c>
      <c r="J568" t="inlineStr">
        <is>
          <t>active</t>
        </is>
      </c>
      <c r="K568" t="inlineStr">
        <is>
          <t>Food importers</t>
        </is>
      </c>
    </row>
    <row r="569">
      <c r="A569" t="inlineStr">
        <is>
          <t>T104347</t>
        </is>
      </c>
      <c r="B569" t="inlineStr">
        <is>
          <t>Coral Supply Enterprises</t>
        </is>
      </c>
      <c r="D569" t="inlineStr">
        <is>
          <t>164 Riverside</t>
        </is>
      </c>
      <c r="E569" t="inlineStr">
        <is>
          <t>North</t>
        </is>
      </c>
      <c r="F569" t="inlineStr">
        <is>
          <t>0408305353</t>
        </is>
      </c>
      <c r="G569" t="inlineStr">
        <is>
          <t>M. Sato</t>
        </is>
      </c>
      <c r="H569" t="inlineStr">
        <is>
          <t>2012-07-06</t>
        </is>
      </c>
      <c r="I569" t="b">
        <v>1</v>
      </c>
      <c r="J569" t="inlineStr">
        <is>
          <t>active</t>
        </is>
      </c>
      <c r="K569" t="inlineStr">
        <is>
          <t>Cosmetics and personal care</t>
        </is>
      </c>
    </row>
    <row r="570">
      <c r="A570" t="inlineStr">
        <is>
          <t>T104358</t>
        </is>
      </c>
      <c r="B570" t="inlineStr">
        <is>
          <t>Crown Logistics Company Limited</t>
        </is>
      </c>
      <c r="C570" t="inlineStr">
        <is>
          <t>Crown Logistics Co., Ltd</t>
        </is>
      </c>
      <c r="D570" t="inlineStr">
        <is>
          <t>Unit 9, 98 Mill Road</t>
        </is>
      </c>
      <c r="E570" t="inlineStr">
        <is>
          <t>South</t>
        </is>
      </c>
      <c r="F570" t="inlineStr">
        <is>
          <t>0684271775</t>
        </is>
      </c>
      <c r="G570" t="inlineStr">
        <is>
          <t>Ingrid Patel</t>
        </is>
      </c>
      <c r="H570" t="inlineStr">
        <is>
          <t>2018-02-27</t>
        </is>
      </c>
      <c r="I570" t="b">
        <v>1</v>
      </c>
      <c r="J570" t="inlineStr">
        <is>
          <t>active</t>
        </is>
      </c>
      <c r="K570" t="inlineStr">
        <is>
          <t>Electronics</t>
        </is>
      </c>
    </row>
    <row r="571">
      <c r="A571" t="inlineStr">
        <is>
          <t>T104361</t>
        </is>
      </c>
      <c r="B571" t="inlineStr">
        <is>
          <t>Horizon Fruits Company Limited</t>
        </is>
      </c>
      <c r="C571" t="inlineStr">
        <is>
          <t>Horizon Fruits Co., Ltd</t>
        </is>
      </c>
      <c r="D571" t="inlineStr">
        <is>
          <t>276 Market Street</t>
        </is>
      </c>
      <c r="E571" t="inlineStr">
        <is>
          <t>South</t>
        </is>
      </c>
      <c r="F571" t="inlineStr">
        <is>
          <t>0394804412</t>
        </is>
      </c>
      <c r="G571" t="inlineStr">
        <is>
          <t>Mei Mensah</t>
        </is>
      </c>
      <c r="H571" t="inlineStr">
        <is>
          <t>2016-02-20</t>
        </is>
      </c>
      <c r="I571" t="b">
        <v>1</v>
      </c>
      <c r="J571" t="inlineStr">
        <is>
          <t>active</t>
        </is>
      </c>
      <c r="K571" t="inlineStr">
        <is>
          <t>Medical devices</t>
        </is>
      </c>
    </row>
    <row r="572">
      <c r="A572" t="inlineStr">
        <is>
          <t>T104369</t>
        </is>
      </c>
      <c r="B572" t="inlineStr">
        <is>
          <t>Pacific Mobile Holdings Ltd</t>
        </is>
      </c>
      <c r="C572" t="inlineStr">
        <is>
          <t>Pacific Mobile Holdings Ltd</t>
        </is>
      </c>
      <c r="D572" t="inlineStr">
        <is>
          <t>46 Garden Lane</t>
        </is>
      </c>
      <c r="E572" t="inlineStr">
        <is>
          <t>South</t>
        </is>
      </c>
      <c r="F572" t="inlineStr">
        <is>
          <t>0971495890</t>
        </is>
      </c>
      <c r="G572" t="inlineStr">
        <is>
          <t>Somchai Mahmood</t>
        </is>
      </c>
      <c r="H572" t="inlineStr">
        <is>
          <t>2018-08-21</t>
        </is>
      </c>
      <c r="I572" t="b">
        <v>1</v>
      </c>
      <c r="J572" t="inlineStr">
        <is>
          <t>active</t>
        </is>
      </c>
      <c r="K572" t="inlineStr">
        <is>
          <t>Fuel and chemicals</t>
        </is>
      </c>
    </row>
    <row r="573">
      <c r="A573" t="inlineStr">
        <is>
          <t>T104380</t>
        </is>
      </c>
      <c r="B573" t="inlineStr">
        <is>
          <t>Blue Ocean Foods International Ltd</t>
        </is>
      </c>
      <c r="D573" t="inlineStr">
        <is>
          <t>194 Industrial Estate</t>
        </is>
      </c>
      <c r="E573" t="inlineStr">
        <is>
          <t>North</t>
        </is>
      </c>
      <c r="F573" t="inlineStr">
        <is>
          <t>0282633745</t>
        </is>
      </c>
      <c r="G573" t="inlineStr">
        <is>
          <t>Priya Patel</t>
        </is>
      </c>
      <c r="H573" t="inlineStr">
        <is>
          <t>2022-07-03</t>
        </is>
      </c>
      <c r="I573" t="b">
        <v>1</v>
      </c>
      <c r="J573" t="inlineStr">
        <is>
          <t>active</t>
        </is>
      </c>
      <c r="K573" t="inlineStr">
        <is>
          <t>Electronics</t>
        </is>
      </c>
    </row>
    <row r="574">
      <c r="A574" t="inlineStr">
        <is>
          <t>T104382</t>
        </is>
      </c>
      <c r="B574" t="inlineStr">
        <is>
          <t>Jade Steel Partners Ltd</t>
        </is>
      </c>
      <c r="C574" t="inlineStr">
        <is>
          <t>Jade Steel Partners Ltd</t>
        </is>
      </c>
      <c r="D574" t="inlineStr">
        <is>
          <t>45 Station Road</t>
        </is>
      </c>
      <c r="E574" t="inlineStr">
        <is>
          <t>West</t>
        </is>
      </c>
      <c r="F574" t="inlineStr">
        <is>
          <t>0698790969</t>
        </is>
      </c>
      <c r="G574" t="inlineStr">
        <is>
          <t>Farid Chen</t>
        </is>
      </c>
      <c r="H574" t="inlineStr">
        <is>
          <t>2010-07-13</t>
        </is>
      </c>
      <c r="I574" t="b">
        <v>1</v>
      </c>
      <c r="J574" t="inlineStr">
        <is>
          <t>active</t>
        </is>
      </c>
      <c r="K574" t="inlineStr">
        <is>
          <t>Tobacco and beverages</t>
        </is>
      </c>
    </row>
    <row r="575">
      <c r="A575" t="inlineStr">
        <is>
          <t>T104392</t>
        </is>
      </c>
      <c r="B575" t="inlineStr">
        <is>
          <t xml:space="preserve">Twin Rivers Pack &amp; Sons </t>
        </is>
      </c>
      <c r="D575" t="inlineStr">
        <is>
          <t>106 AIRPORT ROAD</t>
        </is>
      </c>
      <c r="E575" t="inlineStr">
        <is>
          <t>North</t>
        </is>
      </c>
      <c r="F575" t="inlineStr">
        <is>
          <t>0407576418</t>
        </is>
      </c>
      <c r="G575" t="inlineStr">
        <is>
          <t>A. Fernandes</t>
        </is>
      </c>
      <c r="H575" t="inlineStr">
        <is>
          <t>2011-06-08</t>
        </is>
      </c>
      <c r="I575" t="b">
        <v>1</v>
      </c>
      <c r="J575" t="inlineStr">
        <is>
          <t>active</t>
        </is>
      </c>
      <c r="K575" t="inlineStr">
        <is>
          <t>Tobacco and beverages</t>
        </is>
      </c>
    </row>
    <row r="576">
      <c r="A576" t="inlineStr">
        <is>
          <t>T104401</t>
        </is>
      </c>
      <c r="B576" t="inlineStr">
        <is>
          <t>Phoenix Enterprises International Ltd</t>
        </is>
      </c>
      <c r="C576" t="inlineStr">
        <is>
          <t>Phoenix Enterprises International Ltd</t>
        </is>
      </c>
      <c r="D576" t="inlineStr">
        <is>
          <t>345 Airport Road</t>
        </is>
      </c>
      <c r="E576" t="inlineStr">
        <is>
          <t>South</t>
        </is>
      </c>
      <c r="F576" t="inlineStr">
        <is>
          <t>0818912508</t>
        </is>
      </c>
      <c r="G576" t="inlineStr">
        <is>
          <t>Ingrid Fernandes</t>
        </is>
      </c>
      <c r="H576" t="inlineStr">
        <is>
          <t>2017-08-08</t>
        </is>
      </c>
      <c r="I576" t="b">
        <v>1</v>
      </c>
      <c r="J576" t="inlineStr">
        <is>
          <t>active</t>
        </is>
      </c>
      <c r="K576" t="inlineStr">
        <is>
          <t>Textiles and apparel</t>
        </is>
      </c>
    </row>
    <row r="577">
      <c r="A577" t="inlineStr">
        <is>
          <t>T104406</t>
        </is>
      </c>
      <c r="B577" t="inlineStr">
        <is>
          <t>Coral Commercial Holdings Limited</t>
        </is>
      </c>
      <c r="C577" t="inlineStr">
        <is>
          <t>Coral Commercial Holdings Ltd</t>
        </is>
      </c>
      <c r="D577" t="inlineStr">
        <is>
          <t>Unit 24, 241 Garden Lane</t>
        </is>
      </c>
      <c r="E577" t="inlineStr">
        <is>
          <t>Coastal</t>
        </is>
      </c>
      <c r="F577" t="inlineStr">
        <is>
          <t>0883584992</t>
        </is>
      </c>
      <c r="G577" t="inlineStr">
        <is>
          <t>Fatima Chen</t>
        </is>
      </c>
      <c r="H577" t="inlineStr">
        <is>
          <t>2011-10-22</t>
        </is>
      </c>
      <c r="I577" t="b">
        <v>1</v>
      </c>
      <c r="J577" t="inlineStr">
        <is>
          <t>active</t>
        </is>
      </c>
      <c r="K577" t="inlineStr">
        <is>
          <t>Furniture and household</t>
        </is>
      </c>
    </row>
    <row r="578">
      <c r="A578" t="inlineStr">
        <is>
          <t>T104414</t>
        </is>
      </c>
      <c r="B578" t="inlineStr">
        <is>
          <t>Sunrise Glow Ltd</t>
        </is>
      </c>
      <c r="D578" t="inlineStr">
        <is>
          <t>396 HARBOUR ROAD</t>
        </is>
      </c>
      <c r="E578" t="inlineStr">
        <is>
          <t>South</t>
        </is>
      </c>
      <c r="F578" t="inlineStr">
        <is>
          <t>0381902365</t>
        </is>
      </c>
      <c r="G578" t="inlineStr">
        <is>
          <t>Kenji Rahman</t>
        </is>
      </c>
      <c r="H578" t="inlineStr">
        <is>
          <t>2012-12-06</t>
        </is>
      </c>
      <c r="I578" t="b">
        <v>1</v>
      </c>
      <c r="J578" t="inlineStr">
        <is>
          <t>active</t>
        </is>
      </c>
      <c r="K578" t="inlineStr">
        <is>
          <t>Tobacco and beverages</t>
        </is>
      </c>
    </row>
    <row r="579">
      <c r="A579" t="inlineStr">
        <is>
          <t>T104419</t>
        </is>
      </c>
      <c r="B579" t="inlineStr">
        <is>
          <t>Phoenix Agro Holdings Ltd</t>
        </is>
      </c>
      <c r="C579" t="inlineStr">
        <is>
          <t>Phoenix Agro Holdings Ltd</t>
        </is>
      </c>
      <c r="D579" t="inlineStr">
        <is>
          <t>48 Station Road</t>
        </is>
      </c>
      <c r="E579" t="inlineStr">
        <is>
          <t>East</t>
        </is>
      </c>
      <c r="F579" t="inlineStr">
        <is>
          <t>0253764196</t>
        </is>
      </c>
      <c r="G579" t="inlineStr">
        <is>
          <t>Ingrid Novak</t>
        </is>
      </c>
      <c r="H579" t="inlineStr">
        <is>
          <t>2022-06-15</t>
        </is>
      </c>
      <c r="I579" t="b">
        <v>1</v>
      </c>
      <c r="J579" t="inlineStr">
        <is>
          <t>active</t>
        </is>
      </c>
      <c r="K579" t="inlineStr">
        <is>
          <t>Electronics</t>
        </is>
      </c>
    </row>
    <row r="580">
      <c r="A580" t="inlineStr">
        <is>
          <t>T104425</t>
        </is>
      </c>
      <c r="B580" t="inlineStr">
        <is>
          <t>Meridian Fruits Group Limited</t>
        </is>
      </c>
      <c r="C580" t="inlineStr">
        <is>
          <t>Meridian Fruits Group Ltd</t>
        </is>
      </c>
      <c r="D580" t="inlineStr">
        <is>
          <t>83 Harbour Road</t>
        </is>
      </c>
      <c r="E580" t="inlineStr">
        <is>
          <t>Capital</t>
        </is>
      </c>
      <c r="F580" t="inlineStr">
        <is>
          <t>0917237700</t>
        </is>
      </c>
      <c r="G580" t="inlineStr">
        <is>
          <t>Somchai Rahman</t>
        </is>
      </c>
      <c r="H580" t="inlineStr">
        <is>
          <t>2013-10-04</t>
        </is>
      </c>
      <c r="I580" t="b">
        <v>1</v>
      </c>
      <c r="J580" t="inlineStr">
        <is>
          <t>active</t>
        </is>
      </c>
      <c r="K580" t="inlineStr">
        <is>
          <t>Electronics</t>
        </is>
      </c>
    </row>
    <row r="581">
      <c r="A581" t="inlineStr">
        <is>
          <t>T104437</t>
        </is>
      </c>
      <c r="B581" t="inlineStr">
        <is>
          <t>Global Textiles Group Ltd</t>
        </is>
      </c>
      <c r="D581" t="inlineStr">
        <is>
          <t>44 Garden Lane</t>
        </is>
      </c>
      <c r="E581" t="inlineStr">
        <is>
          <t>South</t>
        </is>
      </c>
      <c r="F581" t="inlineStr">
        <is>
          <t>0343765724</t>
        </is>
      </c>
      <c r="G581" t="inlineStr">
        <is>
          <t>Hassan Mahmood</t>
        </is>
      </c>
      <c r="H581" t="inlineStr">
        <is>
          <t>2009-10-11</t>
        </is>
      </c>
      <c r="I581" t="b">
        <v>1</v>
      </c>
      <c r="J581" t="inlineStr">
        <is>
          <t>active</t>
        </is>
      </c>
      <c r="K581" t="inlineStr">
        <is>
          <t>Vehicles and parts</t>
        </is>
      </c>
    </row>
    <row r="582">
      <c r="A582" t="inlineStr">
        <is>
          <t>T104438</t>
        </is>
      </c>
      <c r="B582" t="inlineStr">
        <is>
          <t>Crown Supply Group Ltd</t>
        </is>
      </c>
      <c r="D582" t="inlineStr">
        <is>
          <t>181 Mill Road</t>
        </is>
      </c>
      <c r="E582" t="inlineStr">
        <is>
          <t>South</t>
        </is>
      </c>
      <c r="F582" t="inlineStr">
        <is>
          <t>0640834741</t>
        </is>
      </c>
      <c r="G582" t="inlineStr">
        <is>
          <t>Tomas Mwangi</t>
        </is>
      </c>
      <c r="H582" t="inlineStr">
        <is>
          <t>2017-03-30</t>
        </is>
      </c>
      <c r="I582" t="b">
        <v>1</v>
      </c>
      <c r="J582" t="inlineStr">
        <is>
          <t>active</t>
        </is>
      </c>
      <c r="K582" t="inlineStr">
        <is>
          <t>Furniture and household</t>
        </is>
      </c>
    </row>
    <row r="583">
      <c r="A583" t="inlineStr">
        <is>
          <t>T104445</t>
        </is>
      </c>
      <c r="B583" t="inlineStr">
        <is>
          <t>PHOENIX DISTRIBUTION &amp; SONS</t>
        </is>
      </c>
      <c r="D583" t="inlineStr">
        <is>
          <t>229 Mill Road</t>
        </is>
      </c>
      <c r="E583" t="inlineStr">
        <is>
          <t>Coastal</t>
        </is>
      </c>
      <c r="F583" t="inlineStr">
        <is>
          <t>0325537769</t>
        </is>
      </c>
      <c r="G583" t="inlineStr">
        <is>
          <t>Fatima Mahmood</t>
        </is>
      </c>
      <c r="H583" t="inlineStr">
        <is>
          <t>2012-10-08</t>
        </is>
      </c>
      <c r="I583" t="b">
        <v>1</v>
      </c>
      <c r="J583" t="inlineStr">
        <is>
          <t>active</t>
        </is>
      </c>
      <c r="K583" t="inlineStr">
        <is>
          <t>Machinery</t>
        </is>
      </c>
    </row>
    <row r="584">
      <c r="A584" t="inlineStr">
        <is>
          <t>T104453</t>
        </is>
      </c>
      <c r="B584" t="inlineStr">
        <is>
          <t>Silver Logistics &amp; Sons</t>
        </is>
      </c>
      <c r="D584" t="inlineStr">
        <is>
          <t>141 Mill Road</t>
        </is>
      </c>
      <c r="E584" t="inlineStr">
        <is>
          <t>Coastal</t>
        </is>
      </c>
      <c r="F584" t="inlineStr">
        <is>
          <t>0644083781</t>
        </is>
      </c>
      <c r="G584" t="inlineStr">
        <is>
          <t>Somchai Haddad</t>
        </is>
      </c>
      <c r="H584" t="inlineStr">
        <is>
          <t>2011-09-22</t>
        </is>
      </c>
      <c r="I584" t="b">
        <v>1</v>
      </c>
      <c r="J584" t="inlineStr">
        <is>
          <t>active</t>
        </is>
      </c>
      <c r="K584" t="inlineStr">
        <is>
          <t>Medical devices</t>
        </is>
      </c>
    </row>
    <row r="585">
      <c r="A585" t="inlineStr">
        <is>
          <t>T104463</t>
        </is>
      </c>
      <c r="B585" t="inlineStr">
        <is>
          <t>Ocean Medical International Ltd</t>
        </is>
      </c>
      <c r="C585" t="inlineStr">
        <is>
          <t>Ocean Medical International Ltd</t>
        </is>
      </c>
      <c r="D585" t="inlineStr">
        <is>
          <t>33 Harbour Road</t>
        </is>
      </c>
      <c r="E585" t="inlineStr">
        <is>
          <t>Coastal</t>
        </is>
      </c>
      <c r="F585" t="inlineStr">
        <is>
          <t>0638560282</t>
        </is>
      </c>
      <c r="G585" t="inlineStr">
        <is>
          <t>A. Rahman</t>
        </is>
      </c>
      <c r="H585" t="inlineStr">
        <is>
          <t>2015-05-16</t>
        </is>
      </c>
      <c r="I585" t="b">
        <v>1</v>
      </c>
      <c r="J585" t="inlineStr">
        <is>
          <t>active</t>
        </is>
      </c>
      <c r="K585" t="inlineStr">
        <is>
          <t>Cosmetics and personal care</t>
        </is>
      </c>
    </row>
    <row r="586">
      <c r="A586" t="inlineStr">
        <is>
          <t>T104467</t>
        </is>
      </c>
      <c r="B586" t="inlineStr">
        <is>
          <t>Sunrise Living International Ltd</t>
        </is>
      </c>
      <c r="C586" t="inlineStr">
        <is>
          <t>Sunrise Living International Ltd</t>
        </is>
      </c>
      <c r="D586" t="inlineStr">
        <is>
          <t>141 Market Street</t>
        </is>
      </c>
      <c r="E586" t="inlineStr">
        <is>
          <t>Coastal</t>
        </is>
      </c>
      <c r="F586" t="inlineStr">
        <is>
          <t>0967859709</t>
        </is>
      </c>
      <c r="G586" t="inlineStr">
        <is>
          <t>Fatima Osei</t>
        </is>
      </c>
      <c r="H586" t="inlineStr">
        <is>
          <t>2010-03-19</t>
        </is>
      </c>
      <c r="I586" t="b">
        <v>1</v>
      </c>
      <c r="J586" t="inlineStr">
        <is>
          <t>active</t>
        </is>
      </c>
      <c r="K586" t="inlineStr">
        <is>
          <t>Furniture and household</t>
        </is>
      </c>
    </row>
    <row r="587">
      <c r="A587" t="inlineStr">
        <is>
          <t>T104484</t>
        </is>
      </c>
      <c r="B587" t="inlineStr">
        <is>
          <t>Pacific Fruits &amp; Sons</t>
        </is>
      </c>
      <c r="C587" t="inlineStr">
        <is>
          <t>Pacific Fruits &amp; Sons</t>
        </is>
      </c>
      <c r="D587" t="inlineStr">
        <is>
          <t>80 Bazaar Lane</t>
        </is>
      </c>
      <c r="E587" t="inlineStr">
        <is>
          <t>Capital</t>
        </is>
      </c>
      <c r="F587" t="inlineStr">
        <is>
          <t>0443808518</t>
        </is>
      </c>
      <c r="G587" t="inlineStr">
        <is>
          <t>Grace Bauer</t>
        </is>
      </c>
      <c r="H587" t="inlineStr">
        <is>
          <t>2010-01-25</t>
        </is>
      </c>
      <c r="I587" t="b">
        <v>1</v>
      </c>
      <c r="J587" t="inlineStr">
        <is>
          <t>active</t>
        </is>
      </c>
      <c r="K587" t="inlineStr">
        <is>
          <t>Furniture and household</t>
        </is>
      </c>
    </row>
    <row r="588">
      <c r="A588" t="inlineStr">
        <is>
          <t>T104491</t>
        </is>
      </c>
      <c r="B588" t="inlineStr">
        <is>
          <t>Twin Rivers Supply International Ltd</t>
        </is>
      </c>
      <c r="D588" t="inlineStr">
        <is>
          <t>51 Market Street</t>
        </is>
      </c>
      <c r="E588" t="inlineStr">
        <is>
          <t>Capital</t>
        </is>
      </c>
      <c r="F588" t="inlineStr">
        <is>
          <t>0370057220</t>
        </is>
      </c>
      <c r="G588" t="inlineStr">
        <is>
          <t>Omar Bauer</t>
        </is>
      </c>
      <c r="H588" t="inlineStr">
        <is>
          <t>2008-12-21</t>
        </is>
      </c>
      <c r="I588" t="b">
        <v>1</v>
      </c>
      <c r="J588" t="inlineStr">
        <is>
          <t>active</t>
        </is>
      </c>
      <c r="K588" t="inlineStr">
        <is>
          <t>Furniture and household</t>
        </is>
      </c>
    </row>
    <row r="589">
      <c r="A589" t="inlineStr">
        <is>
          <t>T104498</t>
        </is>
      </c>
      <c r="B589" t="inlineStr">
        <is>
          <t>Aldergate Agro Holdings Ltd</t>
        </is>
      </c>
      <c r="D589" t="inlineStr">
        <is>
          <t>340 Garden Lane</t>
        </is>
      </c>
      <c r="E589" t="inlineStr">
        <is>
          <t>Coastal</t>
        </is>
      </c>
      <c r="F589" t="inlineStr">
        <is>
          <t>0612702458</t>
        </is>
      </c>
      <c r="G589" t="inlineStr">
        <is>
          <t>Daniel Osei</t>
        </is>
      </c>
      <c r="H589" t="inlineStr">
        <is>
          <t>2011-04-14</t>
        </is>
      </c>
      <c r="I589" t="b">
        <v>1</v>
      </c>
      <c r="J589" t="inlineStr">
        <is>
          <t>active</t>
        </is>
      </c>
      <c r="K589" t="inlineStr">
        <is>
          <t>Pharmaceuticals</t>
        </is>
      </c>
    </row>
    <row r="590">
      <c r="A590" t="inlineStr">
        <is>
          <t>T104502</t>
        </is>
      </c>
      <c r="B590" t="inlineStr">
        <is>
          <t>Twin Rivers Supply Group Ltd</t>
        </is>
      </c>
      <c r="D590" t="inlineStr">
        <is>
          <t>Unit 13, 282 Garden Lane</t>
        </is>
      </c>
      <c r="E590" t="inlineStr">
        <is>
          <t>Coastal</t>
        </is>
      </c>
      <c r="F590" t="inlineStr">
        <is>
          <t>0654067266</t>
        </is>
      </c>
      <c r="G590" t="inlineStr">
        <is>
          <t>Farid Ibrahim</t>
        </is>
      </c>
      <c r="H590" t="inlineStr">
        <is>
          <t>2024-07-16</t>
        </is>
      </c>
      <c r="I590" t="b">
        <v>1</v>
      </c>
      <c r="J590" t="inlineStr">
        <is>
          <t>active</t>
        </is>
      </c>
      <c r="K590" t="inlineStr">
        <is>
          <t>Food importers</t>
        </is>
      </c>
    </row>
    <row r="591">
      <c r="A591" t="inlineStr">
        <is>
          <t>T104512</t>
        </is>
      </c>
      <c r="B591" t="inlineStr">
        <is>
          <t>Golden Mobile Limited</t>
        </is>
      </c>
      <c r="C591" t="inlineStr">
        <is>
          <t>Golden Mobile Ltd</t>
        </is>
      </c>
      <c r="D591" t="inlineStr">
        <is>
          <t>204 Industrial Estate</t>
        </is>
      </c>
      <c r="E591" t="inlineStr">
        <is>
          <t>West</t>
        </is>
      </c>
      <c r="F591" t="inlineStr">
        <is>
          <t>0487651586</t>
        </is>
      </c>
      <c r="G591" t="inlineStr">
        <is>
          <t>Mei Novak</t>
        </is>
      </c>
      <c r="H591" t="inlineStr">
        <is>
          <t>2014-07-28</t>
        </is>
      </c>
      <c r="I591" t="b">
        <v>1</v>
      </c>
      <c r="J591" t="inlineStr">
        <is>
          <t>active</t>
        </is>
      </c>
      <c r="K591" t="inlineStr">
        <is>
          <t>Machinery</t>
        </is>
      </c>
    </row>
    <row r="592">
      <c r="A592" t="inlineStr">
        <is>
          <t>T104520</t>
        </is>
      </c>
      <c r="B592" t="inlineStr">
        <is>
          <t>Jade Imports Holdings Ltd</t>
        </is>
      </c>
      <c r="D592" t="inlineStr">
        <is>
          <t>201 Market Street</t>
        </is>
      </c>
      <c r="E592" t="inlineStr">
        <is>
          <t>West</t>
        </is>
      </c>
      <c r="F592" t="inlineStr">
        <is>
          <t>0904730876</t>
        </is>
      </c>
      <c r="G592" t="inlineStr">
        <is>
          <t>Daniel Tanaka</t>
        </is>
      </c>
      <c r="H592" t="inlineStr">
        <is>
          <t>2019-03-22</t>
        </is>
      </c>
      <c r="I592" t="b">
        <v>1</v>
      </c>
      <c r="J592" t="inlineStr">
        <is>
          <t>active</t>
        </is>
      </c>
      <c r="K592" t="inlineStr">
        <is>
          <t>Textiles and apparel</t>
        </is>
      </c>
    </row>
    <row r="593">
      <c r="A593" t="inlineStr">
        <is>
          <t>T104527</t>
        </is>
      </c>
      <c r="B593" t="inlineStr">
        <is>
          <t>Northern Agro International Ltd</t>
        </is>
      </c>
      <c r="C593" t="inlineStr">
        <is>
          <t>Northern Agro International Ltd</t>
        </is>
      </c>
      <c r="D593" t="inlineStr">
        <is>
          <t>Unit 22, 65 Temple Street</t>
        </is>
      </c>
      <c r="E593" t="inlineStr">
        <is>
          <t>Capital</t>
        </is>
      </c>
      <c r="F593" t="inlineStr">
        <is>
          <t>0775600429</t>
        </is>
      </c>
      <c r="G593" t="inlineStr">
        <is>
          <t>Hassan Bauer</t>
        </is>
      </c>
      <c r="H593" t="inlineStr">
        <is>
          <t>2021-07-06</t>
        </is>
      </c>
      <c r="I593" t="b">
        <v>1</v>
      </c>
      <c r="J593" t="inlineStr">
        <is>
          <t>active</t>
        </is>
      </c>
      <c r="K593" t="inlineStr">
        <is>
          <t>Medical devices</t>
        </is>
      </c>
    </row>
    <row r="594">
      <c r="A594" t="inlineStr">
        <is>
          <t>T104532</t>
        </is>
      </c>
      <c r="B594" t="inlineStr">
        <is>
          <t>Inverness Distribution Company</t>
        </is>
      </c>
      <c r="C594" t="inlineStr">
        <is>
          <t>Inverness Mart</t>
        </is>
      </c>
      <c r="D594" t="inlineStr">
        <is>
          <t>361 Garden Lane</t>
        </is>
      </c>
      <c r="E594" t="inlineStr">
        <is>
          <t>Capital</t>
        </is>
      </c>
      <c r="F594" t="inlineStr">
        <is>
          <t>0298896711</t>
        </is>
      </c>
      <c r="G594" t="inlineStr">
        <is>
          <t>Elena Tanaka</t>
        </is>
      </c>
      <c r="H594" t="inlineStr">
        <is>
          <t>2015-07-31</t>
        </is>
      </c>
      <c r="I594" t="b">
        <v>1</v>
      </c>
      <c r="J594" t="inlineStr">
        <is>
          <t>active</t>
        </is>
      </c>
      <c r="K594" t="inlineStr">
        <is>
          <t>Electronics</t>
        </is>
      </c>
    </row>
    <row r="595">
      <c r="A595" t="inlineStr">
        <is>
          <t>T104540</t>
        </is>
      </c>
      <c r="B595" t="inlineStr">
        <is>
          <t>Prescott Distribution International Limited</t>
        </is>
      </c>
      <c r="D595" t="inlineStr">
        <is>
          <t>95 Industrial Estate</t>
        </is>
      </c>
      <c r="E595" t="inlineStr">
        <is>
          <t>Capital</t>
        </is>
      </c>
      <c r="F595" t="inlineStr">
        <is>
          <t>0856496615</t>
        </is>
      </c>
      <c r="G595" t="inlineStr">
        <is>
          <t>M. Chen</t>
        </is>
      </c>
      <c r="H595" t="inlineStr">
        <is>
          <t>2026-05-03</t>
        </is>
      </c>
      <c r="I595" t="b">
        <v>1</v>
      </c>
      <c r="J595" t="inlineStr">
        <is>
          <t>active</t>
        </is>
      </c>
      <c r="K595" t="inlineStr">
        <is>
          <t>Medical devices</t>
        </is>
      </c>
    </row>
    <row r="596">
      <c r="A596" t="inlineStr">
        <is>
          <t>T104547</t>
        </is>
      </c>
      <c r="B596" t="inlineStr">
        <is>
          <t>Eastern Enterprises Group Limited</t>
        </is>
      </c>
      <c r="D596" t="inlineStr">
        <is>
          <t>164 GARDEN LANE</t>
        </is>
      </c>
      <c r="E596" t="inlineStr">
        <is>
          <t>Coastal</t>
        </is>
      </c>
      <c r="F596" t="inlineStr">
        <is>
          <t>0781516519</t>
        </is>
      </c>
      <c r="G596" t="inlineStr">
        <is>
          <t>S. Mwangi</t>
        </is>
      </c>
      <c r="H596" t="inlineStr">
        <is>
          <t>2018-08-13</t>
        </is>
      </c>
      <c r="I596" t="b">
        <v>1</v>
      </c>
      <c r="J596" t="inlineStr">
        <is>
          <t>active</t>
        </is>
      </c>
      <c r="K596" t="inlineStr">
        <is>
          <t>Fuel and chemicals</t>
        </is>
      </c>
    </row>
    <row r="597">
      <c r="A597" t="inlineStr">
        <is>
          <t>T104550</t>
        </is>
      </c>
      <c r="B597" t="inlineStr">
        <is>
          <t>Horizon Fruits Ltd</t>
        </is>
      </c>
      <c r="C597" t="inlineStr">
        <is>
          <t>Horizon Fruits Ltd</t>
        </is>
      </c>
      <c r="D597" t="inlineStr">
        <is>
          <t>375 Airport Road</t>
        </is>
      </c>
      <c r="E597" t="inlineStr">
        <is>
          <t>South</t>
        </is>
      </c>
      <c r="F597" t="inlineStr">
        <is>
          <t>0290569928</t>
        </is>
      </c>
      <c r="G597" t="inlineStr">
        <is>
          <t>Elena Patel</t>
        </is>
      </c>
      <c r="H597" t="inlineStr">
        <is>
          <t>2016-03-14</t>
        </is>
      </c>
      <c r="I597" t="b">
        <v>1</v>
      </c>
      <c r="J597" t="inlineStr">
        <is>
          <t>active</t>
        </is>
      </c>
      <c r="K597" t="inlineStr">
        <is>
          <t>Medical devices</t>
        </is>
      </c>
    </row>
    <row r="598">
      <c r="A598" t="inlineStr">
        <is>
          <t>T104559</t>
        </is>
      </c>
      <c r="B598" t="inlineStr">
        <is>
          <t>Golden Glow Group Ltd</t>
        </is>
      </c>
      <c r="D598" t="inlineStr">
        <is>
          <t>86 Bazaar Lane</t>
        </is>
      </c>
      <c r="E598" t="inlineStr">
        <is>
          <t>Coastal</t>
        </is>
      </c>
      <c r="F598" t="inlineStr">
        <is>
          <t>0432753043</t>
        </is>
      </c>
      <c r="G598" t="inlineStr">
        <is>
          <t>Samuel Rahman</t>
        </is>
      </c>
      <c r="H598" t="inlineStr">
        <is>
          <t>2014-01-29</t>
        </is>
      </c>
      <c r="I598" t="b">
        <v>1</v>
      </c>
      <c r="J598" t="inlineStr">
        <is>
          <t>active</t>
        </is>
      </c>
      <c r="K598" t="inlineStr">
        <is>
          <t>Food importers</t>
        </is>
      </c>
    </row>
    <row r="599">
      <c r="A599" t="inlineStr">
        <is>
          <t>T104569</t>
        </is>
      </c>
      <c r="B599" t="inlineStr">
        <is>
          <t>Phoenix Textiles Limited</t>
        </is>
      </c>
      <c r="D599" t="inlineStr">
        <is>
          <t>Unit 2, 286 Bazaar Lane</t>
        </is>
      </c>
      <c r="E599" t="inlineStr">
        <is>
          <t>North</t>
        </is>
      </c>
      <c r="F599" t="inlineStr">
        <is>
          <t>0557924484</t>
        </is>
      </c>
      <c r="G599" t="inlineStr">
        <is>
          <t>Somchai Rahman</t>
        </is>
      </c>
      <c r="H599" t="inlineStr">
        <is>
          <t>2017-11-26</t>
        </is>
      </c>
      <c r="I599" t="b">
        <v>1</v>
      </c>
      <c r="J599" t="inlineStr">
        <is>
          <t>active</t>
        </is>
      </c>
      <c r="K599" t="inlineStr">
        <is>
          <t>Medical devices</t>
        </is>
      </c>
    </row>
    <row r="600">
      <c r="A600" t="inlineStr">
        <is>
          <t>T104575</t>
        </is>
      </c>
      <c r="B600" t="inlineStr">
        <is>
          <t>Global Pack Co., Ltd</t>
        </is>
      </c>
      <c r="C600" t="inlineStr">
        <is>
          <t>Global Pack Co., Ltd</t>
        </is>
      </c>
      <c r="D600" t="inlineStr">
        <is>
          <t>178 Temple Street</t>
        </is>
      </c>
      <c r="E600" t="inlineStr">
        <is>
          <t>Capital</t>
        </is>
      </c>
      <c r="F600" t="inlineStr">
        <is>
          <t>0415804609</t>
        </is>
      </c>
      <c r="G600" t="inlineStr">
        <is>
          <t>Somchai Patel</t>
        </is>
      </c>
      <c r="H600" t="inlineStr">
        <is>
          <t>2020-11-02</t>
        </is>
      </c>
      <c r="I600" t="b">
        <v>1</v>
      </c>
      <c r="J600" t="inlineStr">
        <is>
          <t>active</t>
        </is>
      </c>
      <c r="K600" t="inlineStr">
        <is>
          <t>Fuel and chemicals</t>
        </is>
      </c>
    </row>
    <row r="601">
      <c r="A601" t="inlineStr">
        <is>
          <t>T104582</t>
        </is>
      </c>
      <c r="B601" t="inlineStr">
        <is>
          <t>Ocean Steel Group Ltd</t>
        </is>
      </c>
      <c r="C601" t="inlineStr">
        <is>
          <t>Ocean Steel Group Ltd</t>
        </is>
      </c>
      <c r="D601" t="inlineStr">
        <is>
          <t>221 Bazaar Lane</t>
        </is>
      </c>
      <c r="E601" t="inlineStr">
        <is>
          <t>Coastal</t>
        </is>
      </c>
      <c r="F601" t="inlineStr">
        <is>
          <t>0588873298</t>
        </is>
      </c>
      <c r="G601" t="inlineStr">
        <is>
          <t>Somchai Fernandes</t>
        </is>
      </c>
      <c r="H601" t="inlineStr">
        <is>
          <t>2017-03-16</t>
        </is>
      </c>
      <c r="I601" t="b">
        <v>1</v>
      </c>
      <c r="J601" t="inlineStr">
        <is>
          <t>active</t>
        </is>
      </c>
      <c r="K601" t="inlineStr">
        <is>
          <t>Cosmetics and personal care</t>
        </is>
      </c>
    </row>
    <row r="602">
      <c r="A602" t="inlineStr">
        <is>
          <t>T104589</t>
        </is>
      </c>
      <c r="B602" t="inlineStr">
        <is>
          <t>Global Trading International Ltd</t>
        </is>
      </c>
      <c r="C602" t="inlineStr">
        <is>
          <t>Global Trading International Ltd</t>
        </is>
      </c>
      <c r="D602" t="inlineStr">
        <is>
          <t>395 Temple Street</t>
        </is>
      </c>
      <c r="E602" t="inlineStr">
        <is>
          <t>East</t>
        </is>
      </c>
      <c r="F602" t="inlineStr">
        <is>
          <t>0591801001</t>
        </is>
      </c>
      <c r="G602" t="inlineStr">
        <is>
          <t>Ravi Kowalski</t>
        </is>
      </c>
      <c r="H602" t="inlineStr">
        <is>
          <t>2009-08-16</t>
        </is>
      </c>
      <c r="I602" t="b">
        <v>1</v>
      </c>
      <c r="J602" t="inlineStr">
        <is>
          <t>active</t>
        </is>
      </c>
      <c r="K602" t="inlineStr">
        <is>
          <t>Food importers</t>
        </is>
      </c>
    </row>
    <row r="603">
      <c r="A603" t="inlineStr">
        <is>
          <t>T104595</t>
        </is>
      </c>
      <c r="B603" t="inlineStr">
        <is>
          <t>Saffron Mobile Group Ltd</t>
        </is>
      </c>
      <c r="D603" t="inlineStr">
        <is>
          <t>355 Station Road</t>
        </is>
      </c>
      <c r="E603" t="inlineStr">
        <is>
          <t>Capital</t>
        </is>
      </c>
      <c r="F603" t="inlineStr">
        <is>
          <t>0240611208</t>
        </is>
      </c>
      <c r="G603" t="inlineStr">
        <is>
          <t>Priya Reyes</t>
        </is>
      </c>
      <c r="H603" t="inlineStr">
        <is>
          <t>2026-01-02</t>
        </is>
      </c>
      <c r="I603" t="b">
        <v>1</v>
      </c>
      <c r="J603" t="inlineStr">
        <is>
          <t>active</t>
        </is>
      </c>
      <c r="K603" t="inlineStr">
        <is>
          <t>Vehicles and parts</t>
        </is>
      </c>
    </row>
    <row r="604">
      <c r="A604" t="inlineStr">
        <is>
          <t>T104602</t>
        </is>
      </c>
      <c r="B604" t="inlineStr">
        <is>
          <t>Blue Ocean Glow Enterprises</t>
        </is>
      </c>
      <c r="C604" t="inlineStr">
        <is>
          <t>Blue Ocean Glow Enterprises</t>
        </is>
      </c>
      <c r="D604" t="inlineStr">
        <is>
          <t>21 MARKET STREET</t>
        </is>
      </c>
      <c r="E604" t="inlineStr">
        <is>
          <t>North</t>
        </is>
      </c>
      <c r="F604" t="inlineStr">
        <is>
          <t>0514076320</t>
        </is>
      </c>
      <c r="G604" t="inlineStr">
        <is>
          <t>B. Haddad</t>
        </is>
      </c>
      <c r="H604" t="inlineStr">
        <is>
          <t>2009-05-15</t>
        </is>
      </c>
      <c r="I604" t="b">
        <v>1</v>
      </c>
      <c r="J604" t="inlineStr">
        <is>
          <t>active</t>
        </is>
      </c>
      <c r="K604" t="inlineStr">
        <is>
          <t>Textiles and apparel</t>
        </is>
      </c>
    </row>
    <row r="605">
      <c r="A605" t="inlineStr">
        <is>
          <t>T104608</t>
        </is>
      </c>
      <c r="B605" t="inlineStr">
        <is>
          <t>NORTHERN STEEL ENTERPRISES</t>
        </is>
      </c>
      <c r="C605" t="inlineStr">
        <is>
          <t>Northern Steel Enterprises</t>
        </is>
      </c>
      <c r="D605" t="inlineStr">
        <is>
          <t>246 Market Street</t>
        </is>
      </c>
      <c r="E605" t="inlineStr">
        <is>
          <t>South</t>
        </is>
      </c>
      <c r="F605" t="inlineStr">
        <is>
          <t>0976855728</t>
        </is>
      </c>
      <c r="G605" t="inlineStr">
        <is>
          <t>M. Mwangi</t>
        </is>
      </c>
      <c r="H605" t="inlineStr">
        <is>
          <t>2012-05-09</t>
        </is>
      </c>
      <c r="I605" t="b">
        <v>1</v>
      </c>
      <c r="J605" t="inlineStr">
        <is>
          <t>active</t>
        </is>
      </c>
      <c r="K605" t="inlineStr">
        <is>
          <t>Pharmaceuticals</t>
        </is>
      </c>
    </row>
    <row r="606">
      <c r="A606" t="inlineStr">
        <is>
          <t>T104616</t>
        </is>
      </c>
      <c r="B606" t="inlineStr">
        <is>
          <t>Aldergate Fruits International Ltd</t>
        </is>
      </c>
      <c r="D606" t="inlineStr">
        <is>
          <t>4 Mill Road</t>
        </is>
      </c>
      <c r="E606" t="inlineStr">
        <is>
          <t>North</t>
        </is>
      </c>
      <c r="F606" t="inlineStr">
        <is>
          <t>0711487127</t>
        </is>
      </c>
      <c r="G606" t="inlineStr">
        <is>
          <t>Ravi Silva</t>
        </is>
      </c>
      <c r="H606" t="inlineStr">
        <is>
          <t>2011-01-16</t>
        </is>
      </c>
      <c r="I606" t="b">
        <v>1</v>
      </c>
      <c r="J606" t="inlineStr">
        <is>
          <t>active</t>
        </is>
      </c>
      <c r="K606" t="inlineStr">
        <is>
          <t>Textiles and apparel</t>
        </is>
      </c>
    </row>
    <row r="607">
      <c r="A607" t="inlineStr">
        <is>
          <t>T104624</t>
        </is>
      </c>
      <c r="B607" t="inlineStr">
        <is>
          <t>Meridian Medical Company</t>
        </is>
      </c>
      <c r="C607" t="inlineStr">
        <is>
          <t>Meridian Medical Co.</t>
        </is>
      </c>
      <c r="D607" t="inlineStr">
        <is>
          <t>148 Market Street</t>
        </is>
      </c>
      <c r="E607" t="inlineStr">
        <is>
          <t>Coastal</t>
        </is>
      </c>
      <c r="F607" t="inlineStr">
        <is>
          <t>0914945482</t>
        </is>
      </c>
      <c r="G607" t="inlineStr">
        <is>
          <t>Mei Silva</t>
        </is>
      </c>
      <c r="H607" t="inlineStr">
        <is>
          <t>2013-07-28</t>
        </is>
      </c>
      <c r="I607" t="b">
        <v>1</v>
      </c>
      <c r="J607" t="inlineStr">
        <is>
          <t>active</t>
        </is>
      </c>
      <c r="K607" t="inlineStr">
        <is>
          <t>Machinery</t>
        </is>
      </c>
    </row>
    <row r="608">
      <c r="A608" t="inlineStr">
        <is>
          <t>T104629</t>
        </is>
      </c>
      <c r="B608" t="inlineStr">
        <is>
          <t>Lotus Textiles Enterprises</t>
        </is>
      </c>
      <c r="D608" t="inlineStr">
        <is>
          <t>332 Airport Road</t>
        </is>
      </c>
      <c r="E608" t="inlineStr">
        <is>
          <t>Capital</t>
        </is>
      </c>
      <c r="F608" t="inlineStr">
        <is>
          <t>0814591064</t>
        </is>
      </c>
      <c r="G608" t="inlineStr">
        <is>
          <t>Aisha Nguyen-Lee</t>
        </is>
      </c>
      <c r="H608" t="inlineStr">
        <is>
          <t>2012-05-30</t>
        </is>
      </c>
      <c r="I608" t="b">
        <v>1</v>
      </c>
      <c r="J608" t="inlineStr">
        <is>
          <t>active</t>
        </is>
      </c>
      <c r="K608" t="inlineStr">
        <is>
          <t>Fuel and chemicals</t>
        </is>
      </c>
    </row>
    <row r="609">
      <c r="A609" t="inlineStr">
        <is>
          <t>T104640</t>
        </is>
      </c>
      <c r="B609" t="inlineStr">
        <is>
          <t>Northern Foods &amp; Sons</t>
        </is>
      </c>
      <c r="D609" t="inlineStr">
        <is>
          <t>321 Industrial Estate</t>
        </is>
      </c>
      <c r="E609" t="inlineStr">
        <is>
          <t>Capital</t>
        </is>
      </c>
      <c r="F609" t="inlineStr">
        <is>
          <t>0942911073</t>
        </is>
      </c>
      <c r="G609" t="inlineStr">
        <is>
          <t>Joseph Haddad</t>
        </is>
      </c>
      <c r="H609" t="inlineStr">
        <is>
          <t>2020-05-21</t>
        </is>
      </c>
      <c r="I609" t="b">
        <v>1</v>
      </c>
      <c r="J609" t="inlineStr">
        <is>
          <t>active</t>
        </is>
      </c>
      <c r="K609" t="inlineStr">
        <is>
          <t>Steel and construction</t>
        </is>
      </c>
    </row>
    <row r="610">
      <c r="A610" t="inlineStr">
        <is>
          <t>T104645</t>
        </is>
      </c>
      <c r="B610" t="inlineStr">
        <is>
          <t>Silver Distribution Group Ltd</t>
        </is>
      </c>
      <c r="C610" t="inlineStr">
        <is>
          <t>Silver Distribution Group Ltd</t>
        </is>
      </c>
      <c r="D610" t="inlineStr">
        <is>
          <t>44 Harbour Road</t>
        </is>
      </c>
      <c r="E610" t="inlineStr">
        <is>
          <t>West</t>
        </is>
      </c>
      <c r="F610" t="inlineStr">
        <is>
          <t>0748466121</t>
        </is>
      </c>
      <c r="G610" t="inlineStr">
        <is>
          <t>Nadia Silva</t>
        </is>
      </c>
      <c r="H610" t="inlineStr">
        <is>
          <t>2010-08-25</t>
        </is>
      </c>
      <c r="I610" t="b">
        <v>1</v>
      </c>
      <c r="J610" t="inlineStr">
        <is>
          <t>active</t>
        </is>
      </c>
      <c r="K610" t="inlineStr">
        <is>
          <t>Textiles and apparel</t>
        </is>
      </c>
    </row>
    <row r="611">
      <c r="A611" t="inlineStr">
        <is>
          <t>T104656</t>
        </is>
      </c>
      <c r="B611" t="inlineStr">
        <is>
          <t>Ashcombe Pack Group Ltd</t>
        </is>
      </c>
      <c r="D611" t="inlineStr">
        <is>
          <t>228 Airport Rd</t>
        </is>
      </c>
      <c r="E611" t="inlineStr">
        <is>
          <t>West</t>
        </is>
      </c>
      <c r="F611" t="inlineStr">
        <is>
          <t>0287986754</t>
        </is>
      </c>
      <c r="G611" t="inlineStr">
        <is>
          <t>Samuel Mensah</t>
        </is>
      </c>
      <c r="H611" t="inlineStr">
        <is>
          <t>2015-10-06</t>
        </is>
      </c>
      <c r="I611" t="b">
        <v>1</v>
      </c>
      <c r="J611" t="inlineStr">
        <is>
          <t>active</t>
        </is>
      </c>
      <c r="K611" t="inlineStr">
        <is>
          <t>Fuel and chemicals</t>
        </is>
      </c>
    </row>
    <row r="612">
      <c r="A612" t="inlineStr">
        <is>
          <t>T104664</t>
        </is>
      </c>
      <c r="B612" t="inlineStr">
        <is>
          <t>Dunmore Textiles Ltd</t>
        </is>
      </c>
      <c r="D612" t="inlineStr">
        <is>
          <t>342 MILL ROAD</t>
        </is>
      </c>
      <c r="E612" t="inlineStr">
        <is>
          <t>Capital</t>
        </is>
      </c>
      <c r="F612" t="inlineStr">
        <is>
          <t>0232567377</t>
        </is>
      </c>
      <c r="G612" t="inlineStr">
        <is>
          <t>A. Mwangi</t>
        </is>
      </c>
      <c r="H612" t="inlineStr">
        <is>
          <t>2019-12-02</t>
        </is>
      </c>
      <c r="I612" t="b">
        <v>1</v>
      </c>
      <c r="J612" t="inlineStr">
        <is>
          <t>active</t>
        </is>
      </c>
      <c r="K612" t="inlineStr">
        <is>
          <t>Steel and construction</t>
        </is>
      </c>
    </row>
    <row r="613">
      <c r="A613" t="inlineStr">
        <is>
          <t>T104670</t>
        </is>
      </c>
      <c r="B613" t="inlineStr">
        <is>
          <t xml:space="preserve">Eastern Steel &amp; Sons </t>
        </is>
      </c>
      <c r="C613" t="inlineStr">
        <is>
          <t>Eastern Steel &amp; Sons</t>
        </is>
      </c>
      <c r="D613" t="inlineStr">
        <is>
          <t>54 BAZAAR LANE</t>
        </is>
      </c>
      <c r="E613" t="inlineStr">
        <is>
          <t>East</t>
        </is>
      </c>
      <c r="F613" t="inlineStr">
        <is>
          <t>0486101419</t>
        </is>
      </c>
      <c r="G613" t="inlineStr">
        <is>
          <t>Mei Kowalski</t>
        </is>
      </c>
      <c r="H613" t="inlineStr">
        <is>
          <t>2009-01-11</t>
        </is>
      </c>
      <c r="I613" t="b">
        <v>1</v>
      </c>
      <c r="J613" t="inlineStr">
        <is>
          <t>active</t>
        </is>
      </c>
      <c r="K613" t="inlineStr">
        <is>
          <t>General trading</t>
        </is>
      </c>
    </row>
    <row r="614">
      <c r="A614" t="inlineStr">
        <is>
          <t>T104678</t>
        </is>
      </c>
      <c r="B614" t="inlineStr">
        <is>
          <t>Evergreen Agro Holdings Ltd</t>
        </is>
      </c>
      <c r="D614" t="inlineStr">
        <is>
          <t>290 Harbour Road</t>
        </is>
      </c>
      <c r="E614" t="inlineStr">
        <is>
          <t>North</t>
        </is>
      </c>
      <c r="F614" t="inlineStr">
        <is>
          <t>0275617188</t>
        </is>
      </c>
      <c r="G614" t="inlineStr">
        <is>
          <t>Ingrid Rahman</t>
        </is>
      </c>
      <c r="H614" t="inlineStr">
        <is>
          <t>2010-12-01</t>
        </is>
      </c>
      <c r="I614" t="b">
        <v>1</v>
      </c>
      <c r="J614" t="inlineStr">
        <is>
          <t>active</t>
        </is>
      </c>
      <c r="K614" t="inlineStr">
        <is>
          <t>Tobacco and beverages</t>
        </is>
      </c>
    </row>
    <row r="615">
      <c r="A615" t="inlineStr">
        <is>
          <t>T104692</t>
        </is>
      </c>
      <c r="B615" t="inlineStr">
        <is>
          <t>Northern Foods Company Limited</t>
        </is>
      </c>
      <c r="D615" t="inlineStr">
        <is>
          <t>207 Garden Lane</t>
        </is>
      </c>
      <c r="E615" t="inlineStr">
        <is>
          <t>East</t>
        </is>
      </c>
      <c r="F615" t="inlineStr">
        <is>
          <t>0440798659</t>
        </is>
      </c>
      <c r="G615" t="inlineStr">
        <is>
          <t>Samuel Rahman</t>
        </is>
      </c>
      <c r="H615" t="inlineStr">
        <is>
          <t>2016-09-19</t>
        </is>
      </c>
      <c r="I615" t="b">
        <v>1</v>
      </c>
      <c r="J615" t="inlineStr">
        <is>
          <t>active</t>
        </is>
      </c>
      <c r="K615" t="inlineStr">
        <is>
          <t>Cosmetics and personal care</t>
        </is>
      </c>
    </row>
    <row r="616">
      <c r="A616" t="inlineStr">
        <is>
          <t>T104697</t>
        </is>
      </c>
      <c r="B616" t="inlineStr">
        <is>
          <t>Delta Living Co., Ltd</t>
        </is>
      </c>
      <c r="D616" t="inlineStr">
        <is>
          <t>115 Industrial Estate</t>
        </is>
      </c>
      <c r="E616" t="inlineStr">
        <is>
          <t>East</t>
        </is>
      </c>
      <c r="F616" t="inlineStr">
        <is>
          <t>0553538231</t>
        </is>
      </c>
      <c r="G616" t="inlineStr">
        <is>
          <t>Elena Sato</t>
        </is>
      </c>
      <c r="H616" t="inlineStr">
        <is>
          <t>2021-12-08</t>
        </is>
      </c>
      <c r="I616" t="b">
        <v>1</v>
      </c>
      <c r="J616" t="inlineStr">
        <is>
          <t>active</t>
        </is>
      </c>
      <c r="K616" t="inlineStr">
        <is>
          <t>Cosmetics and personal care</t>
        </is>
      </c>
    </row>
    <row r="617">
      <c r="A617" t="inlineStr">
        <is>
          <t>T104705</t>
        </is>
      </c>
      <c r="B617" t="inlineStr">
        <is>
          <t>Inverness Foods Co., Ltd</t>
        </is>
      </c>
      <c r="C617" t="inlineStr">
        <is>
          <t>Inverness Foods Co., Ltd</t>
        </is>
      </c>
      <c r="D617" t="inlineStr">
        <is>
          <t>14 Station Road</t>
        </is>
      </c>
      <c r="E617" t="inlineStr">
        <is>
          <t>East</t>
        </is>
      </c>
      <c r="F617" t="inlineStr">
        <is>
          <t>0484088995</t>
        </is>
      </c>
      <c r="G617" t="inlineStr">
        <is>
          <t>Ravi Mensah</t>
        </is>
      </c>
      <c r="H617" t="inlineStr">
        <is>
          <t>2019-01-24</t>
        </is>
      </c>
      <c r="I617" t="b">
        <v>1</v>
      </c>
      <c r="J617" t="inlineStr">
        <is>
          <t>active</t>
        </is>
      </c>
      <c r="K617" t="inlineStr">
        <is>
          <t>Furniture and household</t>
        </is>
      </c>
    </row>
    <row r="618">
      <c r="A618" t="inlineStr">
        <is>
          <t>T104715</t>
        </is>
      </c>
      <c r="B618" t="inlineStr">
        <is>
          <t>Ocean Foods Company Limited</t>
        </is>
      </c>
      <c r="C618" t="inlineStr">
        <is>
          <t>Ocean Foods Co., Ltd</t>
        </is>
      </c>
      <c r="D618" t="inlineStr">
        <is>
          <t>277 Harbour Road</t>
        </is>
      </c>
      <c r="E618" t="inlineStr">
        <is>
          <t>West</t>
        </is>
      </c>
      <c r="F618" t="inlineStr">
        <is>
          <t>0551005526</t>
        </is>
      </c>
      <c r="G618" t="inlineStr">
        <is>
          <t>Lucia Fernandes</t>
        </is>
      </c>
      <c r="H618" t="inlineStr">
        <is>
          <t>2018-05-01</t>
        </is>
      </c>
      <c r="I618" t="b">
        <v>1</v>
      </c>
      <c r="J618" t="inlineStr">
        <is>
          <t>active</t>
        </is>
      </c>
      <c r="K618" t="inlineStr">
        <is>
          <t>General trading</t>
        </is>
      </c>
    </row>
    <row r="619">
      <c r="A619" t="inlineStr">
        <is>
          <t>T104721</t>
        </is>
      </c>
      <c r="B619" t="inlineStr">
        <is>
          <t>Star Electronics Co.</t>
        </is>
      </c>
      <c r="D619" t="inlineStr">
        <is>
          <t>321 GARDEN LANE</t>
        </is>
      </c>
      <c r="E619" t="inlineStr">
        <is>
          <t>West</t>
        </is>
      </c>
      <c r="F619" t="inlineStr">
        <is>
          <t>0840869417</t>
        </is>
      </c>
      <c r="G619" t="inlineStr">
        <is>
          <t>Ingrid Bauer</t>
        </is>
      </c>
      <c r="H619" t="inlineStr">
        <is>
          <t>2026-03-16</t>
        </is>
      </c>
      <c r="I619" t="b">
        <v>1</v>
      </c>
      <c r="J619" t="inlineStr">
        <is>
          <t>active</t>
        </is>
      </c>
      <c r="K619" t="inlineStr">
        <is>
          <t>Food importers</t>
        </is>
      </c>
    </row>
    <row r="620">
      <c r="A620" t="inlineStr">
        <is>
          <t>T104726</t>
        </is>
      </c>
      <c r="B620" t="inlineStr">
        <is>
          <t>Cobalt Pack Co.</t>
        </is>
      </c>
      <c r="C620" t="inlineStr">
        <is>
          <t>Cobalt Pack Co.</t>
        </is>
      </c>
      <c r="D620" t="inlineStr">
        <is>
          <t>113 Bazaar Lane</t>
        </is>
      </c>
      <c r="E620" t="inlineStr">
        <is>
          <t>North</t>
        </is>
      </c>
      <c r="F620" t="inlineStr">
        <is>
          <t>0932000944</t>
        </is>
      </c>
      <c r="G620" t="inlineStr">
        <is>
          <t>Grace Reyes</t>
        </is>
      </c>
      <c r="H620" t="inlineStr">
        <is>
          <t>2016-08-07</t>
        </is>
      </c>
      <c r="I620" t="b">
        <v>1</v>
      </c>
      <c r="J620" t="inlineStr">
        <is>
          <t>active</t>
        </is>
      </c>
      <c r="K620" t="inlineStr">
        <is>
          <t>Furniture and household</t>
        </is>
      </c>
    </row>
    <row r="621">
      <c r="A621" t="inlineStr">
        <is>
          <t>T104734</t>
        </is>
      </c>
      <c r="B621" t="inlineStr">
        <is>
          <t>Blue Ocean Foods Partners Ltd</t>
        </is>
      </c>
      <c r="C621" t="inlineStr">
        <is>
          <t>Blue Ocean Foods Partners Ltd</t>
        </is>
      </c>
      <c r="D621" t="inlineStr">
        <is>
          <t>153 Mill Road</t>
        </is>
      </c>
      <c r="E621" t="inlineStr">
        <is>
          <t>Coastal</t>
        </is>
      </c>
      <c r="F621" t="inlineStr">
        <is>
          <t>0748866463</t>
        </is>
      </c>
      <c r="G621" t="inlineStr">
        <is>
          <t>Mei Tanaka</t>
        </is>
      </c>
      <c r="H621" t="inlineStr">
        <is>
          <t>2009-03-16</t>
        </is>
      </c>
      <c r="I621" t="b">
        <v>1</v>
      </c>
      <c r="J621" t="inlineStr">
        <is>
          <t>active</t>
        </is>
      </c>
      <c r="K621" t="inlineStr">
        <is>
          <t>Vehicles and parts</t>
        </is>
      </c>
    </row>
    <row r="622">
      <c r="A622" t="inlineStr">
        <is>
          <t>T104745</t>
        </is>
      </c>
      <c r="B622" t="inlineStr">
        <is>
          <t>Blue Ocean Fruits Co., Ltd</t>
        </is>
      </c>
      <c r="D622" t="inlineStr">
        <is>
          <t>357 Temple Street</t>
        </is>
      </c>
      <c r="E622" t="inlineStr">
        <is>
          <t>East</t>
        </is>
      </c>
      <c r="F622" t="inlineStr">
        <is>
          <t>0505047584</t>
        </is>
      </c>
      <c r="G622" t="inlineStr">
        <is>
          <t>Grace Osei</t>
        </is>
      </c>
      <c r="H622" t="inlineStr">
        <is>
          <t>2025-02-09</t>
        </is>
      </c>
      <c r="I622" t="b">
        <v>1</v>
      </c>
      <c r="J622" t="inlineStr">
        <is>
          <t>active</t>
        </is>
      </c>
      <c r="K622" t="inlineStr">
        <is>
          <t>Medical devices</t>
        </is>
      </c>
    </row>
    <row r="623">
      <c r="A623" t="inlineStr">
        <is>
          <t>T104752</t>
        </is>
      </c>
      <c r="B623" t="inlineStr">
        <is>
          <t>Coral Pack Group Limited</t>
        </is>
      </c>
      <c r="D623" t="inlineStr">
        <is>
          <t>56 Industrial Estate</t>
        </is>
      </c>
      <c r="E623" t="inlineStr">
        <is>
          <t>North</t>
        </is>
      </c>
      <c r="F623" t="inlineStr">
        <is>
          <t>0651949783</t>
        </is>
      </c>
      <c r="G623" t="inlineStr">
        <is>
          <t>Ravi Patel</t>
        </is>
      </c>
      <c r="H623" t="inlineStr">
        <is>
          <t>2022-12-24</t>
        </is>
      </c>
      <c r="I623" t="b">
        <v>1</v>
      </c>
      <c r="J623" t="inlineStr">
        <is>
          <t>active</t>
        </is>
      </c>
      <c r="K623" t="inlineStr">
        <is>
          <t>Textiles and apparel</t>
        </is>
      </c>
    </row>
    <row r="624">
      <c r="A624" t="inlineStr">
        <is>
          <t>T104753</t>
        </is>
      </c>
      <c r="B624" t="inlineStr">
        <is>
          <t>Prime Living Limited</t>
        </is>
      </c>
      <c r="C624" t="inlineStr">
        <is>
          <t>Prime Living Limited</t>
        </is>
      </c>
      <c r="D624" t="inlineStr">
        <is>
          <t>230 Industrial Estate</t>
        </is>
      </c>
      <c r="E624" t="inlineStr">
        <is>
          <t>Coastal</t>
        </is>
      </c>
      <c r="F624" t="inlineStr">
        <is>
          <t>0250011231</t>
        </is>
      </c>
      <c r="G624" t="inlineStr">
        <is>
          <t>Nadia Al-Sayed</t>
        </is>
      </c>
      <c r="H624" t="inlineStr">
        <is>
          <t>2012-07-20</t>
        </is>
      </c>
      <c r="I624" t="b">
        <v>1</v>
      </c>
      <c r="J624" t="inlineStr">
        <is>
          <t>active</t>
        </is>
      </c>
      <c r="K624" t="inlineStr">
        <is>
          <t>Steel and construction</t>
        </is>
      </c>
    </row>
    <row r="625">
      <c r="A625" t="inlineStr">
        <is>
          <t>T104761</t>
        </is>
      </c>
      <c r="B625" t="inlineStr">
        <is>
          <t>Northern Logistics Limited</t>
        </is>
      </c>
      <c r="C625" t="inlineStr">
        <is>
          <t>Northern Logistics Limited</t>
        </is>
      </c>
      <c r="D625" t="inlineStr">
        <is>
          <t>318 BAZAAR LANE</t>
        </is>
      </c>
      <c r="E625" t="inlineStr">
        <is>
          <t>West</t>
        </is>
      </c>
      <c r="F625" t="inlineStr">
        <is>
          <t>0913661764</t>
        </is>
      </c>
      <c r="G625" t="inlineStr">
        <is>
          <t>Daniel Patel</t>
        </is>
      </c>
      <c r="H625" t="inlineStr">
        <is>
          <t>2012-01-10</t>
        </is>
      </c>
      <c r="I625" t="b">
        <v>1</v>
      </c>
      <c r="J625" t="inlineStr">
        <is>
          <t>active</t>
        </is>
      </c>
      <c r="K625" t="inlineStr">
        <is>
          <t>Electronics</t>
        </is>
      </c>
    </row>
    <row r="626">
      <c r="A626" t="inlineStr">
        <is>
          <t>T104768</t>
        </is>
      </c>
      <c r="B626" t="inlineStr">
        <is>
          <t>Evergreen Steel Group Ltd</t>
        </is>
      </c>
      <c r="C626" t="inlineStr">
        <is>
          <t>Evergreen Steel Group Ltd</t>
        </is>
      </c>
      <c r="D626" t="inlineStr">
        <is>
          <t>44 Temple Street</t>
        </is>
      </c>
      <c r="E626" t="inlineStr">
        <is>
          <t>South</t>
        </is>
      </c>
      <c r="F626" t="inlineStr">
        <is>
          <t>0395946448</t>
        </is>
      </c>
      <c r="G626" t="inlineStr">
        <is>
          <t>A. Haddad</t>
        </is>
      </c>
      <c r="H626" t="inlineStr">
        <is>
          <t>2025-12-09</t>
        </is>
      </c>
      <c r="I626" t="b">
        <v>1</v>
      </c>
      <c r="J626" t="inlineStr">
        <is>
          <t>active</t>
        </is>
      </c>
      <c r="K626" t="inlineStr">
        <is>
          <t>Medical devices</t>
        </is>
      </c>
    </row>
    <row r="627">
      <c r="A627" t="inlineStr">
        <is>
          <t>T104777</t>
        </is>
      </c>
      <c r="B627" t="inlineStr">
        <is>
          <t>Prescott Supply Co.</t>
        </is>
      </c>
      <c r="D627" t="inlineStr">
        <is>
          <t>92 Garden Lane</t>
        </is>
      </c>
      <c r="E627" t="inlineStr">
        <is>
          <t>East</t>
        </is>
      </c>
      <c r="F627" t="inlineStr">
        <is>
          <t>0422117764</t>
        </is>
      </c>
      <c r="G627" t="inlineStr">
        <is>
          <t>Lucia Patel</t>
        </is>
      </c>
      <c r="H627" t="inlineStr">
        <is>
          <t>2025-06-21</t>
        </is>
      </c>
      <c r="I627" t="b">
        <v>1</v>
      </c>
      <c r="J627" t="inlineStr">
        <is>
          <t>active</t>
        </is>
      </c>
      <c r="K627" t="inlineStr">
        <is>
          <t>Vehicles and parts</t>
        </is>
      </c>
    </row>
    <row r="628">
      <c r="A628" t="inlineStr">
        <is>
          <t>T104783</t>
        </is>
      </c>
      <c r="B628" t="inlineStr">
        <is>
          <t>United Pack Enterprises</t>
        </is>
      </c>
      <c r="C628" t="inlineStr">
        <is>
          <t>United Pack Enterprises</t>
        </is>
      </c>
      <c r="D628" t="inlineStr">
        <is>
          <t>93 GARDEN LANE</t>
        </is>
      </c>
      <c r="E628" t="inlineStr">
        <is>
          <t>East</t>
        </is>
      </c>
      <c r="F628" t="inlineStr">
        <is>
          <t>0961772434</t>
        </is>
      </c>
      <c r="G628" t="inlineStr">
        <is>
          <t>Ingrid Chen</t>
        </is>
      </c>
      <c r="H628" t="inlineStr">
        <is>
          <t>2011-12-05</t>
        </is>
      </c>
      <c r="I628" t="b">
        <v>1</v>
      </c>
      <c r="J628" t="inlineStr">
        <is>
          <t>active</t>
        </is>
      </c>
      <c r="K628" t="inlineStr">
        <is>
          <t>Textiles and apparel</t>
        </is>
      </c>
    </row>
    <row r="629">
      <c r="A629" t="inlineStr">
        <is>
          <t>T104791</t>
        </is>
      </c>
      <c r="B629" t="inlineStr">
        <is>
          <t>Royal Electronics Holdings Limited</t>
        </is>
      </c>
      <c r="D629" t="inlineStr">
        <is>
          <t>155 Harbour Road</t>
        </is>
      </c>
      <c r="E629" t="inlineStr">
        <is>
          <t>North</t>
        </is>
      </c>
      <c r="F629" t="inlineStr">
        <is>
          <t>0517092537</t>
        </is>
      </c>
      <c r="G629" t="inlineStr">
        <is>
          <t>Joseph Haddad</t>
        </is>
      </c>
      <c r="H629" t="inlineStr">
        <is>
          <t>2016-12-31</t>
        </is>
      </c>
      <c r="I629" t="b">
        <v>1</v>
      </c>
      <c r="J629" t="inlineStr">
        <is>
          <t>active</t>
        </is>
      </c>
      <c r="K629" t="inlineStr">
        <is>
          <t>Steel and construction</t>
        </is>
      </c>
    </row>
    <row r="630">
      <c r="A630" t="inlineStr">
        <is>
          <t>T104798</t>
        </is>
      </c>
      <c r="B630" t="inlineStr">
        <is>
          <t>Ashcombe Motors Holdings Limited</t>
        </is>
      </c>
      <c r="C630" t="inlineStr">
        <is>
          <t>Ashcombe Motors Holdings Ltd</t>
        </is>
      </c>
      <c r="D630" t="inlineStr">
        <is>
          <t>236 Harbour Road</t>
        </is>
      </c>
      <c r="E630" t="inlineStr">
        <is>
          <t>Capital</t>
        </is>
      </c>
      <c r="F630" t="inlineStr">
        <is>
          <t>0443174484</t>
        </is>
      </c>
      <c r="G630" t="inlineStr">
        <is>
          <t>Fatima Patel</t>
        </is>
      </c>
      <c r="H630" t="inlineStr">
        <is>
          <t>2018-10-15</t>
        </is>
      </c>
      <c r="I630" t="b">
        <v>1</v>
      </c>
      <c r="J630" t="inlineStr">
        <is>
          <t>active</t>
        </is>
      </c>
      <c r="K630" t="inlineStr">
        <is>
          <t>Tobacco and beverages</t>
        </is>
      </c>
    </row>
    <row r="631">
      <c r="A631" t="inlineStr">
        <is>
          <t>T104805</t>
        </is>
      </c>
      <c r="B631" t="inlineStr">
        <is>
          <t>Metro Trading Limited</t>
        </is>
      </c>
      <c r="C631" t="inlineStr">
        <is>
          <t>Metro Trading Limited</t>
        </is>
      </c>
      <c r="D631" t="inlineStr">
        <is>
          <t>240 Garden Lane</t>
        </is>
      </c>
      <c r="E631" t="inlineStr">
        <is>
          <t>Capital</t>
        </is>
      </c>
      <c r="F631" t="inlineStr">
        <is>
          <t>0818003808</t>
        </is>
      </c>
      <c r="G631" t="inlineStr">
        <is>
          <t>Omar Patel</t>
        </is>
      </c>
      <c r="H631" t="inlineStr">
        <is>
          <t>2016-03-06</t>
        </is>
      </c>
      <c r="I631" t="b">
        <v>1</v>
      </c>
      <c r="J631" t="inlineStr">
        <is>
          <t>active</t>
        </is>
      </c>
      <c r="K631" t="inlineStr">
        <is>
          <t>Food importers</t>
        </is>
      </c>
    </row>
    <row r="632">
      <c r="A632" t="inlineStr">
        <is>
          <t>T104814</t>
        </is>
      </c>
      <c r="B632" t="inlineStr">
        <is>
          <t>Green Valley Electronics Partners Ltd</t>
        </is>
      </c>
      <c r="C632" t="inlineStr">
        <is>
          <t>Green Valley Electronics Partners Ltd</t>
        </is>
      </c>
      <c r="D632" t="inlineStr">
        <is>
          <t>331 Riverside</t>
        </is>
      </c>
      <c r="E632" t="inlineStr">
        <is>
          <t>East</t>
        </is>
      </c>
      <c r="F632" t="inlineStr">
        <is>
          <t>0871486970</t>
        </is>
      </c>
      <c r="G632" t="inlineStr">
        <is>
          <t>Amina Nguyen-Lee</t>
        </is>
      </c>
      <c r="H632" t="inlineStr">
        <is>
          <t>2008-12-08</t>
        </is>
      </c>
      <c r="I632" t="b">
        <v>1</v>
      </c>
      <c r="J632" t="inlineStr">
        <is>
          <t>active</t>
        </is>
      </c>
      <c r="K632" t="inlineStr">
        <is>
          <t>Food importers</t>
        </is>
      </c>
    </row>
    <row r="633">
      <c r="A633" t="inlineStr">
        <is>
          <t>T104820</t>
        </is>
      </c>
      <c r="B633" t="inlineStr">
        <is>
          <t>Global Supply Co.</t>
        </is>
      </c>
      <c r="C633" t="inlineStr">
        <is>
          <t>Global Supply Co.</t>
        </is>
      </c>
      <c r="D633" t="inlineStr">
        <is>
          <t>109 Temple Street</t>
        </is>
      </c>
      <c r="E633" t="inlineStr">
        <is>
          <t>Capital</t>
        </is>
      </c>
      <c r="F633" t="inlineStr">
        <is>
          <t>0638328043</t>
        </is>
      </c>
      <c r="G633" t="inlineStr">
        <is>
          <t>Elena Mahmood</t>
        </is>
      </c>
      <c r="H633" t="inlineStr">
        <is>
          <t>2013-11-01</t>
        </is>
      </c>
      <c r="I633" t="b">
        <v>1</v>
      </c>
      <c r="J633" t="inlineStr">
        <is>
          <t>active</t>
        </is>
      </c>
      <c r="K633" t="inlineStr">
        <is>
          <t>Food importers</t>
        </is>
      </c>
    </row>
    <row r="634">
      <c r="A634" t="inlineStr">
        <is>
          <t>T104825</t>
        </is>
      </c>
      <c r="B634" t="inlineStr">
        <is>
          <t>Ashcombe Logistics Ltd</t>
        </is>
      </c>
      <c r="D634" t="inlineStr">
        <is>
          <t>41 Harbour Road</t>
        </is>
      </c>
      <c r="E634" t="inlineStr">
        <is>
          <t>Coastal</t>
        </is>
      </c>
      <c r="F634" t="inlineStr">
        <is>
          <t>0219324818</t>
        </is>
      </c>
      <c r="G634" t="inlineStr">
        <is>
          <t>Elena Rahman</t>
        </is>
      </c>
      <c r="H634" t="inlineStr">
        <is>
          <t>2021-10-14</t>
        </is>
      </c>
      <c r="I634" t="b">
        <v>1</v>
      </c>
      <c r="J634" t="inlineStr">
        <is>
          <t>active</t>
        </is>
      </c>
      <c r="K634" t="inlineStr">
        <is>
          <t>Vehicles and parts</t>
        </is>
      </c>
    </row>
    <row r="635">
      <c r="A635" t="inlineStr">
        <is>
          <t>T104831</t>
        </is>
      </c>
      <c r="B635" t="inlineStr">
        <is>
          <t>Metro Living Ltd</t>
        </is>
      </c>
      <c r="D635" t="inlineStr">
        <is>
          <t>261 Bazaar Lane</t>
        </is>
      </c>
      <c r="E635" t="inlineStr">
        <is>
          <t>East</t>
        </is>
      </c>
      <c r="F635" t="inlineStr">
        <is>
          <t>0652188667</t>
        </is>
      </c>
      <c r="G635" t="inlineStr">
        <is>
          <t>Tomas Chen</t>
        </is>
      </c>
      <c r="H635" t="inlineStr">
        <is>
          <t>2008-09-09</t>
        </is>
      </c>
      <c r="I635" t="b">
        <v>1</v>
      </c>
      <c r="J635" t="inlineStr">
        <is>
          <t>active</t>
        </is>
      </c>
      <c r="K635" t="inlineStr">
        <is>
          <t>General trading</t>
        </is>
      </c>
    </row>
    <row r="636">
      <c r="A636" t="inlineStr">
        <is>
          <t>T104840</t>
        </is>
      </c>
      <c r="B636" t="inlineStr">
        <is>
          <t>Aldergate Mobile Partners Ltd</t>
        </is>
      </c>
      <c r="D636" t="inlineStr">
        <is>
          <t>313 Airport Road</t>
        </is>
      </c>
      <c r="E636" t="inlineStr">
        <is>
          <t>South</t>
        </is>
      </c>
      <c r="F636" t="inlineStr">
        <is>
          <t>0874919797</t>
        </is>
      </c>
      <c r="G636" t="inlineStr">
        <is>
          <t>Somchai Reyes</t>
        </is>
      </c>
      <c r="H636" t="inlineStr">
        <is>
          <t>2021-05-27</t>
        </is>
      </c>
      <c r="I636" t="b">
        <v>1</v>
      </c>
      <c r="J636" t="inlineStr">
        <is>
          <t>active</t>
        </is>
      </c>
      <c r="K636" t="inlineStr">
        <is>
          <t>Food importers</t>
        </is>
      </c>
    </row>
    <row r="637">
      <c r="A637" t="inlineStr">
        <is>
          <t>T104846</t>
        </is>
      </c>
      <c r="B637" t="inlineStr">
        <is>
          <t>Sunrise Medical Group Ltd</t>
        </is>
      </c>
      <c r="D637" t="inlineStr">
        <is>
          <t>105 Harbour Road</t>
        </is>
      </c>
      <c r="E637" t="inlineStr">
        <is>
          <t>North</t>
        </is>
      </c>
      <c r="F637" t="inlineStr">
        <is>
          <t>0662230616</t>
        </is>
      </c>
      <c r="G637" t="inlineStr">
        <is>
          <t>Daniel Mensah</t>
        </is>
      </c>
      <c r="H637" t="inlineStr">
        <is>
          <t>2025-04-30</t>
        </is>
      </c>
      <c r="I637" t="b">
        <v>1</v>
      </c>
      <c r="J637" t="inlineStr">
        <is>
          <t>active</t>
        </is>
      </c>
      <c r="K637" t="inlineStr">
        <is>
          <t>General trading</t>
        </is>
      </c>
    </row>
    <row r="638">
      <c r="A638" t="inlineStr">
        <is>
          <t>T104854</t>
        </is>
      </c>
      <c r="B638" t="inlineStr">
        <is>
          <t>Twin Rivers Distribution Group Limited</t>
        </is>
      </c>
      <c r="D638" t="inlineStr">
        <is>
          <t>126 Airport Road</t>
        </is>
      </c>
      <c r="E638" t="inlineStr">
        <is>
          <t>North</t>
        </is>
      </c>
      <c r="F638" t="inlineStr">
        <is>
          <t>0498646759</t>
        </is>
      </c>
      <c r="G638" t="inlineStr">
        <is>
          <t>Aisha Sato</t>
        </is>
      </c>
      <c r="H638" t="inlineStr">
        <is>
          <t>2019-04-22</t>
        </is>
      </c>
      <c r="I638" t="b">
        <v>1</v>
      </c>
      <c r="J638" t="inlineStr">
        <is>
          <t>active</t>
        </is>
      </c>
      <c r="K638" t="inlineStr">
        <is>
          <t>General trading</t>
        </is>
      </c>
    </row>
    <row r="639">
      <c r="A639" t="inlineStr">
        <is>
          <t>T104862</t>
        </is>
      </c>
      <c r="B639" t="inlineStr">
        <is>
          <t xml:space="preserve">Delta Enterprises &amp; Sons </t>
        </is>
      </c>
      <c r="C639" t="inlineStr">
        <is>
          <t>Delta Enterprises &amp; Sons</t>
        </is>
      </c>
      <c r="D639" t="inlineStr">
        <is>
          <t>371 Temple Street</t>
        </is>
      </c>
      <c r="E639" t="inlineStr">
        <is>
          <t>East</t>
        </is>
      </c>
      <c r="F639" t="inlineStr">
        <is>
          <t>0444223736</t>
        </is>
      </c>
      <c r="G639" t="inlineStr">
        <is>
          <t>A. Kowalski</t>
        </is>
      </c>
      <c r="H639" t="inlineStr">
        <is>
          <t>2020-05-21</t>
        </is>
      </c>
      <c r="I639" t="b">
        <v>1</v>
      </c>
      <c r="J639" t="inlineStr">
        <is>
          <t>active</t>
        </is>
      </c>
      <c r="K639" t="inlineStr">
        <is>
          <t>Steel and construction</t>
        </is>
      </c>
    </row>
    <row r="640">
      <c r="A640" t="inlineStr">
        <is>
          <t>T104865</t>
        </is>
      </c>
      <c r="B640" t="inlineStr">
        <is>
          <t>Great Vellmoor Glow Company</t>
        </is>
      </c>
      <c r="D640" t="inlineStr">
        <is>
          <t>398 BAZAAR LANE</t>
        </is>
      </c>
      <c r="E640" t="inlineStr">
        <is>
          <t>South</t>
        </is>
      </c>
      <c r="F640" t="inlineStr">
        <is>
          <t>0482953763</t>
        </is>
      </c>
      <c r="G640" t="inlineStr">
        <is>
          <t>Somchai Mensah</t>
        </is>
      </c>
      <c r="H640" t="inlineStr">
        <is>
          <t>2019-12-23</t>
        </is>
      </c>
      <c r="I640" t="b">
        <v>1</v>
      </c>
      <c r="J640" t="inlineStr">
        <is>
          <t>active</t>
        </is>
      </c>
      <c r="K640" t="inlineStr">
        <is>
          <t>Furniture and household</t>
        </is>
      </c>
    </row>
    <row r="641">
      <c r="A641" t="inlineStr">
        <is>
          <t>T104876</t>
        </is>
      </c>
      <c r="B641" t="inlineStr">
        <is>
          <t>Global Logistics Co., Ltd</t>
        </is>
      </c>
      <c r="D641" t="inlineStr">
        <is>
          <t>25 Temple Street</t>
        </is>
      </c>
      <c r="E641" t="inlineStr">
        <is>
          <t>West</t>
        </is>
      </c>
      <c r="F641" t="inlineStr">
        <is>
          <t>0628552108</t>
        </is>
      </c>
      <c r="G641" t="inlineStr">
        <is>
          <t>Nadia Chen</t>
        </is>
      </c>
      <c r="H641" t="inlineStr">
        <is>
          <t>2023-01-27</t>
        </is>
      </c>
      <c r="I641" t="b">
        <v>1</v>
      </c>
      <c r="J641" t="inlineStr">
        <is>
          <t>active</t>
        </is>
      </c>
      <c r="K641" t="inlineStr">
        <is>
          <t>Cosmetics and personal care</t>
        </is>
      </c>
    </row>
    <row r="642">
      <c r="A642" t="inlineStr">
        <is>
          <t>T104884</t>
        </is>
      </c>
      <c r="B642" t="inlineStr">
        <is>
          <t xml:space="preserve">Phoenix Industries &amp; Sons </t>
        </is>
      </c>
      <c r="C642" t="inlineStr">
        <is>
          <t>Phoenix Industries &amp; Sons</t>
        </is>
      </c>
      <c r="D642" t="inlineStr">
        <is>
          <t>330 Mill Road</t>
        </is>
      </c>
      <c r="E642" t="inlineStr">
        <is>
          <t>East</t>
        </is>
      </c>
      <c r="F642" t="inlineStr">
        <is>
          <t>0489536613</t>
        </is>
      </c>
      <c r="G642" t="inlineStr">
        <is>
          <t>Kenji Chen</t>
        </is>
      </c>
      <c r="H642" t="inlineStr">
        <is>
          <t>2013-07-05</t>
        </is>
      </c>
      <c r="I642" t="b">
        <v>1</v>
      </c>
      <c r="J642" t="inlineStr">
        <is>
          <t>active</t>
        </is>
      </c>
      <c r="K642" t="inlineStr">
        <is>
          <t>Machinery</t>
        </is>
      </c>
    </row>
    <row r="643">
      <c r="A643" t="inlineStr">
        <is>
          <t>T104891</t>
        </is>
      </c>
      <c r="B643" t="inlineStr">
        <is>
          <t>Orchid Trading International Ltd</t>
        </is>
      </c>
      <c r="C643" t="inlineStr">
        <is>
          <t>Orchid Trading International Ltd</t>
        </is>
      </c>
      <c r="D643" t="inlineStr">
        <is>
          <t>98 Mill Road</t>
        </is>
      </c>
      <c r="E643" t="inlineStr">
        <is>
          <t>West</t>
        </is>
      </c>
      <c r="F643" t="inlineStr">
        <is>
          <t>0960028279</t>
        </is>
      </c>
      <c r="G643" t="inlineStr">
        <is>
          <t>Ingrid Okafor</t>
        </is>
      </c>
      <c r="H643" t="inlineStr">
        <is>
          <t>2015-11-15</t>
        </is>
      </c>
      <c r="I643" t="b">
        <v>1</v>
      </c>
      <c r="J643" t="inlineStr">
        <is>
          <t>active</t>
        </is>
      </c>
      <c r="K643" t="inlineStr">
        <is>
          <t>Cosmetics and personal care</t>
        </is>
      </c>
    </row>
    <row r="644">
      <c r="A644" t="inlineStr">
        <is>
          <t>T104894</t>
        </is>
      </c>
      <c r="B644" t="inlineStr">
        <is>
          <t>Central Foods Holdings Ltd</t>
        </is>
      </c>
      <c r="C644" t="inlineStr">
        <is>
          <t>Central Foods Holdings Ltd</t>
        </is>
      </c>
      <c r="D644" t="inlineStr">
        <is>
          <t>98 Riverside</t>
        </is>
      </c>
      <c r="E644" t="inlineStr">
        <is>
          <t>South</t>
        </is>
      </c>
      <c r="F644" t="inlineStr">
        <is>
          <t>0401769785</t>
        </is>
      </c>
      <c r="G644" t="inlineStr">
        <is>
          <t>Kenji Okafor</t>
        </is>
      </c>
      <c r="H644" t="inlineStr">
        <is>
          <t>2015-04-20</t>
        </is>
      </c>
      <c r="I644" t="b">
        <v>1</v>
      </c>
      <c r="J644" t="inlineStr">
        <is>
          <t>dormant</t>
        </is>
      </c>
      <c r="K644" t="inlineStr">
        <is>
          <t>Tobacco and beverages</t>
        </is>
      </c>
    </row>
    <row r="645">
      <c r="A645" t="inlineStr">
        <is>
          <t>T104900</t>
        </is>
      </c>
      <c r="B645" t="inlineStr">
        <is>
          <t>Golden Imports Enterprises</t>
        </is>
      </c>
      <c r="C645" t="inlineStr">
        <is>
          <t>Golden Imports Enterprises</t>
        </is>
      </c>
      <c r="D645" t="inlineStr">
        <is>
          <t>327 Garden Lane</t>
        </is>
      </c>
      <c r="E645" t="inlineStr">
        <is>
          <t>Capital</t>
        </is>
      </c>
      <c r="F645" t="inlineStr">
        <is>
          <t>0714488605</t>
        </is>
      </c>
      <c r="G645" t="inlineStr">
        <is>
          <t>Omar Mahmood</t>
        </is>
      </c>
      <c r="H645" t="inlineStr">
        <is>
          <t>2013-11-07</t>
        </is>
      </c>
      <c r="I645" t="b">
        <v>1</v>
      </c>
      <c r="J645" t="inlineStr">
        <is>
          <t>active</t>
        </is>
      </c>
      <c r="K645" t="inlineStr">
        <is>
          <t>Furniture and household</t>
        </is>
      </c>
    </row>
    <row r="646">
      <c r="A646" t="inlineStr">
        <is>
          <t>T104911</t>
        </is>
      </c>
      <c r="B646" t="inlineStr">
        <is>
          <t>Evergreen Steel Holdings Ltd</t>
        </is>
      </c>
      <c r="C646" t="inlineStr">
        <is>
          <t>Evergreen Steel Holdings Ltd</t>
        </is>
      </c>
      <c r="D646" t="inlineStr">
        <is>
          <t>85 Industrial Estate</t>
        </is>
      </c>
      <c r="E646" t="inlineStr">
        <is>
          <t>Coastal</t>
        </is>
      </c>
      <c r="F646" t="inlineStr">
        <is>
          <t>0674775115</t>
        </is>
      </c>
      <c r="G646" t="inlineStr">
        <is>
          <t>Somchai Osei</t>
        </is>
      </c>
      <c r="H646" t="inlineStr">
        <is>
          <t>2021-04-23</t>
        </is>
      </c>
      <c r="I646" t="b">
        <v>1</v>
      </c>
      <c r="J646" t="inlineStr">
        <is>
          <t>active</t>
        </is>
      </c>
      <c r="K646" t="inlineStr">
        <is>
          <t>General trading</t>
        </is>
      </c>
    </row>
    <row r="647">
      <c r="A647" t="inlineStr">
        <is>
          <t>T104914</t>
        </is>
      </c>
      <c r="B647" t="inlineStr">
        <is>
          <t>Twin Rivers Pack International Limited</t>
        </is>
      </c>
      <c r="C647" t="inlineStr">
        <is>
          <t>Twin Rivers Pack International Ltd</t>
        </is>
      </c>
      <c r="D647" t="inlineStr">
        <is>
          <t>347 Station Road</t>
        </is>
      </c>
      <c r="E647" t="inlineStr">
        <is>
          <t>South</t>
        </is>
      </c>
      <c r="F647" t="inlineStr">
        <is>
          <t>0399106754</t>
        </is>
      </c>
      <c r="G647" t="inlineStr">
        <is>
          <t>Daniel Mensah</t>
        </is>
      </c>
      <c r="H647" t="inlineStr">
        <is>
          <t>2016-07-29</t>
        </is>
      </c>
      <c r="I647" t="b">
        <v>1</v>
      </c>
      <c r="J647" t="inlineStr">
        <is>
          <t>active</t>
        </is>
      </c>
      <c r="K647" t="inlineStr">
        <is>
          <t>General trading</t>
        </is>
      </c>
    </row>
    <row r="648">
      <c r="A648" t="inlineStr">
        <is>
          <t>T104926</t>
        </is>
      </c>
      <c r="B648" t="inlineStr">
        <is>
          <t>SUMMIT LIVING LIMITED</t>
        </is>
      </c>
      <c r="C648" t="inlineStr">
        <is>
          <t>Summit Living Limited</t>
        </is>
      </c>
      <c r="D648" t="inlineStr">
        <is>
          <t>1 Riverside</t>
        </is>
      </c>
      <c r="E648" t="inlineStr">
        <is>
          <t>North</t>
        </is>
      </c>
      <c r="F648" t="inlineStr">
        <is>
          <t>0436420613</t>
        </is>
      </c>
      <c r="G648" t="inlineStr">
        <is>
          <t>Somchai Silva</t>
        </is>
      </c>
      <c r="H648" t="inlineStr">
        <is>
          <t>2018-06-12</t>
        </is>
      </c>
      <c r="I648" t="b">
        <v>1</v>
      </c>
      <c r="J648" t="inlineStr">
        <is>
          <t>active</t>
        </is>
      </c>
      <c r="K648" t="inlineStr">
        <is>
          <t>Electronics</t>
        </is>
      </c>
    </row>
    <row r="649">
      <c r="A649" t="inlineStr">
        <is>
          <t>T104930</t>
        </is>
      </c>
      <c r="B649" t="inlineStr">
        <is>
          <t>Metro Medical International Ltd</t>
        </is>
      </c>
      <c r="D649" t="inlineStr">
        <is>
          <t>160 Temple Street</t>
        </is>
      </c>
      <c r="E649" t="inlineStr">
        <is>
          <t>East</t>
        </is>
      </c>
      <c r="F649" t="inlineStr">
        <is>
          <t>0489823468</t>
        </is>
      </c>
      <c r="G649" t="inlineStr">
        <is>
          <t>Priya Nguyen-Lee</t>
        </is>
      </c>
      <c r="H649" t="inlineStr">
        <is>
          <t>2009-04-12</t>
        </is>
      </c>
      <c r="I649" t="b">
        <v>1</v>
      </c>
      <c r="J649" t="inlineStr">
        <is>
          <t>active</t>
        </is>
      </c>
      <c r="K649" t="inlineStr">
        <is>
          <t>General trading</t>
        </is>
      </c>
    </row>
    <row r="650">
      <c r="A650" t="inlineStr">
        <is>
          <t>T104941</t>
        </is>
      </c>
      <c r="B650" t="inlineStr">
        <is>
          <t>Phoenix Supply Limited</t>
        </is>
      </c>
      <c r="C650" t="inlineStr">
        <is>
          <t>Phoenix Supply Limited</t>
        </is>
      </c>
      <c r="D650" t="inlineStr">
        <is>
          <t>68 Airport Road</t>
        </is>
      </c>
      <c r="E650" t="inlineStr">
        <is>
          <t>East</t>
        </is>
      </c>
      <c r="F650" t="inlineStr">
        <is>
          <t>0359451621</t>
        </is>
      </c>
      <c r="G650" t="inlineStr">
        <is>
          <t>Mei Silva</t>
        </is>
      </c>
      <c r="H650" t="inlineStr">
        <is>
          <t>2009-04-26</t>
        </is>
      </c>
      <c r="I650" t="b">
        <v>1</v>
      </c>
      <c r="J650" t="inlineStr">
        <is>
          <t>active</t>
        </is>
      </c>
      <c r="K650" t="inlineStr">
        <is>
          <t>General trading</t>
        </is>
      </c>
    </row>
    <row r="651">
      <c r="A651" t="inlineStr">
        <is>
          <t>T104942</t>
        </is>
      </c>
      <c r="B651" t="inlineStr">
        <is>
          <t>Great Vellmoor Electronics Limited</t>
        </is>
      </c>
      <c r="D651" t="inlineStr">
        <is>
          <t>5 Temple Street</t>
        </is>
      </c>
      <c r="E651" t="inlineStr">
        <is>
          <t>South</t>
        </is>
      </c>
      <c r="F651" t="inlineStr">
        <is>
          <t>0849052215</t>
        </is>
      </c>
      <c r="G651" t="inlineStr">
        <is>
          <t>Elena Sato</t>
        </is>
      </c>
      <c r="H651" t="inlineStr">
        <is>
          <t>2010-01-12</t>
        </is>
      </c>
      <c r="I651" t="b">
        <v>1</v>
      </c>
      <c r="J651" t="inlineStr">
        <is>
          <t>active</t>
        </is>
      </c>
      <c r="K651" t="inlineStr">
        <is>
          <t>Medical devices</t>
        </is>
      </c>
    </row>
    <row r="652">
      <c r="A652" t="inlineStr">
        <is>
          <t>T104959</t>
        </is>
      </c>
      <c r="B652" t="inlineStr">
        <is>
          <t>Metro Imports Holdings Limited</t>
        </is>
      </c>
      <c r="D652" t="inlineStr">
        <is>
          <t>171 Garden Lane</t>
        </is>
      </c>
      <c r="E652" t="inlineStr">
        <is>
          <t>North</t>
        </is>
      </c>
      <c r="F652" t="inlineStr">
        <is>
          <t>0262984343</t>
        </is>
      </c>
      <c r="G652" t="inlineStr">
        <is>
          <t>Amina Haddad</t>
        </is>
      </c>
      <c r="H652" t="inlineStr">
        <is>
          <t>2021-12-29</t>
        </is>
      </c>
      <c r="I652" t="b">
        <v>1</v>
      </c>
      <c r="J652" t="inlineStr">
        <is>
          <t>active</t>
        </is>
      </c>
      <c r="K652" t="inlineStr">
        <is>
          <t>Electronics</t>
        </is>
      </c>
    </row>
    <row r="653">
      <c r="A653" t="inlineStr">
        <is>
          <t>T104965</t>
        </is>
      </c>
      <c r="B653" t="inlineStr">
        <is>
          <t>Summit Pack Co., Ltd</t>
        </is>
      </c>
      <c r="D653" t="inlineStr">
        <is>
          <t>118 Mill Road</t>
        </is>
      </c>
      <c r="E653" t="inlineStr">
        <is>
          <t>South</t>
        </is>
      </c>
      <c r="F653" t="inlineStr">
        <is>
          <t>0798743238</t>
        </is>
      </c>
      <c r="G653" t="inlineStr">
        <is>
          <t>Ravi Tanaka</t>
        </is>
      </c>
      <c r="H653" t="inlineStr">
        <is>
          <t>2013-11-22</t>
        </is>
      </c>
      <c r="I653" t="b">
        <v>1</v>
      </c>
      <c r="J653" t="inlineStr">
        <is>
          <t>active</t>
        </is>
      </c>
      <c r="K653" t="inlineStr">
        <is>
          <t>Cosmetics and personal care</t>
        </is>
      </c>
    </row>
    <row r="654">
      <c r="A654" t="inlineStr">
        <is>
          <t>T104974</t>
        </is>
      </c>
      <c r="B654" t="inlineStr">
        <is>
          <t>Jade Trading Enterprises</t>
        </is>
      </c>
      <c r="C654" t="inlineStr">
        <is>
          <t>Jade Trading Enterprises</t>
        </is>
      </c>
      <c r="D654" t="inlineStr">
        <is>
          <t>318 Station Road</t>
        </is>
      </c>
      <c r="E654" t="inlineStr">
        <is>
          <t>North</t>
        </is>
      </c>
      <c r="F654" t="inlineStr">
        <is>
          <t>0461869205</t>
        </is>
      </c>
      <c r="G654" t="inlineStr">
        <is>
          <t>Aisha Ibrahim</t>
        </is>
      </c>
      <c r="H654" t="inlineStr">
        <is>
          <t>2015-10-16</t>
        </is>
      </c>
      <c r="I654" t="b">
        <v>1</v>
      </c>
      <c r="J654" t="inlineStr">
        <is>
          <t>active</t>
        </is>
      </c>
      <c r="K654" t="inlineStr">
        <is>
          <t>Food importers</t>
        </is>
      </c>
    </row>
    <row r="655">
      <c r="A655" t="inlineStr">
        <is>
          <t>T104983</t>
        </is>
      </c>
      <c r="B655" t="inlineStr">
        <is>
          <t>Dunmore Agro Ltd</t>
        </is>
      </c>
      <c r="D655" t="inlineStr">
        <is>
          <t>119 Market St</t>
        </is>
      </c>
      <c r="E655" t="inlineStr">
        <is>
          <t>East</t>
        </is>
      </c>
      <c r="F655" t="inlineStr">
        <is>
          <t>0313914197</t>
        </is>
      </c>
      <c r="G655" t="inlineStr">
        <is>
          <t>Mei Patel</t>
        </is>
      </c>
      <c r="H655" t="inlineStr">
        <is>
          <t>2009-10-10</t>
        </is>
      </c>
      <c r="I655" t="b">
        <v>1</v>
      </c>
      <c r="J655" t="inlineStr">
        <is>
          <t>active</t>
        </is>
      </c>
      <c r="K655" t="inlineStr">
        <is>
          <t>Furniture and household</t>
        </is>
      </c>
    </row>
    <row r="656">
      <c r="A656" t="inlineStr">
        <is>
          <t>T104990</t>
        </is>
      </c>
      <c r="B656" t="inlineStr">
        <is>
          <t>Global Fruits Ltd</t>
        </is>
      </c>
      <c r="D656" t="inlineStr">
        <is>
          <t>317 Market St</t>
        </is>
      </c>
      <c r="E656" t="inlineStr">
        <is>
          <t>Capital</t>
        </is>
      </c>
      <c r="F656" t="inlineStr">
        <is>
          <t>0265347574</t>
        </is>
      </c>
      <c r="G656" t="inlineStr">
        <is>
          <t>S. Novak</t>
        </is>
      </c>
      <c r="H656" t="inlineStr">
        <is>
          <t>2010-12-17</t>
        </is>
      </c>
      <c r="I656" t="b">
        <v>1</v>
      </c>
      <c r="J656" t="inlineStr">
        <is>
          <t>active</t>
        </is>
      </c>
      <c r="K656" t="inlineStr">
        <is>
          <t>Tobacco and beverages</t>
        </is>
      </c>
    </row>
    <row r="657">
      <c r="A657" t="inlineStr">
        <is>
          <t>T104991</t>
        </is>
      </c>
      <c r="B657" t="inlineStr">
        <is>
          <t>Summit Industries Holdings Ltd</t>
        </is>
      </c>
      <c r="D657" t="inlineStr">
        <is>
          <t>324 Industrial Estate</t>
        </is>
      </c>
      <c r="E657" t="inlineStr">
        <is>
          <t>Capital</t>
        </is>
      </c>
      <c r="F657" t="inlineStr">
        <is>
          <t>0385014280</t>
        </is>
      </c>
      <c r="G657" t="inlineStr">
        <is>
          <t>Samuel Tanaka</t>
        </is>
      </c>
      <c r="H657" t="inlineStr">
        <is>
          <t>2012-02-12</t>
        </is>
      </c>
      <c r="I657" t="b">
        <v>1</v>
      </c>
      <c r="J657" t="inlineStr">
        <is>
          <t>active</t>
        </is>
      </c>
      <c r="K657" t="inlineStr">
        <is>
          <t>Vehicles and parts</t>
        </is>
      </c>
    </row>
    <row r="658">
      <c r="A658" t="inlineStr">
        <is>
          <t>T105003</t>
        </is>
      </c>
      <c r="B658" t="inlineStr">
        <is>
          <t>Eastern Logistics Co.</t>
        </is>
      </c>
      <c r="D658" t="inlineStr">
        <is>
          <t>238 Industrial Estate</t>
        </is>
      </c>
      <c r="E658" t="inlineStr">
        <is>
          <t>Coastal</t>
        </is>
      </c>
      <c r="F658" t="inlineStr">
        <is>
          <t>0999101753</t>
        </is>
      </c>
      <c r="G658" t="inlineStr">
        <is>
          <t>Amina Haddad</t>
        </is>
      </c>
      <c r="H658" t="inlineStr">
        <is>
          <t>2009-07-10</t>
        </is>
      </c>
      <c r="I658" t="b">
        <v>1</v>
      </c>
      <c r="J658" t="inlineStr">
        <is>
          <t>active</t>
        </is>
      </c>
      <c r="K658" t="inlineStr">
        <is>
          <t>Vehicles and parts</t>
        </is>
      </c>
    </row>
    <row r="659">
      <c r="A659" t="inlineStr">
        <is>
          <t>T105010</t>
        </is>
      </c>
      <c r="B659" t="inlineStr">
        <is>
          <t>Delta Foods Company</t>
        </is>
      </c>
      <c r="D659" t="inlineStr">
        <is>
          <t>102 Station Road</t>
        </is>
      </c>
      <c r="E659" t="inlineStr">
        <is>
          <t>North</t>
        </is>
      </c>
      <c r="F659" t="inlineStr">
        <is>
          <t>0592286979</t>
        </is>
      </c>
      <c r="G659" t="inlineStr">
        <is>
          <t>Nadia Nguyen-Lee</t>
        </is>
      </c>
      <c r="H659" t="inlineStr">
        <is>
          <t>2022-04-15</t>
        </is>
      </c>
      <c r="I659" t="b">
        <v>1</v>
      </c>
      <c r="J659" t="inlineStr">
        <is>
          <t>active</t>
        </is>
      </c>
      <c r="K659" t="inlineStr">
        <is>
          <t>Food importers</t>
        </is>
      </c>
    </row>
    <row r="660">
      <c r="A660" t="inlineStr">
        <is>
          <t>T105016</t>
        </is>
      </c>
      <c r="B660" t="inlineStr">
        <is>
          <t>Dunmore Mobile Partners Limited</t>
        </is>
      </c>
      <c r="C660" t="inlineStr">
        <is>
          <t>Dunmore Mobile Partners Ltd</t>
        </is>
      </c>
      <c r="D660" t="inlineStr">
        <is>
          <t>235 Riverside</t>
        </is>
      </c>
      <c r="E660" t="inlineStr">
        <is>
          <t>East</t>
        </is>
      </c>
      <c r="F660" t="inlineStr">
        <is>
          <t>0713170610</t>
        </is>
      </c>
      <c r="G660" t="inlineStr">
        <is>
          <t>Nadia Osei</t>
        </is>
      </c>
      <c r="H660" t="inlineStr">
        <is>
          <t>2014-07-15</t>
        </is>
      </c>
      <c r="I660" t="b">
        <v>1</v>
      </c>
      <c r="J660" t="inlineStr">
        <is>
          <t>active</t>
        </is>
      </c>
      <c r="K660" t="inlineStr">
        <is>
          <t>Steel and construction</t>
        </is>
      </c>
    </row>
    <row r="661">
      <c r="A661" t="inlineStr">
        <is>
          <t>T105020</t>
        </is>
      </c>
      <c r="B661" t="inlineStr">
        <is>
          <t>Lotus Agro Company</t>
        </is>
      </c>
      <c r="C661" t="inlineStr">
        <is>
          <t>Lotus Agro Co.</t>
        </is>
      </c>
      <c r="D661" t="inlineStr">
        <is>
          <t>371 Garden Lane</t>
        </is>
      </c>
      <c r="E661" t="inlineStr">
        <is>
          <t>East</t>
        </is>
      </c>
      <c r="F661" t="inlineStr">
        <is>
          <t>0691978680</t>
        </is>
      </c>
      <c r="G661" t="inlineStr">
        <is>
          <t>Amina Silva</t>
        </is>
      </c>
      <c r="H661" t="inlineStr">
        <is>
          <t>2022-02-26</t>
        </is>
      </c>
      <c r="I661" t="b">
        <v>1</v>
      </c>
      <c r="J661" t="inlineStr">
        <is>
          <t>active</t>
        </is>
      </c>
      <c r="K661" t="inlineStr">
        <is>
          <t>Machinery</t>
        </is>
      </c>
    </row>
    <row r="662">
      <c r="A662" t="inlineStr">
        <is>
          <t>T105030</t>
        </is>
      </c>
      <c r="B662" t="inlineStr">
        <is>
          <t>Cobalt Commercial &amp; Sons</t>
        </is>
      </c>
      <c r="D662" t="inlineStr">
        <is>
          <t>135 Airport Road</t>
        </is>
      </c>
      <c r="E662" t="inlineStr">
        <is>
          <t>East</t>
        </is>
      </c>
      <c r="F662" t="inlineStr">
        <is>
          <t>0804122278</t>
        </is>
      </c>
      <c r="G662" t="inlineStr">
        <is>
          <t>Kenji Bauer</t>
        </is>
      </c>
      <c r="H662" t="inlineStr">
        <is>
          <t>2025-03-03</t>
        </is>
      </c>
      <c r="I662" t="b">
        <v>1</v>
      </c>
      <c r="J662" t="inlineStr">
        <is>
          <t>active</t>
        </is>
      </c>
      <c r="K662" t="inlineStr">
        <is>
          <t>Vehicles and parts</t>
        </is>
      </c>
    </row>
    <row r="663">
      <c r="A663" t="inlineStr">
        <is>
          <t>T105050</t>
        </is>
      </c>
      <c r="B663" t="inlineStr">
        <is>
          <t>Silver Pack International Ltd</t>
        </is>
      </c>
      <c r="D663" t="inlineStr">
        <is>
          <t>42 Bazaar Lane</t>
        </is>
      </c>
      <c r="E663" t="inlineStr">
        <is>
          <t>Coastal</t>
        </is>
      </c>
      <c r="F663" t="inlineStr">
        <is>
          <t>0223836721</t>
        </is>
      </c>
      <c r="G663" t="inlineStr">
        <is>
          <t>Omar Okafor</t>
        </is>
      </c>
      <c r="H663" t="inlineStr">
        <is>
          <t>2010-01-24</t>
        </is>
      </c>
      <c r="I663" t="b">
        <v>1</v>
      </c>
      <c r="J663" t="inlineStr">
        <is>
          <t>active</t>
        </is>
      </c>
      <c r="K663" t="inlineStr">
        <is>
          <t>Steel and construction</t>
        </is>
      </c>
    </row>
    <row r="664">
      <c r="A664" t="inlineStr">
        <is>
          <t>T105058</t>
        </is>
      </c>
      <c r="B664" t="inlineStr">
        <is>
          <t>Twin Rivers Living Limited</t>
        </is>
      </c>
      <c r="D664" t="inlineStr">
        <is>
          <t>28 Riverside</t>
        </is>
      </c>
      <c r="E664" t="inlineStr">
        <is>
          <t>South</t>
        </is>
      </c>
      <c r="F664" t="inlineStr">
        <is>
          <t>0364756266</t>
        </is>
      </c>
      <c r="G664" t="inlineStr">
        <is>
          <t>Farid Ibrahim</t>
        </is>
      </c>
      <c r="H664" t="inlineStr">
        <is>
          <t>2013-01-17</t>
        </is>
      </c>
      <c r="I664" t="b">
        <v>1</v>
      </c>
      <c r="J664" t="inlineStr">
        <is>
          <t>active</t>
        </is>
      </c>
      <c r="K664" t="inlineStr">
        <is>
          <t>Machinery</t>
        </is>
      </c>
    </row>
    <row r="665">
      <c r="A665" t="inlineStr">
        <is>
          <t>T105061</t>
        </is>
      </c>
      <c r="B665" t="inlineStr">
        <is>
          <t>PACIFIC MOTORS ENTERPRISES</t>
        </is>
      </c>
      <c r="D665" t="inlineStr">
        <is>
          <t>278 Harbour Road</t>
        </is>
      </c>
      <c r="E665" t="inlineStr">
        <is>
          <t>Coastal</t>
        </is>
      </c>
      <c r="F665" t="inlineStr">
        <is>
          <t>0258188381</t>
        </is>
      </c>
      <c r="G665" t="inlineStr">
        <is>
          <t>Fatima Osei</t>
        </is>
      </c>
      <c r="H665" t="inlineStr">
        <is>
          <t>2017-02-02</t>
        </is>
      </c>
      <c r="I665" t="b">
        <v>1</v>
      </c>
      <c r="J665" t="inlineStr">
        <is>
          <t>active</t>
        </is>
      </c>
      <c r="K665" t="inlineStr">
        <is>
          <t>Cosmetics and personal care</t>
        </is>
      </c>
    </row>
    <row r="666">
      <c r="A666" t="inlineStr">
        <is>
          <t>T105071</t>
        </is>
      </c>
      <c r="B666" t="inlineStr">
        <is>
          <t>Prescott Enterprises Co.</t>
        </is>
      </c>
      <c r="D666" t="inlineStr">
        <is>
          <t>350 Bazaar Lane</t>
        </is>
      </c>
      <c r="E666" t="inlineStr">
        <is>
          <t>South</t>
        </is>
      </c>
      <c r="F666" t="inlineStr">
        <is>
          <t>0295376959</t>
        </is>
      </c>
      <c r="G666" t="inlineStr">
        <is>
          <t>Farid Novak</t>
        </is>
      </c>
      <c r="H666" t="inlineStr">
        <is>
          <t>2016-09-25</t>
        </is>
      </c>
      <c r="I666" t="b">
        <v>1</v>
      </c>
      <c r="J666" t="inlineStr">
        <is>
          <t>active</t>
        </is>
      </c>
      <c r="K666" t="inlineStr">
        <is>
          <t>Fuel and chemicals</t>
        </is>
      </c>
    </row>
    <row r="667">
      <c r="A667" t="inlineStr">
        <is>
          <t>T105077</t>
        </is>
      </c>
      <c r="B667" t="inlineStr">
        <is>
          <t xml:space="preserve">Cobalt Medical Limited </t>
        </is>
      </c>
      <c r="C667" t="inlineStr">
        <is>
          <t>Cobalt Medical Limited</t>
        </is>
      </c>
      <c r="D667" t="inlineStr">
        <is>
          <t>124 GARDEN LANE</t>
        </is>
      </c>
      <c r="E667" t="inlineStr">
        <is>
          <t>Coastal</t>
        </is>
      </c>
      <c r="F667" t="inlineStr">
        <is>
          <t>0282547569</t>
        </is>
      </c>
      <c r="G667" t="inlineStr">
        <is>
          <t>Farid Novak</t>
        </is>
      </c>
      <c r="H667" t="inlineStr">
        <is>
          <t>2011-01-22</t>
        </is>
      </c>
      <c r="I667" t="b">
        <v>1</v>
      </c>
      <c r="J667" t="inlineStr">
        <is>
          <t>active</t>
        </is>
      </c>
      <c r="K667" t="inlineStr">
        <is>
          <t>Fuel and chemicals</t>
        </is>
      </c>
    </row>
    <row r="668">
      <c r="A668" t="inlineStr">
        <is>
          <t>T105085</t>
        </is>
      </c>
      <c r="B668" t="inlineStr">
        <is>
          <t>Ocean Glow Ltd</t>
        </is>
      </c>
      <c r="C668" t="inlineStr">
        <is>
          <t>Ocean Glow Ltd</t>
        </is>
      </c>
      <c r="D668" t="inlineStr">
        <is>
          <t>315 Market Street</t>
        </is>
      </c>
      <c r="E668" t="inlineStr">
        <is>
          <t>Coastal</t>
        </is>
      </c>
      <c r="F668" t="inlineStr">
        <is>
          <t>0200186799</t>
        </is>
      </c>
      <c r="G668" t="inlineStr">
        <is>
          <t>Farid Silva</t>
        </is>
      </c>
      <c r="H668" t="inlineStr">
        <is>
          <t>2013-08-09</t>
        </is>
      </c>
      <c r="I668" t="b">
        <v>1</v>
      </c>
      <c r="J668" t="inlineStr">
        <is>
          <t>active</t>
        </is>
      </c>
      <c r="K668" t="inlineStr">
        <is>
          <t>Machinery</t>
        </is>
      </c>
    </row>
    <row r="669">
      <c r="A669" t="inlineStr">
        <is>
          <t>T105095</t>
        </is>
      </c>
      <c r="B669" t="inlineStr">
        <is>
          <t>Silver Trading International Ltd</t>
        </is>
      </c>
      <c r="D669" t="inlineStr">
        <is>
          <t>70 Airport Road</t>
        </is>
      </c>
      <c r="E669" t="inlineStr">
        <is>
          <t>East</t>
        </is>
      </c>
      <c r="F669" t="inlineStr">
        <is>
          <t>0351122823</t>
        </is>
      </c>
      <c r="G669" t="inlineStr">
        <is>
          <t>Ravi Reyes</t>
        </is>
      </c>
      <c r="H669" t="inlineStr">
        <is>
          <t>2013-08-15</t>
        </is>
      </c>
      <c r="I669" t="b">
        <v>1</v>
      </c>
      <c r="J669" t="inlineStr">
        <is>
          <t>dormant</t>
        </is>
      </c>
      <c r="K669" t="inlineStr">
        <is>
          <t>Tobacco and beverages</t>
        </is>
      </c>
    </row>
    <row r="670">
      <c r="A670" t="inlineStr">
        <is>
          <t>T105109</t>
        </is>
      </c>
      <c r="B670" t="inlineStr">
        <is>
          <t>Harmony Foods Co., Ltd</t>
        </is>
      </c>
      <c r="C670" t="inlineStr">
        <is>
          <t>Harmony Foods Co., Ltd</t>
        </is>
      </c>
      <c r="D670" t="inlineStr">
        <is>
          <t>317 Airport Road</t>
        </is>
      </c>
      <c r="E670" t="inlineStr">
        <is>
          <t>West</t>
        </is>
      </c>
      <c r="F670" t="inlineStr">
        <is>
          <t>0615612117</t>
        </is>
      </c>
      <c r="G670" t="inlineStr">
        <is>
          <t>Joseph Okafor</t>
        </is>
      </c>
      <c r="H670" t="inlineStr">
        <is>
          <t>2021-06-12</t>
        </is>
      </c>
      <c r="I670" t="b">
        <v>1</v>
      </c>
      <c r="J670" t="inlineStr">
        <is>
          <t>active</t>
        </is>
      </c>
      <c r="K670" t="inlineStr">
        <is>
          <t>Vehicles and parts</t>
        </is>
      </c>
    </row>
    <row r="671">
      <c r="A671" t="inlineStr">
        <is>
          <t>T105116</t>
        </is>
      </c>
      <c r="B671" t="inlineStr">
        <is>
          <t>Blue Ocean Imports Ltd</t>
        </is>
      </c>
      <c r="D671" t="inlineStr">
        <is>
          <t>328 Station Road</t>
        </is>
      </c>
      <c r="E671" t="inlineStr">
        <is>
          <t>Coastal</t>
        </is>
      </c>
      <c r="F671" t="inlineStr">
        <is>
          <t>0908979948</t>
        </is>
      </c>
      <c r="G671" t="inlineStr">
        <is>
          <t>Somchai Osei</t>
        </is>
      </c>
      <c r="H671" t="inlineStr">
        <is>
          <t>2022-05-17</t>
        </is>
      </c>
      <c r="I671" t="b">
        <v>1</v>
      </c>
      <c r="J671" t="inlineStr">
        <is>
          <t>active</t>
        </is>
      </c>
      <c r="K671" t="inlineStr">
        <is>
          <t>Pharmaceuticals</t>
        </is>
      </c>
    </row>
    <row r="672">
      <c r="A672" t="inlineStr">
        <is>
          <t>T105123</t>
        </is>
      </c>
      <c r="B672" t="inlineStr">
        <is>
          <t>Horizon Textiles Group Limited</t>
        </is>
      </c>
      <c r="D672" t="inlineStr">
        <is>
          <t>254 Station Road</t>
        </is>
      </c>
      <c r="E672" t="inlineStr">
        <is>
          <t>Coastal</t>
        </is>
      </c>
      <c r="F672" t="inlineStr">
        <is>
          <t>0837712225</t>
        </is>
      </c>
      <c r="G672" t="inlineStr">
        <is>
          <t>Omar Mwangi</t>
        </is>
      </c>
      <c r="H672" t="inlineStr">
        <is>
          <t>2017-07-01</t>
        </is>
      </c>
      <c r="I672" t="b">
        <v>1</v>
      </c>
      <c r="J672" t="inlineStr">
        <is>
          <t>active</t>
        </is>
      </c>
      <c r="K672" t="inlineStr">
        <is>
          <t>Food importers</t>
        </is>
      </c>
    </row>
    <row r="673">
      <c r="A673" t="inlineStr">
        <is>
          <t>T105127</t>
        </is>
      </c>
      <c r="B673" t="inlineStr">
        <is>
          <t>Sunrise Distribution Group Ltd</t>
        </is>
      </c>
      <c r="D673" t="inlineStr">
        <is>
          <t>29 Station Road</t>
        </is>
      </c>
      <c r="E673" t="inlineStr">
        <is>
          <t>South</t>
        </is>
      </c>
      <c r="F673" t="inlineStr">
        <is>
          <t>0378755676</t>
        </is>
      </c>
      <c r="G673" t="inlineStr">
        <is>
          <t>Priya Ibrahim</t>
        </is>
      </c>
      <c r="H673" t="inlineStr">
        <is>
          <t>2013-06-28</t>
        </is>
      </c>
      <c r="I673" t="b">
        <v>1</v>
      </c>
      <c r="J673" t="inlineStr">
        <is>
          <t>active</t>
        </is>
      </c>
      <c r="K673" t="inlineStr">
        <is>
          <t>Pharmaceuticals</t>
        </is>
      </c>
    </row>
    <row r="674">
      <c r="A674" t="inlineStr">
        <is>
          <t>T105133</t>
        </is>
      </c>
      <c r="B674" t="inlineStr">
        <is>
          <t>Aldergate Mobile Enterprises</t>
        </is>
      </c>
      <c r="C674" t="inlineStr">
        <is>
          <t>Aldergate Mobile Enterprises</t>
        </is>
      </c>
      <c r="D674" t="inlineStr">
        <is>
          <t>362 Garden Lane</t>
        </is>
      </c>
      <c r="E674" t="inlineStr">
        <is>
          <t>West</t>
        </is>
      </c>
      <c r="F674" t="inlineStr">
        <is>
          <t>0709220307</t>
        </is>
      </c>
      <c r="G674" t="inlineStr">
        <is>
          <t>Kenji Novak</t>
        </is>
      </c>
      <c r="H674" t="inlineStr">
        <is>
          <t>2011-05-28</t>
        </is>
      </c>
      <c r="I674" t="b">
        <v>1</v>
      </c>
      <c r="J674" t="inlineStr">
        <is>
          <t>active</t>
        </is>
      </c>
      <c r="K674" t="inlineStr">
        <is>
          <t>Vehicles and parts</t>
        </is>
      </c>
    </row>
    <row r="675">
      <c r="A675" t="inlineStr">
        <is>
          <t>T105141</t>
        </is>
      </c>
      <c r="B675" t="inlineStr">
        <is>
          <t>Eastern Imports &amp; Sons</t>
        </is>
      </c>
      <c r="C675" t="inlineStr">
        <is>
          <t>Eastern Imports &amp; Sons</t>
        </is>
      </c>
      <c r="D675" t="inlineStr">
        <is>
          <t>186 Market Street</t>
        </is>
      </c>
      <c r="E675" t="inlineStr">
        <is>
          <t>East</t>
        </is>
      </c>
      <c r="F675" t="inlineStr">
        <is>
          <t>0987015924</t>
        </is>
      </c>
      <c r="G675" t="inlineStr">
        <is>
          <t>Nadia Rahman</t>
        </is>
      </c>
      <c r="H675" t="inlineStr">
        <is>
          <t>2022-01-27</t>
        </is>
      </c>
      <c r="I675" t="b">
        <v>1</v>
      </c>
      <c r="J675" t="inlineStr">
        <is>
          <t>active</t>
        </is>
      </c>
      <c r="K675" t="inlineStr">
        <is>
          <t>Furniture and household</t>
        </is>
      </c>
    </row>
    <row r="676">
      <c r="A676" t="inlineStr">
        <is>
          <t>T105148</t>
        </is>
      </c>
      <c r="B676" t="inlineStr">
        <is>
          <t>Northern Trading Enterprises</t>
        </is>
      </c>
      <c r="D676" t="inlineStr">
        <is>
          <t>180 Market Street</t>
        </is>
      </c>
      <c r="E676" t="inlineStr">
        <is>
          <t>East</t>
        </is>
      </c>
      <c r="F676" t="inlineStr">
        <is>
          <t>0690767603</t>
        </is>
      </c>
      <c r="G676" t="inlineStr">
        <is>
          <t>Omar Nguyen-Lee</t>
        </is>
      </c>
      <c r="H676" t="inlineStr">
        <is>
          <t>2025-12-10</t>
        </is>
      </c>
      <c r="I676" t="b">
        <v>1</v>
      </c>
      <c r="J676" t="inlineStr">
        <is>
          <t>dormant</t>
        </is>
      </c>
      <c r="K676" t="inlineStr">
        <is>
          <t>Textiles and apparel</t>
        </is>
      </c>
    </row>
    <row r="677">
      <c r="A677" t="inlineStr">
        <is>
          <t>T105155</t>
        </is>
      </c>
      <c r="B677" t="inlineStr">
        <is>
          <t>Star Supply Co., Ltd</t>
        </is>
      </c>
      <c r="D677" t="inlineStr">
        <is>
          <t>71 Station Road</t>
        </is>
      </c>
      <c r="E677" t="inlineStr">
        <is>
          <t>West</t>
        </is>
      </c>
      <c r="F677" t="inlineStr">
        <is>
          <t>0312617889</t>
        </is>
      </c>
      <c r="G677" t="inlineStr">
        <is>
          <t>Farid Sato</t>
        </is>
      </c>
      <c r="H677" t="inlineStr">
        <is>
          <t>2015-08-31</t>
        </is>
      </c>
      <c r="I677" t="b">
        <v>1</v>
      </c>
      <c r="J677" t="inlineStr">
        <is>
          <t>active</t>
        </is>
      </c>
      <c r="K677" t="inlineStr">
        <is>
          <t>Cosmetics and personal care</t>
        </is>
      </c>
    </row>
    <row r="678">
      <c r="A678" t="inlineStr">
        <is>
          <t>T105165</t>
        </is>
      </c>
      <c r="B678" t="inlineStr">
        <is>
          <t>Crown Commercial &amp; Sons</t>
        </is>
      </c>
      <c r="C678" t="inlineStr">
        <is>
          <t>Crown Centre</t>
        </is>
      </c>
      <c r="D678" t="inlineStr">
        <is>
          <t>Unit 4, 54 Station Road</t>
        </is>
      </c>
      <c r="E678" t="inlineStr">
        <is>
          <t>South</t>
        </is>
      </c>
      <c r="F678" t="inlineStr">
        <is>
          <t>0436974082</t>
        </is>
      </c>
      <c r="G678" t="inlineStr">
        <is>
          <t>Samuel Nguyen-Lee</t>
        </is>
      </c>
      <c r="H678" t="inlineStr">
        <is>
          <t>2012-02-17</t>
        </is>
      </c>
      <c r="I678" t="b">
        <v>1</v>
      </c>
      <c r="J678" t="inlineStr">
        <is>
          <t>active</t>
        </is>
      </c>
      <c r="K678" t="inlineStr">
        <is>
          <t>Textiles and apparel</t>
        </is>
      </c>
    </row>
    <row r="679">
      <c r="A679" t="inlineStr">
        <is>
          <t>T105172</t>
        </is>
      </c>
      <c r="B679" t="inlineStr">
        <is>
          <t>Pacific Industries Holdings Ltd</t>
        </is>
      </c>
      <c r="C679" t="inlineStr">
        <is>
          <t>Pacific Industries Holdings Ltd</t>
        </is>
      </c>
      <c r="D679" t="inlineStr">
        <is>
          <t>370 TEMPLE STREET</t>
        </is>
      </c>
      <c r="E679" t="inlineStr">
        <is>
          <t>West</t>
        </is>
      </c>
      <c r="F679" t="inlineStr">
        <is>
          <t>0422350632</t>
        </is>
      </c>
      <c r="G679" t="inlineStr">
        <is>
          <t>Daniel Okafor</t>
        </is>
      </c>
      <c r="H679" t="inlineStr">
        <is>
          <t>2017-01-10</t>
        </is>
      </c>
      <c r="I679" t="b">
        <v>1</v>
      </c>
      <c r="J679" t="inlineStr">
        <is>
          <t>active</t>
        </is>
      </c>
      <c r="K679" t="inlineStr">
        <is>
          <t>General trading</t>
        </is>
      </c>
    </row>
    <row r="680">
      <c r="A680" t="inlineStr">
        <is>
          <t>T105177</t>
        </is>
      </c>
      <c r="B680" t="inlineStr">
        <is>
          <t>Ashcombe Imports Enterprises</t>
        </is>
      </c>
      <c r="D680" t="inlineStr">
        <is>
          <t>233 Bazaar Lane</t>
        </is>
      </c>
      <c r="E680" t="inlineStr">
        <is>
          <t>Capital</t>
        </is>
      </c>
      <c r="F680" t="inlineStr">
        <is>
          <t>0524952689</t>
        </is>
      </c>
      <c r="G680" t="inlineStr">
        <is>
          <t>Grace Tanaka</t>
        </is>
      </c>
      <c r="H680" t="inlineStr">
        <is>
          <t>2011-06-21</t>
        </is>
      </c>
      <c r="I680" t="b">
        <v>1</v>
      </c>
      <c r="J680" t="inlineStr">
        <is>
          <t>active</t>
        </is>
      </c>
      <c r="K680" t="inlineStr">
        <is>
          <t>Steel and construction</t>
        </is>
      </c>
    </row>
    <row r="681">
      <c r="A681" t="inlineStr">
        <is>
          <t>T105186</t>
        </is>
      </c>
      <c r="B681" t="inlineStr">
        <is>
          <t>Aldergate Motors Group Ltd</t>
        </is>
      </c>
      <c r="D681" t="inlineStr">
        <is>
          <t>47 Station Road</t>
        </is>
      </c>
      <c r="E681" t="inlineStr">
        <is>
          <t>North</t>
        </is>
      </c>
      <c r="F681" t="inlineStr">
        <is>
          <t>0785635395</t>
        </is>
      </c>
      <c r="G681" t="inlineStr">
        <is>
          <t>Tomas Reyes</t>
        </is>
      </c>
      <c r="H681" t="inlineStr">
        <is>
          <t>2012-07-04</t>
        </is>
      </c>
      <c r="I681" t="b">
        <v>1</v>
      </c>
      <c r="J681" t="inlineStr">
        <is>
          <t>active</t>
        </is>
      </c>
      <c r="K681" t="inlineStr">
        <is>
          <t>Pharmaceuticals</t>
        </is>
      </c>
    </row>
    <row r="682">
      <c r="A682" t="inlineStr">
        <is>
          <t>T105199</t>
        </is>
      </c>
      <c r="B682" t="inlineStr">
        <is>
          <t>Silver Enterprises Group Ltd</t>
        </is>
      </c>
      <c r="C682" t="inlineStr">
        <is>
          <t>Silver Enterprises Group Ltd</t>
        </is>
      </c>
      <c r="D682" t="inlineStr">
        <is>
          <t>229 Harbour Road</t>
        </is>
      </c>
      <c r="E682" t="inlineStr">
        <is>
          <t>East</t>
        </is>
      </c>
      <c r="F682" t="inlineStr">
        <is>
          <t>0974578122</t>
        </is>
      </c>
      <c r="G682" t="inlineStr">
        <is>
          <t>M. Mahmood</t>
        </is>
      </c>
      <c r="H682" t="inlineStr">
        <is>
          <t>2012-08-23</t>
        </is>
      </c>
      <c r="I682" t="b">
        <v>1</v>
      </c>
      <c r="J682" t="inlineStr">
        <is>
          <t>active</t>
        </is>
      </c>
      <c r="K682" t="inlineStr">
        <is>
          <t>Steel and construction</t>
        </is>
      </c>
    </row>
    <row r="683">
      <c r="A683" t="inlineStr">
        <is>
          <t>T105203</t>
        </is>
      </c>
      <c r="B683" t="inlineStr">
        <is>
          <t>Saffron Textiles &amp; Sons</t>
        </is>
      </c>
      <c r="D683" t="inlineStr">
        <is>
          <t>248 Mill Road</t>
        </is>
      </c>
      <c r="E683" t="inlineStr">
        <is>
          <t>Capital</t>
        </is>
      </c>
      <c r="F683" t="inlineStr">
        <is>
          <t>0658869530</t>
        </is>
      </c>
      <c r="G683" t="inlineStr">
        <is>
          <t>Fatima Al-Sayed</t>
        </is>
      </c>
      <c r="H683" t="inlineStr">
        <is>
          <t>2021-08-28</t>
        </is>
      </c>
      <c r="I683" t="b">
        <v>1</v>
      </c>
      <c r="J683" t="inlineStr">
        <is>
          <t>active</t>
        </is>
      </c>
      <c r="K683" t="inlineStr">
        <is>
          <t>Tobacco and beverages</t>
        </is>
      </c>
    </row>
    <row r="684">
      <c r="A684" t="inlineStr">
        <is>
          <t>T105211</t>
        </is>
      </c>
      <c r="B684" t="inlineStr">
        <is>
          <t>Cobalt Living &amp; Sons</t>
        </is>
      </c>
      <c r="D684" t="inlineStr">
        <is>
          <t>348 RIVERSIDE</t>
        </is>
      </c>
      <c r="E684" t="inlineStr">
        <is>
          <t>South</t>
        </is>
      </c>
      <c r="F684" t="inlineStr">
        <is>
          <t>0375919898</t>
        </is>
      </c>
      <c r="G684" t="inlineStr">
        <is>
          <t>B. Bauer</t>
        </is>
      </c>
      <c r="H684" t="inlineStr">
        <is>
          <t>2016-03-29</t>
        </is>
      </c>
      <c r="I684" t="b">
        <v>1</v>
      </c>
      <c r="J684" t="inlineStr">
        <is>
          <t>active</t>
        </is>
      </c>
      <c r="K684" t="inlineStr">
        <is>
          <t>Medical devices</t>
        </is>
      </c>
    </row>
    <row r="685">
      <c r="A685" t="inlineStr">
        <is>
          <t>T105220</t>
        </is>
      </c>
      <c r="B685" t="inlineStr">
        <is>
          <t>Silk Road Medical Holdings Ltd</t>
        </is>
      </c>
      <c r="C685" t="inlineStr">
        <is>
          <t>Silk Road Medical Holdings Ltd</t>
        </is>
      </c>
      <c r="D685" t="inlineStr">
        <is>
          <t>Unit 18, 216 Station Road</t>
        </is>
      </c>
      <c r="E685" t="inlineStr">
        <is>
          <t>South</t>
        </is>
      </c>
      <c r="F685" t="inlineStr">
        <is>
          <t>0998609806</t>
        </is>
      </c>
      <c r="G685" t="inlineStr">
        <is>
          <t>Fatima Reyes</t>
        </is>
      </c>
      <c r="H685" t="inlineStr">
        <is>
          <t>2019-11-14</t>
        </is>
      </c>
      <c r="I685" t="b">
        <v>1</v>
      </c>
      <c r="J685" t="inlineStr">
        <is>
          <t>active</t>
        </is>
      </c>
      <c r="K685" t="inlineStr">
        <is>
          <t>Medical devices</t>
        </is>
      </c>
    </row>
    <row r="686">
      <c r="A686" t="inlineStr">
        <is>
          <t>T105233</t>
        </is>
      </c>
      <c r="B686" t="inlineStr">
        <is>
          <t>Global Medical &amp; Sons</t>
        </is>
      </c>
      <c r="D686" t="inlineStr">
        <is>
          <t>97 GARDEN LANE</t>
        </is>
      </c>
      <c r="E686" t="inlineStr">
        <is>
          <t>Coastal</t>
        </is>
      </c>
      <c r="F686" t="inlineStr">
        <is>
          <t>0957850866</t>
        </is>
      </c>
      <c r="G686" t="inlineStr">
        <is>
          <t>Samuel Al-Sayed</t>
        </is>
      </c>
      <c r="H686" t="inlineStr">
        <is>
          <t>2016-12-19</t>
        </is>
      </c>
      <c r="I686" t="b">
        <v>1</v>
      </c>
      <c r="J686" t="inlineStr">
        <is>
          <t>active</t>
        </is>
      </c>
      <c r="K686" t="inlineStr">
        <is>
          <t>Electronics</t>
        </is>
      </c>
    </row>
    <row r="687">
      <c r="A687" t="inlineStr">
        <is>
          <t>T105240</t>
        </is>
      </c>
      <c r="B687" t="inlineStr">
        <is>
          <t>Silk Road Agro Limited</t>
        </is>
      </c>
      <c r="C687" t="inlineStr">
        <is>
          <t>Silk Road Agro Ltd</t>
        </is>
      </c>
      <c r="D687" t="inlineStr">
        <is>
          <t>277 Riverside</t>
        </is>
      </c>
      <c r="E687" t="inlineStr">
        <is>
          <t>Capital</t>
        </is>
      </c>
      <c r="F687" t="inlineStr">
        <is>
          <t>0234465322</t>
        </is>
      </c>
      <c r="G687" t="inlineStr">
        <is>
          <t>Hassan Fernandes</t>
        </is>
      </c>
      <c r="H687" t="inlineStr">
        <is>
          <t>2016-04-12</t>
        </is>
      </c>
      <c r="I687" t="b">
        <v>1</v>
      </c>
      <c r="J687" t="inlineStr">
        <is>
          <t>active</t>
        </is>
      </c>
      <c r="K687" t="inlineStr">
        <is>
          <t>Steel and construction</t>
        </is>
      </c>
    </row>
    <row r="688">
      <c r="A688" t="inlineStr">
        <is>
          <t>T105246</t>
        </is>
      </c>
      <c r="B688" t="inlineStr">
        <is>
          <t>Crown Logistics Enterprises</t>
        </is>
      </c>
      <c r="C688" t="inlineStr">
        <is>
          <t>Crown Logistics Enterprises</t>
        </is>
      </c>
      <c r="D688" t="inlineStr">
        <is>
          <t>244 Airport Road</t>
        </is>
      </c>
      <c r="E688" t="inlineStr">
        <is>
          <t>North</t>
        </is>
      </c>
      <c r="F688" t="inlineStr">
        <is>
          <t>0636383813</t>
        </is>
      </c>
      <c r="G688" t="inlineStr">
        <is>
          <t>Farid Haddad</t>
        </is>
      </c>
      <c r="H688" t="inlineStr">
        <is>
          <t>2010-05-19</t>
        </is>
      </c>
      <c r="I688" t="b">
        <v>1</v>
      </c>
      <c r="J688" t="inlineStr">
        <is>
          <t>active</t>
        </is>
      </c>
      <c r="K688" t="inlineStr">
        <is>
          <t>Textiles and apparel</t>
        </is>
      </c>
    </row>
    <row r="689">
      <c r="A689" t="inlineStr">
        <is>
          <t>T105256</t>
        </is>
      </c>
      <c r="B689" t="inlineStr">
        <is>
          <t>Royal Supply Limited</t>
        </is>
      </c>
      <c r="C689" t="inlineStr">
        <is>
          <t>Royal Supply Limited</t>
        </is>
      </c>
      <c r="D689" t="inlineStr">
        <is>
          <t>106 Industrial Estate</t>
        </is>
      </c>
      <c r="E689" t="inlineStr">
        <is>
          <t>West</t>
        </is>
      </c>
      <c r="F689" t="inlineStr">
        <is>
          <t>0594524759</t>
        </is>
      </c>
      <c r="G689" t="inlineStr">
        <is>
          <t>Tomas Kowalski</t>
        </is>
      </c>
      <c r="H689" t="inlineStr">
        <is>
          <t>2022-05-10</t>
        </is>
      </c>
      <c r="I689" t="b">
        <v>1</v>
      </c>
      <c r="J689" t="inlineStr">
        <is>
          <t>active</t>
        </is>
      </c>
      <c r="K689" t="inlineStr">
        <is>
          <t>Textiles and apparel</t>
        </is>
      </c>
    </row>
    <row r="690">
      <c r="A690" t="inlineStr">
        <is>
          <t>T105259</t>
        </is>
      </c>
      <c r="B690" t="inlineStr">
        <is>
          <t>Northern Motors Limited</t>
        </is>
      </c>
      <c r="C690" t="inlineStr">
        <is>
          <t>Northern Motors Ltd</t>
        </is>
      </c>
      <c r="D690" t="inlineStr">
        <is>
          <t>52 Industrial Estate</t>
        </is>
      </c>
      <c r="E690" t="inlineStr">
        <is>
          <t>Coastal</t>
        </is>
      </c>
      <c r="F690" t="inlineStr">
        <is>
          <t>0364293052</t>
        </is>
      </c>
      <c r="G690" t="inlineStr">
        <is>
          <t>Ingrid Kowalski</t>
        </is>
      </c>
      <c r="H690" t="inlineStr">
        <is>
          <t>2009-05-06</t>
        </is>
      </c>
      <c r="I690" t="b">
        <v>1</v>
      </c>
      <c r="J690" t="inlineStr">
        <is>
          <t>active</t>
        </is>
      </c>
      <c r="K690" t="inlineStr">
        <is>
          <t>Textiles and apparel</t>
        </is>
      </c>
    </row>
    <row r="691">
      <c r="A691" t="inlineStr">
        <is>
          <t>T105264</t>
        </is>
      </c>
      <c r="B691" t="inlineStr">
        <is>
          <t>Phoenix Glow Limited</t>
        </is>
      </c>
      <c r="D691" t="inlineStr">
        <is>
          <t>248 Industrial Estate</t>
        </is>
      </c>
      <c r="E691" t="inlineStr">
        <is>
          <t>South</t>
        </is>
      </c>
      <c r="F691" t="inlineStr">
        <is>
          <t>0496195011</t>
        </is>
      </c>
      <c r="G691" t="inlineStr">
        <is>
          <t>Tomas Tanaka</t>
        </is>
      </c>
      <c r="H691" t="inlineStr">
        <is>
          <t>2009-04-03</t>
        </is>
      </c>
      <c r="I691" t="b">
        <v>1</v>
      </c>
      <c r="J691" t="inlineStr">
        <is>
          <t>active</t>
        </is>
      </c>
      <c r="K691" t="inlineStr">
        <is>
          <t>Textiles and apparel</t>
        </is>
      </c>
    </row>
    <row r="692">
      <c r="A692" t="inlineStr">
        <is>
          <t>T105276</t>
        </is>
      </c>
      <c r="B692" t="inlineStr">
        <is>
          <t>Ocean Foods Company</t>
        </is>
      </c>
      <c r="C692" t="inlineStr">
        <is>
          <t>Ocean Foods Co.</t>
        </is>
      </c>
      <c r="D692" t="inlineStr">
        <is>
          <t>Unit 27, 399 Industrial Estate</t>
        </is>
      </c>
      <c r="E692" t="inlineStr">
        <is>
          <t>Coastal</t>
        </is>
      </c>
      <c r="F692" t="inlineStr">
        <is>
          <t>0812459773</t>
        </is>
      </c>
      <c r="G692" t="inlineStr">
        <is>
          <t>Daniel Al-Sayed</t>
        </is>
      </c>
      <c r="H692" t="inlineStr">
        <is>
          <t>2013-07-07</t>
        </is>
      </c>
      <c r="I692" t="b">
        <v>1</v>
      </c>
      <c r="J692" t="inlineStr">
        <is>
          <t>active</t>
        </is>
      </c>
      <c r="K692" t="inlineStr">
        <is>
          <t>Cosmetics and personal care</t>
        </is>
      </c>
    </row>
    <row r="693">
      <c r="A693" t="inlineStr">
        <is>
          <t>T105283</t>
        </is>
      </c>
      <c r="B693" t="inlineStr">
        <is>
          <t>Sunrise Enterprises Co., Ltd</t>
        </is>
      </c>
      <c r="D693" t="inlineStr">
        <is>
          <t>42 Bazaar Lane</t>
        </is>
      </c>
      <c r="E693" t="inlineStr">
        <is>
          <t>North</t>
        </is>
      </c>
      <c r="F693" t="inlineStr">
        <is>
          <t>0763894171</t>
        </is>
      </c>
      <c r="G693" t="inlineStr">
        <is>
          <t>Ravi Bauer</t>
        </is>
      </c>
      <c r="H693" t="inlineStr">
        <is>
          <t>2026-02-28</t>
        </is>
      </c>
      <c r="I693" t="b">
        <v>1</v>
      </c>
      <c r="J693" t="inlineStr">
        <is>
          <t>active</t>
        </is>
      </c>
      <c r="K693" t="inlineStr">
        <is>
          <t>Furniture and household</t>
        </is>
      </c>
    </row>
    <row r="694">
      <c r="A694" t="inlineStr">
        <is>
          <t>T105291</t>
        </is>
      </c>
      <c r="B694" t="inlineStr">
        <is>
          <t>Ashcombe Mobile Co., Ltd</t>
        </is>
      </c>
      <c r="C694" t="inlineStr">
        <is>
          <t>Ashcombe Mobile Co., Ltd</t>
        </is>
      </c>
      <c r="D694" t="inlineStr">
        <is>
          <t>79 Harbour Road</t>
        </is>
      </c>
      <c r="E694" t="inlineStr">
        <is>
          <t>South</t>
        </is>
      </c>
      <c r="F694" t="inlineStr">
        <is>
          <t>0829606590</t>
        </is>
      </c>
      <c r="G694" t="inlineStr">
        <is>
          <t>Grace Sato</t>
        </is>
      </c>
      <c r="H694" t="inlineStr">
        <is>
          <t>2013-06-22</t>
        </is>
      </c>
      <c r="I694" t="b">
        <v>1</v>
      </c>
      <c r="J694" t="inlineStr">
        <is>
          <t>active</t>
        </is>
      </c>
      <c r="K694" t="inlineStr">
        <is>
          <t>Textiles and apparel</t>
        </is>
      </c>
    </row>
    <row r="695">
      <c r="A695" t="inlineStr">
        <is>
          <t>T105294</t>
        </is>
      </c>
      <c r="B695" t="inlineStr">
        <is>
          <t>Global Enterprises Co.</t>
        </is>
      </c>
      <c r="C695" t="inlineStr">
        <is>
          <t>Global Enterprises Co.</t>
        </is>
      </c>
      <c r="D695" t="inlineStr">
        <is>
          <t>45 Industrial Estate</t>
        </is>
      </c>
      <c r="E695" t="inlineStr">
        <is>
          <t>West</t>
        </is>
      </c>
      <c r="F695" t="inlineStr">
        <is>
          <t>0609411738</t>
        </is>
      </c>
      <c r="G695" t="inlineStr">
        <is>
          <t>Kenji Okafor</t>
        </is>
      </c>
      <c r="H695" t="inlineStr">
        <is>
          <t>2024-04-22</t>
        </is>
      </c>
      <c r="I695" t="b">
        <v>1</v>
      </c>
      <c r="J695" t="inlineStr">
        <is>
          <t>active</t>
        </is>
      </c>
      <c r="K695" t="inlineStr">
        <is>
          <t>Textiles and apparel</t>
        </is>
      </c>
    </row>
    <row r="696">
      <c r="A696" t="inlineStr">
        <is>
          <t>T105304</t>
        </is>
      </c>
      <c r="B696" t="inlineStr">
        <is>
          <t>Northern Textiles &amp; Sons</t>
        </is>
      </c>
      <c r="C696" t="inlineStr">
        <is>
          <t>Northern Textiles &amp; Sons</t>
        </is>
      </c>
      <c r="D696" t="inlineStr">
        <is>
          <t>291 Bazaar Lane</t>
        </is>
      </c>
      <c r="E696" t="inlineStr">
        <is>
          <t>Coastal</t>
        </is>
      </c>
      <c r="F696" t="inlineStr">
        <is>
          <t>0631101790</t>
        </is>
      </c>
      <c r="G696" t="inlineStr">
        <is>
          <t>Grace Silva</t>
        </is>
      </c>
      <c r="H696" t="inlineStr">
        <is>
          <t>2013-08-21</t>
        </is>
      </c>
      <c r="I696" t="b">
        <v>1</v>
      </c>
      <c r="J696" t="inlineStr">
        <is>
          <t>active</t>
        </is>
      </c>
      <c r="K696" t="inlineStr">
        <is>
          <t>Furniture and household</t>
        </is>
      </c>
    </row>
    <row r="697">
      <c r="A697" t="inlineStr">
        <is>
          <t>T105312</t>
        </is>
      </c>
      <c r="B697" t="inlineStr">
        <is>
          <t>Pacific Steel International Ltd</t>
        </is>
      </c>
      <c r="D697" t="inlineStr">
        <is>
          <t>290 Temple Street</t>
        </is>
      </c>
      <c r="E697" t="inlineStr">
        <is>
          <t>Capital</t>
        </is>
      </c>
      <c r="F697" t="inlineStr">
        <is>
          <t>0600130937</t>
        </is>
      </c>
      <c r="G697" t="inlineStr">
        <is>
          <t>Samuel Okafor</t>
        </is>
      </c>
      <c r="H697" t="inlineStr">
        <is>
          <t>2013-02-03</t>
        </is>
      </c>
      <c r="I697" t="b">
        <v>1</v>
      </c>
      <c r="J697" t="inlineStr">
        <is>
          <t>active</t>
        </is>
      </c>
      <c r="K697" t="inlineStr">
        <is>
          <t>Vehicles and parts</t>
        </is>
      </c>
    </row>
    <row r="698">
      <c r="A698" t="inlineStr">
        <is>
          <t>T105317</t>
        </is>
      </c>
      <c r="B698" t="inlineStr">
        <is>
          <t>Phoenix Electronics Holdings Ltd</t>
        </is>
      </c>
      <c r="C698" t="inlineStr">
        <is>
          <t>Phoenix Electronics Holdings Ltd</t>
        </is>
      </c>
      <c r="D698" t="inlineStr">
        <is>
          <t>198 HARBOUR ROAD</t>
        </is>
      </c>
      <c r="E698" t="inlineStr">
        <is>
          <t>East</t>
        </is>
      </c>
      <c r="F698" t="inlineStr">
        <is>
          <t>0621767011</t>
        </is>
      </c>
      <c r="G698" t="inlineStr">
        <is>
          <t>Kenji Mahmood</t>
        </is>
      </c>
      <c r="H698" t="inlineStr">
        <is>
          <t>2012-01-09</t>
        </is>
      </c>
      <c r="I698" t="b">
        <v>1</v>
      </c>
      <c r="J698" t="inlineStr">
        <is>
          <t>active</t>
        </is>
      </c>
      <c r="K698" t="inlineStr">
        <is>
          <t>Cosmetics and personal care</t>
        </is>
      </c>
    </row>
    <row r="699">
      <c r="A699" t="inlineStr">
        <is>
          <t>T105322</t>
        </is>
      </c>
      <c r="B699" t="inlineStr">
        <is>
          <t>Phoenix Motors Ltd</t>
        </is>
      </c>
      <c r="C699" t="inlineStr">
        <is>
          <t>Phoenix Motors Ltd</t>
        </is>
      </c>
      <c r="D699" t="inlineStr">
        <is>
          <t>113 Temple Street</t>
        </is>
      </c>
      <c r="E699" t="inlineStr">
        <is>
          <t>North</t>
        </is>
      </c>
      <c r="F699" t="inlineStr">
        <is>
          <t>0970198221</t>
        </is>
      </c>
      <c r="G699" t="inlineStr">
        <is>
          <t>Omar Ibrahim</t>
        </is>
      </c>
      <c r="H699" t="inlineStr">
        <is>
          <t>2010-12-11</t>
        </is>
      </c>
      <c r="I699" t="b">
        <v>1</v>
      </c>
      <c r="J699" t="inlineStr">
        <is>
          <t>active</t>
        </is>
      </c>
      <c r="K699" t="inlineStr">
        <is>
          <t>Textiles and apparel</t>
        </is>
      </c>
    </row>
    <row r="700">
      <c r="A700" t="inlineStr">
        <is>
          <t>T105333</t>
        </is>
      </c>
      <c r="B700" t="inlineStr">
        <is>
          <t>Silk Road Glow Ltd</t>
        </is>
      </c>
      <c r="D700" t="inlineStr">
        <is>
          <t>399 Industrial Estate</t>
        </is>
      </c>
      <c r="E700" t="inlineStr">
        <is>
          <t>Capital</t>
        </is>
      </c>
      <c r="F700" t="inlineStr">
        <is>
          <t>0288780273</t>
        </is>
      </c>
      <c r="G700" t="inlineStr">
        <is>
          <t>Samuel Novak</t>
        </is>
      </c>
      <c r="H700" t="inlineStr">
        <is>
          <t>2010-03-18</t>
        </is>
      </c>
      <c r="I700" t="b">
        <v>1</v>
      </c>
      <c r="J700" t="inlineStr">
        <is>
          <t>active</t>
        </is>
      </c>
      <c r="K700" t="inlineStr">
        <is>
          <t>Medical devices</t>
        </is>
      </c>
    </row>
    <row r="701">
      <c r="A701" t="inlineStr">
        <is>
          <t>T105337</t>
        </is>
      </c>
      <c r="B701" t="inlineStr">
        <is>
          <t>Silver Agro Enterprises</t>
        </is>
      </c>
      <c r="D701" t="inlineStr">
        <is>
          <t>391 Airport Road</t>
        </is>
      </c>
      <c r="E701" t="inlineStr">
        <is>
          <t>Coastal</t>
        </is>
      </c>
      <c r="F701" t="inlineStr">
        <is>
          <t>0726169844</t>
        </is>
      </c>
      <c r="G701" t="inlineStr">
        <is>
          <t>Amina Patel</t>
        </is>
      </c>
      <c r="H701" t="inlineStr">
        <is>
          <t>2009-10-12</t>
        </is>
      </c>
      <c r="I701" t="b">
        <v>1</v>
      </c>
      <c r="J701" t="inlineStr">
        <is>
          <t>active</t>
        </is>
      </c>
      <c r="K701" t="inlineStr">
        <is>
          <t>Food importers</t>
        </is>
      </c>
    </row>
    <row r="702">
      <c r="A702" t="inlineStr">
        <is>
          <t>T105345</t>
        </is>
      </c>
      <c r="B702" t="inlineStr">
        <is>
          <t>Delta Steel Ltd</t>
        </is>
      </c>
      <c r="D702" t="inlineStr">
        <is>
          <t>3 Mill Road</t>
        </is>
      </c>
      <c r="E702" t="inlineStr">
        <is>
          <t>East</t>
        </is>
      </c>
      <c r="F702" t="inlineStr">
        <is>
          <t>0904628279</t>
        </is>
      </c>
      <c r="G702" t="inlineStr">
        <is>
          <t>Omar Rahman</t>
        </is>
      </c>
      <c r="H702" t="inlineStr">
        <is>
          <t>2015-03-20</t>
        </is>
      </c>
      <c r="I702" t="b">
        <v>1</v>
      </c>
      <c r="J702" t="inlineStr">
        <is>
          <t>active</t>
        </is>
      </c>
      <c r="K702" t="inlineStr">
        <is>
          <t>Furniture and household</t>
        </is>
      </c>
    </row>
    <row r="703">
      <c r="A703" t="inlineStr">
        <is>
          <t>T105353</t>
        </is>
      </c>
      <c r="B703" t="inlineStr">
        <is>
          <t>Ashcombe Logistics Company Limited</t>
        </is>
      </c>
      <c r="D703" t="inlineStr">
        <is>
          <t>244 Riverside</t>
        </is>
      </c>
      <c r="E703" t="inlineStr">
        <is>
          <t>Coastal</t>
        </is>
      </c>
      <c r="F703" t="inlineStr">
        <is>
          <t>0761700698</t>
        </is>
      </c>
      <c r="G703" t="inlineStr">
        <is>
          <t>Nadia Okafor</t>
        </is>
      </c>
      <c r="H703" t="inlineStr">
        <is>
          <t>2012-06-28</t>
        </is>
      </c>
      <c r="I703" t="b">
        <v>1</v>
      </c>
      <c r="J703" t="inlineStr">
        <is>
          <t>active</t>
        </is>
      </c>
      <c r="K703" t="inlineStr">
        <is>
          <t>Electronics</t>
        </is>
      </c>
    </row>
    <row r="704">
      <c r="A704" t="inlineStr">
        <is>
          <t>T105358</t>
        </is>
      </c>
      <c r="B704" t="inlineStr">
        <is>
          <t>Evergreen Distribution &amp; Sons</t>
        </is>
      </c>
      <c r="C704" t="inlineStr">
        <is>
          <t>Evergreen Distribution &amp; Sons</t>
        </is>
      </c>
      <c r="D704" t="inlineStr">
        <is>
          <t>10 Mill Road</t>
        </is>
      </c>
      <c r="E704" t="inlineStr">
        <is>
          <t>Coastal</t>
        </is>
      </c>
      <c r="F704" t="inlineStr">
        <is>
          <t>0223186904</t>
        </is>
      </c>
      <c r="G704" t="inlineStr">
        <is>
          <t>Nadia Silva</t>
        </is>
      </c>
      <c r="H704" t="inlineStr">
        <is>
          <t>2010-03-04</t>
        </is>
      </c>
      <c r="I704" t="b">
        <v>1</v>
      </c>
      <c r="J704" t="inlineStr">
        <is>
          <t>active</t>
        </is>
      </c>
      <c r="K704" t="inlineStr">
        <is>
          <t>Tobacco and beverages</t>
        </is>
      </c>
    </row>
    <row r="705">
      <c r="A705" t="inlineStr">
        <is>
          <t>T105368</t>
        </is>
      </c>
      <c r="B705" t="inlineStr">
        <is>
          <t>Crown Mobile Ltd</t>
        </is>
      </c>
      <c r="D705" t="inlineStr">
        <is>
          <t>85 Industrial Estate</t>
        </is>
      </c>
      <c r="E705" t="inlineStr">
        <is>
          <t>Coastal</t>
        </is>
      </c>
      <c r="F705" t="inlineStr">
        <is>
          <t>0813403169</t>
        </is>
      </c>
      <c r="G705" t="inlineStr">
        <is>
          <t>Priya Silva</t>
        </is>
      </c>
      <c r="H705" t="inlineStr">
        <is>
          <t>2011-06-16</t>
        </is>
      </c>
      <c r="I705" t="b">
        <v>1</v>
      </c>
      <c r="J705" t="inlineStr">
        <is>
          <t>active</t>
        </is>
      </c>
      <c r="K705" t="inlineStr">
        <is>
          <t>Fuel and chemicals</t>
        </is>
      </c>
    </row>
    <row r="706">
      <c r="A706" t="inlineStr">
        <is>
          <t>T105376</t>
        </is>
      </c>
      <c r="B706" t="inlineStr">
        <is>
          <t>Crown Agro Enterprises</t>
        </is>
      </c>
      <c r="D706" t="inlineStr">
        <is>
          <t>239 Station Road</t>
        </is>
      </c>
      <c r="E706" t="inlineStr">
        <is>
          <t>Capital</t>
        </is>
      </c>
      <c r="F706" t="inlineStr">
        <is>
          <t>0483747622</t>
        </is>
      </c>
      <c r="G706" t="inlineStr">
        <is>
          <t>Joseph Mensah</t>
        </is>
      </c>
      <c r="H706" t="inlineStr">
        <is>
          <t>2011-01-31</t>
        </is>
      </c>
      <c r="I706" t="b">
        <v>1</v>
      </c>
      <c r="J706" t="inlineStr">
        <is>
          <t>active</t>
        </is>
      </c>
      <c r="K706" t="inlineStr">
        <is>
          <t>Textiles and apparel</t>
        </is>
      </c>
    </row>
    <row r="707">
      <c r="A707" t="inlineStr">
        <is>
          <t>T105385</t>
        </is>
      </c>
      <c r="B707" t="inlineStr">
        <is>
          <t>Golden Enterprises Ltd</t>
        </is>
      </c>
      <c r="D707" t="inlineStr">
        <is>
          <t>214 Mill Road</t>
        </is>
      </c>
      <c r="E707" t="inlineStr">
        <is>
          <t>Capital</t>
        </is>
      </c>
      <c r="F707" t="inlineStr">
        <is>
          <t>0652016749</t>
        </is>
      </c>
      <c r="G707" t="inlineStr">
        <is>
          <t>A. Rahman</t>
        </is>
      </c>
      <c r="H707" t="inlineStr">
        <is>
          <t>2014-07-26</t>
        </is>
      </c>
      <c r="I707" t="b">
        <v>1</v>
      </c>
      <c r="J707" t="inlineStr">
        <is>
          <t>active</t>
        </is>
      </c>
      <c r="K707" t="inlineStr">
        <is>
          <t>Food importers</t>
        </is>
      </c>
    </row>
    <row r="708">
      <c r="A708" t="inlineStr">
        <is>
          <t>T105391</t>
        </is>
      </c>
      <c r="B708" t="inlineStr">
        <is>
          <t xml:space="preserve">Jade Industries Enterprises </t>
        </is>
      </c>
      <c r="D708" t="inlineStr">
        <is>
          <t>Unit 27, 343 Market Street</t>
        </is>
      </c>
      <c r="E708" t="inlineStr">
        <is>
          <t>West</t>
        </is>
      </c>
      <c r="F708" t="inlineStr">
        <is>
          <t>0876764897</t>
        </is>
      </c>
      <c r="G708" t="inlineStr">
        <is>
          <t>Priya Chen</t>
        </is>
      </c>
      <c r="H708" t="inlineStr">
        <is>
          <t>2017-10-29</t>
        </is>
      </c>
      <c r="I708" t="b">
        <v>1</v>
      </c>
      <c r="J708" t="inlineStr">
        <is>
          <t>active</t>
        </is>
      </c>
      <c r="K708" t="inlineStr">
        <is>
          <t>Medical devices</t>
        </is>
      </c>
    </row>
    <row r="709">
      <c r="A709" t="inlineStr">
        <is>
          <t>T105400</t>
        </is>
      </c>
      <c r="B709" t="inlineStr">
        <is>
          <t>Delta Trading Enterprises</t>
        </is>
      </c>
      <c r="D709" t="inlineStr">
        <is>
          <t>267 Temple Street</t>
        </is>
      </c>
      <c r="E709" t="inlineStr">
        <is>
          <t>South</t>
        </is>
      </c>
      <c r="F709" t="inlineStr">
        <is>
          <t>0845057793</t>
        </is>
      </c>
      <c r="G709" t="inlineStr">
        <is>
          <t>Tomas Okafor</t>
        </is>
      </c>
      <c r="H709" t="inlineStr">
        <is>
          <t>2022-01-17</t>
        </is>
      </c>
      <c r="I709" t="b">
        <v>1</v>
      </c>
      <c r="J709" t="inlineStr">
        <is>
          <t>active</t>
        </is>
      </c>
      <c r="K709" t="inlineStr">
        <is>
          <t>General trading</t>
        </is>
      </c>
    </row>
    <row r="710">
      <c r="A710" t="inlineStr">
        <is>
          <t>T105406</t>
        </is>
      </c>
      <c r="B710" t="inlineStr">
        <is>
          <t>Delta Mobile International Ltd</t>
        </is>
      </c>
      <c r="C710" t="inlineStr">
        <is>
          <t>Delta Trade</t>
        </is>
      </c>
      <c r="D710" t="inlineStr">
        <is>
          <t>114 Garden Lane</t>
        </is>
      </c>
      <c r="E710" t="inlineStr">
        <is>
          <t>East</t>
        </is>
      </c>
      <c r="F710" t="inlineStr">
        <is>
          <t>0707756361</t>
        </is>
      </c>
      <c r="G710" t="inlineStr">
        <is>
          <t>Ravi Novak</t>
        </is>
      </c>
      <c r="H710" t="inlineStr">
        <is>
          <t>2026-05-17</t>
        </is>
      </c>
      <c r="I710" t="b">
        <v>1</v>
      </c>
      <c r="J710" t="inlineStr">
        <is>
          <t>active</t>
        </is>
      </c>
      <c r="K710" t="inlineStr">
        <is>
          <t>Textiles and apparel</t>
        </is>
      </c>
    </row>
    <row r="711">
      <c r="A711" t="inlineStr">
        <is>
          <t>T105416</t>
        </is>
      </c>
      <c r="B711" t="inlineStr">
        <is>
          <t>Aldergate Textiles Limited</t>
        </is>
      </c>
      <c r="D711" t="inlineStr">
        <is>
          <t>79 Airport Road</t>
        </is>
      </c>
      <c r="E711" t="inlineStr">
        <is>
          <t>South</t>
        </is>
      </c>
      <c r="F711" t="inlineStr">
        <is>
          <t>0305609873</t>
        </is>
      </c>
      <c r="G711" t="inlineStr">
        <is>
          <t>Joseph Silva</t>
        </is>
      </c>
      <c r="H711" t="inlineStr">
        <is>
          <t>2024-05-15</t>
        </is>
      </c>
      <c r="I711" t="b">
        <v>1</v>
      </c>
      <c r="J711" t="inlineStr">
        <is>
          <t>active</t>
        </is>
      </c>
      <c r="K711" t="inlineStr">
        <is>
          <t>Cosmetics and personal care</t>
        </is>
      </c>
    </row>
    <row r="712">
      <c r="A712" t="inlineStr">
        <is>
          <t>T105426</t>
        </is>
      </c>
      <c r="B712" t="inlineStr">
        <is>
          <t>Great Vellmoor Pack Enterprises</t>
        </is>
      </c>
      <c r="D712" t="inlineStr">
        <is>
          <t>251 Market Street</t>
        </is>
      </c>
      <c r="E712" t="inlineStr">
        <is>
          <t>East</t>
        </is>
      </c>
      <c r="F712" t="inlineStr">
        <is>
          <t>0306475617</t>
        </is>
      </c>
      <c r="G712" t="inlineStr">
        <is>
          <t>Somchai Okafor</t>
        </is>
      </c>
      <c r="H712" t="inlineStr">
        <is>
          <t>2019-03-12</t>
        </is>
      </c>
      <c r="I712" t="b">
        <v>1</v>
      </c>
      <c r="J712" t="inlineStr">
        <is>
          <t>active</t>
        </is>
      </c>
      <c r="K712" t="inlineStr">
        <is>
          <t>Furniture and household</t>
        </is>
      </c>
    </row>
    <row r="713">
      <c r="A713" t="inlineStr">
        <is>
          <t>T105440</t>
        </is>
      </c>
      <c r="B713" t="inlineStr">
        <is>
          <t>Northern Logistics Partners Limited</t>
        </is>
      </c>
      <c r="D713" t="inlineStr">
        <is>
          <t>93 Temple Street</t>
        </is>
      </c>
      <c r="E713" t="inlineStr">
        <is>
          <t>East</t>
        </is>
      </c>
      <c r="F713" t="inlineStr">
        <is>
          <t>0994549609</t>
        </is>
      </c>
      <c r="G713" t="inlineStr">
        <is>
          <t>Mei Chen</t>
        </is>
      </c>
      <c r="H713" t="inlineStr">
        <is>
          <t>2021-02-15</t>
        </is>
      </c>
      <c r="I713" t="b">
        <v>1</v>
      </c>
      <c r="J713" t="inlineStr">
        <is>
          <t>active</t>
        </is>
      </c>
      <c r="K713" t="inlineStr">
        <is>
          <t>Electronics</t>
        </is>
      </c>
    </row>
    <row r="714">
      <c r="A714" t="inlineStr">
        <is>
          <t>T105447</t>
        </is>
      </c>
      <c r="B714" t="inlineStr">
        <is>
          <t>Northern Logistics International Ltd</t>
        </is>
      </c>
      <c r="D714" t="inlineStr">
        <is>
          <t>192 Bazaar Lane</t>
        </is>
      </c>
      <c r="E714" t="inlineStr">
        <is>
          <t>South</t>
        </is>
      </c>
      <c r="F714" t="inlineStr">
        <is>
          <t>0846583910</t>
        </is>
      </c>
      <c r="G714" t="inlineStr">
        <is>
          <t>Mei Sato</t>
        </is>
      </c>
      <c r="H714" t="inlineStr">
        <is>
          <t>2011-01-25</t>
        </is>
      </c>
      <c r="I714" t="b">
        <v>1</v>
      </c>
      <c r="J714" t="inlineStr">
        <is>
          <t>active</t>
        </is>
      </c>
      <c r="K714" t="inlineStr">
        <is>
          <t>Machinery</t>
        </is>
      </c>
    </row>
    <row r="715">
      <c r="A715" t="inlineStr">
        <is>
          <t>T105457</t>
        </is>
      </c>
      <c r="B715" t="inlineStr">
        <is>
          <t>Aldergate Pack Enterprises</t>
        </is>
      </c>
      <c r="D715" t="inlineStr">
        <is>
          <t>150 Mill Road</t>
        </is>
      </c>
      <c r="E715" t="inlineStr">
        <is>
          <t>Coastal</t>
        </is>
      </c>
      <c r="F715" t="inlineStr">
        <is>
          <t>0519737298</t>
        </is>
      </c>
      <c r="G715" t="inlineStr">
        <is>
          <t>Fatima Chen</t>
        </is>
      </c>
      <c r="H715" t="inlineStr">
        <is>
          <t>2011-08-26</t>
        </is>
      </c>
      <c r="I715" t="b">
        <v>1</v>
      </c>
      <c r="J715" t="inlineStr">
        <is>
          <t>active</t>
        </is>
      </c>
      <c r="K715" t="inlineStr">
        <is>
          <t>Textiles and apparel</t>
        </is>
      </c>
    </row>
    <row r="716">
      <c r="A716" t="inlineStr">
        <is>
          <t>T105465</t>
        </is>
      </c>
      <c r="B716" t="inlineStr">
        <is>
          <t>Green Valley Distribution Holdings Ltd</t>
        </is>
      </c>
      <c r="D716" t="inlineStr">
        <is>
          <t>Unit 15, 304 Airport Road</t>
        </is>
      </c>
      <c r="E716" t="inlineStr">
        <is>
          <t>Capital</t>
        </is>
      </c>
      <c r="F716" t="inlineStr">
        <is>
          <t>0869053736</t>
        </is>
      </c>
      <c r="G716" t="inlineStr">
        <is>
          <t>Tomas Novak</t>
        </is>
      </c>
      <c r="H716" t="inlineStr">
        <is>
          <t>2017-06-27</t>
        </is>
      </c>
      <c r="I716" t="b">
        <v>1</v>
      </c>
      <c r="J716" t="inlineStr">
        <is>
          <t>active</t>
        </is>
      </c>
      <c r="K716" t="inlineStr">
        <is>
          <t>Machinery</t>
        </is>
      </c>
    </row>
    <row r="717">
      <c r="A717" t="inlineStr">
        <is>
          <t>T105473</t>
        </is>
      </c>
      <c r="B717" t="inlineStr">
        <is>
          <t>Harmony Agro Co., Ltd</t>
        </is>
      </c>
      <c r="C717" t="inlineStr">
        <is>
          <t>Harmony Agro Co., Ltd</t>
        </is>
      </c>
      <c r="D717" t="inlineStr">
        <is>
          <t>319 Riverside</t>
        </is>
      </c>
      <c r="E717" t="inlineStr">
        <is>
          <t>North</t>
        </is>
      </c>
      <c r="F717" t="inlineStr">
        <is>
          <t>0733216656</t>
        </is>
      </c>
      <c r="G717" t="inlineStr">
        <is>
          <t>Samuel Novak</t>
        </is>
      </c>
      <c r="H717" t="inlineStr">
        <is>
          <t>2010-09-13</t>
        </is>
      </c>
      <c r="I717" t="b">
        <v>1</v>
      </c>
      <c r="J717" t="inlineStr">
        <is>
          <t>active</t>
        </is>
      </c>
      <c r="K717" t="inlineStr">
        <is>
          <t>Medical devices</t>
        </is>
      </c>
    </row>
    <row r="718">
      <c r="A718" t="inlineStr">
        <is>
          <t>T105478</t>
        </is>
      </c>
      <c r="B718" t="inlineStr">
        <is>
          <t>Green Valley Logistics Limited</t>
        </is>
      </c>
      <c r="C718" t="inlineStr">
        <is>
          <t>Green Valley Logistics Limited</t>
        </is>
      </c>
      <c r="D718" t="inlineStr">
        <is>
          <t>244 Mill Road</t>
        </is>
      </c>
      <c r="E718" t="inlineStr">
        <is>
          <t>North</t>
        </is>
      </c>
      <c r="F718" t="inlineStr">
        <is>
          <t>0763295339</t>
        </is>
      </c>
      <c r="G718" t="inlineStr">
        <is>
          <t>Somchai Ibrahim</t>
        </is>
      </c>
      <c r="H718" t="inlineStr">
        <is>
          <t>2019-03-30</t>
        </is>
      </c>
      <c r="I718" t="b">
        <v>1</v>
      </c>
      <c r="J718" t="inlineStr">
        <is>
          <t>active</t>
        </is>
      </c>
      <c r="K718" t="inlineStr">
        <is>
          <t>Medical devices</t>
        </is>
      </c>
    </row>
    <row r="719">
      <c r="A719" t="inlineStr">
        <is>
          <t>T105482</t>
        </is>
      </c>
      <c r="B719" t="inlineStr">
        <is>
          <t>Meridian Steel Co.</t>
        </is>
      </c>
      <c r="C719" t="inlineStr">
        <is>
          <t>Meridian Steel Co.</t>
        </is>
      </c>
      <c r="D719" t="inlineStr">
        <is>
          <t>256 Mill Road</t>
        </is>
      </c>
      <c r="E719" t="inlineStr">
        <is>
          <t>South</t>
        </is>
      </c>
      <c r="F719" t="inlineStr">
        <is>
          <t>0557390597</t>
        </is>
      </c>
      <c r="G719" t="inlineStr">
        <is>
          <t>Tomas Osei</t>
        </is>
      </c>
      <c r="H719" t="inlineStr">
        <is>
          <t>2011-06-26</t>
        </is>
      </c>
      <c r="I719" t="b">
        <v>1</v>
      </c>
      <c r="J719" t="inlineStr">
        <is>
          <t>active</t>
        </is>
      </c>
      <c r="K719" t="inlineStr">
        <is>
          <t>Machinery</t>
        </is>
      </c>
    </row>
    <row r="720">
      <c r="A720" t="inlineStr">
        <is>
          <t>T105492</t>
        </is>
      </c>
      <c r="B720" t="inlineStr">
        <is>
          <t xml:space="preserve">Saffron Enterprises &amp; Sons </t>
        </is>
      </c>
      <c r="D720" t="inlineStr">
        <is>
          <t>73 Riverside</t>
        </is>
      </c>
      <c r="E720" t="inlineStr">
        <is>
          <t>West</t>
        </is>
      </c>
      <c r="F720" t="inlineStr">
        <is>
          <t>0400904690</t>
        </is>
      </c>
      <c r="G720" t="inlineStr">
        <is>
          <t>Mei Bauer</t>
        </is>
      </c>
      <c r="H720" t="inlineStr">
        <is>
          <t>2012-12-24</t>
        </is>
      </c>
      <c r="I720" t="b">
        <v>1</v>
      </c>
      <c r="J720" t="inlineStr">
        <is>
          <t>active</t>
        </is>
      </c>
      <c r="K720" t="inlineStr">
        <is>
          <t>Tobacco and beverages</t>
        </is>
      </c>
    </row>
    <row r="721">
      <c r="A721" t="inlineStr">
        <is>
          <t>T105496</t>
        </is>
      </c>
      <c r="B721" t="inlineStr">
        <is>
          <t>Pacific Commercial Group Ltd</t>
        </is>
      </c>
      <c r="D721" t="inlineStr">
        <is>
          <t>219 Industrial Estate</t>
        </is>
      </c>
      <c r="E721" t="inlineStr">
        <is>
          <t>North</t>
        </is>
      </c>
      <c r="F721" t="inlineStr">
        <is>
          <t>0254634380</t>
        </is>
      </c>
      <c r="G721" t="inlineStr">
        <is>
          <t>Priya Patel</t>
        </is>
      </c>
      <c r="H721" t="inlineStr">
        <is>
          <t>2013-04-23</t>
        </is>
      </c>
      <c r="I721" t="b">
        <v>1</v>
      </c>
      <c r="J721" t="inlineStr">
        <is>
          <t>active</t>
        </is>
      </c>
      <c r="K721" t="inlineStr">
        <is>
          <t>Pharmaceuticals</t>
        </is>
      </c>
    </row>
    <row r="722">
      <c r="A722" t="inlineStr">
        <is>
          <t>T105503</t>
        </is>
      </c>
      <c r="B722" t="inlineStr">
        <is>
          <t>Carrick Supply Partners Limited</t>
        </is>
      </c>
      <c r="C722" t="inlineStr">
        <is>
          <t>Carrick Supply Partners Ltd</t>
        </is>
      </c>
      <c r="D722" t="inlineStr">
        <is>
          <t>304 Mill Road</t>
        </is>
      </c>
      <c r="E722" t="inlineStr">
        <is>
          <t>Capital</t>
        </is>
      </c>
      <c r="F722" t="inlineStr">
        <is>
          <t>0712736684</t>
        </is>
      </c>
      <c r="G722" t="inlineStr">
        <is>
          <t>Farid Novak</t>
        </is>
      </c>
      <c r="H722" t="inlineStr">
        <is>
          <t>2014-09-12</t>
        </is>
      </c>
      <c r="I722" t="b">
        <v>1</v>
      </c>
      <c r="J722" t="inlineStr">
        <is>
          <t>active</t>
        </is>
      </c>
      <c r="K722" t="inlineStr">
        <is>
          <t>General trading</t>
        </is>
      </c>
    </row>
    <row r="723">
      <c r="A723" t="inlineStr">
        <is>
          <t>T105512</t>
        </is>
      </c>
      <c r="B723" t="inlineStr">
        <is>
          <t>Meridian Living Enterprises</t>
        </is>
      </c>
      <c r="D723" t="inlineStr">
        <is>
          <t>103 Garden Lane</t>
        </is>
      </c>
      <c r="E723" t="inlineStr">
        <is>
          <t>West</t>
        </is>
      </c>
      <c r="F723" t="inlineStr">
        <is>
          <t>0598239708</t>
        </is>
      </c>
      <c r="G723" t="inlineStr">
        <is>
          <t>Tomas Mensah</t>
        </is>
      </c>
      <c r="H723" t="inlineStr">
        <is>
          <t>2019-01-18</t>
        </is>
      </c>
      <c r="I723" t="b">
        <v>1</v>
      </c>
      <c r="J723" t="inlineStr">
        <is>
          <t>active</t>
        </is>
      </c>
      <c r="K723" t="inlineStr">
        <is>
          <t>Fuel and chemicals</t>
        </is>
      </c>
    </row>
    <row r="724">
      <c r="A724" t="inlineStr">
        <is>
          <t>T105518</t>
        </is>
      </c>
      <c r="B724" t="inlineStr">
        <is>
          <t>TWIN RIVERS ELECTRONICS &amp; SONS</t>
        </is>
      </c>
      <c r="D724" t="inlineStr">
        <is>
          <t>302 STATION ROAD</t>
        </is>
      </c>
      <c r="E724" t="inlineStr">
        <is>
          <t>North</t>
        </is>
      </c>
      <c r="F724" t="inlineStr">
        <is>
          <t>0246132443</t>
        </is>
      </c>
      <c r="G724" t="inlineStr">
        <is>
          <t>Elena Patel</t>
        </is>
      </c>
      <c r="H724" t="inlineStr">
        <is>
          <t>2017-09-29</t>
        </is>
      </c>
      <c r="I724" t="b">
        <v>1</v>
      </c>
      <c r="J724" t="inlineStr">
        <is>
          <t>active</t>
        </is>
      </c>
      <c r="K724" t="inlineStr">
        <is>
          <t>Machinery</t>
        </is>
      </c>
    </row>
    <row r="725">
      <c r="A725" t="inlineStr">
        <is>
          <t>T105525</t>
        </is>
      </c>
      <c r="B725" t="inlineStr">
        <is>
          <t>Summit Commercial &amp; Sons</t>
        </is>
      </c>
      <c r="C725" t="inlineStr">
        <is>
          <t>Summit Commercial &amp; Sons</t>
        </is>
      </c>
      <c r="D725" t="inlineStr">
        <is>
          <t>71 Harbour Road</t>
        </is>
      </c>
      <c r="E725" t="inlineStr">
        <is>
          <t>East</t>
        </is>
      </c>
      <c r="F725" t="inlineStr">
        <is>
          <t>0458515359</t>
        </is>
      </c>
      <c r="G725" t="inlineStr">
        <is>
          <t>Fatima Al-Sayed</t>
        </is>
      </c>
      <c r="H725" t="inlineStr">
        <is>
          <t>2025-11-26</t>
        </is>
      </c>
      <c r="I725" t="b">
        <v>1</v>
      </c>
      <c r="J725" t="inlineStr">
        <is>
          <t>active</t>
        </is>
      </c>
      <c r="K725" t="inlineStr">
        <is>
          <t>General trading</t>
        </is>
      </c>
    </row>
    <row r="726">
      <c r="A726" t="inlineStr">
        <is>
          <t>T105536</t>
        </is>
      </c>
      <c r="B726" t="inlineStr">
        <is>
          <t>Twin Rivers Agro International Ltd</t>
        </is>
      </c>
      <c r="D726" t="inlineStr">
        <is>
          <t>391 RIVERSIDE</t>
        </is>
      </c>
      <c r="E726" t="inlineStr">
        <is>
          <t>East</t>
        </is>
      </c>
      <c r="F726" t="inlineStr">
        <is>
          <t>0286320135</t>
        </is>
      </c>
      <c r="G726" t="inlineStr">
        <is>
          <t>Somchai Mwangi</t>
        </is>
      </c>
      <c r="H726" t="inlineStr">
        <is>
          <t>2025-05-30</t>
        </is>
      </c>
      <c r="I726" t="b">
        <v>1</v>
      </c>
      <c r="J726" t="inlineStr">
        <is>
          <t>dormant</t>
        </is>
      </c>
      <c r="K726" t="inlineStr">
        <is>
          <t>Pharmaceuticals</t>
        </is>
      </c>
    </row>
    <row r="727">
      <c r="A727" t="inlineStr">
        <is>
          <t>T105542</t>
        </is>
      </c>
      <c r="B727" t="inlineStr">
        <is>
          <t>Green Valley Living Group Ltd</t>
        </is>
      </c>
      <c r="D727" t="inlineStr">
        <is>
          <t>350 Market Street</t>
        </is>
      </c>
      <c r="E727" t="inlineStr">
        <is>
          <t>South</t>
        </is>
      </c>
      <c r="F727" t="inlineStr">
        <is>
          <t>0822745957</t>
        </is>
      </c>
      <c r="G727" t="inlineStr">
        <is>
          <t>Priya Reyes</t>
        </is>
      </c>
      <c r="H727" t="inlineStr">
        <is>
          <t>2018-03-28</t>
        </is>
      </c>
      <c r="I727" t="b">
        <v>1</v>
      </c>
      <c r="J727" t="inlineStr">
        <is>
          <t>active</t>
        </is>
      </c>
      <c r="K727" t="inlineStr">
        <is>
          <t>Machinery</t>
        </is>
      </c>
    </row>
    <row r="728">
      <c r="A728" t="inlineStr">
        <is>
          <t>T105550</t>
        </is>
      </c>
      <c r="B728" t="inlineStr">
        <is>
          <t>Lotus Enterprises Ltd</t>
        </is>
      </c>
      <c r="D728" t="inlineStr">
        <is>
          <t>185 MARKET STREET</t>
        </is>
      </c>
      <c r="E728" t="inlineStr">
        <is>
          <t>North</t>
        </is>
      </c>
      <c r="F728" t="inlineStr">
        <is>
          <t>0343855836</t>
        </is>
      </c>
      <c r="G728" t="inlineStr">
        <is>
          <t>A. Haddad</t>
        </is>
      </c>
      <c r="H728" t="inlineStr">
        <is>
          <t>2019-06-28</t>
        </is>
      </c>
      <c r="I728" t="b">
        <v>1</v>
      </c>
      <c r="J728" t="inlineStr">
        <is>
          <t>active</t>
        </is>
      </c>
      <c r="K728" t="inlineStr">
        <is>
          <t>Textiles and apparel</t>
        </is>
      </c>
    </row>
    <row r="729">
      <c r="A729" t="inlineStr">
        <is>
          <t>T105551</t>
        </is>
      </c>
      <c r="B729" t="inlineStr">
        <is>
          <t>Carrick Industries Partners Ltd</t>
        </is>
      </c>
      <c r="C729" t="inlineStr">
        <is>
          <t>Carrick Industries Partners Ltd</t>
        </is>
      </c>
      <c r="D729" t="inlineStr">
        <is>
          <t>247 Industrial Estate</t>
        </is>
      </c>
      <c r="E729" t="inlineStr">
        <is>
          <t>South</t>
        </is>
      </c>
      <c r="F729" t="inlineStr">
        <is>
          <t>0740108328</t>
        </is>
      </c>
      <c r="G729" t="inlineStr">
        <is>
          <t>Daniel Sato</t>
        </is>
      </c>
      <c r="H729" t="inlineStr">
        <is>
          <t>2015-06-25</t>
        </is>
      </c>
      <c r="I729" t="b">
        <v>1</v>
      </c>
      <c r="J729" t="inlineStr">
        <is>
          <t>active</t>
        </is>
      </c>
      <c r="K729" t="inlineStr">
        <is>
          <t>General trading</t>
        </is>
      </c>
    </row>
    <row r="730">
      <c r="A730" t="inlineStr">
        <is>
          <t>T105564</t>
        </is>
      </c>
      <c r="B730" t="inlineStr">
        <is>
          <t>Horizon Glow &amp; Sons</t>
        </is>
      </c>
      <c r="C730" t="inlineStr">
        <is>
          <t>Horizon Glow &amp; Sons</t>
        </is>
      </c>
      <c r="D730" t="inlineStr">
        <is>
          <t>341 Airport Road</t>
        </is>
      </c>
      <c r="E730" t="inlineStr">
        <is>
          <t>Capital</t>
        </is>
      </c>
      <c r="F730" t="inlineStr">
        <is>
          <t>0354718759</t>
        </is>
      </c>
      <c r="G730" t="inlineStr">
        <is>
          <t>Ingrid Kowalski</t>
        </is>
      </c>
      <c r="H730" t="inlineStr">
        <is>
          <t>2013-09-27</t>
        </is>
      </c>
      <c r="I730" t="b">
        <v>1</v>
      </c>
      <c r="J730" t="inlineStr">
        <is>
          <t>active</t>
        </is>
      </c>
      <c r="K730" t="inlineStr">
        <is>
          <t>Pharmaceuticals</t>
        </is>
      </c>
    </row>
    <row r="731">
      <c r="A731" t="inlineStr">
        <is>
          <t>T105571</t>
        </is>
      </c>
      <c r="B731" t="inlineStr">
        <is>
          <t>Jade Industries Ltd</t>
        </is>
      </c>
      <c r="C731" t="inlineStr">
        <is>
          <t>Jade Industries Ltd</t>
        </is>
      </c>
      <c r="D731" t="inlineStr">
        <is>
          <t>316 Station Road</t>
        </is>
      </c>
      <c r="E731" t="inlineStr">
        <is>
          <t>West</t>
        </is>
      </c>
      <c r="F731" t="inlineStr">
        <is>
          <t>0507805104</t>
        </is>
      </c>
      <c r="G731" t="inlineStr">
        <is>
          <t>Nadia Al-Sayed</t>
        </is>
      </c>
      <c r="H731" t="inlineStr">
        <is>
          <t>2011-06-21</t>
        </is>
      </c>
      <c r="I731" t="b">
        <v>1</v>
      </c>
      <c r="J731" t="inlineStr">
        <is>
          <t>active</t>
        </is>
      </c>
      <c r="K731" t="inlineStr">
        <is>
          <t>Vehicles and parts</t>
        </is>
      </c>
    </row>
    <row r="732">
      <c r="A732" t="inlineStr">
        <is>
          <t>T105573</t>
        </is>
      </c>
      <c r="B732" t="inlineStr">
        <is>
          <t>NORTHERN AGRO ENTERPRISES</t>
        </is>
      </c>
      <c r="D732" t="inlineStr">
        <is>
          <t>278 Riverside</t>
        </is>
      </c>
      <c r="E732" t="inlineStr">
        <is>
          <t>North</t>
        </is>
      </c>
      <c r="F732" t="inlineStr">
        <is>
          <t>0537284703</t>
        </is>
      </c>
      <c r="G732" t="inlineStr">
        <is>
          <t>Mei Mahmood</t>
        </is>
      </c>
      <c r="H732" t="inlineStr">
        <is>
          <t>2021-09-19</t>
        </is>
      </c>
      <c r="I732" t="b">
        <v>1</v>
      </c>
      <c r="J732" t="inlineStr">
        <is>
          <t>active</t>
        </is>
      </c>
      <c r="K732" t="inlineStr">
        <is>
          <t>Textiles and apparel</t>
        </is>
      </c>
    </row>
    <row r="733">
      <c r="A733" t="inlineStr">
        <is>
          <t>T105584</t>
        </is>
      </c>
      <c r="B733" t="inlineStr">
        <is>
          <t>Lotus Mobile Ltd</t>
        </is>
      </c>
      <c r="D733" t="inlineStr">
        <is>
          <t>259 Bazaar Lane</t>
        </is>
      </c>
      <c r="E733" t="inlineStr">
        <is>
          <t>West</t>
        </is>
      </c>
      <c r="F733" t="inlineStr">
        <is>
          <t>0808213703</t>
        </is>
      </c>
      <c r="G733" t="inlineStr">
        <is>
          <t>Omar Bauer</t>
        </is>
      </c>
      <c r="H733" t="inlineStr">
        <is>
          <t>2013-07-29</t>
        </is>
      </c>
      <c r="I733" t="b">
        <v>1</v>
      </c>
      <c r="J733" t="inlineStr">
        <is>
          <t>active</t>
        </is>
      </c>
      <c r="K733" t="inlineStr">
        <is>
          <t>Fuel and chemicals</t>
        </is>
      </c>
    </row>
    <row r="734">
      <c r="A734" t="inlineStr">
        <is>
          <t>T105587</t>
        </is>
      </c>
      <c r="B734" t="inlineStr">
        <is>
          <t>PHOENIX STEEL LIMITED</t>
        </is>
      </c>
      <c r="C734" t="inlineStr">
        <is>
          <t>Phoenix Steel Limited</t>
        </is>
      </c>
      <c r="D734" t="inlineStr">
        <is>
          <t>393 AIRPORT ROAD</t>
        </is>
      </c>
      <c r="E734" t="inlineStr">
        <is>
          <t>South</t>
        </is>
      </c>
      <c r="F734" t="inlineStr">
        <is>
          <t>0563822271</t>
        </is>
      </c>
      <c r="G734" t="inlineStr">
        <is>
          <t>Fatima Patel</t>
        </is>
      </c>
      <c r="H734" t="inlineStr">
        <is>
          <t>2010-08-29</t>
        </is>
      </c>
      <c r="I734" t="b">
        <v>1</v>
      </c>
      <c r="J734" t="inlineStr">
        <is>
          <t>active</t>
        </is>
      </c>
      <c r="K734" t="inlineStr">
        <is>
          <t>Fuel and chemicals</t>
        </is>
      </c>
    </row>
    <row r="735">
      <c r="A735" t="inlineStr">
        <is>
          <t>T105595</t>
        </is>
      </c>
      <c r="B735" t="inlineStr">
        <is>
          <t>Sunrise Electronics Co., Ltd</t>
        </is>
      </c>
      <c r="C735" t="inlineStr">
        <is>
          <t>Sunrise Electronics Co., Ltd</t>
        </is>
      </c>
      <c r="D735" t="inlineStr">
        <is>
          <t>52 Riverside</t>
        </is>
      </c>
      <c r="E735" t="inlineStr">
        <is>
          <t>West</t>
        </is>
      </c>
      <c r="F735" t="inlineStr">
        <is>
          <t>0772916607</t>
        </is>
      </c>
      <c r="G735" t="inlineStr">
        <is>
          <t>Kenji Okafor</t>
        </is>
      </c>
      <c r="H735" t="inlineStr">
        <is>
          <t>2016-08-30</t>
        </is>
      </c>
      <c r="I735" t="b">
        <v>1</v>
      </c>
      <c r="J735" t="inlineStr">
        <is>
          <t>active</t>
        </is>
      </c>
      <c r="K735" t="inlineStr">
        <is>
          <t>Steel and construction</t>
        </is>
      </c>
    </row>
    <row r="736">
      <c r="A736" t="inlineStr">
        <is>
          <t>T105606</t>
        </is>
      </c>
      <c r="B736" t="inlineStr">
        <is>
          <t>Silk Road Textiles Enterprises</t>
        </is>
      </c>
      <c r="C736" t="inlineStr">
        <is>
          <t>Silk Trade</t>
        </is>
      </c>
      <c r="D736" t="inlineStr">
        <is>
          <t>301 Market Street</t>
        </is>
      </c>
      <c r="E736" t="inlineStr">
        <is>
          <t>West</t>
        </is>
      </c>
      <c r="F736" t="inlineStr">
        <is>
          <t>0446609501</t>
        </is>
      </c>
      <c r="G736" t="inlineStr">
        <is>
          <t>Nadia Rahman</t>
        </is>
      </c>
      <c r="H736" t="inlineStr">
        <is>
          <t>2021-03-14</t>
        </is>
      </c>
      <c r="I736" t="b">
        <v>1</v>
      </c>
      <c r="J736" t="inlineStr">
        <is>
          <t>active</t>
        </is>
      </c>
      <c r="K736" t="inlineStr">
        <is>
          <t>Electronics</t>
        </is>
      </c>
    </row>
    <row r="737">
      <c r="A737" t="inlineStr">
        <is>
          <t>T105608</t>
        </is>
      </c>
      <c r="B737" t="inlineStr">
        <is>
          <t>Pacific Textiles Company Limited</t>
        </is>
      </c>
      <c r="D737" t="inlineStr">
        <is>
          <t>15 MILL ROAD</t>
        </is>
      </c>
      <c r="E737" t="inlineStr">
        <is>
          <t>West</t>
        </is>
      </c>
      <c r="F737" t="inlineStr">
        <is>
          <t>0406074452</t>
        </is>
      </c>
      <c r="G737" t="inlineStr">
        <is>
          <t>Daniel Nguyen-Lee</t>
        </is>
      </c>
      <c r="H737" t="inlineStr">
        <is>
          <t>2020-08-25</t>
        </is>
      </c>
      <c r="I737" t="b">
        <v>1</v>
      </c>
      <c r="J737" t="inlineStr">
        <is>
          <t>active</t>
        </is>
      </c>
      <c r="K737" t="inlineStr">
        <is>
          <t>Machinery</t>
        </is>
      </c>
    </row>
    <row r="738">
      <c r="A738" t="inlineStr">
        <is>
          <t>T105616</t>
        </is>
      </c>
      <c r="B738" t="inlineStr">
        <is>
          <t>Sunrise Electronics Holdings Ltd</t>
        </is>
      </c>
      <c r="D738" t="inlineStr">
        <is>
          <t>16 Temple Street</t>
        </is>
      </c>
      <c r="E738" t="inlineStr">
        <is>
          <t>South</t>
        </is>
      </c>
      <c r="F738" t="inlineStr">
        <is>
          <t>0415508502</t>
        </is>
      </c>
      <c r="G738" t="inlineStr">
        <is>
          <t>Aisha Silva</t>
        </is>
      </c>
      <c r="H738" t="inlineStr">
        <is>
          <t>2017-05-06</t>
        </is>
      </c>
      <c r="I738" t="b">
        <v>1</v>
      </c>
      <c r="J738" t="inlineStr">
        <is>
          <t>active</t>
        </is>
      </c>
      <c r="K738" t="inlineStr">
        <is>
          <t>Pharmaceuticals</t>
        </is>
      </c>
    </row>
    <row r="739">
      <c r="A739" t="inlineStr">
        <is>
          <t>T105625</t>
        </is>
      </c>
      <c r="B739" t="inlineStr">
        <is>
          <t>Green Valley Foods International Limited</t>
        </is>
      </c>
      <c r="C739" t="inlineStr">
        <is>
          <t>Green Valley Foods International Ltd</t>
        </is>
      </c>
      <c r="D739" t="inlineStr">
        <is>
          <t>262 Industrial Estate</t>
        </is>
      </c>
      <c r="E739" t="inlineStr">
        <is>
          <t>West</t>
        </is>
      </c>
      <c r="F739" t="inlineStr">
        <is>
          <t>0897857941</t>
        </is>
      </c>
      <c r="G739" t="inlineStr">
        <is>
          <t>Fatima Chen</t>
        </is>
      </c>
      <c r="H739" t="inlineStr">
        <is>
          <t>2015-01-04</t>
        </is>
      </c>
      <c r="I739" t="b">
        <v>1</v>
      </c>
      <c r="J739" t="inlineStr">
        <is>
          <t>active</t>
        </is>
      </c>
      <c r="K739" t="inlineStr">
        <is>
          <t>Electronics</t>
        </is>
      </c>
    </row>
    <row r="740">
      <c r="A740" t="inlineStr">
        <is>
          <t>T105632</t>
        </is>
      </c>
      <c r="B740" t="inlineStr">
        <is>
          <t>Pacific Glow &amp; Sons</t>
        </is>
      </c>
      <c r="C740" t="inlineStr">
        <is>
          <t>Pacific Glow &amp; Sons</t>
        </is>
      </c>
      <c r="D740" t="inlineStr">
        <is>
          <t>29 Industrial Estate</t>
        </is>
      </c>
      <c r="E740" t="inlineStr">
        <is>
          <t>West</t>
        </is>
      </c>
      <c r="F740" t="inlineStr">
        <is>
          <t>0217976878</t>
        </is>
      </c>
      <c r="G740" t="inlineStr">
        <is>
          <t>Lucia Haddad</t>
        </is>
      </c>
      <c r="H740" t="inlineStr">
        <is>
          <t>2025-01-26</t>
        </is>
      </c>
      <c r="I740" t="b">
        <v>1</v>
      </c>
      <c r="J740" t="inlineStr">
        <is>
          <t>active</t>
        </is>
      </c>
      <c r="K740" t="inlineStr">
        <is>
          <t>General trading</t>
        </is>
      </c>
    </row>
    <row r="741">
      <c r="A741" t="inlineStr">
        <is>
          <t>T105640</t>
        </is>
      </c>
      <c r="B741" t="inlineStr">
        <is>
          <t xml:space="preserve">Saffron Imports Enterprises </t>
        </is>
      </c>
      <c r="C741" t="inlineStr">
        <is>
          <t>Saffron Imports Enterprises</t>
        </is>
      </c>
      <c r="D741" t="inlineStr">
        <is>
          <t>110 Market Street</t>
        </is>
      </c>
      <c r="E741" t="inlineStr">
        <is>
          <t>West</t>
        </is>
      </c>
      <c r="F741" t="inlineStr">
        <is>
          <t>0900936259</t>
        </is>
      </c>
      <c r="G741" t="inlineStr">
        <is>
          <t>Kenji Okafor</t>
        </is>
      </c>
      <c r="H741" t="inlineStr">
        <is>
          <t>2017-03-30</t>
        </is>
      </c>
      <c r="I741" t="b">
        <v>1</v>
      </c>
      <c r="J741" t="inlineStr">
        <is>
          <t>active</t>
        </is>
      </c>
      <c r="K741" t="inlineStr">
        <is>
          <t>Electronics</t>
        </is>
      </c>
    </row>
    <row r="742">
      <c r="A742" t="inlineStr">
        <is>
          <t>T105646</t>
        </is>
      </c>
      <c r="B742" t="inlineStr">
        <is>
          <t>Saffron Supply Co., Ltd</t>
        </is>
      </c>
      <c r="C742" t="inlineStr">
        <is>
          <t>Saffron Supply Co., Ltd</t>
        </is>
      </c>
      <c r="D742" t="inlineStr">
        <is>
          <t>341 Garden Lane</t>
        </is>
      </c>
      <c r="E742" t="inlineStr">
        <is>
          <t>Capital</t>
        </is>
      </c>
      <c r="F742" t="inlineStr">
        <is>
          <t>0239708338</t>
        </is>
      </c>
      <c r="G742" t="inlineStr">
        <is>
          <t>Grace Mahmood</t>
        </is>
      </c>
      <c r="H742" t="inlineStr">
        <is>
          <t>2026-05-02</t>
        </is>
      </c>
      <c r="I742" t="b">
        <v>1</v>
      </c>
      <c r="J742" t="inlineStr">
        <is>
          <t>active</t>
        </is>
      </c>
      <c r="K742" t="inlineStr">
        <is>
          <t>Machinery</t>
        </is>
      </c>
    </row>
    <row r="743">
      <c r="A743" t="inlineStr">
        <is>
          <t>T105651</t>
        </is>
      </c>
      <c r="B743" t="inlineStr">
        <is>
          <t>METRO LOGISTICS &amp; SONS</t>
        </is>
      </c>
      <c r="C743" t="inlineStr">
        <is>
          <t>Metro Logistics &amp; Sons</t>
        </is>
      </c>
      <c r="D743" t="inlineStr">
        <is>
          <t>33 Market Street</t>
        </is>
      </c>
      <c r="E743" t="inlineStr">
        <is>
          <t>Capital</t>
        </is>
      </c>
      <c r="F743" t="inlineStr">
        <is>
          <t>0687024908</t>
        </is>
      </c>
      <c r="G743" t="inlineStr">
        <is>
          <t>Kenji Bauer</t>
        </is>
      </c>
      <c r="H743" t="inlineStr">
        <is>
          <t>2010-06-24</t>
        </is>
      </c>
      <c r="I743" t="b">
        <v>1</v>
      </c>
      <c r="J743" t="inlineStr">
        <is>
          <t>active</t>
        </is>
      </c>
      <c r="K743" t="inlineStr">
        <is>
          <t>Fuel and chemicals</t>
        </is>
      </c>
    </row>
    <row r="744">
      <c r="A744" t="inlineStr">
        <is>
          <t>T105659</t>
        </is>
      </c>
      <c r="B744" t="inlineStr">
        <is>
          <t>Arden Glow Limited</t>
        </is>
      </c>
      <c r="D744" t="inlineStr">
        <is>
          <t>228 Industrial Estate</t>
        </is>
      </c>
      <c r="E744" t="inlineStr">
        <is>
          <t>Capital</t>
        </is>
      </c>
      <c r="F744" t="inlineStr">
        <is>
          <t>0721397792</t>
        </is>
      </c>
      <c r="G744" t="inlineStr">
        <is>
          <t>Kenji Osei</t>
        </is>
      </c>
      <c r="H744" t="inlineStr">
        <is>
          <t>2010-07-20</t>
        </is>
      </c>
      <c r="I744" t="b">
        <v>1</v>
      </c>
      <c r="J744" t="inlineStr">
        <is>
          <t>active</t>
        </is>
      </c>
      <c r="K744" t="inlineStr">
        <is>
          <t>Fuel and chemicals</t>
        </is>
      </c>
    </row>
    <row r="745">
      <c r="A745" t="inlineStr">
        <is>
          <t>T105667</t>
        </is>
      </c>
      <c r="B745" t="inlineStr">
        <is>
          <t>Crown Commercial International Ltd</t>
        </is>
      </c>
      <c r="C745" t="inlineStr">
        <is>
          <t>Crown Commercial International Ltd</t>
        </is>
      </c>
      <c r="D745" t="inlineStr">
        <is>
          <t>233 Temple Street</t>
        </is>
      </c>
      <c r="E745" t="inlineStr">
        <is>
          <t>West</t>
        </is>
      </c>
      <c r="F745" t="inlineStr">
        <is>
          <t>0620288258</t>
        </is>
      </c>
      <c r="G745" t="inlineStr">
        <is>
          <t>Tomas Ibrahim</t>
        </is>
      </c>
      <c r="H745" t="inlineStr">
        <is>
          <t>2020-09-28</t>
        </is>
      </c>
      <c r="I745" t="b">
        <v>1</v>
      </c>
      <c r="J745" t="inlineStr">
        <is>
          <t>active</t>
        </is>
      </c>
      <c r="K745" t="inlineStr">
        <is>
          <t>Electronics</t>
        </is>
      </c>
    </row>
    <row r="746">
      <c r="A746" t="inlineStr">
        <is>
          <t>T105673</t>
        </is>
      </c>
      <c r="B746" t="inlineStr">
        <is>
          <t>Aldergate Commercial Company Limited</t>
        </is>
      </c>
      <c r="D746" t="inlineStr">
        <is>
          <t>219 Mill Rd</t>
        </is>
      </c>
      <c r="E746" t="inlineStr">
        <is>
          <t>South</t>
        </is>
      </c>
      <c r="F746" t="inlineStr">
        <is>
          <t>0664864009</t>
        </is>
      </c>
      <c r="G746" t="inlineStr">
        <is>
          <t>Daniel Rahman</t>
        </is>
      </c>
      <c r="H746" t="inlineStr">
        <is>
          <t>2018-07-10</t>
        </is>
      </c>
      <c r="I746" t="b">
        <v>1</v>
      </c>
      <c r="J746" t="inlineStr">
        <is>
          <t>active</t>
        </is>
      </c>
      <c r="K746" t="inlineStr">
        <is>
          <t>Tobacco and beverages</t>
        </is>
      </c>
    </row>
    <row r="747">
      <c r="A747" t="inlineStr">
        <is>
          <t>T105677</t>
        </is>
      </c>
      <c r="B747" t="inlineStr">
        <is>
          <t>United Agro Limited</t>
        </is>
      </c>
      <c r="C747" t="inlineStr">
        <is>
          <t>United Agro Ltd</t>
        </is>
      </c>
      <c r="D747" t="inlineStr">
        <is>
          <t>91 Market Street</t>
        </is>
      </c>
      <c r="E747" t="inlineStr">
        <is>
          <t>East</t>
        </is>
      </c>
      <c r="F747" t="inlineStr">
        <is>
          <t>0344107633</t>
        </is>
      </c>
      <c r="G747" t="inlineStr">
        <is>
          <t>B. Ibrahim</t>
        </is>
      </c>
      <c r="H747" t="inlineStr">
        <is>
          <t>2022-04-18</t>
        </is>
      </c>
      <c r="I747" t="b">
        <v>1</v>
      </c>
      <c r="J747" t="inlineStr">
        <is>
          <t>active</t>
        </is>
      </c>
      <c r="K747" t="inlineStr">
        <is>
          <t>Steel and construction</t>
        </is>
      </c>
    </row>
    <row r="748">
      <c r="A748" t="inlineStr">
        <is>
          <t>T105684</t>
        </is>
      </c>
      <c r="B748" t="inlineStr">
        <is>
          <t>Aldergate Fruits Company Limited</t>
        </is>
      </c>
      <c r="C748" t="inlineStr">
        <is>
          <t>Aldergate Fruits Co., Ltd</t>
        </is>
      </c>
      <c r="D748" t="inlineStr">
        <is>
          <t>65 Mill Road</t>
        </is>
      </c>
      <c r="E748" t="inlineStr">
        <is>
          <t>East</t>
        </is>
      </c>
      <c r="F748" t="inlineStr">
        <is>
          <t>0435857016</t>
        </is>
      </c>
      <c r="G748" t="inlineStr">
        <is>
          <t>Farid Rahman</t>
        </is>
      </c>
      <c r="H748" t="inlineStr">
        <is>
          <t>2023-07-27</t>
        </is>
      </c>
      <c r="I748" t="b">
        <v>1</v>
      </c>
      <c r="J748" t="inlineStr">
        <is>
          <t>active</t>
        </is>
      </c>
      <c r="K748" t="inlineStr">
        <is>
          <t>Machinery</t>
        </is>
      </c>
    </row>
    <row r="749">
      <c r="A749" t="inlineStr">
        <is>
          <t>T105696</t>
        </is>
      </c>
      <c r="B749" t="inlineStr">
        <is>
          <t xml:space="preserve">Carrick Supply &amp; Sons </t>
        </is>
      </c>
      <c r="C749" t="inlineStr">
        <is>
          <t>Carrick Supply &amp; Sons</t>
        </is>
      </c>
      <c r="D749" t="inlineStr">
        <is>
          <t>333 Garden Lane</t>
        </is>
      </c>
      <c r="E749" t="inlineStr">
        <is>
          <t>Coastal</t>
        </is>
      </c>
      <c r="F749" t="inlineStr">
        <is>
          <t>0401222847</t>
        </is>
      </c>
      <c r="G749" t="inlineStr">
        <is>
          <t>Daniel Nguyen-Lee</t>
        </is>
      </c>
      <c r="H749" t="inlineStr">
        <is>
          <t>2014-01-02</t>
        </is>
      </c>
      <c r="I749" t="b">
        <v>1</v>
      </c>
      <c r="J749" t="inlineStr">
        <is>
          <t>active</t>
        </is>
      </c>
      <c r="K749" t="inlineStr">
        <is>
          <t>Textiles and apparel</t>
        </is>
      </c>
    </row>
    <row r="750">
      <c r="A750" t="inlineStr">
        <is>
          <t>T105700</t>
        </is>
      </c>
      <c r="B750" t="inlineStr">
        <is>
          <t>Pacific Logistics Group Limited</t>
        </is>
      </c>
      <c r="D750" t="inlineStr">
        <is>
          <t>170 Riverside</t>
        </is>
      </c>
      <c r="E750" t="inlineStr">
        <is>
          <t>South</t>
        </is>
      </c>
      <c r="F750" t="inlineStr">
        <is>
          <t>0988019907</t>
        </is>
      </c>
      <c r="G750" t="inlineStr">
        <is>
          <t>Somchai Osei</t>
        </is>
      </c>
      <c r="H750" t="inlineStr">
        <is>
          <t>2020-10-28</t>
        </is>
      </c>
      <c r="I750" t="b">
        <v>1</v>
      </c>
      <c r="J750" t="inlineStr">
        <is>
          <t>active</t>
        </is>
      </c>
      <c r="K750" t="inlineStr">
        <is>
          <t>Electronics</t>
        </is>
      </c>
    </row>
    <row r="751">
      <c r="A751" t="inlineStr">
        <is>
          <t>T105708</t>
        </is>
      </c>
      <c r="B751" t="inlineStr">
        <is>
          <t>Evergreen Foods International Ltd</t>
        </is>
      </c>
      <c r="C751" t="inlineStr">
        <is>
          <t>Evergreen Foods International Ltd</t>
        </is>
      </c>
      <c r="D751" t="inlineStr">
        <is>
          <t>393 Mill Road</t>
        </is>
      </c>
      <c r="E751" t="inlineStr">
        <is>
          <t>North</t>
        </is>
      </c>
      <c r="F751" t="inlineStr">
        <is>
          <t>0704971798</t>
        </is>
      </c>
      <c r="G751" t="inlineStr">
        <is>
          <t>Ingrid Haddad</t>
        </is>
      </c>
      <c r="H751" t="inlineStr">
        <is>
          <t>2022-04-10</t>
        </is>
      </c>
      <c r="I751" t="b">
        <v>1</v>
      </c>
      <c r="J751" t="inlineStr">
        <is>
          <t>active</t>
        </is>
      </c>
      <c r="K751" t="inlineStr">
        <is>
          <t>Electronics</t>
        </is>
      </c>
    </row>
    <row r="752">
      <c r="A752" t="inlineStr">
        <is>
          <t>T105721</t>
        </is>
      </c>
      <c r="B752" t="inlineStr">
        <is>
          <t>MERIDIAN TRADING LIMITED</t>
        </is>
      </c>
      <c r="C752" t="inlineStr">
        <is>
          <t>Meridian Trading Limited</t>
        </is>
      </c>
      <c r="D752" t="inlineStr">
        <is>
          <t>196 Temple Street</t>
        </is>
      </c>
      <c r="E752" t="inlineStr">
        <is>
          <t>Capital</t>
        </is>
      </c>
      <c r="F752" t="inlineStr">
        <is>
          <t>0704230807</t>
        </is>
      </c>
      <c r="G752" t="inlineStr">
        <is>
          <t>Joseph Al-Sayed</t>
        </is>
      </c>
      <c r="H752" t="inlineStr">
        <is>
          <t>2011-02-14</t>
        </is>
      </c>
      <c r="I752" t="b">
        <v>1</v>
      </c>
      <c r="J752" t="inlineStr">
        <is>
          <t>active</t>
        </is>
      </c>
      <c r="K752" t="inlineStr">
        <is>
          <t>Furniture and household</t>
        </is>
      </c>
    </row>
    <row r="753">
      <c r="A753" t="inlineStr">
        <is>
          <t>T105730</t>
        </is>
      </c>
      <c r="B753" t="inlineStr">
        <is>
          <t>Sunrise Mobile Company Limited</t>
        </is>
      </c>
      <c r="C753" t="inlineStr">
        <is>
          <t>Sunrise Mobile Co., Ltd</t>
        </is>
      </c>
      <c r="D753" t="inlineStr">
        <is>
          <t>380 Airport Road</t>
        </is>
      </c>
      <c r="E753" t="inlineStr">
        <is>
          <t>South</t>
        </is>
      </c>
      <c r="F753" t="inlineStr">
        <is>
          <t>0783838695</t>
        </is>
      </c>
      <c r="G753" t="inlineStr">
        <is>
          <t>Kenji Fernandes</t>
        </is>
      </c>
      <c r="H753" t="inlineStr">
        <is>
          <t>2009-06-13</t>
        </is>
      </c>
      <c r="I753" t="b">
        <v>1</v>
      </c>
      <c r="J753" t="inlineStr">
        <is>
          <t>active</t>
        </is>
      </c>
      <c r="K753" t="inlineStr">
        <is>
          <t>Tobacco and beverages</t>
        </is>
      </c>
    </row>
    <row r="754">
      <c r="A754" t="inlineStr">
        <is>
          <t>T105738</t>
        </is>
      </c>
      <c r="B754" t="inlineStr">
        <is>
          <t>METRO INDUSTRIES &amp; SONS</t>
        </is>
      </c>
      <c r="D754" t="inlineStr">
        <is>
          <t>78 Garden Lane</t>
        </is>
      </c>
      <c r="E754" t="inlineStr">
        <is>
          <t>North</t>
        </is>
      </c>
      <c r="F754" t="inlineStr">
        <is>
          <t>0807948293</t>
        </is>
      </c>
      <c r="G754" t="inlineStr">
        <is>
          <t>Omar Kowalski</t>
        </is>
      </c>
      <c r="H754" t="inlineStr">
        <is>
          <t>2009-09-26</t>
        </is>
      </c>
      <c r="I754" t="b">
        <v>1</v>
      </c>
      <c r="J754" t="inlineStr">
        <is>
          <t>active</t>
        </is>
      </c>
      <c r="K754" t="inlineStr">
        <is>
          <t>Textiles and apparel</t>
        </is>
      </c>
    </row>
    <row r="755">
      <c r="A755" t="inlineStr">
        <is>
          <t>T105741</t>
        </is>
      </c>
      <c r="B755" t="inlineStr">
        <is>
          <t>Meridian Medical International Limited</t>
        </is>
      </c>
      <c r="C755" t="inlineStr">
        <is>
          <t>Meridian Medical International Ltd</t>
        </is>
      </c>
      <c r="D755" t="inlineStr">
        <is>
          <t>221 Industrial Estate</t>
        </is>
      </c>
      <c r="E755" t="inlineStr">
        <is>
          <t>West</t>
        </is>
      </c>
      <c r="F755" t="inlineStr">
        <is>
          <t>0897793747</t>
        </is>
      </c>
      <c r="G755" t="inlineStr">
        <is>
          <t>Farid Tanaka</t>
        </is>
      </c>
      <c r="H755" t="inlineStr">
        <is>
          <t>2017-07-29</t>
        </is>
      </c>
      <c r="I755" t="b">
        <v>1</v>
      </c>
      <c r="J755" t="inlineStr">
        <is>
          <t>active</t>
        </is>
      </c>
      <c r="K755" t="inlineStr">
        <is>
          <t>Furniture and household</t>
        </is>
      </c>
    </row>
    <row r="756">
      <c r="A756" t="inlineStr">
        <is>
          <t>T105747</t>
        </is>
      </c>
      <c r="B756" t="inlineStr">
        <is>
          <t>Orchid Commercial Limited</t>
        </is>
      </c>
      <c r="C756" t="inlineStr">
        <is>
          <t>Orchid Commercial Limited</t>
        </is>
      </c>
      <c r="D756" t="inlineStr">
        <is>
          <t>233 Station Road</t>
        </is>
      </c>
      <c r="E756" t="inlineStr">
        <is>
          <t>Coastal</t>
        </is>
      </c>
      <c r="F756" t="inlineStr">
        <is>
          <t>0376318806</t>
        </is>
      </c>
      <c r="G756" t="inlineStr">
        <is>
          <t>Lucia Ibrahim</t>
        </is>
      </c>
      <c r="H756" t="inlineStr">
        <is>
          <t>2019-07-22</t>
        </is>
      </c>
      <c r="I756" t="b">
        <v>1</v>
      </c>
      <c r="J756" t="inlineStr">
        <is>
          <t>active</t>
        </is>
      </c>
      <c r="K756" t="inlineStr">
        <is>
          <t>Electronics</t>
        </is>
      </c>
    </row>
    <row r="757">
      <c r="A757" t="inlineStr">
        <is>
          <t>T105759</t>
        </is>
      </c>
      <c r="B757" t="inlineStr">
        <is>
          <t>Lotus Living Partners Ltd</t>
        </is>
      </c>
      <c r="C757" t="inlineStr">
        <is>
          <t>Lotus Living Partners Ltd</t>
        </is>
      </c>
      <c r="D757" t="inlineStr">
        <is>
          <t>145 Harbour Road</t>
        </is>
      </c>
      <c r="E757" t="inlineStr">
        <is>
          <t>North</t>
        </is>
      </c>
      <c r="F757" t="inlineStr">
        <is>
          <t>0788174373</t>
        </is>
      </c>
      <c r="G757" t="inlineStr">
        <is>
          <t>Priya Reyes</t>
        </is>
      </c>
      <c r="H757" t="inlineStr">
        <is>
          <t>2013-01-03</t>
        </is>
      </c>
      <c r="I757" t="b">
        <v>1</v>
      </c>
      <c r="J757" t="inlineStr">
        <is>
          <t>active</t>
        </is>
      </c>
      <c r="K757" t="inlineStr">
        <is>
          <t>Textiles and apparel</t>
        </is>
      </c>
    </row>
    <row r="758">
      <c r="A758" t="inlineStr">
        <is>
          <t>T105763</t>
        </is>
      </c>
      <c r="B758" t="inlineStr">
        <is>
          <t>Sunrise Electronics Company</t>
        </is>
      </c>
      <c r="D758" t="inlineStr">
        <is>
          <t>378 Harbour Road</t>
        </is>
      </c>
      <c r="E758" t="inlineStr">
        <is>
          <t>North</t>
        </is>
      </c>
      <c r="F758" t="inlineStr">
        <is>
          <t>0841144313</t>
        </is>
      </c>
      <c r="G758" t="inlineStr">
        <is>
          <t>Somchai Rahman</t>
        </is>
      </c>
      <c r="H758" t="inlineStr">
        <is>
          <t>2020-01-30</t>
        </is>
      </c>
      <c r="I758" t="b">
        <v>1</v>
      </c>
      <c r="J758" t="inlineStr">
        <is>
          <t>active</t>
        </is>
      </c>
      <c r="K758" t="inlineStr">
        <is>
          <t>General trading</t>
        </is>
      </c>
    </row>
    <row r="759">
      <c r="A759" t="inlineStr">
        <is>
          <t>T105774</t>
        </is>
      </c>
      <c r="B759" t="inlineStr">
        <is>
          <t xml:space="preserve">Pacific Living Limited </t>
        </is>
      </c>
      <c r="C759" t="inlineStr">
        <is>
          <t>Pacific Centre</t>
        </is>
      </c>
      <c r="D759" t="inlineStr">
        <is>
          <t>222 Airport Road</t>
        </is>
      </c>
      <c r="E759" t="inlineStr">
        <is>
          <t>North</t>
        </is>
      </c>
      <c r="F759" t="inlineStr">
        <is>
          <t>0457115363</t>
        </is>
      </c>
      <c r="G759" t="inlineStr">
        <is>
          <t>Ingrid Tanaka</t>
        </is>
      </c>
      <c r="H759" t="inlineStr">
        <is>
          <t>2010-06-13</t>
        </is>
      </c>
      <c r="I759" t="b">
        <v>1</v>
      </c>
      <c r="J759" t="inlineStr">
        <is>
          <t>active</t>
        </is>
      </c>
      <c r="K759" t="inlineStr">
        <is>
          <t>Pharmaceuticals</t>
        </is>
      </c>
    </row>
    <row r="760">
      <c r="A760" t="inlineStr">
        <is>
          <t>T105779</t>
        </is>
      </c>
      <c r="B760" t="inlineStr">
        <is>
          <t>GREAT VELLMOOR LOGISTICS &amp; SONS</t>
        </is>
      </c>
      <c r="C760" t="inlineStr">
        <is>
          <t>Great Centre</t>
        </is>
      </c>
      <c r="D760" t="inlineStr">
        <is>
          <t>280 Harbour Road</t>
        </is>
      </c>
      <c r="E760" t="inlineStr">
        <is>
          <t>West</t>
        </is>
      </c>
      <c r="F760" t="inlineStr">
        <is>
          <t>0302257828</t>
        </is>
      </c>
      <c r="G760" t="inlineStr">
        <is>
          <t>Somchai Chen</t>
        </is>
      </c>
      <c r="H760" t="inlineStr">
        <is>
          <t>2022-08-12</t>
        </is>
      </c>
      <c r="I760" t="b">
        <v>1</v>
      </c>
      <c r="J760" t="inlineStr">
        <is>
          <t>active</t>
        </is>
      </c>
      <c r="K760" t="inlineStr">
        <is>
          <t>Steel and construction</t>
        </is>
      </c>
    </row>
    <row r="761">
      <c r="A761" t="inlineStr">
        <is>
          <t>T105785</t>
        </is>
      </c>
      <c r="B761" t="inlineStr">
        <is>
          <t>Metro Distribution Ltd</t>
        </is>
      </c>
      <c r="D761" t="inlineStr">
        <is>
          <t>226 Harbour Road</t>
        </is>
      </c>
      <c r="E761" t="inlineStr">
        <is>
          <t>South</t>
        </is>
      </c>
      <c r="F761" t="inlineStr">
        <is>
          <t>0390509725</t>
        </is>
      </c>
      <c r="G761" t="inlineStr">
        <is>
          <t>Farid Kowalski</t>
        </is>
      </c>
      <c r="H761" t="inlineStr">
        <is>
          <t>2017-07-30</t>
        </is>
      </c>
      <c r="I761" t="b">
        <v>1</v>
      </c>
      <c r="J761" t="inlineStr">
        <is>
          <t>active</t>
        </is>
      </c>
      <c r="K761" t="inlineStr">
        <is>
          <t>Food importers</t>
        </is>
      </c>
    </row>
    <row r="762">
      <c r="A762" t="inlineStr">
        <is>
          <t>T105797</t>
        </is>
      </c>
      <c r="B762" t="inlineStr">
        <is>
          <t>Inverness Electronics Partners Limited</t>
        </is>
      </c>
      <c r="D762" t="inlineStr">
        <is>
          <t>173 Market Street</t>
        </is>
      </c>
      <c r="E762" t="inlineStr">
        <is>
          <t>Capital</t>
        </is>
      </c>
      <c r="F762" t="inlineStr">
        <is>
          <t>0469286040</t>
        </is>
      </c>
      <c r="G762" t="inlineStr">
        <is>
          <t>S. Haddad</t>
        </is>
      </c>
      <c r="H762" t="inlineStr">
        <is>
          <t>2011-11-01</t>
        </is>
      </c>
      <c r="I762" t="b">
        <v>1</v>
      </c>
      <c r="J762" t="inlineStr">
        <is>
          <t>active</t>
        </is>
      </c>
      <c r="K762" t="inlineStr">
        <is>
          <t>Pharmaceuticals</t>
        </is>
      </c>
    </row>
    <row r="763">
      <c r="A763" t="inlineStr">
        <is>
          <t>T105807</t>
        </is>
      </c>
      <c r="B763" t="inlineStr">
        <is>
          <t>Silver Electronics Limited</t>
        </is>
      </c>
      <c r="D763" t="inlineStr">
        <is>
          <t>192 Harbour Road</t>
        </is>
      </c>
      <c r="E763" t="inlineStr">
        <is>
          <t>Capital</t>
        </is>
      </c>
      <c r="F763" t="inlineStr">
        <is>
          <t>0724132537</t>
        </is>
      </c>
      <c r="G763" t="inlineStr">
        <is>
          <t>Hassan Mwangi</t>
        </is>
      </c>
      <c r="H763" t="inlineStr">
        <is>
          <t>2015-01-04</t>
        </is>
      </c>
      <c r="I763" t="b">
        <v>1</v>
      </c>
      <c r="J763" t="inlineStr">
        <is>
          <t>active</t>
        </is>
      </c>
      <c r="K763" t="inlineStr">
        <is>
          <t>Vehicles and parts</t>
        </is>
      </c>
    </row>
    <row r="764">
      <c r="A764" t="inlineStr">
        <is>
          <t>T105816</t>
        </is>
      </c>
      <c r="B764" t="inlineStr">
        <is>
          <t>United Logistics Co.</t>
        </is>
      </c>
      <c r="C764" t="inlineStr">
        <is>
          <t>United Logistics Co.</t>
        </is>
      </c>
      <c r="D764" t="inlineStr">
        <is>
          <t>4 GARDEN LANE</t>
        </is>
      </c>
      <c r="E764" t="inlineStr">
        <is>
          <t>Coastal</t>
        </is>
      </c>
      <c r="F764" t="inlineStr">
        <is>
          <t>0345458706</t>
        </is>
      </c>
      <c r="G764" t="inlineStr">
        <is>
          <t>Farid Patel</t>
        </is>
      </c>
      <c r="H764" t="inlineStr">
        <is>
          <t>2024-12-06</t>
        </is>
      </c>
      <c r="I764" t="b">
        <v>1</v>
      </c>
      <c r="J764" t="inlineStr">
        <is>
          <t>active</t>
        </is>
      </c>
      <c r="K764" t="inlineStr">
        <is>
          <t>Pharmaceuticals</t>
        </is>
      </c>
    </row>
    <row r="765">
      <c r="A765" t="inlineStr">
        <is>
          <t>T105821</t>
        </is>
      </c>
      <c r="B765" t="inlineStr">
        <is>
          <t>Central Supply Holdings Ltd</t>
        </is>
      </c>
      <c r="D765" t="inlineStr">
        <is>
          <t>286 Riverside</t>
        </is>
      </c>
      <c r="E765" t="inlineStr">
        <is>
          <t>East</t>
        </is>
      </c>
      <c r="F765" t="inlineStr">
        <is>
          <t>0217259578</t>
        </is>
      </c>
      <c r="G765" t="inlineStr">
        <is>
          <t>Priya Nguyen-Lee</t>
        </is>
      </c>
      <c r="H765" t="inlineStr">
        <is>
          <t>2012-11-27</t>
        </is>
      </c>
      <c r="I765" t="b">
        <v>1</v>
      </c>
      <c r="J765" t="inlineStr">
        <is>
          <t>active</t>
        </is>
      </c>
      <c r="K765" t="inlineStr">
        <is>
          <t>Vehicles and parts</t>
        </is>
      </c>
    </row>
    <row r="766">
      <c r="A766" t="inlineStr">
        <is>
          <t>T105825</t>
        </is>
      </c>
      <c r="B766" t="inlineStr">
        <is>
          <t>Global Industries Company</t>
        </is>
      </c>
      <c r="C766" t="inlineStr">
        <is>
          <t>Global Industries Co.</t>
        </is>
      </c>
      <c r="D766" t="inlineStr">
        <is>
          <t>267 Garden Lane</t>
        </is>
      </c>
      <c r="E766" t="inlineStr">
        <is>
          <t>East</t>
        </is>
      </c>
      <c r="F766" t="inlineStr">
        <is>
          <t>0964382072</t>
        </is>
      </c>
      <c r="G766" t="inlineStr">
        <is>
          <t>Ingrid Mensah</t>
        </is>
      </c>
      <c r="H766" t="inlineStr">
        <is>
          <t>2020-03-24</t>
        </is>
      </c>
      <c r="I766" t="b">
        <v>1</v>
      </c>
      <c r="J766" t="inlineStr">
        <is>
          <t>active</t>
        </is>
      </c>
      <c r="K766" t="inlineStr">
        <is>
          <t>Pharmaceuticals</t>
        </is>
      </c>
    </row>
    <row r="767">
      <c r="A767" t="inlineStr">
        <is>
          <t>T105837</t>
        </is>
      </c>
      <c r="B767" t="inlineStr">
        <is>
          <t>Great Vellmoor Motors Enterprises</t>
        </is>
      </c>
      <c r="C767" t="inlineStr">
        <is>
          <t>Great Vellmoor Motors Enterprises</t>
        </is>
      </c>
      <c r="D767" t="inlineStr">
        <is>
          <t>293 Industrial Estate</t>
        </is>
      </c>
      <c r="E767" t="inlineStr">
        <is>
          <t>West</t>
        </is>
      </c>
      <c r="F767" t="inlineStr">
        <is>
          <t>0790727078</t>
        </is>
      </c>
      <c r="G767" t="inlineStr">
        <is>
          <t>M. Al-Sayed</t>
        </is>
      </c>
      <c r="H767" t="inlineStr">
        <is>
          <t>2018-06-21</t>
        </is>
      </c>
      <c r="I767" t="b">
        <v>1</v>
      </c>
      <c r="J767" t="inlineStr">
        <is>
          <t>active</t>
        </is>
      </c>
      <c r="K767" t="inlineStr">
        <is>
          <t>Machinery</t>
        </is>
      </c>
    </row>
    <row r="768">
      <c r="A768" t="inlineStr">
        <is>
          <t>T105843</t>
        </is>
      </c>
      <c r="B768" t="inlineStr">
        <is>
          <t>Inverness Living &amp; Sons</t>
        </is>
      </c>
      <c r="D768" t="inlineStr">
        <is>
          <t>180 Bazaar Lane</t>
        </is>
      </c>
      <c r="E768" t="inlineStr">
        <is>
          <t>West</t>
        </is>
      </c>
      <c r="F768" t="inlineStr">
        <is>
          <t>0594066867</t>
        </is>
      </c>
      <c r="G768" t="inlineStr">
        <is>
          <t>Nadia Mwangi</t>
        </is>
      </c>
      <c r="H768" t="inlineStr">
        <is>
          <t>2014-06-26</t>
        </is>
      </c>
      <c r="I768" t="b">
        <v>1</v>
      </c>
      <c r="J768" t="inlineStr">
        <is>
          <t>active</t>
        </is>
      </c>
      <c r="K768" t="inlineStr">
        <is>
          <t>Tobacco and beverages</t>
        </is>
      </c>
    </row>
    <row r="769">
      <c r="A769" t="inlineStr">
        <is>
          <t>T105847</t>
        </is>
      </c>
      <c r="B769" t="inlineStr">
        <is>
          <t xml:space="preserve">Orchid Glow Enterprises </t>
        </is>
      </c>
      <c r="C769" t="inlineStr">
        <is>
          <t>Orchid Glow Enterprises</t>
        </is>
      </c>
      <c r="D769" t="inlineStr">
        <is>
          <t>340 Market St</t>
        </is>
      </c>
      <c r="E769" t="inlineStr">
        <is>
          <t>North</t>
        </is>
      </c>
      <c r="F769" t="inlineStr">
        <is>
          <t>0310745483</t>
        </is>
      </c>
      <c r="G769" t="inlineStr">
        <is>
          <t>Ravi Rahman</t>
        </is>
      </c>
      <c r="H769" t="inlineStr">
        <is>
          <t>2017-11-04</t>
        </is>
      </c>
      <c r="I769" t="b">
        <v>1</v>
      </c>
      <c r="J769" t="inlineStr">
        <is>
          <t>active</t>
        </is>
      </c>
      <c r="K769" t="inlineStr">
        <is>
          <t>Food importers</t>
        </is>
      </c>
    </row>
    <row r="770">
      <c r="A770" t="inlineStr">
        <is>
          <t>T105853</t>
        </is>
      </c>
      <c r="B770" t="inlineStr">
        <is>
          <t>Phoenix Living International Limited</t>
        </is>
      </c>
      <c r="D770" t="inlineStr">
        <is>
          <t>366 Airport Road</t>
        </is>
      </c>
      <c r="E770" t="inlineStr">
        <is>
          <t>Capital</t>
        </is>
      </c>
      <c r="F770" t="inlineStr">
        <is>
          <t>0275787643</t>
        </is>
      </c>
      <c r="G770" t="inlineStr">
        <is>
          <t>Nadia Rahman</t>
        </is>
      </c>
      <c r="H770" t="inlineStr">
        <is>
          <t>2021-11-19</t>
        </is>
      </c>
      <c r="I770" t="b">
        <v>1</v>
      </c>
      <c r="J770" t="inlineStr">
        <is>
          <t>active</t>
        </is>
      </c>
      <c r="K770" t="inlineStr">
        <is>
          <t>Tobacco and beverages</t>
        </is>
      </c>
    </row>
    <row r="771">
      <c r="A771" t="inlineStr">
        <is>
          <t>T105860</t>
        </is>
      </c>
      <c r="B771" t="inlineStr">
        <is>
          <t>Great Vellmoor Electronics Ltd</t>
        </is>
      </c>
      <c r="C771" t="inlineStr">
        <is>
          <t>Great Vellmoor Electronics Ltd</t>
        </is>
      </c>
      <c r="D771" t="inlineStr">
        <is>
          <t>230 Market Street</t>
        </is>
      </c>
      <c r="E771" t="inlineStr">
        <is>
          <t>South</t>
        </is>
      </c>
      <c r="F771" t="inlineStr">
        <is>
          <t>0738294324</t>
        </is>
      </c>
      <c r="G771" t="inlineStr">
        <is>
          <t>Amina Rahman</t>
        </is>
      </c>
      <c r="H771" t="inlineStr">
        <is>
          <t>2021-07-22</t>
        </is>
      </c>
      <c r="I771" t="b">
        <v>1</v>
      </c>
      <c r="J771" t="inlineStr">
        <is>
          <t>active</t>
        </is>
      </c>
      <c r="K771" t="inlineStr">
        <is>
          <t>Textiles and apparel</t>
        </is>
      </c>
    </row>
    <row r="772">
      <c r="A772" t="inlineStr">
        <is>
          <t>T105868</t>
        </is>
      </c>
      <c r="B772" t="inlineStr">
        <is>
          <t>Coral Distribution Enterprises</t>
        </is>
      </c>
      <c r="C772" t="inlineStr">
        <is>
          <t>Coral Distribution Enterprises</t>
        </is>
      </c>
      <c r="D772" t="inlineStr">
        <is>
          <t>385 Airport Road</t>
        </is>
      </c>
      <c r="E772" t="inlineStr">
        <is>
          <t>Capital</t>
        </is>
      </c>
      <c r="F772" t="inlineStr">
        <is>
          <t>0929167839</t>
        </is>
      </c>
      <c r="G772" t="inlineStr">
        <is>
          <t>Farid Mwangi</t>
        </is>
      </c>
      <c r="H772" t="inlineStr">
        <is>
          <t>2015-05-18</t>
        </is>
      </c>
      <c r="I772" t="b">
        <v>1</v>
      </c>
      <c r="J772" t="inlineStr">
        <is>
          <t>active</t>
        </is>
      </c>
      <c r="K772" t="inlineStr">
        <is>
          <t>Pharmaceuticals</t>
        </is>
      </c>
    </row>
    <row r="773">
      <c r="A773" t="inlineStr">
        <is>
          <t>T105875</t>
        </is>
      </c>
      <c r="B773" t="inlineStr">
        <is>
          <t>Carrick Agro Co., Ltd</t>
        </is>
      </c>
      <c r="D773" t="inlineStr">
        <is>
          <t>379 Airport Rd</t>
        </is>
      </c>
      <c r="E773" t="inlineStr">
        <is>
          <t>North</t>
        </is>
      </c>
      <c r="F773" t="inlineStr">
        <is>
          <t>0482534899</t>
        </is>
      </c>
      <c r="G773" t="inlineStr">
        <is>
          <t>Elena Osei</t>
        </is>
      </c>
      <c r="H773" t="inlineStr">
        <is>
          <t>2012-04-20</t>
        </is>
      </c>
      <c r="I773" t="b">
        <v>1</v>
      </c>
      <c r="J773" t="inlineStr">
        <is>
          <t>active</t>
        </is>
      </c>
      <c r="K773" t="inlineStr">
        <is>
          <t>Tobacco and beverages</t>
        </is>
      </c>
    </row>
    <row r="774">
      <c r="A774" t="inlineStr">
        <is>
          <t>T105885</t>
        </is>
      </c>
      <c r="B774" t="inlineStr">
        <is>
          <t>Orchid Textiles Enterprises</t>
        </is>
      </c>
      <c r="D774" t="inlineStr">
        <is>
          <t>57 Airport Road</t>
        </is>
      </c>
      <c r="E774" t="inlineStr">
        <is>
          <t>South</t>
        </is>
      </c>
      <c r="F774" t="inlineStr">
        <is>
          <t>0734545797</t>
        </is>
      </c>
      <c r="G774" t="inlineStr">
        <is>
          <t>Samuel Sato</t>
        </is>
      </c>
      <c r="H774" t="inlineStr">
        <is>
          <t>2012-08-07</t>
        </is>
      </c>
      <c r="I774" t="b">
        <v>1</v>
      </c>
      <c r="J774" t="inlineStr">
        <is>
          <t>active</t>
        </is>
      </c>
      <c r="K774" t="inlineStr">
        <is>
          <t>Furniture and household</t>
        </is>
      </c>
    </row>
    <row r="775">
      <c r="A775" t="inlineStr">
        <is>
          <t>T105892</t>
        </is>
      </c>
      <c r="B775" t="inlineStr">
        <is>
          <t>Pacific Medical &amp; Sons</t>
        </is>
      </c>
      <c r="D775" t="inlineStr">
        <is>
          <t>215 Airport Road</t>
        </is>
      </c>
      <c r="E775" t="inlineStr">
        <is>
          <t>South</t>
        </is>
      </c>
      <c r="F775" t="inlineStr">
        <is>
          <t>0347186293</t>
        </is>
      </c>
      <c r="G775" t="inlineStr">
        <is>
          <t>Lucia Osei</t>
        </is>
      </c>
      <c r="H775" t="inlineStr">
        <is>
          <t>2012-11-30</t>
        </is>
      </c>
      <c r="I775" t="b">
        <v>1</v>
      </c>
      <c r="J775" t="inlineStr">
        <is>
          <t>active</t>
        </is>
      </c>
      <c r="K775" t="inlineStr">
        <is>
          <t>Textiles and apparel</t>
        </is>
      </c>
    </row>
    <row r="776">
      <c r="A776" t="inlineStr">
        <is>
          <t>T105896</t>
        </is>
      </c>
      <c r="B776" t="inlineStr">
        <is>
          <t>Inverness Distribution &amp; Sons</t>
        </is>
      </c>
      <c r="C776" t="inlineStr">
        <is>
          <t>Inverness Distribution &amp; Sons</t>
        </is>
      </c>
      <c r="D776" t="inlineStr">
        <is>
          <t>260 INDUSTRIAL ESTATE</t>
        </is>
      </c>
      <c r="E776" t="inlineStr">
        <is>
          <t>South</t>
        </is>
      </c>
      <c r="F776" t="inlineStr">
        <is>
          <t>0442114483</t>
        </is>
      </c>
      <c r="G776" t="inlineStr">
        <is>
          <t>Omar Sato</t>
        </is>
      </c>
      <c r="H776" t="inlineStr">
        <is>
          <t>2015-06-04</t>
        </is>
      </c>
      <c r="I776" t="b">
        <v>1</v>
      </c>
      <c r="J776" t="inlineStr">
        <is>
          <t>active</t>
        </is>
      </c>
      <c r="K776" t="inlineStr">
        <is>
          <t>General trading</t>
        </is>
      </c>
    </row>
    <row r="777">
      <c r="A777" t="inlineStr">
        <is>
          <t>T105904</t>
        </is>
      </c>
      <c r="B777" t="inlineStr">
        <is>
          <t>Great Vellmoor Imports Co.</t>
        </is>
      </c>
      <c r="C777" t="inlineStr">
        <is>
          <t>Great Vellmoor Imports Co.</t>
        </is>
      </c>
      <c r="D777" t="inlineStr">
        <is>
          <t>36 Garden Lane</t>
        </is>
      </c>
      <c r="E777" t="inlineStr">
        <is>
          <t>Capital</t>
        </is>
      </c>
      <c r="F777" t="inlineStr">
        <is>
          <t>0697097226</t>
        </is>
      </c>
      <c r="G777" t="inlineStr">
        <is>
          <t>Grace Patel</t>
        </is>
      </c>
      <c r="H777" t="inlineStr">
        <is>
          <t>2026-03-23</t>
        </is>
      </c>
      <c r="I777" t="b">
        <v>1</v>
      </c>
      <c r="J777" t="inlineStr">
        <is>
          <t>active</t>
        </is>
      </c>
      <c r="K777" t="inlineStr">
        <is>
          <t>Vehicles and parts</t>
        </is>
      </c>
    </row>
    <row r="778">
      <c r="A778" t="inlineStr">
        <is>
          <t>T105908</t>
        </is>
      </c>
      <c r="B778" t="inlineStr">
        <is>
          <t>Twin Rivers Distribution Limited</t>
        </is>
      </c>
      <c r="D778" t="inlineStr">
        <is>
          <t>232 Market Street</t>
        </is>
      </c>
      <c r="E778" t="inlineStr">
        <is>
          <t>West</t>
        </is>
      </c>
      <c r="F778" t="inlineStr">
        <is>
          <t>0292237837</t>
        </is>
      </c>
      <c r="G778" t="inlineStr">
        <is>
          <t>Ingrid Al-Sayed</t>
        </is>
      </c>
      <c r="H778" t="inlineStr">
        <is>
          <t>2012-11-19</t>
        </is>
      </c>
      <c r="I778" t="b">
        <v>1</v>
      </c>
      <c r="J778" t="inlineStr">
        <is>
          <t>active</t>
        </is>
      </c>
      <c r="K778" t="inlineStr">
        <is>
          <t>Furniture and household</t>
        </is>
      </c>
    </row>
    <row r="779">
      <c r="A779" t="inlineStr">
        <is>
          <t>T105921</t>
        </is>
      </c>
      <c r="B779" t="inlineStr">
        <is>
          <t>Royal Logistics International Ltd</t>
        </is>
      </c>
      <c r="D779" t="inlineStr">
        <is>
          <t>258 Mill Rd</t>
        </is>
      </c>
      <c r="E779" t="inlineStr">
        <is>
          <t>Coastal</t>
        </is>
      </c>
      <c r="F779" t="inlineStr">
        <is>
          <t>0974726531</t>
        </is>
      </c>
      <c r="G779" t="inlineStr">
        <is>
          <t>Omar Sato</t>
        </is>
      </c>
      <c r="H779" t="inlineStr">
        <is>
          <t>2021-03-09</t>
        </is>
      </c>
      <c r="I779" t="b">
        <v>1</v>
      </c>
      <c r="J779" t="inlineStr">
        <is>
          <t>active</t>
        </is>
      </c>
      <c r="K779" t="inlineStr">
        <is>
          <t>General trading</t>
        </is>
      </c>
    </row>
    <row r="780">
      <c r="A780" t="inlineStr">
        <is>
          <t>T105924</t>
        </is>
      </c>
      <c r="B780" t="inlineStr">
        <is>
          <t>Golden Motors Holdings Ltd</t>
        </is>
      </c>
      <c r="D780" t="inlineStr">
        <is>
          <t>288 Airport Road</t>
        </is>
      </c>
      <c r="E780" t="inlineStr">
        <is>
          <t>South</t>
        </is>
      </c>
      <c r="F780" t="inlineStr">
        <is>
          <t>0717064564</t>
        </is>
      </c>
      <c r="G780" t="inlineStr">
        <is>
          <t>Omar Haddad</t>
        </is>
      </c>
      <c r="H780" t="inlineStr">
        <is>
          <t>2018-03-22</t>
        </is>
      </c>
      <c r="I780" t="b">
        <v>1</v>
      </c>
      <c r="J780" t="inlineStr">
        <is>
          <t>active</t>
        </is>
      </c>
      <c r="K780" t="inlineStr">
        <is>
          <t>Textiles and apparel</t>
        </is>
      </c>
    </row>
    <row r="781">
      <c r="A781" t="inlineStr">
        <is>
          <t>T105933</t>
        </is>
      </c>
      <c r="B781" t="inlineStr">
        <is>
          <t>Blue Ocean Mobile Co.</t>
        </is>
      </c>
      <c r="D781" t="inlineStr">
        <is>
          <t>52 Temple Street</t>
        </is>
      </c>
      <c r="E781" t="inlineStr">
        <is>
          <t>Coastal</t>
        </is>
      </c>
      <c r="F781" t="inlineStr">
        <is>
          <t>0907722460</t>
        </is>
      </c>
      <c r="G781" t="inlineStr">
        <is>
          <t>Nadia Kowalski</t>
        </is>
      </c>
      <c r="H781" t="inlineStr">
        <is>
          <t>2009-10-29</t>
        </is>
      </c>
      <c r="I781" t="b">
        <v>1</v>
      </c>
      <c r="J781" t="inlineStr">
        <is>
          <t>active</t>
        </is>
      </c>
      <c r="K781" t="inlineStr">
        <is>
          <t>Food importers</t>
        </is>
      </c>
    </row>
    <row r="782">
      <c r="A782" t="inlineStr">
        <is>
          <t>T105940</t>
        </is>
      </c>
      <c r="B782" t="inlineStr">
        <is>
          <t>Inverness Mobile Co., Ltd</t>
        </is>
      </c>
      <c r="D782" t="inlineStr">
        <is>
          <t>352 HARBOUR ROAD</t>
        </is>
      </c>
      <c r="E782" t="inlineStr">
        <is>
          <t>East</t>
        </is>
      </c>
      <c r="F782" t="inlineStr">
        <is>
          <t>0220727327</t>
        </is>
      </c>
      <c r="G782" t="inlineStr">
        <is>
          <t>Ravi Mensah</t>
        </is>
      </c>
      <c r="H782" t="inlineStr">
        <is>
          <t>2009-12-22</t>
        </is>
      </c>
      <c r="I782" t="b">
        <v>1</v>
      </c>
      <c r="J782" t="inlineStr">
        <is>
          <t>active</t>
        </is>
      </c>
      <c r="K782" t="inlineStr">
        <is>
          <t>Vehicles and parts</t>
        </is>
      </c>
    </row>
    <row r="783">
      <c r="A783" t="inlineStr">
        <is>
          <t>T105944</t>
        </is>
      </c>
      <c r="B783" t="inlineStr">
        <is>
          <t>United Industries &amp; Sons</t>
        </is>
      </c>
      <c r="D783" t="inlineStr">
        <is>
          <t>5 BAZAAR LANE</t>
        </is>
      </c>
      <c r="E783" t="inlineStr">
        <is>
          <t>Coastal</t>
        </is>
      </c>
      <c r="F783" t="inlineStr">
        <is>
          <t>0434044927</t>
        </is>
      </c>
      <c r="G783" t="inlineStr">
        <is>
          <t>Mei Reyes</t>
        </is>
      </c>
      <c r="H783" t="inlineStr">
        <is>
          <t>2008-11-21</t>
        </is>
      </c>
      <c r="I783" t="b">
        <v>1</v>
      </c>
      <c r="J783" t="inlineStr">
        <is>
          <t>active</t>
        </is>
      </c>
      <c r="K783" t="inlineStr">
        <is>
          <t>Medical devices</t>
        </is>
      </c>
    </row>
    <row r="784">
      <c r="A784" t="inlineStr">
        <is>
          <t>T105956</t>
        </is>
      </c>
      <c r="B784" t="inlineStr">
        <is>
          <t>Coral Electronics Holdings Limited</t>
        </is>
      </c>
      <c r="D784" t="inlineStr">
        <is>
          <t>335 Mill Road</t>
        </is>
      </c>
      <c r="E784" t="inlineStr">
        <is>
          <t>Capital</t>
        </is>
      </c>
      <c r="F784" t="inlineStr">
        <is>
          <t>0727865396</t>
        </is>
      </c>
      <c r="G784" t="inlineStr">
        <is>
          <t>Aisha Tanaka</t>
        </is>
      </c>
      <c r="H784" t="inlineStr">
        <is>
          <t>2017-02-05</t>
        </is>
      </c>
      <c r="I784" t="b">
        <v>1</v>
      </c>
      <c r="J784" t="inlineStr">
        <is>
          <t>active</t>
        </is>
      </c>
      <c r="K784" t="inlineStr">
        <is>
          <t>Pharmaceuticals</t>
        </is>
      </c>
    </row>
    <row r="785">
      <c r="A785" t="inlineStr">
        <is>
          <t>T105960</t>
        </is>
      </c>
      <c r="B785" t="inlineStr">
        <is>
          <t xml:space="preserve">Saffron Commercial Limited </t>
        </is>
      </c>
      <c r="C785" t="inlineStr">
        <is>
          <t>Saffron Commercial Limited</t>
        </is>
      </c>
      <c r="D785" t="inlineStr">
        <is>
          <t>398 Mill Road</t>
        </is>
      </c>
      <c r="E785" t="inlineStr">
        <is>
          <t>Capital</t>
        </is>
      </c>
      <c r="F785" t="inlineStr">
        <is>
          <t>0408375454</t>
        </is>
      </c>
      <c r="G785" t="inlineStr">
        <is>
          <t>Daniel Mensah</t>
        </is>
      </c>
      <c r="H785" t="inlineStr">
        <is>
          <t>2010-02-17</t>
        </is>
      </c>
      <c r="I785" t="b">
        <v>1</v>
      </c>
      <c r="J785" t="inlineStr">
        <is>
          <t>active</t>
        </is>
      </c>
      <c r="K785" t="inlineStr">
        <is>
          <t>Food importers</t>
        </is>
      </c>
    </row>
    <row r="786">
      <c r="A786" t="inlineStr">
        <is>
          <t>T105968</t>
        </is>
      </c>
      <c r="B786" t="inlineStr">
        <is>
          <t xml:space="preserve">Twin Rivers Electronics Enterprises </t>
        </is>
      </c>
      <c r="D786" t="inlineStr">
        <is>
          <t>301 Temple Street</t>
        </is>
      </c>
      <c r="E786" t="inlineStr">
        <is>
          <t>East</t>
        </is>
      </c>
      <c r="F786" t="inlineStr">
        <is>
          <t>0586631082</t>
        </is>
      </c>
      <c r="G786" t="inlineStr">
        <is>
          <t>Mei Kowalski</t>
        </is>
      </c>
      <c r="H786" t="inlineStr">
        <is>
          <t>2014-06-10</t>
        </is>
      </c>
      <c r="I786" t="b">
        <v>1</v>
      </c>
      <c r="J786" t="inlineStr">
        <is>
          <t>active</t>
        </is>
      </c>
      <c r="K786" t="inlineStr">
        <is>
          <t>Cosmetics and personal care</t>
        </is>
      </c>
    </row>
    <row r="787">
      <c r="A787" t="inlineStr">
        <is>
          <t>T105973</t>
        </is>
      </c>
      <c r="B787" t="inlineStr">
        <is>
          <t>Global Pack Limited</t>
        </is>
      </c>
      <c r="C787" t="inlineStr">
        <is>
          <t>Global Pack Ltd</t>
        </is>
      </c>
      <c r="D787" t="inlineStr">
        <is>
          <t>388 Station Road</t>
        </is>
      </c>
      <c r="E787" t="inlineStr">
        <is>
          <t>West</t>
        </is>
      </c>
      <c r="F787" t="inlineStr">
        <is>
          <t>0229745483</t>
        </is>
      </c>
      <c r="G787" t="inlineStr">
        <is>
          <t>S. Chen</t>
        </is>
      </c>
      <c r="H787" t="inlineStr">
        <is>
          <t>2026-02-04</t>
        </is>
      </c>
      <c r="I787" t="b">
        <v>1</v>
      </c>
      <c r="J787" t="inlineStr">
        <is>
          <t>active</t>
        </is>
      </c>
      <c r="K787" t="inlineStr">
        <is>
          <t>Medical devices</t>
        </is>
      </c>
    </row>
    <row r="788">
      <c r="A788" t="inlineStr">
        <is>
          <t>T105983</t>
        </is>
      </c>
      <c r="B788" t="inlineStr">
        <is>
          <t>Northern Pack International Limited</t>
        </is>
      </c>
      <c r="C788" t="inlineStr">
        <is>
          <t>Northern Pack International Ltd</t>
        </is>
      </c>
      <c r="D788" t="inlineStr">
        <is>
          <t>297 Riverside</t>
        </is>
      </c>
      <c r="E788" t="inlineStr">
        <is>
          <t>North</t>
        </is>
      </c>
      <c r="F788" t="inlineStr">
        <is>
          <t>0880993909</t>
        </is>
      </c>
      <c r="G788" t="inlineStr">
        <is>
          <t>Omar Patel</t>
        </is>
      </c>
      <c r="H788" t="inlineStr">
        <is>
          <t>2014-09-17</t>
        </is>
      </c>
      <c r="I788" t="b">
        <v>1</v>
      </c>
      <c r="J788" t="inlineStr">
        <is>
          <t>active</t>
        </is>
      </c>
      <c r="K788" t="inlineStr">
        <is>
          <t>Textiles and apparel</t>
        </is>
      </c>
    </row>
    <row r="789">
      <c r="A789" t="inlineStr">
        <is>
          <t>T105985</t>
        </is>
      </c>
      <c r="B789" t="inlineStr">
        <is>
          <t>Dunmore Agro Group Ltd</t>
        </is>
      </c>
      <c r="C789" t="inlineStr">
        <is>
          <t>Dunmore Agro Group Ltd</t>
        </is>
      </c>
      <c r="D789" t="inlineStr">
        <is>
          <t>Unit 18, 108 Mill Road</t>
        </is>
      </c>
      <c r="E789" t="inlineStr">
        <is>
          <t>South</t>
        </is>
      </c>
      <c r="F789" t="inlineStr">
        <is>
          <t>0749507308</t>
        </is>
      </c>
      <c r="G789" t="inlineStr">
        <is>
          <t>Hassan Mahmood</t>
        </is>
      </c>
      <c r="H789" t="inlineStr">
        <is>
          <t>2016-06-11</t>
        </is>
      </c>
      <c r="I789" t="b">
        <v>1</v>
      </c>
      <c r="J789" t="inlineStr">
        <is>
          <t>active</t>
        </is>
      </c>
      <c r="K789" t="inlineStr">
        <is>
          <t>Pharmaceuticals</t>
        </is>
      </c>
    </row>
    <row r="790">
      <c r="A790" t="inlineStr">
        <is>
          <t>T105996</t>
        </is>
      </c>
      <c r="B790" t="inlineStr">
        <is>
          <t>Jade Medical Holdings Limited</t>
        </is>
      </c>
      <c r="C790" t="inlineStr">
        <is>
          <t>Jade Medical Holdings Ltd</t>
        </is>
      </c>
      <c r="D790" t="inlineStr">
        <is>
          <t>101 Riverside</t>
        </is>
      </c>
      <c r="E790" t="inlineStr">
        <is>
          <t>West</t>
        </is>
      </c>
      <c r="F790" t="inlineStr">
        <is>
          <t>0680292221</t>
        </is>
      </c>
      <c r="G790" t="inlineStr">
        <is>
          <t>Priya Rahman</t>
        </is>
      </c>
      <c r="H790" t="inlineStr">
        <is>
          <t>2022-02-13</t>
        </is>
      </c>
      <c r="I790" t="b">
        <v>1</v>
      </c>
      <c r="J790" t="inlineStr">
        <is>
          <t>active</t>
        </is>
      </c>
      <c r="K790" t="inlineStr">
        <is>
          <t>Cosmetics and personal care</t>
        </is>
      </c>
    </row>
    <row r="791">
      <c r="A791" t="inlineStr">
        <is>
          <t>T106011</t>
        </is>
      </c>
      <c r="B791" t="inlineStr">
        <is>
          <t>Sunrise Foods Enterprises</t>
        </is>
      </c>
      <c r="C791" t="inlineStr">
        <is>
          <t>Sunrise Foods Enterprises</t>
        </is>
      </c>
      <c r="D791" t="inlineStr">
        <is>
          <t>210 Airport Road</t>
        </is>
      </c>
      <c r="E791" t="inlineStr">
        <is>
          <t>East</t>
        </is>
      </c>
      <c r="F791" t="inlineStr">
        <is>
          <t>0549317637</t>
        </is>
      </c>
      <c r="G791" t="inlineStr">
        <is>
          <t>Somchai Ibrahim</t>
        </is>
      </c>
      <c r="H791" t="inlineStr">
        <is>
          <t>2011-04-09</t>
        </is>
      </c>
      <c r="I791" t="b">
        <v>1</v>
      </c>
      <c r="J791" t="inlineStr">
        <is>
          <t>active</t>
        </is>
      </c>
      <c r="K791" t="inlineStr">
        <is>
          <t>Medical devices</t>
        </is>
      </c>
    </row>
    <row r="792">
      <c r="A792" t="inlineStr">
        <is>
          <t>T106014</t>
        </is>
      </c>
      <c r="B792" t="inlineStr">
        <is>
          <t>Twin Rivers Foods Holdings Limited</t>
        </is>
      </c>
      <c r="C792" t="inlineStr">
        <is>
          <t>Twin Rivers Foods Holdings Ltd</t>
        </is>
      </c>
      <c r="D792" t="inlineStr">
        <is>
          <t>174 Temple Street</t>
        </is>
      </c>
      <c r="E792" t="inlineStr">
        <is>
          <t>East</t>
        </is>
      </c>
      <c r="F792" t="inlineStr">
        <is>
          <t>0879354175</t>
        </is>
      </c>
      <c r="G792" t="inlineStr">
        <is>
          <t>Ingrid Novak</t>
        </is>
      </c>
      <c r="H792" t="inlineStr">
        <is>
          <t>2017-09-09</t>
        </is>
      </c>
      <c r="I792" t="b">
        <v>1</v>
      </c>
      <c r="J792" t="inlineStr">
        <is>
          <t>active</t>
        </is>
      </c>
      <c r="K792" t="inlineStr">
        <is>
          <t>Furniture and household</t>
        </is>
      </c>
    </row>
    <row r="793">
      <c r="A793" t="inlineStr">
        <is>
          <t>T106022</t>
        </is>
      </c>
      <c r="B793" t="inlineStr">
        <is>
          <t>Saffron Medical Holdings Ltd</t>
        </is>
      </c>
      <c r="D793" t="inlineStr">
        <is>
          <t>78 Harbour Road</t>
        </is>
      </c>
      <c r="E793" t="inlineStr">
        <is>
          <t>Coastal</t>
        </is>
      </c>
      <c r="F793" t="inlineStr">
        <is>
          <t>0739339864</t>
        </is>
      </c>
      <c r="G793" t="inlineStr">
        <is>
          <t>Samuel Al-Sayed</t>
        </is>
      </c>
      <c r="H793" t="inlineStr">
        <is>
          <t>2011-10-01</t>
        </is>
      </c>
      <c r="I793" t="b">
        <v>1</v>
      </c>
      <c r="J793" t="inlineStr">
        <is>
          <t>active</t>
        </is>
      </c>
      <c r="K793" t="inlineStr">
        <is>
          <t>Food importers</t>
        </is>
      </c>
    </row>
    <row r="794">
      <c r="A794" t="inlineStr">
        <is>
          <t>T106028</t>
        </is>
      </c>
      <c r="B794" t="inlineStr">
        <is>
          <t>Evergreen Supply Co.</t>
        </is>
      </c>
      <c r="D794" t="inlineStr">
        <is>
          <t>52 MILL ROAD</t>
        </is>
      </c>
      <c r="E794" t="inlineStr">
        <is>
          <t>South</t>
        </is>
      </c>
      <c r="F794" t="inlineStr">
        <is>
          <t>0849960358</t>
        </is>
      </c>
      <c r="G794" t="inlineStr">
        <is>
          <t>Elena Al-Sayed</t>
        </is>
      </c>
      <c r="H794" t="inlineStr">
        <is>
          <t>2013-06-14</t>
        </is>
      </c>
      <c r="I794" t="b">
        <v>1</v>
      </c>
      <c r="J794" t="inlineStr">
        <is>
          <t>active</t>
        </is>
      </c>
      <c r="K794" t="inlineStr">
        <is>
          <t>Medical devices</t>
        </is>
      </c>
    </row>
    <row r="795">
      <c r="A795" t="inlineStr">
        <is>
          <t>T106036</t>
        </is>
      </c>
      <c r="B795" t="inlineStr">
        <is>
          <t>Golden Living &amp; Sons</t>
        </is>
      </c>
      <c r="C795" t="inlineStr">
        <is>
          <t>Golden Living &amp; Sons</t>
        </is>
      </c>
      <c r="D795" t="inlineStr">
        <is>
          <t>4 Garden Lane</t>
        </is>
      </c>
      <c r="E795" t="inlineStr">
        <is>
          <t>Coastal</t>
        </is>
      </c>
      <c r="F795" t="inlineStr">
        <is>
          <t>0636078666</t>
        </is>
      </c>
      <c r="G795" t="inlineStr">
        <is>
          <t>Lucia Okafor</t>
        </is>
      </c>
      <c r="H795" t="inlineStr">
        <is>
          <t>2008-07-09</t>
        </is>
      </c>
      <c r="I795" t="b">
        <v>1</v>
      </c>
      <c r="J795" t="inlineStr">
        <is>
          <t>active</t>
        </is>
      </c>
      <c r="K795" t="inlineStr">
        <is>
          <t>Electronics</t>
        </is>
      </c>
    </row>
    <row r="796">
      <c r="A796" t="inlineStr">
        <is>
          <t>T106047</t>
        </is>
      </c>
      <c r="B796" t="inlineStr">
        <is>
          <t>Carrick Textiles &amp; Sons</t>
        </is>
      </c>
      <c r="D796" t="inlineStr">
        <is>
          <t>113 Garden Lane</t>
        </is>
      </c>
      <c r="E796" t="inlineStr">
        <is>
          <t>West</t>
        </is>
      </c>
      <c r="F796" t="inlineStr">
        <is>
          <t>0955223057</t>
        </is>
      </c>
      <c r="G796" t="inlineStr">
        <is>
          <t>Mei Sato</t>
        </is>
      </c>
      <c r="H796" t="inlineStr">
        <is>
          <t>2019-10-18</t>
        </is>
      </c>
      <c r="I796" t="b">
        <v>1</v>
      </c>
      <c r="J796" t="inlineStr">
        <is>
          <t>active</t>
        </is>
      </c>
      <c r="K796" t="inlineStr">
        <is>
          <t>Food importers</t>
        </is>
      </c>
    </row>
    <row r="797">
      <c r="A797" t="inlineStr">
        <is>
          <t>T106053</t>
        </is>
      </c>
      <c r="B797" t="inlineStr">
        <is>
          <t>Jade Medical Co., Ltd</t>
        </is>
      </c>
      <c r="C797" t="inlineStr">
        <is>
          <t>Jade Medical Co., Ltd</t>
        </is>
      </c>
      <c r="D797" t="inlineStr">
        <is>
          <t>228 Bazaar Lane</t>
        </is>
      </c>
      <c r="E797" t="inlineStr">
        <is>
          <t>North</t>
        </is>
      </c>
      <c r="F797" t="inlineStr">
        <is>
          <t>0879693528</t>
        </is>
      </c>
      <c r="G797" t="inlineStr">
        <is>
          <t>Fatima Al-Sayed</t>
        </is>
      </c>
      <c r="H797" t="inlineStr">
        <is>
          <t>2015-12-18</t>
        </is>
      </c>
      <c r="I797" t="b">
        <v>1</v>
      </c>
      <c r="J797" t="inlineStr">
        <is>
          <t>active</t>
        </is>
      </c>
      <c r="K797" t="inlineStr">
        <is>
          <t>Electronics</t>
        </is>
      </c>
    </row>
    <row r="798">
      <c r="A798" t="inlineStr">
        <is>
          <t>T106056</t>
        </is>
      </c>
      <c r="B798" t="inlineStr">
        <is>
          <t>Pacific Mobile Group Limited</t>
        </is>
      </c>
      <c r="D798" t="inlineStr">
        <is>
          <t>58 Bazaar Ln</t>
        </is>
      </c>
      <c r="E798" t="inlineStr">
        <is>
          <t>East</t>
        </is>
      </c>
      <c r="F798" t="inlineStr">
        <is>
          <t>0488552069</t>
        </is>
      </c>
      <c r="G798" t="inlineStr">
        <is>
          <t>S. Ibrahim</t>
        </is>
      </c>
      <c r="H798" t="inlineStr">
        <is>
          <t>2015-05-19</t>
        </is>
      </c>
      <c r="I798" t="b">
        <v>1</v>
      </c>
      <c r="J798" t="inlineStr">
        <is>
          <t>active</t>
        </is>
      </c>
      <c r="K798" t="inlineStr">
        <is>
          <t>Steel and construction</t>
        </is>
      </c>
    </row>
    <row r="799">
      <c r="A799" t="inlineStr">
        <is>
          <t>T106065</t>
        </is>
      </c>
      <c r="B799" t="inlineStr">
        <is>
          <t>Silver Steel Company Limited</t>
        </is>
      </c>
      <c r="C799" t="inlineStr">
        <is>
          <t>Silver Steel Co., Ltd</t>
        </is>
      </c>
      <c r="D799" t="inlineStr">
        <is>
          <t>Unit 21, 118 Industrial Estate</t>
        </is>
      </c>
      <c r="E799" t="inlineStr">
        <is>
          <t>East</t>
        </is>
      </c>
      <c r="F799" t="inlineStr">
        <is>
          <t>0569008133</t>
        </is>
      </c>
      <c r="G799" t="inlineStr">
        <is>
          <t>Ravi Al-Sayed</t>
        </is>
      </c>
      <c r="H799" t="inlineStr">
        <is>
          <t>2026-10-29</t>
        </is>
      </c>
      <c r="I799" t="b">
        <v>1</v>
      </c>
      <c r="J799" t="inlineStr">
        <is>
          <t>active</t>
        </is>
      </c>
      <c r="K799" t="inlineStr">
        <is>
          <t>Tobacco and beverages</t>
        </is>
      </c>
    </row>
    <row r="800">
      <c r="A800" t="inlineStr">
        <is>
          <t>T106069</t>
        </is>
      </c>
      <c r="B800" t="inlineStr">
        <is>
          <t>Prescott Motors International Ltd</t>
        </is>
      </c>
      <c r="C800" t="inlineStr">
        <is>
          <t>Prescott Motors International Ltd</t>
        </is>
      </c>
      <c r="D800" t="inlineStr">
        <is>
          <t>135 GARDEN LANE</t>
        </is>
      </c>
      <c r="E800" t="inlineStr">
        <is>
          <t>Capital</t>
        </is>
      </c>
      <c r="F800" t="inlineStr">
        <is>
          <t>0899756871</t>
        </is>
      </c>
      <c r="G800" t="inlineStr">
        <is>
          <t>S. Tanaka</t>
        </is>
      </c>
      <c r="H800" t="inlineStr">
        <is>
          <t>2009-08-12</t>
        </is>
      </c>
      <c r="I800" t="b">
        <v>1</v>
      </c>
      <c r="J800" t="inlineStr">
        <is>
          <t>active</t>
        </is>
      </c>
      <c r="K800" t="inlineStr">
        <is>
          <t>Textiles and apparel</t>
        </is>
      </c>
    </row>
    <row r="801">
      <c r="A801" t="inlineStr">
        <is>
          <t>T106080</t>
        </is>
      </c>
      <c r="B801" t="inlineStr">
        <is>
          <t>Coral Glow Co., Ltd</t>
        </is>
      </c>
      <c r="D801" t="inlineStr">
        <is>
          <t>43 Bazaar Lane</t>
        </is>
      </c>
      <c r="E801" t="inlineStr">
        <is>
          <t>North</t>
        </is>
      </c>
      <c r="F801" t="inlineStr">
        <is>
          <t>0547008950</t>
        </is>
      </c>
      <c r="G801" t="inlineStr">
        <is>
          <t>Aisha Rahman</t>
        </is>
      </c>
      <c r="H801" t="inlineStr">
        <is>
          <t>2025-08-19</t>
        </is>
      </c>
      <c r="I801" t="b">
        <v>1</v>
      </c>
      <c r="J801" t="inlineStr">
        <is>
          <t>active</t>
        </is>
      </c>
      <c r="K801" t="inlineStr">
        <is>
          <t>Pharmaceuticals</t>
        </is>
      </c>
    </row>
    <row r="802">
      <c r="A802" t="inlineStr">
        <is>
          <t>T106084</t>
        </is>
      </c>
      <c r="B802" t="inlineStr">
        <is>
          <t>Star Steel Group Ltd</t>
        </is>
      </c>
      <c r="C802" t="inlineStr">
        <is>
          <t>Star Steel Group Ltd</t>
        </is>
      </c>
      <c r="D802" t="inlineStr">
        <is>
          <t>64 Mill Road</t>
        </is>
      </c>
      <c r="E802" t="inlineStr">
        <is>
          <t>East</t>
        </is>
      </c>
      <c r="F802" t="inlineStr">
        <is>
          <t>0540422306</t>
        </is>
      </c>
      <c r="G802" t="inlineStr">
        <is>
          <t>Grace Tanaka</t>
        </is>
      </c>
      <c r="H802" t="inlineStr">
        <is>
          <t>2010-01-29</t>
        </is>
      </c>
      <c r="I802" t="b">
        <v>1</v>
      </c>
      <c r="J802" t="inlineStr">
        <is>
          <t>active</t>
        </is>
      </c>
      <c r="K802" t="inlineStr">
        <is>
          <t>Tobacco and beverages</t>
        </is>
      </c>
    </row>
    <row r="803">
      <c r="A803" t="inlineStr">
        <is>
          <t>T106092</t>
        </is>
      </c>
      <c r="B803" t="inlineStr">
        <is>
          <t>Ashcombe Foods Co., Ltd</t>
        </is>
      </c>
      <c r="D803" t="inlineStr">
        <is>
          <t>115 Industrial Estate</t>
        </is>
      </c>
      <c r="E803" t="inlineStr">
        <is>
          <t>West</t>
        </is>
      </c>
      <c r="F803" t="inlineStr">
        <is>
          <t>0455901236</t>
        </is>
      </c>
      <c r="G803" t="inlineStr">
        <is>
          <t>Ingrid Reyes</t>
        </is>
      </c>
      <c r="H803" t="inlineStr">
        <is>
          <t>2014-05-21</t>
        </is>
      </c>
      <c r="I803" t="b">
        <v>1</v>
      </c>
      <c r="J803" t="inlineStr">
        <is>
          <t>active</t>
        </is>
      </c>
      <c r="K803" t="inlineStr">
        <is>
          <t>Furniture and household</t>
        </is>
      </c>
    </row>
    <row r="804">
      <c r="A804" t="inlineStr">
        <is>
          <t>T106098</t>
        </is>
      </c>
      <c r="B804" t="inlineStr">
        <is>
          <t>Ocean Steel &amp; Sons</t>
        </is>
      </c>
      <c r="C804" t="inlineStr">
        <is>
          <t>Ocean Steel &amp; Sons</t>
        </is>
      </c>
      <c r="D804" t="inlineStr">
        <is>
          <t>30 Market Street</t>
        </is>
      </c>
      <c r="E804" t="inlineStr">
        <is>
          <t>West</t>
        </is>
      </c>
      <c r="F804" t="inlineStr">
        <is>
          <t>0581236196</t>
        </is>
      </c>
      <c r="G804" t="inlineStr">
        <is>
          <t>Joseph Mensah</t>
        </is>
      </c>
      <c r="H804" t="inlineStr">
        <is>
          <t>2026-04-01</t>
        </is>
      </c>
      <c r="I804" t="b">
        <v>1</v>
      </c>
      <c r="J804" t="inlineStr">
        <is>
          <t>active</t>
        </is>
      </c>
      <c r="K804" t="inlineStr">
        <is>
          <t>Food importers</t>
        </is>
      </c>
    </row>
    <row r="805">
      <c r="A805" t="inlineStr">
        <is>
          <t>T106106</t>
        </is>
      </c>
      <c r="B805" t="inlineStr">
        <is>
          <t>Jade Motors Limited</t>
        </is>
      </c>
      <c r="C805" t="inlineStr">
        <is>
          <t>Jade Motors Limited</t>
        </is>
      </c>
      <c r="D805" t="inlineStr">
        <is>
          <t>296 Bazaar Lane</t>
        </is>
      </c>
      <c r="E805" t="inlineStr">
        <is>
          <t>West</t>
        </is>
      </c>
      <c r="F805" t="inlineStr">
        <is>
          <t>0985790770</t>
        </is>
      </c>
      <c r="G805" t="inlineStr">
        <is>
          <t>Omar Okafor</t>
        </is>
      </c>
      <c r="H805" t="inlineStr">
        <is>
          <t>2019-11-08</t>
        </is>
      </c>
      <c r="I805" t="b">
        <v>1</v>
      </c>
      <c r="J805" t="inlineStr">
        <is>
          <t>active</t>
        </is>
      </c>
      <c r="K805" t="inlineStr">
        <is>
          <t>Machinery</t>
        </is>
      </c>
    </row>
    <row r="806">
      <c r="A806" t="inlineStr">
        <is>
          <t>T106113</t>
        </is>
      </c>
      <c r="B806" t="inlineStr">
        <is>
          <t>Pacific Distribution Limited</t>
        </is>
      </c>
      <c r="C806" t="inlineStr">
        <is>
          <t>Pacific Distribution Limited</t>
        </is>
      </c>
      <c r="D806" t="inlineStr">
        <is>
          <t>139 GARDEN LANE</t>
        </is>
      </c>
      <c r="E806" t="inlineStr">
        <is>
          <t>West</t>
        </is>
      </c>
      <c r="F806" t="inlineStr">
        <is>
          <t>0723676989</t>
        </is>
      </c>
      <c r="G806" t="inlineStr">
        <is>
          <t>Grace Sato</t>
        </is>
      </c>
      <c r="H806" t="inlineStr">
        <is>
          <t>2021-07-14</t>
        </is>
      </c>
      <c r="I806" t="b">
        <v>1</v>
      </c>
      <c r="J806" t="inlineStr">
        <is>
          <t>active</t>
        </is>
      </c>
      <c r="K806" t="inlineStr">
        <is>
          <t>Textiles and apparel</t>
        </is>
      </c>
    </row>
    <row r="807">
      <c r="A807" t="inlineStr">
        <is>
          <t>T106119</t>
        </is>
      </c>
      <c r="B807" t="inlineStr">
        <is>
          <t>Green Valley Imports Enterprises</t>
        </is>
      </c>
      <c r="D807" t="inlineStr">
        <is>
          <t>139 Riverside</t>
        </is>
      </c>
      <c r="E807" t="inlineStr">
        <is>
          <t>West</t>
        </is>
      </c>
      <c r="F807" t="inlineStr">
        <is>
          <t>0883300955</t>
        </is>
      </c>
      <c r="G807" t="inlineStr">
        <is>
          <t>Omar Rahman</t>
        </is>
      </c>
      <c r="H807" t="inlineStr">
        <is>
          <t>2013-08-02</t>
        </is>
      </c>
      <c r="I807" t="b">
        <v>1</v>
      </c>
      <c r="J807" t="inlineStr">
        <is>
          <t>active</t>
        </is>
      </c>
      <c r="K807" t="inlineStr">
        <is>
          <t>Furniture and household</t>
        </is>
      </c>
    </row>
    <row r="808">
      <c r="A808" t="inlineStr">
        <is>
          <t>T106129</t>
        </is>
      </c>
      <c r="B808" t="inlineStr">
        <is>
          <t>Royal Logistics Partners Ltd</t>
        </is>
      </c>
      <c r="D808" t="inlineStr">
        <is>
          <t>4 Temple Street</t>
        </is>
      </c>
      <c r="E808" t="inlineStr">
        <is>
          <t>North</t>
        </is>
      </c>
      <c r="F808" t="inlineStr">
        <is>
          <t>0278748421</t>
        </is>
      </c>
      <c r="G808" t="inlineStr">
        <is>
          <t>Aisha Ibrahim</t>
        </is>
      </c>
      <c r="H808" t="inlineStr">
        <is>
          <t>2011-03-22</t>
        </is>
      </c>
      <c r="I808" t="b">
        <v>1</v>
      </c>
      <c r="J808" t="inlineStr">
        <is>
          <t>active</t>
        </is>
      </c>
      <c r="K808" t="inlineStr">
        <is>
          <t>Food importers</t>
        </is>
      </c>
    </row>
    <row r="809">
      <c r="A809" t="inlineStr">
        <is>
          <t>T106137</t>
        </is>
      </c>
      <c r="B809" t="inlineStr">
        <is>
          <t xml:space="preserve">Metro Living Limited </t>
        </is>
      </c>
      <c r="D809" t="inlineStr">
        <is>
          <t>56 Riverside</t>
        </is>
      </c>
      <c r="E809" t="inlineStr">
        <is>
          <t>South</t>
        </is>
      </c>
      <c r="F809" t="inlineStr">
        <is>
          <t>0233251634</t>
        </is>
      </c>
      <c r="G809" t="inlineStr">
        <is>
          <t>Samuel Mahmood</t>
        </is>
      </c>
      <c r="H809" t="inlineStr">
        <is>
          <t>2013-11-03</t>
        </is>
      </c>
      <c r="I809" t="b">
        <v>1</v>
      </c>
      <c r="J809" t="inlineStr">
        <is>
          <t>active</t>
        </is>
      </c>
      <c r="K809" t="inlineStr">
        <is>
          <t>Machinery</t>
        </is>
      </c>
    </row>
    <row r="810">
      <c r="A810" t="inlineStr">
        <is>
          <t>T106145</t>
        </is>
      </c>
      <c r="B810" t="inlineStr">
        <is>
          <t>Silver Trading Limited</t>
        </is>
      </c>
      <c r="D810" t="inlineStr">
        <is>
          <t>391 Garden Ln</t>
        </is>
      </c>
      <c r="E810" t="inlineStr">
        <is>
          <t>South</t>
        </is>
      </c>
      <c r="F810" t="inlineStr">
        <is>
          <t>0996368986</t>
        </is>
      </c>
      <c r="G810" t="inlineStr">
        <is>
          <t>Grace Chen</t>
        </is>
      </c>
      <c r="H810" t="inlineStr">
        <is>
          <t>2021-04-02</t>
        </is>
      </c>
      <c r="I810" t="b">
        <v>1</v>
      </c>
      <c r="J810" t="inlineStr">
        <is>
          <t>active</t>
        </is>
      </c>
      <c r="K810" t="inlineStr">
        <is>
          <t>Furniture and household</t>
        </is>
      </c>
    </row>
    <row r="811">
      <c r="A811" t="inlineStr">
        <is>
          <t>T106150</t>
        </is>
      </c>
      <c r="B811" t="inlineStr">
        <is>
          <t>Meridian Pack International Ltd</t>
        </is>
      </c>
      <c r="C811" t="inlineStr">
        <is>
          <t>Meridian Pack International Ltd</t>
        </is>
      </c>
      <c r="D811" t="inlineStr">
        <is>
          <t>91 Mill Road</t>
        </is>
      </c>
      <c r="E811" t="inlineStr">
        <is>
          <t>Capital</t>
        </is>
      </c>
      <c r="F811" t="inlineStr">
        <is>
          <t>0750009710</t>
        </is>
      </c>
      <c r="G811" t="inlineStr">
        <is>
          <t>Priya Sato</t>
        </is>
      </c>
      <c r="H811" t="inlineStr">
        <is>
          <t>2015-02-28</t>
        </is>
      </c>
      <c r="I811" t="b">
        <v>1</v>
      </c>
      <c r="J811" t="inlineStr">
        <is>
          <t>active</t>
        </is>
      </c>
      <c r="K811" t="inlineStr">
        <is>
          <t>Machinery</t>
        </is>
      </c>
    </row>
    <row r="812">
      <c r="A812" t="inlineStr">
        <is>
          <t>T106159</t>
        </is>
      </c>
      <c r="B812" t="inlineStr">
        <is>
          <t>Blue Ocean Steel Company</t>
        </is>
      </c>
      <c r="C812" t="inlineStr">
        <is>
          <t>Blue Ocean Steel Co.</t>
        </is>
      </c>
      <c r="D812" t="inlineStr">
        <is>
          <t>226 Mill Road</t>
        </is>
      </c>
      <c r="E812" t="inlineStr">
        <is>
          <t>Capital</t>
        </is>
      </c>
      <c r="F812" t="inlineStr">
        <is>
          <t>0581495823</t>
        </is>
      </c>
      <c r="G812" t="inlineStr">
        <is>
          <t>Elena Ibrahim</t>
        </is>
      </c>
      <c r="H812" t="inlineStr">
        <is>
          <t>2009-11-12</t>
        </is>
      </c>
      <c r="I812" t="b">
        <v>1</v>
      </c>
      <c r="J812" t="inlineStr">
        <is>
          <t>active</t>
        </is>
      </c>
      <c r="K812" t="inlineStr">
        <is>
          <t>Fuel and chemicals</t>
        </is>
      </c>
    </row>
    <row r="813">
      <c r="A813" t="inlineStr">
        <is>
          <t>T106167</t>
        </is>
      </c>
      <c r="B813" t="inlineStr">
        <is>
          <t>Ashcombe Medical International Ltd</t>
        </is>
      </c>
      <c r="D813" t="inlineStr">
        <is>
          <t>14 Temple Street</t>
        </is>
      </c>
      <c r="E813" t="inlineStr">
        <is>
          <t>West</t>
        </is>
      </c>
      <c r="F813" t="inlineStr">
        <is>
          <t>0896726172</t>
        </is>
      </c>
      <c r="G813" t="inlineStr">
        <is>
          <t>A. Chen</t>
        </is>
      </c>
      <c r="H813" t="inlineStr">
        <is>
          <t>2011-09-07</t>
        </is>
      </c>
      <c r="I813" t="b">
        <v>1</v>
      </c>
      <c r="J813" t="inlineStr">
        <is>
          <t>active</t>
        </is>
      </c>
      <c r="K813" t="inlineStr">
        <is>
          <t>Fuel and chemicals</t>
        </is>
      </c>
    </row>
    <row r="814">
      <c r="A814" t="inlineStr">
        <is>
          <t>T106175</t>
        </is>
      </c>
      <c r="B814" t="inlineStr">
        <is>
          <t>Delta Enterprises Partners Ltd</t>
        </is>
      </c>
      <c r="C814" t="inlineStr">
        <is>
          <t>Delta Enterprises Partners Ltd</t>
        </is>
      </c>
      <c r="D814" t="inlineStr">
        <is>
          <t>Unit 2, 59 Industrial Estate</t>
        </is>
      </c>
      <c r="E814" t="inlineStr">
        <is>
          <t>West</t>
        </is>
      </c>
      <c r="F814" t="inlineStr">
        <is>
          <t>0537542562</t>
        </is>
      </c>
      <c r="G814" t="inlineStr">
        <is>
          <t>Grace Sato</t>
        </is>
      </c>
      <c r="H814" t="inlineStr">
        <is>
          <t>2009-04-28</t>
        </is>
      </c>
      <c r="I814" t="b">
        <v>1</v>
      </c>
      <c r="J814" t="inlineStr">
        <is>
          <t>active</t>
        </is>
      </c>
      <c r="K814" t="inlineStr">
        <is>
          <t>Machinery</t>
        </is>
      </c>
    </row>
    <row r="815">
      <c r="A815" t="inlineStr">
        <is>
          <t>T106182</t>
        </is>
      </c>
      <c r="B815" t="inlineStr">
        <is>
          <t>Eastern Electronics Group Ltd</t>
        </is>
      </c>
      <c r="C815" t="inlineStr">
        <is>
          <t>Eastern Electronics Group Ltd</t>
        </is>
      </c>
      <c r="D815" t="inlineStr">
        <is>
          <t>127 Market Street</t>
        </is>
      </c>
      <c r="E815" t="inlineStr">
        <is>
          <t>East</t>
        </is>
      </c>
      <c r="F815" t="inlineStr">
        <is>
          <t>0262688865</t>
        </is>
      </c>
      <c r="G815" t="inlineStr">
        <is>
          <t>A. Fernandes</t>
        </is>
      </c>
      <c r="H815" t="inlineStr">
        <is>
          <t>2027-01-16</t>
        </is>
      </c>
      <c r="I815" t="b">
        <v>1</v>
      </c>
      <c r="J815" t="inlineStr">
        <is>
          <t>active</t>
        </is>
      </c>
      <c r="K815" t="inlineStr">
        <is>
          <t>Pharmaceuticals</t>
        </is>
      </c>
    </row>
    <row r="816">
      <c r="A816" t="inlineStr">
        <is>
          <t>T106203</t>
        </is>
      </c>
      <c r="B816" t="inlineStr">
        <is>
          <t>Horizon Agro Co.</t>
        </is>
      </c>
      <c r="D816" t="inlineStr">
        <is>
          <t>110 Mill Road</t>
        </is>
      </c>
      <c r="E816" t="inlineStr">
        <is>
          <t>North</t>
        </is>
      </c>
      <c r="F816" t="inlineStr">
        <is>
          <t>0386130395</t>
        </is>
      </c>
      <c r="G816" t="inlineStr">
        <is>
          <t>Joseph Haddad</t>
        </is>
      </c>
      <c r="H816" t="inlineStr">
        <is>
          <t>2016-06-29</t>
        </is>
      </c>
      <c r="I816" t="b">
        <v>1</v>
      </c>
      <c r="J816" t="inlineStr">
        <is>
          <t>active</t>
        </is>
      </c>
      <c r="K816" t="inlineStr">
        <is>
          <t>Fuel and chemicals</t>
        </is>
      </c>
    </row>
    <row r="817">
      <c r="A817" t="inlineStr">
        <is>
          <t>T106210</t>
        </is>
      </c>
      <c r="B817" t="inlineStr">
        <is>
          <t>Blue Ocean Commercial Partners Limited</t>
        </is>
      </c>
      <c r="D817" t="inlineStr">
        <is>
          <t>167 Mill Road</t>
        </is>
      </c>
      <c r="E817" t="inlineStr">
        <is>
          <t>Coastal</t>
        </is>
      </c>
      <c r="F817" t="inlineStr">
        <is>
          <t>0899995466</t>
        </is>
      </c>
      <c r="G817" t="inlineStr">
        <is>
          <t>Omar Silva</t>
        </is>
      </c>
      <c r="H817" t="inlineStr">
        <is>
          <t>2017-01-29</t>
        </is>
      </c>
      <c r="I817" t="b">
        <v>1</v>
      </c>
      <c r="J817" t="inlineStr">
        <is>
          <t>active</t>
        </is>
      </c>
      <c r="K817" t="inlineStr">
        <is>
          <t>Steel and construction</t>
        </is>
      </c>
    </row>
    <row r="818">
      <c r="A818" t="inlineStr">
        <is>
          <t>T106219</t>
        </is>
      </c>
      <c r="B818" t="inlineStr">
        <is>
          <t>Golden Industries International Ltd</t>
        </is>
      </c>
      <c r="C818" t="inlineStr">
        <is>
          <t>Golden Industries International Ltd</t>
        </is>
      </c>
      <c r="D818" t="inlineStr">
        <is>
          <t>327 Harbour Rd</t>
        </is>
      </c>
      <c r="E818" t="inlineStr">
        <is>
          <t>West</t>
        </is>
      </c>
      <c r="F818" t="inlineStr">
        <is>
          <t>0946485693</t>
        </is>
      </c>
      <c r="G818" t="inlineStr">
        <is>
          <t>Somchai Rahman</t>
        </is>
      </c>
      <c r="H818" t="inlineStr">
        <is>
          <t>2014-08-25</t>
        </is>
      </c>
      <c r="I818" t="b">
        <v>1</v>
      </c>
      <c r="J818" t="inlineStr">
        <is>
          <t>active</t>
        </is>
      </c>
      <c r="K818" t="inlineStr">
        <is>
          <t>Vehicles and parts</t>
        </is>
      </c>
    </row>
    <row r="819">
      <c r="A819" t="inlineStr">
        <is>
          <t>T106224</t>
        </is>
      </c>
      <c r="B819" t="inlineStr">
        <is>
          <t>Golden Electronics Limited</t>
        </is>
      </c>
      <c r="D819" t="inlineStr">
        <is>
          <t>9 Garden Lane</t>
        </is>
      </c>
      <c r="E819" t="inlineStr">
        <is>
          <t>North</t>
        </is>
      </c>
      <c r="F819" t="inlineStr">
        <is>
          <t>0549641230</t>
        </is>
      </c>
      <c r="G819" t="inlineStr">
        <is>
          <t>Ingrid Okafor</t>
        </is>
      </c>
      <c r="H819" t="inlineStr">
        <is>
          <t>2021-02-10</t>
        </is>
      </c>
      <c r="I819" t="b">
        <v>1</v>
      </c>
      <c r="J819" t="inlineStr">
        <is>
          <t>active</t>
        </is>
      </c>
      <c r="K819" t="inlineStr">
        <is>
          <t>Food importers</t>
        </is>
      </c>
    </row>
    <row r="820">
      <c r="A820" t="inlineStr">
        <is>
          <t>T106236</t>
        </is>
      </c>
      <c r="B820" t="inlineStr">
        <is>
          <t>Twin Rivers Electronics Co.</t>
        </is>
      </c>
      <c r="C820" t="inlineStr">
        <is>
          <t>Twin Centre</t>
        </is>
      </c>
      <c r="D820" t="inlineStr">
        <is>
          <t>149 Market Street</t>
        </is>
      </c>
      <c r="E820" t="inlineStr">
        <is>
          <t>South</t>
        </is>
      </c>
      <c r="F820" t="inlineStr">
        <is>
          <t>0344690911</t>
        </is>
      </c>
      <c r="G820" t="inlineStr">
        <is>
          <t>Joseph Bauer</t>
        </is>
      </c>
      <c r="H820" t="inlineStr">
        <is>
          <t>2024-09-17</t>
        </is>
      </c>
      <c r="I820" t="b">
        <v>1</v>
      </c>
      <c r="J820" t="inlineStr">
        <is>
          <t>active</t>
        </is>
      </c>
      <c r="K820" t="inlineStr">
        <is>
          <t>Machinery</t>
        </is>
      </c>
    </row>
    <row r="821">
      <c r="A821" t="inlineStr">
        <is>
          <t>T106240</t>
        </is>
      </c>
      <c r="B821" t="inlineStr">
        <is>
          <t>Delta Fruits Holdings Ltd</t>
        </is>
      </c>
      <c r="D821" t="inlineStr">
        <is>
          <t>340 INDUSTRIAL ESTATE</t>
        </is>
      </c>
      <c r="E821" t="inlineStr">
        <is>
          <t>West</t>
        </is>
      </c>
      <c r="F821" t="inlineStr">
        <is>
          <t>0459640429</t>
        </is>
      </c>
      <c r="G821" t="inlineStr">
        <is>
          <t>Joseph Rahman</t>
        </is>
      </c>
      <c r="H821" t="inlineStr">
        <is>
          <t>2009-08-24</t>
        </is>
      </c>
      <c r="I821" t="b">
        <v>1</v>
      </c>
      <c r="J821" t="inlineStr">
        <is>
          <t>active</t>
        </is>
      </c>
      <c r="K821" t="inlineStr">
        <is>
          <t>General trading</t>
        </is>
      </c>
    </row>
    <row r="822">
      <c r="A822" t="inlineStr">
        <is>
          <t>T106245</t>
        </is>
      </c>
      <c r="B822" t="inlineStr">
        <is>
          <t>Golden Commercial Co., Ltd</t>
        </is>
      </c>
      <c r="D822" t="inlineStr">
        <is>
          <t>1 GARDEN LANE</t>
        </is>
      </c>
      <c r="E822" t="inlineStr">
        <is>
          <t>North</t>
        </is>
      </c>
      <c r="F822" t="inlineStr">
        <is>
          <t>0416285316</t>
        </is>
      </c>
      <c r="G822" t="inlineStr">
        <is>
          <t>Nadia Ibrahim</t>
        </is>
      </c>
      <c r="H822" t="inlineStr">
        <is>
          <t>2020-07-10</t>
        </is>
      </c>
      <c r="I822" t="b">
        <v>1</v>
      </c>
      <c r="J822" t="inlineStr">
        <is>
          <t>active</t>
        </is>
      </c>
      <c r="K822" t="inlineStr">
        <is>
          <t>Pharmaceuticals</t>
        </is>
      </c>
    </row>
    <row r="823">
      <c r="A823" t="inlineStr">
        <is>
          <t>T106261</t>
        </is>
      </c>
      <c r="B823" t="inlineStr">
        <is>
          <t>Carrick Medical Limited</t>
        </is>
      </c>
      <c r="D823" t="inlineStr">
        <is>
          <t>238 Temple Street</t>
        </is>
      </c>
      <c r="E823" t="inlineStr">
        <is>
          <t>South</t>
        </is>
      </c>
      <c r="F823" t="inlineStr">
        <is>
          <t>0363970007</t>
        </is>
      </c>
      <c r="G823" t="inlineStr">
        <is>
          <t>Joseph Mensah</t>
        </is>
      </c>
      <c r="H823" t="inlineStr">
        <is>
          <t>2019-08-03</t>
        </is>
      </c>
      <c r="I823" t="b">
        <v>1</v>
      </c>
      <c r="J823" t="inlineStr">
        <is>
          <t>active</t>
        </is>
      </c>
      <c r="K823" t="inlineStr">
        <is>
          <t>Steel and construction</t>
        </is>
      </c>
    </row>
    <row r="824">
      <c r="A824" t="inlineStr">
        <is>
          <t>T106270</t>
        </is>
      </c>
      <c r="B824" t="inlineStr">
        <is>
          <t>Silk Road Commercial Group Limited</t>
        </is>
      </c>
      <c r="C824" t="inlineStr">
        <is>
          <t>Silk Road Commercial Group Ltd</t>
        </is>
      </c>
      <c r="D824" t="inlineStr">
        <is>
          <t>298 Market Street</t>
        </is>
      </c>
      <c r="E824" t="inlineStr">
        <is>
          <t>Capital</t>
        </is>
      </c>
      <c r="F824" t="inlineStr">
        <is>
          <t>0357819819</t>
        </is>
      </c>
      <c r="G824" t="inlineStr">
        <is>
          <t>Daniel Fernandes</t>
        </is>
      </c>
      <c r="H824" t="inlineStr">
        <is>
          <t>2016-11-30</t>
        </is>
      </c>
      <c r="I824" t="b">
        <v>1</v>
      </c>
      <c r="J824" t="inlineStr">
        <is>
          <t>active</t>
        </is>
      </c>
      <c r="K824" t="inlineStr">
        <is>
          <t>Textiles and apparel</t>
        </is>
      </c>
    </row>
    <row r="825">
      <c r="A825" t="inlineStr">
        <is>
          <t>T106276</t>
        </is>
      </c>
      <c r="B825" t="inlineStr">
        <is>
          <t>Prescott Fruits Group Ltd</t>
        </is>
      </c>
      <c r="C825" t="inlineStr">
        <is>
          <t>Prescott Fruits Group Ltd</t>
        </is>
      </c>
      <c r="D825" t="inlineStr">
        <is>
          <t>134 Riverside</t>
        </is>
      </c>
      <c r="E825" t="inlineStr">
        <is>
          <t>East</t>
        </is>
      </c>
      <c r="F825" t="inlineStr">
        <is>
          <t>0371374340</t>
        </is>
      </c>
      <c r="G825" t="inlineStr">
        <is>
          <t>Tomas Okafor</t>
        </is>
      </c>
      <c r="H825" t="inlineStr">
        <is>
          <t>2017-02-08</t>
        </is>
      </c>
      <c r="I825" t="b">
        <v>1</v>
      </c>
      <c r="J825" t="inlineStr">
        <is>
          <t>active</t>
        </is>
      </c>
      <c r="K825" t="inlineStr">
        <is>
          <t>Pharmaceuticals</t>
        </is>
      </c>
    </row>
    <row r="826">
      <c r="A826" t="inlineStr">
        <is>
          <t>T106281</t>
        </is>
      </c>
      <c r="B826" t="inlineStr">
        <is>
          <t>Great Vellmoor Textiles Ltd</t>
        </is>
      </c>
      <c r="D826" t="inlineStr">
        <is>
          <t>Unit 11, 281 Garden Lane</t>
        </is>
      </c>
      <c r="E826" t="inlineStr">
        <is>
          <t>Capital</t>
        </is>
      </c>
      <c r="F826" t="inlineStr">
        <is>
          <t>0846768038</t>
        </is>
      </c>
      <c r="G826" t="inlineStr">
        <is>
          <t>Lucia Fernandes</t>
        </is>
      </c>
      <c r="H826" t="inlineStr">
        <is>
          <t>2017-09-13</t>
        </is>
      </c>
      <c r="I826" t="b">
        <v>1</v>
      </c>
      <c r="J826" t="inlineStr">
        <is>
          <t>active</t>
        </is>
      </c>
      <c r="K826" t="inlineStr">
        <is>
          <t>Furniture and household</t>
        </is>
      </c>
    </row>
    <row r="827">
      <c r="A827" t="inlineStr">
        <is>
          <t>T106289</t>
        </is>
      </c>
      <c r="B827" t="inlineStr">
        <is>
          <t>Sunrise Imports Group Ltd</t>
        </is>
      </c>
      <c r="D827" t="inlineStr">
        <is>
          <t>255 Bazaar Lane</t>
        </is>
      </c>
      <c r="E827" t="inlineStr">
        <is>
          <t>North</t>
        </is>
      </c>
      <c r="F827" t="inlineStr">
        <is>
          <t>0425949318</t>
        </is>
      </c>
      <c r="G827" t="inlineStr">
        <is>
          <t>M. Mahmood</t>
        </is>
      </c>
      <c r="H827" t="inlineStr">
        <is>
          <t>2011-07-04</t>
        </is>
      </c>
      <c r="I827" t="b">
        <v>1</v>
      </c>
      <c r="J827" t="inlineStr">
        <is>
          <t>active</t>
        </is>
      </c>
      <c r="K827" t="inlineStr">
        <is>
          <t>Textiles and apparel</t>
        </is>
      </c>
    </row>
    <row r="828">
      <c r="A828" t="inlineStr">
        <is>
          <t>T106297</t>
        </is>
      </c>
      <c r="B828" t="inlineStr">
        <is>
          <t>Golden Glow Partners Ltd</t>
        </is>
      </c>
      <c r="C828" t="inlineStr">
        <is>
          <t>Golden Glow Partners Ltd</t>
        </is>
      </c>
      <c r="D828" t="inlineStr">
        <is>
          <t>251 Industrial Estate</t>
        </is>
      </c>
      <c r="E828" t="inlineStr">
        <is>
          <t>South</t>
        </is>
      </c>
      <c r="F828" t="inlineStr">
        <is>
          <t>0349427501</t>
        </is>
      </c>
      <c r="G828" t="inlineStr">
        <is>
          <t>Kenji Nguyen-Lee</t>
        </is>
      </c>
      <c r="H828" t="inlineStr">
        <is>
          <t>2009-01-08</t>
        </is>
      </c>
      <c r="I828" t="b">
        <v>1</v>
      </c>
      <c r="J828" t="inlineStr">
        <is>
          <t>active</t>
        </is>
      </c>
      <c r="K828" t="inlineStr">
        <is>
          <t>Vehicles and parts</t>
        </is>
      </c>
    </row>
    <row r="829">
      <c r="A829" t="inlineStr">
        <is>
          <t>T106313</t>
        </is>
      </c>
      <c r="B829" t="inlineStr">
        <is>
          <t>Horizon Trading Company</t>
        </is>
      </c>
      <c r="D829" t="inlineStr">
        <is>
          <t>126 Station Road</t>
        </is>
      </c>
      <c r="E829" t="inlineStr">
        <is>
          <t>Coastal</t>
        </is>
      </c>
      <c r="F829" t="inlineStr">
        <is>
          <t>0966791784</t>
        </is>
      </c>
      <c r="G829" t="inlineStr">
        <is>
          <t>S. Ibrahim</t>
        </is>
      </c>
      <c r="H829" t="inlineStr">
        <is>
          <t>2009-02-03</t>
        </is>
      </c>
      <c r="I829" t="b">
        <v>1</v>
      </c>
      <c r="J829" t="inlineStr">
        <is>
          <t>active</t>
        </is>
      </c>
      <c r="K829" t="inlineStr">
        <is>
          <t>Electronics</t>
        </is>
      </c>
    </row>
    <row r="830">
      <c r="A830" t="inlineStr">
        <is>
          <t>T106318</t>
        </is>
      </c>
      <c r="B830" t="inlineStr">
        <is>
          <t>Delta Imports Group Ltd</t>
        </is>
      </c>
      <c r="D830" t="inlineStr">
        <is>
          <t>54 Garden Lane</t>
        </is>
      </c>
      <c r="E830" t="inlineStr">
        <is>
          <t>North</t>
        </is>
      </c>
      <c r="F830" t="inlineStr">
        <is>
          <t>0485938012</t>
        </is>
      </c>
      <c r="G830" t="inlineStr">
        <is>
          <t>S. Ibrahim</t>
        </is>
      </c>
      <c r="H830" t="inlineStr">
        <is>
          <t>2020-11-30</t>
        </is>
      </c>
      <c r="I830" t="b">
        <v>1</v>
      </c>
      <c r="J830" t="inlineStr">
        <is>
          <t>active</t>
        </is>
      </c>
      <c r="K830" t="inlineStr">
        <is>
          <t>Steel and construction</t>
        </is>
      </c>
    </row>
    <row r="831">
      <c r="A831" t="inlineStr">
        <is>
          <t>T106327</t>
        </is>
      </c>
      <c r="B831" t="inlineStr">
        <is>
          <t>Twin Rivers Mobile Limited</t>
        </is>
      </c>
      <c r="C831" t="inlineStr">
        <is>
          <t>Twin Rivers Mobile Limited</t>
        </is>
      </c>
      <c r="D831" t="inlineStr">
        <is>
          <t>389 Garden Lane</t>
        </is>
      </c>
      <c r="E831" t="inlineStr">
        <is>
          <t>West</t>
        </is>
      </c>
      <c r="F831" t="inlineStr">
        <is>
          <t>0574380719</t>
        </is>
      </c>
      <c r="G831" t="inlineStr">
        <is>
          <t>B. Tanaka</t>
        </is>
      </c>
      <c r="H831" t="inlineStr">
        <is>
          <t>2017-08-12</t>
        </is>
      </c>
      <c r="I831" t="b">
        <v>1</v>
      </c>
      <c r="J831" t="inlineStr">
        <is>
          <t>active</t>
        </is>
      </c>
      <c r="K831" t="inlineStr">
        <is>
          <t>Medical devices</t>
        </is>
      </c>
    </row>
    <row r="832">
      <c r="A832" t="inlineStr">
        <is>
          <t>T106334</t>
        </is>
      </c>
      <c r="B832" t="inlineStr">
        <is>
          <t>Summit Agro Holdings Ltd</t>
        </is>
      </c>
      <c r="D832" t="inlineStr">
        <is>
          <t>241 Bazaar Lane</t>
        </is>
      </c>
      <c r="E832" t="inlineStr">
        <is>
          <t>West</t>
        </is>
      </c>
      <c r="F832" t="inlineStr">
        <is>
          <t>0429891280</t>
        </is>
      </c>
      <c r="G832" t="inlineStr">
        <is>
          <t>Mei Nguyen-Lee</t>
        </is>
      </c>
      <c r="H832" t="inlineStr">
        <is>
          <t>2022-03-14</t>
        </is>
      </c>
      <c r="I832" t="b">
        <v>1</v>
      </c>
      <c r="J832" t="inlineStr">
        <is>
          <t>active</t>
        </is>
      </c>
      <c r="K832" t="inlineStr">
        <is>
          <t>Cosmetics and personal care</t>
        </is>
      </c>
    </row>
    <row r="833">
      <c r="A833" t="inlineStr">
        <is>
          <t>T106341</t>
        </is>
      </c>
      <c r="B833" t="inlineStr">
        <is>
          <t>Silk Road Pack Partners Limited</t>
        </is>
      </c>
      <c r="C833" t="inlineStr">
        <is>
          <t>Silk Road Pack Partners Ltd</t>
        </is>
      </c>
      <c r="D833" t="inlineStr">
        <is>
          <t>386 Industrial Estate</t>
        </is>
      </c>
      <c r="E833" t="inlineStr">
        <is>
          <t>West</t>
        </is>
      </c>
      <c r="F833" t="inlineStr">
        <is>
          <t>0863626760</t>
        </is>
      </c>
      <c r="G833" t="inlineStr">
        <is>
          <t>Grace Fernandes</t>
        </is>
      </c>
      <c r="H833" t="inlineStr">
        <is>
          <t>2014-09-26</t>
        </is>
      </c>
      <c r="I833" t="b">
        <v>1</v>
      </c>
      <c r="J833" t="inlineStr">
        <is>
          <t>active</t>
        </is>
      </c>
      <c r="K833" t="inlineStr">
        <is>
          <t>Tobacco and beverages</t>
        </is>
      </c>
    </row>
    <row r="834">
      <c r="A834" t="inlineStr">
        <is>
          <t>T106347</t>
        </is>
      </c>
      <c r="B834" t="inlineStr">
        <is>
          <t>Metro Textiles Co.</t>
        </is>
      </c>
      <c r="D834" t="inlineStr">
        <is>
          <t>79 Harbour Road</t>
        </is>
      </c>
      <c r="E834" t="inlineStr">
        <is>
          <t>West</t>
        </is>
      </c>
      <c r="F834" t="inlineStr">
        <is>
          <t>0628761707</t>
        </is>
      </c>
      <c r="G834" t="inlineStr">
        <is>
          <t>S. Okafor</t>
        </is>
      </c>
      <c r="H834" t="inlineStr">
        <is>
          <t>2016-05-24</t>
        </is>
      </c>
      <c r="I834" t="b">
        <v>1</v>
      </c>
      <c r="J834" t="inlineStr">
        <is>
          <t>active</t>
        </is>
      </c>
      <c r="K834" t="inlineStr">
        <is>
          <t>Pharmaceuticals</t>
        </is>
      </c>
    </row>
    <row r="835">
      <c r="A835" t="inlineStr">
        <is>
          <t>T106355</t>
        </is>
      </c>
      <c r="B835" t="inlineStr">
        <is>
          <t>Prime Pack Co.</t>
        </is>
      </c>
      <c r="D835" t="inlineStr">
        <is>
          <t>88 Garden Lane</t>
        </is>
      </c>
      <c r="E835" t="inlineStr">
        <is>
          <t>South</t>
        </is>
      </c>
      <c r="F835" t="inlineStr">
        <is>
          <t>0615759361</t>
        </is>
      </c>
      <c r="G835" t="inlineStr">
        <is>
          <t>Tomas Patel</t>
        </is>
      </c>
      <c r="H835" t="inlineStr">
        <is>
          <t>2010-12-02</t>
        </is>
      </c>
      <c r="I835" t="b">
        <v>1</v>
      </c>
      <c r="J835" t="inlineStr">
        <is>
          <t>active</t>
        </is>
      </c>
      <c r="K835" t="inlineStr">
        <is>
          <t>Steel and construction</t>
        </is>
      </c>
    </row>
    <row r="836">
      <c r="A836" t="inlineStr">
        <is>
          <t>T106362</t>
        </is>
      </c>
      <c r="B836" t="inlineStr">
        <is>
          <t>Carrick Living Partners Limited</t>
        </is>
      </c>
      <c r="C836" t="inlineStr">
        <is>
          <t>Carrick Living Partners Ltd</t>
        </is>
      </c>
      <c r="D836" t="inlineStr">
        <is>
          <t>Unit 24, 187 Harbour Road</t>
        </is>
      </c>
      <c r="E836" t="inlineStr">
        <is>
          <t>North</t>
        </is>
      </c>
      <c r="F836" t="inlineStr">
        <is>
          <t>0233743902</t>
        </is>
      </c>
      <c r="G836" t="inlineStr">
        <is>
          <t>Fatima Nguyen-Lee</t>
        </is>
      </c>
      <c r="H836" t="inlineStr">
        <is>
          <t>2014-09-24</t>
        </is>
      </c>
      <c r="I836" t="b">
        <v>1</v>
      </c>
      <c r="J836" t="inlineStr">
        <is>
          <t>active</t>
        </is>
      </c>
      <c r="K836" t="inlineStr">
        <is>
          <t>Machinery</t>
        </is>
      </c>
    </row>
    <row r="837">
      <c r="A837" t="inlineStr">
        <is>
          <t>T106365</t>
        </is>
      </c>
      <c r="B837" t="inlineStr">
        <is>
          <t>Delta Logistics Holdings Limited</t>
        </is>
      </c>
      <c r="C837" t="inlineStr">
        <is>
          <t>Delta Logistics Holdings Ltd</t>
        </is>
      </c>
      <c r="D837" t="inlineStr">
        <is>
          <t>366 Airport Road</t>
        </is>
      </c>
      <c r="E837" t="inlineStr">
        <is>
          <t>West</t>
        </is>
      </c>
      <c r="F837" t="inlineStr">
        <is>
          <t>0200329578</t>
        </is>
      </c>
      <c r="G837" t="inlineStr">
        <is>
          <t>Amina Chen</t>
        </is>
      </c>
      <c r="H837" t="inlineStr">
        <is>
          <t>2013-03-27</t>
        </is>
      </c>
      <c r="I837" t="b">
        <v>1</v>
      </c>
      <c r="J837" t="inlineStr">
        <is>
          <t>active</t>
        </is>
      </c>
      <c r="K837" t="inlineStr">
        <is>
          <t>Fuel and chemicals</t>
        </is>
      </c>
    </row>
    <row r="838">
      <c r="A838" t="inlineStr">
        <is>
          <t>T106372</t>
        </is>
      </c>
      <c r="B838" t="inlineStr">
        <is>
          <t>Ocean Industries Enterprises</t>
        </is>
      </c>
      <c r="C838" t="inlineStr">
        <is>
          <t>Ocean Industries Enterprises</t>
        </is>
      </c>
      <c r="D838" t="inlineStr">
        <is>
          <t>275 Station Road</t>
        </is>
      </c>
      <c r="E838" t="inlineStr">
        <is>
          <t>East</t>
        </is>
      </c>
      <c r="F838" t="inlineStr">
        <is>
          <t>0424820984</t>
        </is>
      </c>
      <c r="G838" t="inlineStr">
        <is>
          <t>Tomas Mensah</t>
        </is>
      </c>
      <c r="H838" t="inlineStr">
        <is>
          <t>2025-05-22</t>
        </is>
      </c>
      <c r="I838" t="b">
        <v>1</v>
      </c>
      <c r="J838" t="inlineStr">
        <is>
          <t>active</t>
        </is>
      </c>
      <c r="K838" t="inlineStr">
        <is>
          <t>Fuel and chemicals</t>
        </is>
      </c>
    </row>
    <row r="839">
      <c r="A839" t="inlineStr">
        <is>
          <t>T106383</t>
        </is>
      </c>
      <c r="B839" t="inlineStr">
        <is>
          <t>Golden Motors Co., Ltd</t>
        </is>
      </c>
      <c r="D839" t="inlineStr">
        <is>
          <t>273 Harbour Rd</t>
        </is>
      </c>
      <c r="E839" t="inlineStr">
        <is>
          <t>East</t>
        </is>
      </c>
      <c r="F839" t="inlineStr">
        <is>
          <t>0689537658</t>
        </is>
      </c>
      <c r="G839" t="inlineStr">
        <is>
          <t>Somchai Mwangi</t>
        </is>
      </c>
      <c r="H839" t="inlineStr">
        <is>
          <t>2012-03-26</t>
        </is>
      </c>
      <c r="I839" t="b">
        <v>1</v>
      </c>
      <c r="J839" t="inlineStr">
        <is>
          <t>active</t>
        </is>
      </c>
      <c r="K839" t="inlineStr">
        <is>
          <t>Textiles and apparel</t>
        </is>
      </c>
    </row>
    <row r="840">
      <c r="A840" t="inlineStr">
        <is>
          <t>T106384</t>
        </is>
      </c>
      <c r="B840" t="inlineStr">
        <is>
          <t>Great Vellmoor Pack Group Ltd</t>
        </is>
      </c>
      <c r="C840" t="inlineStr">
        <is>
          <t>Great Vellmoor Pack Group Ltd</t>
        </is>
      </c>
      <c r="D840" t="inlineStr">
        <is>
          <t>177 Airport Road</t>
        </is>
      </c>
      <c r="E840" t="inlineStr">
        <is>
          <t>West</t>
        </is>
      </c>
      <c r="F840" t="inlineStr">
        <is>
          <t>0749550835</t>
        </is>
      </c>
      <c r="G840" t="inlineStr">
        <is>
          <t>B. Mwangi</t>
        </is>
      </c>
      <c r="H840" t="inlineStr">
        <is>
          <t>2020-07-15</t>
        </is>
      </c>
      <c r="I840" t="b">
        <v>1</v>
      </c>
      <c r="J840" t="inlineStr">
        <is>
          <t>active</t>
        </is>
      </c>
      <c r="K840" t="inlineStr">
        <is>
          <t>Furniture and household</t>
        </is>
      </c>
    </row>
    <row r="841">
      <c r="A841" t="inlineStr">
        <is>
          <t>T106395</t>
        </is>
      </c>
      <c r="B841" t="inlineStr">
        <is>
          <t>Prescott Trading Limited</t>
        </is>
      </c>
      <c r="C841" t="inlineStr">
        <is>
          <t>Prescott Trading Ltd</t>
        </is>
      </c>
      <c r="D841" t="inlineStr">
        <is>
          <t>34 Riverside</t>
        </is>
      </c>
      <c r="E841" t="inlineStr">
        <is>
          <t>Capital</t>
        </is>
      </c>
      <c r="F841" t="inlineStr">
        <is>
          <t>0559436662</t>
        </is>
      </c>
      <c r="G841" t="inlineStr">
        <is>
          <t>B. Sato</t>
        </is>
      </c>
      <c r="H841" t="inlineStr">
        <is>
          <t>2015-07-17</t>
        </is>
      </c>
      <c r="I841" t="b">
        <v>1</v>
      </c>
      <c r="J841" t="inlineStr">
        <is>
          <t>active</t>
        </is>
      </c>
      <c r="K841" t="inlineStr">
        <is>
          <t>Food importers</t>
        </is>
      </c>
    </row>
    <row r="842">
      <c r="A842" t="inlineStr">
        <is>
          <t>T106401</t>
        </is>
      </c>
      <c r="B842" t="inlineStr">
        <is>
          <t>Aldergate Distribution Holdings Ltd</t>
        </is>
      </c>
      <c r="C842" t="inlineStr">
        <is>
          <t>Aldergate Distribution Holdings Ltd</t>
        </is>
      </c>
      <c r="D842" t="inlineStr">
        <is>
          <t>229 Station Road</t>
        </is>
      </c>
      <c r="E842" t="inlineStr">
        <is>
          <t>North</t>
        </is>
      </c>
      <c r="F842" t="inlineStr">
        <is>
          <t>0756568607</t>
        </is>
      </c>
      <c r="G842" t="inlineStr">
        <is>
          <t>Fatima Okafor</t>
        </is>
      </c>
      <c r="H842" t="inlineStr">
        <is>
          <t>2017-04-25</t>
        </is>
      </c>
      <c r="I842" t="b">
        <v>1</v>
      </c>
      <c r="J842" t="inlineStr">
        <is>
          <t>active</t>
        </is>
      </c>
      <c r="K842" t="inlineStr">
        <is>
          <t>Steel and construction</t>
        </is>
      </c>
    </row>
    <row r="843">
      <c r="A843" t="inlineStr">
        <is>
          <t>T106408</t>
        </is>
      </c>
      <c r="B843" t="inlineStr">
        <is>
          <t>Evergreen Textiles Group Ltd</t>
        </is>
      </c>
      <c r="D843" t="inlineStr">
        <is>
          <t>215 Airport Road</t>
        </is>
      </c>
      <c r="E843" t="inlineStr">
        <is>
          <t>Coastal</t>
        </is>
      </c>
      <c r="F843" t="inlineStr">
        <is>
          <t>0836601418</t>
        </is>
      </c>
      <c r="G843" t="inlineStr">
        <is>
          <t>Elena Silva</t>
        </is>
      </c>
      <c r="H843" t="inlineStr">
        <is>
          <t>2009-05-31</t>
        </is>
      </c>
      <c r="I843" t="b">
        <v>1</v>
      </c>
      <c r="J843" t="inlineStr">
        <is>
          <t>active</t>
        </is>
      </c>
      <c r="K843" t="inlineStr">
        <is>
          <t>Tobacco and beverages</t>
        </is>
      </c>
    </row>
    <row r="844">
      <c r="A844" t="inlineStr">
        <is>
          <t>T106414</t>
        </is>
      </c>
      <c r="B844" t="inlineStr">
        <is>
          <t>Dunmore Distribution Limited</t>
        </is>
      </c>
      <c r="D844" t="inlineStr">
        <is>
          <t>130 Station Road</t>
        </is>
      </c>
      <c r="E844" t="inlineStr">
        <is>
          <t>Coastal</t>
        </is>
      </c>
      <c r="F844" t="inlineStr">
        <is>
          <t>0650130368</t>
        </is>
      </c>
      <c r="G844" t="inlineStr">
        <is>
          <t>Tomas Novak</t>
        </is>
      </c>
      <c r="H844" t="inlineStr">
        <is>
          <t>2024-09-15</t>
        </is>
      </c>
      <c r="I844" t="b">
        <v>1</v>
      </c>
      <c r="J844" t="inlineStr">
        <is>
          <t>active</t>
        </is>
      </c>
      <c r="K844" t="inlineStr">
        <is>
          <t>Textiles and apparel</t>
        </is>
      </c>
    </row>
    <row r="845">
      <c r="A845" t="inlineStr">
        <is>
          <t>T106424</t>
        </is>
      </c>
      <c r="B845" t="inlineStr">
        <is>
          <t>Blue Ocean Logistics Company</t>
        </is>
      </c>
      <c r="D845" t="inlineStr">
        <is>
          <t>36 Garden Lane</t>
        </is>
      </c>
      <c r="E845" t="inlineStr">
        <is>
          <t>North</t>
        </is>
      </c>
      <c r="F845" t="inlineStr">
        <is>
          <t>0804796154</t>
        </is>
      </c>
      <c r="G845" t="inlineStr">
        <is>
          <t>Mei Reyes</t>
        </is>
      </c>
      <c r="H845" t="inlineStr">
        <is>
          <t>2011-10-28</t>
        </is>
      </c>
      <c r="I845" t="b">
        <v>1</v>
      </c>
      <c r="J845" t="inlineStr">
        <is>
          <t>active</t>
        </is>
      </c>
      <c r="K845" t="inlineStr">
        <is>
          <t>Furniture and household</t>
        </is>
      </c>
    </row>
    <row r="846">
      <c r="A846" t="inlineStr">
        <is>
          <t>T106426</t>
        </is>
      </c>
      <c r="B846" t="inlineStr">
        <is>
          <t>Inverness Foods Group Ltd</t>
        </is>
      </c>
      <c r="D846" t="inlineStr">
        <is>
          <t>339 Garden Lane</t>
        </is>
      </c>
      <c r="E846" t="inlineStr">
        <is>
          <t>East</t>
        </is>
      </c>
      <c r="F846" t="inlineStr">
        <is>
          <t>0321788987</t>
        </is>
      </c>
      <c r="G846" t="inlineStr">
        <is>
          <t>Omar Nguyen-Lee</t>
        </is>
      </c>
      <c r="H846" t="inlineStr">
        <is>
          <t>2011-05-20</t>
        </is>
      </c>
      <c r="I846" t="b">
        <v>1</v>
      </c>
      <c r="J846" t="inlineStr">
        <is>
          <t>active</t>
        </is>
      </c>
      <c r="K846" t="inlineStr">
        <is>
          <t>Medical devices</t>
        </is>
      </c>
    </row>
    <row r="847">
      <c r="A847" t="inlineStr">
        <is>
          <t>T106433</t>
        </is>
      </c>
      <c r="B847" t="inlineStr">
        <is>
          <t>Dunmore Foods Group Ltd</t>
        </is>
      </c>
      <c r="C847" t="inlineStr">
        <is>
          <t>Dunmore Foods Group Ltd</t>
        </is>
      </c>
      <c r="D847" t="inlineStr">
        <is>
          <t>254 Industrial Estate</t>
        </is>
      </c>
      <c r="E847" t="inlineStr">
        <is>
          <t>West</t>
        </is>
      </c>
      <c r="F847" t="inlineStr">
        <is>
          <t>0775860431</t>
        </is>
      </c>
      <c r="G847" t="inlineStr">
        <is>
          <t>Fatima Sato</t>
        </is>
      </c>
      <c r="H847" t="inlineStr">
        <is>
          <t>2024-11-24</t>
        </is>
      </c>
      <c r="I847" t="b">
        <v>1</v>
      </c>
      <c r="J847" t="inlineStr">
        <is>
          <t>active</t>
        </is>
      </c>
      <c r="K847" t="inlineStr">
        <is>
          <t>Textiles and apparel</t>
        </is>
      </c>
    </row>
    <row r="848">
      <c r="A848" t="inlineStr">
        <is>
          <t>T106441</t>
        </is>
      </c>
      <c r="B848" t="inlineStr">
        <is>
          <t>Horizon Trading Ltd</t>
        </is>
      </c>
      <c r="D848" t="inlineStr">
        <is>
          <t>Unit 15, 84 Garden Lane</t>
        </is>
      </c>
      <c r="E848" t="inlineStr">
        <is>
          <t>Coastal</t>
        </is>
      </c>
      <c r="F848" t="inlineStr">
        <is>
          <t>0534140829</t>
        </is>
      </c>
      <c r="G848" t="inlineStr">
        <is>
          <t>Nadia Mwangi</t>
        </is>
      </c>
      <c r="H848" t="inlineStr">
        <is>
          <t>2017-04-13</t>
        </is>
      </c>
      <c r="I848" t="b">
        <v>1</v>
      </c>
      <c r="J848" t="inlineStr">
        <is>
          <t>active</t>
        </is>
      </c>
      <c r="K848" t="inlineStr">
        <is>
          <t>Tobacco and beverages</t>
        </is>
      </c>
    </row>
    <row r="849">
      <c r="A849" t="inlineStr">
        <is>
          <t>T106451</t>
        </is>
      </c>
      <c r="B849" t="inlineStr">
        <is>
          <t>Phoenix Fruits Limited</t>
        </is>
      </c>
      <c r="C849" t="inlineStr">
        <is>
          <t>Phoenix Fruits Ltd</t>
        </is>
      </c>
      <c r="D849" t="inlineStr">
        <is>
          <t>215 Harbour Road</t>
        </is>
      </c>
      <c r="E849" t="inlineStr">
        <is>
          <t>South</t>
        </is>
      </c>
      <c r="F849" t="inlineStr">
        <is>
          <t>0699459248</t>
        </is>
      </c>
      <c r="G849" t="inlineStr">
        <is>
          <t>Omar Tanaka</t>
        </is>
      </c>
      <c r="H849" t="inlineStr">
        <is>
          <t>2024-07-25</t>
        </is>
      </c>
      <c r="I849" t="b">
        <v>1</v>
      </c>
      <c r="J849" t="inlineStr">
        <is>
          <t>active</t>
        </is>
      </c>
      <c r="K849" t="inlineStr">
        <is>
          <t>Medical devices</t>
        </is>
      </c>
    </row>
    <row r="850">
      <c r="A850" t="inlineStr">
        <is>
          <t>T106455</t>
        </is>
      </c>
      <c r="B850" t="inlineStr">
        <is>
          <t>Golden Agro Holdings Ltd</t>
        </is>
      </c>
      <c r="D850" t="inlineStr">
        <is>
          <t>382 HARBOUR ROAD</t>
        </is>
      </c>
      <c r="E850" t="inlineStr">
        <is>
          <t>Coastal</t>
        </is>
      </c>
      <c r="F850" t="inlineStr">
        <is>
          <t>0704114988</t>
        </is>
      </c>
      <c r="G850" t="inlineStr">
        <is>
          <t>B. Fernandes</t>
        </is>
      </c>
      <c r="H850" t="inlineStr">
        <is>
          <t>2017-08-27</t>
        </is>
      </c>
      <c r="I850" t="b">
        <v>1</v>
      </c>
      <c r="J850" t="inlineStr">
        <is>
          <t>active</t>
        </is>
      </c>
      <c r="K850" t="inlineStr">
        <is>
          <t>Food importers</t>
        </is>
      </c>
    </row>
    <row r="851">
      <c r="A851" t="inlineStr">
        <is>
          <t>T106463</t>
        </is>
      </c>
      <c r="B851" t="inlineStr">
        <is>
          <t>Evergreen Motors Holdings Limited</t>
        </is>
      </c>
      <c r="C851" t="inlineStr">
        <is>
          <t>Evergreen Motors Holdings Ltd</t>
        </is>
      </c>
      <c r="D851" t="inlineStr">
        <is>
          <t>337 Airport Road</t>
        </is>
      </c>
      <c r="E851" t="inlineStr">
        <is>
          <t>North</t>
        </is>
      </c>
      <c r="F851" t="inlineStr">
        <is>
          <t>0408459685</t>
        </is>
      </c>
      <c r="G851" t="inlineStr">
        <is>
          <t>Lucia Patel</t>
        </is>
      </c>
      <c r="H851" t="inlineStr">
        <is>
          <t>2017-08-24</t>
        </is>
      </c>
      <c r="I851" t="b">
        <v>1</v>
      </c>
      <c r="J851" t="inlineStr">
        <is>
          <t>active</t>
        </is>
      </c>
      <c r="K851" t="inlineStr">
        <is>
          <t>Textiles and apparel</t>
        </is>
      </c>
    </row>
    <row r="852">
      <c r="A852" t="inlineStr">
        <is>
          <t>T106469</t>
        </is>
      </c>
      <c r="B852" t="inlineStr">
        <is>
          <t>UNITED SUPPLY LIMITED</t>
        </is>
      </c>
      <c r="D852" t="inlineStr">
        <is>
          <t>315 Mill Road</t>
        </is>
      </c>
      <c r="E852" t="inlineStr">
        <is>
          <t>South</t>
        </is>
      </c>
      <c r="F852" t="inlineStr">
        <is>
          <t>0816769281</t>
        </is>
      </c>
      <c r="G852" t="inlineStr">
        <is>
          <t>Tomas Novak</t>
        </is>
      </c>
      <c r="H852" t="inlineStr">
        <is>
          <t>2018-12-14</t>
        </is>
      </c>
      <c r="I852" t="b">
        <v>1</v>
      </c>
      <c r="J852" t="inlineStr">
        <is>
          <t>active</t>
        </is>
      </c>
      <c r="K852" t="inlineStr">
        <is>
          <t>Vehicles and parts</t>
        </is>
      </c>
    </row>
    <row r="853">
      <c r="A853" t="inlineStr">
        <is>
          <t>T106477</t>
        </is>
      </c>
      <c r="B853" t="inlineStr">
        <is>
          <t>Metro Steel Partners Ltd</t>
        </is>
      </c>
      <c r="C853" t="inlineStr">
        <is>
          <t>Metro Steel Partners Ltd</t>
        </is>
      </c>
      <c r="D853" t="inlineStr">
        <is>
          <t>358 Market Street</t>
        </is>
      </c>
      <c r="E853" t="inlineStr">
        <is>
          <t>Coastal</t>
        </is>
      </c>
      <c r="F853" t="inlineStr">
        <is>
          <t>0402667378</t>
        </is>
      </c>
      <c r="G853" t="inlineStr">
        <is>
          <t>Amina Bauer</t>
        </is>
      </c>
      <c r="H853" t="inlineStr">
        <is>
          <t>2012-04-04</t>
        </is>
      </c>
      <c r="I853" t="b">
        <v>1</v>
      </c>
      <c r="J853" t="inlineStr">
        <is>
          <t>active</t>
        </is>
      </c>
      <c r="K853" t="inlineStr">
        <is>
          <t>Fuel and chemicals</t>
        </is>
      </c>
    </row>
    <row r="854">
      <c r="A854" t="inlineStr">
        <is>
          <t>T106488</t>
        </is>
      </c>
      <c r="B854" t="inlineStr">
        <is>
          <t>GLOBAL COMMERCIAL &amp; SONS</t>
        </is>
      </c>
      <c r="C854" t="inlineStr">
        <is>
          <t>Global Commercial &amp; Sons</t>
        </is>
      </c>
      <c r="D854" t="inlineStr">
        <is>
          <t>136 Temple Street</t>
        </is>
      </c>
      <c r="E854" t="inlineStr">
        <is>
          <t>East</t>
        </is>
      </c>
      <c r="F854" t="inlineStr">
        <is>
          <t>0678549711</t>
        </is>
      </c>
      <c r="G854" t="inlineStr">
        <is>
          <t>Aisha Mahmood</t>
        </is>
      </c>
      <c r="H854" t="inlineStr">
        <is>
          <t>2013-12-01</t>
        </is>
      </c>
      <c r="I854" t="b">
        <v>1</v>
      </c>
      <c r="J854" t="inlineStr">
        <is>
          <t>active</t>
        </is>
      </c>
      <c r="K854" t="inlineStr">
        <is>
          <t>Food importers</t>
        </is>
      </c>
    </row>
    <row r="855">
      <c r="A855" t="inlineStr">
        <is>
          <t>T106489</t>
        </is>
      </c>
      <c r="B855" t="inlineStr">
        <is>
          <t>Evergreen Medical Holdings Ltd</t>
        </is>
      </c>
      <c r="D855" t="inlineStr">
        <is>
          <t>267 Riverside</t>
        </is>
      </c>
      <c r="E855" t="inlineStr">
        <is>
          <t>North</t>
        </is>
      </c>
      <c r="F855" t="inlineStr">
        <is>
          <t>0773106728</t>
        </is>
      </c>
      <c r="G855" t="inlineStr">
        <is>
          <t>Grace Bauer</t>
        </is>
      </c>
      <c r="H855" t="inlineStr">
        <is>
          <t>2018-04-22</t>
        </is>
      </c>
      <c r="I855" t="b">
        <v>1</v>
      </c>
      <c r="J855" t="inlineStr">
        <is>
          <t>dormant</t>
        </is>
      </c>
      <c r="K855" t="inlineStr">
        <is>
          <t>Pharmaceuticals</t>
        </is>
      </c>
    </row>
    <row r="856">
      <c r="A856" t="inlineStr">
        <is>
          <t>T106499</t>
        </is>
      </c>
      <c r="B856" t="inlineStr">
        <is>
          <t>Global Distribution Co.</t>
        </is>
      </c>
      <c r="C856" t="inlineStr">
        <is>
          <t>Global Distribution Co.</t>
        </is>
      </c>
      <c r="D856" t="inlineStr">
        <is>
          <t>328 Industrial Estate</t>
        </is>
      </c>
      <c r="E856" t="inlineStr">
        <is>
          <t>East</t>
        </is>
      </c>
      <c r="F856" t="inlineStr">
        <is>
          <t>0454220876</t>
        </is>
      </c>
      <c r="G856" t="inlineStr">
        <is>
          <t>Joseph Kowalski</t>
        </is>
      </c>
      <c r="H856" t="inlineStr">
        <is>
          <t>2021-10-14</t>
        </is>
      </c>
      <c r="I856" t="b">
        <v>1</v>
      </c>
      <c r="J856" t="inlineStr">
        <is>
          <t>active</t>
        </is>
      </c>
      <c r="K856" t="inlineStr">
        <is>
          <t>Electronics</t>
        </is>
      </c>
    </row>
    <row r="857">
      <c r="A857" t="inlineStr">
        <is>
          <t>T106506</t>
        </is>
      </c>
      <c r="B857" t="inlineStr">
        <is>
          <t>United Imports Partners Limited</t>
        </is>
      </c>
      <c r="D857" t="inlineStr">
        <is>
          <t>64 Temple Street</t>
        </is>
      </c>
      <c r="E857" t="inlineStr">
        <is>
          <t>Capital</t>
        </is>
      </c>
      <c r="F857" t="inlineStr">
        <is>
          <t>0593587269</t>
        </is>
      </c>
      <c r="G857" t="inlineStr">
        <is>
          <t>Somchai Sato</t>
        </is>
      </c>
      <c r="H857" t="inlineStr">
        <is>
          <t>2018-02-18</t>
        </is>
      </c>
      <c r="I857" t="b">
        <v>1</v>
      </c>
      <c r="J857" t="inlineStr">
        <is>
          <t>active</t>
        </is>
      </c>
      <c r="K857" t="inlineStr">
        <is>
          <t>Steel and construction</t>
        </is>
      </c>
    </row>
    <row r="858">
      <c r="A858" t="inlineStr">
        <is>
          <t>T106516</t>
        </is>
      </c>
      <c r="B858" t="inlineStr">
        <is>
          <t>Crown Trading Holdings Ltd</t>
        </is>
      </c>
      <c r="D858" t="inlineStr">
        <is>
          <t>Unit 25, 276 Station Road</t>
        </is>
      </c>
      <c r="E858" t="inlineStr">
        <is>
          <t>North</t>
        </is>
      </c>
      <c r="F858" t="inlineStr">
        <is>
          <t>0935902681</t>
        </is>
      </c>
      <c r="G858" t="inlineStr">
        <is>
          <t>Daniel Okafor</t>
        </is>
      </c>
      <c r="H858" t="inlineStr">
        <is>
          <t>2026-05-04</t>
        </is>
      </c>
      <c r="I858" t="b">
        <v>1</v>
      </c>
      <c r="J858" t="inlineStr">
        <is>
          <t>active</t>
        </is>
      </c>
      <c r="K858" t="inlineStr">
        <is>
          <t>Tobacco and beverages</t>
        </is>
      </c>
    </row>
    <row r="859">
      <c r="A859" t="inlineStr">
        <is>
          <t>T106523</t>
        </is>
      </c>
      <c r="B859" t="inlineStr">
        <is>
          <t>Ocean Trading Limited</t>
        </is>
      </c>
      <c r="C859" t="inlineStr">
        <is>
          <t>Ocean Trading Limited</t>
        </is>
      </c>
      <c r="D859" t="inlineStr">
        <is>
          <t>375 Industrial Estate</t>
        </is>
      </c>
      <c r="E859" t="inlineStr">
        <is>
          <t>Coastal</t>
        </is>
      </c>
      <c r="F859" t="inlineStr">
        <is>
          <t>0956804485</t>
        </is>
      </c>
      <c r="G859" t="inlineStr">
        <is>
          <t>Kenji Mensah</t>
        </is>
      </c>
      <c r="H859" t="inlineStr">
        <is>
          <t>2011-08-01</t>
        </is>
      </c>
      <c r="I859" t="b">
        <v>1</v>
      </c>
      <c r="J859" t="inlineStr">
        <is>
          <t>active</t>
        </is>
      </c>
      <c r="K859" t="inlineStr">
        <is>
          <t>General trading</t>
        </is>
      </c>
    </row>
    <row r="860">
      <c r="A860" t="inlineStr">
        <is>
          <t>T106525</t>
        </is>
      </c>
      <c r="B860" t="inlineStr">
        <is>
          <t>EVERGREEN FRUITS ENTERPRISES</t>
        </is>
      </c>
      <c r="D860" t="inlineStr">
        <is>
          <t>196 Garden Lane</t>
        </is>
      </c>
      <c r="E860" t="inlineStr">
        <is>
          <t>South</t>
        </is>
      </c>
      <c r="F860" t="inlineStr">
        <is>
          <t>0758218520</t>
        </is>
      </c>
      <c r="G860" t="inlineStr">
        <is>
          <t>B. Chen</t>
        </is>
      </c>
      <c r="H860" t="inlineStr">
        <is>
          <t>2011-01-03</t>
        </is>
      </c>
      <c r="I860" t="b">
        <v>1</v>
      </c>
      <c r="J860" t="inlineStr">
        <is>
          <t>active</t>
        </is>
      </c>
      <c r="K860" t="inlineStr">
        <is>
          <t>Vehicles and parts</t>
        </is>
      </c>
    </row>
    <row r="861">
      <c r="A861" t="inlineStr">
        <is>
          <t>T106535</t>
        </is>
      </c>
      <c r="B861" t="inlineStr">
        <is>
          <t>Summit Supply Co.</t>
        </is>
      </c>
      <c r="C861" t="inlineStr">
        <is>
          <t>Summit Supply Co.</t>
        </is>
      </c>
      <c r="D861" t="inlineStr">
        <is>
          <t>168 Airport Road</t>
        </is>
      </c>
      <c r="E861" t="inlineStr">
        <is>
          <t>East</t>
        </is>
      </c>
      <c r="F861" t="inlineStr">
        <is>
          <t>0623834800</t>
        </is>
      </c>
      <c r="G861" t="inlineStr">
        <is>
          <t>B. Osei</t>
        </is>
      </c>
      <c r="H861" t="inlineStr">
        <is>
          <t>2021-04-18</t>
        </is>
      </c>
      <c r="I861" t="b">
        <v>1</v>
      </c>
      <c r="J861" t="inlineStr">
        <is>
          <t>active</t>
        </is>
      </c>
      <c r="K861" t="inlineStr">
        <is>
          <t>Cosmetics and personal care</t>
        </is>
      </c>
    </row>
    <row r="862">
      <c r="A862" t="inlineStr">
        <is>
          <t>T106540</t>
        </is>
      </c>
      <c r="B862" t="inlineStr">
        <is>
          <t>Silver Steel Co.</t>
        </is>
      </c>
      <c r="D862" t="inlineStr">
        <is>
          <t>Unit 25, 273 Industrial Estate</t>
        </is>
      </c>
      <c r="E862" t="inlineStr">
        <is>
          <t>West</t>
        </is>
      </c>
      <c r="F862" t="inlineStr">
        <is>
          <t>0728994667</t>
        </is>
      </c>
      <c r="G862" t="inlineStr">
        <is>
          <t>Amina Sato</t>
        </is>
      </c>
      <c r="H862" t="inlineStr">
        <is>
          <t>2010-03-18</t>
        </is>
      </c>
      <c r="I862" t="b">
        <v>1</v>
      </c>
      <c r="J862" t="inlineStr">
        <is>
          <t>active</t>
        </is>
      </c>
      <c r="K862" t="inlineStr">
        <is>
          <t>Vehicles and parts</t>
        </is>
      </c>
    </row>
    <row r="863">
      <c r="A863" t="inlineStr">
        <is>
          <t>T106549</t>
        </is>
      </c>
      <c r="B863" t="inlineStr">
        <is>
          <t>United Steel International Ltd</t>
        </is>
      </c>
      <c r="D863" t="inlineStr">
        <is>
          <t>26 Mill Road</t>
        </is>
      </c>
      <c r="E863" t="inlineStr">
        <is>
          <t>Capital</t>
        </is>
      </c>
      <c r="F863" t="inlineStr">
        <is>
          <t>0666893332</t>
        </is>
      </c>
      <c r="G863" t="inlineStr">
        <is>
          <t>Joseph Mwangi</t>
        </is>
      </c>
      <c r="H863" t="inlineStr">
        <is>
          <t>2018-12-31</t>
        </is>
      </c>
      <c r="I863" t="b">
        <v>1</v>
      </c>
      <c r="J863" t="inlineStr">
        <is>
          <t>active</t>
        </is>
      </c>
      <c r="K863" t="inlineStr">
        <is>
          <t>Pharmaceuticals</t>
        </is>
      </c>
    </row>
    <row r="864">
      <c r="A864" t="inlineStr">
        <is>
          <t>T106552</t>
        </is>
      </c>
      <c r="B864" t="inlineStr">
        <is>
          <t>Saffron Textiles International Limited</t>
        </is>
      </c>
      <c r="C864" t="inlineStr">
        <is>
          <t>Saffron Textiles International Ltd</t>
        </is>
      </c>
      <c r="D864" t="inlineStr">
        <is>
          <t>136 HARBOUR ROAD</t>
        </is>
      </c>
      <c r="E864" t="inlineStr">
        <is>
          <t>North</t>
        </is>
      </c>
      <c r="F864" t="inlineStr">
        <is>
          <t>0674088890</t>
        </is>
      </c>
      <c r="G864" t="inlineStr">
        <is>
          <t>Fatima Patel</t>
        </is>
      </c>
      <c r="H864" t="inlineStr">
        <is>
          <t>2014-10-23</t>
        </is>
      </c>
      <c r="I864" t="b">
        <v>1</v>
      </c>
      <c r="J864" t="inlineStr">
        <is>
          <t>active</t>
        </is>
      </c>
      <c r="K864" t="inlineStr">
        <is>
          <t>Furniture and household</t>
        </is>
      </c>
    </row>
    <row r="865">
      <c r="A865" t="inlineStr">
        <is>
          <t>T106561</t>
        </is>
      </c>
      <c r="B865" t="inlineStr">
        <is>
          <t>SILVER MOBILE &amp; SONS</t>
        </is>
      </c>
      <c r="D865" t="inlineStr">
        <is>
          <t>339 Airport Road</t>
        </is>
      </c>
      <c r="E865" t="inlineStr">
        <is>
          <t>East</t>
        </is>
      </c>
      <c r="F865" t="inlineStr">
        <is>
          <t>0329764333</t>
        </is>
      </c>
      <c r="G865" t="inlineStr">
        <is>
          <t>Amina Rahman</t>
        </is>
      </c>
      <c r="H865" t="inlineStr">
        <is>
          <t>2026-11-07</t>
        </is>
      </c>
      <c r="I865" t="b">
        <v>1</v>
      </c>
      <c r="J865" t="inlineStr">
        <is>
          <t>active</t>
        </is>
      </c>
      <c r="K865" t="inlineStr">
        <is>
          <t>Fuel and chemicals</t>
        </is>
      </c>
    </row>
    <row r="866">
      <c r="A866" t="inlineStr">
        <is>
          <t>T106577</t>
        </is>
      </c>
      <c r="B866" t="inlineStr">
        <is>
          <t>Aldergate Electronics Holdings Limited</t>
        </is>
      </c>
      <c r="D866" t="inlineStr">
        <is>
          <t>244 Airport Rd</t>
        </is>
      </c>
      <c r="E866" t="inlineStr">
        <is>
          <t>Capital</t>
        </is>
      </c>
      <c r="F866" t="inlineStr">
        <is>
          <t>0516056801</t>
        </is>
      </c>
      <c r="G866" t="inlineStr">
        <is>
          <t>Aisha Al-Sayed</t>
        </is>
      </c>
      <c r="H866" t="inlineStr">
        <is>
          <t>2024-03-31</t>
        </is>
      </c>
      <c r="I866" t="b">
        <v>1</v>
      </c>
      <c r="J866" t="inlineStr">
        <is>
          <t>active</t>
        </is>
      </c>
      <c r="K866" t="inlineStr">
        <is>
          <t>General trading</t>
        </is>
      </c>
    </row>
    <row r="867">
      <c r="A867" t="inlineStr">
        <is>
          <t>T106582</t>
        </is>
      </c>
      <c r="B867" t="inlineStr">
        <is>
          <t>Dunmore Mobile Group Limited</t>
        </is>
      </c>
      <c r="C867" t="inlineStr">
        <is>
          <t>Dunmore Mobile Group Ltd</t>
        </is>
      </c>
      <c r="D867" t="inlineStr">
        <is>
          <t>143 Bazaar Lane</t>
        </is>
      </c>
      <c r="E867" t="inlineStr">
        <is>
          <t>South</t>
        </is>
      </c>
      <c r="F867" t="inlineStr">
        <is>
          <t>0490935303</t>
        </is>
      </c>
      <c r="G867" t="inlineStr">
        <is>
          <t>M. Al-Sayed</t>
        </is>
      </c>
      <c r="H867" t="inlineStr">
        <is>
          <t>2020-08-28</t>
        </is>
      </c>
      <c r="I867" t="b">
        <v>1</v>
      </c>
      <c r="J867" t="inlineStr">
        <is>
          <t>active</t>
        </is>
      </c>
      <c r="K867" t="inlineStr">
        <is>
          <t>Tobacco and beverages</t>
        </is>
      </c>
    </row>
    <row r="868">
      <c r="A868" t="inlineStr">
        <is>
          <t>T106589</t>
        </is>
      </c>
      <c r="B868" t="inlineStr">
        <is>
          <t>Aldergate Living Holdings Limited</t>
        </is>
      </c>
      <c r="D868" t="inlineStr">
        <is>
          <t>75 Riverside</t>
        </is>
      </c>
      <c r="E868" t="inlineStr">
        <is>
          <t>West</t>
        </is>
      </c>
      <c r="F868" t="inlineStr">
        <is>
          <t>0396766027</t>
        </is>
      </c>
      <c r="G868" t="inlineStr">
        <is>
          <t>Elena Al-Sayed</t>
        </is>
      </c>
      <c r="H868" t="inlineStr">
        <is>
          <t>2009-05-21</t>
        </is>
      </c>
      <c r="I868" t="b">
        <v>1</v>
      </c>
      <c r="J868" t="inlineStr">
        <is>
          <t>active</t>
        </is>
      </c>
      <c r="K868" t="inlineStr">
        <is>
          <t>General trading</t>
        </is>
      </c>
    </row>
    <row r="869">
      <c r="A869" t="inlineStr">
        <is>
          <t>T106607</t>
        </is>
      </c>
      <c r="B869" t="inlineStr">
        <is>
          <t>Silk Road Mobile Partners Ltd</t>
        </is>
      </c>
      <c r="D869" t="inlineStr">
        <is>
          <t>93 Market Street</t>
        </is>
      </c>
      <c r="E869" t="inlineStr">
        <is>
          <t>South</t>
        </is>
      </c>
      <c r="F869" t="inlineStr">
        <is>
          <t>0447280383</t>
        </is>
      </c>
      <c r="G869" t="inlineStr">
        <is>
          <t>Fatima Sato</t>
        </is>
      </c>
      <c r="H869" t="inlineStr">
        <is>
          <t>2025-08-27</t>
        </is>
      </c>
      <c r="I869" t="b">
        <v>1</v>
      </c>
      <c r="J869" t="inlineStr">
        <is>
          <t>active</t>
        </is>
      </c>
      <c r="K869" t="inlineStr">
        <is>
          <t>Cosmetics and personal care</t>
        </is>
      </c>
    </row>
    <row r="870">
      <c r="A870" t="inlineStr">
        <is>
          <t>T106608</t>
        </is>
      </c>
      <c r="B870" t="inlineStr">
        <is>
          <t>Saffron Industries International Ltd</t>
        </is>
      </c>
      <c r="D870" t="inlineStr">
        <is>
          <t>48 STATION ROAD</t>
        </is>
      </c>
      <c r="E870" t="inlineStr">
        <is>
          <t>Capital</t>
        </is>
      </c>
      <c r="F870" t="inlineStr">
        <is>
          <t>0232313229</t>
        </is>
      </c>
      <c r="G870" t="inlineStr">
        <is>
          <t>Ingrid Haddad</t>
        </is>
      </c>
      <c r="H870" t="inlineStr">
        <is>
          <t>2012-04-24</t>
        </is>
      </c>
      <c r="I870" t="b">
        <v>1</v>
      </c>
      <c r="J870" t="inlineStr">
        <is>
          <t>active</t>
        </is>
      </c>
      <c r="K870" t="inlineStr">
        <is>
          <t>Pharmaceuticals</t>
        </is>
      </c>
    </row>
    <row r="871">
      <c r="A871" t="inlineStr">
        <is>
          <t>T106616</t>
        </is>
      </c>
      <c r="B871" t="inlineStr">
        <is>
          <t>Dunmore Pack &amp; Sons</t>
        </is>
      </c>
      <c r="D871" t="inlineStr">
        <is>
          <t>346 Market Street</t>
        </is>
      </c>
      <c r="E871" t="inlineStr">
        <is>
          <t>North</t>
        </is>
      </c>
      <c r="F871" t="inlineStr">
        <is>
          <t>0806405464</t>
        </is>
      </c>
      <c r="G871" t="inlineStr">
        <is>
          <t>Priya Sato</t>
        </is>
      </c>
      <c r="H871" t="inlineStr">
        <is>
          <t>2021-07-04</t>
        </is>
      </c>
      <c r="I871" t="b">
        <v>1</v>
      </c>
      <c r="J871" t="inlineStr">
        <is>
          <t>active</t>
        </is>
      </c>
      <c r="K871" t="inlineStr">
        <is>
          <t>Tobacco and beverages</t>
        </is>
      </c>
    </row>
    <row r="872">
      <c r="A872" t="inlineStr">
        <is>
          <t>T106627</t>
        </is>
      </c>
      <c r="B872" t="inlineStr">
        <is>
          <t>Summit Textiles International Ltd</t>
        </is>
      </c>
      <c r="C872" t="inlineStr">
        <is>
          <t>Summit Textiles International Ltd</t>
        </is>
      </c>
      <c r="D872" t="inlineStr">
        <is>
          <t>166 Station Rd</t>
        </is>
      </c>
      <c r="E872" t="inlineStr">
        <is>
          <t>Capital</t>
        </is>
      </c>
      <c r="F872" t="inlineStr">
        <is>
          <t>0317792184</t>
        </is>
      </c>
      <c r="G872" t="inlineStr">
        <is>
          <t>Somchai Mahmood</t>
        </is>
      </c>
      <c r="H872" t="inlineStr">
        <is>
          <t>2021-02-09</t>
        </is>
      </c>
      <c r="I872" t="b">
        <v>1</v>
      </c>
      <c r="J872" t="inlineStr">
        <is>
          <t>active</t>
        </is>
      </c>
      <c r="K872" t="inlineStr">
        <is>
          <t>Machinery</t>
        </is>
      </c>
    </row>
    <row r="873">
      <c r="A873" t="inlineStr">
        <is>
          <t>T106630</t>
        </is>
      </c>
      <c r="B873" t="inlineStr">
        <is>
          <t>Inverness Motors Holdings Ltd</t>
        </is>
      </c>
      <c r="D873" t="inlineStr">
        <is>
          <t>62 MARKET STREET</t>
        </is>
      </c>
      <c r="E873" t="inlineStr">
        <is>
          <t>Capital</t>
        </is>
      </c>
      <c r="F873" t="inlineStr">
        <is>
          <t>0349770844</t>
        </is>
      </c>
      <c r="G873" t="inlineStr">
        <is>
          <t>Joseph Silva</t>
        </is>
      </c>
      <c r="H873" t="inlineStr">
        <is>
          <t>2025-06-24</t>
        </is>
      </c>
      <c r="I873" t="b">
        <v>1</v>
      </c>
      <c r="J873" t="inlineStr">
        <is>
          <t>active</t>
        </is>
      </c>
      <c r="K873" t="inlineStr">
        <is>
          <t>Food importers</t>
        </is>
      </c>
    </row>
    <row r="874">
      <c r="A874" t="inlineStr">
        <is>
          <t>T106640</t>
        </is>
      </c>
      <c r="B874" t="inlineStr">
        <is>
          <t>Horizon Industries International Limited</t>
        </is>
      </c>
      <c r="C874" t="inlineStr">
        <is>
          <t>Horizon Industries International Ltd</t>
        </is>
      </c>
      <c r="D874" t="inlineStr">
        <is>
          <t>362 Temple St</t>
        </is>
      </c>
      <c r="E874" t="inlineStr">
        <is>
          <t>Coastal</t>
        </is>
      </c>
      <c r="F874" t="inlineStr">
        <is>
          <t>0477526244</t>
        </is>
      </c>
      <c r="G874" t="inlineStr">
        <is>
          <t>Kenji Silva</t>
        </is>
      </c>
      <c r="H874" t="inlineStr">
        <is>
          <t>2018-02-03</t>
        </is>
      </c>
      <c r="I874" t="b">
        <v>1</v>
      </c>
      <c r="J874" t="inlineStr">
        <is>
          <t>active</t>
        </is>
      </c>
      <c r="K874" t="inlineStr">
        <is>
          <t>Fuel and chemicals</t>
        </is>
      </c>
    </row>
    <row r="875">
      <c r="A875" t="inlineStr">
        <is>
          <t>T106654</t>
        </is>
      </c>
      <c r="B875" t="inlineStr">
        <is>
          <t>Arden Logistics Group Limited</t>
        </is>
      </c>
      <c r="C875" t="inlineStr">
        <is>
          <t>Arden Logistics Group Ltd</t>
        </is>
      </c>
      <c r="D875" t="inlineStr">
        <is>
          <t>18 Garden Lane</t>
        </is>
      </c>
      <c r="E875" t="inlineStr">
        <is>
          <t>West</t>
        </is>
      </c>
      <c r="F875" t="inlineStr">
        <is>
          <t>0394100092</t>
        </is>
      </c>
      <c r="G875" t="inlineStr">
        <is>
          <t>Daniel Reyes</t>
        </is>
      </c>
      <c r="H875" t="inlineStr">
        <is>
          <t>2014-08-30</t>
        </is>
      </c>
      <c r="I875" t="b">
        <v>1</v>
      </c>
      <c r="J875" t="inlineStr">
        <is>
          <t>active</t>
        </is>
      </c>
      <c r="K875" t="inlineStr">
        <is>
          <t>Steel and construction</t>
        </is>
      </c>
    </row>
    <row r="876">
      <c r="A876" t="inlineStr">
        <is>
          <t>T106660</t>
        </is>
      </c>
      <c r="B876" t="inlineStr">
        <is>
          <t>Harmony Logistics &amp; Sons</t>
        </is>
      </c>
      <c r="C876" t="inlineStr">
        <is>
          <t>Harmony Logistics &amp; Sons</t>
        </is>
      </c>
      <c r="D876" t="inlineStr">
        <is>
          <t>69 Garden Lane</t>
        </is>
      </c>
      <c r="E876" t="inlineStr">
        <is>
          <t>Coastal</t>
        </is>
      </c>
      <c r="F876" t="inlineStr">
        <is>
          <t>0669925712</t>
        </is>
      </c>
      <c r="G876" t="inlineStr">
        <is>
          <t>Grace Chen</t>
        </is>
      </c>
      <c r="H876" t="inlineStr">
        <is>
          <t>2009-05-13</t>
        </is>
      </c>
      <c r="I876" t="b">
        <v>1</v>
      </c>
      <c r="J876" t="inlineStr">
        <is>
          <t>active</t>
        </is>
      </c>
      <c r="K876" t="inlineStr">
        <is>
          <t>Textiles and apparel</t>
        </is>
      </c>
    </row>
    <row r="877">
      <c r="A877" t="inlineStr">
        <is>
          <t>T106664</t>
        </is>
      </c>
      <c r="B877" t="inlineStr">
        <is>
          <t>Dunmore Foods Ltd</t>
        </is>
      </c>
      <c r="D877" t="inlineStr">
        <is>
          <t>43 Airport Road</t>
        </is>
      </c>
      <c r="E877" t="inlineStr">
        <is>
          <t>Coastal</t>
        </is>
      </c>
      <c r="F877" t="inlineStr">
        <is>
          <t>0452703561</t>
        </is>
      </c>
      <c r="G877" t="inlineStr">
        <is>
          <t>Samuel Ibrahim</t>
        </is>
      </c>
      <c r="H877" t="inlineStr">
        <is>
          <t>2012-10-31</t>
        </is>
      </c>
      <c r="I877" t="b">
        <v>1</v>
      </c>
      <c r="J877" t="inlineStr">
        <is>
          <t>active</t>
        </is>
      </c>
      <c r="K877" t="inlineStr">
        <is>
          <t>Cosmetics and personal care</t>
        </is>
      </c>
    </row>
    <row r="878">
      <c r="A878" t="inlineStr">
        <is>
          <t>T106671</t>
        </is>
      </c>
      <c r="B878" t="inlineStr">
        <is>
          <t>Northern Enterprises Enterprises</t>
        </is>
      </c>
      <c r="C878" t="inlineStr">
        <is>
          <t>Northern Enterprises Enterprises</t>
        </is>
      </c>
      <c r="D878" t="inlineStr">
        <is>
          <t>97 Bazaar Lane</t>
        </is>
      </c>
      <c r="E878" t="inlineStr">
        <is>
          <t>Coastal</t>
        </is>
      </c>
      <c r="F878" t="inlineStr">
        <is>
          <t>0402796811</t>
        </is>
      </c>
      <c r="G878" t="inlineStr">
        <is>
          <t>Daniel Silva</t>
        </is>
      </c>
      <c r="H878" t="inlineStr">
        <is>
          <t>2020-10-22</t>
        </is>
      </c>
      <c r="I878" t="b">
        <v>1</v>
      </c>
      <c r="J878" t="inlineStr">
        <is>
          <t>active</t>
        </is>
      </c>
      <c r="K878" t="inlineStr">
        <is>
          <t>Furniture and household</t>
        </is>
      </c>
    </row>
    <row r="879">
      <c r="A879" t="inlineStr">
        <is>
          <t>T106683</t>
        </is>
      </c>
      <c r="B879" t="inlineStr">
        <is>
          <t>Phoenix Trading Group Limited</t>
        </is>
      </c>
      <c r="C879" t="inlineStr">
        <is>
          <t>Phoenix Trading Group Ltd</t>
        </is>
      </c>
      <c r="D879" t="inlineStr">
        <is>
          <t>128 Harbour Road</t>
        </is>
      </c>
      <c r="E879" t="inlineStr">
        <is>
          <t>Coastal</t>
        </is>
      </c>
      <c r="F879" t="inlineStr">
        <is>
          <t>0962797342</t>
        </is>
      </c>
      <c r="G879" t="inlineStr">
        <is>
          <t>B. Fernandes</t>
        </is>
      </c>
      <c r="H879" t="inlineStr">
        <is>
          <t>2015-06-29</t>
        </is>
      </c>
      <c r="I879" t="b">
        <v>1</v>
      </c>
      <c r="J879" t="inlineStr">
        <is>
          <t>active</t>
        </is>
      </c>
      <c r="K879" t="inlineStr">
        <is>
          <t>General trading</t>
        </is>
      </c>
    </row>
    <row r="880">
      <c r="A880" t="inlineStr">
        <is>
          <t>T106686</t>
        </is>
      </c>
      <c r="B880" t="inlineStr">
        <is>
          <t>Golden Living Group Ltd</t>
        </is>
      </c>
      <c r="D880" t="inlineStr">
        <is>
          <t>249 Harbour Road</t>
        </is>
      </c>
      <c r="E880" t="inlineStr">
        <is>
          <t>Coastal</t>
        </is>
      </c>
      <c r="F880" t="inlineStr">
        <is>
          <t>0333278140</t>
        </is>
      </c>
      <c r="G880" t="inlineStr">
        <is>
          <t>Kenji Bauer</t>
        </is>
      </c>
      <c r="H880" t="inlineStr">
        <is>
          <t>2009-09-27</t>
        </is>
      </c>
      <c r="I880" t="b">
        <v>1</v>
      </c>
      <c r="J880" t="inlineStr">
        <is>
          <t>active</t>
        </is>
      </c>
      <c r="K880" t="inlineStr">
        <is>
          <t>Furniture and household</t>
        </is>
      </c>
    </row>
    <row r="881">
      <c r="A881" t="inlineStr">
        <is>
          <t>T106692</t>
        </is>
      </c>
      <c r="B881" t="inlineStr">
        <is>
          <t>Phoenix Fruits International Ltd</t>
        </is>
      </c>
      <c r="C881" t="inlineStr">
        <is>
          <t>Phoenix Fruits International Ltd</t>
        </is>
      </c>
      <c r="D881" t="inlineStr">
        <is>
          <t>249 Temple Street</t>
        </is>
      </c>
      <c r="E881" t="inlineStr">
        <is>
          <t>South</t>
        </is>
      </c>
      <c r="F881" t="inlineStr">
        <is>
          <t>0404132877</t>
        </is>
      </c>
      <c r="G881" t="inlineStr">
        <is>
          <t>Somchai Al-Sayed</t>
        </is>
      </c>
      <c r="H881" t="inlineStr">
        <is>
          <t>2026-04-16</t>
        </is>
      </c>
      <c r="I881" t="b">
        <v>1</v>
      </c>
      <c r="J881" t="inlineStr">
        <is>
          <t>active</t>
        </is>
      </c>
      <c r="K881" t="inlineStr">
        <is>
          <t>Steel and construction</t>
        </is>
      </c>
    </row>
    <row r="882">
      <c r="A882" t="inlineStr">
        <is>
          <t>T106704</t>
        </is>
      </c>
      <c r="B882" t="inlineStr">
        <is>
          <t>Star Medical &amp; Sons</t>
        </is>
      </c>
      <c r="C882" t="inlineStr">
        <is>
          <t>Star Medical &amp; Sons</t>
        </is>
      </c>
      <c r="D882" t="inlineStr">
        <is>
          <t>219 Mill Road</t>
        </is>
      </c>
      <c r="E882" t="inlineStr">
        <is>
          <t>East</t>
        </is>
      </c>
      <c r="F882" t="inlineStr">
        <is>
          <t>0525982958</t>
        </is>
      </c>
      <c r="G882" t="inlineStr">
        <is>
          <t>Ingrid Tanaka</t>
        </is>
      </c>
      <c r="H882" t="inlineStr">
        <is>
          <t>2022-10-12</t>
        </is>
      </c>
      <c r="I882" t="b">
        <v>1</v>
      </c>
      <c r="J882" t="inlineStr">
        <is>
          <t>active</t>
        </is>
      </c>
      <c r="K882" t="inlineStr">
        <is>
          <t>Vehicles and parts</t>
        </is>
      </c>
    </row>
    <row r="883">
      <c r="A883" t="inlineStr">
        <is>
          <t>T106709</t>
        </is>
      </c>
      <c r="B883" t="inlineStr">
        <is>
          <t>Orchid Distribution Holdings Limited</t>
        </is>
      </c>
      <c r="C883" t="inlineStr">
        <is>
          <t>Orchid Store</t>
        </is>
      </c>
      <c r="D883" t="inlineStr">
        <is>
          <t>102 Riverside</t>
        </is>
      </c>
      <c r="E883" t="inlineStr">
        <is>
          <t>Capital</t>
        </is>
      </c>
      <c r="F883" t="inlineStr">
        <is>
          <t>0799950704</t>
        </is>
      </c>
      <c r="G883" t="inlineStr">
        <is>
          <t>Hassan Mahmood</t>
        </is>
      </c>
      <c r="H883" t="inlineStr">
        <is>
          <t>2019-02-21</t>
        </is>
      </c>
      <c r="I883" t="b">
        <v>1</v>
      </c>
      <c r="J883" t="inlineStr">
        <is>
          <t>active</t>
        </is>
      </c>
      <c r="K883" t="inlineStr">
        <is>
          <t>Fuel and chemicals</t>
        </is>
      </c>
    </row>
    <row r="884">
      <c r="A884" t="inlineStr">
        <is>
          <t>T106719</t>
        </is>
      </c>
      <c r="B884" t="inlineStr">
        <is>
          <t>Horizon Imports &amp; Sons</t>
        </is>
      </c>
      <c r="D884" t="inlineStr">
        <is>
          <t>119 Temple Street</t>
        </is>
      </c>
      <c r="E884" t="inlineStr">
        <is>
          <t>Capital</t>
        </is>
      </c>
      <c r="F884" t="inlineStr">
        <is>
          <t>0377547115</t>
        </is>
      </c>
      <c r="G884" t="inlineStr">
        <is>
          <t>Hassan Al-Sayed</t>
        </is>
      </c>
      <c r="H884" t="inlineStr">
        <is>
          <t>2017-07-13</t>
        </is>
      </c>
      <c r="I884" t="b">
        <v>1</v>
      </c>
      <c r="J884" t="inlineStr">
        <is>
          <t>active</t>
        </is>
      </c>
      <c r="K884" t="inlineStr">
        <is>
          <t>Machinery</t>
        </is>
      </c>
    </row>
    <row r="885">
      <c r="A885" t="inlineStr">
        <is>
          <t>T106720</t>
        </is>
      </c>
      <c r="B885" t="inlineStr">
        <is>
          <t>Ocean Electronics International Ltd</t>
        </is>
      </c>
      <c r="D885" t="inlineStr">
        <is>
          <t>209 Bazaar Lane</t>
        </is>
      </c>
      <c r="E885" t="inlineStr">
        <is>
          <t>Capital</t>
        </is>
      </c>
      <c r="F885" t="inlineStr">
        <is>
          <t>0479227075</t>
        </is>
      </c>
      <c r="G885" t="inlineStr">
        <is>
          <t>Kenji Fernandes</t>
        </is>
      </c>
      <c r="H885" t="inlineStr">
        <is>
          <t>2022-06-15</t>
        </is>
      </c>
      <c r="I885" t="b">
        <v>1</v>
      </c>
      <c r="J885" t="inlineStr">
        <is>
          <t>active</t>
        </is>
      </c>
      <c r="K885" t="inlineStr">
        <is>
          <t>Electronics</t>
        </is>
      </c>
    </row>
    <row r="886">
      <c r="A886" t="inlineStr">
        <is>
          <t>T106731</t>
        </is>
      </c>
      <c r="B886" t="inlineStr">
        <is>
          <t>Pacific Living Partners Limited</t>
        </is>
      </c>
      <c r="D886" t="inlineStr">
        <is>
          <t>119 Garden Lane</t>
        </is>
      </c>
      <c r="E886" t="inlineStr">
        <is>
          <t>South</t>
        </is>
      </c>
      <c r="F886" t="inlineStr">
        <is>
          <t>0295661041</t>
        </is>
      </c>
      <c r="G886" t="inlineStr">
        <is>
          <t>Ravi Patel</t>
        </is>
      </c>
      <c r="H886" t="inlineStr">
        <is>
          <t>2022-06-19</t>
        </is>
      </c>
      <c r="I886" t="b">
        <v>1</v>
      </c>
      <c r="J886" t="inlineStr">
        <is>
          <t>active</t>
        </is>
      </c>
      <c r="K886" t="inlineStr">
        <is>
          <t>Tobacco and beverages</t>
        </is>
      </c>
    </row>
    <row r="887">
      <c r="A887" t="inlineStr">
        <is>
          <t>T106740</t>
        </is>
      </c>
      <c r="B887" t="inlineStr">
        <is>
          <t>Central Electronics Company Limited</t>
        </is>
      </c>
      <c r="C887" t="inlineStr">
        <is>
          <t>Central Electronics Co., Ltd</t>
        </is>
      </c>
      <c r="D887" t="inlineStr">
        <is>
          <t>273 MARKET STREET</t>
        </is>
      </c>
      <c r="E887" t="inlineStr">
        <is>
          <t>East</t>
        </is>
      </c>
      <c r="F887" t="inlineStr">
        <is>
          <t>0527618085</t>
        </is>
      </c>
      <c r="G887" t="inlineStr">
        <is>
          <t>Samuel Silva</t>
        </is>
      </c>
      <c r="H887" t="inlineStr">
        <is>
          <t>2013-10-25</t>
        </is>
      </c>
      <c r="I887" t="b">
        <v>1</v>
      </c>
      <c r="J887" t="inlineStr">
        <is>
          <t>active</t>
        </is>
      </c>
      <c r="K887" t="inlineStr">
        <is>
          <t>Vehicles and parts</t>
        </is>
      </c>
    </row>
    <row r="888">
      <c r="A888" t="inlineStr">
        <is>
          <t>T106747</t>
        </is>
      </c>
      <c r="B888" t="inlineStr">
        <is>
          <t>Prescott Distribution Company</t>
        </is>
      </c>
      <c r="C888" t="inlineStr">
        <is>
          <t>Prescott Distribution Co.</t>
        </is>
      </c>
      <c r="D888" t="inlineStr">
        <is>
          <t>18 Bazaar Lane</t>
        </is>
      </c>
      <c r="E888" t="inlineStr">
        <is>
          <t>Coastal</t>
        </is>
      </c>
      <c r="F888" t="inlineStr">
        <is>
          <t>0660903496</t>
        </is>
      </c>
      <c r="G888" t="inlineStr">
        <is>
          <t>Nadia Chen</t>
        </is>
      </c>
      <c r="H888" t="inlineStr">
        <is>
          <t>2012-03-10</t>
        </is>
      </c>
      <c r="I888" t="b">
        <v>1</v>
      </c>
      <c r="J888" t="inlineStr">
        <is>
          <t>active</t>
        </is>
      </c>
      <c r="K888" t="inlineStr">
        <is>
          <t>Machinery</t>
        </is>
      </c>
    </row>
    <row r="889">
      <c r="A889" t="inlineStr">
        <is>
          <t>T106754</t>
        </is>
      </c>
      <c r="B889" t="inlineStr">
        <is>
          <t>Phoenix Mobile Co., Ltd</t>
        </is>
      </c>
      <c r="D889" t="inlineStr">
        <is>
          <t>269 Bazaar Lane</t>
        </is>
      </c>
      <c r="E889" t="inlineStr">
        <is>
          <t>South</t>
        </is>
      </c>
      <c r="F889" t="inlineStr">
        <is>
          <t>0952145434</t>
        </is>
      </c>
      <c r="G889" t="inlineStr">
        <is>
          <t>Daniel Silva</t>
        </is>
      </c>
      <c r="H889" t="inlineStr">
        <is>
          <t>2009-01-09</t>
        </is>
      </c>
      <c r="I889" t="b">
        <v>1</v>
      </c>
      <c r="J889" t="inlineStr">
        <is>
          <t>active</t>
        </is>
      </c>
      <c r="K889" t="inlineStr">
        <is>
          <t>Tobacco and beverages</t>
        </is>
      </c>
    </row>
    <row r="890">
      <c r="A890" t="inlineStr">
        <is>
          <t>T106758</t>
        </is>
      </c>
      <c r="B890" t="inlineStr">
        <is>
          <t>Pacific Pack Co.</t>
        </is>
      </c>
      <c r="C890" t="inlineStr">
        <is>
          <t>Pacific Pack Co.</t>
        </is>
      </c>
      <c r="D890" t="inlineStr">
        <is>
          <t>305 Mill Road</t>
        </is>
      </c>
      <c r="E890" t="inlineStr">
        <is>
          <t>Coastal</t>
        </is>
      </c>
      <c r="F890" t="inlineStr">
        <is>
          <t>0287252747</t>
        </is>
      </c>
      <c r="G890" t="inlineStr">
        <is>
          <t>Amina Chen</t>
        </is>
      </c>
      <c r="H890" t="inlineStr">
        <is>
          <t>2025-03-14</t>
        </is>
      </c>
      <c r="I890" t="b">
        <v>1</v>
      </c>
      <c r="J890" t="inlineStr">
        <is>
          <t>active</t>
        </is>
      </c>
      <c r="K890" t="inlineStr">
        <is>
          <t>Tobacco and beverages</t>
        </is>
      </c>
    </row>
    <row r="891">
      <c r="A891" t="inlineStr">
        <is>
          <t>T106765</t>
        </is>
      </c>
      <c r="B891" t="inlineStr">
        <is>
          <t>Prime Electronics Company Limited</t>
        </is>
      </c>
      <c r="C891" t="inlineStr">
        <is>
          <t>Prime Electronics Co., Ltd</t>
        </is>
      </c>
      <c r="D891" t="inlineStr">
        <is>
          <t>314 Station Road</t>
        </is>
      </c>
      <c r="E891" t="inlineStr">
        <is>
          <t>Capital</t>
        </is>
      </c>
      <c r="F891" t="inlineStr">
        <is>
          <t>0343428419</t>
        </is>
      </c>
      <c r="G891" t="inlineStr">
        <is>
          <t>Amina Tanaka</t>
        </is>
      </c>
      <c r="H891" t="inlineStr">
        <is>
          <t>2022-10-14</t>
        </is>
      </c>
      <c r="I891" t="b">
        <v>1</v>
      </c>
      <c r="J891" t="inlineStr">
        <is>
          <t>dormant</t>
        </is>
      </c>
      <c r="K891" t="inlineStr">
        <is>
          <t>Cosmetics and personal care</t>
        </is>
      </c>
    </row>
    <row r="892">
      <c r="A892" t="inlineStr">
        <is>
          <t>T106770</t>
        </is>
      </c>
      <c r="B892" t="inlineStr">
        <is>
          <t>Evergreen Agro Co., Ltd</t>
        </is>
      </c>
      <c r="D892" t="inlineStr">
        <is>
          <t>390 Harbour Road</t>
        </is>
      </c>
      <c r="E892" t="inlineStr">
        <is>
          <t>East</t>
        </is>
      </c>
      <c r="F892" t="inlineStr">
        <is>
          <t>0282603580</t>
        </is>
      </c>
      <c r="G892" t="inlineStr">
        <is>
          <t>Daniel Nguyen-Lee</t>
        </is>
      </c>
      <c r="H892" t="inlineStr">
        <is>
          <t>2011-07-23</t>
        </is>
      </c>
      <c r="I892" t="b">
        <v>1</v>
      </c>
      <c r="J892" t="inlineStr">
        <is>
          <t>active</t>
        </is>
      </c>
      <c r="K892" t="inlineStr">
        <is>
          <t>Fuel and chemicals</t>
        </is>
      </c>
    </row>
    <row r="893">
      <c r="A893" t="inlineStr">
        <is>
          <t>T106777</t>
        </is>
      </c>
      <c r="B893" t="inlineStr">
        <is>
          <t>Ashcombe Enterprises Holdings Ltd</t>
        </is>
      </c>
      <c r="C893" t="inlineStr">
        <is>
          <t>Ashcombe Enterprises Holdings Ltd</t>
        </is>
      </c>
      <c r="D893" t="inlineStr">
        <is>
          <t>74 Airport Road</t>
        </is>
      </c>
      <c r="E893" t="inlineStr">
        <is>
          <t>South</t>
        </is>
      </c>
      <c r="F893" t="inlineStr">
        <is>
          <t>0305678423</t>
        </is>
      </c>
      <c r="G893" t="inlineStr">
        <is>
          <t>Tomas Mahmood</t>
        </is>
      </c>
      <c r="H893" t="inlineStr">
        <is>
          <t>2025-11-07</t>
        </is>
      </c>
      <c r="I893" t="b">
        <v>1</v>
      </c>
      <c r="J893" t="inlineStr">
        <is>
          <t>active</t>
        </is>
      </c>
      <c r="K893" t="inlineStr">
        <is>
          <t>Textiles and apparel</t>
        </is>
      </c>
    </row>
    <row r="894">
      <c r="A894" t="inlineStr">
        <is>
          <t>T106787</t>
        </is>
      </c>
      <c r="B894" t="inlineStr">
        <is>
          <t>Blue Ocean Agro Holdings Limited</t>
        </is>
      </c>
      <c r="C894" t="inlineStr">
        <is>
          <t>Blue Ocean Agro Holdings Ltd</t>
        </is>
      </c>
      <c r="D894" t="inlineStr">
        <is>
          <t>261 Mill Road</t>
        </is>
      </c>
      <c r="E894" t="inlineStr">
        <is>
          <t>South</t>
        </is>
      </c>
      <c r="F894" t="inlineStr">
        <is>
          <t>0702623410</t>
        </is>
      </c>
      <c r="G894" t="inlineStr">
        <is>
          <t>Ingrid Bauer</t>
        </is>
      </c>
      <c r="H894" t="inlineStr">
        <is>
          <t>2016-08-23</t>
        </is>
      </c>
      <c r="I894" t="b">
        <v>1</v>
      </c>
      <c r="J894" t="inlineStr">
        <is>
          <t>dormant</t>
        </is>
      </c>
      <c r="K894" t="inlineStr">
        <is>
          <t>Steel and construction</t>
        </is>
      </c>
    </row>
    <row r="895">
      <c r="A895" t="inlineStr">
        <is>
          <t>T106791</t>
        </is>
      </c>
      <c r="B895" t="inlineStr">
        <is>
          <t>Inverness Pack Enterprises</t>
        </is>
      </c>
      <c r="D895" t="inlineStr">
        <is>
          <t>39 GARDEN LANE</t>
        </is>
      </c>
      <c r="E895" t="inlineStr">
        <is>
          <t>Capital</t>
        </is>
      </c>
      <c r="F895" t="inlineStr">
        <is>
          <t>0419972080</t>
        </is>
      </c>
      <c r="G895" t="inlineStr">
        <is>
          <t>Amina Novak</t>
        </is>
      </c>
      <c r="H895" t="inlineStr">
        <is>
          <t>2017-10-31</t>
        </is>
      </c>
      <c r="I895" t="b">
        <v>1</v>
      </c>
      <c r="J895" t="inlineStr">
        <is>
          <t>active</t>
        </is>
      </c>
      <c r="K895" t="inlineStr">
        <is>
          <t>Machinery</t>
        </is>
      </c>
    </row>
    <row r="896">
      <c r="A896" t="inlineStr">
        <is>
          <t>T106803</t>
        </is>
      </c>
      <c r="B896" t="inlineStr">
        <is>
          <t>Metro Steel Ltd</t>
        </is>
      </c>
      <c r="C896" t="inlineStr">
        <is>
          <t>Metro Steel Ltd</t>
        </is>
      </c>
      <c r="D896" t="inlineStr">
        <is>
          <t>91 Temple Street</t>
        </is>
      </c>
      <c r="E896" t="inlineStr">
        <is>
          <t>Coastal</t>
        </is>
      </c>
      <c r="F896" t="inlineStr">
        <is>
          <t>0842118292</t>
        </is>
      </c>
      <c r="G896" t="inlineStr">
        <is>
          <t>A. Ibrahim</t>
        </is>
      </c>
      <c r="H896" t="inlineStr">
        <is>
          <t>2012-05-15</t>
        </is>
      </c>
      <c r="I896" t="b">
        <v>1</v>
      </c>
      <c r="J896" t="inlineStr">
        <is>
          <t>active</t>
        </is>
      </c>
      <c r="K896" t="inlineStr">
        <is>
          <t>Furniture and household</t>
        </is>
      </c>
    </row>
    <row r="897">
      <c r="A897" t="inlineStr">
        <is>
          <t>T106805</t>
        </is>
      </c>
      <c r="B897" t="inlineStr">
        <is>
          <t>EVERGREEN IMPORTS ENTERPRISES</t>
        </is>
      </c>
      <c r="D897" t="inlineStr">
        <is>
          <t>308 Temple Street</t>
        </is>
      </c>
      <c r="E897" t="inlineStr">
        <is>
          <t>North</t>
        </is>
      </c>
      <c r="F897" t="inlineStr">
        <is>
          <t>0277796994</t>
        </is>
      </c>
      <c r="G897" t="inlineStr">
        <is>
          <t>Priya Haddad</t>
        </is>
      </c>
      <c r="H897" t="inlineStr">
        <is>
          <t>2016-08-22</t>
        </is>
      </c>
      <c r="I897" t="b">
        <v>1</v>
      </c>
      <c r="J897" t="inlineStr">
        <is>
          <t>active</t>
        </is>
      </c>
      <c r="K897" t="inlineStr">
        <is>
          <t>General trading</t>
        </is>
      </c>
    </row>
    <row r="898">
      <c r="A898" t="inlineStr">
        <is>
          <t>T106813</t>
        </is>
      </c>
      <c r="B898" t="inlineStr">
        <is>
          <t>Dunmore Living Partners Ltd</t>
        </is>
      </c>
      <c r="C898" t="inlineStr">
        <is>
          <t>Dunmore Living Partners Ltd</t>
        </is>
      </c>
      <c r="D898" t="inlineStr">
        <is>
          <t>338 Harbour Road</t>
        </is>
      </c>
      <c r="E898" t="inlineStr">
        <is>
          <t>North</t>
        </is>
      </c>
      <c r="F898" t="inlineStr">
        <is>
          <t>0288187138</t>
        </is>
      </c>
      <c r="G898" t="inlineStr">
        <is>
          <t>Hassan Osei</t>
        </is>
      </c>
      <c r="H898" t="inlineStr">
        <is>
          <t>2010-05-09</t>
        </is>
      </c>
      <c r="I898" t="b">
        <v>1</v>
      </c>
      <c r="J898" t="inlineStr">
        <is>
          <t>active</t>
        </is>
      </c>
      <c r="K898" t="inlineStr">
        <is>
          <t>Cosmetics and personal care</t>
        </is>
      </c>
    </row>
    <row r="899">
      <c r="A899" t="inlineStr">
        <is>
          <t>T106823</t>
        </is>
      </c>
      <c r="B899" t="inlineStr">
        <is>
          <t>Pacific Commercial Partners Ltd</t>
        </is>
      </c>
      <c r="C899" t="inlineStr">
        <is>
          <t>Pacific Centre</t>
        </is>
      </c>
      <c r="D899" t="inlineStr">
        <is>
          <t>292 Harbour Road</t>
        </is>
      </c>
      <c r="E899" t="inlineStr">
        <is>
          <t>Coastal</t>
        </is>
      </c>
      <c r="F899" t="inlineStr">
        <is>
          <t>0881629346</t>
        </is>
      </c>
      <c r="G899" t="inlineStr">
        <is>
          <t>Ingrid Ibrahim</t>
        </is>
      </c>
      <c r="H899" t="inlineStr">
        <is>
          <t>2012-04-29</t>
        </is>
      </c>
      <c r="I899" t="b">
        <v>1</v>
      </c>
      <c r="J899" t="inlineStr">
        <is>
          <t>active</t>
        </is>
      </c>
      <c r="K899" t="inlineStr">
        <is>
          <t>Textiles and apparel</t>
        </is>
      </c>
    </row>
    <row r="900">
      <c r="A900" t="inlineStr">
        <is>
          <t>T106829</t>
        </is>
      </c>
      <c r="B900" t="inlineStr">
        <is>
          <t>Twin Rivers Agro Co.</t>
        </is>
      </c>
      <c r="C900" t="inlineStr">
        <is>
          <t>Twin Rivers Agro Co.</t>
        </is>
      </c>
      <c r="D900" t="inlineStr">
        <is>
          <t>278 Station Road</t>
        </is>
      </c>
      <c r="E900" t="inlineStr">
        <is>
          <t>South</t>
        </is>
      </c>
      <c r="F900" t="inlineStr">
        <is>
          <t>0787864318</t>
        </is>
      </c>
      <c r="G900" t="inlineStr">
        <is>
          <t>A. Rahman</t>
        </is>
      </c>
      <c r="H900" t="inlineStr">
        <is>
          <t>2022-06-26</t>
        </is>
      </c>
      <c r="I900" t="b">
        <v>1</v>
      </c>
      <c r="J900" t="inlineStr">
        <is>
          <t>active</t>
        </is>
      </c>
      <c r="K900" t="inlineStr">
        <is>
          <t>Cosmetics and personal care</t>
        </is>
      </c>
    </row>
    <row r="901">
      <c r="A901" t="inlineStr">
        <is>
          <t>T106833</t>
        </is>
      </c>
      <c r="B901" t="inlineStr">
        <is>
          <t>Jade Supply Partners Limited</t>
        </is>
      </c>
      <c r="D901" t="inlineStr">
        <is>
          <t>Unit 27, 389 Industrial Estate</t>
        </is>
      </c>
      <c r="E901" t="inlineStr">
        <is>
          <t>North</t>
        </is>
      </c>
      <c r="F901" t="inlineStr">
        <is>
          <t>0750236744</t>
        </is>
      </c>
      <c r="G901" t="inlineStr">
        <is>
          <t>Grace Mahmood</t>
        </is>
      </c>
      <c r="H901" t="inlineStr">
        <is>
          <t>2009-10-11</t>
        </is>
      </c>
      <c r="I901" t="b">
        <v>1</v>
      </c>
      <c r="J901" t="inlineStr">
        <is>
          <t>active</t>
        </is>
      </c>
      <c r="K901" t="inlineStr">
        <is>
          <t>Pharmaceuticals</t>
        </is>
      </c>
    </row>
    <row r="902">
      <c r="A902" t="inlineStr">
        <is>
          <t>T106841</t>
        </is>
      </c>
      <c r="B902" t="inlineStr">
        <is>
          <t>Pacific Electronics Co.</t>
        </is>
      </c>
      <c r="D902" t="inlineStr">
        <is>
          <t>146 Industrial Estate</t>
        </is>
      </c>
      <c r="E902" t="inlineStr">
        <is>
          <t>South</t>
        </is>
      </c>
      <c r="F902" t="inlineStr">
        <is>
          <t>0396125613</t>
        </is>
      </c>
      <c r="G902" t="inlineStr">
        <is>
          <t>M. Kowalski</t>
        </is>
      </c>
      <c r="H902" t="inlineStr">
        <is>
          <t>2022-09-20</t>
        </is>
      </c>
      <c r="I902" t="b">
        <v>1</v>
      </c>
      <c r="J902" t="inlineStr">
        <is>
          <t>active</t>
        </is>
      </c>
      <c r="K902" t="inlineStr">
        <is>
          <t>Cosmetics and personal care</t>
        </is>
      </c>
    </row>
    <row r="903">
      <c r="A903" t="inlineStr">
        <is>
          <t>T106851</t>
        </is>
      </c>
      <c r="B903" t="inlineStr">
        <is>
          <t>Prime Mobile &amp; Sons</t>
        </is>
      </c>
      <c r="D903" t="inlineStr">
        <is>
          <t>209 RIVERSIDE</t>
        </is>
      </c>
      <c r="E903" t="inlineStr">
        <is>
          <t>North</t>
        </is>
      </c>
      <c r="F903" t="inlineStr">
        <is>
          <t>0573815614</t>
        </is>
      </c>
      <c r="G903" t="inlineStr">
        <is>
          <t>Fatima Bauer</t>
        </is>
      </c>
      <c r="H903" t="inlineStr">
        <is>
          <t>2020-03-16</t>
        </is>
      </c>
      <c r="I903" t="b">
        <v>1</v>
      </c>
      <c r="J903" t="inlineStr">
        <is>
          <t>active</t>
        </is>
      </c>
      <c r="K903" t="inlineStr">
        <is>
          <t>Fuel and chemicals</t>
        </is>
      </c>
    </row>
    <row r="904">
      <c r="A904" t="inlineStr">
        <is>
          <t>T106858</t>
        </is>
      </c>
      <c r="B904" t="inlineStr">
        <is>
          <t>Harmony Mobile Group Ltd</t>
        </is>
      </c>
      <c r="C904" t="inlineStr">
        <is>
          <t>Harmony Mobile Group Ltd</t>
        </is>
      </c>
      <c r="D904" t="inlineStr">
        <is>
          <t>141 Airport Road</t>
        </is>
      </c>
      <c r="E904" t="inlineStr">
        <is>
          <t>North</t>
        </is>
      </c>
      <c r="F904" t="inlineStr">
        <is>
          <t>0865179053</t>
        </is>
      </c>
      <c r="G904" t="inlineStr">
        <is>
          <t>Ravi Sato</t>
        </is>
      </c>
      <c r="H904" t="inlineStr">
        <is>
          <t>2023-03-07</t>
        </is>
      </c>
      <c r="I904" t="b">
        <v>1</v>
      </c>
      <c r="J904" t="inlineStr">
        <is>
          <t>active</t>
        </is>
      </c>
      <c r="K904" t="inlineStr">
        <is>
          <t>Furniture and household</t>
        </is>
      </c>
    </row>
    <row r="905">
      <c r="A905" t="inlineStr">
        <is>
          <t>T106860</t>
        </is>
      </c>
      <c r="B905" t="inlineStr">
        <is>
          <t>Global Imports Ltd</t>
        </is>
      </c>
      <c r="C905" t="inlineStr">
        <is>
          <t>Global Imports Ltd</t>
        </is>
      </c>
      <c r="D905" t="inlineStr">
        <is>
          <t>34 Harbour Road</t>
        </is>
      </c>
      <c r="E905" t="inlineStr">
        <is>
          <t>East</t>
        </is>
      </c>
      <c r="F905" t="inlineStr">
        <is>
          <t>0482282116</t>
        </is>
      </c>
      <c r="G905" t="inlineStr">
        <is>
          <t>Mei Sato</t>
        </is>
      </c>
      <c r="H905" t="inlineStr">
        <is>
          <t>2009-03-30</t>
        </is>
      </c>
      <c r="I905" t="b">
        <v>1</v>
      </c>
      <c r="J905" t="inlineStr">
        <is>
          <t>active</t>
        </is>
      </c>
      <c r="K905" t="inlineStr">
        <is>
          <t>General trading</t>
        </is>
      </c>
    </row>
    <row r="906">
      <c r="A906" t="inlineStr">
        <is>
          <t>T106868</t>
        </is>
      </c>
      <c r="B906" t="inlineStr">
        <is>
          <t>Cobalt Supply Holdings Ltd</t>
        </is>
      </c>
      <c r="C906" t="inlineStr">
        <is>
          <t>Cobalt Supply Holdings Ltd</t>
        </is>
      </c>
      <c r="D906" t="inlineStr">
        <is>
          <t>188 Airport Road</t>
        </is>
      </c>
      <c r="E906" t="inlineStr">
        <is>
          <t>North</t>
        </is>
      </c>
      <c r="F906" t="inlineStr">
        <is>
          <t>0849127190</t>
        </is>
      </c>
      <c r="G906" t="inlineStr">
        <is>
          <t>Joseph Reyes</t>
        </is>
      </c>
      <c r="H906" t="inlineStr">
        <is>
          <t>2025-08-20</t>
        </is>
      </c>
      <c r="I906" t="b">
        <v>1</v>
      </c>
      <c r="J906" t="inlineStr">
        <is>
          <t>active</t>
        </is>
      </c>
      <c r="K906" t="inlineStr">
        <is>
          <t>Vehicles and parts</t>
        </is>
      </c>
    </row>
    <row r="907">
      <c r="A907" t="inlineStr">
        <is>
          <t>T106874</t>
        </is>
      </c>
      <c r="B907" t="inlineStr">
        <is>
          <t>Evergreen Steel Co., Ltd</t>
        </is>
      </c>
      <c r="D907" t="inlineStr">
        <is>
          <t>230 Garden Lane</t>
        </is>
      </c>
      <c r="E907" t="inlineStr">
        <is>
          <t>Coastal</t>
        </is>
      </c>
      <c r="F907" t="inlineStr">
        <is>
          <t>0773591550</t>
        </is>
      </c>
      <c r="G907" t="inlineStr">
        <is>
          <t>Amina Sato</t>
        </is>
      </c>
      <c r="H907" t="inlineStr">
        <is>
          <t>2012-07-10</t>
        </is>
      </c>
      <c r="I907" t="b">
        <v>1</v>
      </c>
      <c r="J907" t="inlineStr">
        <is>
          <t>active</t>
        </is>
      </c>
      <c r="K907" t="inlineStr">
        <is>
          <t>Fuel and chemicals</t>
        </is>
      </c>
    </row>
    <row r="908">
      <c r="A908" t="inlineStr">
        <is>
          <t>T106881</t>
        </is>
      </c>
      <c r="B908" t="inlineStr">
        <is>
          <t>Silk Road Commercial Holdings Ltd</t>
        </is>
      </c>
      <c r="C908" t="inlineStr">
        <is>
          <t>Silk Centre</t>
        </is>
      </c>
      <c r="D908" t="inlineStr">
        <is>
          <t>310 Harbour Road</t>
        </is>
      </c>
      <c r="E908" t="inlineStr">
        <is>
          <t>Capital</t>
        </is>
      </c>
      <c r="F908" t="inlineStr">
        <is>
          <t>0764815449</t>
        </is>
      </c>
      <c r="G908" t="inlineStr">
        <is>
          <t>Kenji Mensah</t>
        </is>
      </c>
      <c r="H908" t="inlineStr">
        <is>
          <t>2011-11-06</t>
        </is>
      </c>
      <c r="I908" t="b">
        <v>1</v>
      </c>
      <c r="J908" t="inlineStr">
        <is>
          <t>active</t>
        </is>
      </c>
      <c r="K908" t="inlineStr">
        <is>
          <t>Furniture and household</t>
        </is>
      </c>
    </row>
    <row r="909">
      <c r="A909" t="inlineStr">
        <is>
          <t>T106892</t>
        </is>
      </c>
      <c r="B909" t="inlineStr">
        <is>
          <t>Arden Industries Group Limited</t>
        </is>
      </c>
      <c r="C909" t="inlineStr">
        <is>
          <t>Arden Industries Group Ltd</t>
        </is>
      </c>
      <c r="D909" t="inlineStr">
        <is>
          <t>391 Harbour Road</t>
        </is>
      </c>
      <c r="E909" t="inlineStr">
        <is>
          <t>West</t>
        </is>
      </c>
      <c r="F909" t="inlineStr">
        <is>
          <t>0352701602</t>
        </is>
      </c>
      <c r="G909" t="inlineStr">
        <is>
          <t>Joseph Osei</t>
        </is>
      </c>
      <c r="H909" t="inlineStr">
        <is>
          <t>2021-01-14</t>
        </is>
      </c>
      <c r="I909" t="b">
        <v>1</v>
      </c>
      <c r="J909" t="inlineStr">
        <is>
          <t>active</t>
        </is>
      </c>
      <c r="K909" t="inlineStr">
        <is>
          <t>Machinery</t>
        </is>
      </c>
    </row>
    <row r="910">
      <c r="A910" t="inlineStr">
        <is>
          <t>T106901</t>
        </is>
      </c>
      <c r="B910" t="inlineStr">
        <is>
          <t>Inverness Glow Enterprises</t>
        </is>
      </c>
      <c r="D910" t="inlineStr">
        <is>
          <t>358 GARDEN LANE</t>
        </is>
      </c>
      <c r="E910" t="inlineStr">
        <is>
          <t>Capital</t>
        </is>
      </c>
      <c r="F910" t="inlineStr">
        <is>
          <t>0679969137</t>
        </is>
      </c>
      <c r="G910" t="inlineStr">
        <is>
          <t>Farid Haddad</t>
        </is>
      </c>
      <c r="H910" t="inlineStr">
        <is>
          <t>2019-12-10</t>
        </is>
      </c>
      <c r="I910" t="b">
        <v>1</v>
      </c>
      <c r="J910" t="inlineStr">
        <is>
          <t>active</t>
        </is>
      </c>
      <c r="K910" t="inlineStr">
        <is>
          <t>Textiles and apparel</t>
        </is>
      </c>
    </row>
    <row r="911">
      <c r="A911" t="inlineStr">
        <is>
          <t>T106907</t>
        </is>
      </c>
      <c r="B911" t="inlineStr">
        <is>
          <t>Ocean Pack Co.</t>
        </is>
      </c>
      <c r="D911" t="inlineStr">
        <is>
          <t>136 Airport Road</t>
        </is>
      </c>
      <c r="E911" t="inlineStr">
        <is>
          <t>North</t>
        </is>
      </c>
      <c r="F911" t="inlineStr">
        <is>
          <t>0207794656</t>
        </is>
      </c>
      <c r="G911" t="inlineStr">
        <is>
          <t>A. Patel</t>
        </is>
      </c>
      <c r="H911" t="inlineStr">
        <is>
          <t>2013-10-16</t>
        </is>
      </c>
      <c r="I911" t="b">
        <v>1</v>
      </c>
      <c r="J911" t="inlineStr">
        <is>
          <t>active</t>
        </is>
      </c>
      <c r="K911" t="inlineStr">
        <is>
          <t>Vehicles and parts</t>
        </is>
      </c>
    </row>
    <row r="912">
      <c r="A912" t="inlineStr">
        <is>
          <t>T106912</t>
        </is>
      </c>
      <c r="B912" t="inlineStr">
        <is>
          <t>Metro Living Holdings Limited</t>
        </is>
      </c>
      <c r="D912" t="inlineStr">
        <is>
          <t>315 Airport Road</t>
        </is>
      </c>
      <c r="E912" t="inlineStr">
        <is>
          <t>West</t>
        </is>
      </c>
      <c r="F912" t="inlineStr">
        <is>
          <t>0798736676</t>
        </is>
      </c>
      <c r="G912" t="inlineStr">
        <is>
          <t>Farid Tanaka</t>
        </is>
      </c>
      <c r="H912" t="inlineStr">
        <is>
          <t>2019-08-11</t>
        </is>
      </c>
      <c r="I912" t="b">
        <v>1</v>
      </c>
      <c r="J912" t="inlineStr">
        <is>
          <t>active</t>
        </is>
      </c>
      <c r="K912" t="inlineStr">
        <is>
          <t>Furniture and household</t>
        </is>
      </c>
    </row>
    <row r="913">
      <c r="A913" t="inlineStr">
        <is>
          <t>T106922</t>
        </is>
      </c>
      <c r="B913" t="inlineStr">
        <is>
          <t>Summit Industries Co.</t>
        </is>
      </c>
      <c r="D913" t="inlineStr">
        <is>
          <t>309 Industrial Estate</t>
        </is>
      </c>
      <c r="E913" t="inlineStr">
        <is>
          <t>West</t>
        </is>
      </c>
      <c r="F913" t="inlineStr">
        <is>
          <t>0909367869</t>
        </is>
      </c>
      <c r="G913" t="inlineStr">
        <is>
          <t>B. Kowalski</t>
        </is>
      </c>
      <c r="H913" t="inlineStr">
        <is>
          <t>2010-02-13</t>
        </is>
      </c>
      <c r="I913" t="b">
        <v>1</v>
      </c>
      <c r="J913" t="inlineStr">
        <is>
          <t>active</t>
        </is>
      </c>
      <c r="K913" t="inlineStr">
        <is>
          <t>Machinery</t>
        </is>
      </c>
    </row>
    <row r="914">
      <c r="A914" t="inlineStr">
        <is>
          <t>T106933</t>
        </is>
      </c>
      <c r="B914" t="inlineStr">
        <is>
          <t>Sunrise Electronics Limited</t>
        </is>
      </c>
      <c r="C914" t="inlineStr">
        <is>
          <t>Sunrise Electronics Ltd</t>
        </is>
      </c>
      <c r="D914" t="inlineStr">
        <is>
          <t>115 Industrial Estate</t>
        </is>
      </c>
      <c r="E914" t="inlineStr">
        <is>
          <t>South</t>
        </is>
      </c>
      <c r="F914" t="inlineStr">
        <is>
          <t>0890985505</t>
        </is>
      </c>
      <c r="G914" t="inlineStr">
        <is>
          <t>Ingrid Novak</t>
        </is>
      </c>
      <c r="H914" t="inlineStr">
        <is>
          <t>2012-11-28</t>
        </is>
      </c>
      <c r="I914" t="b">
        <v>1</v>
      </c>
      <c r="J914" t="inlineStr">
        <is>
          <t>active</t>
        </is>
      </c>
      <c r="K914" t="inlineStr">
        <is>
          <t>Steel and construction</t>
        </is>
      </c>
    </row>
    <row r="915">
      <c r="A915" t="inlineStr">
        <is>
          <t>T106939</t>
        </is>
      </c>
      <c r="B915" t="inlineStr">
        <is>
          <t>Saffron Commercial &amp; Sons</t>
        </is>
      </c>
      <c r="C915" t="inlineStr">
        <is>
          <t>Saffron Commercial &amp; Sons</t>
        </is>
      </c>
      <c r="D915" t="inlineStr">
        <is>
          <t>Unit 9, 44 Market Street</t>
        </is>
      </c>
      <c r="E915" t="inlineStr">
        <is>
          <t>Capital</t>
        </is>
      </c>
      <c r="F915" t="inlineStr">
        <is>
          <t>0372930164</t>
        </is>
      </c>
      <c r="G915" t="inlineStr">
        <is>
          <t>M. Fernandes</t>
        </is>
      </c>
      <c r="H915" t="inlineStr">
        <is>
          <t>2010-10-26</t>
        </is>
      </c>
      <c r="I915" t="b">
        <v>1</v>
      </c>
      <c r="J915" t="inlineStr">
        <is>
          <t>active</t>
        </is>
      </c>
      <c r="K915" t="inlineStr">
        <is>
          <t>Furniture and household</t>
        </is>
      </c>
    </row>
    <row r="916">
      <c r="A916" t="inlineStr">
        <is>
          <t>T106946</t>
        </is>
      </c>
      <c r="B916" t="inlineStr">
        <is>
          <t>Dunmore Industries Co., Ltd</t>
        </is>
      </c>
      <c r="C916" t="inlineStr">
        <is>
          <t>Dunmore Industries Co., Ltd</t>
        </is>
      </c>
      <c r="D916" t="inlineStr">
        <is>
          <t>344 Temple Street</t>
        </is>
      </c>
      <c r="E916" t="inlineStr">
        <is>
          <t>Coastal</t>
        </is>
      </c>
      <c r="F916" t="inlineStr">
        <is>
          <t>0866467230</t>
        </is>
      </c>
      <c r="G916" t="inlineStr">
        <is>
          <t>Ravi Bauer</t>
        </is>
      </c>
      <c r="H916" t="inlineStr">
        <is>
          <t>2015-01-31</t>
        </is>
      </c>
      <c r="I916" t="b">
        <v>1</v>
      </c>
      <c r="J916" t="inlineStr">
        <is>
          <t>active</t>
        </is>
      </c>
      <c r="K916" t="inlineStr">
        <is>
          <t>Steel and construction</t>
        </is>
      </c>
    </row>
    <row r="917">
      <c r="A917" t="inlineStr">
        <is>
          <t>T106957</t>
        </is>
      </c>
      <c r="B917" t="inlineStr">
        <is>
          <t>Evergreen Supply International Limited</t>
        </is>
      </c>
      <c r="C917" t="inlineStr">
        <is>
          <t>Evergreen Supply International Ltd</t>
        </is>
      </c>
      <c r="D917" t="inlineStr">
        <is>
          <t>162 Riverside</t>
        </is>
      </c>
      <c r="E917" t="inlineStr">
        <is>
          <t>West</t>
        </is>
      </c>
      <c r="F917" t="inlineStr">
        <is>
          <t>0245636125</t>
        </is>
      </c>
      <c r="G917" t="inlineStr">
        <is>
          <t>Omar Novak</t>
        </is>
      </c>
      <c r="H917" t="inlineStr">
        <is>
          <t>2017-01-01</t>
        </is>
      </c>
      <c r="I917" t="b">
        <v>1</v>
      </c>
      <c r="J917" t="inlineStr">
        <is>
          <t>active</t>
        </is>
      </c>
      <c r="K917" t="inlineStr">
        <is>
          <t>Vehicles and parts</t>
        </is>
      </c>
    </row>
    <row r="918">
      <c r="A918" t="inlineStr">
        <is>
          <t>T106963</t>
        </is>
      </c>
      <c r="B918" t="inlineStr">
        <is>
          <t>Great Vellmoor Glow Limited</t>
        </is>
      </c>
      <c r="D918" t="inlineStr">
        <is>
          <t>155 Station Road</t>
        </is>
      </c>
      <c r="E918" t="inlineStr">
        <is>
          <t>Coastal</t>
        </is>
      </c>
      <c r="F918" t="inlineStr">
        <is>
          <t>0218550939</t>
        </is>
      </c>
      <c r="G918" t="inlineStr">
        <is>
          <t>M. Silva</t>
        </is>
      </c>
      <c r="H918" t="inlineStr">
        <is>
          <t>2017-10-16</t>
        </is>
      </c>
      <c r="I918" t="b">
        <v>1</v>
      </c>
      <c r="J918" t="inlineStr">
        <is>
          <t>active</t>
        </is>
      </c>
      <c r="K918" t="inlineStr">
        <is>
          <t>Tobacco and beverages</t>
        </is>
      </c>
    </row>
    <row r="919">
      <c r="A919" t="inlineStr">
        <is>
          <t>T106970</t>
        </is>
      </c>
      <c r="B919" t="inlineStr">
        <is>
          <t xml:space="preserve">Ocean Commercial Limited </t>
        </is>
      </c>
      <c r="C919" t="inlineStr">
        <is>
          <t>Ocean Commercial Limited</t>
        </is>
      </c>
      <c r="D919" t="inlineStr">
        <is>
          <t>212 Temple Street</t>
        </is>
      </c>
      <c r="E919" t="inlineStr">
        <is>
          <t>South</t>
        </is>
      </c>
      <c r="F919" t="inlineStr">
        <is>
          <t>0516389930</t>
        </is>
      </c>
      <c r="G919" t="inlineStr">
        <is>
          <t>Ravi Mwangi</t>
        </is>
      </c>
      <c r="H919" t="inlineStr">
        <is>
          <t>2008-10-31</t>
        </is>
      </c>
      <c r="I919" t="b">
        <v>1</v>
      </c>
      <c r="J919" t="inlineStr">
        <is>
          <t>active</t>
        </is>
      </c>
      <c r="K919" t="inlineStr">
        <is>
          <t>Steel and construction</t>
        </is>
      </c>
    </row>
    <row r="920">
      <c r="A920" t="inlineStr">
        <is>
          <t>T106977</t>
        </is>
      </c>
      <c r="B920" t="inlineStr">
        <is>
          <t>Delta Pack International Ltd</t>
        </is>
      </c>
      <c r="C920" t="inlineStr">
        <is>
          <t>Delta Pack International Ltd</t>
        </is>
      </c>
      <c r="D920" t="inlineStr">
        <is>
          <t>308 Airport Rd</t>
        </is>
      </c>
      <c r="E920" t="inlineStr">
        <is>
          <t>East</t>
        </is>
      </c>
      <c r="F920" t="inlineStr">
        <is>
          <t>0912228717</t>
        </is>
      </c>
      <c r="G920" t="inlineStr">
        <is>
          <t>Daniel Fernandes</t>
        </is>
      </c>
      <c r="H920" t="inlineStr">
        <is>
          <t>2013-05-21</t>
        </is>
      </c>
      <c r="I920" t="b">
        <v>1</v>
      </c>
      <c r="J920" t="inlineStr">
        <is>
          <t>active</t>
        </is>
      </c>
      <c r="K920" t="inlineStr">
        <is>
          <t>Fuel and chemicals</t>
        </is>
      </c>
    </row>
    <row r="921">
      <c r="A921" t="inlineStr">
        <is>
          <t>T106983</t>
        </is>
      </c>
      <c r="B921" t="inlineStr">
        <is>
          <t>Evergreen Trading Group Ltd</t>
        </is>
      </c>
      <c r="D921" t="inlineStr">
        <is>
          <t>377 STATION ROAD</t>
        </is>
      </c>
      <c r="E921" t="inlineStr">
        <is>
          <t>East</t>
        </is>
      </c>
      <c r="F921" t="inlineStr">
        <is>
          <t>0407745834</t>
        </is>
      </c>
      <c r="G921" t="inlineStr">
        <is>
          <t>Ingrid Okafor</t>
        </is>
      </c>
      <c r="H921" t="inlineStr">
        <is>
          <t>2014-06-06</t>
        </is>
      </c>
      <c r="I921" t="b">
        <v>1</v>
      </c>
      <c r="J921" t="inlineStr">
        <is>
          <t>active</t>
        </is>
      </c>
      <c r="K921" t="inlineStr">
        <is>
          <t>Pharmaceuticals</t>
        </is>
      </c>
    </row>
    <row r="922">
      <c r="A922" t="inlineStr">
        <is>
          <t>T106987</t>
        </is>
      </c>
      <c r="B922" t="inlineStr">
        <is>
          <t>Carrick Electronics Group Ltd</t>
        </is>
      </c>
      <c r="C922" t="inlineStr">
        <is>
          <t>Carrick Electronics Group Ltd</t>
        </is>
      </c>
      <c r="D922" t="inlineStr">
        <is>
          <t>375 Industrial Estate</t>
        </is>
      </c>
      <c r="E922" t="inlineStr">
        <is>
          <t>Coastal</t>
        </is>
      </c>
      <c r="F922" t="inlineStr">
        <is>
          <t>0719832200</t>
        </is>
      </c>
      <c r="G922" t="inlineStr">
        <is>
          <t>Farid Okafor</t>
        </is>
      </c>
      <c r="H922" t="inlineStr">
        <is>
          <t>2013-01-09</t>
        </is>
      </c>
      <c r="I922" t="b">
        <v>1</v>
      </c>
      <c r="J922" t="inlineStr">
        <is>
          <t>dormant</t>
        </is>
      </c>
      <c r="K922" t="inlineStr">
        <is>
          <t>Electronics</t>
        </is>
      </c>
    </row>
    <row r="923">
      <c r="A923" t="inlineStr">
        <is>
          <t>T106998</t>
        </is>
      </c>
      <c r="B923" t="inlineStr">
        <is>
          <t>Prime Fruits Group Ltd</t>
        </is>
      </c>
      <c r="D923" t="inlineStr">
        <is>
          <t>123 Garden Lane</t>
        </is>
      </c>
      <c r="E923" t="inlineStr">
        <is>
          <t>South</t>
        </is>
      </c>
      <c r="F923" t="inlineStr">
        <is>
          <t>0580403206</t>
        </is>
      </c>
      <c r="G923" t="inlineStr">
        <is>
          <t>Elena Silva</t>
        </is>
      </c>
      <c r="H923" t="inlineStr">
        <is>
          <t>2014-02-18</t>
        </is>
      </c>
      <c r="I923" t="b">
        <v>1</v>
      </c>
      <c r="J923" t="inlineStr">
        <is>
          <t>active</t>
        </is>
      </c>
      <c r="K923" t="inlineStr">
        <is>
          <t>Cosmetics and personal care</t>
        </is>
      </c>
    </row>
    <row r="924">
      <c r="A924" t="inlineStr">
        <is>
          <t>T107004</t>
        </is>
      </c>
      <c r="B924" t="inlineStr">
        <is>
          <t xml:space="preserve">Star Pack Enterprises </t>
        </is>
      </c>
      <c r="C924" t="inlineStr">
        <is>
          <t>Star Pack Enterprises</t>
        </is>
      </c>
      <c r="D924" t="inlineStr">
        <is>
          <t>237 Mill Road</t>
        </is>
      </c>
      <c r="E924" t="inlineStr">
        <is>
          <t>East</t>
        </is>
      </c>
      <c r="F924" t="inlineStr">
        <is>
          <t>0560817434</t>
        </is>
      </c>
      <c r="G924" t="inlineStr">
        <is>
          <t>M. Rahman</t>
        </is>
      </c>
      <c r="H924" t="inlineStr">
        <is>
          <t>2013-09-08</t>
        </is>
      </c>
      <c r="I924" t="b">
        <v>1</v>
      </c>
      <c r="J924" t="inlineStr">
        <is>
          <t>active</t>
        </is>
      </c>
      <c r="K924" t="inlineStr">
        <is>
          <t>Medical devices</t>
        </is>
      </c>
    </row>
    <row r="925">
      <c r="A925" t="inlineStr">
        <is>
          <t>T107013</t>
        </is>
      </c>
      <c r="B925" t="inlineStr">
        <is>
          <t>Cobalt Logistics Co.</t>
        </is>
      </c>
      <c r="C925" t="inlineStr">
        <is>
          <t>Cobalt Logistics Co.</t>
        </is>
      </c>
      <c r="D925" t="inlineStr">
        <is>
          <t>121 Market Street</t>
        </is>
      </c>
      <c r="E925" t="inlineStr">
        <is>
          <t>East</t>
        </is>
      </c>
      <c r="F925" t="inlineStr">
        <is>
          <t>0487265344</t>
        </is>
      </c>
      <c r="G925" t="inlineStr">
        <is>
          <t>Elena Ibrahim</t>
        </is>
      </c>
      <c r="H925" t="inlineStr">
        <is>
          <t>2025-12-31</t>
        </is>
      </c>
      <c r="I925" t="b">
        <v>1</v>
      </c>
      <c r="J925" t="inlineStr">
        <is>
          <t>active</t>
        </is>
      </c>
      <c r="K925" t="inlineStr">
        <is>
          <t>Cosmetics and personal care</t>
        </is>
      </c>
    </row>
    <row r="926">
      <c r="A926" t="inlineStr">
        <is>
          <t>T107015</t>
        </is>
      </c>
      <c r="B926" t="inlineStr">
        <is>
          <t xml:space="preserve">United Textiles Limited </t>
        </is>
      </c>
      <c r="D926" t="inlineStr">
        <is>
          <t>345 Garden Lane</t>
        </is>
      </c>
      <c r="E926" t="inlineStr">
        <is>
          <t>East</t>
        </is>
      </c>
      <c r="F926" t="inlineStr">
        <is>
          <t>0543825807</t>
        </is>
      </c>
      <c r="G926" t="inlineStr">
        <is>
          <t>Omar Sato</t>
        </is>
      </c>
      <c r="H926" t="inlineStr">
        <is>
          <t>2011-07-05</t>
        </is>
      </c>
      <c r="I926" t="b">
        <v>1</v>
      </c>
      <c r="J926" t="inlineStr">
        <is>
          <t>active</t>
        </is>
      </c>
      <c r="K926" t="inlineStr">
        <is>
          <t>Cosmetics and personal care</t>
        </is>
      </c>
    </row>
    <row r="927">
      <c r="A927" t="inlineStr">
        <is>
          <t>T107026</t>
        </is>
      </c>
      <c r="B927" t="inlineStr">
        <is>
          <t>Star Agro Company</t>
        </is>
      </c>
      <c r="C927" t="inlineStr">
        <is>
          <t>Star Agro Co.</t>
        </is>
      </c>
      <c r="D927" t="inlineStr">
        <is>
          <t>130 Market Street</t>
        </is>
      </c>
      <c r="E927" t="inlineStr">
        <is>
          <t>North</t>
        </is>
      </c>
      <c r="F927" t="inlineStr">
        <is>
          <t>0211216636</t>
        </is>
      </c>
      <c r="G927" t="inlineStr">
        <is>
          <t>Aisha Rahman</t>
        </is>
      </c>
      <c r="H927" t="inlineStr">
        <is>
          <t>2016-11-24</t>
        </is>
      </c>
      <c r="I927" t="b">
        <v>1</v>
      </c>
      <c r="J927" t="inlineStr">
        <is>
          <t>active</t>
        </is>
      </c>
      <c r="K927" t="inlineStr">
        <is>
          <t>Cosmetics and personal care</t>
        </is>
      </c>
    </row>
    <row r="928">
      <c r="A928" t="inlineStr">
        <is>
          <t>T107040</t>
        </is>
      </c>
      <c r="B928" t="inlineStr">
        <is>
          <t>Metro Distribution &amp; Sons</t>
        </is>
      </c>
      <c r="C928" t="inlineStr">
        <is>
          <t>Metro Distribution &amp; Sons</t>
        </is>
      </c>
      <c r="D928" t="inlineStr">
        <is>
          <t>17 Mill Road</t>
        </is>
      </c>
      <c r="E928" t="inlineStr">
        <is>
          <t>South</t>
        </is>
      </c>
      <c r="F928" t="inlineStr">
        <is>
          <t>0412972499</t>
        </is>
      </c>
      <c r="G928" t="inlineStr">
        <is>
          <t>Tomas Al-Sayed</t>
        </is>
      </c>
      <c r="H928" t="inlineStr">
        <is>
          <t>2015-09-15</t>
        </is>
      </c>
      <c r="I928" t="b">
        <v>1</v>
      </c>
      <c r="J928" t="inlineStr">
        <is>
          <t>active</t>
        </is>
      </c>
      <c r="K928" t="inlineStr">
        <is>
          <t>Medical devices</t>
        </is>
      </c>
    </row>
    <row r="929">
      <c r="A929" t="inlineStr">
        <is>
          <t>T107048</t>
        </is>
      </c>
      <c r="B929" t="inlineStr">
        <is>
          <t>Arden Industries Limited</t>
        </is>
      </c>
      <c r="C929" t="inlineStr">
        <is>
          <t>Arden Industries Ltd</t>
        </is>
      </c>
      <c r="D929" t="inlineStr">
        <is>
          <t>338 Industrial Estate</t>
        </is>
      </c>
      <c r="E929" t="inlineStr">
        <is>
          <t>South</t>
        </is>
      </c>
      <c r="F929" t="inlineStr">
        <is>
          <t>0442286577</t>
        </is>
      </c>
      <c r="G929" t="inlineStr">
        <is>
          <t>Nadia Tanaka</t>
        </is>
      </c>
      <c r="H929" t="inlineStr">
        <is>
          <t>2019-03-20</t>
        </is>
      </c>
      <c r="I929" t="b">
        <v>1</v>
      </c>
      <c r="J929" t="inlineStr">
        <is>
          <t>active</t>
        </is>
      </c>
      <c r="K929" t="inlineStr">
        <is>
          <t>Machinery</t>
        </is>
      </c>
    </row>
    <row r="930">
      <c r="A930" t="inlineStr">
        <is>
          <t>T107051</t>
        </is>
      </c>
      <c r="B930" t="inlineStr">
        <is>
          <t>Dunmore Industries Company</t>
        </is>
      </c>
      <c r="C930" t="inlineStr">
        <is>
          <t>Dunmore Industries Co.</t>
        </is>
      </c>
      <c r="D930" t="inlineStr">
        <is>
          <t>Unit 16, 16 Industrial Estate</t>
        </is>
      </c>
      <c r="E930" t="inlineStr">
        <is>
          <t>West</t>
        </is>
      </c>
      <c r="F930" t="inlineStr">
        <is>
          <t>0532176755</t>
        </is>
      </c>
      <c r="G930" t="inlineStr">
        <is>
          <t>Samuel Osei</t>
        </is>
      </c>
      <c r="H930" t="inlineStr">
        <is>
          <t>2025-06-05</t>
        </is>
      </c>
      <c r="I930" t="b">
        <v>1</v>
      </c>
      <c r="J930" t="inlineStr">
        <is>
          <t>active</t>
        </is>
      </c>
      <c r="K930" t="inlineStr">
        <is>
          <t>Machinery</t>
        </is>
      </c>
    </row>
    <row r="931">
      <c r="A931" t="inlineStr">
        <is>
          <t>T107059</t>
        </is>
      </c>
      <c r="B931" t="inlineStr">
        <is>
          <t>Dunmore Glow International Ltd</t>
        </is>
      </c>
      <c r="C931" t="inlineStr">
        <is>
          <t>Dunmore Glow International Ltd</t>
        </is>
      </c>
      <c r="D931" t="inlineStr">
        <is>
          <t>139 Market St</t>
        </is>
      </c>
      <c r="E931" t="inlineStr">
        <is>
          <t>East</t>
        </is>
      </c>
      <c r="F931" t="inlineStr">
        <is>
          <t>0548550687</t>
        </is>
      </c>
      <c r="G931" t="inlineStr">
        <is>
          <t>Aisha Reyes</t>
        </is>
      </c>
      <c r="H931" t="inlineStr">
        <is>
          <t>2014-06-28</t>
        </is>
      </c>
      <c r="I931" t="b">
        <v>1</v>
      </c>
      <c r="J931" t="inlineStr">
        <is>
          <t>active</t>
        </is>
      </c>
      <c r="K931" t="inlineStr">
        <is>
          <t>Vehicles and parts</t>
        </is>
      </c>
    </row>
    <row r="932">
      <c r="A932" t="inlineStr">
        <is>
          <t>T107067</t>
        </is>
      </c>
      <c r="B932" t="inlineStr">
        <is>
          <t>Central Electronics Limited</t>
        </is>
      </c>
      <c r="D932" t="inlineStr">
        <is>
          <t>95 Temple St</t>
        </is>
      </c>
      <c r="E932" t="inlineStr">
        <is>
          <t>Coastal</t>
        </is>
      </c>
      <c r="F932" t="inlineStr">
        <is>
          <t>0370776341</t>
        </is>
      </c>
      <c r="G932" t="inlineStr">
        <is>
          <t>Amina Tanaka</t>
        </is>
      </c>
      <c r="H932" t="inlineStr">
        <is>
          <t>2017-04-04</t>
        </is>
      </c>
      <c r="I932" t="b">
        <v>1</v>
      </c>
      <c r="J932" t="inlineStr">
        <is>
          <t>active</t>
        </is>
      </c>
      <c r="K932" t="inlineStr">
        <is>
          <t>Pharmaceuticals</t>
        </is>
      </c>
    </row>
    <row r="933">
      <c r="A933" t="inlineStr">
        <is>
          <t>T107076</t>
        </is>
      </c>
      <c r="B933" t="inlineStr">
        <is>
          <t>Phoenix Steel International Ltd</t>
        </is>
      </c>
      <c r="C933" t="inlineStr">
        <is>
          <t>Phoenix Steel International Ltd</t>
        </is>
      </c>
      <c r="D933" t="inlineStr">
        <is>
          <t>272 Harbour Road</t>
        </is>
      </c>
      <c r="E933" t="inlineStr">
        <is>
          <t>East</t>
        </is>
      </c>
      <c r="F933" t="inlineStr">
        <is>
          <t>0210889615</t>
        </is>
      </c>
      <c r="G933" t="inlineStr">
        <is>
          <t>Elena Novak</t>
        </is>
      </c>
      <c r="H933" t="inlineStr">
        <is>
          <t>2017-02-19</t>
        </is>
      </c>
      <c r="I933" t="b">
        <v>1</v>
      </c>
      <c r="J933" t="inlineStr">
        <is>
          <t>active</t>
        </is>
      </c>
      <c r="K933" t="inlineStr">
        <is>
          <t>Fuel and chemicals</t>
        </is>
      </c>
    </row>
    <row r="934">
      <c r="A934" t="inlineStr">
        <is>
          <t>T107081</t>
        </is>
      </c>
      <c r="B934" t="inlineStr">
        <is>
          <t>Delta Imports Holdings Ltd</t>
        </is>
      </c>
      <c r="C934" t="inlineStr">
        <is>
          <t>Delta Imports Holdings Ltd</t>
        </is>
      </c>
      <c r="D934" t="inlineStr">
        <is>
          <t>283 Bazaar Lane</t>
        </is>
      </c>
      <c r="E934" t="inlineStr">
        <is>
          <t>West</t>
        </is>
      </c>
      <c r="F934" t="inlineStr">
        <is>
          <t>0857200537</t>
        </is>
      </c>
      <c r="G934" t="inlineStr">
        <is>
          <t>Mei Patel</t>
        </is>
      </c>
      <c r="H934" t="inlineStr">
        <is>
          <t>2014-06-01</t>
        </is>
      </c>
      <c r="I934" t="b">
        <v>1</v>
      </c>
      <c r="J934" t="inlineStr">
        <is>
          <t>active</t>
        </is>
      </c>
      <c r="K934" t="inlineStr">
        <is>
          <t>Textiles and apparel</t>
        </is>
      </c>
    </row>
    <row r="935">
      <c r="A935" t="inlineStr">
        <is>
          <t>T107087</t>
        </is>
      </c>
      <c r="B935" t="inlineStr">
        <is>
          <t>Twin Rivers Pack Ltd</t>
        </is>
      </c>
      <c r="D935" t="inlineStr">
        <is>
          <t>43 Market Street</t>
        </is>
      </c>
      <c r="E935" t="inlineStr">
        <is>
          <t>East</t>
        </is>
      </c>
      <c r="F935" t="inlineStr">
        <is>
          <t>0772031666</t>
        </is>
      </c>
      <c r="G935" t="inlineStr">
        <is>
          <t>Ingrid Mensah</t>
        </is>
      </c>
      <c r="H935" t="inlineStr">
        <is>
          <t>2009-10-21</t>
        </is>
      </c>
      <c r="I935" t="b">
        <v>1</v>
      </c>
      <c r="J935" t="inlineStr">
        <is>
          <t>active</t>
        </is>
      </c>
      <c r="K935" t="inlineStr">
        <is>
          <t>Vehicles and parts</t>
        </is>
      </c>
    </row>
    <row r="936">
      <c r="A936" t="inlineStr">
        <is>
          <t>T107091</t>
        </is>
      </c>
      <c r="B936" t="inlineStr">
        <is>
          <t>Great Vellmoor Industries International Ltd</t>
        </is>
      </c>
      <c r="C936" t="inlineStr">
        <is>
          <t>Great Store</t>
        </is>
      </c>
      <c r="D936" t="inlineStr">
        <is>
          <t>Unit 14, 97 Industrial Estate</t>
        </is>
      </c>
      <c r="E936" t="inlineStr">
        <is>
          <t>East</t>
        </is>
      </c>
      <c r="F936" t="inlineStr">
        <is>
          <t>0742351028</t>
        </is>
      </c>
      <c r="G936" t="inlineStr">
        <is>
          <t>Omar Bauer</t>
        </is>
      </c>
      <c r="H936" t="inlineStr">
        <is>
          <t>2012-11-30</t>
        </is>
      </c>
      <c r="I936" t="b">
        <v>1</v>
      </c>
      <c r="J936" t="inlineStr">
        <is>
          <t>active</t>
        </is>
      </c>
      <c r="K936" t="inlineStr">
        <is>
          <t>Electronics</t>
        </is>
      </c>
    </row>
    <row r="937">
      <c r="A937" t="inlineStr">
        <is>
          <t>T107102</t>
        </is>
      </c>
      <c r="B937" t="inlineStr">
        <is>
          <t>Delta Distribution Holdings Ltd</t>
        </is>
      </c>
      <c r="D937" t="inlineStr">
        <is>
          <t>230 Airport Road</t>
        </is>
      </c>
      <c r="E937" t="inlineStr">
        <is>
          <t>South</t>
        </is>
      </c>
      <c r="F937" t="inlineStr">
        <is>
          <t>0515883182</t>
        </is>
      </c>
      <c r="G937" t="inlineStr">
        <is>
          <t>Farid Mahmood</t>
        </is>
      </c>
      <c r="H937" t="inlineStr">
        <is>
          <t>2020-09-01</t>
        </is>
      </c>
      <c r="I937" t="b">
        <v>1</v>
      </c>
      <c r="J937" t="inlineStr">
        <is>
          <t>active</t>
        </is>
      </c>
      <c r="K937" t="inlineStr">
        <is>
          <t>Pharmaceuticals</t>
        </is>
      </c>
    </row>
    <row r="938">
      <c r="A938" t="inlineStr">
        <is>
          <t>T107109</t>
        </is>
      </c>
      <c r="B938" t="inlineStr">
        <is>
          <t>Cobalt Enterprises Co., Ltd</t>
        </is>
      </c>
      <c r="C938" t="inlineStr">
        <is>
          <t>Cobalt Enterprises Co., Ltd</t>
        </is>
      </c>
      <c r="D938" t="inlineStr">
        <is>
          <t>89 Bazaar Lane</t>
        </is>
      </c>
      <c r="E938" t="inlineStr">
        <is>
          <t>Coastal</t>
        </is>
      </c>
      <c r="F938" t="inlineStr">
        <is>
          <t>0429765876</t>
        </is>
      </c>
      <c r="G938" t="inlineStr">
        <is>
          <t>Hassan Kowalski</t>
        </is>
      </c>
      <c r="H938" t="inlineStr">
        <is>
          <t>2021-07-24</t>
        </is>
      </c>
      <c r="I938" t="b">
        <v>1</v>
      </c>
      <c r="J938" t="inlineStr">
        <is>
          <t>active</t>
        </is>
      </c>
      <c r="K938" t="inlineStr">
        <is>
          <t>Food importers</t>
        </is>
      </c>
    </row>
    <row r="939">
      <c r="A939" t="inlineStr">
        <is>
          <t>T107116</t>
        </is>
      </c>
      <c r="B939" t="inlineStr">
        <is>
          <t>Delta Steel Company</t>
        </is>
      </c>
      <c r="C939" t="inlineStr">
        <is>
          <t>Delta Steel Co.</t>
        </is>
      </c>
      <c r="D939" t="inlineStr">
        <is>
          <t>27 BAZAAR LANE</t>
        </is>
      </c>
      <c r="E939" t="inlineStr">
        <is>
          <t>Coastal</t>
        </is>
      </c>
      <c r="F939" t="inlineStr">
        <is>
          <t>0865198104</t>
        </is>
      </c>
      <c r="G939" t="inlineStr">
        <is>
          <t>Somchai Kowalski</t>
        </is>
      </c>
      <c r="H939" t="inlineStr">
        <is>
          <t>2019-09-01</t>
        </is>
      </c>
      <c r="I939" t="b">
        <v>1</v>
      </c>
      <c r="J939" t="inlineStr">
        <is>
          <t>active</t>
        </is>
      </c>
      <c r="K939" t="inlineStr">
        <is>
          <t>Cosmetics and personal care</t>
        </is>
      </c>
    </row>
    <row r="940">
      <c r="A940" t="inlineStr">
        <is>
          <t>T107123</t>
        </is>
      </c>
      <c r="B940" t="inlineStr">
        <is>
          <t>Phoenix Motors Limited</t>
        </is>
      </c>
      <c r="D940" t="inlineStr">
        <is>
          <t>64 Industrial Estate</t>
        </is>
      </c>
      <c r="E940" t="inlineStr">
        <is>
          <t>Coastal</t>
        </is>
      </c>
      <c r="F940" t="inlineStr">
        <is>
          <t>0284018801</t>
        </is>
      </c>
      <c r="G940" t="inlineStr">
        <is>
          <t>Elena Al-Sayed</t>
        </is>
      </c>
      <c r="H940" t="inlineStr">
        <is>
          <t>2016-05-12</t>
        </is>
      </c>
      <c r="I940" t="b">
        <v>1</v>
      </c>
      <c r="J940" t="inlineStr">
        <is>
          <t>active</t>
        </is>
      </c>
      <c r="K940" t="inlineStr">
        <is>
          <t>Machinery</t>
        </is>
      </c>
    </row>
    <row r="941">
      <c r="A941" t="inlineStr">
        <is>
          <t>T107127</t>
        </is>
      </c>
      <c r="B941" t="inlineStr">
        <is>
          <t>Lotus Fruits Holdings Ltd</t>
        </is>
      </c>
      <c r="D941" t="inlineStr">
        <is>
          <t>11 GARDEN LANE</t>
        </is>
      </c>
      <c r="E941" t="inlineStr">
        <is>
          <t>Capital</t>
        </is>
      </c>
      <c r="F941" t="inlineStr">
        <is>
          <t>0754507225</t>
        </is>
      </c>
      <c r="G941" t="inlineStr">
        <is>
          <t>Farid Mahmood</t>
        </is>
      </c>
      <c r="H941" t="inlineStr">
        <is>
          <t>2026-07-03</t>
        </is>
      </c>
      <c r="I941" t="b">
        <v>1</v>
      </c>
      <c r="J941" t="inlineStr">
        <is>
          <t>active</t>
        </is>
      </c>
      <c r="K941" t="inlineStr">
        <is>
          <t>Pharmaceuticals</t>
        </is>
      </c>
    </row>
    <row r="942">
      <c r="A942" t="inlineStr">
        <is>
          <t>T107138</t>
        </is>
      </c>
      <c r="B942" t="inlineStr">
        <is>
          <t>Blue Ocean Enterprises International Ltd</t>
        </is>
      </c>
      <c r="D942" t="inlineStr">
        <is>
          <t>353 Station Road</t>
        </is>
      </c>
      <c r="E942" t="inlineStr">
        <is>
          <t>South</t>
        </is>
      </c>
      <c r="F942" t="inlineStr">
        <is>
          <t>0708779972</t>
        </is>
      </c>
      <c r="G942" t="inlineStr">
        <is>
          <t>A. Reyes</t>
        </is>
      </c>
      <c r="H942" t="inlineStr">
        <is>
          <t>2016-07-19</t>
        </is>
      </c>
      <c r="I942" t="b">
        <v>1</v>
      </c>
      <c r="J942" t="inlineStr">
        <is>
          <t>active</t>
        </is>
      </c>
      <c r="K942" t="inlineStr">
        <is>
          <t>Vehicles and parts</t>
        </is>
      </c>
    </row>
    <row r="943">
      <c r="A943" t="inlineStr">
        <is>
          <t>T107146</t>
        </is>
      </c>
      <c r="B943" t="inlineStr">
        <is>
          <t>Global Enterprises Partners Ltd</t>
        </is>
      </c>
      <c r="C943" t="inlineStr">
        <is>
          <t>Global Enterprises Partners Ltd</t>
        </is>
      </c>
      <c r="D943" t="inlineStr">
        <is>
          <t>261 Airport Road</t>
        </is>
      </c>
      <c r="E943" t="inlineStr">
        <is>
          <t>Coastal</t>
        </is>
      </c>
      <c r="F943" t="inlineStr">
        <is>
          <t>0834379224</t>
        </is>
      </c>
      <c r="G943" t="inlineStr">
        <is>
          <t>Farid Mahmood</t>
        </is>
      </c>
      <c r="H943" t="inlineStr">
        <is>
          <t>2024-08-16</t>
        </is>
      </c>
      <c r="I943" t="b">
        <v>1</v>
      </c>
      <c r="J943" t="inlineStr">
        <is>
          <t>active</t>
        </is>
      </c>
      <c r="K943" t="inlineStr">
        <is>
          <t>Medical devices</t>
        </is>
      </c>
    </row>
    <row r="944">
      <c r="A944" t="inlineStr">
        <is>
          <t>T107151</t>
        </is>
      </c>
      <c r="B944" t="inlineStr">
        <is>
          <t>Dunmore Enterprises Holdings Ltd</t>
        </is>
      </c>
      <c r="C944" t="inlineStr">
        <is>
          <t>Dunmore Trade</t>
        </is>
      </c>
      <c r="D944" t="inlineStr">
        <is>
          <t>354 Garden Lane</t>
        </is>
      </c>
      <c r="E944" t="inlineStr">
        <is>
          <t>East</t>
        </is>
      </c>
      <c r="F944" t="inlineStr">
        <is>
          <t>0999353002</t>
        </is>
      </c>
      <c r="G944" t="inlineStr">
        <is>
          <t>Kenji Chen</t>
        </is>
      </c>
      <c r="H944" t="inlineStr">
        <is>
          <t>2014-12-04</t>
        </is>
      </c>
      <c r="I944" t="b">
        <v>1</v>
      </c>
      <c r="J944" t="inlineStr">
        <is>
          <t>active</t>
        </is>
      </c>
      <c r="K944" t="inlineStr">
        <is>
          <t>Textiles and apparel</t>
        </is>
      </c>
    </row>
    <row r="945">
      <c r="A945" t="inlineStr">
        <is>
          <t>T107160</t>
        </is>
      </c>
      <c r="B945" t="inlineStr">
        <is>
          <t>Carrick Fruits Partners Limited</t>
        </is>
      </c>
      <c r="C945" t="inlineStr">
        <is>
          <t>Carrick Fruits Partners Ltd</t>
        </is>
      </c>
      <c r="D945" t="inlineStr">
        <is>
          <t>236 MARKET STREET</t>
        </is>
      </c>
      <c r="E945" t="inlineStr">
        <is>
          <t>West</t>
        </is>
      </c>
      <c r="F945" t="inlineStr">
        <is>
          <t>0209490250</t>
        </is>
      </c>
      <c r="G945" t="inlineStr">
        <is>
          <t>Tomas Mwangi</t>
        </is>
      </c>
      <c r="H945" t="inlineStr">
        <is>
          <t>2021-04-07</t>
        </is>
      </c>
      <c r="I945" t="b">
        <v>1</v>
      </c>
      <c r="J945" t="inlineStr">
        <is>
          <t>active</t>
        </is>
      </c>
      <c r="K945" t="inlineStr">
        <is>
          <t>Machinery</t>
        </is>
      </c>
    </row>
    <row r="946">
      <c r="A946" t="inlineStr">
        <is>
          <t>T107163</t>
        </is>
      </c>
      <c r="B946" t="inlineStr">
        <is>
          <t>Aldergate Living Co., Ltd</t>
        </is>
      </c>
      <c r="D946" t="inlineStr">
        <is>
          <t>364 Station Road</t>
        </is>
      </c>
      <c r="E946" t="inlineStr">
        <is>
          <t>South</t>
        </is>
      </c>
      <c r="F946" t="inlineStr">
        <is>
          <t>0419459397</t>
        </is>
      </c>
      <c r="G946" t="inlineStr">
        <is>
          <t>Priya Sato</t>
        </is>
      </c>
      <c r="H946" t="inlineStr">
        <is>
          <t>2020-10-29</t>
        </is>
      </c>
      <c r="I946" t="b">
        <v>1</v>
      </c>
      <c r="J946" t="inlineStr">
        <is>
          <t>active</t>
        </is>
      </c>
      <c r="K946" t="inlineStr">
        <is>
          <t>Textiles and apparel</t>
        </is>
      </c>
    </row>
    <row r="947">
      <c r="A947" t="inlineStr">
        <is>
          <t>T107170</t>
        </is>
      </c>
      <c r="B947" t="inlineStr">
        <is>
          <t>Dunmore Textiles Holdings Ltd</t>
        </is>
      </c>
      <c r="D947" t="inlineStr">
        <is>
          <t>Unit 28, 329 Garden Lane</t>
        </is>
      </c>
      <c r="E947" t="inlineStr">
        <is>
          <t>North</t>
        </is>
      </c>
      <c r="F947" t="inlineStr">
        <is>
          <t>0804459372</t>
        </is>
      </c>
      <c r="G947" t="inlineStr">
        <is>
          <t>Elena Novak</t>
        </is>
      </c>
      <c r="H947" t="inlineStr">
        <is>
          <t>2018-08-28</t>
        </is>
      </c>
      <c r="I947" t="b">
        <v>1</v>
      </c>
      <c r="J947" t="inlineStr">
        <is>
          <t>active</t>
        </is>
      </c>
      <c r="K947" t="inlineStr">
        <is>
          <t>Machinery</t>
        </is>
      </c>
    </row>
    <row r="948">
      <c r="A948" t="inlineStr">
        <is>
          <t>T107178</t>
        </is>
      </c>
      <c r="B948" t="inlineStr">
        <is>
          <t>Orchid Electronics Holdings Ltd</t>
        </is>
      </c>
      <c r="D948" t="inlineStr">
        <is>
          <t>168 Mill Road</t>
        </is>
      </c>
      <c r="E948" t="inlineStr">
        <is>
          <t>East</t>
        </is>
      </c>
      <c r="F948" t="inlineStr">
        <is>
          <t>0379616027</t>
        </is>
      </c>
      <c r="G948" t="inlineStr">
        <is>
          <t>Daniel Reyes</t>
        </is>
      </c>
      <c r="H948" t="inlineStr">
        <is>
          <t>2021-06-23</t>
        </is>
      </c>
      <c r="I948" t="b">
        <v>1</v>
      </c>
      <c r="J948" t="inlineStr">
        <is>
          <t>active</t>
        </is>
      </c>
      <c r="K948" t="inlineStr">
        <is>
          <t>Textiles and apparel</t>
        </is>
      </c>
    </row>
    <row r="949">
      <c r="A949" t="inlineStr">
        <is>
          <t>T107185</t>
        </is>
      </c>
      <c r="B949" t="inlineStr">
        <is>
          <t>Saffron Electronics &amp; Sons</t>
        </is>
      </c>
      <c r="C949" t="inlineStr">
        <is>
          <t>Saffron Electronics &amp; Sons</t>
        </is>
      </c>
      <c r="D949" t="inlineStr">
        <is>
          <t>Unit 3, 89 Riverside</t>
        </is>
      </c>
      <c r="E949" t="inlineStr">
        <is>
          <t>East</t>
        </is>
      </c>
      <c r="F949" t="inlineStr">
        <is>
          <t>0369828996</t>
        </is>
      </c>
      <c r="G949" t="inlineStr">
        <is>
          <t>Aisha Patel</t>
        </is>
      </c>
      <c r="H949" t="inlineStr">
        <is>
          <t>2010-09-12</t>
        </is>
      </c>
      <c r="I949" t="b">
        <v>1</v>
      </c>
      <c r="J949" t="inlineStr">
        <is>
          <t>active</t>
        </is>
      </c>
      <c r="K949" t="inlineStr">
        <is>
          <t>Furniture and household</t>
        </is>
      </c>
    </row>
    <row r="950">
      <c r="A950" t="inlineStr">
        <is>
          <t>T107190</t>
        </is>
      </c>
      <c r="B950" t="inlineStr">
        <is>
          <t>Eastern Living &amp; Sons</t>
        </is>
      </c>
      <c r="C950" t="inlineStr">
        <is>
          <t>Eastern Living &amp; Sons</t>
        </is>
      </c>
      <c r="D950" t="inlineStr">
        <is>
          <t>100 Market Street</t>
        </is>
      </c>
      <c r="E950" t="inlineStr">
        <is>
          <t>East</t>
        </is>
      </c>
      <c r="F950" t="inlineStr">
        <is>
          <t>0915922622</t>
        </is>
      </c>
      <c r="G950" t="inlineStr">
        <is>
          <t>B. Bauer</t>
        </is>
      </c>
      <c r="H950" t="inlineStr">
        <is>
          <t>2017-03-23</t>
        </is>
      </c>
      <c r="I950" t="b">
        <v>1</v>
      </c>
      <c r="J950" t="inlineStr">
        <is>
          <t>active</t>
        </is>
      </c>
      <c r="K950" t="inlineStr">
        <is>
          <t>Vehicles and parts</t>
        </is>
      </c>
    </row>
    <row r="951">
      <c r="A951" t="inlineStr">
        <is>
          <t>T107202</t>
        </is>
      </c>
      <c r="B951" t="inlineStr">
        <is>
          <t>Great Vellmoor Distribution Partners Ltd</t>
        </is>
      </c>
      <c r="C951" t="inlineStr">
        <is>
          <t>Great Vellmoor Distribution Partners Ltd</t>
        </is>
      </c>
      <c r="D951" t="inlineStr">
        <is>
          <t>120 Airport Road</t>
        </is>
      </c>
      <c r="E951" t="inlineStr">
        <is>
          <t>East</t>
        </is>
      </c>
      <c r="F951" t="inlineStr">
        <is>
          <t>0598999453</t>
        </is>
      </c>
      <c r="G951" t="inlineStr">
        <is>
          <t>Fatima Haddad</t>
        </is>
      </c>
      <c r="H951" t="inlineStr">
        <is>
          <t>2010-07-14</t>
        </is>
      </c>
      <c r="I951" t="b">
        <v>1</v>
      </c>
      <c r="J951" t="inlineStr">
        <is>
          <t>active</t>
        </is>
      </c>
      <c r="K951" t="inlineStr">
        <is>
          <t>Fuel and chemicals</t>
        </is>
      </c>
    </row>
    <row r="952">
      <c r="A952" t="inlineStr">
        <is>
          <t>T107208</t>
        </is>
      </c>
      <c r="B952" t="inlineStr">
        <is>
          <t>Summit Imports Group Ltd</t>
        </is>
      </c>
      <c r="D952" t="inlineStr">
        <is>
          <t>Unit 15, 311 Station Road</t>
        </is>
      </c>
      <c r="E952" t="inlineStr">
        <is>
          <t>East</t>
        </is>
      </c>
      <c r="F952" t="inlineStr">
        <is>
          <t>0766180817</t>
        </is>
      </c>
      <c r="G952" t="inlineStr">
        <is>
          <t>Omar Nguyen-Lee</t>
        </is>
      </c>
      <c r="H952" t="inlineStr">
        <is>
          <t>2012-02-11</t>
        </is>
      </c>
      <c r="I952" t="b">
        <v>1</v>
      </c>
      <c r="J952" t="inlineStr">
        <is>
          <t>active</t>
        </is>
      </c>
      <c r="K952" t="inlineStr">
        <is>
          <t>Steel and construction</t>
        </is>
      </c>
    </row>
    <row r="953">
      <c r="A953" t="inlineStr">
        <is>
          <t>T107211</t>
        </is>
      </c>
      <c r="B953" t="inlineStr">
        <is>
          <t>Delta Electronics Enterprises</t>
        </is>
      </c>
      <c r="D953" t="inlineStr">
        <is>
          <t>257 Mill Rd</t>
        </is>
      </c>
      <c r="E953" t="inlineStr">
        <is>
          <t>Capital</t>
        </is>
      </c>
      <c r="F953" t="inlineStr">
        <is>
          <t>0718156784</t>
        </is>
      </c>
      <c r="G953" t="inlineStr">
        <is>
          <t>Aisha Al-Sayed</t>
        </is>
      </c>
      <c r="H953" t="inlineStr">
        <is>
          <t>2025-10-18</t>
        </is>
      </c>
      <c r="I953" t="b">
        <v>1</v>
      </c>
      <c r="J953" t="inlineStr">
        <is>
          <t>active</t>
        </is>
      </c>
      <c r="K953" t="inlineStr">
        <is>
          <t>Tobacco and beverages</t>
        </is>
      </c>
    </row>
    <row r="954">
      <c r="A954" t="inlineStr">
        <is>
          <t>T107218</t>
        </is>
      </c>
      <c r="B954" t="inlineStr">
        <is>
          <t>Pacific Distribution Partners Limited</t>
        </is>
      </c>
      <c r="D954" t="inlineStr">
        <is>
          <t>266 Harbour Rd</t>
        </is>
      </c>
      <c r="E954" t="inlineStr">
        <is>
          <t>South</t>
        </is>
      </c>
      <c r="F954" t="inlineStr">
        <is>
          <t>0510279861</t>
        </is>
      </c>
      <c r="G954" t="inlineStr">
        <is>
          <t>Lucia Reyes</t>
        </is>
      </c>
      <c r="H954" t="inlineStr">
        <is>
          <t>2017-09-11</t>
        </is>
      </c>
      <c r="I954" t="b">
        <v>1</v>
      </c>
      <c r="J954" t="inlineStr">
        <is>
          <t>active</t>
        </is>
      </c>
      <c r="K954" t="inlineStr">
        <is>
          <t>Fuel and chemicals</t>
        </is>
      </c>
    </row>
    <row r="955">
      <c r="A955" t="inlineStr">
        <is>
          <t>T107231</t>
        </is>
      </c>
      <c r="B955" t="inlineStr">
        <is>
          <t>Pacific Distribution Ltd</t>
        </is>
      </c>
      <c r="D955" t="inlineStr">
        <is>
          <t>Unit 28, 324 Mill Road</t>
        </is>
      </c>
      <c r="E955" t="inlineStr">
        <is>
          <t>West</t>
        </is>
      </c>
      <c r="F955" t="inlineStr">
        <is>
          <t>0260946571</t>
        </is>
      </c>
      <c r="G955" t="inlineStr">
        <is>
          <t>Somchai Osei</t>
        </is>
      </c>
      <c r="H955" t="inlineStr">
        <is>
          <t>2019-05-10</t>
        </is>
      </c>
      <c r="I955" t="b">
        <v>1</v>
      </c>
      <c r="J955" t="inlineStr">
        <is>
          <t>active</t>
        </is>
      </c>
      <c r="K955" t="inlineStr">
        <is>
          <t>General trading</t>
        </is>
      </c>
    </row>
    <row r="956">
      <c r="A956" t="inlineStr">
        <is>
          <t>T107245</t>
        </is>
      </c>
      <c r="B956" t="inlineStr">
        <is>
          <t>Carrick Mobile Enterprises</t>
        </is>
      </c>
      <c r="D956" t="inlineStr">
        <is>
          <t>193 Industrial Estate</t>
        </is>
      </c>
      <c r="E956" t="inlineStr">
        <is>
          <t>Coastal</t>
        </is>
      </c>
      <c r="F956" t="inlineStr">
        <is>
          <t>0249115237</t>
        </is>
      </c>
      <c r="G956" t="inlineStr">
        <is>
          <t>Elena Osei</t>
        </is>
      </c>
      <c r="H956" t="inlineStr">
        <is>
          <t>2016-08-29</t>
        </is>
      </c>
      <c r="I956" t="b">
        <v>1</v>
      </c>
      <c r="J956" t="inlineStr">
        <is>
          <t>active</t>
        </is>
      </c>
      <c r="K956" t="inlineStr">
        <is>
          <t>Steel and construction</t>
        </is>
      </c>
    </row>
    <row r="957">
      <c r="A957" t="inlineStr">
        <is>
          <t>T107258</t>
        </is>
      </c>
      <c r="B957" t="inlineStr">
        <is>
          <t xml:space="preserve">Carrick Agro Enterprises </t>
        </is>
      </c>
      <c r="D957" t="inlineStr">
        <is>
          <t>18 Market Street</t>
        </is>
      </c>
      <c r="E957" t="inlineStr">
        <is>
          <t>West</t>
        </is>
      </c>
      <c r="F957" t="inlineStr">
        <is>
          <t>0545102251</t>
        </is>
      </c>
      <c r="G957" t="inlineStr">
        <is>
          <t>Kenji Haddad</t>
        </is>
      </c>
      <c r="H957" t="inlineStr">
        <is>
          <t>2021-12-16</t>
        </is>
      </c>
      <c r="I957" t="b">
        <v>1</v>
      </c>
      <c r="J957" t="inlineStr">
        <is>
          <t>active</t>
        </is>
      </c>
      <c r="K957" t="inlineStr">
        <is>
          <t>Medical devices</t>
        </is>
      </c>
    </row>
    <row r="958">
      <c r="A958" t="inlineStr">
        <is>
          <t>T107261</t>
        </is>
      </c>
      <c r="B958" t="inlineStr">
        <is>
          <t>Inverness Commercial International Ltd</t>
        </is>
      </c>
      <c r="D958" t="inlineStr">
        <is>
          <t>315 Garden Lane</t>
        </is>
      </c>
      <c r="E958" t="inlineStr">
        <is>
          <t>West</t>
        </is>
      </c>
      <c r="F958" t="inlineStr">
        <is>
          <t>0447476865</t>
        </is>
      </c>
      <c r="G958" t="inlineStr">
        <is>
          <t>Daniel Osei</t>
        </is>
      </c>
      <c r="H958" t="inlineStr">
        <is>
          <t>2016-05-15</t>
        </is>
      </c>
      <c r="I958" t="b">
        <v>1</v>
      </c>
      <c r="J958" t="inlineStr">
        <is>
          <t>active</t>
        </is>
      </c>
      <c r="K958" t="inlineStr">
        <is>
          <t>Electronics</t>
        </is>
      </c>
    </row>
    <row r="959">
      <c r="A959" t="inlineStr">
        <is>
          <t>T107267</t>
        </is>
      </c>
      <c r="B959" t="inlineStr">
        <is>
          <t>Metro Commercial Co.</t>
        </is>
      </c>
      <c r="C959" t="inlineStr">
        <is>
          <t>Metro Commercial Co.</t>
        </is>
      </c>
      <c r="D959" t="inlineStr">
        <is>
          <t>395 Station Road</t>
        </is>
      </c>
      <c r="E959" t="inlineStr">
        <is>
          <t>East</t>
        </is>
      </c>
      <c r="F959" t="inlineStr">
        <is>
          <t>0573500728</t>
        </is>
      </c>
      <c r="G959" t="inlineStr">
        <is>
          <t>M. Novak</t>
        </is>
      </c>
      <c r="H959" t="inlineStr">
        <is>
          <t>2014-10-15</t>
        </is>
      </c>
      <c r="I959" t="b">
        <v>1</v>
      </c>
      <c r="J959" t="inlineStr">
        <is>
          <t>active</t>
        </is>
      </c>
      <c r="K959" t="inlineStr">
        <is>
          <t>Textiles and apparel</t>
        </is>
      </c>
    </row>
    <row r="960">
      <c r="A960" t="inlineStr">
        <is>
          <t>T107273</t>
        </is>
      </c>
      <c r="B960" t="inlineStr">
        <is>
          <t>Green Valley Logistics Partners Ltd</t>
        </is>
      </c>
      <c r="D960" t="inlineStr">
        <is>
          <t>18 Station Road</t>
        </is>
      </c>
      <c r="E960" t="inlineStr">
        <is>
          <t>East</t>
        </is>
      </c>
      <c r="F960" t="inlineStr">
        <is>
          <t>0275447922</t>
        </is>
      </c>
      <c r="G960" t="inlineStr">
        <is>
          <t>Kenji Chen</t>
        </is>
      </c>
      <c r="H960" t="inlineStr">
        <is>
          <t>2014-10-04</t>
        </is>
      </c>
      <c r="I960" t="b">
        <v>1</v>
      </c>
      <c r="J960" t="inlineStr">
        <is>
          <t>active</t>
        </is>
      </c>
      <c r="K960" t="inlineStr">
        <is>
          <t>Furniture and household</t>
        </is>
      </c>
    </row>
    <row r="961">
      <c r="A961" t="inlineStr">
        <is>
          <t>T107281</t>
        </is>
      </c>
      <c r="B961" t="inlineStr">
        <is>
          <t>Cobalt Fruits Limited</t>
        </is>
      </c>
      <c r="C961" t="inlineStr">
        <is>
          <t>Cobalt Fruits Limited</t>
        </is>
      </c>
      <c r="D961" t="inlineStr">
        <is>
          <t>Unit 6, 372 Mill Road</t>
        </is>
      </c>
      <c r="E961" t="inlineStr">
        <is>
          <t>North</t>
        </is>
      </c>
      <c r="F961" t="inlineStr">
        <is>
          <t>0545941176</t>
        </is>
      </c>
      <c r="G961" t="inlineStr">
        <is>
          <t>Amina Osei</t>
        </is>
      </c>
      <c r="H961" t="inlineStr">
        <is>
          <t>2012-11-10</t>
        </is>
      </c>
      <c r="I961" t="b">
        <v>1</v>
      </c>
      <c r="J961" t="inlineStr">
        <is>
          <t>active</t>
        </is>
      </c>
      <c r="K961" t="inlineStr">
        <is>
          <t>General trading</t>
        </is>
      </c>
    </row>
    <row r="962">
      <c r="A962" t="inlineStr">
        <is>
          <t>T107290</t>
        </is>
      </c>
      <c r="B962" t="inlineStr">
        <is>
          <t>Great Vellmoor Living Holdings Ltd</t>
        </is>
      </c>
      <c r="C962" t="inlineStr">
        <is>
          <t>Great Vellmoor Living Holdings Ltd</t>
        </is>
      </c>
      <c r="D962" t="inlineStr">
        <is>
          <t>Unit 23, 188 Mill Road</t>
        </is>
      </c>
      <c r="E962" t="inlineStr">
        <is>
          <t>South</t>
        </is>
      </c>
      <c r="F962" t="inlineStr">
        <is>
          <t>0976609054</t>
        </is>
      </c>
      <c r="G962" t="inlineStr">
        <is>
          <t>Ravi Osei</t>
        </is>
      </c>
      <c r="H962" t="inlineStr">
        <is>
          <t>2022-02-09</t>
        </is>
      </c>
      <c r="I962" t="b">
        <v>1</v>
      </c>
      <c r="J962" t="inlineStr">
        <is>
          <t>active</t>
        </is>
      </c>
      <c r="K962" t="inlineStr">
        <is>
          <t>Electronics</t>
        </is>
      </c>
    </row>
    <row r="963">
      <c r="A963" t="inlineStr">
        <is>
          <t>T107297</t>
        </is>
      </c>
      <c r="B963" t="inlineStr">
        <is>
          <t>Inverness Fruits &amp; Sons</t>
        </is>
      </c>
      <c r="D963" t="inlineStr">
        <is>
          <t>366 Garden Lane</t>
        </is>
      </c>
      <c r="E963" t="inlineStr">
        <is>
          <t>Coastal</t>
        </is>
      </c>
      <c r="F963" t="inlineStr">
        <is>
          <t>0755648906</t>
        </is>
      </c>
      <c r="G963" t="inlineStr">
        <is>
          <t>Grace Tanaka</t>
        </is>
      </c>
      <c r="H963" t="inlineStr">
        <is>
          <t>2015-09-17</t>
        </is>
      </c>
      <c r="I963" t="b">
        <v>1</v>
      </c>
      <c r="J963" t="inlineStr">
        <is>
          <t>active</t>
        </is>
      </c>
      <c r="K963" t="inlineStr">
        <is>
          <t>General trading</t>
        </is>
      </c>
    </row>
    <row r="964">
      <c r="A964" t="inlineStr">
        <is>
          <t>T107304</t>
        </is>
      </c>
      <c r="B964" t="inlineStr">
        <is>
          <t>Ocean Commercial Group Ltd</t>
        </is>
      </c>
      <c r="D964" t="inlineStr">
        <is>
          <t>321 Harbour Road</t>
        </is>
      </c>
      <c r="E964" t="inlineStr">
        <is>
          <t>North</t>
        </is>
      </c>
      <c r="F964" t="inlineStr">
        <is>
          <t>0628442899</t>
        </is>
      </c>
      <c r="G964" t="inlineStr">
        <is>
          <t>Kenji Mensah</t>
        </is>
      </c>
      <c r="H964" t="inlineStr">
        <is>
          <t>2017-12-18</t>
        </is>
      </c>
      <c r="I964" t="b">
        <v>1</v>
      </c>
      <c r="J964" t="inlineStr">
        <is>
          <t>active</t>
        </is>
      </c>
      <c r="K964" t="inlineStr">
        <is>
          <t>Pharmaceuticals</t>
        </is>
      </c>
    </row>
    <row r="965">
      <c r="A965" t="inlineStr">
        <is>
          <t>T107313</t>
        </is>
      </c>
      <c r="B965" t="inlineStr">
        <is>
          <t>Inverness Pack Co.</t>
        </is>
      </c>
      <c r="D965" t="inlineStr">
        <is>
          <t>Unit 28, 230 Mill Road</t>
        </is>
      </c>
      <c r="E965" t="inlineStr">
        <is>
          <t>Coastal</t>
        </is>
      </c>
      <c r="F965" t="inlineStr">
        <is>
          <t>0832695549</t>
        </is>
      </c>
      <c r="G965" t="inlineStr">
        <is>
          <t>Mei Nguyen-Lee</t>
        </is>
      </c>
      <c r="H965" t="inlineStr">
        <is>
          <t>2015-03-06</t>
        </is>
      </c>
      <c r="I965" t="b">
        <v>1</v>
      </c>
      <c r="J965" t="inlineStr">
        <is>
          <t>active</t>
        </is>
      </c>
      <c r="K965" t="inlineStr">
        <is>
          <t>Cosmetics and personal care</t>
        </is>
      </c>
    </row>
    <row r="966">
      <c r="A966" t="inlineStr">
        <is>
          <t>T107318</t>
        </is>
      </c>
      <c r="B966" t="inlineStr">
        <is>
          <t>Ashcombe Enterprises Co., Ltd</t>
        </is>
      </c>
      <c r="D966" t="inlineStr">
        <is>
          <t>214 Harbour Road</t>
        </is>
      </c>
      <c r="E966" t="inlineStr">
        <is>
          <t>Capital</t>
        </is>
      </c>
      <c r="F966" t="inlineStr">
        <is>
          <t>0796207944</t>
        </is>
      </c>
      <c r="G966" t="inlineStr">
        <is>
          <t>Tomas Ibrahim</t>
        </is>
      </c>
      <c r="H966" t="inlineStr">
        <is>
          <t>2021-01-18</t>
        </is>
      </c>
      <c r="I966" t="b">
        <v>1</v>
      </c>
      <c r="J966" t="inlineStr">
        <is>
          <t>active</t>
        </is>
      </c>
      <c r="K966" t="inlineStr">
        <is>
          <t>Medical devices</t>
        </is>
      </c>
    </row>
    <row r="967">
      <c r="A967" t="inlineStr">
        <is>
          <t>T107322</t>
        </is>
      </c>
      <c r="B967" t="inlineStr">
        <is>
          <t>HORIZON INDUSTRIES &amp; SONS</t>
        </is>
      </c>
      <c r="D967" t="inlineStr">
        <is>
          <t>Unit 19, 120 Bazaar Lane</t>
        </is>
      </c>
      <c r="E967" t="inlineStr">
        <is>
          <t>North</t>
        </is>
      </c>
      <c r="F967" t="inlineStr">
        <is>
          <t>0924831763</t>
        </is>
      </c>
      <c r="G967" t="inlineStr">
        <is>
          <t>Tomas Reyes</t>
        </is>
      </c>
      <c r="H967" t="inlineStr">
        <is>
          <t>2012-08-28</t>
        </is>
      </c>
      <c r="I967" t="b">
        <v>1</v>
      </c>
      <c r="J967" t="inlineStr">
        <is>
          <t>active</t>
        </is>
      </c>
      <c r="K967" t="inlineStr">
        <is>
          <t>Pharmaceuticals</t>
        </is>
      </c>
    </row>
    <row r="968">
      <c r="A968" t="inlineStr">
        <is>
          <t>T107332</t>
        </is>
      </c>
      <c r="B968" t="inlineStr">
        <is>
          <t>Crown Distribution International Ltd</t>
        </is>
      </c>
      <c r="D968" t="inlineStr">
        <is>
          <t>308 Airport Road</t>
        </is>
      </c>
      <c r="E968" t="inlineStr">
        <is>
          <t>South</t>
        </is>
      </c>
      <c r="F968" t="inlineStr">
        <is>
          <t>0756698343</t>
        </is>
      </c>
      <c r="G968" t="inlineStr">
        <is>
          <t>Kenji Novak</t>
        </is>
      </c>
      <c r="H968" t="inlineStr">
        <is>
          <t>2016-04-30</t>
        </is>
      </c>
      <c r="I968" t="b">
        <v>1</v>
      </c>
      <c r="J968" t="inlineStr">
        <is>
          <t>active</t>
        </is>
      </c>
      <c r="K968" t="inlineStr">
        <is>
          <t>Textiles and apparel</t>
        </is>
      </c>
    </row>
    <row r="969">
      <c r="A969" t="inlineStr">
        <is>
          <t>T107336</t>
        </is>
      </c>
      <c r="B969" t="inlineStr">
        <is>
          <t>Aldergate Pack &amp; Sons</t>
        </is>
      </c>
      <c r="C969" t="inlineStr">
        <is>
          <t>Aldergate Pack &amp; Sons</t>
        </is>
      </c>
      <c r="D969" t="inlineStr">
        <is>
          <t>260 Harbour Road</t>
        </is>
      </c>
      <c r="E969" t="inlineStr">
        <is>
          <t>Capital</t>
        </is>
      </c>
      <c r="F969" t="inlineStr">
        <is>
          <t>0396375300</t>
        </is>
      </c>
      <c r="G969" t="inlineStr">
        <is>
          <t>Priya Reyes</t>
        </is>
      </c>
      <c r="H969" t="inlineStr">
        <is>
          <t>2012-04-16</t>
        </is>
      </c>
      <c r="I969" t="b">
        <v>1</v>
      </c>
      <c r="J969" t="inlineStr">
        <is>
          <t>active</t>
        </is>
      </c>
      <c r="K969" t="inlineStr">
        <is>
          <t>General trading</t>
        </is>
      </c>
    </row>
    <row r="970">
      <c r="A970" t="inlineStr">
        <is>
          <t>T107343</t>
        </is>
      </c>
      <c r="B970" t="inlineStr">
        <is>
          <t>Orchid Commercial International Ltd</t>
        </is>
      </c>
      <c r="C970" t="inlineStr">
        <is>
          <t>Orchid Commercial International Ltd</t>
        </is>
      </c>
      <c r="D970" t="inlineStr">
        <is>
          <t>368 Harbour Road</t>
        </is>
      </c>
      <c r="E970" t="inlineStr">
        <is>
          <t>West</t>
        </is>
      </c>
      <c r="F970" t="inlineStr">
        <is>
          <t>0735277722</t>
        </is>
      </c>
      <c r="G970" t="inlineStr">
        <is>
          <t>Farid Mahmood</t>
        </is>
      </c>
      <c r="H970" t="inlineStr">
        <is>
          <t>2025-01-23</t>
        </is>
      </c>
      <c r="I970" t="b">
        <v>1</v>
      </c>
      <c r="J970" t="inlineStr">
        <is>
          <t>active</t>
        </is>
      </c>
      <c r="K970" t="inlineStr">
        <is>
          <t>Furniture and household</t>
        </is>
      </c>
    </row>
    <row r="971">
      <c r="A971" t="inlineStr">
        <is>
          <t>T107353</t>
        </is>
      </c>
      <c r="B971" t="inlineStr">
        <is>
          <t>Blue Ocean Enterprises Limited</t>
        </is>
      </c>
      <c r="D971" t="inlineStr">
        <is>
          <t>213 RIVERSIDE</t>
        </is>
      </c>
      <c r="E971" t="inlineStr">
        <is>
          <t>North</t>
        </is>
      </c>
      <c r="F971" t="inlineStr">
        <is>
          <t>0794618152</t>
        </is>
      </c>
      <c r="G971" t="inlineStr">
        <is>
          <t>Nadia Chen</t>
        </is>
      </c>
      <c r="H971" t="inlineStr">
        <is>
          <t>2020-12-22</t>
        </is>
      </c>
      <c r="I971" t="b">
        <v>1</v>
      </c>
      <c r="J971" t="inlineStr">
        <is>
          <t>active</t>
        </is>
      </c>
      <c r="K971" t="inlineStr">
        <is>
          <t>Vehicles and parts</t>
        </is>
      </c>
    </row>
    <row r="972">
      <c r="A972" t="inlineStr">
        <is>
          <t>T107357</t>
        </is>
      </c>
      <c r="B972" t="inlineStr">
        <is>
          <t>ROYAL AGRO &amp; SONS</t>
        </is>
      </c>
      <c r="D972" t="inlineStr">
        <is>
          <t>85 Station Road</t>
        </is>
      </c>
      <c r="E972" t="inlineStr">
        <is>
          <t>East</t>
        </is>
      </c>
      <c r="F972" t="inlineStr">
        <is>
          <t>0730151064</t>
        </is>
      </c>
      <c r="G972" t="inlineStr">
        <is>
          <t>Daniel Haddad</t>
        </is>
      </c>
      <c r="H972" t="inlineStr">
        <is>
          <t>2025-08-10</t>
        </is>
      </c>
      <c r="I972" t="b">
        <v>1</v>
      </c>
      <c r="J972" t="inlineStr">
        <is>
          <t>active</t>
        </is>
      </c>
      <c r="K972" t="inlineStr">
        <is>
          <t>Tobacco and beverages</t>
        </is>
      </c>
    </row>
    <row r="973">
      <c r="A973" t="inlineStr">
        <is>
          <t>T107367</t>
        </is>
      </c>
      <c r="B973" t="inlineStr">
        <is>
          <t>Evergreen Trading Limited</t>
        </is>
      </c>
      <c r="D973" t="inlineStr">
        <is>
          <t>182 Harbour Road</t>
        </is>
      </c>
      <c r="E973" t="inlineStr">
        <is>
          <t>Coastal</t>
        </is>
      </c>
      <c r="F973" t="inlineStr">
        <is>
          <t>0610712084</t>
        </is>
      </c>
      <c r="G973" t="inlineStr">
        <is>
          <t>Hassan Chen</t>
        </is>
      </c>
      <c r="H973" t="inlineStr">
        <is>
          <t>2020-08-10</t>
        </is>
      </c>
      <c r="I973" t="b">
        <v>1</v>
      </c>
      <c r="J973" t="inlineStr">
        <is>
          <t>active</t>
        </is>
      </c>
      <c r="K973" t="inlineStr">
        <is>
          <t>Furniture and household</t>
        </is>
      </c>
    </row>
    <row r="974">
      <c r="A974" t="inlineStr">
        <is>
          <t>T107374</t>
        </is>
      </c>
      <c r="B974" t="inlineStr">
        <is>
          <t>Cobalt Steel International Ltd</t>
        </is>
      </c>
      <c r="C974" t="inlineStr">
        <is>
          <t>Cobalt Steel International Ltd</t>
        </is>
      </c>
      <c r="D974" t="inlineStr">
        <is>
          <t>Unit 19, 51 Market Street</t>
        </is>
      </c>
      <c r="E974" t="inlineStr">
        <is>
          <t>Capital</t>
        </is>
      </c>
      <c r="F974" t="inlineStr">
        <is>
          <t>0632427812</t>
        </is>
      </c>
      <c r="G974" t="inlineStr">
        <is>
          <t>Daniel Haddad</t>
        </is>
      </c>
      <c r="H974" t="inlineStr">
        <is>
          <t>2014-07-31</t>
        </is>
      </c>
      <c r="I974" t="b">
        <v>1</v>
      </c>
      <c r="J974" t="inlineStr">
        <is>
          <t>active</t>
        </is>
      </c>
      <c r="K974" t="inlineStr">
        <is>
          <t>Cosmetics and personal care</t>
        </is>
      </c>
    </row>
    <row r="975">
      <c r="A975" t="inlineStr">
        <is>
          <t>T107385</t>
        </is>
      </c>
      <c r="B975" t="inlineStr">
        <is>
          <t>Sunrise Glow International Ltd</t>
        </is>
      </c>
      <c r="D975" t="inlineStr">
        <is>
          <t>27 INDUSTRIAL ESTATE</t>
        </is>
      </c>
      <c r="E975" t="inlineStr">
        <is>
          <t>Capital</t>
        </is>
      </c>
      <c r="F975" t="inlineStr">
        <is>
          <t>0592724943</t>
        </is>
      </c>
      <c r="G975" t="inlineStr">
        <is>
          <t>Samuel Al-Sayed</t>
        </is>
      </c>
      <c r="H975" t="inlineStr">
        <is>
          <t>2008-05-19</t>
        </is>
      </c>
      <c r="I975" t="b">
        <v>1</v>
      </c>
      <c r="J975" t="inlineStr">
        <is>
          <t>active</t>
        </is>
      </c>
      <c r="K975" t="inlineStr">
        <is>
          <t>Pharmaceuticals</t>
        </is>
      </c>
    </row>
    <row r="976">
      <c r="A976" t="inlineStr">
        <is>
          <t>T107398</t>
        </is>
      </c>
      <c r="B976" t="inlineStr">
        <is>
          <t>Delta Motors Company Limited</t>
        </is>
      </c>
      <c r="D976" t="inlineStr">
        <is>
          <t>189 Riverside</t>
        </is>
      </c>
      <c r="E976" t="inlineStr">
        <is>
          <t>Coastal</t>
        </is>
      </c>
      <c r="F976" t="inlineStr">
        <is>
          <t>0742495669</t>
        </is>
      </c>
      <c r="G976" t="inlineStr">
        <is>
          <t>Hassan Mensah</t>
        </is>
      </c>
      <c r="H976" t="inlineStr">
        <is>
          <t>2018-04-26</t>
        </is>
      </c>
      <c r="I976" t="b">
        <v>1</v>
      </c>
      <c r="J976" t="inlineStr">
        <is>
          <t>active</t>
        </is>
      </c>
      <c r="K976" t="inlineStr">
        <is>
          <t>Steel and construction</t>
        </is>
      </c>
    </row>
    <row r="977">
      <c r="A977" t="inlineStr">
        <is>
          <t>T107402</t>
        </is>
      </c>
      <c r="B977" t="inlineStr">
        <is>
          <t>BLUE OCEAN GLOW LIMITED</t>
        </is>
      </c>
      <c r="D977" t="inlineStr">
        <is>
          <t>370 Market Street</t>
        </is>
      </c>
      <c r="E977" t="inlineStr">
        <is>
          <t>East</t>
        </is>
      </c>
      <c r="F977" t="inlineStr">
        <is>
          <t>0631700968</t>
        </is>
      </c>
      <c r="G977" t="inlineStr">
        <is>
          <t>Joseph Mensah</t>
        </is>
      </c>
      <c r="H977" t="inlineStr">
        <is>
          <t>2009-06-25</t>
        </is>
      </c>
      <c r="I977" t="b">
        <v>1</v>
      </c>
      <c r="J977" t="inlineStr">
        <is>
          <t>active</t>
        </is>
      </c>
      <c r="K977" t="inlineStr">
        <is>
          <t>Electronics</t>
        </is>
      </c>
    </row>
    <row r="978">
      <c r="A978" t="inlineStr">
        <is>
          <t>T107408</t>
        </is>
      </c>
      <c r="B978" t="inlineStr">
        <is>
          <t>Silk Road Pack Co.</t>
        </is>
      </c>
      <c r="D978" t="inlineStr">
        <is>
          <t>246 Temple Street</t>
        </is>
      </c>
      <c r="E978" t="inlineStr">
        <is>
          <t>East</t>
        </is>
      </c>
      <c r="F978" t="inlineStr">
        <is>
          <t>0812241880</t>
        </is>
      </c>
      <c r="G978" t="inlineStr">
        <is>
          <t>Ravi Sato</t>
        </is>
      </c>
      <c r="H978" t="inlineStr">
        <is>
          <t>2015-05-22</t>
        </is>
      </c>
      <c r="I978" t="b">
        <v>1</v>
      </c>
      <c r="J978" t="inlineStr">
        <is>
          <t>active</t>
        </is>
      </c>
      <c r="K978" t="inlineStr">
        <is>
          <t>Textiles and apparel</t>
        </is>
      </c>
    </row>
    <row r="979">
      <c r="A979" t="inlineStr">
        <is>
          <t>T107415</t>
        </is>
      </c>
      <c r="B979" t="inlineStr">
        <is>
          <t>Meridian Pack Co.</t>
        </is>
      </c>
      <c r="D979" t="inlineStr">
        <is>
          <t>18 Bazaar Lane</t>
        </is>
      </c>
      <c r="E979" t="inlineStr">
        <is>
          <t>Capital</t>
        </is>
      </c>
      <c r="F979" t="inlineStr">
        <is>
          <t>0397035519</t>
        </is>
      </c>
      <c r="G979" t="inlineStr">
        <is>
          <t>Elena Novak</t>
        </is>
      </c>
      <c r="H979" t="inlineStr">
        <is>
          <t>2017-01-11</t>
        </is>
      </c>
      <c r="I979" t="b">
        <v>1</v>
      </c>
      <c r="J979" t="inlineStr">
        <is>
          <t>active</t>
        </is>
      </c>
      <c r="K979" t="inlineStr">
        <is>
          <t>Food importers</t>
        </is>
      </c>
    </row>
    <row r="980">
      <c r="A980" t="inlineStr">
        <is>
          <t>T107425</t>
        </is>
      </c>
      <c r="B980" t="inlineStr">
        <is>
          <t>Sunrise Logistics Ltd</t>
        </is>
      </c>
      <c r="C980" t="inlineStr">
        <is>
          <t>Sunrise Logistics Ltd</t>
        </is>
      </c>
      <c r="D980" t="inlineStr">
        <is>
          <t>239 Temple Street</t>
        </is>
      </c>
      <c r="E980" t="inlineStr">
        <is>
          <t>East</t>
        </is>
      </c>
      <c r="F980" t="inlineStr">
        <is>
          <t>0748829673</t>
        </is>
      </c>
      <c r="G980" t="inlineStr">
        <is>
          <t>Kenji Osei</t>
        </is>
      </c>
      <c r="H980" t="inlineStr">
        <is>
          <t>2011-06-09</t>
        </is>
      </c>
      <c r="I980" t="b">
        <v>1</v>
      </c>
      <c r="J980" t="inlineStr">
        <is>
          <t>active</t>
        </is>
      </c>
      <c r="K980" t="inlineStr">
        <is>
          <t>Fuel and chemicals</t>
        </is>
      </c>
    </row>
    <row r="981">
      <c r="A981" t="inlineStr">
        <is>
          <t>T107431</t>
        </is>
      </c>
      <c r="B981" t="inlineStr">
        <is>
          <t>Crown Industries &amp; Sons</t>
        </is>
      </c>
      <c r="C981" t="inlineStr">
        <is>
          <t>Crown Industries &amp; Sons</t>
        </is>
      </c>
      <c r="D981" t="inlineStr">
        <is>
          <t>85 RIVERSIDE</t>
        </is>
      </c>
      <c r="E981" t="inlineStr">
        <is>
          <t>South</t>
        </is>
      </c>
      <c r="F981" t="inlineStr">
        <is>
          <t>0438434219</t>
        </is>
      </c>
      <c r="G981" t="inlineStr">
        <is>
          <t>Ravi Bauer</t>
        </is>
      </c>
      <c r="H981" t="inlineStr">
        <is>
          <t>2011-06-26</t>
        </is>
      </c>
      <c r="I981" t="b">
        <v>1</v>
      </c>
      <c r="J981" t="inlineStr">
        <is>
          <t>active</t>
        </is>
      </c>
      <c r="K981" t="inlineStr">
        <is>
          <t>General trading</t>
        </is>
      </c>
    </row>
    <row r="982">
      <c r="A982" t="inlineStr">
        <is>
          <t>T107434</t>
        </is>
      </c>
      <c r="B982" t="inlineStr">
        <is>
          <t>Blue Ocean Logistics Enterprises</t>
        </is>
      </c>
      <c r="C982" t="inlineStr">
        <is>
          <t>Blue Mart</t>
        </is>
      </c>
      <c r="D982" t="inlineStr">
        <is>
          <t>351 Temple Street</t>
        </is>
      </c>
      <c r="E982" t="inlineStr">
        <is>
          <t>West</t>
        </is>
      </c>
      <c r="F982" t="inlineStr">
        <is>
          <t>0465786292</t>
        </is>
      </c>
      <c r="G982" t="inlineStr">
        <is>
          <t>Joseph Sato</t>
        </is>
      </c>
      <c r="H982" t="inlineStr">
        <is>
          <t>2009-11-15</t>
        </is>
      </c>
      <c r="I982" t="b">
        <v>1</v>
      </c>
      <c r="J982" t="inlineStr">
        <is>
          <t>active</t>
        </is>
      </c>
      <c r="K982" t="inlineStr">
        <is>
          <t>Tobacco and beverages</t>
        </is>
      </c>
    </row>
    <row r="983">
      <c r="A983" t="inlineStr">
        <is>
          <t>T107444</t>
        </is>
      </c>
      <c r="B983" t="inlineStr">
        <is>
          <t>Harmony Foods Holdings Ltd</t>
        </is>
      </c>
      <c r="C983" t="inlineStr">
        <is>
          <t>Harmony Foods Holdings Ltd</t>
        </is>
      </c>
      <c r="D983" t="inlineStr">
        <is>
          <t>237 Airport Road</t>
        </is>
      </c>
      <c r="E983" t="inlineStr">
        <is>
          <t>North</t>
        </is>
      </c>
      <c r="F983" t="inlineStr">
        <is>
          <t>0514959275</t>
        </is>
      </c>
      <c r="G983" t="inlineStr">
        <is>
          <t>Ingrid Bauer</t>
        </is>
      </c>
      <c r="H983" t="inlineStr">
        <is>
          <t>2009-01-25</t>
        </is>
      </c>
      <c r="I983" t="b">
        <v>1</v>
      </c>
      <c r="J983" t="inlineStr">
        <is>
          <t>active</t>
        </is>
      </c>
      <c r="K983" t="inlineStr">
        <is>
          <t>Pharmaceuticals</t>
        </is>
      </c>
    </row>
    <row r="984">
      <c r="A984" t="inlineStr">
        <is>
          <t>T107448</t>
        </is>
      </c>
      <c r="B984" t="inlineStr">
        <is>
          <t>Metro Medical Company Limited</t>
        </is>
      </c>
      <c r="C984" t="inlineStr">
        <is>
          <t>Metro Medical Co., Ltd</t>
        </is>
      </c>
      <c r="D984" t="inlineStr">
        <is>
          <t>300 Airport Road</t>
        </is>
      </c>
      <c r="E984" t="inlineStr">
        <is>
          <t>North</t>
        </is>
      </c>
      <c r="F984" t="inlineStr">
        <is>
          <t>0709122276</t>
        </is>
      </c>
      <c r="G984" t="inlineStr">
        <is>
          <t>Nadia Sato</t>
        </is>
      </c>
      <c r="H984" t="inlineStr">
        <is>
          <t>2009-01-15</t>
        </is>
      </c>
      <c r="I984" t="b">
        <v>1</v>
      </c>
      <c r="J984" t="inlineStr">
        <is>
          <t>active</t>
        </is>
      </c>
      <c r="K984" t="inlineStr">
        <is>
          <t>Fuel and chemicals</t>
        </is>
      </c>
    </row>
    <row r="985">
      <c r="A985" t="inlineStr">
        <is>
          <t>T107458</t>
        </is>
      </c>
      <c r="B985" t="inlineStr">
        <is>
          <t>Northern Commercial Company Limited</t>
        </is>
      </c>
      <c r="C985" t="inlineStr">
        <is>
          <t>Northern Commercial Co., Ltd</t>
        </is>
      </c>
      <c r="D985" t="inlineStr">
        <is>
          <t>162 Bazaar Lane</t>
        </is>
      </c>
      <c r="E985" t="inlineStr">
        <is>
          <t>Capital</t>
        </is>
      </c>
      <c r="F985" t="inlineStr">
        <is>
          <t>0957692900</t>
        </is>
      </c>
      <c r="G985" t="inlineStr">
        <is>
          <t>Aisha Haddad</t>
        </is>
      </c>
      <c r="H985" t="inlineStr">
        <is>
          <t>2013-05-29</t>
        </is>
      </c>
      <c r="I985" t="b">
        <v>1</v>
      </c>
      <c r="J985" t="inlineStr">
        <is>
          <t>active</t>
        </is>
      </c>
      <c r="K985" t="inlineStr">
        <is>
          <t>Food importers</t>
        </is>
      </c>
    </row>
    <row r="986">
      <c r="A986" t="inlineStr">
        <is>
          <t>T107475</t>
        </is>
      </c>
      <c r="B986" t="inlineStr">
        <is>
          <t>Evergreen Electronics Enterprises</t>
        </is>
      </c>
      <c r="C986" t="inlineStr">
        <is>
          <t>Evergreen Electronics Enterprises</t>
        </is>
      </c>
      <c r="D986" t="inlineStr">
        <is>
          <t>351 AIRPORT ROAD</t>
        </is>
      </c>
      <c r="E986" t="inlineStr">
        <is>
          <t>West</t>
        </is>
      </c>
      <c r="F986" t="inlineStr">
        <is>
          <t>0318515187</t>
        </is>
      </c>
      <c r="G986" t="inlineStr">
        <is>
          <t>Ingrid Fernandes</t>
        </is>
      </c>
      <c r="H986" t="inlineStr">
        <is>
          <t>2019-12-03</t>
        </is>
      </c>
      <c r="I986" t="b">
        <v>1</v>
      </c>
      <c r="J986" t="inlineStr">
        <is>
          <t>active</t>
        </is>
      </c>
      <c r="K986" t="inlineStr">
        <is>
          <t>Pharmaceuticals</t>
        </is>
      </c>
    </row>
    <row r="987">
      <c r="A987" t="inlineStr">
        <is>
          <t>T107481</t>
        </is>
      </c>
      <c r="B987" t="inlineStr">
        <is>
          <t>Northern Fruits Enterprises</t>
        </is>
      </c>
      <c r="C987" t="inlineStr">
        <is>
          <t>Northern Fruits Enterprises</t>
        </is>
      </c>
      <c r="D987" t="inlineStr">
        <is>
          <t>199 Riverside</t>
        </is>
      </c>
      <c r="E987" t="inlineStr">
        <is>
          <t>South</t>
        </is>
      </c>
      <c r="F987" t="inlineStr">
        <is>
          <t>0258498451</t>
        </is>
      </c>
      <c r="G987" t="inlineStr">
        <is>
          <t>Mei Mensah</t>
        </is>
      </c>
      <c r="H987" t="inlineStr">
        <is>
          <t>2022-03-30</t>
        </is>
      </c>
      <c r="I987" t="b">
        <v>1</v>
      </c>
      <c r="J987" t="inlineStr">
        <is>
          <t>active</t>
        </is>
      </c>
      <c r="K987" t="inlineStr">
        <is>
          <t>General trading</t>
        </is>
      </c>
    </row>
    <row r="988">
      <c r="A988" t="inlineStr">
        <is>
          <t>T107488</t>
        </is>
      </c>
      <c r="B988" t="inlineStr">
        <is>
          <t>Metro Mobile Group Ltd</t>
        </is>
      </c>
      <c r="D988" t="inlineStr">
        <is>
          <t>89 Mill Road</t>
        </is>
      </c>
      <c r="E988" t="inlineStr">
        <is>
          <t>West</t>
        </is>
      </c>
      <c r="F988" t="inlineStr">
        <is>
          <t>0667022793</t>
        </is>
      </c>
      <c r="G988" t="inlineStr">
        <is>
          <t>Ingrid Fernandes</t>
        </is>
      </c>
      <c r="H988" t="inlineStr">
        <is>
          <t>2014-11-12</t>
        </is>
      </c>
      <c r="I988" t="b">
        <v>1</v>
      </c>
      <c r="J988" t="inlineStr">
        <is>
          <t>active</t>
        </is>
      </c>
      <c r="K988" t="inlineStr">
        <is>
          <t>Electronics</t>
        </is>
      </c>
    </row>
    <row r="989">
      <c r="A989" t="inlineStr">
        <is>
          <t>T107494</t>
        </is>
      </c>
      <c r="B989" t="inlineStr">
        <is>
          <t xml:space="preserve">Eastern Glow Limited </t>
        </is>
      </c>
      <c r="D989" t="inlineStr">
        <is>
          <t>58 Bazaar Lane</t>
        </is>
      </c>
      <c r="E989" t="inlineStr">
        <is>
          <t>East</t>
        </is>
      </c>
      <c r="F989" t="inlineStr">
        <is>
          <t>0465294264</t>
        </is>
      </c>
      <c r="G989" t="inlineStr">
        <is>
          <t>Elena Mensah</t>
        </is>
      </c>
      <c r="H989" t="inlineStr">
        <is>
          <t>2023-09-18</t>
        </is>
      </c>
      <c r="I989" t="b">
        <v>1</v>
      </c>
      <c r="J989" t="inlineStr">
        <is>
          <t>active</t>
        </is>
      </c>
      <c r="K989" t="inlineStr">
        <is>
          <t>General trading</t>
        </is>
      </c>
    </row>
    <row r="990">
      <c r="A990" t="inlineStr">
        <is>
          <t>T107500</t>
        </is>
      </c>
      <c r="B990" t="inlineStr">
        <is>
          <t>Prime Trading &amp; Sons</t>
        </is>
      </c>
      <c r="D990" t="inlineStr">
        <is>
          <t>167 Garden Lane</t>
        </is>
      </c>
      <c r="E990" t="inlineStr">
        <is>
          <t>Coastal</t>
        </is>
      </c>
      <c r="F990" t="inlineStr">
        <is>
          <t>0846829442</t>
        </is>
      </c>
      <c r="G990" t="inlineStr">
        <is>
          <t>Lucia Sato</t>
        </is>
      </c>
      <c r="H990" t="inlineStr">
        <is>
          <t>2026-05-06</t>
        </is>
      </c>
      <c r="I990" t="b">
        <v>1</v>
      </c>
      <c r="J990" t="inlineStr">
        <is>
          <t>active</t>
        </is>
      </c>
      <c r="K990" t="inlineStr">
        <is>
          <t>Machinery</t>
        </is>
      </c>
    </row>
    <row r="991">
      <c r="A991" t="inlineStr">
        <is>
          <t>T107509</t>
        </is>
      </c>
      <c r="B991" t="inlineStr">
        <is>
          <t>Silver Imports Partners Limited</t>
        </is>
      </c>
      <c r="C991" t="inlineStr">
        <is>
          <t>Silver Imports Partners Ltd</t>
        </is>
      </c>
      <c r="D991" t="inlineStr">
        <is>
          <t>221 Garden Lane</t>
        </is>
      </c>
      <c r="E991" t="inlineStr">
        <is>
          <t>North</t>
        </is>
      </c>
      <c r="F991" t="inlineStr">
        <is>
          <t>0671414914</t>
        </is>
      </c>
      <c r="G991" t="inlineStr">
        <is>
          <t>Elena Okafor</t>
        </is>
      </c>
      <c r="H991" t="inlineStr">
        <is>
          <t>2025-07-30</t>
        </is>
      </c>
      <c r="I991" t="b">
        <v>1</v>
      </c>
      <c r="J991" t="inlineStr">
        <is>
          <t>active</t>
        </is>
      </c>
      <c r="K991" t="inlineStr">
        <is>
          <t>Cosmetics and personal care</t>
        </is>
      </c>
    </row>
    <row r="992">
      <c r="A992" t="inlineStr">
        <is>
          <t>T107518</t>
        </is>
      </c>
      <c r="B992" t="inlineStr">
        <is>
          <t>Silk Road Steel International Ltd</t>
        </is>
      </c>
      <c r="D992" t="inlineStr">
        <is>
          <t>389 Riverside</t>
        </is>
      </c>
      <c r="E992" t="inlineStr">
        <is>
          <t>West</t>
        </is>
      </c>
      <c r="F992" t="inlineStr">
        <is>
          <t>0532073461</t>
        </is>
      </c>
      <c r="G992" t="inlineStr">
        <is>
          <t>Hassan Al-Sayed</t>
        </is>
      </c>
      <c r="H992" t="inlineStr">
        <is>
          <t>2016-09-12</t>
        </is>
      </c>
      <c r="I992" t="b">
        <v>1</v>
      </c>
      <c r="J992" t="inlineStr">
        <is>
          <t>active</t>
        </is>
      </c>
      <c r="K992" t="inlineStr">
        <is>
          <t>General trading</t>
        </is>
      </c>
    </row>
    <row r="993">
      <c r="A993" t="inlineStr">
        <is>
          <t>T107531</t>
        </is>
      </c>
      <c r="B993" t="inlineStr">
        <is>
          <t>United Imports Group Ltd</t>
        </is>
      </c>
      <c r="C993" t="inlineStr">
        <is>
          <t>United Imports Group Ltd</t>
        </is>
      </c>
      <c r="D993" t="inlineStr">
        <is>
          <t>384 Harbour Road</t>
        </is>
      </c>
      <c r="E993" t="inlineStr">
        <is>
          <t>Capital</t>
        </is>
      </c>
      <c r="F993" t="inlineStr">
        <is>
          <t>0209737803</t>
        </is>
      </c>
      <c r="G993" t="inlineStr">
        <is>
          <t>Mei Rahman</t>
        </is>
      </c>
      <c r="H993" t="inlineStr">
        <is>
          <t>2013-12-07</t>
        </is>
      </c>
      <c r="I993" t="b">
        <v>1</v>
      </c>
      <c r="J993" t="inlineStr">
        <is>
          <t>active</t>
        </is>
      </c>
      <c r="K993" t="inlineStr">
        <is>
          <t>Furniture and household</t>
        </is>
      </c>
    </row>
    <row r="994">
      <c r="A994" t="inlineStr">
        <is>
          <t>T107538</t>
        </is>
      </c>
      <c r="B994" t="inlineStr">
        <is>
          <t>Delta Glow International Ltd</t>
        </is>
      </c>
      <c r="C994" t="inlineStr">
        <is>
          <t>Delta Trade</t>
        </is>
      </c>
      <c r="D994" t="inlineStr">
        <is>
          <t>342 Station Road</t>
        </is>
      </c>
      <c r="E994" t="inlineStr">
        <is>
          <t>Capital</t>
        </is>
      </c>
      <c r="F994" t="inlineStr">
        <is>
          <t>0694675767</t>
        </is>
      </c>
      <c r="G994" t="inlineStr">
        <is>
          <t>S. Rahman</t>
        </is>
      </c>
      <c r="H994" t="inlineStr">
        <is>
          <t>2013-06-26</t>
        </is>
      </c>
      <c r="I994" t="b">
        <v>1</v>
      </c>
      <c r="J994" t="inlineStr">
        <is>
          <t>active</t>
        </is>
      </c>
      <c r="K994" t="inlineStr">
        <is>
          <t>Fuel and chemicals</t>
        </is>
      </c>
    </row>
    <row r="995">
      <c r="A995" t="inlineStr">
        <is>
          <t>T107545</t>
        </is>
      </c>
      <c r="B995" t="inlineStr">
        <is>
          <t xml:space="preserve">Phoenix Agro Enterprises </t>
        </is>
      </c>
      <c r="D995" t="inlineStr">
        <is>
          <t>Unit 10, 124 Industrial Estate</t>
        </is>
      </c>
      <c r="E995" t="inlineStr">
        <is>
          <t>South</t>
        </is>
      </c>
      <c r="F995" t="inlineStr">
        <is>
          <t>0694190878</t>
        </is>
      </c>
      <c r="G995" t="inlineStr">
        <is>
          <t>Grace Bauer</t>
        </is>
      </c>
      <c r="H995" t="inlineStr">
        <is>
          <t>2012-10-18</t>
        </is>
      </c>
      <c r="I995" t="b">
        <v>1</v>
      </c>
      <c r="J995" t="inlineStr">
        <is>
          <t>active</t>
        </is>
      </c>
      <c r="K995" t="inlineStr">
        <is>
          <t>General trading</t>
        </is>
      </c>
    </row>
    <row r="996">
      <c r="A996" t="inlineStr">
        <is>
          <t>T107547</t>
        </is>
      </c>
      <c r="B996" t="inlineStr">
        <is>
          <t>Golden Commercial Company</t>
        </is>
      </c>
      <c r="C996" t="inlineStr">
        <is>
          <t>Golden Commercial Co.</t>
        </is>
      </c>
      <c r="D996" t="inlineStr">
        <is>
          <t>259 Market Street</t>
        </is>
      </c>
      <c r="E996" t="inlineStr">
        <is>
          <t>Capital</t>
        </is>
      </c>
      <c r="F996" t="inlineStr">
        <is>
          <t>0585601601</t>
        </is>
      </c>
      <c r="G996" t="inlineStr">
        <is>
          <t>Samuel Rahman</t>
        </is>
      </c>
      <c r="H996" t="inlineStr">
        <is>
          <t>2021-10-09</t>
        </is>
      </c>
      <c r="I996" t="b">
        <v>1</v>
      </c>
      <c r="J996" t="inlineStr">
        <is>
          <t>active</t>
        </is>
      </c>
      <c r="K996" t="inlineStr">
        <is>
          <t>Fuel and chemicals</t>
        </is>
      </c>
    </row>
    <row r="997">
      <c r="A997" t="inlineStr">
        <is>
          <t>T107561</t>
        </is>
      </c>
      <c r="B997" t="inlineStr">
        <is>
          <t>Sunrise Industries Co.</t>
        </is>
      </c>
      <c r="D997" t="inlineStr">
        <is>
          <t>67 Bazaar Lane</t>
        </is>
      </c>
      <c r="E997" t="inlineStr">
        <is>
          <t>North</t>
        </is>
      </c>
      <c r="F997" t="inlineStr">
        <is>
          <t>0438146869</t>
        </is>
      </c>
      <c r="G997" t="inlineStr">
        <is>
          <t>Tomas Mahmood</t>
        </is>
      </c>
      <c r="H997" t="inlineStr">
        <is>
          <t>2009-05-15</t>
        </is>
      </c>
      <c r="I997" t="b">
        <v>1</v>
      </c>
      <c r="J997" t="inlineStr">
        <is>
          <t>active</t>
        </is>
      </c>
      <c r="K997" t="inlineStr">
        <is>
          <t>General trading</t>
        </is>
      </c>
    </row>
    <row r="998">
      <c r="A998" t="inlineStr">
        <is>
          <t>T107573</t>
        </is>
      </c>
      <c r="B998" t="inlineStr">
        <is>
          <t>Central Imports Company</t>
        </is>
      </c>
      <c r="D998" t="inlineStr">
        <is>
          <t>135 Temple Street</t>
        </is>
      </c>
      <c r="E998" t="inlineStr">
        <is>
          <t>South</t>
        </is>
      </c>
      <c r="F998" t="inlineStr">
        <is>
          <t>0897622163</t>
        </is>
      </c>
      <c r="G998" t="inlineStr">
        <is>
          <t>Omar Nguyen-Lee</t>
        </is>
      </c>
      <c r="H998" t="inlineStr">
        <is>
          <t>2012-07-02</t>
        </is>
      </c>
      <c r="I998" t="b">
        <v>1</v>
      </c>
      <c r="J998" t="inlineStr">
        <is>
          <t>active</t>
        </is>
      </c>
      <c r="K998" t="inlineStr">
        <is>
          <t>Vehicles and parts</t>
        </is>
      </c>
    </row>
    <row r="999">
      <c r="A999" t="inlineStr">
        <is>
          <t>T107579</t>
        </is>
      </c>
      <c r="B999" t="inlineStr">
        <is>
          <t>Cobalt Motors Co.</t>
        </is>
      </c>
      <c r="D999" t="inlineStr">
        <is>
          <t>165 Temple Street</t>
        </is>
      </c>
      <c r="E999" t="inlineStr">
        <is>
          <t>East</t>
        </is>
      </c>
      <c r="F999" t="inlineStr">
        <is>
          <t>0241933593</t>
        </is>
      </c>
      <c r="G999" t="inlineStr">
        <is>
          <t>Ingrid Al-Sayed</t>
        </is>
      </c>
      <c r="H999" t="inlineStr">
        <is>
          <t>2009-02-05</t>
        </is>
      </c>
      <c r="I999" t="b">
        <v>1</v>
      </c>
      <c r="J999" t="inlineStr">
        <is>
          <t>active</t>
        </is>
      </c>
      <c r="K999" t="inlineStr">
        <is>
          <t>Textiles and apparel</t>
        </is>
      </c>
    </row>
    <row r="1000">
      <c r="A1000" t="inlineStr">
        <is>
          <t>T107585</t>
        </is>
      </c>
      <c r="B1000" t="inlineStr">
        <is>
          <t>Delta Pack Limited</t>
        </is>
      </c>
      <c r="C1000" t="inlineStr">
        <is>
          <t>Delta Pack Limited</t>
        </is>
      </c>
      <c r="D1000" t="inlineStr">
        <is>
          <t>110 Mill Road</t>
        </is>
      </c>
      <c r="E1000" t="inlineStr">
        <is>
          <t>South</t>
        </is>
      </c>
      <c r="F1000" t="inlineStr">
        <is>
          <t>0699179732</t>
        </is>
      </c>
      <c r="G1000" t="inlineStr">
        <is>
          <t>Omar Patel</t>
        </is>
      </c>
      <c r="H1000" t="inlineStr">
        <is>
          <t>2014-03-11</t>
        </is>
      </c>
      <c r="I1000" t="b">
        <v>1</v>
      </c>
      <c r="J1000" t="inlineStr">
        <is>
          <t>active</t>
        </is>
      </c>
      <c r="K1000" t="inlineStr">
        <is>
          <t>Cosmetics and personal care</t>
        </is>
      </c>
    </row>
    <row r="1001">
      <c r="A1001" t="inlineStr">
        <is>
          <t>T107590</t>
        </is>
      </c>
      <c r="B1001" t="inlineStr">
        <is>
          <t>Global Imports &amp; Sons</t>
        </is>
      </c>
      <c r="C1001" t="inlineStr">
        <is>
          <t>Global Imports &amp; Sons</t>
        </is>
      </c>
      <c r="D1001" t="inlineStr">
        <is>
          <t>397 Industrial Estate</t>
        </is>
      </c>
      <c r="E1001" t="inlineStr">
        <is>
          <t>West</t>
        </is>
      </c>
      <c r="F1001" t="inlineStr">
        <is>
          <t>0725844295</t>
        </is>
      </c>
      <c r="G1001" t="inlineStr">
        <is>
          <t>Farid Tanaka</t>
        </is>
      </c>
      <c r="H1001" t="inlineStr">
        <is>
          <t>2025-04-05</t>
        </is>
      </c>
      <c r="I1001" t="b">
        <v>1</v>
      </c>
      <c r="J1001" t="inlineStr">
        <is>
          <t>active</t>
        </is>
      </c>
      <c r="K1001" t="inlineStr">
        <is>
          <t>Fuel and chemicals</t>
        </is>
      </c>
    </row>
    <row r="1002">
      <c r="A1002" t="inlineStr">
        <is>
          <t>T107597</t>
        </is>
      </c>
      <c r="B1002" t="inlineStr">
        <is>
          <t>Global Electronics Co., Ltd</t>
        </is>
      </c>
      <c r="D1002" t="inlineStr">
        <is>
          <t>102 Industrial Estate</t>
        </is>
      </c>
      <c r="E1002" t="inlineStr">
        <is>
          <t>North</t>
        </is>
      </c>
      <c r="F1002" t="inlineStr">
        <is>
          <t>0609537614</t>
        </is>
      </c>
      <c r="G1002" t="inlineStr">
        <is>
          <t>M. Rahman</t>
        </is>
      </c>
      <c r="H1002" t="inlineStr">
        <is>
          <t>2015-04-16</t>
        </is>
      </c>
      <c r="I1002" t="b">
        <v>1</v>
      </c>
      <c r="J1002" t="inlineStr">
        <is>
          <t>active</t>
        </is>
      </c>
      <c r="K1002" t="inlineStr">
        <is>
          <t>Machinery</t>
        </is>
      </c>
    </row>
    <row r="1003">
      <c r="A1003" t="inlineStr">
        <is>
          <t>T107612</t>
        </is>
      </c>
      <c r="B1003" t="inlineStr">
        <is>
          <t>Coral Textiles Co.</t>
        </is>
      </c>
      <c r="D1003" t="inlineStr">
        <is>
          <t>108 Riverside</t>
        </is>
      </c>
      <c r="E1003" t="inlineStr">
        <is>
          <t>North</t>
        </is>
      </c>
      <c r="F1003" t="inlineStr">
        <is>
          <t>0867206096</t>
        </is>
      </c>
      <c r="G1003" t="inlineStr">
        <is>
          <t>Grace Mahmood</t>
        </is>
      </c>
      <c r="H1003" t="inlineStr">
        <is>
          <t>2021-07-03</t>
        </is>
      </c>
      <c r="I1003" t="b">
        <v>1</v>
      </c>
      <c r="J1003" t="inlineStr">
        <is>
          <t>active</t>
        </is>
      </c>
      <c r="K1003" t="inlineStr">
        <is>
          <t>Machinery</t>
        </is>
      </c>
    </row>
    <row r="1004">
      <c r="A1004" t="inlineStr">
        <is>
          <t>T107617</t>
        </is>
      </c>
      <c r="B1004" t="inlineStr">
        <is>
          <t>Carrick Trading &amp; Sons</t>
        </is>
      </c>
      <c r="C1004" t="inlineStr">
        <is>
          <t>Carrick Trading &amp; Sons</t>
        </is>
      </c>
      <c r="D1004" t="inlineStr">
        <is>
          <t>172 Airport Road</t>
        </is>
      </c>
      <c r="E1004" t="inlineStr">
        <is>
          <t>North</t>
        </is>
      </c>
      <c r="F1004" t="inlineStr">
        <is>
          <t>0803847861</t>
        </is>
      </c>
      <c r="G1004" t="inlineStr">
        <is>
          <t>Ingrid Sato</t>
        </is>
      </c>
      <c r="H1004" t="inlineStr">
        <is>
          <t>2011-07-17</t>
        </is>
      </c>
      <c r="I1004" t="b">
        <v>1</v>
      </c>
      <c r="J1004" t="inlineStr">
        <is>
          <t>dormant</t>
        </is>
      </c>
      <c r="K1004" t="inlineStr">
        <is>
          <t>Machinery</t>
        </is>
      </c>
    </row>
    <row r="1005">
      <c r="A1005" t="inlineStr">
        <is>
          <t>T107623</t>
        </is>
      </c>
      <c r="B1005" t="inlineStr">
        <is>
          <t>Eastern Glow Co., Ltd</t>
        </is>
      </c>
      <c r="C1005" t="inlineStr">
        <is>
          <t>Eastern Glow Co., Ltd</t>
        </is>
      </c>
      <c r="D1005" t="inlineStr">
        <is>
          <t>389 STATION ROAD</t>
        </is>
      </c>
      <c r="E1005" t="inlineStr">
        <is>
          <t>West</t>
        </is>
      </c>
      <c r="F1005" t="inlineStr">
        <is>
          <t>0717306011</t>
        </is>
      </c>
      <c r="G1005" t="inlineStr">
        <is>
          <t>S. Patel</t>
        </is>
      </c>
      <c r="H1005" t="inlineStr">
        <is>
          <t>2013-05-22</t>
        </is>
      </c>
      <c r="I1005" t="b">
        <v>1</v>
      </c>
      <c r="J1005" t="inlineStr">
        <is>
          <t>active</t>
        </is>
      </c>
      <c r="K1005" t="inlineStr">
        <is>
          <t>Machinery</t>
        </is>
      </c>
    </row>
    <row r="1006">
      <c r="A1006" t="inlineStr">
        <is>
          <t>T107632</t>
        </is>
      </c>
      <c r="B1006" t="inlineStr">
        <is>
          <t>Metro Distribution Limited</t>
        </is>
      </c>
      <c r="C1006" t="inlineStr">
        <is>
          <t>Metro Mart</t>
        </is>
      </c>
      <c r="D1006" t="inlineStr">
        <is>
          <t>11 Temple Street</t>
        </is>
      </c>
      <c r="E1006" t="inlineStr">
        <is>
          <t>Capital</t>
        </is>
      </c>
      <c r="F1006" t="inlineStr">
        <is>
          <t>0754035767</t>
        </is>
      </c>
      <c r="G1006" t="inlineStr">
        <is>
          <t>Tomas Haddad</t>
        </is>
      </c>
      <c r="H1006" t="inlineStr">
        <is>
          <t>2014-05-24</t>
        </is>
      </c>
      <c r="I1006" t="b">
        <v>1</v>
      </c>
      <c r="J1006" t="inlineStr">
        <is>
          <t>active</t>
        </is>
      </c>
      <c r="K1006" t="inlineStr">
        <is>
          <t>General trading</t>
        </is>
      </c>
    </row>
    <row r="1007">
      <c r="A1007" t="inlineStr">
        <is>
          <t>T107643</t>
        </is>
      </c>
      <c r="B1007" t="inlineStr">
        <is>
          <t>Jade Supply Co.</t>
        </is>
      </c>
      <c r="C1007" t="inlineStr">
        <is>
          <t>Jade Supply Co.</t>
        </is>
      </c>
      <c r="D1007" t="inlineStr">
        <is>
          <t>201 Airport Road</t>
        </is>
      </c>
      <c r="E1007" t="inlineStr">
        <is>
          <t>South</t>
        </is>
      </c>
      <c r="F1007" t="inlineStr">
        <is>
          <t>0499463757</t>
        </is>
      </c>
      <c r="G1007" t="inlineStr">
        <is>
          <t>Aisha Haddad</t>
        </is>
      </c>
      <c r="H1007" t="inlineStr">
        <is>
          <t>2014-09-13</t>
        </is>
      </c>
      <c r="I1007" t="b">
        <v>1</v>
      </c>
      <c r="J1007" t="inlineStr">
        <is>
          <t>active</t>
        </is>
      </c>
      <c r="K1007" t="inlineStr">
        <is>
          <t>Fuel and chemicals</t>
        </is>
      </c>
    </row>
    <row r="1008">
      <c r="A1008" t="inlineStr">
        <is>
          <t>T107648</t>
        </is>
      </c>
      <c r="B1008" t="inlineStr">
        <is>
          <t>Saffron Motors Group Ltd</t>
        </is>
      </c>
      <c r="C1008" t="inlineStr">
        <is>
          <t>Saffron Motors Group Ltd</t>
        </is>
      </c>
      <c r="D1008" t="inlineStr">
        <is>
          <t>170 Harbour Road</t>
        </is>
      </c>
      <c r="E1008" t="inlineStr">
        <is>
          <t>Capital</t>
        </is>
      </c>
      <c r="F1008" t="inlineStr">
        <is>
          <t>0518280246</t>
        </is>
      </c>
      <c r="G1008" t="inlineStr">
        <is>
          <t>Nadia Rahman</t>
        </is>
      </c>
      <c r="H1008" t="inlineStr">
        <is>
          <t>2014-09-25</t>
        </is>
      </c>
      <c r="I1008" t="b">
        <v>1</v>
      </c>
      <c r="J1008" t="inlineStr">
        <is>
          <t>active</t>
        </is>
      </c>
      <c r="K1008" t="inlineStr">
        <is>
          <t>Fuel and chemicals</t>
        </is>
      </c>
    </row>
    <row r="1009">
      <c r="A1009" t="inlineStr">
        <is>
          <t>T107652</t>
        </is>
      </c>
      <c r="B1009" t="inlineStr">
        <is>
          <t>Jade Distribution Ltd</t>
        </is>
      </c>
      <c r="D1009" t="inlineStr">
        <is>
          <t>144 Riverside</t>
        </is>
      </c>
      <c r="E1009" t="inlineStr">
        <is>
          <t>Capital</t>
        </is>
      </c>
      <c r="F1009" t="inlineStr">
        <is>
          <t>0434202273</t>
        </is>
      </c>
      <c r="G1009" t="inlineStr">
        <is>
          <t>S. Okafor</t>
        </is>
      </c>
      <c r="H1009" t="inlineStr">
        <is>
          <t>2015-11-25</t>
        </is>
      </c>
      <c r="I1009" t="b">
        <v>1</v>
      </c>
      <c r="J1009" t="inlineStr">
        <is>
          <t>active</t>
        </is>
      </c>
      <c r="K1009" t="inlineStr">
        <is>
          <t>Machinery</t>
        </is>
      </c>
    </row>
    <row r="1010">
      <c r="A1010" t="inlineStr">
        <is>
          <t>T107661</t>
        </is>
      </c>
      <c r="B1010" t="inlineStr">
        <is>
          <t>Arden Supply Co., Ltd</t>
        </is>
      </c>
      <c r="D1010" t="inlineStr">
        <is>
          <t>11 Industrial Estate</t>
        </is>
      </c>
      <c r="E1010" t="inlineStr">
        <is>
          <t>East</t>
        </is>
      </c>
      <c r="F1010" t="inlineStr">
        <is>
          <t>0207521356</t>
        </is>
      </c>
      <c r="G1010" t="inlineStr">
        <is>
          <t>Omar Novak</t>
        </is>
      </c>
      <c r="H1010" t="inlineStr">
        <is>
          <t>2008-12-27</t>
        </is>
      </c>
      <c r="I1010" t="b">
        <v>1</v>
      </c>
      <c r="J1010" t="inlineStr">
        <is>
          <t>active</t>
        </is>
      </c>
      <c r="K1010" t="inlineStr">
        <is>
          <t>Textiles and apparel</t>
        </is>
      </c>
    </row>
    <row r="1011">
      <c r="A1011" t="inlineStr">
        <is>
          <t>T107668</t>
        </is>
      </c>
      <c r="B1011" t="inlineStr">
        <is>
          <t>Carrick Motors Limited</t>
        </is>
      </c>
      <c r="D1011" t="inlineStr">
        <is>
          <t>83 Station Road</t>
        </is>
      </c>
      <c r="E1011" t="inlineStr">
        <is>
          <t>East</t>
        </is>
      </c>
      <c r="F1011" t="inlineStr">
        <is>
          <t>0458584760</t>
        </is>
      </c>
      <c r="G1011" t="inlineStr">
        <is>
          <t>Elena Osei</t>
        </is>
      </c>
      <c r="H1011" t="inlineStr">
        <is>
          <t>2013-11-04</t>
        </is>
      </c>
      <c r="I1011" t="b">
        <v>1</v>
      </c>
      <c r="J1011" t="inlineStr">
        <is>
          <t>active</t>
        </is>
      </c>
      <c r="K1011" t="inlineStr">
        <is>
          <t>Steel and construction</t>
        </is>
      </c>
    </row>
    <row r="1012">
      <c r="A1012" t="inlineStr">
        <is>
          <t>T107677</t>
        </is>
      </c>
      <c r="B1012" t="inlineStr">
        <is>
          <t>Golden Imports Limited</t>
        </is>
      </c>
      <c r="C1012" t="inlineStr">
        <is>
          <t>Golden Imports Ltd</t>
        </is>
      </c>
      <c r="D1012" t="inlineStr">
        <is>
          <t>83 Harbour Road</t>
        </is>
      </c>
      <c r="E1012" t="inlineStr">
        <is>
          <t>South</t>
        </is>
      </c>
      <c r="F1012" t="inlineStr">
        <is>
          <t>0532479479</t>
        </is>
      </c>
      <c r="G1012" t="inlineStr">
        <is>
          <t>M. Sato</t>
        </is>
      </c>
      <c r="H1012" t="inlineStr">
        <is>
          <t>2014-03-21</t>
        </is>
      </c>
      <c r="I1012" t="b">
        <v>1</v>
      </c>
      <c r="J1012" t="inlineStr">
        <is>
          <t>active</t>
        </is>
      </c>
      <c r="K1012" t="inlineStr">
        <is>
          <t>Pharmaceuticals</t>
        </is>
      </c>
    </row>
    <row r="1013">
      <c r="A1013" t="inlineStr">
        <is>
          <t>T107683</t>
        </is>
      </c>
      <c r="B1013" t="inlineStr">
        <is>
          <t>Coral Glow Ltd</t>
        </is>
      </c>
      <c r="C1013" t="inlineStr">
        <is>
          <t>Coral Glow Ltd</t>
        </is>
      </c>
      <c r="D1013" t="inlineStr">
        <is>
          <t>166 MARKET STREET</t>
        </is>
      </c>
      <c r="E1013" t="inlineStr">
        <is>
          <t>North</t>
        </is>
      </c>
      <c r="F1013" t="inlineStr">
        <is>
          <t>0925272247</t>
        </is>
      </c>
      <c r="G1013" t="inlineStr">
        <is>
          <t>A. Mensah</t>
        </is>
      </c>
      <c r="H1013" t="inlineStr">
        <is>
          <t>2014-02-07</t>
        </is>
      </c>
      <c r="I1013" t="b">
        <v>1</v>
      </c>
      <c r="J1013" t="inlineStr">
        <is>
          <t>active</t>
        </is>
      </c>
      <c r="K1013" t="inlineStr">
        <is>
          <t>Fuel and chemicals</t>
        </is>
      </c>
    </row>
    <row r="1014">
      <c r="A1014" t="inlineStr">
        <is>
          <t>T107688</t>
        </is>
      </c>
      <c r="B1014" t="inlineStr">
        <is>
          <t>Silver Textiles Enterprises</t>
        </is>
      </c>
      <c r="D1014" t="inlineStr">
        <is>
          <t>254 INDUSTRIAL ESTATE</t>
        </is>
      </c>
      <c r="E1014" t="inlineStr">
        <is>
          <t>West</t>
        </is>
      </c>
      <c r="F1014" t="inlineStr">
        <is>
          <t>0416171959</t>
        </is>
      </c>
      <c r="G1014" t="inlineStr">
        <is>
          <t>Nadia Sato</t>
        </is>
      </c>
      <c r="H1014" t="inlineStr">
        <is>
          <t>2016-09-06</t>
        </is>
      </c>
      <c r="I1014" t="b">
        <v>1</v>
      </c>
      <c r="J1014" t="inlineStr">
        <is>
          <t>active</t>
        </is>
      </c>
      <c r="K1014" t="inlineStr">
        <is>
          <t>Electronics</t>
        </is>
      </c>
    </row>
    <row r="1015">
      <c r="A1015" t="inlineStr">
        <is>
          <t>T107695</t>
        </is>
      </c>
      <c r="B1015" t="inlineStr">
        <is>
          <t>Silk Road Pack Group Ltd</t>
        </is>
      </c>
      <c r="C1015" t="inlineStr">
        <is>
          <t>Silk Road Pack Group Ltd</t>
        </is>
      </c>
      <c r="D1015" t="inlineStr">
        <is>
          <t>244 Industrial Estate</t>
        </is>
      </c>
      <c r="E1015" t="inlineStr">
        <is>
          <t>West</t>
        </is>
      </c>
      <c r="F1015" t="inlineStr">
        <is>
          <t>0674180231</t>
        </is>
      </c>
      <c r="G1015" t="inlineStr">
        <is>
          <t>Tomas Nguyen-Lee</t>
        </is>
      </c>
      <c r="H1015" t="inlineStr">
        <is>
          <t>2013-10-22</t>
        </is>
      </c>
      <c r="I1015" t="b">
        <v>1</v>
      </c>
      <c r="J1015" t="inlineStr">
        <is>
          <t>active</t>
        </is>
      </c>
      <c r="K1015" t="inlineStr">
        <is>
          <t>Machinery</t>
        </is>
      </c>
    </row>
    <row r="1016">
      <c r="A1016" t="inlineStr">
        <is>
          <t>T107713</t>
        </is>
      </c>
      <c r="B1016" t="inlineStr">
        <is>
          <t>Global Motors Company</t>
        </is>
      </c>
      <c r="C1016" t="inlineStr">
        <is>
          <t>Global Motors Co.</t>
        </is>
      </c>
      <c r="D1016" t="inlineStr">
        <is>
          <t>327 Harbour Road</t>
        </is>
      </c>
      <c r="E1016" t="inlineStr">
        <is>
          <t>Coastal</t>
        </is>
      </c>
      <c r="F1016" t="inlineStr">
        <is>
          <t>0980322628</t>
        </is>
      </c>
      <c r="G1016" t="inlineStr">
        <is>
          <t>Priya Reyes</t>
        </is>
      </c>
      <c r="H1016" t="inlineStr">
        <is>
          <t>2024-10-10</t>
        </is>
      </c>
      <c r="I1016" t="b">
        <v>1</v>
      </c>
      <c r="J1016" t="inlineStr">
        <is>
          <t>active</t>
        </is>
      </c>
      <c r="K1016" t="inlineStr">
        <is>
          <t>Pharmaceuticals</t>
        </is>
      </c>
    </row>
    <row r="1017">
      <c r="A1017" t="inlineStr">
        <is>
          <t>T107714</t>
        </is>
      </c>
      <c r="B1017" t="inlineStr">
        <is>
          <t>Saffron Distribution Co., Ltd</t>
        </is>
      </c>
      <c r="D1017" t="inlineStr">
        <is>
          <t>256 Garden Lane</t>
        </is>
      </c>
      <c r="E1017" t="inlineStr">
        <is>
          <t>West</t>
        </is>
      </c>
      <c r="F1017" t="inlineStr">
        <is>
          <t>0574740893</t>
        </is>
      </c>
      <c r="G1017" t="inlineStr">
        <is>
          <t>Aisha Fernandes</t>
        </is>
      </c>
      <c r="H1017" t="inlineStr">
        <is>
          <t>2015-03-09</t>
        </is>
      </c>
      <c r="I1017" t="b">
        <v>1</v>
      </c>
      <c r="J1017" t="inlineStr">
        <is>
          <t>active</t>
        </is>
      </c>
      <c r="K1017" t="inlineStr">
        <is>
          <t>Food importers</t>
        </is>
      </c>
    </row>
    <row r="1018">
      <c r="A1018" t="inlineStr">
        <is>
          <t>T107722</t>
        </is>
      </c>
      <c r="B1018" t="inlineStr">
        <is>
          <t>Harmony Electronics Ltd</t>
        </is>
      </c>
      <c r="D1018" t="inlineStr">
        <is>
          <t>109 Market Street</t>
        </is>
      </c>
      <c r="E1018" t="inlineStr">
        <is>
          <t>West</t>
        </is>
      </c>
      <c r="F1018" t="inlineStr">
        <is>
          <t>0213138723</t>
        </is>
      </c>
      <c r="G1018" t="inlineStr">
        <is>
          <t>Fatima Novak</t>
        </is>
      </c>
      <c r="H1018" t="inlineStr">
        <is>
          <t>2021-03-08</t>
        </is>
      </c>
      <c r="I1018" t="b">
        <v>1</v>
      </c>
      <c r="J1018" t="inlineStr">
        <is>
          <t>active</t>
        </is>
      </c>
      <c r="K1018" t="inlineStr">
        <is>
          <t>Pharmaceuticals</t>
        </is>
      </c>
    </row>
    <row r="1019">
      <c r="A1019" t="inlineStr">
        <is>
          <t>T107732</t>
        </is>
      </c>
      <c r="B1019" t="inlineStr">
        <is>
          <t>Orchid Agro Limited</t>
        </is>
      </c>
      <c r="D1019" t="inlineStr">
        <is>
          <t>316 Harbour Road</t>
        </is>
      </c>
      <c r="E1019" t="inlineStr">
        <is>
          <t>East</t>
        </is>
      </c>
      <c r="F1019" t="inlineStr">
        <is>
          <t>0280642511</t>
        </is>
      </c>
      <c r="G1019" t="inlineStr">
        <is>
          <t>Farid Mahmood</t>
        </is>
      </c>
      <c r="H1019" t="inlineStr">
        <is>
          <t>2015-07-09</t>
        </is>
      </c>
      <c r="I1019" t="b">
        <v>1</v>
      </c>
      <c r="J1019" t="inlineStr">
        <is>
          <t>active</t>
        </is>
      </c>
      <c r="K1019" t="inlineStr">
        <is>
          <t>Food importers</t>
        </is>
      </c>
    </row>
    <row r="1020">
      <c r="A1020" t="inlineStr">
        <is>
          <t>T107740</t>
        </is>
      </c>
      <c r="B1020" t="inlineStr">
        <is>
          <t>Blue Ocean Glow Company Limited</t>
        </is>
      </c>
      <c r="C1020" t="inlineStr">
        <is>
          <t>Blue Depot</t>
        </is>
      </c>
      <c r="D1020" t="inlineStr">
        <is>
          <t>58 Station Road</t>
        </is>
      </c>
      <c r="E1020" t="inlineStr">
        <is>
          <t>North</t>
        </is>
      </c>
      <c r="F1020" t="inlineStr">
        <is>
          <t>0477003089</t>
        </is>
      </c>
      <c r="G1020" t="inlineStr">
        <is>
          <t>Hassan Fernandes</t>
        </is>
      </c>
      <c r="H1020" t="inlineStr">
        <is>
          <t>2012-08-06</t>
        </is>
      </c>
      <c r="I1020" t="b">
        <v>1</v>
      </c>
      <c r="J1020" t="inlineStr">
        <is>
          <t>active</t>
        </is>
      </c>
      <c r="K1020" t="inlineStr">
        <is>
          <t>Steel and construction</t>
        </is>
      </c>
    </row>
    <row r="1021">
      <c r="A1021" t="inlineStr">
        <is>
          <t>T107746</t>
        </is>
      </c>
      <c r="B1021" t="inlineStr">
        <is>
          <t>Green Valley Distribution Group Ltd</t>
        </is>
      </c>
      <c r="C1021" t="inlineStr">
        <is>
          <t>Green Centre</t>
        </is>
      </c>
      <c r="D1021" t="inlineStr">
        <is>
          <t>77 Temple Street</t>
        </is>
      </c>
      <c r="E1021" t="inlineStr">
        <is>
          <t>East</t>
        </is>
      </c>
      <c r="F1021" t="inlineStr">
        <is>
          <t>0267495375</t>
        </is>
      </c>
      <c r="G1021" t="inlineStr">
        <is>
          <t>Ravi Silva</t>
        </is>
      </c>
      <c r="H1021" t="inlineStr">
        <is>
          <t>2016-08-07</t>
        </is>
      </c>
      <c r="I1021" t="b">
        <v>1</v>
      </c>
      <c r="J1021" t="inlineStr">
        <is>
          <t>active</t>
        </is>
      </c>
      <c r="K1021" t="inlineStr">
        <is>
          <t>General trading</t>
        </is>
      </c>
    </row>
    <row r="1022">
      <c r="A1022" t="inlineStr">
        <is>
          <t>T107750</t>
        </is>
      </c>
      <c r="B1022" t="inlineStr">
        <is>
          <t xml:space="preserve">Harmony Trading Limited </t>
        </is>
      </c>
      <c r="D1022" t="inlineStr">
        <is>
          <t>355 Mill Road</t>
        </is>
      </c>
      <c r="E1022" t="inlineStr">
        <is>
          <t>South</t>
        </is>
      </c>
      <c r="F1022" t="inlineStr">
        <is>
          <t>0843619884</t>
        </is>
      </c>
      <c r="G1022" t="inlineStr">
        <is>
          <t>Farid Bauer</t>
        </is>
      </c>
      <c r="H1022" t="inlineStr">
        <is>
          <t>2013-03-25</t>
        </is>
      </c>
      <c r="I1022" t="b">
        <v>1</v>
      </c>
      <c r="J1022" t="inlineStr">
        <is>
          <t>active</t>
        </is>
      </c>
      <c r="K1022" t="inlineStr">
        <is>
          <t>Cosmetics and personal care</t>
        </is>
      </c>
    </row>
    <row r="1023">
      <c r="A1023" t="inlineStr">
        <is>
          <t>T107760</t>
        </is>
      </c>
      <c r="B1023" t="inlineStr">
        <is>
          <t>Metro Logistics Group Limited</t>
        </is>
      </c>
      <c r="C1023" t="inlineStr">
        <is>
          <t>Metro Logistics Group Ltd</t>
        </is>
      </c>
      <c r="D1023" t="inlineStr">
        <is>
          <t>Unit 12, 397 Industrial Estate</t>
        </is>
      </c>
      <c r="E1023" t="inlineStr">
        <is>
          <t>East</t>
        </is>
      </c>
      <c r="F1023" t="inlineStr">
        <is>
          <t>0343942907</t>
        </is>
      </c>
      <c r="G1023" t="inlineStr">
        <is>
          <t>Ravi Silva</t>
        </is>
      </c>
      <c r="H1023" t="inlineStr">
        <is>
          <t>2020-11-08</t>
        </is>
      </c>
      <c r="I1023" t="b">
        <v>1</v>
      </c>
      <c r="J1023" t="inlineStr">
        <is>
          <t>active</t>
        </is>
      </c>
      <c r="K1023" t="inlineStr">
        <is>
          <t>Tobacco and beverages</t>
        </is>
      </c>
    </row>
    <row r="1024">
      <c r="A1024" t="inlineStr">
        <is>
          <t>T107766</t>
        </is>
      </c>
      <c r="B1024" t="inlineStr">
        <is>
          <t>Great Vellmoor Commercial Group Ltd</t>
        </is>
      </c>
      <c r="C1024" t="inlineStr">
        <is>
          <t>Great Vellmoor Commercial Group Ltd</t>
        </is>
      </c>
      <c r="D1024" t="inlineStr">
        <is>
          <t>175 Industrial Estate</t>
        </is>
      </c>
      <c r="E1024" t="inlineStr">
        <is>
          <t>Coastal</t>
        </is>
      </c>
      <c r="F1024" t="inlineStr">
        <is>
          <t>0665585829</t>
        </is>
      </c>
      <c r="G1024" t="inlineStr">
        <is>
          <t>Kenji Kowalski</t>
        </is>
      </c>
      <c r="H1024" t="inlineStr">
        <is>
          <t>2019-09-27</t>
        </is>
      </c>
      <c r="I1024" t="b">
        <v>1</v>
      </c>
      <c r="J1024" t="inlineStr">
        <is>
          <t>active</t>
        </is>
      </c>
      <c r="K1024" t="inlineStr">
        <is>
          <t>Pharmaceuticals</t>
        </is>
      </c>
    </row>
    <row r="1025">
      <c r="A1025" t="inlineStr">
        <is>
          <t>T107776</t>
        </is>
      </c>
      <c r="B1025" t="inlineStr">
        <is>
          <t>Phoenix Commercial Group Ltd</t>
        </is>
      </c>
      <c r="D1025" t="inlineStr">
        <is>
          <t>271 Temple Street</t>
        </is>
      </c>
      <c r="E1025" t="inlineStr">
        <is>
          <t>South</t>
        </is>
      </c>
      <c r="F1025" t="inlineStr">
        <is>
          <t>0233390599</t>
        </is>
      </c>
      <c r="G1025" t="inlineStr">
        <is>
          <t>Somchai Reyes</t>
        </is>
      </c>
      <c r="H1025" t="inlineStr">
        <is>
          <t>2019-06-18</t>
        </is>
      </c>
      <c r="I1025" t="b">
        <v>1</v>
      </c>
      <c r="J1025" t="inlineStr">
        <is>
          <t>active</t>
        </is>
      </c>
      <c r="K1025" t="inlineStr">
        <is>
          <t>Food importers</t>
        </is>
      </c>
    </row>
    <row r="1026">
      <c r="A1026" t="inlineStr">
        <is>
          <t>T107779</t>
        </is>
      </c>
      <c r="B1026" t="inlineStr">
        <is>
          <t>Silver Imports &amp; Sons</t>
        </is>
      </c>
      <c r="D1026" t="inlineStr">
        <is>
          <t>Unit 9, 332 Market Street</t>
        </is>
      </c>
      <c r="E1026" t="inlineStr">
        <is>
          <t>Capital</t>
        </is>
      </c>
      <c r="F1026" t="inlineStr">
        <is>
          <t>0986439479</t>
        </is>
      </c>
      <c r="G1026" t="inlineStr">
        <is>
          <t>Tomas Mwangi</t>
        </is>
      </c>
      <c r="H1026" t="inlineStr">
        <is>
          <t>2018-12-18</t>
        </is>
      </c>
      <c r="I1026" t="b">
        <v>1</v>
      </c>
      <c r="J1026" t="inlineStr">
        <is>
          <t>active</t>
        </is>
      </c>
      <c r="K1026" t="inlineStr">
        <is>
          <t>Cosmetics and personal care</t>
        </is>
      </c>
    </row>
    <row r="1027">
      <c r="A1027" t="inlineStr">
        <is>
          <t>T107789</t>
        </is>
      </c>
      <c r="B1027" t="inlineStr">
        <is>
          <t>Aldergate Agro Co., Ltd</t>
        </is>
      </c>
      <c r="C1027" t="inlineStr">
        <is>
          <t>Aldergate Agro Co., Ltd</t>
        </is>
      </c>
      <c r="D1027" t="inlineStr">
        <is>
          <t>138 Bazaar Ln</t>
        </is>
      </c>
      <c r="E1027" t="inlineStr">
        <is>
          <t>Coastal</t>
        </is>
      </c>
      <c r="F1027" t="inlineStr">
        <is>
          <t>0959310462</t>
        </is>
      </c>
      <c r="G1027" t="inlineStr">
        <is>
          <t>Daniel Okafor</t>
        </is>
      </c>
      <c r="H1027" t="inlineStr">
        <is>
          <t>2014-11-17</t>
        </is>
      </c>
      <c r="I1027" t="b">
        <v>1</v>
      </c>
      <c r="J1027" t="inlineStr">
        <is>
          <t>active</t>
        </is>
      </c>
      <c r="K1027" t="inlineStr">
        <is>
          <t>Textiles and apparel</t>
        </is>
      </c>
    </row>
    <row r="1028">
      <c r="A1028" t="inlineStr">
        <is>
          <t>T107797</t>
        </is>
      </c>
      <c r="B1028" t="inlineStr">
        <is>
          <t>Ocean Living Co., Ltd</t>
        </is>
      </c>
      <c r="D1028" t="inlineStr">
        <is>
          <t>23 Market Street</t>
        </is>
      </c>
      <c r="E1028" t="inlineStr">
        <is>
          <t>East</t>
        </is>
      </c>
      <c r="F1028" t="inlineStr">
        <is>
          <t>0501218487</t>
        </is>
      </c>
      <c r="G1028" t="inlineStr">
        <is>
          <t>Farid Haddad</t>
        </is>
      </c>
      <c r="H1028" t="inlineStr">
        <is>
          <t>2011-10-01</t>
        </is>
      </c>
      <c r="I1028" t="b">
        <v>1</v>
      </c>
      <c r="J1028" t="inlineStr">
        <is>
          <t>active</t>
        </is>
      </c>
      <c r="K1028" t="inlineStr">
        <is>
          <t>Electronics</t>
        </is>
      </c>
    </row>
    <row r="1029">
      <c r="A1029" t="inlineStr">
        <is>
          <t>T107803</t>
        </is>
      </c>
      <c r="B1029" t="inlineStr">
        <is>
          <t>Meridian Logistics Co.</t>
        </is>
      </c>
      <c r="C1029" t="inlineStr">
        <is>
          <t>Meridian Logistics Co.</t>
        </is>
      </c>
      <c r="D1029" t="inlineStr">
        <is>
          <t>43 Temple Street</t>
        </is>
      </c>
      <c r="E1029" t="inlineStr">
        <is>
          <t>Capital</t>
        </is>
      </c>
      <c r="F1029" t="inlineStr">
        <is>
          <t>0892092929</t>
        </is>
      </c>
      <c r="G1029" t="inlineStr">
        <is>
          <t>Daniel Osei</t>
        </is>
      </c>
      <c r="H1029" t="inlineStr">
        <is>
          <t>2014-08-11</t>
        </is>
      </c>
      <c r="I1029" t="b">
        <v>1</v>
      </c>
      <c r="J1029" t="inlineStr">
        <is>
          <t>active</t>
        </is>
      </c>
      <c r="K1029" t="inlineStr">
        <is>
          <t>Textiles and apparel</t>
        </is>
      </c>
    </row>
    <row r="1030">
      <c r="A1030" t="inlineStr">
        <is>
          <t>T107808</t>
        </is>
      </c>
      <c r="B1030" t="inlineStr">
        <is>
          <t>Inverness Fruits Ltd</t>
        </is>
      </c>
      <c r="C1030" t="inlineStr">
        <is>
          <t>Inverness Fruits Ltd</t>
        </is>
      </c>
      <c r="D1030" t="inlineStr">
        <is>
          <t>59 Station Road</t>
        </is>
      </c>
      <c r="E1030" t="inlineStr">
        <is>
          <t>West</t>
        </is>
      </c>
      <c r="F1030" t="inlineStr">
        <is>
          <t>0203934857</t>
        </is>
      </c>
      <c r="G1030" t="inlineStr">
        <is>
          <t>Tomas Novak</t>
        </is>
      </c>
      <c r="H1030" t="inlineStr">
        <is>
          <t>2011-09-20</t>
        </is>
      </c>
      <c r="I1030" t="b">
        <v>1</v>
      </c>
      <c r="J1030" t="inlineStr">
        <is>
          <t>active</t>
        </is>
      </c>
      <c r="K1030" t="inlineStr">
        <is>
          <t>Medical devices</t>
        </is>
      </c>
    </row>
    <row r="1031">
      <c r="A1031" t="inlineStr">
        <is>
          <t>T107812</t>
        </is>
      </c>
      <c r="B1031" t="inlineStr">
        <is>
          <t>Eastern Glow Enterprises</t>
        </is>
      </c>
      <c r="D1031" t="inlineStr">
        <is>
          <t>208 Mill Road</t>
        </is>
      </c>
      <c r="E1031" t="inlineStr">
        <is>
          <t>South</t>
        </is>
      </c>
      <c r="F1031" t="inlineStr">
        <is>
          <t>0688090609</t>
        </is>
      </c>
      <c r="G1031" t="inlineStr">
        <is>
          <t>Somchai Haddad</t>
        </is>
      </c>
      <c r="H1031" t="inlineStr">
        <is>
          <t>2011-01-01</t>
        </is>
      </c>
      <c r="I1031" t="b">
        <v>1</v>
      </c>
      <c r="J1031" t="inlineStr">
        <is>
          <t>active</t>
        </is>
      </c>
      <c r="K1031" t="inlineStr">
        <is>
          <t>Medical devices</t>
        </is>
      </c>
    </row>
    <row r="1032">
      <c r="A1032" t="inlineStr">
        <is>
          <t>T107822</t>
        </is>
      </c>
      <c r="B1032" t="inlineStr">
        <is>
          <t>Sunrise Motors Group Ltd</t>
        </is>
      </c>
      <c r="D1032" t="inlineStr">
        <is>
          <t>83 Garden Lane</t>
        </is>
      </c>
      <c r="E1032" t="inlineStr">
        <is>
          <t>Coastal</t>
        </is>
      </c>
      <c r="F1032" t="inlineStr">
        <is>
          <t>0427471536</t>
        </is>
      </c>
      <c r="G1032" t="inlineStr">
        <is>
          <t>Omar Nguyen-Lee</t>
        </is>
      </c>
      <c r="H1032" t="inlineStr">
        <is>
          <t>2014-01-16</t>
        </is>
      </c>
      <c r="I1032" t="b">
        <v>1</v>
      </c>
      <c r="J1032" t="inlineStr">
        <is>
          <t>dormant</t>
        </is>
      </c>
      <c r="K1032" t="inlineStr">
        <is>
          <t>Steel and construction</t>
        </is>
      </c>
    </row>
    <row r="1033">
      <c r="A1033" t="inlineStr">
        <is>
          <t>T107826</t>
        </is>
      </c>
      <c r="B1033" t="inlineStr">
        <is>
          <t>Golden Commercial Partners Ltd</t>
        </is>
      </c>
      <c r="D1033" t="inlineStr">
        <is>
          <t>Unit 27, 149 Harbour Road</t>
        </is>
      </c>
      <c r="E1033" t="inlineStr">
        <is>
          <t>South</t>
        </is>
      </c>
      <c r="F1033" t="inlineStr">
        <is>
          <t>0222761201</t>
        </is>
      </c>
      <c r="G1033" t="inlineStr">
        <is>
          <t>Priya Ibrahim</t>
        </is>
      </c>
      <c r="H1033" t="inlineStr">
        <is>
          <t>2020-01-25</t>
        </is>
      </c>
      <c r="I1033" t="b">
        <v>1</v>
      </c>
      <c r="J1033" t="inlineStr">
        <is>
          <t>active</t>
        </is>
      </c>
      <c r="K1033" t="inlineStr">
        <is>
          <t>Medical devices</t>
        </is>
      </c>
    </row>
    <row r="1034">
      <c r="A1034" t="inlineStr">
        <is>
          <t>T107833</t>
        </is>
      </c>
      <c r="B1034" t="inlineStr">
        <is>
          <t>ORCHID STEEL ENTERPRISES</t>
        </is>
      </c>
      <c r="D1034" t="inlineStr">
        <is>
          <t>205 Temple Street</t>
        </is>
      </c>
      <c r="E1034" t="inlineStr">
        <is>
          <t>North</t>
        </is>
      </c>
      <c r="F1034" t="inlineStr">
        <is>
          <t>0523012570</t>
        </is>
      </c>
      <c r="G1034" t="inlineStr">
        <is>
          <t>Fatima Nguyen-Lee</t>
        </is>
      </c>
      <c r="H1034" t="inlineStr">
        <is>
          <t>2018-11-26</t>
        </is>
      </c>
      <c r="I1034" t="b">
        <v>1</v>
      </c>
      <c r="J1034" t="inlineStr">
        <is>
          <t>active</t>
        </is>
      </c>
      <c r="K1034" t="inlineStr">
        <is>
          <t>Food importers</t>
        </is>
      </c>
    </row>
    <row r="1035">
      <c r="A1035" t="inlineStr">
        <is>
          <t>T107845</t>
        </is>
      </c>
      <c r="B1035" t="inlineStr">
        <is>
          <t>Evergreen Glow Partners Ltd</t>
        </is>
      </c>
      <c r="D1035" t="inlineStr">
        <is>
          <t>Unit 18, 52 Harbour Road</t>
        </is>
      </c>
      <c r="E1035" t="inlineStr">
        <is>
          <t>West</t>
        </is>
      </c>
      <c r="F1035" t="inlineStr">
        <is>
          <t>0592022479</t>
        </is>
      </c>
      <c r="G1035" t="inlineStr">
        <is>
          <t>Mei Al-Sayed</t>
        </is>
      </c>
      <c r="H1035" t="inlineStr">
        <is>
          <t>2021-06-04</t>
        </is>
      </c>
      <c r="I1035" t="b">
        <v>1</v>
      </c>
      <c r="J1035" t="inlineStr">
        <is>
          <t>active</t>
        </is>
      </c>
      <c r="K1035" t="inlineStr">
        <is>
          <t>Machinery</t>
        </is>
      </c>
    </row>
    <row r="1036">
      <c r="A1036" t="inlineStr">
        <is>
          <t>T107851</t>
        </is>
      </c>
      <c r="B1036" t="inlineStr">
        <is>
          <t>SUNRISE SUPPLY ENTERPRISES</t>
        </is>
      </c>
      <c r="C1036" t="inlineStr">
        <is>
          <t>Sunrise Supply Enterprises</t>
        </is>
      </c>
      <c r="D1036" t="inlineStr">
        <is>
          <t>269 TEMPLE STREET</t>
        </is>
      </c>
      <c r="E1036" t="inlineStr">
        <is>
          <t>Coastal</t>
        </is>
      </c>
      <c r="F1036" t="inlineStr">
        <is>
          <t>0380831445</t>
        </is>
      </c>
      <c r="G1036" t="inlineStr">
        <is>
          <t>Elena Patel</t>
        </is>
      </c>
      <c r="H1036" t="inlineStr">
        <is>
          <t>2015-01-12</t>
        </is>
      </c>
      <c r="I1036" t="b">
        <v>1</v>
      </c>
      <c r="J1036" t="inlineStr">
        <is>
          <t>active</t>
        </is>
      </c>
      <c r="K1036" t="inlineStr">
        <is>
          <t>Pharmaceuticals</t>
        </is>
      </c>
    </row>
    <row r="1037">
      <c r="A1037" t="inlineStr">
        <is>
          <t>T107856</t>
        </is>
      </c>
      <c r="B1037" t="inlineStr">
        <is>
          <t>Ashcombe Electronics Enterprises</t>
        </is>
      </c>
      <c r="C1037" t="inlineStr">
        <is>
          <t>Ashcombe Electronics Enterprises</t>
        </is>
      </c>
      <c r="D1037" t="inlineStr">
        <is>
          <t>Unit 12, 216 Temple Street</t>
        </is>
      </c>
      <c r="E1037" t="inlineStr">
        <is>
          <t>Coastal</t>
        </is>
      </c>
      <c r="F1037" t="inlineStr">
        <is>
          <t>0705678403</t>
        </is>
      </c>
      <c r="G1037" t="inlineStr">
        <is>
          <t>Mei Novak</t>
        </is>
      </c>
      <c r="H1037" t="inlineStr">
        <is>
          <t>2015-11-29</t>
        </is>
      </c>
      <c r="I1037" t="b">
        <v>1</v>
      </c>
      <c r="J1037" t="inlineStr">
        <is>
          <t>dormant</t>
        </is>
      </c>
      <c r="K1037" t="inlineStr">
        <is>
          <t>Vehicles and parts</t>
        </is>
      </c>
    </row>
    <row r="1038">
      <c r="A1038" t="inlineStr">
        <is>
          <t>T107862</t>
        </is>
      </c>
      <c r="B1038" t="inlineStr">
        <is>
          <t>Royal Trading &amp; Sons</t>
        </is>
      </c>
      <c r="C1038" t="inlineStr">
        <is>
          <t>Royal Trading &amp; Sons</t>
        </is>
      </c>
      <c r="D1038" t="inlineStr">
        <is>
          <t>374 Market Street</t>
        </is>
      </c>
      <c r="E1038" t="inlineStr">
        <is>
          <t>Coastal</t>
        </is>
      </c>
      <c r="F1038" t="inlineStr">
        <is>
          <t>0493041928</t>
        </is>
      </c>
      <c r="G1038" t="inlineStr">
        <is>
          <t>Aisha Sato</t>
        </is>
      </c>
      <c r="H1038" t="inlineStr">
        <is>
          <t>2024-11-08</t>
        </is>
      </c>
      <c r="I1038" t="b">
        <v>1</v>
      </c>
      <c r="J1038" t="inlineStr">
        <is>
          <t>active</t>
        </is>
      </c>
      <c r="K1038" t="inlineStr">
        <is>
          <t>Machinery</t>
        </is>
      </c>
    </row>
    <row r="1039">
      <c r="A1039" t="inlineStr">
        <is>
          <t>T107871</t>
        </is>
      </c>
      <c r="B1039" t="inlineStr">
        <is>
          <t>Silver Glow International Ltd</t>
        </is>
      </c>
      <c r="D1039" t="inlineStr">
        <is>
          <t>275 Station Road</t>
        </is>
      </c>
      <c r="E1039" t="inlineStr">
        <is>
          <t>East</t>
        </is>
      </c>
      <c r="F1039" t="inlineStr">
        <is>
          <t>0835405340</t>
        </is>
      </c>
      <c r="G1039" t="inlineStr">
        <is>
          <t>Kenji Mensah</t>
        </is>
      </c>
      <c r="H1039" t="inlineStr">
        <is>
          <t>2015-11-14</t>
        </is>
      </c>
      <c r="I1039" t="b">
        <v>1</v>
      </c>
      <c r="J1039" t="inlineStr">
        <is>
          <t>active</t>
        </is>
      </c>
      <c r="K1039" t="inlineStr">
        <is>
          <t>Electronics</t>
        </is>
      </c>
    </row>
    <row r="1040">
      <c r="A1040" t="inlineStr">
        <is>
          <t>T107881</t>
        </is>
      </c>
      <c r="B1040" t="inlineStr">
        <is>
          <t>Aldergate Textiles Group Ltd</t>
        </is>
      </c>
      <c r="D1040" t="inlineStr">
        <is>
          <t>264 INDUSTRIAL ESTATE</t>
        </is>
      </c>
      <c r="E1040" t="inlineStr">
        <is>
          <t>Capital</t>
        </is>
      </c>
      <c r="F1040" t="inlineStr">
        <is>
          <t>0260809551</t>
        </is>
      </c>
      <c r="G1040" t="inlineStr">
        <is>
          <t>Elena Osei</t>
        </is>
      </c>
      <c r="H1040" t="inlineStr">
        <is>
          <t>2019-05-27</t>
        </is>
      </c>
      <c r="I1040" t="b">
        <v>1</v>
      </c>
      <c r="J1040" t="inlineStr">
        <is>
          <t>active</t>
        </is>
      </c>
      <c r="K1040" t="inlineStr">
        <is>
          <t>Fuel and chemicals</t>
        </is>
      </c>
    </row>
    <row r="1041">
      <c r="A1041" t="inlineStr">
        <is>
          <t>T107882</t>
        </is>
      </c>
      <c r="B1041" t="inlineStr">
        <is>
          <t>Carrick Imports Company Limited</t>
        </is>
      </c>
      <c r="C1041" t="inlineStr">
        <is>
          <t>Carrick Imports Co., Ltd</t>
        </is>
      </c>
      <c r="D1041" t="inlineStr">
        <is>
          <t>27 Industrial Estate</t>
        </is>
      </c>
      <c r="E1041" t="inlineStr">
        <is>
          <t>Coastal</t>
        </is>
      </c>
      <c r="F1041" t="inlineStr">
        <is>
          <t>0364724055</t>
        </is>
      </c>
      <c r="G1041" t="inlineStr">
        <is>
          <t>Lucia Ibrahim</t>
        </is>
      </c>
      <c r="H1041" t="inlineStr">
        <is>
          <t>2011-10-05</t>
        </is>
      </c>
      <c r="I1041" t="b">
        <v>1</v>
      </c>
      <c r="J1041" t="inlineStr">
        <is>
          <t>active</t>
        </is>
      </c>
      <c r="K1041" t="inlineStr">
        <is>
          <t>Furniture and household</t>
        </is>
      </c>
    </row>
    <row r="1042">
      <c r="A1042" t="inlineStr">
        <is>
          <t>T107890</t>
        </is>
      </c>
      <c r="B1042" t="inlineStr">
        <is>
          <t>Coral Distribution Group Ltd</t>
        </is>
      </c>
      <c r="D1042" t="inlineStr">
        <is>
          <t>175 Harbour Road</t>
        </is>
      </c>
      <c r="E1042" t="inlineStr">
        <is>
          <t>West</t>
        </is>
      </c>
      <c r="F1042" t="inlineStr">
        <is>
          <t>0229433919</t>
        </is>
      </c>
      <c r="G1042" t="inlineStr">
        <is>
          <t>Hassan Rahman</t>
        </is>
      </c>
      <c r="H1042" t="inlineStr">
        <is>
          <t>2014-08-30</t>
        </is>
      </c>
      <c r="I1042" t="b">
        <v>1</v>
      </c>
      <c r="J1042" t="inlineStr">
        <is>
          <t>active</t>
        </is>
      </c>
      <c r="K1042" t="inlineStr">
        <is>
          <t>General trading</t>
        </is>
      </c>
    </row>
    <row r="1043">
      <c r="A1043" t="inlineStr">
        <is>
          <t>T107902</t>
        </is>
      </c>
      <c r="B1043" t="inlineStr">
        <is>
          <t>Harmony Pack Partners Limited</t>
        </is>
      </c>
      <c r="C1043" t="inlineStr">
        <is>
          <t>Harmony Pack Partners Ltd</t>
        </is>
      </c>
      <c r="D1043" t="inlineStr">
        <is>
          <t>173 Temple Street</t>
        </is>
      </c>
      <c r="E1043" t="inlineStr">
        <is>
          <t>Capital</t>
        </is>
      </c>
      <c r="F1043" t="inlineStr">
        <is>
          <t>0337815347</t>
        </is>
      </c>
      <c r="G1043" t="inlineStr">
        <is>
          <t>Omar Mahmood</t>
        </is>
      </c>
      <c r="H1043" t="inlineStr">
        <is>
          <t>2025-10-02</t>
        </is>
      </c>
      <c r="I1043" t="b">
        <v>1</v>
      </c>
      <c r="J1043" t="inlineStr">
        <is>
          <t>active</t>
        </is>
      </c>
      <c r="K1043" t="inlineStr">
        <is>
          <t>General trading</t>
        </is>
      </c>
    </row>
    <row r="1044">
      <c r="A1044" t="inlineStr">
        <is>
          <t>T107909</t>
        </is>
      </c>
      <c r="B1044" t="inlineStr">
        <is>
          <t>Summit Steel &amp; Sons</t>
        </is>
      </c>
      <c r="D1044" t="inlineStr">
        <is>
          <t>Unit 19, 397 Mill Road</t>
        </is>
      </c>
      <c r="E1044" t="inlineStr">
        <is>
          <t>West</t>
        </is>
      </c>
      <c r="F1044" t="inlineStr">
        <is>
          <t>0461539714</t>
        </is>
      </c>
      <c r="G1044" t="inlineStr">
        <is>
          <t>Ravi Mwangi</t>
        </is>
      </c>
      <c r="H1044" t="inlineStr">
        <is>
          <t>2015-03-29</t>
        </is>
      </c>
      <c r="I1044" t="b">
        <v>1</v>
      </c>
      <c r="J1044" t="inlineStr">
        <is>
          <t>active</t>
        </is>
      </c>
      <c r="K1044" t="inlineStr">
        <is>
          <t>Furniture and household</t>
        </is>
      </c>
    </row>
    <row r="1045">
      <c r="A1045" t="inlineStr">
        <is>
          <t>T107911</t>
        </is>
      </c>
      <c r="B1045" t="inlineStr">
        <is>
          <t>Aldergate Agro Ltd</t>
        </is>
      </c>
      <c r="D1045" t="inlineStr">
        <is>
          <t>130 Station Road</t>
        </is>
      </c>
      <c r="E1045" t="inlineStr">
        <is>
          <t>Capital</t>
        </is>
      </c>
      <c r="F1045" t="inlineStr">
        <is>
          <t>0909110681</t>
        </is>
      </c>
      <c r="G1045" t="inlineStr">
        <is>
          <t>S. Mahmood</t>
        </is>
      </c>
      <c r="H1045" t="inlineStr">
        <is>
          <t>2013-09-12</t>
        </is>
      </c>
      <c r="I1045" t="b">
        <v>1</v>
      </c>
      <c r="J1045" t="inlineStr">
        <is>
          <t>active</t>
        </is>
      </c>
      <c r="K1045" t="inlineStr">
        <is>
          <t>Electronics</t>
        </is>
      </c>
    </row>
    <row r="1046">
      <c r="A1046" t="inlineStr">
        <is>
          <t>T107917</t>
        </is>
      </c>
      <c r="B1046" t="inlineStr">
        <is>
          <t>Delta Enterprises Enterprises</t>
        </is>
      </c>
      <c r="C1046" t="inlineStr">
        <is>
          <t>Delta Enterprises Enterprises</t>
        </is>
      </c>
      <c r="D1046" t="inlineStr">
        <is>
          <t>265 Temple Street</t>
        </is>
      </c>
      <c r="E1046" t="inlineStr">
        <is>
          <t>West</t>
        </is>
      </c>
      <c r="F1046" t="inlineStr">
        <is>
          <t>0691018855</t>
        </is>
      </c>
      <c r="G1046" t="inlineStr">
        <is>
          <t>Joseph Reyes</t>
        </is>
      </c>
      <c r="H1046" t="inlineStr">
        <is>
          <t>2018-07-24</t>
        </is>
      </c>
      <c r="I1046" t="b">
        <v>1</v>
      </c>
      <c r="J1046" t="inlineStr">
        <is>
          <t>active</t>
        </is>
      </c>
      <c r="K1046" t="inlineStr">
        <is>
          <t>Pharmaceuticals</t>
        </is>
      </c>
    </row>
    <row r="1047">
      <c r="A1047" t="inlineStr">
        <is>
          <t>T107927</t>
        </is>
      </c>
      <c r="B1047" t="inlineStr">
        <is>
          <t>Phoenix Steel Ltd</t>
        </is>
      </c>
      <c r="D1047" t="inlineStr">
        <is>
          <t>379 MILL ROAD</t>
        </is>
      </c>
      <c r="E1047" t="inlineStr">
        <is>
          <t>Coastal</t>
        </is>
      </c>
      <c r="F1047" t="inlineStr">
        <is>
          <t>0897188783</t>
        </is>
      </c>
      <c r="G1047" t="inlineStr">
        <is>
          <t>Omar Rahman</t>
        </is>
      </c>
      <c r="H1047" t="inlineStr">
        <is>
          <t>2026-06-17</t>
        </is>
      </c>
      <c r="I1047" t="b">
        <v>1</v>
      </c>
      <c r="J1047" t="inlineStr">
        <is>
          <t>active</t>
        </is>
      </c>
      <c r="K1047" t="inlineStr">
        <is>
          <t>Tobacco and beverages</t>
        </is>
      </c>
    </row>
    <row r="1048">
      <c r="A1048" t="inlineStr">
        <is>
          <t>T107933</t>
        </is>
      </c>
      <c r="B1048" t="inlineStr">
        <is>
          <t>Horizon Electronics Holdings Ltd</t>
        </is>
      </c>
      <c r="C1048" t="inlineStr">
        <is>
          <t>Horizon Electronics Holdings Ltd</t>
        </is>
      </c>
      <c r="D1048" t="inlineStr">
        <is>
          <t>254 Temple Street</t>
        </is>
      </c>
      <c r="E1048" t="inlineStr">
        <is>
          <t>South</t>
        </is>
      </c>
      <c r="F1048" t="inlineStr">
        <is>
          <t>0356149286</t>
        </is>
      </c>
      <c r="G1048" t="inlineStr">
        <is>
          <t>Farid Rahman</t>
        </is>
      </c>
      <c r="H1048" t="inlineStr">
        <is>
          <t>2019-11-27</t>
        </is>
      </c>
      <c r="I1048" t="b">
        <v>1</v>
      </c>
      <c r="J1048" t="inlineStr">
        <is>
          <t>active</t>
        </is>
      </c>
      <c r="K1048" t="inlineStr">
        <is>
          <t>Pharmaceuticals</t>
        </is>
      </c>
    </row>
    <row r="1049">
      <c r="A1049" t="inlineStr">
        <is>
          <t>T107942</t>
        </is>
      </c>
      <c r="B1049" t="inlineStr">
        <is>
          <t>Harmony Trading Group Ltd</t>
        </is>
      </c>
      <c r="C1049" t="inlineStr">
        <is>
          <t>Harmony Trading Group Ltd</t>
        </is>
      </c>
      <c r="D1049" t="inlineStr">
        <is>
          <t>Unit 3, 48 Harbour Road</t>
        </is>
      </c>
      <c r="E1049" t="inlineStr">
        <is>
          <t>South</t>
        </is>
      </c>
      <c r="F1049" t="inlineStr">
        <is>
          <t>0330638243</t>
        </is>
      </c>
      <c r="G1049" t="inlineStr">
        <is>
          <t>Farid Chen</t>
        </is>
      </c>
      <c r="H1049" t="inlineStr">
        <is>
          <t>2016-07-23</t>
        </is>
      </c>
      <c r="I1049" t="b">
        <v>1</v>
      </c>
      <c r="J1049" t="inlineStr">
        <is>
          <t>active</t>
        </is>
      </c>
      <c r="K1049" t="inlineStr">
        <is>
          <t>Steel and construction</t>
        </is>
      </c>
    </row>
    <row r="1050">
      <c r="A1050" t="inlineStr">
        <is>
          <t>T107957</t>
        </is>
      </c>
      <c r="B1050" t="inlineStr">
        <is>
          <t>Northern Medical Limited</t>
        </is>
      </c>
      <c r="D1050" t="inlineStr">
        <is>
          <t>91 Station Road</t>
        </is>
      </c>
      <c r="E1050" t="inlineStr">
        <is>
          <t>West</t>
        </is>
      </c>
      <c r="F1050" t="inlineStr">
        <is>
          <t>0889855220</t>
        </is>
      </c>
      <c r="G1050" t="inlineStr">
        <is>
          <t>Nadia Patel</t>
        </is>
      </c>
      <c r="H1050" t="inlineStr">
        <is>
          <t>2012-06-30</t>
        </is>
      </c>
      <c r="I1050" t="b">
        <v>1</v>
      </c>
      <c r="J1050" t="inlineStr">
        <is>
          <t>active</t>
        </is>
      </c>
      <c r="K1050" t="inlineStr">
        <is>
          <t>Steel and construction</t>
        </is>
      </c>
    </row>
    <row r="1051">
      <c r="A1051" t="inlineStr">
        <is>
          <t>T107959</t>
        </is>
      </c>
      <c r="B1051" t="inlineStr">
        <is>
          <t>Harmony Commercial Limited</t>
        </is>
      </c>
      <c r="D1051" t="inlineStr">
        <is>
          <t>104 Bazaar Lane</t>
        </is>
      </c>
      <c r="E1051" t="inlineStr">
        <is>
          <t>North</t>
        </is>
      </c>
      <c r="F1051" t="inlineStr">
        <is>
          <t>0948819830</t>
        </is>
      </c>
      <c r="G1051" t="inlineStr">
        <is>
          <t>Fatima Ibrahim</t>
        </is>
      </c>
      <c r="H1051" t="inlineStr">
        <is>
          <t>2026-11-21</t>
        </is>
      </c>
      <c r="I1051" t="b">
        <v>1</v>
      </c>
      <c r="J1051" t="inlineStr">
        <is>
          <t>active</t>
        </is>
      </c>
      <c r="K1051" t="inlineStr">
        <is>
          <t>General trading</t>
        </is>
      </c>
    </row>
    <row r="1052">
      <c r="A1052" t="inlineStr">
        <is>
          <t>T107966</t>
        </is>
      </c>
      <c r="B1052" t="inlineStr">
        <is>
          <t>Carrick Commercial Co., Ltd</t>
        </is>
      </c>
      <c r="C1052" t="inlineStr">
        <is>
          <t>Carrick Commercial Co., Ltd</t>
        </is>
      </c>
      <c r="D1052" t="inlineStr">
        <is>
          <t>Unit 13, 140 Airport Road</t>
        </is>
      </c>
      <c r="E1052" t="inlineStr">
        <is>
          <t>Coastal</t>
        </is>
      </c>
      <c r="F1052" t="inlineStr">
        <is>
          <t>0750807878</t>
        </is>
      </c>
      <c r="G1052" t="inlineStr">
        <is>
          <t>Ingrid Nguyen-Lee</t>
        </is>
      </c>
      <c r="H1052" t="inlineStr">
        <is>
          <t>2025-06-07</t>
        </is>
      </c>
      <c r="I1052" t="b">
        <v>1</v>
      </c>
      <c r="J1052" t="inlineStr">
        <is>
          <t>active</t>
        </is>
      </c>
      <c r="K1052" t="inlineStr">
        <is>
          <t>Machinery</t>
        </is>
      </c>
    </row>
    <row r="1053">
      <c r="A1053" t="inlineStr">
        <is>
          <t>T107985</t>
        </is>
      </c>
      <c r="B1053" t="inlineStr">
        <is>
          <t>Crown Fruits Enterprises</t>
        </is>
      </c>
      <c r="C1053" t="inlineStr">
        <is>
          <t>Crown Fruits Enterprises</t>
        </is>
      </c>
      <c r="D1053" t="inlineStr">
        <is>
          <t>267 Market Street</t>
        </is>
      </c>
      <c r="E1053" t="inlineStr">
        <is>
          <t>East</t>
        </is>
      </c>
      <c r="F1053" t="inlineStr">
        <is>
          <t>0264167418</t>
        </is>
      </c>
      <c r="G1053" t="inlineStr">
        <is>
          <t>Omar Mahmood</t>
        </is>
      </c>
      <c r="H1053" t="inlineStr">
        <is>
          <t>2010-12-06</t>
        </is>
      </c>
      <c r="I1053" t="b">
        <v>1</v>
      </c>
      <c r="J1053" t="inlineStr">
        <is>
          <t>active</t>
        </is>
      </c>
      <c r="K1053" t="inlineStr">
        <is>
          <t>Fuel and chemicals</t>
        </is>
      </c>
    </row>
    <row r="1054">
      <c r="A1054" t="inlineStr">
        <is>
          <t>T107992</t>
        </is>
      </c>
      <c r="B1054" t="inlineStr">
        <is>
          <t>Arden Living Co.</t>
        </is>
      </c>
      <c r="C1054" t="inlineStr">
        <is>
          <t>Arden Living Co.</t>
        </is>
      </c>
      <c r="D1054" t="inlineStr">
        <is>
          <t>144 Riverside</t>
        </is>
      </c>
      <c r="E1054" t="inlineStr">
        <is>
          <t>West</t>
        </is>
      </c>
      <c r="F1054" t="inlineStr">
        <is>
          <t>0894167333</t>
        </is>
      </c>
      <c r="G1054" t="inlineStr">
        <is>
          <t>Samuel Kowalski</t>
        </is>
      </c>
      <c r="H1054" t="inlineStr">
        <is>
          <t>2020-06-24</t>
        </is>
      </c>
      <c r="I1054" t="b">
        <v>1</v>
      </c>
      <c r="J1054" t="inlineStr">
        <is>
          <t>active</t>
        </is>
      </c>
      <c r="K1054" t="inlineStr">
        <is>
          <t>Fuel and chemicals</t>
        </is>
      </c>
    </row>
    <row r="1055">
      <c r="A1055" t="inlineStr">
        <is>
          <t>T107994</t>
        </is>
      </c>
      <c r="B1055" t="inlineStr">
        <is>
          <t>Global Glow Group Ltd</t>
        </is>
      </c>
      <c r="D1055" t="inlineStr">
        <is>
          <t>10 Airport Road</t>
        </is>
      </c>
      <c r="E1055" t="inlineStr">
        <is>
          <t>Coastal</t>
        </is>
      </c>
      <c r="F1055" t="inlineStr">
        <is>
          <t>0465066676</t>
        </is>
      </c>
      <c r="G1055" t="inlineStr">
        <is>
          <t>Tomas Reyes</t>
        </is>
      </c>
      <c r="H1055" t="inlineStr">
        <is>
          <t>2025-08-31</t>
        </is>
      </c>
      <c r="I1055" t="b">
        <v>1</v>
      </c>
      <c r="J1055" t="inlineStr">
        <is>
          <t>active</t>
        </is>
      </c>
      <c r="K1055" t="inlineStr">
        <is>
          <t>Cosmetics and personal care</t>
        </is>
      </c>
    </row>
    <row r="1056">
      <c r="A1056" t="inlineStr">
        <is>
          <t>T108007</t>
        </is>
      </c>
      <c r="B1056" t="inlineStr">
        <is>
          <t>Sunrise Textiles Enterprises</t>
        </is>
      </c>
      <c r="D1056" t="inlineStr">
        <is>
          <t>Unit 11, 87 Riverside</t>
        </is>
      </c>
      <c r="E1056" t="inlineStr">
        <is>
          <t>South</t>
        </is>
      </c>
      <c r="F1056" t="inlineStr">
        <is>
          <t>0216720158</t>
        </is>
      </c>
      <c r="G1056" t="inlineStr">
        <is>
          <t>Daniel Bauer</t>
        </is>
      </c>
      <c r="H1056" t="inlineStr">
        <is>
          <t>2018-06-13</t>
        </is>
      </c>
      <c r="I1056" t="b">
        <v>1</v>
      </c>
      <c r="J1056" t="inlineStr">
        <is>
          <t>active</t>
        </is>
      </c>
      <c r="K1056" t="inlineStr">
        <is>
          <t>Medical devices</t>
        </is>
      </c>
    </row>
    <row r="1057">
      <c r="A1057" t="inlineStr">
        <is>
          <t>T108011</t>
        </is>
      </c>
      <c r="B1057" t="inlineStr">
        <is>
          <t>Star Supply &amp; Sons</t>
        </is>
      </c>
      <c r="D1057" t="inlineStr">
        <is>
          <t>288 Airport Road</t>
        </is>
      </c>
      <c r="E1057" t="inlineStr">
        <is>
          <t>Coastal</t>
        </is>
      </c>
      <c r="F1057" t="inlineStr">
        <is>
          <t>0240010101</t>
        </is>
      </c>
      <c r="G1057" t="inlineStr">
        <is>
          <t>Omar Osei</t>
        </is>
      </c>
      <c r="H1057" t="inlineStr">
        <is>
          <t>2022-09-01</t>
        </is>
      </c>
      <c r="I1057" t="b">
        <v>1</v>
      </c>
      <c r="J1057" t="inlineStr">
        <is>
          <t>active</t>
        </is>
      </c>
      <c r="K1057" t="inlineStr">
        <is>
          <t>Textiles and apparel</t>
        </is>
      </c>
    </row>
    <row r="1058">
      <c r="A1058" t="inlineStr">
        <is>
          <t>T108019</t>
        </is>
      </c>
      <c r="B1058" t="inlineStr">
        <is>
          <t>DELTA GLOW ENTERPRISES</t>
        </is>
      </c>
      <c r="C1058" t="inlineStr">
        <is>
          <t>Delta Glow Enterprises</t>
        </is>
      </c>
      <c r="D1058" t="inlineStr">
        <is>
          <t>97 Airport Road</t>
        </is>
      </c>
      <c r="E1058" t="inlineStr">
        <is>
          <t>West</t>
        </is>
      </c>
      <c r="F1058" t="inlineStr">
        <is>
          <t>0580512059</t>
        </is>
      </c>
      <c r="G1058" t="inlineStr">
        <is>
          <t>Ingrid Tanaka</t>
        </is>
      </c>
      <c r="H1058" t="inlineStr">
        <is>
          <t>2011-10-30</t>
        </is>
      </c>
      <c r="I1058" t="b">
        <v>1</v>
      </c>
      <c r="J1058" t="inlineStr">
        <is>
          <t>active</t>
        </is>
      </c>
      <c r="K1058" t="inlineStr">
        <is>
          <t>Pharmaceuticals</t>
        </is>
      </c>
    </row>
    <row r="1059">
      <c r="A1059" t="inlineStr">
        <is>
          <t>T108025</t>
        </is>
      </c>
      <c r="B1059" t="inlineStr">
        <is>
          <t>Star Distribution Co.</t>
        </is>
      </c>
      <c r="C1059" t="inlineStr">
        <is>
          <t>Star Distribution Co.</t>
        </is>
      </c>
      <c r="D1059" t="inlineStr">
        <is>
          <t>6 Industrial Estate</t>
        </is>
      </c>
      <c r="E1059" t="inlineStr">
        <is>
          <t>West</t>
        </is>
      </c>
      <c r="F1059" t="inlineStr">
        <is>
          <t>0220712602</t>
        </is>
      </c>
      <c r="G1059" t="inlineStr">
        <is>
          <t>Lucia Sato</t>
        </is>
      </c>
      <c r="H1059" t="inlineStr">
        <is>
          <t>2022-10-04</t>
        </is>
      </c>
      <c r="I1059" t="b">
        <v>1</v>
      </c>
      <c r="J1059" t="inlineStr">
        <is>
          <t>active</t>
        </is>
      </c>
      <c r="K1059" t="inlineStr">
        <is>
          <t>Medical devices</t>
        </is>
      </c>
    </row>
    <row r="1060">
      <c r="A1060" t="inlineStr">
        <is>
          <t>T108039</t>
        </is>
      </c>
      <c r="B1060" t="inlineStr">
        <is>
          <t>Ocean Electronics Partners Limited</t>
        </is>
      </c>
      <c r="D1060" t="inlineStr">
        <is>
          <t>74 Airport Road</t>
        </is>
      </c>
      <c r="E1060" t="inlineStr">
        <is>
          <t>South</t>
        </is>
      </c>
      <c r="F1060" t="inlineStr">
        <is>
          <t>0322852098</t>
        </is>
      </c>
      <c r="G1060" t="inlineStr">
        <is>
          <t>Ravi Osei</t>
        </is>
      </c>
      <c r="H1060" t="inlineStr">
        <is>
          <t>2010-01-12</t>
        </is>
      </c>
      <c r="I1060" t="b">
        <v>1</v>
      </c>
      <c r="J1060" t="inlineStr">
        <is>
          <t>active</t>
        </is>
      </c>
      <c r="K1060" t="inlineStr">
        <is>
          <t>Tobacco and beverages</t>
        </is>
      </c>
    </row>
    <row r="1061">
      <c r="A1061" t="inlineStr">
        <is>
          <t>T108048</t>
        </is>
      </c>
      <c r="B1061" t="inlineStr">
        <is>
          <t>Meridian Pack Limited</t>
        </is>
      </c>
      <c r="D1061" t="inlineStr">
        <is>
          <t>167 Bazaar Lane</t>
        </is>
      </c>
      <c r="E1061" t="inlineStr">
        <is>
          <t>East</t>
        </is>
      </c>
      <c r="F1061" t="inlineStr">
        <is>
          <t>0481300439</t>
        </is>
      </c>
      <c r="G1061" t="inlineStr">
        <is>
          <t>Amina Silva</t>
        </is>
      </c>
      <c r="H1061" t="inlineStr">
        <is>
          <t>2009-09-03</t>
        </is>
      </c>
      <c r="I1061" t="b">
        <v>1</v>
      </c>
      <c r="J1061" t="inlineStr">
        <is>
          <t>active</t>
        </is>
      </c>
      <c r="K1061" t="inlineStr">
        <is>
          <t>Food importers</t>
        </is>
      </c>
    </row>
    <row r="1062">
      <c r="A1062" t="inlineStr">
        <is>
          <t>T108063</t>
        </is>
      </c>
      <c r="B1062" t="inlineStr">
        <is>
          <t>Great Vellmoor Electronics Partners Ltd</t>
        </is>
      </c>
      <c r="C1062" t="inlineStr">
        <is>
          <t>Great Vellmoor Electronics Partners Ltd</t>
        </is>
      </c>
      <c r="D1062" t="inlineStr">
        <is>
          <t>299 Temple Street</t>
        </is>
      </c>
      <c r="E1062" t="inlineStr">
        <is>
          <t>Coastal</t>
        </is>
      </c>
      <c r="F1062" t="inlineStr">
        <is>
          <t>0913757255</t>
        </is>
      </c>
      <c r="G1062" t="inlineStr">
        <is>
          <t>Priya Kowalski</t>
        </is>
      </c>
      <c r="H1062" t="inlineStr">
        <is>
          <t>2025-08-26</t>
        </is>
      </c>
      <c r="I1062" t="b">
        <v>1</v>
      </c>
      <c r="J1062" t="inlineStr">
        <is>
          <t>active</t>
        </is>
      </c>
      <c r="K1062" t="inlineStr">
        <is>
          <t>Machinery</t>
        </is>
      </c>
    </row>
    <row r="1063">
      <c r="A1063" t="inlineStr">
        <is>
          <t>T108069</t>
        </is>
      </c>
      <c r="B1063" t="inlineStr">
        <is>
          <t>Metro Foods Partners Ltd</t>
        </is>
      </c>
      <c r="C1063" t="inlineStr">
        <is>
          <t>Metro Foods Partners Ltd</t>
        </is>
      </c>
      <c r="D1063" t="inlineStr">
        <is>
          <t>11 Riverside</t>
        </is>
      </c>
      <c r="E1063" t="inlineStr">
        <is>
          <t>Capital</t>
        </is>
      </c>
      <c r="F1063" t="inlineStr">
        <is>
          <t>0575018023</t>
        </is>
      </c>
      <c r="G1063" t="inlineStr">
        <is>
          <t>Farid Silva</t>
        </is>
      </c>
      <c r="H1063" t="inlineStr">
        <is>
          <t>2018-03-16</t>
        </is>
      </c>
      <c r="I1063" t="b">
        <v>1</v>
      </c>
      <c r="J1063" t="inlineStr">
        <is>
          <t>active</t>
        </is>
      </c>
      <c r="K1063" t="inlineStr">
        <is>
          <t>Cosmetics and personal care</t>
        </is>
      </c>
    </row>
    <row r="1064">
      <c r="A1064" t="inlineStr">
        <is>
          <t>T108076</t>
        </is>
      </c>
      <c r="B1064" t="inlineStr">
        <is>
          <t>Inverness Motors Partners Ltd</t>
        </is>
      </c>
      <c r="C1064" t="inlineStr">
        <is>
          <t>Inverness Motors Partners Ltd</t>
        </is>
      </c>
      <c r="D1064" t="inlineStr">
        <is>
          <t>209 Temple Street</t>
        </is>
      </c>
      <c r="E1064" t="inlineStr">
        <is>
          <t>Coastal</t>
        </is>
      </c>
      <c r="F1064" t="inlineStr">
        <is>
          <t>0244695614</t>
        </is>
      </c>
      <c r="G1064" t="inlineStr">
        <is>
          <t>Grace Kowalski</t>
        </is>
      </c>
      <c r="H1064" t="inlineStr">
        <is>
          <t>2018-06-04</t>
        </is>
      </c>
      <c r="I1064" t="b">
        <v>1</v>
      </c>
      <c r="J1064" t="inlineStr">
        <is>
          <t>active</t>
        </is>
      </c>
      <c r="K1064" t="inlineStr">
        <is>
          <t>Steel and construction</t>
        </is>
      </c>
    </row>
    <row r="1065">
      <c r="A1065" t="inlineStr">
        <is>
          <t>T108084</t>
        </is>
      </c>
      <c r="B1065" t="inlineStr">
        <is>
          <t xml:space="preserve">Saffron Pack Limited </t>
        </is>
      </c>
      <c r="D1065" t="inlineStr">
        <is>
          <t>106 Temple St</t>
        </is>
      </c>
      <c r="E1065" t="inlineStr">
        <is>
          <t>Coastal</t>
        </is>
      </c>
      <c r="F1065" t="inlineStr">
        <is>
          <t>0781681353</t>
        </is>
      </c>
      <c r="G1065" t="inlineStr">
        <is>
          <t>Daniel Silva</t>
        </is>
      </c>
      <c r="H1065" t="inlineStr">
        <is>
          <t>2016-12-20</t>
        </is>
      </c>
      <c r="I1065" t="b">
        <v>1</v>
      </c>
      <c r="J1065" t="inlineStr">
        <is>
          <t>active</t>
        </is>
      </c>
      <c r="K1065" t="inlineStr">
        <is>
          <t>Textiles and apparel</t>
        </is>
      </c>
    </row>
    <row r="1066">
      <c r="A1066" t="inlineStr">
        <is>
          <t>T108086</t>
        </is>
      </c>
      <c r="B1066" t="inlineStr">
        <is>
          <t>Inverness Mobile Enterprises</t>
        </is>
      </c>
      <c r="D1066" t="inlineStr">
        <is>
          <t>304 Bazaar Lane</t>
        </is>
      </c>
      <c r="E1066" t="inlineStr">
        <is>
          <t>Capital</t>
        </is>
      </c>
      <c r="F1066" t="inlineStr">
        <is>
          <t>0482150043</t>
        </is>
      </c>
      <c r="G1066" t="inlineStr">
        <is>
          <t>Ravi Patel</t>
        </is>
      </c>
      <c r="H1066" t="inlineStr">
        <is>
          <t>2021-01-23</t>
        </is>
      </c>
      <c r="I1066" t="b">
        <v>1</v>
      </c>
      <c r="J1066" t="inlineStr">
        <is>
          <t>active</t>
        </is>
      </c>
      <c r="K1066" t="inlineStr">
        <is>
          <t>Fuel and chemicals</t>
        </is>
      </c>
    </row>
    <row r="1067">
      <c r="A1067" t="inlineStr">
        <is>
          <t>T108095</t>
        </is>
      </c>
      <c r="B1067" t="inlineStr">
        <is>
          <t>Evergreen Electronics Ltd</t>
        </is>
      </c>
      <c r="D1067" t="inlineStr">
        <is>
          <t>251 Industrial Estate</t>
        </is>
      </c>
      <c r="E1067" t="inlineStr">
        <is>
          <t>East</t>
        </is>
      </c>
      <c r="F1067" t="inlineStr">
        <is>
          <t>0898068881</t>
        </is>
      </c>
      <c r="G1067" t="inlineStr">
        <is>
          <t>Kenji Okafor</t>
        </is>
      </c>
      <c r="H1067" t="inlineStr">
        <is>
          <t>2015-09-24</t>
        </is>
      </c>
      <c r="I1067" t="b">
        <v>1</v>
      </c>
      <c r="J1067" t="inlineStr">
        <is>
          <t>active</t>
        </is>
      </c>
      <c r="K1067" t="inlineStr">
        <is>
          <t>Furniture and household</t>
        </is>
      </c>
    </row>
    <row r="1068">
      <c r="A1068" t="inlineStr">
        <is>
          <t>T108100</t>
        </is>
      </c>
      <c r="B1068" t="inlineStr">
        <is>
          <t>Summit Pack Group Ltd</t>
        </is>
      </c>
      <c r="C1068" t="inlineStr">
        <is>
          <t>Summit Pack Group Ltd</t>
        </is>
      </c>
      <c r="D1068" t="inlineStr">
        <is>
          <t>97 Airport Road</t>
        </is>
      </c>
      <c r="E1068" t="inlineStr">
        <is>
          <t>South</t>
        </is>
      </c>
      <c r="F1068" t="inlineStr">
        <is>
          <t>0629649184</t>
        </is>
      </c>
      <c r="G1068" t="inlineStr">
        <is>
          <t>Farid Kowalski</t>
        </is>
      </c>
      <c r="H1068" t="inlineStr">
        <is>
          <t>2016-03-23</t>
        </is>
      </c>
      <c r="I1068" t="b">
        <v>1</v>
      </c>
      <c r="J1068" t="inlineStr">
        <is>
          <t>active</t>
        </is>
      </c>
      <c r="K1068" t="inlineStr">
        <is>
          <t>Textiles and apparel</t>
        </is>
      </c>
    </row>
    <row r="1069">
      <c r="A1069" t="inlineStr">
        <is>
          <t>T108106</t>
        </is>
      </c>
      <c r="B1069" t="inlineStr">
        <is>
          <t>CROWN MOBILE ENTERPRISES</t>
        </is>
      </c>
      <c r="D1069" t="inlineStr">
        <is>
          <t>191 Bazaar Lane</t>
        </is>
      </c>
      <c r="E1069" t="inlineStr">
        <is>
          <t>South</t>
        </is>
      </c>
      <c r="F1069" t="inlineStr">
        <is>
          <t>0562226533</t>
        </is>
      </c>
      <c r="G1069" t="inlineStr">
        <is>
          <t>Tomas Mwangi</t>
        </is>
      </c>
      <c r="H1069" t="inlineStr">
        <is>
          <t>2019-03-20</t>
        </is>
      </c>
      <c r="I1069" t="b">
        <v>1</v>
      </c>
      <c r="J1069" t="inlineStr">
        <is>
          <t>active</t>
        </is>
      </c>
      <c r="K1069" t="inlineStr">
        <is>
          <t>Medical devices</t>
        </is>
      </c>
    </row>
    <row r="1070">
      <c r="A1070" t="inlineStr">
        <is>
          <t>T108113</t>
        </is>
      </c>
      <c r="B1070" t="inlineStr">
        <is>
          <t>Phoenix Trading Co., Ltd</t>
        </is>
      </c>
      <c r="C1070" t="inlineStr">
        <is>
          <t>Phoenix Trading Co., Ltd</t>
        </is>
      </c>
      <c r="D1070" t="inlineStr">
        <is>
          <t>209 Airport Rd</t>
        </is>
      </c>
      <c r="E1070" t="inlineStr">
        <is>
          <t>South</t>
        </is>
      </c>
      <c r="F1070" t="inlineStr">
        <is>
          <t>0355823910</t>
        </is>
      </c>
      <c r="G1070" t="inlineStr">
        <is>
          <t>Hassan Mwangi</t>
        </is>
      </c>
      <c r="H1070" t="inlineStr">
        <is>
          <t>2013-08-18</t>
        </is>
      </c>
      <c r="I1070" t="b">
        <v>1</v>
      </c>
      <c r="J1070" t="inlineStr">
        <is>
          <t>active</t>
        </is>
      </c>
      <c r="K1070" t="inlineStr">
        <is>
          <t>Vehicles and parts</t>
        </is>
      </c>
    </row>
    <row r="1071">
      <c r="A1071" t="inlineStr">
        <is>
          <t>T108126</t>
        </is>
      </c>
      <c r="B1071" t="inlineStr">
        <is>
          <t>Arden Industries Co.</t>
        </is>
      </c>
      <c r="D1071" t="inlineStr">
        <is>
          <t>164 Industrial Estate</t>
        </is>
      </c>
      <c r="E1071" t="inlineStr">
        <is>
          <t>Coastal</t>
        </is>
      </c>
      <c r="F1071" t="inlineStr">
        <is>
          <t>0884761519</t>
        </is>
      </c>
      <c r="G1071" t="inlineStr">
        <is>
          <t>Amina Patel</t>
        </is>
      </c>
      <c r="H1071" t="inlineStr">
        <is>
          <t>2014-07-16</t>
        </is>
      </c>
      <c r="I1071" t="b">
        <v>1</v>
      </c>
      <c r="J1071" t="inlineStr">
        <is>
          <t>active</t>
        </is>
      </c>
      <c r="K1071" t="inlineStr">
        <is>
          <t>Steel and construction</t>
        </is>
      </c>
    </row>
    <row r="1072">
      <c r="A1072" t="inlineStr">
        <is>
          <t>T108129</t>
        </is>
      </c>
      <c r="B1072" t="inlineStr">
        <is>
          <t>Central Glow &amp; Sons</t>
        </is>
      </c>
      <c r="D1072" t="inlineStr">
        <is>
          <t>392 Riverside</t>
        </is>
      </c>
      <c r="E1072" t="inlineStr">
        <is>
          <t>West</t>
        </is>
      </c>
      <c r="F1072" t="inlineStr">
        <is>
          <t>0859185661</t>
        </is>
      </c>
      <c r="G1072" t="inlineStr">
        <is>
          <t>Fatima Silva</t>
        </is>
      </c>
      <c r="H1072" t="inlineStr">
        <is>
          <t>2014-11-05</t>
        </is>
      </c>
      <c r="I1072" t="b">
        <v>1</v>
      </c>
      <c r="J1072" t="inlineStr">
        <is>
          <t>active</t>
        </is>
      </c>
      <c r="K1072" t="inlineStr">
        <is>
          <t>Vehicles and parts</t>
        </is>
      </c>
    </row>
    <row r="1073">
      <c r="A1073" t="inlineStr">
        <is>
          <t>T108137</t>
        </is>
      </c>
      <c r="B1073" t="inlineStr">
        <is>
          <t xml:space="preserve">Cobalt Distribution Limited </t>
        </is>
      </c>
      <c r="D1073" t="inlineStr">
        <is>
          <t>220 Temple St</t>
        </is>
      </c>
      <c r="E1073" t="inlineStr">
        <is>
          <t>West</t>
        </is>
      </c>
      <c r="F1073" t="inlineStr">
        <is>
          <t>0457631141</t>
        </is>
      </c>
      <c r="G1073" t="inlineStr">
        <is>
          <t>Omar Silva</t>
        </is>
      </c>
      <c r="H1073" t="inlineStr">
        <is>
          <t>2010-08-29</t>
        </is>
      </c>
      <c r="I1073" t="b">
        <v>1</v>
      </c>
      <c r="J1073" t="inlineStr">
        <is>
          <t>active</t>
        </is>
      </c>
      <c r="K1073" t="inlineStr">
        <is>
          <t>Tobacco and beverages</t>
        </is>
      </c>
    </row>
    <row r="1074">
      <c r="A1074" t="inlineStr">
        <is>
          <t>T108146</t>
        </is>
      </c>
      <c r="B1074" t="inlineStr">
        <is>
          <t>Ocean Industries &amp; Sons</t>
        </is>
      </c>
      <c r="C1074" t="inlineStr">
        <is>
          <t>Ocean Industries &amp; Sons</t>
        </is>
      </c>
      <c r="D1074" t="inlineStr">
        <is>
          <t>333 Market Street</t>
        </is>
      </c>
      <c r="E1074" t="inlineStr">
        <is>
          <t>South</t>
        </is>
      </c>
      <c r="F1074" t="inlineStr">
        <is>
          <t>0340914559</t>
        </is>
      </c>
      <c r="G1074" t="inlineStr">
        <is>
          <t>A. Silva</t>
        </is>
      </c>
      <c r="H1074" t="inlineStr">
        <is>
          <t>2011-06-01</t>
        </is>
      </c>
      <c r="I1074" t="b">
        <v>1</v>
      </c>
      <c r="J1074" t="inlineStr">
        <is>
          <t>active</t>
        </is>
      </c>
      <c r="K1074" t="inlineStr">
        <is>
          <t>Electronics</t>
        </is>
      </c>
    </row>
    <row r="1075">
      <c r="A1075" t="inlineStr">
        <is>
          <t>T108151</t>
        </is>
      </c>
      <c r="B1075" t="inlineStr">
        <is>
          <t>Coral Enterprises Group Ltd</t>
        </is>
      </c>
      <c r="C1075" t="inlineStr">
        <is>
          <t>Coral Enterprises Group Ltd</t>
        </is>
      </c>
      <c r="D1075" t="inlineStr">
        <is>
          <t>394 Bazaar Lane</t>
        </is>
      </c>
      <c r="E1075" t="inlineStr">
        <is>
          <t>West</t>
        </is>
      </c>
      <c r="F1075" t="inlineStr">
        <is>
          <t>0263966413</t>
        </is>
      </c>
      <c r="G1075" t="inlineStr">
        <is>
          <t>Grace Reyes</t>
        </is>
      </c>
      <c r="H1075" t="inlineStr">
        <is>
          <t>2014-04-22</t>
        </is>
      </c>
      <c r="I1075" t="b">
        <v>1</v>
      </c>
      <c r="J1075" t="inlineStr">
        <is>
          <t>active</t>
        </is>
      </c>
      <c r="K1075" t="inlineStr">
        <is>
          <t>General trading</t>
        </is>
      </c>
    </row>
    <row r="1076">
      <c r="A1076" t="inlineStr">
        <is>
          <t>T108158</t>
        </is>
      </c>
      <c r="B1076" t="inlineStr">
        <is>
          <t>Star Supply Holdings Ltd</t>
        </is>
      </c>
      <c r="C1076" t="inlineStr">
        <is>
          <t>Star Supply Holdings Ltd</t>
        </is>
      </c>
      <c r="D1076" t="inlineStr">
        <is>
          <t>131 Mill Road</t>
        </is>
      </c>
      <c r="E1076" t="inlineStr">
        <is>
          <t>North</t>
        </is>
      </c>
      <c r="F1076" t="inlineStr">
        <is>
          <t>0632535141</t>
        </is>
      </c>
      <c r="G1076" t="inlineStr">
        <is>
          <t>S. Novak</t>
        </is>
      </c>
      <c r="H1076" t="inlineStr">
        <is>
          <t>2012-09-14</t>
        </is>
      </c>
      <c r="I1076" t="b">
        <v>1</v>
      </c>
      <c r="J1076" t="inlineStr">
        <is>
          <t>active</t>
        </is>
      </c>
      <c r="K1076" t="inlineStr">
        <is>
          <t>Medical devices</t>
        </is>
      </c>
    </row>
    <row r="1077">
      <c r="A1077" t="inlineStr">
        <is>
          <t>T108168</t>
        </is>
      </c>
      <c r="B1077" t="inlineStr">
        <is>
          <t>Phoenix Distribution Ltd</t>
        </is>
      </c>
      <c r="D1077" t="inlineStr">
        <is>
          <t>37 Riverside</t>
        </is>
      </c>
      <c r="E1077" t="inlineStr">
        <is>
          <t>Coastal</t>
        </is>
      </c>
      <c r="F1077" t="inlineStr">
        <is>
          <t>0498145011</t>
        </is>
      </c>
      <c r="G1077" t="inlineStr">
        <is>
          <t>Grace Osei</t>
        </is>
      </c>
      <c r="H1077" t="inlineStr">
        <is>
          <t>2016-04-27</t>
        </is>
      </c>
      <c r="I1077" t="b">
        <v>1</v>
      </c>
      <c r="J1077" t="inlineStr">
        <is>
          <t>active</t>
        </is>
      </c>
      <c r="K1077" t="inlineStr">
        <is>
          <t>General trading</t>
        </is>
      </c>
    </row>
    <row r="1078">
      <c r="A1078" t="inlineStr">
        <is>
          <t>T108170</t>
        </is>
      </c>
      <c r="B1078" t="inlineStr">
        <is>
          <t>Orchid Mobile Partners Limited</t>
        </is>
      </c>
      <c r="C1078" t="inlineStr">
        <is>
          <t>Orchid Mobile Partners Ltd</t>
        </is>
      </c>
      <c r="D1078" t="inlineStr">
        <is>
          <t>Unit 5, 288 Industrial Estate</t>
        </is>
      </c>
      <c r="E1078" t="inlineStr">
        <is>
          <t>North</t>
        </is>
      </c>
      <c r="F1078" t="inlineStr">
        <is>
          <t>0588705353</t>
        </is>
      </c>
      <c r="G1078" t="inlineStr">
        <is>
          <t>Nadia Mahmood</t>
        </is>
      </c>
      <c r="H1078" t="inlineStr">
        <is>
          <t>2010-06-19</t>
        </is>
      </c>
      <c r="I1078" t="b">
        <v>1</v>
      </c>
      <c r="J1078" t="inlineStr">
        <is>
          <t>active</t>
        </is>
      </c>
      <c r="K1078" t="inlineStr">
        <is>
          <t>Tobacco and beverages</t>
        </is>
      </c>
    </row>
    <row r="1079">
      <c r="A1079" t="inlineStr">
        <is>
          <t>T108177</t>
        </is>
      </c>
      <c r="B1079" t="inlineStr">
        <is>
          <t>Ashcombe Textiles Group Ltd</t>
        </is>
      </c>
      <c r="D1079" t="inlineStr">
        <is>
          <t>161 Mill Road</t>
        </is>
      </c>
      <c r="E1079" t="inlineStr">
        <is>
          <t>West</t>
        </is>
      </c>
      <c r="F1079" t="inlineStr">
        <is>
          <t>0311141724</t>
        </is>
      </c>
      <c r="G1079" t="inlineStr">
        <is>
          <t>Aisha Reyes</t>
        </is>
      </c>
      <c r="H1079" t="inlineStr">
        <is>
          <t>2015-12-14</t>
        </is>
      </c>
      <c r="I1079" t="b">
        <v>1</v>
      </c>
      <c r="J1079" t="inlineStr">
        <is>
          <t>active</t>
        </is>
      </c>
      <c r="K1079" t="inlineStr">
        <is>
          <t>Medical devices</t>
        </is>
      </c>
    </row>
    <row r="1080">
      <c r="A1080" t="inlineStr">
        <is>
          <t>T108189</t>
        </is>
      </c>
      <c r="B1080" t="inlineStr">
        <is>
          <t>Central Supply International Limited</t>
        </is>
      </c>
      <c r="C1080" t="inlineStr">
        <is>
          <t>Central Supply International Ltd</t>
        </is>
      </c>
      <c r="D1080" t="inlineStr">
        <is>
          <t>3 Airport Road</t>
        </is>
      </c>
      <c r="E1080" t="inlineStr">
        <is>
          <t>Coastal</t>
        </is>
      </c>
      <c r="F1080" t="inlineStr">
        <is>
          <t>0675854736</t>
        </is>
      </c>
      <c r="G1080" t="inlineStr">
        <is>
          <t>Kenji Silva</t>
        </is>
      </c>
      <c r="H1080" t="inlineStr">
        <is>
          <t>2025-08-03</t>
        </is>
      </c>
      <c r="I1080" t="b">
        <v>1</v>
      </c>
      <c r="J1080" t="inlineStr">
        <is>
          <t>active</t>
        </is>
      </c>
      <c r="K1080" t="inlineStr">
        <is>
          <t>Vehicles and parts</t>
        </is>
      </c>
    </row>
    <row r="1081">
      <c r="A1081" t="inlineStr">
        <is>
          <t>T108191</t>
        </is>
      </c>
      <c r="B1081" t="inlineStr">
        <is>
          <t>Lotus Pack Holdings Ltd</t>
        </is>
      </c>
      <c r="D1081" t="inlineStr">
        <is>
          <t>65 Bazaar Lane</t>
        </is>
      </c>
      <c r="E1081" t="inlineStr">
        <is>
          <t>Capital</t>
        </is>
      </c>
      <c r="F1081" t="inlineStr">
        <is>
          <t>0656429283</t>
        </is>
      </c>
      <c r="G1081" t="inlineStr">
        <is>
          <t>Kenji Haddad</t>
        </is>
      </c>
      <c r="H1081" t="inlineStr">
        <is>
          <t>2016-02-14</t>
        </is>
      </c>
      <c r="I1081" t="b">
        <v>1</v>
      </c>
      <c r="J1081" t="inlineStr">
        <is>
          <t>active</t>
        </is>
      </c>
      <c r="K1081" t="inlineStr">
        <is>
          <t>General trading</t>
        </is>
      </c>
    </row>
    <row r="1082">
      <c r="A1082" t="inlineStr">
        <is>
          <t>T108201</t>
        </is>
      </c>
      <c r="B1082" t="inlineStr">
        <is>
          <t>Orchid Enterprises International Limited</t>
        </is>
      </c>
      <c r="D1082" t="inlineStr">
        <is>
          <t>101 Market Street</t>
        </is>
      </c>
      <c r="E1082" t="inlineStr">
        <is>
          <t>West</t>
        </is>
      </c>
      <c r="F1082" t="inlineStr">
        <is>
          <t>0434294955</t>
        </is>
      </c>
      <c r="G1082" t="inlineStr">
        <is>
          <t>Joseph Novak</t>
        </is>
      </c>
      <c r="H1082" t="inlineStr">
        <is>
          <t>2020-09-25</t>
        </is>
      </c>
      <c r="I1082" t="b">
        <v>1</v>
      </c>
      <c r="J1082" t="inlineStr">
        <is>
          <t>active</t>
        </is>
      </c>
      <c r="K1082" t="inlineStr">
        <is>
          <t>Electronics</t>
        </is>
      </c>
    </row>
    <row r="1083">
      <c r="A1083" t="inlineStr">
        <is>
          <t>T108207</t>
        </is>
      </c>
      <c r="B1083" t="inlineStr">
        <is>
          <t>Northern Mobile Partners Ltd</t>
        </is>
      </c>
      <c r="D1083" t="inlineStr">
        <is>
          <t>358 Garden Ln</t>
        </is>
      </c>
      <c r="E1083" t="inlineStr">
        <is>
          <t>Coastal</t>
        </is>
      </c>
      <c r="F1083" t="inlineStr">
        <is>
          <t>0418781495</t>
        </is>
      </c>
      <c r="G1083" t="inlineStr">
        <is>
          <t>Grace Bauer</t>
        </is>
      </c>
      <c r="H1083" t="inlineStr">
        <is>
          <t>2013-11-28</t>
        </is>
      </c>
      <c r="I1083" t="b">
        <v>1</v>
      </c>
      <c r="J1083" t="inlineStr">
        <is>
          <t>active</t>
        </is>
      </c>
      <c r="K1083" t="inlineStr">
        <is>
          <t>Vehicles and parts</t>
        </is>
      </c>
    </row>
    <row r="1084">
      <c r="A1084" t="inlineStr">
        <is>
          <t>T108222</t>
        </is>
      </c>
      <c r="B1084" t="inlineStr">
        <is>
          <t>Central Agro Group Limited</t>
        </is>
      </c>
      <c r="C1084" t="inlineStr">
        <is>
          <t>Central Agro Group Ltd</t>
        </is>
      </c>
      <c r="D1084" t="inlineStr">
        <is>
          <t>14 Airport Road</t>
        </is>
      </c>
      <c r="E1084" t="inlineStr">
        <is>
          <t>Capital</t>
        </is>
      </c>
      <c r="F1084" t="inlineStr">
        <is>
          <t>0782731435</t>
        </is>
      </c>
      <c r="G1084" t="inlineStr">
        <is>
          <t>Ravi Okafor</t>
        </is>
      </c>
      <c r="H1084" t="inlineStr">
        <is>
          <t>2016-07-28</t>
        </is>
      </c>
      <c r="I1084" t="b">
        <v>1</v>
      </c>
      <c r="J1084" t="inlineStr">
        <is>
          <t>active</t>
        </is>
      </c>
      <c r="K1084" t="inlineStr">
        <is>
          <t>Tobacco and beverages</t>
        </is>
      </c>
    </row>
    <row r="1085">
      <c r="A1085" t="inlineStr">
        <is>
          <t>T108225</t>
        </is>
      </c>
      <c r="B1085" t="inlineStr">
        <is>
          <t>OCEAN MOTORS &amp; SONS</t>
        </is>
      </c>
      <c r="C1085" t="inlineStr">
        <is>
          <t>Ocean Motors &amp; Sons</t>
        </is>
      </c>
      <c r="D1085" t="inlineStr">
        <is>
          <t>228 Industrial Estate</t>
        </is>
      </c>
      <c r="E1085" t="inlineStr">
        <is>
          <t>Capital</t>
        </is>
      </c>
      <c r="F1085" t="inlineStr">
        <is>
          <t>0214747661</t>
        </is>
      </c>
      <c r="G1085" t="inlineStr">
        <is>
          <t>Daniel Rahman</t>
        </is>
      </c>
      <c r="H1085" t="inlineStr">
        <is>
          <t>2021-07-09</t>
        </is>
      </c>
      <c r="I1085" t="b">
        <v>1</v>
      </c>
      <c r="J1085" t="inlineStr">
        <is>
          <t>active</t>
        </is>
      </c>
      <c r="K1085" t="inlineStr">
        <is>
          <t>Fuel and chemicals</t>
        </is>
      </c>
    </row>
    <row r="1086">
      <c r="A1086" t="inlineStr">
        <is>
          <t>T108237</t>
        </is>
      </c>
      <c r="B1086" t="inlineStr">
        <is>
          <t>Sunrise Enterprises Holdings Ltd</t>
        </is>
      </c>
      <c r="C1086" t="inlineStr">
        <is>
          <t>Sunrise Trade</t>
        </is>
      </c>
      <c r="D1086" t="inlineStr">
        <is>
          <t>52 Riverside</t>
        </is>
      </c>
      <c r="E1086" t="inlineStr">
        <is>
          <t>Capital</t>
        </is>
      </c>
      <c r="F1086" t="inlineStr">
        <is>
          <t>0522807797</t>
        </is>
      </c>
      <c r="G1086" t="inlineStr">
        <is>
          <t>Omar Fernandes</t>
        </is>
      </c>
      <c r="H1086" t="inlineStr">
        <is>
          <t>2016-03-23</t>
        </is>
      </c>
      <c r="I1086" t="b">
        <v>1</v>
      </c>
      <c r="J1086" t="inlineStr">
        <is>
          <t>active</t>
        </is>
      </c>
      <c r="K1086" t="inlineStr">
        <is>
          <t>Pharmaceuticals</t>
        </is>
      </c>
    </row>
    <row r="1087">
      <c r="A1087" t="inlineStr">
        <is>
          <t>T108239</t>
        </is>
      </c>
      <c r="B1087" t="inlineStr">
        <is>
          <t>Metro Motors &amp; Sons</t>
        </is>
      </c>
      <c r="D1087" t="inlineStr">
        <is>
          <t>12 Airport Road</t>
        </is>
      </c>
      <c r="E1087" t="inlineStr">
        <is>
          <t>West</t>
        </is>
      </c>
      <c r="F1087" t="inlineStr">
        <is>
          <t>0588702250</t>
        </is>
      </c>
      <c r="G1087" t="inlineStr">
        <is>
          <t>B. Mahmood</t>
        </is>
      </c>
      <c r="H1087" t="inlineStr">
        <is>
          <t>2026-05-06</t>
        </is>
      </c>
      <c r="I1087" t="b">
        <v>1</v>
      </c>
      <c r="J1087" t="inlineStr">
        <is>
          <t>active</t>
        </is>
      </c>
      <c r="K1087" t="inlineStr">
        <is>
          <t>Fuel and chemicals</t>
        </is>
      </c>
    </row>
    <row r="1088">
      <c r="A1088" t="inlineStr">
        <is>
          <t>T108249</t>
        </is>
      </c>
      <c r="B1088" t="inlineStr">
        <is>
          <t>Phoenix Fruits Enterprises</t>
        </is>
      </c>
      <c r="C1088" t="inlineStr">
        <is>
          <t>Phoenix Fruits Enterprises</t>
        </is>
      </c>
      <c r="D1088" t="inlineStr">
        <is>
          <t>353 Station Road</t>
        </is>
      </c>
      <c r="E1088" t="inlineStr">
        <is>
          <t>Coastal</t>
        </is>
      </c>
      <c r="F1088" t="inlineStr">
        <is>
          <t>0809904266</t>
        </is>
      </c>
      <c r="G1088" t="inlineStr">
        <is>
          <t>Kenji Osei</t>
        </is>
      </c>
      <c r="H1088" t="inlineStr">
        <is>
          <t>2015-01-23</t>
        </is>
      </c>
      <c r="I1088" t="b">
        <v>1</v>
      </c>
      <c r="J1088" t="inlineStr">
        <is>
          <t>active</t>
        </is>
      </c>
      <c r="K1088" t="inlineStr">
        <is>
          <t>Steel and construction</t>
        </is>
      </c>
    </row>
    <row r="1089">
      <c r="A1089" t="inlineStr">
        <is>
          <t>T108253</t>
        </is>
      </c>
      <c r="B1089" t="inlineStr">
        <is>
          <t>Global Logistics Holdings Limited</t>
        </is>
      </c>
      <c r="C1089" t="inlineStr">
        <is>
          <t>Global Logistics Holdings Ltd</t>
        </is>
      </c>
      <c r="D1089" t="inlineStr">
        <is>
          <t>318 Bazaar Lane</t>
        </is>
      </c>
      <c r="E1089" t="inlineStr">
        <is>
          <t>East</t>
        </is>
      </c>
      <c r="F1089" t="inlineStr">
        <is>
          <t>0752121550</t>
        </is>
      </c>
      <c r="G1089" t="inlineStr">
        <is>
          <t>Amina Okafor</t>
        </is>
      </c>
      <c r="H1089" t="inlineStr">
        <is>
          <t>2010-03-28</t>
        </is>
      </c>
      <c r="I1089" t="b">
        <v>1</v>
      </c>
      <c r="J1089" t="inlineStr">
        <is>
          <t>active</t>
        </is>
      </c>
      <c r="K1089" t="inlineStr">
        <is>
          <t>Vehicles and parts</t>
        </is>
      </c>
    </row>
    <row r="1090">
      <c r="A1090" t="inlineStr">
        <is>
          <t>T108273</t>
        </is>
      </c>
      <c r="B1090" t="inlineStr">
        <is>
          <t>Silk Road Logistics Holdings Ltd</t>
        </is>
      </c>
      <c r="D1090" t="inlineStr">
        <is>
          <t>220 Market Street</t>
        </is>
      </c>
      <c r="E1090" t="inlineStr">
        <is>
          <t>South</t>
        </is>
      </c>
      <c r="F1090" t="inlineStr">
        <is>
          <t>0489959238</t>
        </is>
      </c>
      <c r="G1090" t="inlineStr">
        <is>
          <t>Joseph Mahmood</t>
        </is>
      </c>
      <c r="H1090" t="inlineStr">
        <is>
          <t>2026-02-18</t>
        </is>
      </c>
      <c r="I1090" t="b">
        <v>1</v>
      </c>
      <c r="J1090" t="inlineStr">
        <is>
          <t>active</t>
        </is>
      </c>
      <c r="K1090" t="inlineStr">
        <is>
          <t>Vehicles and parts</t>
        </is>
      </c>
    </row>
    <row r="1091">
      <c r="A1091" t="inlineStr">
        <is>
          <t>T108275</t>
        </is>
      </c>
      <c r="B1091" t="inlineStr">
        <is>
          <t>Carrick Motors Ltd</t>
        </is>
      </c>
      <c r="C1091" t="inlineStr">
        <is>
          <t>Carrick Motors Ltd</t>
        </is>
      </c>
      <c r="D1091" t="inlineStr">
        <is>
          <t>18 Industrial Estate</t>
        </is>
      </c>
      <c r="E1091" t="inlineStr">
        <is>
          <t>North</t>
        </is>
      </c>
      <c r="F1091" t="inlineStr">
        <is>
          <t>0535763580</t>
        </is>
      </c>
      <c r="G1091" t="inlineStr">
        <is>
          <t>Tomas Nguyen-Lee</t>
        </is>
      </c>
      <c r="H1091" t="inlineStr">
        <is>
          <t>2015-03-18</t>
        </is>
      </c>
      <c r="I1091" t="b">
        <v>1</v>
      </c>
      <c r="J1091" t="inlineStr">
        <is>
          <t>active</t>
        </is>
      </c>
      <c r="K1091" t="inlineStr">
        <is>
          <t>Textiles and apparel</t>
        </is>
      </c>
    </row>
    <row r="1092">
      <c r="A1092" t="inlineStr">
        <is>
          <t>T108282</t>
        </is>
      </c>
      <c r="B1092" t="inlineStr">
        <is>
          <t>Silver Textiles Co.</t>
        </is>
      </c>
      <c r="C1092" t="inlineStr">
        <is>
          <t>Silver Mart</t>
        </is>
      </c>
      <c r="D1092" t="inlineStr">
        <is>
          <t>312 Station Road</t>
        </is>
      </c>
      <c r="E1092" t="inlineStr">
        <is>
          <t>Capital</t>
        </is>
      </c>
      <c r="F1092" t="inlineStr">
        <is>
          <t>0697619822</t>
        </is>
      </c>
      <c r="G1092" t="inlineStr">
        <is>
          <t>Samuel Patel</t>
        </is>
      </c>
      <c r="H1092" t="inlineStr">
        <is>
          <t>2010-07-15</t>
        </is>
      </c>
      <c r="I1092" t="b">
        <v>1</v>
      </c>
      <c r="J1092" t="inlineStr">
        <is>
          <t>active</t>
        </is>
      </c>
      <c r="K1092" t="inlineStr">
        <is>
          <t>Steel and construction</t>
        </is>
      </c>
    </row>
    <row r="1093">
      <c r="A1093" t="inlineStr">
        <is>
          <t>T108292</t>
        </is>
      </c>
      <c r="B1093" t="inlineStr">
        <is>
          <t xml:space="preserve">Prescott Steel Enterprises </t>
        </is>
      </c>
      <c r="C1093" t="inlineStr">
        <is>
          <t>Prescott Store</t>
        </is>
      </c>
      <c r="D1093" t="inlineStr">
        <is>
          <t>291 STATION ROAD</t>
        </is>
      </c>
      <c r="E1093" t="inlineStr">
        <is>
          <t>South</t>
        </is>
      </c>
      <c r="F1093" t="inlineStr">
        <is>
          <t>0359312515</t>
        </is>
      </c>
      <c r="G1093" t="inlineStr">
        <is>
          <t>Samuel Reyes</t>
        </is>
      </c>
      <c r="H1093" t="inlineStr">
        <is>
          <t>2019-10-18</t>
        </is>
      </c>
      <c r="I1093" t="b">
        <v>1</v>
      </c>
      <c r="J1093" t="inlineStr">
        <is>
          <t>active</t>
        </is>
      </c>
      <c r="K1093" t="inlineStr">
        <is>
          <t>Electronics</t>
        </is>
      </c>
    </row>
    <row r="1094">
      <c r="A1094" t="inlineStr">
        <is>
          <t>T108298</t>
        </is>
      </c>
      <c r="B1094" t="inlineStr">
        <is>
          <t>Harmony Logistics Partners Ltd</t>
        </is>
      </c>
      <c r="C1094" t="inlineStr">
        <is>
          <t>Harmony Logistics Partners Ltd</t>
        </is>
      </c>
      <c r="D1094" t="inlineStr">
        <is>
          <t>97 Riverside</t>
        </is>
      </c>
      <c r="E1094" t="inlineStr">
        <is>
          <t>West</t>
        </is>
      </c>
      <c r="F1094" t="inlineStr">
        <is>
          <t>0477275928</t>
        </is>
      </c>
      <c r="G1094" t="inlineStr">
        <is>
          <t>Lucia Mahmood</t>
        </is>
      </c>
      <c r="H1094" t="inlineStr">
        <is>
          <t>2016-12-11</t>
        </is>
      </c>
      <c r="I1094" t="b">
        <v>1</v>
      </c>
      <c r="J1094" t="inlineStr">
        <is>
          <t>active</t>
        </is>
      </c>
      <c r="K1094" t="inlineStr">
        <is>
          <t>Pharmaceuticals</t>
        </is>
      </c>
    </row>
    <row r="1095">
      <c r="A1095" t="inlineStr">
        <is>
          <t>T108308</t>
        </is>
      </c>
      <c r="B1095" t="inlineStr">
        <is>
          <t>PRESCOTT LIVING &amp; SONS</t>
        </is>
      </c>
      <c r="D1095" t="inlineStr">
        <is>
          <t>248 Station Road</t>
        </is>
      </c>
      <c r="E1095" t="inlineStr">
        <is>
          <t>North</t>
        </is>
      </c>
      <c r="F1095" t="inlineStr">
        <is>
          <t>0863767918</t>
        </is>
      </c>
      <c r="G1095" t="inlineStr">
        <is>
          <t>Hassan Sato</t>
        </is>
      </c>
      <c r="H1095" t="inlineStr">
        <is>
          <t>2018-11-02</t>
        </is>
      </c>
      <c r="I1095" t="b">
        <v>1</v>
      </c>
      <c r="J1095" t="inlineStr">
        <is>
          <t>active</t>
        </is>
      </c>
      <c r="K1095" t="inlineStr">
        <is>
          <t>Electronics</t>
        </is>
      </c>
    </row>
    <row r="1096">
      <c r="A1096" t="inlineStr">
        <is>
          <t>T108311</t>
        </is>
      </c>
      <c r="B1096" t="inlineStr">
        <is>
          <t>Phoenix Supply Group Ltd</t>
        </is>
      </c>
      <c r="D1096" t="inlineStr">
        <is>
          <t>135 RIVERSIDE</t>
        </is>
      </c>
      <c r="E1096" t="inlineStr">
        <is>
          <t>South</t>
        </is>
      </c>
      <c r="F1096" t="inlineStr">
        <is>
          <t>0498483162</t>
        </is>
      </c>
      <c r="G1096" t="inlineStr">
        <is>
          <t>Fatima Al-Sayed</t>
        </is>
      </c>
      <c r="H1096" t="inlineStr">
        <is>
          <t>2022-05-09</t>
        </is>
      </c>
      <c r="I1096" t="b">
        <v>1</v>
      </c>
      <c r="J1096" t="inlineStr">
        <is>
          <t>active</t>
        </is>
      </c>
      <c r="K1096" t="inlineStr">
        <is>
          <t>Electronics</t>
        </is>
      </c>
    </row>
    <row r="1097">
      <c r="A1097" t="inlineStr">
        <is>
          <t>T108318</t>
        </is>
      </c>
      <c r="B1097" t="inlineStr">
        <is>
          <t xml:space="preserve">Arden Commercial Enterprises </t>
        </is>
      </c>
      <c r="C1097" t="inlineStr">
        <is>
          <t>Arden Commercial Enterprises</t>
        </is>
      </c>
      <c r="D1097" t="inlineStr">
        <is>
          <t>269 Garden Lane</t>
        </is>
      </c>
      <c r="E1097" t="inlineStr">
        <is>
          <t>East</t>
        </is>
      </c>
      <c r="F1097" t="inlineStr">
        <is>
          <t>0410564006</t>
        </is>
      </c>
      <c r="G1097" t="inlineStr">
        <is>
          <t>Ingrid Mwangi</t>
        </is>
      </c>
      <c r="H1097" t="inlineStr">
        <is>
          <t>2013-03-22</t>
        </is>
      </c>
      <c r="I1097" t="b">
        <v>1</v>
      </c>
      <c r="J1097" t="inlineStr">
        <is>
          <t>active</t>
        </is>
      </c>
      <c r="K1097" t="inlineStr">
        <is>
          <t>Furniture and household</t>
        </is>
      </c>
    </row>
    <row r="1098">
      <c r="A1098" t="inlineStr">
        <is>
          <t>T108328</t>
        </is>
      </c>
      <c r="B1098" t="inlineStr">
        <is>
          <t>Prime Steel &amp; Sons</t>
        </is>
      </c>
      <c r="D1098" t="inlineStr">
        <is>
          <t>112 Industrial Estate</t>
        </is>
      </c>
      <c r="E1098" t="inlineStr">
        <is>
          <t>West</t>
        </is>
      </c>
      <c r="F1098" t="inlineStr">
        <is>
          <t>0964661595</t>
        </is>
      </c>
      <c r="G1098" t="inlineStr">
        <is>
          <t>Nadia Nguyen-Lee</t>
        </is>
      </c>
      <c r="H1098" t="inlineStr">
        <is>
          <t>2024-03-09</t>
        </is>
      </c>
      <c r="I1098" t="b">
        <v>1</v>
      </c>
      <c r="J1098" t="inlineStr">
        <is>
          <t>active</t>
        </is>
      </c>
      <c r="K1098" t="inlineStr">
        <is>
          <t>Tobacco and beverages</t>
        </is>
      </c>
    </row>
    <row r="1099">
      <c r="A1099" t="inlineStr">
        <is>
          <t>T108331</t>
        </is>
      </c>
      <c r="B1099" t="inlineStr">
        <is>
          <t>Coral Enterprises Limited</t>
        </is>
      </c>
      <c r="D1099" t="inlineStr">
        <is>
          <t>351 Harbour Road</t>
        </is>
      </c>
      <c r="E1099" t="inlineStr">
        <is>
          <t>Coastal</t>
        </is>
      </c>
      <c r="F1099" t="inlineStr">
        <is>
          <t>0757915946</t>
        </is>
      </c>
      <c r="G1099" t="inlineStr">
        <is>
          <t>Daniel Rahman</t>
        </is>
      </c>
      <c r="H1099" t="inlineStr">
        <is>
          <t>2020-02-03</t>
        </is>
      </c>
      <c r="I1099" t="b">
        <v>1</v>
      </c>
      <c r="J1099" t="inlineStr">
        <is>
          <t>active</t>
        </is>
      </c>
      <c r="K1099" t="inlineStr">
        <is>
          <t>Furniture and household</t>
        </is>
      </c>
    </row>
    <row r="1100">
      <c r="A1100" t="inlineStr">
        <is>
          <t>T108340</t>
        </is>
      </c>
      <c r="B1100" t="inlineStr">
        <is>
          <t>Silk Road Pack &amp; Sons</t>
        </is>
      </c>
      <c r="D1100" t="inlineStr">
        <is>
          <t>Unit 6, 28 Mill Road</t>
        </is>
      </c>
      <c r="E1100" t="inlineStr">
        <is>
          <t>North</t>
        </is>
      </c>
      <c r="F1100" t="inlineStr">
        <is>
          <t>0741711027</t>
        </is>
      </c>
      <c r="G1100" t="inlineStr">
        <is>
          <t>Ravi Mahmood</t>
        </is>
      </c>
      <c r="H1100" t="inlineStr">
        <is>
          <t>2018-03-19</t>
        </is>
      </c>
      <c r="I1100" t="b">
        <v>1</v>
      </c>
      <c r="J1100" t="inlineStr">
        <is>
          <t>active</t>
        </is>
      </c>
      <c r="K1100" t="inlineStr">
        <is>
          <t>Food importers</t>
        </is>
      </c>
    </row>
    <row r="1101">
      <c r="A1101" t="inlineStr">
        <is>
          <t>T108344</t>
        </is>
      </c>
      <c r="B1101" t="inlineStr">
        <is>
          <t xml:space="preserve">Silver Glow Limited </t>
        </is>
      </c>
      <c r="C1101" t="inlineStr">
        <is>
          <t>Silver Glow Limited</t>
        </is>
      </c>
      <c r="D1101" t="inlineStr">
        <is>
          <t>330 Garden Lane</t>
        </is>
      </c>
      <c r="E1101" t="inlineStr">
        <is>
          <t>North</t>
        </is>
      </c>
      <c r="F1101" t="inlineStr">
        <is>
          <t>0669917686</t>
        </is>
      </c>
      <c r="G1101" t="inlineStr">
        <is>
          <t>Somchai Mahmood</t>
        </is>
      </c>
      <c r="H1101" t="inlineStr">
        <is>
          <t>2009-07-08</t>
        </is>
      </c>
      <c r="I1101" t="b">
        <v>1</v>
      </c>
      <c r="J1101" t="inlineStr">
        <is>
          <t>active</t>
        </is>
      </c>
      <c r="K1101" t="inlineStr">
        <is>
          <t>Electronics</t>
        </is>
      </c>
    </row>
    <row r="1102">
      <c r="A1102" t="inlineStr">
        <is>
          <t>T108351</t>
        </is>
      </c>
      <c r="B1102" t="inlineStr">
        <is>
          <t>Crown Distribution Co.</t>
        </is>
      </c>
      <c r="C1102" t="inlineStr">
        <is>
          <t>Crown Distribution Co.</t>
        </is>
      </c>
      <c r="D1102" t="inlineStr">
        <is>
          <t>265 Riverside</t>
        </is>
      </c>
      <c r="E1102" t="inlineStr">
        <is>
          <t>West</t>
        </is>
      </c>
      <c r="F1102" t="inlineStr">
        <is>
          <t>0770839853</t>
        </is>
      </c>
      <c r="G1102" t="inlineStr">
        <is>
          <t>Samuel Al-Sayed</t>
        </is>
      </c>
      <c r="H1102" t="inlineStr">
        <is>
          <t>2020-12-14</t>
        </is>
      </c>
      <c r="I1102" t="b">
        <v>1</v>
      </c>
      <c r="J1102" t="inlineStr">
        <is>
          <t>active</t>
        </is>
      </c>
      <c r="K1102" t="inlineStr">
        <is>
          <t>Furniture and household</t>
        </is>
      </c>
    </row>
    <row r="1103">
      <c r="A1103" t="inlineStr">
        <is>
          <t>T108362</t>
        </is>
      </c>
      <c r="B1103" t="inlineStr">
        <is>
          <t>Orchid Motors Co.</t>
        </is>
      </c>
      <c r="D1103" t="inlineStr">
        <is>
          <t>245 Airport Road</t>
        </is>
      </c>
      <c r="E1103" t="inlineStr">
        <is>
          <t>Coastal</t>
        </is>
      </c>
      <c r="F1103" t="inlineStr">
        <is>
          <t>0639885771</t>
        </is>
      </c>
      <c r="G1103" t="inlineStr">
        <is>
          <t>Somchai Tanaka</t>
        </is>
      </c>
      <c r="H1103" t="inlineStr">
        <is>
          <t>2018-09-23</t>
        </is>
      </c>
      <c r="I1103" t="b">
        <v>1</v>
      </c>
      <c r="J1103" t="inlineStr">
        <is>
          <t>active</t>
        </is>
      </c>
      <c r="K1103" t="inlineStr">
        <is>
          <t>Medical devices</t>
        </is>
      </c>
    </row>
    <row r="1104">
      <c r="A1104" t="inlineStr">
        <is>
          <t>T108367</t>
        </is>
      </c>
      <c r="B1104" t="inlineStr">
        <is>
          <t>Meridian Glow Co., Ltd</t>
        </is>
      </c>
      <c r="D1104" t="inlineStr">
        <is>
          <t>259 Mill Road</t>
        </is>
      </c>
      <c r="E1104" t="inlineStr">
        <is>
          <t>South</t>
        </is>
      </c>
      <c r="F1104" t="inlineStr">
        <is>
          <t>0361170784</t>
        </is>
      </c>
      <c r="G1104" t="inlineStr">
        <is>
          <t>Omar Osei</t>
        </is>
      </c>
      <c r="H1104" t="inlineStr">
        <is>
          <t>2013-02-20</t>
        </is>
      </c>
      <c r="I1104" t="b">
        <v>1</v>
      </c>
      <c r="J1104" t="inlineStr">
        <is>
          <t>active</t>
        </is>
      </c>
      <c r="K1104" t="inlineStr">
        <is>
          <t>Cosmetics and personal care</t>
        </is>
      </c>
    </row>
    <row r="1105">
      <c r="A1105" t="inlineStr">
        <is>
          <t>T108377</t>
        </is>
      </c>
      <c r="B1105" t="inlineStr">
        <is>
          <t>Aldergate Distribution Company Limited</t>
        </is>
      </c>
      <c r="D1105" t="inlineStr">
        <is>
          <t>349 Garden Lane</t>
        </is>
      </c>
      <c r="E1105" t="inlineStr">
        <is>
          <t>North</t>
        </is>
      </c>
      <c r="F1105" t="inlineStr">
        <is>
          <t>0963520718</t>
        </is>
      </c>
      <c r="G1105" t="inlineStr">
        <is>
          <t>Priya Fernandes</t>
        </is>
      </c>
      <c r="H1105" t="inlineStr">
        <is>
          <t>2020-07-11</t>
        </is>
      </c>
      <c r="I1105" t="b">
        <v>1</v>
      </c>
      <c r="J1105" t="inlineStr">
        <is>
          <t>active</t>
        </is>
      </c>
      <c r="K1105" t="inlineStr">
        <is>
          <t>Vehicles and parts</t>
        </is>
      </c>
    </row>
    <row r="1106">
      <c r="A1106" t="inlineStr">
        <is>
          <t>T108383</t>
        </is>
      </c>
      <c r="B1106" t="inlineStr">
        <is>
          <t>Orchid Trading &amp; Sons</t>
        </is>
      </c>
      <c r="C1106" t="inlineStr">
        <is>
          <t>Orchid Trading &amp; Sons</t>
        </is>
      </c>
      <c r="D1106" t="inlineStr">
        <is>
          <t>231 Harbour Road</t>
        </is>
      </c>
      <c r="E1106" t="inlineStr">
        <is>
          <t>East</t>
        </is>
      </c>
      <c r="F1106" t="inlineStr">
        <is>
          <t>0643722288</t>
        </is>
      </c>
      <c r="G1106" t="inlineStr">
        <is>
          <t>Aisha Nguyen-Lee</t>
        </is>
      </c>
      <c r="H1106" t="inlineStr">
        <is>
          <t>2019-09-19</t>
        </is>
      </c>
      <c r="I1106" t="b">
        <v>1</v>
      </c>
      <c r="J1106" t="inlineStr">
        <is>
          <t>active</t>
        </is>
      </c>
      <c r="K1106" t="inlineStr">
        <is>
          <t>Food importers</t>
        </is>
      </c>
    </row>
    <row r="1107">
      <c r="A1107" t="inlineStr">
        <is>
          <t>T108387</t>
        </is>
      </c>
      <c r="B1107" t="inlineStr">
        <is>
          <t>Sunrise Commercial Holdings Ltd</t>
        </is>
      </c>
      <c r="D1107" t="inlineStr">
        <is>
          <t>5 Industrial Estate</t>
        </is>
      </c>
      <c r="E1107" t="inlineStr">
        <is>
          <t>Coastal</t>
        </is>
      </c>
      <c r="F1107" t="inlineStr">
        <is>
          <t>0252492743</t>
        </is>
      </c>
      <c r="G1107" t="inlineStr">
        <is>
          <t>Fatima Okafor</t>
        </is>
      </c>
      <c r="H1107" t="inlineStr">
        <is>
          <t>2009-06-09</t>
        </is>
      </c>
      <c r="I1107" t="b">
        <v>1</v>
      </c>
      <c r="J1107" t="inlineStr">
        <is>
          <t>active</t>
        </is>
      </c>
      <c r="K1107" t="inlineStr">
        <is>
          <t>Food importers</t>
        </is>
      </c>
    </row>
    <row r="1108">
      <c r="A1108" t="inlineStr">
        <is>
          <t>T108393</t>
        </is>
      </c>
      <c r="B1108" t="inlineStr">
        <is>
          <t>Delta Textiles Enterprises</t>
        </is>
      </c>
      <c r="D1108" t="inlineStr">
        <is>
          <t>362 Station Road</t>
        </is>
      </c>
      <c r="E1108" t="inlineStr">
        <is>
          <t>West</t>
        </is>
      </c>
      <c r="F1108" t="inlineStr">
        <is>
          <t>0294436942</t>
        </is>
      </c>
      <c r="G1108" t="inlineStr">
        <is>
          <t>Kenji Tanaka</t>
        </is>
      </c>
      <c r="H1108" t="inlineStr">
        <is>
          <t>2013-08-27</t>
        </is>
      </c>
      <c r="I1108" t="b">
        <v>1</v>
      </c>
      <c r="J1108" t="inlineStr">
        <is>
          <t>active</t>
        </is>
      </c>
      <c r="K1108" t="inlineStr">
        <is>
          <t>Furniture and household</t>
        </is>
      </c>
    </row>
    <row r="1109">
      <c r="A1109" t="inlineStr">
        <is>
          <t>T108402</t>
        </is>
      </c>
      <c r="B1109" t="inlineStr">
        <is>
          <t>Star Pack Company</t>
        </is>
      </c>
      <c r="C1109" t="inlineStr">
        <is>
          <t>Star Trade</t>
        </is>
      </c>
      <c r="D1109" t="inlineStr">
        <is>
          <t>159 Harbour Road</t>
        </is>
      </c>
      <c r="E1109" t="inlineStr">
        <is>
          <t>North</t>
        </is>
      </c>
      <c r="F1109" t="inlineStr">
        <is>
          <t>0807744293</t>
        </is>
      </c>
      <c r="G1109" t="inlineStr">
        <is>
          <t>Lucia Nguyen-Lee</t>
        </is>
      </c>
      <c r="H1109" t="inlineStr">
        <is>
          <t>2022-09-22</t>
        </is>
      </c>
      <c r="I1109" t="b">
        <v>1</v>
      </c>
      <c r="J1109" t="inlineStr">
        <is>
          <t>active</t>
        </is>
      </c>
      <c r="K1109" t="inlineStr">
        <is>
          <t>Vehicles and parts</t>
        </is>
      </c>
    </row>
    <row r="1110">
      <c r="A1110" t="inlineStr">
        <is>
          <t>T108407</t>
        </is>
      </c>
      <c r="B1110" t="inlineStr">
        <is>
          <t>Star Distribution &amp; Sons</t>
        </is>
      </c>
      <c r="C1110" t="inlineStr">
        <is>
          <t>Star Distribution &amp; Sons</t>
        </is>
      </c>
      <c r="D1110" t="inlineStr">
        <is>
          <t>Unit 12, 387 Airport Road</t>
        </is>
      </c>
      <c r="E1110" t="inlineStr">
        <is>
          <t>Coastal</t>
        </is>
      </c>
      <c r="F1110" t="inlineStr">
        <is>
          <t>0523168036</t>
        </is>
      </c>
      <c r="G1110" t="inlineStr">
        <is>
          <t>Amina Nguyen-Lee</t>
        </is>
      </c>
      <c r="H1110" t="inlineStr">
        <is>
          <t>2025-01-30</t>
        </is>
      </c>
      <c r="I1110" t="b">
        <v>1</v>
      </c>
      <c r="J1110" t="inlineStr">
        <is>
          <t>active</t>
        </is>
      </c>
      <c r="K1110" t="inlineStr">
        <is>
          <t>Furniture and household</t>
        </is>
      </c>
    </row>
    <row r="1111">
      <c r="A1111" t="inlineStr">
        <is>
          <t>T108416</t>
        </is>
      </c>
      <c r="B1111" t="inlineStr">
        <is>
          <t xml:space="preserve">Orchid Foods Limited </t>
        </is>
      </c>
      <c r="D1111" t="inlineStr">
        <is>
          <t>88 Market Street</t>
        </is>
      </c>
      <c r="E1111" t="inlineStr">
        <is>
          <t>Capital</t>
        </is>
      </c>
      <c r="F1111" t="inlineStr">
        <is>
          <t>0555004465</t>
        </is>
      </c>
      <c r="G1111" t="inlineStr">
        <is>
          <t>Omar Haddad</t>
        </is>
      </c>
      <c r="H1111" t="inlineStr">
        <is>
          <t>2009-01-11</t>
        </is>
      </c>
      <c r="I1111" t="b">
        <v>1</v>
      </c>
      <c r="J1111" t="inlineStr">
        <is>
          <t>active</t>
        </is>
      </c>
      <c r="K1111" t="inlineStr">
        <is>
          <t>Food importers</t>
        </is>
      </c>
    </row>
    <row r="1112">
      <c r="A1112" t="inlineStr">
        <is>
          <t>T108425</t>
        </is>
      </c>
      <c r="B1112" t="inlineStr">
        <is>
          <t>Northern Electronics Partners Limited</t>
        </is>
      </c>
      <c r="C1112" t="inlineStr">
        <is>
          <t>Northern Electronics Partners Ltd</t>
        </is>
      </c>
      <c r="D1112" t="inlineStr">
        <is>
          <t>117 Industrial Estate</t>
        </is>
      </c>
      <c r="E1112" t="inlineStr">
        <is>
          <t>West</t>
        </is>
      </c>
      <c r="F1112" t="inlineStr">
        <is>
          <t>0241476004</t>
        </is>
      </c>
      <c r="G1112" t="inlineStr">
        <is>
          <t>Lucia Mensah</t>
        </is>
      </c>
      <c r="H1112" t="inlineStr">
        <is>
          <t>2024-10-17</t>
        </is>
      </c>
      <c r="I1112" t="b">
        <v>1</v>
      </c>
      <c r="J1112" t="inlineStr">
        <is>
          <t>active</t>
        </is>
      </c>
      <c r="K1112" t="inlineStr">
        <is>
          <t>Medical devices</t>
        </is>
      </c>
    </row>
    <row r="1113">
      <c r="A1113" t="inlineStr">
        <is>
          <t>T108429</t>
        </is>
      </c>
      <c r="B1113" t="inlineStr">
        <is>
          <t>Coral Agro Co., Ltd</t>
        </is>
      </c>
      <c r="C1113" t="inlineStr">
        <is>
          <t>Coral Agro Co., Ltd</t>
        </is>
      </c>
      <c r="D1113" t="inlineStr">
        <is>
          <t>7 Bazaar Ln</t>
        </is>
      </c>
      <c r="E1113" t="inlineStr">
        <is>
          <t>East</t>
        </is>
      </c>
      <c r="F1113" t="inlineStr">
        <is>
          <t>0819407381</t>
        </is>
      </c>
      <c r="G1113" t="inlineStr">
        <is>
          <t>Amina Haddad</t>
        </is>
      </c>
      <c r="H1113" t="inlineStr">
        <is>
          <t>2019-12-17</t>
        </is>
      </c>
      <c r="I1113" t="b">
        <v>1</v>
      </c>
      <c r="J1113" t="inlineStr">
        <is>
          <t>active</t>
        </is>
      </c>
      <c r="K1113" t="inlineStr">
        <is>
          <t>Electronics</t>
        </is>
      </c>
    </row>
    <row r="1114">
      <c r="A1114" t="inlineStr">
        <is>
          <t>T108439</t>
        </is>
      </c>
      <c r="B1114" t="inlineStr">
        <is>
          <t>Ocean Mobile Co., Ltd</t>
        </is>
      </c>
      <c r="C1114" t="inlineStr">
        <is>
          <t>Ocean Mobile Co., Ltd</t>
        </is>
      </c>
      <c r="D1114" t="inlineStr">
        <is>
          <t>171 Garden Ln</t>
        </is>
      </c>
      <c r="E1114" t="inlineStr">
        <is>
          <t>North</t>
        </is>
      </c>
      <c r="F1114" t="inlineStr">
        <is>
          <t>0632928299</t>
        </is>
      </c>
      <c r="G1114" t="inlineStr">
        <is>
          <t>M. Nguyen-Lee</t>
        </is>
      </c>
      <c r="H1114" t="inlineStr">
        <is>
          <t>2026-02-09</t>
        </is>
      </c>
      <c r="I1114" t="b">
        <v>1</v>
      </c>
      <c r="J1114" t="inlineStr">
        <is>
          <t>active</t>
        </is>
      </c>
      <c r="K1114" t="inlineStr">
        <is>
          <t>Furniture and household</t>
        </is>
      </c>
    </row>
    <row r="1115">
      <c r="A1115" t="inlineStr">
        <is>
          <t>T108446</t>
        </is>
      </c>
      <c r="B1115" t="inlineStr">
        <is>
          <t>Lotus Foods Company Limited</t>
        </is>
      </c>
      <c r="D1115" t="inlineStr">
        <is>
          <t>372 Temple Street</t>
        </is>
      </c>
      <c r="E1115" t="inlineStr">
        <is>
          <t>East</t>
        </is>
      </c>
      <c r="F1115" t="inlineStr">
        <is>
          <t>0567148280</t>
        </is>
      </c>
      <c r="G1115" t="inlineStr">
        <is>
          <t>Kenji Haddad</t>
        </is>
      </c>
      <c r="H1115" t="inlineStr">
        <is>
          <t>2024-09-04</t>
        </is>
      </c>
      <c r="I1115" t="b">
        <v>1</v>
      </c>
      <c r="J1115" t="inlineStr">
        <is>
          <t>active</t>
        </is>
      </c>
      <c r="K1115" t="inlineStr">
        <is>
          <t>Furniture and household</t>
        </is>
      </c>
    </row>
    <row r="1116">
      <c r="A1116" t="inlineStr">
        <is>
          <t>T108461</t>
        </is>
      </c>
      <c r="B1116" t="inlineStr">
        <is>
          <t>Star Foods Co., Ltd</t>
        </is>
      </c>
      <c r="D1116" t="inlineStr">
        <is>
          <t>45 Station Road</t>
        </is>
      </c>
      <c r="E1116" t="inlineStr">
        <is>
          <t>East</t>
        </is>
      </c>
      <c r="F1116" t="inlineStr">
        <is>
          <t>0284753986</t>
        </is>
      </c>
      <c r="G1116" t="inlineStr">
        <is>
          <t>A. Ibrahim</t>
        </is>
      </c>
      <c r="H1116" t="inlineStr">
        <is>
          <t>2021-01-21</t>
        </is>
      </c>
      <c r="I1116" t="b">
        <v>1</v>
      </c>
      <c r="J1116" t="inlineStr">
        <is>
          <t>active</t>
        </is>
      </c>
      <c r="K1116" t="inlineStr">
        <is>
          <t>General trading</t>
        </is>
      </c>
    </row>
    <row r="1117">
      <c r="A1117" t="inlineStr">
        <is>
          <t>T108464</t>
        </is>
      </c>
      <c r="B1117" t="inlineStr">
        <is>
          <t>Summit Motors Company Limited</t>
        </is>
      </c>
      <c r="C1117" t="inlineStr">
        <is>
          <t>Summit Motors Co., Ltd</t>
        </is>
      </c>
      <c r="D1117" t="inlineStr">
        <is>
          <t>83 Temple Street</t>
        </is>
      </c>
      <c r="E1117" t="inlineStr">
        <is>
          <t>Capital</t>
        </is>
      </c>
      <c r="F1117" t="inlineStr">
        <is>
          <t>0352173410</t>
        </is>
      </c>
      <c r="G1117" t="inlineStr">
        <is>
          <t>Ingrid Fernandes</t>
        </is>
      </c>
      <c r="H1117" t="inlineStr">
        <is>
          <t>2018-04-15</t>
        </is>
      </c>
      <c r="I1117" t="b">
        <v>1</v>
      </c>
      <c r="J1117" t="inlineStr">
        <is>
          <t>active</t>
        </is>
      </c>
      <c r="K1117" t="inlineStr">
        <is>
          <t>Fuel and chemicals</t>
        </is>
      </c>
    </row>
    <row r="1118">
      <c r="A1118" t="inlineStr">
        <is>
          <t>T108476</t>
        </is>
      </c>
      <c r="B1118" t="inlineStr">
        <is>
          <t xml:space="preserve">Golden Imports &amp; Sons </t>
        </is>
      </c>
      <c r="D1118" t="inlineStr">
        <is>
          <t>384 Mill Road</t>
        </is>
      </c>
      <c r="E1118" t="inlineStr">
        <is>
          <t>West</t>
        </is>
      </c>
      <c r="F1118" t="inlineStr">
        <is>
          <t>0682330469</t>
        </is>
      </c>
      <c r="G1118" t="inlineStr">
        <is>
          <t>Fatima Haddad</t>
        </is>
      </c>
      <c r="H1118" t="inlineStr">
        <is>
          <t>2016-03-14</t>
        </is>
      </c>
      <c r="I1118" t="b">
        <v>1</v>
      </c>
      <c r="J1118" t="inlineStr">
        <is>
          <t>active</t>
        </is>
      </c>
      <c r="K1118" t="inlineStr">
        <is>
          <t>Electronics</t>
        </is>
      </c>
    </row>
    <row r="1119">
      <c r="A1119" t="inlineStr">
        <is>
          <t>T108479</t>
        </is>
      </c>
      <c r="B1119" t="inlineStr">
        <is>
          <t>Arden Commercial Partners Ltd</t>
        </is>
      </c>
      <c r="D1119" t="inlineStr">
        <is>
          <t>53 Bazaar Lane</t>
        </is>
      </c>
      <c r="E1119" t="inlineStr">
        <is>
          <t>East</t>
        </is>
      </c>
      <c r="F1119" t="inlineStr">
        <is>
          <t>0849281340</t>
        </is>
      </c>
      <c r="G1119" t="inlineStr">
        <is>
          <t>Somchai Mahmood</t>
        </is>
      </c>
      <c r="H1119" t="inlineStr">
        <is>
          <t>2026-02-26</t>
        </is>
      </c>
      <c r="I1119" t="b">
        <v>1</v>
      </c>
      <c r="J1119" t="inlineStr">
        <is>
          <t>active</t>
        </is>
      </c>
      <c r="K1119" t="inlineStr">
        <is>
          <t>Vehicles and parts</t>
        </is>
      </c>
    </row>
    <row r="1120">
      <c r="A1120" t="inlineStr">
        <is>
          <t>T108486</t>
        </is>
      </c>
      <c r="B1120" t="inlineStr">
        <is>
          <t>Prime Foods Company Limited</t>
        </is>
      </c>
      <c r="C1120" t="inlineStr">
        <is>
          <t>Prime Foods Co., Ltd</t>
        </is>
      </c>
      <c r="D1120" t="inlineStr">
        <is>
          <t>121 Bazaar Lane</t>
        </is>
      </c>
      <c r="E1120" t="inlineStr">
        <is>
          <t>West</t>
        </is>
      </c>
      <c r="F1120" t="inlineStr">
        <is>
          <t>0414248940</t>
        </is>
      </c>
      <c r="G1120" t="inlineStr">
        <is>
          <t>Samuel Haddad</t>
        </is>
      </c>
      <c r="H1120" t="inlineStr">
        <is>
          <t>2018-01-01</t>
        </is>
      </c>
      <c r="I1120" t="b">
        <v>1</v>
      </c>
      <c r="J1120" t="inlineStr">
        <is>
          <t>active</t>
        </is>
      </c>
      <c r="K1120" t="inlineStr">
        <is>
          <t>Medical devices</t>
        </is>
      </c>
    </row>
    <row r="1121">
      <c r="A1121" t="inlineStr">
        <is>
          <t>T108496</t>
        </is>
      </c>
      <c r="B1121" t="inlineStr">
        <is>
          <t>Prescott Steel &amp; Sons</t>
        </is>
      </c>
      <c r="C1121" t="inlineStr">
        <is>
          <t>Prescott Steel &amp; Sons</t>
        </is>
      </c>
      <c r="D1121" t="inlineStr">
        <is>
          <t>Unit 29, 283 Mill Road</t>
        </is>
      </c>
      <c r="E1121" t="inlineStr">
        <is>
          <t>South</t>
        </is>
      </c>
      <c r="F1121" t="inlineStr">
        <is>
          <t>0509547462</t>
        </is>
      </c>
      <c r="G1121" t="inlineStr">
        <is>
          <t>Tomas Reyes</t>
        </is>
      </c>
      <c r="H1121" t="inlineStr">
        <is>
          <t>2018-09-04</t>
        </is>
      </c>
      <c r="I1121" t="b">
        <v>1</v>
      </c>
      <c r="J1121" t="inlineStr">
        <is>
          <t>active</t>
        </is>
      </c>
      <c r="K1121" t="inlineStr">
        <is>
          <t>Electronics</t>
        </is>
      </c>
    </row>
    <row r="1122">
      <c r="A1122" t="inlineStr">
        <is>
          <t>T108503</t>
        </is>
      </c>
      <c r="B1122" t="inlineStr">
        <is>
          <t>Star Distribution Ltd</t>
        </is>
      </c>
      <c r="D1122" t="inlineStr">
        <is>
          <t>369 AIRPORT ROAD</t>
        </is>
      </c>
      <c r="E1122" t="inlineStr">
        <is>
          <t>Coastal</t>
        </is>
      </c>
      <c r="F1122" t="inlineStr">
        <is>
          <t>0703356660</t>
        </is>
      </c>
      <c r="G1122" t="inlineStr">
        <is>
          <t>Daniel Okafor</t>
        </is>
      </c>
      <c r="H1122" t="inlineStr">
        <is>
          <t>2017-01-08</t>
        </is>
      </c>
      <c r="I1122" t="b">
        <v>1</v>
      </c>
      <c r="J1122" t="inlineStr">
        <is>
          <t>active</t>
        </is>
      </c>
      <c r="K1122" t="inlineStr">
        <is>
          <t>Tobacco and beverages</t>
        </is>
      </c>
    </row>
    <row r="1123">
      <c r="A1123" t="inlineStr">
        <is>
          <t>T108505</t>
        </is>
      </c>
      <c r="B1123" t="inlineStr">
        <is>
          <t>Aldergate Mobile Holdings Ltd</t>
        </is>
      </c>
      <c r="D1123" t="inlineStr">
        <is>
          <t>302 Bazaar Lane</t>
        </is>
      </c>
      <c r="E1123" t="inlineStr">
        <is>
          <t>South</t>
        </is>
      </c>
      <c r="F1123" t="inlineStr">
        <is>
          <t>0560113256</t>
        </is>
      </c>
      <c r="G1123" t="inlineStr">
        <is>
          <t>Elena Rahman</t>
        </is>
      </c>
      <c r="H1123" t="inlineStr">
        <is>
          <t>2019-07-28</t>
        </is>
      </c>
      <c r="I1123" t="b">
        <v>1</v>
      </c>
      <c r="J1123" t="inlineStr">
        <is>
          <t>active</t>
        </is>
      </c>
      <c r="K1123" t="inlineStr">
        <is>
          <t>Textiles and apparel</t>
        </is>
      </c>
    </row>
    <row r="1124">
      <c r="A1124" t="inlineStr">
        <is>
          <t>T108516</t>
        </is>
      </c>
      <c r="B1124" t="inlineStr">
        <is>
          <t>Delta Foods Group Ltd</t>
        </is>
      </c>
      <c r="C1124" t="inlineStr">
        <is>
          <t>Delta Foods Group Ltd</t>
        </is>
      </c>
      <c r="D1124" t="inlineStr">
        <is>
          <t>46 MARKET STREET</t>
        </is>
      </c>
      <c r="E1124" t="inlineStr">
        <is>
          <t>West</t>
        </is>
      </c>
      <c r="F1124" t="inlineStr">
        <is>
          <t>0265298791</t>
        </is>
      </c>
      <c r="G1124" t="inlineStr">
        <is>
          <t>Priya Okafor</t>
        </is>
      </c>
      <c r="H1124" t="inlineStr">
        <is>
          <t>2016-05-31</t>
        </is>
      </c>
      <c r="I1124" t="b">
        <v>1</v>
      </c>
      <c r="J1124" t="inlineStr">
        <is>
          <t>active</t>
        </is>
      </c>
      <c r="K1124" t="inlineStr">
        <is>
          <t>Food importers</t>
        </is>
      </c>
    </row>
    <row r="1125">
      <c r="A1125" t="inlineStr">
        <is>
          <t>T108525</t>
        </is>
      </c>
      <c r="B1125" t="inlineStr">
        <is>
          <t>Phoenix Medical Limited</t>
        </is>
      </c>
      <c r="C1125" t="inlineStr">
        <is>
          <t>Phoenix Medical Ltd</t>
        </is>
      </c>
      <c r="D1125" t="inlineStr">
        <is>
          <t>130 Mill Road</t>
        </is>
      </c>
      <c r="E1125" t="inlineStr">
        <is>
          <t>West</t>
        </is>
      </c>
      <c r="F1125" t="inlineStr">
        <is>
          <t>0573467966</t>
        </is>
      </c>
      <c r="G1125" t="inlineStr">
        <is>
          <t>Joseph Rahman</t>
        </is>
      </c>
      <c r="H1125" t="inlineStr">
        <is>
          <t>2013-11-09</t>
        </is>
      </c>
      <c r="I1125" t="b">
        <v>1</v>
      </c>
      <c r="J1125" t="inlineStr">
        <is>
          <t>active</t>
        </is>
      </c>
      <c r="K1125" t="inlineStr">
        <is>
          <t>General trading</t>
        </is>
      </c>
    </row>
    <row r="1126">
      <c r="A1126" t="inlineStr">
        <is>
          <t>T108527</t>
        </is>
      </c>
      <c r="B1126" t="inlineStr">
        <is>
          <t>Star Trading Limited</t>
        </is>
      </c>
      <c r="D1126" t="inlineStr">
        <is>
          <t>126 Bazaar Lane</t>
        </is>
      </c>
      <c r="E1126" t="inlineStr">
        <is>
          <t>South</t>
        </is>
      </c>
      <c r="F1126" t="inlineStr">
        <is>
          <t>0427328753</t>
        </is>
      </c>
      <c r="G1126" t="inlineStr">
        <is>
          <t>Samuel Osei</t>
        </is>
      </c>
      <c r="H1126" t="inlineStr">
        <is>
          <t>2021-01-03</t>
        </is>
      </c>
      <c r="I1126" t="b">
        <v>1</v>
      </c>
      <c r="J1126" t="inlineStr">
        <is>
          <t>active</t>
        </is>
      </c>
      <c r="K1126" t="inlineStr">
        <is>
          <t>Textiles and apparel</t>
        </is>
      </c>
    </row>
    <row r="1127">
      <c r="A1127" t="inlineStr">
        <is>
          <t>T108534</t>
        </is>
      </c>
      <c r="B1127" t="inlineStr">
        <is>
          <t>Twin Rivers Fruits Co.</t>
        </is>
      </c>
      <c r="D1127" t="inlineStr">
        <is>
          <t>193 Industrial Estate</t>
        </is>
      </c>
      <c r="E1127" t="inlineStr">
        <is>
          <t>Capital</t>
        </is>
      </c>
      <c r="F1127" t="inlineStr">
        <is>
          <t>0788799687</t>
        </is>
      </c>
      <c r="G1127" t="inlineStr">
        <is>
          <t>Daniel Tanaka</t>
        </is>
      </c>
      <c r="H1127" t="inlineStr">
        <is>
          <t>2008-01-10</t>
        </is>
      </c>
      <c r="I1127" t="b">
        <v>1</v>
      </c>
      <c r="J1127" t="inlineStr">
        <is>
          <t>active</t>
        </is>
      </c>
      <c r="K1127" t="inlineStr">
        <is>
          <t>Cosmetics and personal care</t>
        </is>
      </c>
    </row>
    <row r="1128">
      <c r="A1128" t="inlineStr">
        <is>
          <t>T108544</t>
        </is>
      </c>
      <c r="B1128" t="inlineStr">
        <is>
          <t>Pacific Glow Group Ltd</t>
        </is>
      </c>
      <c r="D1128" t="inlineStr">
        <is>
          <t>Unit 1, 58 Bazaar Lane</t>
        </is>
      </c>
      <c r="E1128" t="inlineStr">
        <is>
          <t>East</t>
        </is>
      </c>
      <c r="F1128" t="inlineStr">
        <is>
          <t>0371650022</t>
        </is>
      </c>
      <c r="G1128" t="inlineStr">
        <is>
          <t>Ingrid Novak</t>
        </is>
      </c>
      <c r="H1128" t="inlineStr">
        <is>
          <t>2025-06-04</t>
        </is>
      </c>
      <c r="I1128" t="b">
        <v>1</v>
      </c>
      <c r="J1128" t="inlineStr">
        <is>
          <t>active</t>
        </is>
      </c>
      <c r="K1128" t="inlineStr">
        <is>
          <t>Pharmaceuticals</t>
        </is>
      </c>
    </row>
    <row r="1129">
      <c r="A1129" t="inlineStr">
        <is>
          <t>T108549</t>
        </is>
      </c>
      <c r="B1129" t="inlineStr">
        <is>
          <t>Orchid Supply Partners Ltd</t>
        </is>
      </c>
      <c r="D1129" t="inlineStr">
        <is>
          <t>73 Industrial Estate</t>
        </is>
      </c>
      <c r="E1129" t="inlineStr">
        <is>
          <t>Coastal</t>
        </is>
      </c>
      <c r="F1129" t="inlineStr">
        <is>
          <t>0916216959</t>
        </is>
      </c>
      <c r="G1129" t="inlineStr">
        <is>
          <t>Ravi Tanaka</t>
        </is>
      </c>
      <c r="H1129" t="inlineStr">
        <is>
          <t>2015-06-21</t>
        </is>
      </c>
      <c r="I1129" t="b">
        <v>1</v>
      </c>
      <c r="J1129" t="inlineStr">
        <is>
          <t>active</t>
        </is>
      </c>
      <c r="K1129" t="inlineStr">
        <is>
          <t>Food importers</t>
        </is>
      </c>
    </row>
    <row r="1130">
      <c r="A1130" t="inlineStr">
        <is>
          <t>T108565</t>
        </is>
      </c>
      <c r="B1130" t="inlineStr">
        <is>
          <t>Lotus Pack Partners Ltd</t>
        </is>
      </c>
      <c r="D1130" t="inlineStr">
        <is>
          <t>335 TEMPLE STREET</t>
        </is>
      </c>
      <c r="E1130" t="inlineStr">
        <is>
          <t>Capital</t>
        </is>
      </c>
      <c r="F1130" t="inlineStr">
        <is>
          <t>0262692677</t>
        </is>
      </c>
      <c r="G1130" t="inlineStr">
        <is>
          <t>A. Mwangi</t>
        </is>
      </c>
      <c r="H1130" t="inlineStr">
        <is>
          <t>2012-11-03</t>
        </is>
      </c>
      <c r="I1130" t="b">
        <v>1</v>
      </c>
      <c r="J1130" t="inlineStr">
        <is>
          <t>active</t>
        </is>
      </c>
      <c r="K1130" t="inlineStr">
        <is>
          <t>General trading</t>
        </is>
      </c>
    </row>
    <row r="1131">
      <c r="A1131" t="inlineStr">
        <is>
          <t>T108573</t>
        </is>
      </c>
      <c r="B1131" t="inlineStr">
        <is>
          <t>Lotus Electronics Co., Ltd</t>
        </is>
      </c>
      <c r="D1131" t="inlineStr">
        <is>
          <t>151 Garden Lane</t>
        </is>
      </c>
      <c r="E1131" t="inlineStr">
        <is>
          <t>North</t>
        </is>
      </c>
      <c r="F1131" t="inlineStr">
        <is>
          <t>0628436634</t>
        </is>
      </c>
      <c r="G1131" t="inlineStr">
        <is>
          <t>Amina Haddad</t>
        </is>
      </c>
      <c r="H1131" t="inlineStr">
        <is>
          <t>2012-11-16</t>
        </is>
      </c>
      <c r="I1131" t="b">
        <v>1</v>
      </c>
      <c r="J1131" t="inlineStr">
        <is>
          <t>active</t>
        </is>
      </c>
      <c r="K1131" t="inlineStr">
        <is>
          <t>Machinery</t>
        </is>
      </c>
    </row>
    <row r="1132">
      <c r="A1132" t="inlineStr">
        <is>
          <t>T108581</t>
        </is>
      </c>
      <c r="B1132" t="inlineStr">
        <is>
          <t>Golden Living Partners Ltd</t>
        </is>
      </c>
      <c r="D1132" t="inlineStr">
        <is>
          <t>381 Mill Road</t>
        </is>
      </c>
      <c r="E1132" t="inlineStr">
        <is>
          <t>South</t>
        </is>
      </c>
      <c r="F1132" t="inlineStr">
        <is>
          <t>0358608224</t>
        </is>
      </c>
      <c r="G1132" t="inlineStr">
        <is>
          <t>Ravi Rahman</t>
        </is>
      </c>
      <c r="H1132" t="inlineStr">
        <is>
          <t>2025-10-15</t>
        </is>
      </c>
      <c r="I1132" t="b">
        <v>1</v>
      </c>
      <c r="J1132" t="inlineStr">
        <is>
          <t>active</t>
        </is>
      </c>
      <c r="K1132" t="inlineStr">
        <is>
          <t>Textiles and apparel</t>
        </is>
      </c>
    </row>
    <row r="1133">
      <c r="A1133" t="inlineStr">
        <is>
          <t>T108587</t>
        </is>
      </c>
      <c r="B1133" t="inlineStr">
        <is>
          <t>Inverness Motors Ltd</t>
        </is>
      </c>
      <c r="C1133" t="inlineStr">
        <is>
          <t>Inverness Motors Ltd</t>
        </is>
      </c>
      <c r="D1133" t="inlineStr">
        <is>
          <t>135 Station Road</t>
        </is>
      </c>
      <c r="E1133" t="inlineStr">
        <is>
          <t>North</t>
        </is>
      </c>
      <c r="F1133" t="inlineStr">
        <is>
          <t>0465925584</t>
        </is>
      </c>
      <c r="G1133" t="inlineStr">
        <is>
          <t>Daniel Haddad</t>
        </is>
      </c>
      <c r="H1133" t="inlineStr">
        <is>
          <t>2010-06-12</t>
        </is>
      </c>
      <c r="I1133" t="b">
        <v>1</v>
      </c>
      <c r="J1133" t="inlineStr">
        <is>
          <t>active</t>
        </is>
      </c>
      <c r="K1133" t="inlineStr">
        <is>
          <t>Medical devices</t>
        </is>
      </c>
    </row>
    <row r="1134">
      <c r="A1134" t="inlineStr">
        <is>
          <t>T108593</t>
        </is>
      </c>
      <c r="B1134" t="inlineStr">
        <is>
          <t>Evergreen Mobile Co.</t>
        </is>
      </c>
      <c r="D1134" t="inlineStr">
        <is>
          <t>354 Riverside</t>
        </is>
      </c>
      <c r="E1134" t="inlineStr">
        <is>
          <t>North</t>
        </is>
      </c>
      <c r="F1134" t="inlineStr">
        <is>
          <t>0820589759</t>
        </is>
      </c>
      <c r="G1134" t="inlineStr">
        <is>
          <t>Nadia Kowalski</t>
        </is>
      </c>
      <c r="H1134" t="inlineStr">
        <is>
          <t>2010-06-17</t>
        </is>
      </c>
      <c r="I1134" t="b">
        <v>1</v>
      </c>
      <c r="J1134" t="inlineStr">
        <is>
          <t>active</t>
        </is>
      </c>
      <c r="K1134" t="inlineStr">
        <is>
          <t>Tobacco and beverages</t>
        </is>
      </c>
    </row>
    <row r="1135">
      <c r="A1135" t="inlineStr">
        <is>
          <t>T108596</t>
        </is>
      </c>
      <c r="B1135" t="inlineStr">
        <is>
          <t>Delta Textiles Holdings Limited</t>
        </is>
      </c>
      <c r="C1135" t="inlineStr">
        <is>
          <t>Delta Textiles Holdings Ltd</t>
        </is>
      </c>
      <c r="D1135" t="inlineStr">
        <is>
          <t>315 Bazaar Lane</t>
        </is>
      </c>
      <c r="E1135" t="inlineStr">
        <is>
          <t>Capital</t>
        </is>
      </c>
      <c r="F1135" t="inlineStr">
        <is>
          <t>0659818324</t>
        </is>
      </c>
      <c r="G1135" t="inlineStr">
        <is>
          <t>S. Mwangi</t>
        </is>
      </c>
      <c r="H1135" t="inlineStr">
        <is>
          <t>2013-09-27</t>
        </is>
      </c>
      <c r="I1135" t="b">
        <v>1</v>
      </c>
      <c r="J1135" t="inlineStr">
        <is>
          <t>active</t>
        </is>
      </c>
      <c r="K1135" t="inlineStr">
        <is>
          <t>Vehicles and parts</t>
        </is>
      </c>
    </row>
    <row r="1136">
      <c r="A1136" t="inlineStr">
        <is>
          <t>T108607</t>
        </is>
      </c>
      <c r="B1136" t="inlineStr">
        <is>
          <t>Summit Steel Limited</t>
        </is>
      </c>
      <c r="D1136" t="inlineStr">
        <is>
          <t>177 STATION ROAD</t>
        </is>
      </c>
      <c r="E1136" t="inlineStr">
        <is>
          <t>North</t>
        </is>
      </c>
      <c r="F1136" t="inlineStr">
        <is>
          <t>0923190332</t>
        </is>
      </c>
      <c r="G1136" t="inlineStr">
        <is>
          <t>Somchai Bauer</t>
        </is>
      </c>
      <c r="H1136" t="inlineStr">
        <is>
          <t>2019-05-03</t>
        </is>
      </c>
      <c r="I1136" t="b">
        <v>1</v>
      </c>
      <c r="J1136" t="inlineStr">
        <is>
          <t>active</t>
        </is>
      </c>
      <c r="K1136" t="inlineStr">
        <is>
          <t>Vehicles and parts</t>
        </is>
      </c>
    </row>
    <row r="1137">
      <c r="A1137" t="inlineStr">
        <is>
          <t>T108613</t>
        </is>
      </c>
      <c r="B1137" t="inlineStr">
        <is>
          <t>Green Valley Enterprises Co., Ltd</t>
        </is>
      </c>
      <c r="D1137" t="inlineStr">
        <is>
          <t>65 Mill Road</t>
        </is>
      </c>
      <c r="E1137" t="inlineStr">
        <is>
          <t>East</t>
        </is>
      </c>
      <c r="F1137" t="inlineStr">
        <is>
          <t>0484186174</t>
        </is>
      </c>
      <c r="G1137" t="inlineStr">
        <is>
          <t>M. Mahmood</t>
        </is>
      </c>
      <c r="H1137" t="inlineStr">
        <is>
          <t>2008-12-18</t>
        </is>
      </c>
      <c r="I1137" t="b">
        <v>1</v>
      </c>
      <c r="J1137" t="inlineStr">
        <is>
          <t>active</t>
        </is>
      </c>
      <c r="K1137" t="inlineStr">
        <is>
          <t>General trading</t>
        </is>
      </c>
    </row>
    <row r="1138">
      <c r="A1138" t="inlineStr">
        <is>
          <t>T108617</t>
        </is>
      </c>
      <c r="B1138" t="inlineStr">
        <is>
          <t>Coral Logistics Group Ltd</t>
        </is>
      </c>
      <c r="C1138" t="inlineStr">
        <is>
          <t>Coral Logistics Group Ltd</t>
        </is>
      </c>
      <c r="D1138" t="inlineStr">
        <is>
          <t>213 Temple St</t>
        </is>
      </c>
      <c r="E1138" t="inlineStr">
        <is>
          <t>Capital</t>
        </is>
      </c>
      <c r="F1138" t="inlineStr">
        <is>
          <t>0393140375</t>
        </is>
      </c>
      <c r="G1138" t="inlineStr">
        <is>
          <t>S. Reyes</t>
        </is>
      </c>
      <c r="H1138" t="inlineStr">
        <is>
          <t>2025-05-05</t>
        </is>
      </c>
      <c r="I1138" t="b">
        <v>1</v>
      </c>
      <c r="J1138" t="inlineStr">
        <is>
          <t>active</t>
        </is>
      </c>
      <c r="K1138" t="inlineStr">
        <is>
          <t>Textiles and apparel</t>
        </is>
      </c>
    </row>
    <row r="1139">
      <c r="A1139" t="inlineStr">
        <is>
          <t>T108626</t>
        </is>
      </c>
      <c r="B1139" t="inlineStr">
        <is>
          <t>Dunmore Motors Holdings Ltd</t>
        </is>
      </c>
      <c r="C1139" t="inlineStr">
        <is>
          <t>Dunmore Motors Holdings Ltd</t>
        </is>
      </c>
      <c r="D1139" t="inlineStr">
        <is>
          <t>160 Market Street</t>
        </is>
      </c>
      <c r="E1139" t="inlineStr">
        <is>
          <t>South</t>
        </is>
      </c>
      <c r="F1139" t="inlineStr">
        <is>
          <t>0401211680</t>
        </is>
      </c>
      <c r="G1139" t="inlineStr">
        <is>
          <t>Lucia Bauer</t>
        </is>
      </c>
      <c r="H1139" t="inlineStr">
        <is>
          <t>2008-09-21</t>
        </is>
      </c>
      <c r="I1139" t="b">
        <v>1</v>
      </c>
      <c r="J1139" t="inlineStr">
        <is>
          <t>active</t>
        </is>
      </c>
      <c r="K1139" t="inlineStr">
        <is>
          <t>Textiles and apparel</t>
        </is>
      </c>
    </row>
    <row r="1140">
      <c r="A1140" t="inlineStr">
        <is>
          <t>T108631</t>
        </is>
      </c>
      <c r="B1140" t="inlineStr">
        <is>
          <t>Summit Glow Co., Ltd</t>
        </is>
      </c>
      <c r="C1140" t="inlineStr">
        <is>
          <t>Summit Glow Co., Ltd</t>
        </is>
      </c>
      <c r="D1140" t="inlineStr">
        <is>
          <t>153 Mill Road</t>
        </is>
      </c>
      <c r="E1140" t="inlineStr">
        <is>
          <t>Capital</t>
        </is>
      </c>
      <c r="F1140" t="inlineStr">
        <is>
          <t>0913020488</t>
        </is>
      </c>
      <c r="G1140" t="inlineStr">
        <is>
          <t>A. Chen</t>
        </is>
      </c>
      <c r="H1140" t="inlineStr">
        <is>
          <t>2017-02-28</t>
        </is>
      </c>
      <c r="I1140" t="b">
        <v>1</v>
      </c>
      <c r="J1140" t="inlineStr">
        <is>
          <t>active</t>
        </is>
      </c>
      <c r="K1140" t="inlineStr">
        <is>
          <t>Steel and construction</t>
        </is>
      </c>
    </row>
    <row r="1141">
      <c r="A1141" t="inlineStr">
        <is>
          <t>T108640</t>
        </is>
      </c>
      <c r="B1141" t="inlineStr">
        <is>
          <t>Pacific Steel Holdings Ltd</t>
        </is>
      </c>
      <c r="C1141" t="inlineStr">
        <is>
          <t>Pacific Steel Holdings Ltd</t>
        </is>
      </c>
      <c r="D1141" t="inlineStr">
        <is>
          <t>97 INDUSTRIAL ESTATE</t>
        </is>
      </c>
      <c r="E1141" t="inlineStr">
        <is>
          <t>Capital</t>
        </is>
      </c>
      <c r="F1141" t="inlineStr">
        <is>
          <t>0628612981</t>
        </is>
      </c>
      <c r="G1141" t="inlineStr">
        <is>
          <t>Elena Silva</t>
        </is>
      </c>
      <c r="H1141" t="inlineStr">
        <is>
          <t>2011-07-05</t>
        </is>
      </c>
      <c r="I1141" t="b">
        <v>1</v>
      </c>
      <c r="J1141" t="inlineStr">
        <is>
          <t>active</t>
        </is>
      </c>
      <c r="K1141" t="inlineStr">
        <is>
          <t>Tobacco and beverages</t>
        </is>
      </c>
    </row>
    <row r="1142">
      <c r="A1142" t="inlineStr">
        <is>
          <t>T108650</t>
        </is>
      </c>
      <c r="B1142" t="inlineStr">
        <is>
          <t>Jade Textiles Partners Ltd</t>
        </is>
      </c>
      <c r="C1142" t="inlineStr">
        <is>
          <t>Jade Textiles Partners Ltd</t>
        </is>
      </c>
      <c r="D1142" t="inlineStr">
        <is>
          <t>281 Station Road</t>
        </is>
      </c>
      <c r="E1142" t="inlineStr">
        <is>
          <t>South</t>
        </is>
      </c>
      <c r="F1142" t="inlineStr">
        <is>
          <t>0700175847</t>
        </is>
      </c>
      <c r="G1142" t="inlineStr">
        <is>
          <t>Joseph Rahman</t>
        </is>
      </c>
      <c r="H1142" t="inlineStr">
        <is>
          <t>2019-01-27</t>
        </is>
      </c>
      <c r="I1142" t="b">
        <v>1</v>
      </c>
      <c r="J1142" t="inlineStr">
        <is>
          <t>active</t>
        </is>
      </c>
      <c r="K1142" t="inlineStr">
        <is>
          <t>Tobacco and beverages</t>
        </is>
      </c>
    </row>
    <row r="1143">
      <c r="A1143" t="inlineStr">
        <is>
          <t>T108665</t>
        </is>
      </c>
      <c r="B1143" t="inlineStr">
        <is>
          <t>Jade Pack Enterprises</t>
        </is>
      </c>
      <c r="D1143" t="inlineStr">
        <is>
          <t>12 Temple Street</t>
        </is>
      </c>
      <c r="E1143" t="inlineStr">
        <is>
          <t>Capital</t>
        </is>
      </c>
      <c r="F1143" t="inlineStr">
        <is>
          <t>0963948415</t>
        </is>
      </c>
      <c r="G1143" t="inlineStr">
        <is>
          <t>Somchai Haddad</t>
        </is>
      </c>
      <c r="H1143" t="inlineStr">
        <is>
          <t>2015-12-02</t>
        </is>
      </c>
      <c r="I1143" t="b">
        <v>1</v>
      </c>
      <c r="J1143" t="inlineStr">
        <is>
          <t>active</t>
        </is>
      </c>
      <c r="K1143" t="inlineStr">
        <is>
          <t>Vehicles and parts</t>
        </is>
      </c>
    </row>
    <row r="1144">
      <c r="A1144" t="inlineStr">
        <is>
          <t>T108672</t>
        </is>
      </c>
      <c r="B1144" t="inlineStr">
        <is>
          <t>Harmony Living &amp; Sons</t>
        </is>
      </c>
      <c r="C1144" t="inlineStr">
        <is>
          <t>Harmony Living &amp; Sons</t>
        </is>
      </c>
      <c r="D1144" t="inlineStr">
        <is>
          <t>249 Bazaar Lane</t>
        </is>
      </c>
      <c r="E1144" t="inlineStr">
        <is>
          <t>South</t>
        </is>
      </c>
      <c r="F1144" t="inlineStr">
        <is>
          <t>0393633950</t>
        </is>
      </c>
      <c r="G1144" t="inlineStr">
        <is>
          <t>Farid Novak</t>
        </is>
      </c>
      <c r="H1144" t="inlineStr">
        <is>
          <t>2020-11-01</t>
        </is>
      </c>
      <c r="I1144" t="b">
        <v>1</v>
      </c>
      <c r="J1144" t="inlineStr">
        <is>
          <t>active</t>
        </is>
      </c>
      <c r="K1144" t="inlineStr">
        <is>
          <t>Tobacco and beverages</t>
        </is>
      </c>
    </row>
    <row r="1145">
      <c r="A1145" t="inlineStr">
        <is>
          <t>T108686</t>
        </is>
      </c>
      <c r="B1145" t="inlineStr">
        <is>
          <t>Prime Foods Enterprises</t>
        </is>
      </c>
      <c r="C1145" t="inlineStr">
        <is>
          <t>Prime Foods Enterprises</t>
        </is>
      </c>
      <c r="D1145" t="inlineStr">
        <is>
          <t>298 Station Road</t>
        </is>
      </c>
      <c r="E1145" t="inlineStr">
        <is>
          <t>East</t>
        </is>
      </c>
      <c r="F1145" t="inlineStr">
        <is>
          <t>0967494518</t>
        </is>
      </c>
      <c r="G1145" t="inlineStr">
        <is>
          <t>Daniel Fernandes</t>
        </is>
      </c>
      <c r="H1145" t="inlineStr">
        <is>
          <t>2009-12-17</t>
        </is>
      </c>
      <c r="I1145" t="b">
        <v>1</v>
      </c>
      <c r="J1145" t="inlineStr">
        <is>
          <t>active</t>
        </is>
      </c>
      <c r="K1145" t="inlineStr">
        <is>
          <t>Steel and construction</t>
        </is>
      </c>
    </row>
    <row r="1146">
      <c r="A1146" t="inlineStr">
        <is>
          <t>T108692</t>
        </is>
      </c>
      <c r="B1146" t="inlineStr">
        <is>
          <t>Royal Agro Co., Ltd</t>
        </is>
      </c>
      <c r="C1146" t="inlineStr">
        <is>
          <t>Royal Depot</t>
        </is>
      </c>
      <c r="D1146" t="inlineStr">
        <is>
          <t>191 BAZAAR LANE</t>
        </is>
      </c>
      <c r="E1146" t="inlineStr">
        <is>
          <t>South</t>
        </is>
      </c>
      <c r="F1146" t="inlineStr">
        <is>
          <t>0382439044</t>
        </is>
      </c>
      <c r="G1146" t="inlineStr">
        <is>
          <t>Somchai Silva</t>
        </is>
      </c>
      <c r="H1146" t="inlineStr">
        <is>
          <t>2012-03-21</t>
        </is>
      </c>
      <c r="I1146" t="b">
        <v>1</v>
      </c>
      <c r="J1146" t="inlineStr">
        <is>
          <t>active</t>
        </is>
      </c>
      <c r="K1146" t="inlineStr">
        <is>
          <t>Electronics</t>
        </is>
      </c>
    </row>
    <row r="1147">
      <c r="A1147" t="inlineStr">
        <is>
          <t>T108694</t>
        </is>
      </c>
      <c r="B1147" t="inlineStr">
        <is>
          <t>Golden Steel Co.</t>
        </is>
      </c>
      <c r="D1147" t="inlineStr">
        <is>
          <t>285 Mill Road</t>
        </is>
      </c>
      <c r="E1147" t="inlineStr">
        <is>
          <t>Coastal</t>
        </is>
      </c>
      <c r="F1147" t="inlineStr">
        <is>
          <t>0457850810</t>
        </is>
      </c>
      <c r="G1147" t="inlineStr">
        <is>
          <t>Daniel Fernandes</t>
        </is>
      </c>
      <c r="H1147" t="inlineStr">
        <is>
          <t>2010-01-27</t>
        </is>
      </c>
      <c r="I1147" t="b">
        <v>1</v>
      </c>
      <c r="J1147" t="inlineStr">
        <is>
          <t>active</t>
        </is>
      </c>
      <c r="K1147" t="inlineStr">
        <is>
          <t>Tobacco and beverages</t>
        </is>
      </c>
    </row>
    <row r="1148">
      <c r="A1148" t="inlineStr">
        <is>
          <t>T108709</t>
        </is>
      </c>
      <c r="B1148" t="inlineStr">
        <is>
          <t>Global Mobile Limited</t>
        </is>
      </c>
      <c r="D1148" t="inlineStr">
        <is>
          <t>70 Market Street</t>
        </is>
      </c>
      <c r="E1148" t="inlineStr">
        <is>
          <t>North</t>
        </is>
      </c>
      <c r="F1148" t="inlineStr">
        <is>
          <t>0649241186</t>
        </is>
      </c>
      <c r="G1148" t="inlineStr">
        <is>
          <t>B. Novak</t>
        </is>
      </c>
      <c r="H1148" t="inlineStr">
        <is>
          <t>2018-07-30</t>
        </is>
      </c>
      <c r="I1148" t="b">
        <v>1</v>
      </c>
      <c r="J1148" t="inlineStr">
        <is>
          <t>active</t>
        </is>
      </c>
      <c r="K1148" t="inlineStr">
        <is>
          <t>Electronics</t>
        </is>
      </c>
    </row>
    <row r="1149">
      <c r="A1149" t="inlineStr">
        <is>
          <t>T108719</t>
        </is>
      </c>
      <c r="B1149" t="inlineStr">
        <is>
          <t>UNITED IMPORTS LIMITED</t>
        </is>
      </c>
      <c r="D1149" t="inlineStr">
        <is>
          <t>205 Market Street</t>
        </is>
      </c>
      <c r="E1149" t="inlineStr">
        <is>
          <t>South</t>
        </is>
      </c>
      <c r="F1149" t="inlineStr">
        <is>
          <t>0999833100</t>
        </is>
      </c>
      <c r="G1149" t="inlineStr">
        <is>
          <t>Hassan Novak</t>
        </is>
      </c>
      <c r="H1149" t="inlineStr">
        <is>
          <t>2012-02-19</t>
        </is>
      </c>
      <c r="I1149" t="b">
        <v>1</v>
      </c>
      <c r="J1149" t="inlineStr">
        <is>
          <t>active</t>
        </is>
      </c>
      <c r="K1149" t="inlineStr">
        <is>
          <t>Food importers</t>
        </is>
      </c>
    </row>
    <row r="1150">
      <c r="A1150" t="inlineStr">
        <is>
          <t>T108724</t>
        </is>
      </c>
      <c r="B1150" t="inlineStr">
        <is>
          <t>Coral Steel Partners Ltd</t>
        </is>
      </c>
      <c r="C1150" t="inlineStr">
        <is>
          <t>Coral Steel Partners Ltd</t>
        </is>
      </c>
      <c r="D1150" t="inlineStr">
        <is>
          <t>146 Mill Road</t>
        </is>
      </c>
      <c r="E1150" t="inlineStr">
        <is>
          <t>North</t>
        </is>
      </c>
      <c r="F1150" t="inlineStr">
        <is>
          <t>0542791731</t>
        </is>
      </c>
      <c r="G1150" t="inlineStr">
        <is>
          <t>Farid Reyes</t>
        </is>
      </c>
      <c r="H1150" t="inlineStr">
        <is>
          <t>2024-09-27</t>
        </is>
      </c>
      <c r="I1150" t="b">
        <v>1</v>
      </c>
      <c r="J1150" t="inlineStr">
        <is>
          <t>active</t>
        </is>
      </c>
      <c r="K1150" t="inlineStr">
        <is>
          <t>Vehicles and parts</t>
        </is>
      </c>
    </row>
    <row r="1151">
      <c r="A1151" t="inlineStr">
        <is>
          <t>T108729</t>
        </is>
      </c>
      <c r="B1151" t="inlineStr">
        <is>
          <t>METRO ENTERPRISES ENTERPRISES</t>
        </is>
      </c>
      <c r="D1151" t="inlineStr">
        <is>
          <t>360 Airport Road</t>
        </is>
      </c>
      <c r="E1151" t="inlineStr">
        <is>
          <t>East</t>
        </is>
      </c>
      <c r="F1151" t="inlineStr">
        <is>
          <t>0636920143</t>
        </is>
      </c>
      <c r="G1151" t="inlineStr">
        <is>
          <t>Lucia Chen</t>
        </is>
      </c>
      <c r="H1151" t="inlineStr">
        <is>
          <t>2018-02-05</t>
        </is>
      </c>
      <c r="I1151" t="b">
        <v>1</v>
      </c>
      <c r="J1151" t="inlineStr">
        <is>
          <t>active</t>
        </is>
      </c>
      <c r="K1151" t="inlineStr">
        <is>
          <t>Vehicles and parts</t>
        </is>
      </c>
    </row>
    <row r="1152">
      <c r="A1152" t="inlineStr">
        <is>
          <t>T108742</t>
        </is>
      </c>
      <c r="B1152" t="inlineStr">
        <is>
          <t>United Motors Co., Ltd</t>
        </is>
      </c>
      <c r="D1152" t="inlineStr">
        <is>
          <t>104 Mill Road</t>
        </is>
      </c>
      <c r="E1152" t="inlineStr">
        <is>
          <t>Capital</t>
        </is>
      </c>
      <c r="F1152" t="inlineStr">
        <is>
          <t>0369329929</t>
        </is>
      </c>
      <c r="G1152" t="inlineStr">
        <is>
          <t>Amina Silva</t>
        </is>
      </c>
      <c r="H1152" t="inlineStr">
        <is>
          <t>2020-10-24</t>
        </is>
      </c>
      <c r="I1152" t="b">
        <v>1</v>
      </c>
      <c r="J1152" t="inlineStr">
        <is>
          <t>active</t>
        </is>
      </c>
      <c r="K1152" t="inlineStr">
        <is>
          <t>Steel and construction</t>
        </is>
      </c>
    </row>
    <row r="1153">
      <c r="A1153" t="inlineStr">
        <is>
          <t>T108745</t>
        </is>
      </c>
      <c r="B1153" t="inlineStr">
        <is>
          <t>Prime Imports Limited</t>
        </is>
      </c>
      <c r="D1153" t="inlineStr">
        <is>
          <t>27 Harbour Road</t>
        </is>
      </c>
      <c r="E1153" t="inlineStr">
        <is>
          <t>West</t>
        </is>
      </c>
      <c r="F1153" t="inlineStr">
        <is>
          <t>0957364689</t>
        </is>
      </c>
      <c r="G1153" t="inlineStr">
        <is>
          <t>Fatima Tanaka</t>
        </is>
      </c>
      <c r="H1153" t="inlineStr">
        <is>
          <t>2022-05-30</t>
        </is>
      </c>
      <c r="I1153" t="b">
        <v>1</v>
      </c>
      <c r="J1153" t="inlineStr">
        <is>
          <t>active</t>
        </is>
      </c>
      <c r="K1153" t="inlineStr">
        <is>
          <t>Fuel and chemicals</t>
        </is>
      </c>
    </row>
    <row r="1154">
      <c r="A1154" t="inlineStr">
        <is>
          <t>T108756</t>
        </is>
      </c>
      <c r="B1154" t="inlineStr">
        <is>
          <t>Lotus Fruits International Ltd</t>
        </is>
      </c>
      <c r="C1154" t="inlineStr">
        <is>
          <t>Lotus Fruits International Ltd</t>
        </is>
      </c>
      <c r="D1154" t="inlineStr">
        <is>
          <t>394 Temple Street</t>
        </is>
      </c>
      <c r="E1154" t="inlineStr">
        <is>
          <t>East</t>
        </is>
      </c>
      <c r="F1154" t="inlineStr">
        <is>
          <t>0799482406</t>
        </is>
      </c>
      <c r="G1154" t="inlineStr">
        <is>
          <t>Samuel Mahmood</t>
        </is>
      </c>
      <c r="H1154" t="inlineStr">
        <is>
          <t>2017-04-27</t>
        </is>
      </c>
      <c r="I1154" t="b">
        <v>1</v>
      </c>
      <c r="J1154" t="inlineStr">
        <is>
          <t>active</t>
        </is>
      </c>
      <c r="K1154" t="inlineStr">
        <is>
          <t>General trading</t>
        </is>
      </c>
    </row>
    <row r="1155">
      <c r="A1155" t="inlineStr">
        <is>
          <t>T108759</t>
        </is>
      </c>
      <c r="B1155" t="inlineStr">
        <is>
          <t>Coral Distribution &amp; Sons</t>
        </is>
      </c>
      <c r="D1155" t="inlineStr">
        <is>
          <t>11 TEMPLE STREET</t>
        </is>
      </c>
      <c r="E1155" t="inlineStr">
        <is>
          <t>Capital</t>
        </is>
      </c>
      <c r="F1155" t="inlineStr">
        <is>
          <t>0933767314</t>
        </is>
      </c>
      <c r="G1155" t="inlineStr">
        <is>
          <t>Nadia Fernandes</t>
        </is>
      </c>
      <c r="H1155" t="inlineStr">
        <is>
          <t>2023-09-09</t>
        </is>
      </c>
      <c r="I1155" t="b">
        <v>1</v>
      </c>
      <c r="J1155" t="inlineStr">
        <is>
          <t>active</t>
        </is>
      </c>
      <c r="K1155" t="inlineStr">
        <is>
          <t>Steel and construction</t>
        </is>
      </c>
    </row>
    <row r="1156">
      <c r="A1156" t="inlineStr">
        <is>
          <t>T108769</t>
        </is>
      </c>
      <c r="B1156" t="inlineStr">
        <is>
          <t>Crown Pack Group Ltd</t>
        </is>
      </c>
      <c r="C1156" t="inlineStr">
        <is>
          <t>Crown Pack Group Ltd</t>
        </is>
      </c>
      <c r="D1156" t="inlineStr">
        <is>
          <t>75 Industrial Estate</t>
        </is>
      </c>
      <c r="E1156" t="inlineStr">
        <is>
          <t>Coastal</t>
        </is>
      </c>
      <c r="F1156" t="inlineStr">
        <is>
          <t>0661892768</t>
        </is>
      </c>
      <c r="G1156" t="inlineStr">
        <is>
          <t>Grace Ibrahim</t>
        </is>
      </c>
      <c r="H1156" t="inlineStr">
        <is>
          <t>2020-06-23</t>
        </is>
      </c>
      <c r="I1156" t="b">
        <v>1</v>
      </c>
      <c r="J1156" t="inlineStr">
        <is>
          <t>active</t>
        </is>
      </c>
      <c r="K1156" t="inlineStr">
        <is>
          <t>General trading</t>
        </is>
      </c>
    </row>
    <row r="1157">
      <c r="A1157" t="inlineStr">
        <is>
          <t>T108774</t>
        </is>
      </c>
      <c r="B1157" t="inlineStr">
        <is>
          <t>Phoenix Supply Holdings Ltd</t>
        </is>
      </c>
      <c r="D1157" t="inlineStr">
        <is>
          <t>142 Riverside</t>
        </is>
      </c>
      <c r="E1157" t="inlineStr">
        <is>
          <t>West</t>
        </is>
      </c>
      <c r="F1157" t="inlineStr">
        <is>
          <t>0864813143</t>
        </is>
      </c>
      <c r="G1157" t="inlineStr">
        <is>
          <t>Farid Tanaka</t>
        </is>
      </c>
      <c r="H1157" t="inlineStr">
        <is>
          <t>2018-10-31</t>
        </is>
      </c>
      <c r="I1157" t="b">
        <v>1</v>
      </c>
      <c r="J1157" t="inlineStr">
        <is>
          <t>active</t>
        </is>
      </c>
      <c r="K1157" t="inlineStr">
        <is>
          <t>General trading</t>
        </is>
      </c>
    </row>
    <row r="1158">
      <c r="A1158" t="inlineStr">
        <is>
          <t>T108782</t>
        </is>
      </c>
      <c r="B1158" t="inlineStr">
        <is>
          <t>Cobalt Medical Co.</t>
        </is>
      </c>
      <c r="C1158" t="inlineStr">
        <is>
          <t>Cobalt Medical Co.</t>
        </is>
      </c>
      <c r="D1158" t="inlineStr">
        <is>
          <t>353 STATION ROAD</t>
        </is>
      </c>
      <c r="E1158" t="inlineStr">
        <is>
          <t>South</t>
        </is>
      </c>
      <c r="F1158" t="inlineStr">
        <is>
          <t>0479695394</t>
        </is>
      </c>
      <c r="G1158" t="inlineStr">
        <is>
          <t>Elena Kowalski</t>
        </is>
      </c>
      <c r="H1158" t="inlineStr">
        <is>
          <t>2021-04-17</t>
        </is>
      </c>
      <c r="I1158" t="b">
        <v>1</v>
      </c>
      <c r="J1158" t="inlineStr">
        <is>
          <t>active</t>
        </is>
      </c>
      <c r="K1158" t="inlineStr">
        <is>
          <t>Medical devices</t>
        </is>
      </c>
    </row>
    <row r="1159">
      <c r="A1159" t="inlineStr">
        <is>
          <t>T108788</t>
        </is>
      </c>
      <c r="B1159" t="inlineStr">
        <is>
          <t>Jade Steel Holdings Ltd</t>
        </is>
      </c>
      <c r="C1159" t="inlineStr">
        <is>
          <t>Jade Steel Holdings Ltd</t>
        </is>
      </c>
      <c r="D1159" t="inlineStr">
        <is>
          <t>115 Harbour Road</t>
        </is>
      </c>
      <c r="E1159" t="inlineStr">
        <is>
          <t>Coastal</t>
        </is>
      </c>
      <c r="F1159" t="inlineStr">
        <is>
          <t>0210834069</t>
        </is>
      </c>
      <c r="G1159" t="inlineStr">
        <is>
          <t>Ingrid Mensah</t>
        </is>
      </c>
      <c r="H1159" t="inlineStr">
        <is>
          <t>2014-12-21</t>
        </is>
      </c>
      <c r="I1159" t="b">
        <v>1</v>
      </c>
      <c r="J1159" t="inlineStr">
        <is>
          <t>active</t>
        </is>
      </c>
      <c r="K1159" t="inlineStr">
        <is>
          <t>Vehicles and parts</t>
        </is>
      </c>
    </row>
    <row r="1160">
      <c r="A1160" t="inlineStr">
        <is>
          <t>T108793</t>
        </is>
      </c>
      <c r="B1160" t="inlineStr">
        <is>
          <t>Meridian Imports Ltd</t>
        </is>
      </c>
      <c r="D1160" t="inlineStr">
        <is>
          <t>303 Market Street</t>
        </is>
      </c>
      <c r="E1160" t="inlineStr">
        <is>
          <t>Coastal</t>
        </is>
      </c>
      <c r="F1160" t="inlineStr">
        <is>
          <t>0309936668</t>
        </is>
      </c>
      <c r="G1160" t="inlineStr">
        <is>
          <t>A. Tanaka</t>
        </is>
      </c>
      <c r="H1160" t="inlineStr">
        <is>
          <t>2020-06-15</t>
        </is>
      </c>
      <c r="I1160" t="b">
        <v>1</v>
      </c>
      <c r="J1160" t="inlineStr">
        <is>
          <t>active</t>
        </is>
      </c>
      <c r="K1160" t="inlineStr">
        <is>
          <t>General trading</t>
        </is>
      </c>
    </row>
    <row r="1161">
      <c r="A1161" t="inlineStr">
        <is>
          <t>T108799</t>
        </is>
      </c>
      <c r="B1161" t="inlineStr">
        <is>
          <t>Central Pack International Limited</t>
        </is>
      </c>
      <c r="C1161" t="inlineStr">
        <is>
          <t>Central Pack International Ltd</t>
        </is>
      </c>
      <c r="D1161" t="inlineStr">
        <is>
          <t>273 MARKET STREET</t>
        </is>
      </c>
      <c r="E1161" t="inlineStr">
        <is>
          <t>South</t>
        </is>
      </c>
      <c r="F1161" t="inlineStr">
        <is>
          <t>0405007873</t>
        </is>
      </c>
      <c r="G1161" t="inlineStr">
        <is>
          <t>Amina Patel</t>
        </is>
      </c>
      <c r="H1161" t="inlineStr">
        <is>
          <t>2011-02-03</t>
        </is>
      </c>
      <c r="I1161" t="b">
        <v>1</v>
      </c>
      <c r="J1161" t="inlineStr">
        <is>
          <t>active</t>
        </is>
      </c>
      <c r="K1161" t="inlineStr">
        <is>
          <t>Food importers</t>
        </is>
      </c>
    </row>
    <row r="1162">
      <c r="A1162" t="inlineStr">
        <is>
          <t>T108811</t>
        </is>
      </c>
      <c r="B1162" t="inlineStr">
        <is>
          <t>Ocean Electronics &amp; Sons</t>
        </is>
      </c>
      <c r="C1162" t="inlineStr">
        <is>
          <t>Ocean Electronics &amp; Sons</t>
        </is>
      </c>
      <c r="D1162" t="inlineStr">
        <is>
          <t>303 Market Street</t>
        </is>
      </c>
      <c r="E1162" t="inlineStr">
        <is>
          <t>Coastal</t>
        </is>
      </c>
      <c r="F1162" t="inlineStr">
        <is>
          <t>0636761935</t>
        </is>
      </c>
      <c r="G1162" t="inlineStr">
        <is>
          <t>Amina Kowalski</t>
        </is>
      </c>
      <c r="H1162" t="inlineStr">
        <is>
          <t>2017-02-03</t>
        </is>
      </c>
      <c r="I1162" t="b">
        <v>1</v>
      </c>
      <c r="J1162" t="inlineStr">
        <is>
          <t>active</t>
        </is>
      </c>
      <c r="K1162" t="inlineStr">
        <is>
          <t>Tobacco and beverages</t>
        </is>
      </c>
    </row>
    <row r="1163">
      <c r="A1163" t="inlineStr">
        <is>
          <t>T108824</t>
        </is>
      </c>
      <c r="B1163" t="inlineStr">
        <is>
          <t>Great Vellmoor Enterprises Limited</t>
        </is>
      </c>
      <c r="C1163" t="inlineStr">
        <is>
          <t>Great Vellmoor Enterprises Ltd</t>
        </is>
      </c>
      <c r="D1163" t="inlineStr">
        <is>
          <t>322 Airport Road</t>
        </is>
      </c>
      <c r="E1163" t="inlineStr">
        <is>
          <t>North</t>
        </is>
      </c>
      <c r="F1163" t="inlineStr">
        <is>
          <t>0360428452</t>
        </is>
      </c>
      <c r="G1163" t="inlineStr">
        <is>
          <t>Mei Patel</t>
        </is>
      </c>
      <c r="H1163" t="inlineStr">
        <is>
          <t>2021-11-08</t>
        </is>
      </c>
      <c r="I1163" t="b">
        <v>1</v>
      </c>
      <c r="J1163" t="inlineStr">
        <is>
          <t>active</t>
        </is>
      </c>
      <c r="K1163" t="inlineStr">
        <is>
          <t>Electronics</t>
        </is>
      </c>
    </row>
    <row r="1164">
      <c r="A1164" t="inlineStr">
        <is>
          <t>T108831</t>
        </is>
      </c>
      <c r="B1164" t="inlineStr">
        <is>
          <t>Ashcombe Agro Company</t>
        </is>
      </c>
      <c r="C1164" t="inlineStr">
        <is>
          <t>Ashcombe Agro Co.</t>
        </is>
      </c>
      <c r="D1164" t="inlineStr">
        <is>
          <t>Unit 10, 212 Riverside</t>
        </is>
      </c>
      <c r="E1164" t="inlineStr">
        <is>
          <t>North</t>
        </is>
      </c>
      <c r="F1164" t="inlineStr">
        <is>
          <t>0742160713</t>
        </is>
      </c>
      <c r="G1164" t="inlineStr">
        <is>
          <t>Fatima Reyes</t>
        </is>
      </c>
      <c r="H1164" t="inlineStr">
        <is>
          <t>2018-05-17</t>
        </is>
      </c>
      <c r="I1164" t="b">
        <v>1</v>
      </c>
      <c r="J1164" t="inlineStr">
        <is>
          <t>active</t>
        </is>
      </c>
      <c r="K1164" t="inlineStr">
        <is>
          <t>Food importers</t>
        </is>
      </c>
    </row>
    <row r="1165">
      <c r="A1165" t="inlineStr">
        <is>
          <t>T108840</t>
        </is>
      </c>
      <c r="B1165" t="inlineStr">
        <is>
          <t>Northern Supply Holdings Ltd</t>
        </is>
      </c>
      <c r="C1165" t="inlineStr">
        <is>
          <t>Northern Supply Holdings Ltd</t>
        </is>
      </c>
      <c r="D1165" t="inlineStr">
        <is>
          <t>323 Airport Road</t>
        </is>
      </c>
      <c r="E1165" t="inlineStr">
        <is>
          <t>West</t>
        </is>
      </c>
      <c r="F1165" t="inlineStr">
        <is>
          <t>0631365974</t>
        </is>
      </c>
      <c r="G1165" t="inlineStr">
        <is>
          <t>Fatima Chen</t>
        </is>
      </c>
      <c r="H1165" t="inlineStr">
        <is>
          <t>2019-03-19</t>
        </is>
      </c>
      <c r="I1165" t="b">
        <v>1</v>
      </c>
      <c r="J1165" t="inlineStr">
        <is>
          <t>active</t>
        </is>
      </c>
      <c r="K1165" t="inlineStr">
        <is>
          <t>Pharmaceuticals</t>
        </is>
      </c>
    </row>
    <row r="1166">
      <c r="A1166" t="inlineStr">
        <is>
          <t>T108847</t>
        </is>
      </c>
      <c r="B1166" t="inlineStr">
        <is>
          <t>Royal Steel Ltd</t>
        </is>
      </c>
      <c r="D1166" t="inlineStr">
        <is>
          <t>307 GARDEN LANE</t>
        </is>
      </c>
      <c r="E1166" t="inlineStr">
        <is>
          <t>Coastal</t>
        </is>
      </c>
      <c r="F1166" t="inlineStr">
        <is>
          <t>0961244630</t>
        </is>
      </c>
      <c r="G1166" t="inlineStr">
        <is>
          <t>Grace Patel</t>
        </is>
      </c>
      <c r="H1166" t="inlineStr">
        <is>
          <t>2025-09-27</t>
        </is>
      </c>
      <c r="I1166" t="b">
        <v>1</v>
      </c>
      <c r="J1166" t="inlineStr">
        <is>
          <t>active</t>
        </is>
      </c>
      <c r="K1166" t="inlineStr">
        <is>
          <t>Food importers</t>
        </is>
      </c>
    </row>
    <row r="1167">
      <c r="A1167" t="inlineStr">
        <is>
          <t>T108853</t>
        </is>
      </c>
      <c r="B1167" t="inlineStr">
        <is>
          <t>Star Supply Enterprises</t>
        </is>
      </c>
      <c r="D1167" t="inlineStr">
        <is>
          <t>307 Bazaar Lane</t>
        </is>
      </c>
      <c r="E1167" t="inlineStr">
        <is>
          <t>West</t>
        </is>
      </c>
      <c r="F1167" t="inlineStr">
        <is>
          <t>0485258724</t>
        </is>
      </c>
      <c r="G1167" t="inlineStr">
        <is>
          <t>M. Osei</t>
        </is>
      </c>
      <c r="H1167" t="inlineStr">
        <is>
          <t>2019-03-24</t>
        </is>
      </c>
      <c r="I1167" t="b">
        <v>1</v>
      </c>
      <c r="J1167" t="inlineStr">
        <is>
          <t>active</t>
        </is>
      </c>
      <c r="K1167" t="inlineStr">
        <is>
          <t>Furniture and household</t>
        </is>
      </c>
    </row>
    <row r="1168">
      <c r="A1168" t="inlineStr">
        <is>
          <t>T108859</t>
        </is>
      </c>
      <c r="B1168" t="inlineStr">
        <is>
          <t>Harmony Medical Co.</t>
        </is>
      </c>
      <c r="D1168" t="inlineStr">
        <is>
          <t>269 Temple Street</t>
        </is>
      </c>
      <c r="E1168" t="inlineStr">
        <is>
          <t>Coastal</t>
        </is>
      </c>
      <c r="F1168" t="inlineStr">
        <is>
          <t>0809543064</t>
        </is>
      </c>
      <c r="G1168" t="inlineStr">
        <is>
          <t>Kenji Mahmood</t>
        </is>
      </c>
      <c r="H1168" t="inlineStr">
        <is>
          <t>2018-11-30</t>
        </is>
      </c>
      <c r="I1168" t="b">
        <v>1</v>
      </c>
      <c r="J1168" t="inlineStr">
        <is>
          <t>active</t>
        </is>
      </c>
      <c r="K1168" t="inlineStr">
        <is>
          <t>Pharmaceuticals</t>
        </is>
      </c>
    </row>
    <row r="1169">
      <c r="A1169" t="inlineStr">
        <is>
          <t>T108866</t>
        </is>
      </c>
      <c r="B1169" t="inlineStr">
        <is>
          <t>Twin Rivers Distribution Holdings Limited</t>
        </is>
      </c>
      <c r="C1169" t="inlineStr">
        <is>
          <t>Twin Centre</t>
        </is>
      </c>
      <c r="D1169" t="inlineStr">
        <is>
          <t>156 TEMPLE STREET</t>
        </is>
      </c>
      <c r="E1169" t="inlineStr">
        <is>
          <t>Capital</t>
        </is>
      </c>
      <c r="F1169" t="inlineStr">
        <is>
          <t>0494842350</t>
        </is>
      </c>
      <c r="G1169" t="inlineStr">
        <is>
          <t>Nadia Osei</t>
        </is>
      </c>
      <c r="H1169" t="inlineStr">
        <is>
          <t>2013-08-16</t>
        </is>
      </c>
      <c r="I1169" t="b">
        <v>1</v>
      </c>
      <c r="J1169" t="inlineStr">
        <is>
          <t>active</t>
        </is>
      </c>
      <c r="K1169" t="inlineStr">
        <is>
          <t>Medical devices</t>
        </is>
      </c>
    </row>
    <row r="1170">
      <c r="A1170" t="inlineStr">
        <is>
          <t>T108875</t>
        </is>
      </c>
      <c r="B1170" t="inlineStr">
        <is>
          <t>Prime Logistics Ltd</t>
        </is>
      </c>
      <c r="D1170" t="inlineStr">
        <is>
          <t>319 Airport Road</t>
        </is>
      </c>
      <c r="E1170" t="inlineStr">
        <is>
          <t>South</t>
        </is>
      </c>
      <c r="F1170" t="inlineStr">
        <is>
          <t>0333976902</t>
        </is>
      </c>
      <c r="G1170" t="inlineStr">
        <is>
          <t>Hassan Mwangi</t>
        </is>
      </c>
      <c r="H1170" t="inlineStr">
        <is>
          <t>2021-03-23</t>
        </is>
      </c>
      <c r="I1170" t="b">
        <v>1</v>
      </c>
      <c r="J1170" t="inlineStr">
        <is>
          <t>active</t>
        </is>
      </c>
      <c r="K1170" t="inlineStr">
        <is>
          <t>Vehicles and parts</t>
        </is>
      </c>
    </row>
    <row r="1171">
      <c r="A1171" t="inlineStr">
        <is>
          <t>T108876</t>
        </is>
      </c>
      <c r="B1171" t="inlineStr">
        <is>
          <t>Star Foods &amp; Sons</t>
        </is>
      </c>
      <c r="C1171" t="inlineStr">
        <is>
          <t>Star Foods &amp; Sons</t>
        </is>
      </c>
      <c r="D1171" t="inlineStr">
        <is>
          <t>159 Riverside</t>
        </is>
      </c>
      <c r="E1171" t="inlineStr">
        <is>
          <t>East</t>
        </is>
      </c>
      <c r="F1171" t="inlineStr">
        <is>
          <t>0402771043</t>
        </is>
      </c>
      <c r="G1171" t="inlineStr">
        <is>
          <t>Joseph Mahmood</t>
        </is>
      </c>
      <c r="H1171" t="inlineStr">
        <is>
          <t>2022-09-01</t>
        </is>
      </c>
      <c r="I1171" t="b">
        <v>1</v>
      </c>
      <c r="J1171" t="inlineStr">
        <is>
          <t>active</t>
        </is>
      </c>
      <c r="K1171" t="inlineStr">
        <is>
          <t>Textiles and apparel</t>
        </is>
      </c>
    </row>
    <row r="1172">
      <c r="A1172" t="inlineStr">
        <is>
          <t>T108883</t>
        </is>
      </c>
      <c r="B1172" t="inlineStr">
        <is>
          <t>United Industries Holdings Ltd</t>
        </is>
      </c>
      <c r="D1172" t="inlineStr">
        <is>
          <t>349 Airport Road</t>
        </is>
      </c>
      <c r="E1172" t="inlineStr">
        <is>
          <t>East</t>
        </is>
      </c>
      <c r="F1172" t="inlineStr">
        <is>
          <t>0309313439</t>
        </is>
      </c>
      <c r="G1172" t="inlineStr">
        <is>
          <t>Grace Sato</t>
        </is>
      </c>
      <c r="H1172" t="inlineStr">
        <is>
          <t>2015-01-20</t>
        </is>
      </c>
      <c r="I1172" t="b">
        <v>1</v>
      </c>
      <c r="J1172" t="inlineStr">
        <is>
          <t>active</t>
        </is>
      </c>
      <c r="K1172" t="inlineStr">
        <is>
          <t>Cosmetics and personal care</t>
        </is>
      </c>
    </row>
    <row r="1173">
      <c r="A1173" t="inlineStr">
        <is>
          <t>T108891</t>
        </is>
      </c>
      <c r="B1173" t="inlineStr">
        <is>
          <t>Star Steel International Ltd</t>
        </is>
      </c>
      <c r="C1173" t="inlineStr">
        <is>
          <t>Star Steel International Ltd</t>
        </is>
      </c>
      <c r="D1173" t="inlineStr">
        <is>
          <t>97 Riverside</t>
        </is>
      </c>
      <c r="E1173" t="inlineStr">
        <is>
          <t>South</t>
        </is>
      </c>
      <c r="F1173" t="inlineStr">
        <is>
          <t>0491909859</t>
        </is>
      </c>
      <c r="G1173" t="inlineStr">
        <is>
          <t>Mei Kowalski</t>
        </is>
      </c>
      <c r="H1173" t="inlineStr">
        <is>
          <t>2020-12-05</t>
        </is>
      </c>
      <c r="I1173" t="b">
        <v>1</v>
      </c>
      <c r="J1173" t="inlineStr">
        <is>
          <t>active</t>
        </is>
      </c>
      <c r="K1173" t="inlineStr">
        <is>
          <t>Fuel and chemicals</t>
        </is>
      </c>
    </row>
    <row r="1174">
      <c r="A1174" t="inlineStr">
        <is>
          <t>T108901</t>
        </is>
      </c>
      <c r="B1174" t="inlineStr">
        <is>
          <t>Delta Pack Partners Ltd</t>
        </is>
      </c>
      <c r="D1174" t="inlineStr">
        <is>
          <t>151 Bazaar Lane</t>
        </is>
      </c>
      <c r="E1174" t="inlineStr">
        <is>
          <t>Capital</t>
        </is>
      </c>
      <c r="F1174" t="inlineStr">
        <is>
          <t>0614812459</t>
        </is>
      </c>
      <c r="G1174" t="inlineStr">
        <is>
          <t>Fatima Haddad</t>
        </is>
      </c>
      <c r="H1174" t="inlineStr">
        <is>
          <t>2012-03-25</t>
        </is>
      </c>
      <c r="I1174" t="b">
        <v>1</v>
      </c>
      <c r="J1174" t="inlineStr">
        <is>
          <t>dormant</t>
        </is>
      </c>
      <c r="K1174" t="inlineStr">
        <is>
          <t>Cosmetics and personal care</t>
        </is>
      </c>
    </row>
    <row r="1175">
      <c r="A1175" t="inlineStr">
        <is>
          <t>T108907</t>
        </is>
      </c>
      <c r="B1175" t="inlineStr">
        <is>
          <t>Meridian Supply Limited</t>
        </is>
      </c>
      <c r="D1175" t="inlineStr">
        <is>
          <t>368 Industrial Estate</t>
        </is>
      </c>
      <c r="E1175" t="inlineStr">
        <is>
          <t>North</t>
        </is>
      </c>
      <c r="F1175" t="inlineStr">
        <is>
          <t>0971618128</t>
        </is>
      </c>
      <c r="G1175" t="inlineStr">
        <is>
          <t>Kenji Silva</t>
        </is>
      </c>
      <c r="H1175" t="inlineStr">
        <is>
          <t>2011-10-21</t>
        </is>
      </c>
      <c r="I1175" t="b">
        <v>1</v>
      </c>
      <c r="J1175" t="inlineStr">
        <is>
          <t>active</t>
        </is>
      </c>
      <c r="K1175" t="inlineStr">
        <is>
          <t>Textiles and apparel</t>
        </is>
      </c>
    </row>
    <row r="1176">
      <c r="A1176" t="inlineStr">
        <is>
          <t>T108917</t>
        </is>
      </c>
      <c r="B1176" t="inlineStr">
        <is>
          <t>Green Valley Foods &amp; Sons</t>
        </is>
      </c>
      <c r="D1176" t="inlineStr">
        <is>
          <t>241 Airport Rd</t>
        </is>
      </c>
      <c r="E1176" t="inlineStr">
        <is>
          <t>Coastal</t>
        </is>
      </c>
      <c r="F1176" t="inlineStr">
        <is>
          <t>0662077276</t>
        </is>
      </c>
      <c r="G1176" t="inlineStr">
        <is>
          <t>Aisha Mwangi</t>
        </is>
      </c>
      <c r="H1176" t="inlineStr">
        <is>
          <t>2024-02-24</t>
        </is>
      </c>
      <c r="I1176" t="b">
        <v>1</v>
      </c>
      <c r="J1176" t="inlineStr">
        <is>
          <t>active</t>
        </is>
      </c>
      <c r="K1176" t="inlineStr">
        <is>
          <t>Machinery</t>
        </is>
      </c>
    </row>
    <row r="1177">
      <c r="A1177" t="inlineStr">
        <is>
          <t>T108921</t>
        </is>
      </c>
      <c r="B1177" t="inlineStr">
        <is>
          <t>Pacific Medical Limited</t>
        </is>
      </c>
      <c r="D1177" t="inlineStr">
        <is>
          <t>253 Mill Road</t>
        </is>
      </c>
      <c r="E1177" t="inlineStr">
        <is>
          <t>West</t>
        </is>
      </c>
      <c r="F1177" t="inlineStr">
        <is>
          <t>0201999846</t>
        </is>
      </c>
      <c r="G1177" t="inlineStr">
        <is>
          <t>Ravi Chen</t>
        </is>
      </c>
      <c r="H1177" t="inlineStr">
        <is>
          <t>2014-11-08</t>
        </is>
      </c>
      <c r="I1177" t="b">
        <v>1</v>
      </c>
      <c r="J1177" t="inlineStr">
        <is>
          <t>active</t>
        </is>
      </c>
      <c r="K1177" t="inlineStr">
        <is>
          <t>General trading</t>
        </is>
      </c>
    </row>
    <row r="1178">
      <c r="A1178" t="inlineStr">
        <is>
          <t>T108930</t>
        </is>
      </c>
      <c r="B1178" t="inlineStr">
        <is>
          <t xml:space="preserve">Dunmore Motors &amp; Sons </t>
        </is>
      </c>
      <c r="D1178" t="inlineStr">
        <is>
          <t>168 Airport Road</t>
        </is>
      </c>
      <c r="E1178" t="inlineStr">
        <is>
          <t>Capital</t>
        </is>
      </c>
      <c r="F1178" t="inlineStr">
        <is>
          <t>0829549575</t>
        </is>
      </c>
      <c r="G1178" t="inlineStr">
        <is>
          <t>Nadia Osei</t>
        </is>
      </c>
      <c r="H1178" t="inlineStr">
        <is>
          <t>2017-05-01</t>
        </is>
      </c>
      <c r="I1178" t="b">
        <v>1</v>
      </c>
      <c r="J1178" t="inlineStr">
        <is>
          <t>active</t>
        </is>
      </c>
      <c r="K1178" t="inlineStr">
        <is>
          <t>Tobacco and beverages</t>
        </is>
      </c>
    </row>
    <row r="1179">
      <c r="A1179" t="inlineStr">
        <is>
          <t>T108935</t>
        </is>
      </c>
      <c r="B1179" t="inlineStr">
        <is>
          <t>Ashcombe Agro Group Ltd</t>
        </is>
      </c>
      <c r="D1179" t="inlineStr">
        <is>
          <t>391 Airport Road</t>
        </is>
      </c>
      <c r="E1179" t="inlineStr">
        <is>
          <t>Capital</t>
        </is>
      </c>
      <c r="F1179" t="inlineStr">
        <is>
          <t>0545923266</t>
        </is>
      </c>
      <c r="G1179" t="inlineStr">
        <is>
          <t>Samuel Sato</t>
        </is>
      </c>
      <c r="H1179" t="inlineStr">
        <is>
          <t>2015-01-21</t>
        </is>
      </c>
      <c r="I1179" t="b">
        <v>1</v>
      </c>
      <c r="J1179" t="inlineStr">
        <is>
          <t>active</t>
        </is>
      </c>
      <c r="K1179" t="inlineStr">
        <is>
          <t>Textiles and apparel</t>
        </is>
      </c>
    </row>
    <row r="1180">
      <c r="A1180" t="inlineStr">
        <is>
          <t>T108947</t>
        </is>
      </c>
      <c r="B1180" t="inlineStr">
        <is>
          <t>Evergreen Industries Co.</t>
        </is>
      </c>
      <c r="D1180" t="inlineStr">
        <is>
          <t>318 Industrial Estate</t>
        </is>
      </c>
      <c r="E1180" t="inlineStr">
        <is>
          <t>Coastal</t>
        </is>
      </c>
      <c r="F1180" t="inlineStr">
        <is>
          <t>0247064567</t>
        </is>
      </c>
      <c r="G1180" t="inlineStr">
        <is>
          <t>M. Bauer</t>
        </is>
      </c>
      <c r="H1180" t="inlineStr">
        <is>
          <t>2017-05-16</t>
        </is>
      </c>
      <c r="I1180" t="b">
        <v>1</v>
      </c>
      <c r="J1180" t="inlineStr">
        <is>
          <t>active</t>
        </is>
      </c>
      <c r="K1180" t="inlineStr">
        <is>
          <t>Medical devices</t>
        </is>
      </c>
    </row>
    <row r="1181">
      <c r="A1181" t="inlineStr">
        <is>
          <t>T108957</t>
        </is>
      </c>
      <c r="B1181" t="inlineStr">
        <is>
          <t>Green Valley Motors &amp; Sons</t>
        </is>
      </c>
      <c r="C1181" t="inlineStr">
        <is>
          <t>Green Valley Motors &amp; Sons</t>
        </is>
      </c>
      <c r="D1181" t="inlineStr">
        <is>
          <t>Unit 17, 144 Market Street</t>
        </is>
      </c>
      <c r="E1181" t="inlineStr">
        <is>
          <t>West</t>
        </is>
      </c>
      <c r="F1181" t="inlineStr">
        <is>
          <t>0787301882</t>
        </is>
      </c>
      <c r="G1181" t="inlineStr">
        <is>
          <t>Tomas Tanaka</t>
        </is>
      </c>
      <c r="H1181" t="inlineStr">
        <is>
          <t>2016-02-07</t>
        </is>
      </c>
      <c r="I1181" t="b">
        <v>1</v>
      </c>
      <c r="J1181" t="inlineStr">
        <is>
          <t>active</t>
        </is>
      </c>
      <c r="K1181" t="inlineStr">
        <is>
          <t>Textiles and apparel</t>
        </is>
      </c>
    </row>
    <row r="1182">
      <c r="A1182" t="inlineStr">
        <is>
          <t>T108964</t>
        </is>
      </c>
      <c r="B1182" t="inlineStr">
        <is>
          <t xml:space="preserve">Cobalt Glow &amp; Sons </t>
        </is>
      </c>
      <c r="C1182" t="inlineStr">
        <is>
          <t>Cobalt Glow &amp; Sons</t>
        </is>
      </c>
      <c r="D1182" t="inlineStr">
        <is>
          <t>202 Harbour Road</t>
        </is>
      </c>
      <c r="E1182" t="inlineStr">
        <is>
          <t>Capital</t>
        </is>
      </c>
      <c r="F1182" t="inlineStr">
        <is>
          <t>0998338462</t>
        </is>
      </c>
      <c r="G1182" t="inlineStr">
        <is>
          <t>Grace Okafor</t>
        </is>
      </c>
      <c r="H1182" t="inlineStr">
        <is>
          <t>2025-01-03</t>
        </is>
      </c>
      <c r="I1182" t="b">
        <v>1</v>
      </c>
      <c r="J1182" t="inlineStr">
        <is>
          <t>active</t>
        </is>
      </c>
      <c r="K1182" t="inlineStr">
        <is>
          <t>Furniture and household</t>
        </is>
      </c>
    </row>
    <row r="1183">
      <c r="A1183" t="inlineStr">
        <is>
          <t>T108968</t>
        </is>
      </c>
      <c r="B1183" t="inlineStr">
        <is>
          <t>Sunrise Logistics Group Ltd</t>
        </is>
      </c>
      <c r="C1183" t="inlineStr">
        <is>
          <t>Sunrise Logistics Group Ltd</t>
        </is>
      </c>
      <c r="D1183" t="inlineStr">
        <is>
          <t>15 Riverside</t>
        </is>
      </c>
      <c r="E1183" t="inlineStr">
        <is>
          <t>East</t>
        </is>
      </c>
      <c r="F1183" t="inlineStr">
        <is>
          <t>0844844682</t>
        </is>
      </c>
      <c r="G1183" t="inlineStr">
        <is>
          <t>Lucia Patel</t>
        </is>
      </c>
      <c r="H1183" t="inlineStr">
        <is>
          <t>2009-02-10</t>
        </is>
      </c>
      <c r="I1183" t="b">
        <v>1</v>
      </c>
      <c r="J1183" t="inlineStr">
        <is>
          <t>active</t>
        </is>
      </c>
      <c r="K1183" t="inlineStr">
        <is>
          <t>Cosmetics and personal care</t>
        </is>
      </c>
    </row>
    <row r="1184">
      <c r="A1184" t="inlineStr">
        <is>
          <t>T108974</t>
        </is>
      </c>
      <c r="B1184" t="inlineStr">
        <is>
          <t>Great Vellmoor Motors Ltd</t>
        </is>
      </c>
      <c r="D1184" t="inlineStr">
        <is>
          <t>21 Temple St</t>
        </is>
      </c>
      <c r="E1184" t="inlineStr">
        <is>
          <t>East</t>
        </is>
      </c>
      <c r="F1184" t="inlineStr">
        <is>
          <t>0225176128</t>
        </is>
      </c>
      <c r="G1184" t="inlineStr">
        <is>
          <t>Nadia Haddad</t>
        </is>
      </c>
      <c r="H1184" t="inlineStr">
        <is>
          <t>2024-02-13</t>
        </is>
      </c>
      <c r="I1184" t="b">
        <v>1</v>
      </c>
      <c r="J1184" t="inlineStr">
        <is>
          <t>active</t>
        </is>
      </c>
      <c r="K1184" t="inlineStr">
        <is>
          <t>Food importers</t>
        </is>
      </c>
    </row>
    <row r="1185">
      <c r="A1185" t="inlineStr">
        <is>
          <t>T108984</t>
        </is>
      </c>
      <c r="B1185" t="inlineStr">
        <is>
          <t>Summit Industries International Ltd</t>
        </is>
      </c>
      <c r="D1185" t="inlineStr">
        <is>
          <t>298 TEMPLE STREET</t>
        </is>
      </c>
      <c r="E1185" t="inlineStr">
        <is>
          <t>Coastal</t>
        </is>
      </c>
      <c r="F1185" t="inlineStr">
        <is>
          <t>0216181518</t>
        </is>
      </c>
      <c r="G1185" t="inlineStr">
        <is>
          <t>Nadia Fernandes</t>
        </is>
      </c>
      <c r="H1185" t="inlineStr">
        <is>
          <t>2017-02-01</t>
        </is>
      </c>
      <c r="I1185" t="b">
        <v>1</v>
      </c>
      <c r="J1185" t="inlineStr">
        <is>
          <t>active</t>
        </is>
      </c>
      <c r="K1185" t="inlineStr">
        <is>
          <t>Vehicles and parts</t>
        </is>
      </c>
    </row>
    <row r="1186">
      <c r="A1186" t="inlineStr">
        <is>
          <t>T108988</t>
        </is>
      </c>
      <c r="B1186" t="inlineStr">
        <is>
          <t>Aldergate Motors Ltd</t>
        </is>
      </c>
      <c r="D1186" t="inlineStr">
        <is>
          <t>382 Riverside</t>
        </is>
      </c>
      <c r="E1186" t="inlineStr">
        <is>
          <t>North</t>
        </is>
      </c>
      <c r="F1186" t="inlineStr">
        <is>
          <t>0390182639</t>
        </is>
      </c>
      <c r="G1186" t="inlineStr">
        <is>
          <t>Elena Patel</t>
        </is>
      </c>
      <c r="H1186" t="inlineStr">
        <is>
          <t>2010-10-23</t>
        </is>
      </c>
      <c r="I1186" t="b">
        <v>1</v>
      </c>
      <c r="J1186" t="inlineStr">
        <is>
          <t>active</t>
        </is>
      </c>
      <c r="K1186" t="inlineStr">
        <is>
          <t>Steel and construction</t>
        </is>
      </c>
    </row>
    <row r="1187">
      <c r="A1187" t="inlineStr">
        <is>
          <t>T108998</t>
        </is>
      </c>
      <c r="B1187" t="inlineStr">
        <is>
          <t>Ocean Textiles International Ltd</t>
        </is>
      </c>
      <c r="D1187" t="inlineStr">
        <is>
          <t>291 Airport Road</t>
        </is>
      </c>
      <c r="E1187" t="inlineStr">
        <is>
          <t>East</t>
        </is>
      </c>
      <c r="F1187" t="inlineStr">
        <is>
          <t>0798152005</t>
        </is>
      </c>
      <c r="G1187" t="inlineStr">
        <is>
          <t>Mei Bauer</t>
        </is>
      </c>
      <c r="H1187" t="inlineStr">
        <is>
          <t>2009-02-20</t>
        </is>
      </c>
      <c r="I1187" t="b">
        <v>1</v>
      </c>
      <c r="J1187" t="inlineStr">
        <is>
          <t>active</t>
        </is>
      </c>
      <c r="K1187" t="inlineStr">
        <is>
          <t>Vehicles and parts</t>
        </is>
      </c>
    </row>
    <row r="1188">
      <c r="A1188" t="inlineStr">
        <is>
          <t>T109005</t>
        </is>
      </c>
      <c r="B1188" t="inlineStr">
        <is>
          <t>Inverness Fruits Group Limited</t>
        </is>
      </c>
      <c r="C1188" t="inlineStr">
        <is>
          <t>Inverness Depot</t>
        </is>
      </c>
      <c r="D1188" t="inlineStr">
        <is>
          <t>Unit 15, 301 Harbour Road</t>
        </is>
      </c>
      <c r="E1188" t="inlineStr">
        <is>
          <t>Coastal</t>
        </is>
      </c>
      <c r="F1188" t="inlineStr">
        <is>
          <t>0548480769</t>
        </is>
      </c>
      <c r="G1188" t="inlineStr">
        <is>
          <t>Elena Bauer</t>
        </is>
      </c>
      <c r="H1188" t="inlineStr">
        <is>
          <t>2018-02-17</t>
        </is>
      </c>
      <c r="I1188" t="b">
        <v>1</v>
      </c>
      <c r="J1188" t="inlineStr">
        <is>
          <t>active</t>
        </is>
      </c>
      <c r="K1188" t="inlineStr">
        <is>
          <t>Textiles and apparel</t>
        </is>
      </c>
    </row>
    <row r="1189">
      <c r="A1189" t="inlineStr">
        <is>
          <t>T109015</t>
        </is>
      </c>
      <c r="B1189" t="inlineStr">
        <is>
          <t>Evergreen Mobile Co., Ltd</t>
        </is>
      </c>
      <c r="D1189" t="inlineStr">
        <is>
          <t>80 Station Road</t>
        </is>
      </c>
      <c r="E1189" t="inlineStr">
        <is>
          <t>Capital</t>
        </is>
      </c>
      <c r="F1189" t="inlineStr">
        <is>
          <t>0516005433</t>
        </is>
      </c>
      <c r="G1189" t="inlineStr">
        <is>
          <t>A. Mahmood</t>
        </is>
      </c>
      <c r="H1189" t="inlineStr">
        <is>
          <t>2022-07-09</t>
        </is>
      </c>
      <c r="I1189" t="b">
        <v>1</v>
      </c>
      <c r="J1189" t="inlineStr">
        <is>
          <t>active</t>
        </is>
      </c>
      <c r="K1189" t="inlineStr">
        <is>
          <t>Medical devices</t>
        </is>
      </c>
    </row>
    <row r="1190">
      <c r="A1190" t="inlineStr">
        <is>
          <t>T109022</t>
        </is>
      </c>
      <c r="B1190" t="inlineStr">
        <is>
          <t>Carrick Industries Company</t>
        </is>
      </c>
      <c r="C1190" t="inlineStr">
        <is>
          <t>Carrick Industries Co.</t>
        </is>
      </c>
      <c r="D1190" t="inlineStr">
        <is>
          <t>385 Market Street</t>
        </is>
      </c>
      <c r="E1190" t="inlineStr">
        <is>
          <t>East</t>
        </is>
      </c>
      <c r="F1190" t="inlineStr">
        <is>
          <t>0478051327</t>
        </is>
      </c>
      <c r="G1190" t="inlineStr">
        <is>
          <t>Elena Haddad</t>
        </is>
      </c>
      <c r="H1190" t="inlineStr">
        <is>
          <t>2026-11-15</t>
        </is>
      </c>
      <c r="I1190" t="b">
        <v>1</v>
      </c>
      <c r="J1190" t="inlineStr">
        <is>
          <t>active</t>
        </is>
      </c>
      <c r="K1190" t="inlineStr">
        <is>
          <t>Fuel and chemicals</t>
        </is>
      </c>
    </row>
    <row r="1191">
      <c r="A1191" t="inlineStr">
        <is>
          <t>T109029</t>
        </is>
      </c>
      <c r="B1191" t="inlineStr">
        <is>
          <t>Dunmore Enterprises Company</t>
        </is>
      </c>
      <c r="C1191" t="inlineStr">
        <is>
          <t>Dunmore Enterprises Co.</t>
        </is>
      </c>
      <c r="D1191" t="inlineStr">
        <is>
          <t>307 Station Road</t>
        </is>
      </c>
      <c r="E1191" t="inlineStr">
        <is>
          <t>North</t>
        </is>
      </c>
      <c r="F1191" t="inlineStr">
        <is>
          <t>0680929732</t>
        </is>
      </c>
      <c r="G1191" t="inlineStr">
        <is>
          <t>Fatima Mwangi</t>
        </is>
      </c>
      <c r="H1191" t="inlineStr">
        <is>
          <t>2011-08-01</t>
        </is>
      </c>
      <c r="I1191" t="b">
        <v>1</v>
      </c>
      <c r="J1191" t="inlineStr">
        <is>
          <t>active</t>
        </is>
      </c>
      <c r="K1191" t="inlineStr">
        <is>
          <t>Tobacco and beverages</t>
        </is>
      </c>
    </row>
    <row r="1192">
      <c r="A1192" t="inlineStr">
        <is>
          <t>T109031</t>
        </is>
      </c>
      <c r="B1192" t="inlineStr">
        <is>
          <t>Meridian Fruits Limited</t>
        </is>
      </c>
      <c r="C1192" t="inlineStr">
        <is>
          <t>Meridian Store</t>
        </is>
      </c>
      <c r="D1192" t="inlineStr">
        <is>
          <t>228 STATION ROAD</t>
        </is>
      </c>
      <c r="E1192" t="inlineStr">
        <is>
          <t>East</t>
        </is>
      </c>
      <c r="F1192" t="inlineStr">
        <is>
          <t>0483958823</t>
        </is>
      </c>
      <c r="G1192" t="inlineStr">
        <is>
          <t>Joseph Chen</t>
        </is>
      </c>
      <c r="H1192" t="inlineStr">
        <is>
          <t>2020-06-07</t>
        </is>
      </c>
      <c r="I1192" t="b">
        <v>1</v>
      </c>
      <c r="J1192" t="inlineStr">
        <is>
          <t>active</t>
        </is>
      </c>
      <c r="K1192" t="inlineStr">
        <is>
          <t>Pharmaceuticals</t>
        </is>
      </c>
    </row>
    <row r="1193">
      <c r="A1193" t="inlineStr">
        <is>
          <t>T109041</t>
        </is>
      </c>
      <c r="B1193" t="inlineStr">
        <is>
          <t>Prescott Industries Holdings Ltd</t>
        </is>
      </c>
      <c r="D1193" t="inlineStr">
        <is>
          <t>346 Bazaar Lane</t>
        </is>
      </c>
      <c r="E1193" t="inlineStr">
        <is>
          <t>West</t>
        </is>
      </c>
      <c r="F1193" t="inlineStr">
        <is>
          <t>0954280106</t>
        </is>
      </c>
      <c r="G1193" t="inlineStr">
        <is>
          <t>Joseph Mensah</t>
        </is>
      </c>
      <c r="H1193" t="inlineStr">
        <is>
          <t>2009-10-18</t>
        </is>
      </c>
      <c r="I1193" t="b">
        <v>1</v>
      </c>
      <c r="J1193" t="inlineStr">
        <is>
          <t>active</t>
        </is>
      </c>
      <c r="K1193" t="inlineStr">
        <is>
          <t>Tobacco and beverages</t>
        </is>
      </c>
    </row>
    <row r="1194">
      <c r="A1194" t="inlineStr">
        <is>
          <t>T109048</t>
        </is>
      </c>
      <c r="B1194" t="inlineStr">
        <is>
          <t>Golden Industries Company</t>
        </is>
      </c>
      <c r="D1194" t="inlineStr">
        <is>
          <t>310 Airport Road</t>
        </is>
      </c>
      <c r="E1194" t="inlineStr">
        <is>
          <t>North</t>
        </is>
      </c>
      <c r="F1194" t="inlineStr">
        <is>
          <t>0615816844</t>
        </is>
      </c>
      <c r="G1194" t="inlineStr">
        <is>
          <t>Samuel Haddad</t>
        </is>
      </c>
      <c r="H1194" t="inlineStr">
        <is>
          <t>2016-03-08</t>
        </is>
      </c>
      <c r="I1194" t="b">
        <v>1</v>
      </c>
      <c r="J1194" t="inlineStr">
        <is>
          <t>active</t>
        </is>
      </c>
      <c r="K1194" t="inlineStr">
        <is>
          <t>Pharmaceuticals</t>
        </is>
      </c>
    </row>
    <row r="1195">
      <c r="A1195" t="inlineStr">
        <is>
          <t>T109051</t>
        </is>
      </c>
      <c r="B1195" t="inlineStr">
        <is>
          <t>Central Motors Holdings Ltd</t>
        </is>
      </c>
      <c r="D1195" t="inlineStr">
        <is>
          <t>203 Harbour Road</t>
        </is>
      </c>
      <c r="E1195" t="inlineStr">
        <is>
          <t>East</t>
        </is>
      </c>
      <c r="F1195" t="inlineStr">
        <is>
          <t>0376174092</t>
        </is>
      </c>
      <c r="G1195" t="inlineStr">
        <is>
          <t>Ravi Chen</t>
        </is>
      </c>
      <c r="H1195" t="inlineStr">
        <is>
          <t>2025-05-07</t>
        </is>
      </c>
      <c r="I1195" t="b">
        <v>1</v>
      </c>
      <c r="J1195" t="inlineStr">
        <is>
          <t>active</t>
        </is>
      </c>
      <c r="K1195" t="inlineStr">
        <is>
          <t>Fuel and chemicals</t>
        </is>
      </c>
    </row>
    <row r="1196">
      <c r="A1196" t="inlineStr">
        <is>
          <t>T109063</t>
        </is>
      </c>
      <c r="B1196" t="inlineStr">
        <is>
          <t>Prime Agro Limited</t>
        </is>
      </c>
      <c r="C1196" t="inlineStr">
        <is>
          <t>Prime Agro Ltd</t>
        </is>
      </c>
      <c r="D1196" t="inlineStr">
        <is>
          <t>305 Industrial Estate</t>
        </is>
      </c>
      <c r="E1196" t="inlineStr">
        <is>
          <t>West</t>
        </is>
      </c>
      <c r="F1196" t="inlineStr">
        <is>
          <t>0654873357</t>
        </is>
      </c>
      <c r="G1196" t="inlineStr">
        <is>
          <t>S. Novak</t>
        </is>
      </c>
      <c r="H1196" t="inlineStr">
        <is>
          <t>2022-02-05</t>
        </is>
      </c>
      <c r="I1196" t="b">
        <v>1</v>
      </c>
      <c r="J1196" t="inlineStr">
        <is>
          <t>active</t>
        </is>
      </c>
      <c r="K1196" t="inlineStr">
        <is>
          <t>Textiles and apparel</t>
        </is>
      </c>
    </row>
    <row r="1197">
      <c r="A1197" t="inlineStr">
        <is>
          <t>T109068</t>
        </is>
      </c>
      <c r="B1197" t="inlineStr">
        <is>
          <t>Silk Road Steel Holdings Ltd</t>
        </is>
      </c>
      <c r="D1197" t="inlineStr">
        <is>
          <t>277 Market Street</t>
        </is>
      </c>
      <c r="E1197" t="inlineStr">
        <is>
          <t>South</t>
        </is>
      </c>
      <c r="F1197" t="inlineStr">
        <is>
          <t>0458742747</t>
        </is>
      </c>
      <c r="G1197" t="inlineStr">
        <is>
          <t>Nadia Tanaka</t>
        </is>
      </c>
      <c r="H1197" t="inlineStr">
        <is>
          <t>2019-01-12</t>
        </is>
      </c>
      <c r="I1197" t="b">
        <v>1</v>
      </c>
      <c r="J1197" t="inlineStr">
        <is>
          <t>active</t>
        </is>
      </c>
      <c r="K1197" t="inlineStr">
        <is>
          <t>Food importers</t>
        </is>
      </c>
    </row>
    <row r="1198">
      <c r="A1198" t="inlineStr">
        <is>
          <t>T109073</t>
        </is>
      </c>
      <c r="B1198" t="inlineStr">
        <is>
          <t>Metro Distribution Company Limited</t>
        </is>
      </c>
      <c r="D1198" t="inlineStr">
        <is>
          <t>338 INDUSTRIAL ESTATE</t>
        </is>
      </c>
      <c r="E1198" t="inlineStr">
        <is>
          <t>South</t>
        </is>
      </c>
      <c r="F1198" t="inlineStr">
        <is>
          <t>0239170926</t>
        </is>
      </c>
      <c r="G1198" t="inlineStr">
        <is>
          <t>Ravi Novak</t>
        </is>
      </c>
      <c r="H1198" t="inlineStr">
        <is>
          <t>2015-10-24</t>
        </is>
      </c>
      <c r="I1198" t="b">
        <v>1</v>
      </c>
      <c r="J1198" t="inlineStr">
        <is>
          <t>dormant</t>
        </is>
      </c>
      <c r="K1198" t="inlineStr">
        <is>
          <t>Furniture and household</t>
        </is>
      </c>
    </row>
    <row r="1199">
      <c r="A1199" t="inlineStr">
        <is>
          <t>T109084</t>
        </is>
      </c>
      <c r="B1199" t="inlineStr">
        <is>
          <t>Delta Fruits Limited</t>
        </is>
      </c>
      <c r="D1199" t="inlineStr">
        <is>
          <t>394 Harbour Road</t>
        </is>
      </c>
      <c r="E1199" t="inlineStr">
        <is>
          <t>Coastal</t>
        </is>
      </c>
      <c r="F1199" t="inlineStr">
        <is>
          <t>0274623299</t>
        </is>
      </c>
      <c r="G1199" t="inlineStr">
        <is>
          <t>Kenji Haddad</t>
        </is>
      </c>
      <c r="H1199" t="inlineStr">
        <is>
          <t>2021-08-17</t>
        </is>
      </c>
      <c r="I1199" t="b">
        <v>1</v>
      </c>
      <c r="J1199" t="inlineStr">
        <is>
          <t>active</t>
        </is>
      </c>
      <c r="K1199" t="inlineStr">
        <is>
          <t>Vehicles and parts</t>
        </is>
      </c>
    </row>
    <row r="1200">
      <c r="A1200" t="inlineStr">
        <is>
          <t>T109087</t>
        </is>
      </c>
      <c r="B1200" t="inlineStr">
        <is>
          <t>United Pack Partners Ltd</t>
        </is>
      </c>
      <c r="D1200" t="inlineStr">
        <is>
          <t>369 GARDEN LANE</t>
        </is>
      </c>
      <c r="E1200" t="inlineStr">
        <is>
          <t>North</t>
        </is>
      </c>
      <c r="F1200" t="inlineStr">
        <is>
          <t>0822075766</t>
        </is>
      </c>
      <c r="G1200" t="inlineStr">
        <is>
          <t>Ravi Novak</t>
        </is>
      </c>
      <c r="H1200" t="inlineStr">
        <is>
          <t>2018-09-09</t>
        </is>
      </c>
      <c r="I1200" t="b">
        <v>1</v>
      </c>
      <c r="J1200" t="inlineStr">
        <is>
          <t>active</t>
        </is>
      </c>
      <c r="K1200" t="inlineStr">
        <is>
          <t>Vehicles and parts</t>
        </is>
      </c>
    </row>
    <row r="1201">
      <c r="A1201" t="inlineStr">
        <is>
          <t>T109094</t>
        </is>
      </c>
      <c r="B1201" t="inlineStr">
        <is>
          <t>Crown Enterprises Partners Ltd</t>
        </is>
      </c>
      <c r="D1201" t="inlineStr">
        <is>
          <t>345 Harbour Road</t>
        </is>
      </c>
      <c r="E1201" t="inlineStr">
        <is>
          <t>Coastal</t>
        </is>
      </c>
      <c r="F1201" t="inlineStr">
        <is>
          <t>0825687514</t>
        </is>
      </c>
      <c r="G1201" t="inlineStr">
        <is>
          <t>Farid Silva</t>
        </is>
      </c>
      <c r="H1201" t="inlineStr">
        <is>
          <t>2019-04-23</t>
        </is>
      </c>
      <c r="I1201" t="b">
        <v>1</v>
      </c>
      <c r="J1201" t="inlineStr">
        <is>
          <t>active</t>
        </is>
      </c>
      <c r="K1201" t="inlineStr">
        <is>
          <t>Cosmetics and personal care</t>
        </is>
      </c>
    </row>
    <row r="1202">
      <c r="A1202" t="inlineStr">
        <is>
          <t>T109102</t>
        </is>
      </c>
      <c r="B1202" t="inlineStr">
        <is>
          <t>Prime Enterprises Ltd</t>
        </is>
      </c>
      <c r="C1202" t="inlineStr">
        <is>
          <t>Prime Enterprises Ltd</t>
        </is>
      </c>
      <c r="D1202" t="inlineStr">
        <is>
          <t>274 Industrial Estate</t>
        </is>
      </c>
      <c r="E1202" t="inlineStr">
        <is>
          <t>Coastal</t>
        </is>
      </c>
      <c r="F1202" t="inlineStr">
        <is>
          <t>0264244346</t>
        </is>
      </c>
      <c r="G1202" t="inlineStr">
        <is>
          <t>Ravi Kowalski</t>
        </is>
      </c>
      <c r="H1202" t="inlineStr">
        <is>
          <t>2013-08-28</t>
        </is>
      </c>
      <c r="I1202" t="b">
        <v>1</v>
      </c>
      <c r="J1202" t="inlineStr">
        <is>
          <t>active</t>
        </is>
      </c>
      <c r="K1202" t="inlineStr">
        <is>
          <t>Cosmetics and personal care</t>
        </is>
      </c>
    </row>
    <row r="1203">
      <c r="A1203" t="inlineStr">
        <is>
          <t>T109113</t>
        </is>
      </c>
      <c r="B1203" t="inlineStr">
        <is>
          <t>EVERGREEN GLOW ENTERPRISES</t>
        </is>
      </c>
      <c r="C1203" t="inlineStr">
        <is>
          <t>Evergreen Glow Enterprises</t>
        </is>
      </c>
      <c r="D1203" t="inlineStr">
        <is>
          <t>98 Industrial Estate</t>
        </is>
      </c>
      <c r="E1203" t="inlineStr">
        <is>
          <t>West</t>
        </is>
      </c>
      <c r="F1203" t="inlineStr">
        <is>
          <t>0517110285</t>
        </is>
      </c>
      <c r="G1203" t="inlineStr">
        <is>
          <t>Tomas Rahman</t>
        </is>
      </c>
      <c r="H1203" t="inlineStr">
        <is>
          <t>2017-12-07</t>
        </is>
      </c>
      <c r="I1203" t="b">
        <v>1</v>
      </c>
      <c r="J1203" t="inlineStr">
        <is>
          <t>active</t>
        </is>
      </c>
      <c r="K1203" t="inlineStr">
        <is>
          <t>Pharmaceuticals</t>
        </is>
      </c>
    </row>
    <row r="1204">
      <c r="A1204" t="inlineStr">
        <is>
          <t>T109116</t>
        </is>
      </c>
      <c r="B1204" t="inlineStr">
        <is>
          <t>Arden Industries Enterprises</t>
        </is>
      </c>
      <c r="D1204" t="inlineStr">
        <is>
          <t>290 Bazaar Lane</t>
        </is>
      </c>
      <c r="E1204" t="inlineStr">
        <is>
          <t>East</t>
        </is>
      </c>
      <c r="F1204" t="inlineStr">
        <is>
          <t>0879898446</t>
        </is>
      </c>
      <c r="G1204" t="inlineStr">
        <is>
          <t>S. Bauer</t>
        </is>
      </c>
      <c r="H1204" t="inlineStr">
        <is>
          <t>2012-11-29</t>
        </is>
      </c>
      <c r="I1204" t="b">
        <v>1</v>
      </c>
      <c r="J1204" t="inlineStr">
        <is>
          <t>active</t>
        </is>
      </c>
      <c r="K1204" t="inlineStr">
        <is>
          <t>Vehicles and parts</t>
        </is>
      </c>
    </row>
    <row r="1205">
      <c r="A1205" t="inlineStr">
        <is>
          <t>T109127</t>
        </is>
      </c>
      <c r="B1205" t="inlineStr">
        <is>
          <t>Lotus Pack Co., Ltd</t>
        </is>
      </c>
      <c r="D1205" t="inlineStr">
        <is>
          <t>208 Industrial Estate</t>
        </is>
      </c>
      <c r="E1205" t="inlineStr">
        <is>
          <t>North</t>
        </is>
      </c>
      <c r="F1205" t="inlineStr">
        <is>
          <t>0913670158</t>
        </is>
      </c>
      <c r="G1205" t="inlineStr">
        <is>
          <t>A. Fernandes</t>
        </is>
      </c>
      <c r="H1205" t="inlineStr">
        <is>
          <t>2012-11-22</t>
        </is>
      </c>
      <c r="I1205" t="b">
        <v>1</v>
      </c>
      <c r="J1205" t="inlineStr">
        <is>
          <t>active</t>
        </is>
      </c>
      <c r="K1205" t="inlineStr">
        <is>
          <t>Textiles and apparel</t>
        </is>
      </c>
    </row>
    <row r="1206">
      <c r="A1206" t="inlineStr">
        <is>
          <t>T109133</t>
        </is>
      </c>
      <c r="B1206" t="inlineStr">
        <is>
          <t>Saffron Logistics Group Limited</t>
        </is>
      </c>
      <c r="D1206" t="inlineStr">
        <is>
          <t>244 Industrial Estate</t>
        </is>
      </c>
      <c r="E1206" t="inlineStr">
        <is>
          <t>Capital</t>
        </is>
      </c>
      <c r="F1206" t="inlineStr">
        <is>
          <t>0858519009</t>
        </is>
      </c>
      <c r="G1206" t="inlineStr">
        <is>
          <t>Grace Nguyen-Lee</t>
        </is>
      </c>
      <c r="H1206" t="inlineStr">
        <is>
          <t>2024-12-25</t>
        </is>
      </c>
      <c r="I1206" t="b">
        <v>1</v>
      </c>
      <c r="J1206" t="inlineStr">
        <is>
          <t>active</t>
        </is>
      </c>
      <c r="K1206" t="inlineStr">
        <is>
          <t>Cosmetics and personal care</t>
        </is>
      </c>
    </row>
    <row r="1207">
      <c r="A1207" t="inlineStr">
        <is>
          <t>T109140</t>
        </is>
      </c>
      <c r="B1207" t="inlineStr">
        <is>
          <t>Cobalt Pack International Limited</t>
        </is>
      </c>
      <c r="D1207" t="inlineStr">
        <is>
          <t>124 Mill Road</t>
        </is>
      </c>
      <c r="E1207" t="inlineStr">
        <is>
          <t>West</t>
        </is>
      </c>
      <c r="F1207" t="inlineStr">
        <is>
          <t>0354542311</t>
        </is>
      </c>
      <c r="G1207" t="inlineStr">
        <is>
          <t>Kenji Tanaka</t>
        </is>
      </c>
      <c r="H1207" t="inlineStr">
        <is>
          <t>2010-10-15</t>
        </is>
      </c>
      <c r="I1207" t="b">
        <v>1</v>
      </c>
      <c r="J1207" t="inlineStr">
        <is>
          <t>active</t>
        </is>
      </c>
      <c r="K1207" t="inlineStr">
        <is>
          <t>Pharmaceuticals</t>
        </is>
      </c>
    </row>
    <row r="1208">
      <c r="A1208" t="inlineStr">
        <is>
          <t>T109145</t>
        </is>
      </c>
      <c r="B1208" t="inlineStr">
        <is>
          <t>Crown Steel Ltd</t>
        </is>
      </c>
      <c r="C1208" t="inlineStr">
        <is>
          <t>Crown Steel Ltd</t>
        </is>
      </c>
      <c r="D1208" t="inlineStr">
        <is>
          <t>271 Bazaar Lane</t>
        </is>
      </c>
      <c r="E1208" t="inlineStr">
        <is>
          <t>Coastal</t>
        </is>
      </c>
      <c r="F1208" t="inlineStr">
        <is>
          <t>0302498025</t>
        </is>
      </c>
      <c r="G1208" t="inlineStr">
        <is>
          <t>Nadia Okafor</t>
        </is>
      </c>
      <c r="H1208" t="inlineStr">
        <is>
          <t>2021-04-13</t>
        </is>
      </c>
      <c r="I1208" t="b">
        <v>1</v>
      </c>
      <c r="J1208" t="inlineStr">
        <is>
          <t>active</t>
        </is>
      </c>
      <c r="K1208" t="inlineStr">
        <is>
          <t>Food importers</t>
        </is>
      </c>
    </row>
    <row r="1209">
      <c r="A1209" t="inlineStr">
        <is>
          <t>T109150</t>
        </is>
      </c>
      <c r="B1209" t="inlineStr">
        <is>
          <t>Golden Foods Group Limited</t>
        </is>
      </c>
      <c r="C1209" t="inlineStr">
        <is>
          <t>Golden Foods Group Ltd</t>
        </is>
      </c>
      <c r="D1209" t="inlineStr">
        <is>
          <t>286 Bazaar Lane</t>
        </is>
      </c>
      <c r="E1209" t="inlineStr">
        <is>
          <t>West</t>
        </is>
      </c>
      <c r="F1209" t="inlineStr">
        <is>
          <t>0958905360</t>
        </is>
      </c>
      <c r="G1209" t="inlineStr">
        <is>
          <t>Farid Nguyen-Lee</t>
        </is>
      </c>
      <c r="H1209" t="inlineStr">
        <is>
          <t>2012-02-03</t>
        </is>
      </c>
      <c r="I1209" t="b">
        <v>1</v>
      </c>
      <c r="J1209" t="inlineStr">
        <is>
          <t>active</t>
        </is>
      </c>
      <c r="K1209" t="inlineStr">
        <is>
          <t>Electronics</t>
        </is>
      </c>
    </row>
    <row r="1210">
      <c r="A1210" t="inlineStr">
        <is>
          <t>T109161</t>
        </is>
      </c>
      <c r="B1210" t="inlineStr">
        <is>
          <t>Harmony Foods Limited</t>
        </is>
      </c>
      <c r="C1210" t="inlineStr">
        <is>
          <t>Harmony Foods Ltd</t>
        </is>
      </c>
      <c r="D1210" t="inlineStr">
        <is>
          <t>188 Station Road</t>
        </is>
      </c>
      <c r="E1210" t="inlineStr">
        <is>
          <t>North</t>
        </is>
      </c>
      <c r="F1210" t="inlineStr">
        <is>
          <t>0721472191</t>
        </is>
      </c>
      <c r="G1210" t="inlineStr">
        <is>
          <t>Joseph Haddad</t>
        </is>
      </c>
      <c r="H1210" t="inlineStr">
        <is>
          <t>2017-05-31</t>
        </is>
      </c>
      <c r="I1210" t="b">
        <v>1</v>
      </c>
      <c r="J1210" t="inlineStr">
        <is>
          <t>active</t>
        </is>
      </c>
      <c r="K1210" t="inlineStr">
        <is>
          <t>General trading</t>
        </is>
      </c>
    </row>
    <row r="1211">
      <c r="A1211" t="inlineStr">
        <is>
          <t>T109167</t>
        </is>
      </c>
      <c r="B1211" t="inlineStr">
        <is>
          <t>Pacific Living Co.</t>
        </is>
      </c>
      <c r="C1211" t="inlineStr">
        <is>
          <t>Pacific Living Co.</t>
        </is>
      </c>
      <c r="D1211" t="inlineStr">
        <is>
          <t>329 Riverside</t>
        </is>
      </c>
      <c r="E1211" t="inlineStr">
        <is>
          <t>West</t>
        </is>
      </c>
      <c r="F1211" t="inlineStr">
        <is>
          <t>0346234502</t>
        </is>
      </c>
      <c r="G1211" t="inlineStr">
        <is>
          <t>Aisha Reyes</t>
        </is>
      </c>
      <c r="H1211" t="inlineStr">
        <is>
          <t>2020-12-31</t>
        </is>
      </c>
      <c r="I1211" t="b">
        <v>1</v>
      </c>
      <c r="J1211" t="inlineStr">
        <is>
          <t>active</t>
        </is>
      </c>
      <c r="K1211" t="inlineStr">
        <is>
          <t>Textiles and apparel</t>
        </is>
      </c>
    </row>
    <row r="1212">
      <c r="A1212" t="inlineStr">
        <is>
          <t>T109171</t>
        </is>
      </c>
      <c r="B1212" t="inlineStr">
        <is>
          <t>Coral Mobile Partners Ltd</t>
        </is>
      </c>
      <c r="D1212" t="inlineStr">
        <is>
          <t>161 Bazaar Lane</t>
        </is>
      </c>
      <c r="E1212" t="inlineStr">
        <is>
          <t>Coastal</t>
        </is>
      </c>
      <c r="F1212" t="inlineStr">
        <is>
          <t>0924165716</t>
        </is>
      </c>
      <c r="G1212" t="inlineStr">
        <is>
          <t>Hassan Reyes</t>
        </is>
      </c>
      <c r="H1212" t="inlineStr">
        <is>
          <t>2023-05-16</t>
        </is>
      </c>
      <c r="I1212" t="b">
        <v>1</v>
      </c>
      <c r="J1212" t="inlineStr">
        <is>
          <t>active</t>
        </is>
      </c>
      <c r="K1212" t="inlineStr">
        <is>
          <t>Medical devices</t>
        </is>
      </c>
    </row>
    <row r="1213">
      <c r="A1213" t="inlineStr">
        <is>
          <t>T109183</t>
        </is>
      </c>
      <c r="B1213" t="inlineStr">
        <is>
          <t xml:space="preserve">Great Vellmoor Trading Enterprises </t>
        </is>
      </c>
      <c r="C1213" t="inlineStr">
        <is>
          <t>Great Vellmoor Trading Enterprises</t>
        </is>
      </c>
      <c r="D1213" t="inlineStr">
        <is>
          <t>388 Harbour Road</t>
        </is>
      </c>
      <c r="E1213" t="inlineStr">
        <is>
          <t>Coastal</t>
        </is>
      </c>
      <c r="F1213" t="inlineStr">
        <is>
          <t>0732920805</t>
        </is>
      </c>
      <c r="G1213" t="inlineStr">
        <is>
          <t>Hassan Reyes</t>
        </is>
      </c>
      <c r="H1213" t="inlineStr">
        <is>
          <t>2020-07-12</t>
        </is>
      </c>
      <c r="I1213" t="b">
        <v>1</v>
      </c>
      <c r="J1213" t="inlineStr">
        <is>
          <t>active</t>
        </is>
      </c>
      <c r="K1213" t="inlineStr">
        <is>
          <t>General trading</t>
        </is>
      </c>
    </row>
    <row r="1214">
      <c r="A1214" t="inlineStr">
        <is>
          <t>T109190</t>
        </is>
      </c>
      <c r="B1214" t="inlineStr">
        <is>
          <t xml:space="preserve">Global Steel Limited </t>
        </is>
      </c>
      <c r="C1214" t="inlineStr">
        <is>
          <t>Global Steel Limited</t>
        </is>
      </c>
      <c r="D1214" t="inlineStr">
        <is>
          <t>116 Temple Street</t>
        </is>
      </c>
      <c r="E1214" t="inlineStr">
        <is>
          <t>South</t>
        </is>
      </c>
      <c r="F1214" t="inlineStr">
        <is>
          <t>0212002046</t>
        </is>
      </c>
      <c r="G1214" t="inlineStr">
        <is>
          <t>Grace Haddad</t>
        </is>
      </c>
      <c r="H1214" t="inlineStr">
        <is>
          <t>2015-01-31</t>
        </is>
      </c>
      <c r="I1214" t="b">
        <v>1</v>
      </c>
      <c r="J1214" t="inlineStr">
        <is>
          <t>active</t>
        </is>
      </c>
      <c r="K1214" t="inlineStr">
        <is>
          <t>Cosmetics and personal care</t>
        </is>
      </c>
    </row>
    <row r="1215">
      <c r="A1215" t="inlineStr">
        <is>
          <t>T109193</t>
        </is>
      </c>
      <c r="B1215" t="inlineStr">
        <is>
          <t>United Foods Co., Ltd</t>
        </is>
      </c>
      <c r="D1215" t="inlineStr">
        <is>
          <t>156 Harbour Road</t>
        </is>
      </c>
      <c r="E1215" t="inlineStr">
        <is>
          <t>West</t>
        </is>
      </c>
      <c r="F1215" t="inlineStr">
        <is>
          <t>0537934007</t>
        </is>
      </c>
      <c r="G1215" t="inlineStr">
        <is>
          <t>B. Al-Sayed</t>
        </is>
      </c>
      <c r="H1215" t="inlineStr">
        <is>
          <t>2021-12-10</t>
        </is>
      </c>
      <c r="I1215" t="b">
        <v>1</v>
      </c>
      <c r="J1215" t="inlineStr">
        <is>
          <t>active</t>
        </is>
      </c>
      <c r="K1215" t="inlineStr">
        <is>
          <t>Electronics</t>
        </is>
      </c>
    </row>
    <row r="1216">
      <c r="A1216" t="inlineStr">
        <is>
          <t>T109203</t>
        </is>
      </c>
      <c r="B1216" t="inlineStr">
        <is>
          <t xml:space="preserve">Metro Foods &amp; Sons </t>
        </is>
      </c>
      <c r="C1216" t="inlineStr">
        <is>
          <t>Metro Foods &amp; Sons</t>
        </is>
      </c>
      <c r="D1216" t="inlineStr">
        <is>
          <t>333 Temple Street</t>
        </is>
      </c>
      <c r="E1216" t="inlineStr">
        <is>
          <t>South</t>
        </is>
      </c>
      <c r="F1216" t="inlineStr">
        <is>
          <t>0738482660</t>
        </is>
      </c>
      <c r="G1216" t="inlineStr">
        <is>
          <t>Daniel Patel</t>
        </is>
      </c>
      <c r="H1216" t="inlineStr">
        <is>
          <t>2016-09-30</t>
        </is>
      </c>
      <c r="I1216" t="b">
        <v>1</v>
      </c>
      <c r="J1216" t="inlineStr">
        <is>
          <t>active</t>
        </is>
      </c>
      <c r="K1216" t="inlineStr">
        <is>
          <t>Pharmaceuticals</t>
        </is>
      </c>
    </row>
    <row r="1217">
      <c r="A1217" t="inlineStr">
        <is>
          <t>T109212</t>
        </is>
      </c>
      <c r="B1217" t="inlineStr">
        <is>
          <t>Ocean Enterprises Holdings Ltd</t>
        </is>
      </c>
      <c r="C1217" t="inlineStr">
        <is>
          <t>Ocean Enterprises Holdings Ltd</t>
        </is>
      </c>
      <c r="D1217" t="inlineStr">
        <is>
          <t>292 Temple Street</t>
        </is>
      </c>
      <c r="E1217" t="inlineStr">
        <is>
          <t>East</t>
        </is>
      </c>
      <c r="F1217" t="inlineStr">
        <is>
          <t>0801315022</t>
        </is>
      </c>
      <c r="G1217" t="inlineStr">
        <is>
          <t>Elena Rahman</t>
        </is>
      </c>
      <c r="H1217" t="inlineStr">
        <is>
          <t>2011-10-20</t>
        </is>
      </c>
      <c r="I1217" t="b">
        <v>1</v>
      </c>
      <c r="J1217" t="inlineStr">
        <is>
          <t>active</t>
        </is>
      </c>
      <c r="K1217" t="inlineStr">
        <is>
          <t>Medical devices</t>
        </is>
      </c>
    </row>
    <row r="1218">
      <c r="A1218" t="inlineStr">
        <is>
          <t>T109223</t>
        </is>
      </c>
      <c r="B1218" t="inlineStr">
        <is>
          <t>Pacific Logistics Ltd</t>
        </is>
      </c>
      <c r="C1218" t="inlineStr">
        <is>
          <t>Pacific Logistics Ltd</t>
        </is>
      </c>
      <c r="D1218" t="inlineStr">
        <is>
          <t>75 Bazaar Lane</t>
        </is>
      </c>
      <c r="E1218" t="inlineStr">
        <is>
          <t>South</t>
        </is>
      </c>
      <c r="F1218" t="inlineStr">
        <is>
          <t>0370383257</t>
        </is>
      </c>
      <c r="G1218" t="inlineStr">
        <is>
          <t>B. Chen</t>
        </is>
      </c>
      <c r="H1218" t="inlineStr">
        <is>
          <t>2011-11-05</t>
        </is>
      </c>
      <c r="I1218" t="b">
        <v>1</v>
      </c>
      <c r="J1218" t="inlineStr">
        <is>
          <t>active</t>
        </is>
      </c>
      <c r="K1218" t="inlineStr">
        <is>
          <t>Fuel and chemicals</t>
        </is>
      </c>
    </row>
    <row r="1219">
      <c r="A1219" t="inlineStr">
        <is>
          <t>T109232</t>
        </is>
      </c>
      <c r="B1219" t="inlineStr">
        <is>
          <t>Great Vellmoor Imports Group Ltd</t>
        </is>
      </c>
      <c r="D1219" t="inlineStr">
        <is>
          <t>279 Temple Street</t>
        </is>
      </c>
      <c r="E1219" t="inlineStr">
        <is>
          <t>West</t>
        </is>
      </c>
      <c r="F1219" t="inlineStr">
        <is>
          <t>0921051336</t>
        </is>
      </c>
      <c r="G1219" t="inlineStr">
        <is>
          <t>Ravi Novak</t>
        </is>
      </c>
      <c r="H1219" t="inlineStr">
        <is>
          <t>2017-06-05</t>
        </is>
      </c>
      <c r="I1219" t="b">
        <v>1</v>
      </c>
      <c r="J1219" t="inlineStr">
        <is>
          <t>active</t>
        </is>
      </c>
      <c r="K1219" t="inlineStr">
        <is>
          <t>Food importers</t>
        </is>
      </c>
    </row>
    <row r="1220">
      <c r="A1220" t="inlineStr">
        <is>
          <t>T109238</t>
        </is>
      </c>
      <c r="B1220" t="inlineStr">
        <is>
          <t>Silver Logistics Holdings Ltd</t>
        </is>
      </c>
      <c r="C1220" t="inlineStr">
        <is>
          <t>Silver Logistics Holdings Ltd</t>
        </is>
      </c>
      <c r="D1220" t="inlineStr">
        <is>
          <t>336 Temple Street</t>
        </is>
      </c>
      <c r="E1220" t="inlineStr">
        <is>
          <t>South</t>
        </is>
      </c>
      <c r="F1220" t="inlineStr">
        <is>
          <t>0513467544</t>
        </is>
      </c>
      <c r="G1220" t="inlineStr">
        <is>
          <t>Priya Fernandes</t>
        </is>
      </c>
      <c r="H1220" t="inlineStr">
        <is>
          <t>2009-08-08</t>
        </is>
      </c>
      <c r="I1220" t="b">
        <v>1</v>
      </c>
      <c r="J1220" t="inlineStr">
        <is>
          <t>active</t>
        </is>
      </c>
      <c r="K1220" t="inlineStr">
        <is>
          <t>Vehicles and parts</t>
        </is>
      </c>
    </row>
    <row r="1221">
      <c r="A1221" t="inlineStr">
        <is>
          <t>T109250</t>
        </is>
      </c>
      <c r="B1221" t="inlineStr">
        <is>
          <t>Metro Pack Co., Ltd</t>
        </is>
      </c>
      <c r="D1221" t="inlineStr">
        <is>
          <t>231 Riverside</t>
        </is>
      </c>
      <c r="E1221" t="inlineStr">
        <is>
          <t>East</t>
        </is>
      </c>
      <c r="F1221" t="inlineStr">
        <is>
          <t>0976436131</t>
        </is>
      </c>
      <c r="G1221" t="inlineStr">
        <is>
          <t>Tomas Patel</t>
        </is>
      </c>
      <c r="H1221" t="inlineStr">
        <is>
          <t>2020-10-01</t>
        </is>
      </c>
      <c r="I1221" t="b">
        <v>1</v>
      </c>
      <c r="J1221" t="inlineStr">
        <is>
          <t>active</t>
        </is>
      </c>
      <c r="K1221" t="inlineStr">
        <is>
          <t>Textiles and apparel</t>
        </is>
      </c>
    </row>
    <row r="1222">
      <c r="A1222" t="inlineStr">
        <is>
          <t>T109255</t>
        </is>
      </c>
      <c r="B1222" t="inlineStr">
        <is>
          <t>Harmony Medical Holdings Ltd</t>
        </is>
      </c>
      <c r="D1222" t="inlineStr">
        <is>
          <t>338 BAZAAR LANE</t>
        </is>
      </c>
      <c r="E1222" t="inlineStr">
        <is>
          <t>Capital</t>
        </is>
      </c>
      <c r="F1222" t="inlineStr">
        <is>
          <t>0273670429</t>
        </is>
      </c>
      <c r="G1222" t="inlineStr">
        <is>
          <t>Elena Chen</t>
        </is>
      </c>
      <c r="H1222" t="inlineStr">
        <is>
          <t>2014-10-10</t>
        </is>
      </c>
      <c r="I1222" t="b">
        <v>1</v>
      </c>
      <c r="J1222" t="inlineStr">
        <is>
          <t>active</t>
        </is>
      </c>
      <c r="K1222" t="inlineStr">
        <is>
          <t>Textiles and apparel</t>
        </is>
      </c>
    </row>
    <row r="1223">
      <c r="A1223" t="inlineStr">
        <is>
          <t>T109263</t>
        </is>
      </c>
      <c r="B1223" t="inlineStr">
        <is>
          <t>Central Mobile Co., Ltd</t>
        </is>
      </c>
      <c r="C1223" t="inlineStr">
        <is>
          <t>Central Trade</t>
        </is>
      </c>
      <c r="D1223" t="inlineStr">
        <is>
          <t>23 Airport Road</t>
        </is>
      </c>
      <c r="E1223" t="inlineStr">
        <is>
          <t>North</t>
        </is>
      </c>
      <c r="F1223" t="inlineStr">
        <is>
          <t>0611327651</t>
        </is>
      </c>
      <c r="G1223" t="inlineStr">
        <is>
          <t>Farid Ibrahim</t>
        </is>
      </c>
      <c r="H1223" t="inlineStr">
        <is>
          <t>2026-01-24</t>
        </is>
      </c>
      <c r="I1223" t="b">
        <v>1</v>
      </c>
      <c r="J1223" t="inlineStr">
        <is>
          <t>active</t>
        </is>
      </c>
      <c r="K1223" t="inlineStr">
        <is>
          <t>Medical devices</t>
        </is>
      </c>
    </row>
    <row r="1224">
      <c r="A1224" t="inlineStr">
        <is>
          <t>T109268</t>
        </is>
      </c>
      <c r="B1224" t="inlineStr">
        <is>
          <t>Ashcombe Enterprises Enterprises</t>
        </is>
      </c>
      <c r="C1224" t="inlineStr">
        <is>
          <t>Ashcombe Enterprises Enterprises</t>
        </is>
      </c>
      <c r="D1224" t="inlineStr">
        <is>
          <t>112 Temple St</t>
        </is>
      </c>
      <c r="E1224" t="inlineStr">
        <is>
          <t>South</t>
        </is>
      </c>
      <c r="F1224" t="inlineStr">
        <is>
          <t>0204807143</t>
        </is>
      </c>
      <c r="G1224" t="inlineStr">
        <is>
          <t>Aisha Rahman</t>
        </is>
      </c>
      <c r="H1224" t="inlineStr">
        <is>
          <t>2020-01-14</t>
        </is>
      </c>
      <c r="I1224" t="b">
        <v>1</v>
      </c>
      <c r="J1224" t="inlineStr">
        <is>
          <t>active</t>
        </is>
      </c>
      <c r="K1224" t="inlineStr">
        <is>
          <t>General trading</t>
        </is>
      </c>
    </row>
    <row r="1225">
      <c r="A1225" t="inlineStr">
        <is>
          <t>T109276</t>
        </is>
      </c>
      <c r="B1225" t="inlineStr">
        <is>
          <t>Prescott Textiles Holdings Ltd</t>
        </is>
      </c>
      <c r="D1225" t="inlineStr">
        <is>
          <t>290 Riverside</t>
        </is>
      </c>
      <c r="E1225" t="inlineStr">
        <is>
          <t>East</t>
        </is>
      </c>
      <c r="F1225" t="inlineStr">
        <is>
          <t>0990575741</t>
        </is>
      </c>
      <c r="G1225" t="inlineStr">
        <is>
          <t>Kenji Kowalski</t>
        </is>
      </c>
      <c r="H1225" t="inlineStr">
        <is>
          <t>2010-08-21</t>
        </is>
      </c>
      <c r="I1225" t="b">
        <v>1</v>
      </c>
      <c r="J1225" t="inlineStr">
        <is>
          <t>active</t>
        </is>
      </c>
      <c r="K1225" t="inlineStr">
        <is>
          <t>Machinery</t>
        </is>
      </c>
    </row>
    <row r="1226">
      <c r="A1226" t="inlineStr">
        <is>
          <t>T109286</t>
        </is>
      </c>
      <c r="B1226" t="inlineStr">
        <is>
          <t>Central Industries Limited</t>
        </is>
      </c>
      <c r="D1226" t="inlineStr">
        <is>
          <t>71 Airport Road</t>
        </is>
      </c>
      <c r="E1226" t="inlineStr">
        <is>
          <t>South</t>
        </is>
      </c>
      <c r="F1226" t="inlineStr">
        <is>
          <t>0917611791</t>
        </is>
      </c>
      <c r="G1226" t="inlineStr">
        <is>
          <t>Ravi Okafor</t>
        </is>
      </c>
      <c r="H1226" t="inlineStr">
        <is>
          <t>2011-01-08</t>
        </is>
      </c>
      <c r="I1226" t="b">
        <v>1</v>
      </c>
      <c r="J1226" t="inlineStr">
        <is>
          <t>active</t>
        </is>
      </c>
      <c r="K1226" t="inlineStr">
        <is>
          <t>Food importers</t>
        </is>
      </c>
    </row>
    <row r="1227">
      <c r="A1227" t="inlineStr">
        <is>
          <t>T109291</t>
        </is>
      </c>
      <c r="B1227" t="inlineStr">
        <is>
          <t>Blue Ocean Trading International Limited</t>
        </is>
      </c>
      <c r="D1227" t="inlineStr">
        <is>
          <t>53 Riverside</t>
        </is>
      </c>
      <c r="E1227" t="inlineStr">
        <is>
          <t>East</t>
        </is>
      </c>
      <c r="F1227" t="inlineStr">
        <is>
          <t>0886264274</t>
        </is>
      </c>
      <c r="G1227" t="inlineStr">
        <is>
          <t>Nadia Mensah</t>
        </is>
      </c>
      <c r="H1227" t="inlineStr">
        <is>
          <t>2019-03-04</t>
        </is>
      </c>
      <c r="I1227" t="b">
        <v>1</v>
      </c>
      <c r="J1227" t="inlineStr">
        <is>
          <t>active</t>
        </is>
      </c>
      <c r="K1227" t="inlineStr">
        <is>
          <t>Electronics</t>
        </is>
      </c>
    </row>
    <row r="1228">
      <c r="A1228" t="inlineStr">
        <is>
          <t>T109297</t>
        </is>
      </c>
      <c r="B1228" t="inlineStr">
        <is>
          <t>Metro Logistics International Limited</t>
        </is>
      </c>
      <c r="D1228" t="inlineStr">
        <is>
          <t>82 Temple Street</t>
        </is>
      </c>
      <c r="E1228" t="inlineStr">
        <is>
          <t>North</t>
        </is>
      </c>
      <c r="F1228" t="inlineStr">
        <is>
          <t>0591955868</t>
        </is>
      </c>
      <c r="G1228" t="inlineStr">
        <is>
          <t>A. Fernandes</t>
        </is>
      </c>
      <c r="H1228" t="inlineStr">
        <is>
          <t>2016-01-14</t>
        </is>
      </c>
      <c r="I1228" t="b">
        <v>1</v>
      </c>
      <c r="J1228" t="inlineStr">
        <is>
          <t>active</t>
        </is>
      </c>
      <c r="K1228" t="inlineStr">
        <is>
          <t>Pharmaceuticals</t>
        </is>
      </c>
    </row>
    <row r="1229">
      <c r="A1229" t="inlineStr">
        <is>
          <t>T109307</t>
        </is>
      </c>
      <c r="B1229" t="inlineStr">
        <is>
          <t>Aldergate Trading Ltd</t>
        </is>
      </c>
      <c r="C1229" t="inlineStr">
        <is>
          <t>Aldergate Trading Ltd</t>
        </is>
      </c>
      <c r="D1229" t="inlineStr">
        <is>
          <t>126 Riverside</t>
        </is>
      </c>
      <c r="E1229" t="inlineStr">
        <is>
          <t>North</t>
        </is>
      </c>
      <c r="F1229" t="inlineStr">
        <is>
          <t>0285779374</t>
        </is>
      </c>
      <c r="G1229" t="inlineStr">
        <is>
          <t>Samuel Nguyen-Lee</t>
        </is>
      </c>
      <c r="H1229" t="inlineStr">
        <is>
          <t>2020-05-05</t>
        </is>
      </c>
      <c r="I1229" t="b">
        <v>1</v>
      </c>
      <c r="J1229" t="inlineStr">
        <is>
          <t>active</t>
        </is>
      </c>
      <c r="K1229" t="inlineStr">
        <is>
          <t>Fuel and chemicals</t>
        </is>
      </c>
    </row>
    <row r="1230">
      <c r="A1230" t="inlineStr">
        <is>
          <t>T109313</t>
        </is>
      </c>
      <c r="B1230" t="inlineStr">
        <is>
          <t>Pacific Supply Limited</t>
        </is>
      </c>
      <c r="C1230" t="inlineStr">
        <is>
          <t>Pacific Supply Ltd</t>
        </is>
      </c>
      <c r="D1230" t="inlineStr">
        <is>
          <t>249 Industrial Estate</t>
        </is>
      </c>
      <c r="E1230" t="inlineStr">
        <is>
          <t>East</t>
        </is>
      </c>
      <c r="F1230" t="inlineStr">
        <is>
          <t>0599917006</t>
        </is>
      </c>
      <c r="G1230" t="inlineStr">
        <is>
          <t>Elena Ibrahim</t>
        </is>
      </c>
      <c r="H1230" t="inlineStr">
        <is>
          <t>2011-01-08</t>
        </is>
      </c>
      <c r="I1230" t="b">
        <v>1</v>
      </c>
      <c r="J1230" t="inlineStr">
        <is>
          <t>active</t>
        </is>
      </c>
      <c r="K1230" t="inlineStr">
        <is>
          <t>General trading</t>
        </is>
      </c>
    </row>
    <row r="1231">
      <c r="A1231" t="inlineStr">
        <is>
          <t>T109320</t>
        </is>
      </c>
      <c r="B1231" t="inlineStr">
        <is>
          <t>Meridian Supply Co.</t>
        </is>
      </c>
      <c r="D1231" t="inlineStr">
        <is>
          <t>165 Bazaar Lane</t>
        </is>
      </c>
      <c r="E1231" t="inlineStr">
        <is>
          <t>East</t>
        </is>
      </c>
      <c r="F1231" t="inlineStr">
        <is>
          <t>0277740283</t>
        </is>
      </c>
      <c r="G1231" t="inlineStr">
        <is>
          <t>Aisha Al-Sayed</t>
        </is>
      </c>
      <c r="H1231" t="inlineStr">
        <is>
          <t>2014-11-20</t>
        </is>
      </c>
      <c r="I1231" t="b">
        <v>1</v>
      </c>
      <c r="J1231" t="inlineStr">
        <is>
          <t>active</t>
        </is>
      </c>
      <c r="K1231" t="inlineStr">
        <is>
          <t>Cosmetics and personal care</t>
        </is>
      </c>
    </row>
    <row r="1232">
      <c r="A1232" t="inlineStr">
        <is>
          <t>T109328</t>
        </is>
      </c>
      <c r="B1232" t="inlineStr">
        <is>
          <t>Eastern Pack Co.</t>
        </is>
      </c>
      <c r="C1232" t="inlineStr">
        <is>
          <t>Eastern Pack Co.</t>
        </is>
      </c>
      <c r="D1232" t="inlineStr">
        <is>
          <t>239 Riverside</t>
        </is>
      </c>
      <c r="E1232" t="inlineStr">
        <is>
          <t>East</t>
        </is>
      </c>
      <c r="F1232" t="inlineStr">
        <is>
          <t>0709618276</t>
        </is>
      </c>
      <c r="G1232" t="inlineStr">
        <is>
          <t>A. Chen</t>
        </is>
      </c>
      <c r="H1232" t="inlineStr">
        <is>
          <t>2024-09-28</t>
        </is>
      </c>
      <c r="I1232" t="b">
        <v>1</v>
      </c>
      <c r="J1232" t="inlineStr">
        <is>
          <t>active</t>
        </is>
      </c>
      <c r="K1232" t="inlineStr">
        <is>
          <t>Steel and construction</t>
        </is>
      </c>
    </row>
    <row r="1233">
      <c r="A1233" t="inlineStr">
        <is>
          <t>T109334</t>
        </is>
      </c>
      <c r="B1233" t="inlineStr">
        <is>
          <t xml:space="preserve">Saffron Distribution Enterprises </t>
        </is>
      </c>
      <c r="C1233" t="inlineStr">
        <is>
          <t>Saffron Distribution Enterprises</t>
        </is>
      </c>
      <c r="D1233" t="inlineStr">
        <is>
          <t>104 Airport Road</t>
        </is>
      </c>
      <c r="E1233" t="inlineStr">
        <is>
          <t>West</t>
        </is>
      </c>
      <c r="F1233" t="inlineStr">
        <is>
          <t>0936729243</t>
        </is>
      </c>
      <c r="G1233" t="inlineStr">
        <is>
          <t>Priya Mwangi</t>
        </is>
      </c>
      <c r="H1233" t="inlineStr">
        <is>
          <t>2010-04-21</t>
        </is>
      </c>
      <c r="I1233" t="b">
        <v>1</v>
      </c>
      <c r="J1233" t="inlineStr">
        <is>
          <t>active</t>
        </is>
      </c>
      <c r="K1233" t="inlineStr">
        <is>
          <t>Pharmaceuticals</t>
        </is>
      </c>
    </row>
    <row r="1234">
      <c r="A1234" t="inlineStr">
        <is>
          <t>T109341</t>
        </is>
      </c>
      <c r="B1234" t="inlineStr">
        <is>
          <t>United Fruits Group Ltd</t>
        </is>
      </c>
      <c r="C1234" t="inlineStr">
        <is>
          <t>United Fruits Group Ltd</t>
        </is>
      </c>
      <c r="D1234" t="inlineStr">
        <is>
          <t>147 Harbour Road</t>
        </is>
      </c>
      <c r="E1234" t="inlineStr">
        <is>
          <t>Coastal</t>
        </is>
      </c>
      <c r="F1234" t="inlineStr">
        <is>
          <t>0793136236</t>
        </is>
      </c>
      <c r="G1234" t="inlineStr">
        <is>
          <t>Hassan Ibrahim</t>
        </is>
      </c>
      <c r="H1234" t="inlineStr">
        <is>
          <t>2011-05-14</t>
        </is>
      </c>
      <c r="I1234" t="b">
        <v>1</v>
      </c>
      <c r="J1234" t="inlineStr">
        <is>
          <t>active</t>
        </is>
      </c>
      <c r="K1234" t="inlineStr">
        <is>
          <t>General trading</t>
        </is>
      </c>
    </row>
    <row r="1235">
      <c r="A1235" t="inlineStr">
        <is>
          <t>T109347</t>
        </is>
      </c>
      <c r="B1235" t="inlineStr">
        <is>
          <t>Dunmore Living Group Limited</t>
        </is>
      </c>
      <c r="D1235" t="inlineStr">
        <is>
          <t>309 Mill Rd</t>
        </is>
      </c>
      <c r="E1235" t="inlineStr">
        <is>
          <t>Coastal</t>
        </is>
      </c>
      <c r="F1235" t="inlineStr">
        <is>
          <t>0390912005</t>
        </is>
      </c>
      <c r="G1235" t="inlineStr">
        <is>
          <t>Priya Novak</t>
        </is>
      </c>
      <c r="H1235" t="inlineStr">
        <is>
          <t>2014-02-15</t>
        </is>
      </c>
      <c r="I1235" t="b">
        <v>1</v>
      </c>
      <c r="J1235" t="inlineStr">
        <is>
          <t>active</t>
        </is>
      </c>
      <c r="K1235" t="inlineStr">
        <is>
          <t>Furniture and household</t>
        </is>
      </c>
    </row>
    <row r="1236">
      <c r="A1236" t="inlineStr">
        <is>
          <t>T109357</t>
        </is>
      </c>
      <c r="B1236" t="inlineStr">
        <is>
          <t>Meridian Motors &amp; Sons</t>
        </is>
      </c>
      <c r="D1236" t="inlineStr">
        <is>
          <t>75 STATION ROAD</t>
        </is>
      </c>
      <c r="E1236" t="inlineStr">
        <is>
          <t>Coastal</t>
        </is>
      </c>
      <c r="F1236" t="inlineStr">
        <is>
          <t>0830306809</t>
        </is>
      </c>
      <c r="G1236" t="inlineStr">
        <is>
          <t>Farid Al-Sayed</t>
        </is>
      </c>
      <c r="H1236" t="inlineStr">
        <is>
          <t>2019-01-21</t>
        </is>
      </c>
      <c r="I1236" t="b">
        <v>1</v>
      </c>
      <c r="J1236" t="inlineStr">
        <is>
          <t>active</t>
        </is>
      </c>
      <c r="K1236" t="inlineStr">
        <is>
          <t>Fuel and chemicals</t>
        </is>
      </c>
    </row>
    <row r="1237">
      <c r="A1237" t="inlineStr">
        <is>
          <t>T109364</t>
        </is>
      </c>
      <c r="B1237" t="inlineStr">
        <is>
          <t>EASTERN DISTRIBUTION &amp; SONS</t>
        </is>
      </c>
      <c r="C1237" t="inlineStr">
        <is>
          <t>Eastern Trade</t>
        </is>
      </c>
      <c r="D1237" t="inlineStr">
        <is>
          <t>Unit 29, 130 Airport Road</t>
        </is>
      </c>
      <c r="E1237" t="inlineStr">
        <is>
          <t>North</t>
        </is>
      </c>
      <c r="F1237" t="inlineStr">
        <is>
          <t>0568437076</t>
        </is>
      </c>
      <c r="G1237" t="inlineStr">
        <is>
          <t>B. Haddad</t>
        </is>
      </c>
      <c r="H1237" t="inlineStr">
        <is>
          <t>2026-01-22</t>
        </is>
      </c>
      <c r="I1237" t="b">
        <v>1</v>
      </c>
      <c r="J1237" t="inlineStr">
        <is>
          <t>active</t>
        </is>
      </c>
      <c r="K1237" t="inlineStr">
        <is>
          <t>Cosmetics and personal care</t>
        </is>
      </c>
    </row>
    <row r="1238">
      <c r="A1238" t="inlineStr">
        <is>
          <t>T109368</t>
        </is>
      </c>
      <c r="B1238" t="inlineStr">
        <is>
          <t>Crown Glow &amp; Sons</t>
        </is>
      </c>
      <c r="C1238" t="inlineStr">
        <is>
          <t>Crown Glow &amp; Sons</t>
        </is>
      </c>
      <c r="D1238" t="inlineStr">
        <is>
          <t>116 Harbour Road</t>
        </is>
      </c>
      <c r="E1238" t="inlineStr">
        <is>
          <t>South</t>
        </is>
      </c>
      <c r="F1238" t="inlineStr">
        <is>
          <t>0905411096</t>
        </is>
      </c>
      <c r="G1238" t="inlineStr">
        <is>
          <t>Joseph Reyes</t>
        </is>
      </c>
      <c r="H1238" t="inlineStr">
        <is>
          <t>2009-09-16</t>
        </is>
      </c>
      <c r="I1238" t="b">
        <v>1</v>
      </c>
      <c r="J1238" t="inlineStr">
        <is>
          <t>active</t>
        </is>
      </c>
      <c r="K1238" t="inlineStr">
        <is>
          <t>Medical devices</t>
        </is>
      </c>
    </row>
    <row r="1239">
      <c r="A1239" t="inlineStr">
        <is>
          <t>T109377</t>
        </is>
      </c>
      <c r="B1239" t="inlineStr">
        <is>
          <t>Prime Industries Group Limited</t>
        </is>
      </c>
      <c r="C1239" t="inlineStr">
        <is>
          <t>Prime Centre</t>
        </is>
      </c>
      <c r="D1239" t="inlineStr">
        <is>
          <t>256 Garden Lane</t>
        </is>
      </c>
      <c r="E1239" t="inlineStr">
        <is>
          <t>North</t>
        </is>
      </c>
      <c r="F1239" t="inlineStr">
        <is>
          <t>0577319996</t>
        </is>
      </c>
      <c r="G1239" t="inlineStr">
        <is>
          <t>Fatima Chen</t>
        </is>
      </c>
      <c r="H1239" t="inlineStr">
        <is>
          <t>2026-03-25</t>
        </is>
      </c>
      <c r="I1239" t="b">
        <v>1</v>
      </c>
      <c r="J1239" t="inlineStr">
        <is>
          <t>active</t>
        </is>
      </c>
      <c r="K1239" t="inlineStr">
        <is>
          <t>Food importers</t>
        </is>
      </c>
    </row>
    <row r="1240">
      <c r="A1240" t="inlineStr">
        <is>
          <t>T109382</t>
        </is>
      </c>
      <c r="B1240" t="inlineStr">
        <is>
          <t>Twin Rivers Motors Co., Ltd</t>
        </is>
      </c>
      <c r="C1240" t="inlineStr">
        <is>
          <t>Twin Rivers Motors Co., Ltd</t>
        </is>
      </c>
      <c r="D1240" t="inlineStr">
        <is>
          <t>273 GARDEN LANE</t>
        </is>
      </c>
      <c r="E1240" t="inlineStr">
        <is>
          <t>Capital</t>
        </is>
      </c>
      <c r="F1240" t="inlineStr">
        <is>
          <t>0496428825</t>
        </is>
      </c>
      <c r="G1240" t="inlineStr">
        <is>
          <t>Joseph Silva</t>
        </is>
      </c>
      <c r="H1240" t="inlineStr">
        <is>
          <t>2022-11-14</t>
        </is>
      </c>
      <c r="I1240" t="b">
        <v>1</v>
      </c>
      <c r="J1240" t="inlineStr">
        <is>
          <t>dormant</t>
        </is>
      </c>
      <c r="K1240" t="inlineStr">
        <is>
          <t>Textiles and apparel</t>
        </is>
      </c>
    </row>
    <row r="1241">
      <c r="A1241" t="inlineStr">
        <is>
          <t>T109389</t>
        </is>
      </c>
      <c r="B1241" t="inlineStr">
        <is>
          <t xml:space="preserve">Coral Industries &amp; Sons </t>
        </is>
      </c>
      <c r="D1241" t="inlineStr">
        <is>
          <t>292 Industrial Estate</t>
        </is>
      </c>
      <c r="E1241" t="inlineStr">
        <is>
          <t>South</t>
        </is>
      </c>
      <c r="F1241" t="inlineStr">
        <is>
          <t>0673397714</t>
        </is>
      </c>
      <c r="G1241" t="inlineStr">
        <is>
          <t>Amina Okafor</t>
        </is>
      </c>
      <c r="H1241" t="inlineStr">
        <is>
          <t>2021-07-05</t>
        </is>
      </c>
      <c r="I1241" t="b">
        <v>1</v>
      </c>
      <c r="J1241" t="inlineStr">
        <is>
          <t>active</t>
        </is>
      </c>
      <c r="K1241" t="inlineStr">
        <is>
          <t>General trading</t>
        </is>
      </c>
    </row>
    <row r="1242">
      <c r="A1242" t="inlineStr">
        <is>
          <t>T109398</t>
        </is>
      </c>
      <c r="B1242" t="inlineStr">
        <is>
          <t>Jade Fruits Ltd</t>
        </is>
      </c>
      <c r="D1242" t="inlineStr">
        <is>
          <t>348 Temple Street</t>
        </is>
      </c>
      <c r="E1242" t="inlineStr">
        <is>
          <t>East</t>
        </is>
      </c>
      <c r="F1242" t="inlineStr">
        <is>
          <t>0449778749</t>
        </is>
      </c>
      <c r="G1242" t="inlineStr">
        <is>
          <t>Farid Nguyen-Lee</t>
        </is>
      </c>
      <c r="H1242" t="inlineStr">
        <is>
          <t>2018-04-04</t>
        </is>
      </c>
      <c r="I1242" t="b">
        <v>1</v>
      </c>
      <c r="J1242" t="inlineStr">
        <is>
          <t>active</t>
        </is>
      </c>
      <c r="K1242" t="inlineStr">
        <is>
          <t>Fuel and chemicals</t>
        </is>
      </c>
    </row>
    <row r="1243">
      <c r="A1243" t="inlineStr">
        <is>
          <t>T109406</t>
        </is>
      </c>
      <c r="B1243" t="inlineStr">
        <is>
          <t>Eastern Mobile Group Limited</t>
        </is>
      </c>
      <c r="D1243" t="inlineStr">
        <is>
          <t>278 Garden Lane</t>
        </is>
      </c>
      <c r="E1243" t="inlineStr">
        <is>
          <t>Coastal</t>
        </is>
      </c>
      <c r="F1243" t="inlineStr">
        <is>
          <t>0779321218</t>
        </is>
      </c>
      <c r="G1243" t="inlineStr">
        <is>
          <t>M. Okafor</t>
        </is>
      </c>
      <c r="H1243" t="inlineStr">
        <is>
          <t>2018-12-03</t>
        </is>
      </c>
      <c r="I1243" t="b">
        <v>1</v>
      </c>
      <c r="J1243" t="inlineStr">
        <is>
          <t>active</t>
        </is>
      </c>
      <c r="K1243" t="inlineStr">
        <is>
          <t>Medical devices</t>
        </is>
      </c>
    </row>
    <row r="1244">
      <c r="A1244" t="inlineStr">
        <is>
          <t>T109412</t>
        </is>
      </c>
      <c r="B1244" t="inlineStr">
        <is>
          <t>Blue Ocean Imports Company Limited</t>
        </is>
      </c>
      <c r="D1244" t="inlineStr">
        <is>
          <t>Unit 4, 138 Riverside</t>
        </is>
      </c>
      <c r="E1244" t="inlineStr">
        <is>
          <t>East</t>
        </is>
      </c>
      <c r="F1244" t="inlineStr">
        <is>
          <t>0551052587</t>
        </is>
      </c>
      <c r="G1244" t="inlineStr">
        <is>
          <t>Omar Fernandes</t>
        </is>
      </c>
      <c r="H1244" t="inlineStr">
        <is>
          <t>2019-11-24</t>
        </is>
      </c>
      <c r="I1244" t="b">
        <v>1</v>
      </c>
      <c r="J1244" t="inlineStr">
        <is>
          <t>active</t>
        </is>
      </c>
      <c r="K1244" t="inlineStr">
        <is>
          <t>Machinery</t>
        </is>
      </c>
    </row>
    <row r="1245">
      <c r="A1245" t="inlineStr">
        <is>
          <t>T109419</t>
        </is>
      </c>
      <c r="B1245" t="inlineStr">
        <is>
          <t>Global Medical Limited</t>
        </is>
      </c>
      <c r="C1245" t="inlineStr">
        <is>
          <t>Global Medical Limited</t>
        </is>
      </c>
      <c r="D1245" t="inlineStr">
        <is>
          <t>Unit 26, 164 Garden Lane</t>
        </is>
      </c>
      <c r="E1245" t="inlineStr">
        <is>
          <t>Coastal</t>
        </is>
      </c>
      <c r="F1245" t="inlineStr">
        <is>
          <t>0333514352</t>
        </is>
      </c>
      <c r="G1245" t="inlineStr">
        <is>
          <t>Nadia Kowalski</t>
        </is>
      </c>
      <c r="H1245" t="inlineStr">
        <is>
          <t>2014-11-24</t>
        </is>
      </c>
      <c r="I1245" t="b">
        <v>1</v>
      </c>
      <c r="J1245" t="inlineStr">
        <is>
          <t>active</t>
        </is>
      </c>
      <c r="K1245" t="inlineStr">
        <is>
          <t>Steel and construction</t>
        </is>
      </c>
    </row>
    <row r="1246">
      <c r="A1246" t="inlineStr">
        <is>
          <t>T109427</t>
        </is>
      </c>
      <c r="B1246" t="inlineStr">
        <is>
          <t>Evergreen Medical International Ltd</t>
        </is>
      </c>
      <c r="D1246" t="inlineStr">
        <is>
          <t>119 Station Road</t>
        </is>
      </c>
      <c r="E1246" t="inlineStr">
        <is>
          <t>Coastal</t>
        </is>
      </c>
      <c r="F1246" t="inlineStr">
        <is>
          <t>0570965255</t>
        </is>
      </c>
      <c r="G1246" t="inlineStr">
        <is>
          <t>Daniel Ibrahim</t>
        </is>
      </c>
      <c r="H1246" t="inlineStr">
        <is>
          <t>2015-06-24</t>
        </is>
      </c>
      <c r="I1246" t="b">
        <v>1</v>
      </c>
      <c r="J1246" t="inlineStr">
        <is>
          <t>active</t>
        </is>
      </c>
      <c r="K1246" t="inlineStr">
        <is>
          <t>Vehicles and parts</t>
        </is>
      </c>
    </row>
    <row r="1247">
      <c r="A1247" t="inlineStr">
        <is>
          <t>T109429</t>
        </is>
      </c>
      <c r="B1247" t="inlineStr">
        <is>
          <t>Silk Road Electronics Partners Ltd</t>
        </is>
      </c>
      <c r="C1247" t="inlineStr">
        <is>
          <t>Silk Road Electronics Partners Ltd</t>
        </is>
      </c>
      <c r="D1247" t="inlineStr">
        <is>
          <t>64 Airport Road</t>
        </is>
      </c>
      <c r="E1247" t="inlineStr">
        <is>
          <t>West</t>
        </is>
      </c>
      <c r="F1247" t="inlineStr">
        <is>
          <t>0908854728</t>
        </is>
      </c>
      <c r="G1247" t="inlineStr">
        <is>
          <t>Amina Sato</t>
        </is>
      </c>
      <c r="H1247" t="inlineStr">
        <is>
          <t>2018-09-09</t>
        </is>
      </c>
      <c r="I1247" t="b">
        <v>1</v>
      </c>
      <c r="J1247" t="inlineStr">
        <is>
          <t>active</t>
        </is>
      </c>
      <c r="K1247" t="inlineStr">
        <is>
          <t>Food importers</t>
        </is>
      </c>
    </row>
    <row r="1248">
      <c r="A1248" t="inlineStr">
        <is>
          <t>T109439</t>
        </is>
      </c>
      <c r="B1248" t="inlineStr">
        <is>
          <t>Arden Textiles Company Limited</t>
        </is>
      </c>
      <c r="D1248" t="inlineStr">
        <is>
          <t>182 Temple Street</t>
        </is>
      </c>
      <c r="E1248" t="inlineStr">
        <is>
          <t>South</t>
        </is>
      </c>
      <c r="F1248" t="inlineStr">
        <is>
          <t>0949701601</t>
        </is>
      </c>
      <c r="G1248" t="inlineStr">
        <is>
          <t>A. Rahman</t>
        </is>
      </c>
      <c r="H1248" t="inlineStr">
        <is>
          <t>2012-02-24</t>
        </is>
      </c>
      <c r="I1248" t="b">
        <v>1</v>
      </c>
      <c r="J1248" t="inlineStr">
        <is>
          <t>active</t>
        </is>
      </c>
      <c r="K1248" t="inlineStr">
        <is>
          <t>Steel and construction</t>
        </is>
      </c>
    </row>
    <row r="1249">
      <c r="A1249" t="inlineStr">
        <is>
          <t>T109448</t>
        </is>
      </c>
      <c r="B1249" t="inlineStr">
        <is>
          <t>Arden Steel Enterprises</t>
        </is>
      </c>
      <c r="C1249" t="inlineStr">
        <is>
          <t>Arden Steel Enterprises</t>
        </is>
      </c>
      <c r="D1249" t="inlineStr">
        <is>
          <t>178 Industrial Estate</t>
        </is>
      </c>
      <c r="E1249" t="inlineStr">
        <is>
          <t>Coastal</t>
        </is>
      </c>
      <c r="F1249" t="inlineStr">
        <is>
          <t>0249144849</t>
        </is>
      </c>
      <c r="G1249" t="inlineStr">
        <is>
          <t>Grace Mensah</t>
        </is>
      </c>
      <c r="H1249" t="inlineStr">
        <is>
          <t>2016-11-22</t>
        </is>
      </c>
      <c r="I1249" t="b">
        <v>1</v>
      </c>
      <c r="J1249" t="inlineStr">
        <is>
          <t>active</t>
        </is>
      </c>
      <c r="K1249" t="inlineStr">
        <is>
          <t>Cosmetics and personal care</t>
        </is>
      </c>
    </row>
    <row r="1250">
      <c r="A1250" t="inlineStr">
        <is>
          <t>T109451</t>
        </is>
      </c>
      <c r="B1250" t="inlineStr">
        <is>
          <t>Orchid Electronics Co., Ltd</t>
        </is>
      </c>
      <c r="C1250" t="inlineStr">
        <is>
          <t>Orchid Electronics Co., Ltd</t>
        </is>
      </c>
      <c r="D1250" t="inlineStr">
        <is>
          <t>118 Bazaar Lane</t>
        </is>
      </c>
      <c r="E1250" t="inlineStr">
        <is>
          <t>Capital</t>
        </is>
      </c>
      <c r="F1250" t="inlineStr">
        <is>
          <t>0899688671</t>
        </is>
      </c>
      <c r="G1250" t="inlineStr">
        <is>
          <t>Lucia Bauer</t>
        </is>
      </c>
      <c r="H1250" t="inlineStr">
        <is>
          <t>2011-08-20</t>
        </is>
      </c>
      <c r="I1250" t="b">
        <v>1</v>
      </c>
      <c r="J1250" t="inlineStr">
        <is>
          <t>active</t>
        </is>
      </c>
      <c r="K1250" t="inlineStr">
        <is>
          <t>Electronics</t>
        </is>
      </c>
    </row>
    <row r="1251">
      <c r="A1251" t="inlineStr">
        <is>
          <t>T109470</t>
        </is>
      </c>
      <c r="B1251" t="inlineStr">
        <is>
          <t>Meridian Distribution Limited</t>
        </is>
      </c>
      <c r="D1251" t="inlineStr">
        <is>
          <t>259 Market Street</t>
        </is>
      </c>
      <c r="E1251" t="inlineStr">
        <is>
          <t>East</t>
        </is>
      </c>
      <c r="F1251" t="inlineStr">
        <is>
          <t>0702930872</t>
        </is>
      </c>
      <c r="G1251" t="inlineStr">
        <is>
          <t>Farid Nguyen-Lee</t>
        </is>
      </c>
      <c r="H1251" t="inlineStr">
        <is>
          <t>2026-02-06</t>
        </is>
      </c>
      <c r="I1251" t="b">
        <v>1</v>
      </c>
      <c r="J1251" t="inlineStr">
        <is>
          <t>active</t>
        </is>
      </c>
      <c r="K1251" t="inlineStr">
        <is>
          <t>Machinery</t>
        </is>
      </c>
    </row>
    <row r="1252">
      <c r="A1252" t="inlineStr">
        <is>
          <t>T109478</t>
        </is>
      </c>
      <c r="B1252" t="inlineStr">
        <is>
          <t>Dunmore Foods Holdings Ltd</t>
        </is>
      </c>
      <c r="D1252" t="inlineStr">
        <is>
          <t>387 Industrial Estate</t>
        </is>
      </c>
      <c r="E1252" t="inlineStr">
        <is>
          <t>Coastal</t>
        </is>
      </c>
      <c r="F1252" t="inlineStr">
        <is>
          <t>0994565967</t>
        </is>
      </c>
      <c r="G1252" t="inlineStr">
        <is>
          <t>Aisha Ibrahim</t>
        </is>
      </c>
      <c r="H1252" t="inlineStr">
        <is>
          <t>2026-01-27</t>
        </is>
      </c>
      <c r="I1252" t="b">
        <v>1</v>
      </c>
      <c r="J1252" t="inlineStr">
        <is>
          <t>active</t>
        </is>
      </c>
      <c r="K1252" t="inlineStr">
        <is>
          <t>Textiles and apparel</t>
        </is>
      </c>
    </row>
    <row r="1253">
      <c r="A1253" t="inlineStr">
        <is>
          <t>T109486</t>
        </is>
      </c>
      <c r="B1253" t="inlineStr">
        <is>
          <t>Coral Enterprises Company</t>
        </is>
      </c>
      <c r="C1253" t="inlineStr">
        <is>
          <t>Coral Enterprises Co.</t>
        </is>
      </c>
      <c r="D1253" t="inlineStr">
        <is>
          <t>103 Garden Lane</t>
        </is>
      </c>
      <c r="E1253" t="inlineStr">
        <is>
          <t>Coastal</t>
        </is>
      </c>
      <c r="F1253" t="inlineStr">
        <is>
          <t>0906648700</t>
        </is>
      </c>
      <c r="G1253" t="inlineStr">
        <is>
          <t>Mei Silva</t>
        </is>
      </c>
      <c r="H1253" t="inlineStr">
        <is>
          <t>2013-09-04</t>
        </is>
      </c>
      <c r="I1253" t="b">
        <v>1</v>
      </c>
      <c r="J1253" t="inlineStr">
        <is>
          <t>active</t>
        </is>
      </c>
      <c r="K1253" t="inlineStr">
        <is>
          <t>Tobacco and beverages</t>
        </is>
      </c>
    </row>
    <row r="1254">
      <c r="A1254" t="inlineStr">
        <is>
          <t>T109495</t>
        </is>
      </c>
      <c r="B1254" t="inlineStr">
        <is>
          <t>Ashcombe Commercial Enterprises</t>
        </is>
      </c>
      <c r="D1254" t="inlineStr">
        <is>
          <t>225 Airport Road</t>
        </is>
      </c>
      <c r="E1254" t="inlineStr">
        <is>
          <t>Capital</t>
        </is>
      </c>
      <c r="F1254" t="inlineStr">
        <is>
          <t>0798013546</t>
        </is>
      </c>
      <c r="G1254" t="inlineStr">
        <is>
          <t>Samuel Al-Sayed</t>
        </is>
      </c>
      <c r="H1254" t="inlineStr">
        <is>
          <t>2019-09-07</t>
        </is>
      </c>
      <c r="I1254" t="b">
        <v>1</v>
      </c>
      <c r="J1254" t="inlineStr">
        <is>
          <t>active</t>
        </is>
      </c>
      <c r="K1254" t="inlineStr">
        <is>
          <t>Cosmetics and personal care</t>
        </is>
      </c>
    </row>
    <row r="1255">
      <c r="A1255" t="inlineStr">
        <is>
          <t>T109503</t>
        </is>
      </c>
      <c r="B1255" t="inlineStr">
        <is>
          <t>Jade Motors Company</t>
        </is>
      </c>
      <c r="C1255" t="inlineStr">
        <is>
          <t>Jade Motors Co.</t>
        </is>
      </c>
      <c r="D1255" t="inlineStr">
        <is>
          <t>252 Harbour Rd</t>
        </is>
      </c>
      <c r="E1255" t="inlineStr">
        <is>
          <t>Capital</t>
        </is>
      </c>
      <c r="F1255" t="inlineStr">
        <is>
          <t>0359196658</t>
        </is>
      </c>
      <c r="G1255" t="inlineStr">
        <is>
          <t>Kenji Kowalski</t>
        </is>
      </c>
      <c r="H1255" t="inlineStr">
        <is>
          <t>2026-07-26</t>
        </is>
      </c>
      <c r="I1255" t="b">
        <v>1</v>
      </c>
      <c r="J1255" t="inlineStr">
        <is>
          <t>active</t>
        </is>
      </c>
      <c r="K1255" t="inlineStr">
        <is>
          <t>Electronics</t>
        </is>
      </c>
    </row>
    <row r="1256">
      <c r="A1256" t="inlineStr">
        <is>
          <t>T109507</t>
        </is>
      </c>
      <c r="B1256" t="inlineStr">
        <is>
          <t xml:space="preserve">Prescott Textiles &amp; Sons </t>
        </is>
      </c>
      <c r="C1256" t="inlineStr">
        <is>
          <t>Prescott Textiles &amp; Sons</t>
        </is>
      </c>
      <c r="D1256" t="inlineStr">
        <is>
          <t>278 Industrial Estate</t>
        </is>
      </c>
      <c r="E1256" t="inlineStr">
        <is>
          <t>West</t>
        </is>
      </c>
      <c r="F1256" t="inlineStr">
        <is>
          <t>0698738698</t>
        </is>
      </c>
      <c r="G1256" t="inlineStr">
        <is>
          <t>Ravi Sato</t>
        </is>
      </c>
      <c r="H1256" t="inlineStr">
        <is>
          <t>2019-07-05</t>
        </is>
      </c>
      <c r="I1256" t="b">
        <v>1</v>
      </c>
      <c r="J1256" t="inlineStr">
        <is>
          <t>active</t>
        </is>
      </c>
      <c r="K1256" t="inlineStr">
        <is>
          <t>Fuel and chemicals</t>
        </is>
      </c>
    </row>
    <row r="1257">
      <c r="A1257" t="inlineStr">
        <is>
          <t>T109515</t>
        </is>
      </c>
      <c r="B1257" t="inlineStr">
        <is>
          <t>Twin Rivers Medical Holdings Limited</t>
        </is>
      </c>
      <c r="D1257" t="inlineStr">
        <is>
          <t>90 Airport Road</t>
        </is>
      </c>
      <c r="E1257" t="inlineStr">
        <is>
          <t>South</t>
        </is>
      </c>
      <c r="F1257" t="inlineStr">
        <is>
          <t>0577507877</t>
        </is>
      </c>
      <c r="G1257" t="inlineStr">
        <is>
          <t>Mei Sato</t>
        </is>
      </c>
      <c r="H1257" t="inlineStr">
        <is>
          <t>2015-02-04</t>
        </is>
      </c>
      <c r="I1257" t="b">
        <v>1</v>
      </c>
      <c r="J1257" t="inlineStr">
        <is>
          <t>active</t>
        </is>
      </c>
      <c r="K1257" t="inlineStr">
        <is>
          <t>Cosmetics and personal care</t>
        </is>
      </c>
    </row>
    <row r="1258">
      <c r="A1258" t="inlineStr">
        <is>
          <t>T109520</t>
        </is>
      </c>
      <c r="B1258" t="inlineStr">
        <is>
          <t>Coral Steel Company Limited</t>
        </is>
      </c>
      <c r="C1258" t="inlineStr">
        <is>
          <t>Coral Steel Co., Ltd</t>
        </is>
      </c>
      <c r="D1258" t="inlineStr">
        <is>
          <t>Unit 28, 94 Airport Road</t>
        </is>
      </c>
      <c r="E1258" t="inlineStr">
        <is>
          <t>Coastal</t>
        </is>
      </c>
      <c r="F1258" t="inlineStr">
        <is>
          <t>0428376876</t>
        </is>
      </c>
      <c r="G1258" t="inlineStr">
        <is>
          <t>M. Mensah</t>
        </is>
      </c>
      <c r="H1258" t="inlineStr">
        <is>
          <t>2017-10-03</t>
        </is>
      </c>
      <c r="I1258" t="b">
        <v>1</v>
      </c>
      <c r="J1258" t="inlineStr">
        <is>
          <t>active</t>
        </is>
      </c>
      <c r="K1258" t="inlineStr">
        <is>
          <t>Tobacco and beverages</t>
        </is>
      </c>
    </row>
    <row r="1259">
      <c r="A1259" t="inlineStr">
        <is>
          <t>T109538</t>
        </is>
      </c>
      <c r="B1259" t="inlineStr">
        <is>
          <t>Ocean Imports Holdings Ltd</t>
        </is>
      </c>
      <c r="C1259" t="inlineStr">
        <is>
          <t>Ocean Store</t>
        </is>
      </c>
      <c r="D1259" t="inlineStr">
        <is>
          <t>247 Temple Street</t>
        </is>
      </c>
      <c r="E1259" t="inlineStr">
        <is>
          <t>East</t>
        </is>
      </c>
      <c r="F1259" t="inlineStr">
        <is>
          <t>0702380018</t>
        </is>
      </c>
      <c r="G1259" t="inlineStr">
        <is>
          <t>Mei Silva</t>
        </is>
      </c>
      <c r="H1259" t="inlineStr">
        <is>
          <t>2021-07-25</t>
        </is>
      </c>
      <c r="I1259" t="b">
        <v>1</v>
      </c>
      <c r="J1259" t="inlineStr">
        <is>
          <t>active</t>
        </is>
      </c>
      <c r="K1259" t="inlineStr">
        <is>
          <t>General trading</t>
        </is>
      </c>
    </row>
    <row r="1260">
      <c r="A1260" t="inlineStr">
        <is>
          <t>T109547</t>
        </is>
      </c>
      <c r="B1260" t="inlineStr">
        <is>
          <t>Inverness Agro Partners Ltd</t>
        </is>
      </c>
      <c r="C1260" t="inlineStr">
        <is>
          <t>Inverness Store</t>
        </is>
      </c>
      <c r="D1260" t="inlineStr">
        <is>
          <t>Unit 8, 57 Airport Road</t>
        </is>
      </c>
      <c r="E1260" t="inlineStr">
        <is>
          <t>South</t>
        </is>
      </c>
      <c r="F1260" t="inlineStr">
        <is>
          <t>0340766986</t>
        </is>
      </c>
      <c r="G1260" t="inlineStr">
        <is>
          <t>Mei Fernandes</t>
        </is>
      </c>
      <c r="H1260" t="inlineStr">
        <is>
          <t>2017-04-28</t>
        </is>
      </c>
      <c r="I1260" t="b">
        <v>1</v>
      </c>
      <c r="J1260" t="inlineStr">
        <is>
          <t>active</t>
        </is>
      </c>
      <c r="K1260" t="inlineStr">
        <is>
          <t>General trading</t>
        </is>
      </c>
    </row>
    <row r="1261">
      <c r="A1261" t="inlineStr">
        <is>
          <t>T109554</t>
        </is>
      </c>
      <c r="B1261" t="inlineStr">
        <is>
          <t>Ashcombe Textiles Co., Ltd</t>
        </is>
      </c>
      <c r="D1261" t="inlineStr">
        <is>
          <t>25 INDUSTRIAL ESTATE</t>
        </is>
      </c>
      <c r="E1261" t="inlineStr">
        <is>
          <t>Coastal</t>
        </is>
      </c>
      <c r="F1261" t="inlineStr">
        <is>
          <t>0988124982</t>
        </is>
      </c>
      <c r="G1261" t="inlineStr">
        <is>
          <t>Tomas Fernandes</t>
        </is>
      </c>
      <c r="H1261" t="inlineStr">
        <is>
          <t>2010-04-30</t>
        </is>
      </c>
      <c r="I1261" t="b">
        <v>1</v>
      </c>
      <c r="J1261" t="inlineStr">
        <is>
          <t>active</t>
        </is>
      </c>
      <c r="K1261" t="inlineStr">
        <is>
          <t>Steel and construction</t>
        </is>
      </c>
    </row>
    <row r="1262">
      <c r="A1262" t="inlineStr">
        <is>
          <t>T109559</t>
        </is>
      </c>
      <c r="B1262" t="inlineStr">
        <is>
          <t>Orchid Glow Co.</t>
        </is>
      </c>
      <c r="D1262" t="inlineStr">
        <is>
          <t>3 BAZAAR LANE</t>
        </is>
      </c>
      <c r="E1262" t="inlineStr">
        <is>
          <t>West</t>
        </is>
      </c>
      <c r="F1262" t="inlineStr">
        <is>
          <t>0469840138</t>
        </is>
      </c>
      <c r="G1262" t="inlineStr">
        <is>
          <t>Elena Mahmood</t>
        </is>
      </c>
      <c r="H1262" t="inlineStr">
        <is>
          <t>2014-04-12</t>
        </is>
      </c>
      <c r="I1262" t="b">
        <v>1</v>
      </c>
      <c r="J1262" t="inlineStr">
        <is>
          <t>active</t>
        </is>
      </c>
      <c r="K1262" t="inlineStr">
        <is>
          <t>Electronics</t>
        </is>
      </c>
    </row>
    <row r="1263">
      <c r="A1263" t="inlineStr">
        <is>
          <t>T109580</t>
        </is>
      </c>
      <c r="B1263" t="inlineStr">
        <is>
          <t>Northern Motors Holdings Limited</t>
        </is>
      </c>
      <c r="C1263" t="inlineStr">
        <is>
          <t>Northern Motors Holdings Ltd</t>
        </is>
      </c>
      <c r="D1263" t="inlineStr">
        <is>
          <t>248 Industrial Estate</t>
        </is>
      </c>
      <c r="E1263" t="inlineStr">
        <is>
          <t>Coastal</t>
        </is>
      </c>
      <c r="F1263" t="inlineStr">
        <is>
          <t>0275303895</t>
        </is>
      </c>
      <c r="G1263" t="inlineStr">
        <is>
          <t>Amina Ibrahim</t>
        </is>
      </c>
      <c r="H1263" t="inlineStr">
        <is>
          <t>2012-01-07</t>
        </is>
      </c>
      <c r="I1263" t="b">
        <v>1</v>
      </c>
      <c r="J1263" t="inlineStr">
        <is>
          <t>active</t>
        </is>
      </c>
      <c r="K1263" t="inlineStr">
        <is>
          <t>Textiles and apparel</t>
        </is>
      </c>
    </row>
    <row r="1264">
      <c r="A1264" t="inlineStr">
        <is>
          <t>T109585</t>
        </is>
      </c>
      <c r="B1264" t="inlineStr">
        <is>
          <t>Orchid Steel Holdings Limited</t>
        </is>
      </c>
      <c r="C1264" t="inlineStr">
        <is>
          <t>Orchid Steel Holdings Ltd</t>
        </is>
      </c>
      <c r="D1264" t="inlineStr">
        <is>
          <t>212 Garden Lane</t>
        </is>
      </c>
      <c r="E1264" t="inlineStr">
        <is>
          <t>North</t>
        </is>
      </c>
      <c r="F1264" t="inlineStr">
        <is>
          <t>0552059856</t>
        </is>
      </c>
      <c r="G1264" t="inlineStr">
        <is>
          <t>Aisha Chen</t>
        </is>
      </c>
      <c r="H1264" t="inlineStr">
        <is>
          <t>2014-04-05</t>
        </is>
      </c>
      <c r="I1264" t="b">
        <v>1</v>
      </c>
      <c r="J1264" t="inlineStr">
        <is>
          <t>active</t>
        </is>
      </c>
      <c r="K1264" t="inlineStr">
        <is>
          <t>Machinery</t>
        </is>
      </c>
    </row>
    <row r="1265">
      <c r="A1265" t="inlineStr">
        <is>
          <t>T109590</t>
        </is>
      </c>
      <c r="B1265" t="inlineStr">
        <is>
          <t>Cobalt Enterprises Co.</t>
        </is>
      </c>
      <c r="C1265" t="inlineStr">
        <is>
          <t>Cobalt Enterprises Co.</t>
        </is>
      </c>
      <c r="D1265" t="inlineStr">
        <is>
          <t>376 Market Street</t>
        </is>
      </c>
      <c r="E1265" t="inlineStr">
        <is>
          <t>Capital</t>
        </is>
      </c>
      <c r="F1265" t="inlineStr">
        <is>
          <t>0221908395</t>
        </is>
      </c>
      <c r="G1265" t="inlineStr">
        <is>
          <t>Joseph Mensah</t>
        </is>
      </c>
      <c r="H1265" t="inlineStr">
        <is>
          <t>2024-08-30</t>
        </is>
      </c>
      <c r="I1265" t="b">
        <v>1</v>
      </c>
      <c r="J1265" t="inlineStr">
        <is>
          <t>active</t>
        </is>
      </c>
      <c r="K1265" t="inlineStr">
        <is>
          <t>Electronics</t>
        </is>
      </c>
    </row>
    <row r="1266">
      <c r="A1266" t="inlineStr">
        <is>
          <t>T109601</t>
        </is>
      </c>
      <c r="B1266" t="inlineStr">
        <is>
          <t>Prime Textiles Co.</t>
        </is>
      </c>
      <c r="C1266" t="inlineStr">
        <is>
          <t>Prime Textiles Co.</t>
        </is>
      </c>
      <c r="D1266" t="inlineStr">
        <is>
          <t>98 Airport Road</t>
        </is>
      </c>
      <c r="E1266" t="inlineStr">
        <is>
          <t>Capital</t>
        </is>
      </c>
      <c r="F1266" t="inlineStr">
        <is>
          <t>0586649921</t>
        </is>
      </c>
      <c r="G1266" t="inlineStr">
        <is>
          <t>Kenji Fernandes</t>
        </is>
      </c>
      <c r="H1266" t="inlineStr">
        <is>
          <t>2023-11-22</t>
        </is>
      </c>
      <c r="I1266" t="b">
        <v>1</v>
      </c>
      <c r="J1266" t="inlineStr">
        <is>
          <t>active</t>
        </is>
      </c>
      <c r="K1266" t="inlineStr">
        <is>
          <t>Fuel and chemicals</t>
        </is>
      </c>
    </row>
    <row r="1267">
      <c r="A1267" t="inlineStr">
        <is>
          <t>T109607</t>
        </is>
      </c>
      <c r="B1267" t="inlineStr">
        <is>
          <t>Green Valley Distribution Partners Limited</t>
        </is>
      </c>
      <c r="D1267" t="inlineStr">
        <is>
          <t>117 Airport Road</t>
        </is>
      </c>
      <c r="E1267" t="inlineStr">
        <is>
          <t>Coastal</t>
        </is>
      </c>
      <c r="F1267" t="inlineStr">
        <is>
          <t>0260720993</t>
        </is>
      </c>
      <c r="G1267" t="inlineStr">
        <is>
          <t>Elena Kowalski</t>
        </is>
      </c>
      <c r="H1267" t="inlineStr">
        <is>
          <t>2008-11-25</t>
        </is>
      </c>
      <c r="I1267" t="b">
        <v>1</v>
      </c>
      <c r="J1267" t="inlineStr">
        <is>
          <t>active</t>
        </is>
      </c>
      <c r="K1267" t="inlineStr">
        <is>
          <t>Electronics</t>
        </is>
      </c>
    </row>
    <row r="1268">
      <c r="A1268" t="inlineStr">
        <is>
          <t>T109617</t>
        </is>
      </c>
      <c r="B1268" t="inlineStr">
        <is>
          <t>Metro Enterprises Co.</t>
        </is>
      </c>
      <c r="D1268" t="inlineStr">
        <is>
          <t>259 Riverside</t>
        </is>
      </c>
      <c r="E1268" t="inlineStr">
        <is>
          <t>Coastal</t>
        </is>
      </c>
      <c r="F1268" t="inlineStr">
        <is>
          <t>0670384287</t>
        </is>
      </c>
      <c r="G1268" t="inlineStr">
        <is>
          <t>Lucia Haddad</t>
        </is>
      </c>
      <c r="H1268" t="inlineStr">
        <is>
          <t>2022-03-12</t>
        </is>
      </c>
      <c r="I1268" t="b">
        <v>1</v>
      </c>
      <c r="J1268" t="inlineStr">
        <is>
          <t>active</t>
        </is>
      </c>
      <c r="K1268" t="inlineStr">
        <is>
          <t>Food importers</t>
        </is>
      </c>
    </row>
    <row r="1269">
      <c r="A1269" t="inlineStr">
        <is>
          <t>T109618</t>
        </is>
      </c>
      <c r="B1269" t="inlineStr">
        <is>
          <t>Northern Electronics Enterprises</t>
        </is>
      </c>
      <c r="C1269" t="inlineStr">
        <is>
          <t>Northern Depot</t>
        </is>
      </c>
      <c r="D1269" t="inlineStr">
        <is>
          <t>101 Industrial Estate</t>
        </is>
      </c>
      <c r="E1269" t="inlineStr">
        <is>
          <t>Capital</t>
        </is>
      </c>
      <c r="F1269" t="inlineStr">
        <is>
          <t>0597265055</t>
        </is>
      </c>
      <c r="G1269" t="inlineStr">
        <is>
          <t>Farid Tanaka</t>
        </is>
      </c>
      <c r="H1269" t="inlineStr">
        <is>
          <t>2023-09-12</t>
        </is>
      </c>
      <c r="I1269" t="b">
        <v>1</v>
      </c>
      <c r="J1269" t="inlineStr">
        <is>
          <t>active</t>
        </is>
      </c>
      <c r="K1269" t="inlineStr">
        <is>
          <t>General trading</t>
        </is>
      </c>
    </row>
    <row r="1270">
      <c r="A1270" t="inlineStr">
        <is>
          <t>T109629</t>
        </is>
      </c>
      <c r="B1270" t="inlineStr">
        <is>
          <t>United Industries Co., Ltd</t>
        </is>
      </c>
      <c r="D1270" t="inlineStr">
        <is>
          <t>258 Industrial Estate</t>
        </is>
      </c>
      <c r="E1270" t="inlineStr">
        <is>
          <t>West</t>
        </is>
      </c>
      <c r="F1270" t="inlineStr">
        <is>
          <t>0210026230</t>
        </is>
      </c>
      <c r="G1270" t="inlineStr">
        <is>
          <t>Mei Osei</t>
        </is>
      </c>
      <c r="H1270" t="inlineStr">
        <is>
          <t>2014-01-21</t>
        </is>
      </c>
      <c r="I1270" t="b">
        <v>1</v>
      </c>
      <c r="J1270" t="inlineStr">
        <is>
          <t>active</t>
        </is>
      </c>
      <c r="K1270" t="inlineStr">
        <is>
          <t>Vehicles and parts</t>
        </is>
      </c>
    </row>
    <row r="1271">
      <c r="A1271" t="inlineStr">
        <is>
          <t>T109643</t>
        </is>
      </c>
      <c r="B1271" t="inlineStr">
        <is>
          <t>United Supply Enterprises</t>
        </is>
      </c>
      <c r="C1271" t="inlineStr">
        <is>
          <t>United Supply Enterprises</t>
        </is>
      </c>
      <c r="D1271" t="inlineStr">
        <is>
          <t>183 TEMPLE STREET</t>
        </is>
      </c>
      <c r="E1271" t="inlineStr">
        <is>
          <t>North</t>
        </is>
      </c>
      <c r="F1271" t="inlineStr">
        <is>
          <t>0865976885</t>
        </is>
      </c>
      <c r="G1271" t="inlineStr">
        <is>
          <t>Grace Haddad</t>
        </is>
      </c>
      <c r="H1271" t="inlineStr">
        <is>
          <t>2024-10-25</t>
        </is>
      </c>
      <c r="I1271" t="b">
        <v>1</v>
      </c>
      <c r="J1271" t="inlineStr">
        <is>
          <t>dormant</t>
        </is>
      </c>
      <c r="K1271" t="inlineStr">
        <is>
          <t>General trading</t>
        </is>
      </c>
    </row>
    <row r="1272">
      <c r="A1272" t="inlineStr">
        <is>
          <t>T109649</t>
        </is>
      </c>
      <c r="B1272" t="inlineStr">
        <is>
          <t>Pacific Commercial Holdings Ltd</t>
        </is>
      </c>
      <c r="C1272" t="inlineStr">
        <is>
          <t>Pacific Commercial Holdings Ltd</t>
        </is>
      </c>
      <c r="D1272" t="inlineStr">
        <is>
          <t>67 Temple Street</t>
        </is>
      </c>
      <c r="E1272" t="inlineStr">
        <is>
          <t>West</t>
        </is>
      </c>
      <c r="F1272" t="inlineStr">
        <is>
          <t>0495352463</t>
        </is>
      </c>
      <c r="G1272" t="inlineStr">
        <is>
          <t>Farid Ibrahim</t>
        </is>
      </c>
      <c r="H1272" t="inlineStr">
        <is>
          <t>2010-08-03</t>
        </is>
      </c>
      <c r="I1272" t="b">
        <v>1</v>
      </c>
      <c r="J1272" t="inlineStr">
        <is>
          <t>active</t>
        </is>
      </c>
      <c r="K1272" t="inlineStr">
        <is>
          <t>Furniture and household</t>
        </is>
      </c>
    </row>
    <row r="1273">
      <c r="A1273" t="inlineStr">
        <is>
          <t>T109654</t>
        </is>
      </c>
      <c r="B1273" t="inlineStr">
        <is>
          <t xml:space="preserve">Orchid Supply &amp; Sons </t>
        </is>
      </c>
      <c r="D1273" t="inlineStr">
        <is>
          <t>381 Mill Road</t>
        </is>
      </c>
      <c r="E1273" t="inlineStr">
        <is>
          <t>South</t>
        </is>
      </c>
      <c r="F1273" t="inlineStr">
        <is>
          <t>0490130832</t>
        </is>
      </c>
      <c r="G1273" t="inlineStr">
        <is>
          <t>Daniel Okafor</t>
        </is>
      </c>
      <c r="H1273" t="inlineStr">
        <is>
          <t>2022-11-26</t>
        </is>
      </c>
      <c r="I1273" t="b">
        <v>1</v>
      </c>
      <c r="J1273" t="inlineStr">
        <is>
          <t>active</t>
        </is>
      </c>
      <c r="K1273" t="inlineStr">
        <is>
          <t>Pharmaceuticals</t>
        </is>
      </c>
    </row>
    <row r="1274">
      <c r="A1274" t="inlineStr">
        <is>
          <t>T109661</t>
        </is>
      </c>
      <c r="B1274" t="inlineStr">
        <is>
          <t>Ocean Medical Enterprises</t>
        </is>
      </c>
      <c r="D1274" t="inlineStr">
        <is>
          <t>82 RIVERSIDE</t>
        </is>
      </c>
      <c r="E1274" t="inlineStr">
        <is>
          <t>South</t>
        </is>
      </c>
      <c r="F1274" t="inlineStr">
        <is>
          <t>0960731374</t>
        </is>
      </c>
      <c r="G1274" t="inlineStr">
        <is>
          <t>Elena Rahman</t>
        </is>
      </c>
      <c r="H1274" t="inlineStr">
        <is>
          <t>2020-05-28</t>
        </is>
      </c>
      <c r="I1274" t="b">
        <v>1</v>
      </c>
      <c r="J1274" t="inlineStr">
        <is>
          <t>active</t>
        </is>
      </c>
      <c r="K1274" t="inlineStr">
        <is>
          <t>Textiles and apparel</t>
        </is>
      </c>
    </row>
    <row r="1275">
      <c r="A1275" t="inlineStr">
        <is>
          <t>T109673</t>
        </is>
      </c>
      <c r="B1275" t="inlineStr">
        <is>
          <t>Aldergate Textiles Partners Ltd</t>
        </is>
      </c>
      <c r="D1275" t="inlineStr">
        <is>
          <t>204 Industrial Estate</t>
        </is>
      </c>
      <c r="E1275" t="inlineStr">
        <is>
          <t>North</t>
        </is>
      </c>
      <c r="F1275" t="inlineStr">
        <is>
          <t>0724193379</t>
        </is>
      </c>
      <c r="G1275" t="inlineStr">
        <is>
          <t>M. Novak</t>
        </is>
      </c>
      <c r="H1275" t="inlineStr">
        <is>
          <t>2012-11-08</t>
        </is>
      </c>
      <c r="I1275" t="b">
        <v>1</v>
      </c>
      <c r="J1275" t="inlineStr">
        <is>
          <t>active</t>
        </is>
      </c>
      <c r="K1275" t="inlineStr">
        <is>
          <t>Medical devices</t>
        </is>
      </c>
    </row>
    <row r="1276">
      <c r="A1276" t="inlineStr">
        <is>
          <t>T109675</t>
        </is>
      </c>
      <c r="B1276" t="inlineStr">
        <is>
          <t>Summit Steel Enterprises</t>
        </is>
      </c>
      <c r="C1276" t="inlineStr">
        <is>
          <t>Summit Steel Enterprises</t>
        </is>
      </c>
      <c r="D1276" t="inlineStr">
        <is>
          <t>3 Industrial Estate</t>
        </is>
      </c>
      <c r="E1276" t="inlineStr">
        <is>
          <t>Coastal</t>
        </is>
      </c>
      <c r="F1276" t="inlineStr">
        <is>
          <t>0388736801</t>
        </is>
      </c>
      <c r="G1276" t="inlineStr">
        <is>
          <t>Samuel Al-Sayed</t>
        </is>
      </c>
      <c r="H1276" t="inlineStr">
        <is>
          <t>2022-09-07</t>
        </is>
      </c>
      <c r="I1276" t="b">
        <v>1</v>
      </c>
      <c r="J1276" t="inlineStr">
        <is>
          <t>active</t>
        </is>
      </c>
      <c r="K1276" t="inlineStr">
        <is>
          <t>Pharmaceuticals</t>
        </is>
      </c>
    </row>
    <row r="1277">
      <c r="A1277" t="inlineStr">
        <is>
          <t>T109686</t>
        </is>
      </c>
      <c r="B1277" t="inlineStr">
        <is>
          <t>Horizon Steel Enterprises</t>
        </is>
      </c>
      <c r="D1277" t="inlineStr">
        <is>
          <t>27 Industrial Estate</t>
        </is>
      </c>
      <c r="E1277" t="inlineStr">
        <is>
          <t>Capital</t>
        </is>
      </c>
      <c r="F1277" t="inlineStr">
        <is>
          <t>0243136666</t>
        </is>
      </c>
      <c r="G1277" t="inlineStr">
        <is>
          <t>S. Kowalski</t>
        </is>
      </c>
      <c r="H1277" t="inlineStr">
        <is>
          <t>2018-03-23</t>
        </is>
      </c>
      <c r="I1277" t="b">
        <v>1</v>
      </c>
      <c r="J1277" t="inlineStr">
        <is>
          <t>active</t>
        </is>
      </c>
      <c r="K1277" t="inlineStr">
        <is>
          <t>Textiles and apparel</t>
        </is>
      </c>
    </row>
    <row r="1278">
      <c r="A1278" t="inlineStr">
        <is>
          <t>T109689</t>
        </is>
      </c>
      <c r="B1278" t="inlineStr">
        <is>
          <t xml:space="preserve">Carrick Industries Limited </t>
        </is>
      </c>
      <c r="C1278" t="inlineStr">
        <is>
          <t>Carrick Industries Limited</t>
        </is>
      </c>
      <c r="D1278" t="inlineStr">
        <is>
          <t>55 Riverside</t>
        </is>
      </c>
      <c r="E1278" t="inlineStr">
        <is>
          <t>West</t>
        </is>
      </c>
      <c r="F1278" t="inlineStr">
        <is>
          <t>0661035316</t>
        </is>
      </c>
      <c r="G1278" t="inlineStr">
        <is>
          <t>Nadia Al-Sayed</t>
        </is>
      </c>
      <c r="H1278" t="inlineStr">
        <is>
          <t>2014-04-24</t>
        </is>
      </c>
      <c r="I1278" t="b">
        <v>1</v>
      </c>
      <c r="J1278" t="inlineStr">
        <is>
          <t>active</t>
        </is>
      </c>
      <c r="K1278" t="inlineStr">
        <is>
          <t>General trading</t>
        </is>
      </c>
    </row>
    <row r="1279">
      <c r="A1279" t="inlineStr">
        <is>
          <t>T109698</t>
        </is>
      </c>
      <c r="B1279" t="inlineStr">
        <is>
          <t>Evergreen Living Company</t>
        </is>
      </c>
      <c r="C1279" t="inlineStr">
        <is>
          <t>Evergreen Living Co.</t>
        </is>
      </c>
      <c r="D1279" t="inlineStr">
        <is>
          <t>122 Airport Road</t>
        </is>
      </c>
      <c r="E1279" t="inlineStr">
        <is>
          <t>North</t>
        </is>
      </c>
      <c r="F1279" t="inlineStr">
        <is>
          <t>0951972829</t>
        </is>
      </c>
      <c r="G1279" t="inlineStr">
        <is>
          <t>Samuel Mahmood</t>
        </is>
      </c>
      <c r="H1279" t="inlineStr">
        <is>
          <t>2020-06-19</t>
        </is>
      </c>
      <c r="I1279" t="b">
        <v>1</v>
      </c>
      <c r="J1279" t="inlineStr">
        <is>
          <t>active</t>
        </is>
      </c>
      <c r="K1279" t="inlineStr">
        <is>
          <t>Medical devices</t>
        </is>
      </c>
    </row>
    <row r="1280">
      <c r="A1280" t="inlineStr">
        <is>
          <t>T109703</t>
        </is>
      </c>
      <c r="B1280" t="inlineStr">
        <is>
          <t>Global Enterprises Limited</t>
        </is>
      </c>
      <c r="D1280" t="inlineStr">
        <is>
          <t>333 Mill Road</t>
        </is>
      </c>
      <c r="E1280" t="inlineStr">
        <is>
          <t>West</t>
        </is>
      </c>
      <c r="F1280" t="inlineStr">
        <is>
          <t>0875250293</t>
        </is>
      </c>
      <c r="G1280" t="inlineStr">
        <is>
          <t>Hassan Reyes</t>
        </is>
      </c>
      <c r="H1280" t="inlineStr">
        <is>
          <t>2020-12-01</t>
        </is>
      </c>
      <c r="I1280" t="b">
        <v>1</v>
      </c>
      <c r="J1280" t="inlineStr">
        <is>
          <t>active</t>
        </is>
      </c>
      <c r="K1280" t="inlineStr">
        <is>
          <t>Electronics</t>
        </is>
      </c>
    </row>
    <row r="1281">
      <c r="A1281" t="inlineStr">
        <is>
          <t>T109711</t>
        </is>
      </c>
      <c r="B1281" t="inlineStr">
        <is>
          <t>Pacific Motors Co., Ltd</t>
        </is>
      </c>
      <c r="C1281" t="inlineStr">
        <is>
          <t>Pacific Motors Co., Ltd</t>
        </is>
      </c>
      <c r="D1281" t="inlineStr">
        <is>
          <t>213 Station Road</t>
        </is>
      </c>
      <c r="E1281" t="inlineStr">
        <is>
          <t>South</t>
        </is>
      </c>
      <c r="F1281" t="inlineStr">
        <is>
          <t>0658959092</t>
        </is>
      </c>
      <c r="G1281" t="inlineStr">
        <is>
          <t>Aisha Mensah</t>
        </is>
      </c>
      <c r="H1281" t="inlineStr">
        <is>
          <t>2010-05-15</t>
        </is>
      </c>
      <c r="I1281" t="b">
        <v>1</v>
      </c>
      <c r="J1281" t="inlineStr">
        <is>
          <t>active</t>
        </is>
      </c>
      <c r="K1281" t="inlineStr">
        <is>
          <t>Machinery</t>
        </is>
      </c>
    </row>
    <row r="1282">
      <c r="A1282" t="inlineStr">
        <is>
          <t>T109722</t>
        </is>
      </c>
      <c r="B1282" t="inlineStr">
        <is>
          <t>Carrick Pack International Ltd</t>
        </is>
      </c>
      <c r="C1282" t="inlineStr">
        <is>
          <t>Carrick Pack International Ltd</t>
        </is>
      </c>
      <c r="D1282" t="inlineStr">
        <is>
          <t>173 Mill Road</t>
        </is>
      </c>
      <c r="E1282" t="inlineStr">
        <is>
          <t>West</t>
        </is>
      </c>
      <c r="F1282" t="inlineStr">
        <is>
          <t>0764746766</t>
        </is>
      </c>
      <c r="G1282" t="inlineStr">
        <is>
          <t>Nadia Mahmood</t>
        </is>
      </c>
      <c r="H1282" t="inlineStr">
        <is>
          <t>2021-01-27</t>
        </is>
      </c>
      <c r="I1282" t="b">
        <v>1</v>
      </c>
      <c r="J1282" t="inlineStr">
        <is>
          <t>active</t>
        </is>
      </c>
      <c r="K1282" t="inlineStr">
        <is>
          <t>Medical devices</t>
        </is>
      </c>
    </row>
    <row r="1283">
      <c r="A1283" t="inlineStr">
        <is>
          <t>T109724</t>
        </is>
      </c>
      <c r="B1283" t="inlineStr">
        <is>
          <t>Blue Ocean Agro Co.</t>
        </is>
      </c>
      <c r="C1283" t="inlineStr">
        <is>
          <t>Blue Ocean Agro Co.</t>
        </is>
      </c>
      <c r="D1283" t="inlineStr">
        <is>
          <t>317 Station Road</t>
        </is>
      </c>
      <c r="E1283" t="inlineStr">
        <is>
          <t>South</t>
        </is>
      </c>
      <c r="F1283" t="inlineStr">
        <is>
          <t>0218963272</t>
        </is>
      </c>
      <c r="G1283" t="inlineStr">
        <is>
          <t>Daniel Okafor</t>
        </is>
      </c>
      <c r="H1283" t="inlineStr">
        <is>
          <t>2020-04-02</t>
        </is>
      </c>
      <c r="I1283" t="b">
        <v>1</v>
      </c>
      <c r="J1283" t="inlineStr">
        <is>
          <t>active</t>
        </is>
      </c>
      <c r="K1283" t="inlineStr">
        <is>
          <t>Medical devices</t>
        </is>
      </c>
    </row>
    <row r="1284">
      <c r="A1284" t="inlineStr">
        <is>
          <t>T109730</t>
        </is>
      </c>
      <c r="B1284" t="inlineStr">
        <is>
          <t>Star Glow Co.</t>
        </is>
      </c>
      <c r="C1284" t="inlineStr">
        <is>
          <t>Star Glow Co.</t>
        </is>
      </c>
      <c r="D1284" t="inlineStr">
        <is>
          <t>271 Airport Road</t>
        </is>
      </c>
      <c r="E1284" t="inlineStr">
        <is>
          <t>South</t>
        </is>
      </c>
      <c r="F1284" t="inlineStr">
        <is>
          <t>0315885163</t>
        </is>
      </c>
      <c r="G1284" t="inlineStr">
        <is>
          <t>Farid Bauer</t>
        </is>
      </c>
      <c r="H1284" t="inlineStr">
        <is>
          <t>2013-11-10</t>
        </is>
      </c>
      <c r="I1284" t="b">
        <v>1</v>
      </c>
      <c r="J1284" t="inlineStr">
        <is>
          <t>active</t>
        </is>
      </c>
      <c r="K1284" t="inlineStr">
        <is>
          <t>Machinery</t>
        </is>
      </c>
    </row>
    <row r="1285">
      <c r="A1285" t="inlineStr">
        <is>
          <t>T109743</t>
        </is>
      </c>
      <c r="B1285" t="inlineStr">
        <is>
          <t>SUNRISE DISTRIBUTION ENTERPRISES</t>
        </is>
      </c>
      <c r="D1285" t="inlineStr">
        <is>
          <t>381 Station Road</t>
        </is>
      </c>
      <c r="E1285" t="inlineStr">
        <is>
          <t>North</t>
        </is>
      </c>
      <c r="F1285" t="inlineStr">
        <is>
          <t>0538281391</t>
        </is>
      </c>
      <c r="G1285" t="inlineStr">
        <is>
          <t>M. Bauer</t>
        </is>
      </c>
      <c r="H1285" t="inlineStr">
        <is>
          <t>2008-12-09</t>
        </is>
      </c>
      <c r="I1285" t="b">
        <v>1</v>
      </c>
      <c r="J1285" t="inlineStr">
        <is>
          <t>active</t>
        </is>
      </c>
      <c r="K1285" t="inlineStr">
        <is>
          <t>Cosmetics and personal care</t>
        </is>
      </c>
    </row>
    <row r="1286">
      <c r="A1286" t="inlineStr">
        <is>
          <t>T109748</t>
        </is>
      </c>
      <c r="B1286" t="inlineStr">
        <is>
          <t>Delta Agro Partners Ltd</t>
        </is>
      </c>
      <c r="D1286" t="inlineStr">
        <is>
          <t>142 Market Street</t>
        </is>
      </c>
      <c r="E1286" t="inlineStr">
        <is>
          <t>West</t>
        </is>
      </c>
      <c r="F1286" t="inlineStr">
        <is>
          <t>0514532301</t>
        </is>
      </c>
      <c r="G1286" t="inlineStr">
        <is>
          <t>Samuel Mensah</t>
        </is>
      </c>
      <c r="H1286" t="inlineStr">
        <is>
          <t>2012-10-03</t>
        </is>
      </c>
      <c r="I1286" t="b">
        <v>1</v>
      </c>
      <c r="J1286" t="inlineStr">
        <is>
          <t>active</t>
        </is>
      </c>
      <c r="K1286" t="inlineStr">
        <is>
          <t>General trading</t>
        </is>
      </c>
    </row>
    <row r="1287">
      <c r="A1287" t="inlineStr">
        <is>
          <t>T109753</t>
        </is>
      </c>
      <c r="B1287" t="inlineStr">
        <is>
          <t>Phoenix Mobile Ltd</t>
        </is>
      </c>
      <c r="D1287" t="inlineStr">
        <is>
          <t>Unit 21, 377 Market Street</t>
        </is>
      </c>
      <c r="E1287" t="inlineStr">
        <is>
          <t>West</t>
        </is>
      </c>
      <c r="F1287" t="inlineStr">
        <is>
          <t>0543644422</t>
        </is>
      </c>
      <c r="G1287" t="inlineStr">
        <is>
          <t>Lucia Patel</t>
        </is>
      </c>
      <c r="H1287" t="inlineStr">
        <is>
          <t>2015-04-02</t>
        </is>
      </c>
      <c r="I1287" t="b">
        <v>1</v>
      </c>
      <c r="J1287" t="inlineStr">
        <is>
          <t>active</t>
        </is>
      </c>
      <c r="K1287" t="inlineStr">
        <is>
          <t>Machinery</t>
        </is>
      </c>
    </row>
    <row r="1288">
      <c r="A1288" t="inlineStr">
        <is>
          <t>T109761</t>
        </is>
      </c>
      <c r="B1288" t="inlineStr">
        <is>
          <t>Prime Imports Partners Ltd</t>
        </is>
      </c>
      <c r="D1288" t="inlineStr">
        <is>
          <t>110 Harbour Road</t>
        </is>
      </c>
      <c r="E1288" t="inlineStr">
        <is>
          <t>West</t>
        </is>
      </c>
      <c r="F1288" t="inlineStr">
        <is>
          <t>0359503252</t>
        </is>
      </c>
      <c r="G1288" t="inlineStr">
        <is>
          <t>Nadia Ibrahim</t>
        </is>
      </c>
      <c r="H1288" t="inlineStr">
        <is>
          <t>2014-04-16</t>
        </is>
      </c>
      <c r="I1288" t="b">
        <v>1</v>
      </c>
      <c r="J1288" t="inlineStr">
        <is>
          <t>active</t>
        </is>
      </c>
      <c r="K1288" t="inlineStr">
        <is>
          <t>Electronics</t>
        </is>
      </c>
    </row>
    <row r="1289">
      <c r="A1289" t="inlineStr">
        <is>
          <t>T109769</t>
        </is>
      </c>
      <c r="B1289" t="inlineStr">
        <is>
          <t>Pacific Living &amp; Sons</t>
        </is>
      </c>
      <c r="D1289" t="inlineStr">
        <is>
          <t>157 Industrial Estate</t>
        </is>
      </c>
      <c r="E1289" t="inlineStr">
        <is>
          <t>Capital</t>
        </is>
      </c>
      <c r="F1289" t="inlineStr">
        <is>
          <t>0935123352</t>
        </is>
      </c>
      <c r="G1289" t="inlineStr">
        <is>
          <t>Farid Novak</t>
        </is>
      </c>
      <c r="H1289" t="inlineStr">
        <is>
          <t>2018-04-04</t>
        </is>
      </c>
      <c r="I1289" t="b">
        <v>1</v>
      </c>
      <c r="J1289" t="inlineStr">
        <is>
          <t>active</t>
        </is>
      </c>
      <c r="K1289" t="inlineStr">
        <is>
          <t>Machinery</t>
        </is>
      </c>
    </row>
    <row r="1290">
      <c r="A1290" t="inlineStr">
        <is>
          <t>T109782</t>
        </is>
      </c>
      <c r="B1290" t="inlineStr">
        <is>
          <t>Meridian Agro Partners Ltd</t>
        </is>
      </c>
      <c r="C1290" t="inlineStr">
        <is>
          <t>Meridian Agro Partners Ltd</t>
        </is>
      </c>
      <c r="D1290" t="inlineStr">
        <is>
          <t>348 Bazaar Lane</t>
        </is>
      </c>
      <c r="E1290" t="inlineStr">
        <is>
          <t>North</t>
        </is>
      </c>
      <c r="F1290" t="inlineStr">
        <is>
          <t>0381885124</t>
        </is>
      </c>
      <c r="G1290" t="inlineStr">
        <is>
          <t>Priya Patel</t>
        </is>
      </c>
      <c r="H1290" t="inlineStr">
        <is>
          <t>2021-03-01</t>
        </is>
      </c>
      <c r="I1290" t="b">
        <v>1</v>
      </c>
      <c r="J1290" t="inlineStr">
        <is>
          <t>active</t>
        </is>
      </c>
      <c r="K1290" t="inlineStr">
        <is>
          <t>Medical devices</t>
        </is>
      </c>
    </row>
    <row r="1291">
      <c r="A1291" t="inlineStr">
        <is>
          <t>T109799</t>
        </is>
      </c>
      <c r="B1291" t="inlineStr">
        <is>
          <t>Pacific Fruits Group Ltd</t>
        </is>
      </c>
      <c r="C1291" t="inlineStr">
        <is>
          <t>Pacific Fruits Group Ltd</t>
        </is>
      </c>
      <c r="D1291" t="inlineStr">
        <is>
          <t>327 Harbour Road</t>
        </is>
      </c>
      <c r="E1291" t="inlineStr">
        <is>
          <t>North</t>
        </is>
      </c>
      <c r="F1291" t="inlineStr">
        <is>
          <t>0777430058</t>
        </is>
      </c>
      <c r="G1291" t="inlineStr">
        <is>
          <t>A. Patel</t>
        </is>
      </c>
      <c r="H1291" t="inlineStr">
        <is>
          <t>2013-12-30</t>
        </is>
      </c>
      <c r="I1291" t="b">
        <v>1</v>
      </c>
      <c r="J1291" t="inlineStr">
        <is>
          <t>active</t>
        </is>
      </c>
      <c r="K1291" t="inlineStr">
        <is>
          <t>Cosmetics and personal care</t>
        </is>
      </c>
    </row>
    <row r="1292">
      <c r="A1292" t="inlineStr">
        <is>
          <t>T109806</t>
        </is>
      </c>
      <c r="B1292" t="inlineStr">
        <is>
          <t>Coral Motors Co.</t>
        </is>
      </c>
      <c r="D1292" t="inlineStr">
        <is>
          <t>43 Garden Lane</t>
        </is>
      </c>
      <c r="E1292" t="inlineStr">
        <is>
          <t>South</t>
        </is>
      </c>
      <c r="F1292" t="inlineStr">
        <is>
          <t>0626967352</t>
        </is>
      </c>
      <c r="G1292" t="inlineStr">
        <is>
          <t>Nadia Osei</t>
        </is>
      </c>
      <c r="H1292" t="inlineStr">
        <is>
          <t>2018-02-26</t>
        </is>
      </c>
      <c r="I1292" t="b">
        <v>1</v>
      </c>
      <c r="J1292" t="inlineStr">
        <is>
          <t>active</t>
        </is>
      </c>
      <c r="K1292" t="inlineStr">
        <is>
          <t>Vehicles and parts</t>
        </is>
      </c>
    </row>
    <row r="1293">
      <c r="A1293" t="inlineStr">
        <is>
          <t>T109809</t>
        </is>
      </c>
      <c r="B1293" t="inlineStr">
        <is>
          <t>Coral Pack International Ltd</t>
        </is>
      </c>
      <c r="C1293" t="inlineStr">
        <is>
          <t>Coral Pack International Ltd</t>
        </is>
      </c>
      <c r="D1293" t="inlineStr">
        <is>
          <t>Unit 12, 27 Riverside</t>
        </is>
      </c>
      <c r="E1293" t="inlineStr">
        <is>
          <t>South</t>
        </is>
      </c>
      <c r="F1293" t="inlineStr">
        <is>
          <t>0275095254</t>
        </is>
      </c>
      <c r="G1293" t="inlineStr">
        <is>
          <t>Tomas Okafor</t>
        </is>
      </c>
      <c r="H1293" t="inlineStr">
        <is>
          <t>2020-01-17</t>
        </is>
      </c>
      <c r="I1293" t="b">
        <v>1</v>
      </c>
      <c r="J1293" t="inlineStr">
        <is>
          <t>active</t>
        </is>
      </c>
      <c r="K1293" t="inlineStr">
        <is>
          <t>Textiles and apparel</t>
        </is>
      </c>
    </row>
    <row r="1294">
      <c r="A1294" t="inlineStr">
        <is>
          <t>T109814</t>
        </is>
      </c>
      <c r="B1294" t="inlineStr">
        <is>
          <t>Lotus Fruits Group Ltd</t>
        </is>
      </c>
      <c r="C1294" t="inlineStr">
        <is>
          <t>Lotus Fruits Group Ltd</t>
        </is>
      </c>
      <c r="D1294" t="inlineStr">
        <is>
          <t>23 Industrial Estate</t>
        </is>
      </c>
      <c r="E1294" t="inlineStr">
        <is>
          <t>Coastal</t>
        </is>
      </c>
      <c r="F1294" t="inlineStr">
        <is>
          <t>0831218545</t>
        </is>
      </c>
      <c r="G1294" t="inlineStr">
        <is>
          <t>Mei Kowalski</t>
        </is>
      </c>
      <c r="H1294" t="inlineStr">
        <is>
          <t>2021-06-20</t>
        </is>
      </c>
      <c r="I1294" t="b">
        <v>1</v>
      </c>
      <c r="J1294" t="inlineStr">
        <is>
          <t>active</t>
        </is>
      </c>
      <c r="K1294" t="inlineStr">
        <is>
          <t>Electronics</t>
        </is>
      </c>
    </row>
    <row r="1295">
      <c r="A1295" t="inlineStr">
        <is>
          <t>T109823</t>
        </is>
      </c>
      <c r="B1295" t="inlineStr">
        <is>
          <t>Sunrise Commercial Partners Ltd</t>
        </is>
      </c>
      <c r="C1295" t="inlineStr">
        <is>
          <t>Sunrise Commercial Partners Ltd</t>
        </is>
      </c>
      <c r="D1295" t="inlineStr">
        <is>
          <t>304 Mill Road</t>
        </is>
      </c>
      <c r="E1295" t="inlineStr">
        <is>
          <t>North</t>
        </is>
      </c>
      <c r="F1295" t="inlineStr">
        <is>
          <t>0280830123</t>
        </is>
      </c>
      <c r="G1295" t="inlineStr">
        <is>
          <t>Omar Chen</t>
        </is>
      </c>
      <c r="H1295" t="inlineStr">
        <is>
          <t>2017-10-06</t>
        </is>
      </c>
      <c r="I1295" t="b">
        <v>1</v>
      </c>
      <c r="J1295" t="inlineStr">
        <is>
          <t>active</t>
        </is>
      </c>
      <c r="K1295" t="inlineStr">
        <is>
          <t>Electronics</t>
        </is>
      </c>
    </row>
    <row r="1296">
      <c r="A1296" t="inlineStr">
        <is>
          <t>T109833</t>
        </is>
      </c>
      <c r="B1296" t="inlineStr">
        <is>
          <t>Central Steel Holdings Limited</t>
        </is>
      </c>
      <c r="D1296" t="inlineStr">
        <is>
          <t>56 Temple Street</t>
        </is>
      </c>
      <c r="E1296" t="inlineStr">
        <is>
          <t>East</t>
        </is>
      </c>
      <c r="F1296" t="inlineStr">
        <is>
          <t>0427568889</t>
        </is>
      </c>
      <c r="G1296" t="inlineStr">
        <is>
          <t>Hassan Chen</t>
        </is>
      </c>
      <c r="H1296" t="inlineStr">
        <is>
          <t>2017-02-11</t>
        </is>
      </c>
      <c r="I1296" t="b">
        <v>1</v>
      </c>
      <c r="J1296" t="inlineStr">
        <is>
          <t>active</t>
        </is>
      </c>
      <c r="K1296" t="inlineStr">
        <is>
          <t>Textiles and apparel</t>
        </is>
      </c>
    </row>
    <row r="1297">
      <c r="A1297" t="inlineStr">
        <is>
          <t>T109835</t>
        </is>
      </c>
      <c r="B1297" t="inlineStr">
        <is>
          <t>Evergreen Commercial Co., Ltd</t>
        </is>
      </c>
      <c r="C1297" t="inlineStr">
        <is>
          <t>Evergreen Commercial Co., Ltd</t>
        </is>
      </c>
      <c r="D1297" t="inlineStr">
        <is>
          <t>206 Garden Lane</t>
        </is>
      </c>
      <c r="E1297" t="inlineStr">
        <is>
          <t>West</t>
        </is>
      </c>
      <c r="F1297" t="inlineStr">
        <is>
          <t>0907967721</t>
        </is>
      </c>
      <c r="G1297" t="inlineStr">
        <is>
          <t>Omar Patel</t>
        </is>
      </c>
      <c r="H1297" t="inlineStr">
        <is>
          <t>2009-02-19</t>
        </is>
      </c>
      <c r="I1297" t="b">
        <v>1</v>
      </c>
      <c r="J1297" t="inlineStr">
        <is>
          <t>active</t>
        </is>
      </c>
      <c r="K1297" t="inlineStr">
        <is>
          <t>Pharmaceuticals</t>
        </is>
      </c>
    </row>
    <row r="1298">
      <c r="A1298" t="inlineStr">
        <is>
          <t>T109843</t>
        </is>
      </c>
      <c r="B1298" t="inlineStr">
        <is>
          <t>Ashcombe Steel Group Limited</t>
        </is>
      </c>
      <c r="C1298" t="inlineStr">
        <is>
          <t>Ashcombe Steel Group Ltd</t>
        </is>
      </c>
      <c r="D1298" t="inlineStr">
        <is>
          <t>261 Mill Rd</t>
        </is>
      </c>
      <c r="E1298" t="inlineStr">
        <is>
          <t>North</t>
        </is>
      </c>
      <c r="F1298" t="inlineStr">
        <is>
          <t>0216888901</t>
        </is>
      </c>
      <c r="G1298" t="inlineStr">
        <is>
          <t>Nadia Mwangi</t>
        </is>
      </c>
      <c r="H1298" t="inlineStr">
        <is>
          <t>2009-07-18</t>
        </is>
      </c>
      <c r="I1298" t="b">
        <v>1</v>
      </c>
      <c r="J1298" t="inlineStr">
        <is>
          <t>active</t>
        </is>
      </c>
      <c r="K1298" t="inlineStr">
        <is>
          <t>Textiles and apparel</t>
        </is>
      </c>
    </row>
    <row r="1299">
      <c r="A1299" t="inlineStr">
        <is>
          <t>T109852</t>
        </is>
      </c>
      <c r="B1299" t="inlineStr">
        <is>
          <t>Orchid Electronics Partners Limited</t>
        </is>
      </c>
      <c r="C1299" t="inlineStr">
        <is>
          <t>Orchid Electronics Partners Ltd</t>
        </is>
      </c>
      <c r="D1299" t="inlineStr">
        <is>
          <t>257 Riverside</t>
        </is>
      </c>
      <c r="E1299" t="inlineStr">
        <is>
          <t>Coastal</t>
        </is>
      </c>
      <c r="F1299" t="inlineStr">
        <is>
          <t>0603831583</t>
        </is>
      </c>
      <c r="G1299" t="inlineStr">
        <is>
          <t>Ravi Kowalski</t>
        </is>
      </c>
      <c r="H1299" t="inlineStr">
        <is>
          <t>2022-08-10</t>
        </is>
      </c>
      <c r="I1299" t="b">
        <v>1</v>
      </c>
      <c r="J1299" t="inlineStr">
        <is>
          <t>active</t>
        </is>
      </c>
      <c r="K1299" t="inlineStr">
        <is>
          <t>Steel and construction</t>
        </is>
      </c>
    </row>
    <row r="1300">
      <c r="A1300" t="inlineStr">
        <is>
          <t>T109861</t>
        </is>
      </c>
      <c r="B1300" t="inlineStr">
        <is>
          <t>Global Distribution Group Ltd</t>
        </is>
      </c>
      <c r="C1300" t="inlineStr">
        <is>
          <t>Global Distribution Group Ltd</t>
        </is>
      </c>
      <c r="D1300" t="inlineStr">
        <is>
          <t>57 Harbour Road</t>
        </is>
      </c>
      <c r="E1300" t="inlineStr">
        <is>
          <t>Coastal</t>
        </is>
      </c>
      <c r="F1300" t="inlineStr">
        <is>
          <t>0353916502</t>
        </is>
      </c>
      <c r="G1300" t="inlineStr">
        <is>
          <t>Tomas Rahman</t>
        </is>
      </c>
      <c r="H1300" t="inlineStr">
        <is>
          <t>2009-07-06</t>
        </is>
      </c>
      <c r="I1300" t="b">
        <v>1</v>
      </c>
      <c r="J1300" t="inlineStr">
        <is>
          <t>active</t>
        </is>
      </c>
      <c r="K1300" t="inlineStr">
        <is>
          <t>Medical devices</t>
        </is>
      </c>
    </row>
    <row r="1301">
      <c r="A1301" t="inlineStr">
        <is>
          <t>T109868</t>
        </is>
      </c>
      <c r="B1301" t="inlineStr">
        <is>
          <t>Central Industries Holdings Ltd</t>
        </is>
      </c>
      <c r="D1301" t="inlineStr">
        <is>
          <t>23 Airport Road</t>
        </is>
      </c>
      <c r="E1301" t="inlineStr">
        <is>
          <t>Capital</t>
        </is>
      </c>
      <c r="F1301" t="inlineStr">
        <is>
          <t>0562776953</t>
        </is>
      </c>
      <c r="G1301" t="inlineStr">
        <is>
          <t>Kenji Mwangi</t>
        </is>
      </c>
      <c r="H1301" t="inlineStr">
        <is>
          <t>2017-05-09</t>
        </is>
      </c>
      <c r="I1301" t="b">
        <v>1</v>
      </c>
      <c r="J1301" t="inlineStr">
        <is>
          <t>active</t>
        </is>
      </c>
      <c r="K1301" t="inlineStr">
        <is>
          <t>Steel and construction</t>
        </is>
      </c>
    </row>
    <row r="1302">
      <c r="A1302" t="inlineStr">
        <is>
          <t>T109873</t>
        </is>
      </c>
      <c r="B1302" t="inlineStr">
        <is>
          <t>Pacific Industries Co.</t>
        </is>
      </c>
      <c r="D1302" t="inlineStr">
        <is>
          <t>24 Garden Lane</t>
        </is>
      </c>
      <c r="E1302" t="inlineStr">
        <is>
          <t>Coastal</t>
        </is>
      </c>
      <c r="F1302" t="inlineStr">
        <is>
          <t>0975014346</t>
        </is>
      </c>
      <c r="G1302" t="inlineStr">
        <is>
          <t>B. Patel</t>
        </is>
      </c>
      <c r="H1302" t="inlineStr">
        <is>
          <t>2015-12-07</t>
        </is>
      </c>
      <c r="I1302" t="b">
        <v>1</v>
      </c>
      <c r="J1302" t="inlineStr">
        <is>
          <t>active</t>
        </is>
      </c>
      <c r="K1302" t="inlineStr">
        <is>
          <t>Textiles and apparel</t>
        </is>
      </c>
    </row>
    <row r="1303">
      <c r="A1303" t="inlineStr">
        <is>
          <t>T109880</t>
        </is>
      </c>
      <c r="B1303" t="inlineStr">
        <is>
          <t>Inverness Enterprises Co.</t>
        </is>
      </c>
      <c r="C1303" t="inlineStr">
        <is>
          <t>Inverness Enterprises Co.</t>
        </is>
      </c>
      <c r="D1303" t="inlineStr">
        <is>
          <t>64 Industrial Estate</t>
        </is>
      </c>
      <c r="E1303" t="inlineStr">
        <is>
          <t>South</t>
        </is>
      </c>
      <c r="F1303" t="inlineStr">
        <is>
          <t>0758907929</t>
        </is>
      </c>
      <c r="G1303" t="inlineStr">
        <is>
          <t>Fatima Novak</t>
        </is>
      </c>
      <c r="H1303" t="inlineStr">
        <is>
          <t>2012-12-30</t>
        </is>
      </c>
      <c r="I1303" t="b">
        <v>1</v>
      </c>
      <c r="J1303" t="inlineStr">
        <is>
          <t>active</t>
        </is>
      </c>
      <c r="K1303" t="inlineStr">
        <is>
          <t>Pharmaceuticals</t>
        </is>
      </c>
    </row>
    <row r="1304">
      <c r="A1304" t="inlineStr">
        <is>
          <t>T109890</t>
        </is>
      </c>
      <c r="B1304" t="inlineStr">
        <is>
          <t>Blue Ocean Fruits &amp; Sons</t>
        </is>
      </c>
      <c r="D1304" t="inlineStr">
        <is>
          <t>32 Bazaar Lane</t>
        </is>
      </c>
      <c r="E1304" t="inlineStr">
        <is>
          <t>Coastal</t>
        </is>
      </c>
      <c r="F1304" t="inlineStr">
        <is>
          <t>0253034061</t>
        </is>
      </c>
      <c r="G1304" t="inlineStr">
        <is>
          <t>Somchai Bauer</t>
        </is>
      </c>
      <c r="H1304" t="inlineStr">
        <is>
          <t>2025-12-20</t>
        </is>
      </c>
      <c r="I1304" t="b">
        <v>1</v>
      </c>
      <c r="J1304" t="inlineStr">
        <is>
          <t>dormant</t>
        </is>
      </c>
      <c r="K1304" t="inlineStr">
        <is>
          <t>Electronics</t>
        </is>
      </c>
    </row>
    <row r="1305">
      <c r="A1305" t="inlineStr">
        <is>
          <t>T109896</t>
        </is>
      </c>
      <c r="B1305" t="inlineStr">
        <is>
          <t>Eastern Glow Group Ltd</t>
        </is>
      </c>
      <c r="D1305" t="inlineStr">
        <is>
          <t>170 Riverside</t>
        </is>
      </c>
      <c r="E1305" t="inlineStr">
        <is>
          <t>Coastal</t>
        </is>
      </c>
      <c r="F1305" t="inlineStr">
        <is>
          <t>0323071137</t>
        </is>
      </c>
      <c r="G1305" t="inlineStr">
        <is>
          <t>Kenji Patel</t>
        </is>
      </c>
      <c r="H1305" t="inlineStr">
        <is>
          <t>2011-06-17</t>
        </is>
      </c>
      <c r="I1305" t="b">
        <v>1</v>
      </c>
      <c r="J1305" t="inlineStr">
        <is>
          <t>active</t>
        </is>
      </c>
      <c r="K1305" t="inlineStr">
        <is>
          <t>Cosmetics and personal care</t>
        </is>
      </c>
    </row>
    <row r="1306">
      <c r="A1306" t="inlineStr">
        <is>
          <t>T109901</t>
        </is>
      </c>
      <c r="B1306" t="inlineStr">
        <is>
          <t>Dunmore Pack Holdings Ltd</t>
        </is>
      </c>
      <c r="C1306" t="inlineStr">
        <is>
          <t>Dunmore Pack Holdings Ltd</t>
        </is>
      </c>
      <c r="D1306" t="inlineStr">
        <is>
          <t>315 AIRPORT ROAD</t>
        </is>
      </c>
      <c r="E1306" t="inlineStr">
        <is>
          <t>East</t>
        </is>
      </c>
      <c r="F1306" t="inlineStr">
        <is>
          <t>0422125688</t>
        </is>
      </c>
      <c r="G1306" t="inlineStr">
        <is>
          <t>Ingrid Patel</t>
        </is>
      </c>
      <c r="H1306" t="inlineStr">
        <is>
          <t>2009-10-13</t>
        </is>
      </c>
      <c r="I1306" t="b">
        <v>1</v>
      </c>
      <c r="J1306" t="inlineStr">
        <is>
          <t>dormant</t>
        </is>
      </c>
      <c r="K1306" t="inlineStr">
        <is>
          <t>Pharmaceuticals</t>
        </is>
      </c>
    </row>
    <row r="1307">
      <c r="A1307" t="inlineStr">
        <is>
          <t>T109907</t>
        </is>
      </c>
      <c r="B1307" t="inlineStr">
        <is>
          <t>Coral Fruits Partners Limited</t>
        </is>
      </c>
      <c r="D1307" t="inlineStr">
        <is>
          <t>60 Garden Lane</t>
        </is>
      </c>
      <c r="E1307" t="inlineStr">
        <is>
          <t>Capital</t>
        </is>
      </c>
      <c r="F1307" t="inlineStr">
        <is>
          <t>0751343099</t>
        </is>
      </c>
      <c r="G1307" t="inlineStr">
        <is>
          <t>Nadia Chen</t>
        </is>
      </c>
      <c r="H1307" t="inlineStr">
        <is>
          <t>2013-11-16</t>
        </is>
      </c>
      <c r="I1307" t="b">
        <v>1</v>
      </c>
      <c r="J1307" t="inlineStr">
        <is>
          <t>active</t>
        </is>
      </c>
      <c r="K1307" t="inlineStr">
        <is>
          <t>Cosmetics and personal care</t>
        </is>
      </c>
    </row>
    <row r="1308">
      <c r="A1308" t="inlineStr">
        <is>
          <t>T109915</t>
        </is>
      </c>
      <c r="B1308" t="inlineStr">
        <is>
          <t>Global Enterprises Limited</t>
        </is>
      </c>
      <c r="C1308" t="inlineStr">
        <is>
          <t>Global Trade</t>
        </is>
      </c>
      <c r="D1308" t="inlineStr">
        <is>
          <t>Unit 16, 50 Market Street</t>
        </is>
      </c>
      <c r="E1308" t="inlineStr">
        <is>
          <t>West</t>
        </is>
      </c>
      <c r="F1308" t="inlineStr">
        <is>
          <t>0348164765</t>
        </is>
      </c>
      <c r="G1308" t="inlineStr">
        <is>
          <t>Kenji Osei</t>
        </is>
      </c>
      <c r="H1308" t="inlineStr">
        <is>
          <t>2016-03-11</t>
        </is>
      </c>
      <c r="I1308" t="b">
        <v>1</v>
      </c>
      <c r="J1308" t="inlineStr">
        <is>
          <t>active</t>
        </is>
      </c>
      <c r="K1308" t="inlineStr">
        <is>
          <t>Medical devices</t>
        </is>
      </c>
    </row>
    <row r="1309">
      <c r="A1309" t="inlineStr">
        <is>
          <t>T109924</t>
        </is>
      </c>
      <c r="B1309" t="inlineStr">
        <is>
          <t>Evergreen Supply Company Limited</t>
        </is>
      </c>
      <c r="D1309" t="inlineStr">
        <is>
          <t>118 Harbour Road</t>
        </is>
      </c>
      <c r="E1309" t="inlineStr">
        <is>
          <t>Capital</t>
        </is>
      </c>
      <c r="F1309" t="inlineStr">
        <is>
          <t>0724006370</t>
        </is>
      </c>
      <c r="G1309" t="inlineStr">
        <is>
          <t>Amina Bauer</t>
        </is>
      </c>
      <c r="H1309" t="inlineStr">
        <is>
          <t>2018-06-12</t>
        </is>
      </c>
      <c r="I1309" t="b">
        <v>1</v>
      </c>
      <c r="J1309" t="inlineStr">
        <is>
          <t>active</t>
        </is>
      </c>
      <c r="K1309" t="inlineStr">
        <is>
          <t>Machinery</t>
        </is>
      </c>
    </row>
    <row r="1310">
      <c r="A1310" t="inlineStr">
        <is>
          <t>T109931</t>
        </is>
      </c>
      <c r="B1310" t="inlineStr">
        <is>
          <t>Star Electronics Partners Ltd</t>
        </is>
      </c>
      <c r="D1310" t="inlineStr">
        <is>
          <t>233 Market Street</t>
        </is>
      </c>
      <c r="E1310" t="inlineStr">
        <is>
          <t>North</t>
        </is>
      </c>
      <c r="F1310" t="inlineStr">
        <is>
          <t>0780611627</t>
        </is>
      </c>
      <c r="G1310" t="inlineStr">
        <is>
          <t>Aisha Mensah</t>
        </is>
      </c>
      <c r="H1310" t="inlineStr">
        <is>
          <t>2015-01-23</t>
        </is>
      </c>
      <c r="I1310" t="b">
        <v>1</v>
      </c>
      <c r="J1310" t="inlineStr">
        <is>
          <t>active</t>
        </is>
      </c>
      <c r="K1310" t="inlineStr">
        <is>
          <t>Fuel and chemicals</t>
        </is>
      </c>
    </row>
    <row r="1311">
      <c r="A1311" t="inlineStr">
        <is>
          <t>T109936</t>
        </is>
      </c>
      <c r="B1311" t="inlineStr">
        <is>
          <t>Evergreen Industries Co., Ltd</t>
        </is>
      </c>
      <c r="C1311" t="inlineStr">
        <is>
          <t>Evergreen Industries Co., Ltd</t>
        </is>
      </c>
      <c r="D1311" t="inlineStr">
        <is>
          <t>277 Garden Lane</t>
        </is>
      </c>
      <c r="E1311" t="inlineStr">
        <is>
          <t>Coastal</t>
        </is>
      </c>
      <c r="F1311" t="inlineStr">
        <is>
          <t>0805810317</t>
        </is>
      </c>
      <c r="G1311" t="inlineStr">
        <is>
          <t>Tomas Mwangi</t>
        </is>
      </c>
      <c r="H1311" t="inlineStr">
        <is>
          <t>2011-08-28</t>
        </is>
      </c>
      <c r="I1311" t="b">
        <v>1</v>
      </c>
      <c r="J1311" t="inlineStr">
        <is>
          <t>active</t>
        </is>
      </c>
      <c r="K1311" t="inlineStr">
        <is>
          <t>General trading</t>
        </is>
      </c>
    </row>
    <row r="1312">
      <c r="A1312" t="inlineStr">
        <is>
          <t>T109952</t>
        </is>
      </c>
      <c r="B1312" t="inlineStr">
        <is>
          <t>Inverness Imports Group Ltd</t>
        </is>
      </c>
      <c r="C1312" t="inlineStr">
        <is>
          <t>Inverness Imports Group Ltd</t>
        </is>
      </c>
      <c r="D1312" t="inlineStr">
        <is>
          <t>244 Riverside</t>
        </is>
      </c>
      <c r="E1312" t="inlineStr">
        <is>
          <t>West</t>
        </is>
      </c>
      <c r="F1312" t="inlineStr">
        <is>
          <t>0601437315</t>
        </is>
      </c>
      <c r="G1312" t="inlineStr">
        <is>
          <t>Elena Reyes</t>
        </is>
      </c>
      <c r="H1312" t="inlineStr">
        <is>
          <t>2011-07-09</t>
        </is>
      </c>
      <c r="I1312" t="b">
        <v>1</v>
      </c>
      <c r="J1312" t="inlineStr">
        <is>
          <t>active</t>
        </is>
      </c>
      <c r="K1312" t="inlineStr">
        <is>
          <t>Vehicles and parts</t>
        </is>
      </c>
    </row>
    <row r="1313">
      <c r="A1313" t="inlineStr">
        <is>
          <t>T109959</t>
        </is>
      </c>
      <c r="B1313" t="inlineStr">
        <is>
          <t>Horizon Textiles Ltd</t>
        </is>
      </c>
      <c r="C1313" t="inlineStr">
        <is>
          <t>Horizon Textiles Ltd</t>
        </is>
      </c>
      <c r="D1313" t="inlineStr">
        <is>
          <t>217 Temple Street</t>
        </is>
      </c>
      <c r="E1313" t="inlineStr">
        <is>
          <t>Capital</t>
        </is>
      </c>
      <c r="F1313" t="inlineStr">
        <is>
          <t>0487206434</t>
        </is>
      </c>
      <c r="G1313" t="inlineStr">
        <is>
          <t>B. Mensah</t>
        </is>
      </c>
      <c r="H1313" t="inlineStr">
        <is>
          <t>2018-03-25</t>
        </is>
      </c>
      <c r="I1313" t="b">
        <v>1</v>
      </c>
      <c r="J1313" t="inlineStr">
        <is>
          <t>active</t>
        </is>
      </c>
      <c r="K1313" t="inlineStr">
        <is>
          <t>Textiles and apparel</t>
        </is>
      </c>
    </row>
    <row r="1314">
      <c r="A1314" t="inlineStr">
        <is>
          <t>T109966</t>
        </is>
      </c>
      <c r="B1314" t="inlineStr">
        <is>
          <t>Phoenix Glow International Ltd</t>
        </is>
      </c>
      <c r="D1314" t="inlineStr">
        <is>
          <t>364 Mill Road</t>
        </is>
      </c>
      <c r="E1314" t="inlineStr">
        <is>
          <t>North</t>
        </is>
      </c>
      <c r="F1314" t="inlineStr">
        <is>
          <t>0761715160</t>
        </is>
      </c>
      <c r="G1314" t="inlineStr">
        <is>
          <t>Somchai Reyes</t>
        </is>
      </c>
      <c r="H1314" t="inlineStr">
        <is>
          <t>2010-07-30</t>
        </is>
      </c>
      <c r="I1314" t="b">
        <v>1</v>
      </c>
      <c r="J1314" t="inlineStr">
        <is>
          <t>active</t>
        </is>
      </c>
      <c r="K1314" t="inlineStr">
        <is>
          <t>Vehicles and parts</t>
        </is>
      </c>
    </row>
    <row r="1315">
      <c r="A1315" t="inlineStr">
        <is>
          <t>T109974</t>
        </is>
      </c>
      <c r="B1315" t="inlineStr">
        <is>
          <t>Aldergate Glow Group Ltd</t>
        </is>
      </c>
      <c r="D1315" t="inlineStr">
        <is>
          <t>177 Harbour Rd</t>
        </is>
      </c>
      <c r="E1315" t="inlineStr">
        <is>
          <t>West</t>
        </is>
      </c>
      <c r="F1315" t="inlineStr">
        <is>
          <t>0778411440</t>
        </is>
      </c>
      <c r="G1315" t="inlineStr">
        <is>
          <t>Ingrid Mensah</t>
        </is>
      </c>
      <c r="H1315" t="inlineStr">
        <is>
          <t>2014-12-26</t>
        </is>
      </c>
      <c r="I1315" t="b">
        <v>1</v>
      </c>
      <c r="J1315" t="inlineStr">
        <is>
          <t>active</t>
        </is>
      </c>
      <c r="K1315" t="inlineStr">
        <is>
          <t>Cosmetics and personal care</t>
        </is>
      </c>
    </row>
    <row r="1316">
      <c r="A1316" t="inlineStr">
        <is>
          <t>T109975</t>
        </is>
      </c>
      <c r="B1316" t="inlineStr">
        <is>
          <t>Global Fruits Group Ltd</t>
        </is>
      </c>
      <c r="C1316" t="inlineStr">
        <is>
          <t>Global Fruits Group Ltd</t>
        </is>
      </c>
      <c r="D1316" t="inlineStr">
        <is>
          <t>136 Harbour Rd</t>
        </is>
      </c>
      <c r="E1316" t="inlineStr">
        <is>
          <t>North</t>
        </is>
      </c>
      <c r="F1316" t="inlineStr">
        <is>
          <t>0221348606</t>
        </is>
      </c>
      <c r="G1316" t="inlineStr">
        <is>
          <t>Joseph Nguyen-Lee</t>
        </is>
      </c>
      <c r="H1316" t="inlineStr">
        <is>
          <t>2019-12-30</t>
        </is>
      </c>
      <c r="I1316" t="b">
        <v>1</v>
      </c>
      <c r="J1316" t="inlineStr">
        <is>
          <t>active</t>
        </is>
      </c>
      <c r="K1316" t="inlineStr">
        <is>
          <t>Cosmetics and personal care</t>
        </is>
      </c>
    </row>
    <row r="1317">
      <c r="A1317" t="inlineStr">
        <is>
          <t>T109987</t>
        </is>
      </c>
      <c r="B1317" t="inlineStr">
        <is>
          <t>Horizon Supply Ltd</t>
        </is>
      </c>
      <c r="D1317" t="inlineStr">
        <is>
          <t>54 Temple Street</t>
        </is>
      </c>
      <c r="E1317" t="inlineStr">
        <is>
          <t>Capital</t>
        </is>
      </c>
      <c r="F1317" t="inlineStr">
        <is>
          <t>0595860873</t>
        </is>
      </c>
      <c r="G1317" t="inlineStr">
        <is>
          <t>Lucia Haddad</t>
        </is>
      </c>
      <c r="H1317" t="inlineStr">
        <is>
          <t>2018-12-16</t>
        </is>
      </c>
      <c r="I1317" t="b">
        <v>1</v>
      </c>
      <c r="J1317" t="inlineStr">
        <is>
          <t>active</t>
        </is>
      </c>
      <c r="K1317" t="inlineStr">
        <is>
          <t>Food importers</t>
        </is>
      </c>
    </row>
    <row r="1318">
      <c r="A1318" t="inlineStr">
        <is>
          <t>T109990</t>
        </is>
      </c>
      <c r="B1318" t="inlineStr">
        <is>
          <t>UNITED MOBILE LIMITED</t>
        </is>
      </c>
      <c r="D1318" t="inlineStr">
        <is>
          <t>183 Airport Road</t>
        </is>
      </c>
      <c r="E1318" t="inlineStr">
        <is>
          <t>East</t>
        </is>
      </c>
      <c r="F1318" t="inlineStr">
        <is>
          <t>0998404942</t>
        </is>
      </c>
      <c r="G1318" t="inlineStr">
        <is>
          <t>Lucia Osei</t>
        </is>
      </c>
      <c r="H1318" t="inlineStr">
        <is>
          <t>2015-01-24</t>
        </is>
      </c>
      <c r="I1318" t="b">
        <v>1</v>
      </c>
      <c r="J1318" t="inlineStr">
        <is>
          <t>active</t>
        </is>
      </c>
      <c r="K1318" t="inlineStr">
        <is>
          <t>Machinery</t>
        </is>
      </c>
    </row>
    <row r="1319">
      <c r="A1319" t="inlineStr">
        <is>
          <t>T109997</t>
        </is>
      </c>
      <c r="B1319" t="inlineStr">
        <is>
          <t>Prescott Industries Co.</t>
        </is>
      </c>
      <c r="C1319" t="inlineStr">
        <is>
          <t>Prescott Industries Co.</t>
        </is>
      </c>
      <c r="D1319" t="inlineStr">
        <is>
          <t>Unit 27, 54 Station Road</t>
        </is>
      </c>
      <c r="E1319" t="inlineStr">
        <is>
          <t>South</t>
        </is>
      </c>
      <c r="F1319" t="inlineStr">
        <is>
          <t>0410386178</t>
        </is>
      </c>
      <c r="G1319" t="inlineStr">
        <is>
          <t>A. Haddad</t>
        </is>
      </c>
      <c r="H1319" t="inlineStr">
        <is>
          <t>2021-05-09</t>
        </is>
      </c>
      <c r="I1319" t="b">
        <v>1</v>
      </c>
      <c r="J1319" t="inlineStr">
        <is>
          <t>active</t>
        </is>
      </c>
      <c r="K1319" t="inlineStr">
        <is>
          <t>Machinery</t>
        </is>
      </c>
    </row>
    <row r="1320">
      <c r="A1320" t="inlineStr">
        <is>
          <t>T110005</t>
        </is>
      </c>
      <c r="B1320" t="inlineStr">
        <is>
          <t>Star Supply Partners Ltd</t>
        </is>
      </c>
      <c r="C1320" t="inlineStr">
        <is>
          <t>Star Supply Partners Ltd</t>
        </is>
      </c>
      <c r="D1320" t="inlineStr">
        <is>
          <t>247 Market Street</t>
        </is>
      </c>
      <c r="E1320" t="inlineStr">
        <is>
          <t>East</t>
        </is>
      </c>
      <c r="F1320" t="inlineStr">
        <is>
          <t>0231906946</t>
        </is>
      </c>
      <c r="G1320" t="inlineStr">
        <is>
          <t>M. Novak</t>
        </is>
      </c>
      <c r="H1320" t="inlineStr">
        <is>
          <t>2011-05-29</t>
        </is>
      </c>
      <c r="I1320" t="b">
        <v>1</v>
      </c>
      <c r="J1320" t="inlineStr">
        <is>
          <t>active</t>
        </is>
      </c>
      <c r="K1320" t="inlineStr">
        <is>
          <t>Electronics</t>
        </is>
      </c>
    </row>
    <row r="1321">
      <c r="A1321" t="inlineStr">
        <is>
          <t>T110015</t>
        </is>
      </c>
      <c r="B1321" t="inlineStr">
        <is>
          <t>Sunrise Electronics &amp; Sons</t>
        </is>
      </c>
      <c r="C1321" t="inlineStr">
        <is>
          <t>Sunrise Electronics &amp; Sons</t>
        </is>
      </c>
      <c r="D1321" t="inlineStr">
        <is>
          <t>386 Harbour Road</t>
        </is>
      </c>
      <c r="E1321" t="inlineStr">
        <is>
          <t>West</t>
        </is>
      </c>
      <c r="F1321" t="inlineStr">
        <is>
          <t>0910813712</t>
        </is>
      </c>
      <c r="G1321" t="inlineStr">
        <is>
          <t>Hassan Osei</t>
        </is>
      </c>
      <c r="H1321" t="inlineStr">
        <is>
          <t>2020-03-15</t>
        </is>
      </c>
      <c r="I1321" t="b">
        <v>1</v>
      </c>
      <c r="J1321" t="inlineStr">
        <is>
          <t>active</t>
        </is>
      </c>
      <c r="K1321" t="inlineStr">
        <is>
          <t>Food importers</t>
        </is>
      </c>
    </row>
    <row r="1322">
      <c r="A1322" t="inlineStr">
        <is>
          <t>T110021</t>
        </is>
      </c>
      <c r="B1322" t="inlineStr">
        <is>
          <t>Central Mobile Partners Ltd</t>
        </is>
      </c>
      <c r="C1322" t="inlineStr">
        <is>
          <t>Central Mobile Partners Ltd</t>
        </is>
      </c>
      <c r="D1322" t="inlineStr">
        <is>
          <t>66 Industrial Estate</t>
        </is>
      </c>
      <c r="E1322" t="inlineStr">
        <is>
          <t>North</t>
        </is>
      </c>
      <c r="F1322" t="inlineStr">
        <is>
          <t>0760435541</t>
        </is>
      </c>
      <c r="G1322" t="inlineStr">
        <is>
          <t>Amina Rahman</t>
        </is>
      </c>
      <c r="H1322" t="inlineStr">
        <is>
          <t>2014-08-02</t>
        </is>
      </c>
      <c r="I1322" t="b">
        <v>1</v>
      </c>
      <c r="J1322" t="inlineStr">
        <is>
          <t>active</t>
        </is>
      </c>
      <c r="K1322" t="inlineStr">
        <is>
          <t>Medical devices</t>
        </is>
      </c>
    </row>
    <row r="1323">
      <c r="A1323" t="inlineStr">
        <is>
          <t>T110026</t>
        </is>
      </c>
      <c r="B1323" t="inlineStr">
        <is>
          <t>Central Commercial &amp; Sons</t>
        </is>
      </c>
      <c r="D1323" t="inlineStr">
        <is>
          <t>300 Harbour Road</t>
        </is>
      </c>
      <c r="E1323" t="inlineStr">
        <is>
          <t>Capital</t>
        </is>
      </c>
      <c r="F1323" t="inlineStr">
        <is>
          <t>0747224425</t>
        </is>
      </c>
      <c r="G1323" t="inlineStr">
        <is>
          <t>Amina Mahmood</t>
        </is>
      </c>
      <c r="H1323" t="inlineStr">
        <is>
          <t>2022-07-11</t>
        </is>
      </c>
      <c r="I1323" t="b">
        <v>1</v>
      </c>
      <c r="J1323" t="inlineStr">
        <is>
          <t>active</t>
        </is>
      </c>
      <c r="K1323" t="inlineStr">
        <is>
          <t>Cosmetics and personal care</t>
        </is>
      </c>
    </row>
    <row r="1324">
      <c r="A1324" t="inlineStr">
        <is>
          <t>T110032</t>
        </is>
      </c>
      <c r="B1324" t="inlineStr">
        <is>
          <t>Eastern Trading Enterprises</t>
        </is>
      </c>
      <c r="D1324" t="inlineStr">
        <is>
          <t>166 Harbour Road</t>
        </is>
      </c>
      <c r="E1324" t="inlineStr">
        <is>
          <t>East</t>
        </is>
      </c>
      <c r="F1324" t="inlineStr">
        <is>
          <t>0663891917</t>
        </is>
      </c>
      <c r="G1324" t="inlineStr">
        <is>
          <t>Hassan Bauer</t>
        </is>
      </c>
      <c r="H1324" t="inlineStr">
        <is>
          <t>2015-03-21</t>
        </is>
      </c>
      <c r="I1324" t="b">
        <v>1</v>
      </c>
      <c r="J1324" t="inlineStr">
        <is>
          <t>active</t>
        </is>
      </c>
      <c r="K1324" t="inlineStr">
        <is>
          <t>Food importers</t>
        </is>
      </c>
    </row>
    <row r="1325">
      <c r="A1325" t="inlineStr">
        <is>
          <t>T110038</t>
        </is>
      </c>
      <c r="B1325" t="inlineStr">
        <is>
          <t>Jade Agro Group Ltd</t>
        </is>
      </c>
      <c r="C1325" t="inlineStr">
        <is>
          <t>Jade Agro Group Ltd</t>
        </is>
      </c>
      <c r="D1325" t="inlineStr">
        <is>
          <t>62 Harbour Road</t>
        </is>
      </c>
      <c r="E1325" t="inlineStr">
        <is>
          <t>North</t>
        </is>
      </c>
      <c r="F1325" t="inlineStr">
        <is>
          <t>0296104975</t>
        </is>
      </c>
      <c r="G1325" t="inlineStr">
        <is>
          <t>Fatima Rahman</t>
        </is>
      </c>
      <c r="H1325" t="inlineStr">
        <is>
          <t>2024-04-14</t>
        </is>
      </c>
      <c r="I1325" t="b">
        <v>1</v>
      </c>
      <c r="J1325" t="inlineStr">
        <is>
          <t>active</t>
        </is>
      </c>
      <c r="K1325" t="inlineStr">
        <is>
          <t>Medical devices</t>
        </is>
      </c>
    </row>
    <row r="1326">
      <c r="A1326" t="inlineStr">
        <is>
          <t>T110051</t>
        </is>
      </c>
      <c r="B1326" t="inlineStr">
        <is>
          <t>Dunmore Fruits Group Ltd</t>
        </is>
      </c>
      <c r="C1326" t="inlineStr">
        <is>
          <t>Dunmore Fruits Group Ltd</t>
        </is>
      </c>
      <c r="D1326" t="inlineStr">
        <is>
          <t>141 Mill Road</t>
        </is>
      </c>
      <c r="E1326" t="inlineStr">
        <is>
          <t>North</t>
        </is>
      </c>
      <c r="F1326" t="inlineStr">
        <is>
          <t>0226440818</t>
        </is>
      </c>
      <c r="G1326" t="inlineStr">
        <is>
          <t>Tomas Tanaka</t>
        </is>
      </c>
      <c r="H1326" t="inlineStr">
        <is>
          <t>2012-12-23</t>
        </is>
      </c>
      <c r="I1326" t="b">
        <v>1</v>
      </c>
      <c r="J1326" t="inlineStr">
        <is>
          <t>active</t>
        </is>
      </c>
      <c r="K1326" t="inlineStr">
        <is>
          <t>General trading</t>
        </is>
      </c>
    </row>
    <row r="1327">
      <c r="A1327" t="inlineStr">
        <is>
          <t>T110055</t>
        </is>
      </c>
      <c r="B1327" t="inlineStr">
        <is>
          <t>Ashcombe Textiles Limited</t>
        </is>
      </c>
      <c r="C1327" t="inlineStr">
        <is>
          <t>Ashcombe Textiles Limited</t>
        </is>
      </c>
      <c r="D1327" t="inlineStr">
        <is>
          <t>340 Industrial Estate</t>
        </is>
      </c>
      <c r="E1327" t="inlineStr">
        <is>
          <t>South</t>
        </is>
      </c>
      <c r="F1327" t="inlineStr">
        <is>
          <t>0291870861</t>
        </is>
      </c>
      <c r="G1327" t="inlineStr">
        <is>
          <t>Priya Fernandes</t>
        </is>
      </c>
      <c r="H1327" t="inlineStr">
        <is>
          <t>2012-04-13</t>
        </is>
      </c>
      <c r="I1327" t="b">
        <v>1</v>
      </c>
      <c r="J1327" t="inlineStr">
        <is>
          <t>active</t>
        </is>
      </c>
      <c r="K1327" t="inlineStr">
        <is>
          <t>Vehicles and parts</t>
        </is>
      </c>
    </row>
    <row r="1328">
      <c r="A1328" t="inlineStr">
        <is>
          <t>T110061</t>
        </is>
      </c>
      <c r="B1328" t="inlineStr">
        <is>
          <t>Evergreen Fruits Ltd</t>
        </is>
      </c>
      <c r="D1328" t="inlineStr">
        <is>
          <t>39 MARKET STREET</t>
        </is>
      </c>
      <c r="E1328" t="inlineStr">
        <is>
          <t>West</t>
        </is>
      </c>
      <c r="F1328" t="inlineStr">
        <is>
          <t>0653001570</t>
        </is>
      </c>
      <c r="G1328" t="inlineStr">
        <is>
          <t>Priya Novak</t>
        </is>
      </c>
      <c r="H1328" t="inlineStr">
        <is>
          <t>2012-11-03</t>
        </is>
      </c>
      <c r="I1328" t="b">
        <v>1</v>
      </c>
      <c r="J1328" t="inlineStr">
        <is>
          <t>active</t>
        </is>
      </c>
      <c r="K1328" t="inlineStr">
        <is>
          <t>Fuel and chemicals</t>
        </is>
      </c>
    </row>
    <row r="1329">
      <c r="A1329" t="inlineStr">
        <is>
          <t>T110066</t>
        </is>
      </c>
      <c r="B1329" t="inlineStr">
        <is>
          <t xml:space="preserve">Central Medical &amp; Sons </t>
        </is>
      </c>
      <c r="D1329" t="inlineStr">
        <is>
          <t>199 Garden Ln</t>
        </is>
      </c>
      <c r="E1329" t="inlineStr">
        <is>
          <t>Capital</t>
        </is>
      </c>
      <c r="F1329" t="inlineStr">
        <is>
          <t>0628661470</t>
        </is>
      </c>
      <c r="G1329" t="inlineStr">
        <is>
          <t>Grace Fernandes</t>
        </is>
      </c>
      <c r="H1329" t="inlineStr">
        <is>
          <t>2017-12-08</t>
        </is>
      </c>
      <c r="I1329" t="b">
        <v>1</v>
      </c>
      <c r="J1329" t="inlineStr">
        <is>
          <t>active</t>
        </is>
      </c>
      <c r="K1329" t="inlineStr">
        <is>
          <t>Steel and construction</t>
        </is>
      </c>
    </row>
    <row r="1330">
      <c r="A1330" t="inlineStr">
        <is>
          <t>T110074</t>
        </is>
      </c>
      <c r="B1330" t="inlineStr">
        <is>
          <t>United Fruits Company Limited</t>
        </is>
      </c>
      <c r="C1330" t="inlineStr">
        <is>
          <t>United Fruits Co., Ltd</t>
        </is>
      </c>
      <c r="D1330" t="inlineStr">
        <is>
          <t>109 Harbour Road</t>
        </is>
      </c>
      <c r="E1330" t="inlineStr">
        <is>
          <t>South</t>
        </is>
      </c>
      <c r="F1330" t="inlineStr">
        <is>
          <t>0358013782</t>
        </is>
      </c>
      <c r="G1330" t="inlineStr">
        <is>
          <t>Joseph Al-Sayed</t>
        </is>
      </c>
      <c r="H1330" t="inlineStr">
        <is>
          <t>2014-10-30</t>
        </is>
      </c>
      <c r="I1330" t="b">
        <v>1</v>
      </c>
      <c r="J1330" t="inlineStr">
        <is>
          <t>active</t>
        </is>
      </c>
      <c r="K1330" t="inlineStr">
        <is>
          <t>Pharmaceuticals</t>
        </is>
      </c>
    </row>
    <row r="1331">
      <c r="A1331" t="inlineStr">
        <is>
          <t>T110081</t>
        </is>
      </c>
      <c r="B1331" t="inlineStr">
        <is>
          <t>Sunrise Steel Enterprises</t>
        </is>
      </c>
      <c r="D1331" t="inlineStr">
        <is>
          <t>214 Station Road</t>
        </is>
      </c>
      <c r="E1331" t="inlineStr">
        <is>
          <t>North</t>
        </is>
      </c>
      <c r="F1331" t="inlineStr">
        <is>
          <t>0347159453</t>
        </is>
      </c>
      <c r="G1331" t="inlineStr">
        <is>
          <t>Amina Haddad</t>
        </is>
      </c>
      <c r="H1331" t="inlineStr">
        <is>
          <t>2009-10-18</t>
        </is>
      </c>
      <c r="I1331" t="b">
        <v>1</v>
      </c>
      <c r="J1331" t="inlineStr">
        <is>
          <t>dormant</t>
        </is>
      </c>
      <c r="K1331" t="inlineStr">
        <is>
          <t>Pharmaceuticals</t>
        </is>
      </c>
    </row>
    <row r="1332">
      <c r="A1332" t="inlineStr">
        <is>
          <t>T110089</t>
        </is>
      </c>
      <c r="B1332" t="inlineStr">
        <is>
          <t>Crown Pack &amp; Sons</t>
        </is>
      </c>
      <c r="D1332" t="inlineStr">
        <is>
          <t>172 Temple Street</t>
        </is>
      </c>
      <c r="E1332" t="inlineStr">
        <is>
          <t>North</t>
        </is>
      </c>
      <c r="F1332" t="inlineStr">
        <is>
          <t>0562422352</t>
        </is>
      </c>
      <c r="G1332" t="inlineStr">
        <is>
          <t>Fatima Okafor</t>
        </is>
      </c>
      <c r="H1332" t="inlineStr">
        <is>
          <t>2022-02-02</t>
        </is>
      </c>
      <c r="I1332" t="b">
        <v>1</v>
      </c>
      <c r="J1332" t="inlineStr">
        <is>
          <t>active</t>
        </is>
      </c>
      <c r="K1332" t="inlineStr">
        <is>
          <t>Electronics</t>
        </is>
      </c>
    </row>
    <row r="1333">
      <c r="A1333" t="inlineStr">
        <is>
          <t>T110097</t>
        </is>
      </c>
      <c r="B1333" t="inlineStr">
        <is>
          <t>Orchid Glow Limited</t>
        </is>
      </c>
      <c r="D1333" t="inlineStr">
        <is>
          <t>133 Station Road</t>
        </is>
      </c>
      <c r="E1333" t="inlineStr">
        <is>
          <t>Capital</t>
        </is>
      </c>
      <c r="F1333" t="inlineStr">
        <is>
          <t>0930439750</t>
        </is>
      </c>
      <c r="G1333" t="inlineStr">
        <is>
          <t>Tomas Osei</t>
        </is>
      </c>
      <c r="H1333" t="inlineStr">
        <is>
          <t>2011-07-09</t>
        </is>
      </c>
      <c r="I1333" t="b">
        <v>1</v>
      </c>
      <c r="J1333" t="inlineStr">
        <is>
          <t>active</t>
        </is>
      </c>
      <c r="K1333" t="inlineStr">
        <is>
          <t>Electronics</t>
        </is>
      </c>
    </row>
    <row r="1334">
      <c r="A1334" t="inlineStr">
        <is>
          <t>T110101</t>
        </is>
      </c>
      <c r="B1334" t="inlineStr">
        <is>
          <t>Evergreen Motors Co., Ltd</t>
        </is>
      </c>
      <c r="D1334" t="inlineStr">
        <is>
          <t>202 Industrial Estate</t>
        </is>
      </c>
      <c r="E1334" t="inlineStr">
        <is>
          <t>West</t>
        </is>
      </c>
      <c r="F1334" t="inlineStr">
        <is>
          <t>0693255054</t>
        </is>
      </c>
      <c r="G1334" t="inlineStr">
        <is>
          <t>Hassan Al-Sayed</t>
        </is>
      </c>
      <c r="H1334" t="inlineStr">
        <is>
          <t>2018-10-17</t>
        </is>
      </c>
      <c r="I1334" t="b">
        <v>1</v>
      </c>
      <c r="J1334" t="inlineStr">
        <is>
          <t>active</t>
        </is>
      </c>
      <c r="K1334" t="inlineStr">
        <is>
          <t>Pharmaceuticals</t>
        </is>
      </c>
    </row>
    <row r="1335">
      <c r="A1335" t="inlineStr">
        <is>
          <t>T110109</t>
        </is>
      </c>
      <c r="B1335" t="inlineStr">
        <is>
          <t>Twin Rivers Medical Group Ltd</t>
        </is>
      </c>
      <c r="C1335" t="inlineStr">
        <is>
          <t>Twin Rivers Medical Group Ltd</t>
        </is>
      </c>
      <c r="D1335" t="inlineStr">
        <is>
          <t>339 Temple Street</t>
        </is>
      </c>
      <c r="E1335" t="inlineStr">
        <is>
          <t>East</t>
        </is>
      </c>
      <c r="F1335" t="inlineStr">
        <is>
          <t>0721495897</t>
        </is>
      </c>
      <c r="G1335" t="inlineStr">
        <is>
          <t>Amina Okafor</t>
        </is>
      </c>
      <c r="H1335" t="inlineStr">
        <is>
          <t>2017-02-16</t>
        </is>
      </c>
      <c r="I1335" t="b">
        <v>1</v>
      </c>
      <c r="J1335" t="inlineStr">
        <is>
          <t>dormant</t>
        </is>
      </c>
      <c r="K1335" t="inlineStr">
        <is>
          <t>Pharmaceuticals</t>
        </is>
      </c>
    </row>
    <row r="1336">
      <c r="A1336" t="inlineStr">
        <is>
          <t>T110119</t>
        </is>
      </c>
      <c r="B1336" t="inlineStr">
        <is>
          <t xml:space="preserve">Prime Commercial Enterprises </t>
        </is>
      </c>
      <c r="C1336" t="inlineStr">
        <is>
          <t>Prime Commercial Enterprises</t>
        </is>
      </c>
      <c r="D1336" t="inlineStr">
        <is>
          <t>51 Airport Road</t>
        </is>
      </c>
      <c r="E1336" t="inlineStr">
        <is>
          <t>East</t>
        </is>
      </c>
      <c r="F1336" t="inlineStr">
        <is>
          <t>0916641761</t>
        </is>
      </c>
      <c r="G1336" t="inlineStr">
        <is>
          <t>Kenji Kowalski</t>
        </is>
      </c>
      <c r="H1336" t="inlineStr">
        <is>
          <t>2017-11-15</t>
        </is>
      </c>
      <c r="I1336" t="b">
        <v>1</v>
      </c>
      <c r="J1336" t="inlineStr">
        <is>
          <t>active</t>
        </is>
      </c>
      <c r="K1336" t="inlineStr">
        <is>
          <t>Steel and construction</t>
        </is>
      </c>
    </row>
    <row r="1337">
      <c r="A1337" t="inlineStr">
        <is>
          <t>T110127</t>
        </is>
      </c>
      <c r="B1337" t="inlineStr">
        <is>
          <t>Coral Mobile Holdings Limited</t>
        </is>
      </c>
      <c r="C1337" t="inlineStr">
        <is>
          <t>Coral Mobile Holdings Ltd</t>
        </is>
      </c>
      <c r="D1337" t="inlineStr">
        <is>
          <t>Unit 16, 246 Riverside</t>
        </is>
      </c>
      <c r="E1337" t="inlineStr">
        <is>
          <t>West</t>
        </is>
      </c>
      <c r="F1337" t="inlineStr">
        <is>
          <t>0518619751</t>
        </is>
      </c>
      <c r="G1337" t="inlineStr">
        <is>
          <t>Farid Rahman</t>
        </is>
      </c>
      <c r="H1337" t="inlineStr">
        <is>
          <t>2014-07-26</t>
        </is>
      </c>
      <c r="I1337" t="b">
        <v>1</v>
      </c>
      <c r="J1337" t="inlineStr">
        <is>
          <t>active</t>
        </is>
      </c>
      <c r="K1337" t="inlineStr">
        <is>
          <t>Steel and construction</t>
        </is>
      </c>
    </row>
    <row r="1338">
      <c r="A1338" t="inlineStr">
        <is>
          <t>T110130</t>
        </is>
      </c>
      <c r="B1338" t="inlineStr">
        <is>
          <t>Central Logistics Limited</t>
        </is>
      </c>
      <c r="D1338" t="inlineStr">
        <is>
          <t>220 Airport Road</t>
        </is>
      </c>
      <c r="E1338" t="inlineStr">
        <is>
          <t>South</t>
        </is>
      </c>
      <c r="F1338" t="inlineStr">
        <is>
          <t>0897568442</t>
        </is>
      </c>
      <c r="G1338" t="inlineStr">
        <is>
          <t>Omar Fernandes</t>
        </is>
      </c>
      <c r="H1338" t="inlineStr">
        <is>
          <t>2021-02-13</t>
        </is>
      </c>
      <c r="I1338" t="b">
        <v>1</v>
      </c>
      <c r="J1338" t="inlineStr">
        <is>
          <t>active</t>
        </is>
      </c>
      <c r="K1338" t="inlineStr">
        <is>
          <t>Textiles and apparel</t>
        </is>
      </c>
    </row>
    <row r="1339">
      <c r="A1339" t="inlineStr">
        <is>
          <t>T110140</t>
        </is>
      </c>
      <c r="B1339" t="inlineStr">
        <is>
          <t>Orchid Living Co.</t>
        </is>
      </c>
      <c r="C1339" t="inlineStr">
        <is>
          <t>Orchid Living Co.</t>
        </is>
      </c>
      <c r="D1339" t="inlineStr">
        <is>
          <t>72 Market Street</t>
        </is>
      </c>
      <c r="E1339" t="inlineStr">
        <is>
          <t>Capital</t>
        </is>
      </c>
      <c r="F1339" t="inlineStr">
        <is>
          <t>0971428350</t>
        </is>
      </c>
      <c r="G1339" t="inlineStr">
        <is>
          <t>Ravi Tanaka</t>
        </is>
      </c>
      <c r="H1339" t="inlineStr">
        <is>
          <t>2010-06-07</t>
        </is>
      </c>
      <c r="I1339" t="b">
        <v>1</v>
      </c>
      <c r="J1339" t="inlineStr">
        <is>
          <t>active</t>
        </is>
      </c>
      <c r="K1339" t="inlineStr">
        <is>
          <t>Vehicles and parts</t>
        </is>
      </c>
    </row>
    <row r="1340">
      <c r="A1340" t="inlineStr">
        <is>
          <t>T110145</t>
        </is>
      </c>
      <c r="B1340" t="inlineStr">
        <is>
          <t>Delta Electronics Ltd</t>
        </is>
      </c>
      <c r="D1340" t="inlineStr">
        <is>
          <t>236 Temple St</t>
        </is>
      </c>
      <c r="E1340" t="inlineStr">
        <is>
          <t>East</t>
        </is>
      </c>
      <c r="F1340" t="inlineStr">
        <is>
          <t>0819065860</t>
        </is>
      </c>
      <c r="G1340" t="inlineStr">
        <is>
          <t>Nadia Novak</t>
        </is>
      </c>
      <c r="H1340" t="inlineStr">
        <is>
          <t>2011-02-20</t>
        </is>
      </c>
      <c r="I1340" t="b">
        <v>1</v>
      </c>
      <c r="J1340" t="inlineStr">
        <is>
          <t>dormant</t>
        </is>
      </c>
      <c r="K1340" t="inlineStr">
        <is>
          <t>Tobacco and beverages</t>
        </is>
      </c>
    </row>
    <row r="1341">
      <c r="A1341" t="inlineStr">
        <is>
          <t>T110150</t>
        </is>
      </c>
      <c r="B1341" t="inlineStr">
        <is>
          <t>Central Textiles International Ltd</t>
        </is>
      </c>
      <c r="D1341" t="inlineStr">
        <is>
          <t>Unit 28, 160 Garden Lane</t>
        </is>
      </c>
      <c r="E1341" t="inlineStr">
        <is>
          <t>North</t>
        </is>
      </c>
      <c r="F1341" t="inlineStr">
        <is>
          <t>0439279279</t>
        </is>
      </c>
      <c r="G1341" t="inlineStr">
        <is>
          <t>Grace Osei</t>
        </is>
      </c>
      <c r="H1341" t="inlineStr">
        <is>
          <t>2019-04-05</t>
        </is>
      </c>
      <c r="I1341" t="b">
        <v>1</v>
      </c>
      <c r="J1341" t="inlineStr">
        <is>
          <t>active</t>
        </is>
      </c>
      <c r="K1341" t="inlineStr">
        <is>
          <t>Steel and construction</t>
        </is>
      </c>
    </row>
    <row r="1342">
      <c r="A1342" t="inlineStr">
        <is>
          <t>T110158</t>
        </is>
      </c>
      <c r="B1342" t="inlineStr">
        <is>
          <t>Metro Steel Co.</t>
        </is>
      </c>
      <c r="D1342" t="inlineStr">
        <is>
          <t>Unit 15, 241 Market Street</t>
        </is>
      </c>
      <c r="E1342" t="inlineStr">
        <is>
          <t>West</t>
        </is>
      </c>
      <c r="F1342" t="inlineStr">
        <is>
          <t>0380099450</t>
        </is>
      </c>
      <c r="G1342" t="inlineStr">
        <is>
          <t>Aisha Novak</t>
        </is>
      </c>
      <c r="H1342" t="inlineStr">
        <is>
          <t>2011-09-21</t>
        </is>
      </c>
      <c r="I1342" t="b">
        <v>1</v>
      </c>
      <c r="J1342" t="inlineStr">
        <is>
          <t>active</t>
        </is>
      </c>
      <c r="K1342" t="inlineStr">
        <is>
          <t>Pharmaceuticals</t>
        </is>
      </c>
    </row>
    <row r="1343">
      <c r="A1343" t="inlineStr">
        <is>
          <t>T110170</t>
        </is>
      </c>
      <c r="B1343" t="inlineStr">
        <is>
          <t>Silver Enterprises Holdings Limited</t>
        </is>
      </c>
      <c r="D1343" t="inlineStr">
        <is>
          <t>135 RIVERSIDE</t>
        </is>
      </c>
      <c r="E1343" t="inlineStr">
        <is>
          <t>Coastal</t>
        </is>
      </c>
      <c r="F1343" t="inlineStr">
        <is>
          <t>0956561721</t>
        </is>
      </c>
      <c r="G1343" t="inlineStr">
        <is>
          <t>Farid Okafor</t>
        </is>
      </c>
      <c r="H1343" t="inlineStr">
        <is>
          <t>2009-02-05</t>
        </is>
      </c>
      <c r="I1343" t="b">
        <v>1</v>
      </c>
      <c r="J1343" t="inlineStr">
        <is>
          <t>active</t>
        </is>
      </c>
      <c r="K1343" t="inlineStr">
        <is>
          <t>Steel and construction</t>
        </is>
      </c>
    </row>
    <row r="1344">
      <c r="A1344" t="inlineStr">
        <is>
          <t>T110172</t>
        </is>
      </c>
      <c r="B1344" t="inlineStr">
        <is>
          <t>Arden Supply Limited</t>
        </is>
      </c>
      <c r="D1344" t="inlineStr">
        <is>
          <t>65 Garden Lane</t>
        </is>
      </c>
      <c r="E1344" t="inlineStr">
        <is>
          <t>Coastal</t>
        </is>
      </c>
      <c r="F1344" t="inlineStr">
        <is>
          <t>0770726828</t>
        </is>
      </c>
      <c r="G1344" t="inlineStr">
        <is>
          <t>Tomas Haddad</t>
        </is>
      </c>
      <c r="H1344" t="inlineStr">
        <is>
          <t>2012-10-07</t>
        </is>
      </c>
      <c r="I1344" t="b">
        <v>1</v>
      </c>
      <c r="J1344" t="inlineStr">
        <is>
          <t>active</t>
        </is>
      </c>
      <c r="K1344" t="inlineStr">
        <is>
          <t>General trading</t>
        </is>
      </c>
    </row>
    <row r="1345">
      <c r="A1345" t="inlineStr">
        <is>
          <t>T110184</t>
        </is>
      </c>
      <c r="B1345" t="inlineStr">
        <is>
          <t>Prime Trading Enterprises</t>
        </is>
      </c>
      <c r="C1345" t="inlineStr">
        <is>
          <t>Prime Trading Enterprises</t>
        </is>
      </c>
      <c r="D1345" t="inlineStr">
        <is>
          <t>215 GARDEN LANE</t>
        </is>
      </c>
      <c r="E1345" t="inlineStr">
        <is>
          <t>West</t>
        </is>
      </c>
      <c r="F1345" t="inlineStr">
        <is>
          <t>0962724458</t>
        </is>
      </c>
      <c r="G1345" t="inlineStr">
        <is>
          <t>Grace Silva</t>
        </is>
      </c>
      <c r="H1345" t="inlineStr">
        <is>
          <t>2015-10-03</t>
        </is>
      </c>
      <c r="I1345" t="b">
        <v>1</v>
      </c>
      <c r="J1345" t="inlineStr">
        <is>
          <t>active</t>
        </is>
      </c>
      <c r="K1345" t="inlineStr">
        <is>
          <t>Furniture and household</t>
        </is>
      </c>
    </row>
    <row r="1346">
      <c r="A1346" t="inlineStr">
        <is>
          <t>T110187</t>
        </is>
      </c>
      <c r="B1346" t="inlineStr">
        <is>
          <t>Royal Steel Holdings Limited</t>
        </is>
      </c>
      <c r="D1346" t="inlineStr">
        <is>
          <t>224 GARDEN LANE</t>
        </is>
      </c>
      <c r="E1346" t="inlineStr">
        <is>
          <t>West</t>
        </is>
      </c>
      <c r="F1346" t="inlineStr">
        <is>
          <t>0404080669</t>
        </is>
      </c>
      <c r="G1346" t="inlineStr">
        <is>
          <t>Omar Nguyen-Lee</t>
        </is>
      </c>
      <c r="H1346" t="inlineStr">
        <is>
          <t>2014-03-14</t>
        </is>
      </c>
      <c r="I1346" t="b">
        <v>1</v>
      </c>
      <c r="J1346" t="inlineStr">
        <is>
          <t>active</t>
        </is>
      </c>
      <c r="K1346" t="inlineStr">
        <is>
          <t>Cosmetics and personal care</t>
        </is>
      </c>
    </row>
    <row r="1347">
      <c r="A1347" t="inlineStr">
        <is>
          <t>T110195</t>
        </is>
      </c>
      <c r="B1347" t="inlineStr">
        <is>
          <t>Cobalt Pack Group Ltd</t>
        </is>
      </c>
      <c r="D1347" t="inlineStr">
        <is>
          <t>134 STATION ROAD</t>
        </is>
      </c>
      <c r="E1347" t="inlineStr">
        <is>
          <t>Coastal</t>
        </is>
      </c>
      <c r="F1347" t="inlineStr">
        <is>
          <t>0503166764</t>
        </is>
      </c>
      <c r="G1347" t="inlineStr">
        <is>
          <t>Daniel Mwangi</t>
        </is>
      </c>
      <c r="H1347" t="inlineStr">
        <is>
          <t>2015-09-14</t>
        </is>
      </c>
      <c r="I1347" t="b">
        <v>1</v>
      </c>
      <c r="J1347" t="inlineStr">
        <is>
          <t>active</t>
        </is>
      </c>
      <c r="K1347" t="inlineStr">
        <is>
          <t>Medical devices</t>
        </is>
      </c>
    </row>
    <row r="1348">
      <c r="A1348" t="inlineStr">
        <is>
          <t>T110205</t>
        </is>
      </c>
      <c r="B1348" t="inlineStr">
        <is>
          <t>Meridian Commercial Holdings Ltd</t>
        </is>
      </c>
      <c r="C1348" t="inlineStr">
        <is>
          <t>Meridian Commercial Holdings Ltd</t>
        </is>
      </c>
      <c r="D1348" t="inlineStr">
        <is>
          <t>329 Market Street</t>
        </is>
      </c>
      <c r="E1348" t="inlineStr">
        <is>
          <t>South</t>
        </is>
      </c>
      <c r="F1348" t="inlineStr">
        <is>
          <t>0690097885</t>
        </is>
      </c>
      <c r="G1348" t="inlineStr">
        <is>
          <t>Ingrid Sato</t>
        </is>
      </c>
      <c r="H1348" t="inlineStr">
        <is>
          <t>2012-03-15</t>
        </is>
      </c>
      <c r="I1348" t="b">
        <v>1</v>
      </c>
      <c r="J1348" t="inlineStr">
        <is>
          <t>active</t>
        </is>
      </c>
      <c r="K1348" t="inlineStr">
        <is>
          <t>Machinery</t>
        </is>
      </c>
    </row>
    <row r="1349">
      <c r="A1349" t="inlineStr">
        <is>
          <t>T110211</t>
        </is>
      </c>
      <c r="B1349" t="inlineStr">
        <is>
          <t>Arden Imports Limited</t>
        </is>
      </c>
      <c r="D1349" t="inlineStr">
        <is>
          <t>373 Bazaar Lane</t>
        </is>
      </c>
      <c r="E1349" t="inlineStr">
        <is>
          <t>Coastal</t>
        </is>
      </c>
      <c r="F1349" t="inlineStr">
        <is>
          <t>0566331616</t>
        </is>
      </c>
      <c r="G1349" t="inlineStr">
        <is>
          <t>Daniel Nguyen-Lee</t>
        </is>
      </c>
      <c r="H1349" t="inlineStr">
        <is>
          <t>2013-09-05</t>
        </is>
      </c>
      <c r="I1349" t="b">
        <v>1</v>
      </c>
      <c r="J1349" t="inlineStr">
        <is>
          <t>active</t>
        </is>
      </c>
      <c r="K1349" t="inlineStr">
        <is>
          <t>Tobacco and beverages</t>
        </is>
      </c>
    </row>
    <row r="1350">
      <c r="A1350" t="inlineStr">
        <is>
          <t>T110219</t>
        </is>
      </c>
      <c r="B1350" t="inlineStr">
        <is>
          <t xml:space="preserve">Blue Ocean Agro Enterprises </t>
        </is>
      </c>
      <c r="D1350" t="inlineStr">
        <is>
          <t>101 Market Street</t>
        </is>
      </c>
      <c r="E1350" t="inlineStr">
        <is>
          <t>South</t>
        </is>
      </c>
      <c r="F1350" t="inlineStr">
        <is>
          <t>0826430520</t>
        </is>
      </c>
      <c r="G1350" t="inlineStr">
        <is>
          <t>Joseph Ibrahim</t>
        </is>
      </c>
      <c r="H1350" t="inlineStr">
        <is>
          <t>2021-06-20</t>
        </is>
      </c>
      <c r="I1350" t="b">
        <v>1</v>
      </c>
      <c r="J1350" t="inlineStr">
        <is>
          <t>active</t>
        </is>
      </c>
      <c r="K1350" t="inlineStr">
        <is>
          <t>General trading</t>
        </is>
      </c>
    </row>
    <row r="1351">
      <c r="A1351" t="inlineStr">
        <is>
          <t>T110232</t>
        </is>
      </c>
      <c r="B1351" t="inlineStr">
        <is>
          <t>Northern Logistics Ltd</t>
        </is>
      </c>
      <c r="D1351" t="inlineStr">
        <is>
          <t>370 MILL ROAD</t>
        </is>
      </c>
      <c r="E1351" t="inlineStr">
        <is>
          <t>West</t>
        </is>
      </c>
      <c r="F1351" t="inlineStr">
        <is>
          <t>0207511292</t>
        </is>
      </c>
      <c r="G1351" t="inlineStr">
        <is>
          <t>Samuel Patel</t>
        </is>
      </c>
      <c r="H1351" t="inlineStr">
        <is>
          <t>2020-10-19</t>
        </is>
      </c>
      <c r="I1351" t="b">
        <v>1</v>
      </c>
      <c r="J1351" t="inlineStr">
        <is>
          <t>active</t>
        </is>
      </c>
      <c r="K1351" t="inlineStr">
        <is>
          <t>Machinery</t>
        </is>
      </c>
    </row>
    <row r="1352">
      <c r="A1352" t="inlineStr">
        <is>
          <t>T110239</t>
        </is>
      </c>
      <c r="B1352" t="inlineStr">
        <is>
          <t>Crown Imports Ltd</t>
        </is>
      </c>
      <c r="D1352" t="inlineStr">
        <is>
          <t>397 Bazaar Lane</t>
        </is>
      </c>
      <c r="E1352" t="inlineStr">
        <is>
          <t>West</t>
        </is>
      </c>
      <c r="F1352" t="inlineStr">
        <is>
          <t>0833244303</t>
        </is>
      </c>
      <c r="G1352" t="inlineStr">
        <is>
          <t>Samuel Nguyen-Lee</t>
        </is>
      </c>
      <c r="H1352" t="inlineStr">
        <is>
          <t>2026-05-15</t>
        </is>
      </c>
      <c r="I1352" t="b">
        <v>1</v>
      </c>
      <c r="J1352" t="inlineStr">
        <is>
          <t>active</t>
        </is>
      </c>
      <c r="K1352" t="inlineStr">
        <is>
          <t>Machinery</t>
        </is>
      </c>
    </row>
    <row r="1353">
      <c r="A1353" t="inlineStr">
        <is>
          <t>T110244</t>
        </is>
      </c>
      <c r="B1353" t="inlineStr">
        <is>
          <t>Silk Road Distribution Co.</t>
        </is>
      </c>
      <c r="C1353" t="inlineStr">
        <is>
          <t>Silk Road Distribution Co.</t>
        </is>
      </c>
      <c r="D1353" t="inlineStr">
        <is>
          <t>143 Market St</t>
        </is>
      </c>
      <c r="E1353" t="inlineStr">
        <is>
          <t>West</t>
        </is>
      </c>
      <c r="F1353" t="inlineStr">
        <is>
          <t>0290588299</t>
        </is>
      </c>
      <c r="G1353" t="inlineStr">
        <is>
          <t>Mei Patel</t>
        </is>
      </c>
      <c r="H1353" t="inlineStr">
        <is>
          <t>2014-10-07</t>
        </is>
      </c>
      <c r="I1353" t="b">
        <v>1</v>
      </c>
      <c r="J1353" t="inlineStr">
        <is>
          <t>active</t>
        </is>
      </c>
      <c r="K1353" t="inlineStr">
        <is>
          <t>General trading</t>
        </is>
      </c>
    </row>
    <row r="1354">
      <c r="A1354" t="inlineStr">
        <is>
          <t>T110253</t>
        </is>
      </c>
      <c r="B1354" t="inlineStr">
        <is>
          <t>Aldergate Logistics Group Ltd</t>
        </is>
      </c>
      <c r="D1354" t="inlineStr">
        <is>
          <t>52 Bazaar Ln</t>
        </is>
      </c>
      <c r="E1354" t="inlineStr">
        <is>
          <t>Capital</t>
        </is>
      </c>
      <c r="F1354" t="inlineStr">
        <is>
          <t>0223184409</t>
        </is>
      </c>
      <c r="G1354" t="inlineStr">
        <is>
          <t>Nadia Rahman</t>
        </is>
      </c>
      <c r="H1354" t="inlineStr">
        <is>
          <t>2011-03-16</t>
        </is>
      </c>
      <c r="I1354" t="b">
        <v>1</v>
      </c>
      <c r="J1354" t="inlineStr">
        <is>
          <t>active</t>
        </is>
      </c>
      <c r="K1354" t="inlineStr">
        <is>
          <t>Fuel and chemicals</t>
        </is>
      </c>
    </row>
    <row r="1355">
      <c r="A1355" t="inlineStr">
        <is>
          <t>T110261</t>
        </is>
      </c>
      <c r="B1355" t="inlineStr">
        <is>
          <t>Eastern Fruits Group Limited</t>
        </is>
      </c>
      <c r="C1355" t="inlineStr">
        <is>
          <t>Eastern Fruits Group Ltd</t>
        </is>
      </c>
      <c r="D1355" t="inlineStr">
        <is>
          <t>64 Bazaar Lane</t>
        </is>
      </c>
      <c r="E1355" t="inlineStr">
        <is>
          <t>South</t>
        </is>
      </c>
      <c r="F1355" t="inlineStr">
        <is>
          <t>0354983211</t>
        </is>
      </c>
      <c r="G1355" t="inlineStr">
        <is>
          <t>Priya Sato</t>
        </is>
      </c>
      <c r="H1355" t="inlineStr">
        <is>
          <t>2018-09-28</t>
        </is>
      </c>
      <c r="I1355" t="b">
        <v>1</v>
      </c>
      <c r="J1355" t="inlineStr">
        <is>
          <t>active</t>
        </is>
      </c>
      <c r="K1355" t="inlineStr">
        <is>
          <t>Machinery</t>
        </is>
      </c>
    </row>
    <row r="1356">
      <c r="A1356" t="inlineStr">
        <is>
          <t>T110266</t>
        </is>
      </c>
      <c r="B1356" t="inlineStr">
        <is>
          <t>Ocean Logistics &amp; Sons</t>
        </is>
      </c>
      <c r="C1356" t="inlineStr">
        <is>
          <t>Ocean Logistics &amp; Sons</t>
        </is>
      </c>
      <c r="D1356" t="inlineStr">
        <is>
          <t>359 Harbour Road</t>
        </is>
      </c>
      <c r="E1356" t="inlineStr">
        <is>
          <t>North</t>
        </is>
      </c>
      <c r="F1356" t="inlineStr">
        <is>
          <t>0613600287</t>
        </is>
      </c>
      <c r="G1356" t="inlineStr">
        <is>
          <t>S. Haddad</t>
        </is>
      </c>
      <c r="H1356" t="inlineStr">
        <is>
          <t>2015-01-16</t>
        </is>
      </c>
      <c r="I1356" t="b">
        <v>1</v>
      </c>
      <c r="J1356" t="inlineStr">
        <is>
          <t>active</t>
        </is>
      </c>
      <c r="K1356" t="inlineStr">
        <is>
          <t>Food importers</t>
        </is>
      </c>
    </row>
    <row r="1357">
      <c r="A1357" t="inlineStr">
        <is>
          <t>T110274</t>
        </is>
      </c>
      <c r="B1357" t="inlineStr">
        <is>
          <t>Metro Motors Holdings Ltd</t>
        </is>
      </c>
      <c r="D1357" t="inlineStr">
        <is>
          <t>279 Mill Road</t>
        </is>
      </c>
      <c r="E1357" t="inlineStr">
        <is>
          <t>Coastal</t>
        </is>
      </c>
      <c r="F1357" t="inlineStr">
        <is>
          <t>0933298328</t>
        </is>
      </c>
      <c r="G1357" t="inlineStr">
        <is>
          <t>Lucia Kowalski</t>
        </is>
      </c>
      <c r="H1357" t="inlineStr">
        <is>
          <t>2015-03-04</t>
        </is>
      </c>
      <c r="I1357" t="b">
        <v>1</v>
      </c>
      <c r="J1357" t="inlineStr">
        <is>
          <t>active</t>
        </is>
      </c>
      <c r="K1357" t="inlineStr">
        <is>
          <t>Steel and construction</t>
        </is>
      </c>
    </row>
    <row r="1358">
      <c r="A1358" t="inlineStr">
        <is>
          <t>T110280</t>
        </is>
      </c>
      <c r="B1358" t="inlineStr">
        <is>
          <t>Orchid Steel Group Limited</t>
        </is>
      </c>
      <c r="C1358" t="inlineStr">
        <is>
          <t>Orchid Steel Group Ltd</t>
        </is>
      </c>
      <c r="D1358" t="inlineStr">
        <is>
          <t>300 Mill Road</t>
        </is>
      </c>
      <c r="E1358" t="inlineStr">
        <is>
          <t>Capital</t>
        </is>
      </c>
      <c r="F1358" t="inlineStr">
        <is>
          <t>0523254251</t>
        </is>
      </c>
      <c r="G1358" t="inlineStr">
        <is>
          <t>Samuel Novak</t>
        </is>
      </c>
      <c r="H1358" t="inlineStr">
        <is>
          <t>2008-12-07</t>
        </is>
      </c>
      <c r="I1358" t="b">
        <v>1</v>
      </c>
      <c r="J1358" t="inlineStr">
        <is>
          <t>active</t>
        </is>
      </c>
      <c r="K1358" t="inlineStr">
        <is>
          <t>Machinery</t>
        </is>
      </c>
    </row>
    <row r="1359">
      <c r="A1359" t="inlineStr">
        <is>
          <t>T110289</t>
        </is>
      </c>
      <c r="B1359" t="inlineStr">
        <is>
          <t>Royal Textiles Company Limited</t>
        </is>
      </c>
      <c r="C1359" t="inlineStr">
        <is>
          <t>Royal Textiles Co., Ltd</t>
        </is>
      </c>
      <c r="D1359" t="inlineStr">
        <is>
          <t>247 Mill Road</t>
        </is>
      </c>
      <c r="E1359" t="inlineStr">
        <is>
          <t>Coastal</t>
        </is>
      </c>
      <c r="F1359" t="inlineStr">
        <is>
          <t>0904276304</t>
        </is>
      </c>
      <c r="G1359" t="inlineStr">
        <is>
          <t>Tomas Osei</t>
        </is>
      </c>
      <c r="H1359" t="inlineStr">
        <is>
          <t>2012-04-25</t>
        </is>
      </c>
      <c r="I1359" t="b">
        <v>1</v>
      </c>
      <c r="J1359" t="inlineStr">
        <is>
          <t>active</t>
        </is>
      </c>
      <c r="K1359" t="inlineStr">
        <is>
          <t>Vehicles and parts</t>
        </is>
      </c>
    </row>
    <row r="1360">
      <c r="A1360" t="inlineStr">
        <is>
          <t>T110296</t>
        </is>
      </c>
      <c r="B1360" t="inlineStr">
        <is>
          <t>Horizon Living Company</t>
        </is>
      </c>
      <c r="C1360" t="inlineStr">
        <is>
          <t>Horizon Living Co.</t>
        </is>
      </c>
      <c r="D1360" t="inlineStr">
        <is>
          <t>101 Riverside</t>
        </is>
      </c>
      <c r="E1360" t="inlineStr">
        <is>
          <t>Coastal</t>
        </is>
      </c>
      <c r="F1360" t="inlineStr">
        <is>
          <t>0706839220</t>
        </is>
      </c>
      <c r="G1360" t="inlineStr">
        <is>
          <t>M. Mahmood</t>
        </is>
      </c>
      <c r="H1360" t="inlineStr">
        <is>
          <t>2011-06-15</t>
        </is>
      </c>
      <c r="I1360" t="b">
        <v>1</v>
      </c>
      <c r="J1360" t="inlineStr">
        <is>
          <t>active</t>
        </is>
      </c>
      <c r="K1360" t="inlineStr">
        <is>
          <t>Tobacco and beverages</t>
        </is>
      </c>
    </row>
    <row r="1361">
      <c r="A1361" t="inlineStr">
        <is>
          <t>T110302</t>
        </is>
      </c>
      <c r="B1361" t="inlineStr">
        <is>
          <t>Inverness Steel Partners Limited</t>
        </is>
      </c>
      <c r="C1361" t="inlineStr">
        <is>
          <t>Inverness Steel Partners Ltd</t>
        </is>
      </c>
      <c r="D1361" t="inlineStr">
        <is>
          <t>283 Bazaar Ln</t>
        </is>
      </c>
      <c r="E1361" t="inlineStr">
        <is>
          <t>West</t>
        </is>
      </c>
      <c r="F1361" t="inlineStr">
        <is>
          <t>0710688031</t>
        </is>
      </c>
      <c r="G1361" t="inlineStr">
        <is>
          <t>Ravi Ibrahim</t>
        </is>
      </c>
      <c r="H1361" t="inlineStr">
        <is>
          <t>2018-04-14</t>
        </is>
      </c>
      <c r="I1361" t="b">
        <v>1</v>
      </c>
      <c r="J1361" t="inlineStr">
        <is>
          <t>active</t>
        </is>
      </c>
      <c r="K1361" t="inlineStr">
        <is>
          <t>Furniture and household</t>
        </is>
      </c>
    </row>
    <row r="1362">
      <c r="A1362" t="inlineStr">
        <is>
          <t>T110305</t>
        </is>
      </c>
      <c r="B1362" t="inlineStr">
        <is>
          <t xml:space="preserve">Green Valley Steel Enterprises </t>
        </is>
      </c>
      <c r="D1362" t="inlineStr">
        <is>
          <t>2 Mill Road</t>
        </is>
      </c>
      <c r="E1362" t="inlineStr">
        <is>
          <t>Coastal</t>
        </is>
      </c>
      <c r="F1362" t="inlineStr">
        <is>
          <t>0894833302</t>
        </is>
      </c>
      <c r="G1362" t="inlineStr">
        <is>
          <t>Grace Fernandes</t>
        </is>
      </c>
      <c r="H1362" t="inlineStr">
        <is>
          <t>2019-02-20</t>
        </is>
      </c>
      <c r="I1362" t="b">
        <v>1</v>
      </c>
      <c r="J1362" t="inlineStr">
        <is>
          <t>active</t>
        </is>
      </c>
      <c r="K1362" t="inlineStr">
        <is>
          <t>Fuel and chemicals</t>
        </is>
      </c>
    </row>
    <row r="1363">
      <c r="A1363" t="inlineStr">
        <is>
          <t>T110316</t>
        </is>
      </c>
      <c r="B1363" t="inlineStr">
        <is>
          <t>Cobalt Supply International Ltd</t>
        </is>
      </c>
      <c r="C1363" t="inlineStr">
        <is>
          <t>Cobalt Supply International Ltd</t>
        </is>
      </c>
      <c r="D1363" t="inlineStr">
        <is>
          <t>59 Garden Lane</t>
        </is>
      </c>
      <c r="E1363" t="inlineStr">
        <is>
          <t>Coastal</t>
        </is>
      </c>
      <c r="F1363" t="inlineStr">
        <is>
          <t>0423253513</t>
        </is>
      </c>
      <c r="G1363" t="inlineStr">
        <is>
          <t>Tomas Kowalski</t>
        </is>
      </c>
      <c r="H1363" t="inlineStr">
        <is>
          <t>2015-11-21</t>
        </is>
      </c>
      <c r="I1363" t="b">
        <v>1</v>
      </c>
      <c r="J1363" t="inlineStr">
        <is>
          <t>active</t>
        </is>
      </c>
      <c r="K1363" t="inlineStr">
        <is>
          <t>Medical devices</t>
        </is>
      </c>
    </row>
    <row r="1364">
      <c r="A1364" t="inlineStr">
        <is>
          <t>T110319</t>
        </is>
      </c>
      <c r="B1364" t="inlineStr">
        <is>
          <t>Royal Imports &amp; Sons</t>
        </is>
      </c>
      <c r="C1364" t="inlineStr">
        <is>
          <t>Royal Imports &amp; Sons</t>
        </is>
      </c>
      <c r="D1364" t="inlineStr">
        <is>
          <t>289 Riverside</t>
        </is>
      </c>
      <c r="E1364" t="inlineStr">
        <is>
          <t>Coastal</t>
        </is>
      </c>
      <c r="F1364" t="inlineStr">
        <is>
          <t>0825506893</t>
        </is>
      </c>
      <c r="G1364" t="inlineStr">
        <is>
          <t>Farid Tanaka</t>
        </is>
      </c>
      <c r="H1364" t="inlineStr">
        <is>
          <t>2015-06-08</t>
        </is>
      </c>
      <c r="I1364" t="b">
        <v>1</v>
      </c>
      <c r="J1364" t="inlineStr">
        <is>
          <t>active</t>
        </is>
      </c>
      <c r="K1364" t="inlineStr">
        <is>
          <t>Machinery</t>
        </is>
      </c>
    </row>
    <row r="1365">
      <c r="A1365" t="inlineStr">
        <is>
          <t>T110343</t>
        </is>
      </c>
      <c r="B1365" t="inlineStr">
        <is>
          <t>Ocean Industries Limited</t>
        </is>
      </c>
      <c r="C1365" t="inlineStr">
        <is>
          <t>Ocean Industries Limited</t>
        </is>
      </c>
      <c r="D1365" t="inlineStr">
        <is>
          <t>258 Harbour Road</t>
        </is>
      </c>
      <c r="E1365" t="inlineStr">
        <is>
          <t>East</t>
        </is>
      </c>
      <c r="F1365" t="inlineStr">
        <is>
          <t>0388784278</t>
        </is>
      </c>
      <c r="G1365" t="inlineStr">
        <is>
          <t>Hassan Haddad</t>
        </is>
      </c>
      <c r="H1365" t="inlineStr">
        <is>
          <t>2012-06-04</t>
        </is>
      </c>
      <c r="I1365" t="b">
        <v>1</v>
      </c>
      <c r="J1365" t="inlineStr">
        <is>
          <t>active</t>
        </is>
      </c>
      <c r="K1365" t="inlineStr">
        <is>
          <t>Textiles and apparel</t>
        </is>
      </c>
    </row>
    <row r="1366">
      <c r="A1366" t="inlineStr">
        <is>
          <t>T110358</t>
        </is>
      </c>
      <c r="B1366" t="inlineStr">
        <is>
          <t>Evergreen Motors &amp; Sons</t>
        </is>
      </c>
      <c r="D1366" t="inlineStr">
        <is>
          <t>79 Temple Street</t>
        </is>
      </c>
      <c r="E1366" t="inlineStr">
        <is>
          <t>East</t>
        </is>
      </c>
      <c r="F1366" t="inlineStr">
        <is>
          <t>0617397689</t>
        </is>
      </c>
      <c r="G1366" t="inlineStr">
        <is>
          <t>Ravi Reyes</t>
        </is>
      </c>
      <c r="H1366" t="inlineStr">
        <is>
          <t>2019-08-29</t>
        </is>
      </c>
      <c r="I1366" t="b">
        <v>1</v>
      </c>
      <c r="J1366" t="inlineStr">
        <is>
          <t>active</t>
        </is>
      </c>
      <c r="K1366" t="inlineStr">
        <is>
          <t>Tobacco and beverages</t>
        </is>
      </c>
    </row>
    <row r="1367">
      <c r="A1367" t="inlineStr">
        <is>
          <t>T110370</t>
        </is>
      </c>
      <c r="B1367" t="inlineStr">
        <is>
          <t>Green Valley Living Enterprises</t>
        </is>
      </c>
      <c r="C1367" t="inlineStr">
        <is>
          <t>Green Valley Living Enterprises</t>
        </is>
      </c>
      <c r="D1367" t="inlineStr">
        <is>
          <t>125 Temple Street</t>
        </is>
      </c>
      <c r="E1367" t="inlineStr">
        <is>
          <t>East</t>
        </is>
      </c>
      <c r="F1367" t="inlineStr">
        <is>
          <t>0704949670</t>
        </is>
      </c>
      <c r="G1367" t="inlineStr">
        <is>
          <t>Ravi Novak</t>
        </is>
      </c>
      <c r="H1367" t="inlineStr">
        <is>
          <t>2011-02-20</t>
        </is>
      </c>
      <c r="I1367" t="b">
        <v>1</v>
      </c>
      <c r="J1367" t="inlineStr">
        <is>
          <t>active</t>
        </is>
      </c>
      <c r="K1367" t="inlineStr">
        <is>
          <t>Vehicles and parts</t>
        </is>
      </c>
    </row>
    <row r="1368">
      <c r="A1368" t="inlineStr">
        <is>
          <t>T110380</t>
        </is>
      </c>
      <c r="B1368" t="inlineStr">
        <is>
          <t>Jade Pack Group Limited</t>
        </is>
      </c>
      <c r="D1368" t="inlineStr">
        <is>
          <t>158 Garden Lane</t>
        </is>
      </c>
      <c r="E1368" t="inlineStr">
        <is>
          <t>West</t>
        </is>
      </c>
      <c r="F1368" t="inlineStr">
        <is>
          <t>0287453341</t>
        </is>
      </c>
      <c r="G1368" t="inlineStr">
        <is>
          <t>Aisha Mahmood</t>
        </is>
      </c>
      <c r="H1368" t="inlineStr">
        <is>
          <t>2017-01-27</t>
        </is>
      </c>
      <c r="I1368" t="b">
        <v>1</v>
      </c>
      <c r="J1368" t="inlineStr">
        <is>
          <t>active</t>
        </is>
      </c>
      <c r="K1368" t="inlineStr">
        <is>
          <t>Vehicles and parts</t>
        </is>
      </c>
    </row>
    <row r="1369">
      <c r="A1369" t="inlineStr">
        <is>
          <t>T110384</t>
        </is>
      </c>
      <c r="B1369" t="inlineStr">
        <is>
          <t>Horizon Mobile Limited</t>
        </is>
      </c>
      <c r="C1369" t="inlineStr">
        <is>
          <t>Horizon Mobile Limited</t>
        </is>
      </c>
      <c r="D1369" t="inlineStr">
        <is>
          <t>367 Market Street</t>
        </is>
      </c>
      <c r="E1369" t="inlineStr">
        <is>
          <t>Capital</t>
        </is>
      </c>
      <c r="F1369" t="inlineStr">
        <is>
          <t>0994351938</t>
        </is>
      </c>
      <c r="G1369" t="inlineStr">
        <is>
          <t>Aisha Ibrahim</t>
        </is>
      </c>
      <c r="H1369" t="inlineStr">
        <is>
          <t>2020-01-23</t>
        </is>
      </c>
      <c r="I1369" t="b">
        <v>1</v>
      </c>
      <c r="J1369" t="inlineStr">
        <is>
          <t>active</t>
        </is>
      </c>
      <c r="K1369" t="inlineStr">
        <is>
          <t>General trading</t>
        </is>
      </c>
    </row>
    <row r="1370">
      <c r="A1370" t="inlineStr">
        <is>
          <t>T110390</t>
        </is>
      </c>
      <c r="B1370" t="inlineStr">
        <is>
          <t xml:space="preserve">Central Living Enterprises </t>
        </is>
      </c>
      <c r="C1370" t="inlineStr">
        <is>
          <t>Central Living Enterprises</t>
        </is>
      </c>
      <c r="D1370" t="inlineStr">
        <is>
          <t>107 Industrial Estate</t>
        </is>
      </c>
      <c r="E1370" t="inlineStr">
        <is>
          <t>North</t>
        </is>
      </c>
      <c r="F1370" t="inlineStr">
        <is>
          <t>0687827944</t>
        </is>
      </c>
      <c r="G1370" t="inlineStr">
        <is>
          <t>Amina Novak</t>
        </is>
      </c>
      <c r="H1370" t="inlineStr">
        <is>
          <t>2024-10-08</t>
        </is>
      </c>
      <c r="I1370" t="b">
        <v>1</v>
      </c>
      <c r="J1370" t="inlineStr">
        <is>
          <t>active</t>
        </is>
      </c>
      <c r="K1370" t="inlineStr">
        <is>
          <t>General trading</t>
        </is>
      </c>
    </row>
    <row r="1371">
      <c r="A1371" t="inlineStr">
        <is>
          <t>T110396</t>
        </is>
      </c>
      <c r="B1371" t="inlineStr">
        <is>
          <t>Twin Rivers Commercial Company</t>
        </is>
      </c>
      <c r="D1371" t="inlineStr">
        <is>
          <t>155 Riverside</t>
        </is>
      </c>
      <c r="E1371" t="inlineStr">
        <is>
          <t>North</t>
        </is>
      </c>
      <c r="F1371" t="inlineStr">
        <is>
          <t>0963496809</t>
        </is>
      </c>
      <c r="G1371" t="inlineStr">
        <is>
          <t>Lucia Reyes</t>
        </is>
      </c>
      <c r="H1371" t="inlineStr">
        <is>
          <t>2019-09-10</t>
        </is>
      </c>
      <c r="I1371" t="b">
        <v>1</v>
      </c>
      <c r="J1371" t="inlineStr">
        <is>
          <t>active</t>
        </is>
      </c>
      <c r="K1371" t="inlineStr">
        <is>
          <t>Steel and construction</t>
        </is>
      </c>
    </row>
    <row r="1372">
      <c r="A1372" t="inlineStr">
        <is>
          <t>T110402</t>
        </is>
      </c>
      <c r="B1372" t="inlineStr">
        <is>
          <t>Crown Pack Company Limited</t>
        </is>
      </c>
      <c r="D1372" t="inlineStr">
        <is>
          <t>340 Temple Street</t>
        </is>
      </c>
      <c r="E1372" t="inlineStr">
        <is>
          <t>Coastal</t>
        </is>
      </c>
      <c r="F1372" t="inlineStr">
        <is>
          <t>0363839953</t>
        </is>
      </c>
      <c r="G1372" t="inlineStr">
        <is>
          <t>Hassan Kowalski</t>
        </is>
      </c>
      <c r="H1372" t="inlineStr">
        <is>
          <t>2011-06-26</t>
        </is>
      </c>
      <c r="I1372" t="b">
        <v>1</v>
      </c>
      <c r="J1372" t="inlineStr">
        <is>
          <t>active</t>
        </is>
      </c>
      <c r="K1372" t="inlineStr">
        <is>
          <t>Fuel and chemicals</t>
        </is>
      </c>
    </row>
    <row r="1373">
      <c r="A1373" t="inlineStr">
        <is>
          <t>T110413</t>
        </is>
      </c>
      <c r="B1373" t="inlineStr">
        <is>
          <t>NORTHERN LOGISTICS &amp; SONS</t>
        </is>
      </c>
      <c r="C1373" t="inlineStr">
        <is>
          <t>Northern Logistics &amp; Sons</t>
        </is>
      </c>
      <c r="D1373" t="inlineStr">
        <is>
          <t>50 Airport Road</t>
        </is>
      </c>
      <c r="E1373" t="inlineStr">
        <is>
          <t>South</t>
        </is>
      </c>
      <c r="F1373" t="inlineStr">
        <is>
          <t>0397503613</t>
        </is>
      </c>
      <c r="G1373" t="inlineStr">
        <is>
          <t>Joseph Ibrahim</t>
        </is>
      </c>
      <c r="H1373" t="inlineStr">
        <is>
          <t>2012-11-06</t>
        </is>
      </c>
      <c r="I1373" t="b">
        <v>1</v>
      </c>
      <c r="J1373" t="inlineStr">
        <is>
          <t>active</t>
        </is>
      </c>
      <c r="K1373" t="inlineStr">
        <is>
          <t>Furniture and household</t>
        </is>
      </c>
    </row>
    <row r="1374">
      <c r="A1374" t="inlineStr">
        <is>
          <t>T110420</t>
        </is>
      </c>
      <c r="B1374" t="inlineStr">
        <is>
          <t>Ocean Motors Partners Ltd</t>
        </is>
      </c>
      <c r="C1374" t="inlineStr">
        <is>
          <t>Ocean Motors Partners Ltd</t>
        </is>
      </c>
      <c r="D1374" t="inlineStr">
        <is>
          <t>80 Industrial Estate</t>
        </is>
      </c>
      <c r="E1374" t="inlineStr">
        <is>
          <t>Coastal</t>
        </is>
      </c>
      <c r="F1374" t="inlineStr">
        <is>
          <t>0892802806</t>
        </is>
      </c>
      <c r="G1374" t="inlineStr">
        <is>
          <t>Grace Mensah</t>
        </is>
      </c>
      <c r="H1374" t="inlineStr">
        <is>
          <t>2019-11-10</t>
        </is>
      </c>
      <c r="I1374" t="b">
        <v>1</v>
      </c>
      <c r="J1374" t="inlineStr">
        <is>
          <t>active</t>
        </is>
      </c>
      <c r="K1374" t="inlineStr">
        <is>
          <t>Food importers</t>
        </is>
      </c>
    </row>
    <row r="1375">
      <c r="A1375" t="inlineStr">
        <is>
          <t>T110427</t>
        </is>
      </c>
      <c r="B1375" t="inlineStr">
        <is>
          <t xml:space="preserve">Prescott Industries Enterprises </t>
        </is>
      </c>
      <c r="C1375" t="inlineStr">
        <is>
          <t>Prescott Industries Enterprises</t>
        </is>
      </c>
      <c r="D1375" t="inlineStr">
        <is>
          <t>229 Harbour Road</t>
        </is>
      </c>
      <c r="E1375" t="inlineStr">
        <is>
          <t>West</t>
        </is>
      </c>
      <c r="F1375" t="inlineStr">
        <is>
          <t>0640156184</t>
        </is>
      </c>
      <c r="G1375" t="inlineStr">
        <is>
          <t>Ravi Sato</t>
        </is>
      </c>
      <c r="H1375" t="inlineStr">
        <is>
          <t>2022-06-29</t>
        </is>
      </c>
      <c r="I1375" t="b">
        <v>1</v>
      </c>
      <c r="J1375" t="inlineStr">
        <is>
          <t>active</t>
        </is>
      </c>
      <c r="K1375" t="inlineStr">
        <is>
          <t>Textiles and apparel</t>
        </is>
      </c>
    </row>
    <row r="1376">
      <c r="A1376" t="inlineStr">
        <is>
          <t>T110432</t>
        </is>
      </c>
      <c r="B1376" t="inlineStr">
        <is>
          <t xml:space="preserve">Evergreen Supply Limited </t>
        </is>
      </c>
      <c r="C1376" t="inlineStr">
        <is>
          <t>Evergreen Supply Limited</t>
        </is>
      </c>
      <c r="D1376" t="inlineStr">
        <is>
          <t>399 Market St</t>
        </is>
      </c>
      <c r="E1376" t="inlineStr">
        <is>
          <t>Capital</t>
        </is>
      </c>
      <c r="F1376" t="inlineStr">
        <is>
          <t>0451784515</t>
        </is>
      </c>
      <c r="G1376" t="inlineStr">
        <is>
          <t>Grace Mwangi</t>
        </is>
      </c>
      <c r="H1376" t="inlineStr">
        <is>
          <t>2008-11-20</t>
        </is>
      </c>
      <c r="I1376" t="b">
        <v>1</v>
      </c>
      <c r="J1376" t="inlineStr">
        <is>
          <t>active</t>
        </is>
      </c>
      <c r="K1376" t="inlineStr">
        <is>
          <t>Pharmaceuticals</t>
        </is>
      </c>
    </row>
    <row r="1377">
      <c r="A1377" t="inlineStr">
        <is>
          <t>T110444</t>
        </is>
      </c>
      <c r="B1377" t="inlineStr">
        <is>
          <t>Ocean Commercial Ltd</t>
        </is>
      </c>
      <c r="D1377" t="inlineStr">
        <is>
          <t>67 Temple Street</t>
        </is>
      </c>
      <c r="E1377" t="inlineStr">
        <is>
          <t>East</t>
        </is>
      </c>
      <c r="F1377" t="inlineStr">
        <is>
          <t>0575932862</t>
        </is>
      </c>
      <c r="G1377" t="inlineStr">
        <is>
          <t>Priya Patel</t>
        </is>
      </c>
      <c r="H1377" t="inlineStr">
        <is>
          <t>2021-05-21</t>
        </is>
      </c>
      <c r="I1377" t="b">
        <v>1</v>
      </c>
      <c r="J1377" t="inlineStr">
        <is>
          <t>active</t>
        </is>
      </c>
      <c r="K1377" t="inlineStr">
        <is>
          <t>Cosmetics and personal care</t>
        </is>
      </c>
    </row>
    <row r="1378">
      <c r="A1378" t="inlineStr">
        <is>
          <t>T110452</t>
        </is>
      </c>
      <c r="B1378" t="inlineStr">
        <is>
          <t>Harmony Medical Co., Ltd</t>
        </is>
      </c>
      <c r="D1378" t="inlineStr">
        <is>
          <t>Unit 1, 35 Mill Road</t>
        </is>
      </c>
      <c r="E1378" t="inlineStr">
        <is>
          <t>North</t>
        </is>
      </c>
      <c r="F1378" t="inlineStr">
        <is>
          <t>0668821802</t>
        </is>
      </c>
      <c r="G1378" t="inlineStr">
        <is>
          <t>Hassan Silva</t>
        </is>
      </c>
      <c r="H1378" t="inlineStr">
        <is>
          <t>2010-12-17</t>
        </is>
      </c>
      <c r="I1378" t="b">
        <v>1</v>
      </c>
      <c r="J1378" t="inlineStr">
        <is>
          <t>active</t>
        </is>
      </c>
      <c r="K1378" t="inlineStr">
        <is>
          <t>Textiles and apparel</t>
        </is>
      </c>
    </row>
    <row r="1379">
      <c r="A1379" t="inlineStr">
        <is>
          <t>T110460</t>
        </is>
      </c>
      <c r="B1379" t="inlineStr">
        <is>
          <t>Metro Supply Co., Ltd</t>
        </is>
      </c>
      <c r="D1379" t="inlineStr">
        <is>
          <t>28 Industrial Estate</t>
        </is>
      </c>
      <c r="E1379" t="inlineStr">
        <is>
          <t>North</t>
        </is>
      </c>
      <c r="F1379" t="inlineStr">
        <is>
          <t>0302988258</t>
        </is>
      </c>
      <c r="G1379" t="inlineStr">
        <is>
          <t>Hassan Haddad</t>
        </is>
      </c>
      <c r="H1379" t="inlineStr">
        <is>
          <t>2025-08-10</t>
        </is>
      </c>
      <c r="I1379" t="b">
        <v>1</v>
      </c>
      <c r="J1379" t="inlineStr">
        <is>
          <t>active</t>
        </is>
      </c>
      <c r="K1379" t="inlineStr">
        <is>
          <t>Electronics</t>
        </is>
      </c>
    </row>
    <row r="1380">
      <c r="A1380" t="inlineStr">
        <is>
          <t>T110467</t>
        </is>
      </c>
      <c r="B1380" t="inlineStr">
        <is>
          <t>Great Vellmoor Enterprises Partners Ltd</t>
        </is>
      </c>
      <c r="C1380" t="inlineStr">
        <is>
          <t>Great Vellmoor Enterprises Partners Ltd</t>
        </is>
      </c>
      <c r="D1380" t="inlineStr">
        <is>
          <t>387 Industrial Estate</t>
        </is>
      </c>
      <c r="E1380" t="inlineStr">
        <is>
          <t>South</t>
        </is>
      </c>
      <c r="F1380" t="inlineStr">
        <is>
          <t>0545246667</t>
        </is>
      </c>
      <c r="G1380" t="inlineStr">
        <is>
          <t>Priya Tanaka</t>
        </is>
      </c>
      <c r="H1380" t="inlineStr">
        <is>
          <t>2019-12-04</t>
        </is>
      </c>
      <c r="I1380" t="b">
        <v>1</v>
      </c>
      <c r="J1380" t="inlineStr">
        <is>
          <t>active</t>
        </is>
      </c>
      <c r="K1380" t="inlineStr">
        <is>
          <t>Cosmetics and personal care</t>
        </is>
      </c>
    </row>
    <row r="1381">
      <c r="A1381" t="inlineStr">
        <is>
          <t>T110473</t>
        </is>
      </c>
      <c r="B1381" t="inlineStr">
        <is>
          <t>Phoenix Glow Ltd</t>
        </is>
      </c>
      <c r="C1381" t="inlineStr">
        <is>
          <t>Phoenix Glow Ltd</t>
        </is>
      </c>
      <c r="D1381" t="inlineStr">
        <is>
          <t>25 Station Road</t>
        </is>
      </c>
      <c r="E1381" t="inlineStr">
        <is>
          <t>South</t>
        </is>
      </c>
      <c r="F1381" t="inlineStr">
        <is>
          <t>0861143858</t>
        </is>
      </c>
      <c r="G1381" t="inlineStr">
        <is>
          <t>Nadia Osei</t>
        </is>
      </c>
      <c r="H1381" t="inlineStr">
        <is>
          <t>2021-02-09</t>
        </is>
      </c>
      <c r="I1381" t="b">
        <v>1</v>
      </c>
      <c r="J1381" t="inlineStr">
        <is>
          <t>active</t>
        </is>
      </c>
      <c r="K1381" t="inlineStr">
        <is>
          <t>Food importers</t>
        </is>
      </c>
    </row>
    <row r="1382">
      <c r="A1382" t="inlineStr">
        <is>
          <t>T110480</t>
        </is>
      </c>
      <c r="B1382" t="inlineStr">
        <is>
          <t>Prescott Foods Limited</t>
        </is>
      </c>
      <c r="C1382" t="inlineStr">
        <is>
          <t>Prescott Foods Limited</t>
        </is>
      </c>
      <c r="D1382" t="inlineStr">
        <is>
          <t>Unit 23, 186 Temple Street</t>
        </is>
      </c>
      <c r="E1382" t="inlineStr">
        <is>
          <t>West</t>
        </is>
      </c>
      <c r="F1382" t="inlineStr">
        <is>
          <t>0315444759</t>
        </is>
      </c>
      <c r="G1382" t="inlineStr">
        <is>
          <t>Ingrid Silva</t>
        </is>
      </c>
      <c r="H1382" t="inlineStr">
        <is>
          <t>2019-07-04</t>
        </is>
      </c>
      <c r="I1382" t="b">
        <v>1</v>
      </c>
      <c r="J1382" t="inlineStr">
        <is>
          <t>active</t>
        </is>
      </c>
      <c r="K1382" t="inlineStr">
        <is>
          <t>General trading</t>
        </is>
      </c>
    </row>
    <row r="1383">
      <c r="A1383" t="inlineStr">
        <is>
          <t>T110487</t>
        </is>
      </c>
      <c r="B1383" t="inlineStr">
        <is>
          <t>Ocean Foods International Ltd</t>
        </is>
      </c>
      <c r="C1383" t="inlineStr">
        <is>
          <t>Ocean Foods International Ltd</t>
        </is>
      </c>
      <c r="D1383" t="inlineStr">
        <is>
          <t>178 INDUSTRIAL ESTATE</t>
        </is>
      </c>
      <c r="E1383" t="inlineStr">
        <is>
          <t>South</t>
        </is>
      </c>
      <c r="F1383" t="inlineStr">
        <is>
          <t>0981303784</t>
        </is>
      </c>
      <c r="G1383" t="inlineStr">
        <is>
          <t>Amina Okafor</t>
        </is>
      </c>
      <c r="H1383" t="inlineStr">
        <is>
          <t>2012-04-19</t>
        </is>
      </c>
      <c r="I1383" t="b">
        <v>1</v>
      </c>
      <c r="J1383" t="inlineStr">
        <is>
          <t>active</t>
        </is>
      </c>
      <c r="K1383" t="inlineStr">
        <is>
          <t>Furniture and household</t>
        </is>
      </c>
    </row>
    <row r="1384">
      <c r="A1384" t="inlineStr">
        <is>
          <t>T110499</t>
        </is>
      </c>
      <c r="B1384" t="inlineStr">
        <is>
          <t>Arden Fruits Co., Ltd</t>
        </is>
      </c>
      <c r="D1384" t="inlineStr">
        <is>
          <t>87 Mill Road</t>
        </is>
      </c>
      <c r="E1384" t="inlineStr">
        <is>
          <t>Coastal</t>
        </is>
      </c>
      <c r="F1384" t="inlineStr">
        <is>
          <t>0673265994</t>
        </is>
      </c>
      <c r="G1384" t="inlineStr">
        <is>
          <t>Mei Mensah</t>
        </is>
      </c>
      <c r="H1384" t="inlineStr">
        <is>
          <t>2011-05-19</t>
        </is>
      </c>
      <c r="I1384" t="b">
        <v>1</v>
      </c>
      <c r="J1384" t="inlineStr">
        <is>
          <t>active</t>
        </is>
      </c>
      <c r="K1384" t="inlineStr">
        <is>
          <t>Medical devices</t>
        </is>
      </c>
    </row>
    <row r="1385">
      <c r="A1385" t="inlineStr">
        <is>
          <t>T698351</t>
        </is>
      </c>
      <c r="B1385" t="inlineStr">
        <is>
          <t>Northern Imports Ltd</t>
        </is>
      </c>
      <c r="D1385" t="inlineStr">
        <is>
          <t>139 Bazaar Lane</t>
        </is>
      </c>
      <c r="E1385" t="inlineStr">
        <is>
          <t>East</t>
        </is>
      </c>
      <c r="F1385" t="inlineStr">
        <is>
          <t>0244763679</t>
        </is>
      </c>
      <c r="G1385" t="inlineStr">
        <is>
          <t>Amina Patel</t>
        </is>
      </c>
      <c r="H1385" t="inlineStr">
        <is>
          <t>2023-09-17</t>
        </is>
      </c>
      <c r="I1385" t="b">
        <v>0</v>
      </c>
      <c r="J1385" t="inlineStr">
        <is>
          <t>active</t>
        </is>
      </c>
      <c r="K1385" t="inlineStr">
        <is>
          <t>General trading</t>
        </is>
      </c>
    </row>
    <row r="1386">
      <c r="A1386" t="inlineStr">
        <is>
          <t>T434895</t>
        </is>
      </c>
      <c r="B1386" t="inlineStr">
        <is>
          <t>Royal Electronics Co.</t>
        </is>
      </c>
      <c r="D1386" t="inlineStr">
        <is>
          <t>314 Station Road</t>
        </is>
      </c>
      <c r="E1386" t="inlineStr">
        <is>
          <t>Capital</t>
        </is>
      </c>
      <c r="F1386" t="inlineStr">
        <is>
          <t>0764447412</t>
        </is>
      </c>
      <c r="G1386" t="inlineStr">
        <is>
          <t>Fatima Rahman</t>
        </is>
      </c>
      <c r="H1386" t="inlineStr">
        <is>
          <t>2020-06-15</t>
        </is>
      </c>
      <c r="I1386" t="b">
        <v>0</v>
      </c>
      <c r="J1386" t="inlineStr">
        <is>
          <t>active</t>
        </is>
      </c>
      <c r="K1386" t="inlineStr">
        <is>
          <t>Pharmaceuticals</t>
        </is>
      </c>
    </row>
    <row r="1387">
      <c r="A1387" t="inlineStr">
        <is>
          <t>T449911</t>
        </is>
      </c>
      <c r="B1387" t="inlineStr">
        <is>
          <t>Global Logistics Limited</t>
        </is>
      </c>
      <c r="D1387" t="inlineStr">
        <is>
          <t>201 Temple Street</t>
        </is>
      </c>
      <c r="E1387" t="inlineStr">
        <is>
          <t>Capital</t>
        </is>
      </c>
      <c r="F1387" t="inlineStr">
        <is>
          <t>0868976483</t>
        </is>
      </c>
      <c r="G1387" t="inlineStr">
        <is>
          <t>Amina Silva</t>
        </is>
      </c>
      <c r="H1387" t="inlineStr">
        <is>
          <t>2012-05-08</t>
        </is>
      </c>
      <c r="I1387" t="b">
        <v>1</v>
      </c>
      <c r="J1387" t="inlineStr">
        <is>
          <t>active</t>
        </is>
      </c>
      <c r="K1387" t="inlineStr">
        <is>
          <t>Steel and construction</t>
        </is>
      </c>
    </row>
    <row r="1388">
      <c r="A1388" t="inlineStr">
        <is>
          <t>T824720</t>
        </is>
      </c>
      <c r="B1388" t="inlineStr">
        <is>
          <t>Phoenix Supply Enterprises</t>
        </is>
      </c>
      <c r="D1388" t="inlineStr">
        <is>
          <t>165 Market Street</t>
        </is>
      </c>
      <c r="E1388" t="inlineStr">
        <is>
          <t>Capital</t>
        </is>
      </c>
      <c r="F1388" t="inlineStr">
        <is>
          <t>0930768256</t>
        </is>
      </c>
      <c r="G1388" t="inlineStr">
        <is>
          <t>Joseph Silva</t>
        </is>
      </c>
      <c r="H1388" t="inlineStr">
        <is>
          <t>2014-03-16</t>
        </is>
      </c>
      <c r="I1388" t="b">
        <v>1</v>
      </c>
      <c r="J1388" t="inlineStr">
        <is>
          <t>active</t>
        </is>
      </c>
      <c r="K1388" t="inlineStr">
        <is>
          <t>General trading</t>
        </is>
      </c>
    </row>
    <row r="1389">
      <c r="A1389" t="inlineStr">
        <is>
          <t>T204687</t>
        </is>
      </c>
      <c r="B1389" t="inlineStr">
        <is>
          <t>Phoenix Mobile &amp; Sons</t>
        </is>
      </c>
      <c r="D1389" t="inlineStr">
        <is>
          <t>319 Temple Street</t>
        </is>
      </c>
      <c r="E1389" t="inlineStr">
        <is>
          <t>West</t>
        </is>
      </c>
      <c r="F1389" t="inlineStr">
        <is>
          <t>0471434858</t>
        </is>
      </c>
      <c r="G1389" t="inlineStr">
        <is>
          <t>Ravi Novak</t>
        </is>
      </c>
      <c r="H1389" t="inlineStr">
        <is>
          <t>2017-01-02</t>
        </is>
      </c>
      <c r="I1389" t="b">
        <v>1</v>
      </c>
      <c r="J1389" t="inlineStr">
        <is>
          <t>active</t>
        </is>
      </c>
      <c r="K1389" t="inlineStr">
        <is>
          <t>Furniture and household</t>
        </is>
      </c>
    </row>
    <row r="1390">
      <c r="A1390" t="inlineStr">
        <is>
          <t>T391321</t>
        </is>
      </c>
      <c r="B1390" t="inlineStr">
        <is>
          <t>Delta Fruits Co., Ltd</t>
        </is>
      </c>
      <c r="D1390" t="inlineStr">
        <is>
          <t>143 Market Street</t>
        </is>
      </c>
      <c r="E1390" t="inlineStr">
        <is>
          <t>East</t>
        </is>
      </c>
      <c r="F1390" t="inlineStr">
        <is>
          <t>0888936953</t>
        </is>
      </c>
      <c r="G1390" t="inlineStr">
        <is>
          <t>Fatima Patel</t>
        </is>
      </c>
      <c r="H1390" t="inlineStr">
        <is>
          <t>2014-04-27</t>
        </is>
      </c>
      <c r="I1390" t="b">
        <v>1</v>
      </c>
      <c r="J1390" t="inlineStr">
        <is>
          <t>active</t>
        </is>
      </c>
      <c r="K1390" t="inlineStr">
        <is>
          <t>Steel and construction</t>
        </is>
      </c>
    </row>
    <row r="1391">
      <c r="A1391" t="inlineStr">
        <is>
          <t>T204815</t>
        </is>
      </c>
      <c r="B1391" t="inlineStr">
        <is>
          <t>Harmony Glow Enterprises</t>
        </is>
      </c>
      <c r="D1391" t="inlineStr">
        <is>
          <t>228 Riverside</t>
        </is>
      </c>
      <c r="E1391" t="inlineStr">
        <is>
          <t>Capital</t>
        </is>
      </c>
      <c r="F1391" t="inlineStr">
        <is>
          <t>0718130630</t>
        </is>
      </c>
      <c r="G1391" t="inlineStr">
        <is>
          <t>Mei Silva</t>
        </is>
      </c>
      <c r="H1391" t="inlineStr">
        <is>
          <t>2011-03-28</t>
        </is>
      </c>
      <c r="I1391" t="b">
        <v>1</v>
      </c>
      <c r="J1391" t="inlineStr">
        <is>
          <t>dormant</t>
        </is>
      </c>
      <c r="K1391" t="inlineStr">
        <is>
          <t>Vehicles and parts</t>
        </is>
      </c>
    </row>
    <row r="1392">
      <c r="A1392" t="inlineStr">
        <is>
          <t>T985635</t>
        </is>
      </c>
      <c r="B1392" t="inlineStr">
        <is>
          <t>Jade Imports Enterprises</t>
        </is>
      </c>
      <c r="D1392" t="inlineStr">
        <is>
          <t>296 Station Road</t>
        </is>
      </c>
      <c r="E1392" t="inlineStr">
        <is>
          <t>South</t>
        </is>
      </c>
      <c r="F1392" t="inlineStr">
        <is>
          <t>0455966530</t>
        </is>
      </c>
      <c r="G1392" t="inlineStr">
        <is>
          <t>Daniel Silva</t>
        </is>
      </c>
      <c r="H1392" t="inlineStr">
        <is>
          <t>2021-08-26</t>
        </is>
      </c>
      <c r="I1392" t="b">
        <v>0</v>
      </c>
      <c r="J1392" t="inlineStr">
        <is>
          <t>active</t>
        </is>
      </c>
      <c r="K1392" t="inlineStr">
        <is>
          <t>Tobacco and beverages</t>
        </is>
      </c>
    </row>
    <row r="1393">
      <c r="A1393" t="inlineStr">
        <is>
          <t>T356468</t>
        </is>
      </c>
      <c r="B1393" t="inlineStr">
        <is>
          <t>Pacific Distribution Holdings Ltd</t>
        </is>
      </c>
      <c r="D1393" t="inlineStr">
        <is>
          <t>291 Airport Road</t>
        </is>
      </c>
      <c r="E1393" t="inlineStr">
        <is>
          <t>Capital</t>
        </is>
      </c>
      <c r="F1393" t="inlineStr">
        <is>
          <t>0571686294</t>
        </is>
      </c>
      <c r="G1393" t="inlineStr">
        <is>
          <t>Mei Osei</t>
        </is>
      </c>
      <c r="H1393" t="inlineStr">
        <is>
          <t>2023-03-20</t>
        </is>
      </c>
      <c r="I1393" t="b">
        <v>0</v>
      </c>
      <c r="J1393" t="inlineStr">
        <is>
          <t>active</t>
        </is>
      </c>
      <c r="K1393" t="inlineStr">
        <is>
          <t>Steel and construction</t>
        </is>
      </c>
    </row>
    <row r="1394">
      <c r="A1394" t="inlineStr">
        <is>
          <t>T922905</t>
        </is>
      </c>
      <c r="B1394" t="inlineStr">
        <is>
          <t>Northern Logistics Co., Ltd</t>
        </is>
      </c>
      <c r="D1394" t="inlineStr">
        <is>
          <t>216 Market Street</t>
        </is>
      </c>
      <c r="E1394" t="inlineStr">
        <is>
          <t>West</t>
        </is>
      </c>
      <c r="F1394" t="inlineStr">
        <is>
          <t>0256814705</t>
        </is>
      </c>
      <c r="G1394" t="inlineStr">
        <is>
          <t>Amina Rahman</t>
        </is>
      </c>
      <c r="H1394" t="inlineStr">
        <is>
          <t>2022-07-31</t>
        </is>
      </c>
      <c r="I1394" t="b">
        <v>1</v>
      </c>
      <c r="J1394" t="inlineStr">
        <is>
          <t>active</t>
        </is>
      </c>
      <c r="K1394" t="inlineStr">
        <is>
          <t>Pharmaceuticals</t>
        </is>
      </c>
    </row>
    <row r="1395">
      <c r="A1395" t="inlineStr">
        <is>
          <t>T594653</t>
        </is>
      </c>
      <c r="B1395" t="inlineStr">
        <is>
          <t>Horizon Logistics Co.</t>
        </is>
      </c>
      <c r="D1395" t="inlineStr">
        <is>
          <t>76 Market Street</t>
        </is>
      </c>
      <c r="E1395" t="inlineStr">
        <is>
          <t>West</t>
        </is>
      </c>
      <c r="F1395" t="inlineStr">
        <is>
          <t>0412294085</t>
        </is>
      </c>
      <c r="G1395" t="inlineStr">
        <is>
          <t>Amina Osei</t>
        </is>
      </c>
      <c r="H1395" t="inlineStr">
        <is>
          <t>2020-02-02</t>
        </is>
      </c>
      <c r="I1395" t="b">
        <v>0</v>
      </c>
      <c r="J1395" t="inlineStr">
        <is>
          <t>active</t>
        </is>
      </c>
      <c r="K1395" t="inlineStr">
        <is>
          <t>General trading</t>
        </is>
      </c>
    </row>
    <row r="1396">
      <c r="A1396" t="inlineStr">
        <is>
          <t>T251448</t>
        </is>
      </c>
      <c r="B1396" t="inlineStr">
        <is>
          <t>Central Electronics Partners Ltd</t>
        </is>
      </c>
      <c r="D1396" t="inlineStr">
        <is>
          <t>333 Temple Street</t>
        </is>
      </c>
      <c r="E1396" t="inlineStr">
        <is>
          <t>West</t>
        </is>
      </c>
      <c r="F1396" t="inlineStr">
        <is>
          <t>0618210277</t>
        </is>
      </c>
      <c r="G1396" t="inlineStr">
        <is>
          <t>Daniel Patel</t>
        </is>
      </c>
      <c r="H1396" t="inlineStr">
        <is>
          <t>2010-05-20</t>
        </is>
      </c>
      <c r="I1396" t="b">
        <v>1</v>
      </c>
      <c r="J1396" t="inlineStr">
        <is>
          <t>active</t>
        </is>
      </c>
      <c r="K1396" t="inlineStr">
        <is>
          <t>Textiles and apparel</t>
        </is>
      </c>
    </row>
    <row r="1397">
      <c r="A1397" t="inlineStr">
        <is>
          <t>T736595</t>
        </is>
      </c>
      <c r="B1397" t="inlineStr">
        <is>
          <t>Pacific Industries Ltd</t>
        </is>
      </c>
      <c r="D1397" t="inlineStr">
        <is>
          <t>347 Temple Street</t>
        </is>
      </c>
      <c r="E1397" t="inlineStr">
        <is>
          <t>East</t>
        </is>
      </c>
      <c r="F1397" t="inlineStr">
        <is>
          <t>0431755968</t>
        </is>
      </c>
      <c r="G1397" t="inlineStr">
        <is>
          <t>Fatima Novak</t>
        </is>
      </c>
      <c r="H1397" t="inlineStr">
        <is>
          <t>2018-03-21</t>
        </is>
      </c>
      <c r="I1397" t="b">
        <v>1</v>
      </c>
      <c r="J1397" t="inlineStr">
        <is>
          <t>active</t>
        </is>
      </c>
      <c r="K1397" t="inlineStr">
        <is>
          <t>Steel and construction</t>
        </is>
      </c>
    </row>
    <row r="1398">
      <c r="A1398" t="inlineStr">
        <is>
          <t>T577172</t>
        </is>
      </c>
      <c r="B1398" t="inlineStr">
        <is>
          <t>Jade Supply Partners Ltd</t>
        </is>
      </c>
      <c r="D1398" t="inlineStr">
        <is>
          <t>250 Station Road</t>
        </is>
      </c>
      <c r="E1398" t="inlineStr">
        <is>
          <t>North</t>
        </is>
      </c>
      <c r="F1398" t="inlineStr">
        <is>
          <t>0542241484</t>
        </is>
      </c>
      <c r="G1398" t="inlineStr">
        <is>
          <t>Joseph Silva</t>
        </is>
      </c>
      <c r="H1398" t="inlineStr">
        <is>
          <t>2015-05-02</t>
        </is>
      </c>
      <c r="I1398" t="b">
        <v>0</v>
      </c>
      <c r="J1398" t="inlineStr">
        <is>
          <t>active</t>
        </is>
      </c>
      <c r="K1398" t="inlineStr">
        <is>
          <t>Furniture and household</t>
        </is>
      </c>
    </row>
    <row r="1399">
      <c r="A1399" t="inlineStr">
        <is>
          <t>T410135</t>
        </is>
      </c>
      <c r="B1399" t="inlineStr">
        <is>
          <t>Meridian Trading Partners Ltd</t>
        </is>
      </c>
      <c r="D1399" t="inlineStr">
        <is>
          <t>392 Airport Road</t>
        </is>
      </c>
      <c r="E1399" t="inlineStr">
        <is>
          <t>North</t>
        </is>
      </c>
      <c r="F1399" t="inlineStr">
        <is>
          <t>0386196292</t>
        </is>
      </c>
      <c r="G1399" t="inlineStr">
        <is>
          <t>Ravi Silva</t>
        </is>
      </c>
      <c r="H1399" t="inlineStr">
        <is>
          <t>2011-03-11</t>
        </is>
      </c>
      <c r="I1399" t="b">
        <v>0</v>
      </c>
      <c r="J1399" t="inlineStr">
        <is>
          <t>active</t>
        </is>
      </c>
      <c r="K1399" t="inlineStr">
        <is>
          <t>General trading</t>
        </is>
      </c>
    </row>
    <row r="1400">
      <c r="A1400" t="inlineStr">
        <is>
          <t>T843530</t>
        </is>
      </c>
      <c r="B1400" t="inlineStr">
        <is>
          <t>Great Vellmoor Partners Ltd</t>
        </is>
      </c>
      <c r="D1400" t="inlineStr">
        <is>
          <t>214 Mill Road</t>
        </is>
      </c>
      <c r="E1400" t="inlineStr">
        <is>
          <t>South</t>
        </is>
      </c>
      <c r="F1400" t="inlineStr">
        <is>
          <t>0742334665</t>
        </is>
      </c>
      <c r="G1400" t="inlineStr">
        <is>
          <t>Joseph Silva</t>
        </is>
      </c>
      <c r="H1400" t="inlineStr">
        <is>
          <t>2022-04-06</t>
        </is>
      </c>
      <c r="I1400" t="b">
        <v>1</v>
      </c>
      <c r="J1400" t="inlineStr">
        <is>
          <t>dormant</t>
        </is>
      </c>
      <c r="K1400" t="inlineStr">
        <is>
          <t>Cosmetics and personal care</t>
        </is>
      </c>
    </row>
    <row r="1401">
      <c r="A1401" t="inlineStr">
        <is>
          <t>T539391</t>
        </is>
      </c>
      <c r="B1401" t="inlineStr">
        <is>
          <t>Ocean Foods International Ltd</t>
        </is>
      </c>
      <c r="D1401" t="inlineStr">
        <is>
          <t>133 Garden Lane</t>
        </is>
      </c>
      <c r="E1401" t="inlineStr">
        <is>
          <t>East</t>
        </is>
      </c>
      <c r="F1401" t="inlineStr">
        <is>
          <t>0299865527</t>
        </is>
      </c>
      <c r="G1401" t="inlineStr">
        <is>
          <t>Amina Novak</t>
        </is>
      </c>
      <c r="H1401" t="inlineStr">
        <is>
          <t>2022-02-24</t>
        </is>
      </c>
      <c r="I1401" t="b">
        <v>1</v>
      </c>
      <c r="J1401" t="inlineStr">
        <is>
          <t>active</t>
        </is>
      </c>
      <c r="K1401" t="inlineStr">
        <is>
          <t>Furniture and household</t>
        </is>
      </c>
    </row>
    <row r="1402">
      <c r="A1402" t="inlineStr">
        <is>
          <t>T326307</t>
        </is>
      </c>
      <c r="B1402" t="inlineStr">
        <is>
          <t>Inverness Motors Co., Ltd</t>
        </is>
      </c>
      <c r="D1402" t="inlineStr">
        <is>
          <t>316 Station Road</t>
        </is>
      </c>
      <c r="E1402" t="inlineStr">
        <is>
          <t>South</t>
        </is>
      </c>
      <c r="F1402" t="inlineStr">
        <is>
          <t>0277353382</t>
        </is>
      </c>
      <c r="G1402" t="inlineStr">
        <is>
          <t>Mei Silva</t>
        </is>
      </c>
      <c r="H1402" t="inlineStr">
        <is>
          <t>2024-08-23</t>
        </is>
      </c>
      <c r="I1402" t="b">
        <v>0</v>
      </c>
      <c r="J1402" t="inlineStr">
        <is>
          <t>deregistered</t>
        </is>
      </c>
      <c r="K1402" t="inlineStr">
        <is>
          <t>Machinery</t>
        </is>
      </c>
    </row>
    <row r="1403">
      <c r="A1403" t="inlineStr">
        <is>
          <t>T281314</t>
        </is>
      </c>
      <c r="B1403" t="inlineStr">
        <is>
          <t>Central Foods International Ltd</t>
        </is>
      </c>
      <c r="D1403" t="inlineStr">
        <is>
          <t>360 Bazaar Lane</t>
        </is>
      </c>
      <c r="E1403" t="inlineStr">
        <is>
          <t>Capital</t>
        </is>
      </c>
      <c r="F1403" t="inlineStr">
        <is>
          <t>0782653934</t>
        </is>
      </c>
      <c r="G1403" t="inlineStr">
        <is>
          <t>Joseph Patel</t>
        </is>
      </c>
      <c r="H1403" t="inlineStr">
        <is>
          <t>2018-11-03</t>
        </is>
      </c>
      <c r="I1403" t="b">
        <v>0</v>
      </c>
      <c r="J1403" t="inlineStr">
        <is>
          <t>active</t>
        </is>
      </c>
      <c r="K1403" t="inlineStr">
        <is>
          <t>Steel and construction</t>
        </is>
      </c>
    </row>
    <row r="1404">
      <c r="A1404" t="inlineStr">
        <is>
          <t>T918597</t>
        </is>
      </c>
      <c r="B1404" t="inlineStr">
        <is>
          <t>Crown Steel Co.</t>
        </is>
      </c>
      <c r="D1404" t="inlineStr">
        <is>
          <t>74 Industrial Estate</t>
        </is>
      </c>
      <c r="E1404" t="inlineStr">
        <is>
          <t>North</t>
        </is>
      </c>
      <c r="F1404" t="inlineStr">
        <is>
          <t>0563752637</t>
        </is>
      </c>
      <c r="G1404" t="inlineStr">
        <is>
          <t>Amina Rahman</t>
        </is>
      </c>
      <c r="H1404" t="inlineStr">
        <is>
          <t>2021-03-19</t>
        </is>
      </c>
      <c r="I1404" t="b">
        <v>0</v>
      </c>
      <c r="J1404" t="inlineStr">
        <is>
          <t>active</t>
        </is>
      </c>
      <c r="K1404" t="inlineStr">
        <is>
          <t>General trading</t>
        </is>
      </c>
    </row>
    <row r="1405">
      <c r="A1405" t="inlineStr">
        <is>
          <t>T784082</t>
        </is>
      </c>
      <c r="B1405" t="inlineStr">
        <is>
          <t>Jade Logistics &amp; Sons</t>
        </is>
      </c>
      <c r="D1405" t="inlineStr">
        <is>
          <t>283 Station Road</t>
        </is>
      </c>
      <c r="E1405" t="inlineStr">
        <is>
          <t>East</t>
        </is>
      </c>
      <c r="F1405" t="inlineStr">
        <is>
          <t>0934938941</t>
        </is>
      </c>
      <c r="G1405" t="inlineStr">
        <is>
          <t>Fatima Osei</t>
        </is>
      </c>
      <c r="H1405" t="inlineStr">
        <is>
          <t>2020-04-19</t>
        </is>
      </c>
      <c r="I1405" t="b">
        <v>0</v>
      </c>
      <c r="J1405" t="inlineStr">
        <is>
          <t>dormant</t>
        </is>
      </c>
      <c r="K1405" t="inlineStr">
        <is>
          <t>Textiles and apparel</t>
        </is>
      </c>
    </row>
    <row r="1406">
      <c r="A1406" t="inlineStr">
        <is>
          <t>T328149</t>
        </is>
      </c>
      <c r="B1406" t="inlineStr">
        <is>
          <t>Delta Services International Ltd</t>
        </is>
      </c>
      <c r="D1406" t="inlineStr">
        <is>
          <t>313 Bazaar Lane</t>
        </is>
      </c>
      <c r="E1406" t="inlineStr">
        <is>
          <t>South</t>
        </is>
      </c>
      <c r="F1406" t="inlineStr">
        <is>
          <t>0500723815</t>
        </is>
      </c>
      <c r="G1406" t="inlineStr">
        <is>
          <t>Fatima Osei</t>
        </is>
      </c>
      <c r="H1406" t="inlineStr">
        <is>
          <t>2023-05-26</t>
        </is>
      </c>
      <c r="I1406" t="b">
        <v>0</v>
      </c>
      <c r="J1406" t="inlineStr">
        <is>
          <t>active</t>
        </is>
      </c>
      <c r="K1406" t="inlineStr">
        <is>
          <t>Medical devices</t>
        </is>
      </c>
    </row>
    <row r="1407">
      <c r="A1407" t="inlineStr">
        <is>
          <t>T262012</t>
        </is>
      </c>
      <c r="B1407" t="inlineStr">
        <is>
          <t>Golden Services International Ltd</t>
        </is>
      </c>
      <c r="D1407" t="inlineStr">
        <is>
          <t>215 Riverside</t>
        </is>
      </c>
      <c r="E1407" t="inlineStr">
        <is>
          <t>West</t>
        </is>
      </c>
      <c r="F1407" t="inlineStr">
        <is>
          <t>0820275106</t>
        </is>
      </c>
      <c r="G1407" t="inlineStr">
        <is>
          <t>Daniel Patel</t>
        </is>
      </c>
      <c r="H1407" t="inlineStr">
        <is>
          <t>2022-03-31</t>
        </is>
      </c>
      <c r="I1407" t="b">
        <v>0</v>
      </c>
      <c r="J1407" t="inlineStr">
        <is>
          <t>active</t>
        </is>
      </c>
      <c r="K1407" t="inlineStr">
        <is>
          <t>Tobacco and beverages</t>
        </is>
      </c>
    </row>
    <row r="1408">
      <c r="A1408" t="inlineStr">
        <is>
          <t>T758050</t>
        </is>
      </c>
      <c r="B1408" t="inlineStr">
        <is>
          <t>Coral Consulting Holdings Ltd</t>
        </is>
      </c>
      <c r="D1408" t="inlineStr">
        <is>
          <t>396 Airport Road</t>
        </is>
      </c>
      <c r="E1408" t="inlineStr">
        <is>
          <t>West</t>
        </is>
      </c>
      <c r="F1408" t="inlineStr">
        <is>
          <t>0558760366</t>
        </is>
      </c>
      <c r="G1408" t="inlineStr">
        <is>
          <t>Fatima Chen</t>
        </is>
      </c>
      <c r="H1408" t="inlineStr">
        <is>
          <t>2010-04-10</t>
        </is>
      </c>
      <c r="I1408" t="b">
        <v>1</v>
      </c>
      <c r="J1408" t="inlineStr">
        <is>
          <t>active</t>
        </is>
      </c>
      <c r="K1408" t="inlineStr">
        <is>
          <t>Food importers</t>
        </is>
      </c>
    </row>
    <row r="1409">
      <c r="A1409" t="inlineStr">
        <is>
          <t>T228941</t>
        </is>
      </c>
      <c r="B1409" t="inlineStr">
        <is>
          <t>Prime Holdings Enterprises</t>
        </is>
      </c>
      <c r="D1409" t="inlineStr">
        <is>
          <t>32 Garden Lane</t>
        </is>
      </c>
      <c r="E1409" t="inlineStr">
        <is>
          <t>West</t>
        </is>
      </c>
      <c r="F1409" t="inlineStr">
        <is>
          <t>0394891411</t>
        </is>
      </c>
      <c r="G1409" t="inlineStr">
        <is>
          <t>Amina Novak</t>
        </is>
      </c>
      <c r="H1409" t="inlineStr">
        <is>
          <t>2016-03-15</t>
        </is>
      </c>
      <c r="I1409" t="b">
        <v>1</v>
      </c>
      <c r="J1409" t="inlineStr">
        <is>
          <t>active</t>
        </is>
      </c>
      <c r="K1409" t="inlineStr">
        <is>
          <t>Tobacco and beverages</t>
        </is>
      </c>
    </row>
    <row r="1410">
      <c r="A1410" t="inlineStr">
        <is>
          <t>T471528</t>
        </is>
      </c>
      <c r="B1410" t="inlineStr">
        <is>
          <t>Green Valley Construction International Ltd</t>
        </is>
      </c>
      <c r="D1410" t="inlineStr">
        <is>
          <t>252 Mill Road</t>
        </is>
      </c>
      <c r="E1410" t="inlineStr">
        <is>
          <t>East</t>
        </is>
      </c>
      <c r="F1410" t="inlineStr">
        <is>
          <t>0857315829</t>
        </is>
      </c>
      <c r="G1410" t="inlineStr">
        <is>
          <t>Fatima Novak</t>
        </is>
      </c>
      <c r="H1410" t="inlineStr">
        <is>
          <t>2022-09-08</t>
        </is>
      </c>
      <c r="I1410" t="b">
        <v>1</v>
      </c>
      <c r="J1410" t="inlineStr">
        <is>
          <t>dormant</t>
        </is>
      </c>
      <c r="K1410" t="inlineStr">
        <is>
          <t>Pharmaceuticals</t>
        </is>
      </c>
    </row>
    <row r="1411">
      <c r="A1411" t="inlineStr">
        <is>
          <t>T862287</t>
        </is>
      </c>
      <c r="B1411" t="inlineStr">
        <is>
          <t>United Holdings Group Ltd</t>
        </is>
      </c>
      <c r="D1411" t="inlineStr">
        <is>
          <t>333 Mill Road</t>
        </is>
      </c>
      <c r="E1411" t="inlineStr">
        <is>
          <t>East</t>
        </is>
      </c>
      <c r="F1411" t="inlineStr">
        <is>
          <t>0620088183</t>
        </is>
      </c>
      <c r="G1411" t="inlineStr">
        <is>
          <t>Joseph Silva</t>
        </is>
      </c>
      <c r="H1411" t="inlineStr">
        <is>
          <t>2019-12-01</t>
        </is>
      </c>
      <c r="I1411" t="b">
        <v>1</v>
      </c>
      <c r="J1411" t="inlineStr">
        <is>
          <t>active</t>
        </is>
      </c>
      <c r="K1411" t="inlineStr">
        <is>
          <t>Food importers</t>
        </is>
      </c>
    </row>
    <row r="1412">
      <c r="A1412" t="inlineStr">
        <is>
          <t>T361176</t>
        </is>
      </c>
      <c r="B1412" t="inlineStr">
        <is>
          <t>Carrick Consulting International Ltd</t>
        </is>
      </c>
      <c r="D1412" t="inlineStr">
        <is>
          <t>58 Mill Road</t>
        </is>
      </c>
      <c r="E1412" t="inlineStr">
        <is>
          <t>East</t>
        </is>
      </c>
      <c r="F1412" t="inlineStr">
        <is>
          <t>0250444164</t>
        </is>
      </c>
      <c r="G1412" t="inlineStr">
        <is>
          <t>Mei Novak</t>
        </is>
      </c>
      <c r="H1412" t="inlineStr">
        <is>
          <t>2021-04-24</t>
        </is>
      </c>
      <c r="I1412" t="b">
        <v>1</v>
      </c>
      <c r="J1412" t="inlineStr">
        <is>
          <t>active</t>
        </is>
      </c>
      <c r="K1412" t="inlineStr">
        <is>
          <t>Steel and construction</t>
        </is>
      </c>
    </row>
    <row r="1413">
      <c r="A1413" t="inlineStr">
        <is>
          <t>T406215</t>
        </is>
      </c>
      <c r="B1413" t="inlineStr">
        <is>
          <t>Meridian Consulting Ltd</t>
        </is>
      </c>
      <c r="D1413" t="inlineStr">
        <is>
          <t>218 Airport Road</t>
        </is>
      </c>
      <c r="E1413" t="inlineStr">
        <is>
          <t>East</t>
        </is>
      </c>
      <c r="F1413" t="inlineStr">
        <is>
          <t>0409615398</t>
        </is>
      </c>
      <c r="G1413" t="inlineStr">
        <is>
          <t>Ravi Osei</t>
        </is>
      </c>
      <c r="H1413" t="inlineStr">
        <is>
          <t>2023-06-12</t>
        </is>
      </c>
      <c r="I1413" t="b">
        <v>1</v>
      </c>
      <c r="J1413" t="inlineStr">
        <is>
          <t>active</t>
        </is>
      </c>
      <c r="K1413" t="inlineStr">
        <is>
          <t>Tobacco and beverages</t>
        </is>
      </c>
    </row>
    <row r="1414">
      <c r="A1414" t="inlineStr">
        <is>
          <t>T918706</t>
        </is>
      </c>
      <c r="B1414" t="inlineStr">
        <is>
          <t>Green Valley Consulting Partners Ltd</t>
        </is>
      </c>
      <c r="D1414" t="inlineStr">
        <is>
          <t>329 Bazaar Lane</t>
        </is>
      </c>
      <c r="E1414" t="inlineStr">
        <is>
          <t>South</t>
        </is>
      </c>
      <c r="F1414" t="inlineStr">
        <is>
          <t>0837408635</t>
        </is>
      </c>
      <c r="G1414" t="inlineStr">
        <is>
          <t>Ravi Osei</t>
        </is>
      </c>
      <c r="H1414" t="inlineStr">
        <is>
          <t>2015-01-28</t>
        </is>
      </c>
      <c r="I1414" t="b">
        <v>1</v>
      </c>
      <c r="J1414" t="inlineStr">
        <is>
          <t>active</t>
        </is>
      </c>
      <c r="K1414" t="inlineStr">
        <is>
          <t>Cosmetics and personal care</t>
        </is>
      </c>
    </row>
    <row r="1415">
      <c r="A1415" t="inlineStr">
        <is>
          <t>T939538</t>
        </is>
      </c>
      <c r="B1415" t="inlineStr">
        <is>
          <t>Inverness Construction Limited</t>
        </is>
      </c>
      <c r="D1415" t="inlineStr">
        <is>
          <t>171 Riverside</t>
        </is>
      </c>
      <c r="E1415" t="inlineStr">
        <is>
          <t>South</t>
        </is>
      </c>
      <c r="F1415" t="inlineStr">
        <is>
          <t>0474217437</t>
        </is>
      </c>
      <c r="G1415" t="inlineStr">
        <is>
          <t>Ravi Osei</t>
        </is>
      </c>
      <c r="H1415" t="inlineStr">
        <is>
          <t>2019-12-17</t>
        </is>
      </c>
      <c r="I1415" t="b">
        <v>1</v>
      </c>
      <c r="J1415" t="inlineStr">
        <is>
          <t>active</t>
        </is>
      </c>
      <c r="K1415" t="inlineStr">
        <is>
          <t>Electronics</t>
        </is>
      </c>
    </row>
    <row r="1416">
      <c r="A1416" t="inlineStr">
        <is>
          <t>T357801</t>
        </is>
      </c>
      <c r="B1416" t="inlineStr">
        <is>
          <t>Prescott Clinic &amp; Sons</t>
        </is>
      </c>
      <c r="D1416" t="inlineStr">
        <is>
          <t>125 Industrial Estate</t>
        </is>
      </c>
      <c r="E1416" t="inlineStr">
        <is>
          <t>North</t>
        </is>
      </c>
      <c r="F1416" t="inlineStr">
        <is>
          <t>0802131059</t>
        </is>
      </c>
      <c r="G1416" t="inlineStr">
        <is>
          <t>Daniel Osei</t>
        </is>
      </c>
      <c r="H1416" t="inlineStr">
        <is>
          <t>2022-04-02</t>
        </is>
      </c>
      <c r="I1416" t="b">
        <v>1</v>
      </c>
      <c r="J1416" t="inlineStr">
        <is>
          <t>active</t>
        </is>
      </c>
      <c r="K1416" t="inlineStr">
        <is>
          <t>Tobacco and beverages</t>
        </is>
      </c>
    </row>
    <row r="1417">
      <c r="A1417" t="inlineStr">
        <is>
          <t>T217525</t>
        </is>
      </c>
      <c r="B1417" t="inlineStr">
        <is>
          <t>Phoenix Consulting Partners Ltd</t>
        </is>
      </c>
      <c r="D1417" t="inlineStr">
        <is>
          <t>249 Mill Road</t>
        </is>
      </c>
      <c r="E1417" t="inlineStr">
        <is>
          <t>West</t>
        </is>
      </c>
      <c r="F1417" t="inlineStr">
        <is>
          <t>0268694931</t>
        </is>
      </c>
      <c r="G1417" t="inlineStr">
        <is>
          <t>Joseph Silva</t>
        </is>
      </c>
      <c r="H1417" t="inlineStr">
        <is>
          <t>2018-03-17</t>
        </is>
      </c>
      <c r="I1417" t="b">
        <v>1</v>
      </c>
      <c r="J1417" t="inlineStr">
        <is>
          <t>active</t>
        </is>
      </c>
      <c r="K1417" t="inlineStr">
        <is>
          <t>Furniture and household</t>
        </is>
      </c>
    </row>
    <row r="1418">
      <c r="A1418" t="inlineStr">
        <is>
          <t>T347584</t>
        </is>
      </c>
      <c r="B1418" t="inlineStr">
        <is>
          <t>Twin Rivers Restaurants Group Ltd</t>
        </is>
      </c>
      <c r="D1418" t="inlineStr">
        <is>
          <t>375 Market Street</t>
        </is>
      </c>
      <c r="E1418" t="inlineStr">
        <is>
          <t>South</t>
        </is>
      </c>
      <c r="F1418" t="inlineStr">
        <is>
          <t>0228423370</t>
        </is>
      </c>
      <c r="G1418" t="inlineStr">
        <is>
          <t>Mei Silva</t>
        </is>
      </c>
      <c r="H1418" t="inlineStr">
        <is>
          <t>2023-02-21</t>
        </is>
      </c>
      <c r="I1418" t="b">
        <v>1</v>
      </c>
      <c r="J1418" t="inlineStr">
        <is>
          <t>active</t>
        </is>
      </c>
      <c r="K1418" t="inlineStr">
        <is>
          <t>Machinery</t>
        </is>
      </c>
    </row>
    <row r="1419">
      <c r="A1419" t="inlineStr">
        <is>
          <t>T674423</t>
        </is>
      </c>
      <c r="B1419" t="inlineStr">
        <is>
          <t>Aldergate Consulting International Ltd</t>
        </is>
      </c>
      <c r="D1419" t="inlineStr">
        <is>
          <t>58 Riverside</t>
        </is>
      </c>
      <c r="E1419" t="inlineStr">
        <is>
          <t>East</t>
        </is>
      </c>
      <c r="F1419" t="inlineStr">
        <is>
          <t>0677512978</t>
        </is>
      </c>
      <c r="G1419" t="inlineStr">
        <is>
          <t>Daniel Chen</t>
        </is>
      </c>
      <c r="H1419" t="inlineStr">
        <is>
          <t>2023-03-21</t>
        </is>
      </c>
      <c r="I1419" t="b">
        <v>1</v>
      </c>
      <c r="J1419" t="inlineStr">
        <is>
          <t>active</t>
        </is>
      </c>
      <c r="K1419" t="inlineStr">
        <is>
          <t>Cosmetics and personal care</t>
        </is>
      </c>
    </row>
    <row r="1420">
      <c r="A1420" t="inlineStr">
        <is>
          <t>T844886</t>
        </is>
      </c>
      <c r="B1420" t="inlineStr">
        <is>
          <t>Meridian Services Partners Ltd</t>
        </is>
      </c>
      <c r="D1420" t="inlineStr">
        <is>
          <t>260 Airport Road</t>
        </is>
      </c>
      <c r="E1420" t="inlineStr">
        <is>
          <t>South</t>
        </is>
      </c>
      <c r="F1420" t="inlineStr">
        <is>
          <t>0459165213</t>
        </is>
      </c>
      <c r="G1420" t="inlineStr">
        <is>
          <t>Fatima Rahman</t>
        </is>
      </c>
      <c r="H1420" t="inlineStr">
        <is>
          <t>2014-09-12</t>
        </is>
      </c>
      <c r="I1420" t="b">
        <v>1</v>
      </c>
      <c r="J1420" t="inlineStr">
        <is>
          <t>active</t>
        </is>
      </c>
      <c r="K1420" t="inlineStr">
        <is>
          <t>General trading</t>
        </is>
      </c>
    </row>
    <row r="1421">
      <c r="A1421" t="inlineStr">
        <is>
          <t>T759742</t>
        </is>
      </c>
      <c r="B1421" t="inlineStr">
        <is>
          <t>Cobalt Restaurants Limited</t>
        </is>
      </c>
      <c r="D1421" t="inlineStr">
        <is>
          <t>272 Mill Road</t>
        </is>
      </c>
      <c r="E1421" t="inlineStr">
        <is>
          <t>South</t>
        </is>
      </c>
      <c r="F1421" t="inlineStr">
        <is>
          <t>0315422702</t>
        </is>
      </c>
      <c r="G1421" t="inlineStr">
        <is>
          <t>Joseph Chen</t>
        </is>
      </c>
      <c r="H1421" t="inlineStr">
        <is>
          <t>2022-08-04</t>
        </is>
      </c>
      <c r="I1421" t="b">
        <v>0</v>
      </c>
      <c r="J1421" t="inlineStr">
        <is>
          <t>active</t>
        </is>
      </c>
      <c r="K1421" t="inlineStr">
        <is>
          <t>General trading</t>
        </is>
      </c>
    </row>
    <row r="1422">
      <c r="A1422" t="inlineStr">
        <is>
          <t>T894740</t>
        </is>
      </c>
      <c r="B1422" t="inlineStr">
        <is>
          <t>Prescott Clinic &amp; Sons</t>
        </is>
      </c>
      <c r="D1422" t="inlineStr">
        <is>
          <t>203 Harbour Road</t>
        </is>
      </c>
      <c r="E1422" t="inlineStr">
        <is>
          <t>South</t>
        </is>
      </c>
      <c r="F1422" t="inlineStr">
        <is>
          <t>0528773477</t>
        </is>
      </c>
      <c r="G1422" t="inlineStr">
        <is>
          <t>Amina Chen</t>
        </is>
      </c>
      <c r="H1422" t="inlineStr">
        <is>
          <t>2024-03-06</t>
        </is>
      </c>
      <c r="I1422" t="b">
        <v>1</v>
      </c>
      <c r="J1422" t="inlineStr">
        <is>
          <t>active</t>
        </is>
      </c>
      <c r="K1422" t="inlineStr">
        <is>
          <t>Textiles and apparel</t>
        </is>
      </c>
    </row>
    <row r="1423">
      <c r="A1423" t="inlineStr">
        <is>
          <t>T207852</t>
        </is>
      </c>
      <c r="B1423" t="inlineStr">
        <is>
          <t>Dunmore Construction International Ltd</t>
        </is>
      </c>
      <c r="D1423" t="inlineStr">
        <is>
          <t>110 Airport Road</t>
        </is>
      </c>
      <c r="E1423" t="inlineStr">
        <is>
          <t>South</t>
        </is>
      </c>
      <c r="F1423" t="inlineStr">
        <is>
          <t>0890191782</t>
        </is>
      </c>
      <c r="G1423" t="inlineStr">
        <is>
          <t>Ravi Patel</t>
        </is>
      </c>
      <c r="H1423" t="inlineStr">
        <is>
          <t>2018-11-27</t>
        </is>
      </c>
      <c r="I1423" t="b">
        <v>0</v>
      </c>
      <c r="J1423" t="inlineStr">
        <is>
          <t>active</t>
        </is>
      </c>
      <c r="K1423" t="inlineStr">
        <is>
          <t>Tobacco and beverages</t>
        </is>
      </c>
    </row>
    <row r="1424">
      <c r="A1424" t="inlineStr">
        <is>
          <t>T839530</t>
        </is>
      </c>
      <c r="B1424" t="inlineStr">
        <is>
          <t>Star Services &amp; Sons</t>
        </is>
      </c>
      <c r="D1424" t="inlineStr">
        <is>
          <t>323 Market Street</t>
        </is>
      </c>
      <c r="E1424" t="inlineStr">
        <is>
          <t>Capital</t>
        </is>
      </c>
      <c r="F1424" t="inlineStr">
        <is>
          <t>0419267001</t>
        </is>
      </c>
      <c r="G1424" t="inlineStr">
        <is>
          <t>Daniel Rahman</t>
        </is>
      </c>
      <c r="H1424" t="inlineStr">
        <is>
          <t>2025-05-25</t>
        </is>
      </c>
      <c r="I1424" t="b">
        <v>1</v>
      </c>
      <c r="J1424" t="inlineStr">
        <is>
          <t>dormant</t>
        </is>
      </c>
      <c r="K1424" t="inlineStr">
        <is>
          <t>Food importers</t>
        </is>
      </c>
    </row>
    <row r="1425">
      <c r="A1425" t="inlineStr">
        <is>
          <t>T845145</t>
        </is>
      </c>
      <c r="B1425" t="inlineStr">
        <is>
          <t>Jade Construction Limited</t>
        </is>
      </c>
      <c r="D1425" t="inlineStr">
        <is>
          <t>50 Harbour Road</t>
        </is>
      </c>
      <c r="E1425" t="inlineStr">
        <is>
          <t>North</t>
        </is>
      </c>
      <c r="F1425" t="inlineStr">
        <is>
          <t>0656841282</t>
        </is>
      </c>
      <c r="G1425" t="inlineStr">
        <is>
          <t>Joseph Patel</t>
        </is>
      </c>
      <c r="H1425" t="inlineStr">
        <is>
          <t>2024-03-29</t>
        </is>
      </c>
      <c r="I1425" t="b">
        <v>1</v>
      </c>
      <c r="J1425" t="inlineStr">
        <is>
          <t>active</t>
        </is>
      </c>
      <c r="K1425" t="inlineStr">
        <is>
          <t>Cosmetics and personal care</t>
        </is>
      </c>
    </row>
    <row r="1426">
      <c r="A1426" t="inlineStr">
        <is>
          <t>T379038</t>
        </is>
      </c>
      <c r="B1426" t="inlineStr">
        <is>
          <t>Global Logistics Partners Ltd</t>
        </is>
      </c>
      <c r="D1426" t="inlineStr">
        <is>
          <t>110 Station Road</t>
        </is>
      </c>
      <c r="E1426" t="inlineStr">
        <is>
          <t>South</t>
        </is>
      </c>
      <c r="F1426" t="inlineStr">
        <is>
          <t>0843124897</t>
        </is>
      </c>
      <c r="G1426" t="inlineStr">
        <is>
          <t>Amina Rahman</t>
        </is>
      </c>
      <c r="H1426" t="inlineStr">
        <is>
          <t>2015-08-29</t>
        </is>
      </c>
      <c r="I1426" t="b">
        <v>1</v>
      </c>
      <c r="J1426" t="inlineStr">
        <is>
          <t>active</t>
        </is>
      </c>
      <c r="K1426" t="inlineStr">
        <is>
          <t>Medical devices</t>
        </is>
      </c>
    </row>
    <row r="1427">
      <c r="A1427" t="inlineStr">
        <is>
          <t>T225416</t>
        </is>
      </c>
      <c r="B1427" t="inlineStr">
        <is>
          <t>Evergreen Holdings Co.</t>
        </is>
      </c>
      <c r="D1427" t="inlineStr">
        <is>
          <t>285 Market Street</t>
        </is>
      </c>
      <c r="E1427" t="inlineStr">
        <is>
          <t>North</t>
        </is>
      </c>
      <c r="F1427" t="inlineStr">
        <is>
          <t>0396454999</t>
        </is>
      </c>
      <c r="G1427" t="inlineStr">
        <is>
          <t>Daniel Osei</t>
        </is>
      </c>
      <c r="H1427" t="inlineStr">
        <is>
          <t>2011-07-22</t>
        </is>
      </c>
      <c r="I1427" t="b">
        <v>1</v>
      </c>
      <c r="J1427" t="inlineStr">
        <is>
          <t>active</t>
        </is>
      </c>
      <c r="K1427" t="inlineStr">
        <is>
          <t>Food importers</t>
        </is>
      </c>
    </row>
    <row r="1428">
      <c r="A1428" t="inlineStr">
        <is>
          <t>T318129</t>
        </is>
      </c>
      <c r="B1428" t="inlineStr">
        <is>
          <t>Coral Restaurants &amp; Sons</t>
        </is>
      </c>
      <c r="D1428" t="inlineStr">
        <is>
          <t>152 Bazaar Lane</t>
        </is>
      </c>
      <c r="E1428" t="inlineStr">
        <is>
          <t>Coastal</t>
        </is>
      </c>
      <c r="F1428" t="inlineStr">
        <is>
          <t>0928641085</t>
        </is>
      </c>
      <c r="G1428" t="inlineStr">
        <is>
          <t>Amina Patel</t>
        </is>
      </c>
      <c r="H1428" t="inlineStr">
        <is>
          <t>2017-05-17</t>
        </is>
      </c>
      <c r="I1428" t="b">
        <v>0</v>
      </c>
      <c r="J1428" t="inlineStr">
        <is>
          <t>active</t>
        </is>
      </c>
      <c r="K1428" t="inlineStr">
        <is>
          <t>Food importers</t>
        </is>
      </c>
    </row>
    <row r="1429">
      <c r="A1429" t="inlineStr">
        <is>
          <t>T537130</t>
        </is>
      </c>
      <c r="B1429" t="inlineStr">
        <is>
          <t>Harmony Holdings International Ltd</t>
        </is>
      </c>
      <c r="D1429" t="inlineStr">
        <is>
          <t>339 Garden Lane</t>
        </is>
      </c>
      <c r="E1429" t="inlineStr">
        <is>
          <t>Coastal</t>
        </is>
      </c>
      <c r="F1429" t="inlineStr">
        <is>
          <t>0829996947</t>
        </is>
      </c>
      <c r="G1429" t="inlineStr">
        <is>
          <t>Joseph Rahman</t>
        </is>
      </c>
      <c r="H1429" t="inlineStr">
        <is>
          <t>2017-08-20</t>
        </is>
      </c>
      <c r="I1429" t="b">
        <v>1</v>
      </c>
      <c r="J1429" t="inlineStr">
        <is>
          <t>deregistered</t>
        </is>
      </c>
      <c r="K1429" t="inlineStr">
        <is>
          <t>Steel and construction</t>
        </is>
      </c>
    </row>
    <row r="1430">
      <c r="A1430" t="inlineStr">
        <is>
          <t>T723702</t>
        </is>
      </c>
      <c r="B1430" t="inlineStr">
        <is>
          <t>Orchid Logistics Holdings Ltd</t>
        </is>
      </c>
      <c r="D1430" t="inlineStr">
        <is>
          <t>12 Harbour Road</t>
        </is>
      </c>
      <c r="E1430" t="inlineStr">
        <is>
          <t>Coastal</t>
        </is>
      </c>
      <c r="F1430" t="inlineStr">
        <is>
          <t>0460833500</t>
        </is>
      </c>
      <c r="G1430" t="inlineStr">
        <is>
          <t>Joseph Silva</t>
        </is>
      </c>
      <c r="H1430" t="inlineStr">
        <is>
          <t>2020-11-30</t>
        </is>
      </c>
      <c r="I1430" t="b">
        <v>1</v>
      </c>
      <c r="J1430" t="inlineStr">
        <is>
          <t>active</t>
        </is>
      </c>
      <c r="K1430" t="inlineStr">
        <is>
          <t>General trading</t>
        </is>
      </c>
    </row>
    <row r="1431">
      <c r="A1431" t="inlineStr">
        <is>
          <t>T663611</t>
        </is>
      </c>
      <c r="B1431" t="inlineStr">
        <is>
          <t>Star Restaurants Co., Ltd</t>
        </is>
      </c>
      <c r="D1431" t="inlineStr">
        <is>
          <t>336 Bazaar Lane</t>
        </is>
      </c>
      <c r="E1431" t="inlineStr">
        <is>
          <t>South</t>
        </is>
      </c>
      <c r="F1431" t="inlineStr">
        <is>
          <t>0715239529</t>
        </is>
      </c>
      <c r="G1431" t="inlineStr">
        <is>
          <t>Daniel Osei</t>
        </is>
      </c>
      <c r="H1431" t="inlineStr">
        <is>
          <t>2015-12-01</t>
        </is>
      </c>
      <c r="I1431" t="b">
        <v>0</v>
      </c>
      <c r="J1431" t="inlineStr">
        <is>
          <t>active</t>
        </is>
      </c>
      <c r="K1431" t="inlineStr">
        <is>
          <t>Textiles and apparel</t>
        </is>
      </c>
    </row>
    <row r="1432">
      <c r="A1432" t="inlineStr">
        <is>
          <t>T711517</t>
        </is>
      </c>
      <c r="B1432" t="inlineStr">
        <is>
          <t>Global Services International Ltd</t>
        </is>
      </c>
      <c r="D1432" t="inlineStr">
        <is>
          <t>132 Station Road</t>
        </is>
      </c>
      <c r="E1432" t="inlineStr">
        <is>
          <t>West</t>
        </is>
      </c>
      <c r="F1432" t="inlineStr">
        <is>
          <t>0986078121</t>
        </is>
      </c>
      <c r="G1432" t="inlineStr">
        <is>
          <t>Fatima Osei</t>
        </is>
      </c>
      <c r="H1432" t="inlineStr">
        <is>
          <t>2017-05-21</t>
        </is>
      </c>
      <c r="I1432" t="b">
        <v>1</v>
      </c>
      <c r="J1432" t="inlineStr">
        <is>
          <t>active</t>
        </is>
      </c>
      <c r="K1432" t="inlineStr">
        <is>
          <t>Steel and construction</t>
        </is>
      </c>
    </row>
    <row r="1433">
      <c r="A1433" t="inlineStr">
        <is>
          <t>T656593</t>
        </is>
      </c>
      <c r="B1433" t="inlineStr">
        <is>
          <t>Silk Road Holdings Co., Ltd</t>
        </is>
      </c>
      <c r="D1433" t="inlineStr">
        <is>
          <t>310 Mill Road</t>
        </is>
      </c>
      <c r="E1433" t="inlineStr">
        <is>
          <t>Capital</t>
        </is>
      </c>
      <c r="F1433" t="inlineStr">
        <is>
          <t>0279938624</t>
        </is>
      </c>
      <c r="G1433" t="inlineStr">
        <is>
          <t>Mei Silva</t>
        </is>
      </c>
      <c r="H1433" t="inlineStr">
        <is>
          <t>2014-03-23</t>
        </is>
      </c>
      <c r="I1433" t="b">
        <v>0</v>
      </c>
      <c r="J1433" t="inlineStr">
        <is>
          <t>active</t>
        </is>
      </c>
      <c r="K1433" t="inlineStr">
        <is>
          <t>Cosmetics and personal care</t>
        </is>
      </c>
    </row>
    <row r="1434">
      <c r="A1434" t="inlineStr">
        <is>
          <t>T212572</t>
        </is>
      </c>
      <c r="B1434" t="inlineStr">
        <is>
          <t>Dunmore Clinic Partners Ltd</t>
        </is>
      </c>
      <c r="D1434" t="inlineStr">
        <is>
          <t>105 Bazaar Lane</t>
        </is>
      </c>
      <c r="E1434" t="inlineStr">
        <is>
          <t>Coastal</t>
        </is>
      </c>
      <c r="F1434" t="inlineStr">
        <is>
          <t>0698827559</t>
        </is>
      </c>
      <c r="G1434" t="inlineStr">
        <is>
          <t>Mei Patel</t>
        </is>
      </c>
      <c r="H1434" t="inlineStr">
        <is>
          <t>2015-10-28</t>
        </is>
      </c>
      <c r="I1434" t="b">
        <v>0</v>
      </c>
      <c r="J1434" t="inlineStr">
        <is>
          <t>active</t>
        </is>
      </c>
      <c r="K1434" t="inlineStr">
        <is>
          <t>General trading</t>
        </is>
      </c>
    </row>
    <row r="1435">
      <c r="A1435" t="inlineStr">
        <is>
          <t>T818474</t>
        </is>
      </c>
      <c r="B1435" t="inlineStr">
        <is>
          <t>Global Logistics Co.</t>
        </is>
      </c>
      <c r="D1435" t="inlineStr">
        <is>
          <t>111 Industrial Estate</t>
        </is>
      </c>
      <c r="E1435" t="inlineStr">
        <is>
          <t>Coastal</t>
        </is>
      </c>
      <c r="F1435" t="inlineStr">
        <is>
          <t>0587939327</t>
        </is>
      </c>
      <c r="G1435" t="inlineStr">
        <is>
          <t>Ravi Osei</t>
        </is>
      </c>
      <c r="H1435" t="inlineStr">
        <is>
          <t>2014-12-30</t>
        </is>
      </c>
      <c r="I1435" t="b">
        <v>1</v>
      </c>
      <c r="J1435" t="inlineStr">
        <is>
          <t>deregistered</t>
        </is>
      </c>
      <c r="K1435" t="inlineStr">
        <is>
          <t>Vehicles and parts</t>
        </is>
      </c>
    </row>
    <row r="1436">
      <c r="A1436" t="inlineStr">
        <is>
          <t>T257009</t>
        </is>
      </c>
      <c r="B1436" t="inlineStr">
        <is>
          <t>Crown Services Co., Ltd</t>
        </is>
      </c>
      <c r="D1436" t="inlineStr">
        <is>
          <t>6 Market Street</t>
        </is>
      </c>
      <c r="E1436" t="inlineStr">
        <is>
          <t>West</t>
        </is>
      </c>
      <c r="F1436" t="inlineStr">
        <is>
          <t>0676303060</t>
        </is>
      </c>
      <c r="G1436" t="inlineStr">
        <is>
          <t>Mei Chen</t>
        </is>
      </c>
      <c r="H1436" t="inlineStr">
        <is>
          <t>2013-04-09</t>
        </is>
      </c>
      <c r="I1436" t="b">
        <v>1</v>
      </c>
      <c r="J1436" t="inlineStr">
        <is>
          <t>active</t>
        </is>
      </c>
      <c r="K1436" t="inlineStr">
        <is>
          <t>Vehicles and parts</t>
        </is>
      </c>
    </row>
    <row r="1437">
      <c r="A1437" t="inlineStr">
        <is>
          <t>T938500</t>
        </is>
      </c>
      <c r="B1437" t="inlineStr">
        <is>
          <t>Cobalt Restaurants Holdings Ltd</t>
        </is>
      </c>
      <c r="D1437" t="inlineStr">
        <is>
          <t>255 Market Street</t>
        </is>
      </c>
      <c r="E1437" t="inlineStr">
        <is>
          <t>North</t>
        </is>
      </c>
      <c r="F1437" t="inlineStr">
        <is>
          <t>0947955535</t>
        </is>
      </c>
      <c r="G1437" t="inlineStr">
        <is>
          <t>Joseph Novak</t>
        </is>
      </c>
      <c r="H1437" t="inlineStr">
        <is>
          <t>2017-07-11</t>
        </is>
      </c>
      <c r="I1437" t="b">
        <v>1</v>
      </c>
      <c r="J1437" t="inlineStr">
        <is>
          <t>deregistered</t>
        </is>
      </c>
      <c r="K1437" t="inlineStr">
        <is>
          <t>Vehicles and parts</t>
        </is>
      </c>
    </row>
    <row r="1438">
      <c r="A1438" t="inlineStr">
        <is>
          <t>T937375</t>
        </is>
      </c>
      <c r="B1438" t="inlineStr">
        <is>
          <t>Global Holdings Co., Ltd</t>
        </is>
      </c>
      <c r="D1438" t="inlineStr">
        <is>
          <t>283 Station Road</t>
        </is>
      </c>
      <c r="E1438" t="inlineStr">
        <is>
          <t>South</t>
        </is>
      </c>
      <c r="F1438" t="inlineStr">
        <is>
          <t>0773089904</t>
        </is>
      </c>
      <c r="G1438" t="inlineStr">
        <is>
          <t>Mei Chen</t>
        </is>
      </c>
      <c r="H1438" t="inlineStr">
        <is>
          <t>2012-09-07</t>
        </is>
      </c>
      <c r="I1438" t="b">
        <v>1</v>
      </c>
      <c r="J1438" t="inlineStr">
        <is>
          <t>active</t>
        </is>
      </c>
      <c r="K1438" t="inlineStr">
        <is>
          <t>Steel and construction</t>
        </is>
      </c>
    </row>
    <row r="1439">
      <c r="A1439" t="inlineStr">
        <is>
          <t>T991950</t>
        </is>
      </c>
      <c r="B1439" t="inlineStr">
        <is>
          <t>Jade Clinic Group Ltd</t>
        </is>
      </c>
      <c r="D1439" t="inlineStr">
        <is>
          <t>369 Garden Lane</t>
        </is>
      </c>
      <c r="E1439" t="inlineStr">
        <is>
          <t>Coastal</t>
        </is>
      </c>
      <c r="F1439" t="inlineStr">
        <is>
          <t>0278550591</t>
        </is>
      </c>
      <c r="G1439" t="inlineStr">
        <is>
          <t>Joseph Osei</t>
        </is>
      </c>
      <c r="H1439" t="inlineStr">
        <is>
          <t>2013-12-09</t>
        </is>
      </c>
      <c r="I1439" t="b">
        <v>1</v>
      </c>
      <c r="J1439" t="inlineStr">
        <is>
          <t>deregistered</t>
        </is>
      </c>
      <c r="K1439" t="inlineStr">
        <is>
          <t>Machinery</t>
        </is>
      </c>
    </row>
    <row r="1440">
      <c r="A1440" t="inlineStr">
        <is>
          <t>T424669</t>
        </is>
      </c>
      <c r="B1440" t="inlineStr">
        <is>
          <t>Metro Holdings Co.</t>
        </is>
      </c>
      <c r="D1440" t="inlineStr">
        <is>
          <t>129 Bazaar Lane</t>
        </is>
      </c>
      <c r="E1440" t="inlineStr">
        <is>
          <t>West</t>
        </is>
      </c>
      <c r="F1440" t="inlineStr">
        <is>
          <t>0225243332</t>
        </is>
      </c>
      <c r="G1440" t="inlineStr">
        <is>
          <t>Daniel Silva</t>
        </is>
      </c>
      <c r="H1440" t="inlineStr">
        <is>
          <t>2013-11-14</t>
        </is>
      </c>
      <c r="I1440" t="b">
        <v>1</v>
      </c>
      <c r="J1440" t="inlineStr">
        <is>
          <t>active</t>
        </is>
      </c>
      <c r="K1440" t="inlineStr">
        <is>
          <t>Pharmaceuticals</t>
        </is>
      </c>
    </row>
    <row r="1441">
      <c r="A1441" t="inlineStr">
        <is>
          <t>T232870</t>
        </is>
      </c>
      <c r="B1441" t="inlineStr">
        <is>
          <t>Carrick Services Ltd</t>
        </is>
      </c>
      <c r="D1441" t="inlineStr">
        <is>
          <t>338 Bazaar Lane</t>
        </is>
      </c>
      <c r="E1441" t="inlineStr">
        <is>
          <t>Capital</t>
        </is>
      </c>
      <c r="F1441" t="inlineStr">
        <is>
          <t>0814187435</t>
        </is>
      </c>
      <c r="G1441" t="inlineStr">
        <is>
          <t>Amina Patel</t>
        </is>
      </c>
      <c r="H1441" t="inlineStr">
        <is>
          <t>2017-02-19</t>
        </is>
      </c>
      <c r="I1441" t="b">
        <v>0</v>
      </c>
      <c r="J1441" t="inlineStr">
        <is>
          <t>active</t>
        </is>
      </c>
      <c r="K1441" t="inlineStr">
        <is>
          <t>Pharmaceuticals</t>
        </is>
      </c>
    </row>
    <row r="1442">
      <c r="A1442" t="inlineStr">
        <is>
          <t>T677821</t>
        </is>
      </c>
      <c r="B1442" t="inlineStr">
        <is>
          <t>Central Holdings Group Ltd</t>
        </is>
      </c>
      <c r="D1442" t="inlineStr">
        <is>
          <t>176 Temple Street</t>
        </is>
      </c>
      <c r="E1442" t="inlineStr">
        <is>
          <t>North</t>
        </is>
      </c>
      <c r="F1442" t="inlineStr">
        <is>
          <t>0908964027</t>
        </is>
      </c>
      <c r="G1442" t="inlineStr">
        <is>
          <t>Mei Novak</t>
        </is>
      </c>
      <c r="H1442" t="inlineStr">
        <is>
          <t>2014-09-11</t>
        </is>
      </c>
      <c r="I1442" t="b">
        <v>1</v>
      </c>
      <c r="J1442" t="inlineStr">
        <is>
          <t>active</t>
        </is>
      </c>
      <c r="K1442" t="inlineStr">
        <is>
          <t>General trading</t>
        </is>
      </c>
    </row>
    <row r="1443">
      <c r="A1443" t="inlineStr">
        <is>
          <t>T874740</t>
        </is>
      </c>
      <c r="B1443" t="inlineStr">
        <is>
          <t>Coral Logistics Holdings Ltd</t>
        </is>
      </c>
      <c r="D1443" t="inlineStr">
        <is>
          <t>213 Garden Lane</t>
        </is>
      </c>
      <c r="E1443" t="inlineStr">
        <is>
          <t>East</t>
        </is>
      </c>
      <c r="F1443" t="inlineStr">
        <is>
          <t>0206699075</t>
        </is>
      </c>
      <c r="G1443" t="inlineStr">
        <is>
          <t>Amina Novak</t>
        </is>
      </c>
      <c r="H1443" t="inlineStr">
        <is>
          <t>2014-05-09</t>
        </is>
      </c>
      <c r="I1443" t="b">
        <v>1</v>
      </c>
      <c r="J1443" t="inlineStr">
        <is>
          <t>active</t>
        </is>
      </c>
      <c r="K1443" t="inlineStr">
        <is>
          <t>Textiles and apparel</t>
        </is>
      </c>
    </row>
    <row r="1444">
      <c r="A1444" t="inlineStr">
        <is>
          <t>T701051</t>
        </is>
      </c>
      <c r="B1444" t="inlineStr">
        <is>
          <t>Phoenix Holdings Partners Ltd</t>
        </is>
      </c>
      <c r="D1444" t="inlineStr">
        <is>
          <t>141 Mill Road</t>
        </is>
      </c>
      <c r="E1444" t="inlineStr">
        <is>
          <t>Coastal</t>
        </is>
      </c>
      <c r="F1444" t="inlineStr">
        <is>
          <t>0235869201</t>
        </is>
      </c>
      <c r="G1444" t="inlineStr">
        <is>
          <t>Fatima Osei</t>
        </is>
      </c>
      <c r="H1444" t="inlineStr">
        <is>
          <t>2010-05-11</t>
        </is>
      </c>
      <c r="I1444" t="b">
        <v>0</v>
      </c>
      <c r="J1444" t="inlineStr">
        <is>
          <t>active</t>
        </is>
      </c>
      <c r="K1444" t="inlineStr">
        <is>
          <t>Textiles and apparel</t>
        </is>
      </c>
    </row>
    <row r="1445">
      <c r="A1445" t="inlineStr">
        <is>
          <t>T990895</t>
        </is>
      </c>
      <c r="B1445" t="inlineStr">
        <is>
          <t>Ocean Logistics Limited</t>
        </is>
      </c>
      <c r="D1445" t="inlineStr">
        <is>
          <t>143 Airport Road</t>
        </is>
      </c>
      <c r="E1445" t="inlineStr">
        <is>
          <t>Capital</t>
        </is>
      </c>
      <c r="F1445" t="inlineStr">
        <is>
          <t>0784229586</t>
        </is>
      </c>
      <c r="G1445" t="inlineStr">
        <is>
          <t>Daniel Chen</t>
        </is>
      </c>
      <c r="H1445" t="inlineStr">
        <is>
          <t>2017-07-13</t>
        </is>
      </c>
      <c r="I1445" t="b">
        <v>1</v>
      </c>
      <c r="J1445" t="inlineStr">
        <is>
          <t>active</t>
        </is>
      </c>
      <c r="K1445" t="inlineStr">
        <is>
          <t>Furniture and household</t>
        </is>
      </c>
    </row>
    <row r="1446">
      <c r="A1446" t="inlineStr">
        <is>
          <t>T854120</t>
        </is>
      </c>
      <c r="B1446" t="inlineStr">
        <is>
          <t>Jade Consulting Co., Ltd</t>
        </is>
      </c>
      <c r="D1446" t="inlineStr">
        <is>
          <t>145 Temple Street</t>
        </is>
      </c>
      <c r="E1446" t="inlineStr">
        <is>
          <t>South</t>
        </is>
      </c>
      <c r="F1446" t="inlineStr">
        <is>
          <t>0342706464</t>
        </is>
      </c>
      <c r="G1446" t="inlineStr">
        <is>
          <t>Joseph Rahman</t>
        </is>
      </c>
      <c r="H1446" t="inlineStr">
        <is>
          <t>2014-09-27</t>
        </is>
      </c>
      <c r="I1446" t="b">
        <v>1</v>
      </c>
      <c r="J1446" t="inlineStr">
        <is>
          <t>active</t>
        </is>
      </c>
      <c r="K1446" t="inlineStr">
        <is>
          <t>Food importers</t>
        </is>
      </c>
    </row>
    <row r="1447">
      <c r="A1447" t="inlineStr">
        <is>
          <t>T652776</t>
        </is>
      </c>
      <c r="B1447" t="inlineStr">
        <is>
          <t>Northern Logistics Co., Ltd</t>
        </is>
      </c>
      <c r="D1447" t="inlineStr">
        <is>
          <t>215 Riverside</t>
        </is>
      </c>
      <c r="E1447" t="inlineStr">
        <is>
          <t>Coastal</t>
        </is>
      </c>
      <c r="F1447" t="inlineStr">
        <is>
          <t>0967593375</t>
        </is>
      </c>
      <c r="G1447" t="inlineStr">
        <is>
          <t>Mei Osei</t>
        </is>
      </c>
      <c r="H1447" t="inlineStr">
        <is>
          <t>2020-01-08</t>
        </is>
      </c>
      <c r="I1447" t="b">
        <v>1</v>
      </c>
      <c r="J1447" t="inlineStr">
        <is>
          <t>dormant</t>
        </is>
      </c>
      <c r="K1447" t="inlineStr">
        <is>
          <t>Electronics</t>
        </is>
      </c>
    </row>
    <row r="1448">
      <c r="A1448" t="inlineStr">
        <is>
          <t>T822714</t>
        </is>
      </c>
      <c r="B1448" t="inlineStr">
        <is>
          <t>Dunmore Construction Holdings Ltd</t>
        </is>
      </c>
      <c r="D1448" t="inlineStr">
        <is>
          <t>214 Harbour Road</t>
        </is>
      </c>
      <c r="E1448" t="inlineStr">
        <is>
          <t>Capital</t>
        </is>
      </c>
      <c r="F1448" t="inlineStr">
        <is>
          <t>0967660583</t>
        </is>
      </c>
      <c r="G1448" t="inlineStr">
        <is>
          <t>Daniel Silva</t>
        </is>
      </c>
      <c r="H1448" t="inlineStr">
        <is>
          <t>2011-03-28</t>
        </is>
      </c>
      <c r="I1448" t="b">
        <v>1</v>
      </c>
      <c r="J1448" t="inlineStr">
        <is>
          <t>active</t>
        </is>
      </c>
      <c r="K1448" t="inlineStr">
        <is>
          <t>Food importers</t>
        </is>
      </c>
    </row>
    <row r="1449">
      <c r="A1449" t="inlineStr">
        <is>
          <t>T626462</t>
        </is>
      </c>
      <c r="B1449" t="inlineStr">
        <is>
          <t>Ocean Construction Ltd</t>
        </is>
      </c>
      <c r="D1449" t="inlineStr">
        <is>
          <t>159 Market Street</t>
        </is>
      </c>
      <c r="E1449" t="inlineStr">
        <is>
          <t>Capital</t>
        </is>
      </c>
      <c r="F1449" t="inlineStr">
        <is>
          <t>0676648575</t>
        </is>
      </c>
      <c r="G1449" t="inlineStr">
        <is>
          <t>Joseph Rahman</t>
        </is>
      </c>
      <c r="H1449" t="inlineStr">
        <is>
          <t>2013-03-18</t>
        </is>
      </c>
      <c r="I1449" t="b">
        <v>0</v>
      </c>
      <c r="J1449" t="inlineStr">
        <is>
          <t>active</t>
        </is>
      </c>
      <c r="K1449" t="inlineStr">
        <is>
          <t>Electronics</t>
        </is>
      </c>
    </row>
    <row r="1450">
      <c r="A1450" t="inlineStr">
        <is>
          <t>T841433</t>
        </is>
      </c>
      <c r="B1450" t="inlineStr">
        <is>
          <t>Prescott Clinic International Ltd</t>
        </is>
      </c>
      <c r="D1450" t="inlineStr">
        <is>
          <t>94 Riverside</t>
        </is>
      </c>
      <c r="E1450" t="inlineStr">
        <is>
          <t>Capital</t>
        </is>
      </c>
      <c r="F1450" t="inlineStr">
        <is>
          <t>0774373629</t>
        </is>
      </c>
      <c r="G1450" t="inlineStr">
        <is>
          <t>Mei Osei</t>
        </is>
      </c>
      <c r="H1450" t="inlineStr">
        <is>
          <t>2018-05-28</t>
        </is>
      </c>
      <c r="I1450" t="b">
        <v>1</v>
      </c>
      <c r="J1450" t="inlineStr">
        <is>
          <t>active</t>
        </is>
      </c>
      <c r="K1450" t="inlineStr">
        <is>
          <t>Machinery</t>
        </is>
      </c>
    </row>
    <row r="1451">
      <c r="A1451" t="inlineStr">
        <is>
          <t>T558682</t>
        </is>
      </c>
      <c r="B1451" t="inlineStr">
        <is>
          <t>Silver Restaurants Group Ltd</t>
        </is>
      </c>
      <c r="D1451" t="inlineStr">
        <is>
          <t>46 Bazaar Lane</t>
        </is>
      </c>
      <c r="E1451" t="inlineStr">
        <is>
          <t>West</t>
        </is>
      </c>
      <c r="F1451" t="inlineStr">
        <is>
          <t>0748061331</t>
        </is>
      </c>
      <c r="G1451" t="inlineStr">
        <is>
          <t>Amina Silva</t>
        </is>
      </c>
      <c r="H1451" t="inlineStr">
        <is>
          <t>2018-07-03</t>
        </is>
      </c>
      <c r="I1451" t="b">
        <v>1</v>
      </c>
      <c r="J1451" t="inlineStr">
        <is>
          <t>active</t>
        </is>
      </c>
      <c r="K1451" t="inlineStr">
        <is>
          <t>Furniture and household</t>
        </is>
      </c>
    </row>
    <row r="1452">
      <c r="A1452" t="inlineStr">
        <is>
          <t>T372468</t>
        </is>
      </c>
      <c r="B1452" t="inlineStr">
        <is>
          <t>Orchid Construction &amp; Sons</t>
        </is>
      </c>
      <c r="D1452" t="inlineStr">
        <is>
          <t>290 Bazaar Lane</t>
        </is>
      </c>
      <c r="E1452" t="inlineStr">
        <is>
          <t>East</t>
        </is>
      </c>
      <c r="F1452" t="inlineStr">
        <is>
          <t>0345124242</t>
        </is>
      </c>
      <c r="G1452" t="inlineStr">
        <is>
          <t>Amina Patel</t>
        </is>
      </c>
      <c r="H1452" t="inlineStr">
        <is>
          <t>2016-08-22</t>
        </is>
      </c>
      <c r="I1452" t="b">
        <v>1</v>
      </c>
      <c r="J1452" t="inlineStr">
        <is>
          <t>active</t>
        </is>
      </c>
      <c r="K1452" t="inlineStr">
        <is>
          <t>Textiles and apparel</t>
        </is>
      </c>
    </row>
    <row r="1453">
      <c r="A1453" t="inlineStr">
        <is>
          <t>T216010</t>
        </is>
      </c>
      <c r="B1453" t="inlineStr">
        <is>
          <t>Inverness Restaurants Holdings Ltd</t>
        </is>
      </c>
      <c r="D1453" t="inlineStr">
        <is>
          <t>334 Bazaar Lane</t>
        </is>
      </c>
      <c r="E1453" t="inlineStr">
        <is>
          <t>West</t>
        </is>
      </c>
      <c r="F1453" t="inlineStr">
        <is>
          <t>0901242044</t>
        </is>
      </c>
      <c r="G1453" t="inlineStr">
        <is>
          <t>Fatima Rahman</t>
        </is>
      </c>
      <c r="H1453" t="inlineStr">
        <is>
          <t>2015-06-06</t>
        </is>
      </c>
      <c r="I1453" t="b">
        <v>1</v>
      </c>
      <c r="J1453" t="inlineStr">
        <is>
          <t>active</t>
        </is>
      </c>
      <c r="K1453" t="inlineStr">
        <is>
          <t>Furniture and household</t>
        </is>
      </c>
    </row>
    <row r="1454">
      <c r="A1454" t="inlineStr">
        <is>
          <t>T348390</t>
        </is>
      </c>
      <c r="B1454" t="inlineStr">
        <is>
          <t>Arden Construction Group Ltd</t>
        </is>
      </c>
      <c r="D1454" t="inlineStr">
        <is>
          <t>144 Garden Lane</t>
        </is>
      </c>
      <c r="E1454" t="inlineStr">
        <is>
          <t>East</t>
        </is>
      </c>
      <c r="F1454" t="inlineStr">
        <is>
          <t>0617136569</t>
        </is>
      </c>
      <c r="G1454" t="inlineStr">
        <is>
          <t>Ravi Silva</t>
        </is>
      </c>
      <c r="H1454" t="inlineStr">
        <is>
          <t>2012-08-11</t>
        </is>
      </c>
      <c r="I1454" t="b">
        <v>1</v>
      </c>
      <c r="J1454" t="inlineStr">
        <is>
          <t>active</t>
        </is>
      </c>
      <c r="K1454" t="inlineStr">
        <is>
          <t>Machinery</t>
        </is>
      </c>
    </row>
    <row r="1455">
      <c r="A1455" t="inlineStr">
        <is>
          <t>T874049</t>
        </is>
      </c>
      <c r="B1455" t="inlineStr">
        <is>
          <t>Ocean Logistics &amp; Sons</t>
        </is>
      </c>
      <c r="D1455" t="inlineStr">
        <is>
          <t>215 Garden Lane</t>
        </is>
      </c>
      <c r="E1455" t="inlineStr">
        <is>
          <t>East</t>
        </is>
      </c>
      <c r="F1455" t="inlineStr">
        <is>
          <t>0941902009</t>
        </is>
      </c>
      <c r="G1455" t="inlineStr">
        <is>
          <t>Ravi Novak</t>
        </is>
      </c>
      <c r="H1455" t="inlineStr">
        <is>
          <t>2016-09-17</t>
        </is>
      </c>
      <c r="I1455" t="b">
        <v>1</v>
      </c>
      <c r="J1455" t="inlineStr">
        <is>
          <t>active</t>
        </is>
      </c>
      <c r="K1455" t="inlineStr">
        <is>
          <t>Medical devices</t>
        </is>
      </c>
    </row>
    <row r="1456">
      <c r="A1456" t="inlineStr">
        <is>
          <t>T602096</t>
        </is>
      </c>
      <c r="B1456" t="inlineStr">
        <is>
          <t>Great Vellmoor Consulting Ltd</t>
        </is>
      </c>
      <c r="D1456" t="inlineStr">
        <is>
          <t>65 Temple Street</t>
        </is>
      </c>
      <c r="E1456" t="inlineStr">
        <is>
          <t>South</t>
        </is>
      </c>
      <c r="F1456" t="inlineStr">
        <is>
          <t>0941677823</t>
        </is>
      </c>
      <c r="G1456" t="inlineStr">
        <is>
          <t>Fatima Chen</t>
        </is>
      </c>
      <c r="H1456" t="inlineStr">
        <is>
          <t>2023-08-08</t>
        </is>
      </c>
      <c r="I1456" t="b">
        <v>1</v>
      </c>
      <c r="J1456" t="inlineStr">
        <is>
          <t>active</t>
        </is>
      </c>
      <c r="K1456" t="inlineStr">
        <is>
          <t>Electronics</t>
        </is>
      </c>
    </row>
    <row r="1457">
      <c r="A1457" t="inlineStr">
        <is>
          <t>T728231</t>
        </is>
      </c>
      <c r="B1457" t="inlineStr">
        <is>
          <t>Ashcombe Holdings International Ltd</t>
        </is>
      </c>
      <c r="D1457" t="inlineStr">
        <is>
          <t>387 Harbour Road</t>
        </is>
      </c>
      <c r="E1457" t="inlineStr">
        <is>
          <t>West</t>
        </is>
      </c>
      <c r="F1457" t="inlineStr">
        <is>
          <t>0695747212</t>
        </is>
      </c>
      <c r="G1457" t="inlineStr">
        <is>
          <t>Joseph Rahman</t>
        </is>
      </c>
      <c r="H1457" t="inlineStr">
        <is>
          <t>2020-06-19</t>
        </is>
      </c>
      <c r="I1457" t="b">
        <v>0</v>
      </c>
      <c r="J1457" t="inlineStr">
        <is>
          <t>active</t>
        </is>
      </c>
      <c r="K1457" t="inlineStr">
        <is>
          <t>Tobacco and beverages</t>
        </is>
      </c>
    </row>
    <row r="1458">
      <c r="A1458" t="inlineStr">
        <is>
          <t>T875030</t>
        </is>
      </c>
      <c r="B1458" t="inlineStr">
        <is>
          <t>Pacific Services Partners Ltd</t>
        </is>
      </c>
      <c r="D1458" t="inlineStr">
        <is>
          <t>1 Station Road</t>
        </is>
      </c>
      <c r="E1458" t="inlineStr">
        <is>
          <t>East</t>
        </is>
      </c>
      <c r="F1458" t="inlineStr">
        <is>
          <t>0290203261</t>
        </is>
      </c>
      <c r="G1458" t="inlineStr">
        <is>
          <t>Amina Patel</t>
        </is>
      </c>
      <c r="H1458" t="inlineStr">
        <is>
          <t>2020-04-24</t>
        </is>
      </c>
      <c r="I1458" t="b">
        <v>0</v>
      </c>
      <c r="J1458" t="inlineStr">
        <is>
          <t>active</t>
        </is>
      </c>
      <c r="K1458" t="inlineStr">
        <is>
          <t>Machinery</t>
        </is>
      </c>
    </row>
    <row r="1459">
      <c r="A1459" t="inlineStr">
        <is>
          <t>T788902</t>
        </is>
      </c>
      <c r="B1459" t="inlineStr">
        <is>
          <t>Green Valley Holdings Partners Ltd</t>
        </is>
      </c>
      <c r="D1459" t="inlineStr">
        <is>
          <t>344 Airport Road</t>
        </is>
      </c>
      <c r="E1459" t="inlineStr">
        <is>
          <t>West</t>
        </is>
      </c>
      <c r="F1459" t="inlineStr">
        <is>
          <t>0388806722</t>
        </is>
      </c>
      <c r="G1459" t="inlineStr">
        <is>
          <t>Fatima Rahman</t>
        </is>
      </c>
      <c r="H1459" t="inlineStr">
        <is>
          <t>2018-12-24</t>
        </is>
      </c>
      <c r="I1459" t="b">
        <v>1</v>
      </c>
      <c r="J1459" t="inlineStr">
        <is>
          <t>active</t>
        </is>
      </c>
      <c r="K1459" t="inlineStr">
        <is>
          <t>Fuel and chemicals</t>
        </is>
      </c>
    </row>
    <row r="1460">
      <c r="A1460" t="inlineStr">
        <is>
          <t>T929423</t>
        </is>
      </c>
      <c r="B1460" t="inlineStr">
        <is>
          <t>Prime Clinic Ltd</t>
        </is>
      </c>
      <c r="D1460" t="inlineStr">
        <is>
          <t>257 Industrial Estate</t>
        </is>
      </c>
      <c r="E1460" t="inlineStr">
        <is>
          <t>West</t>
        </is>
      </c>
      <c r="F1460" t="inlineStr">
        <is>
          <t>0953006502</t>
        </is>
      </c>
      <c r="G1460" t="inlineStr">
        <is>
          <t>Mei Rahman</t>
        </is>
      </c>
      <c r="H1460" t="inlineStr">
        <is>
          <t>2013-09-12</t>
        </is>
      </c>
      <c r="I1460" t="b">
        <v>1</v>
      </c>
      <c r="J1460" t="inlineStr">
        <is>
          <t>active</t>
        </is>
      </c>
      <c r="K1460" t="inlineStr">
        <is>
          <t>Pharmaceuticals</t>
        </is>
      </c>
    </row>
    <row r="1461">
      <c r="A1461" t="inlineStr">
        <is>
          <t>T674032</t>
        </is>
      </c>
      <c r="B1461" t="inlineStr">
        <is>
          <t>Summit Holdings Holdings Ltd</t>
        </is>
      </c>
      <c r="D1461" t="inlineStr">
        <is>
          <t>225 Temple Street</t>
        </is>
      </c>
      <c r="E1461" t="inlineStr">
        <is>
          <t>North</t>
        </is>
      </c>
      <c r="F1461" t="inlineStr">
        <is>
          <t>0462862215</t>
        </is>
      </c>
      <c r="G1461" t="inlineStr">
        <is>
          <t>Ravi Osei</t>
        </is>
      </c>
      <c r="H1461" t="inlineStr">
        <is>
          <t>2011-05-18</t>
        </is>
      </c>
      <c r="I1461" t="b">
        <v>1</v>
      </c>
      <c r="J1461" t="inlineStr">
        <is>
          <t>active</t>
        </is>
      </c>
      <c r="K1461" t="inlineStr">
        <is>
          <t>Cosmetics and personal care</t>
        </is>
      </c>
    </row>
    <row r="1462">
      <c r="A1462" t="inlineStr">
        <is>
          <t>T570304</t>
        </is>
      </c>
      <c r="B1462" t="inlineStr">
        <is>
          <t>Dunmore Restaurants Enterprises</t>
        </is>
      </c>
      <c r="D1462" t="inlineStr">
        <is>
          <t>52 Temple Street</t>
        </is>
      </c>
      <c r="E1462" t="inlineStr">
        <is>
          <t>South</t>
        </is>
      </c>
      <c r="F1462" t="inlineStr">
        <is>
          <t>0447835103</t>
        </is>
      </c>
      <c r="G1462" t="inlineStr">
        <is>
          <t>Mei Silva</t>
        </is>
      </c>
      <c r="H1462" t="inlineStr">
        <is>
          <t>2023-12-22</t>
        </is>
      </c>
      <c r="I1462" t="b">
        <v>0</v>
      </c>
      <c r="J1462" t="inlineStr">
        <is>
          <t>active</t>
        </is>
      </c>
      <c r="K1462" t="inlineStr">
        <is>
          <t>Steel and construction</t>
        </is>
      </c>
    </row>
    <row r="1463">
      <c r="A1463" t="inlineStr">
        <is>
          <t>T258021</t>
        </is>
      </c>
      <c r="B1463" t="inlineStr">
        <is>
          <t>United Clinic Group Ltd</t>
        </is>
      </c>
      <c r="D1463" t="inlineStr">
        <is>
          <t>150 Airport Road</t>
        </is>
      </c>
      <c r="E1463" t="inlineStr">
        <is>
          <t>West</t>
        </is>
      </c>
      <c r="F1463" t="inlineStr">
        <is>
          <t>0412790083</t>
        </is>
      </c>
      <c r="G1463" t="inlineStr">
        <is>
          <t>Ravi Osei</t>
        </is>
      </c>
      <c r="H1463" t="inlineStr">
        <is>
          <t>2016-07-27</t>
        </is>
      </c>
      <c r="I1463" t="b">
        <v>1</v>
      </c>
      <c r="J1463" t="inlineStr">
        <is>
          <t>active</t>
        </is>
      </c>
      <c r="K1463" t="inlineStr">
        <is>
          <t>Fuel and chemicals</t>
        </is>
      </c>
    </row>
    <row r="1464">
      <c r="A1464" t="inlineStr">
        <is>
          <t>T975775</t>
        </is>
      </c>
      <c r="B1464" t="inlineStr">
        <is>
          <t>Harmony Holdings Co., Ltd</t>
        </is>
      </c>
      <c r="D1464" t="inlineStr">
        <is>
          <t>47 Market Street</t>
        </is>
      </c>
      <c r="E1464" t="inlineStr">
        <is>
          <t>West</t>
        </is>
      </c>
      <c r="F1464" t="inlineStr">
        <is>
          <t>0327915044</t>
        </is>
      </c>
      <c r="G1464" t="inlineStr">
        <is>
          <t>Joseph Silva</t>
        </is>
      </c>
      <c r="H1464" t="inlineStr">
        <is>
          <t>2025-02-25</t>
        </is>
      </c>
      <c r="I1464" t="b">
        <v>0</v>
      </c>
      <c r="J1464" t="inlineStr">
        <is>
          <t>active</t>
        </is>
      </c>
      <c r="K1464" t="inlineStr">
        <is>
          <t>Tobacco and beverages</t>
        </is>
      </c>
    </row>
    <row r="1465">
      <c r="A1465" t="inlineStr">
        <is>
          <t>T693856</t>
        </is>
      </c>
      <c r="B1465" t="inlineStr">
        <is>
          <t>Green Valley Construction Holdings Ltd</t>
        </is>
      </c>
      <c r="D1465" t="inlineStr">
        <is>
          <t>265 Bazaar Lane</t>
        </is>
      </c>
      <c r="E1465" t="inlineStr">
        <is>
          <t>Coastal</t>
        </is>
      </c>
      <c r="F1465" t="inlineStr">
        <is>
          <t>0775619709</t>
        </is>
      </c>
      <c r="G1465" t="inlineStr">
        <is>
          <t>Daniel Osei</t>
        </is>
      </c>
      <c r="H1465" t="inlineStr">
        <is>
          <t>2019-05-03</t>
        </is>
      </c>
      <c r="I1465" t="b">
        <v>1</v>
      </c>
      <c r="J1465" t="inlineStr">
        <is>
          <t>active</t>
        </is>
      </c>
      <c r="K1465" t="inlineStr">
        <is>
          <t>Food importers</t>
        </is>
      </c>
    </row>
    <row r="1466">
      <c r="A1466" t="inlineStr">
        <is>
          <t>T438733</t>
        </is>
      </c>
      <c r="B1466" t="inlineStr">
        <is>
          <t>Dunmore Logistics International Ltd</t>
        </is>
      </c>
      <c r="D1466" t="inlineStr">
        <is>
          <t>100 Mill Road</t>
        </is>
      </c>
      <c r="E1466" t="inlineStr">
        <is>
          <t>Capital</t>
        </is>
      </c>
      <c r="F1466" t="inlineStr">
        <is>
          <t>0464652893</t>
        </is>
      </c>
      <c r="G1466" t="inlineStr">
        <is>
          <t>Mei Novak</t>
        </is>
      </c>
      <c r="H1466" t="inlineStr">
        <is>
          <t>2019-06-20</t>
        </is>
      </c>
      <c r="I1466" t="b">
        <v>0</v>
      </c>
      <c r="J1466" t="inlineStr">
        <is>
          <t>deregistered</t>
        </is>
      </c>
      <c r="K1466" t="inlineStr">
        <is>
          <t>Fuel and chemicals</t>
        </is>
      </c>
    </row>
    <row r="1467">
      <c r="A1467" t="inlineStr">
        <is>
          <t>T688748</t>
        </is>
      </c>
      <c r="B1467" t="inlineStr">
        <is>
          <t>Carrick Clinic Ltd</t>
        </is>
      </c>
      <c r="D1467" t="inlineStr">
        <is>
          <t>172 Airport Road</t>
        </is>
      </c>
      <c r="E1467" t="inlineStr">
        <is>
          <t>East</t>
        </is>
      </c>
      <c r="F1467" t="inlineStr">
        <is>
          <t>0912598673</t>
        </is>
      </c>
      <c r="G1467" t="inlineStr">
        <is>
          <t>Amina Osei</t>
        </is>
      </c>
      <c r="H1467" t="inlineStr">
        <is>
          <t>2017-10-02</t>
        </is>
      </c>
      <c r="I1467" t="b">
        <v>1</v>
      </c>
      <c r="J1467" t="inlineStr">
        <is>
          <t>active</t>
        </is>
      </c>
      <c r="K1467" t="inlineStr">
        <is>
          <t>Tobacco and beverages</t>
        </is>
      </c>
    </row>
    <row r="1468">
      <c r="A1468" t="inlineStr">
        <is>
          <t>T905209</t>
        </is>
      </c>
      <c r="B1468" t="inlineStr">
        <is>
          <t>Ocean Logistics Co., Ltd</t>
        </is>
      </c>
      <c r="D1468" t="inlineStr">
        <is>
          <t>193 Garden Lane</t>
        </is>
      </c>
      <c r="E1468" t="inlineStr">
        <is>
          <t>North</t>
        </is>
      </c>
      <c r="F1468" t="inlineStr">
        <is>
          <t>0679093564</t>
        </is>
      </c>
      <c r="G1468" t="inlineStr">
        <is>
          <t>Amina Rahman</t>
        </is>
      </c>
      <c r="H1468" t="inlineStr">
        <is>
          <t>2020-11-02</t>
        </is>
      </c>
      <c r="I1468" t="b">
        <v>0</v>
      </c>
      <c r="J1468" t="inlineStr">
        <is>
          <t>active</t>
        </is>
      </c>
      <c r="K1468" t="inlineStr">
        <is>
          <t>Vehicles and parts</t>
        </is>
      </c>
    </row>
    <row r="1469">
      <c r="A1469" t="inlineStr">
        <is>
          <t>T916558</t>
        </is>
      </c>
      <c r="B1469" t="inlineStr">
        <is>
          <t>Prime Clinic Holdings Ltd</t>
        </is>
      </c>
      <c r="D1469" t="inlineStr">
        <is>
          <t>134 Mill Road</t>
        </is>
      </c>
      <c r="E1469" t="inlineStr">
        <is>
          <t>West</t>
        </is>
      </c>
      <c r="F1469" t="inlineStr">
        <is>
          <t>0977669816</t>
        </is>
      </c>
      <c r="G1469" t="inlineStr">
        <is>
          <t>Mei Osei</t>
        </is>
      </c>
      <c r="H1469" t="inlineStr">
        <is>
          <t>2017-09-01</t>
        </is>
      </c>
      <c r="I1469" t="b">
        <v>1</v>
      </c>
      <c r="J1469" t="inlineStr">
        <is>
          <t>active</t>
        </is>
      </c>
      <c r="K1469" t="inlineStr">
        <is>
          <t>Fuel and chemicals</t>
        </is>
      </c>
    </row>
    <row r="1470">
      <c r="A1470" t="inlineStr">
        <is>
          <t>T488161</t>
        </is>
      </c>
      <c r="B1470" t="inlineStr">
        <is>
          <t>Coral Logistics International Ltd</t>
        </is>
      </c>
      <c r="D1470" t="inlineStr">
        <is>
          <t>324 Riverside</t>
        </is>
      </c>
      <c r="E1470" t="inlineStr">
        <is>
          <t>West</t>
        </is>
      </c>
      <c r="F1470" t="inlineStr">
        <is>
          <t>0654723730</t>
        </is>
      </c>
      <c r="G1470" t="inlineStr">
        <is>
          <t>Amina Rahman</t>
        </is>
      </c>
      <c r="H1470" t="inlineStr">
        <is>
          <t>2017-03-23</t>
        </is>
      </c>
      <c r="I1470" t="b">
        <v>1</v>
      </c>
      <c r="J1470" t="inlineStr">
        <is>
          <t>active</t>
        </is>
      </c>
      <c r="K1470" t="inlineStr">
        <is>
          <t>Medical devices</t>
        </is>
      </c>
    </row>
    <row r="1471">
      <c r="A1471" t="inlineStr">
        <is>
          <t>T243388</t>
        </is>
      </c>
      <c r="B1471" t="inlineStr">
        <is>
          <t>Harmony Logistics Co., Ltd</t>
        </is>
      </c>
      <c r="D1471" t="inlineStr">
        <is>
          <t>56 Riverside</t>
        </is>
      </c>
      <c r="E1471" t="inlineStr">
        <is>
          <t>Coastal</t>
        </is>
      </c>
      <c r="F1471" t="inlineStr">
        <is>
          <t>0889556285</t>
        </is>
      </c>
      <c r="G1471" t="inlineStr">
        <is>
          <t>Mei Novak</t>
        </is>
      </c>
      <c r="H1471" t="inlineStr">
        <is>
          <t>2014-10-14</t>
        </is>
      </c>
      <c r="I1471" t="b">
        <v>0</v>
      </c>
      <c r="J1471" t="inlineStr">
        <is>
          <t>active</t>
        </is>
      </c>
      <c r="K1471" t="inlineStr">
        <is>
          <t>General trading</t>
        </is>
      </c>
    </row>
    <row r="1472">
      <c r="A1472" t="inlineStr">
        <is>
          <t>T460910</t>
        </is>
      </c>
      <c r="B1472" t="inlineStr">
        <is>
          <t>Prescott Logistics &amp; Sons</t>
        </is>
      </c>
      <c r="D1472" t="inlineStr">
        <is>
          <t>398 Bazaar Lane</t>
        </is>
      </c>
      <c r="E1472" t="inlineStr">
        <is>
          <t>Capital</t>
        </is>
      </c>
      <c r="F1472" t="inlineStr">
        <is>
          <t>0741555409</t>
        </is>
      </c>
      <c r="G1472" t="inlineStr">
        <is>
          <t>Ravi Rahman</t>
        </is>
      </c>
      <c r="H1472" t="inlineStr">
        <is>
          <t>2011-03-06</t>
        </is>
      </c>
      <c r="I1472" t="b">
        <v>1</v>
      </c>
      <c r="J1472" t="inlineStr">
        <is>
          <t>active</t>
        </is>
      </c>
      <c r="K1472" t="inlineStr">
        <is>
          <t>Pharmaceuticals</t>
        </is>
      </c>
    </row>
    <row r="1473">
      <c r="A1473" t="inlineStr">
        <is>
          <t>T958274</t>
        </is>
      </c>
      <c r="B1473" t="inlineStr">
        <is>
          <t>Silk Road Services Ltd</t>
        </is>
      </c>
      <c r="D1473" t="inlineStr">
        <is>
          <t>394 Temple Street</t>
        </is>
      </c>
      <c r="E1473" t="inlineStr">
        <is>
          <t>East</t>
        </is>
      </c>
      <c r="F1473" t="inlineStr">
        <is>
          <t>0542612689</t>
        </is>
      </c>
      <c r="G1473" t="inlineStr">
        <is>
          <t>Mei Rahman</t>
        </is>
      </c>
      <c r="H1473" t="inlineStr">
        <is>
          <t>2021-10-25</t>
        </is>
      </c>
      <c r="I1473" t="b">
        <v>1</v>
      </c>
      <c r="J1473" t="inlineStr">
        <is>
          <t>active</t>
        </is>
      </c>
      <c r="K1473" t="inlineStr">
        <is>
          <t>Furniture and household</t>
        </is>
      </c>
    </row>
    <row r="1474">
      <c r="A1474" t="inlineStr">
        <is>
          <t>T865213</t>
        </is>
      </c>
      <c r="B1474" t="inlineStr">
        <is>
          <t>Coral Services Group Ltd</t>
        </is>
      </c>
      <c r="D1474" t="inlineStr">
        <is>
          <t>352 Mill Road</t>
        </is>
      </c>
      <c r="E1474" t="inlineStr">
        <is>
          <t>South</t>
        </is>
      </c>
      <c r="F1474" t="inlineStr">
        <is>
          <t>0985952115</t>
        </is>
      </c>
      <c r="G1474" t="inlineStr">
        <is>
          <t>Fatima Osei</t>
        </is>
      </c>
      <c r="H1474" t="inlineStr">
        <is>
          <t>2023-10-26</t>
        </is>
      </c>
      <c r="I1474" t="b">
        <v>1</v>
      </c>
      <c r="J1474" t="inlineStr">
        <is>
          <t>active</t>
        </is>
      </c>
      <c r="K1474" t="inlineStr">
        <is>
          <t>Pharmaceuticals</t>
        </is>
      </c>
    </row>
    <row r="1475">
      <c r="A1475" t="inlineStr">
        <is>
          <t>T495827</t>
        </is>
      </c>
      <c r="B1475" t="inlineStr">
        <is>
          <t>Golden Logistics Limited</t>
        </is>
      </c>
      <c r="D1475" t="inlineStr">
        <is>
          <t>107 Harbour Road</t>
        </is>
      </c>
      <c r="E1475" t="inlineStr">
        <is>
          <t>South</t>
        </is>
      </c>
      <c r="F1475" t="inlineStr">
        <is>
          <t>0934774606</t>
        </is>
      </c>
      <c r="G1475" t="inlineStr">
        <is>
          <t>Ravi Chen</t>
        </is>
      </c>
      <c r="H1475" t="inlineStr">
        <is>
          <t>2022-09-27</t>
        </is>
      </c>
      <c r="I1475" t="b">
        <v>0</v>
      </c>
      <c r="J1475" t="inlineStr">
        <is>
          <t>active</t>
        </is>
      </c>
      <c r="K1475" t="inlineStr">
        <is>
          <t>Food importers</t>
        </is>
      </c>
    </row>
    <row r="1476">
      <c r="A1476" t="inlineStr">
        <is>
          <t>T777884</t>
        </is>
      </c>
      <c r="B1476" t="inlineStr">
        <is>
          <t>United Services Ltd</t>
        </is>
      </c>
      <c r="D1476" t="inlineStr">
        <is>
          <t>13 Mill Road</t>
        </is>
      </c>
      <c r="E1476" t="inlineStr">
        <is>
          <t>Coastal</t>
        </is>
      </c>
      <c r="F1476" t="inlineStr">
        <is>
          <t>0532977586</t>
        </is>
      </c>
      <c r="G1476" t="inlineStr">
        <is>
          <t>Mei Novak</t>
        </is>
      </c>
      <c r="H1476" t="inlineStr">
        <is>
          <t>2011-07-31</t>
        </is>
      </c>
      <c r="I1476" t="b">
        <v>0</v>
      </c>
      <c r="J1476" t="inlineStr">
        <is>
          <t>active</t>
        </is>
      </c>
      <c r="K1476" t="inlineStr">
        <is>
          <t>Furniture and household</t>
        </is>
      </c>
    </row>
    <row r="1477">
      <c r="A1477" t="inlineStr">
        <is>
          <t>T393996</t>
        </is>
      </c>
      <c r="B1477" t="inlineStr">
        <is>
          <t>Ashcombe Services Co., Ltd</t>
        </is>
      </c>
      <c r="D1477" t="inlineStr">
        <is>
          <t>259 Riverside</t>
        </is>
      </c>
      <c r="E1477" t="inlineStr">
        <is>
          <t>Capital</t>
        </is>
      </c>
      <c r="F1477" t="inlineStr">
        <is>
          <t>0388198951</t>
        </is>
      </c>
      <c r="G1477" t="inlineStr">
        <is>
          <t>Fatima Rahman</t>
        </is>
      </c>
      <c r="H1477" t="inlineStr">
        <is>
          <t>2022-11-21</t>
        </is>
      </c>
      <c r="I1477" t="b">
        <v>1</v>
      </c>
      <c r="J1477" t="inlineStr">
        <is>
          <t>active</t>
        </is>
      </c>
      <c r="K1477" t="inlineStr">
        <is>
          <t>Tobacco and beverages</t>
        </is>
      </c>
    </row>
    <row r="1478">
      <c r="A1478" t="inlineStr">
        <is>
          <t>T888613</t>
        </is>
      </c>
      <c r="B1478" t="inlineStr">
        <is>
          <t>Phoenix Logistics Ltd</t>
        </is>
      </c>
      <c r="D1478" t="inlineStr">
        <is>
          <t>40 Temple Street</t>
        </is>
      </c>
      <c r="E1478" t="inlineStr">
        <is>
          <t>Coastal</t>
        </is>
      </c>
      <c r="F1478" t="inlineStr">
        <is>
          <t>0387610523</t>
        </is>
      </c>
      <c r="G1478" t="inlineStr">
        <is>
          <t>Amina Rahman</t>
        </is>
      </c>
      <c r="H1478" t="inlineStr">
        <is>
          <t>2022-03-14</t>
        </is>
      </c>
      <c r="I1478" t="b">
        <v>1</v>
      </c>
      <c r="J1478" t="inlineStr">
        <is>
          <t>active</t>
        </is>
      </c>
      <c r="K1478" t="inlineStr">
        <is>
          <t>Cosmetics and personal care</t>
        </is>
      </c>
    </row>
    <row r="1479">
      <c r="A1479" t="inlineStr">
        <is>
          <t>T277240</t>
        </is>
      </c>
      <c r="B1479" t="inlineStr">
        <is>
          <t>Carrick Logistics International Ltd</t>
        </is>
      </c>
      <c r="D1479" t="inlineStr">
        <is>
          <t>376 Mill Road</t>
        </is>
      </c>
      <c r="E1479" t="inlineStr">
        <is>
          <t>Capital</t>
        </is>
      </c>
      <c r="F1479" t="inlineStr">
        <is>
          <t>0850001375</t>
        </is>
      </c>
      <c r="G1479" t="inlineStr">
        <is>
          <t>Mei Silva</t>
        </is>
      </c>
      <c r="H1479" t="inlineStr">
        <is>
          <t>2019-09-08</t>
        </is>
      </c>
      <c r="I1479" t="b">
        <v>1</v>
      </c>
      <c r="J1479" t="inlineStr">
        <is>
          <t>dormant</t>
        </is>
      </c>
      <c r="K1479" t="inlineStr">
        <is>
          <t>Electronics</t>
        </is>
      </c>
    </row>
    <row r="1480">
      <c r="A1480" t="inlineStr">
        <is>
          <t>T354393</t>
        </is>
      </c>
      <c r="B1480" t="inlineStr">
        <is>
          <t>Carrick Consulting Limited</t>
        </is>
      </c>
      <c r="D1480" t="inlineStr">
        <is>
          <t>271 Industrial Estate</t>
        </is>
      </c>
      <c r="E1480" t="inlineStr">
        <is>
          <t>North</t>
        </is>
      </c>
      <c r="F1480" t="inlineStr">
        <is>
          <t>0979339155</t>
        </is>
      </c>
      <c r="G1480" t="inlineStr">
        <is>
          <t>Joseph Silva</t>
        </is>
      </c>
      <c r="H1480" t="inlineStr">
        <is>
          <t>2011-11-26</t>
        </is>
      </c>
      <c r="I1480" t="b">
        <v>1</v>
      </c>
      <c r="J1480" t="inlineStr">
        <is>
          <t>active</t>
        </is>
      </c>
      <c r="K1480" t="inlineStr">
        <is>
          <t>Textiles and apparel</t>
        </is>
      </c>
    </row>
    <row r="1481">
      <c r="A1481" t="inlineStr">
        <is>
          <t>T873045</t>
        </is>
      </c>
      <c r="B1481" t="inlineStr">
        <is>
          <t>Sunrise Consulting &amp; Sons</t>
        </is>
      </c>
      <c r="D1481" t="inlineStr">
        <is>
          <t>241 Industrial Estate</t>
        </is>
      </c>
      <c r="E1481" t="inlineStr">
        <is>
          <t>East</t>
        </is>
      </c>
      <c r="F1481" t="inlineStr">
        <is>
          <t>0817859726</t>
        </is>
      </c>
      <c r="G1481" t="inlineStr">
        <is>
          <t>Ravi Novak</t>
        </is>
      </c>
      <c r="H1481" t="inlineStr">
        <is>
          <t>2012-12-23</t>
        </is>
      </c>
      <c r="I1481" t="b">
        <v>0</v>
      </c>
      <c r="J1481" t="inlineStr">
        <is>
          <t>active</t>
        </is>
      </c>
      <c r="K1481" t="inlineStr">
        <is>
          <t>Pharmaceuticals</t>
        </is>
      </c>
    </row>
    <row r="1482">
      <c r="A1482" t="inlineStr">
        <is>
          <t>T479333</t>
        </is>
      </c>
      <c r="B1482" t="inlineStr">
        <is>
          <t>Sunrise Logistics Partners Ltd</t>
        </is>
      </c>
      <c r="D1482" t="inlineStr">
        <is>
          <t>383 Industrial Estate</t>
        </is>
      </c>
      <c r="E1482" t="inlineStr">
        <is>
          <t>West</t>
        </is>
      </c>
      <c r="F1482" t="inlineStr">
        <is>
          <t>0771416465</t>
        </is>
      </c>
      <c r="G1482" t="inlineStr">
        <is>
          <t>Fatima Chen</t>
        </is>
      </c>
      <c r="H1482" t="inlineStr">
        <is>
          <t>2011-04-17</t>
        </is>
      </c>
      <c r="I1482" t="b">
        <v>1</v>
      </c>
      <c r="J1482" t="inlineStr">
        <is>
          <t>dormant</t>
        </is>
      </c>
      <c r="K1482" t="inlineStr">
        <is>
          <t>Electronics</t>
        </is>
      </c>
    </row>
    <row r="1483">
      <c r="A1483" t="inlineStr">
        <is>
          <t>T361859</t>
        </is>
      </c>
      <c r="B1483" t="inlineStr">
        <is>
          <t>Prime Holdings Enterprises</t>
        </is>
      </c>
      <c r="D1483" t="inlineStr">
        <is>
          <t>103 Riverside</t>
        </is>
      </c>
      <c r="E1483" t="inlineStr">
        <is>
          <t>Coastal</t>
        </is>
      </c>
      <c r="F1483" t="inlineStr">
        <is>
          <t>0928892953</t>
        </is>
      </c>
      <c r="G1483" t="inlineStr">
        <is>
          <t>Joseph Rahman</t>
        </is>
      </c>
      <c r="H1483" t="inlineStr">
        <is>
          <t>2024-02-18</t>
        </is>
      </c>
      <c r="I1483" t="b">
        <v>1</v>
      </c>
      <c r="J1483" t="inlineStr">
        <is>
          <t>active</t>
        </is>
      </c>
      <c r="K1483" t="inlineStr">
        <is>
          <t>Furniture and household</t>
        </is>
      </c>
    </row>
    <row r="1484">
      <c r="A1484" t="inlineStr">
        <is>
          <t>T346876</t>
        </is>
      </c>
      <c r="B1484" t="inlineStr">
        <is>
          <t>Central Restaurants Limited</t>
        </is>
      </c>
      <c r="D1484" t="inlineStr">
        <is>
          <t>399 Bazaar Lane</t>
        </is>
      </c>
      <c r="E1484" t="inlineStr">
        <is>
          <t>Capital</t>
        </is>
      </c>
      <c r="F1484" t="inlineStr">
        <is>
          <t>0565587351</t>
        </is>
      </c>
      <c r="G1484" t="inlineStr">
        <is>
          <t>Mei Rahman</t>
        </is>
      </c>
      <c r="H1484" t="inlineStr">
        <is>
          <t>2010-01-04</t>
        </is>
      </c>
      <c r="I1484" t="b">
        <v>1</v>
      </c>
      <c r="J1484" t="inlineStr">
        <is>
          <t>active</t>
        </is>
      </c>
      <c r="K1484" t="inlineStr">
        <is>
          <t>Food importers</t>
        </is>
      </c>
    </row>
    <row r="1485">
      <c r="A1485" t="inlineStr">
        <is>
          <t>T658995</t>
        </is>
      </c>
      <c r="B1485" t="inlineStr">
        <is>
          <t>Dunmore Restaurants Co., Ltd</t>
        </is>
      </c>
      <c r="D1485" t="inlineStr">
        <is>
          <t>333 Bazaar Lane</t>
        </is>
      </c>
      <c r="E1485" t="inlineStr">
        <is>
          <t>Capital</t>
        </is>
      </c>
      <c r="F1485" t="inlineStr">
        <is>
          <t>0282157691</t>
        </is>
      </c>
      <c r="G1485" t="inlineStr">
        <is>
          <t>Daniel Patel</t>
        </is>
      </c>
      <c r="H1485" t="inlineStr">
        <is>
          <t>2025-07-21</t>
        </is>
      </c>
      <c r="I1485" t="b">
        <v>0</v>
      </c>
      <c r="J1485" t="inlineStr">
        <is>
          <t>dormant</t>
        </is>
      </c>
      <c r="K1485" t="inlineStr">
        <is>
          <t>General trading</t>
        </is>
      </c>
    </row>
    <row r="1486">
      <c r="A1486" t="inlineStr">
        <is>
          <t>T783112</t>
        </is>
      </c>
      <c r="B1486" t="inlineStr">
        <is>
          <t>Saffron Services Holdings Ltd</t>
        </is>
      </c>
      <c r="D1486" t="inlineStr">
        <is>
          <t>14 Station Road</t>
        </is>
      </c>
      <c r="E1486" t="inlineStr">
        <is>
          <t>South</t>
        </is>
      </c>
      <c r="F1486" t="inlineStr">
        <is>
          <t>0221748116</t>
        </is>
      </c>
      <c r="G1486" t="inlineStr">
        <is>
          <t>Mei Novak</t>
        </is>
      </c>
      <c r="H1486" t="inlineStr">
        <is>
          <t>2025-09-27</t>
        </is>
      </c>
      <c r="I1486" t="b">
        <v>1</v>
      </c>
      <c r="J1486" t="inlineStr">
        <is>
          <t>active</t>
        </is>
      </c>
      <c r="K1486" t="inlineStr">
        <is>
          <t>Vehicles and parts</t>
        </is>
      </c>
    </row>
    <row r="1487">
      <c r="A1487" t="inlineStr">
        <is>
          <t>T466561</t>
        </is>
      </c>
      <c r="B1487" t="inlineStr">
        <is>
          <t>Dunmore Restaurants International Ltd</t>
        </is>
      </c>
      <c r="D1487" t="inlineStr">
        <is>
          <t>196 Garden Lane</t>
        </is>
      </c>
      <c r="E1487" t="inlineStr">
        <is>
          <t>East</t>
        </is>
      </c>
      <c r="F1487" t="inlineStr">
        <is>
          <t>0337564887</t>
        </is>
      </c>
      <c r="G1487" t="inlineStr">
        <is>
          <t>Daniel Patel</t>
        </is>
      </c>
      <c r="H1487" t="inlineStr">
        <is>
          <t>2016-11-07</t>
        </is>
      </c>
      <c r="I1487" t="b">
        <v>1</v>
      </c>
      <c r="J1487" t="inlineStr">
        <is>
          <t>active</t>
        </is>
      </c>
      <c r="K1487" t="inlineStr">
        <is>
          <t>Tobacco and beverages</t>
        </is>
      </c>
    </row>
    <row r="1488">
      <c r="A1488" t="inlineStr">
        <is>
          <t>T380862</t>
        </is>
      </c>
      <c r="B1488" t="inlineStr">
        <is>
          <t>Coral Holdings &amp; Sons</t>
        </is>
      </c>
      <c r="D1488" t="inlineStr">
        <is>
          <t>319 Temple Street</t>
        </is>
      </c>
      <c r="E1488" t="inlineStr">
        <is>
          <t>Capital</t>
        </is>
      </c>
      <c r="F1488" t="inlineStr">
        <is>
          <t>0568667509</t>
        </is>
      </c>
      <c r="G1488" t="inlineStr">
        <is>
          <t>Amina Chen</t>
        </is>
      </c>
      <c r="H1488" t="inlineStr">
        <is>
          <t>2024-03-12</t>
        </is>
      </c>
      <c r="I1488" t="b">
        <v>1</v>
      </c>
      <c r="J1488" t="inlineStr">
        <is>
          <t>active</t>
        </is>
      </c>
      <c r="K1488" t="inlineStr">
        <is>
          <t>Tobacco and beverages</t>
        </is>
      </c>
    </row>
    <row r="1489">
      <c r="A1489" t="inlineStr">
        <is>
          <t>T793164</t>
        </is>
      </c>
      <c r="B1489" t="inlineStr">
        <is>
          <t>Horizon Holdings Enterprises</t>
        </is>
      </c>
      <c r="D1489" t="inlineStr">
        <is>
          <t>208 Airport Road</t>
        </is>
      </c>
      <c r="E1489" t="inlineStr">
        <is>
          <t>Coastal</t>
        </is>
      </c>
      <c r="F1489" t="inlineStr">
        <is>
          <t>0884232501</t>
        </is>
      </c>
      <c r="G1489" t="inlineStr">
        <is>
          <t>Joseph Patel</t>
        </is>
      </c>
      <c r="H1489" t="inlineStr">
        <is>
          <t>2011-11-14</t>
        </is>
      </c>
      <c r="I1489" t="b">
        <v>1</v>
      </c>
      <c r="J1489" t="inlineStr">
        <is>
          <t>active</t>
        </is>
      </c>
      <c r="K1489" t="inlineStr">
        <is>
          <t>Food importers</t>
        </is>
      </c>
    </row>
    <row r="1490">
      <c r="A1490" t="inlineStr">
        <is>
          <t>T210228</t>
        </is>
      </c>
      <c r="B1490" t="inlineStr">
        <is>
          <t>Evergreen Construction Co.</t>
        </is>
      </c>
      <c r="D1490" t="inlineStr">
        <is>
          <t>43 Mill Road</t>
        </is>
      </c>
      <c r="E1490" t="inlineStr">
        <is>
          <t>West</t>
        </is>
      </c>
      <c r="F1490" t="inlineStr">
        <is>
          <t>0391355779</t>
        </is>
      </c>
      <c r="G1490" t="inlineStr">
        <is>
          <t>Ravi Rahman</t>
        </is>
      </c>
      <c r="H1490" t="inlineStr">
        <is>
          <t>2023-09-30</t>
        </is>
      </c>
      <c r="I1490" t="b">
        <v>0</v>
      </c>
      <c r="J1490" t="inlineStr">
        <is>
          <t>active</t>
        </is>
      </c>
      <c r="K1490" t="inlineStr">
        <is>
          <t>Fuel and chemicals</t>
        </is>
      </c>
    </row>
    <row r="1491">
      <c r="A1491" t="inlineStr">
        <is>
          <t>T310136</t>
        </is>
      </c>
      <c r="B1491" t="inlineStr">
        <is>
          <t>Delta Restaurants Co.</t>
        </is>
      </c>
      <c r="D1491" t="inlineStr">
        <is>
          <t>330 Airport Road</t>
        </is>
      </c>
      <c r="E1491" t="inlineStr">
        <is>
          <t>West</t>
        </is>
      </c>
      <c r="F1491" t="inlineStr">
        <is>
          <t>0573308047</t>
        </is>
      </c>
      <c r="G1491" t="inlineStr">
        <is>
          <t>Fatima Rahman</t>
        </is>
      </c>
      <c r="H1491" t="inlineStr">
        <is>
          <t>2020-07-10</t>
        </is>
      </c>
      <c r="I1491" t="b">
        <v>1</v>
      </c>
      <c r="J1491" t="inlineStr">
        <is>
          <t>active</t>
        </is>
      </c>
      <c r="K1491" t="inlineStr">
        <is>
          <t>Textiles and apparel</t>
        </is>
      </c>
    </row>
    <row r="1492">
      <c r="A1492" t="inlineStr">
        <is>
          <t>T710447</t>
        </is>
      </c>
      <c r="B1492" t="inlineStr">
        <is>
          <t>Star Construction Limited</t>
        </is>
      </c>
      <c r="D1492" t="inlineStr">
        <is>
          <t>266 Riverside</t>
        </is>
      </c>
      <c r="E1492" t="inlineStr">
        <is>
          <t>West</t>
        </is>
      </c>
      <c r="F1492" t="inlineStr">
        <is>
          <t>0918925469</t>
        </is>
      </c>
      <c r="G1492" t="inlineStr">
        <is>
          <t>Mei Chen</t>
        </is>
      </c>
      <c r="H1492" t="inlineStr">
        <is>
          <t>2018-03-30</t>
        </is>
      </c>
      <c r="I1492" t="b">
        <v>0</v>
      </c>
      <c r="J1492" t="inlineStr">
        <is>
          <t>active</t>
        </is>
      </c>
      <c r="K1492" t="inlineStr">
        <is>
          <t>Tobacco and beverages</t>
        </is>
      </c>
    </row>
    <row r="1493">
      <c r="A1493" t="inlineStr">
        <is>
          <t>T250051</t>
        </is>
      </c>
      <c r="B1493" t="inlineStr">
        <is>
          <t>Dunmore Clinic Enterprises</t>
        </is>
      </c>
      <c r="D1493" t="inlineStr">
        <is>
          <t>325 Mill Road</t>
        </is>
      </c>
      <c r="E1493" t="inlineStr">
        <is>
          <t>Capital</t>
        </is>
      </c>
      <c r="F1493" t="inlineStr">
        <is>
          <t>0555314834</t>
        </is>
      </c>
      <c r="G1493" t="inlineStr">
        <is>
          <t>Daniel Chen</t>
        </is>
      </c>
      <c r="H1493" t="inlineStr">
        <is>
          <t>2012-07-21</t>
        </is>
      </c>
      <c r="I1493" t="b">
        <v>1</v>
      </c>
      <c r="J1493" t="inlineStr">
        <is>
          <t>active</t>
        </is>
      </c>
      <c r="K1493" t="inlineStr">
        <is>
          <t>Furniture and household</t>
        </is>
      </c>
    </row>
    <row r="1494">
      <c r="A1494" t="inlineStr">
        <is>
          <t>T226294</t>
        </is>
      </c>
      <c r="B1494" t="inlineStr">
        <is>
          <t>Golden Construction Limited</t>
        </is>
      </c>
      <c r="D1494" t="inlineStr">
        <is>
          <t>393 Harbour Road</t>
        </is>
      </c>
      <c r="E1494" t="inlineStr">
        <is>
          <t>South</t>
        </is>
      </c>
      <c r="F1494" t="inlineStr">
        <is>
          <t>0358574782</t>
        </is>
      </c>
      <c r="G1494" t="inlineStr">
        <is>
          <t>Ravi Rahman</t>
        </is>
      </c>
      <c r="H1494" t="inlineStr">
        <is>
          <t>2011-11-16</t>
        </is>
      </c>
      <c r="I1494" t="b">
        <v>1</v>
      </c>
      <c r="J1494" t="inlineStr">
        <is>
          <t>active</t>
        </is>
      </c>
      <c r="K1494" t="inlineStr">
        <is>
          <t>Furniture and household</t>
        </is>
      </c>
    </row>
    <row r="1495">
      <c r="A1495" t="inlineStr">
        <is>
          <t>T642020</t>
        </is>
      </c>
      <c r="B1495" t="inlineStr">
        <is>
          <t>Meridian Construction Partners Ltd</t>
        </is>
      </c>
      <c r="D1495" t="inlineStr">
        <is>
          <t>190 Market Street</t>
        </is>
      </c>
      <c r="E1495" t="inlineStr">
        <is>
          <t>North</t>
        </is>
      </c>
      <c r="F1495" t="inlineStr">
        <is>
          <t>0927745723</t>
        </is>
      </c>
      <c r="G1495" t="inlineStr">
        <is>
          <t>Daniel Patel</t>
        </is>
      </c>
      <c r="H1495" t="inlineStr">
        <is>
          <t>2020-06-28</t>
        </is>
      </c>
      <c r="I1495" t="b">
        <v>0</v>
      </c>
      <c r="J1495" t="inlineStr">
        <is>
          <t>active</t>
        </is>
      </c>
      <c r="K1495" t="inlineStr">
        <is>
          <t>Furniture and household</t>
        </is>
      </c>
    </row>
    <row r="1496">
      <c r="A1496" t="inlineStr">
        <is>
          <t>T666017</t>
        </is>
      </c>
      <c r="B1496" t="inlineStr">
        <is>
          <t>Eastern Clinic Group Ltd</t>
        </is>
      </c>
      <c r="D1496" t="inlineStr">
        <is>
          <t>74 Harbour Road</t>
        </is>
      </c>
      <c r="E1496" t="inlineStr">
        <is>
          <t>West</t>
        </is>
      </c>
      <c r="F1496" t="inlineStr">
        <is>
          <t>0687328725</t>
        </is>
      </c>
      <c r="G1496" t="inlineStr">
        <is>
          <t>Mei Chen</t>
        </is>
      </c>
      <c r="H1496" t="inlineStr">
        <is>
          <t>2022-12-06</t>
        </is>
      </c>
      <c r="I1496" t="b">
        <v>1</v>
      </c>
      <c r="J1496" t="inlineStr">
        <is>
          <t>active</t>
        </is>
      </c>
      <c r="K1496" t="inlineStr">
        <is>
          <t>Fuel and chemicals</t>
        </is>
      </c>
    </row>
    <row r="1497">
      <c r="A1497" t="inlineStr">
        <is>
          <t>T399931</t>
        </is>
      </c>
      <c r="B1497" t="inlineStr">
        <is>
          <t>Green Valley Logistics International Ltd</t>
        </is>
      </c>
      <c r="D1497" t="inlineStr">
        <is>
          <t>107 Airport Road</t>
        </is>
      </c>
      <c r="E1497" t="inlineStr">
        <is>
          <t>North</t>
        </is>
      </c>
      <c r="F1497" t="inlineStr">
        <is>
          <t>0606501019</t>
        </is>
      </c>
      <c r="G1497" t="inlineStr">
        <is>
          <t>Amina Chen</t>
        </is>
      </c>
      <c r="H1497" t="inlineStr">
        <is>
          <t>2025-10-02</t>
        </is>
      </c>
      <c r="I1497" t="b">
        <v>1</v>
      </c>
      <c r="J1497" t="inlineStr">
        <is>
          <t>deregistered</t>
        </is>
      </c>
      <c r="K1497" t="inlineStr">
        <is>
          <t>Machinery</t>
        </is>
      </c>
    </row>
    <row r="1498">
      <c r="A1498" t="inlineStr">
        <is>
          <t>T691797</t>
        </is>
      </c>
      <c r="B1498" t="inlineStr">
        <is>
          <t>Lotus Logistics Group Ltd</t>
        </is>
      </c>
      <c r="D1498" t="inlineStr">
        <is>
          <t>223 Station Road</t>
        </is>
      </c>
      <c r="E1498" t="inlineStr">
        <is>
          <t>Capital</t>
        </is>
      </c>
      <c r="F1498" t="inlineStr">
        <is>
          <t>0861470746</t>
        </is>
      </c>
      <c r="G1498" t="inlineStr">
        <is>
          <t>Mei Rahman</t>
        </is>
      </c>
      <c r="H1498" t="inlineStr">
        <is>
          <t>2012-11-20</t>
        </is>
      </c>
      <c r="I1498" t="b">
        <v>1</v>
      </c>
      <c r="J1498" t="inlineStr">
        <is>
          <t>deregistered</t>
        </is>
      </c>
      <c r="K1498" t="inlineStr">
        <is>
          <t>Steel and construction</t>
        </is>
      </c>
    </row>
    <row r="1499">
      <c r="A1499" t="inlineStr">
        <is>
          <t>T412336</t>
        </is>
      </c>
      <c r="B1499" t="inlineStr">
        <is>
          <t>Green Valley Construction &amp; Sons</t>
        </is>
      </c>
      <c r="D1499" t="inlineStr">
        <is>
          <t>100 Bazaar Lane</t>
        </is>
      </c>
      <c r="E1499" t="inlineStr">
        <is>
          <t>South</t>
        </is>
      </c>
      <c r="F1499" t="inlineStr">
        <is>
          <t>0796987812</t>
        </is>
      </c>
      <c r="G1499" t="inlineStr">
        <is>
          <t>Mei Rahman</t>
        </is>
      </c>
      <c r="H1499" t="inlineStr">
        <is>
          <t>2015-05-17</t>
        </is>
      </c>
      <c r="I1499" t="b">
        <v>0</v>
      </c>
      <c r="J1499" t="inlineStr">
        <is>
          <t>active</t>
        </is>
      </c>
      <c r="K1499" t="inlineStr">
        <is>
          <t>Pharmaceuticals</t>
        </is>
      </c>
    </row>
    <row r="1500">
      <c r="A1500" t="inlineStr">
        <is>
          <t>T486631</t>
        </is>
      </c>
      <c r="B1500" t="inlineStr">
        <is>
          <t>Royal Services International Ltd</t>
        </is>
      </c>
      <c r="D1500" t="inlineStr">
        <is>
          <t>6 Garden Lane</t>
        </is>
      </c>
      <c r="E1500" t="inlineStr">
        <is>
          <t>East</t>
        </is>
      </c>
      <c r="F1500" t="inlineStr">
        <is>
          <t>0621068878</t>
        </is>
      </c>
      <c r="G1500" t="inlineStr">
        <is>
          <t>Amina Rahman</t>
        </is>
      </c>
      <c r="H1500" t="inlineStr">
        <is>
          <t>2016-02-20</t>
        </is>
      </c>
      <c r="I1500" t="b">
        <v>1</v>
      </c>
      <c r="J1500" t="inlineStr">
        <is>
          <t>active</t>
        </is>
      </c>
      <c r="K1500" t="inlineStr">
        <is>
          <t>Vehicles and parts</t>
        </is>
      </c>
    </row>
    <row r="1501">
      <c r="A1501" t="inlineStr">
        <is>
          <t>T897414</t>
        </is>
      </c>
      <c r="B1501" t="inlineStr">
        <is>
          <t>Cobalt Holdings Holdings Ltd</t>
        </is>
      </c>
      <c r="D1501" t="inlineStr">
        <is>
          <t>34 Harbour Road</t>
        </is>
      </c>
      <c r="E1501" t="inlineStr">
        <is>
          <t>East</t>
        </is>
      </c>
      <c r="F1501" t="inlineStr">
        <is>
          <t>0462244662</t>
        </is>
      </c>
      <c r="G1501" t="inlineStr">
        <is>
          <t>Fatima Patel</t>
        </is>
      </c>
      <c r="H1501" t="inlineStr">
        <is>
          <t>2022-08-01</t>
        </is>
      </c>
      <c r="I1501" t="b">
        <v>1</v>
      </c>
      <c r="J1501" t="inlineStr">
        <is>
          <t>active</t>
        </is>
      </c>
      <c r="K1501" t="inlineStr">
        <is>
          <t>Vehicles and parts</t>
        </is>
      </c>
    </row>
    <row r="1502">
      <c r="A1502" t="inlineStr">
        <is>
          <t>T875449</t>
        </is>
      </c>
      <c r="B1502" t="inlineStr">
        <is>
          <t>Harmony Restaurants Co., Ltd</t>
        </is>
      </c>
      <c r="D1502" t="inlineStr">
        <is>
          <t>322 Airport Road</t>
        </is>
      </c>
      <c r="E1502" t="inlineStr">
        <is>
          <t>South</t>
        </is>
      </c>
      <c r="F1502" t="inlineStr">
        <is>
          <t>0600937206</t>
        </is>
      </c>
      <c r="G1502" t="inlineStr">
        <is>
          <t>Ravi Novak</t>
        </is>
      </c>
      <c r="H1502" t="inlineStr">
        <is>
          <t>2012-02-07</t>
        </is>
      </c>
      <c r="I1502" t="b">
        <v>1</v>
      </c>
      <c r="J1502" t="inlineStr">
        <is>
          <t>active</t>
        </is>
      </c>
      <c r="K1502" t="inlineStr">
        <is>
          <t>Cosmetics and personal care</t>
        </is>
      </c>
    </row>
    <row r="1503">
      <c r="A1503" t="inlineStr">
        <is>
          <t>T326617</t>
        </is>
      </c>
      <c r="B1503" t="inlineStr">
        <is>
          <t>Global Consulting International Ltd</t>
        </is>
      </c>
      <c r="D1503" t="inlineStr">
        <is>
          <t>306 Mill Road</t>
        </is>
      </c>
      <c r="E1503" t="inlineStr">
        <is>
          <t>North</t>
        </is>
      </c>
      <c r="F1503" t="inlineStr">
        <is>
          <t>0869832908</t>
        </is>
      </c>
      <c r="G1503" t="inlineStr">
        <is>
          <t>Amina Chen</t>
        </is>
      </c>
      <c r="H1503" t="inlineStr">
        <is>
          <t>2023-11-22</t>
        </is>
      </c>
      <c r="I1503" t="b">
        <v>0</v>
      </c>
      <c r="J1503" t="inlineStr">
        <is>
          <t>active</t>
        </is>
      </c>
      <c r="K1503" t="inlineStr">
        <is>
          <t>General trading</t>
        </is>
      </c>
    </row>
    <row r="1504">
      <c r="A1504" t="inlineStr">
        <is>
          <t>T779725</t>
        </is>
      </c>
      <c r="B1504" t="inlineStr">
        <is>
          <t>Prescott Logistics Holdings Ltd</t>
        </is>
      </c>
      <c r="D1504" t="inlineStr">
        <is>
          <t>50 Garden Lane</t>
        </is>
      </c>
      <c r="E1504" t="inlineStr">
        <is>
          <t>West</t>
        </is>
      </c>
      <c r="F1504" t="inlineStr">
        <is>
          <t>0906459113</t>
        </is>
      </c>
      <c r="G1504" t="inlineStr">
        <is>
          <t>Daniel Patel</t>
        </is>
      </c>
      <c r="H1504" t="inlineStr">
        <is>
          <t>2010-09-18</t>
        </is>
      </c>
      <c r="I1504" t="b">
        <v>1</v>
      </c>
      <c r="J1504" t="inlineStr">
        <is>
          <t>active</t>
        </is>
      </c>
      <c r="K1504" t="inlineStr">
        <is>
          <t>Machinery</t>
        </is>
      </c>
    </row>
    <row r="1505">
      <c r="A1505" t="inlineStr">
        <is>
          <t>T896650</t>
        </is>
      </c>
      <c r="B1505" t="inlineStr">
        <is>
          <t>Saffron Services International Ltd</t>
        </is>
      </c>
      <c r="D1505" t="inlineStr">
        <is>
          <t>230 Garden Lane</t>
        </is>
      </c>
      <c r="E1505" t="inlineStr">
        <is>
          <t>West</t>
        </is>
      </c>
      <c r="F1505" t="inlineStr">
        <is>
          <t>0276213763</t>
        </is>
      </c>
      <c r="G1505" t="inlineStr">
        <is>
          <t>Joseph Novak</t>
        </is>
      </c>
      <c r="H1505" t="inlineStr">
        <is>
          <t>2018-11-27</t>
        </is>
      </c>
      <c r="I1505" t="b">
        <v>1</v>
      </c>
      <c r="J1505" t="inlineStr">
        <is>
          <t>active</t>
        </is>
      </c>
      <c r="K1505" t="inlineStr">
        <is>
          <t>Medical devices</t>
        </is>
      </c>
    </row>
    <row r="1506">
      <c r="A1506" t="inlineStr">
        <is>
          <t>T602322</t>
        </is>
      </c>
      <c r="B1506" t="inlineStr">
        <is>
          <t>Pacific Restaurants Co.</t>
        </is>
      </c>
      <c r="D1506" t="inlineStr">
        <is>
          <t>66 Market Street</t>
        </is>
      </c>
      <c r="E1506" t="inlineStr">
        <is>
          <t>East</t>
        </is>
      </c>
      <c r="F1506" t="inlineStr">
        <is>
          <t>0540710192</t>
        </is>
      </c>
      <c r="G1506" t="inlineStr">
        <is>
          <t>Daniel Rahman</t>
        </is>
      </c>
      <c r="H1506" t="inlineStr">
        <is>
          <t>2025-06-12</t>
        </is>
      </c>
      <c r="I1506" t="b">
        <v>1</v>
      </c>
      <c r="J1506" t="inlineStr">
        <is>
          <t>active</t>
        </is>
      </c>
      <c r="K1506" t="inlineStr">
        <is>
          <t>Vehicles and parts</t>
        </is>
      </c>
    </row>
    <row r="1507">
      <c r="A1507" t="inlineStr">
        <is>
          <t>T304234</t>
        </is>
      </c>
      <c r="B1507" t="inlineStr">
        <is>
          <t>Green Valley Services Holdings Ltd</t>
        </is>
      </c>
      <c r="D1507" t="inlineStr">
        <is>
          <t>99 Riverside</t>
        </is>
      </c>
      <c r="E1507" t="inlineStr">
        <is>
          <t>East</t>
        </is>
      </c>
      <c r="F1507" t="inlineStr">
        <is>
          <t>0293225325</t>
        </is>
      </c>
      <c r="G1507" t="inlineStr">
        <is>
          <t>Joseph Patel</t>
        </is>
      </c>
      <c r="H1507" t="inlineStr">
        <is>
          <t>2011-12-27</t>
        </is>
      </c>
      <c r="I1507" t="b">
        <v>1</v>
      </c>
      <c r="J1507" t="inlineStr">
        <is>
          <t>dormant</t>
        </is>
      </c>
      <c r="K1507" t="inlineStr">
        <is>
          <t>Steel and construction</t>
        </is>
      </c>
    </row>
    <row r="1508">
      <c r="A1508" t="inlineStr">
        <is>
          <t>T467837</t>
        </is>
      </c>
      <c r="B1508" t="inlineStr">
        <is>
          <t>Arden Holdings Partners Ltd</t>
        </is>
      </c>
      <c r="D1508" t="inlineStr">
        <is>
          <t>359 Airport Road</t>
        </is>
      </c>
      <c r="E1508" t="inlineStr">
        <is>
          <t>South</t>
        </is>
      </c>
      <c r="F1508" t="inlineStr">
        <is>
          <t>0481461183</t>
        </is>
      </c>
      <c r="G1508" t="inlineStr">
        <is>
          <t>Amina Silva</t>
        </is>
      </c>
      <c r="H1508" t="inlineStr">
        <is>
          <t>2025-09-23</t>
        </is>
      </c>
      <c r="I1508" t="b">
        <v>1</v>
      </c>
      <c r="J1508" t="inlineStr">
        <is>
          <t>active</t>
        </is>
      </c>
      <c r="K1508" t="inlineStr">
        <is>
          <t>Textiles and apparel</t>
        </is>
      </c>
    </row>
    <row r="1509">
      <c r="A1509" t="inlineStr">
        <is>
          <t>T498627</t>
        </is>
      </c>
      <c r="B1509" t="inlineStr">
        <is>
          <t>Royal Logistics Holdings Ltd</t>
        </is>
      </c>
      <c r="D1509" t="inlineStr">
        <is>
          <t>42 Station Road</t>
        </is>
      </c>
      <c r="E1509" t="inlineStr">
        <is>
          <t>West</t>
        </is>
      </c>
      <c r="F1509" t="inlineStr">
        <is>
          <t>0690835882</t>
        </is>
      </c>
      <c r="G1509" t="inlineStr">
        <is>
          <t>Fatima Patel</t>
        </is>
      </c>
      <c r="H1509" t="inlineStr">
        <is>
          <t>2025-01-22</t>
        </is>
      </c>
      <c r="I1509" t="b">
        <v>1</v>
      </c>
      <c r="J1509" t="inlineStr">
        <is>
          <t>active</t>
        </is>
      </c>
      <c r="K1509" t="inlineStr">
        <is>
          <t>Medical devices</t>
        </is>
      </c>
    </row>
    <row r="1510">
      <c r="A1510" t="inlineStr">
        <is>
          <t>T785917</t>
        </is>
      </c>
      <c r="B1510" t="inlineStr">
        <is>
          <t>Eastern Clinic Holdings Ltd</t>
        </is>
      </c>
      <c r="D1510" t="inlineStr">
        <is>
          <t>17 Bazaar Lane</t>
        </is>
      </c>
      <c r="E1510" t="inlineStr">
        <is>
          <t>East</t>
        </is>
      </c>
      <c r="F1510" t="inlineStr">
        <is>
          <t>0591414342</t>
        </is>
      </c>
      <c r="G1510" t="inlineStr">
        <is>
          <t>Fatima Chen</t>
        </is>
      </c>
      <c r="H1510" t="inlineStr">
        <is>
          <t>2020-12-15</t>
        </is>
      </c>
      <c r="I1510" t="b">
        <v>1</v>
      </c>
      <c r="J1510" t="inlineStr">
        <is>
          <t>active</t>
        </is>
      </c>
      <c r="K1510" t="inlineStr">
        <is>
          <t>Fuel and chemicals</t>
        </is>
      </c>
    </row>
    <row r="1511">
      <c r="A1511" t="inlineStr">
        <is>
          <t>T687727</t>
        </is>
      </c>
      <c r="B1511" t="inlineStr">
        <is>
          <t>Lotus Holdings Enterprises</t>
        </is>
      </c>
      <c r="D1511" t="inlineStr">
        <is>
          <t>27 Temple Street</t>
        </is>
      </c>
      <c r="E1511" t="inlineStr">
        <is>
          <t>East</t>
        </is>
      </c>
      <c r="F1511" t="inlineStr">
        <is>
          <t>0784707091</t>
        </is>
      </c>
      <c r="G1511" t="inlineStr">
        <is>
          <t>Ravi Chen</t>
        </is>
      </c>
      <c r="H1511" t="inlineStr">
        <is>
          <t>2016-06-04</t>
        </is>
      </c>
      <c r="I1511" t="b">
        <v>0</v>
      </c>
      <c r="J1511" t="inlineStr">
        <is>
          <t>active</t>
        </is>
      </c>
      <c r="K1511" t="inlineStr">
        <is>
          <t>Textiles and apparel</t>
        </is>
      </c>
    </row>
    <row r="1512">
      <c r="A1512" t="inlineStr">
        <is>
          <t>T920932</t>
        </is>
      </c>
      <c r="B1512" t="inlineStr">
        <is>
          <t>Royal Consulting Group Ltd</t>
        </is>
      </c>
      <c r="D1512" t="inlineStr">
        <is>
          <t>277 Mill Road</t>
        </is>
      </c>
      <c r="E1512" t="inlineStr">
        <is>
          <t>West</t>
        </is>
      </c>
      <c r="F1512" t="inlineStr">
        <is>
          <t>0744289333</t>
        </is>
      </c>
      <c r="G1512" t="inlineStr">
        <is>
          <t>Daniel Silva</t>
        </is>
      </c>
      <c r="H1512" t="inlineStr">
        <is>
          <t>2025-06-01</t>
        </is>
      </c>
      <c r="I1512" t="b">
        <v>0</v>
      </c>
      <c r="J1512" t="inlineStr">
        <is>
          <t>active</t>
        </is>
      </c>
      <c r="K1512" t="inlineStr">
        <is>
          <t>Medical devices</t>
        </is>
      </c>
    </row>
    <row r="1513">
      <c r="A1513" t="inlineStr">
        <is>
          <t>T948848</t>
        </is>
      </c>
      <c r="B1513" t="inlineStr">
        <is>
          <t>Harmony Logistics Ltd</t>
        </is>
      </c>
      <c r="D1513" t="inlineStr">
        <is>
          <t>237 Industrial Estate</t>
        </is>
      </c>
      <c r="E1513" t="inlineStr">
        <is>
          <t>East</t>
        </is>
      </c>
      <c r="F1513" t="inlineStr">
        <is>
          <t>0342755176</t>
        </is>
      </c>
      <c r="G1513" t="inlineStr">
        <is>
          <t>Amina Silva</t>
        </is>
      </c>
      <c r="H1513" t="inlineStr">
        <is>
          <t>2023-03-11</t>
        </is>
      </c>
      <c r="I1513" t="b">
        <v>1</v>
      </c>
      <c r="J1513" t="inlineStr">
        <is>
          <t>active</t>
        </is>
      </c>
      <c r="K1513" t="inlineStr">
        <is>
          <t>Pharmaceuticals</t>
        </is>
      </c>
    </row>
    <row r="1514">
      <c r="A1514" t="inlineStr">
        <is>
          <t>T952807</t>
        </is>
      </c>
      <c r="B1514" t="inlineStr">
        <is>
          <t>Global Holdings Ltd</t>
        </is>
      </c>
      <c r="D1514" t="inlineStr">
        <is>
          <t>54 Riverside</t>
        </is>
      </c>
      <c r="E1514" t="inlineStr">
        <is>
          <t>West</t>
        </is>
      </c>
      <c r="F1514" t="inlineStr">
        <is>
          <t>0574986995</t>
        </is>
      </c>
      <c r="G1514" t="inlineStr">
        <is>
          <t>Fatima Chen</t>
        </is>
      </c>
      <c r="H1514" t="inlineStr">
        <is>
          <t>2013-04-20</t>
        </is>
      </c>
      <c r="I1514" t="b">
        <v>1</v>
      </c>
      <c r="J1514" t="inlineStr">
        <is>
          <t>active</t>
        </is>
      </c>
      <c r="K1514" t="inlineStr">
        <is>
          <t>Fuel and chemicals</t>
        </is>
      </c>
    </row>
    <row r="1515">
      <c r="A1515" t="inlineStr">
        <is>
          <t>T327272</t>
        </is>
      </c>
      <c r="B1515" t="inlineStr">
        <is>
          <t>Aldergate Consulting Limited</t>
        </is>
      </c>
      <c r="D1515" t="inlineStr">
        <is>
          <t>251 Harbour Road</t>
        </is>
      </c>
      <c r="E1515" t="inlineStr">
        <is>
          <t>Capital</t>
        </is>
      </c>
      <c r="F1515" t="inlineStr">
        <is>
          <t>0494083562</t>
        </is>
      </c>
      <c r="G1515" t="inlineStr">
        <is>
          <t>Amina Chen</t>
        </is>
      </c>
      <c r="H1515" t="inlineStr">
        <is>
          <t>2022-04-15</t>
        </is>
      </c>
      <c r="I1515" t="b">
        <v>1</v>
      </c>
      <c r="J1515" t="inlineStr">
        <is>
          <t>active</t>
        </is>
      </c>
      <c r="K1515" t="inlineStr">
        <is>
          <t>Food importers</t>
        </is>
      </c>
    </row>
    <row r="1516">
      <c r="A1516" t="inlineStr">
        <is>
          <t>T510311</t>
        </is>
      </c>
      <c r="B1516" t="inlineStr">
        <is>
          <t>Summit Restaurants International Ltd</t>
        </is>
      </c>
      <c r="D1516" t="inlineStr">
        <is>
          <t>133 Market Street</t>
        </is>
      </c>
      <c r="E1516" t="inlineStr">
        <is>
          <t>Capital</t>
        </is>
      </c>
      <c r="F1516" t="inlineStr">
        <is>
          <t>0865069799</t>
        </is>
      </c>
      <c r="G1516" t="inlineStr">
        <is>
          <t>Fatima Osei</t>
        </is>
      </c>
      <c r="H1516" t="inlineStr">
        <is>
          <t>2022-06-23</t>
        </is>
      </c>
      <c r="I1516" t="b">
        <v>1</v>
      </c>
      <c r="J1516" t="inlineStr">
        <is>
          <t>active</t>
        </is>
      </c>
      <c r="K1516" t="inlineStr">
        <is>
          <t>Textiles and apparel</t>
        </is>
      </c>
    </row>
    <row r="1517">
      <c r="A1517" t="inlineStr">
        <is>
          <t>T897446</t>
        </is>
      </c>
      <c r="B1517" t="inlineStr">
        <is>
          <t>Star Services Partners Ltd</t>
        </is>
      </c>
      <c r="D1517" t="inlineStr">
        <is>
          <t>385 Bazaar Lane</t>
        </is>
      </c>
      <c r="E1517" t="inlineStr">
        <is>
          <t>Coastal</t>
        </is>
      </c>
      <c r="F1517" t="inlineStr">
        <is>
          <t>0735009270</t>
        </is>
      </c>
      <c r="G1517" t="inlineStr">
        <is>
          <t>Amina Rahman</t>
        </is>
      </c>
      <c r="H1517" t="inlineStr">
        <is>
          <t>2021-04-10</t>
        </is>
      </c>
      <c r="I1517" t="b">
        <v>0</v>
      </c>
      <c r="J1517" t="inlineStr">
        <is>
          <t>active</t>
        </is>
      </c>
      <c r="K1517" t="inlineStr">
        <is>
          <t>Steel and construction</t>
        </is>
      </c>
    </row>
    <row r="1518">
      <c r="A1518" t="inlineStr">
        <is>
          <t>T674080</t>
        </is>
      </c>
      <c r="B1518" t="inlineStr">
        <is>
          <t>Twin Rivers Construction Enterprises</t>
        </is>
      </c>
      <c r="D1518" t="inlineStr">
        <is>
          <t>199 Bazaar Lane</t>
        </is>
      </c>
      <c r="E1518" t="inlineStr">
        <is>
          <t>North</t>
        </is>
      </c>
      <c r="F1518" t="inlineStr">
        <is>
          <t>0636582748</t>
        </is>
      </c>
      <c r="G1518" t="inlineStr">
        <is>
          <t>Joseph Silva</t>
        </is>
      </c>
      <c r="H1518" t="inlineStr">
        <is>
          <t>2020-04-07</t>
        </is>
      </c>
      <c r="I1518" t="b">
        <v>1</v>
      </c>
      <c r="J1518" t="inlineStr">
        <is>
          <t>active</t>
        </is>
      </c>
      <c r="K1518" t="inlineStr">
        <is>
          <t>Medical devices</t>
        </is>
      </c>
    </row>
    <row r="1519">
      <c r="A1519" t="inlineStr">
        <is>
          <t>T325285</t>
        </is>
      </c>
      <c r="B1519" t="inlineStr">
        <is>
          <t>Silk Road Holdings Partners Ltd</t>
        </is>
      </c>
      <c r="D1519" t="inlineStr">
        <is>
          <t>389 Garden Lane</t>
        </is>
      </c>
      <c r="E1519" t="inlineStr">
        <is>
          <t>North</t>
        </is>
      </c>
      <c r="F1519" t="inlineStr">
        <is>
          <t>0716418378</t>
        </is>
      </c>
      <c r="G1519" t="inlineStr">
        <is>
          <t>Ravi Novak</t>
        </is>
      </c>
      <c r="H1519" t="inlineStr">
        <is>
          <t>2011-12-30</t>
        </is>
      </c>
      <c r="I1519" t="b">
        <v>1</v>
      </c>
      <c r="J1519" t="inlineStr">
        <is>
          <t>dormant</t>
        </is>
      </c>
      <c r="K1519" t="inlineStr">
        <is>
          <t>Machinery</t>
        </is>
      </c>
    </row>
    <row r="1520">
      <c r="A1520" t="inlineStr">
        <is>
          <t>T379159</t>
        </is>
      </c>
      <c r="B1520" t="inlineStr">
        <is>
          <t>Inverness Consulting &amp; Sons</t>
        </is>
      </c>
      <c r="D1520" t="inlineStr">
        <is>
          <t>47 Temple Street</t>
        </is>
      </c>
      <c r="E1520" t="inlineStr">
        <is>
          <t>Coastal</t>
        </is>
      </c>
      <c r="F1520" t="inlineStr">
        <is>
          <t>0804748311</t>
        </is>
      </c>
      <c r="G1520" t="inlineStr">
        <is>
          <t>Ravi Rahman</t>
        </is>
      </c>
      <c r="H1520" t="inlineStr">
        <is>
          <t>2021-06-06</t>
        </is>
      </c>
      <c r="I1520" t="b">
        <v>0</v>
      </c>
      <c r="J1520" t="inlineStr">
        <is>
          <t>active</t>
        </is>
      </c>
      <c r="K1520" t="inlineStr">
        <is>
          <t>Steel and construction</t>
        </is>
      </c>
    </row>
    <row r="1521">
      <c r="A1521" t="inlineStr">
        <is>
          <t>T805820</t>
        </is>
      </c>
      <c r="B1521" t="inlineStr">
        <is>
          <t>Silver Logistics Co., Ltd</t>
        </is>
      </c>
      <c r="D1521" t="inlineStr">
        <is>
          <t>28 Bazaar Lane</t>
        </is>
      </c>
      <c r="E1521" t="inlineStr">
        <is>
          <t>West</t>
        </is>
      </c>
      <c r="F1521" t="inlineStr">
        <is>
          <t>0469005771</t>
        </is>
      </c>
      <c r="G1521" t="inlineStr">
        <is>
          <t>Joseph Silva</t>
        </is>
      </c>
      <c r="H1521" t="inlineStr">
        <is>
          <t>2021-11-11</t>
        </is>
      </c>
      <c r="I1521" t="b">
        <v>1</v>
      </c>
      <c r="J1521" t="inlineStr">
        <is>
          <t>active</t>
        </is>
      </c>
      <c r="K1521" t="inlineStr">
        <is>
          <t>Textiles and apparel</t>
        </is>
      </c>
    </row>
    <row r="1522">
      <c r="A1522" t="inlineStr">
        <is>
          <t>T270003</t>
        </is>
      </c>
      <c r="B1522" t="inlineStr">
        <is>
          <t>Ashcombe Holdings Co., Ltd</t>
        </is>
      </c>
      <c r="D1522" t="inlineStr">
        <is>
          <t>215 Riverside</t>
        </is>
      </c>
      <c r="E1522" t="inlineStr">
        <is>
          <t>West</t>
        </is>
      </c>
      <c r="F1522" t="inlineStr">
        <is>
          <t>0787487255</t>
        </is>
      </c>
      <c r="G1522" t="inlineStr">
        <is>
          <t>Daniel Rahman</t>
        </is>
      </c>
      <c r="H1522" t="inlineStr">
        <is>
          <t>2020-10-23</t>
        </is>
      </c>
      <c r="I1522" t="b">
        <v>1</v>
      </c>
      <c r="J1522" t="inlineStr">
        <is>
          <t>active</t>
        </is>
      </c>
      <c r="K1522" t="inlineStr">
        <is>
          <t>Food importers</t>
        </is>
      </c>
    </row>
    <row r="1523">
      <c r="A1523" t="inlineStr">
        <is>
          <t>T323917</t>
        </is>
      </c>
      <c r="B1523" t="inlineStr">
        <is>
          <t>Central Clinic International Ltd</t>
        </is>
      </c>
      <c r="D1523" t="inlineStr">
        <is>
          <t>247 Mill Road</t>
        </is>
      </c>
      <c r="E1523" t="inlineStr">
        <is>
          <t>West</t>
        </is>
      </c>
      <c r="F1523" t="inlineStr">
        <is>
          <t>0755647799</t>
        </is>
      </c>
      <c r="G1523" t="inlineStr">
        <is>
          <t>Daniel Novak</t>
        </is>
      </c>
      <c r="H1523" t="inlineStr">
        <is>
          <t>2017-03-16</t>
        </is>
      </c>
      <c r="I1523" t="b">
        <v>1</v>
      </c>
      <c r="J1523" t="inlineStr">
        <is>
          <t>active</t>
        </is>
      </c>
      <c r="K1523" t="inlineStr">
        <is>
          <t>Fuel and chemicals</t>
        </is>
      </c>
    </row>
    <row r="1524">
      <c r="A1524" t="inlineStr">
        <is>
          <t>T306678</t>
        </is>
      </c>
      <c r="B1524" t="inlineStr">
        <is>
          <t>Orchid Construction Holdings Ltd</t>
        </is>
      </c>
      <c r="D1524" t="inlineStr">
        <is>
          <t>13 Harbour Road</t>
        </is>
      </c>
      <c r="E1524" t="inlineStr">
        <is>
          <t>Capital</t>
        </is>
      </c>
      <c r="F1524" t="inlineStr">
        <is>
          <t>0478017461</t>
        </is>
      </c>
      <c r="G1524" t="inlineStr">
        <is>
          <t>Daniel Novak</t>
        </is>
      </c>
      <c r="H1524" t="inlineStr">
        <is>
          <t>2019-03-14</t>
        </is>
      </c>
      <c r="I1524" t="b">
        <v>1</v>
      </c>
      <c r="J1524" t="inlineStr">
        <is>
          <t>active</t>
        </is>
      </c>
      <c r="K1524" t="inlineStr">
        <is>
          <t>Food importers</t>
        </is>
      </c>
    </row>
    <row r="1525">
      <c r="A1525" t="inlineStr">
        <is>
          <t>T673857</t>
        </is>
      </c>
      <c r="B1525" t="inlineStr">
        <is>
          <t>Cobalt Logistics Limited</t>
        </is>
      </c>
      <c r="D1525" t="inlineStr">
        <is>
          <t>98 Harbour Road</t>
        </is>
      </c>
      <c r="E1525" t="inlineStr">
        <is>
          <t>East</t>
        </is>
      </c>
      <c r="F1525" t="inlineStr">
        <is>
          <t>0648120455</t>
        </is>
      </c>
      <c r="G1525" t="inlineStr">
        <is>
          <t>Daniel Novak</t>
        </is>
      </c>
      <c r="H1525" t="inlineStr">
        <is>
          <t>2010-09-16</t>
        </is>
      </c>
      <c r="I1525" t="b">
        <v>0</v>
      </c>
      <c r="J1525" t="inlineStr">
        <is>
          <t>active</t>
        </is>
      </c>
      <c r="K1525" t="inlineStr">
        <is>
          <t>Cosmetics and personal care</t>
        </is>
      </c>
    </row>
    <row r="1526">
      <c r="A1526" t="inlineStr">
        <is>
          <t>T508947</t>
        </is>
      </c>
      <c r="B1526" t="inlineStr">
        <is>
          <t>Green Valley Restaurants Co.</t>
        </is>
      </c>
      <c r="D1526" t="inlineStr">
        <is>
          <t>35 Bazaar Lane</t>
        </is>
      </c>
      <c r="E1526" t="inlineStr">
        <is>
          <t>North</t>
        </is>
      </c>
      <c r="F1526" t="inlineStr">
        <is>
          <t>0656566329</t>
        </is>
      </c>
      <c r="G1526" t="inlineStr">
        <is>
          <t>Ravi Osei</t>
        </is>
      </c>
      <c r="H1526" t="inlineStr">
        <is>
          <t>2020-12-01</t>
        </is>
      </c>
      <c r="I1526" t="b">
        <v>1</v>
      </c>
      <c r="J1526" t="inlineStr">
        <is>
          <t>active</t>
        </is>
      </c>
      <c r="K1526" t="inlineStr">
        <is>
          <t>Medical devices</t>
        </is>
      </c>
    </row>
    <row r="1527">
      <c r="A1527" t="inlineStr">
        <is>
          <t>T727739</t>
        </is>
      </c>
      <c r="B1527" t="inlineStr">
        <is>
          <t>Arden Services International Ltd</t>
        </is>
      </c>
      <c r="D1527" t="inlineStr">
        <is>
          <t>264 Industrial Estate</t>
        </is>
      </c>
      <c r="E1527" t="inlineStr">
        <is>
          <t>South</t>
        </is>
      </c>
      <c r="F1527" t="inlineStr">
        <is>
          <t>0798762413</t>
        </is>
      </c>
      <c r="G1527" t="inlineStr">
        <is>
          <t>Fatima Osei</t>
        </is>
      </c>
      <c r="H1527" t="inlineStr">
        <is>
          <t>2014-03-15</t>
        </is>
      </c>
      <c r="I1527" t="b">
        <v>1</v>
      </c>
      <c r="J1527" t="inlineStr">
        <is>
          <t>active</t>
        </is>
      </c>
      <c r="K1527" t="inlineStr">
        <is>
          <t>Medical devices</t>
        </is>
      </c>
    </row>
    <row r="1528">
      <c r="A1528" t="inlineStr">
        <is>
          <t>T346672</t>
        </is>
      </c>
      <c r="B1528" t="inlineStr">
        <is>
          <t>Saffron Services Ltd</t>
        </is>
      </c>
      <c r="D1528" t="inlineStr">
        <is>
          <t>364 Market Street</t>
        </is>
      </c>
      <c r="E1528" t="inlineStr">
        <is>
          <t>East</t>
        </is>
      </c>
      <c r="F1528" t="inlineStr">
        <is>
          <t>0667867401</t>
        </is>
      </c>
      <c r="G1528" t="inlineStr">
        <is>
          <t>Fatima Patel</t>
        </is>
      </c>
      <c r="H1528" t="inlineStr">
        <is>
          <t>2015-10-02</t>
        </is>
      </c>
      <c r="I1528" t="b">
        <v>0</v>
      </c>
      <c r="J1528" t="inlineStr">
        <is>
          <t>active</t>
        </is>
      </c>
      <c r="K1528" t="inlineStr">
        <is>
          <t>Machinery</t>
        </is>
      </c>
    </row>
    <row r="1529">
      <c r="A1529" t="inlineStr">
        <is>
          <t>T878738</t>
        </is>
      </c>
      <c r="B1529" t="inlineStr">
        <is>
          <t>Arden Consulting Enterprises</t>
        </is>
      </c>
      <c r="D1529" t="inlineStr">
        <is>
          <t>20 Garden Lane</t>
        </is>
      </c>
      <c r="E1529" t="inlineStr">
        <is>
          <t>West</t>
        </is>
      </c>
      <c r="F1529" t="inlineStr">
        <is>
          <t>0716938044</t>
        </is>
      </c>
      <c r="G1529" t="inlineStr">
        <is>
          <t>Amina Chen</t>
        </is>
      </c>
      <c r="H1529" t="inlineStr">
        <is>
          <t>2014-04-08</t>
        </is>
      </c>
      <c r="I1529" t="b">
        <v>1</v>
      </c>
      <c r="J1529" t="inlineStr">
        <is>
          <t>active</t>
        </is>
      </c>
      <c r="K1529" t="inlineStr">
        <is>
          <t>Machinery</t>
        </is>
      </c>
    </row>
    <row r="1530">
      <c r="A1530" t="inlineStr">
        <is>
          <t>T680373</t>
        </is>
      </c>
      <c r="B1530" t="inlineStr">
        <is>
          <t>Green Valley Logistics Enterprises</t>
        </is>
      </c>
      <c r="D1530" t="inlineStr">
        <is>
          <t>370 Harbour Road</t>
        </is>
      </c>
      <c r="E1530" t="inlineStr">
        <is>
          <t>South</t>
        </is>
      </c>
      <c r="F1530" t="inlineStr">
        <is>
          <t>0244533273</t>
        </is>
      </c>
      <c r="G1530" t="inlineStr">
        <is>
          <t>Joseph Silva</t>
        </is>
      </c>
      <c r="H1530" t="inlineStr">
        <is>
          <t>2012-09-02</t>
        </is>
      </c>
      <c r="I1530" t="b">
        <v>1</v>
      </c>
      <c r="J1530" t="inlineStr">
        <is>
          <t>active</t>
        </is>
      </c>
      <c r="K1530" t="inlineStr">
        <is>
          <t>Textiles and apparel</t>
        </is>
      </c>
    </row>
    <row r="1531">
      <c r="A1531" t="inlineStr">
        <is>
          <t>T767246</t>
        </is>
      </c>
      <c r="B1531" t="inlineStr">
        <is>
          <t>Twin Rivers Consulting Co.</t>
        </is>
      </c>
      <c r="D1531" t="inlineStr">
        <is>
          <t>377 Bazaar Lane</t>
        </is>
      </c>
      <c r="E1531" t="inlineStr">
        <is>
          <t>East</t>
        </is>
      </c>
      <c r="F1531" t="inlineStr">
        <is>
          <t>0674946964</t>
        </is>
      </c>
      <c r="G1531" t="inlineStr">
        <is>
          <t>Ravi Silva</t>
        </is>
      </c>
      <c r="H1531" t="inlineStr">
        <is>
          <t>2022-12-13</t>
        </is>
      </c>
      <c r="I1531" t="b">
        <v>1</v>
      </c>
      <c r="J1531" t="inlineStr">
        <is>
          <t>active</t>
        </is>
      </c>
      <c r="K1531" t="inlineStr">
        <is>
          <t>Electronics</t>
        </is>
      </c>
    </row>
    <row r="1532">
      <c r="A1532" t="inlineStr">
        <is>
          <t>T787910</t>
        </is>
      </c>
      <c r="B1532" t="inlineStr">
        <is>
          <t>Blue Ocean Holdings Partners Ltd</t>
        </is>
      </c>
      <c r="D1532" t="inlineStr">
        <is>
          <t>346 Riverside</t>
        </is>
      </c>
      <c r="E1532" t="inlineStr">
        <is>
          <t>West</t>
        </is>
      </c>
      <c r="F1532" t="inlineStr">
        <is>
          <t>0710232828</t>
        </is>
      </c>
      <c r="G1532" t="inlineStr">
        <is>
          <t>Fatima Osei</t>
        </is>
      </c>
      <c r="H1532" t="inlineStr">
        <is>
          <t>2016-08-29</t>
        </is>
      </c>
      <c r="I1532" t="b">
        <v>1</v>
      </c>
      <c r="J1532" t="inlineStr">
        <is>
          <t>active</t>
        </is>
      </c>
      <c r="K1532" t="inlineStr">
        <is>
          <t>Steel and construction</t>
        </is>
      </c>
    </row>
    <row r="1533">
      <c r="A1533" t="inlineStr">
        <is>
          <t>T508470</t>
        </is>
      </c>
      <c r="B1533" t="inlineStr">
        <is>
          <t>Horizon Consulting Holdings Ltd</t>
        </is>
      </c>
      <c r="D1533" t="inlineStr">
        <is>
          <t>69 Airport Road</t>
        </is>
      </c>
      <c r="E1533" t="inlineStr">
        <is>
          <t>Coastal</t>
        </is>
      </c>
      <c r="F1533" t="inlineStr">
        <is>
          <t>0409345088</t>
        </is>
      </c>
      <c r="G1533" t="inlineStr">
        <is>
          <t>Fatima Osei</t>
        </is>
      </c>
      <c r="H1533" t="inlineStr">
        <is>
          <t>2024-10-07</t>
        </is>
      </c>
      <c r="I1533" t="b">
        <v>0</v>
      </c>
      <c r="J1533" t="inlineStr">
        <is>
          <t>active</t>
        </is>
      </c>
      <c r="K1533" t="inlineStr">
        <is>
          <t>Vehicles and parts</t>
        </is>
      </c>
    </row>
    <row r="1534">
      <c r="A1534" t="inlineStr">
        <is>
          <t>T331613</t>
        </is>
      </c>
      <c r="B1534" t="inlineStr">
        <is>
          <t>Star Consulting Co., Ltd</t>
        </is>
      </c>
      <c r="D1534" t="inlineStr">
        <is>
          <t>279 Industrial Estate</t>
        </is>
      </c>
      <c r="E1534" t="inlineStr">
        <is>
          <t>West</t>
        </is>
      </c>
      <c r="F1534" t="inlineStr">
        <is>
          <t>0961641470</t>
        </is>
      </c>
      <c r="G1534" t="inlineStr">
        <is>
          <t>Mei Osei</t>
        </is>
      </c>
      <c r="H1534" t="inlineStr">
        <is>
          <t>2011-07-11</t>
        </is>
      </c>
      <c r="I1534" t="b">
        <v>1</v>
      </c>
      <c r="J1534" t="inlineStr">
        <is>
          <t>active</t>
        </is>
      </c>
      <c r="K1534" t="inlineStr">
        <is>
          <t>Vehicles and parts</t>
        </is>
      </c>
    </row>
    <row r="1535">
      <c r="A1535" t="inlineStr">
        <is>
          <t>T437739</t>
        </is>
      </c>
      <c r="B1535" t="inlineStr">
        <is>
          <t>Great Vellmoor Services Co.</t>
        </is>
      </c>
      <c r="D1535" t="inlineStr">
        <is>
          <t>348 Riverside</t>
        </is>
      </c>
      <c r="E1535" t="inlineStr">
        <is>
          <t>South</t>
        </is>
      </c>
      <c r="F1535" t="inlineStr">
        <is>
          <t>0820601717</t>
        </is>
      </c>
      <c r="G1535" t="inlineStr">
        <is>
          <t>Daniel Novak</t>
        </is>
      </c>
      <c r="H1535" t="inlineStr">
        <is>
          <t>2016-10-23</t>
        </is>
      </c>
      <c r="I1535" t="b">
        <v>0</v>
      </c>
      <c r="J1535" t="inlineStr">
        <is>
          <t>active</t>
        </is>
      </c>
      <c r="K1535" t="inlineStr">
        <is>
          <t>Medical devices</t>
        </is>
      </c>
    </row>
    <row r="1536">
      <c r="A1536" t="inlineStr">
        <is>
          <t>T615510</t>
        </is>
      </c>
      <c r="B1536" t="inlineStr">
        <is>
          <t>Twin Rivers Construction Group Ltd</t>
        </is>
      </c>
      <c r="D1536" t="inlineStr">
        <is>
          <t>108 Airport Road</t>
        </is>
      </c>
      <c r="E1536" t="inlineStr">
        <is>
          <t>Coastal</t>
        </is>
      </c>
      <c r="F1536" t="inlineStr">
        <is>
          <t>0831468795</t>
        </is>
      </c>
      <c r="G1536" t="inlineStr">
        <is>
          <t>Daniel Chen</t>
        </is>
      </c>
      <c r="H1536" t="inlineStr">
        <is>
          <t>2021-08-10</t>
        </is>
      </c>
      <c r="I1536" t="b">
        <v>1</v>
      </c>
      <c r="J1536" t="inlineStr">
        <is>
          <t>dormant</t>
        </is>
      </c>
      <c r="K1536" t="inlineStr">
        <is>
          <t>Cosmetics and personal care</t>
        </is>
      </c>
    </row>
    <row r="1537">
      <c r="A1537" t="inlineStr">
        <is>
          <t>T933668</t>
        </is>
      </c>
      <c r="B1537" t="inlineStr">
        <is>
          <t>Dunmore Services International Ltd</t>
        </is>
      </c>
      <c r="D1537" t="inlineStr">
        <is>
          <t>218 Industrial Estate</t>
        </is>
      </c>
      <c r="E1537" t="inlineStr">
        <is>
          <t>West</t>
        </is>
      </c>
      <c r="F1537" t="inlineStr">
        <is>
          <t>0982066304</t>
        </is>
      </c>
      <c r="G1537" t="inlineStr">
        <is>
          <t>Ravi Silva</t>
        </is>
      </c>
      <c r="H1537" t="inlineStr">
        <is>
          <t>2010-12-21</t>
        </is>
      </c>
      <c r="I1537" t="b">
        <v>1</v>
      </c>
      <c r="J1537" t="inlineStr">
        <is>
          <t>active</t>
        </is>
      </c>
      <c r="K1537" t="inlineStr">
        <is>
          <t>Tobacco and beverages</t>
        </is>
      </c>
    </row>
    <row r="1538">
      <c r="A1538" t="inlineStr">
        <is>
          <t>T899213</t>
        </is>
      </c>
      <c r="B1538" t="inlineStr">
        <is>
          <t>Aldergate Consulting Enterprises</t>
        </is>
      </c>
      <c r="D1538" t="inlineStr">
        <is>
          <t>280 Industrial Estate</t>
        </is>
      </c>
      <c r="E1538" t="inlineStr">
        <is>
          <t>North</t>
        </is>
      </c>
      <c r="F1538" t="inlineStr">
        <is>
          <t>0203702736</t>
        </is>
      </c>
      <c r="G1538" t="inlineStr">
        <is>
          <t>Joseph Novak</t>
        </is>
      </c>
      <c r="H1538" t="inlineStr">
        <is>
          <t>2022-10-29</t>
        </is>
      </c>
      <c r="I1538" t="b">
        <v>1</v>
      </c>
      <c r="J1538" t="inlineStr">
        <is>
          <t>dormant</t>
        </is>
      </c>
      <c r="K1538" t="inlineStr">
        <is>
          <t>Tobacco and beverages</t>
        </is>
      </c>
    </row>
    <row r="1539">
      <c r="A1539" t="inlineStr">
        <is>
          <t>T575802</t>
        </is>
      </c>
      <c r="B1539" t="inlineStr">
        <is>
          <t>Golden Restaurants &amp; Sons</t>
        </is>
      </c>
      <c r="D1539" t="inlineStr">
        <is>
          <t>184 Garden Lane</t>
        </is>
      </c>
      <c r="E1539" t="inlineStr">
        <is>
          <t>North</t>
        </is>
      </c>
      <c r="F1539" t="inlineStr">
        <is>
          <t>0728163210</t>
        </is>
      </c>
      <c r="G1539" t="inlineStr">
        <is>
          <t>Amina Silva</t>
        </is>
      </c>
      <c r="H1539" t="inlineStr">
        <is>
          <t>2018-12-13</t>
        </is>
      </c>
      <c r="I1539" t="b">
        <v>1</v>
      </c>
      <c r="J1539" t="inlineStr">
        <is>
          <t>active</t>
        </is>
      </c>
      <c r="K1539" t="inlineStr">
        <is>
          <t>General trading</t>
        </is>
      </c>
    </row>
    <row r="1540">
      <c r="A1540" t="inlineStr">
        <is>
          <t>T738574</t>
        </is>
      </c>
      <c r="B1540" t="inlineStr">
        <is>
          <t>Twin Rivers Holdings &amp; Sons</t>
        </is>
      </c>
      <c r="D1540" t="inlineStr">
        <is>
          <t>228 Market Street</t>
        </is>
      </c>
      <c r="E1540" t="inlineStr">
        <is>
          <t>North</t>
        </is>
      </c>
      <c r="F1540" t="inlineStr">
        <is>
          <t>0895579600</t>
        </is>
      </c>
      <c r="G1540" t="inlineStr">
        <is>
          <t>Daniel Osei</t>
        </is>
      </c>
      <c r="H1540" t="inlineStr">
        <is>
          <t>2012-03-15</t>
        </is>
      </c>
      <c r="I1540" t="b">
        <v>1</v>
      </c>
      <c r="J1540" t="inlineStr">
        <is>
          <t>active</t>
        </is>
      </c>
      <c r="K1540" t="inlineStr">
        <is>
          <t>Textiles and apparel</t>
        </is>
      </c>
    </row>
    <row r="1541">
      <c r="A1541" t="inlineStr">
        <is>
          <t>T935750</t>
        </is>
      </c>
      <c r="B1541" t="inlineStr">
        <is>
          <t>Delta Restaurants Enterprises</t>
        </is>
      </c>
      <c r="D1541" t="inlineStr">
        <is>
          <t>35 Airport Road</t>
        </is>
      </c>
      <c r="E1541" t="inlineStr">
        <is>
          <t>North</t>
        </is>
      </c>
      <c r="F1541" t="inlineStr">
        <is>
          <t>0685965385</t>
        </is>
      </c>
      <c r="G1541" t="inlineStr">
        <is>
          <t>Amina Osei</t>
        </is>
      </c>
      <c r="H1541" t="inlineStr">
        <is>
          <t>2019-10-16</t>
        </is>
      </c>
      <c r="I1541" t="b">
        <v>1</v>
      </c>
      <c r="J1541" t="inlineStr">
        <is>
          <t>active</t>
        </is>
      </c>
      <c r="K1541" t="inlineStr">
        <is>
          <t>Medical devices</t>
        </is>
      </c>
    </row>
    <row r="1542">
      <c r="A1542" t="inlineStr">
        <is>
          <t>T559596</t>
        </is>
      </c>
      <c r="B1542" t="inlineStr">
        <is>
          <t>Orchid Holdings Co., Ltd</t>
        </is>
      </c>
      <c r="D1542" t="inlineStr">
        <is>
          <t>236 Market Street</t>
        </is>
      </c>
      <c r="E1542" t="inlineStr">
        <is>
          <t>West</t>
        </is>
      </c>
      <c r="F1542" t="inlineStr">
        <is>
          <t>0705138679</t>
        </is>
      </c>
      <c r="G1542" t="inlineStr">
        <is>
          <t>Daniel Novak</t>
        </is>
      </c>
      <c r="H1542" t="inlineStr">
        <is>
          <t>2011-03-24</t>
        </is>
      </c>
      <c r="I1542" t="b">
        <v>1</v>
      </c>
      <c r="J1542" t="inlineStr">
        <is>
          <t>active</t>
        </is>
      </c>
      <c r="K1542" t="inlineStr">
        <is>
          <t>Electronics</t>
        </is>
      </c>
    </row>
    <row r="1543">
      <c r="A1543" t="inlineStr">
        <is>
          <t>T612404</t>
        </is>
      </c>
      <c r="B1543" t="inlineStr">
        <is>
          <t>Aldergate Consulting Enterprises</t>
        </is>
      </c>
      <c r="D1543" t="inlineStr">
        <is>
          <t>196 Station Road</t>
        </is>
      </c>
      <c r="E1543" t="inlineStr">
        <is>
          <t>North</t>
        </is>
      </c>
      <c r="F1543" t="inlineStr">
        <is>
          <t>0604801285</t>
        </is>
      </c>
      <c r="G1543" t="inlineStr">
        <is>
          <t>Ravi Silva</t>
        </is>
      </c>
      <c r="H1543" t="inlineStr">
        <is>
          <t>2021-04-30</t>
        </is>
      </c>
      <c r="I1543" t="b">
        <v>1</v>
      </c>
      <c r="J1543" t="inlineStr">
        <is>
          <t>active</t>
        </is>
      </c>
      <c r="K1543" t="inlineStr">
        <is>
          <t>Medical devices</t>
        </is>
      </c>
    </row>
    <row r="1544">
      <c r="A1544" t="inlineStr">
        <is>
          <t>T926920</t>
        </is>
      </c>
      <c r="B1544" t="inlineStr">
        <is>
          <t>Eastern Clinic Co., Ltd</t>
        </is>
      </c>
      <c r="D1544" t="inlineStr">
        <is>
          <t>270 Garden Lane</t>
        </is>
      </c>
      <c r="E1544" t="inlineStr">
        <is>
          <t>East</t>
        </is>
      </c>
      <c r="F1544" t="inlineStr">
        <is>
          <t>0785434362</t>
        </is>
      </c>
      <c r="G1544" t="inlineStr">
        <is>
          <t>Ravi Silva</t>
        </is>
      </c>
      <c r="H1544" t="inlineStr">
        <is>
          <t>2012-01-16</t>
        </is>
      </c>
      <c r="I1544" t="b">
        <v>0</v>
      </c>
      <c r="J1544" t="inlineStr">
        <is>
          <t>active</t>
        </is>
      </c>
      <c r="K1544" t="inlineStr">
        <is>
          <t>Steel and construction</t>
        </is>
      </c>
    </row>
    <row r="1545">
      <c r="A1545" t="inlineStr">
        <is>
          <t>T317092</t>
        </is>
      </c>
      <c r="B1545" t="inlineStr">
        <is>
          <t>Central Restaurants Co., Ltd</t>
        </is>
      </c>
      <c r="D1545" t="inlineStr">
        <is>
          <t>224 Station Road</t>
        </is>
      </c>
      <c r="E1545" t="inlineStr">
        <is>
          <t>East</t>
        </is>
      </c>
      <c r="F1545" t="inlineStr">
        <is>
          <t>0745165805</t>
        </is>
      </c>
      <c r="G1545" t="inlineStr">
        <is>
          <t>Mei Chen</t>
        </is>
      </c>
      <c r="H1545" t="inlineStr">
        <is>
          <t>2018-04-18</t>
        </is>
      </c>
      <c r="I1545" t="b">
        <v>1</v>
      </c>
      <c r="J1545" t="inlineStr">
        <is>
          <t>active</t>
        </is>
      </c>
      <c r="K1545" t="inlineStr">
        <is>
          <t>Furniture and household</t>
        </is>
      </c>
    </row>
    <row r="1546">
      <c r="A1546" t="inlineStr">
        <is>
          <t>T837829</t>
        </is>
      </c>
      <c r="B1546" t="inlineStr">
        <is>
          <t>Sunrise Clinic Ltd</t>
        </is>
      </c>
      <c r="D1546" t="inlineStr">
        <is>
          <t>165 Market Street</t>
        </is>
      </c>
      <c r="E1546" t="inlineStr">
        <is>
          <t>East</t>
        </is>
      </c>
      <c r="F1546" t="inlineStr">
        <is>
          <t>0821261223</t>
        </is>
      </c>
      <c r="G1546" t="inlineStr">
        <is>
          <t>Ravi Patel</t>
        </is>
      </c>
      <c r="H1546" t="inlineStr">
        <is>
          <t>2019-02-09</t>
        </is>
      </c>
      <c r="I1546" t="b">
        <v>1</v>
      </c>
      <c r="J1546" t="inlineStr">
        <is>
          <t>active</t>
        </is>
      </c>
      <c r="K1546" t="inlineStr">
        <is>
          <t>Food importers</t>
        </is>
      </c>
    </row>
    <row r="1547">
      <c r="A1547" t="inlineStr">
        <is>
          <t>T316675</t>
        </is>
      </c>
      <c r="B1547" t="inlineStr">
        <is>
          <t>Coral Logistics Ltd</t>
        </is>
      </c>
      <c r="D1547" t="inlineStr">
        <is>
          <t>230 Riverside</t>
        </is>
      </c>
      <c r="E1547" t="inlineStr">
        <is>
          <t>North</t>
        </is>
      </c>
      <c r="F1547" t="inlineStr">
        <is>
          <t>0216309654</t>
        </is>
      </c>
      <c r="G1547" t="inlineStr">
        <is>
          <t>Fatima Silva</t>
        </is>
      </c>
      <c r="H1547" t="inlineStr">
        <is>
          <t>2011-04-16</t>
        </is>
      </c>
      <c r="I1547" t="b">
        <v>1</v>
      </c>
      <c r="J1547" t="inlineStr">
        <is>
          <t>active</t>
        </is>
      </c>
      <c r="K1547" t="inlineStr">
        <is>
          <t>Tobacco and beverages</t>
        </is>
      </c>
    </row>
    <row r="1548">
      <c r="A1548" t="inlineStr">
        <is>
          <t>T383369</t>
        </is>
      </c>
      <c r="B1548" t="inlineStr">
        <is>
          <t>Ashcombe Clinic Limited</t>
        </is>
      </c>
      <c r="D1548" t="inlineStr">
        <is>
          <t>84 Airport Road</t>
        </is>
      </c>
      <c r="E1548" t="inlineStr">
        <is>
          <t>East</t>
        </is>
      </c>
      <c r="F1548" t="inlineStr">
        <is>
          <t>0252000844</t>
        </is>
      </c>
      <c r="G1548" t="inlineStr">
        <is>
          <t>Amina Rahman</t>
        </is>
      </c>
      <c r="H1548" t="inlineStr">
        <is>
          <t>2024-06-03</t>
        </is>
      </c>
      <c r="I1548" t="b">
        <v>1</v>
      </c>
      <c r="J1548" t="inlineStr">
        <is>
          <t>active</t>
        </is>
      </c>
      <c r="K1548" t="inlineStr">
        <is>
          <t>Fuel and chemicals</t>
        </is>
      </c>
    </row>
    <row r="1549">
      <c r="A1549" t="inlineStr">
        <is>
          <t>T690431</t>
        </is>
      </c>
      <c r="B1549" t="inlineStr">
        <is>
          <t>Green Valley Clinic Co.</t>
        </is>
      </c>
      <c r="D1549" t="inlineStr">
        <is>
          <t>312 Harbour Road</t>
        </is>
      </c>
      <c r="E1549" t="inlineStr">
        <is>
          <t>Coastal</t>
        </is>
      </c>
      <c r="F1549" t="inlineStr">
        <is>
          <t>0420046182</t>
        </is>
      </c>
      <c r="G1549" t="inlineStr">
        <is>
          <t>Fatima Patel</t>
        </is>
      </c>
      <c r="H1549" t="inlineStr">
        <is>
          <t>2012-06-22</t>
        </is>
      </c>
      <c r="I1549" t="b">
        <v>1</v>
      </c>
      <c r="J1549" t="inlineStr">
        <is>
          <t>active</t>
        </is>
      </c>
      <c r="K1549" t="inlineStr">
        <is>
          <t>Furniture and household</t>
        </is>
      </c>
    </row>
    <row r="1550">
      <c r="A1550" t="inlineStr">
        <is>
          <t>T442009</t>
        </is>
      </c>
      <c r="B1550" t="inlineStr">
        <is>
          <t>Pacific Construction Limited</t>
        </is>
      </c>
      <c r="D1550" t="inlineStr">
        <is>
          <t>181 Harbour Road</t>
        </is>
      </c>
      <c r="E1550" t="inlineStr">
        <is>
          <t>South</t>
        </is>
      </c>
      <c r="F1550" t="inlineStr">
        <is>
          <t>0809690997</t>
        </is>
      </c>
      <c r="G1550" t="inlineStr">
        <is>
          <t>Ravi Chen</t>
        </is>
      </c>
      <c r="H1550" t="inlineStr">
        <is>
          <t>2010-07-15</t>
        </is>
      </c>
      <c r="I1550" t="b">
        <v>1</v>
      </c>
      <c r="J1550" t="inlineStr">
        <is>
          <t>active</t>
        </is>
      </c>
      <c r="K1550" t="inlineStr">
        <is>
          <t>Fuel and chemicals</t>
        </is>
      </c>
    </row>
    <row r="1551">
      <c r="A1551" t="inlineStr">
        <is>
          <t>T568069</t>
        </is>
      </c>
      <c r="B1551" t="inlineStr">
        <is>
          <t>Green Valley Restaurants Ltd</t>
        </is>
      </c>
      <c r="D1551" t="inlineStr">
        <is>
          <t>267 Harbour Road</t>
        </is>
      </c>
      <c r="E1551" t="inlineStr">
        <is>
          <t>North</t>
        </is>
      </c>
      <c r="F1551" t="inlineStr">
        <is>
          <t>0924657492</t>
        </is>
      </c>
      <c r="G1551" t="inlineStr">
        <is>
          <t>Daniel Chen</t>
        </is>
      </c>
      <c r="H1551" t="inlineStr">
        <is>
          <t>2019-06-22</t>
        </is>
      </c>
      <c r="I1551" t="b">
        <v>0</v>
      </c>
      <c r="J1551" t="inlineStr">
        <is>
          <t>active</t>
        </is>
      </c>
      <c r="K1551" t="inlineStr">
        <is>
          <t>Furniture and household</t>
        </is>
      </c>
    </row>
    <row r="1552">
      <c r="A1552" t="inlineStr">
        <is>
          <t>T861214</t>
        </is>
      </c>
      <c r="B1552" t="inlineStr">
        <is>
          <t>Global Clinic Holdings Ltd</t>
        </is>
      </c>
      <c r="D1552" t="inlineStr">
        <is>
          <t>175 Bazaar Lane</t>
        </is>
      </c>
      <c r="E1552" t="inlineStr">
        <is>
          <t>Coastal</t>
        </is>
      </c>
      <c r="F1552" t="inlineStr">
        <is>
          <t>0563475254</t>
        </is>
      </c>
      <c r="G1552" t="inlineStr">
        <is>
          <t>Amina Chen</t>
        </is>
      </c>
      <c r="H1552" t="inlineStr">
        <is>
          <t>2016-05-18</t>
        </is>
      </c>
      <c r="I1552" t="b">
        <v>1</v>
      </c>
      <c r="J1552" t="inlineStr">
        <is>
          <t>dormant</t>
        </is>
      </c>
      <c r="K1552" t="inlineStr">
        <is>
          <t>General trading</t>
        </is>
      </c>
    </row>
    <row r="1553">
      <c r="A1553" t="inlineStr">
        <is>
          <t>T805220</t>
        </is>
      </c>
      <c r="B1553" t="inlineStr">
        <is>
          <t>Golden Construction Ltd</t>
        </is>
      </c>
      <c r="D1553" t="inlineStr">
        <is>
          <t>82 Station Road</t>
        </is>
      </c>
      <c r="E1553" t="inlineStr">
        <is>
          <t>Coastal</t>
        </is>
      </c>
      <c r="F1553" t="inlineStr">
        <is>
          <t>0768514317</t>
        </is>
      </c>
      <c r="G1553" t="inlineStr">
        <is>
          <t>Fatima Chen</t>
        </is>
      </c>
      <c r="H1553" t="inlineStr">
        <is>
          <t>2013-10-22</t>
        </is>
      </c>
      <c r="I1553" t="b">
        <v>1</v>
      </c>
      <c r="J1553" t="inlineStr">
        <is>
          <t>dormant</t>
        </is>
      </c>
      <c r="K1553" t="inlineStr">
        <is>
          <t>Steel and construction</t>
        </is>
      </c>
    </row>
    <row r="1554">
      <c r="A1554" t="inlineStr">
        <is>
          <t>T650601</t>
        </is>
      </c>
      <c r="B1554" t="inlineStr">
        <is>
          <t>Arden Logistics International Ltd</t>
        </is>
      </c>
      <c r="D1554" t="inlineStr">
        <is>
          <t>69 Mill Road</t>
        </is>
      </c>
      <c r="E1554" t="inlineStr">
        <is>
          <t>South</t>
        </is>
      </c>
      <c r="F1554" t="inlineStr">
        <is>
          <t>0756395072</t>
        </is>
      </c>
      <c r="G1554" t="inlineStr">
        <is>
          <t>Joseph Novak</t>
        </is>
      </c>
      <c r="H1554" t="inlineStr">
        <is>
          <t>2022-02-22</t>
        </is>
      </c>
      <c r="I1554" t="b">
        <v>1</v>
      </c>
      <c r="J1554" t="inlineStr">
        <is>
          <t>active</t>
        </is>
      </c>
      <c r="K1554" t="inlineStr">
        <is>
          <t>Pharmaceuticals</t>
        </is>
      </c>
    </row>
    <row r="1555">
      <c r="A1555" t="inlineStr">
        <is>
          <t>T473627</t>
        </is>
      </c>
      <c r="B1555" t="inlineStr">
        <is>
          <t>Aldergate Clinic Holdings Ltd</t>
        </is>
      </c>
      <c r="D1555" t="inlineStr">
        <is>
          <t>37 Mill Road</t>
        </is>
      </c>
      <c r="E1555" t="inlineStr">
        <is>
          <t>North</t>
        </is>
      </c>
      <c r="F1555" t="inlineStr">
        <is>
          <t>0877996046</t>
        </is>
      </c>
      <c r="G1555" t="inlineStr">
        <is>
          <t>Mei Rahman</t>
        </is>
      </c>
      <c r="H1555" t="inlineStr">
        <is>
          <t>2011-05-17</t>
        </is>
      </c>
      <c r="I1555" t="b">
        <v>1</v>
      </c>
      <c r="J1555" t="inlineStr">
        <is>
          <t>active</t>
        </is>
      </c>
      <c r="K1555" t="inlineStr">
        <is>
          <t>Cosmetics and personal care</t>
        </is>
      </c>
    </row>
    <row r="1556">
      <c r="A1556" t="inlineStr">
        <is>
          <t>T979001</t>
        </is>
      </c>
      <c r="B1556" t="inlineStr">
        <is>
          <t>Summit Consulting &amp; Sons</t>
        </is>
      </c>
      <c r="D1556" t="inlineStr">
        <is>
          <t>135 Harbour Road</t>
        </is>
      </c>
      <c r="E1556" t="inlineStr">
        <is>
          <t>West</t>
        </is>
      </c>
      <c r="F1556" t="inlineStr">
        <is>
          <t>0577294656</t>
        </is>
      </c>
      <c r="G1556" t="inlineStr">
        <is>
          <t>Daniel Silva</t>
        </is>
      </c>
      <c r="H1556" t="inlineStr">
        <is>
          <t>2010-02-17</t>
        </is>
      </c>
      <c r="I1556" t="b">
        <v>1</v>
      </c>
      <c r="J1556" t="inlineStr">
        <is>
          <t>active</t>
        </is>
      </c>
      <c r="K1556" t="inlineStr">
        <is>
          <t>Food importers</t>
        </is>
      </c>
    </row>
    <row r="1557">
      <c r="A1557" t="inlineStr">
        <is>
          <t>T616455</t>
        </is>
      </c>
      <c r="B1557" t="inlineStr">
        <is>
          <t>Harmony Consulting Holdings Ltd</t>
        </is>
      </c>
      <c r="D1557" t="inlineStr">
        <is>
          <t>32 Bazaar Lane</t>
        </is>
      </c>
      <c r="E1557" t="inlineStr">
        <is>
          <t>Coastal</t>
        </is>
      </c>
      <c r="F1557" t="inlineStr">
        <is>
          <t>0774747991</t>
        </is>
      </c>
      <c r="G1557" t="inlineStr">
        <is>
          <t>Ravi Silva</t>
        </is>
      </c>
      <c r="H1557" t="inlineStr">
        <is>
          <t>2018-02-18</t>
        </is>
      </c>
      <c r="I1557" t="b">
        <v>1</v>
      </c>
      <c r="J1557" t="inlineStr">
        <is>
          <t>active</t>
        </is>
      </c>
      <c r="K1557" t="inlineStr">
        <is>
          <t>Furniture and household</t>
        </is>
      </c>
    </row>
    <row r="1558">
      <c r="A1558" t="inlineStr">
        <is>
          <t>T569349</t>
        </is>
      </c>
      <c r="B1558" t="inlineStr">
        <is>
          <t>Delta Services Partners Ltd</t>
        </is>
      </c>
      <c r="D1558" t="inlineStr">
        <is>
          <t>10 Harbour Road</t>
        </is>
      </c>
      <c r="E1558" t="inlineStr">
        <is>
          <t>Capital</t>
        </is>
      </c>
      <c r="F1558" t="inlineStr">
        <is>
          <t>0798754170</t>
        </is>
      </c>
      <c r="G1558" t="inlineStr">
        <is>
          <t>Daniel Rahman</t>
        </is>
      </c>
      <c r="H1558" t="inlineStr">
        <is>
          <t>2014-11-02</t>
        </is>
      </c>
      <c r="I1558" t="b">
        <v>0</v>
      </c>
      <c r="J1558" t="inlineStr">
        <is>
          <t>active</t>
        </is>
      </c>
      <c r="K1558" t="inlineStr">
        <is>
          <t>Machinery</t>
        </is>
      </c>
    </row>
    <row r="1559">
      <c r="A1559" t="inlineStr">
        <is>
          <t>T382298</t>
        </is>
      </c>
      <c r="B1559" t="inlineStr">
        <is>
          <t>Aldergate Holdings Holdings Ltd</t>
        </is>
      </c>
      <c r="D1559" t="inlineStr">
        <is>
          <t>131 Airport Road</t>
        </is>
      </c>
      <c r="E1559" t="inlineStr">
        <is>
          <t>Capital</t>
        </is>
      </c>
      <c r="F1559" t="inlineStr">
        <is>
          <t>0509516651</t>
        </is>
      </c>
      <c r="G1559" t="inlineStr">
        <is>
          <t>Fatima Chen</t>
        </is>
      </c>
      <c r="H1559" t="inlineStr">
        <is>
          <t>2019-08-05</t>
        </is>
      </c>
      <c r="I1559" t="b">
        <v>1</v>
      </c>
      <c r="J1559" t="inlineStr">
        <is>
          <t>active</t>
        </is>
      </c>
      <c r="K1559" t="inlineStr">
        <is>
          <t>Pharmaceuticals</t>
        </is>
      </c>
    </row>
    <row r="1560">
      <c r="A1560" t="inlineStr">
        <is>
          <t>T946579</t>
        </is>
      </c>
      <c r="B1560" t="inlineStr">
        <is>
          <t>Carrick Services Group Ltd</t>
        </is>
      </c>
      <c r="D1560" t="inlineStr">
        <is>
          <t>27 Station Road</t>
        </is>
      </c>
      <c r="E1560" t="inlineStr">
        <is>
          <t>West</t>
        </is>
      </c>
      <c r="F1560" t="inlineStr">
        <is>
          <t>0332775577</t>
        </is>
      </c>
      <c r="G1560" t="inlineStr">
        <is>
          <t>Mei Osei</t>
        </is>
      </c>
      <c r="H1560" t="inlineStr">
        <is>
          <t>2015-05-02</t>
        </is>
      </c>
      <c r="I1560" t="b">
        <v>1</v>
      </c>
      <c r="J1560" t="inlineStr">
        <is>
          <t>active</t>
        </is>
      </c>
      <c r="K1560" t="inlineStr">
        <is>
          <t>Medical devices</t>
        </is>
      </c>
    </row>
    <row r="1561">
      <c r="A1561" t="inlineStr">
        <is>
          <t>T828351</t>
        </is>
      </c>
      <c r="B1561" t="inlineStr">
        <is>
          <t>Dunmore Restaurants Enterprises</t>
        </is>
      </c>
      <c r="D1561" t="inlineStr">
        <is>
          <t>107 Riverside</t>
        </is>
      </c>
      <c r="E1561" t="inlineStr">
        <is>
          <t>South</t>
        </is>
      </c>
      <c r="F1561" t="inlineStr">
        <is>
          <t>0321954806</t>
        </is>
      </c>
      <c r="G1561" t="inlineStr">
        <is>
          <t>Fatima Chen</t>
        </is>
      </c>
      <c r="H1561" t="inlineStr">
        <is>
          <t>2019-07-19</t>
        </is>
      </c>
      <c r="I1561" t="b">
        <v>1</v>
      </c>
      <c r="J1561" t="inlineStr">
        <is>
          <t>active</t>
        </is>
      </c>
      <c r="K1561" t="inlineStr">
        <is>
          <t>Food importers</t>
        </is>
      </c>
    </row>
    <row r="1562">
      <c r="A1562" t="inlineStr">
        <is>
          <t>T241227</t>
        </is>
      </c>
      <c r="B1562" t="inlineStr">
        <is>
          <t>Central Consulting Ltd</t>
        </is>
      </c>
      <c r="D1562" t="inlineStr">
        <is>
          <t>160 Station Road</t>
        </is>
      </c>
      <c r="E1562" t="inlineStr">
        <is>
          <t>West</t>
        </is>
      </c>
      <c r="F1562" t="inlineStr">
        <is>
          <t>0310273796</t>
        </is>
      </c>
      <c r="G1562" t="inlineStr">
        <is>
          <t>Mei Silva</t>
        </is>
      </c>
      <c r="H1562" t="inlineStr">
        <is>
          <t>2010-12-07</t>
        </is>
      </c>
      <c r="I1562" t="b">
        <v>0</v>
      </c>
      <c r="J1562" t="inlineStr">
        <is>
          <t>active</t>
        </is>
      </c>
      <c r="K1562" t="inlineStr">
        <is>
          <t>Vehicles and parts</t>
        </is>
      </c>
    </row>
    <row r="1563">
      <c r="A1563" t="inlineStr">
        <is>
          <t>T345813</t>
        </is>
      </c>
      <c r="B1563" t="inlineStr">
        <is>
          <t>Royal Logistics International Ltd</t>
        </is>
      </c>
      <c r="D1563" t="inlineStr">
        <is>
          <t>289 Airport Road</t>
        </is>
      </c>
      <c r="E1563" t="inlineStr">
        <is>
          <t>North</t>
        </is>
      </c>
      <c r="F1563" t="inlineStr">
        <is>
          <t>0549683779</t>
        </is>
      </c>
      <c r="G1563" t="inlineStr">
        <is>
          <t>Daniel Patel</t>
        </is>
      </c>
      <c r="H1563" t="inlineStr">
        <is>
          <t>2019-12-12</t>
        </is>
      </c>
      <c r="I1563" t="b">
        <v>1</v>
      </c>
      <c r="J1563" t="inlineStr">
        <is>
          <t>active</t>
        </is>
      </c>
      <c r="K1563" t="inlineStr">
        <is>
          <t>Pharmaceuticals</t>
        </is>
      </c>
    </row>
    <row r="1564">
      <c r="A1564" t="inlineStr">
        <is>
          <t>T624357</t>
        </is>
      </c>
      <c r="B1564" t="inlineStr">
        <is>
          <t>Silk Road Consulting Co.</t>
        </is>
      </c>
      <c r="D1564" t="inlineStr">
        <is>
          <t>325 Industrial Estate</t>
        </is>
      </c>
      <c r="E1564" t="inlineStr">
        <is>
          <t>Coastal</t>
        </is>
      </c>
      <c r="F1564" t="inlineStr">
        <is>
          <t>0483320383</t>
        </is>
      </c>
      <c r="G1564" t="inlineStr">
        <is>
          <t>Ravi Novak</t>
        </is>
      </c>
      <c r="H1564" t="inlineStr">
        <is>
          <t>2020-09-12</t>
        </is>
      </c>
      <c r="I1564" t="b">
        <v>0</v>
      </c>
      <c r="J1564" t="inlineStr">
        <is>
          <t>deregistered</t>
        </is>
      </c>
      <c r="K1564" t="inlineStr">
        <is>
          <t>Steel and construction</t>
        </is>
      </c>
    </row>
    <row r="1565">
      <c r="A1565" t="inlineStr">
        <is>
          <t>T636501</t>
        </is>
      </c>
      <c r="B1565" t="inlineStr">
        <is>
          <t>Cobalt Construction Holdings Ltd</t>
        </is>
      </c>
      <c r="D1565" t="inlineStr">
        <is>
          <t>244 Airport Road</t>
        </is>
      </c>
      <c r="E1565" t="inlineStr">
        <is>
          <t>Capital</t>
        </is>
      </c>
      <c r="F1565" t="inlineStr">
        <is>
          <t>0974819953</t>
        </is>
      </c>
      <c r="G1565" t="inlineStr">
        <is>
          <t>Joseph Chen</t>
        </is>
      </c>
      <c r="H1565" t="inlineStr">
        <is>
          <t>2019-02-05</t>
        </is>
      </c>
      <c r="I1565" t="b">
        <v>0</v>
      </c>
      <c r="J1565" t="inlineStr">
        <is>
          <t>active</t>
        </is>
      </c>
      <c r="K1565" t="inlineStr">
        <is>
          <t>Food importers</t>
        </is>
      </c>
    </row>
    <row r="1566">
      <c r="A1566" t="inlineStr">
        <is>
          <t>T995105</t>
        </is>
      </c>
      <c r="B1566" t="inlineStr">
        <is>
          <t>Phoenix Logistics Co.</t>
        </is>
      </c>
      <c r="D1566" t="inlineStr">
        <is>
          <t>382 Station Road</t>
        </is>
      </c>
      <c r="E1566" t="inlineStr">
        <is>
          <t>Coastal</t>
        </is>
      </c>
      <c r="F1566" t="inlineStr">
        <is>
          <t>0663338479</t>
        </is>
      </c>
      <c r="G1566" t="inlineStr">
        <is>
          <t>Fatima Chen</t>
        </is>
      </c>
      <c r="H1566" t="inlineStr">
        <is>
          <t>2010-03-29</t>
        </is>
      </c>
      <c r="I1566" t="b">
        <v>1</v>
      </c>
      <c r="J1566" t="inlineStr">
        <is>
          <t>active</t>
        </is>
      </c>
      <c r="K1566" t="inlineStr">
        <is>
          <t>Textiles and apparel</t>
        </is>
      </c>
    </row>
    <row r="1567">
      <c r="A1567" t="inlineStr">
        <is>
          <t>T955646</t>
        </is>
      </c>
      <c r="B1567" t="inlineStr">
        <is>
          <t>Arden Construction Co., Ltd</t>
        </is>
      </c>
      <c r="D1567" t="inlineStr">
        <is>
          <t>97 Harbour Road</t>
        </is>
      </c>
      <c r="E1567" t="inlineStr">
        <is>
          <t>Capital</t>
        </is>
      </c>
      <c r="F1567" t="inlineStr">
        <is>
          <t>0354904044</t>
        </is>
      </c>
      <c r="G1567" t="inlineStr">
        <is>
          <t>Fatima Silva</t>
        </is>
      </c>
      <c r="H1567" t="inlineStr">
        <is>
          <t>2010-04-11</t>
        </is>
      </c>
      <c r="I1567" t="b">
        <v>1</v>
      </c>
      <c r="J1567" t="inlineStr">
        <is>
          <t>active</t>
        </is>
      </c>
      <c r="K1567" t="inlineStr">
        <is>
          <t>Medical devices</t>
        </is>
      </c>
    </row>
    <row r="1568">
      <c r="A1568" t="inlineStr">
        <is>
          <t>T368419</t>
        </is>
      </c>
      <c r="B1568" t="inlineStr">
        <is>
          <t>Phoenix Restaurants Holdings Ltd</t>
        </is>
      </c>
      <c r="D1568" t="inlineStr">
        <is>
          <t>103 Airport Road</t>
        </is>
      </c>
      <c r="E1568" t="inlineStr">
        <is>
          <t>South</t>
        </is>
      </c>
      <c r="F1568" t="inlineStr">
        <is>
          <t>0231296374</t>
        </is>
      </c>
      <c r="G1568" t="inlineStr">
        <is>
          <t>Mei Chen</t>
        </is>
      </c>
      <c r="H1568" t="inlineStr">
        <is>
          <t>2011-02-12</t>
        </is>
      </c>
      <c r="I1568" t="b">
        <v>0</v>
      </c>
      <c r="J1568" t="inlineStr">
        <is>
          <t>active</t>
        </is>
      </c>
      <c r="K1568" t="inlineStr">
        <is>
          <t>Machinery</t>
        </is>
      </c>
    </row>
    <row r="1569">
      <c r="A1569" t="inlineStr">
        <is>
          <t>T876830</t>
        </is>
      </c>
      <c r="B1569" t="inlineStr">
        <is>
          <t>Green Valley Services &amp; Sons</t>
        </is>
      </c>
      <c r="D1569" t="inlineStr">
        <is>
          <t>200 Harbour Road</t>
        </is>
      </c>
      <c r="E1569" t="inlineStr">
        <is>
          <t>North</t>
        </is>
      </c>
      <c r="F1569" t="inlineStr">
        <is>
          <t>0967308978</t>
        </is>
      </c>
      <c r="G1569" t="inlineStr">
        <is>
          <t>Joseph Silva</t>
        </is>
      </c>
      <c r="H1569" t="inlineStr">
        <is>
          <t>2025-04-29</t>
        </is>
      </c>
      <c r="I1569" t="b">
        <v>1</v>
      </c>
      <c r="J1569" t="inlineStr">
        <is>
          <t>active</t>
        </is>
      </c>
      <c r="K1569" t="inlineStr">
        <is>
          <t>Fuel and chemicals</t>
        </is>
      </c>
    </row>
    <row r="1570">
      <c r="A1570" t="inlineStr">
        <is>
          <t>T281871</t>
        </is>
      </c>
      <c r="B1570" t="inlineStr">
        <is>
          <t>Eastern Holdings Co., Ltd</t>
        </is>
      </c>
      <c r="D1570" t="inlineStr">
        <is>
          <t>29 Riverside</t>
        </is>
      </c>
      <c r="E1570" t="inlineStr">
        <is>
          <t>Capital</t>
        </is>
      </c>
      <c r="F1570" t="inlineStr">
        <is>
          <t>0294249606</t>
        </is>
      </c>
      <c r="G1570" t="inlineStr">
        <is>
          <t>Amina Rahman</t>
        </is>
      </c>
      <c r="H1570" t="inlineStr">
        <is>
          <t>2014-07-03</t>
        </is>
      </c>
      <c r="I1570" t="b">
        <v>1</v>
      </c>
      <c r="J1570" t="inlineStr">
        <is>
          <t>active</t>
        </is>
      </c>
      <c r="K1570" t="inlineStr">
        <is>
          <t>Tobacco and beverages</t>
        </is>
      </c>
    </row>
    <row r="1571">
      <c r="A1571" t="inlineStr">
        <is>
          <t>T871397</t>
        </is>
      </c>
      <c r="B1571" t="inlineStr">
        <is>
          <t>Green Valley Restaurants Group Ltd</t>
        </is>
      </c>
      <c r="D1571" t="inlineStr">
        <is>
          <t>120 Garden Lane</t>
        </is>
      </c>
      <c r="E1571" t="inlineStr">
        <is>
          <t>South</t>
        </is>
      </c>
      <c r="F1571" t="inlineStr">
        <is>
          <t>0285834633</t>
        </is>
      </c>
      <c r="G1571" t="inlineStr">
        <is>
          <t>Fatima Chen</t>
        </is>
      </c>
      <c r="H1571" t="inlineStr">
        <is>
          <t>2021-09-02</t>
        </is>
      </c>
      <c r="I1571" t="b">
        <v>1</v>
      </c>
      <c r="J1571" t="inlineStr">
        <is>
          <t>dormant</t>
        </is>
      </c>
      <c r="K1571" t="inlineStr">
        <is>
          <t>Furniture and household</t>
        </is>
      </c>
    </row>
    <row r="1572">
      <c r="A1572" t="inlineStr">
        <is>
          <t>T569286</t>
        </is>
      </c>
      <c r="B1572" t="inlineStr">
        <is>
          <t>Jade Logistics &amp; Sons</t>
        </is>
      </c>
      <c r="D1572" t="inlineStr">
        <is>
          <t>298 Bazaar Lane</t>
        </is>
      </c>
      <c r="E1572" t="inlineStr">
        <is>
          <t>Coastal</t>
        </is>
      </c>
      <c r="F1572" t="inlineStr">
        <is>
          <t>0763882388</t>
        </is>
      </c>
      <c r="G1572" t="inlineStr">
        <is>
          <t>Joseph Osei</t>
        </is>
      </c>
      <c r="H1572" t="inlineStr">
        <is>
          <t>2015-12-26</t>
        </is>
      </c>
      <c r="I1572" t="b">
        <v>1</v>
      </c>
      <c r="J1572" t="inlineStr">
        <is>
          <t>active</t>
        </is>
      </c>
      <c r="K1572" t="inlineStr">
        <is>
          <t>Medical devices</t>
        </is>
      </c>
    </row>
    <row r="1573">
      <c r="A1573" t="inlineStr">
        <is>
          <t>T540932</t>
        </is>
      </c>
      <c r="B1573" t="inlineStr">
        <is>
          <t>United Holdings Co., Ltd</t>
        </is>
      </c>
      <c r="D1573" t="inlineStr">
        <is>
          <t>92 Temple Street</t>
        </is>
      </c>
      <c r="E1573" t="inlineStr">
        <is>
          <t>South</t>
        </is>
      </c>
      <c r="F1573" t="inlineStr">
        <is>
          <t>0607835867</t>
        </is>
      </c>
      <c r="G1573" t="inlineStr">
        <is>
          <t>Amina Chen</t>
        </is>
      </c>
      <c r="H1573" t="inlineStr">
        <is>
          <t>2010-09-21</t>
        </is>
      </c>
      <c r="I1573" t="b">
        <v>0</v>
      </c>
      <c r="J1573" t="inlineStr">
        <is>
          <t>active</t>
        </is>
      </c>
      <c r="K1573" t="inlineStr">
        <is>
          <t>Cosmetics and personal care</t>
        </is>
      </c>
    </row>
    <row r="1574">
      <c r="A1574" t="inlineStr">
        <is>
          <t>T506474</t>
        </is>
      </c>
      <c r="B1574" t="inlineStr">
        <is>
          <t>Twin Rivers Construction Ltd</t>
        </is>
      </c>
      <c r="D1574" t="inlineStr">
        <is>
          <t>101 Harbour Road</t>
        </is>
      </c>
      <c r="E1574" t="inlineStr">
        <is>
          <t>West</t>
        </is>
      </c>
      <c r="F1574" t="inlineStr">
        <is>
          <t>0845280904</t>
        </is>
      </c>
      <c r="G1574" t="inlineStr">
        <is>
          <t>Fatima Novak</t>
        </is>
      </c>
      <c r="H1574" t="inlineStr">
        <is>
          <t>2022-03-03</t>
        </is>
      </c>
      <c r="I1574" t="b">
        <v>1</v>
      </c>
      <c r="J1574" t="inlineStr">
        <is>
          <t>active</t>
        </is>
      </c>
      <c r="K1574" t="inlineStr">
        <is>
          <t>Tobacco and beverages</t>
        </is>
      </c>
    </row>
    <row r="1575">
      <c r="A1575" t="inlineStr">
        <is>
          <t>T417505</t>
        </is>
      </c>
      <c r="B1575" t="inlineStr">
        <is>
          <t>Ashcombe Construction Holdings Ltd</t>
        </is>
      </c>
      <c r="D1575" t="inlineStr">
        <is>
          <t>215 Industrial Estate</t>
        </is>
      </c>
      <c r="E1575" t="inlineStr">
        <is>
          <t>Capital</t>
        </is>
      </c>
      <c r="F1575" t="inlineStr">
        <is>
          <t>0781043584</t>
        </is>
      </c>
      <c r="G1575" t="inlineStr">
        <is>
          <t>Amina Rahman</t>
        </is>
      </c>
      <c r="H1575" t="inlineStr">
        <is>
          <t>2023-03-29</t>
        </is>
      </c>
      <c r="I1575" t="b">
        <v>0</v>
      </c>
      <c r="J1575" t="inlineStr">
        <is>
          <t>active</t>
        </is>
      </c>
      <c r="K1575" t="inlineStr">
        <is>
          <t>Vehicles and parts</t>
        </is>
      </c>
    </row>
    <row r="1576">
      <c r="A1576" t="inlineStr">
        <is>
          <t>T294000</t>
        </is>
      </c>
      <c r="B1576" t="inlineStr">
        <is>
          <t>Golden Construction Co., Ltd</t>
        </is>
      </c>
      <c r="D1576" t="inlineStr">
        <is>
          <t>374 Mill Road</t>
        </is>
      </c>
      <c r="E1576" t="inlineStr">
        <is>
          <t>North</t>
        </is>
      </c>
      <c r="F1576" t="inlineStr">
        <is>
          <t>0612298226</t>
        </is>
      </c>
      <c r="G1576" t="inlineStr">
        <is>
          <t>Joseph Osei</t>
        </is>
      </c>
      <c r="H1576" t="inlineStr">
        <is>
          <t>2015-09-12</t>
        </is>
      </c>
      <c r="I1576" t="b">
        <v>0</v>
      </c>
      <c r="J1576" t="inlineStr">
        <is>
          <t>active</t>
        </is>
      </c>
      <c r="K1576" t="inlineStr">
        <is>
          <t>Machinery</t>
        </is>
      </c>
    </row>
    <row r="1577">
      <c r="A1577" t="inlineStr">
        <is>
          <t>T294101</t>
        </is>
      </c>
      <c r="B1577" t="inlineStr">
        <is>
          <t>Arden Construction International Ltd</t>
        </is>
      </c>
      <c r="D1577" t="inlineStr">
        <is>
          <t>171 Garden Lane</t>
        </is>
      </c>
      <c r="E1577" t="inlineStr">
        <is>
          <t>Coastal</t>
        </is>
      </c>
      <c r="F1577" t="inlineStr">
        <is>
          <t>0754342521</t>
        </is>
      </c>
      <c r="G1577" t="inlineStr">
        <is>
          <t>Ravi Silva</t>
        </is>
      </c>
      <c r="H1577" t="inlineStr">
        <is>
          <t>2019-03-26</t>
        </is>
      </c>
      <c r="I1577" t="b">
        <v>0</v>
      </c>
      <c r="J1577" t="inlineStr">
        <is>
          <t>active</t>
        </is>
      </c>
      <c r="K1577" t="inlineStr">
        <is>
          <t>Medical devices</t>
        </is>
      </c>
    </row>
    <row r="1578">
      <c r="A1578" t="inlineStr">
        <is>
          <t>T746798</t>
        </is>
      </c>
      <c r="B1578" t="inlineStr">
        <is>
          <t>Global Restaurants Ltd</t>
        </is>
      </c>
      <c r="D1578" t="inlineStr">
        <is>
          <t>217 Market Street</t>
        </is>
      </c>
      <c r="E1578" t="inlineStr">
        <is>
          <t>North</t>
        </is>
      </c>
      <c r="F1578" t="inlineStr">
        <is>
          <t>0492245663</t>
        </is>
      </c>
      <c r="G1578" t="inlineStr">
        <is>
          <t>Ravi Osei</t>
        </is>
      </c>
      <c r="H1578" t="inlineStr">
        <is>
          <t>2023-03-14</t>
        </is>
      </c>
      <c r="I1578" t="b">
        <v>1</v>
      </c>
      <c r="J1578" t="inlineStr">
        <is>
          <t>active</t>
        </is>
      </c>
      <c r="K1578" t="inlineStr">
        <is>
          <t>Food importers</t>
        </is>
      </c>
    </row>
    <row r="1579">
      <c r="A1579" t="inlineStr">
        <is>
          <t>T299450</t>
        </is>
      </c>
      <c r="B1579" t="inlineStr">
        <is>
          <t>Great Vellmoor Holdings Ltd</t>
        </is>
      </c>
      <c r="D1579" t="inlineStr">
        <is>
          <t>6 Airport Road</t>
        </is>
      </c>
      <c r="E1579" t="inlineStr">
        <is>
          <t>Capital</t>
        </is>
      </c>
      <c r="F1579" t="inlineStr">
        <is>
          <t>0228856684</t>
        </is>
      </c>
      <c r="G1579" t="inlineStr">
        <is>
          <t>Joseph Novak</t>
        </is>
      </c>
      <c r="H1579" t="inlineStr">
        <is>
          <t>2025-01-04</t>
        </is>
      </c>
      <c r="I1579" t="b">
        <v>1</v>
      </c>
      <c r="J1579" t="inlineStr">
        <is>
          <t>active</t>
        </is>
      </c>
      <c r="K1579" t="inlineStr">
        <is>
          <t>Vehicles and parts</t>
        </is>
      </c>
    </row>
    <row r="1580">
      <c r="A1580" t="inlineStr">
        <is>
          <t>T875879</t>
        </is>
      </c>
      <c r="B1580" t="inlineStr">
        <is>
          <t>Lotus Construction Co., Ltd</t>
        </is>
      </c>
      <c r="D1580" t="inlineStr">
        <is>
          <t>162 Riverside</t>
        </is>
      </c>
      <c r="E1580" t="inlineStr">
        <is>
          <t>East</t>
        </is>
      </c>
      <c r="F1580" t="inlineStr">
        <is>
          <t>0813170600</t>
        </is>
      </c>
      <c r="G1580" t="inlineStr">
        <is>
          <t>Amina Osei</t>
        </is>
      </c>
      <c r="H1580" t="inlineStr">
        <is>
          <t>2013-08-06</t>
        </is>
      </c>
      <c r="I1580" t="b">
        <v>1</v>
      </c>
      <c r="J1580" t="inlineStr">
        <is>
          <t>active</t>
        </is>
      </c>
      <c r="K1580" t="inlineStr">
        <is>
          <t>General trading</t>
        </is>
      </c>
    </row>
    <row r="1581">
      <c r="A1581" t="inlineStr">
        <is>
          <t>T993205</t>
        </is>
      </c>
      <c r="B1581" t="inlineStr">
        <is>
          <t>Cobalt Consulting Co., Ltd</t>
        </is>
      </c>
      <c r="D1581" t="inlineStr">
        <is>
          <t>167 Mill Road</t>
        </is>
      </c>
      <c r="E1581" t="inlineStr">
        <is>
          <t>West</t>
        </is>
      </c>
      <c r="F1581" t="inlineStr">
        <is>
          <t>0788459192</t>
        </is>
      </c>
      <c r="G1581" t="inlineStr">
        <is>
          <t>Mei Novak</t>
        </is>
      </c>
      <c r="H1581" t="inlineStr">
        <is>
          <t>2011-01-23</t>
        </is>
      </c>
      <c r="I1581" t="b">
        <v>0</v>
      </c>
      <c r="J1581" t="inlineStr">
        <is>
          <t>active</t>
        </is>
      </c>
      <c r="K1581" t="inlineStr">
        <is>
          <t>Pharmaceuticals</t>
        </is>
      </c>
    </row>
    <row r="1582">
      <c r="A1582" t="inlineStr">
        <is>
          <t>T849195</t>
        </is>
      </c>
      <c r="B1582" t="inlineStr">
        <is>
          <t>Coral Holdings Holdings Ltd</t>
        </is>
      </c>
      <c r="D1582" t="inlineStr">
        <is>
          <t>318 Mill Road</t>
        </is>
      </c>
      <c r="E1582" t="inlineStr">
        <is>
          <t>West</t>
        </is>
      </c>
      <c r="F1582" t="inlineStr">
        <is>
          <t>0789251462</t>
        </is>
      </c>
      <c r="G1582" t="inlineStr">
        <is>
          <t>Joseph Patel</t>
        </is>
      </c>
      <c r="H1582" t="inlineStr">
        <is>
          <t>2019-12-01</t>
        </is>
      </c>
      <c r="I1582" t="b">
        <v>1</v>
      </c>
      <c r="J1582" t="inlineStr">
        <is>
          <t>active</t>
        </is>
      </c>
      <c r="K1582" t="inlineStr">
        <is>
          <t>Vehicles and parts</t>
        </is>
      </c>
    </row>
    <row r="1583">
      <c r="A1583" t="inlineStr">
        <is>
          <t>T828799</t>
        </is>
      </c>
      <c r="B1583" t="inlineStr">
        <is>
          <t>Delta Holdings Limited</t>
        </is>
      </c>
      <c r="D1583" t="inlineStr">
        <is>
          <t>395 Riverside</t>
        </is>
      </c>
      <c r="E1583" t="inlineStr">
        <is>
          <t>Capital</t>
        </is>
      </c>
      <c r="F1583" t="inlineStr">
        <is>
          <t>0419401693</t>
        </is>
      </c>
      <c r="G1583" t="inlineStr">
        <is>
          <t>Joseph Rahman</t>
        </is>
      </c>
      <c r="H1583" t="inlineStr">
        <is>
          <t>2013-04-14</t>
        </is>
      </c>
      <c r="I1583" t="b">
        <v>0</v>
      </c>
      <c r="J1583" t="inlineStr">
        <is>
          <t>active</t>
        </is>
      </c>
      <c r="K1583" t="inlineStr">
        <is>
          <t>Steel and construction</t>
        </is>
      </c>
    </row>
    <row r="1584">
      <c r="A1584" t="inlineStr">
        <is>
          <t>T377752</t>
        </is>
      </c>
      <c r="B1584" t="inlineStr">
        <is>
          <t>Orchid Services Co.</t>
        </is>
      </c>
      <c r="D1584" t="inlineStr">
        <is>
          <t>117 Riverside</t>
        </is>
      </c>
      <c r="E1584" t="inlineStr">
        <is>
          <t>South</t>
        </is>
      </c>
      <c r="F1584" t="inlineStr">
        <is>
          <t>0993437617</t>
        </is>
      </c>
      <c r="G1584" t="inlineStr">
        <is>
          <t>Joseph Osei</t>
        </is>
      </c>
      <c r="H1584" t="inlineStr">
        <is>
          <t>2022-06-15</t>
        </is>
      </c>
      <c r="I1584" t="b">
        <v>1</v>
      </c>
      <c r="J1584" t="inlineStr">
        <is>
          <t>active</t>
        </is>
      </c>
      <c r="K1584" t="inlineStr">
        <is>
          <t>Electronics</t>
        </is>
      </c>
    </row>
    <row r="1585">
      <c r="A1585" t="inlineStr">
        <is>
          <t>T677445</t>
        </is>
      </c>
      <c r="B1585" t="inlineStr">
        <is>
          <t>Orchid Consulting Enterprises</t>
        </is>
      </c>
      <c r="D1585" t="inlineStr">
        <is>
          <t>35 Industrial Estate</t>
        </is>
      </c>
      <c r="E1585" t="inlineStr">
        <is>
          <t>East</t>
        </is>
      </c>
      <c r="F1585" t="inlineStr">
        <is>
          <t>0786962743</t>
        </is>
      </c>
      <c r="G1585" t="inlineStr">
        <is>
          <t>Ravi Novak</t>
        </is>
      </c>
      <c r="H1585" t="inlineStr">
        <is>
          <t>2019-12-30</t>
        </is>
      </c>
      <c r="I1585" t="b">
        <v>1</v>
      </c>
      <c r="J1585" t="inlineStr">
        <is>
          <t>dormant</t>
        </is>
      </c>
      <c r="K1585" t="inlineStr">
        <is>
          <t>Vehicles and parts</t>
        </is>
      </c>
    </row>
    <row r="1586">
      <c r="A1586" t="inlineStr">
        <is>
          <t>T761423</t>
        </is>
      </c>
      <c r="B1586" t="inlineStr">
        <is>
          <t>Crown Construction Co., Ltd</t>
        </is>
      </c>
      <c r="D1586" t="inlineStr">
        <is>
          <t>285 Industrial Estate</t>
        </is>
      </c>
      <c r="E1586" t="inlineStr">
        <is>
          <t>Coastal</t>
        </is>
      </c>
      <c r="F1586" t="inlineStr">
        <is>
          <t>0342157399</t>
        </is>
      </c>
      <c r="G1586" t="inlineStr">
        <is>
          <t>Daniel Novak</t>
        </is>
      </c>
      <c r="H1586" t="inlineStr">
        <is>
          <t>2021-12-28</t>
        </is>
      </c>
      <c r="I1586" t="b">
        <v>1</v>
      </c>
      <c r="J1586" t="inlineStr">
        <is>
          <t>active</t>
        </is>
      </c>
      <c r="K1586" t="inlineStr">
        <is>
          <t>Food importers</t>
        </is>
      </c>
    </row>
    <row r="1587">
      <c r="A1587" t="inlineStr">
        <is>
          <t>T202260</t>
        </is>
      </c>
      <c r="B1587" t="inlineStr">
        <is>
          <t>Inverness Restaurants Enterprises</t>
        </is>
      </c>
      <c r="D1587" t="inlineStr">
        <is>
          <t>355 Garden Lane</t>
        </is>
      </c>
      <c r="E1587" t="inlineStr">
        <is>
          <t>Capital</t>
        </is>
      </c>
      <c r="F1587" t="inlineStr">
        <is>
          <t>0357555411</t>
        </is>
      </c>
      <c r="G1587" t="inlineStr">
        <is>
          <t>Joseph Rahman</t>
        </is>
      </c>
      <c r="H1587" t="inlineStr">
        <is>
          <t>2016-04-04</t>
        </is>
      </c>
      <c r="I1587" t="b">
        <v>0</v>
      </c>
      <c r="J1587" t="inlineStr">
        <is>
          <t>active</t>
        </is>
      </c>
      <c r="K1587" t="inlineStr">
        <is>
          <t>Fuel and chemicals</t>
        </is>
      </c>
    </row>
    <row r="1588">
      <c r="A1588" t="inlineStr">
        <is>
          <t>T553873</t>
        </is>
      </c>
      <c r="B1588" t="inlineStr">
        <is>
          <t>Lotus Holdings Ltd</t>
        </is>
      </c>
      <c r="D1588" t="inlineStr">
        <is>
          <t>258 Temple Street</t>
        </is>
      </c>
      <c r="E1588" t="inlineStr">
        <is>
          <t>North</t>
        </is>
      </c>
      <c r="F1588" t="inlineStr">
        <is>
          <t>0523153114</t>
        </is>
      </c>
      <c r="G1588" t="inlineStr">
        <is>
          <t>Daniel Rahman</t>
        </is>
      </c>
      <c r="H1588" t="inlineStr">
        <is>
          <t>2023-10-06</t>
        </is>
      </c>
      <c r="I1588" t="b">
        <v>0</v>
      </c>
      <c r="J1588" t="inlineStr">
        <is>
          <t>active</t>
        </is>
      </c>
      <c r="K1588" t="inlineStr">
        <is>
          <t>Food importers</t>
        </is>
      </c>
    </row>
    <row r="1589">
      <c r="A1589" t="inlineStr">
        <is>
          <t>T816941</t>
        </is>
      </c>
      <c r="B1589" t="inlineStr">
        <is>
          <t>Aldergate Consulting International Ltd</t>
        </is>
      </c>
      <c r="D1589" t="inlineStr">
        <is>
          <t>52 Bazaar Lane</t>
        </is>
      </c>
      <c r="E1589" t="inlineStr">
        <is>
          <t>South</t>
        </is>
      </c>
      <c r="F1589" t="inlineStr">
        <is>
          <t>0564365044</t>
        </is>
      </c>
      <c r="G1589" t="inlineStr">
        <is>
          <t>Daniel Novak</t>
        </is>
      </c>
      <c r="H1589" t="inlineStr">
        <is>
          <t>2016-05-26</t>
        </is>
      </c>
      <c r="I1589" t="b">
        <v>1</v>
      </c>
      <c r="J1589" t="inlineStr">
        <is>
          <t>active</t>
        </is>
      </c>
      <c r="K1589" t="inlineStr">
        <is>
          <t>Food importers</t>
        </is>
      </c>
    </row>
    <row r="1590">
      <c r="A1590" t="inlineStr">
        <is>
          <t>T880716</t>
        </is>
      </c>
      <c r="B1590" t="inlineStr">
        <is>
          <t>Meridian Consulting Group Ltd</t>
        </is>
      </c>
      <c r="D1590" t="inlineStr">
        <is>
          <t>59 Station Road</t>
        </is>
      </c>
      <c r="E1590" t="inlineStr">
        <is>
          <t>Capital</t>
        </is>
      </c>
      <c r="F1590" t="inlineStr">
        <is>
          <t>0795765223</t>
        </is>
      </c>
      <c r="G1590" t="inlineStr">
        <is>
          <t>Amina Rahman</t>
        </is>
      </c>
      <c r="H1590" t="inlineStr">
        <is>
          <t>2020-01-02</t>
        </is>
      </c>
      <c r="I1590" t="b">
        <v>1</v>
      </c>
      <c r="J1590" t="inlineStr">
        <is>
          <t>active</t>
        </is>
      </c>
      <c r="K1590" t="inlineStr">
        <is>
          <t>Food importers</t>
        </is>
      </c>
    </row>
    <row r="1591">
      <c r="A1591" t="inlineStr">
        <is>
          <t>T403571</t>
        </is>
      </c>
      <c r="B1591" t="inlineStr">
        <is>
          <t>Harmony Holdings Co.</t>
        </is>
      </c>
      <c r="D1591" t="inlineStr">
        <is>
          <t>43 Station Road</t>
        </is>
      </c>
      <c r="E1591" t="inlineStr">
        <is>
          <t>East</t>
        </is>
      </c>
      <c r="F1591" t="inlineStr">
        <is>
          <t>0574739552</t>
        </is>
      </c>
      <c r="G1591" t="inlineStr">
        <is>
          <t>Fatima Novak</t>
        </is>
      </c>
      <c r="H1591" t="inlineStr">
        <is>
          <t>2018-10-29</t>
        </is>
      </c>
      <c r="I1591" t="b">
        <v>1</v>
      </c>
      <c r="J1591" t="inlineStr">
        <is>
          <t>active</t>
        </is>
      </c>
      <c r="K1591" t="inlineStr">
        <is>
          <t>General trading</t>
        </is>
      </c>
    </row>
    <row r="1592">
      <c r="A1592" t="inlineStr">
        <is>
          <t>T555982</t>
        </is>
      </c>
      <c r="B1592" t="inlineStr">
        <is>
          <t>Ashcombe Construction &amp; Sons</t>
        </is>
      </c>
      <c r="D1592" t="inlineStr">
        <is>
          <t>50 Bazaar Lane</t>
        </is>
      </c>
      <c r="E1592" t="inlineStr">
        <is>
          <t>East</t>
        </is>
      </c>
      <c r="F1592" t="inlineStr">
        <is>
          <t>0487766935</t>
        </is>
      </c>
      <c r="G1592" t="inlineStr">
        <is>
          <t>Daniel Novak</t>
        </is>
      </c>
      <c r="H1592" t="inlineStr">
        <is>
          <t>2021-01-13</t>
        </is>
      </c>
      <c r="I1592" t="b">
        <v>0</v>
      </c>
      <c r="J1592" t="inlineStr">
        <is>
          <t>deregistered</t>
        </is>
      </c>
      <c r="K1592" t="inlineStr">
        <is>
          <t>Machinery</t>
        </is>
      </c>
    </row>
    <row r="1593">
      <c r="A1593" t="inlineStr">
        <is>
          <t>T267543</t>
        </is>
      </c>
      <c r="B1593" t="inlineStr">
        <is>
          <t>Pacific Consulting &amp; Sons</t>
        </is>
      </c>
      <c r="D1593" t="inlineStr">
        <is>
          <t>279 Temple Street</t>
        </is>
      </c>
      <c r="E1593" t="inlineStr">
        <is>
          <t>West</t>
        </is>
      </c>
      <c r="F1593" t="inlineStr">
        <is>
          <t>0636394403</t>
        </is>
      </c>
      <c r="G1593" t="inlineStr">
        <is>
          <t>Amina Chen</t>
        </is>
      </c>
      <c r="H1593" t="inlineStr">
        <is>
          <t>2025-07-01</t>
        </is>
      </c>
      <c r="I1593" t="b">
        <v>1</v>
      </c>
      <c r="J1593" t="inlineStr">
        <is>
          <t>active</t>
        </is>
      </c>
      <c r="K1593" t="inlineStr">
        <is>
          <t>Medical devices</t>
        </is>
      </c>
    </row>
    <row r="1594">
      <c r="A1594" t="inlineStr">
        <is>
          <t>T245537</t>
        </is>
      </c>
      <c r="B1594" t="inlineStr">
        <is>
          <t>Harmony Logistics International Ltd</t>
        </is>
      </c>
      <c r="D1594" t="inlineStr">
        <is>
          <t>85 Riverside</t>
        </is>
      </c>
      <c r="E1594" t="inlineStr">
        <is>
          <t>West</t>
        </is>
      </c>
      <c r="F1594" t="inlineStr">
        <is>
          <t>0502478453</t>
        </is>
      </c>
      <c r="G1594" t="inlineStr">
        <is>
          <t>Mei Chen</t>
        </is>
      </c>
      <c r="H1594" t="inlineStr">
        <is>
          <t>2011-11-14</t>
        </is>
      </c>
      <c r="I1594" t="b">
        <v>1</v>
      </c>
      <c r="J1594" t="inlineStr">
        <is>
          <t>active</t>
        </is>
      </c>
      <c r="K1594" t="inlineStr">
        <is>
          <t>Food importers</t>
        </is>
      </c>
    </row>
    <row r="1595">
      <c r="A1595" t="inlineStr">
        <is>
          <t>T691541</t>
        </is>
      </c>
      <c r="B1595" t="inlineStr">
        <is>
          <t>Inverness Holdings &amp; Sons</t>
        </is>
      </c>
      <c r="D1595" t="inlineStr">
        <is>
          <t>71 Airport Road</t>
        </is>
      </c>
      <c r="E1595" t="inlineStr">
        <is>
          <t>West</t>
        </is>
      </c>
      <c r="F1595" t="inlineStr">
        <is>
          <t>0609905716</t>
        </is>
      </c>
      <c r="G1595" t="inlineStr">
        <is>
          <t>Daniel Patel</t>
        </is>
      </c>
      <c r="H1595" t="inlineStr">
        <is>
          <t>2012-03-02</t>
        </is>
      </c>
      <c r="I1595" t="b">
        <v>1</v>
      </c>
      <c r="J1595" t="inlineStr">
        <is>
          <t>active</t>
        </is>
      </c>
      <c r="K1595" t="inlineStr">
        <is>
          <t>Steel and construction</t>
        </is>
      </c>
    </row>
    <row r="1596">
      <c r="A1596" t="inlineStr">
        <is>
          <t>T361284</t>
        </is>
      </c>
      <c r="B1596" t="inlineStr">
        <is>
          <t>Orchid Clinic &amp; Sons</t>
        </is>
      </c>
      <c r="D1596" t="inlineStr">
        <is>
          <t>170 Station Road</t>
        </is>
      </c>
      <c r="E1596" t="inlineStr">
        <is>
          <t>South</t>
        </is>
      </c>
      <c r="F1596" t="inlineStr">
        <is>
          <t>0202592133</t>
        </is>
      </c>
      <c r="G1596" t="inlineStr">
        <is>
          <t>Amina Chen</t>
        </is>
      </c>
      <c r="H1596" t="inlineStr">
        <is>
          <t>2015-12-10</t>
        </is>
      </c>
      <c r="I1596" t="b">
        <v>0</v>
      </c>
      <c r="J1596" t="inlineStr">
        <is>
          <t>active</t>
        </is>
      </c>
      <c r="K1596" t="inlineStr">
        <is>
          <t>Fuel and chemicals</t>
        </is>
      </c>
    </row>
    <row r="1597">
      <c r="A1597" t="inlineStr">
        <is>
          <t>T930711</t>
        </is>
      </c>
      <c r="B1597" t="inlineStr">
        <is>
          <t>Star Construction &amp; Sons</t>
        </is>
      </c>
      <c r="D1597" t="inlineStr">
        <is>
          <t>107 Harbour Road</t>
        </is>
      </c>
      <c r="E1597" t="inlineStr">
        <is>
          <t>Coastal</t>
        </is>
      </c>
      <c r="F1597" t="inlineStr">
        <is>
          <t>0216962164</t>
        </is>
      </c>
      <c r="G1597" t="inlineStr">
        <is>
          <t>Joseph Chen</t>
        </is>
      </c>
      <c r="H1597" t="inlineStr">
        <is>
          <t>2023-01-03</t>
        </is>
      </c>
      <c r="I1597" t="b">
        <v>1</v>
      </c>
      <c r="J1597" t="inlineStr">
        <is>
          <t>active</t>
        </is>
      </c>
      <c r="K1597" t="inlineStr">
        <is>
          <t>Food importers</t>
        </is>
      </c>
    </row>
    <row r="1598">
      <c r="A1598" t="inlineStr">
        <is>
          <t>T712618</t>
        </is>
      </c>
      <c r="B1598" t="inlineStr">
        <is>
          <t>Carrick Holdings International Ltd</t>
        </is>
      </c>
      <c r="D1598" t="inlineStr">
        <is>
          <t>194 Riverside</t>
        </is>
      </c>
      <c r="E1598" t="inlineStr">
        <is>
          <t>Coastal</t>
        </is>
      </c>
      <c r="F1598" t="inlineStr">
        <is>
          <t>0456134034</t>
        </is>
      </c>
      <c r="G1598" t="inlineStr">
        <is>
          <t>Mei Novak</t>
        </is>
      </c>
      <c r="H1598" t="inlineStr">
        <is>
          <t>2016-01-25</t>
        </is>
      </c>
      <c r="I1598" t="b">
        <v>1</v>
      </c>
      <c r="J1598" t="inlineStr">
        <is>
          <t>active</t>
        </is>
      </c>
      <c r="K1598" t="inlineStr">
        <is>
          <t>Pharmaceuticals</t>
        </is>
      </c>
    </row>
    <row r="1599">
      <c r="A1599" t="inlineStr">
        <is>
          <t>T446642</t>
        </is>
      </c>
      <c r="B1599" t="inlineStr">
        <is>
          <t>Summit Holdings Ltd</t>
        </is>
      </c>
      <c r="D1599" t="inlineStr">
        <is>
          <t>356 Riverside</t>
        </is>
      </c>
      <c r="E1599" t="inlineStr">
        <is>
          <t>South</t>
        </is>
      </c>
      <c r="F1599" t="inlineStr">
        <is>
          <t>0690472958</t>
        </is>
      </c>
      <c r="G1599" t="inlineStr">
        <is>
          <t>Amina Osei</t>
        </is>
      </c>
      <c r="H1599" t="inlineStr">
        <is>
          <t>2013-04-07</t>
        </is>
      </c>
      <c r="I1599" t="b">
        <v>0</v>
      </c>
      <c r="J1599" t="inlineStr">
        <is>
          <t>active</t>
        </is>
      </c>
      <c r="K1599" t="inlineStr">
        <is>
          <t>Machinery</t>
        </is>
      </c>
    </row>
    <row r="1600">
      <c r="A1600" t="inlineStr">
        <is>
          <t>T862984</t>
        </is>
      </c>
      <c r="B1600" t="inlineStr">
        <is>
          <t>Horizon Clinic Group Ltd</t>
        </is>
      </c>
      <c r="D1600" t="inlineStr">
        <is>
          <t>299 Mill Road</t>
        </is>
      </c>
      <c r="E1600" t="inlineStr">
        <is>
          <t>East</t>
        </is>
      </c>
      <c r="F1600" t="inlineStr">
        <is>
          <t>0427806935</t>
        </is>
      </c>
      <c r="G1600" t="inlineStr">
        <is>
          <t>Ravi Novak</t>
        </is>
      </c>
      <c r="H1600" t="inlineStr">
        <is>
          <t>2022-11-24</t>
        </is>
      </c>
      <c r="I1600" t="b">
        <v>1</v>
      </c>
      <c r="J1600" t="inlineStr">
        <is>
          <t>active</t>
        </is>
      </c>
      <c r="K1600" t="inlineStr">
        <is>
          <t>General trading</t>
        </is>
      </c>
    </row>
    <row r="1601">
      <c r="A1601" t="inlineStr">
        <is>
          <t>T714525</t>
        </is>
      </c>
      <c r="B1601" t="inlineStr">
        <is>
          <t>Dunmore Restaurants Limited</t>
        </is>
      </c>
      <c r="D1601" t="inlineStr">
        <is>
          <t>153 Mill Road</t>
        </is>
      </c>
      <c r="E1601" t="inlineStr">
        <is>
          <t>Capital</t>
        </is>
      </c>
      <c r="F1601" t="inlineStr">
        <is>
          <t>0879422900</t>
        </is>
      </c>
      <c r="G1601" t="inlineStr">
        <is>
          <t>Amina Silva</t>
        </is>
      </c>
      <c r="H1601" t="inlineStr">
        <is>
          <t>2016-07-11</t>
        </is>
      </c>
      <c r="I1601" t="b">
        <v>0</v>
      </c>
      <c r="J1601" t="inlineStr">
        <is>
          <t>active</t>
        </is>
      </c>
      <c r="K1601" t="inlineStr">
        <is>
          <t>Pharmaceuticals</t>
        </is>
      </c>
    </row>
    <row r="1602">
      <c r="A1602" t="inlineStr">
        <is>
          <t>T600406</t>
        </is>
      </c>
      <c r="B1602" t="inlineStr">
        <is>
          <t>Royal Construction Co.</t>
        </is>
      </c>
      <c r="D1602" t="inlineStr">
        <is>
          <t>127 Riverside</t>
        </is>
      </c>
      <c r="E1602" t="inlineStr">
        <is>
          <t>East</t>
        </is>
      </c>
      <c r="F1602" t="inlineStr">
        <is>
          <t>0850581338</t>
        </is>
      </c>
      <c r="G1602" t="inlineStr">
        <is>
          <t>Ravi Chen</t>
        </is>
      </c>
      <c r="H1602" t="inlineStr">
        <is>
          <t>2010-07-17</t>
        </is>
      </c>
      <c r="I1602" t="b">
        <v>0</v>
      </c>
      <c r="J1602" t="inlineStr">
        <is>
          <t>dormant</t>
        </is>
      </c>
      <c r="K1602" t="inlineStr">
        <is>
          <t>Cosmetics and personal care</t>
        </is>
      </c>
    </row>
    <row r="1603">
      <c r="A1603" t="inlineStr">
        <is>
          <t>T217579</t>
        </is>
      </c>
      <c r="B1603" t="inlineStr">
        <is>
          <t>Dunmore Construction Co.</t>
        </is>
      </c>
      <c r="D1603" t="inlineStr">
        <is>
          <t>174 Temple Street</t>
        </is>
      </c>
      <c r="E1603" t="inlineStr">
        <is>
          <t>West</t>
        </is>
      </c>
      <c r="F1603" t="inlineStr">
        <is>
          <t>0666963790</t>
        </is>
      </c>
      <c r="G1603" t="inlineStr">
        <is>
          <t>Mei Chen</t>
        </is>
      </c>
      <c r="H1603" t="inlineStr">
        <is>
          <t>2022-07-29</t>
        </is>
      </c>
      <c r="I1603" t="b">
        <v>1</v>
      </c>
      <c r="J1603" t="inlineStr">
        <is>
          <t>active</t>
        </is>
      </c>
      <c r="K1603" t="inlineStr">
        <is>
          <t>Machinery</t>
        </is>
      </c>
    </row>
    <row r="1604">
      <c r="A1604" t="inlineStr">
        <is>
          <t>T537768</t>
        </is>
      </c>
      <c r="B1604" t="inlineStr">
        <is>
          <t>Eastern Restaurants Holdings Ltd</t>
        </is>
      </c>
      <c r="D1604" t="inlineStr">
        <is>
          <t>114 Riverside</t>
        </is>
      </c>
      <c r="E1604" t="inlineStr">
        <is>
          <t>Coastal</t>
        </is>
      </c>
      <c r="F1604" t="inlineStr">
        <is>
          <t>0389276912</t>
        </is>
      </c>
      <c r="G1604" t="inlineStr">
        <is>
          <t>Ravi Rahman</t>
        </is>
      </c>
      <c r="H1604" t="inlineStr">
        <is>
          <t>2021-02-21</t>
        </is>
      </c>
      <c r="I1604" t="b">
        <v>1</v>
      </c>
      <c r="J1604" t="inlineStr">
        <is>
          <t>deregistered</t>
        </is>
      </c>
      <c r="K1604" t="inlineStr">
        <is>
          <t>Furniture and household</t>
        </is>
      </c>
    </row>
    <row r="1605">
      <c r="A1605" t="inlineStr">
        <is>
          <t>T803584</t>
        </is>
      </c>
      <c r="B1605" t="inlineStr">
        <is>
          <t>Saffron Restaurants International Ltd</t>
        </is>
      </c>
      <c r="D1605" t="inlineStr">
        <is>
          <t>145 Industrial Estate</t>
        </is>
      </c>
      <c r="E1605" t="inlineStr">
        <is>
          <t>West</t>
        </is>
      </c>
      <c r="F1605" t="inlineStr">
        <is>
          <t>0360641456</t>
        </is>
      </c>
      <c r="G1605" t="inlineStr">
        <is>
          <t>Joseph Silva</t>
        </is>
      </c>
      <c r="H1605" t="inlineStr">
        <is>
          <t>2023-11-03</t>
        </is>
      </c>
      <c r="I1605" t="b">
        <v>1</v>
      </c>
      <c r="J1605" t="inlineStr">
        <is>
          <t>active</t>
        </is>
      </c>
      <c r="K1605" t="inlineStr">
        <is>
          <t>Vehicles and parts</t>
        </is>
      </c>
    </row>
    <row r="1606">
      <c r="A1606" t="inlineStr">
        <is>
          <t>T260643</t>
        </is>
      </c>
      <c r="B1606" t="inlineStr">
        <is>
          <t>Phoenix Holdings Group Ltd</t>
        </is>
      </c>
      <c r="D1606" t="inlineStr">
        <is>
          <t>259 Station Road</t>
        </is>
      </c>
      <c r="E1606" t="inlineStr">
        <is>
          <t>West</t>
        </is>
      </c>
      <c r="F1606" t="inlineStr">
        <is>
          <t>0686338859</t>
        </is>
      </c>
      <c r="G1606" t="inlineStr">
        <is>
          <t>Daniel Novak</t>
        </is>
      </c>
      <c r="H1606" t="inlineStr">
        <is>
          <t>2021-06-23</t>
        </is>
      </c>
      <c r="I1606" t="b">
        <v>0</v>
      </c>
      <c r="J1606" t="inlineStr">
        <is>
          <t>active</t>
        </is>
      </c>
      <c r="K1606" t="inlineStr">
        <is>
          <t>Food importers</t>
        </is>
      </c>
    </row>
    <row r="1607">
      <c r="A1607" t="inlineStr">
        <is>
          <t>T735655</t>
        </is>
      </c>
      <c r="B1607" t="inlineStr">
        <is>
          <t>Sunrise Services &amp; Sons</t>
        </is>
      </c>
      <c r="D1607" t="inlineStr">
        <is>
          <t>50 Riverside</t>
        </is>
      </c>
      <c r="E1607" t="inlineStr">
        <is>
          <t>Coastal</t>
        </is>
      </c>
      <c r="F1607" t="inlineStr">
        <is>
          <t>0210066715</t>
        </is>
      </c>
      <c r="G1607" t="inlineStr">
        <is>
          <t>Daniel Rahman</t>
        </is>
      </c>
      <c r="H1607" t="inlineStr">
        <is>
          <t>2018-09-01</t>
        </is>
      </c>
      <c r="I1607" t="b">
        <v>1</v>
      </c>
      <c r="J1607" t="inlineStr">
        <is>
          <t>dormant</t>
        </is>
      </c>
      <c r="K1607" t="inlineStr">
        <is>
          <t>General trading</t>
        </is>
      </c>
    </row>
    <row r="1608">
      <c r="A1608" t="inlineStr">
        <is>
          <t>T229359</t>
        </is>
      </c>
      <c r="B1608" t="inlineStr">
        <is>
          <t>Horizon Services Holdings Ltd</t>
        </is>
      </c>
      <c r="D1608" t="inlineStr">
        <is>
          <t>90 Temple Street</t>
        </is>
      </c>
      <c r="E1608" t="inlineStr">
        <is>
          <t>South</t>
        </is>
      </c>
      <c r="F1608" t="inlineStr">
        <is>
          <t>0449200250</t>
        </is>
      </c>
      <c r="G1608" t="inlineStr">
        <is>
          <t>Daniel Chen</t>
        </is>
      </c>
      <c r="H1608" t="inlineStr">
        <is>
          <t>2010-02-09</t>
        </is>
      </c>
      <c r="I1608" t="b">
        <v>1</v>
      </c>
      <c r="J1608" t="inlineStr">
        <is>
          <t>dormant</t>
        </is>
      </c>
      <c r="K1608" t="inlineStr">
        <is>
          <t>Vehicles and parts</t>
        </is>
      </c>
    </row>
    <row r="1609">
      <c r="A1609" t="inlineStr">
        <is>
          <t>T200890</t>
        </is>
      </c>
      <c r="B1609" t="inlineStr">
        <is>
          <t>Horizon Construction Holdings Ltd</t>
        </is>
      </c>
      <c r="D1609" t="inlineStr">
        <is>
          <t>369 Harbour Road</t>
        </is>
      </c>
      <c r="E1609" t="inlineStr">
        <is>
          <t>South</t>
        </is>
      </c>
      <c r="F1609" t="inlineStr">
        <is>
          <t>0304949059</t>
        </is>
      </c>
      <c r="G1609" t="inlineStr">
        <is>
          <t>Amina Rahman</t>
        </is>
      </c>
      <c r="H1609" t="inlineStr">
        <is>
          <t>2011-12-27</t>
        </is>
      </c>
      <c r="I1609" t="b">
        <v>1</v>
      </c>
      <c r="J1609" t="inlineStr">
        <is>
          <t>active</t>
        </is>
      </c>
      <c r="K1609" t="inlineStr">
        <is>
          <t>Textiles and apparel</t>
        </is>
      </c>
    </row>
    <row r="1610">
      <c r="A1610" t="inlineStr">
        <is>
          <t>T938507</t>
        </is>
      </c>
      <c r="B1610" t="inlineStr">
        <is>
          <t>Prescott Clinic Enterprises</t>
        </is>
      </c>
      <c r="D1610" t="inlineStr">
        <is>
          <t>3 Airport Road</t>
        </is>
      </c>
      <c r="E1610" t="inlineStr">
        <is>
          <t>Capital</t>
        </is>
      </c>
      <c r="F1610" t="inlineStr">
        <is>
          <t>0246468526</t>
        </is>
      </c>
      <c r="G1610" t="inlineStr">
        <is>
          <t>Ravi Silva</t>
        </is>
      </c>
      <c r="H1610" t="inlineStr">
        <is>
          <t>2019-10-22</t>
        </is>
      </c>
      <c r="I1610" t="b">
        <v>1</v>
      </c>
      <c r="J1610" t="inlineStr">
        <is>
          <t>active</t>
        </is>
      </c>
      <c r="K1610" t="inlineStr">
        <is>
          <t>Tobacco and beverages</t>
        </is>
      </c>
    </row>
    <row r="1611">
      <c r="A1611" t="inlineStr">
        <is>
          <t>T655540</t>
        </is>
      </c>
      <c r="B1611" t="inlineStr">
        <is>
          <t>Northern Logistics Limited</t>
        </is>
      </c>
      <c r="D1611" t="inlineStr">
        <is>
          <t>382 Industrial Estate</t>
        </is>
      </c>
      <c r="E1611" t="inlineStr">
        <is>
          <t>West</t>
        </is>
      </c>
      <c r="F1611" t="inlineStr">
        <is>
          <t>0900681548</t>
        </is>
      </c>
      <c r="G1611" t="inlineStr">
        <is>
          <t>Daniel Patel</t>
        </is>
      </c>
      <c r="H1611" t="inlineStr">
        <is>
          <t>2021-10-13</t>
        </is>
      </c>
      <c r="I1611" t="b">
        <v>0</v>
      </c>
      <c r="J1611" t="inlineStr">
        <is>
          <t>active</t>
        </is>
      </c>
      <c r="K1611" t="inlineStr">
        <is>
          <t>Steel and construction</t>
        </is>
      </c>
    </row>
    <row r="1612">
      <c r="A1612" t="inlineStr">
        <is>
          <t>T319342</t>
        </is>
      </c>
      <c r="B1612" t="inlineStr">
        <is>
          <t>Orchid Consulting Group Ltd</t>
        </is>
      </c>
      <c r="D1612" t="inlineStr">
        <is>
          <t>59 Mill Road</t>
        </is>
      </c>
      <c r="E1612" t="inlineStr">
        <is>
          <t>West</t>
        </is>
      </c>
      <c r="F1612" t="inlineStr">
        <is>
          <t>0542260375</t>
        </is>
      </c>
      <c r="G1612" t="inlineStr">
        <is>
          <t>Fatima Silva</t>
        </is>
      </c>
      <c r="H1612" t="inlineStr">
        <is>
          <t>2023-04-26</t>
        </is>
      </c>
      <c r="I1612" t="b">
        <v>0</v>
      </c>
      <c r="J1612" t="inlineStr">
        <is>
          <t>active</t>
        </is>
      </c>
      <c r="K1612" t="inlineStr">
        <is>
          <t>Food importers</t>
        </is>
      </c>
    </row>
    <row r="1613">
      <c r="A1613" t="inlineStr">
        <is>
          <t>T698791</t>
        </is>
      </c>
      <c r="B1613" t="inlineStr">
        <is>
          <t>Northern Services Co., Ltd</t>
        </is>
      </c>
      <c r="D1613" t="inlineStr">
        <is>
          <t>172 Garden Lane</t>
        </is>
      </c>
      <c r="E1613" t="inlineStr">
        <is>
          <t>South</t>
        </is>
      </c>
      <c r="F1613" t="inlineStr">
        <is>
          <t>0216277776</t>
        </is>
      </c>
      <c r="G1613" t="inlineStr">
        <is>
          <t>Amina Rahman</t>
        </is>
      </c>
      <c r="H1613" t="inlineStr">
        <is>
          <t>2019-05-26</t>
        </is>
      </c>
      <c r="I1613" t="b">
        <v>1</v>
      </c>
      <c r="J1613" t="inlineStr">
        <is>
          <t>active</t>
        </is>
      </c>
      <c r="K1613" t="inlineStr">
        <is>
          <t>Machinery</t>
        </is>
      </c>
    </row>
    <row r="1614">
      <c r="A1614" t="inlineStr">
        <is>
          <t>T920137</t>
        </is>
      </c>
      <c r="B1614" t="inlineStr">
        <is>
          <t>Evergreen Services &amp; Sons</t>
        </is>
      </c>
      <c r="D1614" t="inlineStr">
        <is>
          <t>370 Bazaar Lane</t>
        </is>
      </c>
      <c r="E1614" t="inlineStr">
        <is>
          <t>South</t>
        </is>
      </c>
      <c r="F1614" t="inlineStr">
        <is>
          <t>0856116401</t>
        </is>
      </c>
      <c r="G1614" t="inlineStr">
        <is>
          <t>Joseph Osei</t>
        </is>
      </c>
      <c r="H1614" t="inlineStr">
        <is>
          <t>2019-01-16</t>
        </is>
      </c>
      <c r="I1614" t="b">
        <v>1</v>
      </c>
      <c r="J1614" t="inlineStr">
        <is>
          <t>active</t>
        </is>
      </c>
      <c r="K1614" t="inlineStr">
        <is>
          <t>Fuel and chemicals</t>
        </is>
      </c>
    </row>
    <row r="1615">
      <c r="A1615" t="inlineStr">
        <is>
          <t>T996177</t>
        </is>
      </c>
      <c r="B1615" t="inlineStr">
        <is>
          <t>Harmony Services Group Ltd</t>
        </is>
      </c>
      <c r="D1615" t="inlineStr">
        <is>
          <t>204 Bazaar Lane</t>
        </is>
      </c>
      <c r="E1615" t="inlineStr">
        <is>
          <t>Capital</t>
        </is>
      </c>
      <c r="F1615" t="inlineStr">
        <is>
          <t>0799628223</t>
        </is>
      </c>
      <c r="G1615" t="inlineStr">
        <is>
          <t>Amina Rahman</t>
        </is>
      </c>
      <c r="H1615" t="inlineStr">
        <is>
          <t>2018-04-05</t>
        </is>
      </c>
      <c r="I1615" t="b">
        <v>0</v>
      </c>
      <c r="J1615" t="inlineStr">
        <is>
          <t>dormant</t>
        </is>
      </c>
      <c r="K1615" t="inlineStr">
        <is>
          <t>Medical devices</t>
        </is>
      </c>
    </row>
    <row r="1616">
      <c r="A1616" t="inlineStr">
        <is>
          <t>T509018</t>
        </is>
      </c>
      <c r="B1616" t="inlineStr">
        <is>
          <t>Delta Restaurants Holdings Ltd</t>
        </is>
      </c>
      <c r="D1616" t="inlineStr">
        <is>
          <t>139 Market Street</t>
        </is>
      </c>
      <c r="E1616" t="inlineStr">
        <is>
          <t>Capital</t>
        </is>
      </c>
      <c r="F1616" t="inlineStr">
        <is>
          <t>0275711127</t>
        </is>
      </c>
      <c r="G1616" t="inlineStr">
        <is>
          <t>Fatima Osei</t>
        </is>
      </c>
      <c r="H1616" t="inlineStr">
        <is>
          <t>2015-02-01</t>
        </is>
      </c>
      <c r="I1616" t="b">
        <v>1</v>
      </c>
      <c r="J1616" t="inlineStr">
        <is>
          <t>active</t>
        </is>
      </c>
      <c r="K1616" t="inlineStr">
        <is>
          <t>General trading</t>
        </is>
      </c>
    </row>
    <row r="1617">
      <c r="A1617" t="inlineStr">
        <is>
          <t>T290146</t>
        </is>
      </c>
      <c r="B1617" t="inlineStr">
        <is>
          <t>Sunrise Restaurants Group Ltd</t>
        </is>
      </c>
      <c r="D1617" t="inlineStr">
        <is>
          <t>259 Market Street</t>
        </is>
      </c>
      <c r="E1617" t="inlineStr">
        <is>
          <t>Coastal</t>
        </is>
      </c>
      <c r="F1617" t="inlineStr">
        <is>
          <t>0853223428</t>
        </is>
      </c>
      <c r="G1617" t="inlineStr">
        <is>
          <t>Daniel Novak</t>
        </is>
      </c>
      <c r="H1617" t="inlineStr">
        <is>
          <t>2024-10-18</t>
        </is>
      </c>
      <c r="I1617" t="b">
        <v>1</v>
      </c>
      <c r="J1617" t="inlineStr">
        <is>
          <t>active</t>
        </is>
      </c>
      <c r="K1617" t="inlineStr">
        <is>
          <t>General trading</t>
        </is>
      </c>
    </row>
    <row r="1618">
      <c r="A1618" t="inlineStr">
        <is>
          <t>T997194</t>
        </is>
      </c>
      <c r="B1618" t="inlineStr">
        <is>
          <t>Summit Services Holdings Ltd</t>
        </is>
      </c>
      <c r="D1618" t="inlineStr">
        <is>
          <t>313 Industrial Estate</t>
        </is>
      </c>
      <c r="E1618" t="inlineStr">
        <is>
          <t>East</t>
        </is>
      </c>
      <c r="F1618" t="inlineStr">
        <is>
          <t>0448434864</t>
        </is>
      </c>
      <c r="G1618" t="inlineStr">
        <is>
          <t>Ravi Osei</t>
        </is>
      </c>
      <c r="H1618" t="inlineStr">
        <is>
          <t>2021-12-02</t>
        </is>
      </c>
      <c r="I1618" t="b">
        <v>1</v>
      </c>
      <c r="J1618" t="inlineStr">
        <is>
          <t>active</t>
        </is>
      </c>
      <c r="K1618" t="inlineStr">
        <is>
          <t>Textiles and apparel</t>
        </is>
      </c>
    </row>
    <row r="1619">
      <c r="A1619" t="inlineStr">
        <is>
          <t>T346980</t>
        </is>
      </c>
      <c r="B1619" t="inlineStr">
        <is>
          <t>Saffron Logistics International Ltd</t>
        </is>
      </c>
      <c r="D1619" t="inlineStr">
        <is>
          <t>126 Industrial Estate</t>
        </is>
      </c>
      <c r="E1619" t="inlineStr">
        <is>
          <t>West</t>
        </is>
      </c>
      <c r="F1619" t="inlineStr">
        <is>
          <t>0473254309</t>
        </is>
      </c>
      <c r="G1619" t="inlineStr">
        <is>
          <t>Amina Chen</t>
        </is>
      </c>
      <c r="H1619" t="inlineStr">
        <is>
          <t>2017-08-17</t>
        </is>
      </c>
      <c r="I1619" t="b">
        <v>0</v>
      </c>
      <c r="J1619" t="inlineStr">
        <is>
          <t>active</t>
        </is>
      </c>
      <c r="K1619" t="inlineStr">
        <is>
          <t>Cosmetics and personal care</t>
        </is>
      </c>
    </row>
    <row r="1620">
      <c r="A1620" t="inlineStr">
        <is>
          <t>T768166</t>
        </is>
      </c>
      <c r="B1620" t="inlineStr">
        <is>
          <t>Inverness Clinic Holdings Ltd</t>
        </is>
      </c>
      <c r="D1620" t="inlineStr">
        <is>
          <t>194 Mill Road</t>
        </is>
      </c>
      <c r="E1620" t="inlineStr">
        <is>
          <t>Coastal</t>
        </is>
      </c>
      <c r="F1620" t="inlineStr">
        <is>
          <t>0831081644</t>
        </is>
      </c>
      <c r="G1620" t="inlineStr">
        <is>
          <t>Mei Rahman</t>
        </is>
      </c>
      <c r="H1620" t="inlineStr">
        <is>
          <t>2025-11-17</t>
        </is>
      </c>
      <c r="I1620" t="b">
        <v>1</v>
      </c>
      <c r="J1620" t="inlineStr">
        <is>
          <t>active</t>
        </is>
      </c>
      <c r="K1620" t="inlineStr">
        <is>
          <t>Fuel and chemicals</t>
        </is>
      </c>
    </row>
    <row r="1621">
      <c r="A1621" t="inlineStr">
        <is>
          <t>T680487</t>
        </is>
      </c>
      <c r="B1621" t="inlineStr">
        <is>
          <t>Arden Consulting &amp; Sons</t>
        </is>
      </c>
      <c r="D1621" t="inlineStr">
        <is>
          <t>375 Garden Lane</t>
        </is>
      </c>
      <c r="E1621" t="inlineStr">
        <is>
          <t>South</t>
        </is>
      </c>
      <c r="F1621" t="inlineStr">
        <is>
          <t>0348768334</t>
        </is>
      </c>
      <c r="G1621" t="inlineStr">
        <is>
          <t>Ravi Osei</t>
        </is>
      </c>
      <c r="H1621" t="inlineStr">
        <is>
          <t>2010-10-18</t>
        </is>
      </c>
      <c r="I1621" t="b">
        <v>0</v>
      </c>
      <c r="J1621" t="inlineStr">
        <is>
          <t>active</t>
        </is>
      </c>
      <c r="K1621" t="inlineStr">
        <is>
          <t>Pharmaceuticals</t>
        </is>
      </c>
    </row>
    <row r="1622">
      <c r="A1622" t="inlineStr">
        <is>
          <t>T560674</t>
        </is>
      </c>
      <c r="B1622" t="inlineStr">
        <is>
          <t>Prescott Services Partners Ltd</t>
        </is>
      </c>
      <c r="D1622" t="inlineStr">
        <is>
          <t>382 Harbour Road</t>
        </is>
      </c>
      <c r="E1622" t="inlineStr">
        <is>
          <t>Coastal</t>
        </is>
      </c>
      <c r="F1622" t="inlineStr">
        <is>
          <t>0307083114</t>
        </is>
      </c>
      <c r="G1622" t="inlineStr">
        <is>
          <t>Fatima Patel</t>
        </is>
      </c>
      <c r="H1622" t="inlineStr">
        <is>
          <t>2010-05-16</t>
        </is>
      </c>
      <c r="I1622" t="b">
        <v>1</v>
      </c>
      <c r="J1622" t="inlineStr">
        <is>
          <t>active</t>
        </is>
      </c>
      <c r="K1622" t="inlineStr">
        <is>
          <t>Furniture and household</t>
        </is>
      </c>
    </row>
    <row r="1623">
      <c r="A1623" t="inlineStr">
        <is>
          <t>T694794</t>
        </is>
      </c>
      <c r="B1623" t="inlineStr">
        <is>
          <t>Star Consulting Ltd</t>
        </is>
      </c>
      <c r="D1623" t="inlineStr">
        <is>
          <t>86 Harbour Road</t>
        </is>
      </c>
      <c r="E1623" t="inlineStr">
        <is>
          <t>East</t>
        </is>
      </c>
      <c r="F1623" t="inlineStr">
        <is>
          <t>0529415286</t>
        </is>
      </c>
      <c r="G1623" t="inlineStr">
        <is>
          <t>Amina Osei</t>
        </is>
      </c>
      <c r="H1623" t="inlineStr">
        <is>
          <t>2018-12-05</t>
        </is>
      </c>
      <c r="I1623" t="b">
        <v>0</v>
      </c>
      <c r="J1623" t="inlineStr">
        <is>
          <t>active</t>
        </is>
      </c>
      <c r="K1623" t="inlineStr">
        <is>
          <t>Machinery</t>
        </is>
      </c>
    </row>
    <row r="1624">
      <c r="A1624" t="inlineStr">
        <is>
          <t>T653407</t>
        </is>
      </c>
      <c r="B1624" t="inlineStr">
        <is>
          <t>Silver Logistics &amp; Sons</t>
        </is>
      </c>
      <c r="D1624" t="inlineStr">
        <is>
          <t>277 Riverside</t>
        </is>
      </c>
      <c r="E1624" t="inlineStr">
        <is>
          <t>West</t>
        </is>
      </c>
      <c r="F1624" t="inlineStr">
        <is>
          <t>0669939737</t>
        </is>
      </c>
      <c r="G1624" t="inlineStr">
        <is>
          <t>Ravi Rahman</t>
        </is>
      </c>
      <c r="H1624" t="inlineStr">
        <is>
          <t>2017-01-19</t>
        </is>
      </c>
      <c r="I1624" t="b">
        <v>1</v>
      </c>
      <c r="J1624" t="inlineStr">
        <is>
          <t>active</t>
        </is>
      </c>
      <c r="K1624" t="inlineStr">
        <is>
          <t>General trading</t>
        </is>
      </c>
    </row>
    <row r="1625">
      <c r="A1625" t="inlineStr">
        <is>
          <t>T276274</t>
        </is>
      </c>
      <c r="B1625" t="inlineStr">
        <is>
          <t>Silver Restaurants Co.</t>
        </is>
      </c>
      <c r="D1625" t="inlineStr">
        <is>
          <t>346 Station Road</t>
        </is>
      </c>
      <c r="E1625" t="inlineStr">
        <is>
          <t>North</t>
        </is>
      </c>
      <c r="F1625" t="inlineStr">
        <is>
          <t>0214850008</t>
        </is>
      </c>
      <c r="G1625" t="inlineStr">
        <is>
          <t>Mei Chen</t>
        </is>
      </c>
      <c r="H1625" t="inlineStr">
        <is>
          <t>2023-01-28</t>
        </is>
      </c>
      <c r="I1625" t="b">
        <v>1</v>
      </c>
      <c r="J1625" t="inlineStr">
        <is>
          <t>active</t>
        </is>
      </c>
      <c r="K1625" t="inlineStr">
        <is>
          <t>General trading</t>
        </is>
      </c>
    </row>
    <row r="1626">
      <c r="A1626" t="inlineStr">
        <is>
          <t>T569347</t>
        </is>
      </c>
      <c r="B1626" t="inlineStr">
        <is>
          <t>Ashcombe Restaurants &amp; Sons</t>
        </is>
      </c>
      <c r="D1626" t="inlineStr">
        <is>
          <t>14 Harbour Road</t>
        </is>
      </c>
      <c r="E1626" t="inlineStr">
        <is>
          <t>Capital</t>
        </is>
      </c>
      <c r="F1626" t="inlineStr">
        <is>
          <t>0654408087</t>
        </is>
      </c>
      <c r="G1626" t="inlineStr">
        <is>
          <t>Ravi Osei</t>
        </is>
      </c>
      <c r="H1626" t="inlineStr">
        <is>
          <t>2018-11-16</t>
        </is>
      </c>
      <c r="I1626" t="b">
        <v>1</v>
      </c>
      <c r="J1626" t="inlineStr">
        <is>
          <t>active</t>
        </is>
      </c>
      <c r="K1626" t="inlineStr">
        <is>
          <t>Tobacco and beverages</t>
        </is>
      </c>
    </row>
    <row r="1627">
      <c r="A1627" t="inlineStr">
        <is>
          <t>T674676</t>
        </is>
      </c>
      <c r="B1627" t="inlineStr">
        <is>
          <t>Crown Logistics Co.</t>
        </is>
      </c>
      <c r="D1627" t="inlineStr">
        <is>
          <t>260 Station Road</t>
        </is>
      </c>
      <c r="E1627" t="inlineStr">
        <is>
          <t>West</t>
        </is>
      </c>
      <c r="F1627" t="inlineStr">
        <is>
          <t>0556670537</t>
        </is>
      </c>
      <c r="G1627" t="inlineStr">
        <is>
          <t>Daniel Rahman</t>
        </is>
      </c>
      <c r="H1627" t="inlineStr">
        <is>
          <t>2020-07-09</t>
        </is>
      </c>
      <c r="I1627" t="b">
        <v>1</v>
      </c>
      <c r="J1627" t="inlineStr">
        <is>
          <t>active</t>
        </is>
      </c>
      <c r="K1627" t="inlineStr">
        <is>
          <t>Medical devices</t>
        </is>
      </c>
    </row>
    <row r="1628">
      <c r="A1628" t="inlineStr">
        <is>
          <t>T611590</t>
        </is>
      </c>
      <c r="B1628" t="inlineStr">
        <is>
          <t>Royal Construction International Ltd</t>
        </is>
      </c>
      <c r="D1628" t="inlineStr">
        <is>
          <t>287 Garden Lane</t>
        </is>
      </c>
      <c r="E1628" t="inlineStr">
        <is>
          <t>West</t>
        </is>
      </c>
      <c r="F1628" t="inlineStr">
        <is>
          <t>0880268491</t>
        </is>
      </c>
      <c r="G1628" t="inlineStr">
        <is>
          <t>Mei Novak</t>
        </is>
      </c>
      <c r="H1628" t="inlineStr">
        <is>
          <t>2025-07-25</t>
        </is>
      </c>
      <c r="I1628" t="b">
        <v>1</v>
      </c>
      <c r="J1628" t="inlineStr">
        <is>
          <t>active</t>
        </is>
      </c>
      <c r="K1628" t="inlineStr">
        <is>
          <t>Food importers</t>
        </is>
      </c>
    </row>
    <row r="1629">
      <c r="A1629" t="inlineStr">
        <is>
          <t>T598456</t>
        </is>
      </c>
      <c r="B1629" t="inlineStr">
        <is>
          <t>Summit Restaurants Co.</t>
        </is>
      </c>
      <c r="D1629" t="inlineStr">
        <is>
          <t>285 Market Street</t>
        </is>
      </c>
      <c r="E1629" t="inlineStr">
        <is>
          <t>Capital</t>
        </is>
      </c>
      <c r="F1629" t="inlineStr">
        <is>
          <t>0622079428</t>
        </is>
      </c>
      <c r="G1629" t="inlineStr">
        <is>
          <t>Amina Rahman</t>
        </is>
      </c>
      <c r="H1629" t="inlineStr">
        <is>
          <t>2016-06-11</t>
        </is>
      </c>
      <c r="I1629" t="b">
        <v>1</v>
      </c>
      <c r="J1629" t="inlineStr">
        <is>
          <t>active</t>
        </is>
      </c>
      <c r="K1629" t="inlineStr">
        <is>
          <t>Food importers</t>
        </is>
      </c>
    </row>
    <row r="1630">
      <c r="A1630" t="inlineStr">
        <is>
          <t>T235940</t>
        </is>
      </c>
      <c r="B1630" t="inlineStr">
        <is>
          <t>Star Holdings Enterprises</t>
        </is>
      </c>
      <c r="D1630" t="inlineStr">
        <is>
          <t>331 Garden Lane</t>
        </is>
      </c>
      <c r="E1630" t="inlineStr">
        <is>
          <t>South</t>
        </is>
      </c>
      <c r="F1630" t="inlineStr">
        <is>
          <t>0681182018</t>
        </is>
      </c>
      <c r="G1630" t="inlineStr">
        <is>
          <t>Mei Rahman</t>
        </is>
      </c>
      <c r="H1630" t="inlineStr">
        <is>
          <t>2023-12-10</t>
        </is>
      </c>
      <c r="I1630" t="b">
        <v>1</v>
      </c>
      <c r="J1630" t="inlineStr">
        <is>
          <t>deregistered</t>
        </is>
      </c>
      <c r="K1630" t="inlineStr">
        <is>
          <t>Textiles and apparel</t>
        </is>
      </c>
    </row>
    <row r="1631">
      <c r="A1631" t="inlineStr">
        <is>
          <t>T233366</t>
        </is>
      </c>
      <c r="B1631" t="inlineStr">
        <is>
          <t>Delta Consulting Enterprises</t>
        </is>
      </c>
      <c r="D1631" t="inlineStr">
        <is>
          <t>93 Riverside</t>
        </is>
      </c>
      <c r="E1631" t="inlineStr">
        <is>
          <t>South</t>
        </is>
      </c>
      <c r="F1631" t="inlineStr">
        <is>
          <t>0748568215</t>
        </is>
      </c>
      <c r="G1631" t="inlineStr">
        <is>
          <t>Joseph Chen</t>
        </is>
      </c>
      <c r="H1631" t="inlineStr">
        <is>
          <t>2024-10-12</t>
        </is>
      </c>
      <c r="I1631" t="b">
        <v>1</v>
      </c>
      <c r="J1631" t="inlineStr">
        <is>
          <t>active</t>
        </is>
      </c>
      <c r="K1631" t="inlineStr">
        <is>
          <t>Cosmetics and personal care</t>
        </is>
      </c>
    </row>
    <row r="1632">
      <c r="A1632" t="inlineStr">
        <is>
          <t>T486672</t>
        </is>
      </c>
      <c r="B1632" t="inlineStr">
        <is>
          <t>Dunmore Holdings Co.</t>
        </is>
      </c>
      <c r="D1632" t="inlineStr">
        <is>
          <t>324 Bazaar Lane</t>
        </is>
      </c>
      <c r="E1632" t="inlineStr">
        <is>
          <t>Capital</t>
        </is>
      </c>
      <c r="F1632" t="inlineStr">
        <is>
          <t>0307834353</t>
        </is>
      </c>
      <c r="G1632" t="inlineStr">
        <is>
          <t>Amina Novak</t>
        </is>
      </c>
      <c r="H1632" t="inlineStr">
        <is>
          <t>2011-01-11</t>
        </is>
      </c>
      <c r="I1632" t="b">
        <v>1</v>
      </c>
      <c r="J1632" t="inlineStr">
        <is>
          <t>active</t>
        </is>
      </c>
      <c r="K1632" t="inlineStr">
        <is>
          <t>Cosmetics and personal care</t>
        </is>
      </c>
    </row>
    <row r="1633">
      <c r="A1633" t="inlineStr">
        <is>
          <t>T939810</t>
        </is>
      </c>
      <c r="B1633" t="inlineStr">
        <is>
          <t>Crown Logistics &amp; Sons</t>
        </is>
      </c>
      <c r="D1633" t="inlineStr">
        <is>
          <t>170 Mill Road</t>
        </is>
      </c>
      <c r="E1633" t="inlineStr">
        <is>
          <t>West</t>
        </is>
      </c>
      <c r="F1633" t="inlineStr">
        <is>
          <t>0469017130</t>
        </is>
      </c>
      <c r="G1633" t="inlineStr">
        <is>
          <t>Daniel Rahman</t>
        </is>
      </c>
      <c r="H1633" t="inlineStr">
        <is>
          <t>2016-09-12</t>
        </is>
      </c>
      <c r="I1633" t="b">
        <v>1</v>
      </c>
      <c r="J1633" t="inlineStr">
        <is>
          <t>active</t>
        </is>
      </c>
      <c r="K1633" t="inlineStr">
        <is>
          <t>Furniture and household</t>
        </is>
      </c>
    </row>
    <row r="1634">
      <c r="A1634" t="inlineStr">
        <is>
          <t>T882670</t>
        </is>
      </c>
      <c r="B1634" t="inlineStr">
        <is>
          <t>Aldergate Consulting Co., Ltd</t>
        </is>
      </c>
      <c r="D1634" t="inlineStr">
        <is>
          <t>240 Airport Road</t>
        </is>
      </c>
      <c r="E1634" t="inlineStr">
        <is>
          <t>Coastal</t>
        </is>
      </c>
      <c r="F1634" t="inlineStr">
        <is>
          <t>0667887267</t>
        </is>
      </c>
      <c r="G1634" t="inlineStr">
        <is>
          <t>Fatima Novak</t>
        </is>
      </c>
      <c r="H1634" t="inlineStr">
        <is>
          <t>2011-01-26</t>
        </is>
      </c>
      <c r="I1634" t="b">
        <v>0</v>
      </c>
      <c r="J1634" t="inlineStr">
        <is>
          <t>active</t>
        </is>
      </c>
      <c r="K1634" t="inlineStr">
        <is>
          <t>Steel and construction</t>
        </is>
      </c>
    </row>
    <row r="1635">
      <c r="A1635" t="inlineStr">
        <is>
          <t>T892174</t>
        </is>
      </c>
      <c r="B1635" t="inlineStr">
        <is>
          <t>Dunmore Logistics Co., Ltd</t>
        </is>
      </c>
      <c r="D1635" t="inlineStr">
        <is>
          <t>258 Garden Lane</t>
        </is>
      </c>
      <c r="E1635" t="inlineStr">
        <is>
          <t>Coastal</t>
        </is>
      </c>
      <c r="F1635" t="inlineStr">
        <is>
          <t>0534859595</t>
        </is>
      </c>
      <c r="G1635" t="inlineStr">
        <is>
          <t>Mei Osei</t>
        </is>
      </c>
      <c r="H1635" t="inlineStr">
        <is>
          <t>2014-08-21</t>
        </is>
      </c>
      <c r="I1635" t="b">
        <v>0</v>
      </c>
      <c r="J1635" t="inlineStr">
        <is>
          <t>active</t>
        </is>
      </c>
      <c r="K1635" t="inlineStr">
        <is>
          <t>Steel and construction</t>
        </is>
      </c>
    </row>
    <row r="1636">
      <c r="A1636" t="inlineStr">
        <is>
          <t>T902251</t>
        </is>
      </c>
      <c r="B1636" t="inlineStr">
        <is>
          <t>Arden Services Holdings Ltd</t>
        </is>
      </c>
      <c r="D1636" t="inlineStr">
        <is>
          <t>202 Station Road</t>
        </is>
      </c>
      <c r="E1636" t="inlineStr">
        <is>
          <t>North</t>
        </is>
      </c>
      <c r="F1636" t="inlineStr">
        <is>
          <t>0318580961</t>
        </is>
      </c>
      <c r="G1636" t="inlineStr">
        <is>
          <t>Mei Osei</t>
        </is>
      </c>
      <c r="H1636" t="inlineStr">
        <is>
          <t>2010-05-13</t>
        </is>
      </c>
      <c r="I1636" t="b">
        <v>1</v>
      </c>
      <c r="J1636" t="inlineStr">
        <is>
          <t>deregistered</t>
        </is>
      </c>
      <c r="K1636" t="inlineStr">
        <is>
          <t>General trading</t>
        </is>
      </c>
    </row>
    <row r="1637">
      <c r="A1637" t="inlineStr">
        <is>
          <t>T252207</t>
        </is>
      </c>
      <c r="B1637" t="inlineStr">
        <is>
          <t>Ashcombe Construction Group Ltd</t>
        </is>
      </c>
      <c r="D1637" t="inlineStr">
        <is>
          <t>62 Temple Street</t>
        </is>
      </c>
      <c r="E1637" t="inlineStr">
        <is>
          <t>Coastal</t>
        </is>
      </c>
      <c r="F1637" t="inlineStr">
        <is>
          <t>0968542339</t>
        </is>
      </c>
      <c r="G1637" t="inlineStr">
        <is>
          <t>Fatima Silva</t>
        </is>
      </c>
      <c r="H1637" t="inlineStr">
        <is>
          <t>2021-04-10</t>
        </is>
      </c>
      <c r="I1637" t="b">
        <v>1</v>
      </c>
      <c r="J1637" t="inlineStr">
        <is>
          <t>active</t>
        </is>
      </c>
      <c r="K1637" t="inlineStr">
        <is>
          <t>Vehicles and parts</t>
        </is>
      </c>
    </row>
    <row r="1638">
      <c r="A1638" t="inlineStr">
        <is>
          <t>T809180</t>
        </is>
      </c>
      <c r="B1638" t="inlineStr">
        <is>
          <t>Prescott Clinic Limited</t>
        </is>
      </c>
      <c r="D1638" t="inlineStr">
        <is>
          <t>59 Market Street</t>
        </is>
      </c>
      <c r="E1638" t="inlineStr">
        <is>
          <t>East</t>
        </is>
      </c>
      <c r="F1638" t="inlineStr">
        <is>
          <t>0385901304</t>
        </is>
      </c>
      <c r="G1638" t="inlineStr">
        <is>
          <t>Fatima Osei</t>
        </is>
      </c>
      <c r="H1638" t="inlineStr">
        <is>
          <t>2016-01-06</t>
        </is>
      </c>
      <c r="I1638" t="b">
        <v>1</v>
      </c>
      <c r="J1638" t="inlineStr">
        <is>
          <t>active</t>
        </is>
      </c>
      <c r="K1638" t="inlineStr">
        <is>
          <t>Vehicles and parts</t>
        </is>
      </c>
    </row>
    <row r="1639">
      <c r="A1639" t="inlineStr">
        <is>
          <t>T925267</t>
        </is>
      </c>
      <c r="B1639" t="inlineStr">
        <is>
          <t>Prescott Services Ltd</t>
        </is>
      </c>
      <c r="D1639" t="inlineStr">
        <is>
          <t>7 Airport Road</t>
        </is>
      </c>
      <c r="E1639" t="inlineStr">
        <is>
          <t>North</t>
        </is>
      </c>
      <c r="F1639" t="inlineStr">
        <is>
          <t>0833615591</t>
        </is>
      </c>
      <c r="G1639" t="inlineStr">
        <is>
          <t>Joseph Silva</t>
        </is>
      </c>
      <c r="H1639" t="inlineStr">
        <is>
          <t>2022-11-11</t>
        </is>
      </c>
      <c r="I1639" t="b">
        <v>0</v>
      </c>
      <c r="J1639" t="inlineStr">
        <is>
          <t>active</t>
        </is>
      </c>
      <c r="K1639" t="inlineStr">
        <is>
          <t>Furniture and household</t>
        </is>
      </c>
    </row>
    <row r="1640">
      <c r="A1640" t="inlineStr">
        <is>
          <t>T815866</t>
        </is>
      </c>
      <c r="B1640" t="inlineStr">
        <is>
          <t>Prime Services Group Ltd</t>
        </is>
      </c>
      <c r="D1640" t="inlineStr">
        <is>
          <t>349 Garden Lane</t>
        </is>
      </c>
      <c r="E1640" t="inlineStr">
        <is>
          <t>East</t>
        </is>
      </c>
      <c r="F1640" t="inlineStr">
        <is>
          <t>0789833267</t>
        </is>
      </c>
      <c r="G1640" t="inlineStr">
        <is>
          <t>Joseph Rahman</t>
        </is>
      </c>
      <c r="H1640" t="inlineStr">
        <is>
          <t>2021-08-04</t>
        </is>
      </c>
      <c r="I1640" t="b">
        <v>1</v>
      </c>
      <c r="J1640" t="inlineStr">
        <is>
          <t>active</t>
        </is>
      </c>
      <c r="K1640" t="inlineStr">
        <is>
          <t>Electronics</t>
        </is>
      </c>
    </row>
    <row r="1641">
      <c r="A1641" t="inlineStr">
        <is>
          <t>T468836</t>
        </is>
      </c>
      <c r="B1641" t="inlineStr">
        <is>
          <t>Dunmore Services Co.</t>
        </is>
      </c>
      <c r="D1641" t="inlineStr">
        <is>
          <t>383 Industrial Estate</t>
        </is>
      </c>
      <c r="E1641" t="inlineStr">
        <is>
          <t>West</t>
        </is>
      </c>
      <c r="F1641" t="inlineStr">
        <is>
          <t>0992953934</t>
        </is>
      </c>
      <c r="G1641" t="inlineStr">
        <is>
          <t>Fatima Rahman</t>
        </is>
      </c>
      <c r="H1641" t="inlineStr">
        <is>
          <t>2016-08-04</t>
        </is>
      </c>
      <c r="I1641" t="b">
        <v>1</v>
      </c>
      <c r="J1641" t="inlineStr">
        <is>
          <t>active</t>
        </is>
      </c>
      <c r="K1641" t="inlineStr">
        <is>
          <t>Tobacco and beverages</t>
        </is>
      </c>
    </row>
    <row r="1642">
      <c r="A1642" t="inlineStr">
        <is>
          <t>T370918</t>
        </is>
      </c>
      <c r="B1642" t="inlineStr">
        <is>
          <t>Ocean Clinic Holdings Ltd</t>
        </is>
      </c>
      <c r="D1642" t="inlineStr">
        <is>
          <t>225 Station Road</t>
        </is>
      </c>
      <c r="E1642" t="inlineStr">
        <is>
          <t>West</t>
        </is>
      </c>
      <c r="F1642" t="inlineStr">
        <is>
          <t>0553149534</t>
        </is>
      </c>
      <c r="G1642" t="inlineStr">
        <is>
          <t>Fatima Osei</t>
        </is>
      </c>
      <c r="H1642" t="inlineStr">
        <is>
          <t>2022-04-04</t>
        </is>
      </c>
      <c r="I1642" t="b">
        <v>1</v>
      </c>
      <c r="J1642" t="inlineStr">
        <is>
          <t>active</t>
        </is>
      </c>
      <c r="K1642" t="inlineStr">
        <is>
          <t>Vehicles and parts</t>
        </is>
      </c>
    </row>
    <row r="1643">
      <c r="A1643" t="inlineStr">
        <is>
          <t>T952935</t>
        </is>
      </c>
      <c r="B1643" t="inlineStr">
        <is>
          <t>Jade Logistics Holdings Ltd</t>
        </is>
      </c>
      <c r="D1643" t="inlineStr">
        <is>
          <t>224 Station Road</t>
        </is>
      </c>
      <c r="E1643" t="inlineStr">
        <is>
          <t>West</t>
        </is>
      </c>
      <c r="F1643" t="inlineStr">
        <is>
          <t>0854235527</t>
        </is>
      </c>
      <c r="G1643" t="inlineStr">
        <is>
          <t>Daniel Silva</t>
        </is>
      </c>
      <c r="H1643" t="inlineStr">
        <is>
          <t>2023-06-16</t>
        </is>
      </c>
      <c r="I1643" t="b">
        <v>1</v>
      </c>
      <c r="J1643" t="inlineStr">
        <is>
          <t>active</t>
        </is>
      </c>
      <c r="K1643" t="inlineStr">
        <is>
          <t>Food importers</t>
        </is>
      </c>
    </row>
    <row r="1644">
      <c r="A1644" t="inlineStr">
        <is>
          <t>T526376</t>
        </is>
      </c>
      <c r="B1644" t="inlineStr">
        <is>
          <t>Lotus Construction Co., Ltd</t>
        </is>
      </c>
      <c r="D1644" t="inlineStr">
        <is>
          <t>219 Airport Road</t>
        </is>
      </c>
      <c r="E1644" t="inlineStr">
        <is>
          <t>Capital</t>
        </is>
      </c>
      <c r="F1644" t="inlineStr">
        <is>
          <t>0871163796</t>
        </is>
      </c>
      <c r="G1644" t="inlineStr">
        <is>
          <t>Amina Patel</t>
        </is>
      </c>
      <c r="H1644" t="inlineStr">
        <is>
          <t>2020-08-09</t>
        </is>
      </c>
      <c r="I1644" t="b">
        <v>1</v>
      </c>
      <c r="J1644" t="inlineStr">
        <is>
          <t>active</t>
        </is>
      </c>
      <c r="K1644" t="inlineStr">
        <is>
          <t>Vehicles and parts</t>
        </is>
      </c>
    </row>
    <row r="1645">
      <c r="A1645" t="inlineStr">
        <is>
          <t>T721529</t>
        </is>
      </c>
      <c r="B1645" t="inlineStr">
        <is>
          <t>Ashcombe Restaurants Enterprises</t>
        </is>
      </c>
      <c r="D1645" t="inlineStr">
        <is>
          <t>388 Station Road</t>
        </is>
      </c>
      <c r="E1645" t="inlineStr">
        <is>
          <t>South</t>
        </is>
      </c>
      <c r="F1645" t="inlineStr">
        <is>
          <t>0952067629</t>
        </is>
      </c>
      <c r="G1645" t="inlineStr">
        <is>
          <t>Joseph Rahman</t>
        </is>
      </c>
      <c r="H1645" t="inlineStr">
        <is>
          <t>2013-12-05</t>
        </is>
      </c>
      <c r="I1645" t="b">
        <v>0</v>
      </c>
      <c r="J1645" t="inlineStr">
        <is>
          <t>active</t>
        </is>
      </c>
      <c r="K1645" t="inlineStr">
        <is>
          <t>Furniture and household</t>
        </is>
      </c>
    </row>
    <row r="1646">
      <c r="A1646" t="inlineStr">
        <is>
          <t>T215234</t>
        </is>
      </c>
      <c r="B1646" t="inlineStr">
        <is>
          <t>Harmony Clinic Co., Ltd</t>
        </is>
      </c>
      <c r="D1646" t="inlineStr">
        <is>
          <t>291 Riverside</t>
        </is>
      </c>
      <c r="E1646" t="inlineStr">
        <is>
          <t>East</t>
        </is>
      </c>
      <c r="F1646" t="inlineStr">
        <is>
          <t>0490116194</t>
        </is>
      </c>
      <c r="G1646" t="inlineStr">
        <is>
          <t>Amina Chen</t>
        </is>
      </c>
      <c r="H1646" t="inlineStr">
        <is>
          <t>2023-10-13</t>
        </is>
      </c>
      <c r="I1646" t="b">
        <v>1</v>
      </c>
      <c r="J1646" t="inlineStr">
        <is>
          <t>active</t>
        </is>
      </c>
      <c r="K1646" t="inlineStr">
        <is>
          <t>Electronics</t>
        </is>
      </c>
    </row>
    <row r="1647">
      <c r="A1647" t="inlineStr">
        <is>
          <t>T719385</t>
        </is>
      </c>
      <c r="B1647" t="inlineStr">
        <is>
          <t>Silver Clinic International Ltd</t>
        </is>
      </c>
      <c r="D1647" t="inlineStr">
        <is>
          <t>247 Market Street</t>
        </is>
      </c>
      <c r="E1647" t="inlineStr">
        <is>
          <t>Capital</t>
        </is>
      </c>
      <c r="F1647" t="inlineStr">
        <is>
          <t>0460132578</t>
        </is>
      </c>
      <c r="G1647" t="inlineStr">
        <is>
          <t>Amina Patel</t>
        </is>
      </c>
      <c r="H1647" t="inlineStr">
        <is>
          <t>2024-07-05</t>
        </is>
      </c>
      <c r="I1647" t="b">
        <v>1</v>
      </c>
      <c r="J1647" t="inlineStr">
        <is>
          <t>active</t>
        </is>
      </c>
      <c r="K1647" t="inlineStr">
        <is>
          <t>Fuel and chemicals</t>
        </is>
      </c>
    </row>
    <row r="1648">
      <c r="A1648" t="inlineStr">
        <is>
          <t>T668742</t>
        </is>
      </c>
      <c r="B1648" t="inlineStr">
        <is>
          <t>Star Clinic Ltd</t>
        </is>
      </c>
      <c r="D1648" t="inlineStr">
        <is>
          <t>190 Temple Street</t>
        </is>
      </c>
      <c r="E1648" t="inlineStr">
        <is>
          <t>North</t>
        </is>
      </c>
      <c r="F1648" t="inlineStr">
        <is>
          <t>0337588287</t>
        </is>
      </c>
      <c r="G1648" t="inlineStr">
        <is>
          <t>Joseph Novak</t>
        </is>
      </c>
      <c r="H1648" t="inlineStr">
        <is>
          <t>2016-08-26</t>
        </is>
      </c>
      <c r="I1648" t="b">
        <v>0</v>
      </c>
      <c r="J1648" t="inlineStr">
        <is>
          <t>active</t>
        </is>
      </c>
      <c r="K1648" t="inlineStr">
        <is>
          <t>Cosmetics and personal care</t>
        </is>
      </c>
    </row>
    <row r="1649">
      <c r="A1649" t="inlineStr">
        <is>
          <t>T371149</t>
        </is>
      </c>
      <c r="B1649" t="inlineStr">
        <is>
          <t>Jade Services Co.</t>
        </is>
      </c>
      <c r="D1649" t="inlineStr">
        <is>
          <t>186 Riverside</t>
        </is>
      </c>
      <c r="E1649" t="inlineStr">
        <is>
          <t>North</t>
        </is>
      </c>
      <c r="F1649" t="inlineStr">
        <is>
          <t>0918663456</t>
        </is>
      </c>
      <c r="G1649" t="inlineStr">
        <is>
          <t>Amina Silva</t>
        </is>
      </c>
      <c r="H1649" t="inlineStr">
        <is>
          <t>2011-09-08</t>
        </is>
      </c>
      <c r="I1649" t="b">
        <v>1</v>
      </c>
      <c r="J1649" t="inlineStr">
        <is>
          <t>active</t>
        </is>
      </c>
      <c r="K1649" t="inlineStr">
        <is>
          <t>Cosmetics and personal care</t>
        </is>
      </c>
    </row>
    <row r="1650">
      <c r="A1650" t="inlineStr">
        <is>
          <t>T705605</t>
        </is>
      </c>
      <c r="B1650" t="inlineStr">
        <is>
          <t>Ashcombe Clinic Enterprises</t>
        </is>
      </c>
      <c r="D1650" t="inlineStr">
        <is>
          <t>73 Harbour Road</t>
        </is>
      </c>
      <c r="E1650" t="inlineStr">
        <is>
          <t>West</t>
        </is>
      </c>
      <c r="F1650" t="inlineStr">
        <is>
          <t>0567190500</t>
        </is>
      </c>
      <c r="G1650" t="inlineStr">
        <is>
          <t>Amina Osei</t>
        </is>
      </c>
      <c r="H1650" t="inlineStr">
        <is>
          <t>2023-09-09</t>
        </is>
      </c>
      <c r="I1650" t="b">
        <v>1</v>
      </c>
      <c r="J1650" t="inlineStr">
        <is>
          <t>active</t>
        </is>
      </c>
      <c r="K1650" t="inlineStr">
        <is>
          <t>Cosmetics and personal care</t>
        </is>
      </c>
    </row>
    <row r="1651">
      <c r="A1651" t="inlineStr">
        <is>
          <t>T230221</t>
        </is>
      </c>
      <c r="B1651" t="inlineStr">
        <is>
          <t>Horizon Holdings International Ltd</t>
        </is>
      </c>
      <c r="D1651" t="inlineStr">
        <is>
          <t>392 Airport Road</t>
        </is>
      </c>
      <c r="E1651" t="inlineStr">
        <is>
          <t>West</t>
        </is>
      </c>
      <c r="F1651" t="inlineStr">
        <is>
          <t>0711631067</t>
        </is>
      </c>
      <c r="G1651" t="inlineStr">
        <is>
          <t>Daniel Patel</t>
        </is>
      </c>
      <c r="H1651" t="inlineStr">
        <is>
          <t>2012-08-19</t>
        </is>
      </c>
      <c r="I1651" t="b">
        <v>1</v>
      </c>
      <c r="J1651" t="inlineStr">
        <is>
          <t>active</t>
        </is>
      </c>
      <c r="K1651" t="inlineStr">
        <is>
          <t>Pharmaceuticals</t>
        </is>
      </c>
    </row>
    <row r="1652">
      <c r="A1652" t="inlineStr">
        <is>
          <t>T640402</t>
        </is>
      </c>
      <c r="B1652" t="inlineStr">
        <is>
          <t>Golden Holdings Partners Ltd</t>
        </is>
      </c>
      <c r="D1652" t="inlineStr">
        <is>
          <t>391 Riverside</t>
        </is>
      </c>
      <c r="E1652" t="inlineStr">
        <is>
          <t>Coastal</t>
        </is>
      </c>
      <c r="F1652" t="inlineStr">
        <is>
          <t>0524910037</t>
        </is>
      </c>
      <c r="G1652" t="inlineStr">
        <is>
          <t>Joseph Patel</t>
        </is>
      </c>
      <c r="H1652" t="inlineStr">
        <is>
          <t>2023-10-07</t>
        </is>
      </c>
      <c r="I1652" t="b">
        <v>0</v>
      </c>
      <c r="J1652" t="inlineStr">
        <is>
          <t>active</t>
        </is>
      </c>
      <c r="K1652" t="inlineStr">
        <is>
          <t>Fuel and chemicals</t>
        </is>
      </c>
    </row>
    <row r="1653">
      <c r="A1653" t="inlineStr">
        <is>
          <t>T788837</t>
        </is>
      </c>
      <c r="B1653" t="inlineStr">
        <is>
          <t>Silver Services Partners Ltd</t>
        </is>
      </c>
      <c r="D1653" t="inlineStr">
        <is>
          <t>336 Bazaar Lane</t>
        </is>
      </c>
      <c r="E1653" t="inlineStr">
        <is>
          <t>West</t>
        </is>
      </c>
      <c r="F1653" t="inlineStr">
        <is>
          <t>0891781139</t>
        </is>
      </c>
      <c r="G1653" t="inlineStr">
        <is>
          <t>Amina Osei</t>
        </is>
      </c>
      <c r="H1653" t="inlineStr">
        <is>
          <t>2011-08-30</t>
        </is>
      </c>
      <c r="I1653" t="b">
        <v>1</v>
      </c>
      <c r="J1653" t="inlineStr">
        <is>
          <t>active</t>
        </is>
      </c>
      <c r="K1653" t="inlineStr">
        <is>
          <t>Fuel and chemicals</t>
        </is>
      </c>
    </row>
    <row r="1654">
      <c r="A1654" t="inlineStr">
        <is>
          <t>T863130</t>
        </is>
      </c>
      <c r="B1654" t="inlineStr">
        <is>
          <t>Star Construction Co., Ltd</t>
        </is>
      </c>
      <c r="D1654" t="inlineStr">
        <is>
          <t>258 Market Street</t>
        </is>
      </c>
      <c r="E1654" t="inlineStr">
        <is>
          <t>South</t>
        </is>
      </c>
      <c r="F1654" t="inlineStr">
        <is>
          <t>0431004106</t>
        </is>
      </c>
      <c r="G1654" t="inlineStr">
        <is>
          <t>Daniel Chen</t>
        </is>
      </c>
      <c r="H1654" t="inlineStr">
        <is>
          <t>2016-11-17</t>
        </is>
      </c>
      <c r="I1654" t="b">
        <v>1</v>
      </c>
      <c r="J1654" t="inlineStr">
        <is>
          <t>active</t>
        </is>
      </c>
      <c r="K1654" t="inlineStr">
        <is>
          <t>Vehicles and parts</t>
        </is>
      </c>
    </row>
    <row r="1655">
      <c r="A1655" t="inlineStr">
        <is>
          <t>T780541</t>
        </is>
      </c>
      <c r="B1655" t="inlineStr">
        <is>
          <t>Harmony Holdings Ltd</t>
        </is>
      </c>
      <c r="D1655" t="inlineStr">
        <is>
          <t>19 Bazaar Lane</t>
        </is>
      </c>
      <c r="E1655" t="inlineStr">
        <is>
          <t>Capital</t>
        </is>
      </c>
      <c r="F1655" t="inlineStr">
        <is>
          <t>0940565831</t>
        </is>
      </c>
      <c r="G1655" t="inlineStr">
        <is>
          <t>Amina Novak</t>
        </is>
      </c>
      <c r="H1655" t="inlineStr">
        <is>
          <t>2014-12-22</t>
        </is>
      </c>
      <c r="I1655" t="b">
        <v>1</v>
      </c>
      <c r="J1655" t="inlineStr">
        <is>
          <t>active</t>
        </is>
      </c>
      <c r="K1655" t="inlineStr">
        <is>
          <t>Fuel and chemicals</t>
        </is>
      </c>
    </row>
    <row r="1656">
      <c r="A1656" t="inlineStr">
        <is>
          <t>T271760</t>
        </is>
      </c>
      <c r="B1656" t="inlineStr">
        <is>
          <t>Dunmore Restaurants Partners Ltd</t>
        </is>
      </c>
      <c r="D1656" t="inlineStr">
        <is>
          <t>64 Airport Road</t>
        </is>
      </c>
      <c r="E1656" t="inlineStr">
        <is>
          <t>North</t>
        </is>
      </c>
      <c r="F1656" t="inlineStr">
        <is>
          <t>0423343100</t>
        </is>
      </c>
      <c r="G1656" t="inlineStr">
        <is>
          <t>Amina Osei</t>
        </is>
      </c>
      <c r="H1656" t="inlineStr">
        <is>
          <t>2022-06-08</t>
        </is>
      </c>
      <c r="I1656" t="b">
        <v>1</v>
      </c>
      <c r="J1656" t="inlineStr">
        <is>
          <t>active</t>
        </is>
      </c>
      <c r="K1656" t="inlineStr">
        <is>
          <t>Pharmaceuticals</t>
        </is>
      </c>
    </row>
    <row r="1657">
      <c r="A1657" t="inlineStr">
        <is>
          <t>T835147</t>
        </is>
      </c>
      <c r="B1657" t="inlineStr">
        <is>
          <t>Evergreen Logistics Group Ltd</t>
        </is>
      </c>
      <c r="D1657" t="inlineStr">
        <is>
          <t>128 Harbour Road</t>
        </is>
      </c>
      <c r="E1657" t="inlineStr">
        <is>
          <t>Coastal</t>
        </is>
      </c>
      <c r="F1657" t="inlineStr">
        <is>
          <t>0914784024</t>
        </is>
      </c>
      <c r="G1657" t="inlineStr">
        <is>
          <t>Fatima Novak</t>
        </is>
      </c>
      <c r="H1657" t="inlineStr">
        <is>
          <t>2011-06-29</t>
        </is>
      </c>
      <c r="I1657" t="b">
        <v>1</v>
      </c>
      <c r="J1657" t="inlineStr">
        <is>
          <t>active</t>
        </is>
      </c>
      <c r="K1657" t="inlineStr">
        <is>
          <t>Cosmetics and personal care</t>
        </is>
      </c>
    </row>
    <row r="1658">
      <c r="A1658" t="inlineStr">
        <is>
          <t>T891876</t>
        </is>
      </c>
      <c r="B1658" t="inlineStr">
        <is>
          <t>Ashcombe Consulting Enterprises</t>
        </is>
      </c>
      <c r="D1658" t="inlineStr">
        <is>
          <t>129 Mill Road</t>
        </is>
      </c>
      <c r="E1658" t="inlineStr">
        <is>
          <t>North</t>
        </is>
      </c>
      <c r="F1658" t="inlineStr">
        <is>
          <t>0385466801</t>
        </is>
      </c>
      <c r="G1658" t="inlineStr">
        <is>
          <t>Fatima Rahman</t>
        </is>
      </c>
      <c r="H1658" t="inlineStr">
        <is>
          <t>2024-08-31</t>
        </is>
      </c>
      <c r="I1658" t="b">
        <v>1</v>
      </c>
      <c r="J1658" t="inlineStr">
        <is>
          <t>active</t>
        </is>
      </c>
      <c r="K1658" t="inlineStr">
        <is>
          <t>Textiles and apparel</t>
        </is>
      </c>
    </row>
    <row r="1659">
      <c r="A1659" t="inlineStr">
        <is>
          <t>T777565</t>
        </is>
      </c>
      <c r="B1659" t="inlineStr">
        <is>
          <t>Golden Clinic &amp; Sons</t>
        </is>
      </c>
      <c r="D1659" t="inlineStr">
        <is>
          <t>344 Station Road</t>
        </is>
      </c>
      <c r="E1659" t="inlineStr">
        <is>
          <t>North</t>
        </is>
      </c>
      <c r="F1659" t="inlineStr">
        <is>
          <t>0826459290</t>
        </is>
      </c>
      <c r="G1659" t="inlineStr">
        <is>
          <t>Mei Novak</t>
        </is>
      </c>
      <c r="H1659" t="inlineStr">
        <is>
          <t>2018-05-12</t>
        </is>
      </c>
      <c r="I1659" t="b">
        <v>0</v>
      </c>
      <c r="J1659" t="inlineStr">
        <is>
          <t>active</t>
        </is>
      </c>
      <c r="K1659" t="inlineStr">
        <is>
          <t>General trading</t>
        </is>
      </c>
    </row>
    <row r="1660">
      <c r="A1660" t="inlineStr">
        <is>
          <t>T374514</t>
        </is>
      </c>
      <c r="B1660" t="inlineStr">
        <is>
          <t>Horizon Restaurants Group Ltd</t>
        </is>
      </c>
      <c r="D1660" t="inlineStr">
        <is>
          <t>74 Airport Road</t>
        </is>
      </c>
      <c r="E1660" t="inlineStr">
        <is>
          <t>East</t>
        </is>
      </c>
      <c r="F1660" t="inlineStr">
        <is>
          <t>0835682026</t>
        </is>
      </c>
      <c r="G1660" t="inlineStr">
        <is>
          <t>Ravi Silva</t>
        </is>
      </c>
      <c r="H1660" t="inlineStr">
        <is>
          <t>2016-08-31</t>
        </is>
      </c>
      <c r="I1660" t="b">
        <v>1</v>
      </c>
      <c r="J1660" t="inlineStr">
        <is>
          <t>active</t>
        </is>
      </c>
      <c r="K1660" t="inlineStr">
        <is>
          <t>Vehicles and parts</t>
        </is>
      </c>
    </row>
    <row r="1661">
      <c r="A1661" t="inlineStr">
        <is>
          <t>T547842</t>
        </is>
      </c>
      <c r="B1661" t="inlineStr">
        <is>
          <t>Phoenix Logistics Holdings Ltd</t>
        </is>
      </c>
      <c r="D1661" t="inlineStr">
        <is>
          <t>230 Market Street</t>
        </is>
      </c>
      <c r="E1661" t="inlineStr">
        <is>
          <t>Capital</t>
        </is>
      </c>
      <c r="F1661" t="inlineStr">
        <is>
          <t>0454113994</t>
        </is>
      </c>
      <c r="G1661" t="inlineStr">
        <is>
          <t>Daniel Novak</t>
        </is>
      </c>
      <c r="H1661" t="inlineStr">
        <is>
          <t>2014-10-25</t>
        </is>
      </c>
      <c r="I1661" t="b">
        <v>1</v>
      </c>
      <c r="J1661" t="inlineStr">
        <is>
          <t>active</t>
        </is>
      </c>
      <c r="K1661" t="inlineStr">
        <is>
          <t>Textiles and apparel</t>
        </is>
      </c>
    </row>
    <row r="1662">
      <c r="A1662" t="inlineStr">
        <is>
          <t>T367667</t>
        </is>
      </c>
      <c r="B1662" t="inlineStr">
        <is>
          <t>Prime Clinic International Ltd</t>
        </is>
      </c>
      <c r="D1662" t="inlineStr">
        <is>
          <t>71 Riverside</t>
        </is>
      </c>
      <c r="E1662" t="inlineStr">
        <is>
          <t>Coastal</t>
        </is>
      </c>
      <c r="F1662" t="inlineStr">
        <is>
          <t>0974880601</t>
        </is>
      </c>
      <c r="G1662" t="inlineStr">
        <is>
          <t>Amina Patel</t>
        </is>
      </c>
      <c r="H1662" t="inlineStr">
        <is>
          <t>2010-10-13</t>
        </is>
      </c>
      <c r="I1662" t="b">
        <v>0</v>
      </c>
      <c r="J1662" t="inlineStr">
        <is>
          <t>active</t>
        </is>
      </c>
      <c r="K1662" t="inlineStr">
        <is>
          <t>Fuel and chemicals</t>
        </is>
      </c>
    </row>
    <row r="1663">
      <c r="A1663" t="inlineStr">
        <is>
          <t>T808841</t>
        </is>
      </c>
      <c r="B1663" t="inlineStr">
        <is>
          <t>Arden Services Ltd</t>
        </is>
      </c>
      <c r="D1663" t="inlineStr">
        <is>
          <t>117 Temple Street</t>
        </is>
      </c>
      <c r="E1663" t="inlineStr">
        <is>
          <t>Coastal</t>
        </is>
      </c>
      <c r="F1663" t="inlineStr">
        <is>
          <t>0214980079</t>
        </is>
      </c>
      <c r="G1663" t="inlineStr">
        <is>
          <t>Amina Silva</t>
        </is>
      </c>
      <c r="H1663" t="inlineStr">
        <is>
          <t>2016-10-09</t>
        </is>
      </c>
      <c r="I1663" t="b">
        <v>0</v>
      </c>
      <c r="J1663" t="inlineStr">
        <is>
          <t>active</t>
        </is>
      </c>
      <c r="K1663" t="inlineStr">
        <is>
          <t>Food importers</t>
        </is>
      </c>
    </row>
    <row r="1664">
      <c r="A1664" t="inlineStr">
        <is>
          <t>T514418</t>
        </is>
      </c>
      <c r="B1664" t="inlineStr">
        <is>
          <t>Phoenix Holdings International Ltd</t>
        </is>
      </c>
      <c r="D1664" t="inlineStr">
        <is>
          <t>118 Mill Road</t>
        </is>
      </c>
      <c r="E1664" t="inlineStr">
        <is>
          <t>Capital</t>
        </is>
      </c>
      <c r="F1664" t="inlineStr">
        <is>
          <t>0491917062</t>
        </is>
      </c>
      <c r="G1664" t="inlineStr">
        <is>
          <t>Ravi Patel</t>
        </is>
      </c>
      <c r="H1664" t="inlineStr">
        <is>
          <t>2015-03-18</t>
        </is>
      </c>
      <c r="I1664" t="b">
        <v>1</v>
      </c>
      <c r="J1664" t="inlineStr">
        <is>
          <t>active</t>
        </is>
      </c>
      <c r="K1664" t="inlineStr">
        <is>
          <t>Pharmaceuticals</t>
        </is>
      </c>
    </row>
    <row r="1665">
      <c r="A1665" t="inlineStr">
        <is>
          <t>T608214</t>
        </is>
      </c>
      <c r="B1665" t="inlineStr">
        <is>
          <t>Ocean Clinic Co., Ltd</t>
        </is>
      </c>
      <c r="D1665" t="inlineStr">
        <is>
          <t>57 Mill Road</t>
        </is>
      </c>
      <c r="E1665" t="inlineStr">
        <is>
          <t>South</t>
        </is>
      </c>
      <c r="F1665" t="inlineStr">
        <is>
          <t>0277010241</t>
        </is>
      </c>
      <c r="G1665" t="inlineStr">
        <is>
          <t>Daniel Patel</t>
        </is>
      </c>
      <c r="H1665" t="inlineStr">
        <is>
          <t>2024-06-26</t>
        </is>
      </c>
      <c r="I1665" t="b">
        <v>1</v>
      </c>
      <c r="J1665" t="inlineStr">
        <is>
          <t>active</t>
        </is>
      </c>
      <c r="K1665" t="inlineStr">
        <is>
          <t>Electronics</t>
        </is>
      </c>
    </row>
    <row r="1666">
      <c r="A1666" t="inlineStr">
        <is>
          <t>T500367</t>
        </is>
      </c>
      <c r="B1666" t="inlineStr">
        <is>
          <t>Twin Rivers Restaurants Group Ltd</t>
        </is>
      </c>
      <c r="D1666" t="inlineStr">
        <is>
          <t>366 Station Road</t>
        </is>
      </c>
      <c r="E1666" t="inlineStr">
        <is>
          <t>East</t>
        </is>
      </c>
      <c r="F1666" t="inlineStr">
        <is>
          <t>0578131940</t>
        </is>
      </c>
      <c r="G1666" t="inlineStr">
        <is>
          <t>Ravi Rahman</t>
        </is>
      </c>
      <c r="H1666" t="inlineStr">
        <is>
          <t>2014-12-28</t>
        </is>
      </c>
      <c r="I1666" t="b">
        <v>1</v>
      </c>
      <c r="J1666" t="inlineStr">
        <is>
          <t>dormant</t>
        </is>
      </c>
      <c r="K1666" t="inlineStr">
        <is>
          <t>Machinery</t>
        </is>
      </c>
    </row>
    <row r="1667">
      <c r="A1667" t="inlineStr">
        <is>
          <t>T470175</t>
        </is>
      </c>
      <c r="B1667" t="inlineStr">
        <is>
          <t>Meridian Logistics Co., Ltd</t>
        </is>
      </c>
      <c r="D1667" t="inlineStr">
        <is>
          <t>334 Riverside</t>
        </is>
      </c>
      <c r="E1667" t="inlineStr">
        <is>
          <t>West</t>
        </is>
      </c>
      <c r="F1667" t="inlineStr">
        <is>
          <t>0254154739</t>
        </is>
      </c>
      <c r="G1667" t="inlineStr">
        <is>
          <t>Daniel Chen</t>
        </is>
      </c>
      <c r="H1667" t="inlineStr">
        <is>
          <t>2024-01-16</t>
        </is>
      </c>
      <c r="I1667" t="b">
        <v>0</v>
      </c>
      <c r="J1667" t="inlineStr">
        <is>
          <t>active</t>
        </is>
      </c>
      <c r="K1667" t="inlineStr">
        <is>
          <t>Tobacco and beverages</t>
        </is>
      </c>
    </row>
    <row r="1668">
      <c r="A1668" t="inlineStr">
        <is>
          <t>T999402</t>
        </is>
      </c>
      <c r="B1668" t="inlineStr">
        <is>
          <t>Global Holdings &amp; Sons</t>
        </is>
      </c>
      <c r="D1668" t="inlineStr">
        <is>
          <t>165 Industrial Estate</t>
        </is>
      </c>
      <c r="E1668" t="inlineStr">
        <is>
          <t>West</t>
        </is>
      </c>
      <c r="F1668" t="inlineStr">
        <is>
          <t>0506717930</t>
        </is>
      </c>
      <c r="G1668" t="inlineStr">
        <is>
          <t>Daniel Patel</t>
        </is>
      </c>
      <c r="H1668" t="inlineStr">
        <is>
          <t>2015-08-01</t>
        </is>
      </c>
      <c r="I1668" t="b">
        <v>0</v>
      </c>
      <c r="J1668" t="inlineStr">
        <is>
          <t>active</t>
        </is>
      </c>
      <c r="K1668" t="inlineStr">
        <is>
          <t>Tobacco and beverages</t>
        </is>
      </c>
    </row>
    <row r="1669">
      <c r="A1669" t="inlineStr">
        <is>
          <t>T288897</t>
        </is>
      </c>
      <c r="B1669" t="inlineStr">
        <is>
          <t>Crown Holdings International Ltd</t>
        </is>
      </c>
      <c r="D1669" t="inlineStr">
        <is>
          <t>207 Bazaar Lane</t>
        </is>
      </c>
      <c r="E1669" t="inlineStr">
        <is>
          <t>West</t>
        </is>
      </c>
      <c r="F1669" t="inlineStr">
        <is>
          <t>0575358713</t>
        </is>
      </c>
      <c r="G1669" t="inlineStr">
        <is>
          <t>Daniel Novak</t>
        </is>
      </c>
      <c r="H1669" t="inlineStr">
        <is>
          <t>2012-08-04</t>
        </is>
      </c>
      <c r="I1669" t="b">
        <v>0</v>
      </c>
      <c r="J1669" t="inlineStr">
        <is>
          <t>active</t>
        </is>
      </c>
      <c r="K1669" t="inlineStr">
        <is>
          <t>Vehicles and parts</t>
        </is>
      </c>
    </row>
    <row r="1670">
      <c r="A1670" t="inlineStr">
        <is>
          <t>T279420</t>
        </is>
      </c>
      <c r="B1670" t="inlineStr">
        <is>
          <t>Twin Rivers Construction Limited</t>
        </is>
      </c>
      <c r="D1670" t="inlineStr">
        <is>
          <t>226 Garden Lane</t>
        </is>
      </c>
      <c r="E1670" t="inlineStr">
        <is>
          <t>East</t>
        </is>
      </c>
      <c r="F1670" t="inlineStr">
        <is>
          <t>0853664825</t>
        </is>
      </c>
      <c r="G1670" t="inlineStr">
        <is>
          <t>Joseph Novak</t>
        </is>
      </c>
      <c r="H1670" t="inlineStr">
        <is>
          <t>2013-05-30</t>
        </is>
      </c>
      <c r="I1670" t="b">
        <v>1</v>
      </c>
      <c r="J1670" t="inlineStr">
        <is>
          <t>active</t>
        </is>
      </c>
      <c r="K1670" t="inlineStr">
        <is>
          <t>Electronics</t>
        </is>
      </c>
    </row>
    <row r="1671">
      <c r="A1671" t="inlineStr">
        <is>
          <t>T377467</t>
        </is>
      </c>
      <c r="B1671" t="inlineStr">
        <is>
          <t>Golden Holdings Enterprises</t>
        </is>
      </c>
      <c r="D1671" t="inlineStr">
        <is>
          <t>214 Airport Road</t>
        </is>
      </c>
      <c r="E1671" t="inlineStr">
        <is>
          <t>North</t>
        </is>
      </c>
      <c r="F1671" t="inlineStr">
        <is>
          <t>0376598911</t>
        </is>
      </c>
      <c r="G1671" t="inlineStr">
        <is>
          <t>Daniel Patel</t>
        </is>
      </c>
      <c r="H1671" t="inlineStr">
        <is>
          <t>2014-12-25</t>
        </is>
      </c>
      <c r="I1671" t="b">
        <v>1</v>
      </c>
      <c r="J1671" t="inlineStr">
        <is>
          <t>active</t>
        </is>
      </c>
      <c r="K1671" t="inlineStr">
        <is>
          <t>Fuel and chemicals</t>
        </is>
      </c>
    </row>
    <row r="1672">
      <c r="A1672" t="inlineStr">
        <is>
          <t>T323849</t>
        </is>
      </c>
      <c r="B1672" t="inlineStr">
        <is>
          <t>Twin Rivers Holdings International Ltd</t>
        </is>
      </c>
      <c r="D1672" t="inlineStr">
        <is>
          <t>228 Station Road</t>
        </is>
      </c>
      <c r="E1672" t="inlineStr">
        <is>
          <t>North</t>
        </is>
      </c>
      <c r="F1672" t="inlineStr">
        <is>
          <t>0801683276</t>
        </is>
      </c>
      <c r="G1672" t="inlineStr">
        <is>
          <t>Joseph Osei</t>
        </is>
      </c>
      <c r="H1672" t="inlineStr">
        <is>
          <t>2024-03-10</t>
        </is>
      </c>
      <c r="I1672" t="b">
        <v>1</v>
      </c>
      <c r="J1672" t="inlineStr">
        <is>
          <t>active</t>
        </is>
      </c>
      <c r="K1672" t="inlineStr">
        <is>
          <t>Furniture and household</t>
        </is>
      </c>
    </row>
    <row r="1673">
      <c r="A1673" t="inlineStr">
        <is>
          <t>T862368</t>
        </is>
      </c>
      <c r="B1673" t="inlineStr">
        <is>
          <t>Great Vellmoor Holdings Limited</t>
        </is>
      </c>
      <c r="D1673" t="inlineStr">
        <is>
          <t>267 Temple Street</t>
        </is>
      </c>
      <c r="E1673" t="inlineStr">
        <is>
          <t>East</t>
        </is>
      </c>
      <c r="F1673" t="inlineStr">
        <is>
          <t>0837599895</t>
        </is>
      </c>
      <c r="G1673" t="inlineStr">
        <is>
          <t>Fatima Chen</t>
        </is>
      </c>
      <c r="H1673" t="inlineStr">
        <is>
          <t>2020-07-12</t>
        </is>
      </c>
      <c r="I1673" t="b">
        <v>1</v>
      </c>
      <c r="J1673" t="inlineStr">
        <is>
          <t>deregistered</t>
        </is>
      </c>
      <c r="K1673" t="inlineStr">
        <is>
          <t>Textiles and apparel</t>
        </is>
      </c>
    </row>
    <row r="1674">
      <c r="A1674" t="inlineStr">
        <is>
          <t>T999404</t>
        </is>
      </c>
      <c r="B1674" t="inlineStr">
        <is>
          <t>Saffron Restaurants &amp; Sons</t>
        </is>
      </c>
      <c r="D1674" t="inlineStr">
        <is>
          <t>241 Temple Street</t>
        </is>
      </c>
      <c r="E1674" t="inlineStr">
        <is>
          <t>South</t>
        </is>
      </c>
      <c r="F1674" t="inlineStr">
        <is>
          <t>0458272109</t>
        </is>
      </c>
      <c r="G1674" t="inlineStr">
        <is>
          <t>Mei Chen</t>
        </is>
      </c>
      <c r="H1674" t="inlineStr">
        <is>
          <t>2012-05-25</t>
        </is>
      </c>
      <c r="I1674" t="b">
        <v>1</v>
      </c>
      <c r="J1674" t="inlineStr">
        <is>
          <t>active</t>
        </is>
      </c>
      <c r="K1674" t="inlineStr">
        <is>
          <t>Textiles and apparel</t>
        </is>
      </c>
    </row>
    <row r="1675">
      <c r="A1675" t="inlineStr">
        <is>
          <t>T722288</t>
        </is>
      </c>
      <c r="B1675" t="inlineStr">
        <is>
          <t>Inverness Services Co., Ltd</t>
        </is>
      </c>
      <c r="D1675" t="inlineStr">
        <is>
          <t>313 Riverside</t>
        </is>
      </c>
      <c r="E1675" t="inlineStr">
        <is>
          <t>South</t>
        </is>
      </c>
      <c r="F1675" t="inlineStr">
        <is>
          <t>0622141970</t>
        </is>
      </c>
      <c r="G1675" t="inlineStr">
        <is>
          <t>Daniel Osei</t>
        </is>
      </c>
      <c r="H1675" t="inlineStr">
        <is>
          <t>2025-03-11</t>
        </is>
      </c>
      <c r="I1675" t="b">
        <v>1</v>
      </c>
      <c r="J1675" t="inlineStr">
        <is>
          <t>active</t>
        </is>
      </c>
      <c r="K1675" t="inlineStr">
        <is>
          <t>Machinery</t>
        </is>
      </c>
    </row>
    <row r="1676">
      <c r="A1676" t="inlineStr">
        <is>
          <t>T863354</t>
        </is>
      </c>
      <c r="B1676" t="inlineStr">
        <is>
          <t>Global Restaurants Ltd</t>
        </is>
      </c>
      <c r="D1676" t="inlineStr">
        <is>
          <t>70 Industrial Estate</t>
        </is>
      </c>
      <c r="E1676" t="inlineStr">
        <is>
          <t>East</t>
        </is>
      </c>
      <c r="F1676" t="inlineStr">
        <is>
          <t>0280924810</t>
        </is>
      </c>
      <c r="G1676" t="inlineStr">
        <is>
          <t>Daniel Rahman</t>
        </is>
      </c>
      <c r="H1676" t="inlineStr">
        <is>
          <t>2023-01-21</t>
        </is>
      </c>
      <c r="I1676" t="b">
        <v>1</v>
      </c>
      <c r="J1676" t="inlineStr">
        <is>
          <t>active</t>
        </is>
      </c>
      <c r="K1676" t="inlineStr">
        <is>
          <t>Furniture and household</t>
        </is>
      </c>
    </row>
    <row r="1677">
      <c r="A1677" t="inlineStr">
        <is>
          <t>T713429</t>
        </is>
      </c>
      <c r="B1677" t="inlineStr">
        <is>
          <t>Golden Holdings Co.</t>
        </is>
      </c>
      <c r="D1677" t="inlineStr">
        <is>
          <t>47 Temple Street</t>
        </is>
      </c>
      <c r="E1677" t="inlineStr">
        <is>
          <t>West</t>
        </is>
      </c>
      <c r="F1677" t="inlineStr">
        <is>
          <t>0729952895</t>
        </is>
      </c>
      <c r="G1677" t="inlineStr">
        <is>
          <t>Amina Silva</t>
        </is>
      </c>
      <c r="H1677" t="inlineStr">
        <is>
          <t>2019-01-22</t>
        </is>
      </c>
      <c r="I1677" t="b">
        <v>0</v>
      </c>
      <c r="J1677" t="inlineStr">
        <is>
          <t>active</t>
        </is>
      </c>
      <c r="K1677" t="inlineStr">
        <is>
          <t>Medical devices</t>
        </is>
      </c>
    </row>
    <row r="1678">
      <c r="A1678" t="inlineStr">
        <is>
          <t>T274227</t>
        </is>
      </c>
      <c r="B1678" t="inlineStr">
        <is>
          <t>Phoenix Logistics &amp; Sons</t>
        </is>
      </c>
      <c r="D1678" t="inlineStr">
        <is>
          <t>22 Bazaar Lane</t>
        </is>
      </c>
      <c r="E1678" t="inlineStr">
        <is>
          <t>North</t>
        </is>
      </c>
      <c r="F1678" t="inlineStr">
        <is>
          <t>0311328357</t>
        </is>
      </c>
      <c r="G1678" t="inlineStr">
        <is>
          <t>Mei Silva</t>
        </is>
      </c>
      <c r="H1678" t="inlineStr">
        <is>
          <t>2014-09-04</t>
        </is>
      </c>
      <c r="I1678" t="b">
        <v>1</v>
      </c>
      <c r="J1678" t="inlineStr">
        <is>
          <t>active</t>
        </is>
      </c>
      <c r="K1678" t="inlineStr">
        <is>
          <t>Vehicles and parts</t>
        </is>
      </c>
    </row>
    <row r="1679">
      <c r="A1679" t="inlineStr">
        <is>
          <t>T491374</t>
        </is>
      </c>
      <c r="B1679" t="inlineStr">
        <is>
          <t>Green Valley Clinic Enterprises</t>
        </is>
      </c>
      <c r="D1679" t="inlineStr">
        <is>
          <t>59 Riverside</t>
        </is>
      </c>
      <c r="E1679" t="inlineStr">
        <is>
          <t>East</t>
        </is>
      </c>
      <c r="F1679" t="inlineStr">
        <is>
          <t>0980353333</t>
        </is>
      </c>
      <c r="G1679" t="inlineStr">
        <is>
          <t>Fatima Silva</t>
        </is>
      </c>
      <c r="H1679" t="inlineStr">
        <is>
          <t>2018-11-24</t>
        </is>
      </c>
      <c r="I1679" t="b">
        <v>0</v>
      </c>
      <c r="J1679" t="inlineStr">
        <is>
          <t>active</t>
        </is>
      </c>
      <c r="K1679" t="inlineStr">
        <is>
          <t>General trading</t>
        </is>
      </c>
    </row>
    <row r="1680">
      <c r="A1680" t="inlineStr">
        <is>
          <t>T421279</t>
        </is>
      </c>
      <c r="B1680" t="inlineStr">
        <is>
          <t>Jade Restaurants &amp; Sons</t>
        </is>
      </c>
      <c r="D1680" t="inlineStr">
        <is>
          <t>323 Market Street</t>
        </is>
      </c>
      <c r="E1680" t="inlineStr">
        <is>
          <t>Coastal</t>
        </is>
      </c>
      <c r="F1680" t="inlineStr">
        <is>
          <t>0923061340</t>
        </is>
      </c>
      <c r="G1680" t="inlineStr">
        <is>
          <t>Fatima Chen</t>
        </is>
      </c>
      <c r="H1680" t="inlineStr">
        <is>
          <t>2020-10-14</t>
        </is>
      </c>
      <c r="I1680" t="b">
        <v>1</v>
      </c>
      <c r="J1680" t="inlineStr">
        <is>
          <t>active</t>
        </is>
      </c>
      <c r="K1680" t="inlineStr">
        <is>
          <t>Steel and construction</t>
        </is>
      </c>
    </row>
    <row r="1681">
      <c r="A1681" t="inlineStr">
        <is>
          <t>T872281</t>
        </is>
      </c>
      <c r="B1681" t="inlineStr">
        <is>
          <t>Summit Construction Holdings Ltd</t>
        </is>
      </c>
      <c r="D1681" t="inlineStr">
        <is>
          <t>161 Airport Road</t>
        </is>
      </c>
      <c r="E1681" t="inlineStr">
        <is>
          <t>North</t>
        </is>
      </c>
      <c r="F1681" t="inlineStr">
        <is>
          <t>0618401485</t>
        </is>
      </c>
      <c r="G1681" t="inlineStr">
        <is>
          <t>Mei Rahman</t>
        </is>
      </c>
      <c r="H1681" t="inlineStr">
        <is>
          <t>2024-02-24</t>
        </is>
      </c>
      <c r="I1681" t="b">
        <v>1</v>
      </c>
      <c r="J1681" t="inlineStr">
        <is>
          <t>active</t>
        </is>
      </c>
      <c r="K1681" t="inlineStr">
        <is>
          <t>Pharmaceuticals</t>
        </is>
      </c>
    </row>
    <row r="1682">
      <c r="A1682" t="inlineStr">
        <is>
          <t>T470748</t>
        </is>
      </c>
      <c r="B1682" t="inlineStr">
        <is>
          <t>Crown Services Co.</t>
        </is>
      </c>
      <c r="D1682" t="inlineStr">
        <is>
          <t>47 Bazaar Lane</t>
        </is>
      </c>
      <c r="E1682" t="inlineStr">
        <is>
          <t>Capital</t>
        </is>
      </c>
      <c r="F1682" t="inlineStr">
        <is>
          <t>0829977399</t>
        </is>
      </c>
      <c r="G1682" t="inlineStr">
        <is>
          <t>Daniel Novak</t>
        </is>
      </c>
      <c r="H1682" t="inlineStr">
        <is>
          <t>2017-07-14</t>
        </is>
      </c>
      <c r="I1682" t="b">
        <v>1</v>
      </c>
      <c r="J1682" t="inlineStr">
        <is>
          <t>active</t>
        </is>
      </c>
      <c r="K1682" t="inlineStr">
        <is>
          <t>Fuel and chemicals</t>
        </is>
      </c>
    </row>
    <row r="1683">
      <c r="A1683" t="inlineStr">
        <is>
          <t>T429664</t>
        </is>
      </c>
      <c r="B1683" t="inlineStr">
        <is>
          <t>Silk Road Restaurants Enterprises</t>
        </is>
      </c>
      <c r="D1683" t="inlineStr">
        <is>
          <t>278 Bazaar Lane</t>
        </is>
      </c>
      <c r="E1683" t="inlineStr">
        <is>
          <t>Capital</t>
        </is>
      </c>
      <c r="F1683" t="inlineStr">
        <is>
          <t>0758212869</t>
        </is>
      </c>
      <c r="G1683" t="inlineStr">
        <is>
          <t>Ravi Rahman</t>
        </is>
      </c>
      <c r="H1683" t="inlineStr">
        <is>
          <t>2014-08-15</t>
        </is>
      </c>
      <c r="I1683" t="b">
        <v>0</v>
      </c>
      <c r="J1683" t="inlineStr">
        <is>
          <t>active</t>
        </is>
      </c>
      <c r="K1683" t="inlineStr">
        <is>
          <t>Medical devices</t>
        </is>
      </c>
    </row>
    <row r="1684">
      <c r="A1684" t="inlineStr">
        <is>
          <t>T730393</t>
        </is>
      </c>
      <c r="B1684" t="inlineStr">
        <is>
          <t>Northern Construction Ltd</t>
        </is>
      </c>
      <c r="D1684" t="inlineStr">
        <is>
          <t>36 Garden Lane</t>
        </is>
      </c>
      <c r="E1684" t="inlineStr">
        <is>
          <t>West</t>
        </is>
      </c>
      <c r="F1684" t="inlineStr">
        <is>
          <t>0551893302</t>
        </is>
      </c>
      <c r="G1684" t="inlineStr">
        <is>
          <t>Daniel Patel</t>
        </is>
      </c>
      <c r="H1684" t="inlineStr">
        <is>
          <t>2024-07-30</t>
        </is>
      </c>
      <c r="I1684" t="b">
        <v>1</v>
      </c>
      <c r="J1684" t="inlineStr">
        <is>
          <t>active</t>
        </is>
      </c>
      <c r="K1684" t="inlineStr">
        <is>
          <t>Tobacco and beverages</t>
        </is>
      </c>
    </row>
    <row r="1685">
      <c r="A1685" t="inlineStr">
        <is>
          <t>T851165</t>
        </is>
      </c>
      <c r="B1685" t="inlineStr">
        <is>
          <t>Twin Rivers Logistics Co., Ltd</t>
        </is>
      </c>
      <c r="D1685" t="inlineStr">
        <is>
          <t>367 Industrial Estate</t>
        </is>
      </c>
      <c r="E1685" t="inlineStr">
        <is>
          <t>East</t>
        </is>
      </c>
      <c r="F1685" t="inlineStr">
        <is>
          <t>0889141334</t>
        </is>
      </c>
      <c r="G1685" t="inlineStr">
        <is>
          <t>Mei Rahman</t>
        </is>
      </c>
      <c r="H1685" t="inlineStr">
        <is>
          <t>2017-05-25</t>
        </is>
      </c>
      <c r="I1685" t="b">
        <v>0</v>
      </c>
      <c r="J1685" t="inlineStr">
        <is>
          <t>active</t>
        </is>
      </c>
      <c r="K1685" t="inlineStr">
        <is>
          <t>Vehicles and parts</t>
        </is>
      </c>
    </row>
    <row r="1686">
      <c r="A1686" t="inlineStr">
        <is>
          <t>T235854</t>
        </is>
      </c>
      <c r="B1686" t="inlineStr">
        <is>
          <t>Sunrise Construction Co., Ltd</t>
        </is>
      </c>
      <c r="D1686" t="inlineStr">
        <is>
          <t>137 Mill Road</t>
        </is>
      </c>
      <c r="E1686" t="inlineStr">
        <is>
          <t>East</t>
        </is>
      </c>
      <c r="F1686" t="inlineStr">
        <is>
          <t>0257626060</t>
        </is>
      </c>
      <c r="G1686" t="inlineStr">
        <is>
          <t>Amina Novak</t>
        </is>
      </c>
      <c r="H1686" t="inlineStr">
        <is>
          <t>2020-08-15</t>
        </is>
      </c>
      <c r="I1686" t="b">
        <v>0</v>
      </c>
      <c r="J1686" t="inlineStr">
        <is>
          <t>active</t>
        </is>
      </c>
      <c r="K1686" t="inlineStr">
        <is>
          <t>Vehicles and parts</t>
        </is>
      </c>
    </row>
    <row r="1687">
      <c r="A1687" t="inlineStr">
        <is>
          <t>T888018</t>
        </is>
      </c>
      <c r="B1687" t="inlineStr">
        <is>
          <t>Harmony Restaurants Ltd</t>
        </is>
      </c>
      <c r="D1687" t="inlineStr">
        <is>
          <t>63 Mill Road</t>
        </is>
      </c>
      <c r="E1687" t="inlineStr">
        <is>
          <t>North</t>
        </is>
      </c>
      <c r="F1687" t="inlineStr">
        <is>
          <t>0986601736</t>
        </is>
      </c>
      <c r="G1687" t="inlineStr">
        <is>
          <t>Ravi Patel</t>
        </is>
      </c>
      <c r="H1687" t="inlineStr">
        <is>
          <t>2011-03-30</t>
        </is>
      </c>
      <c r="I1687" t="b">
        <v>0</v>
      </c>
      <c r="J1687" t="inlineStr">
        <is>
          <t>dormant</t>
        </is>
      </c>
      <c r="K1687" t="inlineStr">
        <is>
          <t>Vehicles and parts</t>
        </is>
      </c>
    </row>
    <row r="1688">
      <c r="A1688" t="inlineStr">
        <is>
          <t>T577563</t>
        </is>
      </c>
      <c r="B1688" t="inlineStr">
        <is>
          <t>Summit Consulting Co.</t>
        </is>
      </c>
      <c r="D1688" t="inlineStr">
        <is>
          <t>299 Riverside</t>
        </is>
      </c>
      <c r="E1688" t="inlineStr">
        <is>
          <t>South</t>
        </is>
      </c>
      <c r="F1688" t="inlineStr">
        <is>
          <t>0522607356</t>
        </is>
      </c>
      <c r="G1688" t="inlineStr">
        <is>
          <t>Joseph Osei</t>
        </is>
      </c>
      <c r="H1688" t="inlineStr">
        <is>
          <t>2011-12-14</t>
        </is>
      </c>
      <c r="I1688" t="b">
        <v>0</v>
      </c>
      <c r="J1688" t="inlineStr">
        <is>
          <t>active</t>
        </is>
      </c>
      <c r="K1688" t="inlineStr">
        <is>
          <t>Steel and construction</t>
        </is>
      </c>
    </row>
    <row r="1689">
      <c r="A1689" t="inlineStr">
        <is>
          <t>T902719</t>
        </is>
      </c>
      <c r="B1689" t="inlineStr">
        <is>
          <t>Aldergate Construction Partners Ltd</t>
        </is>
      </c>
      <c r="D1689" t="inlineStr">
        <is>
          <t>367 Airport Road</t>
        </is>
      </c>
      <c r="E1689" t="inlineStr">
        <is>
          <t>West</t>
        </is>
      </c>
      <c r="F1689" t="inlineStr">
        <is>
          <t>0208006161</t>
        </is>
      </c>
      <c r="G1689" t="inlineStr">
        <is>
          <t>Amina Osei</t>
        </is>
      </c>
      <c r="H1689" t="inlineStr">
        <is>
          <t>2010-06-03</t>
        </is>
      </c>
      <c r="I1689" t="b">
        <v>1</v>
      </c>
      <c r="J1689" t="inlineStr">
        <is>
          <t>active</t>
        </is>
      </c>
      <c r="K1689" t="inlineStr">
        <is>
          <t>Electronics</t>
        </is>
      </c>
    </row>
    <row r="1690">
      <c r="A1690" t="inlineStr">
        <is>
          <t>T273354</t>
        </is>
      </c>
      <c r="B1690" t="inlineStr">
        <is>
          <t>Star Construction International Ltd</t>
        </is>
      </c>
      <c r="D1690" t="inlineStr">
        <is>
          <t>319 Airport Road</t>
        </is>
      </c>
      <c r="E1690" t="inlineStr">
        <is>
          <t>South</t>
        </is>
      </c>
      <c r="F1690" t="inlineStr">
        <is>
          <t>0803836846</t>
        </is>
      </c>
      <c r="G1690" t="inlineStr">
        <is>
          <t>Fatima Rahman</t>
        </is>
      </c>
      <c r="H1690" t="inlineStr">
        <is>
          <t>2017-07-20</t>
        </is>
      </c>
      <c r="I1690" t="b">
        <v>0</v>
      </c>
      <c r="J1690" t="inlineStr">
        <is>
          <t>dormant</t>
        </is>
      </c>
      <c r="K1690" t="inlineStr">
        <is>
          <t>General trading</t>
        </is>
      </c>
    </row>
    <row r="1691">
      <c r="A1691" t="inlineStr">
        <is>
          <t>T263313</t>
        </is>
      </c>
      <c r="B1691" t="inlineStr">
        <is>
          <t>Lotus Logistics Limited</t>
        </is>
      </c>
      <c r="D1691" t="inlineStr">
        <is>
          <t>31 Garden Lane</t>
        </is>
      </c>
      <c r="E1691" t="inlineStr">
        <is>
          <t>West</t>
        </is>
      </c>
      <c r="F1691" t="inlineStr">
        <is>
          <t>0651459838</t>
        </is>
      </c>
      <c r="G1691" t="inlineStr">
        <is>
          <t>Amina Chen</t>
        </is>
      </c>
      <c r="H1691" t="inlineStr">
        <is>
          <t>2011-12-05</t>
        </is>
      </c>
      <c r="I1691" t="b">
        <v>1</v>
      </c>
      <c r="J1691" t="inlineStr">
        <is>
          <t>active</t>
        </is>
      </c>
      <c r="K1691" t="inlineStr">
        <is>
          <t>Furniture and household</t>
        </is>
      </c>
    </row>
    <row r="1692">
      <c r="A1692" t="inlineStr">
        <is>
          <t>T812293</t>
        </is>
      </c>
      <c r="B1692" t="inlineStr">
        <is>
          <t>Northern Consulting Holdings Ltd</t>
        </is>
      </c>
      <c r="D1692" t="inlineStr">
        <is>
          <t>77 Temple Street</t>
        </is>
      </c>
      <c r="E1692" t="inlineStr">
        <is>
          <t>North</t>
        </is>
      </c>
      <c r="F1692" t="inlineStr">
        <is>
          <t>0834166729</t>
        </is>
      </c>
      <c r="G1692" t="inlineStr">
        <is>
          <t>Daniel Patel</t>
        </is>
      </c>
      <c r="H1692" t="inlineStr">
        <is>
          <t>2020-12-23</t>
        </is>
      </c>
      <c r="I1692" t="b">
        <v>1</v>
      </c>
      <c r="J1692" t="inlineStr">
        <is>
          <t>active</t>
        </is>
      </c>
      <c r="K1692" t="inlineStr">
        <is>
          <t>Vehicles and parts</t>
        </is>
      </c>
    </row>
    <row r="1693">
      <c r="A1693" t="inlineStr">
        <is>
          <t>T374905</t>
        </is>
      </c>
      <c r="B1693" t="inlineStr">
        <is>
          <t>Blue Ocean Logistics &amp; Sons</t>
        </is>
      </c>
      <c r="D1693" t="inlineStr">
        <is>
          <t>104 Garden Lane</t>
        </is>
      </c>
      <c r="E1693" t="inlineStr">
        <is>
          <t>South</t>
        </is>
      </c>
      <c r="F1693" t="inlineStr">
        <is>
          <t>0595979154</t>
        </is>
      </c>
      <c r="G1693" t="inlineStr">
        <is>
          <t>Ravi Rahman</t>
        </is>
      </c>
      <c r="H1693" t="inlineStr">
        <is>
          <t>2013-06-28</t>
        </is>
      </c>
      <c r="I1693" t="b">
        <v>1</v>
      </c>
      <c r="J1693" t="inlineStr">
        <is>
          <t>active</t>
        </is>
      </c>
      <c r="K1693" t="inlineStr">
        <is>
          <t>Machinery</t>
        </is>
      </c>
    </row>
    <row r="1694">
      <c r="A1694" t="inlineStr">
        <is>
          <t>T356262</t>
        </is>
      </c>
      <c r="B1694" t="inlineStr">
        <is>
          <t>Jade Logistics Co.</t>
        </is>
      </c>
      <c r="D1694" t="inlineStr">
        <is>
          <t>191 Airport Road</t>
        </is>
      </c>
      <c r="E1694" t="inlineStr">
        <is>
          <t>Capital</t>
        </is>
      </c>
      <c r="F1694" t="inlineStr">
        <is>
          <t>0993934996</t>
        </is>
      </c>
      <c r="G1694" t="inlineStr">
        <is>
          <t>Amina Novak</t>
        </is>
      </c>
      <c r="H1694" t="inlineStr">
        <is>
          <t>2012-03-20</t>
        </is>
      </c>
      <c r="I1694" t="b">
        <v>0</v>
      </c>
      <c r="J1694" t="inlineStr">
        <is>
          <t>active</t>
        </is>
      </c>
      <c r="K1694" t="inlineStr">
        <is>
          <t>General trading</t>
        </is>
      </c>
    </row>
    <row r="1695">
      <c r="A1695" t="inlineStr">
        <is>
          <t>T567865</t>
        </is>
      </c>
      <c r="B1695" t="inlineStr">
        <is>
          <t>Delta Holdings International Ltd</t>
        </is>
      </c>
      <c r="D1695" t="inlineStr">
        <is>
          <t>246 Garden Lane</t>
        </is>
      </c>
      <c r="E1695" t="inlineStr">
        <is>
          <t>North</t>
        </is>
      </c>
      <c r="F1695" t="inlineStr">
        <is>
          <t>0886696274</t>
        </is>
      </c>
      <c r="G1695" t="inlineStr">
        <is>
          <t>Mei Osei</t>
        </is>
      </c>
      <c r="H1695" t="inlineStr">
        <is>
          <t>2018-09-09</t>
        </is>
      </c>
      <c r="I1695" t="b">
        <v>1</v>
      </c>
      <c r="J1695" t="inlineStr">
        <is>
          <t>active</t>
        </is>
      </c>
      <c r="K1695" t="inlineStr">
        <is>
          <t>Fuel and chemicals</t>
        </is>
      </c>
    </row>
    <row r="1696">
      <c r="A1696" t="inlineStr">
        <is>
          <t>T739285</t>
        </is>
      </c>
      <c r="B1696" t="inlineStr">
        <is>
          <t>Lotus Restaurants Limited</t>
        </is>
      </c>
      <c r="D1696" t="inlineStr">
        <is>
          <t>230 Mill Road</t>
        </is>
      </c>
      <c r="E1696" t="inlineStr">
        <is>
          <t>North</t>
        </is>
      </c>
      <c r="F1696" t="inlineStr">
        <is>
          <t>0552437363</t>
        </is>
      </c>
      <c r="G1696" t="inlineStr">
        <is>
          <t>Daniel Patel</t>
        </is>
      </c>
      <c r="H1696" t="inlineStr">
        <is>
          <t>2024-11-19</t>
        </is>
      </c>
      <c r="I1696" t="b">
        <v>1</v>
      </c>
      <c r="J1696" t="inlineStr">
        <is>
          <t>active</t>
        </is>
      </c>
      <c r="K1696" t="inlineStr">
        <is>
          <t>Food importers</t>
        </is>
      </c>
    </row>
    <row r="1697">
      <c r="A1697" t="inlineStr">
        <is>
          <t>T251387</t>
        </is>
      </c>
      <c r="B1697" t="inlineStr">
        <is>
          <t>Twin Rivers Holdings Enterprises</t>
        </is>
      </c>
      <c r="D1697" t="inlineStr">
        <is>
          <t>220 Garden Lane</t>
        </is>
      </c>
      <c r="E1697" t="inlineStr">
        <is>
          <t>West</t>
        </is>
      </c>
      <c r="F1697" t="inlineStr">
        <is>
          <t>0810997986</t>
        </is>
      </c>
      <c r="G1697" t="inlineStr">
        <is>
          <t>Mei Osei</t>
        </is>
      </c>
      <c r="H1697" t="inlineStr">
        <is>
          <t>2015-02-25</t>
        </is>
      </c>
      <c r="I1697" t="b">
        <v>1</v>
      </c>
      <c r="J1697" t="inlineStr">
        <is>
          <t>active</t>
        </is>
      </c>
      <c r="K1697" t="inlineStr">
        <is>
          <t>Tobacco and beverages</t>
        </is>
      </c>
    </row>
    <row r="1698">
      <c r="A1698" t="inlineStr">
        <is>
          <t>T511873</t>
        </is>
      </c>
      <c r="B1698" t="inlineStr">
        <is>
          <t>Green Valley Restaurants Holdings Ltd</t>
        </is>
      </c>
      <c r="D1698" t="inlineStr">
        <is>
          <t>45 Harbour Road</t>
        </is>
      </c>
      <c r="E1698" t="inlineStr">
        <is>
          <t>North</t>
        </is>
      </c>
      <c r="F1698" t="inlineStr">
        <is>
          <t>0611376598</t>
        </is>
      </c>
      <c r="G1698" t="inlineStr">
        <is>
          <t>Joseph Rahman</t>
        </is>
      </c>
      <c r="H1698" t="inlineStr">
        <is>
          <t>2019-04-25</t>
        </is>
      </c>
      <c r="I1698" t="b">
        <v>1</v>
      </c>
      <c r="J1698" t="inlineStr">
        <is>
          <t>active</t>
        </is>
      </c>
      <c r="K1698" t="inlineStr">
        <is>
          <t>Tobacco and beverages</t>
        </is>
      </c>
    </row>
    <row r="1699">
      <c r="A1699" t="inlineStr">
        <is>
          <t>T343602</t>
        </is>
      </c>
      <c r="B1699" t="inlineStr">
        <is>
          <t>Jade Services Group Ltd</t>
        </is>
      </c>
      <c r="D1699" t="inlineStr">
        <is>
          <t>113 Airport Road</t>
        </is>
      </c>
      <c r="E1699" t="inlineStr">
        <is>
          <t>Coastal</t>
        </is>
      </c>
      <c r="F1699" t="inlineStr">
        <is>
          <t>0275388652</t>
        </is>
      </c>
      <c r="G1699" t="inlineStr">
        <is>
          <t>Amina Novak</t>
        </is>
      </c>
      <c r="H1699" t="inlineStr">
        <is>
          <t>2015-03-07</t>
        </is>
      </c>
      <c r="I1699" t="b">
        <v>1</v>
      </c>
      <c r="J1699" t="inlineStr">
        <is>
          <t>active</t>
        </is>
      </c>
      <c r="K1699" t="inlineStr">
        <is>
          <t>Cosmetics and personal care</t>
        </is>
      </c>
    </row>
    <row r="1700">
      <c r="A1700" t="inlineStr">
        <is>
          <t>T741146</t>
        </is>
      </c>
      <c r="B1700" t="inlineStr">
        <is>
          <t>Dunmore Restaurants Partners Ltd</t>
        </is>
      </c>
      <c r="D1700" t="inlineStr">
        <is>
          <t>3 Mill Road</t>
        </is>
      </c>
      <c r="E1700" t="inlineStr">
        <is>
          <t>Capital</t>
        </is>
      </c>
      <c r="F1700" t="inlineStr">
        <is>
          <t>0533432885</t>
        </is>
      </c>
      <c r="G1700" t="inlineStr">
        <is>
          <t>Mei Osei</t>
        </is>
      </c>
      <c r="H1700" t="inlineStr">
        <is>
          <t>2025-04-15</t>
        </is>
      </c>
      <c r="I1700" t="b">
        <v>0</v>
      </c>
      <c r="J1700" t="inlineStr">
        <is>
          <t>active</t>
        </is>
      </c>
      <c r="K1700" t="inlineStr">
        <is>
          <t>Cosmetics and personal care</t>
        </is>
      </c>
    </row>
    <row r="1701">
      <c r="A1701" t="inlineStr">
        <is>
          <t>T447342</t>
        </is>
      </c>
      <c r="B1701" t="inlineStr">
        <is>
          <t>Jade Consulting Enterprises</t>
        </is>
      </c>
      <c r="D1701" t="inlineStr">
        <is>
          <t>290 Mill Road</t>
        </is>
      </c>
      <c r="E1701" t="inlineStr">
        <is>
          <t>South</t>
        </is>
      </c>
      <c r="F1701" t="inlineStr">
        <is>
          <t>0765924156</t>
        </is>
      </c>
      <c r="G1701" t="inlineStr">
        <is>
          <t>Daniel Osei</t>
        </is>
      </c>
      <c r="H1701" t="inlineStr">
        <is>
          <t>2023-12-23</t>
        </is>
      </c>
      <c r="I1701" t="b">
        <v>1</v>
      </c>
      <c r="J1701" t="inlineStr">
        <is>
          <t>active</t>
        </is>
      </c>
      <c r="K1701" t="inlineStr">
        <is>
          <t>Vehicles and parts</t>
        </is>
      </c>
    </row>
    <row r="1702">
      <c r="A1702" t="inlineStr">
        <is>
          <t>T209248</t>
        </is>
      </c>
      <c r="B1702" t="inlineStr">
        <is>
          <t>United Construction Group Ltd</t>
        </is>
      </c>
      <c r="D1702" t="inlineStr">
        <is>
          <t>126 Harbour Road</t>
        </is>
      </c>
      <c r="E1702" t="inlineStr">
        <is>
          <t>Coastal</t>
        </is>
      </c>
      <c r="F1702" t="inlineStr">
        <is>
          <t>0794366875</t>
        </is>
      </c>
      <c r="G1702" t="inlineStr">
        <is>
          <t>Fatima Rahman</t>
        </is>
      </c>
      <c r="H1702" t="inlineStr">
        <is>
          <t>2025-07-12</t>
        </is>
      </c>
      <c r="I1702" t="b">
        <v>1</v>
      </c>
      <c r="J1702" t="inlineStr">
        <is>
          <t>active</t>
        </is>
      </c>
      <c r="K1702" t="inlineStr">
        <is>
          <t>Cosmetics and personal care</t>
        </is>
      </c>
    </row>
    <row r="1703">
      <c r="A1703" t="inlineStr">
        <is>
          <t>T843534</t>
        </is>
      </c>
      <c r="B1703" t="inlineStr">
        <is>
          <t>Prime Consulting Co.</t>
        </is>
      </c>
      <c r="D1703" t="inlineStr">
        <is>
          <t>45 Industrial Estate</t>
        </is>
      </c>
      <c r="E1703" t="inlineStr">
        <is>
          <t>East</t>
        </is>
      </c>
      <c r="F1703" t="inlineStr">
        <is>
          <t>0226210950</t>
        </is>
      </c>
      <c r="G1703" t="inlineStr">
        <is>
          <t>Mei Silva</t>
        </is>
      </c>
      <c r="H1703" t="inlineStr">
        <is>
          <t>2018-05-20</t>
        </is>
      </c>
      <c r="I1703" t="b">
        <v>0</v>
      </c>
      <c r="J1703" t="inlineStr">
        <is>
          <t>active</t>
        </is>
      </c>
      <c r="K1703" t="inlineStr">
        <is>
          <t>Tobacco and beverages</t>
        </is>
      </c>
    </row>
    <row r="1704">
      <c r="A1704" t="inlineStr">
        <is>
          <t>T775785</t>
        </is>
      </c>
      <c r="B1704" t="inlineStr">
        <is>
          <t>Harmony Clinic Co.</t>
        </is>
      </c>
      <c r="D1704" t="inlineStr">
        <is>
          <t>160 Industrial Estate</t>
        </is>
      </c>
      <c r="E1704" t="inlineStr">
        <is>
          <t>West</t>
        </is>
      </c>
      <c r="F1704" t="inlineStr">
        <is>
          <t>0458082562</t>
        </is>
      </c>
      <c r="G1704" t="inlineStr">
        <is>
          <t>Fatima Osei</t>
        </is>
      </c>
      <c r="H1704" t="inlineStr">
        <is>
          <t>2023-07-28</t>
        </is>
      </c>
      <c r="I1704" t="b">
        <v>0</v>
      </c>
      <c r="J1704" t="inlineStr">
        <is>
          <t>active</t>
        </is>
      </c>
      <c r="K1704" t="inlineStr">
        <is>
          <t>Vehicles and parts</t>
        </is>
      </c>
    </row>
    <row r="1705">
      <c r="A1705" t="inlineStr">
        <is>
          <t>T392993</t>
        </is>
      </c>
      <c r="B1705" t="inlineStr">
        <is>
          <t>Global Services Group Ltd</t>
        </is>
      </c>
      <c r="D1705" t="inlineStr">
        <is>
          <t>174 Harbour Road</t>
        </is>
      </c>
      <c r="E1705" t="inlineStr">
        <is>
          <t>West</t>
        </is>
      </c>
      <c r="F1705" t="inlineStr">
        <is>
          <t>0303449675</t>
        </is>
      </c>
      <c r="G1705" t="inlineStr">
        <is>
          <t>Fatima Patel</t>
        </is>
      </c>
      <c r="H1705" t="inlineStr">
        <is>
          <t>2017-04-03</t>
        </is>
      </c>
      <c r="I1705" t="b">
        <v>0</v>
      </c>
      <c r="J1705" t="inlineStr">
        <is>
          <t>active</t>
        </is>
      </c>
      <c r="K1705" t="inlineStr">
        <is>
          <t>Fuel and chemicals</t>
        </is>
      </c>
    </row>
    <row r="1706">
      <c r="A1706" t="inlineStr">
        <is>
          <t>T924688</t>
        </is>
      </c>
      <c r="B1706" t="inlineStr">
        <is>
          <t>Coral Consulting Holdings Ltd</t>
        </is>
      </c>
      <c r="D1706" t="inlineStr">
        <is>
          <t>297 Industrial Estate</t>
        </is>
      </c>
      <c r="E1706" t="inlineStr">
        <is>
          <t>Coastal</t>
        </is>
      </c>
      <c r="F1706" t="inlineStr">
        <is>
          <t>0369082941</t>
        </is>
      </c>
      <c r="G1706" t="inlineStr">
        <is>
          <t>Joseph Osei</t>
        </is>
      </c>
      <c r="H1706" t="inlineStr">
        <is>
          <t>2016-09-11</t>
        </is>
      </c>
      <c r="I1706" t="b">
        <v>1</v>
      </c>
      <c r="J1706" t="inlineStr">
        <is>
          <t>active</t>
        </is>
      </c>
      <c r="K1706" t="inlineStr">
        <is>
          <t>Tobacco and beverages</t>
        </is>
      </c>
    </row>
    <row r="1707">
      <c r="A1707" t="inlineStr">
        <is>
          <t>T931363</t>
        </is>
      </c>
      <c r="B1707" t="inlineStr">
        <is>
          <t>Prescott Logistics Group Ltd</t>
        </is>
      </c>
      <c r="D1707" t="inlineStr">
        <is>
          <t>51 Harbour Road</t>
        </is>
      </c>
      <c r="E1707" t="inlineStr">
        <is>
          <t>Capital</t>
        </is>
      </c>
      <c r="F1707" t="inlineStr">
        <is>
          <t>0774924067</t>
        </is>
      </c>
      <c r="G1707" t="inlineStr">
        <is>
          <t>Mei Silva</t>
        </is>
      </c>
      <c r="H1707" t="inlineStr">
        <is>
          <t>2017-08-11</t>
        </is>
      </c>
      <c r="I1707" t="b">
        <v>0</v>
      </c>
      <c r="J1707" t="inlineStr">
        <is>
          <t>active</t>
        </is>
      </c>
      <c r="K1707" t="inlineStr">
        <is>
          <t>Textiles and apparel</t>
        </is>
      </c>
    </row>
    <row r="1708">
      <c r="A1708" t="inlineStr">
        <is>
          <t>T511606</t>
        </is>
      </c>
      <c r="B1708" t="inlineStr">
        <is>
          <t>Green Valley Consulting Partners Ltd</t>
        </is>
      </c>
      <c r="D1708" t="inlineStr">
        <is>
          <t>270 Industrial Estate</t>
        </is>
      </c>
      <c r="E1708" t="inlineStr">
        <is>
          <t>Coastal</t>
        </is>
      </c>
      <c r="F1708" t="inlineStr">
        <is>
          <t>0522142335</t>
        </is>
      </c>
      <c r="G1708" t="inlineStr">
        <is>
          <t>Amina Patel</t>
        </is>
      </c>
      <c r="H1708" t="inlineStr">
        <is>
          <t>2024-09-07</t>
        </is>
      </c>
      <c r="I1708" t="b">
        <v>0</v>
      </c>
      <c r="J1708" t="inlineStr">
        <is>
          <t>active</t>
        </is>
      </c>
      <c r="K1708" t="inlineStr">
        <is>
          <t>Steel and construction</t>
        </is>
      </c>
    </row>
    <row r="1709">
      <c r="A1709" t="inlineStr">
        <is>
          <t>T725897</t>
        </is>
      </c>
      <c r="B1709" t="inlineStr">
        <is>
          <t>Green Valley Holdings International Ltd</t>
        </is>
      </c>
      <c r="D1709" t="inlineStr">
        <is>
          <t>316 Industrial Estate</t>
        </is>
      </c>
      <c r="E1709" t="inlineStr">
        <is>
          <t>East</t>
        </is>
      </c>
      <c r="F1709" t="inlineStr">
        <is>
          <t>0247754882</t>
        </is>
      </c>
      <c r="G1709" t="inlineStr">
        <is>
          <t>Daniel Novak</t>
        </is>
      </c>
      <c r="H1709" t="inlineStr">
        <is>
          <t>2015-11-09</t>
        </is>
      </c>
      <c r="I1709" t="b">
        <v>1</v>
      </c>
      <c r="J1709" t="inlineStr">
        <is>
          <t>deregistered</t>
        </is>
      </c>
      <c r="K1709" t="inlineStr">
        <is>
          <t>Medical devices</t>
        </is>
      </c>
    </row>
    <row r="1710">
      <c r="A1710" t="inlineStr">
        <is>
          <t>T936436</t>
        </is>
      </c>
      <c r="B1710" t="inlineStr">
        <is>
          <t>Horizon Services Partners Ltd</t>
        </is>
      </c>
      <c r="D1710" t="inlineStr">
        <is>
          <t>380 Station Road</t>
        </is>
      </c>
      <c r="E1710" t="inlineStr">
        <is>
          <t>South</t>
        </is>
      </c>
      <c r="F1710" t="inlineStr">
        <is>
          <t>0289195483</t>
        </is>
      </c>
      <c r="G1710" t="inlineStr">
        <is>
          <t>Mei Silva</t>
        </is>
      </c>
      <c r="H1710" t="inlineStr">
        <is>
          <t>2012-02-19</t>
        </is>
      </c>
      <c r="I1710" t="b">
        <v>1</v>
      </c>
      <c r="J1710" t="inlineStr">
        <is>
          <t>active</t>
        </is>
      </c>
      <c r="K1710" t="inlineStr">
        <is>
          <t>Electronics</t>
        </is>
      </c>
    </row>
    <row r="1711">
      <c r="A1711" t="inlineStr">
        <is>
          <t>T364490</t>
        </is>
      </c>
      <c r="B1711" t="inlineStr">
        <is>
          <t>Central Logistics &amp; Sons</t>
        </is>
      </c>
      <c r="D1711" t="inlineStr">
        <is>
          <t>368 Temple Street</t>
        </is>
      </c>
      <c r="E1711" t="inlineStr">
        <is>
          <t>Coastal</t>
        </is>
      </c>
      <c r="F1711" t="inlineStr">
        <is>
          <t>0806179391</t>
        </is>
      </c>
      <c r="G1711" t="inlineStr">
        <is>
          <t>Daniel Rahman</t>
        </is>
      </c>
      <c r="H1711" t="inlineStr">
        <is>
          <t>2014-12-01</t>
        </is>
      </c>
      <c r="I1711" t="b">
        <v>1</v>
      </c>
      <c r="J1711" t="inlineStr">
        <is>
          <t>active</t>
        </is>
      </c>
      <c r="K1711" t="inlineStr">
        <is>
          <t>Furniture and household</t>
        </is>
      </c>
    </row>
    <row r="1712">
      <c r="A1712" t="inlineStr">
        <is>
          <t>T959728</t>
        </is>
      </c>
      <c r="B1712" t="inlineStr">
        <is>
          <t>Silk Road Restaurants Group Ltd</t>
        </is>
      </c>
      <c r="D1712" t="inlineStr">
        <is>
          <t>153 Mill Road</t>
        </is>
      </c>
      <c r="E1712" t="inlineStr">
        <is>
          <t>North</t>
        </is>
      </c>
      <c r="F1712" t="inlineStr">
        <is>
          <t>0307352007</t>
        </is>
      </c>
      <c r="G1712" t="inlineStr">
        <is>
          <t>Daniel Rahman</t>
        </is>
      </c>
      <c r="H1712" t="inlineStr">
        <is>
          <t>2019-06-09</t>
        </is>
      </c>
      <c r="I1712" t="b">
        <v>1</v>
      </c>
      <c r="J1712" t="inlineStr">
        <is>
          <t>active</t>
        </is>
      </c>
      <c r="K1712" t="inlineStr">
        <is>
          <t>General trading</t>
        </is>
      </c>
    </row>
    <row r="1713">
      <c r="A1713" t="inlineStr">
        <is>
          <t>T389104</t>
        </is>
      </c>
      <c r="B1713" t="inlineStr">
        <is>
          <t>Central Restaurants Holdings Ltd</t>
        </is>
      </c>
      <c r="D1713" t="inlineStr">
        <is>
          <t>43 Harbour Road</t>
        </is>
      </c>
      <c r="E1713" t="inlineStr">
        <is>
          <t>East</t>
        </is>
      </c>
      <c r="F1713" t="inlineStr">
        <is>
          <t>0944685500</t>
        </is>
      </c>
      <c r="G1713" t="inlineStr">
        <is>
          <t>Fatima Osei</t>
        </is>
      </c>
      <c r="H1713" t="inlineStr">
        <is>
          <t>2020-11-07</t>
        </is>
      </c>
      <c r="I1713" t="b">
        <v>1</v>
      </c>
      <c r="J1713" t="inlineStr">
        <is>
          <t>active</t>
        </is>
      </c>
      <c r="K1713" t="inlineStr">
        <is>
          <t>Cosmetics and personal care</t>
        </is>
      </c>
    </row>
    <row r="1714">
      <c r="A1714" t="inlineStr">
        <is>
          <t>T783308</t>
        </is>
      </c>
      <c r="B1714" t="inlineStr">
        <is>
          <t>Prime Services Limited</t>
        </is>
      </c>
      <c r="D1714" t="inlineStr">
        <is>
          <t>362 Airport Road</t>
        </is>
      </c>
      <c r="E1714" t="inlineStr">
        <is>
          <t>West</t>
        </is>
      </c>
      <c r="F1714" t="inlineStr">
        <is>
          <t>0689001786</t>
        </is>
      </c>
      <c r="G1714" t="inlineStr">
        <is>
          <t>Fatima Novak</t>
        </is>
      </c>
      <c r="H1714" t="inlineStr">
        <is>
          <t>2012-04-09</t>
        </is>
      </c>
      <c r="I1714" t="b">
        <v>0</v>
      </c>
      <c r="J1714" t="inlineStr">
        <is>
          <t>active</t>
        </is>
      </c>
      <c r="K1714" t="inlineStr">
        <is>
          <t>Tobacco and beverages</t>
        </is>
      </c>
    </row>
    <row r="1715">
      <c r="A1715" t="inlineStr">
        <is>
          <t>T516110</t>
        </is>
      </c>
      <c r="B1715" t="inlineStr">
        <is>
          <t>United Clinic Partners Ltd</t>
        </is>
      </c>
      <c r="D1715" t="inlineStr">
        <is>
          <t>11 Harbour Road</t>
        </is>
      </c>
      <c r="E1715" t="inlineStr">
        <is>
          <t>East</t>
        </is>
      </c>
      <c r="F1715" t="inlineStr">
        <is>
          <t>0772300071</t>
        </is>
      </c>
      <c r="G1715" t="inlineStr">
        <is>
          <t>Fatima Patel</t>
        </is>
      </c>
      <c r="H1715" t="inlineStr">
        <is>
          <t>2019-03-21</t>
        </is>
      </c>
      <c r="I1715" t="b">
        <v>1</v>
      </c>
      <c r="J1715" t="inlineStr">
        <is>
          <t>active</t>
        </is>
      </c>
      <c r="K1715" t="inlineStr">
        <is>
          <t>Fuel and chemicals</t>
        </is>
      </c>
    </row>
    <row r="1716">
      <c r="A1716" t="inlineStr">
        <is>
          <t>T743453</t>
        </is>
      </c>
      <c r="B1716" t="inlineStr">
        <is>
          <t>Jade Logistics &amp; Sons</t>
        </is>
      </c>
      <c r="D1716" t="inlineStr">
        <is>
          <t>72 Temple Street</t>
        </is>
      </c>
      <c r="E1716" t="inlineStr">
        <is>
          <t>North</t>
        </is>
      </c>
      <c r="F1716" t="inlineStr">
        <is>
          <t>0697259236</t>
        </is>
      </c>
      <c r="G1716" t="inlineStr">
        <is>
          <t>Daniel Patel</t>
        </is>
      </c>
      <c r="H1716" t="inlineStr">
        <is>
          <t>2014-05-24</t>
        </is>
      </c>
      <c r="I1716" t="b">
        <v>1</v>
      </c>
      <c r="J1716" t="inlineStr">
        <is>
          <t>active</t>
        </is>
      </c>
      <c r="K1716" t="inlineStr">
        <is>
          <t>Medical devices</t>
        </is>
      </c>
    </row>
    <row r="1717">
      <c r="A1717" t="inlineStr">
        <is>
          <t>T486691</t>
        </is>
      </c>
      <c r="B1717" t="inlineStr">
        <is>
          <t>Prescott Construction &amp; Sons</t>
        </is>
      </c>
      <c r="D1717" t="inlineStr">
        <is>
          <t>164 Garden Lane</t>
        </is>
      </c>
      <c r="E1717" t="inlineStr">
        <is>
          <t>North</t>
        </is>
      </c>
      <c r="F1717" t="inlineStr">
        <is>
          <t>0535331180</t>
        </is>
      </c>
      <c r="G1717" t="inlineStr">
        <is>
          <t>Mei Novak</t>
        </is>
      </c>
      <c r="H1717" t="inlineStr">
        <is>
          <t>2025-09-20</t>
        </is>
      </c>
      <c r="I1717" t="b">
        <v>0</v>
      </c>
      <c r="J1717" t="inlineStr">
        <is>
          <t>active</t>
        </is>
      </c>
      <c r="K1717" t="inlineStr">
        <is>
          <t>Tobacco and beverages</t>
        </is>
      </c>
    </row>
    <row r="1718">
      <c r="A1718" t="inlineStr">
        <is>
          <t>T966173</t>
        </is>
      </c>
      <c r="B1718" t="inlineStr">
        <is>
          <t>Great Vellmoor Consulting Partners Ltd</t>
        </is>
      </c>
      <c r="D1718" t="inlineStr">
        <is>
          <t>295 Airport Road</t>
        </is>
      </c>
      <c r="E1718" t="inlineStr">
        <is>
          <t>West</t>
        </is>
      </c>
      <c r="F1718" t="inlineStr">
        <is>
          <t>0358955819</t>
        </is>
      </c>
      <c r="G1718" t="inlineStr">
        <is>
          <t>Amina Rahman</t>
        </is>
      </c>
      <c r="H1718" t="inlineStr">
        <is>
          <t>2016-02-19</t>
        </is>
      </c>
      <c r="I1718" t="b">
        <v>1</v>
      </c>
      <c r="J1718" t="inlineStr">
        <is>
          <t>active</t>
        </is>
      </c>
      <c r="K1718" t="inlineStr">
        <is>
          <t>Electronics</t>
        </is>
      </c>
    </row>
    <row r="1719">
      <c r="A1719" t="inlineStr">
        <is>
          <t>T731907</t>
        </is>
      </c>
      <c r="B1719" t="inlineStr">
        <is>
          <t>Lotus Clinic Group Ltd</t>
        </is>
      </c>
      <c r="D1719" t="inlineStr">
        <is>
          <t>19 Mill Road</t>
        </is>
      </c>
      <c r="E1719" t="inlineStr">
        <is>
          <t>South</t>
        </is>
      </c>
      <c r="F1719" t="inlineStr">
        <is>
          <t>0276375464</t>
        </is>
      </c>
      <c r="G1719" t="inlineStr">
        <is>
          <t>Amina Novak</t>
        </is>
      </c>
      <c r="H1719" t="inlineStr">
        <is>
          <t>2020-04-29</t>
        </is>
      </c>
      <c r="I1719" t="b">
        <v>0</v>
      </c>
      <c r="J1719" t="inlineStr">
        <is>
          <t>active</t>
        </is>
      </c>
      <c r="K1719" t="inlineStr">
        <is>
          <t>Vehicles and parts</t>
        </is>
      </c>
    </row>
    <row r="1720">
      <c r="A1720" t="inlineStr">
        <is>
          <t>T203139</t>
        </is>
      </c>
      <c r="B1720" t="inlineStr">
        <is>
          <t>Star Services Holdings Ltd</t>
        </is>
      </c>
      <c r="D1720" t="inlineStr">
        <is>
          <t>18 Harbour Road</t>
        </is>
      </c>
      <c r="E1720" t="inlineStr">
        <is>
          <t>East</t>
        </is>
      </c>
      <c r="F1720" t="inlineStr">
        <is>
          <t>0296696483</t>
        </is>
      </c>
      <c r="G1720" t="inlineStr">
        <is>
          <t>Joseph Novak</t>
        </is>
      </c>
      <c r="H1720" t="inlineStr">
        <is>
          <t>2019-02-24</t>
        </is>
      </c>
      <c r="I1720" t="b">
        <v>1</v>
      </c>
      <c r="J1720" t="inlineStr">
        <is>
          <t>active</t>
        </is>
      </c>
      <c r="K1720" t="inlineStr">
        <is>
          <t>Machinery</t>
        </is>
      </c>
    </row>
    <row r="1721">
      <c r="A1721" t="inlineStr">
        <is>
          <t>T238551</t>
        </is>
      </c>
      <c r="B1721" t="inlineStr">
        <is>
          <t>Sunrise Construction Limited</t>
        </is>
      </c>
      <c r="D1721" t="inlineStr">
        <is>
          <t>133 Bazaar Lane</t>
        </is>
      </c>
      <c r="E1721" t="inlineStr">
        <is>
          <t>South</t>
        </is>
      </c>
      <c r="F1721" t="inlineStr">
        <is>
          <t>0760445087</t>
        </is>
      </c>
      <c r="G1721" t="inlineStr">
        <is>
          <t>Mei Rahman</t>
        </is>
      </c>
      <c r="H1721" t="inlineStr">
        <is>
          <t>2024-05-31</t>
        </is>
      </c>
      <c r="I1721" t="b">
        <v>1</v>
      </c>
      <c r="J1721" t="inlineStr">
        <is>
          <t>active</t>
        </is>
      </c>
      <c r="K1721" t="inlineStr">
        <is>
          <t>Vehicles and parts</t>
        </is>
      </c>
    </row>
    <row r="1722">
      <c r="A1722" t="inlineStr">
        <is>
          <t>T483994</t>
        </is>
      </c>
      <c r="B1722" t="inlineStr">
        <is>
          <t>Delta Consulting Co.</t>
        </is>
      </c>
      <c r="D1722" t="inlineStr">
        <is>
          <t>235 Mill Road</t>
        </is>
      </c>
      <c r="E1722" t="inlineStr">
        <is>
          <t>South</t>
        </is>
      </c>
      <c r="F1722" t="inlineStr">
        <is>
          <t>0822044503</t>
        </is>
      </c>
      <c r="G1722" t="inlineStr">
        <is>
          <t>Mei Chen</t>
        </is>
      </c>
      <c r="H1722" t="inlineStr">
        <is>
          <t>2024-06-06</t>
        </is>
      </c>
      <c r="I1722" t="b">
        <v>1</v>
      </c>
      <c r="J1722" t="inlineStr">
        <is>
          <t>active</t>
        </is>
      </c>
      <c r="K1722" t="inlineStr">
        <is>
          <t>General trading</t>
        </is>
      </c>
    </row>
    <row r="1723">
      <c r="A1723" t="inlineStr">
        <is>
          <t>T557499</t>
        </is>
      </c>
      <c r="B1723" t="inlineStr">
        <is>
          <t>Coral Services Holdings Ltd</t>
        </is>
      </c>
      <c r="D1723" t="inlineStr">
        <is>
          <t>72 Garden Lane</t>
        </is>
      </c>
      <c r="E1723" t="inlineStr">
        <is>
          <t>West</t>
        </is>
      </c>
      <c r="F1723" t="inlineStr">
        <is>
          <t>0248021339</t>
        </is>
      </c>
      <c r="G1723" t="inlineStr">
        <is>
          <t>Amina Silva</t>
        </is>
      </c>
      <c r="H1723" t="inlineStr">
        <is>
          <t>2020-02-22</t>
        </is>
      </c>
      <c r="I1723" t="b">
        <v>1</v>
      </c>
      <c r="J1723" t="inlineStr">
        <is>
          <t>active</t>
        </is>
      </c>
      <c r="K1723" t="inlineStr">
        <is>
          <t>Electronics</t>
        </is>
      </c>
    </row>
    <row r="1724">
      <c r="A1724" t="inlineStr">
        <is>
          <t>T383642</t>
        </is>
      </c>
      <c r="B1724" t="inlineStr">
        <is>
          <t>Great Vellmoor Consulting Holdings Ltd</t>
        </is>
      </c>
      <c r="D1724" t="inlineStr">
        <is>
          <t>179 Station Road</t>
        </is>
      </c>
      <c r="E1724" t="inlineStr">
        <is>
          <t>East</t>
        </is>
      </c>
      <c r="F1724" t="inlineStr">
        <is>
          <t>0250572850</t>
        </is>
      </c>
      <c r="G1724" t="inlineStr">
        <is>
          <t>Daniel Rahman</t>
        </is>
      </c>
      <c r="H1724" t="inlineStr">
        <is>
          <t>2024-06-09</t>
        </is>
      </c>
      <c r="I1724" t="b">
        <v>1</v>
      </c>
      <c r="J1724" t="inlineStr">
        <is>
          <t>active</t>
        </is>
      </c>
      <c r="K1724" t="inlineStr">
        <is>
          <t>Textiles and apparel</t>
        </is>
      </c>
    </row>
    <row r="1725">
      <c r="A1725" t="inlineStr">
        <is>
          <t>T235935</t>
        </is>
      </c>
      <c r="B1725" t="inlineStr">
        <is>
          <t>Prescott Construction Group Ltd</t>
        </is>
      </c>
      <c r="D1725" t="inlineStr">
        <is>
          <t>380 Industrial Estate</t>
        </is>
      </c>
      <c r="E1725" t="inlineStr">
        <is>
          <t>South</t>
        </is>
      </c>
      <c r="F1725" t="inlineStr">
        <is>
          <t>0898178094</t>
        </is>
      </c>
      <c r="G1725" t="inlineStr">
        <is>
          <t>Mei Silva</t>
        </is>
      </c>
      <c r="H1725" t="inlineStr">
        <is>
          <t>2012-11-18</t>
        </is>
      </c>
      <c r="I1725" t="b">
        <v>1</v>
      </c>
      <c r="J1725" t="inlineStr">
        <is>
          <t>active</t>
        </is>
      </c>
      <c r="K1725" t="inlineStr">
        <is>
          <t>Tobacco and beverages</t>
        </is>
      </c>
    </row>
    <row r="1726">
      <c r="A1726" t="inlineStr">
        <is>
          <t>T291278</t>
        </is>
      </c>
      <c r="B1726" t="inlineStr">
        <is>
          <t>Prescott Consulting Co., Ltd</t>
        </is>
      </c>
      <c r="D1726" t="inlineStr">
        <is>
          <t>160 Riverside</t>
        </is>
      </c>
      <c r="E1726" t="inlineStr">
        <is>
          <t>West</t>
        </is>
      </c>
      <c r="F1726" t="inlineStr">
        <is>
          <t>0218883903</t>
        </is>
      </c>
      <c r="G1726" t="inlineStr">
        <is>
          <t>Ravi Novak</t>
        </is>
      </c>
      <c r="H1726" t="inlineStr">
        <is>
          <t>2016-09-05</t>
        </is>
      </c>
      <c r="I1726" t="b">
        <v>1</v>
      </c>
      <c r="J1726" t="inlineStr">
        <is>
          <t>active</t>
        </is>
      </c>
      <c r="K1726" t="inlineStr">
        <is>
          <t>Medical devices</t>
        </is>
      </c>
    </row>
    <row r="1727">
      <c r="A1727" t="inlineStr">
        <is>
          <t>T550185</t>
        </is>
      </c>
      <c r="B1727" t="inlineStr">
        <is>
          <t>Lotus Logistics Co.</t>
        </is>
      </c>
      <c r="D1727" t="inlineStr">
        <is>
          <t>209 Station Road</t>
        </is>
      </c>
      <c r="E1727" t="inlineStr">
        <is>
          <t>East</t>
        </is>
      </c>
      <c r="F1727" t="inlineStr">
        <is>
          <t>0739621810</t>
        </is>
      </c>
      <c r="G1727" t="inlineStr">
        <is>
          <t>Joseph Novak</t>
        </is>
      </c>
      <c r="H1727" t="inlineStr">
        <is>
          <t>2014-01-16</t>
        </is>
      </c>
      <c r="I1727" t="b">
        <v>1</v>
      </c>
      <c r="J1727" t="inlineStr">
        <is>
          <t>active</t>
        </is>
      </c>
      <c r="K1727" t="inlineStr">
        <is>
          <t>Furniture and household</t>
        </is>
      </c>
    </row>
    <row r="1728">
      <c r="A1728" t="inlineStr">
        <is>
          <t>T827818</t>
        </is>
      </c>
      <c r="B1728" t="inlineStr">
        <is>
          <t>Green Valley Logistics Group Ltd</t>
        </is>
      </c>
      <c r="D1728" t="inlineStr">
        <is>
          <t>338 Bazaar Lane</t>
        </is>
      </c>
      <c r="E1728" t="inlineStr">
        <is>
          <t>North</t>
        </is>
      </c>
      <c r="F1728" t="inlineStr">
        <is>
          <t>0482725116</t>
        </is>
      </c>
      <c r="G1728" t="inlineStr">
        <is>
          <t>Joseph Patel</t>
        </is>
      </c>
      <c r="H1728" t="inlineStr">
        <is>
          <t>2012-05-21</t>
        </is>
      </c>
      <c r="I1728" t="b">
        <v>1</v>
      </c>
      <c r="J1728" t="inlineStr">
        <is>
          <t>active</t>
        </is>
      </c>
      <c r="K1728" t="inlineStr">
        <is>
          <t>Food importers</t>
        </is>
      </c>
    </row>
    <row r="1729">
      <c r="A1729" t="inlineStr">
        <is>
          <t>T663897</t>
        </is>
      </c>
      <c r="B1729" t="inlineStr">
        <is>
          <t>Saffron Services &amp; Sons</t>
        </is>
      </c>
      <c r="D1729" t="inlineStr">
        <is>
          <t>122 Market Street</t>
        </is>
      </c>
      <c r="E1729" t="inlineStr">
        <is>
          <t>East</t>
        </is>
      </c>
      <c r="F1729" t="inlineStr">
        <is>
          <t>0867757693</t>
        </is>
      </c>
      <c r="G1729" t="inlineStr">
        <is>
          <t>Amina Chen</t>
        </is>
      </c>
      <c r="H1729" t="inlineStr">
        <is>
          <t>2015-01-02</t>
        </is>
      </c>
      <c r="I1729" t="b">
        <v>1</v>
      </c>
      <c r="J1729" t="inlineStr">
        <is>
          <t>deregistered</t>
        </is>
      </c>
      <c r="K1729" t="inlineStr">
        <is>
          <t>Machinery</t>
        </is>
      </c>
    </row>
    <row r="1730">
      <c r="A1730" t="inlineStr">
        <is>
          <t>T954655</t>
        </is>
      </c>
      <c r="B1730" t="inlineStr">
        <is>
          <t>Star Restaurants Enterprises</t>
        </is>
      </c>
      <c r="D1730" t="inlineStr">
        <is>
          <t>127 Bazaar Lane</t>
        </is>
      </c>
      <c r="E1730" t="inlineStr">
        <is>
          <t>North</t>
        </is>
      </c>
      <c r="F1730" t="inlineStr">
        <is>
          <t>0622786250</t>
        </is>
      </c>
      <c r="G1730" t="inlineStr">
        <is>
          <t>Joseph Osei</t>
        </is>
      </c>
      <c r="H1730" t="inlineStr">
        <is>
          <t>2024-03-22</t>
        </is>
      </c>
      <c r="I1730" t="b">
        <v>1</v>
      </c>
      <c r="J1730" t="inlineStr">
        <is>
          <t>active</t>
        </is>
      </c>
      <c r="K1730" t="inlineStr">
        <is>
          <t>Machinery</t>
        </is>
      </c>
    </row>
    <row r="1731">
      <c r="A1731" t="inlineStr">
        <is>
          <t>T265729</t>
        </is>
      </c>
      <c r="B1731" t="inlineStr">
        <is>
          <t>Harmony Restaurants Group Ltd</t>
        </is>
      </c>
      <c r="D1731" t="inlineStr">
        <is>
          <t>121 Airport Road</t>
        </is>
      </c>
      <c r="E1731" t="inlineStr">
        <is>
          <t>South</t>
        </is>
      </c>
      <c r="F1731" t="inlineStr">
        <is>
          <t>0779533181</t>
        </is>
      </c>
      <c r="G1731" t="inlineStr">
        <is>
          <t>Daniel Osei</t>
        </is>
      </c>
      <c r="H1731" t="inlineStr">
        <is>
          <t>2020-11-10</t>
        </is>
      </c>
      <c r="I1731" t="b">
        <v>0</v>
      </c>
      <c r="J1731" t="inlineStr">
        <is>
          <t>active</t>
        </is>
      </c>
      <c r="K1731" t="inlineStr">
        <is>
          <t>Textiles and apparel</t>
        </is>
      </c>
    </row>
    <row r="1732">
      <c r="A1732" t="inlineStr">
        <is>
          <t>T244952</t>
        </is>
      </c>
      <c r="B1732" t="inlineStr">
        <is>
          <t>Green Valley Clinic Ltd</t>
        </is>
      </c>
      <c r="D1732" t="inlineStr">
        <is>
          <t>76 Industrial Estate</t>
        </is>
      </c>
      <c r="E1732" t="inlineStr">
        <is>
          <t>West</t>
        </is>
      </c>
      <c r="F1732" t="inlineStr">
        <is>
          <t>0233769438</t>
        </is>
      </c>
      <c r="G1732" t="inlineStr">
        <is>
          <t>Ravi Osei</t>
        </is>
      </c>
      <c r="H1732" t="inlineStr">
        <is>
          <t>2017-05-17</t>
        </is>
      </c>
      <c r="I1732" t="b">
        <v>1</v>
      </c>
      <c r="J1732" t="inlineStr">
        <is>
          <t>active</t>
        </is>
      </c>
      <c r="K1732" t="inlineStr">
        <is>
          <t>Steel and construction</t>
        </is>
      </c>
    </row>
    <row r="1733">
      <c r="A1733" t="inlineStr">
        <is>
          <t>T326887</t>
        </is>
      </c>
      <c r="B1733" t="inlineStr">
        <is>
          <t>Inverness Services Limited</t>
        </is>
      </c>
      <c r="D1733" t="inlineStr">
        <is>
          <t>301 Industrial Estate</t>
        </is>
      </c>
      <c r="E1733" t="inlineStr">
        <is>
          <t>Coastal</t>
        </is>
      </c>
      <c r="F1733" t="inlineStr">
        <is>
          <t>0750510080</t>
        </is>
      </c>
      <c r="G1733" t="inlineStr">
        <is>
          <t>Daniel Rahman</t>
        </is>
      </c>
      <c r="H1733" t="inlineStr">
        <is>
          <t>2012-01-26</t>
        </is>
      </c>
      <c r="I1733" t="b">
        <v>1</v>
      </c>
      <c r="J1733" t="inlineStr">
        <is>
          <t>active</t>
        </is>
      </c>
      <c r="K1733" t="inlineStr">
        <is>
          <t>Electronics</t>
        </is>
      </c>
    </row>
    <row r="1734">
      <c r="A1734" t="inlineStr">
        <is>
          <t>T890131</t>
        </is>
      </c>
      <c r="B1734" t="inlineStr">
        <is>
          <t>Prime Logistics Co.</t>
        </is>
      </c>
      <c r="D1734" t="inlineStr">
        <is>
          <t>122 Riverside</t>
        </is>
      </c>
      <c r="E1734" t="inlineStr">
        <is>
          <t>East</t>
        </is>
      </c>
      <c r="F1734" t="inlineStr">
        <is>
          <t>0375804541</t>
        </is>
      </c>
      <c r="G1734" t="inlineStr">
        <is>
          <t>Joseph Novak</t>
        </is>
      </c>
      <c r="H1734" t="inlineStr">
        <is>
          <t>2011-08-25</t>
        </is>
      </c>
      <c r="I1734" t="b">
        <v>1</v>
      </c>
      <c r="J1734" t="inlineStr">
        <is>
          <t>active</t>
        </is>
      </c>
      <c r="K1734" t="inlineStr">
        <is>
          <t>Electronics</t>
        </is>
      </c>
    </row>
    <row r="1735">
      <c r="A1735" t="inlineStr">
        <is>
          <t>T492425</t>
        </is>
      </c>
      <c r="B1735" t="inlineStr">
        <is>
          <t>Northern Clinic &amp; Sons</t>
        </is>
      </c>
      <c r="D1735" t="inlineStr">
        <is>
          <t>227 Temple Street</t>
        </is>
      </c>
      <c r="E1735" t="inlineStr">
        <is>
          <t>Capital</t>
        </is>
      </c>
      <c r="F1735" t="inlineStr">
        <is>
          <t>0495105126</t>
        </is>
      </c>
      <c r="G1735" t="inlineStr">
        <is>
          <t>Joseph Patel</t>
        </is>
      </c>
      <c r="H1735" t="inlineStr">
        <is>
          <t>2020-11-22</t>
        </is>
      </c>
      <c r="I1735" t="b">
        <v>0</v>
      </c>
      <c r="J1735" t="inlineStr">
        <is>
          <t>active</t>
        </is>
      </c>
      <c r="K1735" t="inlineStr">
        <is>
          <t>Vehicles and parts</t>
        </is>
      </c>
    </row>
    <row r="1736">
      <c r="A1736" t="inlineStr">
        <is>
          <t>T816434</t>
        </is>
      </c>
      <c r="B1736" t="inlineStr">
        <is>
          <t>Saffron Services Enterprises</t>
        </is>
      </c>
      <c r="D1736" t="inlineStr">
        <is>
          <t>112 Garden Lane</t>
        </is>
      </c>
      <c r="E1736" t="inlineStr">
        <is>
          <t>South</t>
        </is>
      </c>
      <c r="F1736" t="inlineStr">
        <is>
          <t>0898663006</t>
        </is>
      </c>
      <c r="G1736" t="inlineStr">
        <is>
          <t>Fatima Novak</t>
        </is>
      </c>
      <c r="H1736" t="inlineStr">
        <is>
          <t>2010-01-23</t>
        </is>
      </c>
      <c r="I1736" t="b">
        <v>1</v>
      </c>
      <c r="J1736" t="inlineStr">
        <is>
          <t>active</t>
        </is>
      </c>
      <c r="K1736" t="inlineStr">
        <is>
          <t>Textiles and apparel</t>
        </is>
      </c>
    </row>
    <row r="1737">
      <c r="A1737" t="inlineStr">
        <is>
          <t>T341555</t>
        </is>
      </c>
      <c r="B1737" t="inlineStr">
        <is>
          <t>Orchid Consulting Co.</t>
        </is>
      </c>
      <c r="D1737" t="inlineStr">
        <is>
          <t>293 Market Street</t>
        </is>
      </c>
      <c r="E1737" t="inlineStr">
        <is>
          <t>Coastal</t>
        </is>
      </c>
      <c r="F1737" t="inlineStr">
        <is>
          <t>0442127680</t>
        </is>
      </c>
      <c r="G1737" t="inlineStr">
        <is>
          <t>Joseph Novak</t>
        </is>
      </c>
      <c r="H1737" t="inlineStr">
        <is>
          <t>2021-10-10</t>
        </is>
      </c>
      <c r="I1737" t="b">
        <v>1</v>
      </c>
      <c r="J1737" t="inlineStr">
        <is>
          <t>active</t>
        </is>
      </c>
      <c r="K1737" t="inlineStr">
        <is>
          <t>Fuel and chemicals</t>
        </is>
      </c>
    </row>
    <row r="1738">
      <c r="A1738" t="inlineStr">
        <is>
          <t>T276315</t>
        </is>
      </c>
      <c r="B1738" t="inlineStr">
        <is>
          <t>Ashcombe Holdings Limited</t>
        </is>
      </c>
      <c r="D1738" t="inlineStr">
        <is>
          <t>92 Station Road</t>
        </is>
      </c>
      <c r="E1738" t="inlineStr">
        <is>
          <t>Capital</t>
        </is>
      </c>
      <c r="F1738" t="inlineStr">
        <is>
          <t>0412735186</t>
        </is>
      </c>
      <c r="G1738" t="inlineStr">
        <is>
          <t>Fatima Osei</t>
        </is>
      </c>
      <c r="H1738" t="inlineStr">
        <is>
          <t>2025-09-30</t>
        </is>
      </c>
      <c r="I1738" t="b">
        <v>1</v>
      </c>
      <c r="J1738" t="inlineStr">
        <is>
          <t>deregistered</t>
        </is>
      </c>
      <c r="K1738" t="inlineStr">
        <is>
          <t>Cosmetics and personal care</t>
        </is>
      </c>
    </row>
    <row r="1739">
      <c r="A1739" t="inlineStr">
        <is>
          <t>T389946</t>
        </is>
      </c>
      <c r="B1739" t="inlineStr">
        <is>
          <t>Silver Restaurants Ltd</t>
        </is>
      </c>
      <c r="D1739" t="inlineStr">
        <is>
          <t>396 Harbour Road</t>
        </is>
      </c>
      <c r="E1739" t="inlineStr">
        <is>
          <t>East</t>
        </is>
      </c>
      <c r="F1739" t="inlineStr">
        <is>
          <t>0435582831</t>
        </is>
      </c>
      <c r="G1739" t="inlineStr">
        <is>
          <t>Fatima Osei</t>
        </is>
      </c>
      <c r="H1739" t="inlineStr">
        <is>
          <t>2020-07-12</t>
        </is>
      </c>
      <c r="I1739" t="b">
        <v>1</v>
      </c>
      <c r="J1739" t="inlineStr">
        <is>
          <t>active</t>
        </is>
      </c>
      <c r="K1739" t="inlineStr">
        <is>
          <t>Furniture and household</t>
        </is>
      </c>
    </row>
    <row r="1740">
      <c r="A1740" t="inlineStr">
        <is>
          <t>T670188</t>
        </is>
      </c>
      <c r="B1740" t="inlineStr">
        <is>
          <t>Ocean Consulting Partners Ltd</t>
        </is>
      </c>
      <c r="D1740" t="inlineStr">
        <is>
          <t>328 Station Road</t>
        </is>
      </c>
      <c r="E1740" t="inlineStr">
        <is>
          <t>East</t>
        </is>
      </c>
      <c r="F1740" t="inlineStr">
        <is>
          <t>0983182846</t>
        </is>
      </c>
      <c r="G1740" t="inlineStr">
        <is>
          <t>Fatima Patel</t>
        </is>
      </c>
      <c r="H1740" t="inlineStr">
        <is>
          <t>2018-06-04</t>
        </is>
      </c>
      <c r="I1740" t="b">
        <v>1</v>
      </c>
      <c r="J1740" t="inlineStr">
        <is>
          <t>dormant</t>
        </is>
      </c>
      <c r="K1740" t="inlineStr">
        <is>
          <t>Furniture and household</t>
        </is>
      </c>
    </row>
    <row r="1741">
      <c r="A1741" t="inlineStr">
        <is>
          <t>T388500</t>
        </is>
      </c>
      <c r="B1741" t="inlineStr">
        <is>
          <t>Ocean Construction &amp; Sons</t>
        </is>
      </c>
      <c r="D1741" t="inlineStr">
        <is>
          <t>159 Temple Street</t>
        </is>
      </c>
      <c r="E1741" t="inlineStr">
        <is>
          <t>South</t>
        </is>
      </c>
      <c r="F1741" t="inlineStr">
        <is>
          <t>0509651746</t>
        </is>
      </c>
      <c r="G1741" t="inlineStr">
        <is>
          <t>Ravi Novak</t>
        </is>
      </c>
      <c r="H1741" t="inlineStr">
        <is>
          <t>2025-07-18</t>
        </is>
      </c>
      <c r="I1741" t="b">
        <v>0</v>
      </c>
      <c r="J1741" t="inlineStr">
        <is>
          <t>active</t>
        </is>
      </c>
      <c r="K1741" t="inlineStr">
        <is>
          <t>Vehicles and parts</t>
        </is>
      </c>
    </row>
    <row r="1742">
      <c r="A1742" t="inlineStr">
        <is>
          <t>T321399</t>
        </is>
      </c>
      <c r="B1742" t="inlineStr">
        <is>
          <t>Cobalt Logistics Co., Ltd</t>
        </is>
      </c>
      <c r="D1742" t="inlineStr">
        <is>
          <t>75 Bazaar Lane</t>
        </is>
      </c>
      <c r="E1742" t="inlineStr">
        <is>
          <t>West</t>
        </is>
      </c>
      <c r="F1742" t="inlineStr">
        <is>
          <t>0204532003</t>
        </is>
      </c>
      <c r="G1742" t="inlineStr">
        <is>
          <t>Joseph Chen</t>
        </is>
      </c>
      <c r="H1742" t="inlineStr">
        <is>
          <t>2023-01-17</t>
        </is>
      </c>
      <c r="I1742" t="b">
        <v>0</v>
      </c>
      <c r="J1742" t="inlineStr">
        <is>
          <t>active</t>
        </is>
      </c>
      <c r="K1742" t="inlineStr">
        <is>
          <t>Textiles and apparel</t>
        </is>
      </c>
    </row>
    <row r="1743">
      <c r="A1743" t="inlineStr">
        <is>
          <t>T272984</t>
        </is>
      </c>
      <c r="B1743" t="inlineStr">
        <is>
          <t>Silk Road Services Group Ltd</t>
        </is>
      </c>
      <c r="D1743" t="inlineStr">
        <is>
          <t>385 Market Street</t>
        </is>
      </c>
      <c r="E1743" t="inlineStr">
        <is>
          <t>South</t>
        </is>
      </c>
      <c r="F1743" t="inlineStr">
        <is>
          <t>0528173122</t>
        </is>
      </c>
      <c r="G1743" t="inlineStr">
        <is>
          <t>Joseph Osei</t>
        </is>
      </c>
      <c r="H1743" t="inlineStr">
        <is>
          <t>2010-07-17</t>
        </is>
      </c>
      <c r="I1743" t="b">
        <v>1</v>
      </c>
      <c r="J1743" t="inlineStr">
        <is>
          <t>deregistered</t>
        </is>
      </c>
      <c r="K1743" t="inlineStr">
        <is>
          <t>Medical devices</t>
        </is>
      </c>
    </row>
    <row r="1744">
      <c r="A1744" t="inlineStr">
        <is>
          <t>T451952</t>
        </is>
      </c>
      <c r="B1744" t="inlineStr">
        <is>
          <t>Northern Clinic Limited</t>
        </is>
      </c>
      <c r="D1744" t="inlineStr">
        <is>
          <t>64 Bazaar Lane</t>
        </is>
      </c>
      <c r="E1744" t="inlineStr">
        <is>
          <t>Capital</t>
        </is>
      </c>
      <c r="F1744" t="inlineStr">
        <is>
          <t>0481231572</t>
        </is>
      </c>
      <c r="G1744" t="inlineStr">
        <is>
          <t>Joseph Silva</t>
        </is>
      </c>
      <c r="H1744" t="inlineStr">
        <is>
          <t>2017-08-16</t>
        </is>
      </c>
      <c r="I1744" t="b">
        <v>1</v>
      </c>
      <c r="J1744" t="inlineStr">
        <is>
          <t>active</t>
        </is>
      </c>
      <c r="K1744" t="inlineStr">
        <is>
          <t>Pharmaceuticals</t>
        </is>
      </c>
    </row>
    <row r="1745">
      <c r="A1745" t="inlineStr">
        <is>
          <t>T750183</t>
        </is>
      </c>
      <c r="B1745" t="inlineStr">
        <is>
          <t>Arden Holdings Holdings Ltd</t>
        </is>
      </c>
      <c r="D1745" t="inlineStr">
        <is>
          <t>186 Garden Lane</t>
        </is>
      </c>
      <c r="E1745" t="inlineStr">
        <is>
          <t>Capital</t>
        </is>
      </c>
      <c r="F1745" t="inlineStr">
        <is>
          <t>0200087818</t>
        </is>
      </c>
      <c r="G1745" t="inlineStr">
        <is>
          <t>Fatima Chen</t>
        </is>
      </c>
      <c r="H1745" t="inlineStr">
        <is>
          <t>2018-10-01</t>
        </is>
      </c>
      <c r="I1745" t="b">
        <v>1</v>
      </c>
      <c r="J1745" t="inlineStr">
        <is>
          <t>active</t>
        </is>
      </c>
      <c r="K1745" t="inlineStr">
        <is>
          <t>Furniture and household</t>
        </is>
      </c>
    </row>
    <row r="1746">
      <c r="A1746" t="inlineStr">
        <is>
          <t>T781961</t>
        </is>
      </c>
      <c r="B1746" t="inlineStr">
        <is>
          <t>Summit Consulting Holdings Ltd</t>
        </is>
      </c>
      <c r="D1746" t="inlineStr">
        <is>
          <t>211 Mill Road</t>
        </is>
      </c>
      <c r="E1746" t="inlineStr">
        <is>
          <t>Coastal</t>
        </is>
      </c>
      <c r="F1746" t="inlineStr">
        <is>
          <t>0672044190</t>
        </is>
      </c>
      <c r="G1746" t="inlineStr">
        <is>
          <t>Daniel Patel</t>
        </is>
      </c>
      <c r="H1746" t="inlineStr">
        <is>
          <t>2020-03-17</t>
        </is>
      </c>
      <c r="I1746" t="b">
        <v>0</v>
      </c>
      <c r="J1746" t="inlineStr">
        <is>
          <t>active</t>
        </is>
      </c>
      <c r="K1746" t="inlineStr">
        <is>
          <t>Steel and construction</t>
        </is>
      </c>
    </row>
    <row r="1747">
      <c r="A1747" t="inlineStr">
        <is>
          <t>T875761</t>
        </is>
      </c>
      <c r="B1747" t="inlineStr">
        <is>
          <t>Twin Rivers Restaurants Enterprises</t>
        </is>
      </c>
      <c r="D1747" t="inlineStr">
        <is>
          <t>304 Market Street</t>
        </is>
      </c>
      <c r="E1747" t="inlineStr">
        <is>
          <t>Capital</t>
        </is>
      </c>
      <c r="F1747" t="inlineStr">
        <is>
          <t>0867188025</t>
        </is>
      </c>
      <c r="G1747" t="inlineStr">
        <is>
          <t>Mei Osei</t>
        </is>
      </c>
      <c r="H1747" t="inlineStr">
        <is>
          <t>2014-09-16</t>
        </is>
      </c>
      <c r="I1747" t="b">
        <v>1</v>
      </c>
      <c r="J1747" t="inlineStr">
        <is>
          <t>active</t>
        </is>
      </c>
      <c r="K1747" t="inlineStr">
        <is>
          <t>Machinery</t>
        </is>
      </c>
    </row>
    <row r="1748">
      <c r="A1748" t="inlineStr">
        <is>
          <t>T222432</t>
        </is>
      </c>
      <c r="B1748" t="inlineStr">
        <is>
          <t>Twin Rivers Consulting International Ltd</t>
        </is>
      </c>
      <c r="D1748" t="inlineStr">
        <is>
          <t>3 Bazaar Lane</t>
        </is>
      </c>
      <c r="E1748" t="inlineStr">
        <is>
          <t>Coastal</t>
        </is>
      </c>
      <c r="F1748" t="inlineStr">
        <is>
          <t>0807699111</t>
        </is>
      </c>
      <c r="G1748" t="inlineStr">
        <is>
          <t>Fatima Silva</t>
        </is>
      </c>
      <c r="H1748" t="inlineStr">
        <is>
          <t>2024-01-12</t>
        </is>
      </c>
      <c r="I1748" t="b">
        <v>1</v>
      </c>
      <c r="J1748" t="inlineStr">
        <is>
          <t>active</t>
        </is>
      </c>
      <c r="K1748" t="inlineStr">
        <is>
          <t>Medical devices</t>
        </is>
      </c>
    </row>
    <row r="1749">
      <c r="A1749" t="inlineStr">
        <is>
          <t>T296954</t>
        </is>
      </c>
      <c r="B1749" t="inlineStr">
        <is>
          <t>Golden Services Co., Ltd</t>
        </is>
      </c>
      <c r="D1749" t="inlineStr">
        <is>
          <t>52 Harbour Road</t>
        </is>
      </c>
      <c r="E1749" t="inlineStr">
        <is>
          <t>Capital</t>
        </is>
      </c>
      <c r="F1749" t="inlineStr">
        <is>
          <t>0931825420</t>
        </is>
      </c>
      <c r="G1749" t="inlineStr">
        <is>
          <t>Amina Silva</t>
        </is>
      </c>
      <c r="H1749" t="inlineStr">
        <is>
          <t>2016-09-17</t>
        </is>
      </c>
      <c r="I1749" t="b">
        <v>1</v>
      </c>
      <c r="J1749" t="inlineStr">
        <is>
          <t>active</t>
        </is>
      </c>
      <c r="K1749" t="inlineStr">
        <is>
          <t>Electronics</t>
        </is>
      </c>
    </row>
    <row r="1750">
      <c r="A1750" t="inlineStr">
        <is>
          <t>T723750</t>
        </is>
      </c>
      <c r="B1750" t="inlineStr">
        <is>
          <t>Twin Rivers Restaurants Ltd</t>
        </is>
      </c>
      <c r="D1750" t="inlineStr">
        <is>
          <t>265 Station Road</t>
        </is>
      </c>
      <c r="E1750" t="inlineStr">
        <is>
          <t>East</t>
        </is>
      </c>
      <c r="F1750" t="inlineStr">
        <is>
          <t>0549030614</t>
        </is>
      </c>
      <c r="G1750" t="inlineStr">
        <is>
          <t>Mei Patel</t>
        </is>
      </c>
      <c r="H1750" t="inlineStr">
        <is>
          <t>2011-01-01</t>
        </is>
      </c>
      <c r="I1750" t="b">
        <v>1</v>
      </c>
      <c r="J1750" t="inlineStr">
        <is>
          <t>active</t>
        </is>
      </c>
      <c r="K1750" t="inlineStr">
        <is>
          <t>Pharmaceuticals</t>
        </is>
      </c>
    </row>
    <row r="1751">
      <c r="A1751" t="inlineStr">
        <is>
          <t>T542668</t>
        </is>
      </c>
      <c r="B1751" t="inlineStr">
        <is>
          <t>Green Valley Restaurants Enterprises</t>
        </is>
      </c>
      <c r="D1751" t="inlineStr">
        <is>
          <t>337 Mill Road</t>
        </is>
      </c>
      <c r="E1751" t="inlineStr">
        <is>
          <t>Capital</t>
        </is>
      </c>
      <c r="F1751" t="inlineStr">
        <is>
          <t>0496365648</t>
        </is>
      </c>
      <c r="G1751" t="inlineStr">
        <is>
          <t>Joseph Patel</t>
        </is>
      </c>
      <c r="H1751" t="inlineStr">
        <is>
          <t>2023-08-31</t>
        </is>
      </c>
      <c r="I1751" t="b">
        <v>1</v>
      </c>
      <c r="J1751" t="inlineStr">
        <is>
          <t>active</t>
        </is>
      </c>
      <c r="K1751" t="inlineStr">
        <is>
          <t>Steel and construction</t>
        </is>
      </c>
    </row>
    <row r="1752">
      <c r="A1752" t="inlineStr">
        <is>
          <t>T960641</t>
        </is>
      </c>
      <c r="B1752" t="inlineStr">
        <is>
          <t>Coral Consulting &amp; Sons</t>
        </is>
      </c>
      <c r="D1752" t="inlineStr">
        <is>
          <t>172 Industrial Estate</t>
        </is>
      </c>
      <c r="E1752" t="inlineStr">
        <is>
          <t>South</t>
        </is>
      </c>
      <c r="F1752" t="inlineStr">
        <is>
          <t>0531333152</t>
        </is>
      </c>
      <c r="G1752" t="inlineStr">
        <is>
          <t>Amina Patel</t>
        </is>
      </c>
      <c r="H1752" t="inlineStr">
        <is>
          <t>2024-08-13</t>
        </is>
      </c>
      <c r="I1752" t="b">
        <v>1</v>
      </c>
      <c r="J1752" t="inlineStr">
        <is>
          <t>active</t>
        </is>
      </c>
      <c r="K1752" t="inlineStr">
        <is>
          <t>Steel and construction</t>
        </is>
      </c>
    </row>
    <row r="1753">
      <c r="A1753" t="inlineStr">
        <is>
          <t>T722401</t>
        </is>
      </c>
      <c r="B1753" t="inlineStr">
        <is>
          <t>Royal Logistics &amp; Sons</t>
        </is>
      </c>
      <c r="D1753" t="inlineStr">
        <is>
          <t>142 Garden Lane</t>
        </is>
      </c>
      <c r="E1753" t="inlineStr">
        <is>
          <t>East</t>
        </is>
      </c>
      <c r="F1753" t="inlineStr">
        <is>
          <t>0451013618</t>
        </is>
      </c>
      <c r="G1753" t="inlineStr">
        <is>
          <t>Ravi Novak</t>
        </is>
      </c>
      <c r="H1753" t="inlineStr">
        <is>
          <t>2012-12-02</t>
        </is>
      </c>
      <c r="I1753" t="b">
        <v>1</v>
      </c>
      <c r="J1753" t="inlineStr">
        <is>
          <t>active</t>
        </is>
      </c>
      <c r="K1753" t="inlineStr">
        <is>
          <t>Cosmetics and personal care</t>
        </is>
      </c>
    </row>
    <row r="1754">
      <c r="A1754" t="inlineStr">
        <is>
          <t>T862713</t>
        </is>
      </c>
      <c r="B1754" t="inlineStr">
        <is>
          <t>Sunrise Restaurants &amp; Sons</t>
        </is>
      </c>
      <c r="D1754" t="inlineStr">
        <is>
          <t>379 Bazaar Lane</t>
        </is>
      </c>
      <c r="E1754" t="inlineStr">
        <is>
          <t>East</t>
        </is>
      </c>
      <c r="F1754" t="inlineStr">
        <is>
          <t>0782301842</t>
        </is>
      </c>
      <c r="G1754" t="inlineStr">
        <is>
          <t>Fatima Patel</t>
        </is>
      </c>
      <c r="H1754" t="inlineStr">
        <is>
          <t>2020-06-26</t>
        </is>
      </c>
      <c r="I1754" t="b">
        <v>1</v>
      </c>
      <c r="J1754" t="inlineStr">
        <is>
          <t>active</t>
        </is>
      </c>
      <c r="K1754" t="inlineStr">
        <is>
          <t>Cosmetics and personal care</t>
        </is>
      </c>
    </row>
    <row r="1755">
      <c r="A1755" t="inlineStr">
        <is>
          <t>T550441</t>
        </is>
      </c>
      <c r="B1755" t="inlineStr">
        <is>
          <t>Sunrise Clinic Co.</t>
        </is>
      </c>
      <c r="D1755" t="inlineStr">
        <is>
          <t>140 Harbour Road</t>
        </is>
      </c>
      <c r="E1755" t="inlineStr">
        <is>
          <t>Capital</t>
        </is>
      </c>
      <c r="F1755" t="inlineStr">
        <is>
          <t>0529492932</t>
        </is>
      </c>
      <c r="G1755" t="inlineStr">
        <is>
          <t>Joseph Novak</t>
        </is>
      </c>
      <c r="H1755" t="inlineStr">
        <is>
          <t>2018-03-23</t>
        </is>
      </c>
      <c r="I1755" t="b">
        <v>1</v>
      </c>
      <c r="J1755" t="inlineStr">
        <is>
          <t>active</t>
        </is>
      </c>
      <c r="K1755" t="inlineStr">
        <is>
          <t>Electronics</t>
        </is>
      </c>
    </row>
    <row r="1756">
      <c r="A1756" t="inlineStr">
        <is>
          <t>T784190</t>
        </is>
      </c>
      <c r="B1756" t="inlineStr">
        <is>
          <t>Pacific Construction &amp; Sons</t>
        </is>
      </c>
      <c r="D1756" t="inlineStr">
        <is>
          <t>25 Station Road</t>
        </is>
      </c>
      <c r="E1756" t="inlineStr">
        <is>
          <t>North</t>
        </is>
      </c>
      <c r="F1756" t="inlineStr">
        <is>
          <t>0227476241</t>
        </is>
      </c>
      <c r="G1756" t="inlineStr">
        <is>
          <t>Joseph Rahman</t>
        </is>
      </c>
      <c r="H1756" t="inlineStr">
        <is>
          <t>2024-10-14</t>
        </is>
      </c>
      <c r="I1756" t="b">
        <v>1</v>
      </c>
      <c r="J1756" t="inlineStr">
        <is>
          <t>active</t>
        </is>
      </c>
      <c r="K1756" t="inlineStr">
        <is>
          <t>Steel and construction</t>
        </is>
      </c>
    </row>
    <row r="1757">
      <c r="A1757" t="inlineStr">
        <is>
          <t>T665243</t>
        </is>
      </c>
      <c r="B1757" t="inlineStr">
        <is>
          <t>Pacific Services Partners Ltd</t>
        </is>
      </c>
      <c r="D1757" t="inlineStr">
        <is>
          <t>325 Market Street</t>
        </is>
      </c>
      <c r="E1757" t="inlineStr">
        <is>
          <t>South</t>
        </is>
      </c>
      <c r="F1757" t="inlineStr">
        <is>
          <t>0492027860</t>
        </is>
      </c>
      <c r="G1757" t="inlineStr">
        <is>
          <t>Ravi Chen</t>
        </is>
      </c>
      <c r="H1757" t="inlineStr">
        <is>
          <t>2020-07-17</t>
        </is>
      </c>
      <c r="I1757" t="b">
        <v>1</v>
      </c>
      <c r="J1757" t="inlineStr">
        <is>
          <t>active</t>
        </is>
      </c>
      <c r="K1757" t="inlineStr">
        <is>
          <t>Cosmetics and personal care</t>
        </is>
      </c>
    </row>
    <row r="1758">
      <c r="A1758" t="inlineStr">
        <is>
          <t>T701372</t>
        </is>
      </c>
      <c r="B1758" t="inlineStr">
        <is>
          <t>Prime Clinic Group Ltd</t>
        </is>
      </c>
      <c r="D1758" t="inlineStr">
        <is>
          <t>350 Garden Lane</t>
        </is>
      </c>
      <c r="E1758" t="inlineStr">
        <is>
          <t>Coastal</t>
        </is>
      </c>
      <c r="F1758" t="inlineStr">
        <is>
          <t>0839181295</t>
        </is>
      </c>
      <c r="G1758" t="inlineStr">
        <is>
          <t>Mei Osei</t>
        </is>
      </c>
      <c r="H1758" t="inlineStr">
        <is>
          <t>2015-05-19</t>
        </is>
      </c>
      <c r="I1758" t="b">
        <v>1</v>
      </c>
      <c r="J1758" t="inlineStr">
        <is>
          <t>active</t>
        </is>
      </c>
      <c r="K1758" t="inlineStr">
        <is>
          <t>Machinery</t>
        </is>
      </c>
    </row>
    <row r="1759">
      <c r="A1759" t="inlineStr">
        <is>
          <t>T214018</t>
        </is>
      </c>
      <c r="B1759" t="inlineStr">
        <is>
          <t>Evergreen Holdings Ltd</t>
        </is>
      </c>
      <c r="D1759" t="inlineStr">
        <is>
          <t>321 Station Road</t>
        </is>
      </c>
      <c r="E1759" t="inlineStr">
        <is>
          <t>North</t>
        </is>
      </c>
      <c r="F1759" t="inlineStr">
        <is>
          <t>0280246915</t>
        </is>
      </c>
      <c r="G1759" t="inlineStr">
        <is>
          <t>Joseph Osei</t>
        </is>
      </c>
      <c r="H1759" t="inlineStr">
        <is>
          <t>2016-08-13</t>
        </is>
      </c>
      <c r="I1759" t="b">
        <v>1</v>
      </c>
      <c r="J1759" t="inlineStr">
        <is>
          <t>active</t>
        </is>
      </c>
      <c r="K1759" t="inlineStr">
        <is>
          <t>Electronics</t>
        </is>
      </c>
    </row>
    <row r="1760">
      <c r="A1760" t="inlineStr">
        <is>
          <t>T298468</t>
        </is>
      </c>
      <c r="B1760" t="inlineStr">
        <is>
          <t>Jade Holdings Group Ltd</t>
        </is>
      </c>
      <c r="D1760" t="inlineStr">
        <is>
          <t>74 Riverside</t>
        </is>
      </c>
      <c r="E1760" t="inlineStr">
        <is>
          <t>South</t>
        </is>
      </c>
      <c r="F1760" t="inlineStr">
        <is>
          <t>0572207713</t>
        </is>
      </c>
      <c r="G1760" t="inlineStr">
        <is>
          <t>Fatima Osei</t>
        </is>
      </c>
      <c r="H1760" t="inlineStr">
        <is>
          <t>2014-04-10</t>
        </is>
      </c>
      <c r="I1760" t="b">
        <v>1</v>
      </c>
      <c r="J1760" t="inlineStr">
        <is>
          <t>active</t>
        </is>
      </c>
      <c r="K1760" t="inlineStr">
        <is>
          <t>Electronics</t>
        </is>
      </c>
    </row>
    <row r="1761">
      <c r="A1761" t="inlineStr">
        <is>
          <t>T208769</t>
        </is>
      </c>
      <c r="B1761" t="inlineStr">
        <is>
          <t>Lotus Consulting Ltd</t>
        </is>
      </c>
      <c r="D1761" t="inlineStr">
        <is>
          <t>100 Harbour Road</t>
        </is>
      </c>
      <c r="E1761" t="inlineStr">
        <is>
          <t>Coastal</t>
        </is>
      </c>
      <c r="F1761" t="inlineStr">
        <is>
          <t>0403303060</t>
        </is>
      </c>
      <c r="G1761" t="inlineStr">
        <is>
          <t>Ravi Chen</t>
        </is>
      </c>
      <c r="H1761" t="inlineStr">
        <is>
          <t>2013-05-11</t>
        </is>
      </c>
      <c r="I1761" t="b">
        <v>1</v>
      </c>
      <c r="J1761" t="inlineStr">
        <is>
          <t>active</t>
        </is>
      </c>
      <c r="K1761" t="inlineStr">
        <is>
          <t>Pharmaceuticals</t>
        </is>
      </c>
    </row>
    <row r="1762">
      <c r="A1762" t="inlineStr">
        <is>
          <t>T618208</t>
        </is>
      </c>
      <c r="B1762" t="inlineStr">
        <is>
          <t>Royal Construction Co., Ltd</t>
        </is>
      </c>
      <c r="D1762" t="inlineStr">
        <is>
          <t>341 Airport Road</t>
        </is>
      </c>
      <c r="E1762" t="inlineStr">
        <is>
          <t>Capital</t>
        </is>
      </c>
      <c r="F1762" t="inlineStr">
        <is>
          <t>0789778126</t>
        </is>
      </c>
      <c r="G1762" t="inlineStr">
        <is>
          <t>Joseph Osei</t>
        </is>
      </c>
      <c r="H1762" t="inlineStr">
        <is>
          <t>2010-07-27</t>
        </is>
      </c>
      <c r="I1762" t="b">
        <v>0</v>
      </c>
      <c r="J1762" t="inlineStr">
        <is>
          <t>active</t>
        </is>
      </c>
      <c r="K1762" t="inlineStr">
        <is>
          <t>Vehicles and parts</t>
        </is>
      </c>
    </row>
    <row r="1763">
      <c r="A1763" t="inlineStr">
        <is>
          <t>T219083</t>
        </is>
      </c>
      <c r="B1763" t="inlineStr">
        <is>
          <t>United Holdings Co.</t>
        </is>
      </c>
      <c r="D1763" t="inlineStr">
        <is>
          <t>255 Market Street</t>
        </is>
      </c>
      <c r="E1763" t="inlineStr">
        <is>
          <t>West</t>
        </is>
      </c>
      <c r="F1763" t="inlineStr">
        <is>
          <t>0525446664</t>
        </is>
      </c>
      <c r="G1763" t="inlineStr">
        <is>
          <t>Fatima Patel</t>
        </is>
      </c>
      <c r="H1763" t="inlineStr">
        <is>
          <t>2018-05-21</t>
        </is>
      </c>
      <c r="I1763" t="b">
        <v>1</v>
      </c>
      <c r="J1763" t="inlineStr">
        <is>
          <t>active</t>
        </is>
      </c>
      <c r="K1763" t="inlineStr">
        <is>
          <t>Cosmetics and personal care</t>
        </is>
      </c>
    </row>
    <row r="1764">
      <c r="A1764" t="inlineStr">
        <is>
          <t>T323678</t>
        </is>
      </c>
      <c r="B1764" t="inlineStr">
        <is>
          <t>Orchid Services &amp; Sons</t>
        </is>
      </c>
      <c r="D1764" t="inlineStr">
        <is>
          <t>54 Industrial Estate</t>
        </is>
      </c>
      <c r="E1764" t="inlineStr">
        <is>
          <t>Capital</t>
        </is>
      </c>
      <c r="F1764" t="inlineStr">
        <is>
          <t>0671427010</t>
        </is>
      </c>
      <c r="G1764" t="inlineStr">
        <is>
          <t>Ravi Silva</t>
        </is>
      </c>
      <c r="H1764" t="inlineStr">
        <is>
          <t>2022-09-09</t>
        </is>
      </c>
      <c r="I1764" t="b">
        <v>1</v>
      </c>
      <c r="J1764" t="inlineStr">
        <is>
          <t>active</t>
        </is>
      </c>
      <c r="K1764" t="inlineStr">
        <is>
          <t>Vehicles and parts</t>
        </is>
      </c>
    </row>
    <row r="1765">
      <c r="A1765" t="inlineStr">
        <is>
          <t>T352392</t>
        </is>
      </c>
      <c r="B1765" t="inlineStr">
        <is>
          <t>Aldergate Restaurants Ltd</t>
        </is>
      </c>
      <c r="D1765" t="inlineStr">
        <is>
          <t>326 Garden Lane</t>
        </is>
      </c>
      <c r="E1765" t="inlineStr">
        <is>
          <t>West</t>
        </is>
      </c>
      <c r="F1765" t="inlineStr">
        <is>
          <t>0439145434</t>
        </is>
      </c>
      <c r="G1765" t="inlineStr">
        <is>
          <t>Joseph Chen</t>
        </is>
      </c>
      <c r="H1765" t="inlineStr">
        <is>
          <t>2016-03-13</t>
        </is>
      </c>
      <c r="I1765" t="b">
        <v>0</v>
      </c>
      <c r="J1765" t="inlineStr">
        <is>
          <t>active</t>
        </is>
      </c>
      <c r="K1765" t="inlineStr">
        <is>
          <t>Food importers</t>
        </is>
      </c>
    </row>
    <row r="1766">
      <c r="A1766" t="inlineStr">
        <is>
          <t>T595866</t>
        </is>
      </c>
      <c r="B1766" t="inlineStr">
        <is>
          <t>Metro Clinic Ltd</t>
        </is>
      </c>
      <c r="D1766" t="inlineStr">
        <is>
          <t>324 Airport Road</t>
        </is>
      </c>
      <c r="E1766" t="inlineStr">
        <is>
          <t>South</t>
        </is>
      </c>
      <c r="F1766" t="inlineStr">
        <is>
          <t>0489635469</t>
        </is>
      </c>
      <c r="G1766" t="inlineStr">
        <is>
          <t>Amina Rahman</t>
        </is>
      </c>
      <c r="H1766" t="inlineStr">
        <is>
          <t>2018-09-29</t>
        </is>
      </c>
      <c r="I1766" t="b">
        <v>1</v>
      </c>
      <c r="J1766" t="inlineStr">
        <is>
          <t>active</t>
        </is>
      </c>
      <c r="K1766" t="inlineStr">
        <is>
          <t>Pharmaceuticals</t>
        </is>
      </c>
    </row>
    <row r="1767">
      <c r="A1767" t="inlineStr">
        <is>
          <t>T802297</t>
        </is>
      </c>
      <c r="B1767" t="inlineStr">
        <is>
          <t>Horizon Clinic Co.</t>
        </is>
      </c>
      <c r="D1767" t="inlineStr">
        <is>
          <t>141 Bazaar Lane</t>
        </is>
      </c>
      <c r="E1767" t="inlineStr">
        <is>
          <t>South</t>
        </is>
      </c>
      <c r="F1767" t="inlineStr">
        <is>
          <t>0960172720</t>
        </is>
      </c>
      <c r="G1767" t="inlineStr">
        <is>
          <t>Fatima Osei</t>
        </is>
      </c>
      <c r="H1767" t="inlineStr">
        <is>
          <t>2012-06-25</t>
        </is>
      </c>
      <c r="I1767" t="b">
        <v>1</v>
      </c>
      <c r="J1767" t="inlineStr">
        <is>
          <t>active</t>
        </is>
      </c>
      <c r="K1767" t="inlineStr">
        <is>
          <t>Textiles and apparel</t>
        </is>
      </c>
    </row>
    <row r="1768">
      <c r="A1768" t="inlineStr">
        <is>
          <t>T252882</t>
        </is>
      </c>
      <c r="B1768" t="inlineStr">
        <is>
          <t>Harmony Consulting Co., Ltd</t>
        </is>
      </c>
      <c r="D1768" t="inlineStr">
        <is>
          <t>378 Garden Lane</t>
        </is>
      </c>
      <c r="E1768" t="inlineStr">
        <is>
          <t>South</t>
        </is>
      </c>
      <c r="F1768" t="inlineStr">
        <is>
          <t>0950157246</t>
        </is>
      </c>
      <c r="G1768" t="inlineStr">
        <is>
          <t>Daniel Silva</t>
        </is>
      </c>
      <c r="H1768" t="inlineStr">
        <is>
          <t>2011-10-20</t>
        </is>
      </c>
      <c r="I1768" t="b">
        <v>1</v>
      </c>
      <c r="J1768" t="inlineStr">
        <is>
          <t>active</t>
        </is>
      </c>
      <c r="K1768" t="inlineStr">
        <is>
          <t>General trading</t>
        </is>
      </c>
    </row>
    <row r="1769">
      <c r="A1769" t="inlineStr">
        <is>
          <t>T639590</t>
        </is>
      </c>
      <c r="B1769" t="inlineStr">
        <is>
          <t>Horizon Services Ltd</t>
        </is>
      </c>
      <c r="D1769" t="inlineStr">
        <is>
          <t>8 Garden Lane</t>
        </is>
      </c>
      <c r="E1769" t="inlineStr">
        <is>
          <t>North</t>
        </is>
      </c>
      <c r="F1769" t="inlineStr">
        <is>
          <t>0558690201</t>
        </is>
      </c>
      <c r="G1769" t="inlineStr">
        <is>
          <t>Joseph Patel</t>
        </is>
      </c>
      <c r="H1769" t="inlineStr">
        <is>
          <t>2025-07-27</t>
        </is>
      </c>
      <c r="I1769" t="b">
        <v>1</v>
      </c>
      <c r="J1769" t="inlineStr">
        <is>
          <t>deregistered</t>
        </is>
      </c>
      <c r="K1769" t="inlineStr">
        <is>
          <t>Furniture and household</t>
        </is>
      </c>
    </row>
    <row r="1770">
      <c r="A1770" t="inlineStr">
        <is>
          <t>T416347</t>
        </is>
      </c>
      <c r="B1770" t="inlineStr">
        <is>
          <t>Great Vellmoor Holdings Co., Ltd</t>
        </is>
      </c>
      <c r="D1770" t="inlineStr">
        <is>
          <t>98 Bazaar Lane</t>
        </is>
      </c>
      <c r="E1770" t="inlineStr">
        <is>
          <t>North</t>
        </is>
      </c>
      <c r="F1770" t="inlineStr">
        <is>
          <t>0588427096</t>
        </is>
      </c>
      <c r="G1770" t="inlineStr">
        <is>
          <t>Amina Osei</t>
        </is>
      </c>
      <c r="H1770" t="inlineStr">
        <is>
          <t>2012-12-02</t>
        </is>
      </c>
      <c r="I1770" t="b">
        <v>1</v>
      </c>
      <c r="J1770" t="inlineStr">
        <is>
          <t>active</t>
        </is>
      </c>
      <c r="K1770" t="inlineStr">
        <is>
          <t>Electronics</t>
        </is>
      </c>
    </row>
    <row r="1771">
      <c r="A1771" t="inlineStr">
        <is>
          <t>T318806</t>
        </is>
      </c>
      <c r="B1771" t="inlineStr">
        <is>
          <t>Central Construction Co.</t>
        </is>
      </c>
      <c r="D1771" t="inlineStr">
        <is>
          <t>92 Market Street</t>
        </is>
      </c>
      <c r="E1771" t="inlineStr">
        <is>
          <t>South</t>
        </is>
      </c>
      <c r="F1771" t="inlineStr">
        <is>
          <t>0831136957</t>
        </is>
      </c>
      <c r="G1771" t="inlineStr">
        <is>
          <t>Joseph Rahman</t>
        </is>
      </c>
      <c r="H1771" t="inlineStr">
        <is>
          <t>2023-05-29</t>
        </is>
      </c>
      <c r="I1771" t="b">
        <v>1</v>
      </c>
      <c r="J1771" t="inlineStr">
        <is>
          <t>active</t>
        </is>
      </c>
      <c r="K1771" t="inlineStr">
        <is>
          <t>General trading</t>
        </is>
      </c>
    </row>
    <row r="1772">
      <c r="A1772" t="inlineStr">
        <is>
          <t>T624183</t>
        </is>
      </c>
      <c r="B1772" t="inlineStr">
        <is>
          <t>Twin Rivers Clinic Holdings Ltd</t>
        </is>
      </c>
      <c r="D1772" t="inlineStr">
        <is>
          <t>155 Station Road</t>
        </is>
      </c>
      <c r="E1772" t="inlineStr">
        <is>
          <t>South</t>
        </is>
      </c>
      <c r="F1772" t="inlineStr">
        <is>
          <t>0263454886</t>
        </is>
      </c>
      <c r="G1772" t="inlineStr">
        <is>
          <t>Fatima Patel</t>
        </is>
      </c>
      <c r="H1772" t="inlineStr">
        <is>
          <t>2011-02-27</t>
        </is>
      </c>
      <c r="I1772" t="b">
        <v>1</v>
      </c>
      <c r="J1772" t="inlineStr">
        <is>
          <t>active</t>
        </is>
      </c>
      <c r="K1772" t="inlineStr">
        <is>
          <t>Textiles and apparel</t>
        </is>
      </c>
    </row>
    <row r="1773">
      <c r="A1773" t="inlineStr">
        <is>
          <t>T734438</t>
        </is>
      </c>
      <c r="B1773" t="inlineStr">
        <is>
          <t>Coral Holdings Partners Ltd</t>
        </is>
      </c>
      <c r="D1773" t="inlineStr">
        <is>
          <t>304 Harbour Road</t>
        </is>
      </c>
      <c r="E1773" t="inlineStr">
        <is>
          <t>Coastal</t>
        </is>
      </c>
      <c r="F1773" t="inlineStr">
        <is>
          <t>0270485863</t>
        </is>
      </c>
      <c r="G1773" t="inlineStr">
        <is>
          <t>Mei Silva</t>
        </is>
      </c>
      <c r="H1773" t="inlineStr">
        <is>
          <t>2012-05-16</t>
        </is>
      </c>
      <c r="I1773" t="b">
        <v>0</v>
      </c>
      <c r="J1773" t="inlineStr">
        <is>
          <t>active</t>
        </is>
      </c>
      <c r="K1773" t="inlineStr">
        <is>
          <t>Tobacco and beverages</t>
        </is>
      </c>
    </row>
    <row r="1774">
      <c r="A1774" t="inlineStr">
        <is>
          <t>T465231</t>
        </is>
      </c>
      <c r="B1774" t="inlineStr">
        <is>
          <t>Coral Holdings Limited</t>
        </is>
      </c>
      <c r="D1774" t="inlineStr">
        <is>
          <t>142 Airport Road</t>
        </is>
      </c>
      <c r="E1774" t="inlineStr">
        <is>
          <t>Coastal</t>
        </is>
      </c>
      <c r="F1774" t="inlineStr">
        <is>
          <t>0320632869</t>
        </is>
      </c>
      <c r="G1774" t="inlineStr">
        <is>
          <t>Ravi Osei</t>
        </is>
      </c>
      <c r="H1774" t="inlineStr">
        <is>
          <t>2018-03-27</t>
        </is>
      </c>
      <c r="I1774" t="b">
        <v>1</v>
      </c>
      <c r="J1774" t="inlineStr">
        <is>
          <t>deregistered</t>
        </is>
      </c>
      <c r="K1774" t="inlineStr">
        <is>
          <t>Steel and construction</t>
        </is>
      </c>
    </row>
    <row r="1775">
      <c r="A1775" t="inlineStr">
        <is>
          <t>T953766</t>
        </is>
      </c>
      <c r="B1775" t="inlineStr">
        <is>
          <t>Dunmore Holdings Group Ltd</t>
        </is>
      </c>
      <c r="D1775" t="inlineStr">
        <is>
          <t>132 Bazaar Lane</t>
        </is>
      </c>
      <c r="E1775" t="inlineStr">
        <is>
          <t>South</t>
        </is>
      </c>
      <c r="F1775" t="inlineStr">
        <is>
          <t>0628969288</t>
        </is>
      </c>
      <c r="G1775" t="inlineStr">
        <is>
          <t>Ravi Novak</t>
        </is>
      </c>
      <c r="H1775" t="inlineStr">
        <is>
          <t>2014-11-13</t>
        </is>
      </c>
      <c r="I1775" t="b">
        <v>1</v>
      </c>
      <c r="J1775" t="inlineStr">
        <is>
          <t>active</t>
        </is>
      </c>
      <c r="K1775" t="inlineStr">
        <is>
          <t>Fuel and chemicals</t>
        </is>
      </c>
    </row>
    <row r="1776">
      <c r="A1776" t="inlineStr">
        <is>
          <t>T983169</t>
        </is>
      </c>
      <c r="B1776" t="inlineStr">
        <is>
          <t>Royal Holdings Co.</t>
        </is>
      </c>
      <c r="D1776" t="inlineStr">
        <is>
          <t>142 Riverside</t>
        </is>
      </c>
      <c r="E1776" t="inlineStr">
        <is>
          <t>Coastal</t>
        </is>
      </c>
      <c r="F1776" t="inlineStr">
        <is>
          <t>0936723808</t>
        </is>
      </c>
      <c r="G1776" t="inlineStr">
        <is>
          <t>Fatima Osei</t>
        </is>
      </c>
      <c r="H1776" t="inlineStr">
        <is>
          <t>2022-12-26</t>
        </is>
      </c>
      <c r="I1776" t="b">
        <v>1</v>
      </c>
      <c r="J1776" t="inlineStr">
        <is>
          <t>active</t>
        </is>
      </c>
      <c r="K1776" t="inlineStr">
        <is>
          <t>Electronics</t>
        </is>
      </c>
    </row>
    <row r="1777">
      <c r="A1777" t="inlineStr">
        <is>
          <t>T590016</t>
        </is>
      </c>
      <c r="B1777" t="inlineStr">
        <is>
          <t>Royal Consulting Limited</t>
        </is>
      </c>
      <c r="D1777" t="inlineStr">
        <is>
          <t>223 Harbour Road</t>
        </is>
      </c>
      <c r="E1777" t="inlineStr">
        <is>
          <t>West</t>
        </is>
      </c>
      <c r="F1777" t="inlineStr">
        <is>
          <t>0464414582</t>
        </is>
      </c>
      <c r="G1777" t="inlineStr">
        <is>
          <t>Joseph Osei</t>
        </is>
      </c>
      <c r="H1777" t="inlineStr">
        <is>
          <t>2019-05-14</t>
        </is>
      </c>
      <c r="I1777" t="b">
        <v>0</v>
      </c>
      <c r="J1777" t="inlineStr">
        <is>
          <t>active</t>
        </is>
      </c>
      <c r="K1777" t="inlineStr">
        <is>
          <t>Textiles and apparel</t>
        </is>
      </c>
    </row>
    <row r="1778">
      <c r="A1778" t="inlineStr">
        <is>
          <t>T273665</t>
        </is>
      </c>
      <c r="B1778" t="inlineStr">
        <is>
          <t>Northern Holdings Group Ltd</t>
        </is>
      </c>
      <c r="D1778" t="inlineStr">
        <is>
          <t>343 Harbour Road</t>
        </is>
      </c>
      <c r="E1778" t="inlineStr">
        <is>
          <t>South</t>
        </is>
      </c>
      <c r="F1778" t="inlineStr">
        <is>
          <t>0790639434</t>
        </is>
      </c>
      <c r="G1778" t="inlineStr">
        <is>
          <t>Mei Novak</t>
        </is>
      </c>
      <c r="H1778" t="inlineStr">
        <is>
          <t>2014-10-18</t>
        </is>
      </c>
      <c r="I1778" t="b">
        <v>1</v>
      </c>
      <c r="J1778" t="inlineStr">
        <is>
          <t>active</t>
        </is>
      </c>
      <c r="K1778" t="inlineStr">
        <is>
          <t>Steel and construction</t>
        </is>
      </c>
    </row>
    <row r="1779">
      <c r="A1779" t="inlineStr">
        <is>
          <t>T396727</t>
        </is>
      </c>
      <c r="B1779" t="inlineStr">
        <is>
          <t>Global Restaurants &amp; Sons</t>
        </is>
      </c>
      <c r="D1779" t="inlineStr">
        <is>
          <t>231 Harbour Road</t>
        </is>
      </c>
      <c r="E1779" t="inlineStr">
        <is>
          <t>Capital</t>
        </is>
      </c>
      <c r="F1779" t="inlineStr">
        <is>
          <t>0783604677</t>
        </is>
      </c>
      <c r="G1779" t="inlineStr">
        <is>
          <t>Mei Silva</t>
        </is>
      </c>
      <c r="H1779" t="inlineStr">
        <is>
          <t>2012-09-25</t>
        </is>
      </c>
      <c r="I1779" t="b">
        <v>1</v>
      </c>
      <c r="J1779" t="inlineStr">
        <is>
          <t>active</t>
        </is>
      </c>
      <c r="K1779" t="inlineStr">
        <is>
          <t>Fuel and chemicals</t>
        </is>
      </c>
    </row>
    <row r="1780">
      <c r="A1780" t="inlineStr">
        <is>
          <t>T706552</t>
        </is>
      </c>
      <c r="B1780" t="inlineStr">
        <is>
          <t>Harmony Restaurants Co., Ltd</t>
        </is>
      </c>
      <c r="D1780" t="inlineStr">
        <is>
          <t>397 Market Street</t>
        </is>
      </c>
      <c r="E1780" t="inlineStr">
        <is>
          <t>Capital</t>
        </is>
      </c>
      <c r="F1780" t="inlineStr">
        <is>
          <t>0978375905</t>
        </is>
      </c>
      <c r="G1780" t="inlineStr">
        <is>
          <t>Ravi Patel</t>
        </is>
      </c>
      <c r="H1780" t="inlineStr">
        <is>
          <t>2025-11-06</t>
        </is>
      </c>
      <c r="I1780" t="b">
        <v>1</v>
      </c>
      <c r="J1780" t="inlineStr">
        <is>
          <t>deregistered</t>
        </is>
      </c>
      <c r="K1780" t="inlineStr">
        <is>
          <t>Medical devices</t>
        </is>
      </c>
    </row>
    <row r="1781">
      <c r="A1781" t="inlineStr">
        <is>
          <t>T987007</t>
        </is>
      </c>
      <c r="B1781" t="inlineStr">
        <is>
          <t>Great Vellmoor Services Enterprises</t>
        </is>
      </c>
      <c r="D1781" t="inlineStr">
        <is>
          <t>2 Industrial Estate</t>
        </is>
      </c>
      <c r="E1781" t="inlineStr">
        <is>
          <t>North</t>
        </is>
      </c>
      <c r="F1781" t="inlineStr">
        <is>
          <t>0745628994</t>
        </is>
      </c>
      <c r="G1781" t="inlineStr">
        <is>
          <t>Mei Patel</t>
        </is>
      </c>
      <c r="H1781" t="inlineStr">
        <is>
          <t>2010-05-02</t>
        </is>
      </c>
      <c r="I1781" t="b">
        <v>1</v>
      </c>
      <c r="J1781" t="inlineStr">
        <is>
          <t>active</t>
        </is>
      </c>
      <c r="K1781" t="inlineStr">
        <is>
          <t>Pharmaceuticals</t>
        </is>
      </c>
    </row>
    <row r="1782">
      <c r="A1782" t="inlineStr">
        <is>
          <t>T788113</t>
        </is>
      </c>
      <c r="B1782" t="inlineStr">
        <is>
          <t>Global Construction &amp; Sons</t>
        </is>
      </c>
      <c r="D1782" t="inlineStr">
        <is>
          <t>151 Mill Road</t>
        </is>
      </c>
      <c r="E1782" t="inlineStr">
        <is>
          <t>Coastal</t>
        </is>
      </c>
      <c r="F1782" t="inlineStr">
        <is>
          <t>0588213842</t>
        </is>
      </c>
      <c r="G1782" t="inlineStr">
        <is>
          <t>Ravi Patel</t>
        </is>
      </c>
      <c r="H1782" t="inlineStr">
        <is>
          <t>2020-08-12</t>
        </is>
      </c>
      <c r="I1782" t="b">
        <v>1</v>
      </c>
      <c r="J1782" t="inlineStr">
        <is>
          <t>active</t>
        </is>
      </c>
      <c r="K1782" t="inlineStr">
        <is>
          <t>Medical devices</t>
        </is>
      </c>
    </row>
    <row r="1783">
      <c r="A1783" t="inlineStr">
        <is>
          <t>T659407</t>
        </is>
      </c>
      <c r="B1783" t="inlineStr">
        <is>
          <t>Metro Construction Limited</t>
        </is>
      </c>
      <c r="D1783" t="inlineStr">
        <is>
          <t>294 Market Street</t>
        </is>
      </c>
      <c r="E1783" t="inlineStr">
        <is>
          <t>West</t>
        </is>
      </c>
      <c r="F1783" t="inlineStr">
        <is>
          <t>0355496229</t>
        </is>
      </c>
      <c r="G1783" t="inlineStr">
        <is>
          <t>Amina Osei</t>
        </is>
      </c>
      <c r="H1783" t="inlineStr">
        <is>
          <t>2023-10-15</t>
        </is>
      </c>
      <c r="I1783" t="b">
        <v>0</v>
      </c>
      <c r="J1783" t="inlineStr">
        <is>
          <t>active</t>
        </is>
      </c>
      <c r="K1783" t="inlineStr">
        <is>
          <t>Tobacco and beverages</t>
        </is>
      </c>
    </row>
    <row r="1784">
      <c r="A1784" t="inlineStr">
        <is>
          <t>T544517</t>
        </is>
      </c>
      <c r="B1784" t="inlineStr">
        <is>
          <t>United Services Co.</t>
        </is>
      </c>
      <c r="D1784" t="inlineStr">
        <is>
          <t>168 Station Road</t>
        </is>
      </c>
      <c r="E1784" t="inlineStr">
        <is>
          <t>North</t>
        </is>
      </c>
      <c r="F1784" t="inlineStr">
        <is>
          <t>0855305561</t>
        </is>
      </c>
      <c r="G1784" t="inlineStr">
        <is>
          <t>Amina Chen</t>
        </is>
      </c>
      <c r="H1784" t="inlineStr">
        <is>
          <t>2010-04-17</t>
        </is>
      </c>
      <c r="I1784" t="b">
        <v>1</v>
      </c>
      <c r="J1784" t="inlineStr">
        <is>
          <t>active</t>
        </is>
      </c>
      <c r="K1784" t="inlineStr">
        <is>
          <t>Machinery</t>
        </is>
      </c>
    </row>
    <row r="1785">
      <c r="A1785" t="inlineStr">
        <is>
          <t>T681610</t>
        </is>
      </c>
      <c r="B1785" t="inlineStr">
        <is>
          <t>Prime Holdings Co., Ltd</t>
        </is>
      </c>
      <c r="D1785" t="inlineStr">
        <is>
          <t>373 Airport Road</t>
        </is>
      </c>
      <c r="E1785" t="inlineStr">
        <is>
          <t>North</t>
        </is>
      </c>
      <c r="F1785" t="inlineStr">
        <is>
          <t>0776792762</t>
        </is>
      </c>
      <c r="G1785" t="inlineStr">
        <is>
          <t>Mei Novak</t>
        </is>
      </c>
      <c r="H1785" t="inlineStr">
        <is>
          <t>2018-03-12</t>
        </is>
      </c>
      <c r="I1785" t="b">
        <v>1</v>
      </c>
      <c r="J1785" t="inlineStr">
        <is>
          <t>active</t>
        </is>
      </c>
      <c r="K1785" t="inlineStr">
        <is>
          <t>Medical devices</t>
        </is>
      </c>
    </row>
    <row r="1786">
      <c r="A1786" t="inlineStr">
        <is>
          <t>T950369</t>
        </is>
      </c>
      <c r="B1786" t="inlineStr">
        <is>
          <t>Inverness Services &amp; Sons</t>
        </is>
      </c>
      <c r="D1786" t="inlineStr">
        <is>
          <t>290 Mill Road</t>
        </is>
      </c>
      <c r="E1786" t="inlineStr">
        <is>
          <t>South</t>
        </is>
      </c>
      <c r="F1786" t="inlineStr">
        <is>
          <t>0402401775</t>
        </is>
      </c>
      <c r="G1786" t="inlineStr">
        <is>
          <t>Mei Patel</t>
        </is>
      </c>
      <c r="H1786" t="inlineStr">
        <is>
          <t>2022-07-24</t>
        </is>
      </c>
      <c r="I1786" t="b">
        <v>0</v>
      </c>
      <c r="J1786" t="inlineStr">
        <is>
          <t>active</t>
        </is>
      </c>
      <c r="K1786" t="inlineStr">
        <is>
          <t>Food importers</t>
        </is>
      </c>
    </row>
    <row r="1787">
      <c r="A1787" t="inlineStr">
        <is>
          <t>T406399</t>
        </is>
      </c>
      <c r="B1787" t="inlineStr">
        <is>
          <t>Metro Holdings Partners Ltd</t>
        </is>
      </c>
      <c r="D1787" t="inlineStr">
        <is>
          <t>267 Harbour Road</t>
        </is>
      </c>
      <c r="E1787" t="inlineStr">
        <is>
          <t>Coastal</t>
        </is>
      </c>
      <c r="F1787" t="inlineStr">
        <is>
          <t>0823372232</t>
        </is>
      </c>
      <c r="G1787" t="inlineStr">
        <is>
          <t>Daniel Silva</t>
        </is>
      </c>
      <c r="H1787" t="inlineStr">
        <is>
          <t>2013-02-02</t>
        </is>
      </c>
      <c r="I1787" t="b">
        <v>1</v>
      </c>
      <c r="J1787" t="inlineStr">
        <is>
          <t>active</t>
        </is>
      </c>
      <c r="K1787" t="inlineStr">
        <is>
          <t>General trading</t>
        </is>
      </c>
    </row>
    <row r="1788">
      <c r="A1788" t="inlineStr">
        <is>
          <t>T845625</t>
        </is>
      </c>
      <c r="B1788" t="inlineStr">
        <is>
          <t>Harmony Logistics Enterprises</t>
        </is>
      </c>
      <c r="D1788" t="inlineStr">
        <is>
          <t>155 Garden Lane</t>
        </is>
      </c>
      <c r="E1788" t="inlineStr">
        <is>
          <t>East</t>
        </is>
      </c>
      <c r="F1788" t="inlineStr">
        <is>
          <t>0365048112</t>
        </is>
      </c>
      <c r="G1788" t="inlineStr">
        <is>
          <t>Joseph Novak</t>
        </is>
      </c>
      <c r="H1788" t="inlineStr">
        <is>
          <t>2012-08-02</t>
        </is>
      </c>
      <c r="I1788" t="b">
        <v>1</v>
      </c>
      <c r="J1788" t="inlineStr">
        <is>
          <t>dormant</t>
        </is>
      </c>
      <c r="K1788" t="inlineStr">
        <is>
          <t>Medical devices</t>
        </is>
      </c>
    </row>
    <row r="1789">
      <c r="A1789" t="inlineStr">
        <is>
          <t>T341725</t>
        </is>
      </c>
      <c r="B1789" t="inlineStr">
        <is>
          <t>Twin Rivers Restaurants Enterprises</t>
        </is>
      </c>
      <c r="D1789" t="inlineStr">
        <is>
          <t>186 Station Road</t>
        </is>
      </c>
      <c r="E1789" t="inlineStr">
        <is>
          <t>North</t>
        </is>
      </c>
      <c r="F1789" t="inlineStr">
        <is>
          <t>0282934979</t>
        </is>
      </c>
      <c r="G1789" t="inlineStr">
        <is>
          <t>Fatima Osei</t>
        </is>
      </c>
      <c r="H1789" t="inlineStr">
        <is>
          <t>2017-03-08</t>
        </is>
      </c>
      <c r="I1789" t="b">
        <v>1</v>
      </c>
      <c r="J1789" t="inlineStr">
        <is>
          <t>active</t>
        </is>
      </c>
      <c r="K1789" t="inlineStr">
        <is>
          <t>Furniture and household</t>
        </is>
      </c>
    </row>
    <row r="1790">
      <c r="A1790" t="inlineStr">
        <is>
          <t>T265945</t>
        </is>
      </c>
      <c r="B1790" t="inlineStr">
        <is>
          <t>Great Vellmoor Holdings Partners Ltd</t>
        </is>
      </c>
      <c r="D1790" t="inlineStr">
        <is>
          <t>140 Airport Road</t>
        </is>
      </c>
      <c r="E1790" t="inlineStr">
        <is>
          <t>East</t>
        </is>
      </c>
      <c r="F1790" t="inlineStr">
        <is>
          <t>0592327940</t>
        </is>
      </c>
      <c r="G1790" t="inlineStr">
        <is>
          <t>Fatima Osei</t>
        </is>
      </c>
      <c r="H1790" t="inlineStr">
        <is>
          <t>2017-06-02</t>
        </is>
      </c>
      <c r="I1790" t="b">
        <v>0</v>
      </c>
      <c r="J1790" t="inlineStr">
        <is>
          <t>active</t>
        </is>
      </c>
      <c r="K1790" t="inlineStr">
        <is>
          <t>Electronics</t>
        </is>
      </c>
    </row>
    <row r="1791">
      <c r="A1791" t="inlineStr">
        <is>
          <t>T939603</t>
        </is>
      </c>
      <c r="B1791" t="inlineStr">
        <is>
          <t>Central Clinic Group Ltd</t>
        </is>
      </c>
      <c r="D1791" t="inlineStr">
        <is>
          <t>107 Harbour Road</t>
        </is>
      </c>
      <c r="E1791" t="inlineStr">
        <is>
          <t>East</t>
        </is>
      </c>
      <c r="F1791" t="inlineStr">
        <is>
          <t>0899421980</t>
        </is>
      </c>
      <c r="G1791" t="inlineStr">
        <is>
          <t>Amina Rahman</t>
        </is>
      </c>
      <c r="H1791" t="inlineStr">
        <is>
          <t>2014-09-27</t>
        </is>
      </c>
      <c r="I1791" t="b">
        <v>1</v>
      </c>
      <c r="J1791" t="inlineStr">
        <is>
          <t>active</t>
        </is>
      </c>
      <c r="K1791" t="inlineStr">
        <is>
          <t>Electronics</t>
        </is>
      </c>
    </row>
    <row r="1792">
      <c r="A1792" t="inlineStr">
        <is>
          <t>T686707</t>
        </is>
      </c>
      <c r="B1792" t="inlineStr">
        <is>
          <t>Dunmore Services Holdings Ltd</t>
        </is>
      </c>
      <c r="D1792" t="inlineStr">
        <is>
          <t>127 Harbour Road</t>
        </is>
      </c>
      <c r="E1792" t="inlineStr">
        <is>
          <t>Coastal</t>
        </is>
      </c>
      <c r="F1792" t="inlineStr">
        <is>
          <t>0952715786</t>
        </is>
      </c>
      <c r="G1792" t="inlineStr">
        <is>
          <t>Fatima Novak</t>
        </is>
      </c>
      <c r="H1792" t="inlineStr">
        <is>
          <t>2021-12-21</t>
        </is>
      </c>
      <c r="I1792" t="b">
        <v>0</v>
      </c>
      <c r="J1792" t="inlineStr">
        <is>
          <t>dormant</t>
        </is>
      </c>
      <c r="K1792" t="inlineStr">
        <is>
          <t>Fuel and chemicals</t>
        </is>
      </c>
    </row>
    <row r="1793">
      <c r="A1793" t="inlineStr">
        <is>
          <t>T917084</t>
        </is>
      </c>
      <c r="B1793" t="inlineStr">
        <is>
          <t>Inverness Clinic Limited</t>
        </is>
      </c>
      <c r="D1793" t="inlineStr">
        <is>
          <t>393 Mill Road</t>
        </is>
      </c>
      <c r="E1793" t="inlineStr">
        <is>
          <t>East</t>
        </is>
      </c>
      <c r="F1793" t="inlineStr">
        <is>
          <t>0866871334</t>
        </is>
      </c>
      <c r="G1793" t="inlineStr">
        <is>
          <t>Ravi Chen</t>
        </is>
      </c>
      <c r="H1793" t="inlineStr">
        <is>
          <t>2012-01-10</t>
        </is>
      </c>
      <c r="I1793" t="b">
        <v>1</v>
      </c>
      <c r="J1793" t="inlineStr">
        <is>
          <t>active</t>
        </is>
      </c>
      <c r="K1793" t="inlineStr">
        <is>
          <t>Textiles and apparel</t>
        </is>
      </c>
    </row>
    <row r="1794">
      <c r="A1794" t="inlineStr">
        <is>
          <t>T449946</t>
        </is>
      </c>
      <c r="B1794" t="inlineStr">
        <is>
          <t>Sunrise Construction Ltd</t>
        </is>
      </c>
      <c r="D1794" t="inlineStr">
        <is>
          <t>325 Temple Street</t>
        </is>
      </c>
      <c r="E1794" t="inlineStr">
        <is>
          <t>West</t>
        </is>
      </c>
      <c r="F1794" t="inlineStr">
        <is>
          <t>0370783753</t>
        </is>
      </c>
      <c r="G1794" t="inlineStr">
        <is>
          <t>Joseph Osei</t>
        </is>
      </c>
      <c r="H1794" t="inlineStr">
        <is>
          <t>2022-03-17</t>
        </is>
      </c>
      <c r="I1794" t="b">
        <v>1</v>
      </c>
      <c r="J1794" t="inlineStr">
        <is>
          <t>active</t>
        </is>
      </c>
      <c r="K1794" t="inlineStr">
        <is>
          <t>Machinery</t>
        </is>
      </c>
    </row>
    <row r="1795">
      <c r="A1795" t="inlineStr">
        <is>
          <t>T472811</t>
        </is>
      </c>
      <c r="B1795" t="inlineStr">
        <is>
          <t>Prescott Consulting Partners Ltd</t>
        </is>
      </c>
      <c r="D1795" t="inlineStr">
        <is>
          <t>128 Harbour Road</t>
        </is>
      </c>
      <c r="E1795" t="inlineStr">
        <is>
          <t>West</t>
        </is>
      </c>
      <c r="F1795" t="inlineStr">
        <is>
          <t>0254696312</t>
        </is>
      </c>
      <c r="G1795" t="inlineStr">
        <is>
          <t>Mei Chen</t>
        </is>
      </c>
      <c r="H1795" t="inlineStr">
        <is>
          <t>2018-08-29</t>
        </is>
      </c>
      <c r="I1795" t="b">
        <v>1</v>
      </c>
      <c r="J1795" t="inlineStr">
        <is>
          <t>active</t>
        </is>
      </c>
      <c r="K1795" t="inlineStr">
        <is>
          <t>Furniture and household</t>
        </is>
      </c>
    </row>
    <row r="1796">
      <c r="A1796" t="inlineStr">
        <is>
          <t>T521461</t>
        </is>
      </c>
      <c r="B1796" t="inlineStr">
        <is>
          <t>Metro Restaurants Holdings Ltd</t>
        </is>
      </c>
      <c r="D1796" t="inlineStr">
        <is>
          <t>294 Harbour Road</t>
        </is>
      </c>
      <c r="E1796" t="inlineStr">
        <is>
          <t>Coastal</t>
        </is>
      </c>
      <c r="F1796" t="inlineStr">
        <is>
          <t>0779487609</t>
        </is>
      </c>
      <c r="G1796" t="inlineStr">
        <is>
          <t>Joseph Patel</t>
        </is>
      </c>
      <c r="H1796" t="inlineStr">
        <is>
          <t>2019-06-18</t>
        </is>
      </c>
      <c r="I1796" t="b">
        <v>1</v>
      </c>
      <c r="J1796" t="inlineStr">
        <is>
          <t>active</t>
        </is>
      </c>
      <c r="K1796" t="inlineStr">
        <is>
          <t>Electronics</t>
        </is>
      </c>
    </row>
    <row r="1797">
      <c r="A1797" t="inlineStr">
        <is>
          <t>T840129</t>
        </is>
      </c>
      <c r="B1797" t="inlineStr">
        <is>
          <t>Dunmore Holdings Ltd</t>
        </is>
      </c>
      <c r="D1797" t="inlineStr">
        <is>
          <t>306 Station Road</t>
        </is>
      </c>
      <c r="E1797" t="inlineStr">
        <is>
          <t>North</t>
        </is>
      </c>
      <c r="F1797" t="inlineStr">
        <is>
          <t>0990583997</t>
        </is>
      </c>
      <c r="G1797" t="inlineStr">
        <is>
          <t>Fatima Chen</t>
        </is>
      </c>
      <c r="H1797" t="inlineStr">
        <is>
          <t>2019-01-29</t>
        </is>
      </c>
      <c r="I1797" t="b">
        <v>1</v>
      </c>
      <c r="J1797" t="inlineStr">
        <is>
          <t>active</t>
        </is>
      </c>
      <c r="K1797" t="inlineStr">
        <is>
          <t>Machinery</t>
        </is>
      </c>
    </row>
    <row r="1798">
      <c r="A1798" t="inlineStr">
        <is>
          <t>T446494</t>
        </is>
      </c>
      <c r="B1798" t="inlineStr">
        <is>
          <t>Blue Ocean Logistics Co.</t>
        </is>
      </c>
      <c r="D1798" t="inlineStr">
        <is>
          <t>263 Temple Street</t>
        </is>
      </c>
      <c r="E1798" t="inlineStr">
        <is>
          <t>South</t>
        </is>
      </c>
      <c r="F1798" t="inlineStr">
        <is>
          <t>0313172035</t>
        </is>
      </c>
      <c r="G1798" t="inlineStr">
        <is>
          <t>Fatima Chen</t>
        </is>
      </c>
      <c r="H1798" t="inlineStr">
        <is>
          <t>2022-01-03</t>
        </is>
      </c>
      <c r="I1798" t="b">
        <v>1</v>
      </c>
      <c r="J1798" t="inlineStr">
        <is>
          <t>active</t>
        </is>
      </c>
      <c r="K1798" t="inlineStr">
        <is>
          <t>Cosmetics and personal care</t>
        </is>
      </c>
    </row>
    <row r="1799">
      <c r="A1799" t="inlineStr">
        <is>
          <t>T841700</t>
        </is>
      </c>
      <c r="B1799" t="inlineStr">
        <is>
          <t>Ashcombe Consulting Ltd</t>
        </is>
      </c>
      <c r="D1799" t="inlineStr">
        <is>
          <t>331 Airport Road</t>
        </is>
      </c>
      <c r="E1799" t="inlineStr">
        <is>
          <t>East</t>
        </is>
      </c>
      <c r="F1799" t="inlineStr">
        <is>
          <t>0865587445</t>
        </is>
      </c>
      <c r="G1799" t="inlineStr">
        <is>
          <t>Amina Chen</t>
        </is>
      </c>
      <c r="H1799" t="inlineStr">
        <is>
          <t>2023-12-31</t>
        </is>
      </c>
      <c r="I1799" t="b">
        <v>1</v>
      </c>
      <c r="J1799" t="inlineStr">
        <is>
          <t>active</t>
        </is>
      </c>
      <c r="K1799" t="inlineStr">
        <is>
          <t>Fuel and chemicals</t>
        </is>
      </c>
    </row>
    <row r="1800">
      <c r="A1800" t="inlineStr">
        <is>
          <t>T951354</t>
        </is>
      </c>
      <c r="B1800" t="inlineStr">
        <is>
          <t>Inverness Logistics Enterprises</t>
        </is>
      </c>
      <c r="D1800" t="inlineStr">
        <is>
          <t>387 Riverside</t>
        </is>
      </c>
      <c r="E1800" t="inlineStr">
        <is>
          <t>Capital</t>
        </is>
      </c>
      <c r="F1800" t="inlineStr">
        <is>
          <t>0844821586</t>
        </is>
      </c>
      <c r="G1800" t="inlineStr">
        <is>
          <t>Daniel Rahman</t>
        </is>
      </c>
      <c r="H1800" t="inlineStr">
        <is>
          <t>2024-12-23</t>
        </is>
      </c>
      <c r="I1800" t="b">
        <v>0</v>
      </c>
      <c r="J1800" t="inlineStr">
        <is>
          <t>active</t>
        </is>
      </c>
      <c r="K1800" t="inlineStr">
        <is>
          <t>Tobacco and beverages</t>
        </is>
      </c>
    </row>
    <row r="1801">
      <c r="A1801" t="inlineStr">
        <is>
          <t>T336099</t>
        </is>
      </c>
      <c r="B1801" t="inlineStr">
        <is>
          <t>Metro Restaurants International Ltd</t>
        </is>
      </c>
      <c r="D1801" t="inlineStr">
        <is>
          <t>246 Station Road</t>
        </is>
      </c>
      <c r="E1801" t="inlineStr">
        <is>
          <t>South</t>
        </is>
      </c>
      <c r="F1801" t="inlineStr">
        <is>
          <t>0265537014</t>
        </is>
      </c>
      <c r="G1801" t="inlineStr">
        <is>
          <t>Amina Chen</t>
        </is>
      </c>
      <c r="H1801" t="inlineStr">
        <is>
          <t>2020-01-11</t>
        </is>
      </c>
      <c r="I1801" t="b">
        <v>1</v>
      </c>
      <c r="J1801" t="inlineStr">
        <is>
          <t>active</t>
        </is>
      </c>
      <c r="K1801" t="inlineStr">
        <is>
          <t>Tobacco and beverages</t>
        </is>
      </c>
    </row>
    <row r="1802">
      <c r="A1802" t="inlineStr">
        <is>
          <t>T679806</t>
        </is>
      </c>
      <c r="B1802" t="inlineStr">
        <is>
          <t>Green Valley Logistics Partners Ltd</t>
        </is>
      </c>
      <c r="D1802" t="inlineStr">
        <is>
          <t>165 Industrial Estate</t>
        </is>
      </c>
      <c r="E1802" t="inlineStr">
        <is>
          <t>West</t>
        </is>
      </c>
      <c r="F1802" t="inlineStr">
        <is>
          <t>0465979926</t>
        </is>
      </c>
      <c r="G1802" t="inlineStr">
        <is>
          <t>Mei Novak</t>
        </is>
      </c>
      <c r="H1802" t="inlineStr">
        <is>
          <t>2019-10-30</t>
        </is>
      </c>
      <c r="I1802" t="b">
        <v>0</v>
      </c>
      <c r="J1802" t="inlineStr">
        <is>
          <t>dormant</t>
        </is>
      </c>
      <c r="K1802" t="inlineStr">
        <is>
          <t>Fuel and chemicals</t>
        </is>
      </c>
    </row>
    <row r="1803">
      <c r="A1803" t="inlineStr">
        <is>
          <t>T408849</t>
        </is>
      </c>
      <c r="B1803" t="inlineStr">
        <is>
          <t>Royal Consulting Co.</t>
        </is>
      </c>
      <c r="D1803" t="inlineStr">
        <is>
          <t>204 Station Road</t>
        </is>
      </c>
      <c r="E1803" t="inlineStr">
        <is>
          <t>North</t>
        </is>
      </c>
      <c r="F1803" t="inlineStr">
        <is>
          <t>0607910279</t>
        </is>
      </c>
      <c r="G1803" t="inlineStr">
        <is>
          <t>Amina Novak</t>
        </is>
      </c>
      <c r="H1803" t="inlineStr">
        <is>
          <t>2024-04-25</t>
        </is>
      </c>
      <c r="I1803" t="b">
        <v>1</v>
      </c>
      <c r="J1803" t="inlineStr">
        <is>
          <t>active</t>
        </is>
      </c>
      <c r="K1803" t="inlineStr">
        <is>
          <t>Cosmetics and personal care</t>
        </is>
      </c>
    </row>
  </sheetData>
  <autoFilter ref="A4:K1803"/>
  <mergeCells count="1">
    <mergeCell ref="A2:K2"/>
  </mergeCells>
  <pageMargins left="0.75" right="0.75" top="1" bottom="1" header="0.5" footer="0.5"/>
</worksheet>
</file>

<file path=xl/worksheets/sheet15.xml><?xml version="1.0" encoding="utf-8"?>
<worksheet xmlns="http://schemas.openxmlformats.org/spreadsheetml/2006/main">
  <sheetPr>
    <tabColor rgb="008C96A5"/>
    <outlinePr summaryBelow="1" summaryRight="1"/>
    <pageSetUpPr/>
  </sheetPr>
  <dimension ref="A1:F604"/>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14" customWidth="1" min="4" max="4"/>
    <col width="14" customWidth="1" min="5" max="5"/>
    <col width="16" customWidth="1" min="6" max="6"/>
  </cols>
  <sheetData>
    <row r="1">
      <c r="A1" s="1" t="inlineStr">
        <is>
          <t>VAT returns · from workshop_extract.xlsx, sheet VAT returns, filtered on the 26 tax numbers the 25 importers can link to (S1 Match columns C and G; 25 of them are in the tax register): 600 rows</t>
        </is>
      </c>
    </row>
    <row r="2" ht="74" customHeight="1">
      <c r="A2" s="5" t="inlineStr">
        <is>
          <t>The monthly VAT returns, every column, of the numbers the 25 can link to: 24 periods each. A return not filed carries blank amounts. S2 Four lists copies them into its returns block. As recorded: no formula, nothing computed. Row 3 is the column in plain words, row 4 its code in the extract; the Fields sheet says what each column means.</t>
        </is>
      </c>
    </row>
    <row r="3" ht="30" customHeight="1">
      <c r="A3" s="11" t="inlineStr">
        <is>
          <t>tax number</t>
        </is>
      </c>
      <c r="B3" s="11" t="inlineStr">
        <is>
          <t>period</t>
        </is>
      </c>
      <c r="C3" s="11" t="inlineStr">
        <is>
          <t>filed (1 = yes)</t>
        </is>
      </c>
      <c r="D3" s="11" t="inlineStr">
        <is>
          <t>sales (LCU)</t>
        </is>
      </c>
      <c r="E3" s="11" t="inlineStr">
        <is>
          <t>purchases (LCU)</t>
        </is>
      </c>
      <c r="F3" s="11" t="inlineStr">
        <is>
          <t>import VAT deducted (LCU)</t>
        </is>
      </c>
    </row>
    <row r="4">
      <c r="A4" s="40" t="inlineStr">
        <is>
          <t>tin</t>
        </is>
      </c>
      <c r="B4" s="40" t="inlineStr">
        <is>
          <t>period</t>
        </is>
      </c>
      <c r="C4" s="40" t="inlineStr">
        <is>
          <t>filed</t>
        </is>
      </c>
      <c r="D4" s="40" t="inlineStr">
        <is>
          <t>sales_lcu</t>
        </is>
      </c>
      <c r="E4" s="40" t="inlineStr">
        <is>
          <t>purchases_lcu</t>
        </is>
      </c>
      <c r="F4" s="40" t="inlineStr">
        <is>
          <t>import_vat_credit_lcu</t>
        </is>
      </c>
    </row>
    <row r="5">
      <c r="A5" t="inlineStr">
        <is>
          <t>T100033</t>
        </is>
      </c>
      <c r="B5" t="inlineStr">
        <is>
          <t>2024-10</t>
        </is>
      </c>
      <c r="C5" t="n">
        <v>1</v>
      </c>
      <c r="D5" s="32" t="n">
        <v>59996</v>
      </c>
      <c r="E5" s="32" t="n">
        <v>239984</v>
      </c>
      <c r="F5" s="32" t="n">
        <v>0</v>
      </c>
    </row>
    <row r="6">
      <c r="A6" t="inlineStr">
        <is>
          <t>T100033</t>
        </is>
      </c>
      <c r="B6" t="inlineStr">
        <is>
          <t>2024-11</t>
        </is>
      </c>
      <c r="C6" t="n">
        <v>1</v>
      </c>
      <c r="D6" s="32" t="n">
        <v>66802</v>
      </c>
      <c r="E6" s="32" t="n">
        <v>267207</v>
      </c>
      <c r="F6" s="32" t="n">
        <v>0</v>
      </c>
    </row>
    <row r="7">
      <c r="A7" t="inlineStr">
        <is>
          <t>T100033</t>
        </is>
      </c>
      <c r="B7" t="inlineStr">
        <is>
          <t>2024-12</t>
        </is>
      </c>
      <c r="C7" t="n">
        <v>1</v>
      </c>
      <c r="D7" s="32" t="n">
        <v>47519</v>
      </c>
      <c r="E7" s="32" t="n">
        <v>190077</v>
      </c>
      <c r="F7" s="32" t="n">
        <v>0</v>
      </c>
    </row>
    <row r="8">
      <c r="A8" t="inlineStr">
        <is>
          <t>T100033</t>
        </is>
      </c>
      <c r="B8" t="inlineStr">
        <is>
          <t>2025-01</t>
        </is>
      </c>
      <c r="C8" t="n">
        <v>1</v>
      </c>
      <c r="D8" s="32" t="n">
        <v>302545</v>
      </c>
      <c r="E8" s="32" t="n">
        <v>2093577</v>
      </c>
      <c r="F8" s="32" t="n">
        <v>213366</v>
      </c>
    </row>
    <row r="9">
      <c r="A9" t="inlineStr">
        <is>
          <t>T100033</t>
        </is>
      </c>
      <c r="B9" t="inlineStr">
        <is>
          <t>2025-02</t>
        </is>
      </c>
      <c r="C9" t="n">
        <v>1</v>
      </c>
      <c r="D9" s="32" t="n">
        <v>51355</v>
      </c>
      <c r="E9" s="32" t="n">
        <v>205421</v>
      </c>
      <c r="F9" s="32" t="n">
        <v>0</v>
      </c>
    </row>
    <row r="10">
      <c r="A10" t="inlineStr">
        <is>
          <t>T100033</t>
        </is>
      </c>
      <c r="B10" t="inlineStr">
        <is>
          <t>2025-03</t>
        </is>
      </c>
      <c r="C10" t="n">
        <v>1</v>
      </c>
      <c r="D10" s="32" t="n">
        <v>55410</v>
      </c>
      <c r="E10" s="32" t="n">
        <v>221639</v>
      </c>
      <c r="F10" s="32" t="n">
        <v>0</v>
      </c>
    </row>
    <row r="11">
      <c r="A11" t="inlineStr">
        <is>
          <t>T100033</t>
        </is>
      </c>
      <c r="B11" t="inlineStr">
        <is>
          <t>2025-04</t>
        </is>
      </c>
      <c r="C11" t="n">
        <v>1</v>
      </c>
      <c r="D11" s="32" t="n">
        <v>84624</v>
      </c>
      <c r="E11" s="32" t="n">
        <v>338494</v>
      </c>
      <c r="F11" s="32" t="n">
        <v>0</v>
      </c>
    </row>
    <row r="12">
      <c r="A12" t="inlineStr">
        <is>
          <t>T100033</t>
        </is>
      </c>
      <c r="B12" t="inlineStr">
        <is>
          <t>2025-05</t>
        </is>
      </c>
      <c r="C12" t="n">
        <v>1</v>
      </c>
      <c r="D12" s="32" t="n">
        <v>103876</v>
      </c>
      <c r="E12" s="32" t="n">
        <v>415504</v>
      </c>
      <c r="F12" s="32" t="n">
        <v>0</v>
      </c>
    </row>
    <row r="13">
      <c r="A13" t="inlineStr">
        <is>
          <t>T100033</t>
        </is>
      </c>
      <c r="B13" t="inlineStr">
        <is>
          <t>2025-06</t>
        </is>
      </c>
      <c r="C13" t="n">
        <v>1</v>
      </c>
      <c r="D13" s="32" t="n">
        <v>124243</v>
      </c>
      <c r="E13" s="32" t="n">
        <v>496972</v>
      </c>
      <c r="F13" s="32" t="n">
        <v>0</v>
      </c>
    </row>
    <row r="14">
      <c r="A14" t="inlineStr">
        <is>
          <t>T100033</t>
        </is>
      </c>
      <c r="B14" t="inlineStr">
        <is>
          <t>2025-07</t>
        </is>
      </c>
      <c r="C14" t="n">
        <v>1</v>
      </c>
      <c r="D14" s="32" t="n">
        <v>88143</v>
      </c>
      <c r="E14" s="32" t="n">
        <v>352570</v>
      </c>
      <c r="F14" s="32" t="n">
        <v>0</v>
      </c>
    </row>
    <row r="15">
      <c r="A15" t="inlineStr">
        <is>
          <t>T100033</t>
        </is>
      </c>
      <c r="B15" t="inlineStr">
        <is>
          <t>2025-08</t>
        </is>
      </c>
      <c r="C15" t="n">
        <v>1</v>
      </c>
      <c r="D15" s="32" t="n">
        <v>70396</v>
      </c>
      <c r="E15" s="32" t="n">
        <v>281583</v>
      </c>
      <c r="F15" s="32" t="n">
        <v>0</v>
      </c>
    </row>
    <row r="16">
      <c r="A16" t="inlineStr">
        <is>
          <t>T100033</t>
        </is>
      </c>
      <c r="B16" t="inlineStr">
        <is>
          <t>2025-09</t>
        </is>
      </c>
      <c r="C16" t="n">
        <v>1</v>
      </c>
      <c r="D16" s="32" t="n">
        <v>52869</v>
      </c>
      <c r="E16" s="32" t="n">
        <v>211476</v>
      </c>
      <c r="F16" s="32" t="n">
        <v>0</v>
      </c>
    </row>
    <row r="17">
      <c r="A17" t="inlineStr">
        <is>
          <t>T100033</t>
        </is>
      </c>
      <c r="B17" t="inlineStr">
        <is>
          <t>2025-10</t>
        </is>
      </c>
      <c r="C17" t="n">
        <v>1</v>
      </c>
      <c r="D17" s="32" t="n">
        <v>320744</v>
      </c>
      <c r="E17" s="32" t="n">
        <v>2219515</v>
      </c>
      <c r="F17" s="32" t="n">
        <v>204865</v>
      </c>
    </row>
    <row r="18">
      <c r="A18" t="inlineStr">
        <is>
          <t>T100033</t>
        </is>
      </c>
      <c r="B18" t="inlineStr">
        <is>
          <t>2025-11</t>
        </is>
      </c>
      <c r="C18" t="n">
        <v>1</v>
      </c>
      <c r="D18" s="32" t="n">
        <v>43500</v>
      </c>
      <c r="E18" s="32" t="n">
        <v>174001</v>
      </c>
      <c r="F18" s="32" t="n">
        <v>0</v>
      </c>
    </row>
    <row r="19">
      <c r="A19" t="inlineStr">
        <is>
          <t>T100033</t>
        </is>
      </c>
      <c r="B19" t="inlineStr">
        <is>
          <t>2025-12</t>
        </is>
      </c>
      <c r="C19" t="n">
        <v>1</v>
      </c>
      <c r="D19" s="32" t="n">
        <v>49252</v>
      </c>
      <c r="E19" s="32" t="n">
        <v>197007</v>
      </c>
      <c r="F19" s="32" t="n">
        <v>0</v>
      </c>
    </row>
    <row r="20">
      <c r="A20" t="inlineStr">
        <is>
          <t>T100033</t>
        </is>
      </c>
      <c r="B20" t="inlineStr">
        <is>
          <t>2026-01</t>
        </is>
      </c>
      <c r="C20" t="n">
        <v>1</v>
      </c>
      <c r="D20" s="32" t="n">
        <v>88113</v>
      </c>
      <c r="E20" s="32" t="n">
        <v>352452</v>
      </c>
      <c r="F20" s="32" t="n">
        <v>0</v>
      </c>
    </row>
    <row r="21">
      <c r="A21" t="inlineStr">
        <is>
          <t>T100033</t>
        </is>
      </c>
      <c r="B21" t="inlineStr">
        <is>
          <t>2026-02</t>
        </is>
      </c>
      <c r="C21" t="n">
        <v>1</v>
      </c>
      <c r="D21" s="32" t="n">
        <v>62045</v>
      </c>
      <c r="E21" s="32" t="n">
        <v>248181</v>
      </c>
      <c r="F21" s="32" t="n">
        <v>0</v>
      </c>
    </row>
    <row r="22">
      <c r="A22" t="inlineStr">
        <is>
          <t>T100033</t>
        </is>
      </c>
      <c r="B22" t="inlineStr">
        <is>
          <t>2026-03</t>
        </is>
      </c>
      <c r="C22" t="n">
        <v>1</v>
      </c>
      <c r="D22" s="32" t="n">
        <v>72841</v>
      </c>
      <c r="E22" s="32" t="n">
        <v>291364</v>
      </c>
      <c r="F22" s="32" t="n">
        <v>0</v>
      </c>
    </row>
    <row r="23">
      <c r="A23" t="inlineStr">
        <is>
          <t>T100033</t>
        </is>
      </c>
      <c r="B23" t="inlineStr">
        <is>
          <t>2026-04</t>
        </is>
      </c>
      <c r="C23" t="n">
        <v>1</v>
      </c>
      <c r="D23" s="32" t="n">
        <v>75573</v>
      </c>
      <c r="E23" s="32" t="n">
        <v>302292</v>
      </c>
      <c r="F23" s="32" t="n">
        <v>0</v>
      </c>
    </row>
    <row r="24">
      <c r="A24" t="inlineStr">
        <is>
          <t>T100033</t>
        </is>
      </c>
      <c r="B24" t="inlineStr">
        <is>
          <t>2026-05</t>
        </is>
      </c>
      <c r="C24" t="n">
        <v>1</v>
      </c>
      <c r="D24" s="32" t="n">
        <v>36257</v>
      </c>
      <c r="E24" s="32" t="n">
        <v>145027</v>
      </c>
      <c r="F24" s="32" t="n">
        <v>0</v>
      </c>
    </row>
    <row r="25">
      <c r="A25" t="inlineStr">
        <is>
          <t>T100033</t>
        </is>
      </c>
      <c r="B25" t="inlineStr">
        <is>
          <t>2026-06</t>
        </is>
      </c>
      <c r="C25" t="n">
        <v>1</v>
      </c>
      <c r="D25" s="32" t="n">
        <v>27686</v>
      </c>
      <c r="E25" s="32" t="n">
        <v>110746</v>
      </c>
      <c r="F25" s="32" t="n">
        <v>0</v>
      </c>
    </row>
    <row r="26">
      <c r="A26" t="inlineStr">
        <is>
          <t>T100033</t>
        </is>
      </c>
      <c r="B26" t="inlineStr">
        <is>
          <t>2026-07</t>
        </is>
      </c>
      <c r="C26" t="n">
        <v>1</v>
      </c>
      <c r="D26" s="32" t="n">
        <v>60447</v>
      </c>
      <c r="E26" s="32" t="n">
        <v>241789</v>
      </c>
      <c r="F26" s="32" t="n">
        <v>0</v>
      </c>
    </row>
    <row r="27">
      <c r="A27" t="inlineStr">
        <is>
          <t>T100033</t>
        </is>
      </c>
      <c r="B27" t="inlineStr">
        <is>
          <t>2026-08</t>
        </is>
      </c>
      <c r="C27" t="n">
        <v>0</v>
      </c>
    </row>
    <row r="28">
      <c r="A28" t="inlineStr">
        <is>
          <t>T100033</t>
        </is>
      </c>
      <c r="B28" t="inlineStr">
        <is>
          <t>2026-09</t>
        </is>
      </c>
      <c r="C28" t="n">
        <v>1</v>
      </c>
      <c r="D28" s="32" t="n">
        <v>692083</v>
      </c>
      <c r="E28" s="32" t="n">
        <v>4789146</v>
      </c>
      <c r="F28" s="32" t="n">
        <v>467491</v>
      </c>
    </row>
    <row r="29">
      <c r="A29" t="inlineStr">
        <is>
          <t>T100070</t>
        </is>
      </c>
      <c r="B29" t="inlineStr">
        <is>
          <t>2024-10</t>
        </is>
      </c>
      <c r="C29" t="n">
        <v>1</v>
      </c>
      <c r="D29" s="32" t="n">
        <v>306833</v>
      </c>
      <c r="E29" s="32" t="n">
        <v>1833154</v>
      </c>
      <c r="F29" s="32" t="n">
        <v>167257</v>
      </c>
    </row>
    <row r="30">
      <c r="A30" t="inlineStr">
        <is>
          <t>T100070</t>
        </is>
      </c>
      <c r="B30" t="inlineStr">
        <is>
          <t>2024-11</t>
        </is>
      </c>
      <c r="C30" t="n">
        <v>1</v>
      </c>
      <c r="D30" s="32" t="n">
        <v>2145197</v>
      </c>
      <c r="E30" s="32" t="n">
        <v>12816349</v>
      </c>
      <c r="F30" s="32" t="n">
        <v>1176098</v>
      </c>
    </row>
    <row r="31">
      <c r="A31" t="inlineStr">
        <is>
          <t>T100070</t>
        </is>
      </c>
      <c r="B31" t="inlineStr">
        <is>
          <t>2024-12</t>
        </is>
      </c>
      <c r="C31" t="n">
        <v>1</v>
      </c>
      <c r="D31" s="32" t="n">
        <v>1159576</v>
      </c>
      <c r="E31" s="32" t="n">
        <v>6927817</v>
      </c>
      <c r="F31" s="32" t="n">
        <v>629721</v>
      </c>
    </row>
    <row r="32">
      <c r="A32" t="inlineStr">
        <is>
          <t>T100070</t>
        </is>
      </c>
      <c r="B32" t="inlineStr">
        <is>
          <t>2025-01</t>
        </is>
      </c>
      <c r="C32" t="n">
        <v>1</v>
      </c>
      <c r="D32" s="32" t="n">
        <v>2558377</v>
      </c>
      <c r="E32" s="32" t="n">
        <v>15284868</v>
      </c>
      <c r="F32" s="32" t="n">
        <v>1402999</v>
      </c>
    </row>
    <row r="33">
      <c r="A33" t="inlineStr">
        <is>
          <t>T100070</t>
        </is>
      </c>
      <c r="B33" t="inlineStr">
        <is>
          <t>2025-02</t>
        </is>
      </c>
      <c r="C33" t="n">
        <v>1</v>
      </c>
      <c r="D33" s="32" t="n">
        <v>1332125</v>
      </c>
      <c r="E33" s="32" t="n">
        <v>7958697</v>
      </c>
      <c r="F33" s="32" t="n">
        <v>710312</v>
      </c>
    </row>
    <row r="34">
      <c r="A34" t="inlineStr">
        <is>
          <t>T100070</t>
        </is>
      </c>
      <c r="B34" t="inlineStr">
        <is>
          <t>2025-03</t>
        </is>
      </c>
      <c r="C34" t="n">
        <v>1</v>
      </c>
      <c r="D34" s="32" t="n">
        <v>960419</v>
      </c>
      <c r="E34" s="32" t="n">
        <v>5737963</v>
      </c>
      <c r="F34" s="32" t="n">
        <v>507189</v>
      </c>
    </row>
    <row r="35">
      <c r="A35" t="inlineStr">
        <is>
          <t>T100070</t>
        </is>
      </c>
      <c r="B35" t="inlineStr">
        <is>
          <t>2025-04</t>
        </is>
      </c>
      <c r="C35" t="n">
        <v>1</v>
      </c>
      <c r="D35" s="32" t="n">
        <v>2667385</v>
      </c>
      <c r="E35" s="32" t="n">
        <v>15936129</v>
      </c>
      <c r="F35" s="32" t="n">
        <v>1404238</v>
      </c>
    </row>
    <row r="36">
      <c r="A36" t="inlineStr">
        <is>
          <t>T100070</t>
        </is>
      </c>
      <c r="B36" t="inlineStr">
        <is>
          <t>2025-05</t>
        </is>
      </c>
      <c r="C36" t="n">
        <v>1</v>
      </c>
      <c r="D36" s="32" t="n">
        <v>97298</v>
      </c>
      <c r="E36" s="32" t="n">
        <v>581300</v>
      </c>
      <c r="F36" s="32" t="n">
        <v>60641</v>
      </c>
    </row>
    <row r="37">
      <c r="A37" t="inlineStr">
        <is>
          <t>T100070</t>
        </is>
      </c>
      <c r="B37" t="inlineStr">
        <is>
          <t>2025-06</t>
        </is>
      </c>
      <c r="C37" t="n">
        <v>1</v>
      </c>
      <c r="D37" s="32" t="n">
        <v>1372214</v>
      </c>
      <c r="E37" s="32" t="n">
        <v>8198210</v>
      </c>
      <c r="F37" s="32" t="n">
        <v>749700</v>
      </c>
    </row>
    <row r="38">
      <c r="A38" t="inlineStr">
        <is>
          <t>T100070</t>
        </is>
      </c>
      <c r="B38" t="inlineStr">
        <is>
          <t>2025-07</t>
        </is>
      </c>
      <c r="C38" t="n">
        <v>1</v>
      </c>
      <c r="D38" s="32" t="n">
        <v>1528694</v>
      </c>
      <c r="E38" s="32" t="n">
        <v>9133091</v>
      </c>
      <c r="F38" s="32" t="n">
        <v>844821</v>
      </c>
    </row>
    <row r="39">
      <c r="A39" t="inlineStr">
        <is>
          <t>T100070</t>
        </is>
      </c>
      <c r="B39" t="inlineStr">
        <is>
          <t>2025-08</t>
        </is>
      </c>
      <c r="C39" t="n">
        <v>1</v>
      </c>
      <c r="D39" s="32" t="n">
        <v>254227</v>
      </c>
      <c r="E39" s="32" t="n">
        <v>1518865</v>
      </c>
      <c r="F39" s="32" t="n">
        <v>135626</v>
      </c>
    </row>
    <row r="40">
      <c r="A40" t="inlineStr">
        <is>
          <t>T100070</t>
        </is>
      </c>
      <c r="B40" t="inlineStr">
        <is>
          <t>2025-09</t>
        </is>
      </c>
      <c r="C40" t="n">
        <v>1</v>
      </c>
      <c r="D40" s="32" t="n">
        <v>1257702</v>
      </c>
      <c r="E40" s="32" t="n">
        <v>7514062</v>
      </c>
      <c r="F40" s="32" t="n">
        <v>680243</v>
      </c>
    </row>
    <row r="41">
      <c r="A41" t="inlineStr">
        <is>
          <t>T100070</t>
        </is>
      </c>
      <c r="B41" t="inlineStr">
        <is>
          <t>2025-10</t>
        </is>
      </c>
      <c r="C41" t="n">
        <v>1</v>
      </c>
      <c r="D41" s="32" t="n">
        <v>1639760</v>
      </c>
      <c r="E41" s="32" t="n">
        <v>9796647</v>
      </c>
      <c r="F41" s="32" t="n">
        <v>906872</v>
      </c>
    </row>
    <row r="42">
      <c r="A42" t="inlineStr">
        <is>
          <t>T100070</t>
        </is>
      </c>
      <c r="B42" t="inlineStr">
        <is>
          <t>2025-11</t>
        </is>
      </c>
      <c r="C42" t="n">
        <v>1</v>
      </c>
      <c r="D42" s="32" t="n">
        <v>661778</v>
      </c>
      <c r="E42" s="32" t="n">
        <v>3953752</v>
      </c>
      <c r="F42" s="32" t="n">
        <v>365132</v>
      </c>
    </row>
    <row r="43">
      <c r="A43" t="inlineStr">
        <is>
          <t>T100070</t>
        </is>
      </c>
      <c r="B43" t="inlineStr">
        <is>
          <t>2025-12</t>
        </is>
      </c>
      <c r="C43" t="n">
        <v>0</v>
      </c>
    </row>
    <row r="44">
      <c r="A44" t="inlineStr">
        <is>
          <t>T100070</t>
        </is>
      </c>
      <c r="B44" t="inlineStr">
        <is>
          <t>2026-01</t>
        </is>
      </c>
      <c r="C44" t="n">
        <v>1</v>
      </c>
      <c r="D44" s="32" t="n">
        <v>1121984</v>
      </c>
      <c r="E44" s="32" t="n">
        <v>6703224</v>
      </c>
      <c r="F44" s="32" t="n">
        <v>646984</v>
      </c>
    </row>
    <row r="45">
      <c r="A45" t="inlineStr">
        <is>
          <t>T100070</t>
        </is>
      </c>
      <c r="B45" t="inlineStr">
        <is>
          <t>2026-02</t>
        </is>
      </c>
      <c r="C45" t="n">
        <v>1</v>
      </c>
      <c r="D45" s="32" t="n">
        <v>1260182</v>
      </c>
      <c r="E45" s="32" t="n">
        <v>7528880</v>
      </c>
      <c r="F45" s="32" t="n">
        <v>685844</v>
      </c>
    </row>
    <row r="46">
      <c r="A46" t="inlineStr">
        <is>
          <t>T100070</t>
        </is>
      </c>
      <c r="B46" t="inlineStr">
        <is>
          <t>2026-03</t>
        </is>
      </c>
      <c r="C46" t="n">
        <v>1</v>
      </c>
      <c r="D46" s="32" t="n">
        <v>1202667</v>
      </c>
      <c r="E46" s="32" t="n">
        <v>7185261</v>
      </c>
      <c r="F46" s="32" t="n">
        <v>631723</v>
      </c>
    </row>
    <row r="47">
      <c r="A47" t="inlineStr">
        <is>
          <t>T100070</t>
        </is>
      </c>
      <c r="B47" t="inlineStr">
        <is>
          <t>2026-04</t>
        </is>
      </c>
      <c r="C47" t="n">
        <v>1</v>
      </c>
      <c r="D47" s="32" t="n">
        <v>3066290</v>
      </c>
      <c r="E47" s="32" t="n">
        <v>18319362</v>
      </c>
      <c r="F47" s="32" t="n">
        <v>1673697</v>
      </c>
    </row>
    <row r="48">
      <c r="A48" t="inlineStr">
        <is>
          <t>T100070</t>
        </is>
      </c>
      <c r="B48" t="inlineStr">
        <is>
          <t>2026-05</t>
        </is>
      </c>
      <c r="C48" t="n">
        <v>1</v>
      </c>
      <c r="D48" s="32" t="n">
        <v>1322678</v>
      </c>
      <c r="E48" s="32" t="n">
        <v>7902259</v>
      </c>
      <c r="F48" s="32" t="n">
        <v>695307</v>
      </c>
    </row>
    <row r="49">
      <c r="A49" t="inlineStr">
        <is>
          <t>T100070</t>
        </is>
      </c>
      <c r="B49" t="inlineStr">
        <is>
          <t>2026-06</t>
        </is>
      </c>
      <c r="C49" t="n">
        <v>1</v>
      </c>
      <c r="D49" s="32" t="n">
        <v>545344</v>
      </c>
      <c r="E49" s="32" t="n">
        <v>3258124</v>
      </c>
      <c r="F49" s="32" t="n">
        <v>296724</v>
      </c>
    </row>
    <row r="50">
      <c r="A50" t="inlineStr">
        <is>
          <t>T100070</t>
        </is>
      </c>
      <c r="B50" t="inlineStr">
        <is>
          <t>2026-07</t>
        </is>
      </c>
      <c r="C50" t="n">
        <v>1</v>
      </c>
      <c r="D50" s="32" t="n">
        <v>2967925</v>
      </c>
      <c r="E50" s="32" t="n">
        <v>17731687</v>
      </c>
      <c r="F50" s="32" t="n">
        <v>1634659</v>
      </c>
    </row>
    <row r="51">
      <c r="A51" t="inlineStr">
        <is>
          <t>T100070</t>
        </is>
      </c>
      <c r="B51" t="inlineStr">
        <is>
          <t>2026-08</t>
        </is>
      </c>
      <c r="C51" t="n">
        <v>1</v>
      </c>
      <c r="D51" s="32" t="n">
        <v>374374</v>
      </c>
      <c r="E51" s="32" t="n">
        <v>2236672</v>
      </c>
      <c r="F51" s="32" t="n">
        <v>205384</v>
      </c>
    </row>
    <row r="52">
      <c r="A52" t="inlineStr">
        <is>
          <t>T100070</t>
        </is>
      </c>
      <c r="B52" t="inlineStr">
        <is>
          <t>2026-09</t>
        </is>
      </c>
      <c r="C52" t="n">
        <v>1</v>
      </c>
      <c r="D52" s="32" t="n">
        <v>3866425</v>
      </c>
      <c r="E52" s="32" t="n">
        <v>23099720</v>
      </c>
      <c r="F52" s="32" t="n">
        <v>2119023</v>
      </c>
    </row>
    <row r="53">
      <c r="A53" t="inlineStr">
        <is>
          <t>T100440</t>
        </is>
      </c>
      <c r="B53" t="inlineStr">
        <is>
          <t>2024-10</t>
        </is>
      </c>
      <c r="C53" t="n">
        <v>1</v>
      </c>
      <c r="D53" s="32" t="n">
        <v>423210207</v>
      </c>
      <c r="E53" s="32" t="n">
        <v>330121806</v>
      </c>
      <c r="F53" s="32" t="n">
        <v>35467173</v>
      </c>
    </row>
    <row r="54">
      <c r="A54" t="inlineStr">
        <is>
          <t>T100440</t>
        </is>
      </c>
      <c r="B54" t="inlineStr">
        <is>
          <t>2024-11</t>
        </is>
      </c>
      <c r="C54" t="n">
        <v>0</v>
      </c>
    </row>
    <row r="55">
      <c r="A55" t="inlineStr">
        <is>
          <t>T100440</t>
        </is>
      </c>
      <c r="B55" t="inlineStr">
        <is>
          <t>2024-12</t>
        </is>
      </c>
      <c r="C55" t="n">
        <v>1</v>
      </c>
      <c r="D55" s="32" t="n">
        <v>438848620</v>
      </c>
      <c r="E55" s="32" t="n">
        <v>342320427</v>
      </c>
      <c r="F55" s="32" t="n">
        <v>37177767</v>
      </c>
    </row>
    <row r="56">
      <c r="A56" t="inlineStr">
        <is>
          <t>T100440</t>
        </is>
      </c>
      <c r="B56" t="inlineStr">
        <is>
          <t>2025-01</t>
        </is>
      </c>
      <c r="C56" t="n">
        <v>1</v>
      </c>
      <c r="D56" s="32" t="n">
        <v>407888742</v>
      </c>
      <c r="E56" s="32" t="n">
        <v>318170417</v>
      </c>
      <c r="F56" s="32" t="n">
        <v>34067870</v>
      </c>
    </row>
    <row r="57">
      <c r="A57" t="inlineStr">
        <is>
          <t>T100440</t>
        </is>
      </c>
      <c r="B57" t="inlineStr">
        <is>
          <t>2025-02</t>
        </is>
      </c>
      <c r="C57" t="n">
        <v>1</v>
      </c>
      <c r="D57" s="32" t="n">
        <v>503249474</v>
      </c>
      <c r="E57" s="32" t="n">
        <v>392555809</v>
      </c>
      <c r="F57" s="32" t="n">
        <v>43420354</v>
      </c>
    </row>
    <row r="58">
      <c r="A58" t="inlineStr">
        <is>
          <t>T100440</t>
        </is>
      </c>
      <c r="B58" t="inlineStr">
        <is>
          <t>2025-03</t>
        </is>
      </c>
      <c r="C58" t="n">
        <v>1</v>
      </c>
      <c r="D58" s="32" t="n">
        <v>448469767</v>
      </c>
      <c r="E58" s="32" t="n">
        <v>349825328</v>
      </c>
      <c r="F58" s="32" t="n">
        <v>38988742</v>
      </c>
    </row>
    <row r="59">
      <c r="A59" t="inlineStr">
        <is>
          <t>T100440</t>
        </is>
      </c>
      <c r="B59" t="inlineStr">
        <is>
          <t>2025-04</t>
        </is>
      </c>
      <c r="C59" t="n">
        <v>1</v>
      </c>
      <c r="D59" s="32" t="n">
        <v>510556320</v>
      </c>
      <c r="E59" s="32" t="n">
        <v>398255457</v>
      </c>
      <c r="F59" s="32" t="n">
        <v>43335596</v>
      </c>
    </row>
    <row r="60">
      <c r="A60" t="inlineStr">
        <is>
          <t>T100440</t>
        </is>
      </c>
      <c r="B60" t="inlineStr">
        <is>
          <t>2025-05</t>
        </is>
      </c>
      <c r="C60" t="n">
        <v>1</v>
      </c>
      <c r="D60" s="32" t="n">
        <v>453023532</v>
      </c>
      <c r="E60" s="32" t="n">
        <v>353377457</v>
      </c>
      <c r="F60" s="32" t="n">
        <v>37659425</v>
      </c>
    </row>
    <row r="61">
      <c r="A61" t="inlineStr">
        <is>
          <t>T100440</t>
        </is>
      </c>
      <c r="B61" t="inlineStr">
        <is>
          <t>2025-06</t>
        </is>
      </c>
      <c r="C61" t="n">
        <v>1</v>
      </c>
      <c r="D61" s="32" t="n">
        <v>494594746</v>
      </c>
      <c r="E61" s="32" t="n">
        <v>385804756</v>
      </c>
      <c r="F61" s="32" t="n">
        <v>42997238</v>
      </c>
    </row>
    <row r="62">
      <c r="A62" t="inlineStr">
        <is>
          <t>T100440</t>
        </is>
      </c>
      <c r="B62" t="inlineStr">
        <is>
          <t>2025-07</t>
        </is>
      </c>
      <c r="C62" t="n">
        <v>1</v>
      </c>
      <c r="D62" s="32" t="n">
        <v>556005046</v>
      </c>
      <c r="E62" s="32" t="n">
        <v>433707379</v>
      </c>
      <c r="F62" s="32" t="n">
        <v>48127396</v>
      </c>
    </row>
    <row r="63">
      <c r="A63" t="inlineStr">
        <is>
          <t>T100440</t>
        </is>
      </c>
      <c r="B63" t="inlineStr">
        <is>
          <t>2025-08</t>
        </is>
      </c>
      <c r="C63" t="n">
        <v>1</v>
      </c>
      <c r="D63" s="32" t="n">
        <v>435208032</v>
      </c>
      <c r="E63" s="32" t="n">
        <v>339480616</v>
      </c>
      <c r="F63" s="32" t="n">
        <v>37578394</v>
      </c>
    </row>
    <row r="64">
      <c r="A64" t="inlineStr">
        <is>
          <t>T100440</t>
        </is>
      </c>
      <c r="B64" t="inlineStr">
        <is>
          <t>2025-09</t>
        </is>
      </c>
      <c r="C64" t="n">
        <v>1</v>
      </c>
      <c r="D64" s="32" t="n">
        <v>434578364</v>
      </c>
      <c r="E64" s="32" t="n">
        <v>338989448</v>
      </c>
      <c r="F64" s="32" t="n">
        <v>37177853</v>
      </c>
    </row>
    <row r="65">
      <c r="A65" t="inlineStr">
        <is>
          <t>T100440</t>
        </is>
      </c>
      <c r="B65" t="inlineStr">
        <is>
          <t>2025-10</t>
        </is>
      </c>
      <c r="C65" t="n">
        <v>1</v>
      </c>
      <c r="D65" s="32" t="n">
        <v>424952459</v>
      </c>
      <c r="E65" s="32" t="n">
        <v>331480836</v>
      </c>
      <c r="F65" s="32" t="n">
        <v>37493467</v>
      </c>
    </row>
    <row r="66">
      <c r="A66" t="inlineStr">
        <is>
          <t>T100440</t>
        </is>
      </c>
      <c r="B66" t="inlineStr">
        <is>
          <t>2025-11</t>
        </is>
      </c>
      <c r="C66" t="n">
        <v>1</v>
      </c>
      <c r="D66" s="32" t="n">
        <v>373429345</v>
      </c>
      <c r="E66" s="32" t="n">
        <v>291290634</v>
      </c>
      <c r="F66" s="32" t="n">
        <v>32740124</v>
      </c>
    </row>
    <row r="67">
      <c r="A67" t="inlineStr">
        <is>
          <t>T100440</t>
        </is>
      </c>
      <c r="B67" t="inlineStr">
        <is>
          <t>2025-12</t>
        </is>
      </c>
      <c r="C67" t="n">
        <v>1</v>
      </c>
      <c r="D67" s="32" t="n">
        <v>501554204</v>
      </c>
      <c r="E67" s="32" t="n">
        <v>391233427</v>
      </c>
      <c r="F67" s="32" t="n">
        <v>41844731</v>
      </c>
    </row>
    <row r="68">
      <c r="A68" t="inlineStr">
        <is>
          <t>T100440</t>
        </is>
      </c>
      <c r="B68" t="inlineStr">
        <is>
          <t>2026-01</t>
        </is>
      </c>
      <c r="C68" t="n">
        <v>1</v>
      </c>
      <c r="D68" s="32" t="n">
        <v>572667135</v>
      </c>
      <c r="E68" s="32" t="n">
        <v>446704512</v>
      </c>
      <c r="F68" s="32" t="n">
        <v>50442771</v>
      </c>
    </row>
    <row r="69">
      <c r="A69" t="inlineStr">
        <is>
          <t>T100440</t>
        </is>
      </c>
      <c r="B69" t="inlineStr">
        <is>
          <t>2026-02</t>
        </is>
      </c>
      <c r="C69" t="n">
        <v>1</v>
      </c>
      <c r="D69" s="32" t="n">
        <v>524288665</v>
      </c>
      <c r="E69" s="32" t="n">
        <v>408967265</v>
      </c>
      <c r="F69" s="32" t="n">
        <v>43104957</v>
      </c>
    </row>
    <row r="70">
      <c r="A70" t="inlineStr">
        <is>
          <t>T100440</t>
        </is>
      </c>
      <c r="B70" t="inlineStr">
        <is>
          <t>2026-03</t>
        </is>
      </c>
      <c r="C70" t="n">
        <v>1</v>
      </c>
      <c r="D70" s="32" t="n">
        <v>543004735</v>
      </c>
      <c r="E70" s="32" t="n">
        <v>423566589</v>
      </c>
      <c r="F70" s="32" t="n">
        <v>47593854</v>
      </c>
    </row>
    <row r="71">
      <c r="A71" t="inlineStr">
        <is>
          <t>T100440</t>
        </is>
      </c>
      <c r="B71" t="inlineStr">
        <is>
          <t>2026-04</t>
        </is>
      </c>
      <c r="C71" t="n">
        <v>0</v>
      </c>
    </row>
    <row r="72">
      <c r="A72" t="inlineStr">
        <is>
          <t>T100440</t>
        </is>
      </c>
      <c r="B72" t="inlineStr">
        <is>
          <t>2026-05</t>
        </is>
      </c>
      <c r="C72" t="n">
        <v>1</v>
      </c>
      <c r="D72" s="32" t="n">
        <v>526197991</v>
      </c>
      <c r="E72" s="32" t="n">
        <v>410456619</v>
      </c>
      <c r="F72" s="32" t="n">
        <v>44764706</v>
      </c>
    </row>
    <row r="73">
      <c r="A73" t="inlineStr">
        <is>
          <t>T100440</t>
        </is>
      </c>
      <c r="B73" t="inlineStr">
        <is>
          <t>2026-06</t>
        </is>
      </c>
      <c r="C73" t="n">
        <v>1</v>
      </c>
      <c r="D73" s="32" t="n">
        <v>515872165</v>
      </c>
      <c r="E73" s="32" t="n">
        <v>402209265</v>
      </c>
      <c r="F73" s="32" t="n">
        <v>44939706</v>
      </c>
    </row>
    <row r="74">
      <c r="A74" t="inlineStr">
        <is>
          <t>T100440</t>
        </is>
      </c>
      <c r="B74" t="inlineStr">
        <is>
          <t>2026-07</t>
        </is>
      </c>
      <c r="C74" t="n">
        <v>1</v>
      </c>
      <c r="D74" s="32" t="n">
        <v>432199483</v>
      </c>
      <c r="E74" s="32" t="n">
        <v>337133820</v>
      </c>
      <c r="F74" s="32" t="n">
        <v>36045203</v>
      </c>
    </row>
    <row r="75">
      <c r="A75" t="inlineStr">
        <is>
          <t>T100440</t>
        </is>
      </c>
      <c r="B75" t="inlineStr">
        <is>
          <t>2026-08</t>
        </is>
      </c>
      <c r="C75" t="n">
        <v>1</v>
      </c>
      <c r="D75" s="32" t="n">
        <v>443035494</v>
      </c>
      <c r="E75" s="32" t="n">
        <v>345586365</v>
      </c>
      <c r="F75" s="32" t="n">
        <v>37763365</v>
      </c>
    </row>
    <row r="76">
      <c r="A76" t="inlineStr">
        <is>
          <t>T100440</t>
        </is>
      </c>
      <c r="B76" t="inlineStr">
        <is>
          <t>2026-09</t>
        </is>
      </c>
      <c r="C76" t="n">
        <v>1</v>
      </c>
      <c r="D76" s="32" t="n">
        <v>414582272</v>
      </c>
      <c r="E76" s="32" t="n">
        <v>323391653</v>
      </c>
      <c r="F76" s="32" t="n">
        <v>35617370</v>
      </c>
    </row>
    <row r="77">
      <c r="A77" t="inlineStr">
        <is>
          <t>T100466</t>
        </is>
      </c>
      <c r="B77" t="inlineStr">
        <is>
          <t>2024-10</t>
        </is>
      </c>
      <c r="C77" t="n">
        <v>1</v>
      </c>
      <c r="D77" s="32" t="n">
        <v>92434314</v>
      </c>
      <c r="E77" s="32" t="n">
        <v>99937456</v>
      </c>
      <c r="F77" s="32" t="n">
        <v>9221528</v>
      </c>
    </row>
    <row r="78">
      <c r="A78" t="inlineStr">
        <is>
          <t>T100466</t>
        </is>
      </c>
      <c r="B78" t="inlineStr">
        <is>
          <t>2024-11</t>
        </is>
      </c>
      <c r="C78" t="n">
        <v>1</v>
      </c>
      <c r="D78" s="32" t="n">
        <v>99898295</v>
      </c>
      <c r="E78" s="32" t="n">
        <v>108007308</v>
      </c>
      <c r="F78" s="32" t="n">
        <v>9994179</v>
      </c>
    </row>
    <row r="79">
      <c r="A79" t="inlineStr">
        <is>
          <t>T100466</t>
        </is>
      </c>
      <c r="B79" t="inlineStr">
        <is>
          <t>2024-12</t>
        </is>
      </c>
      <c r="C79" t="n">
        <v>1</v>
      </c>
      <c r="D79" s="32" t="n">
        <v>131820078</v>
      </c>
      <c r="E79" s="32" t="n">
        <v>142520269</v>
      </c>
      <c r="F79" s="32" t="n">
        <v>12920568</v>
      </c>
    </row>
    <row r="80">
      <c r="A80" t="inlineStr">
        <is>
          <t>T100466</t>
        </is>
      </c>
      <c r="B80" t="inlineStr">
        <is>
          <t>2025-01</t>
        </is>
      </c>
      <c r="C80" t="n">
        <v>1</v>
      </c>
      <c r="D80" s="32" t="n">
        <v>21245576</v>
      </c>
      <c r="E80" s="32" t="n">
        <v>22844264</v>
      </c>
      <c r="F80" s="32" t="n">
        <v>2059328</v>
      </c>
    </row>
    <row r="81">
      <c r="A81" t="inlineStr">
        <is>
          <t>T100466</t>
        </is>
      </c>
      <c r="B81" t="inlineStr">
        <is>
          <t>2025-02</t>
        </is>
      </c>
      <c r="C81" t="n">
        <v>1</v>
      </c>
      <c r="D81" s="32" t="n">
        <v>130935200</v>
      </c>
      <c r="E81" s="32" t="n">
        <v>141563563</v>
      </c>
      <c r="F81" s="32" t="n">
        <v>12840169</v>
      </c>
    </row>
    <row r="82">
      <c r="A82" t="inlineStr">
        <is>
          <t>T100466</t>
        </is>
      </c>
      <c r="B82" t="inlineStr">
        <is>
          <t>2025-03</t>
        </is>
      </c>
      <c r="C82" t="n">
        <v>1</v>
      </c>
      <c r="D82" s="32" t="n">
        <v>84951846</v>
      </c>
      <c r="E82" s="32" t="n">
        <v>91847616</v>
      </c>
      <c r="F82" s="32" t="n">
        <v>8438615</v>
      </c>
    </row>
    <row r="83">
      <c r="A83" t="inlineStr">
        <is>
          <t>T100466</t>
        </is>
      </c>
      <c r="B83" t="inlineStr">
        <is>
          <t>2025-04</t>
        </is>
      </c>
      <c r="C83" t="n">
        <v>1</v>
      </c>
      <c r="D83" s="32" t="n">
        <v>133476792</v>
      </c>
      <c r="E83" s="32" t="n">
        <v>144311463</v>
      </c>
      <c r="F83" s="32" t="n">
        <v>13206198</v>
      </c>
    </row>
    <row r="84">
      <c r="A84" t="inlineStr">
        <is>
          <t>T100466</t>
        </is>
      </c>
      <c r="B84" t="inlineStr">
        <is>
          <t>2025-05</t>
        </is>
      </c>
      <c r="C84" t="n">
        <v>1</v>
      </c>
      <c r="D84" s="32" t="n">
        <v>330187033</v>
      </c>
      <c r="E84" s="32" t="n">
        <v>356989204</v>
      </c>
      <c r="F84" s="32" t="n">
        <v>32327065</v>
      </c>
    </row>
    <row r="85">
      <c r="A85" t="inlineStr">
        <is>
          <t>T100466</t>
        </is>
      </c>
      <c r="B85" t="inlineStr">
        <is>
          <t>2025-06</t>
        </is>
      </c>
      <c r="C85" t="n">
        <v>1</v>
      </c>
      <c r="D85" s="32" t="n">
        <v>63475922</v>
      </c>
      <c r="E85" s="32" t="n">
        <v>68628433</v>
      </c>
      <c r="F85" s="32" t="n">
        <v>6213931</v>
      </c>
    </row>
    <row r="86">
      <c r="A86" t="inlineStr">
        <is>
          <t>T100466</t>
        </is>
      </c>
      <c r="B86" t="inlineStr">
        <is>
          <t>2025-07</t>
        </is>
      </c>
      <c r="C86" t="n">
        <v>1</v>
      </c>
      <c r="D86" s="32" t="n">
        <v>152314611</v>
      </c>
      <c r="E86" s="32" t="n">
        <v>164678398</v>
      </c>
      <c r="F86" s="32" t="n">
        <v>14737386</v>
      </c>
    </row>
    <row r="87">
      <c r="A87" t="inlineStr">
        <is>
          <t>T100466</t>
        </is>
      </c>
      <c r="B87" t="inlineStr">
        <is>
          <t>2025-08</t>
        </is>
      </c>
      <c r="C87" t="n">
        <v>1</v>
      </c>
      <c r="D87" s="32" t="n">
        <v>57141729</v>
      </c>
      <c r="E87" s="32" t="n">
        <v>61780076</v>
      </c>
      <c r="F87" s="32" t="n">
        <v>5452115</v>
      </c>
    </row>
    <row r="88">
      <c r="A88" t="inlineStr">
        <is>
          <t>T100466</t>
        </is>
      </c>
      <c r="B88" t="inlineStr">
        <is>
          <t>2025-09</t>
        </is>
      </c>
      <c r="C88" t="n">
        <v>1</v>
      </c>
      <c r="D88" s="32" t="n">
        <v>60807569</v>
      </c>
      <c r="E88" s="32" t="n">
        <v>65743483</v>
      </c>
      <c r="F88" s="32" t="n">
        <v>5925654</v>
      </c>
    </row>
    <row r="89">
      <c r="A89" t="inlineStr">
        <is>
          <t>T100466</t>
        </is>
      </c>
      <c r="B89" t="inlineStr">
        <is>
          <t>2025-10</t>
        </is>
      </c>
      <c r="C89" t="n">
        <v>1</v>
      </c>
      <c r="D89" s="32" t="n">
        <v>145633658</v>
      </c>
      <c r="E89" s="32" t="n">
        <v>157455134</v>
      </c>
      <c r="F89" s="32" t="n">
        <v>14069238</v>
      </c>
    </row>
    <row r="90">
      <c r="A90" t="inlineStr">
        <is>
          <t>T100466</t>
        </is>
      </c>
      <c r="B90" t="inlineStr">
        <is>
          <t>2025-11</t>
        </is>
      </c>
      <c r="C90" t="n">
        <v>1</v>
      </c>
      <c r="D90" s="32" t="n">
        <v>98417190</v>
      </c>
      <c r="E90" s="32" t="n">
        <v>106405978</v>
      </c>
      <c r="F90" s="32" t="n">
        <v>9548428</v>
      </c>
    </row>
    <row r="91">
      <c r="A91" t="inlineStr">
        <is>
          <t>T100466</t>
        </is>
      </c>
      <c r="B91" t="inlineStr">
        <is>
          <t>2025-12</t>
        </is>
      </c>
      <c r="C91" t="n">
        <v>1</v>
      </c>
      <c r="D91" s="32" t="n">
        <v>194973311</v>
      </c>
      <c r="E91" s="32" t="n">
        <v>210799819</v>
      </c>
      <c r="F91" s="32" t="n">
        <v>18522200</v>
      </c>
    </row>
    <row r="92">
      <c r="A92" t="inlineStr">
        <is>
          <t>T100466</t>
        </is>
      </c>
      <c r="B92" t="inlineStr">
        <is>
          <t>2026-01</t>
        </is>
      </c>
      <c r="C92" t="n">
        <v>1</v>
      </c>
      <c r="D92" s="32" t="n">
        <v>69276104</v>
      </c>
      <c r="E92" s="32" t="n">
        <v>74899432</v>
      </c>
      <c r="F92" s="32" t="n">
        <v>6939634</v>
      </c>
    </row>
    <row r="93">
      <c r="A93" t="inlineStr">
        <is>
          <t>T100466</t>
        </is>
      </c>
      <c r="B93" t="inlineStr">
        <is>
          <t>2026-02</t>
        </is>
      </c>
      <c r="C93" t="n">
        <v>1</v>
      </c>
      <c r="D93" s="32" t="n">
        <v>65607065</v>
      </c>
      <c r="E93" s="32" t="n">
        <v>70932567</v>
      </c>
      <c r="F93" s="32" t="n">
        <v>6427276</v>
      </c>
    </row>
    <row r="94">
      <c r="A94" t="inlineStr">
        <is>
          <t>T100466</t>
        </is>
      </c>
      <c r="B94" t="inlineStr">
        <is>
          <t>2026-03</t>
        </is>
      </c>
      <c r="C94" t="n">
        <v>1</v>
      </c>
      <c r="D94" s="32" t="n">
        <v>179741551</v>
      </c>
      <c r="E94" s="32" t="n">
        <v>194331656</v>
      </c>
      <c r="F94" s="32" t="n">
        <v>17547450</v>
      </c>
    </row>
    <row r="95">
      <c r="A95" t="inlineStr">
        <is>
          <t>T100466</t>
        </is>
      </c>
      <c r="B95" t="inlineStr">
        <is>
          <t>2026-04</t>
        </is>
      </c>
      <c r="C95" t="n">
        <v>1</v>
      </c>
      <c r="D95" s="32" t="n">
        <v>122038890</v>
      </c>
      <c r="E95" s="32" t="n">
        <v>131945115</v>
      </c>
      <c r="F95" s="32" t="n">
        <v>12174308</v>
      </c>
    </row>
    <row r="96">
      <c r="A96" t="inlineStr">
        <is>
          <t>T100466</t>
        </is>
      </c>
      <c r="B96" t="inlineStr">
        <is>
          <t>2026-05</t>
        </is>
      </c>
      <c r="C96" t="n">
        <v>1</v>
      </c>
      <c r="D96" s="32" t="n">
        <v>143468580</v>
      </c>
      <c r="E96" s="32" t="n">
        <v>155114311</v>
      </c>
      <c r="F96" s="32" t="n">
        <v>13884493</v>
      </c>
    </row>
    <row r="97">
      <c r="A97" t="inlineStr">
        <is>
          <t>T100466</t>
        </is>
      </c>
      <c r="B97" t="inlineStr">
        <is>
          <t>2026-06</t>
        </is>
      </c>
      <c r="C97" t="n">
        <v>1</v>
      </c>
      <c r="D97" s="32" t="n">
        <v>106721665</v>
      </c>
      <c r="E97" s="32" t="n">
        <v>115384550</v>
      </c>
      <c r="F97" s="32" t="n">
        <v>10134576</v>
      </c>
    </row>
    <row r="98">
      <c r="A98" t="inlineStr">
        <is>
          <t>T100466</t>
        </is>
      </c>
      <c r="B98" t="inlineStr">
        <is>
          <t>2026-07</t>
        </is>
      </c>
      <c r="C98" t="n">
        <v>1</v>
      </c>
      <c r="D98" s="32" t="n">
        <v>101432284</v>
      </c>
      <c r="E98" s="32" t="n">
        <v>109665816</v>
      </c>
      <c r="F98" s="32" t="n">
        <v>9769268</v>
      </c>
    </row>
    <row r="99">
      <c r="A99" t="inlineStr">
        <is>
          <t>T100466</t>
        </is>
      </c>
      <c r="B99" t="inlineStr">
        <is>
          <t>2026-08</t>
        </is>
      </c>
      <c r="C99" t="n">
        <v>1</v>
      </c>
      <c r="D99" s="32" t="n">
        <v>56177048</v>
      </c>
      <c r="E99" s="32" t="n">
        <v>60737090</v>
      </c>
      <c r="F99" s="32" t="n">
        <v>5510368</v>
      </c>
    </row>
    <row r="100">
      <c r="A100" t="inlineStr">
        <is>
          <t>T100466</t>
        </is>
      </c>
      <c r="B100" t="inlineStr">
        <is>
          <t>2026-09</t>
        </is>
      </c>
      <c r="C100" t="n">
        <v>1</v>
      </c>
      <c r="D100" s="32" t="n">
        <v>6820873</v>
      </c>
      <c r="E100" s="32" t="n">
        <v>7374541</v>
      </c>
      <c r="F100" s="32" t="n">
        <v>646072</v>
      </c>
    </row>
    <row r="101">
      <c r="A101" t="inlineStr">
        <is>
          <t>T102015</t>
        </is>
      </c>
      <c r="B101" t="inlineStr">
        <is>
          <t>2024-10</t>
        </is>
      </c>
      <c r="C101" t="n">
        <v>1</v>
      </c>
      <c r="D101" s="32" t="n">
        <v>3992733</v>
      </c>
      <c r="E101" s="32" t="n">
        <v>5821327</v>
      </c>
      <c r="F101" s="32" t="n">
        <v>652825</v>
      </c>
    </row>
    <row r="102">
      <c r="A102" t="inlineStr">
        <is>
          <t>T102015</t>
        </is>
      </c>
      <c r="B102" t="inlineStr">
        <is>
          <t>2024-11</t>
        </is>
      </c>
      <c r="C102" t="n">
        <v>1</v>
      </c>
      <c r="D102" s="32" t="n">
        <v>7972471</v>
      </c>
      <c r="E102" s="32" t="n">
        <v>10246081</v>
      </c>
      <c r="F102" s="32" t="n">
        <v>1199326</v>
      </c>
    </row>
    <row r="103">
      <c r="A103" t="inlineStr">
        <is>
          <t>T102015</t>
        </is>
      </c>
      <c r="B103" t="inlineStr">
        <is>
          <t>2024-12</t>
        </is>
      </c>
      <c r="C103" t="n">
        <v>1</v>
      </c>
      <c r="D103" s="32" t="n">
        <v>2471358</v>
      </c>
      <c r="E103" s="32" t="n">
        <v>4191630</v>
      </c>
      <c r="F103" s="32" t="n">
        <v>484630</v>
      </c>
    </row>
    <row r="104">
      <c r="A104" t="inlineStr">
        <is>
          <t>T102015</t>
        </is>
      </c>
      <c r="B104" t="inlineStr">
        <is>
          <t>2025-01</t>
        </is>
      </c>
      <c r="C104" t="n">
        <v>1</v>
      </c>
      <c r="D104" s="32" t="n">
        <v>5144121</v>
      </c>
      <c r="E104" s="32" t="n">
        <v>7026384</v>
      </c>
      <c r="F104" s="32" t="n">
        <v>803985</v>
      </c>
    </row>
    <row r="105">
      <c r="A105" t="inlineStr">
        <is>
          <t>T102015</t>
        </is>
      </c>
      <c r="B105" t="inlineStr">
        <is>
          <t>2025-02</t>
        </is>
      </c>
      <c r="C105" t="n">
        <v>1</v>
      </c>
      <c r="D105" s="32" t="n">
        <v>3007478</v>
      </c>
      <c r="E105" s="32" t="n">
        <v>3734820</v>
      </c>
      <c r="F105" s="32" t="n">
        <v>427338</v>
      </c>
    </row>
    <row r="106">
      <c r="A106" t="inlineStr">
        <is>
          <t>T102015</t>
        </is>
      </c>
      <c r="B106" t="inlineStr">
        <is>
          <t>2025-03</t>
        </is>
      </c>
      <c r="C106" t="n">
        <v>1</v>
      </c>
      <c r="D106" s="32" t="n">
        <v>9327426</v>
      </c>
      <c r="E106" s="32" t="n">
        <v>14445894</v>
      </c>
      <c r="F106" s="32" t="n">
        <v>1652440</v>
      </c>
    </row>
    <row r="107">
      <c r="A107" t="inlineStr">
        <is>
          <t>T102015</t>
        </is>
      </c>
      <c r="B107" t="inlineStr">
        <is>
          <t>2025-04</t>
        </is>
      </c>
      <c r="C107" t="n">
        <v>1</v>
      </c>
      <c r="D107" s="32" t="n">
        <v>7739804</v>
      </c>
      <c r="E107" s="32" t="n">
        <v>10612819</v>
      </c>
      <c r="F107" s="32" t="n">
        <v>1210281</v>
      </c>
    </row>
    <row r="108">
      <c r="A108" t="inlineStr">
        <is>
          <t>T102015</t>
        </is>
      </c>
      <c r="B108" t="inlineStr">
        <is>
          <t>2025-05</t>
        </is>
      </c>
      <c r="C108" t="n">
        <v>1</v>
      </c>
      <c r="D108" s="32" t="n">
        <v>10746282</v>
      </c>
      <c r="E108" s="32" t="n">
        <v>14590455</v>
      </c>
      <c r="F108" s="32" t="n">
        <v>1711654</v>
      </c>
    </row>
    <row r="109">
      <c r="A109" t="inlineStr">
        <is>
          <t>T102015</t>
        </is>
      </c>
      <c r="B109" t="inlineStr">
        <is>
          <t>2025-06</t>
        </is>
      </c>
      <c r="C109" t="n">
        <v>1</v>
      </c>
      <c r="D109" s="32" t="n">
        <v>8208896</v>
      </c>
      <c r="E109" s="32" t="n">
        <v>10467490</v>
      </c>
      <c r="F109" s="32" t="n">
        <v>1205050</v>
      </c>
    </row>
    <row r="110">
      <c r="A110" t="inlineStr">
        <is>
          <t>T102015</t>
        </is>
      </c>
      <c r="B110" t="inlineStr">
        <is>
          <t>2025-07</t>
        </is>
      </c>
      <c r="C110" t="n">
        <v>1</v>
      </c>
      <c r="D110" s="32" t="n">
        <v>2289413</v>
      </c>
      <c r="E110" s="32" t="n">
        <v>3727743</v>
      </c>
      <c r="F110" s="32" t="n">
        <v>421553</v>
      </c>
    </row>
    <row r="111">
      <c r="A111" t="inlineStr">
        <is>
          <t>T102015</t>
        </is>
      </c>
      <c r="B111" t="inlineStr">
        <is>
          <t>2025-08</t>
        </is>
      </c>
      <c r="C111" t="n">
        <v>1</v>
      </c>
      <c r="D111" s="32" t="n">
        <v>2392140</v>
      </c>
      <c r="E111" s="32" t="n">
        <v>4095629</v>
      </c>
      <c r="F111" s="32" t="n">
        <v>425866</v>
      </c>
    </row>
    <row r="112">
      <c r="A112" t="inlineStr">
        <is>
          <t>T102015</t>
        </is>
      </c>
      <c r="B112" t="inlineStr">
        <is>
          <t>2025-09</t>
        </is>
      </c>
      <c r="C112" t="n">
        <v>1</v>
      </c>
      <c r="D112" s="32" t="n">
        <v>3027968</v>
      </c>
      <c r="E112" s="32" t="n">
        <v>3926436</v>
      </c>
      <c r="F112" s="32" t="n">
        <v>447893</v>
      </c>
    </row>
    <row r="113">
      <c r="A113" t="inlineStr">
        <is>
          <t>T102015</t>
        </is>
      </c>
      <c r="B113" t="inlineStr">
        <is>
          <t>2025-10</t>
        </is>
      </c>
      <c r="C113" t="n">
        <v>1</v>
      </c>
      <c r="D113" s="32" t="n">
        <v>2759523</v>
      </c>
      <c r="E113" s="32" t="n">
        <v>4501143</v>
      </c>
      <c r="F113" s="32" t="n">
        <v>510648</v>
      </c>
    </row>
    <row r="114">
      <c r="A114" t="inlineStr">
        <is>
          <t>T102015</t>
        </is>
      </c>
      <c r="B114" t="inlineStr">
        <is>
          <t>2025-11</t>
        </is>
      </c>
      <c r="C114" t="n">
        <v>1</v>
      </c>
      <c r="D114" s="32" t="n">
        <v>5134713</v>
      </c>
      <c r="E114" s="32" t="n">
        <v>6836084</v>
      </c>
      <c r="F114" s="32" t="n">
        <v>750947</v>
      </c>
    </row>
    <row r="115">
      <c r="A115" t="inlineStr">
        <is>
          <t>T102015</t>
        </is>
      </c>
      <c r="B115" t="inlineStr">
        <is>
          <t>2025-12</t>
        </is>
      </c>
      <c r="C115" t="n">
        <v>1</v>
      </c>
      <c r="D115" s="32" t="n">
        <v>5127610</v>
      </c>
      <c r="E115" s="32" t="n">
        <v>6886814</v>
      </c>
      <c r="F115" s="32" t="n">
        <v>750523</v>
      </c>
    </row>
    <row r="116">
      <c r="A116" t="inlineStr">
        <is>
          <t>T102015</t>
        </is>
      </c>
      <c r="B116" t="inlineStr">
        <is>
          <t>2026-01</t>
        </is>
      </c>
      <c r="C116" t="n">
        <v>1</v>
      </c>
      <c r="D116" s="32" t="n">
        <v>2261369</v>
      </c>
      <c r="E116" s="32" t="n">
        <v>3588919</v>
      </c>
      <c r="F116" s="32" t="n">
        <v>396905</v>
      </c>
    </row>
    <row r="117">
      <c r="A117" t="inlineStr">
        <is>
          <t>T102015</t>
        </is>
      </c>
      <c r="B117" t="inlineStr">
        <is>
          <t>2026-02</t>
        </is>
      </c>
      <c r="C117" t="n">
        <v>1</v>
      </c>
      <c r="D117" s="32" t="n">
        <v>11621250</v>
      </c>
      <c r="E117" s="32" t="n">
        <v>17800957</v>
      </c>
      <c r="F117" s="32" t="n">
        <v>1977297</v>
      </c>
    </row>
    <row r="118">
      <c r="A118" t="inlineStr">
        <is>
          <t>T102015</t>
        </is>
      </c>
      <c r="B118" t="inlineStr">
        <is>
          <t>2026-03</t>
        </is>
      </c>
      <c r="C118" t="n">
        <v>1</v>
      </c>
      <c r="D118" s="32" t="n">
        <v>3912272</v>
      </c>
      <c r="E118" s="32" t="n">
        <v>6533725</v>
      </c>
      <c r="F118" s="32" t="n">
        <v>750297</v>
      </c>
    </row>
    <row r="119">
      <c r="A119" t="inlineStr">
        <is>
          <t>T102015</t>
        </is>
      </c>
      <c r="B119" t="inlineStr">
        <is>
          <t>2026-04</t>
        </is>
      </c>
      <c r="C119" t="n">
        <v>1</v>
      </c>
      <c r="D119" s="32" t="n">
        <v>1816862</v>
      </c>
      <c r="E119" s="32" t="n">
        <v>2739884</v>
      </c>
      <c r="F119" s="32" t="n">
        <v>309392</v>
      </c>
    </row>
    <row r="120">
      <c r="A120" t="inlineStr">
        <is>
          <t>T102015</t>
        </is>
      </c>
      <c r="B120" t="inlineStr">
        <is>
          <t>2026-05</t>
        </is>
      </c>
      <c r="C120" t="n">
        <v>1</v>
      </c>
      <c r="D120" s="32" t="n">
        <v>7104819</v>
      </c>
      <c r="E120" s="32" t="n">
        <v>12292509</v>
      </c>
      <c r="F120" s="32" t="n">
        <v>1399169</v>
      </c>
    </row>
    <row r="121">
      <c r="A121" t="inlineStr">
        <is>
          <t>T102015</t>
        </is>
      </c>
      <c r="B121" t="inlineStr">
        <is>
          <t>2026-06</t>
        </is>
      </c>
      <c r="C121" t="n">
        <v>1</v>
      </c>
      <c r="D121" s="32" t="n">
        <v>4904503</v>
      </c>
      <c r="E121" s="32" t="n">
        <v>8559974</v>
      </c>
      <c r="F121" s="32" t="n">
        <v>967921</v>
      </c>
    </row>
    <row r="122">
      <c r="A122" t="inlineStr">
        <is>
          <t>T102015</t>
        </is>
      </c>
      <c r="B122" t="inlineStr">
        <is>
          <t>2026-07</t>
        </is>
      </c>
      <c r="C122" t="n">
        <v>1</v>
      </c>
      <c r="D122" s="32" t="n">
        <v>12127264</v>
      </c>
      <c r="E122" s="32" t="n">
        <v>17201353</v>
      </c>
      <c r="F122" s="32" t="n">
        <v>1929298</v>
      </c>
    </row>
    <row r="123">
      <c r="A123" t="inlineStr">
        <is>
          <t>T102015</t>
        </is>
      </c>
      <c r="B123" t="inlineStr">
        <is>
          <t>2026-08</t>
        </is>
      </c>
      <c r="C123" t="n">
        <v>1</v>
      </c>
      <c r="D123" s="32" t="n">
        <v>7650917</v>
      </c>
      <c r="E123" s="32" t="n">
        <v>12027964</v>
      </c>
      <c r="F123" s="32" t="n">
        <v>1402881</v>
      </c>
    </row>
    <row r="124">
      <c r="A124" t="inlineStr">
        <is>
          <t>T102015</t>
        </is>
      </c>
      <c r="B124" t="inlineStr">
        <is>
          <t>2026-09</t>
        </is>
      </c>
      <c r="C124" t="n">
        <v>1</v>
      </c>
      <c r="D124" s="32" t="n">
        <v>1290017</v>
      </c>
      <c r="E124" s="32" t="n">
        <v>1629085</v>
      </c>
      <c r="F124" s="32" t="n">
        <v>187916</v>
      </c>
    </row>
    <row r="125">
      <c r="A125" t="inlineStr">
        <is>
          <t>T102141</t>
        </is>
      </c>
      <c r="B125" t="inlineStr">
        <is>
          <t>2024-10</t>
        </is>
      </c>
      <c r="C125" t="n">
        <v>1</v>
      </c>
      <c r="D125" s="32" t="n">
        <v>83759542</v>
      </c>
      <c r="E125" s="32" t="n">
        <v>65335975</v>
      </c>
      <c r="F125" s="32" t="n">
        <v>6745173</v>
      </c>
    </row>
    <row r="126">
      <c r="A126" t="inlineStr">
        <is>
          <t>T102141</t>
        </is>
      </c>
      <c r="B126" t="inlineStr">
        <is>
          <t>2024-11</t>
        </is>
      </c>
      <c r="C126" t="n">
        <v>1</v>
      </c>
      <c r="D126" s="32" t="n">
        <v>153828864</v>
      </c>
      <c r="E126" s="32" t="n">
        <v>119993000</v>
      </c>
      <c r="F126" s="32" t="n">
        <v>11839816</v>
      </c>
    </row>
    <row r="127">
      <c r="A127" t="inlineStr">
        <is>
          <t>T102141</t>
        </is>
      </c>
      <c r="B127" t="inlineStr">
        <is>
          <t>2024-12</t>
        </is>
      </c>
      <c r="C127" t="n">
        <v>1</v>
      </c>
      <c r="D127" s="32" t="n">
        <v>96655794</v>
      </c>
      <c r="E127" s="32" t="n">
        <v>75395595</v>
      </c>
      <c r="F127" s="32" t="n">
        <v>7798388</v>
      </c>
    </row>
    <row r="128">
      <c r="A128" t="inlineStr">
        <is>
          <t>T102141</t>
        </is>
      </c>
      <c r="B128" t="inlineStr">
        <is>
          <t>2025-01</t>
        </is>
      </c>
      <c r="C128" t="n">
        <v>1</v>
      </c>
      <c r="D128" s="32" t="n">
        <v>110423710</v>
      </c>
      <c r="E128" s="32" t="n">
        <v>86135150</v>
      </c>
      <c r="F128" s="32" t="n">
        <v>8844211</v>
      </c>
    </row>
    <row r="129">
      <c r="A129" t="inlineStr">
        <is>
          <t>T102141</t>
        </is>
      </c>
      <c r="B129" t="inlineStr">
        <is>
          <t>2025-02</t>
        </is>
      </c>
      <c r="C129" t="n">
        <v>1</v>
      </c>
      <c r="D129" s="32" t="n">
        <v>95053627</v>
      </c>
      <c r="E129" s="32" t="n">
        <v>74145837</v>
      </c>
      <c r="F129" s="32" t="n">
        <v>7546425</v>
      </c>
    </row>
    <row r="130">
      <c r="A130" t="inlineStr">
        <is>
          <t>T102141</t>
        </is>
      </c>
      <c r="B130" t="inlineStr">
        <is>
          <t>2025-03</t>
        </is>
      </c>
      <c r="C130" t="n">
        <v>1</v>
      </c>
      <c r="D130" s="32" t="n">
        <v>118417325</v>
      </c>
      <c r="E130" s="32" t="n">
        <v>92370507</v>
      </c>
      <c r="F130" s="32" t="n">
        <v>9010181</v>
      </c>
    </row>
    <row r="131">
      <c r="A131" t="inlineStr">
        <is>
          <t>T102141</t>
        </is>
      </c>
      <c r="B131" t="inlineStr">
        <is>
          <t>2025-04</t>
        </is>
      </c>
      <c r="C131" t="n">
        <v>1</v>
      </c>
      <c r="D131" s="32" t="n">
        <v>109895162</v>
      </c>
      <c r="E131" s="32" t="n">
        <v>85722860</v>
      </c>
      <c r="F131" s="32" t="n">
        <v>8439186</v>
      </c>
    </row>
    <row r="132">
      <c r="A132" t="inlineStr">
        <is>
          <t>T102141</t>
        </is>
      </c>
      <c r="B132" t="inlineStr">
        <is>
          <t>2025-05</t>
        </is>
      </c>
      <c r="C132" t="n">
        <v>1</v>
      </c>
      <c r="D132" s="32" t="n">
        <v>79584447</v>
      </c>
      <c r="E132" s="32" t="n">
        <v>62079225</v>
      </c>
      <c r="F132" s="32" t="n">
        <v>6470003</v>
      </c>
    </row>
    <row r="133">
      <c r="A133" t="inlineStr">
        <is>
          <t>T102141</t>
        </is>
      </c>
      <c r="B133" t="inlineStr">
        <is>
          <t>2025-06</t>
        </is>
      </c>
      <c r="C133" t="n">
        <v>1</v>
      </c>
      <c r="D133" s="32" t="n">
        <v>112907282</v>
      </c>
      <c r="E133" s="32" t="n">
        <v>88072440</v>
      </c>
      <c r="F133" s="32" t="n">
        <v>9108087</v>
      </c>
    </row>
    <row r="134">
      <c r="A134" t="inlineStr">
        <is>
          <t>T102141</t>
        </is>
      </c>
      <c r="B134" t="inlineStr">
        <is>
          <t>2025-07</t>
        </is>
      </c>
      <c r="C134" t="n">
        <v>1</v>
      </c>
      <c r="D134" s="32" t="n">
        <v>101794376</v>
      </c>
      <c r="E134" s="32" t="n">
        <v>79403905</v>
      </c>
      <c r="F134" s="32" t="n">
        <v>8122081</v>
      </c>
    </row>
    <row r="135">
      <c r="A135" t="inlineStr">
        <is>
          <t>T102141</t>
        </is>
      </c>
      <c r="B135" t="inlineStr">
        <is>
          <t>2025-08</t>
        </is>
      </c>
      <c r="C135" t="n">
        <v>0</v>
      </c>
    </row>
    <row r="136">
      <c r="A136" t="inlineStr">
        <is>
          <t>T102141</t>
        </is>
      </c>
      <c r="B136" t="inlineStr">
        <is>
          <t>2025-09</t>
        </is>
      </c>
      <c r="C136" t="n">
        <v>1</v>
      </c>
      <c r="D136" s="32" t="n">
        <v>81679831</v>
      </c>
      <c r="E136" s="32" t="n">
        <v>63713712</v>
      </c>
      <c r="F136" s="32" t="n">
        <v>6380429</v>
      </c>
    </row>
    <row r="137">
      <c r="A137" t="inlineStr">
        <is>
          <t>T102141</t>
        </is>
      </c>
      <c r="B137" t="inlineStr">
        <is>
          <t>2025-10</t>
        </is>
      </c>
      <c r="C137" t="n">
        <v>0</v>
      </c>
    </row>
    <row r="138">
      <c r="A138" t="inlineStr">
        <is>
          <t>T102141</t>
        </is>
      </c>
      <c r="B138" t="inlineStr">
        <is>
          <t>2025-11</t>
        </is>
      </c>
      <c r="C138" t="n">
        <v>1</v>
      </c>
      <c r="D138" s="32" t="n">
        <v>88771099</v>
      </c>
      <c r="E138" s="32" t="n">
        <v>69245200</v>
      </c>
      <c r="F138" s="32" t="n">
        <v>7108146</v>
      </c>
    </row>
    <row r="139">
      <c r="A139" t="inlineStr">
        <is>
          <t>T102141</t>
        </is>
      </c>
      <c r="B139" t="inlineStr">
        <is>
          <t>2025-12</t>
        </is>
      </c>
      <c r="C139" t="n">
        <v>1</v>
      </c>
      <c r="D139" s="32" t="n">
        <v>135309034</v>
      </c>
      <c r="E139" s="32" t="n">
        <v>105546751</v>
      </c>
      <c r="F139" s="32" t="n">
        <v>11158712</v>
      </c>
    </row>
    <row r="140">
      <c r="A140" t="inlineStr">
        <is>
          <t>T102141</t>
        </is>
      </c>
      <c r="B140" t="inlineStr">
        <is>
          <t>2026-01</t>
        </is>
      </c>
      <c r="C140" t="n">
        <v>1</v>
      </c>
      <c r="D140" s="32" t="n">
        <v>98946965</v>
      </c>
      <c r="E140" s="32" t="n">
        <v>77182805</v>
      </c>
      <c r="F140" s="32" t="n">
        <v>7793395</v>
      </c>
    </row>
    <row r="141">
      <c r="A141" t="inlineStr">
        <is>
          <t>T102141</t>
        </is>
      </c>
      <c r="B141" t="inlineStr">
        <is>
          <t>2026-02</t>
        </is>
      </c>
      <c r="C141" t="n">
        <v>1</v>
      </c>
      <c r="D141" s="32" t="n">
        <v>98546238</v>
      </c>
      <c r="E141" s="32" t="n">
        <v>76870221</v>
      </c>
      <c r="F141" s="32" t="n">
        <v>7919779</v>
      </c>
    </row>
    <row r="142">
      <c r="A142" t="inlineStr">
        <is>
          <t>T102141</t>
        </is>
      </c>
      <c r="B142" t="inlineStr">
        <is>
          <t>2026-03</t>
        </is>
      </c>
      <c r="C142" t="n">
        <v>1</v>
      </c>
      <c r="D142" s="32" t="n">
        <v>110872431</v>
      </c>
      <c r="E142" s="32" t="n">
        <v>86485171</v>
      </c>
      <c r="F142" s="32" t="n">
        <v>8986307</v>
      </c>
    </row>
    <row r="143">
      <c r="A143" t="inlineStr">
        <is>
          <t>T102141</t>
        </is>
      </c>
      <c r="B143" t="inlineStr">
        <is>
          <t>2026-04</t>
        </is>
      </c>
      <c r="C143" t="n">
        <v>1</v>
      </c>
      <c r="D143" s="32" t="n">
        <v>120779563</v>
      </c>
      <c r="E143" s="32" t="n">
        <v>94213152</v>
      </c>
      <c r="F143" s="32" t="n">
        <v>9594453</v>
      </c>
    </row>
    <row r="144">
      <c r="A144" t="inlineStr">
        <is>
          <t>T102141</t>
        </is>
      </c>
      <c r="B144" t="inlineStr">
        <is>
          <t>2026-05</t>
        </is>
      </c>
      <c r="C144" t="n">
        <v>1</v>
      </c>
      <c r="D144" s="32" t="n">
        <v>123260081</v>
      </c>
      <c r="E144" s="32" t="n">
        <v>96148060</v>
      </c>
      <c r="F144" s="32" t="n">
        <v>10141142</v>
      </c>
    </row>
    <row r="145">
      <c r="A145" t="inlineStr">
        <is>
          <t>T102141</t>
        </is>
      </c>
      <c r="B145" t="inlineStr">
        <is>
          <t>2026-06</t>
        </is>
      </c>
      <c r="C145" t="n">
        <v>0</v>
      </c>
    </row>
    <row r="146">
      <c r="A146" t="inlineStr">
        <is>
          <t>T102141</t>
        </is>
      </c>
      <c r="B146" t="inlineStr">
        <is>
          <t>2026-07</t>
        </is>
      </c>
      <c r="C146" t="n">
        <v>1</v>
      </c>
      <c r="D146" s="32" t="n">
        <v>105232169</v>
      </c>
      <c r="E146" s="32" t="n">
        <v>82085529</v>
      </c>
      <c r="F146" s="32" t="n">
        <v>8575426</v>
      </c>
    </row>
    <row r="147">
      <c r="A147" t="inlineStr">
        <is>
          <t>T102141</t>
        </is>
      </c>
      <c r="B147" t="inlineStr">
        <is>
          <t>2026-08</t>
        </is>
      </c>
      <c r="C147" t="n">
        <v>0</v>
      </c>
    </row>
    <row r="148">
      <c r="A148" t="inlineStr">
        <is>
          <t>T102141</t>
        </is>
      </c>
      <c r="B148" t="inlineStr">
        <is>
          <t>2026-09</t>
        </is>
      </c>
      <c r="C148" t="n">
        <v>1</v>
      </c>
      <c r="D148" s="32" t="n">
        <v>77168790</v>
      </c>
      <c r="E148" s="32" t="n">
        <v>60194910</v>
      </c>
      <c r="F148" s="32" t="n">
        <v>6258622</v>
      </c>
    </row>
    <row r="149">
      <c r="A149" t="inlineStr">
        <is>
          <t>T102182</t>
        </is>
      </c>
      <c r="B149" t="inlineStr">
        <is>
          <t>2024-10</t>
        </is>
      </c>
      <c r="C149" t="n">
        <v>1</v>
      </c>
      <c r="D149" s="32" t="n">
        <v>365205</v>
      </c>
      <c r="E149" s="32" t="n">
        <v>219123</v>
      </c>
      <c r="F149" s="32" t="n">
        <v>0</v>
      </c>
    </row>
    <row r="150">
      <c r="A150" t="inlineStr">
        <is>
          <t>T102182</t>
        </is>
      </c>
      <c r="B150" t="inlineStr">
        <is>
          <t>2024-11</t>
        </is>
      </c>
      <c r="C150" t="n">
        <v>1</v>
      </c>
      <c r="D150" s="32" t="n">
        <v>562410</v>
      </c>
      <c r="E150" s="32" t="n">
        <v>337446</v>
      </c>
      <c r="F150" s="32" t="n">
        <v>0</v>
      </c>
    </row>
    <row r="151">
      <c r="A151" t="inlineStr">
        <is>
          <t>T102182</t>
        </is>
      </c>
      <c r="B151" t="inlineStr">
        <is>
          <t>2024-12</t>
        </is>
      </c>
      <c r="C151" t="n">
        <v>1</v>
      </c>
      <c r="D151" s="32" t="n">
        <v>189864</v>
      </c>
      <c r="E151" s="32" t="n">
        <v>113918</v>
      </c>
      <c r="F151" s="32" t="n">
        <v>0</v>
      </c>
    </row>
    <row r="152">
      <c r="A152" t="inlineStr">
        <is>
          <t>T102182</t>
        </is>
      </c>
      <c r="B152" t="inlineStr">
        <is>
          <t>2025-01</t>
        </is>
      </c>
      <c r="C152" t="n">
        <v>1</v>
      </c>
      <c r="D152" s="32" t="n">
        <v>1421627</v>
      </c>
      <c r="E152" s="32" t="n">
        <v>1036797</v>
      </c>
      <c r="F152" s="32" t="n">
        <v>98932</v>
      </c>
    </row>
    <row r="153">
      <c r="A153" t="inlineStr">
        <is>
          <t>T102182</t>
        </is>
      </c>
      <c r="B153" t="inlineStr">
        <is>
          <t>2025-02</t>
        </is>
      </c>
      <c r="C153" t="n">
        <v>1</v>
      </c>
      <c r="D153" s="32" t="n">
        <v>3663023</v>
      </c>
      <c r="E153" s="32" t="n">
        <v>2671456</v>
      </c>
      <c r="F153" s="32" t="n">
        <v>249690</v>
      </c>
    </row>
    <row r="154">
      <c r="A154" t="inlineStr">
        <is>
          <t>T102182</t>
        </is>
      </c>
      <c r="B154" t="inlineStr">
        <is>
          <t>2025-03</t>
        </is>
      </c>
      <c r="C154" t="n">
        <v>1</v>
      </c>
      <c r="D154" s="32" t="n">
        <v>524659</v>
      </c>
      <c r="E154" s="32" t="n">
        <v>314795</v>
      </c>
      <c r="F154" s="32" t="n">
        <v>0</v>
      </c>
    </row>
    <row r="155">
      <c r="A155" t="inlineStr">
        <is>
          <t>T102182</t>
        </is>
      </c>
      <c r="B155" t="inlineStr">
        <is>
          <t>2025-04</t>
        </is>
      </c>
      <c r="C155" t="n">
        <v>1</v>
      </c>
      <c r="D155" s="32" t="n">
        <v>360238</v>
      </c>
      <c r="E155" s="32" t="n">
        <v>262723</v>
      </c>
      <c r="F155" s="32" t="n">
        <v>29554</v>
      </c>
    </row>
    <row r="156">
      <c r="A156" t="inlineStr">
        <is>
          <t>T102182</t>
        </is>
      </c>
      <c r="B156" t="inlineStr">
        <is>
          <t>2025-05</t>
        </is>
      </c>
      <c r="C156" t="n">
        <v>1</v>
      </c>
      <c r="D156" s="32" t="n">
        <v>608291</v>
      </c>
      <c r="E156" s="32" t="n">
        <v>364975</v>
      </c>
      <c r="F156" s="32" t="n">
        <v>0</v>
      </c>
    </row>
    <row r="157">
      <c r="A157" t="inlineStr">
        <is>
          <t>T102182</t>
        </is>
      </c>
      <c r="B157" t="inlineStr">
        <is>
          <t>2025-06</t>
        </is>
      </c>
      <c r="C157" t="n">
        <v>1</v>
      </c>
      <c r="D157" s="32" t="n">
        <v>1754653</v>
      </c>
      <c r="E157" s="32" t="n">
        <v>1279674</v>
      </c>
      <c r="F157" s="32" t="n">
        <v>120273</v>
      </c>
    </row>
    <row r="158">
      <c r="A158" t="inlineStr">
        <is>
          <t>T102182</t>
        </is>
      </c>
      <c r="B158" t="inlineStr">
        <is>
          <t>2025-07</t>
        </is>
      </c>
      <c r="C158" t="n">
        <v>1</v>
      </c>
      <c r="D158" s="32" t="n">
        <v>11477450</v>
      </c>
      <c r="E158" s="32" t="n">
        <v>8370545</v>
      </c>
      <c r="F158" s="32" t="n">
        <v>863094</v>
      </c>
    </row>
    <row r="159">
      <c r="A159" t="inlineStr">
        <is>
          <t>T102182</t>
        </is>
      </c>
      <c r="B159" t="inlineStr">
        <is>
          <t>2025-08</t>
        </is>
      </c>
      <c r="C159" t="n">
        <v>1</v>
      </c>
      <c r="D159" s="32" t="n">
        <v>449401</v>
      </c>
      <c r="E159" s="32" t="n">
        <v>269641</v>
      </c>
      <c r="F159" s="32" t="n">
        <v>0</v>
      </c>
    </row>
    <row r="160">
      <c r="A160" t="inlineStr">
        <is>
          <t>T102182</t>
        </is>
      </c>
      <c r="B160" t="inlineStr">
        <is>
          <t>2025-09</t>
        </is>
      </c>
      <c r="C160" t="n">
        <v>1</v>
      </c>
      <c r="D160" s="32" t="n">
        <v>3833671</v>
      </c>
      <c r="E160" s="32" t="n">
        <v>2795910</v>
      </c>
      <c r="F160" s="32" t="n">
        <v>300439</v>
      </c>
    </row>
    <row r="161">
      <c r="A161" t="inlineStr">
        <is>
          <t>T102182</t>
        </is>
      </c>
      <c r="B161" t="inlineStr">
        <is>
          <t>2025-10</t>
        </is>
      </c>
      <c r="C161" t="n">
        <v>1</v>
      </c>
      <c r="D161" s="32" t="n">
        <v>3109077</v>
      </c>
      <c r="E161" s="32" t="n">
        <v>2267461</v>
      </c>
      <c r="F161" s="32" t="n">
        <v>240949</v>
      </c>
    </row>
    <row r="162">
      <c r="A162" t="inlineStr">
        <is>
          <t>T102182</t>
        </is>
      </c>
      <c r="B162" t="inlineStr">
        <is>
          <t>2025-11</t>
        </is>
      </c>
      <c r="C162" t="n">
        <v>1</v>
      </c>
      <c r="D162" s="32" t="n">
        <v>5890840</v>
      </c>
      <c r="E162" s="32" t="n">
        <v>4296211</v>
      </c>
      <c r="F162" s="32" t="n">
        <v>394493</v>
      </c>
    </row>
    <row r="163">
      <c r="A163" t="inlineStr">
        <is>
          <t>T102182</t>
        </is>
      </c>
      <c r="B163" t="inlineStr">
        <is>
          <t>2025-12</t>
        </is>
      </c>
      <c r="C163" t="n">
        <v>1</v>
      </c>
      <c r="D163" s="32" t="n">
        <v>718827</v>
      </c>
      <c r="E163" s="32" t="n">
        <v>524243</v>
      </c>
      <c r="F163" s="32" t="n">
        <v>58494</v>
      </c>
    </row>
    <row r="164">
      <c r="A164" t="inlineStr">
        <is>
          <t>T102182</t>
        </is>
      </c>
      <c r="B164" t="inlineStr">
        <is>
          <t>2026-01</t>
        </is>
      </c>
      <c r="C164" t="n">
        <v>1</v>
      </c>
      <c r="D164" s="32" t="n">
        <v>5508297</v>
      </c>
      <c r="E164" s="32" t="n">
        <v>4017220</v>
      </c>
      <c r="F164" s="32" t="n">
        <v>388789</v>
      </c>
    </row>
    <row r="165">
      <c r="A165" t="inlineStr">
        <is>
          <t>T102182</t>
        </is>
      </c>
      <c r="B165" t="inlineStr">
        <is>
          <t>2026-02</t>
        </is>
      </c>
      <c r="C165" t="n">
        <v>1</v>
      </c>
      <c r="D165" s="32" t="n">
        <v>2301800</v>
      </c>
      <c r="E165" s="32" t="n">
        <v>1678711</v>
      </c>
      <c r="F165" s="32" t="n">
        <v>154477</v>
      </c>
    </row>
    <row r="166">
      <c r="A166" t="inlineStr">
        <is>
          <t>T102182</t>
        </is>
      </c>
      <c r="B166" t="inlineStr">
        <is>
          <t>2026-03</t>
        </is>
      </c>
      <c r="C166" t="n">
        <v>1</v>
      </c>
      <c r="D166" s="32" t="n">
        <v>335494</v>
      </c>
      <c r="E166" s="32" t="n">
        <v>201297</v>
      </c>
      <c r="F166" s="32" t="n">
        <v>0</v>
      </c>
    </row>
    <row r="167">
      <c r="A167" t="inlineStr">
        <is>
          <t>T102182</t>
        </is>
      </c>
      <c r="B167" t="inlineStr">
        <is>
          <t>2026-04</t>
        </is>
      </c>
      <c r="C167" t="n">
        <v>1</v>
      </c>
      <c r="D167" s="32" t="n">
        <v>2670542</v>
      </c>
      <c r="E167" s="32" t="n">
        <v>1947636</v>
      </c>
      <c r="F167" s="32" t="n">
        <v>228253</v>
      </c>
    </row>
    <row r="168">
      <c r="A168" t="inlineStr">
        <is>
          <t>T102182</t>
        </is>
      </c>
      <c r="B168" t="inlineStr">
        <is>
          <t>2026-05</t>
        </is>
      </c>
      <c r="C168" t="n">
        <v>1</v>
      </c>
      <c r="D168" s="32" t="n">
        <v>1220436</v>
      </c>
      <c r="E168" s="32" t="n">
        <v>890068</v>
      </c>
      <c r="F168" s="32" t="n">
        <v>83861</v>
      </c>
    </row>
    <row r="169">
      <c r="A169" t="inlineStr">
        <is>
          <t>T102182</t>
        </is>
      </c>
      <c r="B169" t="inlineStr">
        <is>
          <t>2026-06</t>
        </is>
      </c>
      <c r="C169" t="n">
        <v>1</v>
      </c>
      <c r="D169" s="32" t="n">
        <v>1290980</v>
      </c>
      <c r="E169" s="32" t="n">
        <v>941516</v>
      </c>
      <c r="F169" s="32" t="n">
        <v>109133</v>
      </c>
    </row>
    <row r="170">
      <c r="A170" t="inlineStr">
        <is>
          <t>T102182</t>
        </is>
      </c>
      <c r="B170" t="inlineStr">
        <is>
          <t>2026-07</t>
        </is>
      </c>
      <c r="C170" t="n">
        <v>1</v>
      </c>
      <c r="D170" s="32" t="n">
        <v>472958</v>
      </c>
      <c r="E170" s="32" t="n">
        <v>283775</v>
      </c>
      <c r="F170" s="32" t="n">
        <v>0</v>
      </c>
    </row>
    <row r="171">
      <c r="A171" t="inlineStr">
        <is>
          <t>T102182</t>
        </is>
      </c>
      <c r="B171" t="inlineStr">
        <is>
          <t>2026-08</t>
        </is>
      </c>
      <c r="C171" t="n">
        <v>1</v>
      </c>
      <c r="D171" s="32" t="n">
        <v>13520993</v>
      </c>
      <c r="E171" s="32" t="n">
        <v>9860908</v>
      </c>
      <c r="F171" s="32" t="n">
        <v>952761</v>
      </c>
    </row>
    <row r="172">
      <c r="A172" t="inlineStr">
        <is>
          <t>T102182</t>
        </is>
      </c>
      <c r="B172" t="inlineStr">
        <is>
          <t>2026-09</t>
        </is>
      </c>
      <c r="C172" t="n">
        <v>1</v>
      </c>
      <c r="D172" s="32" t="n">
        <v>4022949</v>
      </c>
      <c r="E172" s="32" t="n">
        <v>2933951</v>
      </c>
      <c r="F172" s="32" t="n">
        <v>279437</v>
      </c>
    </row>
    <row r="173">
      <c r="A173" t="inlineStr">
        <is>
          <t>T102376</t>
        </is>
      </c>
      <c r="B173" t="inlineStr">
        <is>
          <t>2024-10</t>
        </is>
      </c>
      <c r="C173" t="n">
        <v>1</v>
      </c>
      <c r="D173" s="32" t="n">
        <v>319786927</v>
      </c>
      <c r="E173" s="32" t="n">
        <v>342641592</v>
      </c>
      <c r="F173" s="32" t="n">
        <v>31765385</v>
      </c>
    </row>
    <row r="174">
      <c r="A174" t="inlineStr">
        <is>
          <t>T102376</t>
        </is>
      </c>
      <c r="B174" t="inlineStr">
        <is>
          <t>2024-11</t>
        </is>
      </c>
      <c r="C174" t="n">
        <v>1</v>
      </c>
      <c r="D174" s="32" t="n">
        <v>291125947</v>
      </c>
      <c r="E174" s="32" t="n">
        <v>304519652</v>
      </c>
      <c r="F174" s="32" t="n">
        <v>29052089</v>
      </c>
    </row>
    <row r="175">
      <c r="A175" t="inlineStr">
        <is>
          <t>T102376</t>
        </is>
      </c>
      <c r="B175" t="inlineStr">
        <is>
          <t>2024-12</t>
        </is>
      </c>
      <c r="C175" t="n">
        <v>1</v>
      </c>
      <c r="D175" s="32" t="n">
        <v>361542738</v>
      </c>
      <c r="E175" s="32" t="n">
        <v>370155406</v>
      </c>
      <c r="F175" s="32" t="n">
        <v>35629457</v>
      </c>
    </row>
    <row r="176">
      <c r="A176" t="inlineStr">
        <is>
          <t>T102376</t>
        </is>
      </c>
      <c r="B176" t="inlineStr">
        <is>
          <t>2025-01</t>
        </is>
      </c>
      <c r="C176" t="n">
        <v>1</v>
      </c>
      <c r="D176" s="32" t="n">
        <v>379593608</v>
      </c>
      <c r="E176" s="32" t="n">
        <v>410963849</v>
      </c>
      <c r="F176" s="32" t="n">
        <v>38419354</v>
      </c>
    </row>
    <row r="177">
      <c r="A177" t="inlineStr">
        <is>
          <t>T102376</t>
        </is>
      </c>
      <c r="B177" t="inlineStr">
        <is>
          <t>2025-02</t>
        </is>
      </c>
      <c r="C177" t="n">
        <v>1</v>
      </c>
      <c r="D177" s="32" t="n">
        <v>384730688</v>
      </c>
      <c r="E177" s="32" t="n">
        <v>409676742</v>
      </c>
      <c r="F177" s="32" t="n">
        <v>39432868</v>
      </c>
    </row>
    <row r="178">
      <c r="A178" t="inlineStr">
        <is>
          <t>T102376</t>
        </is>
      </c>
      <c r="B178" t="inlineStr">
        <is>
          <t>2025-03</t>
        </is>
      </c>
      <c r="C178" t="n">
        <v>1</v>
      </c>
      <c r="D178" s="32" t="n">
        <v>424864724</v>
      </c>
      <c r="E178" s="32" t="n">
        <v>459976244</v>
      </c>
      <c r="F178" s="32" t="n">
        <v>42044701</v>
      </c>
    </row>
    <row r="179">
      <c r="A179" t="inlineStr">
        <is>
          <t>T102376</t>
        </is>
      </c>
      <c r="B179" t="inlineStr">
        <is>
          <t>2025-04</t>
        </is>
      </c>
      <c r="C179" t="n">
        <v>1</v>
      </c>
      <c r="D179" s="32" t="n">
        <v>423996263</v>
      </c>
      <c r="E179" s="32" t="n">
        <v>459036012</v>
      </c>
      <c r="F179" s="32" t="n">
        <v>44521885</v>
      </c>
    </row>
    <row r="180">
      <c r="A180" t="inlineStr">
        <is>
          <t>T102376</t>
        </is>
      </c>
      <c r="B180" t="inlineStr">
        <is>
          <t>2025-05</t>
        </is>
      </c>
      <c r="C180" t="n">
        <v>1</v>
      </c>
      <c r="D180" s="32" t="n">
        <v>411649883</v>
      </c>
      <c r="E180" s="32" t="n">
        <v>444080266</v>
      </c>
      <c r="F180" s="32" t="n">
        <v>42870064</v>
      </c>
    </row>
    <row r="181">
      <c r="A181" t="inlineStr">
        <is>
          <t>T102376</t>
        </is>
      </c>
      <c r="B181" t="inlineStr">
        <is>
          <t>2025-06</t>
        </is>
      </c>
      <c r="C181" t="n">
        <v>1</v>
      </c>
      <c r="D181" s="32" t="n">
        <v>234144385</v>
      </c>
      <c r="E181" s="32" t="n">
        <v>245520703</v>
      </c>
      <c r="F181" s="32" t="n">
        <v>22922655</v>
      </c>
    </row>
    <row r="182">
      <c r="A182" t="inlineStr">
        <is>
          <t>T102376</t>
        </is>
      </c>
      <c r="B182" t="inlineStr">
        <is>
          <t>2025-07</t>
        </is>
      </c>
      <c r="C182" t="n">
        <v>1</v>
      </c>
      <c r="D182" s="32" t="n">
        <v>423088295</v>
      </c>
      <c r="E182" s="32" t="n">
        <v>458053008</v>
      </c>
      <c r="F182" s="32" t="n">
        <v>42139896</v>
      </c>
    </row>
    <row r="183">
      <c r="A183" t="inlineStr">
        <is>
          <t>T102376</t>
        </is>
      </c>
      <c r="B183" t="inlineStr">
        <is>
          <t>2025-08</t>
        </is>
      </c>
      <c r="C183" t="n">
        <v>1</v>
      </c>
      <c r="D183" s="32" t="n">
        <v>401737857</v>
      </c>
      <c r="E183" s="32" t="n">
        <v>428216191</v>
      </c>
      <c r="F183" s="32" t="n">
        <v>41050234</v>
      </c>
    </row>
    <row r="184">
      <c r="A184" t="inlineStr">
        <is>
          <t>T102376</t>
        </is>
      </c>
      <c r="B184" t="inlineStr">
        <is>
          <t>2025-09</t>
        </is>
      </c>
      <c r="C184" t="n">
        <v>1</v>
      </c>
      <c r="D184" s="32" t="n">
        <v>438477111</v>
      </c>
      <c r="E184" s="32" t="n">
        <v>474713581</v>
      </c>
      <c r="F184" s="32" t="n">
        <v>43638407</v>
      </c>
    </row>
    <row r="185">
      <c r="A185" t="inlineStr">
        <is>
          <t>T102376</t>
        </is>
      </c>
      <c r="B185" t="inlineStr">
        <is>
          <t>2025-10</t>
        </is>
      </c>
      <c r="C185" t="n">
        <v>1</v>
      </c>
      <c r="D185" s="32" t="n">
        <v>311107819</v>
      </c>
      <c r="E185" s="32" t="n">
        <v>336818281</v>
      </c>
      <c r="F185" s="32" t="n">
        <v>31565344</v>
      </c>
    </row>
    <row r="186">
      <c r="A186" t="inlineStr">
        <is>
          <t>T102376</t>
        </is>
      </c>
      <c r="B186" t="inlineStr">
        <is>
          <t>2025-11</t>
        </is>
      </c>
      <c r="C186" t="n">
        <v>1</v>
      </c>
      <c r="D186" s="32" t="n">
        <v>369739092</v>
      </c>
      <c r="E186" s="32" t="n">
        <v>381095275</v>
      </c>
      <c r="F186" s="32" t="n">
        <v>36137707</v>
      </c>
    </row>
    <row r="187">
      <c r="A187" t="inlineStr">
        <is>
          <t>T102376</t>
        </is>
      </c>
      <c r="B187" t="inlineStr">
        <is>
          <t>2025-12</t>
        </is>
      </c>
      <c r="C187" t="n">
        <v>1</v>
      </c>
      <c r="D187" s="32" t="n">
        <v>334220784</v>
      </c>
      <c r="E187" s="32" t="n">
        <v>351541962</v>
      </c>
      <c r="F187" s="32" t="n">
        <v>33556011</v>
      </c>
    </row>
    <row r="188">
      <c r="A188" t="inlineStr">
        <is>
          <t>T102376</t>
        </is>
      </c>
      <c r="B188" t="inlineStr">
        <is>
          <t>2026-01</t>
        </is>
      </c>
      <c r="C188" t="n">
        <v>1</v>
      </c>
      <c r="D188" s="32" t="n">
        <v>429123147</v>
      </c>
      <c r="E188" s="32" t="n">
        <v>455731195</v>
      </c>
      <c r="F188" s="32" t="n">
        <v>42276932</v>
      </c>
    </row>
    <row r="189">
      <c r="A189" t="inlineStr">
        <is>
          <t>T102376</t>
        </is>
      </c>
      <c r="B189" t="inlineStr">
        <is>
          <t>2026-02</t>
        </is>
      </c>
      <c r="C189" t="n">
        <v>1</v>
      </c>
      <c r="D189" s="32" t="n">
        <v>334940522</v>
      </c>
      <c r="E189" s="32" t="n">
        <v>385862011</v>
      </c>
      <c r="F189" s="32" t="n">
        <v>35895912</v>
      </c>
    </row>
    <row r="190">
      <c r="A190" t="inlineStr">
        <is>
          <t>T102376</t>
        </is>
      </c>
      <c r="B190" t="inlineStr">
        <is>
          <t>2026-03</t>
        </is>
      </c>
      <c r="C190" t="n">
        <v>1</v>
      </c>
      <c r="D190" s="32" t="n">
        <v>492034308</v>
      </c>
      <c r="E190" s="32" t="n">
        <v>532142937</v>
      </c>
      <c r="F190" s="32" t="n">
        <v>51055998</v>
      </c>
    </row>
    <row r="191">
      <c r="A191" t="inlineStr">
        <is>
          <t>T102376</t>
        </is>
      </c>
      <c r="B191" t="inlineStr">
        <is>
          <t>2026-04</t>
        </is>
      </c>
      <c r="C191" t="n">
        <v>1</v>
      </c>
      <c r="D191" s="32" t="n">
        <v>459207208</v>
      </c>
      <c r="E191" s="32" t="n">
        <v>489935294</v>
      </c>
      <c r="F191" s="32" t="n">
        <v>44612964</v>
      </c>
    </row>
    <row r="192">
      <c r="A192" t="inlineStr">
        <is>
          <t>T102376</t>
        </is>
      </c>
      <c r="B192" t="inlineStr">
        <is>
          <t>2026-05</t>
        </is>
      </c>
      <c r="C192" t="n">
        <v>1</v>
      </c>
      <c r="D192" s="32" t="n">
        <v>380147096</v>
      </c>
      <c r="E192" s="32" t="n">
        <v>411563078</v>
      </c>
      <c r="F192" s="32" t="n">
        <v>39386883</v>
      </c>
    </row>
    <row r="193">
      <c r="A193" t="inlineStr">
        <is>
          <t>T102376</t>
        </is>
      </c>
      <c r="B193" t="inlineStr">
        <is>
          <t>2026-06</t>
        </is>
      </c>
      <c r="C193" t="n">
        <v>1</v>
      </c>
      <c r="D193" s="32" t="n">
        <v>291365744</v>
      </c>
      <c r="E193" s="32" t="n">
        <v>315444689</v>
      </c>
      <c r="F193" s="32" t="n">
        <v>30604803</v>
      </c>
    </row>
    <row r="194">
      <c r="A194" t="inlineStr">
        <is>
          <t>T102376</t>
        </is>
      </c>
      <c r="B194" t="inlineStr">
        <is>
          <t>2026-07</t>
        </is>
      </c>
      <c r="C194" t="n">
        <v>1</v>
      </c>
      <c r="D194" s="32" t="n">
        <v>249989518</v>
      </c>
      <c r="E194" s="32" t="n">
        <v>270649063</v>
      </c>
      <c r="F194" s="32" t="n">
        <v>25724028</v>
      </c>
    </row>
    <row r="195">
      <c r="A195" t="inlineStr">
        <is>
          <t>T102376</t>
        </is>
      </c>
      <c r="B195" t="inlineStr">
        <is>
          <t>2026-08</t>
        </is>
      </c>
      <c r="C195" t="n">
        <v>1</v>
      </c>
      <c r="D195" s="32" t="n">
        <v>230133400</v>
      </c>
      <c r="E195" s="32" t="n">
        <v>249152003</v>
      </c>
      <c r="F195" s="32" t="n">
        <v>23194640</v>
      </c>
    </row>
    <row r="196">
      <c r="A196" t="inlineStr">
        <is>
          <t>T102376</t>
        </is>
      </c>
      <c r="B196" t="inlineStr">
        <is>
          <t>2026-09</t>
        </is>
      </c>
      <c r="C196" t="n">
        <v>1</v>
      </c>
      <c r="D196" s="32" t="n">
        <v>237271898</v>
      </c>
      <c r="E196" s="32" t="n">
        <v>256880438</v>
      </c>
      <c r="F196" s="32" t="n">
        <v>23984898</v>
      </c>
    </row>
    <row r="197">
      <c r="A197" t="inlineStr">
        <is>
          <t>T103130</t>
        </is>
      </c>
      <c r="B197" t="inlineStr">
        <is>
          <t>2024-10</t>
        </is>
      </c>
      <c r="C197" t="n">
        <v>1</v>
      </c>
      <c r="D197" s="32" t="n">
        <v>1001521021</v>
      </c>
      <c r="E197" s="32" t="n">
        <v>848617048</v>
      </c>
      <c r="F197" s="32" t="n">
        <v>74473245</v>
      </c>
    </row>
    <row r="198">
      <c r="A198" t="inlineStr">
        <is>
          <t>T103130</t>
        </is>
      </c>
      <c r="B198" t="inlineStr">
        <is>
          <t>2024-11</t>
        </is>
      </c>
      <c r="C198" t="n">
        <v>1</v>
      </c>
      <c r="D198" s="32" t="n">
        <v>1371715378</v>
      </c>
      <c r="E198" s="32" t="n">
        <v>1162293183</v>
      </c>
      <c r="F198" s="32" t="n">
        <v>106277322</v>
      </c>
    </row>
    <row r="199">
      <c r="A199" t="inlineStr">
        <is>
          <t>T103130</t>
        </is>
      </c>
      <c r="B199" t="inlineStr">
        <is>
          <t>2024-12</t>
        </is>
      </c>
      <c r="C199" t="n">
        <v>1</v>
      </c>
      <c r="D199" s="32" t="n">
        <v>659918580</v>
      </c>
      <c r="E199" s="32" t="n">
        <v>559167652</v>
      </c>
      <c r="F199" s="32" t="n">
        <v>50385734</v>
      </c>
    </row>
    <row r="200">
      <c r="A200" t="inlineStr">
        <is>
          <t>T103130</t>
        </is>
      </c>
      <c r="B200" t="inlineStr">
        <is>
          <t>2025-01</t>
        </is>
      </c>
      <c r="C200" t="n">
        <v>1</v>
      </c>
      <c r="D200" s="32" t="n">
        <v>1126665800</v>
      </c>
      <c r="E200" s="32" t="n">
        <v>954655754</v>
      </c>
      <c r="F200" s="32" t="n">
        <v>85270751</v>
      </c>
    </row>
    <row r="201">
      <c r="A201" t="inlineStr">
        <is>
          <t>T103130</t>
        </is>
      </c>
      <c r="B201" t="inlineStr">
        <is>
          <t>2025-02</t>
        </is>
      </c>
      <c r="C201" t="n">
        <v>1</v>
      </c>
      <c r="D201" s="32" t="n">
        <v>1163355890</v>
      </c>
      <c r="E201" s="32" t="n">
        <v>985744304</v>
      </c>
      <c r="F201" s="32" t="n">
        <v>89504098</v>
      </c>
    </row>
    <row r="202">
      <c r="A202" t="inlineStr">
        <is>
          <t>T103130</t>
        </is>
      </c>
      <c r="B202" t="inlineStr">
        <is>
          <t>2025-03</t>
        </is>
      </c>
      <c r="C202" t="n">
        <v>1</v>
      </c>
      <c r="D202" s="32" t="n">
        <v>992454073</v>
      </c>
      <c r="E202" s="32" t="n">
        <v>840934367</v>
      </c>
      <c r="F202" s="32" t="n">
        <v>74222485</v>
      </c>
    </row>
    <row r="203">
      <c r="A203" t="inlineStr">
        <is>
          <t>T103130</t>
        </is>
      </c>
      <c r="B203" t="inlineStr">
        <is>
          <t>2025-04</t>
        </is>
      </c>
      <c r="C203" t="n">
        <v>1</v>
      </c>
      <c r="D203" s="32" t="n">
        <v>2571392310</v>
      </c>
      <c r="E203" s="32" t="n">
        <v>2178813332</v>
      </c>
      <c r="F203" s="32" t="n">
        <v>191259041</v>
      </c>
    </row>
    <row r="204">
      <c r="A204" t="inlineStr">
        <is>
          <t>T103130</t>
        </is>
      </c>
      <c r="B204" t="inlineStr">
        <is>
          <t>2025-05</t>
        </is>
      </c>
      <c r="C204" t="n">
        <v>1</v>
      </c>
      <c r="D204" s="32" t="n">
        <v>687121556</v>
      </c>
      <c r="E204" s="32" t="n">
        <v>582217502</v>
      </c>
      <c r="F204" s="32" t="n">
        <v>51562437</v>
      </c>
    </row>
    <row r="205">
      <c r="A205" t="inlineStr">
        <is>
          <t>T103130</t>
        </is>
      </c>
      <c r="B205" t="inlineStr">
        <is>
          <t>2025-06</t>
        </is>
      </c>
      <c r="C205" t="n">
        <v>1</v>
      </c>
      <c r="D205" s="32" t="n">
        <v>1089322478</v>
      </c>
      <c r="E205" s="32" t="n">
        <v>923013702</v>
      </c>
      <c r="F205" s="32" t="n">
        <v>83987001</v>
      </c>
    </row>
    <row r="206">
      <c r="A206" t="inlineStr">
        <is>
          <t>T103130</t>
        </is>
      </c>
      <c r="B206" t="inlineStr">
        <is>
          <t>2025-07</t>
        </is>
      </c>
      <c r="C206" t="n">
        <v>1</v>
      </c>
      <c r="D206" s="32" t="n">
        <v>392507015</v>
      </c>
      <c r="E206" s="32" t="n">
        <v>332582280</v>
      </c>
      <c r="F206" s="32" t="n">
        <v>30712654</v>
      </c>
    </row>
    <row r="207">
      <c r="A207" t="inlineStr">
        <is>
          <t>T103130</t>
        </is>
      </c>
      <c r="B207" t="inlineStr">
        <is>
          <t>2025-08</t>
        </is>
      </c>
      <c r="C207" t="n">
        <v>1</v>
      </c>
      <c r="D207" s="32" t="n">
        <v>649452029</v>
      </c>
      <c r="E207" s="32" t="n">
        <v>550299048</v>
      </c>
      <c r="F207" s="32" t="n">
        <v>50676012</v>
      </c>
    </row>
    <row r="208">
      <c r="A208" t="inlineStr">
        <is>
          <t>T103130</t>
        </is>
      </c>
      <c r="B208" t="inlineStr">
        <is>
          <t>2025-09</t>
        </is>
      </c>
      <c r="C208" t="n">
        <v>1</v>
      </c>
      <c r="D208" s="32" t="n">
        <v>155640564</v>
      </c>
      <c r="E208" s="32" t="n">
        <v>131878646</v>
      </c>
      <c r="F208" s="32" t="n">
        <v>12023016</v>
      </c>
    </row>
    <row r="209">
      <c r="A209" t="inlineStr">
        <is>
          <t>T103130</t>
        </is>
      </c>
      <c r="B209" t="inlineStr">
        <is>
          <t>2025-10</t>
        </is>
      </c>
      <c r="C209" t="n">
        <v>1</v>
      </c>
      <c r="D209" s="32" t="n">
        <v>700485375</v>
      </c>
      <c r="E209" s="32" t="n">
        <v>593541043</v>
      </c>
      <c r="F209" s="32" t="n">
        <v>52922874</v>
      </c>
    </row>
    <row r="210">
      <c r="A210" t="inlineStr">
        <is>
          <t>T103130</t>
        </is>
      </c>
      <c r="B210" t="inlineStr">
        <is>
          <t>2025-11</t>
        </is>
      </c>
      <c r="C210" t="n">
        <v>1</v>
      </c>
      <c r="D210" s="32" t="n">
        <v>871352218</v>
      </c>
      <c r="E210" s="32" t="n">
        <v>738321345</v>
      </c>
      <c r="F210" s="32" t="n">
        <v>65373217</v>
      </c>
    </row>
    <row r="211">
      <c r="A211" t="inlineStr">
        <is>
          <t>T103130</t>
        </is>
      </c>
      <c r="B211" t="inlineStr">
        <is>
          <t>2025-12</t>
        </is>
      </c>
      <c r="C211" t="n">
        <v>1</v>
      </c>
      <c r="D211" s="32" t="n">
        <v>525245011</v>
      </c>
      <c r="E211" s="32" t="n">
        <v>445054933</v>
      </c>
      <c r="F211" s="32" t="n">
        <v>40491520</v>
      </c>
    </row>
    <row r="212">
      <c r="A212" t="inlineStr">
        <is>
          <t>T103130</t>
        </is>
      </c>
      <c r="B212" t="inlineStr">
        <is>
          <t>2026-01</t>
        </is>
      </c>
      <c r="C212" t="n">
        <v>1</v>
      </c>
      <c r="D212" s="32" t="n">
        <v>666438994</v>
      </c>
      <c r="E212" s="32" t="n">
        <v>564692583</v>
      </c>
      <c r="F212" s="32" t="n">
        <v>51923585</v>
      </c>
    </row>
    <row r="213">
      <c r="A213" t="inlineStr">
        <is>
          <t>T103130</t>
        </is>
      </c>
      <c r="B213" t="inlineStr">
        <is>
          <t>2026-02</t>
        </is>
      </c>
      <c r="C213" t="n">
        <v>1</v>
      </c>
      <c r="D213" s="32" t="n">
        <v>1122884009</v>
      </c>
      <c r="E213" s="32" t="n">
        <v>951451336</v>
      </c>
      <c r="F213" s="32" t="n">
        <v>84094826</v>
      </c>
    </row>
    <row r="214">
      <c r="A214" t="inlineStr">
        <is>
          <t>T103130</t>
        </is>
      </c>
      <c r="B214" t="inlineStr">
        <is>
          <t>2026-03</t>
        </is>
      </c>
      <c r="C214" t="n">
        <v>0</v>
      </c>
    </row>
    <row r="215">
      <c r="A215" t="inlineStr">
        <is>
          <t>T103130</t>
        </is>
      </c>
      <c r="B215" t="inlineStr">
        <is>
          <t>2026-04</t>
        </is>
      </c>
      <c r="C215" t="n">
        <v>1</v>
      </c>
      <c r="D215" s="32" t="n">
        <v>1135304625</v>
      </c>
      <c r="E215" s="32" t="n">
        <v>961975674</v>
      </c>
      <c r="F215" s="32" t="n">
        <v>84435134</v>
      </c>
    </row>
    <row r="216">
      <c r="A216" t="inlineStr">
        <is>
          <t>T103130</t>
        </is>
      </c>
      <c r="B216" t="inlineStr">
        <is>
          <t>2026-05</t>
        </is>
      </c>
      <c r="C216" t="n">
        <v>1</v>
      </c>
      <c r="D216" s="32" t="n">
        <v>1744551958</v>
      </c>
      <c r="E216" s="32" t="n">
        <v>1478208147</v>
      </c>
      <c r="F216" s="32" t="n">
        <v>134515009</v>
      </c>
    </row>
    <row r="217">
      <c r="A217" t="inlineStr">
        <is>
          <t>T103130</t>
        </is>
      </c>
      <c r="B217" t="inlineStr">
        <is>
          <t>2026-06</t>
        </is>
      </c>
      <c r="C217" t="n">
        <v>1</v>
      </c>
      <c r="D217" s="32" t="n">
        <v>807474004</v>
      </c>
      <c r="E217" s="32" t="n">
        <v>684195530</v>
      </c>
      <c r="F217" s="32" t="n">
        <v>63465679</v>
      </c>
    </row>
    <row r="218">
      <c r="A218" t="inlineStr">
        <is>
          <t>T103130</t>
        </is>
      </c>
      <c r="B218" t="inlineStr">
        <is>
          <t>2026-07</t>
        </is>
      </c>
      <c r="C218" t="n">
        <v>1</v>
      </c>
      <c r="D218" s="32" t="n">
        <v>639157270</v>
      </c>
      <c r="E218" s="32" t="n">
        <v>541576007</v>
      </c>
      <c r="F218" s="32" t="n">
        <v>47334735</v>
      </c>
    </row>
    <row r="219">
      <c r="A219" t="inlineStr">
        <is>
          <t>T103130</t>
        </is>
      </c>
      <c r="B219" t="inlineStr">
        <is>
          <t>2026-08</t>
        </is>
      </c>
      <c r="C219" t="n">
        <v>1</v>
      </c>
      <c r="D219" s="32" t="n">
        <v>299527307</v>
      </c>
      <c r="E219" s="32" t="n">
        <v>253797948</v>
      </c>
      <c r="F219" s="32" t="n">
        <v>22257249</v>
      </c>
    </row>
    <row r="220">
      <c r="A220" t="inlineStr">
        <is>
          <t>T103130</t>
        </is>
      </c>
      <c r="B220" t="inlineStr">
        <is>
          <t>2026-09</t>
        </is>
      </c>
      <c r="C220" t="n">
        <v>1</v>
      </c>
      <c r="D220" s="32" t="n">
        <v>1142464442</v>
      </c>
      <c r="E220" s="32" t="n">
        <v>968042390</v>
      </c>
      <c r="F220" s="32" t="n">
        <v>87590906</v>
      </c>
    </row>
    <row r="221">
      <c r="A221" t="inlineStr">
        <is>
          <t>T103425</t>
        </is>
      </c>
      <c r="B221" t="inlineStr">
        <is>
          <t>2024-10</t>
        </is>
      </c>
      <c r="C221" t="n">
        <v>1</v>
      </c>
      <c r="D221" s="32" t="n">
        <v>71919704</v>
      </c>
      <c r="E221" s="32" t="n">
        <v>64353526</v>
      </c>
      <c r="F221" s="32" t="n">
        <v>6089461</v>
      </c>
    </row>
    <row r="222">
      <c r="A222" t="inlineStr">
        <is>
          <t>T103425</t>
        </is>
      </c>
      <c r="B222" t="inlineStr">
        <is>
          <t>2024-11</t>
        </is>
      </c>
      <c r="C222" t="n">
        <v>1</v>
      </c>
      <c r="D222" s="32" t="n">
        <v>48925093</v>
      </c>
      <c r="E222" s="32" t="n">
        <v>43778020</v>
      </c>
      <c r="F222" s="32" t="n">
        <v>4240434</v>
      </c>
    </row>
    <row r="223">
      <c r="A223" t="inlineStr">
        <is>
          <t>T103425</t>
        </is>
      </c>
      <c r="B223" t="inlineStr">
        <is>
          <t>2024-12</t>
        </is>
      </c>
      <c r="C223" t="n">
        <v>1</v>
      </c>
      <c r="D223" s="32" t="n">
        <v>78226567</v>
      </c>
      <c r="E223" s="32" t="n">
        <v>67996296</v>
      </c>
      <c r="F223" s="32" t="n">
        <v>6422032</v>
      </c>
    </row>
    <row r="224">
      <c r="A224" t="inlineStr">
        <is>
          <t>T103425</t>
        </is>
      </c>
      <c r="B224" t="inlineStr">
        <is>
          <t>2025-01</t>
        </is>
      </c>
      <c r="C224" t="n">
        <v>1</v>
      </c>
      <c r="D224" s="32" t="n">
        <v>67076057</v>
      </c>
      <c r="E224" s="32" t="n">
        <v>60019446</v>
      </c>
      <c r="F224" s="32" t="n">
        <v>5603430</v>
      </c>
    </row>
    <row r="225">
      <c r="A225" t="inlineStr">
        <is>
          <t>T103425</t>
        </is>
      </c>
      <c r="B225" t="inlineStr">
        <is>
          <t>2025-02</t>
        </is>
      </c>
      <c r="C225" t="n">
        <v>1</v>
      </c>
      <c r="D225" s="32" t="n">
        <v>61372654</v>
      </c>
      <c r="E225" s="32" t="n">
        <v>54916059</v>
      </c>
      <c r="F225" s="32" t="n">
        <v>5272277</v>
      </c>
    </row>
    <row r="226">
      <c r="A226" t="inlineStr">
        <is>
          <t>T103425</t>
        </is>
      </c>
      <c r="B226" t="inlineStr">
        <is>
          <t>2025-03</t>
        </is>
      </c>
      <c r="C226" t="n">
        <v>1</v>
      </c>
      <c r="D226" s="32" t="n">
        <v>49516075</v>
      </c>
      <c r="E226" s="32" t="n">
        <v>44306830</v>
      </c>
      <c r="F226" s="32" t="n">
        <v>4055757</v>
      </c>
    </row>
    <row r="227">
      <c r="A227" t="inlineStr">
        <is>
          <t>T103425</t>
        </is>
      </c>
      <c r="B227" t="inlineStr">
        <is>
          <t>2025-04</t>
        </is>
      </c>
      <c r="C227" t="n">
        <v>1</v>
      </c>
      <c r="D227" s="32" t="n">
        <v>47774242</v>
      </c>
      <c r="E227" s="32" t="n">
        <v>42748242</v>
      </c>
      <c r="F227" s="32" t="n">
        <v>3976673</v>
      </c>
    </row>
    <row r="228">
      <c r="A228" t="inlineStr">
        <is>
          <t>T103425</t>
        </is>
      </c>
      <c r="B228" t="inlineStr">
        <is>
          <t>2025-05</t>
        </is>
      </c>
      <c r="C228" t="n">
        <v>0</v>
      </c>
    </row>
    <row r="229">
      <c r="A229" t="inlineStr">
        <is>
          <t>T103425</t>
        </is>
      </c>
      <c r="B229" t="inlineStr">
        <is>
          <t>2025-06</t>
        </is>
      </c>
      <c r="C229" t="n">
        <v>1</v>
      </c>
      <c r="D229" s="32" t="n">
        <v>111542612</v>
      </c>
      <c r="E229" s="32" t="n">
        <v>97927581</v>
      </c>
      <c r="F229" s="32" t="n">
        <v>9373631</v>
      </c>
    </row>
    <row r="230">
      <c r="A230" t="inlineStr">
        <is>
          <t>T103425</t>
        </is>
      </c>
      <c r="B230" t="inlineStr">
        <is>
          <t>2025-07</t>
        </is>
      </c>
      <c r="C230" t="n">
        <v>1</v>
      </c>
      <c r="D230" s="32" t="n">
        <v>39556451</v>
      </c>
      <c r="E230" s="32" t="n">
        <v>35394989</v>
      </c>
      <c r="F230" s="32" t="n">
        <v>3406638</v>
      </c>
    </row>
    <row r="231">
      <c r="A231" t="inlineStr">
        <is>
          <t>T103425</t>
        </is>
      </c>
      <c r="B231" t="inlineStr">
        <is>
          <t>2025-08</t>
        </is>
      </c>
      <c r="C231" t="n">
        <v>1</v>
      </c>
      <c r="D231" s="32" t="n">
        <v>33000587</v>
      </c>
      <c r="E231" s="32" t="n">
        <v>29528823</v>
      </c>
      <c r="F231" s="32" t="n">
        <v>2862320</v>
      </c>
    </row>
    <row r="232">
      <c r="A232" t="inlineStr">
        <is>
          <t>T103425</t>
        </is>
      </c>
      <c r="B232" t="inlineStr">
        <is>
          <t>2025-09</t>
        </is>
      </c>
      <c r="C232" t="n">
        <v>1</v>
      </c>
      <c r="D232" s="32" t="n">
        <v>30989434</v>
      </c>
      <c r="E232" s="32" t="n">
        <v>27729248</v>
      </c>
      <c r="F232" s="32" t="n">
        <v>2579375</v>
      </c>
    </row>
    <row r="233">
      <c r="A233" t="inlineStr">
        <is>
          <t>T103425</t>
        </is>
      </c>
      <c r="B233" t="inlineStr">
        <is>
          <t>2025-10</t>
        </is>
      </c>
      <c r="C233" t="n">
        <v>1</v>
      </c>
      <c r="D233" s="32" t="n">
        <v>57006917</v>
      </c>
      <c r="E233" s="32" t="n">
        <v>51009611</v>
      </c>
      <c r="F233" s="32" t="n">
        <v>4881245</v>
      </c>
    </row>
    <row r="234">
      <c r="A234" t="inlineStr">
        <is>
          <t>T103425</t>
        </is>
      </c>
      <c r="B234" t="inlineStr">
        <is>
          <t>2025-11</t>
        </is>
      </c>
      <c r="C234" t="n">
        <v>1</v>
      </c>
      <c r="D234" s="32" t="n">
        <v>54835621</v>
      </c>
      <c r="E234" s="32" t="n">
        <v>60191003</v>
      </c>
      <c r="F234" s="32" t="n">
        <v>5692166</v>
      </c>
    </row>
    <row r="235">
      <c r="A235" t="inlineStr">
        <is>
          <t>T103425</t>
        </is>
      </c>
      <c r="B235" t="inlineStr">
        <is>
          <t>2025-12</t>
        </is>
      </c>
      <c r="C235" t="n">
        <v>1</v>
      </c>
      <c r="D235" s="32" t="n">
        <v>53239160</v>
      </c>
      <c r="E235" s="32" t="n">
        <v>46735240</v>
      </c>
      <c r="F235" s="32" t="n">
        <v>4320316</v>
      </c>
    </row>
    <row r="236">
      <c r="A236" t="inlineStr">
        <is>
          <t>T103425</t>
        </is>
      </c>
      <c r="B236" t="inlineStr">
        <is>
          <t>2026-01</t>
        </is>
      </c>
      <c r="C236" t="n">
        <v>1</v>
      </c>
      <c r="D236" s="32" t="n">
        <v>101414764</v>
      </c>
      <c r="E236" s="32" t="n">
        <v>90745614</v>
      </c>
      <c r="F236" s="32" t="n">
        <v>8623334</v>
      </c>
    </row>
    <row r="237">
      <c r="A237" t="inlineStr">
        <is>
          <t>T103425</t>
        </is>
      </c>
      <c r="B237" t="inlineStr">
        <is>
          <t>2026-02</t>
        </is>
      </c>
      <c r="C237" t="n">
        <v>1</v>
      </c>
      <c r="D237" s="32" t="n">
        <v>99603523</v>
      </c>
      <c r="E237" s="32" t="n">
        <v>83846519</v>
      </c>
      <c r="F237" s="32" t="n">
        <v>7759395</v>
      </c>
    </row>
    <row r="238">
      <c r="A238" t="inlineStr">
        <is>
          <t>T103425</t>
        </is>
      </c>
      <c r="B238" t="inlineStr">
        <is>
          <t>2026-03</t>
        </is>
      </c>
      <c r="C238" t="n">
        <v>1</v>
      </c>
      <c r="D238" s="32" t="n">
        <v>108710753</v>
      </c>
      <c r="E238" s="32" t="n">
        <v>88951457</v>
      </c>
      <c r="F238" s="32" t="n">
        <v>8583540</v>
      </c>
    </row>
    <row r="239">
      <c r="A239" t="inlineStr">
        <is>
          <t>T103425</t>
        </is>
      </c>
      <c r="B239" t="inlineStr">
        <is>
          <t>2026-04</t>
        </is>
      </c>
      <c r="C239" t="n">
        <v>0</v>
      </c>
    </row>
    <row r="240">
      <c r="A240" t="inlineStr">
        <is>
          <t>T103425</t>
        </is>
      </c>
      <c r="B240" t="inlineStr">
        <is>
          <t>2026-05</t>
        </is>
      </c>
      <c r="C240" t="n">
        <v>0</v>
      </c>
    </row>
    <row r="241">
      <c r="A241" t="inlineStr">
        <is>
          <t>T103425</t>
        </is>
      </c>
      <c r="B241" t="inlineStr">
        <is>
          <t>2026-06</t>
        </is>
      </c>
      <c r="C241" t="n">
        <v>1</v>
      </c>
      <c r="D241" s="32" t="n">
        <v>78264426</v>
      </c>
      <c r="E241" s="32" t="n">
        <v>70030764</v>
      </c>
      <c r="F241" s="32" t="n">
        <v>6486919</v>
      </c>
    </row>
    <row r="242">
      <c r="A242" t="inlineStr">
        <is>
          <t>T103425</t>
        </is>
      </c>
      <c r="B242" t="inlineStr">
        <is>
          <t>2026-07</t>
        </is>
      </c>
      <c r="C242" t="n">
        <v>1</v>
      </c>
      <c r="D242" s="32" t="n">
        <v>60268815</v>
      </c>
      <c r="E242" s="32" t="n">
        <v>53928348</v>
      </c>
      <c r="F242" s="32" t="n">
        <v>5136689</v>
      </c>
    </row>
    <row r="243">
      <c r="A243" t="inlineStr">
        <is>
          <t>T103425</t>
        </is>
      </c>
      <c r="B243" t="inlineStr">
        <is>
          <t>2026-08</t>
        </is>
      </c>
      <c r="C243" t="n">
        <v>1</v>
      </c>
      <c r="D243" s="32" t="n">
        <v>91714352</v>
      </c>
      <c r="E243" s="32" t="n">
        <v>82065716</v>
      </c>
      <c r="F243" s="32" t="n">
        <v>7820192</v>
      </c>
    </row>
    <row r="244">
      <c r="A244" t="inlineStr">
        <is>
          <t>T103425</t>
        </is>
      </c>
      <c r="B244" t="inlineStr">
        <is>
          <t>2026-09</t>
        </is>
      </c>
      <c r="C244" t="n">
        <v>1</v>
      </c>
      <c r="D244" s="32" t="n">
        <v>95012269</v>
      </c>
      <c r="E244" s="32" t="n">
        <v>84508869</v>
      </c>
      <c r="F244" s="32" t="n">
        <v>8101848</v>
      </c>
    </row>
    <row r="245">
      <c r="A245" t="inlineStr">
        <is>
          <t>T103629</t>
        </is>
      </c>
      <c r="B245" t="inlineStr">
        <is>
          <t>2024-10</t>
        </is>
      </c>
      <c r="C245" t="n">
        <v>1</v>
      </c>
      <c r="D245" s="32" t="n">
        <v>135204943</v>
      </c>
      <c r="E245" s="32" t="n">
        <v>141092703</v>
      </c>
      <c r="F245" s="32" t="n">
        <v>13054509</v>
      </c>
    </row>
    <row r="246">
      <c r="A246" t="inlineStr">
        <is>
          <t>T103629</t>
        </is>
      </c>
      <c r="B246" t="inlineStr">
        <is>
          <t>2024-11</t>
        </is>
      </c>
      <c r="C246" t="n">
        <v>1</v>
      </c>
      <c r="D246" s="32" t="n">
        <v>139784358</v>
      </c>
      <c r="E246" s="32" t="n">
        <v>145871538</v>
      </c>
      <c r="F246" s="32" t="n">
        <v>13303999</v>
      </c>
    </row>
    <row r="247">
      <c r="A247" t="inlineStr">
        <is>
          <t>T103629</t>
        </is>
      </c>
      <c r="B247" t="inlineStr">
        <is>
          <t>2024-12</t>
        </is>
      </c>
      <c r="C247" t="n">
        <v>1</v>
      </c>
      <c r="D247" s="32" t="n">
        <v>189409600</v>
      </c>
      <c r="E247" s="32" t="n">
        <v>197657807</v>
      </c>
      <c r="F247" s="32" t="n">
        <v>17993668</v>
      </c>
    </row>
    <row r="248">
      <c r="A248" t="inlineStr">
        <is>
          <t>T103629</t>
        </is>
      </c>
      <c r="B248" t="inlineStr">
        <is>
          <t>2025-01</t>
        </is>
      </c>
      <c r="C248" t="n">
        <v>1</v>
      </c>
      <c r="D248" s="32" t="n">
        <v>53949516</v>
      </c>
      <c r="E248" s="32" t="n">
        <v>56298852</v>
      </c>
      <c r="F248" s="32" t="n">
        <v>5207983</v>
      </c>
    </row>
    <row r="249">
      <c r="A249" t="inlineStr">
        <is>
          <t>T103629</t>
        </is>
      </c>
      <c r="B249" t="inlineStr">
        <is>
          <t>2025-02</t>
        </is>
      </c>
      <c r="C249" t="n">
        <v>1</v>
      </c>
      <c r="D249" s="32" t="n">
        <v>162229768</v>
      </c>
      <c r="E249" s="32" t="n">
        <v>169294377</v>
      </c>
      <c r="F249" s="32" t="n">
        <v>14947581</v>
      </c>
    </row>
    <row r="250">
      <c r="A250" t="inlineStr">
        <is>
          <t>T103629</t>
        </is>
      </c>
      <c r="B250" t="inlineStr">
        <is>
          <t>2025-03</t>
        </is>
      </c>
      <c r="C250" t="n">
        <v>1</v>
      </c>
      <c r="D250" s="32" t="n">
        <v>144600399</v>
      </c>
      <c r="E250" s="32" t="n">
        <v>150897303</v>
      </c>
      <c r="F250" s="32" t="n">
        <v>13289978</v>
      </c>
    </row>
    <row r="251">
      <c r="A251" t="inlineStr">
        <is>
          <t>T103629</t>
        </is>
      </c>
      <c r="B251" t="inlineStr">
        <is>
          <t>2025-04</t>
        </is>
      </c>
      <c r="C251" t="n">
        <v>1</v>
      </c>
      <c r="D251" s="32" t="n">
        <v>257832175</v>
      </c>
      <c r="E251" s="32" t="n">
        <v>269059975</v>
      </c>
      <c r="F251" s="32" t="n">
        <v>24432952</v>
      </c>
    </row>
    <row r="252">
      <c r="A252" t="inlineStr">
        <is>
          <t>T103629</t>
        </is>
      </c>
      <c r="B252" t="inlineStr">
        <is>
          <t>2025-05</t>
        </is>
      </c>
      <c r="C252" t="n">
        <v>1</v>
      </c>
      <c r="D252" s="32" t="n">
        <v>153838756</v>
      </c>
      <c r="E252" s="32" t="n">
        <v>160537962</v>
      </c>
      <c r="F252" s="32" t="n">
        <v>14160045</v>
      </c>
    </row>
    <row r="253">
      <c r="A253" t="inlineStr">
        <is>
          <t>T103629</t>
        </is>
      </c>
      <c r="B253" t="inlineStr">
        <is>
          <t>2025-06</t>
        </is>
      </c>
      <c r="C253" t="n">
        <v>1</v>
      </c>
      <c r="D253" s="32" t="n">
        <v>90969784</v>
      </c>
      <c r="E253" s="32" t="n">
        <v>94931239</v>
      </c>
      <c r="F253" s="32" t="n">
        <v>8441798</v>
      </c>
    </row>
    <row r="254">
      <c r="A254" t="inlineStr">
        <is>
          <t>T103629</t>
        </is>
      </c>
      <c r="B254" t="inlineStr">
        <is>
          <t>2025-07</t>
        </is>
      </c>
      <c r="C254" t="n">
        <v>1</v>
      </c>
      <c r="D254" s="32" t="n">
        <v>107883462</v>
      </c>
      <c r="E254" s="32" t="n">
        <v>112581456</v>
      </c>
      <c r="F254" s="32" t="n">
        <v>10397955</v>
      </c>
    </row>
    <row r="255">
      <c r="A255" t="inlineStr">
        <is>
          <t>T103629</t>
        </is>
      </c>
      <c r="B255" t="inlineStr">
        <is>
          <t>2025-08</t>
        </is>
      </c>
      <c r="C255" t="n">
        <v>1</v>
      </c>
      <c r="D255" s="32" t="n">
        <v>26613516</v>
      </c>
      <c r="E255" s="32" t="n">
        <v>27772453</v>
      </c>
      <c r="F255" s="32" t="n">
        <v>2431972</v>
      </c>
    </row>
    <row r="256">
      <c r="A256" t="inlineStr">
        <is>
          <t>T103629</t>
        </is>
      </c>
      <c r="B256" t="inlineStr">
        <is>
          <t>2025-09</t>
        </is>
      </c>
      <c r="C256" t="n">
        <v>1</v>
      </c>
      <c r="D256" s="32" t="n">
        <v>17889049</v>
      </c>
      <c r="E256" s="32" t="n">
        <v>18668062</v>
      </c>
      <c r="F256" s="32" t="n">
        <v>1738749</v>
      </c>
    </row>
    <row r="257">
      <c r="A257" t="inlineStr">
        <is>
          <t>T103629</t>
        </is>
      </c>
      <c r="B257" t="inlineStr">
        <is>
          <t>2025-10</t>
        </is>
      </c>
      <c r="C257" t="n">
        <v>1</v>
      </c>
      <c r="D257" s="32" t="n">
        <v>43422561</v>
      </c>
      <c r="E257" s="32" t="n">
        <v>45313480</v>
      </c>
      <c r="F257" s="32" t="n">
        <v>4371468</v>
      </c>
    </row>
    <row r="258">
      <c r="A258" t="inlineStr">
        <is>
          <t>T103629</t>
        </is>
      </c>
      <c r="B258" t="inlineStr">
        <is>
          <t>2025-11</t>
        </is>
      </c>
      <c r="C258" t="n">
        <v>1</v>
      </c>
      <c r="D258" s="32" t="n">
        <v>5106087</v>
      </c>
      <c r="E258" s="32" t="n">
        <v>5328442</v>
      </c>
      <c r="F258" s="32" t="n">
        <v>531339</v>
      </c>
    </row>
    <row r="259">
      <c r="A259" t="inlineStr">
        <is>
          <t>T103629</t>
        </is>
      </c>
      <c r="B259" t="inlineStr">
        <is>
          <t>2025-12</t>
        </is>
      </c>
      <c r="C259" t="n">
        <v>0</v>
      </c>
    </row>
    <row r="260">
      <c r="A260" t="inlineStr">
        <is>
          <t>T103629</t>
        </is>
      </c>
      <c r="B260" t="inlineStr">
        <is>
          <t>2026-01</t>
        </is>
      </c>
      <c r="C260" t="n">
        <v>1</v>
      </c>
      <c r="D260" s="32" t="n">
        <v>217978797</v>
      </c>
      <c r="E260" s="32" t="n">
        <v>227471105</v>
      </c>
      <c r="F260" s="32" t="n">
        <v>20421903</v>
      </c>
    </row>
    <row r="261">
      <c r="A261" t="inlineStr">
        <is>
          <t>T103629</t>
        </is>
      </c>
      <c r="B261" t="inlineStr">
        <is>
          <t>2026-02</t>
        </is>
      </c>
      <c r="C261" t="n">
        <v>1</v>
      </c>
      <c r="D261" s="32" t="n">
        <v>310645644</v>
      </c>
      <c r="E261" s="32" t="n">
        <v>324173309</v>
      </c>
      <c r="F261" s="32" t="n">
        <v>29121908</v>
      </c>
    </row>
    <row r="262">
      <c r="A262" t="inlineStr">
        <is>
          <t>T103629</t>
        </is>
      </c>
      <c r="B262" t="inlineStr">
        <is>
          <t>2026-03</t>
        </is>
      </c>
      <c r="C262" t="n">
        <v>1</v>
      </c>
      <c r="D262" s="32" t="n">
        <v>23170540</v>
      </c>
      <c r="E262" s="32" t="n">
        <v>24179546</v>
      </c>
      <c r="F262" s="32" t="n">
        <v>2266273</v>
      </c>
    </row>
    <row r="263">
      <c r="A263" t="inlineStr">
        <is>
          <t>T103629</t>
        </is>
      </c>
      <c r="B263" t="inlineStr">
        <is>
          <t>2026-04</t>
        </is>
      </c>
      <c r="C263" t="n">
        <v>1</v>
      </c>
      <c r="D263" s="32" t="n">
        <v>136780865</v>
      </c>
      <c r="E263" s="32" t="n">
        <v>142737252</v>
      </c>
      <c r="F263" s="32" t="n">
        <v>13026730</v>
      </c>
    </row>
    <row r="264">
      <c r="A264" t="inlineStr">
        <is>
          <t>T103629</t>
        </is>
      </c>
      <c r="B264" t="inlineStr">
        <is>
          <t>2026-05</t>
        </is>
      </c>
      <c r="C264" t="n">
        <v>0</v>
      </c>
    </row>
    <row r="265">
      <c r="A265" t="inlineStr">
        <is>
          <t>T103629</t>
        </is>
      </c>
      <c r="B265" t="inlineStr">
        <is>
          <t>2026-06</t>
        </is>
      </c>
      <c r="C265" t="n">
        <v>1</v>
      </c>
      <c r="D265" s="32" t="n">
        <v>63537301</v>
      </c>
      <c r="E265" s="32" t="n">
        <v>66304156</v>
      </c>
      <c r="F265" s="32" t="n">
        <v>6013239</v>
      </c>
    </row>
    <row r="266">
      <c r="A266" t="inlineStr">
        <is>
          <t>T103629</t>
        </is>
      </c>
      <c r="B266" t="inlineStr">
        <is>
          <t>2026-07</t>
        </is>
      </c>
      <c r="C266" t="n">
        <v>1</v>
      </c>
      <c r="D266" s="32" t="n">
        <v>370016094</v>
      </c>
      <c r="E266" s="32" t="n">
        <v>386129159</v>
      </c>
      <c r="F266" s="32" t="n">
        <v>35245894</v>
      </c>
    </row>
    <row r="267">
      <c r="A267" t="inlineStr">
        <is>
          <t>T103629</t>
        </is>
      </c>
      <c r="B267" t="inlineStr">
        <is>
          <t>2026-08</t>
        </is>
      </c>
      <c r="C267" t="n">
        <v>1</v>
      </c>
      <c r="D267" s="32" t="n">
        <v>208119473</v>
      </c>
      <c r="E267" s="32" t="n">
        <v>217182437</v>
      </c>
      <c r="F267" s="32" t="n">
        <v>19071565</v>
      </c>
    </row>
    <row r="268">
      <c r="A268" t="inlineStr">
        <is>
          <t>T103629</t>
        </is>
      </c>
      <c r="B268" t="inlineStr">
        <is>
          <t>2026-09</t>
        </is>
      </c>
      <c r="C268" t="n">
        <v>1</v>
      </c>
      <c r="D268" s="32" t="n">
        <v>128715295</v>
      </c>
      <c r="E268" s="32" t="n">
        <v>134320451</v>
      </c>
      <c r="F268" s="32" t="n">
        <v>12435653</v>
      </c>
    </row>
    <row r="269">
      <c r="A269" t="inlineStr">
        <is>
          <t>T104498</t>
        </is>
      </c>
      <c r="B269" t="inlineStr">
        <is>
          <t>2024-10</t>
        </is>
      </c>
      <c r="C269" t="n">
        <v>1</v>
      </c>
      <c r="D269" s="32" t="n">
        <v>176498291</v>
      </c>
      <c r="E269" s="32" t="n">
        <v>123370972</v>
      </c>
      <c r="F269" s="32" t="n">
        <v>11143589</v>
      </c>
    </row>
    <row r="270">
      <c r="A270" t="inlineStr">
        <is>
          <t>T104498</t>
        </is>
      </c>
      <c r="B270" t="inlineStr">
        <is>
          <t>2024-11</t>
        </is>
      </c>
      <c r="C270" t="n">
        <v>1</v>
      </c>
      <c r="D270" s="32" t="n">
        <v>179957261</v>
      </c>
      <c r="E270" s="32" t="n">
        <v>125788765</v>
      </c>
      <c r="F270" s="32" t="n">
        <v>11578763</v>
      </c>
    </row>
    <row r="271">
      <c r="A271" t="inlineStr">
        <is>
          <t>T104498</t>
        </is>
      </c>
      <c r="B271" t="inlineStr">
        <is>
          <t>2024-12</t>
        </is>
      </c>
      <c r="C271" t="n">
        <v>1</v>
      </c>
      <c r="D271" s="32" t="n">
        <v>180944277</v>
      </c>
      <c r="E271" s="32" t="n">
        <v>126478682</v>
      </c>
      <c r="F271" s="32" t="n">
        <v>11332779</v>
      </c>
    </row>
    <row r="272">
      <c r="A272" t="inlineStr">
        <is>
          <t>T104498</t>
        </is>
      </c>
      <c r="B272" t="inlineStr">
        <is>
          <t>2025-01</t>
        </is>
      </c>
      <c r="C272" t="n">
        <v>1</v>
      </c>
      <c r="D272" s="32" t="n">
        <v>204058108</v>
      </c>
      <c r="E272" s="32" t="n">
        <v>142635076</v>
      </c>
      <c r="F272" s="32" t="n">
        <v>13109419</v>
      </c>
    </row>
    <row r="273">
      <c r="A273" t="inlineStr">
        <is>
          <t>T104498</t>
        </is>
      </c>
      <c r="B273" t="inlineStr">
        <is>
          <t>2025-02</t>
        </is>
      </c>
      <c r="C273" t="n">
        <v>1</v>
      </c>
      <c r="D273" s="32" t="n">
        <v>171936559</v>
      </c>
      <c r="E273" s="32" t="n">
        <v>120182356</v>
      </c>
      <c r="F273" s="32" t="n">
        <v>10985125</v>
      </c>
    </row>
    <row r="274">
      <c r="A274" t="inlineStr">
        <is>
          <t>T104498</t>
        </is>
      </c>
      <c r="B274" t="inlineStr">
        <is>
          <t>2025-03</t>
        </is>
      </c>
      <c r="C274" t="n">
        <v>0</v>
      </c>
    </row>
    <row r="275">
      <c r="A275" t="inlineStr">
        <is>
          <t>T104498</t>
        </is>
      </c>
      <c r="B275" t="inlineStr">
        <is>
          <t>2025-04</t>
        </is>
      </c>
      <c r="C275" t="n">
        <v>1</v>
      </c>
      <c r="D275" s="32" t="n">
        <v>212064559</v>
      </c>
      <c r="E275" s="32" t="n">
        <v>148231524</v>
      </c>
      <c r="F275" s="32" t="n">
        <v>13618048</v>
      </c>
    </row>
    <row r="276">
      <c r="A276" t="inlineStr">
        <is>
          <t>T104498</t>
        </is>
      </c>
      <c r="B276" t="inlineStr">
        <is>
          <t>2025-05</t>
        </is>
      </c>
      <c r="C276" t="n">
        <v>1</v>
      </c>
      <c r="D276" s="32" t="n">
        <v>252981005</v>
      </c>
      <c r="E276" s="32" t="n">
        <v>176831811</v>
      </c>
      <c r="F276" s="32" t="n">
        <v>15761558</v>
      </c>
    </row>
    <row r="277">
      <c r="A277" t="inlineStr">
        <is>
          <t>T104498</t>
        </is>
      </c>
      <c r="B277" t="inlineStr">
        <is>
          <t>2025-06</t>
        </is>
      </c>
      <c r="C277" t="n">
        <v>1</v>
      </c>
      <c r="D277" s="32" t="n">
        <v>224278310</v>
      </c>
      <c r="E277" s="32" t="n">
        <v>156768844</v>
      </c>
      <c r="F277" s="32" t="n">
        <v>13933492</v>
      </c>
    </row>
    <row r="278">
      <c r="A278" t="inlineStr">
        <is>
          <t>T104498</t>
        </is>
      </c>
      <c r="B278" t="inlineStr">
        <is>
          <t>2025-07</t>
        </is>
      </c>
      <c r="C278" t="n">
        <v>1</v>
      </c>
      <c r="D278" s="32" t="n">
        <v>180126011</v>
      </c>
      <c r="E278" s="32" t="n">
        <v>125906720</v>
      </c>
      <c r="F278" s="32" t="n">
        <v>11495507</v>
      </c>
    </row>
    <row r="279">
      <c r="A279" t="inlineStr">
        <is>
          <t>T104498</t>
        </is>
      </c>
      <c r="B279" t="inlineStr">
        <is>
          <t>2025-08</t>
        </is>
      </c>
      <c r="C279" t="n">
        <v>1</v>
      </c>
      <c r="D279" s="32" t="n">
        <v>193831197</v>
      </c>
      <c r="E279" s="32" t="n">
        <v>135486542</v>
      </c>
      <c r="F279" s="32" t="n">
        <v>12432711</v>
      </c>
    </row>
    <row r="280">
      <c r="A280" t="inlineStr">
        <is>
          <t>T104498</t>
        </is>
      </c>
      <c r="B280" t="inlineStr">
        <is>
          <t>2025-09</t>
        </is>
      </c>
      <c r="C280" t="n">
        <v>1</v>
      </c>
      <c r="D280" s="32" t="n">
        <v>182576725</v>
      </c>
      <c r="E280" s="32" t="n">
        <v>127619751</v>
      </c>
      <c r="F280" s="32" t="n">
        <v>11247125</v>
      </c>
    </row>
    <row r="281">
      <c r="A281" t="inlineStr">
        <is>
          <t>T104498</t>
        </is>
      </c>
      <c r="B281" t="inlineStr">
        <is>
          <t>2025-10</t>
        </is>
      </c>
      <c r="C281" t="n">
        <v>1</v>
      </c>
      <c r="D281" s="32" t="n">
        <v>180028164</v>
      </c>
      <c r="E281" s="32" t="n">
        <v>125838326</v>
      </c>
      <c r="F281" s="32" t="n">
        <v>11597184</v>
      </c>
    </row>
    <row r="282">
      <c r="A282" t="inlineStr">
        <is>
          <t>T104498</t>
        </is>
      </c>
      <c r="B282" t="inlineStr">
        <is>
          <t>2025-11</t>
        </is>
      </c>
      <c r="C282" t="n">
        <v>1</v>
      </c>
      <c r="D282" s="32" t="n">
        <v>187234391</v>
      </c>
      <c r="E282" s="32" t="n">
        <v>130875425</v>
      </c>
      <c r="F282" s="32" t="n">
        <v>12160337</v>
      </c>
    </row>
    <row r="283">
      <c r="A283" t="inlineStr">
        <is>
          <t>T104498</t>
        </is>
      </c>
      <c r="B283" t="inlineStr">
        <is>
          <t>2025-12</t>
        </is>
      </c>
      <c r="C283" t="n">
        <v>1</v>
      </c>
      <c r="D283" s="32" t="n">
        <v>188019767</v>
      </c>
      <c r="E283" s="32" t="n">
        <v>131424396</v>
      </c>
      <c r="F283" s="32" t="n">
        <v>11569120</v>
      </c>
    </row>
    <row r="284">
      <c r="A284" t="inlineStr">
        <is>
          <t>T104498</t>
        </is>
      </c>
      <c r="B284" t="inlineStr">
        <is>
          <t>2026-01</t>
        </is>
      </c>
      <c r="C284" t="n">
        <v>1</v>
      </c>
      <c r="D284" s="32" t="n">
        <v>192884508</v>
      </c>
      <c r="E284" s="32" t="n">
        <v>134824814</v>
      </c>
      <c r="F284" s="32" t="n">
        <v>12425294</v>
      </c>
    </row>
    <row r="285">
      <c r="A285" t="inlineStr">
        <is>
          <t>T104498</t>
        </is>
      </c>
      <c r="B285" t="inlineStr">
        <is>
          <t>2026-02</t>
        </is>
      </c>
      <c r="C285" t="n">
        <v>1</v>
      </c>
      <c r="D285" s="32" t="n">
        <v>231479059</v>
      </c>
      <c r="E285" s="32" t="n">
        <v>161802113</v>
      </c>
      <c r="F285" s="32" t="n">
        <v>14664631</v>
      </c>
    </row>
    <row r="286">
      <c r="A286" t="inlineStr">
        <is>
          <t>T104498</t>
        </is>
      </c>
      <c r="B286" t="inlineStr">
        <is>
          <t>2026-03</t>
        </is>
      </c>
      <c r="C286" t="n">
        <v>1</v>
      </c>
      <c r="D286" s="32" t="n">
        <v>223474467</v>
      </c>
      <c r="E286" s="32" t="n">
        <v>156206964</v>
      </c>
      <c r="F286" s="32" t="n">
        <v>14062918</v>
      </c>
    </row>
    <row r="287">
      <c r="A287" t="inlineStr">
        <is>
          <t>T104498</t>
        </is>
      </c>
      <c r="B287" t="inlineStr">
        <is>
          <t>2026-04</t>
        </is>
      </c>
      <c r="C287" t="n">
        <v>1</v>
      </c>
      <c r="D287" s="32" t="n">
        <v>168709277</v>
      </c>
      <c r="E287" s="32" t="n">
        <v>117926510</v>
      </c>
      <c r="F287" s="32" t="n">
        <v>10727888</v>
      </c>
    </row>
    <row r="288">
      <c r="A288" t="inlineStr">
        <is>
          <t>T104498</t>
        </is>
      </c>
      <c r="B288" t="inlineStr">
        <is>
          <t>2026-05</t>
        </is>
      </c>
      <c r="C288" t="n">
        <v>1</v>
      </c>
      <c r="D288" s="32" t="n">
        <v>186036458</v>
      </c>
      <c r="E288" s="32" t="n">
        <v>130038078</v>
      </c>
      <c r="F288" s="32" t="n">
        <v>11773096</v>
      </c>
    </row>
    <row r="289">
      <c r="A289" t="inlineStr">
        <is>
          <t>T104498</t>
        </is>
      </c>
      <c r="B289" t="inlineStr">
        <is>
          <t>2026-06</t>
        </is>
      </c>
      <c r="C289" t="n">
        <v>1</v>
      </c>
      <c r="D289" s="32" t="n">
        <v>202590386</v>
      </c>
      <c r="E289" s="32" t="n">
        <v>141609149</v>
      </c>
      <c r="F289" s="32" t="n">
        <v>12744399</v>
      </c>
    </row>
    <row r="290">
      <c r="A290" t="inlineStr">
        <is>
          <t>T104498</t>
        </is>
      </c>
      <c r="B290" t="inlineStr">
        <is>
          <t>2026-07</t>
        </is>
      </c>
      <c r="C290" t="n">
        <v>1</v>
      </c>
      <c r="D290" s="32" t="n">
        <v>172579337</v>
      </c>
      <c r="E290" s="32" t="n">
        <v>120631652</v>
      </c>
      <c r="F290" s="32" t="n">
        <v>11174548</v>
      </c>
    </row>
    <row r="291">
      <c r="A291" t="inlineStr">
        <is>
          <t>T104498</t>
        </is>
      </c>
      <c r="B291" t="inlineStr">
        <is>
          <t>2026-08</t>
        </is>
      </c>
      <c r="C291" t="n">
        <v>1</v>
      </c>
      <c r="D291" s="32" t="n">
        <v>162399765</v>
      </c>
      <c r="E291" s="32" t="n">
        <v>113516208</v>
      </c>
      <c r="F291" s="32" t="n">
        <v>10467890</v>
      </c>
    </row>
    <row r="292">
      <c r="A292" t="inlineStr">
        <is>
          <t>T104498</t>
        </is>
      </c>
      <c r="B292" t="inlineStr">
        <is>
          <t>2026-09</t>
        </is>
      </c>
      <c r="C292" t="n">
        <v>1</v>
      </c>
      <c r="D292" s="32" t="n">
        <v>178549460</v>
      </c>
      <c r="E292" s="32" t="n">
        <v>124804723</v>
      </c>
      <c r="F292" s="32" t="n">
        <v>11248160</v>
      </c>
    </row>
    <row r="293">
      <c r="A293" t="inlineStr">
        <is>
          <t>T105264</t>
        </is>
      </c>
      <c r="B293" t="inlineStr">
        <is>
          <t>2024-10</t>
        </is>
      </c>
      <c r="C293" t="n">
        <v>1</v>
      </c>
      <c r="D293" s="32" t="n">
        <v>19197301</v>
      </c>
      <c r="E293" s="32" t="n">
        <v>11130961</v>
      </c>
      <c r="F293" s="32" t="n">
        <v>1185497</v>
      </c>
    </row>
    <row r="294">
      <c r="A294" t="inlineStr">
        <is>
          <t>T105264</t>
        </is>
      </c>
      <c r="B294" t="inlineStr">
        <is>
          <t>2024-11</t>
        </is>
      </c>
      <c r="C294" t="n">
        <v>1</v>
      </c>
      <c r="D294" s="32" t="n">
        <v>20717781</v>
      </c>
      <c r="E294" s="32" t="n">
        <v>12321915</v>
      </c>
      <c r="F294" s="32" t="n">
        <v>1187733</v>
      </c>
    </row>
    <row r="295">
      <c r="A295" t="inlineStr">
        <is>
          <t>T105264</t>
        </is>
      </c>
      <c r="B295" t="inlineStr">
        <is>
          <t>2024-12</t>
        </is>
      </c>
      <c r="C295" t="n">
        <v>1</v>
      </c>
      <c r="D295" s="32" t="n">
        <v>18319941</v>
      </c>
      <c r="E295" s="32" t="n">
        <v>10748554</v>
      </c>
      <c r="F295" s="32" t="n">
        <v>1106674</v>
      </c>
    </row>
    <row r="296">
      <c r="A296" t="inlineStr">
        <is>
          <t>T105264</t>
        </is>
      </c>
      <c r="B296" t="inlineStr">
        <is>
          <t>2025-01</t>
        </is>
      </c>
      <c r="C296" t="n">
        <v>1</v>
      </c>
      <c r="D296" s="32" t="n">
        <v>21945901</v>
      </c>
      <c r="E296" s="32" t="n">
        <v>12618533</v>
      </c>
      <c r="F296" s="32" t="n">
        <v>1312211</v>
      </c>
    </row>
    <row r="297">
      <c r="A297" t="inlineStr">
        <is>
          <t>T105264</t>
        </is>
      </c>
      <c r="B297" t="inlineStr">
        <is>
          <t>2025-02</t>
        </is>
      </c>
      <c r="C297" t="n">
        <v>1</v>
      </c>
      <c r="D297" s="32" t="n">
        <v>29252717</v>
      </c>
      <c r="E297" s="32" t="n">
        <v>17303741</v>
      </c>
      <c r="F297" s="32" t="n">
        <v>1732376</v>
      </c>
    </row>
    <row r="298">
      <c r="A298" t="inlineStr">
        <is>
          <t>T105264</t>
        </is>
      </c>
      <c r="B298" t="inlineStr">
        <is>
          <t>2025-03</t>
        </is>
      </c>
      <c r="C298" t="n">
        <v>1</v>
      </c>
      <c r="D298" s="32" t="n">
        <v>40519831</v>
      </c>
      <c r="E298" s="32" t="n">
        <v>24204419</v>
      </c>
      <c r="F298" s="32" t="n">
        <v>2435833</v>
      </c>
    </row>
    <row r="299">
      <c r="A299" t="inlineStr">
        <is>
          <t>T105264</t>
        </is>
      </c>
      <c r="B299" t="inlineStr">
        <is>
          <t>2025-04</t>
        </is>
      </c>
      <c r="C299" t="n">
        <v>1</v>
      </c>
      <c r="D299" s="32" t="n">
        <v>33493757</v>
      </c>
      <c r="E299" s="32" t="n">
        <v>18712350</v>
      </c>
      <c r="F299" s="32" t="n">
        <v>1964144</v>
      </c>
    </row>
    <row r="300">
      <c r="A300" t="inlineStr">
        <is>
          <t>T105264</t>
        </is>
      </c>
      <c r="B300" t="inlineStr">
        <is>
          <t>2025-05</t>
        </is>
      </c>
      <c r="C300" t="n">
        <v>1</v>
      </c>
      <c r="D300" s="32" t="n">
        <v>22522061</v>
      </c>
      <c r="E300" s="32" t="n">
        <v>13866283</v>
      </c>
      <c r="F300" s="32" t="n">
        <v>1408175</v>
      </c>
    </row>
    <row r="301">
      <c r="A301" t="inlineStr">
        <is>
          <t>T105264</t>
        </is>
      </c>
      <c r="B301" t="inlineStr">
        <is>
          <t>2025-06</t>
        </is>
      </c>
      <c r="C301" t="n">
        <v>1</v>
      </c>
      <c r="D301" s="32" t="n">
        <v>35592531</v>
      </c>
      <c r="E301" s="32" t="n">
        <v>20730554</v>
      </c>
      <c r="F301" s="32" t="n">
        <v>2091884</v>
      </c>
    </row>
    <row r="302">
      <c r="A302" t="inlineStr">
        <is>
          <t>T105264</t>
        </is>
      </c>
      <c r="B302" t="inlineStr">
        <is>
          <t>2025-07</t>
        </is>
      </c>
      <c r="C302" t="n">
        <v>0</v>
      </c>
    </row>
    <row r="303">
      <c r="A303" t="inlineStr">
        <is>
          <t>T105264</t>
        </is>
      </c>
      <c r="B303" t="inlineStr">
        <is>
          <t>2025-08</t>
        </is>
      </c>
      <c r="C303" t="n">
        <v>1</v>
      </c>
      <c r="D303" s="32" t="n">
        <v>28302854</v>
      </c>
      <c r="E303" s="32" t="n">
        <v>16299060</v>
      </c>
      <c r="F303" s="32" t="n">
        <v>1715073</v>
      </c>
    </row>
    <row r="304">
      <c r="A304" t="inlineStr">
        <is>
          <t>T105264</t>
        </is>
      </c>
      <c r="B304" t="inlineStr">
        <is>
          <t>2025-09</t>
        </is>
      </c>
      <c r="C304" t="n">
        <v>1</v>
      </c>
      <c r="D304" s="32" t="n">
        <v>23413506</v>
      </c>
      <c r="E304" s="32" t="n">
        <v>11491456</v>
      </c>
      <c r="F304" s="32" t="n">
        <v>1154986</v>
      </c>
    </row>
    <row r="305">
      <c r="A305" t="inlineStr">
        <is>
          <t>T105264</t>
        </is>
      </c>
      <c r="B305" t="inlineStr">
        <is>
          <t>2025-10</t>
        </is>
      </c>
      <c r="C305" t="n">
        <v>1</v>
      </c>
      <c r="D305" s="32" t="n">
        <v>23730598</v>
      </c>
      <c r="E305" s="32" t="n">
        <v>15198297</v>
      </c>
      <c r="F305" s="32" t="n">
        <v>1543527</v>
      </c>
    </row>
    <row r="306">
      <c r="A306" t="inlineStr">
        <is>
          <t>T105264</t>
        </is>
      </c>
      <c r="B306" t="inlineStr">
        <is>
          <t>2025-11</t>
        </is>
      </c>
      <c r="C306" t="n">
        <v>1</v>
      </c>
      <c r="D306" s="32" t="n">
        <v>22043486</v>
      </c>
      <c r="E306" s="32" t="n">
        <v>11430944</v>
      </c>
      <c r="F306" s="32" t="n">
        <v>1181924</v>
      </c>
    </row>
    <row r="307">
      <c r="A307" t="inlineStr">
        <is>
          <t>T105264</t>
        </is>
      </c>
      <c r="B307" t="inlineStr">
        <is>
          <t>2025-12</t>
        </is>
      </c>
      <c r="C307" t="n">
        <v>1</v>
      </c>
      <c r="D307" s="32" t="n">
        <v>29901388</v>
      </c>
      <c r="E307" s="32" t="n">
        <v>17368507</v>
      </c>
      <c r="F307" s="32" t="n">
        <v>1757135</v>
      </c>
    </row>
    <row r="308">
      <c r="A308" t="inlineStr">
        <is>
          <t>T105264</t>
        </is>
      </c>
      <c r="B308" t="inlineStr">
        <is>
          <t>2026-01</t>
        </is>
      </c>
      <c r="C308" t="n">
        <v>1</v>
      </c>
      <c r="D308" s="32" t="n">
        <v>39920291</v>
      </c>
      <c r="E308" s="32" t="n">
        <v>23119243</v>
      </c>
      <c r="F308" s="32" t="n">
        <v>2344299</v>
      </c>
    </row>
    <row r="309">
      <c r="A309" t="inlineStr">
        <is>
          <t>T105264</t>
        </is>
      </c>
      <c r="B309" t="inlineStr">
        <is>
          <t>2026-02</t>
        </is>
      </c>
      <c r="C309" t="n">
        <v>1</v>
      </c>
      <c r="D309" s="32" t="n">
        <v>38173303</v>
      </c>
      <c r="E309" s="32" t="n">
        <v>19287845</v>
      </c>
      <c r="F309" s="32" t="n">
        <v>1852367</v>
      </c>
    </row>
    <row r="310">
      <c r="A310" t="inlineStr">
        <is>
          <t>T105264</t>
        </is>
      </c>
      <c r="B310" t="inlineStr">
        <is>
          <t>2026-03</t>
        </is>
      </c>
      <c r="C310" t="n">
        <v>1</v>
      </c>
      <c r="D310" s="32" t="n">
        <v>39640869</v>
      </c>
      <c r="E310" s="32" t="n">
        <v>27744600</v>
      </c>
      <c r="F310" s="32" t="n">
        <v>2645548</v>
      </c>
    </row>
    <row r="311">
      <c r="A311" t="inlineStr">
        <is>
          <t>T105264</t>
        </is>
      </c>
      <c r="B311" t="inlineStr">
        <is>
          <t>2026-04</t>
        </is>
      </c>
      <c r="C311" t="n">
        <v>1</v>
      </c>
      <c r="D311" s="32" t="n">
        <v>26196234</v>
      </c>
      <c r="E311" s="32" t="n">
        <v>18805008</v>
      </c>
      <c r="F311" s="32" t="n">
        <v>1862856</v>
      </c>
    </row>
    <row r="312">
      <c r="A312" t="inlineStr">
        <is>
          <t>T105264</t>
        </is>
      </c>
      <c r="B312" t="inlineStr">
        <is>
          <t>2026-05</t>
        </is>
      </c>
      <c r="C312" t="n">
        <v>1</v>
      </c>
      <c r="D312" s="32" t="n">
        <v>20584767</v>
      </c>
      <c r="E312" s="32" t="n">
        <v>14080553</v>
      </c>
      <c r="F312" s="32" t="n">
        <v>1398116</v>
      </c>
    </row>
    <row r="313">
      <c r="A313" t="inlineStr">
        <is>
          <t>T105264</t>
        </is>
      </c>
      <c r="B313" t="inlineStr">
        <is>
          <t>2026-06</t>
        </is>
      </c>
      <c r="C313" t="n">
        <v>1</v>
      </c>
      <c r="D313" s="32" t="n">
        <v>27878103</v>
      </c>
      <c r="E313" s="32" t="n">
        <v>19239475</v>
      </c>
      <c r="F313" s="32" t="n">
        <v>1906930</v>
      </c>
    </row>
    <row r="314">
      <c r="A314" t="inlineStr">
        <is>
          <t>T105264</t>
        </is>
      </c>
      <c r="B314" t="inlineStr">
        <is>
          <t>2026-07</t>
        </is>
      </c>
      <c r="C314" t="n">
        <v>1</v>
      </c>
      <c r="D314" s="32" t="n">
        <v>21180373</v>
      </c>
      <c r="E314" s="32" t="n">
        <v>15118905</v>
      </c>
      <c r="F314" s="32" t="n">
        <v>1545109</v>
      </c>
    </row>
    <row r="315">
      <c r="A315" t="inlineStr">
        <is>
          <t>T105264</t>
        </is>
      </c>
      <c r="B315" t="inlineStr">
        <is>
          <t>2026-08</t>
        </is>
      </c>
      <c r="C315" t="n">
        <v>1</v>
      </c>
      <c r="D315" s="32" t="n">
        <v>27933744</v>
      </c>
      <c r="E315" s="32" t="n">
        <v>20059302</v>
      </c>
      <c r="F315" s="32" t="n">
        <v>1968578</v>
      </c>
    </row>
    <row r="316">
      <c r="A316" t="inlineStr">
        <is>
          <t>T105264</t>
        </is>
      </c>
      <c r="B316" t="inlineStr">
        <is>
          <t>2026-09</t>
        </is>
      </c>
      <c r="C316" t="n">
        <v>1</v>
      </c>
      <c r="D316" s="32" t="n">
        <v>30015760</v>
      </c>
      <c r="E316" s="32" t="n">
        <v>21365733</v>
      </c>
      <c r="F316" s="32" t="n">
        <v>2143381</v>
      </c>
    </row>
    <row r="317">
      <c r="A317" t="inlineStr">
        <is>
          <t>T106240</t>
        </is>
      </c>
      <c r="B317" t="inlineStr">
        <is>
          <t>2024-10</t>
        </is>
      </c>
      <c r="C317" t="n">
        <v>1</v>
      </c>
      <c r="D317" s="32" t="n">
        <v>4097984</v>
      </c>
      <c r="E317" s="32" t="n">
        <v>47881703</v>
      </c>
      <c r="F317" s="32" t="n">
        <v>4586631</v>
      </c>
    </row>
    <row r="318">
      <c r="A318" t="inlineStr">
        <is>
          <t>T106240</t>
        </is>
      </c>
      <c r="B318" t="inlineStr">
        <is>
          <t>2024-11</t>
        </is>
      </c>
      <c r="C318" t="n">
        <v>1</v>
      </c>
      <c r="D318" s="32" t="n">
        <v>3690537</v>
      </c>
      <c r="E318" s="32" t="n">
        <v>43121017</v>
      </c>
      <c r="F318" s="32" t="n">
        <v>4242081</v>
      </c>
    </row>
    <row r="319">
      <c r="A319" t="inlineStr">
        <is>
          <t>T106240</t>
        </is>
      </c>
      <c r="B319" t="inlineStr">
        <is>
          <t>2024-12</t>
        </is>
      </c>
      <c r="C319" t="n">
        <v>1</v>
      </c>
      <c r="D319" s="32" t="n">
        <v>6121895</v>
      </c>
      <c r="E319" s="32" t="n">
        <v>71529510</v>
      </c>
      <c r="F319" s="32" t="n">
        <v>6795002</v>
      </c>
    </row>
    <row r="320">
      <c r="A320" t="inlineStr">
        <is>
          <t>T106240</t>
        </is>
      </c>
      <c r="B320" t="inlineStr">
        <is>
          <t>2025-01</t>
        </is>
      </c>
      <c r="C320" t="n">
        <v>1</v>
      </c>
      <c r="D320" s="32" t="n">
        <v>5899563</v>
      </c>
      <c r="E320" s="32" t="n">
        <v>68931731</v>
      </c>
      <c r="F320" s="32" t="n">
        <v>6693698</v>
      </c>
    </row>
    <row r="321">
      <c r="A321" t="inlineStr">
        <is>
          <t>T106240</t>
        </is>
      </c>
      <c r="B321" t="inlineStr">
        <is>
          <t>2025-02</t>
        </is>
      </c>
      <c r="C321" t="n">
        <v>1</v>
      </c>
      <c r="D321" s="32" t="n">
        <v>5668237</v>
      </c>
      <c r="E321" s="32" t="n">
        <v>66205174</v>
      </c>
      <c r="F321" s="32" t="n">
        <v>6270880</v>
      </c>
    </row>
    <row r="322">
      <c r="A322" t="inlineStr">
        <is>
          <t>T106240</t>
        </is>
      </c>
      <c r="B322" t="inlineStr">
        <is>
          <t>2025-03</t>
        </is>
      </c>
      <c r="C322" t="n">
        <v>1</v>
      </c>
      <c r="D322" s="32" t="n">
        <v>6505901</v>
      </c>
      <c r="E322" s="32" t="n">
        <v>75943150</v>
      </c>
      <c r="F322" s="32" t="n">
        <v>7147901</v>
      </c>
    </row>
    <row r="323">
      <c r="A323" t="inlineStr">
        <is>
          <t>T106240</t>
        </is>
      </c>
      <c r="B323" t="inlineStr">
        <is>
          <t>2025-04</t>
        </is>
      </c>
      <c r="C323" t="n">
        <v>1</v>
      </c>
      <c r="D323" s="32" t="n">
        <v>6820128</v>
      </c>
      <c r="E323" s="32" t="n">
        <v>79687816</v>
      </c>
      <c r="F323" s="32" t="n">
        <v>7791080</v>
      </c>
    </row>
    <row r="324">
      <c r="A324" t="inlineStr">
        <is>
          <t>T106240</t>
        </is>
      </c>
      <c r="B324" t="inlineStr">
        <is>
          <t>2025-05</t>
        </is>
      </c>
      <c r="C324" t="n">
        <v>1</v>
      </c>
      <c r="D324" s="32" t="n">
        <v>6887850</v>
      </c>
      <c r="E324" s="32" t="n">
        <v>80479090</v>
      </c>
      <c r="F324" s="32" t="n">
        <v>7786044</v>
      </c>
    </row>
    <row r="325">
      <c r="A325" t="inlineStr">
        <is>
          <t>T106240</t>
        </is>
      </c>
      <c r="B325" t="inlineStr">
        <is>
          <t>2025-06</t>
        </is>
      </c>
      <c r="C325" t="n">
        <v>1</v>
      </c>
      <c r="D325" s="32" t="n">
        <v>5992300</v>
      </c>
      <c r="E325" s="32" t="n">
        <v>70015293</v>
      </c>
      <c r="F325" s="32" t="n">
        <v>6580809</v>
      </c>
    </row>
    <row r="326">
      <c r="A326" t="inlineStr">
        <is>
          <t>T106240</t>
        </is>
      </c>
      <c r="B326" t="inlineStr">
        <is>
          <t>2025-07</t>
        </is>
      </c>
      <c r="C326" t="n">
        <v>1</v>
      </c>
      <c r="D326" s="32" t="n">
        <v>4492882</v>
      </c>
      <c r="E326" s="32" t="n">
        <v>52495774</v>
      </c>
      <c r="F326" s="32" t="n">
        <v>5182134</v>
      </c>
    </row>
    <row r="327">
      <c r="A327" t="inlineStr">
        <is>
          <t>T106240</t>
        </is>
      </c>
      <c r="B327" t="inlineStr">
        <is>
          <t>2025-08</t>
        </is>
      </c>
      <c r="C327" t="n">
        <v>1</v>
      </c>
      <c r="D327" s="32" t="n">
        <v>4923239</v>
      </c>
      <c r="E327" s="32" t="n">
        <v>57524166</v>
      </c>
      <c r="F327" s="32" t="n">
        <v>5560716</v>
      </c>
    </row>
    <row r="328">
      <c r="A328" t="inlineStr">
        <is>
          <t>T106240</t>
        </is>
      </c>
      <c r="B328" t="inlineStr">
        <is>
          <t>2025-09</t>
        </is>
      </c>
      <c r="C328" t="n">
        <v>1</v>
      </c>
      <c r="D328" s="32" t="n">
        <v>4272156</v>
      </c>
      <c r="E328" s="32" t="n">
        <v>49916774</v>
      </c>
      <c r="F328" s="32" t="n">
        <v>4857796</v>
      </c>
    </row>
    <row r="329">
      <c r="A329" t="inlineStr">
        <is>
          <t>T106240</t>
        </is>
      </c>
      <c r="B329" t="inlineStr">
        <is>
          <t>2025-10</t>
        </is>
      </c>
      <c r="C329" t="n">
        <v>1</v>
      </c>
      <c r="D329" s="32" t="n">
        <v>4055368</v>
      </c>
      <c r="E329" s="32" t="n">
        <v>47383772</v>
      </c>
      <c r="F329" s="32" t="n">
        <v>4700914</v>
      </c>
    </row>
    <row r="330">
      <c r="A330" t="inlineStr">
        <is>
          <t>T106240</t>
        </is>
      </c>
      <c r="B330" t="inlineStr">
        <is>
          <t>2025-11</t>
        </is>
      </c>
      <c r="C330" t="n">
        <v>1</v>
      </c>
      <c r="D330" s="32" t="n">
        <v>4309758</v>
      </c>
      <c r="E330" s="32" t="n">
        <v>50356124</v>
      </c>
      <c r="F330" s="32" t="n">
        <v>4816431</v>
      </c>
    </row>
    <row r="331">
      <c r="A331" t="inlineStr">
        <is>
          <t>T106240</t>
        </is>
      </c>
      <c r="B331" t="inlineStr">
        <is>
          <t>2025-12</t>
        </is>
      </c>
      <c r="C331" t="n">
        <v>1</v>
      </c>
      <c r="D331" s="32" t="n">
        <v>4043573</v>
      </c>
      <c r="E331" s="32" t="n">
        <v>47245962</v>
      </c>
      <c r="F331" s="32" t="n">
        <v>4592826</v>
      </c>
    </row>
    <row r="332">
      <c r="A332" t="inlineStr">
        <is>
          <t>T106240</t>
        </is>
      </c>
      <c r="B332" t="inlineStr">
        <is>
          <t>2026-01</t>
        </is>
      </c>
      <c r="C332" t="n">
        <v>1</v>
      </c>
      <c r="D332" s="32" t="n">
        <v>8171959</v>
      </c>
      <c r="E332" s="32" t="n">
        <v>95482887</v>
      </c>
      <c r="F332" s="32" t="n">
        <v>9155769</v>
      </c>
    </row>
    <row r="333">
      <c r="A333" t="inlineStr">
        <is>
          <t>T106240</t>
        </is>
      </c>
      <c r="B333" t="inlineStr">
        <is>
          <t>2026-02</t>
        </is>
      </c>
      <c r="C333" t="n">
        <v>1</v>
      </c>
      <c r="D333" s="32" t="n">
        <v>5728486</v>
      </c>
      <c r="E333" s="32" t="n">
        <v>66932832</v>
      </c>
      <c r="F333" s="32" t="n">
        <v>6238111</v>
      </c>
    </row>
    <row r="334">
      <c r="A334" t="inlineStr">
        <is>
          <t>T106240</t>
        </is>
      </c>
      <c r="B334" t="inlineStr">
        <is>
          <t>2026-03</t>
        </is>
      </c>
      <c r="C334" t="n">
        <v>1</v>
      </c>
      <c r="D334" s="32" t="n">
        <v>5609891</v>
      </c>
      <c r="E334" s="32" t="n">
        <v>65547153</v>
      </c>
      <c r="F334" s="32" t="n">
        <v>6577210</v>
      </c>
    </row>
    <row r="335">
      <c r="A335" t="inlineStr">
        <is>
          <t>T106240</t>
        </is>
      </c>
      <c r="B335" t="inlineStr">
        <is>
          <t>2026-04</t>
        </is>
      </c>
      <c r="C335" t="n">
        <v>1</v>
      </c>
      <c r="D335" s="32" t="n">
        <v>5324704</v>
      </c>
      <c r="E335" s="32" t="n">
        <v>62214962</v>
      </c>
      <c r="F335" s="32" t="n">
        <v>6286414</v>
      </c>
    </row>
    <row r="336">
      <c r="A336" t="inlineStr">
        <is>
          <t>T106240</t>
        </is>
      </c>
      <c r="B336" t="inlineStr">
        <is>
          <t>2026-05</t>
        </is>
      </c>
      <c r="C336" t="n">
        <v>1</v>
      </c>
      <c r="D336" s="32" t="n">
        <v>5931807</v>
      </c>
      <c r="E336" s="32" t="n">
        <v>69308483</v>
      </c>
      <c r="F336" s="32" t="n">
        <v>6700305</v>
      </c>
    </row>
    <row r="337">
      <c r="A337" t="inlineStr">
        <is>
          <t>T106240</t>
        </is>
      </c>
      <c r="B337" t="inlineStr">
        <is>
          <t>2026-06</t>
        </is>
      </c>
      <c r="C337" t="n">
        <v>1</v>
      </c>
      <c r="D337" s="32" t="n">
        <v>6828505</v>
      </c>
      <c r="E337" s="32" t="n">
        <v>79785686</v>
      </c>
      <c r="F337" s="32" t="n">
        <v>8114706</v>
      </c>
    </row>
    <row r="338">
      <c r="A338" t="inlineStr">
        <is>
          <t>T106240</t>
        </is>
      </c>
      <c r="B338" t="inlineStr">
        <is>
          <t>2026-07</t>
        </is>
      </c>
      <c r="C338" t="n">
        <v>1</v>
      </c>
      <c r="D338" s="32" t="n">
        <v>5335921</v>
      </c>
      <c r="E338" s="32" t="n">
        <v>62346029</v>
      </c>
      <c r="F338" s="32" t="n">
        <v>6143741</v>
      </c>
    </row>
    <row r="339">
      <c r="A339" t="inlineStr">
        <is>
          <t>T106240</t>
        </is>
      </c>
      <c r="B339" t="inlineStr">
        <is>
          <t>2026-08</t>
        </is>
      </c>
      <c r="C339" t="n">
        <v>1</v>
      </c>
      <c r="D339" s="32" t="n">
        <v>3149775</v>
      </c>
      <c r="E339" s="32" t="n">
        <v>36802630</v>
      </c>
      <c r="F339" s="32" t="n">
        <v>3497291</v>
      </c>
    </row>
    <row r="340">
      <c r="A340" t="inlineStr">
        <is>
          <t>T106240</t>
        </is>
      </c>
      <c r="B340" t="inlineStr">
        <is>
          <t>2026-09</t>
        </is>
      </c>
      <c r="C340" t="n">
        <v>1</v>
      </c>
      <c r="D340" s="32" t="n">
        <v>5231614</v>
      </c>
      <c r="E340" s="32" t="n">
        <v>61127279</v>
      </c>
      <c r="F340" s="32" t="n">
        <v>5968190</v>
      </c>
    </row>
    <row r="341">
      <c r="A341" t="inlineStr">
        <is>
          <t>T106372</t>
        </is>
      </c>
      <c r="B341" t="inlineStr">
        <is>
          <t>2024-10</t>
        </is>
      </c>
      <c r="C341" t="n">
        <v>1</v>
      </c>
      <c r="D341" s="32" t="n">
        <v>269425</v>
      </c>
      <c r="E341" s="32" t="n">
        <v>161655</v>
      </c>
      <c r="F341" s="32" t="n">
        <v>0</v>
      </c>
    </row>
    <row r="342">
      <c r="A342" t="inlineStr">
        <is>
          <t>T106372</t>
        </is>
      </c>
      <c r="B342" t="inlineStr">
        <is>
          <t>2024-11</t>
        </is>
      </c>
      <c r="C342" t="n">
        <v>1</v>
      </c>
      <c r="D342" s="32" t="n">
        <v>236127</v>
      </c>
      <c r="E342" s="32" t="n">
        <v>141676</v>
      </c>
      <c r="F342" s="32" t="n">
        <v>0</v>
      </c>
    </row>
    <row r="343">
      <c r="A343" t="inlineStr">
        <is>
          <t>T106372</t>
        </is>
      </c>
      <c r="B343" t="inlineStr">
        <is>
          <t>2024-12</t>
        </is>
      </c>
      <c r="C343" t="n">
        <v>1</v>
      </c>
      <c r="D343" s="32" t="n">
        <v>310040</v>
      </c>
      <c r="E343" s="32" t="n">
        <v>186024</v>
      </c>
      <c r="F343" s="32" t="n">
        <v>0</v>
      </c>
    </row>
    <row r="344">
      <c r="A344" t="inlineStr">
        <is>
          <t>T106372</t>
        </is>
      </c>
      <c r="B344" t="inlineStr">
        <is>
          <t>2025-01</t>
        </is>
      </c>
      <c r="C344" t="n">
        <v>1</v>
      </c>
      <c r="D344" s="32" t="n">
        <v>158400</v>
      </c>
      <c r="E344" s="32" t="n">
        <v>95040</v>
      </c>
      <c r="F344" s="32" t="n">
        <v>0</v>
      </c>
    </row>
    <row r="345">
      <c r="A345" t="inlineStr">
        <is>
          <t>T106372</t>
        </is>
      </c>
      <c r="B345" t="inlineStr">
        <is>
          <t>2025-02</t>
        </is>
      </c>
      <c r="C345" t="n">
        <v>1</v>
      </c>
      <c r="D345" s="32" t="n">
        <v>790152</v>
      </c>
      <c r="E345" s="32" t="n">
        <v>474091</v>
      </c>
      <c r="F345" s="32" t="n">
        <v>0</v>
      </c>
    </row>
    <row r="346">
      <c r="A346" t="inlineStr">
        <is>
          <t>T106372</t>
        </is>
      </c>
      <c r="B346" t="inlineStr">
        <is>
          <t>2025-03</t>
        </is>
      </c>
      <c r="C346" t="n">
        <v>1</v>
      </c>
      <c r="D346" s="32" t="n">
        <v>394740</v>
      </c>
      <c r="E346" s="32" t="n">
        <v>236844</v>
      </c>
      <c r="F346" s="32" t="n">
        <v>0</v>
      </c>
    </row>
    <row r="347">
      <c r="A347" t="inlineStr">
        <is>
          <t>T106372</t>
        </is>
      </c>
      <c r="B347" t="inlineStr">
        <is>
          <t>2025-04</t>
        </is>
      </c>
      <c r="C347" t="n">
        <v>1</v>
      </c>
      <c r="D347" s="32" t="n">
        <v>531119</v>
      </c>
      <c r="E347" s="32" t="n">
        <v>318672</v>
      </c>
      <c r="F347" s="32" t="n">
        <v>0</v>
      </c>
    </row>
    <row r="348">
      <c r="A348" t="inlineStr">
        <is>
          <t>T106372</t>
        </is>
      </c>
      <c r="B348" t="inlineStr">
        <is>
          <t>2025-05</t>
        </is>
      </c>
      <c r="C348" t="n">
        <v>1</v>
      </c>
      <c r="D348" s="32" t="n">
        <v>597307</v>
      </c>
      <c r="E348" s="32" t="n">
        <v>358384</v>
      </c>
      <c r="F348" s="32" t="n">
        <v>0</v>
      </c>
    </row>
    <row r="349">
      <c r="A349" t="inlineStr">
        <is>
          <t>T106372</t>
        </is>
      </c>
      <c r="B349" t="inlineStr">
        <is>
          <t>2025-06</t>
        </is>
      </c>
      <c r="C349" t="n">
        <v>1</v>
      </c>
      <c r="D349" s="32" t="n">
        <v>866973</v>
      </c>
      <c r="E349" s="32" t="n">
        <v>520184</v>
      </c>
      <c r="F349" s="32" t="n">
        <v>0</v>
      </c>
    </row>
    <row r="350">
      <c r="A350" t="inlineStr">
        <is>
          <t>T106372</t>
        </is>
      </c>
      <c r="B350" t="inlineStr">
        <is>
          <t>2025-07</t>
        </is>
      </c>
      <c r="C350" t="n">
        <v>1</v>
      </c>
      <c r="D350" s="32" t="n">
        <v>835322</v>
      </c>
      <c r="E350" s="32" t="n">
        <v>501193</v>
      </c>
      <c r="F350" s="32" t="n">
        <v>0</v>
      </c>
    </row>
    <row r="351">
      <c r="A351" t="inlineStr">
        <is>
          <t>T106372</t>
        </is>
      </c>
      <c r="B351" t="inlineStr">
        <is>
          <t>2025-08</t>
        </is>
      </c>
      <c r="C351" t="n">
        <v>1</v>
      </c>
      <c r="D351" s="32" t="n">
        <v>298041</v>
      </c>
      <c r="E351" s="32" t="n">
        <v>178825</v>
      </c>
      <c r="F351" s="32" t="n">
        <v>0</v>
      </c>
    </row>
    <row r="352">
      <c r="A352" t="inlineStr">
        <is>
          <t>T106372</t>
        </is>
      </c>
      <c r="B352" t="inlineStr">
        <is>
          <t>2025-09</t>
        </is>
      </c>
      <c r="C352" t="n">
        <v>1</v>
      </c>
      <c r="D352" s="32" t="n">
        <v>128611</v>
      </c>
      <c r="E352" s="32" t="n">
        <v>77167</v>
      </c>
      <c r="F352" s="32" t="n">
        <v>0</v>
      </c>
    </row>
    <row r="353">
      <c r="A353" t="inlineStr">
        <is>
          <t>T106372</t>
        </is>
      </c>
      <c r="B353" t="inlineStr">
        <is>
          <t>2025-10</t>
        </is>
      </c>
      <c r="C353" t="n">
        <v>1</v>
      </c>
      <c r="D353" s="32" t="n">
        <v>304493</v>
      </c>
      <c r="E353" s="32" t="n">
        <v>182696</v>
      </c>
      <c r="F353" s="32" t="n">
        <v>0</v>
      </c>
    </row>
    <row r="354">
      <c r="A354" t="inlineStr">
        <is>
          <t>T106372</t>
        </is>
      </c>
      <c r="B354" t="inlineStr">
        <is>
          <t>2025-11</t>
        </is>
      </c>
      <c r="C354" t="n">
        <v>1</v>
      </c>
      <c r="D354" s="32" t="n">
        <v>867394</v>
      </c>
      <c r="E354" s="32" t="n">
        <v>520436</v>
      </c>
      <c r="F354" s="32" t="n">
        <v>0</v>
      </c>
    </row>
    <row r="355">
      <c r="A355" t="inlineStr">
        <is>
          <t>T106372</t>
        </is>
      </c>
      <c r="B355" t="inlineStr">
        <is>
          <t>2025-12</t>
        </is>
      </c>
      <c r="C355" t="n">
        <v>1</v>
      </c>
      <c r="D355" s="32" t="n">
        <v>52178237</v>
      </c>
      <c r="E355" s="32" t="n">
        <v>43416674</v>
      </c>
      <c r="F355" s="32" t="n">
        <v>3800669</v>
      </c>
    </row>
    <row r="356">
      <c r="A356" t="inlineStr">
        <is>
          <t>T106372</t>
        </is>
      </c>
      <c r="B356" t="inlineStr">
        <is>
          <t>2026-01</t>
        </is>
      </c>
      <c r="C356" t="n">
        <v>1</v>
      </c>
      <c r="D356" s="32" t="n">
        <v>147138</v>
      </c>
      <c r="E356" s="32" t="n">
        <v>88283</v>
      </c>
      <c r="F356" s="32" t="n">
        <v>0</v>
      </c>
    </row>
    <row r="357">
      <c r="A357" t="inlineStr">
        <is>
          <t>T106372</t>
        </is>
      </c>
      <c r="B357" t="inlineStr">
        <is>
          <t>2026-02</t>
        </is>
      </c>
      <c r="C357" t="n">
        <v>1</v>
      </c>
      <c r="D357" s="32" t="n">
        <v>401228</v>
      </c>
      <c r="E357" s="32" t="n">
        <v>240737</v>
      </c>
      <c r="F357" s="32" t="n">
        <v>0</v>
      </c>
    </row>
    <row r="358">
      <c r="A358" t="inlineStr">
        <is>
          <t>T106372</t>
        </is>
      </c>
      <c r="B358" t="inlineStr">
        <is>
          <t>2026-03</t>
        </is>
      </c>
      <c r="C358" t="n">
        <v>1</v>
      </c>
      <c r="D358" s="32" t="n">
        <v>606863</v>
      </c>
      <c r="E358" s="32" t="n">
        <v>364118</v>
      </c>
      <c r="F358" s="32" t="n">
        <v>0</v>
      </c>
    </row>
    <row r="359">
      <c r="A359" t="inlineStr">
        <is>
          <t>T106372</t>
        </is>
      </c>
      <c r="B359" t="inlineStr">
        <is>
          <t>2026-04</t>
        </is>
      </c>
      <c r="C359" t="n">
        <v>1</v>
      </c>
      <c r="D359" s="32" t="n">
        <v>503789</v>
      </c>
      <c r="E359" s="32" t="n">
        <v>302273</v>
      </c>
      <c r="F359" s="32" t="n">
        <v>0</v>
      </c>
    </row>
    <row r="360">
      <c r="A360" t="inlineStr">
        <is>
          <t>T106372</t>
        </is>
      </c>
      <c r="B360" t="inlineStr">
        <is>
          <t>2026-05</t>
        </is>
      </c>
      <c r="C360" t="n">
        <v>1</v>
      </c>
      <c r="D360" s="32" t="n">
        <v>721592</v>
      </c>
      <c r="E360" s="32" t="n">
        <v>432955</v>
      </c>
      <c r="F360" s="32" t="n">
        <v>0</v>
      </c>
    </row>
    <row r="361">
      <c r="A361" t="inlineStr">
        <is>
          <t>T106372</t>
        </is>
      </c>
      <c r="B361" t="inlineStr">
        <is>
          <t>2026-06</t>
        </is>
      </c>
      <c r="C361" t="n">
        <v>1</v>
      </c>
      <c r="D361" s="32" t="n">
        <v>270401</v>
      </c>
      <c r="E361" s="32" t="n">
        <v>162240</v>
      </c>
      <c r="F361" s="32" t="n">
        <v>0</v>
      </c>
    </row>
    <row r="362">
      <c r="A362" t="inlineStr">
        <is>
          <t>T106372</t>
        </is>
      </c>
      <c r="B362" t="inlineStr">
        <is>
          <t>2026-07</t>
        </is>
      </c>
      <c r="C362" t="n">
        <v>1</v>
      </c>
      <c r="D362" s="32" t="n">
        <v>429151</v>
      </c>
      <c r="E362" s="32" t="n">
        <v>257491</v>
      </c>
      <c r="F362" s="32" t="n">
        <v>0</v>
      </c>
    </row>
    <row r="363">
      <c r="A363" t="inlineStr">
        <is>
          <t>T106372</t>
        </is>
      </c>
      <c r="B363" t="inlineStr">
        <is>
          <t>2026-08</t>
        </is>
      </c>
      <c r="C363" t="n">
        <v>1</v>
      </c>
      <c r="D363" s="32" t="n">
        <v>589290</v>
      </c>
      <c r="E363" s="32" t="n">
        <v>353574</v>
      </c>
      <c r="F363" s="32" t="n">
        <v>0</v>
      </c>
    </row>
    <row r="364">
      <c r="A364" t="inlineStr">
        <is>
          <t>T106372</t>
        </is>
      </c>
      <c r="B364" t="inlineStr">
        <is>
          <t>2026-09</t>
        </is>
      </c>
      <c r="C364" t="n">
        <v>1</v>
      </c>
      <c r="D364" s="32" t="n">
        <v>343200</v>
      </c>
      <c r="E364" s="32" t="n">
        <v>205920</v>
      </c>
      <c r="F364" s="32" t="n">
        <v>0</v>
      </c>
    </row>
    <row r="365">
      <c r="A365" t="inlineStr">
        <is>
          <t>T106477</t>
        </is>
      </c>
      <c r="B365" t="inlineStr">
        <is>
          <t>2024-10</t>
        </is>
      </c>
      <c r="C365" t="n">
        <v>1</v>
      </c>
      <c r="D365" s="32" t="n">
        <v>1001267319</v>
      </c>
      <c r="E365" s="32" t="n">
        <v>1090121021</v>
      </c>
      <c r="F365" s="32" t="n">
        <v>98693005</v>
      </c>
    </row>
    <row r="366">
      <c r="A366" t="inlineStr">
        <is>
          <t>T106477</t>
        </is>
      </c>
      <c r="B366" t="inlineStr">
        <is>
          <t>2024-11</t>
        </is>
      </c>
      <c r="C366" t="n">
        <v>1</v>
      </c>
      <c r="D366" s="32" t="n">
        <v>808091804</v>
      </c>
      <c r="E366" s="32" t="n">
        <v>879802872</v>
      </c>
      <c r="F366" s="32" t="n">
        <v>83234741</v>
      </c>
    </row>
    <row r="367">
      <c r="A367" t="inlineStr">
        <is>
          <t>T106477</t>
        </is>
      </c>
      <c r="B367" t="inlineStr">
        <is>
          <t>2024-12</t>
        </is>
      </c>
      <c r="C367" t="n">
        <v>1</v>
      </c>
      <c r="D367" s="32" t="n">
        <v>862785724</v>
      </c>
      <c r="E367" s="32" t="n">
        <v>931690049</v>
      </c>
      <c r="F367" s="32" t="n">
        <v>88232166</v>
      </c>
    </row>
    <row r="368">
      <c r="A368" t="inlineStr">
        <is>
          <t>T106477</t>
        </is>
      </c>
      <c r="B368" t="inlineStr">
        <is>
          <t>2025-01</t>
        </is>
      </c>
      <c r="C368" t="n">
        <v>1</v>
      </c>
      <c r="D368" s="32" t="n">
        <v>1272737480</v>
      </c>
      <c r="E368" s="32" t="n">
        <v>1378220929</v>
      </c>
      <c r="F368" s="32" t="n">
        <v>126597973</v>
      </c>
    </row>
    <row r="369">
      <c r="A369" t="inlineStr">
        <is>
          <t>T106477</t>
        </is>
      </c>
      <c r="B369" t="inlineStr">
        <is>
          <t>2025-02</t>
        </is>
      </c>
      <c r="C369" t="n">
        <v>1</v>
      </c>
      <c r="D369" s="32" t="n">
        <v>1380453900</v>
      </c>
      <c r="E369" s="32" t="n">
        <v>1502859868</v>
      </c>
      <c r="F369" s="32" t="n">
        <v>138589343</v>
      </c>
    </row>
    <row r="370">
      <c r="A370" t="inlineStr">
        <is>
          <t>T106477</t>
        </is>
      </c>
      <c r="B370" t="inlineStr">
        <is>
          <t>2025-03</t>
        </is>
      </c>
      <c r="C370" t="n">
        <v>1</v>
      </c>
      <c r="D370" s="32" t="n">
        <v>1481521249</v>
      </c>
      <c r="E370" s="32" t="n">
        <v>1612841898</v>
      </c>
      <c r="F370" s="32" t="n">
        <v>154142127</v>
      </c>
    </row>
    <row r="371">
      <c r="A371" t="inlineStr">
        <is>
          <t>T106477</t>
        </is>
      </c>
      <c r="B371" t="inlineStr">
        <is>
          <t>2025-04</t>
        </is>
      </c>
      <c r="C371" t="n">
        <v>1</v>
      </c>
      <c r="D371" s="32" t="n">
        <v>1528825142</v>
      </c>
      <c r="E371" s="32" t="n">
        <v>1648108932</v>
      </c>
      <c r="F371" s="32" t="n">
        <v>158331945</v>
      </c>
    </row>
    <row r="372">
      <c r="A372" t="inlineStr">
        <is>
          <t>T106477</t>
        </is>
      </c>
      <c r="B372" t="inlineStr">
        <is>
          <t>2025-05</t>
        </is>
      </c>
      <c r="C372" t="n">
        <v>1</v>
      </c>
      <c r="D372" s="32" t="n">
        <v>1219748410</v>
      </c>
      <c r="E372" s="32" t="n">
        <v>1314592989</v>
      </c>
      <c r="F372" s="32" t="n">
        <v>122682617</v>
      </c>
    </row>
    <row r="373">
      <c r="A373" t="inlineStr">
        <is>
          <t>T106477</t>
        </is>
      </c>
      <c r="B373" t="inlineStr">
        <is>
          <t>2025-06</t>
        </is>
      </c>
      <c r="C373" t="n">
        <v>1</v>
      </c>
      <c r="D373" s="32" t="n">
        <v>911674037</v>
      </c>
      <c r="E373" s="32" t="n">
        <v>991547196</v>
      </c>
      <c r="F373" s="32" t="n">
        <v>90320556</v>
      </c>
    </row>
    <row r="374">
      <c r="A374" t="inlineStr">
        <is>
          <t>T106477</t>
        </is>
      </c>
      <c r="B374" t="inlineStr">
        <is>
          <t>2025-07</t>
        </is>
      </c>
      <c r="C374" t="n">
        <v>1</v>
      </c>
      <c r="D374" s="32" t="n">
        <v>1145981523</v>
      </c>
      <c r="E374" s="32" t="n">
        <v>1236312458</v>
      </c>
      <c r="F374" s="32" t="n">
        <v>113201923</v>
      </c>
    </row>
    <row r="375">
      <c r="A375" t="inlineStr">
        <is>
          <t>T106477</t>
        </is>
      </c>
      <c r="B375" t="inlineStr">
        <is>
          <t>2025-08</t>
        </is>
      </c>
      <c r="C375" t="n">
        <v>1</v>
      </c>
      <c r="D375" s="32" t="n">
        <v>665551468</v>
      </c>
      <c r="E375" s="32" t="n">
        <v>721044316</v>
      </c>
      <c r="F375" s="32" t="n">
        <v>65986680</v>
      </c>
    </row>
    <row r="376">
      <c r="A376" t="inlineStr">
        <is>
          <t>T106477</t>
        </is>
      </c>
      <c r="B376" t="inlineStr">
        <is>
          <t>2025-09</t>
        </is>
      </c>
      <c r="C376" t="n">
        <v>1</v>
      </c>
      <c r="D376" s="32" t="n">
        <v>729294162</v>
      </c>
      <c r="E376" s="32" t="n">
        <v>793728812</v>
      </c>
      <c r="F376" s="32" t="n">
        <v>76079927</v>
      </c>
    </row>
    <row r="377">
      <c r="A377" t="inlineStr">
        <is>
          <t>T106477</t>
        </is>
      </c>
      <c r="B377" t="inlineStr">
        <is>
          <t>2025-10</t>
        </is>
      </c>
      <c r="C377" t="n">
        <v>1</v>
      </c>
      <c r="D377" s="32" t="n">
        <v>1015734424</v>
      </c>
      <c r="E377" s="32" t="n">
        <v>1101161552</v>
      </c>
      <c r="F377" s="32" t="n">
        <v>100886291</v>
      </c>
    </row>
    <row r="378">
      <c r="A378" t="inlineStr">
        <is>
          <t>T106477</t>
        </is>
      </c>
      <c r="B378" t="inlineStr">
        <is>
          <t>2025-11</t>
        </is>
      </c>
      <c r="C378" t="n">
        <v>1</v>
      </c>
      <c r="D378" s="32" t="n">
        <v>742329535</v>
      </c>
      <c r="E378" s="32" t="n">
        <v>806748520</v>
      </c>
      <c r="F378" s="32" t="n">
        <v>75162914</v>
      </c>
    </row>
    <row r="379">
      <c r="A379" t="inlineStr">
        <is>
          <t>T106477</t>
        </is>
      </c>
      <c r="B379" t="inlineStr">
        <is>
          <t>2025-12</t>
        </is>
      </c>
      <c r="C379" t="n">
        <v>1</v>
      </c>
      <c r="D379" s="32" t="n">
        <v>1273601847</v>
      </c>
      <c r="E379" s="32" t="n">
        <v>1378996364</v>
      </c>
      <c r="F379" s="32" t="n">
        <v>129733968</v>
      </c>
    </row>
    <row r="380">
      <c r="A380" t="inlineStr">
        <is>
          <t>T106477</t>
        </is>
      </c>
      <c r="B380" t="inlineStr">
        <is>
          <t>2026-01</t>
        </is>
      </c>
      <c r="C380" t="n">
        <v>1</v>
      </c>
      <c r="D380" s="32" t="n">
        <v>921040672</v>
      </c>
      <c r="E380" s="32" t="n">
        <v>1002774962</v>
      </c>
      <c r="F380" s="32" t="n">
        <v>96530362</v>
      </c>
    </row>
    <row r="381">
      <c r="A381" t="inlineStr">
        <is>
          <t>T106477</t>
        </is>
      </c>
      <c r="B381" t="inlineStr">
        <is>
          <t>2026-02</t>
        </is>
      </c>
      <c r="C381" t="n">
        <v>1</v>
      </c>
      <c r="D381" s="32" t="n">
        <v>984058637</v>
      </c>
      <c r="E381" s="32" t="n">
        <v>1071385220</v>
      </c>
      <c r="F381" s="32" t="n">
        <v>101548906</v>
      </c>
    </row>
    <row r="382">
      <c r="A382" t="inlineStr">
        <is>
          <t>T106477</t>
        </is>
      </c>
      <c r="B382" t="inlineStr">
        <is>
          <t>2026-03</t>
        </is>
      </c>
      <c r="C382" t="n">
        <v>1</v>
      </c>
      <c r="D382" s="32" t="n">
        <v>1202925924</v>
      </c>
      <c r="E382" s="32" t="n">
        <v>1309191031</v>
      </c>
      <c r="F382" s="32" t="n">
        <v>121657718</v>
      </c>
    </row>
    <row r="383">
      <c r="A383" t="inlineStr">
        <is>
          <t>T106477</t>
        </is>
      </c>
      <c r="B383" t="inlineStr">
        <is>
          <t>2026-04</t>
        </is>
      </c>
      <c r="C383" t="n">
        <v>1</v>
      </c>
      <c r="D383" s="32" t="n">
        <v>1078028192</v>
      </c>
      <c r="E383" s="32" t="n">
        <v>1165337891</v>
      </c>
      <c r="F383" s="32" t="n">
        <v>109198684</v>
      </c>
    </row>
    <row r="384">
      <c r="A384" t="inlineStr">
        <is>
          <t>T106477</t>
        </is>
      </c>
      <c r="B384" t="inlineStr">
        <is>
          <t>2026-05</t>
        </is>
      </c>
      <c r="C384" t="n">
        <v>1</v>
      </c>
      <c r="D384" s="32" t="n">
        <v>1001037082</v>
      </c>
      <c r="E384" s="32" t="n">
        <v>1089830286</v>
      </c>
      <c r="F384" s="32" t="n">
        <v>99736930</v>
      </c>
    </row>
    <row r="385">
      <c r="A385" t="inlineStr">
        <is>
          <t>T106477</t>
        </is>
      </c>
      <c r="B385" t="inlineStr">
        <is>
          <t>2026-06</t>
        </is>
      </c>
      <c r="C385" t="n">
        <v>1</v>
      </c>
      <c r="D385" s="32" t="n">
        <v>1106731038</v>
      </c>
      <c r="E385" s="32" t="n">
        <v>1204919030</v>
      </c>
      <c r="F385" s="32" t="n">
        <v>112813361</v>
      </c>
    </row>
    <row r="386">
      <c r="A386" t="inlineStr">
        <is>
          <t>T106477</t>
        </is>
      </c>
      <c r="B386" t="inlineStr">
        <is>
          <t>2026-07</t>
        </is>
      </c>
      <c r="C386" t="n">
        <v>1</v>
      </c>
      <c r="D386" s="32" t="n">
        <v>1195893189</v>
      </c>
      <c r="E386" s="32" t="n">
        <v>1296663046</v>
      </c>
      <c r="F386" s="32" t="n">
        <v>121608982</v>
      </c>
    </row>
    <row r="387">
      <c r="A387" t="inlineStr">
        <is>
          <t>T106477</t>
        </is>
      </c>
      <c r="B387" t="inlineStr">
        <is>
          <t>2026-08</t>
        </is>
      </c>
      <c r="C387" t="n">
        <v>1</v>
      </c>
      <c r="D387" s="32" t="n">
        <v>1012747934</v>
      </c>
      <c r="E387" s="32" t="n">
        <v>1095834207</v>
      </c>
      <c r="F387" s="32" t="n">
        <v>103582177</v>
      </c>
    </row>
    <row r="388">
      <c r="A388" t="inlineStr">
        <is>
          <t>T106477</t>
        </is>
      </c>
      <c r="B388" t="inlineStr">
        <is>
          <t>2026-09</t>
        </is>
      </c>
      <c r="C388" t="n">
        <v>1</v>
      </c>
      <c r="D388" s="32" t="n">
        <v>933743289</v>
      </c>
      <c r="E388" s="32" t="n">
        <v>1016346012</v>
      </c>
      <c r="F388" s="32" t="n">
        <v>95721139</v>
      </c>
    </row>
    <row r="389">
      <c r="A389" t="inlineStr">
        <is>
          <t>T106987</t>
        </is>
      </c>
      <c r="B389" t="inlineStr">
        <is>
          <t>2024-10</t>
        </is>
      </c>
      <c r="C389" t="n">
        <v>1</v>
      </c>
      <c r="D389" s="32" t="n">
        <v>178506525</v>
      </c>
      <c r="E389" s="32" t="n">
        <v>143062991</v>
      </c>
      <c r="F389" s="32" t="n">
        <v>13072071</v>
      </c>
    </row>
    <row r="390">
      <c r="A390" t="inlineStr">
        <is>
          <t>T106987</t>
        </is>
      </c>
      <c r="B390" t="inlineStr">
        <is>
          <t>2024-11</t>
        </is>
      </c>
      <c r="C390" t="n">
        <v>1</v>
      </c>
      <c r="D390" s="32" t="n">
        <v>314844280</v>
      </c>
      <c r="E390" s="32" t="n">
        <v>252330073</v>
      </c>
      <c r="F390" s="32" t="n">
        <v>23773439</v>
      </c>
    </row>
    <row r="391">
      <c r="A391" t="inlineStr">
        <is>
          <t>T106987</t>
        </is>
      </c>
      <c r="B391" t="inlineStr">
        <is>
          <t>2024-12</t>
        </is>
      </c>
      <c r="C391" t="n">
        <v>1</v>
      </c>
      <c r="D391" s="32" t="n">
        <v>174859523</v>
      </c>
      <c r="E391" s="32" t="n">
        <v>140140123</v>
      </c>
      <c r="F391" s="32" t="n">
        <v>12737533</v>
      </c>
    </row>
    <row r="392">
      <c r="A392" t="inlineStr">
        <is>
          <t>T106987</t>
        </is>
      </c>
      <c r="B392" t="inlineStr">
        <is>
          <t>2025-01</t>
        </is>
      </c>
      <c r="C392" t="n">
        <v>1</v>
      </c>
      <c r="D392" s="32" t="n">
        <v>287807370</v>
      </c>
      <c r="E392" s="32" t="n">
        <v>230661502</v>
      </c>
      <c r="F392" s="32" t="n">
        <v>21306478</v>
      </c>
    </row>
    <row r="393">
      <c r="A393" t="inlineStr">
        <is>
          <t>T106987</t>
        </is>
      </c>
      <c r="B393" t="inlineStr">
        <is>
          <t>2025-02</t>
        </is>
      </c>
      <c r="C393" t="n">
        <v>1</v>
      </c>
      <c r="D393" s="32" t="n">
        <v>219486091</v>
      </c>
      <c r="E393" s="32" t="n">
        <v>175905820</v>
      </c>
      <c r="F393" s="32" t="n">
        <v>16001155</v>
      </c>
    </row>
    <row r="394">
      <c r="A394" t="inlineStr">
        <is>
          <t>T106987</t>
        </is>
      </c>
      <c r="B394" t="inlineStr">
        <is>
          <t>2025-03</t>
        </is>
      </c>
      <c r="C394" t="n">
        <v>1</v>
      </c>
      <c r="D394" s="32" t="n">
        <v>292582041</v>
      </c>
      <c r="E394" s="32" t="n">
        <v>234488134</v>
      </c>
      <c r="F394" s="32" t="n">
        <v>22247850</v>
      </c>
    </row>
    <row r="395">
      <c r="A395" t="inlineStr">
        <is>
          <t>T106987</t>
        </is>
      </c>
      <c r="B395" t="inlineStr">
        <is>
          <t>2025-04</t>
        </is>
      </c>
      <c r="C395" t="n">
        <v>1</v>
      </c>
      <c r="D395" s="32" t="n">
        <v>238030747</v>
      </c>
      <c r="E395" s="32" t="n">
        <v>190768324</v>
      </c>
      <c r="F395" s="32" t="n">
        <v>17750891</v>
      </c>
    </row>
    <row r="396">
      <c r="A396" t="inlineStr">
        <is>
          <t>T106987</t>
        </is>
      </c>
      <c r="B396" t="inlineStr">
        <is>
          <t>2025-05</t>
        </is>
      </c>
      <c r="C396" t="n">
        <v>1</v>
      </c>
      <c r="D396" s="32" t="n">
        <v>205560770</v>
      </c>
      <c r="E396" s="32" t="n">
        <v>164745455</v>
      </c>
      <c r="F396" s="32" t="n">
        <v>15157123</v>
      </c>
    </row>
    <row r="397">
      <c r="A397" t="inlineStr">
        <is>
          <t>T106987</t>
        </is>
      </c>
      <c r="B397" t="inlineStr">
        <is>
          <t>2025-06</t>
        </is>
      </c>
      <c r="C397" t="n">
        <v>1</v>
      </c>
      <c r="D397" s="32" t="n">
        <v>170406230</v>
      </c>
      <c r="E397" s="32" t="n">
        <v>136571058</v>
      </c>
      <c r="F397" s="32" t="n">
        <v>12407014</v>
      </c>
    </row>
    <row r="398">
      <c r="A398" t="inlineStr">
        <is>
          <t>T106987</t>
        </is>
      </c>
      <c r="B398" t="inlineStr">
        <is>
          <t>2025-07</t>
        </is>
      </c>
      <c r="C398" t="n">
        <v>1</v>
      </c>
      <c r="D398" s="32" t="n">
        <v>161362836</v>
      </c>
      <c r="E398" s="32" t="n">
        <v>129323283</v>
      </c>
      <c r="F398" s="32" t="n">
        <v>11928733</v>
      </c>
    </row>
    <row r="399">
      <c r="A399" t="inlineStr">
        <is>
          <t>T106987</t>
        </is>
      </c>
      <c r="B399" t="inlineStr">
        <is>
          <t>2025-08</t>
        </is>
      </c>
      <c r="C399" t="n">
        <v>1</v>
      </c>
      <c r="D399" s="32" t="n">
        <v>247442116</v>
      </c>
      <c r="E399" s="32" t="n">
        <v>198311010</v>
      </c>
      <c r="F399" s="32" t="n">
        <v>17658527</v>
      </c>
    </row>
    <row r="400">
      <c r="A400" t="inlineStr">
        <is>
          <t>T106987</t>
        </is>
      </c>
      <c r="B400" t="inlineStr">
        <is>
          <t>2025-09</t>
        </is>
      </c>
      <c r="C400" t="n">
        <v>1</v>
      </c>
      <c r="D400" s="32" t="n">
        <v>283393207</v>
      </c>
      <c r="E400" s="32" t="n">
        <v>227123798</v>
      </c>
      <c r="F400" s="32" t="n">
        <v>21248639</v>
      </c>
    </row>
    <row r="401">
      <c r="A401" t="inlineStr">
        <is>
          <t>T106987</t>
        </is>
      </c>
      <c r="B401" t="inlineStr">
        <is>
          <t>2025-10</t>
        </is>
      </c>
      <c r="C401" t="n">
        <v>1</v>
      </c>
      <c r="D401" s="32" t="n">
        <v>179455840</v>
      </c>
      <c r="E401" s="32" t="n">
        <v>143823814</v>
      </c>
      <c r="F401" s="32" t="n">
        <v>13124812</v>
      </c>
    </row>
    <row r="402">
      <c r="A402" t="inlineStr">
        <is>
          <t>T106987</t>
        </is>
      </c>
      <c r="B402" t="inlineStr">
        <is>
          <t>2025-11</t>
        </is>
      </c>
      <c r="C402" t="n">
        <v>1</v>
      </c>
      <c r="D402" s="32" t="n">
        <v>228999114</v>
      </c>
      <c r="E402" s="32" t="n">
        <v>183529976</v>
      </c>
      <c r="F402" s="32" t="n">
        <v>17071351</v>
      </c>
    </row>
    <row r="403">
      <c r="A403" t="inlineStr">
        <is>
          <t>T106987</t>
        </is>
      </c>
      <c r="B403" t="inlineStr">
        <is>
          <t>2025-12</t>
        </is>
      </c>
      <c r="C403" t="n">
        <v>1</v>
      </c>
      <c r="D403" s="32" t="n">
        <v>203040249</v>
      </c>
      <c r="E403" s="32" t="n">
        <v>162725398</v>
      </c>
      <c r="F403" s="32" t="n">
        <v>14748251</v>
      </c>
    </row>
    <row r="404">
      <c r="A404" t="inlineStr">
        <is>
          <t>T106987</t>
        </is>
      </c>
      <c r="B404" t="inlineStr">
        <is>
          <t>2026-01</t>
        </is>
      </c>
      <c r="C404" t="n">
        <v>1</v>
      </c>
      <c r="D404" s="32" t="n">
        <v>178291806</v>
      </c>
      <c r="E404" s="32" t="n">
        <v>142890906</v>
      </c>
      <c r="F404" s="32" t="n">
        <v>13236585</v>
      </c>
    </row>
    <row r="405">
      <c r="A405" t="inlineStr">
        <is>
          <t>T106987</t>
        </is>
      </c>
      <c r="B405" t="inlineStr">
        <is>
          <t>2026-02</t>
        </is>
      </c>
      <c r="C405" t="n">
        <v>1</v>
      </c>
      <c r="D405" s="32" t="n">
        <v>297418162</v>
      </c>
      <c r="E405" s="32" t="n">
        <v>238364015</v>
      </c>
      <c r="F405" s="32" t="n">
        <v>21470864</v>
      </c>
    </row>
    <row r="406">
      <c r="A406" t="inlineStr">
        <is>
          <t>T106987</t>
        </is>
      </c>
      <c r="B406" t="inlineStr">
        <is>
          <t>2026-03</t>
        </is>
      </c>
      <c r="C406" t="n">
        <v>1</v>
      </c>
      <c r="D406" s="32" t="n">
        <v>267784531</v>
      </c>
      <c r="E406" s="32" t="n">
        <v>214614318</v>
      </c>
      <c r="F406" s="32" t="n">
        <v>19811758</v>
      </c>
    </row>
    <row r="407">
      <c r="A407" t="inlineStr">
        <is>
          <t>T106987</t>
        </is>
      </c>
      <c r="B407" t="inlineStr">
        <is>
          <t>2026-04</t>
        </is>
      </c>
      <c r="C407" t="n">
        <v>1</v>
      </c>
      <c r="D407" s="32" t="n">
        <v>180365421</v>
      </c>
      <c r="E407" s="32" t="n">
        <v>144552793</v>
      </c>
      <c r="F407" s="32" t="n">
        <v>13092281</v>
      </c>
    </row>
    <row r="408">
      <c r="A408" t="inlineStr">
        <is>
          <t>T106987</t>
        </is>
      </c>
      <c r="B408" t="inlineStr">
        <is>
          <t>2026-05</t>
        </is>
      </c>
      <c r="C408" t="n">
        <v>0</v>
      </c>
    </row>
    <row r="409">
      <c r="A409" t="inlineStr">
        <is>
          <t>T106987</t>
        </is>
      </c>
      <c r="B409" t="inlineStr">
        <is>
          <t>2026-06</t>
        </is>
      </c>
      <c r="C409" t="n">
        <v>0</v>
      </c>
    </row>
    <row r="410">
      <c r="A410" t="inlineStr">
        <is>
          <t>T106987</t>
        </is>
      </c>
      <c r="B410" t="inlineStr">
        <is>
          <t>2026-07</t>
        </is>
      </c>
      <c r="C410" t="n">
        <v>0</v>
      </c>
    </row>
    <row r="411">
      <c r="A411" t="inlineStr">
        <is>
          <t>T106987</t>
        </is>
      </c>
      <c r="B411" t="inlineStr">
        <is>
          <t>2026-08</t>
        </is>
      </c>
      <c r="C411" t="n">
        <v>0</v>
      </c>
    </row>
    <row r="412">
      <c r="A412" t="inlineStr">
        <is>
          <t>T106987</t>
        </is>
      </c>
      <c r="B412" t="inlineStr">
        <is>
          <t>2026-09</t>
        </is>
      </c>
      <c r="C412" t="n">
        <v>1</v>
      </c>
      <c r="D412" s="32" t="n">
        <v>211278720</v>
      </c>
      <c r="E412" s="32" t="n">
        <v>169328071</v>
      </c>
      <c r="F412" s="32" t="n">
        <v>15519457</v>
      </c>
    </row>
    <row r="413">
      <c r="A413" t="inlineStr">
        <is>
          <t>T107258</t>
        </is>
      </c>
      <c r="B413" t="inlineStr">
        <is>
          <t>2024-10</t>
        </is>
      </c>
      <c r="C413" t="n">
        <v>1</v>
      </c>
      <c r="D413" s="32" t="n">
        <v>47352005</v>
      </c>
      <c r="E413" s="32" t="n">
        <v>87601209</v>
      </c>
      <c r="F413" s="32" t="n">
        <v>8076275</v>
      </c>
    </row>
    <row r="414">
      <c r="A414" t="inlineStr">
        <is>
          <t>T107258</t>
        </is>
      </c>
      <c r="B414" t="inlineStr">
        <is>
          <t>2024-11</t>
        </is>
      </c>
      <c r="C414" t="n">
        <v>1</v>
      </c>
      <c r="D414" s="32" t="n">
        <v>72926065</v>
      </c>
      <c r="E414" s="32" t="n">
        <v>134913221</v>
      </c>
      <c r="F414" s="32" t="n">
        <v>12591690</v>
      </c>
    </row>
    <row r="415">
      <c r="A415" t="inlineStr">
        <is>
          <t>T107258</t>
        </is>
      </c>
      <c r="B415" t="inlineStr">
        <is>
          <t>2024-12</t>
        </is>
      </c>
      <c r="C415" t="n">
        <v>1</v>
      </c>
      <c r="D415" s="32" t="n">
        <v>63847550</v>
      </c>
      <c r="E415" s="32" t="n">
        <v>118117967</v>
      </c>
      <c r="F415" s="32" t="n">
        <v>11048063</v>
      </c>
    </row>
    <row r="416">
      <c r="A416" t="inlineStr">
        <is>
          <t>T107258</t>
        </is>
      </c>
      <c r="B416" t="inlineStr">
        <is>
          <t>2025-01</t>
        </is>
      </c>
      <c r="C416" t="n">
        <v>1</v>
      </c>
      <c r="D416" s="32" t="n">
        <v>76838841</v>
      </c>
      <c r="E416" s="32" t="n">
        <v>142151855</v>
      </c>
      <c r="F416" s="32" t="n">
        <v>13341449</v>
      </c>
    </row>
    <row r="417">
      <c r="A417" t="inlineStr">
        <is>
          <t>T107258</t>
        </is>
      </c>
      <c r="B417" t="inlineStr">
        <is>
          <t>2025-02</t>
        </is>
      </c>
      <c r="C417" t="n">
        <v>1</v>
      </c>
      <c r="D417" s="32" t="n">
        <v>64213411</v>
      </c>
      <c r="E417" s="32" t="n">
        <v>118794810</v>
      </c>
      <c r="F417" s="32" t="n">
        <v>10638515</v>
      </c>
    </row>
    <row r="418">
      <c r="A418" t="inlineStr">
        <is>
          <t>T107258</t>
        </is>
      </c>
      <c r="B418" t="inlineStr">
        <is>
          <t>2025-03</t>
        </is>
      </c>
      <c r="C418" t="n">
        <v>1</v>
      </c>
      <c r="D418" s="32" t="n">
        <v>78148213</v>
      </c>
      <c r="E418" s="32" t="n">
        <v>144574193</v>
      </c>
      <c r="F418" s="32" t="n">
        <v>13111886</v>
      </c>
    </row>
    <row r="419">
      <c r="A419" t="inlineStr">
        <is>
          <t>T107258</t>
        </is>
      </c>
      <c r="B419" t="inlineStr">
        <is>
          <t>2025-04</t>
        </is>
      </c>
      <c r="C419" t="n">
        <v>1</v>
      </c>
      <c r="D419" s="32" t="n">
        <v>96372226</v>
      </c>
      <c r="E419" s="32" t="n">
        <v>178288619</v>
      </c>
      <c r="F419" s="32" t="n">
        <v>16662772</v>
      </c>
    </row>
    <row r="420">
      <c r="A420" t="inlineStr">
        <is>
          <t>T107258</t>
        </is>
      </c>
      <c r="B420" t="inlineStr">
        <is>
          <t>2025-05</t>
        </is>
      </c>
      <c r="C420" t="n">
        <v>1</v>
      </c>
      <c r="D420" s="32" t="n">
        <v>88398525</v>
      </c>
      <c r="E420" s="32" t="n">
        <v>163537271</v>
      </c>
      <c r="F420" s="32" t="n">
        <v>15144008</v>
      </c>
    </row>
    <row r="421">
      <c r="A421" t="inlineStr">
        <is>
          <t>T107258</t>
        </is>
      </c>
      <c r="B421" t="inlineStr">
        <is>
          <t>2025-06</t>
        </is>
      </c>
      <c r="C421" t="n">
        <v>1</v>
      </c>
      <c r="D421" s="32" t="n">
        <v>95909350</v>
      </c>
      <c r="E421" s="32" t="n">
        <v>177432298</v>
      </c>
      <c r="F421" s="32" t="n">
        <v>16528152</v>
      </c>
    </row>
    <row r="422">
      <c r="A422" t="inlineStr">
        <is>
          <t>T107258</t>
        </is>
      </c>
      <c r="B422" t="inlineStr">
        <is>
          <t>2025-07</t>
        </is>
      </c>
      <c r="C422" t="n">
        <v>1</v>
      </c>
      <c r="D422" s="32" t="n">
        <v>60322707</v>
      </c>
      <c r="E422" s="32" t="n">
        <v>111597007</v>
      </c>
      <c r="F422" s="32" t="n">
        <v>10444725</v>
      </c>
    </row>
    <row r="423">
      <c r="A423" t="inlineStr">
        <is>
          <t>T107258</t>
        </is>
      </c>
      <c r="B423" t="inlineStr">
        <is>
          <t>2025-08</t>
        </is>
      </c>
      <c r="C423" t="n">
        <v>1</v>
      </c>
      <c r="D423" s="32" t="n">
        <v>76681950</v>
      </c>
      <c r="E423" s="32" t="n">
        <v>141861607</v>
      </c>
      <c r="F423" s="32" t="n">
        <v>13016616</v>
      </c>
    </row>
    <row r="424">
      <c r="A424" t="inlineStr">
        <is>
          <t>T107258</t>
        </is>
      </c>
      <c r="B424" t="inlineStr">
        <is>
          <t>2025-09</t>
        </is>
      </c>
      <c r="C424" t="n">
        <v>0</v>
      </c>
    </row>
    <row r="425">
      <c r="A425" t="inlineStr">
        <is>
          <t>T107258</t>
        </is>
      </c>
      <c r="B425" t="inlineStr">
        <is>
          <t>2025-10</t>
        </is>
      </c>
      <c r="C425" t="n">
        <v>1</v>
      </c>
      <c r="D425" s="32" t="n">
        <v>87750507</v>
      </c>
      <c r="E425" s="32" t="n">
        <v>162351683</v>
      </c>
      <c r="F425" s="32" t="n">
        <v>15047538</v>
      </c>
    </row>
    <row r="426">
      <c r="A426" t="inlineStr">
        <is>
          <t>T107258</t>
        </is>
      </c>
      <c r="B426" t="inlineStr">
        <is>
          <t>2025-11</t>
        </is>
      </c>
      <c r="C426" t="n">
        <v>1</v>
      </c>
      <c r="D426" s="32" t="n">
        <v>77795612</v>
      </c>
      <c r="E426" s="32" t="n">
        <v>143921882</v>
      </c>
      <c r="F426" s="32" t="n">
        <v>12809536</v>
      </c>
    </row>
    <row r="427">
      <c r="A427" t="inlineStr">
        <is>
          <t>T107258</t>
        </is>
      </c>
      <c r="B427" t="inlineStr">
        <is>
          <t>2025-12</t>
        </is>
      </c>
      <c r="C427" t="n">
        <v>1</v>
      </c>
      <c r="D427" s="32" t="n">
        <v>75996869</v>
      </c>
      <c r="E427" s="32" t="n">
        <v>140594207</v>
      </c>
      <c r="F427" s="32" t="n">
        <v>12955686</v>
      </c>
    </row>
    <row r="428">
      <c r="A428" t="inlineStr">
        <is>
          <t>T107258</t>
        </is>
      </c>
      <c r="B428" t="inlineStr">
        <is>
          <t>2026-01</t>
        </is>
      </c>
      <c r="C428" t="n">
        <v>1</v>
      </c>
      <c r="D428" s="32" t="n">
        <v>60037349</v>
      </c>
      <c r="E428" s="32" t="n">
        <v>111069095</v>
      </c>
      <c r="F428" s="32" t="n">
        <v>10187174</v>
      </c>
    </row>
    <row r="429">
      <c r="A429" t="inlineStr">
        <is>
          <t>T107258</t>
        </is>
      </c>
      <c r="B429" t="inlineStr">
        <is>
          <t>2026-02</t>
        </is>
      </c>
      <c r="C429" t="n">
        <v>1</v>
      </c>
      <c r="D429" s="32" t="n">
        <v>79769324</v>
      </c>
      <c r="E429" s="32" t="n">
        <v>147573249</v>
      </c>
      <c r="F429" s="32" t="n">
        <v>13283115</v>
      </c>
    </row>
    <row r="430">
      <c r="A430" t="inlineStr">
        <is>
          <t>T107258</t>
        </is>
      </c>
      <c r="B430" t="inlineStr">
        <is>
          <t>2026-03</t>
        </is>
      </c>
      <c r="C430" t="n">
        <v>1</v>
      </c>
      <c r="D430" s="32" t="n">
        <v>94276004</v>
      </c>
      <c r="E430" s="32" t="n">
        <v>174410607</v>
      </c>
      <c r="F430" s="32" t="n">
        <v>15993154</v>
      </c>
    </row>
    <row r="431">
      <c r="A431" t="inlineStr">
        <is>
          <t>T107258</t>
        </is>
      </c>
      <c r="B431" t="inlineStr">
        <is>
          <t>2026-04</t>
        </is>
      </c>
      <c r="C431" t="n">
        <v>1</v>
      </c>
      <c r="D431" s="32" t="n">
        <v>106813194</v>
      </c>
      <c r="E431" s="32" t="n">
        <v>197604409</v>
      </c>
      <c r="F431" s="32" t="n">
        <v>17763707</v>
      </c>
    </row>
    <row r="432">
      <c r="A432" t="inlineStr">
        <is>
          <t>T107258</t>
        </is>
      </c>
      <c r="B432" t="inlineStr">
        <is>
          <t>2026-05</t>
        </is>
      </c>
      <c r="C432" t="n">
        <v>1</v>
      </c>
      <c r="D432" s="32" t="n">
        <v>59419690</v>
      </c>
      <c r="E432" s="32" t="n">
        <v>109926427</v>
      </c>
      <c r="F432" s="32" t="n">
        <v>10286876</v>
      </c>
    </row>
    <row r="433">
      <c r="A433" t="inlineStr">
        <is>
          <t>T107258</t>
        </is>
      </c>
      <c r="B433" t="inlineStr">
        <is>
          <t>2026-06</t>
        </is>
      </c>
      <c r="C433" t="n">
        <v>1</v>
      </c>
      <c r="D433" s="32" t="n">
        <v>94573685</v>
      </c>
      <c r="E433" s="32" t="n">
        <v>174961316</v>
      </c>
      <c r="F433" s="32" t="n">
        <v>16029577</v>
      </c>
    </row>
    <row r="434">
      <c r="A434" t="inlineStr">
        <is>
          <t>T107258</t>
        </is>
      </c>
      <c r="B434" t="inlineStr">
        <is>
          <t>2026-07</t>
        </is>
      </c>
      <c r="C434" t="n">
        <v>1</v>
      </c>
      <c r="D434" s="32" t="n">
        <v>81594889</v>
      </c>
      <c r="E434" s="32" t="n">
        <v>150950545</v>
      </c>
      <c r="F434" s="32" t="n">
        <v>13807864</v>
      </c>
    </row>
    <row r="435">
      <c r="A435" t="inlineStr">
        <is>
          <t>T107258</t>
        </is>
      </c>
      <c r="B435" t="inlineStr">
        <is>
          <t>2026-08</t>
        </is>
      </c>
      <c r="C435" t="n">
        <v>1</v>
      </c>
      <c r="D435" s="32" t="n">
        <v>75704202</v>
      </c>
      <c r="E435" s="32" t="n">
        <v>140052774</v>
      </c>
      <c r="F435" s="32" t="n">
        <v>12884950</v>
      </c>
    </row>
    <row r="436">
      <c r="A436" t="inlineStr">
        <is>
          <t>T107258</t>
        </is>
      </c>
      <c r="B436" t="inlineStr">
        <is>
          <t>2026-09</t>
        </is>
      </c>
      <c r="C436" t="n">
        <v>1</v>
      </c>
      <c r="D436" s="32" t="n">
        <v>76241278</v>
      </c>
      <c r="E436" s="32" t="n">
        <v>141046364</v>
      </c>
      <c r="F436" s="32" t="n">
        <v>13355374</v>
      </c>
    </row>
    <row r="437">
      <c r="A437" t="inlineStr">
        <is>
          <t>T107617</t>
        </is>
      </c>
      <c r="B437" t="inlineStr">
        <is>
          <t>2024-10</t>
        </is>
      </c>
      <c r="C437" t="n">
        <v>1</v>
      </c>
      <c r="D437" s="32" t="n">
        <v>30509581</v>
      </c>
      <c r="E437" s="32" t="n">
        <v>23069234</v>
      </c>
      <c r="F437" s="32" t="n">
        <v>2186289</v>
      </c>
    </row>
    <row r="438">
      <c r="A438" t="inlineStr">
        <is>
          <t>T107617</t>
        </is>
      </c>
      <c r="B438" t="inlineStr">
        <is>
          <t>2024-11</t>
        </is>
      </c>
      <c r="C438" t="n">
        <v>1</v>
      </c>
      <c r="D438" s="32" t="n">
        <v>31594370</v>
      </c>
      <c r="E438" s="32" t="n">
        <v>23889476</v>
      </c>
      <c r="F438" s="32" t="n">
        <v>2289370</v>
      </c>
    </row>
    <row r="439">
      <c r="A439" t="inlineStr">
        <is>
          <t>T107617</t>
        </is>
      </c>
      <c r="B439" t="inlineStr">
        <is>
          <t>2024-12</t>
        </is>
      </c>
      <c r="C439" t="n">
        <v>0</v>
      </c>
    </row>
    <row r="440">
      <c r="A440" t="inlineStr">
        <is>
          <t>T107617</t>
        </is>
      </c>
      <c r="B440" t="inlineStr">
        <is>
          <t>2025-01</t>
        </is>
      </c>
      <c r="C440" t="n">
        <v>1</v>
      </c>
      <c r="D440" s="32" t="n">
        <v>110532626</v>
      </c>
      <c r="E440" s="32" t="n">
        <v>83577122</v>
      </c>
      <c r="F440" s="32" t="n">
        <v>7703562</v>
      </c>
    </row>
    <row r="441">
      <c r="A441" t="inlineStr">
        <is>
          <t>T107617</t>
        </is>
      </c>
      <c r="B441" t="inlineStr">
        <is>
          <t>2025-02</t>
        </is>
      </c>
      <c r="C441" t="n">
        <v>1</v>
      </c>
      <c r="D441" s="32" t="n">
        <v>35247770</v>
      </c>
      <c r="E441" s="32" t="n">
        <v>26651924</v>
      </c>
      <c r="F441" s="32" t="n">
        <v>2417783</v>
      </c>
    </row>
    <row r="442">
      <c r="A442" t="inlineStr">
        <is>
          <t>T107617</t>
        </is>
      </c>
      <c r="B442" t="inlineStr">
        <is>
          <t>2025-03</t>
        </is>
      </c>
      <c r="C442" t="n">
        <v>1</v>
      </c>
      <c r="D442" s="32" t="n">
        <v>74490294</v>
      </c>
      <c r="E442" s="32" t="n">
        <v>56324405</v>
      </c>
      <c r="F442" s="32" t="n">
        <v>5276332</v>
      </c>
    </row>
    <row r="443">
      <c r="A443" t="inlineStr">
        <is>
          <t>T107617</t>
        </is>
      </c>
      <c r="B443" t="inlineStr">
        <is>
          <t>2025-04</t>
        </is>
      </c>
      <c r="C443" t="n">
        <v>1</v>
      </c>
      <c r="D443" s="32" t="n">
        <v>78145761</v>
      </c>
      <c r="E443" s="32" t="n">
        <v>59088416</v>
      </c>
      <c r="F443" s="32" t="n">
        <v>5555822</v>
      </c>
    </row>
    <row r="444">
      <c r="A444" t="inlineStr">
        <is>
          <t>T107617</t>
        </is>
      </c>
      <c r="B444" t="inlineStr">
        <is>
          <t>2025-05</t>
        </is>
      </c>
      <c r="C444" t="n">
        <v>1</v>
      </c>
      <c r="D444" s="32" t="n">
        <v>49991182</v>
      </c>
      <c r="E444" s="32" t="n">
        <v>37799872</v>
      </c>
      <c r="F444" s="32" t="n">
        <v>3575691</v>
      </c>
    </row>
    <row r="445">
      <c r="A445" t="inlineStr">
        <is>
          <t>T107617</t>
        </is>
      </c>
      <c r="B445" t="inlineStr">
        <is>
          <t>2025-06</t>
        </is>
      </c>
      <c r="C445" t="n">
        <v>1</v>
      </c>
      <c r="D445" s="32" t="n">
        <v>31113234</v>
      </c>
      <c r="E445" s="32" t="n">
        <v>23525674</v>
      </c>
      <c r="F445" s="32" t="n">
        <v>2162456</v>
      </c>
    </row>
    <row r="446">
      <c r="A446" t="inlineStr">
        <is>
          <t>T107617</t>
        </is>
      </c>
      <c r="B446" t="inlineStr">
        <is>
          <t>2025-07</t>
        </is>
      </c>
      <c r="C446" t="n">
        <v>1</v>
      </c>
      <c r="D446" s="32" t="n">
        <v>62271060</v>
      </c>
      <c r="E446" s="32" t="n">
        <v>47085066</v>
      </c>
      <c r="F446" s="32" t="n">
        <v>4344070</v>
      </c>
    </row>
    <row r="447">
      <c r="A447" t="inlineStr">
        <is>
          <t>T107617</t>
        </is>
      </c>
      <c r="B447" t="inlineStr">
        <is>
          <t>2025-08</t>
        </is>
      </c>
      <c r="C447" t="n">
        <v>1</v>
      </c>
      <c r="D447" s="32" t="n">
        <v>38029388</v>
      </c>
      <c r="E447" s="32" t="n">
        <v>28755191</v>
      </c>
      <c r="F447" s="32" t="n">
        <v>2689723</v>
      </c>
    </row>
    <row r="448">
      <c r="A448" t="inlineStr">
        <is>
          <t>T107617</t>
        </is>
      </c>
      <c r="B448" t="inlineStr">
        <is>
          <t>2025-09</t>
        </is>
      </c>
      <c r="C448" t="n">
        <v>1</v>
      </c>
      <c r="D448" s="32" t="n">
        <v>50240867</v>
      </c>
      <c r="E448" s="32" t="n">
        <v>37988666</v>
      </c>
      <c r="F448" s="32" t="n">
        <v>3603869</v>
      </c>
    </row>
    <row r="449">
      <c r="A449" t="inlineStr">
        <is>
          <t>T107617</t>
        </is>
      </c>
      <c r="B449" t="inlineStr">
        <is>
          <t>2025-10</t>
        </is>
      </c>
      <c r="C449" t="n">
        <v>1</v>
      </c>
      <c r="D449" s="32" t="n">
        <v>67303261</v>
      </c>
      <c r="E449" s="32" t="n">
        <v>50890068</v>
      </c>
      <c r="F449" s="32" t="n">
        <v>4805641</v>
      </c>
    </row>
    <row r="450">
      <c r="A450" t="inlineStr">
        <is>
          <t>T107617</t>
        </is>
      </c>
      <c r="B450" t="inlineStr">
        <is>
          <t>2025-11</t>
        </is>
      </c>
      <c r="C450" t="n">
        <v>1</v>
      </c>
      <c r="D450" s="32" t="n">
        <v>66968847</v>
      </c>
      <c r="E450" s="32" t="n">
        <v>50637207</v>
      </c>
      <c r="F450" s="32" t="n">
        <v>4810035</v>
      </c>
    </row>
    <row r="451">
      <c r="A451" t="inlineStr">
        <is>
          <t>T107617</t>
        </is>
      </c>
      <c r="B451" t="inlineStr">
        <is>
          <t>2025-12</t>
        </is>
      </c>
      <c r="C451" t="n">
        <v>1</v>
      </c>
      <c r="D451" s="32" t="n">
        <v>34011045</v>
      </c>
      <c r="E451" s="32" t="n">
        <v>25716798</v>
      </c>
      <c r="F451" s="32" t="n">
        <v>2396161</v>
      </c>
    </row>
    <row r="452">
      <c r="A452" t="inlineStr">
        <is>
          <t>T107617</t>
        </is>
      </c>
      <c r="B452" t="inlineStr">
        <is>
          <t>2026-01</t>
        </is>
      </c>
      <c r="C452" t="n">
        <v>1</v>
      </c>
      <c r="D452" s="32" t="n">
        <v>14358320</v>
      </c>
      <c r="E452" s="32" t="n">
        <v>10856768</v>
      </c>
      <c r="F452" s="32" t="n">
        <v>972467</v>
      </c>
    </row>
    <row r="453">
      <c r="A453" t="inlineStr">
        <is>
          <t>T107617</t>
        </is>
      </c>
      <c r="B453" t="inlineStr">
        <is>
          <t>2026-02</t>
        </is>
      </c>
      <c r="C453" t="n">
        <v>1</v>
      </c>
      <c r="D453" s="32" t="n">
        <v>51642015</v>
      </c>
      <c r="E453" s="32" t="n">
        <v>39048117</v>
      </c>
      <c r="F453" s="32" t="n">
        <v>3716759</v>
      </c>
    </row>
    <row r="454">
      <c r="A454" t="inlineStr">
        <is>
          <t>T107617</t>
        </is>
      </c>
      <c r="B454" t="inlineStr">
        <is>
          <t>2026-03</t>
        </is>
      </c>
      <c r="C454" t="n">
        <v>1</v>
      </c>
      <c r="D454" s="32" t="n">
        <v>33834211</v>
      </c>
      <c r="E454" s="32" t="n">
        <v>25583089</v>
      </c>
      <c r="F454" s="32" t="n">
        <v>2396983</v>
      </c>
    </row>
    <row r="455">
      <c r="A455" t="inlineStr">
        <is>
          <t>T107617</t>
        </is>
      </c>
      <c r="B455" t="inlineStr">
        <is>
          <t>2026-04</t>
        </is>
      </c>
      <c r="C455" t="n">
        <v>1</v>
      </c>
      <c r="D455" s="32" t="n">
        <v>45194982</v>
      </c>
      <c r="E455" s="32" t="n">
        <v>34173317</v>
      </c>
      <c r="F455" s="32" t="n">
        <v>3180471</v>
      </c>
    </row>
    <row r="456">
      <c r="A456" t="inlineStr">
        <is>
          <t>T107617</t>
        </is>
      </c>
      <c r="B456" t="inlineStr">
        <is>
          <t>2026-05</t>
        </is>
      </c>
      <c r="C456" t="n">
        <v>1</v>
      </c>
      <c r="D456" s="32" t="n">
        <v>58433004</v>
      </c>
      <c r="E456" s="32" t="n">
        <v>44182993</v>
      </c>
      <c r="F456" s="32" t="n">
        <v>4121885</v>
      </c>
    </row>
    <row r="457">
      <c r="A457" t="inlineStr">
        <is>
          <t>T107617</t>
        </is>
      </c>
      <c r="B457" t="inlineStr">
        <is>
          <t>2026-06</t>
        </is>
      </c>
      <c r="C457" t="n">
        <v>0</v>
      </c>
    </row>
    <row r="458">
      <c r="A458" t="inlineStr">
        <is>
          <t>T107617</t>
        </is>
      </c>
      <c r="B458" t="inlineStr">
        <is>
          <t>2026-07</t>
        </is>
      </c>
      <c r="C458" t="n">
        <v>0</v>
      </c>
    </row>
    <row r="459">
      <c r="A459" t="inlineStr">
        <is>
          <t>T107617</t>
        </is>
      </c>
      <c r="B459" t="inlineStr">
        <is>
          <t>2026-08</t>
        </is>
      </c>
      <c r="C459" t="n">
        <v>1</v>
      </c>
      <c r="D459" s="32" t="n">
        <v>25883035</v>
      </c>
      <c r="E459" s="32" t="n">
        <v>19570959</v>
      </c>
      <c r="F459" s="32" t="n">
        <v>1860735</v>
      </c>
    </row>
    <row r="460">
      <c r="A460" t="inlineStr">
        <is>
          <t>T107617</t>
        </is>
      </c>
      <c r="B460" t="inlineStr">
        <is>
          <t>2026-09</t>
        </is>
      </c>
      <c r="C460" t="n">
        <v>1</v>
      </c>
      <c r="D460" s="32" t="n">
        <v>33194956</v>
      </c>
      <c r="E460" s="32" t="n">
        <v>25099729</v>
      </c>
      <c r="F460" s="32" t="n">
        <v>2350868</v>
      </c>
    </row>
    <row r="461">
      <c r="A461" t="inlineStr">
        <is>
          <t>T107992</t>
        </is>
      </c>
      <c r="B461" t="inlineStr">
        <is>
          <t>2024-10</t>
        </is>
      </c>
      <c r="C461" t="n">
        <v>1</v>
      </c>
      <c r="D461" s="32" t="n">
        <v>555289019</v>
      </c>
      <c r="E461" s="32" t="n">
        <v>469437023</v>
      </c>
      <c r="F461" s="32" t="n">
        <v>43771053</v>
      </c>
    </row>
    <row r="462">
      <c r="A462" t="inlineStr">
        <is>
          <t>T107992</t>
        </is>
      </c>
      <c r="B462" t="inlineStr">
        <is>
          <t>2024-11</t>
        </is>
      </c>
      <c r="C462" t="n">
        <v>1</v>
      </c>
      <c r="D462" s="32" t="n">
        <v>788227737</v>
      </c>
      <c r="E462" s="32" t="n">
        <v>666361606</v>
      </c>
      <c r="F462" s="32" t="n">
        <v>59881060</v>
      </c>
    </row>
    <row r="463">
      <c r="A463" t="inlineStr">
        <is>
          <t>T107992</t>
        </is>
      </c>
      <c r="B463" t="inlineStr">
        <is>
          <t>2024-12</t>
        </is>
      </c>
      <c r="C463" t="n">
        <v>1</v>
      </c>
      <c r="D463" s="32" t="n">
        <v>546605440</v>
      </c>
      <c r="E463" s="32" t="n">
        <v>462095992</v>
      </c>
      <c r="F463" s="32" t="n">
        <v>43617328</v>
      </c>
    </row>
    <row r="464">
      <c r="A464" t="inlineStr">
        <is>
          <t>T107992</t>
        </is>
      </c>
      <c r="B464" t="inlineStr">
        <is>
          <t>2025-01</t>
        </is>
      </c>
      <c r="C464" t="n">
        <v>1</v>
      </c>
      <c r="D464" s="32" t="n">
        <v>634231942</v>
      </c>
      <c r="E464" s="32" t="n">
        <v>536174757</v>
      </c>
      <c r="F464" s="32" t="n">
        <v>49490139</v>
      </c>
    </row>
    <row r="465">
      <c r="A465" t="inlineStr">
        <is>
          <t>T107992</t>
        </is>
      </c>
      <c r="B465" t="inlineStr">
        <is>
          <t>2025-02</t>
        </is>
      </c>
      <c r="C465" t="n">
        <v>1</v>
      </c>
      <c r="D465" s="32" t="n">
        <v>344317694</v>
      </c>
      <c r="E465" s="32" t="n">
        <v>291083504</v>
      </c>
      <c r="F465" s="32" t="n">
        <v>26763222</v>
      </c>
    </row>
    <row r="466">
      <c r="A466" t="inlineStr">
        <is>
          <t>T107992</t>
        </is>
      </c>
      <c r="B466" t="inlineStr">
        <is>
          <t>2025-03</t>
        </is>
      </c>
      <c r="C466" t="n">
        <v>1</v>
      </c>
      <c r="D466" s="32" t="n">
        <v>612760731</v>
      </c>
      <c r="E466" s="32" t="n">
        <v>518023162</v>
      </c>
      <c r="F466" s="32" t="n">
        <v>47559503</v>
      </c>
    </row>
    <row r="467">
      <c r="A467" t="inlineStr">
        <is>
          <t>T107992</t>
        </is>
      </c>
      <c r="B467" t="inlineStr">
        <is>
          <t>2025-04</t>
        </is>
      </c>
      <c r="C467" t="n">
        <v>1</v>
      </c>
      <c r="D467" s="32" t="n">
        <v>417507987</v>
      </c>
      <c r="E467" s="32" t="n">
        <v>352958009</v>
      </c>
      <c r="F467" s="32" t="n">
        <v>32657661</v>
      </c>
    </row>
    <row r="468">
      <c r="A468" t="inlineStr">
        <is>
          <t>T107992</t>
        </is>
      </c>
      <c r="B468" t="inlineStr">
        <is>
          <t>2025-05</t>
        </is>
      </c>
      <c r="C468" t="n">
        <v>1</v>
      </c>
      <c r="D468" s="32" t="n">
        <v>1073517006</v>
      </c>
      <c r="E468" s="32" t="n">
        <v>907542937</v>
      </c>
      <c r="F468" s="32" t="n">
        <v>81499724</v>
      </c>
    </row>
    <row r="469">
      <c r="A469" t="inlineStr">
        <is>
          <t>T107992</t>
        </is>
      </c>
      <c r="B469" t="inlineStr">
        <is>
          <t>2025-06</t>
        </is>
      </c>
      <c r="C469" t="n">
        <v>1</v>
      </c>
      <c r="D469" s="32" t="n">
        <v>588233628</v>
      </c>
      <c r="E469" s="32" t="n">
        <v>497288140</v>
      </c>
      <c r="F469" s="32" t="n">
        <v>43823499</v>
      </c>
    </row>
    <row r="470">
      <c r="A470" t="inlineStr">
        <is>
          <t>T107992</t>
        </is>
      </c>
      <c r="B470" t="inlineStr">
        <is>
          <t>2025-07</t>
        </is>
      </c>
      <c r="C470" t="n">
        <v>1</v>
      </c>
      <c r="D470" s="32" t="n">
        <v>820618405</v>
      </c>
      <c r="E470" s="32" t="n">
        <v>693744425</v>
      </c>
      <c r="F470" s="32" t="n">
        <v>64413200</v>
      </c>
    </row>
    <row r="471">
      <c r="A471" t="inlineStr">
        <is>
          <t>T107992</t>
        </is>
      </c>
      <c r="B471" t="inlineStr">
        <is>
          <t>2025-08</t>
        </is>
      </c>
      <c r="C471" t="n">
        <v>1</v>
      </c>
      <c r="D471" s="32" t="n">
        <v>854039638</v>
      </c>
      <c r="E471" s="32" t="n">
        <v>721998476</v>
      </c>
      <c r="F471" s="32" t="n">
        <v>66933217</v>
      </c>
    </row>
    <row r="472">
      <c r="A472" t="inlineStr">
        <is>
          <t>T107992</t>
        </is>
      </c>
      <c r="B472" t="inlineStr">
        <is>
          <t>2025-09</t>
        </is>
      </c>
      <c r="C472" t="n">
        <v>1</v>
      </c>
      <c r="D472" s="32" t="n">
        <v>508835440</v>
      </c>
      <c r="E472" s="32" t="n">
        <v>430165528</v>
      </c>
      <c r="F472" s="32" t="n">
        <v>38726096</v>
      </c>
    </row>
    <row r="473">
      <c r="A473" t="inlineStr">
        <is>
          <t>T107992</t>
        </is>
      </c>
      <c r="B473" t="inlineStr">
        <is>
          <t>2025-10</t>
        </is>
      </c>
      <c r="C473" t="n">
        <v>1</v>
      </c>
      <c r="D473" s="32" t="n">
        <v>621891877</v>
      </c>
      <c r="E473" s="32" t="n">
        <v>525742562</v>
      </c>
      <c r="F473" s="32" t="n">
        <v>48573854</v>
      </c>
    </row>
    <row r="474">
      <c r="A474" t="inlineStr">
        <is>
          <t>T107992</t>
        </is>
      </c>
      <c r="B474" t="inlineStr">
        <is>
          <t>2025-11</t>
        </is>
      </c>
      <c r="C474" t="n">
        <v>1</v>
      </c>
      <c r="D474" s="32" t="n">
        <v>224408696</v>
      </c>
      <c r="E474" s="32" t="n">
        <v>189713368</v>
      </c>
      <c r="F474" s="32" t="n">
        <v>17411775</v>
      </c>
    </row>
    <row r="475">
      <c r="A475" t="inlineStr">
        <is>
          <t>T107992</t>
        </is>
      </c>
      <c r="B475" t="inlineStr">
        <is>
          <t>2025-12</t>
        </is>
      </c>
      <c r="C475" t="n">
        <v>1</v>
      </c>
      <c r="D475" s="32" t="n">
        <v>439101105</v>
      </c>
      <c r="E475" s="32" t="n">
        <v>371212663</v>
      </c>
      <c r="F475" s="32" t="n">
        <v>33875503</v>
      </c>
    </row>
    <row r="476">
      <c r="A476" t="inlineStr">
        <is>
          <t>T107992</t>
        </is>
      </c>
      <c r="B476" t="inlineStr">
        <is>
          <t>2026-01</t>
        </is>
      </c>
      <c r="C476" t="n">
        <v>1</v>
      </c>
      <c r="D476" s="32" t="n">
        <v>592235621</v>
      </c>
      <c r="E476" s="32" t="n">
        <v>500671393</v>
      </c>
      <c r="F476" s="32" t="n">
        <v>44212702</v>
      </c>
    </row>
    <row r="477">
      <c r="A477" t="inlineStr">
        <is>
          <t>T107992</t>
        </is>
      </c>
      <c r="B477" t="inlineStr">
        <is>
          <t>2026-02</t>
        </is>
      </c>
      <c r="C477" t="n">
        <v>1</v>
      </c>
      <c r="D477" s="32" t="n">
        <v>682252979</v>
      </c>
      <c r="E477" s="32" t="n">
        <v>576771368</v>
      </c>
      <c r="F477" s="32" t="n">
        <v>53765368</v>
      </c>
    </row>
    <row r="478">
      <c r="A478" t="inlineStr">
        <is>
          <t>T107992</t>
        </is>
      </c>
      <c r="B478" t="inlineStr">
        <is>
          <t>2026-03</t>
        </is>
      </c>
      <c r="C478" t="n">
        <v>1</v>
      </c>
      <c r="D478" s="32" t="n">
        <v>693463551</v>
      </c>
      <c r="E478" s="32" t="n">
        <v>586248699</v>
      </c>
      <c r="F478" s="32" t="n">
        <v>55099716</v>
      </c>
    </row>
    <row r="479">
      <c r="A479" t="inlineStr">
        <is>
          <t>T107992</t>
        </is>
      </c>
      <c r="B479" t="inlineStr">
        <is>
          <t>2026-04</t>
        </is>
      </c>
      <c r="C479" t="n">
        <v>1</v>
      </c>
      <c r="D479" s="32" t="n">
        <v>927995923</v>
      </c>
      <c r="E479" s="32" t="n">
        <v>784520545</v>
      </c>
      <c r="F479" s="32" t="n">
        <v>70641134</v>
      </c>
    </row>
    <row r="480">
      <c r="A480" t="inlineStr">
        <is>
          <t>T107992</t>
        </is>
      </c>
      <c r="B480" t="inlineStr">
        <is>
          <t>2026-05</t>
        </is>
      </c>
      <c r="C480" t="n">
        <v>1</v>
      </c>
      <c r="D480" s="32" t="n">
        <v>536303516</v>
      </c>
      <c r="E480" s="32" t="n">
        <v>453386826</v>
      </c>
      <c r="F480" s="32" t="n">
        <v>41274671</v>
      </c>
    </row>
    <row r="481">
      <c r="A481" t="inlineStr">
        <is>
          <t>T107992</t>
        </is>
      </c>
      <c r="B481" t="inlineStr">
        <is>
          <t>2026-06</t>
        </is>
      </c>
      <c r="C481" t="n">
        <v>1</v>
      </c>
      <c r="D481" s="32" t="n">
        <v>284311793</v>
      </c>
      <c r="E481" s="32" t="n">
        <v>240354981</v>
      </c>
      <c r="F481" s="32" t="n">
        <v>21594619</v>
      </c>
    </row>
    <row r="482">
      <c r="A482" t="inlineStr">
        <is>
          <t>T107992</t>
        </is>
      </c>
      <c r="B482" t="inlineStr">
        <is>
          <t>2026-07</t>
        </is>
      </c>
      <c r="C482" t="n">
        <v>1</v>
      </c>
      <c r="D482" s="32" t="n">
        <v>548613040</v>
      </c>
      <c r="E482" s="32" t="n">
        <v>463793202</v>
      </c>
      <c r="F482" s="32" t="n">
        <v>43351601</v>
      </c>
    </row>
    <row r="483">
      <c r="A483" t="inlineStr">
        <is>
          <t>T107992</t>
        </is>
      </c>
      <c r="B483" t="inlineStr">
        <is>
          <t>2026-08</t>
        </is>
      </c>
      <c r="C483" t="n">
        <v>1</v>
      </c>
      <c r="D483" s="32" t="n">
        <v>380573867</v>
      </c>
      <c r="E483" s="32" t="n">
        <v>321734191</v>
      </c>
      <c r="F483" s="32" t="n">
        <v>29087650</v>
      </c>
    </row>
    <row r="484">
      <c r="A484" t="inlineStr">
        <is>
          <t>T107992</t>
        </is>
      </c>
      <c r="B484" t="inlineStr">
        <is>
          <t>2026-09</t>
        </is>
      </c>
      <c r="C484" t="n">
        <v>1</v>
      </c>
      <c r="D484" s="32" t="n">
        <v>253692122</v>
      </c>
      <c r="E484" s="32" t="n">
        <v>214469349</v>
      </c>
      <c r="F484" s="32" t="n">
        <v>19811261</v>
      </c>
    </row>
    <row r="485">
      <c r="A485" t="inlineStr">
        <is>
          <t>T108692</t>
        </is>
      </c>
      <c r="B485" t="inlineStr">
        <is>
          <t>2024-10</t>
        </is>
      </c>
      <c r="C485" t="n">
        <v>1</v>
      </c>
      <c r="D485" s="32" t="n">
        <v>18012179</v>
      </c>
      <c r="E485" s="32" t="n">
        <v>14820992</v>
      </c>
      <c r="F485" s="32" t="n">
        <v>1370347</v>
      </c>
    </row>
    <row r="486">
      <c r="A486" t="inlineStr">
        <is>
          <t>T108692</t>
        </is>
      </c>
      <c r="B486" t="inlineStr">
        <is>
          <t>2024-11</t>
        </is>
      </c>
      <c r="C486" t="n">
        <v>1</v>
      </c>
      <c r="D486" s="32" t="n">
        <v>14404050</v>
      </c>
      <c r="E486" s="32" t="n">
        <v>11852109</v>
      </c>
      <c r="F486" s="32" t="n">
        <v>1128277</v>
      </c>
    </row>
    <row r="487">
      <c r="A487" t="inlineStr">
        <is>
          <t>T108692</t>
        </is>
      </c>
      <c r="B487" t="inlineStr">
        <is>
          <t>2024-12</t>
        </is>
      </c>
      <c r="C487" t="n">
        <v>1</v>
      </c>
      <c r="D487" s="32" t="n">
        <v>27614953</v>
      </c>
      <c r="E487" s="32" t="n">
        <v>22722459</v>
      </c>
      <c r="F487" s="32" t="n">
        <v>2093866</v>
      </c>
    </row>
    <row r="488">
      <c r="A488" t="inlineStr">
        <is>
          <t>T108692</t>
        </is>
      </c>
      <c r="B488" t="inlineStr">
        <is>
          <t>2025-01</t>
        </is>
      </c>
      <c r="C488" t="n">
        <v>1</v>
      </c>
      <c r="D488" s="32" t="n">
        <v>40182495</v>
      </c>
      <c r="E488" s="32" t="n">
        <v>33063432</v>
      </c>
      <c r="F488" s="32" t="n">
        <v>3171129</v>
      </c>
    </row>
    <row r="489">
      <c r="A489" t="inlineStr">
        <is>
          <t>T108692</t>
        </is>
      </c>
      <c r="B489" t="inlineStr">
        <is>
          <t>2025-02</t>
        </is>
      </c>
      <c r="C489" t="n">
        <v>1</v>
      </c>
      <c r="D489" s="32" t="n">
        <v>24415943</v>
      </c>
      <c r="E489" s="32" t="n">
        <v>20090213</v>
      </c>
      <c r="F489" s="32" t="n">
        <v>1951515</v>
      </c>
    </row>
    <row r="490">
      <c r="A490" t="inlineStr">
        <is>
          <t>T108692</t>
        </is>
      </c>
      <c r="B490" t="inlineStr">
        <is>
          <t>2025-03</t>
        </is>
      </c>
      <c r="C490" t="n">
        <v>1</v>
      </c>
      <c r="D490" s="32" t="n">
        <v>21102379</v>
      </c>
      <c r="E490" s="32" t="n">
        <v>17363707</v>
      </c>
      <c r="F490" s="32" t="n">
        <v>1601201</v>
      </c>
    </row>
    <row r="491">
      <c r="A491" t="inlineStr">
        <is>
          <t>T108692</t>
        </is>
      </c>
      <c r="B491" t="inlineStr">
        <is>
          <t>2025-04</t>
        </is>
      </c>
      <c r="C491" t="n">
        <v>1</v>
      </c>
      <c r="D491" s="32" t="n">
        <v>44756318</v>
      </c>
      <c r="E491" s="32" t="n">
        <v>36826918</v>
      </c>
      <c r="F491" s="32" t="n">
        <v>3553855</v>
      </c>
    </row>
    <row r="492">
      <c r="A492" t="inlineStr">
        <is>
          <t>T108692</t>
        </is>
      </c>
      <c r="B492" t="inlineStr">
        <is>
          <t>2025-05</t>
        </is>
      </c>
      <c r="C492" t="n">
        <v>1</v>
      </c>
      <c r="D492" s="32" t="n">
        <v>6380722</v>
      </c>
      <c r="E492" s="32" t="n">
        <v>5250261</v>
      </c>
      <c r="F492" s="32" t="n">
        <v>502470</v>
      </c>
    </row>
    <row r="493">
      <c r="A493" t="inlineStr">
        <is>
          <t>T108692</t>
        </is>
      </c>
      <c r="B493" t="inlineStr">
        <is>
          <t>2025-06</t>
        </is>
      </c>
      <c r="C493" t="n">
        <v>1</v>
      </c>
      <c r="D493" s="32" t="n">
        <v>11726767</v>
      </c>
      <c r="E493" s="32" t="n">
        <v>9649156</v>
      </c>
      <c r="F493" s="32" t="n">
        <v>902288</v>
      </c>
    </row>
    <row r="494">
      <c r="A494" t="inlineStr">
        <is>
          <t>T108692</t>
        </is>
      </c>
      <c r="B494" t="inlineStr">
        <is>
          <t>2025-07</t>
        </is>
      </c>
      <c r="C494" t="n">
        <v>1</v>
      </c>
      <c r="D494" s="32" t="n">
        <v>5311820</v>
      </c>
      <c r="E494" s="32" t="n">
        <v>4370734</v>
      </c>
      <c r="F494" s="32" t="n">
        <v>407976</v>
      </c>
    </row>
    <row r="495">
      <c r="A495" t="inlineStr">
        <is>
          <t>T108692</t>
        </is>
      </c>
      <c r="B495" t="inlineStr">
        <is>
          <t>2025-08</t>
        </is>
      </c>
      <c r="C495" t="n">
        <v>1</v>
      </c>
      <c r="D495" s="32" t="n">
        <v>33608857</v>
      </c>
      <c r="E495" s="32" t="n">
        <v>27654434</v>
      </c>
      <c r="F495" s="32" t="n">
        <v>2569153</v>
      </c>
    </row>
    <row r="496">
      <c r="A496" t="inlineStr">
        <is>
          <t>T108692</t>
        </is>
      </c>
      <c r="B496" t="inlineStr">
        <is>
          <t>2025-09</t>
        </is>
      </c>
      <c r="C496" t="n">
        <v>1</v>
      </c>
      <c r="D496" s="32" t="n">
        <v>271345</v>
      </c>
      <c r="E496" s="32" t="n">
        <v>162807</v>
      </c>
      <c r="F496" s="32" t="n">
        <v>0</v>
      </c>
    </row>
    <row r="497">
      <c r="A497" t="inlineStr">
        <is>
          <t>T108692</t>
        </is>
      </c>
      <c r="B497" t="inlineStr">
        <is>
          <t>2025-10</t>
        </is>
      </c>
      <c r="C497" t="n">
        <v>1</v>
      </c>
      <c r="D497" s="32" t="n">
        <v>32416645</v>
      </c>
      <c r="E497" s="32" t="n">
        <v>26673444</v>
      </c>
      <c r="F497" s="32" t="n">
        <v>2488789</v>
      </c>
    </row>
    <row r="498">
      <c r="A498" t="inlineStr">
        <is>
          <t>T108692</t>
        </is>
      </c>
      <c r="B498" t="inlineStr">
        <is>
          <t>2025-11</t>
        </is>
      </c>
      <c r="C498" t="n">
        <v>1</v>
      </c>
      <c r="D498" s="32" t="n">
        <v>25562536</v>
      </c>
      <c r="E498" s="32" t="n">
        <v>21033665</v>
      </c>
      <c r="F498" s="32" t="n">
        <v>1997940</v>
      </c>
    </row>
    <row r="499">
      <c r="A499" t="inlineStr">
        <is>
          <t>T108692</t>
        </is>
      </c>
      <c r="B499" t="inlineStr">
        <is>
          <t>2025-12</t>
        </is>
      </c>
      <c r="C499" t="n">
        <v>1</v>
      </c>
      <c r="D499" s="32" t="n">
        <v>314889</v>
      </c>
      <c r="E499" s="32" t="n">
        <v>188933</v>
      </c>
      <c r="F499" s="32" t="n">
        <v>0</v>
      </c>
    </row>
    <row r="500">
      <c r="A500" t="inlineStr">
        <is>
          <t>T108692</t>
        </is>
      </c>
      <c r="B500" t="inlineStr">
        <is>
          <t>2026-01</t>
        </is>
      </c>
      <c r="C500" t="n">
        <v>1</v>
      </c>
      <c r="D500" s="32" t="n">
        <v>5918534</v>
      </c>
      <c r="E500" s="32" t="n">
        <v>4869958</v>
      </c>
      <c r="F500" s="32" t="n">
        <v>447073</v>
      </c>
    </row>
    <row r="501">
      <c r="A501" t="inlineStr">
        <is>
          <t>T108692</t>
        </is>
      </c>
      <c r="B501" t="inlineStr">
        <is>
          <t>2026-02</t>
        </is>
      </c>
      <c r="C501" t="n">
        <v>1</v>
      </c>
      <c r="D501" s="32" t="n">
        <v>56521960</v>
      </c>
      <c r="E501" s="32" t="n">
        <v>46508062</v>
      </c>
      <c r="F501" s="32" t="n">
        <v>4310038</v>
      </c>
    </row>
    <row r="502">
      <c r="A502" t="inlineStr">
        <is>
          <t>T108692</t>
        </is>
      </c>
      <c r="B502" t="inlineStr">
        <is>
          <t>2026-03</t>
        </is>
      </c>
      <c r="C502" t="n">
        <v>1</v>
      </c>
      <c r="D502" s="32" t="n">
        <v>39870816</v>
      </c>
      <c r="E502" s="32" t="n">
        <v>32806972</v>
      </c>
      <c r="F502" s="32" t="n">
        <v>3136453</v>
      </c>
    </row>
    <row r="503">
      <c r="A503" t="inlineStr">
        <is>
          <t>T108692</t>
        </is>
      </c>
      <c r="B503" t="inlineStr">
        <is>
          <t>2026-04</t>
        </is>
      </c>
      <c r="C503" t="n">
        <v>0</v>
      </c>
    </row>
    <row r="504">
      <c r="A504" t="inlineStr">
        <is>
          <t>T108692</t>
        </is>
      </c>
      <c r="B504" t="inlineStr">
        <is>
          <t>2026-05</t>
        </is>
      </c>
      <c r="C504" t="n">
        <v>1</v>
      </c>
      <c r="D504" s="32" t="n">
        <v>7739007</v>
      </c>
      <c r="E504" s="32" t="n">
        <v>6367900</v>
      </c>
      <c r="F504" s="32" t="n">
        <v>600135</v>
      </c>
    </row>
    <row r="505">
      <c r="A505" t="inlineStr">
        <is>
          <t>T108692</t>
        </is>
      </c>
      <c r="B505" t="inlineStr">
        <is>
          <t>2026-06</t>
        </is>
      </c>
      <c r="C505" t="n">
        <v>0</v>
      </c>
    </row>
    <row r="506">
      <c r="A506" t="inlineStr">
        <is>
          <t>T108692</t>
        </is>
      </c>
      <c r="B506" t="inlineStr">
        <is>
          <t>2026-07</t>
        </is>
      </c>
      <c r="C506" t="n">
        <v>1</v>
      </c>
      <c r="D506" s="32" t="n">
        <v>26957999</v>
      </c>
      <c r="E506" s="32" t="n">
        <v>22181897</v>
      </c>
      <c r="F506" s="32" t="n">
        <v>2117045</v>
      </c>
    </row>
    <row r="507">
      <c r="A507" t="inlineStr">
        <is>
          <t>T108692</t>
        </is>
      </c>
      <c r="B507" t="inlineStr">
        <is>
          <t>2026-08</t>
        </is>
      </c>
      <c r="C507" t="n">
        <v>1</v>
      </c>
      <c r="D507" s="32" t="n">
        <v>15479384</v>
      </c>
      <c r="E507" s="32" t="n">
        <v>12736928</v>
      </c>
      <c r="F507" s="32" t="n">
        <v>1168633</v>
      </c>
    </row>
    <row r="508">
      <c r="A508" t="inlineStr">
        <is>
          <t>T108692</t>
        </is>
      </c>
      <c r="B508" t="inlineStr">
        <is>
          <t>2026-09</t>
        </is>
      </c>
      <c r="C508" t="n">
        <v>1</v>
      </c>
      <c r="D508" s="32" t="n">
        <v>38533716</v>
      </c>
      <c r="E508" s="32" t="n">
        <v>31706764</v>
      </c>
      <c r="F508" s="32" t="n">
        <v>3033199</v>
      </c>
    </row>
    <row r="509">
      <c r="A509" t="inlineStr">
        <is>
          <t>T109167</t>
        </is>
      </c>
      <c r="B509" t="inlineStr">
        <is>
          <t>2024-10</t>
        </is>
      </c>
      <c r="C509" t="n">
        <v>1</v>
      </c>
      <c r="D509" s="32" t="n">
        <v>142678222</v>
      </c>
      <c r="E509" s="32" t="n">
        <v>129339346</v>
      </c>
      <c r="F509" s="32" t="n">
        <v>12958145</v>
      </c>
    </row>
    <row r="510">
      <c r="A510" t="inlineStr">
        <is>
          <t>T109167</t>
        </is>
      </c>
      <c r="B510" t="inlineStr">
        <is>
          <t>2024-11</t>
        </is>
      </c>
      <c r="C510" t="n">
        <v>1</v>
      </c>
      <c r="D510" s="32" t="n">
        <v>161992314</v>
      </c>
      <c r="E510" s="32" t="n">
        <v>147955200</v>
      </c>
      <c r="F510" s="32" t="n">
        <v>15002461</v>
      </c>
    </row>
    <row r="511">
      <c r="A511" t="inlineStr">
        <is>
          <t>T109167</t>
        </is>
      </c>
      <c r="B511" t="inlineStr">
        <is>
          <t>2024-12</t>
        </is>
      </c>
      <c r="C511" t="n">
        <v>1</v>
      </c>
      <c r="D511" s="32" t="n">
        <v>145029886</v>
      </c>
      <c r="E511" s="32" t="n">
        <v>131735924</v>
      </c>
      <c r="F511" s="32" t="n">
        <v>13417433</v>
      </c>
    </row>
    <row r="512">
      <c r="A512" t="inlineStr">
        <is>
          <t>T109167</t>
        </is>
      </c>
      <c r="B512" t="inlineStr">
        <is>
          <t>2025-01</t>
        </is>
      </c>
      <c r="C512" t="n">
        <v>1</v>
      </c>
      <c r="D512" s="32" t="n">
        <v>165100509</v>
      </c>
      <c r="E512" s="32" t="n">
        <v>150800078</v>
      </c>
      <c r="F512" s="32" t="n">
        <v>14408733</v>
      </c>
    </row>
    <row r="513">
      <c r="A513" t="inlineStr">
        <is>
          <t>T109167</t>
        </is>
      </c>
      <c r="B513" t="inlineStr">
        <is>
          <t>2025-02</t>
        </is>
      </c>
      <c r="C513" t="n">
        <v>1</v>
      </c>
      <c r="D513" s="32" t="n">
        <v>128789083</v>
      </c>
      <c r="E513" s="32" t="n">
        <v>117221333</v>
      </c>
      <c r="F513" s="32" t="n">
        <v>11434911</v>
      </c>
    </row>
    <row r="514">
      <c r="A514" t="inlineStr">
        <is>
          <t>T109167</t>
        </is>
      </c>
      <c r="B514" t="inlineStr">
        <is>
          <t>2025-03</t>
        </is>
      </c>
      <c r="C514" t="n">
        <v>1</v>
      </c>
      <c r="D514" s="32" t="n">
        <v>245064400</v>
      </c>
      <c r="E514" s="32" t="n">
        <v>223405460</v>
      </c>
      <c r="F514" s="32" t="n">
        <v>22014625</v>
      </c>
    </row>
    <row r="515">
      <c r="A515" t="inlineStr">
        <is>
          <t>T109167</t>
        </is>
      </c>
      <c r="B515" t="inlineStr">
        <is>
          <t>2025-04</t>
        </is>
      </c>
      <c r="C515" t="n">
        <v>1</v>
      </c>
      <c r="D515" s="32" t="n">
        <v>171268056</v>
      </c>
      <c r="E515" s="32" t="n">
        <v>156056401</v>
      </c>
      <c r="F515" s="32" t="n">
        <v>15745174</v>
      </c>
    </row>
    <row r="516">
      <c r="A516" t="inlineStr">
        <is>
          <t>T109167</t>
        </is>
      </c>
      <c r="B516" t="inlineStr">
        <is>
          <t>2025-05</t>
        </is>
      </c>
      <c r="C516" t="n">
        <v>1</v>
      </c>
      <c r="D516" s="32" t="n">
        <v>172518361</v>
      </c>
      <c r="E516" s="32" t="n">
        <v>156755730</v>
      </c>
      <c r="F516" s="32" t="n">
        <v>15521639</v>
      </c>
    </row>
    <row r="517">
      <c r="A517" t="inlineStr">
        <is>
          <t>T109167</t>
        </is>
      </c>
      <c r="B517" t="inlineStr">
        <is>
          <t>2025-06</t>
        </is>
      </c>
      <c r="C517" t="n">
        <v>1</v>
      </c>
      <c r="D517" s="32" t="n">
        <v>190717636</v>
      </c>
      <c r="E517" s="32" t="n">
        <v>172483675</v>
      </c>
      <c r="F517" s="32" t="n">
        <v>16815879</v>
      </c>
    </row>
    <row r="518">
      <c r="A518" t="inlineStr">
        <is>
          <t>T109167</t>
        </is>
      </c>
      <c r="B518" t="inlineStr">
        <is>
          <t>2025-07</t>
        </is>
      </c>
      <c r="C518" t="n">
        <v>1</v>
      </c>
      <c r="D518" s="32" t="n">
        <v>152729435</v>
      </c>
      <c r="E518" s="32" t="n">
        <v>138469024</v>
      </c>
      <c r="F518" s="32" t="n">
        <v>13818370</v>
      </c>
    </row>
    <row r="519">
      <c r="A519" t="inlineStr">
        <is>
          <t>T109167</t>
        </is>
      </c>
      <c r="B519" t="inlineStr">
        <is>
          <t>2025-08</t>
        </is>
      </c>
      <c r="C519" t="n">
        <v>1</v>
      </c>
      <c r="D519" s="32" t="n">
        <v>154685091</v>
      </c>
      <c r="E519" s="32" t="n">
        <v>139611143</v>
      </c>
      <c r="F519" s="32" t="n">
        <v>13500034</v>
      </c>
    </row>
    <row r="520">
      <c r="A520" t="inlineStr">
        <is>
          <t>T109167</t>
        </is>
      </c>
      <c r="B520" t="inlineStr">
        <is>
          <t>2025-09</t>
        </is>
      </c>
      <c r="C520" t="n">
        <v>1</v>
      </c>
      <c r="D520" s="32" t="n">
        <v>120218876</v>
      </c>
      <c r="E520" s="32" t="n">
        <v>109539474</v>
      </c>
      <c r="F520" s="32" t="n">
        <v>10586477</v>
      </c>
    </row>
    <row r="521">
      <c r="A521" t="inlineStr">
        <is>
          <t>T109167</t>
        </is>
      </c>
      <c r="B521" t="inlineStr">
        <is>
          <t>2025-10</t>
        </is>
      </c>
      <c r="C521" t="n">
        <v>1</v>
      </c>
      <c r="D521" s="32" t="n">
        <v>155840488</v>
      </c>
      <c r="E521" s="32" t="n">
        <v>142012150</v>
      </c>
      <c r="F521" s="32" t="n">
        <v>14593238</v>
      </c>
    </row>
    <row r="522">
      <c r="A522" t="inlineStr">
        <is>
          <t>T109167</t>
        </is>
      </c>
      <c r="B522" t="inlineStr">
        <is>
          <t>2025-11</t>
        </is>
      </c>
      <c r="C522" t="n">
        <v>1</v>
      </c>
      <c r="D522" s="32" t="n">
        <v>180862192</v>
      </c>
      <c r="E522" s="32" t="n">
        <v>164255076</v>
      </c>
      <c r="F522" s="32" t="n">
        <v>16846727</v>
      </c>
    </row>
    <row r="523">
      <c r="A523" t="inlineStr">
        <is>
          <t>T109167</t>
        </is>
      </c>
      <c r="B523" t="inlineStr">
        <is>
          <t>2025-12</t>
        </is>
      </c>
      <c r="C523" t="n">
        <v>1</v>
      </c>
      <c r="D523" s="32" t="n">
        <v>146959242</v>
      </c>
      <c r="E523" s="32" t="n">
        <v>132344924</v>
      </c>
      <c r="F523" s="32" t="n">
        <v>13087347</v>
      </c>
    </row>
    <row r="524">
      <c r="A524" t="inlineStr">
        <is>
          <t>T109167</t>
        </is>
      </c>
      <c r="B524" t="inlineStr">
        <is>
          <t>2026-01</t>
        </is>
      </c>
      <c r="C524" t="n">
        <v>1</v>
      </c>
      <c r="D524" s="32" t="n">
        <v>165731076</v>
      </c>
      <c r="E524" s="32" t="n">
        <v>149914251</v>
      </c>
      <c r="F524" s="32" t="n">
        <v>14897389</v>
      </c>
    </row>
    <row r="525">
      <c r="A525" t="inlineStr">
        <is>
          <t>T109167</t>
        </is>
      </c>
      <c r="B525" t="inlineStr">
        <is>
          <t>2026-02</t>
        </is>
      </c>
      <c r="C525" t="n">
        <v>1</v>
      </c>
      <c r="D525" s="32" t="n">
        <v>147636333</v>
      </c>
      <c r="E525" s="32" t="n">
        <v>132801820</v>
      </c>
      <c r="F525" s="32" t="n">
        <v>13531581</v>
      </c>
    </row>
    <row r="526">
      <c r="A526" t="inlineStr">
        <is>
          <t>T109167</t>
        </is>
      </c>
      <c r="B526" t="inlineStr">
        <is>
          <t>2026-03</t>
        </is>
      </c>
      <c r="C526" t="n">
        <v>1</v>
      </c>
      <c r="D526" s="32" t="n">
        <v>167311552</v>
      </c>
      <c r="E526" s="32" t="n">
        <v>152073931</v>
      </c>
      <c r="F526" s="32" t="n">
        <v>15344722</v>
      </c>
    </row>
    <row r="527">
      <c r="A527" t="inlineStr">
        <is>
          <t>T109167</t>
        </is>
      </c>
      <c r="B527" t="inlineStr">
        <is>
          <t>2026-04</t>
        </is>
      </c>
      <c r="C527" t="n">
        <v>1</v>
      </c>
      <c r="D527" s="32" t="n">
        <v>171997547</v>
      </c>
      <c r="E527" s="32" t="n">
        <v>156305816</v>
      </c>
      <c r="F527" s="32" t="n">
        <v>15825269</v>
      </c>
    </row>
    <row r="528">
      <c r="A528" t="inlineStr">
        <is>
          <t>T109167</t>
        </is>
      </c>
      <c r="B528" t="inlineStr">
        <is>
          <t>2026-05</t>
        </is>
      </c>
      <c r="C528" t="n">
        <v>1</v>
      </c>
      <c r="D528" s="32" t="n">
        <v>165165527</v>
      </c>
      <c r="E528" s="32" t="n">
        <v>150889290</v>
      </c>
      <c r="F528" s="32" t="n">
        <v>15046865</v>
      </c>
    </row>
    <row r="529">
      <c r="A529" t="inlineStr">
        <is>
          <t>T109167</t>
        </is>
      </c>
      <c r="B529" t="inlineStr">
        <is>
          <t>2026-06</t>
        </is>
      </c>
      <c r="C529" t="n">
        <v>1</v>
      </c>
      <c r="D529" s="32" t="n">
        <v>149404317</v>
      </c>
      <c r="E529" s="32" t="n">
        <v>136526543</v>
      </c>
      <c r="F529" s="32" t="n">
        <v>13534358</v>
      </c>
    </row>
    <row r="530">
      <c r="A530" t="inlineStr">
        <is>
          <t>T109167</t>
        </is>
      </c>
      <c r="B530" t="inlineStr">
        <is>
          <t>2026-07</t>
        </is>
      </c>
      <c r="C530" t="n">
        <v>0</v>
      </c>
    </row>
    <row r="531">
      <c r="A531" t="inlineStr">
        <is>
          <t>T109167</t>
        </is>
      </c>
      <c r="B531" t="inlineStr">
        <is>
          <t>2026-08</t>
        </is>
      </c>
      <c r="C531" t="n">
        <v>1</v>
      </c>
      <c r="D531" s="32" t="n">
        <v>182022201</v>
      </c>
      <c r="E531" s="32" t="n">
        <v>166068324</v>
      </c>
      <c r="F531" s="32" t="n">
        <v>16624370</v>
      </c>
    </row>
    <row r="532">
      <c r="A532" t="inlineStr">
        <is>
          <t>T109167</t>
        </is>
      </c>
      <c r="B532" t="inlineStr">
        <is>
          <t>2026-09</t>
        </is>
      </c>
      <c r="C532" t="n">
        <v>1</v>
      </c>
      <c r="D532" s="32" t="n">
        <v>120931598</v>
      </c>
      <c r="E532" s="32" t="n">
        <v>110218609</v>
      </c>
      <c r="F532" s="32" t="n">
        <v>11161241</v>
      </c>
    </row>
    <row r="533">
      <c r="A533" t="inlineStr">
        <is>
          <t>T109212</t>
        </is>
      </c>
      <c r="B533" t="inlineStr">
        <is>
          <t>2024-10</t>
        </is>
      </c>
      <c r="C533" t="n">
        <v>1</v>
      </c>
      <c r="D533" s="32" t="n">
        <v>347663</v>
      </c>
      <c r="E533" s="32" t="n">
        <v>208598</v>
      </c>
      <c r="F533" s="32" t="n">
        <v>0</v>
      </c>
    </row>
    <row r="534">
      <c r="A534" t="inlineStr">
        <is>
          <t>T109212</t>
        </is>
      </c>
      <c r="B534" t="inlineStr">
        <is>
          <t>2024-11</t>
        </is>
      </c>
      <c r="C534" t="n">
        <v>1</v>
      </c>
      <c r="D534" s="32" t="n">
        <v>5533845</v>
      </c>
      <c r="E534" s="32" t="n">
        <v>4820892</v>
      </c>
      <c r="F534" s="32" t="n">
        <v>444363</v>
      </c>
    </row>
    <row r="535">
      <c r="A535" t="inlineStr">
        <is>
          <t>T109212</t>
        </is>
      </c>
      <c r="B535" t="inlineStr">
        <is>
          <t>2024-12</t>
        </is>
      </c>
      <c r="C535" t="n">
        <v>1</v>
      </c>
      <c r="D535" s="32" t="n">
        <v>710544</v>
      </c>
      <c r="E535" s="32" t="n">
        <v>426326</v>
      </c>
      <c r="F535" s="32" t="n">
        <v>0</v>
      </c>
    </row>
    <row r="536">
      <c r="A536" t="inlineStr">
        <is>
          <t>T109212</t>
        </is>
      </c>
      <c r="B536" t="inlineStr">
        <is>
          <t>2025-01</t>
        </is>
      </c>
      <c r="C536" t="n">
        <v>0</v>
      </c>
    </row>
    <row r="537">
      <c r="A537" t="inlineStr">
        <is>
          <t>T109212</t>
        </is>
      </c>
      <c r="B537" t="inlineStr">
        <is>
          <t>2025-02</t>
        </is>
      </c>
      <c r="C537" t="n">
        <v>1</v>
      </c>
      <c r="D537" s="32" t="n">
        <v>589994</v>
      </c>
      <c r="E537" s="32" t="n">
        <v>353997</v>
      </c>
      <c r="F537" s="32" t="n">
        <v>0</v>
      </c>
    </row>
    <row r="538">
      <c r="A538" t="inlineStr">
        <is>
          <t>T109212</t>
        </is>
      </c>
      <c r="B538" t="inlineStr">
        <is>
          <t>2025-03</t>
        </is>
      </c>
      <c r="C538" t="n">
        <v>1</v>
      </c>
      <c r="D538" s="32" t="n">
        <v>647970</v>
      </c>
      <c r="E538" s="32" t="n">
        <v>388782</v>
      </c>
      <c r="F538" s="32" t="n">
        <v>0</v>
      </c>
    </row>
    <row r="539">
      <c r="A539" t="inlineStr">
        <is>
          <t>T109212</t>
        </is>
      </c>
      <c r="B539" t="inlineStr">
        <is>
          <t>2025-04</t>
        </is>
      </c>
      <c r="C539" t="n">
        <v>1</v>
      </c>
      <c r="D539" s="32" t="n">
        <v>395259</v>
      </c>
      <c r="E539" s="32" t="n">
        <v>237155</v>
      </c>
      <c r="F539" s="32" t="n">
        <v>0</v>
      </c>
    </row>
    <row r="540">
      <c r="A540" t="inlineStr">
        <is>
          <t>T109212</t>
        </is>
      </c>
      <c r="B540" t="inlineStr">
        <is>
          <t>2025-05</t>
        </is>
      </c>
      <c r="C540" t="n">
        <v>1</v>
      </c>
      <c r="D540" s="32" t="n">
        <v>20888824</v>
      </c>
      <c r="E540" s="32" t="n">
        <v>18197611</v>
      </c>
      <c r="F540" s="32" t="n">
        <v>1635085</v>
      </c>
    </row>
    <row r="541">
      <c r="A541" t="inlineStr">
        <is>
          <t>T109212</t>
        </is>
      </c>
      <c r="B541" t="inlineStr">
        <is>
          <t>2025-06</t>
        </is>
      </c>
      <c r="C541" t="n">
        <v>1</v>
      </c>
      <c r="D541" s="32" t="n">
        <v>190873</v>
      </c>
      <c r="E541" s="32" t="n">
        <v>114524</v>
      </c>
      <c r="F541" s="32" t="n">
        <v>0</v>
      </c>
    </row>
    <row r="542">
      <c r="A542" t="inlineStr">
        <is>
          <t>T109212</t>
        </is>
      </c>
      <c r="B542" t="inlineStr">
        <is>
          <t>2025-07</t>
        </is>
      </c>
      <c r="C542" t="n">
        <v>1</v>
      </c>
      <c r="D542" s="32" t="n">
        <v>233215</v>
      </c>
      <c r="E542" s="32" t="n">
        <v>139929</v>
      </c>
      <c r="F542" s="32" t="n">
        <v>0</v>
      </c>
    </row>
    <row r="543">
      <c r="A543" t="inlineStr">
        <is>
          <t>T109212</t>
        </is>
      </c>
      <c r="B543" t="inlineStr">
        <is>
          <t>2025-08</t>
        </is>
      </c>
      <c r="C543" t="n">
        <v>1</v>
      </c>
      <c r="D543" s="32" t="n">
        <v>324459</v>
      </c>
      <c r="E543" s="32" t="n">
        <v>194675</v>
      </c>
      <c r="F543" s="32" t="n">
        <v>0</v>
      </c>
    </row>
    <row r="544">
      <c r="A544" t="inlineStr">
        <is>
          <t>T109212</t>
        </is>
      </c>
      <c r="B544" t="inlineStr">
        <is>
          <t>2025-09</t>
        </is>
      </c>
      <c r="C544" t="n">
        <v>1</v>
      </c>
      <c r="D544" s="32" t="n">
        <v>416611</v>
      </c>
      <c r="E544" s="32" t="n">
        <v>249967</v>
      </c>
      <c r="F544" s="32" t="n">
        <v>0</v>
      </c>
    </row>
    <row r="545">
      <c r="A545" t="inlineStr">
        <is>
          <t>T109212</t>
        </is>
      </c>
      <c r="B545" t="inlineStr">
        <is>
          <t>2025-10</t>
        </is>
      </c>
      <c r="C545" t="n">
        <v>1</v>
      </c>
      <c r="D545" s="32" t="n">
        <v>525850</v>
      </c>
      <c r="E545" s="32" t="n">
        <v>315510</v>
      </c>
      <c r="F545" s="32" t="n">
        <v>0</v>
      </c>
    </row>
    <row r="546">
      <c r="A546" t="inlineStr">
        <is>
          <t>T109212</t>
        </is>
      </c>
      <c r="B546" t="inlineStr">
        <is>
          <t>2025-11</t>
        </is>
      </c>
      <c r="C546" t="n">
        <v>1</v>
      </c>
      <c r="D546" s="32" t="n">
        <v>635576</v>
      </c>
      <c r="E546" s="32" t="n">
        <v>381346</v>
      </c>
      <c r="F546" s="32" t="n">
        <v>0</v>
      </c>
    </row>
    <row r="547">
      <c r="A547" t="inlineStr">
        <is>
          <t>T109212</t>
        </is>
      </c>
      <c r="B547" t="inlineStr">
        <is>
          <t>2025-12</t>
        </is>
      </c>
      <c r="C547" t="n">
        <v>1</v>
      </c>
      <c r="D547" s="32" t="n">
        <v>378127</v>
      </c>
      <c r="E547" s="32" t="n">
        <v>226876</v>
      </c>
      <c r="F547" s="32" t="n">
        <v>0</v>
      </c>
    </row>
    <row r="548">
      <c r="A548" t="inlineStr">
        <is>
          <t>T109212</t>
        </is>
      </c>
      <c r="B548" t="inlineStr">
        <is>
          <t>2026-01</t>
        </is>
      </c>
      <c r="C548" t="n">
        <v>1</v>
      </c>
      <c r="D548" s="32" t="n">
        <v>498549</v>
      </c>
      <c r="E548" s="32" t="n">
        <v>299130</v>
      </c>
      <c r="F548" s="32" t="n">
        <v>0</v>
      </c>
    </row>
    <row r="549">
      <c r="A549" t="inlineStr">
        <is>
          <t>T109212</t>
        </is>
      </c>
      <c r="B549" t="inlineStr">
        <is>
          <t>2026-02</t>
        </is>
      </c>
      <c r="C549" t="n">
        <v>1</v>
      </c>
      <c r="D549" s="32" t="n">
        <v>229761</v>
      </c>
      <c r="E549" s="32" t="n">
        <v>137856</v>
      </c>
      <c r="F549" s="32" t="n">
        <v>0</v>
      </c>
    </row>
    <row r="550">
      <c r="A550" t="inlineStr">
        <is>
          <t>T109212</t>
        </is>
      </c>
      <c r="B550" t="inlineStr">
        <is>
          <t>2026-03</t>
        </is>
      </c>
      <c r="C550" t="n">
        <v>1</v>
      </c>
      <c r="D550" s="32" t="n">
        <v>1368371</v>
      </c>
      <c r="E550" s="32" t="n">
        <v>1192077</v>
      </c>
      <c r="F550" s="32" t="n">
        <v>107397</v>
      </c>
    </row>
    <row r="551">
      <c r="A551" t="inlineStr">
        <is>
          <t>T109212</t>
        </is>
      </c>
      <c r="B551" t="inlineStr">
        <is>
          <t>2026-04</t>
        </is>
      </c>
      <c r="C551" t="n">
        <v>1</v>
      </c>
      <c r="D551" s="32" t="n">
        <v>193808</v>
      </c>
      <c r="E551" s="32" t="n">
        <v>116285</v>
      </c>
      <c r="F551" s="32" t="n">
        <v>0</v>
      </c>
    </row>
    <row r="552">
      <c r="A552" t="inlineStr">
        <is>
          <t>T109212</t>
        </is>
      </c>
      <c r="B552" t="inlineStr">
        <is>
          <t>2026-05</t>
        </is>
      </c>
      <c r="C552" t="n">
        <v>0</v>
      </c>
    </row>
    <row r="553">
      <c r="A553" t="inlineStr">
        <is>
          <t>T109212</t>
        </is>
      </c>
      <c r="B553" t="inlineStr">
        <is>
          <t>2026-06</t>
        </is>
      </c>
      <c r="C553" t="n">
        <v>1</v>
      </c>
      <c r="D553" s="32" t="n">
        <v>285754</v>
      </c>
      <c r="E553" s="32" t="n">
        <v>171452</v>
      </c>
      <c r="F553" s="32" t="n">
        <v>0</v>
      </c>
    </row>
    <row r="554">
      <c r="A554" t="inlineStr">
        <is>
          <t>T109212</t>
        </is>
      </c>
      <c r="B554" t="inlineStr">
        <is>
          <t>2026-07</t>
        </is>
      </c>
      <c r="C554" t="n">
        <v>0</v>
      </c>
    </row>
    <row r="555">
      <c r="A555" t="inlineStr">
        <is>
          <t>T109212</t>
        </is>
      </c>
      <c r="B555" t="inlineStr">
        <is>
          <t>2026-08</t>
        </is>
      </c>
      <c r="C555" t="n">
        <v>1</v>
      </c>
      <c r="D555" s="32" t="n">
        <v>273852</v>
      </c>
      <c r="E555" s="32" t="n">
        <v>164311</v>
      </c>
      <c r="F555" s="32" t="n">
        <v>0</v>
      </c>
    </row>
    <row r="556">
      <c r="A556" t="inlineStr">
        <is>
          <t>T109212</t>
        </is>
      </c>
      <c r="B556" t="inlineStr">
        <is>
          <t>2026-09</t>
        </is>
      </c>
      <c r="C556" t="n">
        <v>1</v>
      </c>
      <c r="D556" s="32" t="n">
        <v>348334</v>
      </c>
      <c r="E556" s="32" t="n">
        <v>209000</v>
      </c>
      <c r="F556" s="32" t="n">
        <v>0</v>
      </c>
    </row>
    <row r="557">
      <c r="A557" t="inlineStr">
        <is>
          <t>T110150</t>
        </is>
      </c>
      <c r="B557" t="inlineStr">
        <is>
          <t>2024-10</t>
        </is>
      </c>
      <c r="C557" t="n">
        <v>1</v>
      </c>
      <c r="D557" s="32" t="n">
        <v>630789</v>
      </c>
      <c r="E557" s="32" t="n">
        <v>378473</v>
      </c>
      <c r="F557" s="32" t="n">
        <v>0</v>
      </c>
    </row>
    <row r="558">
      <c r="A558" t="inlineStr">
        <is>
          <t>T110150</t>
        </is>
      </c>
      <c r="B558" t="inlineStr">
        <is>
          <t>2024-11</t>
        </is>
      </c>
      <c r="C558" t="n">
        <v>1</v>
      </c>
      <c r="D558" s="32" t="n">
        <v>974837</v>
      </c>
      <c r="E558" s="32" t="n">
        <v>584902</v>
      </c>
      <c r="F558" s="32" t="n">
        <v>0</v>
      </c>
    </row>
    <row r="559">
      <c r="A559" t="inlineStr">
        <is>
          <t>T110150</t>
        </is>
      </c>
      <c r="B559" t="inlineStr">
        <is>
          <t>2024-12</t>
        </is>
      </c>
      <c r="C559" t="n">
        <v>1</v>
      </c>
      <c r="D559" s="32" t="n">
        <v>439256</v>
      </c>
      <c r="E559" s="32" t="n">
        <v>263554</v>
      </c>
      <c r="F559" s="32" t="n">
        <v>0</v>
      </c>
    </row>
    <row r="560">
      <c r="A560" t="inlineStr">
        <is>
          <t>T110150</t>
        </is>
      </c>
      <c r="B560" t="inlineStr">
        <is>
          <t>2025-01</t>
        </is>
      </c>
      <c r="C560" t="n">
        <v>1</v>
      </c>
      <c r="D560" s="32" t="n">
        <v>402300</v>
      </c>
      <c r="E560" s="32" t="n">
        <v>241380</v>
      </c>
      <c r="F560" s="32" t="n">
        <v>0</v>
      </c>
    </row>
    <row r="561">
      <c r="A561" t="inlineStr">
        <is>
          <t>T110150</t>
        </is>
      </c>
      <c r="B561" t="inlineStr">
        <is>
          <t>2025-02</t>
        </is>
      </c>
      <c r="C561" t="n">
        <v>1</v>
      </c>
      <c r="D561" s="32" t="n">
        <v>671784</v>
      </c>
      <c r="E561" s="32" t="n">
        <v>403071</v>
      </c>
      <c r="F561" s="32" t="n">
        <v>0</v>
      </c>
    </row>
    <row r="562">
      <c r="A562" t="inlineStr">
        <is>
          <t>T110150</t>
        </is>
      </c>
      <c r="B562" t="inlineStr">
        <is>
          <t>2025-03</t>
        </is>
      </c>
      <c r="C562" t="n">
        <v>1</v>
      </c>
      <c r="D562" s="32" t="n">
        <v>270868</v>
      </c>
      <c r="E562" s="32" t="n">
        <v>162521</v>
      </c>
      <c r="F562" s="32" t="n">
        <v>0</v>
      </c>
    </row>
    <row r="563">
      <c r="A563" t="inlineStr">
        <is>
          <t>T110150</t>
        </is>
      </c>
      <c r="B563" t="inlineStr">
        <is>
          <t>2025-04</t>
        </is>
      </c>
      <c r="C563" t="n">
        <v>1</v>
      </c>
      <c r="D563" s="32" t="n">
        <v>303142</v>
      </c>
      <c r="E563" s="32" t="n">
        <v>181885</v>
      </c>
      <c r="F563" s="32" t="n">
        <v>0</v>
      </c>
    </row>
    <row r="564">
      <c r="A564" t="inlineStr">
        <is>
          <t>T110150</t>
        </is>
      </c>
      <c r="B564" t="inlineStr">
        <is>
          <t>2025-05</t>
        </is>
      </c>
      <c r="C564" t="n">
        <v>1</v>
      </c>
      <c r="D564" s="32" t="n">
        <v>801499</v>
      </c>
      <c r="E564" s="32" t="n">
        <v>480899</v>
      </c>
      <c r="F564" s="32" t="n">
        <v>0</v>
      </c>
    </row>
    <row r="565">
      <c r="A565" t="inlineStr">
        <is>
          <t>T110150</t>
        </is>
      </c>
      <c r="B565" t="inlineStr">
        <is>
          <t>2025-06</t>
        </is>
      </c>
      <c r="C565" t="n">
        <v>1</v>
      </c>
      <c r="D565" s="32" t="n">
        <v>700438</v>
      </c>
      <c r="E565" s="32" t="n">
        <v>420263</v>
      </c>
      <c r="F565" s="32" t="n">
        <v>0</v>
      </c>
    </row>
    <row r="566">
      <c r="A566" t="inlineStr">
        <is>
          <t>T110150</t>
        </is>
      </c>
      <c r="B566" t="inlineStr">
        <is>
          <t>2025-07</t>
        </is>
      </c>
      <c r="C566" t="n">
        <v>1</v>
      </c>
      <c r="D566" s="32" t="n">
        <v>342922</v>
      </c>
      <c r="E566" s="32" t="n">
        <v>205753</v>
      </c>
      <c r="F566" s="32" t="n">
        <v>0</v>
      </c>
    </row>
    <row r="567">
      <c r="A567" t="inlineStr">
        <is>
          <t>T110150</t>
        </is>
      </c>
      <c r="B567" t="inlineStr">
        <is>
          <t>2025-08</t>
        </is>
      </c>
      <c r="C567" t="n">
        <v>1</v>
      </c>
      <c r="D567" s="32" t="n">
        <v>712750</v>
      </c>
      <c r="E567" s="32" t="n">
        <v>427650</v>
      </c>
      <c r="F567" s="32" t="n">
        <v>0</v>
      </c>
    </row>
    <row r="568">
      <c r="A568" t="inlineStr">
        <is>
          <t>T110150</t>
        </is>
      </c>
      <c r="B568" t="inlineStr">
        <is>
          <t>2025-09</t>
        </is>
      </c>
      <c r="C568" t="n">
        <v>1</v>
      </c>
      <c r="D568" s="32" t="n">
        <v>358956</v>
      </c>
      <c r="E568" s="32" t="n">
        <v>215374</v>
      </c>
      <c r="F568" s="32" t="n">
        <v>0</v>
      </c>
    </row>
    <row r="569">
      <c r="A569" t="inlineStr">
        <is>
          <t>T110150</t>
        </is>
      </c>
      <c r="B569" t="inlineStr">
        <is>
          <t>2025-10</t>
        </is>
      </c>
      <c r="C569" t="n">
        <v>1</v>
      </c>
      <c r="D569" s="32" t="n">
        <v>415329</v>
      </c>
      <c r="E569" s="32" t="n">
        <v>249198</v>
      </c>
      <c r="F569" s="32" t="n">
        <v>0</v>
      </c>
    </row>
    <row r="570">
      <c r="A570" t="inlineStr">
        <is>
          <t>T110150</t>
        </is>
      </c>
      <c r="B570" t="inlineStr">
        <is>
          <t>2025-11</t>
        </is>
      </c>
      <c r="C570" t="n">
        <v>1</v>
      </c>
      <c r="D570" s="32" t="n">
        <v>568655</v>
      </c>
      <c r="E570" s="32" t="n">
        <v>341193</v>
      </c>
      <c r="F570" s="32" t="n">
        <v>0</v>
      </c>
    </row>
    <row r="571">
      <c r="A571" t="inlineStr">
        <is>
          <t>T110150</t>
        </is>
      </c>
      <c r="B571" t="inlineStr">
        <is>
          <t>2025-12</t>
        </is>
      </c>
      <c r="C571" t="n">
        <v>1</v>
      </c>
      <c r="D571" s="32" t="n">
        <v>309599</v>
      </c>
      <c r="E571" s="32" t="n">
        <v>185760</v>
      </c>
      <c r="F571" s="32" t="n">
        <v>0</v>
      </c>
    </row>
    <row r="572">
      <c r="A572" t="inlineStr">
        <is>
          <t>T110150</t>
        </is>
      </c>
      <c r="B572" t="inlineStr">
        <is>
          <t>2026-01</t>
        </is>
      </c>
      <c r="C572" t="n">
        <v>1</v>
      </c>
      <c r="D572" s="32" t="n">
        <v>308797</v>
      </c>
      <c r="E572" s="32" t="n">
        <v>185278</v>
      </c>
      <c r="F572" s="32" t="n">
        <v>0</v>
      </c>
    </row>
    <row r="573">
      <c r="A573" t="inlineStr">
        <is>
          <t>T110150</t>
        </is>
      </c>
      <c r="B573" t="inlineStr">
        <is>
          <t>2026-02</t>
        </is>
      </c>
      <c r="C573" t="n">
        <v>1</v>
      </c>
      <c r="D573" s="32" t="n">
        <v>357629</v>
      </c>
      <c r="E573" s="32" t="n">
        <v>214578</v>
      </c>
      <c r="F573" s="32" t="n">
        <v>0</v>
      </c>
    </row>
    <row r="574">
      <c r="A574" t="inlineStr">
        <is>
          <t>T110150</t>
        </is>
      </c>
      <c r="B574" t="inlineStr">
        <is>
          <t>2026-03</t>
        </is>
      </c>
      <c r="C574" t="n">
        <v>1</v>
      </c>
      <c r="D574" s="32" t="n">
        <v>645618</v>
      </c>
      <c r="E574" s="32" t="n">
        <v>387371</v>
      </c>
      <c r="F574" s="32" t="n">
        <v>0</v>
      </c>
    </row>
    <row r="575">
      <c r="A575" t="inlineStr">
        <is>
          <t>T110150</t>
        </is>
      </c>
      <c r="B575" t="inlineStr">
        <is>
          <t>2026-04</t>
        </is>
      </c>
      <c r="C575" t="n">
        <v>1</v>
      </c>
      <c r="D575" s="32" t="n">
        <v>181264</v>
      </c>
      <c r="E575" s="32" t="n">
        <v>108758</v>
      </c>
      <c r="F575" s="32" t="n">
        <v>0</v>
      </c>
    </row>
    <row r="576">
      <c r="A576" t="inlineStr">
        <is>
          <t>T110150</t>
        </is>
      </c>
      <c r="B576" t="inlineStr">
        <is>
          <t>2026-05</t>
        </is>
      </c>
      <c r="C576" t="n">
        <v>1</v>
      </c>
      <c r="D576" s="32" t="n">
        <v>290364</v>
      </c>
      <c r="E576" s="32" t="n">
        <v>174218</v>
      </c>
      <c r="F576" s="32" t="n">
        <v>0</v>
      </c>
    </row>
    <row r="577">
      <c r="A577" t="inlineStr">
        <is>
          <t>T110150</t>
        </is>
      </c>
      <c r="B577" t="inlineStr">
        <is>
          <t>2026-06</t>
        </is>
      </c>
      <c r="C577" t="n">
        <v>1</v>
      </c>
      <c r="D577" s="32" t="n">
        <v>181680</v>
      </c>
      <c r="E577" s="32" t="n">
        <v>109008</v>
      </c>
      <c r="F577" s="32" t="n">
        <v>0</v>
      </c>
    </row>
    <row r="578">
      <c r="A578" t="inlineStr">
        <is>
          <t>T110150</t>
        </is>
      </c>
      <c r="B578" t="inlineStr">
        <is>
          <t>2026-07</t>
        </is>
      </c>
      <c r="C578" t="n">
        <v>1</v>
      </c>
      <c r="D578" s="32" t="n">
        <v>418820</v>
      </c>
      <c r="E578" s="32" t="n">
        <v>251292</v>
      </c>
      <c r="F578" s="32" t="n">
        <v>0</v>
      </c>
    </row>
    <row r="579">
      <c r="A579" t="inlineStr">
        <is>
          <t>T110150</t>
        </is>
      </c>
      <c r="B579" t="inlineStr">
        <is>
          <t>2026-08</t>
        </is>
      </c>
      <c r="C579" t="n">
        <v>0</v>
      </c>
    </row>
    <row r="580">
      <c r="A580" t="inlineStr">
        <is>
          <t>T110150</t>
        </is>
      </c>
      <c r="B580" t="inlineStr">
        <is>
          <t>2026-09</t>
        </is>
      </c>
      <c r="C580" t="n">
        <v>1</v>
      </c>
      <c r="D580" s="32" t="n">
        <v>239000</v>
      </c>
      <c r="E580" s="32" t="n">
        <v>143400</v>
      </c>
      <c r="F580" s="32" t="n">
        <v>0</v>
      </c>
    </row>
    <row r="581">
      <c r="A581" t="inlineStr">
        <is>
          <t>T514418</t>
        </is>
      </c>
      <c r="B581" t="inlineStr">
        <is>
          <t>2024-10</t>
        </is>
      </c>
      <c r="C581" t="n">
        <v>1</v>
      </c>
      <c r="D581" s="32" t="n">
        <v>67915</v>
      </c>
      <c r="E581" s="32" t="n">
        <v>40749</v>
      </c>
      <c r="F581" s="32" t="n">
        <v>0</v>
      </c>
    </row>
    <row r="582">
      <c r="A582" t="inlineStr">
        <is>
          <t>T514418</t>
        </is>
      </c>
      <c r="B582" t="inlineStr">
        <is>
          <t>2024-11</t>
        </is>
      </c>
      <c r="C582" t="n">
        <v>1</v>
      </c>
      <c r="D582" s="32" t="n">
        <v>398760</v>
      </c>
      <c r="E582" s="32" t="n">
        <v>239256</v>
      </c>
      <c r="F582" s="32" t="n">
        <v>0</v>
      </c>
    </row>
    <row r="583">
      <c r="A583" t="inlineStr">
        <is>
          <t>T514418</t>
        </is>
      </c>
      <c r="B583" t="inlineStr">
        <is>
          <t>2024-12</t>
        </is>
      </c>
      <c r="C583" t="n">
        <v>1</v>
      </c>
      <c r="D583" s="32" t="n">
        <v>176778</v>
      </c>
      <c r="E583" s="32" t="n">
        <v>106067</v>
      </c>
      <c r="F583" s="32" t="n">
        <v>0</v>
      </c>
    </row>
    <row r="584">
      <c r="A584" t="inlineStr">
        <is>
          <t>T514418</t>
        </is>
      </c>
      <c r="B584" t="inlineStr">
        <is>
          <t>2025-01</t>
        </is>
      </c>
      <c r="C584" t="n">
        <v>1</v>
      </c>
      <c r="D584" s="32" t="n">
        <v>293053</v>
      </c>
      <c r="E584" s="32" t="n">
        <v>175832</v>
      </c>
      <c r="F584" s="32" t="n">
        <v>0</v>
      </c>
    </row>
    <row r="585">
      <c r="A585" t="inlineStr">
        <is>
          <t>T514418</t>
        </is>
      </c>
      <c r="B585" t="inlineStr">
        <is>
          <t>2025-02</t>
        </is>
      </c>
      <c r="C585" t="n">
        <v>1</v>
      </c>
      <c r="D585" s="32" t="n">
        <v>202052</v>
      </c>
      <c r="E585" s="32" t="n">
        <v>121231</v>
      </c>
      <c r="F585" s="32" t="n">
        <v>0</v>
      </c>
    </row>
    <row r="586">
      <c r="A586" t="inlineStr">
        <is>
          <t>T514418</t>
        </is>
      </c>
      <c r="B586" t="inlineStr">
        <is>
          <t>2025-03</t>
        </is>
      </c>
      <c r="C586" t="n">
        <v>1</v>
      </c>
      <c r="D586" s="32" t="n">
        <v>309560</v>
      </c>
      <c r="E586" s="32" t="n">
        <v>185736</v>
      </c>
      <c r="F586" s="32" t="n">
        <v>0</v>
      </c>
    </row>
    <row r="587">
      <c r="A587" t="inlineStr">
        <is>
          <t>T514418</t>
        </is>
      </c>
      <c r="B587" t="inlineStr">
        <is>
          <t>2025-04</t>
        </is>
      </c>
      <c r="C587" t="n">
        <v>1</v>
      </c>
      <c r="D587" s="32" t="n">
        <v>483333</v>
      </c>
      <c r="E587" s="32" t="n">
        <v>290000</v>
      </c>
      <c r="F587" s="32" t="n">
        <v>0</v>
      </c>
    </row>
    <row r="588">
      <c r="A588" t="inlineStr">
        <is>
          <t>T514418</t>
        </is>
      </c>
      <c r="B588" t="inlineStr">
        <is>
          <t>2025-05</t>
        </is>
      </c>
      <c r="C588" t="n">
        <v>1</v>
      </c>
      <c r="D588" s="32" t="n">
        <v>594773</v>
      </c>
      <c r="E588" s="32" t="n">
        <v>356864</v>
      </c>
      <c r="F588" s="32" t="n">
        <v>0</v>
      </c>
    </row>
    <row r="589">
      <c r="A589" t="inlineStr">
        <is>
          <t>T514418</t>
        </is>
      </c>
      <c r="B589" t="inlineStr">
        <is>
          <t>2025-06</t>
        </is>
      </c>
      <c r="C589" t="n">
        <v>1</v>
      </c>
      <c r="D589" s="32" t="n">
        <v>301691</v>
      </c>
      <c r="E589" s="32" t="n">
        <v>181015</v>
      </c>
      <c r="F589" s="32" t="n">
        <v>0</v>
      </c>
    </row>
    <row r="590">
      <c r="A590" t="inlineStr">
        <is>
          <t>T514418</t>
        </is>
      </c>
      <c r="B590" t="inlineStr">
        <is>
          <t>2025-07</t>
        </is>
      </c>
      <c r="C590" t="n">
        <v>1</v>
      </c>
      <c r="D590" s="32" t="n">
        <v>361399</v>
      </c>
      <c r="E590" s="32" t="n">
        <v>216839</v>
      </c>
      <c r="F590" s="32" t="n">
        <v>0</v>
      </c>
    </row>
    <row r="591">
      <c r="A591" t="inlineStr">
        <is>
          <t>T514418</t>
        </is>
      </c>
      <c r="B591" t="inlineStr">
        <is>
          <t>2025-08</t>
        </is>
      </c>
      <c r="C591" t="n">
        <v>1</v>
      </c>
      <c r="D591" s="32" t="n">
        <v>452395</v>
      </c>
      <c r="E591" s="32" t="n">
        <v>271437</v>
      </c>
      <c r="F591" s="32" t="n">
        <v>0</v>
      </c>
    </row>
    <row r="592">
      <c r="A592" t="inlineStr">
        <is>
          <t>T514418</t>
        </is>
      </c>
      <c r="B592" t="inlineStr">
        <is>
          <t>2025-09</t>
        </is>
      </c>
      <c r="C592" t="n">
        <v>1</v>
      </c>
      <c r="D592" s="32" t="n">
        <v>351599</v>
      </c>
      <c r="E592" s="32" t="n">
        <v>210959</v>
      </c>
      <c r="F592" s="32" t="n">
        <v>0</v>
      </c>
    </row>
    <row r="593">
      <c r="A593" t="inlineStr">
        <is>
          <t>T514418</t>
        </is>
      </c>
      <c r="B593" t="inlineStr">
        <is>
          <t>2025-10</t>
        </is>
      </c>
      <c r="C593" t="n">
        <v>1</v>
      </c>
      <c r="D593" s="32" t="n">
        <v>346757</v>
      </c>
      <c r="E593" s="32" t="n">
        <v>208054</v>
      </c>
      <c r="F593" s="32" t="n">
        <v>0</v>
      </c>
    </row>
    <row r="594">
      <c r="A594" t="inlineStr">
        <is>
          <t>T514418</t>
        </is>
      </c>
      <c r="B594" t="inlineStr">
        <is>
          <t>2025-11</t>
        </is>
      </c>
      <c r="C594" t="n">
        <v>0</v>
      </c>
    </row>
    <row r="595">
      <c r="A595" t="inlineStr">
        <is>
          <t>T514418</t>
        </is>
      </c>
      <c r="B595" t="inlineStr">
        <is>
          <t>2025-12</t>
        </is>
      </c>
      <c r="C595" t="n">
        <v>1</v>
      </c>
      <c r="D595" s="32" t="n">
        <v>407799</v>
      </c>
      <c r="E595" s="32" t="n">
        <v>244679</v>
      </c>
      <c r="F595" s="32" t="n">
        <v>0</v>
      </c>
    </row>
    <row r="596">
      <c r="A596" t="inlineStr">
        <is>
          <t>T514418</t>
        </is>
      </c>
      <c r="B596" t="inlineStr">
        <is>
          <t>2026-01</t>
        </is>
      </c>
      <c r="C596" t="n">
        <v>1</v>
      </c>
      <c r="D596" s="32" t="n">
        <v>211607</v>
      </c>
      <c r="E596" s="32" t="n">
        <v>126964</v>
      </c>
      <c r="F596" s="32" t="n">
        <v>0</v>
      </c>
    </row>
    <row r="597">
      <c r="A597" t="inlineStr">
        <is>
          <t>T514418</t>
        </is>
      </c>
      <c r="B597" t="inlineStr">
        <is>
          <t>2026-02</t>
        </is>
      </c>
      <c r="C597" t="n">
        <v>1</v>
      </c>
      <c r="D597" s="32" t="n">
        <v>515463</v>
      </c>
      <c r="E597" s="32" t="n">
        <v>309278</v>
      </c>
      <c r="F597" s="32" t="n">
        <v>0</v>
      </c>
    </row>
    <row r="598">
      <c r="A598" t="inlineStr">
        <is>
          <t>T514418</t>
        </is>
      </c>
      <c r="B598" t="inlineStr">
        <is>
          <t>2026-03</t>
        </is>
      </c>
      <c r="C598" t="n">
        <v>1</v>
      </c>
      <c r="D598" s="32" t="n">
        <v>538761</v>
      </c>
      <c r="E598" s="32" t="n">
        <v>323257</v>
      </c>
      <c r="F598" s="32" t="n">
        <v>0</v>
      </c>
    </row>
    <row r="599">
      <c r="A599" t="inlineStr">
        <is>
          <t>T514418</t>
        </is>
      </c>
      <c r="B599" t="inlineStr">
        <is>
          <t>2026-04</t>
        </is>
      </c>
      <c r="C599" t="n">
        <v>1</v>
      </c>
      <c r="D599" s="32" t="n">
        <v>781839</v>
      </c>
      <c r="E599" s="32" t="n">
        <v>469103</v>
      </c>
      <c r="F599" s="32" t="n">
        <v>0</v>
      </c>
    </row>
    <row r="600">
      <c r="A600" t="inlineStr">
        <is>
          <t>T514418</t>
        </is>
      </c>
      <c r="B600" t="inlineStr">
        <is>
          <t>2026-05</t>
        </is>
      </c>
      <c r="C600" t="n">
        <v>1</v>
      </c>
      <c r="D600" s="32" t="n">
        <v>500151</v>
      </c>
      <c r="E600" s="32" t="n">
        <v>300090</v>
      </c>
      <c r="F600" s="32" t="n">
        <v>0</v>
      </c>
    </row>
    <row r="601">
      <c r="A601" t="inlineStr">
        <is>
          <t>T514418</t>
        </is>
      </c>
      <c r="B601" t="inlineStr">
        <is>
          <t>2026-06</t>
        </is>
      </c>
      <c r="C601" t="n">
        <v>1</v>
      </c>
      <c r="D601" s="32" t="n">
        <v>232172</v>
      </c>
      <c r="E601" s="32" t="n">
        <v>139303</v>
      </c>
      <c r="F601" s="32" t="n">
        <v>0</v>
      </c>
    </row>
    <row r="602">
      <c r="A602" t="inlineStr">
        <is>
          <t>T514418</t>
        </is>
      </c>
      <c r="B602" t="inlineStr">
        <is>
          <t>2026-07</t>
        </is>
      </c>
      <c r="C602" t="n">
        <v>1</v>
      </c>
      <c r="D602" s="32" t="n">
        <v>1607233</v>
      </c>
      <c r="E602" s="32" t="n">
        <v>964340</v>
      </c>
      <c r="F602" s="32" t="n">
        <v>0</v>
      </c>
    </row>
    <row r="603">
      <c r="A603" t="inlineStr">
        <is>
          <t>T514418</t>
        </is>
      </c>
      <c r="B603" t="inlineStr">
        <is>
          <t>2026-08</t>
        </is>
      </c>
      <c r="C603" t="n">
        <v>1</v>
      </c>
      <c r="D603" s="32" t="n">
        <v>649061</v>
      </c>
      <c r="E603" s="32" t="n">
        <v>389437</v>
      </c>
      <c r="F603" s="32" t="n">
        <v>0</v>
      </c>
    </row>
    <row r="604">
      <c r="A604" t="inlineStr">
        <is>
          <t>T514418</t>
        </is>
      </c>
      <c r="B604" t="inlineStr">
        <is>
          <t>2026-09</t>
        </is>
      </c>
      <c r="C604" t="n">
        <v>1</v>
      </c>
      <c r="D604" s="32" t="n">
        <v>155335</v>
      </c>
      <c r="E604" s="32" t="n">
        <v>93201</v>
      </c>
      <c r="F604" s="32" t="n">
        <v>0</v>
      </c>
    </row>
  </sheetData>
  <autoFilter ref="A4:F604"/>
  <mergeCells count="1">
    <mergeCell ref="A2:F2"/>
  </mergeCells>
  <pageMargins left="0.75" right="0.75" top="1" bottom="1" header="0.5" footer="0.5"/>
</worksheet>
</file>

<file path=xl/worksheets/sheet16.xml><?xml version="1.0" encoding="utf-8"?>
<worksheet xmlns="http://schemas.openxmlformats.org/spreadsheetml/2006/main">
  <sheetPr>
    <tabColor rgb="008C96A5"/>
    <outlinePr summaryBelow="1" summaryRight="1"/>
    <pageSetUpPr/>
  </sheetPr>
  <dimension ref="A1:G604"/>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11" customWidth="1" min="3" max="3"/>
    <col width="11" customWidth="1" min="4" max="4"/>
    <col width="9" customWidth="1" min="5" max="5"/>
    <col width="10" customWidth="1" min="6" max="6"/>
    <col width="12" customWidth="1" min="7" max="7"/>
  </cols>
  <sheetData>
    <row r="1">
      <c r="A1" s="1" t="inlineStr">
        <is>
          <t>VAT filings · from workshop_extract.xlsx, sheet VAT filings, filtered on the same 26 tax numbers: 600 rows</t>
        </is>
      </c>
    </row>
    <row r="2" ht="74" customHeight="1">
      <c r="A2" s="5" t="inlineStr">
        <is>
          <t>When each of those returns was due and filed, every column: a return not filed has no filing date, a late one still counts as filed (question 2). Read it before a stop-filer letter (S2, step 5). As recorded: no formula, nothing computed. Row 3 is the column in plain words, row 4 its code in the extract; the Fields sheet says what each column means.</t>
        </is>
      </c>
    </row>
    <row r="3" ht="30" customHeight="1">
      <c r="A3" s="11" t="inlineStr">
        <is>
          <t>tax number</t>
        </is>
      </c>
      <c r="B3" s="11" t="inlineStr">
        <is>
          <t>period</t>
        </is>
      </c>
      <c r="C3" s="11" t="inlineStr">
        <is>
          <t>due on</t>
        </is>
      </c>
      <c r="D3" s="11" t="inlineStr">
        <is>
          <t>filed on</t>
        </is>
      </c>
      <c r="E3" s="11" t="inlineStr">
        <is>
          <t>days late</t>
        </is>
      </c>
      <c r="F3" s="11" t="inlineStr">
        <is>
          <t>amendment</t>
        </is>
      </c>
      <c r="G3" s="11" t="inlineStr">
        <is>
          <t>filed through</t>
        </is>
      </c>
    </row>
    <row r="4">
      <c r="A4" s="40" t="inlineStr">
        <is>
          <t>tin</t>
        </is>
      </c>
      <c r="B4" s="40" t="inlineStr">
        <is>
          <t>period</t>
        </is>
      </c>
      <c r="C4" s="40" t="inlineStr">
        <is>
          <t>due_date</t>
        </is>
      </c>
      <c r="D4" s="40" t="inlineStr">
        <is>
          <t>filed_on</t>
        </is>
      </c>
      <c r="E4" s="40" t="inlineStr">
        <is>
          <t>days_late</t>
        </is>
      </c>
      <c r="F4" s="40" t="inlineStr">
        <is>
          <t>amendment_no</t>
        </is>
      </c>
      <c r="G4" s="40" t="inlineStr">
        <is>
          <t>channel</t>
        </is>
      </c>
    </row>
    <row r="5">
      <c r="A5" t="inlineStr">
        <is>
          <t>T100033</t>
        </is>
      </c>
      <c r="B5" t="inlineStr">
        <is>
          <t>2024-10</t>
        </is>
      </c>
      <c r="C5" t="inlineStr">
        <is>
          <t>2024-11-20</t>
        </is>
      </c>
      <c r="D5" t="inlineStr">
        <is>
          <t>2024-12-08</t>
        </is>
      </c>
      <c r="E5" t="n">
        <v>18</v>
      </c>
      <c r="F5" t="n">
        <v>0</v>
      </c>
      <c r="G5" t="inlineStr">
        <is>
          <t>e-filing</t>
        </is>
      </c>
    </row>
    <row r="6">
      <c r="A6" t="inlineStr">
        <is>
          <t>T100033</t>
        </is>
      </c>
      <c r="B6" t="inlineStr">
        <is>
          <t>2024-11</t>
        </is>
      </c>
      <c r="C6" t="inlineStr">
        <is>
          <t>2024-12-20</t>
        </is>
      </c>
      <c r="D6" t="inlineStr">
        <is>
          <t>2024-12-04</t>
        </is>
      </c>
      <c r="E6" t="n">
        <v>0</v>
      </c>
      <c r="F6" t="n">
        <v>0</v>
      </c>
      <c r="G6" t="inlineStr">
        <is>
          <t>e-filing</t>
        </is>
      </c>
    </row>
    <row r="7">
      <c r="A7" t="inlineStr">
        <is>
          <t>T100033</t>
        </is>
      </c>
      <c r="B7" t="inlineStr">
        <is>
          <t>2024-12</t>
        </is>
      </c>
      <c r="C7" t="inlineStr">
        <is>
          <t>2025-01-20</t>
        </is>
      </c>
      <c r="D7" t="inlineStr">
        <is>
          <t>2025-01-11</t>
        </is>
      </c>
      <c r="E7" t="n">
        <v>0</v>
      </c>
      <c r="F7" t="n">
        <v>0</v>
      </c>
      <c r="G7" t="inlineStr">
        <is>
          <t>e-filing</t>
        </is>
      </c>
    </row>
    <row r="8">
      <c r="A8" t="inlineStr">
        <is>
          <t>T100033</t>
        </is>
      </c>
      <c r="B8" t="inlineStr">
        <is>
          <t>2025-01</t>
        </is>
      </c>
      <c r="C8" t="inlineStr">
        <is>
          <t>2025-02-20</t>
        </is>
      </c>
      <c r="D8" t="inlineStr">
        <is>
          <t>2025-03-28</t>
        </is>
      </c>
      <c r="E8" t="n">
        <v>36</v>
      </c>
      <c r="F8" t="n">
        <v>0</v>
      </c>
      <c r="G8" t="inlineStr">
        <is>
          <t>e-filing</t>
        </is>
      </c>
    </row>
    <row r="9">
      <c r="A9" t="inlineStr">
        <is>
          <t>T100033</t>
        </is>
      </c>
      <c r="B9" t="inlineStr">
        <is>
          <t>2025-02</t>
        </is>
      </c>
      <c r="C9" t="inlineStr">
        <is>
          <t>2025-03-20</t>
        </is>
      </c>
      <c r="D9" t="inlineStr">
        <is>
          <t>2025-03-11</t>
        </is>
      </c>
      <c r="E9" t="n">
        <v>0</v>
      </c>
      <c r="F9" t="n">
        <v>0</v>
      </c>
      <c r="G9" t="inlineStr">
        <is>
          <t>e-filing</t>
        </is>
      </c>
    </row>
    <row r="10">
      <c r="A10" t="inlineStr">
        <is>
          <t>T100033</t>
        </is>
      </c>
      <c r="B10" t="inlineStr">
        <is>
          <t>2025-03</t>
        </is>
      </c>
      <c r="C10" t="inlineStr">
        <is>
          <t>2025-04-20</t>
        </is>
      </c>
      <c r="D10" t="inlineStr">
        <is>
          <t>2025-04-11</t>
        </is>
      </c>
      <c r="E10" t="n">
        <v>0</v>
      </c>
      <c r="F10" t="n">
        <v>0</v>
      </c>
      <c r="G10" t="inlineStr">
        <is>
          <t>e-filing</t>
        </is>
      </c>
    </row>
    <row r="11">
      <c r="A11" t="inlineStr">
        <is>
          <t>T100033</t>
        </is>
      </c>
      <c r="B11" t="inlineStr">
        <is>
          <t>2025-04</t>
        </is>
      </c>
      <c r="C11" t="inlineStr">
        <is>
          <t>2025-05-20</t>
        </is>
      </c>
      <c r="D11" t="inlineStr">
        <is>
          <t>2025-05-24</t>
        </is>
      </c>
      <c r="E11" t="n">
        <v>4</v>
      </c>
      <c r="F11" t="n">
        <v>0</v>
      </c>
      <c r="G11" t="inlineStr">
        <is>
          <t>e-filing</t>
        </is>
      </c>
    </row>
    <row r="12">
      <c r="A12" t="inlineStr">
        <is>
          <t>T100033</t>
        </is>
      </c>
      <c r="B12" t="inlineStr">
        <is>
          <t>2025-05</t>
        </is>
      </c>
      <c r="C12" t="inlineStr">
        <is>
          <t>2025-06-20</t>
        </is>
      </c>
      <c r="D12" t="inlineStr">
        <is>
          <t>2025-06-01</t>
        </is>
      </c>
      <c r="E12" t="n">
        <v>0</v>
      </c>
      <c r="F12" t="n">
        <v>0</v>
      </c>
      <c r="G12" t="inlineStr">
        <is>
          <t>e-filing</t>
        </is>
      </c>
    </row>
    <row r="13">
      <c r="A13" t="inlineStr">
        <is>
          <t>T100033</t>
        </is>
      </c>
      <c r="B13" t="inlineStr">
        <is>
          <t>2025-06</t>
        </is>
      </c>
      <c r="C13" t="inlineStr">
        <is>
          <t>2025-07-20</t>
        </is>
      </c>
      <c r="D13" t="inlineStr">
        <is>
          <t>2025-07-19</t>
        </is>
      </c>
      <c r="E13" t="n">
        <v>0</v>
      </c>
      <c r="F13" t="n">
        <v>0</v>
      </c>
      <c r="G13" t="inlineStr">
        <is>
          <t>e-filing</t>
        </is>
      </c>
    </row>
    <row r="14">
      <c r="A14" t="inlineStr">
        <is>
          <t>T100033</t>
        </is>
      </c>
      <c r="B14" t="inlineStr">
        <is>
          <t>2025-07</t>
        </is>
      </c>
      <c r="C14" t="inlineStr">
        <is>
          <t>2025-08-20</t>
        </is>
      </c>
      <c r="D14" t="inlineStr">
        <is>
          <t>2025-08-12</t>
        </is>
      </c>
      <c r="E14" t="n">
        <v>0</v>
      </c>
      <c r="F14" t="n">
        <v>0</v>
      </c>
      <c r="G14" t="inlineStr">
        <is>
          <t>e-filing</t>
        </is>
      </c>
    </row>
    <row r="15">
      <c r="A15" t="inlineStr">
        <is>
          <t>T100033</t>
        </is>
      </c>
      <c r="B15" t="inlineStr">
        <is>
          <t>2025-08</t>
        </is>
      </c>
      <c r="C15" t="inlineStr">
        <is>
          <t>2025-09-20</t>
        </is>
      </c>
      <c r="D15" t="inlineStr">
        <is>
          <t>2025-09-14</t>
        </is>
      </c>
      <c r="E15" t="n">
        <v>0</v>
      </c>
      <c r="F15" t="n">
        <v>0</v>
      </c>
      <c r="G15" t="inlineStr">
        <is>
          <t>e-filing</t>
        </is>
      </c>
    </row>
    <row r="16">
      <c r="A16" t="inlineStr">
        <is>
          <t>T100033</t>
        </is>
      </c>
      <c r="B16" t="inlineStr">
        <is>
          <t>2025-09</t>
        </is>
      </c>
      <c r="C16" t="inlineStr">
        <is>
          <t>2025-10-20</t>
        </is>
      </c>
      <c r="D16" t="inlineStr">
        <is>
          <t>2025-10-18</t>
        </is>
      </c>
      <c r="E16" t="n">
        <v>0</v>
      </c>
      <c r="F16" t="n">
        <v>0</v>
      </c>
      <c r="G16" t="inlineStr">
        <is>
          <t>e-filing</t>
        </is>
      </c>
    </row>
    <row r="17">
      <c r="A17" t="inlineStr">
        <is>
          <t>T100033</t>
        </is>
      </c>
      <c r="B17" t="inlineStr">
        <is>
          <t>2025-10</t>
        </is>
      </c>
      <c r="C17" t="inlineStr">
        <is>
          <t>2025-11-20</t>
        </is>
      </c>
      <c r="D17" t="inlineStr">
        <is>
          <t>2025-11-18</t>
        </is>
      </c>
      <c r="E17" t="n">
        <v>0</v>
      </c>
      <c r="F17" t="n">
        <v>1</v>
      </c>
      <c r="G17" t="inlineStr">
        <is>
          <t>e-filing</t>
        </is>
      </c>
    </row>
    <row r="18">
      <c r="A18" t="inlineStr">
        <is>
          <t>T100033</t>
        </is>
      </c>
      <c r="B18" t="inlineStr">
        <is>
          <t>2025-11</t>
        </is>
      </c>
      <c r="C18" t="inlineStr">
        <is>
          <t>2025-12-20</t>
        </is>
      </c>
      <c r="D18" t="inlineStr">
        <is>
          <t>2026-01-10</t>
        </is>
      </c>
      <c r="E18" t="n">
        <v>21</v>
      </c>
      <c r="F18" t="n">
        <v>0</v>
      </c>
      <c r="G18" t="inlineStr">
        <is>
          <t>e-filing</t>
        </is>
      </c>
    </row>
    <row r="19">
      <c r="A19" t="inlineStr">
        <is>
          <t>T100033</t>
        </is>
      </c>
      <c r="B19" t="inlineStr">
        <is>
          <t>2025-12</t>
        </is>
      </c>
      <c r="C19" t="inlineStr">
        <is>
          <t>2026-01-20</t>
        </is>
      </c>
      <c r="D19" t="inlineStr">
        <is>
          <t>2026-01-09</t>
        </is>
      </c>
      <c r="E19" t="n">
        <v>0</v>
      </c>
      <c r="F19" t="n">
        <v>0</v>
      </c>
      <c r="G19" t="inlineStr">
        <is>
          <t>e-filing</t>
        </is>
      </c>
    </row>
    <row r="20">
      <c r="A20" t="inlineStr">
        <is>
          <t>T100033</t>
        </is>
      </c>
      <c r="B20" t="inlineStr">
        <is>
          <t>2026-01</t>
        </is>
      </c>
      <c r="C20" t="inlineStr">
        <is>
          <t>2026-02-20</t>
        </is>
      </c>
      <c r="D20" t="inlineStr">
        <is>
          <t>2026-02-21</t>
        </is>
      </c>
      <c r="E20" t="n">
        <v>1</v>
      </c>
      <c r="F20" t="n">
        <v>0</v>
      </c>
      <c r="G20" t="inlineStr">
        <is>
          <t>e-filing</t>
        </is>
      </c>
    </row>
    <row r="21">
      <c r="A21" t="inlineStr">
        <is>
          <t>T100033</t>
        </is>
      </c>
      <c r="B21" t="inlineStr">
        <is>
          <t>2026-02</t>
        </is>
      </c>
      <c r="C21" t="inlineStr">
        <is>
          <t>2026-03-20</t>
        </is>
      </c>
      <c r="D21" t="inlineStr">
        <is>
          <t>2026-03-14</t>
        </is>
      </c>
      <c r="E21" t="n">
        <v>0</v>
      </c>
      <c r="F21" t="n">
        <v>0</v>
      </c>
      <c r="G21" t="inlineStr">
        <is>
          <t>e-filing</t>
        </is>
      </c>
    </row>
    <row r="22">
      <c r="A22" t="inlineStr">
        <is>
          <t>T100033</t>
        </is>
      </c>
      <c r="B22" t="inlineStr">
        <is>
          <t>2026-03</t>
        </is>
      </c>
      <c r="C22" t="inlineStr">
        <is>
          <t>2026-04-20</t>
        </is>
      </c>
      <c r="D22" t="inlineStr">
        <is>
          <t>2026-05-19</t>
        </is>
      </c>
      <c r="E22" t="n">
        <v>29</v>
      </c>
      <c r="F22" t="n">
        <v>0</v>
      </c>
      <c r="G22" t="inlineStr">
        <is>
          <t>e-filing</t>
        </is>
      </c>
    </row>
    <row r="23">
      <c r="A23" t="inlineStr">
        <is>
          <t>T100033</t>
        </is>
      </c>
      <c r="B23" t="inlineStr">
        <is>
          <t>2026-04</t>
        </is>
      </c>
      <c r="C23" t="inlineStr">
        <is>
          <t>2026-05-20</t>
        </is>
      </c>
      <c r="D23" t="inlineStr">
        <is>
          <t>2026-05-16</t>
        </is>
      </c>
      <c r="E23" t="n">
        <v>0</v>
      </c>
      <c r="F23" t="n">
        <v>0</v>
      </c>
      <c r="G23" t="inlineStr">
        <is>
          <t>e-filing</t>
        </is>
      </c>
    </row>
    <row r="24">
      <c r="A24" t="inlineStr">
        <is>
          <t>T100033</t>
        </is>
      </c>
      <c r="B24" t="inlineStr">
        <is>
          <t>2026-05</t>
        </is>
      </c>
      <c r="C24" t="inlineStr">
        <is>
          <t>2026-06-20</t>
        </is>
      </c>
      <c r="D24" t="inlineStr">
        <is>
          <t>2026-06-28</t>
        </is>
      </c>
      <c r="E24" t="n">
        <v>8</v>
      </c>
      <c r="F24" t="n">
        <v>0</v>
      </c>
      <c r="G24" t="inlineStr">
        <is>
          <t>e-filing</t>
        </is>
      </c>
    </row>
    <row r="25">
      <c r="A25" t="inlineStr">
        <is>
          <t>T100033</t>
        </is>
      </c>
      <c r="B25" t="inlineStr">
        <is>
          <t>2026-06</t>
        </is>
      </c>
      <c r="C25" t="inlineStr">
        <is>
          <t>2026-07-20</t>
        </is>
      </c>
      <c r="D25" t="inlineStr">
        <is>
          <t>2026-07-19</t>
        </is>
      </c>
      <c r="E25" t="n">
        <v>0</v>
      </c>
      <c r="F25" t="n">
        <v>0</v>
      </c>
      <c r="G25" t="inlineStr">
        <is>
          <t>e-filing</t>
        </is>
      </c>
    </row>
    <row r="26">
      <c r="A26" t="inlineStr">
        <is>
          <t>T100033</t>
        </is>
      </c>
      <c r="B26" t="inlineStr">
        <is>
          <t>2026-07</t>
        </is>
      </c>
      <c r="C26" t="inlineStr">
        <is>
          <t>2026-08-20</t>
        </is>
      </c>
      <c r="D26" t="inlineStr">
        <is>
          <t>2026-08-08</t>
        </is>
      </c>
      <c r="E26" t="n">
        <v>0</v>
      </c>
      <c r="F26" t="n">
        <v>1</v>
      </c>
      <c r="G26" t="inlineStr">
        <is>
          <t>e-filing</t>
        </is>
      </c>
    </row>
    <row r="27">
      <c r="A27" t="inlineStr">
        <is>
          <t>T100033</t>
        </is>
      </c>
      <c r="B27" t="inlineStr">
        <is>
          <t>2026-08</t>
        </is>
      </c>
      <c r="C27" t="inlineStr">
        <is>
          <t>2026-09-20</t>
        </is>
      </c>
    </row>
    <row r="28">
      <c r="A28" t="inlineStr">
        <is>
          <t>T100033</t>
        </is>
      </c>
      <c r="B28" t="inlineStr">
        <is>
          <t>2026-09</t>
        </is>
      </c>
      <c r="C28" t="inlineStr">
        <is>
          <t>2026-10-20</t>
        </is>
      </c>
      <c r="D28" t="inlineStr">
        <is>
          <t>2026-10-05</t>
        </is>
      </c>
      <c r="E28" t="n">
        <v>0</v>
      </c>
      <c r="F28" t="n">
        <v>0</v>
      </c>
      <c r="G28" t="inlineStr">
        <is>
          <t>e-filing</t>
        </is>
      </c>
    </row>
    <row r="29">
      <c r="A29" t="inlineStr">
        <is>
          <t>T100070</t>
        </is>
      </c>
      <c r="B29" t="inlineStr">
        <is>
          <t>2024-10</t>
        </is>
      </c>
      <c r="C29" t="inlineStr">
        <is>
          <t>2024-11-20</t>
        </is>
      </c>
      <c r="D29" t="inlineStr">
        <is>
          <t>2024-12-13</t>
        </is>
      </c>
      <c r="E29" t="n">
        <v>23</v>
      </c>
      <c r="F29" t="n">
        <v>0</v>
      </c>
      <c r="G29" t="inlineStr">
        <is>
          <t>tax agent</t>
        </is>
      </c>
    </row>
    <row r="30">
      <c r="A30" t="inlineStr">
        <is>
          <t>T100070</t>
        </is>
      </c>
      <c r="B30" t="inlineStr">
        <is>
          <t>2024-11</t>
        </is>
      </c>
      <c r="C30" t="inlineStr">
        <is>
          <t>2024-12-20</t>
        </is>
      </c>
      <c r="D30" t="inlineStr">
        <is>
          <t>2024-12-14</t>
        </is>
      </c>
      <c r="E30" t="n">
        <v>0</v>
      </c>
      <c r="F30" t="n">
        <v>0</v>
      </c>
      <c r="G30" t="inlineStr">
        <is>
          <t>tax agent</t>
        </is>
      </c>
    </row>
    <row r="31">
      <c r="A31" t="inlineStr">
        <is>
          <t>T100070</t>
        </is>
      </c>
      <c r="B31" t="inlineStr">
        <is>
          <t>2024-12</t>
        </is>
      </c>
      <c r="C31" t="inlineStr">
        <is>
          <t>2025-01-20</t>
        </is>
      </c>
      <c r="D31" t="inlineStr">
        <is>
          <t>2025-01-16</t>
        </is>
      </c>
      <c r="E31" t="n">
        <v>0</v>
      </c>
      <c r="F31" t="n">
        <v>0</v>
      </c>
      <c r="G31" t="inlineStr">
        <is>
          <t>tax agent</t>
        </is>
      </c>
    </row>
    <row r="32">
      <c r="A32" t="inlineStr">
        <is>
          <t>T100070</t>
        </is>
      </c>
      <c r="B32" t="inlineStr">
        <is>
          <t>2025-01</t>
        </is>
      </c>
      <c r="C32" t="inlineStr">
        <is>
          <t>2025-02-20</t>
        </is>
      </c>
      <c r="D32" t="inlineStr">
        <is>
          <t>2025-02-08</t>
        </is>
      </c>
      <c r="E32" t="n">
        <v>0</v>
      </c>
      <c r="F32" t="n">
        <v>0</v>
      </c>
      <c r="G32" t="inlineStr">
        <is>
          <t>tax agent</t>
        </is>
      </c>
    </row>
    <row r="33">
      <c r="A33" t="inlineStr">
        <is>
          <t>T100070</t>
        </is>
      </c>
      <c r="B33" t="inlineStr">
        <is>
          <t>2025-02</t>
        </is>
      </c>
      <c r="C33" t="inlineStr">
        <is>
          <t>2025-03-20</t>
        </is>
      </c>
      <c r="D33" t="inlineStr">
        <is>
          <t>2025-04-08</t>
        </is>
      </c>
      <c r="E33" t="n">
        <v>19</v>
      </c>
      <c r="F33" t="n">
        <v>0</v>
      </c>
      <c r="G33" t="inlineStr">
        <is>
          <t>tax agent</t>
        </is>
      </c>
    </row>
    <row r="34">
      <c r="A34" t="inlineStr">
        <is>
          <t>T100070</t>
        </is>
      </c>
      <c r="B34" t="inlineStr">
        <is>
          <t>2025-03</t>
        </is>
      </c>
      <c r="C34" t="inlineStr">
        <is>
          <t>2025-04-20</t>
        </is>
      </c>
      <c r="D34" t="inlineStr">
        <is>
          <t>2025-04-02</t>
        </is>
      </c>
      <c r="E34" t="n">
        <v>0</v>
      </c>
      <c r="F34" t="n">
        <v>0</v>
      </c>
      <c r="G34" t="inlineStr">
        <is>
          <t>tax agent</t>
        </is>
      </c>
    </row>
    <row r="35">
      <c r="A35" t="inlineStr">
        <is>
          <t>T100070</t>
        </is>
      </c>
      <c r="B35" t="inlineStr">
        <is>
          <t>2025-04</t>
        </is>
      </c>
      <c r="C35" t="inlineStr">
        <is>
          <t>2025-05-20</t>
        </is>
      </c>
      <c r="D35" t="inlineStr">
        <is>
          <t>2025-05-02</t>
        </is>
      </c>
      <c r="E35" t="n">
        <v>0</v>
      </c>
      <c r="F35" t="n">
        <v>0</v>
      </c>
      <c r="G35" t="inlineStr">
        <is>
          <t>tax agent</t>
        </is>
      </c>
    </row>
    <row r="36">
      <c r="A36" t="inlineStr">
        <is>
          <t>T100070</t>
        </is>
      </c>
      <c r="B36" t="inlineStr">
        <is>
          <t>2025-05</t>
        </is>
      </c>
      <c r="C36" t="inlineStr">
        <is>
          <t>2025-06-20</t>
        </is>
      </c>
      <c r="D36" t="inlineStr">
        <is>
          <t>2025-06-13</t>
        </is>
      </c>
      <c r="E36" t="n">
        <v>0</v>
      </c>
      <c r="F36" t="n">
        <v>0</v>
      </c>
      <c r="G36" t="inlineStr">
        <is>
          <t>tax agent</t>
        </is>
      </c>
    </row>
    <row r="37">
      <c r="A37" t="inlineStr">
        <is>
          <t>T100070</t>
        </is>
      </c>
      <c r="B37" t="inlineStr">
        <is>
          <t>2025-06</t>
        </is>
      </c>
      <c r="C37" t="inlineStr">
        <is>
          <t>2025-07-20</t>
        </is>
      </c>
      <c r="D37" t="inlineStr">
        <is>
          <t>2025-07-19</t>
        </is>
      </c>
      <c r="E37" t="n">
        <v>0</v>
      </c>
      <c r="F37" t="n">
        <v>0</v>
      </c>
      <c r="G37" t="inlineStr">
        <is>
          <t>tax agent</t>
        </is>
      </c>
    </row>
    <row r="38">
      <c r="A38" t="inlineStr">
        <is>
          <t>T100070</t>
        </is>
      </c>
      <c r="B38" t="inlineStr">
        <is>
          <t>2025-07</t>
        </is>
      </c>
      <c r="C38" t="inlineStr">
        <is>
          <t>2025-08-20</t>
        </is>
      </c>
      <c r="D38" t="inlineStr">
        <is>
          <t>2025-08-01</t>
        </is>
      </c>
      <c r="E38" t="n">
        <v>0</v>
      </c>
      <c r="F38" t="n">
        <v>0</v>
      </c>
      <c r="G38" t="inlineStr">
        <is>
          <t>tax agent</t>
        </is>
      </c>
    </row>
    <row r="39">
      <c r="A39" t="inlineStr">
        <is>
          <t>T100070</t>
        </is>
      </c>
      <c r="B39" t="inlineStr">
        <is>
          <t>2025-08</t>
        </is>
      </c>
      <c r="C39" t="inlineStr">
        <is>
          <t>2025-09-20</t>
        </is>
      </c>
      <c r="D39" t="inlineStr">
        <is>
          <t>2025-10-10</t>
        </is>
      </c>
      <c r="E39" t="n">
        <v>20</v>
      </c>
      <c r="F39" t="n">
        <v>0</v>
      </c>
      <c r="G39" t="inlineStr">
        <is>
          <t>tax agent</t>
        </is>
      </c>
    </row>
    <row r="40">
      <c r="A40" t="inlineStr">
        <is>
          <t>T100070</t>
        </is>
      </c>
      <c r="B40" t="inlineStr">
        <is>
          <t>2025-09</t>
        </is>
      </c>
      <c r="C40" t="inlineStr">
        <is>
          <t>2025-10-20</t>
        </is>
      </c>
      <c r="D40" t="inlineStr">
        <is>
          <t>2025-10-05</t>
        </is>
      </c>
      <c r="E40" t="n">
        <v>0</v>
      </c>
      <c r="F40" t="n">
        <v>0</v>
      </c>
      <c r="G40" t="inlineStr">
        <is>
          <t>tax agent</t>
        </is>
      </c>
    </row>
    <row r="41">
      <c r="A41" t="inlineStr">
        <is>
          <t>T100070</t>
        </is>
      </c>
      <c r="B41" t="inlineStr">
        <is>
          <t>2025-10</t>
        </is>
      </c>
      <c r="C41" t="inlineStr">
        <is>
          <t>2025-11-20</t>
        </is>
      </c>
      <c r="D41" t="inlineStr">
        <is>
          <t>2025-11-13</t>
        </is>
      </c>
      <c r="E41" t="n">
        <v>0</v>
      </c>
      <c r="F41" t="n">
        <v>0</v>
      </c>
      <c r="G41" t="inlineStr">
        <is>
          <t>tax agent</t>
        </is>
      </c>
    </row>
    <row r="42">
      <c r="A42" t="inlineStr">
        <is>
          <t>T100070</t>
        </is>
      </c>
      <c r="B42" t="inlineStr">
        <is>
          <t>2025-11</t>
        </is>
      </c>
      <c r="C42" t="inlineStr">
        <is>
          <t>2025-12-20</t>
        </is>
      </c>
      <c r="D42" t="inlineStr">
        <is>
          <t>2025-12-11</t>
        </is>
      </c>
      <c r="E42" t="n">
        <v>0</v>
      </c>
      <c r="F42" t="n">
        <v>0</v>
      </c>
      <c r="G42" t="inlineStr">
        <is>
          <t>tax agent</t>
        </is>
      </c>
    </row>
    <row r="43">
      <c r="A43" t="inlineStr">
        <is>
          <t>T100070</t>
        </is>
      </c>
      <c r="B43" t="inlineStr">
        <is>
          <t>2025-12</t>
        </is>
      </c>
      <c r="C43" t="inlineStr">
        <is>
          <t>2026-01-20</t>
        </is>
      </c>
    </row>
    <row r="44">
      <c r="A44" t="inlineStr">
        <is>
          <t>T100070</t>
        </is>
      </c>
      <c r="B44" t="inlineStr">
        <is>
          <t>2026-01</t>
        </is>
      </c>
      <c r="C44" t="inlineStr">
        <is>
          <t>2026-02-20</t>
        </is>
      </c>
      <c r="D44" t="inlineStr">
        <is>
          <t>2026-02-13</t>
        </is>
      </c>
      <c r="E44" t="n">
        <v>0</v>
      </c>
      <c r="F44" t="n">
        <v>0</v>
      </c>
      <c r="G44" t="inlineStr">
        <is>
          <t>tax agent</t>
        </is>
      </c>
    </row>
    <row r="45">
      <c r="A45" t="inlineStr">
        <is>
          <t>T100070</t>
        </is>
      </c>
      <c r="B45" t="inlineStr">
        <is>
          <t>2026-02</t>
        </is>
      </c>
      <c r="C45" t="inlineStr">
        <is>
          <t>2026-03-20</t>
        </is>
      </c>
      <c r="D45" t="inlineStr">
        <is>
          <t>2026-03-07</t>
        </is>
      </c>
      <c r="E45" t="n">
        <v>0</v>
      </c>
      <c r="F45" t="n">
        <v>0</v>
      </c>
      <c r="G45" t="inlineStr">
        <is>
          <t>tax agent</t>
        </is>
      </c>
    </row>
    <row r="46">
      <c r="A46" t="inlineStr">
        <is>
          <t>T100070</t>
        </is>
      </c>
      <c r="B46" t="inlineStr">
        <is>
          <t>2026-03</t>
        </is>
      </c>
      <c r="C46" t="inlineStr">
        <is>
          <t>2026-04-20</t>
        </is>
      </c>
      <c r="D46" t="inlineStr">
        <is>
          <t>2026-04-17</t>
        </is>
      </c>
      <c r="E46" t="n">
        <v>0</v>
      </c>
      <c r="F46" t="n">
        <v>0</v>
      </c>
      <c r="G46" t="inlineStr">
        <is>
          <t>tax agent</t>
        </is>
      </c>
    </row>
    <row r="47">
      <c r="A47" t="inlineStr">
        <is>
          <t>T100070</t>
        </is>
      </c>
      <c r="B47" t="inlineStr">
        <is>
          <t>2026-04</t>
        </is>
      </c>
      <c r="C47" t="inlineStr">
        <is>
          <t>2026-05-20</t>
        </is>
      </c>
      <c r="D47" t="inlineStr">
        <is>
          <t>2026-05-16</t>
        </is>
      </c>
      <c r="E47" t="n">
        <v>0</v>
      </c>
      <c r="F47" t="n">
        <v>0</v>
      </c>
      <c r="G47" t="inlineStr">
        <is>
          <t>tax agent</t>
        </is>
      </c>
    </row>
    <row r="48">
      <c r="A48" t="inlineStr">
        <is>
          <t>T100070</t>
        </is>
      </c>
      <c r="B48" t="inlineStr">
        <is>
          <t>2026-05</t>
        </is>
      </c>
      <c r="C48" t="inlineStr">
        <is>
          <t>2026-06-20</t>
        </is>
      </c>
      <c r="D48" t="inlineStr">
        <is>
          <t>2026-07-13</t>
        </is>
      </c>
      <c r="E48" t="n">
        <v>23</v>
      </c>
      <c r="F48" t="n">
        <v>0</v>
      </c>
      <c r="G48" t="inlineStr">
        <is>
          <t>tax agent</t>
        </is>
      </c>
    </row>
    <row r="49">
      <c r="A49" t="inlineStr">
        <is>
          <t>T100070</t>
        </is>
      </c>
      <c r="B49" t="inlineStr">
        <is>
          <t>2026-06</t>
        </is>
      </c>
      <c r="C49" t="inlineStr">
        <is>
          <t>2026-07-20</t>
        </is>
      </c>
      <c r="D49" t="inlineStr">
        <is>
          <t>2026-10-15</t>
        </is>
      </c>
      <c r="E49" t="n">
        <v>87</v>
      </c>
      <c r="F49" t="n">
        <v>0</v>
      </c>
      <c r="G49" t="inlineStr">
        <is>
          <t>tax agent</t>
        </is>
      </c>
    </row>
    <row r="50">
      <c r="A50" t="inlineStr">
        <is>
          <t>T100070</t>
        </is>
      </c>
      <c r="B50" t="inlineStr">
        <is>
          <t>2026-07</t>
        </is>
      </c>
      <c r="C50" t="inlineStr">
        <is>
          <t>2026-08-20</t>
        </is>
      </c>
      <c r="D50" t="inlineStr">
        <is>
          <t>2026-08-01</t>
        </is>
      </c>
      <c r="E50" t="n">
        <v>0</v>
      </c>
      <c r="F50" t="n">
        <v>0</v>
      </c>
      <c r="G50" t="inlineStr">
        <is>
          <t>tax agent</t>
        </is>
      </c>
    </row>
    <row r="51">
      <c r="A51" t="inlineStr">
        <is>
          <t>T100070</t>
        </is>
      </c>
      <c r="B51" t="inlineStr">
        <is>
          <t>2026-08</t>
        </is>
      </c>
      <c r="C51" t="inlineStr">
        <is>
          <t>2026-09-20</t>
        </is>
      </c>
      <c r="D51" t="inlineStr">
        <is>
          <t>2026-09-15</t>
        </is>
      </c>
      <c r="E51" t="n">
        <v>0</v>
      </c>
      <c r="F51" t="n">
        <v>0</v>
      </c>
      <c r="G51" t="inlineStr">
        <is>
          <t>tax agent</t>
        </is>
      </c>
    </row>
    <row r="52">
      <c r="A52" t="inlineStr">
        <is>
          <t>T100070</t>
        </is>
      </c>
      <c r="B52" t="inlineStr">
        <is>
          <t>2026-09</t>
        </is>
      </c>
      <c r="C52" t="inlineStr">
        <is>
          <t>2026-10-20</t>
        </is>
      </c>
      <c r="D52" t="inlineStr">
        <is>
          <t>2026-10-15</t>
        </is>
      </c>
      <c r="E52" t="n">
        <v>0</v>
      </c>
      <c r="F52" t="n">
        <v>0</v>
      </c>
      <c r="G52" t="inlineStr">
        <is>
          <t>tax agent</t>
        </is>
      </c>
    </row>
    <row r="53">
      <c r="A53" t="inlineStr">
        <is>
          <t>T100440</t>
        </is>
      </c>
      <c r="B53" t="inlineStr">
        <is>
          <t>2024-10</t>
        </is>
      </c>
      <c r="C53" t="inlineStr">
        <is>
          <t>2024-11-20</t>
        </is>
      </c>
      <c r="D53" t="inlineStr">
        <is>
          <t>2024-11-20</t>
        </is>
      </c>
      <c r="E53" t="n">
        <v>0</v>
      </c>
      <c r="F53" t="n">
        <v>0</v>
      </c>
      <c r="G53" t="inlineStr">
        <is>
          <t>e-filing</t>
        </is>
      </c>
    </row>
    <row r="54">
      <c r="A54" t="inlineStr">
        <is>
          <t>T100440</t>
        </is>
      </c>
      <c r="B54" t="inlineStr">
        <is>
          <t>2024-11</t>
        </is>
      </c>
      <c r="C54" t="inlineStr">
        <is>
          <t>2024-12-20</t>
        </is>
      </c>
    </row>
    <row r="55">
      <c r="A55" t="inlineStr">
        <is>
          <t>T100440</t>
        </is>
      </c>
      <c r="B55" t="inlineStr">
        <is>
          <t>2024-12</t>
        </is>
      </c>
      <c r="C55" t="inlineStr">
        <is>
          <t>2025-01-20</t>
        </is>
      </c>
      <c r="D55" t="inlineStr">
        <is>
          <t>2025-01-03</t>
        </is>
      </c>
      <c r="E55" t="n">
        <v>0</v>
      </c>
      <c r="F55" t="n">
        <v>1</v>
      </c>
      <c r="G55" t="inlineStr">
        <is>
          <t>e-filing</t>
        </is>
      </c>
    </row>
    <row r="56">
      <c r="A56" t="inlineStr">
        <is>
          <t>T100440</t>
        </is>
      </c>
      <c r="B56" t="inlineStr">
        <is>
          <t>2025-01</t>
        </is>
      </c>
      <c r="C56" t="inlineStr">
        <is>
          <t>2025-02-20</t>
        </is>
      </c>
      <c r="D56" t="inlineStr">
        <is>
          <t>2025-02-17</t>
        </is>
      </c>
      <c r="E56" t="n">
        <v>0</v>
      </c>
      <c r="F56" t="n">
        <v>0</v>
      </c>
      <c r="G56" t="inlineStr">
        <is>
          <t>e-filing</t>
        </is>
      </c>
    </row>
    <row r="57">
      <c r="A57" t="inlineStr">
        <is>
          <t>T100440</t>
        </is>
      </c>
      <c r="B57" t="inlineStr">
        <is>
          <t>2025-02</t>
        </is>
      </c>
      <c r="C57" t="inlineStr">
        <is>
          <t>2025-03-20</t>
        </is>
      </c>
      <c r="D57" t="inlineStr">
        <is>
          <t>2025-03-01</t>
        </is>
      </c>
      <c r="E57" t="n">
        <v>0</v>
      </c>
      <c r="F57" t="n">
        <v>0</v>
      </c>
      <c r="G57" t="inlineStr">
        <is>
          <t>e-filing</t>
        </is>
      </c>
    </row>
    <row r="58">
      <c r="A58" t="inlineStr">
        <is>
          <t>T100440</t>
        </is>
      </c>
      <c r="B58" t="inlineStr">
        <is>
          <t>2025-03</t>
        </is>
      </c>
      <c r="C58" t="inlineStr">
        <is>
          <t>2025-04-20</t>
        </is>
      </c>
      <c r="D58" t="inlineStr">
        <is>
          <t>2025-04-09</t>
        </is>
      </c>
      <c r="E58" t="n">
        <v>0</v>
      </c>
      <c r="F58" t="n">
        <v>0</v>
      </c>
      <c r="G58" t="inlineStr">
        <is>
          <t>e-filing</t>
        </is>
      </c>
    </row>
    <row r="59">
      <c r="A59" t="inlineStr">
        <is>
          <t>T100440</t>
        </is>
      </c>
      <c r="B59" t="inlineStr">
        <is>
          <t>2025-04</t>
        </is>
      </c>
      <c r="C59" t="inlineStr">
        <is>
          <t>2025-05-20</t>
        </is>
      </c>
      <c r="D59" t="inlineStr">
        <is>
          <t>2025-05-25</t>
        </is>
      </c>
      <c r="E59" t="n">
        <v>5</v>
      </c>
      <c r="F59" t="n">
        <v>0</v>
      </c>
      <c r="G59" t="inlineStr">
        <is>
          <t>e-filing</t>
        </is>
      </c>
    </row>
    <row r="60">
      <c r="A60" t="inlineStr">
        <is>
          <t>T100440</t>
        </is>
      </c>
      <c r="B60" t="inlineStr">
        <is>
          <t>2025-05</t>
        </is>
      </c>
      <c r="C60" t="inlineStr">
        <is>
          <t>2025-06-20</t>
        </is>
      </c>
      <c r="D60" t="inlineStr">
        <is>
          <t>2025-06-07</t>
        </is>
      </c>
      <c r="E60" t="n">
        <v>0</v>
      </c>
      <c r="F60" t="n">
        <v>0</v>
      </c>
      <c r="G60" t="inlineStr">
        <is>
          <t>e-filing</t>
        </is>
      </c>
    </row>
    <row r="61">
      <c r="A61" t="inlineStr">
        <is>
          <t>T100440</t>
        </is>
      </c>
      <c r="B61" t="inlineStr">
        <is>
          <t>2025-06</t>
        </is>
      </c>
      <c r="C61" t="inlineStr">
        <is>
          <t>2025-07-20</t>
        </is>
      </c>
      <c r="D61" t="inlineStr">
        <is>
          <t>2025-08-06</t>
        </is>
      </c>
      <c r="E61" t="n">
        <v>17</v>
      </c>
      <c r="F61" t="n">
        <v>0</v>
      </c>
      <c r="G61" t="inlineStr">
        <is>
          <t>e-filing</t>
        </is>
      </c>
    </row>
    <row r="62">
      <c r="A62" t="inlineStr">
        <is>
          <t>T100440</t>
        </is>
      </c>
      <c r="B62" t="inlineStr">
        <is>
          <t>2025-07</t>
        </is>
      </c>
      <c r="C62" t="inlineStr">
        <is>
          <t>2025-08-20</t>
        </is>
      </c>
      <c r="D62" t="inlineStr">
        <is>
          <t>2025-08-07</t>
        </is>
      </c>
      <c r="E62" t="n">
        <v>0</v>
      </c>
      <c r="F62" t="n">
        <v>0</v>
      </c>
      <c r="G62" t="inlineStr">
        <is>
          <t>e-filing</t>
        </is>
      </c>
    </row>
    <row r="63">
      <c r="A63" t="inlineStr">
        <is>
          <t>T100440</t>
        </is>
      </c>
      <c r="B63" t="inlineStr">
        <is>
          <t>2025-08</t>
        </is>
      </c>
      <c r="C63" t="inlineStr">
        <is>
          <t>2025-09-20</t>
        </is>
      </c>
      <c r="D63" t="inlineStr">
        <is>
          <t>2025-09-11</t>
        </is>
      </c>
      <c r="E63" t="n">
        <v>0</v>
      </c>
      <c r="F63" t="n">
        <v>0</v>
      </c>
      <c r="G63" t="inlineStr">
        <is>
          <t>e-filing</t>
        </is>
      </c>
    </row>
    <row r="64">
      <c r="A64" t="inlineStr">
        <is>
          <t>T100440</t>
        </is>
      </c>
      <c r="B64" t="inlineStr">
        <is>
          <t>2025-09</t>
        </is>
      </c>
      <c r="C64" t="inlineStr">
        <is>
          <t>2025-10-20</t>
        </is>
      </c>
      <c r="D64" t="inlineStr">
        <is>
          <t>2025-10-12</t>
        </is>
      </c>
      <c r="E64" t="n">
        <v>0</v>
      </c>
      <c r="F64" t="n">
        <v>0</v>
      </c>
      <c r="G64" t="inlineStr">
        <is>
          <t>e-filing</t>
        </is>
      </c>
    </row>
    <row r="65">
      <c r="A65" t="inlineStr">
        <is>
          <t>T100440</t>
        </is>
      </c>
      <c r="B65" t="inlineStr">
        <is>
          <t>2025-10</t>
        </is>
      </c>
      <c r="C65" t="inlineStr">
        <is>
          <t>2025-11-20</t>
        </is>
      </c>
      <c r="D65" t="inlineStr">
        <is>
          <t>2025-11-19</t>
        </is>
      </c>
      <c r="E65" t="n">
        <v>0</v>
      </c>
      <c r="F65" t="n">
        <v>0</v>
      </c>
      <c r="G65" t="inlineStr">
        <is>
          <t>e-filing</t>
        </is>
      </c>
    </row>
    <row r="66">
      <c r="A66" t="inlineStr">
        <is>
          <t>T100440</t>
        </is>
      </c>
      <c r="B66" t="inlineStr">
        <is>
          <t>2025-11</t>
        </is>
      </c>
      <c r="C66" t="inlineStr">
        <is>
          <t>2025-12-20</t>
        </is>
      </c>
      <c r="D66" t="inlineStr">
        <is>
          <t>2025-12-16</t>
        </is>
      </c>
      <c r="E66" t="n">
        <v>0</v>
      </c>
      <c r="F66" t="n">
        <v>0</v>
      </c>
      <c r="G66" t="inlineStr">
        <is>
          <t>e-filing</t>
        </is>
      </c>
    </row>
    <row r="67">
      <c r="A67" t="inlineStr">
        <is>
          <t>T100440</t>
        </is>
      </c>
      <c r="B67" t="inlineStr">
        <is>
          <t>2025-12</t>
        </is>
      </c>
      <c r="C67" t="inlineStr">
        <is>
          <t>2026-01-20</t>
        </is>
      </c>
      <c r="D67" t="inlineStr">
        <is>
          <t>2026-01-16</t>
        </is>
      </c>
      <c r="E67" t="n">
        <v>0</v>
      </c>
      <c r="F67" t="n">
        <v>0</v>
      </c>
      <c r="G67" t="inlineStr">
        <is>
          <t>tax agent</t>
        </is>
      </c>
    </row>
    <row r="68">
      <c r="A68" t="inlineStr">
        <is>
          <t>T100440</t>
        </is>
      </c>
      <c r="B68" t="inlineStr">
        <is>
          <t>2026-01</t>
        </is>
      </c>
      <c r="C68" t="inlineStr">
        <is>
          <t>2026-02-20</t>
        </is>
      </c>
      <c r="D68" t="inlineStr">
        <is>
          <t>2026-02-12</t>
        </is>
      </c>
      <c r="E68" t="n">
        <v>0</v>
      </c>
      <c r="F68" t="n">
        <v>0</v>
      </c>
      <c r="G68" t="inlineStr">
        <is>
          <t>e-filing</t>
        </is>
      </c>
    </row>
    <row r="69">
      <c r="A69" t="inlineStr">
        <is>
          <t>T100440</t>
        </is>
      </c>
      <c r="B69" t="inlineStr">
        <is>
          <t>2026-02</t>
        </is>
      </c>
      <c r="C69" t="inlineStr">
        <is>
          <t>2026-03-20</t>
        </is>
      </c>
      <c r="D69" t="inlineStr">
        <is>
          <t>2026-03-08</t>
        </is>
      </c>
      <c r="E69" t="n">
        <v>0</v>
      </c>
      <c r="F69" t="n">
        <v>0</v>
      </c>
      <c r="G69" t="inlineStr">
        <is>
          <t>e-filing</t>
        </is>
      </c>
    </row>
    <row r="70">
      <c r="A70" t="inlineStr">
        <is>
          <t>T100440</t>
        </is>
      </c>
      <c r="B70" t="inlineStr">
        <is>
          <t>2026-03</t>
        </is>
      </c>
      <c r="C70" t="inlineStr">
        <is>
          <t>2026-04-20</t>
        </is>
      </c>
      <c r="D70" t="inlineStr">
        <is>
          <t>2026-04-03</t>
        </is>
      </c>
      <c r="E70" t="n">
        <v>0</v>
      </c>
      <c r="F70" t="n">
        <v>0</v>
      </c>
      <c r="G70" t="inlineStr">
        <is>
          <t>e-filing</t>
        </is>
      </c>
    </row>
    <row r="71">
      <c r="A71" t="inlineStr">
        <is>
          <t>T100440</t>
        </is>
      </c>
      <c r="B71" t="inlineStr">
        <is>
          <t>2026-04</t>
        </is>
      </c>
      <c r="C71" t="inlineStr">
        <is>
          <t>2026-05-20</t>
        </is>
      </c>
    </row>
    <row r="72">
      <c r="A72" t="inlineStr">
        <is>
          <t>T100440</t>
        </is>
      </c>
      <c r="B72" t="inlineStr">
        <is>
          <t>2026-05</t>
        </is>
      </c>
      <c r="C72" t="inlineStr">
        <is>
          <t>2026-06-20</t>
        </is>
      </c>
      <c r="D72" t="inlineStr">
        <is>
          <t>2026-06-16</t>
        </is>
      </c>
      <c r="E72" t="n">
        <v>0</v>
      </c>
      <c r="F72" t="n">
        <v>0</v>
      </c>
      <c r="G72" t="inlineStr">
        <is>
          <t>e-filing</t>
        </is>
      </c>
    </row>
    <row r="73">
      <c r="A73" t="inlineStr">
        <is>
          <t>T100440</t>
        </is>
      </c>
      <c r="B73" t="inlineStr">
        <is>
          <t>2026-06</t>
        </is>
      </c>
      <c r="C73" t="inlineStr">
        <is>
          <t>2026-07-20</t>
        </is>
      </c>
      <c r="D73" t="inlineStr">
        <is>
          <t>2026-07-14</t>
        </is>
      </c>
      <c r="E73" t="n">
        <v>0</v>
      </c>
      <c r="F73" t="n">
        <v>0</v>
      </c>
      <c r="G73" t="inlineStr">
        <is>
          <t>e-filing</t>
        </is>
      </c>
    </row>
    <row r="74">
      <c r="A74" t="inlineStr">
        <is>
          <t>T100440</t>
        </is>
      </c>
      <c r="B74" t="inlineStr">
        <is>
          <t>2026-07</t>
        </is>
      </c>
      <c r="C74" t="inlineStr">
        <is>
          <t>2026-08-20</t>
        </is>
      </c>
      <c r="D74" t="inlineStr">
        <is>
          <t>2026-08-05</t>
        </is>
      </c>
      <c r="E74" t="n">
        <v>0</v>
      </c>
      <c r="F74" t="n">
        <v>0</v>
      </c>
      <c r="G74" t="inlineStr">
        <is>
          <t>e-filing</t>
        </is>
      </c>
    </row>
    <row r="75">
      <c r="A75" t="inlineStr">
        <is>
          <t>T100440</t>
        </is>
      </c>
      <c r="B75" t="inlineStr">
        <is>
          <t>2026-08</t>
        </is>
      </c>
      <c r="C75" t="inlineStr">
        <is>
          <t>2026-09-20</t>
        </is>
      </c>
      <c r="D75" t="inlineStr">
        <is>
          <t>2026-09-07</t>
        </is>
      </c>
      <c r="E75" t="n">
        <v>0</v>
      </c>
      <c r="F75" t="n">
        <v>0</v>
      </c>
      <c r="G75" t="inlineStr">
        <is>
          <t>e-filing</t>
        </is>
      </c>
    </row>
    <row r="76">
      <c r="A76" t="inlineStr">
        <is>
          <t>T100440</t>
        </is>
      </c>
      <c r="B76" t="inlineStr">
        <is>
          <t>2026-09</t>
        </is>
      </c>
      <c r="C76" t="inlineStr">
        <is>
          <t>2026-10-20</t>
        </is>
      </c>
      <c r="D76" t="inlineStr">
        <is>
          <t>2026-10-09</t>
        </is>
      </c>
      <c r="E76" t="n">
        <v>0</v>
      </c>
      <c r="F76" t="n">
        <v>0</v>
      </c>
      <c r="G76" t="inlineStr">
        <is>
          <t>e-filing</t>
        </is>
      </c>
    </row>
    <row r="77">
      <c r="A77" t="inlineStr">
        <is>
          <t>T100466</t>
        </is>
      </c>
      <c r="B77" t="inlineStr">
        <is>
          <t>2024-10</t>
        </is>
      </c>
      <c r="C77" t="inlineStr">
        <is>
          <t>2024-11-20</t>
        </is>
      </c>
      <c r="D77" t="inlineStr">
        <is>
          <t>2024-11-12</t>
        </is>
      </c>
      <c r="E77" t="n">
        <v>0</v>
      </c>
      <c r="F77" t="n">
        <v>0</v>
      </c>
      <c r="G77" t="inlineStr">
        <is>
          <t>e-filing</t>
        </is>
      </c>
    </row>
    <row r="78">
      <c r="A78" t="inlineStr">
        <is>
          <t>T100466</t>
        </is>
      </c>
      <c r="B78" t="inlineStr">
        <is>
          <t>2024-11</t>
        </is>
      </c>
      <c r="C78" t="inlineStr">
        <is>
          <t>2024-12-20</t>
        </is>
      </c>
      <c r="D78" t="inlineStr">
        <is>
          <t>2024-12-01</t>
        </is>
      </c>
      <c r="E78" t="n">
        <v>0</v>
      </c>
      <c r="F78" t="n">
        <v>0</v>
      </c>
      <c r="G78" t="inlineStr">
        <is>
          <t>e-filing</t>
        </is>
      </c>
    </row>
    <row r="79">
      <c r="A79" t="inlineStr">
        <is>
          <t>T100466</t>
        </is>
      </c>
      <c r="B79" t="inlineStr">
        <is>
          <t>2024-12</t>
        </is>
      </c>
      <c r="C79" t="inlineStr">
        <is>
          <t>2025-01-20</t>
        </is>
      </c>
      <c r="D79" t="inlineStr">
        <is>
          <t>2025-01-11</t>
        </is>
      </c>
      <c r="E79" t="n">
        <v>0</v>
      </c>
      <c r="F79" t="n">
        <v>0</v>
      </c>
      <c r="G79" t="inlineStr">
        <is>
          <t>e-filing</t>
        </is>
      </c>
    </row>
    <row r="80">
      <c r="A80" t="inlineStr">
        <is>
          <t>T100466</t>
        </is>
      </c>
      <c r="B80" t="inlineStr">
        <is>
          <t>2025-01</t>
        </is>
      </c>
      <c r="C80" t="inlineStr">
        <is>
          <t>2025-02-20</t>
        </is>
      </c>
      <c r="D80" t="inlineStr">
        <is>
          <t>2025-03-20</t>
        </is>
      </c>
      <c r="E80" t="n">
        <v>28</v>
      </c>
      <c r="F80" t="n">
        <v>0</v>
      </c>
      <c r="G80" t="inlineStr">
        <is>
          <t>e-filing</t>
        </is>
      </c>
    </row>
    <row r="81">
      <c r="A81" t="inlineStr">
        <is>
          <t>T100466</t>
        </is>
      </c>
      <c r="B81" t="inlineStr">
        <is>
          <t>2025-02</t>
        </is>
      </c>
      <c r="C81" t="inlineStr">
        <is>
          <t>2025-03-20</t>
        </is>
      </c>
      <c r="D81" t="inlineStr">
        <is>
          <t>2025-03-01</t>
        </is>
      </c>
      <c r="E81" t="n">
        <v>0</v>
      </c>
      <c r="F81" t="n">
        <v>1</v>
      </c>
      <c r="G81" t="inlineStr">
        <is>
          <t>e-filing</t>
        </is>
      </c>
    </row>
    <row r="82">
      <c r="A82" t="inlineStr">
        <is>
          <t>T100466</t>
        </is>
      </c>
      <c r="B82" t="inlineStr">
        <is>
          <t>2025-03</t>
        </is>
      </c>
      <c r="C82" t="inlineStr">
        <is>
          <t>2025-04-20</t>
        </is>
      </c>
      <c r="D82" t="inlineStr">
        <is>
          <t>2025-04-03</t>
        </is>
      </c>
      <c r="E82" t="n">
        <v>0</v>
      </c>
      <c r="F82" t="n">
        <v>0</v>
      </c>
      <c r="G82" t="inlineStr">
        <is>
          <t>e-filing</t>
        </is>
      </c>
    </row>
    <row r="83">
      <c r="A83" t="inlineStr">
        <is>
          <t>T100466</t>
        </is>
      </c>
      <c r="B83" t="inlineStr">
        <is>
          <t>2025-04</t>
        </is>
      </c>
      <c r="C83" t="inlineStr">
        <is>
          <t>2025-05-20</t>
        </is>
      </c>
      <c r="D83" t="inlineStr">
        <is>
          <t>2025-05-12</t>
        </is>
      </c>
      <c r="E83" t="n">
        <v>0</v>
      </c>
      <c r="F83" t="n">
        <v>0</v>
      </c>
      <c r="G83" t="inlineStr">
        <is>
          <t>e-filing</t>
        </is>
      </c>
    </row>
    <row r="84">
      <c r="A84" t="inlineStr">
        <is>
          <t>T100466</t>
        </is>
      </c>
      <c r="B84" t="inlineStr">
        <is>
          <t>2025-05</t>
        </is>
      </c>
      <c r="C84" t="inlineStr">
        <is>
          <t>2025-06-20</t>
        </is>
      </c>
      <c r="D84" t="inlineStr">
        <is>
          <t>2025-06-06</t>
        </is>
      </c>
      <c r="E84" t="n">
        <v>0</v>
      </c>
      <c r="F84" t="n">
        <v>0</v>
      </c>
      <c r="G84" t="inlineStr">
        <is>
          <t>e-filing</t>
        </is>
      </c>
    </row>
    <row r="85">
      <c r="A85" t="inlineStr">
        <is>
          <t>T100466</t>
        </is>
      </c>
      <c r="B85" t="inlineStr">
        <is>
          <t>2025-06</t>
        </is>
      </c>
      <c r="C85" t="inlineStr">
        <is>
          <t>2025-07-20</t>
        </is>
      </c>
      <c r="D85" t="inlineStr">
        <is>
          <t>2025-07-02</t>
        </is>
      </c>
      <c r="E85" t="n">
        <v>0</v>
      </c>
      <c r="F85" t="n">
        <v>0</v>
      </c>
      <c r="G85" t="inlineStr">
        <is>
          <t>e-filing</t>
        </is>
      </c>
    </row>
    <row r="86">
      <c r="A86" t="inlineStr">
        <is>
          <t>T100466</t>
        </is>
      </c>
      <c r="B86" t="inlineStr">
        <is>
          <t>2025-07</t>
        </is>
      </c>
      <c r="C86" t="inlineStr">
        <is>
          <t>2025-08-20</t>
        </is>
      </c>
      <c r="D86" t="inlineStr">
        <is>
          <t>2025-08-16</t>
        </is>
      </c>
      <c r="E86" t="n">
        <v>0</v>
      </c>
      <c r="F86" t="n">
        <v>0</v>
      </c>
      <c r="G86" t="inlineStr">
        <is>
          <t>e-filing</t>
        </is>
      </c>
    </row>
    <row r="87">
      <c r="A87" t="inlineStr">
        <is>
          <t>T100466</t>
        </is>
      </c>
      <c r="B87" t="inlineStr">
        <is>
          <t>2025-08</t>
        </is>
      </c>
      <c r="C87" t="inlineStr">
        <is>
          <t>2025-09-20</t>
        </is>
      </c>
      <c r="D87" t="inlineStr">
        <is>
          <t>2025-09-18</t>
        </is>
      </c>
      <c r="E87" t="n">
        <v>0</v>
      </c>
      <c r="F87" t="n">
        <v>0</v>
      </c>
      <c r="G87" t="inlineStr">
        <is>
          <t>e-filing</t>
        </is>
      </c>
    </row>
    <row r="88">
      <c r="A88" t="inlineStr">
        <is>
          <t>T100466</t>
        </is>
      </c>
      <c r="B88" t="inlineStr">
        <is>
          <t>2025-09</t>
        </is>
      </c>
      <c r="C88" t="inlineStr">
        <is>
          <t>2025-10-20</t>
        </is>
      </c>
      <c r="D88" t="inlineStr">
        <is>
          <t>2025-10-09</t>
        </is>
      </c>
      <c r="E88" t="n">
        <v>0</v>
      </c>
      <c r="F88" t="n">
        <v>0</v>
      </c>
      <c r="G88" t="inlineStr">
        <is>
          <t>e-filing</t>
        </is>
      </c>
    </row>
    <row r="89">
      <c r="A89" t="inlineStr">
        <is>
          <t>T100466</t>
        </is>
      </c>
      <c r="B89" t="inlineStr">
        <is>
          <t>2025-10</t>
        </is>
      </c>
      <c r="C89" t="inlineStr">
        <is>
          <t>2025-11-20</t>
        </is>
      </c>
      <c r="D89" t="inlineStr">
        <is>
          <t>2025-11-13</t>
        </is>
      </c>
      <c r="E89" t="n">
        <v>0</v>
      </c>
      <c r="F89" t="n">
        <v>0</v>
      </c>
      <c r="G89" t="inlineStr">
        <is>
          <t>e-filing</t>
        </is>
      </c>
    </row>
    <row r="90">
      <c r="A90" t="inlineStr">
        <is>
          <t>T100466</t>
        </is>
      </c>
      <c r="B90" t="inlineStr">
        <is>
          <t>2025-11</t>
        </is>
      </c>
      <c r="C90" t="inlineStr">
        <is>
          <t>2025-12-20</t>
        </is>
      </c>
      <c r="D90" t="inlineStr">
        <is>
          <t>2025-12-14</t>
        </is>
      </c>
      <c r="E90" t="n">
        <v>0</v>
      </c>
      <c r="F90" t="n">
        <v>0</v>
      </c>
      <c r="G90" t="inlineStr">
        <is>
          <t>e-filing</t>
        </is>
      </c>
    </row>
    <row r="91">
      <c r="A91" t="inlineStr">
        <is>
          <t>T100466</t>
        </is>
      </c>
      <c r="B91" t="inlineStr">
        <is>
          <t>2025-12</t>
        </is>
      </c>
      <c r="C91" t="inlineStr">
        <is>
          <t>2026-01-20</t>
        </is>
      </c>
      <c r="D91" t="inlineStr">
        <is>
          <t>2026-01-18</t>
        </is>
      </c>
      <c r="E91" t="n">
        <v>0</v>
      </c>
      <c r="F91" t="n">
        <v>0</v>
      </c>
      <c r="G91" t="inlineStr">
        <is>
          <t>tax agent</t>
        </is>
      </c>
    </row>
    <row r="92">
      <c r="A92" t="inlineStr">
        <is>
          <t>T100466</t>
        </is>
      </c>
      <c r="B92" t="inlineStr">
        <is>
          <t>2026-01</t>
        </is>
      </c>
      <c r="C92" t="inlineStr">
        <is>
          <t>2026-02-20</t>
        </is>
      </c>
      <c r="D92" t="inlineStr">
        <is>
          <t>2026-02-12</t>
        </is>
      </c>
      <c r="E92" t="n">
        <v>0</v>
      </c>
      <c r="F92" t="n">
        <v>0</v>
      </c>
      <c r="G92" t="inlineStr">
        <is>
          <t>e-filing</t>
        </is>
      </c>
    </row>
    <row r="93">
      <c r="A93" t="inlineStr">
        <is>
          <t>T100466</t>
        </is>
      </c>
      <c r="B93" t="inlineStr">
        <is>
          <t>2026-02</t>
        </is>
      </c>
      <c r="C93" t="inlineStr">
        <is>
          <t>2026-03-20</t>
        </is>
      </c>
      <c r="D93" t="inlineStr">
        <is>
          <t>2026-04-14</t>
        </is>
      </c>
      <c r="E93" t="n">
        <v>25</v>
      </c>
      <c r="F93" t="n">
        <v>0</v>
      </c>
      <c r="G93" t="inlineStr">
        <is>
          <t>e-filing</t>
        </is>
      </c>
    </row>
    <row r="94">
      <c r="A94" t="inlineStr">
        <is>
          <t>T100466</t>
        </is>
      </c>
      <c r="B94" t="inlineStr">
        <is>
          <t>2026-03</t>
        </is>
      </c>
      <c r="C94" t="inlineStr">
        <is>
          <t>2026-04-20</t>
        </is>
      </c>
      <c r="D94" t="inlineStr">
        <is>
          <t>2026-04-11</t>
        </is>
      </c>
      <c r="E94" t="n">
        <v>0</v>
      </c>
      <c r="F94" t="n">
        <v>0</v>
      </c>
      <c r="G94" t="inlineStr">
        <is>
          <t>e-filing</t>
        </is>
      </c>
    </row>
    <row r="95">
      <c r="A95" t="inlineStr">
        <is>
          <t>T100466</t>
        </is>
      </c>
      <c r="B95" t="inlineStr">
        <is>
          <t>2026-04</t>
        </is>
      </c>
      <c r="C95" t="inlineStr">
        <is>
          <t>2026-05-20</t>
        </is>
      </c>
      <c r="D95" t="inlineStr">
        <is>
          <t>2026-05-11</t>
        </is>
      </c>
      <c r="E95" t="n">
        <v>0</v>
      </c>
      <c r="F95" t="n">
        <v>0</v>
      </c>
      <c r="G95" t="inlineStr">
        <is>
          <t>e-filing</t>
        </is>
      </c>
    </row>
    <row r="96">
      <c r="A96" t="inlineStr">
        <is>
          <t>T100466</t>
        </is>
      </c>
      <c r="B96" t="inlineStr">
        <is>
          <t>2026-05</t>
        </is>
      </c>
      <c r="C96" t="inlineStr">
        <is>
          <t>2026-06-20</t>
        </is>
      </c>
      <c r="D96" t="inlineStr">
        <is>
          <t>2026-07-03</t>
        </is>
      </c>
      <c r="E96" t="n">
        <v>13</v>
      </c>
      <c r="F96" t="n">
        <v>0</v>
      </c>
      <c r="G96" t="inlineStr">
        <is>
          <t>e-filing</t>
        </is>
      </c>
    </row>
    <row r="97">
      <c r="A97" t="inlineStr">
        <is>
          <t>T100466</t>
        </is>
      </c>
      <c r="B97" t="inlineStr">
        <is>
          <t>2026-06</t>
        </is>
      </c>
      <c r="C97" t="inlineStr">
        <is>
          <t>2026-07-20</t>
        </is>
      </c>
      <c r="D97" t="inlineStr">
        <is>
          <t>2026-07-20</t>
        </is>
      </c>
      <c r="E97" t="n">
        <v>0</v>
      </c>
      <c r="F97" t="n">
        <v>0</v>
      </c>
      <c r="G97" t="inlineStr">
        <is>
          <t>e-filing</t>
        </is>
      </c>
    </row>
    <row r="98">
      <c r="A98" t="inlineStr">
        <is>
          <t>T100466</t>
        </is>
      </c>
      <c r="B98" t="inlineStr">
        <is>
          <t>2026-07</t>
        </is>
      </c>
      <c r="C98" t="inlineStr">
        <is>
          <t>2026-08-20</t>
        </is>
      </c>
      <c r="D98" t="inlineStr">
        <is>
          <t>2026-08-20</t>
        </is>
      </c>
      <c r="E98" t="n">
        <v>0</v>
      </c>
      <c r="F98" t="n">
        <v>0</v>
      </c>
      <c r="G98" t="inlineStr">
        <is>
          <t>e-filing</t>
        </is>
      </c>
    </row>
    <row r="99">
      <c r="A99" t="inlineStr">
        <is>
          <t>T100466</t>
        </is>
      </c>
      <c r="B99" t="inlineStr">
        <is>
          <t>2026-08</t>
        </is>
      </c>
      <c r="C99" t="inlineStr">
        <is>
          <t>2026-09-20</t>
        </is>
      </c>
      <c r="D99" t="inlineStr">
        <is>
          <t>2026-09-06</t>
        </is>
      </c>
      <c r="E99" t="n">
        <v>0</v>
      </c>
      <c r="F99" t="n">
        <v>0</v>
      </c>
      <c r="G99" t="inlineStr">
        <is>
          <t>e-filing</t>
        </is>
      </c>
    </row>
    <row r="100">
      <c r="A100" t="inlineStr">
        <is>
          <t>T100466</t>
        </is>
      </c>
      <c r="B100" t="inlineStr">
        <is>
          <t>2026-09</t>
        </is>
      </c>
      <c r="C100" t="inlineStr">
        <is>
          <t>2026-10-20</t>
        </is>
      </c>
      <c r="D100" t="inlineStr">
        <is>
          <t>2026-10-08</t>
        </is>
      </c>
      <c r="E100" t="n">
        <v>0</v>
      </c>
      <c r="F100" t="n">
        <v>0</v>
      </c>
      <c r="G100" t="inlineStr">
        <is>
          <t>e-filing</t>
        </is>
      </c>
    </row>
    <row r="101">
      <c r="A101" t="inlineStr">
        <is>
          <t>T102015</t>
        </is>
      </c>
      <c r="B101" t="inlineStr">
        <is>
          <t>2024-10</t>
        </is>
      </c>
      <c r="C101" t="inlineStr">
        <is>
          <t>2024-11-20</t>
        </is>
      </c>
      <c r="D101" t="inlineStr">
        <is>
          <t>2024-11-10</t>
        </is>
      </c>
      <c r="E101" t="n">
        <v>0</v>
      </c>
      <c r="F101" t="n">
        <v>0</v>
      </c>
      <c r="G101" t="inlineStr">
        <is>
          <t>e-filing</t>
        </is>
      </c>
    </row>
    <row r="102">
      <c r="A102" t="inlineStr">
        <is>
          <t>T102015</t>
        </is>
      </c>
      <c r="B102" t="inlineStr">
        <is>
          <t>2024-11</t>
        </is>
      </c>
      <c r="C102" t="inlineStr">
        <is>
          <t>2024-12-20</t>
        </is>
      </c>
      <c r="D102" t="inlineStr">
        <is>
          <t>2024-12-19</t>
        </is>
      </c>
      <c r="E102" t="n">
        <v>0</v>
      </c>
      <c r="F102" t="n">
        <v>0</v>
      </c>
      <c r="G102" t="inlineStr">
        <is>
          <t>tax agent</t>
        </is>
      </c>
    </row>
    <row r="103">
      <c r="A103" t="inlineStr">
        <is>
          <t>T102015</t>
        </is>
      </c>
      <c r="B103" t="inlineStr">
        <is>
          <t>2024-12</t>
        </is>
      </c>
      <c r="C103" t="inlineStr">
        <is>
          <t>2025-01-20</t>
        </is>
      </c>
      <c r="D103" t="inlineStr">
        <is>
          <t>2025-01-16</t>
        </is>
      </c>
      <c r="E103" t="n">
        <v>0</v>
      </c>
      <c r="F103" t="n">
        <v>0</v>
      </c>
      <c r="G103" t="inlineStr">
        <is>
          <t>e-filing</t>
        </is>
      </c>
    </row>
    <row r="104">
      <c r="A104" t="inlineStr">
        <is>
          <t>T102015</t>
        </is>
      </c>
      <c r="B104" t="inlineStr">
        <is>
          <t>2025-01</t>
        </is>
      </c>
      <c r="C104" t="inlineStr">
        <is>
          <t>2025-02-20</t>
        </is>
      </c>
      <c r="D104" t="inlineStr">
        <is>
          <t>2025-02-11</t>
        </is>
      </c>
      <c r="E104" t="n">
        <v>0</v>
      </c>
      <c r="F104" t="n">
        <v>0</v>
      </c>
      <c r="G104" t="inlineStr">
        <is>
          <t>e-filing</t>
        </is>
      </c>
    </row>
    <row r="105">
      <c r="A105" t="inlineStr">
        <is>
          <t>T102015</t>
        </is>
      </c>
      <c r="B105" t="inlineStr">
        <is>
          <t>2025-02</t>
        </is>
      </c>
      <c r="C105" t="inlineStr">
        <is>
          <t>2025-03-20</t>
        </is>
      </c>
      <c r="D105" t="inlineStr">
        <is>
          <t>2025-03-13</t>
        </is>
      </c>
      <c r="E105" t="n">
        <v>0</v>
      </c>
      <c r="F105" t="n">
        <v>0</v>
      </c>
      <c r="G105" t="inlineStr">
        <is>
          <t>e-filing</t>
        </is>
      </c>
    </row>
    <row r="106">
      <c r="A106" t="inlineStr">
        <is>
          <t>T102015</t>
        </is>
      </c>
      <c r="B106" t="inlineStr">
        <is>
          <t>2025-03</t>
        </is>
      </c>
      <c r="C106" t="inlineStr">
        <is>
          <t>2025-04-20</t>
        </is>
      </c>
      <c r="D106" t="inlineStr">
        <is>
          <t>2025-04-02</t>
        </is>
      </c>
      <c r="E106" t="n">
        <v>0</v>
      </c>
      <c r="F106" t="n">
        <v>0</v>
      </c>
      <c r="G106" t="inlineStr">
        <is>
          <t>e-filing</t>
        </is>
      </c>
    </row>
    <row r="107">
      <c r="A107" t="inlineStr">
        <is>
          <t>T102015</t>
        </is>
      </c>
      <c r="B107" t="inlineStr">
        <is>
          <t>2025-04</t>
        </is>
      </c>
      <c r="C107" t="inlineStr">
        <is>
          <t>2025-05-20</t>
        </is>
      </c>
      <c r="D107" t="inlineStr">
        <is>
          <t>2025-05-01</t>
        </is>
      </c>
      <c r="E107" t="n">
        <v>0</v>
      </c>
      <c r="F107" t="n">
        <v>0</v>
      </c>
      <c r="G107" t="inlineStr">
        <is>
          <t>e-filing</t>
        </is>
      </c>
    </row>
    <row r="108">
      <c r="A108" t="inlineStr">
        <is>
          <t>T102015</t>
        </is>
      </c>
      <c r="B108" t="inlineStr">
        <is>
          <t>2025-05</t>
        </is>
      </c>
      <c r="C108" t="inlineStr">
        <is>
          <t>2025-06-20</t>
        </is>
      </c>
      <c r="D108" t="inlineStr">
        <is>
          <t>2025-06-08</t>
        </is>
      </c>
      <c r="E108" t="n">
        <v>0</v>
      </c>
      <c r="F108" t="n">
        <v>0</v>
      </c>
      <c r="G108" t="inlineStr">
        <is>
          <t>e-filing</t>
        </is>
      </c>
    </row>
    <row r="109">
      <c r="A109" t="inlineStr">
        <is>
          <t>T102015</t>
        </is>
      </c>
      <c r="B109" t="inlineStr">
        <is>
          <t>2025-06</t>
        </is>
      </c>
      <c r="C109" t="inlineStr">
        <is>
          <t>2025-07-20</t>
        </is>
      </c>
      <c r="D109" t="inlineStr">
        <is>
          <t>2025-07-17</t>
        </is>
      </c>
      <c r="E109" t="n">
        <v>0</v>
      </c>
      <c r="F109" t="n">
        <v>0</v>
      </c>
      <c r="G109" t="inlineStr">
        <is>
          <t>e-filing</t>
        </is>
      </c>
    </row>
    <row r="110">
      <c r="A110" t="inlineStr">
        <is>
          <t>T102015</t>
        </is>
      </c>
      <c r="B110" t="inlineStr">
        <is>
          <t>2025-07</t>
        </is>
      </c>
      <c r="C110" t="inlineStr">
        <is>
          <t>2025-08-20</t>
        </is>
      </c>
      <c r="D110" t="inlineStr">
        <is>
          <t>2025-08-05</t>
        </is>
      </c>
      <c r="E110" t="n">
        <v>0</v>
      </c>
      <c r="F110" t="n">
        <v>1</v>
      </c>
      <c r="G110" t="inlineStr">
        <is>
          <t>e-filing</t>
        </is>
      </c>
    </row>
    <row r="111">
      <c r="A111" t="inlineStr">
        <is>
          <t>T102015</t>
        </is>
      </c>
      <c r="B111" t="inlineStr">
        <is>
          <t>2025-08</t>
        </is>
      </c>
      <c r="C111" t="inlineStr">
        <is>
          <t>2025-09-20</t>
        </is>
      </c>
      <c r="D111" t="inlineStr">
        <is>
          <t>2025-09-03</t>
        </is>
      </c>
      <c r="E111" t="n">
        <v>0</v>
      </c>
      <c r="F111" t="n">
        <v>0</v>
      </c>
      <c r="G111" t="inlineStr">
        <is>
          <t>e-filing</t>
        </is>
      </c>
    </row>
    <row r="112">
      <c r="A112" t="inlineStr">
        <is>
          <t>T102015</t>
        </is>
      </c>
      <c r="B112" t="inlineStr">
        <is>
          <t>2025-09</t>
        </is>
      </c>
      <c r="C112" t="inlineStr">
        <is>
          <t>2025-10-20</t>
        </is>
      </c>
      <c r="D112" t="inlineStr">
        <is>
          <t>2025-10-05</t>
        </is>
      </c>
      <c r="E112" t="n">
        <v>0</v>
      </c>
      <c r="F112" t="n">
        <v>0</v>
      </c>
      <c r="G112" t="inlineStr">
        <is>
          <t>e-filing</t>
        </is>
      </c>
    </row>
    <row r="113">
      <c r="A113" t="inlineStr">
        <is>
          <t>T102015</t>
        </is>
      </c>
      <c r="B113" t="inlineStr">
        <is>
          <t>2025-10</t>
        </is>
      </c>
      <c r="C113" t="inlineStr">
        <is>
          <t>2025-11-20</t>
        </is>
      </c>
      <c r="D113" t="inlineStr">
        <is>
          <t>2025-11-25</t>
        </is>
      </c>
      <c r="E113" t="n">
        <v>5</v>
      </c>
      <c r="F113" t="n">
        <v>0</v>
      </c>
      <c r="G113" t="inlineStr">
        <is>
          <t>e-filing</t>
        </is>
      </c>
    </row>
    <row r="114">
      <c r="A114" t="inlineStr">
        <is>
          <t>T102015</t>
        </is>
      </c>
      <c r="B114" t="inlineStr">
        <is>
          <t>2025-11</t>
        </is>
      </c>
      <c r="C114" t="inlineStr">
        <is>
          <t>2025-12-20</t>
        </is>
      </c>
      <c r="D114" t="inlineStr">
        <is>
          <t>2025-12-13</t>
        </is>
      </c>
      <c r="E114" t="n">
        <v>0</v>
      </c>
      <c r="F114" t="n">
        <v>0</v>
      </c>
      <c r="G114" t="inlineStr">
        <is>
          <t>e-filing</t>
        </is>
      </c>
    </row>
    <row r="115">
      <c r="A115" t="inlineStr">
        <is>
          <t>T102015</t>
        </is>
      </c>
      <c r="B115" t="inlineStr">
        <is>
          <t>2025-12</t>
        </is>
      </c>
      <c r="C115" t="inlineStr">
        <is>
          <t>2026-01-20</t>
        </is>
      </c>
      <c r="D115" t="inlineStr">
        <is>
          <t>2026-01-05</t>
        </is>
      </c>
      <c r="E115" t="n">
        <v>0</v>
      </c>
      <c r="F115" t="n">
        <v>1</v>
      </c>
      <c r="G115" t="inlineStr">
        <is>
          <t>e-filing</t>
        </is>
      </c>
    </row>
    <row r="116">
      <c r="A116" t="inlineStr">
        <is>
          <t>T102015</t>
        </is>
      </c>
      <c r="B116" t="inlineStr">
        <is>
          <t>2026-01</t>
        </is>
      </c>
      <c r="C116" t="inlineStr">
        <is>
          <t>2026-02-20</t>
        </is>
      </c>
      <c r="D116" t="inlineStr">
        <is>
          <t>2026-02-01</t>
        </is>
      </c>
      <c r="E116" t="n">
        <v>0</v>
      </c>
      <c r="F116" t="n">
        <v>0</v>
      </c>
      <c r="G116" t="inlineStr">
        <is>
          <t>e-filing</t>
        </is>
      </c>
    </row>
    <row r="117">
      <c r="A117" t="inlineStr">
        <is>
          <t>T102015</t>
        </is>
      </c>
      <c r="B117" t="inlineStr">
        <is>
          <t>2026-02</t>
        </is>
      </c>
      <c r="C117" t="inlineStr">
        <is>
          <t>2026-03-20</t>
        </is>
      </c>
      <c r="D117" t="inlineStr">
        <is>
          <t>2026-04-07</t>
        </is>
      </c>
      <c r="E117" t="n">
        <v>18</v>
      </c>
      <c r="F117" t="n">
        <v>0</v>
      </c>
      <c r="G117" t="inlineStr">
        <is>
          <t>e-filing</t>
        </is>
      </c>
    </row>
    <row r="118">
      <c r="A118" t="inlineStr">
        <is>
          <t>T102015</t>
        </is>
      </c>
      <c r="B118" t="inlineStr">
        <is>
          <t>2026-03</t>
        </is>
      </c>
      <c r="C118" t="inlineStr">
        <is>
          <t>2026-04-20</t>
        </is>
      </c>
      <c r="D118" t="inlineStr">
        <is>
          <t>2026-04-09</t>
        </is>
      </c>
      <c r="E118" t="n">
        <v>0</v>
      </c>
      <c r="F118" t="n">
        <v>0</v>
      </c>
      <c r="G118" t="inlineStr">
        <is>
          <t>e-filing</t>
        </is>
      </c>
    </row>
    <row r="119">
      <c r="A119" t="inlineStr">
        <is>
          <t>T102015</t>
        </is>
      </c>
      <c r="B119" t="inlineStr">
        <is>
          <t>2026-04</t>
        </is>
      </c>
      <c r="C119" t="inlineStr">
        <is>
          <t>2026-05-20</t>
        </is>
      </c>
      <c r="D119" t="inlineStr">
        <is>
          <t>2026-05-12</t>
        </is>
      </c>
      <c r="E119" t="n">
        <v>0</v>
      </c>
      <c r="F119" t="n">
        <v>0</v>
      </c>
      <c r="G119" t="inlineStr">
        <is>
          <t>e-filing</t>
        </is>
      </c>
    </row>
    <row r="120">
      <c r="A120" t="inlineStr">
        <is>
          <t>T102015</t>
        </is>
      </c>
      <c r="B120" t="inlineStr">
        <is>
          <t>2026-05</t>
        </is>
      </c>
      <c r="C120" t="inlineStr">
        <is>
          <t>2026-06-20</t>
        </is>
      </c>
      <c r="D120" t="inlineStr">
        <is>
          <t>2026-06-03</t>
        </is>
      </c>
      <c r="E120" t="n">
        <v>0</v>
      </c>
      <c r="F120" t="n">
        <v>0</v>
      </c>
      <c r="G120" t="inlineStr">
        <is>
          <t>e-filing</t>
        </is>
      </c>
    </row>
    <row r="121">
      <c r="A121" t="inlineStr">
        <is>
          <t>T102015</t>
        </is>
      </c>
      <c r="B121" t="inlineStr">
        <is>
          <t>2026-06</t>
        </is>
      </c>
      <c r="C121" t="inlineStr">
        <is>
          <t>2026-07-20</t>
        </is>
      </c>
      <c r="D121" t="inlineStr">
        <is>
          <t>2026-07-17</t>
        </is>
      </c>
      <c r="E121" t="n">
        <v>0</v>
      </c>
      <c r="F121" t="n">
        <v>0</v>
      </c>
      <c r="G121" t="inlineStr">
        <is>
          <t>e-filing</t>
        </is>
      </c>
    </row>
    <row r="122">
      <c r="A122" t="inlineStr">
        <is>
          <t>T102015</t>
        </is>
      </c>
      <c r="B122" t="inlineStr">
        <is>
          <t>2026-07</t>
        </is>
      </c>
      <c r="C122" t="inlineStr">
        <is>
          <t>2026-08-20</t>
        </is>
      </c>
      <c r="D122" t="inlineStr">
        <is>
          <t>2026-08-03</t>
        </is>
      </c>
      <c r="E122" t="n">
        <v>0</v>
      </c>
      <c r="F122" t="n">
        <v>0</v>
      </c>
      <c r="G122" t="inlineStr">
        <is>
          <t>e-filing</t>
        </is>
      </c>
    </row>
    <row r="123">
      <c r="A123" t="inlineStr">
        <is>
          <t>T102015</t>
        </is>
      </c>
      <c r="B123" t="inlineStr">
        <is>
          <t>2026-08</t>
        </is>
      </c>
      <c r="C123" t="inlineStr">
        <is>
          <t>2026-09-20</t>
        </is>
      </c>
      <c r="D123" t="inlineStr">
        <is>
          <t>2026-09-08</t>
        </is>
      </c>
      <c r="E123" t="n">
        <v>0</v>
      </c>
      <c r="F123" t="n">
        <v>0</v>
      </c>
      <c r="G123" t="inlineStr">
        <is>
          <t>e-filing</t>
        </is>
      </c>
    </row>
    <row r="124">
      <c r="A124" t="inlineStr">
        <is>
          <t>T102015</t>
        </is>
      </c>
      <c r="B124" t="inlineStr">
        <is>
          <t>2026-09</t>
        </is>
      </c>
      <c r="C124" t="inlineStr">
        <is>
          <t>2026-10-20</t>
        </is>
      </c>
      <c r="D124" t="inlineStr">
        <is>
          <t>2026-10-04</t>
        </is>
      </c>
      <c r="E124" t="n">
        <v>0</v>
      </c>
      <c r="F124" t="n">
        <v>0</v>
      </c>
      <c r="G124" t="inlineStr">
        <is>
          <t>e-filing</t>
        </is>
      </c>
    </row>
    <row r="125">
      <c r="A125" t="inlineStr">
        <is>
          <t>T102141</t>
        </is>
      </c>
      <c r="B125" t="inlineStr">
        <is>
          <t>2024-10</t>
        </is>
      </c>
      <c r="C125" t="inlineStr">
        <is>
          <t>2024-11-20</t>
        </is>
      </c>
      <c r="D125" t="inlineStr">
        <is>
          <t>2024-12-17</t>
        </is>
      </c>
      <c r="E125" t="n">
        <v>27</v>
      </c>
      <c r="F125" t="n">
        <v>0</v>
      </c>
      <c r="G125" t="inlineStr">
        <is>
          <t>e-filing</t>
        </is>
      </c>
    </row>
    <row r="126">
      <c r="A126" t="inlineStr">
        <is>
          <t>T102141</t>
        </is>
      </c>
      <c r="B126" t="inlineStr">
        <is>
          <t>2024-11</t>
        </is>
      </c>
      <c r="C126" t="inlineStr">
        <is>
          <t>2024-12-20</t>
        </is>
      </c>
      <c r="D126" t="inlineStr">
        <is>
          <t>2024-12-05</t>
        </is>
      </c>
      <c r="E126" t="n">
        <v>0</v>
      </c>
      <c r="F126" t="n">
        <v>0</v>
      </c>
      <c r="G126" t="inlineStr">
        <is>
          <t>e-filing</t>
        </is>
      </c>
    </row>
    <row r="127">
      <c r="A127" t="inlineStr">
        <is>
          <t>T102141</t>
        </is>
      </c>
      <c r="B127" t="inlineStr">
        <is>
          <t>2024-12</t>
        </is>
      </c>
      <c r="C127" t="inlineStr">
        <is>
          <t>2025-01-20</t>
        </is>
      </c>
      <c r="D127" t="inlineStr">
        <is>
          <t>2025-01-06</t>
        </is>
      </c>
      <c r="E127" t="n">
        <v>0</v>
      </c>
      <c r="F127" t="n">
        <v>0</v>
      </c>
      <c r="G127" t="inlineStr">
        <is>
          <t>e-filing</t>
        </is>
      </c>
    </row>
    <row r="128">
      <c r="A128" t="inlineStr">
        <is>
          <t>T102141</t>
        </is>
      </c>
      <c r="B128" t="inlineStr">
        <is>
          <t>2025-01</t>
        </is>
      </c>
      <c r="C128" t="inlineStr">
        <is>
          <t>2025-02-20</t>
        </is>
      </c>
      <c r="D128" t="inlineStr">
        <is>
          <t>2025-03-22</t>
        </is>
      </c>
      <c r="E128" t="n">
        <v>30</v>
      </c>
      <c r="F128" t="n">
        <v>0</v>
      </c>
      <c r="G128" t="inlineStr">
        <is>
          <t>e-filing</t>
        </is>
      </c>
    </row>
    <row r="129">
      <c r="A129" t="inlineStr">
        <is>
          <t>T102141</t>
        </is>
      </c>
      <c r="B129" t="inlineStr">
        <is>
          <t>2025-02</t>
        </is>
      </c>
      <c r="C129" t="inlineStr">
        <is>
          <t>2025-03-20</t>
        </is>
      </c>
      <c r="D129" t="inlineStr">
        <is>
          <t>2025-03-04</t>
        </is>
      </c>
      <c r="E129" t="n">
        <v>0</v>
      </c>
      <c r="F129" t="n">
        <v>1</v>
      </c>
      <c r="G129" t="inlineStr">
        <is>
          <t>e-filing</t>
        </is>
      </c>
    </row>
    <row r="130">
      <c r="A130" t="inlineStr">
        <is>
          <t>T102141</t>
        </is>
      </c>
      <c r="B130" t="inlineStr">
        <is>
          <t>2025-03</t>
        </is>
      </c>
      <c r="C130" t="inlineStr">
        <is>
          <t>2025-04-20</t>
        </is>
      </c>
      <c r="D130" t="inlineStr">
        <is>
          <t>2025-04-28</t>
        </is>
      </c>
      <c r="E130" t="n">
        <v>8</v>
      </c>
      <c r="F130" t="n">
        <v>0</v>
      </c>
      <c r="G130" t="inlineStr">
        <is>
          <t>e-filing</t>
        </is>
      </c>
    </row>
    <row r="131">
      <c r="A131" t="inlineStr">
        <is>
          <t>T102141</t>
        </is>
      </c>
      <c r="B131" t="inlineStr">
        <is>
          <t>2025-04</t>
        </is>
      </c>
      <c r="C131" t="inlineStr">
        <is>
          <t>2025-05-20</t>
        </is>
      </c>
      <c r="D131" t="inlineStr">
        <is>
          <t>2025-05-09</t>
        </is>
      </c>
      <c r="E131" t="n">
        <v>0</v>
      </c>
      <c r="F131" t="n">
        <v>0</v>
      </c>
      <c r="G131" t="inlineStr">
        <is>
          <t>e-filing</t>
        </is>
      </c>
    </row>
    <row r="132">
      <c r="A132" t="inlineStr">
        <is>
          <t>T102141</t>
        </is>
      </c>
      <c r="B132" t="inlineStr">
        <is>
          <t>2025-05</t>
        </is>
      </c>
      <c r="C132" t="inlineStr">
        <is>
          <t>2025-06-20</t>
        </is>
      </c>
      <c r="D132" t="inlineStr">
        <is>
          <t>2025-06-13</t>
        </is>
      </c>
      <c r="E132" t="n">
        <v>0</v>
      </c>
      <c r="F132" t="n">
        <v>0</v>
      </c>
      <c r="G132" t="inlineStr">
        <is>
          <t>tax agent</t>
        </is>
      </c>
    </row>
    <row r="133">
      <c r="A133" t="inlineStr">
        <is>
          <t>T102141</t>
        </is>
      </c>
      <c r="B133" t="inlineStr">
        <is>
          <t>2025-06</t>
        </is>
      </c>
      <c r="C133" t="inlineStr">
        <is>
          <t>2025-07-20</t>
        </is>
      </c>
      <c r="D133" t="inlineStr">
        <is>
          <t>2025-07-08</t>
        </is>
      </c>
      <c r="E133" t="n">
        <v>0</v>
      </c>
      <c r="F133" t="n">
        <v>0</v>
      </c>
      <c r="G133" t="inlineStr">
        <is>
          <t>e-filing</t>
        </is>
      </c>
    </row>
    <row r="134">
      <c r="A134" t="inlineStr">
        <is>
          <t>T102141</t>
        </is>
      </c>
      <c r="B134" t="inlineStr">
        <is>
          <t>2025-07</t>
        </is>
      </c>
      <c r="C134" t="inlineStr">
        <is>
          <t>2025-08-20</t>
        </is>
      </c>
      <c r="D134" t="inlineStr">
        <is>
          <t>2025-08-11</t>
        </is>
      </c>
      <c r="E134" t="n">
        <v>0</v>
      </c>
      <c r="F134" t="n">
        <v>0</v>
      </c>
      <c r="G134" t="inlineStr">
        <is>
          <t>e-filing</t>
        </is>
      </c>
    </row>
    <row r="135">
      <c r="A135" t="inlineStr">
        <is>
          <t>T102141</t>
        </is>
      </c>
      <c r="B135" t="inlineStr">
        <is>
          <t>2025-08</t>
        </is>
      </c>
      <c r="C135" t="inlineStr">
        <is>
          <t>2025-09-20</t>
        </is>
      </c>
    </row>
    <row r="136">
      <c r="A136" t="inlineStr">
        <is>
          <t>T102141</t>
        </is>
      </c>
      <c r="B136" t="inlineStr">
        <is>
          <t>2025-09</t>
        </is>
      </c>
      <c r="C136" t="inlineStr">
        <is>
          <t>2025-10-20</t>
        </is>
      </c>
      <c r="D136" t="inlineStr">
        <is>
          <t>2025-10-11</t>
        </is>
      </c>
      <c r="E136" t="n">
        <v>0</v>
      </c>
      <c r="F136" t="n">
        <v>0</v>
      </c>
      <c r="G136" t="inlineStr">
        <is>
          <t>e-filing</t>
        </is>
      </c>
    </row>
    <row r="137">
      <c r="A137" t="inlineStr">
        <is>
          <t>T102141</t>
        </is>
      </c>
      <c r="B137" t="inlineStr">
        <is>
          <t>2025-10</t>
        </is>
      </c>
      <c r="C137" t="inlineStr">
        <is>
          <t>2025-11-20</t>
        </is>
      </c>
    </row>
    <row r="138">
      <c r="A138" t="inlineStr">
        <is>
          <t>T102141</t>
        </is>
      </c>
      <c r="B138" t="inlineStr">
        <is>
          <t>2025-11</t>
        </is>
      </c>
      <c r="C138" t="inlineStr">
        <is>
          <t>2025-12-20</t>
        </is>
      </c>
      <c r="D138" t="inlineStr">
        <is>
          <t>2025-12-14</t>
        </is>
      </c>
      <c r="E138" t="n">
        <v>0</v>
      </c>
      <c r="F138" t="n">
        <v>0</v>
      </c>
      <c r="G138" t="inlineStr">
        <is>
          <t>e-filing</t>
        </is>
      </c>
    </row>
    <row r="139">
      <c r="A139" t="inlineStr">
        <is>
          <t>T102141</t>
        </is>
      </c>
      <c r="B139" t="inlineStr">
        <is>
          <t>2025-12</t>
        </is>
      </c>
      <c r="C139" t="inlineStr">
        <is>
          <t>2026-01-20</t>
        </is>
      </c>
      <c r="D139" t="inlineStr">
        <is>
          <t>2026-01-17</t>
        </is>
      </c>
      <c r="E139" t="n">
        <v>0</v>
      </c>
      <c r="F139" t="n">
        <v>0</v>
      </c>
      <c r="G139" t="inlineStr">
        <is>
          <t>e-filing</t>
        </is>
      </c>
    </row>
    <row r="140">
      <c r="A140" t="inlineStr">
        <is>
          <t>T102141</t>
        </is>
      </c>
      <c r="B140" t="inlineStr">
        <is>
          <t>2026-01</t>
        </is>
      </c>
      <c r="C140" t="inlineStr">
        <is>
          <t>2026-02-20</t>
        </is>
      </c>
      <c r="D140" t="inlineStr">
        <is>
          <t>2026-02-05</t>
        </is>
      </c>
      <c r="E140" t="n">
        <v>0</v>
      </c>
      <c r="F140" t="n">
        <v>0</v>
      </c>
      <c r="G140" t="inlineStr">
        <is>
          <t>tax agent</t>
        </is>
      </c>
    </row>
    <row r="141">
      <c r="A141" t="inlineStr">
        <is>
          <t>T102141</t>
        </is>
      </c>
      <c r="B141" t="inlineStr">
        <is>
          <t>2026-02</t>
        </is>
      </c>
      <c r="C141" t="inlineStr">
        <is>
          <t>2026-03-20</t>
        </is>
      </c>
      <c r="D141" t="inlineStr">
        <is>
          <t>2026-03-20</t>
        </is>
      </c>
      <c r="E141" t="n">
        <v>0</v>
      </c>
      <c r="F141" t="n">
        <v>0</v>
      </c>
      <c r="G141" t="inlineStr">
        <is>
          <t>e-filing</t>
        </is>
      </c>
    </row>
    <row r="142">
      <c r="A142" t="inlineStr">
        <is>
          <t>T102141</t>
        </is>
      </c>
      <c r="B142" t="inlineStr">
        <is>
          <t>2026-03</t>
        </is>
      </c>
      <c r="C142" t="inlineStr">
        <is>
          <t>2026-04-20</t>
        </is>
      </c>
      <c r="D142" t="inlineStr">
        <is>
          <t>2026-04-15</t>
        </is>
      </c>
      <c r="E142" t="n">
        <v>0</v>
      </c>
      <c r="F142" t="n">
        <v>0</v>
      </c>
      <c r="G142" t="inlineStr">
        <is>
          <t>e-filing</t>
        </is>
      </c>
    </row>
    <row r="143">
      <c r="A143" t="inlineStr">
        <is>
          <t>T102141</t>
        </is>
      </c>
      <c r="B143" t="inlineStr">
        <is>
          <t>2026-04</t>
        </is>
      </c>
      <c r="C143" t="inlineStr">
        <is>
          <t>2026-05-20</t>
        </is>
      </c>
      <c r="D143" t="inlineStr">
        <is>
          <t>2026-05-15</t>
        </is>
      </c>
      <c r="E143" t="n">
        <v>0</v>
      </c>
      <c r="F143" t="n">
        <v>0</v>
      </c>
      <c r="G143" t="inlineStr">
        <is>
          <t>e-filing</t>
        </is>
      </c>
    </row>
    <row r="144">
      <c r="A144" t="inlineStr">
        <is>
          <t>T102141</t>
        </is>
      </c>
      <c r="B144" t="inlineStr">
        <is>
          <t>2026-05</t>
        </is>
      </c>
      <c r="C144" t="inlineStr">
        <is>
          <t>2026-06-20</t>
        </is>
      </c>
      <c r="D144" t="inlineStr">
        <is>
          <t>2026-06-08</t>
        </is>
      </c>
      <c r="E144" t="n">
        <v>0</v>
      </c>
      <c r="F144" t="n">
        <v>0</v>
      </c>
      <c r="G144" t="inlineStr">
        <is>
          <t>e-filing</t>
        </is>
      </c>
    </row>
    <row r="145">
      <c r="A145" t="inlineStr">
        <is>
          <t>T102141</t>
        </is>
      </c>
      <c r="B145" t="inlineStr">
        <is>
          <t>2026-06</t>
        </is>
      </c>
      <c r="C145" t="inlineStr">
        <is>
          <t>2026-07-20</t>
        </is>
      </c>
    </row>
    <row r="146">
      <c r="A146" t="inlineStr">
        <is>
          <t>T102141</t>
        </is>
      </c>
      <c r="B146" t="inlineStr">
        <is>
          <t>2026-07</t>
        </is>
      </c>
      <c r="C146" t="inlineStr">
        <is>
          <t>2026-08-20</t>
        </is>
      </c>
      <c r="D146" t="inlineStr">
        <is>
          <t>2026-08-09</t>
        </is>
      </c>
      <c r="E146" t="n">
        <v>0</v>
      </c>
      <c r="F146" t="n">
        <v>0</v>
      </c>
      <c r="G146" t="inlineStr">
        <is>
          <t>e-filing</t>
        </is>
      </c>
    </row>
    <row r="147">
      <c r="A147" t="inlineStr">
        <is>
          <t>T102141</t>
        </is>
      </c>
      <c r="B147" t="inlineStr">
        <is>
          <t>2026-08</t>
        </is>
      </c>
      <c r="C147" t="inlineStr">
        <is>
          <t>2026-09-20</t>
        </is>
      </c>
    </row>
    <row r="148">
      <c r="A148" t="inlineStr">
        <is>
          <t>T102141</t>
        </is>
      </c>
      <c r="B148" t="inlineStr">
        <is>
          <t>2026-09</t>
        </is>
      </c>
      <c r="C148" t="inlineStr">
        <is>
          <t>2026-10-20</t>
        </is>
      </c>
      <c r="D148" t="inlineStr">
        <is>
          <t>2026-10-06</t>
        </is>
      </c>
      <c r="E148" t="n">
        <v>0</v>
      </c>
      <c r="F148" t="n">
        <v>0</v>
      </c>
      <c r="G148" t="inlineStr">
        <is>
          <t>e-filing</t>
        </is>
      </c>
    </row>
    <row r="149">
      <c r="A149" t="inlineStr">
        <is>
          <t>T102182</t>
        </is>
      </c>
      <c r="B149" t="inlineStr">
        <is>
          <t>2024-10</t>
        </is>
      </c>
      <c r="C149" t="inlineStr">
        <is>
          <t>2024-11-20</t>
        </is>
      </c>
      <c r="D149" t="inlineStr">
        <is>
          <t>2024-11-02</t>
        </is>
      </c>
      <c r="E149" t="n">
        <v>0</v>
      </c>
      <c r="F149" t="n">
        <v>0</v>
      </c>
      <c r="G149" t="inlineStr">
        <is>
          <t>e-filing</t>
        </is>
      </c>
    </row>
    <row r="150">
      <c r="A150" t="inlineStr">
        <is>
          <t>T102182</t>
        </is>
      </c>
      <c r="B150" t="inlineStr">
        <is>
          <t>2024-11</t>
        </is>
      </c>
      <c r="C150" t="inlineStr">
        <is>
          <t>2024-12-20</t>
        </is>
      </c>
      <c r="D150" t="inlineStr">
        <is>
          <t>2024-12-18</t>
        </is>
      </c>
      <c r="E150" t="n">
        <v>0</v>
      </c>
      <c r="F150" t="n">
        <v>0</v>
      </c>
      <c r="G150" t="inlineStr">
        <is>
          <t>e-filing</t>
        </is>
      </c>
    </row>
    <row r="151">
      <c r="A151" t="inlineStr">
        <is>
          <t>T102182</t>
        </is>
      </c>
      <c r="B151" t="inlineStr">
        <is>
          <t>2024-12</t>
        </is>
      </c>
      <c r="C151" t="inlineStr">
        <is>
          <t>2025-01-20</t>
        </is>
      </c>
      <c r="D151" t="inlineStr">
        <is>
          <t>2025-01-01</t>
        </is>
      </c>
      <c r="E151" t="n">
        <v>0</v>
      </c>
      <c r="F151" t="n">
        <v>0</v>
      </c>
      <c r="G151" t="inlineStr">
        <is>
          <t>e-filing</t>
        </is>
      </c>
    </row>
    <row r="152">
      <c r="A152" t="inlineStr">
        <is>
          <t>T102182</t>
        </is>
      </c>
      <c r="B152" t="inlineStr">
        <is>
          <t>2025-01</t>
        </is>
      </c>
      <c r="C152" t="inlineStr">
        <is>
          <t>2025-02-20</t>
        </is>
      </c>
      <c r="D152" t="inlineStr">
        <is>
          <t>2025-02-12</t>
        </is>
      </c>
      <c r="E152" t="n">
        <v>0</v>
      </c>
      <c r="F152" t="n">
        <v>0</v>
      </c>
      <c r="G152" t="inlineStr">
        <is>
          <t>e-filing</t>
        </is>
      </c>
    </row>
    <row r="153">
      <c r="A153" t="inlineStr">
        <is>
          <t>T102182</t>
        </is>
      </c>
      <c r="B153" t="inlineStr">
        <is>
          <t>2025-02</t>
        </is>
      </c>
      <c r="C153" t="inlineStr">
        <is>
          <t>2025-03-20</t>
        </is>
      </c>
      <c r="D153" t="inlineStr">
        <is>
          <t>2025-03-01</t>
        </is>
      </c>
      <c r="E153" t="n">
        <v>0</v>
      </c>
      <c r="F153" t="n">
        <v>0</v>
      </c>
      <c r="G153" t="inlineStr">
        <is>
          <t>e-filing</t>
        </is>
      </c>
    </row>
    <row r="154">
      <c r="A154" t="inlineStr">
        <is>
          <t>T102182</t>
        </is>
      </c>
      <c r="B154" t="inlineStr">
        <is>
          <t>2025-03</t>
        </is>
      </c>
      <c r="C154" t="inlineStr">
        <is>
          <t>2025-04-20</t>
        </is>
      </c>
      <c r="D154" t="inlineStr">
        <is>
          <t>2025-04-06</t>
        </is>
      </c>
      <c r="E154" t="n">
        <v>0</v>
      </c>
      <c r="F154" t="n">
        <v>0</v>
      </c>
      <c r="G154" t="inlineStr">
        <is>
          <t>e-filing</t>
        </is>
      </c>
    </row>
    <row r="155">
      <c r="A155" t="inlineStr">
        <is>
          <t>T102182</t>
        </is>
      </c>
      <c r="B155" t="inlineStr">
        <is>
          <t>2025-04</t>
        </is>
      </c>
      <c r="C155" t="inlineStr">
        <is>
          <t>2025-05-20</t>
        </is>
      </c>
      <c r="D155" t="inlineStr">
        <is>
          <t>2025-05-05</t>
        </is>
      </c>
      <c r="E155" t="n">
        <v>0</v>
      </c>
      <c r="F155" t="n">
        <v>0</v>
      </c>
      <c r="G155" t="inlineStr">
        <is>
          <t>e-filing</t>
        </is>
      </c>
    </row>
    <row r="156">
      <c r="A156" t="inlineStr">
        <is>
          <t>T102182</t>
        </is>
      </c>
      <c r="B156" t="inlineStr">
        <is>
          <t>2025-05</t>
        </is>
      </c>
      <c r="C156" t="inlineStr">
        <is>
          <t>2025-06-20</t>
        </is>
      </c>
      <c r="D156" t="inlineStr">
        <is>
          <t>2025-06-01</t>
        </is>
      </c>
      <c r="E156" t="n">
        <v>0</v>
      </c>
      <c r="F156" t="n">
        <v>0</v>
      </c>
      <c r="G156" t="inlineStr">
        <is>
          <t>e-filing</t>
        </is>
      </c>
    </row>
    <row r="157">
      <c r="A157" t="inlineStr">
        <is>
          <t>T102182</t>
        </is>
      </c>
      <c r="B157" t="inlineStr">
        <is>
          <t>2025-06</t>
        </is>
      </c>
      <c r="C157" t="inlineStr">
        <is>
          <t>2025-07-20</t>
        </is>
      </c>
      <c r="D157" t="inlineStr">
        <is>
          <t>2025-07-01</t>
        </is>
      </c>
      <c r="E157" t="n">
        <v>0</v>
      </c>
      <c r="F157" t="n">
        <v>0</v>
      </c>
      <c r="G157" t="inlineStr">
        <is>
          <t>e-filing</t>
        </is>
      </c>
    </row>
    <row r="158">
      <c r="A158" t="inlineStr">
        <is>
          <t>T102182</t>
        </is>
      </c>
      <c r="B158" t="inlineStr">
        <is>
          <t>2025-07</t>
        </is>
      </c>
      <c r="C158" t="inlineStr">
        <is>
          <t>2025-08-20</t>
        </is>
      </c>
      <c r="D158" t="inlineStr">
        <is>
          <t>2025-08-06</t>
        </is>
      </c>
      <c r="E158" t="n">
        <v>0</v>
      </c>
      <c r="F158" t="n">
        <v>0</v>
      </c>
      <c r="G158" t="inlineStr">
        <is>
          <t>e-filing</t>
        </is>
      </c>
    </row>
    <row r="159">
      <c r="A159" t="inlineStr">
        <is>
          <t>T102182</t>
        </is>
      </c>
      <c r="B159" t="inlineStr">
        <is>
          <t>2025-08</t>
        </is>
      </c>
      <c r="C159" t="inlineStr">
        <is>
          <t>2025-09-20</t>
        </is>
      </c>
      <c r="D159" t="inlineStr">
        <is>
          <t>2025-09-02</t>
        </is>
      </c>
      <c r="E159" t="n">
        <v>0</v>
      </c>
      <c r="F159" t="n">
        <v>0</v>
      </c>
      <c r="G159" t="inlineStr">
        <is>
          <t>e-filing</t>
        </is>
      </c>
    </row>
    <row r="160">
      <c r="A160" t="inlineStr">
        <is>
          <t>T102182</t>
        </is>
      </c>
      <c r="B160" t="inlineStr">
        <is>
          <t>2025-09</t>
        </is>
      </c>
      <c r="C160" t="inlineStr">
        <is>
          <t>2025-10-20</t>
        </is>
      </c>
      <c r="D160" t="inlineStr">
        <is>
          <t>2025-10-02</t>
        </is>
      </c>
      <c r="E160" t="n">
        <v>0</v>
      </c>
      <c r="F160" t="n">
        <v>0</v>
      </c>
      <c r="G160" t="inlineStr">
        <is>
          <t>paper</t>
        </is>
      </c>
    </row>
    <row r="161">
      <c r="A161" t="inlineStr">
        <is>
          <t>T102182</t>
        </is>
      </c>
      <c r="B161" t="inlineStr">
        <is>
          <t>2025-10</t>
        </is>
      </c>
      <c r="C161" t="inlineStr">
        <is>
          <t>2025-11-20</t>
        </is>
      </c>
      <c r="D161" t="inlineStr">
        <is>
          <t>2025-11-10</t>
        </is>
      </c>
      <c r="E161" t="n">
        <v>0</v>
      </c>
      <c r="F161" t="n">
        <v>0</v>
      </c>
      <c r="G161" t="inlineStr">
        <is>
          <t>e-filing</t>
        </is>
      </c>
    </row>
    <row r="162">
      <c r="A162" t="inlineStr">
        <is>
          <t>T102182</t>
        </is>
      </c>
      <c r="B162" t="inlineStr">
        <is>
          <t>2025-11</t>
        </is>
      </c>
      <c r="C162" t="inlineStr">
        <is>
          <t>2025-12-20</t>
        </is>
      </c>
      <c r="D162" t="inlineStr">
        <is>
          <t>2025-12-19</t>
        </is>
      </c>
      <c r="E162" t="n">
        <v>0</v>
      </c>
      <c r="F162" t="n">
        <v>2</v>
      </c>
      <c r="G162" t="inlineStr">
        <is>
          <t>e-filing</t>
        </is>
      </c>
    </row>
    <row r="163">
      <c r="A163" t="inlineStr">
        <is>
          <t>T102182</t>
        </is>
      </c>
      <c r="B163" t="inlineStr">
        <is>
          <t>2025-12</t>
        </is>
      </c>
      <c r="C163" t="inlineStr">
        <is>
          <t>2026-01-20</t>
        </is>
      </c>
      <c r="D163" t="inlineStr">
        <is>
          <t>2026-01-02</t>
        </is>
      </c>
      <c r="E163" t="n">
        <v>0</v>
      </c>
      <c r="F163" t="n">
        <v>0</v>
      </c>
      <c r="G163" t="inlineStr">
        <is>
          <t>e-filing</t>
        </is>
      </c>
    </row>
    <row r="164">
      <c r="A164" t="inlineStr">
        <is>
          <t>T102182</t>
        </is>
      </c>
      <c r="B164" t="inlineStr">
        <is>
          <t>2026-01</t>
        </is>
      </c>
      <c r="C164" t="inlineStr">
        <is>
          <t>2026-02-20</t>
        </is>
      </c>
      <c r="D164" t="inlineStr">
        <is>
          <t>2026-02-12</t>
        </is>
      </c>
      <c r="E164" t="n">
        <v>0</v>
      </c>
      <c r="F164" t="n">
        <v>0</v>
      </c>
      <c r="G164" t="inlineStr">
        <is>
          <t>e-filing</t>
        </is>
      </c>
    </row>
    <row r="165">
      <c r="A165" t="inlineStr">
        <is>
          <t>T102182</t>
        </is>
      </c>
      <c r="B165" t="inlineStr">
        <is>
          <t>2026-02</t>
        </is>
      </c>
      <c r="C165" t="inlineStr">
        <is>
          <t>2026-03-20</t>
        </is>
      </c>
      <c r="D165" t="inlineStr">
        <is>
          <t>2026-03-09</t>
        </is>
      </c>
      <c r="E165" t="n">
        <v>0</v>
      </c>
      <c r="F165" t="n">
        <v>1</v>
      </c>
      <c r="G165" t="inlineStr">
        <is>
          <t>e-filing</t>
        </is>
      </c>
    </row>
    <row r="166">
      <c r="A166" t="inlineStr">
        <is>
          <t>T102182</t>
        </is>
      </c>
      <c r="B166" t="inlineStr">
        <is>
          <t>2026-03</t>
        </is>
      </c>
      <c r="C166" t="inlineStr">
        <is>
          <t>2026-04-20</t>
        </is>
      </c>
      <c r="D166" t="inlineStr">
        <is>
          <t>2026-04-12</t>
        </is>
      </c>
      <c r="E166" t="n">
        <v>0</v>
      </c>
      <c r="F166" t="n">
        <v>0</v>
      </c>
      <c r="G166" t="inlineStr">
        <is>
          <t>e-filing</t>
        </is>
      </c>
    </row>
    <row r="167">
      <c r="A167" t="inlineStr">
        <is>
          <t>T102182</t>
        </is>
      </c>
      <c r="B167" t="inlineStr">
        <is>
          <t>2026-04</t>
        </is>
      </c>
      <c r="C167" t="inlineStr">
        <is>
          <t>2026-05-20</t>
        </is>
      </c>
      <c r="D167" t="inlineStr">
        <is>
          <t>2026-05-26</t>
        </is>
      </c>
      <c r="E167" t="n">
        <v>6</v>
      </c>
      <c r="F167" t="n">
        <v>0</v>
      </c>
      <c r="G167" t="inlineStr">
        <is>
          <t>e-filing</t>
        </is>
      </c>
    </row>
    <row r="168">
      <c r="A168" t="inlineStr">
        <is>
          <t>T102182</t>
        </is>
      </c>
      <c r="B168" t="inlineStr">
        <is>
          <t>2026-05</t>
        </is>
      </c>
      <c r="C168" t="inlineStr">
        <is>
          <t>2026-06-20</t>
        </is>
      </c>
      <c r="D168" t="inlineStr">
        <is>
          <t>2026-06-22</t>
        </is>
      </c>
      <c r="E168" t="n">
        <v>2</v>
      </c>
      <c r="F168" t="n">
        <v>0</v>
      </c>
      <c r="G168" t="inlineStr">
        <is>
          <t>e-filing</t>
        </is>
      </c>
    </row>
    <row r="169">
      <c r="A169" t="inlineStr">
        <is>
          <t>T102182</t>
        </is>
      </c>
      <c r="B169" t="inlineStr">
        <is>
          <t>2026-06</t>
        </is>
      </c>
      <c r="C169" t="inlineStr">
        <is>
          <t>2026-07-20</t>
        </is>
      </c>
      <c r="D169" t="inlineStr">
        <is>
          <t>2026-07-18</t>
        </is>
      </c>
      <c r="E169" t="n">
        <v>0</v>
      </c>
      <c r="F169" t="n">
        <v>0</v>
      </c>
      <c r="G169" t="inlineStr">
        <is>
          <t>e-filing</t>
        </is>
      </c>
    </row>
    <row r="170">
      <c r="A170" t="inlineStr">
        <is>
          <t>T102182</t>
        </is>
      </c>
      <c r="B170" t="inlineStr">
        <is>
          <t>2026-07</t>
        </is>
      </c>
      <c r="C170" t="inlineStr">
        <is>
          <t>2026-08-20</t>
        </is>
      </c>
      <c r="D170" t="inlineStr">
        <is>
          <t>2026-08-05</t>
        </is>
      </c>
      <c r="E170" t="n">
        <v>0</v>
      </c>
      <c r="F170" t="n">
        <v>0</v>
      </c>
      <c r="G170" t="inlineStr">
        <is>
          <t>e-filing</t>
        </is>
      </c>
    </row>
    <row r="171">
      <c r="A171" t="inlineStr">
        <is>
          <t>T102182</t>
        </is>
      </c>
      <c r="B171" t="inlineStr">
        <is>
          <t>2026-08</t>
        </is>
      </c>
      <c r="C171" t="inlineStr">
        <is>
          <t>2026-09-20</t>
        </is>
      </c>
      <c r="D171" t="inlineStr">
        <is>
          <t>2026-09-12</t>
        </is>
      </c>
      <c r="E171" t="n">
        <v>0</v>
      </c>
      <c r="F171" t="n">
        <v>0</v>
      </c>
      <c r="G171" t="inlineStr">
        <is>
          <t>e-filing</t>
        </is>
      </c>
    </row>
    <row r="172">
      <c r="A172" t="inlineStr">
        <is>
          <t>T102182</t>
        </is>
      </c>
      <c r="B172" t="inlineStr">
        <is>
          <t>2026-09</t>
        </is>
      </c>
      <c r="C172" t="inlineStr">
        <is>
          <t>2026-10-20</t>
        </is>
      </c>
      <c r="D172" t="inlineStr">
        <is>
          <t>2026-10-01</t>
        </is>
      </c>
      <c r="E172" t="n">
        <v>0</v>
      </c>
      <c r="F172" t="n">
        <v>0</v>
      </c>
      <c r="G172" t="inlineStr">
        <is>
          <t>e-filing</t>
        </is>
      </c>
    </row>
    <row r="173">
      <c r="A173" t="inlineStr">
        <is>
          <t>T102376</t>
        </is>
      </c>
      <c r="B173" t="inlineStr">
        <is>
          <t>2024-10</t>
        </is>
      </c>
      <c r="C173" t="inlineStr">
        <is>
          <t>2024-11-20</t>
        </is>
      </c>
      <c r="D173" t="inlineStr">
        <is>
          <t>2024-11-15</t>
        </is>
      </c>
      <c r="E173" t="n">
        <v>0</v>
      </c>
      <c r="F173" t="n">
        <v>0</v>
      </c>
      <c r="G173" t="inlineStr">
        <is>
          <t>e-filing</t>
        </is>
      </c>
    </row>
    <row r="174">
      <c r="A174" t="inlineStr">
        <is>
          <t>T102376</t>
        </is>
      </c>
      <c r="B174" t="inlineStr">
        <is>
          <t>2024-11</t>
        </is>
      </c>
      <c r="C174" t="inlineStr">
        <is>
          <t>2024-12-20</t>
        </is>
      </c>
      <c r="D174" t="inlineStr">
        <is>
          <t>2024-12-05</t>
        </is>
      </c>
      <c r="E174" t="n">
        <v>0</v>
      </c>
      <c r="F174" t="n">
        <v>0</v>
      </c>
      <c r="G174" t="inlineStr">
        <is>
          <t>e-filing</t>
        </is>
      </c>
    </row>
    <row r="175">
      <c r="A175" t="inlineStr">
        <is>
          <t>T102376</t>
        </is>
      </c>
      <c r="B175" t="inlineStr">
        <is>
          <t>2024-12</t>
        </is>
      </c>
      <c r="C175" t="inlineStr">
        <is>
          <t>2025-01-20</t>
        </is>
      </c>
      <c r="D175" t="inlineStr">
        <is>
          <t>2025-01-17</t>
        </is>
      </c>
      <c r="E175" t="n">
        <v>0</v>
      </c>
      <c r="F175" t="n">
        <v>0</v>
      </c>
      <c r="G175" t="inlineStr">
        <is>
          <t>e-filing</t>
        </is>
      </c>
    </row>
    <row r="176">
      <c r="A176" t="inlineStr">
        <is>
          <t>T102376</t>
        </is>
      </c>
      <c r="B176" t="inlineStr">
        <is>
          <t>2025-01</t>
        </is>
      </c>
      <c r="C176" t="inlineStr">
        <is>
          <t>2025-02-20</t>
        </is>
      </c>
      <c r="D176" t="inlineStr">
        <is>
          <t>2025-02-12</t>
        </is>
      </c>
      <c r="E176" t="n">
        <v>0</v>
      </c>
      <c r="F176" t="n">
        <v>0</v>
      </c>
      <c r="G176" t="inlineStr">
        <is>
          <t>e-filing</t>
        </is>
      </c>
    </row>
    <row r="177">
      <c r="A177" t="inlineStr">
        <is>
          <t>T102376</t>
        </is>
      </c>
      <c r="B177" t="inlineStr">
        <is>
          <t>2025-02</t>
        </is>
      </c>
      <c r="C177" t="inlineStr">
        <is>
          <t>2025-03-20</t>
        </is>
      </c>
      <c r="D177" t="inlineStr">
        <is>
          <t>2025-03-11</t>
        </is>
      </c>
      <c r="E177" t="n">
        <v>0</v>
      </c>
      <c r="F177" t="n">
        <v>0</v>
      </c>
      <c r="G177" t="inlineStr">
        <is>
          <t>e-filing</t>
        </is>
      </c>
    </row>
    <row r="178">
      <c r="A178" t="inlineStr">
        <is>
          <t>T102376</t>
        </is>
      </c>
      <c r="B178" t="inlineStr">
        <is>
          <t>2025-03</t>
        </is>
      </c>
      <c r="C178" t="inlineStr">
        <is>
          <t>2025-04-20</t>
        </is>
      </c>
      <c r="D178" t="inlineStr">
        <is>
          <t>2025-04-19</t>
        </is>
      </c>
      <c r="E178" t="n">
        <v>0</v>
      </c>
      <c r="F178" t="n">
        <v>0</v>
      </c>
      <c r="G178" t="inlineStr">
        <is>
          <t>e-filing</t>
        </is>
      </c>
    </row>
    <row r="179">
      <c r="A179" t="inlineStr">
        <is>
          <t>T102376</t>
        </is>
      </c>
      <c r="B179" t="inlineStr">
        <is>
          <t>2025-04</t>
        </is>
      </c>
      <c r="C179" t="inlineStr">
        <is>
          <t>2025-05-20</t>
        </is>
      </c>
      <c r="D179" t="inlineStr">
        <is>
          <t>2025-05-01</t>
        </is>
      </c>
      <c r="E179" t="n">
        <v>0</v>
      </c>
      <c r="F179" t="n">
        <v>0</v>
      </c>
      <c r="G179" t="inlineStr">
        <is>
          <t>e-filing</t>
        </is>
      </c>
    </row>
    <row r="180">
      <c r="A180" t="inlineStr">
        <is>
          <t>T102376</t>
        </is>
      </c>
      <c r="B180" t="inlineStr">
        <is>
          <t>2025-05</t>
        </is>
      </c>
      <c r="C180" t="inlineStr">
        <is>
          <t>2025-06-20</t>
        </is>
      </c>
      <c r="D180" t="inlineStr">
        <is>
          <t>2025-06-08</t>
        </is>
      </c>
      <c r="E180" t="n">
        <v>0</v>
      </c>
      <c r="F180" t="n">
        <v>0</v>
      </c>
      <c r="G180" t="inlineStr">
        <is>
          <t>e-filing</t>
        </is>
      </c>
    </row>
    <row r="181">
      <c r="A181" t="inlineStr">
        <is>
          <t>T102376</t>
        </is>
      </c>
      <c r="B181" t="inlineStr">
        <is>
          <t>2025-06</t>
        </is>
      </c>
      <c r="C181" t="inlineStr">
        <is>
          <t>2025-07-20</t>
        </is>
      </c>
      <c r="D181" t="inlineStr">
        <is>
          <t>2025-07-09</t>
        </is>
      </c>
      <c r="E181" t="n">
        <v>0</v>
      </c>
      <c r="F181" t="n">
        <v>0</v>
      </c>
      <c r="G181" t="inlineStr">
        <is>
          <t>e-filing</t>
        </is>
      </c>
    </row>
    <row r="182">
      <c r="A182" t="inlineStr">
        <is>
          <t>T102376</t>
        </is>
      </c>
      <c r="B182" t="inlineStr">
        <is>
          <t>2025-07</t>
        </is>
      </c>
      <c r="C182" t="inlineStr">
        <is>
          <t>2025-08-20</t>
        </is>
      </c>
      <c r="D182" t="inlineStr">
        <is>
          <t>2025-09-30</t>
        </is>
      </c>
      <c r="E182" t="n">
        <v>41</v>
      </c>
      <c r="F182" t="n">
        <v>0</v>
      </c>
      <c r="G182" t="inlineStr">
        <is>
          <t>e-filing</t>
        </is>
      </c>
    </row>
    <row r="183">
      <c r="A183" t="inlineStr">
        <is>
          <t>T102376</t>
        </is>
      </c>
      <c r="B183" t="inlineStr">
        <is>
          <t>2025-08</t>
        </is>
      </c>
      <c r="C183" t="inlineStr">
        <is>
          <t>2025-09-20</t>
        </is>
      </c>
      <c r="D183" t="inlineStr">
        <is>
          <t>2025-09-20</t>
        </is>
      </c>
      <c r="E183" t="n">
        <v>0</v>
      </c>
      <c r="F183" t="n">
        <v>0</v>
      </c>
      <c r="G183" t="inlineStr">
        <is>
          <t>e-filing</t>
        </is>
      </c>
    </row>
    <row r="184">
      <c r="A184" t="inlineStr">
        <is>
          <t>T102376</t>
        </is>
      </c>
      <c r="B184" t="inlineStr">
        <is>
          <t>2025-09</t>
        </is>
      </c>
      <c r="C184" t="inlineStr">
        <is>
          <t>2025-10-20</t>
        </is>
      </c>
      <c r="D184" t="inlineStr">
        <is>
          <t>2025-10-10</t>
        </is>
      </c>
      <c r="E184" t="n">
        <v>0</v>
      </c>
      <c r="F184" t="n">
        <v>0</v>
      </c>
      <c r="G184" t="inlineStr">
        <is>
          <t>e-filing</t>
        </is>
      </c>
    </row>
    <row r="185">
      <c r="A185" t="inlineStr">
        <is>
          <t>T102376</t>
        </is>
      </c>
      <c r="B185" t="inlineStr">
        <is>
          <t>2025-10</t>
        </is>
      </c>
      <c r="C185" t="inlineStr">
        <is>
          <t>2025-11-20</t>
        </is>
      </c>
      <c r="D185" t="inlineStr">
        <is>
          <t>2025-11-13</t>
        </is>
      </c>
      <c r="E185" t="n">
        <v>0</v>
      </c>
      <c r="F185" t="n">
        <v>0</v>
      </c>
      <c r="G185" t="inlineStr">
        <is>
          <t>e-filing</t>
        </is>
      </c>
    </row>
    <row r="186">
      <c r="A186" t="inlineStr">
        <is>
          <t>T102376</t>
        </is>
      </c>
      <c r="B186" t="inlineStr">
        <is>
          <t>2025-11</t>
        </is>
      </c>
      <c r="C186" t="inlineStr">
        <is>
          <t>2025-12-20</t>
        </is>
      </c>
      <c r="D186" t="inlineStr">
        <is>
          <t>2025-12-02</t>
        </is>
      </c>
      <c r="E186" t="n">
        <v>0</v>
      </c>
      <c r="F186" t="n">
        <v>0</v>
      </c>
      <c r="G186" t="inlineStr">
        <is>
          <t>e-filing</t>
        </is>
      </c>
    </row>
    <row r="187">
      <c r="A187" t="inlineStr">
        <is>
          <t>T102376</t>
        </is>
      </c>
      <c r="B187" t="inlineStr">
        <is>
          <t>2025-12</t>
        </is>
      </c>
      <c r="C187" t="inlineStr">
        <is>
          <t>2026-01-20</t>
        </is>
      </c>
      <c r="D187" t="inlineStr">
        <is>
          <t>2026-01-12</t>
        </is>
      </c>
      <c r="E187" t="n">
        <v>0</v>
      </c>
      <c r="F187" t="n">
        <v>0</v>
      </c>
      <c r="G187" t="inlineStr">
        <is>
          <t>e-filing</t>
        </is>
      </c>
    </row>
    <row r="188">
      <c r="A188" t="inlineStr">
        <is>
          <t>T102376</t>
        </is>
      </c>
      <c r="B188" t="inlineStr">
        <is>
          <t>2026-01</t>
        </is>
      </c>
      <c r="C188" t="inlineStr">
        <is>
          <t>2026-02-20</t>
        </is>
      </c>
      <c r="D188" t="inlineStr">
        <is>
          <t>2026-02-16</t>
        </is>
      </c>
      <c r="E188" t="n">
        <v>0</v>
      </c>
      <c r="F188" t="n">
        <v>0</v>
      </c>
      <c r="G188" t="inlineStr">
        <is>
          <t>e-filing</t>
        </is>
      </c>
    </row>
    <row r="189">
      <c r="A189" t="inlineStr">
        <is>
          <t>T102376</t>
        </is>
      </c>
      <c r="B189" t="inlineStr">
        <is>
          <t>2026-02</t>
        </is>
      </c>
      <c r="C189" t="inlineStr">
        <is>
          <t>2026-03-20</t>
        </is>
      </c>
      <c r="D189" t="inlineStr">
        <is>
          <t>2026-03-01</t>
        </is>
      </c>
      <c r="E189" t="n">
        <v>0</v>
      </c>
      <c r="F189" t="n">
        <v>0</v>
      </c>
      <c r="G189" t="inlineStr">
        <is>
          <t>e-filing</t>
        </is>
      </c>
    </row>
    <row r="190">
      <c r="A190" t="inlineStr">
        <is>
          <t>T102376</t>
        </is>
      </c>
      <c r="B190" t="inlineStr">
        <is>
          <t>2026-03</t>
        </is>
      </c>
      <c r="C190" t="inlineStr">
        <is>
          <t>2026-04-20</t>
        </is>
      </c>
      <c r="D190" t="inlineStr">
        <is>
          <t>2026-04-04</t>
        </is>
      </c>
      <c r="E190" t="n">
        <v>0</v>
      </c>
      <c r="F190" t="n">
        <v>0</v>
      </c>
      <c r="G190" t="inlineStr">
        <is>
          <t>e-filing</t>
        </is>
      </c>
    </row>
    <row r="191">
      <c r="A191" t="inlineStr">
        <is>
          <t>T102376</t>
        </is>
      </c>
      <c r="B191" t="inlineStr">
        <is>
          <t>2026-04</t>
        </is>
      </c>
      <c r="C191" t="inlineStr">
        <is>
          <t>2026-05-20</t>
        </is>
      </c>
      <c r="D191" t="inlineStr">
        <is>
          <t>2026-05-20</t>
        </is>
      </c>
      <c r="E191" t="n">
        <v>0</v>
      </c>
      <c r="F191" t="n">
        <v>0</v>
      </c>
      <c r="G191" t="inlineStr">
        <is>
          <t>e-filing</t>
        </is>
      </c>
    </row>
    <row r="192">
      <c r="A192" t="inlineStr">
        <is>
          <t>T102376</t>
        </is>
      </c>
      <c r="B192" t="inlineStr">
        <is>
          <t>2026-05</t>
        </is>
      </c>
      <c r="C192" t="inlineStr">
        <is>
          <t>2026-06-20</t>
        </is>
      </c>
      <c r="D192" t="inlineStr">
        <is>
          <t>2026-06-19</t>
        </is>
      </c>
      <c r="E192" t="n">
        <v>0</v>
      </c>
      <c r="F192" t="n">
        <v>0</v>
      </c>
      <c r="G192" t="inlineStr">
        <is>
          <t>e-filing</t>
        </is>
      </c>
    </row>
    <row r="193">
      <c r="A193" t="inlineStr">
        <is>
          <t>T102376</t>
        </is>
      </c>
      <c r="B193" t="inlineStr">
        <is>
          <t>2026-06</t>
        </is>
      </c>
      <c r="C193" t="inlineStr">
        <is>
          <t>2026-07-20</t>
        </is>
      </c>
      <c r="D193" t="inlineStr">
        <is>
          <t>2026-07-19</t>
        </is>
      </c>
      <c r="E193" t="n">
        <v>0</v>
      </c>
      <c r="F193" t="n">
        <v>0</v>
      </c>
      <c r="G193" t="inlineStr">
        <is>
          <t>e-filing</t>
        </is>
      </c>
    </row>
    <row r="194">
      <c r="A194" t="inlineStr">
        <is>
          <t>T102376</t>
        </is>
      </c>
      <c r="B194" t="inlineStr">
        <is>
          <t>2026-07</t>
        </is>
      </c>
      <c r="C194" t="inlineStr">
        <is>
          <t>2026-08-20</t>
        </is>
      </c>
      <c r="D194" t="inlineStr">
        <is>
          <t>2026-08-01</t>
        </is>
      </c>
      <c r="E194" t="n">
        <v>0</v>
      </c>
      <c r="F194" t="n">
        <v>1</v>
      </c>
      <c r="G194" t="inlineStr">
        <is>
          <t>paper</t>
        </is>
      </c>
    </row>
    <row r="195">
      <c r="A195" t="inlineStr">
        <is>
          <t>T102376</t>
        </is>
      </c>
      <c r="B195" t="inlineStr">
        <is>
          <t>2026-08</t>
        </is>
      </c>
      <c r="C195" t="inlineStr">
        <is>
          <t>2026-09-20</t>
        </is>
      </c>
      <c r="D195" t="inlineStr">
        <is>
          <t>2026-09-17</t>
        </is>
      </c>
      <c r="E195" t="n">
        <v>0</v>
      </c>
      <c r="F195" t="n">
        <v>0</v>
      </c>
      <c r="G195" t="inlineStr">
        <is>
          <t>e-filing</t>
        </is>
      </c>
    </row>
    <row r="196">
      <c r="A196" t="inlineStr">
        <is>
          <t>T102376</t>
        </is>
      </c>
      <c r="B196" t="inlineStr">
        <is>
          <t>2026-09</t>
        </is>
      </c>
      <c r="C196" t="inlineStr">
        <is>
          <t>2026-10-20</t>
        </is>
      </c>
      <c r="D196" t="inlineStr">
        <is>
          <t>2026-10-12</t>
        </is>
      </c>
      <c r="E196" t="n">
        <v>0</v>
      </c>
      <c r="F196" t="n">
        <v>0</v>
      </c>
      <c r="G196" t="inlineStr">
        <is>
          <t>e-filing</t>
        </is>
      </c>
    </row>
    <row r="197">
      <c r="A197" t="inlineStr">
        <is>
          <t>T103130</t>
        </is>
      </c>
      <c r="B197" t="inlineStr">
        <is>
          <t>2024-10</t>
        </is>
      </c>
      <c r="C197" t="inlineStr">
        <is>
          <t>2024-11-20</t>
        </is>
      </c>
      <c r="D197" t="inlineStr">
        <is>
          <t>2024-11-03</t>
        </is>
      </c>
      <c r="E197" t="n">
        <v>0</v>
      </c>
      <c r="F197" t="n">
        <v>0</v>
      </c>
      <c r="G197" t="inlineStr">
        <is>
          <t>e-filing</t>
        </is>
      </c>
    </row>
    <row r="198">
      <c r="A198" t="inlineStr">
        <is>
          <t>T103130</t>
        </is>
      </c>
      <c r="B198" t="inlineStr">
        <is>
          <t>2024-11</t>
        </is>
      </c>
      <c r="C198" t="inlineStr">
        <is>
          <t>2024-12-20</t>
        </is>
      </c>
      <c r="D198" t="inlineStr">
        <is>
          <t>2024-12-25</t>
        </is>
      </c>
      <c r="E198" t="n">
        <v>5</v>
      </c>
      <c r="F198" t="n">
        <v>0</v>
      </c>
      <c r="G198" t="inlineStr">
        <is>
          <t>e-filing</t>
        </is>
      </c>
    </row>
    <row r="199">
      <c r="A199" t="inlineStr">
        <is>
          <t>T103130</t>
        </is>
      </c>
      <c r="B199" t="inlineStr">
        <is>
          <t>2024-12</t>
        </is>
      </c>
      <c r="C199" t="inlineStr">
        <is>
          <t>2025-01-20</t>
        </is>
      </c>
      <c r="D199" t="inlineStr">
        <is>
          <t>2025-01-14</t>
        </is>
      </c>
      <c r="E199" t="n">
        <v>0</v>
      </c>
      <c r="F199" t="n">
        <v>0</v>
      </c>
      <c r="G199" t="inlineStr">
        <is>
          <t>e-filing</t>
        </is>
      </c>
    </row>
    <row r="200">
      <c r="A200" t="inlineStr">
        <is>
          <t>T103130</t>
        </is>
      </c>
      <c r="B200" t="inlineStr">
        <is>
          <t>2025-01</t>
        </is>
      </c>
      <c r="C200" t="inlineStr">
        <is>
          <t>2025-02-20</t>
        </is>
      </c>
      <c r="D200" t="inlineStr">
        <is>
          <t>2025-02-06</t>
        </is>
      </c>
      <c r="E200" t="n">
        <v>0</v>
      </c>
      <c r="F200" t="n">
        <v>0</v>
      </c>
      <c r="G200" t="inlineStr">
        <is>
          <t>e-filing</t>
        </is>
      </c>
    </row>
    <row r="201">
      <c r="A201" t="inlineStr">
        <is>
          <t>T103130</t>
        </is>
      </c>
      <c r="B201" t="inlineStr">
        <is>
          <t>2025-02</t>
        </is>
      </c>
      <c r="C201" t="inlineStr">
        <is>
          <t>2025-03-20</t>
        </is>
      </c>
      <c r="D201" t="inlineStr">
        <is>
          <t>2025-03-06</t>
        </is>
      </c>
      <c r="E201" t="n">
        <v>0</v>
      </c>
      <c r="F201" t="n">
        <v>0</v>
      </c>
      <c r="G201" t="inlineStr">
        <is>
          <t>e-filing</t>
        </is>
      </c>
    </row>
    <row r="202">
      <c r="A202" t="inlineStr">
        <is>
          <t>T103130</t>
        </is>
      </c>
      <c r="B202" t="inlineStr">
        <is>
          <t>2025-03</t>
        </is>
      </c>
      <c r="C202" t="inlineStr">
        <is>
          <t>2025-04-20</t>
        </is>
      </c>
      <c r="D202" t="inlineStr">
        <is>
          <t>2025-04-05</t>
        </is>
      </c>
      <c r="E202" t="n">
        <v>0</v>
      </c>
      <c r="F202" t="n">
        <v>0</v>
      </c>
      <c r="G202" t="inlineStr">
        <is>
          <t>e-filing</t>
        </is>
      </c>
    </row>
    <row r="203">
      <c r="A203" t="inlineStr">
        <is>
          <t>T103130</t>
        </is>
      </c>
      <c r="B203" t="inlineStr">
        <is>
          <t>2025-04</t>
        </is>
      </c>
      <c r="C203" t="inlineStr">
        <is>
          <t>2025-05-20</t>
        </is>
      </c>
      <c r="D203" t="inlineStr">
        <is>
          <t>2025-05-08</t>
        </is>
      </c>
      <c r="E203" t="n">
        <v>0</v>
      </c>
      <c r="F203" t="n">
        <v>0</v>
      </c>
      <c r="G203" t="inlineStr">
        <is>
          <t>e-filing</t>
        </is>
      </c>
    </row>
    <row r="204">
      <c r="A204" t="inlineStr">
        <is>
          <t>T103130</t>
        </is>
      </c>
      <c r="B204" t="inlineStr">
        <is>
          <t>2025-05</t>
        </is>
      </c>
      <c r="C204" t="inlineStr">
        <is>
          <t>2025-06-20</t>
        </is>
      </c>
      <c r="D204" t="inlineStr">
        <is>
          <t>2025-06-15</t>
        </is>
      </c>
      <c r="E204" t="n">
        <v>0</v>
      </c>
      <c r="F204" t="n">
        <v>0</v>
      </c>
      <c r="G204" t="inlineStr">
        <is>
          <t>e-filing</t>
        </is>
      </c>
    </row>
    <row r="205">
      <c r="A205" t="inlineStr">
        <is>
          <t>T103130</t>
        </is>
      </c>
      <c r="B205" t="inlineStr">
        <is>
          <t>2025-06</t>
        </is>
      </c>
      <c r="C205" t="inlineStr">
        <is>
          <t>2025-07-20</t>
        </is>
      </c>
      <c r="D205" t="inlineStr">
        <is>
          <t>2025-07-02</t>
        </is>
      </c>
      <c r="E205" t="n">
        <v>0</v>
      </c>
      <c r="F205" t="n">
        <v>0</v>
      </c>
      <c r="G205" t="inlineStr">
        <is>
          <t>e-filing</t>
        </is>
      </c>
    </row>
    <row r="206">
      <c r="A206" t="inlineStr">
        <is>
          <t>T103130</t>
        </is>
      </c>
      <c r="B206" t="inlineStr">
        <is>
          <t>2025-07</t>
        </is>
      </c>
      <c r="C206" t="inlineStr">
        <is>
          <t>2025-08-20</t>
        </is>
      </c>
      <c r="D206" t="inlineStr">
        <is>
          <t>2025-08-12</t>
        </is>
      </c>
      <c r="E206" t="n">
        <v>0</v>
      </c>
      <c r="F206" t="n">
        <v>0</v>
      </c>
      <c r="G206" t="inlineStr">
        <is>
          <t>e-filing</t>
        </is>
      </c>
    </row>
    <row r="207">
      <c r="A207" t="inlineStr">
        <is>
          <t>T103130</t>
        </is>
      </c>
      <c r="B207" t="inlineStr">
        <is>
          <t>2025-08</t>
        </is>
      </c>
      <c r="C207" t="inlineStr">
        <is>
          <t>2025-09-20</t>
        </is>
      </c>
      <c r="D207" t="inlineStr">
        <is>
          <t>2025-09-28</t>
        </is>
      </c>
      <c r="E207" t="n">
        <v>8</v>
      </c>
      <c r="F207" t="n">
        <v>0</v>
      </c>
      <c r="G207" t="inlineStr">
        <is>
          <t>e-filing</t>
        </is>
      </c>
    </row>
    <row r="208">
      <c r="A208" t="inlineStr">
        <is>
          <t>T103130</t>
        </is>
      </c>
      <c r="B208" t="inlineStr">
        <is>
          <t>2025-09</t>
        </is>
      </c>
      <c r="C208" t="inlineStr">
        <is>
          <t>2025-10-20</t>
        </is>
      </c>
      <c r="D208" t="inlineStr">
        <is>
          <t>2025-10-19</t>
        </is>
      </c>
      <c r="E208" t="n">
        <v>0</v>
      </c>
      <c r="F208" t="n">
        <v>0</v>
      </c>
      <c r="G208" t="inlineStr">
        <is>
          <t>e-filing</t>
        </is>
      </c>
    </row>
    <row r="209">
      <c r="A209" t="inlineStr">
        <is>
          <t>T103130</t>
        </is>
      </c>
      <c r="B209" t="inlineStr">
        <is>
          <t>2025-10</t>
        </is>
      </c>
      <c r="C209" t="inlineStr">
        <is>
          <t>2025-11-20</t>
        </is>
      </c>
      <c r="D209" t="inlineStr">
        <is>
          <t>2025-11-15</t>
        </is>
      </c>
      <c r="E209" t="n">
        <v>0</v>
      </c>
      <c r="F209" t="n">
        <v>1</v>
      </c>
      <c r="G209" t="inlineStr">
        <is>
          <t>e-filing</t>
        </is>
      </c>
    </row>
    <row r="210">
      <c r="A210" t="inlineStr">
        <is>
          <t>T103130</t>
        </is>
      </c>
      <c r="B210" t="inlineStr">
        <is>
          <t>2025-11</t>
        </is>
      </c>
      <c r="C210" t="inlineStr">
        <is>
          <t>2025-12-20</t>
        </is>
      </c>
      <c r="D210" t="inlineStr">
        <is>
          <t>2025-12-07</t>
        </is>
      </c>
      <c r="E210" t="n">
        <v>0</v>
      </c>
      <c r="F210" t="n">
        <v>0</v>
      </c>
      <c r="G210" t="inlineStr">
        <is>
          <t>e-filing</t>
        </is>
      </c>
    </row>
    <row r="211">
      <c r="A211" t="inlineStr">
        <is>
          <t>T103130</t>
        </is>
      </c>
      <c r="B211" t="inlineStr">
        <is>
          <t>2025-12</t>
        </is>
      </c>
      <c r="C211" t="inlineStr">
        <is>
          <t>2026-01-20</t>
        </is>
      </c>
      <c r="D211" t="inlineStr">
        <is>
          <t>2026-01-20</t>
        </is>
      </c>
      <c r="E211" t="n">
        <v>0</v>
      </c>
      <c r="F211" t="n">
        <v>0</v>
      </c>
      <c r="G211" t="inlineStr">
        <is>
          <t>e-filing</t>
        </is>
      </c>
    </row>
    <row r="212">
      <c r="A212" t="inlineStr">
        <is>
          <t>T103130</t>
        </is>
      </c>
      <c r="B212" t="inlineStr">
        <is>
          <t>2026-01</t>
        </is>
      </c>
      <c r="C212" t="inlineStr">
        <is>
          <t>2026-02-20</t>
        </is>
      </c>
      <c r="D212" t="inlineStr">
        <is>
          <t>2026-03-09</t>
        </is>
      </c>
      <c r="E212" t="n">
        <v>17</v>
      </c>
      <c r="F212" t="n">
        <v>0</v>
      </c>
      <c r="G212" t="inlineStr">
        <is>
          <t>e-filing</t>
        </is>
      </c>
    </row>
    <row r="213">
      <c r="A213" t="inlineStr">
        <is>
          <t>T103130</t>
        </is>
      </c>
      <c r="B213" t="inlineStr">
        <is>
          <t>2026-02</t>
        </is>
      </c>
      <c r="C213" t="inlineStr">
        <is>
          <t>2026-03-20</t>
        </is>
      </c>
      <c r="D213" t="inlineStr">
        <is>
          <t>2026-03-11</t>
        </is>
      </c>
      <c r="E213" t="n">
        <v>0</v>
      </c>
      <c r="F213" t="n">
        <v>0</v>
      </c>
      <c r="G213" t="inlineStr">
        <is>
          <t>e-filing</t>
        </is>
      </c>
    </row>
    <row r="214">
      <c r="A214" t="inlineStr">
        <is>
          <t>T103130</t>
        </is>
      </c>
      <c r="B214" t="inlineStr">
        <is>
          <t>2026-03</t>
        </is>
      </c>
      <c r="C214" t="inlineStr">
        <is>
          <t>2026-04-20</t>
        </is>
      </c>
    </row>
    <row r="215">
      <c r="A215" t="inlineStr">
        <is>
          <t>T103130</t>
        </is>
      </c>
      <c r="B215" t="inlineStr">
        <is>
          <t>2026-04</t>
        </is>
      </c>
      <c r="C215" t="inlineStr">
        <is>
          <t>2026-05-20</t>
        </is>
      </c>
      <c r="D215" t="inlineStr">
        <is>
          <t>2026-05-18</t>
        </is>
      </c>
      <c r="E215" t="n">
        <v>0</v>
      </c>
      <c r="F215" t="n">
        <v>0</v>
      </c>
      <c r="G215" t="inlineStr">
        <is>
          <t>e-filing</t>
        </is>
      </c>
    </row>
    <row r="216">
      <c r="A216" t="inlineStr">
        <is>
          <t>T103130</t>
        </is>
      </c>
      <c r="B216" t="inlineStr">
        <is>
          <t>2026-05</t>
        </is>
      </c>
      <c r="C216" t="inlineStr">
        <is>
          <t>2026-06-20</t>
        </is>
      </c>
      <c r="D216" t="inlineStr">
        <is>
          <t>2026-06-08</t>
        </is>
      </c>
      <c r="E216" t="n">
        <v>0</v>
      </c>
      <c r="F216" t="n">
        <v>0</v>
      </c>
      <c r="G216" t="inlineStr">
        <is>
          <t>e-filing</t>
        </is>
      </c>
    </row>
    <row r="217">
      <c r="A217" t="inlineStr">
        <is>
          <t>T103130</t>
        </is>
      </c>
      <c r="B217" t="inlineStr">
        <is>
          <t>2026-06</t>
        </is>
      </c>
      <c r="C217" t="inlineStr">
        <is>
          <t>2026-07-20</t>
        </is>
      </c>
      <c r="D217" t="inlineStr">
        <is>
          <t>2026-07-04</t>
        </is>
      </c>
      <c r="E217" t="n">
        <v>0</v>
      </c>
      <c r="F217" t="n">
        <v>0</v>
      </c>
      <c r="G217" t="inlineStr">
        <is>
          <t>e-filing</t>
        </is>
      </c>
    </row>
    <row r="218">
      <c r="A218" t="inlineStr">
        <is>
          <t>T103130</t>
        </is>
      </c>
      <c r="B218" t="inlineStr">
        <is>
          <t>2026-07</t>
        </is>
      </c>
      <c r="C218" t="inlineStr">
        <is>
          <t>2026-08-20</t>
        </is>
      </c>
      <c r="D218" t="inlineStr">
        <is>
          <t>2026-08-14</t>
        </is>
      </c>
      <c r="E218" t="n">
        <v>0</v>
      </c>
      <c r="F218" t="n">
        <v>0</v>
      </c>
      <c r="G218" t="inlineStr">
        <is>
          <t>e-filing</t>
        </is>
      </c>
    </row>
    <row r="219">
      <c r="A219" t="inlineStr">
        <is>
          <t>T103130</t>
        </is>
      </c>
      <c r="B219" t="inlineStr">
        <is>
          <t>2026-08</t>
        </is>
      </c>
      <c r="C219" t="inlineStr">
        <is>
          <t>2026-09-20</t>
        </is>
      </c>
      <c r="D219" t="inlineStr">
        <is>
          <t>2026-10-10</t>
        </is>
      </c>
      <c r="E219" t="n">
        <v>20</v>
      </c>
      <c r="F219" t="n">
        <v>0</v>
      </c>
      <c r="G219" t="inlineStr">
        <is>
          <t>e-filing</t>
        </is>
      </c>
    </row>
    <row r="220">
      <c r="A220" t="inlineStr">
        <is>
          <t>T103130</t>
        </is>
      </c>
      <c r="B220" t="inlineStr">
        <is>
          <t>2026-09</t>
        </is>
      </c>
      <c r="C220" t="inlineStr">
        <is>
          <t>2026-10-20</t>
        </is>
      </c>
      <c r="D220" t="inlineStr">
        <is>
          <t>2026-10-15</t>
        </is>
      </c>
      <c r="E220" t="n">
        <v>0</v>
      </c>
      <c r="F220" t="n">
        <v>0</v>
      </c>
      <c r="G220" t="inlineStr">
        <is>
          <t>e-filing</t>
        </is>
      </c>
    </row>
    <row r="221">
      <c r="A221" t="inlineStr">
        <is>
          <t>T103425</t>
        </is>
      </c>
      <c r="B221" t="inlineStr">
        <is>
          <t>2024-10</t>
        </is>
      </c>
      <c r="C221" t="inlineStr">
        <is>
          <t>2024-11-20</t>
        </is>
      </c>
      <c r="D221" t="inlineStr">
        <is>
          <t>2024-11-14</t>
        </is>
      </c>
      <c r="E221" t="n">
        <v>0</v>
      </c>
      <c r="F221" t="n">
        <v>0</v>
      </c>
      <c r="G221" t="inlineStr">
        <is>
          <t>e-filing</t>
        </is>
      </c>
    </row>
    <row r="222">
      <c r="A222" t="inlineStr">
        <is>
          <t>T103425</t>
        </is>
      </c>
      <c r="B222" t="inlineStr">
        <is>
          <t>2024-11</t>
        </is>
      </c>
      <c r="C222" t="inlineStr">
        <is>
          <t>2024-12-20</t>
        </is>
      </c>
      <c r="D222" t="inlineStr">
        <is>
          <t>2024-12-05</t>
        </is>
      </c>
      <c r="E222" t="n">
        <v>0</v>
      </c>
      <c r="F222" t="n">
        <v>0</v>
      </c>
      <c r="G222" t="inlineStr">
        <is>
          <t>e-filing</t>
        </is>
      </c>
    </row>
    <row r="223">
      <c r="A223" t="inlineStr">
        <is>
          <t>T103425</t>
        </is>
      </c>
      <c r="B223" t="inlineStr">
        <is>
          <t>2024-12</t>
        </is>
      </c>
      <c r="C223" t="inlineStr">
        <is>
          <t>2025-01-20</t>
        </is>
      </c>
      <c r="D223" t="inlineStr">
        <is>
          <t>2025-01-03</t>
        </is>
      </c>
      <c r="E223" t="n">
        <v>0</v>
      </c>
      <c r="F223" t="n">
        <v>0</v>
      </c>
      <c r="G223" t="inlineStr">
        <is>
          <t>e-filing</t>
        </is>
      </c>
    </row>
    <row r="224">
      <c r="A224" t="inlineStr">
        <is>
          <t>T103425</t>
        </is>
      </c>
      <c r="B224" t="inlineStr">
        <is>
          <t>2025-01</t>
        </is>
      </c>
      <c r="C224" t="inlineStr">
        <is>
          <t>2025-02-20</t>
        </is>
      </c>
      <c r="D224" t="inlineStr">
        <is>
          <t>2025-02-01</t>
        </is>
      </c>
      <c r="E224" t="n">
        <v>0</v>
      </c>
      <c r="F224" t="n">
        <v>0</v>
      </c>
      <c r="G224" t="inlineStr">
        <is>
          <t>e-filing</t>
        </is>
      </c>
    </row>
    <row r="225">
      <c r="A225" t="inlineStr">
        <is>
          <t>T103425</t>
        </is>
      </c>
      <c r="B225" t="inlineStr">
        <is>
          <t>2025-02</t>
        </is>
      </c>
      <c r="C225" t="inlineStr">
        <is>
          <t>2025-03-20</t>
        </is>
      </c>
      <c r="D225" t="inlineStr">
        <is>
          <t>2025-03-16</t>
        </is>
      </c>
      <c r="E225" t="n">
        <v>0</v>
      </c>
      <c r="F225" t="n">
        <v>0</v>
      </c>
      <c r="G225" t="inlineStr">
        <is>
          <t>e-filing</t>
        </is>
      </c>
    </row>
    <row r="226">
      <c r="A226" t="inlineStr">
        <is>
          <t>T103425</t>
        </is>
      </c>
      <c r="B226" t="inlineStr">
        <is>
          <t>2025-03</t>
        </is>
      </c>
      <c r="C226" t="inlineStr">
        <is>
          <t>2025-04-20</t>
        </is>
      </c>
      <c r="D226" t="inlineStr">
        <is>
          <t>2025-04-10</t>
        </is>
      </c>
      <c r="E226" t="n">
        <v>0</v>
      </c>
      <c r="F226" t="n">
        <v>0</v>
      </c>
      <c r="G226" t="inlineStr">
        <is>
          <t>e-filing</t>
        </is>
      </c>
    </row>
    <row r="227">
      <c r="A227" t="inlineStr">
        <is>
          <t>T103425</t>
        </is>
      </c>
      <c r="B227" t="inlineStr">
        <is>
          <t>2025-04</t>
        </is>
      </c>
      <c r="C227" t="inlineStr">
        <is>
          <t>2025-05-20</t>
        </is>
      </c>
      <c r="D227" t="inlineStr">
        <is>
          <t>2025-05-20</t>
        </is>
      </c>
      <c r="E227" t="n">
        <v>0</v>
      </c>
      <c r="F227" t="n">
        <v>0</v>
      </c>
      <c r="G227" t="inlineStr">
        <is>
          <t>e-filing</t>
        </is>
      </c>
    </row>
    <row r="228">
      <c r="A228" t="inlineStr">
        <is>
          <t>T103425</t>
        </is>
      </c>
      <c r="B228" t="inlineStr">
        <is>
          <t>2025-05</t>
        </is>
      </c>
      <c r="C228" t="inlineStr">
        <is>
          <t>2025-06-20</t>
        </is>
      </c>
    </row>
    <row r="229">
      <c r="A229" t="inlineStr">
        <is>
          <t>T103425</t>
        </is>
      </c>
      <c r="B229" t="inlineStr">
        <is>
          <t>2025-06</t>
        </is>
      </c>
      <c r="C229" t="inlineStr">
        <is>
          <t>2025-07-20</t>
        </is>
      </c>
      <c r="D229" t="inlineStr">
        <is>
          <t>2025-07-19</t>
        </is>
      </c>
      <c r="E229" t="n">
        <v>0</v>
      </c>
      <c r="F229" t="n">
        <v>0</v>
      </c>
      <c r="G229" t="inlineStr">
        <is>
          <t>e-filing</t>
        </is>
      </c>
    </row>
    <row r="230">
      <c r="A230" t="inlineStr">
        <is>
          <t>T103425</t>
        </is>
      </c>
      <c r="B230" t="inlineStr">
        <is>
          <t>2025-07</t>
        </is>
      </c>
      <c r="C230" t="inlineStr">
        <is>
          <t>2025-08-20</t>
        </is>
      </c>
      <c r="D230" t="inlineStr">
        <is>
          <t>2025-08-11</t>
        </is>
      </c>
      <c r="E230" t="n">
        <v>0</v>
      </c>
      <c r="F230" t="n">
        <v>0</v>
      </c>
      <c r="G230" t="inlineStr">
        <is>
          <t>e-filing</t>
        </is>
      </c>
    </row>
    <row r="231">
      <c r="A231" t="inlineStr">
        <is>
          <t>T103425</t>
        </is>
      </c>
      <c r="B231" t="inlineStr">
        <is>
          <t>2025-08</t>
        </is>
      </c>
      <c r="C231" t="inlineStr">
        <is>
          <t>2025-09-20</t>
        </is>
      </c>
      <c r="D231" t="inlineStr">
        <is>
          <t>2025-09-05</t>
        </is>
      </c>
      <c r="E231" t="n">
        <v>0</v>
      </c>
      <c r="F231" t="n">
        <v>0</v>
      </c>
      <c r="G231" t="inlineStr">
        <is>
          <t>e-filing</t>
        </is>
      </c>
    </row>
    <row r="232">
      <c r="A232" t="inlineStr">
        <is>
          <t>T103425</t>
        </is>
      </c>
      <c r="B232" t="inlineStr">
        <is>
          <t>2025-09</t>
        </is>
      </c>
      <c r="C232" t="inlineStr">
        <is>
          <t>2025-10-20</t>
        </is>
      </c>
      <c r="D232" t="inlineStr">
        <is>
          <t>2025-10-14</t>
        </is>
      </c>
      <c r="E232" t="n">
        <v>0</v>
      </c>
      <c r="F232" t="n">
        <v>0</v>
      </c>
      <c r="G232" t="inlineStr">
        <is>
          <t>e-filing</t>
        </is>
      </c>
    </row>
    <row r="233">
      <c r="A233" t="inlineStr">
        <is>
          <t>T103425</t>
        </is>
      </c>
      <c r="B233" t="inlineStr">
        <is>
          <t>2025-10</t>
        </is>
      </c>
      <c r="C233" t="inlineStr">
        <is>
          <t>2025-11-20</t>
        </is>
      </c>
      <c r="D233" t="inlineStr">
        <is>
          <t>2025-11-12</t>
        </is>
      </c>
      <c r="E233" t="n">
        <v>0</v>
      </c>
      <c r="F233" t="n">
        <v>0</v>
      </c>
      <c r="G233" t="inlineStr">
        <is>
          <t>e-filing</t>
        </is>
      </c>
    </row>
    <row r="234">
      <c r="A234" t="inlineStr">
        <is>
          <t>T103425</t>
        </is>
      </c>
      <c r="B234" t="inlineStr">
        <is>
          <t>2025-11</t>
        </is>
      </c>
      <c r="C234" t="inlineStr">
        <is>
          <t>2025-12-20</t>
        </is>
      </c>
      <c r="D234" t="inlineStr">
        <is>
          <t>2025-12-10</t>
        </is>
      </c>
      <c r="E234" t="n">
        <v>0</v>
      </c>
      <c r="F234" t="n">
        <v>1</v>
      </c>
      <c r="G234" t="inlineStr">
        <is>
          <t>e-filing</t>
        </is>
      </c>
    </row>
    <row r="235">
      <c r="A235" t="inlineStr">
        <is>
          <t>T103425</t>
        </is>
      </c>
      <c r="B235" t="inlineStr">
        <is>
          <t>2025-12</t>
        </is>
      </c>
      <c r="C235" t="inlineStr">
        <is>
          <t>2026-01-20</t>
        </is>
      </c>
      <c r="D235" t="inlineStr">
        <is>
          <t>2026-01-19</t>
        </is>
      </c>
      <c r="E235" t="n">
        <v>0</v>
      </c>
      <c r="F235" t="n">
        <v>1</v>
      </c>
      <c r="G235" t="inlineStr">
        <is>
          <t>paper</t>
        </is>
      </c>
    </row>
    <row r="236">
      <c r="A236" t="inlineStr">
        <is>
          <t>T103425</t>
        </is>
      </c>
      <c r="B236" t="inlineStr">
        <is>
          <t>2026-01</t>
        </is>
      </c>
      <c r="C236" t="inlineStr">
        <is>
          <t>2026-02-20</t>
        </is>
      </c>
      <c r="D236" t="inlineStr">
        <is>
          <t>2026-02-10</t>
        </is>
      </c>
      <c r="E236" t="n">
        <v>0</v>
      </c>
      <c r="F236" t="n">
        <v>0</v>
      </c>
      <c r="G236" t="inlineStr">
        <is>
          <t>e-filing</t>
        </is>
      </c>
    </row>
    <row r="237">
      <c r="A237" t="inlineStr">
        <is>
          <t>T103425</t>
        </is>
      </c>
      <c r="B237" t="inlineStr">
        <is>
          <t>2026-02</t>
        </is>
      </c>
      <c r="C237" t="inlineStr">
        <is>
          <t>2026-03-20</t>
        </is>
      </c>
      <c r="D237" t="inlineStr">
        <is>
          <t>2026-03-18</t>
        </is>
      </c>
      <c r="E237" t="n">
        <v>0</v>
      </c>
      <c r="F237" t="n">
        <v>0</v>
      </c>
      <c r="G237" t="inlineStr">
        <is>
          <t>e-filing</t>
        </is>
      </c>
    </row>
    <row r="238">
      <c r="A238" t="inlineStr">
        <is>
          <t>T103425</t>
        </is>
      </c>
      <c r="B238" t="inlineStr">
        <is>
          <t>2026-03</t>
        </is>
      </c>
      <c r="C238" t="inlineStr">
        <is>
          <t>2026-04-20</t>
        </is>
      </c>
      <c r="D238" t="inlineStr">
        <is>
          <t>2026-04-02</t>
        </is>
      </c>
      <c r="E238" t="n">
        <v>0</v>
      </c>
      <c r="F238" t="n">
        <v>0</v>
      </c>
      <c r="G238" t="inlineStr">
        <is>
          <t>e-filing</t>
        </is>
      </c>
    </row>
    <row r="239">
      <c r="A239" t="inlineStr">
        <is>
          <t>T103425</t>
        </is>
      </c>
      <c r="B239" t="inlineStr">
        <is>
          <t>2026-04</t>
        </is>
      </c>
      <c r="C239" t="inlineStr">
        <is>
          <t>2026-05-20</t>
        </is>
      </c>
    </row>
    <row r="240">
      <c r="A240" t="inlineStr">
        <is>
          <t>T103425</t>
        </is>
      </c>
      <c r="B240" t="inlineStr">
        <is>
          <t>2026-05</t>
        </is>
      </c>
      <c r="C240" t="inlineStr">
        <is>
          <t>2026-06-20</t>
        </is>
      </c>
    </row>
    <row r="241">
      <c r="A241" t="inlineStr">
        <is>
          <t>T103425</t>
        </is>
      </c>
      <c r="B241" t="inlineStr">
        <is>
          <t>2026-06</t>
        </is>
      </c>
      <c r="C241" t="inlineStr">
        <is>
          <t>2026-07-20</t>
        </is>
      </c>
      <c r="D241" t="inlineStr">
        <is>
          <t>2026-07-17</t>
        </is>
      </c>
      <c r="E241" t="n">
        <v>0</v>
      </c>
      <c r="F241" t="n">
        <v>0</v>
      </c>
      <c r="G241" t="inlineStr">
        <is>
          <t>e-filing</t>
        </is>
      </c>
    </row>
    <row r="242">
      <c r="A242" t="inlineStr">
        <is>
          <t>T103425</t>
        </is>
      </c>
      <c r="B242" t="inlineStr">
        <is>
          <t>2026-07</t>
        </is>
      </c>
      <c r="C242" t="inlineStr">
        <is>
          <t>2026-08-20</t>
        </is>
      </c>
      <c r="D242" t="inlineStr">
        <is>
          <t>2026-08-08</t>
        </is>
      </c>
      <c r="E242" t="n">
        <v>0</v>
      </c>
      <c r="F242" t="n">
        <v>0</v>
      </c>
      <c r="G242" t="inlineStr">
        <is>
          <t>e-filing</t>
        </is>
      </c>
    </row>
    <row r="243">
      <c r="A243" t="inlineStr">
        <is>
          <t>T103425</t>
        </is>
      </c>
      <c r="B243" t="inlineStr">
        <is>
          <t>2026-08</t>
        </is>
      </c>
      <c r="C243" t="inlineStr">
        <is>
          <t>2026-09-20</t>
        </is>
      </c>
      <c r="D243" t="inlineStr">
        <is>
          <t>2026-09-02</t>
        </is>
      </c>
      <c r="E243" t="n">
        <v>0</v>
      </c>
      <c r="F243" t="n">
        <v>0</v>
      </c>
      <c r="G243" t="inlineStr">
        <is>
          <t>e-filing</t>
        </is>
      </c>
    </row>
    <row r="244">
      <c r="A244" t="inlineStr">
        <is>
          <t>T103425</t>
        </is>
      </c>
      <c r="B244" t="inlineStr">
        <is>
          <t>2026-09</t>
        </is>
      </c>
      <c r="C244" t="inlineStr">
        <is>
          <t>2026-10-20</t>
        </is>
      </c>
      <c r="D244" t="inlineStr">
        <is>
          <t>2026-10-10</t>
        </is>
      </c>
      <c r="E244" t="n">
        <v>0</v>
      </c>
      <c r="F244" t="n">
        <v>0</v>
      </c>
      <c r="G244" t="inlineStr">
        <is>
          <t>e-filing</t>
        </is>
      </c>
    </row>
    <row r="245">
      <c r="A245" t="inlineStr">
        <is>
          <t>T103629</t>
        </is>
      </c>
      <c r="B245" t="inlineStr">
        <is>
          <t>2024-10</t>
        </is>
      </c>
      <c r="C245" t="inlineStr">
        <is>
          <t>2024-11-20</t>
        </is>
      </c>
      <c r="D245" t="inlineStr">
        <is>
          <t>2024-11-19</t>
        </is>
      </c>
      <c r="E245" t="n">
        <v>0</v>
      </c>
      <c r="F245" t="n">
        <v>0</v>
      </c>
      <c r="G245" t="inlineStr">
        <is>
          <t>e-filing</t>
        </is>
      </c>
    </row>
    <row r="246">
      <c r="A246" t="inlineStr">
        <is>
          <t>T103629</t>
        </is>
      </c>
      <c r="B246" t="inlineStr">
        <is>
          <t>2024-11</t>
        </is>
      </c>
      <c r="C246" t="inlineStr">
        <is>
          <t>2024-12-20</t>
        </is>
      </c>
      <c r="D246" t="inlineStr">
        <is>
          <t>2024-12-04</t>
        </is>
      </c>
      <c r="E246" t="n">
        <v>0</v>
      </c>
      <c r="F246" t="n">
        <v>0</v>
      </c>
      <c r="G246" t="inlineStr">
        <is>
          <t>e-filing</t>
        </is>
      </c>
    </row>
    <row r="247">
      <c r="A247" t="inlineStr">
        <is>
          <t>T103629</t>
        </is>
      </c>
      <c r="B247" t="inlineStr">
        <is>
          <t>2024-12</t>
        </is>
      </c>
      <c r="C247" t="inlineStr">
        <is>
          <t>2025-01-20</t>
        </is>
      </c>
      <c r="D247" t="inlineStr">
        <is>
          <t>2025-01-11</t>
        </is>
      </c>
      <c r="E247" t="n">
        <v>0</v>
      </c>
      <c r="F247" t="n">
        <v>0</v>
      </c>
      <c r="G247" t="inlineStr">
        <is>
          <t>e-filing</t>
        </is>
      </c>
    </row>
    <row r="248">
      <c r="A248" t="inlineStr">
        <is>
          <t>T103629</t>
        </is>
      </c>
      <c r="B248" t="inlineStr">
        <is>
          <t>2025-01</t>
        </is>
      </c>
      <c r="C248" t="inlineStr">
        <is>
          <t>2025-02-20</t>
        </is>
      </c>
      <c r="D248" t="inlineStr">
        <is>
          <t>2025-02-12</t>
        </is>
      </c>
      <c r="E248" t="n">
        <v>0</v>
      </c>
      <c r="F248" t="n">
        <v>0</v>
      </c>
      <c r="G248" t="inlineStr">
        <is>
          <t>e-filing</t>
        </is>
      </c>
    </row>
    <row r="249">
      <c r="A249" t="inlineStr">
        <is>
          <t>T103629</t>
        </is>
      </c>
      <c r="B249" t="inlineStr">
        <is>
          <t>2025-02</t>
        </is>
      </c>
      <c r="C249" t="inlineStr">
        <is>
          <t>2025-03-20</t>
        </is>
      </c>
      <c r="D249" t="inlineStr">
        <is>
          <t>2025-03-11</t>
        </is>
      </c>
      <c r="E249" t="n">
        <v>0</v>
      </c>
      <c r="F249" t="n">
        <v>0</v>
      </c>
      <c r="G249" t="inlineStr">
        <is>
          <t>e-filing</t>
        </is>
      </c>
    </row>
    <row r="250">
      <c r="A250" t="inlineStr">
        <is>
          <t>T103629</t>
        </is>
      </c>
      <c r="B250" t="inlineStr">
        <is>
          <t>2025-03</t>
        </is>
      </c>
      <c r="C250" t="inlineStr">
        <is>
          <t>2025-04-20</t>
        </is>
      </c>
      <c r="D250" t="inlineStr">
        <is>
          <t>2025-04-10</t>
        </is>
      </c>
      <c r="E250" t="n">
        <v>0</v>
      </c>
      <c r="F250" t="n">
        <v>0</v>
      </c>
      <c r="G250" t="inlineStr">
        <is>
          <t>e-filing</t>
        </is>
      </c>
    </row>
    <row r="251">
      <c r="A251" t="inlineStr">
        <is>
          <t>T103629</t>
        </is>
      </c>
      <c r="B251" t="inlineStr">
        <is>
          <t>2025-04</t>
        </is>
      </c>
      <c r="C251" t="inlineStr">
        <is>
          <t>2025-05-20</t>
        </is>
      </c>
      <c r="D251" t="inlineStr">
        <is>
          <t>2025-05-02</t>
        </is>
      </c>
      <c r="E251" t="n">
        <v>0</v>
      </c>
      <c r="F251" t="n">
        <v>0</v>
      </c>
      <c r="G251" t="inlineStr">
        <is>
          <t>e-filing</t>
        </is>
      </c>
    </row>
    <row r="252">
      <c r="A252" t="inlineStr">
        <is>
          <t>T103629</t>
        </is>
      </c>
      <c r="B252" t="inlineStr">
        <is>
          <t>2025-05</t>
        </is>
      </c>
      <c r="C252" t="inlineStr">
        <is>
          <t>2025-06-20</t>
        </is>
      </c>
      <c r="D252" t="inlineStr">
        <is>
          <t>2025-08-10</t>
        </is>
      </c>
      <c r="E252" t="n">
        <v>51</v>
      </c>
      <c r="F252" t="n">
        <v>0</v>
      </c>
      <c r="G252" t="inlineStr">
        <is>
          <t>e-filing</t>
        </is>
      </c>
    </row>
    <row r="253">
      <c r="A253" t="inlineStr">
        <is>
          <t>T103629</t>
        </is>
      </c>
      <c r="B253" t="inlineStr">
        <is>
          <t>2025-06</t>
        </is>
      </c>
      <c r="C253" t="inlineStr">
        <is>
          <t>2025-07-20</t>
        </is>
      </c>
      <c r="D253" t="inlineStr">
        <is>
          <t>2025-08-19</t>
        </is>
      </c>
      <c r="E253" t="n">
        <v>30</v>
      </c>
      <c r="F253" t="n">
        <v>0</v>
      </c>
      <c r="G253" t="inlineStr">
        <is>
          <t>e-filing</t>
        </is>
      </c>
    </row>
    <row r="254">
      <c r="A254" t="inlineStr">
        <is>
          <t>T103629</t>
        </is>
      </c>
      <c r="B254" t="inlineStr">
        <is>
          <t>2025-07</t>
        </is>
      </c>
      <c r="C254" t="inlineStr">
        <is>
          <t>2025-08-20</t>
        </is>
      </c>
      <c r="D254" t="inlineStr">
        <is>
          <t>2025-08-08</t>
        </is>
      </c>
      <c r="E254" t="n">
        <v>0</v>
      </c>
      <c r="F254" t="n">
        <v>0</v>
      </c>
      <c r="G254" t="inlineStr">
        <is>
          <t>e-filing</t>
        </is>
      </c>
    </row>
    <row r="255">
      <c r="A255" t="inlineStr">
        <is>
          <t>T103629</t>
        </is>
      </c>
      <c r="B255" t="inlineStr">
        <is>
          <t>2025-08</t>
        </is>
      </c>
      <c r="C255" t="inlineStr">
        <is>
          <t>2025-09-20</t>
        </is>
      </c>
      <c r="D255" t="inlineStr">
        <is>
          <t>2025-09-06</t>
        </is>
      </c>
      <c r="E255" t="n">
        <v>0</v>
      </c>
      <c r="F255" t="n">
        <v>0</v>
      </c>
      <c r="G255" t="inlineStr">
        <is>
          <t>e-filing</t>
        </is>
      </c>
    </row>
    <row r="256">
      <c r="A256" t="inlineStr">
        <is>
          <t>T103629</t>
        </is>
      </c>
      <c r="B256" t="inlineStr">
        <is>
          <t>2025-09</t>
        </is>
      </c>
      <c r="C256" t="inlineStr">
        <is>
          <t>2025-10-20</t>
        </is>
      </c>
      <c r="D256" t="inlineStr">
        <is>
          <t>2025-10-12</t>
        </is>
      </c>
      <c r="E256" t="n">
        <v>0</v>
      </c>
      <c r="F256" t="n">
        <v>0</v>
      </c>
      <c r="G256" t="inlineStr">
        <is>
          <t>e-filing</t>
        </is>
      </c>
    </row>
    <row r="257">
      <c r="A257" t="inlineStr">
        <is>
          <t>T103629</t>
        </is>
      </c>
      <c r="B257" t="inlineStr">
        <is>
          <t>2025-10</t>
        </is>
      </c>
      <c r="C257" t="inlineStr">
        <is>
          <t>2025-11-20</t>
        </is>
      </c>
      <c r="D257" t="inlineStr">
        <is>
          <t>2025-11-16</t>
        </is>
      </c>
      <c r="E257" t="n">
        <v>0</v>
      </c>
      <c r="F257" t="n">
        <v>0</v>
      </c>
      <c r="G257" t="inlineStr">
        <is>
          <t>e-filing</t>
        </is>
      </c>
    </row>
    <row r="258">
      <c r="A258" t="inlineStr">
        <is>
          <t>T103629</t>
        </is>
      </c>
      <c r="B258" t="inlineStr">
        <is>
          <t>2025-11</t>
        </is>
      </c>
      <c r="C258" t="inlineStr">
        <is>
          <t>2025-12-20</t>
        </is>
      </c>
      <c r="D258" t="inlineStr">
        <is>
          <t>2025-12-09</t>
        </is>
      </c>
      <c r="E258" t="n">
        <v>0</v>
      </c>
      <c r="F258" t="n">
        <v>0</v>
      </c>
      <c r="G258" t="inlineStr">
        <is>
          <t>e-filing</t>
        </is>
      </c>
    </row>
    <row r="259">
      <c r="A259" t="inlineStr">
        <is>
          <t>T103629</t>
        </is>
      </c>
      <c r="B259" t="inlineStr">
        <is>
          <t>2025-12</t>
        </is>
      </c>
      <c r="C259" t="inlineStr">
        <is>
          <t>2026-01-20</t>
        </is>
      </c>
    </row>
    <row r="260">
      <c r="A260" t="inlineStr">
        <is>
          <t>T103629</t>
        </is>
      </c>
      <c r="B260" t="inlineStr">
        <is>
          <t>2026-01</t>
        </is>
      </c>
      <c r="C260" t="inlineStr">
        <is>
          <t>2026-02-20</t>
        </is>
      </c>
      <c r="D260" t="inlineStr">
        <is>
          <t>2026-02-07</t>
        </is>
      </c>
      <c r="E260" t="n">
        <v>0</v>
      </c>
      <c r="F260" t="n">
        <v>0</v>
      </c>
      <c r="G260" t="inlineStr">
        <is>
          <t>e-filing</t>
        </is>
      </c>
    </row>
    <row r="261">
      <c r="A261" t="inlineStr">
        <is>
          <t>T103629</t>
        </is>
      </c>
      <c r="B261" t="inlineStr">
        <is>
          <t>2026-02</t>
        </is>
      </c>
      <c r="C261" t="inlineStr">
        <is>
          <t>2026-03-20</t>
        </is>
      </c>
      <c r="D261" t="inlineStr">
        <is>
          <t>2026-03-01</t>
        </is>
      </c>
      <c r="E261" t="n">
        <v>0</v>
      </c>
      <c r="F261" t="n">
        <v>0</v>
      </c>
      <c r="G261" t="inlineStr">
        <is>
          <t>e-filing</t>
        </is>
      </c>
    </row>
    <row r="262">
      <c r="A262" t="inlineStr">
        <is>
          <t>T103629</t>
        </is>
      </c>
      <c r="B262" t="inlineStr">
        <is>
          <t>2026-03</t>
        </is>
      </c>
      <c r="C262" t="inlineStr">
        <is>
          <t>2026-04-20</t>
        </is>
      </c>
      <c r="D262" t="inlineStr">
        <is>
          <t>2026-04-11</t>
        </is>
      </c>
      <c r="E262" t="n">
        <v>0</v>
      </c>
      <c r="F262" t="n">
        <v>0</v>
      </c>
      <c r="G262" t="inlineStr">
        <is>
          <t>e-filing</t>
        </is>
      </c>
    </row>
    <row r="263">
      <c r="A263" t="inlineStr">
        <is>
          <t>T103629</t>
        </is>
      </c>
      <c r="B263" t="inlineStr">
        <is>
          <t>2026-04</t>
        </is>
      </c>
      <c r="C263" t="inlineStr">
        <is>
          <t>2026-05-20</t>
        </is>
      </c>
      <c r="D263" t="inlineStr">
        <is>
          <t>2026-05-02</t>
        </is>
      </c>
      <c r="E263" t="n">
        <v>0</v>
      </c>
      <c r="F263" t="n">
        <v>0</v>
      </c>
      <c r="G263" t="inlineStr">
        <is>
          <t>e-filing</t>
        </is>
      </c>
    </row>
    <row r="264">
      <c r="A264" t="inlineStr">
        <is>
          <t>T103629</t>
        </is>
      </c>
      <c r="B264" t="inlineStr">
        <is>
          <t>2026-05</t>
        </is>
      </c>
      <c r="C264" t="inlineStr">
        <is>
          <t>2026-06-20</t>
        </is>
      </c>
    </row>
    <row r="265">
      <c r="A265" t="inlineStr">
        <is>
          <t>T103629</t>
        </is>
      </c>
      <c r="B265" t="inlineStr">
        <is>
          <t>2026-06</t>
        </is>
      </c>
      <c r="C265" t="inlineStr">
        <is>
          <t>2026-07-20</t>
        </is>
      </c>
      <c r="D265" t="inlineStr">
        <is>
          <t>2026-08-18</t>
        </is>
      </c>
      <c r="E265" t="n">
        <v>29</v>
      </c>
      <c r="F265" t="n">
        <v>0</v>
      </c>
      <c r="G265" t="inlineStr">
        <is>
          <t>e-filing</t>
        </is>
      </c>
    </row>
    <row r="266">
      <c r="A266" t="inlineStr">
        <is>
          <t>T103629</t>
        </is>
      </c>
      <c r="B266" t="inlineStr">
        <is>
          <t>2026-07</t>
        </is>
      </c>
      <c r="C266" t="inlineStr">
        <is>
          <t>2026-08-20</t>
        </is>
      </c>
      <c r="D266" t="inlineStr">
        <is>
          <t>2026-08-14</t>
        </is>
      </c>
      <c r="E266" t="n">
        <v>0</v>
      </c>
      <c r="F266" t="n">
        <v>0</v>
      </c>
      <c r="G266" t="inlineStr">
        <is>
          <t>e-filing</t>
        </is>
      </c>
    </row>
    <row r="267">
      <c r="A267" t="inlineStr">
        <is>
          <t>T103629</t>
        </is>
      </c>
      <c r="B267" t="inlineStr">
        <is>
          <t>2026-08</t>
        </is>
      </c>
      <c r="C267" t="inlineStr">
        <is>
          <t>2026-09-20</t>
        </is>
      </c>
      <c r="D267" t="inlineStr">
        <is>
          <t>2026-09-10</t>
        </is>
      </c>
      <c r="E267" t="n">
        <v>0</v>
      </c>
      <c r="F267" t="n">
        <v>0</v>
      </c>
      <c r="G267" t="inlineStr">
        <is>
          <t>e-filing</t>
        </is>
      </c>
    </row>
    <row r="268">
      <c r="A268" t="inlineStr">
        <is>
          <t>T103629</t>
        </is>
      </c>
      <c r="B268" t="inlineStr">
        <is>
          <t>2026-09</t>
        </is>
      </c>
      <c r="C268" t="inlineStr">
        <is>
          <t>2026-10-20</t>
        </is>
      </c>
      <c r="D268" t="inlineStr">
        <is>
          <t>2026-10-03</t>
        </is>
      </c>
      <c r="E268" t="n">
        <v>0</v>
      </c>
      <c r="F268" t="n">
        <v>0</v>
      </c>
      <c r="G268" t="inlineStr">
        <is>
          <t>e-filing</t>
        </is>
      </c>
    </row>
    <row r="269">
      <c r="A269" t="inlineStr">
        <is>
          <t>T104498</t>
        </is>
      </c>
      <c r="B269" t="inlineStr">
        <is>
          <t>2024-10</t>
        </is>
      </c>
      <c r="C269" t="inlineStr">
        <is>
          <t>2024-11-20</t>
        </is>
      </c>
      <c r="D269" t="inlineStr">
        <is>
          <t>2025-01-30</t>
        </is>
      </c>
      <c r="E269" t="n">
        <v>71</v>
      </c>
      <c r="F269" t="n">
        <v>0</v>
      </c>
      <c r="G269" t="inlineStr">
        <is>
          <t>e-filing</t>
        </is>
      </c>
    </row>
    <row r="270">
      <c r="A270" t="inlineStr">
        <is>
          <t>T104498</t>
        </is>
      </c>
      <c r="B270" t="inlineStr">
        <is>
          <t>2024-11</t>
        </is>
      </c>
      <c r="C270" t="inlineStr">
        <is>
          <t>2024-12-20</t>
        </is>
      </c>
      <c r="D270" t="inlineStr">
        <is>
          <t>2024-12-13</t>
        </is>
      </c>
      <c r="E270" t="n">
        <v>0</v>
      </c>
      <c r="F270" t="n">
        <v>0</v>
      </c>
      <c r="G270" t="inlineStr">
        <is>
          <t>e-filing</t>
        </is>
      </c>
    </row>
    <row r="271">
      <c r="A271" t="inlineStr">
        <is>
          <t>T104498</t>
        </is>
      </c>
      <c r="B271" t="inlineStr">
        <is>
          <t>2024-12</t>
        </is>
      </c>
      <c r="C271" t="inlineStr">
        <is>
          <t>2025-01-20</t>
        </is>
      </c>
      <c r="D271" t="inlineStr">
        <is>
          <t>2025-01-17</t>
        </is>
      </c>
      <c r="E271" t="n">
        <v>0</v>
      </c>
      <c r="F271" t="n">
        <v>0</v>
      </c>
      <c r="G271" t="inlineStr">
        <is>
          <t>e-filing</t>
        </is>
      </c>
    </row>
    <row r="272">
      <c r="A272" t="inlineStr">
        <is>
          <t>T104498</t>
        </is>
      </c>
      <c r="B272" t="inlineStr">
        <is>
          <t>2025-01</t>
        </is>
      </c>
      <c r="C272" t="inlineStr">
        <is>
          <t>2025-02-20</t>
        </is>
      </c>
      <c r="D272" t="inlineStr">
        <is>
          <t>2025-02-17</t>
        </is>
      </c>
      <c r="E272" t="n">
        <v>0</v>
      </c>
      <c r="F272" t="n">
        <v>0</v>
      </c>
      <c r="G272" t="inlineStr">
        <is>
          <t>e-filing</t>
        </is>
      </c>
    </row>
    <row r="273">
      <c r="A273" t="inlineStr">
        <is>
          <t>T104498</t>
        </is>
      </c>
      <c r="B273" t="inlineStr">
        <is>
          <t>2025-02</t>
        </is>
      </c>
      <c r="C273" t="inlineStr">
        <is>
          <t>2025-03-20</t>
        </is>
      </c>
      <c r="D273" t="inlineStr">
        <is>
          <t>2025-03-08</t>
        </is>
      </c>
      <c r="E273" t="n">
        <v>0</v>
      </c>
      <c r="F273" t="n">
        <v>0</v>
      </c>
      <c r="G273" t="inlineStr">
        <is>
          <t>e-filing</t>
        </is>
      </c>
    </row>
    <row r="274">
      <c r="A274" t="inlineStr">
        <is>
          <t>T104498</t>
        </is>
      </c>
      <c r="B274" t="inlineStr">
        <is>
          <t>2025-03</t>
        </is>
      </c>
      <c r="C274" t="inlineStr">
        <is>
          <t>2025-04-20</t>
        </is>
      </c>
    </row>
    <row r="275">
      <c r="A275" t="inlineStr">
        <is>
          <t>T104498</t>
        </is>
      </c>
      <c r="B275" t="inlineStr">
        <is>
          <t>2025-04</t>
        </is>
      </c>
      <c r="C275" t="inlineStr">
        <is>
          <t>2025-05-20</t>
        </is>
      </c>
      <c r="D275" t="inlineStr">
        <is>
          <t>2025-05-18</t>
        </is>
      </c>
      <c r="E275" t="n">
        <v>0</v>
      </c>
      <c r="F275" t="n">
        <v>0</v>
      </c>
      <c r="G275" t="inlineStr">
        <is>
          <t>e-filing</t>
        </is>
      </c>
    </row>
    <row r="276">
      <c r="A276" t="inlineStr">
        <is>
          <t>T104498</t>
        </is>
      </c>
      <c r="B276" t="inlineStr">
        <is>
          <t>2025-05</t>
        </is>
      </c>
      <c r="C276" t="inlineStr">
        <is>
          <t>2025-06-20</t>
        </is>
      </c>
      <c r="D276" t="inlineStr">
        <is>
          <t>2025-06-17</t>
        </is>
      </c>
      <c r="E276" t="n">
        <v>0</v>
      </c>
      <c r="F276" t="n">
        <v>0</v>
      </c>
      <c r="G276" t="inlineStr">
        <is>
          <t>e-filing</t>
        </is>
      </c>
    </row>
    <row r="277">
      <c r="A277" t="inlineStr">
        <is>
          <t>T104498</t>
        </is>
      </c>
      <c r="B277" t="inlineStr">
        <is>
          <t>2025-06</t>
        </is>
      </c>
      <c r="C277" t="inlineStr">
        <is>
          <t>2025-07-20</t>
        </is>
      </c>
      <c r="D277" t="inlineStr">
        <is>
          <t>2025-07-14</t>
        </is>
      </c>
      <c r="E277" t="n">
        <v>0</v>
      </c>
      <c r="F277" t="n">
        <v>0</v>
      </c>
      <c r="G277" t="inlineStr">
        <is>
          <t>e-filing</t>
        </is>
      </c>
    </row>
    <row r="278">
      <c r="A278" t="inlineStr">
        <is>
          <t>T104498</t>
        </is>
      </c>
      <c r="B278" t="inlineStr">
        <is>
          <t>2025-07</t>
        </is>
      </c>
      <c r="C278" t="inlineStr">
        <is>
          <t>2025-08-20</t>
        </is>
      </c>
      <c r="D278" t="inlineStr">
        <is>
          <t>2025-08-07</t>
        </is>
      </c>
      <c r="E278" t="n">
        <v>0</v>
      </c>
      <c r="F278" t="n">
        <v>0</v>
      </c>
      <c r="G278" t="inlineStr">
        <is>
          <t>e-filing</t>
        </is>
      </c>
    </row>
    <row r="279">
      <c r="A279" t="inlineStr">
        <is>
          <t>T104498</t>
        </is>
      </c>
      <c r="B279" t="inlineStr">
        <is>
          <t>2025-08</t>
        </is>
      </c>
      <c r="C279" t="inlineStr">
        <is>
          <t>2025-09-20</t>
        </is>
      </c>
      <c r="D279" t="inlineStr">
        <is>
          <t>2025-12-16</t>
        </is>
      </c>
      <c r="E279" t="n">
        <v>87</v>
      </c>
      <c r="F279" t="n">
        <v>0</v>
      </c>
      <c r="G279" t="inlineStr">
        <is>
          <t>e-filing</t>
        </is>
      </c>
    </row>
    <row r="280">
      <c r="A280" t="inlineStr">
        <is>
          <t>T104498</t>
        </is>
      </c>
      <c r="B280" t="inlineStr">
        <is>
          <t>2025-09</t>
        </is>
      </c>
      <c r="C280" t="inlineStr">
        <is>
          <t>2025-10-20</t>
        </is>
      </c>
      <c r="D280" t="inlineStr">
        <is>
          <t>2025-10-14</t>
        </is>
      </c>
      <c r="E280" t="n">
        <v>0</v>
      </c>
      <c r="F280" t="n">
        <v>0</v>
      </c>
      <c r="G280" t="inlineStr">
        <is>
          <t>e-filing</t>
        </is>
      </c>
    </row>
    <row r="281">
      <c r="A281" t="inlineStr">
        <is>
          <t>T104498</t>
        </is>
      </c>
      <c r="B281" t="inlineStr">
        <is>
          <t>2025-10</t>
        </is>
      </c>
      <c r="C281" t="inlineStr">
        <is>
          <t>2025-11-20</t>
        </is>
      </c>
      <c r="D281" t="inlineStr">
        <is>
          <t>2025-11-03</t>
        </is>
      </c>
      <c r="E281" t="n">
        <v>0</v>
      </c>
      <c r="F281" t="n">
        <v>0</v>
      </c>
      <c r="G281" t="inlineStr">
        <is>
          <t>e-filing</t>
        </is>
      </c>
    </row>
    <row r="282">
      <c r="A282" t="inlineStr">
        <is>
          <t>T104498</t>
        </is>
      </c>
      <c r="B282" t="inlineStr">
        <is>
          <t>2025-11</t>
        </is>
      </c>
      <c r="C282" t="inlineStr">
        <is>
          <t>2025-12-20</t>
        </is>
      </c>
      <c r="D282" t="inlineStr">
        <is>
          <t>2025-12-18</t>
        </is>
      </c>
      <c r="E282" t="n">
        <v>0</v>
      </c>
      <c r="F282" t="n">
        <v>0</v>
      </c>
      <c r="G282" t="inlineStr">
        <is>
          <t>e-filing</t>
        </is>
      </c>
    </row>
    <row r="283">
      <c r="A283" t="inlineStr">
        <is>
          <t>T104498</t>
        </is>
      </c>
      <c r="B283" t="inlineStr">
        <is>
          <t>2025-12</t>
        </is>
      </c>
      <c r="C283" t="inlineStr">
        <is>
          <t>2026-01-20</t>
        </is>
      </c>
      <c r="D283" t="inlineStr">
        <is>
          <t>2026-01-06</t>
        </is>
      </c>
      <c r="E283" t="n">
        <v>0</v>
      </c>
      <c r="F283" t="n">
        <v>0</v>
      </c>
      <c r="G283" t="inlineStr">
        <is>
          <t>e-filing</t>
        </is>
      </c>
    </row>
    <row r="284">
      <c r="A284" t="inlineStr">
        <is>
          <t>T104498</t>
        </is>
      </c>
      <c r="B284" t="inlineStr">
        <is>
          <t>2026-01</t>
        </is>
      </c>
      <c r="C284" t="inlineStr">
        <is>
          <t>2026-02-20</t>
        </is>
      </c>
      <c r="D284" t="inlineStr">
        <is>
          <t>2026-02-25</t>
        </is>
      </c>
      <c r="E284" t="n">
        <v>5</v>
      </c>
      <c r="F284" t="n">
        <v>0</v>
      </c>
      <c r="G284" t="inlineStr">
        <is>
          <t>tax agent</t>
        </is>
      </c>
    </row>
    <row r="285">
      <c r="A285" t="inlineStr">
        <is>
          <t>T104498</t>
        </is>
      </c>
      <c r="B285" t="inlineStr">
        <is>
          <t>2026-02</t>
        </is>
      </c>
      <c r="C285" t="inlineStr">
        <is>
          <t>2026-03-20</t>
        </is>
      </c>
      <c r="D285" t="inlineStr">
        <is>
          <t>2026-03-20</t>
        </is>
      </c>
      <c r="E285" t="n">
        <v>0</v>
      </c>
      <c r="F285" t="n">
        <v>0</v>
      </c>
      <c r="G285" t="inlineStr">
        <is>
          <t>e-filing</t>
        </is>
      </c>
    </row>
    <row r="286">
      <c r="A286" t="inlineStr">
        <is>
          <t>T104498</t>
        </is>
      </c>
      <c r="B286" t="inlineStr">
        <is>
          <t>2026-03</t>
        </is>
      </c>
      <c r="C286" t="inlineStr">
        <is>
          <t>2026-04-20</t>
        </is>
      </c>
      <c r="D286" t="inlineStr">
        <is>
          <t>2026-06-01</t>
        </is>
      </c>
      <c r="E286" t="n">
        <v>42</v>
      </c>
      <c r="F286" t="n">
        <v>0</v>
      </c>
      <c r="G286" t="inlineStr">
        <is>
          <t>e-filing</t>
        </is>
      </c>
    </row>
    <row r="287">
      <c r="A287" t="inlineStr">
        <is>
          <t>T104498</t>
        </is>
      </c>
      <c r="B287" t="inlineStr">
        <is>
          <t>2026-04</t>
        </is>
      </c>
      <c r="C287" t="inlineStr">
        <is>
          <t>2026-05-20</t>
        </is>
      </c>
      <c r="D287" t="inlineStr">
        <is>
          <t>2026-06-02</t>
        </is>
      </c>
      <c r="E287" t="n">
        <v>13</v>
      </c>
      <c r="F287" t="n">
        <v>0</v>
      </c>
      <c r="G287" t="inlineStr">
        <is>
          <t>e-filing</t>
        </is>
      </c>
    </row>
    <row r="288">
      <c r="A288" t="inlineStr">
        <is>
          <t>T104498</t>
        </is>
      </c>
      <c r="B288" t="inlineStr">
        <is>
          <t>2026-05</t>
        </is>
      </c>
      <c r="C288" t="inlineStr">
        <is>
          <t>2026-06-20</t>
        </is>
      </c>
      <c r="D288" t="inlineStr">
        <is>
          <t>2026-09-16</t>
        </is>
      </c>
      <c r="E288" t="n">
        <v>88</v>
      </c>
      <c r="F288" t="n">
        <v>0</v>
      </c>
      <c r="G288" t="inlineStr">
        <is>
          <t>e-filing</t>
        </is>
      </c>
    </row>
    <row r="289">
      <c r="A289" t="inlineStr">
        <is>
          <t>T104498</t>
        </is>
      </c>
      <c r="B289" t="inlineStr">
        <is>
          <t>2026-06</t>
        </is>
      </c>
      <c r="C289" t="inlineStr">
        <is>
          <t>2026-07-20</t>
        </is>
      </c>
      <c r="D289" t="inlineStr">
        <is>
          <t>2026-07-12</t>
        </is>
      </c>
      <c r="E289" t="n">
        <v>0</v>
      </c>
      <c r="F289" t="n">
        <v>0</v>
      </c>
      <c r="G289" t="inlineStr">
        <is>
          <t>e-filing</t>
        </is>
      </c>
    </row>
    <row r="290">
      <c r="A290" t="inlineStr">
        <is>
          <t>T104498</t>
        </is>
      </c>
      <c r="B290" t="inlineStr">
        <is>
          <t>2026-07</t>
        </is>
      </c>
      <c r="C290" t="inlineStr">
        <is>
          <t>2026-08-20</t>
        </is>
      </c>
      <c r="D290" t="inlineStr">
        <is>
          <t>2026-08-06</t>
        </is>
      </c>
      <c r="E290" t="n">
        <v>0</v>
      </c>
      <c r="F290" t="n">
        <v>1</v>
      </c>
      <c r="G290" t="inlineStr">
        <is>
          <t>e-filing</t>
        </is>
      </c>
    </row>
    <row r="291">
      <c r="A291" t="inlineStr">
        <is>
          <t>T104498</t>
        </is>
      </c>
      <c r="B291" t="inlineStr">
        <is>
          <t>2026-08</t>
        </is>
      </c>
      <c r="C291" t="inlineStr">
        <is>
          <t>2026-09-20</t>
        </is>
      </c>
      <c r="D291" t="inlineStr">
        <is>
          <t>2026-09-18</t>
        </is>
      </c>
      <c r="E291" t="n">
        <v>0</v>
      </c>
      <c r="F291" t="n">
        <v>0</v>
      </c>
      <c r="G291" t="inlineStr">
        <is>
          <t>e-filing</t>
        </is>
      </c>
    </row>
    <row r="292">
      <c r="A292" t="inlineStr">
        <is>
          <t>T104498</t>
        </is>
      </c>
      <c r="B292" t="inlineStr">
        <is>
          <t>2026-09</t>
        </is>
      </c>
      <c r="C292" t="inlineStr">
        <is>
          <t>2026-10-20</t>
        </is>
      </c>
      <c r="D292" t="inlineStr">
        <is>
          <t>2026-10-06</t>
        </is>
      </c>
      <c r="E292" t="n">
        <v>0</v>
      </c>
      <c r="F292" t="n">
        <v>0</v>
      </c>
      <c r="G292" t="inlineStr">
        <is>
          <t>e-filing</t>
        </is>
      </c>
    </row>
    <row r="293">
      <c r="A293" t="inlineStr">
        <is>
          <t>T105264</t>
        </is>
      </c>
      <c r="B293" t="inlineStr">
        <is>
          <t>2024-10</t>
        </is>
      </c>
      <c r="C293" t="inlineStr">
        <is>
          <t>2024-11-20</t>
        </is>
      </c>
      <c r="D293" t="inlineStr">
        <is>
          <t>2024-11-17</t>
        </is>
      </c>
      <c r="E293" t="n">
        <v>0</v>
      </c>
      <c r="F293" t="n">
        <v>0</v>
      </c>
      <c r="G293" t="inlineStr">
        <is>
          <t>e-filing</t>
        </is>
      </c>
    </row>
    <row r="294">
      <c r="A294" t="inlineStr">
        <is>
          <t>T105264</t>
        </is>
      </c>
      <c r="B294" t="inlineStr">
        <is>
          <t>2024-11</t>
        </is>
      </c>
      <c r="C294" t="inlineStr">
        <is>
          <t>2024-12-20</t>
        </is>
      </c>
      <c r="D294" t="inlineStr">
        <is>
          <t>2024-12-10</t>
        </is>
      </c>
      <c r="E294" t="n">
        <v>0</v>
      </c>
      <c r="F294" t="n">
        <v>0</v>
      </c>
      <c r="G294" t="inlineStr">
        <is>
          <t>e-filing</t>
        </is>
      </c>
    </row>
    <row r="295">
      <c r="A295" t="inlineStr">
        <is>
          <t>T105264</t>
        </is>
      </c>
      <c r="B295" t="inlineStr">
        <is>
          <t>2024-12</t>
        </is>
      </c>
      <c r="C295" t="inlineStr">
        <is>
          <t>2025-01-20</t>
        </is>
      </c>
      <c r="D295" t="inlineStr">
        <is>
          <t>2025-01-07</t>
        </is>
      </c>
      <c r="E295" t="n">
        <v>0</v>
      </c>
      <c r="F295" t="n">
        <v>0</v>
      </c>
      <c r="G295" t="inlineStr">
        <is>
          <t>e-filing</t>
        </is>
      </c>
    </row>
    <row r="296">
      <c r="A296" t="inlineStr">
        <is>
          <t>T105264</t>
        </is>
      </c>
      <c r="B296" t="inlineStr">
        <is>
          <t>2025-01</t>
        </is>
      </c>
      <c r="C296" t="inlineStr">
        <is>
          <t>2025-02-20</t>
        </is>
      </c>
      <c r="D296" t="inlineStr">
        <is>
          <t>2025-02-09</t>
        </is>
      </c>
      <c r="E296" t="n">
        <v>0</v>
      </c>
      <c r="F296" t="n">
        <v>0</v>
      </c>
      <c r="G296" t="inlineStr">
        <is>
          <t>e-filing</t>
        </is>
      </c>
    </row>
    <row r="297">
      <c r="A297" t="inlineStr">
        <is>
          <t>T105264</t>
        </is>
      </c>
      <c r="B297" t="inlineStr">
        <is>
          <t>2025-02</t>
        </is>
      </c>
      <c r="C297" t="inlineStr">
        <is>
          <t>2025-03-20</t>
        </is>
      </c>
      <c r="D297" t="inlineStr">
        <is>
          <t>2025-03-08</t>
        </is>
      </c>
      <c r="E297" t="n">
        <v>0</v>
      </c>
      <c r="F297" t="n">
        <v>0</v>
      </c>
      <c r="G297" t="inlineStr">
        <is>
          <t>e-filing</t>
        </is>
      </c>
    </row>
    <row r="298">
      <c r="A298" t="inlineStr">
        <is>
          <t>T105264</t>
        </is>
      </c>
      <c r="B298" t="inlineStr">
        <is>
          <t>2025-03</t>
        </is>
      </c>
      <c r="C298" t="inlineStr">
        <is>
          <t>2025-04-20</t>
        </is>
      </c>
      <c r="D298" t="inlineStr">
        <is>
          <t>2025-04-14</t>
        </is>
      </c>
      <c r="E298" t="n">
        <v>0</v>
      </c>
      <c r="F298" t="n">
        <v>0</v>
      </c>
      <c r="G298" t="inlineStr">
        <is>
          <t>e-filing</t>
        </is>
      </c>
    </row>
    <row r="299">
      <c r="A299" t="inlineStr">
        <is>
          <t>T105264</t>
        </is>
      </c>
      <c r="B299" t="inlineStr">
        <is>
          <t>2025-04</t>
        </is>
      </c>
      <c r="C299" t="inlineStr">
        <is>
          <t>2025-05-20</t>
        </is>
      </c>
      <c r="D299" t="inlineStr">
        <is>
          <t>2025-05-05</t>
        </is>
      </c>
      <c r="E299" t="n">
        <v>0</v>
      </c>
      <c r="F299" t="n">
        <v>0</v>
      </c>
      <c r="G299" t="inlineStr">
        <is>
          <t>e-filing</t>
        </is>
      </c>
    </row>
    <row r="300">
      <c r="A300" t="inlineStr">
        <is>
          <t>T105264</t>
        </is>
      </c>
      <c r="B300" t="inlineStr">
        <is>
          <t>2025-05</t>
        </is>
      </c>
      <c r="C300" t="inlineStr">
        <is>
          <t>2025-06-20</t>
        </is>
      </c>
      <c r="D300" t="inlineStr">
        <is>
          <t>2025-07-03</t>
        </is>
      </c>
      <c r="E300" t="n">
        <v>13</v>
      </c>
      <c r="F300" t="n">
        <v>0</v>
      </c>
      <c r="G300" t="inlineStr">
        <is>
          <t>e-filing</t>
        </is>
      </c>
    </row>
    <row r="301">
      <c r="A301" t="inlineStr">
        <is>
          <t>T105264</t>
        </is>
      </c>
      <c r="B301" t="inlineStr">
        <is>
          <t>2025-06</t>
        </is>
      </c>
      <c r="C301" t="inlineStr">
        <is>
          <t>2025-07-20</t>
        </is>
      </c>
      <c r="D301" t="inlineStr">
        <is>
          <t>2025-07-05</t>
        </is>
      </c>
      <c r="E301" t="n">
        <v>0</v>
      </c>
      <c r="F301" t="n">
        <v>0</v>
      </c>
      <c r="G301" t="inlineStr">
        <is>
          <t>e-filing</t>
        </is>
      </c>
    </row>
    <row r="302">
      <c r="A302" t="inlineStr">
        <is>
          <t>T105264</t>
        </is>
      </c>
      <c r="B302" t="inlineStr">
        <is>
          <t>2025-07</t>
        </is>
      </c>
      <c r="C302" t="inlineStr">
        <is>
          <t>2025-08-20</t>
        </is>
      </c>
    </row>
    <row r="303">
      <c r="A303" t="inlineStr">
        <is>
          <t>T105264</t>
        </is>
      </c>
      <c r="B303" t="inlineStr">
        <is>
          <t>2025-08</t>
        </is>
      </c>
      <c r="C303" t="inlineStr">
        <is>
          <t>2025-09-20</t>
        </is>
      </c>
      <c r="D303" t="inlineStr">
        <is>
          <t>2025-11-06</t>
        </is>
      </c>
      <c r="E303" t="n">
        <v>47</v>
      </c>
      <c r="F303" t="n">
        <v>1</v>
      </c>
      <c r="G303" t="inlineStr">
        <is>
          <t>e-filing</t>
        </is>
      </c>
    </row>
    <row r="304">
      <c r="A304" t="inlineStr">
        <is>
          <t>T105264</t>
        </is>
      </c>
      <c r="B304" t="inlineStr">
        <is>
          <t>2025-09</t>
        </is>
      </c>
      <c r="C304" t="inlineStr">
        <is>
          <t>2025-10-20</t>
        </is>
      </c>
      <c r="D304" t="inlineStr">
        <is>
          <t>2025-10-15</t>
        </is>
      </c>
      <c r="E304" t="n">
        <v>0</v>
      </c>
      <c r="F304" t="n">
        <v>0</v>
      </c>
      <c r="G304" t="inlineStr">
        <is>
          <t>e-filing</t>
        </is>
      </c>
    </row>
    <row r="305">
      <c r="A305" t="inlineStr">
        <is>
          <t>T105264</t>
        </is>
      </c>
      <c r="B305" t="inlineStr">
        <is>
          <t>2025-10</t>
        </is>
      </c>
      <c r="C305" t="inlineStr">
        <is>
          <t>2025-11-20</t>
        </is>
      </c>
      <c r="D305" t="inlineStr">
        <is>
          <t>2025-11-12</t>
        </is>
      </c>
      <c r="E305" t="n">
        <v>0</v>
      </c>
      <c r="F305" t="n">
        <v>0</v>
      </c>
      <c r="G305" t="inlineStr">
        <is>
          <t>e-filing</t>
        </is>
      </c>
    </row>
    <row r="306">
      <c r="A306" t="inlineStr">
        <is>
          <t>T105264</t>
        </is>
      </c>
      <c r="B306" t="inlineStr">
        <is>
          <t>2025-11</t>
        </is>
      </c>
      <c r="C306" t="inlineStr">
        <is>
          <t>2025-12-20</t>
        </is>
      </c>
      <c r="D306" t="inlineStr">
        <is>
          <t>2025-12-10</t>
        </is>
      </c>
      <c r="E306" t="n">
        <v>0</v>
      </c>
      <c r="F306" t="n">
        <v>0</v>
      </c>
      <c r="G306" t="inlineStr">
        <is>
          <t>e-filing</t>
        </is>
      </c>
    </row>
    <row r="307">
      <c r="A307" t="inlineStr">
        <is>
          <t>T105264</t>
        </is>
      </c>
      <c r="B307" t="inlineStr">
        <is>
          <t>2025-12</t>
        </is>
      </c>
      <c r="C307" t="inlineStr">
        <is>
          <t>2026-01-20</t>
        </is>
      </c>
      <c r="D307" t="inlineStr">
        <is>
          <t>2026-02-01</t>
        </is>
      </c>
      <c r="E307" t="n">
        <v>12</v>
      </c>
      <c r="F307" t="n">
        <v>0</v>
      </c>
      <c r="G307" t="inlineStr">
        <is>
          <t>e-filing</t>
        </is>
      </c>
    </row>
    <row r="308">
      <c r="A308" t="inlineStr">
        <is>
          <t>T105264</t>
        </is>
      </c>
      <c r="B308" t="inlineStr">
        <is>
          <t>2026-01</t>
        </is>
      </c>
      <c r="C308" t="inlineStr">
        <is>
          <t>2026-02-20</t>
        </is>
      </c>
      <c r="D308" t="inlineStr">
        <is>
          <t>2026-03-16</t>
        </is>
      </c>
      <c r="E308" t="n">
        <v>24</v>
      </c>
      <c r="F308" t="n">
        <v>0</v>
      </c>
      <c r="G308" t="inlineStr">
        <is>
          <t>e-filing</t>
        </is>
      </c>
    </row>
    <row r="309">
      <c r="A309" t="inlineStr">
        <is>
          <t>T105264</t>
        </is>
      </c>
      <c r="B309" t="inlineStr">
        <is>
          <t>2026-02</t>
        </is>
      </c>
      <c r="C309" t="inlineStr">
        <is>
          <t>2026-03-20</t>
        </is>
      </c>
      <c r="D309" t="inlineStr">
        <is>
          <t>2026-03-12</t>
        </is>
      </c>
      <c r="E309" t="n">
        <v>0</v>
      </c>
      <c r="F309" t="n">
        <v>0</v>
      </c>
      <c r="G309" t="inlineStr">
        <is>
          <t>e-filing</t>
        </is>
      </c>
    </row>
    <row r="310">
      <c r="A310" t="inlineStr">
        <is>
          <t>T105264</t>
        </is>
      </c>
      <c r="B310" t="inlineStr">
        <is>
          <t>2026-03</t>
        </is>
      </c>
      <c r="C310" t="inlineStr">
        <is>
          <t>2026-04-20</t>
        </is>
      </c>
      <c r="D310" t="inlineStr">
        <is>
          <t>2026-04-01</t>
        </is>
      </c>
      <c r="E310" t="n">
        <v>0</v>
      </c>
      <c r="F310" t="n">
        <v>0</v>
      </c>
      <c r="G310" t="inlineStr">
        <is>
          <t>e-filing</t>
        </is>
      </c>
    </row>
    <row r="311">
      <c r="A311" t="inlineStr">
        <is>
          <t>T105264</t>
        </is>
      </c>
      <c r="B311" t="inlineStr">
        <is>
          <t>2026-04</t>
        </is>
      </c>
      <c r="C311" t="inlineStr">
        <is>
          <t>2026-05-20</t>
        </is>
      </c>
      <c r="D311" t="inlineStr">
        <is>
          <t>2026-05-12</t>
        </is>
      </c>
      <c r="E311" t="n">
        <v>0</v>
      </c>
      <c r="F311" t="n">
        <v>0</v>
      </c>
      <c r="G311" t="inlineStr">
        <is>
          <t>e-filing</t>
        </is>
      </c>
    </row>
    <row r="312">
      <c r="A312" t="inlineStr">
        <is>
          <t>T105264</t>
        </is>
      </c>
      <c r="B312" t="inlineStr">
        <is>
          <t>2026-05</t>
        </is>
      </c>
      <c r="C312" t="inlineStr">
        <is>
          <t>2026-06-20</t>
        </is>
      </c>
      <c r="D312" t="inlineStr">
        <is>
          <t>2026-06-02</t>
        </is>
      </c>
      <c r="E312" t="n">
        <v>0</v>
      </c>
      <c r="F312" t="n">
        <v>0</v>
      </c>
      <c r="G312" t="inlineStr">
        <is>
          <t>e-filing</t>
        </is>
      </c>
    </row>
    <row r="313">
      <c r="A313" t="inlineStr">
        <is>
          <t>T105264</t>
        </is>
      </c>
      <c r="B313" t="inlineStr">
        <is>
          <t>2026-06</t>
        </is>
      </c>
      <c r="C313" t="inlineStr">
        <is>
          <t>2026-07-20</t>
        </is>
      </c>
      <c r="D313" t="inlineStr">
        <is>
          <t>2026-07-04</t>
        </is>
      </c>
      <c r="E313" t="n">
        <v>0</v>
      </c>
      <c r="F313" t="n">
        <v>0</v>
      </c>
      <c r="G313" t="inlineStr">
        <is>
          <t>e-filing</t>
        </is>
      </c>
    </row>
    <row r="314">
      <c r="A314" t="inlineStr">
        <is>
          <t>T105264</t>
        </is>
      </c>
      <c r="B314" t="inlineStr">
        <is>
          <t>2026-07</t>
        </is>
      </c>
      <c r="C314" t="inlineStr">
        <is>
          <t>2026-08-20</t>
        </is>
      </c>
      <c r="D314" t="inlineStr">
        <is>
          <t>2026-08-15</t>
        </is>
      </c>
      <c r="E314" t="n">
        <v>0</v>
      </c>
      <c r="F314" t="n">
        <v>0</v>
      </c>
      <c r="G314" t="inlineStr">
        <is>
          <t>e-filing</t>
        </is>
      </c>
    </row>
    <row r="315">
      <c r="A315" t="inlineStr">
        <is>
          <t>T105264</t>
        </is>
      </c>
      <c r="B315" t="inlineStr">
        <is>
          <t>2026-08</t>
        </is>
      </c>
      <c r="C315" t="inlineStr">
        <is>
          <t>2026-09-20</t>
        </is>
      </c>
      <c r="D315" t="inlineStr">
        <is>
          <t>2026-09-15</t>
        </is>
      </c>
      <c r="E315" t="n">
        <v>0</v>
      </c>
      <c r="F315" t="n">
        <v>0</v>
      </c>
      <c r="G315" t="inlineStr">
        <is>
          <t>e-filing</t>
        </is>
      </c>
    </row>
    <row r="316">
      <c r="A316" t="inlineStr">
        <is>
          <t>T105264</t>
        </is>
      </c>
      <c r="B316" t="inlineStr">
        <is>
          <t>2026-09</t>
        </is>
      </c>
      <c r="C316" t="inlineStr">
        <is>
          <t>2026-10-20</t>
        </is>
      </c>
      <c r="D316" t="inlineStr">
        <is>
          <t>2026-10-08</t>
        </is>
      </c>
      <c r="E316" t="n">
        <v>0</v>
      </c>
      <c r="F316" t="n">
        <v>0</v>
      </c>
      <c r="G316" t="inlineStr">
        <is>
          <t>e-filing</t>
        </is>
      </c>
    </row>
    <row r="317">
      <c r="A317" t="inlineStr">
        <is>
          <t>T106240</t>
        </is>
      </c>
      <c r="B317" t="inlineStr">
        <is>
          <t>2024-10</t>
        </is>
      </c>
      <c r="C317" t="inlineStr">
        <is>
          <t>2024-11-20</t>
        </is>
      </c>
      <c r="D317" t="inlineStr">
        <is>
          <t>2024-11-09</t>
        </is>
      </c>
      <c r="E317" t="n">
        <v>0</v>
      </c>
      <c r="F317" t="n">
        <v>0</v>
      </c>
      <c r="G317" t="inlineStr">
        <is>
          <t>e-filing</t>
        </is>
      </c>
    </row>
    <row r="318">
      <c r="A318" t="inlineStr">
        <is>
          <t>T106240</t>
        </is>
      </c>
      <c r="B318" t="inlineStr">
        <is>
          <t>2024-11</t>
        </is>
      </c>
      <c r="C318" t="inlineStr">
        <is>
          <t>2024-12-20</t>
        </is>
      </c>
      <c r="D318" t="inlineStr">
        <is>
          <t>2024-12-06</t>
        </is>
      </c>
      <c r="E318" t="n">
        <v>0</v>
      </c>
      <c r="F318" t="n">
        <v>0</v>
      </c>
      <c r="G318" t="inlineStr">
        <is>
          <t>e-filing</t>
        </is>
      </c>
    </row>
    <row r="319">
      <c r="A319" t="inlineStr">
        <is>
          <t>T106240</t>
        </is>
      </c>
      <c r="B319" t="inlineStr">
        <is>
          <t>2024-12</t>
        </is>
      </c>
      <c r="C319" t="inlineStr">
        <is>
          <t>2025-01-20</t>
        </is>
      </c>
      <c r="D319" t="inlineStr">
        <is>
          <t>2025-01-10</t>
        </is>
      </c>
      <c r="E319" t="n">
        <v>0</v>
      </c>
      <c r="F319" t="n">
        <v>0</v>
      </c>
      <c r="G319" t="inlineStr">
        <is>
          <t>e-filing</t>
        </is>
      </c>
    </row>
    <row r="320">
      <c r="A320" t="inlineStr">
        <is>
          <t>T106240</t>
        </is>
      </c>
      <c r="B320" t="inlineStr">
        <is>
          <t>2025-01</t>
        </is>
      </c>
      <c r="C320" t="inlineStr">
        <is>
          <t>2025-02-20</t>
        </is>
      </c>
      <c r="D320" t="inlineStr">
        <is>
          <t>2025-02-17</t>
        </is>
      </c>
      <c r="E320" t="n">
        <v>0</v>
      </c>
      <c r="F320" t="n">
        <v>0</v>
      </c>
      <c r="G320" t="inlineStr">
        <is>
          <t>tax agent</t>
        </is>
      </c>
    </row>
    <row r="321">
      <c r="A321" t="inlineStr">
        <is>
          <t>T106240</t>
        </is>
      </c>
      <c r="B321" t="inlineStr">
        <is>
          <t>2025-02</t>
        </is>
      </c>
      <c r="C321" t="inlineStr">
        <is>
          <t>2025-03-20</t>
        </is>
      </c>
      <c r="D321" t="inlineStr">
        <is>
          <t>2025-03-07</t>
        </is>
      </c>
      <c r="E321" t="n">
        <v>0</v>
      </c>
      <c r="F321" t="n">
        <v>0</v>
      </c>
      <c r="G321" t="inlineStr">
        <is>
          <t>e-filing</t>
        </is>
      </c>
    </row>
    <row r="322">
      <c r="A322" t="inlineStr">
        <is>
          <t>T106240</t>
        </is>
      </c>
      <c r="B322" t="inlineStr">
        <is>
          <t>2025-03</t>
        </is>
      </c>
      <c r="C322" t="inlineStr">
        <is>
          <t>2025-04-20</t>
        </is>
      </c>
      <c r="D322" t="inlineStr">
        <is>
          <t>2025-05-12</t>
        </is>
      </c>
      <c r="E322" t="n">
        <v>22</v>
      </c>
      <c r="F322" t="n">
        <v>0</v>
      </c>
      <c r="G322" t="inlineStr">
        <is>
          <t>e-filing</t>
        </is>
      </c>
    </row>
    <row r="323">
      <c r="A323" t="inlineStr">
        <is>
          <t>T106240</t>
        </is>
      </c>
      <c r="B323" t="inlineStr">
        <is>
          <t>2025-04</t>
        </is>
      </c>
      <c r="C323" t="inlineStr">
        <is>
          <t>2025-05-20</t>
        </is>
      </c>
      <c r="D323" t="inlineStr">
        <is>
          <t>2025-05-19</t>
        </is>
      </c>
      <c r="E323" t="n">
        <v>0</v>
      </c>
      <c r="F323" t="n">
        <v>0</v>
      </c>
      <c r="G323" t="inlineStr">
        <is>
          <t>e-filing</t>
        </is>
      </c>
    </row>
    <row r="324">
      <c r="A324" t="inlineStr">
        <is>
          <t>T106240</t>
        </is>
      </c>
      <c r="B324" t="inlineStr">
        <is>
          <t>2025-05</t>
        </is>
      </c>
      <c r="C324" t="inlineStr">
        <is>
          <t>2025-06-20</t>
        </is>
      </c>
      <c r="D324" t="inlineStr">
        <is>
          <t>2025-06-20</t>
        </is>
      </c>
      <c r="E324" t="n">
        <v>0</v>
      </c>
      <c r="F324" t="n">
        <v>0</v>
      </c>
      <c r="G324" t="inlineStr">
        <is>
          <t>e-filing</t>
        </is>
      </c>
    </row>
    <row r="325">
      <c r="A325" t="inlineStr">
        <is>
          <t>T106240</t>
        </is>
      </c>
      <c r="B325" t="inlineStr">
        <is>
          <t>2025-06</t>
        </is>
      </c>
      <c r="C325" t="inlineStr">
        <is>
          <t>2025-07-20</t>
        </is>
      </c>
      <c r="D325" t="inlineStr">
        <is>
          <t>2025-07-04</t>
        </is>
      </c>
      <c r="E325" t="n">
        <v>0</v>
      </c>
      <c r="F325" t="n">
        <v>0</v>
      </c>
      <c r="G325" t="inlineStr">
        <is>
          <t>e-filing</t>
        </is>
      </c>
    </row>
    <row r="326">
      <c r="A326" t="inlineStr">
        <is>
          <t>T106240</t>
        </is>
      </c>
      <c r="B326" t="inlineStr">
        <is>
          <t>2025-07</t>
        </is>
      </c>
      <c r="C326" t="inlineStr">
        <is>
          <t>2025-08-20</t>
        </is>
      </c>
      <c r="D326" t="inlineStr">
        <is>
          <t>2025-08-18</t>
        </is>
      </c>
      <c r="E326" t="n">
        <v>0</v>
      </c>
      <c r="F326" t="n">
        <v>0</v>
      </c>
      <c r="G326" t="inlineStr">
        <is>
          <t>e-filing</t>
        </is>
      </c>
    </row>
    <row r="327">
      <c r="A327" t="inlineStr">
        <is>
          <t>T106240</t>
        </is>
      </c>
      <c r="B327" t="inlineStr">
        <is>
          <t>2025-08</t>
        </is>
      </c>
      <c r="C327" t="inlineStr">
        <is>
          <t>2025-09-20</t>
        </is>
      </c>
      <c r="D327" t="inlineStr">
        <is>
          <t>2025-09-04</t>
        </is>
      </c>
      <c r="E327" t="n">
        <v>0</v>
      </c>
      <c r="F327" t="n">
        <v>0</v>
      </c>
      <c r="G327" t="inlineStr">
        <is>
          <t>e-filing</t>
        </is>
      </c>
    </row>
    <row r="328">
      <c r="A328" t="inlineStr">
        <is>
          <t>T106240</t>
        </is>
      </c>
      <c r="B328" t="inlineStr">
        <is>
          <t>2025-09</t>
        </is>
      </c>
      <c r="C328" t="inlineStr">
        <is>
          <t>2025-10-20</t>
        </is>
      </c>
      <c r="D328" t="inlineStr">
        <is>
          <t>2025-10-02</t>
        </is>
      </c>
      <c r="E328" t="n">
        <v>0</v>
      </c>
      <c r="F328" t="n">
        <v>0</v>
      </c>
      <c r="G328" t="inlineStr">
        <is>
          <t>e-filing</t>
        </is>
      </c>
    </row>
    <row r="329">
      <c r="A329" t="inlineStr">
        <is>
          <t>T106240</t>
        </is>
      </c>
      <c r="B329" t="inlineStr">
        <is>
          <t>2025-10</t>
        </is>
      </c>
      <c r="C329" t="inlineStr">
        <is>
          <t>2025-11-20</t>
        </is>
      </c>
      <c r="D329" t="inlineStr">
        <is>
          <t>2025-11-19</t>
        </is>
      </c>
      <c r="E329" t="n">
        <v>0</v>
      </c>
      <c r="F329" t="n">
        <v>0</v>
      </c>
      <c r="G329" t="inlineStr">
        <is>
          <t>e-filing</t>
        </is>
      </c>
    </row>
    <row r="330">
      <c r="A330" t="inlineStr">
        <is>
          <t>T106240</t>
        </is>
      </c>
      <c r="B330" t="inlineStr">
        <is>
          <t>2025-11</t>
        </is>
      </c>
      <c r="C330" t="inlineStr">
        <is>
          <t>2025-12-20</t>
        </is>
      </c>
      <c r="D330" t="inlineStr">
        <is>
          <t>2026-02-19</t>
        </is>
      </c>
      <c r="E330" t="n">
        <v>61</v>
      </c>
      <c r="F330" t="n">
        <v>0</v>
      </c>
      <c r="G330" t="inlineStr">
        <is>
          <t>e-filing</t>
        </is>
      </c>
    </row>
    <row r="331">
      <c r="A331" t="inlineStr">
        <is>
          <t>T106240</t>
        </is>
      </c>
      <c r="B331" t="inlineStr">
        <is>
          <t>2025-12</t>
        </is>
      </c>
      <c r="C331" t="inlineStr">
        <is>
          <t>2026-01-20</t>
        </is>
      </c>
      <c r="D331" t="inlineStr">
        <is>
          <t>2026-01-12</t>
        </is>
      </c>
      <c r="E331" t="n">
        <v>0</v>
      </c>
      <c r="F331" t="n">
        <v>0</v>
      </c>
      <c r="G331" t="inlineStr">
        <is>
          <t>e-filing</t>
        </is>
      </c>
    </row>
    <row r="332">
      <c r="A332" t="inlineStr">
        <is>
          <t>T106240</t>
        </is>
      </c>
      <c r="B332" t="inlineStr">
        <is>
          <t>2026-01</t>
        </is>
      </c>
      <c r="C332" t="inlineStr">
        <is>
          <t>2026-02-20</t>
        </is>
      </c>
      <c r="D332" t="inlineStr">
        <is>
          <t>2026-02-05</t>
        </is>
      </c>
      <c r="E332" t="n">
        <v>0</v>
      </c>
      <c r="F332" t="n">
        <v>0</v>
      </c>
      <c r="G332" t="inlineStr">
        <is>
          <t>e-filing</t>
        </is>
      </c>
    </row>
    <row r="333">
      <c r="A333" t="inlineStr">
        <is>
          <t>T106240</t>
        </is>
      </c>
      <c r="B333" t="inlineStr">
        <is>
          <t>2026-02</t>
        </is>
      </c>
      <c r="C333" t="inlineStr">
        <is>
          <t>2026-03-20</t>
        </is>
      </c>
      <c r="D333" t="inlineStr">
        <is>
          <t>2026-03-13</t>
        </is>
      </c>
      <c r="E333" t="n">
        <v>0</v>
      </c>
      <c r="F333" t="n">
        <v>0</v>
      </c>
      <c r="G333" t="inlineStr">
        <is>
          <t>e-filing</t>
        </is>
      </c>
    </row>
    <row r="334">
      <c r="A334" t="inlineStr">
        <is>
          <t>T106240</t>
        </is>
      </c>
      <c r="B334" t="inlineStr">
        <is>
          <t>2026-03</t>
        </is>
      </c>
      <c r="C334" t="inlineStr">
        <is>
          <t>2026-04-20</t>
        </is>
      </c>
      <c r="D334" t="inlineStr">
        <is>
          <t>2026-04-15</t>
        </is>
      </c>
      <c r="E334" t="n">
        <v>0</v>
      </c>
      <c r="F334" t="n">
        <v>0</v>
      </c>
      <c r="G334" t="inlineStr">
        <is>
          <t>e-filing</t>
        </is>
      </c>
    </row>
    <row r="335">
      <c r="A335" t="inlineStr">
        <is>
          <t>T106240</t>
        </is>
      </c>
      <c r="B335" t="inlineStr">
        <is>
          <t>2026-04</t>
        </is>
      </c>
      <c r="C335" t="inlineStr">
        <is>
          <t>2026-05-20</t>
        </is>
      </c>
      <c r="D335" t="inlineStr">
        <is>
          <t>2026-05-07</t>
        </is>
      </c>
      <c r="E335" t="n">
        <v>0</v>
      </c>
      <c r="F335" t="n">
        <v>0</v>
      </c>
      <c r="G335" t="inlineStr">
        <is>
          <t>e-filing</t>
        </is>
      </c>
    </row>
    <row r="336">
      <c r="A336" t="inlineStr">
        <is>
          <t>T106240</t>
        </is>
      </c>
      <c r="B336" t="inlineStr">
        <is>
          <t>2026-05</t>
        </is>
      </c>
      <c r="C336" t="inlineStr">
        <is>
          <t>2026-06-20</t>
        </is>
      </c>
      <c r="D336" t="inlineStr">
        <is>
          <t>2026-06-13</t>
        </is>
      </c>
      <c r="E336" t="n">
        <v>0</v>
      </c>
      <c r="F336" t="n">
        <v>0</v>
      </c>
      <c r="G336" t="inlineStr">
        <is>
          <t>e-filing</t>
        </is>
      </c>
    </row>
    <row r="337">
      <c r="A337" t="inlineStr">
        <is>
          <t>T106240</t>
        </is>
      </c>
      <c r="B337" t="inlineStr">
        <is>
          <t>2026-06</t>
        </is>
      </c>
      <c r="C337" t="inlineStr">
        <is>
          <t>2026-07-20</t>
        </is>
      </c>
      <c r="D337" t="inlineStr">
        <is>
          <t>2026-07-09</t>
        </is>
      </c>
      <c r="E337" t="n">
        <v>0</v>
      </c>
      <c r="F337" t="n">
        <v>0</v>
      </c>
      <c r="G337" t="inlineStr">
        <is>
          <t>e-filing</t>
        </is>
      </c>
    </row>
    <row r="338">
      <c r="A338" t="inlineStr">
        <is>
          <t>T106240</t>
        </is>
      </c>
      <c r="B338" t="inlineStr">
        <is>
          <t>2026-07</t>
        </is>
      </c>
      <c r="C338" t="inlineStr">
        <is>
          <t>2026-08-20</t>
        </is>
      </c>
      <c r="D338" t="inlineStr">
        <is>
          <t>2026-08-01</t>
        </is>
      </c>
      <c r="E338" t="n">
        <v>0</v>
      </c>
      <c r="F338" t="n">
        <v>0</v>
      </c>
      <c r="G338" t="inlineStr">
        <is>
          <t>e-filing</t>
        </is>
      </c>
    </row>
    <row r="339">
      <c r="A339" t="inlineStr">
        <is>
          <t>T106240</t>
        </is>
      </c>
      <c r="B339" t="inlineStr">
        <is>
          <t>2026-08</t>
        </is>
      </c>
      <c r="C339" t="inlineStr">
        <is>
          <t>2026-09-20</t>
        </is>
      </c>
      <c r="D339" t="inlineStr">
        <is>
          <t>2026-09-05</t>
        </is>
      </c>
      <c r="E339" t="n">
        <v>0</v>
      </c>
      <c r="F339" t="n">
        <v>0</v>
      </c>
      <c r="G339" t="inlineStr">
        <is>
          <t>e-filing</t>
        </is>
      </c>
    </row>
    <row r="340">
      <c r="A340" t="inlineStr">
        <is>
          <t>T106240</t>
        </is>
      </c>
      <c r="B340" t="inlineStr">
        <is>
          <t>2026-09</t>
        </is>
      </c>
      <c r="C340" t="inlineStr">
        <is>
          <t>2026-10-20</t>
        </is>
      </c>
      <c r="D340" t="inlineStr">
        <is>
          <t>2026-10-12</t>
        </is>
      </c>
      <c r="E340" t="n">
        <v>0</v>
      </c>
      <c r="F340" t="n">
        <v>0</v>
      </c>
      <c r="G340" t="inlineStr">
        <is>
          <t>e-filing</t>
        </is>
      </c>
    </row>
    <row r="341">
      <c r="A341" t="inlineStr">
        <is>
          <t>T106372</t>
        </is>
      </c>
      <c r="B341" t="inlineStr">
        <is>
          <t>2024-10</t>
        </is>
      </c>
      <c r="C341" t="inlineStr">
        <is>
          <t>2024-11-20</t>
        </is>
      </c>
      <c r="D341" t="inlineStr">
        <is>
          <t>2024-11-13</t>
        </is>
      </c>
      <c r="E341" t="n">
        <v>0</v>
      </c>
      <c r="F341" t="n">
        <v>0</v>
      </c>
      <c r="G341" t="inlineStr">
        <is>
          <t>e-filing</t>
        </is>
      </c>
    </row>
    <row r="342">
      <c r="A342" t="inlineStr">
        <is>
          <t>T106372</t>
        </is>
      </c>
      <c r="B342" t="inlineStr">
        <is>
          <t>2024-11</t>
        </is>
      </c>
      <c r="C342" t="inlineStr">
        <is>
          <t>2024-12-20</t>
        </is>
      </c>
      <c r="D342" t="inlineStr">
        <is>
          <t>2024-12-09</t>
        </is>
      </c>
      <c r="E342" t="n">
        <v>0</v>
      </c>
      <c r="F342" t="n">
        <v>0</v>
      </c>
      <c r="G342" t="inlineStr">
        <is>
          <t>e-filing</t>
        </is>
      </c>
    </row>
    <row r="343">
      <c r="A343" t="inlineStr">
        <is>
          <t>T106372</t>
        </is>
      </c>
      <c r="B343" t="inlineStr">
        <is>
          <t>2024-12</t>
        </is>
      </c>
      <c r="C343" t="inlineStr">
        <is>
          <t>2025-01-20</t>
        </is>
      </c>
      <c r="D343" t="inlineStr">
        <is>
          <t>2025-02-24</t>
        </is>
      </c>
      <c r="E343" t="n">
        <v>35</v>
      </c>
      <c r="F343" t="n">
        <v>0</v>
      </c>
      <c r="G343" t="inlineStr">
        <is>
          <t>e-filing</t>
        </is>
      </c>
    </row>
    <row r="344">
      <c r="A344" t="inlineStr">
        <is>
          <t>T106372</t>
        </is>
      </c>
      <c r="B344" t="inlineStr">
        <is>
          <t>2025-01</t>
        </is>
      </c>
      <c r="C344" t="inlineStr">
        <is>
          <t>2025-02-20</t>
        </is>
      </c>
      <c r="D344" t="inlineStr">
        <is>
          <t>2025-02-03</t>
        </is>
      </c>
      <c r="E344" t="n">
        <v>0</v>
      </c>
      <c r="F344" t="n">
        <v>0</v>
      </c>
      <c r="G344" t="inlineStr">
        <is>
          <t>e-filing</t>
        </is>
      </c>
    </row>
    <row r="345">
      <c r="A345" t="inlineStr">
        <is>
          <t>T106372</t>
        </is>
      </c>
      <c r="B345" t="inlineStr">
        <is>
          <t>2025-02</t>
        </is>
      </c>
      <c r="C345" t="inlineStr">
        <is>
          <t>2025-03-20</t>
        </is>
      </c>
      <c r="D345" t="inlineStr">
        <is>
          <t>2025-04-08</t>
        </is>
      </c>
      <c r="E345" t="n">
        <v>19</v>
      </c>
      <c r="F345" t="n">
        <v>0</v>
      </c>
      <c r="G345" t="inlineStr">
        <is>
          <t>e-filing</t>
        </is>
      </c>
    </row>
    <row r="346">
      <c r="A346" t="inlineStr">
        <is>
          <t>T106372</t>
        </is>
      </c>
      <c r="B346" t="inlineStr">
        <is>
          <t>2025-03</t>
        </is>
      </c>
      <c r="C346" t="inlineStr">
        <is>
          <t>2025-04-20</t>
        </is>
      </c>
      <c r="D346" t="inlineStr">
        <is>
          <t>2025-04-10</t>
        </is>
      </c>
      <c r="E346" t="n">
        <v>0</v>
      </c>
      <c r="F346" t="n">
        <v>0</v>
      </c>
      <c r="G346" t="inlineStr">
        <is>
          <t>tax agent</t>
        </is>
      </c>
    </row>
    <row r="347">
      <c r="A347" t="inlineStr">
        <is>
          <t>T106372</t>
        </is>
      </c>
      <c r="B347" t="inlineStr">
        <is>
          <t>2025-04</t>
        </is>
      </c>
      <c r="C347" t="inlineStr">
        <is>
          <t>2025-05-20</t>
        </is>
      </c>
      <c r="D347" t="inlineStr">
        <is>
          <t>2025-05-09</t>
        </is>
      </c>
      <c r="E347" t="n">
        <v>0</v>
      </c>
      <c r="F347" t="n">
        <v>0</v>
      </c>
      <c r="G347" t="inlineStr">
        <is>
          <t>e-filing</t>
        </is>
      </c>
    </row>
    <row r="348">
      <c r="A348" t="inlineStr">
        <is>
          <t>T106372</t>
        </is>
      </c>
      <c r="B348" t="inlineStr">
        <is>
          <t>2025-05</t>
        </is>
      </c>
      <c r="C348" t="inlineStr">
        <is>
          <t>2025-06-20</t>
        </is>
      </c>
      <c r="D348" t="inlineStr">
        <is>
          <t>2025-06-18</t>
        </is>
      </c>
      <c r="E348" t="n">
        <v>0</v>
      </c>
      <c r="F348" t="n">
        <v>0</v>
      </c>
      <c r="G348" t="inlineStr">
        <is>
          <t>e-filing</t>
        </is>
      </c>
    </row>
    <row r="349">
      <c r="A349" t="inlineStr">
        <is>
          <t>T106372</t>
        </is>
      </c>
      <c r="B349" t="inlineStr">
        <is>
          <t>2025-06</t>
        </is>
      </c>
      <c r="C349" t="inlineStr">
        <is>
          <t>2025-07-20</t>
        </is>
      </c>
      <c r="D349" t="inlineStr">
        <is>
          <t>2025-09-10</t>
        </is>
      </c>
      <c r="E349" t="n">
        <v>52</v>
      </c>
      <c r="F349" t="n">
        <v>0</v>
      </c>
      <c r="G349" t="inlineStr">
        <is>
          <t>e-filing</t>
        </is>
      </c>
    </row>
    <row r="350">
      <c r="A350" t="inlineStr">
        <is>
          <t>T106372</t>
        </is>
      </c>
      <c r="B350" t="inlineStr">
        <is>
          <t>2025-07</t>
        </is>
      </c>
      <c r="C350" t="inlineStr">
        <is>
          <t>2025-08-20</t>
        </is>
      </c>
      <c r="D350" t="inlineStr">
        <is>
          <t>2025-08-16</t>
        </is>
      </c>
      <c r="E350" t="n">
        <v>0</v>
      </c>
      <c r="F350" t="n">
        <v>0</v>
      </c>
      <c r="G350" t="inlineStr">
        <is>
          <t>e-filing</t>
        </is>
      </c>
    </row>
    <row r="351">
      <c r="A351" t="inlineStr">
        <is>
          <t>T106372</t>
        </is>
      </c>
      <c r="B351" t="inlineStr">
        <is>
          <t>2025-08</t>
        </is>
      </c>
      <c r="C351" t="inlineStr">
        <is>
          <t>2025-09-20</t>
        </is>
      </c>
      <c r="D351" t="inlineStr">
        <is>
          <t>2025-09-06</t>
        </is>
      </c>
      <c r="E351" t="n">
        <v>0</v>
      </c>
      <c r="F351" t="n">
        <v>0</v>
      </c>
      <c r="G351" t="inlineStr">
        <is>
          <t>e-filing</t>
        </is>
      </c>
    </row>
    <row r="352">
      <c r="A352" t="inlineStr">
        <is>
          <t>T106372</t>
        </is>
      </c>
      <c r="B352" t="inlineStr">
        <is>
          <t>2025-09</t>
        </is>
      </c>
      <c r="C352" t="inlineStr">
        <is>
          <t>2025-10-20</t>
        </is>
      </c>
      <c r="D352" t="inlineStr">
        <is>
          <t>2025-10-18</t>
        </is>
      </c>
      <c r="E352" t="n">
        <v>0</v>
      </c>
      <c r="F352" t="n">
        <v>0</v>
      </c>
      <c r="G352" t="inlineStr">
        <is>
          <t>e-filing</t>
        </is>
      </c>
    </row>
    <row r="353">
      <c r="A353" t="inlineStr">
        <is>
          <t>T106372</t>
        </is>
      </c>
      <c r="B353" t="inlineStr">
        <is>
          <t>2025-10</t>
        </is>
      </c>
      <c r="C353" t="inlineStr">
        <is>
          <t>2025-11-20</t>
        </is>
      </c>
      <c r="D353" t="inlineStr">
        <is>
          <t>2025-11-19</t>
        </is>
      </c>
      <c r="E353" t="n">
        <v>0</v>
      </c>
      <c r="F353" t="n">
        <v>0</v>
      </c>
      <c r="G353" t="inlineStr">
        <is>
          <t>e-filing</t>
        </is>
      </c>
    </row>
    <row r="354">
      <c r="A354" t="inlineStr">
        <is>
          <t>T106372</t>
        </is>
      </c>
      <c r="B354" t="inlineStr">
        <is>
          <t>2025-11</t>
        </is>
      </c>
      <c r="C354" t="inlineStr">
        <is>
          <t>2025-12-20</t>
        </is>
      </c>
      <c r="D354" t="inlineStr">
        <is>
          <t>2025-12-19</t>
        </is>
      </c>
      <c r="E354" t="n">
        <v>0</v>
      </c>
      <c r="F354" t="n">
        <v>0</v>
      </c>
      <c r="G354" t="inlineStr">
        <is>
          <t>e-filing</t>
        </is>
      </c>
    </row>
    <row r="355">
      <c r="A355" t="inlineStr">
        <is>
          <t>T106372</t>
        </is>
      </c>
      <c r="B355" t="inlineStr">
        <is>
          <t>2025-12</t>
        </is>
      </c>
      <c r="C355" t="inlineStr">
        <is>
          <t>2026-01-20</t>
        </is>
      </c>
      <c r="D355" t="inlineStr">
        <is>
          <t>2026-01-17</t>
        </is>
      </c>
      <c r="E355" t="n">
        <v>0</v>
      </c>
      <c r="F355" t="n">
        <v>0</v>
      </c>
      <c r="G355" t="inlineStr">
        <is>
          <t>e-filing</t>
        </is>
      </c>
    </row>
    <row r="356">
      <c r="A356" t="inlineStr">
        <is>
          <t>T106372</t>
        </is>
      </c>
      <c r="B356" t="inlineStr">
        <is>
          <t>2026-01</t>
        </is>
      </c>
      <c r="C356" t="inlineStr">
        <is>
          <t>2026-02-20</t>
        </is>
      </c>
      <c r="D356" t="inlineStr">
        <is>
          <t>2026-02-08</t>
        </is>
      </c>
      <c r="E356" t="n">
        <v>0</v>
      </c>
      <c r="F356" t="n">
        <v>0</v>
      </c>
      <c r="G356" t="inlineStr">
        <is>
          <t>e-filing</t>
        </is>
      </c>
    </row>
    <row r="357">
      <c r="A357" t="inlineStr">
        <is>
          <t>T106372</t>
        </is>
      </c>
      <c r="B357" t="inlineStr">
        <is>
          <t>2026-02</t>
        </is>
      </c>
      <c r="C357" t="inlineStr">
        <is>
          <t>2026-03-20</t>
        </is>
      </c>
      <c r="D357" t="inlineStr">
        <is>
          <t>2026-03-04</t>
        </is>
      </c>
      <c r="E357" t="n">
        <v>0</v>
      </c>
      <c r="F357" t="n">
        <v>0</v>
      </c>
      <c r="G357" t="inlineStr">
        <is>
          <t>e-filing</t>
        </is>
      </c>
    </row>
    <row r="358">
      <c r="A358" t="inlineStr">
        <is>
          <t>T106372</t>
        </is>
      </c>
      <c r="B358" t="inlineStr">
        <is>
          <t>2026-03</t>
        </is>
      </c>
      <c r="C358" t="inlineStr">
        <is>
          <t>2026-04-20</t>
        </is>
      </c>
      <c r="D358" t="inlineStr">
        <is>
          <t>2026-04-17</t>
        </is>
      </c>
      <c r="E358" t="n">
        <v>0</v>
      </c>
      <c r="F358" t="n">
        <v>0</v>
      </c>
      <c r="G358" t="inlineStr">
        <is>
          <t>e-filing</t>
        </is>
      </c>
    </row>
    <row r="359">
      <c r="A359" t="inlineStr">
        <is>
          <t>T106372</t>
        </is>
      </c>
      <c r="B359" t="inlineStr">
        <is>
          <t>2026-04</t>
        </is>
      </c>
      <c r="C359" t="inlineStr">
        <is>
          <t>2026-05-20</t>
        </is>
      </c>
      <c r="D359" t="inlineStr">
        <is>
          <t>2026-05-02</t>
        </is>
      </c>
      <c r="E359" t="n">
        <v>0</v>
      </c>
      <c r="F359" t="n">
        <v>0</v>
      </c>
      <c r="G359" t="inlineStr">
        <is>
          <t>e-filing</t>
        </is>
      </c>
    </row>
    <row r="360">
      <c r="A360" t="inlineStr">
        <is>
          <t>T106372</t>
        </is>
      </c>
      <c r="B360" t="inlineStr">
        <is>
          <t>2026-05</t>
        </is>
      </c>
      <c r="C360" t="inlineStr">
        <is>
          <t>2026-06-20</t>
        </is>
      </c>
      <c r="D360" t="inlineStr">
        <is>
          <t>2026-06-17</t>
        </is>
      </c>
      <c r="E360" t="n">
        <v>0</v>
      </c>
      <c r="F360" t="n">
        <v>0</v>
      </c>
      <c r="G360" t="inlineStr">
        <is>
          <t>e-filing</t>
        </is>
      </c>
    </row>
    <row r="361">
      <c r="A361" t="inlineStr">
        <is>
          <t>T106372</t>
        </is>
      </c>
      <c r="B361" t="inlineStr">
        <is>
          <t>2026-06</t>
        </is>
      </c>
      <c r="C361" t="inlineStr">
        <is>
          <t>2026-07-20</t>
        </is>
      </c>
      <c r="D361" t="inlineStr">
        <is>
          <t>2026-07-01</t>
        </is>
      </c>
      <c r="E361" t="n">
        <v>0</v>
      </c>
      <c r="F361" t="n">
        <v>0</v>
      </c>
      <c r="G361" t="inlineStr">
        <is>
          <t>e-filing</t>
        </is>
      </c>
    </row>
    <row r="362">
      <c r="A362" t="inlineStr">
        <is>
          <t>T106372</t>
        </is>
      </c>
      <c r="B362" t="inlineStr">
        <is>
          <t>2026-07</t>
        </is>
      </c>
      <c r="C362" t="inlineStr">
        <is>
          <t>2026-08-20</t>
        </is>
      </c>
      <c r="D362" t="inlineStr">
        <is>
          <t>2026-08-16</t>
        </is>
      </c>
      <c r="E362" t="n">
        <v>0</v>
      </c>
      <c r="F362" t="n">
        <v>0</v>
      </c>
      <c r="G362" t="inlineStr">
        <is>
          <t>e-filing</t>
        </is>
      </c>
    </row>
    <row r="363">
      <c r="A363" t="inlineStr">
        <is>
          <t>T106372</t>
        </is>
      </c>
      <c r="B363" t="inlineStr">
        <is>
          <t>2026-08</t>
        </is>
      </c>
      <c r="C363" t="inlineStr">
        <is>
          <t>2026-09-20</t>
        </is>
      </c>
      <c r="D363" t="inlineStr">
        <is>
          <t>2026-09-15</t>
        </is>
      </c>
      <c r="E363" t="n">
        <v>0</v>
      </c>
      <c r="F363" t="n">
        <v>0</v>
      </c>
      <c r="G363" t="inlineStr">
        <is>
          <t>e-filing</t>
        </is>
      </c>
    </row>
    <row r="364">
      <c r="A364" t="inlineStr">
        <is>
          <t>T106372</t>
        </is>
      </c>
      <c r="B364" t="inlineStr">
        <is>
          <t>2026-09</t>
        </is>
      </c>
      <c r="C364" t="inlineStr">
        <is>
          <t>2026-10-20</t>
        </is>
      </c>
      <c r="D364" t="inlineStr">
        <is>
          <t>2026-10-14</t>
        </is>
      </c>
      <c r="E364" t="n">
        <v>0</v>
      </c>
      <c r="F364" t="n">
        <v>0</v>
      </c>
      <c r="G364" t="inlineStr">
        <is>
          <t>e-filing</t>
        </is>
      </c>
    </row>
    <row r="365">
      <c r="A365" t="inlineStr">
        <is>
          <t>T106477</t>
        </is>
      </c>
      <c r="B365" t="inlineStr">
        <is>
          <t>2024-10</t>
        </is>
      </c>
      <c r="C365" t="inlineStr">
        <is>
          <t>2024-11-20</t>
        </is>
      </c>
      <c r="D365" t="inlineStr">
        <is>
          <t>2025-01-01</t>
        </is>
      </c>
      <c r="E365" t="n">
        <v>42</v>
      </c>
      <c r="F365" t="n">
        <v>0</v>
      </c>
      <c r="G365" t="inlineStr">
        <is>
          <t>e-filing</t>
        </is>
      </c>
    </row>
    <row r="366">
      <c r="A366" t="inlineStr">
        <is>
          <t>T106477</t>
        </is>
      </c>
      <c r="B366" t="inlineStr">
        <is>
          <t>2024-11</t>
        </is>
      </c>
      <c r="C366" t="inlineStr">
        <is>
          <t>2024-12-20</t>
        </is>
      </c>
      <c r="D366" t="inlineStr">
        <is>
          <t>2024-12-13</t>
        </is>
      </c>
      <c r="E366" t="n">
        <v>0</v>
      </c>
      <c r="F366" t="n">
        <v>0</v>
      </c>
      <c r="G366" t="inlineStr">
        <is>
          <t>e-filing</t>
        </is>
      </c>
    </row>
    <row r="367">
      <c r="A367" t="inlineStr">
        <is>
          <t>T106477</t>
        </is>
      </c>
      <c r="B367" t="inlineStr">
        <is>
          <t>2024-12</t>
        </is>
      </c>
      <c r="C367" t="inlineStr">
        <is>
          <t>2025-01-20</t>
        </is>
      </c>
      <c r="D367" t="inlineStr">
        <is>
          <t>2025-01-15</t>
        </is>
      </c>
      <c r="E367" t="n">
        <v>0</v>
      </c>
      <c r="F367" t="n">
        <v>0</v>
      </c>
      <c r="G367" t="inlineStr">
        <is>
          <t>e-filing</t>
        </is>
      </c>
    </row>
    <row r="368">
      <c r="A368" t="inlineStr">
        <is>
          <t>T106477</t>
        </is>
      </c>
      <c r="B368" t="inlineStr">
        <is>
          <t>2025-01</t>
        </is>
      </c>
      <c r="C368" t="inlineStr">
        <is>
          <t>2025-02-20</t>
        </is>
      </c>
      <c r="D368" t="inlineStr">
        <is>
          <t>2025-02-11</t>
        </is>
      </c>
      <c r="E368" t="n">
        <v>0</v>
      </c>
      <c r="F368" t="n">
        <v>0</v>
      </c>
      <c r="G368" t="inlineStr">
        <is>
          <t>e-filing</t>
        </is>
      </c>
    </row>
    <row r="369">
      <c r="A369" t="inlineStr">
        <is>
          <t>T106477</t>
        </is>
      </c>
      <c r="B369" t="inlineStr">
        <is>
          <t>2025-02</t>
        </is>
      </c>
      <c r="C369" t="inlineStr">
        <is>
          <t>2025-03-20</t>
        </is>
      </c>
      <c r="D369" t="inlineStr">
        <is>
          <t>2025-03-16</t>
        </is>
      </c>
      <c r="E369" t="n">
        <v>0</v>
      </c>
      <c r="F369" t="n">
        <v>0</v>
      </c>
      <c r="G369" t="inlineStr">
        <is>
          <t>e-filing</t>
        </is>
      </c>
    </row>
    <row r="370">
      <c r="A370" t="inlineStr">
        <is>
          <t>T106477</t>
        </is>
      </c>
      <c r="B370" t="inlineStr">
        <is>
          <t>2025-03</t>
        </is>
      </c>
      <c r="C370" t="inlineStr">
        <is>
          <t>2025-04-20</t>
        </is>
      </c>
      <c r="D370" t="inlineStr">
        <is>
          <t>2025-04-12</t>
        </is>
      </c>
      <c r="E370" t="n">
        <v>0</v>
      </c>
      <c r="F370" t="n">
        <v>0</v>
      </c>
      <c r="G370" t="inlineStr">
        <is>
          <t>e-filing</t>
        </is>
      </c>
    </row>
    <row r="371">
      <c r="A371" t="inlineStr">
        <is>
          <t>T106477</t>
        </is>
      </c>
      <c r="B371" t="inlineStr">
        <is>
          <t>2025-04</t>
        </is>
      </c>
      <c r="C371" t="inlineStr">
        <is>
          <t>2025-05-20</t>
        </is>
      </c>
      <c r="D371" t="inlineStr">
        <is>
          <t>2025-05-07</t>
        </is>
      </c>
      <c r="E371" t="n">
        <v>0</v>
      </c>
      <c r="F371" t="n">
        <v>1</v>
      </c>
      <c r="G371" t="inlineStr">
        <is>
          <t>e-filing</t>
        </is>
      </c>
    </row>
    <row r="372">
      <c r="A372" t="inlineStr">
        <is>
          <t>T106477</t>
        </is>
      </c>
      <c r="B372" t="inlineStr">
        <is>
          <t>2025-05</t>
        </is>
      </c>
      <c r="C372" t="inlineStr">
        <is>
          <t>2025-06-20</t>
        </is>
      </c>
      <c r="D372" t="inlineStr">
        <is>
          <t>2025-06-10</t>
        </is>
      </c>
      <c r="E372" t="n">
        <v>0</v>
      </c>
      <c r="F372" t="n">
        <v>0</v>
      </c>
      <c r="G372" t="inlineStr">
        <is>
          <t>e-filing</t>
        </is>
      </c>
    </row>
    <row r="373">
      <c r="A373" t="inlineStr">
        <is>
          <t>T106477</t>
        </is>
      </c>
      <c r="B373" t="inlineStr">
        <is>
          <t>2025-06</t>
        </is>
      </c>
      <c r="C373" t="inlineStr">
        <is>
          <t>2025-07-20</t>
        </is>
      </c>
      <c r="D373" t="inlineStr">
        <is>
          <t>2025-07-08</t>
        </is>
      </c>
      <c r="E373" t="n">
        <v>0</v>
      </c>
      <c r="F373" t="n">
        <v>0</v>
      </c>
      <c r="G373" t="inlineStr">
        <is>
          <t>paper</t>
        </is>
      </c>
    </row>
    <row r="374">
      <c r="A374" t="inlineStr">
        <is>
          <t>T106477</t>
        </is>
      </c>
      <c r="B374" t="inlineStr">
        <is>
          <t>2025-07</t>
        </is>
      </c>
      <c r="C374" t="inlineStr">
        <is>
          <t>2025-08-20</t>
        </is>
      </c>
      <c r="D374" t="inlineStr">
        <is>
          <t>2025-08-13</t>
        </is>
      </c>
      <c r="E374" t="n">
        <v>0</v>
      </c>
      <c r="F374" t="n">
        <v>0</v>
      </c>
      <c r="G374" t="inlineStr">
        <is>
          <t>e-filing</t>
        </is>
      </c>
    </row>
    <row r="375">
      <c r="A375" t="inlineStr">
        <is>
          <t>T106477</t>
        </is>
      </c>
      <c r="B375" t="inlineStr">
        <is>
          <t>2025-08</t>
        </is>
      </c>
      <c r="C375" t="inlineStr">
        <is>
          <t>2025-09-20</t>
        </is>
      </c>
      <c r="D375" t="inlineStr">
        <is>
          <t>2025-09-06</t>
        </is>
      </c>
      <c r="E375" t="n">
        <v>0</v>
      </c>
      <c r="F375" t="n">
        <v>0</v>
      </c>
      <c r="G375" t="inlineStr">
        <is>
          <t>e-filing</t>
        </is>
      </c>
    </row>
    <row r="376">
      <c r="A376" t="inlineStr">
        <is>
          <t>T106477</t>
        </is>
      </c>
      <c r="B376" t="inlineStr">
        <is>
          <t>2025-09</t>
        </is>
      </c>
      <c r="C376" t="inlineStr">
        <is>
          <t>2025-10-20</t>
        </is>
      </c>
      <c r="D376" t="inlineStr">
        <is>
          <t>2025-10-17</t>
        </is>
      </c>
      <c r="E376" t="n">
        <v>0</v>
      </c>
      <c r="F376" t="n">
        <v>0</v>
      </c>
      <c r="G376" t="inlineStr">
        <is>
          <t>e-filing</t>
        </is>
      </c>
    </row>
    <row r="377">
      <c r="A377" t="inlineStr">
        <is>
          <t>T106477</t>
        </is>
      </c>
      <c r="B377" t="inlineStr">
        <is>
          <t>2025-10</t>
        </is>
      </c>
      <c r="C377" t="inlineStr">
        <is>
          <t>2025-11-20</t>
        </is>
      </c>
      <c r="D377" t="inlineStr">
        <is>
          <t>2025-11-19</t>
        </is>
      </c>
      <c r="E377" t="n">
        <v>0</v>
      </c>
      <c r="F377" t="n">
        <v>0</v>
      </c>
      <c r="G377" t="inlineStr">
        <is>
          <t>e-filing</t>
        </is>
      </c>
    </row>
    <row r="378">
      <c r="A378" t="inlineStr">
        <is>
          <t>T106477</t>
        </is>
      </c>
      <c r="B378" t="inlineStr">
        <is>
          <t>2025-11</t>
        </is>
      </c>
      <c r="C378" t="inlineStr">
        <is>
          <t>2025-12-20</t>
        </is>
      </c>
      <c r="D378" t="inlineStr">
        <is>
          <t>2025-12-10</t>
        </is>
      </c>
      <c r="E378" t="n">
        <v>0</v>
      </c>
      <c r="F378" t="n">
        <v>0</v>
      </c>
      <c r="G378" t="inlineStr">
        <is>
          <t>e-filing</t>
        </is>
      </c>
    </row>
    <row r="379">
      <c r="A379" t="inlineStr">
        <is>
          <t>T106477</t>
        </is>
      </c>
      <c r="B379" t="inlineStr">
        <is>
          <t>2025-12</t>
        </is>
      </c>
      <c r="C379" t="inlineStr">
        <is>
          <t>2026-01-20</t>
        </is>
      </c>
      <c r="D379" t="inlineStr">
        <is>
          <t>2026-01-05</t>
        </is>
      </c>
      <c r="E379" t="n">
        <v>0</v>
      </c>
      <c r="F379" t="n">
        <v>0</v>
      </c>
      <c r="G379" t="inlineStr">
        <is>
          <t>e-filing</t>
        </is>
      </c>
    </row>
    <row r="380">
      <c r="A380" t="inlineStr">
        <is>
          <t>T106477</t>
        </is>
      </c>
      <c r="B380" t="inlineStr">
        <is>
          <t>2026-01</t>
        </is>
      </c>
      <c r="C380" t="inlineStr">
        <is>
          <t>2026-02-20</t>
        </is>
      </c>
      <c r="D380" t="inlineStr">
        <is>
          <t>2026-02-02</t>
        </is>
      </c>
      <c r="E380" t="n">
        <v>0</v>
      </c>
      <c r="F380" t="n">
        <v>0</v>
      </c>
      <c r="G380" t="inlineStr">
        <is>
          <t>e-filing</t>
        </is>
      </c>
    </row>
    <row r="381">
      <c r="A381" t="inlineStr">
        <is>
          <t>T106477</t>
        </is>
      </c>
      <c r="B381" t="inlineStr">
        <is>
          <t>2026-02</t>
        </is>
      </c>
      <c r="C381" t="inlineStr">
        <is>
          <t>2026-03-20</t>
        </is>
      </c>
      <c r="D381" t="inlineStr">
        <is>
          <t>2026-03-12</t>
        </is>
      </c>
      <c r="E381" t="n">
        <v>0</v>
      </c>
      <c r="F381" t="n">
        <v>0</v>
      </c>
      <c r="G381" t="inlineStr">
        <is>
          <t>e-filing</t>
        </is>
      </c>
    </row>
    <row r="382">
      <c r="A382" t="inlineStr">
        <is>
          <t>T106477</t>
        </is>
      </c>
      <c r="B382" t="inlineStr">
        <is>
          <t>2026-03</t>
        </is>
      </c>
      <c r="C382" t="inlineStr">
        <is>
          <t>2026-04-20</t>
        </is>
      </c>
      <c r="D382" t="inlineStr">
        <is>
          <t>2026-04-02</t>
        </is>
      </c>
      <c r="E382" t="n">
        <v>0</v>
      </c>
      <c r="F382" t="n">
        <v>0</v>
      </c>
      <c r="G382" t="inlineStr">
        <is>
          <t>e-filing</t>
        </is>
      </c>
    </row>
    <row r="383">
      <c r="A383" t="inlineStr">
        <is>
          <t>T106477</t>
        </is>
      </c>
      <c r="B383" t="inlineStr">
        <is>
          <t>2026-04</t>
        </is>
      </c>
      <c r="C383" t="inlineStr">
        <is>
          <t>2026-05-20</t>
        </is>
      </c>
      <c r="D383" t="inlineStr">
        <is>
          <t>2026-05-11</t>
        </is>
      </c>
      <c r="E383" t="n">
        <v>0</v>
      </c>
      <c r="F383" t="n">
        <v>0</v>
      </c>
      <c r="G383" t="inlineStr">
        <is>
          <t>tax agent</t>
        </is>
      </c>
    </row>
    <row r="384">
      <c r="A384" t="inlineStr">
        <is>
          <t>T106477</t>
        </is>
      </c>
      <c r="B384" t="inlineStr">
        <is>
          <t>2026-05</t>
        </is>
      </c>
      <c r="C384" t="inlineStr">
        <is>
          <t>2026-06-20</t>
        </is>
      </c>
      <c r="D384" t="inlineStr">
        <is>
          <t>2026-06-03</t>
        </is>
      </c>
      <c r="E384" t="n">
        <v>0</v>
      </c>
      <c r="F384" t="n">
        <v>0</v>
      </c>
      <c r="G384" t="inlineStr">
        <is>
          <t>e-filing</t>
        </is>
      </c>
    </row>
    <row r="385">
      <c r="A385" t="inlineStr">
        <is>
          <t>T106477</t>
        </is>
      </c>
      <c r="B385" t="inlineStr">
        <is>
          <t>2026-06</t>
        </is>
      </c>
      <c r="C385" t="inlineStr">
        <is>
          <t>2026-07-20</t>
        </is>
      </c>
      <c r="D385" t="inlineStr">
        <is>
          <t>2026-07-02</t>
        </is>
      </c>
      <c r="E385" t="n">
        <v>0</v>
      </c>
      <c r="F385" t="n">
        <v>0</v>
      </c>
      <c r="G385" t="inlineStr">
        <is>
          <t>e-filing</t>
        </is>
      </c>
    </row>
    <row r="386">
      <c r="A386" t="inlineStr">
        <is>
          <t>T106477</t>
        </is>
      </c>
      <c r="B386" t="inlineStr">
        <is>
          <t>2026-07</t>
        </is>
      </c>
      <c r="C386" t="inlineStr">
        <is>
          <t>2026-08-20</t>
        </is>
      </c>
      <c r="D386" t="inlineStr">
        <is>
          <t>2026-08-14</t>
        </is>
      </c>
      <c r="E386" t="n">
        <v>0</v>
      </c>
      <c r="F386" t="n">
        <v>0</v>
      </c>
      <c r="G386" t="inlineStr">
        <is>
          <t>e-filing</t>
        </is>
      </c>
    </row>
    <row r="387">
      <c r="A387" t="inlineStr">
        <is>
          <t>T106477</t>
        </is>
      </c>
      <c r="B387" t="inlineStr">
        <is>
          <t>2026-08</t>
        </is>
      </c>
      <c r="C387" t="inlineStr">
        <is>
          <t>2026-09-20</t>
        </is>
      </c>
      <c r="D387" t="inlineStr">
        <is>
          <t>2026-09-09</t>
        </is>
      </c>
      <c r="E387" t="n">
        <v>0</v>
      </c>
      <c r="F387" t="n">
        <v>0</v>
      </c>
      <c r="G387" t="inlineStr">
        <is>
          <t>e-filing</t>
        </is>
      </c>
    </row>
    <row r="388">
      <c r="A388" t="inlineStr">
        <is>
          <t>T106477</t>
        </is>
      </c>
      <c r="B388" t="inlineStr">
        <is>
          <t>2026-09</t>
        </is>
      </c>
      <c r="C388" t="inlineStr">
        <is>
          <t>2026-10-20</t>
        </is>
      </c>
      <c r="D388" t="inlineStr">
        <is>
          <t>2026-10-05</t>
        </is>
      </c>
      <c r="E388" t="n">
        <v>0</v>
      </c>
      <c r="F388" t="n">
        <v>0</v>
      </c>
      <c r="G388" t="inlineStr">
        <is>
          <t>e-filing</t>
        </is>
      </c>
    </row>
    <row r="389">
      <c r="A389" t="inlineStr">
        <is>
          <t>T106987</t>
        </is>
      </c>
      <c r="B389" t="inlineStr">
        <is>
          <t>2024-10</t>
        </is>
      </c>
      <c r="C389" t="inlineStr">
        <is>
          <t>2024-11-20</t>
        </is>
      </c>
      <c r="D389" t="inlineStr">
        <is>
          <t>2024-11-02</t>
        </is>
      </c>
      <c r="E389" t="n">
        <v>0</v>
      </c>
      <c r="F389" t="n">
        <v>0</v>
      </c>
      <c r="G389" t="inlineStr">
        <is>
          <t>tax agent</t>
        </is>
      </c>
    </row>
    <row r="390">
      <c r="A390" t="inlineStr">
        <is>
          <t>T106987</t>
        </is>
      </c>
      <c r="B390" t="inlineStr">
        <is>
          <t>2024-11</t>
        </is>
      </c>
      <c r="C390" t="inlineStr">
        <is>
          <t>2024-12-20</t>
        </is>
      </c>
      <c r="D390" t="inlineStr">
        <is>
          <t>2024-12-04</t>
        </is>
      </c>
      <c r="E390" t="n">
        <v>0</v>
      </c>
      <c r="F390" t="n">
        <v>0</v>
      </c>
      <c r="G390" t="inlineStr">
        <is>
          <t>tax agent</t>
        </is>
      </c>
    </row>
    <row r="391">
      <c r="A391" t="inlineStr">
        <is>
          <t>T106987</t>
        </is>
      </c>
      <c r="B391" t="inlineStr">
        <is>
          <t>2024-12</t>
        </is>
      </c>
      <c r="C391" t="inlineStr">
        <is>
          <t>2025-01-20</t>
        </is>
      </c>
      <c r="D391" t="inlineStr">
        <is>
          <t>2025-01-04</t>
        </is>
      </c>
      <c r="E391" t="n">
        <v>0</v>
      </c>
      <c r="F391" t="n">
        <v>0</v>
      </c>
      <c r="G391" t="inlineStr">
        <is>
          <t>tax agent</t>
        </is>
      </c>
    </row>
    <row r="392">
      <c r="A392" t="inlineStr">
        <is>
          <t>T106987</t>
        </is>
      </c>
      <c r="B392" t="inlineStr">
        <is>
          <t>2025-01</t>
        </is>
      </c>
      <c r="C392" t="inlineStr">
        <is>
          <t>2025-02-20</t>
        </is>
      </c>
      <c r="D392" t="inlineStr">
        <is>
          <t>2025-02-19</t>
        </is>
      </c>
      <c r="E392" t="n">
        <v>0</v>
      </c>
      <c r="F392" t="n">
        <v>1</v>
      </c>
      <c r="G392" t="inlineStr">
        <is>
          <t>tax agent</t>
        </is>
      </c>
    </row>
    <row r="393">
      <c r="A393" t="inlineStr">
        <is>
          <t>T106987</t>
        </is>
      </c>
      <c r="B393" t="inlineStr">
        <is>
          <t>2025-02</t>
        </is>
      </c>
      <c r="C393" t="inlineStr">
        <is>
          <t>2025-03-20</t>
        </is>
      </c>
      <c r="D393" t="inlineStr">
        <is>
          <t>2025-03-09</t>
        </is>
      </c>
      <c r="E393" t="n">
        <v>0</v>
      </c>
      <c r="F393" t="n">
        <v>0</v>
      </c>
      <c r="G393" t="inlineStr">
        <is>
          <t>tax agent</t>
        </is>
      </c>
    </row>
    <row r="394">
      <c r="A394" t="inlineStr">
        <is>
          <t>T106987</t>
        </is>
      </c>
      <c r="B394" t="inlineStr">
        <is>
          <t>2025-03</t>
        </is>
      </c>
      <c r="C394" t="inlineStr">
        <is>
          <t>2025-04-20</t>
        </is>
      </c>
      <c r="D394" t="inlineStr">
        <is>
          <t>2025-05-14</t>
        </is>
      </c>
      <c r="E394" t="n">
        <v>24</v>
      </c>
      <c r="F394" t="n">
        <v>0</v>
      </c>
      <c r="G394" t="inlineStr">
        <is>
          <t>tax agent</t>
        </is>
      </c>
    </row>
    <row r="395">
      <c r="A395" t="inlineStr">
        <is>
          <t>T106987</t>
        </is>
      </c>
      <c r="B395" t="inlineStr">
        <is>
          <t>2025-04</t>
        </is>
      </c>
      <c r="C395" t="inlineStr">
        <is>
          <t>2025-05-20</t>
        </is>
      </c>
      <c r="D395" t="inlineStr">
        <is>
          <t>2025-05-17</t>
        </is>
      </c>
      <c r="E395" t="n">
        <v>0</v>
      </c>
      <c r="F395" t="n">
        <v>0</v>
      </c>
      <c r="G395" t="inlineStr">
        <is>
          <t>tax agent</t>
        </is>
      </c>
    </row>
    <row r="396">
      <c r="A396" t="inlineStr">
        <is>
          <t>T106987</t>
        </is>
      </c>
      <c r="B396" t="inlineStr">
        <is>
          <t>2025-05</t>
        </is>
      </c>
      <c r="C396" t="inlineStr">
        <is>
          <t>2025-06-20</t>
        </is>
      </c>
      <c r="D396" t="inlineStr">
        <is>
          <t>2025-06-09</t>
        </is>
      </c>
      <c r="E396" t="n">
        <v>0</v>
      </c>
      <c r="F396" t="n">
        <v>0</v>
      </c>
      <c r="G396" t="inlineStr">
        <is>
          <t>paper</t>
        </is>
      </c>
    </row>
    <row r="397">
      <c r="A397" t="inlineStr">
        <is>
          <t>T106987</t>
        </is>
      </c>
      <c r="B397" t="inlineStr">
        <is>
          <t>2025-06</t>
        </is>
      </c>
      <c r="C397" t="inlineStr">
        <is>
          <t>2025-07-20</t>
        </is>
      </c>
      <c r="D397" t="inlineStr">
        <is>
          <t>2025-07-14</t>
        </is>
      </c>
      <c r="E397" t="n">
        <v>0</v>
      </c>
      <c r="F397" t="n">
        <v>0</v>
      </c>
      <c r="G397" t="inlineStr">
        <is>
          <t>tax agent</t>
        </is>
      </c>
    </row>
    <row r="398">
      <c r="A398" t="inlineStr">
        <is>
          <t>T106987</t>
        </is>
      </c>
      <c r="B398" t="inlineStr">
        <is>
          <t>2025-07</t>
        </is>
      </c>
      <c r="C398" t="inlineStr">
        <is>
          <t>2025-08-20</t>
        </is>
      </c>
      <c r="D398" t="inlineStr">
        <is>
          <t>2025-08-09</t>
        </is>
      </c>
      <c r="E398" t="n">
        <v>0</v>
      </c>
      <c r="F398" t="n">
        <v>0</v>
      </c>
      <c r="G398" t="inlineStr">
        <is>
          <t>tax agent</t>
        </is>
      </c>
    </row>
    <row r="399">
      <c r="A399" t="inlineStr">
        <is>
          <t>T106987</t>
        </is>
      </c>
      <c r="B399" t="inlineStr">
        <is>
          <t>2025-08</t>
        </is>
      </c>
      <c r="C399" t="inlineStr">
        <is>
          <t>2025-09-20</t>
        </is>
      </c>
      <c r="D399" t="inlineStr">
        <is>
          <t>2025-09-07</t>
        </is>
      </c>
      <c r="E399" t="n">
        <v>0</v>
      </c>
      <c r="F399" t="n">
        <v>0</v>
      </c>
      <c r="G399" t="inlineStr">
        <is>
          <t>e-filing</t>
        </is>
      </c>
    </row>
    <row r="400">
      <c r="A400" t="inlineStr">
        <is>
          <t>T106987</t>
        </is>
      </c>
      <c r="B400" t="inlineStr">
        <is>
          <t>2025-09</t>
        </is>
      </c>
      <c r="C400" t="inlineStr">
        <is>
          <t>2025-10-20</t>
        </is>
      </c>
      <c r="D400" t="inlineStr">
        <is>
          <t>2025-10-14</t>
        </is>
      </c>
      <c r="E400" t="n">
        <v>0</v>
      </c>
      <c r="F400" t="n">
        <v>0</v>
      </c>
      <c r="G400" t="inlineStr">
        <is>
          <t>tax agent</t>
        </is>
      </c>
    </row>
    <row r="401">
      <c r="A401" t="inlineStr">
        <is>
          <t>T106987</t>
        </is>
      </c>
      <c r="B401" t="inlineStr">
        <is>
          <t>2025-10</t>
        </is>
      </c>
      <c r="C401" t="inlineStr">
        <is>
          <t>2025-11-20</t>
        </is>
      </c>
      <c r="D401" t="inlineStr">
        <is>
          <t>2025-11-05</t>
        </is>
      </c>
      <c r="E401" t="n">
        <v>0</v>
      </c>
      <c r="F401" t="n">
        <v>0</v>
      </c>
      <c r="G401" t="inlineStr">
        <is>
          <t>paper</t>
        </is>
      </c>
    </row>
    <row r="402">
      <c r="A402" t="inlineStr">
        <is>
          <t>T106987</t>
        </is>
      </c>
      <c r="B402" t="inlineStr">
        <is>
          <t>2025-11</t>
        </is>
      </c>
      <c r="C402" t="inlineStr">
        <is>
          <t>2025-12-20</t>
        </is>
      </c>
      <c r="D402" t="inlineStr">
        <is>
          <t>2025-12-20</t>
        </is>
      </c>
      <c r="E402" t="n">
        <v>0</v>
      </c>
      <c r="F402" t="n">
        <v>0</v>
      </c>
      <c r="G402" t="inlineStr">
        <is>
          <t>tax agent</t>
        </is>
      </c>
    </row>
    <row r="403">
      <c r="A403" t="inlineStr">
        <is>
          <t>T106987</t>
        </is>
      </c>
      <c r="B403" t="inlineStr">
        <is>
          <t>2025-12</t>
        </is>
      </c>
      <c r="C403" t="inlineStr">
        <is>
          <t>2026-01-20</t>
        </is>
      </c>
      <c r="D403" t="inlineStr">
        <is>
          <t>2026-01-19</t>
        </is>
      </c>
      <c r="E403" t="n">
        <v>0</v>
      </c>
      <c r="F403" t="n">
        <v>0</v>
      </c>
      <c r="G403" t="inlineStr">
        <is>
          <t>tax agent</t>
        </is>
      </c>
    </row>
    <row r="404">
      <c r="A404" t="inlineStr">
        <is>
          <t>T106987</t>
        </is>
      </c>
      <c r="B404" t="inlineStr">
        <is>
          <t>2026-01</t>
        </is>
      </c>
      <c r="C404" t="inlineStr">
        <is>
          <t>2026-02-20</t>
        </is>
      </c>
      <c r="D404" t="inlineStr">
        <is>
          <t>2026-02-05</t>
        </is>
      </c>
      <c r="E404" t="n">
        <v>0</v>
      </c>
      <c r="F404" t="n">
        <v>0</v>
      </c>
      <c r="G404" t="inlineStr">
        <is>
          <t>tax agent</t>
        </is>
      </c>
    </row>
    <row r="405">
      <c r="A405" t="inlineStr">
        <is>
          <t>T106987</t>
        </is>
      </c>
      <c r="B405" t="inlineStr">
        <is>
          <t>2026-02</t>
        </is>
      </c>
      <c r="C405" t="inlineStr">
        <is>
          <t>2026-03-20</t>
        </is>
      </c>
      <c r="D405" t="inlineStr">
        <is>
          <t>2026-03-28</t>
        </is>
      </c>
      <c r="E405" t="n">
        <v>8</v>
      </c>
      <c r="F405" t="n">
        <v>0</v>
      </c>
      <c r="G405" t="inlineStr">
        <is>
          <t>tax agent</t>
        </is>
      </c>
    </row>
    <row r="406">
      <c r="A406" t="inlineStr">
        <is>
          <t>T106987</t>
        </is>
      </c>
      <c r="B406" t="inlineStr">
        <is>
          <t>2026-03</t>
        </is>
      </c>
      <c r="C406" t="inlineStr">
        <is>
          <t>2026-04-20</t>
        </is>
      </c>
      <c r="D406" t="inlineStr">
        <is>
          <t>2026-06-17</t>
        </is>
      </c>
      <c r="E406" t="n">
        <v>58</v>
      </c>
      <c r="F406" t="n">
        <v>0</v>
      </c>
      <c r="G406" t="inlineStr">
        <is>
          <t>tax agent</t>
        </is>
      </c>
    </row>
    <row r="407">
      <c r="A407" t="inlineStr">
        <is>
          <t>T106987</t>
        </is>
      </c>
      <c r="B407" t="inlineStr">
        <is>
          <t>2026-04</t>
        </is>
      </c>
      <c r="C407" t="inlineStr">
        <is>
          <t>2026-05-20</t>
        </is>
      </c>
      <c r="D407" t="inlineStr">
        <is>
          <t>2026-05-05</t>
        </is>
      </c>
      <c r="E407" t="n">
        <v>0</v>
      </c>
      <c r="F407" t="n">
        <v>0</v>
      </c>
      <c r="G407" t="inlineStr">
        <is>
          <t>tax agent</t>
        </is>
      </c>
    </row>
    <row r="408">
      <c r="A408" t="inlineStr">
        <is>
          <t>T106987</t>
        </is>
      </c>
      <c r="B408" t="inlineStr">
        <is>
          <t>2026-05</t>
        </is>
      </c>
      <c r="C408" t="inlineStr">
        <is>
          <t>2026-06-20</t>
        </is>
      </c>
    </row>
    <row r="409">
      <c r="A409" t="inlineStr">
        <is>
          <t>T106987</t>
        </is>
      </c>
      <c r="B409" t="inlineStr">
        <is>
          <t>2026-06</t>
        </is>
      </c>
      <c r="C409" t="inlineStr">
        <is>
          <t>2026-07-20</t>
        </is>
      </c>
    </row>
    <row r="410">
      <c r="A410" t="inlineStr">
        <is>
          <t>T106987</t>
        </is>
      </c>
      <c r="B410" t="inlineStr">
        <is>
          <t>2026-07</t>
        </is>
      </c>
      <c r="C410" t="inlineStr">
        <is>
          <t>2026-08-20</t>
        </is>
      </c>
    </row>
    <row r="411">
      <c r="A411" t="inlineStr">
        <is>
          <t>T106987</t>
        </is>
      </c>
      <c r="B411" t="inlineStr">
        <is>
          <t>2026-08</t>
        </is>
      </c>
      <c r="C411" t="inlineStr">
        <is>
          <t>2026-09-20</t>
        </is>
      </c>
    </row>
    <row r="412">
      <c r="A412" t="inlineStr">
        <is>
          <t>T106987</t>
        </is>
      </c>
      <c r="B412" t="inlineStr">
        <is>
          <t>2026-09</t>
        </is>
      </c>
      <c r="C412" t="inlineStr">
        <is>
          <t>2026-10-20</t>
        </is>
      </c>
      <c r="D412" t="inlineStr">
        <is>
          <t>2026-10-09</t>
        </is>
      </c>
      <c r="E412" t="n">
        <v>0</v>
      </c>
      <c r="F412" t="n">
        <v>0</v>
      </c>
      <c r="G412" t="inlineStr">
        <is>
          <t>tax agent</t>
        </is>
      </c>
    </row>
    <row r="413">
      <c r="A413" t="inlineStr">
        <is>
          <t>T107258</t>
        </is>
      </c>
      <c r="B413" t="inlineStr">
        <is>
          <t>2024-10</t>
        </is>
      </c>
      <c r="C413" t="inlineStr">
        <is>
          <t>2024-11-20</t>
        </is>
      </c>
      <c r="D413" t="inlineStr">
        <is>
          <t>2024-11-20</t>
        </is>
      </c>
      <c r="E413" t="n">
        <v>0</v>
      </c>
      <c r="F413" t="n">
        <v>0</v>
      </c>
      <c r="G413" t="inlineStr">
        <is>
          <t>e-filing</t>
        </is>
      </c>
    </row>
    <row r="414">
      <c r="A414" t="inlineStr">
        <is>
          <t>T107258</t>
        </is>
      </c>
      <c r="B414" t="inlineStr">
        <is>
          <t>2024-11</t>
        </is>
      </c>
      <c r="C414" t="inlineStr">
        <is>
          <t>2024-12-20</t>
        </is>
      </c>
      <c r="D414" t="inlineStr">
        <is>
          <t>2025-03-03</t>
        </is>
      </c>
      <c r="E414" t="n">
        <v>73</v>
      </c>
      <c r="F414" t="n">
        <v>0</v>
      </c>
      <c r="G414" t="inlineStr">
        <is>
          <t>e-filing</t>
        </is>
      </c>
    </row>
    <row r="415">
      <c r="A415" t="inlineStr">
        <is>
          <t>T107258</t>
        </is>
      </c>
      <c r="B415" t="inlineStr">
        <is>
          <t>2024-12</t>
        </is>
      </c>
      <c r="C415" t="inlineStr">
        <is>
          <t>2025-01-20</t>
        </is>
      </c>
      <c r="D415" t="inlineStr">
        <is>
          <t>2025-01-07</t>
        </is>
      </c>
      <c r="E415" t="n">
        <v>0</v>
      </c>
      <c r="F415" t="n">
        <v>0</v>
      </c>
      <c r="G415" t="inlineStr">
        <is>
          <t>e-filing</t>
        </is>
      </c>
    </row>
    <row r="416">
      <c r="A416" t="inlineStr">
        <is>
          <t>T107258</t>
        </is>
      </c>
      <c r="B416" t="inlineStr">
        <is>
          <t>2025-01</t>
        </is>
      </c>
      <c r="C416" t="inlineStr">
        <is>
          <t>2025-02-20</t>
        </is>
      </c>
      <c r="D416" t="inlineStr">
        <is>
          <t>2025-02-20</t>
        </is>
      </c>
      <c r="E416" t="n">
        <v>0</v>
      </c>
      <c r="F416" t="n">
        <v>0</v>
      </c>
      <c r="G416" t="inlineStr">
        <is>
          <t>e-filing</t>
        </is>
      </c>
    </row>
    <row r="417">
      <c r="A417" t="inlineStr">
        <is>
          <t>T107258</t>
        </is>
      </c>
      <c r="B417" t="inlineStr">
        <is>
          <t>2025-02</t>
        </is>
      </c>
      <c r="C417" t="inlineStr">
        <is>
          <t>2025-03-20</t>
        </is>
      </c>
      <c r="D417" t="inlineStr">
        <is>
          <t>2025-04-18</t>
        </is>
      </c>
      <c r="E417" t="n">
        <v>29</v>
      </c>
      <c r="F417" t="n">
        <v>0</v>
      </c>
      <c r="G417" t="inlineStr">
        <is>
          <t>e-filing</t>
        </is>
      </c>
    </row>
    <row r="418">
      <c r="A418" t="inlineStr">
        <is>
          <t>T107258</t>
        </is>
      </c>
      <c r="B418" t="inlineStr">
        <is>
          <t>2025-03</t>
        </is>
      </c>
      <c r="C418" t="inlineStr">
        <is>
          <t>2025-04-20</t>
        </is>
      </c>
      <c r="D418" t="inlineStr">
        <is>
          <t>2025-05-13</t>
        </is>
      </c>
      <c r="E418" t="n">
        <v>23</v>
      </c>
      <c r="F418" t="n">
        <v>0</v>
      </c>
      <c r="G418" t="inlineStr">
        <is>
          <t>e-filing</t>
        </is>
      </c>
    </row>
    <row r="419">
      <c r="A419" t="inlineStr">
        <is>
          <t>T107258</t>
        </is>
      </c>
      <c r="B419" t="inlineStr">
        <is>
          <t>2025-04</t>
        </is>
      </c>
      <c r="C419" t="inlineStr">
        <is>
          <t>2025-05-20</t>
        </is>
      </c>
      <c r="D419" t="inlineStr">
        <is>
          <t>2025-05-03</t>
        </is>
      </c>
      <c r="E419" t="n">
        <v>0</v>
      </c>
      <c r="F419" t="n">
        <v>0</v>
      </c>
      <c r="G419" t="inlineStr">
        <is>
          <t>e-filing</t>
        </is>
      </c>
    </row>
    <row r="420">
      <c r="A420" t="inlineStr">
        <is>
          <t>T107258</t>
        </is>
      </c>
      <c r="B420" t="inlineStr">
        <is>
          <t>2025-05</t>
        </is>
      </c>
      <c r="C420" t="inlineStr">
        <is>
          <t>2025-06-20</t>
        </is>
      </c>
      <c r="D420" t="inlineStr">
        <is>
          <t>2025-06-08</t>
        </is>
      </c>
      <c r="E420" t="n">
        <v>0</v>
      </c>
      <c r="F420" t="n">
        <v>0</v>
      </c>
      <c r="G420" t="inlineStr">
        <is>
          <t>e-filing</t>
        </is>
      </c>
    </row>
    <row r="421">
      <c r="A421" t="inlineStr">
        <is>
          <t>T107258</t>
        </is>
      </c>
      <c r="B421" t="inlineStr">
        <is>
          <t>2025-06</t>
        </is>
      </c>
      <c r="C421" t="inlineStr">
        <is>
          <t>2025-07-20</t>
        </is>
      </c>
      <c r="D421" t="inlineStr">
        <is>
          <t>2025-07-20</t>
        </is>
      </c>
      <c r="E421" t="n">
        <v>0</v>
      </c>
      <c r="F421" t="n">
        <v>0</v>
      </c>
      <c r="G421" t="inlineStr">
        <is>
          <t>e-filing</t>
        </is>
      </c>
    </row>
    <row r="422">
      <c r="A422" t="inlineStr">
        <is>
          <t>T107258</t>
        </is>
      </c>
      <c r="B422" t="inlineStr">
        <is>
          <t>2025-07</t>
        </is>
      </c>
      <c r="C422" t="inlineStr">
        <is>
          <t>2025-08-20</t>
        </is>
      </c>
      <c r="D422" t="inlineStr">
        <is>
          <t>2025-08-15</t>
        </is>
      </c>
      <c r="E422" t="n">
        <v>0</v>
      </c>
      <c r="F422" t="n">
        <v>0</v>
      </c>
      <c r="G422" t="inlineStr">
        <is>
          <t>e-filing</t>
        </is>
      </c>
    </row>
    <row r="423">
      <c r="A423" t="inlineStr">
        <is>
          <t>T107258</t>
        </is>
      </c>
      <c r="B423" t="inlineStr">
        <is>
          <t>2025-08</t>
        </is>
      </c>
      <c r="C423" t="inlineStr">
        <is>
          <t>2025-09-20</t>
        </is>
      </c>
      <c r="D423" t="inlineStr">
        <is>
          <t>2025-09-12</t>
        </is>
      </c>
      <c r="E423" t="n">
        <v>0</v>
      </c>
      <c r="F423" t="n">
        <v>0</v>
      </c>
      <c r="G423" t="inlineStr">
        <is>
          <t>e-filing</t>
        </is>
      </c>
    </row>
    <row r="424">
      <c r="A424" t="inlineStr">
        <is>
          <t>T107258</t>
        </is>
      </c>
      <c r="B424" t="inlineStr">
        <is>
          <t>2025-09</t>
        </is>
      </c>
      <c r="C424" t="inlineStr">
        <is>
          <t>2025-10-20</t>
        </is>
      </c>
    </row>
    <row r="425">
      <c r="A425" t="inlineStr">
        <is>
          <t>T107258</t>
        </is>
      </c>
      <c r="B425" t="inlineStr">
        <is>
          <t>2025-10</t>
        </is>
      </c>
      <c r="C425" t="inlineStr">
        <is>
          <t>2025-11-20</t>
        </is>
      </c>
      <c r="D425" t="inlineStr">
        <is>
          <t>2025-11-12</t>
        </is>
      </c>
      <c r="E425" t="n">
        <v>0</v>
      </c>
      <c r="F425" t="n">
        <v>0</v>
      </c>
      <c r="G425" t="inlineStr">
        <is>
          <t>e-filing</t>
        </is>
      </c>
    </row>
    <row r="426">
      <c r="A426" t="inlineStr">
        <is>
          <t>T107258</t>
        </is>
      </c>
      <c r="B426" t="inlineStr">
        <is>
          <t>2025-11</t>
        </is>
      </c>
      <c r="C426" t="inlineStr">
        <is>
          <t>2025-12-20</t>
        </is>
      </c>
      <c r="D426" t="inlineStr">
        <is>
          <t>2025-12-15</t>
        </is>
      </c>
      <c r="E426" t="n">
        <v>0</v>
      </c>
      <c r="F426" t="n">
        <v>0</v>
      </c>
      <c r="G426" t="inlineStr">
        <is>
          <t>e-filing</t>
        </is>
      </c>
    </row>
    <row r="427">
      <c r="A427" t="inlineStr">
        <is>
          <t>T107258</t>
        </is>
      </c>
      <c r="B427" t="inlineStr">
        <is>
          <t>2025-12</t>
        </is>
      </c>
      <c r="C427" t="inlineStr">
        <is>
          <t>2026-01-20</t>
        </is>
      </c>
      <c r="D427" t="inlineStr">
        <is>
          <t>2026-01-05</t>
        </is>
      </c>
      <c r="E427" t="n">
        <v>0</v>
      </c>
      <c r="F427" t="n">
        <v>0</v>
      </c>
      <c r="G427" t="inlineStr">
        <is>
          <t>e-filing</t>
        </is>
      </c>
    </row>
    <row r="428">
      <c r="A428" t="inlineStr">
        <is>
          <t>T107258</t>
        </is>
      </c>
      <c r="B428" t="inlineStr">
        <is>
          <t>2026-01</t>
        </is>
      </c>
      <c r="C428" t="inlineStr">
        <is>
          <t>2026-02-20</t>
        </is>
      </c>
      <c r="D428" t="inlineStr">
        <is>
          <t>2026-02-08</t>
        </is>
      </c>
      <c r="E428" t="n">
        <v>0</v>
      </c>
      <c r="F428" t="n">
        <v>0</v>
      </c>
      <c r="G428" t="inlineStr">
        <is>
          <t>e-filing</t>
        </is>
      </c>
    </row>
    <row r="429">
      <c r="A429" t="inlineStr">
        <is>
          <t>T107258</t>
        </is>
      </c>
      <c r="B429" t="inlineStr">
        <is>
          <t>2026-02</t>
        </is>
      </c>
      <c r="C429" t="inlineStr">
        <is>
          <t>2026-03-20</t>
        </is>
      </c>
      <c r="D429" t="inlineStr">
        <is>
          <t>2026-03-07</t>
        </is>
      </c>
      <c r="E429" t="n">
        <v>0</v>
      </c>
      <c r="F429" t="n">
        <v>0</v>
      </c>
      <c r="G429" t="inlineStr">
        <is>
          <t>e-filing</t>
        </is>
      </c>
    </row>
    <row r="430">
      <c r="A430" t="inlineStr">
        <is>
          <t>T107258</t>
        </is>
      </c>
      <c r="B430" t="inlineStr">
        <is>
          <t>2026-03</t>
        </is>
      </c>
      <c r="C430" t="inlineStr">
        <is>
          <t>2026-04-20</t>
        </is>
      </c>
      <c r="D430" t="inlineStr">
        <is>
          <t>2026-05-17</t>
        </is>
      </c>
      <c r="E430" t="n">
        <v>27</v>
      </c>
      <c r="F430" t="n">
        <v>0</v>
      </c>
      <c r="G430" t="inlineStr">
        <is>
          <t>e-filing</t>
        </is>
      </c>
    </row>
    <row r="431">
      <c r="A431" t="inlineStr">
        <is>
          <t>T107258</t>
        </is>
      </c>
      <c r="B431" t="inlineStr">
        <is>
          <t>2026-04</t>
        </is>
      </c>
      <c r="C431" t="inlineStr">
        <is>
          <t>2026-05-20</t>
        </is>
      </c>
      <c r="D431" t="inlineStr">
        <is>
          <t>2026-05-07</t>
        </is>
      </c>
      <c r="E431" t="n">
        <v>0</v>
      </c>
      <c r="F431" t="n">
        <v>0</v>
      </c>
      <c r="G431" t="inlineStr">
        <is>
          <t>paper</t>
        </is>
      </c>
    </row>
    <row r="432">
      <c r="A432" t="inlineStr">
        <is>
          <t>T107258</t>
        </is>
      </c>
      <c r="B432" t="inlineStr">
        <is>
          <t>2026-05</t>
        </is>
      </c>
      <c r="C432" t="inlineStr">
        <is>
          <t>2026-06-20</t>
        </is>
      </c>
      <c r="D432" t="inlineStr">
        <is>
          <t>2026-06-11</t>
        </is>
      </c>
      <c r="E432" t="n">
        <v>0</v>
      </c>
      <c r="F432" t="n">
        <v>0</v>
      </c>
      <c r="G432" t="inlineStr">
        <is>
          <t>e-filing</t>
        </is>
      </c>
    </row>
    <row r="433">
      <c r="A433" t="inlineStr">
        <is>
          <t>T107258</t>
        </is>
      </c>
      <c r="B433" t="inlineStr">
        <is>
          <t>2026-06</t>
        </is>
      </c>
      <c r="C433" t="inlineStr">
        <is>
          <t>2026-07-20</t>
        </is>
      </c>
      <c r="D433" t="inlineStr">
        <is>
          <t>2026-07-18</t>
        </is>
      </c>
      <c r="E433" t="n">
        <v>0</v>
      </c>
      <c r="F433" t="n">
        <v>0</v>
      </c>
      <c r="G433" t="inlineStr">
        <is>
          <t>e-filing</t>
        </is>
      </c>
    </row>
    <row r="434">
      <c r="A434" t="inlineStr">
        <is>
          <t>T107258</t>
        </is>
      </c>
      <c r="B434" t="inlineStr">
        <is>
          <t>2026-07</t>
        </is>
      </c>
      <c r="C434" t="inlineStr">
        <is>
          <t>2026-08-20</t>
        </is>
      </c>
      <c r="D434" t="inlineStr">
        <is>
          <t>2026-08-04</t>
        </is>
      </c>
      <c r="E434" t="n">
        <v>0</v>
      </c>
      <c r="F434" t="n">
        <v>0</v>
      </c>
      <c r="G434" t="inlineStr">
        <is>
          <t>e-filing</t>
        </is>
      </c>
    </row>
    <row r="435">
      <c r="A435" t="inlineStr">
        <is>
          <t>T107258</t>
        </is>
      </c>
      <c r="B435" t="inlineStr">
        <is>
          <t>2026-08</t>
        </is>
      </c>
      <c r="C435" t="inlineStr">
        <is>
          <t>2026-09-20</t>
        </is>
      </c>
      <c r="D435" t="inlineStr">
        <is>
          <t>2026-09-18</t>
        </is>
      </c>
      <c r="E435" t="n">
        <v>0</v>
      </c>
      <c r="F435" t="n">
        <v>1</v>
      </c>
      <c r="G435" t="inlineStr">
        <is>
          <t>e-filing</t>
        </is>
      </c>
    </row>
    <row r="436">
      <c r="A436" t="inlineStr">
        <is>
          <t>T107258</t>
        </is>
      </c>
      <c r="B436" t="inlineStr">
        <is>
          <t>2026-09</t>
        </is>
      </c>
      <c r="C436" t="inlineStr">
        <is>
          <t>2026-10-20</t>
        </is>
      </c>
      <c r="D436" t="inlineStr">
        <is>
          <t>2026-10-01</t>
        </is>
      </c>
      <c r="E436" t="n">
        <v>0</v>
      </c>
      <c r="F436" t="n">
        <v>0</v>
      </c>
      <c r="G436" t="inlineStr">
        <is>
          <t>e-filing</t>
        </is>
      </c>
    </row>
    <row r="437">
      <c r="A437" t="inlineStr">
        <is>
          <t>T107617</t>
        </is>
      </c>
      <c r="B437" t="inlineStr">
        <is>
          <t>2024-10</t>
        </is>
      </c>
      <c r="C437" t="inlineStr">
        <is>
          <t>2024-11-20</t>
        </is>
      </c>
      <c r="D437" t="inlineStr">
        <is>
          <t>2024-11-02</t>
        </is>
      </c>
      <c r="E437" t="n">
        <v>0</v>
      </c>
      <c r="F437" t="n">
        <v>0</v>
      </c>
      <c r="G437" t="inlineStr">
        <is>
          <t>e-filing</t>
        </is>
      </c>
    </row>
    <row r="438">
      <c r="A438" t="inlineStr">
        <is>
          <t>T107617</t>
        </is>
      </c>
      <c r="B438" t="inlineStr">
        <is>
          <t>2024-11</t>
        </is>
      </c>
      <c r="C438" t="inlineStr">
        <is>
          <t>2024-12-20</t>
        </is>
      </c>
      <c r="D438" t="inlineStr">
        <is>
          <t>2024-12-14</t>
        </is>
      </c>
      <c r="E438" t="n">
        <v>0</v>
      </c>
      <c r="F438" t="n">
        <v>0</v>
      </c>
      <c r="G438" t="inlineStr">
        <is>
          <t>e-filing</t>
        </is>
      </c>
    </row>
    <row r="439">
      <c r="A439" t="inlineStr">
        <is>
          <t>T107617</t>
        </is>
      </c>
      <c r="B439" t="inlineStr">
        <is>
          <t>2024-12</t>
        </is>
      </c>
      <c r="C439" t="inlineStr">
        <is>
          <t>2025-01-20</t>
        </is>
      </c>
    </row>
    <row r="440">
      <c r="A440" t="inlineStr">
        <is>
          <t>T107617</t>
        </is>
      </c>
      <c r="B440" t="inlineStr">
        <is>
          <t>2025-01</t>
        </is>
      </c>
      <c r="C440" t="inlineStr">
        <is>
          <t>2025-02-20</t>
        </is>
      </c>
      <c r="D440" t="inlineStr">
        <is>
          <t>2025-02-20</t>
        </is>
      </c>
      <c r="E440" t="n">
        <v>0</v>
      </c>
      <c r="F440" t="n">
        <v>0</v>
      </c>
      <c r="G440" t="inlineStr">
        <is>
          <t>e-filing</t>
        </is>
      </c>
    </row>
    <row r="441">
      <c r="A441" t="inlineStr">
        <is>
          <t>T107617</t>
        </is>
      </c>
      <c r="B441" t="inlineStr">
        <is>
          <t>2025-02</t>
        </is>
      </c>
      <c r="C441" t="inlineStr">
        <is>
          <t>2025-03-20</t>
        </is>
      </c>
      <c r="D441" t="inlineStr">
        <is>
          <t>2025-03-02</t>
        </is>
      </c>
      <c r="E441" t="n">
        <v>0</v>
      </c>
      <c r="F441" t="n">
        <v>0</v>
      </c>
      <c r="G441" t="inlineStr">
        <is>
          <t>e-filing</t>
        </is>
      </c>
    </row>
    <row r="442">
      <c r="A442" t="inlineStr">
        <is>
          <t>T107617</t>
        </is>
      </c>
      <c r="B442" t="inlineStr">
        <is>
          <t>2025-03</t>
        </is>
      </c>
      <c r="C442" t="inlineStr">
        <is>
          <t>2025-04-20</t>
        </is>
      </c>
      <c r="D442" t="inlineStr">
        <is>
          <t>2025-04-05</t>
        </is>
      </c>
      <c r="E442" t="n">
        <v>0</v>
      </c>
      <c r="F442" t="n">
        <v>0</v>
      </c>
      <c r="G442" t="inlineStr">
        <is>
          <t>e-filing</t>
        </is>
      </c>
    </row>
    <row r="443">
      <c r="A443" t="inlineStr">
        <is>
          <t>T107617</t>
        </is>
      </c>
      <c r="B443" t="inlineStr">
        <is>
          <t>2025-04</t>
        </is>
      </c>
      <c r="C443" t="inlineStr">
        <is>
          <t>2025-05-20</t>
        </is>
      </c>
      <c r="D443" t="inlineStr">
        <is>
          <t>2025-05-17</t>
        </is>
      </c>
      <c r="E443" t="n">
        <v>0</v>
      </c>
      <c r="F443" t="n">
        <v>0</v>
      </c>
      <c r="G443" t="inlineStr">
        <is>
          <t>e-filing</t>
        </is>
      </c>
    </row>
    <row r="444">
      <c r="A444" t="inlineStr">
        <is>
          <t>T107617</t>
        </is>
      </c>
      <c r="B444" t="inlineStr">
        <is>
          <t>2025-05</t>
        </is>
      </c>
      <c r="C444" t="inlineStr">
        <is>
          <t>2025-06-20</t>
        </is>
      </c>
      <c r="D444" t="inlineStr">
        <is>
          <t>2025-06-12</t>
        </is>
      </c>
      <c r="E444" t="n">
        <v>0</v>
      </c>
      <c r="F444" t="n">
        <v>0</v>
      </c>
      <c r="G444" t="inlineStr">
        <is>
          <t>e-filing</t>
        </is>
      </c>
    </row>
    <row r="445">
      <c r="A445" t="inlineStr">
        <is>
          <t>T107617</t>
        </is>
      </c>
      <c r="B445" t="inlineStr">
        <is>
          <t>2025-06</t>
        </is>
      </c>
      <c r="C445" t="inlineStr">
        <is>
          <t>2025-07-20</t>
        </is>
      </c>
      <c r="D445" t="inlineStr">
        <is>
          <t>2025-07-02</t>
        </is>
      </c>
      <c r="E445" t="n">
        <v>0</v>
      </c>
      <c r="F445" t="n">
        <v>0</v>
      </c>
      <c r="G445" t="inlineStr">
        <is>
          <t>e-filing</t>
        </is>
      </c>
    </row>
    <row r="446">
      <c r="A446" t="inlineStr">
        <is>
          <t>T107617</t>
        </is>
      </c>
      <c r="B446" t="inlineStr">
        <is>
          <t>2025-07</t>
        </is>
      </c>
      <c r="C446" t="inlineStr">
        <is>
          <t>2025-08-20</t>
        </is>
      </c>
      <c r="D446" t="inlineStr">
        <is>
          <t>2025-08-08</t>
        </is>
      </c>
      <c r="E446" t="n">
        <v>0</v>
      </c>
      <c r="F446" t="n">
        <v>0</v>
      </c>
      <c r="G446" t="inlineStr">
        <is>
          <t>e-filing</t>
        </is>
      </c>
    </row>
    <row r="447">
      <c r="A447" t="inlineStr">
        <is>
          <t>T107617</t>
        </is>
      </c>
      <c r="B447" t="inlineStr">
        <is>
          <t>2025-08</t>
        </is>
      </c>
      <c r="C447" t="inlineStr">
        <is>
          <t>2025-09-20</t>
        </is>
      </c>
      <c r="D447" t="inlineStr">
        <is>
          <t>2025-09-09</t>
        </is>
      </c>
      <c r="E447" t="n">
        <v>0</v>
      </c>
      <c r="F447" t="n">
        <v>1</v>
      </c>
      <c r="G447" t="inlineStr">
        <is>
          <t>e-filing</t>
        </is>
      </c>
    </row>
    <row r="448">
      <c r="A448" t="inlineStr">
        <is>
          <t>T107617</t>
        </is>
      </c>
      <c r="B448" t="inlineStr">
        <is>
          <t>2025-09</t>
        </is>
      </c>
      <c r="C448" t="inlineStr">
        <is>
          <t>2025-10-20</t>
        </is>
      </c>
      <c r="D448" t="inlineStr">
        <is>
          <t>2025-10-15</t>
        </is>
      </c>
      <c r="E448" t="n">
        <v>0</v>
      </c>
      <c r="F448" t="n">
        <v>0</v>
      </c>
      <c r="G448" t="inlineStr">
        <is>
          <t>e-filing</t>
        </is>
      </c>
    </row>
    <row r="449">
      <c r="A449" t="inlineStr">
        <is>
          <t>T107617</t>
        </is>
      </c>
      <c r="B449" t="inlineStr">
        <is>
          <t>2025-10</t>
        </is>
      </c>
      <c r="C449" t="inlineStr">
        <is>
          <t>2025-11-20</t>
        </is>
      </c>
      <c r="D449" t="inlineStr">
        <is>
          <t>2025-11-19</t>
        </is>
      </c>
      <c r="E449" t="n">
        <v>0</v>
      </c>
      <c r="F449" t="n">
        <v>0</v>
      </c>
      <c r="G449" t="inlineStr">
        <is>
          <t>e-filing</t>
        </is>
      </c>
    </row>
    <row r="450">
      <c r="A450" t="inlineStr">
        <is>
          <t>T107617</t>
        </is>
      </c>
      <c r="B450" t="inlineStr">
        <is>
          <t>2025-11</t>
        </is>
      </c>
      <c r="C450" t="inlineStr">
        <is>
          <t>2025-12-20</t>
        </is>
      </c>
      <c r="D450" t="inlineStr">
        <is>
          <t>2025-12-11</t>
        </is>
      </c>
      <c r="E450" t="n">
        <v>0</v>
      </c>
      <c r="F450" t="n">
        <v>0</v>
      </c>
      <c r="G450" t="inlineStr">
        <is>
          <t>e-filing</t>
        </is>
      </c>
    </row>
    <row r="451">
      <c r="A451" t="inlineStr">
        <is>
          <t>T107617</t>
        </is>
      </c>
      <c r="B451" t="inlineStr">
        <is>
          <t>2025-12</t>
        </is>
      </c>
      <c r="C451" t="inlineStr">
        <is>
          <t>2026-01-20</t>
        </is>
      </c>
      <c r="D451" t="inlineStr">
        <is>
          <t>2026-01-16</t>
        </is>
      </c>
      <c r="E451" t="n">
        <v>0</v>
      </c>
      <c r="F451" t="n">
        <v>2</v>
      </c>
      <c r="G451" t="inlineStr">
        <is>
          <t>e-filing</t>
        </is>
      </c>
    </row>
    <row r="452">
      <c r="A452" t="inlineStr">
        <is>
          <t>T107617</t>
        </is>
      </c>
      <c r="B452" t="inlineStr">
        <is>
          <t>2026-01</t>
        </is>
      </c>
      <c r="C452" t="inlineStr">
        <is>
          <t>2026-02-20</t>
        </is>
      </c>
      <c r="D452" t="inlineStr">
        <is>
          <t>2026-02-20</t>
        </is>
      </c>
      <c r="E452" t="n">
        <v>0</v>
      </c>
      <c r="F452" t="n">
        <v>0</v>
      </c>
      <c r="G452" t="inlineStr">
        <is>
          <t>e-filing</t>
        </is>
      </c>
    </row>
    <row r="453">
      <c r="A453" t="inlineStr">
        <is>
          <t>T107617</t>
        </is>
      </c>
      <c r="B453" t="inlineStr">
        <is>
          <t>2026-02</t>
        </is>
      </c>
      <c r="C453" t="inlineStr">
        <is>
          <t>2026-03-20</t>
        </is>
      </c>
      <c r="D453" t="inlineStr">
        <is>
          <t>2026-03-02</t>
        </is>
      </c>
      <c r="E453" t="n">
        <v>0</v>
      </c>
      <c r="F453" t="n">
        <v>0</v>
      </c>
      <c r="G453" t="inlineStr">
        <is>
          <t>e-filing</t>
        </is>
      </c>
    </row>
    <row r="454">
      <c r="A454" t="inlineStr">
        <is>
          <t>T107617</t>
        </is>
      </c>
      <c r="B454" t="inlineStr">
        <is>
          <t>2026-03</t>
        </is>
      </c>
      <c r="C454" t="inlineStr">
        <is>
          <t>2026-04-20</t>
        </is>
      </c>
      <c r="D454" t="inlineStr">
        <is>
          <t>2026-05-16</t>
        </is>
      </c>
      <c r="E454" t="n">
        <v>26</v>
      </c>
      <c r="F454" t="n">
        <v>0</v>
      </c>
      <c r="G454" t="inlineStr">
        <is>
          <t>e-filing</t>
        </is>
      </c>
    </row>
    <row r="455">
      <c r="A455" t="inlineStr">
        <is>
          <t>T107617</t>
        </is>
      </c>
      <c r="B455" t="inlineStr">
        <is>
          <t>2026-04</t>
        </is>
      </c>
      <c r="C455" t="inlineStr">
        <is>
          <t>2026-05-20</t>
        </is>
      </c>
      <c r="D455" t="inlineStr">
        <is>
          <t>2026-05-05</t>
        </is>
      </c>
      <c r="E455" t="n">
        <v>0</v>
      </c>
      <c r="F455" t="n">
        <v>0</v>
      </c>
      <c r="G455" t="inlineStr">
        <is>
          <t>e-filing</t>
        </is>
      </c>
    </row>
    <row r="456">
      <c r="A456" t="inlineStr">
        <is>
          <t>T107617</t>
        </is>
      </c>
      <c r="B456" t="inlineStr">
        <is>
          <t>2026-05</t>
        </is>
      </c>
      <c r="C456" t="inlineStr">
        <is>
          <t>2026-06-20</t>
        </is>
      </c>
      <c r="D456" t="inlineStr">
        <is>
          <t>2026-07-07</t>
        </is>
      </c>
      <c r="E456" t="n">
        <v>17</v>
      </c>
      <c r="F456" t="n">
        <v>0</v>
      </c>
      <c r="G456" t="inlineStr">
        <is>
          <t>tax agent</t>
        </is>
      </c>
    </row>
    <row r="457">
      <c r="A457" t="inlineStr">
        <is>
          <t>T107617</t>
        </is>
      </c>
      <c r="B457" t="inlineStr">
        <is>
          <t>2026-06</t>
        </is>
      </c>
      <c r="C457" t="inlineStr">
        <is>
          <t>2026-07-20</t>
        </is>
      </c>
    </row>
    <row r="458">
      <c r="A458" t="inlineStr">
        <is>
          <t>T107617</t>
        </is>
      </c>
      <c r="B458" t="inlineStr">
        <is>
          <t>2026-07</t>
        </is>
      </c>
      <c r="C458" t="inlineStr">
        <is>
          <t>2026-08-20</t>
        </is>
      </c>
    </row>
    <row r="459">
      <c r="A459" t="inlineStr">
        <is>
          <t>T107617</t>
        </is>
      </c>
      <c r="B459" t="inlineStr">
        <is>
          <t>2026-08</t>
        </is>
      </c>
      <c r="C459" t="inlineStr">
        <is>
          <t>2026-09-20</t>
        </is>
      </c>
      <c r="D459" t="inlineStr">
        <is>
          <t>2026-09-02</t>
        </is>
      </c>
      <c r="E459" t="n">
        <v>0</v>
      </c>
      <c r="F459" t="n">
        <v>0</v>
      </c>
      <c r="G459" t="inlineStr">
        <is>
          <t>e-filing</t>
        </is>
      </c>
    </row>
    <row r="460">
      <c r="A460" t="inlineStr">
        <is>
          <t>T107617</t>
        </is>
      </c>
      <c r="B460" t="inlineStr">
        <is>
          <t>2026-09</t>
        </is>
      </c>
      <c r="C460" t="inlineStr">
        <is>
          <t>2026-10-20</t>
        </is>
      </c>
      <c r="D460" t="inlineStr">
        <is>
          <t>2026-10-08</t>
        </is>
      </c>
      <c r="E460" t="n">
        <v>0</v>
      </c>
      <c r="F460" t="n">
        <v>0</v>
      </c>
      <c r="G460" t="inlineStr">
        <is>
          <t>e-filing</t>
        </is>
      </c>
    </row>
    <row r="461">
      <c r="A461" t="inlineStr">
        <is>
          <t>T107992</t>
        </is>
      </c>
      <c r="B461" t="inlineStr">
        <is>
          <t>2024-10</t>
        </is>
      </c>
      <c r="C461" t="inlineStr">
        <is>
          <t>2024-11-20</t>
        </is>
      </c>
      <c r="D461" t="inlineStr">
        <is>
          <t>2024-11-08</t>
        </is>
      </c>
      <c r="E461" t="n">
        <v>0</v>
      </c>
      <c r="F461" t="n">
        <v>0</v>
      </c>
      <c r="G461" t="inlineStr">
        <is>
          <t>e-filing</t>
        </is>
      </c>
    </row>
    <row r="462">
      <c r="A462" t="inlineStr">
        <is>
          <t>T107992</t>
        </is>
      </c>
      <c r="B462" t="inlineStr">
        <is>
          <t>2024-11</t>
        </is>
      </c>
      <c r="C462" t="inlineStr">
        <is>
          <t>2024-12-20</t>
        </is>
      </c>
      <c r="D462" t="inlineStr">
        <is>
          <t>2025-01-14</t>
        </is>
      </c>
      <c r="E462" t="n">
        <v>25</v>
      </c>
      <c r="F462" t="n">
        <v>0</v>
      </c>
      <c r="G462" t="inlineStr">
        <is>
          <t>e-filing</t>
        </is>
      </c>
    </row>
    <row r="463">
      <c r="A463" t="inlineStr">
        <is>
          <t>T107992</t>
        </is>
      </c>
      <c r="B463" t="inlineStr">
        <is>
          <t>2024-12</t>
        </is>
      </c>
      <c r="C463" t="inlineStr">
        <is>
          <t>2025-01-20</t>
        </is>
      </c>
      <c r="D463" t="inlineStr">
        <is>
          <t>2025-01-01</t>
        </is>
      </c>
      <c r="E463" t="n">
        <v>0</v>
      </c>
      <c r="F463" t="n">
        <v>0</v>
      </c>
      <c r="G463" t="inlineStr">
        <is>
          <t>e-filing</t>
        </is>
      </c>
    </row>
    <row r="464">
      <c r="A464" t="inlineStr">
        <is>
          <t>T107992</t>
        </is>
      </c>
      <c r="B464" t="inlineStr">
        <is>
          <t>2025-01</t>
        </is>
      </c>
      <c r="C464" t="inlineStr">
        <is>
          <t>2025-02-20</t>
        </is>
      </c>
      <c r="D464" t="inlineStr">
        <is>
          <t>2025-02-18</t>
        </is>
      </c>
      <c r="E464" t="n">
        <v>0</v>
      </c>
      <c r="F464" t="n">
        <v>0</v>
      </c>
      <c r="G464" t="inlineStr">
        <is>
          <t>e-filing</t>
        </is>
      </c>
    </row>
    <row r="465">
      <c r="A465" t="inlineStr">
        <is>
          <t>T107992</t>
        </is>
      </c>
      <c r="B465" t="inlineStr">
        <is>
          <t>2025-02</t>
        </is>
      </c>
      <c r="C465" t="inlineStr">
        <is>
          <t>2025-03-20</t>
        </is>
      </c>
      <c r="D465" t="inlineStr">
        <is>
          <t>2025-03-14</t>
        </is>
      </c>
      <c r="E465" t="n">
        <v>0</v>
      </c>
      <c r="F465" t="n">
        <v>0</v>
      </c>
      <c r="G465" t="inlineStr">
        <is>
          <t>e-filing</t>
        </is>
      </c>
    </row>
    <row r="466">
      <c r="A466" t="inlineStr">
        <is>
          <t>T107992</t>
        </is>
      </c>
      <c r="B466" t="inlineStr">
        <is>
          <t>2025-03</t>
        </is>
      </c>
      <c r="C466" t="inlineStr">
        <is>
          <t>2025-04-20</t>
        </is>
      </c>
      <c r="D466" t="inlineStr">
        <is>
          <t>2025-04-12</t>
        </is>
      </c>
      <c r="E466" t="n">
        <v>0</v>
      </c>
      <c r="F466" t="n">
        <v>0</v>
      </c>
      <c r="G466" t="inlineStr">
        <is>
          <t>e-filing</t>
        </is>
      </c>
    </row>
    <row r="467">
      <c r="A467" t="inlineStr">
        <is>
          <t>T107992</t>
        </is>
      </c>
      <c r="B467" t="inlineStr">
        <is>
          <t>2025-04</t>
        </is>
      </c>
      <c r="C467" t="inlineStr">
        <is>
          <t>2025-05-20</t>
        </is>
      </c>
      <c r="D467" t="inlineStr">
        <is>
          <t>2025-05-11</t>
        </is>
      </c>
      <c r="E467" t="n">
        <v>0</v>
      </c>
      <c r="F467" t="n">
        <v>0</v>
      </c>
      <c r="G467" t="inlineStr">
        <is>
          <t>e-filing</t>
        </is>
      </c>
    </row>
    <row r="468">
      <c r="A468" t="inlineStr">
        <is>
          <t>T107992</t>
        </is>
      </c>
      <c r="B468" t="inlineStr">
        <is>
          <t>2025-05</t>
        </is>
      </c>
      <c r="C468" t="inlineStr">
        <is>
          <t>2025-06-20</t>
        </is>
      </c>
      <c r="D468" t="inlineStr">
        <is>
          <t>2025-06-11</t>
        </is>
      </c>
      <c r="E468" t="n">
        <v>0</v>
      </c>
      <c r="F468" t="n">
        <v>0</v>
      </c>
      <c r="G468" t="inlineStr">
        <is>
          <t>e-filing</t>
        </is>
      </c>
    </row>
    <row r="469">
      <c r="A469" t="inlineStr">
        <is>
          <t>T107992</t>
        </is>
      </c>
      <c r="B469" t="inlineStr">
        <is>
          <t>2025-06</t>
        </is>
      </c>
      <c r="C469" t="inlineStr">
        <is>
          <t>2025-07-20</t>
        </is>
      </c>
      <c r="D469" t="inlineStr">
        <is>
          <t>2025-07-20</t>
        </is>
      </c>
      <c r="E469" t="n">
        <v>0</v>
      </c>
      <c r="F469" t="n">
        <v>0</v>
      </c>
      <c r="G469" t="inlineStr">
        <is>
          <t>e-filing</t>
        </is>
      </c>
    </row>
    <row r="470">
      <c r="A470" t="inlineStr">
        <is>
          <t>T107992</t>
        </is>
      </c>
      <c r="B470" t="inlineStr">
        <is>
          <t>2025-07</t>
        </is>
      </c>
      <c r="C470" t="inlineStr">
        <is>
          <t>2025-08-20</t>
        </is>
      </c>
      <c r="D470" t="inlineStr">
        <is>
          <t>2025-08-18</t>
        </is>
      </c>
      <c r="E470" t="n">
        <v>0</v>
      </c>
      <c r="F470" t="n">
        <v>0</v>
      </c>
      <c r="G470" t="inlineStr">
        <is>
          <t>e-filing</t>
        </is>
      </c>
    </row>
    <row r="471">
      <c r="A471" t="inlineStr">
        <is>
          <t>T107992</t>
        </is>
      </c>
      <c r="B471" t="inlineStr">
        <is>
          <t>2025-08</t>
        </is>
      </c>
      <c r="C471" t="inlineStr">
        <is>
          <t>2025-09-20</t>
        </is>
      </c>
      <c r="D471" t="inlineStr">
        <is>
          <t>2025-09-14</t>
        </is>
      </c>
      <c r="E471" t="n">
        <v>0</v>
      </c>
      <c r="F471" t="n">
        <v>0</v>
      </c>
      <c r="G471" t="inlineStr">
        <is>
          <t>e-filing</t>
        </is>
      </c>
    </row>
    <row r="472">
      <c r="A472" t="inlineStr">
        <is>
          <t>T107992</t>
        </is>
      </c>
      <c r="B472" t="inlineStr">
        <is>
          <t>2025-09</t>
        </is>
      </c>
      <c r="C472" t="inlineStr">
        <is>
          <t>2025-10-20</t>
        </is>
      </c>
      <c r="D472" t="inlineStr">
        <is>
          <t>2025-10-09</t>
        </is>
      </c>
      <c r="E472" t="n">
        <v>0</v>
      </c>
      <c r="F472" t="n">
        <v>0</v>
      </c>
      <c r="G472" t="inlineStr">
        <is>
          <t>e-filing</t>
        </is>
      </c>
    </row>
    <row r="473">
      <c r="A473" t="inlineStr">
        <is>
          <t>T107992</t>
        </is>
      </c>
      <c r="B473" t="inlineStr">
        <is>
          <t>2025-10</t>
        </is>
      </c>
      <c r="C473" t="inlineStr">
        <is>
          <t>2025-11-20</t>
        </is>
      </c>
      <c r="D473" t="inlineStr">
        <is>
          <t>2025-11-08</t>
        </is>
      </c>
      <c r="E473" t="n">
        <v>0</v>
      </c>
      <c r="F473" t="n">
        <v>0</v>
      </c>
      <c r="G473" t="inlineStr">
        <is>
          <t>e-filing</t>
        </is>
      </c>
    </row>
    <row r="474">
      <c r="A474" t="inlineStr">
        <is>
          <t>T107992</t>
        </is>
      </c>
      <c r="B474" t="inlineStr">
        <is>
          <t>2025-11</t>
        </is>
      </c>
      <c r="C474" t="inlineStr">
        <is>
          <t>2025-12-20</t>
        </is>
      </c>
      <c r="D474" t="inlineStr">
        <is>
          <t>2025-12-12</t>
        </is>
      </c>
      <c r="E474" t="n">
        <v>0</v>
      </c>
      <c r="F474" t="n">
        <v>0</v>
      </c>
      <c r="G474" t="inlineStr">
        <is>
          <t>e-filing</t>
        </is>
      </c>
    </row>
    <row r="475">
      <c r="A475" t="inlineStr">
        <is>
          <t>T107992</t>
        </is>
      </c>
      <c r="B475" t="inlineStr">
        <is>
          <t>2025-12</t>
        </is>
      </c>
      <c r="C475" t="inlineStr">
        <is>
          <t>2026-01-20</t>
        </is>
      </c>
      <c r="D475" t="inlineStr">
        <is>
          <t>2026-01-12</t>
        </is>
      </c>
      <c r="E475" t="n">
        <v>0</v>
      </c>
      <c r="F475" t="n">
        <v>0</v>
      </c>
      <c r="G475" t="inlineStr">
        <is>
          <t>e-filing</t>
        </is>
      </c>
    </row>
    <row r="476">
      <c r="A476" t="inlineStr">
        <is>
          <t>T107992</t>
        </is>
      </c>
      <c r="B476" t="inlineStr">
        <is>
          <t>2026-01</t>
        </is>
      </c>
      <c r="C476" t="inlineStr">
        <is>
          <t>2026-02-20</t>
        </is>
      </c>
      <c r="D476" t="inlineStr">
        <is>
          <t>2026-02-17</t>
        </is>
      </c>
      <c r="E476" t="n">
        <v>0</v>
      </c>
      <c r="F476" t="n">
        <v>0</v>
      </c>
      <c r="G476" t="inlineStr">
        <is>
          <t>e-filing</t>
        </is>
      </c>
    </row>
    <row r="477">
      <c r="A477" t="inlineStr">
        <is>
          <t>T107992</t>
        </is>
      </c>
      <c r="B477" t="inlineStr">
        <is>
          <t>2026-02</t>
        </is>
      </c>
      <c r="C477" t="inlineStr">
        <is>
          <t>2026-03-20</t>
        </is>
      </c>
      <c r="D477" t="inlineStr">
        <is>
          <t>2026-03-06</t>
        </is>
      </c>
      <c r="E477" t="n">
        <v>0</v>
      </c>
      <c r="F477" t="n">
        <v>1</v>
      </c>
      <c r="G477" t="inlineStr">
        <is>
          <t>e-filing</t>
        </is>
      </c>
    </row>
    <row r="478">
      <c r="A478" t="inlineStr">
        <is>
          <t>T107992</t>
        </is>
      </c>
      <c r="B478" t="inlineStr">
        <is>
          <t>2026-03</t>
        </is>
      </c>
      <c r="C478" t="inlineStr">
        <is>
          <t>2026-04-20</t>
        </is>
      </c>
      <c r="D478" t="inlineStr">
        <is>
          <t>2026-04-20</t>
        </is>
      </c>
      <c r="E478" t="n">
        <v>0</v>
      </c>
      <c r="F478" t="n">
        <v>0</v>
      </c>
      <c r="G478" t="inlineStr">
        <is>
          <t>e-filing</t>
        </is>
      </c>
    </row>
    <row r="479">
      <c r="A479" t="inlineStr">
        <is>
          <t>T107992</t>
        </is>
      </c>
      <c r="B479" t="inlineStr">
        <is>
          <t>2026-04</t>
        </is>
      </c>
      <c r="C479" t="inlineStr">
        <is>
          <t>2026-05-20</t>
        </is>
      </c>
      <c r="D479" t="inlineStr">
        <is>
          <t>2026-05-05</t>
        </is>
      </c>
      <c r="E479" t="n">
        <v>0</v>
      </c>
      <c r="F479" t="n">
        <v>0</v>
      </c>
      <c r="G479" t="inlineStr">
        <is>
          <t>e-filing</t>
        </is>
      </c>
    </row>
    <row r="480">
      <c r="A480" t="inlineStr">
        <is>
          <t>T107992</t>
        </is>
      </c>
      <c r="B480" t="inlineStr">
        <is>
          <t>2026-05</t>
        </is>
      </c>
      <c r="C480" t="inlineStr">
        <is>
          <t>2026-06-20</t>
        </is>
      </c>
      <c r="D480" t="inlineStr">
        <is>
          <t>2026-06-09</t>
        </is>
      </c>
      <c r="E480" t="n">
        <v>0</v>
      </c>
      <c r="F480" t="n">
        <v>0</v>
      </c>
      <c r="G480" t="inlineStr">
        <is>
          <t>e-filing</t>
        </is>
      </c>
    </row>
    <row r="481">
      <c r="A481" t="inlineStr">
        <is>
          <t>T107992</t>
        </is>
      </c>
      <c r="B481" t="inlineStr">
        <is>
          <t>2026-06</t>
        </is>
      </c>
      <c r="C481" t="inlineStr">
        <is>
          <t>2026-07-20</t>
        </is>
      </c>
      <c r="D481" t="inlineStr">
        <is>
          <t>2026-07-16</t>
        </is>
      </c>
      <c r="E481" t="n">
        <v>0</v>
      </c>
      <c r="F481" t="n">
        <v>0</v>
      </c>
      <c r="G481" t="inlineStr">
        <is>
          <t>e-filing</t>
        </is>
      </c>
    </row>
    <row r="482">
      <c r="A482" t="inlineStr">
        <is>
          <t>T107992</t>
        </is>
      </c>
      <c r="B482" t="inlineStr">
        <is>
          <t>2026-07</t>
        </is>
      </c>
      <c r="C482" t="inlineStr">
        <is>
          <t>2026-08-20</t>
        </is>
      </c>
      <c r="D482" t="inlineStr">
        <is>
          <t>2026-08-02</t>
        </is>
      </c>
      <c r="E482" t="n">
        <v>0</v>
      </c>
      <c r="F482" t="n">
        <v>0</v>
      </c>
      <c r="G482" t="inlineStr">
        <is>
          <t>e-filing</t>
        </is>
      </c>
    </row>
    <row r="483">
      <c r="A483" t="inlineStr">
        <is>
          <t>T107992</t>
        </is>
      </c>
      <c r="B483" t="inlineStr">
        <is>
          <t>2026-08</t>
        </is>
      </c>
      <c r="C483" t="inlineStr">
        <is>
          <t>2026-09-20</t>
        </is>
      </c>
      <c r="D483" t="inlineStr">
        <is>
          <t>2026-09-03</t>
        </is>
      </c>
      <c r="E483" t="n">
        <v>0</v>
      </c>
      <c r="F483" t="n">
        <v>0</v>
      </c>
      <c r="G483" t="inlineStr">
        <is>
          <t>e-filing</t>
        </is>
      </c>
    </row>
    <row r="484">
      <c r="A484" t="inlineStr">
        <is>
          <t>T107992</t>
        </is>
      </c>
      <c r="B484" t="inlineStr">
        <is>
          <t>2026-09</t>
        </is>
      </c>
      <c r="C484" t="inlineStr">
        <is>
          <t>2026-10-20</t>
        </is>
      </c>
      <c r="D484" t="inlineStr">
        <is>
          <t>2026-10-14</t>
        </is>
      </c>
      <c r="E484" t="n">
        <v>0</v>
      </c>
      <c r="F484" t="n">
        <v>0</v>
      </c>
      <c r="G484" t="inlineStr">
        <is>
          <t>e-filing</t>
        </is>
      </c>
    </row>
    <row r="485">
      <c r="A485" t="inlineStr">
        <is>
          <t>T108692</t>
        </is>
      </c>
      <c r="B485" t="inlineStr">
        <is>
          <t>2024-10</t>
        </is>
      </c>
      <c r="C485" t="inlineStr">
        <is>
          <t>2024-11-20</t>
        </is>
      </c>
      <c r="D485" t="inlineStr">
        <is>
          <t>2024-11-01</t>
        </is>
      </c>
      <c r="E485" t="n">
        <v>0</v>
      </c>
      <c r="F485" t="n">
        <v>0</v>
      </c>
      <c r="G485" t="inlineStr">
        <is>
          <t>e-filing</t>
        </is>
      </c>
    </row>
    <row r="486">
      <c r="A486" t="inlineStr">
        <is>
          <t>T108692</t>
        </is>
      </c>
      <c r="B486" t="inlineStr">
        <is>
          <t>2024-11</t>
        </is>
      </c>
      <c r="C486" t="inlineStr">
        <is>
          <t>2024-12-20</t>
        </is>
      </c>
      <c r="D486" t="inlineStr">
        <is>
          <t>2024-12-21</t>
        </is>
      </c>
      <c r="E486" t="n">
        <v>1</v>
      </c>
      <c r="F486" t="n">
        <v>0</v>
      </c>
      <c r="G486" t="inlineStr">
        <is>
          <t>e-filing</t>
        </is>
      </c>
    </row>
    <row r="487">
      <c r="A487" t="inlineStr">
        <is>
          <t>T108692</t>
        </is>
      </c>
      <c r="B487" t="inlineStr">
        <is>
          <t>2024-12</t>
        </is>
      </c>
      <c r="C487" t="inlineStr">
        <is>
          <t>2025-01-20</t>
        </is>
      </c>
      <c r="D487" t="inlineStr">
        <is>
          <t>2025-01-11</t>
        </is>
      </c>
      <c r="E487" t="n">
        <v>0</v>
      </c>
      <c r="F487" t="n">
        <v>0</v>
      </c>
      <c r="G487" t="inlineStr">
        <is>
          <t>e-filing</t>
        </is>
      </c>
    </row>
    <row r="488">
      <c r="A488" t="inlineStr">
        <is>
          <t>T108692</t>
        </is>
      </c>
      <c r="B488" t="inlineStr">
        <is>
          <t>2025-01</t>
        </is>
      </c>
      <c r="C488" t="inlineStr">
        <is>
          <t>2025-02-20</t>
        </is>
      </c>
      <c r="D488" t="inlineStr">
        <is>
          <t>2025-02-17</t>
        </is>
      </c>
      <c r="E488" t="n">
        <v>0</v>
      </c>
      <c r="F488" t="n">
        <v>0</v>
      </c>
      <c r="G488" t="inlineStr">
        <is>
          <t>e-filing</t>
        </is>
      </c>
    </row>
    <row r="489">
      <c r="A489" t="inlineStr">
        <is>
          <t>T108692</t>
        </is>
      </c>
      <c r="B489" t="inlineStr">
        <is>
          <t>2025-02</t>
        </is>
      </c>
      <c r="C489" t="inlineStr">
        <is>
          <t>2025-03-20</t>
        </is>
      </c>
      <c r="D489" t="inlineStr">
        <is>
          <t>2025-03-16</t>
        </is>
      </c>
      <c r="E489" t="n">
        <v>0</v>
      </c>
      <c r="F489" t="n">
        <v>0</v>
      </c>
      <c r="G489" t="inlineStr">
        <is>
          <t>tax agent</t>
        </is>
      </c>
    </row>
    <row r="490">
      <c r="A490" t="inlineStr">
        <is>
          <t>T108692</t>
        </is>
      </c>
      <c r="B490" t="inlineStr">
        <is>
          <t>2025-03</t>
        </is>
      </c>
      <c r="C490" t="inlineStr">
        <is>
          <t>2025-04-20</t>
        </is>
      </c>
      <c r="D490" t="inlineStr">
        <is>
          <t>2025-04-11</t>
        </is>
      </c>
      <c r="E490" t="n">
        <v>0</v>
      </c>
      <c r="F490" t="n">
        <v>0</v>
      </c>
      <c r="G490" t="inlineStr">
        <is>
          <t>e-filing</t>
        </is>
      </c>
    </row>
    <row r="491">
      <c r="A491" t="inlineStr">
        <is>
          <t>T108692</t>
        </is>
      </c>
      <c r="B491" t="inlineStr">
        <is>
          <t>2025-04</t>
        </is>
      </c>
      <c r="C491" t="inlineStr">
        <is>
          <t>2025-05-20</t>
        </is>
      </c>
      <c r="D491" t="inlineStr">
        <is>
          <t>2025-05-10</t>
        </is>
      </c>
      <c r="E491" t="n">
        <v>0</v>
      </c>
      <c r="F491" t="n">
        <v>0</v>
      </c>
      <c r="G491" t="inlineStr">
        <is>
          <t>e-filing</t>
        </is>
      </c>
    </row>
    <row r="492">
      <c r="A492" t="inlineStr">
        <is>
          <t>T108692</t>
        </is>
      </c>
      <c r="B492" t="inlineStr">
        <is>
          <t>2025-05</t>
        </is>
      </c>
      <c r="C492" t="inlineStr">
        <is>
          <t>2025-06-20</t>
        </is>
      </c>
      <c r="D492" t="inlineStr">
        <is>
          <t>2025-07-13</t>
        </is>
      </c>
      <c r="E492" t="n">
        <v>23</v>
      </c>
      <c r="F492" t="n">
        <v>0</v>
      </c>
      <c r="G492" t="inlineStr">
        <is>
          <t>e-filing</t>
        </is>
      </c>
    </row>
    <row r="493">
      <c r="A493" t="inlineStr">
        <is>
          <t>T108692</t>
        </is>
      </c>
      <c r="B493" t="inlineStr">
        <is>
          <t>2025-06</t>
        </is>
      </c>
      <c r="C493" t="inlineStr">
        <is>
          <t>2025-07-20</t>
        </is>
      </c>
      <c r="D493" t="inlineStr">
        <is>
          <t>2025-07-08</t>
        </is>
      </c>
      <c r="E493" t="n">
        <v>0</v>
      </c>
      <c r="F493" t="n">
        <v>0</v>
      </c>
      <c r="G493" t="inlineStr">
        <is>
          <t>e-filing</t>
        </is>
      </c>
    </row>
    <row r="494">
      <c r="A494" t="inlineStr">
        <is>
          <t>T108692</t>
        </is>
      </c>
      <c r="B494" t="inlineStr">
        <is>
          <t>2025-07</t>
        </is>
      </c>
      <c r="C494" t="inlineStr">
        <is>
          <t>2025-08-20</t>
        </is>
      </c>
      <c r="D494" t="inlineStr">
        <is>
          <t>2025-08-14</t>
        </is>
      </c>
      <c r="E494" t="n">
        <v>0</v>
      </c>
      <c r="F494" t="n">
        <v>0</v>
      </c>
      <c r="G494" t="inlineStr">
        <is>
          <t>e-filing</t>
        </is>
      </c>
    </row>
    <row r="495">
      <c r="A495" t="inlineStr">
        <is>
          <t>T108692</t>
        </is>
      </c>
      <c r="B495" t="inlineStr">
        <is>
          <t>2025-08</t>
        </is>
      </c>
      <c r="C495" t="inlineStr">
        <is>
          <t>2025-09-20</t>
        </is>
      </c>
      <c r="D495" t="inlineStr">
        <is>
          <t>2025-09-14</t>
        </is>
      </c>
      <c r="E495" t="n">
        <v>0</v>
      </c>
      <c r="F495" t="n">
        <v>0</v>
      </c>
      <c r="G495" t="inlineStr">
        <is>
          <t>e-filing</t>
        </is>
      </c>
    </row>
    <row r="496">
      <c r="A496" t="inlineStr">
        <is>
          <t>T108692</t>
        </is>
      </c>
      <c r="B496" t="inlineStr">
        <is>
          <t>2025-09</t>
        </is>
      </c>
      <c r="C496" t="inlineStr">
        <is>
          <t>2025-10-20</t>
        </is>
      </c>
      <c r="D496" t="inlineStr">
        <is>
          <t>2025-10-02</t>
        </is>
      </c>
      <c r="E496" t="n">
        <v>0</v>
      </c>
      <c r="F496" t="n">
        <v>0</v>
      </c>
      <c r="G496" t="inlineStr">
        <is>
          <t>e-filing</t>
        </is>
      </c>
    </row>
    <row r="497">
      <c r="A497" t="inlineStr">
        <is>
          <t>T108692</t>
        </is>
      </c>
      <c r="B497" t="inlineStr">
        <is>
          <t>2025-10</t>
        </is>
      </c>
      <c r="C497" t="inlineStr">
        <is>
          <t>2025-11-20</t>
        </is>
      </c>
      <c r="D497" t="inlineStr">
        <is>
          <t>2025-11-12</t>
        </is>
      </c>
      <c r="E497" t="n">
        <v>0</v>
      </c>
      <c r="F497" t="n">
        <v>0</v>
      </c>
      <c r="G497" t="inlineStr">
        <is>
          <t>e-filing</t>
        </is>
      </c>
    </row>
    <row r="498">
      <c r="A498" t="inlineStr">
        <is>
          <t>T108692</t>
        </is>
      </c>
      <c r="B498" t="inlineStr">
        <is>
          <t>2025-11</t>
        </is>
      </c>
      <c r="C498" t="inlineStr">
        <is>
          <t>2025-12-20</t>
        </is>
      </c>
      <c r="D498" t="inlineStr">
        <is>
          <t>2026-01-08</t>
        </is>
      </c>
      <c r="E498" t="n">
        <v>19</v>
      </c>
      <c r="F498" t="n">
        <v>0</v>
      </c>
      <c r="G498" t="inlineStr">
        <is>
          <t>e-filing</t>
        </is>
      </c>
    </row>
    <row r="499">
      <c r="A499" t="inlineStr">
        <is>
          <t>T108692</t>
        </is>
      </c>
      <c r="B499" t="inlineStr">
        <is>
          <t>2025-12</t>
        </is>
      </c>
      <c r="C499" t="inlineStr">
        <is>
          <t>2026-01-20</t>
        </is>
      </c>
      <c r="D499" t="inlineStr">
        <is>
          <t>2026-01-11</t>
        </is>
      </c>
      <c r="E499" t="n">
        <v>0</v>
      </c>
      <c r="F499" t="n">
        <v>0</v>
      </c>
      <c r="G499" t="inlineStr">
        <is>
          <t>e-filing</t>
        </is>
      </c>
    </row>
    <row r="500">
      <c r="A500" t="inlineStr">
        <is>
          <t>T108692</t>
        </is>
      </c>
      <c r="B500" t="inlineStr">
        <is>
          <t>2026-01</t>
        </is>
      </c>
      <c r="C500" t="inlineStr">
        <is>
          <t>2026-02-20</t>
        </is>
      </c>
      <c r="D500" t="inlineStr">
        <is>
          <t>2026-02-11</t>
        </is>
      </c>
      <c r="E500" t="n">
        <v>0</v>
      </c>
      <c r="F500" t="n">
        <v>0</v>
      </c>
      <c r="G500" t="inlineStr">
        <is>
          <t>e-filing</t>
        </is>
      </c>
    </row>
    <row r="501">
      <c r="A501" t="inlineStr">
        <is>
          <t>T108692</t>
        </is>
      </c>
      <c r="B501" t="inlineStr">
        <is>
          <t>2026-02</t>
        </is>
      </c>
      <c r="C501" t="inlineStr">
        <is>
          <t>2026-03-20</t>
        </is>
      </c>
      <c r="D501" t="inlineStr">
        <is>
          <t>2026-03-17</t>
        </is>
      </c>
      <c r="E501" t="n">
        <v>0</v>
      </c>
      <c r="F501" t="n">
        <v>0</v>
      </c>
      <c r="G501" t="inlineStr">
        <is>
          <t>e-filing</t>
        </is>
      </c>
    </row>
    <row r="502">
      <c r="A502" t="inlineStr">
        <is>
          <t>T108692</t>
        </is>
      </c>
      <c r="B502" t="inlineStr">
        <is>
          <t>2026-03</t>
        </is>
      </c>
      <c r="C502" t="inlineStr">
        <is>
          <t>2026-04-20</t>
        </is>
      </c>
      <c r="D502" t="inlineStr">
        <is>
          <t>2026-04-20</t>
        </is>
      </c>
      <c r="E502" t="n">
        <v>0</v>
      </c>
      <c r="F502" t="n">
        <v>0</v>
      </c>
      <c r="G502" t="inlineStr">
        <is>
          <t>e-filing</t>
        </is>
      </c>
    </row>
    <row r="503">
      <c r="A503" t="inlineStr">
        <is>
          <t>T108692</t>
        </is>
      </c>
      <c r="B503" t="inlineStr">
        <is>
          <t>2026-04</t>
        </is>
      </c>
      <c r="C503" t="inlineStr">
        <is>
          <t>2026-05-20</t>
        </is>
      </c>
    </row>
    <row r="504">
      <c r="A504" t="inlineStr">
        <is>
          <t>T108692</t>
        </is>
      </c>
      <c r="B504" t="inlineStr">
        <is>
          <t>2026-05</t>
        </is>
      </c>
      <c r="C504" t="inlineStr">
        <is>
          <t>2026-06-20</t>
        </is>
      </c>
      <c r="D504" t="inlineStr">
        <is>
          <t>2026-06-12</t>
        </is>
      </c>
      <c r="E504" t="n">
        <v>0</v>
      </c>
      <c r="F504" t="n">
        <v>0</v>
      </c>
      <c r="G504" t="inlineStr">
        <is>
          <t>e-filing</t>
        </is>
      </c>
    </row>
    <row r="505">
      <c r="A505" t="inlineStr">
        <is>
          <t>T108692</t>
        </is>
      </c>
      <c r="B505" t="inlineStr">
        <is>
          <t>2026-06</t>
        </is>
      </c>
      <c r="C505" t="inlineStr">
        <is>
          <t>2026-07-20</t>
        </is>
      </c>
    </row>
    <row r="506">
      <c r="A506" t="inlineStr">
        <is>
          <t>T108692</t>
        </is>
      </c>
      <c r="B506" t="inlineStr">
        <is>
          <t>2026-07</t>
        </is>
      </c>
      <c r="C506" t="inlineStr">
        <is>
          <t>2026-08-20</t>
        </is>
      </c>
      <c r="D506" t="inlineStr">
        <is>
          <t>2026-08-19</t>
        </is>
      </c>
      <c r="E506" t="n">
        <v>0</v>
      </c>
      <c r="F506" t="n">
        <v>0</v>
      </c>
      <c r="G506" t="inlineStr">
        <is>
          <t>e-filing</t>
        </is>
      </c>
    </row>
    <row r="507">
      <c r="A507" t="inlineStr">
        <is>
          <t>T108692</t>
        </is>
      </c>
      <c r="B507" t="inlineStr">
        <is>
          <t>2026-08</t>
        </is>
      </c>
      <c r="C507" t="inlineStr">
        <is>
          <t>2026-09-20</t>
        </is>
      </c>
      <c r="D507" t="inlineStr">
        <is>
          <t>2026-09-12</t>
        </is>
      </c>
      <c r="E507" t="n">
        <v>0</v>
      </c>
      <c r="F507" t="n">
        <v>2</v>
      </c>
      <c r="G507" t="inlineStr">
        <is>
          <t>e-filing</t>
        </is>
      </c>
    </row>
    <row r="508">
      <c r="A508" t="inlineStr">
        <is>
          <t>T108692</t>
        </is>
      </c>
      <c r="B508" t="inlineStr">
        <is>
          <t>2026-09</t>
        </is>
      </c>
      <c r="C508" t="inlineStr">
        <is>
          <t>2026-10-20</t>
        </is>
      </c>
      <c r="D508" t="inlineStr">
        <is>
          <t>2026-10-06</t>
        </is>
      </c>
      <c r="E508" t="n">
        <v>0</v>
      </c>
      <c r="F508" t="n">
        <v>0</v>
      </c>
      <c r="G508" t="inlineStr">
        <is>
          <t>e-filing</t>
        </is>
      </c>
    </row>
    <row r="509">
      <c r="A509" t="inlineStr">
        <is>
          <t>T109167</t>
        </is>
      </c>
      <c r="B509" t="inlineStr">
        <is>
          <t>2024-10</t>
        </is>
      </c>
      <c r="C509" t="inlineStr">
        <is>
          <t>2024-11-20</t>
        </is>
      </c>
      <c r="D509" t="inlineStr">
        <is>
          <t>2024-11-08</t>
        </is>
      </c>
      <c r="E509" t="n">
        <v>0</v>
      </c>
      <c r="F509" t="n">
        <v>0</v>
      </c>
      <c r="G509" t="inlineStr">
        <is>
          <t>e-filing</t>
        </is>
      </c>
    </row>
    <row r="510">
      <c r="A510" t="inlineStr">
        <is>
          <t>T109167</t>
        </is>
      </c>
      <c r="B510" t="inlineStr">
        <is>
          <t>2024-11</t>
        </is>
      </c>
      <c r="C510" t="inlineStr">
        <is>
          <t>2024-12-20</t>
        </is>
      </c>
      <c r="D510" t="inlineStr">
        <is>
          <t>2024-12-04</t>
        </is>
      </c>
      <c r="E510" t="n">
        <v>0</v>
      </c>
      <c r="F510" t="n">
        <v>0</v>
      </c>
      <c r="G510" t="inlineStr">
        <is>
          <t>e-filing</t>
        </is>
      </c>
    </row>
    <row r="511">
      <c r="A511" t="inlineStr">
        <is>
          <t>T109167</t>
        </is>
      </c>
      <c r="B511" t="inlineStr">
        <is>
          <t>2024-12</t>
        </is>
      </c>
      <c r="C511" t="inlineStr">
        <is>
          <t>2025-01-20</t>
        </is>
      </c>
      <c r="D511" t="inlineStr">
        <is>
          <t>2025-01-04</t>
        </is>
      </c>
      <c r="E511" t="n">
        <v>0</v>
      </c>
      <c r="F511" t="n">
        <v>0</v>
      </c>
      <c r="G511" t="inlineStr">
        <is>
          <t>e-filing</t>
        </is>
      </c>
    </row>
    <row r="512">
      <c r="A512" t="inlineStr">
        <is>
          <t>T109167</t>
        </is>
      </c>
      <c r="B512" t="inlineStr">
        <is>
          <t>2025-01</t>
        </is>
      </c>
      <c r="C512" t="inlineStr">
        <is>
          <t>2025-02-20</t>
        </is>
      </c>
      <c r="D512" t="inlineStr">
        <is>
          <t>2025-02-09</t>
        </is>
      </c>
      <c r="E512" t="n">
        <v>0</v>
      </c>
      <c r="F512" t="n">
        <v>0</v>
      </c>
      <c r="G512" t="inlineStr">
        <is>
          <t>e-filing</t>
        </is>
      </c>
    </row>
    <row r="513">
      <c r="A513" t="inlineStr">
        <is>
          <t>T109167</t>
        </is>
      </c>
      <c r="B513" t="inlineStr">
        <is>
          <t>2025-02</t>
        </is>
      </c>
      <c r="C513" t="inlineStr">
        <is>
          <t>2025-03-20</t>
        </is>
      </c>
      <c r="D513" t="inlineStr">
        <is>
          <t>2025-03-21</t>
        </is>
      </c>
      <c r="E513" t="n">
        <v>1</v>
      </c>
      <c r="F513" t="n">
        <v>0</v>
      </c>
      <c r="G513" t="inlineStr">
        <is>
          <t>e-filing</t>
        </is>
      </c>
    </row>
    <row r="514">
      <c r="A514" t="inlineStr">
        <is>
          <t>T109167</t>
        </is>
      </c>
      <c r="B514" t="inlineStr">
        <is>
          <t>2025-03</t>
        </is>
      </c>
      <c r="C514" t="inlineStr">
        <is>
          <t>2025-04-20</t>
        </is>
      </c>
      <c r="D514" t="inlineStr">
        <is>
          <t>2025-04-09</t>
        </is>
      </c>
      <c r="E514" t="n">
        <v>0</v>
      </c>
      <c r="F514" t="n">
        <v>0</v>
      </c>
      <c r="G514" t="inlineStr">
        <is>
          <t>e-filing</t>
        </is>
      </c>
    </row>
    <row r="515">
      <c r="A515" t="inlineStr">
        <is>
          <t>T109167</t>
        </is>
      </c>
      <c r="B515" t="inlineStr">
        <is>
          <t>2025-04</t>
        </is>
      </c>
      <c r="C515" t="inlineStr">
        <is>
          <t>2025-05-20</t>
        </is>
      </c>
      <c r="D515" t="inlineStr">
        <is>
          <t>2025-05-16</t>
        </is>
      </c>
      <c r="E515" t="n">
        <v>0</v>
      </c>
      <c r="F515" t="n">
        <v>0</v>
      </c>
      <c r="G515" t="inlineStr">
        <is>
          <t>e-filing</t>
        </is>
      </c>
    </row>
    <row r="516">
      <c r="A516" t="inlineStr">
        <is>
          <t>T109167</t>
        </is>
      </c>
      <c r="B516" t="inlineStr">
        <is>
          <t>2025-05</t>
        </is>
      </c>
      <c r="C516" t="inlineStr">
        <is>
          <t>2025-06-20</t>
        </is>
      </c>
      <c r="D516" t="inlineStr">
        <is>
          <t>2025-06-10</t>
        </is>
      </c>
      <c r="E516" t="n">
        <v>0</v>
      </c>
      <c r="F516" t="n">
        <v>1</v>
      </c>
      <c r="G516" t="inlineStr">
        <is>
          <t>e-filing</t>
        </is>
      </c>
    </row>
    <row r="517">
      <c r="A517" t="inlineStr">
        <is>
          <t>T109167</t>
        </is>
      </c>
      <c r="B517" t="inlineStr">
        <is>
          <t>2025-06</t>
        </is>
      </c>
      <c r="C517" t="inlineStr">
        <is>
          <t>2025-07-20</t>
        </is>
      </c>
      <c r="D517" t="inlineStr">
        <is>
          <t>2025-07-17</t>
        </is>
      </c>
      <c r="E517" t="n">
        <v>0</v>
      </c>
      <c r="F517" t="n">
        <v>0</v>
      </c>
      <c r="G517" t="inlineStr">
        <is>
          <t>e-filing</t>
        </is>
      </c>
    </row>
    <row r="518">
      <c r="A518" t="inlineStr">
        <is>
          <t>T109167</t>
        </is>
      </c>
      <c r="B518" t="inlineStr">
        <is>
          <t>2025-07</t>
        </is>
      </c>
      <c r="C518" t="inlineStr">
        <is>
          <t>2025-08-20</t>
        </is>
      </c>
      <c r="D518" t="inlineStr">
        <is>
          <t>2025-08-09</t>
        </is>
      </c>
      <c r="E518" t="n">
        <v>0</v>
      </c>
      <c r="F518" t="n">
        <v>0</v>
      </c>
      <c r="G518" t="inlineStr">
        <is>
          <t>e-filing</t>
        </is>
      </c>
    </row>
    <row r="519">
      <c r="A519" t="inlineStr">
        <is>
          <t>T109167</t>
        </is>
      </c>
      <c r="B519" t="inlineStr">
        <is>
          <t>2025-08</t>
        </is>
      </c>
      <c r="C519" t="inlineStr">
        <is>
          <t>2025-09-20</t>
        </is>
      </c>
      <c r="D519" t="inlineStr">
        <is>
          <t>2025-09-04</t>
        </is>
      </c>
      <c r="E519" t="n">
        <v>0</v>
      </c>
      <c r="F519" t="n">
        <v>0</v>
      </c>
      <c r="G519" t="inlineStr">
        <is>
          <t>e-filing</t>
        </is>
      </c>
    </row>
    <row r="520">
      <c r="A520" t="inlineStr">
        <is>
          <t>T109167</t>
        </is>
      </c>
      <c r="B520" t="inlineStr">
        <is>
          <t>2025-09</t>
        </is>
      </c>
      <c r="C520" t="inlineStr">
        <is>
          <t>2025-10-20</t>
        </is>
      </c>
      <c r="D520" t="inlineStr">
        <is>
          <t>2025-10-14</t>
        </is>
      </c>
      <c r="E520" t="n">
        <v>0</v>
      </c>
      <c r="F520" t="n">
        <v>0</v>
      </c>
      <c r="G520" t="inlineStr">
        <is>
          <t>e-filing</t>
        </is>
      </c>
    </row>
    <row r="521">
      <c r="A521" t="inlineStr">
        <is>
          <t>T109167</t>
        </is>
      </c>
      <c r="B521" t="inlineStr">
        <is>
          <t>2025-10</t>
        </is>
      </c>
      <c r="C521" t="inlineStr">
        <is>
          <t>2025-11-20</t>
        </is>
      </c>
      <c r="D521" t="inlineStr">
        <is>
          <t>2025-11-15</t>
        </is>
      </c>
      <c r="E521" t="n">
        <v>0</v>
      </c>
      <c r="F521" t="n">
        <v>0</v>
      </c>
      <c r="G521" t="inlineStr">
        <is>
          <t>e-filing</t>
        </is>
      </c>
    </row>
    <row r="522">
      <c r="A522" t="inlineStr">
        <is>
          <t>T109167</t>
        </is>
      </c>
      <c r="B522" t="inlineStr">
        <is>
          <t>2025-11</t>
        </is>
      </c>
      <c r="C522" t="inlineStr">
        <is>
          <t>2025-12-20</t>
        </is>
      </c>
      <c r="D522" t="inlineStr">
        <is>
          <t>2025-12-08</t>
        </is>
      </c>
      <c r="E522" t="n">
        <v>0</v>
      </c>
      <c r="F522" t="n">
        <v>0</v>
      </c>
      <c r="G522" t="inlineStr">
        <is>
          <t>e-filing</t>
        </is>
      </c>
    </row>
    <row r="523">
      <c r="A523" t="inlineStr">
        <is>
          <t>T109167</t>
        </is>
      </c>
      <c r="B523" t="inlineStr">
        <is>
          <t>2025-12</t>
        </is>
      </c>
      <c r="C523" t="inlineStr">
        <is>
          <t>2026-01-20</t>
        </is>
      </c>
      <c r="D523" t="inlineStr">
        <is>
          <t>2026-01-15</t>
        </is>
      </c>
      <c r="E523" t="n">
        <v>0</v>
      </c>
      <c r="F523" t="n">
        <v>0</v>
      </c>
      <c r="G523" t="inlineStr">
        <is>
          <t>e-filing</t>
        </is>
      </c>
    </row>
    <row r="524">
      <c r="A524" t="inlineStr">
        <is>
          <t>T109167</t>
        </is>
      </c>
      <c r="B524" t="inlineStr">
        <is>
          <t>2026-01</t>
        </is>
      </c>
      <c r="C524" t="inlineStr">
        <is>
          <t>2026-02-20</t>
        </is>
      </c>
      <c r="D524" t="inlineStr">
        <is>
          <t>2026-02-05</t>
        </is>
      </c>
      <c r="E524" t="n">
        <v>0</v>
      </c>
      <c r="F524" t="n">
        <v>0</v>
      </c>
      <c r="G524" t="inlineStr">
        <is>
          <t>e-filing</t>
        </is>
      </c>
    </row>
    <row r="525">
      <c r="A525" t="inlineStr">
        <is>
          <t>T109167</t>
        </is>
      </c>
      <c r="B525" t="inlineStr">
        <is>
          <t>2026-02</t>
        </is>
      </c>
      <c r="C525" t="inlineStr">
        <is>
          <t>2026-03-20</t>
        </is>
      </c>
      <c r="D525" t="inlineStr">
        <is>
          <t>2026-03-11</t>
        </is>
      </c>
      <c r="E525" t="n">
        <v>0</v>
      </c>
      <c r="F525" t="n">
        <v>0</v>
      </c>
      <c r="G525" t="inlineStr">
        <is>
          <t>e-filing</t>
        </is>
      </c>
    </row>
    <row r="526">
      <c r="A526" t="inlineStr">
        <is>
          <t>T109167</t>
        </is>
      </c>
      <c r="B526" t="inlineStr">
        <is>
          <t>2026-03</t>
        </is>
      </c>
      <c r="C526" t="inlineStr">
        <is>
          <t>2026-04-20</t>
        </is>
      </c>
      <c r="D526" t="inlineStr">
        <is>
          <t>2026-07-19</t>
        </is>
      </c>
      <c r="E526" t="n">
        <v>90</v>
      </c>
      <c r="F526" t="n">
        <v>0</v>
      </c>
      <c r="G526" t="inlineStr">
        <is>
          <t>e-filing</t>
        </is>
      </c>
    </row>
    <row r="527">
      <c r="A527" t="inlineStr">
        <is>
          <t>T109167</t>
        </is>
      </c>
      <c r="B527" t="inlineStr">
        <is>
          <t>2026-04</t>
        </is>
      </c>
      <c r="C527" t="inlineStr">
        <is>
          <t>2026-05-20</t>
        </is>
      </c>
      <c r="D527" t="inlineStr">
        <is>
          <t>2026-05-03</t>
        </is>
      </c>
      <c r="E527" t="n">
        <v>0</v>
      </c>
      <c r="F527" t="n">
        <v>0</v>
      </c>
      <c r="G527" t="inlineStr">
        <is>
          <t>e-filing</t>
        </is>
      </c>
    </row>
    <row r="528">
      <c r="A528" t="inlineStr">
        <is>
          <t>T109167</t>
        </is>
      </c>
      <c r="B528" t="inlineStr">
        <is>
          <t>2026-05</t>
        </is>
      </c>
      <c r="C528" t="inlineStr">
        <is>
          <t>2026-06-20</t>
        </is>
      </c>
      <c r="D528" t="inlineStr">
        <is>
          <t>2026-06-10</t>
        </is>
      </c>
      <c r="E528" t="n">
        <v>0</v>
      </c>
      <c r="F528" t="n">
        <v>0</v>
      </c>
      <c r="G528" t="inlineStr">
        <is>
          <t>e-filing</t>
        </is>
      </c>
    </row>
    <row r="529">
      <c r="A529" t="inlineStr">
        <is>
          <t>T109167</t>
        </is>
      </c>
      <c r="B529" t="inlineStr">
        <is>
          <t>2026-06</t>
        </is>
      </c>
      <c r="C529" t="inlineStr">
        <is>
          <t>2026-07-20</t>
        </is>
      </c>
      <c r="D529" t="inlineStr">
        <is>
          <t>2026-07-12</t>
        </is>
      </c>
      <c r="E529" t="n">
        <v>0</v>
      </c>
      <c r="F529" t="n">
        <v>0</v>
      </c>
      <c r="G529" t="inlineStr">
        <is>
          <t>e-filing</t>
        </is>
      </c>
    </row>
    <row r="530">
      <c r="A530" t="inlineStr">
        <is>
          <t>T109167</t>
        </is>
      </c>
      <c r="B530" t="inlineStr">
        <is>
          <t>2026-07</t>
        </is>
      </c>
      <c r="C530" t="inlineStr">
        <is>
          <t>2026-08-20</t>
        </is>
      </c>
    </row>
    <row r="531">
      <c r="A531" t="inlineStr">
        <is>
          <t>T109167</t>
        </is>
      </c>
      <c r="B531" t="inlineStr">
        <is>
          <t>2026-08</t>
        </is>
      </c>
      <c r="C531" t="inlineStr">
        <is>
          <t>2026-09-20</t>
        </is>
      </c>
      <c r="D531" t="inlineStr">
        <is>
          <t>2026-09-02</t>
        </is>
      </c>
      <c r="E531" t="n">
        <v>0</v>
      </c>
      <c r="F531" t="n">
        <v>0</v>
      </c>
      <c r="G531" t="inlineStr">
        <is>
          <t>e-filing</t>
        </is>
      </c>
    </row>
    <row r="532">
      <c r="A532" t="inlineStr">
        <is>
          <t>T109167</t>
        </is>
      </c>
      <c r="B532" t="inlineStr">
        <is>
          <t>2026-09</t>
        </is>
      </c>
      <c r="C532" t="inlineStr">
        <is>
          <t>2026-10-20</t>
        </is>
      </c>
      <c r="D532" t="inlineStr">
        <is>
          <t>2026-10-03</t>
        </is>
      </c>
      <c r="E532" t="n">
        <v>0</v>
      </c>
      <c r="F532" t="n">
        <v>1</v>
      </c>
      <c r="G532" t="inlineStr">
        <is>
          <t>e-filing</t>
        </is>
      </c>
    </row>
    <row r="533">
      <c r="A533" t="inlineStr">
        <is>
          <t>T109212</t>
        </is>
      </c>
      <c r="B533" t="inlineStr">
        <is>
          <t>2024-10</t>
        </is>
      </c>
      <c r="C533" t="inlineStr">
        <is>
          <t>2024-11-20</t>
        </is>
      </c>
      <c r="D533" t="inlineStr">
        <is>
          <t>2024-11-13</t>
        </is>
      </c>
      <c r="E533" t="n">
        <v>0</v>
      </c>
      <c r="F533" t="n">
        <v>0</v>
      </c>
      <c r="G533" t="inlineStr">
        <is>
          <t>e-filing</t>
        </is>
      </c>
    </row>
    <row r="534">
      <c r="A534" t="inlineStr">
        <is>
          <t>T109212</t>
        </is>
      </c>
      <c r="B534" t="inlineStr">
        <is>
          <t>2024-11</t>
        </is>
      </c>
      <c r="C534" t="inlineStr">
        <is>
          <t>2024-12-20</t>
        </is>
      </c>
      <c r="D534" t="inlineStr">
        <is>
          <t>2024-12-04</t>
        </is>
      </c>
      <c r="E534" t="n">
        <v>0</v>
      </c>
      <c r="F534" t="n">
        <v>0</v>
      </c>
      <c r="G534" t="inlineStr">
        <is>
          <t>e-filing</t>
        </is>
      </c>
    </row>
    <row r="535">
      <c r="A535" t="inlineStr">
        <is>
          <t>T109212</t>
        </is>
      </c>
      <c r="B535" t="inlineStr">
        <is>
          <t>2024-12</t>
        </is>
      </c>
      <c r="C535" t="inlineStr">
        <is>
          <t>2025-01-20</t>
        </is>
      </c>
      <c r="D535" t="inlineStr">
        <is>
          <t>2025-01-15</t>
        </is>
      </c>
      <c r="E535" t="n">
        <v>0</v>
      </c>
      <c r="F535" t="n">
        <v>0</v>
      </c>
      <c r="G535" t="inlineStr">
        <is>
          <t>e-filing</t>
        </is>
      </c>
    </row>
    <row r="536">
      <c r="A536" t="inlineStr">
        <is>
          <t>T109212</t>
        </is>
      </c>
      <c r="B536" t="inlineStr">
        <is>
          <t>2025-01</t>
        </is>
      </c>
      <c r="C536" t="inlineStr">
        <is>
          <t>2025-02-20</t>
        </is>
      </c>
    </row>
    <row r="537">
      <c r="A537" t="inlineStr">
        <is>
          <t>T109212</t>
        </is>
      </c>
      <c r="B537" t="inlineStr">
        <is>
          <t>2025-02</t>
        </is>
      </c>
      <c r="C537" t="inlineStr">
        <is>
          <t>2025-03-20</t>
        </is>
      </c>
      <c r="D537" t="inlineStr">
        <is>
          <t>2025-03-19</t>
        </is>
      </c>
      <c r="E537" t="n">
        <v>0</v>
      </c>
      <c r="F537" t="n">
        <v>0</v>
      </c>
      <c r="G537" t="inlineStr">
        <is>
          <t>e-filing</t>
        </is>
      </c>
    </row>
    <row r="538">
      <c r="A538" t="inlineStr">
        <is>
          <t>T109212</t>
        </is>
      </c>
      <c r="B538" t="inlineStr">
        <is>
          <t>2025-03</t>
        </is>
      </c>
      <c r="C538" t="inlineStr">
        <is>
          <t>2025-04-20</t>
        </is>
      </c>
      <c r="D538" t="inlineStr">
        <is>
          <t>2025-04-16</t>
        </is>
      </c>
      <c r="E538" t="n">
        <v>0</v>
      </c>
      <c r="F538" t="n">
        <v>0</v>
      </c>
      <c r="G538" t="inlineStr">
        <is>
          <t>e-filing</t>
        </is>
      </c>
    </row>
    <row r="539">
      <c r="A539" t="inlineStr">
        <is>
          <t>T109212</t>
        </is>
      </c>
      <c r="B539" t="inlineStr">
        <is>
          <t>2025-04</t>
        </is>
      </c>
      <c r="C539" t="inlineStr">
        <is>
          <t>2025-05-20</t>
        </is>
      </c>
      <c r="D539" t="inlineStr">
        <is>
          <t>2025-05-19</t>
        </is>
      </c>
      <c r="E539" t="n">
        <v>0</v>
      </c>
      <c r="F539" t="n">
        <v>0</v>
      </c>
      <c r="G539" t="inlineStr">
        <is>
          <t>e-filing</t>
        </is>
      </c>
    </row>
    <row r="540">
      <c r="A540" t="inlineStr">
        <is>
          <t>T109212</t>
        </is>
      </c>
      <c r="B540" t="inlineStr">
        <is>
          <t>2025-05</t>
        </is>
      </c>
      <c r="C540" t="inlineStr">
        <is>
          <t>2025-06-20</t>
        </is>
      </c>
      <c r="D540" t="inlineStr">
        <is>
          <t>2025-06-15</t>
        </is>
      </c>
      <c r="E540" t="n">
        <v>0</v>
      </c>
      <c r="F540" t="n">
        <v>0</v>
      </c>
      <c r="G540" t="inlineStr">
        <is>
          <t>e-filing</t>
        </is>
      </c>
    </row>
    <row r="541">
      <c r="A541" t="inlineStr">
        <is>
          <t>T109212</t>
        </is>
      </c>
      <c r="B541" t="inlineStr">
        <is>
          <t>2025-06</t>
        </is>
      </c>
      <c r="C541" t="inlineStr">
        <is>
          <t>2025-07-20</t>
        </is>
      </c>
      <c r="D541" t="inlineStr">
        <is>
          <t>2025-07-17</t>
        </is>
      </c>
      <c r="E541" t="n">
        <v>0</v>
      </c>
      <c r="F541" t="n">
        <v>0</v>
      </c>
      <c r="G541" t="inlineStr">
        <is>
          <t>e-filing</t>
        </is>
      </c>
    </row>
    <row r="542">
      <c r="A542" t="inlineStr">
        <is>
          <t>T109212</t>
        </is>
      </c>
      <c r="B542" t="inlineStr">
        <is>
          <t>2025-07</t>
        </is>
      </c>
      <c r="C542" t="inlineStr">
        <is>
          <t>2025-08-20</t>
        </is>
      </c>
      <c r="D542" t="inlineStr">
        <is>
          <t>2025-08-01</t>
        </is>
      </c>
      <c r="E542" t="n">
        <v>0</v>
      </c>
      <c r="F542" t="n">
        <v>0</v>
      </c>
      <c r="G542" t="inlineStr">
        <is>
          <t>e-filing</t>
        </is>
      </c>
    </row>
    <row r="543">
      <c r="A543" t="inlineStr">
        <is>
          <t>T109212</t>
        </is>
      </c>
      <c r="B543" t="inlineStr">
        <is>
          <t>2025-08</t>
        </is>
      </c>
      <c r="C543" t="inlineStr">
        <is>
          <t>2025-09-20</t>
        </is>
      </c>
      <c r="D543" t="inlineStr">
        <is>
          <t>2025-09-10</t>
        </is>
      </c>
      <c r="E543" t="n">
        <v>0</v>
      </c>
      <c r="F543" t="n">
        <v>0</v>
      </c>
      <c r="G543" t="inlineStr">
        <is>
          <t>e-filing</t>
        </is>
      </c>
    </row>
    <row r="544">
      <c r="A544" t="inlineStr">
        <is>
          <t>T109212</t>
        </is>
      </c>
      <c r="B544" t="inlineStr">
        <is>
          <t>2025-09</t>
        </is>
      </c>
      <c r="C544" t="inlineStr">
        <is>
          <t>2025-10-20</t>
        </is>
      </c>
      <c r="D544" t="inlineStr">
        <is>
          <t>2025-10-02</t>
        </is>
      </c>
      <c r="E544" t="n">
        <v>0</v>
      </c>
      <c r="F544" t="n">
        <v>0</v>
      </c>
      <c r="G544" t="inlineStr">
        <is>
          <t>e-filing</t>
        </is>
      </c>
    </row>
    <row r="545">
      <c r="A545" t="inlineStr">
        <is>
          <t>T109212</t>
        </is>
      </c>
      <c r="B545" t="inlineStr">
        <is>
          <t>2025-10</t>
        </is>
      </c>
      <c r="C545" t="inlineStr">
        <is>
          <t>2025-11-20</t>
        </is>
      </c>
      <c r="D545" t="inlineStr">
        <is>
          <t>2025-11-06</t>
        </is>
      </c>
      <c r="E545" t="n">
        <v>0</v>
      </c>
      <c r="F545" t="n">
        <v>0</v>
      </c>
      <c r="G545" t="inlineStr">
        <is>
          <t>e-filing</t>
        </is>
      </c>
    </row>
    <row r="546">
      <c r="A546" t="inlineStr">
        <is>
          <t>T109212</t>
        </is>
      </c>
      <c r="B546" t="inlineStr">
        <is>
          <t>2025-11</t>
        </is>
      </c>
      <c r="C546" t="inlineStr">
        <is>
          <t>2025-12-20</t>
        </is>
      </c>
      <c r="D546" t="inlineStr">
        <is>
          <t>2025-12-20</t>
        </is>
      </c>
      <c r="E546" t="n">
        <v>0</v>
      </c>
      <c r="F546" t="n">
        <v>0</v>
      </c>
      <c r="G546" t="inlineStr">
        <is>
          <t>e-filing</t>
        </is>
      </c>
    </row>
    <row r="547">
      <c r="A547" t="inlineStr">
        <is>
          <t>T109212</t>
        </is>
      </c>
      <c r="B547" t="inlineStr">
        <is>
          <t>2025-12</t>
        </is>
      </c>
      <c r="C547" t="inlineStr">
        <is>
          <t>2026-01-20</t>
        </is>
      </c>
      <c r="D547" t="inlineStr">
        <is>
          <t>2026-01-01</t>
        </is>
      </c>
      <c r="E547" t="n">
        <v>0</v>
      </c>
      <c r="F547" t="n">
        <v>0</v>
      </c>
      <c r="G547" t="inlineStr">
        <is>
          <t>e-filing</t>
        </is>
      </c>
    </row>
    <row r="548">
      <c r="A548" t="inlineStr">
        <is>
          <t>T109212</t>
        </is>
      </c>
      <c r="B548" t="inlineStr">
        <is>
          <t>2026-01</t>
        </is>
      </c>
      <c r="C548" t="inlineStr">
        <is>
          <t>2026-02-20</t>
        </is>
      </c>
      <c r="D548" t="inlineStr">
        <is>
          <t>2026-02-19</t>
        </is>
      </c>
      <c r="E548" t="n">
        <v>0</v>
      </c>
      <c r="F548" t="n">
        <v>0</v>
      </c>
      <c r="G548" t="inlineStr">
        <is>
          <t>e-filing</t>
        </is>
      </c>
    </row>
    <row r="549">
      <c r="A549" t="inlineStr">
        <is>
          <t>T109212</t>
        </is>
      </c>
      <c r="B549" t="inlineStr">
        <is>
          <t>2026-02</t>
        </is>
      </c>
      <c r="C549" t="inlineStr">
        <is>
          <t>2026-03-20</t>
        </is>
      </c>
      <c r="D549" t="inlineStr">
        <is>
          <t>2026-04-05</t>
        </is>
      </c>
      <c r="E549" t="n">
        <v>16</v>
      </c>
      <c r="F549" t="n">
        <v>0</v>
      </c>
      <c r="G549" t="inlineStr">
        <is>
          <t>e-filing</t>
        </is>
      </c>
    </row>
    <row r="550">
      <c r="A550" t="inlineStr">
        <is>
          <t>T109212</t>
        </is>
      </c>
      <c r="B550" t="inlineStr">
        <is>
          <t>2026-03</t>
        </is>
      </c>
      <c r="C550" t="inlineStr">
        <is>
          <t>2026-04-20</t>
        </is>
      </c>
      <c r="D550" t="inlineStr">
        <is>
          <t>2026-04-20</t>
        </is>
      </c>
      <c r="E550" t="n">
        <v>0</v>
      </c>
      <c r="F550" t="n">
        <v>0</v>
      </c>
      <c r="G550" t="inlineStr">
        <is>
          <t>e-filing</t>
        </is>
      </c>
    </row>
    <row r="551">
      <c r="A551" t="inlineStr">
        <is>
          <t>T109212</t>
        </is>
      </c>
      <c r="B551" t="inlineStr">
        <is>
          <t>2026-04</t>
        </is>
      </c>
      <c r="C551" t="inlineStr">
        <is>
          <t>2026-05-20</t>
        </is>
      </c>
      <c r="D551" t="inlineStr">
        <is>
          <t>2026-05-09</t>
        </is>
      </c>
      <c r="E551" t="n">
        <v>0</v>
      </c>
      <c r="F551" t="n">
        <v>0</v>
      </c>
      <c r="G551" t="inlineStr">
        <is>
          <t>e-filing</t>
        </is>
      </c>
    </row>
    <row r="552">
      <c r="A552" t="inlineStr">
        <is>
          <t>T109212</t>
        </is>
      </c>
      <c r="B552" t="inlineStr">
        <is>
          <t>2026-05</t>
        </is>
      </c>
      <c r="C552" t="inlineStr">
        <is>
          <t>2026-06-20</t>
        </is>
      </c>
    </row>
    <row r="553">
      <c r="A553" t="inlineStr">
        <is>
          <t>T109212</t>
        </is>
      </c>
      <c r="B553" t="inlineStr">
        <is>
          <t>2026-06</t>
        </is>
      </c>
      <c r="C553" t="inlineStr">
        <is>
          <t>2026-07-20</t>
        </is>
      </c>
      <c r="D553" t="inlineStr">
        <is>
          <t>2026-07-13</t>
        </is>
      </c>
      <c r="E553" t="n">
        <v>0</v>
      </c>
      <c r="F553" t="n">
        <v>0</v>
      </c>
      <c r="G553" t="inlineStr">
        <is>
          <t>e-filing</t>
        </is>
      </c>
    </row>
    <row r="554">
      <c r="A554" t="inlineStr">
        <is>
          <t>T109212</t>
        </is>
      </c>
      <c r="B554" t="inlineStr">
        <is>
          <t>2026-07</t>
        </is>
      </c>
      <c r="C554" t="inlineStr">
        <is>
          <t>2026-08-20</t>
        </is>
      </c>
    </row>
    <row r="555">
      <c r="A555" t="inlineStr">
        <is>
          <t>T109212</t>
        </is>
      </c>
      <c r="B555" t="inlineStr">
        <is>
          <t>2026-08</t>
        </is>
      </c>
      <c r="C555" t="inlineStr">
        <is>
          <t>2026-09-20</t>
        </is>
      </c>
      <c r="D555" t="inlineStr">
        <is>
          <t>2026-09-04</t>
        </is>
      </c>
      <c r="E555" t="n">
        <v>0</v>
      </c>
      <c r="F555" t="n">
        <v>0</v>
      </c>
      <c r="G555" t="inlineStr">
        <is>
          <t>e-filing</t>
        </is>
      </c>
    </row>
    <row r="556">
      <c r="A556" t="inlineStr">
        <is>
          <t>T109212</t>
        </is>
      </c>
      <c r="B556" t="inlineStr">
        <is>
          <t>2026-09</t>
        </is>
      </c>
      <c r="C556" t="inlineStr">
        <is>
          <t>2026-10-20</t>
        </is>
      </c>
      <c r="D556" t="inlineStr">
        <is>
          <t>2026-10-09</t>
        </is>
      </c>
      <c r="E556" t="n">
        <v>0</v>
      </c>
      <c r="F556" t="n">
        <v>0</v>
      </c>
      <c r="G556" t="inlineStr">
        <is>
          <t>e-filing</t>
        </is>
      </c>
    </row>
    <row r="557">
      <c r="A557" t="inlineStr">
        <is>
          <t>T110150</t>
        </is>
      </c>
      <c r="B557" t="inlineStr">
        <is>
          <t>2024-10</t>
        </is>
      </c>
      <c r="C557" t="inlineStr">
        <is>
          <t>2024-11-20</t>
        </is>
      </c>
      <c r="D557" t="inlineStr">
        <is>
          <t>2024-11-16</t>
        </is>
      </c>
      <c r="E557" t="n">
        <v>0</v>
      </c>
      <c r="F557" t="n">
        <v>0</v>
      </c>
      <c r="G557" t="inlineStr">
        <is>
          <t>e-filing</t>
        </is>
      </c>
    </row>
    <row r="558">
      <c r="A558" t="inlineStr">
        <is>
          <t>T110150</t>
        </is>
      </c>
      <c r="B558" t="inlineStr">
        <is>
          <t>2024-11</t>
        </is>
      </c>
      <c r="C558" t="inlineStr">
        <is>
          <t>2024-12-20</t>
        </is>
      </c>
      <c r="D558" t="inlineStr">
        <is>
          <t>2024-12-08</t>
        </is>
      </c>
      <c r="E558" t="n">
        <v>0</v>
      </c>
      <c r="F558" t="n">
        <v>0</v>
      </c>
      <c r="G558" t="inlineStr">
        <is>
          <t>e-filing</t>
        </is>
      </c>
    </row>
    <row r="559">
      <c r="A559" t="inlineStr">
        <is>
          <t>T110150</t>
        </is>
      </c>
      <c r="B559" t="inlineStr">
        <is>
          <t>2024-12</t>
        </is>
      </c>
      <c r="C559" t="inlineStr">
        <is>
          <t>2025-01-20</t>
        </is>
      </c>
      <c r="D559" t="inlineStr">
        <is>
          <t>2025-01-19</t>
        </is>
      </c>
      <c r="E559" t="n">
        <v>0</v>
      </c>
      <c r="F559" t="n">
        <v>0</v>
      </c>
      <c r="G559" t="inlineStr">
        <is>
          <t>e-filing</t>
        </is>
      </c>
    </row>
    <row r="560">
      <c r="A560" t="inlineStr">
        <is>
          <t>T110150</t>
        </is>
      </c>
      <c r="B560" t="inlineStr">
        <is>
          <t>2025-01</t>
        </is>
      </c>
      <c r="C560" t="inlineStr">
        <is>
          <t>2025-02-20</t>
        </is>
      </c>
      <c r="D560" t="inlineStr">
        <is>
          <t>2025-03-03</t>
        </is>
      </c>
      <c r="E560" t="n">
        <v>11</v>
      </c>
      <c r="F560" t="n">
        <v>0</v>
      </c>
      <c r="G560" t="inlineStr">
        <is>
          <t>e-filing</t>
        </is>
      </c>
    </row>
    <row r="561">
      <c r="A561" t="inlineStr">
        <is>
          <t>T110150</t>
        </is>
      </c>
      <c r="B561" t="inlineStr">
        <is>
          <t>2025-02</t>
        </is>
      </c>
      <c r="C561" t="inlineStr">
        <is>
          <t>2025-03-20</t>
        </is>
      </c>
      <c r="D561" t="inlineStr">
        <is>
          <t>2025-03-19</t>
        </is>
      </c>
      <c r="E561" t="n">
        <v>0</v>
      </c>
      <c r="F561" t="n">
        <v>0</v>
      </c>
      <c r="G561" t="inlineStr">
        <is>
          <t>e-filing</t>
        </is>
      </c>
    </row>
    <row r="562">
      <c r="A562" t="inlineStr">
        <is>
          <t>T110150</t>
        </is>
      </c>
      <c r="B562" t="inlineStr">
        <is>
          <t>2025-03</t>
        </is>
      </c>
      <c r="C562" t="inlineStr">
        <is>
          <t>2025-04-20</t>
        </is>
      </c>
      <c r="D562" t="inlineStr">
        <is>
          <t>2025-04-07</t>
        </is>
      </c>
      <c r="E562" t="n">
        <v>0</v>
      </c>
      <c r="F562" t="n">
        <v>0</v>
      </c>
      <c r="G562" t="inlineStr">
        <is>
          <t>e-filing</t>
        </is>
      </c>
    </row>
    <row r="563">
      <c r="A563" t="inlineStr">
        <is>
          <t>T110150</t>
        </is>
      </c>
      <c r="B563" t="inlineStr">
        <is>
          <t>2025-04</t>
        </is>
      </c>
      <c r="C563" t="inlineStr">
        <is>
          <t>2025-05-20</t>
        </is>
      </c>
      <c r="D563" t="inlineStr">
        <is>
          <t>2025-05-10</t>
        </is>
      </c>
      <c r="E563" t="n">
        <v>0</v>
      </c>
      <c r="F563" t="n">
        <v>0</v>
      </c>
      <c r="G563" t="inlineStr">
        <is>
          <t>e-filing</t>
        </is>
      </c>
    </row>
    <row r="564">
      <c r="A564" t="inlineStr">
        <is>
          <t>T110150</t>
        </is>
      </c>
      <c r="B564" t="inlineStr">
        <is>
          <t>2025-05</t>
        </is>
      </c>
      <c r="C564" t="inlineStr">
        <is>
          <t>2025-06-20</t>
        </is>
      </c>
      <c r="D564" t="inlineStr">
        <is>
          <t>2025-06-15</t>
        </is>
      </c>
      <c r="E564" t="n">
        <v>0</v>
      </c>
      <c r="F564" t="n">
        <v>0</v>
      </c>
      <c r="G564" t="inlineStr">
        <is>
          <t>e-filing</t>
        </is>
      </c>
    </row>
    <row r="565">
      <c r="A565" t="inlineStr">
        <is>
          <t>T110150</t>
        </is>
      </c>
      <c r="B565" t="inlineStr">
        <is>
          <t>2025-06</t>
        </is>
      </c>
      <c r="C565" t="inlineStr">
        <is>
          <t>2025-07-20</t>
        </is>
      </c>
      <c r="D565" t="inlineStr">
        <is>
          <t>2025-07-02</t>
        </is>
      </c>
      <c r="E565" t="n">
        <v>0</v>
      </c>
      <c r="F565" t="n">
        <v>0</v>
      </c>
      <c r="G565" t="inlineStr">
        <is>
          <t>e-filing</t>
        </is>
      </c>
    </row>
    <row r="566">
      <c r="A566" t="inlineStr">
        <is>
          <t>T110150</t>
        </is>
      </c>
      <c r="B566" t="inlineStr">
        <is>
          <t>2025-07</t>
        </is>
      </c>
      <c r="C566" t="inlineStr">
        <is>
          <t>2025-08-20</t>
        </is>
      </c>
      <c r="D566" t="inlineStr">
        <is>
          <t>2025-08-19</t>
        </is>
      </c>
      <c r="E566" t="n">
        <v>0</v>
      </c>
      <c r="F566" t="n">
        <v>0</v>
      </c>
      <c r="G566" t="inlineStr">
        <is>
          <t>e-filing</t>
        </is>
      </c>
    </row>
    <row r="567">
      <c r="A567" t="inlineStr">
        <is>
          <t>T110150</t>
        </is>
      </c>
      <c r="B567" t="inlineStr">
        <is>
          <t>2025-08</t>
        </is>
      </c>
      <c r="C567" t="inlineStr">
        <is>
          <t>2025-09-20</t>
        </is>
      </c>
      <c r="D567" t="inlineStr">
        <is>
          <t>2025-09-19</t>
        </is>
      </c>
      <c r="E567" t="n">
        <v>0</v>
      </c>
      <c r="F567" t="n">
        <v>0</v>
      </c>
      <c r="G567" t="inlineStr">
        <is>
          <t>e-filing</t>
        </is>
      </c>
    </row>
    <row r="568">
      <c r="A568" t="inlineStr">
        <is>
          <t>T110150</t>
        </is>
      </c>
      <c r="B568" t="inlineStr">
        <is>
          <t>2025-09</t>
        </is>
      </c>
      <c r="C568" t="inlineStr">
        <is>
          <t>2025-10-20</t>
        </is>
      </c>
      <c r="D568" t="inlineStr">
        <is>
          <t>2025-10-15</t>
        </is>
      </c>
      <c r="E568" t="n">
        <v>0</v>
      </c>
      <c r="F568" t="n">
        <v>0</v>
      </c>
      <c r="G568" t="inlineStr">
        <is>
          <t>e-filing</t>
        </is>
      </c>
    </row>
    <row r="569">
      <c r="A569" t="inlineStr">
        <is>
          <t>T110150</t>
        </is>
      </c>
      <c r="B569" t="inlineStr">
        <is>
          <t>2025-10</t>
        </is>
      </c>
      <c r="C569" t="inlineStr">
        <is>
          <t>2025-11-20</t>
        </is>
      </c>
      <c r="D569" t="inlineStr">
        <is>
          <t>2026-02-08</t>
        </is>
      </c>
      <c r="E569" t="n">
        <v>80</v>
      </c>
      <c r="F569" t="n">
        <v>0</v>
      </c>
      <c r="G569" t="inlineStr">
        <is>
          <t>e-filing</t>
        </is>
      </c>
    </row>
    <row r="570">
      <c r="A570" t="inlineStr">
        <is>
          <t>T110150</t>
        </is>
      </c>
      <c r="B570" t="inlineStr">
        <is>
          <t>2025-11</t>
        </is>
      </c>
      <c r="C570" t="inlineStr">
        <is>
          <t>2025-12-20</t>
        </is>
      </c>
      <c r="D570" t="inlineStr">
        <is>
          <t>2025-12-19</t>
        </is>
      </c>
      <c r="E570" t="n">
        <v>0</v>
      </c>
      <c r="F570" t="n">
        <v>0</v>
      </c>
      <c r="G570" t="inlineStr">
        <is>
          <t>e-filing</t>
        </is>
      </c>
    </row>
    <row r="571">
      <c r="A571" t="inlineStr">
        <is>
          <t>T110150</t>
        </is>
      </c>
      <c r="B571" t="inlineStr">
        <is>
          <t>2025-12</t>
        </is>
      </c>
      <c r="C571" t="inlineStr">
        <is>
          <t>2026-01-20</t>
        </is>
      </c>
      <c r="D571" t="inlineStr">
        <is>
          <t>2026-01-19</t>
        </is>
      </c>
      <c r="E571" t="n">
        <v>0</v>
      </c>
      <c r="F571" t="n">
        <v>0</v>
      </c>
      <c r="G571" t="inlineStr">
        <is>
          <t>e-filing</t>
        </is>
      </c>
    </row>
    <row r="572">
      <c r="A572" t="inlineStr">
        <is>
          <t>T110150</t>
        </is>
      </c>
      <c r="B572" t="inlineStr">
        <is>
          <t>2026-01</t>
        </is>
      </c>
      <c r="C572" t="inlineStr">
        <is>
          <t>2026-02-20</t>
        </is>
      </c>
      <c r="D572" t="inlineStr">
        <is>
          <t>2026-02-01</t>
        </is>
      </c>
      <c r="E572" t="n">
        <v>0</v>
      </c>
      <c r="F572" t="n">
        <v>0</v>
      </c>
      <c r="G572" t="inlineStr">
        <is>
          <t>e-filing</t>
        </is>
      </c>
    </row>
    <row r="573">
      <c r="A573" t="inlineStr">
        <is>
          <t>T110150</t>
        </is>
      </c>
      <c r="B573" t="inlineStr">
        <is>
          <t>2026-02</t>
        </is>
      </c>
      <c r="C573" t="inlineStr">
        <is>
          <t>2026-03-20</t>
        </is>
      </c>
      <c r="D573" t="inlineStr">
        <is>
          <t>2026-03-03</t>
        </is>
      </c>
      <c r="E573" t="n">
        <v>0</v>
      </c>
      <c r="F573" t="n">
        <v>0</v>
      </c>
      <c r="G573" t="inlineStr">
        <is>
          <t>e-filing</t>
        </is>
      </c>
    </row>
    <row r="574">
      <c r="A574" t="inlineStr">
        <is>
          <t>T110150</t>
        </is>
      </c>
      <c r="B574" t="inlineStr">
        <is>
          <t>2026-03</t>
        </is>
      </c>
      <c r="C574" t="inlineStr">
        <is>
          <t>2026-04-20</t>
        </is>
      </c>
      <c r="D574" t="inlineStr">
        <is>
          <t>2026-04-03</t>
        </is>
      </c>
      <c r="E574" t="n">
        <v>0</v>
      </c>
      <c r="F574" t="n">
        <v>0</v>
      </c>
      <c r="G574" t="inlineStr">
        <is>
          <t>e-filing</t>
        </is>
      </c>
    </row>
    <row r="575">
      <c r="A575" t="inlineStr">
        <is>
          <t>T110150</t>
        </is>
      </c>
      <c r="B575" t="inlineStr">
        <is>
          <t>2026-04</t>
        </is>
      </c>
      <c r="C575" t="inlineStr">
        <is>
          <t>2026-05-20</t>
        </is>
      </c>
      <c r="D575" t="inlineStr">
        <is>
          <t>2026-05-17</t>
        </is>
      </c>
      <c r="E575" t="n">
        <v>0</v>
      </c>
      <c r="F575" t="n">
        <v>0</v>
      </c>
      <c r="G575" t="inlineStr">
        <is>
          <t>e-filing</t>
        </is>
      </c>
    </row>
    <row r="576">
      <c r="A576" t="inlineStr">
        <is>
          <t>T110150</t>
        </is>
      </c>
      <c r="B576" t="inlineStr">
        <is>
          <t>2026-05</t>
        </is>
      </c>
      <c r="C576" t="inlineStr">
        <is>
          <t>2026-06-20</t>
        </is>
      </c>
      <c r="D576" t="inlineStr">
        <is>
          <t>2026-06-12</t>
        </is>
      </c>
      <c r="E576" t="n">
        <v>0</v>
      </c>
      <c r="F576" t="n">
        <v>0</v>
      </c>
      <c r="G576" t="inlineStr">
        <is>
          <t>e-filing</t>
        </is>
      </c>
    </row>
    <row r="577">
      <c r="A577" t="inlineStr">
        <is>
          <t>T110150</t>
        </is>
      </c>
      <c r="B577" t="inlineStr">
        <is>
          <t>2026-06</t>
        </is>
      </c>
      <c r="C577" t="inlineStr">
        <is>
          <t>2026-07-20</t>
        </is>
      </c>
      <c r="D577" t="inlineStr">
        <is>
          <t>2026-07-02</t>
        </is>
      </c>
      <c r="E577" t="n">
        <v>0</v>
      </c>
      <c r="F577" t="n">
        <v>0</v>
      </c>
      <c r="G577" t="inlineStr">
        <is>
          <t>e-filing</t>
        </is>
      </c>
    </row>
    <row r="578">
      <c r="A578" t="inlineStr">
        <is>
          <t>T110150</t>
        </is>
      </c>
      <c r="B578" t="inlineStr">
        <is>
          <t>2026-07</t>
        </is>
      </c>
      <c r="C578" t="inlineStr">
        <is>
          <t>2026-08-20</t>
        </is>
      </c>
      <c r="D578" t="inlineStr">
        <is>
          <t>2026-08-16</t>
        </is>
      </c>
      <c r="E578" t="n">
        <v>0</v>
      </c>
      <c r="F578" t="n">
        <v>0</v>
      </c>
      <c r="G578" t="inlineStr">
        <is>
          <t>e-filing</t>
        </is>
      </c>
    </row>
    <row r="579">
      <c r="A579" t="inlineStr">
        <is>
          <t>T110150</t>
        </is>
      </c>
      <c r="B579" t="inlineStr">
        <is>
          <t>2026-08</t>
        </is>
      </c>
      <c r="C579" t="inlineStr">
        <is>
          <t>2026-09-20</t>
        </is>
      </c>
    </row>
    <row r="580">
      <c r="A580" t="inlineStr">
        <is>
          <t>T110150</t>
        </is>
      </c>
      <c r="B580" t="inlineStr">
        <is>
          <t>2026-09</t>
        </is>
      </c>
      <c r="C580" t="inlineStr">
        <is>
          <t>2026-10-20</t>
        </is>
      </c>
      <c r="D580" t="inlineStr">
        <is>
          <t>2026-10-01</t>
        </is>
      </c>
      <c r="E580" t="n">
        <v>0</v>
      </c>
      <c r="F580" t="n">
        <v>0</v>
      </c>
      <c r="G580" t="inlineStr">
        <is>
          <t>e-filing</t>
        </is>
      </c>
    </row>
    <row r="581">
      <c r="A581" t="inlineStr">
        <is>
          <t>T514418</t>
        </is>
      </c>
      <c r="B581" t="inlineStr">
        <is>
          <t>2024-10</t>
        </is>
      </c>
      <c r="C581" t="inlineStr">
        <is>
          <t>2024-11-20</t>
        </is>
      </c>
      <c r="D581" t="inlineStr">
        <is>
          <t>2024-11-13</t>
        </is>
      </c>
      <c r="E581" t="n">
        <v>0</v>
      </c>
      <c r="F581" t="n">
        <v>0</v>
      </c>
      <c r="G581" t="inlineStr">
        <is>
          <t>e-filing</t>
        </is>
      </c>
    </row>
    <row r="582">
      <c r="A582" t="inlineStr">
        <is>
          <t>T514418</t>
        </is>
      </c>
      <c r="B582" t="inlineStr">
        <is>
          <t>2024-11</t>
        </is>
      </c>
      <c r="C582" t="inlineStr">
        <is>
          <t>2024-12-20</t>
        </is>
      </c>
      <c r="D582" t="inlineStr">
        <is>
          <t>2024-12-15</t>
        </is>
      </c>
      <c r="E582" t="n">
        <v>0</v>
      </c>
      <c r="F582" t="n">
        <v>0</v>
      </c>
      <c r="G582" t="inlineStr">
        <is>
          <t>e-filing</t>
        </is>
      </c>
    </row>
    <row r="583">
      <c r="A583" t="inlineStr">
        <is>
          <t>T514418</t>
        </is>
      </c>
      <c r="B583" t="inlineStr">
        <is>
          <t>2024-12</t>
        </is>
      </c>
      <c r="C583" t="inlineStr">
        <is>
          <t>2025-01-20</t>
        </is>
      </c>
      <c r="D583" t="inlineStr">
        <is>
          <t>2025-01-20</t>
        </is>
      </c>
      <c r="E583" t="n">
        <v>0</v>
      </c>
      <c r="F583" t="n">
        <v>0</v>
      </c>
      <c r="G583" t="inlineStr">
        <is>
          <t>e-filing</t>
        </is>
      </c>
    </row>
    <row r="584">
      <c r="A584" t="inlineStr">
        <is>
          <t>T514418</t>
        </is>
      </c>
      <c r="B584" t="inlineStr">
        <is>
          <t>2025-01</t>
        </is>
      </c>
      <c r="C584" t="inlineStr">
        <is>
          <t>2025-02-20</t>
        </is>
      </c>
      <c r="D584" t="inlineStr">
        <is>
          <t>2025-02-08</t>
        </is>
      </c>
      <c r="E584" t="n">
        <v>0</v>
      </c>
      <c r="F584" t="n">
        <v>0</v>
      </c>
      <c r="G584" t="inlineStr">
        <is>
          <t>paper</t>
        </is>
      </c>
    </row>
    <row r="585">
      <c r="A585" t="inlineStr">
        <is>
          <t>T514418</t>
        </is>
      </c>
      <c r="B585" t="inlineStr">
        <is>
          <t>2025-02</t>
        </is>
      </c>
      <c r="C585" t="inlineStr">
        <is>
          <t>2025-03-20</t>
        </is>
      </c>
      <c r="D585" t="inlineStr">
        <is>
          <t>2025-03-10</t>
        </is>
      </c>
      <c r="E585" t="n">
        <v>0</v>
      </c>
      <c r="F585" t="n">
        <v>0</v>
      </c>
      <c r="G585" t="inlineStr">
        <is>
          <t>e-filing</t>
        </is>
      </c>
    </row>
    <row r="586">
      <c r="A586" t="inlineStr">
        <is>
          <t>T514418</t>
        </is>
      </c>
      <c r="B586" t="inlineStr">
        <is>
          <t>2025-03</t>
        </is>
      </c>
      <c r="C586" t="inlineStr">
        <is>
          <t>2025-04-20</t>
        </is>
      </c>
      <c r="D586" t="inlineStr">
        <is>
          <t>2025-04-17</t>
        </is>
      </c>
      <c r="E586" t="n">
        <v>0</v>
      </c>
      <c r="F586" t="n">
        <v>0</v>
      </c>
      <c r="G586" t="inlineStr">
        <is>
          <t>e-filing</t>
        </is>
      </c>
    </row>
    <row r="587">
      <c r="A587" t="inlineStr">
        <is>
          <t>T514418</t>
        </is>
      </c>
      <c r="B587" t="inlineStr">
        <is>
          <t>2025-04</t>
        </is>
      </c>
      <c r="C587" t="inlineStr">
        <is>
          <t>2025-05-20</t>
        </is>
      </c>
      <c r="D587" t="inlineStr">
        <is>
          <t>2025-05-02</t>
        </is>
      </c>
      <c r="E587" t="n">
        <v>0</v>
      </c>
      <c r="F587" t="n">
        <v>0</v>
      </c>
      <c r="G587" t="inlineStr">
        <is>
          <t>e-filing</t>
        </is>
      </c>
    </row>
    <row r="588">
      <c r="A588" t="inlineStr">
        <is>
          <t>T514418</t>
        </is>
      </c>
      <c r="B588" t="inlineStr">
        <is>
          <t>2025-05</t>
        </is>
      </c>
      <c r="C588" t="inlineStr">
        <is>
          <t>2025-06-20</t>
        </is>
      </c>
      <c r="D588" t="inlineStr">
        <is>
          <t>2025-06-27</t>
        </is>
      </c>
      <c r="E588" t="n">
        <v>7</v>
      </c>
      <c r="F588" t="n">
        <v>0</v>
      </c>
      <c r="G588" t="inlineStr">
        <is>
          <t>e-filing</t>
        </is>
      </c>
    </row>
    <row r="589">
      <c r="A589" t="inlineStr">
        <is>
          <t>T514418</t>
        </is>
      </c>
      <c r="B589" t="inlineStr">
        <is>
          <t>2025-06</t>
        </is>
      </c>
      <c r="C589" t="inlineStr">
        <is>
          <t>2025-07-20</t>
        </is>
      </c>
      <c r="D589" t="inlineStr">
        <is>
          <t>2025-07-15</t>
        </is>
      </c>
      <c r="E589" t="n">
        <v>0</v>
      </c>
      <c r="F589" t="n">
        <v>0</v>
      </c>
      <c r="G589" t="inlineStr">
        <is>
          <t>e-filing</t>
        </is>
      </c>
    </row>
    <row r="590">
      <c r="A590" t="inlineStr">
        <is>
          <t>T514418</t>
        </is>
      </c>
      <c r="B590" t="inlineStr">
        <is>
          <t>2025-07</t>
        </is>
      </c>
      <c r="C590" t="inlineStr">
        <is>
          <t>2025-08-20</t>
        </is>
      </c>
      <c r="D590" t="inlineStr">
        <is>
          <t>2025-08-08</t>
        </is>
      </c>
      <c r="E590" t="n">
        <v>0</v>
      </c>
      <c r="F590" t="n">
        <v>0</v>
      </c>
      <c r="G590" t="inlineStr">
        <is>
          <t>e-filing</t>
        </is>
      </c>
    </row>
    <row r="591">
      <c r="A591" t="inlineStr">
        <is>
          <t>T514418</t>
        </is>
      </c>
      <c r="B591" t="inlineStr">
        <is>
          <t>2025-08</t>
        </is>
      </c>
      <c r="C591" t="inlineStr">
        <is>
          <t>2025-09-20</t>
        </is>
      </c>
      <c r="D591" t="inlineStr">
        <is>
          <t>2025-10-11</t>
        </is>
      </c>
      <c r="E591" t="n">
        <v>21</v>
      </c>
      <c r="F591" t="n">
        <v>0</v>
      </c>
      <c r="G591" t="inlineStr">
        <is>
          <t>e-filing</t>
        </is>
      </c>
    </row>
    <row r="592">
      <c r="A592" t="inlineStr">
        <is>
          <t>T514418</t>
        </is>
      </c>
      <c r="B592" t="inlineStr">
        <is>
          <t>2025-09</t>
        </is>
      </c>
      <c r="C592" t="inlineStr">
        <is>
          <t>2025-10-20</t>
        </is>
      </c>
      <c r="D592" t="inlineStr">
        <is>
          <t>2025-10-14</t>
        </is>
      </c>
      <c r="E592" t="n">
        <v>0</v>
      </c>
      <c r="F592" t="n">
        <v>0</v>
      </c>
      <c r="G592" t="inlineStr">
        <is>
          <t>e-filing</t>
        </is>
      </c>
    </row>
    <row r="593">
      <c r="A593" t="inlineStr">
        <is>
          <t>T514418</t>
        </is>
      </c>
      <c r="B593" t="inlineStr">
        <is>
          <t>2025-10</t>
        </is>
      </c>
      <c r="C593" t="inlineStr">
        <is>
          <t>2025-11-20</t>
        </is>
      </c>
      <c r="D593" t="inlineStr">
        <is>
          <t>2025-11-04</t>
        </is>
      </c>
      <c r="E593" t="n">
        <v>0</v>
      </c>
      <c r="F593" t="n">
        <v>0</v>
      </c>
      <c r="G593" t="inlineStr">
        <is>
          <t>e-filing</t>
        </is>
      </c>
    </row>
    <row r="594">
      <c r="A594" t="inlineStr">
        <is>
          <t>T514418</t>
        </is>
      </c>
      <c r="B594" t="inlineStr">
        <is>
          <t>2025-11</t>
        </is>
      </c>
      <c r="C594" t="inlineStr">
        <is>
          <t>2025-12-20</t>
        </is>
      </c>
    </row>
    <row r="595">
      <c r="A595" t="inlineStr">
        <is>
          <t>T514418</t>
        </is>
      </c>
      <c r="B595" t="inlineStr">
        <is>
          <t>2025-12</t>
        </is>
      </c>
      <c r="C595" t="inlineStr">
        <is>
          <t>2026-01-20</t>
        </is>
      </c>
      <c r="D595" t="inlineStr">
        <is>
          <t>2026-01-16</t>
        </is>
      </c>
      <c r="E595" t="n">
        <v>0</v>
      </c>
      <c r="F595" t="n">
        <v>0</v>
      </c>
      <c r="G595" t="inlineStr">
        <is>
          <t>e-filing</t>
        </is>
      </c>
    </row>
    <row r="596">
      <c r="A596" t="inlineStr">
        <is>
          <t>T514418</t>
        </is>
      </c>
      <c r="B596" t="inlineStr">
        <is>
          <t>2026-01</t>
        </is>
      </c>
      <c r="C596" t="inlineStr">
        <is>
          <t>2026-02-20</t>
        </is>
      </c>
      <c r="D596" t="inlineStr">
        <is>
          <t>2026-03-07</t>
        </is>
      </c>
      <c r="E596" t="n">
        <v>15</v>
      </c>
      <c r="F596" t="n">
        <v>0</v>
      </c>
      <c r="G596" t="inlineStr">
        <is>
          <t>e-filing</t>
        </is>
      </c>
    </row>
    <row r="597">
      <c r="A597" t="inlineStr">
        <is>
          <t>T514418</t>
        </is>
      </c>
      <c r="B597" t="inlineStr">
        <is>
          <t>2026-02</t>
        </is>
      </c>
      <c r="C597" t="inlineStr">
        <is>
          <t>2026-03-20</t>
        </is>
      </c>
      <c r="D597" t="inlineStr">
        <is>
          <t>2026-03-07</t>
        </is>
      </c>
      <c r="E597" t="n">
        <v>0</v>
      </c>
      <c r="F597" t="n">
        <v>0</v>
      </c>
      <c r="G597" t="inlineStr">
        <is>
          <t>e-filing</t>
        </is>
      </c>
    </row>
    <row r="598">
      <c r="A598" t="inlineStr">
        <is>
          <t>T514418</t>
        </is>
      </c>
      <c r="B598" t="inlineStr">
        <is>
          <t>2026-03</t>
        </is>
      </c>
      <c r="C598" t="inlineStr">
        <is>
          <t>2026-04-20</t>
        </is>
      </c>
      <c r="D598" t="inlineStr">
        <is>
          <t>2026-04-09</t>
        </is>
      </c>
      <c r="E598" t="n">
        <v>0</v>
      </c>
      <c r="F598" t="n">
        <v>0</v>
      </c>
      <c r="G598" t="inlineStr">
        <is>
          <t>e-filing</t>
        </is>
      </c>
    </row>
    <row r="599">
      <c r="A599" t="inlineStr">
        <is>
          <t>T514418</t>
        </is>
      </c>
      <c r="B599" t="inlineStr">
        <is>
          <t>2026-04</t>
        </is>
      </c>
      <c r="C599" t="inlineStr">
        <is>
          <t>2026-05-20</t>
        </is>
      </c>
      <c r="D599" t="inlineStr">
        <is>
          <t>2026-08-02</t>
        </is>
      </c>
      <c r="E599" t="n">
        <v>74</v>
      </c>
      <c r="F599" t="n">
        <v>0</v>
      </c>
      <c r="G599" t="inlineStr">
        <is>
          <t>e-filing</t>
        </is>
      </c>
    </row>
    <row r="600">
      <c r="A600" t="inlineStr">
        <is>
          <t>T514418</t>
        </is>
      </c>
      <c r="B600" t="inlineStr">
        <is>
          <t>2026-05</t>
        </is>
      </c>
      <c r="C600" t="inlineStr">
        <is>
          <t>2026-06-20</t>
        </is>
      </c>
      <c r="D600" t="inlineStr">
        <is>
          <t>2026-06-20</t>
        </is>
      </c>
      <c r="E600" t="n">
        <v>0</v>
      </c>
      <c r="F600" t="n">
        <v>0</v>
      </c>
      <c r="G600" t="inlineStr">
        <is>
          <t>e-filing</t>
        </is>
      </c>
    </row>
    <row r="601">
      <c r="A601" t="inlineStr">
        <is>
          <t>T514418</t>
        </is>
      </c>
      <c r="B601" t="inlineStr">
        <is>
          <t>2026-06</t>
        </is>
      </c>
      <c r="C601" t="inlineStr">
        <is>
          <t>2026-07-20</t>
        </is>
      </c>
      <c r="D601" t="inlineStr">
        <is>
          <t>2026-07-14</t>
        </is>
      </c>
      <c r="E601" t="n">
        <v>0</v>
      </c>
      <c r="F601" t="n">
        <v>0</v>
      </c>
      <c r="G601" t="inlineStr">
        <is>
          <t>e-filing</t>
        </is>
      </c>
    </row>
    <row r="602">
      <c r="A602" t="inlineStr">
        <is>
          <t>T514418</t>
        </is>
      </c>
      <c r="B602" t="inlineStr">
        <is>
          <t>2026-07</t>
        </is>
      </c>
      <c r="C602" t="inlineStr">
        <is>
          <t>2026-08-20</t>
        </is>
      </c>
      <c r="D602" t="inlineStr">
        <is>
          <t>2026-08-18</t>
        </is>
      </c>
      <c r="E602" t="n">
        <v>0</v>
      </c>
      <c r="F602" t="n">
        <v>0</v>
      </c>
      <c r="G602" t="inlineStr">
        <is>
          <t>e-filing</t>
        </is>
      </c>
    </row>
    <row r="603">
      <c r="A603" t="inlineStr">
        <is>
          <t>T514418</t>
        </is>
      </c>
      <c r="B603" t="inlineStr">
        <is>
          <t>2026-08</t>
        </is>
      </c>
      <c r="C603" t="inlineStr">
        <is>
          <t>2026-09-20</t>
        </is>
      </c>
      <c r="D603" t="inlineStr">
        <is>
          <t>2026-09-03</t>
        </is>
      </c>
      <c r="E603" t="n">
        <v>0</v>
      </c>
      <c r="F603" t="n">
        <v>0</v>
      </c>
      <c r="G603" t="inlineStr">
        <is>
          <t>e-filing</t>
        </is>
      </c>
    </row>
    <row r="604">
      <c r="A604" t="inlineStr">
        <is>
          <t>T514418</t>
        </is>
      </c>
      <c r="B604" t="inlineStr">
        <is>
          <t>2026-09</t>
        </is>
      </c>
      <c r="C604" t="inlineStr">
        <is>
          <t>2026-10-20</t>
        </is>
      </c>
      <c r="D604" t="inlineStr">
        <is>
          <t>2026-10-10</t>
        </is>
      </c>
      <c r="E604" t="n">
        <v>0</v>
      </c>
      <c r="F604" t="n">
        <v>0</v>
      </c>
      <c r="G604" t="inlineStr">
        <is>
          <t>e-filing</t>
        </is>
      </c>
    </row>
  </sheetData>
  <autoFilter ref="A4:G604"/>
  <mergeCells count="1">
    <mergeCell ref="A2:G2"/>
  </mergeCells>
  <pageMargins left="0.75" right="0.75" top="1" bottom="1" header="0.5" footer="0.5"/>
</worksheet>
</file>

<file path=xl/worksheets/sheet17.xml><?xml version="1.0" encoding="utf-8"?>
<worksheet xmlns="http://schemas.openxmlformats.org/spreadsheetml/2006/main">
  <sheetPr>
    <tabColor rgb="008C96A5"/>
    <outlinePr summaryBelow="1" summaryRight="1"/>
    <pageSetUpPr/>
  </sheetPr>
  <dimension ref="A1:G13521"/>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4" customWidth="1" min="3" max="3"/>
    <col width="11" customWidth="1" min="4" max="4"/>
    <col width="12" customWidth="1" min="5" max="5"/>
    <col width="14" customWidth="1" min="6" max="6"/>
    <col width="14" customWidth="1" min="7" max="7"/>
  </cols>
  <sheetData>
    <row r="1">
      <c r="A1" s="1" t="inlineStr">
        <is>
          <t>Declarations · from workshop_extract.xlsx, sheet Declarations, the lines the worksheets copy, in line order: S2 Four lists (regime home use or warehouse out, lodged from 1 October 2025, months 25 to 36, under the 20 tax numbers of its column C, or with no number for the five importers that have none) and S4 Tax feeds customs (lodged from 1 October 2025, drawn at random: Controls, selected by = random draw, under a tax number audited at random): 13,517 rows</t>
        </is>
      </c>
    </row>
    <row r="2" ht="60" customHeight="1">
      <c r="A2" s="5" t="inlineStr">
        <is>
          <t>The declaration lines the worksheets use, 7 of the extract's 38 columns (each worksheet copies its rows and says its filter). As recorded: no formula, nothing computed. Row 3 is the column in plain words, row 4 its code in the extract; the Fields sheet says what each column means.</t>
        </is>
      </c>
    </row>
    <row r="3" ht="30" customHeight="1">
      <c r="A3" s="11" t="inlineStr">
        <is>
          <t>line</t>
        </is>
      </c>
      <c r="B3" s="11" t="inlineStr">
        <is>
          <t>date lodged</t>
        </is>
      </c>
      <c r="C3" s="11" t="inlineStr">
        <is>
          <t>regime</t>
        </is>
      </c>
      <c r="D3" s="11" t="inlineStr">
        <is>
          <t>importer</t>
        </is>
      </c>
      <c r="E3" s="11" t="inlineStr">
        <is>
          <t>tax number as declared</t>
        </is>
      </c>
      <c r="F3" s="11" t="inlineStr">
        <is>
          <t>customs value (LCU)</t>
        </is>
      </c>
      <c r="G3" s="11" t="inlineStr">
        <is>
          <t>import VAT (LCU)</t>
        </is>
      </c>
    </row>
    <row r="4">
      <c r="A4" s="40" t="inlineStr">
        <is>
          <t>line_id</t>
        </is>
      </c>
      <c r="B4" s="40" t="inlineStr">
        <is>
          <t>decl_date</t>
        </is>
      </c>
      <c r="C4" s="40" t="inlineStr">
        <is>
          <t>regime</t>
        </is>
      </c>
      <c r="D4" s="40" t="inlineStr">
        <is>
          <t>importer_id</t>
        </is>
      </c>
      <c r="E4" s="40" t="inlineStr">
        <is>
          <t>tin_customs</t>
        </is>
      </c>
      <c r="F4" s="40" t="inlineStr">
        <is>
          <t>customs_value_lcu</t>
        </is>
      </c>
      <c r="G4" s="40" t="inlineStr">
        <is>
          <t>vat_lcu</t>
        </is>
      </c>
    </row>
    <row r="5">
      <c r="A5" t="inlineStr">
        <is>
          <t>L0166523</t>
        </is>
      </c>
      <c r="B5" t="inlineStr">
        <is>
          <t>2025-10-01</t>
        </is>
      </c>
      <c r="C5" t="inlineStr">
        <is>
          <t>home_use</t>
        </is>
      </c>
      <c r="D5" t="inlineStr">
        <is>
          <t>IMP00011</t>
        </is>
      </c>
      <c r="E5" t="inlineStr">
        <is>
          <t>T100070</t>
        </is>
      </c>
      <c r="F5" s="32" t="n">
        <v>1343131.01</v>
      </c>
      <c r="G5" s="32" t="n">
        <v>134313.1</v>
      </c>
    </row>
    <row r="6">
      <c r="A6" t="inlineStr">
        <is>
          <t>L0166531</t>
        </is>
      </c>
      <c r="B6" t="inlineStr">
        <is>
          <t>2025-10-01</t>
        </is>
      </c>
      <c r="C6" t="inlineStr">
        <is>
          <t>home_use</t>
        </is>
      </c>
      <c r="D6" t="inlineStr">
        <is>
          <t>IMP00063</t>
        </is>
      </c>
      <c r="E6" t="inlineStr">
        <is>
          <t>T100440</t>
        </is>
      </c>
      <c r="F6" s="32" t="n">
        <v>416248</v>
      </c>
      <c r="G6" s="32" t="n">
        <v>47868.52</v>
      </c>
    </row>
    <row r="7">
      <c r="A7" t="inlineStr">
        <is>
          <t>L0166532</t>
        </is>
      </c>
      <c r="B7" t="inlineStr">
        <is>
          <t>2025-10-01</t>
        </is>
      </c>
      <c r="C7" t="inlineStr">
        <is>
          <t>home_use</t>
        </is>
      </c>
      <c r="D7" t="inlineStr">
        <is>
          <t>IMP00063</t>
        </is>
      </c>
      <c r="E7" t="inlineStr">
        <is>
          <t>T100440</t>
        </is>
      </c>
      <c r="F7" s="32" t="n">
        <v>497090.43</v>
      </c>
      <c r="G7" s="32" t="n">
        <v>57165.4</v>
      </c>
    </row>
    <row r="8">
      <c r="A8" t="inlineStr">
        <is>
          <t>L0166533</t>
        </is>
      </c>
      <c r="B8" t="inlineStr">
        <is>
          <t>2025-10-01</t>
        </is>
      </c>
      <c r="C8" t="inlineStr">
        <is>
          <t>home_use</t>
        </is>
      </c>
      <c r="D8" t="inlineStr">
        <is>
          <t>IMP00063</t>
        </is>
      </c>
      <c r="E8" t="inlineStr">
        <is>
          <t>T100440</t>
        </is>
      </c>
      <c r="F8" s="32" t="n">
        <v>680216.4399999999</v>
      </c>
      <c r="G8" s="32" t="n">
        <v>88428.14</v>
      </c>
    </row>
    <row r="9">
      <c r="A9" t="inlineStr">
        <is>
          <t>L0166534</t>
        </is>
      </c>
      <c r="B9" t="inlineStr">
        <is>
          <t>2025-10-01</t>
        </is>
      </c>
      <c r="C9" t="inlineStr">
        <is>
          <t>home_use</t>
        </is>
      </c>
      <c r="D9" t="inlineStr">
        <is>
          <t>IMP00063</t>
        </is>
      </c>
      <c r="E9" t="inlineStr">
        <is>
          <t>T100440</t>
        </is>
      </c>
      <c r="F9" s="32" t="n">
        <v>375875.57</v>
      </c>
      <c r="G9" s="32" t="n">
        <v>43225.69</v>
      </c>
    </row>
    <row r="10">
      <c r="A10" t="inlineStr">
        <is>
          <t>L0166535</t>
        </is>
      </c>
      <c r="B10" t="inlineStr">
        <is>
          <t>2025-10-01</t>
        </is>
      </c>
      <c r="C10" t="inlineStr">
        <is>
          <t>home_use</t>
        </is>
      </c>
      <c r="D10" t="inlineStr">
        <is>
          <t>IMP00063</t>
        </is>
      </c>
      <c r="E10" t="inlineStr">
        <is>
          <t>T100440</t>
        </is>
      </c>
      <c r="F10" s="32" t="n">
        <v>3943856.83</v>
      </c>
      <c r="G10" s="32" t="n">
        <v>453543.54</v>
      </c>
    </row>
    <row r="11">
      <c r="A11" t="inlineStr">
        <is>
          <t>L0166536</t>
        </is>
      </c>
      <c r="B11" t="inlineStr">
        <is>
          <t>2025-10-01</t>
        </is>
      </c>
      <c r="C11" t="inlineStr">
        <is>
          <t>home_use</t>
        </is>
      </c>
      <c r="D11" t="inlineStr">
        <is>
          <t>IMP00063</t>
        </is>
      </c>
      <c r="E11" t="inlineStr">
        <is>
          <t>T100440</t>
        </is>
      </c>
      <c r="F11" s="32" t="n">
        <v>740449.28</v>
      </c>
      <c r="G11" s="32" t="n">
        <v>85151.67</v>
      </c>
    </row>
    <row r="12">
      <c r="A12" t="inlineStr">
        <is>
          <t>L0166537</t>
        </is>
      </c>
      <c r="B12" t="inlineStr">
        <is>
          <t>2025-10-01</t>
        </is>
      </c>
      <c r="C12" t="inlineStr">
        <is>
          <t>home_use</t>
        </is>
      </c>
      <c r="D12" t="inlineStr">
        <is>
          <t>IMP00063</t>
        </is>
      </c>
      <c r="E12" t="inlineStr">
        <is>
          <t>T100440</t>
        </is>
      </c>
      <c r="F12" s="32" t="n">
        <v>731857.95</v>
      </c>
      <c r="G12" s="32" t="n">
        <v>78308.8</v>
      </c>
    </row>
    <row r="13">
      <c r="A13" t="inlineStr">
        <is>
          <t>L0166546</t>
        </is>
      </c>
      <c r="B13" t="inlineStr">
        <is>
          <t>2025-10-01</t>
        </is>
      </c>
      <c r="C13" t="inlineStr">
        <is>
          <t>home_use</t>
        </is>
      </c>
      <c r="D13" t="inlineStr">
        <is>
          <t>IMP00156</t>
        </is>
      </c>
      <c r="F13" s="32" t="n">
        <v>1274997.92</v>
      </c>
      <c r="G13" s="32" t="n">
        <v>165749.73</v>
      </c>
    </row>
    <row r="14">
      <c r="A14" t="inlineStr">
        <is>
          <t>L0166547</t>
        </is>
      </c>
      <c r="B14" t="inlineStr">
        <is>
          <t>2025-10-01</t>
        </is>
      </c>
      <c r="C14" t="inlineStr">
        <is>
          <t>home_use</t>
        </is>
      </c>
      <c r="D14" t="inlineStr">
        <is>
          <t>IMP00156</t>
        </is>
      </c>
      <c r="F14" s="32" t="n">
        <v>4184937.62</v>
      </c>
      <c r="G14" s="32" t="n">
        <v>544041.89</v>
      </c>
    </row>
    <row r="15">
      <c r="A15" t="inlineStr">
        <is>
          <t>L0166548</t>
        </is>
      </c>
      <c r="B15" t="inlineStr">
        <is>
          <t>2025-10-01</t>
        </is>
      </c>
      <c r="C15" t="inlineStr">
        <is>
          <t>home_use</t>
        </is>
      </c>
      <c r="D15" t="inlineStr">
        <is>
          <t>IMP00156</t>
        </is>
      </c>
      <c r="F15" s="32" t="n">
        <v>659120.96</v>
      </c>
      <c r="G15" s="32" t="n">
        <v>80412.75999999999</v>
      </c>
    </row>
    <row r="16">
      <c r="A16" t="inlineStr">
        <is>
          <t>L0166563</t>
        </is>
      </c>
      <c r="B16" t="inlineStr">
        <is>
          <t>2025-10-01</t>
        </is>
      </c>
      <c r="C16" t="inlineStr">
        <is>
          <t>home_use</t>
        </is>
      </c>
      <c r="D16" t="inlineStr">
        <is>
          <t>IMP00306</t>
        </is>
      </c>
      <c r="E16" t="inlineStr">
        <is>
          <t>T102141</t>
        </is>
      </c>
      <c r="F16" s="32" t="n">
        <v>171816.99</v>
      </c>
      <c r="G16" s="32" t="n">
        <v>18040.78</v>
      </c>
    </row>
    <row r="17">
      <c r="A17" t="inlineStr">
        <is>
          <t>L0166564</t>
        </is>
      </c>
      <c r="B17" t="inlineStr">
        <is>
          <t>2025-10-01</t>
        </is>
      </c>
      <c r="C17" t="inlineStr">
        <is>
          <t>warehouse_out</t>
        </is>
      </c>
      <c r="D17" t="inlineStr">
        <is>
          <t>IMP00306</t>
        </is>
      </c>
      <c r="E17" t="inlineStr">
        <is>
          <t>T102141</t>
        </is>
      </c>
      <c r="F17" s="32" t="n">
        <v>1023027.6</v>
      </c>
      <c r="G17" s="32" t="n">
        <v>117648.17</v>
      </c>
    </row>
    <row r="18">
      <c r="A18" t="inlineStr">
        <is>
          <t>L0166566</t>
        </is>
      </c>
      <c r="B18" t="inlineStr">
        <is>
          <t>2025-10-01</t>
        </is>
      </c>
      <c r="C18" t="inlineStr">
        <is>
          <t>home_use</t>
        </is>
      </c>
      <c r="D18" t="inlineStr">
        <is>
          <t>IMP00340</t>
        </is>
      </c>
      <c r="E18" t="inlineStr">
        <is>
          <t>T102376</t>
        </is>
      </c>
      <c r="F18" s="32" t="n">
        <v>13657968.65</v>
      </c>
      <c r="G18" s="32" t="n">
        <v>1365796.86</v>
      </c>
    </row>
    <row r="19">
      <c r="A19" t="inlineStr">
        <is>
          <t>L0166583</t>
        </is>
      </c>
      <c r="B19" t="inlineStr">
        <is>
          <t>2025-10-01</t>
        </is>
      </c>
      <c r="C19" t="inlineStr">
        <is>
          <t>home_use</t>
        </is>
      </c>
      <c r="D19" t="inlineStr">
        <is>
          <t>IMP00490</t>
        </is>
      </c>
      <c r="E19" t="inlineStr">
        <is>
          <t>T103425</t>
        </is>
      </c>
      <c r="F19" s="32" t="n">
        <v>657188.4300000001</v>
      </c>
      <c r="G19" s="32" t="n">
        <v>78862.61</v>
      </c>
    </row>
    <row r="20">
      <c r="A20" t="inlineStr">
        <is>
          <t>L0166606</t>
        </is>
      </c>
      <c r="B20" t="inlineStr">
        <is>
          <t>2025-10-01</t>
        </is>
      </c>
      <c r="C20" t="inlineStr">
        <is>
          <t>home_use</t>
        </is>
      </c>
      <c r="D20" t="inlineStr">
        <is>
          <t>IMP00643</t>
        </is>
      </c>
      <c r="E20" t="inlineStr">
        <is>
          <t>T104498</t>
        </is>
      </c>
      <c r="F20" s="32" t="n">
        <v>1623462.31</v>
      </c>
      <c r="G20" s="32" t="n">
        <v>162346.23</v>
      </c>
    </row>
    <row r="21">
      <c r="A21" t="inlineStr">
        <is>
          <t>L0166608</t>
        </is>
      </c>
      <c r="B21" t="inlineStr">
        <is>
          <t>2025-10-01</t>
        </is>
      </c>
      <c r="C21" t="inlineStr">
        <is>
          <t>home_use</t>
        </is>
      </c>
      <c r="D21" t="inlineStr">
        <is>
          <t>IMP00643</t>
        </is>
      </c>
      <c r="E21" t="inlineStr">
        <is>
          <t>T104498</t>
        </is>
      </c>
      <c r="F21" s="32" t="n">
        <v>1131503.39</v>
      </c>
      <c r="G21" s="32" t="n">
        <v>113150.34</v>
      </c>
    </row>
    <row r="22">
      <c r="A22" t="inlineStr">
        <is>
          <t>L0166641</t>
        </is>
      </c>
      <c r="B22" t="inlineStr">
        <is>
          <t>2025-10-01</t>
        </is>
      </c>
      <c r="C22" t="inlineStr">
        <is>
          <t>home_use</t>
        </is>
      </c>
      <c r="D22" t="inlineStr">
        <is>
          <t>IMP00926</t>
        </is>
      </c>
      <c r="E22" t="inlineStr">
        <is>
          <t>T106477</t>
        </is>
      </c>
      <c r="F22" s="32" t="n">
        <v>182087.65</v>
      </c>
      <c r="G22" s="32" t="n">
        <v>19483.38</v>
      </c>
    </row>
    <row r="23">
      <c r="A23" t="inlineStr">
        <is>
          <t>L0166642</t>
        </is>
      </c>
      <c r="B23" t="inlineStr">
        <is>
          <t>2025-10-01</t>
        </is>
      </c>
      <c r="C23" t="inlineStr">
        <is>
          <t>home_use</t>
        </is>
      </c>
      <c r="D23" t="inlineStr">
        <is>
          <t>IMP00926</t>
        </is>
      </c>
      <c r="E23" t="inlineStr">
        <is>
          <t>T106477</t>
        </is>
      </c>
      <c r="F23" s="32" t="n">
        <v>1320344.62</v>
      </c>
      <c r="G23" s="32" t="n">
        <v>141276.87</v>
      </c>
    </row>
    <row r="24">
      <c r="A24" t="inlineStr">
        <is>
          <t>L0166643</t>
        </is>
      </c>
      <c r="B24" t="inlineStr">
        <is>
          <t>2025-10-01</t>
        </is>
      </c>
      <c r="C24" t="inlineStr">
        <is>
          <t>home_use</t>
        </is>
      </c>
      <c r="D24" t="inlineStr">
        <is>
          <t>IMP00926</t>
        </is>
      </c>
      <c r="E24" t="inlineStr">
        <is>
          <t>T106477</t>
        </is>
      </c>
      <c r="F24" s="32" t="n">
        <v>12528490.31</v>
      </c>
      <c r="G24" s="32" t="n">
        <v>1252849.03</v>
      </c>
    </row>
    <row r="25">
      <c r="A25" t="inlineStr">
        <is>
          <t>L0166645</t>
        </is>
      </c>
      <c r="B25" t="inlineStr">
        <is>
          <t>2025-10-01</t>
        </is>
      </c>
      <c r="C25" t="inlineStr">
        <is>
          <t>home_use</t>
        </is>
      </c>
      <c r="D25" t="inlineStr">
        <is>
          <t>IMP00950</t>
        </is>
      </c>
      <c r="F25" s="32" t="n">
        <v>4186259.38</v>
      </c>
      <c r="G25" s="32" t="n">
        <v>544213.72</v>
      </c>
    </row>
    <row r="26">
      <c r="A26" t="inlineStr">
        <is>
          <t>L0166647</t>
        </is>
      </c>
      <c r="B26" t="inlineStr">
        <is>
          <t>2025-10-01</t>
        </is>
      </c>
      <c r="C26" t="inlineStr">
        <is>
          <t>home_use</t>
        </is>
      </c>
      <c r="D26" t="inlineStr">
        <is>
          <t>IMP00970</t>
        </is>
      </c>
      <c r="E26" t="inlineStr">
        <is>
          <t>T806787</t>
        </is>
      </c>
      <c r="F26" s="32" t="n">
        <v>417895.32</v>
      </c>
      <c r="G26" s="32" t="n">
        <v>50147.44</v>
      </c>
    </row>
    <row r="27">
      <c r="A27" t="inlineStr">
        <is>
          <t>L0166653</t>
        </is>
      </c>
      <c r="B27" t="inlineStr">
        <is>
          <t>2025-10-01</t>
        </is>
      </c>
      <c r="C27" t="inlineStr">
        <is>
          <t>home_use</t>
        </is>
      </c>
      <c r="D27" t="inlineStr">
        <is>
          <t>IMP00999</t>
        </is>
      </c>
      <c r="E27" t="inlineStr">
        <is>
          <t>T106987</t>
        </is>
      </c>
      <c r="F27" s="32" t="n">
        <v>5052417.27</v>
      </c>
      <c r="G27" s="32" t="n">
        <v>505241.73</v>
      </c>
    </row>
    <row r="28">
      <c r="A28" t="inlineStr">
        <is>
          <t>L0166654</t>
        </is>
      </c>
      <c r="B28" t="inlineStr">
        <is>
          <t>2025-10-01</t>
        </is>
      </c>
      <c r="C28" t="inlineStr">
        <is>
          <t>home_use</t>
        </is>
      </c>
      <c r="D28" t="inlineStr">
        <is>
          <t>IMP00999</t>
        </is>
      </c>
      <c r="E28" t="inlineStr">
        <is>
          <t>T106987</t>
        </is>
      </c>
      <c r="F28" s="32" t="n">
        <v>4522158.12</v>
      </c>
      <c r="G28" s="32" t="n">
        <v>474826.6</v>
      </c>
    </row>
    <row r="29">
      <c r="A29" t="inlineStr">
        <is>
          <t>L0166659</t>
        </is>
      </c>
      <c r="B29" t="inlineStr">
        <is>
          <t>2025-10-01</t>
        </is>
      </c>
      <c r="C29" t="inlineStr">
        <is>
          <t>home_use</t>
        </is>
      </c>
      <c r="D29" t="inlineStr">
        <is>
          <t>IMP01037</t>
        </is>
      </c>
      <c r="E29" t="inlineStr">
        <is>
          <t>T107258</t>
        </is>
      </c>
      <c r="F29" s="32" t="n">
        <v>1068945.83</v>
      </c>
      <c r="G29" s="32" t="n">
        <v>106894.58</v>
      </c>
    </row>
    <row r="30">
      <c r="A30" t="inlineStr">
        <is>
          <t>L0166661</t>
        </is>
      </c>
      <c r="B30" t="inlineStr">
        <is>
          <t>2025-10-01</t>
        </is>
      </c>
      <c r="C30" t="inlineStr">
        <is>
          <t>home_use</t>
        </is>
      </c>
      <c r="D30" t="inlineStr">
        <is>
          <t>IMP01037</t>
        </is>
      </c>
      <c r="E30" t="inlineStr">
        <is>
          <t>T107258</t>
        </is>
      </c>
      <c r="F30" s="32" t="n">
        <v>802567.16</v>
      </c>
      <c r="G30" s="32" t="n">
        <v>80256.72</v>
      </c>
    </row>
    <row r="31">
      <c r="A31" t="inlineStr">
        <is>
          <t>L0166662</t>
        </is>
      </c>
      <c r="B31" t="inlineStr">
        <is>
          <t>2025-10-01</t>
        </is>
      </c>
      <c r="C31" t="inlineStr">
        <is>
          <t>home_use</t>
        </is>
      </c>
      <c r="D31" t="inlineStr">
        <is>
          <t>IMP01037</t>
        </is>
      </c>
      <c r="E31" t="inlineStr">
        <is>
          <t>T107258</t>
        </is>
      </c>
      <c r="F31" s="32" t="n">
        <v>1794904.38</v>
      </c>
      <c r="G31" s="32" t="n">
        <v>179490.44</v>
      </c>
    </row>
    <row r="32">
      <c r="A32" t="inlineStr">
        <is>
          <t>L0166665</t>
        </is>
      </c>
      <c r="B32" t="inlineStr">
        <is>
          <t>2025-10-01</t>
        </is>
      </c>
      <c r="C32" t="inlineStr">
        <is>
          <t>re_export</t>
        </is>
      </c>
      <c r="D32" t="inlineStr">
        <is>
          <t>IMP01043</t>
        </is>
      </c>
      <c r="E32" t="inlineStr">
        <is>
          <t>T107297</t>
        </is>
      </c>
      <c r="F32" s="32" t="n">
        <v>911989.24</v>
      </c>
      <c r="G32" s="32" t="n">
        <v>0</v>
      </c>
    </row>
    <row r="33">
      <c r="A33" t="inlineStr">
        <is>
          <t>L0166668</t>
        </is>
      </c>
      <c r="B33" t="inlineStr">
        <is>
          <t>2025-10-01</t>
        </is>
      </c>
      <c r="C33" t="inlineStr">
        <is>
          <t>home_use</t>
        </is>
      </c>
      <c r="D33" t="inlineStr">
        <is>
          <t>IMP01089</t>
        </is>
      </c>
      <c r="E33" t="inlineStr">
        <is>
          <t>T107617</t>
        </is>
      </c>
      <c r="F33" s="32" t="n">
        <v>2131538.54</v>
      </c>
      <c r="G33" s="32" t="n">
        <v>223811.55</v>
      </c>
    </row>
    <row r="34">
      <c r="A34" t="inlineStr">
        <is>
          <t>L0166673</t>
        </is>
      </c>
      <c r="B34" t="inlineStr">
        <is>
          <t>2025-10-01</t>
        </is>
      </c>
      <c r="C34" t="inlineStr">
        <is>
          <t>home_use</t>
        </is>
      </c>
      <c r="D34" t="inlineStr">
        <is>
          <t>IMP01141</t>
        </is>
      </c>
      <c r="E34" t="inlineStr">
        <is>
          <t>T107985</t>
        </is>
      </c>
      <c r="F34" s="32" t="n">
        <v>5015649.95</v>
      </c>
      <c r="G34" s="32" t="n">
        <v>526643.25</v>
      </c>
    </row>
    <row r="35">
      <c r="A35" t="inlineStr">
        <is>
          <t>L0166694</t>
        </is>
      </c>
      <c r="B35" t="inlineStr">
        <is>
          <t>2025-10-01</t>
        </is>
      </c>
      <c r="C35" t="inlineStr">
        <is>
          <t>warehouse_out</t>
        </is>
      </c>
      <c r="D35" t="inlineStr">
        <is>
          <t>IMP01283</t>
        </is>
      </c>
      <c r="E35" t="inlineStr">
        <is>
          <t>T108974</t>
        </is>
      </c>
      <c r="F35" s="32" t="n">
        <v>408358.32</v>
      </c>
      <c r="G35" s="32" t="n">
        <v>44919.42</v>
      </c>
    </row>
    <row r="36">
      <c r="A36" t="inlineStr">
        <is>
          <t>L0166698</t>
        </is>
      </c>
      <c r="B36" t="inlineStr">
        <is>
          <t>2025-10-01</t>
        </is>
      </c>
      <c r="C36" t="inlineStr">
        <is>
          <t>home_use</t>
        </is>
      </c>
      <c r="D36" t="inlineStr">
        <is>
          <t>IMP01310</t>
        </is>
      </c>
      <c r="E36" t="inlineStr">
        <is>
          <t>T109167</t>
        </is>
      </c>
      <c r="F36" s="32" t="n">
        <v>382209.04</v>
      </c>
      <c r="G36" s="32" t="n">
        <v>40896.37</v>
      </c>
    </row>
    <row r="37">
      <c r="A37" t="inlineStr">
        <is>
          <t>L0166699</t>
        </is>
      </c>
      <c r="B37" t="inlineStr">
        <is>
          <t>2025-10-01</t>
        </is>
      </c>
      <c r="C37" t="inlineStr">
        <is>
          <t>home_use</t>
        </is>
      </c>
      <c r="D37" t="inlineStr">
        <is>
          <t>IMP01310</t>
        </is>
      </c>
      <c r="E37" t="inlineStr">
        <is>
          <t>T109167</t>
        </is>
      </c>
      <c r="F37" s="32" t="n">
        <v>575807.21</v>
      </c>
      <c r="G37" s="32" t="n">
        <v>61611.37</v>
      </c>
    </row>
    <row r="38">
      <c r="A38" t="inlineStr">
        <is>
          <t>L0166701</t>
        </is>
      </c>
      <c r="B38" t="inlineStr">
        <is>
          <t>2025-10-01</t>
        </is>
      </c>
      <c r="C38" t="inlineStr">
        <is>
          <t>home_use</t>
        </is>
      </c>
      <c r="D38" t="inlineStr">
        <is>
          <t>IMP01310</t>
        </is>
      </c>
      <c r="E38" t="inlineStr">
        <is>
          <t>T109167</t>
        </is>
      </c>
      <c r="F38" s="32" t="n">
        <v>642277.1</v>
      </c>
      <c r="G38" s="32" t="n">
        <v>68723.64999999999</v>
      </c>
    </row>
    <row r="39">
      <c r="A39" t="inlineStr">
        <is>
          <t>L0166708</t>
        </is>
      </c>
      <c r="B39" t="inlineStr">
        <is>
          <t>2025-10-01</t>
        </is>
      </c>
      <c r="C39" t="inlineStr">
        <is>
          <t>home_use_exempt</t>
        </is>
      </c>
      <c r="D39" t="inlineStr">
        <is>
          <t>IMP01315</t>
        </is>
      </c>
      <c r="E39" t="inlineStr">
        <is>
          <t>T109203</t>
        </is>
      </c>
      <c r="F39" s="32" t="n">
        <v>395002.19</v>
      </c>
      <c r="G39" s="32" t="n">
        <v>0</v>
      </c>
    </row>
    <row r="40">
      <c r="A40" t="inlineStr">
        <is>
          <t>L0166719</t>
        </is>
      </c>
      <c r="B40" t="inlineStr">
        <is>
          <t>2025-10-01</t>
        </is>
      </c>
      <c r="C40" t="inlineStr">
        <is>
          <t>home_use</t>
        </is>
      </c>
      <c r="D40" t="inlineStr">
        <is>
          <t>IMP01399</t>
        </is>
      </c>
      <c r="E40" t="inlineStr">
        <is>
          <t>T100070</t>
        </is>
      </c>
      <c r="F40" s="32" t="n">
        <v>704267.78</v>
      </c>
      <c r="G40" s="32" t="n">
        <v>80990.78999999999</v>
      </c>
    </row>
    <row r="41">
      <c r="A41" t="inlineStr">
        <is>
          <t>L0166732</t>
        </is>
      </c>
      <c r="B41" t="inlineStr">
        <is>
          <t>2025-10-02</t>
        </is>
      </c>
      <c r="C41" t="inlineStr">
        <is>
          <t>home_use</t>
        </is>
      </c>
      <c r="D41" t="inlineStr">
        <is>
          <t>IMP00063</t>
        </is>
      </c>
      <c r="E41" t="inlineStr">
        <is>
          <t>T100440</t>
        </is>
      </c>
      <c r="F41" s="32" t="n">
        <v>834890.35</v>
      </c>
      <c r="G41" s="32" t="n">
        <v>93507.72</v>
      </c>
    </row>
    <row r="42">
      <c r="A42" t="inlineStr">
        <is>
          <t>L0166733</t>
        </is>
      </c>
      <c r="B42" t="inlineStr">
        <is>
          <t>2025-10-02</t>
        </is>
      </c>
      <c r="C42" t="inlineStr">
        <is>
          <t>home_use</t>
        </is>
      </c>
      <c r="D42" t="inlineStr">
        <is>
          <t>IMP00063</t>
        </is>
      </c>
      <c r="E42" t="inlineStr">
        <is>
          <t>T100440</t>
        </is>
      </c>
      <c r="F42" s="32" t="n">
        <v>1051295.98</v>
      </c>
      <c r="G42" s="32" t="n">
        <v>120899.04</v>
      </c>
    </row>
    <row r="43">
      <c r="A43" t="inlineStr">
        <is>
          <t>L0166734</t>
        </is>
      </c>
      <c r="B43" t="inlineStr">
        <is>
          <t>2025-10-02</t>
        </is>
      </c>
      <c r="C43" t="inlineStr">
        <is>
          <t>home_use</t>
        </is>
      </c>
      <c r="D43" t="inlineStr">
        <is>
          <t>IMP00063</t>
        </is>
      </c>
      <c r="E43" t="inlineStr">
        <is>
          <t>T100440</t>
        </is>
      </c>
      <c r="F43" s="32" t="n">
        <v>2906756.61</v>
      </c>
      <c r="G43" s="32" t="n">
        <v>296489.17</v>
      </c>
    </row>
    <row r="44">
      <c r="A44" t="inlineStr">
        <is>
          <t>L0166735</t>
        </is>
      </c>
      <c r="B44" t="inlineStr">
        <is>
          <t>2025-10-02</t>
        </is>
      </c>
      <c r="C44" t="inlineStr">
        <is>
          <t>home_use</t>
        </is>
      </c>
      <c r="D44" t="inlineStr">
        <is>
          <t>IMP00063</t>
        </is>
      </c>
      <c r="E44" t="inlineStr">
        <is>
          <t>T100440</t>
        </is>
      </c>
      <c r="F44" s="32" t="n">
        <v>177942.63</v>
      </c>
      <c r="G44" s="32" t="n">
        <v>20463.4</v>
      </c>
    </row>
    <row r="45">
      <c r="A45" t="inlineStr">
        <is>
          <t>L0166737</t>
        </is>
      </c>
      <c r="B45" t="inlineStr">
        <is>
          <t>2025-10-02</t>
        </is>
      </c>
      <c r="C45" t="inlineStr">
        <is>
          <t>home_use</t>
        </is>
      </c>
      <c r="D45" t="inlineStr">
        <is>
          <t>IMP00095</t>
        </is>
      </c>
      <c r="E45" t="inlineStr">
        <is>
          <t>T100033</t>
        </is>
      </c>
      <c r="F45" s="32" t="n">
        <v>947982.4</v>
      </c>
      <c r="G45" s="32" t="n">
        <v>118497.8</v>
      </c>
    </row>
    <row r="46">
      <c r="A46" t="inlineStr">
        <is>
          <t>L0166746</t>
        </is>
      </c>
      <c r="B46" t="inlineStr">
        <is>
          <t>2025-10-02</t>
        </is>
      </c>
      <c r="C46" t="inlineStr">
        <is>
          <t>home_use</t>
        </is>
      </c>
      <c r="D46" t="inlineStr">
        <is>
          <t>IMP00195</t>
        </is>
      </c>
      <c r="E46" t="inlineStr">
        <is>
          <t>T101362</t>
        </is>
      </c>
      <c r="F46" s="32" t="n">
        <v>1250509.79</v>
      </c>
      <c r="G46" s="32" t="n">
        <v>150061.17</v>
      </c>
    </row>
    <row r="47">
      <c r="A47" t="inlineStr">
        <is>
          <t>L0166762</t>
        </is>
      </c>
      <c r="B47" t="inlineStr">
        <is>
          <t>2025-10-02</t>
        </is>
      </c>
      <c r="C47" t="inlineStr">
        <is>
          <t>home_use</t>
        </is>
      </c>
      <c r="D47" t="inlineStr">
        <is>
          <t>IMP00306</t>
        </is>
      </c>
      <c r="E47" t="inlineStr">
        <is>
          <t>T102141</t>
        </is>
      </c>
      <c r="F47" s="32" t="n">
        <v>685887.55</v>
      </c>
      <c r="G47" s="32" t="n">
        <v>85735.94</v>
      </c>
    </row>
    <row r="48">
      <c r="A48" t="inlineStr">
        <is>
          <t>L0166763</t>
        </is>
      </c>
      <c r="B48" t="inlineStr">
        <is>
          <t>2025-10-02</t>
        </is>
      </c>
      <c r="C48" t="inlineStr">
        <is>
          <t>home_use</t>
        </is>
      </c>
      <c r="D48" t="inlineStr">
        <is>
          <t>IMP00306</t>
        </is>
      </c>
      <c r="E48" t="inlineStr">
        <is>
          <t>T102141</t>
        </is>
      </c>
      <c r="F48" s="32" t="n">
        <v>290247.26</v>
      </c>
      <c r="G48" s="32" t="n">
        <v>36280.91</v>
      </c>
    </row>
    <row r="49">
      <c r="A49" t="inlineStr">
        <is>
          <t>L0166765</t>
        </is>
      </c>
      <c r="B49" t="inlineStr">
        <is>
          <t>2025-10-02</t>
        </is>
      </c>
      <c r="C49" t="inlineStr">
        <is>
          <t>home_use</t>
        </is>
      </c>
      <c r="D49" t="inlineStr">
        <is>
          <t>IMP00306</t>
        </is>
      </c>
      <c r="E49" t="inlineStr">
        <is>
          <t>T102141</t>
        </is>
      </c>
      <c r="F49" s="32" t="n">
        <v>423802.79</v>
      </c>
      <c r="G49" s="32" t="n">
        <v>44499.29</v>
      </c>
    </row>
    <row r="50">
      <c r="A50" t="inlineStr">
        <is>
          <t>L0166768</t>
        </is>
      </c>
      <c r="B50" t="inlineStr">
        <is>
          <t>2025-10-02</t>
        </is>
      </c>
      <c r="C50" t="inlineStr">
        <is>
          <t>home_use</t>
        </is>
      </c>
      <c r="D50" t="inlineStr">
        <is>
          <t>IMP00340</t>
        </is>
      </c>
      <c r="E50" t="inlineStr">
        <is>
          <t>T102376</t>
        </is>
      </c>
      <c r="F50" s="32" t="n">
        <v>8750514.58</v>
      </c>
      <c r="G50" s="32" t="n">
        <v>918804.03</v>
      </c>
    </row>
    <row r="51">
      <c r="A51" t="inlineStr">
        <is>
          <t>L0166787</t>
        </is>
      </c>
      <c r="B51" t="inlineStr">
        <is>
          <t>2025-10-02</t>
        </is>
      </c>
      <c r="C51" t="inlineStr">
        <is>
          <t>home_use</t>
        </is>
      </c>
      <c r="D51" t="inlineStr">
        <is>
          <t>IMP00464</t>
        </is>
      </c>
      <c r="E51" t="inlineStr">
        <is>
          <t>T100033</t>
        </is>
      </c>
      <c r="F51" s="32" t="n">
        <v>450903.02</v>
      </c>
      <c r="G51" s="32" t="n">
        <v>54108.36</v>
      </c>
    </row>
    <row r="52">
      <c r="A52" t="inlineStr">
        <is>
          <t>L0166814</t>
        </is>
      </c>
      <c r="B52" t="inlineStr">
        <is>
          <t>2025-10-02</t>
        </is>
      </c>
      <c r="C52" t="inlineStr">
        <is>
          <t>home_use</t>
        </is>
      </c>
      <c r="D52" t="inlineStr">
        <is>
          <t>IMP00643</t>
        </is>
      </c>
      <c r="E52" t="inlineStr">
        <is>
          <t>T104498</t>
        </is>
      </c>
      <c r="F52" s="32" t="n">
        <v>684534.21</v>
      </c>
      <c r="G52" s="32" t="n">
        <v>68453.42</v>
      </c>
    </row>
    <row r="53">
      <c r="A53" t="inlineStr">
        <is>
          <t>L0166815</t>
        </is>
      </c>
      <c r="B53" t="inlineStr">
        <is>
          <t>2025-10-02</t>
        </is>
      </c>
      <c r="C53" t="inlineStr">
        <is>
          <t>home_use</t>
        </is>
      </c>
      <c r="D53" t="inlineStr">
        <is>
          <t>IMP00643</t>
        </is>
      </c>
      <c r="E53" t="inlineStr">
        <is>
          <t>T104498</t>
        </is>
      </c>
      <c r="F53" s="32" t="n">
        <v>553463.86</v>
      </c>
      <c r="G53" s="32" t="n">
        <v>55346.39</v>
      </c>
    </row>
    <row r="54">
      <c r="A54" t="inlineStr">
        <is>
          <t>L0166816</t>
        </is>
      </c>
      <c r="B54" t="inlineStr">
        <is>
          <t>2025-10-02</t>
        </is>
      </c>
      <c r="C54" t="inlineStr">
        <is>
          <t>home_use</t>
        </is>
      </c>
      <c r="D54" t="inlineStr">
        <is>
          <t>IMP00643</t>
        </is>
      </c>
      <c r="E54" t="inlineStr">
        <is>
          <t>T104498</t>
        </is>
      </c>
      <c r="F54" s="32" t="n">
        <v>642338.25</v>
      </c>
      <c r="G54" s="32" t="n">
        <v>64233.82</v>
      </c>
    </row>
    <row r="55">
      <c r="A55" t="inlineStr">
        <is>
          <t>L0166817</t>
        </is>
      </c>
      <c r="B55" t="inlineStr">
        <is>
          <t>2025-10-02</t>
        </is>
      </c>
      <c r="C55" t="inlineStr">
        <is>
          <t>home_use</t>
        </is>
      </c>
      <c r="D55" t="inlineStr">
        <is>
          <t>IMP00643</t>
        </is>
      </c>
      <c r="E55" t="inlineStr">
        <is>
          <t>T104498</t>
        </is>
      </c>
      <c r="F55" s="32" t="n">
        <v>5329568.97</v>
      </c>
      <c r="G55" s="32" t="n">
        <v>532956.9</v>
      </c>
    </row>
    <row r="56">
      <c r="A56" t="inlineStr">
        <is>
          <t>L0166818</t>
        </is>
      </c>
      <c r="B56" t="inlineStr">
        <is>
          <t>2025-10-02</t>
        </is>
      </c>
      <c r="C56" t="inlineStr">
        <is>
          <t>home_use</t>
        </is>
      </c>
      <c r="D56" t="inlineStr">
        <is>
          <t>IMP00643</t>
        </is>
      </c>
      <c r="E56" t="inlineStr">
        <is>
          <t>T104498</t>
        </is>
      </c>
      <c r="F56" s="32" t="n">
        <v>472226.81</v>
      </c>
      <c r="G56" s="32" t="n">
        <v>47222.68</v>
      </c>
    </row>
    <row r="57">
      <c r="A57" t="inlineStr">
        <is>
          <t>L0166820</t>
        </is>
      </c>
      <c r="B57" t="inlineStr">
        <is>
          <t>2025-10-02</t>
        </is>
      </c>
      <c r="C57" t="inlineStr">
        <is>
          <t>home_use</t>
        </is>
      </c>
      <c r="D57" t="inlineStr">
        <is>
          <t>IMP00643</t>
        </is>
      </c>
      <c r="E57" t="inlineStr">
        <is>
          <t>T104498</t>
        </is>
      </c>
      <c r="F57" s="32" t="n">
        <v>1991453.34</v>
      </c>
      <c r="G57" s="32" t="n">
        <v>199145.33</v>
      </c>
    </row>
    <row r="58">
      <c r="A58" t="inlineStr">
        <is>
          <t>L0166833</t>
        </is>
      </c>
      <c r="B58" t="inlineStr">
        <is>
          <t>2025-10-02</t>
        </is>
      </c>
      <c r="C58" t="inlineStr">
        <is>
          <t>home_use</t>
        </is>
      </c>
      <c r="D58" t="inlineStr">
        <is>
          <t>IMP00753</t>
        </is>
      </c>
      <c r="E58" t="inlineStr">
        <is>
          <t>T105264</t>
        </is>
      </c>
      <c r="F58" s="32" t="n">
        <v>375302.12</v>
      </c>
      <c r="G58" s="32" t="n">
        <v>45036.25</v>
      </c>
    </row>
    <row r="59">
      <c r="A59" t="inlineStr">
        <is>
          <t>L0166853</t>
        </is>
      </c>
      <c r="B59" t="inlineStr">
        <is>
          <t>2025-10-02</t>
        </is>
      </c>
      <c r="C59" t="inlineStr">
        <is>
          <t>home_use</t>
        </is>
      </c>
      <c r="D59" t="inlineStr">
        <is>
          <t>IMP00892</t>
        </is>
      </c>
      <c r="E59" t="inlineStr">
        <is>
          <t>T106240</t>
        </is>
      </c>
      <c r="F59" s="32" t="n">
        <v>826012.85</v>
      </c>
      <c r="G59" s="32" t="n">
        <v>107381.67</v>
      </c>
    </row>
    <row r="60">
      <c r="A60" t="inlineStr">
        <is>
          <t>L0166866</t>
        </is>
      </c>
      <c r="B60" t="inlineStr">
        <is>
          <t>2025-10-02</t>
        </is>
      </c>
      <c r="C60" t="inlineStr">
        <is>
          <t>home_use</t>
        </is>
      </c>
      <c r="D60" t="inlineStr">
        <is>
          <t>IMP00926</t>
        </is>
      </c>
      <c r="E60" t="inlineStr">
        <is>
          <t>T106477</t>
        </is>
      </c>
      <c r="F60" s="32" t="n">
        <v>9418555.789999999</v>
      </c>
      <c r="G60" s="32" t="n">
        <v>941855.58</v>
      </c>
    </row>
    <row r="61">
      <c r="A61" t="inlineStr">
        <is>
          <t>L0166869</t>
        </is>
      </c>
      <c r="B61" t="inlineStr">
        <is>
          <t>2025-10-02</t>
        </is>
      </c>
      <c r="C61" t="inlineStr">
        <is>
          <t>home_use</t>
        </is>
      </c>
      <c r="D61" t="inlineStr">
        <is>
          <t>IMP00926</t>
        </is>
      </c>
      <c r="E61" t="inlineStr">
        <is>
          <t>T106477</t>
        </is>
      </c>
      <c r="F61" s="32" t="n">
        <v>643839.54</v>
      </c>
      <c r="G61" s="32" t="n">
        <v>68890.83</v>
      </c>
    </row>
    <row r="62">
      <c r="A62" t="inlineStr">
        <is>
          <t>L0166874</t>
        </is>
      </c>
      <c r="B62" t="inlineStr">
        <is>
          <t>2025-10-02</t>
        </is>
      </c>
      <c r="C62" t="inlineStr">
        <is>
          <t>warehouse_out</t>
        </is>
      </c>
      <c r="D62" t="inlineStr">
        <is>
          <t>IMP00950</t>
        </is>
      </c>
      <c r="F62" s="32" t="n">
        <v>320422.14</v>
      </c>
      <c r="G62" s="32" t="n">
        <v>37489.39</v>
      </c>
    </row>
    <row r="63">
      <c r="A63" t="inlineStr">
        <is>
          <t>L0166875</t>
        </is>
      </c>
      <c r="B63" t="inlineStr">
        <is>
          <t>2025-10-02</t>
        </is>
      </c>
      <c r="C63" t="inlineStr">
        <is>
          <t>home_use</t>
        </is>
      </c>
      <c r="D63" t="inlineStr">
        <is>
          <t>IMP00950</t>
        </is>
      </c>
      <c r="F63" s="32" t="n">
        <v>4555815.01</v>
      </c>
      <c r="G63" s="32" t="n">
        <v>592255.95</v>
      </c>
    </row>
    <row r="64">
      <c r="A64" t="inlineStr">
        <is>
          <t>L0166877</t>
        </is>
      </c>
      <c r="B64" t="inlineStr">
        <is>
          <t>2025-10-02</t>
        </is>
      </c>
      <c r="C64" t="inlineStr">
        <is>
          <t>home_use</t>
        </is>
      </c>
      <c r="D64" t="inlineStr">
        <is>
          <t>IMP00950</t>
        </is>
      </c>
      <c r="F64" s="32" t="n">
        <v>1785549.19</v>
      </c>
      <c r="G64" s="32" t="n">
        <v>232121.39</v>
      </c>
    </row>
    <row r="65">
      <c r="A65" t="inlineStr">
        <is>
          <t>L0166878</t>
        </is>
      </c>
      <c r="B65" t="inlineStr">
        <is>
          <t>2025-10-02</t>
        </is>
      </c>
      <c r="C65" t="inlineStr">
        <is>
          <t>home_use</t>
        </is>
      </c>
      <c r="D65" t="inlineStr">
        <is>
          <t>IMP00950</t>
        </is>
      </c>
      <c r="F65" s="32" t="n">
        <v>662184.34</v>
      </c>
      <c r="G65" s="32" t="n">
        <v>86083.96000000001</v>
      </c>
    </row>
    <row r="66">
      <c r="A66" t="inlineStr">
        <is>
          <t>L0166885</t>
        </is>
      </c>
      <c r="B66" t="inlineStr">
        <is>
          <t>2025-10-02</t>
        </is>
      </c>
      <c r="C66" t="inlineStr">
        <is>
          <t>home_use</t>
        </is>
      </c>
      <c r="D66" t="inlineStr">
        <is>
          <t>IMP01037</t>
        </is>
      </c>
      <c r="E66" t="inlineStr">
        <is>
          <t>T107258</t>
        </is>
      </c>
      <c r="F66" s="32" t="n">
        <v>1382188.38</v>
      </c>
      <c r="G66" s="32" t="n">
        <v>138218.84</v>
      </c>
    </row>
    <row r="67">
      <c r="A67" t="inlineStr">
        <is>
          <t>L0166888</t>
        </is>
      </c>
      <c r="B67" t="inlineStr">
        <is>
          <t>2025-10-02</t>
        </is>
      </c>
      <c r="C67" t="inlineStr">
        <is>
          <t>home_use</t>
        </is>
      </c>
      <c r="D67" t="inlineStr">
        <is>
          <t>IMP01089</t>
        </is>
      </c>
      <c r="E67" t="inlineStr">
        <is>
          <t>T107617</t>
        </is>
      </c>
      <c r="F67" s="32" t="n">
        <v>10726200.98</v>
      </c>
      <c r="G67" s="32" t="n">
        <v>1126251.1</v>
      </c>
    </row>
    <row r="68">
      <c r="A68" t="inlineStr">
        <is>
          <t>L0166895</t>
        </is>
      </c>
      <c r="B68" t="inlineStr">
        <is>
          <t>2025-10-02</t>
        </is>
      </c>
      <c r="C68" t="inlineStr">
        <is>
          <t>home_use</t>
        </is>
      </c>
      <c r="D68" t="inlineStr">
        <is>
          <t>IMP01142</t>
        </is>
      </c>
      <c r="E68" t="inlineStr">
        <is>
          <t>T107992</t>
        </is>
      </c>
      <c r="F68" s="32" t="n">
        <v>15341872.35</v>
      </c>
      <c r="G68" s="32" t="n">
        <v>1534187.24</v>
      </c>
    </row>
    <row r="69">
      <c r="A69" t="inlineStr">
        <is>
          <t>L0166915</t>
        </is>
      </c>
      <c r="B69" t="inlineStr">
        <is>
          <t>2025-10-02</t>
        </is>
      </c>
      <c r="C69" t="inlineStr">
        <is>
          <t>home_use</t>
        </is>
      </c>
      <c r="D69" t="inlineStr">
        <is>
          <t>IMP01310</t>
        </is>
      </c>
      <c r="E69" t="inlineStr">
        <is>
          <t>T109167</t>
        </is>
      </c>
      <c r="F69" s="32" t="n">
        <v>1286144.65</v>
      </c>
      <c r="G69" s="32" t="n">
        <v>137617.48</v>
      </c>
    </row>
    <row r="70">
      <c r="A70" t="inlineStr">
        <is>
          <t>L0166948</t>
        </is>
      </c>
      <c r="B70" t="inlineStr">
        <is>
          <t>2025-10-03</t>
        </is>
      </c>
      <c r="C70" t="inlineStr">
        <is>
          <t>home_use</t>
        </is>
      </c>
      <c r="D70" t="inlineStr">
        <is>
          <t>IMP00024</t>
        </is>
      </c>
      <c r="E70" t="inlineStr">
        <is>
          <t>T100165</t>
        </is>
      </c>
      <c r="F70" s="32" t="n">
        <v>1340010.82</v>
      </c>
      <c r="G70" s="32" t="n">
        <v>140701.14</v>
      </c>
    </row>
    <row r="71">
      <c r="A71" t="inlineStr">
        <is>
          <t>L0166955</t>
        </is>
      </c>
      <c r="B71" t="inlineStr">
        <is>
          <t>2025-10-03</t>
        </is>
      </c>
      <c r="C71" t="inlineStr">
        <is>
          <t>home_use</t>
        </is>
      </c>
      <c r="D71" t="inlineStr">
        <is>
          <t>IMP00063</t>
        </is>
      </c>
      <c r="E71" t="inlineStr">
        <is>
          <t>T100440</t>
        </is>
      </c>
      <c r="F71" s="32" t="n">
        <v>839964.83</v>
      </c>
      <c r="G71" s="32" t="n">
        <v>96595.96000000001</v>
      </c>
    </row>
    <row r="72">
      <c r="A72" t="inlineStr">
        <is>
          <t>L0166957</t>
        </is>
      </c>
      <c r="B72" t="inlineStr">
        <is>
          <t>2025-10-03</t>
        </is>
      </c>
      <c r="C72" t="inlineStr">
        <is>
          <t>home_use</t>
        </is>
      </c>
      <c r="D72" t="inlineStr">
        <is>
          <t>IMP00063</t>
        </is>
      </c>
      <c r="E72" t="inlineStr">
        <is>
          <t>T100440</t>
        </is>
      </c>
      <c r="F72" s="32" t="n">
        <v>340688.71</v>
      </c>
      <c r="G72" s="32" t="n">
        <v>39179.2</v>
      </c>
    </row>
    <row r="73">
      <c r="A73" t="inlineStr">
        <is>
          <t>L0166958</t>
        </is>
      </c>
      <c r="B73" t="inlineStr">
        <is>
          <t>2025-10-03</t>
        </is>
      </c>
      <c r="C73" t="inlineStr">
        <is>
          <t>home_use</t>
        </is>
      </c>
      <c r="D73" t="inlineStr">
        <is>
          <t>IMP00063</t>
        </is>
      </c>
      <c r="E73" t="inlineStr">
        <is>
          <t>T100440</t>
        </is>
      </c>
      <c r="F73" s="32" t="n">
        <v>5152576.12</v>
      </c>
      <c r="G73" s="32" t="n">
        <v>669834.9</v>
      </c>
    </row>
    <row r="74">
      <c r="A74" t="inlineStr">
        <is>
          <t>L0166959</t>
        </is>
      </c>
      <c r="B74" t="inlineStr">
        <is>
          <t>2025-10-03</t>
        </is>
      </c>
      <c r="C74" t="inlineStr">
        <is>
          <t>home_use</t>
        </is>
      </c>
      <c r="D74" t="inlineStr">
        <is>
          <t>IMP00063</t>
        </is>
      </c>
      <c r="E74" t="inlineStr">
        <is>
          <t>T100440</t>
        </is>
      </c>
      <c r="F74" s="32" t="n">
        <v>900940.26</v>
      </c>
      <c r="G74" s="32" t="n">
        <v>96400.61</v>
      </c>
    </row>
    <row r="75">
      <c r="A75" t="inlineStr">
        <is>
          <t>L0166960</t>
        </is>
      </c>
      <c r="B75" t="inlineStr">
        <is>
          <t>2025-10-03</t>
        </is>
      </c>
      <c r="C75" t="inlineStr">
        <is>
          <t>home_use</t>
        </is>
      </c>
      <c r="D75" t="inlineStr">
        <is>
          <t>IMP00063</t>
        </is>
      </c>
      <c r="E75" t="inlineStr">
        <is>
          <t>T100440</t>
        </is>
      </c>
      <c r="F75" s="32" t="n">
        <v>293586.12</v>
      </c>
      <c r="G75" s="32" t="n">
        <v>33762.4</v>
      </c>
    </row>
    <row r="76">
      <c r="A76" t="inlineStr">
        <is>
          <t>L0166961</t>
        </is>
      </c>
      <c r="B76" t="inlineStr">
        <is>
          <t>2025-10-03</t>
        </is>
      </c>
      <c r="C76" t="inlineStr">
        <is>
          <t>home_use</t>
        </is>
      </c>
      <c r="D76" t="inlineStr">
        <is>
          <t>IMP00095</t>
        </is>
      </c>
      <c r="E76" t="inlineStr">
        <is>
          <t>T100033</t>
        </is>
      </c>
      <c r="F76" s="32" t="n">
        <v>784222.67</v>
      </c>
      <c r="G76" s="32" t="n">
        <v>98027.83</v>
      </c>
    </row>
    <row r="77">
      <c r="A77" t="inlineStr">
        <is>
          <t>L0166962</t>
        </is>
      </c>
      <c r="B77" t="inlineStr">
        <is>
          <t>2025-10-03</t>
        </is>
      </c>
      <c r="C77" t="inlineStr">
        <is>
          <t>transit</t>
        </is>
      </c>
      <c r="D77" t="inlineStr">
        <is>
          <t>IMP00100</t>
        </is>
      </c>
      <c r="E77" t="inlineStr">
        <is>
          <t>T100699</t>
        </is>
      </c>
      <c r="F77" s="32" t="n">
        <v>2500551.32</v>
      </c>
      <c r="G77" s="32" t="n">
        <v>0</v>
      </c>
    </row>
    <row r="78">
      <c r="A78" t="inlineStr">
        <is>
          <t>L0166974</t>
        </is>
      </c>
      <c r="B78" t="inlineStr">
        <is>
          <t>2025-10-03</t>
        </is>
      </c>
      <c r="C78" t="inlineStr">
        <is>
          <t>home_use</t>
        </is>
      </c>
      <c r="D78" t="inlineStr">
        <is>
          <t>IMP00195</t>
        </is>
      </c>
      <c r="E78" t="inlineStr">
        <is>
          <t>T101362</t>
        </is>
      </c>
      <c r="F78" s="32" t="n">
        <v>1788925.47</v>
      </c>
      <c r="G78" s="32" t="n">
        <v>187837.17</v>
      </c>
    </row>
    <row r="79">
      <c r="A79" t="inlineStr">
        <is>
          <t>L0166985</t>
        </is>
      </c>
      <c r="B79" t="inlineStr">
        <is>
          <t>2025-10-03</t>
        </is>
      </c>
      <c r="C79" t="inlineStr">
        <is>
          <t>home_use</t>
        </is>
      </c>
      <c r="D79" t="inlineStr">
        <is>
          <t>IMP00306</t>
        </is>
      </c>
      <c r="E79" t="inlineStr">
        <is>
          <t>T102141</t>
        </is>
      </c>
      <c r="F79" s="32" t="n">
        <v>247346.54</v>
      </c>
      <c r="G79" s="32" t="n">
        <v>25971.39</v>
      </c>
    </row>
    <row r="80">
      <c r="A80" t="inlineStr">
        <is>
          <t>L0166987</t>
        </is>
      </c>
      <c r="B80" t="inlineStr">
        <is>
          <t>2025-10-03</t>
        </is>
      </c>
      <c r="C80" t="inlineStr">
        <is>
          <t>home_use</t>
        </is>
      </c>
      <c r="D80" t="inlineStr">
        <is>
          <t>IMP00306</t>
        </is>
      </c>
      <c r="E80" t="inlineStr">
        <is>
          <t>T102141</t>
        </is>
      </c>
      <c r="F80" s="32" t="n">
        <v>713040.1899999999</v>
      </c>
      <c r="G80" s="32" t="n">
        <v>81999.62</v>
      </c>
    </row>
    <row r="81">
      <c r="A81" t="inlineStr">
        <is>
          <t>L0166992</t>
        </is>
      </c>
      <c r="B81" t="inlineStr">
        <is>
          <t>2025-10-03</t>
        </is>
      </c>
      <c r="C81" t="inlineStr">
        <is>
          <t>home_use</t>
        </is>
      </c>
      <c r="D81" t="inlineStr">
        <is>
          <t>IMP00340</t>
        </is>
      </c>
      <c r="E81" t="inlineStr">
        <is>
          <t>T102376</t>
        </is>
      </c>
      <c r="F81" s="32" t="n">
        <v>8791142.23</v>
      </c>
      <c r="G81" s="32" t="n">
        <v>923069.9300000001</v>
      </c>
    </row>
    <row r="82">
      <c r="A82" t="inlineStr">
        <is>
          <t>L0167009</t>
        </is>
      </c>
      <c r="B82" t="inlineStr">
        <is>
          <t>2025-10-03</t>
        </is>
      </c>
      <c r="C82" t="inlineStr">
        <is>
          <t>home_use</t>
        </is>
      </c>
      <c r="D82" t="inlineStr">
        <is>
          <t>IMP00464</t>
        </is>
      </c>
      <c r="E82" t="inlineStr">
        <is>
          <t>T100033</t>
        </is>
      </c>
      <c r="F82" s="32" t="n">
        <v>1759326.9</v>
      </c>
      <c r="G82" s="32" t="n">
        <v>175932.69</v>
      </c>
    </row>
    <row r="83">
      <c r="A83" t="inlineStr">
        <is>
          <t>L0167033</t>
        </is>
      </c>
      <c r="B83" t="inlineStr">
        <is>
          <t>2025-10-03</t>
        </is>
      </c>
      <c r="C83" t="inlineStr">
        <is>
          <t>home_use</t>
        </is>
      </c>
      <c r="D83" t="inlineStr">
        <is>
          <t>IMP00643</t>
        </is>
      </c>
      <c r="E83" t="inlineStr">
        <is>
          <t>T104498</t>
        </is>
      </c>
      <c r="F83" s="32" t="n">
        <v>589184.09</v>
      </c>
      <c r="G83" s="32" t="n">
        <v>58918.41</v>
      </c>
    </row>
    <row r="84">
      <c r="A84" t="inlineStr">
        <is>
          <t>L0167034</t>
        </is>
      </c>
      <c r="B84" t="inlineStr">
        <is>
          <t>2025-10-03</t>
        </is>
      </c>
      <c r="C84" t="inlineStr">
        <is>
          <t>home_use</t>
        </is>
      </c>
      <c r="D84" t="inlineStr">
        <is>
          <t>IMP00643</t>
        </is>
      </c>
      <c r="E84" t="inlineStr">
        <is>
          <t>T104498</t>
        </is>
      </c>
      <c r="F84" s="32" t="n">
        <v>1434310.85</v>
      </c>
      <c r="G84" s="32" t="n">
        <v>143431.09</v>
      </c>
    </row>
    <row r="85">
      <c r="A85" t="inlineStr">
        <is>
          <t>L0167061</t>
        </is>
      </c>
      <c r="B85" t="inlineStr">
        <is>
          <t>2025-10-03</t>
        </is>
      </c>
      <c r="C85" t="inlineStr">
        <is>
          <t>home_use</t>
        </is>
      </c>
      <c r="D85" t="inlineStr">
        <is>
          <t>IMP00892</t>
        </is>
      </c>
      <c r="E85" t="inlineStr">
        <is>
          <t>T106240</t>
        </is>
      </c>
      <c r="F85" s="32" t="n">
        <v>2335176.63</v>
      </c>
      <c r="G85" s="32" t="n">
        <v>233517.66</v>
      </c>
    </row>
    <row r="86">
      <c r="A86" t="inlineStr">
        <is>
          <t>L0167063</t>
        </is>
      </c>
      <c r="B86" t="inlineStr">
        <is>
          <t>2025-10-03</t>
        </is>
      </c>
      <c r="C86" t="inlineStr">
        <is>
          <t>home_use</t>
        </is>
      </c>
      <c r="D86" t="inlineStr">
        <is>
          <t>IMP00892</t>
        </is>
      </c>
      <c r="E86" t="inlineStr">
        <is>
          <t>T106240</t>
        </is>
      </c>
      <c r="F86" s="32" t="n">
        <v>3366899.06</v>
      </c>
      <c r="G86" s="32" t="n">
        <v>353524.4</v>
      </c>
    </row>
    <row r="87">
      <c r="A87" t="inlineStr">
        <is>
          <t>L0167070</t>
        </is>
      </c>
      <c r="B87" t="inlineStr">
        <is>
          <t>2025-10-03</t>
        </is>
      </c>
      <c r="C87" t="inlineStr">
        <is>
          <t>home_use</t>
        </is>
      </c>
      <c r="D87" t="inlineStr">
        <is>
          <t>IMP00926</t>
        </is>
      </c>
      <c r="E87" t="inlineStr">
        <is>
          <t>T106477</t>
        </is>
      </c>
      <c r="F87" s="32" t="n">
        <v>556200.22</v>
      </c>
      <c r="G87" s="32" t="n">
        <v>59513.42</v>
      </c>
    </row>
    <row r="88">
      <c r="A88" t="inlineStr">
        <is>
          <t>L0167072</t>
        </is>
      </c>
      <c r="B88" t="inlineStr">
        <is>
          <t>2025-10-03</t>
        </is>
      </c>
      <c r="C88" t="inlineStr">
        <is>
          <t>home_use</t>
        </is>
      </c>
      <c r="D88" t="inlineStr">
        <is>
          <t>IMP00926</t>
        </is>
      </c>
      <c r="E88" t="inlineStr">
        <is>
          <t>T106477</t>
        </is>
      </c>
      <c r="F88" s="32" t="n">
        <v>6686872.68</v>
      </c>
      <c r="G88" s="32" t="n">
        <v>668687.27</v>
      </c>
    </row>
    <row r="89">
      <c r="A89" t="inlineStr">
        <is>
          <t>L0167073</t>
        </is>
      </c>
      <c r="B89" t="inlineStr">
        <is>
          <t>2025-10-03</t>
        </is>
      </c>
      <c r="C89" t="inlineStr">
        <is>
          <t>home_use</t>
        </is>
      </c>
      <c r="D89" t="inlineStr">
        <is>
          <t>IMP00926</t>
        </is>
      </c>
      <c r="E89" t="inlineStr">
        <is>
          <t>T106477</t>
        </is>
      </c>
      <c r="F89" s="32" t="n">
        <v>904723.76</v>
      </c>
      <c r="G89" s="32" t="n">
        <v>96805.44</v>
      </c>
    </row>
    <row r="90">
      <c r="A90" t="inlineStr">
        <is>
          <t>L0167074</t>
        </is>
      </c>
      <c r="B90" t="inlineStr">
        <is>
          <t>2025-10-03</t>
        </is>
      </c>
      <c r="C90" t="inlineStr">
        <is>
          <t>home_use</t>
        </is>
      </c>
      <c r="D90" t="inlineStr">
        <is>
          <t>IMP00926</t>
        </is>
      </c>
      <c r="E90" t="inlineStr">
        <is>
          <t>T106477</t>
        </is>
      </c>
      <c r="F90" s="32" t="n">
        <v>4460235</v>
      </c>
      <c r="G90" s="32" t="n">
        <v>468324.68</v>
      </c>
    </row>
    <row r="91">
      <c r="A91" t="inlineStr">
        <is>
          <t>L0167075</t>
        </is>
      </c>
      <c r="B91" t="inlineStr">
        <is>
          <t>2025-10-03</t>
        </is>
      </c>
      <c r="C91" t="inlineStr">
        <is>
          <t>home_use</t>
        </is>
      </c>
      <c r="D91" t="inlineStr">
        <is>
          <t>IMP00926</t>
        </is>
      </c>
      <c r="E91" t="inlineStr">
        <is>
          <t>T106477</t>
        </is>
      </c>
      <c r="F91" s="32" t="n">
        <v>20979596.53</v>
      </c>
      <c r="G91" s="32" t="n">
        <v>2202857.64</v>
      </c>
    </row>
    <row r="92">
      <c r="A92" t="inlineStr">
        <is>
          <t>L0167076</t>
        </is>
      </c>
      <c r="B92" t="inlineStr">
        <is>
          <t>2025-10-03</t>
        </is>
      </c>
      <c r="C92" t="inlineStr">
        <is>
          <t>home_use</t>
        </is>
      </c>
      <c r="D92" t="inlineStr">
        <is>
          <t>IMP00926</t>
        </is>
      </c>
      <c r="E92" t="inlineStr">
        <is>
          <t>T106477</t>
        </is>
      </c>
      <c r="F92" s="32" t="n">
        <v>244528.75</v>
      </c>
      <c r="G92" s="32" t="n">
        <v>26164.58</v>
      </c>
    </row>
    <row r="93">
      <c r="A93" t="inlineStr">
        <is>
          <t>L0167077</t>
        </is>
      </c>
      <c r="B93" t="inlineStr">
        <is>
          <t>2025-10-03</t>
        </is>
      </c>
      <c r="C93" t="inlineStr">
        <is>
          <t>home_use</t>
        </is>
      </c>
      <c r="D93" t="inlineStr">
        <is>
          <t>IMP00926</t>
        </is>
      </c>
      <c r="E93" t="inlineStr">
        <is>
          <t>T106477</t>
        </is>
      </c>
      <c r="F93" s="32" t="n">
        <v>12965074.97</v>
      </c>
      <c r="G93" s="32" t="n">
        <v>1361332.87</v>
      </c>
    </row>
    <row r="94">
      <c r="A94" t="inlineStr">
        <is>
          <t>L0167080</t>
        </is>
      </c>
      <c r="B94" t="inlineStr">
        <is>
          <t>2025-10-03</t>
        </is>
      </c>
      <c r="C94" t="inlineStr">
        <is>
          <t>home_use</t>
        </is>
      </c>
      <c r="D94" t="inlineStr">
        <is>
          <t>IMP00999</t>
        </is>
      </c>
      <c r="E94" t="inlineStr">
        <is>
          <t>T106987</t>
        </is>
      </c>
      <c r="F94" s="32" t="n">
        <v>3612097.96</v>
      </c>
      <c r="G94" s="32" t="n">
        <v>379270.29</v>
      </c>
    </row>
    <row r="95">
      <c r="A95" t="inlineStr">
        <is>
          <t>L0167088</t>
        </is>
      </c>
      <c r="B95" t="inlineStr">
        <is>
          <t>2025-10-03</t>
        </is>
      </c>
      <c r="C95" t="inlineStr">
        <is>
          <t>home_use</t>
        </is>
      </c>
      <c r="D95" t="inlineStr">
        <is>
          <t>IMP01037</t>
        </is>
      </c>
      <c r="E95" t="inlineStr">
        <is>
          <t>T107258</t>
        </is>
      </c>
      <c r="F95" s="32" t="n">
        <v>2906064.47</v>
      </c>
      <c r="G95" s="32" t="n">
        <v>290606.45</v>
      </c>
    </row>
    <row r="96">
      <c r="A96" t="inlineStr">
        <is>
          <t>L0167089</t>
        </is>
      </c>
      <c r="B96" t="inlineStr">
        <is>
          <t>2025-10-03</t>
        </is>
      </c>
      <c r="C96" t="inlineStr">
        <is>
          <t>home_use</t>
        </is>
      </c>
      <c r="D96" t="inlineStr">
        <is>
          <t>IMP01037</t>
        </is>
      </c>
      <c r="E96" t="inlineStr">
        <is>
          <t>T107258</t>
        </is>
      </c>
      <c r="F96" s="32" t="n">
        <v>845929.36</v>
      </c>
      <c r="G96" s="32" t="n">
        <v>101511.52</v>
      </c>
    </row>
    <row r="97">
      <c r="A97" t="inlineStr">
        <is>
          <t>L0167092</t>
        </is>
      </c>
      <c r="B97" t="inlineStr">
        <is>
          <t>2025-10-03</t>
        </is>
      </c>
      <c r="C97" t="inlineStr">
        <is>
          <t>home_use</t>
        </is>
      </c>
      <c r="D97" t="inlineStr">
        <is>
          <t>IMP01037</t>
        </is>
      </c>
      <c r="E97" t="inlineStr">
        <is>
          <t>T107258</t>
        </is>
      </c>
      <c r="F97" s="32" t="n">
        <v>1447515.6</v>
      </c>
      <c r="G97" s="32" t="n">
        <v>144751.56</v>
      </c>
    </row>
    <row r="98">
      <c r="A98" t="inlineStr">
        <is>
          <t>L0167093</t>
        </is>
      </c>
      <c r="B98" t="inlineStr">
        <is>
          <t>2025-10-03</t>
        </is>
      </c>
      <c r="C98" t="inlineStr">
        <is>
          <t>home_use</t>
        </is>
      </c>
      <c r="D98" t="inlineStr">
        <is>
          <t>IMP01037</t>
        </is>
      </c>
      <c r="E98" t="inlineStr">
        <is>
          <t>T107258</t>
        </is>
      </c>
      <c r="F98" s="32" t="n">
        <v>2256117.28</v>
      </c>
      <c r="G98" s="32" t="n">
        <v>225611.73</v>
      </c>
    </row>
    <row r="99">
      <c r="A99" t="inlineStr">
        <is>
          <t>L0167094</t>
        </is>
      </c>
      <c r="B99" t="inlineStr">
        <is>
          <t>2025-10-03</t>
        </is>
      </c>
      <c r="C99" t="inlineStr">
        <is>
          <t>home_use</t>
        </is>
      </c>
      <c r="D99" t="inlineStr">
        <is>
          <t>IMP01037</t>
        </is>
      </c>
      <c r="E99" t="inlineStr">
        <is>
          <t>T107258</t>
        </is>
      </c>
      <c r="F99" s="32" t="n">
        <v>1668299.69</v>
      </c>
      <c r="G99" s="32" t="n">
        <v>200195.96</v>
      </c>
    </row>
    <row r="100">
      <c r="A100" t="inlineStr">
        <is>
          <t>L0167096</t>
        </is>
      </c>
      <c r="B100" t="inlineStr">
        <is>
          <t>2025-10-03</t>
        </is>
      </c>
      <c r="C100" t="inlineStr">
        <is>
          <t>warehouse_in</t>
        </is>
      </c>
      <c r="D100" t="inlineStr">
        <is>
          <t>IMP01043</t>
        </is>
      </c>
      <c r="E100" t="inlineStr">
        <is>
          <t>T107297</t>
        </is>
      </c>
      <c r="F100" s="32" t="n">
        <v>2148682.59</v>
      </c>
      <c r="G100" s="32" t="n">
        <v>0</v>
      </c>
    </row>
    <row r="101">
      <c r="A101" t="inlineStr">
        <is>
          <t>L0167108</t>
        </is>
      </c>
      <c r="B101" t="inlineStr">
        <is>
          <t>2025-10-03</t>
        </is>
      </c>
      <c r="C101" t="inlineStr">
        <is>
          <t>home_use</t>
        </is>
      </c>
      <c r="D101" t="inlineStr">
        <is>
          <t>IMP01141</t>
        </is>
      </c>
      <c r="E101" t="inlineStr">
        <is>
          <t>T107985</t>
        </is>
      </c>
      <c r="F101" s="32" t="n">
        <v>12648536.04</v>
      </c>
      <c r="G101" s="32" t="n">
        <v>1264853.6</v>
      </c>
    </row>
    <row r="102">
      <c r="A102" t="inlineStr">
        <is>
          <t>L0167111</t>
        </is>
      </c>
      <c r="B102" t="inlineStr">
        <is>
          <t>2025-10-03</t>
        </is>
      </c>
      <c r="C102" t="inlineStr">
        <is>
          <t>home_use</t>
        </is>
      </c>
      <c r="D102" t="inlineStr">
        <is>
          <t>IMP01142</t>
        </is>
      </c>
      <c r="E102" t="inlineStr">
        <is>
          <t>T107992</t>
        </is>
      </c>
      <c r="F102" s="32" t="n">
        <v>615594.24</v>
      </c>
      <c r="G102" s="32" t="n">
        <v>68946.56</v>
      </c>
    </row>
    <row r="103">
      <c r="A103" t="inlineStr">
        <is>
          <t>L0167117</t>
        </is>
      </c>
      <c r="B103" t="inlineStr">
        <is>
          <t>2025-10-03</t>
        </is>
      </c>
      <c r="C103" t="inlineStr">
        <is>
          <t>home_use</t>
        </is>
      </c>
      <c r="D103" t="inlineStr">
        <is>
          <t>IMP01181</t>
        </is>
      </c>
      <c r="E103" t="inlineStr">
        <is>
          <t>T100070</t>
        </is>
      </c>
      <c r="F103" s="32" t="n">
        <v>1629268.9</v>
      </c>
      <c r="G103" s="32" t="n">
        <v>198770.81</v>
      </c>
    </row>
    <row r="104">
      <c r="A104" t="inlineStr">
        <is>
          <t>L0167128</t>
        </is>
      </c>
      <c r="B104" t="inlineStr">
        <is>
          <t>2025-10-03</t>
        </is>
      </c>
      <c r="C104" t="inlineStr">
        <is>
          <t>home_use</t>
        </is>
      </c>
      <c r="D104" t="inlineStr">
        <is>
          <t>IMP01283</t>
        </is>
      </c>
      <c r="E104" t="inlineStr">
        <is>
          <t>T108974</t>
        </is>
      </c>
      <c r="F104" s="32" t="n">
        <v>374120.84</v>
      </c>
      <c r="G104" s="32" t="n">
        <v>40030.93</v>
      </c>
    </row>
    <row r="105">
      <c r="A105" t="inlineStr">
        <is>
          <t>L0167131</t>
        </is>
      </c>
      <c r="B105" t="inlineStr">
        <is>
          <t>2025-10-03</t>
        </is>
      </c>
      <c r="C105" t="inlineStr">
        <is>
          <t>home_use</t>
        </is>
      </c>
      <c r="D105" t="inlineStr">
        <is>
          <t>IMP01310</t>
        </is>
      </c>
      <c r="E105" t="inlineStr">
        <is>
          <t>T109167</t>
        </is>
      </c>
      <c r="F105" s="32" t="n">
        <v>1154235.6</v>
      </c>
      <c r="G105" s="32" t="n">
        <v>123503.21</v>
      </c>
    </row>
    <row r="106">
      <c r="A106" t="inlineStr">
        <is>
          <t>L0167132</t>
        </is>
      </c>
      <c r="B106" t="inlineStr">
        <is>
          <t>2025-10-03</t>
        </is>
      </c>
      <c r="C106" t="inlineStr">
        <is>
          <t>home_use</t>
        </is>
      </c>
      <c r="D106" t="inlineStr">
        <is>
          <t>IMP01310</t>
        </is>
      </c>
      <c r="E106" t="inlineStr">
        <is>
          <t>T109167</t>
        </is>
      </c>
      <c r="F106" s="32" t="n">
        <v>484417.29</v>
      </c>
      <c r="G106" s="32" t="n">
        <v>51832.65</v>
      </c>
    </row>
    <row r="107">
      <c r="A107" t="inlineStr">
        <is>
          <t>L0167133</t>
        </is>
      </c>
      <c r="B107" t="inlineStr">
        <is>
          <t>2025-10-03</t>
        </is>
      </c>
      <c r="C107" t="inlineStr">
        <is>
          <t>home_use</t>
        </is>
      </c>
      <c r="D107" t="inlineStr">
        <is>
          <t>IMP01310</t>
        </is>
      </c>
      <c r="E107" t="inlineStr">
        <is>
          <t>T109167</t>
        </is>
      </c>
      <c r="F107" s="32" t="n">
        <v>566793.12</v>
      </c>
      <c r="G107" s="32" t="n">
        <v>60646.86</v>
      </c>
    </row>
    <row r="108">
      <c r="A108" t="inlineStr">
        <is>
          <t>L0167168</t>
        </is>
      </c>
      <c r="B108" t="inlineStr">
        <is>
          <t>2025-10-04</t>
        </is>
      </c>
      <c r="C108" t="inlineStr">
        <is>
          <t>home_use</t>
        </is>
      </c>
      <c r="D108" t="inlineStr">
        <is>
          <t>IMP00011</t>
        </is>
      </c>
      <c r="E108" t="inlineStr">
        <is>
          <t>T100070</t>
        </is>
      </c>
      <c r="F108" s="32" t="n">
        <v>1107136.43</v>
      </c>
      <c r="G108" s="32" t="n">
        <v>110713.64</v>
      </c>
    </row>
    <row r="109">
      <c r="A109" t="inlineStr">
        <is>
          <t>L0167177</t>
        </is>
      </c>
      <c r="B109" t="inlineStr">
        <is>
          <t>2025-10-04</t>
        </is>
      </c>
      <c r="C109" t="inlineStr">
        <is>
          <t>home_use</t>
        </is>
      </c>
      <c r="D109" t="inlineStr">
        <is>
          <t>IMP00063</t>
        </is>
      </c>
      <c r="E109" t="inlineStr">
        <is>
          <t>T100440</t>
        </is>
      </c>
      <c r="F109" s="32" t="n">
        <v>467955.02</v>
      </c>
      <c r="G109" s="32" t="n">
        <v>53814.83</v>
      </c>
    </row>
    <row r="110">
      <c r="A110" t="inlineStr">
        <is>
          <t>L0167178</t>
        </is>
      </c>
      <c r="B110" t="inlineStr">
        <is>
          <t>2025-10-04</t>
        </is>
      </c>
      <c r="C110" t="inlineStr">
        <is>
          <t>home_use</t>
        </is>
      </c>
      <c r="D110" t="inlineStr">
        <is>
          <t>IMP00063</t>
        </is>
      </c>
      <c r="E110" t="inlineStr">
        <is>
          <t>T100440</t>
        </is>
      </c>
      <c r="F110" s="32" t="n">
        <v>1828218.66</v>
      </c>
      <c r="G110" s="32" t="n">
        <v>204760.49</v>
      </c>
    </row>
    <row r="111">
      <c r="A111" t="inlineStr">
        <is>
          <t>L0167179</t>
        </is>
      </c>
      <c r="B111" t="inlineStr">
        <is>
          <t>2025-10-04</t>
        </is>
      </c>
      <c r="C111" t="inlineStr">
        <is>
          <t>home_use</t>
        </is>
      </c>
      <c r="D111" t="inlineStr">
        <is>
          <t>IMP00063</t>
        </is>
      </c>
      <c r="E111" t="inlineStr">
        <is>
          <t>T100440</t>
        </is>
      </c>
      <c r="F111" s="32" t="n">
        <v>774145.84</v>
      </c>
      <c r="G111" s="32" t="n">
        <v>89026.77</v>
      </c>
    </row>
    <row r="112">
      <c r="A112" t="inlineStr">
        <is>
          <t>L0167180</t>
        </is>
      </c>
      <c r="B112" t="inlineStr">
        <is>
          <t>2025-10-04</t>
        </is>
      </c>
      <c r="C112" t="inlineStr">
        <is>
          <t>home_use</t>
        </is>
      </c>
      <c r="D112" t="inlineStr">
        <is>
          <t>IMP00063</t>
        </is>
      </c>
      <c r="E112" t="inlineStr">
        <is>
          <t>T100440</t>
        </is>
      </c>
      <c r="F112" s="32" t="n">
        <v>440394.16</v>
      </c>
      <c r="G112" s="32" t="n">
        <v>50645.33</v>
      </c>
    </row>
    <row r="113">
      <c r="A113" t="inlineStr">
        <is>
          <t>L0167181</t>
        </is>
      </c>
      <c r="B113" t="inlineStr">
        <is>
          <t>2025-10-04</t>
        </is>
      </c>
      <c r="C113" t="inlineStr">
        <is>
          <t>home_use</t>
        </is>
      </c>
      <c r="D113" t="inlineStr">
        <is>
          <t>IMP00063</t>
        </is>
      </c>
      <c r="E113" t="inlineStr">
        <is>
          <t>T100440</t>
        </is>
      </c>
      <c r="F113" s="32" t="n">
        <v>2982033.11</v>
      </c>
      <c r="G113" s="32" t="n">
        <v>387664.3</v>
      </c>
    </row>
    <row r="114">
      <c r="A114" t="inlineStr">
        <is>
          <t>L0167182</t>
        </is>
      </c>
      <c r="B114" t="inlineStr">
        <is>
          <t>2025-10-04</t>
        </is>
      </c>
      <c r="C114" t="inlineStr">
        <is>
          <t>home_use</t>
        </is>
      </c>
      <c r="D114" t="inlineStr">
        <is>
          <t>IMP00067</t>
        </is>
      </c>
      <c r="E114" t="inlineStr">
        <is>
          <t>T100466</t>
        </is>
      </c>
      <c r="F114" s="32" t="n">
        <v>10538041.1</v>
      </c>
      <c r="G114" s="32" t="n">
        <v>1053804.11</v>
      </c>
    </row>
    <row r="115">
      <c r="A115" t="inlineStr">
        <is>
          <t>L0167204</t>
        </is>
      </c>
      <c r="B115" t="inlineStr">
        <is>
          <t>2025-10-04</t>
        </is>
      </c>
      <c r="C115" t="inlineStr">
        <is>
          <t>warehouse_out</t>
        </is>
      </c>
      <c r="D115" t="inlineStr">
        <is>
          <t>IMP00306</t>
        </is>
      </c>
      <c r="E115" t="inlineStr">
        <is>
          <t>T102141</t>
        </is>
      </c>
      <c r="F115" s="32" t="n">
        <v>404078.32</v>
      </c>
      <c r="G115" s="32" t="n">
        <v>42428.22</v>
      </c>
    </row>
    <row r="116">
      <c r="A116" t="inlineStr">
        <is>
          <t>L0167205</t>
        </is>
      </c>
      <c r="B116" t="inlineStr">
        <is>
          <t>2025-10-04</t>
        </is>
      </c>
      <c r="C116" t="inlineStr">
        <is>
          <t>home_use</t>
        </is>
      </c>
      <c r="D116" t="inlineStr">
        <is>
          <t>IMP00306</t>
        </is>
      </c>
      <c r="E116" t="inlineStr">
        <is>
          <t>T102141</t>
        </is>
      </c>
      <c r="F116" s="32" t="n">
        <v>1342803.95</v>
      </c>
      <c r="G116" s="32" t="n">
        <v>167850.49</v>
      </c>
    </row>
    <row r="117">
      <c r="A117" t="inlineStr">
        <is>
          <t>L0167207</t>
        </is>
      </c>
      <c r="B117" t="inlineStr">
        <is>
          <t>2025-10-04</t>
        </is>
      </c>
      <c r="C117" t="inlineStr">
        <is>
          <t>home_use</t>
        </is>
      </c>
      <c r="D117" t="inlineStr">
        <is>
          <t>IMP00306</t>
        </is>
      </c>
      <c r="E117" t="inlineStr">
        <is>
          <t>T102141</t>
        </is>
      </c>
      <c r="F117" s="32" t="n">
        <v>1479607.18</v>
      </c>
      <c r="G117" s="32" t="n">
        <v>184950.9</v>
      </c>
    </row>
    <row r="118">
      <c r="A118" t="inlineStr">
        <is>
          <t>L0167258</t>
        </is>
      </c>
      <c r="B118" t="inlineStr">
        <is>
          <t>2025-10-04</t>
        </is>
      </c>
      <c r="C118" t="inlineStr">
        <is>
          <t>home_use</t>
        </is>
      </c>
      <c r="D118" t="inlineStr">
        <is>
          <t>IMP00643</t>
        </is>
      </c>
      <c r="E118" t="inlineStr">
        <is>
          <t>T104498</t>
        </is>
      </c>
      <c r="F118" s="32" t="n">
        <v>579426.91</v>
      </c>
      <c r="G118" s="32" t="n">
        <v>57942.69</v>
      </c>
    </row>
    <row r="119">
      <c r="A119" t="inlineStr">
        <is>
          <t>L0167259</t>
        </is>
      </c>
      <c r="B119" t="inlineStr">
        <is>
          <t>2025-10-04</t>
        </is>
      </c>
      <c r="C119" t="inlineStr">
        <is>
          <t>home_use</t>
        </is>
      </c>
      <c r="D119" t="inlineStr">
        <is>
          <t>IMP00643</t>
        </is>
      </c>
      <c r="E119" t="inlineStr">
        <is>
          <t>T104498</t>
        </is>
      </c>
      <c r="F119" s="32" t="n">
        <v>409546.92</v>
      </c>
      <c r="G119" s="32" t="n">
        <v>40954.69</v>
      </c>
    </row>
    <row r="120">
      <c r="A120" t="inlineStr">
        <is>
          <t>L0167262</t>
        </is>
      </c>
      <c r="B120" t="inlineStr">
        <is>
          <t>2025-10-04</t>
        </is>
      </c>
      <c r="C120" t="inlineStr">
        <is>
          <t>home_use</t>
        </is>
      </c>
      <c r="D120" t="inlineStr">
        <is>
          <t>IMP00676</t>
        </is>
      </c>
      <c r="E120" t="inlineStr">
        <is>
          <t>T104726</t>
        </is>
      </c>
      <c r="F120" s="32" t="n">
        <v>371309.13</v>
      </c>
      <c r="G120" s="32" t="n">
        <v>43443.17</v>
      </c>
    </row>
    <row r="121">
      <c r="A121" t="inlineStr">
        <is>
          <t>L0167271</t>
        </is>
      </c>
      <c r="B121" t="inlineStr">
        <is>
          <t>2025-10-04</t>
        </is>
      </c>
      <c r="C121" t="inlineStr">
        <is>
          <t>home_use</t>
        </is>
      </c>
      <c r="D121" t="inlineStr">
        <is>
          <t>IMP00753</t>
        </is>
      </c>
      <c r="E121" t="inlineStr">
        <is>
          <t>T105264</t>
        </is>
      </c>
      <c r="F121" s="32" t="n">
        <v>139552.62</v>
      </c>
      <c r="G121" s="32" t="n">
        <v>18141.84</v>
      </c>
    </row>
    <row r="122">
      <c r="A122" t="inlineStr">
        <is>
          <t>L0167296</t>
        </is>
      </c>
      <c r="B122" t="inlineStr">
        <is>
          <t>2025-10-04</t>
        </is>
      </c>
      <c r="C122" t="inlineStr">
        <is>
          <t>home_use</t>
        </is>
      </c>
      <c r="D122" t="inlineStr">
        <is>
          <t>IMP00926</t>
        </is>
      </c>
      <c r="E122" t="inlineStr">
        <is>
          <t>T106477</t>
        </is>
      </c>
      <c r="F122" s="32" t="n">
        <v>823067.49</v>
      </c>
      <c r="G122" s="32" t="n">
        <v>98768.10000000001</v>
      </c>
    </row>
    <row r="123">
      <c r="A123" t="inlineStr">
        <is>
          <t>L0167297</t>
        </is>
      </c>
      <c r="B123" t="inlineStr">
        <is>
          <t>2025-10-04</t>
        </is>
      </c>
      <c r="C123" t="inlineStr">
        <is>
          <t>home_use</t>
        </is>
      </c>
      <c r="D123" t="inlineStr">
        <is>
          <t>IMP00926</t>
        </is>
      </c>
      <c r="E123" t="inlineStr">
        <is>
          <t>T106477</t>
        </is>
      </c>
      <c r="F123" s="32" t="n">
        <v>25900516.59</v>
      </c>
      <c r="G123" s="32" t="n">
        <v>2719554.24</v>
      </c>
    </row>
    <row r="124">
      <c r="A124" t="inlineStr">
        <is>
          <t>L0167298</t>
        </is>
      </c>
      <c r="B124" t="inlineStr">
        <is>
          <t>2025-10-04</t>
        </is>
      </c>
      <c r="C124" t="inlineStr">
        <is>
          <t>home_use</t>
        </is>
      </c>
      <c r="D124" t="inlineStr">
        <is>
          <t>IMP00926</t>
        </is>
      </c>
      <c r="E124" t="inlineStr">
        <is>
          <t>T106477</t>
        </is>
      </c>
      <c r="F124" s="32" t="n">
        <v>4709648.78</v>
      </c>
      <c r="G124" s="32" t="n">
        <v>470964.88</v>
      </c>
    </row>
    <row r="125">
      <c r="A125" t="inlineStr">
        <is>
          <t>L0167299</t>
        </is>
      </c>
      <c r="B125" t="inlineStr">
        <is>
          <t>2025-10-04</t>
        </is>
      </c>
      <c r="C125" t="inlineStr">
        <is>
          <t>home_use</t>
        </is>
      </c>
      <c r="D125" t="inlineStr">
        <is>
          <t>IMP00926</t>
        </is>
      </c>
      <c r="E125" t="inlineStr">
        <is>
          <t>T106477</t>
        </is>
      </c>
      <c r="F125" s="32" t="n">
        <v>1061848.33</v>
      </c>
      <c r="G125" s="32" t="n">
        <v>111494.07</v>
      </c>
    </row>
    <row r="126">
      <c r="A126" t="inlineStr">
        <is>
          <t>L0167302</t>
        </is>
      </c>
      <c r="B126" t="inlineStr">
        <is>
          <t>2025-10-04</t>
        </is>
      </c>
      <c r="C126" t="inlineStr">
        <is>
          <t>home_use</t>
        </is>
      </c>
      <c r="D126" t="inlineStr">
        <is>
          <t>IMP00950</t>
        </is>
      </c>
      <c r="F126" s="32" t="n">
        <v>1883409.57</v>
      </c>
      <c r="G126" s="32" t="n">
        <v>244843.24</v>
      </c>
    </row>
    <row r="127">
      <c r="A127" t="inlineStr">
        <is>
          <t>L0167303</t>
        </is>
      </c>
      <c r="B127" t="inlineStr">
        <is>
          <t>2025-10-04</t>
        </is>
      </c>
      <c r="C127" t="inlineStr">
        <is>
          <t>home_use</t>
        </is>
      </c>
      <c r="D127" t="inlineStr">
        <is>
          <t>IMP00950</t>
        </is>
      </c>
      <c r="F127" s="32" t="n">
        <v>1573576.09</v>
      </c>
      <c r="G127" s="32" t="n">
        <v>204564.89</v>
      </c>
    </row>
    <row r="128">
      <c r="A128" t="inlineStr">
        <is>
          <t>L0167307</t>
        </is>
      </c>
      <c r="B128" t="inlineStr">
        <is>
          <t>2025-10-04</t>
        </is>
      </c>
      <c r="C128" t="inlineStr">
        <is>
          <t>home_use</t>
        </is>
      </c>
      <c r="D128" t="inlineStr">
        <is>
          <t>IMP00999</t>
        </is>
      </c>
      <c r="E128" t="inlineStr">
        <is>
          <t>T106987</t>
        </is>
      </c>
      <c r="F128" s="32" t="n">
        <v>2762072.83</v>
      </c>
      <c r="G128" s="32" t="n">
        <v>276207.28</v>
      </c>
    </row>
    <row r="129">
      <c r="A129" t="inlineStr">
        <is>
          <t>L0167315</t>
        </is>
      </c>
      <c r="B129" t="inlineStr">
        <is>
          <t>2025-10-04</t>
        </is>
      </c>
      <c r="C129" t="inlineStr">
        <is>
          <t>home_use</t>
        </is>
      </c>
      <c r="D129" t="inlineStr">
        <is>
          <t>IMP01037</t>
        </is>
      </c>
      <c r="E129" t="inlineStr">
        <is>
          <t>T107258</t>
        </is>
      </c>
      <c r="F129" s="32" t="n">
        <v>3854043.82</v>
      </c>
      <c r="G129" s="32" t="n">
        <v>385404.38</v>
      </c>
    </row>
    <row r="130">
      <c r="A130" t="inlineStr">
        <is>
          <t>L0167316</t>
        </is>
      </c>
      <c r="B130" t="inlineStr">
        <is>
          <t>2025-10-04</t>
        </is>
      </c>
      <c r="C130" t="inlineStr">
        <is>
          <t>home_use</t>
        </is>
      </c>
      <c r="D130" t="inlineStr">
        <is>
          <t>IMP01037</t>
        </is>
      </c>
      <c r="E130" t="inlineStr">
        <is>
          <t>T107258</t>
        </is>
      </c>
      <c r="F130" s="32" t="n">
        <v>674395.8199999999</v>
      </c>
      <c r="G130" s="32" t="n">
        <v>67439.58</v>
      </c>
    </row>
    <row r="131">
      <c r="A131" t="inlineStr">
        <is>
          <t>L0167344</t>
        </is>
      </c>
      <c r="B131" t="inlineStr">
        <is>
          <t>2025-10-04</t>
        </is>
      </c>
      <c r="C131" t="inlineStr">
        <is>
          <t>home_use</t>
        </is>
      </c>
      <c r="D131" t="inlineStr">
        <is>
          <t>IMP01247</t>
        </is>
      </c>
      <c r="E131" t="inlineStr">
        <is>
          <t>T108724</t>
        </is>
      </c>
      <c r="F131" s="32" t="n">
        <v>2231639.97</v>
      </c>
      <c r="G131" s="32" t="n">
        <v>223164</v>
      </c>
    </row>
    <row r="132">
      <c r="A132" t="inlineStr">
        <is>
          <t>L0167348</t>
        </is>
      </c>
      <c r="B132" t="inlineStr">
        <is>
          <t>2025-10-04</t>
        </is>
      </c>
      <c r="C132" t="inlineStr">
        <is>
          <t>home_use</t>
        </is>
      </c>
      <c r="D132" t="inlineStr">
        <is>
          <t>IMP01310</t>
        </is>
      </c>
      <c r="E132" t="inlineStr">
        <is>
          <t>T109167</t>
        </is>
      </c>
      <c r="F132" s="32" t="n">
        <v>486515.83</v>
      </c>
      <c r="G132" s="32" t="n">
        <v>60814.48</v>
      </c>
    </row>
    <row r="133">
      <c r="A133" t="inlineStr">
        <is>
          <t>L0167349</t>
        </is>
      </c>
      <c r="B133" t="inlineStr">
        <is>
          <t>2025-10-04</t>
        </is>
      </c>
      <c r="C133" t="inlineStr">
        <is>
          <t>home_use</t>
        </is>
      </c>
      <c r="D133" t="inlineStr">
        <is>
          <t>IMP01310</t>
        </is>
      </c>
      <c r="E133" t="inlineStr">
        <is>
          <t>T109167</t>
        </is>
      </c>
      <c r="F133" s="32" t="n">
        <v>3273602.78</v>
      </c>
      <c r="G133" s="32" t="n">
        <v>399379.54</v>
      </c>
    </row>
    <row r="134">
      <c r="A134" t="inlineStr">
        <is>
          <t>L0167350</t>
        </is>
      </c>
      <c r="B134" t="inlineStr">
        <is>
          <t>2025-10-04</t>
        </is>
      </c>
      <c r="C134" t="inlineStr">
        <is>
          <t>home_use</t>
        </is>
      </c>
      <c r="D134" t="inlineStr">
        <is>
          <t>IMP01310</t>
        </is>
      </c>
      <c r="E134" t="inlineStr">
        <is>
          <t>T109167</t>
        </is>
      </c>
      <c r="F134" s="32" t="n">
        <v>412190.84</v>
      </c>
      <c r="G134" s="32" t="n">
        <v>44104.42</v>
      </c>
    </row>
    <row r="135">
      <c r="A135" t="inlineStr">
        <is>
          <t>L0167351</t>
        </is>
      </c>
      <c r="B135" t="inlineStr">
        <is>
          <t>2025-10-04</t>
        </is>
      </c>
      <c r="C135" t="inlineStr">
        <is>
          <t>home_use</t>
        </is>
      </c>
      <c r="D135" t="inlineStr">
        <is>
          <t>IMP01310</t>
        </is>
      </c>
      <c r="E135" t="inlineStr">
        <is>
          <t>T109167</t>
        </is>
      </c>
      <c r="F135" s="32" t="n">
        <v>305954.56</v>
      </c>
      <c r="G135" s="32" t="n">
        <v>32737.14</v>
      </c>
    </row>
    <row r="136">
      <c r="A136" t="inlineStr">
        <is>
          <t>L0167373</t>
        </is>
      </c>
      <c r="B136" t="inlineStr">
        <is>
          <t>2025-10-05</t>
        </is>
      </c>
      <c r="C136" t="inlineStr">
        <is>
          <t>home_use</t>
        </is>
      </c>
      <c r="D136" t="inlineStr">
        <is>
          <t>IMP00063</t>
        </is>
      </c>
      <c r="E136" t="inlineStr">
        <is>
          <t>T100440</t>
        </is>
      </c>
      <c r="F136" s="32" t="n">
        <v>912960</v>
      </c>
      <c r="G136" s="32" t="n">
        <v>104990.4</v>
      </c>
    </row>
    <row r="137">
      <c r="A137" t="inlineStr">
        <is>
          <t>L0167374</t>
        </is>
      </c>
      <c r="B137" t="inlineStr">
        <is>
          <t>2025-10-05</t>
        </is>
      </c>
      <c r="C137" t="inlineStr">
        <is>
          <t>home_use</t>
        </is>
      </c>
      <c r="D137" t="inlineStr">
        <is>
          <t>IMP00063</t>
        </is>
      </c>
      <c r="E137" t="inlineStr">
        <is>
          <t>T100440</t>
        </is>
      </c>
      <c r="F137" s="32" t="n">
        <v>744712.02</v>
      </c>
      <c r="G137" s="32" t="n">
        <v>85641.88</v>
      </c>
    </row>
    <row r="138">
      <c r="A138" t="inlineStr">
        <is>
          <t>L0167375</t>
        </is>
      </c>
      <c r="B138" t="inlineStr">
        <is>
          <t>2025-10-05</t>
        </is>
      </c>
      <c r="C138" t="inlineStr">
        <is>
          <t>home_use</t>
        </is>
      </c>
      <c r="D138" t="inlineStr">
        <is>
          <t>IMP00063</t>
        </is>
      </c>
      <c r="E138" t="inlineStr">
        <is>
          <t>T100440</t>
        </is>
      </c>
      <c r="F138" s="32" t="n">
        <v>1938604.76</v>
      </c>
      <c r="G138" s="32" t="n">
        <v>222939.55</v>
      </c>
    </row>
    <row r="139">
      <c r="A139" t="inlineStr">
        <is>
          <t>L0167376</t>
        </is>
      </c>
      <c r="B139" t="inlineStr">
        <is>
          <t>2025-10-05</t>
        </is>
      </c>
      <c r="C139" t="inlineStr">
        <is>
          <t>home_use</t>
        </is>
      </c>
      <c r="D139" t="inlineStr">
        <is>
          <t>IMP00063</t>
        </is>
      </c>
      <c r="E139" t="inlineStr">
        <is>
          <t>T100440</t>
        </is>
      </c>
      <c r="F139" s="32" t="n">
        <v>3285661.7</v>
      </c>
      <c r="G139" s="32" t="n">
        <v>367994.11</v>
      </c>
    </row>
    <row r="140">
      <c r="A140" t="inlineStr">
        <is>
          <t>L0167377</t>
        </is>
      </c>
      <c r="B140" t="inlineStr">
        <is>
          <t>2025-10-05</t>
        </is>
      </c>
      <c r="C140" t="inlineStr">
        <is>
          <t>home_use</t>
        </is>
      </c>
      <c r="D140" t="inlineStr">
        <is>
          <t>IMP00063</t>
        </is>
      </c>
      <c r="E140" t="inlineStr">
        <is>
          <t>T100440</t>
        </is>
      </c>
      <c r="F140" s="32" t="n">
        <v>1778871.2</v>
      </c>
      <c r="G140" s="32" t="n">
        <v>199233.57</v>
      </c>
    </row>
    <row r="141">
      <c r="A141" t="inlineStr">
        <is>
          <t>L0167378</t>
        </is>
      </c>
      <c r="B141" t="inlineStr">
        <is>
          <t>2025-10-05</t>
        </is>
      </c>
      <c r="C141" t="inlineStr">
        <is>
          <t>home_use</t>
        </is>
      </c>
      <c r="D141" t="inlineStr">
        <is>
          <t>IMP00067</t>
        </is>
      </c>
      <c r="E141" t="inlineStr">
        <is>
          <t>T100466</t>
        </is>
      </c>
      <c r="F141" s="32" t="n">
        <v>5949195.69</v>
      </c>
      <c r="G141" s="32" t="n">
        <v>594919.5699999999</v>
      </c>
    </row>
    <row r="142">
      <c r="A142" t="inlineStr">
        <is>
          <t>L0167391</t>
        </is>
      </c>
      <c r="B142" t="inlineStr">
        <is>
          <t>2025-10-05</t>
        </is>
      </c>
      <c r="C142" t="inlineStr">
        <is>
          <t>home_use</t>
        </is>
      </c>
      <c r="D142" t="inlineStr">
        <is>
          <t>IMP00156</t>
        </is>
      </c>
      <c r="F142" s="32" t="n">
        <v>1925788.45</v>
      </c>
      <c r="G142" s="32" t="n">
        <v>250352.5</v>
      </c>
    </row>
    <row r="143">
      <c r="A143" t="inlineStr">
        <is>
          <t>L0167407</t>
        </is>
      </c>
      <c r="B143" t="inlineStr">
        <is>
          <t>2025-10-05</t>
        </is>
      </c>
      <c r="C143" t="inlineStr">
        <is>
          <t>home_use</t>
        </is>
      </c>
      <c r="D143" t="inlineStr">
        <is>
          <t>IMP00306</t>
        </is>
      </c>
      <c r="E143" t="inlineStr">
        <is>
          <t>T102141</t>
        </is>
      </c>
      <c r="F143" s="32" t="n">
        <v>151835.68</v>
      </c>
      <c r="G143" s="32" t="n">
        <v>15942.75</v>
      </c>
    </row>
    <row r="144">
      <c r="A144" t="inlineStr">
        <is>
          <t>L0167409</t>
        </is>
      </c>
      <c r="B144" t="inlineStr">
        <is>
          <t>2025-10-05</t>
        </is>
      </c>
      <c r="C144" t="inlineStr">
        <is>
          <t>home_use</t>
        </is>
      </c>
      <c r="D144" t="inlineStr">
        <is>
          <t>IMP00306</t>
        </is>
      </c>
      <c r="E144" t="inlineStr">
        <is>
          <t>T102141</t>
        </is>
      </c>
      <c r="F144" s="32" t="n">
        <v>1322667.4</v>
      </c>
      <c r="G144" s="32" t="n">
        <v>138880.08</v>
      </c>
    </row>
    <row r="145">
      <c r="A145" t="inlineStr">
        <is>
          <t>L0167425</t>
        </is>
      </c>
      <c r="B145" t="inlineStr">
        <is>
          <t>2025-10-05</t>
        </is>
      </c>
      <c r="C145" t="inlineStr">
        <is>
          <t>home_use</t>
        </is>
      </c>
      <c r="D145" t="inlineStr">
        <is>
          <t>IMP00490</t>
        </is>
      </c>
      <c r="E145" t="inlineStr">
        <is>
          <t>T103425</t>
        </is>
      </c>
      <c r="F145" s="32" t="n">
        <v>4135179.78</v>
      </c>
      <c r="G145" s="32" t="n">
        <v>434193.88</v>
      </c>
    </row>
    <row r="146">
      <c r="A146" t="inlineStr">
        <is>
          <t>L0167440</t>
        </is>
      </c>
      <c r="B146" t="inlineStr">
        <is>
          <t>2025-10-05</t>
        </is>
      </c>
      <c r="C146" t="inlineStr">
        <is>
          <t>home_use</t>
        </is>
      </c>
      <c r="D146" t="inlineStr">
        <is>
          <t>IMP00643</t>
        </is>
      </c>
      <c r="E146" t="inlineStr">
        <is>
          <t>T104498</t>
        </is>
      </c>
      <c r="F146" s="32" t="n">
        <v>896559.98</v>
      </c>
      <c r="G146" s="32" t="n">
        <v>89656</v>
      </c>
    </row>
    <row r="147">
      <c r="A147" t="inlineStr">
        <is>
          <t>L0167441</t>
        </is>
      </c>
      <c r="B147" t="inlineStr">
        <is>
          <t>2025-10-05</t>
        </is>
      </c>
      <c r="C147" t="inlineStr">
        <is>
          <t>warehouse_in</t>
        </is>
      </c>
      <c r="D147" t="inlineStr">
        <is>
          <t>IMP00643</t>
        </is>
      </c>
      <c r="E147" t="inlineStr">
        <is>
          <t>T104498</t>
        </is>
      </c>
      <c r="F147" s="32" t="n">
        <v>1951159.76</v>
      </c>
      <c r="G147" s="32" t="n">
        <v>0</v>
      </c>
    </row>
    <row r="148">
      <c r="A148" t="inlineStr">
        <is>
          <t>L0167442</t>
        </is>
      </c>
      <c r="B148" t="inlineStr">
        <is>
          <t>2025-10-05</t>
        </is>
      </c>
      <c r="C148" t="inlineStr">
        <is>
          <t>home_use</t>
        </is>
      </c>
      <c r="D148" t="inlineStr">
        <is>
          <t>IMP00643</t>
        </is>
      </c>
      <c r="E148" t="inlineStr">
        <is>
          <t>T104498</t>
        </is>
      </c>
      <c r="F148" s="32" t="n">
        <v>1429126.31</v>
      </c>
      <c r="G148" s="32" t="n">
        <v>142912.63</v>
      </c>
    </row>
    <row r="149">
      <c r="A149" t="inlineStr">
        <is>
          <t>L0167443</t>
        </is>
      </c>
      <c r="B149" t="inlineStr">
        <is>
          <t>2025-10-05</t>
        </is>
      </c>
      <c r="C149" t="inlineStr">
        <is>
          <t>home_use</t>
        </is>
      </c>
      <c r="D149" t="inlineStr">
        <is>
          <t>IMP00643</t>
        </is>
      </c>
      <c r="E149" t="inlineStr">
        <is>
          <t>T104498</t>
        </is>
      </c>
      <c r="F149" s="32" t="n">
        <v>1635151.54</v>
      </c>
      <c r="G149" s="32" t="n">
        <v>163515.15</v>
      </c>
    </row>
    <row r="150">
      <c r="A150" t="inlineStr">
        <is>
          <t>L0167445</t>
        </is>
      </c>
      <c r="B150" t="inlineStr">
        <is>
          <t>2025-10-05</t>
        </is>
      </c>
      <c r="C150" t="inlineStr">
        <is>
          <t>home_use</t>
        </is>
      </c>
      <c r="D150" t="inlineStr">
        <is>
          <t>IMP00643</t>
        </is>
      </c>
      <c r="E150" t="inlineStr">
        <is>
          <t>T104498</t>
        </is>
      </c>
      <c r="F150" s="32" t="n">
        <v>1805796.98</v>
      </c>
      <c r="G150" s="32" t="n">
        <v>180579.7</v>
      </c>
    </row>
    <row r="151">
      <c r="A151" t="inlineStr">
        <is>
          <t>L0167446</t>
        </is>
      </c>
      <c r="B151" t="inlineStr">
        <is>
          <t>2025-10-05</t>
        </is>
      </c>
      <c r="C151" t="inlineStr">
        <is>
          <t>home_use</t>
        </is>
      </c>
      <c r="D151" t="inlineStr">
        <is>
          <t>IMP00643</t>
        </is>
      </c>
      <c r="E151" t="inlineStr">
        <is>
          <t>T104498</t>
        </is>
      </c>
      <c r="F151" s="32" t="n">
        <v>1142534.33</v>
      </c>
      <c r="G151" s="32" t="n">
        <v>114253.43</v>
      </c>
    </row>
    <row r="152">
      <c r="A152" t="inlineStr">
        <is>
          <t>L0167447</t>
        </is>
      </c>
      <c r="B152" t="inlineStr">
        <is>
          <t>2025-10-05</t>
        </is>
      </c>
      <c r="C152" t="inlineStr">
        <is>
          <t>home_use</t>
        </is>
      </c>
      <c r="D152" t="inlineStr">
        <is>
          <t>IMP00643</t>
        </is>
      </c>
      <c r="E152" t="inlineStr">
        <is>
          <t>T104498</t>
        </is>
      </c>
      <c r="F152" s="32" t="n">
        <v>1768057.66</v>
      </c>
      <c r="G152" s="32" t="n">
        <v>176805.77</v>
      </c>
    </row>
    <row r="153">
      <c r="A153" t="inlineStr">
        <is>
          <t>L0167463</t>
        </is>
      </c>
      <c r="B153" t="inlineStr">
        <is>
          <t>2025-10-05</t>
        </is>
      </c>
      <c r="C153" t="inlineStr">
        <is>
          <t>home_use</t>
        </is>
      </c>
      <c r="D153" t="inlineStr">
        <is>
          <t>IMP00753</t>
        </is>
      </c>
      <c r="E153" t="inlineStr">
        <is>
          <t>T105264</t>
        </is>
      </c>
      <c r="F153" s="32" t="n">
        <v>75578.09</v>
      </c>
      <c r="G153" s="32" t="n">
        <v>8691.48</v>
      </c>
    </row>
    <row r="154">
      <c r="A154" t="inlineStr">
        <is>
          <t>L0167478</t>
        </is>
      </c>
      <c r="B154" t="inlineStr">
        <is>
          <t>2025-10-05</t>
        </is>
      </c>
      <c r="C154" t="inlineStr">
        <is>
          <t>home_use</t>
        </is>
      </c>
      <c r="D154" t="inlineStr">
        <is>
          <t>IMP00892</t>
        </is>
      </c>
      <c r="E154" t="inlineStr">
        <is>
          <t>T106240</t>
        </is>
      </c>
      <c r="F154" s="32" t="n">
        <v>1586405.74</v>
      </c>
      <c r="G154" s="32" t="n">
        <v>166572.6</v>
      </c>
    </row>
    <row r="155">
      <c r="A155" t="inlineStr">
        <is>
          <t>L0167487</t>
        </is>
      </c>
      <c r="B155" t="inlineStr">
        <is>
          <t>2025-10-05</t>
        </is>
      </c>
      <c r="C155" t="inlineStr">
        <is>
          <t>home_use</t>
        </is>
      </c>
      <c r="D155" t="inlineStr">
        <is>
          <t>IMP00926</t>
        </is>
      </c>
      <c r="E155" t="inlineStr">
        <is>
          <t>T106477</t>
        </is>
      </c>
      <c r="F155" s="32" t="n">
        <v>162056.31</v>
      </c>
      <c r="G155" s="32" t="n">
        <v>17340.03</v>
      </c>
    </row>
    <row r="156">
      <c r="A156" t="inlineStr">
        <is>
          <t>L0167488</t>
        </is>
      </c>
      <c r="B156" t="inlineStr">
        <is>
          <t>2025-10-05</t>
        </is>
      </c>
      <c r="C156" t="inlineStr">
        <is>
          <t>home_use</t>
        </is>
      </c>
      <c r="D156" t="inlineStr">
        <is>
          <t>IMP00926</t>
        </is>
      </c>
      <c r="E156" t="inlineStr">
        <is>
          <t>T106477</t>
        </is>
      </c>
      <c r="F156" s="32" t="n">
        <v>2693899.33</v>
      </c>
      <c r="G156" s="32" t="n">
        <v>269389.93</v>
      </c>
    </row>
    <row r="157">
      <c r="A157" t="inlineStr">
        <is>
          <t>L0167489</t>
        </is>
      </c>
      <c r="B157" t="inlineStr">
        <is>
          <t>2025-10-05</t>
        </is>
      </c>
      <c r="C157" t="inlineStr">
        <is>
          <t>home_use</t>
        </is>
      </c>
      <c r="D157" t="inlineStr">
        <is>
          <t>IMP00926</t>
        </is>
      </c>
      <c r="E157" t="inlineStr">
        <is>
          <t>T106477</t>
        </is>
      </c>
      <c r="F157" s="32" t="n">
        <v>3344999.59</v>
      </c>
      <c r="G157" s="32" t="n">
        <v>334499.96</v>
      </c>
    </row>
    <row r="158">
      <c r="A158" t="inlineStr">
        <is>
          <t>L0167490</t>
        </is>
      </c>
      <c r="B158" t="inlineStr">
        <is>
          <t>2025-10-05</t>
        </is>
      </c>
      <c r="C158" t="inlineStr">
        <is>
          <t>home_use</t>
        </is>
      </c>
      <c r="D158" t="inlineStr">
        <is>
          <t>IMP00926</t>
        </is>
      </c>
      <c r="E158" t="inlineStr">
        <is>
          <t>T106477</t>
        </is>
      </c>
      <c r="F158" s="32" t="n">
        <v>24312748.18</v>
      </c>
      <c r="G158" s="32" t="n">
        <v>2552838.56</v>
      </c>
    </row>
    <row r="159">
      <c r="A159" t="inlineStr">
        <is>
          <t>L0167491</t>
        </is>
      </c>
      <c r="B159" t="inlineStr">
        <is>
          <t>2025-10-05</t>
        </is>
      </c>
      <c r="C159" t="inlineStr">
        <is>
          <t>home_use</t>
        </is>
      </c>
      <c r="D159" t="inlineStr">
        <is>
          <t>IMP00926</t>
        </is>
      </c>
      <c r="E159" t="inlineStr">
        <is>
          <t>T106477</t>
        </is>
      </c>
      <c r="F159" s="32" t="n">
        <v>27142415.29</v>
      </c>
      <c r="G159" s="32" t="n">
        <v>2849953.61</v>
      </c>
    </row>
    <row r="160">
      <c r="A160" t="inlineStr">
        <is>
          <t>L0167495</t>
        </is>
      </c>
      <c r="B160" t="inlineStr">
        <is>
          <t>2025-10-05</t>
        </is>
      </c>
      <c r="C160" t="inlineStr">
        <is>
          <t>home_use</t>
        </is>
      </c>
      <c r="D160" t="inlineStr">
        <is>
          <t>IMP00950</t>
        </is>
      </c>
      <c r="F160" s="32" t="n">
        <v>969879.61</v>
      </c>
      <c r="G160" s="32" t="n">
        <v>126084.35</v>
      </c>
    </row>
    <row r="161">
      <c r="A161" t="inlineStr">
        <is>
          <t>L0167502</t>
        </is>
      </c>
      <c r="B161" t="inlineStr">
        <is>
          <t>2025-10-05</t>
        </is>
      </c>
      <c r="C161" t="inlineStr">
        <is>
          <t>home_use</t>
        </is>
      </c>
      <c r="D161" t="inlineStr">
        <is>
          <t>IMP00999</t>
        </is>
      </c>
      <c r="E161" t="inlineStr">
        <is>
          <t>T106987</t>
        </is>
      </c>
      <c r="F161" s="32" t="n">
        <v>1172176.33</v>
      </c>
      <c r="G161" s="32" t="n">
        <v>123078.51</v>
      </c>
    </row>
    <row r="162">
      <c r="A162" t="inlineStr">
        <is>
          <t>L0167512</t>
        </is>
      </c>
      <c r="B162" t="inlineStr">
        <is>
          <t>2025-10-05</t>
        </is>
      </c>
      <c r="C162" t="inlineStr">
        <is>
          <t>home_use</t>
        </is>
      </c>
      <c r="D162" t="inlineStr">
        <is>
          <t>IMP01037</t>
        </is>
      </c>
      <c r="E162" t="inlineStr">
        <is>
          <t>T107258</t>
        </is>
      </c>
      <c r="F162" s="32" t="n">
        <v>842471.95</v>
      </c>
      <c r="G162" s="32" t="n">
        <v>101096.63</v>
      </c>
    </row>
    <row r="163">
      <c r="A163" t="inlineStr">
        <is>
          <t>L0167514</t>
        </is>
      </c>
      <c r="B163" t="inlineStr">
        <is>
          <t>2025-10-05</t>
        </is>
      </c>
      <c r="C163" t="inlineStr">
        <is>
          <t>home_use</t>
        </is>
      </c>
      <c r="D163" t="inlineStr">
        <is>
          <t>IMP01037</t>
        </is>
      </c>
      <c r="E163" t="inlineStr">
        <is>
          <t>T107258</t>
        </is>
      </c>
      <c r="F163" s="32" t="n">
        <v>318726.66</v>
      </c>
      <c r="G163" s="32" t="n">
        <v>38247.2</v>
      </c>
    </row>
    <row r="164">
      <c r="A164" t="inlineStr">
        <is>
          <t>L0167543</t>
        </is>
      </c>
      <c r="B164" t="inlineStr">
        <is>
          <t>2025-10-05</t>
        </is>
      </c>
      <c r="C164" t="inlineStr">
        <is>
          <t>home_use</t>
        </is>
      </c>
      <c r="D164" t="inlineStr">
        <is>
          <t>IMP01310</t>
        </is>
      </c>
      <c r="E164" t="inlineStr">
        <is>
          <t>T109167</t>
        </is>
      </c>
      <c r="F164" s="32" t="n">
        <v>546523.42</v>
      </c>
      <c r="G164" s="32" t="n">
        <v>58478.01</v>
      </c>
    </row>
    <row r="165">
      <c r="A165" t="inlineStr">
        <is>
          <t>L0167544</t>
        </is>
      </c>
      <c r="B165" t="inlineStr">
        <is>
          <t>2025-10-05</t>
        </is>
      </c>
      <c r="C165" t="inlineStr">
        <is>
          <t>home_use</t>
        </is>
      </c>
      <c r="D165" t="inlineStr">
        <is>
          <t>IMP01310</t>
        </is>
      </c>
      <c r="E165" t="inlineStr">
        <is>
          <t>T109167</t>
        </is>
      </c>
      <c r="F165" s="32" t="n">
        <v>760768.13</v>
      </c>
      <c r="G165" s="32" t="n">
        <v>81402.19</v>
      </c>
    </row>
    <row r="166">
      <c r="A166" t="inlineStr">
        <is>
          <t>L0167546</t>
        </is>
      </c>
      <c r="B166" t="inlineStr">
        <is>
          <t>2025-10-05</t>
        </is>
      </c>
      <c r="C166" t="inlineStr">
        <is>
          <t>home_use</t>
        </is>
      </c>
      <c r="D166" t="inlineStr">
        <is>
          <t>IMP01310</t>
        </is>
      </c>
      <c r="E166" t="inlineStr">
        <is>
          <t>T109167</t>
        </is>
      </c>
      <c r="F166" s="32" t="n">
        <v>593041.13</v>
      </c>
      <c r="G166" s="32" t="n">
        <v>63455.4</v>
      </c>
    </row>
    <row r="167">
      <c r="A167" t="inlineStr">
        <is>
          <t>L0167547</t>
        </is>
      </c>
      <c r="B167" t="inlineStr">
        <is>
          <t>2025-10-05</t>
        </is>
      </c>
      <c r="C167" t="inlineStr">
        <is>
          <t>home_use</t>
        </is>
      </c>
      <c r="D167" t="inlineStr">
        <is>
          <t>IMP01310</t>
        </is>
      </c>
      <c r="E167" t="inlineStr">
        <is>
          <t>T109167</t>
        </is>
      </c>
      <c r="F167" s="32" t="n">
        <v>984509.3</v>
      </c>
      <c r="G167" s="32" t="n">
        <v>105342.5</v>
      </c>
    </row>
    <row r="168">
      <c r="A168" t="inlineStr">
        <is>
          <t>L0167548</t>
        </is>
      </c>
      <c r="B168" t="inlineStr">
        <is>
          <t>2025-10-05</t>
        </is>
      </c>
      <c r="C168" t="inlineStr">
        <is>
          <t>home_use</t>
        </is>
      </c>
      <c r="D168" t="inlineStr">
        <is>
          <t>IMP01310</t>
        </is>
      </c>
      <c r="E168" t="inlineStr">
        <is>
          <t>T109167</t>
        </is>
      </c>
      <c r="F168" s="32" t="n">
        <v>1002083.35</v>
      </c>
      <c r="G168" s="32" t="n">
        <v>105218.75</v>
      </c>
    </row>
    <row r="169">
      <c r="A169" t="inlineStr">
        <is>
          <t>L0167550</t>
        </is>
      </c>
      <c r="B169" t="inlineStr">
        <is>
          <t>2025-10-05</t>
        </is>
      </c>
      <c r="C169" t="inlineStr">
        <is>
          <t>home_use</t>
        </is>
      </c>
      <c r="D169" t="inlineStr">
        <is>
          <t>IMP01310</t>
        </is>
      </c>
      <c r="E169" t="inlineStr">
        <is>
          <t>T109167</t>
        </is>
      </c>
      <c r="F169" s="32" t="n">
        <v>234669.84</v>
      </c>
      <c r="G169" s="32" t="n">
        <v>30507.08</v>
      </c>
    </row>
    <row r="170">
      <c r="A170" t="inlineStr">
        <is>
          <t>L0167584</t>
        </is>
      </c>
      <c r="B170" t="inlineStr">
        <is>
          <t>2025-10-06</t>
        </is>
      </c>
      <c r="C170" t="inlineStr">
        <is>
          <t>home_use</t>
        </is>
      </c>
      <c r="D170" t="inlineStr">
        <is>
          <t>IMP00063</t>
        </is>
      </c>
      <c r="E170" t="inlineStr">
        <is>
          <t>T100440</t>
        </is>
      </c>
      <c r="F170" s="32" t="n">
        <v>3771968.29</v>
      </c>
      <c r="G170" s="32" t="n">
        <v>433776.35</v>
      </c>
    </row>
    <row r="171">
      <c r="A171" t="inlineStr">
        <is>
          <t>L0167585</t>
        </is>
      </c>
      <c r="B171" t="inlineStr">
        <is>
          <t>2025-10-06</t>
        </is>
      </c>
      <c r="C171" t="inlineStr">
        <is>
          <t>home_use</t>
        </is>
      </c>
      <c r="D171" t="inlineStr">
        <is>
          <t>IMP00063</t>
        </is>
      </c>
      <c r="E171" t="inlineStr">
        <is>
          <t>T100440</t>
        </is>
      </c>
      <c r="F171" s="32" t="n">
        <v>381607.42</v>
      </c>
      <c r="G171" s="32" t="n">
        <v>43884.85</v>
      </c>
    </row>
    <row r="172">
      <c r="A172" t="inlineStr">
        <is>
          <t>L0167586</t>
        </is>
      </c>
      <c r="B172" t="inlineStr">
        <is>
          <t>2025-10-06</t>
        </is>
      </c>
      <c r="C172" t="inlineStr">
        <is>
          <t>home_use</t>
        </is>
      </c>
      <c r="D172" t="inlineStr">
        <is>
          <t>IMP00063</t>
        </is>
      </c>
      <c r="E172" t="inlineStr">
        <is>
          <t>T100440</t>
        </is>
      </c>
      <c r="F172" s="32" t="n">
        <v>1118362.66</v>
      </c>
      <c r="G172" s="32" t="n">
        <v>128611.71</v>
      </c>
    </row>
    <row r="173">
      <c r="A173" t="inlineStr">
        <is>
          <t>L0167587</t>
        </is>
      </c>
      <c r="B173" t="inlineStr">
        <is>
          <t>2025-10-06</t>
        </is>
      </c>
      <c r="C173" t="inlineStr">
        <is>
          <t>home_use</t>
        </is>
      </c>
      <c r="D173" t="inlineStr">
        <is>
          <t>IMP00063</t>
        </is>
      </c>
      <c r="E173" t="inlineStr">
        <is>
          <t>T100440</t>
        </is>
      </c>
      <c r="F173" s="32" t="n">
        <v>5405374.97</v>
      </c>
      <c r="G173" s="32" t="n">
        <v>702698.75</v>
      </c>
    </row>
    <row r="174">
      <c r="A174" t="inlineStr">
        <is>
          <t>L0167588</t>
        </is>
      </c>
      <c r="B174" t="inlineStr">
        <is>
          <t>2025-10-06</t>
        </is>
      </c>
      <c r="C174" t="inlineStr">
        <is>
          <t>home_use</t>
        </is>
      </c>
      <c r="D174" t="inlineStr">
        <is>
          <t>IMP00063</t>
        </is>
      </c>
      <c r="E174" t="inlineStr">
        <is>
          <t>T100440</t>
        </is>
      </c>
      <c r="F174" s="32" t="n">
        <v>798694.72</v>
      </c>
      <c r="G174" s="32" t="n">
        <v>85460.34</v>
      </c>
    </row>
    <row r="175">
      <c r="A175" t="inlineStr">
        <is>
          <t>L0167589</t>
        </is>
      </c>
      <c r="B175" t="inlineStr">
        <is>
          <t>2025-10-06</t>
        </is>
      </c>
      <c r="C175" t="inlineStr">
        <is>
          <t>warehouse_out</t>
        </is>
      </c>
      <c r="D175" t="inlineStr">
        <is>
          <t>IMP00063</t>
        </is>
      </c>
      <c r="E175" t="inlineStr">
        <is>
          <t>T100440</t>
        </is>
      </c>
      <c r="F175" s="32" t="n">
        <v>2932969.74</v>
      </c>
      <c r="G175" s="32" t="n">
        <v>381286.07</v>
      </c>
    </row>
    <row r="176">
      <c r="A176" t="inlineStr">
        <is>
          <t>L0167590</t>
        </is>
      </c>
      <c r="B176" t="inlineStr">
        <is>
          <t>2025-10-06</t>
        </is>
      </c>
      <c r="C176" t="inlineStr">
        <is>
          <t>home_use</t>
        </is>
      </c>
      <c r="D176" t="inlineStr">
        <is>
          <t>IMP00063</t>
        </is>
      </c>
      <c r="E176" t="inlineStr">
        <is>
          <t>T100440</t>
        </is>
      </c>
      <c r="F176" s="32" t="n">
        <v>269878.89</v>
      </c>
      <c r="G176" s="32" t="n">
        <v>31036.07</v>
      </c>
    </row>
    <row r="177">
      <c r="A177" t="inlineStr">
        <is>
          <t>L0167605</t>
        </is>
      </c>
      <c r="B177" t="inlineStr">
        <is>
          <t>2025-10-06</t>
        </is>
      </c>
      <c r="C177" t="inlineStr">
        <is>
          <t>home_use</t>
        </is>
      </c>
      <c r="D177" t="inlineStr">
        <is>
          <t>IMP00156</t>
        </is>
      </c>
      <c r="F177" s="32" t="n">
        <v>1484705.34</v>
      </c>
      <c r="G177" s="32" t="n">
        <v>193011.69</v>
      </c>
    </row>
    <row r="178">
      <c r="A178" t="inlineStr">
        <is>
          <t>L0167606</t>
        </is>
      </c>
      <c r="B178" t="inlineStr">
        <is>
          <t>2025-10-06</t>
        </is>
      </c>
      <c r="C178" t="inlineStr">
        <is>
          <t>home_use</t>
        </is>
      </c>
      <c r="D178" t="inlineStr">
        <is>
          <t>IMP00156</t>
        </is>
      </c>
      <c r="F178" s="32" t="n">
        <v>975598.9300000001</v>
      </c>
      <c r="G178" s="32" t="n">
        <v>126827.86</v>
      </c>
    </row>
    <row r="179">
      <c r="A179" t="inlineStr">
        <is>
          <t>L0167615</t>
        </is>
      </c>
      <c r="B179" t="inlineStr">
        <is>
          <t>2025-10-06</t>
        </is>
      </c>
      <c r="C179" t="inlineStr">
        <is>
          <t>home_use</t>
        </is>
      </c>
      <c r="D179" t="inlineStr">
        <is>
          <t>IMP00306</t>
        </is>
      </c>
      <c r="E179" t="inlineStr">
        <is>
          <t>T102141</t>
        </is>
      </c>
      <c r="F179" s="32" t="n">
        <v>410877.05</v>
      </c>
      <c r="G179" s="32" t="n">
        <v>43142.09</v>
      </c>
    </row>
    <row r="180">
      <c r="A180" t="inlineStr">
        <is>
          <t>L0167650</t>
        </is>
      </c>
      <c r="B180" t="inlineStr">
        <is>
          <t>2025-10-06</t>
        </is>
      </c>
      <c r="C180" t="inlineStr">
        <is>
          <t>home_use</t>
        </is>
      </c>
      <c r="D180" t="inlineStr">
        <is>
          <t>IMP00605</t>
        </is>
      </c>
      <c r="E180" t="inlineStr">
        <is>
          <t>T104234</t>
        </is>
      </c>
      <c r="F180" s="32" t="n">
        <v>1330444.36</v>
      </c>
      <c r="G180" s="32" t="n">
        <v>139696.66</v>
      </c>
    </row>
    <row r="181">
      <c r="A181" t="inlineStr">
        <is>
          <t>L0167657</t>
        </is>
      </c>
      <c r="B181" t="inlineStr">
        <is>
          <t>2025-10-06</t>
        </is>
      </c>
      <c r="C181" t="inlineStr">
        <is>
          <t>home_use</t>
        </is>
      </c>
      <c r="D181" t="inlineStr">
        <is>
          <t>IMP00643</t>
        </is>
      </c>
      <c r="E181" t="inlineStr">
        <is>
          <t>T104498</t>
        </is>
      </c>
      <c r="F181" s="32" t="n">
        <v>584636.2</v>
      </c>
      <c r="G181" s="32" t="n">
        <v>58463.62</v>
      </c>
    </row>
    <row r="182">
      <c r="A182" t="inlineStr">
        <is>
          <t>L0167658</t>
        </is>
      </c>
      <c r="B182" t="inlineStr">
        <is>
          <t>2025-10-06</t>
        </is>
      </c>
      <c r="C182" t="inlineStr">
        <is>
          <t>home_use</t>
        </is>
      </c>
      <c r="D182" t="inlineStr">
        <is>
          <t>IMP00643</t>
        </is>
      </c>
      <c r="E182" t="inlineStr">
        <is>
          <t>T104498</t>
        </is>
      </c>
      <c r="F182" s="32" t="n">
        <v>1020237.91</v>
      </c>
      <c r="G182" s="32" t="n">
        <v>102023.79</v>
      </c>
    </row>
    <row r="183">
      <c r="A183" t="inlineStr">
        <is>
          <t>L0167659</t>
        </is>
      </c>
      <c r="B183" t="inlineStr">
        <is>
          <t>2025-10-06</t>
        </is>
      </c>
      <c r="C183" t="inlineStr">
        <is>
          <t>home_use</t>
        </is>
      </c>
      <c r="D183" t="inlineStr">
        <is>
          <t>IMP00643</t>
        </is>
      </c>
      <c r="E183" t="inlineStr">
        <is>
          <t>T104498</t>
        </is>
      </c>
      <c r="F183" s="32" t="n">
        <v>656780.76</v>
      </c>
      <c r="G183" s="32" t="n">
        <v>65678.08</v>
      </c>
    </row>
    <row r="184">
      <c r="A184" t="inlineStr">
        <is>
          <t>L0167660</t>
        </is>
      </c>
      <c r="B184" t="inlineStr">
        <is>
          <t>2025-10-06</t>
        </is>
      </c>
      <c r="C184" t="inlineStr">
        <is>
          <t>home_use</t>
        </is>
      </c>
      <c r="D184" t="inlineStr">
        <is>
          <t>IMP00643</t>
        </is>
      </c>
      <c r="E184" t="inlineStr">
        <is>
          <t>T104498</t>
        </is>
      </c>
      <c r="F184" s="32" t="n">
        <v>928308.63</v>
      </c>
      <c r="G184" s="32" t="n">
        <v>92830.86</v>
      </c>
    </row>
    <row r="185">
      <c r="A185" t="inlineStr">
        <is>
          <t>L0167661</t>
        </is>
      </c>
      <c r="B185" t="inlineStr">
        <is>
          <t>2025-10-06</t>
        </is>
      </c>
      <c r="C185" t="inlineStr">
        <is>
          <t>home_use</t>
        </is>
      </c>
      <c r="D185" t="inlineStr">
        <is>
          <t>IMP00643</t>
        </is>
      </c>
      <c r="E185" t="inlineStr">
        <is>
          <t>T104498</t>
        </is>
      </c>
      <c r="F185" s="32" t="n">
        <v>3243374.47</v>
      </c>
      <c r="G185" s="32" t="n">
        <v>324337.45</v>
      </c>
    </row>
    <row r="186">
      <c r="A186" t="inlineStr">
        <is>
          <t>L0167695</t>
        </is>
      </c>
      <c r="B186" t="inlineStr">
        <is>
          <t>2025-10-06</t>
        </is>
      </c>
      <c r="C186" t="inlineStr">
        <is>
          <t>home_use</t>
        </is>
      </c>
      <c r="D186" t="inlineStr">
        <is>
          <t>IMP00892</t>
        </is>
      </c>
      <c r="E186" t="inlineStr">
        <is>
          <t>T106240</t>
        </is>
      </c>
      <c r="F186" s="32" t="n">
        <v>640907.29</v>
      </c>
      <c r="G186" s="32" t="n">
        <v>83317.95</v>
      </c>
    </row>
    <row r="187">
      <c r="A187" t="inlineStr">
        <is>
          <t>L0167703</t>
        </is>
      </c>
      <c r="B187" t="inlineStr">
        <is>
          <t>2025-10-06</t>
        </is>
      </c>
      <c r="C187" t="inlineStr">
        <is>
          <t>home_use</t>
        </is>
      </c>
      <c r="D187" t="inlineStr">
        <is>
          <t>IMP00926</t>
        </is>
      </c>
      <c r="E187" t="inlineStr">
        <is>
          <t>T106477</t>
        </is>
      </c>
      <c r="F187" s="32" t="n">
        <v>489178.35</v>
      </c>
      <c r="G187" s="32" t="n">
        <v>52342.08</v>
      </c>
    </row>
    <row r="188">
      <c r="A188" t="inlineStr">
        <is>
          <t>L0167704</t>
        </is>
      </c>
      <c r="B188" t="inlineStr">
        <is>
          <t>2025-10-06</t>
        </is>
      </c>
      <c r="C188" t="inlineStr">
        <is>
          <t>home_use</t>
        </is>
      </c>
      <c r="D188" t="inlineStr">
        <is>
          <t>IMP00926</t>
        </is>
      </c>
      <c r="E188" t="inlineStr">
        <is>
          <t>T106477</t>
        </is>
      </c>
      <c r="F188" s="32" t="n">
        <v>39868127.12</v>
      </c>
      <c r="G188" s="32" t="n">
        <v>4186153.35</v>
      </c>
    </row>
    <row r="189">
      <c r="A189" t="inlineStr">
        <is>
          <t>L0167705</t>
        </is>
      </c>
      <c r="B189" t="inlineStr">
        <is>
          <t>2025-10-06</t>
        </is>
      </c>
      <c r="C189" t="inlineStr">
        <is>
          <t>home_use</t>
        </is>
      </c>
      <c r="D189" t="inlineStr">
        <is>
          <t>IMP00926</t>
        </is>
      </c>
      <c r="E189" t="inlineStr">
        <is>
          <t>T106477</t>
        </is>
      </c>
      <c r="F189" s="32" t="n">
        <v>314197.78</v>
      </c>
      <c r="G189" s="32" t="n">
        <v>33619.16</v>
      </c>
    </row>
    <row r="190">
      <c r="A190" t="inlineStr">
        <is>
          <t>L0167706</t>
        </is>
      </c>
      <c r="B190" t="inlineStr">
        <is>
          <t>2025-10-06</t>
        </is>
      </c>
      <c r="C190" t="inlineStr">
        <is>
          <t>home_use</t>
        </is>
      </c>
      <c r="D190" t="inlineStr">
        <is>
          <t>IMP00926</t>
        </is>
      </c>
      <c r="E190" t="inlineStr">
        <is>
          <t>T106477</t>
        </is>
      </c>
      <c r="F190" s="32" t="n">
        <v>225927.73</v>
      </c>
      <c r="G190" s="32" t="n">
        <v>24174.27</v>
      </c>
    </row>
    <row r="191">
      <c r="A191" t="inlineStr">
        <is>
          <t>L0167711</t>
        </is>
      </c>
      <c r="B191" t="inlineStr">
        <is>
          <t>2025-10-06</t>
        </is>
      </c>
      <c r="C191" t="inlineStr">
        <is>
          <t>home_use</t>
        </is>
      </c>
      <c r="D191" t="inlineStr">
        <is>
          <t>IMP00950</t>
        </is>
      </c>
      <c r="F191" s="32" t="n">
        <v>399601.39</v>
      </c>
      <c r="G191" s="32" t="n">
        <v>46753.36</v>
      </c>
    </row>
    <row r="192">
      <c r="A192" t="inlineStr">
        <is>
          <t>L0167712</t>
        </is>
      </c>
      <c r="B192" t="inlineStr">
        <is>
          <t>2025-10-06</t>
        </is>
      </c>
      <c r="C192" t="inlineStr">
        <is>
          <t>home_use</t>
        </is>
      </c>
      <c r="D192" t="inlineStr">
        <is>
          <t>IMP00950</t>
        </is>
      </c>
      <c r="F192" s="32" t="n">
        <v>2891295.8</v>
      </c>
      <c r="G192" s="32" t="n">
        <v>375868.45</v>
      </c>
    </row>
    <row r="193">
      <c r="A193" t="inlineStr">
        <is>
          <t>L0167719</t>
        </is>
      </c>
      <c r="B193" t="inlineStr">
        <is>
          <t>2025-10-06</t>
        </is>
      </c>
      <c r="C193" t="inlineStr">
        <is>
          <t>home_use</t>
        </is>
      </c>
      <c r="D193" t="inlineStr">
        <is>
          <t>IMP00999</t>
        </is>
      </c>
      <c r="E193" t="inlineStr">
        <is>
          <t>T106987</t>
        </is>
      </c>
      <c r="F193" s="32" t="n">
        <v>2228553.18</v>
      </c>
      <c r="G193" s="32" t="n">
        <v>222855.32</v>
      </c>
    </row>
    <row r="194">
      <c r="A194" t="inlineStr">
        <is>
          <t>L0167733</t>
        </is>
      </c>
      <c r="B194" t="inlineStr">
        <is>
          <t>2025-10-06</t>
        </is>
      </c>
      <c r="C194" t="inlineStr">
        <is>
          <t>home_use</t>
        </is>
      </c>
      <c r="D194" t="inlineStr">
        <is>
          <t>IMP01037</t>
        </is>
      </c>
      <c r="E194" t="inlineStr">
        <is>
          <t>T107258</t>
        </is>
      </c>
      <c r="F194" s="32" t="n">
        <v>3390259.53</v>
      </c>
      <c r="G194" s="32" t="n">
        <v>339025.95</v>
      </c>
    </row>
    <row r="195">
      <c r="A195" t="inlineStr">
        <is>
          <t>L0167734</t>
        </is>
      </c>
      <c r="B195" t="inlineStr">
        <is>
          <t>2025-10-06</t>
        </is>
      </c>
      <c r="C195" t="inlineStr">
        <is>
          <t>home_use</t>
        </is>
      </c>
      <c r="D195" t="inlineStr">
        <is>
          <t>IMP01037</t>
        </is>
      </c>
      <c r="E195" t="inlineStr">
        <is>
          <t>T107258</t>
        </is>
      </c>
      <c r="F195" s="32" t="n">
        <v>1409528.75</v>
      </c>
      <c r="G195" s="32" t="n">
        <v>140952.88</v>
      </c>
    </row>
    <row r="196">
      <c r="A196" t="inlineStr">
        <is>
          <t>L0167738</t>
        </is>
      </c>
      <c r="B196" t="inlineStr">
        <is>
          <t>2025-10-06</t>
        </is>
      </c>
      <c r="C196" t="inlineStr">
        <is>
          <t>home_use</t>
        </is>
      </c>
      <c r="D196" t="inlineStr">
        <is>
          <t>IMP01089</t>
        </is>
      </c>
      <c r="E196" t="inlineStr">
        <is>
          <t>T107617</t>
        </is>
      </c>
      <c r="F196" s="32" t="n">
        <v>2140411.5</v>
      </c>
      <c r="G196" s="32" t="n">
        <v>224743.21</v>
      </c>
    </row>
    <row r="197">
      <c r="A197" t="inlineStr">
        <is>
          <t>L0167744</t>
        </is>
      </c>
      <c r="B197" t="inlineStr">
        <is>
          <t>2025-10-06</t>
        </is>
      </c>
      <c r="C197" t="inlineStr">
        <is>
          <t>home_use</t>
        </is>
      </c>
      <c r="D197" t="inlineStr">
        <is>
          <t>IMP01142</t>
        </is>
      </c>
      <c r="E197" t="inlineStr">
        <is>
          <t>T107992</t>
        </is>
      </c>
      <c r="F197" s="32" t="n">
        <v>631437.01</v>
      </c>
      <c r="G197" s="32" t="n">
        <v>70720.95</v>
      </c>
    </row>
    <row r="198">
      <c r="A198" t="inlineStr">
        <is>
          <t>L0167765</t>
        </is>
      </c>
      <c r="B198" t="inlineStr">
        <is>
          <t>2025-10-06</t>
        </is>
      </c>
      <c r="C198" t="inlineStr">
        <is>
          <t>home_use</t>
        </is>
      </c>
      <c r="D198" t="inlineStr">
        <is>
          <t>IMP01310</t>
        </is>
      </c>
      <c r="E198" t="inlineStr">
        <is>
          <t>T109167</t>
        </is>
      </c>
      <c r="F198" s="32" t="n">
        <v>908308.6899999999</v>
      </c>
      <c r="G198" s="32" t="n">
        <v>97189.03</v>
      </c>
    </row>
    <row r="199">
      <c r="A199" t="inlineStr">
        <is>
          <t>L0167766</t>
        </is>
      </c>
      <c r="B199" t="inlineStr">
        <is>
          <t>2025-10-06</t>
        </is>
      </c>
      <c r="C199" t="inlineStr">
        <is>
          <t>home_use</t>
        </is>
      </c>
      <c r="D199" t="inlineStr">
        <is>
          <t>IMP01310</t>
        </is>
      </c>
      <c r="E199" t="inlineStr">
        <is>
          <t>T109167</t>
        </is>
      </c>
      <c r="F199" s="32" t="n">
        <v>520253.45</v>
      </c>
      <c r="G199" s="32" t="n">
        <v>55667.12</v>
      </c>
    </row>
    <row r="200">
      <c r="A200" t="inlineStr">
        <is>
          <t>L0167767</t>
        </is>
      </c>
      <c r="B200" t="inlineStr">
        <is>
          <t>2025-10-06</t>
        </is>
      </c>
      <c r="C200" t="inlineStr">
        <is>
          <t>home_use</t>
        </is>
      </c>
      <c r="D200" t="inlineStr">
        <is>
          <t>IMP01310</t>
        </is>
      </c>
      <c r="E200" t="inlineStr">
        <is>
          <t>T109167</t>
        </is>
      </c>
      <c r="F200" s="32" t="n">
        <v>2540474.04</v>
      </c>
      <c r="G200" s="32" t="n">
        <v>317559.26</v>
      </c>
    </row>
    <row r="201">
      <c r="A201" t="inlineStr">
        <is>
          <t>L0167769</t>
        </is>
      </c>
      <c r="B201" t="inlineStr">
        <is>
          <t>2025-10-06</t>
        </is>
      </c>
      <c r="C201" t="inlineStr">
        <is>
          <t>home_use</t>
        </is>
      </c>
      <c r="D201" t="inlineStr">
        <is>
          <t>IMP01310</t>
        </is>
      </c>
      <c r="E201" t="inlineStr">
        <is>
          <t>T109167</t>
        </is>
      </c>
      <c r="F201" s="32" t="n">
        <v>1686841.02</v>
      </c>
      <c r="G201" s="32" t="n">
        <v>180491.99</v>
      </c>
    </row>
    <row r="202">
      <c r="A202" t="inlineStr">
        <is>
          <t>L0167795</t>
        </is>
      </c>
      <c r="B202" t="inlineStr">
        <is>
          <t>2025-10-07</t>
        </is>
      </c>
      <c r="C202" t="inlineStr">
        <is>
          <t>home_use</t>
        </is>
      </c>
      <c r="D202" t="inlineStr">
        <is>
          <t>IMP00063</t>
        </is>
      </c>
      <c r="E202" t="inlineStr">
        <is>
          <t>T100440</t>
        </is>
      </c>
      <c r="F202" s="32" t="n">
        <v>6635303.01</v>
      </c>
      <c r="G202" s="32" t="n">
        <v>862589.39</v>
      </c>
    </row>
    <row r="203">
      <c r="A203" t="inlineStr">
        <is>
          <t>L0167796</t>
        </is>
      </c>
      <c r="B203" t="inlineStr">
        <is>
          <t>2025-10-07</t>
        </is>
      </c>
      <c r="C203" t="inlineStr">
        <is>
          <t>warehouse_out</t>
        </is>
      </c>
      <c r="D203" t="inlineStr">
        <is>
          <t>IMP00063</t>
        </is>
      </c>
      <c r="E203" t="inlineStr">
        <is>
          <t>T100440</t>
        </is>
      </c>
      <c r="F203" s="32" t="n">
        <v>245797.42</v>
      </c>
      <c r="G203" s="32" t="n">
        <v>28266.7</v>
      </c>
    </row>
    <row r="204">
      <c r="A204" t="inlineStr">
        <is>
          <t>L0167797</t>
        </is>
      </c>
      <c r="B204" t="inlineStr">
        <is>
          <t>2025-10-07</t>
        </is>
      </c>
      <c r="C204" t="inlineStr">
        <is>
          <t>home_use</t>
        </is>
      </c>
      <c r="D204" t="inlineStr">
        <is>
          <t>IMP00063</t>
        </is>
      </c>
      <c r="E204" t="inlineStr">
        <is>
          <t>T100440</t>
        </is>
      </c>
      <c r="F204" s="32" t="n">
        <v>229019.03</v>
      </c>
      <c r="G204" s="32" t="n">
        <v>26337.19</v>
      </c>
    </row>
    <row r="205">
      <c r="A205" t="inlineStr">
        <is>
          <t>L0167798</t>
        </is>
      </c>
      <c r="B205" t="inlineStr">
        <is>
          <t>2025-10-07</t>
        </is>
      </c>
      <c r="C205" t="inlineStr">
        <is>
          <t>home_use</t>
        </is>
      </c>
      <c r="D205" t="inlineStr">
        <is>
          <t>IMP00063</t>
        </is>
      </c>
      <c r="E205" t="inlineStr">
        <is>
          <t>T100440</t>
        </is>
      </c>
      <c r="F205" s="32" t="n">
        <v>420290.99</v>
      </c>
      <c r="G205" s="32" t="n">
        <v>48333.46</v>
      </c>
    </row>
    <row r="206">
      <c r="A206" t="inlineStr">
        <is>
          <t>L0167799</t>
        </is>
      </c>
      <c r="B206" t="inlineStr">
        <is>
          <t>2025-10-07</t>
        </is>
      </c>
      <c r="C206" t="inlineStr">
        <is>
          <t>home_use</t>
        </is>
      </c>
      <c r="D206" t="inlineStr">
        <is>
          <t>IMP00063</t>
        </is>
      </c>
      <c r="E206" t="inlineStr">
        <is>
          <t>T100440</t>
        </is>
      </c>
      <c r="F206" s="32" t="n">
        <v>823430.95</v>
      </c>
      <c r="G206" s="32" t="n">
        <v>94694.56</v>
      </c>
    </row>
    <row r="207">
      <c r="A207" t="inlineStr">
        <is>
          <t>L0167800</t>
        </is>
      </c>
      <c r="B207" t="inlineStr">
        <is>
          <t>2025-10-07</t>
        </is>
      </c>
      <c r="C207" t="inlineStr">
        <is>
          <t>home_use</t>
        </is>
      </c>
      <c r="D207" t="inlineStr">
        <is>
          <t>IMP00063</t>
        </is>
      </c>
      <c r="E207" t="inlineStr">
        <is>
          <t>T100440</t>
        </is>
      </c>
      <c r="F207" s="32" t="n">
        <v>524785.76</v>
      </c>
      <c r="G207" s="32" t="n">
        <v>60350.36</v>
      </c>
    </row>
    <row r="208">
      <c r="A208" t="inlineStr">
        <is>
          <t>L0167805</t>
        </is>
      </c>
      <c r="B208" t="inlineStr">
        <is>
          <t>2025-10-07</t>
        </is>
      </c>
      <c r="C208" t="inlineStr">
        <is>
          <t>temporary_admission</t>
        </is>
      </c>
      <c r="D208" t="inlineStr">
        <is>
          <t>IMP00105</t>
        </is>
      </c>
      <c r="E208" t="inlineStr">
        <is>
          <t>T100729</t>
        </is>
      </c>
      <c r="F208" s="32" t="n">
        <v>113910.97</v>
      </c>
      <c r="G208" s="32" t="n">
        <v>0</v>
      </c>
    </row>
    <row r="209">
      <c r="A209" t="inlineStr">
        <is>
          <t>L0167836</t>
        </is>
      </c>
      <c r="B209" t="inlineStr">
        <is>
          <t>2025-10-07</t>
        </is>
      </c>
      <c r="C209" t="inlineStr">
        <is>
          <t>home_use</t>
        </is>
      </c>
      <c r="D209" t="inlineStr">
        <is>
          <t>IMP00306</t>
        </is>
      </c>
      <c r="E209" t="inlineStr">
        <is>
          <t>T102141</t>
        </is>
      </c>
      <c r="F209" s="32" t="n">
        <v>381011.46</v>
      </c>
      <c r="G209" s="32" t="n">
        <v>43816.32</v>
      </c>
    </row>
    <row r="210">
      <c r="A210" t="inlineStr">
        <is>
          <t>L0167837</t>
        </is>
      </c>
      <c r="B210" t="inlineStr">
        <is>
          <t>2025-10-07</t>
        </is>
      </c>
      <c r="C210" t="inlineStr">
        <is>
          <t>home_use</t>
        </is>
      </c>
      <c r="D210" t="inlineStr">
        <is>
          <t>IMP00306</t>
        </is>
      </c>
      <c r="E210" t="inlineStr">
        <is>
          <t>T102141</t>
        </is>
      </c>
      <c r="F210" s="32" t="n">
        <v>444410.21</v>
      </c>
      <c r="G210" s="32" t="n">
        <v>46663.07</v>
      </c>
    </row>
    <row r="211">
      <c r="A211" t="inlineStr">
        <is>
          <t>L0167838</t>
        </is>
      </c>
      <c r="B211" t="inlineStr">
        <is>
          <t>2025-10-07</t>
        </is>
      </c>
      <c r="C211" t="inlineStr">
        <is>
          <t>home_use</t>
        </is>
      </c>
      <c r="D211" t="inlineStr">
        <is>
          <t>IMP00306</t>
        </is>
      </c>
      <c r="E211" t="inlineStr">
        <is>
          <t>T102141</t>
        </is>
      </c>
      <c r="F211" s="32" t="n">
        <v>556586.4</v>
      </c>
      <c r="G211" s="32" t="n">
        <v>58441.57</v>
      </c>
    </row>
    <row r="212">
      <c r="A212" t="inlineStr">
        <is>
          <t>L0167839</t>
        </is>
      </c>
      <c r="B212" t="inlineStr">
        <is>
          <t>2025-10-07</t>
        </is>
      </c>
      <c r="C212" t="inlineStr">
        <is>
          <t>home_use</t>
        </is>
      </c>
      <c r="D212" t="inlineStr">
        <is>
          <t>IMP00306</t>
        </is>
      </c>
      <c r="E212" t="inlineStr">
        <is>
          <t>T102141</t>
        </is>
      </c>
      <c r="F212" s="32" t="n">
        <v>309785.99</v>
      </c>
      <c r="G212" s="32" t="n">
        <v>32527.53</v>
      </c>
    </row>
    <row r="213">
      <c r="A213" t="inlineStr">
        <is>
          <t>L0167856</t>
        </is>
      </c>
      <c r="B213" t="inlineStr">
        <is>
          <t>2025-10-07</t>
        </is>
      </c>
      <c r="C213" t="inlineStr">
        <is>
          <t>home_use</t>
        </is>
      </c>
      <c r="D213" t="inlineStr">
        <is>
          <t>IMP00448</t>
        </is>
      </c>
      <c r="E213" t="inlineStr">
        <is>
          <t>T103130</t>
        </is>
      </c>
      <c r="F213" s="32" t="n">
        <v>40001846.19</v>
      </c>
      <c r="G213" s="32" t="n">
        <v>4000184.62</v>
      </c>
    </row>
    <row r="214">
      <c r="A214" t="inlineStr">
        <is>
          <t>L0167865</t>
        </is>
      </c>
      <c r="B214" t="inlineStr">
        <is>
          <t>2025-10-07</t>
        </is>
      </c>
      <c r="C214" t="inlineStr">
        <is>
          <t>home_use</t>
        </is>
      </c>
      <c r="D214" t="inlineStr">
        <is>
          <t>IMP00519</t>
        </is>
      </c>
      <c r="E214" t="inlineStr">
        <is>
          <t>T103629</t>
        </is>
      </c>
      <c r="F214" s="32" t="n">
        <v>2591057.55</v>
      </c>
      <c r="G214" s="32" t="n">
        <v>272061.04</v>
      </c>
    </row>
    <row r="215">
      <c r="A215" t="inlineStr">
        <is>
          <t>L0167882</t>
        </is>
      </c>
      <c r="B215" t="inlineStr">
        <is>
          <t>2025-10-07</t>
        </is>
      </c>
      <c r="C215" t="inlineStr">
        <is>
          <t>home_use</t>
        </is>
      </c>
      <c r="D215" t="inlineStr">
        <is>
          <t>IMP00643</t>
        </is>
      </c>
      <c r="E215" t="inlineStr">
        <is>
          <t>T104498</t>
        </is>
      </c>
      <c r="F215" s="32" t="n">
        <v>839416.0600000001</v>
      </c>
      <c r="G215" s="32" t="n">
        <v>83941.61</v>
      </c>
    </row>
    <row r="216">
      <c r="A216" t="inlineStr">
        <is>
          <t>L0167883</t>
        </is>
      </c>
      <c r="B216" t="inlineStr">
        <is>
          <t>2025-10-07</t>
        </is>
      </c>
      <c r="C216" t="inlineStr">
        <is>
          <t>home_use</t>
        </is>
      </c>
      <c r="D216" t="inlineStr">
        <is>
          <t>IMP00643</t>
        </is>
      </c>
      <c r="E216" t="inlineStr">
        <is>
          <t>T104498</t>
        </is>
      </c>
      <c r="F216" s="32" t="n">
        <v>3522434.35</v>
      </c>
      <c r="G216" s="32" t="n">
        <v>352243.44</v>
      </c>
    </row>
    <row r="217">
      <c r="A217" t="inlineStr">
        <is>
          <t>L0167884</t>
        </is>
      </c>
      <c r="B217" t="inlineStr">
        <is>
          <t>2025-10-07</t>
        </is>
      </c>
      <c r="C217" t="inlineStr">
        <is>
          <t>warehouse_out</t>
        </is>
      </c>
      <c r="D217" t="inlineStr">
        <is>
          <t>IMP00643</t>
        </is>
      </c>
      <c r="E217" t="inlineStr">
        <is>
          <t>T104498</t>
        </is>
      </c>
      <c r="F217" s="32" t="n">
        <v>942896.3100000001</v>
      </c>
      <c r="G217" s="32" t="n">
        <v>94289.63</v>
      </c>
    </row>
    <row r="218">
      <c r="A218" t="inlineStr">
        <is>
          <t>L0167885</t>
        </is>
      </c>
      <c r="B218" t="inlineStr">
        <is>
          <t>2025-10-07</t>
        </is>
      </c>
      <c r="C218" t="inlineStr">
        <is>
          <t>home_use</t>
        </is>
      </c>
      <c r="D218" t="inlineStr">
        <is>
          <t>IMP00643</t>
        </is>
      </c>
      <c r="E218" t="inlineStr">
        <is>
          <t>T104498</t>
        </is>
      </c>
      <c r="F218" s="32" t="n">
        <v>416278.92</v>
      </c>
      <c r="G218" s="32" t="n">
        <v>41627.89</v>
      </c>
    </row>
    <row r="219">
      <c r="A219" t="inlineStr">
        <is>
          <t>L0167890</t>
        </is>
      </c>
      <c r="B219" t="inlineStr">
        <is>
          <t>2025-10-07</t>
        </is>
      </c>
      <c r="C219" t="inlineStr">
        <is>
          <t>home_use_exempt</t>
        </is>
      </c>
      <c r="D219" t="inlineStr">
        <is>
          <t>IMP00676</t>
        </is>
      </c>
      <c r="E219" t="inlineStr">
        <is>
          <t>T104726</t>
        </is>
      </c>
      <c r="F219" s="32" t="n">
        <v>163836.85</v>
      </c>
      <c r="G219" s="32" t="n">
        <v>0</v>
      </c>
    </row>
    <row r="220">
      <c r="A220" t="inlineStr">
        <is>
          <t>L0167906</t>
        </is>
      </c>
      <c r="B220" t="inlineStr">
        <is>
          <t>2025-10-07</t>
        </is>
      </c>
      <c r="C220" t="inlineStr">
        <is>
          <t>home_use</t>
        </is>
      </c>
      <c r="D220" t="inlineStr">
        <is>
          <t>IMP00753</t>
        </is>
      </c>
      <c r="E220" t="inlineStr">
        <is>
          <t>T105264</t>
        </is>
      </c>
      <c r="F220" s="32" t="n">
        <v>196480.45</v>
      </c>
      <c r="G220" s="32" t="n">
        <v>22595.25</v>
      </c>
    </row>
    <row r="221">
      <c r="A221" t="inlineStr">
        <is>
          <t>L0167907</t>
        </is>
      </c>
      <c r="B221" t="inlineStr">
        <is>
          <t>2025-10-07</t>
        </is>
      </c>
      <c r="C221" t="inlineStr">
        <is>
          <t>home_use</t>
        </is>
      </c>
      <c r="D221" t="inlineStr">
        <is>
          <t>IMP00753</t>
        </is>
      </c>
      <c r="E221" t="inlineStr">
        <is>
          <t>T105264</t>
        </is>
      </c>
      <c r="F221" s="32" t="n">
        <v>946484.03</v>
      </c>
      <c r="G221" s="32" t="n">
        <v>101273.79</v>
      </c>
    </row>
    <row r="222">
      <c r="A222" t="inlineStr">
        <is>
          <t>L0167925</t>
        </is>
      </c>
      <c r="B222" t="inlineStr">
        <is>
          <t>2025-10-07</t>
        </is>
      </c>
      <c r="C222" t="inlineStr">
        <is>
          <t>home_use</t>
        </is>
      </c>
      <c r="D222" t="inlineStr">
        <is>
          <t>IMP00926</t>
        </is>
      </c>
      <c r="E222" t="inlineStr">
        <is>
          <t>T106477</t>
        </is>
      </c>
      <c r="F222" s="32" t="n">
        <v>413825.2</v>
      </c>
      <c r="G222" s="32" t="n">
        <v>44279.3</v>
      </c>
    </row>
    <row r="223">
      <c r="A223" t="inlineStr">
        <is>
          <t>L0167926</t>
        </is>
      </c>
      <c r="B223" t="inlineStr">
        <is>
          <t>2025-10-07</t>
        </is>
      </c>
      <c r="C223" t="inlineStr">
        <is>
          <t>warehouse_out</t>
        </is>
      </c>
      <c r="D223" t="inlineStr">
        <is>
          <t>IMP00950</t>
        </is>
      </c>
      <c r="F223" s="32" t="n">
        <v>760028.48</v>
      </c>
      <c r="G223" s="32" t="n">
        <v>88923.33</v>
      </c>
    </row>
    <row r="224">
      <c r="A224" t="inlineStr">
        <is>
          <t>L0167927</t>
        </is>
      </c>
      <c r="B224" t="inlineStr">
        <is>
          <t>2025-10-07</t>
        </is>
      </c>
      <c r="C224" t="inlineStr">
        <is>
          <t>home_use</t>
        </is>
      </c>
      <c r="D224" t="inlineStr">
        <is>
          <t>IMP00950</t>
        </is>
      </c>
      <c r="F224" s="32" t="n">
        <v>2215362.96</v>
      </c>
      <c r="G224" s="32" t="n">
        <v>287997.19</v>
      </c>
    </row>
    <row r="225">
      <c r="A225" t="inlineStr">
        <is>
          <t>L0167939</t>
        </is>
      </c>
      <c r="B225" t="inlineStr">
        <is>
          <t>2025-10-07</t>
        </is>
      </c>
      <c r="C225" t="inlineStr">
        <is>
          <t>home_use</t>
        </is>
      </c>
      <c r="D225" t="inlineStr">
        <is>
          <t>IMP01037</t>
        </is>
      </c>
      <c r="E225" t="inlineStr">
        <is>
          <t>T107258</t>
        </is>
      </c>
      <c r="F225" s="32" t="n">
        <v>11292060.64</v>
      </c>
      <c r="G225" s="32" t="n">
        <v>1129206.06</v>
      </c>
    </row>
    <row r="226">
      <c r="A226" t="inlineStr">
        <is>
          <t>L0167940</t>
        </is>
      </c>
      <c r="B226" t="inlineStr">
        <is>
          <t>2025-10-07</t>
        </is>
      </c>
      <c r="C226" t="inlineStr">
        <is>
          <t>home_use</t>
        </is>
      </c>
      <c r="D226" t="inlineStr">
        <is>
          <t>IMP01037</t>
        </is>
      </c>
      <c r="E226" t="inlineStr">
        <is>
          <t>T107258</t>
        </is>
      </c>
      <c r="F226" s="32" t="n">
        <v>794058.95</v>
      </c>
      <c r="G226" s="32" t="n">
        <v>79405.89</v>
      </c>
    </row>
    <row r="227">
      <c r="A227" t="inlineStr">
        <is>
          <t>L0167955</t>
        </is>
      </c>
      <c r="B227" t="inlineStr">
        <is>
          <t>2025-10-07</t>
        </is>
      </c>
      <c r="C227" t="inlineStr">
        <is>
          <t>home_use</t>
        </is>
      </c>
      <c r="D227" t="inlineStr">
        <is>
          <t>IMP01142</t>
        </is>
      </c>
      <c r="E227" t="inlineStr">
        <is>
          <t>T107992</t>
        </is>
      </c>
      <c r="F227" s="32" t="n">
        <v>29321098.43</v>
      </c>
      <c r="G227" s="32" t="n">
        <v>3078715.34</v>
      </c>
    </row>
    <row r="228">
      <c r="A228" t="inlineStr">
        <is>
          <t>L0167966</t>
        </is>
      </c>
      <c r="B228" t="inlineStr">
        <is>
          <t>2025-10-07</t>
        </is>
      </c>
      <c r="C228" t="inlineStr">
        <is>
          <t>home_use</t>
        </is>
      </c>
      <c r="D228" t="inlineStr">
        <is>
          <t>IMP01232</t>
        </is>
      </c>
      <c r="E228" t="inlineStr">
        <is>
          <t>T108617</t>
        </is>
      </c>
      <c r="F228" s="32" t="n">
        <v>345191.25</v>
      </c>
      <c r="G228" s="32" t="n">
        <v>44874.86</v>
      </c>
    </row>
    <row r="229">
      <c r="A229" t="inlineStr">
        <is>
          <t>L0167977</t>
        </is>
      </c>
      <c r="B229" t="inlineStr">
        <is>
          <t>2025-10-07</t>
        </is>
      </c>
      <c r="C229" t="inlineStr">
        <is>
          <t>home_use</t>
        </is>
      </c>
      <c r="D229" t="inlineStr">
        <is>
          <t>IMP01310</t>
        </is>
      </c>
      <c r="E229" t="inlineStr">
        <is>
          <t>T109167</t>
        </is>
      </c>
      <c r="F229" s="32" t="n">
        <v>156514.32</v>
      </c>
      <c r="G229" s="32" t="n">
        <v>16747.03</v>
      </c>
    </row>
    <row r="230">
      <c r="A230" t="inlineStr">
        <is>
          <t>L0167978</t>
        </is>
      </c>
      <c r="B230" t="inlineStr">
        <is>
          <t>2025-10-07</t>
        </is>
      </c>
      <c r="C230" t="inlineStr">
        <is>
          <t>home_use</t>
        </is>
      </c>
      <c r="D230" t="inlineStr">
        <is>
          <t>IMP01310</t>
        </is>
      </c>
      <c r="E230" t="inlineStr">
        <is>
          <t>T109167</t>
        </is>
      </c>
      <c r="F230" s="32" t="n">
        <v>375541.15</v>
      </c>
      <c r="G230" s="32" t="n">
        <v>40182.9</v>
      </c>
    </row>
    <row r="231">
      <c r="A231" t="inlineStr">
        <is>
          <t>L0167979</t>
        </is>
      </c>
      <c r="B231" t="inlineStr">
        <is>
          <t>2025-10-07</t>
        </is>
      </c>
      <c r="C231" t="inlineStr">
        <is>
          <t>home_use</t>
        </is>
      </c>
      <c r="D231" t="inlineStr">
        <is>
          <t>IMP01310</t>
        </is>
      </c>
      <c r="E231" t="inlineStr">
        <is>
          <t>T109167</t>
        </is>
      </c>
      <c r="F231" s="32" t="n">
        <v>4541494.94</v>
      </c>
      <c r="G231" s="32" t="n">
        <v>485939.96</v>
      </c>
    </row>
    <row r="232">
      <c r="A232" t="inlineStr">
        <is>
          <t>L0168011</t>
        </is>
      </c>
      <c r="B232" t="inlineStr">
        <is>
          <t>2025-10-08</t>
        </is>
      </c>
      <c r="C232" t="inlineStr">
        <is>
          <t>home_use</t>
        </is>
      </c>
      <c r="D232" t="inlineStr">
        <is>
          <t>IMP00063</t>
        </is>
      </c>
      <c r="E232" t="inlineStr">
        <is>
          <t>T100440</t>
        </is>
      </c>
      <c r="F232" s="32" t="n">
        <v>6558494.81</v>
      </c>
      <c r="G232" s="32" t="n">
        <v>852604.33</v>
      </c>
    </row>
    <row r="233">
      <c r="A233" t="inlineStr">
        <is>
          <t>L0168012</t>
        </is>
      </c>
      <c r="B233" t="inlineStr">
        <is>
          <t>2025-10-08</t>
        </is>
      </c>
      <c r="C233" t="inlineStr">
        <is>
          <t>warehouse_out</t>
        </is>
      </c>
      <c r="D233" t="inlineStr">
        <is>
          <t>IMP00063</t>
        </is>
      </c>
      <c r="E233" t="inlineStr">
        <is>
          <t>T100440</t>
        </is>
      </c>
      <c r="F233" s="32" t="n">
        <v>476637.35</v>
      </c>
      <c r="G233" s="32" t="n">
        <v>54813.29</v>
      </c>
    </row>
    <row r="234">
      <c r="A234" t="inlineStr">
        <is>
          <t>L0168013</t>
        </is>
      </c>
      <c r="B234" t="inlineStr">
        <is>
          <t>2025-10-08</t>
        </is>
      </c>
      <c r="C234" t="inlineStr">
        <is>
          <t>home_use</t>
        </is>
      </c>
      <c r="D234" t="inlineStr">
        <is>
          <t>IMP00063</t>
        </is>
      </c>
      <c r="E234" t="inlineStr">
        <is>
          <t>T100440</t>
        </is>
      </c>
      <c r="F234" s="32" t="n">
        <v>1845702.25</v>
      </c>
      <c r="G234" s="32" t="n">
        <v>212255.76</v>
      </c>
    </row>
    <row r="235">
      <c r="A235" t="inlineStr">
        <is>
          <t>L0168014</t>
        </is>
      </c>
      <c r="B235" t="inlineStr">
        <is>
          <t>2025-10-08</t>
        </is>
      </c>
      <c r="C235" t="inlineStr">
        <is>
          <t>home_use</t>
        </is>
      </c>
      <c r="D235" t="inlineStr">
        <is>
          <t>IMP00063</t>
        </is>
      </c>
      <c r="E235" t="inlineStr">
        <is>
          <t>T100440</t>
        </is>
      </c>
      <c r="F235" s="32" t="n">
        <v>2180542.12</v>
      </c>
      <c r="G235" s="32" t="n">
        <v>244220.72</v>
      </c>
    </row>
    <row r="236">
      <c r="A236" t="inlineStr">
        <is>
          <t>L0168025</t>
        </is>
      </c>
      <c r="B236" t="inlineStr">
        <is>
          <t>2025-10-08</t>
        </is>
      </c>
      <c r="C236" t="inlineStr">
        <is>
          <t>home_use</t>
        </is>
      </c>
      <c r="D236" t="inlineStr">
        <is>
          <t>IMP00156</t>
        </is>
      </c>
      <c r="F236" s="32" t="n">
        <v>3146679.22</v>
      </c>
      <c r="G236" s="32" t="n">
        <v>409068.3</v>
      </c>
    </row>
    <row r="237">
      <c r="A237" t="inlineStr">
        <is>
          <t>L0168038</t>
        </is>
      </c>
      <c r="B237" t="inlineStr">
        <is>
          <t>2025-10-08</t>
        </is>
      </c>
      <c r="C237" t="inlineStr">
        <is>
          <t>home_use</t>
        </is>
      </c>
      <c r="D237" t="inlineStr">
        <is>
          <t>IMP00306</t>
        </is>
      </c>
      <c r="E237" t="inlineStr">
        <is>
          <t>T102141</t>
        </is>
      </c>
      <c r="F237" s="32" t="n">
        <v>294131.03</v>
      </c>
      <c r="G237" s="32" t="n">
        <v>30883.76</v>
      </c>
    </row>
    <row r="238">
      <c r="A238" t="inlineStr">
        <is>
          <t>L0168039</t>
        </is>
      </c>
      <c r="B238" t="inlineStr">
        <is>
          <t>2025-10-08</t>
        </is>
      </c>
      <c r="C238" t="inlineStr">
        <is>
          <t>home_use</t>
        </is>
      </c>
      <c r="D238" t="inlineStr">
        <is>
          <t>IMP00306</t>
        </is>
      </c>
      <c r="E238" t="inlineStr">
        <is>
          <t>T102141</t>
        </is>
      </c>
      <c r="F238" s="32" t="n">
        <v>643577.0600000001</v>
      </c>
      <c r="G238" s="32" t="n">
        <v>67575.59</v>
      </c>
    </row>
    <row r="239">
      <c r="A239" t="inlineStr">
        <is>
          <t>L0168041</t>
        </is>
      </c>
      <c r="B239" t="inlineStr">
        <is>
          <t>2025-10-08</t>
        </is>
      </c>
      <c r="C239" t="inlineStr">
        <is>
          <t>home_use</t>
        </is>
      </c>
      <c r="D239" t="inlineStr">
        <is>
          <t>IMP00340</t>
        </is>
      </c>
      <c r="E239" t="inlineStr">
        <is>
          <t>T102376</t>
        </is>
      </c>
      <c r="F239" s="32" t="n">
        <v>7006379.24</v>
      </c>
      <c r="G239" s="32" t="n">
        <v>735669.8199999999</v>
      </c>
    </row>
    <row r="240">
      <c r="A240" t="inlineStr">
        <is>
          <t>L0168061</t>
        </is>
      </c>
      <c r="B240" t="inlineStr">
        <is>
          <t>2025-10-08</t>
        </is>
      </c>
      <c r="C240" t="inlineStr">
        <is>
          <t>home_use</t>
        </is>
      </c>
      <c r="D240" t="inlineStr">
        <is>
          <t>IMP00448</t>
        </is>
      </c>
      <c r="E240" t="inlineStr">
        <is>
          <t>T103130</t>
        </is>
      </c>
      <c r="F240" s="32" t="n">
        <v>50295173.19</v>
      </c>
      <c r="G240" s="32" t="n">
        <v>5029517.32</v>
      </c>
    </row>
    <row r="241">
      <c r="A241" t="inlineStr">
        <is>
          <t>L0168085</t>
        </is>
      </c>
      <c r="B241" t="inlineStr">
        <is>
          <t>2025-10-08</t>
        </is>
      </c>
      <c r="C241" t="inlineStr">
        <is>
          <t>transit</t>
        </is>
      </c>
      <c r="D241" t="inlineStr">
        <is>
          <t>IMP00643</t>
        </is>
      </c>
      <c r="E241" t="inlineStr">
        <is>
          <t>T104498</t>
        </is>
      </c>
      <c r="F241" s="32" t="n">
        <v>2479664.56</v>
      </c>
      <c r="G241" s="32" t="n">
        <v>0</v>
      </c>
    </row>
    <row r="242">
      <c r="A242" t="inlineStr">
        <is>
          <t>L0168087</t>
        </is>
      </c>
      <c r="B242" t="inlineStr">
        <is>
          <t>2025-10-08</t>
        </is>
      </c>
      <c r="C242" t="inlineStr">
        <is>
          <t>warehouse_out</t>
        </is>
      </c>
      <c r="D242" t="inlineStr">
        <is>
          <t>IMP00643</t>
        </is>
      </c>
      <c r="E242" t="inlineStr">
        <is>
          <t>T104498</t>
        </is>
      </c>
      <c r="F242" s="32" t="n">
        <v>210315.94</v>
      </c>
      <c r="G242" s="32" t="n">
        <v>21031.59</v>
      </c>
    </row>
    <row r="243">
      <c r="A243" t="inlineStr">
        <is>
          <t>L0168088</t>
        </is>
      </c>
      <c r="B243" t="inlineStr">
        <is>
          <t>2025-10-08</t>
        </is>
      </c>
      <c r="C243" t="inlineStr">
        <is>
          <t>home_use</t>
        </is>
      </c>
      <c r="D243" t="inlineStr">
        <is>
          <t>IMP00643</t>
        </is>
      </c>
      <c r="E243" t="inlineStr">
        <is>
          <t>T104498</t>
        </is>
      </c>
      <c r="F243" s="32" t="n">
        <v>581165.99</v>
      </c>
      <c r="G243" s="32" t="n">
        <v>58116.6</v>
      </c>
    </row>
    <row r="244">
      <c r="A244" t="inlineStr">
        <is>
          <t>L0168089</t>
        </is>
      </c>
      <c r="B244" t="inlineStr">
        <is>
          <t>2025-10-08</t>
        </is>
      </c>
      <c r="C244" t="inlineStr">
        <is>
          <t>home_use</t>
        </is>
      </c>
      <c r="D244" t="inlineStr">
        <is>
          <t>IMP00643</t>
        </is>
      </c>
      <c r="E244" t="inlineStr">
        <is>
          <t>T104498</t>
        </is>
      </c>
      <c r="F244" s="32" t="n">
        <v>3901192.05</v>
      </c>
      <c r="G244" s="32" t="n">
        <v>390119.2</v>
      </c>
    </row>
    <row r="245">
      <c r="A245" t="inlineStr">
        <is>
          <t>L0168090</t>
        </is>
      </c>
      <c r="B245" t="inlineStr">
        <is>
          <t>2025-10-08</t>
        </is>
      </c>
      <c r="C245" t="inlineStr">
        <is>
          <t>home_use</t>
        </is>
      </c>
      <c r="D245" t="inlineStr">
        <is>
          <t>IMP00643</t>
        </is>
      </c>
      <c r="E245" t="inlineStr">
        <is>
          <t>T104498</t>
        </is>
      </c>
      <c r="F245" s="32" t="n">
        <v>547486.7</v>
      </c>
      <c r="G245" s="32" t="n">
        <v>54748.67</v>
      </c>
    </row>
    <row r="246">
      <c r="A246" t="inlineStr">
        <is>
          <t>L0168091</t>
        </is>
      </c>
      <c r="B246" t="inlineStr">
        <is>
          <t>2025-10-08</t>
        </is>
      </c>
      <c r="C246" t="inlineStr">
        <is>
          <t>home_use</t>
        </is>
      </c>
      <c r="D246" t="inlineStr">
        <is>
          <t>IMP00643</t>
        </is>
      </c>
      <c r="E246" t="inlineStr">
        <is>
          <t>T104498</t>
        </is>
      </c>
      <c r="F246" s="32" t="n">
        <v>837934.34</v>
      </c>
      <c r="G246" s="32" t="n">
        <v>83793.42999999999</v>
      </c>
    </row>
    <row r="247">
      <c r="A247" t="inlineStr">
        <is>
          <t>L0168094</t>
        </is>
      </c>
      <c r="B247" t="inlineStr">
        <is>
          <t>2025-10-08</t>
        </is>
      </c>
      <c r="C247" t="inlineStr">
        <is>
          <t>home_use</t>
        </is>
      </c>
      <c r="D247" t="inlineStr">
        <is>
          <t>IMP00643</t>
        </is>
      </c>
      <c r="E247" t="inlineStr">
        <is>
          <t>T104498</t>
        </is>
      </c>
      <c r="F247" s="32" t="n">
        <v>332206.87</v>
      </c>
      <c r="G247" s="32" t="n">
        <v>33220.69</v>
      </c>
    </row>
    <row r="248">
      <c r="A248" t="inlineStr">
        <is>
          <t>L0168095</t>
        </is>
      </c>
      <c r="B248" t="inlineStr">
        <is>
          <t>2025-10-08</t>
        </is>
      </c>
      <c r="C248" t="inlineStr">
        <is>
          <t>home_use</t>
        </is>
      </c>
      <c r="D248" t="inlineStr">
        <is>
          <t>IMP00643</t>
        </is>
      </c>
      <c r="E248" t="inlineStr">
        <is>
          <t>T104498</t>
        </is>
      </c>
      <c r="F248" s="32" t="n">
        <v>277465.71</v>
      </c>
      <c r="G248" s="32" t="n">
        <v>27746.57</v>
      </c>
    </row>
    <row r="249">
      <c r="A249" t="inlineStr">
        <is>
          <t>L0168097</t>
        </is>
      </c>
      <c r="B249" t="inlineStr">
        <is>
          <t>2025-10-08</t>
        </is>
      </c>
      <c r="C249" t="inlineStr">
        <is>
          <t>home_use</t>
        </is>
      </c>
      <c r="D249" t="inlineStr">
        <is>
          <t>IMP00676</t>
        </is>
      </c>
      <c r="E249" t="inlineStr">
        <is>
          <t>T104726</t>
        </is>
      </c>
      <c r="F249" s="32" t="n">
        <v>1086418.47</v>
      </c>
      <c r="G249" s="32" t="n">
        <v>127110.96</v>
      </c>
    </row>
    <row r="250">
      <c r="A250" t="inlineStr">
        <is>
          <t>L0168098</t>
        </is>
      </c>
      <c r="B250" t="inlineStr">
        <is>
          <t>2025-10-08</t>
        </is>
      </c>
      <c r="C250" t="inlineStr">
        <is>
          <t>home_use</t>
        </is>
      </c>
      <c r="D250" t="inlineStr">
        <is>
          <t>IMP00676</t>
        </is>
      </c>
      <c r="E250" t="inlineStr">
        <is>
          <t>T104726</t>
        </is>
      </c>
      <c r="F250" s="32" t="n">
        <v>751794.5600000001</v>
      </c>
      <c r="G250" s="32" t="n">
        <v>87959.96000000001</v>
      </c>
    </row>
    <row r="251">
      <c r="A251" t="inlineStr">
        <is>
          <t>L0168114</t>
        </is>
      </c>
      <c r="B251" t="inlineStr">
        <is>
          <t>2025-10-08</t>
        </is>
      </c>
      <c r="C251" t="inlineStr">
        <is>
          <t>home_use</t>
        </is>
      </c>
      <c r="D251" t="inlineStr">
        <is>
          <t>IMP00753</t>
        </is>
      </c>
      <c r="E251" t="inlineStr">
        <is>
          <t>T105264</t>
        </is>
      </c>
      <c r="F251" s="32" t="n">
        <v>569668.55</v>
      </c>
      <c r="G251" s="32" t="n">
        <v>60954.53</v>
      </c>
    </row>
    <row r="252">
      <c r="A252" t="inlineStr">
        <is>
          <t>L0168115</t>
        </is>
      </c>
      <c r="B252" t="inlineStr">
        <is>
          <t>2025-10-08</t>
        </is>
      </c>
      <c r="C252" t="inlineStr">
        <is>
          <t>home_use</t>
        </is>
      </c>
      <c r="D252" t="inlineStr">
        <is>
          <t>IMP00753</t>
        </is>
      </c>
      <c r="E252" t="inlineStr">
        <is>
          <t>T105264</t>
        </is>
      </c>
      <c r="F252" s="32" t="n">
        <v>2678324.23</v>
      </c>
      <c r="G252" s="32" t="n">
        <v>313363.94</v>
      </c>
    </row>
    <row r="253">
      <c r="A253" t="inlineStr">
        <is>
          <t>L0168134</t>
        </is>
      </c>
      <c r="B253" t="inlineStr">
        <is>
          <t>2025-10-08</t>
        </is>
      </c>
      <c r="C253" t="inlineStr">
        <is>
          <t>home_use</t>
        </is>
      </c>
      <c r="D253" t="inlineStr">
        <is>
          <t>IMP00892</t>
        </is>
      </c>
      <c r="E253" t="inlineStr">
        <is>
          <t>T106240</t>
        </is>
      </c>
      <c r="F253" s="32" t="n">
        <v>1205886.51</v>
      </c>
      <c r="G253" s="32" t="n">
        <v>156765.25</v>
      </c>
    </row>
    <row r="254">
      <c r="A254" t="inlineStr">
        <is>
          <t>L0168135</t>
        </is>
      </c>
      <c r="B254" t="inlineStr">
        <is>
          <t>2025-10-08</t>
        </is>
      </c>
      <c r="C254" t="inlineStr">
        <is>
          <t>warehouse_out</t>
        </is>
      </c>
      <c r="D254" t="inlineStr">
        <is>
          <t>IMP00892</t>
        </is>
      </c>
      <c r="E254" t="inlineStr">
        <is>
          <t>T106240</t>
        </is>
      </c>
      <c r="F254" s="32" t="n">
        <v>2136668.9</v>
      </c>
      <c r="G254" s="32" t="n">
        <v>235033.58</v>
      </c>
    </row>
    <row r="255">
      <c r="A255" t="inlineStr">
        <is>
          <t>L0168151</t>
        </is>
      </c>
      <c r="B255" t="inlineStr">
        <is>
          <t>2025-10-08</t>
        </is>
      </c>
      <c r="C255" t="inlineStr">
        <is>
          <t>warehouse_out</t>
        </is>
      </c>
      <c r="D255" t="inlineStr">
        <is>
          <t>IMP00926</t>
        </is>
      </c>
      <c r="E255" t="inlineStr">
        <is>
          <t>T106477</t>
        </is>
      </c>
      <c r="F255" s="32" t="n">
        <v>5202083.36</v>
      </c>
      <c r="G255" s="32" t="n">
        <v>520208.34</v>
      </c>
    </row>
    <row r="256">
      <c r="A256" t="inlineStr">
        <is>
          <t>L0168153</t>
        </is>
      </c>
      <c r="B256" t="inlineStr">
        <is>
          <t>2025-10-08</t>
        </is>
      </c>
      <c r="C256" t="inlineStr">
        <is>
          <t>home_use</t>
        </is>
      </c>
      <c r="D256" t="inlineStr">
        <is>
          <t>IMP00926</t>
        </is>
      </c>
      <c r="E256" t="inlineStr">
        <is>
          <t>T106477</t>
        </is>
      </c>
      <c r="F256" s="32" t="n">
        <v>7856013.49</v>
      </c>
      <c r="G256" s="32" t="n">
        <v>824881.42</v>
      </c>
    </row>
    <row r="257">
      <c r="A257" t="inlineStr">
        <is>
          <t>L0168169</t>
        </is>
      </c>
      <c r="B257" t="inlineStr">
        <is>
          <t>2025-10-08</t>
        </is>
      </c>
      <c r="C257" t="inlineStr">
        <is>
          <t>home_use</t>
        </is>
      </c>
      <c r="D257" t="inlineStr">
        <is>
          <t>IMP01037</t>
        </is>
      </c>
      <c r="E257" t="inlineStr">
        <is>
          <t>T107258</t>
        </is>
      </c>
      <c r="F257" s="32" t="n">
        <v>2021113.24</v>
      </c>
      <c r="G257" s="32" t="n">
        <v>202111.32</v>
      </c>
    </row>
    <row r="258">
      <c r="A258" t="inlineStr">
        <is>
          <t>L0168171</t>
        </is>
      </c>
      <c r="B258" t="inlineStr">
        <is>
          <t>2025-10-08</t>
        </is>
      </c>
      <c r="C258" t="inlineStr">
        <is>
          <t>warehouse_out</t>
        </is>
      </c>
      <c r="D258" t="inlineStr">
        <is>
          <t>IMP01037</t>
        </is>
      </c>
      <c r="E258" t="inlineStr">
        <is>
          <t>T107258</t>
        </is>
      </c>
      <c r="F258" s="32" t="n">
        <v>408226.33</v>
      </c>
      <c r="G258" s="32" t="n">
        <v>48987.16</v>
      </c>
    </row>
    <row r="259">
      <c r="A259" t="inlineStr">
        <is>
          <t>L0168182</t>
        </is>
      </c>
      <c r="B259" t="inlineStr">
        <is>
          <t>2025-10-08</t>
        </is>
      </c>
      <c r="C259" t="inlineStr">
        <is>
          <t>home_use</t>
        </is>
      </c>
      <c r="D259" t="inlineStr">
        <is>
          <t>IMP01142</t>
        </is>
      </c>
      <c r="E259" t="inlineStr">
        <is>
          <t>T107992</t>
        </is>
      </c>
      <c r="F259" s="32" t="n">
        <v>1231293.59</v>
      </c>
      <c r="G259" s="32" t="n">
        <v>137904.88</v>
      </c>
    </row>
    <row r="260">
      <c r="A260" t="inlineStr">
        <is>
          <t>L0168205</t>
        </is>
      </c>
      <c r="B260" t="inlineStr">
        <is>
          <t>2025-10-08</t>
        </is>
      </c>
      <c r="C260" t="inlineStr">
        <is>
          <t>home_use</t>
        </is>
      </c>
      <c r="D260" t="inlineStr">
        <is>
          <t>IMP01310</t>
        </is>
      </c>
      <c r="E260" t="inlineStr">
        <is>
          <t>T109167</t>
        </is>
      </c>
      <c r="F260" s="32" t="n">
        <v>850763.16</v>
      </c>
      <c r="G260" s="32" t="n">
        <v>91031.66</v>
      </c>
    </row>
    <row r="261">
      <c r="A261" t="inlineStr">
        <is>
          <t>L0168206</t>
        </is>
      </c>
      <c r="B261" t="inlineStr">
        <is>
          <t>2025-10-08</t>
        </is>
      </c>
      <c r="C261" t="inlineStr">
        <is>
          <t>warehouse_out</t>
        </is>
      </c>
      <c r="D261" t="inlineStr">
        <is>
          <t>IMP01310</t>
        </is>
      </c>
      <c r="E261" t="inlineStr">
        <is>
          <t>T109167</t>
        </is>
      </c>
      <c r="F261" s="32" t="n">
        <v>639940.3100000001</v>
      </c>
      <c r="G261" s="32" t="n">
        <v>68473.61</v>
      </c>
    </row>
    <row r="262">
      <c r="A262" t="inlineStr">
        <is>
          <t>L0168207</t>
        </is>
      </c>
      <c r="B262" t="inlineStr">
        <is>
          <t>2025-10-08</t>
        </is>
      </c>
      <c r="C262" t="inlineStr">
        <is>
          <t>home_use</t>
        </is>
      </c>
      <c r="D262" t="inlineStr">
        <is>
          <t>IMP01310</t>
        </is>
      </c>
      <c r="E262" t="inlineStr">
        <is>
          <t>T109167</t>
        </is>
      </c>
      <c r="F262" s="32" t="n">
        <v>573930.97</v>
      </c>
      <c r="G262" s="32" t="n">
        <v>61410.61</v>
      </c>
    </row>
    <row r="263">
      <c r="A263" t="inlineStr">
        <is>
          <t>L0168208</t>
        </is>
      </c>
      <c r="B263" t="inlineStr">
        <is>
          <t>2025-10-08</t>
        </is>
      </c>
      <c r="C263" t="inlineStr">
        <is>
          <t>home_use</t>
        </is>
      </c>
      <c r="D263" t="inlineStr">
        <is>
          <t>IMP01310</t>
        </is>
      </c>
      <c r="E263" t="inlineStr">
        <is>
          <t>T109167</t>
        </is>
      </c>
      <c r="F263" s="32" t="n">
        <v>3828810.58</v>
      </c>
      <c r="G263" s="32" t="n">
        <v>497745.38</v>
      </c>
    </row>
    <row r="264">
      <c r="A264" t="inlineStr">
        <is>
          <t>L0168225</t>
        </is>
      </c>
      <c r="B264" t="inlineStr">
        <is>
          <t>2025-10-09</t>
        </is>
      </c>
      <c r="C264" t="inlineStr">
        <is>
          <t>home_use</t>
        </is>
      </c>
      <c r="D264" t="inlineStr">
        <is>
          <t>IMP00011</t>
        </is>
      </c>
      <c r="E264" t="inlineStr">
        <is>
          <t>T100070</t>
        </is>
      </c>
      <c r="F264" s="32" t="n">
        <v>3733822.66</v>
      </c>
      <c r="G264" s="32" t="n">
        <v>373382.27</v>
      </c>
    </row>
    <row r="265">
      <c r="A265" t="inlineStr">
        <is>
          <t>L0168230</t>
        </is>
      </c>
      <c r="B265" t="inlineStr">
        <is>
          <t>2025-10-09</t>
        </is>
      </c>
      <c r="C265" t="inlineStr">
        <is>
          <t>home_use</t>
        </is>
      </c>
      <c r="D265" t="inlineStr">
        <is>
          <t>IMP00063</t>
        </is>
      </c>
      <c r="E265" t="inlineStr">
        <is>
          <t>T100440</t>
        </is>
      </c>
      <c r="F265" s="32" t="n">
        <v>281227.39</v>
      </c>
      <c r="G265" s="32" t="n">
        <v>32341.15</v>
      </c>
    </row>
    <row r="266">
      <c r="A266" t="inlineStr">
        <is>
          <t>L0168231</t>
        </is>
      </c>
      <c r="B266" t="inlineStr">
        <is>
          <t>2025-10-09</t>
        </is>
      </c>
      <c r="C266" t="inlineStr">
        <is>
          <t>home_use</t>
        </is>
      </c>
      <c r="D266" t="inlineStr">
        <is>
          <t>IMP00063</t>
        </is>
      </c>
      <c r="E266" t="inlineStr">
        <is>
          <t>T100440</t>
        </is>
      </c>
      <c r="F266" s="32" t="n">
        <v>2679494.07</v>
      </c>
      <c r="G266" s="32" t="n">
        <v>348334.23</v>
      </c>
    </row>
    <row r="267">
      <c r="A267" t="inlineStr">
        <is>
          <t>L0168232</t>
        </is>
      </c>
      <c r="B267" t="inlineStr">
        <is>
          <t>2025-10-09</t>
        </is>
      </c>
      <c r="C267" t="inlineStr">
        <is>
          <t>home_use</t>
        </is>
      </c>
      <c r="D267" t="inlineStr">
        <is>
          <t>IMP00063</t>
        </is>
      </c>
      <c r="E267" t="inlineStr">
        <is>
          <t>T100440</t>
        </is>
      </c>
      <c r="F267" s="32" t="n">
        <v>3773603.5</v>
      </c>
      <c r="G267" s="32" t="n">
        <v>490568.46</v>
      </c>
    </row>
    <row r="268">
      <c r="A268" t="inlineStr">
        <is>
          <t>L0168233</t>
        </is>
      </c>
      <c r="B268" t="inlineStr">
        <is>
          <t>2025-10-09</t>
        </is>
      </c>
      <c r="C268" t="inlineStr">
        <is>
          <t>home_use</t>
        </is>
      </c>
      <c r="D268" t="inlineStr">
        <is>
          <t>IMP00063</t>
        </is>
      </c>
      <c r="E268" t="inlineStr">
        <is>
          <t>T100440</t>
        </is>
      </c>
      <c r="F268" s="32" t="n">
        <v>773364.85</v>
      </c>
      <c r="G268" s="32" t="n">
        <v>88936.96000000001</v>
      </c>
    </row>
    <row r="269">
      <c r="A269" t="inlineStr">
        <is>
          <t>L0168234</t>
        </is>
      </c>
      <c r="B269" t="inlineStr">
        <is>
          <t>2025-10-09</t>
        </is>
      </c>
      <c r="C269" t="inlineStr">
        <is>
          <t>home_use</t>
        </is>
      </c>
      <c r="D269" t="inlineStr">
        <is>
          <t>IMP00063</t>
        </is>
      </c>
      <c r="E269" t="inlineStr">
        <is>
          <t>T100440</t>
        </is>
      </c>
      <c r="F269" s="32" t="n">
        <v>5942558.11</v>
      </c>
      <c r="G269" s="32" t="n">
        <v>772532.55</v>
      </c>
    </row>
    <row r="270">
      <c r="A270" t="inlineStr">
        <is>
          <t>L0168235</t>
        </is>
      </c>
      <c r="B270" t="inlineStr">
        <is>
          <t>2025-10-09</t>
        </is>
      </c>
      <c r="C270" t="inlineStr">
        <is>
          <t>home_use</t>
        </is>
      </c>
      <c r="D270" t="inlineStr">
        <is>
          <t>IMP00063</t>
        </is>
      </c>
      <c r="E270" t="inlineStr">
        <is>
          <t>T100440</t>
        </is>
      </c>
      <c r="F270" s="32" t="n">
        <v>285288.73</v>
      </c>
      <c r="G270" s="32" t="n">
        <v>32808.2</v>
      </c>
    </row>
    <row r="271">
      <c r="A271" t="inlineStr">
        <is>
          <t>L0168236</t>
        </is>
      </c>
      <c r="B271" t="inlineStr">
        <is>
          <t>2025-10-09</t>
        </is>
      </c>
      <c r="C271" t="inlineStr">
        <is>
          <t>home_use</t>
        </is>
      </c>
      <c r="D271" t="inlineStr">
        <is>
          <t>IMP00063</t>
        </is>
      </c>
      <c r="E271" t="inlineStr">
        <is>
          <t>T100440</t>
        </is>
      </c>
      <c r="F271" s="32" t="n">
        <v>1609840.61</v>
      </c>
      <c r="G271" s="32" t="n">
        <v>185131.67</v>
      </c>
    </row>
    <row r="272">
      <c r="A272" t="inlineStr">
        <is>
          <t>L0168247</t>
        </is>
      </c>
      <c r="B272" t="inlineStr">
        <is>
          <t>2025-10-09</t>
        </is>
      </c>
      <c r="C272" t="inlineStr">
        <is>
          <t>home_use</t>
        </is>
      </c>
      <c r="D272" t="inlineStr">
        <is>
          <t>IMP00156</t>
        </is>
      </c>
      <c r="F272" s="32" t="n">
        <v>538180.13</v>
      </c>
      <c r="G272" s="32" t="n">
        <v>69963.42</v>
      </c>
    </row>
    <row r="273">
      <c r="A273" t="inlineStr">
        <is>
          <t>L0168256</t>
        </is>
      </c>
      <c r="B273" t="inlineStr">
        <is>
          <t>2025-10-09</t>
        </is>
      </c>
      <c r="C273" t="inlineStr">
        <is>
          <t>home_use</t>
        </is>
      </c>
      <c r="D273" t="inlineStr">
        <is>
          <t>IMP00306</t>
        </is>
      </c>
      <c r="E273" t="inlineStr">
        <is>
          <t>T102141</t>
        </is>
      </c>
      <c r="F273" s="32" t="n">
        <v>1165657.71</v>
      </c>
      <c r="G273" s="32" t="n">
        <v>122394.06</v>
      </c>
    </row>
    <row r="274">
      <c r="A274" t="inlineStr">
        <is>
          <t>L0168258</t>
        </is>
      </c>
      <c r="B274" t="inlineStr">
        <is>
          <t>2025-10-09</t>
        </is>
      </c>
      <c r="C274" t="inlineStr">
        <is>
          <t>home_use</t>
        </is>
      </c>
      <c r="D274" t="inlineStr">
        <is>
          <t>IMP00306</t>
        </is>
      </c>
      <c r="E274" t="inlineStr">
        <is>
          <t>T102141</t>
        </is>
      </c>
      <c r="F274" s="32" t="n">
        <v>150224.59</v>
      </c>
      <c r="G274" s="32" t="n">
        <v>15773.58</v>
      </c>
    </row>
    <row r="275">
      <c r="A275" t="inlineStr">
        <is>
          <t>L0168298</t>
        </is>
      </c>
      <c r="B275" t="inlineStr">
        <is>
          <t>2025-10-09</t>
        </is>
      </c>
      <c r="C275" t="inlineStr">
        <is>
          <t>home_use</t>
        </is>
      </c>
      <c r="D275" t="inlineStr">
        <is>
          <t>IMP00591</t>
        </is>
      </c>
      <c r="E275" t="inlineStr">
        <is>
          <t>T104135</t>
        </is>
      </c>
      <c r="F275" s="32" t="n">
        <v>2937165.66</v>
      </c>
      <c r="G275" s="32" t="n">
        <v>308402.39</v>
      </c>
    </row>
    <row r="276">
      <c r="A276" t="inlineStr">
        <is>
          <t>L0168306</t>
        </is>
      </c>
      <c r="B276" t="inlineStr">
        <is>
          <t>2025-10-09</t>
        </is>
      </c>
      <c r="C276" t="inlineStr">
        <is>
          <t>home_use</t>
        </is>
      </c>
      <c r="D276" t="inlineStr">
        <is>
          <t>IMP00643</t>
        </is>
      </c>
      <c r="E276" t="inlineStr">
        <is>
          <t>T104498</t>
        </is>
      </c>
      <c r="F276" s="32" t="n">
        <v>872675.04</v>
      </c>
      <c r="G276" s="32" t="n">
        <v>87267.5</v>
      </c>
    </row>
    <row r="277">
      <c r="A277" t="inlineStr">
        <is>
          <t>L0168307</t>
        </is>
      </c>
      <c r="B277" t="inlineStr">
        <is>
          <t>2025-10-09</t>
        </is>
      </c>
      <c r="C277" t="inlineStr">
        <is>
          <t>home_use</t>
        </is>
      </c>
      <c r="D277" t="inlineStr">
        <is>
          <t>IMP00643</t>
        </is>
      </c>
      <c r="E277" t="inlineStr">
        <is>
          <t>T104498</t>
        </is>
      </c>
      <c r="F277" s="32" t="n">
        <v>602237.11</v>
      </c>
      <c r="G277" s="32" t="n">
        <v>60223.71</v>
      </c>
    </row>
    <row r="278">
      <c r="A278" t="inlineStr">
        <is>
          <t>L0168309</t>
        </is>
      </c>
      <c r="B278" t="inlineStr">
        <is>
          <t>2025-10-09</t>
        </is>
      </c>
      <c r="C278" t="inlineStr">
        <is>
          <t>home_use</t>
        </is>
      </c>
      <c r="D278" t="inlineStr">
        <is>
          <t>IMP00643</t>
        </is>
      </c>
      <c r="E278" t="inlineStr">
        <is>
          <t>T104498</t>
        </is>
      </c>
      <c r="F278" s="32" t="n">
        <v>1445337.21</v>
      </c>
      <c r="G278" s="32" t="n">
        <v>144533.72</v>
      </c>
    </row>
    <row r="279">
      <c r="A279" t="inlineStr">
        <is>
          <t>L0168310</t>
        </is>
      </c>
      <c r="B279" t="inlineStr">
        <is>
          <t>2025-10-09</t>
        </is>
      </c>
      <c r="C279" t="inlineStr">
        <is>
          <t>warehouse_in</t>
        </is>
      </c>
      <c r="D279" t="inlineStr">
        <is>
          <t>IMP00643</t>
        </is>
      </c>
      <c r="E279" t="inlineStr">
        <is>
          <t>T104498</t>
        </is>
      </c>
      <c r="F279" s="32" t="n">
        <v>510532.67</v>
      </c>
      <c r="G279" s="32" t="n">
        <v>0</v>
      </c>
    </row>
    <row r="280">
      <c r="A280" t="inlineStr">
        <is>
          <t>L0168321</t>
        </is>
      </c>
      <c r="B280" t="inlineStr">
        <is>
          <t>2025-10-09</t>
        </is>
      </c>
      <c r="C280" t="inlineStr">
        <is>
          <t>home_use</t>
        </is>
      </c>
      <c r="D280" t="inlineStr">
        <is>
          <t>IMP00753</t>
        </is>
      </c>
      <c r="E280" t="inlineStr">
        <is>
          <t>T105264</t>
        </is>
      </c>
      <c r="F280" s="32" t="n">
        <v>231195.56</v>
      </c>
      <c r="G280" s="32" t="n">
        <v>28899.44</v>
      </c>
    </row>
    <row r="281">
      <c r="A281" t="inlineStr">
        <is>
          <t>L0168343</t>
        </is>
      </c>
      <c r="B281" t="inlineStr">
        <is>
          <t>2025-10-09</t>
        </is>
      </c>
      <c r="C281" t="inlineStr">
        <is>
          <t>home_use</t>
        </is>
      </c>
      <c r="D281" t="inlineStr">
        <is>
          <t>IMP00879</t>
        </is>
      </c>
      <c r="E281" t="inlineStr">
        <is>
          <t>T106150</t>
        </is>
      </c>
      <c r="F281" s="32" t="n">
        <v>1385825.2</v>
      </c>
      <c r="G281" s="32" t="n">
        <v>145511.65</v>
      </c>
    </row>
    <row r="282">
      <c r="A282" t="inlineStr">
        <is>
          <t>L0168344</t>
        </is>
      </c>
      <c r="B282" t="inlineStr">
        <is>
          <t>2025-10-09</t>
        </is>
      </c>
      <c r="C282" t="inlineStr">
        <is>
          <t>home_use</t>
        </is>
      </c>
      <c r="D282" t="inlineStr">
        <is>
          <t>IMP00892</t>
        </is>
      </c>
      <c r="E282" t="inlineStr">
        <is>
          <t>T106240</t>
        </is>
      </c>
      <c r="F282" s="32" t="n">
        <v>1123539.73</v>
      </c>
      <c r="G282" s="32" t="n">
        <v>117971.67</v>
      </c>
    </row>
    <row r="283">
      <c r="A283" t="inlineStr">
        <is>
          <t>L0168350</t>
        </is>
      </c>
      <c r="B283" t="inlineStr">
        <is>
          <t>2025-10-09</t>
        </is>
      </c>
      <c r="C283" t="inlineStr">
        <is>
          <t>home_use</t>
        </is>
      </c>
      <c r="D283" t="inlineStr">
        <is>
          <t>IMP00926</t>
        </is>
      </c>
      <c r="E283" t="inlineStr">
        <is>
          <t>T106477</t>
        </is>
      </c>
      <c r="F283" s="32" t="n">
        <v>122738.5</v>
      </c>
      <c r="G283" s="32" t="n">
        <v>13133.02</v>
      </c>
    </row>
    <row r="284">
      <c r="A284" t="inlineStr">
        <is>
          <t>L0168352</t>
        </is>
      </c>
      <c r="B284" t="inlineStr">
        <is>
          <t>2025-10-09</t>
        </is>
      </c>
      <c r="C284" t="inlineStr">
        <is>
          <t>home_use</t>
        </is>
      </c>
      <c r="D284" t="inlineStr">
        <is>
          <t>IMP00926</t>
        </is>
      </c>
      <c r="E284" t="inlineStr">
        <is>
          <t>T106477</t>
        </is>
      </c>
      <c r="F284" s="32" t="n">
        <v>5803193.64</v>
      </c>
      <c r="G284" s="32" t="n">
        <v>580319.36</v>
      </c>
    </row>
    <row r="285">
      <c r="A285" t="inlineStr">
        <is>
          <t>L0168353</t>
        </is>
      </c>
      <c r="B285" t="inlineStr">
        <is>
          <t>2025-10-09</t>
        </is>
      </c>
      <c r="C285" t="inlineStr">
        <is>
          <t>home_use</t>
        </is>
      </c>
      <c r="D285" t="inlineStr">
        <is>
          <t>IMP00926</t>
        </is>
      </c>
      <c r="E285" t="inlineStr">
        <is>
          <t>T106477</t>
        </is>
      </c>
      <c r="F285" s="32" t="n">
        <v>986582.3100000001</v>
      </c>
      <c r="G285" s="32" t="n">
        <v>118389.88</v>
      </c>
    </row>
    <row r="286">
      <c r="A286" t="inlineStr">
        <is>
          <t>L0168354</t>
        </is>
      </c>
      <c r="B286" t="inlineStr">
        <is>
          <t>2025-10-09</t>
        </is>
      </c>
      <c r="C286" t="inlineStr">
        <is>
          <t>home_use</t>
        </is>
      </c>
      <c r="D286" t="inlineStr">
        <is>
          <t>IMP00926</t>
        </is>
      </c>
      <c r="E286" t="inlineStr">
        <is>
          <t>T106477</t>
        </is>
      </c>
      <c r="F286" s="32" t="n">
        <v>15367687.64</v>
      </c>
      <c r="G286" s="32" t="n">
        <v>1613607.2</v>
      </c>
    </row>
    <row r="287">
      <c r="A287" t="inlineStr">
        <is>
          <t>L0168357</t>
        </is>
      </c>
      <c r="B287" t="inlineStr">
        <is>
          <t>2025-10-09</t>
        </is>
      </c>
      <c r="C287" t="inlineStr">
        <is>
          <t>home_use</t>
        </is>
      </c>
      <c r="D287" t="inlineStr">
        <is>
          <t>IMP00950</t>
        </is>
      </c>
      <c r="F287" s="32" t="n">
        <v>5557031.13</v>
      </c>
      <c r="G287" s="32" t="n">
        <v>677957.8</v>
      </c>
    </row>
    <row r="288">
      <c r="A288" t="inlineStr">
        <is>
          <t>L0168358</t>
        </is>
      </c>
      <c r="B288" t="inlineStr">
        <is>
          <t>2025-10-09</t>
        </is>
      </c>
      <c r="C288" t="inlineStr">
        <is>
          <t>home_use</t>
        </is>
      </c>
      <c r="D288" t="inlineStr">
        <is>
          <t>IMP00950</t>
        </is>
      </c>
      <c r="F288" s="32" t="n">
        <v>2874178.53</v>
      </c>
      <c r="G288" s="32" t="n">
        <v>373643.21</v>
      </c>
    </row>
    <row r="289">
      <c r="A289" t="inlineStr">
        <is>
          <t>L0168359</t>
        </is>
      </c>
      <c r="B289" t="inlineStr">
        <is>
          <t>2025-10-09</t>
        </is>
      </c>
      <c r="C289" t="inlineStr">
        <is>
          <t>home_use</t>
        </is>
      </c>
      <c r="D289" t="inlineStr">
        <is>
          <t>IMP00950</t>
        </is>
      </c>
      <c r="F289" s="32" t="n">
        <v>405018.89</v>
      </c>
      <c r="G289" s="32" t="n">
        <v>50627.36</v>
      </c>
    </row>
    <row r="290">
      <c r="A290" t="inlineStr">
        <is>
          <t>L0168361</t>
        </is>
      </c>
      <c r="B290" t="inlineStr">
        <is>
          <t>2025-10-09</t>
        </is>
      </c>
      <c r="C290" t="inlineStr">
        <is>
          <t>home_use</t>
        </is>
      </c>
      <c r="D290" t="inlineStr">
        <is>
          <t>IMP00999</t>
        </is>
      </c>
      <c r="E290" t="inlineStr">
        <is>
          <t>T106987</t>
        </is>
      </c>
      <c r="F290" s="32" t="n">
        <v>8838715.34</v>
      </c>
      <c r="G290" s="32" t="n">
        <v>928065.11</v>
      </c>
    </row>
    <row r="291">
      <c r="A291" t="inlineStr">
        <is>
          <t>L0168362</t>
        </is>
      </c>
      <c r="B291" t="inlineStr">
        <is>
          <t>2025-10-09</t>
        </is>
      </c>
      <c r="C291" t="inlineStr">
        <is>
          <t>home_use</t>
        </is>
      </c>
      <c r="D291" t="inlineStr">
        <is>
          <t>IMP00999</t>
        </is>
      </c>
      <c r="E291" t="inlineStr">
        <is>
          <t>T106987</t>
        </is>
      </c>
      <c r="F291" s="32" t="n">
        <v>7019706.56</v>
      </c>
      <c r="G291" s="32" t="n">
        <v>701970.66</v>
      </c>
    </row>
    <row r="292">
      <c r="A292" t="inlineStr">
        <is>
          <t>L0168363</t>
        </is>
      </c>
      <c r="B292" t="inlineStr">
        <is>
          <t>2025-10-09</t>
        </is>
      </c>
      <c r="C292" t="inlineStr">
        <is>
          <t>home_use</t>
        </is>
      </c>
      <c r="D292" t="inlineStr">
        <is>
          <t>IMP00999</t>
        </is>
      </c>
      <c r="E292" t="inlineStr">
        <is>
          <t>T106987</t>
        </is>
      </c>
      <c r="F292" s="32" t="n">
        <v>1334189.73</v>
      </c>
      <c r="G292" s="32" t="n">
        <v>133418.97</v>
      </c>
    </row>
    <row r="293">
      <c r="A293" t="inlineStr">
        <is>
          <t>L0168367</t>
        </is>
      </c>
      <c r="B293" t="inlineStr">
        <is>
          <t>2025-10-09</t>
        </is>
      </c>
      <c r="C293" t="inlineStr">
        <is>
          <t>home_use</t>
        </is>
      </c>
      <c r="D293" t="inlineStr">
        <is>
          <t>IMP01037</t>
        </is>
      </c>
      <c r="E293" t="inlineStr">
        <is>
          <t>T107258</t>
        </is>
      </c>
      <c r="F293" s="32" t="n">
        <v>768541.9</v>
      </c>
      <c r="G293" s="32" t="n">
        <v>76854.19</v>
      </c>
    </row>
    <row r="294">
      <c r="A294" t="inlineStr">
        <is>
          <t>L0168370</t>
        </is>
      </c>
      <c r="B294" t="inlineStr">
        <is>
          <t>2025-10-09</t>
        </is>
      </c>
      <c r="C294" t="inlineStr">
        <is>
          <t>home_use</t>
        </is>
      </c>
      <c r="D294" t="inlineStr">
        <is>
          <t>IMP01037</t>
        </is>
      </c>
      <c r="E294" t="inlineStr">
        <is>
          <t>T107258</t>
        </is>
      </c>
      <c r="F294" s="32" t="n">
        <v>1522571.75</v>
      </c>
      <c r="G294" s="32" t="n">
        <v>152257.18</v>
      </c>
    </row>
    <row r="295">
      <c r="A295" t="inlineStr">
        <is>
          <t>L0168371</t>
        </is>
      </c>
      <c r="B295" t="inlineStr">
        <is>
          <t>2025-10-09</t>
        </is>
      </c>
      <c r="C295" t="inlineStr">
        <is>
          <t>home_use</t>
        </is>
      </c>
      <c r="D295" t="inlineStr">
        <is>
          <t>IMP01037</t>
        </is>
      </c>
      <c r="E295" t="inlineStr">
        <is>
          <t>T107258</t>
        </is>
      </c>
      <c r="F295" s="32" t="n">
        <v>2391937.59</v>
      </c>
      <c r="G295" s="32" t="n">
        <v>239193.76</v>
      </c>
    </row>
    <row r="296">
      <c r="A296" t="inlineStr">
        <is>
          <t>L0168372</t>
        </is>
      </c>
      <c r="B296" t="inlineStr">
        <is>
          <t>2025-10-09</t>
        </is>
      </c>
      <c r="C296" t="inlineStr">
        <is>
          <t>home_use</t>
        </is>
      </c>
      <c r="D296" t="inlineStr">
        <is>
          <t>IMP01037</t>
        </is>
      </c>
      <c r="E296" t="inlineStr">
        <is>
          <t>T107258</t>
        </is>
      </c>
      <c r="F296" s="32" t="n">
        <v>5141594.38</v>
      </c>
      <c r="G296" s="32" t="n">
        <v>514159.44</v>
      </c>
    </row>
    <row r="297">
      <c r="A297" t="inlineStr">
        <is>
          <t>L0168373</t>
        </is>
      </c>
      <c r="B297" t="inlineStr">
        <is>
          <t>2025-10-09</t>
        </is>
      </c>
      <c r="C297" t="inlineStr">
        <is>
          <t>home_use</t>
        </is>
      </c>
      <c r="D297" t="inlineStr">
        <is>
          <t>IMP01037</t>
        </is>
      </c>
      <c r="E297" t="inlineStr">
        <is>
          <t>T107258</t>
        </is>
      </c>
      <c r="F297" s="32" t="n">
        <v>1184210.5</v>
      </c>
      <c r="G297" s="32" t="n">
        <v>118421.05</v>
      </c>
    </row>
    <row r="298">
      <c r="A298" t="inlineStr">
        <is>
          <t>L0168375</t>
        </is>
      </c>
      <c r="B298" t="inlineStr">
        <is>
          <t>2025-10-09</t>
        </is>
      </c>
      <c r="C298" t="inlineStr">
        <is>
          <t>home_use</t>
        </is>
      </c>
      <c r="D298" t="inlineStr">
        <is>
          <t>IMP01043</t>
        </is>
      </c>
      <c r="E298" t="inlineStr">
        <is>
          <t>T107297</t>
        </is>
      </c>
      <c r="F298" s="32" t="n">
        <v>1053927.02</v>
      </c>
      <c r="G298" s="32" t="n">
        <v>110662.34</v>
      </c>
    </row>
    <row r="299">
      <c r="A299" t="inlineStr">
        <is>
          <t>L0168387</t>
        </is>
      </c>
      <c r="B299" t="inlineStr">
        <is>
          <t>2025-10-09</t>
        </is>
      </c>
      <c r="C299" t="inlineStr">
        <is>
          <t>home_use</t>
        </is>
      </c>
      <c r="D299" t="inlineStr">
        <is>
          <t>IMP01142</t>
        </is>
      </c>
      <c r="E299" t="inlineStr">
        <is>
          <t>T107992</t>
        </is>
      </c>
      <c r="F299" s="32" t="n">
        <v>356525.01</v>
      </c>
      <c r="G299" s="32" t="n">
        <v>39930.8</v>
      </c>
    </row>
    <row r="300">
      <c r="A300" t="inlineStr">
        <is>
          <t>L0168395</t>
        </is>
      </c>
      <c r="B300" t="inlineStr">
        <is>
          <t>2025-10-09</t>
        </is>
      </c>
      <c r="C300" t="inlineStr">
        <is>
          <t>warehouse_out</t>
        </is>
      </c>
      <c r="D300" t="inlineStr">
        <is>
          <t>IMP01181</t>
        </is>
      </c>
      <c r="E300" t="inlineStr">
        <is>
          <t>T100070</t>
        </is>
      </c>
      <c r="F300" s="32" t="n">
        <v>1885453.75</v>
      </c>
      <c r="G300" s="32" t="n">
        <v>235681.72</v>
      </c>
    </row>
    <row r="301">
      <c r="A301" t="inlineStr">
        <is>
          <t>L0168397</t>
        </is>
      </c>
      <c r="B301" t="inlineStr">
        <is>
          <t>2025-10-09</t>
        </is>
      </c>
      <c r="C301" t="inlineStr">
        <is>
          <t>home_use</t>
        </is>
      </c>
      <c r="D301" t="inlineStr">
        <is>
          <t>IMP01197</t>
        </is>
      </c>
      <c r="E301" t="inlineStr">
        <is>
          <t>T103377</t>
        </is>
      </c>
      <c r="F301" s="32" t="n">
        <v>973887.61</v>
      </c>
      <c r="G301" s="32" t="n">
        <v>104205.97</v>
      </c>
    </row>
    <row r="302">
      <c r="A302" t="inlineStr">
        <is>
          <t>L0168417</t>
        </is>
      </c>
      <c r="B302" t="inlineStr">
        <is>
          <t>2025-10-09</t>
        </is>
      </c>
      <c r="C302" t="inlineStr">
        <is>
          <t>home_use</t>
        </is>
      </c>
      <c r="D302" t="inlineStr">
        <is>
          <t>IMP01310</t>
        </is>
      </c>
      <c r="E302" t="inlineStr">
        <is>
          <t>T109167</t>
        </is>
      </c>
      <c r="F302" s="32" t="n">
        <v>399202.64</v>
      </c>
      <c r="G302" s="32" t="n">
        <v>42714.68</v>
      </c>
    </row>
    <row r="303">
      <c r="A303" t="inlineStr">
        <is>
          <t>L0168418</t>
        </is>
      </c>
      <c r="B303" t="inlineStr">
        <is>
          <t>2025-10-09</t>
        </is>
      </c>
      <c r="C303" t="inlineStr">
        <is>
          <t>home_use</t>
        </is>
      </c>
      <c r="D303" t="inlineStr">
        <is>
          <t>IMP01310</t>
        </is>
      </c>
      <c r="E303" t="inlineStr">
        <is>
          <t>T109167</t>
        </is>
      </c>
      <c r="F303" s="32" t="n">
        <v>1702965.62</v>
      </c>
      <c r="G303" s="32" t="n">
        <v>182217.32</v>
      </c>
    </row>
    <row r="304">
      <c r="A304" t="inlineStr">
        <is>
          <t>L0168419</t>
        </is>
      </c>
      <c r="B304" t="inlineStr">
        <is>
          <t>2025-10-09</t>
        </is>
      </c>
      <c r="C304" t="inlineStr">
        <is>
          <t>home_use</t>
        </is>
      </c>
      <c r="D304" t="inlineStr">
        <is>
          <t>IMP01310</t>
        </is>
      </c>
      <c r="E304" t="inlineStr">
        <is>
          <t>T109167</t>
        </is>
      </c>
      <c r="F304" s="32" t="n">
        <v>467419.54</v>
      </c>
      <c r="G304" s="32" t="n">
        <v>46741.95</v>
      </c>
    </row>
    <row r="305">
      <c r="A305" t="inlineStr">
        <is>
          <t>L0168420</t>
        </is>
      </c>
      <c r="B305" t="inlineStr">
        <is>
          <t>2025-10-09</t>
        </is>
      </c>
      <c r="C305" t="inlineStr">
        <is>
          <t>home_use</t>
        </is>
      </c>
      <c r="D305" t="inlineStr">
        <is>
          <t>IMP01310</t>
        </is>
      </c>
      <c r="E305" t="inlineStr">
        <is>
          <t>T109167</t>
        </is>
      </c>
      <c r="F305" s="32" t="n">
        <v>1948873.77</v>
      </c>
      <c r="G305" s="32" t="n">
        <v>253353.59</v>
      </c>
    </row>
    <row r="306">
      <c r="A306" t="inlineStr">
        <is>
          <t>L0168421</t>
        </is>
      </c>
      <c r="B306" t="inlineStr">
        <is>
          <t>2025-10-09</t>
        </is>
      </c>
      <c r="C306" t="inlineStr">
        <is>
          <t>home_use</t>
        </is>
      </c>
      <c r="D306" t="inlineStr">
        <is>
          <t>IMP01310</t>
        </is>
      </c>
      <c r="E306" t="inlineStr">
        <is>
          <t>T109167</t>
        </is>
      </c>
      <c r="F306" s="32" t="n">
        <v>373294.03</v>
      </c>
      <c r="G306" s="32" t="n">
        <v>37329.4</v>
      </c>
    </row>
    <row r="307">
      <c r="A307" t="inlineStr">
        <is>
          <t>L0168454</t>
        </is>
      </c>
      <c r="B307" t="inlineStr">
        <is>
          <t>2025-10-10</t>
        </is>
      </c>
      <c r="C307" t="inlineStr">
        <is>
          <t>home_use</t>
        </is>
      </c>
      <c r="D307" t="inlineStr">
        <is>
          <t>IMP00063</t>
        </is>
      </c>
      <c r="E307" t="inlineStr">
        <is>
          <t>T100440</t>
        </is>
      </c>
      <c r="F307" s="32" t="n">
        <v>485387.06</v>
      </c>
      <c r="G307" s="32" t="n">
        <v>55819.51</v>
      </c>
    </row>
    <row r="308">
      <c r="A308" t="inlineStr">
        <is>
          <t>L0168455</t>
        </is>
      </c>
      <c r="B308" t="inlineStr">
        <is>
          <t>2025-10-10</t>
        </is>
      </c>
      <c r="C308" t="inlineStr">
        <is>
          <t>home_use</t>
        </is>
      </c>
      <c r="D308" t="inlineStr">
        <is>
          <t>IMP00063</t>
        </is>
      </c>
      <c r="E308" t="inlineStr">
        <is>
          <t>T100440</t>
        </is>
      </c>
      <c r="F308" s="32" t="n">
        <v>477569.85</v>
      </c>
      <c r="G308" s="32" t="n">
        <v>51099.97</v>
      </c>
    </row>
    <row r="309">
      <c r="A309" t="inlineStr">
        <is>
          <t>L0168456</t>
        </is>
      </c>
      <c r="B309" t="inlineStr">
        <is>
          <t>2025-10-10</t>
        </is>
      </c>
      <c r="C309" t="inlineStr">
        <is>
          <t>home_use</t>
        </is>
      </c>
      <c r="D309" t="inlineStr">
        <is>
          <t>IMP00063</t>
        </is>
      </c>
      <c r="E309" t="inlineStr">
        <is>
          <t>T100440</t>
        </is>
      </c>
      <c r="F309" s="32" t="n">
        <v>539199.47</v>
      </c>
      <c r="G309" s="32" t="n">
        <v>62007.94</v>
      </c>
    </row>
    <row r="310">
      <c r="A310" t="inlineStr">
        <is>
          <t>L0168457</t>
        </is>
      </c>
      <c r="B310" t="inlineStr">
        <is>
          <t>2025-10-10</t>
        </is>
      </c>
      <c r="C310" t="inlineStr">
        <is>
          <t>home_use</t>
        </is>
      </c>
      <c r="D310" t="inlineStr">
        <is>
          <t>IMP00067</t>
        </is>
      </c>
      <c r="E310" t="inlineStr">
        <is>
          <t>T100466</t>
        </is>
      </c>
      <c r="F310" s="32" t="n">
        <v>11208005.55</v>
      </c>
      <c r="G310" s="32" t="n">
        <v>1120800.56</v>
      </c>
    </row>
    <row r="311">
      <c r="A311" t="inlineStr">
        <is>
          <t>L0168482</t>
        </is>
      </c>
      <c r="B311" t="inlineStr">
        <is>
          <t>2025-10-10</t>
        </is>
      </c>
      <c r="C311" t="inlineStr">
        <is>
          <t>home_use</t>
        </is>
      </c>
      <c r="D311" t="inlineStr">
        <is>
          <t>IMP00306</t>
        </is>
      </c>
      <c r="E311" t="inlineStr">
        <is>
          <t>T102141</t>
        </is>
      </c>
      <c r="F311" s="32" t="n">
        <v>307734.73</v>
      </c>
      <c r="G311" s="32" t="n">
        <v>32312.15</v>
      </c>
    </row>
    <row r="312">
      <c r="A312" t="inlineStr">
        <is>
          <t>L0168483</t>
        </is>
      </c>
      <c r="B312" t="inlineStr">
        <is>
          <t>2025-10-10</t>
        </is>
      </c>
      <c r="C312" t="inlineStr">
        <is>
          <t>home_use</t>
        </is>
      </c>
      <c r="D312" t="inlineStr">
        <is>
          <t>IMP00306</t>
        </is>
      </c>
      <c r="E312" t="inlineStr">
        <is>
          <t>T102141</t>
        </is>
      </c>
      <c r="F312" s="32" t="n">
        <v>2165122.14</v>
      </c>
      <c r="G312" s="32" t="n">
        <v>248989.05</v>
      </c>
    </row>
    <row r="313">
      <c r="A313" t="inlineStr">
        <is>
          <t>L0168502</t>
        </is>
      </c>
      <c r="B313" t="inlineStr">
        <is>
          <t>2025-10-10</t>
        </is>
      </c>
      <c r="C313" t="inlineStr">
        <is>
          <t>home_use</t>
        </is>
      </c>
      <c r="D313" t="inlineStr">
        <is>
          <t>IMP00464</t>
        </is>
      </c>
      <c r="E313" t="inlineStr">
        <is>
          <t>T100033</t>
        </is>
      </c>
      <c r="F313" s="32" t="n">
        <v>757047.1800000001</v>
      </c>
      <c r="G313" s="32" t="n">
        <v>75704.72</v>
      </c>
    </row>
    <row r="314">
      <c r="A314" t="inlineStr">
        <is>
          <t>L0168506</t>
        </is>
      </c>
      <c r="B314" t="inlineStr">
        <is>
          <t>2025-10-10</t>
        </is>
      </c>
      <c r="C314" t="inlineStr">
        <is>
          <t>home_use</t>
        </is>
      </c>
      <c r="D314" t="inlineStr">
        <is>
          <t>IMP00490</t>
        </is>
      </c>
      <c r="E314" t="inlineStr">
        <is>
          <t>T103425</t>
        </is>
      </c>
      <c r="F314" s="32" t="n">
        <v>2124667.88</v>
      </c>
      <c r="G314" s="32" t="n">
        <v>223090.13</v>
      </c>
    </row>
    <row r="315">
      <c r="A315" t="inlineStr">
        <is>
          <t>L0168519</t>
        </is>
      </c>
      <c r="B315" t="inlineStr">
        <is>
          <t>2025-10-10</t>
        </is>
      </c>
      <c r="C315" t="inlineStr">
        <is>
          <t>home_use</t>
        </is>
      </c>
      <c r="D315" t="inlineStr">
        <is>
          <t>IMP00643</t>
        </is>
      </c>
      <c r="E315" t="inlineStr">
        <is>
          <t>T104498</t>
        </is>
      </c>
      <c r="F315" s="32" t="n">
        <v>1045675.66</v>
      </c>
      <c r="G315" s="32" t="n">
        <v>104567.57</v>
      </c>
    </row>
    <row r="316">
      <c r="A316" t="inlineStr">
        <is>
          <t>L0168520</t>
        </is>
      </c>
      <c r="B316" t="inlineStr">
        <is>
          <t>2025-10-10</t>
        </is>
      </c>
      <c r="C316" t="inlineStr">
        <is>
          <t>home_use</t>
        </is>
      </c>
      <c r="D316" t="inlineStr">
        <is>
          <t>IMP00643</t>
        </is>
      </c>
      <c r="E316" t="inlineStr">
        <is>
          <t>T104498</t>
        </is>
      </c>
      <c r="F316" s="32" t="n">
        <v>1438056.67</v>
      </c>
      <c r="G316" s="32" t="n">
        <v>143805.67</v>
      </c>
    </row>
    <row r="317">
      <c r="A317" t="inlineStr">
        <is>
          <t>L0168521</t>
        </is>
      </c>
      <c r="B317" t="inlineStr">
        <is>
          <t>2025-10-10</t>
        </is>
      </c>
      <c r="C317" t="inlineStr">
        <is>
          <t>home_use</t>
        </is>
      </c>
      <c r="D317" t="inlineStr">
        <is>
          <t>IMP00643</t>
        </is>
      </c>
      <c r="E317" t="inlineStr">
        <is>
          <t>T104498</t>
        </is>
      </c>
      <c r="F317" s="32" t="n">
        <v>394976.12</v>
      </c>
      <c r="G317" s="32" t="n">
        <v>39497.61</v>
      </c>
    </row>
    <row r="318">
      <c r="A318" t="inlineStr">
        <is>
          <t>L0168523</t>
        </is>
      </c>
      <c r="B318" t="inlineStr">
        <is>
          <t>2025-10-10</t>
        </is>
      </c>
      <c r="C318" t="inlineStr">
        <is>
          <t>home_use</t>
        </is>
      </c>
      <c r="D318" t="inlineStr">
        <is>
          <t>IMP00643</t>
        </is>
      </c>
      <c r="E318" t="inlineStr">
        <is>
          <t>T104498</t>
        </is>
      </c>
      <c r="F318" s="32" t="n">
        <v>1043815.63</v>
      </c>
      <c r="G318" s="32" t="n">
        <v>104381.56</v>
      </c>
    </row>
    <row r="319">
      <c r="A319" t="inlineStr">
        <is>
          <t>L0168524</t>
        </is>
      </c>
      <c r="B319" t="inlineStr">
        <is>
          <t>2025-10-10</t>
        </is>
      </c>
      <c r="C319" t="inlineStr">
        <is>
          <t>transit</t>
        </is>
      </c>
      <c r="D319" t="inlineStr">
        <is>
          <t>IMP00643</t>
        </is>
      </c>
      <c r="E319" t="inlineStr">
        <is>
          <t>T104498</t>
        </is>
      </c>
      <c r="F319" s="32" t="n">
        <v>175045.69</v>
      </c>
      <c r="G319" s="32" t="n">
        <v>0</v>
      </c>
    </row>
    <row r="320">
      <c r="A320" t="inlineStr">
        <is>
          <t>L0168544</t>
        </is>
      </c>
      <c r="B320" t="inlineStr">
        <is>
          <t>2025-10-10</t>
        </is>
      </c>
      <c r="C320" t="inlineStr">
        <is>
          <t>home_use</t>
        </is>
      </c>
      <c r="D320" t="inlineStr">
        <is>
          <t>IMP00753</t>
        </is>
      </c>
      <c r="E320" t="inlineStr">
        <is>
          <t>T105264</t>
        </is>
      </c>
      <c r="F320" s="32" t="n">
        <v>258007.25</v>
      </c>
      <c r="G320" s="32" t="n">
        <v>33540.94</v>
      </c>
    </row>
    <row r="321">
      <c r="A321" t="inlineStr">
        <is>
          <t>L0168545</t>
        </is>
      </c>
      <c r="B321" t="inlineStr">
        <is>
          <t>2025-10-10</t>
        </is>
      </c>
      <c r="C321" t="inlineStr">
        <is>
          <t>home_use</t>
        </is>
      </c>
      <c r="D321" t="inlineStr">
        <is>
          <t>IMP00753</t>
        </is>
      </c>
      <c r="E321" t="inlineStr">
        <is>
          <t>T105264</t>
        </is>
      </c>
      <c r="F321" s="32" t="n">
        <v>180124.08</v>
      </c>
      <c r="G321" s="32" t="n">
        <v>18012.41</v>
      </c>
    </row>
    <row r="322">
      <c r="A322" t="inlineStr">
        <is>
          <t>L0168561</t>
        </is>
      </c>
      <c r="B322" t="inlineStr">
        <is>
          <t>2025-10-10</t>
        </is>
      </c>
      <c r="C322" t="inlineStr">
        <is>
          <t>home_use</t>
        </is>
      </c>
      <c r="D322" t="inlineStr">
        <is>
          <t>IMP00892</t>
        </is>
      </c>
      <c r="E322" t="inlineStr">
        <is>
          <t>T106240</t>
        </is>
      </c>
      <c r="F322" s="32" t="n">
        <v>3644370.86</v>
      </c>
      <c r="G322" s="32" t="n">
        <v>382658.94</v>
      </c>
    </row>
    <row r="323">
      <c r="A323" t="inlineStr">
        <is>
          <t>L0168566</t>
        </is>
      </c>
      <c r="B323" t="inlineStr">
        <is>
          <t>2025-10-10</t>
        </is>
      </c>
      <c r="C323" t="inlineStr">
        <is>
          <t>home_use</t>
        </is>
      </c>
      <c r="D323" t="inlineStr">
        <is>
          <t>IMP00926</t>
        </is>
      </c>
      <c r="E323" t="inlineStr">
        <is>
          <t>T106477</t>
        </is>
      </c>
      <c r="F323" s="32" t="n">
        <v>4682181.83</v>
      </c>
      <c r="G323" s="32" t="n">
        <v>468218.18</v>
      </c>
    </row>
    <row r="324">
      <c r="A324" t="inlineStr">
        <is>
          <t>L0168577</t>
        </is>
      </c>
      <c r="B324" t="inlineStr">
        <is>
          <t>2025-10-10</t>
        </is>
      </c>
      <c r="C324" t="inlineStr">
        <is>
          <t>home_use</t>
        </is>
      </c>
      <c r="D324" t="inlineStr">
        <is>
          <t>IMP00999</t>
        </is>
      </c>
      <c r="E324" t="inlineStr">
        <is>
          <t>T106987</t>
        </is>
      </c>
      <c r="F324" s="32" t="n">
        <v>2381365.21</v>
      </c>
      <c r="G324" s="32" t="n">
        <v>238136.52</v>
      </c>
    </row>
    <row r="325">
      <c r="A325" t="inlineStr">
        <is>
          <t>L0168582</t>
        </is>
      </c>
      <c r="B325" t="inlineStr">
        <is>
          <t>2025-10-10</t>
        </is>
      </c>
      <c r="C325" t="inlineStr">
        <is>
          <t>home_use</t>
        </is>
      </c>
      <c r="D325" t="inlineStr">
        <is>
          <t>IMP01037</t>
        </is>
      </c>
      <c r="E325" t="inlineStr">
        <is>
          <t>T107258</t>
        </is>
      </c>
      <c r="F325" s="32" t="n">
        <v>929514.86</v>
      </c>
      <c r="G325" s="32" t="n">
        <v>111541.78</v>
      </c>
    </row>
    <row r="326">
      <c r="A326" t="inlineStr">
        <is>
          <t>L0168583</t>
        </is>
      </c>
      <c r="B326" t="inlineStr">
        <is>
          <t>2025-10-10</t>
        </is>
      </c>
      <c r="C326" t="inlineStr">
        <is>
          <t>home_use</t>
        </is>
      </c>
      <c r="D326" t="inlineStr">
        <is>
          <t>IMP01037</t>
        </is>
      </c>
      <c r="E326" t="inlineStr">
        <is>
          <t>T107258</t>
        </is>
      </c>
      <c r="F326" s="32" t="n">
        <v>4021135.34</v>
      </c>
      <c r="G326" s="32" t="n">
        <v>402113.53</v>
      </c>
    </row>
    <row r="327">
      <c r="A327" t="inlineStr">
        <is>
          <t>L0168586</t>
        </is>
      </c>
      <c r="B327" t="inlineStr">
        <is>
          <t>2025-10-10</t>
        </is>
      </c>
      <c r="C327" t="inlineStr">
        <is>
          <t>home_use</t>
        </is>
      </c>
      <c r="D327" t="inlineStr">
        <is>
          <t>IMP01037</t>
        </is>
      </c>
      <c r="E327" t="inlineStr">
        <is>
          <t>T107258</t>
        </is>
      </c>
      <c r="F327" s="32" t="n">
        <v>2172446.21</v>
      </c>
      <c r="G327" s="32" t="n">
        <v>217244.62</v>
      </c>
    </row>
    <row r="328">
      <c r="A328" t="inlineStr">
        <is>
          <t>L0168614</t>
        </is>
      </c>
      <c r="B328" t="inlineStr">
        <is>
          <t>2025-10-10</t>
        </is>
      </c>
      <c r="C328" t="inlineStr">
        <is>
          <t>home_use</t>
        </is>
      </c>
      <c r="D328" t="inlineStr">
        <is>
          <t>IMP01310</t>
        </is>
      </c>
      <c r="E328" t="inlineStr">
        <is>
          <t>T109167</t>
        </is>
      </c>
      <c r="F328" s="32" t="n">
        <v>231432.02</v>
      </c>
      <c r="G328" s="32" t="n">
        <v>24763.23</v>
      </c>
    </row>
    <row r="329">
      <c r="A329" t="inlineStr">
        <is>
          <t>L0168615</t>
        </is>
      </c>
      <c r="B329" t="inlineStr">
        <is>
          <t>2025-10-10</t>
        </is>
      </c>
      <c r="C329" t="inlineStr">
        <is>
          <t>home_use</t>
        </is>
      </c>
      <c r="D329" t="inlineStr">
        <is>
          <t>IMP01310</t>
        </is>
      </c>
      <c r="E329" t="inlineStr">
        <is>
          <t>T109167</t>
        </is>
      </c>
      <c r="F329" s="32" t="n">
        <v>758922.51</v>
      </c>
      <c r="G329" s="32" t="n">
        <v>81204.71000000001</v>
      </c>
    </row>
    <row r="330">
      <c r="A330" t="inlineStr">
        <is>
          <t>L0168616</t>
        </is>
      </c>
      <c r="B330" t="inlineStr">
        <is>
          <t>2025-10-10</t>
        </is>
      </c>
      <c r="C330" t="inlineStr">
        <is>
          <t>home_use</t>
        </is>
      </c>
      <c r="D330" t="inlineStr">
        <is>
          <t>IMP01310</t>
        </is>
      </c>
      <c r="E330" t="inlineStr">
        <is>
          <t>T109167</t>
        </is>
      </c>
      <c r="F330" s="32" t="n">
        <v>920566.03</v>
      </c>
      <c r="G330" s="32" t="n">
        <v>98500.57000000001</v>
      </c>
    </row>
    <row r="331">
      <c r="A331" t="inlineStr">
        <is>
          <t>L0168617</t>
        </is>
      </c>
      <c r="B331" t="inlineStr">
        <is>
          <t>2025-10-10</t>
        </is>
      </c>
      <c r="C331" t="inlineStr">
        <is>
          <t>home_use</t>
        </is>
      </c>
      <c r="D331" t="inlineStr">
        <is>
          <t>IMP01315</t>
        </is>
      </c>
      <c r="E331" t="inlineStr">
        <is>
          <t>T109203</t>
        </is>
      </c>
      <c r="F331" s="32" t="n">
        <v>1484295.04</v>
      </c>
      <c r="G331" s="32" t="n">
        <v>155850.98</v>
      </c>
    </row>
    <row r="332">
      <c r="A332" t="inlineStr">
        <is>
          <t>L0168645</t>
        </is>
      </c>
      <c r="B332" t="inlineStr">
        <is>
          <t>2025-10-11</t>
        </is>
      </c>
      <c r="C332" t="inlineStr">
        <is>
          <t>home_use</t>
        </is>
      </c>
      <c r="D332" t="inlineStr">
        <is>
          <t>IMP00063</t>
        </is>
      </c>
      <c r="E332" t="inlineStr">
        <is>
          <t>T100440</t>
        </is>
      </c>
      <c r="F332" s="32" t="n">
        <v>586183.9300000001</v>
      </c>
      <c r="G332" s="32" t="n">
        <v>67411.14999999999</v>
      </c>
    </row>
    <row r="333">
      <c r="A333" t="inlineStr">
        <is>
          <t>L0168646</t>
        </is>
      </c>
      <c r="B333" t="inlineStr">
        <is>
          <t>2025-10-11</t>
        </is>
      </c>
      <c r="C333" t="inlineStr">
        <is>
          <t>home_use</t>
        </is>
      </c>
      <c r="D333" t="inlineStr">
        <is>
          <t>IMP00063</t>
        </is>
      </c>
      <c r="E333" t="inlineStr">
        <is>
          <t>T100440</t>
        </is>
      </c>
      <c r="F333" s="32" t="n">
        <v>5882152.12</v>
      </c>
      <c r="G333" s="32" t="n">
        <v>764679.78</v>
      </c>
    </row>
    <row r="334">
      <c r="A334" t="inlineStr">
        <is>
          <t>L0168647</t>
        </is>
      </c>
      <c r="B334" t="inlineStr">
        <is>
          <t>2025-10-11</t>
        </is>
      </c>
      <c r="C334" t="inlineStr">
        <is>
          <t>home_use</t>
        </is>
      </c>
      <c r="D334" t="inlineStr">
        <is>
          <t>IMP00063</t>
        </is>
      </c>
      <c r="E334" t="inlineStr">
        <is>
          <t>T100440</t>
        </is>
      </c>
      <c r="F334" s="32" t="n">
        <v>967666.35</v>
      </c>
      <c r="G334" s="32" t="n">
        <v>111281.63</v>
      </c>
    </row>
    <row r="335">
      <c r="A335" t="inlineStr">
        <is>
          <t>L0168648</t>
        </is>
      </c>
      <c r="B335" t="inlineStr">
        <is>
          <t>2025-10-11</t>
        </is>
      </c>
      <c r="C335" t="inlineStr">
        <is>
          <t>home_use</t>
        </is>
      </c>
      <c r="D335" t="inlineStr">
        <is>
          <t>IMP00063</t>
        </is>
      </c>
      <c r="E335" t="inlineStr">
        <is>
          <t>T100440</t>
        </is>
      </c>
      <c r="F335" s="32" t="n">
        <v>260378.98</v>
      </c>
      <c r="G335" s="32" t="n">
        <v>29943.58</v>
      </c>
    </row>
    <row r="336">
      <c r="A336" t="inlineStr">
        <is>
          <t>L0168649</t>
        </is>
      </c>
      <c r="B336" t="inlineStr">
        <is>
          <t>2025-10-11</t>
        </is>
      </c>
      <c r="C336" t="inlineStr">
        <is>
          <t>warehouse_out</t>
        </is>
      </c>
      <c r="D336" t="inlineStr">
        <is>
          <t>IMP00063</t>
        </is>
      </c>
      <c r="E336" t="inlineStr">
        <is>
          <t>T100440</t>
        </is>
      </c>
      <c r="F336" s="32" t="n">
        <v>350083.27</v>
      </c>
      <c r="G336" s="32" t="n">
        <v>40259.58</v>
      </c>
    </row>
    <row r="337">
      <c r="A337" t="inlineStr">
        <is>
          <t>L0168650</t>
        </is>
      </c>
      <c r="B337" t="inlineStr">
        <is>
          <t>2025-10-11</t>
        </is>
      </c>
      <c r="C337" t="inlineStr">
        <is>
          <t>home_use</t>
        </is>
      </c>
      <c r="D337" t="inlineStr">
        <is>
          <t>IMP00063</t>
        </is>
      </c>
      <c r="E337" t="inlineStr">
        <is>
          <t>T100440</t>
        </is>
      </c>
      <c r="F337" s="32" t="n">
        <v>6306291</v>
      </c>
      <c r="G337" s="32" t="n">
        <v>819817.83</v>
      </c>
    </row>
    <row r="338">
      <c r="A338" t="inlineStr">
        <is>
          <t>L0168676</t>
        </is>
      </c>
      <c r="B338" t="inlineStr">
        <is>
          <t>2025-10-11</t>
        </is>
      </c>
      <c r="C338" t="inlineStr">
        <is>
          <t>home_use</t>
        </is>
      </c>
      <c r="D338" t="inlineStr">
        <is>
          <t>IMP00306</t>
        </is>
      </c>
      <c r="E338" t="inlineStr">
        <is>
          <t>T102141</t>
        </is>
      </c>
      <c r="F338" s="32" t="n">
        <v>308847.33</v>
      </c>
      <c r="G338" s="32" t="n">
        <v>32428.97</v>
      </c>
    </row>
    <row r="339">
      <c r="A339" t="inlineStr">
        <is>
          <t>L0168677</t>
        </is>
      </c>
      <c r="B339" t="inlineStr">
        <is>
          <t>2025-10-11</t>
        </is>
      </c>
      <c r="C339" t="inlineStr">
        <is>
          <t>home_use</t>
        </is>
      </c>
      <c r="D339" t="inlineStr">
        <is>
          <t>IMP00306</t>
        </is>
      </c>
      <c r="E339" t="inlineStr">
        <is>
          <t>T102141</t>
        </is>
      </c>
      <c r="F339" s="32" t="n">
        <v>343964.56</v>
      </c>
      <c r="G339" s="32" t="n">
        <v>36116.28</v>
      </c>
    </row>
    <row r="340">
      <c r="A340" t="inlineStr">
        <is>
          <t>L0168678</t>
        </is>
      </c>
      <c r="B340" t="inlineStr">
        <is>
          <t>2025-10-11</t>
        </is>
      </c>
      <c r="C340" t="inlineStr">
        <is>
          <t>home_use</t>
        </is>
      </c>
      <c r="D340" t="inlineStr">
        <is>
          <t>IMP00306</t>
        </is>
      </c>
      <c r="E340" t="inlineStr">
        <is>
          <t>T102141</t>
        </is>
      </c>
      <c r="F340" s="32" t="n">
        <v>616623.49</v>
      </c>
      <c r="G340" s="32" t="n">
        <v>77077.94</v>
      </c>
    </row>
    <row r="341">
      <c r="A341" t="inlineStr">
        <is>
          <t>L0168682</t>
        </is>
      </c>
      <c r="B341" t="inlineStr">
        <is>
          <t>2025-10-11</t>
        </is>
      </c>
      <c r="C341" t="inlineStr">
        <is>
          <t>home_use</t>
        </is>
      </c>
      <c r="D341" t="inlineStr">
        <is>
          <t>IMP00340</t>
        </is>
      </c>
      <c r="E341" t="inlineStr">
        <is>
          <t>T102376</t>
        </is>
      </c>
      <c r="F341" s="32" t="n">
        <v>24068915.57</v>
      </c>
      <c r="G341" s="32" t="n">
        <v>2527236.14</v>
      </c>
    </row>
    <row r="342">
      <c r="A342" t="inlineStr">
        <is>
          <t>L0168696</t>
        </is>
      </c>
      <c r="B342" t="inlineStr">
        <is>
          <t>2025-10-11</t>
        </is>
      </c>
      <c r="C342" t="inlineStr">
        <is>
          <t>home_use</t>
        </is>
      </c>
      <c r="D342" t="inlineStr">
        <is>
          <t>IMP00448</t>
        </is>
      </c>
      <c r="E342" t="inlineStr">
        <is>
          <t>T103130</t>
        </is>
      </c>
      <c r="F342" s="32" t="n">
        <v>54820320.5</v>
      </c>
      <c r="G342" s="32" t="n">
        <v>5482032.05</v>
      </c>
    </row>
    <row r="343">
      <c r="A343" t="inlineStr">
        <is>
          <t>L0168700</t>
        </is>
      </c>
      <c r="B343" t="inlineStr">
        <is>
          <t>2025-10-11</t>
        </is>
      </c>
      <c r="C343" t="inlineStr">
        <is>
          <t>home_use</t>
        </is>
      </c>
      <c r="D343" t="inlineStr">
        <is>
          <t>IMP00490</t>
        </is>
      </c>
      <c r="E343" t="inlineStr">
        <is>
          <t>T103425</t>
        </is>
      </c>
      <c r="F343" s="32" t="n">
        <v>1214950.6</v>
      </c>
      <c r="G343" s="32" t="n">
        <v>121495.06</v>
      </c>
    </row>
    <row r="344">
      <c r="A344" t="inlineStr">
        <is>
          <t>L0168706</t>
        </is>
      </c>
      <c r="B344" t="inlineStr">
        <is>
          <t>2025-10-11</t>
        </is>
      </c>
      <c r="C344" t="inlineStr">
        <is>
          <t>home_use</t>
        </is>
      </c>
      <c r="D344" t="inlineStr">
        <is>
          <t>IMP00548</t>
        </is>
      </c>
      <c r="E344" t="inlineStr">
        <is>
          <t>T103835</t>
        </is>
      </c>
      <c r="F344" s="32" t="n">
        <v>5537633.35</v>
      </c>
      <c r="G344" s="32" t="n">
        <v>553763.33</v>
      </c>
    </row>
    <row r="345">
      <c r="A345" t="inlineStr">
        <is>
          <t>L0168727</t>
        </is>
      </c>
      <c r="B345" t="inlineStr">
        <is>
          <t>2025-10-11</t>
        </is>
      </c>
      <c r="C345" t="inlineStr">
        <is>
          <t>home_use</t>
        </is>
      </c>
      <c r="D345" t="inlineStr">
        <is>
          <t>IMP00643</t>
        </is>
      </c>
      <c r="E345" t="inlineStr">
        <is>
          <t>T104498</t>
        </is>
      </c>
      <c r="F345" s="32" t="n">
        <v>519912.62</v>
      </c>
      <c r="G345" s="32" t="n">
        <v>51991.26</v>
      </c>
    </row>
    <row r="346">
      <c r="A346" t="inlineStr">
        <is>
          <t>L0168741</t>
        </is>
      </c>
      <c r="B346" t="inlineStr">
        <is>
          <t>2025-10-11</t>
        </is>
      </c>
      <c r="C346" t="inlineStr">
        <is>
          <t>home_use</t>
        </is>
      </c>
      <c r="D346" t="inlineStr">
        <is>
          <t>IMP00753</t>
        </is>
      </c>
      <c r="E346" t="inlineStr">
        <is>
          <t>T105264</t>
        </is>
      </c>
      <c r="F346" s="32" t="n">
        <v>1350639.06</v>
      </c>
      <c r="G346" s="32" t="n">
        <v>144518.38</v>
      </c>
    </row>
    <row r="347">
      <c r="A347" t="inlineStr">
        <is>
          <t>L0168760</t>
        </is>
      </c>
      <c r="B347" t="inlineStr">
        <is>
          <t>2025-10-11</t>
        </is>
      </c>
      <c r="C347" t="inlineStr">
        <is>
          <t>home_use</t>
        </is>
      </c>
      <c r="D347" t="inlineStr">
        <is>
          <t>IMP00926</t>
        </is>
      </c>
      <c r="E347" t="inlineStr">
        <is>
          <t>T106477</t>
        </is>
      </c>
      <c r="F347" s="32" t="n">
        <v>2205408.61</v>
      </c>
      <c r="G347" s="32" t="n">
        <v>220540.86</v>
      </c>
    </row>
    <row r="348">
      <c r="A348" t="inlineStr">
        <is>
          <t>L0168761</t>
        </is>
      </c>
      <c r="B348" t="inlineStr">
        <is>
          <t>2025-10-11</t>
        </is>
      </c>
      <c r="C348" t="inlineStr">
        <is>
          <t>home_use</t>
        </is>
      </c>
      <c r="D348" t="inlineStr">
        <is>
          <t>IMP00926</t>
        </is>
      </c>
      <c r="E348" t="inlineStr">
        <is>
          <t>T106477</t>
        </is>
      </c>
      <c r="F348" s="32" t="n">
        <v>695355.23</v>
      </c>
      <c r="G348" s="32" t="n">
        <v>74403.00999999999</v>
      </c>
    </row>
    <row r="349">
      <c r="A349" t="inlineStr">
        <is>
          <t>L0168763</t>
        </is>
      </c>
      <c r="B349" t="inlineStr">
        <is>
          <t>2025-10-11</t>
        </is>
      </c>
      <c r="C349" t="inlineStr">
        <is>
          <t>home_use</t>
        </is>
      </c>
      <c r="D349" t="inlineStr">
        <is>
          <t>IMP00926</t>
        </is>
      </c>
      <c r="E349" t="inlineStr">
        <is>
          <t>T106477</t>
        </is>
      </c>
      <c r="F349" s="32" t="n">
        <v>12023416.64</v>
      </c>
      <c r="G349" s="32" t="n">
        <v>1262458.75</v>
      </c>
    </row>
    <row r="350">
      <c r="A350" t="inlineStr">
        <is>
          <t>L0168766</t>
        </is>
      </c>
      <c r="B350" t="inlineStr">
        <is>
          <t>2025-10-11</t>
        </is>
      </c>
      <c r="C350" t="inlineStr">
        <is>
          <t>home_use</t>
        </is>
      </c>
      <c r="D350" t="inlineStr">
        <is>
          <t>IMP00950</t>
        </is>
      </c>
      <c r="F350" s="32" t="n">
        <v>217354.84</v>
      </c>
      <c r="G350" s="32" t="n">
        <v>25430.52</v>
      </c>
    </row>
    <row r="351">
      <c r="A351" t="inlineStr">
        <is>
          <t>L0168767</t>
        </is>
      </c>
      <c r="B351" t="inlineStr">
        <is>
          <t>2025-10-11</t>
        </is>
      </c>
      <c r="C351" t="inlineStr">
        <is>
          <t>home_use</t>
        </is>
      </c>
      <c r="D351" t="inlineStr">
        <is>
          <t>IMP00950</t>
        </is>
      </c>
      <c r="F351" s="32" t="n">
        <v>699559.09</v>
      </c>
      <c r="G351" s="32" t="n">
        <v>81848.41</v>
      </c>
    </row>
    <row r="352">
      <c r="A352" t="inlineStr">
        <is>
          <t>L0168768</t>
        </is>
      </c>
      <c r="B352" t="inlineStr">
        <is>
          <t>2025-10-11</t>
        </is>
      </c>
      <c r="C352" t="inlineStr">
        <is>
          <t>home_use</t>
        </is>
      </c>
      <c r="D352" t="inlineStr">
        <is>
          <t>IMP00950</t>
        </is>
      </c>
      <c r="F352" s="32" t="n">
        <v>2807767.41</v>
      </c>
      <c r="G352" s="32" t="n">
        <v>365009.76</v>
      </c>
    </row>
    <row r="353">
      <c r="A353" t="inlineStr">
        <is>
          <t>L0168769</t>
        </is>
      </c>
      <c r="B353" t="inlineStr">
        <is>
          <t>2025-10-11</t>
        </is>
      </c>
      <c r="C353" t="inlineStr">
        <is>
          <t>home_use</t>
        </is>
      </c>
      <c r="D353" t="inlineStr">
        <is>
          <t>IMP00961</t>
        </is>
      </c>
      <c r="E353" t="inlineStr">
        <is>
          <t>T106720</t>
        </is>
      </c>
      <c r="F353" s="32" t="n">
        <v>2129902.69</v>
      </c>
      <c r="G353" s="32" t="n">
        <v>212990.27</v>
      </c>
    </row>
    <row r="354">
      <c r="A354" t="inlineStr">
        <is>
          <t>L0168772</t>
        </is>
      </c>
      <c r="B354" t="inlineStr">
        <is>
          <t>2025-10-11</t>
        </is>
      </c>
      <c r="C354" t="inlineStr">
        <is>
          <t>home_use</t>
        </is>
      </c>
      <c r="D354" t="inlineStr">
        <is>
          <t>IMP00999</t>
        </is>
      </c>
      <c r="E354" t="inlineStr">
        <is>
          <t>T106987</t>
        </is>
      </c>
      <c r="F354" s="32" t="n">
        <v>2222157.38</v>
      </c>
      <c r="G354" s="32" t="n">
        <v>222215.74</v>
      </c>
    </row>
    <row r="355">
      <c r="A355" t="inlineStr">
        <is>
          <t>L0168774</t>
        </is>
      </c>
      <c r="B355" t="inlineStr">
        <is>
          <t>2025-10-11</t>
        </is>
      </c>
      <c r="C355" t="inlineStr">
        <is>
          <t>home_use</t>
        </is>
      </c>
      <c r="D355" t="inlineStr">
        <is>
          <t>IMP01037</t>
        </is>
      </c>
      <c r="E355" t="inlineStr">
        <is>
          <t>T107258</t>
        </is>
      </c>
      <c r="F355" s="32" t="n">
        <v>1769468.21</v>
      </c>
      <c r="G355" s="32" t="n">
        <v>176946.82</v>
      </c>
    </row>
    <row r="356">
      <c r="A356" t="inlineStr">
        <is>
          <t>L0168775</t>
        </is>
      </c>
      <c r="B356" t="inlineStr">
        <is>
          <t>2025-10-11</t>
        </is>
      </c>
      <c r="C356" t="inlineStr">
        <is>
          <t>home_use</t>
        </is>
      </c>
      <c r="D356" t="inlineStr">
        <is>
          <t>IMP01037</t>
        </is>
      </c>
      <c r="E356" t="inlineStr">
        <is>
          <t>T107258</t>
        </is>
      </c>
      <c r="F356" s="32" t="n">
        <v>1032348.95</v>
      </c>
      <c r="G356" s="32" t="n">
        <v>103234.9</v>
      </c>
    </row>
    <row r="357">
      <c r="A357" t="inlineStr">
        <is>
          <t>L0168778</t>
        </is>
      </c>
      <c r="B357" t="inlineStr">
        <is>
          <t>2025-10-11</t>
        </is>
      </c>
      <c r="C357" t="inlineStr">
        <is>
          <t>home_use</t>
        </is>
      </c>
      <c r="D357" t="inlineStr">
        <is>
          <t>IMP01037</t>
        </is>
      </c>
      <c r="E357" t="inlineStr">
        <is>
          <t>T107258</t>
        </is>
      </c>
      <c r="F357" s="32" t="n">
        <v>2073625.89</v>
      </c>
      <c r="G357" s="32" t="n">
        <v>207362.59</v>
      </c>
    </row>
    <row r="358">
      <c r="A358" t="inlineStr">
        <is>
          <t>L0168779</t>
        </is>
      </c>
      <c r="B358" t="inlineStr">
        <is>
          <t>2025-10-11</t>
        </is>
      </c>
      <c r="C358" t="inlineStr">
        <is>
          <t>home_use</t>
        </is>
      </c>
      <c r="D358" t="inlineStr">
        <is>
          <t>IMP01037</t>
        </is>
      </c>
      <c r="E358" t="inlineStr">
        <is>
          <t>T107258</t>
        </is>
      </c>
      <c r="F358" s="32" t="n">
        <v>2283832.34</v>
      </c>
      <c r="G358" s="32" t="n">
        <v>228383.23</v>
      </c>
    </row>
    <row r="359">
      <c r="A359" t="inlineStr">
        <is>
          <t>L0168790</t>
        </is>
      </c>
      <c r="B359" t="inlineStr">
        <is>
          <t>2025-10-11</t>
        </is>
      </c>
      <c r="C359" t="inlineStr">
        <is>
          <t>home_use</t>
        </is>
      </c>
      <c r="D359" t="inlineStr">
        <is>
          <t>IMP01142</t>
        </is>
      </c>
      <c r="E359" t="inlineStr">
        <is>
          <t>T107992</t>
        </is>
      </c>
      <c r="F359" s="32" t="n">
        <v>34505808.3</v>
      </c>
      <c r="G359" s="32" t="n">
        <v>3450580.83</v>
      </c>
    </row>
    <row r="360">
      <c r="A360" t="inlineStr">
        <is>
          <t>L0168791</t>
        </is>
      </c>
      <c r="B360" t="inlineStr">
        <is>
          <t>2025-10-11</t>
        </is>
      </c>
      <c r="C360" t="inlineStr">
        <is>
          <t>home_use</t>
        </is>
      </c>
      <c r="D360" t="inlineStr">
        <is>
          <t>IMP01142</t>
        </is>
      </c>
      <c r="E360" t="inlineStr">
        <is>
          <t>T107992</t>
        </is>
      </c>
      <c r="F360" s="32" t="n">
        <v>74717165.48</v>
      </c>
      <c r="G360" s="32" t="n">
        <v>7471716.55</v>
      </c>
    </row>
    <row r="361">
      <c r="A361" t="inlineStr">
        <is>
          <t>L0168814</t>
        </is>
      </c>
      <c r="B361" t="inlineStr">
        <is>
          <t>2025-10-11</t>
        </is>
      </c>
      <c r="C361" t="inlineStr">
        <is>
          <t>home_use</t>
        </is>
      </c>
      <c r="D361" t="inlineStr">
        <is>
          <t>IMP01310</t>
        </is>
      </c>
      <c r="E361" t="inlineStr">
        <is>
          <t>T109167</t>
        </is>
      </c>
      <c r="F361" s="32" t="n">
        <v>2353447.63</v>
      </c>
      <c r="G361" s="32" t="n">
        <v>251818.9</v>
      </c>
    </row>
    <row r="362">
      <c r="A362" t="inlineStr">
        <is>
          <t>L0168815</t>
        </is>
      </c>
      <c r="B362" t="inlineStr">
        <is>
          <t>2025-10-11</t>
        </is>
      </c>
      <c r="C362" t="inlineStr">
        <is>
          <t>home_use</t>
        </is>
      </c>
      <c r="D362" t="inlineStr">
        <is>
          <t>IMP01310</t>
        </is>
      </c>
      <c r="E362" t="inlineStr">
        <is>
          <t>T109167</t>
        </is>
      </c>
      <c r="F362" s="32" t="n">
        <v>795388.59</v>
      </c>
      <c r="G362" s="32" t="n">
        <v>103400.52</v>
      </c>
    </row>
    <row r="363">
      <c r="A363" t="inlineStr">
        <is>
          <t>L0168816</t>
        </is>
      </c>
      <c r="B363" t="inlineStr">
        <is>
          <t>2025-10-11</t>
        </is>
      </c>
      <c r="C363" t="inlineStr">
        <is>
          <t>home_use</t>
        </is>
      </c>
      <c r="D363" t="inlineStr">
        <is>
          <t>IMP01310</t>
        </is>
      </c>
      <c r="E363" t="inlineStr">
        <is>
          <t>T109167</t>
        </is>
      </c>
      <c r="F363" s="32" t="n">
        <v>685472.6899999999</v>
      </c>
      <c r="G363" s="32" t="n">
        <v>73345.58</v>
      </c>
    </row>
    <row r="364">
      <c r="A364" t="inlineStr">
        <is>
          <t>L0168817</t>
        </is>
      </c>
      <c r="B364" t="inlineStr">
        <is>
          <t>2025-10-11</t>
        </is>
      </c>
      <c r="C364" t="inlineStr">
        <is>
          <t>home_use</t>
        </is>
      </c>
      <c r="D364" t="inlineStr">
        <is>
          <t>IMP01310</t>
        </is>
      </c>
      <c r="E364" t="inlineStr">
        <is>
          <t>T109167</t>
        </is>
      </c>
      <c r="F364" s="32" t="n">
        <v>450511.21</v>
      </c>
      <c r="G364" s="32" t="n">
        <v>48204.7</v>
      </c>
    </row>
    <row r="365">
      <c r="A365" t="inlineStr">
        <is>
          <t>L0168819</t>
        </is>
      </c>
      <c r="B365" t="inlineStr">
        <is>
          <t>2025-10-11</t>
        </is>
      </c>
      <c r="C365" t="inlineStr">
        <is>
          <t>home_use</t>
        </is>
      </c>
      <c r="D365" t="inlineStr">
        <is>
          <t>IMP01310</t>
        </is>
      </c>
      <c r="E365" t="inlineStr">
        <is>
          <t>T109167</t>
        </is>
      </c>
      <c r="F365" s="32" t="n">
        <v>703535.51</v>
      </c>
      <c r="G365" s="32" t="n">
        <v>75278.3</v>
      </c>
    </row>
    <row r="366">
      <c r="A366" t="inlineStr">
        <is>
          <t>L0168820</t>
        </is>
      </c>
      <c r="B366" t="inlineStr">
        <is>
          <t>2025-10-11</t>
        </is>
      </c>
      <c r="C366" t="inlineStr">
        <is>
          <t>home_use</t>
        </is>
      </c>
      <c r="D366" t="inlineStr">
        <is>
          <t>IMP01310</t>
        </is>
      </c>
      <c r="E366" t="inlineStr">
        <is>
          <t>T109167</t>
        </is>
      </c>
      <c r="F366" s="32" t="n">
        <v>965506.9399999999</v>
      </c>
      <c r="G366" s="32" t="n">
        <v>103309.24</v>
      </c>
    </row>
    <row r="367">
      <c r="A367" t="inlineStr">
        <is>
          <t>L0168846</t>
        </is>
      </c>
      <c r="B367" t="inlineStr">
        <is>
          <t>2025-10-12</t>
        </is>
      </c>
      <c r="C367" t="inlineStr">
        <is>
          <t>home_use</t>
        </is>
      </c>
      <c r="D367" t="inlineStr">
        <is>
          <t>IMP00063</t>
        </is>
      </c>
      <c r="E367" t="inlineStr">
        <is>
          <t>T100440</t>
        </is>
      </c>
      <c r="F367" s="32" t="n">
        <v>241532.74</v>
      </c>
      <c r="G367" s="32" t="n">
        <v>27776.26</v>
      </c>
    </row>
    <row r="368">
      <c r="A368" t="inlineStr">
        <is>
          <t>L0168847</t>
        </is>
      </c>
      <c r="B368" t="inlineStr">
        <is>
          <t>2025-10-12</t>
        </is>
      </c>
      <c r="C368" t="inlineStr">
        <is>
          <t>home_use</t>
        </is>
      </c>
      <c r="D368" t="inlineStr">
        <is>
          <t>IMP00063</t>
        </is>
      </c>
      <c r="E368" t="inlineStr">
        <is>
          <t>T100440</t>
        </is>
      </c>
      <c r="F368" s="32" t="n">
        <v>3002999.48</v>
      </c>
      <c r="G368" s="32" t="n">
        <v>390389.93</v>
      </c>
    </row>
    <row r="369">
      <c r="A369" t="inlineStr">
        <is>
          <t>L0168848</t>
        </is>
      </c>
      <c r="B369" t="inlineStr">
        <is>
          <t>2025-10-12</t>
        </is>
      </c>
      <c r="C369" t="inlineStr">
        <is>
          <t>home_use</t>
        </is>
      </c>
      <c r="D369" t="inlineStr">
        <is>
          <t>IMP00063</t>
        </is>
      </c>
      <c r="E369" t="inlineStr">
        <is>
          <t>T100440</t>
        </is>
      </c>
      <c r="F369" s="32" t="n">
        <v>1833513.58</v>
      </c>
      <c r="G369" s="32" t="n">
        <v>205353.52</v>
      </c>
    </row>
    <row r="370">
      <c r="A370" t="inlineStr">
        <is>
          <t>L0168880</t>
        </is>
      </c>
      <c r="B370" t="inlineStr">
        <is>
          <t>2025-10-12</t>
        </is>
      </c>
      <c r="C370" t="inlineStr">
        <is>
          <t>home_use</t>
        </is>
      </c>
      <c r="D370" t="inlineStr">
        <is>
          <t>IMP00306</t>
        </is>
      </c>
      <c r="E370" t="inlineStr">
        <is>
          <t>T102141</t>
        </is>
      </c>
      <c r="F370" s="32" t="n">
        <v>652291.42</v>
      </c>
      <c r="G370" s="32" t="n">
        <v>68490.60000000001</v>
      </c>
    </row>
    <row r="371">
      <c r="A371" t="inlineStr">
        <is>
          <t>L0168882</t>
        </is>
      </c>
      <c r="B371" t="inlineStr">
        <is>
          <t>2025-10-12</t>
        </is>
      </c>
      <c r="C371" t="inlineStr">
        <is>
          <t>home_use</t>
        </is>
      </c>
      <c r="D371" t="inlineStr">
        <is>
          <t>IMP00306</t>
        </is>
      </c>
      <c r="E371" t="inlineStr">
        <is>
          <t>T102141</t>
        </is>
      </c>
      <c r="F371" s="32" t="n">
        <v>895239</v>
      </c>
      <c r="G371" s="32" t="n">
        <v>111904.88</v>
      </c>
    </row>
    <row r="372">
      <c r="A372" t="inlineStr">
        <is>
          <t>L0168887</t>
        </is>
      </c>
      <c r="B372" t="inlineStr">
        <is>
          <t>2025-10-12</t>
        </is>
      </c>
      <c r="C372" t="inlineStr">
        <is>
          <t>home_use</t>
        </is>
      </c>
      <c r="D372" t="inlineStr">
        <is>
          <t>IMP00340</t>
        </is>
      </c>
      <c r="E372" t="inlineStr">
        <is>
          <t>T102376</t>
        </is>
      </c>
      <c r="F372" s="32" t="n">
        <v>11296716.25</v>
      </c>
      <c r="G372" s="32" t="n">
        <v>1186155.21</v>
      </c>
    </row>
    <row r="373">
      <c r="A373" t="inlineStr">
        <is>
          <t>L0168907</t>
        </is>
      </c>
      <c r="B373" t="inlineStr">
        <is>
          <t>2025-10-12</t>
        </is>
      </c>
      <c r="C373" t="inlineStr">
        <is>
          <t>home_use</t>
        </is>
      </c>
      <c r="D373" t="inlineStr">
        <is>
          <t>IMP00448</t>
        </is>
      </c>
      <c r="E373" t="inlineStr">
        <is>
          <t>T103130</t>
        </is>
      </c>
      <c r="F373" s="32" t="n">
        <v>37695045.55</v>
      </c>
      <c r="G373" s="32" t="n">
        <v>3769504.56</v>
      </c>
    </row>
    <row r="374">
      <c r="A374" t="inlineStr">
        <is>
          <t>L0168912</t>
        </is>
      </c>
      <c r="B374" t="inlineStr">
        <is>
          <t>2025-10-12</t>
        </is>
      </c>
      <c r="C374" t="inlineStr">
        <is>
          <t>home_use</t>
        </is>
      </c>
      <c r="D374" t="inlineStr">
        <is>
          <t>IMP00490</t>
        </is>
      </c>
      <c r="E374" t="inlineStr">
        <is>
          <t>T103425</t>
        </is>
      </c>
      <c r="F374" s="32" t="n">
        <v>5687528.61</v>
      </c>
      <c r="G374" s="32" t="n">
        <v>597190.5</v>
      </c>
    </row>
    <row r="375">
      <c r="A375" t="inlineStr">
        <is>
          <t>L0168931</t>
        </is>
      </c>
      <c r="B375" t="inlineStr">
        <is>
          <t>2025-10-12</t>
        </is>
      </c>
      <c r="C375" t="inlineStr">
        <is>
          <t>home_use</t>
        </is>
      </c>
      <c r="D375" t="inlineStr">
        <is>
          <t>IMP00643</t>
        </is>
      </c>
      <c r="E375" t="inlineStr">
        <is>
          <t>T104498</t>
        </is>
      </c>
      <c r="F375" s="32" t="n">
        <v>472687.02</v>
      </c>
      <c r="G375" s="32" t="n">
        <v>47268.7</v>
      </c>
    </row>
    <row r="376">
      <c r="A376" t="inlineStr">
        <is>
          <t>L0168932</t>
        </is>
      </c>
      <c r="B376" t="inlineStr">
        <is>
          <t>2025-10-12</t>
        </is>
      </c>
      <c r="C376" t="inlineStr">
        <is>
          <t>warehouse_out</t>
        </is>
      </c>
      <c r="D376" t="inlineStr">
        <is>
          <t>IMP00643</t>
        </is>
      </c>
      <c r="E376" t="inlineStr">
        <is>
          <t>T104498</t>
        </is>
      </c>
      <c r="F376" s="32" t="n">
        <v>468758.32</v>
      </c>
      <c r="G376" s="32" t="n">
        <v>46875.83</v>
      </c>
    </row>
    <row r="377">
      <c r="A377" t="inlineStr">
        <is>
          <t>L0168934</t>
        </is>
      </c>
      <c r="B377" t="inlineStr">
        <is>
          <t>2025-10-12</t>
        </is>
      </c>
      <c r="C377" t="inlineStr">
        <is>
          <t>home_use</t>
        </is>
      </c>
      <c r="D377" t="inlineStr">
        <is>
          <t>IMP00643</t>
        </is>
      </c>
      <c r="E377" t="inlineStr">
        <is>
          <t>T104498</t>
        </is>
      </c>
      <c r="F377" s="32" t="n">
        <v>672223.1899999999</v>
      </c>
      <c r="G377" s="32" t="n">
        <v>67222.32000000001</v>
      </c>
    </row>
    <row r="378">
      <c r="A378" t="inlineStr">
        <is>
          <t>L0168935</t>
        </is>
      </c>
      <c r="B378" t="inlineStr">
        <is>
          <t>2025-10-12</t>
        </is>
      </c>
      <c r="C378" t="inlineStr">
        <is>
          <t>home_use</t>
        </is>
      </c>
      <c r="D378" t="inlineStr">
        <is>
          <t>IMP00643</t>
        </is>
      </c>
      <c r="E378" t="inlineStr">
        <is>
          <t>T104498</t>
        </is>
      </c>
      <c r="F378" s="32" t="n">
        <v>2389626.51</v>
      </c>
      <c r="G378" s="32" t="n">
        <v>238962.65</v>
      </c>
    </row>
    <row r="379">
      <c r="A379" t="inlineStr">
        <is>
          <t>L0168938</t>
        </is>
      </c>
      <c r="B379" t="inlineStr">
        <is>
          <t>2025-10-12</t>
        </is>
      </c>
      <c r="C379" t="inlineStr">
        <is>
          <t>home_use</t>
        </is>
      </c>
      <c r="D379" t="inlineStr">
        <is>
          <t>IMP00643</t>
        </is>
      </c>
      <c r="E379" t="inlineStr">
        <is>
          <t>T104498</t>
        </is>
      </c>
      <c r="F379" s="32" t="n">
        <v>362140.85</v>
      </c>
      <c r="G379" s="32" t="n">
        <v>36214.09</v>
      </c>
    </row>
    <row r="380">
      <c r="A380" t="inlineStr">
        <is>
          <t>L0168961</t>
        </is>
      </c>
      <c r="B380" t="inlineStr">
        <is>
          <t>2025-10-12</t>
        </is>
      </c>
      <c r="C380" t="inlineStr">
        <is>
          <t>home_use_exempt</t>
        </is>
      </c>
      <c r="D380" t="inlineStr">
        <is>
          <t>IMP00763</t>
        </is>
      </c>
      <c r="E380" t="inlineStr">
        <is>
          <t>T105337</t>
        </is>
      </c>
      <c r="F380" s="32" t="n">
        <v>221230.46</v>
      </c>
      <c r="G380" s="32" t="n">
        <v>0</v>
      </c>
    </row>
    <row r="381">
      <c r="A381" t="inlineStr">
        <is>
          <t>L0168963</t>
        </is>
      </c>
      <c r="B381" t="inlineStr">
        <is>
          <t>2025-10-12</t>
        </is>
      </c>
      <c r="C381" t="inlineStr">
        <is>
          <t>home_use</t>
        </is>
      </c>
      <c r="D381" t="inlineStr">
        <is>
          <t>IMP00766</t>
        </is>
      </c>
      <c r="E381" t="inlineStr">
        <is>
          <t>T105358</t>
        </is>
      </c>
      <c r="F381" s="32" t="n">
        <v>2774802.17</v>
      </c>
      <c r="G381" s="32" t="n">
        <v>360724.28</v>
      </c>
    </row>
    <row r="382">
      <c r="A382" t="inlineStr">
        <is>
          <t>L0168982</t>
        </is>
      </c>
      <c r="B382" t="inlineStr">
        <is>
          <t>2025-10-12</t>
        </is>
      </c>
      <c r="C382" t="inlineStr">
        <is>
          <t>home_use</t>
        </is>
      </c>
      <c r="D382" t="inlineStr">
        <is>
          <t>IMP00926</t>
        </is>
      </c>
      <c r="E382" t="inlineStr">
        <is>
          <t>T106477</t>
        </is>
      </c>
      <c r="F382" s="32" t="n">
        <v>42677999.71</v>
      </c>
      <c r="G382" s="32" t="n">
        <v>4481189.97</v>
      </c>
    </row>
    <row r="383">
      <c r="A383" t="inlineStr">
        <is>
          <t>L0168983</t>
        </is>
      </c>
      <c r="B383" t="inlineStr">
        <is>
          <t>2025-10-12</t>
        </is>
      </c>
      <c r="C383" t="inlineStr">
        <is>
          <t>home_use</t>
        </is>
      </c>
      <c r="D383" t="inlineStr">
        <is>
          <t>IMP00926</t>
        </is>
      </c>
      <c r="E383" t="inlineStr">
        <is>
          <t>T106477</t>
        </is>
      </c>
      <c r="F383" s="32" t="n">
        <v>16737811.99</v>
      </c>
      <c r="G383" s="32" t="n">
        <v>1757470.26</v>
      </c>
    </row>
    <row r="384">
      <c r="A384" t="inlineStr">
        <is>
          <t>L0168984</t>
        </is>
      </c>
      <c r="B384" t="inlineStr">
        <is>
          <t>2025-10-12</t>
        </is>
      </c>
      <c r="C384" t="inlineStr">
        <is>
          <t>home_use</t>
        </is>
      </c>
      <c r="D384" t="inlineStr">
        <is>
          <t>IMP00926</t>
        </is>
      </c>
      <c r="E384" t="inlineStr">
        <is>
          <t>T106477</t>
        </is>
      </c>
      <c r="F384" s="32" t="n">
        <v>5619874.27</v>
      </c>
      <c r="G384" s="32" t="n">
        <v>561987.4300000001</v>
      </c>
    </row>
    <row r="385">
      <c r="A385" t="inlineStr">
        <is>
          <t>L0168985</t>
        </is>
      </c>
      <c r="B385" t="inlineStr">
        <is>
          <t>2025-10-12</t>
        </is>
      </c>
      <c r="C385" t="inlineStr">
        <is>
          <t>home_use</t>
        </is>
      </c>
      <c r="D385" t="inlineStr">
        <is>
          <t>IMP00926</t>
        </is>
      </c>
      <c r="E385" t="inlineStr">
        <is>
          <t>T106477</t>
        </is>
      </c>
      <c r="F385" s="32" t="n">
        <v>30070579.48</v>
      </c>
      <c r="G385" s="32" t="n">
        <v>3157410.85</v>
      </c>
    </row>
    <row r="386">
      <c r="A386" t="inlineStr">
        <is>
          <t>L0168989</t>
        </is>
      </c>
      <c r="B386" t="inlineStr">
        <is>
          <t>2025-10-12</t>
        </is>
      </c>
      <c r="C386" t="inlineStr">
        <is>
          <t>home_use</t>
        </is>
      </c>
      <c r="D386" t="inlineStr">
        <is>
          <t>IMP00950</t>
        </is>
      </c>
      <c r="F386" s="32" t="n">
        <v>1327915.49</v>
      </c>
      <c r="G386" s="32" t="n">
        <v>172629.01</v>
      </c>
    </row>
    <row r="387">
      <c r="A387" t="inlineStr">
        <is>
          <t>L0168990</t>
        </is>
      </c>
      <c r="B387" t="inlineStr">
        <is>
          <t>2025-10-12</t>
        </is>
      </c>
      <c r="C387" t="inlineStr">
        <is>
          <t>home_use</t>
        </is>
      </c>
      <c r="D387" t="inlineStr">
        <is>
          <t>IMP00950</t>
        </is>
      </c>
      <c r="F387" s="32" t="n">
        <v>971065.48</v>
      </c>
      <c r="G387" s="32" t="n">
        <v>126238.51</v>
      </c>
    </row>
    <row r="388">
      <c r="A388" t="inlineStr">
        <is>
          <t>L0168991</t>
        </is>
      </c>
      <c r="B388" t="inlineStr">
        <is>
          <t>2025-10-12</t>
        </is>
      </c>
      <c r="C388" t="inlineStr">
        <is>
          <t>home_use</t>
        </is>
      </c>
      <c r="D388" t="inlineStr">
        <is>
          <t>IMP00950</t>
        </is>
      </c>
      <c r="F388" s="32" t="n">
        <v>403864.96</v>
      </c>
      <c r="G388" s="32" t="n">
        <v>47252.2</v>
      </c>
    </row>
    <row r="389">
      <c r="A389" t="inlineStr">
        <is>
          <t>L0168997</t>
        </is>
      </c>
      <c r="B389" t="inlineStr">
        <is>
          <t>2025-10-12</t>
        </is>
      </c>
      <c r="C389" t="inlineStr">
        <is>
          <t>home_use</t>
        </is>
      </c>
      <c r="D389" t="inlineStr">
        <is>
          <t>IMP00999</t>
        </is>
      </c>
      <c r="E389" t="inlineStr">
        <is>
          <t>T106987</t>
        </is>
      </c>
      <c r="F389" s="32" t="n">
        <v>634566.02</v>
      </c>
      <c r="G389" s="32" t="n">
        <v>76147.92</v>
      </c>
    </row>
    <row r="390">
      <c r="A390" t="inlineStr">
        <is>
          <t>L0169000</t>
        </is>
      </c>
      <c r="B390" t="inlineStr">
        <is>
          <t>2025-10-12</t>
        </is>
      </c>
      <c r="C390" t="inlineStr">
        <is>
          <t>home_use</t>
        </is>
      </c>
      <c r="D390" t="inlineStr">
        <is>
          <t>IMP00999</t>
        </is>
      </c>
      <c r="E390" t="inlineStr">
        <is>
          <t>T106987</t>
        </is>
      </c>
      <c r="F390" s="32" t="n">
        <v>3573305.05</v>
      </c>
      <c r="G390" s="32" t="n">
        <v>357330.51</v>
      </c>
    </row>
    <row r="391">
      <c r="A391" t="inlineStr">
        <is>
          <t>L0169001</t>
        </is>
      </c>
      <c r="B391" t="inlineStr">
        <is>
          <t>2025-10-12</t>
        </is>
      </c>
      <c r="C391" t="inlineStr">
        <is>
          <t>home_use</t>
        </is>
      </c>
      <c r="D391" t="inlineStr">
        <is>
          <t>IMP00999</t>
        </is>
      </c>
      <c r="E391" t="inlineStr">
        <is>
          <t>T106987</t>
        </is>
      </c>
      <c r="F391" s="32" t="n">
        <v>1772930.47</v>
      </c>
      <c r="G391" s="32" t="n">
        <v>177293.05</v>
      </c>
    </row>
    <row r="392">
      <c r="A392" t="inlineStr">
        <is>
          <t>L0169002</t>
        </is>
      </c>
      <c r="B392" t="inlineStr">
        <is>
          <t>2025-10-12</t>
        </is>
      </c>
      <c r="C392" t="inlineStr">
        <is>
          <t>home_use</t>
        </is>
      </c>
      <c r="D392" t="inlineStr">
        <is>
          <t>IMP00999</t>
        </is>
      </c>
      <c r="E392" t="inlineStr">
        <is>
          <t>T106987</t>
        </is>
      </c>
      <c r="F392" s="32" t="n">
        <v>6635396.19</v>
      </c>
      <c r="G392" s="32" t="n">
        <v>663539.62</v>
      </c>
    </row>
    <row r="393">
      <c r="A393" t="inlineStr">
        <is>
          <t>L0169012</t>
        </is>
      </c>
      <c r="B393" t="inlineStr">
        <is>
          <t>2025-10-12</t>
        </is>
      </c>
      <c r="C393" t="inlineStr">
        <is>
          <t>home_use</t>
        </is>
      </c>
      <c r="D393" t="inlineStr">
        <is>
          <t>IMP01037</t>
        </is>
      </c>
      <c r="E393" t="inlineStr">
        <is>
          <t>T107258</t>
        </is>
      </c>
      <c r="F393" s="32" t="n">
        <v>3437068.81</v>
      </c>
      <c r="G393" s="32" t="n">
        <v>343706.88</v>
      </c>
    </row>
    <row r="394">
      <c r="A394" t="inlineStr">
        <is>
          <t>L0169020</t>
        </is>
      </c>
      <c r="B394" t="inlineStr">
        <is>
          <t>2025-10-12</t>
        </is>
      </c>
      <c r="C394" t="inlineStr">
        <is>
          <t>home_use</t>
        </is>
      </c>
      <c r="D394" t="inlineStr">
        <is>
          <t>IMP01089</t>
        </is>
      </c>
      <c r="E394" t="inlineStr">
        <is>
          <t>T107617</t>
        </is>
      </c>
      <c r="F394" s="32" t="n">
        <v>8468887.18</v>
      </c>
      <c r="G394" s="32" t="n">
        <v>846888.72</v>
      </c>
    </row>
    <row r="395">
      <c r="A395" t="inlineStr">
        <is>
          <t>L0169021</t>
        </is>
      </c>
      <c r="B395" t="inlineStr">
        <is>
          <t>2025-10-12</t>
        </is>
      </c>
      <c r="C395" t="inlineStr">
        <is>
          <t>home_use</t>
        </is>
      </c>
      <c r="D395" t="inlineStr">
        <is>
          <t>IMP01089</t>
        </is>
      </c>
      <c r="E395" t="inlineStr">
        <is>
          <t>T107617</t>
        </is>
      </c>
      <c r="F395" s="32" t="n">
        <v>2378905.49</v>
      </c>
      <c r="G395" s="32" t="n">
        <v>237890.55</v>
      </c>
    </row>
    <row r="396">
      <c r="A396" t="inlineStr">
        <is>
          <t>L0169022</t>
        </is>
      </c>
      <c r="B396" t="inlineStr">
        <is>
          <t>2025-10-12</t>
        </is>
      </c>
      <c r="C396" t="inlineStr">
        <is>
          <t>home_use</t>
        </is>
      </c>
      <c r="D396" t="inlineStr">
        <is>
          <t>IMP01089</t>
        </is>
      </c>
      <c r="E396" t="inlineStr">
        <is>
          <t>T107617</t>
        </is>
      </c>
      <c r="F396" s="32" t="n">
        <v>2287408.75</v>
      </c>
      <c r="G396" s="32" t="n">
        <v>228740.87</v>
      </c>
    </row>
    <row r="397">
      <c r="A397" t="inlineStr">
        <is>
          <t>L0169026</t>
        </is>
      </c>
      <c r="B397" t="inlineStr">
        <is>
          <t>2025-10-12</t>
        </is>
      </c>
      <c r="C397" t="inlineStr">
        <is>
          <t>home_use</t>
        </is>
      </c>
      <c r="D397" t="inlineStr">
        <is>
          <t>IMP01142</t>
        </is>
      </c>
      <c r="E397" t="inlineStr">
        <is>
          <t>T107992</t>
        </is>
      </c>
      <c r="F397" s="32" t="n">
        <v>31584126.16</v>
      </c>
      <c r="G397" s="32" t="n">
        <v>3158412.62</v>
      </c>
    </row>
    <row r="398">
      <c r="A398" t="inlineStr">
        <is>
          <t>L0169027</t>
        </is>
      </c>
      <c r="B398" t="inlineStr">
        <is>
          <t>2025-10-12</t>
        </is>
      </c>
      <c r="C398" t="inlineStr">
        <is>
          <t>home_use</t>
        </is>
      </c>
      <c r="D398" t="inlineStr">
        <is>
          <t>IMP01142</t>
        </is>
      </c>
      <c r="E398" t="inlineStr">
        <is>
          <t>T107992</t>
        </is>
      </c>
      <c r="F398" s="32" t="n">
        <v>261513.74</v>
      </c>
      <c r="G398" s="32" t="n">
        <v>29289.54</v>
      </c>
    </row>
    <row r="399">
      <c r="A399" t="inlineStr">
        <is>
          <t>L0169044</t>
        </is>
      </c>
      <c r="B399" t="inlineStr">
        <is>
          <t>2025-10-12</t>
        </is>
      </c>
      <c r="C399" t="inlineStr">
        <is>
          <t>home_use</t>
        </is>
      </c>
      <c r="D399" t="inlineStr">
        <is>
          <t>IMP01242</t>
        </is>
      </c>
      <c r="E399" t="inlineStr">
        <is>
          <t>T108692</t>
        </is>
      </c>
      <c r="F399" s="32" t="n">
        <v>6034300.6</v>
      </c>
      <c r="G399" s="32" t="n">
        <v>633601.5600000001</v>
      </c>
    </row>
    <row r="400">
      <c r="A400" t="inlineStr">
        <is>
          <t>L0169054</t>
        </is>
      </c>
      <c r="B400" t="inlineStr">
        <is>
          <t>2025-10-12</t>
        </is>
      </c>
      <c r="C400" t="inlineStr">
        <is>
          <t>home_use</t>
        </is>
      </c>
      <c r="D400" t="inlineStr">
        <is>
          <t>IMP01310</t>
        </is>
      </c>
      <c r="E400" t="inlineStr">
        <is>
          <t>T109167</t>
        </is>
      </c>
      <c r="F400" s="32" t="n">
        <v>1196340.7</v>
      </c>
      <c r="G400" s="32" t="n">
        <v>128008.46</v>
      </c>
    </row>
    <row r="401">
      <c r="A401" t="inlineStr">
        <is>
          <t>L0169055</t>
        </is>
      </c>
      <c r="B401" t="inlineStr">
        <is>
          <t>2025-10-12</t>
        </is>
      </c>
      <c r="C401" t="inlineStr">
        <is>
          <t>home_use</t>
        </is>
      </c>
      <c r="D401" t="inlineStr">
        <is>
          <t>IMP01310</t>
        </is>
      </c>
      <c r="E401" t="inlineStr">
        <is>
          <t>T109167</t>
        </is>
      </c>
      <c r="F401" s="32" t="n">
        <v>2824248.63</v>
      </c>
      <c r="G401" s="32" t="n">
        <v>302194.6</v>
      </c>
    </row>
    <row r="402">
      <c r="A402" t="inlineStr">
        <is>
          <t>L0169056</t>
        </is>
      </c>
      <c r="B402" t="inlineStr">
        <is>
          <t>2025-10-12</t>
        </is>
      </c>
      <c r="C402" t="inlineStr">
        <is>
          <t>home_use</t>
        </is>
      </c>
      <c r="D402" t="inlineStr">
        <is>
          <t>IMP01310</t>
        </is>
      </c>
      <c r="E402" t="inlineStr">
        <is>
          <t>T109167</t>
        </is>
      </c>
      <c r="F402" s="32" t="n">
        <v>1241818.86</v>
      </c>
      <c r="G402" s="32" t="n">
        <v>132874.62</v>
      </c>
    </row>
    <row r="403">
      <c r="A403" t="inlineStr">
        <is>
          <t>L0169057</t>
        </is>
      </c>
      <c r="B403" t="inlineStr">
        <is>
          <t>2025-10-12</t>
        </is>
      </c>
      <c r="C403" t="inlineStr">
        <is>
          <t>home_use</t>
        </is>
      </c>
      <c r="D403" t="inlineStr">
        <is>
          <t>IMP01310</t>
        </is>
      </c>
      <c r="E403" t="inlineStr">
        <is>
          <t>T109167</t>
        </is>
      </c>
      <c r="F403" s="32" t="n">
        <v>288281.96</v>
      </c>
      <c r="G403" s="32" t="n">
        <v>30846.17</v>
      </c>
    </row>
    <row r="404">
      <c r="A404" t="inlineStr">
        <is>
          <t>L0169058</t>
        </is>
      </c>
      <c r="B404" t="inlineStr">
        <is>
          <t>2025-10-12</t>
        </is>
      </c>
      <c r="C404" t="inlineStr">
        <is>
          <t>home_use</t>
        </is>
      </c>
      <c r="D404" t="inlineStr">
        <is>
          <t>IMP01310</t>
        </is>
      </c>
      <c r="E404" t="inlineStr">
        <is>
          <t>T109167</t>
        </is>
      </c>
      <c r="F404" s="32" t="n">
        <v>309987.83</v>
      </c>
      <c r="G404" s="32" t="n">
        <v>38748.48</v>
      </c>
    </row>
    <row r="405">
      <c r="A405" t="inlineStr">
        <is>
          <t>L0169059</t>
        </is>
      </c>
      <c r="B405" t="inlineStr">
        <is>
          <t>2025-10-12</t>
        </is>
      </c>
      <c r="C405" t="inlineStr">
        <is>
          <t>home_use</t>
        </is>
      </c>
      <c r="D405" t="inlineStr">
        <is>
          <t>IMP01310</t>
        </is>
      </c>
      <c r="E405" t="inlineStr">
        <is>
          <t>T109167</t>
        </is>
      </c>
      <c r="F405" s="32" t="n">
        <v>582203.65</v>
      </c>
      <c r="G405" s="32" t="n">
        <v>62295.79</v>
      </c>
    </row>
    <row r="406">
      <c r="A406" t="inlineStr">
        <is>
          <t>L0169060</t>
        </is>
      </c>
      <c r="B406" t="inlineStr">
        <is>
          <t>2025-10-12</t>
        </is>
      </c>
      <c r="C406" t="inlineStr">
        <is>
          <t>home_use</t>
        </is>
      </c>
      <c r="D406" t="inlineStr">
        <is>
          <t>IMP01310</t>
        </is>
      </c>
      <c r="E406" t="inlineStr">
        <is>
          <t>T109167</t>
        </is>
      </c>
      <c r="F406" s="32" t="n">
        <v>265255.1</v>
      </c>
      <c r="G406" s="32" t="n">
        <v>28382.3</v>
      </c>
    </row>
    <row r="407">
      <c r="A407" t="inlineStr">
        <is>
          <t>L0169061</t>
        </is>
      </c>
      <c r="B407" t="inlineStr">
        <is>
          <t>2025-10-12</t>
        </is>
      </c>
      <c r="C407" t="inlineStr">
        <is>
          <t>home_use</t>
        </is>
      </c>
      <c r="D407" t="inlineStr">
        <is>
          <t>IMP01315</t>
        </is>
      </c>
      <c r="E407" t="inlineStr">
        <is>
          <t>T109203</t>
        </is>
      </c>
      <c r="F407" s="32" t="n">
        <v>900352.21</v>
      </c>
      <c r="G407" s="32" t="n">
        <v>94536.98</v>
      </c>
    </row>
    <row r="408">
      <c r="A408" t="inlineStr">
        <is>
          <t>L0169084</t>
        </is>
      </c>
      <c r="B408" t="inlineStr">
        <is>
          <t>2025-10-13</t>
        </is>
      </c>
      <c r="C408" t="inlineStr">
        <is>
          <t>home_use</t>
        </is>
      </c>
      <c r="D408" t="inlineStr">
        <is>
          <t>IMP00029</t>
        </is>
      </c>
      <c r="E408" t="inlineStr">
        <is>
          <t>T100201</t>
        </is>
      </c>
      <c r="F408" s="32" t="n">
        <v>315993.11</v>
      </c>
      <c r="G408" s="32" t="n">
        <v>34759.24</v>
      </c>
    </row>
    <row r="409">
      <c r="A409" t="inlineStr">
        <is>
          <t>L0169088</t>
        </is>
      </c>
      <c r="B409" t="inlineStr">
        <is>
          <t>2025-10-13</t>
        </is>
      </c>
      <c r="C409" t="inlineStr">
        <is>
          <t>home_use</t>
        </is>
      </c>
      <c r="D409" t="inlineStr">
        <is>
          <t>IMP00063</t>
        </is>
      </c>
      <c r="E409" t="inlineStr">
        <is>
          <t>T100440</t>
        </is>
      </c>
      <c r="F409" s="32" t="n">
        <v>322570.34</v>
      </c>
      <c r="G409" s="32" t="n">
        <v>41934.14</v>
      </c>
    </row>
    <row r="410">
      <c r="A410" t="inlineStr">
        <is>
          <t>L0169090</t>
        </is>
      </c>
      <c r="B410" t="inlineStr">
        <is>
          <t>2025-10-13</t>
        </is>
      </c>
      <c r="C410" t="inlineStr">
        <is>
          <t>home_use</t>
        </is>
      </c>
      <c r="D410" t="inlineStr">
        <is>
          <t>IMP00063</t>
        </is>
      </c>
      <c r="E410" t="inlineStr">
        <is>
          <t>T100440</t>
        </is>
      </c>
      <c r="F410" s="32" t="n">
        <v>415165.39</v>
      </c>
      <c r="G410" s="32" t="n">
        <v>47744.02</v>
      </c>
    </row>
    <row r="411">
      <c r="A411" t="inlineStr">
        <is>
          <t>L0169091</t>
        </is>
      </c>
      <c r="B411" t="inlineStr">
        <is>
          <t>2025-10-13</t>
        </is>
      </c>
      <c r="C411" t="inlineStr">
        <is>
          <t>home_use</t>
        </is>
      </c>
      <c r="D411" t="inlineStr">
        <is>
          <t>IMP00063</t>
        </is>
      </c>
      <c r="E411" t="inlineStr">
        <is>
          <t>T100440</t>
        </is>
      </c>
      <c r="F411" s="32" t="n">
        <v>2655940.3</v>
      </c>
      <c r="G411" s="32" t="n">
        <v>297465.31</v>
      </c>
    </row>
    <row r="412">
      <c r="A412" t="inlineStr">
        <is>
          <t>L0169092</t>
        </is>
      </c>
      <c r="B412" t="inlineStr">
        <is>
          <t>2025-10-13</t>
        </is>
      </c>
      <c r="C412" t="inlineStr">
        <is>
          <t>home_use</t>
        </is>
      </c>
      <c r="D412" t="inlineStr">
        <is>
          <t>IMP00063</t>
        </is>
      </c>
      <c r="E412" t="inlineStr">
        <is>
          <t>T100440</t>
        </is>
      </c>
      <c r="F412" s="32" t="n">
        <v>702983.86</v>
      </c>
      <c r="G412" s="32" t="n">
        <v>75219.27</v>
      </c>
    </row>
    <row r="413">
      <c r="A413" t="inlineStr">
        <is>
          <t>L0169093</t>
        </is>
      </c>
      <c r="B413" t="inlineStr">
        <is>
          <t>2025-10-13</t>
        </is>
      </c>
      <c r="C413" t="inlineStr">
        <is>
          <t>home_use</t>
        </is>
      </c>
      <c r="D413" t="inlineStr">
        <is>
          <t>IMP00063</t>
        </is>
      </c>
      <c r="E413" t="inlineStr">
        <is>
          <t>T100440</t>
        </is>
      </c>
      <c r="F413" s="32" t="n">
        <v>6964604.81</v>
      </c>
      <c r="G413" s="32" t="n">
        <v>710389.6899999999</v>
      </c>
    </row>
    <row r="414">
      <c r="A414" t="inlineStr">
        <is>
          <t>L0169094</t>
        </is>
      </c>
      <c r="B414" t="inlineStr">
        <is>
          <t>2025-10-13</t>
        </is>
      </c>
      <c r="C414" t="inlineStr">
        <is>
          <t>home_use</t>
        </is>
      </c>
      <c r="D414" t="inlineStr">
        <is>
          <t>IMP00063</t>
        </is>
      </c>
      <c r="E414" t="inlineStr">
        <is>
          <t>T100440</t>
        </is>
      </c>
      <c r="F414" s="32" t="n">
        <v>239453.84</v>
      </c>
      <c r="G414" s="32" t="n">
        <v>27537.19</v>
      </c>
    </row>
    <row r="415">
      <c r="A415" t="inlineStr">
        <is>
          <t>L0169095</t>
        </is>
      </c>
      <c r="B415" t="inlineStr">
        <is>
          <t>2025-10-13</t>
        </is>
      </c>
      <c r="C415" t="inlineStr">
        <is>
          <t>home_use</t>
        </is>
      </c>
      <c r="D415" t="inlineStr">
        <is>
          <t>IMP00063</t>
        </is>
      </c>
      <c r="E415" t="inlineStr">
        <is>
          <t>T100440</t>
        </is>
      </c>
      <c r="F415" s="32" t="n">
        <v>436681.79</v>
      </c>
      <c r="G415" s="32" t="n">
        <v>50218.41</v>
      </c>
    </row>
    <row r="416">
      <c r="A416" t="inlineStr">
        <is>
          <t>L0169099</t>
        </is>
      </c>
      <c r="B416" t="inlineStr">
        <is>
          <t>2025-10-13</t>
        </is>
      </c>
      <c r="C416" t="inlineStr">
        <is>
          <t>home_use</t>
        </is>
      </c>
      <c r="D416" t="inlineStr">
        <is>
          <t>IMP00095</t>
        </is>
      </c>
      <c r="E416" t="inlineStr">
        <is>
          <t>T100033</t>
        </is>
      </c>
      <c r="F416" s="32" t="n">
        <v>81699.61</v>
      </c>
      <c r="G416" s="32" t="n">
        <v>8578.459999999999</v>
      </c>
    </row>
    <row r="417">
      <c r="A417" t="inlineStr">
        <is>
          <t>L0169115</t>
        </is>
      </c>
      <c r="B417" t="inlineStr">
        <is>
          <t>2025-10-13</t>
        </is>
      </c>
      <c r="C417" t="inlineStr">
        <is>
          <t>home_use</t>
        </is>
      </c>
      <c r="D417" t="inlineStr">
        <is>
          <t>IMP00288</t>
        </is>
      </c>
      <c r="E417" t="inlineStr">
        <is>
          <t>T102011</t>
        </is>
      </c>
      <c r="F417" s="32" t="n">
        <v>1644237.88</v>
      </c>
      <c r="G417" s="32" t="n">
        <v>197308.55</v>
      </c>
    </row>
    <row r="418">
      <c r="A418" t="inlineStr">
        <is>
          <t>L0169117</t>
        </is>
      </c>
      <c r="B418" t="inlineStr">
        <is>
          <t>2025-10-13</t>
        </is>
      </c>
      <c r="C418" t="inlineStr">
        <is>
          <t>home_use</t>
        </is>
      </c>
      <c r="D418" t="inlineStr">
        <is>
          <t>IMP00306</t>
        </is>
      </c>
      <c r="E418" t="inlineStr">
        <is>
          <t>T102141</t>
        </is>
      </c>
      <c r="F418" s="32" t="n">
        <v>211843.76</v>
      </c>
      <c r="G418" s="32" t="n">
        <v>22243.59</v>
      </c>
    </row>
    <row r="419">
      <c r="A419" t="inlineStr">
        <is>
          <t>L0169118</t>
        </is>
      </c>
      <c r="B419" t="inlineStr">
        <is>
          <t>2025-10-13</t>
        </is>
      </c>
      <c r="C419" t="inlineStr">
        <is>
          <t>home_use</t>
        </is>
      </c>
      <c r="D419" t="inlineStr">
        <is>
          <t>IMP00306</t>
        </is>
      </c>
      <c r="E419" t="inlineStr">
        <is>
          <t>T102141</t>
        </is>
      </c>
      <c r="F419" s="32" t="n">
        <v>1258328.28</v>
      </c>
      <c r="G419" s="32" t="n">
        <v>132124.47</v>
      </c>
    </row>
    <row r="420">
      <c r="A420" t="inlineStr">
        <is>
          <t>L0169119</t>
        </is>
      </c>
      <c r="B420" t="inlineStr">
        <is>
          <t>2025-10-13</t>
        </is>
      </c>
      <c r="C420" t="inlineStr">
        <is>
          <t>home_use</t>
        </is>
      </c>
      <c r="D420" t="inlineStr">
        <is>
          <t>IMP00340</t>
        </is>
      </c>
      <c r="E420" t="inlineStr">
        <is>
          <t>T102376</t>
        </is>
      </c>
      <c r="F420" s="32" t="n">
        <v>9052302.039999999</v>
      </c>
      <c r="G420" s="32" t="n">
        <v>950491.71</v>
      </c>
    </row>
    <row r="421">
      <c r="A421" t="inlineStr">
        <is>
          <t>L0169136</t>
        </is>
      </c>
      <c r="B421" t="inlineStr">
        <is>
          <t>2025-10-13</t>
        </is>
      </c>
      <c r="C421" t="inlineStr">
        <is>
          <t>home_use</t>
        </is>
      </c>
      <c r="D421" t="inlineStr">
        <is>
          <t>IMP00464</t>
        </is>
      </c>
      <c r="E421" t="inlineStr">
        <is>
          <t>T100033</t>
        </is>
      </c>
      <c r="F421" s="32" t="n">
        <v>3160310.64</v>
      </c>
      <c r="G421" s="32" t="n">
        <v>316031.06</v>
      </c>
    </row>
    <row r="422">
      <c r="A422" t="inlineStr">
        <is>
          <t>L0169139</t>
        </is>
      </c>
      <c r="B422" t="inlineStr">
        <is>
          <t>2025-10-13</t>
        </is>
      </c>
      <c r="C422" t="inlineStr">
        <is>
          <t>home_use</t>
        </is>
      </c>
      <c r="D422" t="inlineStr">
        <is>
          <t>IMP00490</t>
        </is>
      </c>
      <c r="E422" t="inlineStr">
        <is>
          <t>T103425</t>
        </is>
      </c>
      <c r="F422" s="32" t="n">
        <v>7630431.8</v>
      </c>
      <c r="G422" s="32" t="n">
        <v>915651.8199999999</v>
      </c>
    </row>
    <row r="423">
      <c r="A423" t="inlineStr">
        <is>
          <t>L0169166</t>
        </is>
      </c>
      <c r="B423" t="inlineStr">
        <is>
          <t>2025-10-13</t>
        </is>
      </c>
      <c r="C423" t="inlineStr">
        <is>
          <t>home_use</t>
        </is>
      </c>
      <c r="D423" t="inlineStr">
        <is>
          <t>IMP00643</t>
        </is>
      </c>
      <c r="E423" t="inlineStr">
        <is>
          <t>T104498</t>
        </is>
      </c>
      <c r="F423" s="32" t="n">
        <v>551504.0600000001</v>
      </c>
      <c r="G423" s="32" t="n">
        <v>55150.41</v>
      </c>
    </row>
    <row r="424">
      <c r="A424" t="inlineStr">
        <is>
          <t>L0169167</t>
        </is>
      </c>
      <c r="B424" t="inlineStr">
        <is>
          <t>2025-10-13</t>
        </is>
      </c>
      <c r="C424" t="inlineStr">
        <is>
          <t>home_use</t>
        </is>
      </c>
      <c r="D424" t="inlineStr">
        <is>
          <t>IMP00643</t>
        </is>
      </c>
      <c r="E424" t="inlineStr">
        <is>
          <t>T104498</t>
        </is>
      </c>
      <c r="F424" s="32" t="n">
        <v>742701.67</v>
      </c>
      <c r="G424" s="32" t="n">
        <v>74270.17</v>
      </c>
    </row>
    <row r="425">
      <c r="A425" t="inlineStr">
        <is>
          <t>L0169168</t>
        </is>
      </c>
      <c r="B425" t="inlineStr">
        <is>
          <t>2025-10-13</t>
        </is>
      </c>
      <c r="C425" t="inlineStr">
        <is>
          <t>home_use</t>
        </is>
      </c>
      <c r="D425" t="inlineStr">
        <is>
          <t>IMP00643</t>
        </is>
      </c>
      <c r="E425" t="inlineStr">
        <is>
          <t>T104498</t>
        </is>
      </c>
      <c r="F425" s="32" t="n">
        <v>550685.05</v>
      </c>
      <c r="G425" s="32" t="n">
        <v>55068.51</v>
      </c>
    </row>
    <row r="426">
      <c r="A426" t="inlineStr">
        <is>
          <t>L0169169</t>
        </is>
      </c>
      <c r="B426" t="inlineStr">
        <is>
          <t>2025-10-13</t>
        </is>
      </c>
      <c r="C426" t="inlineStr">
        <is>
          <t>home_use</t>
        </is>
      </c>
      <c r="D426" t="inlineStr">
        <is>
          <t>IMP00643</t>
        </is>
      </c>
      <c r="E426" t="inlineStr">
        <is>
          <t>T104498</t>
        </is>
      </c>
      <c r="F426" s="32" t="n">
        <v>569671.71</v>
      </c>
      <c r="G426" s="32" t="n">
        <v>56967.17</v>
      </c>
    </row>
    <row r="427">
      <c r="A427" t="inlineStr">
        <is>
          <t>L0169170</t>
        </is>
      </c>
      <c r="B427" t="inlineStr">
        <is>
          <t>2025-10-13</t>
        </is>
      </c>
      <c r="C427" t="inlineStr">
        <is>
          <t>home_use</t>
        </is>
      </c>
      <c r="D427" t="inlineStr">
        <is>
          <t>IMP00643</t>
        </is>
      </c>
      <c r="E427" t="inlineStr">
        <is>
          <t>T104498</t>
        </is>
      </c>
      <c r="F427" s="32" t="n">
        <v>290701.25</v>
      </c>
      <c r="G427" s="32" t="n">
        <v>29070.13</v>
      </c>
    </row>
    <row r="428">
      <c r="A428" t="inlineStr">
        <is>
          <t>L0169171</t>
        </is>
      </c>
      <c r="B428" t="inlineStr">
        <is>
          <t>2025-10-13</t>
        </is>
      </c>
      <c r="C428" t="inlineStr">
        <is>
          <t>warehouse_out</t>
        </is>
      </c>
      <c r="D428" t="inlineStr">
        <is>
          <t>IMP00643</t>
        </is>
      </c>
      <c r="E428" t="inlineStr">
        <is>
          <t>T104498</t>
        </is>
      </c>
      <c r="F428" s="32" t="n">
        <v>1103229.8</v>
      </c>
      <c r="G428" s="32" t="n">
        <v>110322.98</v>
      </c>
    </row>
    <row r="429">
      <c r="A429" t="inlineStr">
        <is>
          <t>L0169172</t>
        </is>
      </c>
      <c r="B429" t="inlineStr">
        <is>
          <t>2025-10-13</t>
        </is>
      </c>
      <c r="C429" t="inlineStr">
        <is>
          <t>home_use</t>
        </is>
      </c>
      <c r="D429" t="inlineStr">
        <is>
          <t>IMP00643</t>
        </is>
      </c>
      <c r="E429" t="inlineStr">
        <is>
          <t>T104498</t>
        </is>
      </c>
      <c r="F429" s="32" t="n">
        <v>424356.01</v>
      </c>
      <c r="G429" s="32" t="n">
        <v>42435.6</v>
      </c>
    </row>
    <row r="430">
      <c r="A430" t="inlineStr">
        <is>
          <t>L0169176</t>
        </is>
      </c>
      <c r="B430" t="inlineStr">
        <is>
          <t>2025-10-13</t>
        </is>
      </c>
      <c r="C430" t="inlineStr">
        <is>
          <t>home_use_exempt</t>
        </is>
      </c>
      <c r="D430" t="inlineStr">
        <is>
          <t>IMP00676</t>
        </is>
      </c>
      <c r="E430" t="inlineStr">
        <is>
          <t>T104726</t>
        </is>
      </c>
      <c r="F430" s="32" t="n">
        <v>909991.14</v>
      </c>
      <c r="G430" s="32" t="n">
        <v>0</v>
      </c>
    </row>
    <row r="431">
      <c r="A431" t="inlineStr">
        <is>
          <t>L0169201</t>
        </is>
      </c>
      <c r="B431" t="inlineStr">
        <is>
          <t>2025-10-13</t>
        </is>
      </c>
      <c r="C431" t="inlineStr">
        <is>
          <t>home_use</t>
        </is>
      </c>
      <c r="D431" t="inlineStr">
        <is>
          <t>IMP00892</t>
        </is>
      </c>
      <c r="E431" t="inlineStr">
        <is>
          <t>T106240</t>
        </is>
      </c>
      <c r="F431" s="32" t="n">
        <v>2871063.24</v>
      </c>
      <c r="G431" s="32" t="n">
        <v>301461.64</v>
      </c>
    </row>
    <row r="432">
      <c r="A432" t="inlineStr">
        <is>
          <t>L0169202</t>
        </is>
      </c>
      <c r="B432" t="inlineStr">
        <is>
          <t>2025-10-13</t>
        </is>
      </c>
      <c r="C432" t="inlineStr">
        <is>
          <t>home_use</t>
        </is>
      </c>
      <c r="D432" t="inlineStr">
        <is>
          <t>IMP00892</t>
        </is>
      </c>
      <c r="E432" t="inlineStr">
        <is>
          <t>T106240</t>
        </is>
      </c>
      <c r="F432" s="32" t="n">
        <v>1878567.45</v>
      </c>
      <c r="G432" s="32" t="n">
        <v>197249.58</v>
      </c>
    </row>
    <row r="433">
      <c r="A433" t="inlineStr">
        <is>
          <t>L0169208</t>
        </is>
      </c>
      <c r="B433" t="inlineStr">
        <is>
          <t>2025-10-13</t>
        </is>
      </c>
      <c r="C433" t="inlineStr">
        <is>
          <t>home_use</t>
        </is>
      </c>
      <c r="D433" t="inlineStr">
        <is>
          <t>IMP00926</t>
        </is>
      </c>
      <c r="E433" t="inlineStr">
        <is>
          <t>T106477</t>
        </is>
      </c>
      <c r="F433" s="32" t="n">
        <v>4003990.1</v>
      </c>
      <c r="G433" s="32" t="n">
        <v>400399.01</v>
      </c>
    </row>
    <row r="434">
      <c r="A434" t="inlineStr">
        <is>
          <t>L0169209</t>
        </is>
      </c>
      <c r="B434" t="inlineStr">
        <is>
          <t>2025-10-13</t>
        </is>
      </c>
      <c r="C434" t="inlineStr">
        <is>
          <t>home_use</t>
        </is>
      </c>
      <c r="D434" t="inlineStr">
        <is>
          <t>IMP00926</t>
        </is>
      </c>
      <c r="E434" t="inlineStr">
        <is>
          <t>T106477</t>
        </is>
      </c>
      <c r="F434" s="32" t="n">
        <v>8285805.37</v>
      </c>
      <c r="G434" s="32" t="n">
        <v>828580.54</v>
      </c>
    </row>
    <row r="435">
      <c r="A435" t="inlineStr">
        <is>
          <t>L0169210</t>
        </is>
      </c>
      <c r="B435" t="inlineStr">
        <is>
          <t>2025-10-13</t>
        </is>
      </c>
      <c r="C435" t="inlineStr">
        <is>
          <t>home_use</t>
        </is>
      </c>
      <c r="D435" t="inlineStr">
        <is>
          <t>IMP00926</t>
        </is>
      </c>
      <c r="E435" t="inlineStr">
        <is>
          <t>T106477</t>
        </is>
      </c>
      <c r="F435" s="32" t="n">
        <v>1250464.68</v>
      </c>
      <c r="G435" s="32" t="n">
        <v>150055.76</v>
      </c>
    </row>
    <row r="436">
      <c r="A436" t="inlineStr">
        <is>
          <t>L0169211</t>
        </is>
      </c>
      <c r="B436" t="inlineStr">
        <is>
          <t>2025-10-13</t>
        </is>
      </c>
      <c r="C436" t="inlineStr">
        <is>
          <t>home_use</t>
        </is>
      </c>
      <c r="D436" t="inlineStr">
        <is>
          <t>IMP00926</t>
        </is>
      </c>
      <c r="E436" t="inlineStr">
        <is>
          <t>T106477</t>
        </is>
      </c>
      <c r="F436" s="32" t="n">
        <v>33596258.97</v>
      </c>
      <c r="G436" s="32" t="n">
        <v>3359625.9</v>
      </c>
    </row>
    <row r="437">
      <c r="A437" t="inlineStr">
        <is>
          <t>L0169213</t>
        </is>
      </c>
      <c r="B437" t="inlineStr">
        <is>
          <t>2025-10-13</t>
        </is>
      </c>
      <c r="C437" t="inlineStr">
        <is>
          <t>home_use</t>
        </is>
      </c>
      <c r="D437" t="inlineStr">
        <is>
          <t>IMP00950</t>
        </is>
      </c>
      <c r="F437" s="32" t="n">
        <v>573944.28</v>
      </c>
      <c r="G437" s="32" t="n">
        <v>67151.48</v>
      </c>
    </row>
    <row r="438">
      <c r="A438" t="inlineStr">
        <is>
          <t>L0169215</t>
        </is>
      </c>
      <c r="B438" t="inlineStr">
        <is>
          <t>2025-10-13</t>
        </is>
      </c>
      <c r="C438" t="inlineStr">
        <is>
          <t>home_use</t>
        </is>
      </c>
      <c r="D438" t="inlineStr">
        <is>
          <t>IMP00950</t>
        </is>
      </c>
      <c r="F438" s="32" t="n">
        <v>2494181.33</v>
      </c>
      <c r="G438" s="32" t="n">
        <v>324243.57</v>
      </c>
    </row>
    <row r="439">
      <c r="A439" t="inlineStr">
        <is>
          <t>L0169227</t>
        </is>
      </c>
      <c r="B439" t="inlineStr">
        <is>
          <t>2025-10-13</t>
        </is>
      </c>
      <c r="C439" t="inlineStr">
        <is>
          <t>home_use</t>
        </is>
      </c>
      <c r="D439" t="inlineStr">
        <is>
          <t>IMP01037</t>
        </is>
      </c>
      <c r="E439" t="inlineStr">
        <is>
          <t>T107258</t>
        </is>
      </c>
      <c r="F439" s="32" t="n">
        <v>8079732.09</v>
      </c>
      <c r="G439" s="32" t="n">
        <v>807973.21</v>
      </c>
    </row>
    <row r="440">
      <c r="A440" t="inlineStr">
        <is>
          <t>L0169229</t>
        </is>
      </c>
      <c r="B440" t="inlineStr">
        <is>
          <t>2025-10-13</t>
        </is>
      </c>
      <c r="C440" t="inlineStr">
        <is>
          <t>home_use</t>
        </is>
      </c>
      <c r="D440" t="inlineStr">
        <is>
          <t>IMP01037</t>
        </is>
      </c>
      <c r="E440" t="inlineStr">
        <is>
          <t>T107258</t>
        </is>
      </c>
      <c r="F440" s="32" t="n">
        <v>2115934.79</v>
      </c>
      <c r="G440" s="32" t="n">
        <v>211593.48</v>
      </c>
    </row>
    <row r="441">
      <c r="A441" t="inlineStr">
        <is>
          <t>L0169235</t>
        </is>
      </c>
      <c r="B441" t="inlineStr">
        <is>
          <t>2025-10-13</t>
        </is>
      </c>
      <c r="C441" t="inlineStr">
        <is>
          <t>home_use</t>
        </is>
      </c>
      <c r="D441" t="inlineStr">
        <is>
          <t>IMP01089</t>
        </is>
      </c>
      <c r="E441" t="inlineStr">
        <is>
          <t>T107617</t>
        </is>
      </c>
      <c r="F441" s="32" t="n">
        <v>9228913.130000001</v>
      </c>
      <c r="G441" s="32" t="n">
        <v>969035.88</v>
      </c>
    </row>
    <row r="442">
      <c r="A442" t="inlineStr">
        <is>
          <t>L0169272</t>
        </is>
      </c>
      <c r="B442" t="inlineStr">
        <is>
          <t>2025-10-13</t>
        </is>
      </c>
      <c r="C442" t="inlineStr">
        <is>
          <t>home_use</t>
        </is>
      </c>
      <c r="D442" t="inlineStr">
        <is>
          <t>IMP01310</t>
        </is>
      </c>
      <c r="E442" t="inlineStr">
        <is>
          <t>T109167</t>
        </is>
      </c>
      <c r="F442" s="32" t="n">
        <v>296395.16</v>
      </c>
      <c r="G442" s="32" t="n">
        <v>37049.4</v>
      </c>
    </row>
    <row r="443">
      <c r="A443" t="inlineStr">
        <is>
          <t>L0169275</t>
        </is>
      </c>
      <c r="B443" t="inlineStr">
        <is>
          <t>2025-10-13</t>
        </is>
      </c>
      <c r="C443" t="inlineStr">
        <is>
          <t>warehouse_out</t>
        </is>
      </c>
      <c r="D443" t="inlineStr">
        <is>
          <t>IMP01310</t>
        </is>
      </c>
      <c r="E443" t="inlineStr">
        <is>
          <t>T109167</t>
        </is>
      </c>
      <c r="F443" s="32" t="n">
        <v>972730.62</v>
      </c>
      <c r="G443" s="32" t="n">
        <v>104082.18</v>
      </c>
    </row>
    <row r="444">
      <c r="A444" t="inlineStr">
        <is>
          <t>L0169276</t>
        </is>
      </c>
      <c r="B444" t="inlineStr">
        <is>
          <t>2025-10-13</t>
        </is>
      </c>
      <c r="C444" t="inlineStr">
        <is>
          <t>home_use</t>
        </is>
      </c>
      <c r="D444" t="inlineStr">
        <is>
          <t>IMP01310</t>
        </is>
      </c>
      <c r="E444" t="inlineStr">
        <is>
          <t>T109167</t>
        </is>
      </c>
      <c r="F444" s="32" t="n">
        <v>775495.17</v>
      </c>
      <c r="G444" s="32" t="n">
        <v>82977.98</v>
      </c>
    </row>
    <row r="445">
      <c r="A445" t="inlineStr">
        <is>
          <t>L0169279</t>
        </is>
      </c>
      <c r="B445" t="inlineStr">
        <is>
          <t>2025-10-13</t>
        </is>
      </c>
      <c r="C445" t="inlineStr">
        <is>
          <t>home_use</t>
        </is>
      </c>
      <c r="D445" t="inlineStr">
        <is>
          <t>IMP01315</t>
        </is>
      </c>
      <c r="E445" t="inlineStr">
        <is>
          <t>T109203</t>
        </is>
      </c>
      <c r="F445" s="32" t="n">
        <v>470665.7</v>
      </c>
      <c r="G445" s="32" t="n">
        <v>49419.9</v>
      </c>
    </row>
    <row r="446">
      <c r="A446" t="inlineStr">
        <is>
          <t>L0169305</t>
        </is>
      </c>
      <c r="B446" t="inlineStr">
        <is>
          <t>2025-10-14</t>
        </is>
      </c>
      <c r="C446" t="inlineStr">
        <is>
          <t>home_use</t>
        </is>
      </c>
      <c r="D446" t="inlineStr">
        <is>
          <t>IMP00063</t>
        </is>
      </c>
      <c r="E446" t="inlineStr">
        <is>
          <t>T100440</t>
        </is>
      </c>
      <c r="F446" s="32" t="n">
        <v>1042747.67</v>
      </c>
      <c r="G446" s="32" t="n">
        <v>119915.98</v>
      </c>
    </row>
    <row r="447">
      <c r="A447" t="inlineStr">
        <is>
          <t>L0169307</t>
        </is>
      </c>
      <c r="B447" t="inlineStr">
        <is>
          <t>2025-10-14</t>
        </is>
      </c>
      <c r="C447" t="inlineStr">
        <is>
          <t>home_use</t>
        </is>
      </c>
      <c r="D447" t="inlineStr">
        <is>
          <t>IMP00063</t>
        </is>
      </c>
      <c r="E447" t="inlineStr">
        <is>
          <t>T100440</t>
        </is>
      </c>
      <c r="F447" s="32" t="n">
        <v>439160.24</v>
      </c>
      <c r="G447" s="32" t="n">
        <v>50503.43</v>
      </c>
    </row>
    <row r="448">
      <c r="A448" t="inlineStr">
        <is>
          <t>L0169310</t>
        </is>
      </c>
      <c r="B448" t="inlineStr">
        <is>
          <t>2025-10-14</t>
        </is>
      </c>
      <c r="C448" t="inlineStr">
        <is>
          <t>home_use</t>
        </is>
      </c>
      <c r="D448" t="inlineStr">
        <is>
          <t>IMP00063</t>
        </is>
      </c>
      <c r="E448" t="inlineStr">
        <is>
          <t>T100440</t>
        </is>
      </c>
      <c r="F448" s="32" t="n">
        <v>890842.65</v>
      </c>
      <c r="G448" s="32" t="n">
        <v>99774.38</v>
      </c>
    </row>
    <row r="449">
      <c r="A449" t="inlineStr">
        <is>
          <t>L0169311</t>
        </is>
      </c>
      <c r="B449" t="inlineStr">
        <is>
          <t>2025-10-14</t>
        </is>
      </c>
      <c r="C449" t="inlineStr">
        <is>
          <t>home_use</t>
        </is>
      </c>
      <c r="D449" t="inlineStr">
        <is>
          <t>IMP00063</t>
        </is>
      </c>
      <c r="E449" t="inlineStr">
        <is>
          <t>T100440</t>
        </is>
      </c>
      <c r="F449" s="32" t="n">
        <v>3759383.21</v>
      </c>
      <c r="G449" s="32" t="n">
        <v>488719.82</v>
      </c>
    </row>
    <row r="450">
      <c r="A450" t="inlineStr">
        <is>
          <t>L0169312</t>
        </is>
      </c>
      <c r="B450" t="inlineStr">
        <is>
          <t>2025-10-14</t>
        </is>
      </c>
      <c r="C450" t="inlineStr">
        <is>
          <t>home_use</t>
        </is>
      </c>
      <c r="D450" t="inlineStr">
        <is>
          <t>IMP00063</t>
        </is>
      </c>
      <c r="E450" t="inlineStr">
        <is>
          <t>T100440</t>
        </is>
      </c>
      <c r="F450" s="32" t="n">
        <v>593655.92</v>
      </c>
      <c r="G450" s="32" t="n">
        <v>63521.18</v>
      </c>
    </row>
    <row r="451">
      <c r="A451" t="inlineStr">
        <is>
          <t>L0169322</t>
        </is>
      </c>
      <c r="B451" t="inlineStr">
        <is>
          <t>2025-10-14</t>
        </is>
      </c>
      <c r="C451" t="inlineStr">
        <is>
          <t>home_use</t>
        </is>
      </c>
      <c r="D451" t="inlineStr">
        <is>
          <t>IMP00156</t>
        </is>
      </c>
      <c r="F451" s="32" t="n">
        <v>1470329.58</v>
      </c>
      <c r="G451" s="32" t="n">
        <v>179380.21</v>
      </c>
    </row>
    <row r="452">
      <c r="A452" t="inlineStr">
        <is>
          <t>L0169330</t>
        </is>
      </c>
      <c r="B452" t="inlineStr">
        <is>
          <t>2025-10-14</t>
        </is>
      </c>
      <c r="C452" t="inlineStr">
        <is>
          <t>home_use</t>
        </is>
      </c>
      <c r="D452" t="inlineStr">
        <is>
          <t>IMP00288</t>
        </is>
      </c>
      <c r="E452" t="inlineStr">
        <is>
          <t>T102011</t>
        </is>
      </c>
      <c r="F452" s="32" t="n">
        <v>2158517.34</v>
      </c>
      <c r="G452" s="32" t="n">
        <v>269814.67</v>
      </c>
    </row>
    <row r="453">
      <c r="A453" t="inlineStr">
        <is>
          <t>L0169336</t>
        </is>
      </c>
      <c r="B453" t="inlineStr">
        <is>
          <t>2025-10-14</t>
        </is>
      </c>
      <c r="C453" t="inlineStr">
        <is>
          <t>home_use</t>
        </is>
      </c>
      <c r="D453" t="inlineStr">
        <is>
          <t>IMP00306</t>
        </is>
      </c>
      <c r="E453" t="inlineStr">
        <is>
          <t>T102141</t>
        </is>
      </c>
      <c r="F453" s="32" t="n">
        <v>3639915.91</v>
      </c>
      <c r="G453" s="32" t="n">
        <v>418590.33</v>
      </c>
    </row>
    <row r="454">
      <c r="A454" t="inlineStr">
        <is>
          <t>L0169337</t>
        </is>
      </c>
      <c r="B454" t="inlineStr">
        <is>
          <t>2025-10-14</t>
        </is>
      </c>
      <c r="C454" t="inlineStr">
        <is>
          <t>home_use</t>
        </is>
      </c>
      <c r="D454" t="inlineStr">
        <is>
          <t>IMP00306</t>
        </is>
      </c>
      <c r="E454" t="inlineStr">
        <is>
          <t>T102141</t>
        </is>
      </c>
      <c r="F454" s="32" t="n">
        <v>623664.5699999999</v>
      </c>
      <c r="G454" s="32" t="n">
        <v>65484.78</v>
      </c>
    </row>
    <row r="455">
      <c r="A455" t="inlineStr">
        <is>
          <t>L0169340</t>
        </is>
      </c>
      <c r="B455" t="inlineStr">
        <is>
          <t>2025-10-14</t>
        </is>
      </c>
      <c r="C455" t="inlineStr">
        <is>
          <t>home_use</t>
        </is>
      </c>
      <c r="D455" t="inlineStr">
        <is>
          <t>IMP00340</t>
        </is>
      </c>
      <c r="E455" t="inlineStr">
        <is>
          <t>T102376</t>
        </is>
      </c>
      <c r="F455" s="32" t="n">
        <v>3641910.12</v>
      </c>
      <c r="G455" s="32" t="n">
        <v>364191.01</v>
      </c>
    </row>
    <row r="456">
      <c r="A456" t="inlineStr">
        <is>
          <t>L0169359</t>
        </is>
      </c>
      <c r="B456" t="inlineStr">
        <is>
          <t>2025-10-14</t>
        </is>
      </c>
      <c r="C456" t="inlineStr">
        <is>
          <t>home_use</t>
        </is>
      </c>
      <c r="D456" t="inlineStr">
        <is>
          <t>IMP00445</t>
        </is>
      </c>
      <c r="E456" t="inlineStr">
        <is>
          <t>T103111</t>
        </is>
      </c>
      <c r="F456" s="32" t="n">
        <v>305779.38</v>
      </c>
      <c r="G456" s="32" t="n">
        <v>38222.42</v>
      </c>
    </row>
    <row r="457">
      <c r="A457" t="inlineStr">
        <is>
          <t>L0169361</t>
        </is>
      </c>
      <c r="B457" t="inlineStr">
        <is>
          <t>2025-10-14</t>
        </is>
      </c>
      <c r="C457" t="inlineStr">
        <is>
          <t>home_use</t>
        </is>
      </c>
      <c r="D457" t="inlineStr">
        <is>
          <t>IMP00448</t>
        </is>
      </c>
      <c r="E457" t="inlineStr">
        <is>
          <t>T103130</t>
        </is>
      </c>
      <c r="F457" s="32" t="n">
        <v>24861293.61</v>
      </c>
      <c r="G457" s="32" t="n">
        <v>2486129.36</v>
      </c>
    </row>
    <row r="458">
      <c r="A458" t="inlineStr">
        <is>
          <t>L0169372</t>
        </is>
      </c>
      <c r="B458" t="inlineStr">
        <is>
          <t>2025-10-14</t>
        </is>
      </c>
      <c r="C458" t="inlineStr">
        <is>
          <t>temporary_admission</t>
        </is>
      </c>
      <c r="D458" t="inlineStr">
        <is>
          <t>IMP00548</t>
        </is>
      </c>
      <c r="E458" t="inlineStr">
        <is>
          <t>T103835</t>
        </is>
      </c>
      <c r="F458" s="32" t="n">
        <v>2783798.89</v>
      </c>
      <c r="G458" s="32" t="n">
        <v>0</v>
      </c>
    </row>
    <row r="459">
      <c r="A459" t="inlineStr">
        <is>
          <t>L0169393</t>
        </is>
      </c>
      <c r="B459" t="inlineStr">
        <is>
          <t>2025-10-14</t>
        </is>
      </c>
      <c r="C459" t="inlineStr">
        <is>
          <t>home_use</t>
        </is>
      </c>
      <c r="D459" t="inlineStr">
        <is>
          <t>IMP00643</t>
        </is>
      </c>
      <c r="E459" t="inlineStr">
        <is>
          <t>T104498</t>
        </is>
      </c>
      <c r="F459" s="32" t="n">
        <v>359103.98</v>
      </c>
      <c r="G459" s="32" t="n">
        <v>35910.4</v>
      </c>
    </row>
    <row r="460">
      <c r="A460" t="inlineStr">
        <is>
          <t>L0169395</t>
        </is>
      </c>
      <c r="B460" t="inlineStr">
        <is>
          <t>2025-10-14</t>
        </is>
      </c>
      <c r="C460" t="inlineStr">
        <is>
          <t>home_use</t>
        </is>
      </c>
      <c r="D460" t="inlineStr">
        <is>
          <t>IMP00643</t>
        </is>
      </c>
      <c r="E460" t="inlineStr">
        <is>
          <t>T104498</t>
        </is>
      </c>
      <c r="F460" s="32" t="n">
        <v>473242.4</v>
      </c>
      <c r="G460" s="32" t="n">
        <v>47324.24</v>
      </c>
    </row>
    <row r="461">
      <c r="A461" t="inlineStr">
        <is>
          <t>L0169396</t>
        </is>
      </c>
      <c r="B461" t="inlineStr">
        <is>
          <t>2025-10-14</t>
        </is>
      </c>
      <c r="C461" t="inlineStr">
        <is>
          <t>home_use</t>
        </is>
      </c>
      <c r="D461" t="inlineStr">
        <is>
          <t>IMP00643</t>
        </is>
      </c>
      <c r="E461" t="inlineStr">
        <is>
          <t>T104498</t>
        </is>
      </c>
      <c r="F461" s="32" t="n">
        <v>825102.49</v>
      </c>
      <c r="G461" s="32" t="n">
        <v>82510.25</v>
      </c>
    </row>
    <row r="462">
      <c r="A462" t="inlineStr">
        <is>
          <t>L0169397</t>
        </is>
      </c>
      <c r="B462" t="inlineStr">
        <is>
          <t>2025-10-14</t>
        </is>
      </c>
      <c r="C462" t="inlineStr">
        <is>
          <t>home_use</t>
        </is>
      </c>
      <c r="D462" t="inlineStr">
        <is>
          <t>IMP00643</t>
        </is>
      </c>
      <c r="E462" t="inlineStr">
        <is>
          <t>T104498</t>
        </is>
      </c>
      <c r="F462" s="32" t="n">
        <v>1095390.5</v>
      </c>
      <c r="G462" s="32" t="n">
        <v>109539.05</v>
      </c>
    </row>
    <row r="463">
      <c r="A463" t="inlineStr">
        <is>
          <t>L0169398</t>
        </is>
      </c>
      <c r="B463" t="inlineStr">
        <is>
          <t>2025-10-14</t>
        </is>
      </c>
      <c r="C463" t="inlineStr">
        <is>
          <t>home_use</t>
        </is>
      </c>
      <c r="D463" t="inlineStr">
        <is>
          <t>IMP00643</t>
        </is>
      </c>
      <c r="E463" t="inlineStr">
        <is>
          <t>T104498</t>
        </is>
      </c>
      <c r="F463" s="32" t="n">
        <v>1088613.93</v>
      </c>
      <c r="G463" s="32" t="n">
        <v>108861.39</v>
      </c>
    </row>
    <row r="464">
      <c r="A464" t="inlineStr">
        <is>
          <t>L0169399</t>
        </is>
      </c>
      <c r="B464" t="inlineStr">
        <is>
          <t>2025-10-14</t>
        </is>
      </c>
      <c r="C464" t="inlineStr">
        <is>
          <t>home_use</t>
        </is>
      </c>
      <c r="D464" t="inlineStr">
        <is>
          <t>IMP00643</t>
        </is>
      </c>
      <c r="E464" t="inlineStr">
        <is>
          <t>T104498</t>
        </is>
      </c>
      <c r="F464" s="32" t="n">
        <v>1057958.88</v>
      </c>
      <c r="G464" s="32" t="n">
        <v>105795.89</v>
      </c>
    </row>
    <row r="465">
      <c r="A465" t="inlineStr">
        <is>
          <t>L0169434</t>
        </is>
      </c>
      <c r="B465" t="inlineStr">
        <is>
          <t>2025-10-14</t>
        </is>
      </c>
      <c r="C465" t="inlineStr">
        <is>
          <t>home_use</t>
        </is>
      </c>
      <c r="D465" t="inlineStr">
        <is>
          <t>IMP00892</t>
        </is>
      </c>
      <c r="E465" t="inlineStr">
        <is>
          <t>T106240</t>
        </is>
      </c>
      <c r="F465" s="32" t="n">
        <v>2323382.27</v>
      </c>
      <c r="G465" s="32" t="n">
        <v>243955.14</v>
      </c>
    </row>
    <row r="466">
      <c r="A466" t="inlineStr">
        <is>
          <t>L0169439</t>
        </is>
      </c>
      <c r="B466" t="inlineStr">
        <is>
          <t>2025-10-14</t>
        </is>
      </c>
      <c r="C466" t="inlineStr">
        <is>
          <t>home_use</t>
        </is>
      </c>
      <c r="D466" t="inlineStr">
        <is>
          <t>IMP00926</t>
        </is>
      </c>
      <c r="E466" t="inlineStr">
        <is>
          <t>T106477</t>
        </is>
      </c>
      <c r="F466" s="32" t="n">
        <v>6303852.65</v>
      </c>
      <c r="G466" s="32" t="n">
        <v>630385.27</v>
      </c>
    </row>
    <row r="467">
      <c r="A467" t="inlineStr">
        <is>
          <t>L0169440</t>
        </is>
      </c>
      <c r="B467" t="inlineStr">
        <is>
          <t>2025-10-14</t>
        </is>
      </c>
      <c r="C467" t="inlineStr">
        <is>
          <t>home_use</t>
        </is>
      </c>
      <c r="D467" t="inlineStr">
        <is>
          <t>IMP00926</t>
        </is>
      </c>
      <c r="E467" t="inlineStr">
        <is>
          <t>T106477</t>
        </is>
      </c>
      <c r="F467" s="32" t="n">
        <v>43900241.72</v>
      </c>
      <c r="G467" s="32" t="n">
        <v>4609525.38</v>
      </c>
    </row>
    <row r="468">
      <c r="A468" t="inlineStr">
        <is>
          <t>L0169441</t>
        </is>
      </c>
      <c r="B468" t="inlineStr">
        <is>
          <t>2025-10-14</t>
        </is>
      </c>
      <c r="C468" t="inlineStr">
        <is>
          <t>warehouse_out</t>
        </is>
      </c>
      <c r="D468" t="inlineStr">
        <is>
          <t>IMP00926</t>
        </is>
      </c>
      <c r="E468" t="inlineStr">
        <is>
          <t>T106477</t>
        </is>
      </c>
      <c r="F468" s="32" t="n">
        <v>11616567.66</v>
      </c>
      <c r="G468" s="32" t="n">
        <v>1219739.6</v>
      </c>
    </row>
    <row r="469">
      <c r="A469" t="inlineStr">
        <is>
          <t>L0169447</t>
        </is>
      </c>
      <c r="B469" t="inlineStr">
        <is>
          <t>2025-10-14</t>
        </is>
      </c>
      <c r="C469" t="inlineStr">
        <is>
          <t>home_use</t>
        </is>
      </c>
      <c r="D469" t="inlineStr">
        <is>
          <t>IMP00950</t>
        </is>
      </c>
      <c r="F469" s="32" t="n">
        <v>3297982.27</v>
      </c>
      <c r="G469" s="32" t="n">
        <v>428737.69</v>
      </c>
    </row>
    <row r="470">
      <c r="A470" t="inlineStr">
        <is>
          <t>L0169450</t>
        </is>
      </c>
      <c r="B470" t="inlineStr">
        <is>
          <t>2025-10-14</t>
        </is>
      </c>
      <c r="C470" t="inlineStr">
        <is>
          <t>home_use</t>
        </is>
      </c>
      <c r="D470" t="inlineStr">
        <is>
          <t>IMP00990</t>
        </is>
      </c>
      <c r="E470" t="inlineStr">
        <is>
          <t>T100033</t>
        </is>
      </c>
      <c r="F470" s="32" t="n">
        <v>987258.16</v>
      </c>
      <c r="G470" s="32" t="n">
        <v>98725.82000000001</v>
      </c>
    </row>
    <row r="471">
      <c r="A471" t="inlineStr">
        <is>
          <t>L0169463</t>
        </is>
      </c>
      <c r="B471" t="inlineStr">
        <is>
          <t>2025-10-14</t>
        </is>
      </c>
      <c r="C471" t="inlineStr">
        <is>
          <t>home_use</t>
        </is>
      </c>
      <c r="D471" t="inlineStr">
        <is>
          <t>IMP01037</t>
        </is>
      </c>
      <c r="E471" t="inlineStr">
        <is>
          <t>T107258</t>
        </is>
      </c>
      <c r="F471" s="32" t="n">
        <v>3906921.85</v>
      </c>
      <c r="G471" s="32" t="n">
        <v>390692.19</v>
      </c>
    </row>
    <row r="472">
      <c r="A472" t="inlineStr">
        <is>
          <t>L0169474</t>
        </is>
      </c>
      <c r="B472" t="inlineStr">
        <is>
          <t>2025-10-14</t>
        </is>
      </c>
      <c r="C472" t="inlineStr">
        <is>
          <t>home_use</t>
        </is>
      </c>
      <c r="D472" t="inlineStr">
        <is>
          <t>IMP01142</t>
        </is>
      </c>
      <c r="E472" t="inlineStr">
        <is>
          <t>T107992</t>
        </is>
      </c>
      <c r="F472" s="32" t="n">
        <v>63815835.23</v>
      </c>
      <c r="G472" s="32" t="n">
        <v>6381583.52</v>
      </c>
    </row>
    <row r="473">
      <c r="A473" t="inlineStr">
        <is>
          <t>L0169475</t>
        </is>
      </c>
      <c r="B473" t="inlineStr">
        <is>
          <t>2025-10-14</t>
        </is>
      </c>
      <c r="C473" t="inlineStr">
        <is>
          <t>home_use</t>
        </is>
      </c>
      <c r="D473" t="inlineStr">
        <is>
          <t>IMP01142</t>
        </is>
      </c>
      <c r="E473" t="inlineStr">
        <is>
          <t>T107992</t>
        </is>
      </c>
      <c r="F473" s="32" t="n">
        <v>72868247.98</v>
      </c>
      <c r="G473" s="32" t="n">
        <v>7286824.8</v>
      </c>
    </row>
    <row r="474">
      <c r="A474" t="inlineStr">
        <is>
          <t>L0169476</t>
        </is>
      </c>
      <c r="B474" t="inlineStr">
        <is>
          <t>2025-10-14</t>
        </is>
      </c>
      <c r="C474" t="inlineStr">
        <is>
          <t>home_use</t>
        </is>
      </c>
      <c r="D474" t="inlineStr">
        <is>
          <t>IMP01142</t>
        </is>
      </c>
      <c r="E474" t="inlineStr">
        <is>
          <t>T107992</t>
        </is>
      </c>
      <c r="F474" s="32" t="n">
        <v>400819</v>
      </c>
      <c r="G474" s="32" t="n">
        <v>44891.73</v>
      </c>
    </row>
    <row r="475">
      <c r="A475" t="inlineStr">
        <is>
          <t>L0169502</t>
        </is>
      </c>
      <c r="B475" t="inlineStr">
        <is>
          <t>2025-10-14</t>
        </is>
      </c>
      <c r="C475" t="inlineStr">
        <is>
          <t>home_use</t>
        </is>
      </c>
      <c r="D475" t="inlineStr">
        <is>
          <t>IMP01310</t>
        </is>
      </c>
      <c r="E475" t="inlineStr">
        <is>
          <t>T109167</t>
        </is>
      </c>
      <c r="F475" s="32" t="n">
        <v>314883.42</v>
      </c>
      <c r="G475" s="32" t="n">
        <v>33692.53</v>
      </c>
    </row>
    <row r="476">
      <c r="A476" t="inlineStr">
        <is>
          <t>L0169503</t>
        </is>
      </c>
      <c r="B476" t="inlineStr">
        <is>
          <t>2025-10-14</t>
        </is>
      </c>
      <c r="C476" t="inlineStr">
        <is>
          <t>home_use</t>
        </is>
      </c>
      <c r="D476" t="inlineStr">
        <is>
          <t>IMP01310</t>
        </is>
      </c>
      <c r="E476" t="inlineStr">
        <is>
          <t>T109167</t>
        </is>
      </c>
      <c r="F476" s="32" t="n">
        <v>461869.59</v>
      </c>
      <c r="G476" s="32" t="n">
        <v>49420.05</v>
      </c>
    </row>
    <row r="477">
      <c r="A477" t="inlineStr">
        <is>
          <t>L0169504</t>
        </is>
      </c>
      <c r="B477" t="inlineStr">
        <is>
          <t>2025-10-14</t>
        </is>
      </c>
      <c r="C477" t="inlineStr">
        <is>
          <t>home_use</t>
        </is>
      </c>
      <c r="D477" t="inlineStr">
        <is>
          <t>IMP01310</t>
        </is>
      </c>
      <c r="E477" t="inlineStr">
        <is>
          <t>T109167</t>
        </is>
      </c>
      <c r="F477" s="32" t="n">
        <v>277769.65</v>
      </c>
      <c r="G477" s="32" t="n">
        <v>34721.21</v>
      </c>
    </row>
    <row r="478">
      <c r="A478" t="inlineStr">
        <is>
          <t>L0169506</t>
        </is>
      </c>
      <c r="B478" t="inlineStr">
        <is>
          <t>2025-10-14</t>
        </is>
      </c>
      <c r="C478" t="inlineStr">
        <is>
          <t>home_use</t>
        </is>
      </c>
      <c r="D478" t="inlineStr">
        <is>
          <t>IMP01310</t>
        </is>
      </c>
      <c r="E478" t="inlineStr">
        <is>
          <t>T109167</t>
        </is>
      </c>
      <c r="F478" s="32" t="n">
        <v>11789732.12</v>
      </c>
      <c r="G478" s="32" t="n">
        <v>1532665.18</v>
      </c>
    </row>
    <row r="479">
      <c r="A479" t="inlineStr">
        <is>
          <t>L0169507</t>
        </is>
      </c>
      <c r="B479" t="inlineStr">
        <is>
          <t>2025-10-14</t>
        </is>
      </c>
      <c r="C479" t="inlineStr">
        <is>
          <t>home_use</t>
        </is>
      </c>
      <c r="D479" t="inlineStr">
        <is>
          <t>IMP01310</t>
        </is>
      </c>
      <c r="E479" t="inlineStr">
        <is>
          <t>T109167</t>
        </is>
      </c>
      <c r="F479" s="32" t="n">
        <v>399204.69</v>
      </c>
      <c r="G479" s="32" t="n">
        <v>42714.9</v>
      </c>
    </row>
    <row r="480">
      <c r="A480" t="inlineStr">
        <is>
          <t>L0169508</t>
        </is>
      </c>
      <c r="B480" t="inlineStr">
        <is>
          <t>2025-10-14</t>
        </is>
      </c>
      <c r="C480" t="inlineStr">
        <is>
          <t>transit</t>
        </is>
      </c>
      <c r="D480" t="inlineStr">
        <is>
          <t>IMP01313</t>
        </is>
      </c>
      <c r="E480" t="inlineStr">
        <is>
          <t>T109190</t>
        </is>
      </c>
      <c r="F480" s="32" t="n">
        <v>2023691.66</v>
      </c>
      <c r="G480" s="32" t="n">
        <v>0</v>
      </c>
    </row>
    <row r="481">
      <c r="A481" t="inlineStr">
        <is>
          <t>L0169518</t>
        </is>
      </c>
      <c r="B481" t="inlineStr">
        <is>
          <t>2025-10-14</t>
        </is>
      </c>
      <c r="C481" t="inlineStr">
        <is>
          <t>home_use</t>
        </is>
      </c>
      <c r="D481" t="inlineStr">
        <is>
          <t>IMP01411</t>
        </is>
      </c>
      <c r="E481" t="inlineStr">
        <is>
          <t>T109373</t>
        </is>
      </c>
      <c r="F481" s="32" t="n">
        <v>463596.07</v>
      </c>
      <c r="G481" s="32" t="n">
        <v>49604.78</v>
      </c>
    </row>
    <row r="482">
      <c r="A482" t="inlineStr">
        <is>
          <t>L0169538</t>
        </is>
      </c>
      <c r="B482" t="inlineStr">
        <is>
          <t>2025-10-15</t>
        </is>
      </c>
      <c r="C482" t="inlineStr">
        <is>
          <t>home_use</t>
        </is>
      </c>
      <c r="D482" t="inlineStr">
        <is>
          <t>IMP00063</t>
        </is>
      </c>
      <c r="E482" t="inlineStr">
        <is>
          <t>T100440</t>
        </is>
      </c>
      <c r="F482" s="32" t="n">
        <v>544498.5600000001</v>
      </c>
      <c r="G482" s="32" t="n">
        <v>62617.33</v>
      </c>
    </row>
    <row r="483">
      <c r="A483" t="inlineStr">
        <is>
          <t>L0169540</t>
        </is>
      </c>
      <c r="B483" t="inlineStr">
        <is>
          <t>2025-10-15</t>
        </is>
      </c>
      <c r="C483" t="inlineStr">
        <is>
          <t>home_use</t>
        </is>
      </c>
      <c r="D483" t="inlineStr">
        <is>
          <t>IMP00063</t>
        </is>
      </c>
      <c r="E483" t="inlineStr">
        <is>
          <t>T100440</t>
        </is>
      </c>
      <c r="F483" s="32" t="n">
        <v>664941.83</v>
      </c>
      <c r="G483" s="32" t="n">
        <v>71148.78</v>
      </c>
    </row>
    <row r="484">
      <c r="A484" t="inlineStr">
        <is>
          <t>L0169541</t>
        </is>
      </c>
      <c r="B484" t="inlineStr">
        <is>
          <t>2025-10-15</t>
        </is>
      </c>
      <c r="C484" t="inlineStr">
        <is>
          <t>home_use</t>
        </is>
      </c>
      <c r="D484" t="inlineStr">
        <is>
          <t>IMP00063</t>
        </is>
      </c>
      <c r="E484" t="inlineStr">
        <is>
          <t>T100440</t>
        </is>
      </c>
      <c r="F484" s="32" t="n">
        <v>980518.78</v>
      </c>
      <c r="G484" s="32" t="n">
        <v>112759.66</v>
      </c>
    </row>
    <row r="485">
      <c r="A485" t="inlineStr">
        <is>
          <t>L0169544</t>
        </is>
      </c>
      <c r="B485" t="inlineStr">
        <is>
          <t>2025-10-15</t>
        </is>
      </c>
      <c r="C485" t="inlineStr">
        <is>
          <t>home_use</t>
        </is>
      </c>
      <c r="D485" t="inlineStr">
        <is>
          <t>IMP00100</t>
        </is>
      </c>
      <c r="E485" t="inlineStr">
        <is>
          <t>T100699</t>
        </is>
      </c>
      <c r="F485" s="32" t="n">
        <v>595608.67</v>
      </c>
      <c r="G485" s="32" t="n">
        <v>77429.13</v>
      </c>
    </row>
    <row r="486">
      <c r="A486" t="inlineStr">
        <is>
          <t>L0169561</t>
        </is>
      </c>
      <c r="B486" t="inlineStr">
        <is>
          <t>2025-10-15</t>
        </is>
      </c>
      <c r="C486" t="inlineStr">
        <is>
          <t>home_use</t>
        </is>
      </c>
      <c r="D486" t="inlineStr">
        <is>
          <t>IMP00306</t>
        </is>
      </c>
      <c r="E486" t="inlineStr">
        <is>
          <t>T102141</t>
        </is>
      </c>
      <c r="F486" s="32" t="n">
        <v>492490.07</v>
      </c>
      <c r="G486" s="32" t="n">
        <v>61561.26</v>
      </c>
    </row>
    <row r="487">
      <c r="A487" t="inlineStr">
        <is>
          <t>L0169563</t>
        </is>
      </c>
      <c r="B487" t="inlineStr">
        <is>
          <t>2025-10-15</t>
        </is>
      </c>
      <c r="C487" t="inlineStr">
        <is>
          <t>home_use</t>
        </is>
      </c>
      <c r="D487" t="inlineStr">
        <is>
          <t>IMP00306</t>
        </is>
      </c>
      <c r="E487" t="inlineStr">
        <is>
          <t>T102141</t>
        </is>
      </c>
      <c r="F487" s="32" t="n">
        <v>1593157.17</v>
      </c>
      <c r="G487" s="32" t="n">
        <v>183213.07</v>
      </c>
    </row>
    <row r="488">
      <c r="A488" t="inlineStr">
        <is>
          <t>L0169564</t>
        </is>
      </c>
      <c r="B488" t="inlineStr">
        <is>
          <t>2025-10-15</t>
        </is>
      </c>
      <c r="C488" t="inlineStr">
        <is>
          <t>warehouse_out</t>
        </is>
      </c>
      <c r="D488" t="inlineStr">
        <is>
          <t>IMP00306</t>
        </is>
      </c>
      <c r="E488" t="inlineStr">
        <is>
          <t>T102141</t>
        </is>
      </c>
      <c r="F488" s="32" t="n">
        <v>346679.42</v>
      </c>
      <c r="G488" s="32" t="n">
        <v>36401.34</v>
      </c>
    </row>
    <row r="489">
      <c r="A489" t="inlineStr">
        <is>
          <t>L0169565</t>
        </is>
      </c>
      <c r="B489" t="inlineStr">
        <is>
          <t>2025-10-15</t>
        </is>
      </c>
      <c r="C489" t="inlineStr">
        <is>
          <t>home_use</t>
        </is>
      </c>
      <c r="D489" t="inlineStr">
        <is>
          <t>IMP00306</t>
        </is>
      </c>
      <c r="E489" t="inlineStr">
        <is>
          <t>T102141</t>
        </is>
      </c>
      <c r="F489" s="32" t="n">
        <v>794315.14</v>
      </c>
      <c r="G489" s="32" t="n">
        <v>99289.39</v>
      </c>
    </row>
    <row r="490">
      <c r="A490" t="inlineStr">
        <is>
          <t>L0169642</t>
        </is>
      </c>
      <c r="B490" t="inlineStr">
        <is>
          <t>2025-10-15</t>
        </is>
      </c>
      <c r="C490" t="inlineStr">
        <is>
          <t>home_use</t>
        </is>
      </c>
      <c r="D490" t="inlineStr">
        <is>
          <t>IMP00892</t>
        </is>
      </c>
      <c r="E490" t="inlineStr">
        <is>
          <t>T106240</t>
        </is>
      </c>
      <c r="F490" s="32" t="n">
        <v>2079995.61</v>
      </c>
      <c r="G490" s="32" t="n">
        <v>218399.54</v>
      </c>
    </row>
    <row r="491">
      <c r="A491" t="inlineStr">
        <is>
          <t>L0169647</t>
        </is>
      </c>
      <c r="B491" t="inlineStr">
        <is>
          <t>2025-10-15</t>
        </is>
      </c>
      <c r="C491" t="inlineStr">
        <is>
          <t>home_use</t>
        </is>
      </c>
      <c r="D491" t="inlineStr">
        <is>
          <t>IMP00926</t>
        </is>
      </c>
      <c r="E491" t="inlineStr">
        <is>
          <t>T106477</t>
        </is>
      </c>
      <c r="F491" s="32" t="n">
        <v>23090219.26</v>
      </c>
      <c r="G491" s="32" t="n">
        <v>2424473.02</v>
      </c>
    </row>
    <row r="492">
      <c r="A492" t="inlineStr">
        <is>
          <t>L0169648</t>
        </is>
      </c>
      <c r="B492" t="inlineStr">
        <is>
          <t>2025-10-15</t>
        </is>
      </c>
      <c r="C492" t="inlineStr">
        <is>
          <t>home_use</t>
        </is>
      </c>
      <c r="D492" t="inlineStr">
        <is>
          <t>IMP00926</t>
        </is>
      </c>
      <c r="E492" t="inlineStr">
        <is>
          <t>T106477</t>
        </is>
      </c>
      <c r="F492" s="32" t="n">
        <v>459196.65</v>
      </c>
      <c r="G492" s="32" t="n">
        <v>49134.04</v>
      </c>
    </row>
    <row r="493">
      <c r="A493" t="inlineStr">
        <is>
          <t>L0169649</t>
        </is>
      </c>
      <c r="B493" t="inlineStr">
        <is>
          <t>2025-10-15</t>
        </is>
      </c>
      <c r="C493" t="inlineStr">
        <is>
          <t>home_use</t>
        </is>
      </c>
      <c r="D493" t="inlineStr">
        <is>
          <t>IMP00926</t>
        </is>
      </c>
      <c r="E493" t="inlineStr">
        <is>
          <t>T106477</t>
        </is>
      </c>
      <c r="F493" s="32" t="n">
        <v>1219002.71</v>
      </c>
      <c r="G493" s="32" t="n">
        <v>127995.28</v>
      </c>
    </row>
    <row r="494">
      <c r="A494" t="inlineStr">
        <is>
          <t>L0169654</t>
        </is>
      </c>
      <c r="B494" t="inlineStr">
        <is>
          <t>2025-10-15</t>
        </is>
      </c>
      <c r="C494" t="inlineStr">
        <is>
          <t>home_use</t>
        </is>
      </c>
      <c r="D494" t="inlineStr">
        <is>
          <t>IMP00950</t>
        </is>
      </c>
      <c r="F494" s="32" t="n">
        <v>1059178.83</v>
      </c>
      <c r="G494" s="32" t="n">
        <v>137693.25</v>
      </c>
    </row>
    <row r="495">
      <c r="A495" t="inlineStr">
        <is>
          <t>L0169655</t>
        </is>
      </c>
      <c r="B495" t="inlineStr">
        <is>
          <t>2025-10-15</t>
        </is>
      </c>
      <c r="C495" t="inlineStr">
        <is>
          <t>home_use</t>
        </is>
      </c>
      <c r="D495" t="inlineStr">
        <is>
          <t>IMP00950</t>
        </is>
      </c>
      <c r="F495" s="32" t="n">
        <v>109310.84</v>
      </c>
      <c r="G495" s="32" t="n">
        <v>12789.37</v>
      </c>
    </row>
    <row r="496">
      <c r="A496" t="inlineStr">
        <is>
          <t>L0169656</t>
        </is>
      </c>
      <c r="B496" t="inlineStr">
        <is>
          <t>2025-10-15</t>
        </is>
      </c>
      <c r="C496" t="inlineStr">
        <is>
          <t>home_use</t>
        </is>
      </c>
      <c r="D496" t="inlineStr">
        <is>
          <t>IMP00950</t>
        </is>
      </c>
      <c r="F496" s="32" t="n">
        <v>1109821.56</v>
      </c>
      <c r="G496" s="32" t="n">
        <v>144276.8</v>
      </c>
    </row>
    <row r="497">
      <c r="A497" t="inlineStr">
        <is>
          <t>L0169660</t>
        </is>
      </c>
      <c r="B497" t="inlineStr">
        <is>
          <t>2025-10-15</t>
        </is>
      </c>
      <c r="C497" t="inlineStr">
        <is>
          <t>home_use</t>
        </is>
      </c>
      <c r="D497" t="inlineStr">
        <is>
          <t>IMP00999</t>
        </is>
      </c>
      <c r="E497" t="inlineStr">
        <is>
          <t>T106987</t>
        </is>
      </c>
      <c r="F497" s="32" t="n">
        <v>292397.39</v>
      </c>
      <c r="G497" s="32" t="n">
        <v>35087.69</v>
      </c>
    </row>
    <row r="498">
      <c r="A498" t="inlineStr">
        <is>
          <t>L0169678</t>
        </is>
      </c>
      <c r="B498" t="inlineStr">
        <is>
          <t>2025-10-15</t>
        </is>
      </c>
      <c r="C498" t="inlineStr">
        <is>
          <t>home_use</t>
        </is>
      </c>
      <c r="D498" t="inlineStr">
        <is>
          <t>IMP01089</t>
        </is>
      </c>
      <c r="E498" t="inlineStr">
        <is>
          <t>T107617</t>
        </is>
      </c>
      <c r="F498" s="32" t="n">
        <v>2553632.33</v>
      </c>
      <c r="G498" s="32" t="n">
        <v>268131.39</v>
      </c>
    </row>
    <row r="499">
      <c r="A499" t="inlineStr">
        <is>
          <t>L0169692</t>
        </is>
      </c>
      <c r="B499" t="inlineStr">
        <is>
          <t>2025-10-15</t>
        </is>
      </c>
      <c r="C499" t="inlineStr">
        <is>
          <t>home_use</t>
        </is>
      </c>
      <c r="D499" t="inlineStr">
        <is>
          <t>IMP01181</t>
        </is>
      </c>
      <c r="E499" t="inlineStr">
        <is>
          <t>T100070</t>
        </is>
      </c>
      <c r="F499" s="32" t="n">
        <v>5091245.8</v>
      </c>
      <c r="G499" s="32" t="n">
        <v>661861.95</v>
      </c>
    </row>
    <row r="500">
      <c r="A500" t="inlineStr">
        <is>
          <t>L0169707</t>
        </is>
      </c>
      <c r="B500" t="inlineStr">
        <is>
          <t>2025-10-15</t>
        </is>
      </c>
      <c r="C500" t="inlineStr">
        <is>
          <t>home_use</t>
        </is>
      </c>
      <c r="D500" t="inlineStr">
        <is>
          <t>IMP01310</t>
        </is>
      </c>
      <c r="E500" t="inlineStr">
        <is>
          <t>T109167</t>
        </is>
      </c>
      <c r="F500" s="32" t="n">
        <v>526066.24</v>
      </c>
      <c r="G500" s="32" t="n">
        <v>56289.09</v>
      </c>
    </row>
    <row r="501">
      <c r="A501" t="inlineStr">
        <is>
          <t>L0169708</t>
        </is>
      </c>
      <c r="B501" t="inlineStr">
        <is>
          <t>2025-10-15</t>
        </is>
      </c>
      <c r="C501" t="inlineStr">
        <is>
          <t>home_use</t>
        </is>
      </c>
      <c r="D501" t="inlineStr">
        <is>
          <t>IMP01310</t>
        </is>
      </c>
      <c r="E501" t="inlineStr">
        <is>
          <t>T109167</t>
        </is>
      </c>
      <c r="F501" s="32" t="n">
        <v>495102.29</v>
      </c>
      <c r="G501" s="32" t="n">
        <v>52975.95</v>
      </c>
    </row>
    <row r="502">
      <c r="A502" t="inlineStr">
        <is>
          <t>L0169709</t>
        </is>
      </c>
      <c r="B502" t="inlineStr">
        <is>
          <t>2025-10-15</t>
        </is>
      </c>
      <c r="C502" t="inlineStr">
        <is>
          <t>home_use</t>
        </is>
      </c>
      <c r="D502" t="inlineStr">
        <is>
          <t>IMP01310</t>
        </is>
      </c>
      <c r="E502" t="inlineStr">
        <is>
          <t>T109167</t>
        </is>
      </c>
      <c r="F502" s="32" t="n">
        <v>660405.17</v>
      </c>
      <c r="G502" s="32" t="n">
        <v>70663.35000000001</v>
      </c>
    </row>
    <row r="503">
      <c r="A503" t="inlineStr">
        <is>
          <t>L0169710</t>
        </is>
      </c>
      <c r="B503" t="inlineStr">
        <is>
          <t>2025-10-15</t>
        </is>
      </c>
      <c r="C503" t="inlineStr">
        <is>
          <t>home_use</t>
        </is>
      </c>
      <c r="D503" t="inlineStr">
        <is>
          <t>IMP01310</t>
        </is>
      </c>
      <c r="E503" t="inlineStr">
        <is>
          <t>T109167</t>
        </is>
      </c>
      <c r="F503" s="32" t="n">
        <v>1789550.16</v>
      </c>
      <c r="G503" s="32" t="n">
        <v>178955.02</v>
      </c>
    </row>
    <row r="504">
      <c r="A504" t="inlineStr">
        <is>
          <t>L0169711</t>
        </is>
      </c>
      <c r="B504" t="inlineStr">
        <is>
          <t>2025-10-15</t>
        </is>
      </c>
      <c r="C504" t="inlineStr">
        <is>
          <t>home_use</t>
        </is>
      </c>
      <c r="D504" t="inlineStr">
        <is>
          <t>IMP01310</t>
        </is>
      </c>
      <c r="E504" t="inlineStr">
        <is>
          <t>T109167</t>
        </is>
      </c>
      <c r="F504" s="32" t="n">
        <v>211511.81</v>
      </c>
      <c r="G504" s="32" t="n">
        <v>22631.76</v>
      </c>
    </row>
    <row r="505">
      <c r="A505" t="inlineStr">
        <is>
          <t>L0169712</t>
        </is>
      </c>
      <c r="B505" t="inlineStr">
        <is>
          <t>2025-10-15</t>
        </is>
      </c>
      <c r="C505" t="inlineStr">
        <is>
          <t>home_use</t>
        </is>
      </c>
      <c r="D505" t="inlineStr">
        <is>
          <t>IMP01310</t>
        </is>
      </c>
      <c r="E505" t="inlineStr">
        <is>
          <t>T109167</t>
        </is>
      </c>
      <c r="F505" s="32" t="n">
        <v>1089299.63</v>
      </c>
      <c r="G505" s="32" t="n">
        <v>116555.06</v>
      </c>
    </row>
    <row r="506">
      <c r="A506" t="inlineStr">
        <is>
          <t>L0169748</t>
        </is>
      </c>
      <c r="B506" t="inlineStr">
        <is>
          <t>2025-10-16</t>
        </is>
      </c>
      <c r="C506" t="inlineStr">
        <is>
          <t>home_use</t>
        </is>
      </c>
      <c r="D506" t="inlineStr">
        <is>
          <t>IMP00063</t>
        </is>
      </c>
      <c r="E506" t="inlineStr">
        <is>
          <t>T100440</t>
        </is>
      </c>
      <c r="F506" s="32" t="n">
        <v>470217.36</v>
      </c>
      <c r="G506" s="32" t="n">
        <v>54075</v>
      </c>
    </row>
    <row r="507">
      <c r="A507" t="inlineStr">
        <is>
          <t>L0169749</t>
        </is>
      </c>
      <c r="B507" t="inlineStr">
        <is>
          <t>2025-10-16</t>
        </is>
      </c>
      <c r="C507" t="inlineStr">
        <is>
          <t>home_use</t>
        </is>
      </c>
      <c r="D507" t="inlineStr">
        <is>
          <t>IMP00063</t>
        </is>
      </c>
      <c r="E507" t="inlineStr">
        <is>
          <t>T100440</t>
        </is>
      </c>
      <c r="F507" s="32" t="n">
        <v>730001.25</v>
      </c>
      <c r="G507" s="32" t="n">
        <v>81760.14</v>
      </c>
    </row>
    <row r="508">
      <c r="A508" t="inlineStr">
        <is>
          <t>L0169751</t>
        </is>
      </c>
      <c r="B508" t="inlineStr">
        <is>
          <t>2025-10-16</t>
        </is>
      </c>
      <c r="C508" t="inlineStr">
        <is>
          <t>home_use</t>
        </is>
      </c>
      <c r="D508" t="inlineStr">
        <is>
          <t>IMP00063</t>
        </is>
      </c>
      <c r="E508" t="inlineStr">
        <is>
          <t>T100440</t>
        </is>
      </c>
      <c r="F508" s="32" t="n">
        <v>338572.98</v>
      </c>
      <c r="G508" s="32" t="n">
        <v>38935.89</v>
      </c>
    </row>
    <row r="509">
      <c r="A509" t="inlineStr">
        <is>
          <t>L0169752</t>
        </is>
      </c>
      <c r="B509" t="inlineStr">
        <is>
          <t>2025-10-16</t>
        </is>
      </c>
      <c r="C509" t="inlineStr">
        <is>
          <t>home_use</t>
        </is>
      </c>
      <c r="D509" t="inlineStr">
        <is>
          <t>IMP00063</t>
        </is>
      </c>
      <c r="E509" t="inlineStr">
        <is>
          <t>T100440</t>
        </is>
      </c>
      <c r="F509" s="32" t="n">
        <v>788081.88</v>
      </c>
      <c r="G509" s="32" t="n">
        <v>90629.42</v>
      </c>
    </row>
    <row r="510">
      <c r="A510" t="inlineStr">
        <is>
          <t>L0169761</t>
        </is>
      </c>
      <c r="B510" t="inlineStr">
        <is>
          <t>2025-10-16</t>
        </is>
      </c>
      <c r="C510" t="inlineStr">
        <is>
          <t>home_use</t>
        </is>
      </c>
      <c r="D510" t="inlineStr">
        <is>
          <t>IMP00156</t>
        </is>
      </c>
      <c r="F510" s="32" t="n">
        <v>1961472.52</v>
      </c>
      <c r="G510" s="32" t="n">
        <v>254991.43</v>
      </c>
    </row>
    <row r="511">
      <c r="A511" t="inlineStr">
        <is>
          <t>L0169770</t>
        </is>
      </c>
      <c r="B511" t="inlineStr">
        <is>
          <t>2025-10-16</t>
        </is>
      </c>
      <c r="C511" t="inlineStr">
        <is>
          <t>home_use</t>
        </is>
      </c>
      <c r="D511" t="inlineStr">
        <is>
          <t>IMP00306</t>
        </is>
      </c>
      <c r="E511" t="inlineStr">
        <is>
          <t>T102141</t>
        </is>
      </c>
      <c r="F511" s="32" t="n">
        <v>778602.08</v>
      </c>
      <c r="G511" s="32" t="n">
        <v>81753.22</v>
      </c>
    </row>
    <row r="512">
      <c r="A512" t="inlineStr">
        <is>
          <t>L0169771</t>
        </is>
      </c>
      <c r="B512" t="inlineStr">
        <is>
          <t>2025-10-16</t>
        </is>
      </c>
      <c r="C512" t="inlineStr">
        <is>
          <t>home_use</t>
        </is>
      </c>
      <c r="D512" t="inlineStr">
        <is>
          <t>IMP00306</t>
        </is>
      </c>
      <c r="E512" t="inlineStr">
        <is>
          <t>T102141</t>
        </is>
      </c>
      <c r="F512" s="32" t="n">
        <v>637229.47</v>
      </c>
      <c r="G512" s="32" t="n">
        <v>79653.67999999999</v>
      </c>
    </row>
    <row r="513">
      <c r="A513" t="inlineStr">
        <is>
          <t>L0169777</t>
        </is>
      </c>
      <c r="B513" t="inlineStr">
        <is>
          <t>2025-10-16</t>
        </is>
      </c>
      <c r="C513" t="inlineStr">
        <is>
          <t>home_use</t>
        </is>
      </c>
      <c r="D513" t="inlineStr">
        <is>
          <t>IMP00340</t>
        </is>
      </c>
      <c r="E513" t="inlineStr">
        <is>
          <t>T102376</t>
        </is>
      </c>
      <c r="F513" s="32" t="n">
        <v>56419843.26</v>
      </c>
      <c r="G513" s="32" t="n">
        <v>5924083.54</v>
      </c>
    </row>
    <row r="514">
      <c r="A514" t="inlineStr">
        <is>
          <t>L0169800</t>
        </is>
      </c>
      <c r="B514" t="inlineStr">
        <is>
          <t>2025-10-16</t>
        </is>
      </c>
      <c r="C514" t="inlineStr">
        <is>
          <t>home_use</t>
        </is>
      </c>
      <c r="D514" t="inlineStr">
        <is>
          <t>IMP00519</t>
        </is>
      </c>
      <c r="E514" t="inlineStr">
        <is>
          <t>T103629</t>
        </is>
      </c>
      <c r="F514" s="32" t="n">
        <v>18915339.37</v>
      </c>
      <c r="G514" s="32" t="n">
        <v>1891533.94</v>
      </c>
    </row>
    <row r="515">
      <c r="A515" t="inlineStr">
        <is>
          <t>L0169816</t>
        </is>
      </c>
      <c r="B515" t="inlineStr">
        <is>
          <t>2025-10-16</t>
        </is>
      </c>
      <c r="C515" t="inlineStr">
        <is>
          <t>home_use</t>
        </is>
      </c>
      <c r="D515" t="inlineStr">
        <is>
          <t>IMP00605</t>
        </is>
      </c>
      <c r="E515" t="inlineStr">
        <is>
          <t>T104234</t>
        </is>
      </c>
      <c r="F515" s="32" t="n">
        <v>787818.62</v>
      </c>
      <c r="G515" s="32" t="n">
        <v>102416.42</v>
      </c>
    </row>
    <row r="516">
      <c r="A516" t="inlineStr">
        <is>
          <t>L0169817</t>
        </is>
      </c>
      <c r="B516" t="inlineStr">
        <is>
          <t>2025-10-16</t>
        </is>
      </c>
      <c r="C516" t="inlineStr">
        <is>
          <t>home_use</t>
        </is>
      </c>
      <c r="D516" t="inlineStr">
        <is>
          <t>IMP00616</t>
        </is>
      </c>
      <c r="E516" t="inlineStr">
        <is>
          <t>T104305</t>
        </is>
      </c>
      <c r="F516" s="32" t="n">
        <v>1369659.08</v>
      </c>
      <c r="G516" s="32" t="n">
        <v>136965.91</v>
      </c>
    </row>
    <row r="517">
      <c r="A517" t="inlineStr">
        <is>
          <t>L0169821</t>
        </is>
      </c>
      <c r="B517" t="inlineStr">
        <is>
          <t>2025-10-16</t>
        </is>
      </c>
      <c r="C517" t="inlineStr">
        <is>
          <t>home_use</t>
        </is>
      </c>
      <c r="D517" t="inlineStr">
        <is>
          <t>IMP00643</t>
        </is>
      </c>
      <c r="E517" t="inlineStr">
        <is>
          <t>T104498</t>
        </is>
      </c>
      <c r="F517" s="32" t="n">
        <v>854038.83</v>
      </c>
      <c r="G517" s="32" t="n">
        <v>85403.88</v>
      </c>
    </row>
    <row r="518">
      <c r="A518" t="inlineStr">
        <is>
          <t>L0169822</t>
        </is>
      </c>
      <c r="B518" t="inlineStr">
        <is>
          <t>2025-10-16</t>
        </is>
      </c>
      <c r="C518" t="inlineStr">
        <is>
          <t>home_use</t>
        </is>
      </c>
      <c r="D518" t="inlineStr">
        <is>
          <t>IMP00643</t>
        </is>
      </c>
      <c r="E518" t="inlineStr">
        <is>
          <t>T104498</t>
        </is>
      </c>
      <c r="F518" s="32" t="n">
        <v>627763.62</v>
      </c>
      <c r="G518" s="32" t="n">
        <v>62776.36</v>
      </c>
    </row>
    <row r="519">
      <c r="A519" t="inlineStr">
        <is>
          <t>L0169836</t>
        </is>
      </c>
      <c r="B519" t="inlineStr">
        <is>
          <t>2025-10-16</t>
        </is>
      </c>
      <c r="C519" t="inlineStr">
        <is>
          <t>home_use</t>
        </is>
      </c>
      <c r="D519" t="inlineStr">
        <is>
          <t>IMP00753</t>
        </is>
      </c>
      <c r="E519" t="inlineStr">
        <is>
          <t>T105264</t>
        </is>
      </c>
      <c r="F519" s="32" t="n">
        <v>723371.28</v>
      </c>
      <c r="G519" s="32" t="n">
        <v>88251.3</v>
      </c>
    </row>
    <row r="520">
      <c r="A520" t="inlineStr">
        <is>
          <t>L0169837</t>
        </is>
      </c>
      <c r="B520" t="inlineStr">
        <is>
          <t>2025-10-16</t>
        </is>
      </c>
      <c r="C520" t="inlineStr">
        <is>
          <t>home_use</t>
        </is>
      </c>
      <c r="D520" t="inlineStr">
        <is>
          <t>IMP00753</t>
        </is>
      </c>
      <c r="E520" t="inlineStr">
        <is>
          <t>T105264</t>
        </is>
      </c>
      <c r="F520" s="32" t="n">
        <v>140521</v>
      </c>
      <c r="G520" s="32" t="n">
        <v>17565.12</v>
      </c>
    </row>
    <row r="521">
      <c r="A521" t="inlineStr">
        <is>
          <t>L0169838</t>
        </is>
      </c>
      <c r="B521" t="inlineStr">
        <is>
          <t>2025-10-16</t>
        </is>
      </c>
      <c r="C521" t="inlineStr">
        <is>
          <t>home_use</t>
        </is>
      </c>
      <c r="D521" t="inlineStr">
        <is>
          <t>IMP00753</t>
        </is>
      </c>
      <c r="E521" t="inlineStr">
        <is>
          <t>T105264</t>
        </is>
      </c>
      <c r="F521" s="32" t="n">
        <v>711970.03</v>
      </c>
      <c r="G521" s="32" t="n">
        <v>71197</v>
      </c>
    </row>
    <row r="522">
      <c r="A522" t="inlineStr">
        <is>
          <t>L0169869</t>
        </is>
      </c>
      <c r="B522" t="inlineStr">
        <is>
          <t>2025-10-16</t>
        </is>
      </c>
      <c r="C522" t="inlineStr">
        <is>
          <t>home_use</t>
        </is>
      </c>
      <c r="D522" t="inlineStr">
        <is>
          <t>IMP00926</t>
        </is>
      </c>
      <c r="E522" t="inlineStr">
        <is>
          <t>T106477</t>
        </is>
      </c>
      <c r="F522" s="32" t="n">
        <v>2954879.7</v>
      </c>
      <c r="G522" s="32" t="n">
        <v>316172.13</v>
      </c>
    </row>
    <row r="523">
      <c r="A523" t="inlineStr">
        <is>
          <t>L0169870</t>
        </is>
      </c>
      <c r="B523" t="inlineStr">
        <is>
          <t>2025-10-16</t>
        </is>
      </c>
      <c r="C523" t="inlineStr">
        <is>
          <t>home_use</t>
        </is>
      </c>
      <c r="D523" t="inlineStr">
        <is>
          <t>IMP00926</t>
        </is>
      </c>
      <c r="E523" t="inlineStr">
        <is>
          <t>T106477</t>
        </is>
      </c>
      <c r="F523" s="32" t="n">
        <v>360020.31</v>
      </c>
      <c r="G523" s="32" t="n">
        <v>38522.17</v>
      </c>
    </row>
    <row r="524">
      <c r="A524" t="inlineStr">
        <is>
          <t>L0169873</t>
        </is>
      </c>
      <c r="B524" t="inlineStr">
        <is>
          <t>2025-10-16</t>
        </is>
      </c>
      <c r="C524" t="inlineStr">
        <is>
          <t>home_use</t>
        </is>
      </c>
      <c r="D524" t="inlineStr">
        <is>
          <t>IMP00950</t>
        </is>
      </c>
      <c r="F524" s="32" t="n">
        <v>6714824.5</v>
      </c>
      <c r="G524" s="32" t="n">
        <v>872927.1899999999</v>
      </c>
    </row>
    <row r="525">
      <c r="A525" t="inlineStr">
        <is>
          <t>L0169874</t>
        </is>
      </c>
      <c r="B525" t="inlineStr">
        <is>
          <t>2025-10-16</t>
        </is>
      </c>
      <c r="C525" t="inlineStr">
        <is>
          <t>home_use</t>
        </is>
      </c>
      <c r="D525" t="inlineStr">
        <is>
          <t>IMP00950</t>
        </is>
      </c>
      <c r="F525" s="32" t="n">
        <v>2808750.52</v>
      </c>
      <c r="G525" s="32" t="n">
        <v>365137.57</v>
      </c>
    </row>
    <row r="526">
      <c r="A526" t="inlineStr">
        <is>
          <t>L0169875</t>
        </is>
      </c>
      <c r="B526" t="inlineStr">
        <is>
          <t>2025-10-16</t>
        </is>
      </c>
      <c r="C526" t="inlineStr">
        <is>
          <t>home_use</t>
        </is>
      </c>
      <c r="D526" t="inlineStr">
        <is>
          <t>IMP00950</t>
        </is>
      </c>
      <c r="F526" s="32" t="n">
        <v>1278718.91</v>
      </c>
      <c r="G526" s="32" t="n">
        <v>166233.46</v>
      </c>
    </row>
    <row r="527">
      <c r="A527" t="inlineStr">
        <is>
          <t>L0169876</t>
        </is>
      </c>
      <c r="B527" t="inlineStr">
        <is>
          <t>2025-10-16</t>
        </is>
      </c>
      <c r="C527" t="inlineStr">
        <is>
          <t>warehouse_out</t>
        </is>
      </c>
      <c r="D527" t="inlineStr">
        <is>
          <t>IMP00968</t>
        </is>
      </c>
      <c r="E527" t="inlineStr">
        <is>
          <t>T106770</t>
        </is>
      </c>
      <c r="F527" s="32" t="n">
        <v>136835.87</v>
      </c>
      <c r="G527" s="32" t="n">
        <v>13683.59</v>
      </c>
    </row>
    <row r="528">
      <c r="A528" t="inlineStr">
        <is>
          <t>L0169889</t>
        </is>
      </c>
      <c r="B528" t="inlineStr">
        <is>
          <t>2025-10-16</t>
        </is>
      </c>
      <c r="C528" t="inlineStr">
        <is>
          <t>home_use</t>
        </is>
      </c>
      <c r="D528" t="inlineStr">
        <is>
          <t>IMP01037</t>
        </is>
      </c>
      <c r="E528" t="inlineStr">
        <is>
          <t>T107258</t>
        </is>
      </c>
      <c r="F528" s="32" t="n">
        <v>646732.23</v>
      </c>
      <c r="G528" s="32" t="n">
        <v>64673.22</v>
      </c>
    </row>
    <row r="529">
      <c r="A529" t="inlineStr">
        <is>
          <t>L0169890</t>
        </is>
      </c>
      <c r="B529" t="inlineStr">
        <is>
          <t>2025-10-16</t>
        </is>
      </c>
      <c r="C529" t="inlineStr">
        <is>
          <t>home_use</t>
        </is>
      </c>
      <c r="D529" t="inlineStr">
        <is>
          <t>IMP01037</t>
        </is>
      </c>
      <c r="E529" t="inlineStr">
        <is>
          <t>T107258</t>
        </is>
      </c>
      <c r="F529" s="32" t="n">
        <v>869528.04</v>
      </c>
      <c r="G529" s="32" t="n">
        <v>86952.8</v>
      </c>
    </row>
    <row r="530">
      <c r="A530" t="inlineStr">
        <is>
          <t>L0169900</t>
        </is>
      </c>
      <c r="B530" t="inlineStr">
        <is>
          <t>2025-10-16</t>
        </is>
      </c>
      <c r="C530" t="inlineStr">
        <is>
          <t>home_use</t>
        </is>
      </c>
      <c r="D530" t="inlineStr">
        <is>
          <t>IMP01142</t>
        </is>
      </c>
      <c r="E530" t="inlineStr">
        <is>
          <t>T107992</t>
        </is>
      </c>
      <c r="F530" s="32" t="n">
        <v>44050080.43</v>
      </c>
      <c r="G530" s="32" t="n">
        <v>4625258.44</v>
      </c>
    </row>
    <row r="531">
      <c r="A531" t="inlineStr">
        <is>
          <t>L0169902</t>
        </is>
      </c>
      <c r="B531" t="inlineStr">
        <is>
          <t>2025-10-16</t>
        </is>
      </c>
      <c r="C531" t="inlineStr">
        <is>
          <t>home_use</t>
        </is>
      </c>
      <c r="D531" t="inlineStr">
        <is>
          <t>IMP01142</t>
        </is>
      </c>
      <c r="E531" t="inlineStr">
        <is>
          <t>T107992</t>
        </is>
      </c>
      <c r="F531" s="32" t="n">
        <v>9964449.699999999</v>
      </c>
      <c r="G531" s="32" t="n">
        <v>996444.97</v>
      </c>
    </row>
    <row r="532">
      <c r="A532" t="inlineStr">
        <is>
          <t>L0169928</t>
        </is>
      </c>
      <c r="B532" t="inlineStr">
        <is>
          <t>2025-10-16</t>
        </is>
      </c>
      <c r="C532" t="inlineStr">
        <is>
          <t>home_use</t>
        </is>
      </c>
      <c r="D532" t="inlineStr">
        <is>
          <t>IMP01310</t>
        </is>
      </c>
      <c r="E532" t="inlineStr">
        <is>
          <t>T109167</t>
        </is>
      </c>
      <c r="F532" s="32" t="n">
        <v>1013584.16</v>
      </c>
      <c r="G532" s="32" t="n">
        <v>108453.5</v>
      </c>
    </row>
    <row r="533">
      <c r="A533" t="inlineStr">
        <is>
          <t>L0169929</t>
        </is>
      </c>
      <c r="B533" t="inlineStr">
        <is>
          <t>2025-10-16</t>
        </is>
      </c>
      <c r="C533" t="inlineStr">
        <is>
          <t>home_use</t>
        </is>
      </c>
      <c r="D533" t="inlineStr">
        <is>
          <t>IMP01310</t>
        </is>
      </c>
      <c r="E533" t="inlineStr">
        <is>
          <t>T109167</t>
        </is>
      </c>
      <c r="F533" s="32" t="n">
        <v>761390.61</v>
      </c>
      <c r="G533" s="32" t="n">
        <v>81468.8</v>
      </c>
    </row>
    <row r="534">
      <c r="A534" t="inlineStr">
        <is>
          <t>L0169932</t>
        </is>
      </c>
      <c r="B534" t="inlineStr">
        <is>
          <t>2025-10-16</t>
        </is>
      </c>
      <c r="C534" t="inlineStr">
        <is>
          <t>home_use</t>
        </is>
      </c>
      <c r="D534" t="inlineStr">
        <is>
          <t>IMP01310</t>
        </is>
      </c>
      <c r="E534" t="inlineStr">
        <is>
          <t>T109167</t>
        </is>
      </c>
      <c r="F534" s="32" t="n">
        <v>5890335.96</v>
      </c>
      <c r="G534" s="32" t="n">
        <v>765743.67</v>
      </c>
    </row>
    <row r="535">
      <c r="A535" t="inlineStr">
        <is>
          <t>L0169933</t>
        </is>
      </c>
      <c r="B535" t="inlineStr">
        <is>
          <t>2025-10-16</t>
        </is>
      </c>
      <c r="C535" t="inlineStr">
        <is>
          <t>home_use</t>
        </is>
      </c>
      <c r="D535" t="inlineStr">
        <is>
          <t>IMP01310</t>
        </is>
      </c>
      <c r="E535" t="inlineStr">
        <is>
          <t>T109167</t>
        </is>
      </c>
      <c r="F535" s="32" t="n">
        <v>424695.88</v>
      </c>
      <c r="G535" s="32" t="n">
        <v>45442.46</v>
      </c>
    </row>
    <row r="536">
      <c r="A536" t="inlineStr">
        <is>
          <t>L0169971</t>
        </is>
      </c>
      <c r="B536" t="inlineStr">
        <is>
          <t>2025-10-17</t>
        </is>
      </c>
      <c r="C536" t="inlineStr">
        <is>
          <t>home_use</t>
        </is>
      </c>
      <c r="D536" t="inlineStr">
        <is>
          <t>IMP00063</t>
        </is>
      </c>
      <c r="E536" t="inlineStr">
        <is>
          <t>T100440</t>
        </is>
      </c>
      <c r="F536" s="32" t="n">
        <v>2289339.29</v>
      </c>
      <c r="G536" s="32" t="n">
        <v>263274.02</v>
      </c>
    </row>
    <row r="537">
      <c r="A537" t="inlineStr">
        <is>
          <t>L0169973</t>
        </is>
      </c>
      <c r="B537" t="inlineStr">
        <is>
          <t>2025-10-17</t>
        </is>
      </c>
      <c r="C537" t="inlineStr">
        <is>
          <t>home_use</t>
        </is>
      </c>
      <c r="D537" t="inlineStr">
        <is>
          <t>IMP00063</t>
        </is>
      </c>
      <c r="E537" t="inlineStr">
        <is>
          <t>T100440</t>
        </is>
      </c>
      <c r="F537" s="32" t="n">
        <v>3386596.2</v>
      </c>
      <c r="G537" s="32" t="n">
        <v>379298.77</v>
      </c>
    </row>
    <row r="538">
      <c r="A538" t="inlineStr">
        <is>
          <t>L0169974</t>
        </is>
      </c>
      <c r="B538" t="inlineStr">
        <is>
          <t>2025-10-17</t>
        </is>
      </c>
      <c r="C538" t="inlineStr">
        <is>
          <t>home_use</t>
        </is>
      </c>
      <c r="D538" t="inlineStr">
        <is>
          <t>IMP00063</t>
        </is>
      </c>
      <c r="E538" t="inlineStr">
        <is>
          <t>T100440</t>
        </is>
      </c>
      <c r="F538" s="32" t="n">
        <v>830480.11</v>
      </c>
      <c r="G538" s="32" t="n">
        <v>88861.37</v>
      </c>
    </row>
    <row r="539">
      <c r="A539" t="inlineStr">
        <is>
          <t>L0169975</t>
        </is>
      </c>
      <c r="B539" t="inlineStr">
        <is>
          <t>2025-10-17</t>
        </is>
      </c>
      <c r="C539" t="inlineStr">
        <is>
          <t>home_use</t>
        </is>
      </c>
      <c r="D539" t="inlineStr">
        <is>
          <t>IMP00063</t>
        </is>
      </c>
      <c r="E539" t="inlineStr">
        <is>
          <t>T100440</t>
        </is>
      </c>
      <c r="F539" s="32" t="n">
        <v>1200856.23</v>
      </c>
      <c r="G539" s="32" t="n">
        <v>128491.62</v>
      </c>
    </row>
    <row r="540">
      <c r="A540" t="inlineStr">
        <is>
          <t>L0170003</t>
        </is>
      </c>
      <c r="B540" t="inlineStr">
        <is>
          <t>2025-10-17</t>
        </is>
      </c>
      <c r="C540" t="inlineStr">
        <is>
          <t>home_use</t>
        </is>
      </c>
      <c r="D540" t="inlineStr">
        <is>
          <t>IMP00306</t>
        </is>
      </c>
      <c r="E540" t="inlineStr">
        <is>
          <t>T102141</t>
        </is>
      </c>
      <c r="F540" s="32" t="n">
        <v>1263419.04</v>
      </c>
      <c r="G540" s="32" t="n">
        <v>157927.38</v>
      </c>
    </row>
    <row r="541">
      <c r="A541" t="inlineStr">
        <is>
          <t>L0170004</t>
        </is>
      </c>
      <c r="B541" t="inlineStr">
        <is>
          <t>2025-10-17</t>
        </is>
      </c>
      <c r="C541" t="inlineStr">
        <is>
          <t>home_use</t>
        </is>
      </c>
      <c r="D541" t="inlineStr">
        <is>
          <t>IMP00306</t>
        </is>
      </c>
      <c r="E541" t="inlineStr">
        <is>
          <t>T102141</t>
        </is>
      </c>
      <c r="F541" s="32" t="n">
        <v>730890.89</v>
      </c>
      <c r="G541" s="32" t="n">
        <v>76743.53999999999</v>
      </c>
    </row>
    <row r="542">
      <c r="A542" t="inlineStr">
        <is>
          <t>L0170005</t>
        </is>
      </c>
      <c r="B542" t="inlineStr">
        <is>
          <t>2025-10-17</t>
        </is>
      </c>
      <c r="C542" t="inlineStr">
        <is>
          <t>home_use</t>
        </is>
      </c>
      <c r="D542" t="inlineStr">
        <is>
          <t>IMP00306</t>
        </is>
      </c>
      <c r="E542" t="inlineStr">
        <is>
          <t>T102141</t>
        </is>
      </c>
      <c r="F542" s="32" t="n">
        <v>1261515.17</v>
      </c>
      <c r="G542" s="32" t="n">
        <v>132459.09</v>
      </c>
    </row>
    <row r="543">
      <c r="A543" t="inlineStr">
        <is>
          <t>L0170006</t>
        </is>
      </c>
      <c r="B543" t="inlineStr">
        <is>
          <t>2025-10-17</t>
        </is>
      </c>
      <c r="C543" t="inlineStr">
        <is>
          <t>home_use</t>
        </is>
      </c>
      <c r="D543" t="inlineStr">
        <is>
          <t>IMP00306</t>
        </is>
      </c>
      <c r="E543" t="inlineStr">
        <is>
          <t>T102141</t>
        </is>
      </c>
      <c r="F543" s="32" t="n">
        <v>934430.72</v>
      </c>
      <c r="G543" s="32" t="n">
        <v>98115.23</v>
      </c>
    </row>
    <row r="544">
      <c r="A544" t="inlineStr">
        <is>
          <t>L0170008</t>
        </is>
      </c>
      <c r="B544" t="inlineStr">
        <is>
          <t>2025-10-17</t>
        </is>
      </c>
      <c r="C544" t="inlineStr">
        <is>
          <t>home_use</t>
        </is>
      </c>
      <c r="D544" t="inlineStr">
        <is>
          <t>IMP00306</t>
        </is>
      </c>
      <c r="E544" t="inlineStr">
        <is>
          <t>T102141</t>
        </is>
      </c>
      <c r="F544" s="32" t="n">
        <v>597621.47</v>
      </c>
      <c r="G544" s="32" t="n">
        <v>74702.67999999999</v>
      </c>
    </row>
    <row r="545">
      <c r="A545" t="inlineStr">
        <is>
          <t>L0170009</t>
        </is>
      </c>
      <c r="B545" t="inlineStr">
        <is>
          <t>2025-10-17</t>
        </is>
      </c>
      <c r="C545" t="inlineStr">
        <is>
          <t>home_use</t>
        </is>
      </c>
      <c r="D545" t="inlineStr">
        <is>
          <t>IMP00340</t>
        </is>
      </c>
      <c r="E545" t="inlineStr">
        <is>
          <t>T102376</t>
        </is>
      </c>
      <c r="F545" s="32" t="n">
        <v>16251366.11</v>
      </c>
      <c r="G545" s="32" t="n">
        <v>1706393.44</v>
      </c>
    </row>
    <row r="546">
      <c r="A546" t="inlineStr">
        <is>
          <t>L0170010</t>
        </is>
      </c>
      <c r="B546" t="inlineStr">
        <is>
          <t>2025-10-17</t>
        </is>
      </c>
      <c r="C546" t="inlineStr">
        <is>
          <t>home_use</t>
        </is>
      </c>
      <c r="D546" t="inlineStr">
        <is>
          <t>IMP00340</t>
        </is>
      </c>
      <c r="E546" t="inlineStr">
        <is>
          <t>T102376</t>
        </is>
      </c>
      <c r="F546" s="32" t="n">
        <v>1479022.55</v>
      </c>
      <c r="G546" s="32" t="n">
        <v>177482.71</v>
      </c>
    </row>
    <row r="547">
      <c r="A547" t="inlineStr">
        <is>
          <t>L0170011</t>
        </is>
      </c>
      <c r="B547" t="inlineStr">
        <is>
          <t>2025-10-17</t>
        </is>
      </c>
      <c r="C547" t="inlineStr">
        <is>
          <t>home_use</t>
        </is>
      </c>
      <c r="D547" t="inlineStr">
        <is>
          <t>IMP00340</t>
        </is>
      </c>
      <c r="E547" t="inlineStr">
        <is>
          <t>T102376</t>
        </is>
      </c>
      <c r="F547" s="32" t="n">
        <v>17802796.18</v>
      </c>
      <c r="G547" s="32" t="n">
        <v>1869293.6</v>
      </c>
    </row>
    <row r="548">
      <c r="A548" t="inlineStr">
        <is>
          <t>L0170032</t>
        </is>
      </c>
      <c r="B548" t="inlineStr">
        <is>
          <t>2025-10-17</t>
        </is>
      </c>
      <c r="C548" t="inlineStr">
        <is>
          <t>home_use</t>
        </is>
      </c>
      <c r="D548" t="inlineStr">
        <is>
          <t>IMP00448</t>
        </is>
      </c>
      <c r="E548" t="inlineStr">
        <is>
          <t>T103130</t>
        </is>
      </c>
      <c r="F548" s="32" t="n">
        <v>49321489.2</v>
      </c>
      <c r="G548" s="32" t="n">
        <v>4932148.92</v>
      </c>
    </row>
    <row r="549">
      <c r="A549" t="inlineStr">
        <is>
          <t>L0170069</t>
        </is>
      </c>
      <c r="B549" t="inlineStr">
        <is>
          <t>2025-10-17</t>
        </is>
      </c>
      <c r="C549" t="inlineStr">
        <is>
          <t>home_use</t>
        </is>
      </c>
      <c r="D549" t="inlineStr">
        <is>
          <t>IMP00643</t>
        </is>
      </c>
      <c r="E549" t="inlineStr">
        <is>
          <t>T104498</t>
        </is>
      </c>
      <c r="F549" s="32" t="n">
        <v>1058835.56</v>
      </c>
      <c r="G549" s="32" t="n">
        <v>105883.56</v>
      </c>
    </row>
    <row r="550">
      <c r="A550" t="inlineStr">
        <is>
          <t>L0170070</t>
        </is>
      </c>
      <c r="B550" t="inlineStr">
        <is>
          <t>2025-10-17</t>
        </is>
      </c>
      <c r="C550" t="inlineStr">
        <is>
          <t>home_use</t>
        </is>
      </c>
      <c r="D550" t="inlineStr">
        <is>
          <t>IMP00643</t>
        </is>
      </c>
      <c r="E550" t="inlineStr">
        <is>
          <t>T104498</t>
        </is>
      </c>
      <c r="F550" s="32" t="n">
        <v>763845.26</v>
      </c>
      <c r="G550" s="32" t="n">
        <v>76384.53</v>
      </c>
    </row>
    <row r="551">
      <c r="A551" t="inlineStr">
        <is>
          <t>L0170071</t>
        </is>
      </c>
      <c r="B551" t="inlineStr">
        <is>
          <t>2025-10-17</t>
        </is>
      </c>
      <c r="C551" t="inlineStr">
        <is>
          <t>home_use</t>
        </is>
      </c>
      <c r="D551" t="inlineStr">
        <is>
          <t>IMP00643</t>
        </is>
      </c>
      <c r="E551" t="inlineStr">
        <is>
          <t>T104498</t>
        </is>
      </c>
      <c r="F551" s="32" t="n">
        <v>637105.92</v>
      </c>
      <c r="G551" s="32" t="n">
        <v>63710.59</v>
      </c>
    </row>
    <row r="552">
      <c r="A552" t="inlineStr">
        <is>
          <t>L0170073</t>
        </is>
      </c>
      <c r="B552" t="inlineStr">
        <is>
          <t>2025-10-17</t>
        </is>
      </c>
      <c r="C552" t="inlineStr">
        <is>
          <t>home_use</t>
        </is>
      </c>
      <c r="D552" t="inlineStr">
        <is>
          <t>IMP00643</t>
        </is>
      </c>
      <c r="E552" t="inlineStr">
        <is>
          <t>T104498</t>
        </is>
      </c>
      <c r="F552" s="32" t="n">
        <v>402996.93</v>
      </c>
      <c r="G552" s="32" t="n">
        <v>40299.69</v>
      </c>
    </row>
    <row r="553">
      <c r="A553" t="inlineStr">
        <is>
          <t>L0170084</t>
        </is>
      </c>
      <c r="B553" t="inlineStr">
        <is>
          <t>2025-10-17</t>
        </is>
      </c>
      <c r="C553" t="inlineStr">
        <is>
          <t>home_use</t>
        </is>
      </c>
      <c r="D553" t="inlineStr">
        <is>
          <t>IMP00742</t>
        </is>
      </c>
      <c r="E553" t="inlineStr">
        <is>
          <t>T100033</t>
        </is>
      </c>
      <c r="F553" s="32" t="n">
        <v>387699.39</v>
      </c>
      <c r="G553" s="32" t="n">
        <v>44585.43</v>
      </c>
    </row>
    <row r="554">
      <c r="A554" t="inlineStr">
        <is>
          <t>L0170107</t>
        </is>
      </c>
      <c r="B554" t="inlineStr">
        <is>
          <t>2025-10-17</t>
        </is>
      </c>
      <c r="C554" t="inlineStr">
        <is>
          <t>home_use</t>
        </is>
      </c>
      <c r="D554" t="inlineStr">
        <is>
          <t>IMP00926</t>
        </is>
      </c>
      <c r="E554" t="inlineStr">
        <is>
          <t>T106477</t>
        </is>
      </c>
      <c r="F554" s="32" t="n">
        <v>471372.66</v>
      </c>
      <c r="G554" s="32" t="n">
        <v>50436.88</v>
      </c>
    </row>
    <row r="555">
      <c r="A555" t="inlineStr">
        <is>
          <t>L0170108</t>
        </is>
      </c>
      <c r="B555" t="inlineStr">
        <is>
          <t>2025-10-17</t>
        </is>
      </c>
      <c r="C555" t="inlineStr">
        <is>
          <t>home_use</t>
        </is>
      </c>
      <c r="D555" t="inlineStr">
        <is>
          <t>IMP00926</t>
        </is>
      </c>
      <c r="E555" t="inlineStr">
        <is>
          <t>T106477</t>
        </is>
      </c>
      <c r="F555" s="32" t="n">
        <v>931946.87</v>
      </c>
      <c r="G555" s="32" t="n">
        <v>97854.42</v>
      </c>
    </row>
    <row r="556">
      <c r="A556" t="inlineStr">
        <is>
          <t>L0170110</t>
        </is>
      </c>
      <c r="B556" t="inlineStr">
        <is>
          <t>2025-10-17</t>
        </is>
      </c>
      <c r="C556" t="inlineStr">
        <is>
          <t>home_use</t>
        </is>
      </c>
      <c r="D556" t="inlineStr">
        <is>
          <t>IMP00950</t>
        </is>
      </c>
      <c r="F556" s="32" t="n">
        <v>720159.14</v>
      </c>
      <c r="G556" s="32" t="n">
        <v>90019.89</v>
      </c>
    </row>
    <row r="557">
      <c r="A557" t="inlineStr">
        <is>
          <t>L0170114</t>
        </is>
      </c>
      <c r="B557" t="inlineStr">
        <is>
          <t>2025-10-17</t>
        </is>
      </c>
      <c r="C557" t="inlineStr">
        <is>
          <t>home_use</t>
        </is>
      </c>
      <c r="D557" t="inlineStr">
        <is>
          <t>IMP00999</t>
        </is>
      </c>
      <c r="E557" t="inlineStr">
        <is>
          <t>T106987</t>
        </is>
      </c>
      <c r="F557" s="32" t="n">
        <v>1923604.1</v>
      </c>
      <c r="G557" s="32" t="n">
        <v>192360.41</v>
      </c>
    </row>
    <row r="558">
      <c r="A558" t="inlineStr">
        <is>
          <t>L0170117</t>
        </is>
      </c>
      <c r="B558" t="inlineStr">
        <is>
          <t>2025-10-17</t>
        </is>
      </c>
      <c r="C558" t="inlineStr">
        <is>
          <t>home_use</t>
        </is>
      </c>
      <c r="D558" t="inlineStr">
        <is>
          <t>IMP01037</t>
        </is>
      </c>
      <c r="E558" t="inlineStr">
        <is>
          <t>T107258</t>
        </is>
      </c>
      <c r="F558" s="32" t="n">
        <v>1281713.38</v>
      </c>
      <c r="G558" s="32" t="n">
        <v>128171.34</v>
      </c>
    </row>
    <row r="559">
      <c r="A559" t="inlineStr">
        <is>
          <t>L0170118</t>
        </is>
      </c>
      <c r="B559" t="inlineStr">
        <is>
          <t>2025-10-17</t>
        </is>
      </c>
      <c r="C559" t="inlineStr">
        <is>
          <t>home_use</t>
        </is>
      </c>
      <c r="D559" t="inlineStr">
        <is>
          <t>IMP01037</t>
        </is>
      </c>
      <c r="E559" t="inlineStr">
        <is>
          <t>T107258</t>
        </is>
      </c>
      <c r="F559" s="32" t="n">
        <v>162892.27</v>
      </c>
      <c r="G559" s="32" t="n">
        <v>19547.07</v>
      </c>
    </row>
    <row r="560">
      <c r="A560" t="inlineStr">
        <is>
          <t>L0170119</t>
        </is>
      </c>
      <c r="B560" t="inlineStr">
        <is>
          <t>2025-10-17</t>
        </is>
      </c>
      <c r="C560" t="inlineStr">
        <is>
          <t>home_use</t>
        </is>
      </c>
      <c r="D560" t="inlineStr">
        <is>
          <t>IMP01037</t>
        </is>
      </c>
      <c r="E560" t="inlineStr">
        <is>
          <t>T107258</t>
        </is>
      </c>
      <c r="F560" s="32" t="n">
        <v>2216284.37</v>
      </c>
      <c r="G560" s="32" t="n">
        <v>221628.44</v>
      </c>
    </row>
    <row r="561">
      <c r="A561" t="inlineStr">
        <is>
          <t>L0170128</t>
        </is>
      </c>
      <c r="B561" t="inlineStr">
        <is>
          <t>2025-10-17</t>
        </is>
      </c>
      <c r="C561" t="inlineStr">
        <is>
          <t>home_use</t>
        </is>
      </c>
      <c r="D561" t="inlineStr">
        <is>
          <t>IMP01142</t>
        </is>
      </c>
      <c r="E561" t="inlineStr">
        <is>
          <t>T107992</t>
        </is>
      </c>
      <c r="F561" s="32" t="n">
        <v>66579060.77</v>
      </c>
      <c r="G561" s="32" t="n">
        <v>6657906.08</v>
      </c>
    </row>
    <row r="562">
      <c r="A562" t="inlineStr">
        <is>
          <t>L0170143</t>
        </is>
      </c>
      <c r="B562" t="inlineStr">
        <is>
          <t>2025-10-17</t>
        </is>
      </c>
      <c r="C562" t="inlineStr">
        <is>
          <t>home_use</t>
        </is>
      </c>
      <c r="D562" t="inlineStr">
        <is>
          <t>IMP01223</t>
        </is>
      </c>
      <c r="E562" t="inlineStr">
        <is>
          <t>T100033</t>
        </is>
      </c>
      <c r="F562" s="32" t="n">
        <v>1203427.66</v>
      </c>
      <c r="G562" s="32" t="n">
        <v>126359.9</v>
      </c>
    </row>
    <row r="563">
      <c r="A563" t="inlineStr">
        <is>
          <t>L0170144</t>
        </is>
      </c>
      <c r="B563" t="inlineStr">
        <is>
          <t>2025-10-17</t>
        </is>
      </c>
      <c r="C563" t="inlineStr">
        <is>
          <t>home_use</t>
        </is>
      </c>
      <c r="D563" t="inlineStr">
        <is>
          <t>IMP01242</t>
        </is>
      </c>
      <c r="E563" t="inlineStr">
        <is>
          <t>T108692</t>
        </is>
      </c>
      <c r="F563" s="32" t="n">
        <v>1851070.77</v>
      </c>
      <c r="G563" s="32" t="n">
        <v>194362.43</v>
      </c>
    </row>
    <row r="564">
      <c r="A564" t="inlineStr">
        <is>
          <t>L0170154</t>
        </is>
      </c>
      <c r="B564" t="inlineStr">
        <is>
          <t>2025-10-17</t>
        </is>
      </c>
      <c r="C564" t="inlineStr">
        <is>
          <t>warehouse_out</t>
        </is>
      </c>
      <c r="D564" t="inlineStr">
        <is>
          <t>IMP01310</t>
        </is>
      </c>
      <c r="E564" t="inlineStr">
        <is>
          <t>T109167</t>
        </is>
      </c>
      <c r="F564" s="32" t="n">
        <v>1284626.73</v>
      </c>
      <c r="G564" s="32" t="n">
        <v>137455.06</v>
      </c>
    </row>
    <row r="565">
      <c r="A565" t="inlineStr">
        <is>
          <t>L0170155</t>
        </is>
      </c>
      <c r="B565" t="inlineStr">
        <is>
          <t>2025-10-17</t>
        </is>
      </c>
      <c r="C565" t="inlineStr">
        <is>
          <t>home_use</t>
        </is>
      </c>
      <c r="D565" t="inlineStr">
        <is>
          <t>IMP01310</t>
        </is>
      </c>
      <c r="E565" t="inlineStr">
        <is>
          <t>T109167</t>
        </is>
      </c>
      <c r="F565" s="32" t="n">
        <v>805358.67</v>
      </c>
      <c r="G565" s="32" t="n">
        <v>86173.38</v>
      </c>
    </row>
    <row r="566">
      <c r="A566" t="inlineStr">
        <is>
          <t>L0170156</t>
        </is>
      </c>
      <c r="B566" t="inlineStr">
        <is>
          <t>2025-10-17</t>
        </is>
      </c>
      <c r="C566" t="inlineStr">
        <is>
          <t>home_use</t>
        </is>
      </c>
      <c r="D566" t="inlineStr">
        <is>
          <t>IMP01310</t>
        </is>
      </c>
      <c r="E566" t="inlineStr">
        <is>
          <t>T109167</t>
        </is>
      </c>
      <c r="F566" s="32" t="n">
        <v>222837.87</v>
      </c>
      <c r="G566" s="32" t="n">
        <v>23843.65</v>
      </c>
    </row>
    <row r="567">
      <c r="A567" t="inlineStr">
        <is>
          <t>L0170195</t>
        </is>
      </c>
      <c r="B567" t="inlineStr">
        <is>
          <t>2025-10-18</t>
        </is>
      </c>
      <c r="C567" t="inlineStr">
        <is>
          <t>home_use</t>
        </is>
      </c>
      <c r="D567" t="inlineStr">
        <is>
          <t>IMP00063</t>
        </is>
      </c>
      <c r="E567" t="inlineStr">
        <is>
          <t>T100440</t>
        </is>
      </c>
      <c r="F567" s="32" t="n">
        <v>11038906.67</v>
      </c>
      <c r="G567" s="32" t="n">
        <v>1125968.48</v>
      </c>
    </row>
    <row r="568">
      <c r="A568" t="inlineStr">
        <is>
          <t>L0170196</t>
        </is>
      </c>
      <c r="B568" t="inlineStr">
        <is>
          <t>2025-10-18</t>
        </is>
      </c>
      <c r="C568" t="inlineStr">
        <is>
          <t>home_use</t>
        </is>
      </c>
      <c r="D568" t="inlineStr">
        <is>
          <t>IMP00063</t>
        </is>
      </c>
      <c r="E568" t="inlineStr">
        <is>
          <t>T100440</t>
        </is>
      </c>
      <c r="F568" s="32" t="n">
        <v>5793745.89</v>
      </c>
      <c r="G568" s="32" t="n">
        <v>753186.97</v>
      </c>
    </row>
    <row r="569">
      <c r="A569" t="inlineStr">
        <is>
          <t>L0170197</t>
        </is>
      </c>
      <c r="B569" t="inlineStr">
        <is>
          <t>2025-10-18</t>
        </is>
      </c>
      <c r="C569" t="inlineStr">
        <is>
          <t>home_use</t>
        </is>
      </c>
      <c r="D569" t="inlineStr">
        <is>
          <t>IMP00063</t>
        </is>
      </c>
      <c r="E569" t="inlineStr">
        <is>
          <t>T100440</t>
        </is>
      </c>
      <c r="F569" s="32" t="n">
        <v>482273.76</v>
      </c>
      <c r="G569" s="32" t="n">
        <v>55461.48</v>
      </c>
    </row>
    <row r="570">
      <c r="A570" t="inlineStr">
        <is>
          <t>L0170200</t>
        </is>
      </c>
      <c r="B570" t="inlineStr">
        <is>
          <t>2025-10-18</t>
        </is>
      </c>
      <c r="C570" t="inlineStr">
        <is>
          <t>home_use</t>
        </is>
      </c>
      <c r="D570" t="inlineStr">
        <is>
          <t>IMP00063</t>
        </is>
      </c>
      <c r="E570" t="inlineStr">
        <is>
          <t>T100440</t>
        </is>
      </c>
      <c r="F570" s="32" t="n">
        <v>402020.86</v>
      </c>
      <c r="G570" s="32" t="n">
        <v>46232.4</v>
      </c>
    </row>
    <row r="571">
      <c r="A571" t="inlineStr">
        <is>
          <t>L0170201</t>
        </is>
      </c>
      <c r="B571" t="inlineStr">
        <is>
          <t>2025-10-18</t>
        </is>
      </c>
      <c r="C571" t="inlineStr">
        <is>
          <t>home_use</t>
        </is>
      </c>
      <c r="D571" t="inlineStr">
        <is>
          <t>IMP00067</t>
        </is>
      </c>
      <c r="E571" t="inlineStr">
        <is>
          <t>T100466</t>
        </is>
      </c>
      <c r="F571" s="32" t="n">
        <v>41836339.2</v>
      </c>
      <c r="G571" s="32" t="n">
        <v>4183633.92</v>
      </c>
    </row>
    <row r="572">
      <c r="A572" t="inlineStr">
        <is>
          <t>L0170202</t>
        </is>
      </c>
      <c r="B572" t="inlineStr">
        <is>
          <t>2025-10-18</t>
        </is>
      </c>
      <c r="C572" t="inlineStr">
        <is>
          <t>home_use</t>
        </is>
      </c>
      <c r="D572" t="inlineStr">
        <is>
          <t>IMP00069</t>
        </is>
      </c>
      <c r="E572" t="inlineStr">
        <is>
          <t>T100476</t>
        </is>
      </c>
      <c r="F572" s="32" t="n">
        <v>1134600.92</v>
      </c>
      <c r="G572" s="32" t="n">
        <v>119133.1</v>
      </c>
    </row>
    <row r="573">
      <c r="A573" t="inlineStr">
        <is>
          <t>L0170213</t>
        </is>
      </c>
      <c r="B573" t="inlineStr">
        <is>
          <t>2025-10-18</t>
        </is>
      </c>
      <c r="C573" t="inlineStr">
        <is>
          <t>home_use</t>
        </is>
      </c>
      <c r="D573" t="inlineStr">
        <is>
          <t>IMP00147</t>
        </is>
      </c>
      <c r="F573" s="32" t="n">
        <v>3057471.95</v>
      </c>
      <c r="G573" s="32" t="n">
        <v>305747.19</v>
      </c>
    </row>
    <row r="574">
      <c r="A574" t="inlineStr">
        <is>
          <t>L0170215</t>
        </is>
      </c>
      <c r="B574" t="inlineStr">
        <is>
          <t>2025-10-18</t>
        </is>
      </c>
      <c r="C574" t="inlineStr">
        <is>
          <t>home_use</t>
        </is>
      </c>
      <c r="D574" t="inlineStr">
        <is>
          <t>IMP00156</t>
        </is>
      </c>
      <c r="F574" s="32" t="n">
        <v>1810784.86</v>
      </c>
      <c r="G574" s="32" t="n">
        <v>235402.03</v>
      </c>
    </row>
    <row r="575">
      <c r="A575" t="inlineStr">
        <is>
          <t>L0170230</t>
        </is>
      </c>
      <c r="B575" t="inlineStr">
        <is>
          <t>2025-10-18</t>
        </is>
      </c>
      <c r="C575" t="inlineStr">
        <is>
          <t>home_use</t>
        </is>
      </c>
      <c r="D575" t="inlineStr">
        <is>
          <t>IMP00306</t>
        </is>
      </c>
      <c r="E575" t="inlineStr">
        <is>
          <t>T102141</t>
        </is>
      </c>
      <c r="F575" s="32" t="n">
        <v>658841.72</v>
      </c>
      <c r="G575" s="32" t="n">
        <v>82355.22</v>
      </c>
    </row>
    <row r="576">
      <c r="A576" t="inlineStr">
        <is>
          <t>L0170231</t>
        </is>
      </c>
      <c r="B576" t="inlineStr">
        <is>
          <t>2025-10-18</t>
        </is>
      </c>
      <c r="C576" t="inlineStr">
        <is>
          <t>home_use</t>
        </is>
      </c>
      <c r="D576" t="inlineStr">
        <is>
          <t>IMP00306</t>
        </is>
      </c>
      <c r="E576" t="inlineStr">
        <is>
          <t>T102141</t>
        </is>
      </c>
      <c r="F576" s="32" t="n">
        <v>1109207.33</v>
      </c>
      <c r="G576" s="32" t="n">
        <v>116466.77</v>
      </c>
    </row>
    <row r="577">
      <c r="A577" t="inlineStr">
        <is>
          <t>L0170236</t>
        </is>
      </c>
      <c r="B577" t="inlineStr">
        <is>
          <t>2025-10-18</t>
        </is>
      </c>
      <c r="C577" t="inlineStr">
        <is>
          <t>home_use</t>
        </is>
      </c>
      <c r="D577" t="inlineStr">
        <is>
          <t>IMP00337</t>
        </is>
      </c>
      <c r="E577" t="inlineStr">
        <is>
          <t>T102357</t>
        </is>
      </c>
      <c r="F577" s="32" t="n">
        <v>4220889.07</v>
      </c>
      <c r="G577" s="32" t="n">
        <v>422088.91</v>
      </c>
    </row>
    <row r="578">
      <c r="A578" t="inlineStr">
        <is>
          <t>L0170262</t>
        </is>
      </c>
      <c r="B578" t="inlineStr">
        <is>
          <t>2025-10-18</t>
        </is>
      </c>
      <c r="C578" t="inlineStr">
        <is>
          <t>home_use</t>
        </is>
      </c>
      <c r="D578" t="inlineStr">
        <is>
          <t>IMP00490</t>
        </is>
      </c>
      <c r="E578" t="inlineStr">
        <is>
          <t>T103425</t>
        </is>
      </c>
      <c r="F578" s="32" t="n">
        <v>10098872.89</v>
      </c>
      <c r="G578" s="32" t="n">
        <v>1060381.65</v>
      </c>
    </row>
    <row r="579">
      <c r="A579" t="inlineStr">
        <is>
          <t>L0170266</t>
        </is>
      </c>
      <c r="B579" t="inlineStr">
        <is>
          <t>2025-10-18</t>
        </is>
      </c>
      <c r="C579" t="inlineStr">
        <is>
          <t>home_use</t>
        </is>
      </c>
      <c r="D579" t="inlineStr">
        <is>
          <t>IMP00519</t>
        </is>
      </c>
      <c r="E579" t="inlineStr">
        <is>
          <t>T103629</t>
        </is>
      </c>
      <c r="F579" s="32" t="n">
        <v>11895689.2</v>
      </c>
      <c r="G579" s="32" t="n">
        <v>1368004.26</v>
      </c>
    </row>
    <row r="580">
      <c r="A580" t="inlineStr">
        <is>
          <t>L0170279</t>
        </is>
      </c>
      <c r="B580" t="inlineStr">
        <is>
          <t>2025-10-18</t>
        </is>
      </c>
      <c r="C580" t="inlineStr">
        <is>
          <t>home_use</t>
        </is>
      </c>
      <c r="D580" t="inlineStr">
        <is>
          <t>IMP00643</t>
        </is>
      </c>
      <c r="E580" t="inlineStr">
        <is>
          <t>T104498</t>
        </is>
      </c>
      <c r="F580" s="32" t="n">
        <v>649375.67</v>
      </c>
      <c r="G580" s="32" t="n">
        <v>64937.57</v>
      </c>
    </row>
    <row r="581">
      <c r="A581" t="inlineStr">
        <is>
          <t>L0170280</t>
        </is>
      </c>
      <c r="B581" t="inlineStr">
        <is>
          <t>2025-10-18</t>
        </is>
      </c>
      <c r="C581" t="inlineStr">
        <is>
          <t>home_use</t>
        </is>
      </c>
      <c r="D581" t="inlineStr">
        <is>
          <t>IMP00643</t>
        </is>
      </c>
      <c r="E581" t="inlineStr">
        <is>
          <t>T104498</t>
        </is>
      </c>
      <c r="F581" s="32" t="n">
        <v>824746.42</v>
      </c>
      <c r="G581" s="32" t="n">
        <v>82474.64</v>
      </c>
    </row>
    <row r="582">
      <c r="A582" t="inlineStr">
        <is>
          <t>L0170281</t>
        </is>
      </c>
      <c r="B582" t="inlineStr">
        <is>
          <t>2025-10-18</t>
        </is>
      </c>
      <c r="C582" t="inlineStr">
        <is>
          <t>home_use</t>
        </is>
      </c>
      <c r="D582" t="inlineStr">
        <is>
          <t>IMP00643</t>
        </is>
      </c>
      <c r="E582" t="inlineStr">
        <is>
          <t>T104498</t>
        </is>
      </c>
      <c r="F582" s="32" t="n">
        <v>456912.59</v>
      </c>
      <c r="G582" s="32" t="n">
        <v>45691.26</v>
      </c>
    </row>
    <row r="583">
      <c r="A583" t="inlineStr">
        <is>
          <t>L0170282</t>
        </is>
      </c>
      <c r="B583" t="inlineStr">
        <is>
          <t>2025-10-18</t>
        </is>
      </c>
      <c r="C583" t="inlineStr">
        <is>
          <t>home_use</t>
        </is>
      </c>
      <c r="D583" t="inlineStr">
        <is>
          <t>IMP00643</t>
        </is>
      </c>
      <c r="E583" t="inlineStr">
        <is>
          <t>T104498</t>
        </is>
      </c>
      <c r="F583" s="32" t="n">
        <v>1262422.4</v>
      </c>
      <c r="G583" s="32" t="n">
        <v>126242.24</v>
      </c>
    </row>
    <row r="584">
      <c r="A584" t="inlineStr">
        <is>
          <t>L0170283</t>
        </is>
      </c>
      <c r="B584" t="inlineStr">
        <is>
          <t>2025-10-18</t>
        </is>
      </c>
      <c r="C584" t="inlineStr">
        <is>
          <t>home_use</t>
        </is>
      </c>
      <c r="D584" t="inlineStr">
        <is>
          <t>IMP00643</t>
        </is>
      </c>
      <c r="E584" t="inlineStr">
        <is>
          <t>T104498</t>
        </is>
      </c>
      <c r="F584" s="32" t="n">
        <v>4424308.62</v>
      </c>
      <c r="G584" s="32" t="n">
        <v>442430.86</v>
      </c>
    </row>
    <row r="585">
      <c r="A585" t="inlineStr">
        <is>
          <t>L0170284</t>
        </is>
      </c>
      <c r="B585" t="inlineStr">
        <is>
          <t>2025-10-18</t>
        </is>
      </c>
      <c r="C585" t="inlineStr">
        <is>
          <t>home_use</t>
        </is>
      </c>
      <c r="D585" t="inlineStr">
        <is>
          <t>IMP00643</t>
        </is>
      </c>
      <c r="E585" t="inlineStr">
        <is>
          <t>T104498</t>
        </is>
      </c>
      <c r="F585" s="32" t="n">
        <v>318525.55</v>
      </c>
      <c r="G585" s="32" t="n">
        <v>31852.56</v>
      </c>
    </row>
    <row r="586">
      <c r="A586" t="inlineStr">
        <is>
          <t>L0170285</t>
        </is>
      </c>
      <c r="B586" t="inlineStr">
        <is>
          <t>2025-10-18</t>
        </is>
      </c>
      <c r="C586" t="inlineStr">
        <is>
          <t>home_use</t>
        </is>
      </c>
      <c r="D586" t="inlineStr">
        <is>
          <t>IMP00643</t>
        </is>
      </c>
      <c r="E586" t="inlineStr">
        <is>
          <t>T104498</t>
        </is>
      </c>
      <c r="F586" s="32" t="n">
        <v>1959791.63</v>
      </c>
      <c r="G586" s="32" t="n">
        <v>195979.16</v>
      </c>
    </row>
    <row r="587">
      <c r="A587" t="inlineStr">
        <is>
          <t>L0170304</t>
        </is>
      </c>
      <c r="B587" t="inlineStr">
        <is>
          <t>2025-10-18</t>
        </is>
      </c>
      <c r="C587" t="inlineStr">
        <is>
          <t>home_use</t>
        </is>
      </c>
      <c r="D587" t="inlineStr">
        <is>
          <t>IMP00753</t>
        </is>
      </c>
      <c r="E587" t="inlineStr">
        <is>
          <t>T105264</t>
        </is>
      </c>
      <c r="F587" s="32" t="n">
        <v>694397.76</v>
      </c>
      <c r="G587" s="32" t="n">
        <v>81244.53999999999</v>
      </c>
    </row>
    <row r="588">
      <c r="A588" t="inlineStr">
        <is>
          <t>L0170305</t>
        </is>
      </c>
      <c r="B588" t="inlineStr">
        <is>
          <t>2025-10-18</t>
        </is>
      </c>
      <c r="C588" t="inlineStr">
        <is>
          <t>home_use</t>
        </is>
      </c>
      <c r="D588" t="inlineStr">
        <is>
          <t>IMP00753</t>
        </is>
      </c>
      <c r="E588" t="inlineStr">
        <is>
          <t>T105264</t>
        </is>
      </c>
      <c r="F588" s="32" t="n">
        <v>537369.39</v>
      </c>
      <c r="G588" s="32" t="n">
        <v>56423.79</v>
      </c>
    </row>
    <row r="589">
      <c r="A589" t="inlineStr">
        <is>
          <t>L0170323</t>
        </is>
      </c>
      <c r="B589" t="inlineStr">
        <is>
          <t>2025-10-18</t>
        </is>
      </c>
      <c r="C589" t="inlineStr">
        <is>
          <t>home_use</t>
        </is>
      </c>
      <c r="D589" t="inlineStr">
        <is>
          <t>IMP00892</t>
        </is>
      </c>
      <c r="E589" t="inlineStr">
        <is>
          <t>T106240</t>
        </is>
      </c>
      <c r="F589" s="32" t="n">
        <v>1081753.47</v>
      </c>
      <c r="G589" s="32" t="n">
        <v>140627.95</v>
      </c>
    </row>
    <row r="590">
      <c r="A590" t="inlineStr">
        <is>
          <t>L0170324</t>
        </is>
      </c>
      <c r="B590" t="inlineStr">
        <is>
          <t>2025-10-18</t>
        </is>
      </c>
      <c r="C590" t="inlineStr">
        <is>
          <t>home_use</t>
        </is>
      </c>
      <c r="D590" t="inlineStr">
        <is>
          <t>IMP00892</t>
        </is>
      </c>
      <c r="E590" t="inlineStr">
        <is>
          <t>T106240</t>
        </is>
      </c>
      <c r="F590" s="32" t="n">
        <v>2222605.95</v>
      </c>
      <c r="G590" s="32" t="n">
        <v>288938.77</v>
      </c>
    </row>
    <row r="591">
      <c r="A591" t="inlineStr">
        <is>
          <t>L0170331</t>
        </is>
      </c>
      <c r="B591" t="inlineStr">
        <is>
          <t>2025-10-18</t>
        </is>
      </c>
      <c r="C591" t="inlineStr">
        <is>
          <t>home_use</t>
        </is>
      </c>
      <c r="D591" t="inlineStr">
        <is>
          <t>IMP00926</t>
        </is>
      </c>
      <c r="E591" t="inlineStr">
        <is>
          <t>T106477</t>
        </is>
      </c>
      <c r="F591" s="32" t="n">
        <v>1226823.11</v>
      </c>
      <c r="G591" s="32" t="n">
        <v>147218.77</v>
      </c>
    </row>
    <row r="592">
      <c r="A592" t="inlineStr">
        <is>
          <t>L0170334</t>
        </is>
      </c>
      <c r="B592" t="inlineStr">
        <is>
          <t>2025-10-18</t>
        </is>
      </c>
      <c r="C592" t="inlineStr">
        <is>
          <t>warehouse_out</t>
        </is>
      </c>
      <c r="D592" t="inlineStr">
        <is>
          <t>IMP00950</t>
        </is>
      </c>
      <c r="F592" s="32" t="n">
        <v>605677.55</v>
      </c>
      <c r="G592" s="32" t="n">
        <v>70864.27</v>
      </c>
    </row>
    <row r="593">
      <c r="A593" t="inlineStr">
        <is>
          <t>L0170336</t>
        </is>
      </c>
      <c r="B593" t="inlineStr">
        <is>
          <t>2025-10-18</t>
        </is>
      </c>
      <c r="C593" t="inlineStr">
        <is>
          <t>home_use</t>
        </is>
      </c>
      <c r="D593" t="inlineStr">
        <is>
          <t>IMP00950</t>
        </is>
      </c>
      <c r="F593" s="32" t="n">
        <v>321124.85</v>
      </c>
      <c r="G593" s="32" t="n">
        <v>41746.23</v>
      </c>
    </row>
    <row r="594">
      <c r="A594" t="inlineStr">
        <is>
          <t>L0170337</t>
        </is>
      </c>
      <c r="B594" t="inlineStr">
        <is>
          <t>2025-10-18</t>
        </is>
      </c>
      <c r="C594" t="inlineStr">
        <is>
          <t>home_use</t>
        </is>
      </c>
      <c r="D594" t="inlineStr">
        <is>
          <t>IMP00950</t>
        </is>
      </c>
      <c r="F594" s="32" t="n">
        <v>329234.88</v>
      </c>
      <c r="G594" s="32" t="n">
        <v>41154.36</v>
      </c>
    </row>
    <row r="595">
      <c r="A595" t="inlineStr">
        <is>
          <t>L0170345</t>
        </is>
      </c>
      <c r="B595" t="inlineStr">
        <is>
          <t>2025-10-18</t>
        </is>
      </c>
      <c r="C595" t="inlineStr">
        <is>
          <t>home_use</t>
        </is>
      </c>
      <c r="D595" t="inlineStr">
        <is>
          <t>IMP00999</t>
        </is>
      </c>
      <c r="E595" t="inlineStr">
        <is>
          <t>T106987</t>
        </is>
      </c>
      <c r="F595" s="32" t="n">
        <v>5470038.63</v>
      </c>
      <c r="G595" s="32" t="n">
        <v>547003.86</v>
      </c>
    </row>
    <row r="596">
      <c r="A596" t="inlineStr">
        <is>
          <t>L0170346</t>
        </is>
      </c>
      <c r="B596" t="inlineStr">
        <is>
          <t>2025-10-18</t>
        </is>
      </c>
      <c r="C596" t="inlineStr">
        <is>
          <t>home_use</t>
        </is>
      </c>
      <c r="D596" t="inlineStr">
        <is>
          <t>IMP00999</t>
        </is>
      </c>
      <c r="E596" t="inlineStr">
        <is>
          <t>T106987</t>
        </is>
      </c>
      <c r="F596" s="32" t="n">
        <v>717018.55</v>
      </c>
      <c r="G596" s="32" t="n">
        <v>71701.86</v>
      </c>
    </row>
    <row r="597">
      <c r="A597" t="inlineStr">
        <is>
          <t>L0170350</t>
        </is>
      </c>
      <c r="B597" t="inlineStr">
        <is>
          <t>2025-10-18</t>
        </is>
      </c>
      <c r="C597" t="inlineStr">
        <is>
          <t>home_use</t>
        </is>
      </c>
      <c r="D597" t="inlineStr">
        <is>
          <t>IMP01005</t>
        </is>
      </c>
      <c r="E597" t="inlineStr">
        <is>
          <t>T100033</t>
        </is>
      </c>
      <c r="F597" s="32" t="n">
        <v>305861.32</v>
      </c>
      <c r="G597" s="32" t="n">
        <v>34256.47</v>
      </c>
    </row>
    <row r="598">
      <c r="A598" t="inlineStr">
        <is>
          <t>L0170355</t>
        </is>
      </c>
      <c r="B598" t="inlineStr">
        <is>
          <t>2025-10-18</t>
        </is>
      </c>
      <c r="C598" t="inlineStr">
        <is>
          <t>home_use</t>
        </is>
      </c>
      <c r="D598" t="inlineStr">
        <is>
          <t>IMP01037</t>
        </is>
      </c>
      <c r="E598" t="inlineStr">
        <is>
          <t>T107258</t>
        </is>
      </c>
      <c r="F598" s="32" t="n">
        <v>1025551.26</v>
      </c>
      <c r="G598" s="32" t="n">
        <v>102555.13</v>
      </c>
    </row>
    <row r="599">
      <c r="A599" t="inlineStr">
        <is>
          <t>L0170356</t>
        </is>
      </c>
      <c r="B599" t="inlineStr">
        <is>
          <t>2025-10-18</t>
        </is>
      </c>
      <c r="C599" t="inlineStr">
        <is>
          <t>home_use</t>
        </is>
      </c>
      <c r="D599" t="inlineStr">
        <is>
          <t>IMP01037</t>
        </is>
      </c>
      <c r="E599" t="inlineStr">
        <is>
          <t>T107258</t>
        </is>
      </c>
      <c r="F599" s="32" t="n">
        <v>3131514.77</v>
      </c>
      <c r="G599" s="32" t="n">
        <v>313151.48</v>
      </c>
    </row>
    <row r="600">
      <c r="A600" t="inlineStr">
        <is>
          <t>L0170357</t>
        </is>
      </c>
      <c r="B600" t="inlineStr">
        <is>
          <t>2025-10-18</t>
        </is>
      </c>
      <c r="C600" t="inlineStr">
        <is>
          <t>home_use</t>
        </is>
      </c>
      <c r="D600" t="inlineStr">
        <is>
          <t>IMP01037</t>
        </is>
      </c>
      <c r="E600" t="inlineStr">
        <is>
          <t>T107258</t>
        </is>
      </c>
      <c r="F600" s="32" t="n">
        <v>1060773.11</v>
      </c>
      <c r="G600" s="32" t="n">
        <v>106077.31</v>
      </c>
    </row>
    <row r="601">
      <c r="A601" t="inlineStr">
        <is>
          <t>L0170359</t>
        </is>
      </c>
      <c r="B601" t="inlineStr">
        <is>
          <t>2025-10-18</t>
        </is>
      </c>
      <c r="C601" t="inlineStr">
        <is>
          <t>home_use</t>
        </is>
      </c>
      <c r="D601" t="inlineStr">
        <is>
          <t>IMP01037</t>
        </is>
      </c>
      <c r="E601" t="inlineStr">
        <is>
          <t>T107258</t>
        </is>
      </c>
      <c r="F601" s="32" t="n">
        <v>1146228.24</v>
      </c>
      <c r="G601" s="32" t="n">
        <v>114622.82</v>
      </c>
    </row>
    <row r="602">
      <c r="A602" t="inlineStr">
        <is>
          <t>L0170360</t>
        </is>
      </c>
      <c r="B602" t="inlineStr">
        <is>
          <t>2025-10-18</t>
        </is>
      </c>
      <c r="C602" t="inlineStr">
        <is>
          <t>home_use</t>
        </is>
      </c>
      <c r="D602" t="inlineStr">
        <is>
          <t>IMP01037</t>
        </is>
      </c>
      <c r="E602" t="inlineStr">
        <is>
          <t>T107258</t>
        </is>
      </c>
      <c r="F602" s="32" t="n">
        <v>4177916.8</v>
      </c>
      <c r="G602" s="32" t="n">
        <v>417791.68</v>
      </c>
    </row>
    <row r="603">
      <c r="A603" t="inlineStr">
        <is>
          <t>L0170391</t>
        </is>
      </c>
      <c r="B603" t="inlineStr">
        <is>
          <t>2025-10-18</t>
        </is>
      </c>
      <c r="C603" t="inlineStr">
        <is>
          <t>home_use</t>
        </is>
      </c>
      <c r="D603" t="inlineStr">
        <is>
          <t>IMP01223</t>
        </is>
      </c>
      <c r="E603" t="inlineStr">
        <is>
          <t>T100033</t>
        </is>
      </c>
      <c r="F603" s="32" t="n">
        <v>535737.22</v>
      </c>
      <c r="G603" s="32" t="n">
        <v>56252.41</v>
      </c>
    </row>
    <row r="604">
      <c r="A604" t="inlineStr">
        <is>
          <t>L0170392</t>
        </is>
      </c>
      <c r="B604" t="inlineStr">
        <is>
          <t>2025-10-18</t>
        </is>
      </c>
      <c r="C604" t="inlineStr">
        <is>
          <t>home_use</t>
        </is>
      </c>
      <c r="D604" t="inlineStr">
        <is>
          <t>IMP01224</t>
        </is>
      </c>
      <c r="E604" t="inlineStr">
        <is>
          <t>T108565</t>
        </is>
      </c>
      <c r="F604" s="32" t="n">
        <v>6484144.06</v>
      </c>
      <c r="G604" s="32" t="n">
        <v>680835.13</v>
      </c>
    </row>
    <row r="605">
      <c r="A605" t="inlineStr">
        <is>
          <t>L0170404</t>
        </is>
      </c>
      <c r="B605" t="inlineStr">
        <is>
          <t>2025-10-18</t>
        </is>
      </c>
      <c r="C605" t="inlineStr">
        <is>
          <t>home_use</t>
        </is>
      </c>
      <c r="D605" t="inlineStr">
        <is>
          <t>IMP01310</t>
        </is>
      </c>
      <c r="E605" t="inlineStr">
        <is>
          <t>T109167</t>
        </is>
      </c>
      <c r="F605" s="32" t="n">
        <v>961988.15</v>
      </c>
      <c r="G605" s="32" t="n">
        <v>102932.73</v>
      </c>
    </row>
    <row r="606">
      <c r="A606" t="inlineStr">
        <is>
          <t>L0170406</t>
        </is>
      </c>
      <c r="B606" t="inlineStr">
        <is>
          <t>2025-10-18</t>
        </is>
      </c>
      <c r="C606" t="inlineStr">
        <is>
          <t>home_use</t>
        </is>
      </c>
      <c r="D606" t="inlineStr">
        <is>
          <t>IMP01310</t>
        </is>
      </c>
      <c r="E606" t="inlineStr">
        <is>
          <t>T109167</t>
        </is>
      </c>
      <c r="F606" s="32" t="n">
        <v>342935.71</v>
      </c>
      <c r="G606" s="32" t="n">
        <v>36694.12</v>
      </c>
    </row>
    <row r="607">
      <c r="A607" t="inlineStr">
        <is>
          <t>L0170408</t>
        </is>
      </c>
      <c r="B607" t="inlineStr">
        <is>
          <t>2025-10-18</t>
        </is>
      </c>
      <c r="C607" t="inlineStr">
        <is>
          <t>home_use</t>
        </is>
      </c>
      <c r="D607" t="inlineStr">
        <is>
          <t>IMP01310</t>
        </is>
      </c>
      <c r="E607" t="inlineStr">
        <is>
          <t>T109167</t>
        </is>
      </c>
      <c r="F607" s="32" t="n">
        <v>777068</v>
      </c>
      <c r="G607" s="32" t="n">
        <v>83146.28</v>
      </c>
    </row>
    <row r="608">
      <c r="A608" t="inlineStr">
        <is>
          <t>L0170409</t>
        </is>
      </c>
      <c r="B608" t="inlineStr">
        <is>
          <t>2025-10-18</t>
        </is>
      </c>
      <c r="C608" t="inlineStr">
        <is>
          <t>home_use</t>
        </is>
      </c>
      <c r="D608" t="inlineStr">
        <is>
          <t>IMP01310</t>
        </is>
      </c>
      <c r="E608" t="inlineStr">
        <is>
          <t>T109167</t>
        </is>
      </c>
      <c r="F608" s="32" t="n">
        <v>1883221.61</v>
      </c>
      <c r="G608" s="32" t="n">
        <v>201504.71</v>
      </c>
    </row>
    <row r="609">
      <c r="A609" t="inlineStr">
        <is>
          <t>L0170416</t>
        </is>
      </c>
      <c r="B609" t="inlineStr">
        <is>
          <t>2025-10-18</t>
        </is>
      </c>
      <c r="C609" t="inlineStr">
        <is>
          <t>home_use</t>
        </is>
      </c>
      <c r="D609" t="inlineStr">
        <is>
          <t>IMP01315</t>
        </is>
      </c>
      <c r="E609" t="inlineStr">
        <is>
          <t>T109203</t>
        </is>
      </c>
      <c r="F609" s="32" t="n">
        <v>2165719.18</v>
      </c>
      <c r="G609" s="32" t="n">
        <v>227400.51</v>
      </c>
    </row>
    <row r="610">
      <c r="A610" t="inlineStr">
        <is>
          <t>L0170444</t>
        </is>
      </c>
      <c r="B610" t="inlineStr">
        <is>
          <t>2025-10-19</t>
        </is>
      </c>
      <c r="C610" t="inlineStr">
        <is>
          <t>home_use</t>
        </is>
      </c>
      <c r="D610" t="inlineStr">
        <is>
          <t>IMP00063</t>
        </is>
      </c>
      <c r="E610" t="inlineStr">
        <is>
          <t>T100440</t>
        </is>
      </c>
      <c r="F610" s="32" t="n">
        <v>4973728.41</v>
      </c>
      <c r="G610" s="32" t="n">
        <v>646584.6899999999</v>
      </c>
    </row>
    <row r="611">
      <c r="A611" t="inlineStr">
        <is>
          <t>L0170445</t>
        </is>
      </c>
      <c r="B611" t="inlineStr">
        <is>
          <t>2025-10-19</t>
        </is>
      </c>
      <c r="C611" t="inlineStr">
        <is>
          <t>home_use</t>
        </is>
      </c>
      <c r="D611" t="inlineStr">
        <is>
          <t>IMP00063</t>
        </is>
      </c>
      <c r="E611" t="inlineStr">
        <is>
          <t>T100440</t>
        </is>
      </c>
      <c r="F611" s="32" t="n">
        <v>7897085.31</v>
      </c>
      <c r="G611" s="32" t="n">
        <v>1026621.09</v>
      </c>
    </row>
    <row r="612">
      <c r="A612" t="inlineStr">
        <is>
          <t>L0170446</t>
        </is>
      </c>
      <c r="B612" t="inlineStr">
        <is>
          <t>2025-10-19</t>
        </is>
      </c>
      <c r="C612" t="inlineStr">
        <is>
          <t>home_use</t>
        </is>
      </c>
      <c r="D612" t="inlineStr">
        <is>
          <t>IMP00063</t>
        </is>
      </c>
      <c r="E612" t="inlineStr">
        <is>
          <t>T100440</t>
        </is>
      </c>
      <c r="F612" s="32" t="n">
        <v>4655195.07</v>
      </c>
      <c r="G612" s="32" t="n">
        <v>605175.36</v>
      </c>
    </row>
    <row r="613">
      <c r="A613" t="inlineStr">
        <is>
          <t>L0170459</t>
        </is>
      </c>
      <c r="B613" t="inlineStr">
        <is>
          <t>2025-10-19</t>
        </is>
      </c>
      <c r="C613" t="inlineStr">
        <is>
          <t>home_use</t>
        </is>
      </c>
      <c r="D613" t="inlineStr">
        <is>
          <t>IMP00147</t>
        </is>
      </c>
      <c r="F613" s="32" t="n">
        <v>2094467.4</v>
      </c>
      <c r="G613" s="32" t="n">
        <v>209446.74</v>
      </c>
    </row>
    <row r="614">
      <c r="A614" t="inlineStr">
        <is>
          <t>L0170461</t>
        </is>
      </c>
      <c r="B614" t="inlineStr">
        <is>
          <t>2025-10-19</t>
        </is>
      </c>
      <c r="C614" t="inlineStr">
        <is>
          <t>home_use</t>
        </is>
      </c>
      <c r="D614" t="inlineStr">
        <is>
          <t>IMP00156</t>
        </is>
      </c>
      <c r="F614" s="32" t="n">
        <v>3033672.28</v>
      </c>
      <c r="G614" s="32" t="n">
        <v>370108.02</v>
      </c>
    </row>
    <row r="615">
      <c r="A615" t="inlineStr">
        <is>
          <t>L0170462</t>
        </is>
      </c>
      <c r="B615" t="inlineStr">
        <is>
          <t>2025-10-19</t>
        </is>
      </c>
      <c r="C615" t="inlineStr">
        <is>
          <t>home_use</t>
        </is>
      </c>
      <c r="D615" t="inlineStr">
        <is>
          <t>IMP00156</t>
        </is>
      </c>
      <c r="F615" s="32" t="n">
        <v>923217</v>
      </c>
      <c r="G615" s="32" t="n">
        <v>120018.21</v>
      </c>
    </row>
    <row r="616">
      <c r="A616" t="inlineStr">
        <is>
          <t>L0170476</t>
        </is>
      </c>
      <c r="B616" t="inlineStr">
        <is>
          <t>2025-10-19</t>
        </is>
      </c>
      <c r="C616" t="inlineStr">
        <is>
          <t>home_use</t>
        </is>
      </c>
      <c r="D616" t="inlineStr">
        <is>
          <t>IMP00306</t>
        </is>
      </c>
      <c r="E616" t="inlineStr">
        <is>
          <t>T102141</t>
        </is>
      </c>
      <c r="F616" s="32" t="n">
        <v>961395.02</v>
      </c>
      <c r="G616" s="32" t="n">
        <v>100946.48</v>
      </c>
    </row>
    <row r="617">
      <c r="A617" t="inlineStr">
        <is>
          <t>L0170479</t>
        </is>
      </c>
      <c r="B617" t="inlineStr">
        <is>
          <t>2025-10-19</t>
        </is>
      </c>
      <c r="C617" t="inlineStr">
        <is>
          <t>home_use</t>
        </is>
      </c>
      <c r="D617" t="inlineStr">
        <is>
          <t>IMP00340</t>
        </is>
      </c>
      <c r="E617" t="inlineStr">
        <is>
          <t>T102376</t>
        </is>
      </c>
      <c r="F617" s="32" t="n">
        <v>27128129.34</v>
      </c>
      <c r="G617" s="32" t="n">
        <v>2848453.58</v>
      </c>
    </row>
    <row r="618">
      <c r="A618" t="inlineStr">
        <is>
          <t>L0170495</t>
        </is>
      </c>
      <c r="B618" t="inlineStr">
        <is>
          <t>2025-10-19</t>
        </is>
      </c>
      <c r="C618" t="inlineStr">
        <is>
          <t>warehouse_out</t>
        </is>
      </c>
      <c r="D618" t="inlineStr">
        <is>
          <t>IMP00490</t>
        </is>
      </c>
      <c r="E618" t="inlineStr">
        <is>
          <t>T103425</t>
        </is>
      </c>
      <c r="F618" s="32" t="n">
        <v>6666630.59</v>
      </c>
      <c r="G618" s="32" t="n">
        <v>699996.21</v>
      </c>
    </row>
    <row r="619">
      <c r="A619" t="inlineStr">
        <is>
          <t>L0170515</t>
        </is>
      </c>
      <c r="B619" t="inlineStr">
        <is>
          <t>2025-10-19</t>
        </is>
      </c>
      <c r="C619" t="inlineStr">
        <is>
          <t>home_use</t>
        </is>
      </c>
      <c r="D619" t="inlineStr">
        <is>
          <t>IMP00643</t>
        </is>
      </c>
      <c r="E619" t="inlineStr">
        <is>
          <t>T104498</t>
        </is>
      </c>
      <c r="F619" s="32" t="n">
        <v>1142602.94</v>
      </c>
      <c r="G619" s="32" t="n">
        <v>114260.29</v>
      </c>
    </row>
    <row r="620">
      <c r="A620" t="inlineStr">
        <is>
          <t>L0170516</t>
        </is>
      </c>
      <c r="B620" t="inlineStr">
        <is>
          <t>2025-10-19</t>
        </is>
      </c>
      <c r="C620" t="inlineStr">
        <is>
          <t>home_use</t>
        </is>
      </c>
      <c r="D620" t="inlineStr">
        <is>
          <t>IMP00643</t>
        </is>
      </c>
      <c r="E620" t="inlineStr">
        <is>
          <t>T104498</t>
        </is>
      </c>
      <c r="F620" s="32" t="n">
        <v>1410902.98</v>
      </c>
      <c r="G620" s="32" t="n">
        <v>141090.3</v>
      </c>
    </row>
    <row r="621">
      <c r="A621" t="inlineStr">
        <is>
          <t>L0170517</t>
        </is>
      </c>
      <c r="B621" t="inlineStr">
        <is>
          <t>2025-10-19</t>
        </is>
      </c>
      <c r="C621" t="inlineStr">
        <is>
          <t>home_use</t>
        </is>
      </c>
      <c r="D621" t="inlineStr">
        <is>
          <t>IMP00643</t>
        </is>
      </c>
      <c r="E621" t="inlineStr">
        <is>
          <t>T104498</t>
        </is>
      </c>
      <c r="F621" s="32" t="n">
        <v>253827.97</v>
      </c>
      <c r="G621" s="32" t="n">
        <v>25382.8</v>
      </c>
    </row>
    <row r="622">
      <c r="A622" t="inlineStr">
        <is>
          <t>L0170518</t>
        </is>
      </c>
      <c r="B622" t="inlineStr">
        <is>
          <t>2025-10-19</t>
        </is>
      </c>
      <c r="C622" t="inlineStr">
        <is>
          <t>home_use</t>
        </is>
      </c>
      <c r="D622" t="inlineStr">
        <is>
          <t>IMP00643</t>
        </is>
      </c>
      <c r="E622" t="inlineStr">
        <is>
          <t>T104498</t>
        </is>
      </c>
      <c r="F622" s="32" t="n">
        <v>1136333.77</v>
      </c>
      <c r="G622" s="32" t="n">
        <v>113633.38</v>
      </c>
    </row>
    <row r="623">
      <c r="A623" t="inlineStr">
        <is>
          <t>L0170519</t>
        </is>
      </c>
      <c r="B623" t="inlineStr">
        <is>
          <t>2025-10-19</t>
        </is>
      </c>
      <c r="C623" t="inlineStr">
        <is>
          <t>home_use</t>
        </is>
      </c>
      <c r="D623" t="inlineStr">
        <is>
          <t>IMP00643</t>
        </is>
      </c>
      <c r="E623" t="inlineStr">
        <is>
          <t>T104498</t>
        </is>
      </c>
      <c r="F623" s="32" t="n">
        <v>458696.59</v>
      </c>
      <c r="G623" s="32" t="n">
        <v>45869.66</v>
      </c>
    </row>
    <row r="624">
      <c r="A624" t="inlineStr">
        <is>
          <t>L0170534</t>
        </is>
      </c>
      <c r="B624" t="inlineStr">
        <is>
          <t>2025-10-19</t>
        </is>
      </c>
      <c r="C624" t="inlineStr">
        <is>
          <t>home_use</t>
        </is>
      </c>
      <c r="D624" t="inlineStr">
        <is>
          <t>IMP00753</t>
        </is>
      </c>
      <c r="E624" t="inlineStr">
        <is>
          <t>T105264</t>
        </is>
      </c>
      <c r="F624" s="32" t="n">
        <v>1072538.9</v>
      </c>
      <c r="G624" s="32" t="n">
        <v>123341.97</v>
      </c>
    </row>
    <row r="625">
      <c r="A625" t="inlineStr">
        <is>
          <t>L0170549</t>
        </is>
      </c>
      <c r="B625" t="inlineStr">
        <is>
          <t>2025-10-19</t>
        </is>
      </c>
      <c r="C625" t="inlineStr">
        <is>
          <t>home_use</t>
        </is>
      </c>
      <c r="D625" t="inlineStr">
        <is>
          <t>IMP00926</t>
        </is>
      </c>
      <c r="E625" t="inlineStr">
        <is>
          <t>T106477</t>
        </is>
      </c>
      <c r="F625" s="32" t="n">
        <v>11231817.7</v>
      </c>
      <c r="G625" s="32" t="n">
        <v>1179340.86</v>
      </c>
    </row>
    <row r="626">
      <c r="A626" t="inlineStr">
        <is>
          <t>L0170550</t>
        </is>
      </c>
      <c r="B626" t="inlineStr">
        <is>
          <t>2025-10-19</t>
        </is>
      </c>
      <c r="C626" t="inlineStr">
        <is>
          <t>home_use</t>
        </is>
      </c>
      <c r="D626" t="inlineStr">
        <is>
          <t>IMP00926</t>
        </is>
      </c>
      <c r="E626" t="inlineStr">
        <is>
          <t>T106477</t>
        </is>
      </c>
      <c r="F626" s="32" t="n">
        <v>14815915.8</v>
      </c>
      <c r="G626" s="32" t="n">
        <v>1555671.16</v>
      </c>
    </row>
    <row r="627">
      <c r="A627" t="inlineStr">
        <is>
          <t>L0170551</t>
        </is>
      </c>
      <c r="B627" t="inlineStr">
        <is>
          <t>2025-10-19</t>
        </is>
      </c>
      <c r="C627" t="inlineStr">
        <is>
          <t>home_use</t>
        </is>
      </c>
      <c r="D627" t="inlineStr">
        <is>
          <t>IMP00926</t>
        </is>
      </c>
      <c r="E627" t="inlineStr">
        <is>
          <t>T106477</t>
        </is>
      </c>
      <c r="F627" s="32" t="n">
        <v>44927914.88</v>
      </c>
      <c r="G627" s="32" t="n">
        <v>4717431.06</v>
      </c>
    </row>
    <row r="628">
      <c r="A628" t="inlineStr">
        <is>
          <t>L0170552</t>
        </is>
      </c>
      <c r="B628" t="inlineStr">
        <is>
          <t>2025-10-19</t>
        </is>
      </c>
      <c r="C628" t="inlineStr">
        <is>
          <t>home_use</t>
        </is>
      </c>
      <c r="D628" t="inlineStr">
        <is>
          <t>IMP00926</t>
        </is>
      </c>
      <c r="E628" t="inlineStr">
        <is>
          <t>T106477</t>
        </is>
      </c>
      <c r="F628" s="32" t="n">
        <v>21229148.04</v>
      </c>
      <c r="G628" s="32" t="n">
        <v>2229060.54</v>
      </c>
    </row>
    <row r="629">
      <c r="A629" t="inlineStr">
        <is>
          <t>L0170556</t>
        </is>
      </c>
      <c r="B629" t="inlineStr">
        <is>
          <t>2025-10-19</t>
        </is>
      </c>
      <c r="C629" t="inlineStr">
        <is>
          <t>home_use</t>
        </is>
      </c>
      <c r="D629" t="inlineStr">
        <is>
          <t>IMP00950</t>
        </is>
      </c>
      <c r="F629" s="32" t="n">
        <v>1520872.75</v>
      </c>
      <c r="G629" s="32" t="n">
        <v>197713.46</v>
      </c>
    </row>
    <row r="630">
      <c r="A630" t="inlineStr">
        <is>
          <t>L0170557</t>
        </is>
      </c>
      <c r="B630" t="inlineStr">
        <is>
          <t>2025-10-19</t>
        </is>
      </c>
      <c r="C630" t="inlineStr">
        <is>
          <t>home_use</t>
        </is>
      </c>
      <c r="D630" t="inlineStr">
        <is>
          <t>IMP00950</t>
        </is>
      </c>
      <c r="F630" s="32" t="n">
        <v>1789608.22</v>
      </c>
      <c r="G630" s="32" t="n">
        <v>232649.07</v>
      </c>
    </row>
    <row r="631">
      <c r="A631" t="inlineStr">
        <is>
          <t>L0170562</t>
        </is>
      </c>
      <c r="B631" t="inlineStr">
        <is>
          <t>2025-10-19</t>
        </is>
      </c>
      <c r="C631" t="inlineStr">
        <is>
          <t>home_use</t>
        </is>
      </c>
      <c r="D631" t="inlineStr">
        <is>
          <t>IMP00999</t>
        </is>
      </c>
      <c r="E631" t="inlineStr">
        <is>
          <t>T106987</t>
        </is>
      </c>
      <c r="F631" s="32" t="n">
        <v>3718201.79</v>
      </c>
      <c r="G631" s="32" t="n">
        <v>371820.18</v>
      </c>
    </row>
    <row r="632">
      <c r="A632" t="inlineStr">
        <is>
          <t>L0170567</t>
        </is>
      </c>
      <c r="B632" t="inlineStr">
        <is>
          <t>2025-10-19</t>
        </is>
      </c>
      <c r="C632" t="inlineStr">
        <is>
          <t>home_use</t>
        </is>
      </c>
      <c r="D632" t="inlineStr">
        <is>
          <t>IMP01037</t>
        </is>
      </c>
      <c r="E632" t="inlineStr">
        <is>
          <t>T107258</t>
        </is>
      </c>
      <c r="F632" s="32" t="n">
        <v>1587091.95</v>
      </c>
      <c r="G632" s="32" t="n">
        <v>158709.19</v>
      </c>
    </row>
    <row r="633">
      <c r="A633" t="inlineStr">
        <is>
          <t>L0170570</t>
        </is>
      </c>
      <c r="B633" t="inlineStr">
        <is>
          <t>2025-10-19</t>
        </is>
      </c>
      <c r="C633" t="inlineStr">
        <is>
          <t>home_use</t>
        </is>
      </c>
      <c r="D633" t="inlineStr">
        <is>
          <t>IMP01037</t>
        </is>
      </c>
      <c r="E633" t="inlineStr">
        <is>
          <t>T107258</t>
        </is>
      </c>
      <c r="F633" s="32" t="n">
        <v>989234.4300000001</v>
      </c>
      <c r="G633" s="32" t="n">
        <v>98923.44</v>
      </c>
    </row>
    <row r="634">
      <c r="A634" t="inlineStr">
        <is>
          <t>L0170571</t>
        </is>
      </c>
      <c r="B634" t="inlineStr">
        <is>
          <t>2025-10-19</t>
        </is>
      </c>
      <c r="C634" t="inlineStr">
        <is>
          <t>warehouse_in</t>
        </is>
      </c>
      <c r="D634" t="inlineStr">
        <is>
          <t>IMP01043</t>
        </is>
      </c>
      <c r="E634" t="inlineStr">
        <is>
          <t>T107297</t>
        </is>
      </c>
      <c r="F634" s="32" t="n">
        <v>3692468.54</v>
      </c>
      <c r="G634" s="32" t="n">
        <v>0</v>
      </c>
    </row>
    <row r="635">
      <c r="A635" t="inlineStr">
        <is>
          <t>L0170604</t>
        </is>
      </c>
      <c r="B635" t="inlineStr">
        <is>
          <t>2025-10-19</t>
        </is>
      </c>
      <c r="C635" t="inlineStr">
        <is>
          <t>home_use</t>
        </is>
      </c>
      <c r="D635" t="inlineStr">
        <is>
          <t>IMP01310</t>
        </is>
      </c>
      <c r="E635" t="inlineStr">
        <is>
          <t>T109167</t>
        </is>
      </c>
      <c r="F635" s="32" t="n">
        <v>1344672.34</v>
      </c>
      <c r="G635" s="32" t="n">
        <v>174807.4</v>
      </c>
    </row>
    <row r="636">
      <c r="A636" t="inlineStr">
        <is>
          <t>L0170605</t>
        </is>
      </c>
      <c r="B636" t="inlineStr">
        <is>
          <t>2025-10-19</t>
        </is>
      </c>
      <c r="C636" t="inlineStr">
        <is>
          <t>home_use</t>
        </is>
      </c>
      <c r="D636" t="inlineStr">
        <is>
          <t>IMP01310</t>
        </is>
      </c>
      <c r="E636" t="inlineStr">
        <is>
          <t>T109167</t>
        </is>
      </c>
      <c r="F636" s="32" t="n">
        <v>896815.62</v>
      </c>
      <c r="G636" s="32" t="n">
        <v>95959.27</v>
      </c>
    </row>
    <row r="637">
      <c r="A637" t="inlineStr">
        <is>
          <t>L0170607</t>
        </is>
      </c>
      <c r="B637" t="inlineStr">
        <is>
          <t>2025-10-19</t>
        </is>
      </c>
      <c r="C637" t="inlineStr">
        <is>
          <t>home_use</t>
        </is>
      </c>
      <c r="D637" t="inlineStr">
        <is>
          <t>IMP01310</t>
        </is>
      </c>
      <c r="E637" t="inlineStr">
        <is>
          <t>T109167</t>
        </is>
      </c>
      <c r="F637" s="32" t="n">
        <v>2562160.68</v>
      </c>
      <c r="G637" s="32" t="n">
        <v>274151.19</v>
      </c>
    </row>
    <row r="638">
      <c r="A638" t="inlineStr">
        <is>
          <t>L0170608</t>
        </is>
      </c>
      <c r="B638" t="inlineStr">
        <is>
          <t>2025-10-19</t>
        </is>
      </c>
      <c r="C638" t="inlineStr">
        <is>
          <t>home_use</t>
        </is>
      </c>
      <c r="D638" t="inlineStr">
        <is>
          <t>IMP01310</t>
        </is>
      </c>
      <c r="E638" t="inlineStr">
        <is>
          <t>T109167</t>
        </is>
      </c>
      <c r="F638" s="32" t="n">
        <v>722807.3100000001</v>
      </c>
      <c r="G638" s="32" t="n">
        <v>77340.38</v>
      </c>
    </row>
    <row r="639">
      <c r="A639" t="inlineStr">
        <is>
          <t>L0170643</t>
        </is>
      </c>
      <c r="B639" t="inlineStr">
        <is>
          <t>2025-10-20</t>
        </is>
      </c>
      <c r="C639" t="inlineStr">
        <is>
          <t>home_use</t>
        </is>
      </c>
      <c r="D639" t="inlineStr">
        <is>
          <t>IMP00063</t>
        </is>
      </c>
      <c r="E639" t="inlineStr">
        <is>
          <t>T100440</t>
        </is>
      </c>
      <c r="F639" s="32" t="n">
        <v>859009.16</v>
      </c>
      <c r="G639" s="32" t="n">
        <v>98786.05</v>
      </c>
    </row>
    <row r="640">
      <c r="A640" t="inlineStr">
        <is>
          <t>L0170645</t>
        </is>
      </c>
      <c r="B640" t="inlineStr">
        <is>
          <t>2025-10-20</t>
        </is>
      </c>
      <c r="C640" t="inlineStr">
        <is>
          <t>home_use</t>
        </is>
      </c>
      <c r="D640" t="inlineStr">
        <is>
          <t>IMP00063</t>
        </is>
      </c>
      <c r="E640" t="inlineStr">
        <is>
          <t>T100440</t>
        </is>
      </c>
      <c r="F640" s="32" t="n">
        <v>360115.12</v>
      </c>
      <c r="G640" s="32" t="n">
        <v>41413.24</v>
      </c>
    </row>
    <row r="641">
      <c r="A641" t="inlineStr">
        <is>
          <t>L0170649</t>
        </is>
      </c>
      <c r="B641" t="inlineStr">
        <is>
          <t>2025-10-20</t>
        </is>
      </c>
      <c r="C641" t="inlineStr">
        <is>
          <t>home_use</t>
        </is>
      </c>
      <c r="D641" t="inlineStr">
        <is>
          <t>IMP00095</t>
        </is>
      </c>
      <c r="E641" t="inlineStr">
        <is>
          <t>T100033</t>
        </is>
      </c>
      <c r="F641" s="32" t="n">
        <v>501484.92</v>
      </c>
      <c r="G641" s="32" t="n">
        <v>65193.04</v>
      </c>
    </row>
    <row r="642">
      <c r="A642" t="inlineStr">
        <is>
          <t>L0170650</t>
        </is>
      </c>
      <c r="B642" t="inlineStr">
        <is>
          <t>2025-10-20</t>
        </is>
      </c>
      <c r="C642" t="inlineStr">
        <is>
          <t>re_export</t>
        </is>
      </c>
      <c r="D642" t="inlineStr">
        <is>
          <t>IMP00109</t>
        </is>
      </c>
      <c r="E642" t="inlineStr">
        <is>
          <t>T100758</t>
        </is>
      </c>
      <c r="F642" s="32" t="n">
        <v>2628350.69</v>
      </c>
      <c r="G642" s="32" t="n">
        <v>0</v>
      </c>
    </row>
    <row r="643">
      <c r="A643" t="inlineStr">
        <is>
          <t>L0170656</t>
        </is>
      </c>
      <c r="B643" t="inlineStr">
        <is>
          <t>2025-10-20</t>
        </is>
      </c>
      <c r="C643" t="inlineStr">
        <is>
          <t>warehouse_out</t>
        </is>
      </c>
      <c r="D643" t="inlineStr">
        <is>
          <t>IMP00142</t>
        </is>
      </c>
      <c r="E643" t="inlineStr">
        <is>
          <t>T100987</t>
        </is>
      </c>
      <c r="F643" s="32" t="n">
        <v>953849.25</v>
      </c>
      <c r="G643" s="32" t="n">
        <v>124000.4</v>
      </c>
    </row>
    <row r="644">
      <c r="A644" t="inlineStr">
        <is>
          <t>L0170666</t>
        </is>
      </c>
      <c r="B644" t="inlineStr">
        <is>
          <t>2025-10-20</t>
        </is>
      </c>
      <c r="C644" t="inlineStr">
        <is>
          <t>home_use</t>
        </is>
      </c>
      <c r="D644" t="inlineStr">
        <is>
          <t>IMP00288</t>
        </is>
      </c>
      <c r="E644" t="inlineStr">
        <is>
          <t>T102011</t>
        </is>
      </c>
      <c r="F644" s="32" t="n">
        <v>252328.76</v>
      </c>
      <c r="G644" s="32" t="n">
        <v>32802.74</v>
      </c>
    </row>
    <row r="645">
      <c r="A645" t="inlineStr">
        <is>
          <t>L0170669</t>
        </is>
      </c>
      <c r="B645" t="inlineStr">
        <is>
          <t>2025-10-20</t>
        </is>
      </c>
      <c r="C645" t="inlineStr">
        <is>
          <t>home_use</t>
        </is>
      </c>
      <c r="D645" t="inlineStr">
        <is>
          <t>IMP00306</t>
        </is>
      </c>
      <c r="E645" t="inlineStr">
        <is>
          <t>T102141</t>
        </is>
      </c>
      <c r="F645" s="32" t="n">
        <v>369900.42</v>
      </c>
      <c r="G645" s="32" t="n">
        <v>38839.54</v>
      </c>
    </row>
    <row r="646">
      <c r="A646" t="inlineStr">
        <is>
          <t>L0170672</t>
        </is>
      </c>
      <c r="B646" t="inlineStr">
        <is>
          <t>2025-10-20</t>
        </is>
      </c>
      <c r="C646" t="inlineStr">
        <is>
          <t>home_use</t>
        </is>
      </c>
      <c r="D646" t="inlineStr">
        <is>
          <t>IMP00306</t>
        </is>
      </c>
      <c r="E646" t="inlineStr">
        <is>
          <t>T102141</t>
        </is>
      </c>
      <c r="F646" s="32" t="n">
        <v>820155.6800000001</v>
      </c>
      <c r="G646" s="32" t="n">
        <v>86116.35000000001</v>
      </c>
    </row>
    <row r="647">
      <c r="A647" t="inlineStr">
        <is>
          <t>L0170674</t>
        </is>
      </c>
      <c r="B647" t="inlineStr">
        <is>
          <t>2025-10-20</t>
        </is>
      </c>
      <c r="C647" t="inlineStr">
        <is>
          <t>home_use</t>
        </is>
      </c>
      <c r="D647" t="inlineStr">
        <is>
          <t>IMP00340</t>
        </is>
      </c>
      <c r="E647" t="inlineStr">
        <is>
          <t>T102376</t>
        </is>
      </c>
      <c r="F647" s="32" t="n">
        <v>10922550.37</v>
      </c>
      <c r="G647" s="32" t="n">
        <v>1146867.79</v>
      </c>
    </row>
    <row r="648">
      <c r="A648" t="inlineStr">
        <is>
          <t>L0170675</t>
        </is>
      </c>
      <c r="B648" t="inlineStr">
        <is>
          <t>2025-10-20</t>
        </is>
      </c>
      <c r="C648" t="inlineStr">
        <is>
          <t>home_use</t>
        </is>
      </c>
      <c r="D648" t="inlineStr">
        <is>
          <t>IMP00340</t>
        </is>
      </c>
      <c r="E648" t="inlineStr">
        <is>
          <t>T102376</t>
        </is>
      </c>
      <c r="F648" s="32" t="n">
        <v>14226556.48</v>
      </c>
      <c r="G648" s="32" t="n">
        <v>1493788.43</v>
      </c>
    </row>
    <row r="649">
      <c r="A649" t="inlineStr">
        <is>
          <t>L0170715</t>
        </is>
      </c>
      <c r="B649" t="inlineStr">
        <is>
          <t>2025-10-20</t>
        </is>
      </c>
      <c r="C649" t="inlineStr">
        <is>
          <t>home_use</t>
        </is>
      </c>
      <c r="D649" t="inlineStr">
        <is>
          <t>IMP00643</t>
        </is>
      </c>
      <c r="E649" t="inlineStr">
        <is>
          <t>T104498</t>
        </is>
      </c>
      <c r="F649" s="32" t="n">
        <v>510833.89</v>
      </c>
      <c r="G649" s="32" t="n">
        <v>51083.39</v>
      </c>
    </row>
    <row r="650">
      <c r="A650" t="inlineStr">
        <is>
          <t>L0170717</t>
        </is>
      </c>
      <c r="B650" t="inlineStr">
        <is>
          <t>2025-10-20</t>
        </is>
      </c>
      <c r="C650" t="inlineStr">
        <is>
          <t>home_use</t>
        </is>
      </c>
      <c r="D650" t="inlineStr">
        <is>
          <t>IMP00643</t>
        </is>
      </c>
      <c r="E650" t="inlineStr">
        <is>
          <t>T104498</t>
        </is>
      </c>
      <c r="F650" s="32" t="n">
        <v>311942.27</v>
      </c>
      <c r="G650" s="32" t="n">
        <v>31194.23</v>
      </c>
    </row>
    <row r="651">
      <c r="A651" t="inlineStr">
        <is>
          <t>L0170718</t>
        </is>
      </c>
      <c r="B651" t="inlineStr">
        <is>
          <t>2025-10-20</t>
        </is>
      </c>
      <c r="C651" t="inlineStr">
        <is>
          <t>warehouse_in</t>
        </is>
      </c>
      <c r="D651" t="inlineStr">
        <is>
          <t>IMP00643</t>
        </is>
      </c>
      <c r="E651" t="inlineStr">
        <is>
          <t>T104498</t>
        </is>
      </c>
      <c r="F651" s="32" t="n">
        <v>616605.61</v>
      </c>
      <c r="G651" s="32" t="n">
        <v>0</v>
      </c>
    </row>
    <row r="652">
      <c r="A652" t="inlineStr">
        <is>
          <t>L0170720</t>
        </is>
      </c>
      <c r="B652" t="inlineStr">
        <is>
          <t>2025-10-20</t>
        </is>
      </c>
      <c r="C652" t="inlineStr">
        <is>
          <t>home_use</t>
        </is>
      </c>
      <c r="D652" t="inlineStr">
        <is>
          <t>IMP00643</t>
        </is>
      </c>
      <c r="E652" t="inlineStr">
        <is>
          <t>T104498</t>
        </is>
      </c>
      <c r="F652" s="32" t="n">
        <v>607393.21</v>
      </c>
      <c r="G652" s="32" t="n">
        <v>60739.32</v>
      </c>
    </row>
    <row r="653">
      <c r="A653" t="inlineStr">
        <is>
          <t>L0170721</t>
        </is>
      </c>
      <c r="B653" t="inlineStr">
        <is>
          <t>2025-10-20</t>
        </is>
      </c>
      <c r="C653" t="inlineStr">
        <is>
          <t>home_use</t>
        </is>
      </c>
      <c r="D653" t="inlineStr">
        <is>
          <t>IMP00643</t>
        </is>
      </c>
      <c r="E653" t="inlineStr">
        <is>
          <t>T104498</t>
        </is>
      </c>
      <c r="F653" s="32" t="n">
        <v>943540.5</v>
      </c>
      <c r="G653" s="32" t="n">
        <v>94354.05</v>
      </c>
    </row>
    <row r="654">
      <c r="A654" t="inlineStr">
        <is>
          <t>L0170722</t>
        </is>
      </c>
      <c r="B654" t="inlineStr">
        <is>
          <t>2025-10-20</t>
        </is>
      </c>
      <c r="C654" t="inlineStr">
        <is>
          <t>home_use</t>
        </is>
      </c>
      <c r="D654" t="inlineStr">
        <is>
          <t>IMP00643</t>
        </is>
      </c>
      <c r="E654" t="inlineStr">
        <is>
          <t>T104498</t>
        </is>
      </c>
      <c r="F654" s="32" t="n">
        <v>560237.52</v>
      </c>
      <c r="G654" s="32" t="n">
        <v>56023.75</v>
      </c>
    </row>
    <row r="655">
      <c r="A655" t="inlineStr">
        <is>
          <t>L0170748</t>
        </is>
      </c>
      <c r="B655" t="inlineStr">
        <is>
          <t>2025-10-20</t>
        </is>
      </c>
      <c r="C655" t="inlineStr">
        <is>
          <t>warehouse_in</t>
        </is>
      </c>
      <c r="D655" t="inlineStr">
        <is>
          <t>IMP00815</t>
        </is>
      </c>
      <c r="E655" t="inlineStr">
        <is>
          <t>T105700</t>
        </is>
      </c>
      <c r="F655" s="32" t="n">
        <v>2948880.44</v>
      </c>
      <c r="G655" s="32" t="n">
        <v>0</v>
      </c>
    </row>
    <row r="656">
      <c r="A656" t="inlineStr">
        <is>
          <t>L0170759</t>
        </is>
      </c>
      <c r="B656" t="inlineStr">
        <is>
          <t>2025-10-20</t>
        </is>
      </c>
      <c r="C656" t="inlineStr">
        <is>
          <t>warehouse_out</t>
        </is>
      </c>
      <c r="D656" t="inlineStr">
        <is>
          <t>IMP00892</t>
        </is>
      </c>
      <c r="E656" t="inlineStr">
        <is>
          <t>T106240</t>
        </is>
      </c>
      <c r="F656" s="32" t="n">
        <v>4038742.43</v>
      </c>
      <c r="G656" s="32" t="n">
        <v>424067.96</v>
      </c>
    </row>
    <row r="657">
      <c r="A657" t="inlineStr">
        <is>
          <t>L0170765</t>
        </is>
      </c>
      <c r="B657" t="inlineStr">
        <is>
          <t>2025-10-20</t>
        </is>
      </c>
      <c r="C657" t="inlineStr">
        <is>
          <t>home_use</t>
        </is>
      </c>
      <c r="D657" t="inlineStr">
        <is>
          <t>IMP00926</t>
        </is>
      </c>
      <c r="E657" t="inlineStr">
        <is>
          <t>T106477</t>
        </is>
      </c>
      <c r="F657" s="32" t="n">
        <v>2671630.26</v>
      </c>
      <c r="G657" s="32" t="n">
        <v>280521.18</v>
      </c>
    </row>
    <row r="658">
      <c r="A658" t="inlineStr">
        <is>
          <t>L0170766</t>
        </is>
      </c>
      <c r="B658" t="inlineStr">
        <is>
          <t>2025-10-20</t>
        </is>
      </c>
      <c r="C658" t="inlineStr">
        <is>
          <t>home_use</t>
        </is>
      </c>
      <c r="D658" t="inlineStr">
        <is>
          <t>IMP00926</t>
        </is>
      </c>
      <c r="E658" t="inlineStr">
        <is>
          <t>T106477</t>
        </is>
      </c>
      <c r="F658" s="32" t="n">
        <v>34652816.43</v>
      </c>
      <c r="G658" s="32" t="n">
        <v>3638545.72</v>
      </c>
    </row>
    <row r="659">
      <c r="A659" t="inlineStr">
        <is>
          <t>L0170767</t>
        </is>
      </c>
      <c r="B659" t="inlineStr">
        <is>
          <t>2025-10-20</t>
        </is>
      </c>
      <c r="C659" t="inlineStr">
        <is>
          <t>home_use</t>
        </is>
      </c>
      <c r="D659" t="inlineStr">
        <is>
          <t>IMP00926</t>
        </is>
      </c>
      <c r="E659" t="inlineStr">
        <is>
          <t>T106477</t>
        </is>
      </c>
      <c r="F659" s="32" t="n">
        <v>382427.12</v>
      </c>
      <c r="G659" s="32" t="n">
        <v>40919.7</v>
      </c>
    </row>
    <row r="660">
      <c r="A660" t="inlineStr">
        <is>
          <t>L0170768</t>
        </is>
      </c>
      <c r="B660" t="inlineStr">
        <is>
          <t>2025-10-20</t>
        </is>
      </c>
      <c r="C660" t="inlineStr">
        <is>
          <t>home_use</t>
        </is>
      </c>
      <c r="D660" t="inlineStr">
        <is>
          <t>IMP00926</t>
        </is>
      </c>
      <c r="E660" t="inlineStr">
        <is>
          <t>T106477</t>
        </is>
      </c>
      <c r="F660" s="32" t="n">
        <v>11947846.21</v>
      </c>
      <c r="G660" s="32" t="n">
        <v>1254523.85</v>
      </c>
    </row>
    <row r="661">
      <c r="A661" t="inlineStr">
        <is>
          <t>L0170770</t>
        </is>
      </c>
      <c r="B661" t="inlineStr">
        <is>
          <t>2025-10-20</t>
        </is>
      </c>
      <c r="C661" t="inlineStr">
        <is>
          <t>home_use</t>
        </is>
      </c>
      <c r="D661" t="inlineStr">
        <is>
          <t>IMP00950</t>
        </is>
      </c>
      <c r="F661" s="32" t="n">
        <v>942707.59</v>
      </c>
      <c r="G661" s="32" t="n">
        <v>110296.79</v>
      </c>
    </row>
    <row r="662">
      <c r="A662" t="inlineStr">
        <is>
          <t>L0170785</t>
        </is>
      </c>
      <c r="B662" t="inlineStr">
        <is>
          <t>2025-10-20</t>
        </is>
      </c>
      <c r="C662" t="inlineStr">
        <is>
          <t>home_use</t>
        </is>
      </c>
      <c r="D662" t="inlineStr">
        <is>
          <t>IMP01037</t>
        </is>
      </c>
      <c r="E662" t="inlineStr">
        <is>
          <t>T107258</t>
        </is>
      </c>
      <c r="F662" s="32" t="n">
        <v>279777.69</v>
      </c>
      <c r="G662" s="32" t="n">
        <v>33573.32</v>
      </c>
    </row>
    <row r="663">
      <c r="A663" t="inlineStr">
        <is>
          <t>L0170786</t>
        </is>
      </c>
      <c r="B663" t="inlineStr">
        <is>
          <t>2025-10-20</t>
        </is>
      </c>
      <c r="C663" t="inlineStr">
        <is>
          <t>home_use</t>
        </is>
      </c>
      <c r="D663" t="inlineStr">
        <is>
          <t>IMP01037</t>
        </is>
      </c>
      <c r="E663" t="inlineStr">
        <is>
          <t>T107258</t>
        </is>
      </c>
      <c r="F663" s="32" t="n">
        <v>447293.15</v>
      </c>
      <c r="G663" s="32" t="n">
        <v>53675.18</v>
      </c>
    </row>
    <row r="664">
      <c r="A664" t="inlineStr">
        <is>
          <t>L0170787</t>
        </is>
      </c>
      <c r="B664" t="inlineStr">
        <is>
          <t>2025-10-20</t>
        </is>
      </c>
      <c r="C664" t="inlineStr">
        <is>
          <t>home_use</t>
        </is>
      </c>
      <c r="D664" t="inlineStr">
        <is>
          <t>IMP01037</t>
        </is>
      </c>
      <c r="E664" t="inlineStr">
        <is>
          <t>T107258</t>
        </is>
      </c>
      <c r="F664" s="32" t="n">
        <v>1350766.76</v>
      </c>
      <c r="G664" s="32" t="n">
        <v>135076.68</v>
      </c>
    </row>
    <row r="665">
      <c r="A665" t="inlineStr">
        <is>
          <t>L0170788</t>
        </is>
      </c>
      <c r="B665" t="inlineStr">
        <is>
          <t>2025-10-20</t>
        </is>
      </c>
      <c r="C665" t="inlineStr">
        <is>
          <t>home_use</t>
        </is>
      </c>
      <c r="D665" t="inlineStr">
        <is>
          <t>IMP01037</t>
        </is>
      </c>
      <c r="E665" t="inlineStr">
        <is>
          <t>T107258</t>
        </is>
      </c>
      <c r="F665" s="32" t="n">
        <v>1646806.62</v>
      </c>
      <c r="G665" s="32" t="n">
        <v>164680.66</v>
      </c>
    </row>
    <row r="666">
      <c r="A666" t="inlineStr">
        <is>
          <t>L0170811</t>
        </is>
      </c>
      <c r="B666" t="inlineStr">
        <is>
          <t>2025-10-20</t>
        </is>
      </c>
      <c r="C666" t="inlineStr">
        <is>
          <t>temporary_admission</t>
        </is>
      </c>
      <c r="D666" t="inlineStr">
        <is>
          <t>IMP01224</t>
        </is>
      </c>
      <c r="E666" t="inlineStr">
        <is>
          <t>T108565</t>
        </is>
      </c>
      <c r="F666" s="32" t="n">
        <v>2278358.78</v>
      </c>
      <c r="G666" s="32" t="n">
        <v>0</v>
      </c>
    </row>
    <row r="667">
      <c r="A667" t="inlineStr">
        <is>
          <t>L0170812</t>
        </is>
      </c>
      <c r="B667" t="inlineStr">
        <is>
          <t>2025-10-20</t>
        </is>
      </c>
      <c r="C667" t="inlineStr">
        <is>
          <t>warehouse_out</t>
        </is>
      </c>
      <c r="D667" t="inlineStr">
        <is>
          <t>IMP01224</t>
        </is>
      </c>
      <c r="E667" t="inlineStr">
        <is>
          <t>T108565</t>
        </is>
      </c>
      <c r="F667" s="32" t="n">
        <v>585644.95</v>
      </c>
      <c r="G667" s="32" t="n">
        <v>70277.39</v>
      </c>
    </row>
    <row r="668">
      <c r="A668" t="inlineStr">
        <is>
          <t>L0170814</t>
        </is>
      </c>
      <c r="B668" t="inlineStr">
        <is>
          <t>2025-10-20</t>
        </is>
      </c>
      <c r="C668" t="inlineStr">
        <is>
          <t>home_use</t>
        </is>
      </c>
      <c r="D668" t="inlineStr">
        <is>
          <t>IMP01242</t>
        </is>
      </c>
      <c r="E668" t="inlineStr">
        <is>
          <t>T108692</t>
        </is>
      </c>
      <c r="F668" s="32" t="n">
        <v>16144758.59</v>
      </c>
      <c r="G668" s="32" t="n">
        <v>1695199.65</v>
      </c>
    </row>
    <row r="669">
      <c r="A669" t="inlineStr">
        <is>
          <t>L0170820</t>
        </is>
      </c>
      <c r="B669" t="inlineStr">
        <is>
          <t>2025-10-20</t>
        </is>
      </c>
      <c r="C669" t="inlineStr">
        <is>
          <t>home_use</t>
        </is>
      </c>
      <c r="D669" t="inlineStr">
        <is>
          <t>IMP01310</t>
        </is>
      </c>
      <c r="E669" t="inlineStr">
        <is>
          <t>T109167</t>
        </is>
      </c>
      <c r="F669" s="32" t="n">
        <v>501690.72</v>
      </c>
      <c r="G669" s="32" t="n">
        <v>53680.91</v>
      </c>
    </row>
    <row r="670">
      <c r="A670" t="inlineStr">
        <is>
          <t>L0170822</t>
        </is>
      </c>
      <c r="B670" t="inlineStr">
        <is>
          <t>2025-10-20</t>
        </is>
      </c>
      <c r="C670" t="inlineStr">
        <is>
          <t>home_use</t>
        </is>
      </c>
      <c r="D670" t="inlineStr">
        <is>
          <t>IMP01310</t>
        </is>
      </c>
      <c r="E670" t="inlineStr">
        <is>
          <t>T109167</t>
        </is>
      </c>
      <c r="F670" s="32" t="n">
        <v>470435.01</v>
      </c>
      <c r="G670" s="32" t="n">
        <v>50336.55</v>
      </c>
    </row>
    <row r="671">
      <c r="A671" t="inlineStr">
        <is>
          <t>L0170824</t>
        </is>
      </c>
      <c r="B671" t="inlineStr">
        <is>
          <t>2025-10-20</t>
        </is>
      </c>
      <c r="C671" t="inlineStr">
        <is>
          <t>home_use</t>
        </is>
      </c>
      <c r="D671" t="inlineStr">
        <is>
          <t>IMP01310</t>
        </is>
      </c>
      <c r="E671" t="inlineStr">
        <is>
          <t>T109167</t>
        </is>
      </c>
      <c r="F671" s="32" t="n">
        <v>3573248.53</v>
      </c>
      <c r="G671" s="32" t="n">
        <v>464522.31</v>
      </c>
    </row>
    <row r="672">
      <c r="A672" t="inlineStr">
        <is>
          <t>L0170825</t>
        </is>
      </c>
      <c r="B672" t="inlineStr">
        <is>
          <t>2025-10-20</t>
        </is>
      </c>
      <c r="C672" t="inlineStr">
        <is>
          <t>home_use</t>
        </is>
      </c>
      <c r="D672" t="inlineStr">
        <is>
          <t>IMP01310</t>
        </is>
      </c>
      <c r="E672" t="inlineStr">
        <is>
          <t>T109167</t>
        </is>
      </c>
      <c r="F672" s="32" t="n">
        <v>221190.3</v>
      </c>
      <c r="G672" s="32" t="n">
        <v>23667.36</v>
      </c>
    </row>
    <row r="673">
      <c r="A673" t="inlineStr">
        <is>
          <t>L0170855</t>
        </is>
      </c>
      <c r="B673" t="inlineStr">
        <is>
          <t>2025-10-21</t>
        </is>
      </c>
      <c r="C673" t="inlineStr">
        <is>
          <t>home_use</t>
        </is>
      </c>
      <c r="D673" t="inlineStr">
        <is>
          <t>IMP00063</t>
        </is>
      </c>
      <c r="E673" t="inlineStr">
        <is>
          <t>T100440</t>
        </is>
      </c>
      <c r="F673" s="32" t="n">
        <v>2660235.01</v>
      </c>
      <c r="G673" s="32" t="n">
        <v>297946.32</v>
      </c>
    </row>
    <row r="674">
      <c r="A674" t="inlineStr">
        <is>
          <t>L0170856</t>
        </is>
      </c>
      <c r="B674" t="inlineStr">
        <is>
          <t>2025-10-21</t>
        </is>
      </c>
      <c r="C674" t="inlineStr">
        <is>
          <t>home_use</t>
        </is>
      </c>
      <c r="D674" t="inlineStr">
        <is>
          <t>IMP00063</t>
        </is>
      </c>
      <c r="E674" t="inlineStr">
        <is>
          <t>T100440</t>
        </is>
      </c>
      <c r="F674" s="32" t="n">
        <v>506372.11</v>
      </c>
      <c r="G674" s="32" t="n">
        <v>58232.79</v>
      </c>
    </row>
    <row r="675">
      <c r="A675" t="inlineStr">
        <is>
          <t>L0170857</t>
        </is>
      </c>
      <c r="B675" t="inlineStr">
        <is>
          <t>2025-10-21</t>
        </is>
      </c>
      <c r="C675" t="inlineStr">
        <is>
          <t>home_use</t>
        </is>
      </c>
      <c r="D675" t="inlineStr">
        <is>
          <t>IMP00063</t>
        </is>
      </c>
      <c r="E675" t="inlineStr">
        <is>
          <t>T100440</t>
        </is>
      </c>
      <c r="F675" s="32" t="n">
        <v>606055.89</v>
      </c>
      <c r="G675" s="32" t="n">
        <v>64847.98</v>
      </c>
    </row>
    <row r="676">
      <c r="A676" t="inlineStr">
        <is>
          <t>L0170858</t>
        </is>
      </c>
      <c r="B676" t="inlineStr">
        <is>
          <t>2025-10-21</t>
        </is>
      </c>
      <c r="C676" t="inlineStr">
        <is>
          <t>home_use</t>
        </is>
      </c>
      <c r="D676" t="inlineStr">
        <is>
          <t>IMP00063</t>
        </is>
      </c>
      <c r="E676" t="inlineStr">
        <is>
          <t>T100440</t>
        </is>
      </c>
      <c r="F676" s="32" t="n">
        <v>5456810.66</v>
      </c>
      <c r="G676" s="32" t="n">
        <v>709385.39</v>
      </c>
    </row>
    <row r="677">
      <c r="A677" t="inlineStr">
        <is>
          <t>L0170859</t>
        </is>
      </c>
      <c r="B677" t="inlineStr">
        <is>
          <t>2025-10-21</t>
        </is>
      </c>
      <c r="C677" t="inlineStr">
        <is>
          <t>home_use</t>
        </is>
      </c>
      <c r="D677" t="inlineStr">
        <is>
          <t>IMP00063</t>
        </is>
      </c>
      <c r="E677" t="inlineStr">
        <is>
          <t>T100440</t>
        </is>
      </c>
      <c r="F677" s="32" t="n">
        <v>21957035.01</v>
      </c>
      <c r="G677" s="32" t="n">
        <v>2854414.55</v>
      </c>
    </row>
    <row r="678">
      <c r="A678" t="inlineStr">
        <is>
          <t>L0170860</t>
        </is>
      </c>
      <c r="B678" t="inlineStr">
        <is>
          <t>2025-10-21</t>
        </is>
      </c>
      <c r="C678" t="inlineStr">
        <is>
          <t>home_use</t>
        </is>
      </c>
      <c r="D678" t="inlineStr">
        <is>
          <t>IMP00063</t>
        </is>
      </c>
      <c r="E678" t="inlineStr">
        <is>
          <t>T100440</t>
        </is>
      </c>
      <c r="F678" s="32" t="n">
        <v>590360.53</v>
      </c>
      <c r="G678" s="32" t="n">
        <v>67891.46000000001</v>
      </c>
    </row>
    <row r="679">
      <c r="A679" t="inlineStr">
        <is>
          <t>L0170861</t>
        </is>
      </c>
      <c r="B679" t="inlineStr">
        <is>
          <t>2025-10-21</t>
        </is>
      </c>
      <c r="C679" t="inlineStr">
        <is>
          <t>home_use</t>
        </is>
      </c>
      <c r="D679" t="inlineStr">
        <is>
          <t>IMP00063</t>
        </is>
      </c>
      <c r="E679" t="inlineStr">
        <is>
          <t>T100440</t>
        </is>
      </c>
      <c r="F679" s="32" t="n">
        <v>828036.48</v>
      </c>
      <c r="G679" s="32" t="n">
        <v>95224.2</v>
      </c>
    </row>
    <row r="680">
      <c r="A680" t="inlineStr">
        <is>
          <t>L0170862</t>
        </is>
      </c>
      <c r="B680" t="inlineStr">
        <is>
          <t>2025-10-21</t>
        </is>
      </c>
      <c r="C680" t="inlineStr">
        <is>
          <t>home_use</t>
        </is>
      </c>
      <c r="D680" t="inlineStr">
        <is>
          <t>IMP00063</t>
        </is>
      </c>
      <c r="E680" t="inlineStr">
        <is>
          <t>T100440</t>
        </is>
      </c>
      <c r="F680" s="32" t="n">
        <v>7515606.11</v>
      </c>
      <c r="G680" s="32" t="n">
        <v>977028.79</v>
      </c>
    </row>
    <row r="681">
      <c r="A681" t="inlineStr">
        <is>
          <t>L0170864</t>
        </is>
      </c>
      <c r="B681" t="inlineStr">
        <is>
          <t>2025-10-21</t>
        </is>
      </c>
      <c r="C681" t="inlineStr">
        <is>
          <t>home_use</t>
        </is>
      </c>
      <c r="D681" t="inlineStr">
        <is>
          <t>IMP00063</t>
        </is>
      </c>
      <c r="E681" t="inlineStr">
        <is>
          <t>T100440</t>
        </is>
      </c>
      <c r="F681" s="32" t="n">
        <v>911324.37</v>
      </c>
      <c r="G681" s="32" t="n">
        <v>104802.3</v>
      </c>
    </row>
    <row r="682">
      <c r="A682" t="inlineStr">
        <is>
          <t>L0170865</t>
        </is>
      </c>
      <c r="B682" t="inlineStr">
        <is>
          <t>2025-10-21</t>
        </is>
      </c>
      <c r="C682" t="inlineStr">
        <is>
          <t>home_use</t>
        </is>
      </c>
      <c r="D682" t="inlineStr">
        <is>
          <t>IMP00063</t>
        </is>
      </c>
      <c r="E682" t="inlineStr">
        <is>
          <t>T100440</t>
        </is>
      </c>
      <c r="F682" s="32" t="n">
        <v>894307.33</v>
      </c>
      <c r="G682" s="32" t="n">
        <v>95690.88</v>
      </c>
    </row>
    <row r="683">
      <c r="A683" t="inlineStr">
        <is>
          <t>L0170876</t>
        </is>
      </c>
      <c r="B683" t="inlineStr">
        <is>
          <t>2025-10-21</t>
        </is>
      </c>
      <c r="C683" t="inlineStr">
        <is>
          <t>home_use</t>
        </is>
      </c>
      <c r="D683" t="inlineStr">
        <is>
          <t>IMP00156</t>
        </is>
      </c>
      <c r="F683" s="32" t="n">
        <v>688099.63</v>
      </c>
      <c r="G683" s="32" t="n">
        <v>86012.45</v>
      </c>
    </row>
    <row r="684">
      <c r="A684" t="inlineStr">
        <is>
          <t>L0170886</t>
        </is>
      </c>
      <c r="B684" t="inlineStr">
        <is>
          <t>2025-10-21</t>
        </is>
      </c>
      <c r="C684" t="inlineStr">
        <is>
          <t>warehouse_out</t>
        </is>
      </c>
      <c r="D684" t="inlineStr">
        <is>
          <t>IMP00306</t>
        </is>
      </c>
      <c r="E684" t="inlineStr">
        <is>
          <t>T102141</t>
        </is>
      </c>
      <c r="F684" s="32" t="n">
        <v>1170566.98</v>
      </c>
      <c r="G684" s="32" t="n">
        <v>146320.87</v>
      </c>
    </row>
    <row r="685">
      <c r="A685" t="inlineStr">
        <is>
          <t>L0170887</t>
        </is>
      </c>
      <c r="B685" t="inlineStr">
        <is>
          <t>2025-10-21</t>
        </is>
      </c>
      <c r="C685" t="inlineStr">
        <is>
          <t>home_use</t>
        </is>
      </c>
      <c r="D685" t="inlineStr">
        <is>
          <t>IMP00306</t>
        </is>
      </c>
      <c r="E685" t="inlineStr">
        <is>
          <t>T102141</t>
        </is>
      </c>
      <c r="F685" s="32" t="n">
        <v>1198782.93</v>
      </c>
      <c r="G685" s="32" t="n">
        <v>149847.87</v>
      </c>
    </row>
    <row r="686">
      <c r="A686" t="inlineStr">
        <is>
          <t>L0170888</t>
        </is>
      </c>
      <c r="B686" t="inlineStr">
        <is>
          <t>2025-10-21</t>
        </is>
      </c>
      <c r="C686" t="inlineStr">
        <is>
          <t>home_use</t>
        </is>
      </c>
      <c r="D686" t="inlineStr">
        <is>
          <t>IMP00306</t>
        </is>
      </c>
      <c r="E686" t="inlineStr">
        <is>
          <t>T102141</t>
        </is>
      </c>
      <c r="F686" s="32" t="n">
        <v>655200.16</v>
      </c>
      <c r="G686" s="32" t="n">
        <v>81900.02</v>
      </c>
    </row>
    <row r="687">
      <c r="A687" t="inlineStr">
        <is>
          <t>L0170889</t>
        </is>
      </c>
      <c r="B687" t="inlineStr">
        <is>
          <t>2025-10-21</t>
        </is>
      </c>
      <c r="C687" t="inlineStr">
        <is>
          <t>home_use</t>
        </is>
      </c>
      <c r="D687" t="inlineStr">
        <is>
          <t>IMP00306</t>
        </is>
      </c>
      <c r="E687" t="inlineStr">
        <is>
          <t>T102141</t>
        </is>
      </c>
      <c r="F687" s="32" t="n">
        <v>449453.25</v>
      </c>
      <c r="G687" s="32" t="n">
        <v>47192.59</v>
      </c>
    </row>
    <row r="688">
      <c r="A688" t="inlineStr">
        <is>
          <t>L0170890</t>
        </is>
      </c>
      <c r="B688" t="inlineStr">
        <is>
          <t>2025-10-21</t>
        </is>
      </c>
      <c r="C688" t="inlineStr">
        <is>
          <t>home_use</t>
        </is>
      </c>
      <c r="D688" t="inlineStr">
        <is>
          <t>IMP00306</t>
        </is>
      </c>
      <c r="E688" t="inlineStr">
        <is>
          <t>T102141</t>
        </is>
      </c>
      <c r="F688" s="32" t="n">
        <v>1338368.91</v>
      </c>
      <c r="G688" s="32" t="n">
        <v>167296.11</v>
      </c>
    </row>
    <row r="689">
      <c r="A689" t="inlineStr">
        <is>
          <t>L0170891</t>
        </is>
      </c>
      <c r="B689" t="inlineStr">
        <is>
          <t>2025-10-21</t>
        </is>
      </c>
      <c r="C689" t="inlineStr">
        <is>
          <t>home_use</t>
        </is>
      </c>
      <c r="D689" t="inlineStr">
        <is>
          <t>IMP00306</t>
        </is>
      </c>
      <c r="E689" t="inlineStr">
        <is>
          <t>T102141</t>
        </is>
      </c>
      <c r="F689" s="32" t="n">
        <v>2363184.44</v>
      </c>
      <c r="G689" s="32" t="n">
        <v>271766.21</v>
      </c>
    </row>
    <row r="690">
      <c r="A690" t="inlineStr">
        <is>
          <t>L0170892</t>
        </is>
      </c>
      <c r="B690" t="inlineStr">
        <is>
          <t>2025-10-21</t>
        </is>
      </c>
      <c r="C690" t="inlineStr">
        <is>
          <t>home_use</t>
        </is>
      </c>
      <c r="D690" t="inlineStr">
        <is>
          <t>IMP00340</t>
        </is>
      </c>
      <c r="E690" t="inlineStr">
        <is>
          <t>T102376</t>
        </is>
      </c>
      <c r="F690" s="32" t="n">
        <v>8439606.439999999</v>
      </c>
      <c r="G690" s="32" t="n">
        <v>886158.6800000001</v>
      </c>
    </row>
    <row r="691">
      <c r="A691" t="inlineStr">
        <is>
          <t>L0170893</t>
        </is>
      </c>
      <c r="B691" t="inlineStr">
        <is>
          <t>2025-10-21</t>
        </is>
      </c>
      <c r="C691" t="inlineStr">
        <is>
          <t>home_use</t>
        </is>
      </c>
      <c r="D691" t="inlineStr">
        <is>
          <t>IMP00340</t>
        </is>
      </c>
      <c r="E691" t="inlineStr">
        <is>
          <t>T102376</t>
        </is>
      </c>
      <c r="F691" s="32" t="n">
        <v>8131606.55</v>
      </c>
      <c r="G691" s="32" t="n">
        <v>813160.66</v>
      </c>
    </row>
    <row r="692">
      <c r="A692" t="inlineStr">
        <is>
          <t>L0170895</t>
        </is>
      </c>
      <c r="B692" t="inlineStr">
        <is>
          <t>2025-10-21</t>
        </is>
      </c>
      <c r="C692" t="inlineStr">
        <is>
          <t>home_use</t>
        </is>
      </c>
      <c r="D692" t="inlineStr">
        <is>
          <t>IMP00340</t>
        </is>
      </c>
      <c r="E692" t="inlineStr">
        <is>
          <t>T102376</t>
        </is>
      </c>
      <c r="F692" s="32" t="n">
        <v>7759456.41</v>
      </c>
      <c r="G692" s="32" t="n">
        <v>775945.64</v>
      </c>
    </row>
    <row r="693">
      <c r="A693" t="inlineStr">
        <is>
          <t>L0170921</t>
        </is>
      </c>
      <c r="B693" t="inlineStr">
        <is>
          <t>2025-10-21</t>
        </is>
      </c>
      <c r="C693" t="inlineStr">
        <is>
          <t>home_use</t>
        </is>
      </c>
      <c r="D693" t="inlineStr">
        <is>
          <t>IMP00464</t>
        </is>
      </c>
      <c r="E693" t="inlineStr">
        <is>
          <t>T100033</t>
        </is>
      </c>
      <c r="F693" s="32" t="n">
        <v>1053372.89</v>
      </c>
      <c r="G693" s="32" t="n">
        <v>131671.61</v>
      </c>
    </row>
    <row r="694">
      <c r="A694" t="inlineStr">
        <is>
          <t>L0170923</t>
        </is>
      </c>
      <c r="B694" t="inlineStr">
        <is>
          <t>2025-10-21</t>
        </is>
      </c>
      <c r="C694" t="inlineStr">
        <is>
          <t>home_use</t>
        </is>
      </c>
      <c r="D694" t="inlineStr">
        <is>
          <t>IMP00490</t>
        </is>
      </c>
      <c r="E694" t="inlineStr">
        <is>
          <t>T103425</t>
        </is>
      </c>
      <c r="F694" s="32" t="n">
        <v>1991660.92</v>
      </c>
      <c r="G694" s="32" t="n">
        <v>229041.01</v>
      </c>
    </row>
    <row r="695">
      <c r="A695" t="inlineStr">
        <is>
          <t>L0170924</t>
        </is>
      </c>
      <c r="B695" t="inlineStr">
        <is>
          <t>2025-10-21</t>
        </is>
      </c>
      <c r="C695" t="inlineStr">
        <is>
          <t>home_use</t>
        </is>
      </c>
      <c r="D695" t="inlineStr">
        <is>
          <t>IMP00490</t>
        </is>
      </c>
      <c r="E695" t="inlineStr">
        <is>
          <t>T103425</t>
        </is>
      </c>
      <c r="F695" s="32" t="n">
        <v>2790936.58</v>
      </c>
      <c r="G695" s="32" t="n">
        <v>293048.34</v>
      </c>
    </row>
    <row r="696">
      <c r="A696" t="inlineStr">
        <is>
          <t>L0170941</t>
        </is>
      </c>
      <c r="B696" t="inlineStr">
        <is>
          <t>2025-10-21</t>
        </is>
      </c>
      <c r="C696" t="inlineStr">
        <is>
          <t>home_use</t>
        </is>
      </c>
      <c r="D696" t="inlineStr">
        <is>
          <t>IMP00643</t>
        </is>
      </c>
      <c r="E696" t="inlineStr">
        <is>
          <t>T104498</t>
        </is>
      </c>
      <c r="F696" s="32" t="n">
        <v>347857.2</v>
      </c>
      <c r="G696" s="32" t="n">
        <v>34785.72</v>
      </c>
    </row>
    <row r="697">
      <c r="A697" t="inlineStr">
        <is>
          <t>L0170942</t>
        </is>
      </c>
      <c r="B697" t="inlineStr">
        <is>
          <t>2025-10-21</t>
        </is>
      </c>
      <c r="C697" t="inlineStr">
        <is>
          <t>home_use</t>
        </is>
      </c>
      <c r="D697" t="inlineStr">
        <is>
          <t>IMP00643</t>
        </is>
      </c>
      <c r="E697" t="inlineStr">
        <is>
          <t>T104498</t>
        </is>
      </c>
      <c r="F697" s="32" t="n">
        <v>845921.7</v>
      </c>
      <c r="G697" s="32" t="n">
        <v>84592.17</v>
      </c>
    </row>
    <row r="698">
      <c r="A698" t="inlineStr">
        <is>
          <t>L0170943</t>
        </is>
      </c>
      <c r="B698" t="inlineStr">
        <is>
          <t>2025-10-21</t>
        </is>
      </c>
      <c r="C698" t="inlineStr">
        <is>
          <t>warehouse_out</t>
        </is>
      </c>
      <c r="D698" t="inlineStr">
        <is>
          <t>IMP00643</t>
        </is>
      </c>
      <c r="E698" t="inlineStr">
        <is>
          <t>T104498</t>
        </is>
      </c>
      <c r="F698" s="32" t="n">
        <v>792796.79</v>
      </c>
      <c r="G698" s="32" t="n">
        <v>79279.67999999999</v>
      </c>
    </row>
    <row r="699">
      <c r="A699" t="inlineStr">
        <is>
          <t>L0170944</t>
        </is>
      </c>
      <c r="B699" t="inlineStr">
        <is>
          <t>2025-10-21</t>
        </is>
      </c>
      <c r="C699" t="inlineStr">
        <is>
          <t>home_use</t>
        </is>
      </c>
      <c r="D699" t="inlineStr">
        <is>
          <t>IMP00643</t>
        </is>
      </c>
      <c r="E699" t="inlineStr">
        <is>
          <t>T104498</t>
        </is>
      </c>
      <c r="F699" s="32" t="n">
        <v>1643651.32</v>
      </c>
      <c r="G699" s="32" t="n">
        <v>164365.13</v>
      </c>
    </row>
    <row r="700">
      <c r="A700" t="inlineStr">
        <is>
          <t>L0170945</t>
        </is>
      </c>
      <c r="B700" t="inlineStr">
        <is>
          <t>2025-10-21</t>
        </is>
      </c>
      <c r="C700" t="inlineStr">
        <is>
          <t>home_use</t>
        </is>
      </c>
      <c r="D700" t="inlineStr">
        <is>
          <t>IMP00643</t>
        </is>
      </c>
      <c r="E700" t="inlineStr">
        <is>
          <t>T104498</t>
        </is>
      </c>
      <c r="F700" s="32" t="n">
        <v>691104.13</v>
      </c>
      <c r="G700" s="32" t="n">
        <v>69110.41</v>
      </c>
    </row>
    <row r="701">
      <c r="A701" t="inlineStr">
        <is>
          <t>L0170946</t>
        </is>
      </c>
      <c r="B701" t="inlineStr">
        <is>
          <t>2025-10-21</t>
        </is>
      </c>
      <c r="C701" t="inlineStr">
        <is>
          <t>home_use</t>
        </is>
      </c>
      <c r="D701" t="inlineStr">
        <is>
          <t>IMP00643</t>
        </is>
      </c>
      <c r="E701" t="inlineStr">
        <is>
          <t>T104498</t>
        </is>
      </c>
      <c r="F701" s="32" t="n">
        <v>1515732.28</v>
      </c>
      <c r="G701" s="32" t="n">
        <v>151573.23</v>
      </c>
    </row>
    <row r="702">
      <c r="A702" t="inlineStr">
        <is>
          <t>L0170959</t>
        </is>
      </c>
      <c r="B702" t="inlineStr">
        <is>
          <t>2025-10-21</t>
        </is>
      </c>
      <c r="C702" t="inlineStr">
        <is>
          <t>home_use</t>
        </is>
      </c>
      <c r="D702" t="inlineStr">
        <is>
          <t>IMP00753</t>
        </is>
      </c>
      <c r="E702" t="inlineStr">
        <is>
          <t>T105264</t>
        </is>
      </c>
      <c r="F702" s="32" t="n">
        <v>444431.47</v>
      </c>
      <c r="G702" s="32" t="n">
        <v>55553.93</v>
      </c>
    </row>
    <row r="703">
      <c r="A703" t="inlineStr">
        <is>
          <t>L0170974</t>
        </is>
      </c>
      <c r="B703" t="inlineStr">
        <is>
          <t>2025-10-21</t>
        </is>
      </c>
      <c r="C703" t="inlineStr">
        <is>
          <t>home_use</t>
        </is>
      </c>
      <c r="D703" t="inlineStr">
        <is>
          <t>IMP00892</t>
        </is>
      </c>
      <c r="E703" t="inlineStr">
        <is>
          <t>T106240</t>
        </is>
      </c>
      <c r="F703" s="32" t="n">
        <v>2502899.55</v>
      </c>
      <c r="G703" s="32" t="n">
        <v>262804.45</v>
      </c>
    </row>
    <row r="704">
      <c r="A704" t="inlineStr">
        <is>
          <t>L0170984</t>
        </is>
      </c>
      <c r="B704" t="inlineStr">
        <is>
          <t>2025-10-21</t>
        </is>
      </c>
      <c r="C704" t="inlineStr">
        <is>
          <t>home_use</t>
        </is>
      </c>
      <c r="D704" t="inlineStr">
        <is>
          <t>IMP00926</t>
        </is>
      </c>
      <c r="E704" t="inlineStr">
        <is>
          <t>T106477</t>
        </is>
      </c>
      <c r="F704" s="32" t="n">
        <v>74628326.68000001</v>
      </c>
      <c r="G704" s="32" t="n">
        <v>7462832.67</v>
      </c>
    </row>
    <row r="705">
      <c r="A705" t="inlineStr">
        <is>
          <t>L0170985</t>
        </is>
      </c>
      <c r="B705" t="inlineStr">
        <is>
          <t>2025-10-21</t>
        </is>
      </c>
      <c r="C705" t="inlineStr">
        <is>
          <t>home_use</t>
        </is>
      </c>
      <c r="D705" t="inlineStr">
        <is>
          <t>IMP00926</t>
        </is>
      </c>
      <c r="E705" t="inlineStr">
        <is>
          <t>T106477</t>
        </is>
      </c>
      <c r="F705" s="32" t="n">
        <v>599036.9300000001</v>
      </c>
      <c r="G705" s="32" t="n">
        <v>64096.95</v>
      </c>
    </row>
    <row r="706">
      <c r="A706" t="inlineStr">
        <is>
          <t>L0170986</t>
        </is>
      </c>
      <c r="B706" t="inlineStr">
        <is>
          <t>2025-10-21</t>
        </is>
      </c>
      <c r="C706" t="inlineStr">
        <is>
          <t>home_use</t>
        </is>
      </c>
      <c r="D706" t="inlineStr">
        <is>
          <t>IMP00926</t>
        </is>
      </c>
      <c r="E706" t="inlineStr">
        <is>
          <t>T106477</t>
        </is>
      </c>
      <c r="F706" s="32" t="n">
        <v>42550160.22</v>
      </c>
      <c r="G706" s="32" t="n">
        <v>4467766.82</v>
      </c>
    </row>
    <row r="707">
      <c r="A707" t="inlineStr">
        <is>
          <t>L0170988</t>
        </is>
      </c>
      <c r="B707" t="inlineStr">
        <is>
          <t>2025-10-21</t>
        </is>
      </c>
      <c r="C707" t="inlineStr">
        <is>
          <t>home_use</t>
        </is>
      </c>
      <c r="D707" t="inlineStr">
        <is>
          <t>IMP00926</t>
        </is>
      </c>
      <c r="E707" t="inlineStr">
        <is>
          <t>T106477</t>
        </is>
      </c>
      <c r="F707" s="32" t="n">
        <v>315192.1</v>
      </c>
      <c r="G707" s="32" t="n">
        <v>33725.55</v>
      </c>
    </row>
    <row r="708">
      <c r="A708" t="inlineStr">
        <is>
          <t>L0170990</t>
        </is>
      </c>
      <c r="B708" t="inlineStr">
        <is>
          <t>2025-10-21</t>
        </is>
      </c>
      <c r="C708" t="inlineStr">
        <is>
          <t>home_use</t>
        </is>
      </c>
      <c r="D708" t="inlineStr">
        <is>
          <t>IMP00950</t>
        </is>
      </c>
      <c r="F708" s="32" t="n">
        <v>741568.75</v>
      </c>
      <c r="G708" s="32" t="n">
        <v>86763.53999999999</v>
      </c>
    </row>
    <row r="709">
      <c r="A709" t="inlineStr">
        <is>
          <t>L0170991</t>
        </is>
      </c>
      <c r="B709" t="inlineStr">
        <is>
          <t>2025-10-21</t>
        </is>
      </c>
      <c r="C709" t="inlineStr">
        <is>
          <t>home_use</t>
        </is>
      </c>
      <c r="D709" t="inlineStr">
        <is>
          <t>IMP00950</t>
        </is>
      </c>
      <c r="F709" s="32" t="n">
        <v>1760614.56</v>
      </c>
      <c r="G709" s="32" t="n">
        <v>228879.89</v>
      </c>
    </row>
    <row r="710">
      <c r="A710" t="inlineStr">
        <is>
          <t>L0170995</t>
        </is>
      </c>
      <c r="B710" t="inlineStr">
        <is>
          <t>2025-10-21</t>
        </is>
      </c>
      <c r="C710" t="inlineStr">
        <is>
          <t>warehouse_out</t>
        </is>
      </c>
      <c r="D710" t="inlineStr">
        <is>
          <t>IMP00999</t>
        </is>
      </c>
      <c r="E710" t="inlineStr">
        <is>
          <t>T106987</t>
        </is>
      </c>
      <c r="F710" s="32" t="n">
        <v>2758227.23</v>
      </c>
      <c r="G710" s="32" t="n">
        <v>275822.72</v>
      </c>
    </row>
    <row r="711">
      <c r="A711" t="inlineStr">
        <is>
          <t>L0170996</t>
        </is>
      </c>
      <c r="B711" t="inlineStr">
        <is>
          <t>2025-10-21</t>
        </is>
      </c>
      <c r="C711" t="inlineStr">
        <is>
          <t>home_use</t>
        </is>
      </c>
      <c r="D711" t="inlineStr">
        <is>
          <t>IMP00999</t>
        </is>
      </c>
      <c r="E711" t="inlineStr">
        <is>
          <t>T106987</t>
        </is>
      </c>
      <c r="F711" s="32" t="n">
        <v>1456200.7</v>
      </c>
      <c r="G711" s="32" t="n">
        <v>145620.07</v>
      </c>
    </row>
    <row r="712">
      <c r="A712" t="inlineStr">
        <is>
          <t>L0170998</t>
        </is>
      </c>
      <c r="B712" t="inlineStr">
        <is>
          <t>2025-10-21</t>
        </is>
      </c>
      <c r="C712" t="inlineStr">
        <is>
          <t>home_use</t>
        </is>
      </c>
      <c r="D712" t="inlineStr">
        <is>
          <t>IMP00999</t>
        </is>
      </c>
      <c r="E712" t="inlineStr">
        <is>
          <t>T106987</t>
        </is>
      </c>
      <c r="F712" s="32" t="n">
        <v>6590678.34</v>
      </c>
      <c r="G712" s="32" t="n">
        <v>659067.83</v>
      </c>
    </row>
    <row r="713">
      <c r="A713" t="inlineStr">
        <is>
          <t>L0170999</t>
        </is>
      </c>
      <c r="B713" t="inlineStr">
        <is>
          <t>2025-10-21</t>
        </is>
      </c>
      <c r="C713" t="inlineStr">
        <is>
          <t>home_use</t>
        </is>
      </c>
      <c r="D713" t="inlineStr">
        <is>
          <t>IMP00999</t>
        </is>
      </c>
      <c r="E713" t="inlineStr">
        <is>
          <t>T106987</t>
        </is>
      </c>
      <c r="F713" s="32" t="n">
        <v>6516639.83</v>
      </c>
      <c r="G713" s="32" t="n">
        <v>651663.98</v>
      </c>
    </row>
    <row r="714">
      <c r="A714" t="inlineStr">
        <is>
          <t>L0171052</t>
        </is>
      </c>
      <c r="B714" t="inlineStr">
        <is>
          <t>2025-10-21</t>
        </is>
      </c>
      <c r="C714" t="inlineStr">
        <is>
          <t>home_use</t>
        </is>
      </c>
      <c r="D714" t="inlineStr">
        <is>
          <t>IMP01310</t>
        </is>
      </c>
      <c r="E714" t="inlineStr">
        <is>
          <t>T109167</t>
        </is>
      </c>
      <c r="F714" s="32" t="n">
        <v>139557.86</v>
      </c>
      <c r="G714" s="32" t="n">
        <v>14932.69</v>
      </c>
    </row>
    <row r="715">
      <c r="A715" t="inlineStr">
        <is>
          <t>L0171053</t>
        </is>
      </c>
      <c r="B715" t="inlineStr">
        <is>
          <t>2025-10-21</t>
        </is>
      </c>
      <c r="C715" t="inlineStr">
        <is>
          <t>warehouse_out</t>
        </is>
      </c>
      <c r="D715" t="inlineStr">
        <is>
          <t>IMP01310</t>
        </is>
      </c>
      <c r="E715" t="inlineStr">
        <is>
          <t>T109167</t>
        </is>
      </c>
      <c r="F715" s="32" t="n">
        <v>2783597.39</v>
      </c>
      <c r="G715" s="32" t="n">
        <v>347949.67</v>
      </c>
    </row>
    <row r="716">
      <c r="A716" t="inlineStr">
        <is>
          <t>L0171054</t>
        </is>
      </c>
      <c r="B716" t="inlineStr">
        <is>
          <t>2025-10-21</t>
        </is>
      </c>
      <c r="C716" t="inlineStr">
        <is>
          <t>home_use</t>
        </is>
      </c>
      <c r="D716" t="inlineStr">
        <is>
          <t>IMP01310</t>
        </is>
      </c>
      <c r="E716" t="inlineStr">
        <is>
          <t>T109167</t>
        </is>
      </c>
      <c r="F716" s="32" t="n">
        <v>904984.4300000001</v>
      </c>
      <c r="G716" s="32" t="n">
        <v>96833.33</v>
      </c>
    </row>
    <row r="717">
      <c r="A717" t="inlineStr">
        <is>
          <t>L0171055</t>
        </is>
      </c>
      <c r="B717" t="inlineStr">
        <is>
          <t>2025-10-21</t>
        </is>
      </c>
      <c r="C717" t="inlineStr">
        <is>
          <t>home_use</t>
        </is>
      </c>
      <c r="D717" t="inlineStr">
        <is>
          <t>IMP01310</t>
        </is>
      </c>
      <c r="E717" t="inlineStr">
        <is>
          <t>T109167</t>
        </is>
      </c>
      <c r="F717" s="32" t="n">
        <v>510400.43</v>
      </c>
      <c r="G717" s="32" t="n">
        <v>54612.85</v>
      </c>
    </row>
    <row r="718">
      <c r="A718" t="inlineStr">
        <is>
          <t>L0171056</t>
        </is>
      </c>
      <c r="B718" t="inlineStr">
        <is>
          <t>2025-10-21</t>
        </is>
      </c>
      <c r="C718" t="inlineStr">
        <is>
          <t>home_use</t>
        </is>
      </c>
      <c r="D718" t="inlineStr">
        <is>
          <t>IMP01310</t>
        </is>
      </c>
      <c r="E718" t="inlineStr">
        <is>
          <t>T109167</t>
        </is>
      </c>
      <c r="F718" s="32" t="n">
        <v>465062.86</v>
      </c>
      <c r="G718" s="32" t="n">
        <v>49761.73</v>
      </c>
    </row>
    <row r="719">
      <c r="A719" t="inlineStr">
        <is>
          <t>L0171058</t>
        </is>
      </c>
      <c r="B719" t="inlineStr">
        <is>
          <t>2025-10-21</t>
        </is>
      </c>
      <c r="C719" t="inlineStr">
        <is>
          <t>home_use</t>
        </is>
      </c>
      <c r="D719" t="inlineStr">
        <is>
          <t>IMP01310</t>
        </is>
      </c>
      <c r="E719" t="inlineStr">
        <is>
          <t>T109167</t>
        </is>
      </c>
      <c r="F719" s="32" t="n">
        <v>940388.14</v>
      </c>
      <c r="G719" s="32" t="n">
        <v>122250.46</v>
      </c>
    </row>
    <row r="720">
      <c r="A720" t="inlineStr">
        <is>
          <t>L0171068</t>
        </is>
      </c>
      <c r="B720" t="inlineStr">
        <is>
          <t>2025-10-21</t>
        </is>
      </c>
      <c r="C720" t="inlineStr">
        <is>
          <t>home_use</t>
        </is>
      </c>
      <c r="D720" t="inlineStr">
        <is>
          <t>IMP01389</t>
        </is>
      </c>
      <c r="E720" t="inlineStr">
        <is>
          <t>T109722</t>
        </is>
      </c>
      <c r="F720" s="32" t="n">
        <v>3648570.26</v>
      </c>
      <c r="G720" s="32" t="n">
        <v>364857.03</v>
      </c>
    </row>
    <row r="721">
      <c r="A721" t="inlineStr">
        <is>
          <t>L0171071</t>
        </is>
      </c>
      <c r="B721" t="inlineStr">
        <is>
          <t>2025-10-21</t>
        </is>
      </c>
      <c r="C721" t="inlineStr">
        <is>
          <t>home_use</t>
        </is>
      </c>
      <c r="D721" t="inlineStr">
        <is>
          <t>IMP01411</t>
        </is>
      </c>
      <c r="E721" t="inlineStr">
        <is>
          <t>T109373</t>
        </is>
      </c>
      <c r="F721" s="32" t="n">
        <v>565503.23</v>
      </c>
      <c r="G721" s="32" t="n">
        <v>60508.85</v>
      </c>
    </row>
    <row r="722">
      <c r="A722" t="inlineStr">
        <is>
          <t>L0171095</t>
        </is>
      </c>
      <c r="B722" t="inlineStr">
        <is>
          <t>2025-10-22</t>
        </is>
      </c>
      <c r="C722" t="inlineStr">
        <is>
          <t>home_use</t>
        </is>
      </c>
      <c r="D722" t="inlineStr">
        <is>
          <t>IMP00063</t>
        </is>
      </c>
      <c r="E722" t="inlineStr">
        <is>
          <t>T100440</t>
        </is>
      </c>
      <c r="F722" s="32" t="n">
        <v>5135522.35</v>
      </c>
      <c r="G722" s="32" t="n">
        <v>667617.91</v>
      </c>
    </row>
    <row r="723">
      <c r="A723" t="inlineStr">
        <is>
          <t>L0171096</t>
        </is>
      </c>
      <c r="B723" t="inlineStr">
        <is>
          <t>2025-10-22</t>
        </is>
      </c>
      <c r="C723" t="inlineStr">
        <is>
          <t>home_use</t>
        </is>
      </c>
      <c r="D723" t="inlineStr">
        <is>
          <t>IMP00063</t>
        </is>
      </c>
      <c r="E723" t="inlineStr">
        <is>
          <t>T100440</t>
        </is>
      </c>
      <c r="F723" s="32" t="n">
        <v>853075.5699999999</v>
      </c>
      <c r="G723" s="32" t="n">
        <v>98103.69</v>
      </c>
    </row>
    <row r="724">
      <c r="A724" t="inlineStr">
        <is>
          <t>L0171097</t>
        </is>
      </c>
      <c r="B724" t="inlineStr">
        <is>
          <t>2025-10-22</t>
        </is>
      </c>
      <c r="C724" t="inlineStr">
        <is>
          <t>home_use</t>
        </is>
      </c>
      <c r="D724" t="inlineStr">
        <is>
          <t>IMP00063</t>
        </is>
      </c>
      <c r="E724" t="inlineStr">
        <is>
          <t>T100440</t>
        </is>
      </c>
      <c r="F724" s="32" t="n">
        <v>562909.98</v>
      </c>
      <c r="G724" s="32" t="n">
        <v>64734.65</v>
      </c>
    </row>
    <row r="725">
      <c r="A725" t="inlineStr">
        <is>
          <t>L0171098</t>
        </is>
      </c>
      <c r="B725" t="inlineStr">
        <is>
          <t>2025-10-22</t>
        </is>
      </c>
      <c r="C725" t="inlineStr">
        <is>
          <t>home_use</t>
        </is>
      </c>
      <c r="D725" t="inlineStr">
        <is>
          <t>IMP00063</t>
        </is>
      </c>
      <c r="E725" t="inlineStr">
        <is>
          <t>T100440</t>
        </is>
      </c>
      <c r="F725" s="32" t="n">
        <v>19667019.32</v>
      </c>
      <c r="G725" s="32" t="n">
        <v>2556712.51</v>
      </c>
    </row>
    <row r="726">
      <c r="A726" t="inlineStr">
        <is>
          <t>L0171100</t>
        </is>
      </c>
      <c r="B726" t="inlineStr">
        <is>
          <t>2025-10-22</t>
        </is>
      </c>
      <c r="C726" t="inlineStr">
        <is>
          <t>home_use</t>
        </is>
      </c>
      <c r="D726" t="inlineStr">
        <is>
          <t>IMP00063</t>
        </is>
      </c>
      <c r="E726" t="inlineStr">
        <is>
          <t>T100440</t>
        </is>
      </c>
      <c r="F726" s="32" t="n">
        <v>1060774.59</v>
      </c>
      <c r="G726" s="32" t="n">
        <v>121989.08</v>
      </c>
    </row>
    <row r="727">
      <c r="A727" t="inlineStr">
        <is>
          <t>L0171101</t>
        </is>
      </c>
      <c r="B727" t="inlineStr">
        <is>
          <t>2025-10-22</t>
        </is>
      </c>
      <c r="C727" t="inlineStr">
        <is>
          <t>home_use</t>
        </is>
      </c>
      <c r="D727" t="inlineStr">
        <is>
          <t>IMP00063</t>
        </is>
      </c>
      <c r="E727" t="inlineStr">
        <is>
          <t>T100440</t>
        </is>
      </c>
      <c r="F727" s="32" t="n">
        <v>532148.62</v>
      </c>
      <c r="G727" s="32" t="n">
        <v>61197.09</v>
      </c>
    </row>
    <row r="728">
      <c r="A728" t="inlineStr">
        <is>
          <t>L0171102</t>
        </is>
      </c>
      <c r="B728" t="inlineStr">
        <is>
          <t>2025-10-22</t>
        </is>
      </c>
      <c r="C728" t="inlineStr">
        <is>
          <t>home_use</t>
        </is>
      </c>
      <c r="D728" t="inlineStr">
        <is>
          <t>IMP00063</t>
        </is>
      </c>
      <c r="E728" t="inlineStr">
        <is>
          <t>T100440</t>
        </is>
      </c>
      <c r="F728" s="32" t="n">
        <v>976776.87</v>
      </c>
      <c r="G728" s="32" t="n">
        <v>112329.34</v>
      </c>
    </row>
    <row r="729">
      <c r="A729" t="inlineStr">
        <is>
          <t>L0171103</t>
        </is>
      </c>
      <c r="B729" t="inlineStr">
        <is>
          <t>2025-10-22</t>
        </is>
      </c>
      <c r="C729" t="inlineStr">
        <is>
          <t>home_use</t>
        </is>
      </c>
      <c r="D729" t="inlineStr">
        <is>
          <t>IMP00063</t>
        </is>
      </c>
      <c r="E729" t="inlineStr">
        <is>
          <t>T100440</t>
        </is>
      </c>
      <c r="F729" s="32" t="n">
        <v>250532.84</v>
      </c>
      <c r="G729" s="32" t="n">
        <v>28811.28</v>
      </c>
    </row>
    <row r="730">
      <c r="A730" t="inlineStr">
        <is>
          <t>L0171105</t>
        </is>
      </c>
      <c r="B730" t="inlineStr">
        <is>
          <t>2025-10-22</t>
        </is>
      </c>
      <c r="C730" t="inlineStr">
        <is>
          <t>home_use</t>
        </is>
      </c>
      <c r="D730" t="inlineStr">
        <is>
          <t>IMP00067</t>
        </is>
      </c>
      <c r="E730" t="inlineStr">
        <is>
          <t>T100466</t>
        </is>
      </c>
      <c r="F730" s="32" t="n">
        <v>14581502.06</v>
      </c>
      <c r="G730" s="32" t="n">
        <v>1458150.21</v>
      </c>
    </row>
    <row r="731">
      <c r="A731" t="inlineStr">
        <is>
          <t>L0171109</t>
        </is>
      </c>
      <c r="B731" t="inlineStr">
        <is>
          <t>2025-10-22</t>
        </is>
      </c>
      <c r="C731" t="inlineStr">
        <is>
          <t>home_use_exempt</t>
        </is>
      </c>
      <c r="D731" t="inlineStr">
        <is>
          <t>IMP00100</t>
        </is>
      </c>
      <c r="E731" t="inlineStr">
        <is>
          <t>T100699</t>
        </is>
      </c>
      <c r="F731" s="32" t="n">
        <v>458039.35</v>
      </c>
      <c r="G731" s="32" t="n">
        <v>0</v>
      </c>
    </row>
    <row r="732">
      <c r="A732" t="inlineStr">
        <is>
          <t>L0171133</t>
        </is>
      </c>
      <c r="B732" t="inlineStr">
        <is>
          <t>2025-10-22</t>
        </is>
      </c>
      <c r="C732" t="inlineStr">
        <is>
          <t>home_use</t>
        </is>
      </c>
      <c r="D732" t="inlineStr">
        <is>
          <t>IMP00306</t>
        </is>
      </c>
      <c r="E732" t="inlineStr">
        <is>
          <t>T102141</t>
        </is>
      </c>
      <c r="F732" s="32" t="n">
        <v>947445.08</v>
      </c>
      <c r="G732" s="32" t="n">
        <v>118430.64</v>
      </c>
    </row>
    <row r="733">
      <c r="A733" t="inlineStr">
        <is>
          <t>L0171134</t>
        </is>
      </c>
      <c r="B733" t="inlineStr">
        <is>
          <t>2025-10-22</t>
        </is>
      </c>
      <c r="C733" t="inlineStr">
        <is>
          <t>home_use</t>
        </is>
      </c>
      <c r="D733" t="inlineStr">
        <is>
          <t>IMP00306</t>
        </is>
      </c>
      <c r="E733" t="inlineStr">
        <is>
          <t>T102141</t>
        </is>
      </c>
      <c r="F733" s="32" t="n">
        <v>863980.87</v>
      </c>
      <c r="G733" s="32" t="n">
        <v>107997.61</v>
      </c>
    </row>
    <row r="734">
      <c r="A734" t="inlineStr">
        <is>
          <t>L0171136</t>
        </is>
      </c>
      <c r="B734" t="inlineStr">
        <is>
          <t>2025-10-22</t>
        </is>
      </c>
      <c r="C734" t="inlineStr">
        <is>
          <t>home_use</t>
        </is>
      </c>
      <c r="D734" t="inlineStr">
        <is>
          <t>IMP00306</t>
        </is>
      </c>
      <c r="E734" t="inlineStr">
        <is>
          <t>T102141</t>
        </is>
      </c>
      <c r="F734" s="32" t="n">
        <v>1577321.26</v>
      </c>
      <c r="G734" s="32" t="n">
        <v>197165.16</v>
      </c>
    </row>
    <row r="735">
      <c r="A735" t="inlineStr">
        <is>
          <t>L0171137</t>
        </is>
      </c>
      <c r="B735" t="inlineStr">
        <is>
          <t>2025-10-22</t>
        </is>
      </c>
      <c r="C735" t="inlineStr">
        <is>
          <t>home_use</t>
        </is>
      </c>
      <c r="D735" t="inlineStr">
        <is>
          <t>IMP00306</t>
        </is>
      </c>
      <c r="E735" t="inlineStr">
        <is>
          <t>T102141</t>
        </is>
      </c>
      <c r="F735" s="32" t="n">
        <v>850858.3100000001</v>
      </c>
      <c r="G735" s="32" t="n">
        <v>89340.12</v>
      </c>
    </row>
    <row r="736">
      <c r="A736" t="inlineStr">
        <is>
          <t>L0171138</t>
        </is>
      </c>
      <c r="B736" t="inlineStr">
        <is>
          <t>2025-10-22</t>
        </is>
      </c>
      <c r="C736" t="inlineStr">
        <is>
          <t>home_use</t>
        </is>
      </c>
      <c r="D736" t="inlineStr">
        <is>
          <t>IMP00306</t>
        </is>
      </c>
      <c r="E736" t="inlineStr">
        <is>
          <t>T102141</t>
        </is>
      </c>
      <c r="F736" s="32" t="n">
        <v>286646.71</v>
      </c>
      <c r="G736" s="32" t="n">
        <v>30097.9</v>
      </c>
    </row>
    <row r="737">
      <c r="A737" t="inlineStr">
        <is>
          <t>L0171140</t>
        </is>
      </c>
      <c r="B737" t="inlineStr">
        <is>
          <t>2025-10-22</t>
        </is>
      </c>
      <c r="C737" t="inlineStr">
        <is>
          <t>home_use</t>
        </is>
      </c>
      <c r="D737" t="inlineStr">
        <is>
          <t>IMP00340</t>
        </is>
      </c>
      <c r="E737" t="inlineStr">
        <is>
          <t>T102376</t>
        </is>
      </c>
      <c r="F737" s="32" t="n">
        <v>16396682.57</v>
      </c>
      <c r="G737" s="32" t="n">
        <v>1721651.67</v>
      </c>
    </row>
    <row r="738">
      <c r="A738" t="inlineStr">
        <is>
          <t>L0171142</t>
        </is>
      </c>
      <c r="B738" t="inlineStr">
        <is>
          <t>2025-10-22</t>
        </is>
      </c>
      <c r="C738" t="inlineStr">
        <is>
          <t>home_use</t>
        </is>
      </c>
      <c r="D738" t="inlineStr">
        <is>
          <t>IMP00340</t>
        </is>
      </c>
      <c r="E738" t="inlineStr">
        <is>
          <t>T102376</t>
        </is>
      </c>
      <c r="F738" s="32" t="n">
        <v>25224437.66</v>
      </c>
      <c r="G738" s="32" t="n">
        <v>2648565.95</v>
      </c>
    </row>
    <row r="739">
      <c r="A739" t="inlineStr">
        <is>
          <t>L0171164</t>
        </is>
      </c>
      <c r="B739" t="inlineStr">
        <is>
          <t>2025-10-22</t>
        </is>
      </c>
      <c r="C739" t="inlineStr">
        <is>
          <t>warehouse_out</t>
        </is>
      </c>
      <c r="D739" t="inlineStr">
        <is>
          <t>IMP00551</t>
        </is>
      </c>
      <c r="E739" t="inlineStr">
        <is>
          <t>T103855</t>
        </is>
      </c>
      <c r="F739" s="32" t="n">
        <v>111192.52</v>
      </c>
      <c r="G739" s="32" t="n">
        <v>13009.52</v>
      </c>
    </row>
    <row r="740">
      <c r="A740" t="inlineStr">
        <is>
          <t>L0171176</t>
        </is>
      </c>
      <c r="B740" t="inlineStr">
        <is>
          <t>2025-10-22</t>
        </is>
      </c>
      <c r="C740" t="inlineStr">
        <is>
          <t>re_export</t>
        </is>
      </c>
      <c r="D740" t="inlineStr">
        <is>
          <t>IMP00643</t>
        </is>
      </c>
      <c r="E740" t="inlineStr">
        <is>
          <t>T104498</t>
        </is>
      </c>
      <c r="F740" s="32" t="n">
        <v>971121.41</v>
      </c>
      <c r="G740" s="32" t="n">
        <v>0</v>
      </c>
    </row>
    <row r="741">
      <c r="A741" t="inlineStr">
        <is>
          <t>L0171177</t>
        </is>
      </c>
      <c r="B741" t="inlineStr">
        <is>
          <t>2025-10-22</t>
        </is>
      </c>
      <c r="C741" t="inlineStr">
        <is>
          <t>home_use</t>
        </is>
      </c>
      <c r="D741" t="inlineStr">
        <is>
          <t>IMP00643</t>
        </is>
      </c>
      <c r="E741" t="inlineStr">
        <is>
          <t>T104498</t>
        </is>
      </c>
      <c r="F741" s="32" t="n">
        <v>1174388.89</v>
      </c>
      <c r="G741" s="32" t="n">
        <v>117438.89</v>
      </c>
    </row>
    <row r="742">
      <c r="A742" t="inlineStr">
        <is>
          <t>L0171179</t>
        </is>
      </c>
      <c r="B742" t="inlineStr">
        <is>
          <t>2025-10-22</t>
        </is>
      </c>
      <c r="C742" t="inlineStr">
        <is>
          <t>home_use</t>
        </is>
      </c>
      <c r="D742" t="inlineStr">
        <is>
          <t>IMP00643</t>
        </is>
      </c>
      <c r="E742" t="inlineStr">
        <is>
          <t>T104498</t>
        </is>
      </c>
      <c r="F742" s="32" t="n">
        <v>727893.86</v>
      </c>
      <c r="G742" s="32" t="n">
        <v>72789.39</v>
      </c>
    </row>
    <row r="743">
      <c r="A743" t="inlineStr">
        <is>
          <t>L0171180</t>
        </is>
      </c>
      <c r="B743" t="inlineStr">
        <is>
          <t>2025-10-22</t>
        </is>
      </c>
      <c r="C743" t="inlineStr">
        <is>
          <t>home_use</t>
        </is>
      </c>
      <c r="D743" t="inlineStr">
        <is>
          <t>IMP00643</t>
        </is>
      </c>
      <c r="E743" t="inlineStr">
        <is>
          <t>T104498</t>
        </is>
      </c>
      <c r="F743" s="32" t="n">
        <v>645621.6</v>
      </c>
      <c r="G743" s="32" t="n">
        <v>64562.16</v>
      </c>
    </row>
    <row r="744">
      <c r="A744" t="inlineStr">
        <is>
          <t>L0171196</t>
        </is>
      </c>
      <c r="B744" t="inlineStr">
        <is>
          <t>2025-10-22</t>
        </is>
      </c>
      <c r="C744" t="inlineStr">
        <is>
          <t>home_use</t>
        </is>
      </c>
      <c r="D744" t="inlineStr">
        <is>
          <t>IMP00753</t>
        </is>
      </c>
      <c r="E744" t="inlineStr">
        <is>
          <t>T105264</t>
        </is>
      </c>
      <c r="F744" s="32" t="n">
        <v>803894.63</v>
      </c>
      <c r="G744" s="32" t="n">
        <v>96467.36</v>
      </c>
    </row>
    <row r="745">
      <c r="A745" t="inlineStr">
        <is>
          <t>L0171213</t>
        </is>
      </c>
      <c r="B745" t="inlineStr">
        <is>
          <t>2025-10-22</t>
        </is>
      </c>
      <c r="C745" t="inlineStr">
        <is>
          <t>home_use</t>
        </is>
      </c>
      <c r="D745" t="inlineStr">
        <is>
          <t>IMP00892</t>
        </is>
      </c>
      <c r="E745" t="inlineStr">
        <is>
          <t>T106240</t>
        </is>
      </c>
      <c r="F745" s="32" t="n">
        <v>1405867.9</v>
      </c>
      <c r="G745" s="32" t="n">
        <v>147616.13</v>
      </c>
    </row>
    <row r="746">
      <c r="A746" t="inlineStr">
        <is>
          <t>L0171223</t>
        </is>
      </c>
      <c r="B746" t="inlineStr">
        <is>
          <t>2025-10-22</t>
        </is>
      </c>
      <c r="C746" t="inlineStr">
        <is>
          <t>home_use</t>
        </is>
      </c>
      <c r="D746" t="inlineStr">
        <is>
          <t>IMP00926</t>
        </is>
      </c>
      <c r="E746" t="inlineStr">
        <is>
          <t>T106477</t>
        </is>
      </c>
      <c r="F746" s="32" t="n">
        <v>14750832.28</v>
      </c>
      <c r="G746" s="32" t="n">
        <v>1548837.39</v>
      </c>
    </row>
    <row r="747">
      <c r="A747" t="inlineStr">
        <is>
          <t>L0171224</t>
        </is>
      </c>
      <c r="B747" t="inlineStr">
        <is>
          <t>2025-10-22</t>
        </is>
      </c>
      <c r="C747" t="inlineStr">
        <is>
          <t>home_use</t>
        </is>
      </c>
      <c r="D747" t="inlineStr">
        <is>
          <t>IMP00926</t>
        </is>
      </c>
      <c r="E747" t="inlineStr">
        <is>
          <t>T106477</t>
        </is>
      </c>
      <c r="F747" s="32" t="n">
        <v>19037371.75</v>
      </c>
      <c r="G747" s="32" t="n">
        <v>1998924.03</v>
      </c>
    </row>
    <row r="748">
      <c r="A748" t="inlineStr">
        <is>
          <t>L0171225</t>
        </is>
      </c>
      <c r="B748" t="inlineStr">
        <is>
          <t>2025-10-22</t>
        </is>
      </c>
      <c r="C748" t="inlineStr">
        <is>
          <t>home_use</t>
        </is>
      </c>
      <c r="D748" t="inlineStr">
        <is>
          <t>IMP00926</t>
        </is>
      </c>
      <c r="E748" t="inlineStr">
        <is>
          <t>T106477</t>
        </is>
      </c>
      <c r="F748" s="32" t="n">
        <v>449438.82</v>
      </c>
      <c r="G748" s="32" t="n">
        <v>48089.95</v>
      </c>
    </row>
    <row r="749">
      <c r="A749" t="inlineStr">
        <is>
          <t>L0171229</t>
        </is>
      </c>
      <c r="B749" t="inlineStr">
        <is>
          <t>2025-10-22</t>
        </is>
      </c>
      <c r="C749" t="inlineStr">
        <is>
          <t>home_use</t>
        </is>
      </c>
      <c r="D749" t="inlineStr">
        <is>
          <t>IMP00950</t>
        </is>
      </c>
      <c r="F749" s="32" t="n">
        <v>746455.64</v>
      </c>
      <c r="G749" s="32" t="n">
        <v>97039.23</v>
      </c>
    </row>
    <row r="750">
      <c r="A750" t="inlineStr">
        <is>
          <t>L0171230</t>
        </is>
      </c>
      <c r="B750" t="inlineStr">
        <is>
          <t>2025-10-22</t>
        </is>
      </c>
      <c r="C750" t="inlineStr">
        <is>
          <t>home_use</t>
        </is>
      </c>
      <c r="D750" t="inlineStr">
        <is>
          <t>IMP00950</t>
        </is>
      </c>
      <c r="F750" s="32" t="n">
        <v>533370.1800000001</v>
      </c>
      <c r="G750" s="32" t="n">
        <v>66671.27</v>
      </c>
    </row>
    <row r="751">
      <c r="A751" t="inlineStr">
        <is>
          <t>L0171233</t>
        </is>
      </c>
      <c r="B751" t="inlineStr">
        <is>
          <t>2025-10-22</t>
        </is>
      </c>
      <c r="C751" t="inlineStr">
        <is>
          <t>warehouse_out</t>
        </is>
      </c>
      <c r="D751" t="inlineStr">
        <is>
          <t>IMP00974</t>
        </is>
      </c>
      <c r="E751" t="inlineStr">
        <is>
          <t>T106813</t>
        </is>
      </c>
      <c r="F751" s="32" t="n">
        <v>3412267.64</v>
      </c>
      <c r="G751" s="32" t="n">
        <v>382173.98</v>
      </c>
    </row>
    <row r="752">
      <c r="A752" t="inlineStr">
        <is>
          <t>L0171235</t>
        </is>
      </c>
      <c r="B752" t="inlineStr">
        <is>
          <t>2025-10-22</t>
        </is>
      </c>
      <c r="C752" t="inlineStr">
        <is>
          <t>home_use</t>
        </is>
      </c>
      <c r="D752" t="inlineStr">
        <is>
          <t>IMP00999</t>
        </is>
      </c>
      <c r="E752" t="inlineStr">
        <is>
          <t>T106987</t>
        </is>
      </c>
      <c r="F752" s="32" t="n">
        <v>1333732.36</v>
      </c>
      <c r="G752" s="32" t="n">
        <v>133373.24</v>
      </c>
    </row>
    <row r="753">
      <c r="A753" t="inlineStr">
        <is>
          <t>L0171236</t>
        </is>
      </c>
      <c r="B753" t="inlineStr">
        <is>
          <t>2025-10-22</t>
        </is>
      </c>
      <c r="C753" t="inlineStr">
        <is>
          <t>home_use</t>
        </is>
      </c>
      <c r="D753" t="inlineStr">
        <is>
          <t>IMP00999</t>
        </is>
      </c>
      <c r="E753" t="inlineStr">
        <is>
          <t>T106987</t>
        </is>
      </c>
      <c r="F753" s="32" t="n">
        <v>1401639.86</v>
      </c>
      <c r="G753" s="32" t="n">
        <v>147172.18</v>
      </c>
    </row>
    <row r="754">
      <c r="A754" t="inlineStr">
        <is>
          <t>L0171237</t>
        </is>
      </c>
      <c r="B754" t="inlineStr">
        <is>
          <t>2025-10-22</t>
        </is>
      </c>
      <c r="C754" t="inlineStr">
        <is>
          <t>home_use</t>
        </is>
      </c>
      <c r="D754" t="inlineStr">
        <is>
          <t>IMP00999</t>
        </is>
      </c>
      <c r="E754" t="inlineStr">
        <is>
          <t>T106987</t>
        </is>
      </c>
      <c r="F754" s="32" t="n">
        <v>4090537.47</v>
      </c>
      <c r="G754" s="32" t="n">
        <v>409053.75</v>
      </c>
    </row>
    <row r="755">
      <c r="A755" t="inlineStr">
        <is>
          <t>L0171242</t>
        </is>
      </c>
      <c r="B755" t="inlineStr">
        <is>
          <t>2025-10-22</t>
        </is>
      </c>
      <c r="C755" t="inlineStr">
        <is>
          <t>home_use</t>
        </is>
      </c>
      <c r="D755" t="inlineStr">
        <is>
          <t>IMP01037</t>
        </is>
      </c>
      <c r="E755" t="inlineStr">
        <is>
          <t>T107258</t>
        </is>
      </c>
      <c r="F755" s="32" t="n">
        <v>954679.49</v>
      </c>
      <c r="G755" s="32" t="n">
        <v>95467.95</v>
      </c>
    </row>
    <row r="756">
      <c r="A756" t="inlineStr">
        <is>
          <t>L0171243</t>
        </is>
      </c>
      <c r="B756" t="inlineStr">
        <is>
          <t>2025-10-22</t>
        </is>
      </c>
      <c r="C756" t="inlineStr">
        <is>
          <t>home_use</t>
        </is>
      </c>
      <c r="D756" t="inlineStr">
        <is>
          <t>IMP01037</t>
        </is>
      </c>
      <c r="E756" t="inlineStr">
        <is>
          <t>T107258</t>
        </is>
      </c>
      <c r="F756" s="32" t="n">
        <v>10455285.97</v>
      </c>
      <c r="G756" s="32" t="n">
        <v>1045528.6</v>
      </c>
    </row>
    <row r="757">
      <c r="A757" t="inlineStr">
        <is>
          <t>L0171244</t>
        </is>
      </c>
      <c r="B757" t="inlineStr">
        <is>
          <t>2025-10-22</t>
        </is>
      </c>
      <c r="C757" t="inlineStr">
        <is>
          <t>home_use</t>
        </is>
      </c>
      <c r="D757" t="inlineStr">
        <is>
          <t>IMP01037</t>
        </is>
      </c>
      <c r="E757" t="inlineStr">
        <is>
          <t>T107258</t>
        </is>
      </c>
      <c r="F757" s="32" t="n">
        <v>1906677.33</v>
      </c>
      <c r="G757" s="32" t="n">
        <v>190667.73</v>
      </c>
    </row>
    <row r="758">
      <c r="A758" t="inlineStr">
        <is>
          <t>L0171248</t>
        </is>
      </c>
      <c r="B758" t="inlineStr">
        <is>
          <t>2025-10-22</t>
        </is>
      </c>
      <c r="C758" t="inlineStr">
        <is>
          <t>warehouse_in</t>
        </is>
      </c>
      <c r="D758" t="inlineStr">
        <is>
          <t>IMP01043</t>
        </is>
      </c>
      <c r="E758" t="inlineStr">
        <is>
          <t>T107297</t>
        </is>
      </c>
      <c r="F758" s="32" t="n">
        <v>1515667.86</v>
      </c>
      <c r="G758" s="32" t="n">
        <v>0</v>
      </c>
    </row>
    <row r="759">
      <c r="A759" t="inlineStr">
        <is>
          <t>L0171251</t>
        </is>
      </c>
      <c r="B759" t="inlineStr">
        <is>
          <t>2025-10-22</t>
        </is>
      </c>
      <c r="C759" t="inlineStr">
        <is>
          <t>home_use</t>
        </is>
      </c>
      <c r="D759" t="inlineStr">
        <is>
          <t>IMP01089</t>
        </is>
      </c>
      <c r="E759" t="inlineStr">
        <is>
          <t>T107617</t>
        </is>
      </c>
      <c r="F759" s="32" t="n">
        <v>1298172.46</v>
      </c>
      <c r="G759" s="32" t="n">
        <v>136308.11</v>
      </c>
    </row>
    <row r="760">
      <c r="A760" t="inlineStr">
        <is>
          <t>L0171252</t>
        </is>
      </c>
      <c r="B760" t="inlineStr">
        <is>
          <t>2025-10-22</t>
        </is>
      </c>
      <c r="C760" t="inlineStr">
        <is>
          <t>home_use</t>
        </is>
      </c>
      <c r="D760" t="inlineStr">
        <is>
          <t>IMP01105</t>
        </is>
      </c>
      <c r="E760" t="inlineStr">
        <is>
          <t>T107732</t>
        </is>
      </c>
      <c r="F760" s="32" t="n">
        <v>1067932.28</v>
      </c>
      <c r="G760" s="32" t="n">
        <v>117472.55</v>
      </c>
    </row>
    <row r="761">
      <c r="A761" t="inlineStr">
        <is>
          <t>L0171254</t>
        </is>
      </c>
      <c r="B761" t="inlineStr">
        <is>
          <t>2025-10-22</t>
        </is>
      </c>
      <c r="C761" t="inlineStr">
        <is>
          <t>home_use</t>
        </is>
      </c>
      <c r="D761" t="inlineStr">
        <is>
          <t>IMP01141</t>
        </is>
      </c>
      <c r="E761" t="inlineStr">
        <is>
          <t>T107985</t>
        </is>
      </c>
      <c r="F761" s="32" t="n">
        <v>514955.14</v>
      </c>
      <c r="G761" s="32" t="n">
        <v>61794.62</v>
      </c>
    </row>
    <row r="762">
      <c r="A762" t="inlineStr">
        <is>
          <t>L0171255</t>
        </is>
      </c>
      <c r="B762" t="inlineStr">
        <is>
          <t>2025-10-22</t>
        </is>
      </c>
      <c r="C762" t="inlineStr">
        <is>
          <t>home_use</t>
        </is>
      </c>
      <c r="D762" t="inlineStr">
        <is>
          <t>IMP01142</t>
        </is>
      </c>
      <c r="E762" t="inlineStr">
        <is>
          <t>T107992</t>
        </is>
      </c>
      <c r="F762" s="32" t="n">
        <v>493194.12</v>
      </c>
      <c r="G762" s="32" t="n">
        <v>51785.38</v>
      </c>
    </row>
    <row r="763">
      <c r="A763" t="inlineStr">
        <is>
          <t>L0171282</t>
        </is>
      </c>
      <c r="B763" t="inlineStr">
        <is>
          <t>2025-10-22</t>
        </is>
      </c>
      <c r="C763" t="inlineStr">
        <is>
          <t>home_use</t>
        </is>
      </c>
      <c r="D763" t="inlineStr">
        <is>
          <t>IMP01310</t>
        </is>
      </c>
      <c r="E763" t="inlineStr">
        <is>
          <t>T109167</t>
        </is>
      </c>
      <c r="F763" s="32" t="n">
        <v>742316.63</v>
      </c>
      <c r="G763" s="32" t="n">
        <v>79427.88</v>
      </c>
    </row>
    <row r="764">
      <c r="A764" t="inlineStr">
        <is>
          <t>L0171283</t>
        </is>
      </c>
      <c r="B764" t="inlineStr">
        <is>
          <t>2025-10-22</t>
        </is>
      </c>
      <c r="C764" t="inlineStr">
        <is>
          <t>home_use</t>
        </is>
      </c>
      <c r="D764" t="inlineStr">
        <is>
          <t>IMP01310</t>
        </is>
      </c>
      <c r="E764" t="inlineStr">
        <is>
          <t>T109167</t>
        </is>
      </c>
      <c r="F764" s="32" t="n">
        <v>310423.11</v>
      </c>
      <c r="G764" s="32" t="n">
        <v>40355</v>
      </c>
    </row>
    <row r="765">
      <c r="A765" t="inlineStr">
        <is>
          <t>L0171284</t>
        </is>
      </c>
      <c r="B765" t="inlineStr">
        <is>
          <t>2025-10-22</t>
        </is>
      </c>
      <c r="C765" t="inlineStr">
        <is>
          <t>home_use</t>
        </is>
      </c>
      <c r="D765" t="inlineStr">
        <is>
          <t>IMP01310</t>
        </is>
      </c>
      <c r="E765" t="inlineStr">
        <is>
          <t>T109167</t>
        </is>
      </c>
      <c r="F765" s="32" t="n">
        <v>510591.62</v>
      </c>
      <c r="G765" s="32" t="n">
        <v>54633.3</v>
      </c>
    </row>
    <row r="766">
      <c r="A766" t="inlineStr">
        <is>
          <t>L0171285</t>
        </is>
      </c>
      <c r="B766" t="inlineStr">
        <is>
          <t>2025-10-22</t>
        </is>
      </c>
      <c r="C766" t="inlineStr">
        <is>
          <t>home_use</t>
        </is>
      </c>
      <c r="D766" t="inlineStr">
        <is>
          <t>IMP01310</t>
        </is>
      </c>
      <c r="E766" t="inlineStr">
        <is>
          <t>T109167</t>
        </is>
      </c>
      <c r="F766" s="32" t="n">
        <v>636639.27</v>
      </c>
      <c r="G766" s="32" t="n">
        <v>68120.39999999999</v>
      </c>
    </row>
    <row r="767">
      <c r="A767" t="inlineStr">
        <is>
          <t>L0171287</t>
        </is>
      </c>
      <c r="B767" t="inlineStr">
        <is>
          <t>2025-10-22</t>
        </is>
      </c>
      <c r="C767" t="inlineStr">
        <is>
          <t>home_use</t>
        </is>
      </c>
      <c r="D767" t="inlineStr">
        <is>
          <t>IMP01310</t>
        </is>
      </c>
      <c r="E767" t="inlineStr">
        <is>
          <t>T109167</t>
        </is>
      </c>
      <c r="F767" s="32" t="n">
        <v>1140176.48</v>
      </c>
      <c r="G767" s="32" t="n">
        <v>114017.65</v>
      </c>
    </row>
    <row r="768">
      <c r="A768" t="inlineStr">
        <is>
          <t>L0171288</t>
        </is>
      </c>
      <c r="B768" t="inlineStr">
        <is>
          <t>2025-10-22</t>
        </is>
      </c>
      <c r="C768" t="inlineStr">
        <is>
          <t>home_use</t>
        </is>
      </c>
      <c r="D768" t="inlineStr">
        <is>
          <t>IMP01310</t>
        </is>
      </c>
      <c r="E768" t="inlineStr">
        <is>
          <t>T109167</t>
        </is>
      </c>
      <c r="F768" s="32" t="n">
        <v>706420.65</v>
      </c>
      <c r="G768" s="32" t="n">
        <v>75587.00999999999</v>
      </c>
    </row>
    <row r="769">
      <c r="A769" t="inlineStr">
        <is>
          <t>L0171321</t>
        </is>
      </c>
      <c r="B769" t="inlineStr">
        <is>
          <t>2025-10-23</t>
        </is>
      </c>
      <c r="C769" t="inlineStr">
        <is>
          <t>home_use</t>
        </is>
      </c>
      <c r="D769" t="inlineStr">
        <is>
          <t>IMP00063</t>
        </is>
      </c>
      <c r="E769" t="inlineStr">
        <is>
          <t>T100440</t>
        </is>
      </c>
      <c r="F769" s="32" t="n">
        <v>427503.63</v>
      </c>
      <c r="G769" s="32" t="n">
        <v>49162.92</v>
      </c>
    </row>
    <row r="770">
      <c r="A770" t="inlineStr">
        <is>
          <t>L0171325</t>
        </is>
      </c>
      <c r="B770" t="inlineStr">
        <is>
          <t>2025-10-23</t>
        </is>
      </c>
      <c r="C770" t="inlineStr">
        <is>
          <t>home_use</t>
        </is>
      </c>
      <c r="D770" t="inlineStr">
        <is>
          <t>IMP00125</t>
        </is>
      </c>
      <c r="E770" t="inlineStr">
        <is>
          <t>T100870</t>
        </is>
      </c>
      <c r="F770" s="32" t="n">
        <v>772259.02</v>
      </c>
      <c r="G770" s="32" t="n">
        <v>96532.38</v>
      </c>
    </row>
    <row r="771">
      <c r="A771" t="inlineStr">
        <is>
          <t>L0171335</t>
        </is>
      </c>
      <c r="B771" t="inlineStr">
        <is>
          <t>2025-10-23</t>
        </is>
      </c>
      <c r="C771" t="inlineStr">
        <is>
          <t>home_use</t>
        </is>
      </c>
      <c r="D771" t="inlineStr">
        <is>
          <t>IMP00156</t>
        </is>
      </c>
      <c r="F771" s="32" t="n">
        <v>871106.88</v>
      </c>
      <c r="G771" s="32" t="n">
        <v>106275.04</v>
      </c>
    </row>
    <row r="772">
      <c r="A772" t="inlineStr">
        <is>
          <t>L0171350</t>
        </is>
      </c>
      <c r="B772" t="inlineStr">
        <is>
          <t>2025-10-23</t>
        </is>
      </c>
      <c r="C772" t="inlineStr">
        <is>
          <t>home_use</t>
        </is>
      </c>
      <c r="D772" t="inlineStr">
        <is>
          <t>IMP00306</t>
        </is>
      </c>
      <c r="E772" t="inlineStr">
        <is>
          <t>T102141</t>
        </is>
      </c>
      <c r="F772" s="32" t="n">
        <v>1198291.92</v>
      </c>
      <c r="G772" s="32" t="n">
        <v>149786.49</v>
      </c>
    </row>
    <row r="773">
      <c r="A773" t="inlineStr">
        <is>
          <t>L0171351</t>
        </is>
      </c>
      <c r="B773" t="inlineStr">
        <is>
          <t>2025-10-23</t>
        </is>
      </c>
      <c r="C773" t="inlineStr">
        <is>
          <t>home_use</t>
        </is>
      </c>
      <c r="D773" t="inlineStr">
        <is>
          <t>IMP00306</t>
        </is>
      </c>
      <c r="E773" t="inlineStr">
        <is>
          <t>T102141</t>
        </is>
      </c>
      <c r="F773" s="32" t="n">
        <v>672606.36</v>
      </c>
      <c r="G773" s="32" t="n">
        <v>84075.8</v>
      </c>
    </row>
    <row r="774">
      <c r="A774" t="inlineStr">
        <is>
          <t>L0171361</t>
        </is>
      </c>
      <c r="B774" t="inlineStr">
        <is>
          <t>2025-10-23</t>
        </is>
      </c>
      <c r="C774" t="inlineStr">
        <is>
          <t>home_use</t>
        </is>
      </c>
      <c r="D774" t="inlineStr">
        <is>
          <t>IMP00398</t>
        </is>
      </c>
      <c r="E774" t="inlineStr">
        <is>
          <t>T102784</t>
        </is>
      </c>
      <c r="F774" s="32" t="n">
        <v>1217499.11</v>
      </c>
      <c r="G774" s="32" t="n">
        <v>146099.89</v>
      </c>
    </row>
    <row r="775">
      <c r="A775" t="inlineStr">
        <is>
          <t>L0171371</t>
        </is>
      </c>
      <c r="B775" t="inlineStr">
        <is>
          <t>2025-10-23</t>
        </is>
      </c>
      <c r="C775" t="inlineStr">
        <is>
          <t>home_use</t>
        </is>
      </c>
      <c r="D775" t="inlineStr">
        <is>
          <t>IMP00464</t>
        </is>
      </c>
      <c r="E775" t="inlineStr">
        <is>
          <t>T100033</t>
        </is>
      </c>
      <c r="F775" s="32" t="n">
        <v>3499598.8</v>
      </c>
      <c r="G775" s="32" t="n">
        <v>419951.86</v>
      </c>
    </row>
    <row r="776">
      <c r="A776" t="inlineStr">
        <is>
          <t>L0171373</t>
        </is>
      </c>
      <c r="B776" t="inlineStr">
        <is>
          <t>2025-10-23</t>
        </is>
      </c>
      <c r="C776" t="inlineStr">
        <is>
          <t>home_use</t>
        </is>
      </c>
      <c r="D776" t="inlineStr">
        <is>
          <t>IMP00490</t>
        </is>
      </c>
      <c r="E776" t="inlineStr">
        <is>
          <t>T103425</t>
        </is>
      </c>
      <c r="F776" s="32" t="n">
        <v>2956556.78</v>
      </c>
      <c r="G776" s="32" t="n">
        <v>295655.68</v>
      </c>
    </row>
    <row r="777">
      <c r="A777" t="inlineStr">
        <is>
          <t>L0171383</t>
        </is>
      </c>
      <c r="B777" t="inlineStr">
        <is>
          <t>2025-10-23</t>
        </is>
      </c>
      <c r="C777" t="inlineStr">
        <is>
          <t>home_use</t>
        </is>
      </c>
      <c r="D777" t="inlineStr">
        <is>
          <t>IMP00591</t>
        </is>
      </c>
      <c r="E777" t="inlineStr">
        <is>
          <t>T104135</t>
        </is>
      </c>
      <c r="F777" s="32" t="n">
        <v>2653421</v>
      </c>
      <c r="G777" s="32" t="n">
        <v>278609.2</v>
      </c>
    </row>
    <row r="778">
      <c r="A778" t="inlineStr">
        <is>
          <t>L0171391</t>
        </is>
      </c>
      <c r="B778" t="inlineStr">
        <is>
          <t>2025-10-23</t>
        </is>
      </c>
      <c r="C778" t="inlineStr">
        <is>
          <t>home_use</t>
        </is>
      </c>
      <c r="D778" t="inlineStr">
        <is>
          <t>IMP00643</t>
        </is>
      </c>
      <c r="E778" t="inlineStr">
        <is>
          <t>T104498</t>
        </is>
      </c>
      <c r="F778" s="32" t="n">
        <v>672689.3100000001</v>
      </c>
      <c r="G778" s="32" t="n">
        <v>67268.92999999999</v>
      </c>
    </row>
    <row r="779">
      <c r="A779" t="inlineStr">
        <is>
          <t>L0171392</t>
        </is>
      </c>
      <c r="B779" t="inlineStr">
        <is>
          <t>2025-10-23</t>
        </is>
      </c>
      <c r="C779" t="inlineStr">
        <is>
          <t>home_use</t>
        </is>
      </c>
      <c r="D779" t="inlineStr">
        <is>
          <t>IMP00643</t>
        </is>
      </c>
      <c r="E779" t="inlineStr">
        <is>
          <t>T104498</t>
        </is>
      </c>
      <c r="F779" s="32" t="n">
        <v>715321.79</v>
      </c>
      <c r="G779" s="32" t="n">
        <v>71532.17999999999</v>
      </c>
    </row>
    <row r="780">
      <c r="A780" t="inlineStr">
        <is>
          <t>L0171393</t>
        </is>
      </c>
      <c r="B780" t="inlineStr">
        <is>
          <t>2025-10-23</t>
        </is>
      </c>
      <c r="C780" t="inlineStr">
        <is>
          <t>home_use</t>
        </is>
      </c>
      <c r="D780" t="inlineStr">
        <is>
          <t>IMP00643</t>
        </is>
      </c>
      <c r="E780" t="inlineStr">
        <is>
          <t>T104498</t>
        </is>
      </c>
      <c r="F780" s="32" t="n">
        <v>743099.8199999999</v>
      </c>
      <c r="G780" s="32" t="n">
        <v>74309.98</v>
      </c>
    </row>
    <row r="781">
      <c r="A781" t="inlineStr">
        <is>
          <t>L0171432</t>
        </is>
      </c>
      <c r="B781" t="inlineStr">
        <is>
          <t>2025-10-23</t>
        </is>
      </c>
      <c r="C781" t="inlineStr">
        <is>
          <t>warehouse_out</t>
        </is>
      </c>
      <c r="D781" t="inlineStr">
        <is>
          <t>IMP00926</t>
        </is>
      </c>
      <c r="E781" t="inlineStr">
        <is>
          <t>T106477</t>
        </is>
      </c>
      <c r="F781" s="32" t="n">
        <v>13168225.54</v>
      </c>
      <c r="G781" s="32" t="n">
        <v>1382663.68</v>
      </c>
    </row>
    <row r="782">
      <c r="A782" t="inlineStr">
        <is>
          <t>L0171434</t>
        </is>
      </c>
      <c r="B782" t="inlineStr">
        <is>
          <t>2025-10-23</t>
        </is>
      </c>
      <c r="C782" t="inlineStr">
        <is>
          <t>home_use</t>
        </is>
      </c>
      <c r="D782" t="inlineStr">
        <is>
          <t>IMP00950</t>
        </is>
      </c>
      <c r="F782" s="32" t="n">
        <v>7870980</v>
      </c>
      <c r="G782" s="32" t="n">
        <v>960259.5600000001</v>
      </c>
    </row>
    <row r="783">
      <c r="A783" t="inlineStr">
        <is>
          <t>L0171435</t>
        </is>
      </c>
      <c r="B783" t="inlineStr">
        <is>
          <t>2025-10-23</t>
        </is>
      </c>
      <c r="C783" t="inlineStr">
        <is>
          <t>home_use</t>
        </is>
      </c>
      <c r="D783" t="inlineStr">
        <is>
          <t>IMP00950</t>
        </is>
      </c>
      <c r="F783" s="32" t="n">
        <v>5391724.23</v>
      </c>
      <c r="G783" s="32" t="n">
        <v>700924.15</v>
      </c>
    </row>
    <row r="784">
      <c r="A784" t="inlineStr">
        <is>
          <t>L0171438</t>
        </is>
      </c>
      <c r="B784" t="inlineStr">
        <is>
          <t>2025-10-23</t>
        </is>
      </c>
      <c r="C784" t="inlineStr">
        <is>
          <t>home_use</t>
        </is>
      </c>
      <c r="D784" t="inlineStr">
        <is>
          <t>IMP00999</t>
        </is>
      </c>
      <c r="E784" t="inlineStr">
        <is>
          <t>T106987</t>
        </is>
      </c>
      <c r="F784" s="32" t="n">
        <v>5099695.26</v>
      </c>
      <c r="G784" s="32" t="n">
        <v>509969.53</v>
      </c>
    </row>
    <row r="785">
      <c r="A785" t="inlineStr">
        <is>
          <t>L0171445</t>
        </is>
      </c>
      <c r="B785" t="inlineStr">
        <is>
          <t>2025-10-23</t>
        </is>
      </c>
      <c r="C785" t="inlineStr">
        <is>
          <t>home_use</t>
        </is>
      </c>
      <c r="D785" t="inlineStr">
        <is>
          <t>IMP01037</t>
        </is>
      </c>
      <c r="E785" t="inlineStr">
        <is>
          <t>T107258</t>
        </is>
      </c>
      <c r="F785" s="32" t="n">
        <v>1512292.23</v>
      </c>
      <c r="G785" s="32" t="n">
        <v>151229.22</v>
      </c>
    </row>
    <row r="786">
      <c r="A786" t="inlineStr">
        <is>
          <t>L0171446</t>
        </is>
      </c>
      <c r="B786" t="inlineStr">
        <is>
          <t>2025-10-23</t>
        </is>
      </c>
      <c r="C786" t="inlineStr">
        <is>
          <t>home_use</t>
        </is>
      </c>
      <c r="D786" t="inlineStr">
        <is>
          <t>IMP01037</t>
        </is>
      </c>
      <c r="E786" t="inlineStr">
        <is>
          <t>T107258</t>
        </is>
      </c>
      <c r="F786" s="32" t="n">
        <v>2553358.51</v>
      </c>
      <c r="G786" s="32" t="n">
        <v>255335.85</v>
      </c>
    </row>
    <row r="787">
      <c r="A787" t="inlineStr">
        <is>
          <t>L0171448</t>
        </is>
      </c>
      <c r="B787" t="inlineStr">
        <is>
          <t>2025-10-23</t>
        </is>
      </c>
      <c r="C787" t="inlineStr">
        <is>
          <t>home_use</t>
        </is>
      </c>
      <c r="D787" t="inlineStr">
        <is>
          <t>IMP01037</t>
        </is>
      </c>
      <c r="E787" t="inlineStr">
        <is>
          <t>T107258</t>
        </is>
      </c>
      <c r="F787" s="32" t="n">
        <v>1087570.82</v>
      </c>
      <c r="G787" s="32" t="n">
        <v>108757.08</v>
      </c>
    </row>
    <row r="788">
      <c r="A788" t="inlineStr">
        <is>
          <t>L0171449</t>
        </is>
      </c>
      <c r="B788" t="inlineStr">
        <is>
          <t>2025-10-23</t>
        </is>
      </c>
      <c r="C788" t="inlineStr">
        <is>
          <t>home_use</t>
        </is>
      </c>
      <c r="D788" t="inlineStr">
        <is>
          <t>IMP01037</t>
        </is>
      </c>
      <c r="E788" t="inlineStr">
        <is>
          <t>T107258</t>
        </is>
      </c>
      <c r="F788" s="32" t="n">
        <v>1529251.86</v>
      </c>
      <c r="G788" s="32" t="n">
        <v>152925.19</v>
      </c>
    </row>
    <row r="789">
      <c r="A789" t="inlineStr">
        <is>
          <t>L0171450</t>
        </is>
      </c>
      <c r="B789" t="inlineStr">
        <is>
          <t>2025-10-23</t>
        </is>
      </c>
      <c r="C789" t="inlineStr">
        <is>
          <t>home_use</t>
        </is>
      </c>
      <c r="D789" t="inlineStr">
        <is>
          <t>IMP01037</t>
        </is>
      </c>
      <c r="E789" t="inlineStr">
        <is>
          <t>T107258</t>
        </is>
      </c>
      <c r="F789" s="32" t="n">
        <v>875346.26</v>
      </c>
      <c r="G789" s="32" t="n">
        <v>105041.55</v>
      </c>
    </row>
    <row r="790">
      <c r="A790" t="inlineStr">
        <is>
          <t>L0171451</t>
        </is>
      </c>
      <c r="B790" t="inlineStr">
        <is>
          <t>2025-10-23</t>
        </is>
      </c>
      <c r="C790" t="inlineStr">
        <is>
          <t>home_use</t>
        </is>
      </c>
      <c r="D790" t="inlineStr">
        <is>
          <t>IMP01037</t>
        </is>
      </c>
      <c r="E790" t="inlineStr">
        <is>
          <t>T107258</t>
        </is>
      </c>
      <c r="F790" s="32" t="n">
        <v>3003634.57</v>
      </c>
      <c r="G790" s="32" t="n">
        <v>300363.46</v>
      </c>
    </row>
    <row r="791">
      <c r="A791" t="inlineStr">
        <is>
          <t>L0171457</t>
        </is>
      </c>
      <c r="B791" t="inlineStr">
        <is>
          <t>2025-10-23</t>
        </is>
      </c>
      <c r="C791" t="inlineStr">
        <is>
          <t>home_use</t>
        </is>
      </c>
      <c r="D791" t="inlineStr">
        <is>
          <t>IMP01142</t>
        </is>
      </c>
      <c r="E791" t="inlineStr">
        <is>
          <t>T107992</t>
        </is>
      </c>
      <c r="F791" s="32" t="n">
        <v>789303</v>
      </c>
      <c r="G791" s="32" t="n">
        <v>88401.94</v>
      </c>
    </row>
    <row r="792">
      <c r="A792" t="inlineStr">
        <is>
          <t>L0171480</t>
        </is>
      </c>
      <c r="B792" t="inlineStr">
        <is>
          <t>2025-10-23</t>
        </is>
      </c>
      <c r="C792" t="inlineStr">
        <is>
          <t>home_use</t>
        </is>
      </c>
      <c r="D792" t="inlineStr">
        <is>
          <t>IMP01310</t>
        </is>
      </c>
      <c r="E792" t="inlineStr">
        <is>
          <t>T109167</t>
        </is>
      </c>
      <c r="F792" s="32" t="n">
        <v>956621.49</v>
      </c>
      <c r="G792" s="32" t="n">
        <v>102358.5</v>
      </c>
    </row>
    <row r="793">
      <c r="A793" t="inlineStr">
        <is>
          <t>L0171483</t>
        </is>
      </c>
      <c r="B793" t="inlineStr">
        <is>
          <t>2025-10-23</t>
        </is>
      </c>
      <c r="C793" t="inlineStr">
        <is>
          <t>home_use</t>
        </is>
      </c>
      <c r="D793" t="inlineStr">
        <is>
          <t>IMP01310</t>
        </is>
      </c>
      <c r="E793" t="inlineStr">
        <is>
          <t>T109167</t>
        </is>
      </c>
      <c r="F793" s="32" t="n">
        <v>690145.91</v>
      </c>
      <c r="G793" s="32" t="n">
        <v>73845.61</v>
      </c>
    </row>
    <row r="794">
      <c r="A794" t="inlineStr">
        <is>
          <t>L0171484</t>
        </is>
      </c>
      <c r="B794" t="inlineStr">
        <is>
          <t>2025-10-23</t>
        </is>
      </c>
      <c r="C794" t="inlineStr">
        <is>
          <t>home_use</t>
        </is>
      </c>
      <c r="D794" t="inlineStr">
        <is>
          <t>IMP01310</t>
        </is>
      </c>
      <c r="E794" t="inlineStr">
        <is>
          <t>T109167</t>
        </is>
      </c>
      <c r="F794" s="32" t="n">
        <v>1250970.77</v>
      </c>
      <c r="G794" s="32" t="n">
        <v>133853.87</v>
      </c>
    </row>
    <row r="795">
      <c r="A795" t="inlineStr">
        <is>
          <t>L0171485</t>
        </is>
      </c>
      <c r="B795" t="inlineStr">
        <is>
          <t>2025-10-23</t>
        </is>
      </c>
      <c r="C795" t="inlineStr">
        <is>
          <t>home_use</t>
        </is>
      </c>
      <c r="D795" t="inlineStr">
        <is>
          <t>IMP01310</t>
        </is>
      </c>
      <c r="E795" t="inlineStr">
        <is>
          <t>T109167</t>
        </is>
      </c>
      <c r="F795" s="32" t="n">
        <v>556684.75</v>
      </c>
      <c r="G795" s="32" t="n">
        <v>59565.27</v>
      </c>
    </row>
    <row r="796">
      <c r="A796" t="inlineStr">
        <is>
          <t>L0171486</t>
        </is>
      </c>
      <c r="B796" t="inlineStr">
        <is>
          <t>2025-10-23</t>
        </is>
      </c>
      <c r="C796" t="inlineStr">
        <is>
          <t>home_use</t>
        </is>
      </c>
      <c r="D796" t="inlineStr">
        <is>
          <t>IMP01310</t>
        </is>
      </c>
      <c r="E796" t="inlineStr">
        <is>
          <t>T109167</t>
        </is>
      </c>
      <c r="F796" s="32" t="n">
        <v>186184.49</v>
      </c>
      <c r="G796" s="32" t="n">
        <v>19921.74</v>
      </c>
    </row>
    <row r="797">
      <c r="A797" t="inlineStr">
        <is>
          <t>L0171492</t>
        </is>
      </c>
      <c r="B797" t="inlineStr">
        <is>
          <t>2025-10-23</t>
        </is>
      </c>
      <c r="C797" t="inlineStr">
        <is>
          <t>home_use</t>
        </is>
      </c>
      <c r="D797" t="inlineStr">
        <is>
          <t>IMP01315</t>
        </is>
      </c>
      <c r="E797" t="inlineStr">
        <is>
          <t>T109203</t>
        </is>
      </c>
      <c r="F797" s="32" t="n">
        <v>1066851.86</v>
      </c>
      <c r="G797" s="32" t="n">
        <v>112019.45</v>
      </c>
    </row>
    <row r="798">
      <c r="A798" t="inlineStr">
        <is>
          <t>L0171519</t>
        </is>
      </c>
      <c r="B798" t="inlineStr">
        <is>
          <t>2025-10-24</t>
        </is>
      </c>
      <c r="C798" t="inlineStr">
        <is>
          <t>home_use</t>
        </is>
      </c>
      <c r="D798" t="inlineStr">
        <is>
          <t>IMP00011</t>
        </is>
      </c>
      <c r="E798" t="inlineStr">
        <is>
          <t>T100070</t>
        </is>
      </c>
      <c r="F798" s="32" t="n">
        <v>2641717.89</v>
      </c>
      <c r="G798" s="32" t="n">
        <v>264171.79</v>
      </c>
    </row>
    <row r="799">
      <c r="A799" t="inlineStr">
        <is>
          <t>L0171522</t>
        </is>
      </c>
      <c r="B799" t="inlineStr">
        <is>
          <t>2025-10-24</t>
        </is>
      </c>
      <c r="C799" t="inlineStr">
        <is>
          <t>home_use</t>
        </is>
      </c>
      <c r="D799" t="inlineStr">
        <is>
          <t>IMP00063</t>
        </is>
      </c>
      <c r="E799" t="inlineStr">
        <is>
          <t>T100440</t>
        </is>
      </c>
      <c r="F799" s="32" t="n">
        <v>666851.54</v>
      </c>
      <c r="G799" s="32" t="n">
        <v>76687.92999999999</v>
      </c>
    </row>
    <row r="800">
      <c r="A800" t="inlineStr">
        <is>
          <t>L0171523</t>
        </is>
      </c>
      <c r="B800" t="inlineStr">
        <is>
          <t>2025-10-24</t>
        </is>
      </c>
      <c r="C800" t="inlineStr">
        <is>
          <t>home_use</t>
        </is>
      </c>
      <c r="D800" t="inlineStr">
        <is>
          <t>IMP00063</t>
        </is>
      </c>
      <c r="E800" t="inlineStr">
        <is>
          <t>T100440</t>
        </is>
      </c>
      <c r="F800" s="32" t="n">
        <v>1589824.7</v>
      </c>
      <c r="G800" s="32" t="n">
        <v>178060.37</v>
      </c>
    </row>
    <row r="801">
      <c r="A801" t="inlineStr">
        <is>
          <t>L0171524</t>
        </is>
      </c>
      <c r="B801" t="inlineStr">
        <is>
          <t>2025-10-24</t>
        </is>
      </c>
      <c r="C801" t="inlineStr">
        <is>
          <t>home_use</t>
        </is>
      </c>
      <c r="D801" t="inlineStr">
        <is>
          <t>IMP00063</t>
        </is>
      </c>
      <c r="E801" t="inlineStr">
        <is>
          <t>T100440</t>
        </is>
      </c>
      <c r="F801" s="32" t="n">
        <v>1553037.87</v>
      </c>
      <c r="G801" s="32" t="n">
        <v>173940.24</v>
      </c>
    </row>
    <row r="802">
      <c r="A802" t="inlineStr">
        <is>
          <t>L0171525</t>
        </is>
      </c>
      <c r="B802" t="inlineStr">
        <is>
          <t>2025-10-24</t>
        </is>
      </c>
      <c r="C802" t="inlineStr">
        <is>
          <t>home_use</t>
        </is>
      </c>
      <c r="D802" t="inlineStr">
        <is>
          <t>IMP00063</t>
        </is>
      </c>
      <c r="E802" t="inlineStr">
        <is>
          <t>T100440</t>
        </is>
      </c>
      <c r="F802" s="32" t="n">
        <v>805388.72</v>
      </c>
      <c r="G802" s="32" t="n">
        <v>90203.53999999999</v>
      </c>
    </row>
    <row r="803">
      <c r="A803" t="inlineStr">
        <is>
          <t>L0171526</t>
        </is>
      </c>
      <c r="B803" t="inlineStr">
        <is>
          <t>2025-10-24</t>
        </is>
      </c>
      <c r="C803" t="inlineStr">
        <is>
          <t>home_use</t>
        </is>
      </c>
      <c r="D803" t="inlineStr">
        <is>
          <t>IMP00063</t>
        </is>
      </c>
      <c r="E803" t="inlineStr">
        <is>
          <t>T100440</t>
        </is>
      </c>
      <c r="F803" s="32" t="n">
        <v>1089597.39</v>
      </c>
      <c r="G803" s="32" t="n">
        <v>125303.7</v>
      </c>
    </row>
    <row r="804">
      <c r="A804" t="inlineStr">
        <is>
          <t>L0171527</t>
        </is>
      </c>
      <c r="B804" t="inlineStr">
        <is>
          <t>2025-10-24</t>
        </is>
      </c>
      <c r="C804" t="inlineStr">
        <is>
          <t>home_use</t>
        </is>
      </c>
      <c r="D804" t="inlineStr">
        <is>
          <t>IMP00063</t>
        </is>
      </c>
      <c r="E804" t="inlineStr">
        <is>
          <t>T100440</t>
        </is>
      </c>
      <c r="F804" s="32" t="n">
        <v>364206.82</v>
      </c>
      <c r="G804" s="32" t="n">
        <v>41883.78</v>
      </c>
    </row>
    <row r="805">
      <c r="A805" t="inlineStr">
        <is>
          <t>L0171528</t>
        </is>
      </c>
      <c r="B805" t="inlineStr">
        <is>
          <t>2025-10-24</t>
        </is>
      </c>
      <c r="C805" t="inlineStr">
        <is>
          <t>home_use</t>
        </is>
      </c>
      <c r="D805" t="inlineStr">
        <is>
          <t>IMP00063</t>
        </is>
      </c>
      <c r="E805" t="inlineStr">
        <is>
          <t>T100440</t>
        </is>
      </c>
      <c r="F805" s="32" t="n">
        <v>1058849.7</v>
      </c>
      <c r="G805" s="32" t="n">
        <v>137650.46</v>
      </c>
    </row>
    <row r="806">
      <c r="A806" t="inlineStr">
        <is>
          <t>L0171537</t>
        </is>
      </c>
      <c r="B806" t="inlineStr">
        <is>
          <t>2025-10-24</t>
        </is>
      </c>
      <c r="C806" t="inlineStr">
        <is>
          <t>home_use</t>
        </is>
      </c>
      <c r="D806" t="inlineStr">
        <is>
          <t>IMP00147</t>
        </is>
      </c>
      <c r="F806" s="32" t="n">
        <v>1919281.71</v>
      </c>
      <c r="G806" s="32" t="n">
        <v>191928.17</v>
      </c>
    </row>
    <row r="807">
      <c r="A807" t="inlineStr">
        <is>
          <t>L0171538</t>
        </is>
      </c>
      <c r="B807" t="inlineStr">
        <is>
          <t>2025-10-24</t>
        </is>
      </c>
      <c r="C807" t="inlineStr">
        <is>
          <t>home_use</t>
        </is>
      </c>
      <c r="D807" t="inlineStr">
        <is>
          <t>IMP00156</t>
        </is>
      </c>
      <c r="F807" s="32" t="n">
        <v>1142784.79</v>
      </c>
      <c r="G807" s="32" t="n">
        <v>148562.02</v>
      </c>
    </row>
    <row r="808">
      <c r="A808" t="inlineStr">
        <is>
          <t>L0171540</t>
        </is>
      </c>
      <c r="B808" t="inlineStr">
        <is>
          <t>2025-10-24</t>
        </is>
      </c>
      <c r="C808" t="inlineStr">
        <is>
          <t>home_use</t>
        </is>
      </c>
      <c r="D808" t="inlineStr">
        <is>
          <t>IMP00169</t>
        </is>
      </c>
      <c r="E808" t="inlineStr">
        <is>
          <t>T101178</t>
        </is>
      </c>
      <c r="F808" s="32" t="n">
        <v>4505507.11</v>
      </c>
      <c r="G808" s="32" t="n">
        <v>473078.25</v>
      </c>
    </row>
    <row r="809">
      <c r="A809" t="inlineStr">
        <is>
          <t>L0171543</t>
        </is>
      </c>
      <c r="B809" t="inlineStr">
        <is>
          <t>2025-10-24</t>
        </is>
      </c>
      <c r="C809" t="inlineStr">
        <is>
          <t>home_use</t>
        </is>
      </c>
      <c r="D809" t="inlineStr">
        <is>
          <t>IMP00222</t>
        </is>
      </c>
      <c r="E809" t="inlineStr">
        <is>
          <t>T101550</t>
        </is>
      </c>
      <c r="F809" s="32" t="n">
        <v>4520871.14</v>
      </c>
      <c r="G809" s="32" t="n">
        <v>497295.82</v>
      </c>
    </row>
    <row r="810">
      <c r="A810" t="inlineStr">
        <is>
          <t>L0171554</t>
        </is>
      </c>
      <c r="B810" t="inlineStr">
        <is>
          <t>2025-10-24</t>
        </is>
      </c>
      <c r="C810" t="inlineStr">
        <is>
          <t>home_use</t>
        </is>
      </c>
      <c r="D810" t="inlineStr">
        <is>
          <t>IMP00306</t>
        </is>
      </c>
      <c r="E810" t="inlineStr">
        <is>
          <t>T102141</t>
        </is>
      </c>
      <c r="F810" s="32" t="n">
        <v>3957896.62</v>
      </c>
      <c r="G810" s="32" t="n">
        <v>455158.11</v>
      </c>
    </row>
    <row r="811">
      <c r="A811" t="inlineStr">
        <is>
          <t>L0171556</t>
        </is>
      </c>
      <c r="B811" t="inlineStr">
        <is>
          <t>2025-10-24</t>
        </is>
      </c>
      <c r="C811" t="inlineStr">
        <is>
          <t>home_use</t>
        </is>
      </c>
      <c r="D811" t="inlineStr">
        <is>
          <t>IMP00306</t>
        </is>
      </c>
      <c r="E811" t="inlineStr">
        <is>
          <t>T102141</t>
        </is>
      </c>
      <c r="F811" s="32" t="n">
        <v>2396739.15</v>
      </c>
      <c r="G811" s="32" t="n">
        <v>275625</v>
      </c>
    </row>
    <row r="812">
      <c r="A812" t="inlineStr">
        <is>
          <t>L0171557</t>
        </is>
      </c>
      <c r="B812" t="inlineStr">
        <is>
          <t>2025-10-24</t>
        </is>
      </c>
      <c r="C812" t="inlineStr">
        <is>
          <t>home_use</t>
        </is>
      </c>
      <c r="D812" t="inlineStr">
        <is>
          <t>IMP00340</t>
        </is>
      </c>
      <c r="E812" t="inlineStr">
        <is>
          <t>T102376</t>
        </is>
      </c>
      <c r="F812" s="32" t="n">
        <v>6991989.88</v>
      </c>
      <c r="G812" s="32" t="n">
        <v>734158.9399999999</v>
      </c>
    </row>
    <row r="813">
      <c r="A813" t="inlineStr">
        <is>
          <t>L0171565</t>
        </is>
      </c>
      <c r="B813" t="inlineStr">
        <is>
          <t>2025-10-24</t>
        </is>
      </c>
      <c r="C813" t="inlineStr">
        <is>
          <t>home_use</t>
        </is>
      </c>
      <c r="D813" t="inlineStr">
        <is>
          <t>IMP00398</t>
        </is>
      </c>
      <c r="E813" t="inlineStr">
        <is>
          <t>T102784</t>
        </is>
      </c>
      <c r="F813" s="32" t="n">
        <v>1065504.95</v>
      </c>
      <c r="G813" s="32" t="n">
        <v>108681.51</v>
      </c>
    </row>
    <row r="814">
      <c r="A814" t="inlineStr">
        <is>
          <t>L0171581</t>
        </is>
      </c>
      <c r="B814" t="inlineStr">
        <is>
          <t>2025-10-24</t>
        </is>
      </c>
      <c r="C814" t="inlineStr">
        <is>
          <t>home_use</t>
        </is>
      </c>
      <c r="D814" t="inlineStr">
        <is>
          <t>IMP00548</t>
        </is>
      </c>
      <c r="E814" t="inlineStr">
        <is>
          <t>T103835</t>
        </is>
      </c>
      <c r="F814" s="32" t="n">
        <v>2910195.65</v>
      </c>
      <c r="G814" s="32" t="n">
        <v>291019.57</v>
      </c>
    </row>
    <row r="815">
      <c r="A815" t="inlineStr">
        <is>
          <t>L0171592</t>
        </is>
      </c>
      <c r="B815" t="inlineStr">
        <is>
          <t>2025-10-24</t>
        </is>
      </c>
      <c r="C815" t="inlineStr">
        <is>
          <t>home_use</t>
        </is>
      </c>
      <c r="D815" t="inlineStr">
        <is>
          <t>IMP00643</t>
        </is>
      </c>
      <c r="E815" t="inlineStr">
        <is>
          <t>T104498</t>
        </is>
      </c>
      <c r="F815" s="32" t="n">
        <v>299150.8</v>
      </c>
      <c r="G815" s="32" t="n">
        <v>29915.08</v>
      </c>
    </row>
    <row r="816">
      <c r="A816" t="inlineStr">
        <is>
          <t>L0171593</t>
        </is>
      </c>
      <c r="B816" t="inlineStr">
        <is>
          <t>2025-10-24</t>
        </is>
      </c>
      <c r="C816" t="inlineStr">
        <is>
          <t>warehouse_out</t>
        </is>
      </c>
      <c r="D816" t="inlineStr">
        <is>
          <t>IMP00643</t>
        </is>
      </c>
      <c r="E816" t="inlineStr">
        <is>
          <t>T104498</t>
        </is>
      </c>
      <c r="F816" s="32" t="n">
        <v>273494.28</v>
      </c>
      <c r="G816" s="32" t="n">
        <v>27349.43</v>
      </c>
    </row>
    <row r="817">
      <c r="A817" t="inlineStr">
        <is>
          <t>L0171595</t>
        </is>
      </c>
      <c r="B817" t="inlineStr">
        <is>
          <t>2025-10-24</t>
        </is>
      </c>
      <c r="C817" t="inlineStr">
        <is>
          <t>home_use</t>
        </is>
      </c>
      <c r="D817" t="inlineStr">
        <is>
          <t>IMP00643</t>
        </is>
      </c>
      <c r="E817" t="inlineStr">
        <is>
          <t>T104498</t>
        </is>
      </c>
      <c r="F817" s="32" t="n">
        <v>1152147.38</v>
      </c>
      <c r="G817" s="32" t="n">
        <v>115214.74</v>
      </c>
    </row>
    <row r="818">
      <c r="A818" t="inlineStr">
        <is>
          <t>L0171600</t>
        </is>
      </c>
      <c r="B818" t="inlineStr">
        <is>
          <t>2025-10-24</t>
        </is>
      </c>
      <c r="C818" t="inlineStr">
        <is>
          <t>home_use</t>
        </is>
      </c>
      <c r="D818" t="inlineStr">
        <is>
          <t>IMP00676</t>
        </is>
      </c>
      <c r="E818" t="inlineStr">
        <is>
          <t>T104726</t>
        </is>
      </c>
      <c r="F818" s="32" t="n">
        <v>468051.8</v>
      </c>
      <c r="G818" s="32" t="n">
        <v>49145.44</v>
      </c>
    </row>
    <row r="819">
      <c r="A819" t="inlineStr">
        <is>
          <t>L0171611</t>
        </is>
      </c>
      <c r="B819" t="inlineStr">
        <is>
          <t>2025-10-24</t>
        </is>
      </c>
      <c r="C819" t="inlineStr">
        <is>
          <t>home_use</t>
        </is>
      </c>
      <c r="D819" t="inlineStr">
        <is>
          <t>IMP00753</t>
        </is>
      </c>
      <c r="E819" t="inlineStr">
        <is>
          <t>T105264</t>
        </is>
      </c>
      <c r="F819" s="32" t="n">
        <v>259324.81</v>
      </c>
      <c r="G819" s="32" t="n">
        <v>33712.22</v>
      </c>
    </row>
    <row r="820">
      <c r="A820" t="inlineStr">
        <is>
          <t>L0171638</t>
        </is>
      </c>
      <c r="B820" t="inlineStr">
        <is>
          <t>2025-10-24</t>
        </is>
      </c>
      <c r="C820" t="inlineStr">
        <is>
          <t>home_use</t>
        </is>
      </c>
      <c r="D820" t="inlineStr">
        <is>
          <t>IMP00926</t>
        </is>
      </c>
      <c r="E820" t="inlineStr">
        <is>
          <t>T106477</t>
        </is>
      </c>
      <c r="F820" s="32" t="n">
        <v>28489806.33</v>
      </c>
      <c r="G820" s="32" t="n">
        <v>2991429.66</v>
      </c>
    </row>
    <row r="821">
      <c r="A821" t="inlineStr">
        <is>
          <t>L0171639</t>
        </is>
      </c>
      <c r="B821" t="inlineStr">
        <is>
          <t>2025-10-24</t>
        </is>
      </c>
      <c r="C821" t="inlineStr">
        <is>
          <t>home_use</t>
        </is>
      </c>
      <c r="D821" t="inlineStr">
        <is>
          <t>IMP00926</t>
        </is>
      </c>
      <c r="E821" t="inlineStr">
        <is>
          <t>T106477</t>
        </is>
      </c>
      <c r="F821" s="32" t="n">
        <v>8599987.859999999</v>
      </c>
      <c r="G821" s="32" t="n">
        <v>902998.72</v>
      </c>
    </row>
    <row r="822">
      <c r="A822" t="inlineStr">
        <is>
          <t>L0171640</t>
        </is>
      </c>
      <c r="B822" t="inlineStr">
        <is>
          <t>2025-10-24</t>
        </is>
      </c>
      <c r="C822" t="inlineStr">
        <is>
          <t>home_use</t>
        </is>
      </c>
      <c r="D822" t="inlineStr">
        <is>
          <t>IMP00926</t>
        </is>
      </c>
      <c r="E822" t="inlineStr">
        <is>
          <t>T106477</t>
        </is>
      </c>
      <c r="F822" s="32" t="n">
        <v>21034174.02</v>
      </c>
      <c r="G822" s="32" t="n">
        <v>2208588.27</v>
      </c>
    </row>
    <row r="823">
      <c r="A823" t="inlineStr">
        <is>
          <t>L0171641</t>
        </is>
      </c>
      <c r="B823" t="inlineStr">
        <is>
          <t>2025-10-24</t>
        </is>
      </c>
      <c r="C823" t="inlineStr">
        <is>
          <t>home_use</t>
        </is>
      </c>
      <c r="D823" t="inlineStr">
        <is>
          <t>IMP00926</t>
        </is>
      </c>
      <c r="E823" t="inlineStr">
        <is>
          <t>T106477</t>
        </is>
      </c>
      <c r="F823" s="32" t="n">
        <v>6710198.23</v>
      </c>
      <c r="G823" s="32" t="n">
        <v>704570.8100000001</v>
      </c>
    </row>
    <row r="824">
      <c r="A824" t="inlineStr">
        <is>
          <t>L0171642</t>
        </is>
      </c>
      <c r="B824" t="inlineStr">
        <is>
          <t>2025-10-24</t>
        </is>
      </c>
      <c r="C824" t="inlineStr">
        <is>
          <t>home_use</t>
        </is>
      </c>
      <c r="D824" t="inlineStr">
        <is>
          <t>IMP00926</t>
        </is>
      </c>
      <c r="E824" t="inlineStr">
        <is>
          <t>T106477</t>
        </is>
      </c>
      <c r="F824" s="32" t="n">
        <v>12476999.63</v>
      </c>
      <c r="G824" s="32" t="n">
        <v>1310084.96</v>
      </c>
    </row>
    <row r="825">
      <c r="A825" t="inlineStr">
        <is>
          <t>L0171643</t>
        </is>
      </c>
      <c r="B825" t="inlineStr">
        <is>
          <t>2025-10-24</t>
        </is>
      </c>
      <c r="C825" t="inlineStr">
        <is>
          <t>home_use</t>
        </is>
      </c>
      <c r="D825" t="inlineStr">
        <is>
          <t>IMP00926</t>
        </is>
      </c>
      <c r="E825" t="inlineStr">
        <is>
          <t>T106477</t>
        </is>
      </c>
      <c r="F825" s="32" t="n">
        <v>602788.85</v>
      </c>
      <c r="G825" s="32" t="n">
        <v>64498.41</v>
      </c>
    </row>
    <row r="826">
      <c r="A826" t="inlineStr">
        <is>
          <t>L0171644</t>
        </is>
      </c>
      <c r="B826" t="inlineStr">
        <is>
          <t>2025-10-24</t>
        </is>
      </c>
      <c r="C826" t="inlineStr">
        <is>
          <t>home_use</t>
        </is>
      </c>
      <c r="D826" t="inlineStr">
        <is>
          <t>IMP00926</t>
        </is>
      </c>
      <c r="E826" t="inlineStr">
        <is>
          <t>T106477</t>
        </is>
      </c>
      <c r="F826" s="32" t="n">
        <v>17490592.66</v>
      </c>
      <c r="G826" s="32" t="n">
        <v>1836512.23</v>
      </c>
    </row>
    <row r="827">
      <c r="A827" t="inlineStr">
        <is>
          <t>L0171648</t>
        </is>
      </c>
      <c r="B827" t="inlineStr">
        <is>
          <t>2025-10-24</t>
        </is>
      </c>
      <c r="C827" t="inlineStr">
        <is>
          <t>home_use</t>
        </is>
      </c>
      <c r="D827" t="inlineStr">
        <is>
          <t>IMP00950</t>
        </is>
      </c>
      <c r="F827" s="32" t="n">
        <v>1775252.03</v>
      </c>
      <c r="G827" s="32" t="n">
        <v>230782.76</v>
      </c>
    </row>
    <row r="828">
      <c r="A828" t="inlineStr">
        <is>
          <t>L0171650</t>
        </is>
      </c>
      <c r="B828" t="inlineStr">
        <is>
          <t>2025-10-24</t>
        </is>
      </c>
      <c r="C828" t="inlineStr">
        <is>
          <t>home_use_exempt</t>
        </is>
      </c>
      <c r="D828" t="inlineStr">
        <is>
          <t>IMP00970</t>
        </is>
      </c>
      <c r="E828" t="inlineStr">
        <is>
          <t>T806787</t>
        </is>
      </c>
      <c r="F828" s="32" t="n">
        <v>485673.81</v>
      </c>
      <c r="G828" s="32" t="n">
        <v>0</v>
      </c>
    </row>
    <row r="829">
      <c r="A829" t="inlineStr">
        <is>
          <t>L0171652</t>
        </is>
      </c>
      <c r="B829" t="inlineStr">
        <is>
          <t>2025-10-24</t>
        </is>
      </c>
      <c r="C829" t="inlineStr">
        <is>
          <t>home_use</t>
        </is>
      </c>
      <c r="D829" t="inlineStr">
        <is>
          <t>IMP00999</t>
        </is>
      </c>
      <c r="E829" t="inlineStr">
        <is>
          <t>T106987</t>
        </is>
      </c>
      <c r="F829" s="32" t="n">
        <v>2609405.66</v>
      </c>
      <c r="G829" s="32" t="n">
        <v>273987.59</v>
      </c>
    </row>
    <row r="830">
      <c r="A830" t="inlineStr">
        <is>
          <t>L0171653</t>
        </is>
      </c>
      <c r="B830" t="inlineStr">
        <is>
          <t>2025-10-24</t>
        </is>
      </c>
      <c r="C830" t="inlineStr">
        <is>
          <t>home_use</t>
        </is>
      </c>
      <c r="D830" t="inlineStr">
        <is>
          <t>IMP00999</t>
        </is>
      </c>
      <c r="E830" t="inlineStr">
        <is>
          <t>T106987</t>
        </is>
      </c>
      <c r="F830" s="32" t="n">
        <v>1729447.44</v>
      </c>
      <c r="G830" s="32" t="n">
        <v>172944.74</v>
      </c>
    </row>
    <row r="831">
      <c r="A831" t="inlineStr">
        <is>
          <t>L0171654</t>
        </is>
      </c>
      <c r="B831" t="inlineStr">
        <is>
          <t>2025-10-24</t>
        </is>
      </c>
      <c r="C831" t="inlineStr">
        <is>
          <t>home_use</t>
        </is>
      </c>
      <c r="D831" t="inlineStr">
        <is>
          <t>IMP00999</t>
        </is>
      </c>
      <c r="E831" t="inlineStr">
        <is>
          <t>T106987</t>
        </is>
      </c>
      <c r="F831" s="32" t="n">
        <v>3776750.35</v>
      </c>
      <c r="G831" s="32" t="n">
        <v>377675.03</v>
      </c>
    </row>
    <row r="832">
      <c r="A832" t="inlineStr">
        <is>
          <t>L0171661</t>
        </is>
      </c>
      <c r="B832" t="inlineStr">
        <is>
          <t>2025-10-24</t>
        </is>
      </c>
      <c r="C832" t="inlineStr">
        <is>
          <t>home_use</t>
        </is>
      </c>
      <c r="D832" t="inlineStr">
        <is>
          <t>IMP01037</t>
        </is>
      </c>
      <c r="E832" t="inlineStr">
        <is>
          <t>T107258</t>
        </is>
      </c>
      <c r="F832" s="32" t="n">
        <v>1075770.48</v>
      </c>
      <c r="G832" s="32" t="n">
        <v>107577.05</v>
      </c>
    </row>
    <row r="833">
      <c r="A833" t="inlineStr">
        <is>
          <t>L0171662</t>
        </is>
      </c>
      <c r="B833" t="inlineStr">
        <is>
          <t>2025-10-24</t>
        </is>
      </c>
      <c r="C833" t="inlineStr">
        <is>
          <t>home_use</t>
        </is>
      </c>
      <c r="D833" t="inlineStr">
        <is>
          <t>IMP01037</t>
        </is>
      </c>
      <c r="E833" t="inlineStr">
        <is>
          <t>T107258</t>
        </is>
      </c>
      <c r="F833" s="32" t="n">
        <v>543191.91</v>
      </c>
      <c r="G833" s="32" t="n">
        <v>54319.19</v>
      </c>
    </row>
    <row r="834">
      <c r="A834" t="inlineStr">
        <is>
          <t>L0171664</t>
        </is>
      </c>
      <c r="B834" t="inlineStr">
        <is>
          <t>2025-10-24</t>
        </is>
      </c>
      <c r="C834" t="inlineStr">
        <is>
          <t>home_use</t>
        </is>
      </c>
      <c r="D834" t="inlineStr">
        <is>
          <t>IMP01037</t>
        </is>
      </c>
      <c r="E834" t="inlineStr">
        <is>
          <t>T107258</t>
        </is>
      </c>
      <c r="F834" s="32" t="n">
        <v>2243818.78</v>
      </c>
      <c r="G834" s="32" t="n">
        <v>224381.88</v>
      </c>
    </row>
    <row r="835">
      <c r="A835" t="inlineStr">
        <is>
          <t>L0171670</t>
        </is>
      </c>
      <c r="B835" t="inlineStr">
        <is>
          <t>2025-10-24</t>
        </is>
      </c>
      <c r="C835" t="inlineStr">
        <is>
          <t>home_use</t>
        </is>
      </c>
      <c r="D835" t="inlineStr">
        <is>
          <t>IMP01089</t>
        </is>
      </c>
      <c r="E835" t="inlineStr">
        <is>
          <t>T107617</t>
        </is>
      </c>
      <c r="F835" s="32" t="n">
        <v>2247783.02</v>
      </c>
      <c r="G835" s="32" t="n">
        <v>224778.3</v>
      </c>
    </row>
    <row r="836">
      <c r="A836" t="inlineStr">
        <is>
          <t>L0171698</t>
        </is>
      </c>
      <c r="B836" t="inlineStr">
        <is>
          <t>2025-10-24</t>
        </is>
      </c>
      <c r="C836" t="inlineStr">
        <is>
          <t>home_use</t>
        </is>
      </c>
      <c r="D836" t="inlineStr">
        <is>
          <t>IMP01310</t>
        </is>
      </c>
      <c r="E836" t="inlineStr">
        <is>
          <t>T109167</t>
        </is>
      </c>
      <c r="F836" s="32" t="n">
        <v>427745.62</v>
      </c>
      <c r="G836" s="32" t="n">
        <v>45768.78</v>
      </c>
    </row>
    <row r="837">
      <c r="A837" t="inlineStr">
        <is>
          <t>L0171700</t>
        </is>
      </c>
      <c r="B837" t="inlineStr">
        <is>
          <t>2025-10-24</t>
        </is>
      </c>
      <c r="C837" t="inlineStr">
        <is>
          <t>home_use</t>
        </is>
      </c>
      <c r="D837" t="inlineStr">
        <is>
          <t>IMP01310</t>
        </is>
      </c>
      <c r="E837" t="inlineStr">
        <is>
          <t>T109167</t>
        </is>
      </c>
      <c r="F837" s="32" t="n">
        <v>171006.44</v>
      </c>
      <c r="G837" s="32" t="n">
        <v>18297.69</v>
      </c>
    </row>
    <row r="838">
      <c r="A838" t="inlineStr">
        <is>
          <t>L0171701</t>
        </is>
      </c>
      <c r="B838" t="inlineStr">
        <is>
          <t>2025-10-24</t>
        </is>
      </c>
      <c r="C838" t="inlineStr">
        <is>
          <t>home_use</t>
        </is>
      </c>
      <c r="D838" t="inlineStr">
        <is>
          <t>IMP01310</t>
        </is>
      </c>
      <c r="E838" t="inlineStr">
        <is>
          <t>T109167</t>
        </is>
      </c>
      <c r="F838" s="32" t="n">
        <v>260361.26</v>
      </c>
      <c r="G838" s="32" t="n">
        <v>27858.66</v>
      </c>
    </row>
    <row r="839">
      <c r="A839" t="inlineStr">
        <is>
          <t>L0171702</t>
        </is>
      </c>
      <c r="B839" t="inlineStr">
        <is>
          <t>2025-10-24</t>
        </is>
      </c>
      <c r="C839" t="inlineStr">
        <is>
          <t>home_use</t>
        </is>
      </c>
      <c r="D839" t="inlineStr">
        <is>
          <t>IMP01310</t>
        </is>
      </c>
      <c r="E839" t="inlineStr">
        <is>
          <t>T109167</t>
        </is>
      </c>
      <c r="F839" s="32" t="n">
        <v>567119.4</v>
      </c>
      <c r="G839" s="32" t="n">
        <v>60681.78</v>
      </c>
    </row>
    <row r="840">
      <c r="A840" t="inlineStr">
        <is>
          <t>L0171706</t>
        </is>
      </c>
      <c r="B840" t="inlineStr">
        <is>
          <t>2025-10-24</t>
        </is>
      </c>
      <c r="C840" t="inlineStr">
        <is>
          <t>home_use</t>
        </is>
      </c>
      <c r="D840" t="inlineStr">
        <is>
          <t>IMP01315</t>
        </is>
      </c>
      <c r="E840" t="inlineStr">
        <is>
          <t>T109203</t>
        </is>
      </c>
      <c r="F840" s="32" t="n">
        <v>1234854.12</v>
      </c>
      <c r="G840" s="32" t="n">
        <v>148182.49</v>
      </c>
    </row>
    <row r="841">
      <c r="A841" t="inlineStr">
        <is>
          <t>L0171734</t>
        </is>
      </c>
      <c r="B841" t="inlineStr">
        <is>
          <t>2025-10-25</t>
        </is>
      </c>
      <c r="C841" t="inlineStr">
        <is>
          <t>home_use</t>
        </is>
      </c>
      <c r="D841" t="inlineStr">
        <is>
          <t>IMP00005</t>
        </is>
      </c>
      <c r="E841" t="inlineStr">
        <is>
          <t>T100033</t>
        </is>
      </c>
      <c r="F841" s="32" t="n">
        <v>1999563.4</v>
      </c>
      <c r="G841" s="32" t="n">
        <v>199956.34</v>
      </c>
    </row>
    <row r="842">
      <c r="A842" t="inlineStr">
        <is>
          <t>L0171743</t>
        </is>
      </c>
      <c r="B842" t="inlineStr">
        <is>
          <t>2025-10-25</t>
        </is>
      </c>
      <c r="C842" t="inlineStr">
        <is>
          <t>home_use</t>
        </is>
      </c>
      <c r="D842" t="inlineStr">
        <is>
          <t>IMP00063</t>
        </is>
      </c>
      <c r="E842" t="inlineStr">
        <is>
          <t>T100440</t>
        </is>
      </c>
      <c r="F842" s="32" t="n">
        <v>439943.95</v>
      </c>
      <c r="G842" s="32" t="n">
        <v>50593.55</v>
      </c>
    </row>
    <row r="843">
      <c r="A843" t="inlineStr">
        <is>
          <t>L0171744</t>
        </is>
      </c>
      <c r="B843" t="inlineStr">
        <is>
          <t>2025-10-25</t>
        </is>
      </c>
      <c r="C843" t="inlineStr">
        <is>
          <t>home_use</t>
        </is>
      </c>
      <c r="D843" t="inlineStr">
        <is>
          <t>IMP00063</t>
        </is>
      </c>
      <c r="E843" t="inlineStr">
        <is>
          <t>T100440</t>
        </is>
      </c>
      <c r="F843" s="32" t="n">
        <v>1174067.13</v>
      </c>
      <c r="G843" s="32" t="n">
        <v>135017.72</v>
      </c>
    </row>
    <row r="844">
      <c r="A844" t="inlineStr">
        <is>
          <t>L0171745</t>
        </is>
      </c>
      <c r="B844" t="inlineStr">
        <is>
          <t>2025-10-25</t>
        </is>
      </c>
      <c r="C844" t="inlineStr">
        <is>
          <t>home_use</t>
        </is>
      </c>
      <c r="D844" t="inlineStr">
        <is>
          <t>IMP00063</t>
        </is>
      </c>
      <c r="E844" t="inlineStr">
        <is>
          <t>T100440</t>
        </is>
      </c>
      <c r="F844" s="32" t="n">
        <v>109215.28</v>
      </c>
      <c r="G844" s="32" t="n">
        <v>12559.76</v>
      </c>
    </row>
    <row r="845">
      <c r="A845" t="inlineStr">
        <is>
          <t>L0171746</t>
        </is>
      </c>
      <c r="B845" t="inlineStr">
        <is>
          <t>2025-10-25</t>
        </is>
      </c>
      <c r="C845" t="inlineStr">
        <is>
          <t>home_use</t>
        </is>
      </c>
      <c r="D845" t="inlineStr">
        <is>
          <t>IMP00063</t>
        </is>
      </c>
      <c r="E845" t="inlineStr">
        <is>
          <t>T100440</t>
        </is>
      </c>
      <c r="F845" s="32" t="n">
        <v>2739206.4</v>
      </c>
      <c r="G845" s="32" t="n">
        <v>356096.83</v>
      </c>
    </row>
    <row r="846">
      <c r="A846" t="inlineStr">
        <is>
          <t>L0171747</t>
        </is>
      </c>
      <c r="B846" t="inlineStr">
        <is>
          <t>2025-10-25</t>
        </is>
      </c>
      <c r="C846" t="inlineStr">
        <is>
          <t>home_use</t>
        </is>
      </c>
      <c r="D846" t="inlineStr">
        <is>
          <t>IMP00063</t>
        </is>
      </c>
      <c r="E846" t="inlineStr">
        <is>
          <t>T100440</t>
        </is>
      </c>
      <c r="F846" s="32" t="n">
        <v>2011352.97</v>
      </c>
      <c r="G846" s="32" t="n">
        <v>231305.59</v>
      </c>
    </row>
    <row r="847">
      <c r="A847" t="inlineStr">
        <is>
          <t>L0171748</t>
        </is>
      </c>
      <c r="B847" t="inlineStr">
        <is>
          <t>2025-10-25</t>
        </is>
      </c>
      <c r="C847" t="inlineStr">
        <is>
          <t>home_use</t>
        </is>
      </c>
      <c r="D847" t="inlineStr">
        <is>
          <t>IMP00063</t>
        </is>
      </c>
      <c r="E847" t="inlineStr">
        <is>
          <t>T100440</t>
        </is>
      </c>
      <c r="F847" s="32" t="n">
        <v>813101.4300000001</v>
      </c>
      <c r="G847" s="32" t="n">
        <v>87001.85000000001</v>
      </c>
    </row>
    <row r="848">
      <c r="A848" t="inlineStr">
        <is>
          <t>L0171749</t>
        </is>
      </c>
      <c r="B848" t="inlineStr">
        <is>
          <t>2025-10-25</t>
        </is>
      </c>
      <c r="C848" t="inlineStr">
        <is>
          <t>home_use</t>
        </is>
      </c>
      <c r="D848" t="inlineStr">
        <is>
          <t>IMP00063</t>
        </is>
      </c>
      <c r="E848" t="inlineStr">
        <is>
          <t>T100440</t>
        </is>
      </c>
      <c r="F848" s="32" t="n">
        <v>273769.23</v>
      </c>
      <c r="G848" s="32" t="n">
        <v>31483.46</v>
      </c>
    </row>
    <row r="849">
      <c r="A849" t="inlineStr">
        <is>
          <t>L0171750</t>
        </is>
      </c>
      <c r="B849" t="inlineStr">
        <is>
          <t>2025-10-25</t>
        </is>
      </c>
      <c r="C849" t="inlineStr">
        <is>
          <t>home_use</t>
        </is>
      </c>
      <c r="D849" t="inlineStr">
        <is>
          <t>IMP00063</t>
        </is>
      </c>
      <c r="E849" t="inlineStr">
        <is>
          <t>T100440</t>
        </is>
      </c>
      <c r="F849" s="32" t="n">
        <v>765457.26</v>
      </c>
      <c r="G849" s="32" t="n">
        <v>81903.92999999999</v>
      </c>
    </row>
    <row r="850">
      <c r="A850" t="inlineStr">
        <is>
          <t>L0171751</t>
        </is>
      </c>
      <c r="B850" t="inlineStr">
        <is>
          <t>2025-10-25</t>
        </is>
      </c>
      <c r="C850" t="inlineStr">
        <is>
          <t>home_use</t>
        </is>
      </c>
      <c r="D850" t="inlineStr">
        <is>
          <t>IMP00063</t>
        </is>
      </c>
      <c r="E850" t="inlineStr">
        <is>
          <t>T100440</t>
        </is>
      </c>
      <c r="F850" s="32" t="n">
        <v>8195414.54</v>
      </c>
      <c r="G850" s="32" t="n">
        <v>1065403.89</v>
      </c>
    </row>
    <row r="851">
      <c r="A851" t="inlineStr">
        <is>
          <t>L0171752</t>
        </is>
      </c>
      <c r="B851" t="inlineStr">
        <is>
          <t>2025-10-25</t>
        </is>
      </c>
      <c r="C851" t="inlineStr">
        <is>
          <t>home_use</t>
        </is>
      </c>
      <c r="D851" t="inlineStr">
        <is>
          <t>IMP00063</t>
        </is>
      </c>
      <c r="E851" t="inlineStr">
        <is>
          <t>T100440</t>
        </is>
      </c>
      <c r="F851" s="32" t="n">
        <v>476765.75</v>
      </c>
      <c r="G851" s="32" t="n">
        <v>51013.94</v>
      </c>
    </row>
    <row r="852">
      <c r="A852" t="inlineStr">
        <is>
          <t>L0171753</t>
        </is>
      </c>
      <c r="B852" t="inlineStr">
        <is>
          <t>2025-10-25</t>
        </is>
      </c>
      <c r="C852" t="inlineStr">
        <is>
          <t>home_use</t>
        </is>
      </c>
      <c r="D852" t="inlineStr">
        <is>
          <t>IMP00067</t>
        </is>
      </c>
      <c r="E852" t="inlineStr">
        <is>
          <t>T100466</t>
        </is>
      </c>
      <c r="F852" s="32" t="n">
        <v>3723312.23</v>
      </c>
      <c r="G852" s="32" t="n">
        <v>372331.22</v>
      </c>
    </row>
    <row r="853">
      <c r="A853" t="inlineStr">
        <is>
          <t>L0171759</t>
        </is>
      </c>
      <c r="B853" t="inlineStr">
        <is>
          <t>2025-10-25</t>
        </is>
      </c>
      <c r="C853" t="inlineStr">
        <is>
          <t>home_use</t>
        </is>
      </c>
      <c r="D853" t="inlineStr">
        <is>
          <t>IMP00105</t>
        </is>
      </c>
      <c r="E853" t="inlineStr">
        <is>
          <t>T100729</t>
        </is>
      </c>
      <c r="F853" s="32" t="n">
        <v>1759242.77</v>
      </c>
      <c r="G853" s="32" t="n">
        <v>193516.71</v>
      </c>
    </row>
    <row r="854">
      <c r="A854" t="inlineStr">
        <is>
          <t>L0171769</t>
        </is>
      </c>
      <c r="B854" t="inlineStr">
        <is>
          <t>2025-10-25</t>
        </is>
      </c>
      <c r="C854" t="inlineStr">
        <is>
          <t>warehouse_out</t>
        </is>
      </c>
      <c r="D854" t="inlineStr">
        <is>
          <t>IMP00156</t>
        </is>
      </c>
      <c r="F854" s="32" t="n">
        <v>3660444.21</v>
      </c>
      <c r="G854" s="32" t="n">
        <v>475857.75</v>
      </c>
    </row>
    <row r="855">
      <c r="A855" t="inlineStr">
        <is>
          <t>L0171770</t>
        </is>
      </c>
      <c r="B855" t="inlineStr">
        <is>
          <t>2025-10-25</t>
        </is>
      </c>
      <c r="C855" t="inlineStr">
        <is>
          <t>home_use</t>
        </is>
      </c>
      <c r="D855" t="inlineStr">
        <is>
          <t>IMP00156</t>
        </is>
      </c>
      <c r="F855" s="32" t="n">
        <v>706818.35</v>
      </c>
      <c r="G855" s="32" t="n">
        <v>91886.39</v>
      </c>
    </row>
    <row r="856">
      <c r="A856" t="inlineStr">
        <is>
          <t>L0171779</t>
        </is>
      </c>
      <c r="B856" t="inlineStr">
        <is>
          <t>2025-10-25</t>
        </is>
      </c>
      <c r="C856" t="inlineStr">
        <is>
          <t>home_use</t>
        </is>
      </c>
      <c r="D856" t="inlineStr">
        <is>
          <t>IMP00306</t>
        </is>
      </c>
      <c r="E856" t="inlineStr">
        <is>
          <t>T102141</t>
        </is>
      </c>
      <c r="F856" s="32" t="n">
        <v>408507.91</v>
      </c>
      <c r="G856" s="32" t="n">
        <v>51063.49</v>
      </c>
    </row>
    <row r="857">
      <c r="A857" t="inlineStr">
        <is>
          <t>L0171780</t>
        </is>
      </c>
      <c r="B857" t="inlineStr">
        <is>
          <t>2025-10-25</t>
        </is>
      </c>
      <c r="C857" t="inlineStr">
        <is>
          <t>home_use</t>
        </is>
      </c>
      <c r="D857" t="inlineStr">
        <is>
          <t>IMP00306</t>
        </is>
      </c>
      <c r="E857" t="inlineStr">
        <is>
          <t>T102141</t>
        </is>
      </c>
      <c r="F857" s="32" t="n">
        <v>957481.98</v>
      </c>
      <c r="G857" s="32" t="n">
        <v>119685.25</v>
      </c>
    </row>
    <row r="858">
      <c r="A858" t="inlineStr">
        <is>
          <t>L0171781</t>
        </is>
      </c>
      <c r="B858" t="inlineStr">
        <is>
          <t>2025-10-25</t>
        </is>
      </c>
      <c r="C858" t="inlineStr">
        <is>
          <t>home_use</t>
        </is>
      </c>
      <c r="D858" t="inlineStr">
        <is>
          <t>IMP00306</t>
        </is>
      </c>
      <c r="E858" t="inlineStr">
        <is>
          <t>T102141</t>
        </is>
      </c>
      <c r="F858" s="32" t="n">
        <v>469947.93</v>
      </c>
      <c r="G858" s="32" t="n">
        <v>49344.53</v>
      </c>
    </row>
    <row r="859">
      <c r="A859" t="inlineStr">
        <is>
          <t>L0171782</t>
        </is>
      </c>
      <c r="B859" t="inlineStr">
        <is>
          <t>2025-10-25</t>
        </is>
      </c>
      <c r="C859" t="inlineStr">
        <is>
          <t>home_use</t>
        </is>
      </c>
      <c r="D859" t="inlineStr">
        <is>
          <t>IMP00306</t>
        </is>
      </c>
      <c r="E859" t="inlineStr">
        <is>
          <t>T102141</t>
        </is>
      </c>
      <c r="F859" s="32" t="n">
        <v>789867.72</v>
      </c>
      <c r="G859" s="32" t="n">
        <v>82936.11</v>
      </c>
    </row>
    <row r="860">
      <c r="A860" t="inlineStr">
        <is>
          <t>L0171783</t>
        </is>
      </c>
      <c r="B860" t="inlineStr">
        <is>
          <t>2025-10-25</t>
        </is>
      </c>
      <c r="C860" t="inlineStr">
        <is>
          <t>home_use</t>
        </is>
      </c>
      <c r="D860" t="inlineStr">
        <is>
          <t>IMP00306</t>
        </is>
      </c>
      <c r="E860" t="inlineStr">
        <is>
          <t>T102141</t>
        </is>
      </c>
      <c r="F860" s="32" t="n">
        <v>543419.35</v>
      </c>
      <c r="G860" s="32" t="n">
        <v>67927.42</v>
      </c>
    </row>
    <row r="861">
      <c r="A861" t="inlineStr">
        <is>
          <t>L0171784</t>
        </is>
      </c>
      <c r="B861" t="inlineStr">
        <is>
          <t>2025-10-25</t>
        </is>
      </c>
      <c r="C861" t="inlineStr">
        <is>
          <t>home_use</t>
        </is>
      </c>
      <c r="D861" t="inlineStr">
        <is>
          <t>IMP00306</t>
        </is>
      </c>
      <c r="E861" t="inlineStr">
        <is>
          <t>T102141</t>
        </is>
      </c>
      <c r="F861" s="32" t="n">
        <v>312556.82</v>
      </c>
      <c r="G861" s="32" t="n">
        <v>32818.47</v>
      </c>
    </row>
    <row r="862">
      <c r="A862" t="inlineStr">
        <is>
          <t>L0171785</t>
        </is>
      </c>
      <c r="B862" t="inlineStr">
        <is>
          <t>2025-10-25</t>
        </is>
      </c>
      <c r="C862" t="inlineStr">
        <is>
          <t>home_use</t>
        </is>
      </c>
      <c r="D862" t="inlineStr">
        <is>
          <t>IMP00306</t>
        </is>
      </c>
      <c r="E862" t="inlineStr">
        <is>
          <t>T102141</t>
        </is>
      </c>
      <c r="F862" s="32" t="n">
        <v>970779.24</v>
      </c>
      <c r="G862" s="32" t="n">
        <v>101931.82</v>
      </c>
    </row>
    <row r="863">
      <c r="A863" t="inlineStr">
        <is>
          <t>L0171786</t>
        </is>
      </c>
      <c r="B863" t="inlineStr">
        <is>
          <t>2025-10-25</t>
        </is>
      </c>
      <c r="C863" t="inlineStr">
        <is>
          <t>home_use</t>
        </is>
      </c>
      <c r="D863" t="inlineStr">
        <is>
          <t>IMP00306</t>
        </is>
      </c>
      <c r="E863" t="inlineStr">
        <is>
          <t>T102141</t>
        </is>
      </c>
      <c r="F863" s="32" t="n">
        <v>243615.78</v>
      </c>
      <c r="G863" s="32" t="n">
        <v>25579.66</v>
      </c>
    </row>
    <row r="864">
      <c r="A864" t="inlineStr">
        <is>
          <t>L0171788</t>
        </is>
      </c>
      <c r="B864" t="inlineStr">
        <is>
          <t>2025-10-25</t>
        </is>
      </c>
      <c r="C864" t="inlineStr">
        <is>
          <t>home_use</t>
        </is>
      </c>
      <c r="D864" t="inlineStr">
        <is>
          <t>IMP00306</t>
        </is>
      </c>
      <c r="E864" t="inlineStr">
        <is>
          <t>T102141</t>
        </is>
      </c>
      <c r="F864" s="32" t="n">
        <v>240860.53</v>
      </c>
      <c r="G864" s="32" t="n">
        <v>30107.57</v>
      </c>
    </row>
    <row r="865">
      <c r="A865" t="inlineStr">
        <is>
          <t>L0171838</t>
        </is>
      </c>
      <c r="B865" t="inlineStr">
        <is>
          <t>2025-10-25</t>
        </is>
      </c>
      <c r="C865" t="inlineStr">
        <is>
          <t>home_use</t>
        </is>
      </c>
      <c r="D865" t="inlineStr">
        <is>
          <t>IMP00643</t>
        </is>
      </c>
      <c r="E865" t="inlineStr">
        <is>
          <t>T104498</t>
        </is>
      </c>
      <c r="F865" s="32" t="n">
        <v>876602.55</v>
      </c>
      <c r="G865" s="32" t="n">
        <v>87660.25999999999</v>
      </c>
    </row>
    <row r="866">
      <c r="A866" t="inlineStr">
        <is>
          <t>L0171840</t>
        </is>
      </c>
      <c r="B866" t="inlineStr">
        <is>
          <t>2025-10-25</t>
        </is>
      </c>
      <c r="C866" t="inlineStr">
        <is>
          <t>home_use</t>
        </is>
      </c>
      <c r="D866" t="inlineStr">
        <is>
          <t>IMP00643</t>
        </is>
      </c>
      <c r="E866" t="inlineStr">
        <is>
          <t>T104498</t>
        </is>
      </c>
      <c r="F866" s="32" t="n">
        <v>1674107.82</v>
      </c>
      <c r="G866" s="32" t="n">
        <v>167410.78</v>
      </c>
    </row>
    <row r="867">
      <c r="A867" t="inlineStr">
        <is>
          <t>L0171850</t>
        </is>
      </c>
      <c r="B867" t="inlineStr">
        <is>
          <t>2025-10-25</t>
        </is>
      </c>
      <c r="C867" t="inlineStr">
        <is>
          <t>transit</t>
        </is>
      </c>
      <c r="D867" t="inlineStr">
        <is>
          <t>IMP00763</t>
        </is>
      </c>
      <c r="E867" t="inlineStr">
        <is>
          <t>T105337</t>
        </is>
      </c>
      <c r="F867" s="32" t="n">
        <v>598389.41</v>
      </c>
      <c r="G867" s="32" t="n">
        <v>0</v>
      </c>
    </row>
    <row r="868">
      <c r="A868" t="inlineStr">
        <is>
          <t>L0171856</t>
        </is>
      </c>
      <c r="B868" t="inlineStr">
        <is>
          <t>2025-10-25</t>
        </is>
      </c>
      <c r="C868" t="inlineStr">
        <is>
          <t>warehouse_in</t>
        </is>
      </c>
      <c r="D868" t="inlineStr">
        <is>
          <t>IMP00815</t>
        </is>
      </c>
      <c r="E868" t="inlineStr">
        <is>
          <t>T105700</t>
        </is>
      </c>
      <c r="F868" s="32" t="n">
        <v>14930006.47</v>
      </c>
      <c r="G868" s="32" t="n">
        <v>0</v>
      </c>
    </row>
    <row r="869">
      <c r="A869" t="inlineStr">
        <is>
          <t>L0171872</t>
        </is>
      </c>
      <c r="B869" t="inlineStr">
        <is>
          <t>2025-10-25</t>
        </is>
      </c>
      <c r="C869" t="inlineStr">
        <is>
          <t>home_use</t>
        </is>
      </c>
      <c r="D869" t="inlineStr">
        <is>
          <t>IMP00926</t>
        </is>
      </c>
      <c r="E869" t="inlineStr">
        <is>
          <t>T106477</t>
        </is>
      </c>
      <c r="F869" s="32" t="n">
        <v>191087.35</v>
      </c>
      <c r="G869" s="32" t="n">
        <v>20446.35</v>
      </c>
    </row>
    <row r="870">
      <c r="A870" t="inlineStr">
        <is>
          <t>L0171873</t>
        </is>
      </c>
      <c r="B870" t="inlineStr">
        <is>
          <t>2025-10-25</t>
        </is>
      </c>
      <c r="C870" t="inlineStr">
        <is>
          <t>home_use</t>
        </is>
      </c>
      <c r="D870" t="inlineStr">
        <is>
          <t>IMP00926</t>
        </is>
      </c>
      <c r="E870" t="inlineStr">
        <is>
          <t>T106477</t>
        </is>
      </c>
      <c r="F870" s="32" t="n">
        <v>20458779.98</v>
      </c>
      <c r="G870" s="32" t="n">
        <v>2148171.9</v>
      </c>
    </row>
    <row r="871">
      <c r="A871" t="inlineStr">
        <is>
          <t>L0171874</t>
        </is>
      </c>
      <c r="B871" t="inlineStr">
        <is>
          <t>2025-10-25</t>
        </is>
      </c>
      <c r="C871" t="inlineStr">
        <is>
          <t>home_use</t>
        </is>
      </c>
      <c r="D871" t="inlineStr">
        <is>
          <t>IMP00926</t>
        </is>
      </c>
      <c r="E871" t="inlineStr">
        <is>
          <t>T106477</t>
        </is>
      </c>
      <c r="F871" s="32" t="n">
        <v>6743232.58</v>
      </c>
      <c r="G871" s="32" t="n">
        <v>674323.26</v>
      </c>
    </row>
    <row r="872">
      <c r="A872" t="inlineStr">
        <is>
          <t>L0171875</t>
        </is>
      </c>
      <c r="B872" t="inlineStr">
        <is>
          <t>2025-10-25</t>
        </is>
      </c>
      <c r="C872" t="inlineStr">
        <is>
          <t>home_use</t>
        </is>
      </c>
      <c r="D872" t="inlineStr">
        <is>
          <t>IMP00950</t>
        </is>
      </c>
      <c r="F872" s="32" t="n">
        <v>262769.89</v>
      </c>
      <c r="G872" s="32" t="n">
        <v>32846.24</v>
      </c>
    </row>
    <row r="873">
      <c r="A873" t="inlineStr">
        <is>
          <t>L0171876</t>
        </is>
      </c>
      <c r="B873" t="inlineStr">
        <is>
          <t>2025-10-25</t>
        </is>
      </c>
      <c r="C873" t="inlineStr">
        <is>
          <t>home_use</t>
        </is>
      </c>
      <c r="D873" t="inlineStr">
        <is>
          <t>IMP00950</t>
        </is>
      </c>
      <c r="F873" s="32" t="n">
        <v>955547.6</v>
      </c>
      <c r="G873" s="32" t="n">
        <v>124221.19</v>
      </c>
    </row>
    <row r="874">
      <c r="A874" t="inlineStr">
        <is>
          <t>L0171879</t>
        </is>
      </c>
      <c r="B874" t="inlineStr">
        <is>
          <t>2025-10-25</t>
        </is>
      </c>
      <c r="C874" t="inlineStr">
        <is>
          <t>home_use</t>
        </is>
      </c>
      <c r="D874" t="inlineStr">
        <is>
          <t>IMP00950</t>
        </is>
      </c>
      <c r="F874" s="32" t="n">
        <v>254955.6</v>
      </c>
      <c r="G874" s="32" t="n">
        <v>29829.81</v>
      </c>
    </row>
    <row r="875">
      <c r="A875" t="inlineStr">
        <is>
          <t>L0171883</t>
        </is>
      </c>
      <c r="B875" t="inlineStr">
        <is>
          <t>2025-10-25</t>
        </is>
      </c>
      <c r="C875" t="inlineStr">
        <is>
          <t>home_use</t>
        </is>
      </c>
      <c r="D875" t="inlineStr">
        <is>
          <t>IMP00999</t>
        </is>
      </c>
      <c r="E875" t="inlineStr">
        <is>
          <t>T106987</t>
        </is>
      </c>
      <c r="F875" s="32" t="n">
        <v>3080980.89</v>
      </c>
      <c r="G875" s="32" t="n">
        <v>308098.09</v>
      </c>
    </row>
    <row r="876">
      <c r="A876" t="inlineStr">
        <is>
          <t>L0171885</t>
        </is>
      </c>
      <c r="B876" t="inlineStr">
        <is>
          <t>2025-10-25</t>
        </is>
      </c>
      <c r="C876" t="inlineStr">
        <is>
          <t>home_use</t>
        </is>
      </c>
      <c r="D876" t="inlineStr">
        <is>
          <t>IMP00999</t>
        </is>
      </c>
      <c r="E876" t="inlineStr">
        <is>
          <t>T106987</t>
        </is>
      </c>
      <c r="F876" s="32" t="n">
        <v>1112180.58</v>
      </c>
      <c r="G876" s="32" t="n">
        <v>111218.06</v>
      </c>
    </row>
    <row r="877">
      <c r="A877" t="inlineStr">
        <is>
          <t>L0171889</t>
        </is>
      </c>
      <c r="B877" t="inlineStr">
        <is>
          <t>2025-10-25</t>
        </is>
      </c>
      <c r="C877" t="inlineStr">
        <is>
          <t>home_use</t>
        </is>
      </c>
      <c r="D877" t="inlineStr">
        <is>
          <t>IMP01037</t>
        </is>
      </c>
      <c r="E877" t="inlineStr">
        <is>
          <t>T107258</t>
        </is>
      </c>
      <c r="F877" s="32" t="n">
        <v>1914270.7</v>
      </c>
      <c r="G877" s="32" t="n">
        <v>191427.07</v>
      </c>
    </row>
    <row r="878">
      <c r="A878" t="inlineStr">
        <is>
          <t>L0171902</t>
        </is>
      </c>
      <c r="B878" t="inlineStr">
        <is>
          <t>2025-10-25</t>
        </is>
      </c>
      <c r="C878" t="inlineStr">
        <is>
          <t>home_use</t>
        </is>
      </c>
      <c r="D878" t="inlineStr">
        <is>
          <t>IMP01142</t>
        </is>
      </c>
      <c r="E878" t="inlineStr">
        <is>
          <t>T107992</t>
        </is>
      </c>
      <c r="F878" s="32" t="n">
        <v>527828.08</v>
      </c>
      <c r="G878" s="32" t="n">
        <v>59116.74</v>
      </c>
    </row>
    <row r="879">
      <c r="A879" t="inlineStr">
        <is>
          <t>L0171923</t>
        </is>
      </c>
      <c r="B879" t="inlineStr">
        <is>
          <t>2025-10-25</t>
        </is>
      </c>
      <c r="C879" t="inlineStr">
        <is>
          <t>home_use</t>
        </is>
      </c>
      <c r="D879" t="inlineStr">
        <is>
          <t>IMP01310</t>
        </is>
      </c>
      <c r="E879" t="inlineStr">
        <is>
          <t>T109167</t>
        </is>
      </c>
      <c r="F879" s="32" t="n">
        <v>2584955.51</v>
      </c>
      <c r="G879" s="32" t="n">
        <v>276590.24</v>
      </c>
    </row>
    <row r="880">
      <c r="A880" t="inlineStr">
        <is>
          <t>L0171924</t>
        </is>
      </c>
      <c r="B880" t="inlineStr">
        <is>
          <t>2025-10-25</t>
        </is>
      </c>
      <c r="C880" t="inlineStr">
        <is>
          <t>home_use</t>
        </is>
      </c>
      <c r="D880" t="inlineStr">
        <is>
          <t>IMP01310</t>
        </is>
      </c>
      <c r="E880" t="inlineStr">
        <is>
          <t>T109167</t>
        </is>
      </c>
      <c r="F880" s="32" t="n">
        <v>2257836.15</v>
      </c>
      <c r="G880" s="32" t="n">
        <v>293518.7</v>
      </c>
    </row>
    <row r="881">
      <c r="A881" t="inlineStr">
        <is>
          <t>L0171925</t>
        </is>
      </c>
      <c r="B881" t="inlineStr">
        <is>
          <t>2025-10-25</t>
        </is>
      </c>
      <c r="C881" t="inlineStr">
        <is>
          <t>home_use</t>
        </is>
      </c>
      <c r="D881" t="inlineStr">
        <is>
          <t>IMP01310</t>
        </is>
      </c>
      <c r="E881" t="inlineStr">
        <is>
          <t>T109167</t>
        </is>
      </c>
      <c r="F881" s="32" t="n">
        <v>1504479.89</v>
      </c>
      <c r="G881" s="32" t="n">
        <v>160979.35</v>
      </c>
    </row>
    <row r="882">
      <c r="A882" t="inlineStr">
        <is>
          <t>L0171926</t>
        </is>
      </c>
      <c r="B882" t="inlineStr">
        <is>
          <t>2025-10-25</t>
        </is>
      </c>
      <c r="C882" t="inlineStr">
        <is>
          <t>home_use</t>
        </is>
      </c>
      <c r="D882" t="inlineStr">
        <is>
          <t>IMP01310</t>
        </is>
      </c>
      <c r="E882" t="inlineStr">
        <is>
          <t>T109167</t>
        </is>
      </c>
      <c r="F882" s="32" t="n">
        <v>810469.37</v>
      </c>
      <c r="G882" s="32" t="n">
        <v>86720.22</v>
      </c>
    </row>
    <row r="883">
      <c r="A883" t="inlineStr">
        <is>
          <t>L0171963</t>
        </is>
      </c>
      <c r="B883" t="inlineStr">
        <is>
          <t>2025-10-26</t>
        </is>
      </c>
      <c r="C883" t="inlineStr">
        <is>
          <t>warehouse_in</t>
        </is>
      </c>
      <c r="D883" t="inlineStr">
        <is>
          <t>IMP00022</t>
        </is>
      </c>
      <c r="E883" t="inlineStr">
        <is>
          <t>T100152</t>
        </is>
      </c>
      <c r="F883" s="32" t="n">
        <v>821694.61</v>
      </c>
      <c r="G883" s="32" t="n">
        <v>0</v>
      </c>
    </row>
    <row r="884">
      <c r="A884" t="inlineStr">
        <is>
          <t>L0171964</t>
        </is>
      </c>
      <c r="B884" t="inlineStr">
        <is>
          <t>2025-10-26</t>
        </is>
      </c>
      <c r="C884" t="inlineStr">
        <is>
          <t>home_use</t>
        </is>
      </c>
      <c r="D884" t="inlineStr">
        <is>
          <t>IMP00063</t>
        </is>
      </c>
      <c r="E884" t="inlineStr">
        <is>
          <t>T100440</t>
        </is>
      </c>
      <c r="F884" s="32" t="n">
        <v>484627.81</v>
      </c>
      <c r="G884" s="32" t="n">
        <v>55732.2</v>
      </c>
    </row>
    <row r="885">
      <c r="A885" t="inlineStr">
        <is>
          <t>L0171965</t>
        </is>
      </c>
      <c r="B885" t="inlineStr">
        <is>
          <t>2025-10-26</t>
        </is>
      </c>
      <c r="C885" t="inlineStr">
        <is>
          <t>home_use</t>
        </is>
      </c>
      <c r="D885" t="inlineStr">
        <is>
          <t>IMP00063</t>
        </is>
      </c>
      <c r="E885" t="inlineStr">
        <is>
          <t>T100440</t>
        </is>
      </c>
      <c r="F885" s="32" t="n">
        <v>1716181.47</v>
      </c>
      <c r="G885" s="32" t="n">
        <v>223103.59</v>
      </c>
    </row>
    <row r="886">
      <c r="A886" t="inlineStr">
        <is>
          <t>L0171966</t>
        </is>
      </c>
      <c r="B886" t="inlineStr">
        <is>
          <t>2025-10-26</t>
        </is>
      </c>
      <c r="C886" t="inlineStr">
        <is>
          <t>home_use</t>
        </is>
      </c>
      <c r="D886" t="inlineStr">
        <is>
          <t>IMP00063</t>
        </is>
      </c>
      <c r="E886" t="inlineStr">
        <is>
          <t>T100440</t>
        </is>
      </c>
      <c r="F886" s="32" t="n">
        <v>2199298.39</v>
      </c>
      <c r="G886" s="32" t="n">
        <v>235324.93</v>
      </c>
    </row>
    <row r="887">
      <c r="A887" t="inlineStr">
        <is>
          <t>L0171967</t>
        </is>
      </c>
      <c r="B887" t="inlineStr">
        <is>
          <t>2025-10-26</t>
        </is>
      </c>
      <c r="C887" t="inlineStr">
        <is>
          <t>home_use</t>
        </is>
      </c>
      <c r="D887" t="inlineStr">
        <is>
          <t>IMP00063</t>
        </is>
      </c>
      <c r="E887" t="inlineStr">
        <is>
          <t>T100440</t>
        </is>
      </c>
      <c r="F887" s="32" t="n">
        <v>717795.99</v>
      </c>
      <c r="G887" s="32" t="n">
        <v>82546.53999999999</v>
      </c>
    </row>
    <row r="888">
      <c r="A888" t="inlineStr">
        <is>
          <t>L0171968</t>
        </is>
      </c>
      <c r="B888" t="inlineStr">
        <is>
          <t>2025-10-26</t>
        </is>
      </c>
      <c r="C888" t="inlineStr">
        <is>
          <t>home_use</t>
        </is>
      </c>
      <c r="D888" t="inlineStr">
        <is>
          <t>IMP00067</t>
        </is>
      </c>
      <c r="E888" t="inlineStr">
        <is>
          <t>T100466</t>
        </is>
      </c>
      <c r="F888" s="32" t="n">
        <v>401731.82</v>
      </c>
      <c r="G888" s="32" t="n">
        <v>42181.84</v>
      </c>
    </row>
    <row r="889">
      <c r="A889" t="inlineStr">
        <is>
          <t>L0171969</t>
        </is>
      </c>
      <c r="B889" t="inlineStr">
        <is>
          <t>2025-10-26</t>
        </is>
      </c>
      <c r="C889" t="inlineStr">
        <is>
          <t>home_use</t>
        </is>
      </c>
      <c r="D889" t="inlineStr">
        <is>
          <t>IMP00067</t>
        </is>
      </c>
      <c r="E889" t="inlineStr">
        <is>
          <t>T100466</t>
        </is>
      </c>
      <c r="F889" s="32" t="n">
        <v>48898656.05</v>
      </c>
      <c r="G889" s="32" t="n">
        <v>4889865.6</v>
      </c>
    </row>
    <row r="890">
      <c r="A890" t="inlineStr">
        <is>
          <t>L0171970</t>
        </is>
      </c>
      <c r="B890" t="inlineStr">
        <is>
          <t>2025-10-26</t>
        </is>
      </c>
      <c r="C890" t="inlineStr">
        <is>
          <t>home_use</t>
        </is>
      </c>
      <c r="D890" t="inlineStr">
        <is>
          <t>IMP00077</t>
        </is>
      </c>
      <c r="E890" t="inlineStr">
        <is>
          <t>T100538</t>
        </is>
      </c>
      <c r="F890" s="32" t="n">
        <v>403246.42</v>
      </c>
      <c r="G890" s="32" t="n">
        <v>40324.64</v>
      </c>
    </row>
    <row r="891">
      <c r="A891" t="inlineStr">
        <is>
          <t>L0171974</t>
        </is>
      </c>
      <c r="B891" t="inlineStr">
        <is>
          <t>2025-10-26</t>
        </is>
      </c>
      <c r="C891" t="inlineStr">
        <is>
          <t>home_use</t>
        </is>
      </c>
      <c r="D891" t="inlineStr">
        <is>
          <t>IMP00137</t>
        </is>
      </c>
      <c r="E891" t="inlineStr">
        <is>
          <t>T100957</t>
        </is>
      </c>
      <c r="F891" s="32" t="n">
        <v>229685.87</v>
      </c>
      <c r="G891" s="32" t="n">
        <v>24117.02</v>
      </c>
    </row>
    <row r="892">
      <c r="A892" t="inlineStr">
        <is>
          <t>L0171983</t>
        </is>
      </c>
      <c r="B892" t="inlineStr">
        <is>
          <t>2025-10-26</t>
        </is>
      </c>
      <c r="C892" t="inlineStr">
        <is>
          <t>home_use</t>
        </is>
      </c>
      <c r="D892" t="inlineStr">
        <is>
          <t>IMP00306</t>
        </is>
      </c>
      <c r="E892" t="inlineStr">
        <is>
          <t>T102141</t>
        </is>
      </c>
      <c r="F892" s="32" t="n">
        <v>201828.51</v>
      </c>
      <c r="G892" s="32" t="n">
        <v>21191.99</v>
      </c>
    </row>
    <row r="893">
      <c r="A893" t="inlineStr">
        <is>
          <t>L0171985</t>
        </is>
      </c>
      <c r="B893" t="inlineStr">
        <is>
          <t>2025-10-26</t>
        </is>
      </c>
      <c r="C893" t="inlineStr">
        <is>
          <t>home_use</t>
        </is>
      </c>
      <c r="D893" t="inlineStr">
        <is>
          <t>IMP00306</t>
        </is>
      </c>
      <c r="E893" t="inlineStr">
        <is>
          <t>T102141</t>
        </is>
      </c>
      <c r="F893" s="32" t="n">
        <v>1689165.58</v>
      </c>
      <c r="G893" s="32" t="n">
        <v>202699.87</v>
      </c>
    </row>
    <row r="894">
      <c r="A894" t="inlineStr">
        <is>
          <t>L0171986</t>
        </is>
      </c>
      <c r="B894" t="inlineStr">
        <is>
          <t>2025-10-26</t>
        </is>
      </c>
      <c r="C894" t="inlineStr">
        <is>
          <t>home_use</t>
        </is>
      </c>
      <c r="D894" t="inlineStr">
        <is>
          <t>IMP00306</t>
        </is>
      </c>
      <c r="E894" t="inlineStr">
        <is>
          <t>T102141</t>
        </is>
      </c>
      <c r="F894" s="32" t="n">
        <v>637595.17</v>
      </c>
      <c r="G894" s="32" t="n">
        <v>66947.49000000001</v>
      </c>
    </row>
    <row r="895">
      <c r="A895" t="inlineStr">
        <is>
          <t>L0171987</t>
        </is>
      </c>
      <c r="B895" t="inlineStr">
        <is>
          <t>2025-10-26</t>
        </is>
      </c>
      <c r="C895" t="inlineStr">
        <is>
          <t>home_use</t>
        </is>
      </c>
      <c r="D895" t="inlineStr">
        <is>
          <t>IMP00306</t>
        </is>
      </c>
      <c r="E895" t="inlineStr">
        <is>
          <t>T102141</t>
        </is>
      </c>
      <c r="F895" s="32" t="n">
        <v>534190.26</v>
      </c>
      <c r="G895" s="32" t="n">
        <v>56089.98</v>
      </c>
    </row>
    <row r="896">
      <c r="A896" t="inlineStr">
        <is>
          <t>L0171988</t>
        </is>
      </c>
      <c r="B896" t="inlineStr">
        <is>
          <t>2025-10-26</t>
        </is>
      </c>
      <c r="C896" t="inlineStr">
        <is>
          <t>home_use</t>
        </is>
      </c>
      <c r="D896" t="inlineStr">
        <is>
          <t>IMP00306</t>
        </is>
      </c>
      <c r="E896" t="inlineStr">
        <is>
          <t>T102141</t>
        </is>
      </c>
      <c r="F896" s="32" t="n">
        <v>331729.38</v>
      </c>
      <c r="G896" s="32" t="n">
        <v>34831.59</v>
      </c>
    </row>
    <row r="897">
      <c r="A897" t="inlineStr">
        <is>
          <t>L0172008</t>
        </is>
      </c>
      <c r="B897" t="inlineStr">
        <is>
          <t>2025-10-26</t>
        </is>
      </c>
      <c r="C897" t="inlineStr">
        <is>
          <t>home_use</t>
        </is>
      </c>
      <c r="D897" t="inlineStr">
        <is>
          <t>IMP00448</t>
        </is>
      </c>
      <c r="E897" t="inlineStr">
        <is>
          <t>T103130</t>
        </is>
      </c>
      <c r="F897" s="32" t="n">
        <v>42377650.84</v>
      </c>
      <c r="G897" s="32" t="n">
        <v>4237765.08</v>
      </c>
    </row>
    <row r="898">
      <c r="A898" t="inlineStr">
        <is>
          <t>L0172026</t>
        </is>
      </c>
      <c r="B898" t="inlineStr">
        <is>
          <t>2025-10-26</t>
        </is>
      </c>
      <c r="C898" t="inlineStr">
        <is>
          <t>home_use</t>
        </is>
      </c>
      <c r="D898" t="inlineStr">
        <is>
          <t>IMP00643</t>
        </is>
      </c>
      <c r="E898" t="inlineStr">
        <is>
          <t>T104498</t>
        </is>
      </c>
      <c r="F898" s="32" t="n">
        <v>579928.09</v>
      </c>
      <c r="G898" s="32" t="n">
        <v>57992.81</v>
      </c>
    </row>
    <row r="899">
      <c r="A899" t="inlineStr">
        <is>
          <t>L0172027</t>
        </is>
      </c>
      <c r="B899" t="inlineStr">
        <is>
          <t>2025-10-26</t>
        </is>
      </c>
      <c r="C899" t="inlineStr">
        <is>
          <t>home_use</t>
        </is>
      </c>
      <c r="D899" t="inlineStr">
        <is>
          <t>IMP00643</t>
        </is>
      </c>
      <c r="E899" t="inlineStr">
        <is>
          <t>T104498</t>
        </is>
      </c>
      <c r="F899" s="32" t="n">
        <v>854079.23</v>
      </c>
      <c r="G899" s="32" t="n">
        <v>85407.92</v>
      </c>
    </row>
    <row r="900">
      <c r="A900" t="inlineStr">
        <is>
          <t>L0172028</t>
        </is>
      </c>
      <c r="B900" t="inlineStr">
        <is>
          <t>2025-10-26</t>
        </is>
      </c>
      <c r="C900" t="inlineStr">
        <is>
          <t>warehouse_out</t>
        </is>
      </c>
      <c r="D900" t="inlineStr">
        <is>
          <t>IMP00643</t>
        </is>
      </c>
      <c r="E900" t="inlineStr">
        <is>
          <t>T104498</t>
        </is>
      </c>
      <c r="F900" s="32" t="n">
        <v>735808.8199999999</v>
      </c>
      <c r="G900" s="32" t="n">
        <v>73580.88</v>
      </c>
    </row>
    <row r="901">
      <c r="A901" t="inlineStr">
        <is>
          <t>L0172029</t>
        </is>
      </c>
      <c r="B901" t="inlineStr">
        <is>
          <t>2025-10-26</t>
        </is>
      </c>
      <c r="C901" t="inlineStr">
        <is>
          <t>home_use</t>
        </is>
      </c>
      <c r="D901" t="inlineStr">
        <is>
          <t>IMP00643</t>
        </is>
      </c>
      <c r="E901" t="inlineStr">
        <is>
          <t>T104498</t>
        </is>
      </c>
      <c r="F901" s="32" t="n">
        <v>525367.6</v>
      </c>
      <c r="G901" s="32" t="n">
        <v>52536.76</v>
      </c>
    </row>
    <row r="902">
      <c r="A902" t="inlineStr">
        <is>
          <t>L0172030</t>
        </is>
      </c>
      <c r="B902" t="inlineStr">
        <is>
          <t>2025-10-26</t>
        </is>
      </c>
      <c r="C902" t="inlineStr">
        <is>
          <t>home_use</t>
        </is>
      </c>
      <c r="D902" t="inlineStr">
        <is>
          <t>IMP00643</t>
        </is>
      </c>
      <c r="E902" t="inlineStr">
        <is>
          <t>T104498</t>
        </is>
      </c>
      <c r="F902" s="32" t="n">
        <v>1051575.25</v>
      </c>
      <c r="G902" s="32" t="n">
        <v>105157.52</v>
      </c>
    </row>
    <row r="903">
      <c r="A903" t="inlineStr">
        <is>
          <t>L0172031</t>
        </is>
      </c>
      <c r="B903" t="inlineStr">
        <is>
          <t>2025-10-26</t>
        </is>
      </c>
      <c r="C903" t="inlineStr">
        <is>
          <t>home_use</t>
        </is>
      </c>
      <c r="D903" t="inlineStr">
        <is>
          <t>IMP00643</t>
        </is>
      </c>
      <c r="E903" t="inlineStr">
        <is>
          <t>T104498</t>
        </is>
      </c>
      <c r="F903" s="32" t="n">
        <v>935991.54</v>
      </c>
      <c r="G903" s="32" t="n">
        <v>93599.14999999999</v>
      </c>
    </row>
    <row r="904">
      <c r="A904" t="inlineStr">
        <is>
          <t>L0172076</t>
        </is>
      </c>
      <c r="B904" t="inlineStr">
        <is>
          <t>2025-10-26</t>
        </is>
      </c>
      <c r="C904" t="inlineStr">
        <is>
          <t>home_use</t>
        </is>
      </c>
      <c r="D904" t="inlineStr">
        <is>
          <t>IMP00926</t>
        </is>
      </c>
      <c r="E904" t="inlineStr">
        <is>
          <t>T106477</t>
        </is>
      </c>
      <c r="F904" s="32" t="n">
        <v>747715.85</v>
      </c>
      <c r="G904" s="32" t="n">
        <v>89725.89999999999</v>
      </c>
    </row>
    <row r="905">
      <c r="A905" t="inlineStr">
        <is>
          <t>L0172078</t>
        </is>
      </c>
      <c r="B905" t="inlineStr">
        <is>
          <t>2025-10-26</t>
        </is>
      </c>
      <c r="C905" t="inlineStr">
        <is>
          <t>home_use</t>
        </is>
      </c>
      <c r="D905" t="inlineStr">
        <is>
          <t>IMP00926</t>
        </is>
      </c>
      <c r="E905" t="inlineStr">
        <is>
          <t>T106477</t>
        </is>
      </c>
      <c r="F905" s="32" t="n">
        <v>6910531.01</v>
      </c>
      <c r="G905" s="32" t="n">
        <v>725605.76</v>
      </c>
    </row>
    <row r="906">
      <c r="A906" t="inlineStr">
        <is>
          <t>L0172085</t>
        </is>
      </c>
      <c r="B906" t="inlineStr">
        <is>
          <t>2025-10-26</t>
        </is>
      </c>
      <c r="C906" t="inlineStr">
        <is>
          <t>home_use</t>
        </is>
      </c>
      <c r="D906" t="inlineStr">
        <is>
          <t>IMP00999</t>
        </is>
      </c>
      <c r="E906" t="inlineStr">
        <is>
          <t>T106987</t>
        </is>
      </c>
      <c r="F906" s="32" t="n">
        <v>4417926.29</v>
      </c>
      <c r="G906" s="32" t="n">
        <v>441792.63</v>
      </c>
    </row>
    <row r="907">
      <c r="A907" t="inlineStr">
        <is>
          <t>L0172093</t>
        </is>
      </c>
      <c r="B907" t="inlineStr">
        <is>
          <t>2025-10-26</t>
        </is>
      </c>
      <c r="C907" t="inlineStr">
        <is>
          <t>home_use</t>
        </is>
      </c>
      <c r="D907" t="inlineStr">
        <is>
          <t>IMP01037</t>
        </is>
      </c>
      <c r="E907" t="inlineStr">
        <is>
          <t>T107258</t>
        </is>
      </c>
      <c r="F907" s="32" t="n">
        <v>1036758.26</v>
      </c>
      <c r="G907" s="32" t="n">
        <v>103675.83</v>
      </c>
    </row>
    <row r="908">
      <c r="A908" t="inlineStr">
        <is>
          <t>L0172099</t>
        </is>
      </c>
      <c r="B908" t="inlineStr">
        <is>
          <t>2025-10-26</t>
        </is>
      </c>
      <c r="C908" t="inlineStr">
        <is>
          <t>home_use</t>
        </is>
      </c>
      <c r="D908" t="inlineStr">
        <is>
          <t>IMP01114</t>
        </is>
      </c>
      <c r="E908" t="inlineStr">
        <is>
          <t>T107797</t>
        </is>
      </c>
      <c r="F908" s="32" t="n">
        <v>5518948.69</v>
      </c>
      <c r="G908" s="32" t="n">
        <v>551894.87</v>
      </c>
    </row>
    <row r="909">
      <c r="A909" t="inlineStr">
        <is>
          <t>L0172102</t>
        </is>
      </c>
      <c r="B909" t="inlineStr">
        <is>
          <t>2025-10-26</t>
        </is>
      </c>
      <c r="C909" t="inlineStr">
        <is>
          <t>home_use</t>
        </is>
      </c>
      <c r="D909" t="inlineStr">
        <is>
          <t>IMP01142</t>
        </is>
      </c>
      <c r="E909" t="inlineStr">
        <is>
          <t>T107992</t>
        </is>
      </c>
      <c r="F909" s="32" t="n">
        <v>24901791.99</v>
      </c>
      <c r="G909" s="32" t="n">
        <v>2490179.2</v>
      </c>
    </row>
    <row r="910">
      <c r="A910" t="inlineStr">
        <is>
          <t>L0172124</t>
        </is>
      </c>
      <c r="B910" t="inlineStr">
        <is>
          <t>2025-10-26</t>
        </is>
      </c>
      <c r="C910" t="inlineStr">
        <is>
          <t>home_use</t>
        </is>
      </c>
      <c r="D910" t="inlineStr">
        <is>
          <t>IMP01310</t>
        </is>
      </c>
      <c r="E910" t="inlineStr">
        <is>
          <t>T109167</t>
        </is>
      </c>
      <c r="F910" s="32" t="n">
        <v>401368.73</v>
      </c>
      <c r="G910" s="32" t="n">
        <v>40136.87</v>
      </c>
    </row>
    <row r="911">
      <c r="A911" t="inlineStr">
        <is>
          <t>L0172125</t>
        </is>
      </c>
      <c r="B911" t="inlineStr">
        <is>
          <t>2025-10-26</t>
        </is>
      </c>
      <c r="C911" t="inlineStr">
        <is>
          <t>home_use</t>
        </is>
      </c>
      <c r="D911" t="inlineStr">
        <is>
          <t>IMP01310</t>
        </is>
      </c>
      <c r="E911" t="inlineStr">
        <is>
          <t>T109167</t>
        </is>
      </c>
      <c r="F911" s="32" t="n">
        <v>1622857.39</v>
      </c>
      <c r="G911" s="32" t="n">
        <v>173645.74</v>
      </c>
    </row>
    <row r="912">
      <c r="A912" t="inlineStr">
        <is>
          <t>L0172126</t>
        </is>
      </c>
      <c r="B912" t="inlineStr">
        <is>
          <t>2025-10-26</t>
        </is>
      </c>
      <c r="C912" t="inlineStr">
        <is>
          <t>home_use</t>
        </is>
      </c>
      <c r="D912" t="inlineStr">
        <is>
          <t>IMP01310</t>
        </is>
      </c>
      <c r="E912" t="inlineStr">
        <is>
          <t>T109167</t>
        </is>
      </c>
      <c r="F912" s="32" t="n">
        <v>407116.94</v>
      </c>
      <c r="G912" s="32" t="n">
        <v>40711.69</v>
      </c>
    </row>
    <row r="913">
      <c r="A913" t="inlineStr">
        <is>
          <t>L0172128</t>
        </is>
      </c>
      <c r="B913" t="inlineStr">
        <is>
          <t>2025-10-26</t>
        </is>
      </c>
      <c r="C913" t="inlineStr">
        <is>
          <t>home_use</t>
        </is>
      </c>
      <c r="D913" t="inlineStr">
        <is>
          <t>IMP01310</t>
        </is>
      </c>
      <c r="E913" t="inlineStr">
        <is>
          <t>T109167</t>
        </is>
      </c>
      <c r="F913" s="32" t="n">
        <v>482179.43</v>
      </c>
      <c r="G913" s="32" t="n">
        <v>51593.2</v>
      </c>
    </row>
    <row r="914">
      <c r="A914" t="inlineStr">
        <is>
          <t>L0172129</t>
        </is>
      </c>
      <c r="B914" t="inlineStr">
        <is>
          <t>2025-10-26</t>
        </is>
      </c>
      <c r="C914" t="inlineStr">
        <is>
          <t>home_use</t>
        </is>
      </c>
      <c r="D914" t="inlineStr">
        <is>
          <t>IMP01310</t>
        </is>
      </c>
      <c r="E914" t="inlineStr">
        <is>
          <t>T109167</t>
        </is>
      </c>
      <c r="F914" s="32" t="n">
        <v>466389.47</v>
      </c>
      <c r="G914" s="32" t="n">
        <v>49903.67</v>
      </c>
    </row>
    <row r="915">
      <c r="A915" t="inlineStr">
        <is>
          <t>L0172130</t>
        </is>
      </c>
      <c r="B915" t="inlineStr">
        <is>
          <t>2025-10-26</t>
        </is>
      </c>
      <c r="C915" t="inlineStr">
        <is>
          <t>home_use</t>
        </is>
      </c>
      <c r="D915" t="inlineStr">
        <is>
          <t>IMP01310</t>
        </is>
      </c>
      <c r="E915" t="inlineStr">
        <is>
          <t>T109167</t>
        </is>
      </c>
      <c r="F915" s="32" t="n">
        <v>1196485.24</v>
      </c>
      <c r="G915" s="32" t="n">
        <v>128023.92</v>
      </c>
    </row>
    <row r="916">
      <c r="A916" t="inlineStr">
        <is>
          <t>L0172132</t>
        </is>
      </c>
      <c r="B916" t="inlineStr">
        <is>
          <t>2025-10-26</t>
        </is>
      </c>
      <c r="C916" t="inlineStr">
        <is>
          <t>home_use</t>
        </is>
      </c>
      <c r="D916" t="inlineStr">
        <is>
          <t>IMP01310</t>
        </is>
      </c>
      <c r="E916" t="inlineStr">
        <is>
          <t>T109167</t>
        </is>
      </c>
      <c r="F916" s="32" t="n">
        <v>331896.2</v>
      </c>
      <c r="G916" s="32" t="n">
        <v>43146.51</v>
      </c>
    </row>
    <row r="917">
      <c r="A917" t="inlineStr">
        <is>
          <t>L0172158</t>
        </is>
      </c>
      <c r="B917" t="inlineStr">
        <is>
          <t>2025-10-27</t>
        </is>
      </c>
      <c r="C917" t="inlineStr">
        <is>
          <t>home_use</t>
        </is>
      </c>
      <c r="D917" t="inlineStr">
        <is>
          <t>IMP00063</t>
        </is>
      </c>
      <c r="E917" t="inlineStr">
        <is>
          <t>T100440</t>
        </is>
      </c>
      <c r="F917" s="32" t="n">
        <v>1246008.43</v>
      </c>
      <c r="G917" s="32" t="n">
        <v>133322.9</v>
      </c>
    </row>
    <row r="918">
      <c r="A918" t="inlineStr">
        <is>
          <t>L0172159</t>
        </is>
      </c>
      <c r="B918" t="inlineStr">
        <is>
          <t>2025-10-27</t>
        </is>
      </c>
      <c r="C918" t="inlineStr">
        <is>
          <t>home_use</t>
        </is>
      </c>
      <c r="D918" t="inlineStr">
        <is>
          <t>IMP00063</t>
        </is>
      </c>
      <c r="E918" t="inlineStr">
        <is>
          <t>T100440</t>
        </is>
      </c>
      <c r="F918" s="32" t="n">
        <v>341735.1</v>
      </c>
      <c r="G918" s="32" t="n">
        <v>39299.54</v>
      </c>
    </row>
    <row r="919">
      <c r="A919" t="inlineStr">
        <is>
          <t>L0172190</t>
        </is>
      </c>
      <c r="B919" t="inlineStr">
        <is>
          <t>2025-10-27</t>
        </is>
      </c>
      <c r="C919" t="inlineStr">
        <is>
          <t>home_use</t>
        </is>
      </c>
      <c r="D919" t="inlineStr">
        <is>
          <t>IMP00306</t>
        </is>
      </c>
      <c r="E919" t="inlineStr">
        <is>
          <t>T102141</t>
        </is>
      </c>
      <c r="F919" s="32" t="n">
        <v>431617.69</v>
      </c>
      <c r="G919" s="32" t="n">
        <v>53952.21</v>
      </c>
    </row>
    <row r="920">
      <c r="A920" t="inlineStr">
        <is>
          <t>L0172192</t>
        </is>
      </c>
      <c r="B920" t="inlineStr">
        <is>
          <t>2025-10-27</t>
        </is>
      </c>
      <c r="C920" t="inlineStr">
        <is>
          <t>home_use</t>
        </is>
      </c>
      <c r="D920" t="inlineStr">
        <is>
          <t>IMP00306</t>
        </is>
      </c>
      <c r="E920" t="inlineStr">
        <is>
          <t>T102141</t>
        </is>
      </c>
      <c r="F920" s="32" t="n">
        <v>242911.19</v>
      </c>
      <c r="G920" s="32" t="n">
        <v>25505.67</v>
      </c>
    </row>
    <row r="921">
      <c r="A921" t="inlineStr">
        <is>
          <t>L0172207</t>
        </is>
      </c>
      <c r="B921" t="inlineStr">
        <is>
          <t>2025-10-27</t>
        </is>
      </c>
      <c r="C921" t="inlineStr">
        <is>
          <t>home_use</t>
        </is>
      </c>
      <c r="D921" t="inlineStr">
        <is>
          <t>IMP00448</t>
        </is>
      </c>
      <c r="E921" t="inlineStr">
        <is>
          <t>T103130</t>
        </is>
      </c>
      <c r="F921" s="32" t="n">
        <v>180460440.43</v>
      </c>
      <c r="G921" s="32" t="n">
        <v>18046044.04</v>
      </c>
    </row>
    <row r="922">
      <c r="A922" t="inlineStr">
        <is>
          <t>L0172234</t>
        </is>
      </c>
      <c r="B922" t="inlineStr">
        <is>
          <t>2025-10-27</t>
        </is>
      </c>
      <c r="C922" t="inlineStr">
        <is>
          <t>home_use</t>
        </is>
      </c>
      <c r="D922" t="inlineStr">
        <is>
          <t>IMP00643</t>
        </is>
      </c>
      <c r="E922" t="inlineStr">
        <is>
          <t>T104498</t>
        </is>
      </c>
      <c r="F922" s="32" t="n">
        <v>243160.27</v>
      </c>
      <c r="G922" s="32" t="n">
        <v>25531.83</v>
      </c>
    </row>
    <row r="923">
      <c r="A923" t="inlineStr">
        <is>
          <t>L0172235</t>
        </is>
      </c>
      <c r="B923" t="inlineStr">
        <is>
          <t>2025-10-27</t>
        </is>
      </c>
      <c r="C923" t="inlineStr">
        <is>
          <t>home_use</t>
        </is>
      </c>
      <c r="D923" t="inlineStr">
        <is>
          <t>IMP00643</t>
        </is>
      </c>
      <c r="E923" t="inlineStr">
        <is>
          <t>T104498</t>
        </is>
      </c>
      <c r="F923" s="32" t="n">
        <v>757316.3</v>
      </c>
      <c r="G923" s="32" t="n">
        <v>75731.63</v>
      </c>
    </row>
    <row r="924">
      <c r="A924" t="inlineStr">
        <is>
          <t>L0172236</t>
        </is>
      </c>
      <c r="B924" t="inlineStr">
        <is>
          <t>2025-10-27</t>
        </is>
      </c>
      <c r="C924" t="inlineStr">
        <is>
          <t>home_use</t>
        </is>
      </c>
      <c r="D924" t="inlineStr">
        <is>
          <t>IMP00643</t>
        </is>
      </c>
      <c r="E924" t="inlineStr">
        <is>
          <t>T104498</t>
        </is>
      </c>
      <c r="F924" s="32" t="n">
        <v>325998.13</v>
      </c>
      <c r="G924" s="32" t="n">
        <v>32599.81</v>
      </c>
    </row>
    <row r="925">
      <c r="A925" t="inlineStr">
        <is>
          <t>L0172237</t>
        </is>
      </c>
      <c r="B925" t="inlineStr">
        <is>
          <t>2025-10-27</t>
        </is>
      </c>
      <c r="C925" t="inlineStr">
        <is>
          <t>home_use</t>
        </is>
      </c>
      <c r="D925" t="inlineStr">
        <is>
          <t>IMP00643</t>
        </is>
      </c>
      <c r="E925" t="inlineStr">
        <is>
          <t>T104498</t>
        </is>
      </c>
      <c r="F925" s="32" t="n">
        <v>611848.78</v>
      </c>
      <c r="G925" s="32" t="n">
        <v>61184.88</v>
      </c>
    </row>
    <row r="926">
      <c r="A926" t="inlineStr">
        <is>
          <t>L0172238</t>
        </is>
      </c>
      <c r="B926" t="inlineStr">
        <is>
          <t>2025-10-27</t>
        </is>
      </c>
      <c r="C926" t="inlineStr">
        <is>
          <t>home_use</t>
        </is>
      </c>
      <c r="D926" t="inlineStr">
        <is>
          <t>IMP00643</t>
        </is>
      </c>
      <c r="E926" t="inlineStr">
        <is>
          <t>T104498</t>
        </is>
      </c>
      <c r="F926" s="32" t="n">
        <v>622355.26</v>
      </c>
      <c r="G926" s="32" t="n">
        <v>62235.53</v>
      </c>
    </row>
    <row r="927">
      <c r="A927" t="inlineStr">
        <is>
          <t>L0172264</t>
        </is>
      </c>
      <c r="B927" t="inlineStr">
        <is>
          <t>2025-10-27</t>
        </is>
      </c>
      <c r="C927" t="inlineStr">
        <is>
          <t>home_use</t>
        </is>
      </c>
      <c r="D927" t="inlineStr">
        <is>
          <t>IMP00892</t>
        </is>
      </c>
      <c r="E927" t="inlineStr">
        <is>
          <t>T106240</t>
        </is>
      </c>
      <c r="F927" s="32" t="n">
        <v>3245227.45</v>
      </c>
      <c r="G927" s="32" t="n">
        <v>340748.88</v>
      </c>
    </row>
    <row r="928">
      <c r="A928" t="inlineStr">
        <is>
          <t>L0172268</t>
        </is>
      </c>
      <c r="B928" t="inlineStr">
        <is>
          <t>2025-10-27</t>
        </is>
      </c>
      <c r="C928" t="inlineStr">
        <is>
          <t>home_use</t>
        </is>
      </c>
      <c r="D928" t="inlineStr">
        <is>
          <t>IMP00913</t>
        </is>
      </c>
      <c r="E928" t="inlineStr">
        <is>
          <t>T106384</t>
        </is>
      </c>
      <c r="F928" s="32" t="n">
        <v>510393.18</v>
      </c>
      <c r="G928" s="32" t="n">
        <v>63799.15</v>
      </c>
    </row>
    <row r="929">
      <c r="A929" t="inlineStr">
        <is>
          <t>L0172269</t>
        </is>
      </c>
      <c r="B929" t="inlineStr">
        <is>
          <t>2025-10-27</t>
        </is>
      </c>
      <c r="C929" t="inlineStr">
        <is>
          <t>home_use</t>
        </is>
      </c>
      <c r="D929" t="inlineStr">
        <is>
          <t>IMP00926</t>
        </is>
      </c>
      <c r="E929" t="inlineStr">
        <is>
          <t>T106477</t>
        </is>
      </c>
      <c r="F929" s="32" t="n">
        <v>1767905.64</v>
      </c>
      <c r="G929" s="32" t="n">
        <v>189165.9</v>
      </c>
    </row>
    <row r="930">
      <c r="A930" t="inlineStr">
        <is>
          <t>L0172270</t>
        </is>
      </c>
      <c r="B930" t="inlineStr">
        <is>
          <t>2025-10-27</t>
        </is>
      </c>
      <c r="C930" t="inlineStr">
        <is>
          <t>home_use</t>
        </is>
      </c>
      <c r="D930" t="inlineStr">
        <is>
          <t>IMP00926</t>
        </is>
      </c>
      <c r="E930" t="inlineStr">
        <is>
          <t>T106477</t>
        </is>
      </c>
      <c r="F930" s="32" t="n">
        <v>1521949.61</v>
      </c>
      <c r="G930" s="32" t="n">
        <v>162848.61</v>
      </c>
    </row>
    <row r="931">
      <c r="A931" t="inlineStr">
        <is>
          <t>L0172276</t>
        </is>
      </c>
      <c r="B931" t="inlineStr">
        <is>
          <t>2025-10-27</t>
        </is>
      </c>
      <c r="C931" t="inlineStr">
        <is>
          <t>home_use</t>
        </is>
      </c>
      <c r="D931" t="inlineStr">
        <is>
          <t>IMP00950</t>
        </is>
      </c>
      <c r="F931" s="32" t="n">
        <v>212332.37</v>
      </c>
      <c r="G931" s="32" t="n">
        <v>24842.89</v>
      </c>
    </row>
    <row r="932">
      <c r="A932" t="inlineStr">
        <is>
          <t>L0172277</t>
        </is>
      </c>
      <c r="B932" t="inlineStr">
        <is>
          <t>2025-10-27</t>
        </is>
      </c>
      <c r="C932" t="inlineStr">
        <is>
          <t>home_use</t>
        </is>
      </c>
      <c r="D932" t="inlineStr">
        <is>
          <t>IMP00950</t>
        </is>
      </c>
      <c r="F932" s="32" t="n">
        <v>370191.24</v>
      </c>
      <c r="G932" s="32" t="n">
        <v>48124.86</v>
      </c>
    </row>
    <row r="933">
      <c r="A933" t="inlineStr">
        <is>
          <t>L0172281</t>
        </is>
      </c>
      <c r="B933" t="inlineStr">
        <is>
          <t>2025-10-27</t>
        </is>
      </c>
      <c r="C933" t="inlineStr">
        <is>
          <t>home_use</t>
        </is>
      </c>
      <c r="D933" t="inlineStr">
        <is>
          <t>IMP00999</t>
        </is>
      </c>
      <c r="E933" t="inlineStr">
        <is>
          <t>T106987</t>
        </is>
      </c>
      <c r="F933" s="32" t="n">
        <v>1931394.13</v>
      </c>
      <c r="G933" s="32" t="n">
        <v>202796.38</v>
      </c>
    </row>
    <row r="934">
      <c r="A934" t="inlineStr">
        <is>
          <t>L0172282</t>
        </is>
      </c>
      <c r="B934" t="inlineStr">
        <is>
          <t>2025-10-27</t>
        </is>
      </c>
      <c r="C934" t="inlineStr">
        <is>
          <t>home_use</t>
        </is>
      </c>
      <c r="D934" t="inlineStr">
        <is>
          <t>IMP00999</t>
        </is>
      </c>
      <c r="E934" t="inlineStr">
        <is>
          <t>T106987</t>
        </is>
      </c>
      <c r="F934" s="32" t="n">
        <v>1520307.44</v>
      </c>
      <c r="G934" s="32" t="n">
        <v>159632.28</v>
      </c>
    </row>
    <row r="935">
      <c r="A935" t="inlineStr">
        <is>
          <t>L0172283</t>
        </is>
      </c>
      <c r="B935" t="inlineStr">
        <is>
          <t>2025-10-27</t>
        </is>
      </c>
      <c r="C935" t="inlineStr">
        <is>
          <t>home_use</t>
        </is>
      </c>
      <c r="D935" t="inlineStr">
        <is>
          <t>IMP00999</t>
        </is>
      </c>
      <c r="E935" t="inlineStr">
        <is>
          <t>T106987</t>
        </is>
      </c>
      <c r="F935" s="32" t="n">
        <v>6219736.63</v>
      </c>
      <c r="G935" s="32" t="n">
        <v>621973.66</v>
      </c>
    </row>
    <row r="936">
      <c r="A936" t="inlineStr">
        <is>
          <t>L0172284</t>
        </is>
      </c>
      <c r="B936" t="inlineStr">
        <is>
          <t>2025-10-27</t>
        </is>
      </c>
      <c r="C936" t="inlineStr">
        <is>
          <t>home_use</t>
        </is>
      </c>
      <c r="D936" t="inlineStr">
        <is>
          <t>IMP00999</t>
        </is>
      </c>
      <c r="E936" t="inlineStr">
        <is>
          <t>T106987</t>
        </is>
      </c>
      <c r="F936" s="32" t="n">
        <v>2293594.16</v>
      </c>
      <c r="G936" s="32" t="n">
        <v>229359.42</v>
      </c>
    </row>
    <row r="937">
      <c r="A937" t="inlineStr">
        <is>
          <t>L0172291</t>
        </is>
      </c>
      <c r="B937" t="inlineStr">
        <is>
          <t>2025-10-27</t>
        </is>
      </c>
      <c r="C937" t="inlineStr">
        <is>
          <t>home_use</t>
        </is>
      </c>
      <c r="D937" t="inlineStr">
        <is>
          <t>IMP01037</t>
        </is>
      </c>
      <c r="E937" t="inlineStr">
        <is>
          <t>T107258</t>
        </is>
      </c>
      <c r="F937" s="32" t="n">
        <v>6146496.72</v>
      </c>
      <c r="G937" s="32" t="n">
        <v>614649.67</v>
      </c>
    </row>
    <row r="938">
      <c r="A938" t="inlineStr">
        <is>
          <t>L0172292</t>
        </is>
      </c>
      <c r="B938" t="inlineStr">
        <is>
          <t>2025-10-27</t>
        </is>
      </c>
      <c r="C938" t="inlineStr">
        <is>
          <t>home_use</t>
        </is>
      </c>
      <c r="D938" t="inlineStr">
        <is>
          <t>IMP01037</t>
        </is>
      </c>
      <c r="E938" t="inlineStr">
        <is>
          <t>T107258</t>
        </is>
      </c>
      <c r="F938" s="32" t="n">
        <v>3297227.4</v>
      </c>
      <c r="G938" s="32" t="n">
        <v>329722.74</v>
      </c>
    </row>
    <row r="939">
      <c r="A939" t="inlineStr">
        <is>
          <t>L0172299</t>
        </is>
      </c>
      <c r="B939" t="inlineStr">
        <is>
          <t>2025-10-27</t>
        </is>
      </c>
      <c r="C939" t="inlineStr">
        <is>
          <t>warehouse_out</t>
        </is>
      </c>
      <c r="D939" t="inlineStr">
        <is>
          <t>IMP01089</t>
        </is>
      </c>
      <c r="E939" t="inlineStr">
        <is>
          <t>T107617</t>
        </is>
      </c>
      <c r="F939" s="32" t="n">
        <v>2385054.42</v>
      </c>
      <c r="G939" s="32" t="n">
        <v>238505.44</v>
      </c>
    </row>
    <row r="940">
      <c r="A940" t="inlineStr">
        <is>
          <t>L0172318</t>
        </is>
      </c>
      <c r="B940" t="inlineStr">
        <is>
          <t>2025-10-27</t>
        </is>
      </c>
      <c r="C940" t="inlineStr">
        <is>
          <t>home_use</t>
        </is>
      </c>
      <c r="D940" t="inlineStr">
        <is>
          <t>IMP01183</t>
        </is>
      </c>
      <c r="E940" t="inlineStr">
        <is>
          <t>T108275</t>
        </is>
      </c>
      <c r="F940" s="32" t="n">
        <v>307001.75</v>
      </c>
      <c r="G940" s="32" t="n">
        <v>30700.18</v>
      </c>
    </row>
    <row r="941">
      <c r="A941" t="inlineStr">
        <is>
          <t>L0172333</t>
        </is>
      </c>
      <c r="B941" t="inlineStr">
        <is>
          <t>2025-10-27</t>
        </is>
      </c>
      <c r="C941" t="inlineStr">
        <is>
          <t>home_use</t>
        </is>
      </c>
      <c r="D941" t="inlineStr">
        <is>
          <t>IMP01310</t>
        </is>
      </c>
      <c r="E941" t="inlineStr">
        <is>
          <t>T109167</t>
        </is>
      </c>
      <c r="F941" s="32" t="n">
        <v>1283655.24</v>
      </c>
      <c r="G941" s="32" t="n">
        <v>137351.11</v>
      </c>
    </row>
    <row r="942">
      <c r="A942" t="inlineStr">
        <is>
          <t>L0172334</t>
        </is>
      </c>
      <c r="B942" t="inlineStr">
        <is>
          <t>2025-10-27</t>
        </is>
      </c>
      <c r="C942" t="inlineStr">
        <is>
          <t>home_use</t>
        </is>
      </c>
      <c r="D942" t="inlineStr">
        <is>
          <t>IMP01310</t>
        </is>
      </c>
      <c r="E942" t="inlineStr">
        <is>
          <t>T109167</t>
        </is>
      </c>
      <c r="F942" s="32" t="n">
        <v>469920.72</v>
      </c>
      <c r="G942" s="32" t="n">
        <v>50281.52</v>
      </c>
    </row>
    <row r="943">
      <c r="A943" t="inlineStr">
        <is>
          <t>L0172335</t>
        </is>
      </c>
      <c r="B943" t="inlineStr">
        <is>
          <t>2025-10-27</t>
        </is>
      </c>
      <c r="C943" t="inlineStr">
        <is>
          <t>home_use</t>
        </is>
      </c>
      <c r="D943" t="inlineStr">
        <is>
          <t>IMP01310</t>
        </is>
      </c>
      <c r="E943" t="inlineStr">
        <is>
          <t>T109167</t>
        </is>
      </c>
      <c r="F943" s="32" t="n">
        <v>1230089.3</v>
      </c>
      <c r="G943" s="32" t="n">
        <v>159911.61</v>
      </c>
    </row>
    <row r="944">
      <c r="A944" t="inlineStr">
        <is>
          <t>L0172337</t>
        </is>
      </c>
      <c r="B944" t="inlineStr">
        <is>
          <t>2025-10-27</t>
        </is>
      </c>
      <c r="C944" t="inlineStr">
        <is>
          <t>home_use</t>
        </is>
      </c>
      <c r="D944" t="inlineStr">
        <is>
          <t>IMP01310</t>
        </is>
      </c>
      <c r="E944" t="inlineStr">
        <is>
          <t>T109167</t>
        </is>
      </c>
      <c r="F944" s="32" t="n">
        <v>361491.28</v>
      </c>
      <c r="G944" s="32" t="n">
        <v>41571.5</v>
      </c>
    </row>
    <row r="945">
      <c r="A945" t="inlineStr">
        <is>
          <t>L0172339</t>
        </is>
      </c>
      <c r="B945" t="inlineStr">
        <is>
          <t>2025-10-27</t>
        </is>
      </c>
      <c r="C945" t="inlineStr">
        <is>
          <t>home_use</t>
        </is>
      </c>
      <c r="D945" t="inlineStr">
        <is>
          <t>IMP01315</t>
        </is>
      </c>
      <c r="E945" t="inlineStr">
        <is>
          <t>T109203</t>
        </is>
      </c>
      <c r="F945" s="32" t="n">
        <v>459624.05</v>
      </c>
      <c r="G945" s="32" t="n">
        <v>48260.53</v>
      </c>
    </row>
    <row r="946">
      <c r="A946" t="inlineStr">
        <is>
          <t>L0172341</t>
        </is>
      </c>
      <c r="B946" t="inlineStr">
        <is>
          <t>2025-10-27</t>
        </is>
      </c>
      <c r="C946" t="inlineStr">
        <is>
          <t>home_use</t>
        </is>
      </c>
      <c r="D946" t="inlineStr">
        <is>
          <t>IMP01366</t>
        </is>
      </c>
      <c r="E946" t="inlineStr">
        <is>
          <t>T109559</t>
        </is>
      </c>
      <c r="F946" s="32" t="n">
        <v>2130488.49</v>
      </c>
      <c r="G946" s="32" t="n">
        <v>223701.29</v>
      </c>
    </row>
    <row r="947">
      <c r="A947" t="inlineStr">
        <is>
          <t>L0172344</t>
        </is>
      </c>
      <c r="B947" t="inlineStr">
        <is>
          <t>2025-10-27</t>
        </is>
      </c>
      <c r="C947" t="inlineStr">
        <is>
          <t>home_use</t>
        </is>
      </c>
      <c r="D947" t="inlineStr">
        <is>
          <t>IMP01399</t>
        </is>
      </c>
      <c r="E947" t="inlineStr">
        <is>
          <t>T100070</t>
        </is>
      </c>
      <c r="F947" s="32" t="n">
        <v>540887.03</v>
      </c>
      <c r="G947" s="32" t="n">
        <v>54088.7</v>
      </c>
    </row>
    <row r="948">
      <c r="A948" t="inlineStr">
        <is>
          <t>L0172358</t>
        </is>
      </c>
      <c r="B948" t="inlineStr">
        <is>
          <t>2025-10-28</t>
        </is>
      </c>
      <c r="C948" t="inlineStr">
        <is>
          <t>home_use</t>
        </is>
      </c>
      <c r="D948" t="inlineStr">
        <is>
          <t>IMP00063</t>
        </is>
      </c>
      <c r="E948" t="inlineStr">
        <is>
          <t>T100440</t>
        </is>
      </c>
      <c r="F948" s="32" t="n">
        <v>12373230.02</v>
      </c>
      <c r="G948" s="32" t="n">
        <v>1608519.9</v>
      </c>
    </row>
    <row r="949">
      <c r="A949" t="inlineStr">
        <is>
          <t>L0172360</t>
        </is>
      </c>
      <c r="B949" t="inlineStr">
        <is>
          <t>2025-10-28</t>
        </is>
      </c>
      <c r="C949" t="inlineStr">
        <is>
          <t>home_use</t>
        </is>
      </c>
      <c r="D949" t="inlineStr">
        <is>
          <t>IMP00063</t>
        </is>
      </c>
      <c r="E949" t="inlineStr">
        <is>
          <t>T100440</t>
        </is>
      </c>
      <c r="F949" s="32" t="n">
        <v>8997655.220000001</v>
      </c>
      <c r="G949" s="32" t="n">
        <v>1169695.18</v>
      </c>
    </row>
    <row r="950">
      <c r="A950" t="inlineStr">
        <is>
          <t>L0172361</t>
        </is>
      </c>
      <c r="B950" t="inlineStr">
        <is>
          <t>2025-10-28</t>
        </is>
      </c>
      <c r="C950" t="inlineStr">
        <is>
          <t>home_use</t>
        </is>
      </c>
      <c r="D950" t="inlineStr">
        <is>
          <t>IMP00063</t>
        </is>
      </c>
      <c r="E950" t="inlineStr">
        <is>
          <t>T100440</t>
        </is>
      </c>
      <c r="F950" s="32" t="n">
        <v>508900.7</v>
      </c>
      <c r="G950" s="32" t="n">
        <v>54452.38</v>
      </c>
    </row>
    <row r="951">
      <c r="A951" t="inlineStr">
        <is>
          <t>L0172362</t>
        </is>
      </c>
      <c r="B951" t="inlineStr">
        <is>
          <t>2025-10-28</t>
        </is>
      </c>
      <c r="C951" t="inlineStr">
        <is>
          <t>home_use</t>
        </is>
      </c>
      <c r="D951" t="inlineStr">
        <is>
          <t>IMP00063</t>
        </is>
      </c>
      <c r="E951" t="inlineStr">
        <is>
          <t>T100440</t>
        </is>
      </c>
      <c r="F951" s="32" t="n">
        <v>1443129.51</v>
      </c>
      <c r="G951" s="32" t="n">
        <v>161630.51</v>
      </c>
    </row>
    <row r="952">
      <c r="A952" t="inlineStr">
        <is>
          <t>L0172363</t>
        </is>
      </c>
      <c r="B952" t="inlineStr">
        <is>
          <t>2025-10-28</t>
        </is>
      </c>
      <c r="C952" t="inlineStr">
        <is>
          <t>home_use</t>
        </is>
      </c>
      <c r="D952" t="inlineStr">
        <is>
          <t>IMP00067</t>
        </is>
      </c>
      <c r="E952" t="inlineStr">
        <is>
          <t>T100466</t>
        </is>
      </c>
      <c r="F952" s="32" t="n">
        <v>4714688.31</v>
      </c>
      <c r="G952" s="32" t="n">
        <v>471468.83</v>
      </c>
    </row>
    <row r="953">
      <c r="A953" t="inlineStr">
        <is>
          <t>L0172375</t>
        </is>
      </c>
      <c r="B953" t="inlineStr">
        <is>
          <t>2025-10-28</t>
        </is>
      </c>
      <c r="C953" t="inlineStr">
        <is>
          <t>home_use</t>
        </is>
      </c>
      <c r="D953" t="inlineStr">
        <is>
          <t>IMP00156</t>
        </is>
      </c>
      <c r="F953" s="32" t="n">
        <v>2637702.65</v>
      </c>
      <c r="G953" s="32" t="n">
        <v>342901.34</v>
      </c>
    </row>
    <row r="954">
      <c r="A954" t="inlineStr">
        <is>
          <t>L0172385</t>
        </is>
      </c>
      <c r="B954" t="inlineStr">
        <is>
          <t>2025-10-28</t>
        </is>
      </c>
      <c r="C954" t="inlineStr">
        <is>
          <t>home_use</t>
        </is>
      </c>
      <c r="D954" t="inlineStr">
        <is>
          <t>IMP00306</t>
        </is>
      </c>
      <c r="E954" t="inlineStr">
        <is>
          <t>T102141</t>
        </is>
      </c>
      <c r="F954" s="32" t="n">
        <v>565204.08</v>
      </c>
      <c r="G954" s="32" t="n">
        <v>59346.43</v>
      </c>
    </row>
    <row r="955">
      <c r="A955" t="inlineStr">
        <is>
          <t>L0172387</t>
        </is>
      </c>
      <c r="B955" t="inlineStr">
        <is>
          <t>2025-10-28</t>
        </is>
      </c>
      <c r="C955" t="inlineStr">
        <is>
          <t>home_use</t>
        </is>
      </c>
      <c r="D955" t="inlineStr">
        <is>
          <t>IMP00306</t>
        </is>
      </c>
      <c r="E955" t="inlineStr">
        <is>
          <t>T102141</t>
        </is>
      </c>
      <c r="F955" s="32" t="n">
        <v>362165.48</v>
      </c>
      <c r="G955" s="32" t="n">
        <v>38027.38</v>
      </c>
    </row>
    <row r="956">
      <c r="A956" t="inlineStr">
        <is>
          <t>L0172388</t>
        </is>
      </c>
      <c r="B956" t="inlineStr">
        <is>
          <t>2025-10-28</t>
        </is>
      </c>
      <c r="C956" t="inlineStr">
        <is>
          <t>home_use</t>
        </is>
      </c>
      <c r="D956" t="inlineStr">
        <is>
          <t>IMP00306</t>
        </is>
      </c>
      <c r="E956" t="inlineStr">
        <is>
          <t>T102141</t>
        </is>
      </c>
      <c r="F956" s="32" t="n">
        <v>1474044.68</v>
      </c>
      <c r="G956" s="32" t="n">
        <v>169515.14</v>
      </c>
    </row>
    <row r="957">
      <c r="A957" t="inlineStr">
        <is>
          <t>L0172389</t>
        </is>
      </c>
      <c r="B957" t="inlineStr">
        <is>
          <t>2025-10-28</t>
        </is>
      </c>
      <c r="C957" t="inlineStr">
        <is>
          <t>home_use</t>
        </is>
      </c>
      <c r="D957" t="inlineStr">
        <is>
          <t>IMP00306</t>
        </is>
      </c>
      <c r="E957" t="inlineStr">
        <is>
          <t>T102141</t>
        </is>
      </c>
      <c r="F957" s="32" t="n">
        <v>208136.39</v>
      </c>
      <c r="G957" s="32" t="n">
        <v>26017.05</v>
      </c>
    </row>
    <row r="958">
      <c r="A958" t="inlineStr">
        <is>
          <t>L0172405</t>
        </is>
      </c>
      <c r="B958" t="inlineStr">
        <is>
          <t>2025-10-28</t>
        </is>
      </c>
      <c r="C958" t="inlineStr">
        <is>
          <t>home_use</t>
        </is>
      </c>
      <c r="D958" t="inlineStr">
        <is>
          <t>IMP00448</t>
        </is>
      </c>
      <c r="E958" t="inlineStr">
        <is>
          <t>T103130</t>
        </is>
      </c>
      <c r="F958" s="32" t="n">
        <v>54888400.54</v>
      </c>
      <c r="G958" s="32" t="n">
        <v>5488840.05</v>
      </c>
    </row>
    <row r="959">
      <c r="A959" t="inlineStr">
        <is>
          <t>L0172414</t>
        </is>
      </c>
      <c r="B959" t="inlineStr">
        <is>
          <t>2025-10-28</t>
        </is>
      </c>
      <c r="C959" t="inlineStr">
        <is>
          <t>home_use</t>
        </is>
      </c>
      <c r="D959" t="inlineStr">
        <is>
          <t>IMP00519</t>
        </is>
      </c>
      <c r="E959" t="inlineStr">
        <is>
          <t>T103629</t>
        </is>
      </c>
      <c r="F959" s="32" t="n">
        <v>7420869</v>
      </c>
      <c r="G959" s="32" t="n">
        <v>779191.24</v>
      </c>
    </row>
    <row r="960">
      <c r="A960" t="inlineStr">
        <is>
          <t>L0172431</t>
        </is>
      </c>
      <c r="B960" t="inlineStr">
        <is>
          <t>2025-10-28</t>
        </is>
      </c>
      <c r="C960" t="inlineStr">
        <is>
          <t>home_use</t>
        </is>
      </c>
      <c r="D960" t="inlineStr">
        <is>
          <t>IMP00643</t>
        </is>
      </c>
      <c r="E960" t="inlineStr">
        <is>
          <t>T104498</t>
        </is>
      </c>
      <c r="F960" s="32" t="n">
        <v>1150531.77</v>
      </c>
      <c r="G960" s="32" t="n">
        <v>115053.18</v>
      </c>
    </row>
    <row r="961">
      <c r="A961" t="inlineStr">
        <is>
          <t>L0172432</t>
        </is>
      </c>
      <c r="B961" t="inlineStr">
        <is>
          <t>2025-10-28</t>
        </is>
      </c>
      <c r="C961" t="inlineStr">
        <is>
          <t>home_use</t>
        </is>
      </c>
      <c r="D961" t="inlineStr">
        <is>
          <t>IMP00643</t>
        </is>
      </c>
      <c r="E961" t="inlineStr">
        <is>
          <t>T104498</t>
        </is>
      </c>
      <c r="F961" s="32" t="n">
        <v>1328153.9</v>
      </c>
      <c r="G961" s="32" t="n">
        <v>132815.39</v>
      </c>
    </row>
    <row r="962">
      <c r="A962" t="inlineStr">
        <is>
          <t>L0172433</t>
        </is>
      </c>
      <c r="B962" t="inlineStr">
        <is>
          <t>2025-10-28</t>
        </is>
      </c>
      <c r="C962" t="inlineStr">
        <is>
          <t>home_use</t>
        </is>
      </c>
      <c r="D962" t="inlineStr">
        <is>
          <t>IMP00643</t>
        </is>
      </c>
      <c r="E962" t="inlineStr">
        <is>
          <t>T104498</t>
        </is>
      </c>
      <c r="F962" s="32" t="n">
        <v>914263.66</v>
      </c>
      <c r="G962" s="32" t="n">
        <v>91426.37</v>
      </c>
    </row>
    <row r="963">
      <c r="A963" t="inlineStr">
        <is>
          <t>L0172435</t>
        </is>
      </c>
      <c r="B963" t="inlineStr">
        <is>
          <t>2025-10-28</t>
        </is>
      </c>
      <c r="C963" t="inlineStr">
        <is>
          <t>home_use</t>
        </is>
      </c>
      <c r="D963" t="inlineStr">
        <is>
          <t>IMP00643</t>
        </is>
      </c>
      <c r="E963" t="inlineStr">
        <is>
          <t>T104498</t>
        </is>
      </c>
      <c r="F963" s="32" t="n">
        <v>818167.15</v>
      </c>
      <c r="G963" s="32" t="n">
        <v>81816.72</v>
      </c>
    </row>
    <row r="964">
      <c r="A964" t="inlineStr">
        <is>
          <t>L0172436</t>
        </is>
      </c>
      <c r="B964" t="inlineStr">
        <is>
          <t>2025-10-28</t>
        </is>
      </c>
      <c r="C964" t="inlineStr">
        <is>
          <t>home_use</t>
        </is>
      </c>
      <c r="D964" t="inlineStr">
        <is>
          <t>IMP00643</t>
        </is>
      </c>
      <c r="E964" t="inlineStr">
        <is>
          <t>T104498</t>
        </is>
      </c>
      <c r="F964" s="32" t="n">
        <v>800539.0600000001</v>
      </c>
      <c r="G964" s="32" t="n">
        <v>80053.91</v>
      </c>
    </row>
    <row r="965">
      <c r="A965" t="inlineStr">
        <is>
          <t>L0172437</t>
        </is>
      </c>
      <c r="B965" t="inlineStr">
        <is>
          <t>2025-10-28</t>
        </is>
      </c>
      <c r="C965" t="inlineStr">
        <is>
          <t>home_use</t>
        </is>
      </c>
      <c r="D965" t="inlineStr">
        <is>
          <t>IMP00643</t>
        </is>
      </c>
      <c r="E965" t="inlineStr">
        <is>
          <t>T104498</t>
        </is>
      </c>
      <c r="F965" s="32" t="n">
        <v>923452.76</v>
      </c>
      <c r="G965" s="32" t="n">
        <v>92345.28</v>
      </c>
    </row>
    <row r="966">
      <c r="A966" t="inlineStr">
        <is>
          <t>L0172452</t>
        </is>
      </c>
      <c r="B966" t="inlineStr">
        <is>
          <t>2025-10-28</t>
        </is>
      </c>
      <c r="C966" t="inlineStr">
        <is>
          <t>home_use</t>
        </is>
      </c>
      <c r="D966" t="inlineStr">
        <is>
          <t>IMP00753</t>
        </is>
      </c>
      <c r="E966" t="inlineStr">
        <is>
          <t>T105264</t>
        </is>
      </c>
      <c r="F966" s="32" t="n">
        <v>1148802.12</v>
      </c>
      <c r="G966" s="32" t="n">
        <v>143600.27</v>
      </c>
    </row>
    <row r="967">
      <c r="A967" t="inlineStr">
        <is>
          <t>L0172470</t>
        </is>
      </c>
      <c r="B967" t="inlineStr">
        <is>
          <t>2025-10-28</t>
        </is>
      </c>
      <c r="C967" t="inlineStr">
        <is>
          <t>home_use</t>
        </is>
      </c>
      <c r="D967" t="inlineStr">
        <is>
          <t>IMP00892</t>
        </is>
      </c>
      <c r="E967" t="inlineStr">
        <is>
          <t>T106240</t>
        </is>
      </c>
      <c r="F967" s="32" t="n">
        <v>2172109.96</v>
      </c>
      <c r="G967" s="32" t="n">
        <v>238932.1</v>
      </c>
    </row>
    <row r="968">
      <c r="A968" t="inlineStr">
        <is>
          <t>L0172476</t>
        </is>
      </c>
      <c r="B968" t="inlineStr">
        <is>
          <t>2025-10-28</t>
        </is>
      </c>
      <c r="C968" t="inlineStr">
        <is>
          <t>home_use</t>
        </is>
      </c>
      <c r="D968" t="inlineStr">
        <is>
          <t>IMP00926</t>
        </is>
      </c>
      <c r="E968" t="inlineStr">
        <is>
          <t>T106477</t>
        </is>
      </c>
      <c r="F968" s="32" t="n">
        <v>23861792.63</v>
      </c>
      <c r="G968" s="32" t="n">
        <v>2505488.23</v>
      </c>
    </row>
    <row r="969">
      <c r="A969" t="inlineStr">
        <is>
          <t>L0172477</t>
        </is>
      </c>
      <c r="B969" t="inlineStr">
        <is>
          <t>2025-10-28</t>
        </is>
      </c>
      <c r="C969" t="inlineStr">
        <is>
          <t>home_use</t>
        </is>
      </c>
      <c r="D969" t="inlineStr">
        <is>
          <t>IMP00926</t>
        </is>
      </c>
      <c r="E969" t="inlineStr">
        <is>
          <t>T106477</t>
        </is>
      </c>
      <c r="F969" s="32" t="n">
        <v>2214997.71</v>
      </c>
      <c r="G969" s="32" t="n">
        <v>265799.73</v>
      </c>
    </row>
    <row r="970">
      <c r="A970" t="inlineStr">
        <is>
          <t>L0172478</t>
        </is>
      </c>
      <c r="B970" t="inlineStr">
        <is>
          <t>2025-10-28</t>
        </is>
      </c>
      <c r="C970" t="inlineStr">
        <is>
          <t>home_use</t>
        </is>
      </c>
      <c r="D970" t="inlineStr">
        <is>
          <t>IMP00926</t>
        </is>
      </c>
      <c r="E970" t="inlineStr">
        <is>
          <t>T106477</t>
        </is>
      </c>
      <c r="F970" s="32" t="n">
        <v>3935170.9</v>
      </c>
      <c r="G970" s="32" t="n">
        <v>393517.09</v>
      </c>
    </row>
    <row r="971">
      <c r="A971" t="inlineStr">
        <is>
          <t>L0172479</t>
        </is>
      </c>
      <c r="B971" t="inlineStr">
        <is>
          <t>2025-10-28</t>
        </is>
      </c>
      <c r="C971" t="inlineStr">
        <is>
          <t>warehouse_out</t>
        </is>
      </c>
      <c r="D971" t="inlineStr">
        <is>
          <t>IMP00926</t>
        </is>
      </c>
      <c r="E971" t="inlineStr">
        <is>
          <t>T106477</t>
        </is>
      </c>
      <c r="F971" s="32" t="n">
        <v>409579.87</v>
      </c>
      <c r="G971" s="32" t="n">
        <v>43825.05</v>
      </c>
    </row>
    <row r="972">
      <c r="A972" t="inlineStr">
        <is>
          <t>L0172480</t>
        </is>
      </c>
      <c r="B972" t="inlineStr">
        <is>
          <t>2025-10-28</t>
        </is>
      </c>
      <c r="C972" t="inlineStr">
        <is>
          <t>home_use</t>
        </is>
      </c>
      <c r="D972" t="inlineStr">
        <is>
          <t>IMP00926</t>
        </is>
      </c>
      <c r="E972" t="inlineStr">
        <is>
          <t>T106477</t>
        </is>
      </c>
      <c r="F972" s="32" t="n">
        <v>11373986.24</v>
      </c>
      <c r="G972" s="32" t="n">
        <v>1137398.62</v>
      </c>
    </row>
    <row r="973">
      <c r="A973" t="inlineStr">
        <is>
          <t>L0172481</t>
        </is>
      </c>
      <c r="B973" t="inlineStr">
        <is>
          <t>2025-10-28</t>
        </is>
      </c>
      <c r="C973" t="inlineStr">
        <is>
          <t>home_use</t>
        </is>
      </c>
      <c r="D973" t="inlineStr">
        <is>
          <t>IMP00926</t>
        </is>
      </c>
      <c r="E973" t="inlineStr">
        <is>
          <t>T106477</t>
        </is>
      </c>
      <c r="F973" s="32" t="n">
        <v>2517682.84</v>
      </c>
      <c r="G973" s="32" t="n">
        <v>264356.7</v>
      </c>
    </row>
    <row r="974">
      <c r="A974" t="inlineStr">
        <is>
          <t>L0172482</t>
        </is>
      </c>
      <c r="B974" t="inlineStr">
        <is>
          <t>2025-10-28</t>
        </is>
      </c>
      <c r="C974" t="inlineStr">
        <is>
          <t>home_use</t>
        </is>
      </c>
      <c r="D974" t="inlineStr">
        <is>
          <t>IMP00926</t>
        </is>
      </c>
      <c r="E974" t="inlineStr">
        <is>
          <t>T106477</t>
        </is>
      </c>
      <c r="F974" s="32" t="n">
        <v>14171363.13</v>
      </c>
      <c r="G974" s="32" t="n">
        <v>1487993.13</v>
      </c>
    </row>
    <row r="975">
      <c r="A975" t="inlineStr">
        <is>
          <t>L0172486</t>
        </is>
      </c>
      <c r="B975" t="inlineStr">
        <is>
          <t>2025-10-28</t>
        </is>
      </c>
      <c r="C975" t="inlineStr">
        <is>
          <t>home_use</t>
        </is>
      </c>
      <c r="D975" t="inlineStr">
        <is>
          <t>IMP00950</t>
        </is>
      </c>
      <c r="F975" s="32" t="n">
        <v>765970.3</v>
      </c>
      <c r="G975" s="32" t="n">
        <v>99576.14</v>
      </c>
    </row>
    <row r="976">
      <c r="A976" t="inlineStr">
        <is>
          <t>L0172487</t>
        </is>
      </c>
      <c r="B976" t="inlineStr">
        <is>
          <t>2025-10-28</t>
        </is>
      </c>
      <c r="C976" t="inlineStr">
        <is>
          <t>home_use</t>
        </is>
      </c>
      <c r="D976" t="inlineStr">
        <is>
          <t>IMP00950</t>
        </is>
      </c>
      <c r="F976" s="32" t="n">
        <v>322716.79</v>
      </c>
      <c r="G976" s="32" t="n">
        <v>37757.86</v>
      </c>
    </row>
    <row r="977">
      <c r="A977" t="inlineStr">
        <is>
          <t>L0172492</t>
        </is>
      </c>
      <c r="B977" t="inlineStr">
        <is>
          <t>2025-10-28</t>
        </is>
      </c>
      <c r="C977" t="inlineStr">
        <is>
          <t>home_use</t>
        </is>
      </c>
      <c r="D977" t="inlineStr">
        <is>
          <t>IMP00999</t>
        </is>
      </c>
      <c r="E977" t="inlineStr">
        <is>
          <t>T106987</t>
        </is>
      </c>
      <c r="F977" s="32" t="n">
        <v>5748861.07</v>
      </c>
      <c r="G977" s="32" t="n">
        <v>603630.41</v>
      </c>
    </row>
    <row r="978">
      <c r="A978" t="inlineStr">
        <is>
          <t>L0172498</t>
        </is>
      </c>
      <c r="B978" t="inlineStr">
        <is>
          <t>2025-10-28</t>
        </is>
      </c>
      <c r="C978" t="inlineStr">
        <is>
          <t>home_use</t>
        </is>
      </c>
      <c r="D978" t="inlineStr">
        <is>
          <t>IMP01037</t>
        </is>
      </c>
      <c r="E978" t="inlineStr">
        <is>
          <t>T107258</t>
        </is>
      </c>
      <c r="F978" s="32" t="n">
        <v>824894.53</v>
      </c>
      <c r="G978" s="32" t="n">
        <v>82489.45</v>
      </c>
    </row>
    <row r="979">
      <c r="A979" t="inlineStr">
        <is>
          <t>L0172500</t>
        </is>
      </c>
      <c r="B979" t="inlineStr">
        <is>
          <t>2025-10-28</t>
        </is>
      </c>
      <c r="C979" t="inlineStr">
        <is>
          <t>warehouse_out</t>
        </is>
      </c>
      <c r="D979" t="inlineStr">
        <is>
          <t>IMP01037</t>
        </is>
      </c>
      <c r="E979" t="inlineStr">
        <is>
          <t>T107258</t>
        </is>
      </c>
      <c r="F979" s="32" t="n">
        <v>686457</v>
      </c>
      <c r="G979" s="32" t="n">
        <v>68645.7</v>
      </c>
    </row>
    <row r="980">
      <c r="A980" t="inlineStr">
        <is>
          <t>L0172501</t>
        </is>
      </c>
      <c r="B980" t="inlineStr">
        <is>
          <t>2025-10-28</t>
        </is>
      </c>
      <c r="C980" t="inlineStr">
        <is>
          <t>home_use</t>
        </is>
      </c>
      <c r="D980" t="inlineStr">
        <is>
          <t>IMP01037</t>
        </is>
      </c>
      <c r="E980" t="inlineStr">
        <is>
          <t>T107258</t>
        </is>
      </c>
      <c r="F980" s="32" t="n">
        <v>575454.41</v>
      </c>
      <c r="G980" s="32" t="n">
        <v>57545.44</v>
      </c>
    </row>
    <row r="981">
      <c r="A981" t="inlineStr">
        <is>
          <t>L0172508</t>
        </is>
      </c>
      <c r="B981" t="inlineStr">
        <is>
          <t>2025-10-28</t>
        </is>
      </c>
      <c r="C981" t="inlineStr">
        <is>
          <t>home_use</t>
        </is>
      </c>
      <c r="D981" t="inlineStr">
        <is>
          <t>IMP01142</t>
        </is>
      </c>
      <c r="E981" t="inlineStr">
        <is>
          <t>T107992</t>
        </is>
      </c>
      <c r="F981" s="32" t="n">
        <v>684902.76</v>
      </c>
      <c r="G981" s="32" t="n">
        <v>76709.11</v>
      </c>
    </row>
    <row r="982">
      <c r="A982" t="inlineStr">
        <is>
          <t>L0172534</t>
        </is>
      </c>
      <c r="B982" t="inlineStr">
        <is>
          <t>2025-10-28</t>
        </is>
      </c>
      <c r="C982" t="inlineStr">
        <is>
          <t>home_use</t>
        </is>
      </c>
      <c r="D982" t="inlineStr">
        <is>
          <t>IMP01310</t>
        </is>
      </c>
      <c r="E982" t="inlineStr">
        <is>
          <t>T109167</t>
        </is>
      </c>
      <c r="F982" s="32" t="n">
        <v>409293.58</v>
      </c>
      <c r="G982" s="32" t="n">
        <v>53208.17</v>
      </c>
    </row>
    <row r="983">
      <c r="A983" t="inlineStr">
        <is>
          <t>L0172535</t>
        </is>
      </c>
      <c r="B983" t="inlineStr">
        <is>
          <t>2025-10-28</t>
        </is>
      </c>
      <c r="C983" t="inlineStr">
        <is>
          <t>home_use</t>
        </is>
      </c>
      <c r="D983" t="inlineStr">
        <is>
          <t>IMP01310</t>
        </is>
      </c>
      <c r="E983" t="inlineStr">
        <is>
          <t>T109167</t>
        </is>
      </c>
      <c r="F983" s="32" t="n">
        <v>2729156.64</v>
      </c>
      <c r="G983" s="32" t="n">
        <v>292019.76</v>
      </c>
    </row>
    <row r="984">
      <c r="A984" t="inlineStr">
        <is>
          <t>L0172563</t>
        </is>
      </c>
      <c r="B984" t="inlineStr">
        <is>
          <t>2025-11-01</t>
        </is>
      </c>
      <c r="C984" t="inlineStr">
        <is>
          <t>home_use</t>
        </is>
      </c>
      <c r="D984" t="inlineStr">
        <is>
          <t>IMP00063</t>
        </is>
      </c>
      <c r="E984" t="inlineStr">
        <is>
          <t>T100440</t>
        </is>
      </c>
      <c r="F984" s="32" t="n">
        <v>232916.46</v>
      </c>
      <c r="G984" s="32" t="n">
        <v>26785.39</v>
      </c>
    </row>
    <row r="985">
      <c r="A985" t="inlineStr">
        <is>
          <t>L0172564</t>
        </is>
      </c>
      <c r="B985" t="inlineStr">
        <is>
          <t>2025-11-01</t>
        </is>
      </c>
      <c r="C985" t="inlineStr">
        <is>
          <t>home_use</t>
        </is>
      </c>
      <c r="D985" t="inlineStr">
        <is>
          <t>IMP00063</t>
        </is>
      </c>
      <c r="E985" t="inlineStr">
        <is>
          <t>T100440</t>
        </is>
      </c>
      <c r="F985" s="32" t="n">
        <v>1804931.23</v>
      </c>
      <c r="G985" s="32" t="n">
        <v>234641.06</v>
      </c>
    </row>
    <row r="986">
      <c r="A986" t="inlineStr">
        <is>
          <t>L0172567</t>
        </is>
      </c>
      <c r="B986" t="inlineStr">
        <is>
          <t>2025-11-01</t>
        </is>
      </c>
      <c r="C986" t="inlineStr">
        <is>
          <t>home_use</t>
        </is>
      </c>
      <c r="D986" t="inlineStr">
        <is>
          <t>IMP00063</t>
        </is>
      </c>
      <c r="E986" t="inlineStr">
        <is>
          <t>T100440</t>
        </is>
      </c>
      <c r="F986" s="32" t="n">
        <v>3446076.15</v>
      </c>
      <c r="G986" s="32" t="n">
        <v>447989.9</v>
      </c>
    </row>
    <row r="987">
      <c r="A987" t="inlineStr">
        <is>
          <t>L0172569</t>
        </is>
      </c>
      <c r="B987" t="inlineStr">
        <is>
          <t>2025-11-01</t>
        </is>
      </c>
      <c r="C987" t="inlineStr">
        <is>
          <t>home_use</t>
        </is>
      </c>
      <c r="D987" t="inlineStr">
        <is>
          <t>IMP00063</t>
        </is>
      </c>
      <c r="E987" t="inlineStr">
        <is>
          <t>T100440</t>
        </is>
      </c>
      <c r="F987" s="32" t="n">
        <v>3177093.06</v>
      </c>
      <c r="G987" s="32" t="n">
        <v>413022.1</v>
      </c>
    </row>
    <row r="988">
      <c r="A988" t="inlineStr">
        <is>
          <t>L0172570</t>
        </is>
      </c>
      <c r="B988" t="inlineStr">
        <is>
          <t>2025-11-01</t>
        </is>
      </c>
      <c r="C988" t="inlineStr">
        <is>
          <t>home_use</t>
        </is>
      </c>
      <c r="D988" t="inlineStr">
        <is>
          <t>IMP00063</t>
        </is>
      </c>
      <c r="E988" t="inlineStr">
        <is>
          <t>T100440</t>
        </is>
      </c>
      <c r="F988" s="32" t="n">
        <v>663972.54</v>
      </c>
      <c r="G988" s="32" t="n">
        <v>76356.84</v>
      </c>
    </row>
    <row r="989">
      <c r="A989" t="inlineStr">
        <is>
          <t>L0172571</t>
        </is>
      </c>
      <c r="B989" t="inlineStr">
        <is>
          <t>2025-11-01</t>
        </is>
      </c>
      <c r="C989" t="inlineStr">
        <is>
          <t>home_use</t>
        </is>
      </c>
      <c r="D989" t="inlineStr">
        <is>
          <t>IMP00063</t>
        </is>
      </c>
      <c r="E989" t="inlineStr">
        <is>
          <t>T100440</t>
        </is>
      </c>
      <c r="F989" s="32" t="n">
        <v>2631631.28</v>
      </c>
      <c r="G989" s="32" t="n">
        <v>302637.6</v>
      </c>
    </row>
    <row r="990">
      <c r="A990" t="inlineStr">
        <is>
          <t>L0172572</t>
        </is>
      </c>
      <c r="B990" t="inlineStr">
        <is>
          <t>2025-11-01</t>
        </is>
      </c>
      <c r="C990" t="inlineStr">
        <is>
          <t>home_use</t>
        </is>
      </c>
      <c r="D990" t="inlineStr">
        <is>
          <t>IMP00063</t>
        </is>
      </c>
      <c r="E990" t="inlineStr">
        <is>
          <t>T100440</t>
        </is>
      </c>
      <c r="F990" s="32" t="n">
        <v>5385816.72</v>
      </c>
      <c r="G990" s="32" t="n">
        <v>603211.47</v>
      </c>
    </row>
    <row r="991">
      <c r="A991" t="inlineStr">
        <is>
          <t>L0172602</t>
        </is>
      </c>
      <c r="B991" t="inlineStr">
        <is>
          <t>2025-11-01</t>
        </is>
      </c>
      <c r="C991" t="inlineStr">
        <is>
          <t>home_use</t>
        </is>
      </c>
      <c r="D991" t="inlineStr">
        <is>
          <t>IMP00306</t>
        </is>
      </c>
      <c r="E991" t="inlineStr">
        <is>
          <t>T102141</t>
        </is>
      </c>
      <c r="F991" s="32" t="n">
        <v>244225.52</v>
      </c>
      <c r="G991" s="32" t="n">
        <v>25643.68</v>
      </c>
    </row>
    <row r="992">
      <c r="A992" t="inlineStr">
        <is>
          <t>L0172604</t>
        </is>
      </c>
      <c r="B992" t="inlineStr">
        <is>
          <t>2025-11-01</t>
        </is>
      </c>
      <c r="C992" t="inlineStr">
        <is>
          <t>home_use</t>
        </is>
      </c>
      <c r="D992" t="inlineStr">
        <is>
          <t>IMP00306</t>
        </is>
      </c>
      <c r="E992" t="inlineStr">
        <is>
          <t>T102141</t>
        </is>
      </c>
      <c r="F992" s="32" t="n">
        <v>237876.02</v>
      </c>
      <c r="G992" s="32" t="n">
        <v>24976.98</v>
      </c>
    </row>
    <row r="993">
      <c r="A993" t="inlineStr">
        <is>
          <t>L0172605</t>
        </is>
      </c>
      <c r="B993" t="inlineStr">
        <is>
          <t>2025-11-01</t>
        </is>
      </c>
      <c r="C993" t="inlineStr">
        <is>
          <t>home_use</t>
        </is>
      </c>
      <c r="D993" t="inlineStr">
        <is>
          <t>IMP00306</t>
        </is>
      </c>
      <c r="E993" t="inlineStr">
        <is>
          <t>T102141</t>
        </is>
      </c>
      <c r="F993" s="32" t="n">
        <v>952882.13</v>
      </c>
      <c r="G993" s="32" t="n">
        <v>119110.27</v>
      </c>
    </row>
    <row r="994">
      <c r="A994" t="inlineStr">
        <is>
          <t>L0172607</t>
        </is>
      </c>
      <c r="B994" t="inlineStr">
        <is>
          <t>2025-11-01</t>
        </is>
      </c>
      <c r="C994" t="inlineStr">
        <is>
          <t>home_use</t>
        </is>
      </c>
      <c r="D994" t="inlineStr">
        <is>
          <t>IMP00306</t>
        </is>
      </c>
      <c r="E994" t="inlineStr">
        <is>
          <t>T102141</t>
        </is>
      </c>
      <c r="F994" s="32" t="n">
        <v>90544.08</v>
      </c>
      <c r="G994" s="32" t="n">
        <v>9507.129999999999</v>
      </c>
    </row>
    <row r="995">
      <c r="A995" t="inlineStr">
        <is>
          <t>L0172652</t>
        </is>
      </c>
      <c r="B995" t="inlineStr">
        <is>
          <t>2025-11-01</t>
        </is>
      </c>
      <c r="C995" t="inlineStr">
        <is>
          <t>home_use</t>
        </is>
      </c>
      <c r="D995" t="inlineStr">
        <is>
          <t>IMP00643</t>
        </is>
      </c>
      <c r="E995" t="inlineStr">
        <is>
          <t>T104498</t>
        </is>
      </c>
      <c r="F995" s="32" t="n">
        <v>1908393.09</v>
      </c>
      <c r="G995" s="32" t="n">
        <v>190839.31</v>
      </c>
    </row>
    <row r="996">
      <c r="A996" t="inlineStr">
        <is>
          <t>L0172653</t>
        </is>
      </c>
      <c r="B996" t="inlineStr">
        <is>
          <t>2025-11-01</t>
        </is>
      </c>
      <c r="C996" t="inlineStr">
        <is>
          <t>home_use</t>
        </is>
      </c>
      <c r="D996" t="inlineStr">
        <is>
          <t>IMP00643</t>
        </is>
      </c>
      <c r="E996" t="inlineStr">
        <is>
          <t>T104498</t>
        </is>
      </c>
      <c r="F996" s="32" t="n">
        <v>602593.95</v>
      </c>
      <c r="G996" s="32" t="n">
        <v>60259.4</v>
      </c>
    </row>
    <row r="997">
      <c r="A997" t="inlineStr">
        <is>
          <t>L0172654</t>
        </is>
      </c>
      <c r="B997" t="inlineStr">
        <is>
          <t>2025-11-01</t>
        </is>
      </c>
      <c r="C997" t="inlineStr">
        <is>
          <t>home_use</t>
        </is>
      </c>
      <c r="D997" t="inlineStr">
        <is>
          <t>IMP00643</t>
        </is>
      </c>
      <c r="E997" t="inlineStr">
        <is>
          <t>T104498</t>
        </is>
      </c>
      <c r="F997" s="32" t="n">
        <v>623817.64</v>
      </c>
      <c r="G997" s="32" t="n">
        <v>62381.76</v>
      </c>
    </row>
    <row r="998">
      <c r="A998" t="inlineStr">
        <is>
          <t>L0172655</t>
        </is>
      </c>
      <c r="B998" t="inlineStr">
        <is>
          <t>2025-11-01</t>
        </is>
      </c>
      <c r="C998" t="inlineStr">
        <is>
          <t>home_use</t>
        </is>
      </c>
      <c r="D998" t="inlineStr">
        <is>
          <t>IMP00643</t>
        </is>
      </c>
      <c r="E998" t="inlineStr">
        <is>
          <t>T104498</t>
        </is>
      </c>
      <c r="F998" s="32" t="n">
        <v>665778.54</v>
      </c>
      <c r="G998" s="32" t="n">
        <v>66577.85000000001</v>
      </c>
    </row>
    <row r="999">
      <c r="A999" t="inlineStr">
        <is>
          <t>L0172656</t>
        </is>
      </c>
      <c r="B999" t="inlineStr">
        <is>
          <t>2025-11-01</t>
        </is>
      </c>
      <c r="C999" t="inlineStr">
        <is>
          <t>home_use</t>
        </is>
      </c>
      <c r="D999" t="inlineStr">
        <is>
          <t>IMP00643</t>
        </is>
      </c>
      <c r="E999" t="inlineStr">
        <is>
          <t>T104498</t>
        </is>
      </c>
      <c r="F999" s="32" t="n">
        <v>1358512.1</v>
      </c>
      <c r="G999" s="32" t="n">
        <v>135851.21</v>
      </c>
    </row>
    <row r="1000">
      <c r="A1000" t="inlineStr">
        <is>
          <t>L0172659</t>
        </is>
      </c>
      <c r="B1000" t="inlineStr">
        <is>
          <t>2025-11-01</t>
        </is>
      </c>
      <c r="C1000" t="inlineStr">
        <is>
          <t>warehouse_out</t>
        </is>
      </c>
      <c r="D1000" t="inlineStr">
        <is>
          <t>IMP00643</t>
        </is>
      </c>
      <c r="E1000" t="inlineStr">
        <is>
          <t>T104498</t>
        </is>
      </c>
      <c r="F1000" s="32" t="n">
        <v>298274.29</v>
      </c>
      <c r="G1000" s="32" t="n">
        <v>29827.43</v>
      </c>
    </row>
    <row r="1001">
      <c r="A1001" t="inlineStr">
        <is>
          <t>L0172690</t>
        </is>
      </c>
      <c r="B1001" t="inlineStr">
        <is>
          <t>2025-11-01</t>
        </is>
      </c>
      <c r="C1001" t="inlineStr">
        <is>
          <t>home_use</t>
        </is>
      </c>
      <c r="D1001" t="inlineStr">
        <is>
          <t>IMP00926</t>
        </is>
      </c>
      <c r="E1001" t="inlineStr">
        <is>
          <t>T106477</t>
        </is>
      </c>
      <c r="F1001" s="32" t="n">
        <v>677570.04</v>
      </c>
      <c r="G1001" s="32" t="n">
        <v>72499.99000000001</v>
      </c>
    </row>
    <row r="1002">
      <c r="A1002" t="inlineStr">
        <is>
          <t>L0172695</t>
        </is>
      </c>
      <c r="B1002" t="inlineStr">
        <is>
          <t>2025-11-01</t>
        </is>
      </c>
      <c r="C1002" t="inlineStr">
        <is>
          <t>home_use</t>
        </is>
      </c>
      <c r="D1002" t="inlineStr">
        <is>
          <t>IMP00950</t>
        </is>
      </c>
      <c r="F1002" s="32" t="n">
        <v>756719.91</v>
      </c>
      <c r="G1002" s="32" t="n">
        <v>88536.23</v>
      </c>
    </row>
    <row r="1003">
      <c r="A1003" t="inlineStr">
        <is>
          <t>L0172697</t>
        </is>
      </c>
      <c r="B1003" t="inlineStr">
        <is>
          <t>2025-11-01</t>
        </is>
      </c>
      <c r="C1003" t="inlineStr">
        <is>
          <t>home_use</t>
        </is>
      </c>
      <c r="D1003" t="inlineStr">
        <is>
          <t>IMP00999</t>
        </is>
      </c>
      <c r="E1003" t="inlineStr">
        <is>
          <t>T106987</t>
        </is>
      </c>
      <c r="F1003" s="32" t="n">
        <v>1932904.8</v>
      </c>
      <c r="G1003" s="32" t="n">
        <v>202955</v>
      </c>
    </row>
    <row r="1004">
      <c r="A1004" t="inlineStr">
        <is>
          <t>L0172704</t>
        </is>
      </c>
      <c r="B1004" t="inlineStr">
        <is>
          <t>2025-11-01</t>
        </is>
      </c>
      <c r="C1004" t="inlineStr">
        <is>
          <t>home_use</t>
        </is>
      </c>
      <c r="D1004" t="inlineStr">
        <is>
          <t>IMP01037</t>
        </is>
      </c>
      <c r="E1004" t="inlineStr">
        <is>
          <t>T107258</t>
        </is>
      </c>
      <c r="F1004" s="32" t="n">
        <v>7959601.42</v>
      </c>
      <c r="G1004" s="32" t="n">
        <v>795960.14</v>
      </c>
    </row>
    <row r="1005">
      <c r="A1005" t="inlineStr">
        <is>
          <t>L0172705</t>
        </is>
      </c>
      <c r="B1005" t="inlineStr">
        <is>
          <t>2025-11-01</t>
        </is>
      </c>
      <c r="C1005" t="inlineStr">
        <is>
          <t>home_use</t>
        </is>
      </c>
      <c r="D1005" t="inlineStr">
        <is>
          <t>IMP01037</t>
        </is>
      </c>
      <c r="E1005" t="inlineStr">
        <is>
          <t>T107258</t>
        </is>
      </c>
      <c r="F1005" s="32" t="n">
        <v>1044475.66</v>
      </c>
      <c r="G1005" s="32" t="n">
        <v>104447.57</v>
      </c>
    </row>
    <row r="1006">
      <c r="A1006" t="inlineStr">
        <is>
          <t>L0172707</t>
        </is>
      </c>
      <c r="B1006" t="inlineStr">
        <is>
          <t>2025-11-01</t>
        </is>
      </c>
      <c r="C1006" t="inlineStr">
        <is>
          <t>home_use</t>
        </is>
      </c>
      <c r="D1006" t="inlineStr">
        <is>
          <t>IMP01037</t>
        </is>
      </c>
      <c r="E1006" t="inlineStr">
        <is>
          <t>T107258</t>
        </is>
      </c>
      <c r="F1006" s="32" t="n">
        <v>982515.58</v>
      </c>
      <c r="G1006" s="32" t="n">
        <v>98251.56</v>
      </c>
    </row>
    <row r="1007">
      <c r="A1007" t="inlineStr">
        <is>
          <t>L0172708</t>
        </is>
      </c>
      <c r="B1007" t="inlineStr">
        <is>
          <t>2025-11-01</t>
        </is>
      </c>
      <c r="C1007" t="inlineStr">
        <is>
          <t>home_use</t>
        </is>
      </c>
      <c r="D1007" t="inlineStr">
        <is>
          <t>IMP01037</t>
        </is>
      </c>
      <c r="E1007" t="inlineStr">
        <is>
          <t>T107258</t>
        </is>
      </c>
      <c r="F1007" s="32" t="n">
        <v>2116560</v>
      </c>
      <c r="G1007" s="32" t="n">
        <v>211656</v>
      </c>
    </row>
    <row r="1008">
      <c r="A1008" t="inlineStr">
        <is>
          <t>L0172709</t>
        </is>
      </c>
      <c r="B1008" t="inlineStr">
        <is>
          <t>2025-11-01</t>
        </is>
      </c>
      <c r="C1008" t="inlineStr">
        <is>
          <t>home_use</t>
        </is>
      </c>
      <c r="D1008" t="inlineStr">
        <is>
          <t>IMP01037</t>
        </is>
      </c>
      <c r="E1008" t="inlineStr">
        <is>
          <t>T107258</t>
        </is>
      </c>
      <c r="F1008" s="32" t="n">
        <v>741533</v>
      </c>
      <c r="G1008" s="32" t="n">
        <v>88983.96000000001</v>
      </c>
    </row>
    <row r="1009">
      <c r="A1009" t="inlineStr">
        <is>
          <t>L0172710</t>
        </is>
      </c>
      <c r="B1009" t="inlineStr">
        <is>
          <t>2025-11-01</t>
        </is>
      </c>
      <c r="C1009" t="inlineStr">
        <is>
          <t>home_use</t>
        </is>
      </c>
      <c r="D1009" t="inlineStr">
        <is>
          <t>IMP01037</t>
        </is>
      </c>
      <c r="E1009" t="inlineStr">
        <is>
          <t>T107258</t>
        </is>
      </c>
      <c r="F1009" s="32" t="n">
        <v>4044236.5</v>
      </c>
      <c r="G1009" s="32" t="n">
        <v>404423.65</v>
      </c>
    </row>
    <row r="1010">
      <c r="A1010" t="inlineStr">
        <is>
          <t>L0172746</t>
        </is>
      </c>
      <c r="B1010" t="inlineStr">
        <is>
          <t>2025-11-01</t>
        </is>
      </c>
      <c r="C1010" t="inlineStr">
        <is>
          <t>home_use</t>
        </is>
      </c>
      <c r="D1010" t="inlineStr">
        <is>
          <t>IMP01310</t>
        </is>
      </c>
      <c r="E1010" t="inlineStr">
        <is>
          <t>T109167</t>
        </is>
      </c>
      <c r="F1010" s="32" t="n">
        <v>871785.23</v>
      </c>
      <c r="G1010" s="32" t="n">
        <v>93281.02</v>
      </c>
    </row>
    <row r="1011">
      <c r="A1011" t="inlineStr">
        <is>
          <t>L0172747</t>
        </is>
      </c>
      <c r="B1011" t="inlineStr">
        <is>
          <t>2025-11-01</t>
        </is>
      </c>
      <c r="C1011" t="inlineStr">
        <is>
          <t>home_use</t>
        </is>
      </c>
      <c r="D1011" t="inlineStr">
        <is>
          <t>IMP01310</t>
        </is>
      </c>
      <c r="E1011" t="inlineStr">
        <is>
          <t>T109167</t>
        </is>
      </c>
      <c r="F1011" s="32" t="n">
        <v>428783.74</v>
      </c>
      <c r="G1011" s="32" t="n">
        <v>45879.86</v>
      </c>
    </row>
    <row r="1012">
      <c r="A1012" t="inlineStr">
        <is>
          <t>L0172748</t>
        </is>
      </c>
      <c r="B1012" t="inlineStr">
        <is>
          <t>2025-11-01</t>
        </is>
      </c>
      <c r="C1012" t="inlineStr">
        <is>
          <t>home_use</t>
        </is>
      </c>
      <c r="D1012" t="inlineStr">
        <is>
          <t>IMP01310</t>
        </is>
      </c>
      <c r="E1012" t="inlineStr">
        <is>
          <t>T109167</t>
        </is>
      </c>
      <c r="F1012" s="32" t="n">
        <v>397679.98</v>
      </c>
      <c r="G1012" s="32" t="n">
        <v>42551.76</v>
      </c>
    </row>
    <row r="1013">
      <c r="A1013" t="inlineStr">
        <is>
          <t>L0172749</t>
        </is>
      </c>
      <c r="B1013" t="inlineStr">
        <is>
          <t>2025-11-01</t>
        </is>
      </c>
      <c r="C1013" t="inlineStr">
        <is>
          <t>home_use</t>
        </is>
      </c>
      <c r="D1013" t="inlineStr">
        <is>
          <t>IMP01310</t>
        </is>
      </c>
      <c r="E1013" t="inlineStr">
        <is>
          <t>T109167</t>
        </is>
      </c>
      <c r="F1013" s="32" t="n">
        <v>1504682.59</v>
      </c>
      <c r="G1013" s="32" t="n">
        <v>161001.04</v>
      </c>
    </row>
    <row r="1014">
      <c r="A1014" t="inlineStr">
        <is>
          <t>L0172750</t>
        </is>
      </c>
      <c r="B1014" t="inlineStr">
        <is>
          <t>2025-11-01</t>
        </is>
      </c>
      <c r="C1014" t="inlineStr">
        <is>
          <t>home_use</t>
        </is>
      </c>
      <c r="D1014" t="inlineStr">
        <is>
          <t>IMP01310</t>
        </is>
      </c>
      <c r="E1014" t="inlineStr">
        <is>
          <t>T109167</t>
        </is>
      </c>
      <c r="F1014" s="32" t="n">
        <v>1175506.75</v>
      </c>
      <c r="G1014" s="32" t="n">
        <v>125779.22</v>
      </c>
    </row>
    <row r="1015">
      <c r="A1015" t="inlineStr">
        <is>
          <t>L0172751</t>
        </is>
      </c>
      <c r="B1015" t="inlineStr">
        <is>
          <t>2025-11-01</t>
        </is>
      </c>
      <c r="C1015" t="inlineStr">
        <is>
          <t>home_use</t>
        </is>
      </c>
      <c r="D1015" t="inlineStr">
        <is>
          <t>IMP01310</t>
        </is>
      </c>
      <c r="E1015" t="inlineStr">
        <is>
          <t>T109167</t>
        </is>
      </c>
      <c r="F1015" s="32" t="n">
        <v>781125.04</v>
      </c>
      <c r="G1015" s="32" t="n">
        <v>83580.38</v>
      </c>
    </row>
    <row r="1016">
      <c r="A1016" t="inlineStr">
        <is>
          <t>L0172752</t>
        </is>
      </c>
      <c r="B1016" t="inlineStr">
        <is>
          <t>2025-11-01</t>
        </is>
      </c>
      <c r="C1016" t="inlineStr">
        <is>
          <t>home_use</t>
        </is>
      </c>
      <c r="D1016" t="inlineStr">
        <is>
          <t>IMP01310</t>
        </is>
      </c>
      <c r="E1016" t="inlineStr">
        <is>
          <t>T109167</t>
        </is>
      </c>
      <c r="F1016" s="32" t="n">
        <v>858708.41</v>
      </c>
      <c r="G1016" s="32" t="n">
        <v>91881.8</v>
      </c>
    </row>
    <row r="1017">
      <c r="A1017" t="inlineStr">
        <is>
          <t>L0172753</t>
        </is>
      </c>
      <c r="B1017" t="inlineStr">
        <is>
          <t>2025-11-01</t>
        </is>
      </c>
      <c r="C1017" t="inlineStr">
        <is>
          <t>home_use</t>
        </is>
      </c>
      <c r="D1017" t="inlineStr">
        <is>
          <t>IMP01313</t>
        </is>
      </c>
      <c r="E1017" t="inlineStr">
        <is>
          <t>T109190</t>
        </is>
      </c>
      <c r="F1017" s="32" t="n">
        <v>638325.63</v>
      </c>
      <c r="G1017" s="32" t="n">
        <v>67024.19</v>
      </c>
    </row>
    <row r="1018">
      <c r="A1018" t="inlineStr">
        <is>
          <t>L0172786</t>
        </is>
      </c>
      <c r="B1018" t="inlineStr">
        <is>
          <t>2025-11-02</t>
        </is>
      </c>
      <c r="C1018" t="inlineStr">
        <is>
          <t>home_use</t>
        </is>
      </c>
      <c r="D1018" t="inlineStr">
        <is>
          <t>IMP00063</t>
        </is>
      </c>
      <c r="E1018" t="inlineStr">
        <is>
          <t>T100440</t>
        </is>
      </c>
      <c r="F1018" s="32" t="n">
        <v>850355.64</v>
      </c>
      <c r="G1018" s="32" t="n">
        <v>97790.89999999999</v>
      </c>
    </row>
    <row r="1019">
      <c r="A1019" t="inlineStr">
        <is>
          <t>L0172788</t>
        </is>
      </c>
      <c r="B1019" t="inlineStr">
        <is>
          <t>2025-11-02</t>
        </is>
      </c>
      <c r="C1019" t="inlineStr">
        <is>
          <t>home_use</t>
        </is>
      </c>
      <c r="D1019" t="inlineStr">
        <is>
          <t>IMP00063</t>
        </is>
      </c>
      <c r="E1019" t="inlineStr">
        <is>
          <t>T100440</t>
        </is>
      </c>
      <c r="F1019" s="32" t="n">
        <v>1758187.99</v>
      </c>
      <c r="G1019" s="32" t="n">
        <v>228564.44</v>
      </c>
    </row>
    <row r="1020">
      <c r="A1020" t="inlineStr">
        <is>
          <t>L0172789</t>
        </is>
      </c>
      <c r="B1020" t="inlineStr">
        <is>
          <t>2025-11-02</t>
        </is>
      </c>
      <c r="C1020" t="inlineStr">
        <is>
          <t>home_use</t>
        </is>
      </c>
      <c r="D1020" t="inlineStr">
        <is>
          <t>IMP00063</t>
        </is>
      </c>
      <c r="E1020" t="inlineStr">
        <is>
          <t>T100440</t>
        </is>
      </c>
      <c r="F1020" s="32" t="n">
        <v>654371.24</v>
      </c>
      <c r="G1020" s="32" t="n">
        <v>75252.69</v>
      </c>
    </row>
    <row r="1021">
      <c r="A1021" t="inlineStr">
        <is>
          <t>L0172790</t>
        </is>
      </c>
      <c r="B1021" t="inlineStr">
        <is>
          <t>2025-11-02</t>
        </is>
      </c>
      <c r="C1021" t="inlineStr">
        <is>
          <t>home_use</t>
        </is>
      </c>
      <c r="D1021" t="inlineStr">
        <is>
          <t>IMP00063</t>
        </is>
      </c>
      <c r="E1021" t="inlineStr">
        <is>
          <t>T100440</t>
        </is>
      </c>
      <c r="F1021" s="32" t="n">
        <v>14496418</v>
      </c>
      <c r="G1021" s="32" t="n">
        <v>1884534.34</v>
      </c>
    </row>
    <row r="1022">
      <c r="A1022" t="inlineStr">
        <is>
          <t>L0172791</t>
        </is>
      </c>
      <c r="B1022" t="inlineStr">
        <is>
          <t>2025-11-02</t>
        </is>
      </c>
      <c r="C1022" t="inlineStr">
        <is>
          <t>home_use</t>
        </is>
      </c>
      <c r="D1022" t="inlineStr">
        <is>
          <t>IMP00063</t>
        </is>
      </c>
      <c r="E1022" t="inlineStr">
        <is>
          <t>T100440</t>
        </is>
      </c>
      <c r="F1022" s="32" t="n">
        <v>958681.34</v>
      </c>
      <c r="G1022" s="32" t="n">
        <v>107372.31</v>
      </c>
    </row>
    <row r="1023">
      <c r="A1023" t="inlineStr">
        <is>
          <t>L0172800</t>
        </is>
      </c>
      <c r="B1023" t="inlineStr">
        <is>
          <t>2025-11-02</t>
        </is>
      </c>
      <c r="C1023" t="inlineStr">
        <is>
          <t>home_use</t>
        </is>
      </c>
      <c r="D1023" t="inlineStr">
        <is>
          <t>IMP00147</t>
        </is>
      </c>
      <c r="F1023" s="32" t="n">
        <v>2100944.34</v>
      </c>
      <c r="G1023" s="32" t="n">
        <v>210094.43</v>
      </c>
    </row>
    <row r="1024">
      <c r="A1024" t="inlineStr">
        <is>
          <t>L0172803</t>
        </is>
      </c>
      <c r="B1024" t="inlineStr">
        <is>
          <t>2025-11-02</t>
        </is>
      </c>
      <c r="C1024" t="inlineStr">
        <is>
          <t>home_use</t>
        </is>
      </c>
      <c r="D1024" t="inlineStr">
        <is>
          <t>IMP00156</t>
        </is>
      </c>
      <c r="F1024" s="32" t="n">
        <v>3270226.15</v>
      </c>
      <c r="G1024" s="32" t="n">
        <v>425129.4</v>
      </c>
    </row>
    <row r="1025">
      <c r="A1025" t="inlineStr">
        <is>
          <t>L0172804</t>
        </is>
      </c>
      <c r="B1025" t="inlineStr">
        <is>
          <t>2025-11-02</t>
        </is>
      </c>
      <c r="C1025" t="inlineStr">
        <is>
          <t>home_use</t>
        </is>
      </c>
      <c r="D1025" t="inlineStr">
        <is>
          <t>IMP00156</t>
        </is>
      </c>
      <c r="F1025" s="32" t="n">
        <v>920870.66</v>
      </c>
      <c r="G1025" s="32" t="n">
        <v>119713.19</v>
      </c>
    </row>
    <row r="1026">
      <c r="A1026" t="inlineStr">
        <is>
          <t>L0172822</t>
        </is>
      </c>
      <c r="B1026" t="inlineStr">
        <is>
          <t>2025-11-02</t>
        </is>
      </c>
      <c r="C1026" t="inlineStr">
        <is>
          <t>home_use</t>
        </is>
      </c>
      <c r="D1026" t="inlineStr">
        <is>
          <t>IMP00306</t>
        </is>
      </c>
      <c r="E1026" t="inlineStr">
        <is>
          <t>T102141</t>
        </is>
      </c>
      <c r="F1026" s="32" t="n">
        <v>1618290.04</v>
      </c>
      <c r="G1026" s="32" t="n">
        <v>202286.26</v>
      </c>
    </row>
    <row r="1027">
      <c r="A1027" t="inlineStr">
        <is>
          <t>L0172852</t>
        </is>
      </c>
      <c r="B1027" t="inlineStr">
        <is>
          <t>2025-11-02</t>
        </is>
      </c>
      <c r="C1027" t="inlineStr">
        <is>
          <t>home_use</t>
        </is>
      </c>
      <c r="D1027" t="inlineStr">
        <is>
          <t>IMP00490</t>
        </is>
      </c>
      <c r="E1027" t="inlineStr">
        <is>
          <t>T103425</t>
        </is>
      </c>
      <c r="F1027" s="32" t="n">
        <v>1766508.45</v>
      </c>
      <c r="G1027" s="32" t="n">
        <v>185483.39</v>
      </c>
    </row>
    <row r="1028">
      <c r="A1028" t="inlineStr">
        <is>
          <t>L0172873</t>
        </is>
      </c>
      <c r="B1028" t="inlineStr">
        <is>
          <t>2025-11-02</t>
        </is>
      </c>
      <c r="C1028" t="inlineStr">
        <is>
          <t>home_use</t>
        </is>
      </c>
      <c r="D1028" t="inlineStr">
        <is>
          <t>IMP00643</t>
        </is>
      </c>
      <c r="E1028" t="inlineStr">
        <is>
          <t>T104498</t>
        </is>
      </c>
      <c r="F1028" s="32" t="n">
        <v>876215.02</v>
      </c>
      <c r="G1028" s="32" t="n">
        <v>87621.5</v>
      </c>
    </row>
    <row r="1029">
      <c r="A1029" t="inlineStr">
        <is>
          <t>L0172875</t>
        </is>
      </c>
      <c r="B1029" t="inlineStr">
        <is>
          <t>2025-11-02</t>
        </is>
      </c>
      <c r="C1029" t="inlineStr">
        <is>
          <t>home_use</t>
        </is>
      </c>
      <c r="D1029" t="inlineStr">
        <is>
          <t>IMP00643</t>
        </is>
      </c>
      <c r="E1029" t="inlineStr">
        <is>
          <t>T104498</t>
        </is>
      </c>
      <c r="F1029" s="32" t="n">
        <v>755193.67</v>
      </c>
      <c r="G1029" s="32" t="n">
        <v>75519.37</v>
      </c>
    </row>
    <row r="1030">
      <c r="A1030" t="inlineStr">
        <is>
          <t>L0172908</t>
        </is>
      </c>
      <c r="B1030" t="inlineStr">
        <is>
          <t>2025-11-02</t>
        </is>
      </c>
      <c r="C1030" t="inlineStr">
        <is>
          <t>home_use</t>
        </is>
      </c>
      <c r="D1030" t="inlineStr">
        <is>
          <t>IMP00892</t>
        </is>
      </c>
      <c r="E1030" t="inlineStr">
        <is>
          <t>T106240</t>
        </is>
      </c>
      <c r="F1030" s="32" t="n">
        <v>683952.55</v>
      </c>
      <c r="G1030" s="32" t="n">
        <v>78654.53999999999</v>
      </c>
    </row>
    <row r="1031">
      <c r="A1031" t="inlineStr">
        <is>
          <t>L0172909</t>
        </is>
      </c>
      <c r="B1031" t="inlineStr">
        <is>
          <t>2025-11-02</t>
        </is>
      </c>
      <c r="C1031" t="inlineStr">
        <is>
          <t>home_use</t>
        </is>
      </c>
      <c r="D1031" t="inlineStr">
        <is>
          <t>IMP00892</t>
        </is>
      </c>
      <c r="E1031" t="inlineStr">
        <is>
          <t>T106240</t>
        </is>
      </c>
      <c r="F1031" s="32" t="n">
        <v>1908161.91</v>
      </c>
      <c r="G1031" s="32" t="n">
        <v>200357</v>
      </c>
    </row>
    <row r="1032">
      <c r="A1032" t="inlineStr">
        <is>
          <t>L0172914</t>
        </is>
      </c>
      <c r="B1032" t="inlineStr">
        <is>
          <t>2025-11-02</t>
        </is>
      </c>
      <c r="C1032" t="inlineStr">
        <is>
          <t>home_use</t>
        </is>
      </c>
      <c r="D1032" t="inlineStr">
        <is>
          <t>IMP00926</t>
        </is>
      </c>
      <c r="E1032" t="inlineStr">
        <is>
          <t>T106477</t>
        </is>
      </c>
      <c r="F1032" s="32" t="n">
        <v>8306391.07</v>
      </c>
      <c r="G1032" s="32" t="n">
        <v>872171.0600000001</v>
      </c>
    </row>
    <row r="1033">
      <c r="A1033" t="inlineStr">
        <is>
          <t>L0172915</t>
        </is>
      </c>
      <c r="B1033" t="inlineStr">
        <is>
          <t>2025-11-02</t>
        </is>
      </c>
      <c r="C1033" t="inlineStr">
        <is>
          <t>home_use</t>
        </is>
      </c>
      <c r="D1033" t="inlineStr">
        <is>
          <t>IMP00926</t>
        </is>
      </c>
      <c r="E1033" t="inlineStr">
        <is>
          <t>T106477</t>
        </is>
      </c>
      <c r="F1033" s="32" t="n">
        <v>10809580.54</v>
      </c>
      <c r="G1033" s="32" t="n">
        <v>1135005.96</v>
      </c>
    </row>
    <row r="1034">
      <c r="A1034" t="inlineStr">
        <is>
          <t>L0172916</t>
        </is>
      </c>
      <c r="B1034" t="inlineStr">
        <is>
          <t>2025-11-02</t>
        </is>
      </c>
      <c r="C1034" t="inlineStr">
        <is>
          <t>home_use</t>
        </is>
      </c>
      <c r="D1034" t="inlineStr">
        <is>
          <t>IMP00926</t>
        </is>
      </c>
      <c r="E1034" t="inlineStr">
        <is>
          <t>T106477</t>
        </is>
      </c>
      <c r="F1034" s="32" t="n">
        <v>7568115.86</v>
      </c>
      <c r="G1034" s="32" t="n">
        <v>756811.59</v>
      </c>
    </row>
    <row r="1035">
      <c r="A1035" t="inlineStr">
        <is>
          <t>L0172922</t>
        </is>
      </c>
      <c r="B1035" t="inlineStr">
        <is>
          <t>2025-11-02</t>
        </is>
      </c>
      <c r="C1035" t="inlineStr">
        <is>
          <t>home_use</t>
        </is>
      </c>
      <c r="D1035" t="inlineStr">
        <is>
          <t>IMP00974</t>
        </is>
      </c>
      <c r="E1035" t="inlineStr">
        <is>
          <t>T106813</t>
        </is>
      </c>
      <c r="F1035" s="32" t="n">
        <v>2017163.27</v>
      </c>
      <c r="G1035" s="32" t="n">
        <v>225922.29</v>
      </c>
    </row>
    <row r="1036">
      <c r="A1036" t="inlineStr">
        <is>
          <t>L0172926</t>
        </is>
      </c>
      <c r="B1036" t="inlineStr">
        <is>
          <t>2025-11-02</t>
        </is>
      </c>
      <c r="C1036" t="inlineStr">
        <is>
          <t>home_use</t>
        </is>
      </c>
      <c r="D1036" t="inlineStr">
        <is>
          <t>IMP00999</t>
        </is>
      </c>
      <c r="E1036" t="inlineStr">
        <is>
          <t>T106987</t>
        </is>
      </c>
      <c r="F1036" s="32" t="n">
        <v>1846582.91</v>
      </c>
      <c r="G1036" s="32" t="n">
        <v>193891.21</v>
      </c>
    </row>
    <row r="1037">
      <c r="A1037" t="inlineStr">
        <is>
          <t>L0172933</t>
        </is>
      </c>
      <c r="B1037" t="inlineStr">
        <is>
          <t>2025-11-02</t>
        </is>
      </c>
      <c r="C1037" t="inlineStr">
        <is>
          <t>home_use</t>
        </is>
      </c>
      <c r="D1037" t="inlineStr">
        <is>
          <t>IMP01037</t>
        </is>
      </c>
      <c r="E1037" t="inlineStr">
        <is>
          <t>T107258</t>
        </is>
      </c>
      <c r="F1037" s="32" t="n">
        <v>2521803.02</v>
      </c>
      <c r="G1037" s="32" t="n">
        <v>252180.3</v>
      </c>
    </row>
    <row r="1038">
      <c r="A1038" t="inlineStr">
        <is>
          <t>L0172934</t>
        </is>
      </c>
      <c r="B1038" t="inlineStr">
        <is>
          <t>2025-11-02</t>
        </is>
      </c>
      <c r="C1038" t="inlineStr">
        <is>
          <t>home_use</t>
        </is>
      </c>
      <c r="D1038" t="inlineStr">
        <is>
          <t>IMP01037</t>
        </is>
      </c>
      <c r="E1038" t="inlineStr">
        <is>
          <t>T107258</t>
        </is>
      </c>
      <c r="F1038" s="32" t="n">
        <v>2220549.5</v>
      </c>
      <c r="G1038" s="32" t="n">
        <v>222054.95</v>
      </c>
    </row>
    <row r="1039">
      <c r="A1039" t="inlineStr">
        <is>
          <t>L0172953</t>
        </is>
      </c>
      <c r="B1039" t="inlineStr">
        <is>
          <t>2025-11-02</t>
        </is>
      </c>
      <c r="C1039" t="inlineStr">
        <is>
          <t>home_use</t>
        </is>
      </c>
      <c r="D1039" t="inlineStr">
        <is>
          <t>IMP01142</t>
        </is>
      </c>
      <c r="E1039" t="inlineStr">
        <is>
          <t>T107992</t>
        </is>
      </c>
      <c r="F1039" s="32" t="n">
        <v>5303214.1</v>
      </c>
      <c r="G1039" s="32" t="n">
        <v>556837.48</v>
      </c>
    </row>
    <row r="1040">
      <c r="A1040" t="inlineStr">
        <is>
          <t>L0172954</t>
        </is>
      </c>
      <c r="B1040" t="inlineStr">
        <is>
          <t>2025-11-02</t>
        </is>
      </c>
      <c r="C1040" t="inlineStr">
        <is>
          <t>home_use</t>
        </is>
      </c>
      <c r="D1040" t="inlineStr">
        <is>
          <t>IMP01142</t>
        </is>
      </c>
      <c r="E1040" t="inlineStr">
        <is>
          <t>T107992</t>
        </is>
      </c>
      <c r="F1040" s="32" t="n">
        <v>407567.14</v>
      </c>
      <c r="G1040" s="32" t="n">
        <v>45647.52</v>
      </c>
    </row>
    <row r="1041">
      <c r="A1041" t="inlineStr">
        <is>
          <t>L0172976</t>
        </is>
      </c>
      <c r="B1041" t="inlineStr">
        <is>
          <t>2025-11-02</t>
        </is>
      </c>
      <c r="C1041" t="inlineStr">
        <is>
          <t>home_use</t>
        </is>
      </c>
      <c r="D1041" t="inlineStr">
        <is>
          <t>IMP01310</t>
        </is>
      </c>
      <c r="E1041" t="inlineStr">
        <is>
          <t>T109167</t>
        </is>
      </c>
      <c r="F1041" s="32" t="n">
        <v>747747.4</v>
      </c>
      <c r="G1041" s="32" t="n">
        <v>80008.97</v>
      </c>
    </row>
    <row r="1042">
      <c r="A1042" t="inlineStr">
        <is>
          <t>L0172977</t>
        </is>
      </c>
      <c r="B1042" t="inlineStr">
        <is>
          <t>2025-11-02</t>
        </is>
      </c>
      <c r="C1042" t="inlineStr">
        <is>
          <t>home_use</t>
        </is>
      </c>
      <c r="D1042" t="inlineStr">
        <is>
          <t>IMP01310</t>
        </is>
      </c>
      <c r="E1042" t="inlineStr">
        <is>
          <t>T109167</t>
        </is>
      </c>
      <c r="F1042" s="32" t="n">
        <v>502530.17</v>
      </c>
      <c r="G1042" s="32" t="n">
        <v>53770.73</v>
      </c>
    </row>
    <row r="1043">
      <c r="A1043" t="inlineStr">
        <is>
          <t>L0172978</t>
        </is>
      </c>
      <c r="B1043" t="inlineStr">
        <is>
          <t>2025-11-02</t>
        </is>
      </c>
      <c r="C1043" t="inlineStr">
        <is>
          <t>home_use</t>
        </is>
      </c>
      <c r="D1043" t="inlineStr">
        <is>
          <t>IMP01310</t>
        </is>
      </c>
      <c r="E1043" t="inlineStr">
        <is>
          <t>T109167</t>
        </is>
      </c>
      <c r="F1043" s="32" t="n">
        <v>458597.88</v>
      </c>
      <c r="G1043" s="32" t="n">
        <v>49069.97</v>
      </c>
    </row>
    <row r="1044">
      <c r="A1044" t="inlineStr">
        <is>
          <t>L0172979</t>
        </is>
      </c>
      <c r="B1044" t="inlineStr">
        <is>
          <t>2025-11-02</t>
        </is>
      </c>
      <c r="C1044" t="inlineStr">
        <is>
          <t>home_use</t>
        </is>
      </c>
      <c r="D1044" t="inlineStr">
        <is>
          <t>IMP01310</t>
        </is>
      </c>
      <c r="E1044" t="inlineStr">
        <is>
          <t>T109167</t>
        </is>
      </c>
      <c r="F1044" s="32" t="n">
        <v>119636.37</v>
      </c>
      <c r="G1044" s="32" t="n">
        <v>12801.09</v>
      </c>
    </row>
    <row r="1045">
      <c r="A1045" t="inlineStr">
        <is>
          <t>L0173015</t>
        </is>
      </c>
      <c r="B1045" t="inlineStr">
        <is>
          <t>2025-11-02</t>
        </is>
      </c>
      <c r="C1045" t="inlineStr">
        <is>
          <t>home_use</t>
        </is>
      </c>
      <c r="D1045" t="inlineStr">
        <is>
          <t>IMP01496</t>
        </is>
      </c>
      <c r="E1045" t="inlineStr">
        <is>
          <t>T110467</t>
        </is>
      </c>
      <c r="F1045" s="32" t="n">
        <v>289635.5</v>
      </c>
      <c r="G1045" s="32" t="n">
        <v>34756.26</v>
      </c>
    </row>
    <row r="1046">
      <c r="A1046" t="inlineStr">
        <is>
          <t>L0173022</t>
        </is>
      </c>
      <c r="B1046" t="inlineStr">
        <is>
          <t>2025-11-03</t>
        </is>
      </c>
      <c r="C1046" t="inlineStr">
        <is>
          <t>home_use</t>
        </is>
      </c>
      <c r="D1046" t="inlineStr">
        <is>
          <t>IMP00063</t>
        </is>
      </c>
      <c r="E1046" t="inlineStr">
        <is>
          <t>T100440</t>
        </is>
      </c>
      <c r="F1046" s="32" t="n">
        <v>397688.71</v>
      </c>
      <c r="G1046" s="32" t="n">
        <v>42552.69</v>
      </c>
    </row>
    <row r="1047">
      <c r="A1047" t="inlineStr">
        <is>
          <t>L0173023</t>
        </is>
      </c>
      <c r="B1047" t="inlineStr">
        <is>
          <t>2025-11-03</t>
        </is>
      </c>
      <c r="C1047" t="inlineStr">
        <is>
          <t>home_use</t>
        </is>
      </c>
      <c r="D1047" t="inlineStr">
        <is>
          <t>IMP00063</t>
        </is>
      </c>
      <c r="E1047" t="inlineStr">
        <is>
          <t>T100440</t>
        </is>
      </c>
      <c r="F1047" s="32" t="n">
        <v>1831089.73</v>
      </c>
      <c r="G1047" s="32" t="n">
        <v>186771.15</v>
      </c>
    </row>
    <row r="1048">
      <c r="A1048" t="inlineStr">
        <is>
          <t>L0173024</t>
        </is>
      </c>
      <c r="B1048" t="inlineStr">
        <is>
          <t>2025-11-03</t>
        </is>
      </c>
      <c r="C1048" t="inlineStr">
        <is>
          <t>home_use</t>
        </is>
      </c>
      <c r="D1048" t="inlineStr">
        <is>
          <t>IMP00063</t>
        </is>
      </c>
      <c r="E1048" t="inlineStr">
        <is>
          <t>T100440</t>
        </is>
      </c>
      <c r="F1048" s="32" t="n">
        <v>5182245.39</v>
      </c>
      <c r="G1048" s="32" t="n">
        <v>528589.03</v>
      </c>
    </row>
    <row r="1049">
      <c r="A1049" t="inlineStr">
        <is>
          <t>L0173025</t>
        </is>
      </c>
      <c r="B1049" t="inlineStr">
        <is>
          <t>2025-11-03</t>
        </is>
      </c>
      <c r="C1049" t="inlineStr">
        <is>
          <t>home_use</t>
        </is>
      </c>
      <c r="D1049" t="inlineStr">
        <is>
          <t>IMP00063</t>
        </is>
      </c>
      <c r="E1049" t="inlineStr">
        <is>
          <t>T100440</t>
        </is>
      </c>
      <c r="F1049" s="32" t="n">
        <v>676446.74</v>
      </c>
      <c r="G1049" s="32" t="n">
        <v>77791.37</v>
      </c>
    </row>
    <row r="1050">
      <c r="A1050" t="inlineStr">
        <is>
          <t>L0173026</t>
        </is>
      </c>
      <c r="B1050" t="inlineStr">
        <is>
          <t>2025-11-03</t>
        </is>
      </c>
      <c r="C1050" t="inlineStr">
        <is>
          <t>home_use</t>
        </is>
      </c>
      <c r="D1050" t="inlineStr">
        <is>
          <t>IMP00063</t>
        </is>
      </c>
      <c r="E1050" t="inlineStr">
        <is>
          <t>T100440</t>
        </is>
      </c>
      <c r="F1050" s="32" t="n">
        <v>1337167.53</v>
      </c>
      <c r="G1050" s="32" t="n">
        <v>153774.27</v>
      </c>
    </row>
    <row r="1051">
      <c r="A1051" t="inlineStr">
        <is>
          <t>L0173027</t>
        </is>
      </c>
      <c r="B1051" t="inlineStr">
        <is>
          <t>2025-11-03</t>
        </is>
      </c>
      <c r="C1051" t="inlineStr">
        <is>
          <t>home_use</t>
        </is>
      </c>
      <c r="D1051" t="inlineStr">
        <is>
          <t>IMP00063</t>
        </is>
      </c>
      <c r="E1051" t="inlineStr">
        <is>
          <t>T100440</t>
        </is>
      </c>
      <c r="F1051" s="32" t="n">
        <v>719398.99</v>
      </c>
      <c r="G1051" s="32" t="n">
        <v>80572.69</v>
      </c>
    </row>
    <row r="1052">
      <c r="A1052" t="inlineStr">
        <is>
          <t>L0173028</t>
        </is>
      </c>
      <c r="B1052" t="inlineStr">
        <is>
          <t>2025-11-03</t>
        </is>
      </c>
      <c r="C1052" t="inlineStr">
        <is>
          <t>home_use</t>
        </is>
      </c>
      <c r="D1052" t="inlineStr">
        <is>
          <t>IMP00063</t>
        </is>
      </c>
      <c r="E1052" t="inlineStr">
        <is>
          <t>T100440</t>
        </is>
      </c>
      <c r="F1052" s="32" t="n">
        <v>567047.65</v>
      </c>
      <c r="G1052" s="32" t="n">
        <v>65210.48</v>
      </c>
    </row>
    <row r="1053">
      <c r="A1053" t="inlineStr">
        <is>
          <t>L0173031</t>
        </is>
      </c>
      <c r="B1053" t="inlineStr">
        <is>
          <t>2025-11-03</t>
        </is>
      </c>
      <c r="C1053" t="inlineStr">
        <is>
          <t>home_use</t>
        </is>
      </c>
      <c r="D1053" t="inlineStr">
        <is>
          <t>IMP00063</t>
        </is>
      </c>
      <c r="E1053" t="inlineStr">
        <is>
          <t>T100440</t>
        </is>
      </c>
      <c r="F1053" s="32" t="n">
        <v>1884383.92</v>
      </c>
      <c r="G1053" s="32" t="n">
        <v>201629.08</v>
      </c>
    </row>
    <row r="1054">
      <c r="A1054" t="inlineStr">
        <is>
          <t>L0173032</t>
        </is>
      </c>
      <c r="B1054" t="inlineStr">
        <is>
          <t>2025-11-03</t>
        </is>
      </c>
      <c r="C1054" t="inlineStr">
        <is>
          <t>home_use</t>
        </is>
      </c>
      <c r="D1054" t="inlineStr">
        <is>
          <t>IMP00063</t>
        </is>
      </c>
      <c r="E1054" t="inlineStr">
        <is>
          <t>T100440</t>
        </is>
      </c>
      <c r="F1054" s="32" t="n">
        <v>2647720.71</v>
      </c>
      <c r="G1054" s="32" t="n">
        <v>283306.12</v>
      </c>
    </row>
    <row r="1055">
      <c r="A1055" t="inlineStr">
        <is>
          <t>L0173033</t>
        </is>
      </c>
      <c r="B1055" t="inlineStr">
        <is>
          <t>2025-11-03</t>
        </is>
      </c>
      <c r="C1055" t="inlineStr">
        <is>
          <t>home_use</t>
        </is>
      </c>
      <c r="D1055" t="inlineStr">
        <is>
          <t>IMP00067</t>
        </is>
      </c>
      <c r="E1055" t="inlineStr">
        <is>
          <t>T100466</t>
        </is>
      </c>
      <c r="F1055" s="32" t="n">
        <v>270522.95</v>
      </c>
      <c r="G1055" s="32" t="n">
        <v>28404.91</v>
      </c>
    </row>
    <row r="1056">
      <c r="A1056" t="inlineStr">
        <is>
          <t>L0173037</t>
        </is>
      </c>
      <c r="B1056" t="inlineStr">
        <is>
          <t>2025-11-03</t>
        </is>
      </c>
      <c r="C1056" t="inlineStr">
        <is>
          <t>home_use</t>
        </is>
      </c>
      <c r="D1056" t="inlineStr">
        <is>
          <t>IMP00095</t>
        </is>
      </c>
      <c r="E1056" t="inlineStr">
        <is>
          <t>T100033</t>
        </is>
      </c>
      <c r="F1056" s="32" t="n">
        <v>908907.54</v>
      </c>
      <c r="G1056" s="32" t="n">
        <v>106342.18</v>
      </c>
    </row>
    <row r="1057">
      <c r="A1057" t="inlineStr">
        <is>
          <t>L0173049</t>
        </is>
      </c>
      <c r="B1057" t="inlineStr">
        <is>
          <t>2025-11-03</t>
        </is>
      </c>
      <c r="C1057" t="inlineStr">
        <is>
          <t>home_use</t>
        </is>
      </c>
      <c r="D1057" t="inlineStr">
        <is>
          <t>IMP00156</t>
        </is>
      </c>
      <c r="F1057" s="32" t="n">
        <v>2696694.6</v>
      </c>
      <c r="G1057" s="32" t="n">
        <v>350570.3</v>
      </c>
    </row>
    <row r="1058">
      <c r="A1058" t="inlineStr">
        <is>
          <t>L0173059</t>
        </is>
      </c>
      <c r="B1058" t="inlineStr">
        <is>
          <t>2025-11-03</t>
        </is>
      </c>
      <c r="C1058" t="inlineStr">
        <is>
          <t>home_use</t>
        </is>
      </c>
      <c r="D1058" t="inlineStr">
        <is>
          <t>IMP00306</t>
        </is>
      </c>
      <c r="E1058" t="inlineStr">
        <is>
          <t>T102141</t>
        </is>
      </c>
      <c r="F1058" s="32" t="n">
        <v>1026861.09</v>
      </c>
      <c r="G1058" s="32" t="n">
        <v>107820.41</v>
      </c>
    </row>
    <row r="1059">
      <c r="A1059" t="inlineStr">
        <is>
          <t>L0173063</t>
        </is>
      </c>
      <c r="B1059" t="inlineStr">
        <is>
          <t>2025-11-03</t>
        </is>
      </c>
      <c r="C1059" t="inlineStr">
        <is>
          <t>home_use</t>
        </is>
      </c>
      <c r="D1059" t="inlineStr">
        <is>
          <t>IMP00306</t>
        </is>
      </c>
      <c r="E1059" t="inlineStr">
        <is>
          <t>T102141</t>
        </is>
      </c>
      <c r="F1059" s="32" t="n">
        <v>652781.17</v>
      </c>
      <c r="G1059" s="32" t="n">
        <v>68542.02</v>
      </c>
    </row>
    <row r="1060">
      <c r="A1060" t="inlineStr">
        <is>
          <t>L0173064</t>
        </is>
      </c>
      <c r="B1060" t="inlineStr">
        <is>
          <t>2025-11-03</t>
        </is>
      </c>
      <c r="C1060" t="inlineStr">
        <is>
          <t>home_use</t>
        </is>
      </c>
      <c r="D1060" t="inlineStr">
        <is>
          <t>IMP00306</t>
        </is>
      </c>
      <c r="E1060" t="inlineStr">
        <is>
          <t>T102141</t>
        </is>
      </c>
      <c r="F1060" s="32" t="n">
        <v>765337.76</v>
      </c>
      <c r="G1060" s="32" t="n">
        <v>80360.47</v>
      </c>
    </row>
    <row r="1061">
      <c r="A1061" t="inlineStr">
        <is>
          <t>L0173065</t>
        </is>
      </c>
      <c r="B1061" t="inlineStr">
        <is>
          <t>2025-11-03</t>
        </is>
      </c>
      <c r="C1061" t="inlineStr">
        <is>
          <t>home_use</t>
        </is>
      </c>
      <c r="D1061" t="inlineStr">
        <is>
          <t>IMP00306</t>
        </is>
      </c>
      <c r="E1061" t="inlineStr">
        <is>
          <t>T102141</t>
        </is>
      </c>
      <c r="F1061" s="32" t="n">
        <v>151050.6</v>
      </c>
      <c r="G1061" s="32" t="n">
        <v>15860.31</v>
      </c>
    </row>
    <row r="1062">
      <c r="A1062" t="inlineStr">
        <is>
          <t>L0173066</t>
        </is>
      </c>
      <c r="B1062" t="inlineStr">
        <is>
          <t>2025-11-03</t>
        </is>
      </c>
      <c r="C1062" t="inlineStr">
        <is>
          <t>home_use</t>
        </is>
      </c>
      <c r="D1062" t="inlineStr">
        <is>
          <t>IMP00306</t>
        </is>
      </c>
      <c r="E1062" t="inlineStr">
        <is>
          <t>T102141</t>
        </is>
      </c>
      <c r="F1062" s="32" t="n">
        <v>832182.11</v>
      </c>
      <c r="G1062" s="32" t="n">
        <v>104022.76</v>
      </c>
    </row>
    <row r="1063">
      <c r="A1063" t="inlineStr">
        <is>
          <t>L0173068</t>
        </is>
      </c>
      <c r="B1063" t="inlineStr">
        <is>
          <t>2025-11-03</t>
        </is>
      </c>
      <c r="C1063" t="inlineStr">
        <is>
          <t>home_use</t>
        </is>
      </c>
      <c r="D1063" t="inlineStr">
        <is>
          <t>IMP00340</t>
        </is>
      </c>
      <c r="E1063" t="inlineStr">
        <is>
          <t>T102376</t>
        </is>
      </c>
      <c r="F1063" s="32" t="n">
        <v>7829891.04</v>
      </c>
      <c r="G1063" s="32" t="n">
        <v>782989.1</v>
      </c>
    </row>
    <row r="1064">
      <c r="A1064" t="inlineStr">
        <is>
          <t>L0173086</t>
        </is>
      </c>
      <c r="B1064" t="inlineStr">
        <is>
          <t>2025-11-03</t>
        </is>
      </c>
      <c r="C1064" t="inlineStr">
        <is>
          <t>home_use</t>
        </is>
      </c>
      <c r="D1064" t="inlineStr">
        <is>
          <t>IMP00490</t>
        </is>
      </c>
      <c r="E1064" t="inlineStr">
        <is>
          <t>T103425</t>
        </is>
      </c>
      <c r="F1064" s="32" t="n">
        <v>3396736.7</v>
      </c>
      <c r="G1064" s="32" t="n">
        <v>356657.35</v>
      </c>
    </row>
    <row r="1065">
      <c r="A1065" t="inlineStr">
        <is>
          <t>L0173110</t>
        </is>
      </c>
      <c r="B1065" t="inlineStr">
        <is>
          <t>2025-11-03</t>
        </is>
      </c>
      <c r="C1065" t="inlineStr">
        <is>
          <t>home_use</t>
        </is>
      </c>
      <c r="D1065" t="inlineStr">
        <is>
          <t>IMP00643</t>
        </is>
      </c>
      <c r="E1065" t="inlineStr">
        <is>
          <t>T104498</t>
        </is>
      </c>
      <c r="F1065" s="32" t="n">
        <v>958747.8199999999</v>
      </c>
      <c r="G1065" s="32" t="n">
        <v>95874.78</v>
      </c>
    </row>
    <row r="1066">
      <c r="A1066" t="inlineStr">
        <is>
          <t>L0173111</t>
        </is>
      </c>
      <c r="B1066" t="inlineStr">
        <is>
          <t>2025-11-03</t>
        </is>
      </c>
      <c r="C1066" t="inlineStr">
        <is>
          <t>home_use</t>
        </is>
      </c>
      <c r="D1066" t="inlineStr">
        <is>
          <t>IMP00643</t>
        </is>
      </c>
      <c r="E1066" t="inlineStr">
        <is>
          <t>T104498</t>
        </is>
      </c>
      <c r="F1066" s="32" t="n">
        <v>677156.75</v>
      </c>
      <c r="G1066" s="32" t="n">
        <v>67715.67999999999</v>
      </c>
    </row>
    <row r="1067">
      <c r="A1067" t="inlineStr">
        <is>
          <t>L0173112</t>
        </is>
      </c>
      <c r="B1067" t="inlineStr">
        <is>
          <t>2025-11-03</t>
        </is>
      </c>
      <c r="C1067" t="inlineStr">
        <is>
          <t>home_use</t>
        </is>
      </c>
      <c r="D1067" t="inlineStr">
        <is>
          <t>IMP00643</t>
        </is>
      </c>
      <c r="E1067" t="inlineStr">
        <is>
          <t>T104498</t>
        </is>
      </c>
      <c r="F1067" s="32" t="n">
        <v>504739.85</v>
      </c>
      <c r="G1067" s="32" t="n">
        <v>50473.99</v>
      </c>
    </row>
    <row r="1068">
      <c r="A1068" t="inlineStr">
        <is>
          <t>L0173113</t>
        </is>
      </c>
      <c r="B1068" t="inlineStr">
        <is>
          <t>2025-11-03</t>
        </is>
      </c>
      <c r="C1068" t="inlineStr">
        <is>
          <t>home_use</t>
        </is>
      </c>
      <c r="D1068" t="inlineStr">
        <is>
          <t>IMP00643</t>
        </is>
      </c>
      <c r="E1068" t="inlineStr">
        <is>
          <t>T104498</t>
        </is>
      </c>
      <c r="F1068" s="32" t="n">
        <v>968745.4300000001</v>
      </c>
      <c r="G1068" s="32" t="n">
        <v>96874.53999999999</v>
      </c>
    </row>
    <row r="1069">
      <c r="A1069" t="inlineStr">
        <is>
          <t>L0173114</t>
        </is>
      </c>
      <c r="B1069" t="inlineStr">
        <is>
          <t>2025-11-03</t>
        </is>
      </c>
      <c r="C1069" t="inlineStr">
        <is>
          <t>home_use</t>
        </is>
      </c>
      <c r="D1069" t="inlineStr">
        <is>
          <t>IMP00643</t>
        </is>
      </c>
      <c r="E1069" t="inlineStr">
        <is>
          <t>T104498</t>
        </is>
      </c>
      <c r="F1069" s="32" t="n">
        <v>493677.87</v>
      </c>
      <c r="G1069" s="32" t="n">
        <v>49367.79</v>
      </c>
    </row>
    <row r="1070">
      <c r="A1070" t="inlineStr">
        <is>
          <t>L0173115</t>
        </is>
      </c>
      <c r="B1070" t="inlineStr">
        <is>
          <t>2025-11-03</t>
        </is>
      </c>
      <c r="C1070" t="inlineStr">
        <is>
          <t>home_use</t>
        </is>
      </c>
      <c r="D1070" t="inlineStr">
        <is>
          <t>IMP00643</t>
        </is>
      </c>
      <c r="E1070" t="inlineStr">
        <is>
          <t>T104498</t>
        </is>
      </c>
      <c r="F1070" s="32" t="n">
        <v>263941.42</v>
      </c>
      <c r="G1070" s="32" t="n">
        <v>26394.14</v>
      </c>
    </row>
    <row r="1071">
      <c r="A1071" t="inlineStr">
        <is>
          <t>L0173116</t>
        </is>
      </c>
      <c r="B1071" t="inlineStr">
        <is>
          <t>2025-11-03</t>
        </is>
      </c>
      <c r="C1071" t="inlineStr">
        <is>
          <t>home_use</t>
        </is>
      </c>
      <c r="D1071" t="inlineStr">
        <is>
          <t>IMP00643</t>
        </is>
      </c>
      <c r="E1071" t="inlineStr">
        <is>
          <t>T104498</t>
        </is>
      </c>
      <c r="F1071" s="32" t="n">
        <v>317933.1</v>
      </c>
      <c r="G1071" s="32" t="n">
        <v>31793.31</v>
      </c>
    </row>
    <row r="1072">
      <c r="A1072" t="inlineStr">
        <is>
          <t>L0173117</t>
        </is>
      </c>
      <c r="B1072" t="inlineStr">
        <is>
          <t>2025-11-03</t>
        </is>
      </c>
      <c r="C1072" t="inlineStr">
        <is>
          <t>warehouse_out</t>
        </is>
      </c>
      <c r="D1072" t="inlineStr">
        <is>
          <t>IMP00643</t>
        </is>
      </c>
      <c r="E1072" t="inlineStr">
        <is>
          <t>T104498</t>
        </is>
      </c>
      <c r="F1072" s="32" t="n">
        <v>293549.09</v>
      </c>
      <c r="G1072" s="32" t="n">
        <v>29354.91</v>
      </c>
    </row>
    <row r="1073">
      <c r="A1073" t="inlineStr">
        <is>
          <t>L0173124</t>
        </is>
      </c>
      <c r="B1073" t="inlineStr">
        <is>
          <t>2025-11-03</t>
        </is>
      </c>
      <c r="C1073" t="inlineStr">
        <is>
          <t>home_use_exempt</t>
        </is>
      </c>
      <c r="D1073" t="inlineStr">
        <is>
          <t>IMP00676</t>
        </is>
      </c>
      <c r="E1073" t="inlineStr">
        <is>
          <t>T104726</t>
        </is>
      </c>
      <c r="F1073" s="32" t="n">
        <v>1227802.44</v>
      </c>
      <c r="G1073" s="32" t="n">
        <v>0</v>
      </c>
    </row>
    <row r="1074">
      <c r="A1074" t="inlineStr">
        <is>
          <t>L0173166</t>
        </is>
      </c>
      <c r="B1074" t="inlineStr">
        <is>
          <t>2025-11-03</t>
        </is>
      </c>
      <c r="C1074" t="inlineStr">
        <is>
          <t>home_use</t>
        </is>
      </c>
      <c r="D1074" t="inlineStr">
        <is>
          <t>IMP00926</t>
        </is>
      </c>
      <c r="E1074" t="inlineStr">
        <is>
          <t>T106477</t>
        </is>
      </c>
      <c r="F1074" s="32" t="n">
        <v>468813.44</v>
      </c>
      <c r="G1074" s="32" t="n">
        <v>50163.04</v>
      </c>
    </row>
    <row r="1075">
      <c r="A1075" t="inlineStr">
        <is>
          <t>L0173168</t>
        </is>
      </c>
      <c r="B1075" t="inlineStr">
        <is>
          <t>2025-11-03</t>
        </is>
      </c>
      <c r="C1075" t="inlineStr">
        <is>
          <t>home_use</t>
        </is>
      </c>
      <c r="D1075" t="inlineStr">
        <is>
          <t>IMP00926</t>
        </is>
      </c>
      <c r="E1075" t="inlineStr">
        <is>
          <t>T106477</t>
        </is>
      </c>
      <c r="F1075" s="32" t="n">
        <v>18782099.52</v>
      </c>
      <c r="G1075" s="32" t="n">
        <v>1878209.95</v>
      </c>
    </row>
    <row r="1076">
      <c r="A1076" t="inlineStr">
        <is>
          <t>L0173172</t>
        </is>
      </c>
      <c r="B1076" t="inlineStr">
        <is>
          <t>2025-11-03</t>
        </is>
      </c>
      <c r="C1076" t="inlineStr">
        <is>
          <t>home_use</t>
        </is>
      </c>
      <c r="D1076" t="inlineStr">
        <is>
          <t>IMP00950</t>
        </is>
      </c>
      <c r="F1076" s="32" t="n">
        <v>1592565.76</v>
      </c>
      <c r="G1076" s="32" t="n">
        <v>207033.55</v>
      </c>
    </row>
    <row r="1077">
      <c r="A1077" t="inlineStr">
        <is>
          <t>L0173173</t>
        </is>
      </c>
      <c r="B1077" t="inlineStr">
        <is>
          <t>2025-11-03</t>
        </is>
      </c>
      <c r="C1077" t="inlineStr">
        <is>
          <t>home_use</t>
        </is>
      </c>
      <c r="D1077" t="inlineStr">
        <is>
          <t>IMP00950</t>
        </is>
      </c>
      <c r="F1077" s="32" t="n">
        <v>1471383.42</v>
      </c>
      <c r="G1077" s="32" t="n">
        <v>191279.85</v>
      </c>
    </row>
    <row r="1078">
      <c r="A1078" t="inlineStr">
        <is>
          <t>L0173174</t>
        </is>
      </c>
      <c r="B1078" t="inlineStr">
        <is>
          <t>2025-11-03</t>
        </is>
      </c>
      <c r="C1078" t="inlineStr">
        <is>
          <t>warehouse_out</t>
        </is>
      </c>
      <c r="D1078" t="inlineStr">
        <is>
          <t>IMP00950</t>
        </is>
      </c>
      <c r="F1078" s="32" t="n">
        <v>1257985.24</v>
      </c>
      <c r="G1078" s="32" t="n">
        <v>147184.27</v>
      </c>
    </row>
    <row r="1079">
      <c r="A1079" t="inlineStr">
        <is>
          <t>L0173175</t>
        </is>
      </c>
      <c r="B1079" t="inlineStr">
        <is>
          <t>2025-11-03</t>
        </is>
      </c>
      <c r="C1079" t="inlineStr">
        <is>
          <t>home_use</t>
        </is>
      </c>
      <c r="D1079" t="inlineStr">
        <is>
          <t>IMP00950</t>
        </is>
      </c>
      <c r="F1079" s="32" t="n">
        <v>114735.37</v>
      </c>
      <c r="G1079" s="32" t="n">
        <v>13424.04</v>
      </c>
    </row>
    <row r="1080">
      <c r="A1080" t="inlineStr">
        <is>
          <t>L0173176</t>
        </is>
      </c>
      <c r="B1080" t="inlineStr">
        <is>
          <t>2025-11-03</t>
        </is>
      </c>
      <c r="C1080" t="inlineStr">
        <is>
          <t>home_use</t>
        </is>
      </c>
      <c r="D1080" t="inlineStr">
        <is>
          <t>IMP00950</t>
        </is>
      </c>
      <c r="F1080" s="32" t="n">
        <v>206042.93</v>
      </c>
      <c r="G1080" s="32" t="n">
        <v>24107.02</v>
      </c>
    </row>
    <row r="1081">
      <c r="A1081" t="inlineStr">
        <is>
          <t>L0173186</t>
        </is>
      </c>
      <c r="B1081" t="inlineStr">
        <is>
          <t>2025-11-03</t>
        </is>
      </c>
      <c r="C1081" t="inlineStr">
        <is>
          <t>home_use</t>
        </is>
      </c>
      <c r="D1081" t="inlineStr">
        <is>
          <t>IMP01037</t>
        </is>
      </c>
      <c r="E1081" t="inlineStr">
        <is>
          <t>T107258</t>
        </is>
      </c>
      <c r="F1081" s="32" t="n">
        <v>2153091.25</v>
      </c>
      <c r="G1081" s="32" t="n">
        <v>215309.13</v>
      </c>
    </row>
    <row r="1082">
      <c r="A1082" t="inlineStr">
        <is>
          <t>L0173187</t>
        </is>
      </c>
      <c r="B1082" t="inlineStr">
        <is>
          <t>2025-11-03</t>
        </is>
      </c>
      <c r="C1082" t="inlineStr">
        <is>
          <t>home_use</t>
        </is>
      </c>
      <c r="D1082" t="inlineStr">
        <is>
          <t>IMP01037</t>
        </is>
      </c>
      <c r="E1082" t="inlineStr">
        <is>
          <t>T107258</t>
        </is>
      </c>
      <c r="F1082" s="32" t="n">
        <v>323889.38</v>
      </c>
      <c r="G1082" s="32" t="n">
        <v>38866.73</v>
      </c>
    </row>
    <row r="1083">
      <c r="A1083" t="inlineStr">
        <is>
          <t>L0173188</t>
        </is>
      </c>
      <c r="B1083" t="inlineStr">
        <is>
          <t>2025-11-03</t>
        </is>
      </c>
      <c r="C1083" t="inlineStr">
        <is>
          <t>home_use</t>
        </is>
      </c>
      <c r="D1083" t="inlineStr">
        <is>
          <t>IMP01037</t>
        </is>
      </c>
      <c r="E1083" t="inlineStr">
        <is>
          <t>T107258</t>
        </is>
      </c>
      <c r="F1083" s="32" t="n">
        <v>1908716.35</v>
      </c>
      <c r="G1083" s="32" t="n">
        <v>190871.63</v>
      </c>
    </row>
    <row r="1084">
      <c r="A1084" t="inlineStr">
        <is>
          <t>L0173196</t>
        </is>
      </c>
      <c r="B1084" t="inlineStr">
        <is>
          <t>2025-11-03</t>
        </is>
      </c>
      <c r="C1084" t="inlineStr">
        <is>
          <t>home_use</t>
        </is>
      </c>
      <c r="D1084" t="inlineStr">
        <is>
          <t>IMP01089</t>
        </is>
      </c>
      <c r="E1084" t="inlineStr">
        <is>
          <t>T107617</t>
        </is>
      </c>
      <c r="F1084" s="32" t="n">
        <v>6138147.42</v>
      </c>
      <c r="G1084" s="32" t="n">
        <v>644505.48</v>
      </c>
    </row>
    <row r="1085">
      <c r="A1085" t="inlineStr">
        <is>
          <t>L0173200</t>
        </is>
      </c>
      <c r="B1085" t="inlineStr">
        <is>
          <t>2025-11-03</t>
        </is>
      </c>
      <c r="C1085" t="inlineStr">
        <is>
          <t>home_use</t>
        </is>
      </c>
      <c r="D1085" t="inlineStr">
        <is>
          <t>IMP01142</t>
        </is>
      </c>
      <c r="E1085" t="inlineStr">
        <is>
          <t>T107992</t>
        </is>
      </c>
      <c r="F1085" s="32" t="n">
        <v>892602.9</v>
      </c>
      <c r="G1085" s="32" t="n">
        <v>99971.52</v>
      </c>
    </row>
    <row r="1086">
      <c r="A1086" t="inlineStr">
        <is>
          <t>L0173201</t>
        </is>
      </c>
      <c r="B1086" t="inlineStr">
        <is>
          <t>2025-11-03</t>
        </is>
      </c>
      <c r="C1086" t="inlineStr">
        <is>
          <t>home_use</t>
        </is>
      </c>
      <c r="D1086" t="inlineStr">
        <is>
          <t>IMP01142</t>
        </is>
      </c>
      <c r="E1086" t="inlineStr">
        <is>
          <t>T107992</t>
        </is>
      </c>
      <c r="F1086" s="32" t="n">
        <v>669426.39</v>
      </c>
      <c r="G1086" s="32" t="n">
        <v>74975.75999999999</v>
      </c>
    </row>
    <row r="1087">
      <c r="A1087" t="inlineStr">
        <is>
          <t>L0173225</t>
        </is>
      </c>
      <c r="B1087" t="inlineStr">
        <is>
          <t>2025-11-03</t>
        </is>
      </c>
      <c r="C1087" t="inlineStr">
        <is>
          <t>home_use</t>
        </is>
      </c>
      <c r="D1087" t="inlineStr">
        <is>
          <t>IMP01310</t>
        </is>
      </c>
      <c r="E1087" t="inlineStr">
        <is>
          <t>T109167</t>
        </is>
      </c>
      <c r="F1087" s="32" t="n">
        <v>695577.8199999999</v>
      </c>
      <c r="G1087" s="32" t="n">
        <v>69557.78</v>
      </c>
    </row>
    <row r="1088">
      <c r="A1088" t="inlineStr">
        <is>
          <t>L0173226</t>
        </is>
      </c>
      <c r="B1088" t="inlineStr">
        <is>
          <t>2025-11-03</t>
        </is>
      </c>
      <c r="C1088" t="inlineStr">
        <is>
          <t>home_use</t>
        </is>
      </c>
      <c r="D1088" t="inlineStr">
        <is>
          <t>IMP01310</t>
        </is>
      </c>
      <c r="E1088" t="inlineStr">
        <is>
          <t>T109167</t>
        </is>
      </c>
      <c r="F1088" s="32" t="n">
        <v>294470.78</v>
      </c>
      <c r="G1088" s="32" t="n">
        <v>33864.14</v>
      </c>
    </row>
    <row r="1089">
      <c r="A1089" t="inlineStr">
        <is>
          <t>L0173227</t>
        </is>
      </c>
      <c r="B1089" t="inlineStr">
        <is>
          <t>2025-11-03</t>
        </is>
      </c>
      <c r="C1089" t="inlineStr">
        <is>
          <t>home_use</t>
        </is>
      </c>
      <c r="D1089" t="inlineStr">
        <is>
          <t>IMP01310</t>
        </is>
      </c>
      <c r="E1089" t="inlineStr">
        <is>
          <t>T109167</t>
        </is>
      </c>
      <c r="F1089" s="32" t="n">
        <v>1182621.74</v>
      </c>
      <c r="G1089" s="32" t="n">
        <v>126540.53</v>
      </c>
    </row>
    <row r="1090">
      <c r="A1090" t="inlineStr">
        <is>
          <t>L0173229</t>
        </is>
      </c>
      <c r="B1090" t="inlineStr">
        <is>
          <t>2025-11-03</t>
        </is>
      </c>
      <c r="C1090" t="inlineStr">
        <is>
          <t>warehouse_out</t>
        </is>
      </c>
      <c r="D1090" t="inlineStr">
        <is>
          <t>IMP01310</t>
        </is>
      </c>
      <c r="E1090" t="inlineStr">
        <is>
          <t>T109167</t>
        </is>
      </c>
      <c r="F1090" s="32" t="n">
        <v>1196935.32</v>
      </c>
      <c r="G1090" s="32" t="n">
        <v>119693.53</v>
      </c>
    </row>
    <row r="1091">
      <c r="A1091" t="inlineStr">
        <is>
          <t>L0173230</t>
        </is>
      </c>
      <c r="B1091" t="inlineStr">
        <is>
          <t>2025-11-03</t>
        </is>
      </c>
      <c r="C1091" t="inlineStr">
        <is>
          <t>warehouse_out</t>
        </is>
      </c>
      <c r="D1091" t="inlineStr">
        <is>
          <t>IMP01310</t>
        </is>
      </c>
      <c r="E1091" t="inlineStr">
        <is>
          <t>T109167</t>
        </is>
      </c>
      <c r="F1091" s="32" t="n">
        <v>310716.61</v>
      </c>
      <c r="G1091" s="32" t="n">
        <v>38839.58</v>
      </c>
    </row>
    <row r="1092">
      <c r="A1092" t="inlineStr">
        <is>
          <t>L0173231</t>
        </is>
      </c>
      <c r="B1092" t="inlineStr">
        <is>
          <t>2025-11-03</t>
        </is>
      </c>
      <c r="C1092" t="inlineStr">
        <is>
          <t>home_use</t>
        </is>
      </c>
      <c r="D1092" t="inlineStr">
        <is>
          <t>IMP01310</t>
        </is>
      </c>
      <c r="E1092" t="inlineStr">
        <is>
          <t>T109167</t>
        </is>
      </c>
      <c r="F1092" s="32" t="n">
        <v>616437.08</v>
      </c>
      <c r="G1092" s="32" t="n">
        <v>65958.77</v>
      </c>
    </row>
    <row r="1093">
      <c r="A1093" t="inlineStr">
        <is>
          <t>L0173232</t>
        </is>
      </c>
      <c r="B1093" t="inlineStr">
        <is>
          <t>2025-11-03</t>
        </is>
      </c>
      <c r="C1093" t="inlineStr">
        <is>
          <t>home_use</t>
        </is>
      </c>
      <c r="D1093" t="inlineStr">
        <is>
          <t>IMP01310</t>
        </is>
      </c>
      <c r="E1093" t="inlineStr">
        <is>
          <t>T109167</t>
        </is>
      </c>
      <c r="F1093" s="32" t="n">
        <v>1055470.38</v>
      </c>
      <c r="G1093" s="32" t="n">
        <v>121379.09</v>
      </c>
    </row>
    <row r="1094">
      <c r="A1094" t="inlineStr">
        <is>
          <t>L0173233</t>
        </is>
      </c>
      <c r="B1094" t="inlineStr">
        <is>
          <t>2025-11-03</t>
        </is>
      </c>
      <c r="C1094" t="inlineStr">
        <is>
          <t>home_use</t>
        </is>
      </c>
      <c r="D1094" t="inlineStr">
        <is>
          <t>IMP01310</t>
        </is>
      </c>
      <c r="E1094" t="inlineStr">
        <is>
          <t>T109167</t>
        </is>
      </c>
      <c r="F1094" s="32" t="n">
        <v>485763.66</v>
      </c>
      <c r="G1094" s="32" t="n">
        <v>51976.71</v>
      </c>
    </row>
    <row r="1095">
      <c r="A1095" t="inlineStr">
        <is>
          <t>L0173235</t>
        </is>
      </c>
      <c r="B1095" t="inlineStr">
        <is>
          <t>2025-11-03</t>
        </is>
      </c>
      <c r="C1095" t="inlineStr">
        <is>
          <t>home_use</t>
        </is>
      </c>
      <c r="D1095" t="inlineStr">
        <is>
          <t>IMP01310</t>
        </is>
      </c>
      <c r="E1095" t="inlineStr">
        <is>
          <t>T109167</t>
        </is>
      </c>
      <c r="F1095" s="32" t="n">
        <v>1587755.58</v>
      </c>
      <c r="G1095" s="32" t="n">
        <v>169889.85</v>
      </c>
    </row>
    <row r="1096">
      <c r="A1096" t="inlineStr">
        <is>
          <t>L0173237</t>
        </is>
      </c>
      <c r="B1096" t="inlineStr">
        <is>
          <t>2025-11-03</t>
        </is>
      </c>
      <c r="C1096" t="inlineStr">
        <is>
          <t>home_use</t>
        </is>
      </c>
      <c r="D1096" t="inlineStr">
        <is>
          <t>IMP01313</t>
        </is>
      </c>
      <c r="E1096" t="inlineStr">
        <is>
          <t>T109190</t>
        </is>
      </c>
      <c r="F1096" s="32" t="n">
        <v>312494.08</v>
      </c>
      <c r="G1096" s="32" t="n">
        <v>38124.28</v>
      </c>
    </row>
    <row r="1097">
      <c r="A1097" t="inlineStr">
        <is>
          <t>L0173239</t>
        </is>
      </c>
      <c r="B1097" t="inlineStr">
        <is>
          <t>2025-11-03</t>
        </is>
      </c>
      <c r="C1097" t="inlineStr">
        <is>
          <t>home_use</t>
        </is>
      </c>
      <c r="D1097" t="inlineStr">
        <is>
          <t>IMP01315</t>
        </is>
      </c>
      <c r="E1097" t="inlineStr">
        <is>
          <t>T109203</t>
        </is>
      </c>
      <c r="F1097" s="32" t="n">
        <v>245905.94</v>
      </c>
      <c r="G1097" s="32" t="n">
        <v>29508.71</v>
      </c>
    </row>
    <row r="1098">
      <c r="A1098" t="inlineStr">
        <is>
          <t>L0173258</t>
        </is>
      </c>
      <c r="B1098" t="inlineStr">
        <is>
          <t>2025-11-03</t>
        </is>
      </c>
      <c r="C1098" t="inlineStr">
        <is>
          <t>transit</t>
        </is>
      </c>
      <c r="D1098" t="inlineStr">
        <is>
          <t>IMP01431</t>
        </is>
      </c>
      <c r="E1098" t="inlineStr">
        <is>
          <t>T110015</t>
        </is>
      </c>
      <c r="F1098" s="32" t="n">
        <v>1797481.96</v>
      </c>
      <c r="G1098" s="32" t="n">
        <v>0</v>
      </c>
    </row>
    <row r="1099">
      <c r="A1099" t="inlineStr">
        <is>
          <t>L0173271</t>
        </is>
      </c>
      <c r="B1099" t="inlineStr">
        <is>
          <t>2025-11-04</t>
        </is>
      </c>
      <c r="C1099" t="inlineStr">
        <is>
          <t>home_use</t>
        </is>
      </c>
      <c r="D1099" t="inlineStr">
        <is>
          <t>IMP00063</t>
        </is>
      </c>
      <c r="E1099" t="inlineStr">
        <is>
          <t>T100440</t>
        </is>
      </c>
      <c r="F1099" s="32" t="n">
        <v>972621.8</v>
      </c>
      <c r="G1099" s="32" t="n">
        <v>111851.51</v>
      </c>
    </row>
    <row r="1100">
      <c r="A1100" t="inlineStr">
        <is>
          <t>L0173272</t>
        </is>
      </c>
      <c r="B1100" t="inlineStr">
        <is>
          <t>2025-11-04</t>
        </is>
      </c>
      <c r="C1100" t="inlineStr">
        <is>
          <t>home_use</t>
        </is>
      </c>
      <c r="D1100" t="inlineStr">
        <is>
          <t>IMP00063</t>
        </is>
      </c>
      <c r="E1100" t="inlineStr">
        <is>
          <t>T100440</t>
        </is>
      </c>
      <c r="F1100" s="32" t="n">
        <v>2083496.18</v>
      </c>
      <c r="G1100" s="32" t="n">
        <v>233351.57</v>
      </c>
    </row>
    <row r="1101">
      <c r="A1101" t="inlineStr">
        <is>
          <t>L0173273</t>
        </is>
      </c>
      <c r="B1101" t="inlineStr">
        <is>
          <t>2025-11-04</t>
        </is>
      </c>
      <c r="C1101" t="inlineStr">
        <is>
          <t>home_use</t>
        </is>
      </c>
      <c r="D1101" t="inlineStr">
        <is>
          <t>IMP00063</t>
        </is>
      </c>
      <c r="E1101" t="inlineStr">
        <is>
          <t>T100440</t>
        </is>
      </c>
      <c r="F1101" s="32" t="n">
        <v>7456256.71</v>
      </c>
      <c r="G1101" s="32" t="n">
        <v>969313.37</v>
      </c>
    </row>
    <row r="1102">
      <c r="A1102" t="inlineStr">
        <is>
          <t>L0173274</t>
        </is>
      </c>
      <c r="B1102" t="inlineStr">
        <is>
          <t>2025-11-04</t>
        </is>
      </c>
      <c r="C1102" t="inlineStr">
        <is>
          <t>home_use</t>
        </is>
      </c>
      <c r="D1102" t="inlineStr">
        <is>
          <t>IMP00063</t>
        </is>
      </c>
      <c r="E1102" t="inlineStr">
        <is>
          <t>T100440</t>
        </is>
      </c>
      <c r="F1102" s="32" t="n">
        <v>500423.5</v>
      </c>
      <c r="G1102" s="32" t="n">
        <v>53545.31</v>
      </c>
    </row>
    <row r="1103">
      <c r="A1103" t="inlineStr">
        <is>
          <t>L0173275</t>
        </is>
      </c>
      <c r="B1103" t="inlineStr">
        <is>
          <t>2025-11-04</t>
        </is>
      </c>
      <c r="C1103" t="inlineStr">
        <is>
          <t>home_use</t>
        </is>
      </c>
      <c r="D1103" t="inlineStr">
        <is>
          <t>IMP00063</t>
        </is>
      </c>
      <c r="E1103" t="inlineStr">
        <is>
          <t>T100440</t>
        </is>
      </c>
      <c r="F1103" s="32" t="n">
        <v>1768044.73</v>
      </c>
      <c r="G1103" s="32" t="n">
        <v>203325.14</v>
      </c>
    </row>
    <row r="1104">
      <c r="A1104" t="inlineStr">
        <is>
          <t>L0173277</t>
        </is>
      </c>
      <c r="B1104" t="inlineStr">
        <is>
          <t>2025-11-04</t>
        </is>
      </c>
      <c r="C1104" t="inlineStr">
        <is>
          <t>home_use</t>
        </is>
      </c>
      <c r="D1104" t="inlineStr">
        <is>
          <t>IMP00103</t>
        </is>
      </c>
      <c r="E1104" t="inlineStr">
        <is>
          <t>T100720</t>
        </is>
      </c>
      <c r="F1104" s="32" t="n">
        <v>10643758.72</v>
      </c>
      <c r="G1104" s="32" t="n">
        <v>1064375.87</v>
      </c>
    </row>
    <row r="1105">
      <c r="A1105" t="inlineStr">
        <is>
          <t>L0173304</t>
        </is>
      </c>
      <c r="B1105" t="inlineStr">
        <is>
          <t>2025-11-04</t>
        </is>
      </c>
      <c r="C1105" t="inlineStr">
        <is>
          <t>home_use</t>
        </is>
      </c>
      <c r="D1105" t="inlineStr">
        <is>
          <t>IMP00288</t>
        </is>
      </c>
      <c r="E1105" t="inlineStr">
        <is>
          <t>T102011</t>
        </is>
      </c>
      <c r="F1105" s="32" t="n">
        <v>913283.11</v>
      </c>
      <c r="G1105" s="32" t="n">
        <v>118726.8</v>
      </c>
    </row>
    <row r="1106">
      <c r="A1106" t="inlineStr">
        <is>
          <t>L0173311</t>
        </is>
      </c>
      <c r="B1106" t="inlineStr">
        <is>
          <t>2025-11-04</t>
        </is>
      </c>
      <c r="C1106" t="inlineStr">
        <is>
          <t>home_use</t>
        </is>
      </c>
      <c r="D1106" t="inlineStr">
        <is>
          <t>IMP00306</t>
        </is>
      </c>
      <c r="E1106" t="inlineStr">
        <is>
          <t>T102141</t>
        </is>
      </c>
      <c r="F1106" s="32" t="n">
        <v>585292.6800000001</v>
      </c>
      <c r="G1106" s="32" t="n">
        <v>61455.73</v>
      </c>
    </row>
    <row r="1107">
      <c r="A1107" t="inlineStr">
        <is>
          <t>L0173312</t>
        </is>
      </c>
      <c r="B1107" t="inlineStr">
        <is>
          <t>2025-11-04</t>
        </is>
      </c>
      <c r="C1107" t="inlineStr">
        <is>
          <t>home_use</t>
        </is>
      </c>
      <c r="D1107" t="inlineStr">
        <is>
          <t>IMP00306</t>
        </is>
      </c>
      <c r="E1107" t="inlineStr">
        <is>
          <t>T102141</t>
        </is>
      </c>
      <c r="F1107" s="32" t="n">
        <v>213369.74</v>
      </c>
      <c r="G1107" s="32" t="n">
        <v>22403.82</v>
      </c>
    </row>
    <row r="1108">
      <c r="A1108" t="inlineStr">
        <is>
          <t>L0173338</t>
        </is>
      </c>
      <c r="B1108" t="inlineStr">
        <is>
          <t>2025-11-04</t>
        </is>
      </c>
      <c r="C1108" t="inlineStr">
        <is>
          <t>home_use</t>
        </is>
      </c>
      <c r="D1108" t="inlineStr">
        <is>
          <t>IMP00490</t>
        </is>
      </c>
      <c r="E1108" t="inlineStr">
        <is>
          <t>T103425</t>
        </is>
      </c>
      <c r="F1108" s="32" t="n">
        <v>3284248.08</v>
      </c>
      <c r="G1108" s="32" t="n">
        <v>344846.05</v>
      </c>
    </row>
    <row r="1109">
      <c r="A1109" t="inlineStr">
        <is>
          <t>L0173342</t>
        </is>
      </c>
      <c r="B1109" t="inlineStr">
        <is>
          <t>2025-11-04</t>
        </is>
      </c>
      <c r="C1109" t="inlineStr">
        <is>
          <t>home_use</t>
        </is>
      </c>
      <c r="D1109" t="inlineStr">
        <is>
          <t>IMP00551</t>
        </is>
      </c>
      <c r="E1109" t="inlineStr">
        <is>
          <t>T103855</t>
        </is>
      </c>
      <c r="F1109" s="32" t="n">
        <v>689287.1</v>
      </c>
      <c r="G1109" s="32" t="n">
        <v>86160.89</v>
      </c>
    </row>
    <row r="1110">
      <c r="A1110" t="inlineStr">
        <is>
          <t>L0173352</t>
        </is>
      </c>
      <c r="B1110" t="inlineStr">
        <is>
          <t>2025-11-04</t>
        </is>
      </c>
      <c r="C1110" t="inlineStr">
        <is>
          <t>warehouse_out</t>
        </is>
      </c>
      <c r="D1110" t="inlineStr">
        <is>
          <t>IMP00643</t>
        </is>
      </c>
      <c r="E1110" t="inlineStr">
        <is>
          <t>T104498</t>
        </is>
      </c>
      <c r="F1110" s="32" t="n">
        <v>1362105.84</v>
      </c>
      <c r="G1110" s="32" t="n">
        <v>136210.58</v>
      </c>
    </row>
    <row r="1111">
      <c r="A1111" t="inlineStr">
        <is>
          <t>L0173353</t>
        </is>
      </c>
      <c r="B1111" t="inlineStr">
        <is>
          <t>2025-11-04</t>
        </is>
      </c>
      <c r="C1111" t="inlineStr">
        <is>
          <t>home_use</t>
        </is>
      </c>
      <c r="D1111" t="inlineStr">
        <is>
          <t>IMP00643</t>
        </is>
      </c>
      <c r="E1111" t="inlineStr">
        <is>
          <t>T104498</t>
        </is>
      </c>
      <c r="F1111" s="32" t="n">
        <v>631840.2</v>
      </c>
      <c r="G1111" s="32" t="n">
        <v>63184.02</v>
      </c>
    </row>
    <row r="1112">
      <c r="A1112" t="inlineStr">
        <is>
          <t>L0173354</t>
        </is>
      </c>
      <c r="B1112" t="inlineStr">
        <is>
          <t>2025-11-04</t>
        </is>
      </c>
      <c r="C1112" t="inlineStr">
        <is>
          <t>home_use</t>
        </is>
      </c>
      <c r="D1112" t="inlineStr">
        <is>
          <t>IMP00643</t>
        </is>
      </c>
      <c r="E1112" t="inlineStr">
        <is>
          <t>T104498</t>
        </is>
      </c>
      <c r="F1112" s="32" t="n">
        <v>1399146.72</v>
      </c>
      <c r="G1112" s="32" t="n">
        <v>139914.67</v>
      </c>
    </row>
    <row r="1113">
      <c r="A1113" t="inlineStr">
        <is>
          <t>L0173355</t>
        </is>
      </c>
      <c r="B1113" t="inlineStr">
        <is>
          <t>2025-11-04</t>
        </is>
      </c>
      <c r="C1113" t="inlineStr">
        <is>
          <t>home_use</t>
        </is>
      </c>
      <c r="D1113" t="inlineStr">
        <is>
          <t>IMP00643</t>
        </is>
      </c>
      <c r="E1113" t="inlineStr">
        <is>
          <t>T104498</t>
        </is>
      </c>
      <c r="F1113" s="32" t="n">
        <v>1060764.78</v>
      </c>
      <c r="G1113" s="32" t="n">
        <v>106076.48</v>
      </c>
    </row>
    <row r="1114">
      <c r="A1114" t="inlineStr">
        <is>
          <t>L0173356</t>
        </is>
      </c>
      <c r="B1114" t="inlineStr">
        <is>
          <t>2025-11-04</t>
        </is>
      </c>
      <c r="C1114" t="inlineStr">
        <is>
          <t>home_use</t>
        </is>
      </c>
      <c r="D1114" t="inlineStr">
        <is>
          <t>IMP00643</t>
        </is>
      </c>
      <c r="E1114" t="inlineStr">
        <is>
          <t>T104498</t>
        </is>
      </c>
      <c r="F1114" s="32" t="n">
        <v>1158162.67</v>
      </c>
      <c r="G1114" s="32" t="n">
        <v>115816.27</v>
      </c>
    </row>
    <row r="1115">
      <c r="A1115" t="inlineStr">
        <is>
          <t>L0173357</t>
        </is>
      </c>
      <c r="B1115" t="inlineStr">
        <is>
          <t>2025-11-04</t>
        </is>
      </c>
      <c r="C1115" t="inlineStr">
        <is>
          <t>home_use</t>
        </is>
      </c>
      <c r="D1115" t="inlineStr">
        <is>
          <t>IMP00643</t>
        </is>
      </c>
      <c r="E1115" t="inlineStr">
        <is>
          <t>T104498</t>
        </is>
      </c>
      <c r="F1115" s="32" t="n">
        <v>1519520.3</v>
      </c>
      <c r="G1115" s="32" t="n">
        <v>151952.03</v>
      </c>
    </row>
    <row r="1116">
      <c r="A1116" t="inlineStr">
        <is>
          <t>L0173375</t>
        </is>
      </c>
      <c r="B1116" t="inlineStr">
        <is>
          <t>2025-11-04</t>
        </is>
      </c>
      <c r="C1116" t="inlineStr">
        <is>
          <t>home_use</t>
        </is>
      </c>
      <c r="D1116" t="inlineStr">
        <is>
          <t>IMP00753</t>
        </is>
      </c>
      <c r="E1116" t="inlineStr">
        <is>
          <t>T105264</t>
        </is>
      </c>
      <c r="F1116" s="32" t="n">
        <v>299246.13</v>
      </c>
      <c r="G1116" s="32" t="n">
        <v>37405.77</v>
      </c>
    </row>
    <row r="1117">
      <c r="A1117" t="inlineStr">
        <is>
          <t>L0173400</t>
        </is>
      </c>
      <c r="B1117" t="inlineStr">
        <is>
          <t>2025-11-04</t>
        </is>
      </c>
      <c r="C1117" t="inlineStr">
        <is>
          <t>home_use</t>
        </is>
      </c>
      <c r="D1117" t="inlineStr">
        <is>
          <t>IMP00926</t>
        </is>
      </c>
      <c r="E1117" t="inlineStr">
        <is>
          <t>T106477</t>
        </is>
      </c>
      <c r="F1117" s="32" t="n">
        <v>25230262.36</v>
      </c>
      <c r="G1117" s="32" t="n">
        <v>2649177.55</v>
      </c>
    </row>
    <row r="1118">
      <c r="A1118" t="inlineStr">
        <is>
          <t>L0173406</t>
        </is>
      </c>
      <c r="B1118" t="inlineStr">
        <is>
          <t>2025-11-04</t>
        </is>
      </c>
      <c r="C1118" t="inlineStr">
        <is>
          <t>home_use</t>
        </is>
      </c>
      <c r="D1118" t="inlineStr">
        <is>
          <t>IMP00950</t>
        </is>
      </c>
      <c r="F1118" s="32" t="n">
        <v>728170.02</v>
      </c>
      <c r="G1118" s="32" t="n">
        <v>91021.25</v>
      </c>
    </row>
    <row r="1119">
      <c r="A1119" t="inlineStr">
        <is>
          <t>L0173407</t>
        </is>
      </c>
      <c r="B1119" t="inlineStr">
        <is>
          <t>2025-11-04</t>
        </is>
      </c>
      <c r="C1119" t="inlineStr">
        <is>
          <t>home_use</t>
        </is>
      </c>
      <c r="D1119" t="inlineStr">
        <is>
          <t>IMP00950</t>
        </is>
      </c>
      <c r="F1119" s="32" t="n">
        <v>2266092.69</v>
      </c>
      <c r="G1119" s="32" t="n">
        <v>294592.05</v>
      </c>
    </row>
    <row r="1120">
      <c r="A1120" t="inlineStr">
        <is>
          <t>L0173408</t>
        </is>
      </c>
      <c r="B1120" t="inlineStr">
        <is>
          <t>2025-11-04</t>
        </is>
      </c>
      <c r="C1120" t="inlineStr">
        <is>
          <t>home_use</t>
        </is>
      </c>
      <c r="D1120" t="inlineStr">
        <is>
          <t>IMP00950</t>
        </is>
      </c>
      <c r="F1120" s="32" t="n">
        <v>440561.78</v>
      </c>
      <c r="G1120" s="32" t="n">
        <v>51545.73</v>
      </c>
    </row>
    <row r="1121">
      <c r="A1121" t="inlineStr">
        <is>
          <t>L0173409</t>
        </is>
      </c>
      <c r="B1121" t="inlineStr">
        <is>
          <t>2025-11-04</t>
        </is>
      </c>
      <c r="C1121" t="inlineStr">
        <is>
          <t>home_use</t>
        </is>
      </c>
      <c r="D1121" t="inlineStr">
        <is>
          <t>IMP00950</t>
        </is>
      </c>
      <c r="F1121" s="32" t="n">
        <v>8225437.69</v>
      </c>
      <c r="G1121" s="32" t="n">
        <v>1069306.9</v>
      </c>
    </row>
    <row r="1122">
      <c r="A1122" t="inlineStr">
        <is>
          <t>L0173412</t>
        </is>
      </c>
      <c r="B1122" t="inlineStr">
        <is>
          <t>2025-11-04</t>
        </is>
      </c>
      <c r="C1122" t="inlineStr">
        <is>
          <t>home_use</t>
        </is>
      </c>
      <c r="D1122" t="inlineStr">
        <is>
          <t>IMP00970</t>
        </is>
      </c>
      <c r="E1122" t="inlineStr">
        <is>
          <t>T806787</t>
        </is>
      </c>
      <c r="F1122" s="32" t="n">
        <v>3555348.76</v>
      </c>
      <c r="G1122" s="32" t="n">
        <v>391088.36</v>
      </c>
    </row>
    <row r="1123">
      <c r="A1123" t="inlineStr">
        <is>
          <t>L0173416</t>
        </is>
      </c>
      <c r="B1123" t="inlineStr">
        <is>
          <t>2025-11-04</t>
        </is>
      </c>
      <c r="C1123" t="inlineStr">
        <is>
          <t>home_use</t>
        </is>
      </c>
      <c r="D1123" t="inlineStr">
        <is>
          <t>IMP00999</t>
        </is>
      </c>
      <c r="E1123" t="inlineStr">
        <is>
          <t>T106987</t>
        </is>
      </c>
      <c r="F1123" s="32" t="n">
        <v>9077838.699999999</v>
      </c>
      <c r="G1123" s="32" t="n">
        <v>907783.87</v>
      </c>
    </row>
    <row r="1124">
      <c r="A1124" t="inlineStr">
        <is>
          <t>L0173421</t>
        </is>
      </c>
      <c r="B1124" t="inlineStr">
        <is>
          <t>2025-11-04</t>
        </is>
      </c>
      <c r="C1124" t="inlineStr">
        <is>
          <t>home_use</t>
        </is>
      </c>
      <c r="D1124" t="inlineStr">
        <is>
          <t>IMP01037</t>
        </is>
      </c>
      <c r="E1124" t="inlineStr">
        <is>
          <t>T107258</t>
        </is>
      </c>
      <c r="F1124" s="32" t="n">
        <v>256851.68</v>
      </c>
      <c r="G1124" s="32" t="n">
        <v>30822.2</v>
      </c>
    </row>
    <row r="1125">
      <c r="A1125" t="inlineStr">
        <is>
          <t>L0173452</t>
        </is>
      </c>
      <c r="B1125" t="inlineStr">
        <is>
          <t>2025-11-04</t>
        </is>
      </c>
      <c r="C1125" t="inlineStr">
        <is>
          <t>home_use</t>
        </is>
      </c>
      <c r="D1125" t="inlineStr">
        <is>
          <t>IMP01310</t>
        </is>
      </c>
      <c r="E1125" t="inlineStr">
        <is>
          <t>T109167</t>
        </is>
      </c>
      <c r="F1125" s="32" t="n">
        <v>457581.31</v>
      </c>
      <c r="G1125" s="32" t="n">
        <v>48961.2</v>
      </c>
    </row>
    <row r="1126">
      <c r="A1126" t="inlineStr">
        <is>
          <t>L0173453</t>
        </is>
      </c>
      <c r="B1126" t="inlineStr">
        <is>
          <t>2025-11-04</t>
        </is>
      </c>
      <c r="C1126" t="inlineStr">
        <is>
          <t>home_use</t>
        </is>
      </c>
      <c r="D1126" t="inlineStr">
        <is>
          <t>IMP01310</t>
        </is>
      </c>
      <c r="E1126" t="inlineStr">
        <is>
          <t>T109167</t>
        </is>
      </c>
      <c r="F1126" s="32" t="n">
        <v>483600.39</v>
      </c>
      <c r="G1126" s="32" t="n">
        <v>51745.24</v>
      </c>
    </row>
    <row r="1127">
      <c r="A1127" t="inlineStr">
        <is>
          <t>L0173454</t>
        </is>
      </c>
      <c r="B1127" t="inlineStr">
        <is>
          <t>2025-11-04</t>
        </is>
      </c>
      <c r="C1127" t="inlineStr">
        <is>
          <t>home_use</t>
        </is>
      </c>
      <c r="D1127" t="inlineStr">
        <is>
          <t>IMP01310</t>
        </is>
      </c>
      <c r="E1127" t="inlineStr">
        <is>
          <t>T109167</t>
        </is>
      </c>
      <c r="F1127" s="32" t="n">
        <v>449178.85</v>
      </c>
      <c r="G1127" s="32" t="n">
        <v>56147.36</v>
      </c>
    </row>
    <row r="1128">
      <c r="A1128" t="inlineStr">
        <is>
          <t>L0173455</t>
        </is>
      </c>
      <c r="B1128" t="inlineStr">
        <is>
          <t>2025-11-04</t>
        </is>
      </c>
      <c r="C1128" t="inlineStr">
        <is>
          <t>home_use</t>
        </is>
      </c>
      <c r="D1128" t="inlineStr">
        <is>
          <t>IMP01310</t>
        </is>
      </c>
      <c r="E1128" t="inlineStr">
        <is>
          <t>T109167</t>
        </is>
      </c>
      <c r="F1128" s="32" t="n">
        <v>376745.09</v>
      </c>
      <c r="G1128" s="32" t="n">
        <v>40311.72</v>
      </c>
    </row>
    <row r="1129">
      <c r="A1129" t="inlineStr">
        <is>
          <t>L0173456</t>
        </is>
      </c>
      <c r="B1129" t="inlineStr">
        <is>
          <t>2025-11-04</t>
        </is>
      </c>
      <c r="C1129" t="inlineStr">
        <is>
          <t>home_use</t>
        </is>
      </c>
      <c r="D1129" t="inlineStr">
        <is>
          <t>IMP01310</t>
        </is>
      </c>
      <c r="E1129" t="inlineStr">
        <is>
          <t>T109167</t>
        </is>
      </c>
      <c r="F1129" s="32" t="n">
        <v>661311</v>
      </c>
      <c r="G1129" s="32" t="n">
        <v>70760.28</v>
      </c>
    </row>
    <row r="1130">
      <c r="A1130" t="inlineStr">
        <is>
          <t>L0173457</t>
        </is>
      </c>
      <c r="B1130" t="inlineStr">
        <is>
          <t>2025-11-04</t>
        </is>
      </c>
      <c r="C1130" t="inlineStr">
        <is>
          <t>home_use</t>
        </is>
      </c>
      <c r="D1130" t="inlineStr">
        <is>
          <t>IMP01310</t>
        </is>
      </c>
      <c r="E1130" t="inlineStr">
        <is>
          <t>T109167</t>
        </is>
      </c>
      <c r="F1130" s="32" t="n">
        <v>478275.98</v>
      </c>
      <c r="G1130" s="32" t="n">
        <v>51175.53</v>
      </c>
    </row>
    <row r="1131">
      <c r="A1131" t="inlineStr">
        <is>
          <t>L0173458</t>
        </is>
      </c>
      <c r="B1131" t="inlineStr">
        <is>
          <t>2025-11-04</t>
        </is>
      </c>
      <c r="C1131" t="inlineStr">
        <is>
          <t>home_use</t>
        </is>
      </c>
      <c r="D1131" t="inlineStr">
        <is>
          <t>IMP01310</t>
        </is>
      </c>
      <c r="E1131" t="inlineStr">
        <is>
          <t>T109167</t>
        </is>
      </c>
      <c r="F1131" s="32" t="n">
        <v>695424.86</v>
      </c>
      <c r="G1131" s="32" t="n">
        <v>90405.23</v>
      </c>
    </row>
    <row r="1132">
      <c r="A1132" t="inlineStr">
        <is>
          <t>L0173459</t>
        </is>
      </c>
      <c r="B1132" t="inlineStr">
        <is>
          <t>2025-11-04</t>
        </is>
      </c>
      <c r="C1132" t="inlineStr">
        <is>
          <t>home_use</t>
        </is>
      </c>
      <c r="D1132" t="inlineStr">
        <is>
          <t>IMP01310</t>
        </is>
      </c>
      <c r="E1132" t="inlineStr">
        <is>
          <t>T109167</t>
        </is>
      </c>
      <c r="F1132" s="32" t="n">
        <v>959259.47</v>
      </c>
      <c r="G1132" s="32" t="n">
        <v>102640.76</v>
      </c>
    </row>
    <row r="1133">
      <c r="A1133" t="inlineStr">
        <is>
          <t>L0173471</t>
        </is>
      </c>
      <c r="B1133" t="inlineStr">
        <is>
          <t>2025-11-04</t>
        </is>
      </c>
      <c r="C1133" t="inlineStr">
        <is>
          <t>home_use</t>
        </is>
      </c>
      <c r="D1133" t="inlineStr">
        <is>
          <t>IMP01411</t>
        </is>
      </c>
      <c r="E1133" t="inlineStr">
        <is>
          <t>T109373</t>
        </is>
      </c>
      <c r="F1133" s="32" t="n">
        <v>534494.79</v>
      </c>
      <c r="G1133" s="32" t="n">
        <v>57190.94</v>
      </c>
    </row>
    <row r="1134">
      <c r="A1134" t="inlineStr">
        <is>
          <t>L0173490</t>
        </is>
      </c>
      <c r="B1134" t="inlineStr">
        <is>
          <t>2025-11-05</t>
        </is>
      </c>
      <c r="C1134" t="inlineStr">
        <is>
          <t>home_use</t>
        </is>
      </c>
      <c r="D1134" t="inlineStr">
        <is>
          <t>IMP00063</t>
        </is>
      </c>
      <c r="E1134" t="inlineStr">
        <is>
          <t>T100440</t>
        </is>
      </c>
      <c r="F1134" s="32" t="n">
        <v>1209671.46</v>
      </c>
      <c r="G1134" s="32" t="n">
        <v>139112.22</v>
      </c>
    </row>
    <row r="1135">
      <c r="A1135" t="inlineStr">
        <is>
          <t>L0173491</t>
        </is>
      </c>
      <c r="B1135" t="inlineStr">
        <is>
          <t>2025-11-05</t>
        </is>
      </c>
      <c r="C1135" t="inlineStr">
        <is>
          <t>home_use</t>
        </is>
      </c>
      <c r="D1135" t="inlineStr">
        <is>
          <t>IMP00063</t>
        </is>
      </c>
      <c r="E1135" t="inlineStr">
        <is>
          <t>T100440</t>
        </is>
      </c>
      <c r="F1135" s="32" t="n">
        <v>7106588.08</v>
      </c>
      <c r="G1135" s="32" t="n">
        <v>923856.45</v>
      </c>
    </row>
    <row r="1136">
      <c r="A1136" t="inlineStr">
        <is>
          <t>L0173493</t>
        </is>
      </c>
      <c r="B1136" t="inlineStr">
        <is>
          <t>2025-11-05</t>
        </is>
      </c>
      <c r="C1136" t="inlineStr">
        <is>
          <t>home_use</t>
        </is>
      </c>
      <c r="D1136" t="inlineStr">
        <is>
          <t>IMP00063</t>
        </is>
      </c>
      <c r="E1136" t="inlineStr">
        <is>
          <t>T100440</t>
        </is>
      </c>
      <c r="F1136" s="32" t="n">
        <v>323311.07</v>
      </c>
      <c r="G1136" s="32" t="n">
        <v>37180.77</v>
      </c>
    </row>
    <row r="1137">
      <c r="A1137" t="inlineStr">
        <is>
          <t>L0173495</t>
        </is>
      </c>
      <c r="B1137" t="inlineStr">
        <is>
          <t>2025-11-05</t>
        </is>
      </c>
      <c r="C1137" t="inlineStr">
        <is>
          <t>home_use</t>
        </is>
      </c>
      <c r="D1137" t="inlineStr">
        <is>
          <t>IMP00063</t>
        </is>
      </c>
      <c r="E1137" t="inlineStr">
        <is>
          <t>T100440</t>
        </is>
      </c>
      <c r="F1137" s="32" t="n">
        <v>2079892.83</v>
      </c>
      <c r="G1137" s="32" t="n">
        <v>270386.07</v>
      </c>
    </row>
    <row r="1138">
      <c r="A1138" t="inlineStr">
        <is>
          <t>L0173496</t>
        </is>
      </c>
      <c r="B1138" t="inlineStr">
        <is>
          <t>2025-11-05</t>
        </is>
      </c>
      <c r="C1138" t="inlineStr">
        <is>
          <t>home_use</t>
        </is>
      </c>
      <c r="D1138" t="inlineStr">
        <is>
          <t>IMP00063</t>
        </is>
      </c>
      <c r="E1138" t="inlineStr">
        <is>
          <t>T100440</t>
        </is>
      </c>
      <c r="F1138" s="32" t="n">
        <v>336782.58</v>
      </c>
      <c r="G1138" s="32" t="n">
        <v>38730</v>
      </c>
    </row>
    <row r="1139">
      <c r="A1139" t="inlineStr">
        <is>
          <t>L0173514</t>
        </is>
      </c>
      <c r="B1139" t="inlineStr">
        <is>
          <t>2025-11-05</t>
        </is>
      </c>
      <c r="C1139" t="inlineStr">
        <is>
          <t>home_use</t>
        </is>
      </c>
      <c r="D1139" t="inlineStr">
        <is>
          <t>IMP00243</t>
        </is>
      </c>
      <c r="E1139" t="inlineStr">
        <is>
          <t>T101700</t>
        </is>
      </c>
      <c r="F1139" s="32" t="n">
        <v>564125.26</v>
      </c>
      <c r="G1139" s="32" t="n">
        <v>59233.15</v>
      </c>
    </row>
    <row r="1140">
      <c r="A1140" t="inlineStr">
        <is>
          <t>L0173518</t>
        </is>
      </c>
      <c r="B1140" t="inlineStr">
        <is>
          <t>2025-11-05</t>
        </is>
      </c>
      <c r="C1140" t="inlineStr">
        <is>
          <t>home_use</t>
        </is>
      </c>
      <c r="D1140" t="inlineStr">
        <is>
          <t>IMP00306</t>
        </is>
      </c>
      <c r="E1140" t="inlineStr">
        <is>
          <t>T102141</t>
        </is>
      </c>
      <c r="F1140" s="32" t="n">
        <v>2188599.93</v>
      </c>
      <c r="G1140" s="32" t="n">
        <v>273574.99</v>
      </c>
    </row>
    <row r="1141">
      <c r="A1141" t="inlineStr">
        <is>
          <t>L0173519</t>
        </is>
      </c>
      <c r="B1141" t="inlineStr">
        <is>
          <t>2025-11-05</t>
        </is>
      </c>
      <c r="C1141" t="inlineStr">
        <is>
          <t>home_use</t>
        </is>
      </c>
      <c r="D1141" t="inlineStr">
        <is>
          <t>IMP00306</t>
        </is>
      </c>
      <c r="E1141" t="inlineStr">
        <is>
          <t>T102141</t>
        </is>
      </c>
      <c r="F1141" s="32" t="n">
        <v>1801988.27</v>
      </c>
      <c r="G1141" s="32" t="n">
        <v>189208.77</v>
      </c>
    </row>
    <row r="1142">
      <c r="A1142" t="inlineStr">
        <is>
          <t>L0173520</t>
        </is>
      </c>
      <c r="B1142" t="inlineStr">
        <is>
          <t>2025-11-05</t>
        </is>
      </c>
      <c r="C1142" t="inlineStr">
        <is>
          <t>home_use</t>
        </is>
      </c>
      <c r="D1142" t="inlineStr">
        <is>
          <t>IMP00306</t>
        </is>
      </c>
      <c r="E1142" t="inlineStr">
        <is>
          <t>T102141</t>
        </is>
      </c>
      <c r="F1142" s="32" t="n">
        <v>605505.6899999999</v>
      </c>
      <c r="G1142" s="32" t="n">
        <v>75688.21000000001</v>
      </c>
    </row>
    <row r="1143">
      <c r="A1143" t="inlineStr">
        <is>
          <t>L0173562</t>
        </is>
      </c>
      <c r="B1143" t="inlineStr">
        <is>
          <t>2025-11-05</t>
        </is>
      </c>
      <c r="C1143" t="inlineStr">
        <is>
          <t>home_use</t>
        </is>
      </c>
      <c r="D1143" t="inlineStr">
        <is>
          <t>IMP00643</t>
        </is>
      </c>
      <c r="E1143" t="inlineStr">
        <is>
          <t>T104498</t>
        </is>
      </c>
      <c r="F1143" s="32" t="n">
        <v>866030.34</v>
      </c>
      <c r="G1143" s="32" t="n">
        <v>86603.03</v>
      </c>
    </row>
    <row r="1144">
      <c r="A1144" t="inlineStr">
        <is>
          <t>L0173563</t>
        </is>
      </c>
      <c r="B1144" t="inlineStr">
        <is>
          <t>2025-11-05</t>
        </is>
      </c>
      <c r="C1144" t="inlineStr">
        <is>
          <t>home_use</t>
        </is>
      </c>
      <c r="D1144" t="inlineStr">
        <is>
          <t>IMP00643</t>
        </is>
      </c>
      <c r="E1144" t="inlineStr">
        <is>
          <t>T104498</t>
        </is>
      </c>
      <c r="F1144" s="32" t="n">
        <v>729761.84</v>
      </c>
      <c r="G1144" s="32" t="n">
        <v>72976.17999999999</v>
      </c>
    </row>
    <row r="1145">
      <c r="A1145" t="inlineStr">
        <is>
          <t>L0173564</t>
        </is>
      </c>
      <c r="B1145" t="inlineStr">
        <is>
          <t>2025-11-05</t>
        </is>
      </c>
      <c r="C1145" t="inlineStr">
        <is>
          <t>home_use</t>
        </is>
      </c>
      <c r="D1145" t="inlineStr">
        <is>
          <t>IMP00643</t>
        </is>
      </c>
      <c r="E1145" t="inlineStr">
        <is>
          <t>T104498</t>
        </is>
      </c>
      <c r="F1145" s="32" t="n">
        <v>1641507.69</v>
      </c>
      <c r="G1145" s="32" t="n">
        <v>164150.77</v>
      </c>
    </row>
    <row r="1146">
      <c r="A1146" t="inlineStr">
        <is>
          <t>L0173565</t>
        </is>
      </c>
      <c r="B1146" t="inlineStr">
        <is>
          <t>2025-11-05</t>
        </is>
      </c>
      <c r="C1146" t="inlineStr">
        <is>
          <t>home_use</t>
        </is>
      </c>
      <c r="D1146" t="inlineStr">
        <is>
          <t>IMP00643</t>
        </is>
      </c>
      <c r="E1146" t="inlineStr">
        <is>
          <t>T104498</t>
        </is>
      </c>
      <c r="F1146" s="32" t="n">
        <v>308522.82</v>
      </c>
      <c r="G1146" s="32" t="n">
        <v>30852.28</v>
      </c>
    </row>
    <row r="1147">
      <c r="A1147" t="inlineStr">
        <is>
          <t>L0173566</t>
        </is>
      </c>
      <c r="B1147" t="inlineStr">
        <is>
          <t>2025-11-05</t>
        </is>
      </c>
      <c r="C1147" t="inlineStr">
        <is>
          <t>home_use</t>
        </is>
      </c>
      <c r="D1147" t="inlineStr">
        <is>
          <t>IMP00643</t>
        </is>
      </c>
      <c r="E1147" t="inlineStr">
        <is>
          <t>T104498</t>
        </is>
      </c>
      <c r="F1147" s="32" t="n">
        <v>539778.9</v>
      </c>
      <c r="G1147" s="32" t="n">
        <v>53977.89</v>
      </c>
    </row>
    <row r="1148">
      <c r="A1148" t="inlineStr">
        <is>
          <t>L0173567</t>
        </is>
      </c>
      <c r="B1148" t="inlineStr">
        <is>
          <t>2025-11-05</t>
        </is>
      </c>
      <c r="C1148" t="inlineStr">
        <is>
          <t>home_use</t>
        </is>
      </c>
      <c r="D1148" t="inlineStr">
        <is>
          <t>IMP00643</t>
        </is>
      </c>
      <c r="E1148" t="inlineStr">
        <is>
          <t>T104498</t>
        </is>
      </c>
      <c r="F1148" s="32" t="n">
        <v>1893495.08</v>
      </c>
      <c r="G1148" s="32" t="n">
        <v>189349.51</v>
      </c>
    </row>
    <row r="1149">
      <c r="A1149" t="inlineStr">
        <is>
          <t>L0173598</t>
        </is>
      </c>
      <c r="B1149" t="inlineStr">
        <is>
          <t>2025-11-05</t>
        </is>
      </c>
      <c r="C1149" t="inlineStr">
        <is>
          <t>home_use</t>
        </is>
      </c>
      <c r="D1149" t="inlineStr">
        <is>
          <t>IMP00892</t>
        </is>
      </c>
      <c r="E1149" t="inlineStr">
        <is>
          <t>T106240</t>
        </is>
      </c>
      <c r="F1149" s="32" t="n">
        <v>664382.11</v>
      </c>
      <c r="G1149" s="32" t="n">
        <v>69760.12</v>
      </c>
    </row>
    <row r="1150">
      <c r="A1150" t="inlineStr">
        <is>
          <t>L0173599</t>
        </is>
      </c>
      <c r="B1150" t="inlineStr">
        <is>
          <t>2025-11-05</t>
        </is>
      </c>
      <c r="C1150" t="inlineStr">
        <is>
          <t>home_use</t>
        </is>
      </c>
      <c r="D1150" t="inlineStr">
        <is>
          <t>IMP00892</t>
        </is>
      </c>
      <c r="E1150" t="inlineStr">
        <is>
          <t>T106240</t>
        </is>
      </c>
      <c r="F1150" s="32" t="n">
        <v>1884952.44</v>
      </c>
      <c r="G1150" s="32" t="n">
        <v>188495.24</v>
      </c>
    </row>
    <row r="1151">
      <c r="A1151" t="inlineStr">
        <is>
          <t>L0173600</t>
        </is>
      </c>
      <c r="B1151" t="inlineStr">
        <is>
          <t>2025-11-05</t>
        </is>
      </c>
      <c r="C1151" t="inlineStr">
        <is>
          <t>home_use</t>
        </is>
      </c>
      <c r="D1151" t="inlineStr">
        <is>
          <t>IMP00892</t>
        </is>
      </c>
      <c r="E1151" t="inlineStr">
        <is>
          <t>T106240</t>
        </is>
      </c>
      <c r="F1151" s="32" t="n">
        <v>1253930.19</v>
      </c>
      <c r="G1151" s="32" t="n">
        <v>131662.67</v>
      </c>
    </row>
    <row r="1152">
      <c r="A1152" t="inlineStr">
        <is>
          <t>L0173602</t>
        </is>
      </c>
      <c r="B1152" t="inlineStr">
        <is>
          <t>2025-11-05</t>
        </is>
      </c>
      <c r="C1152" t="inlineStr">
        <is>
          <t>warehouse_out</t>
        </is>
      </c>
      <c r="D1152" t="inlineStr">
        <is>
          <t>IMP00892</t>
        </is>
      </c>
      <c r="E1152" t="inlineStr">
        <is>
          <t>T106240</t>
        </is>
      </c>
      <c r="F1152" s="32" t="n">
        <v>10328875.3</v>
      </c>
      <c r="G1152" s="32" t="n">
        <v>1136176.28</v>
      </c>
    </row>
    <row r="1153">
      <c r="A1153" t="inlineStr">
        <is>
          <t>L0173608</t>
        </is>
      </c>
      <c r="B1153" t="inlineStr">
        <is>
          <t>2025-11-05</t>
        </is>
      </c>
      <c r="C1153" t="inlineStr">
        <is>
          <t>home_use</t>
        </is>
      </c>
      <c r="D1153" t="inlineStr">
        <is>
          <t>IMP00926</t>
        </is>
      </c>
      <c r="E1153" t="inlineStr">
        <is>
          <t>T106477</t>
        </is>
      </c>
      <c r="F1153" s="32" t="n">
        <v>16788489.51</v>
      </c>
      <c r="G1153" s="32" t="n">
        <v>1678848.95</v>
      </c>
    </row>
    <row r="1154">
      <c r="A1154" t="inlineStr">
        <is>
          <t>L0173610</t>
        </is>
      </c>
      <c r="B1154" t="inlineStr">
        <is>
          <t>2025-11-05</t>
        </is>
      </c>
      <c r="C1154" t="inlineStr">
        <is>
          <t>warehouse_out</t>
        </is>
      </c>
      <c r="D1154" t="inlineStr">
        <is>
          <t>IMP00950</t>
        </is>
      </c>
      <c r="F1154" s="32" t="n">
        <v>4606066.4</v>
      </c>
      <c r="G1154" s="32" t="n">
        <v>598788.63</v>
      </c>
    </row>
    <row r="1155">
      <c r="A1155" t="inlineStr">
        <is>
          <t>L0173658</t>
        </is>
      </c>
      <c r="B1155" t="inlineStr">
        <is>
          <t>2025-11-05</t>
        </is>
      </c>
      <c r="C1155" t="inlineStr">
        <is>
          <t>warehouse_out</t>
        </is>
      </c>
      <c r="D1155" t="inlineStr">
        <is>
          <t>IMP01310</t>
        </is>
      </c>
      <c r="E1155" t="inlineStr">
        <is>
          <t>T109167</t>
        </is>
      </c>
      <c r="F1155" s="32" t="n">
        <v>1118472.19</v>
      </c>
      <c r="G1155" s="32" t="n">
        <v>145401.39</v>
      </c>
    </row>
    <row r="1156">
      <c r="A1156" t="inlineStr">
        <is>
          <t>L0173659</t>
        </is>
      </c>
      <c r="B1156" t="inlineStr">
        <is>
          <t>2025-11-05</t>
        </is>
      </c>
      <c r="C1156" t="inlineStr">
        <is>
          <t>home_use</t>
        </is>
      </c>
      <c r="D1156" t="inlineStr">
        <is>
          <t>IMP01310</t>
        </is>
      </c>
      <c r="E1156" t="inlineStr">
        <is>
          <t>T109167</t>
        </is>
      </c>
      <c r="F1156" s="32" t="n">
        <v>291092.79</v>
      </c>
      <c r="G1156" s="32" t="n">
        <v>31146.93</v>
      </c>
    </row>
    <row r="1157">
      <c r="A1157" t="inlineStr">
        <is>
          <t>L0173660</t>
        </is>
      </c>
      <c r="B1157" t="inlineStr">
        <is>
          <t>2025-11-05</t>
        </is>
      </c>
      <c r="C1157" t="inlineStr">
        <is>
          <t>home_use</t>
        </is>
      </c>
      <c r="D1157" t="inlineStr">
        <is>
          <t>IMP01310</t>
        </is>
      </c>
      <c r="E1157" t="inlineStr">
        <is>
          <t>T109167</t>
        </is>
      </c>
      <c r="F1157" s="32" t="n">
        <v>407288.27</v>
      </c>
      <c r="G1157" s="32" t="n">
        <v>43579.84</v>
      </c>
    </row>
    <row r="1158">
      <c r="A1158" t="inlineStr">
        <is>
          <t>L0173661</t>
        </is>
      </c>
      <c r="B1158" t="inlineStr">
        <is>
          <t>2025-11-05</t>
        </is>
      </c>
      <c r="C1158" t="inlineStr">
        <is>
          <t>home_use</t>
        </is>
      </c>
      <c r="D1158" t="inlineStr">
        <is>
          <t>IMP01310</t>
        </is>
      </c>
      <c r="E1158" t="inlineStr">
        <is>
          <t>T109167</t>
        </is>
      </c>
      <c r="F1158" s="32" t="n">
        <v>5730757.94</v>
      </c>
      <c r="G1158" s="32" t="n">
        <v>716344.74</v>
      </c>
    </row>
    <row r="1159">
      <c r="A1159" t="inlineStr">
        <is>
          <t>L0173662</t>
        </is>
      </c>
      <c r="B1159" t="inlineStr">
        <is>
          <t>2025-11-05</t>
        </is>
      </c>
      <c r="C1159" t="inlineStr">
        <is>
          <t>home_use</t>
        </is>
      </c>
      <c r="D1159" t="inlineStr">
        <is>
          <t>IMP01310</t>
        </is>
      </c>
      <c r="E1159" t="inlineStr">
        <is>
          <t>T109167</t>
        </is>
      </c>
      <c r="F1159" s="32" t="n">
        <v>1310251.58</v>
      </c>
      <c r="G1159" s="32" t="n">
        <v>170332.71</v>
      </c>
    </row>
    <row r="1160">
      <c r="A1160" t="inlineStr">
        <is>
          <t>L0173663</t>
        </is>
      </c>
      <c r="B1160" t="inlineStr">
        <is>
          <t>2025-11-05</t>
        </is>
      </c>
      <c r="C1160" t="inlineStr">
        <is>
          <t>home_use</t>
        </is>
      </c>
      <c r="D1160" t="inlineStr">
        <is>
          <t>IMP01310</t>
        </is>
      </c>
      <c r="E1160" t="inlineStr">
        <is>
          <t>T109167</t>
        </is>
      </c>
      <c r="F1160" s="32" t="n">
        <v>895698.79</v>
      </c>
      <c r="G1160" s="32" t="n">
        <v>111962.35</v>
      </c>
    </row>
    <row r="1161">
      <c r="A1161" t="inlineStr">
        <is>
          <t>L0173664</t>
        </is>
      </c>
      <c r="B1161" t="inlineStr">
        <is>
          <t>2025-11-05</t>
        </is>
      </c>
      <c r="C1161" t="inlineStr">
        <is>
          <t>home_use</t>
        </is>
      </c>
      <c r="D1161" t="inlineStr">
        <is>
          <t>IMP01310</t>
        </is>
      </c>
      <c r="E1161" t="inlineStr">
        <is>
          <t>T109167</t>
        </is>
      </c>
      <c r="F1161" s="32" t="n">
        <v>871267.4399999999</v>
      </c>
      <c r="G1161" s="32" t="n">
        <v>108908.43</v>
      </c>
    </row>
    <row r="1162">
      <c r="A1162" t="inlineStr">
        <is>
          <t>L0173690</t>
        </is>
      </c>
      <c r="B1162" t="inlineStr">
        <is>
          <t>2025-11-06</t>
        </is>
      </c>
      <c r="C1162" t="inlineStr">
        <is>
          <t>home_use</t>
        </is>
      </c>
      <c r="D1162" t="inlineStr">
        <is>
          <t>IMP00063</t>
        </is>
      </c>
      <c r="E1162" t="inlineStr">
        <is>
          <t>T100440</t>
        </is>
      </c>
      <c r="F1162" s="32" t="n">
        <v>651779.4300000001</v>
      </c>
      <c r="G1162" s="32" t="n">
        <v>74954.64</v>
      </c>
    </row>
    <row r="1163">
      <c r="A1163" t="inlineStr">
        <is>
          <t>L0173691</t>
        </is>
      </c>
      <c r="B1163" t="inlineStr">
        <is>
          <t>2025-11-06</t>
        </is>
      </c>
      <c r="C1163" t="inlineStr">
        <is>
          <t>home_use</t>
        </is>
      </c>
      <c r="D1163" t="inlineStr">
        <is>
          <t>IMP00063</t>
        </is>
      </c>
      <c r="E1163" t="inlineStr">
        <is>
          <t>T100440</t>
        </is>
      </c>
      <c r="F1163" s="32" t="n">
        <v>2180667.38</v>
      </c>
      <c r="G1163" s="32" t="n">
        <v>283486.76</v>
      </c>
    </row>
    <row r="1164">
      <c r="A1164" t="inlineStr">
        <is>
          <t>L0173692</t>
        </is>
      </c>
      <c r="B1164" t="inlineStr">
        <is>
          <t>2025-11-06</t>
        </is>
      </c>
      <c r="C1164" t="inlineStr">
        <is>
          <t>home_use</t>
        </is>
      </c>
      <c r="D1164" t="inlineStr">
        <is>
          <t>IMP00063</t>
        </is>
      </c>
      <c r="E1164" t="inlineStr">
        <is>
          <t>T100440</t>
        </is>
      </c>
      <c r="F1164" s="32" t="n">
        <v>1245167.77</v>
      </c>
      <c r="G1164" s="32" t="n">
        <v>133232.95</v>
      </c>
    </row>
    <row r="1165">
      <c r="A1165" t="inlineStr">
        <is>
          <t>L0173694</t>
        </is>
      </c>
      <c r="B1165" t="inlineStr">
        <is>
          <t>2025-11-06</t>
        </is>
      </c>
      <c r="C1165" t="inlineStr">
        <is>
          <t>warehouse_out</t>
        </is>
      </c>
      <c r="D1165" t="inlineStr">
        <is>
          <t>IMP00063</t>
        </is>
      </c>
      <c r="E1165" t="inlineStr">
        <is>
          <t>T100440</t>
        </is>
      </c>
      <c r="F1165" s="32" t="n">
        <v>1310335.28</v>
      </c>
      <c r="G1165" s="32" t="n">
        <v>150688.56</v>
      </c>
    </row>
    <row r="1166">
      <c r="A1166" t="inlineStr">
        <is>
          <t>L0173695</t>
        </is>
      </c>
      <c r="B1166" t="inlineStr">
        <is>
          <t>2025-11-06</t>
        </is>
      </c>
      <c r="C1166" t="inlineStr">
        <is>
          <t>home_use</t>
        </is>
      </c>
      <c r="D1166" t="inlineStr">
        <is>
          <t>IMP00063</t>
        </is>
      </c>
      <c r="E1166" t="inlineStr">
        <is>
          <t>T100440</t>
        </is>
      </c>
      <c r="F1166" s="32" t="n">
        <v>432381.75</v>
      </c>
      <c r="G1166" s="32" t="n">
        <v>49723.9</v>
      </c>
    </row>
    <row r="1167">
      <c r="A1167" t="inlineStr">
        <is>
          <t>L0173697</t>
        </is>
      </c>
      <c r="B1167" t="inlineStr">
        <is>
          <t>2025-11-06</t>
        </is>
      </c>
      <c r="C1167" t="inlineStr">
        <is>
          <t>home_use</t>
        </is>
      </c>
      <c r="D1167" t="inlineStr">
        <is>
          <t>IMP00063</t>
        </is>
      </c>
      <c r="E1167" t="inlineStr">
        <is>
          <t>T100440</t>
        </is>
      </c>
      <c r="F1167" s="32" t="n">
        <v>418120.31</v>
      </c>
      <c r="G1167" s="32" t="n">
        <v>48083.84</v>
      </c>
    </row>
    <row r="1168">
      <c r="A1168" t="inlineStr">
        <is>
          <t>L0173698</t>
        </is>
      </c>
      <c r="B1168" t="inlineStr">
        <is>
          <t>2025-11-06</t>
        </is>
      </c>
      <c r="C1168" t="inlineStr">
        <is>
          <t>home_use</t>
        </is>
      </c>
      <c r="D1168" t="inlineStr">
        <is>
          <t>IMP00063</t>
        </is>
      </c>
      <c r="E1168" t="inlineStr">
        <is>
          <t>T100440</t>
        </is>
      </c>
      <c r="F1168" s="32" t="n">
        <v>881147.38</v>
      </c>
      <c r="G1168" s="32" t="n">
        <v>101331.95</v>
      </c>
    </row>
    <row r="1169">
      <c r="A1169" t="inlineStr">
        <is>
          <t>L0173700</t>
        </is>
      </c>
      <c r="B1169" t="inlineStr">
        <is>
          <t>2025-11-06</t>
        </is>
      </c>
      <c r="C1169" t="inlineStr">
        <is>
          <t>transit</t>
        </is>
      </c>
      <c r="D1169" t="inlineStr">
        <is>
          <t>IMP00072</t>
        </is>
      </c>
      <c r="E1169" t="inlineStr">
        <is>
          <t>T100497</t>
        </is>
      </c>
      <c r="F1169" s="32" t="n">
        <v>547933.37</v>
      </c>
      <c r="G1169" s="32" t="n">
        <v>0</v>
      </c>
    </row>
    <row r="1170">
      <c r="A1170" t="inlineStr">
        <is>
          <t>L0173704</t>
        </is>
      </c>
      <c r="B1170" t="inlineStr">
        <is>
          <t>2025-11-06</t>
        </is>
      </c>
      <c r="C1170" t="inlineStr">
        <is>
          <t>home_use_exempt</t>
        </is>
      </c>
      <c r="D1170" t="inlineStr">
        <is>
          <t>IMP00105</t>
        </is>
      </c>
      <c r="E1170" t="inlineStr">
        <is>
          <t>T100729</t>
        </is>
      </c>
      <c r="F1170" s="32" t="n">
        <v>47004.27</v>
      </c>
      <c r="G1170" s="32" t="n">
        <v>0</v>
      </c>
    </row>
    <row r="1171">
      <c r="A1171" t="inlineStr">
        <is>
          <t>L0173712</t>
        </is>
      </c>
      <c r="B1171" t="inlineStr">
        <is>
          <t>2025-11-06</t>
        </is>
      </c>
      <c r="C1171" t="inlineStr">
        <is>
          <t>home_use</t>
        </is>
      </c>
      <c r="D1171" t="inlineStr">
        <is>
          <t>IMP00156</t>
        </is>
      </c>
      <c r="F1171" s="32" t="n">
        <v>1784119.22</v>
      </c>
      <c r="G1171" s="32" t="n">
        <v>231935.5</v>
      </c>
    </row>
    <row r="1172">
      <c r="A1172" t="inlineStr">
        <is>
          <t>L0173714</t>
        </is>
      </c>
      <c r="B1172" t="inlineStr">
        <is>
          <t>2025-11-06</t>
        </is>
      </c>
      <c r="C1172" t="inlineStr">
        <is>
          <t>home_use</t>
        </is>
      </c>
      <c r="D1172" t="inlineStr">
        <is>
          <t>IMP00195</t>
        </is>
      </c>
      <c r="E1172" t="inlineStr">
        <is>
          <t>T101362</t>
        </is>
      </c>
      <c r="F1172" s="32" t="n">
        <v>8648792.43</v>
      </c>
      <c r="G1172" s="32" t="n">
        <v>1037855.09</v>
      </c>
    </row>
    <row r="1173">
      <c r="A1173" t="inlineStr">
        <is>
          <t>L0173724</t>
        </is>
      </c>
      <c r="B1173" t="inlineStr">
        <is>
          <t>2025-11-06</t>
        </is>
      </c>
      <c r="C1173" t="inlineStr">
        <is>
          <t>home_use</t>
        </is>
      </c>
      <c r="D1173" t="inlineStr">
        <is>
          <t>IMP00306</t>
        </is>
      </c>
      <c r="E1173" t="inlineStr">
        <is>
          <t>T102141</t>
        </is>
      </c>
      <c r="F1173" s="32" t="n">
        <v>384035.53</v>
      </c>
      <c r="G1173" s="32" t="n">
        <v>40323.73</v>
      </c>
    </row>
    <row r="1174">
      <c r="A1174" t="inlineStr">
        <is>
          <t>L0173728</t>
        </is>
      </c>
      <c r="B1174" t="inlineStr">
        <is>
          <t>2025-11-06</t>
        </is>
      </c>
      <c r="C1174" t="inlineStr">
        <is>
          <t>home_use</t>
        </is>
      </c>
      <c r="D1174" t="inlineStr">
        <is>
          <t>IMP00306</t>
        </is>
      </c>
      <c r="E1174" t="inlineStr">
        <is>
          <t>T102141</t>
        </is>
      </c>
      <c r="F1174" s="32" t="n">
        <v>533409.33</v>
      </c>
      <c r="G1174" s="32" t="n">
        <v>56007.98</v>
      </c>
    </row>
    <row r="1175">
      <c r="A1175" t="inlineStr">
        <is>
          <t>L0173749</t>
        </is>
      </c>
      <c r="B1175" t="inlineStr">
        <is>
          <t>2025-11-06</t>
        </is>
      </c>
      <c r="C1175" t="inlineStr">
        <is>
          <t>home_use</t>
        </is>
      </c>
      <c r="D1175" t="inlineStr">
        <is>
          <t>IMP00448</t>
        </is>
      </c>
      <c r="E1175" t="inlineStr">
        <is>
          <t>T103130</t>
        </is>
      </c>
      <c r="F1175" s="32" t="n">
        <v>67203013.98999999</v>
      </c>
      <c r="G1175" s="32" t="n">
        <v>6720301.4</v>
      </c>
    </row>
    <row r="1176">
      <c r="A1176" t="inlineStr">
        <is>
          <t>L0173752</t>
        </is>
      </c>
      <c r="B1176" t="inlineStr">
        <is>
          <t>2025-11-06</t>
        </is>
      </c>
      <c r="C1176" t="inlineStr">
        <is>
          <t>home_use</t>
        </is>
      </c>
      <c r="D1176" t="inlineStr">
        <is>
          <t>IMP00464</t>
        </is>
      </c>
      <c r="E1176" t="inlineStr">
        <is>
          <t>T100033</t>
        </is>
      </c>
      <c r="F1176" s="32" t="n">
        <v>822840.5699999999</v>
      </c>
      <c r="G1176" s="32" t="n">
        <v>98740.87</v>
      </c>
    </row>
    <row r="1177">
      <c r="A1177" t="inlineStr">
        <is>
          <t>L0173770</t>
        </is>
      </c>
      <c r="B1177" t="inlineStr">
        <is>
          <t>2025-11-06</t>
        </is>
      </c>
      <c r="C1177" t="inlineStr">
        <is>
          <t>transit</t>
        </is>
      </c>
      <c r="D1177" t="inlineStr">
        <is>
          <t>IMP00591</t>
        </is>
      </c>
      <c r="E1177" t="inlineStr">
        <is>
          <t>T104135</t>
        </is>
      </c>
      <c r="F1177" s="32" t="n">
        <v>15262506.57</v>
      </c>
      <c r="G1177" s="32" t="n">
        <v>0</v>
      </c>
    </row>
    <row r="1178">
      <c r="A1178" t="inlineStr">
        <is>
          <t>L0173782</t>
        </is>
      </c>
      <c r="B1178" t="inlineStr">
        <is>
          <t>2025-11-06</t>
        </is>
      </c>
      <c r="C1178" t="inlineStr">
        <is>
          <t>home_use</t>
        </is>
      </c>
      <c r="D1178" t="inlineStr">
        <is>
          <t>IMP00643</t>
        </is>
      </c>
      <c r="E1178" t="inlineStr">
        <is>
          <t>T104498</t>
        </is>
      </c>
      <c r="F1178" s="32" t="n">
        <v>581727.21</v>
      </c>
      <c r="G1178" s="32" t="n">
        <v>58172.72</v>
      </c>
    </row>
    <row r="1179">
      <c r="A1179" t="inlineStr">
        <is>
          <t>L0173783</t>
        </is>
      </c>
      <c r="B1179" t="inlineStr">
        <is>
          <t>2025-11-06</t>
        </is>
      </c>
      <c r="C1179" t="inlineStr">
        <is>
          <t>home_use</t>
        </is>
      </c>
      <c r="D1179" t="inlineStr">
        <is>
          <t>IMP00643</t>
        </is>
      </c>
      <c r="E1179" t="inlineStr">
        <is>
          <t>T104498</t>
        </is>
      </c>
      <c r="F1179" s="32" t="n">
        <v>2222591.48</v>
      </c>
      <c r="G1179" s="32" t="n">
        <v>222259.15</v>
      </c>
    </row>
    <row r="1180">
      <c r="A1180" t="inlineStr">
        <is>
          <t>L0173785</t>
        </is>
      </c>
      <c r="B1180" t="inlineStr">
        <is>
          <t>2025-11-06</t>
        </is>
      </c>
      <c r="C1180" t="inlineStr">
        <is>
          <t>home_use</t>
        </is>
      </c>
      <c r="D1180" t="inlineStr">
        <is>
          <t>IMP00643</t>
        </is>
      </c>
      <c r="E1180" t="inlineStr">
        <is>
          <t>T104498</t>
        </is>
      </c>
      <c r="F1180" s="32" t="n">
        <v>777366.4300000001</v>
      </c>
      <c r="G1180" s="32" t="n">
        <v>77736.64</v>
      </c>
    </row>
    <row r="1181">
      <c r="A1181" t="inlineStr">
        <is>
          <t>L0173786</t>
        </is>
      </c>
      <c r="B1181" t="inlineStr">
        <is>
          <t>2025-11-06</t>
        </is>
      </c>
      <c r="C1181" t="inlineStr">
        <is>
          <t>home_use</t>
        </is>
      </c>
      <c r="D1181" t="inlineStr">
        <is>
          <t>IMP00643</t>
        </is>
      </c>
      <c r="E1181" t="inlineStr">
        <is>
          <t>T104498</t>
        </is>
      </c>
      <c r="F1181" s="32" t="n">
        <v>2404927.16</v>
      </c>
      <c r="G1181" s="32" t="n">
        <v>240492.72</v>
      </c>
    </row>
    <row r="1182">
      <c r="A1182" t="inlineStr">
        <is>
          <t>L0173789</t>
        </is>
      </c>
      <c r="B1182" t="inlineStr">
        <is>
          <t>2025-11-06</t>
        </is>
      </c>
      <c r="C1182" t="inlineStr">
        <is>
          <t>home_use</t>
        </is>
      </c>
      <c r="D1182" t="inlineStr">
        <is>
          <t>IMP00643</t>
        </is>
      </c>
      <c r="E1182" t="inlineStr">
        <is>
          <t>T104498</t>
        </is>
      </c>
      <c r="F1182" s="32" t="n">
        <v>632704.1</v>
      </c>
      <c r="G1182" s="32" t="n">
        <v>63270.41</v>
      </c>
    </row>
    <row r="1183">
      <c r="A1183" t="inlineStr">
        <is>
          <t>L0173790</t>
        </is>
      </c>
      <c r="B1183" t="inlineStr">
        <is>
          <t>2025-11-06</t>
        </is>
      </c>
      <c r="C1183" t="inlineStr">
        <is>
          <t>home_use</t>
        </is>
      </c>
      <c r="D1183" t="inlineStr">
        <is>
          <t>IMP00643</t>
        </is>
      </c>
      <c r="E1183" t="inlineStr">
        <is>
          <t>T104498</t>
        </is>
      </c>
      <c r="F1183" s="32" t="n">
        <v>1178587.39</v>
      </c>
      <c r="G1183" s="32" t="n">
        <v>117858.74</v>
      </c>
    </row>
    <row r="1184">
      <c r="A1184" t="inlineStr">
        <is>
          <t>L0173808</t>
        </is>
      </c>
      <c r="B1184" t="inlineStr">
        <is>
          <t>2025-11-06</t>
        </is>
      </c>
      <c r="C1184" t="inlineStr">
        <is>
          <t>home_use</t>
        </is>
      </c>
      <c r="D1184" t="inlineStr">
        <is>
          <t>IMP00753</t>
        </is>
      </c>
      <c r="E1184" t="inlineStr">
        <is>
          <t>T105264</t>
        </is>
      </c>
      <c r="F1184" s="32" t="n">
        <v>480316.87</v>
      </c>
      <c r="G1184" s="32" t="n">
        <v>60039.61</v>
      </c>
    </row>
    <row r="1185">
      <c r="A1185" t="inlineStr">
        <is>
          <t>L0173818</t>
        </is>
      </c>
      <c r="B1185" t="inlineStr">
        <is>
          <t>2025-11-06</t>
        </is>
      </c>
      <c r="C1185" t="inlineStr">
        <is>
          <t>home_use</t>
        </is>
      </c>
      <c r="D1185" t="inlineStr">
        <is>
          <t>IMP00798</t>
        </is>
      </c>
      <c r="E1185" t="inlineStr">
        <is>
          <t>T105584</t>
        </is>
      </c>
      <c r="F1185" s="32" t="n">
        <v>61817067.91</v>
      </c>
      <c r="G1185" s="32" t="n">
        <v>6181706.79</v>
      </c>
    </row>
    <row r="1186">
      <c r="A1186" t="inlineStr">
        <is>
          <t>L0173836</t>
        </is>
      </c>
      <c r="B1186" t="inlineStr">
        <is>
          <t>2025-11-06</t>
        </is>
      </c>
      <c r="C1186" t="inlineStr">
        <is>
          <t>home_use</t>
        </is>
      </c>
      <c r="D1186" t="inlineStr">
        <is>
          <t>IMP00892</t>
        </is>
      </c>
      <c r="E1186" t="inlineStr">
        <is>
          <t>T106240</t>
        </is>
      </c>
      <c r="F1186" s="32" t="n">
        <v>1294468.19</v>
      </c>
      <c r="G1186" s="32" t="n">
        <v>135919.16</v>
      </c>
    </row>
    <row r="1187">
      <c r="A1187" t="inlineStr">
        <is>
          <t>L0173841</t>
        </is>
      </c>
      <c r="B1187" t="inlineStr">
        <is>
          <t>2025-11-06</t>
        </is>
      </c>
      <c r="C1187" t="inlineStr">
        <is>
          <t>home_use</t>
        </is>
      </c>
      <c r="D1187" t="inlineStr">
        <is>
          <t>IMP00926</t>
        </is>
      </c>
      <c r="E1187" t="inlineStr">
        <is>
          <t>T106477</t>
        </is>
      </c>
      <c r="F1187" s="32" t="n">
        <v>1069596.63</v>
      </c>
      <c r="G1187" s="32" t="n">
        <v>114446.84</v>
      </c>
    </row>
    <row r="1188">
      <c r="A1188" t="inlineStr">
        <is>
          <t>L0173842</t>
        </is>
      </c>
      <c r="B1188" t="inlineStr">
        <is>
          <t>2025-11-06</t>
        </is>
      </c>
      <c r="C1188" t="inlineStr">
        <is>
          <t>home_use</t>
        </is>
      </c>
      <c r="D1188" t="inlineStr">
        <is>
          <t>IMP00926</t>
        </is>
      </c>
      <c r="E1188" t="inlineStr">
        <is>
          <t>T106477</t>
        </is>
      </c>
      <c r="F1188" s="32" t="n">
        <v>19905888.46</v>
      </c>
      <c r="G1188" s="32" t="n">
        <v>2090118.29</v>
      </c>
    </row>
    <row r="1189">
      <c r="A1189" t="inlineStr">
        <is>
          <t>L0173846</t>
        </is>
      </c>
      <c r="B1189" t="inlineStr">
        <is>
          <t>2025-11-06</t>
        </is>
      </c>
      <c r="C1189" t="inlineStr">
        <is>
          <t>home_use</t>
        </is>
      </c>
      <c r="D1189" t="inlineStr">
        <is>
          <t>IMP00950</t>
        </is>
      </c>
      <c r="F1189" s="32" t="n">
        <v>265467.14</v>
      </c>
      <c r="G1189" s="32" t="n">
        <v>31059.66</v>
      </c>
    </row>
    <row r="1190">
      <c r="A1190" t="inlineStr">
        <is>
          <t>L0173847</t>
        </is>
      </c>
      <c r="B1190" t="inlineStr">
        <is>
          <t>2025-11-06</t>
        </is>
      </c>
      <c r="C1190" t="inlineStr">
        <is>
          <t>home_use</t>
        </is>
      </c>
      <c r="D1190" t="inlineStr">
        <is>
          <t>IMP00950</t>
        </is>
      </c>
      <c r="F1190" s="32" t="n">
        <v>393440.46</v>
      </c>
      <c r="G1190" s="32" t="n">
        <v>46032.53</v>
      </c>
    </row>
    <row r="1191">
      <c r="A1191" t="inlineStr">
        <is>
          <t>L0173852</t>
        </is>
      </c>
      <c r="B1191" t="inlineStr">
        <is>
          <t>2025-11-06</t>
        </is>
      </c>
      <c r="C1191" t="inlineStr">
        <is>
          <t>home_use</t>
        </is>
      </c>
      <c r="D1191" t="inlineStr">
        <is>
          <t>IMP00974</t>
        </is>
      </c>
      <c r="E1191" t="inlineStr">
        <is>
          <t>T106813</t>
        </is>
      </c>
      <c r="F1191" s="32" t="n">
        <v>548100.16</v>
      </c>
      <c r="G1191" s="32" t="n">
        <v>61387.22</v>
      </c>
    </row>
    <row r="1192">
      <c r="A1192" t="inlineStr">
        <is>
          <t>L0173855</t>
        </is>
      </c>
      <c r="B1192" t="inlineStr">
        <is>
          <t>2025-11-06</t>
        </is>
      </c>
      <c r="C1192" t="inlineStr">
        <is>
          <t>home_use</t>
        </is>
      </c>
      <c r="D1192" t="inlineStr">
        <is>
          <t>IMP00999</t>
        </is>
      </c>
      <c r="E1192" t="inlineStr">
        <is>
          <t>T106987</t>
        </is>
      </c>
      <c r="F1192" s="32" t="n">
        <v>2705680.75</v>
      </c>
      <c r="G1192" s="32" t="n">
        <v>270568.07</v>
      </c>
    </row>
    <row r="1193">
      <c r="A1193" t="inlineStr">
        <is>
          <t>L0173856</t>
        </is>
      </c>
      <c r="B1193" t="inlineStr">
        <is>
          <t>2025-11-06</t>
        </is>
      </c>
      <c r="C1193" t="inlineStr">
        <is>
          <t>home_use</t>
        </is>
      </c>
      <c r="D1193" t="inlineStr">
        <is>
          <t>IMP00999</t>
        </is>
      </c>
      <c r="E1193" t="inlineStr">
        <is>
          <t>T106987</t>
        </is>
      </c>
      <c r="F1193" s="32" t="n">
        <v>2663881.44</v>
      </c>
      <c r="G1193" s="32" t="n">
        <v>266388.14</v>
      </c>
    </row>
    <row r="1194">
      <c r="A1194" t="inlineStr">
        <is>
          <t>L0173876</t>
        </is>
      </c>
      <c r="B1194" t="inlineStr">
        <is>
          <t>2025-11-06</t>
        </is>
      </c>
      <c r="C1194" t="inlineStr">
        <is>
          <t>home_use</t>
        </is>
      </c>
      <c r="D1194" t="inlineStr">
        <is>
          <t>IMP01089</t>
        </is>
      </c>
      <c r="E1194" t="inlineStr">
        <is>
          <t>T107617</t>
        </is>
      </c>
      <c r="F1194" s="32" t="n">
        <v>1345748.37</v>
      </c>
      <c r="G1194" s="32" t="n">
        <v>141303.58</v>
      </c>
    </row>
    <row r="1195">
      <c r="A1195" t="inlineStr">
        <is>
          <t>L0173906</t>
        </is>
      </c>
      <c r="B1195" t="inlineStr">
        <is>
          <t>2025-11-06</t>
        </is>
      </c>
      <c r="C1195" t="inlineStr">
        <is>
          <t>home_use</t>
        </is>
      </c>
      <c r="D1195" t="inlineStr">
        <is>
          <t>IMP01310</t>
        </is>
      </c>
      <c r="E1195" t="inlineStr">
        <is>
          <t>T109167</t>
        </is>
      </c>
      <c r="F1195" s="32" t="n">
        <v>1942813.47</v>
      </c>
      <c r="G1195" s="32" t="n">
        <v>207881.04</v>
      </c>
    </row>
    <row r="1196">
      <c r="A1196" t="inlineStr">
        <is>
          <t>L0173907</t>
        </is>
      </c>
      <c r="B1196" t="inlineStr">
        <is>
          <t>2025-11-06</t>
        </is>
      </c>
      <c r="C1196" t="inlineStr">
        <is>
          <t>home_use</t>
        </is>
      </c>
      <c r="D1196" t="inlineStr">
        <is>
          <t>IMP01310</t>
        </is>
      </c>
      <c r="E1196" t="inlineStr">
        <is>
          <t>T109167</t>
        </is>
      </c>
      <c r="F1196" s="32" t="n">
        <v>4333281.28</v>
      </c>
      <c r="G1196" s="32" t="n">
        <v>563326.5699999999</v>
      </c>
    </row>
    <row r="1197">
      <c r="A1197" t="inlineStr">
        <is>
          <t>L0173908</t>
        </is>
      </c>
      <c r="B1197" t="inlineStr">
        <is>
          <t>2025-11-06</t>
        </is>
      </c>
      <c r="C1197" t="inlineStr">
        <is>
          <t>home_use</t>
        </is>
      </c>
      <c r="D1197" t="inlineStr">
        <is>
          <t>IMP01310</t>
        </is>
      </c>
      <c r="E1197" t="inlineStr">
        <is>
          <t>T109167</t>
        </is>
      </c>
      <c r="F1197" s="32" t="n">
        <v>1453416.57</v>
      </c>
      <c r="G1197" s="32" t="n">
        <v>155515.57</v>
      </c>
    </row>
    <row r="1198">
      <c r="A1198" t="inlineStr">
        <is>
          <t>L0173909</t>
        </is>
      </c>
      <c r="B1198" t="inlineStr">
        <is>
          <t>2025-11-06</t>
        </is>
      </c>
      <c r="C1198" t="inlineStr">
        <is>
          <t>home_use</t>
        </is>
      </c>
      <c r="D1198" t="inlineStr">
        <is>
          <t>IMP01310</t>
        </is>
      </c>
      <c r="E1198" t="inlineStr">
        <is>
          <t>T109167</t>
        </is>
      </c>
      <c r="F1198" s="32" t="n">
        <v>761877.51</v>
      </c>
      <c r="G1198" s="32" t="n">
        <v>81520.89</v>
      </c>
    </row>
    <row r="1199">
      <c r="A1199" t="inlineStr">
        <is>
          <t>L0173910</t>
        </is>
      </c>
      <c r="B1199" t="inlineStr">
        <is>
          <t>2025-11-06</t>
        </is>
      </c>
      <c r="C1199" t="inlineStr">
        <is>
          <t>home_use</t>
        </is>
      </c>
      <c r="D1199" t="inlineStr">
        <is>
          <t>IMP01310</t>
        </is>
      </c>
      <c r="E1199" t="inlineStr">
        <is>
          <t>T109167</t>
        </is>
      </c>
      <c r="F1199" s="32" t="n">
        <v>906976.67</v>
      </c>
      <c r="G1199" s="32" t="n">
        <v>97046.5</v>
      </c>
    </row>
    <row r="1200">
      <c r="A1200" t="inlineStr">
        <is>
          <t>L0173944</t>
        </is>
      </c>
      <c r="B1200" t="inlineStr">
        <is>
          <t>2025-11-07</t>
        </is>
      </c>
      <c r="C1200" t="inlineStr">
        <is>
          <t>home_use</t>
        </is>
      </c>
      <c r="D1200" t="inlineStr">
        <is>
          <t>IMP00038</t>
        </is>
      </c>
      <c r="E1200" t="inlineStr">
        <is>
          <t>T100260</t>
        </is>
      </c>
      <c r="F1200" s="32" t="n">
        <v>562494.35</v>
      </c>
      <c r="G1200" s="32" t="n">
        <v>59061.91</v>
      </c>
    </row>
    <row r="1201">
      <c r="A1201" t="inlineStr">
        <is>
          <t>L0173947</t>
        </is>
      </c>
      <c r="B1201" t="inlineStr">
        <is>
          <t>2025-11-07</t>
        </is>
      </c>
      <c r="C1201" t="inlineStr">
        <is>
          <t>home_use</t>
        </is>
      </c>
      <c r="D1201" t="inlineStr">
        <is>
          <t>IMP00063</t>
        </is>
      </c>
      <c r="E1201" t="inlineStr">
        <is>
          <t>T100440</t>
        </is>
      </c>
      <c r="F1201" s="32" t="n">
        <v>975167.17</v>
      </c>
      <c r="G1201" s="32" t="n">
        <v>112144.22</v>
      </c>
    </row>
    <row r="1202">
      <c r="A1202" t="inlineStr">
        <is>
          <t>L0173948</t>
        </is>
      </c>
      <c r="B1202" t="inlineStr">
        <is>
          <t>2025-11-07</t>
        </is>
      </c>
      <c r="C1202" t="inlineStr">
        <is>
          <t>home_use</t>
        </is>
      </c>
      <c r="D1202" t="inlineStr">
        <is>
          <t>IMP00063</t>
        </is>
      </c>
      <c r="E1202" t="inlineStr">
        <is>
          <t>T100440</t>
        </is>
      </c>
      <c r="F1202" s="32" t="n">
        <v>927189.58</v>
      </c>
      <c r="G1202" s="32" t="n">
        <v>106626.8</v>
      </c>
    </row>
    <row r="1203">
      <c r="A1203" t="inlineStr">
        <is>
          <t>L0173949</t>
        </is>
      </c>
      <c r="B1203" t="inlineStr">
        <is>
          <t>2025-11-07</t>
        </is>
      </c>
      <c r="C1203" t="inlineStr">
        <is>
          <t>home_use</t>
        </is>
      </c>
      <c r="D1203" t="inlineStr">
        <is>
          <t>IMP00063</t>
        </is>
      </c>
      <c r="E1203" t="inlineStr">
        <is>
          <t>T100440</t>
        </is>
      </c>
      <c r="F1203" s="32" t="n">
        <v>4284222.82</v>
      </c>
      <c r="G1203" s="32" t="n">
        <v>556948.97</v>
      </c>
    </row>
    <row r="1204">
      <c r="A1204" t="inlineStr">
        <is>
          <t>L0173952</t>
        </is>
      </c>
      <c r="B1204" t="inlineStr">
        <is>
          <t>2025-11-07</t>
        </is>
      </c>
      <c r="C1204" t="inlineStr">
        <is>
          <t>home_use</t>
        </is>
      </c>
      <c r="D1204" t="inlineStr">
        <is>
          <t>IMP00063</t>
        </is>
      </c>
      <c r="E1204" t="inlineStr">
        <is>
          <t>T100440</t>
        </is>
      </c>
      <c r="F1204" s="32" t="n">
        <v>1697667.84</v>
      </c>
      <c r="G1204" s="32" t="n">
        <v>181650.46</v>
      </c>
    </row>
    <row r="1205">
      <c r="A1205" t="inlineStr">
        <is>
          <t>L0173954</t>
        </is>
      </c>
      <c r="B1205" t="inlineStr">
        <is>
          <t>2025-11-07</t>
        </is>
      </c>
      <c r="C1205" t="inlineStr">
        <is>
          <t>home_use</t>
        </is>
      </c>
      <c r="D1205" t="inlineStr">
        <is>
          <t>IMP00067</t>
        </is>
      </c>
      <c r="E1205" t="inlineStr">
        <is>
          <t>T100466</t>
        </is>
      </c>
      <c r="F1205" s="32" t="n">
        <v>2288968.91</v>
      </c>
      <c r="G1205" s="32" t="n">
        <v>228896.89</v>
      </c>
    </row>
    <row r="1206">
      <c r="A1206" t="inlineStr">
        <is>
          <t>L0173974</t>
        </is>
      </c>
      <c r="B1206" t="inlineStr">
        <is>
          <t>2025-11-07</t>
        </is>
      </c>
      <c r="C1206" t="inlineStr">
        <is>
          <t>home_use</t>
        </is>
      </c>
      <c r="D1206" t="inlineStr">
        <is>
          <t>IMP00306</t>
        </is>
      </c>
      <c r="E1206" t="inlineStr">
        <is>
          <t>T102141</t>
        </is>
      </c>
      <c r="F1206" s="32" t="n">
        <v>429264.38</v>
      </c>
      <c r="G1206" s="32" t="n">
        <v>45072.76</v>
      </c>
    </row>
    <row r="1207">
      <c r="A1207" t="inlineStr">
        <is>
          <t>L0173975</t>
        </is>
      </c>
      <c r="B1207" t="inlineStr">
        <is>
          <t>2025-11-07</t>
        </is>
      </c>
      <c r="C1207" t="inlineStr">
        <is>
          <t>home_use</t>
        </is>
      </c>
      <c r="D1207" t="inlineStr">
        <is>
          <t>IMP00306</t>
        </is>
      </c>
      <c r="E1207" t="inlineStr">
        <is>
          <t>T102141</t>
        </is>
      </c>
      <c r="F1207" s="32" t="n">
        <v>880597.34</v>
      </c>
      <c r="G1207" s="32" t="n">
        <v>92462.72</v>
      </c>
    </row>
    <row r="1208">
      <c r="A1208" t="inlineStr">
        <is>
          <t>L0173982</t>
        </is>
      </c>
      <c r="B1208" t="inlineStr">
        <is>
          <t>2025-11-07</t>
        </is>
      </c>
      <c r="C1208" t="inlineStr">
        <is>
          <t>home_use</t>
        </is>
      </c>
      <c r="D1208" t="inlineStr">
        <is>
          <t>IMP00340</t>
        </is>
      </c>
      <c r="E1208" t="inlineStr">
        <is>
          <t>T102376</t>
        </is>
      </c>
      <c r="F1208" s="32" t="n">
        <v>7866141.5</v>
      </c>
      <c r="G1208" s="32" t="n">
        <v>825944.86</v>
      </c>
    </row>
    <row r="1209">
      <c r="A1209" t="inlineStr">
        <is>
          <t>L0173983</t>
        </is>
      </c>
      <c r="B1209" t="inlineStr">
        <is>
          <t>2025-11-07</t>
        </is>
      </c>
      <c r="C1209" t="inlineStr">
        <is>
          <t>home_use</t>
        </is>
      </c>
      <c r="D1209" t="inlineStr">
        <is>
          <t>IMP00340</t>
        </is>
      </c>
      <c r="E1209" t="inlineStr">
        <is>
          <t>T102376</t>
        </is>
      </c>
      <c r="F1209" s="32" t="n">
        <v>10385200.4</v>
      </c>
      <c r="G1209" s="32" t="n">
        <v>1090446.04</v>
      </c>
    </row>
    <row r="1210">
      <c r="A1210" t="inlineStr">
        <is>
          <t>L0174038</t>
        </is>
      </c>
      <c r="B1210" t="inlineStr">
        <is>
          <t>2025-11-07</t>
        </is>
      </c>
      <c r="C1210" t="inlineStr">
        <is>
          <t>home_use</t>
        </is>
      </c>
      <c r="D1210" t="inlineStr">
        <is>
          <t>IMP00643</t>
        </is>
      </c>
      <c r="E1210" t="inlineStr">
        <is>
          <t>T104498</t>
        </is>
      </c>
      <c r="F1210" s="32" t="n">
        <v>2501528.65</v>
      </c>
      <c r="G1210" s="32" t="n">
        <v>250152.86</v>
      </c>
    </row>
    <row r="1211">
      <c r="A1211" t="inlineStr">
        <is>
          <t>L0174039</t>
        </is>
      </c>
      <c r="B1211" t="inlineStr">
        <is>
          <t>2025-11-07</t>
        </is>
      </c>
      <c r="C1211" t="inlineStr">
        <is>
          <t>home_use</t>
        </is>
      </c>
      <c r="D1211" t="inlineStr">
        <is>
          <t>IMP00643</t>
        </is>
      </c>
      <c r="E1211" t="inlineStr">
        <is>
          <t>T104498</t>
        </is>
      </c>
      <c r="F1211" s="32" t="n">
        <v>1247254.35</v>
      </c>
      <c r="G1211" s="32" t="n">
        <v>124725.44</v>
      </c>
    </row>
    <row r="1212">
      <c r="A1212" t="inlineStr">
        <is>
          <t>L0174041</t>
        </is>
      </c>
      <c r="B1212" t="inlineStr">
        <is>
          <t>2025-11-07</t>
        </is>
      </c>
      <c r="C1212" t="inlineStr">
        <is>
          <t>home_use</t>
        </is>
      </c>
      <c r="D1212" t="inlineStr">
        <is>
          <t>IMP00643</t>
        </is>
      </c>
      <c r="E1212" t="inlineStr">
        <is>
          <t>T104498</t>
        </is>
      </c>
      <c r="F1212" s="32" t="n">
        <v>269729.73</v>
      </c>
      <c r="G1212" s="32" t="n">
        <v>26972.97</v>
      </c>
    </row>
    <row r="1213">
      <c r="A1213" t="inlineStr">
        <is>
          <t>L0174042</t>
        </is>
      </c>
      <c r="B1213" t="inlineStr">
        <is>
          <t>2025-11-07</t>
        </is>
      </c>
      <c r="C1213" t="inlineStr">
        <is>
          <t>home_use</t>
        </is>
      </c>
      <c r="D1213" t="inlineStr">
        <is>
          <t>IMP00643</t>
        </is>
      </c>
      <c r="E1213" t="inlineStr">
        <is>
          <t>T104498</t>
        </is>
      </c>
      <c r="F1213" s="32" t="n">
        <v>607729.76</v>
      </c>
      <c r="G1213" s="32" t="n">
        <v>60772.98</v>
      </c>
    </row>
    <row r="1214">
      <c r="A1214" t="inlineStr">
        <is>
          <t>L0174043</t>
        </is>
      </c>
      <c r="B1214" t="inlineStr">
        <is>
          <t>2025-11-07</t>
        </is>
      </c>
      <c r="C1214" t="inlineStr">
        <is>
          <t>home_use</t>
        </is>
      </c>
      <c r="D1214" t="inlineStr">
        <is>
          <t>IMP00643</t>
        </is>
      </c>
      <c r="E1214" t="inlineStr">
        <is>
          <t>T104498</t>
        </is>
      </c>
      <c r="F1214" s="32" t="n">
        <v>694888.79</v>
      </c>
      <c r="G1214" s="32" t="n">
        <v>69488.88</v>
      </c>
    </row>
    <row r="1215">
      <c r="A1215" t="inlineStr">
        <is>
          <t>L0174044</t>
        </is>
      </c>
      <c r="B1215" t="inlineStr">
        <is>
          <t>2025-11-07</t>
        </is>
      </c>
      <c r="C1215" t="inlineStr">
        <is>
          <t>home_use</t>
        </is>
      </c>
      <c r="D1215" t="inlineStr">
        <is>
          <t>IMP00643</t>
        </is>
      </c>
      <c r="E1215" t="inlineStr">
        <is>
          <t>T104498</t>
        </is>
      </c>
      <c r="F1215" s="32" t="n">
        <v>839310.42</v>
      </c>
      <c r="G1215" s="32" t="n">
        <v>83931.03999999999</v>
      </c>
    </row>
    <row r="1216">
      <c r="A1216" t="inlineStr">
        <is>
          <t>L0174045</t>
        </is>
      </c>
      <c r="B1216" t="inlineStr">
        <is>
          <t>2025-11-07</t>
        </is>
      </c>
      <c r="C1216" t="inlineStr">
        <is>
          <t>home_use</t>
        </is>
      </c>
      <c r="D1216" t="inlineStr">
        <is>
          <t>IMP00643</t>
        </is>
      </c>
      <c r="E1216" t="inlineStr">
        <is>
          <t>T104498</t>
        </is>
      </c>
      <c r="F1216" s="32" t="n">
        <v>359605.03</v>
      </c>
      <c r="G1216" s="32" t="n">
        <v>35960.5</v>
      </c>
    </row>
    <row r="1217">
      <c r="A1217" t="inlineStr">
        <is>
          <t>L0174046</t>
        </is>
      </c>
      <c r="B1217" t="inlineStr">
        <is>
          <t>2025-11-07</t>
        </is>
      </c>
      <c r="C1217" t="inlineStr">
        <is>
          <t>home_use</t>
        </is>
      </c>
      <c r="D1217" t="inlineStr">
        <is>
          <t>IMP00643</t>
        </is>
      </c>
      <c r="E1217" t="inlineStr">
        <is>
          <t>T104498</t>
        </is>
      </c>
      <c r="F1217" s="32" t="n">
        <v>586260.8</v>
      </c>
      <c r="G1217" s="32" t="n">
        <v>58626.08</v>
      </c>
    </row>
    <row r="1218">
      <c r="A1218" t="inlineStr">
        <is>
          <t>L0174047</t>
        </is>
      </c>
      <c r="B1218" t="inlineStr">
        <is>
          <t>2025-11-07</t>
        </is>
      </c>
      <c r="C1218" t="inlineStr">
        <is>
          <t>home_use</t>
        </is>
      </c>
      <c r="D1218" t="inlineStr">
        <is>
          <t>IMP00643</t>
        </is>
      </c>
      <c r="E1218" t="inlineStr">
        <is>
          <t>T104498</t>
        </is>
      </c>
      <c r="F1218" s="32" t="n">
        <v>408667.37</v>
      </c>
      <c r="G1218" s="32" t="n">
        <v>40866.74</v>
      </c>
    </row>
    <row r="1219">
      <c r="A1219" t="inlineStr">
        <is>
          <t>L0174058</t>
        </is>
      </c>
      <c r="B1219" t="inlineStr">
        <is>
          <t>2025-11-07</t>
        </is>
      </c>
      <c r="C1219" t="inlineStr">
        <is>
          <t>home_use</t>
        </is>
      </c>
      <c r="D1219" t="inlineStr">
        <is>
          <t>IMP00753</t>
        </is>
      </c>
      <c r="E1219" t="inlineStr">
        <is>
          <t>T105264</t>
        </is>
      </c>
      <c r="F1219" s="32" t="n">
        <v>1536844.15</v>
      </c>
      <c r="G1219" s="32" t="n">
        <v>153684.42</v>
      </c>
    </row>
    <row r="1220">
      <c r="A1220" t="inlineStr">
        <is>
          <t>L0174075</t>
        </is>
      </c>
      <c r="B1220" t="inlineStr">
        <is>
          <t>2025-11-07</t>
        </is>
      </c>
      <c r="C1220" t="inlineStr">
        <is>
          <t>home_use</t>
        </is>
      </c>
      <c r="D1220" t="inlineStr">
        <is>
          <t>IMP00892</t>
        </is>
      </c>
      <c r="E1220" t="inlineStr">
        <is>
          <t>T106240</t>
        </is>
      </c>
      <c r="F1220" s="32" t="n">
        <v>1056882.14</v>
      </c>
      <c r="G1220" s="32" t="n">
        <v>110972.62</v>
      </c>
    </row>
    <row r="1221">
      <c r="A1221" t="inlineStr">
        <is>
          <t>L0174079</t>
        </is>
      </c>
      <c r="B1221" t="inlineStr">
        <is>
          <t>2025-11-07</t>
        </is>
      </c>
      <c r="C1221" t="inlineStr">
        <is>
          <t>home_use</t>
        </is>
      </c>
      <c r="D1221" t="inlineStr">
        <is>
          <t>IMP00926</t>
        </is>
      </c>
      <c r="E1221" t="inlineStr">
        <is>
          <t>T106477</t>
        </is>
      </c>
      <c r="F1221" s="32" t="n">
        <v>178791.14</v>
      </c>
      <c r="G1221" s="32" t="n">
        <v>19130.65</v>
      </c>
    </row>
    <row r="1222">
      <c r="A1222" t="inlineStr">
        <is>
          <t>L0174080</t>
        </is>
      </c>
      <c r="B1222" t="inlineStr">
        <is>
          <t>2025-11-07</t>
        </is>
      </c>
      <c r="C1222" t="inlineStr">
        <is>
          <t>home_use</t>
        </is>
      </c>
      <c r="D1222" t="inlineStr">
        <is>
          <t>IMP00926</t>
        </is>
      </c>
      <c r="E1222" t="inlineStr">
        <is>
          <t>T106477</t>
        </is>
      </c>
      <c r="F1222" s="32" t="n">
        <v>1675022.28</v>
      </c>
      <c r="G1222" s="32" t="n">
        <v>167502.23</v>
      </c>
    </row>
    <row r="1223">
      <c r="A1223" t="inlineStr">
        <is>
          <t>L0174081</t>
        </is>
      </c>
      <c r="B1223" t="inlineStr">
        <is>
          <t>2025-11-07</t>
        </is>
      </c>
      <c r="C1223" t="inlineStr">
        <is>
          <t>home_use</t>
        </is>
      </c>
      <c r="D1223" t="inlineStr">
        <is>
          <t>IMP00926</t>
        </is>
      </c>
      <c r="E1223" t="inlineStr">
        <is>
          <t>T106477</t>
        </is>
      </c>
      <c r="F1223" s="32" t="n">
        <v>1286963.69</v>
      </c>
      <c r="G1223" s="32" t="n">
        <v>154435.64</v>
      </c>
    </row>
    <row r="1224">
      <c r="A1224" t="inlineStr">
        <is>
          <t>L0174084</t>
        </is>
      </c>
      <c r="B1224" t="inlineStr">
        <is>
          <t>2025-11-07</t>
        </is>
      </c>
      <c r="C1224" t="inlineStr">
        <is>
          <t>home_use</t>
        </is>
      </c>
      <c r="D1224" t="inlineStr">
        <is>
          <t>IMP00950</t>
        </is>
      </c>
      <c r="F1224" s="32" t="n">
        <v>752687.28</v>
      </c>
      <c r="G1224" s="32" t="n">
        <v>97849.35000000001</v>
      </c>
    </row>
    <row r="1225">
      <c r="A1225" t="inlineStr">
        <is>
          <t>L0174085</t>
        </is>
      </c>
      <c r="B1225" t="inlineStr">
        <is>
          <t>2025-11-07</t>
        </is>
      </c>
      <c r="C1225" t="inlineStr">
        <is>
          <t>home_use</t>
        </is>
      </c>
      <c r="D1225" t="inlineStr">
        <is>
          <t>IMP00950</t>
        </is>
      </c>
      <c r="F1225" s="32" t="n">
        <v>4137997.18</v>
      </c>
      <c r="G1225" s="32" t="n">
        <v>537939.63</v>
      </c>
    </row>
    <row r="1226">
      <c r="A1226" t="inlineStr">
        <is>
          <t>L0174086</t>
        </is>
      </c>
      <c r="B1226" t="inlineStr">
        <is>
          <t>2025-11-07</t>
        </is>
      </c>
      <c r="C1226" t="inlineStr">
        <is>
          <t>home_use</t>
        </is>
      </c>
      <c r="D1226" t="inlineStr">
        <is>
          <t>IMP00950</t>
        </is>
      </c>
      <c r="F1226" s="32" t="n">
        <v>2338357.85</v>
      </c>
      <c r="G1226" s="32" t="n">
        <v>303986.52</v>
      </c>
    </row>
    <row r="1227">
      <c r="A1227" t="inlineStr">
        <is>
          <t>L0174087</t>
        </is>
      </c>
      <c r="B1227" t="inlineStr">
        <is>
          <t>2025-11-07</t>
        </is>
      </c>
      <c r="C1227" t="inlineStr">
        <is>
          <t>home_use</t>
        </is>
      </c>
      <c r="D1227" t="inlineStr">
        <is>
          <t>IMP00950</t>
        </is>
      </c>
      <c r="F1227" s="32" t="n">
        <v>424708.83</v>
      </c>
      <c r="G1227" s="32" t="n">
        <v>49690.93</v>
      </c>
    </row>
    <row r="1228">
      <c r="A1228" t="inlineStr">
        <is>
          <t>L0174093</t>
        </is>
      </c>
      <c r="B1228" t="inlineStr">
        <is>
          <t>2025-11-07</t>
        </is>
      </c>
      <c r="C1228" t="inlineStr">
        <is>
          <t>home_use</t>
        </is>
      </c>
      <c r="D1228" t="inlineStr">
        <is>
          <t>IMP00999</t>
        </is>
      </c>
      <c r="E1228" t="inlineStr">
        <is>
          <t>T106987</t>
        </is>
      </c>
      <c r="F1228" s="32" t="n">
        <v>1943282.93</v>
      </c>
      <c r="G1228" s="32" t="n">
        <v>194328.29</v>
      </c>
    </row>
    <row r="1229">
      <c r="A1229" t="inlineStr">
        <is>
          <t>L0174094</t>
        </is>
      </c>
      <c r="B1229" t="inlineStr">
        <is>
          <t>2025-11-07</t>
        </is>
      </c>
      <c r="C1229" t="inlineStr">
        <is>
          <t>home_use</t>
        </is>
      </c>
      <c r="D1229" t="inlineStr">
        <is>
          <t>IMP00999</t>
        </is>
      </c>
      <c r="E1229" t="inlineStr">
        <is>
          <t>T106987</t>
        </is>
      </c>
      <c r="F1229" s="32" t="n">
        <v>5791650.13</v>
      </c>
      <c r="G1229" s="32" t="n">
        <v>608123.26</v>
      </c>
    </row>
    <row r="1230">
      <c r="A1230" t="inlineStr">
        <is>
          <t>L0174095</t>
        </is>
      </c>
      <c r="B1230" t="inlineStr">
        <is>
          <t>2025-11-07</t>
        </is>
      </c>
      <c r="C1230" t="inlineStr">
        <is>
          <t>home_use</t>
        </is>
      </c>
      <c r="D1230" t="inlineStr">
        <is>
          <t>IMP00999</t>
        </is>
      </c>
      <c r="E1230" t="inlineStr">
        <is>
          <t>T106987</t>
        </is>
      </c>
      <c r="F1230" s="32" t="n">
        <v>1438084.9</v>
      </c>
      <c r="G1230" s="32" t="n">
        <v>143808.49</v>
      </c>
    </row>
    <row r="1231">
      <c r="A1231" t="inlineStr">
        <is>
          <t>L0174104</t>
        </is>
      </c>
      <c r="B1231" t="inlineStr">
        <is>
          <t>2025-11-07</t>
        </is>
      </c>
      <c r="C1231" t="inlineStr">
        <is>
          <t>home_use</t>
        </is>
      </c>
      <c r="D1231" t="inlineStr">
        <is>
          <t>IMP01037</t>
        </is>
      </c>
      <c r="E1231" t="inlineStr">
        <is>
          <t>T107258</t>
        </is>
      </c>
      <c r="F1231" s="32" t="n">
        <v>1315851.44</v>
      </c>
      <c r="G1231" s="32" t="n">
        <v>131585.14</v>
      </c>
    </row>
    <row r="1232">
      <c r="A1232" t="inlineStr">
        <is>
          <t>L0174123</t>
        </is>
      </c>
      <c r="B1232" t="inlineStr">
        <is>
          <t>2025-11-07</t>
        </is>
      </c>
      <c r="C1232" t="inlineStr">
        <is>
          <t>home_use</t>
        </is>
      </c>
      <c r="D1232" t="inlineStr">
        <is>
          <t>IMP01142</t>
        </is>
      </c>
      <c r="E1232" t="inlineStr">
        <is>
          <t>T107992</t>
        </is>
      </c>
      <c r="F1232" s="32" t="n">
        <v>554031.0600000001</v>
      </c>
      <c r="G1232" s="32" t="n">
        <v>62051.48</v>
      </c>
    </row>
    <row r="1233">
      <c r="A1233" t="inlineStr">
        <is>
          <t>L0174124</t>
        </is>
      </c>
      <c r="B1233" t="inlineStr">
        <is>
          <t>2025-11-07</t>
        </is>
      </c>
      <c r="C1233" t="inlineStr">
        <is>
          <t>home_use</t>
        </is>
      </c>
      <c r="D1233" t="inlineStr">
        <is>
          <t>IMP01142</t>
        </is>
      </c>
      <c r="E1233" t="inlineStr">
        <is>
          <t>T107992</t>
        </is>
      </c>
      <c r="F1233" s="32" t="n">
        <v>652458.63</v>
      </c>
      <c r="G1233" s="32" t="n">
        <v>73075.37</v>
      </c>
    </row>
    <row r="1234">
      <c r="A1234" t="inlineStr">
        <is>
          <t>L0174149</t>
        </is>
      </c>
      <c r="B1234" t="inlineStr">
        <is>
          <t>2025-11-07</t>
        </is>
      </c>
      <c r="C1234" t="inlineStr">
        <is>
          <t>home_use</t>
        </is>
      </c>
      <c r="D1234" t="inlineStr">
        <is>
          <t>IMP01310</t>
        </is>
      </c>
      <c r="E1234" t="inlineStr">
        <is>
          <t>T109167</t>
        </is>
      </c>
      <c r="F1234" s="32" t="n">
        <v>708283.27</v>
      </c>
      <c r="G1234" s="32" t="n">
        <v>75786.31</v>
      </c>
    </row>
    <row r="1235">
      <c r="A1235" t="inlineStr">
        <is>
          <t>L0174150</t>
        </is>
      </c>
      <c r="B1235" t="inlineStr">
        <is>
          <t>2025-11-07</t>
        </is>
      </c>
      <c r="C1235" t="inlineStr">
        <is>
          <t>home_use</t>
        </is>
      </c>
      <c r="D1235" t="inlineStr">
        <is>
          <t>IMP01310</t>
        </is>
      </c>
      <c r="E1235" t="inlineStr">
        <is>
          <t>T109167</t>
        </is>
      </c>
      <c r="F1235" s="32" t="n">
        <v>1386611.05</v>
      </c>
      <c r="G1235" s="32" t="n">
        <v>148367.38</v>
      </c>
    </row>
    <row r="1236">
      <c r="A1236" t="inlineStr">
        <is>
          <t>L0174151</t>
        </is>
      </c>
      <c r="B1236" t="inlineStr">
        <is>
          <t>2025-11-07</t>
        </is>
      </c>
      <c r="C1236" t="inlineStr">
        <is>
          <t>home_use</t>
        </is>
      </c>
      <c r="D1236" t="inlineStr">
        <is>
          <t>IMP01310</t>
        </is>
      </c>
      <c r="E1236" t="inlineStr">
        <is>
          <t>T109167</t>
        </is>
      </c>
      <c r="F1236" s="32" t="n">
        <v>1164342.59</v>
      </c>
      <c r="G1236" s="32" t="n">
        <v>124584.66</v>
      </c>
    </row>
    <row r="1237">
      <c r="A1237" t="inlineStr">
        <is>
          <t>L0174152</t>
        </is>
      </c>
      <c r="B1237" t="inlineStr">
        <is>
          <t>2025-11-07</t>
        </is>
      </c>
      <c r="C1237" t="inlineStr">
        <is>
          <t>home_use</t>
        </is>
      </c>
      <c r="D1237" t="inlineStr">
        <is>
          <t>IMP01310</t>
        </is>
      </c>
      <c r="E1237" t="inlineStr">
        <is>
          <t>T109167</t>
        </is>
      </c>
      <c r="F1237" s="32" t="n">
        <v>2947374.62</v>
      </c>
      <c r="G1237" s="32" t="n">
        <v>315369.08</v>
      </c>
    </row>
    <row r="1238">
      <c r="A1238" t="inlineStr">
        <is>
          <t>L0174153</t>
        </is>
      </c>
      <c r="B1238" t="inlineStr">
        <is>
          <t>2025-11-07</t>
        </is>
      </c>
      <c r="C1238" t="inlineStr">
        <is>
          <t>home_use</t>
        </is>
      </c>
      <c r="D1238" t="inlineStr">
        <is>
          <t>IMP01310</t>
        </is>
      </c>
      <c r="E1238" t="inlineStr">
        <is>
          <t>T109167</t>
        </is>
      </c>
      <c r="F1238" s="32" t="n">
        <v>2451876.97</v>
      </c>
      <c r="G1238" s="32" t="n">
        <v>318744.01</v>
      </c>
    </row>
    <row r="1239">
      <c r="A1239" t="inlineStr">
        <is>
          <t>L0174183</t>
        </is>
      </c>
      <c r="B1239" t="inlineStr">
        <is>
          <t>2025-11-08</t>
        </is>
      </c>
      <c r="C1239" t="inlineStr">
        <is>
          <t>home_use</t>
        </is>
      </c>
      <c r="D1239" t="inlineStr">
        <is>
          <t>IMP00063</t>
        </is>
      </c>
      <c r="E1239" t="inlineStr">
        <is>
          <t>T100440</t>
        </is>
      </c>
      <c r="F1239" s="32" t="n">
        <v>1558125.98</v>
      </c>
      <c r="G1239" s="32" t="n">
        <v>179184.49</v>
      </c>
    </row>
    <row r="1240">
      <c r="A1240" t="inlineStr">
        <is>
          <t>L0174184</t>
        </is>
      </c>
      <c r="B1240" t="inlineStr">
        <is>
          <t>2025-11-08</t>
        </is>
      </c>
      <c r="C1240" t="inlineStr">
        <is>
          <t>home_use</t>
        </is>
      </c>
      <c r="D1240" t="inlineStr">
        <is>
          <t>IMP00063</t>
        </is>
      </c>
      <c r="E1240" t="inlineStr">
        <is>
          <t>T100440</t>
        </is>
      </c>
      <c r="F1240" s="32" t="n">
        <v>717414.2</v>
      </c>
      <c r="G1240" s="32" t="n">
        <v>76763.32000000001</v>
      </c>
    </row>
    <row r="1241">
      <c r="A1241" t="inlineStr">
        <is>
          <t>L0174186</t>
        </is>
      </c>
      <c r="B1241" t="inlineStr">
        <is>
          <t>2025-11-08</t>
        </is>
      </c>
      <c r="C1241" t="inlineStr">
        <is>
          <t>home_use</t>
        </is>
      </c>
      <c r="D1241" t="inlineStr">
        <is>
          <t>IMP00063</t>
        </is>
      </c>
      <c r="E1241" t="inlineStr">
        <is>
          <t>T100440</t>
        </is>
      </c>
      <c r="F1241" s="32" t="n">
        <v>1323833.99</v>
      </c>
      <c r="G1241" s="32" t="n">
        <v>152240.91</v>
      </c>
    </row>
    <row r="1242">
      <c r="A1242" t="inlineStr">
        <is>
          <t>L0174187</t>
        </is>
      </c>
      <c r="B1242" t="inlineStr">
        <is>
          <t>2025-11-08</t>
        </is>
      </c>
      <c r="C1242" t="inlineStr">
        <is>
          <t>home_use</t>
        </is>
      </c>
      <c r="D1242" t="inlineStr">
        <is>
          <t>IMP00063</t>
        </is>
      </c>
      <c r="E1242" t="inlineStr">
        <is>
          <t>T100440</t>
        </is>
      </c>
      <c r="F1242" s="32" t="n">
        <v>11652772.85</v>
      </c>
      <c r="G1242" s="32" t="n">
        <v>1514860.47</v>
      </c>
    </row>
    <row r="1243">
      <c r="A1243" t="inlineStr">
        <is>
          <t>L0174188</t>
        </is>
      </c>
      <c r="B1243" t="inlineStr">
        <is>
          <t>2025-11-08</t>
        </is>
      </c>
      <c r="C1243" t="inlineStr">
        <is>
          <t>home_use</t>
        </is>
      </c>
      <c r="D1243" t="inlineStr">
        <is>
          <t>IMP00063</t>
        </is>
      </c>
      <c r="E1243" t="inlineStr">
        <is>
          <t>T100440</t>
        </is>
      </c>
      <c r="F1243" s="32" t="n">
        <v>1699823.45</v>
      </c>
      <c r="G1243" s="32" t="n">
        <v>195479.7</v>
      </c>
    </row>
    <row r="1244">
      <c r="A1244" t="inlineStr">
        <is>
          <t>L0174190</t>
        </is>
      </c>
      <c r="B1244" t="inlineStr">
        <is>
          <t>2025-11-08</t>
        </is>
      </c>
      <c r="C1244" t="inlineStr">
        <is>
          <t>home_use</t>
        </is>
      </c>
      <c r="D1244" t="inlineStr">
        <is>
          <t>IMP00063</t>
        </is>
      </c>
      <c r="E1244" t="inlineStr">
        <is>
          <t>T100440</t>
        </is>
      </c>
      <c r="F1244" s="32" t="n">
        <v>3678865.78</v>
      </c>
      <c r="G1244" s="32" t="n">
        <v>412032.97</v>
      </c>
    </row>
    <row r="1245">
      <c r="A1245" t="inlineStr">
        <is>
          <t>L0174219</t>
        </is>
      </c>
      <c r="B1245" t="inlineStr">
        <is>
          <t>2025-11-08</t>
        </is>
      </c>
      <c r="C1245" t="inlineStr">
        <is>
          <t>home_use</t>
        </is>
      </c>
      <c r="D1245" t="inlineStr">
        <is>
          <t>IMP00306</t>
        </is>
      </c>
      <c r="E1245" t="inlineStr">
        <is>
          <t>T102141</t>
        </is>
      </c>
      <c r="F1245" s="32" t="n">
        <v>908126.75</v>
      </c>
      <c r="G1245" s="32" t="n">
        <v>113515.84</v>
      </c>
    </row>
    <row r="1246">
      <c r="A1246" t="inlineStr">
        <is>
          <t>L0174221</t>
        </is>
      </c>
      <c r="B1246" t="inlineStr">
        <is>
          <t>2025-11-08</t>
        </is>
      </c>
      <c r="C1246" t="inlineStr">
        <is>
          <t>home_use</t>
        </is>
      </c>
      <c r="D1246" t="inlineStr">
        <is>
          <t>IMP00306</t>
        </is>
      </c>
      <c r="E1246" t="inlineStr">
        <is>
          <t>T102141</t>
        </is>
      </c>
      <c r="F1246" s="32" t="n">
        <v>214362.08</v>
      </c>
      <c r="G1246" s="32" t="n">
        <v>26795.26</v>
      </c>
    </row>
    <row r="1247">
      <c r="A1247" t="inlineStr">
        <is>
          <t>L0174223</t>
        </is>
      </c>
      <c r="B1247" t="inlineStr">
        <is>
          <t>2025-11-08</t>
        </is>
      </c>
      <c r="C1247" t="inlineStr">
        <is>
          <t>home_use</t>
        </is>
      </c>
      <c r="D1247" t="inlineStr">
        <is>
          <t>IMP00340</t>
        </is>
      </c>
      <c r="E1247" t="inlineStr">
        <is>
          <t>T102376</t>
        </is>
      </c>
      <c r="F1247" s="32" t="n">
        <v>13320984.65</v>
      </c>
      <c r="G1247" s="32" t="n">
        <v>1398703.39</v>
      </c>
    </row>
    <row r="1248">
      <c r="A1248" t="inlineStr">
        <is>
          <t>L0174266</t>
        </is>
      </c>
      <c r="B1248" t="inlineStr">
        <is>
          <t>2025-11-08</t>
        </is>
      </c>
      <c r="C1248" t="inlineStr">
        <is>
          <t>home_use</t>
        </is>
      </c>
      <c r="D1248" t="inlineStr">
        <is>
          <t>IMP00643</t>
        </is>
      </c>
      <c r="E1248" t="inlineStr">
        <is>
          <t>T104498</t>
        </is>
      </c>
      <c r="F1248" s="32" t="n">
        <v>635558.1800000001</v>
      </c>
      <c r="G1248" s="32" t="n">
        <v>63555.82</v>
      </c>
    </row>
    <row r="1249">
      <c r="A1249" t="inlineStr">
        <is>
          <t>L0174267</t>
        </is>
      </c>
      <c r="B1249" t="inlineStr">
        <is>
          <t>2025-11-08</t>
        </is>
      </c>
      <c r="C1249" t="inlineStr">
        <is>
          <t>home_use</t>
        </is>
      </c>
      <c r="D1249" t="inlineStr">
        <is>
          <t>IMP00643</t>
        </is>
      </c>
      <c r="E1249" t="inlineStr">
        <is>
          <t>T104498</t>
        </is>
      </c>
      <c r="F1249" s="32" t="n">
        <v>379743.41</v>
      </c>
      <c r="G1249" s="32" t="n">
        <v>37974.34</v>
      </c>
    </row>
    <row r="1250">
      <c r="A1250" t="inlineStr">
        <is>
          <t>L0174268</t>
        </is>
      </c>
      <c r="B1250" t="inlineStr">
        <is>
          <t>2025-11-08</t>
        </is>
      </c>
      <c r="C1250" t="inlineStr">
        <is>
          <t>home_use</t>
        </is>
      </c>
      <c r="D1250" t="inlineStr">
        <is>
          <t>IMP00643</t>
        </is>
      </c>
      <c r="E1250" t="inlineStr">
        <is>
          <t>T104498</t>
        </is>
      </c>
      <c r="F1250" s="32" t="n">
        <v>624289.5699999999</v>
      </c>
      <c r="G1250" s="32" t="n">
        <v>62428.96</v>
      </c>
    </row>
    <row r="1251">
      <c r="A1251" t="inlineStr">
        <is>
          <t>L0174270</t>
        </is>
      </c>
      <c r="B1251" t="inlineStr">
        <is>
          <t>2025-11-08</t>
        </is>
      </c>
      <c r="C1251" t="inlineStr">
        <is>
          <t>home_use</t>
        </is>
      </c>
      <c r="D1251" t="inlineStr">
        <is>
          <t>IMP00643</t>
        </is>
      </c>
      <c r="E1251" t="inlineStr">
        <is>
          <t>T104498</t>
        </is>
      </c>
      <c r="F1251" s="32" t="n">
        <v>603501.14</v>
      </c>
      <c r="G1251" s="32" t="n">
        <v>60350.11</v>
      </c>
    </row>
    <row r="1252">
      <c r="A1252" t="inlineStr">
        <is>
          <t>L0174271</t>
        </is>
      </c>
      <c r="B1252" t="inlineStr">
        <is>
          <t>2025-11-08</t>
        </is>
      </c>
      <c r="C1252" t="inlineStr">
        <is>
          <t>home_use</t>
        </is>
      </c>
      <c r="D1252" t="inlineStr">
        <is>
          <t>IMP00643</t>
        </is>
      </c>
      <c r="E1252" t="inlineStr">
        <is>
          <t>T104498</t>
        </is>
      </c>
      <c r="F1252" s="32" t="n">
        <v>763850.9</v>
      </c>
      <c r="G1252" s="32" t="n">
        <v>76385.09</v>
      </c>
    </row>
    <row r="1253">
      <c r="A1253" t="inlineStr">
        <is>
          <t>L0174272</t>
        </is>
      </c>
      <c r="B1253" t="inlineStr">
        <is>
          <t>2025-11-08</t>
        </is>
      </c>
      <c r="C1253" t="inlineStr">
        <is>
          <t>home_use</t>
        </is>
      </c>
      <c r="D1253" t="inlineStr">
        <is>
          <t>IMP00643</t>
        </is>
      </c>
      <c r="E1253" t="inlineStr">
        <is>
          <t>T104498</t>
        </is>
      </c>
      <c r="F1253" s="32" t="n">
        <v>1025544.18</v>
      </c>
      <c r="G1253" s="32" t="n">
        <v>102554.42</v>
      </c>
    </row>
    <row r="1254">
      <c r="A1254" t="inlineStr">
        <is>
          <t>L0174299</t>
        </is>
      </c>
      <c r="B1254" t="inlineStr">
        <is>
          <t>2025-11-08</t>
        </is>
      </c>
      <c r="C1254" t="inlineStr">
        <is>
          <t>home_use</t>
        </is>
      </c>
      <c r="D1254" t="inlineStr">
        <is>
          <t>IMP00892</t>
        </is>
      </c>
      <c r="E1254" t="inlineStr">
        <is>
          <t>T106240</t>
        </is>
      </c>
      <c r="F1254" s="32" t="n">
        <v>557046.71</v>
      </c>
      <c r="G1254" s="32" t="n">
        <v>58489.9</v>
      </c>
    </row>
    <row r="1255">
      <c r="A1255" t="inlineStr">
        <is>
          <t>L0174309</t>
        </is>
      </c>
      <c r="B1255" t="inlineStr">
        <is>
          <t>2025-11-08</t>
        </is>
      </c>
      <c r="C1255" t="inlineStr">
        <is>
          <t>home_use</t>
        </is>
      </c>
      <c r="D1255" t="inlineStr">
        <is>
          <t>IMP00926</t>
        </is>
      </c>
      <c r="E1255" t="inlineStr">
        <is>
          <t>T106477</t>
        </is>
      </c>
      <c r="F1255" s="32" t="n">
        <v>13005689.56</v>
      </c>
      <c r="G1255" s="32" t="n">
        <v>1300568.96</v>
      </c>
    </row>
    <row r="1256">
      <c r="A1256" t="inlineStr">
        <is>
          <t>L0174310</t>
        </is>
      </c>
      <c r="B1256" t="inlineStr">
        <is>
          <t>2025-11-08</t>
        </is>
      </c>
      <c r="C1256" t="inlineStr">
        <is>
          <t>home_use</t>
        </is>
      </c>
      <c r="D1256" t="inlineStr">
        <is>
          <t>IMP00926</t>
        </is>
      </c>
      <c r="E1256" t="inlineStr">
        <is>
          <t>T106477</t>
        </is>
      </c>
      <c r="F1256" s="32" t="n">
        <v>1637253.58</v>
      </c>
      <c r="G1256" s="32" t="n">
        <v>171911.63</v>
      </c>
    </row>
    <row r="1257">
      <c r="A1257" t="inlineStr">
        <is>
          <t>L0174311</t>
        </is>
      </c>
      <c r="B1257" t="inlineStr">
        <is>
          <t>2025-11-08</t>
        </is>
      </c>
      <c r="C1257" t="inlineStr">
        <is>
          <t>home_use</t>
        </is>
      </c>
      <c r="D1257" t="inlineStr">
        <is>
          <t>IMP00926</t>
        </is>
      </c>
      <c r="E1257" t="inlineStr">
        <is>
          <t>T106477</t>
        </is>
      </c>
      <c r="F1257" s="32" t="n">
        <v>6678534.09</v>
      </c>
      <c r="G1257" s="32" t="n">
        <v>667853.41</v>
      </c>
    </row>
    <row r="1258">
      <c r="A1258" t="inlineStr">
        <is>
          <t>L0174312</t>
        </is>
      </c>
      <c r="B1258" t="inlineStr">
        <is>
          <t>2025-11-08</t>
        </is>
      </c>
      <c r="C1258" t="inlineStr">
        <is>
          <t>warehouse_out</t>
        </is>
      </c>
      <c r="D1258" t="inlineStr">
        <is>
          <t>IMP00926</t>
        </is>
      </c>
      <c r="E1258" t="inlineStr">
        <is>
          <t>T106477</t>
        </is>
      </c>
      <c r="F1258" s="32" t="n">
        <v>352978.12</v>
      </c>
      <c r="G1258" s="32" t="n">
        <v>37768.66</v>
      </c>
    </row>
    <row r="1259">
      <c r="A1259" t="inlineStr">
        <is>
          <t>L0174318</t>
        </is>
      </c>
      <c r="B1259" t="inlineStr">
        <is>
          <t>2025-11-08</t>
        </is>
      </c>
      <c r="C1259" t="inlineStr">
        <is>
          <t>home_use</t>
        </is>
      </c>
      <c r="D1259" t="inlineStr">
        <is>
          <t>IMP00950</t>
        </is>
      </c>
      <c r="F1259" s="32" t="n">
        <v>643420.22</v>
      </c>
      <c r="G1259" s="32" t="n">
        <v>80427.53</v>
      </c>
    </row>
    <row r="1260">
      <c r="A1260" t="inlineStr">
        <is>
          <t>L0174319</t>
        </is>
      </c>
      <c r="B1260" t="inlineStr">
        <is>
          <t>2025-11-08</t>
        </is>
      </c>
      <c r="C1260" t="inlineStr">
        <is>
          <t>home_use</t>
        </is>
      </c>
      <c r="D1260" t="inlineStr">
        <is>
          <t>IMP00950</t>
        </is>
      </c>
      <c r="F1260" s="32" t="n">
        <v>3510534.36</v>
      </c>
      <c r="G1260" s="32" t="n">
        <v>456369.47</v>
      </c>
    </row>
    <row r="1261">
      <c r="A1261" t="inlineStr">
        <is>
          <t>L0174321</t>
        </is>
      </c>
      <c r="B1261" t="inlineStr">
        <is>
          <t>2025-11-08</t>
        </is>
      </c>
      <c r="C1261" t="inlineStr">
        <is>
          <t>warehouse_out</t>
        </is>
      </c>
      <c r="D1261" t="inlineStr">
        <is>
          <t>IMP00999</t>
        </is>
      </c>
      <c r="E1261" t="inlineStr">
        <is>
          <t>T106987</t>
        </is>
      </c>
      <c r="F1261" s="32" t="n">
        <v>1989313.36</v>
      </c>
      <c r="G1261" s="32" t="n">
        <v>198931.34</v>
      </c>
    </row>
    <row r="1262">
      <c r="A1262" t="inlineStr">
        <is>
          <t>L0174335</t>
        </is>
      </c>
      <c r="B1262" t="inlineStr">
        <is>
          <t>2025-11-08</t>
        </is>
      </c>
      <c r="C1262" t="inlineStr">
        <is>
          <t>home_use</t>
        </is>
      </c>
      <c r="D1262" t="inlineStr">
        <is>
          <t>IMP01037</t>
        </is>
      </c>
      <c r="E1262" t="inlineStr">
        <is>
          <t>T107258</t>
        </is>
      </c>
      <c r="F1262" s="32" t="n">
        <v>2845627.66</v>
      </c>
      <c r="G1262" s="32" t="n">
        <v>284562.77</v>
      </c>
    </row>
    <row r="1263">
      <c r="A1263" t="inlineStr">
        <is>
          <t>L0174337</t>
        </is>
      </c>
      <c r="B1263" t="inlineStr">
        <is>
          <t>2025-11-08</t>
        </is>
      </c>
      <c r="C1263" t="inlineStr">
        <is>
          <t>home_use</t>
        </is>
      </c>
      <c r="D1263" t="inlineStr">
        <is>
          <t>IMP01037</t>
        </is>
      </c>
      <c r="E1263" t="inlineStr">
        <is>
          <t>T107258</t>
        </is>
      </c>
      <c r="F1263" s="32" t="n">
        <v>3806002.67</v>
      </c>
      <c r="G1263" s="32" t="n">
        <v>380600.27</v>
      </c>
    </row>
    <row r="1264">
      <c r="A1264" t="inlineStr">
        <is>
          <t>L0174338</t>
        </is>
      </c>
      <c r="B1264" t="inlineStr">
        <is>
          <t>2025-11-08</t>
        </is>
      </c>
      <c r="C1264" t="inlineStr">
        <is>
          <t>home_use</t>
        </is>
      </c>
      <c r="D1264" t="inlineStr">
        <is>
          <t>IMP01037</t>
        </is>
      </c>
      <c r="E1264" t="inlineStr">
        <is>
          <t>T107258</t>
        </is>
      </c>
      <c r="F1264" s="32" t="n">
        <v>1314400.25</v>
      </c>
      <c r="G1264" s="32" t="n">
        <v>131440.03</v>
      </c>
    </row>
    <row r="1265">
      <c r="A1265" t="inlineStr">
        <is>
          <t>L0174339</t>
        </is>
      </c>
      <c r="B1265" t="inlineStr">
        <is>
          <t>2025-11-08</t>
        </is>
      </c>
      <c r="C1265" t="inlineStr">
        <is>
          <t>home_use</t>
        </is>
      </c>
      <c r="D1265" t="inlineStr">
        <is>
          <t>IMP01037</t>
        </is>
      </c>
      <c r="E1265" t="inlineStr">
        <is>
          <t>T107258</t>
        </is>
      </c>
      <c r="F1265" s="32" t="n">
        <v>2040712.95</v>
      </c>
      <c r="G1265" s="32" t="n">
        <v>204071.3</v>
      </c>
    </row>
    <row r="1266">
      <c r="A1266" t="inlineStr">
        <is>
          <t>L0174348</t>
        </is>
      </c>
      <c r="B1266" t="inlineStr">
        <is>
          <t>2025-11-08</t>
        </is>
      </c>
      <c r="C1266" t="inlineStr">
        <is>
          <t>home_use</t>
        </is>
      </c>
      <c r="D1266" t="inlineStr">
        <is>
          <t>IMP01142</t>
        </is>
      </c>
      <c r="E1266" t="inlineStr">
        <is>
          <t>T107992</t>
        </is>
      </c>
      <c r="F1266" s="32" t="n">
        <v>497086.53</v>
      </c>
      <c r="G1266" s="32" t="n">
        <v>55673.69</v>
      </c>
    </row>
    <row r="1267">
      <c r="A1267" t="inlineStr">
        <is>
          <t>L0174349</t>
        </is>
      </c>
      <c r="B1267" t="inlineStr">
        <is>
          <t>2025-11-08</t>
        </is>
      </c>
      <c r="C1267" t="inlineStr">
        <is>
          <t>home_use</t>
        </is>
      </c>
      <c r="D1267" t="inlineStr">
        <is>
          <t>IMP01142</t>
        </is>
      </c>
      <c r="E1267" t="inlineStr">
        <is>
          <t>T107992</t>
        </is>
      </c>
      <c r="F1267" s="32" t="n">
        <v>435581.59</v>
      </c>
      <c r="G1267" s="32" t="n">
        <v>48785.14</v>
      </c>
    </row>
    <row r="1268">
      <c r="A1268" t="inlineStr">
        <is>
          <t>L0174369</t>
        </is>
      </c>
      <c r="B1268" t="inlineStr">
        <is>
          <t>2025-11-08</t>
        </is>
      </c>
      <c r="C1268" t="inlineStr">
        <is>
          <t>home_use</t>
        </is>
      </c>
      <c r="D1268" t="inlineStr">
        <is>
          <t>IMP01242</t>
        </is>
      </c>
      <c r="E1268" t="inlineStr">
        <is>
          <t>T108692</t>
        </is>
      </c>
      <c r="F1268" s="32" t="n">
        <v>11775519.78</v>
      </c>
      <c r="G1268" s="32" t="n">
        <v>1236429.58</v>
      </c>
    </row>
    <row r="1269">
      <c r="A1269" t="inlineStr">
        <is>
          <t>L0174375</t>
        </is>
      </c>
      <c r="B1269" t="inlineStr">
        <is>
          <t>2025-11-08</t>
        </is>
      </c>
      <c r="C1269" t="inlineStr">
        <is>
          <t>home_use</t>
        </is>
      </c>
      <c r="D1269" t="inlineStr">
        <is>
          <t>IMP01310</t>
        </is>
      </c>
      <c r="E1269" t="inlineStr">
        <is>
          <t>T109167</t>
        </is>
      </c>
      <c r="F1269" s="32" t="n">
        <v>398094.56</v>
      </c>
      <c r="G1269" s="32" t="n">
        <v>42596.12</v>
      </c>
    </row>
    <row r="1270">
      <c r="A1270" t="inlineStr">
        <is>
          <t>L0174377</t>
        </is>
      </c>
      <c r="B1270" t="inlineStr">
        <is>
          <t>2025-11-08</t>
        </is>
      </c>
      <c r="C1270" t="inlineStr">
        <is>
          <t>home_use</t>
        </is>
      </c>
      <c r="D1270" t="inlineStr">
        <is>
          <t>IMP01310</t>
        </is>
      </c>
      <c r="E1270" t="inlineStr">
        <is>
          <t>T109167</t>
        </is>
      </c>
      <c r="F1270" s="32" t="n">
        <v>2453092.4</v>
      </c>
      <c r="G1270" s="32" t="n">
        <v>262480.89</v>
      </c>
    </row>
    <row r="1271">
      <c r="A1271" t="inlineStr">
        <is>
          <t>L0174378</t>
        </is>
      </c>
      <c r="B1271" t="inlineStr">
        <is>
          <t>2025-11-08</t>
        </is>
      </c>
      <c r="C1271" t="inlineStr">
        <is>
          <t>home_use</t>
        </is>
      </c>
      <c r="D1271" t="inlineStr">
        <is>
          <t>IMP01310</t>
        </is>
      </c>
      <c r="E1271" t="inlineStr">
        <is>
          <t>T109167</t>
        </is>
      </c>
      <c r="F1271" s="32" t="n">
        <v>382924.95</v>
      </c>
      <c r="G1271" s="32" t="n">
        <v>40972.97</v>
      </c>
    </row>
    <row r="1272">
      <c r="A1272" t="inlineStr">
        <is>
          <t>L0174379</t>
        </is>
      </c>
      <c r="B1272" t="inlineStr">
        <is>
          <t>2025-11-08</t>
        </is>
      </c>
      <c r="C1272" t="inlineStr">
        <is>
          <t>home_use</t>
        </is>
      </c>
      <c r="D1272" t="inlineStr">
        <is>
          <t>IMP01310</t>
        </is>
      </c>
      <c r="E1272" t="inlineStr">
        <is>
          <t>T109167</t>
        </is>
      </c>
      <c r="F1272" s="32" t="n">
        <v>1397495.21</v>
      </c>
      <c r="G1272" s="32" t="n">
        <v>149531.99</v>
      </c>
    </row>
    <row r="1273">
      <c r="A1273" t="inlineStr">
        <is>
          <t>L0174408</t>
        </is>
      </c>
      <c r="B1273" t="inlineStr">
        <is>
          <t>2025-11-09</t>
        </is>
      </c>
      <c r="C1273" t="inlineStr">
        <is>
          <t>home_use</t>
        </is>
      </c>
      <c r="D1273" t="inlineStr">
        <is>
          <t>IMP00063</t>
        </is>
      </c>
      <c r="E1273" t="inlineStr">
        <is>
          <t>T100440</t>
        </is>
      </c>
      <c r="F1273" s="32" t="n">
        <v>193309.52</v>
      </c>
      <c r="G1273" s="32" t="n">
        <v>22230.6</v>
      </c>
    </row>
    <row r="1274">
      <c r="A1274" t="inlineStr">
        <is>
          <t>L0174409</t>
        </is>
      </c>
      <c r="B1274" t="inlineStr">
        <is>
          <t>2025-11-09</t>
        </is>
      </c>
      <c r="C1274" t="inlineStr">
        <is>
          <t>home_use</t>
        </is>
      </c>
      <c r="D1274" t="inlineStr">
        <is>
          <t>IMP00063</t>
        </is>
      </c>
      <c r="E1274" t="inlineStr">
        <is>
          <t>T100440</t>
        </is>
      </c>
      <c r="F1274" s="32" t="n">
        <v>3595244.74</v>
      </c>
      <c r="G1274" s="32" t="n">
        <v>402667.41</v>
      </c>
    </row>
    <row r="1275">
      <c r="A1275" t="inlineStr">
        <is>
          <t>L0174410</t>
        </is>
      </c>
      <c r="B1275" t="inlineStr">
        <is>
          <t>2025-11-09</t>
        </is>
      </c>
      <c r="C1275" t="inlineStr">
        <is>
          <t>home_use</t>
        </is>
      </c>
      <c r="D1275" t="inlineStr">
        <is>
          <t>IMP00063</t>
        </is>
      </c>
      <c r="E1275" t="inlineStr">
        <is>
          <t>T100440</t>
        </is>
      </c>
      <c r="F1275" s="32" t="n">
        <v>1783708.29</v>
      </c>
      <c r="G1275" s="32" t="n">
        <v>205126.45</v>
      </c>
    </row>
    <row r="1276">
      <c r="A1276" t="inlineStr">
        <is>
          <t>L0174411</t>
        </is>
      </c>
      <c r="B1276" t="inlineStr">
        <is>
          <t>2025-11-09</t>
        </is>
      </c>
      <c r="C1276" t="inlineStr">
        <is>
          <t>home_use</t>
        </is>
      </c>
      <c r="D1276" t="inlineStr">
        <is>
          <t>IMP00063</t>
        </is>
      </c>
      <c r="E1276" t="inlineStr">
        <is>
          <t>T100440</t>
        </is>
      </c>
      <c r="F1276" s="32" t="n">
        <v>2167502.69</v>
      </c>
      <c r="G1276" s="32" t="n">
        <v>242760.3</v>
      </c>
    </row>
    <row r="1277">
      <c r="A1277" t="inlineStr">
        <is>
          <t>L0174412</t>
        </is>
      </c>
      <c r="B1277" t="inlineStr">
        <is>
          <t>2025-11-09</t>
        </is>
      </c>
      <c r="C1277" t="inlineStr">
        <is>
          <t>home_use</t>
        </is>
      </c>
      <c r="D1277" t="inlineStr">
        <is>
          <t>IMP00063</t>
        </is>
      </c>
      <c r="E1277" t="inlineStr">
        <is>
          <t>T100440</t>
        </is>
      </c>
      <c r="F1277" s="32" t="n">
        <v>2242663.32</v>
      </c>
      <c r="G1277" s="32" t="n">
        <v>251178.29</v>
      </c>
    </row>
    <row r="1278">
      <c r="A1278" t="inlineStr">
        <is>
          <t>L0174413</t>
        </is>
      </c>
      <c r="B1278" t="inlineStr">
        <is>
          <t>2025-11-09</t>
        </is>
      </c>
      <c r="C1278" t="inlineStr">
        <is>
          <t>home_use</t>
        </is>
      </c>
      <c r="D1278" t="inlineStr">
        <is>
          <t>IMP00063</t>
        </is>
      </c>
      <c r="E1278" t="inlineStr">
        <is>
          <t>T100440</t>
        </is>
      </c>
      <c r="F1278" s="32" t="n">
        <v>237333.66</v>
      </c>
      <c r="G1278" s="32" t="n">
        <v>27293.37</v>
      </c>
    </row>
    <row r="1279">
      <c r="A1279" t="inlineStr">
        <is>
          <t>L0174414</t>
        </is>
      </c>
      <c r="B1279" t="inlineStr">
        <is>
          <t>2025-11-09</t>
        </is>
      </c>
      <c r="C1279" t="inlineStr">
        <is>
          <t>home_use</t>
        </is>
      </c>
      <c r="D1279" t="inlineStr">
        <is>
          <t>IMP00067</t>
        </is>
      </c>
      <c r="E1279" t="inlineStr">
        <is>
          <t>T100466</t>
        </is>
      </c>
      <c r="F1279" s="32" t="n">
        <v>470800.37</v>
      </c>
      <c r="G1279" s="32" t="n">
        <v>49434.04</v>
      </c>
    </row>
    <row r="1280">
      <c r="A1280" t="inlineStr">
        <is>
          <t>L0174446</t>
        </is>
      </c>
      <c r="B1280" t="inlineStr">
        <is>
          <t>2025-11-09</t>
        </is>
      </c>
      <c r="C1280" t="inlineStr">
        <is>
          <t>home_use</t>
        </is>
      </c>
      <c r="D1280" t="inlineStr">
        <is>
          <t>IMP00288</t>
        </is>
      </c>
      <c r="E1280" t="inlineStr">
        <is>
          <t>T102011</t>
        </is>
      </c>
      <c r="F1280" s="32" t="n">
        <v>2001483.72</v>
      </c>
      <c r="G1280" s="32" t="n">
        <v>210155.79</v>
      </c>
    </row>
    <row r="1281">
      <c r="A1281" t="inlineStr">
        <is>
          <t>L0174450</t>
        </is>
      </c>
      <c r="B1281" t="inlineStr">
        <is>
          <t>2025-11-09</t>
        </is>
      </c>
      <c r="C1281" t="inlineStr">
        <is>
          <t>home_use</t>
        </is>
      </c>
      <c r="D1281" t="inlineStr">
        <is>
          <t>IMP00306</t>
        </is>
      </c>
      <c r="E1281" t="inlineStr">
        <is>
          <t>T102141</t>
        </is>
      </c>
      <c r="F1281" s="32" t="n">
        <v>845496.71</v>
      </c>
      <c r="G1281" s="32" t="n">
        <v>88777.14999999999</v>
      </c>
    </row>
    <row r="1282">
      <c r="A1282" t="inlineStr">
        <is>
          <t>L0174451</t>
        </is>
      </c>
      <c r="B1282" t="inlineStr">
        <is>
          <t>2025-11-09</t>
        </is>
      </c>
      <c r="C1282" t="inlineStr">
        <is>
          <t>home_use</t>
        </is>
      </c>
      <c r="D1282" t="inlineStr">
        <is>
          <t>IMP00306</t>
        </is>
      </c>
      <c r="E1282" t="inlineStr">
        <is>
          <t>T102141</t>
        </is>
      </c>
      <c r="F1282" s="32" t="n">
        <v>1012382.71</v>
      </c>
      <c r="G1282" s="32" t="n">
        <v>126547.84</v>
      </c>
    </row>
    <row r="1283">
      <c r="A1283" t="inlineStr">
        <is>
          <t>L0174456</t>
        </is>
      </c>
      <c r="B1283" t="inlineStr">
        <is>
          <t>2025-11-09</t>
        </is>
      </c>
      <c r="C1283" t="inlineStr">
        <is>
          <t>home_use</t>
        </is>
      </c>
      <c r="D1283" t="inlineStr">
        <is>
          <t>IMP00340</t>
        </is>
      </c>
      <c r="E1283" t="inlineStr">
        <is>
          <t>T102376</t>
        </is>
      </c>
      <c r="F1283" s="32" t="n">
        <v>9933058.859999999</v>
      </c>
      <c r="G1283" s="32" t="n">
        <v>1042971.18</v>
      </c>
    </row>
    <row r="1284">
      <c r="A1284" t="inlineStr">
        <is>
          <t>L0174463</t>
        </is>
      </c>
      <c r="B1284" t="inlineStr">
        <is>
          <t>2025-11-09</t>
        </is>
      </c>
      <c r="C1284" t="inlineStr">
        <is>
          <t>home_use</t>
        </is>
      </c>
      <c r="D1284" t="inlineStr">
        <is>
          <t>IMP00379</t>
        </is>
      </c>
      <c r="E1284" t="inlineStr">
        <is>
          <t>T102647</t>
        </is>
      </c>
      <c r="F1284" s="32" t="n">
        <v>456276.96</v>
      </c>
      <c r="G1284" s="32" t="n">
        <v>54753.24</v>
      </c>
    </row>
    <row r="1285">
      <c r="A1285" t="inlineStr">
        <is>
          <t>L0174498</t>
        </is>
      </c>
      <c r="B1285" t="inlineStr">
        <is>
          <t>2025-11-09</t>
        </is>
      </c>
      <c r="C1285" t="inlineStr">
        <is>
          <t>home_use</t>
        </is>
      </c>
      <c r="D1285" t="inlineStr">
        <is>
          <t>IMP00643</t>
        </is>
      </c>
      <c r="E1285" t="inlineStr">
        <is>
          <t>T104498</t>
        </is>
      </c>
      <c r="F1285" s="32" t="n">
        <v>630599.36</v>
      </c>
      <c r="G1285" s="32" t="n">
        <v>63059.94</v>
      </c>
    </row>
    <row r="1286">
      <c r="A1286" t="inlineStr">
        <is>
          <t>L0174499</t>
        </is>
      </c>
      <c r="B1286" t="inlineStr">
        <is>
          <t>2025-11-09</t>
        </is>
      </c>
      <c r="C1286" t="inlineStr">
        <is>
          <t>home_use</t>
        </is>
      </c>
      <c r="D1286" t="inlineStr">
        <is>
          <t>IMP00643</t>
        </is>
      </c>
      <c r="E1286" t="inlineStr">
        <is>
          <t>T104498</t>
        </is>
      </c>
      <c r="F1286" s="32" t="n">
        <v>639523.25</v>
      </c>
      <c r="G1286" s="32" t="n">
        <v>63952.33</v>
      </c>
    </row>
    <row r="1287">
      <c r="A1287" t="inlineStr">
        <is>
          <t>L0174518</t>
        </is>
      </c>
      <c r="B1287" t="inlineStr">
        <is>
          <t>2025-11-09</t>
        </is>
      </c>
      <c r="C1287" t="inlineStr">
        <is>
          <t>warehouse_in</t>
        </is>
      </c>
      <c r="D1287" t="inlineStr">
        <is>
          <t>IMP00815</t>
        </is>
      </c>
      <c r="E1287" t="inlineStr">
        <is>
          <t>T105700</t>
        </is>
      </c>
      <c r="F1287" s="32" t="n">
        <v>798299.99</v>
      </c>
      <c r="G1287" s="32" t="n">
        <v>0</v>
      </c>
    </row>
    <row r="1288">
      <c r="A1288" t="inlineStr">
        <is>
          <t>L0174526</t>
        </is>
      </c>
      <c r="B1288" t="inlineStr">
        <is>
          <t>2025-11-09</t>
        </is>
      </c>
      <c r="C1288" t="inlineStr">
        <is>
          <t>home_use</t>
        </is>
      </c>
      <c r="D1288" t="inlineStr">
        <is>
          <t>IMP00892</t>
        </is>
      </c>
      <c r="E1288" t="inlineStr">
        <is>
          <t>T106240</t>
        </is>
      </c>
      <c r="F1288" s="32" t="n">
        <v>4069118.8</v>
      </c>
      <c r="G1288" s="32" t="n">
        <v>427257.47</v>
      </c>
    </row>
    <row r="1289">
      <c r="A1289" t="inlineStr">
        <is>
          <t>L0174528</t>
        </is>
      </c>
      <c r="B1289" t="inlineStr">
        <is>
          <t>2025-11-09</t>
        </is>
      </c>
      <c r="C1289" t="inlineStr">
        <is>
          <t>home_use</t>
        </is>
      </c>
      <c r="D1289" t="inlineStr">
        <is>
          <t>IMP00892</t>
        </is>
      </c>
      <c r="E1289" t="inlineStr">
        <is>
          <t>T106240</t>
        </is>
      </c>
      <c r="F1289" s="32" t="n">
        <v>1108837.62</v>
      </c>
      <c r="G1289" s="32" t="n">
        <v>144148.89</v>
      </c>
    </row>
    <row r="1290">
      <c r="A1290" t="inlineStr">
        <is>
          <t>L0174534</t>
        </is>
      </c>
      <c r="B1290" t="inlineStr">
        <is>
          <t>2025-11-09</t>
        </is>
      </c>
      <c r="C1290" t="inlineStr">
        <is>
          <t>home_use</t>
        </is>
      </c>
      <c r="D1290" t="inlineStr">
        <is>
          <t>IMP00926</t>
        </is>
      </c>
      <c r="E1290" t="inlineStr">
        <is>
          <t>T106477</t>
        </is>
      </c>
      <c r="F1290" s="32" t="n">
        <v>7473019.03</v>
      </c>
      <c r="G1290" s="32" t="n">
        <v>747301.9</v>
      </c>
    </row>
    <row r="1291">
      <c r="A1291" t="inlineStr">
        <is>
          <t>L0174538</t>
        </is>
      </c>
      <c r="B1291" t="inlineStr">
        <is>
          <t>2025-11-09</t>
        </is>
      </c>
      <c r="C1291" t="inlineStr">
        <is>
          <t>home_use</t>
        </is>
      </c>
      <c r="D1291" t="inlineStr">
        <is>
          <t>IMP00950</t>
        </is>
      </c>
      <c r="F1291" s="32" t="n">
        <v>520245.4</v>
      </c>
      <c r="G1291" s="32" t="n">
        <v>60868.71</v>
      </c>
    </row>
    <row r="1292">
      <c r="A1292" t="inlineStr">
        <is>
          <t>L0174540</t>
        </is>
      </c>
      <c r="B1292" t="inlineStr">
        <is>
          <t>2025-11-09</t>
        </is>
      </c>
      <c r="C1292" t="inlineStr">
        <is>
          <t>home_use</t>
        </is>
      </c>
      <c r="D1292" t="inlineStr">
        <is>
          <t>IMP00950</t>
        </is>
      </c>
      <c r="F1292" s="32" t="n">
        <v>251114.5</v>
      </c>
      <c r="G1292" s="32" t="n">
        <v>31389.31</v>
      </c>
    </row>
    <row r="1293">
      <c r="A1293" t="inlineStr">
        <is>
          <t>L0174543</t>
        </is>
      </c>
      <c r="B1293" t="inlineStr">
        <is>
          <t>2025-11-09</t>
        </is>
      </c>
      <c r="C1293" t="inlineStr">
        <is>
          <t>home_use</t>
        </is>
      </c>
      <c r="D1293" t="inlineStr">
        <is>
          <t>IMP00999</t>
        </is>
      </c>
      <c r="E1293" t="inlineStr">
        <is>
          <t>T106987</t>
        </is>
      </c>
      <c r="F1293" s="32" t="n">
        <v>1748869.34</v>
      </c>
      <c r="G1293" s="32" t="n">
        <v>183631.28</v>
      </c>
    </row>
    <row r="1294">
      <c r="A1294" t="inlineStr">
        <is>
          <t>L0174546</t>
        </is>
      </c>
      <c r="B1294" t="inlineStr">
        <is>
          <t>2025-11-09</t>
        </is>
      </c>
      <c r="C1294" t="inlineStr">
        <is>
          <t>home_use</t>
        </is>
      </c>
      <c r="D1294" t="inlineStr">
        <is>
          <t>IMP00999</t>
        </is>
      </c>
      <c r="E1294" t="inlineStr">
        <is>
          <t>T106987</t>
        </is>
      </c>
      <c r="F1294" s="32" t="n">
        <v>5807986.78</v>
      </c>
      <c r="G1294" s="32" t="n">
        <v>580798.6800000001</v>
      </c>
    </row>
    <row r="1295">
      <c r="A1295" t="inlineStr">
        <is>
          <t>L0174556</t>
        </is>
      </c>
      <c r="B1295" t="inlineStr">
        <is>
          <t>2025-11-09</t>
        </is>
      </c>
      <c r="C1295" t="inlineStr">
        <is>
          <t>home_use</t>
        </is>
      </c>
      <c r="D1295" t="inlineStr">
        <is>
          <t>IMP01044</t>
        </is>
      </c>
      <c r="E1295" t="inlineStr">
        <is>
          <t>T107304</t>
        </is>
      </c>
      <c r="F1295" s="32" t="n">
        <v>3996074.46</v>
      </c>
      <c r="G1295" s="32" t="n">
        <v>399607.45</v>
      </c>
    </row>
    <row r="1296">
      <c r="A1296" t="inlineStr">
        <is>
          <t>L0174566</t>
        </is>
      </c>
      <c r="B1296" t="inlineStr">
        <is>
          <t>2025-11-09</t>
        </is>
      </c>
      <c r="C1296" t="inlineStr">
        <is>
          <t>home_use</t>
        </is>
      </c>
      <c r="D1296" t="inlineStr">
        <is>
          <t>IMP01142</t>
        </is>
      </c>
      <c r="E1296" t="inlineStr">
        <is>
          <t>T107992</t>
        </is>
      </c>
      <c r="F1296" s="32" t="n">
        <v>1040682.25</v>
      </c>
      <c r="G1296" s="32" t="n">
        <v>116556.41</v>
      </c>
    </row>
    <row r="1297">
      <c r="A1297" t="inlineStr">
        <is>
          <t>L0174567</t>
        </is>
      </c>
      <c r="B1297" t="inlineStr">
        <is>
          <t>2025-11-09</t>
        </is>
      </c>
      <c r="C1297" t="inlineStr">
        <is>
          <t>home_use</t>
        </is>
      </c>
      <c r="D1297" t="inlineStr">
        <is>
          <t>IMP01142</t>
        </is>
      </c>
      <c r="E1297" t="inlineStr">
        <is>
          <t>T107992</t>
        </is>
      </c>
      <c r="F1297" s="32" t="n">
        <v>565550.21</v>
      </c>
      <c r="G1297" s="32" t="n">
        <v>63341.62</v>
      </c>
    </row>
    <row r="1298">
      <c r="A1298" t="inlineStr">
        <is>
          <t>L0174580</t>
        </is>
      </c>
      <c r="B1298" t="inlineStr">
        <is>
          <t>2025-11-09</t>
        </is>
      </c>
      <c r="C1298" t="inlineStr">
        <is>
          <t>home_use</t>
        </is>
      </c>
      <c r="D1298" t="inlineStr">
        <is>
          <t>IMP01310</t>
        </is>
      </c>
      <c r="E1298" t="inlineStr">
        <is>
          <t>T109167</t>
        </is>
      </c>
      <c r="F1298" s="32" t="n">
        <v>675187.22</v>
      </c>
      <c r="G1298" s="32" t="n">
        <v>72245.03</v>
      </c>
    </row>
    <row r="1299">
      <c r="A1299" t="inlineStr">
        <is>
          <t>L0174581</t>
        </is>
      </c>
      <c r="B1299" t="inlineStr">
        <is>
          <t>2025-11-09</t>
        </is>
      </c>
      <c r="C1299" t="inlineStr">
        <is>
          <t>home_use</t>
        </is>
      </c>
      <c r="D1299" t="inlineStr">
        <is>
          <t>IMP01310</t>
        </is>
      </c>
      <c r="E1299" t="inlineStr">
        <is>
          <t>T109167</t>
        </is>
      </c>
      <c r="F1299" s="32" t="n">
        <v>598114.6800000001</v>
      </c>
      <c r="G1299" s="32" t="n">
        <v>68783.19</v>
      </c>
    </row>
    <row r="1300">
      <c r="A1300" t="inlineStr">
        <is>
          <t>L0174584</t>
        </is>
      </c>
      <c r="B1300" t="inlineStr">
        <is>
          <t>2025-11-09</t>
        </is>
      </c>
      <c r="C1300" t="inlineStr">
        <is>
          <t>home_use</t>
        </is>
      </c>
      <c r="D1300" t="inlineStr">
        <is>
          <t>IMP01310</t>
        </is>
      </c>
      <c r="E1300" t="inlineStr">
        <is>
          <t>T109167</t>
        </is>
      </c>
      <c r="F1300" s="32" t="n">
        <v>663131.91</v>
      </c>
      <c r="G1300" s="32" t="n">
        <v>70955.11</v>
      </c>
    </row>
    <row r="1301">
      <c r="A1301" t="inlineStr">
        <is>
          <t>L0174585</t>
        </is>
      </c>
      <c r="B1301" t="inlineStr">
        <is>
          <t>2025-11-09</t>
        </is>
      </c>
      <c r="C1301" t="inlineStr">
        <is>
          <t>home_use</t>
        </is>
      </c>
      <c r="D1301" t="inlineStr">
        <is>
          <t>IMP01310</t>
        </is>
      </c>
      <c r="E1301" t="inlineStr">
        <is>
          <t>T109167</t>
        </is>
      </c>
      <c r="F1301" s="32" t="n">
        <v>348069.62</v>
      </c>
      <c r="G1301" s="32" t="n">
        <v>37243.45</v>
      </c>
    </row>
    <row r="1302">
      <c r="A1302" t="inlineStr">
        <is>
          <t>L0174586</t>
        </is>
      </c>
      <c r="B1302" t="inlineStr">
        <is>
          <t>2025-11-09</t>
        </is>
      </c>
      <c r="C1302" t="inlineStr">
        <is>
          <t>home_use</t>
        </is>
      </c>
      <c r="D1302" t="inlineStr">
        <is>
          <t>IMP01310</t>
        </is>
      </c>
      <c r="E1302" t="inlineStr">
        <is>
          <t>T109167</t>
        </is>
      </c>
      <c r="F1302" s="32" t="n">
        <v>2020438.15</v>
      </c>
      <c r="G1302" s="32" t="n">
        <v>216186.88</v>
      </c>
    </row>
    <row r="1303">
      <c r="A1303" t="inlineStr">
        <is>
          <t>L0174587</t>
        </is>
      </c>
      <c r="B1303" t="inlineStr">
        <is>
          <t>2025-11-09</t>
        </is>
      </c>
      <c r="C1303" t="inlineStr">
        <is>
          <t>home_use</t>
        </is>
      </c>
      <c r="D1303" t="inlineStr">
        <is>
          <t>IMP01310</t>
        </is>
      </c>
      <c r="E1303" t="inlineStr">
        <is>
          <t>T109167</t>
        </is>
      </c>
      <c r="F1303" s="32" t="n">
        <v>786312.4399999999</v>
      </c>
      <c r="G1303" s="32" t="n">
        <v>84135.42999999999</v>
      </c>
    </row>
    <row r="1304">
      <c r="A1304" t="inlineStr">
        <is>
          <t>L0174589</t>
        </is>
      </c>
      <c r="B1304" t="inlineStr">
        <is>
          <t>2025-11-09</t>
        </is>
      </c>
      <c r="C1304" t="inlineStr">
        <is>
          <t>warehouse_out</t>
        </is>
      </c>
      <c r="D1304" t="inlineStr">
        <is>
          <t>IMP01315</t>
        </is>
      </c>
      <c r="E1304" t="inlineStr">
        <is>
          <t>T109203</t>
        </is>
      </c>
      <c r="F1304" s="32" t="n">
        <v>511907.25</v>
      </c>
      <c r="G1304" s="32" t="n">
        <v>61428.87</v>
      </c>
    </row>
    <row r="1305">
      <c r="A1305" t="inlineStr">
        <is>
          <t>L0174620</t>
        </is>
      </c>
      <c r="B1305" t="inlineStr">
        <is>
          <t>2025-11-10</t>
        </is>
      </c>
      <c r="C1305" t="inlineStr">
        <is>
          <t>home_use</t>
        </is>
      </c>
      <c r="D1305" t="inlineStr">
        <is>
          <t>IMP00063</t>
        </is>
      </c>
      <c r="E1305" t="inlineStr">
        <is>
          <t>T100440</t>
        </is>
      </c>
      <c r="F1305" s="32" t="n">
        <v>1159686.32</v>
      </c>
      <c r="G1305" s="32" t="n">
        <v>133363.93</v>
      </c>
    </row>
    <row r="1306">
      <c r="A1306" t="inlineStr">
        <is>
          <t>L0174621</t>
        </is>
      </c>
      <c r="B1306" t="inlineStr">
        <is>
          <t>2025-11-10</t>
        </is>
      </c>
      <c r="C1306" t="inlineStr">
        <is>
          <t>home_use</t>
        </is>
      </c>
      <c r="D1306" t="inlineStr">
        <is>
          <t>IMP00063</t>
        </is>
      </c>
      <c r="E1306" t="inlineStr">
        <is>
          <t>T100440</t>
        </is>
      </c>
      <c r="F1306" s="32" t="n">
        <v>188605.25</v>
      </c>
      <c r="G1306" s="32" t="n">
        <v>21689.6</v>
      </c>
    </row>
    <row r="1307">
      <c r="A1307" t="inlineStr">
        <is>
          <t>L0174622</t>
        </is>
      </c>
      <c r="B1307" t="inlineStr">
        <is>
          <t>2025-11-10</t>
        </is>
      </c>
      <c r="C1307" t="inlineStr">
        <is>
          <t>warehouse_out</t>
        </is>
      </c>
      <c r="D1307" t="inlineStr">
        <is>
          <t>IMP00063</t>
        </is>
      </c>
      <c r="E1307" t="inlineStr">
        <is>
          <t>T100440</t>
        </is>
      </c>
      <c r="F1307" s="32" t="n">
        <v>3385287.86</v>
      </c>
      <c r="G1307" s="32" t="n">
        <v>440087.42</v>
      </c>
    </row>
    <row r="1308">
      <c r="A1308" t="inlineStr">
        <is>
          <t>L0174623</t>
        </is>
      </c>
      <c r="B1308" t="inlineStr">
        <is>
          <t>2025-11-10</t>
        </is>
      </c>
      <c r="C1308" t="inlineStr">
        <is>
          <t>home_use</t>
        </is>
      </c>
      <c r="D1308" t="inlineStr">
        <is>
          <t>IMP00063</t>
        </is>
      </c>
      <c r="E1308" t="inlineStr">
        <is>
          <t>T100440</t>
        </is>
      </c>
      <c r="F1308" s="32" t="n">
        <v>694325.37</v>
      </c>
      <c r="G1308" s="32" t="n">
        <v>74292.81</v>
      </c>
    </row>
    <row r="1309">
      <c r="A1309" t="inlineStr">
        <is>
          <t>L0174624</t>
        </is>
      </c>
      <c r="B1309" t="inlineStr">
        <is>
          <t>2025-11-10</t>
        </is>
      </c>
      <c r="C1309" t="inlineStr">
        <is>
          <t>home_use</t>
        </is>
      </c>
      <c r="D1309" t="inlineStr">
        <is>
          <t>IMP00063</t>
        </is>
      </c>
      <c r="E1309" t="inlineStr">
        <is>
          <t>T100440</t>
        </is>
      </c>
      <c r="F1309" s="32" t="n">
        <v>626264.1899999999</v>
      </c>
      <c r="G1309" s="32" t="n">
        <v>72020.38</v>
      </c>
    </row>
    <row r="1310">
      <c r="A1310" t="inlineStr">
        <is>
          <t>L0174625</t>
        </is>
      </c>
      <c r="B1310" t="inlineStr">
        <is>
          <t>2025-11-10</t>
        </is>
      </c>
      <c r="C1310" t="inlineStr">
        <is>
          <t>home_use</t>
        </is>
      </c>
      <c r="D1310" t="inlineStr">
        <is>
          <t>IMP00063</t>
        </is>
      </c>
      <c r="E1310" t="inlineStr">
        <is>
          <t>T100440</t>
        </is>
      </c>
      <c r="F1310" s="32" t="n">
        <v>2380963.58</v>
      </c>
      <c r="G1310" s="32" t="n">
        <v>266667.92</v>
      </c>
    </row>
    <row r="1311">
      <c r="A1311" t="inlineStr">
        <is>
          <t>L0174627</t>
        </is>
      </c>
      <c r="B1311" t="inlineStr">
        <is>
          <t>2025-11-10</t>
        </is>
      </c>
      <c r="C1311" t="inlineStr">
        <is>
          <t>home_use</t>
        </is>
      </c>
      <c r="D1311" t="inlineStr">
        <is>
          <t>IMP00100</t>
        </is>
      </c>
      <c r="E1311" t="inlineStr">
        <is>
          <t>T100699</t>
        </is>
      </c>
      <c r="F1311" s="32" t="n">
        <v>3126928.85</v>
      </c>
      <c r="G1311" s="32" t="n">
        <v>406500.75</v>
      </c>
    </row>
    <row r="1312">
      <c r="A1312" t="inlineStr">
        <is>
          <t>L0174635</t>
        </is>
      </c>
      <c r="B1312" t="inlineStr">
        <is>
          <t>2025-11-10</t>
        </is>
      </c>
      <c r="C1312" t="inlineStr">
        <is>
          <t>home_use</t>
        </is>
      </c>
      <c r="D1312" t="inlineStr">
        <is>
          <t>IMP00195</t>
        </is>
      </c>
      <c r="E1312" t="inlineStr">
        <is>
          <t>T101362</t>
        </is>
      </c>
      <c r="F1312" s="32" t="n">
        <v>1112901.8</v>
      </c>
      <c r="G1312" s="32" t="n">
        <v>133548.22</v>
      </c>
    </row>
    <row r="1313">
      <c r="A1313" t="inlineStr">
        <is>
          <t>L0174649</t>
        </is>
      </c>
      <c r="B1313" t="inlineStr">
        <is>
          <t>2025-11-10</t>
        </is>
      </c>
      <c r="C1313" t="inlineStr">
        <is>
          <t>home_use</t>
        </is>
      </c>
      <c r="D1313" t="inlineStr">
        <is>
          <t>IMP00306</t>
        </is>
      </c>
      <c r="E1313" t="inlineStr">
        <is>
          <t>T102141</t>
        </is>
      </c>
      <c r="F1313" s="32" t="n">
        <v>181459.54</v>
      </c>
      <c r="G1313" s="32" t="n">
        <v>19053.25</v>
      </c>
    </row>
    <row r="1314">
      <c r="A1314" t="inlineStr">
        <is>
          <t>L0174650</t>
        </is>
      </c>
      <c r="B1314" t="inlineStr">
        <is>
          <t>2025-11-10</t>
        </is>
      </c>
      <c r="C1314" t="inlineStr">
        <is>
          <t>home_use</t>
        </is>
      </c>
      <c r="D1314" t="inlineStr">
        <is>
          <t>IMP00306</t>
        </is>
      </c>
      <c r="E1314" t="inlineStr">
        <is>
          <t>T102141</t>
        </is>
      </c>
      <c r="F1314" s="32" t="n">
        <v>473455.85</v>
      </c>
      <c r="G1314" s="32" t="n">
        <v>49712.86</v>
      </c>
    </row>
    <row r="1315">
      <c r="A1315" t="inlineStr">
        <is>
          <t>L0174651</t>
        </is>
      </c>
      <c r="B1315" t="inlineStr">
        <is>
          <t>2025-11-10</t>
        </is>
      </c>
      <c r="C1315" t="inlineStr">
        <is>
          <t>home_use</t>
        </is>
      </c>
      <c r="D1315" t="inlineStr">
        <is>
          <t>IMP00306</t>
        </is>
      </c>
      <c r="E1315" t="inlineStr">
        <is>
          <t>T102141</t>
        </is>
      </c>
      <c r="F1315" s="32" t="n">
        <v>375177.37</v>
      </c>
      <c r="G1315" s="32" t="n">
        <v>39393.62</v>
      </c>
    </row>
    <row r="1316">
      <c r="A1316" t="inlineStr">
        <is>
          <t>L0174652</t>
        </is>
      </c>
      <c r="B1316" t="inlineStr">
        <is>
          <t>2025-11-10</t>
        </is>
      </c>
      <c r="C1316" t="inlineStr">
        <is>
          <t>home_use</t>
        </is>
      </c>
      <c r="D1316" t="inlineStr">
        <is>
          <t>IMP00306</t>
        </is>
      </c>
      <c r="E1316" t="inlineStr">
        <is>
          <t>T102141</t>
        </is>
      </c>
      <c r="F1316" s="32" t="n">
        <v>442562.49</v>
      </c>
      <c r="G1316" s="32" t="n">
        <v>55320.31</v>
      </c>
    </row>
    <row r="1317">
      <c r="A1317" t="inlineStr">
        <is>
          <t>L0174653</t>
        </is>
      </c>
      <c r="B1317" t="inlineStr">
        <is>
          <t>2025-11-10</t>
        </is>
      </c>
      <c r="C1317" t="inlineStr">
        <is>
          <t>home_use</t>
        </is>
      </c>
      <c r="D1317" t="inlineStr">
        <is>
          <t>IMP00306</t>
        </is>
      </c>
      <c r="E1317" t="inlineStr">
        <is>
          <t>T102141</t>
        </is>
      </c>
      <c r="F1317" s="32" t="n">
        <v>288910.1</v>
      </c>
      <c r="G1317" s="32" t="n">
        <v>30335.56</v>
      </c>
    </row>
    <row r="1318">
      <c r="A1318" t="inlineStr">
        <is>
          <t>L0174654</t>
        </is>
      </c>
      <c r="B1318" t="inlineStr">
        <is>
          <t>2025-11-10</t>
        </is>
      </c>
      <c r="C1318" t="inlineStr">
        <is>
          <t>home_use</t>
        </is>
      </c>
      <c r="D1318" t="inlineStr">
        <is>
          <t>IMP00306</t>
        </is>
      </c>
      <c r="E1318" t="inlineStr">
        <is>
          <t>T102141</t>
        </is>
      </c>
      <c r="F1318" s="32" t="n">
        <v>522858.57</v>
      </c>
      <c r="G1318" s="32" t="n">
        <v>54900.15</v>
      </c>
    </row>
    <row r="1319">
      <c r="A1319" t="inlineStr">
        <is>
          <t>L0174656</t>
        </is>
      </c>
      <c r="B1319" t="inlineStr">
        <is>
          <t>2025-11-10</t>
        </is>
      </c>
      <c r="C1319" t="inlineStr">
        <is>
          <t>home_use</t>
        </is>
      </c>
      <c r="D1319" t="inlineStr">
        <is>
          <t>IMP00340</t>
        </is>
      </c>
      <c r="E1319" t="inlineStr">
        <is>
          <t>T102376</t>
        </is>
      </c>
      <c r="F1319" s="32" t="n">
        <v>19339822.97</v>
      </c>
      <c r="G1319" s="32" t="n">
        <v>2030681.41</v>
      </c>
    </row>
    <row r="1320">
      <c r="A1320" t="inlineStr">
        <is>
          <t>L0174657</t>
        </is>
      </c>
      <c r="B1320" t="inlineStr">
        <is>
          <t>2025-11-10</t>
        </is>
      </c>
      <c r="C1320" t="inlineStr">
        <is>
          <t>home_use</t>
        </is>
      </c>
      <c r="D1320" t="inlineStr">
        <is>
          <t>IMP00340</t>
        </is>
      </c>
      <c r="E1320" t="inlineStr">
        <is>
          <t>T102376</t>
        </is>
      </c>
      <c r="F1320" s="32" t="n">
        <v>14609326.12</v>
      </c>
      <c r="G1320" s="32" t="n">
        <v>1533979.24</v>
      </c>
    </row>
    <row r="1321">
      <c r="A1321" t="inlineStr">
        <is>
          <t>L0174675</t>
        </is>
      </c>
      <c r="B1321" t="inlineStr">
        <is>
          <t>2025-11-10</t>
        </is>
      </c>
      <c r="C1321" t="inlineStr">
        <is>
          <t>home_use</t>
        </is>
      </c>
      <c r="D1321" t="inlineStr">
        <is>
          <t>IMP00448</t>
        </is>
      </c>
      <c r="E1321" t="inlineStr">
        <is>
          <t>T103130</t>
        </is>
      </c>
      <c r="F1321" s="32" t="n">
        <v>147908951.34</v>
      </c>
      <c r="G1321" s="32" t="n">
        <v>14790895.13</v>
      </c>
    </row>
    <row r="1322">
      <c r="A1322" t="inlineStr">
        <is>
          <t>L0174701</t>
        </is>
      </c>
      <c r="B1322" t="inlineStr">
        <is>
          <t>2025-11-10</t>
        </is>
      </c>
      <c r="C1322" t="inlineStr">
        <is>
          <t>home_use</t>
        </is>
      </c>
      <c r="D1322" t="inlineStr">
        <is>
          <t>IMP00643</t>
        </is>
      </c>
      <c r="E1322" t="inlineStr">
        <is>
          <t>T104498</t>
        </is>
      </c>
      <c r="F1322" s="32" t="n">
        <v>1121340.44</v>
      </c>
      <c r="G1322" s="32" t="n">
        <v>112134.04</v>
      </c>
    </row>
    <row r="1323">
      <c r="A1323" t="inlineStr">
        <is>
          <t>L0174704</t>
        </is>
      </c>
      <c r="B1323" t="inlineStr">
        <is>
          <t>2025-11-10</t>
        </is>
      </c>
      <c r="C1323" t="inlineStr">
        <is>
          <t>home_use</t>
        </is>
      </c>
      <c r="D1323" t="inlineStr">
        <is>
          <t>IMP00643</t>
        </is>
      </c>
      <c r="E1323" t="inlineStr">
        <is>
          <t>T104498</t>
        </is>
      </c>
      <c r="F1323" s="32" t="n">
        <v>587960.11</v>
      </c>
      <c r="G1323" s="32" t="n">
        <v>58796.01</v>
      </c>
    </row>
    <row r="1324">
      <c r="A1324" t="inlineStr">
        <is>
          <t>L0174705</t>
        </is>
      </c>
      <c r="B1324" t="inlineStr">
        <is>
          <t>2025-11-10</t>
        </is>
      </c>
      <c r="C1324" t="inlineStr">
        <is>
          <t>home_use</t>
        </is>
      </c>
      <c r="D1324" t="inlineStr">
        <is>
          <t>IMP00643</t>
        </is>
      </c>
      <c r="E1324" t="inlineStr">
        <is>
          <t>T104498</t>
        </is>
      </c>
      <c r="F1324" s="32" t="n">
        <v>288611.92</v>
      </c>
      <c r="G1324" s="32" t="n">
        <v>28861.19</v>
      </c>
    </row>
    <row r="1325">
      <c r="A1325" t="inlineStr">
        <is>
          <t>L0174706</t>
        </is>
      </c>
      <c r="B1325" t="inlineStr">
        <is>
          <t>2025-11-10</t>
        </is>
      </c>
      <c r="C1325" t="inlineStr">
        <is>
          <t>home_use</t>
        </is>
      </c>
      <c r="D1325" t="inlineStr">
        <is>
          <t>IMP00643</t>
        </is>
      </c>
      <c r="E1325" t="inlineStr">
        <is>
          <t>T104498</t>
        </is>
      </c>
      <c r="F1325" s="32" t="n">
        <v>1106905.04</v>
      </c>
      <c r="G1325" s="32" t="n">
        <v>110690.5</v>
      </c>
    </row>
    <row r="1326">
      <c r="A1326" t="inlineStr">
        <is>
          <t>L0174707</t>
        </is>
      </c>
      <c r="B1326" t="inlineStr">
        <is>
          <t>2025-11-10</t>
        </is>
      </c>
      <c r="C1326" t="inlineStr">
        <is>
          <t>home_use</t>
        </is>
      </c>
      <c r="D1326" t="inlineStr">
        <is>
          <t>IMP00643</t>
        </is>
      </c>
      <c r="E1326" t="inlineStr">
        <is>
          <t>T104498</t>
        </is>
      </c>
      <c r="F1326" s="32" t="n">
        <v>413790.05</v>
      </c>
      <c r="G1326" s="32" t="n">
        <v>41379.01</v>
      </c>
    </row>
    <row r="1327">
      <c r="A1327" t="inlineStr">
        <is>
          <t>L0174720</t>
        </is>
      </c>
      <c r="B1327" t="inlineStr">
        <is>
          <t>2025-11-10</t>
        </is>
      </c>
      <c r="C1327" t="inlineStr">
        <is>
          <t>home_use</t>
        </is>
      </c>
      <c r="D1327" t="inlineStr">
        <is>
          <t>IMP00721</t>
        </is>
      </c>
      <c r="F1327" s="32" t="n">
        <v>8077532.72</v>
      </c>
      <c r="G1327" s="32" t="n">
        <v>848140.9399999999</v>
      </c>
    </row>
    <row r="1328">
      <c r="A1328" t="inlineStr">
        <is>
          <t>L0174729</t>
        </is>
      </c>
      <c r="B1328" t="inlineStr">
        <is>
          <t>2025-11-10</t>
        </is>
      </c>
      <c r="C1328" t="inlineStr">
        <is>
          <t>home_use</t>
        </is>
      </c>
      <c r="D1328" t="inlineStr">
        <is>
          <t>IMP00753</t>
        </is>
      </c>
      <c r="E1328" t="inlineStr">
        <is>
          <t>T105264</t>
        </is>
      </c>
      <c r="F1328" s="32" t="n">
        <v>316571.43</v>
      </c>
      <c r="G1328" s="32" t="n">
        <v>33873.14</v>
      </c>
    </row>
    <row r="1329">
      <c r="A1329" t="inlineStr">
        <is>
          <t>L0174730</t>
        </is>
      </c>
      <c r="B1329" t="inlineStr">
        <is>
          <t>2025-11-10</t>
        </is>
      </c>
      <c r="C1329" t="inlineStr">
        <is>
          <t>home_use</t>
        </is>
      </c>
      <c r="D1329" t="inlineStr">
        <is>
          <t>IMP00753</t>
        </is>
      </c>
      <c r="E1329" t="inlineStr">
        <is>
          <t>T105264</t>
        </is>
      </c>
      <c r="F1329" s="32" t="n">
        <v>488529.99</v>
      </c>
      <c r="G1329" s="32" t="n">
        <v>51295.65</v>
      </c>
    </row>
    <row r="1330">
      <c r="A1330" t="inlineStr">
        <is>
          <t>L0174754</t>
        </is>
      </c>
      <c r="B1330" t="inlineStr">
        <is>
          <t>2025-11-10</t>
        </is>
      </c>
      <c r="C1330" t="inlineStr">
        <is>
          <t>home_use</t>
        </is>
      </c>
      <c r="D1330" t="inlineStr">
        <is>
          <t>IMP00926</t>
        </is>
      </c>
      <c r="E1330" t="inlineStr">
        <is>
          <t>T106477</t>
        </is>
      </c>
      <c r="F1330" s="32" t="n">
        <v>20539143</v>
      </c>
      <c r="G1330" s="32" t="n">
        <v>2156610.01</v>
      </c>
    </row>
    <row r="1331">
      <c r="A1331" t="inlineStr">
        <is>
          <t>L0174755</t>
        </is>
      </c>
      <c r="B1331" t="inlineStr">
        <is>
          <t>2025-11-10</t>
        </is>
      </c>
      <c r="C1331" t="inlineStr">
        <is>
          <t>home_use</t>
        </is>
      </c>
      <c r="D1331" t="inlineStr">
        <is>
          <t>IMP00926</t>
        </is>
      </c>
      <c r="E1331" t="inlineStr">
        <is>
          <t>T106477</t>
        </is>
      </c>
      <c r="F1331" s="32" t="n">
        <v>41987191.92</v>
      </c>
      <c r="G1331" s="32" t="n">
        <v>4408655.15</v>
      </c>
    </row>
    <row r="1332">
      <c r="A1332" t="inlineStr">
        <is>
          <t>L0174761</t>
        </is>
      </c>
      <c r="B1332" t="inlineStr">
        <is>
          <t>2025-11-10</t>
        </is>
      </c>
      <c r="C1332" t="inlineStr">
        <is>
          <t>home_use</t>
        </is>
      </c>
      <c r="D1332" t="inlineStr">
        <is>
          <t>IMP00999</t>
        </is>
      </c>
      <c r="E1332" t="inlineStr">
        <is>
          <t>T106987</t>
        </is>
      </c>
      <c r="F1332" s="32" t="n">
        <v>1052964.52</v>
      </c>
      <c r="G1332" s="32" t="n">
        <v>110561.27</v>
      </c>
    </row>
    <row r="1333">
      <c r="A1333" t="inlineStr">
        <is>
          <t>L0174765</t>
        </is>
      </c>
      <c r="B1333" t="inlineStr">
        <is>
          <t>2025-11-10</t>
        </is>
      </c>
      <c r="C1333" t="inlineStr">
        <is>
          <t>home_use</t>
        </is>
      </c>
      <c r="D1333" t="inlineStr">
        <is>
          <t>IMP01037</t>
        </is>
      </c>
      <c r="E1333" t="inlineStr">
        <is>
          <t>T107258</t>
        </is>
      </c>
      <c r="F1333" s="32" t="n">
        <v>3374785.06</v>
      </c>
      <c r="G1333" s="32" t="n">
        <v>337478.51</v>
      </c>
    </row>
    <row r="1334">
      <c r="A1334" t="inlineStr">
        <is>
          <t>L0174766</t>
        </is>
      </c>
      <c r="B1334" t="inlineStr">
        <is>
          <t>2025-11-10</t>
        </is>
      </c>
      <c r="C1334" t="inlineStr">
        <is>
          <t>home_use</t>
        </is>
      </c>
      <c r="D1334" t="inlineStr">
        <is>
          <t>IMP01037</t>
        </is>
      </c>
      <c r="E1334" t="inlineStr">
        <is>
          <t>T107258</t>
        </is>
      </c>
      <c r="F1334" s="32" t="n">
        <v>5873385.41</v>
      </c>
      <c r="G1334" s="32" t="n">
        <v>587338.54</v>
      </c>
    </row>
    <row r="1335">
      <c r="A1335" t="inlineStr">
        <is>
          <t>L0174768</t>
        </is>
      </c>
      <c r="B1335" t="inlineStr">
        <is>
          <t>2025-11-10</t>
        </is>
      </c>
      <c r="C1335" t="inlineStr">
        <is>
          <t>home_use</t>
        </is>
      </c>
      <c r="D1335" t="inlineStr">
        <is>
          <t>IMP01037</t>
        </is>
      </c>
      <c r="E1335" t="inlineStr">
        <is>
          <t>T107258</t>
        </is>
      </c>
      <c r="F1335" s="32" t="n">
        <v>690426.46</v>
      </c>
      <c r="G1335" s="32" t="n">
        <v>82851.17</v>
      </c>
    </row>
    <row r="1336">
      <c r="A1336" t="inlineStr">
        <is>
          <t>L0174770</t>
        </is>
      </c>
      <c r="B1336" t="inlineStr">
        <is>
          <t>2025-11-10</t>
        </is>
      </c>
      <c r="C1336" t="inlineStr">
        <is>
          <t>home_use</t>
        </is>
      </c>
      <c r="D1336" t="inlineStr">
        <is>
          <t>IMP01037</t>
        </is>
      </c>
      <c r="E1336" t="inlineStr">
        <is>
          <t>T107258</t>
        </is>
      </c>
      <c r="F1336" s="32" t="n">
        <v>2032042.32</v>
      </c>
      <c r="G1336" s="32" t="n">
        <v>203204.23</v>
      </c>
    </row>
    <row r="1337">
      <c r="A1337" t="inlineStr">
        <is>
          <t>L0174771</t>
        </is>
      </c>
      <c r="B1337" t="inlineStr">
        <is>
          <t>2025-11-10</t>
        </is>
      </c>
      <c r="C1337" t="inlineStr">
        <is>
          <t>home_use</t>
        </is>
      </c>
      <c r="D1337" t="inlineStr">
        <is>
          <t>IMP01037</t>
        </is>
      </c>
      <c r="E1337" t="inlineStr">
        <is>
          <t>T107258</t>
        </is>
      </c>
      <c r="F1337" s="32" t="n">
        <v>6659841.65</v>
      </c>
      <c r="G1337" s="32" t="n">
        <v>665984.16</v>
      </c>
    </row>
    <row r="1338">
      <c r="A1338" t="inlineStr">
        <is>
          <t>L0174781</t>
        </is>
      </c>
      <c r="B1338" t="inlineStr">
        <is>
          <t>2025-11-10</t>
        </is>
      </c>
      <c r="C1338" t="inlineStr">
        <is>
          <t>home_use</t>
        </is>
      </c>
      <c r="D1338" t="inlineStr">
        <is>
          <t>IMP01105</t>
        </is>
      </c>
      <c r="E1338" t="inlineStr">
        <is>
          <t>T107732</t>
        </is>
      </c>
      <c r="F1338" s="32" t="n">
        <v>601630.52</v>
      </c>
      <c r="G1338" s="32" t="n">
        <v>66179.36</v>
      </c>
    </row>
    <row r="1339">
      <c r="A1339" t="inlineStr">
        <is>
          <t>L0174797</t>
        </is>
      </c>
      <c r="B1339" t="inlineStr">
        <is>
          <t>2025-11-10</t>
        </is>
      </c>
      <c r="C1339" t="inlineStr">
        <is>
          <t>home_use</t>
        </is>
      </c>
      <c r="D1339" t="inlineStr">
        <is>
          <t>IMP01229</t>
        </is>
      </c>
      <c r="E1339" t="inlineStr">
        <is>
          <t>T108596</t>
        </is>
      </c>
      <c r="F1339" s="32" t="n">
        <v>390259.24</v>
      </c>
      <c r="G1339" s="32" t="n">
        <v>40977.22</v>
      </c>
    </row>
    <row r="1340">
      <c r="A1340" t="inlineStr">
        <is>
          <t>L0174805</t>
        </is>
      </c>
      <c r="B1340" t="inlineStr">
        <is>
          <t>2025-11-10</t>
        </is>
      </c>
      <c r="C1340" t="inlineStr">
        <is>
          <t>home_use</t>
        </is>
      </c>
      <c r="D1340" t="inlineStr">
        <is>
          <t>IMP01281</t>
        </is>
      </c>
      <c r="E1340" t="inlineStr">
        <is>
          <t>T108964</t>
        </is>
      </c>
      <c r="F1340" s="32" t="n">
        <v>574377.13</v>
      </c>
      <c r="G1340" s="32" t="n">
        <v>66053.37</v>
      </c>
    </row>
    <row r="1341">
      <c r="A1341" t="inlineStr">
        <is>
          <t>L0174810</t>
        </is>
      </c>
      <c r="B1341" t="inlineStr">
        <is>
          <t>2025-11-10</t>
        </is>
      </c>
      <c r="C1341" t="inlineStr">
        <is>
          <t>home_use</t>
        </is>
      </c>
      <c r="D1341" t="inlineStr">
        <is>
          <t>IMP01310</t>
        </is>
      </c>
      <c r="E1341" t="inlineStr">
        <is>
          <t>T109167</t>
        </is>
      </c>
      <c r="F1341" s="32" t="n">
        <v>2017410.14</v>
      </c>
      <c r="G1341" s="32" t="n">
        <v>232002.17</v>
      </c>
    </row>
    <row r="1342">
      <c r="A1342" t="inlineStr">
        <is>
          <t>L0174813</t>
        </is>
      </c>
      <c r="B1342" t="inlineStr">
        <is>
          <t>2025-11-10</t>
        </is>
      </c>
      <c r="C1342" t="inlineStr">
        <is>
          <t>home_use</t>
        </is>
      </c>
      <c r="D1342" t="inlineStr">
        <is>
          <t>IMP01310</t>
        </is>
      </c>
      <c r="E1342" t="inlineStr">
        <is>
          <t>T109167</t>
        </is>
      </c>
      <c r="F1342" s="32" t="n">
        <v>1152984.44</v>
      </c>
      <c r="G1342" s="32" t="n">
        <v>123369.34</v>
      </c>
    </row>
    <row r="1343">
      <c r="A1343" t="inlineStr">
        <is>
          <t>L0174814</t>
        </is>
      </c>
      <c r="B1343" t="inlineStr">
        <is>
          <t>2025-11-10</t>
        </is>
      </c>
      <c r="C1343" t="inlineStr">
        <is>
          <t>home_use</t>
        </is>
      </c>
      <c r="D1343" t="inlineStr">
        <is>
          <t>IMP01310</t>
        </is>
      </c>
      <c r="E1343" t="inlineStr">
        <is>
          <t>T109167</t>
        </is>
      </c>
      <c r="F1343" s="32" t="n">
        <v>883178.6899999999</v>
      </c>
      <c r="G1343" s="32" t="n">
        <v>94500.12</v>
      </c>
    </row>
    <row r="1344">
      <c r="A1344" t="inlineStr">
        <is>
          <t>L0174815</t>
        </is>
      </c>
      <c r="B1344" t="inlineStr">
        <is>
          <t>2025-11-10</t>
        </is>
      </c>
      <c r="C1344" t="inlineStr">
        <is>
          <t>warehouse_out</t>
        </is>
      </c>
      <c r="D1344" t="inlineStr">
        <is>
          <t>IMP01310</t>
        </is>
      </c>
      <c r="E1344" t="inlineStr">
        <is>
          <t>T109167</t>
        </is>
      </c>
      <c r="F1344" s="32" t="n">
        <v>590555.85</v>
      </c>
      <c r="G1344" s="32" t="n">
        <v>63189.48</v>
      </c>
    </row>
    <row r="1345">
      <c r="A1345" t="inlineStr">
        <is>
          <t>L0174816</t>
        </is>
      </c>
      <c r="B1345" t="inlineStr">
        <is>
          <t>2025-11-10</t>
        </is>
      </c>
      <c r="C1345" t="inlineStr">
        <is>
          <t>home_use</t>
        </is>
      </c>
      <c r="D1345" t="inlineStr">
        <is>
          <t>IMP01310</t>
        </is>
      </c>
      <c r="E1345" t="inlineStr">
        <is>
          <t>T109167</t>
        </is>
      </c>
      <c r="F1345" s="32" t="n">
        <v>641278.67</v>
      </c>
      <c r="G1345" s="32" t="n">
        <v>68616.82000000001</v>
      </c>
    </row>
    <row r="1346">
      <c r="A1346" t="inlineStr">
        <is>
          <t>L0174817</t>
        </is>
      </c>
      <c r="B1346" t="inlineStr">
        <is>
          <t>2025-11-10</t>
        </is>
      </c>
      <c r="C1346" t="inlineStr">
        <is>
          <t>home_use</t>
        </is>
      </c>
      <c r="D1346" t="inlineStr">
        <is>
          <t>IMP01310</t>
        </is>
      </c>
      <c r="E1346" t="inlineStr">
        <is>
          <t>T109167</t>
        </is>
      </c>
      <c r="F1346" s="32" t="n">
        <v>1119419.67</v>
      </c>
      <c r="G1346" s="32" t="n">
        <v>119777.9</v>
      </c>
    </row>
    <row r="1347">
      <c r="A1347" t="inlineStr">
        <is>
          <t>L0174818</t>
        </is>
      </c>
      <c r="B1347" t="inlineStr">
        <is>
          <t>2025-11-10</t>
        </is>
      </c>
      <c r="C1347" t="inlineStr">
        <is>
          <t>home_use</t>
        </is>
      </c>
      <c r="D1347" t="inlineStr">
        <is>
          <t>IMP01310</t>
        </is>
      </c>
      <c r="E1347" t="inlineStr">
        <is>
          <t>T109167</t>
        </is>
      </c>
      <c r="F1347" s="32" t="n">
        <v>735005.4300000001</v>
      </c>
      <c r="G1347" s="32" t="n">
        <v>91875.67999999999</v>
      </c>
    </row>
    <row r="1348">
      <c r="A1348" t="inlineStr">
        <is>
          <t>L0174819</t>
        </is>
      </c>
      <c r="B1348" t="inlineStr">
        <is>
          <t>2025-11-10</t>
        </is>
      </c>
      <c r="C1348" t="inlineStr">
        <is>
          <t>home_use</t>
        </is>
      </c>
      <c r="D1348" t="inlineStr">
        <is>
          <t>IMP01310</t>
        </is>
      </c>
      <c r="E1348" t="inlineStr">
        <is>
          <t>T109167</t>
        </is>
      </c>
      <c r="F1348" s="32" t="n">
        <v>1095432.39</v>
      </c>
      <c r="G1348" s="32" t="n">
        <v>117211.27</v>
      </c>
    </row>
    <row r="1349">
      <c r="A1349" t="inlineStr">
        <is>
          <t>L0174820</t>
        </is>
      </c>
      <c r="B1349" t="inlineStr">
        <is>
          <t>2025-11-10</t>
        </is>
      </c>
      <c r="C1349" t="inlineStr">
        <is>
          <t>home_use</t>
        </is>
      </c>
      <c r="D1349" t="inlineStr">
        <is>
          <t>IMP01310</t>
        </is>
      </c>
      <c r="E1349" t="inlineStr">
        <is>
          <t>T109167</t>
        </is>
      </c>
      <c r="F1349" s="32" t="n">
        <v>422751.75</v>
      </c>
      <c r="G1349" s="32" t="n">
        <v>45234.44</v>
      </c>
    </row>
    <row r="1350">
      <c r="A1350" t="inlineStr">
        <is>
          <t>L0174822</t>
        </is>
      </c>
      <c r="B1350" t="inlineStr">
        <is>
          <t>2025-11-10</t>
        </is>
      </c>
      <c r="C1350" t="inlineStr">
        <is>
          <t>home_use</t>
        </is>
      </c>
      <c r="D1350" t="inlineStr">
        <is>
          <t>IMP01310</t>
        </is>
      </c>
      <c r="E1350" t="inlineStr">
        <is>
          <t>T109167</t>
        </is>
      </c>
      <c r="F1350" s="32" t="n">
        <v>459280.01</v>
      </c>
      <c r="G1350" s="32" t="n">
        <v>49142.96</v>
      </c>
    </row>
    <row r="1351">
      <c r="A1351" t="inlineStr">
        <is>
          <t>L0174844</t>
        </is>
      </c>
      <c r="B1351" t="inlineStr">
        <is>
          <t>2025-11-11</t>
        </is>
      </c>
      <c r="C1351" t="inlineStr">
        <is>
          <t>home_use</t>
        </is>
      </c>
      <c r="D1351" t="inlineStr">
        <is>
          <t>IMP00011</t>
        </is>
      </c>
      <c r="E1351" t="inlineStr">
        <is>
          <t>T100070</t>
        </is>
      </c>
      <c r="F1351" s="32" t="n">
        <v>3561939.03</v>
      </c>
      <c r="G1351" s="32" t="n">
        <v>356193.9</v>
      </c>
    </row>
    <row r="1352">
      <c r="A1352" t="inlineStr">
        <is>
          <t>L0174854</t>
        </is>
      </c>
      <c r="B1352" t="inlineStr">
        <is>
          <t>2025-11-11</t>
        </is>
      </c>
      <c r="C1352" t="inlineStr">
        <is>
          <t>home_use</t>
        </is>
      </c>
      <c r="D1352" t="inlineStr">
        <is>
          <t>IMP00063</t>
        </is>
      </c>
      <c r="E1352" t="inlineStr">
        <is>
          <t>T100440</t>
        </is>
      </c>
      <c r="F1352" s="32" t="n">
        <v>3302464.25</v>
      </c>
      <c r="G1352" s="32" t="n">
        <v>429320.35</v>
      </c>
    </row>
    <row r="1353">
      <c r="A1353" t="inlineStr">
        <is>
          <t>L0174855</t>
        </is>
      </c>
      <c r="B1353" t="inlineStr">
        <is>
          <t>2025-11-11</t>
        </is>
      </c>
      <c r="C1353" t="inlineStr">
        <is>
          <t>warehouse_out</t>
        </is>
      </c>
      <c r="D1353" t="inlineStr">
        <is>
          <t>IMP00063</t>
        </is>
      </c>
      <c r="E1353" t="inlineStr">
        <is>
          <t>T100440</t>
        </is>
      </c>
      <c r="F1353" s="32" t="n">
        <v>332262.43</v>
      </c>
      <c r="G1353" s="32" t="n">
        <v>38210.18</v>
      </c>
    </row>
    <row r="1354">
      <c r="A1354" t="inlineStr">
        <is>
          <t>L0174856</t>
        </is>
      </c>
      <c r="B1354" t="inlineStr">
        <is>
          <t>2025-11-11</t>
        </is>
      </c>
      <c r="C1354" t="inlineStr">
        <is>
          <t>home_use</t>
        </is>
      </c>
      <c r="D1354" t="inlineStr">
        <is>
          <t>IMP00063</t>
        </is>
      </c>
      <c r="E1354" t="inlineStr">
        <is>
          <t>T100440</t>
        </is>
      </c>
      <c r="F1354" s="32" t="n">
        <v>5241233.76</v>
      </c>
      <c r="G1354" s="32" t="n">
        <v>602741.88</v>
      </c>
    </row>
    <row r="1355">
      <c r="A1355" t="inlineStr">
        <is>
          <t>L0174858</t>
        </is>
      </c>
      <c r="B1355" t="inlineStr">
        <is>
          <t>2025-11-11</t>
        </is>
      </c>
      <c r="C1355" t="inlineStr">
        <is>
          <t>home_use</t>
        </is>
      </c>
      <c r="D1355" t="inlineStr">
        <is>
          <t>IMP00063</t>
        </is>
      </c>
      <c r="E1355" t="inlineStr">
        <is>
          <t>T100440</t>
        </is>
      </c>
      <c r="F1355" s="32" t="n">
        <v>816221.8199999999</v>
      </c>
      <c r="G1355" s="32" t="n">
        <v>93865.50999999999</v>
      </c>
    </row>
    <row r="1356">
      <c r="A1356" t="inlineStr">
        <is>
          <t>L0174859</t>
        </is>
      </c>
      <c r="B1356" t="inlineStr">
        <is>
          <t>2025-11-11</t>
        </is>
      </c>
      <c r="C1356" t="inlineStr">
        <is>
          <t>home_use</t>
        </is>
      </c>
      <c r="D1356" t="inlineStr">
        <is>
          <t>IMP00063</t>
        </is>
      </c>
      <c r="E1356" t="inlineStr">
        <is>
          <t>T100440</t>
        </is>
      </c>
      <c r="F1356" s="32" t="n">
        <v>2108692.22</v>
      </c>
      <c r="G1356" s="32" t="n">
        <v>274129.99</v>
      </c>
    </row>
    <row r="1357">
      <c r="A1357" t="inlineStr">
        <is>
          <t>L0174860</t>
        </is>
      </c>
      <c r="B1357" t="inlineStr">
        <is>
          <t>2025-11-11</t>
        </is>
      </c>
      <c r="C1357" t="inlineStr">
        <is>
          <t>home_use</t>
        </is>
      </c>
      <c r="D1357" t="inlineStr">
        <is>
          <t>IMP00067</t>
        </is>
      </c>
      <c r="E1357" t="inlineStr">
        <is>
          <t>T100466</t>
        </is>
      </c>
      <c r="F1357" s="32" t="n">
        <v>349822.74</v>
      </c>
      <c r="G1357" s="32" t="n">
        <v>36731.39</v>
      </c>
    </row>
    <row r="1358">
      <c r="A1358" t="inlineStr">
        <is>
          <t>L0174866</t>
        </is>
      </c>
      <c r="B1358" t="inlineStr">
        <is>
          <t>2025-11-11</t>
        </is>
      </c>
      <c r="C1358" t="inlineStr">
        <is>
          <t>home_use_exempt</t>
        </is>
      </c>
      <c r="D1358" t="inlineStr">
        <is>
          <t>IMP00105</t>
        </is>
      </c>
      <c r="E1358" t="inlineStr">
        <is>
          <t>T100729</t>
        </is>
      </c>
      <c r="F1358" s="32" t="n">
        <v>422558.51</v>
      </c>
      <c r="G1358" s="32" t="n">
        <v>0</v>
      </c>
    </row>
    <row r="1359">
      <c r="A1359" t="inlineStr">
        <is>
          <t>L0174867</t>
        </is>
      </c>
      <c r="B1359" t="inlineStr">
        <is>
          <t>2025-11-11</t>
        </is>
      </c>
      <c r="C1359" t="inlineStr">
        <is>
          <t>temporary_admission</t>
        </is>
      </c>
      <c r="D1359" t="inlineStr">
        <is>
          <t>IMP00105</t>
        </is>
      </c>
      <c r="E1359" t="inlineStr">
        <is>
          <t>T100729</t>
        </is>
      </c>
      <c r="F1359" s="32" t="n">
        <v>1723794.96</v>
      </c>
      <c r="G1359" s="32" t="n">
        <v>0</v>
      </c>
    </row>
    <row r="1360">
      <c r="A1360" t="inlineStr">
        <is>
          <t>L0174894</t>
        </is>
      </c>
      <c r="B1360" t="inlineStr">
        <is>
          <t>2025-11-11</t>
        </is>
      </c>
      <c r="C1360" t="inlineStr">
        <is>
          <t>home_use</t>
        </is>
      </c>
      <c r="D1360" t="inlineStr">
        <is>
          <t>IMP00306</t>
        </is>
      </c>
      <c r="E1360" t="inlineStr">
        <is>
          <t>T102141</t>
        </is>
      </c>
      <c r="F1360" s="32" t="n">
        <v>454881.24</v>
      </c>
      <c r="G1360" s="32" t="n">
        <v>47762.53</v>
      </c>
    </row>
    <row r="1361">
      <c r="A1361" t="inlineStr">
        <is>
          <t>L0174895</t>
        </is>
      </c>
      <c r="B1361" t="inlineStr">
        <is>
          <t>2025-11-11</t>
        </is>
      </c>
      <c r="C1361" t="inlineStr">
        <is>
          <t>home_use</t>
        </is>
      </c>
      <c r="D1361" t="inlineStr">
        <is>
          <t>IMP00306</t>
        </is>
      </c>
      <c r="E1361" t="inlineStr">
        <is>
          <t>T102141</t>
        </is>
      </c>
      <c r="F1361" s="32" t="n">
        <v>1008180.25</v>
      </c>
      <c r="G1361" s="32" t="n">
        <v>105858.93</v>
      </c>
    </row>
    <row r="1362">
      <c r="A1362" t="inlineStr">
        <is>
          <t>L0174915</t>
        </is>
      </c>
      <c r="B1362" t="inlineStr">
        <is>
          <t>2025-11-11</t>
        </is>
      </c>
      <c r="C1362" t="inlineStr">
        <is>
          <t>home_use</t>
        </is>
      </c>
      <c r="D1362" t="inlineStr">
        <is>
          <t>IMP00448</t>
        </is>
      </c>
      <c r="E1362" t="inlineStr">
        <is>
          <t>T103130</t>
        </is>
      </c>
      <c r="F1362" s="32" t="n">
        <v>37169622.07</v>
      </c>
      <c r="G1362" s="32" t="n">
        <v>3716962.21</v>
      </c>
    </row>
    <row r="1363">
      <c r="A1363" t="inlineStr">
        <is>
          <t>L0174947</t>
        </is>
      </c>
      <c r="B1363" t="inlineStr">
        <is>
          <t>2025-11-11</t>
        </is>
      </c>
      <c r="C1363" t="inlineStr">
        <is>
          <t>home_use</t>
        </is>
      </c>
      <c r="D1363" t="inlineStr">
        <is>
          <t>IMP00643</t>
        </is>
      </c>
      <c r="E1363" t="inlineStr">
        <is>
          <t>T104498</t>
        </is>
      </c>
      <c r="F1363" s="32" t="n">
        <v>420674.51</v>
      </c>
      <c r="G1363" s="32" t="n">
        <v>42067.45</v>
      </c>
    </row>
    <row r="1364">
      <c r="A1364" t="inlineStr">
        <is>
          <t>L0174950</t>
        </is>
      </c>
      <c r="B1364" t="inlineStr">
        <is>
          <t>2025-11-11</t>
        </is>
      </c>
      <c r="C1364" t="inlineStr">
        <is>
          <t>home_use</t>
        </is>
      </c>
      <c r="D1364" t="inlineStr">
        <is>
          <t>IMP00643</t>
        </is>
      </c>
      <c r="E1364" t="inlineStr">
        <is>
          <t>T104498</t>
        </is>
      </c>
      <c r="F1364" s="32" t="n">
        <v>1638870.14</v>
      </c>
      <c r="G1364" s="32" t="n">
        <v>163887.01</v>
      </c>
    </row>
    <row r="1365">
      <c r="A1365" t="inlineStr">
        <is>
          <t>L0174951</t>
        </is>
      </c>
      <c r="B1365" t="inlineStr">
        <is>
          <t>2025-11-11</t>
        </is>
      </c>
      <c r="C1365" t="inlineStr">
        <is>
          <t>warehouse_out</t>
        </is>
      </c>
      <c r="D1365" t="inlineStr">
        <is>
          <t>IMP00643</t>
        </is>
      </c>
      <c r="E1365" t="inlineStr">
        <is>
          <t>T104498</t>
        </is>
      </c>
      <c r="F1365" s="32" t="n">
        <v>1688535.76</v>
      </c>
      <c r="G1365" s="32" t="n">
        <v>168853.58</v>
      </c>
    </row>
    <row r="1366">
      <c r="A1366" t="inlineStr">
        <is>
          <t>L0174952</t>
        </is>
      </c>
      <c r="B1366" t="inlineStr">
        <is>
          <t>2025-11-11</t>
        </is>
      </c>
      <c r="C1366" t="inlineStr">
        <is>
          <t>warehouse_in</t>
        </is>
      </c>
      <c r="D1366" t="inlineStr">
        <is>
          <t>IMP00643</t>
        </is>
      </c>
      <c r="E1366" t="inlineStr">
        <is>
          <t>T104498</t>
        </is>
      </c>
      <c r="F1366" s="32" t="n">
        <v>501151.03</v>
      </c>
      <c r="G1366" s="32" t="n">
        <v>0</v>
      </c>
    </row>
    <row r="1367">
      <c r="A1367" t="inlineStr">
        <is>
          <t>L0174953</t>
        </is>
      </c>
      <c r="B1367" t="inlineStr">
        <is>
          <t>2025-11-11</t>
        </is>
      </c>
      <c r="C1367" t="inlineStr">
        <is>
          <t>home_use</t>
        </is>
      </c>
      <c r="D1367" t="inlineStr">
        <is>
          <t>IMP00643</t>
        </is>
      </c>
      <c r="E1367" t="inlineStr">
        <is>
          <t>T104498</t>
        </is>
      </c>
      <c r="F1367" s="32" t="n">
        <v>386443.64</v>
      </c>
      <c r="G1367" s="32" t="n">
        <v>38644.36</v>
      </c>
    </row>
    <row r="1368">
      <c r="A1368" t="inlineStr">
        <is>
          <t>L0174972</t>
        </is>
      </c>
      <c r="B1368" t="inlineStr">
        <is>
          <t>2025-11-11</t>
        </is>
      </c>
      <c r="C1368" t="inlineStr">
        <is>
          <t>warehouse_in</t>
        </is>
      </c>
      <c r="D1368" t="inlineStr">
        <is>
          <t>IMP00815</t>
        </is>
      </c>
      <c r="E1368" t="inlineStr">
        <is>
          <t>T105700</t>
        </is>
      </c>
      <c r="F1368" s="32" t="n">
        <v>4492906.42</v>
      </c>
      <c r="G1368" s="32" t="n">
        <v>0</v>
      </c>
    </row>
    <row r="1369">
      <c r="A1369" t="inlineStr">
        <is>
          <t>L0174987</t>
        </is>
      </c>
      <c r="B1369" t="inlineStr">
        <is>
          <t>2025-11-11</t>
        </is>
      </c>
      <c r="C1369" t="inlineStr">
        <is>
          <t>home_use</t>
        </is>
      </c>
      <c r="D1369" t="inlineStr">
        <is>
          <t>IMP00892</t>
        </is>
      </c>
      <c r="E1369" t="inlineStr">
        <is>
          <t>T106240</t>
        </is>
      </c>
      <c r="F1369" s="32" t="n">
        <v>1450947.36</v>
      </c>
      <c r="G1369" s="32" t="n">
        <v>152349.47</v>
      </c>
    </row>
    <row r="1370">
      <c r="A1370" t="inlineStr">
        <is>
          <t>L0174988</t>
        </is>
      </c>
      <c r="B1370" t="inlineStr">
        <is>
          <t>2025-11-11</t>
        </is>
      </c>
      <c r="C1370" t="inlineStr">
        <is>
          <t>home_use</t>
        </is>
      </c>
      <c r="D1370" t="inlineStr">
        <is>
          <t>IMP00892</t>
        </is>
      </c>
      <c r="E1370" t="inlineStr">
        <is>
          <t>T106240</t>
        </is>
      </c>
      <c r="F1370" s="32" t="n">
        <v>1557207.7</v>
      </c>
      <c r="G1370" s="32" t="n">
        <v>163506.81</v>
      </c>
    </row>
    <row r="1371">
      <c r="A1371" t="inlineStr">
        <is>
          <t>L0174989</t>
        </is>
      </c>
      <c r="B1371" t="inlineStr">
        <is>
          <t>2025-11-11</t>
        </is>
      </c>
      <c r="C1371" t="inlineStr">
        <is>
          <t>home_use</t>
        </is>
      </c>
      <c r="D1371" t="inlineStr">
        <is>
          <t>IMP00892</t>
        </is>
      </c>
      <c r="E1371" t="inlineStr">
        <is>
          <t>T106240</t>
        </is>
      </c>
      <c r="F1371" s="32" t="n">
        <v>183761.12</v>
      </c>
      <c r="G1371" s="32" t="n">
        <v>21132.53</v>
      </c>
    </row>
    <row r="1372">
      <c r="A1372" t="inlineStr">
        <is>
          <t>L0174996</t>
        </is>
      </c>
      <c r="B1372" t="inlineStr">
        <is>
          <t>2025-11-11</t>
        </is>
      </c>
      <c r="C1372" t="inlineStr">
        <is>
          <t>home_use</t>
        </is>
      </c>
      <c r="D1372" t="inlineStr">
        <is>
          <t>IMP00926</t>
        </is>
      </c>
      <c r="E1372" t="inlineStr">
        <is>
          <t>T106477</t>
        </is>
      </c>
      <c r="F1372" s="32" t="n">
        <v>212688.02</v>
      </c>
      <c r="G1372" s="32" t="n">
        <v>22757.62</v>
      </c>
    </row>
    <row r="1373">
      <c r="A1373" t="inlineStr">
        <is>
          <t>L0174997</t>
        </is>
      </c>
      <c r="B1373" t="inlineStr">
        <is>
          <t>2025-11-11</t>
        </is>
      </c>
      <c r="C1373" t="inlineStr">
        <is>
          <t>home_use</t>
        </is>
      </c>
      <c r="D1373" t="inlineStr">
        <is>
          <t>IMP00950</t>
        </is>
      </c>
      <c r="F1373" s="32" t="n">
        <v>2064858.25</v>
      </c>
      <c r="G1373" s="32" t="n">
        <v>268431.57</v>
      </c>
    </row>
    <row r="1374">
      <c r="A1374" t="inlineStr">
        <is>
          <t>L0174998</t>
        </is>
      </c>
      <c r="B1374" t="inlineStr">
        <is>
          <t>2025-11-11</t>
        </is>
      </c>
      <c r="C1374" t="inlineStr">
        <is>
          <t>home_use</t>
        </is>
      </c>
      <c r="D1374" t="inlineStr">
        <is>
          <t>IMP00950</t>
        </is>
      </c>
      <c r="F1374" s="32" t="n">
        <v>427465.71</v>
      </c>
      <c r="G1374" s="32" t="n">
        <v>50013.49</v>
      </c>
    </row>
    <row r="1375">
      <c r="A1375" t="inlineStr">
        <is>
          <t>L0174999</t>
        </is>
      </c>
      <c r="B1375" t="inlineStr">
        <is>
          <t>2025-11-11</t>
        </is>
      </c>
      <c r="C1375" t="inlineStr">
        <is>
          <t>home_use</t>
        </is>
      </c>
      <c r="D1375" t="inlineStr">
        <is>
          <t>IMP00950</t>
        </is>
      </c>
      <c r="F1375" s="32" t="n">
        <v>3414206.61</v>
      </c>
      <c r="G1375" s="32" t="n">
        <v>443846.86</v>
      </c>
    </row>
    <row r="1376">
      <c r="A1376" t="inlineStr">
        <is>
          <t>L0175006</t>
        </is>
      </c>
      <c r="B1376" t="inlineStr">
        <is>
          <t>2025-11-11</t>
        </is>
      </c>
      <c r="C1376" t="inlineStr">
        <is>
          <t>home_use</t>
        </is>
      </c>
      <c r="D1376" t="inlineStr">
        <is>
          <t>IMP00999</t>
        </is>
      </c>
      <c r="E1376" t="inlineStr">
        <is>
          <t>T106987</t>
        </is>
      </c>
      <c r="F1376" s="32" t="n">
        <v>8663583.199999999</v>
      </c>
      <c r="G1376" s="32" t="n">
        <v>909676.24</v>
      </c>
    </row>
    <row r="1377">
      <c r="A1377" t="inlineStr">
        <is>
          <t>L0175007</t>
        </is>
      </c>
      <c r="B1377" t="inlineStr">
        <is>
          <t>2025-11-11</t>
        </is>
      </c>
      <c r="C1377" t="inlineStr">
        <is>
          <t>home_use</t>
        </is>
      </c>
      <c r="D1377" t="inlineStr">
        <is>
          <t>IMP00999</t>
        </is>
      </c>
      <c r="E1377" t="inlineStr">
        <is>
          <t>T106987</t>
        </is>
      </c>
      <c r="F1377" s="32" t="n">
        <v>3763528.23</v>
      </c>
      <c r="G1377" s="32" t="n">
        <v>395170.46</v>
      </c>
    </row>
    <row r="1378">
      <c r="A1378" t="inlineStr">
        <is>
          <t>L0175016</t>
        </is>
      </c>
      <c r="B1378" t="inlineStr">
        <is>
          <t>2025-11-11</t>
        </is>
      </c>
      <c r="C1378" t="inlineStr">
        <is>
          <t>home_use</t>
        </is>
      </c>
      <c r="D1378" t="inlineStr">
        <is>
          <t>IMP01037</t>
        </is>
      </c>
      <c r="E1378" t="inlineStr">
        <is>
          <t>T107258</t>
        </is>
      </c>
      <c r="F1378" s="32" t="n">
        <v>4531723.73</v>
      </c>
      <c r="G1378" s="32" t="n">
        <v>453172.37</v>
      </c>
    </row>
    <row r="1379">
      <c r="A1379" t="inlineStr">
        <is>
          <t>L0175019</t>
        </is>
      </c>
      <c r="B1379" t="inlineStr">
        <is>
          <t>2025-11-11</t>
        </is>
      </c>
      <c r="C1379" t="inlineStr">
        <is>
          <t>home_use</t>
        </is>
      </c>
      <c r="D1379" t="inlineStr">
        <is>
          <t>IMP01074</t>
        </is>
      </c>
      <c r="E1379" t="inlineStr">
        <is>
          <t>T100070</t>
        </is>
      </c>
      <c r="F1379" s="32" t="n">
        <v>2544816.26</v>
      </c>
      <c r="G1379" s="32" t="n">
        <v>267205.71</v>
      </c>
    </row>
    <row r="1380">
      <c r="A1380" t="inlineStr">
        <is>
          <t>L0175044</t>
        </is>
      </c>
      <c r="B1380" t="inlineStr">
        <is>
          <t>2025-11-11</t>
        </is>
      </c>
      <c r="C1380" t="inlineStr">
        <is>
          <t>home_use</t>
        </is>
      </c>
      <c r="D1380" t="inlineStr">
        <is>
          <t>IMP01310</t>
        </is>
      </c>
      <c r="E1380" t="inlineStr">
        <is>
          <t>T109167</t>
        </is>
      </c>
      <c r="F1380" s="32" t="n">
        <v>680955.89</v>
      </c>
      <c r="G1380" s="32" t="n">
        <v>88524.27</v>
      </c>
    </row>
    <row r="1381">
      <c r="A1381" t="inlineStr">
        <is>
          <t>L0175045</t>
        </is>
      </c>
      <c r="B1381" t="inlineStr">
        <is>
          <t>2025-11-11</t>
        </is>
      </c>
      <c r="C1381" t="inlineStr">
        <is>
          <t>home_use</t>
        </is>
      </c>
      <c r="D1381" t="inlineStr">
        <is>
          <t>IMP01310</t>
        </is>
      </c>
      <c r="E1381" t="inlineStr">
        <is>
          <t>T109167</t>
        </is>
      </c>
      <c r="F1381" s="32" t="n">
        <v>370563.45</v>
      </c>
      <c r="G1381" s="32" t="n">
        <v>39650.29</v>
      </c>
    </row>
    <row r="1382">
      <c r="A1382" t="inlineStr">
        <is>
          <t>L0175046</t>
        </is>
      </c>
      <c r="B1382" t="inlineStr">
        <is>
          <t>2025-11-11</t>
        </is>
      </c>
      <c r="C1382" t="inlineStr">
        <is>
          <t>home_use</t>
        </is>
      </c>
      <c r="D1382" t="inlineStr">
        <is>
          <t>IMP01310</t>
        </is>
      </c>
      <c r="E1382" t="inlineStr">
        <is>
          <t>T109167</t>
        </is>
      </c>
      <c r="F1382" s="32" t="n">
        <v>1542364.08</v>
      </c>
      <c r="G1382" s="32" t="n">
        <v>154236.41</v>
      </c>
    </row>
    <row r="1383">
      <c r="A1383" t="inlineStr">
        <is>
          <t>L0175054</t>
        </is>
      </c>
      <c r="B1383" t="inlineStr">
        <is>
          <t>2025-11-11</t>
        </is>
      </c>
      <c r="C1383" t="inlineStr">
        <is>
          <t>home_use</t>
        </is>
      </c>
      <c r="D1383" t="inlineStr">
        <is>
          <t>IMP01334</t>
        </is>
      </c>
      <c r="E1383" t="inlineStr">
        <is>
          <t>T109334</t>
        </is>
      </c>
      <c r="F1383" s="32" t="n">
        <v>531976.16</v>
      </c>
      <c r="G1383" s="32" t="n">
        <v>53197.62</v>
      </c>
    </row>
    <row r="1384">
      <c r="A1384" t="inlineStr">
        <is>
          <t>L0175074</t>
        </is>
      </c>
      <c r="B1384" t="inlineStr">
        <is>
          <t>2025-11-11</t>
        </is>
      </c>
      <c r="C1384" t="inlineStr">
        <is>
          <t>re_export</t>
        </is>
      </c>
      <c r="D1384" t="inlineStr">
        <is>
          <t>IMP01444</t>
        </is>
      </c>
      <c r="E1384" t="inlineStr">
        <is>
          <t>T110101</t>
        </is>
      </c>
      <c r="F1384" s="32" t="n">
        <v>2840464.06</v>
      </c>
      <c r="G1384" s="32" t="n">
        <v>0</v>
      </c>
    </row>
    <row r="1385">
      <c r="A1385" t="inlineStr">
        <is>
          <t>L0175089</t>
        </is>
      </c>
      <c r="B1385" t="inlineStr">
        <is>
          <t>2025-11-12</t>
        </is>
      </c>
      <c r="C1385" t="inlineStr">
        <is>
          <t>home_use</t>
        </is>
      </c>
      <c r="D1385" t="inlineStr">
        <is>
          <t>IMP00063</t>
        </is>
      </c>
      <c r="E1385" t="inlineStr">
        <is>
          <t>T100440</t>
        </is>
      </c>
      <c r="F1385" s="32" t="n">
        <v>584228.87</v>
      </c>
      <c r="G1385" s="32" t="n">
        <v>67186.32000000001</v>
      </c>
    </row>
    <row r="1386">
      <c r="A1386" t="inlineStr">
        <is>
          <t>L0175090</t>
        </is>
      </c>
      <c r="B1386" t="inlineStr">
        <is>
          <t>2025-11-12</t>
        </is>
      </c>
      <c r="C1386" t="inlineStr">
        <is>
          <t>home_use</t>
        </is>
      </c>
      <c r="D1386" t="inlineStr">
        <is>
          <t>IMP00063</t>
        </is>
      </c>
      <c r="E1386" t="inlineStr">
        <is>
          <t>T100440</t>
        </is>
      </c>
      <c r="F1386" s="32" t="n">
        <v>743519.9300000001</v>
      </c>
      <c r="G1386" s="32" t="n">
        <v>85504.78999999999</v>
      </c>
    </row>
    <row r="1387">
      <c r="A1387" t="inlineStr">
        <is>
          <t>L0175091</t>
        </is>
      </c>
      <c r="B1387" t="inlineStr">
        <is>
          <t>2025-11-12</t>
        </is>
      </c>
      <c r="C1387" t="inlineStr">
        <is>
          <t>home_use</t>
        </is>
      </c>
      <c r="D1387" t="inlineStr">
        <is>
          <t>IMP00063</t>
        </is>
      </c>
      <c r="E1387" t="inlineStr">
        <is>
          <t>T100440</t>
        </is>
      </c>
      <c r="F1387" s="32" t="n">
        <v>1807076.42</v>
      </c>
      <c r="G1387" s="32" t="n">
        <v>193357.18</v>
      </c>
    </row>
    <row r="1388">
      <c r="A1388" t="inlineStr">
        <is>
          <t>L0175093</t>
        </is>
      </c>
      <c r="B1388" t="inlineStr">
        <is>
          <t>2025-11-12</t>
        </is>
      </c>
      <c r="C1388" t="inlineStr">
        <is>
          <t>home_use</t>
        </is>
      </c>
      <c r="D1388" t="inlineStr">
        <is>
          <t>IMP00063</t>
        </is>
      </c>
      <c r="E1388" t="inlineStr">
        <is>
          <t>T100440</t>
        </is>
      </c>
      <c r="F1388" s="32" t="n">
        <v>570483.1899999999</v>
      </c>
      <c r="G1388" s="32" t="n">
        <v>61041.7</v>
      </c>
    </row>
    <row r="1389">
      <c r="A1389" t="inlineStr">
        <is>
          <t>L0175094</t>
        </is>
      </c>
      <c r="B1389" t="inlineStr">
        <is>
          <t>2025-11-12</t>
        </is>
      </c>
      <c r="C1389" t="inlineStr">
        <is>
          <t>home_use</t>
        </is>
      </c>
      <c r="D1389" t="inlineStr">
        <is>
          <t>IMP00063</t>
        </is>
      </c>
      <c r="E1389" t="inlineStr">
        <is>
          <t>T100440</t>
        </is>
      </c>
      <c r="F1389" s="32" t="n">
        <v>545581.28</v>
      </c>
      <c r="G1389" s="32" t="n">
        <v>58377.2</v>
      </c>
    </row>
    <row r="1390">
      <c r="A1390" t="inlineStr">
        <is>
          <t>L0175095</t>
        </is>
      </c>
      <c r="B1390" t="inlineStr">
        <is>
          <t>2025-11-12</t>
        </is>
      </c>
      <c r="C1390" t="inlineStr">
        <is>
          <t>home_use</t>
        </is>
      </c>
      <c r="D1390" t="inlineStr">
        <is>
          <t>IMP00063</t>
        </is>
      </c>
      <c r="E1390" t="inlineStr">
        <is>
          <t>T100440</t>
        </is>
      </c>
      <c r="F1390" s="32" t="n">
        <v>468002.26</v>
      </c>
      <c r="G1390" s="32" t="n">
        <v>50076.24</v>
      </c>
    </row>
    <row r="1391">
      <c r="A1391" t="inlineStr">
        <is>
          <t>L0175096</t>
        </is>
      </c>
      <c r="B1391" t="inlineStr">
        <is>
          <t>2025-11-12</t>
        </is>
      </c>
      <c r="C1391" t="inlineStr">
        <is>
          <t>home_use</t>
        </is>
      </c>
      <c r="D1391" t="inlineStr">
        <is>
          <t>IMP00067</t>
        </is>
      </c>
      <c r="E1391" t="inlineStr">
        <is>
          <t>T100466</t>
        </is>
      </c>
      <c r="F1391" s="32" t="n">
        <v>298424.95</v>
      </c>
      <c r="G1391" s="32" t="n">
        <v>31334.62</v>
      </c>
    </row>
    <row r="1392">
      <c r="A1392" t="inlineStr">
        <is>
          <t>L0175107</t>
        </is>
      </c>
      <c r="B1392" t="inlineStr">
        <is>
          <t>2025-11-12</t>
        </is>
      </c>
      <c r="C1392" t="inlineStr">
        <is>
          <t>home_use</t>
        </is>
      </c>
      <c r="D1392" t="inlineStr">
        <is>
          <t>IMP00156</t>
        </is>
      </c>
      <c r="F1392" s="32" t="n">
        <v>2643427.83</v>
      </c>
      <c r="G1392" s="32" t="n">
        <v>343645.62</v>
      </c>
    </row>
    <row r="1393">
      <c r="A1393" t="inlineStr">
        <is>
          <t>L0175129</t>
        </is>
      </c>
      <c r="B1393" t="inlineStr">
        <is>
          <t>2025-11-12</t>
        </is>
      </c>
      <c r="C1393" t="inlineStr">
        <is>
          <t>home_use</t>
        </is>
      </c>
      <c r="D1393" t="inlineStr">
        <is>
          <t>IMP00306</t>
        </is>
      </c>
      <c r="E1393" t="inlineStr">
        <is>
          <t>T102141</t>
        </is>
      </c>
      <c r="F1393" s="32" t="n">
        <v>506597.68</v>
      </c>
      <c r="G1393" s="32" t="n">
        <v>53192.76</v>
      </c>
    </row>
    <row r="1394">
      <c r="A1394" t="inlineStr">
        <is>
          <t>L0175188</t>
        </is>
      </c>
      <c r="B1394" t="inlineStr">
        <is>
          <t>2025-11-12</t>
        </is>
      </c>
      <c r="C1394" t="inlineStr">
        <is>
          <t>home_use</t>
        </is>
      </c>
      <c r="D1394" t="inlineStr">
        <is>
          <t>IMP00643</t>
        </is>
      </c>
      <c r="E1394" t="inlineStr">
        <is>
          <t>T104498</t>
        </is>
      </c>
      <c r="F1394" s="32" t="n">
        <v>350557.84</v>
      </c>
      <c r="G1394" s="32" t="n">
        <v>35055.78</v>
      </c>
    </row>
    <row r="1395">
      <c r="A1395" t="inlineStr">
        <is>
          <t>L0175189</t>
        </is>
      </c>
      <c r="B1395" t="inlineStr">
        <is>
          <t>2025-11-12</t>
        </is>
      </c>
      <c r="C1395" t="inlineStr">
        <is>
          <t>warehouse_out</t>
        </is>
      </c>
      <c r="D1395" t="inlineStr">
        <is>
          <t>IMP00643</t>
        </is>
      </c>
      <c r="E1395" t="inlineStr">
        <is>
          <t>T104498</t>
        </is>
      </c>
      <c r="F1395" s="32" t="n">
        <v>429074.49</v>
      </c>
      <c r="G1395" s="32" t="n">
        <v>42907.45</v>
      </c>
    </row>
    <row r="1396">
      <c r="A1396" t="inlineStr">
        <is>
          <t>L0175190</t>
        </is>
      </c>
      <c r="B1396" t="inlineStr">
        <is>
          <t>2025-11-12</t>
        </is>
      </c>
      <c r="C1396" t="inlineStr">
        <is>
          <t>home_use</t>
        </is>
      </c>
      <c r="D1396" t="inlineStr">
        <is>
          <t>IMP00643</t>
        </is>
      </c>
      <c r="E1396" t="inlineStr">
        <is>
          <t>T104498</t>
        </is>
      </c>
      <c r="F1396" s="32" t="n">
        <v>1476189.16</v>
      </c>
      <c r="G1396" s="32" t="n">
        <v>154999.86</v>
      </c>
    </row>
    <row r="1397">
      <c r="A1397" t="inlineStr">
        <is>
          <t>L0175191</t>
        </is>
      </c>
      <c r="B1397" t="inlineStr">
        <is>
          <t>2025-11-12</t>
        </is>
      </c>
      <c r="C1397" t="inlineStr">
        <is>
          <t>home_use</t>
        </is>
      </c>
      <c r="D1397" t="inlineStr">
        <is>
          <t>IMP00643</t>
        </is>
      </c>
      <c r="E1397" t="inlineStr">
        <is>
          <t>T104498</t>
        </is>
      </c>
      <c r="F1397" s="32" t="n">
        <v>1976606.48</v>
      </c>
      <c r="G1397" s="32" t="n">
        <v>197660.65</v>
      </c>
    </row>
    <row r="1398">
      <c r="A1398" t="inlineStr">
        <is>
          <t>L0175193</t>
        </is>
      </c>
      <c r="B1398" t="inlineStr">
        <is>
          <t>2025-11-12</t>
        </is>
      </c>
      <c r="C1398" t="inlineStr">
        <is>
          <t>home_use</t>
        </is>
      </c>
      <c r="D1398" t="inlineStr">
        <is>
          <t>IMP00643</t>
        </is>
      </c>
      <c r="E1398" t="inlineStr">
        <is>
          <t>T104498</t>
        </is>
      </c>
      <c r="F1398" s="32" t="n">
        <v>1245862.29</v>
      </c>
      <c r="G1398" s="32" t="n">
        <v>124586.23</v>
      </c>
    </row>
    <row r="1399">
      <c r="A1399" t="inlineStr">
        <is>
          <t>L0175209</t>
        </is>
      </c>
      <c r="B1399" t="inlineStr">
        <is>
          <t>2025-11-12</t>
        </is>
      </c>
      <c r="C1399" t="inlineStr">
        <is>
          <t>home_use</t>
        </is>
      </c>
      <c r="D1399" t="inlineStr">
        <is>
          <t>IMP00753</t>
        </is>
      </c>
      <c r="E1399" t="inlineStr">
        <is>
          <t>T105264</t>
        </is>
      </c>
      <c r="F1399" s="32" t="n">
        <v>1614761.54</v>
      </c>
      <c r="G1399" s="32" t="n">
        <v>209919</v>
      </c>
    </row>
    <row r="1400">
      <c r="A1400" t="inlineStr">
        <is>
          <t>L0175231</t>
        </is>
      </c>
      <c r="B1400" t="inlineStr">
        <is>
          <t>2025-11-12</t>
        </is>
      </c>
      <c r="C1400" t="inlineStr">
        <is>
          <t>home_use</t>
        </is>
      </c>
      <c r="D1400" t="inlineStr">
        <is>
          <t>IMP00892</t>
        </is>
      </c>
      <c r="E1400" t="inlineStr">
        <is>
          <t>T106240</t>
        </is>
      </c>
      <c r="F1400" s="32" t="n">
        <v>1575753.78</v>
      </c>
      <c r="G1400" s="32" t="n">
        <v>204847.99</v>
      </c>
    </row>
    <row r="1401">
      <c r="A1401" t="inlineStr">
        <is>
          <t>L0175237</t>
        </is>
      </c>
      <c r="B1401" t="inlineStr">
        <is>
          <t>2025-11-12</t>
        </is>
      </c>
      <c r="C1401" t="inlineStr">
        <is>
          <t>home_use</t>
        </is>
      </c>
      <c r="D1401" t="inlineStr">
        <is>
          <t>IMP00926</t>
        </is>
      </c>
      <c r="E1401" t="inlineStr">
        <is>
          <t>T106477</t>
        </is>
      </c>
      <c r="F1401" s="32" t="n">
        <v>25406141.81</v>
      </c>
      <c r="G1401" s="32" t="n">
        <v>2667644.89</v>
      </c>
    </row>
    <row r="1402">
      <c r="A1402" t="inlineStr">
        <is>
          <t>L0175238</t>
        </is>
      </c>
      <c r="B1402" t="inlineStr">
        <is>
          <t>2025-11-12</t>
        </is>
      </c>
      <c r="C1402" t="inlineStr">
        <is>
          <t>home_use</t>
        </is>
      </c>
      <c r="D1402" t="inlineStr">
        <is>
          <t>IMP00926</t>
        </is>
      </c>
      <c r="E1402" t="inlineStr">
        <is>
          <t>T106477</t>
        </is>
      </c>
      <c r="F1402" s="32" t="n">
        <v>10833270.77</v>
      </c>
      <c r="G1402" s="32" t="n">
        <v>1137493.43</v>
      </c>
    </row>
    <row r="1403">
      <c r="A1403" t="inlineStr">
        <is>
          <t>L0175248</t>
        </is>
      </c>
      <c r="B1403" t="inlineStr">
        <is>
          <t>2025-11-12</t>
        </is>
      </c>
      <c r="C1403" t="inlineStr">
        <is>
          <t>home_use</t>
        </is>
      </c>
      <c r="D1403" t="inlineStr">
        <is>
          <t>IMP00999</t>
        </is>
      </c>
      <c r="E1403" t="inlineStr">
        <is>
          <t>T106987</t>
        </is>
      </c>
      <c r="F1403" s="32" t="n">
        <v>2492304.53</v>
      </c>
      <c r="G1403" s="32" t="n">
        <v>261691.98</v>
      </c>
    </row>
    <row r="1404">
      <c r="A1404" t="inlineStr">
        <is>
          <t>L0175252</t>
        </is>
      </c>
      <c r="B1404" t="inlineStr">
        <is>
          <t>2025-11-12</t>
        </is>
      </c>
      <c r="C1404" t="inlineStr">
        <is>
          <t>home_use</t>
        </is>
      </c>
      <c r="D1404" t="inlineStr">
        <is>
          <t>IMP01037</t>
        </is>
      </c>
      <c r="E1404" t="inlineStr">
        <is>
          <t>T107258</t>
        </is>
      </c>
      <c r="F1404" s="32" t="n">
        <v>3556907.95</v>
      </c>
      <c r="G1404" s="32" t="n">
        <v>355690.79</v>
      </c>
    </row>
    <row r="1405">
      <c r="A1405" t="inlineStr">
        <is>
          <t>L0175253</t>
        </is>
      </c>
      <c r="B1405" t="inlineStr">
        <is>
          <t>2025-11-12</t>
        </is>
      </c>
      <c r="C1405" t="inlineStr">
        <is>
          <t>home_use</t>
        </is>
      </c>
      <c r="D1405" t="inlineStr">
        <is>
          <t>IMP01037</t>
        </is>
      </c>
      <c r="E1405" t="inlineStr">
        <is>
          <t>T107258</t>
        </is>
      </c>
      <c r="F1405" s="32" t="n">
        <v>1416090.86</v>
      </c>
      <c r="G1405" s="32" t="n">
        <v>141609.09</v>
      </c>
    </row>
    <row r="1406">
      <c r="A1406" t="inlineStr">
        <is>
          <t>L0175255</t>
        </is>
      </c>
      <c r="B1406" t="inlineStr">
        <is>
          <t>2025-11-12</t>
        </is>
      </c>
      <c r="C1406" t="inlineStr">
        <is>
          <t>home_use</t>
        </is>
      </c>
      <c r="D1406" t="inlineStr">
        <is>
          <t>IMP01037</t>
        </is>
      </c>
      <c r="E1406" t="inlineStr">
        <is>
          <t>T107258</t>
        </is>
      </c>
      <c r="F1406" s="32" t="n">
        <v>3306127.63</v>
      </c>
      <c r="G1406" s="32" t="n">
        <v>330612.76</v>
      </c>
    </row>
    <row r="1407">
      <c r="A1407" t="inlineStr">
        <is>
          <t>L0175262</t>
        </is>
      </c>
      <c r="B1407" t="inlineStr">
        <is>
          <t>2025-11-12</t>
        </is>
      </c>
      <c r="C1407" t="inlineStr">
        <is>
          <t>home_use</t>
        </is>
      </c>
      <c r="D1407" t="inlineStr">
        <is>
          <t>IMP01089</t>
        </is>
      </c>
      <c r="E1407" t="inlineStr">
        <is>
          <t>T107617</t>
        </is>
      </c>
      <c r="F1407" s="32" t="n">
        <v>3604573.19</v>
      </c>
      <c r="G1407" s="32" t="n">
        <v>360457.32</v>
      </c>
    </row>
    <row r="1408">
      <c r="A1408" t="inlineStr">
        <is>
          <t>L0175271</t>
        </is>
      </c>
      <c r="B1408" t="inlineStr">
        <is>
          <t>2025-11-12</t>
        </is>
      </c>
      <c r="C1408" t="inlineStr">
        <is>
          <t>home_use</t>
        </is>
      </c>
      <c r="D1408" t="inlineStr">
        <is>
          <t>IMP01142</t>
        </is>
      </c>
      <c r="E1408" t="inlineStr">
        <is>
          <t>T107992</t>
        </is>
      </c>
      <c r="F1408" s="32" t="n">
        <v>36404044.46</v>
      </c>
      <c r="G1408" s="32" t="n">
        <v>3640404.45</v>
      </c>
    </row>
    <row r="1409">
      <c r="A1409" t="inlineStr">
        <is>
          <t>L0175293</t>
        </is>
      </c>
      <c r="B1409" t="inlineStr">
        <is>
          <t>2025-11-12</t>
        </is>
      </c>
      <c r="C1409" t="inlineStr">
        <is>
          <t>home_use</t>
        </is>
      </c>
      <c r="D1409" t="inlineStr">
        <is>
          <t>IMP01310</t>
        </is>
      </c>
      <c r="E1409" t="inlineStr">
        <is>
          <t>T109167</t>
        </is>
      </c>
      <c r="F1409" s="32" t="n">
        <v>1296566.94</v>
      </c>
      <c r="G1409" s="32" t="n">
        <v>138732.66</v>
      </c>
    </row>
    <row r="1410">
      <c r="A1410" t="inlineStr">
        <is>
          <t>L0175294</t>
        </is>
      </c>
      <c r="B1410" t="inlineStr">
        <is>
          <t>2025-11-12</t>
        </is>
      </c>
      <c r="C1410" t="inlineStr">
        <is>
          <t>home_use</t>
        </is>
      </c>
      <c r="D1410" t="inlineStr">
        <is>
          <t>IMP01310</t>
        </is>
      </c>
      <c r="E1410" t="inlineStr">
        <is>
          <t>T109167</t>
        </is>
      </c>
      <c r="F1410" s="32" t="n">
        <v>343721.31</v>
      </c>
      <c r="G1410" s="32" t="n">
        <v>42965.16</v>
      </c>
    </row>
    <row r="1411">
      <c r="A1411" t="inlineStr">
        <is>
          <t>L0175295</t>
        </is>
      </c>
      <c r="B1411" t="inlineStr">
        <is>
          <t>2025-11-12</t>
        </is>
      </c>
      <c r="C1411" t="inlineStr">
        <is>
          <t>home_use</t>
        </is>
      </c>
      <c r="D1411" t="inlineStr">
        <is>
          <t>IMP01310</t>
        </is>
      </c>
      <c r="E1411" t="inlineStr">
        <is>
          <t>T109167</t>
        </is>
      </c>
      <c r="F1411" s="32" t="n">
        <v>2478604.4</v>
      </c>
      <c r="G1411" s="32" t="n">
        <v>309825.55</v>
      </c>
    </row>
    <row r="1412">
      <c r="A1412" t="inlineStr">
        <is>
          <t>L0175309</t>
        </is>
      </c>
      <c r="B1412" t="inlineStr">
        <is>
          <t>2025-11-12</t>
        </is>
      </c>
      <c r="C1412" t="inlineStr">
        <is>
          <t>home_use</t>
        </is>
      </c>
      <c r="D1412" t="inlineStr">
        <is>
          <t>IMP01399</t>
        </is>
      </c>
      <c r="E1412" t="inlineStr">
        <is>
          <t>T100070</t>
        </is>
      </c>
      <c r="F1412" s="32" t="n">
        <v>911397.6800000001</v>
      </c>
      <c r="G1412" s="32" t="n">
        <v>111190.52</v>
      </c>
    </row>
    <row r="1413">
      <c r="A1413" t="inlineStr">
        <is>
          <t>L0175312</t>
        </is>
      </c>
      <c r="B1413" t="inlineStr">
        <is>
          <t>2025-11-12</t>
        </is>
      </c>
      <c r="C1413" t="inlineStr">
        <is>
          <t>home_use</t>
        </is>
      </c>
      <c r="D1413" t="inlineStr">
        <is>
          <t>IMP01413</t>
        </is>
      </c>
      <c r="E1413" t="inlineStr">
        <is>
          <t>T109890</t>
        </is>
      </c>
      <c r="F1413" s="32" t="n">
        <v>3832629.38</v>
      </c>
      <c r="G1413" s="32" t="n">
        <v>402426.08</v>
      </c>
    </row>
    <row r="1414">
      <c r="A1414" t="inlineStr">
        <is>
          <t>L0175329</t>
        </is>
      </c>
      <c r="B1414" t="inlineStr">
        <is>
          <t>2025-11-13</t>
        </is>
      </c>
      <c r="C1414" t="inlineStr">
        <is>
          <t>temporary_admission</t>
        </is>
      </c>
      <c r="D1414" t="inlineStr">
        <is>
          <t>IMP00011</t>
        </is>
      </c>
      <c r="E1414" t="inlineStr">
        <is>
          <t>T100070</t>
        </is>
      </c>
      <c r="F1414" s="32" t="n">
        <v>4334091.88</v>
      </c>
      <c r="G1414" s="32" t="n">
        <v>0</v>
      </c>
    </row>
    <row r="1415">
      <c r="A1415" t="inlineStr">
        <is>
          <t>L0175332</t>
        </is>
      </c>
      <c r="B1415" t="inlineStr">
        <is>
          <t>2025-11-13</t>
        </is>
      </c>
      <c r="C1415" t="inlineStr">
        <is>
          <t>home_use</t>
        </is>
      </c>
      <c r="D1415" t="inlineStr">
        <is>
          <t>IMP00063</t>
        </is>
      </c>
      <c r="E1415" t="inlineStr">
        <is>
          <t>T100440</t>
        </is>
      </c>
      <c r="F1415" s="32" t="n">
        <v>2634104.33</v>
      </c>
      <c r="G1415" s="32" t="n">
        <v>342433.56</v>
      </c>
    </row>
    <row r="1416">
      <c r="A1416" t="inlineStr">
        <is>
          <t>L0175333</t>
        </is>
      </c>
      <c r="B1416" t="inlineStr">
        <is>
          <t>2025-11-13</t>
        </is>
      </c>
      <c r="C1416" t="inlineStr">
        <is>
          <t>home_use</t>
        </is>
      </c>
      <c r="D1416" t="inlineStr">
        <is>
          <t>IMP00063</t>
        </is>
      </c>
      <c r="E1416" t="inlineStr">
        <is>
          <t>T100440</t>
        </is>
      </c>
      <c r="F1416" s="32" t="n">
        <v>1603499.08</v>
      </c>
      <c r="G1416" s="32" t="n">
        <v>179591.9</v>
      </c>
    </row>
    <row r="1417">
      <c r="A1417" t="inlineStr">
        <is>
          <t>L0175334</t>
        </is>
      </c>
      <c r="B1417" t="inlineStr">
        <is>
          <t>2025-11-13</t>
        </is>
      </c>
      <c r="C1417" t="inlineStr">
        <is>
          <t>home_use</t>
        </is>
      </c>
      <c r="D1417" t="inlineStr">
        <is>
          <t>IMP00063</t>
        </is>
      </c>
      <c r="E1417" t="inlineStr">
        <is>
          <t>T100440</t>
        </is>
      </c>
      <c r="F1417" s="32" t="n">
        <v>3488452.68</v>
      </c>
      <c r="G1417" s="32" t="n">
        <v>453498.85</v>
      </c>
    </row>
    <row r="1418">
      <c r="A1418" t="inlineStr">
        <is>
          <t>L0175336</t>
        </is>
      </c>
      <c r="B1418" t="inlineStr">
        <is>
          <t>2025-11-13</t>
        </is>
      </c>
      <c r="C1418" t="inlineStr">
        <is>
          <t>home_use</t>
        </is>
      </c>
      <c r="D1418" t="inlineStr">
        <is>
          <t>IMP00063</t>
        </is>
      </c>
      <c r="E1418" t="inlineStr">
        <is>
          <t>T100440</t>
        </is>
      </c>
      <c r="F1418" s="32" t="n">
        <v>857095.41</v>
      </c>
      <c r="G1418" s="32" t="n">
        <v>98565.97</v>
      </c>
    </row>
    <row r="1419">
      <c r="A1419" t="inlineStr">
        <is>
          <t>L0175337</t>
        </is>
      </c>
      <c r="B1419" t="inlineStr">
        <is>
          <t>2025-11-13</t>
        </is>
      </c>
      <c r="C1419" t="inlineStr">
        <is>
          <t>home_use</t>
        </is>
      </c>
      <c r="D1419" t="inlineStr">
        <is>
          <t>IMP00063</t>
        </is>
      </c>
      <c r="E1419" t="inlineStr">
        <is>
          <t>T100440</t>
        </is>
      </c>
      <c r="F1419" s="32" t="n">
        <v>3149956.27</v>
      </c>
      <c r="G1419" s="32" t="n">
        <v>409494.32</v>
      </c>
    </row>
    <row r="1420">
      <c r="A1420" t="inlineStr">
        <is>
          <t>L0175348</t>
        </is>
      </c>
      <c r="B1420" t="inlineStr">
        <is>
          <t>2025-11-13</t>
        </is>
      </c>
      <c r="C1420" t="inlineStr">
        <is>
          <t>home_use</t>
        </is>
      </c>
      <c r="D1420" t="inlineStr">
        <is>
          <t>IMP00156</t>
        </is>
      </c>
      <c r="F1420" s="32" t="n">
        <v>1764446.11</v>
      </c>
      <c r="G1420" s="32" t="n">
        <v>229377.99</v>
      </c>
    </row>
    <row r="1421">
      <c r="A1421" t="inlineStr">
        <is>
          <t>L0175349</t>
        </is>
      </c>
      <c r="B1421" t="inlineStr">
        <is>
          <t>2025-11-13</t>
        </is>
      </c>
      <c r="C1421" t="inlineStr">
        <is>
          <t>home_use</t>
        </is>
      </c>
      <c r="D1421" t="inlineStr">
        <is>
          <t>IMP00156</t>
        </is>
      </c>
      <c r="F1421" s="32" t="n">
        <v>861952.0699999999</v>
      </c>
      <c r="G1421" s="32" t="n">
        <v>112053.77</v>
      </c>
    </row>
    <row r="1422">
      <c r="A1422" t="inlineStr">
        <is>
          <t>L0175350</t>
        </is>
      </c>
      <c r="B1422" t="inlineStr">
        <is>
          <t>2025-11-13</t>
        </is>
      </c>
      <c r="C1422" t="inlineStr">
        <is>
          <t>home_use</t>
        </is>
      </c>
      <c r="D1422" t="inlineStr">
        <is>
          <t>IMP00156</t>
        </is>
      </c>
      <c r="F1422" s="32" t="n">
        <v>451443.79</v>
      </c>
      <c r="G1422" s="32" t="n">
        <v>58687.69</v>
      </c>
    </row>
    <row r="1423">
      <c r="A1423" t="inlineStr">
        <is>
          <t>L0175366</t>
        </is>
      </c>
      <c r="B1423" t="inlineStr">
        <is>
          <t>2025-11-13</t>
        </is>
      </c>
      <c r="C1423" t="inlineStr">
        <is>
          <t>home_use</t>
        </is>
      </c>
      <c r="D1423" t="inlineStr">
        <is>
          <t>IMP00306</t>
        </is>
      </c>
      <c r="E1423" t="inlineStr">
        <is>
          <t>T102141</t>
        </is>
      </c>
      <c r="F1423" s="32" t="n">
        <v>224255.1</v>
      </c>
      <c r="G1423" s="32" t="n">
        <v>28031.89</v>
      </c>
    </row>
    <row r="1424">
      <c r="A1424" t="inlineStr">
        <is>
          <t>L0175367</t>
        </is>
      </c>
      <c r="B1424" t="inlineStr">
        <is>
          <t>2025-11-13</t>
        </is>
      </c>
      <c r="C1424" t="inlineStr">
        <is>
          <t>home_use</t>
        </is>
      </c>
      <c r="D1424" t="inlineStr">
        <is>
          <t>IMP00306</t>
        </is>
      </c>
      <c r="E1424" t="inlineStr">
        <is>
          <t>T102141</t>
        </is>
      </c>
      <c r="F1424" s="32" t="n">
        <v>165630.52</v>
      </c>
      <c r="G1424" s="32" t="n">
        <v>16563.05</v>
      </c>
    </row>
    <row r="1425">
      <c r="A1425" t="inlineStr">
        <is>
          <t>L0175368</t>
        </is>
      </c>
      <c r="B1425" t="inlineStr">
        <is>
          <t>2025-11-13</t>
        </is>
      </c>
      <c r="C1425" t="inlineStr">
        <is>
          <t>home_use</t>
        </is>
      </c>
      <c r="D1425" t="inlineStr">
        <is>
          <t>IMP00306</t>
        </is>
      </c>
      <c r="E1425" t="inlineStr">
        <is>
          <t>T102141</t>
        </is>
      </c>
      <c r="F1425" s="32" t="n">
        <v>292600.82</v>
      </c>
      <c r="G1425" s="32" t="n">
        <v>30723.09</v>
      </c>
    </row>
    <row r="1426">
      <c r="A1426" t="inlineStr">
        <is>
          <t>L0175383</t>
        </is>
      </c>
      <c r="B1426" t="inlineStr">
        <is>
          <t>2025-11-13</t>
        </is>
      </c>
      <c r="C1426" t="inlineStr">
        <is>
          <t>home_use</t>
        </is>
      </c>
      <c r="D1426" t="inlineStr">
        <is>
          <t>IMP00448</t>
        </is>
      </c>
      <c r="E1426" t="inlineStr">
        <is>
          <t>T103130</t>
        </is>
      </c>
      <c r="F1426" s="32" t="n">
        <v>116298165.49</v>
      </c>
      <c r="G1426" s="32" t="n">
        <v>11629816.55</v>
      </c>
    </row>
    <row r="1427">
      <c r="A1427" t="inlineStr">
        <is>
          <t>L0175385</t>
        </is>
      </c>
      <c r="B1427" t="inlineStr">
        <is>
          <t>2025-11-13</t>
        </is>
      </c>
      <c r="C1427" t="inlineStr">
        <is>
          <t>home_use_exempt</t>
        </is>
      </c>
      <c r="D1427" t="inlineStr">
        <is>
          <t>IMP00490</t>
        </is>
      </c>
      <c r="E1427" t="inlineStr">
        <is>
          <t>T103425</t>
        </is>
      </c>
      <c r="F1427" s="32" t="n">
        <v>1537982.82</v>
      </c>
      <c r="G1427" s="32" t="n">
        <v>0</v>
      </c>
    </row>
    <row r="1428">
      <c r="A1428" t="inlineStr">
        <is>
          <t>L0175407</t>
        </is>
      </c>
      <c r="B1428" t="inlineStr">
        <is>
          <t>2025-11-13</t>
        </is>
      </c>
      <c r="C1428" t="inlineStr">
        <is>
          <t>home_use</t>
        </is>
      </c>
      <c r="D1428" t="inlineStr">
        <is>
          <t>IMP00643</t>
        </is>
      </c>
      <c r="E1428" t="inlineStr">
        <is>
          <t>T104498</t>
        </is>
      </c>
      <c r="F1428" s="32" t="n">
        <v>549405.42</v>
      </c>
      <c r="G1428" s="32" t="n">
        <v>54940.54</v>
      </c>
    </row>
    <row r="1429">
      <c r="A1429" t="inlineStr">
        <is>
          <t>L0175410</t>
        </is>
      </c>
      <c r="B1429" t="inlineStr">
        <is>
          <t>2025-11-13</t>
        </is>
      </c>
      <c r="C1429" t="inlineStr">
        <is>
          <t>home_use</t>
        </is>
      </c>
      <c r="D1429" t="inlineStr">
        <is>
          <t>IMP00643</t>
        </is>
      </c>
      <c r="E1429" t="inlineStr">
        <is>
          <t>T104498</t>
        </is>
      </c>
      <c r="F1429" s="32" t="n">
        <v>463602.02</v>
      </c>
      <c r="G1429" s="32" t="n">
        <v>46360.2</v>
      </c>
    </row>
    <row r="1430">
      <c r="A1430" t="inlineStr">
        <is>
          <t>L0175411</t>
        </is>
      </c>
      <c r="B1430" t="inlineStr">
        <is>
          <t>2025-11-13</t>
        </is>
      </c>
      <c r="C1430" t="inlineStr">
        <is>
          <t>home_use</t>
        </is>
      </c>
      <c r="D1430" t="inlineStr">
        <is>
          <t>IMP00643</t>
        </is>
      </c>
      <c r="E1430" t="inlineStr">
        <is>
          <t>T104498</t>
        </is>
      </c>
      <c r="F1430" s="32" t="n">
        <v>3024964.9</v>
      </c>
      <c r="G1430" s="32" t="n">
        <v>302496.49</v>
      </c>
    </row>
    <row r="1431">
      <c r="A1431" t="inlineStr">
        <is>
          <t>L0175412</t>
        </is>
      </c>
      <c r="B1431" t="inlineStr">
        <is>
          <t>2025-11-13</t>
        </is>
      </c>
      <c r="C1431" t="inlineStr">
        <is>
          <t>home_use</t>
        </is>
      </c>
      <c r="D1431" t="inlineStr">
        <is>
          <t>IMP00643</t>
        </is>
      </c>
      <c r="E1431" t="inlineStr">
        <is>
          <t>T104498</t>
        </is>
      </c>
      <c r="F1431" s="32" t="n">
        <v>783592.55</v>
      </c>
      <c r="G1431" s="32" t="n">
        <v>78359.25999999999</v>
      </c>
    </row>
    <row r="1432">
      <c r="A1432" t="inlineStr">
        <is>
          <t>L0175413</t>
        </is>
      </c>
      <c r="B1432" t="inlineStr">
        <is>
          <t>2025-11-13</t>
        </is>
      </c>
      <c r="C1432" t="inlineStr">
        <is>
          <t>home_use</t>
        </is>
      </c>
      <c r="D1432" t="inlineStr">
        <is>
          <t>IMP00643</t>
        </is>
      </c>
      <c r="E1432" t="inlineStr">
        <is>
          <t>T104498</t>
        </is>
      </c>
      <c r="F1432" s="32" t="n">
        <v>822669.03</v>
      </c>
      <c r="G1432" s="32" t="n">
        <v>82266.89999999999</v>
      </c>
    </row>
    <row r="1433">
      <c r="A1433" t="inlineStr">
        <is>
          <t>L0175415</t>
        </is>
      </c>
      <c r="B1433" t="inlineStr">
        <is>
          <t>2025-11-13</t>
        </is>
      </c>
      <c r="C1433" t="inlineStr">
        <is>
          <t>temporary_admission</t>
        </is>
      </c>
      <c r="D1433" t="inlineStr">
        <is>
          <t>IMP00643</t>
        </is>
      </c>
      <c r="E1433" t="inlineStr">
        <is>
          <t>T104498</t>
        </is>
      </c>
      <c r="F1433" s="32" t="n">
        <v>674461.25</v>
      </c>
      <c r="G1433" s="32" t="n">
        <v>0</v>
      </c>
    </row>
    <row r="1434">
      <c r="A1434" t="inlineStr">
        <is>
          <t>L0175431</t>
        </is>
      </c>
      <c r="B1434" t="inlineStr">
        <is>
          <t>2025-11-13</t>
        </is>
      </c>
      <c r="C1434" t="inlineStr">
        <is>
          <t>home_use</t>
        </is>
      </c>
      <c r="D1434" t="inlineStr">
        <is>
          <t>IMP00753</t>
        </is>
      </c>
      <c r="E1434" t="inlineStr">
        <is>
          <t>T105264</t>
        </is>
      </c>
      <c r="F1434" s="32" t="n">
        <v>258032.33</v>
      </c>
      <c r="G1434" s="32" t="n">
        <v>32254.04</v>
      </c>
    </row>
    <row r="1435">
      <c r="A1435" t="inlineStr">
        <is>
          <t>L0175454</t>
        </is>
      </c>
      <c r="B1435" t="inlineStr">
        <is>
          <t>2025-11-13</t>
        </is>
      </c>
      <c r="C1435" t="inlineStr">
        <is>
          <t>home_use</t>
        </is>
      </c>
      <c r="D1435" t="inlineStr">
        <is>
          <t>IMP00926</t>
        </is>
      </c>
      <c r="E1435" t="inlineStr">
        <is>
          <t>T106477</t>
        </is>
      </c>
      <c r="F1435" s="32" t="n">
        <v>14233175.48</v>
      </c>
      <c r="G1435" s="32" t="n">
        <v>1494483.43</v>
      </c>
    </row>
    <row r="1436">
      <c r="A1436" t="inlineStr">
        <is>
          <t>L0175459</t>
        </is>
      </c>
      <c r="B1436" t="inlineStr">
        <is>
          <t>2025-11-13</t>
        </is>
      </c>
      <c r="C1436" t="inlineStr">
        <is>
          <t>home_use</t>
        </is>
      </c>
      <c r="D1436" t="inlineStr">
        <is>
          <t>IMP00950</t>
        </is>
      </c>
      <c r="F1436" s="32" t="n">
        <v>644650.22</v>
      </c>
      <c r="G1436" s="32" t="n">
        <v>83804.53</v>
      </c>
    </row>
    <row r="1437">
      <c r="A1437" t="inlineStr">
        <is>
          <t>L0175460</t>
        </is>
      </c>
      <c r="B1437" t="inlineStr">
        <is>
          <t>2025-11-13</t>
        </is>
      </c>
      <c r="C1437" t="inlineStr">
        <is>
          <t>home_use</t>
        </is>
      </c>
      <c r="D1437" t="inlineStr">
        <is>
          <t>IMP00950</t>
        </is>
      </c>
      <c r="F1437" s="32" t="n">
        <v>271822.14</v>
      </c>
      <c r="G1437" s="32" t="n">
        <v>33977.77</v>
      </c>
    </row>
    <row r="1438">
      <c r="A1438" t="inlineStr">
        <is>
          <t>L0175471</t>
        </is>
      </c>
      <c r="B1438" t="inlineStr">
        <is>
          <t>2025-11-13</t>
        </is>
      </c>
      <c r="C1438" t="inlineStr">
        <is>
          <t>home_use</t>
        </is>
      </c>
      <c r="D1438" t="inlineStr">
        <is>
          <t>IMP01037</t>
        </is>
      </c>
      <c r="E1438" t="inlineStr">
        <is>
          <t>T107258</t>
        </is>
      </c>
      <c r="F1438" s="32" t="n">
        <v>181441.42</v>
      </c>
      <c r="G1438" s="32" t="n">
        <v>21772.97</v>
      </c>
    </row>
    <row r="1439">
      <c r="A1439" t="inlineStr">
        <is>
          <t>L0175474</t>
        </is>
      </c>
      <c r="B1439" t="inlineStr">
        <is>
          <t>2025-11-13</t>
        </is>
      </c>
      <c r="C1439" t="inlineStr">
        <is>
          <t>home_use</t>
        </is>
      </c>
      <c r="D1439" t="inlineStr">
        <is>
          <t>IMP01037</t>
        </is>
      </c>
      <c r="E1439" t="inlineStr">
        <is>
          <t>T107258</t>
        </is>
      </c>
      <c r="F1439" s="32" t="n">
        <v>10123221.53</v>
      </c>
      <c r="G1439" s="32" t="n">
        <v>1012322.15</v>
      </c>
    </row>
    <row r="1440">
      <c r="A1440" t="inlineStr">
        <is>
          <t>L0175482</t>
        </is>
      </c>
      <c r="B1440" t="inlineStr">
        <is>
          <t>2025-11-13</t>
        </is>
      </c>
      <c r="C1440" t="inlineStr">
        <is>
          <t>home_use</t>
        </is>
      </c>
      <c r="D1440" t="inlineStr">
        <is>
          <t>IMP01089</t>
        </is>
      </c>
      <c r="E1440" t="inlineStr">
        <is>
          <t>T107617</t>
        </is>
      </c>
      <c r="F1440" s="32" t="n">
        <v>1157267.2</v>
      </c>
      <c r="G1440" s="32" t="n">
        <v>115726.72</v>
      </c>
    </row>
    <row r="1441">
      <c r="A1441" t="inlineStr">
        <is>
          <t>L0175483</t>
        </is>
      </c>
      <c r="B1441" t="inlineStr">
        <is>
          <t>2025-11-13</t>
        </is>
      </c>
      <c r="C1441" t="inlineStr">
        <is>
          <t>home_use</t>
        </is>
      </c>
      <c r="D1441" t="inlineStr">
        <is>
          <t>IMP01089</t>
        </is>
      </c>
      <c r="E1441" t="inlineStr">
        <is>
          <t>T107617</t>
        </is>
      </c>
      <c r="F1441" s="32" t="n">
        <v>535660.9399999999</v>
      </c>
      <c r="G1441" s="32" t="n">
        <v>53566.09</v>
      </c>
    </row>
    <row r="1442">
      <c r="A1442" t="inlineStr">
        <is>
          <t>L0175489</t>
        </is>
      </c>
      <c r="B1442" t="inlineStr">
        <is>
          <t>2025-11-13</t>
        </is>
      </c>
      <c r="C1442" t="inlineStr">
        <is>
          <t>home_use</t>
        </is>
      </c>
      <c r="D1442" t="inlineStr">
        <is>
          <t>IMP01142</t>
        </is>
      </c>
      <c r="E1442" t="inlineStr">
        <is>
          <t>T107992</t>
        </is>
      </c>
      <c r="F1442" s="32" t="n">
        <v>587989.99</v>
      </c>
      <c r="G1442" s="32" t="n">
        <v>65854.88</v>
      </c>
    </row>
    <row r="1443">
      <c r="A1443" t="inlineStr">
        <is>
          <t>L0175499</t>
        </is>
      </c>
      <c r="B1443" t="inlineStr">
        <is>
          <t>2025-11-13</t>
        </is>
      </c>
      <c r="C1443" t="inlineStr">
        <is>
          <t>home_use</t>
        </is>
      </c>
      <c r="D1443" t="inlineStr">
        <is>
          <t>IMP01181</t>
        </is>
      </c>
      <c r="E1443" t="inlineStr">
        <is>
          <t>T100070</t>
        </is>
      </c>
      <c r="F1443" s="32" t="n">
        <v>6492805.07</v>
      </c>
      <c r="G1443" s="32" t="n">
        <v>844064.66</v>
      </c>
    </row>
    <row r="1444">
      <c r="A1444" t="inlineStr">
        <is>
          <t>L0175513</t>
        </is>
      </c>
      <c r="B1444" t="inlineStr">
        <is>
          <t>2025-11-13</t>
        </is>
      </c>
      <c r="C1444" t="inlineStr">
        <is>
          <t>home_use</t>
        </is>
      </c>
      <c r="D1444" t="inlineStr">
        <is>
          <t>IMP01310</t>
        </is>
      </c>
      <c r="E1444" t="inlineStr">
        <is>
          <t>T109167</t>
        </is>
      </c>
      <c r="F1444" s="32" t="n">
        <v>590145.97</v>
      </c>
      <c r="G1444" s="32" t="n">
        <v>63145.62</v>
      </c>
    </row>
    <row r="1445">
      <c r="A1445" t="inlineStr">
        <is>
          <t>L0175514</t>
        </is>
      </c>
      <c r="B1445" t="inlineStr">
        <is>
          <t>2025-11-13</t>
        </is>
      </c>
      <c r="C1445" t="inlineStr">
        <is>
          <t>home_use</t>
        </is>
      </c>
      <c r="D1445" t="inlineStr">
        <is>
          <t>IMP01310</t>
        </is>
      </c>
      <c r="E1445" t="inlineStr">
        <is>
          <t>T109167</t>
        </is>
      </c>
      <c r="F1445" s="32" t="n">
        <v>943999.13</v>
      </c>
      <c r="G1445" s="32" t="n">
        <v>101007.91</v>
      </c>
    </row>
    <row r="1446">
      <c r="A1446" t="inlineStr">
        <is>
          <t>L0175515</t>
        </is>
      </c>
      <c r="B1446" t="inlineStr">
        <is>
          <t>2025-11-13</t>
        </is>
      </c>
      <c r="C1446" t="inlineStr">
        <is>
          <t>home_use</t>
        </is>
      </c>
      <c r="D1446" t="inlineStr">
        <is>
          <t>IMP01310</t>
        </is>
      </c>
      <c r="E1446" t="inlineStr">
        <is>
          <t>T109167</t>
        </is>
      </c>
      <c r="F1446" s="32" t="n">
        <v>551522.16</v>
      </c>
      <c r="G1446" s="32" t="n">
        <v>59012.87</v>
      </c>
    </row>
    <row r="1447">
      <c r="A1447" t="inlineStr">
        <is>
          <t>L0175517</t>
        </is>
      </c>
      <c r="B1447" t="inlineStr">
        <is>
          <t>2025-11-13</t>
        </is>
      </c>
      <c r="C1447" t="inlineStr">
        <is>
          <t>home_use</t>
        </is>
      </c>
      <c r="D1447" t="inlineStr">
        <is>
          <t>IMP01310</t>
        </is>
      </c>
      <c r="E1447" t="inlineStr">
        <is>
          <t>T109167</t>
        </is>
      </c>
      <c r="F1447" s="32" t="n">
        <v>1066167.94</v>
      </c>
      <c r="G1447" s="32" t="n">
        <v>122609.31</v>
      </c>
    </row>
    <row r="1448">
      <c r="A1448" t="inlineStr">
        <is>
          <t>L0175519</t>
        </is>
      </c>
      <c r="B1448" t="inlineStr">
        <is>
          <t>2025-11-13</t>
        </is>
      </c>
      <c r="C1448" t="inlineStr">
        <is>
          <t>home_use</t>
        </is>
      </c>
      <c r="D1448" t="inlineStr">
        <is>
          <t>IMP01310</t>
        </is>
      </c>
      <c r="E1448" t="inlineStr">
        <is>
          <t>T109167</t>
        </is>
      </c>
      <c r="F1448" s="32" t="n">
        <v>1760307.64</v>
      </c>
      <c r="G1448" s="32" t="n">
        <v>228839.99</v>
      </c>
    </row>
    <row r="1449">
      <c r="A1449" t="inlineStr">
        <is>
          <t>L0175520</t>
        </is>
      </c>
      <c r="B1449" t="inlineStr">
        <is>
          <t>2025-11-13</t>
        </is>
      </c>
      <c r="C1449" t="inlineStr">
        <is>
          <t>home_use</t>
        </is>
      </c>
      <c r="D1449" t="inlineStr">
        <is>
          <t>IMP01310</t>
        </is>
      </c>
      <c r="E1449" t="inlineStr">
        <is>
          <t>T109167</t>
        </is>
      </c>
      <c r="F1449" s="32" t="n">
        <v>1477628.4</v>
      </c>
      <c r="G1449" s="32" t="n">
        <v>158106.24</v>
      </c>
    </row>
    <row r="1450">
      <c r="A1450" t="inlineStr">
        <is>
          <t>L0175545</t>
        </is>
      </c>
      <c r="B1450" t="inlineStr">
        <is>
          <t>2025-11-13</t>
        </is>
      </c>
      <c r="C1450" t="inlineStr">
        <is>
          <t>home_use</t>
        </is>
      </c>
      <c r="D1450" t="inlineStr">
        <is>
          <t>IMP01481</t>
        </is>
      </c>
      <c r="F1450" s="32" t="n">
        <v>8256253.29</v>
      </c>
      <c r="G1450" s="32" t="n">
        <v>908187.86</v>
      </c>
    </row>
    <row r="1451">
      <c r="A1451" t="inlineStr">
        <is>
          <t>L0175553</t>
        </is>
      </c>
      <c r="B1451" t="inlineStr">
        <is>
          <t>2025-11-14</t>
        </is>
      </c>
      <c r="C1451" t="inlineStr">
        <is>
          <t>home_use</t>
        </is>
      </c>
      <c r="D1451" t="inlineStr">
        <is>
          <t>IMP00063</t>
        </is>
      </c>
      <c r="E1451" t="inlineStr">
        <is>
          <t>T100440</t>
        </is>
      </c>
      <c r="F1451" s="32" t="n">
        <v>677506.65</v>
      </c>
      <c r="G1451" s="32" t="n">
        <v>77913.25999999999</v>
      </c>
    </row>
    <row r="1452">
      <c r="A1452" t="inlineStr">
        <is>
          <t>L0175554</t>
        </is>
      </c>
      <c r="B1452" t="inlineStr">
        <is>
          <t>2025-11-14</t>
        </is>
      </c>
      <c r="C1452" t="inlineStr">
        <is>
          <t>home_use</t>
        </is>
      </c>
      <c r="D1452" t="inlineStr">
        <is>
          <t>IMP00063</t>
        </is>
      </c>
      <c r="E1452" t="inlineStr">
        <is>
          <t>T100440</t>
        </is>
      </c>
      <c r="F1452" s="32" t="n">
        <v>1196732.71</v>
      </c>
      <c r="G1452" s="32" t="n">
        <v>137624.26</v>
      </c>
    </row>
    <row r="1453">
      <c r="A1453" t="inlineStr">
        <is>
          <t>L0175555</t>
        </is>
      </c>
      <c r="B1453" t="inlineStr">
        <is>
          <t>2025-11-14</t>
        </is>
      </c>
      <c r="C1453" t="inlineStr">
        <is>
          <t>home_use</t>
        </is>
      </c>
      <c r="D1453" t="inlineStr">
        <is>
          <t>IMP00063</t>
        </is>
      </c>
      <c r="E1453" t="inlineStr">
        <is>
          <t>T100440</t>
        </is>
      </c>
      <c r="F1453" s="32" t="n">
        <v>4149296.6</v>
      </c>
      <c r="G1453" s="32" t="n">
        <v>539408.5600000001</v>
      </c>
    </row>
    <row r="1454">
      <c r="A1454" t="inlineStr">
        <is>
          <t>L0175558</t>
        </is>
      </c>
      <c r="B1454" t="inlineStr">
        <is>
          <t>2025-11-14</t>
        </is>
      </c>
      <c r="C1454" t="inlineStr">
        <is>
          <t>home_use</t>
        </is>
      </c>
      <c r="D1454" t="inlineStr">
        <is>
          <t>IMP00063</t>
        </is>
      </c>
      <c r="E1454" t="inlineStr">
        <is>
          <t>T100440</t>
        </is>
      </c>
      <c r="F1454" s="32" t="n">
        <v>1936511.87</v>
      </c>
      <c r="G1454" s="32" t="n">
        <v>216889.33</v>
      </c>
    </row>
    <row r="1455">
      <c r="A1455" t="inlineStr">
        <is>
          <t>L0175559</t>
        </is>
      </c>
      <c r="B1455" t="inlineStr">
        <is>
          <t>2025-11-14</t>
        </is>
      </c>
      <c r="C1455" t="inlineStr">
        <is>
          <t>home_use</t>
        </is>
      </c>
      <c r="D1455" t="inlineStr">
        <is>
          <t>IMP00063</t>
        </is>
      </c>
      <c r="E1455" t="inlineStr">
        <is>
          <t>T100440</t>
        </is>
      </c>
      <c r="F1455" s="32" t="n">
        <v>396797.54</v>
      </c>
      <c r="G1455" s="32" t="n">
        <v>45631.72</v>
      </c>
    </row>
    <row r="1456">
      <c r="A1456" t="inlineStr">
        <is>
          <t>L0175562</t>
        </is>
      </c>
      <c r="B1456" t="inlineStr">
        <is>
          <t>2025-11-14</t>
        </is>
      </c>
      <c r="C1456" t="inlineStr">
        <is>
          <t>home_use</t>
        </is>
      </c>
      <c r="D1456" t="inlineStr">
        <is>
          <t>IMP00100</t>
        </is>
      </c>
      <c r="E1456" t="inlineStr">
        <is>
          <t>T100699</t>
        </is>
      </c>
      <c r="F1456" s="32" t="n">
        <v>2762499.66</v>
      </c>
      <c r="G1456" s="32" t="n">
        <v>359124.96</v>
      </c>
    </row>
    <row r="1457">
      <c r="A1457" t="inlineStr">
        <is>
          <t>L0175585</t>
        </is>
      </c>
      <c r="B1457" t="inlineStr">
        <is>
          <t>2025-11-14</t>
        </is>
      </c>
      <c r="C1457" t="inlineStr">
        <is>
          <t>home_use</t>
        </is>
      </c>
      <c r="D1457" t="inlineStr">
        <is>
          <t>IMP00288</t>
        </is>
      </c>
      <c r="E1457" t="inlineStr">
        <is>
          <t>T102011</t>
        </is>
      </c>
      <c r="F1457" s="32" t="n">
        <v>1163114.29</v>
      </c>
      <c r="G1457" s="32" t="n">
        <v>145389.29</v>
      </c>
    </row>
    <row r="1458">
      <c r="A1458" t="inlineStr">
        <is>
          <t>L0175588</t>
        </is>
      </c>
      <c r="B1458" t="inlineStr">
        <is>
          <t>2025-11-14</t>
        </is>
      </c>
      <c r="C1458" t="inlineStr">
        <is>
          <t>home_use</t>
        </is>
      </c>
      <c r="D1458" t="inlineStr">
        <is>
          <t>IMP00306</t>
        </is>
      </c>
      <c r="E1458" t="inlineStr">
        <is>
          <t>T102141</t>
        </is>
      </c>
      <c r="F1458" s="32" t="n">
        <v>701796.1</v>
      </c>
      <c r="G1458" s="32" t="n">
        <v>87724.50999999999</v>
      </c>
    </row>
    <row r="1459">
      <c r="A1459" t="inlineStr">
        <is>
          <t>L0175589</t>
        </is>
      </c>
      <c r="B1459" t="inlineStr">
        <is>
          <t>2025-11-14</t>
        </is>
      </c>
      <c r="C1459" t="inlineStr">
        <is>
          <t>home_use</t>
        </is>
      </c>
      <c r="D1459" t="inlineStr">
        <is>
          <t>IMP00306</t>
        </is>
      </c>
      <c r="E1459" t="inlineStr">
        <is>
          <t>T102141</t>
        </is>
      </c>
      <c r="F1459" s="32" t="n">
        <v>377660.53</v>
      </c>
      <c r="G1459" s="32" t="n">
        <v>47207.57</v>
      </c>
    </row>
    <row r="1460">
      <c r="A1460" t="inlineStr">
        <is>
          <t>L0175590</t>
        </is>
      </c>
      <c r="B1460" t="inlineStr">
        <is>
          <t>2025-11-14</t>
        </is>
      </c>
      <c r="C1460" t="inlineStr">
        <is>
          <t>home_use</t>
        </is>
      </c>
      <c r="D1460" t="inlineStr">
        <is>
          <t>IMP00306</t>
        </is>
      </c>
      <c r="E1460" t="inlineStr">
        <is>
          <t>T102141</t>
        </is>
      </c>
      <c r="F1460" s="32" t="n">
        <v>1505366.98</v>
      </c>
      <c r="G1460" s="32" t="n">
        <v>188170.87</v>
      </c>
    </row>
    <row r="1461">
      <c r="A1461" t="inlineStr">
        <is>
          <t>L0175591</t>
        </is>
      </c>
      <c r="B1461" t="inlineStr">
        <is>
          <t>2025-11-14</t>
        </is>
      </c>
      <c r="C1461" t="inlineStr">
        <is>
          <t>home_use</t>
        </is>
      </c>
      <c r="D1461" t="inlineStr">
        <is>
          <t>IMP00306</t>
        </is>
      </c>
      <c r="E1461" t="inlineStr">
        <is>
          <t>T102141</t>
        </is>
      </c>
      <c r="F1461" s="32" t="n">
        <v>191886.39</v>
      </c>
      <c r="G1461" s="32" t="n">
        <v>23985.8</v>
      </c>
    </row>
    <row r="1462">
      <c r="A1462" t="inlineStr">
        <is>
          <t>L0175592</t>
        </is>
      </c>
      <c r="B1462" t="inlineStr">
        <is>
          <t>2025-11-14</t>
        </is>
      </c>
      <c r="C1462" t="inlineStr">
        <is>
          <t>home_use</t>
        </is>
      </c>
      <c r="D1462" t="inlineStr">
        <is>
          <t>IMP00306</t>
        </is>
      </c>
      <c r="E1462" t="inlineStr">
        <is>
          <t>T102141</t>
        </is>
      </c>
      <c r="F1462" s="32" t="n">
        <v>566653.64</v>
      </c>
      <c r="G1462" s="32" t="n">
        <v>70831.7</v>
      </c>
    </row>
    <row r="1463">
      <c r="A1463" t="inlineStr">
        <is>
          <t>L0175593</t>
        </is>
      </c>
      <c r="B1463" t="inlineStr">
        <is>
          <t>2025-11-14</t>
        </is>
      </c>
      <c r="C1463" t="inlineStr">
        <is>
          <t>home_use</t>
        </is>
      </c>
      <c r="D1463" t="inlineStr">
        <is>
          <t>IMP00306</t>
        </is>
      </c>
      <c r="E1463" t="inlineStr">
        <is>
          <t>T102141</t>
        </is>
      </c>
      <c r="F1463" s="32" t="n">
        <v>529660.97</v>
      </c>
      <c r="G1463" s="32" t="n">
        <v>55614.4</v>
      </c>
    </row>
    <row r="1464">
      <c r="A1464" t="inlineStr">
        <is>
          <t>L0175612</t>
        </is>
      </c>
      <c r="B1464" t="inlineStr">
        <is>
          <t>2025-11-14</t>
        </is>
      </c>
      <c r="C1464" t="inlineStr">
        <is>
          <t>home_use</t>
        </is>
      </c>
      <c r="D1464" t="inlineStr">
        <is>
          <t>IMP00490</t>
        </is>
      </c>
      <c r="E1464" t="inlineStr">
        <is>
          <t>T103425</t>
        </is>
      </c>
      <c r="F1464" s="32" t="n">
        <v>1067334.66</v>
      </c>
      <c r="G1464" s="32" t="n">
        <v>122743.49</v>
      </c>
    </row>
    <row r="1465">
      <c r="A1465" t="inlineStr">
        <is>
          <t>L0175617</t>
        </is>
      </c>
      <c r="B1465" t="inlineStr">
        <is>
          <t>2025-11-14</t>
        </is>
      </c>
      <c r="C1465" t="inlineStr">
        <is>
          <t>home_use</t>
        </is>
      </c>
      <c r="D1465" t="inlineStr">
        <is>
          <t>IMP00519</t>
        </is>
      </c>
      <c r="E1465" t="inlineStr">
        <is>
          <t>T103629</t>
        </is>
      </c>
      <c r="F1465" s="32" t="n">
        <v>2962327.77</v>
      </c>
      <c r="G1465" s="32" t="n">
        <v>311044.42</v>
      </c>
    </row>
    <row r="1466">
      <c r="A1466" t="inlineStr">
        <is>
          <t>L0175643</t>
        </is>
      </c>
      <c r="B1466" t="inlineStr">
        <is>
          <t>2025-11-14</t>
        </is>
      </c>
      <c r="C1466" t="inlineStr">
        <is>
          <t>home_use</t>
        </is>
      </c>
      <c r="D1466" t="inlineStr">
        <is>
          <t>IMP00643</t>
        </is>
      </c>
      <c r="E1466" t="inlineStr">
        <is>
          <t>T104498</t>
        </is>
      </c>
      <c r="F1466" s="32" t="n">
        <v>1093809.49</v>
      </c>
      <c r="G1466" s="32" t="n">
        <v>109380.95</v>
      </c>
    </row>
    <row r="1467">
      <c r="A1467" t="inlineStr">
        <is>
          <t>L0175644</t>
        </is>
      </c>
      <c r="B1467" t="inlineStr">
        <is>
          <t>2025-11-14</t>
        </is>
      </c>
      <c r="C1467" t="inlineStr">
        <is>
          <t>home_use</t>
        </is>
      </c>
      <c r="D1467" t="inlineStr">
        <is>
          <t>IMP00643</t>
        </is>
      </c>
      <c r="E1467" t="inlineStr">
        <is>
          <t>T104498</t>
        </is>
      </c>
      <c r="F1467" s="32" t="n">
        <v>503943.38</v>
      </c>
      <c r="G1467" s="32" t="n">
        <v>50394.34</v>
      </c>
    </row>
    <row r="1468">
      <c r="A1468" t="inlineStr">
        <is>
          <t>L0175645</t>
        </is>
      </c>
      <c r="B1468" t="inlineStr">
        <is>
          <t>2025-11-14</t>
        </is>
      </c>
      <c r="C1468" t="inlineStr">
        <is>
          <t>home_use</t>
        </is>
      </c>
      <c r="D1468" t="inlineStr">
        <is>
          <t>IMP00643</t>
        </is>
      </c>
      <c r="E1468" t="inlineStr">
        <is>
          <t>T104498</t>
        </is>
      </c>
      <c r="F1468" s="32" t="n">
        <v>899644.33</v>
      </c>
      <c r="G1468" s="32" t="n">
        <v>89964.42999999999</v>
      </c>
    </row>
    <row r="1469">
      <c r="A1469" t="inlineStr">
        <is>
          <t>L0175646</t>
        </is>
      </c>
      <c r="B1469" t="inlineStr">
        <is>
          <t>2025-11-14</t>
        </is>
      </c>
      <c r="C1469" t="inlineStr">
        <is>
          <t>home_use</t>
        </is>
      </c>
      <c r="D1469" t="inlineStr">
        <is>
          <t>IMP00643</t>
        </is>
      </c>
      <c r="E1469" t="inlineStr">
        <is>
          <t>T104498</t>
        </is>
      </c>
      <c r="F1469" s="32" t="n">
        <v>578248.14</v>
      </c>
      <c r="G1469" s="32" t="n">
        <v>57824.81</v>
      </c>
    </row>
    <row r="1470">
      <c r="A1470" t="inlineStr">
        <is>
          <t>L0175647</t>
        </is>
      </c>
      <c r="B1470" t="inlineStr">
        <is>
          <t>2025-11-14</t>
        </is>
      </c>
      <c r="C1470" t="inlineStr">
        <is>
          <t>home_use</t>
        </is>
      </c>
      <c r="D1470" t="inlineStr">
        <is>
          <t>IMP00643</t>
        </is>
      </c>
      <c r="E1470" t="inlineStr">
        <is>
          <t>T104498</t>
        </is>
      </c>
      <c r="F1470" s="32" t="n">
        <v>895928.1800000001</v>
      </c>
      <c r="G1470" s="32" t="n">
        <v>89592.82000000001</v>
      </c>
    </row>
    <row r="1471">
      <c r="A1471" t="inlineStr">
        <is>
          <t>L0175663</t>
        </is>
      </c>
      <c r="B1471" t="inlineStr">
        <is>
          <t>2025-11-14</t>
        </is>
      </c>
      <c r="C1471" t="inlineStr">
        <is>
          <t>home_use</t>
        </is>
      </c>
      <c r="D1471" t="inlineStr">
        <is>
          <t>IMP00763</t>
        </is>
      </c>
      <c r="E1471" t="inlineStr">
        <is>
          <t>T105337</t>
        </is>
      </c>
      <c r="F1471" s="32" t="n">
        <v>930216.05</v>
      </c>
      <c r="G1471" s="32" t="n">
        <v>93021.60000000001</v>
      </c>
    </row>
    <row r="1472">
      <c r="A1472" t="inlineStr">
        <is>
          <t>L0175682</t>
        </is>
      </c>
      <c r="B1472" t="inlineStr">
        <is>
          <t>2025-11-14</t>
        </is>
      </c>
      <c r="C1472" t="inlineStr">
        <is>
          <t>home_use</t>
        </is>
      </c>
      <c r="D1472" t="inlineStr">
        <is>
          <t>IMP00926</t>
        </is>
      </c>
      <c r="E1472" t="inlineStr">
        <is>
          <t>T106477</t>
        </is>
      </c>
      <c r="F1472" s="32" t="n">
        <v>7593006.22</v>
      </c>
      <c r="G1472" s="32" t="n">
        <v>759300.62</v>
      </c>
    </row>
    <row r="1473">
      <c r="A1473" t="inlineStr">
        <is>
          <t>L0175683</t>
        </is>
      </c>
      <c r="B1473" t="inlineStr">
        <is>
          <t>2025-11-14</t>
        </is>
      </c>
      <c r="C1473" t="inlineStr">
        <is>
          <t>home_use</t>
        </is>
      </c>
      <c r="D1473" t="inlineStr">
        <is>
          <t>IMP00926</t>
        </is>
      </c>
      <c r="E1473" t="inlineStr">
        <is>
          <t>T106477</t>
        </is>
      </c>
      <c r="F1473" s="32" t="n">
        <v>2044299.73</v>
      </c>
      <c r="G1473" s="32" t="n">
        <v>214651.47</v>
      </c>
    </row>
    <row r="1474">
      <c r="A1474" t="inlineStr">
        <is>
          <t>L0175684</t>
        </is>
      </c>
      <c r="B1474" t="inlineStr">
        <is>
          <t>2025-11-14</t>
        </is>
      </c>
      <c r="C1474" t="inlineStr">
        <is>
          <t>home_use</t>
        </is>
      </c>
      <c r="D1474" t="inlineStr">
        <is>
          <t>IMP00926</t>
        </is>
      </c>
      <c r="E1474" t="inlineStr">
        <is>
          <t>T106477</t>
        </is>
      </c>
      <c r="F1474" s="32" t="n">
        <v>695465.63</v>
      </c>
      <c r="G1474" s="32" t="n">
        <v>74414.82000000001</v>
      </c>
    </row>
    <row r="1475">
      <c r="A1475" t="inlineStr">
        <is>
          <t>L0175686</t>
        </is>
      </c>
      <c r="B1475" t="inlineStr">
        <is>
          <t>2025-11-14</t>
        </is>
      </c>
      <c r="C1475" t="inlineStr">
        <is>
          <t>home_use</t>
        </is>
      </c>
      <c r="D1475" t="inlineStr">
        <is>
          <t>IMP00950</t>
        </is>
      </c>
      <c r="F1475" s="32" t="n">
        <v>168891.57</v>
      </c>
      <c r="G1475" s="32" t="n">
        <v>21111.45</v>
      </c>
    </row>
    <row r="1476">
      <c r="A1476" t="inlineStr">
        <is>
          <t>L0175687</t>
        </is>
      </c>
      <c r="B1476" t="inlineStr">
        <is>
          <t>2025-11-14</t>
        </is>
      </c>
      <c r="C1476" t="inlineStr">
        <is>
          <t>home_use</t>
        </is>
      </c>
      <c r="D1476" t="inlineStr">
        <is>
          <t>IMP00950</t>
        </is>
      </c>
      <c r="F1476" s="32" t="n">
        <v>820181.45</v>
      </c>
      <c r="G1476" s="32" t="n">
        <v>95961.23</v>
      </c>
    </row>
    <row r="1477">
      <c r="A1477" t="inlineStr">
        <is>
          <t>L0175688</t>
        </is>
      </c>
      <c r="B1477" t="inlineStr">
        <is>
          <t>2025-11-14</t>
        </is>
      </c>
      <c r="C1477" t="inlineStr">
        <is>
          <t>home_use</t>
        </is>
      </c>
      <c r="D1477" t="inlineStr">
        <is>
          <t>IMP00950</t>
        </is>
      </c>
      <c r="F1477" s="32" t="n">
        <v>1121871.74</v>
      </c>
      <c r="G1477" s="32" t="n">
        <v>145843.33</v>
      </c>
    </row>
    <row r="1478">
      <c r="A1478" t="inlineStr">
        <is>
          <t>L0175692</t>
        </is>
      </c>
      <c r="B1478" t="inlineStr">
        <is>
          <t>2025-11-14</t>
        </is>
      </c>
      <c r="C1478" t="inlineStr">
        <is>
          <t>home_use</t>
        </is>
      </c>
      <c r="D1478" t="inlineStr">
        <is>
          <t>IMP00999</t>
        </is>
      </c>
      <c r="E1478" t="inlineStr">
        <is>
          <t>T106987</t>
        </is>
      </c>
      <c r="F1478" s="32" t="n">
        <v>12630304.76</v>
      </c>
      <c r="G1478" s="32" t="n">
        <v>1263030.48</v>
      </c>
    </row>
    <row r="1479">
      <c r="A1479" t="inlineStr">
        <is>
          <t>L0175694</t>
        </is>
      </c>
      <c r="B1479" t="inlineStr">
        <is>
          <t>2025-11-14</t>
        </is>
      </c>
      <c r="C1479" t="inlineStr">
        <is>
          <t>home_use</t>
        </is>
      </c>
      <c r="D1479" t="inlineStr">
        <is>
          <t>IMP00999</t>
        </is>
      </c>
      <c r="E1479" t="inlineStr">
        <is>
          <t>T106987</t>
        </is>
      </c>
      <c r="F1479" s="32" t="n">
        <v>730507.91</v>
      </c>
      <c r="G1479" s="32" t="n">
        <v>73050.78999999999</v>
      </c>
    </row>
    <row r="1480">
      <c r="A1480" t="inlineStr">
        <is>
          <t>L0175701</t>
        </is>
      </c>
      <c r="B1480" t="inlineStr">
        <is>
          <t>2025-11-14</t>
        </is>
      </c>
      <c r="C1480" t="inlineStr">
        <is>
          <t>home_use</t>
        </is>
      </c>
      <c r="D1480" t="inlineStr">
        <is>
          <t>IMP01037</t>
        </is>
      </c>
      <c r="E1480" t="inlineStr">
        <is>
          <t>T107258</t>
        </is>
      </c>
      <c r="F1480" s="32" t="n">
        <v>2679398.93</v>
      </c>
      <c r="G1480" s="32" t="n">
        <v>267939.89</v>
      </c>
    </row>
    <row r="1481">
      <c r="A1481" t="inlineStr">
        <is>
          <t>L0175704</t>
        </is>
      </c>
      <c r="B1481" t="inlineStr">
        <is>
          <t>2025-11-14</t>
        </is>
      </c>
      <c r="C1481" t="inlineStr">
        <is>
          <t>home_use</t>
        </is>
      </c>
      <c r="D1481" t="inlineStr">
        <is>
          <t>IMP01037</t>
        </is>
      </c>
      <c r="E1481" t="inlineStr">
        <is>
          <t>T107258</t>
        </is>
      </c>
      <c r="F1481" s="32" t="n">
        <v>2093397.59</v>
      </c>
      <c r="G1481" s="32" t="n">
        <v>209339.76</v>
      </c>
    </row>
    <row r="1482">
      <c r="A1482" t="inlineStr">
        <is>
          <t>L0175705</t>
        </is>
      </c>
      <c r="B1482" t="inlineStr">
        <is>
          <t>2025-11-14</t>
        </is>
      </c>
      <c r="C1482" t="inlineStr">
        <is>
          <t>warehouse_out</t>
        </is>
      </c>
      <c r="D1482" t="inlineStr">
        <is>
          <t>IMP01037</t>
        </is>
      </c>
      <c r="E1482" t="inlineStr">
        <is>
          <t>T107258</t>
        </is>
      </c>
      <c r="F1482" s="32" t="n">
        <v>2367898.4</v>
      </c>
      <c r="G1482" s="32" t="n">
        <v>236789.84</v>
      </c>
    </row>
    <row r="1483">
      <c r="A1483" t="inlineStr">
        <is>
          <t>L0175706</t>
        </is>
      </c>
      <c r="B1483" t="inlineStr">
        <is>
          <t>2025-11-14</t>
        </is>
      </c>
      <c r="C1483" t="inlineStr">
        <is>
          <t>home_use</t>
        </is>
      </c>
      <c r="D1483" t="inlineStr">
        <is>
          <t>IMP01037</t>
        </is>
      </c>
      <c r="E1483" t="inlineStr">
        <is>
          <t>T107258</t>
        </is>
      </c>
      <c r="F1483" s="32" t="n">
        <v>488176.16</v>
      </c>
      <c r="G1483" s="32" t="n">
        <v>48817.62</v>
      </c>
    </row>
    <row r="1484">
      <c r="A1484" t="inlineStr">
        <is>
          <t>L0175715</t>
        </is>
      </c>
      <c r="B1484" t="inlineStr">
        <is>
          <t>2025-11-14</t>
        </is>
      </c>
      <c r="C1484" t="inlineStr">
        <is>
          <t>transit</t>
        </is>
      </c>
      <c r="D1484" t="inlineStr">
        <is>
          <t>IMP01082</t>
        </is>
      </c>
      <c r="E1484" t="inlineStr">
        <is>
          <t>T107573</t>
        </is>
      </c>
      <c r="F1484" s="32" t="n">
        <v>379437.89</v>
      </c>
      <c r="G1484" s="32" t="n">
        <v>0</v>
      </c>
    </row>
    <row r="1485">
      <c r="A1485" t="inlineStr">
        <is>
          <t>L0175717</t>
        </is>
      </c>
      <c r="B1485" t="inlineStr">
        <is>
          <t>2025-11-14</t>
        </is>
      </c>
      <c r="C1485" t="inlineStr">
        <is>
          <t>home_use</t>
        </is>
      </c>
      <c r="D1485" t="inlineStr">
        <is>
          <t>IMP01089</t>
        </is>
      </c>
      <c r="E1485" t="inlineStr">
        <is>
          <t>T107617</t>
        </is>
      </c>
      <c r="F1485" s="32" t="n">
        <v>7981641.45</v>
      </c>
      <c r="G1485" s="32" t="n">
        <v>838072.35</v>
      </c>
    </row>
    <row r="1486">
      <c r="A1486" t="inlineStr">
        <is>
          <t>L0175723</t>
        </is>
      </c>
      <c r="B1486" t="inlineStr">
        <is>
          <t>2025-11-14</t>
        </is>
      </c>
      <c r="C1486" t="inlineStr">
        <is>
          <t>home_use</t>
        </is>
      </c>
      <c r="D1486" t="inlineStr">
        <is>
          <t>IMP01142</t>
        </is>
      </c>
      <c r="E1486" t="inlineStr">
        <is>
          <t>T107992</t>
        </is>
      </c>
      <c r="F1486" s="32" t="n">
        <v>866810.23</v>
      </c>
      <c r="G1486" s="32" t="n">
        <v>97082.75</v>
      </c>
    </row>
    <row r="1487">
      <c r="A1487" t="inlineStr">
        <is>
          <t>L0175735</t>
        </is>
      </c>
      <c r="B1487" t="inlineStr">
        <is>
          <t>2025-11-14</t>
        </is>
      </c>
      <c r="C1487" t="inlineStr">
        <is>
          <t>home_use</t>
        </is>
      </c>
      <c r="D1487" t="inlineStr">
        <is>
          <t>IMP01242</t>
        </is>
      </c>
      <c r="E1487" t="inlineStr">
        <is>
          <t>T108692</t>
        </is>
      </c>
      <c r="F1487" s="32" t="n">
        <v>2003742.13</v>
      </c>
      <c r="G1487" s="32" t="n">
        <v>200374.21</v>
      </c>
    </row>
    <row r="1488">
      <c r="A1488" t="inlineStr">
        <is>
          <t>L0175736</t>
        </is>
      </c>
      <c r="B1488" t="inlineStr">
        <is>
          <t>2025-11-14</t>
        </is>
      </c>
      <c r="C1488" t="inlineStr">
        <is>
          <t>home_use</t>
        </is>
      </c>
      <c r="D1488" t="inlineStr">
        <is>
          <t>IMP01242</t>
        </is>
      </c>
      <c r="E1488" t="inlineStr">
        <is>
          <t>T108692</t>
        </is>
      </c>
      <c r="F1488" s="32" t="n">
        <v>2692979.36</v>
      </c>
      <c r="G1488" s="32" t="n">
        <v>282762.83</v>
      </c>
    </row>
    <row r="1489">
      <c r="A1489" t="inlineStr">
        <is>
          <t>L0175746</t>
        </is>
      </c>
      <c r="B1489" t="inlineStr">
        <is>
          <t>2025-11-14</t>
        </is>
      </c>
      <c r="C1489" t="inlineStr">
        <is>
          <t>home_use</t>
        </is>
      </c>
      <c r="D1489" t="inlineStr">
        <is>
          <t>IMP01310</t>
        </is>
      </c>
      <c r="E1489" t="inlineStr">
        <is>
          <t>T109167</t>
        </is>
      </c>
      <c r="F1489" s="32" t="n">
        <v>266736.03</v>
      </c>
      <c r="G1489" s="32" t="n">
        <v>28540.75</v>
      </c>
    </row>
    <row r="1490">
      <c r="A1490" t="inlineStr">
        <is>
          <t>L0175749</t>
        </is>
      </c>
      <c r="B1490" t="inlineStr">
        <is>
          <t>2025-11-14</t>
        </is>
      </c>
      <c r="C1490" t="inlineStr">
        <is>
          <t>transit</t>
        </is>
      </c>
      <c r="D1490" t="inlineStr">
        <is>
          <t>IMP01315</t>
        </is>
      </c>
      <c r="E1490" t="inlineStr">
        <is>
          <t>T109203</t>
        </is>
      </c>
      <c r="F1490" s="32" t="n">
        <v>882232.73</v>
      </c>
      <c r="G1490" s="32" t="n">
        <v>0</v>
      </c>
    </row>
    <row r="1491">
      <c r="A1491" t="inlineStr">
        <is>
          <t>L0175788</t>
        </is>
      </c>
      <c r="B1491" t="inlineStr">
        <is>
          <t>2025-11-15</t>
        </is>
      </c>
      <c r="C1491" t="inlineStr">
        <is>
          <t>home_use</t>
        </is>
      </c>
      <c r="D1491" t="inlineStr">
        <is>
          <t>IMP00063</t>
        </is>
      </c>
      <c r="E1491" t="inlineStr">
        <is>
          <t>T100440</t>
        </is>
      </c>
      <c r="F1491" s="32" t="n">
        <v>1978332.87</v>
      </c>
      <c r="G1491" s="32" t="n">
        <v>257183.27</v>
      </c>
    </row>
    <row r="1492">
      <c r="A1492" t="inlineStr">
        <is>
          <t>L0175805</t>
        </is>
      </c>
      <c r="B1492" t="inlineStr">
        <is>
          <t>2025-11-15</t>
        </is>
      </c>
      <c r="C1492" t="inlineStr">
        <is>
          <t>home_use</t>
        </is>
      </c>
      <c r="D1492" t="inlineStr">
        <is>
          <t>IMP00156</t>
        </is>
      </c>
      <c r="F1492" s="32" t="n">
        <v>1148030.92</v>
      </c>
      <c r="G1492" s="32" t="n">
        <v>149244.02</v>
      </c>
    </row>
    <row r="1493">
      <c r="A1493" t="inlineStr">
        <is>
          <t>L0175819</t>
        </is>
      </c>
      <c r="B1493" t="inlineStr">
        <is>
          <t>2025-11-15</t>
        </is>
      </c>
      <c r="C1493" t="inlineStr">
        <is>
          <t>home_use</t>
        </is>
      </c>
      <c r="D1493" t="inlineStr">
        <is>
          <t>IMP00288</t>
        </is>
      </c>
      <c r="E1493" t="inlineStr">
        <is>
          <t>T102011</t>
        </is>
      </c>
      <c r="F1493" s="32" t="n">
        <v>290134.86</v>
      </c>
      <c r="G1493" s="32" t="n">
        <v>36266.86</v>
      </c>
    </row>
    <row r="1494">
      <c r="A1494" t="inlineStr">
        <is>
          <t>L0175821</t>
        </is>
      </c>
      <c r="B1494" t="inlineStr">
        <is>
          <t>2025-11-15</t>
        </is>
      </c>
      <c r="C1494" t="inlineStr">
        <is>
          <t>home_use</t>
        </is>
      </c>
      <c r="D1494" t="inlineStr">
        <is>
          <t>IMP00306</t>
        </is>
      </c>
      <c r="E1494" t="inlineStr">
        <is>
          <t>T102141</t>
        </is>
      </c>
      <c r="F1494" s="32" t="n">
        <v>807140.35</v>
      </c>
      <c r="G1494" s="32" t="n">
        <v>100892.54</v>
      </c>
    </row>
    <row r="1495">
      <c r="A1495" t="inlineStr">
        <is>
          <t>L0175822</t>
        </is>
      </c>
      <c r="B1495" t="inlineStr">
        <is>
          <t>2025-11-15</t>
        </is>
      </c>
      <c r="C1495" t="inlineStr">
        <is>
          <t>home_use</t>
        </is>
      </c>
      <c r="D1495" t="inlineStr">
        <is>
          <t>IMP00306</t>
        </is>
      </c>
      <c r="E1495" t="inlineStr">
        <is>
          <t>T102141</t>
        </is>
      </c>
      <c r="F1495" s="32" t="n">
        <v>384300.9</v>
      </c>
      <c r="G1495" s="32" t="n">
        <v>40351.59</v>
      </c>
    </row>
    <row r="1496">
      <c r="A1496" t="inlineStr">
        <is>
          <t>L0175823</t>
        </is>
      </c>
      <c r="B1496" t="inlineStr">
        <is>
          <t>2025-11-15</t>
        </is>
      </c>
      <c r="C1496" t="inlineStr">
        <is>
          <t>home_use</t>
        </is>
      </c>
      <c r="D1496" t="inlineStr">
        <is>
          <t>IMP00306</t>
        </is>
      </c>
      <c r="E1496" t="inlineStr">
        <is>
          <t>T102141</t>
        </is>
      </c>
      <c r="F1496" s="32" t="n">
        <v>1235628.63</v>
      </c>
      <c r="G1496" s="32" t="n">
        <v>129741.01</v>
      </c>
    </row>
    <row r="1497">
      <c r="A1497" t="inlineStr">
        <is>
          <t>L0175825</t>
        </is>
      </c>
      <c r="B1497" t="inlineStr">
        <is>
          <t>2025-11-15</t>
        </is>
      </c>
      <c r="C1497" t="inlineStr">
        <is>
          <t>home_use</t>
        </is>
      </c>
      <c r="D1497" t="inlineStr">
        <is>
          <t>IMP00306</t>
        </is>
      </c>
      <c r="E1497" t="inlineStr">
        <is>
          <t>T102141</t>
        </is>
      </c>
      <c r="F1497" s="32" t="n">
        <v>2032519.67</v>
      </c>
      <c r="G1497" s="32" t="n">
        <v>254064.96</v>
      </c>
    </row>
    <row r="1498">
      <c r="A1498" t="inlineStr">
        <is>
          <t>L0175827</t>
        </is>
      </c>
      <c r="B1498" t="inlineStr">
        <is>
          <t>2025-11-15</t>
        </is>
      </c>
      <c r="C1498" t="inlineStr">
        <is>
          <t>home_use</t>
        </is>
      </c>
      <c r="D1498" t="inlineStr">
        <is>
          <t>IMP00340</t>
        </is>
      </c>
      <c r="E1498" t="inlineStr">
        <is>
          <t>T102376</t>
        </is>
      </c>
      <c r="F1498" s="32" t="n">
        <v>49902827.63</v>
      </c>
      <c r="G1498" s="32" t="n">
        <v>5239796.9</v>
      </c>
    </row>
    <row r="1499">
      <c r="A1499" t="inlineStr">
        <is>
          <t>L0175828</t>
        </is>
      </c>
      <c r="B1499" t="inlineStr">
        <is>
          <t>2025-11-15</t>
        </is>
      </c>
      <c r="C1499" t="inlineStr">
        <is>
          <t>home_use</t>
        </is>
      </c>
      <c r="D1499" t="inlineStr">
        <is>
          <t>IMP00340</t>
        </is>
      </c>
      <c r="E1499" t="inlineStr">
        <is>
          <t>T102376</t>
        </is>
      </c>
      <c r="F1499" s="32" t="n">
        <v>11673388.48</v>
      </c>
      <c r="G1499" s="32" t="n">
        <v>1225705.79</v>
      </c>
    </row>
    <row r="1500">
      <c r="A1500" t="inlineStr">
        <is>
          <t>L0175848</t>
        </is>
      </c>
      <c r="B1500" t="inlineStr">
        <is>
          <t>2025-11-15</t>
        </is>
      </c>
      <c r="C1500" t="inlineStr">
        <is>
          <t>home_use</t>
        </is>
      </c>
      <c r="D1500" t="inlineStr">
        <is>
          <t>IMP00490</t>
        </is>
      </c>
      <c r="E1500" t="inlineStr">
        <is>
          <t>T103425</t>
        </is>
      </c>
      <c r="F1500" s="32" t="n">
        <v>8250280.18</v>
      </c>
      <c r="G1500" s="32" t="n">
        <v>866279.42</v>
      </c>
    </row>
    <row r="1501">
      <c r="A1501" t="inlineStr">
        <is>
          <t>L0175868</t>
        </is>
      </c>
      <c r="B1501" t="inlineStr">
        <is>
          <t>2025-11-15</t>
        </is>
      </c>
      <c r="C1501" t="inlineStr">
        <is>
          <t>home_use</t>
        </is>
      </c>
      <c r="D1501" t="inlineStr">
        <is>
          <t>IMP00643</t>
        </is>
      </c>
      <c r="E1501" t="inlineStr">
        <is>
          <t>T104498</t>
        </is>
      </c>
      <c r="F1501" s="32" t="n">
        <v>819915.1</v>
      </c>
      <c r="G1501" s="32" t="n">
        <v>81991.50999999999</v>
      </c>
    </row>
    <row r="1502">
      <c r="A1502" t="inlineStr">
        <is>
          <t>L0175869</t>
        </is>
      </c>
      <c r="B1502" t="inlineStr">
        <is>
          <t>2025-11-15</t>
        </is>
      </c>
      <c r="C1502" t="inlineStr">
        <is>
          <t>home_use</t>
        </is>
      </c>
      <c r="D1502" t="inlineStr">
        <is>
          <t>IMP00643</t>
        </is>
      </c>
      <c r="E1502" t="inlineStr">
        <is>
          <t>T104498</t>
        </is>
      </c>
      <c r="F1502" s="32" t="n">
        <v>1569155.24</v>
      </c>
      <c r="G1502" s="32" t="n">
        <v>156915.52</v>
      </c>
    </row>
    <row r="1503">
      <c r="A1503" t="inlineStr">
        <is>
          <t>L0175870</t>
        </is>
      </c>
      <c r="B1503" t="inlineStr">
        <is>
          <t>2025-11-15</t>
        </is>
      </c>
      <c r="C1503" t="inlineStr">
        <is>
          <t>home_use</t>
        </is>
      </c>
      <c r="D1503" t="inlineStr">
        <is>
          <t>IMP00643</t>
        </is>
      </c>
      <c r="E1503" t="inlineStr">
        <is>
          <t>T104498</t>
        </is>
      </c>
      <c r="F1503" s="32" t="n">
        <v>784085.41</v>
      </c>
      <c r="G1503" s="32" t="n">
        <v>78408.53999999999</v>
      </c>
    </row>
    <row r="1504">
      <c r="A1504" t="inlineStr">
        <is>
          <t>L0175871</t>
        </is>
      </c>
      <c r="B1504" t="inlineStr">
        <is>
          <t>2025-11-15</t>
        </is>
      </c>
      <c r="C1504" t="inlineStr">
        <is>
          <t>home_use</t>
        </is>
      </c>
      <c r="D1504" t="inlineStr">
        <is>
          <t>IMP00643</t>
        </is>
      </c>
      <c r="E1504" t="inlineStr">
        <is>
          <t>T104498</t>
        </is>
      </c>
      <c r="F1504" s="32" t="n">
        <v>1026891.96</v>
      </c>
      <c r="G1504" s="32" t="n">
        <v>102689.2</v>
      </c>
    </row>
    <row r="1505">
      <c r="A1505" t="inlineStr">
        <is>
          <t>L0175872</t>
        </is>
      </c>
      <c r="B1505" t="inlineStr">
        <is>
          <t>2025-11-15</t>
        </is>
      </c>
      <c r="C1505" t="inlineStr">
        <is>
          <t>home_use</t>
        </is>
      </c>
      <c r="D1505" t="inlineStr">
        <is>
          <t>IMP00643</t>
        </is>
      </c>
      <c r="E1505" t="inlineStr">
        <is>
          <t>T104498</t>
        </is>
      </c>
      <c r="F1505" s="32" t="n">
        <v>338008.04</v>
      </c>
      <c r="G1505" s="32" t="n">
        <v>33800.8</v>
      </c>
    </row>
    <row r="1506">
      <c r="A1506" t="inlineStr">
        <is>
          <t>L0175875</t>
        </is>
      </c>
      <c r="B1506" t="inlineStr">
        <is>
          <t>2025-11-15</t>
        </is>
      </c>
      <c r="C1506" t="inlineStr">
        <is>
          <t>home_use</t>
        </is>
      </c>
      <c r="D1506" t="inlineStr">
        <is>
          <t>IMP00643</t>
        </is>
      </c>
      <c r="E1506" t="inlineStr">
        <is>
          <t>T104498</t>
        </is>
      </c>
      <c r="F1506" s="32" t="n">
        <v>310799.52</v>
      </c>
      <c r="G1506" s="32" t="n">
        <v>31079.95</v>
      </c>
    </row>
    <row r="1507">
      <c r="A1507" t="inlineStr">
        <is>
          <t>L0175909</t>
        </is>
      </c>
      <c r="B1507" t="inlineStr">
        <is>
          <t>2025-11-15</t>
        </is>
      </c>
      <c r="C1507" t="inlineStr">
        <is>
          <t>home_use</t>
        </is>
      </c>
      <c r="D1507" t="inlineStr">
        <is>
          <t>IMP00892</t>
        </is>
      </c>
      <c r="E1507" t="inlineStr">
        <is>
          <t>T106240</t>
        </is>
      </c>
      <c r="F1507" s="32" t="n">
        <v>573710.99</v>
      </c>
      <c r="G1507" s="32" t="n">
        <v>57371.1</v>
      </c>
    </row>
    <row r="1508">
      <c r="A1508" t="inlineStr">
        <is>
          <t>L0175916</t>
        </is>
      </c>
      <c r="B1508" t="inlineStr">
        <is>
          <t>2025-11-15</t>
        </is>
      </c>
      <c r="C1508" t="inlineStr">
        <is>
          <t>home_use</t>
        </is>
      </c>
      <c r="D1508" t="inlineStr">
        <is>
          <t>IMP00926</t>
        </is>
      </c>
      <c r="E1508" t="inlineStr">
        <is>
          <t>T106477</t>
        </is>
      </c>
      <c r="F1508" s="32" t="n">
        <v>13525237.55</v>
      </c>
      <c r="G1508" s="32" t="n">
        <v>1420149.94</v>
      </c>
    </row>
    <row r="1509">
      <c r="A1509" t="inlineStr">
        <is>
          <t>L0175917</t>
        </is>
      </c>
      <c r="B1509" t="inlineStr">
        <is>
          <t>2025-11-15</t>
        </is>
      </c>
      <c r="C1509" t="inlineStr">
        <is>
          <t>home_use</t>
        </is>
      </c>
      <c r="D1509" t="inlineStr">
        <is>
          <t>IMP00950</t>
        </is>
      </c>
      <c r="F1509" s="32" t="n">
        <v>264579.27</v>
      </c>
      <c r="G1509" s="32" t="n">
        <v>33072.41</v>
      </c>
    </row>
    <row r="1510">
      <c r="A1510" t="inlineStr">
        <is>
          <t>L0175918</t>
        </is>
      </c>
      <c r="B1510" t="inlineStr">
        <is>
          <t>2025-11-15</t>
        </is>
      </c>
      <c r="C1510" t="inlineStr">
        <is>
          <t>home_use</t>
        </is>
      </c>
      <c r="D1510" t="inlineStr">
        <is>
          <t>IMP00950</t>
        </is>
      </c>
      <c r="F1510" s="32" t="n">
        <v>299975.09</v>
      </c>
      <c r="G1510" s="32" t="n">
        <v>35097.09</v>
      </c>
    </row>
    <row r="1511">
      <c r="A1511" t="inlineStr">
        <is>
          <t>L0175919</t>
        </is>
      </c>
      <c r="B1511" t="inlineStr">
        <is>
          <t>2025-11-15</t>
        </is>
      </c>
      <c r="C1511" t="inlineStr">
        <is>
          <t>home_use</t>
        </is>
      </c>
      <c r="D1511" t="inlineStr">
        <is>
          <t>IMP00950</t>
        </is>
      </c>
      <c r="F1511" s="32" t="n">
        <v>1061155.38</v>
      </c>
      <c r="G1511" s="32" t="n">
        <v>137950.2</v>
      </c>
    </row>
    <row r="1512">
      <c r="A1512" t="inlineStr">
        <is>
          <t>L0175932</t>
        </is>
      </c>
      <c r="B1512" t="inlineStr">
        <is>
          <t>2025-11-15</t>
        </is>
      </c>
      <c r="C1512" t="inlineStr">
        <is>
          <t>home_use</t>
        </is>
      </c>
      <c r="D1512" t="inlineStr">
        <is>
          <t>IMP01037</t>
        </is>
      </c>
      <c r="E1512" t="inlineStr">
        <is>
          <t>T107258</t>
        </is>
      </c>
      <c r="F1512" s="32" t="n">
        <v>384593.85</v>
      </c>
      <c r="G1512" s="32" t="n">
        <v>46151.26</v>
      </c>
    </row>
    <row r="1513">
      <c r="A1513" t="inlineStr">
        <is>
          <t>L0175933</t>
        </is>
      </c>
      <c r="B1513" t="inlineStr">
        <is>
          <t>2025-11-15</t>
        </is>
      </c>
      <c r="C1513" t="inlineStr">
        <is>
          <t>home_use</t>
        </is>
      </c>
      <c r="D1513" t="inlineStr">
        <is>
          <t>IMP01037</t>
        </is>
      </c>
      <c r="E1513" t="inlineStr">
        <is>
          <t>T107258</t>
        </is>
      </c>
      <c r="F1513" s="32" t="n">
        <v>2202322.91</v>
      </c>
      <c r="G1513" s="32" t="n">
        <v>264278.75</v>
      </c>
    </row>
    <row r="1514">
      <c r="A1514" t="inlineStr">
        <is>
          <t>L0175944</t>
        </is>
      </c>
      <c r="B1514" t="inlineStr">
        <is>
          <t>2025-11-15</t>
        </is>
      </c>
      <c r="C1514" t="inlineStr">
        <is>
          <t>home_use</t>
        </is>
      </c>
      <c r="D1514" t="inlineStr">
        <is>
          <t>IMP01089</t>
        </is>
      </c>
      <c r="E1514" t="inlineStr">
        <is>
          <t>T107617</t>
        </is>
      </c>
      <c r="F1514" s="32" t="n">
        <v>2685995.43</v>
      </c>
      <c r="G1514" s="32" t="n">
        <v>282029.52</v>
      </c>
    </row>
    <row r="1515">
      <c r="A1515" t="inlineStr">
        <is>
          <t>L0175953</t>
        </is>
      </c>
      <c r="B1515" t="inlineStr">
        <is>
          <t>2025-11-15</t>
        </is>
      </c>
      <c r="C1515" t="inlineStr">
        <is>
          <t>transit</t>
        </is>
      </c>
      <c r="D1515" t="inlineStr">
        <is>
          <t>IMP01234</t>
        </is>
      </c>
      <c r="E1515" t="inlineStr">
        <is>
          <t>T108631</t>
        </is>
      </c>
      <c r="F1515" s="32" t="n">
        <v>5256622.35</v>
      </c>
      <c r="G1515" s="32" t="n">
        <v>0</v>
      </c>
    </row>
    <row r="1516">
      <c r="A1516" t="inlineStr">
        <is>
          <t>L0175967</t>
        </is>
      </c>
      <c r="B1516" t="inlineStr">
        <is>
          <t>2025-11-15</t>
        </is>
      </c>
      <c r="C1516" t="inlineStr">
        <is>
          <t>home_use</t>
        </is>
      </c>
      <c r="D1516" t="inlineStr">
        <is>
          <t>IMP01310</t>
        </is>
      </c>
      <c r="E1516" t="inlineStr">
        <is>
          <t>T109167</t>
        </is>
      </c>
      <c r="F1516" s="32" t="n">
        <v>584893.21</v>
      </c>
      <c r="G1516" s="32" t="n">
        <v>62583.57</v>
      </c>
    </row>
    <row r="1517">
      <c r="A1517" t="inlineStr">
        <is>
          <t>L0175968</t>
        </is>
      </c>
      <c r="B1517" t="inlineStr">
        <is>
          <t>2025-11-15</t>
        </is>
      </c>
      <c r="C1517" t="inlineStr">
        <is>
          <t>home_use</t>
        </is>
      </c>
      <c r="D1517" t="inlineStr">
        <is>
          <t>IMP01310</t>
        </is>
      </c>
      <c r="E1517" t="inlineStr">
        <is>
          <t>T109167</t>
        </is>
      </c>
      <c r="F1517" s="32" t="n">
        <v>539419.9300000001</v>
      </c>
      <c r="G1517" s="32" t="n">
        <v>57717.93</v>
      </c>
    </row>
    <row r="1518">
      <c r="A1518" t="inlineStr">
        <is>
          <t>L0175970</t>
        </is>
      </c>
      <c r="B1518" t="inlineStr">
        <is>
          <t>2025-11-15</t>
        </is>
      </c>
      <c r="C1518" t="inlineStr">
        <is>
          <t>home_use</t>
        </is>
      </c>
      <c r="D1518" t="inlineStr">
        <is>
          <t>IMP01310</t>
        </is>
      </c>
      <c r="E1518" t="inlineStr">
        <is>
          <t>T109167</t>
        </is>
      </c>
      <c r="F1518" s="32" t="n">
        <v>634582.33</v>
      </c>
      <c r="G1518" s="32" t="n">
        <v>67900.31</v>
      </c>
    </row>
    <row r="1519">
      <c r="A1519" t="inlineStr">
        <is>
          <t>L0175998</t>
        </is>
      </c>
      <c r="B1519" t="inlineStr">
        <is>
          <t>2025-11-16</t>
        </is>
      </c>
      <c r="C1519" t="inlineStr">
        <is>
          <t>home_use</t>
        </is>
      </c>
      <c r="D1519" t="inlineStr">
        <is>
          <t>IMP00063</t>
        </is>
      </c>
      <c r="E1519" t="inlineStr">
        <is>
          <t>T100440</t>
        </is>
      </c>
      <c r="F1519" s="32" t="n">
        <v>3638145.07</v>
      </c>
      <c r="G1519" s="32" t="n">
        <v>472958.86</v>
      </c>
    </row>
    <row r="1520">
      <c r="A1520" t="inlineStr">
        <is>
          <t>L0175999</t>
        </is>
      </c>
      <c r="B1520" t="inlineStr">
        <is>
          <t>2025-11-16</t>
        </is>
      </c>
      <c r="C1520" t="inlineStr">
        <is>
          <t>home_use</t>
        </is>
      </c>
      <c r="D1520" t="inlineStr">
        <is>
          <t>IMP00063</t>
        </is>
      </c>
      <c r="E1520" t="inlineStr">
        <is>
          <t>T100440</t>
        </is>
      </c>
      <c r="F1520" s="32" t="n">
        <v>134787.96</v>
      </c>
      <c r="G1520" s="32" t="n">
        <v>15500.62</v>
      </c>
    </row>
    <row r="1521">
      <c r="A1521" t="inlineStr">
        <is>
          <t>L0176000</t>
        </is>
      </c>
      <c r="B1521" t="inlineStr">
        <is>
          <t>2025-11-16</t>
        </is>
      </c>
      <c r="C1521" t="inlineStr">
        <is>
          <t>home_use</t>
        </is>
      </c>
      <c r="D1521" t="inlineStr">
        <is>
          <t>IMP00063</t>
        </is>
      </c>
      <c r="E1521" t="inlineStr">
        <is>
          <t>T100440</t>
        </is>
      </c>
      <c r="F1521" s="32" t="n">
        <v>323976.29</v>
      </c>
      <c r="G1521" s="32" t="n">
        <v>37257.27</v>
      </c>
    </row>
    <row r="1522">
      <c r="A1522" t="inlineStr">
        <is>
          <t>L0176022</t>
        </is>
      </c>
      <c r="B1522" t="inlineStr">
        <is>
          <t>2025-11-16</t>
        </is>
      </c>
      <c r="C1522" t="inlineStr">
        <is>
          <t>home_use</t>
        </is>
      </c>
      <c r="D1522" t="inlineStr">
        <is>
          <t>IMP00306</t>
        </is>
      </c>
      <c r="E1522" t="inlineStr">
        <is>
          <t>T102141</t>
        </is>
      </c>
      <c r="F1522" s="32" t="n">
        <v>510000.41</v>
      </c>
      <c r="G1522" s="32" t="n">
        <v>63750.05</v>
      </c>
    </row>
    <row r="1523">
      <c r="A1523" t="inlineStr">
        <is>
          <t>L0176023</t>
        </is>
      </c>
      <c r="B1523" t="inlineStr">
        <is>
          <t>2025-11-16</t>
        </is>
      </c>
      <c r="C1523" t="inlineStr">
        <is>
          <t>home_use</t>
        </is>
      </c>
      <c r="D1523" t="inlineStr">
        <is>
          <t>IMP00306</t>
        </is>
      </c>
      <c r="E1523" t="inlineStr">
        <is>
          <t>T102141</t>
        </is>
      </c>
      <c r="F1523" s="32" t="n">
        <v>404731.18</v>
      </c>
      <c r="G1523" s="32" t="n">
        <v>50591.4</v>
      </c>
    </row>
    <row r="1524">
      <c r="A1524" t="inlineStr">
        <is>
          <t>L0176024</t>
        </is>
      </c>
      <c r="B1524" t="inlineStr">
        <is>
          <t>2025-11-16</t>
        </is>
      </c>
      <c r="C1524" t="inlineStr">
        <is>
          <t>home_use</t>
        </is>
      </c>
      <c r="D1524" t="inlineStr">
        <is>
          <t>IMP00306</t>
        </is>
      </c>
      <c r="E1524" t="inlineStr">
        <is>
          <t>T102141</t>
        </is>
      </c>
      <c r="F1524" s="32" t="n">
        <v>599175.3100000001</v>
      </c>
      <c r="G1524" s="32" t="n">
        <v>62913.41</v>
      </c>
    </row>
    <row r="1525">
      <c r="A1525" t="inlineStr">
        <is>
          <t>L0176067</t>
        </is>
      </c>
      <c r="B1525" t="inlineStr">
        <is>
          <t>2025-11-16</t>
        </is>
      </c>
      <c r="C1525" t="inlineStr">
        <is>
          <t>home_use</t>
        </is>
      </c>
      <c r="D1525" t="inlineStr">
        <is>
          <t>IMP00643</t>
        </is>
      </c>
      <c r="E1525" t="inlineStr">
        <is>
          <t>T104498</t>
        </is>
      </c>
      <c r="F1525" s="32" t="n">
        <v>189846.19</v>
      </c>
      <c r="G1525" s="32" t="n">
        <v>18984.62</v>
      </c>
    </row>
    <row r="1526">
      <c r="A1526" t="inlineStr">
        <is>
          <t>L0176070</t>
        </is>
      </c>
      <c r="B1526" t="inlineStr">
        <is>
          <t>2025-11-16</t>
        </is>
      </c>
      <c r="C1526" t="inlineStr">
        <is>
          <t>home_use</t>
        </is>
      </c>
      <c r="D1526" t="inlineStr">
        <is>
          <t>IMP00643</t>
        </is>
      </c>
      <c r="E1526" t="inlineStr">
        <is>
          <t>T104498</t>
        </is>
      </c>
      <c r="F1526" s="32" t="n">
        <v>586901.21</v>
      </c>
      <c r="G1526" s="32" t="n">
        <v>58690.12</v>
      </c>
    </row>
    <row r="1527">
      <c r="A1527" t="inlineStr">
        <is>
          <t>L0176086</t>
        </is>
      </c>
      <c r="B1527" t="inlineStr">
        <is>
          <t>2025-11-16</t>
        </is>
      </c>
      <c r="C1527" t="inlineStr">
        <is>
          <t>home_use</t>
        </is>
      </c>
      <c r="D1527" t="inlineStr">
        <is>
          <t>IMP00753</t>
        </is>
      </c>
      <c r="E1527" t="inlineStr">
        <is>
          <t>T105264</t>
        </is>
      </c>
      <c r="F1527" s="32" t="n">
        <v>1031551.07</v>
      </c>
      <c r="G1527" s="32" t="n">
        <v>134101.64</v>
      </c>
    </row>
    <row r="1528">
      <c r="A1528" t="inlineStr">
        <is>
          <t>L0176108</t>
        </is>
      </c>
      <c r="B1528" t="inlineStr">
        <is>
          <t>2025-11-16</t>
        </is>
      </c>
      <c r="C1528" t="inlineStr">
        <is>
          <t>home_use</t>
        </is>
      </c>
      <c r="D1528" t="inlineStr">
        <is>
          <t>IMP00926</t>
        </is>
      </c>
      <c r="E1528" t="inlineStr">
        <is>
          <t>T106477</t>
        </is>
      </c>
      <c r="F1528" s="32" t="n">
        <v>147055.17</v>
      </c>
      <c r="G1528" s="32" t="n">
        <v>15734.9</v>
      </c>
    </row>
    <row r="1529">
      <c r="A1529" t="inlineStr">
        <is>
          <t>L0176111</t>
        </is>
      </c>
      <c r="B1529" t="inlineStr">
        <is>
          <t>2025-11-16</t>
        </is>
      </c>
      <c r="C1529" t="inlineStr">
        <is>
          <t>home_use</t>
        </is>
      </c>
      <c r="D1529" t="inlineStr">
        <is>
          <t>IMP00926</t>
        </is>
      </c>
      <c r="E1529" t="inlineStr">
        <is>
          <t>T106477</t>
        </is>
      </c>
      <c r="F1529" s="32" t="n">
        <v>3920119.65</v>
      </c>
      <c r="G1529" s="32" t="n">
        <v>392011.96</v>
      </c>
    </row>
    <row r="1530">
      <c r="A1530" t="inlineStr">
        <is>
          <t>L0176112</t>
        </is>
      </c>
      <c r="B1530" t="inlineStr">
        <is>
          <t>2025-11-16</t>
        </is>
      </c>
      <c r="C1530" t="inlineStr">
        <is>
          <t>home_use</t>
        </is>
      </c>
      <c r="D1530" t="inlineStr">
        <is>
          <t>IMP00950</t>
        </is>
      </c>
      <c r="F1530" s="32" t="n">
        <v>1040988.25</v>
      </c>
      <c r="G1530" s="32" t="n">
        <v>135328.47</v>
      </c>
    </row>
    <row r="1531">
      <c r="A1531" t="inlineStr">
        <is>
          <t>L0176113</t>
        </is>
      </c>
      <c r="B1531" t="inlineStr">
        <is>
          <t>2025-11-16</t>
        </is>
      </c>
      <c r="C1531" t="inlineStr">
        <is>
          <t>home_use</t>
        </is>
      </c>
      <c r="D1531" t="inlineStr">
        <is>
          <t>IMP00950</t>
        </is>
      </c>
      <c r="F1531" s="32" t="n">
        <v>2762099.61</v>
      </c>
      <c r="G1531" s="32" t="n">
        <v>359072.95</v>
      </c>
    </row>
    <row r="1532">
      <c r="A1532" t="inlineStr">
        <is>
          <t>L0176114</t>
        </is>
      </c>
      <c r="B1532" t="inlineStr">
        <is>
          <t>2025-11-16</t>
        </is>
      </c>
      <c r="C1532" t="inlineStr">
        <is>
          <t>home_use</t>
        </is>
      </c>
      <c r="D1532" t="inlineStr">
        <is>
          <t>IMP00950</t>
        </is>
      </c>
      <c r="F1532" s="32" t="n">
        <v>2997490.15</v>
      </c>
      <c r="G1532" s="32" t="n">
        <v>389673.72</v>
      </c>
    </row>
    <row r="1533">
      <c r="A1533" t="inlineStr">
        <is>
          <t>L0176120</t>
        </is>
      </c>
      <c r="B1533" t="inlineStr">
        <is>
          <t>2025-11-16</t>
        </is>
      </c>
      <c r="C1533" t="inlineStr">
        <is>
          <t>home_use</t>
        </is>
      </c>
      <c r="D1533" t="inlineStr">
        <is>
          <t>IMP00999</t>
        </is>
      </c>
      <c r="E1533" t="inlineStr">
        <is>
          <t>T106987</t>
        </is>
      </c>
      <c r="F1533" s="32" t="n">
        <v>3361980.24</v>
      </c>
      <c r="G1533" s="32" t="n">
        <v>336198.02</v>
      </c>
    </row>
    <row r="1534">
      <c r="A1534" t="inlineStr">
        <is>
          <t>L0176121</t>
        </is>
      </c>
      <c r="B1534" t="inlineStr">
        <is>
          <t>2025-11-16</t>
        </is>
      </c>
      <c r="C1534" t="inlineStr">
        <is>
          <t>home_use</t>
        </is>
      </c>
      <c r="D1534" t="inlineStr">
        <is>
          <t>IMP00999</t>
        </is>
      </c>
      <c r="E1534" t="inlineStr">
        <is>
          <t>T106987</t>
        </is>
      </c>
      <c r="F1534" s="32" t="n">
        <v>1624423.76</v>
      </c>
      <c r="G1534" s="32" t="n">
        <v>162442.38</v>
      </c>
    </row>
    <row r="1535">
      <c r="A1535" t="inlineStr">
        <is>
          <t>L0176122</t>
        </is>
      </c>
      <c r="B1535" t="inlineStr">
        <is>
          <t>2025-11-16</t>
        </is>
      </c>
      <c r="C1535" t="inlineStr">
        <is>
          <t>home_use</t>
        </is>
      </c>
      <c r="D1535" t="inlineStr">
        <is>
          <t>IMP00999</t>
        </is>
      </c>
      <c r="E1535" t="inlineStr">
        <is>
          <t>T106987</t>
        </is>
      </c>
      <c r="F1535" s="32" t="n">
        <v>6274281.88</v>
      </c>
      <c r="G1535" s="32" t="n">
        <v>627428.1899999999</v>
      </c>
    </row>
    <row r="1536">
      <c r="A1536" t="inlineStr">
        <is>
          <t>L0176132</t>
        </is>
      </c>
      <c r="B1536" t="inlineStr">
        <is>
          <t>2025-11-16</t>
        </is>
      </c>
      <c r="C1536" t="inlineStr">
        <is>
          <t>home_use</t>
        </is>
      </c>
      <c r="D1536" t="inlineStr">
        <is>
          <t>IMP01037</t>
        </is>
      </c>
      <c r="E1536" t="inlineStr">
        <is>
          <t>T107258</t>
        </is>
      </c>
      <c r="F1536" s="32" t="n">
        <v>1775468.49</v>
      </c>
      <c r="G1536" s="32" t="n">
        <v>213056.22</v>
      </c>
    </row>
    <row r="1537">
      <c r="A1537" t="inlineStr">
        <is>
          <t>L0176134</t>
        </is>
      </c>
      <c r="B1537" t="inlineStr">
        <is>
          <t>2025-11-16</t>
        </is>
      </c>
      <c r="C1537" t="inlineStr">
        <is>
          <t>home_use</t>
        </is>
      </c>
      <c r="D1537" t="inlineStr">
        <is>
          <t>IMP01037</t>
        </is>
      </c>
      <c r="E1537" t="inlineStr">
        <is>
          <t>T107258</t>
        </is>
      </c>
      <c r="F1537" s="32" t="n">
        <v>699170.9399999999</v>
      </c>
      <c r="G1537" s="32" t="n">
        <v>83900.50999999999</v>
      </c>
    </row>
    <row r="1538">
      <c r="A1538" t="inlineStr">
        <is>
          <t>L0176153</t>
        </is>
      </c>
      <c r="B1538" t="inlineStr">
        <is>
          <t>2025-11-16</t>
        </is>
      </c>
      <c r="C1538" t="inlineStr">
        <is>
          <t>home_use</t>
        </is>
      </c>
      <c r="D1538" t="inlineStr">
        <is>
          <t>IMP01142</t>
        </is>
      </c>
      <c r="E1538" t="inlineStr">
        <is>
          <t>T107992</t>
        </is>
      </c>
      <c r="F1538" s="32" t="n">
        <v>433402.96</v>
      </c>
      <c r="G1538" s="32" t="n">
        <v>48541.13</v>
      </c>
    </row>
    <row r="1539">
      <c r="A1539" t="inlineStr">
        <is>
          <t>L0176154</t>
        </is>
      </c>
      <c r="B1539" t="inlineStr">
        <is>
          <t>2025-11-16</t>
        </is>
      </c>
      <c r="C1539" t="inlineStr">
        <is>
          <t>home_use</t>
        </is>
      </c>
      <c r="D1539" t="inlineStr">
        <is>
          <t>IMP01142</t>
        </is>
      </c>
      <c r="E1539" t="inlineStr">
        <is>
          <t>T107992</t>
        </is>
      </c>
      <c r="F1539" s="32" t="n">
        <v>542121.73</v>
      </c>
      <c r="G1539" s="32" t="n">
        <v>60717.63</v>
      </c>
    </row>
    <row r="1540">
      <c r="A1540" t="inlineStr">
        <is>
          <t>L0176172</t>
        </is>
      </c>
      <c r="B1540" t="inlineStr">
        <is>
          <t>2025-11-16</t>
        </is>
      </c>
      <c r="C1540" t="inlineStr">
        <is>
          <t>home_use</t>
        </is>
      </c>
      <c r="D1540" t="inlineStr">
        <is>
          <t>IMP01310</t>
        </is>
      </c>
      <c r="E1540" t="inlineStr">
        <is>
          <t>T109167</t>
        </is>
      </c>
      <c r="F1540" s="32" t="n">
        <v>706004.58</v>
      </c>
      <c r="G1540" s="32" t="n">
        <v>75542.49000000001</v>
      </c>
    </row>
    <row r="1541">
      <c r="A1541" t="inlineStr">
        <is>
          <t>L0176174</t>
        </is>
      </c>
      <c r="B1541" t="inlineStr">
        <is>
          <t>2025-11-16</t>
        </is>
      </c>
      <c r="C1541" t="inlineStr">
        <is>
          <t>home_use</t>
        </is>
      </c>
      <c r="D1541" t="inlineStr">
        <is>
          <t>IMP01310</t>
        </is>
      </c>
      <c r="E1541" t="inlineStr">
        <is>
          <t>T109167</t>
        </is>
      </c>
      <c r="F1541" s="32" t="n">
        <v>1037063.44</v>
      </c>
      <c r="G1541" s="32" t="n">
        <v>129632.93</v>
      </c>
    </row>
    <row r="1542">
      <c r="A1542" t="inlineStr">
        <is>
          <t>L0176175</t>
        </is>
      </c>
      <c r="B1542" t="inlineStr">
        <is>
          <t>2025-11-16</t>
        </is>
      </c>
      <c r="C1542" t="inlineStr">
        <is>
          <t>home_use</t>
        </is>
      </c>
      <c r="D1542" t="inlineStr">
        <is>
          <t>IMP01310</t>
        </is>
      </c>
      <c r="E1542" t="inlineStr">
        <is>
          <t>T109167</t>
        </is>
      </c>
      <c r="F1542" s="32" t="n">
        <v>1063458.66</v>
      </c>
      <c r="G1542" s="32" t="n">
        <v>138249.63</v>
      </c>
    </row>
    <row r="1543">
      <c r="A1543" t="inlineStr">
        <is>
          <t>L0176176</t>
        </is>
      </c>
      <c r="B1543" t="inlineStr">
        <is>
          <t>2025-11-16</t>
        </is>
      </c>
      <c r="C1543" t="inlineStr">
        <is>
          <t>home_use</t>
        </is>
      </c>
      <c r="D1543" t="inlineStr">
        <is>
          <t>IMP01310</t>
        </is>
      </c>
      <c r="E1543" t="inlineStr">
        <is>
          <t>T109167</t>
        </is>
      </c>
      <c r="F1543" s="32" t="n">
        <v>1919698.81</v>
      </c>
      <c r="G1543" s="32" t="n">
        <v>205407.77</v>
      </c>
    </row>
    <row r="1544">
      <c r="A1544" t="inlineStr">
        <is>
          <t>L0176177</t>
        </is>
      </c>
      <c r="B1544" t="inlineStr">
        <is>
          <t>2025-11-16</t>
        </is>
      </c>
      <c r="C1544" t="inlineStr">
        <is>
          <t>home_use</t>
        </is>
      </c>
      <c r="D1544" t="inlineStr">
        <is>
          <t>IMP01310</t>
        </is>
      </c>
      <c r="E1544" t="inlineStr">
        <is>
          <t>T109167</t>
        </is>
      </c>
      <c r="F1544" s="32" t="n">
        <v>1238025.24</v>
      </c>
      <c r="G1544" s="32" t="n">
        <v>132468.7</v>
      </c>
    </row>
    <row r="1545">
      <c r="A1545" t="inlineStr">
        <is>
          <t>L0176178</t>
        </is>
      </c>
      <c r="B1545" t="inlineStr">
        <is>
          <t>2025-11-16</t>
        </is>
      </c>
      <c r="C1545" t="inlineStr">
        <is>
          <t>home_use</t>
        </is>
      </c>
      <c r="D1545" t="inlineStr">
        <is>
          <t>IMP01310</t>
        </is>
      </c>
      <c r="E1545" t="inlineStr">
        <is>
          <t>T109167</t>
        </is>
      </c>
      <c r="F1545" s="32" t="n">
        <v>366224.88</v>
      </c>
      <c r="G1545" s="32" t="n">
        <v>36622.49</v>
      </c>
    </row>
    <row r="1546">
      <c r="A1546" t="inlineStr">
        <is>
          <t>L0176179</t>
        </is>
      </c>
      <c r="B1546" t="inlineStr">
        <is>
          <t>2025-11-16</t>
        </is>
      </c>
      <c r="C1546" t="inlineStr">
        <is>
          <t>home_use</t>
        </is>
      </c>
      <c r="D1546" t="inlineStr">
        <is>
          <t>IMP01310</t>
        </is>
      </c>
      <c r="E1546" t="inlineStr">
        <is>
          <t>T109167</t>
        </is>
      </c>
      <c r="F1546" s="32" t="n">
        <v>633131.1</v>
      </c>
      <c r="G1546" s="32" t="n">
        <v>67745.03</v>
      </c>
    </row>
    <row r="1547">
      <c r="A1547" t="inlineStr">
        <is>
          <t>L0176215</t>
        </is>
      </c>
      <c r="B1547" t="inlineStr">
        <is>
          <t>2025-11-17</t>
        </is>
      </c>
      <c r="C1547" t="inlineStr">
        <is>
          <t>home_use</t>
        </is>
      </c>
      <c r="D1547" t="inlineStr">
        <is>
          <t>IMP00063</t>
        </is>
      </c>
      <c r="E1547" t="inlineStr">
        <is>
          <t>T100440</t>
        </is>
      </c>
      <c r="F1547" s="32" t="n">
        <v>249784.6</v>
      </c>
      <c r="G1547" s="32" t="n">
        <v>28725.23</v>
      </c>
    </row>
    <row r="1548">
      <c r="A1548" t="inlineStr">
        <is>
          <t>L0176216</t>
        </is>
      </c>
      <c r="B1548" t="inlineStr">
        <is>
          <t>2025-11-17</t>
        </is>
      </c>
      <c r="C1548" t="inlineStr">
        <is>
          <t>home_use</t>
        </is>
      </c>
      <c r="D1548" t="inlineStr">
        <is>
          <t>IMP00063</t>
        </is>
      </c>
      <c r="E1548" t="inlineStr">
        <is>
          <t>T100440</t>
        </is>
      </c>
      <c r="F1548" s="32" t="n">
        <v>763074.61</v>
      </c>
      <c r="G1548" s="32" t="n">
        <v>87753.58</v>
      </c>
    </row>
    <row r="1549">
      <c r="A1549" t="inlineStr">
        <is>
          <t>L0176217</t>
        </is>
      </c>
      <c r="B1549" t="inlineStr">
        <is>
          <t>2025-11-17</t>
        </is>
      </c>
      <c r="C1549" t="inlineStr">
        <is>
          <t>home_use</t>
        </is>
      </c>
      <c r="D1549" t="inlineStr">
        <is>
          <t>IMP00063</t>
        </is>
      </c>
      <c r="E1549" t="inlineStr">
        <is>
          <t>T100440</t>
        </is>
      </c>
      <c r="F1549" s="32" t="n">
        <v>6535302.95</v>
      </c>
      <c r="G1549" s="32" t="n">
        <v>849589.38</v>
      </c>
    </row>
    <row r="1550">
      <c r="A1550" t="inlineStr">
        <is>
          <t>L0176218</t>
        </is>
      </c>
      <c r="B1550" t="inlineStr">
        <is>
          <t>2025-11-17</t>
        </is>
      </c>
      <c r="C1550" t="inlineStr">
        <is>
          <t>home_use</t>
        </is>
      </c>
      <c r="D1550" t="inlineStr">
        <is>
          <t>IMP00063</t>
        </is>
      </c>
      <c r="E1550" t="inlineStr">
        <is>
          <t>T100440</t>
        </is>
      </c>
      <c r="F1550" s="32" t="n">
        <v>286420.84</v>
      </c>
      <c r="G1550" s="32" t="n">
        <v>32938.4</v>
      </c>
    </row>
    <row r="1551">
      <c r="A1551" t="inlineStr">
        <is>
          <t>L0176219</t>
        </is>
      </c>
      <c r="B1551" t="inlineStr">
        <is>
          <t>2025-11-17</t>
        </is>
      </c>
      <c r="C1551" t="inlineStr">
        <is>
          <t>home_use</t>
        </is>
      </c>
      <c r="D1551" t="inlineStr">
        <is>
          <t>IMP00067</t>
        </is>
      </c>
      <c r="E1551" t="inlineStr">
        <is>
          <t>T100466</t>
        </is>
      </c>
      <c r="F1551" s="32" t="n">
        <v>37133501.21</v>
      </c>
      <c r="G1551" s="32" t="n">
        <v>3713350.12</v>
      </c>
    </row>
    <row r="1552">
      <c r="A1552" t="inlineStr">
        <is>
          <t>L0176229</t>
        </is>
      </c>
      <c r="B1552" t="inlineStr">
        <is>
          <t>2025-11-17</t>
        </is>
      </c>
      <c r="C1552" t="inlineStr">
        <is>
          <t>home_use</t>
        </is>
      </c>
      <c r="D1552" t="inlineStr">
        <is>
          <t>IMP00106</t>
        </is>
      </c>
      <c r="E1552" t="inlineStr">
        <is>
          <t>T100741</t>
        </is>
      </c>
      <c r="F1552" s="32" t="n">
        <v>3692735.89</v>
      </c>
      <c r="G1552" s="32" t="n">
        <v>369273.59</v>
      </c>
    </row>
    <row r="1553">
      <c r="A1553" t="inlineStr">
        <is>
          <t>L0176236</t>
        </is>
      </c>
      <c r="B1553" t="inlineStr">
        <is>
          <t>2025-11-17</t>
        </is>
      </c>
      <c r="C1553" t="inlineStr">
        <is>
          <t>warehouse_in</t>
        </is>
      </c>
      <c r="D1553" t="inlineStr">
        <is>
          <t>IMP00137</t>
        </is>
      </c>
      <c r="E1553" t="inlineStr">
        <is>
          <t>T100957</t>
        </is>
      </c>
      <c r="F1553" s="32" t="n">
        <v>1176683.15</v>
      </c>
      <c r="G1553" s="32" t="n">
        <v>0</v>
      </c>
    </row>
    <row r="1554">
      <c r="A1554" t="inlineStr">
        <is>
          <t>L0176249</t>
        </is>
      </c>
      <c r="B1554" t="inlineStr">
        <is>
          <t>2025-11-17</t>
        </is>
      </c>
      <c r="C1554" t="inlineStr">
        <is>
          <t>home_use</t>
        </is>
      </c>
      <c r="D1554" t="inlineStr">
        <is>
          <t>IMP00306</t>
        </is>
      </c>
      <c r="E1554" t="inlineStr">
        <is>
          <t>T102141</t>
        </is>
      </c>
      <c r="F1554" s="32" t="n">
        <v>428818.47</v>
      </c>
      <c r="G1554" s="32" t="n">
        <v>53602.31</v>
      </c>
    </row>
    <row r="1555">
      <c r="A1555" t="inlineStr">
        <is>
          <t>L0176250</t>
        </is>
      </c>
      <c r="B1555" t="inlineStr">
        <is>
          <t>2025-11-17</t>
        </is>
      </c>
      <c r="C1555" t="inlineStr">
        <is>
          <t>home_use</t>
        </is>
      </c>
      <c r="D1555" t="inlineStr">
        <is>
          <t>IMP00306</t>
        </is>
      </c>
      <c r="E1555" t="inlineStr">
        <is>
          <t>T102141</t>
        </is>
      </c>
      <c r="F1555" s="32" t="n">
        <v>859113.83</v>
      </c>
      <c r="G1555" s="32" t="n">
        <v>90206.95</v>
      </c>
    </row>
    <row r="1556">
      <c r="A1556" t="inlineStr">
        <is>
          <t>L0176254</t>
        </is>
      </c>
      <c r="B1556" t="inlineStr">
        <is>
          <t>2025-11-17</t>
        </is>
      </c>
      <c r="C1556" t="inlineStr">
        <is>
          <t>warehouse_out</t>
        </is>
      </c>
      <c r="D1556" t="inlineStr">
        <is>
          <t>IMP00306</t>
        </is>
      </c>
      <c r="E1556" t="inlineStr">
        <is>
          <t>T102141</t>
        </is>
      </c>
      <c r="F1556" s="32" t="n">
        <v>722816.24</v>
      </c>
      <c r="G1556" s="32" t="n">
        <v>90352.03</v>
      </c>
    </row>
    <row r="1557">
      <c r="A1557" t="inlineStr">
        <is>
          <t>L0176256</t>
        </is>
      </c>
      <c r="B1557" t="inlineStr">
        <is>
          <t>2025-11-17</t>
        </is>
      </c>
      <c r="C1557" t="inlineStr">
        <is>
          <t>home_use</t>
        </is>
      </c>
      <c r="D1557" t="inlineStr">
        <is>
          <t>IMP00306</t>
        </is>
      </c>
      <c r="E1557" t="inlineStr">
        <is>
          <t>T102141</t>
        </is>
      </c>
      <c r="F1557" s="32" t="n">
        <v>1181769.18</v>
      </c>
      <c r="G1557" s="32" t="n">
        <v>124085.76</v>
      </c>
    </row>
    <row r="1558">
      <c r="A1558" t="inlineStr">
        <is>
          <t>L0176258</t>
        </is>
      </c>
      <c r="B1558" t="inlineStr">
        <is>
          <t>2025-11-17</t>
        </is>
      </c>
      <c r="C1558" t="inlineStr">
        <is>
          <t>home_use</t>
        </is>
      </c>
      <c r="D1558" t="inlineStr">
        <is>
          <t>IMP00306</t>
        </is>
      </c>
      <c r="E1558" t="inlineStr">
        <is>
          <t>T102141</t>
        </is>
      </c>
      <c r="F1558" s="32" t="n">
        <v>404889.52</v>
      </c>
      <c r="G1558" s="32" t="n">
        <v>50611.19</v>
      </c>
    </row>
    <row r="1559">
      <c r="A1559" t="inlineStr">
        <is>
          <t>L0176259</t>
        </is>
      </c>
      <c r="B1559" t="inlineStr">
        <is>
          <t>2025-11-17</t>
        </is>
      </c>
      <c r="C1559" t="inlineStr">
        <is>
          <t>home_use</t>
        </is>
      </c>
      <c r="D1559" t="inlineStr">
        <is>
          <t>IMP00306</t>
        </is>
      </c>
      <c r="E1559" t="inlineStr">
        <is>
          <t>T102141</t>
        </is>
      </c>
      <c r="F1559" s="32" t="n">
        <v>1959221.44</v>
      </c>
      <c r="G1559" s="32" t="n">
        <v>244902.68</v>
      </c>
    </row>
    <row r="1560">
      <c r="A1560" t="inlineStr">
        <is>
          <t>L0176281</t>
        </is>
      </c>
      <c r="B1560" t="inlineStr">
        <is>
          <t>2025-11-17</t>
        </is>
      </c>
      <c r="C1560" t="inlineStr">
        <is>
          <t>home_use</t>
        </is>
      </c>
      <c r="D1560" t="inlineStr">
        <is>
          <t>IMP00448</t>
        </is>
      </c>
      <c r="E1560" t="inlineStr">
        <is>
          <t>T103130</t>
        </is>
      </c>
      <c r="F1560" s="32" t="n">
        <v>28475228.17</v>
      </c>
      <c r="G1560" s="32" t="n">
        <v>2847522.82</v>
      </c>
    </row>
    <row r="1561">
      <c r="A1561" t="inlineStr">
        <is>
          <t>L0176306</t>
        </is>
      </c>
      <c r="B1561" t="inlineStr">
        <is>
          <t>2025-11-17</t>
        </is>
      </c>
      <c r="C1561" t="inlineStr">
        <is>
          <t>home_use</t>
        </is>
      </c>
      <c r="D1561" t="inlineStr">
        <is>
          <t>IMP00643</t>
        </is>
      </c>
      <c r="E1561" t="inlineStr">
        <is>
          <t>T104498</t>
        </is>
      </c>
      <c r="F1561" s="32" t="n">
        <v>366656.11</v>
      </c>
      <c r="G1561" s="32" t="n">
        <v>36665.61</v>
      </c>
    </row>
    <row r="1562">
      <c r="A1562" t="inlineStr">
        <is>
          <t>L0176307</t>
        </is>
      </c>
      <c r="B1562" t="inlineStr">
        <is>
          <t>2025-11-17</t>
        </is>
      </c>
      <c r="C1562" t="inlineStr">
        <is>
          <t>temporary_admission</t>
        </is>
      </c>
      <c r="D1562" t="inlineStr">
        <is>
          <t>IMP00643</t>
        </is>
      </c>
      <c r="E1562" t="inlineStr">
        <is>
          <t>T104498</t>
        </is>
      </c>
      <c r="F1562" s="32" t="n">
        <v>1276334.3</v>
      </c>
      <c r="G1562" s="32" t="n">
        <v>0</v>
      </c>
    </row>
    <row r="1563">
      <c r="A1563" t="inlineStr">
        <is>
          <t>L0176308</t>
        </is>
      </c>
      <c r="B1563" t="inlineStr">
        <is>
          <t>2025-11-17</t>
        </is>
      </c>
      <c r="C1563" t="inlineStr">
        <is>
          <t>home_use</t>
        </is>
      </c>
      <c r="D1563" t="inlineStr">
        <is>
          <t>IMP00643</t>
        </is>
      </c>
      <c r="E1563" t="inlineStr">
        <is>
          <t>T104498</t>
        </is>
      </c>
      <c r="F1563" s="32" t="n">
        <v>1100669.64</v>
      </c>
      <c r="G1563" s="32" t="n">
        <v>110066.96</v>
      </c>
    </row>
    <row r="1564">
      <c r="A1564" t="inlineStr">
        <is>
          <t>L0176309</t>
        </is>
      </c>
      <c r="B1564" t="inlineStr">
        <is>
          <t>2025-11-17</t>
        </is>
      </c>
      <c r="C1564" t="inlineStr">
        <is>
          <t>home_use</t>
        </is>
      </c>
      <c r="D1564" t="inlineStr">
        <is>
          <t>IMP00643</t>
        </is>
      </c>
      <c r="E1564" t="inlineStr">
        <is>
          <t>T104498</t>
        </is>
      </c>
      <c r="F1564" s="32" t="n">
        <v>587284.79</v>
      </c>
      <c r="G1564" s="32" t="n">
        <v>58728.48</v>
      </c>
    </row>
    <row r="1565">
      <c r="A1565" t="inlineStr">
        <is>
          <t>L0176310</t>
        </is>
      </c>
      <c r="B1565" t="inlineStr">
        <is>
          <t>2025-11-17</t>
        </is>
      </c>
      <c r="C1565" t="inlineStr">
        <is>
          <t>home_use</t>
        </is>
      </c>
      <c r="D1565" t="inlineStr">
        <is>
          <t>IMP00643</t>
        </is>
      </c>
      <c r="E1565" t="inlineStr">
        <is>
          <t>T104498</t>
        </is>
      </c>
      <c r="F1565" s="32" t="n">
        <v>766657.9</v>
      </c>
      <c r="G1565" s="32" t="n">
        <v>76665.78999999999</v>
      </c>
    </row>
    <row r="1566">
      <c r="A1566" t="inlineStr">
        <is>
          <t>L0176319</t>
        </is>
      </c>
      <c r="B1566" t="inlineStr">
        <is>
          <t>2025-11-17</t>
        </is>
      </c>
      <c r="C1566" t="inlineStr">
        <is>
          <t>home_use</t>
        </is>
      </c>
      <c r="D1566" t="inlineStr">
        <is>
          <t>IMP00676</t>
        </is>
      </c>
      <c r="E1566" t="inlineStr">
        <is>
          <t>T104726</t>
        </is>
      </c>
      <c r="F1566" s="32" t="n">
        <v>1440868.64</v>
      </c>
      <c r="G1566" s="32" t="n">
        <v>180108.58</v>
      </c>
    </row>
    <row r="1567">
      <c r="A1567" t="inlineStr">
        <is>
          <t>L0176333</t>
        </is>
      </c>
      <c r="B1567" t="inlineStr">
        <is>
          <t>2025-11-17</t>
        </is>
      </c>
      <c r="C1567" t="inlineStr">
        <is>
          <t>home_use</t>
        </is>
      </c>
      <c r="D1567" t="inlineStr">
        <is>
          <t>IMP00753</t>
        </is>
      </c>
      <c r="E1567" t="inlineStr">
        <is>
          <t>T105264</t>
        </is>
      </c>
      <c r="F1567" s="32" t="n">
        <v>712782.8199999999</v>
      </c>
      <c r="G1567" s="32" t="n">
        <v>81970.02</v>
      </c>
    </row>
    <row r="1568">
      <c r="A1568" t="inlineStr">
        <is>
          <t>L0176334</t>
        </is>
      </c>
      <c r="B1568" t="inlineStr">
        <is>
          <t>2025-11-17</t>
        </is>
      </c>
      <c r="C1568" t="inlineStr">
        <is>
          <t>home_use</t>
        </is>
      </c>
      <c r="D1568" t="inlineStr">
        <is>
          <t>IMP00753</t>
        </is>
      </c>
      <c r="E1568" t="inlineStr">
        <is>
          <t>T105264</t>
        </is>
      </c>
      <c r="F1568" s="32" t="n">
        <v>350380.26</v>
      </c>
      <c r="G1568" s="32" t="n">
        <v>35038.03</v>
      </c>
    </row>
    <row r="1569">
      <c r="A1569" t="inlineStr">
        <is>
          <t>L0176357</t>
        </is>
      </c>
      <c r="B1569" t="inlineStr">
        <is>
          <t>2025-11-17</t>
        </is>
      </c>
      <c r="C1569" t="inlineStr">
        <is>
          <t>home_use</t>
        </is>
      </c>
      <c r="D1569" t="inlineStr">
        <is>
          <t>IMP00903</t>
        </is>
      </c>
      <c r="E1569" t="inlineStr">
        <is>
          <t>T106318</t>
        </is>
      </c>
      <c r="F1569" s="32" t="n">
        <v>820198.79</v>
      </c>
      <c r="G1569" s="32" t="n">
        <v>102524.85</v>
      </c>
    </row>
    <row r="1570">
      <c r="A1570" t="inlineStr">
        <is>
          <t>L0176359</t>
        </is>
      </c>
      <c r="B1570" t="inlineStr">
        <is>
          <t>2025-11-17</t>
        </is>
      </c>
      <c r="C1570" t="inlineStr">
        <is>
          <t>home_use</t>
        </is>
      </c>
      <c r="D1570" t="inlineStr">
        <is>
          <t>IMP00926</t>
        </is>
      </c>
      <c r="E1570" t="inlineStr">
        <is>
          <t>T106477</t>
        </is>
      </c>
      <c r="F1570" s="32" t="n">
        <v>751613.47</v>
      </c>
      <c r="G1570" s="32" t="n">
        <v>78919.41</v>
      </c>
    </row>
    <row r="1571">
      <c r="A1571" t="inlineStr">
        <is>
          <t>L0176366</t>
        </is>
      </c>
      <c r="B1571" t="inlineStr">
        <is>
          <t>2025-11-17</t>
        </is>
      </c>
      <c r="C1571" t="inlineStr">
        <is>
          <t>home_use</t>
        </is>
      </c>
      <c r="D1571" t="inlineStr">
        <is>
          <t>IMP00999</t>
        </is>
      </c>
      <c r="E1571" t="inlineStr">
        <is>
          <t>T106987</t>
        </is>
      </c>
      <c r="F1571" s="32" t="n">
        <v>13833789.89</v>
      </c>
      <c r="G1571" s="32" t="n">
        <v>1383378.99</v>
      </c>
    </row>
    <row r="1572">
      <c r="A1572" t="inlineStr">
        <is>
          <t>L0176376</t>
        </is>
      </c>
      <c r="B1572" t="inlineStr">
        <is>
          <t>2025-11-17</t>
        </is>
      </c>
      <c r="C1572" t="inlineStr">
        <is>
          <t>home_use</t>
        </is>
      </c>
      <c r="D1572" t="inlineStr">
        <is>
          <t>IMP01037</t>
        </is>
      </c>
      <c r="E1572" t="inlineStr">
        <is>
          <t>T107258</t>
        </is>
      </c>
      <c r="F1572" s="32" t="n">
        <v>1158279.99</v>
      </c>
      <c r="G1572" s="32" t="n">
        <v>115828</v>
      </c>
    </row>
    <row r="1573">
      <c r="A1573" t="inlineStr">
        <is>
          <t>L0176378</t>
        </is>
      </c>
      <c r="B1573" t="inlineStr">
        <is>
          <t>2025-11-17</t>
        </is>
      </c>
      <c r="C1573" t="inlineStr">
        <is>
          <t>home_use</t>
        </is>
      </c>
      <c r="D1573" t="inlineStr">
        <is>
          <t>IMP01037</t>
        </is>
      </c>
      <c r="E1573" t="inlineStr">
        <is>
          <t>T107258</t>
        </is>
      </c>
      <c r="F1573" s="32" t="n">
        <v>2319024.99</v>
      </c>
      <c r="G1573" s="32" t="n">
        <v>231902.5</v>
      </c>
    </row>
    <row r="1574">
      <c r="A1574" t="inlineStr">
        <is>
          <t>L0176379</t>
        </is>
      </c>
      <c r="B1574" t="inlineStr">
        <is>
          <t>2025-11-17</t>
        </is>
      </c>
      <c r="C1574" t="inlineStr">
        <is>
          <t>home_use</t>
        </is>
      </c>
      <c r="D1574" t="inlineStr">
        <is>
          <t>IMP01037</t>
        </is>
      </c>
      <c r="E1574" t="inlineStr">
        <is>
          <t>T107258</t>
        </is>
      </c>
      <c r="F1574" s="32" t="n">
        <v>797125.34</v>
      </c>
      <c r="G1574" s="32" t="n">
        <v>79712.53</v>
      </c>
    </row>
    <row r="1575">
      <c r="A1575" t="inlineStr">
        <is>
          <t>L0176385</t>
        </is>
      </c>
      <c r="B1575" t="inlineStr">
        <is>
          <t>2025-11-17</t>
        </is>
      </c>
      <c r="C1575" t="inlineStr">
        <is>
          <t>home_use</t>
        </is>
      </c>
      <c r="D1575" t="inlineStr">
        <is>
          <t>IMP01089</t>
        </is>
      </c>
      <c r="E1575" t="inlineStr">
        <is>
          <t>T107617</t>
        </is>
      </c>
      <c r="F1575" s="32" t="n">
        <v>1729103.87</v>
      </c>
      <c r="G1575" s="32" t="n">
        <v>172910.39</v>
      </c>
    </row>
    <row r="1576">
      <c r="A1576" t="inlineStr">
        <is>
          <t>L0176388</t>
        </is>
      </c>
      <c r="B1576" t="inlineStr">
        <is>
          <t>2025-11-17</t>
        </is>
      </c>
      <c r="C1576" t="inlineStr">
        <is>
          <t>home_use</t>
        </is>
      </c>
      <c r="D1576" t="inlineStr">
        <is>
          <t>IMP01142</t>
        </is>
      </c>
      <c r="E1576" t="inlineStr">
        <is>
          <t>T107992</t>
        </is>
      </c>
      <c r="F1576" s="32" t="n">
        <v>47606834.25</v>
      </c>
      <c r="G1576" s="32" t="n">
        <v>4760683.43</v>
      </c>
    </row>
    <row r="1577">
      <c r="A1577" t="inlineStr">
        <is>
          <t>L0176410</t>
        </is>
      </c>
      <c r="B1577" t="inlineStr">
        <is>
          <t>2025-11-17</t>
        </is>
      </c>
      <c r="C1577" t="inlineStr">
        <is>
          <t>home_use</t>
        </is>
      </c>
      <c r="D1577" t="inlineStr">
        <is>
          <t>IMP01310</t>
        </is>
      </c>
      <c r="E1577" t="inlineStr">
        <is>
          <t>T109167</t>
        </is>
      </c>
      <c r="F1577" s="32" t="n">
        <v>614912.1899999999</v>
      </c>
      <c r="G1577" s="32" t="n">
        <v>61491.22</v>
      </c>
    </row>
    <row r="1578">
      <c r="A1578" t="inlineStr">
        <is>
          <t>L0176412</t>
        </is>
      </c>
      <c r="B1578" t="inlineStr">
        <is>
          <t>2025-11-17</t>
        </is>
      </c>
      <c r="C1578" t="inlineStr">
        <is>
          <t>home_use</t>
        </is>
      </c>
      <c r="D1578" t="inlineStr">
        <is>
          <t>IMP01310</t>
        </is>
      </c>
      <c r="E1578" t="inlineStr">
        <is>
          <t>T109167</t>
        </is>
      </c>
      <c r="F1578" s="32" t="n">
        <v>910539.5</v>
      </c>
      <c r="G1578" s="32" t="n">
        <v>97427.73</v>
      </c>
    </row>
    <row r="1579">
      <c r="A1579" t="inlineStr">
        <is>
          <t>L0176413</t>
        </is>
      </c>
      <c r="B1579" t="inlineStr">
        <is>
          <t>2025-11-17</t>
        </is>
      </c>
      <c r="C1579" t="inlineStr">
        <is>
          <t>home_use</t>
        </is>
      </c>
      <c r="D1579" t="inlineStr">
        <is>
          <t>IMP01310</t>
        </is>
      </c>
      <c r="E1579" t="inlineStr">
        <is>
          <t>T109167</t>
        </is>
      </c>
      <c r="F1579" s="32" t="n">
        <v>1025890.91</v>
      </c>
      <c r="G1579" s="32" t="n">
        <v>109770.33</v>
      </c>
    </row>
    <row r="1580">
      <c r="A1580" t="inlineStr">
        <is>
          <t>L0176414</t>
        </is>
      </c>
      <c r="B1580" t="inlineStr">
        <is>
          <t>2025-11-17</t>
        </is>
      </c>
      <c r="C1580" t="inlineStr">
        <is>
          <t>home_use</t>
        </is>
      </c>
      <c r="D1580" t="inlineStr">
        <is>
          <t>IMP01310</t>
        </is>
      </c>
      <c r="E1580" t="inlineStr">
        <is>
          <t>T109167</t>
        </is>
      </c>
      <c r="F1580" s="32" t="n">
        <v>930244.8199999999</v>
      </c>
      <c r="G1580" s="32" t="n">
        <v>116280.6</v>
      </c>
    </row>
    <row r="1581">
      <c r="A1581" t="inlineStr">
        <is>
          <t>L0176429</t>
        </is>
      </c>
      <c r="B1581" t="inlineStr">
        <is>
          <t>2025-11-17</t>
        </is>
      </c>
      <c r="C1581" t="inlineStr">
        <is>
          <t>home_use</t>
        </is>
      </c>
      <c r="D1581" t="inlineStr">
        <is>
          <t>IMP01413</t>
        </is>
      </c>
      <c r="E1581" t="inlineStr">
        <is>
          <t>T109890</t>
        </is>
      </c>
      <c r="F1581" s="32" t="n">
        <v>2122512.36</v>
      </c>
      <c r="G1581" s="32" t="n">
        <v>222863.8</v>
      </c>
    </row>
    <row r="1582">
      <c r="A1582" t="inlineStr">
        <is>
          <t>L0176451</t>
        </is>
      </c>
      <c r="B1582" t="inlineStr">
        <is>
          <t>2025-11-18</t>
        </is>
      </c>
      <c r="C1582" t="inlineStr">
        <is>
          <t>home_use</t>
        </is>
      </c>
      <c r="D1582" t="inlineStr">
        <is>
          <t>IMP00063</t>
        </is>
      </c>
      <c r="E1582" t="inlineStr">
        <is>
          <t>T100440</t>
        </is>
      </c>
      <c r="F1582" s="32" t="n">
        <v>577213.17</v>
      </c>
      <c r="G1582" s="32" t="n">
        <v>64647.88</v>
      </c>
    </row>
    <row r="1583">
      <c r="A1583" t="inlineStr">
        <is>
          <t>L0176452</t>
        </is>
      </c>
      <c r="B1583" t="inlineStr">
        <is>
          <t>2025-11-18</t>
        </is>
      </c>
      <c r="C1583" t="inlineStr">
        <is>
          <t>home_use</t>
        </is>
      </c>
      <c r="D1583" t="inlineStr">
        <is>
          <t>IMP00063</t>
        </is>
      </c>
      <c r="E1583" t="inlineStr">
        <is>
          <t>T100440</t>
        </is>
      </c>
      <c r="F1583" s="32" t="n">
        <v>1278597.57</v>
      </c>
      <c r="G1583" s="32" t="n">
        <v>147038.72</v>
      </c>
    </row>
    <row r="1584">
      <c r="A1584" t="inlineStr">
        <is>
          <t>L0176454</t>
        </is>
      </c>
      <c r="B1584" t="inlineStr">
        <is>
          <t>2025-11-18</t>
        </is>
      </c>
      <c r="C1584" t="inlineStr">
        <is>
          <t>home_use</t>
        </is>
      </c>
      <c r="D1584" t="inlineStr">
        <is>
          <t>IMP00063</t>
        </is>
      </c>
      <c r="E1584" t="inlineStr">
        <is>
          <t>T100440</t>
        </is>
      </c>
      <c r="F1584" s="32" t="n">
        <v>6444780.85</v>
      </c>
      <c r="G1584" s="32" t="n">
        <v>837821.51</v>
      </c>
    </row>
    <row r="1585">
      <c r="A1585" t="inlineStr">
        <is>
          <t>L0176455</t>
        </is>
      </c>
      <c r="B1585" t="inlineStr">
        <is>
          <t>2025-11-18</t>
        </is>
      </c>
      <c r="C1585" t="inlineStr">
        <is>
          <t>home_use</t>
        </is>
      </c>
      <c r="D1585" t="inlineStr">
        <is>
          <t>IMP00063</t>
        </is>
      </c>
      <c r="E1585" t="inlineStr">
        <is>
          <t>T100440</t>
        </is>
      </c>
      <c r="F1585" s="32" t="n">
        <v>373984.6</v>
      </c>
      <c r="G1585" s="32" t="n">
        <v>40016.35</v>
      </c>
    </row>
    <row r="1586">
      <c r="A1586" t="inlineStr">
        <is>
          <t>L0176456</t>
        </is>
      </c>
      <c r="B1586" t="inlineStr">
        <is>
          <t>2025-11-18</t>
        </is>
      </c>
      <c r="C1586" t="inlineStr">
        <is>
          <t>home_use</t>
        </is>
      </c>
      <c r="D1586" t="inlineStr">
        <is>
          <t>IMP00063</t>
        </is>
      </c>
      <c r="E1586" t="inlineStr">
        <is>
          <t>T100440</t>
        </is>
      </c>
      <c r="F1586" s="32" t="n">
        <v>323303.12</v>
      </c>
      <c r="G1586" s="32" t="n">
        <v>37179.86</v>
      </c>
    </row>
    <row r="1587">
      <c r="A1587" t="inlineStr">
        <is>
          <t>L0176459</t>
        </is>
      </c>
      <c r="B1587" t="inlineStr">
        <is>
          <t>2025-11-18</t>
        </is>
      </c>
      <c r="C1587" t="inlineStr">
        <is>
          <t>home_use_exempt</t>
        </is>
      </c>
      <c r="D1587" t="inlineStr">
        <is>
          <t>IMP00100</t>
        </is>
      </c>
      <c r="E1587" t="inlineStr">
        <is>
          <t>T100699</t>
        </is>
      </c>
      <c r="F1587" s="32" t="n">
        <v>565221.51</v>
      </c>
      <c r="G1587" s="32" t="n">
        <v>0</v>
      </c>
    </row>
    <row r="1588">
      <c r="A1588" t="inlineStr">
        <is>
          <t>L0176485</t>
        </is>
      </c>
      <c r="B1588" t="inlineStr">
        <is>
          <t>2025-11-18</t>
        </is>
      </c>
      <c r="C1588" t="inlineStr">
        <is>
          <t>home_use</t>
        </is>
      </c>
      <c r="D1588" t="inlineStr">
        <is>
          <t>IMP00306</t>
        </is>
      </c>
      <c r="E1588" t="inlineStr">
        <is>
          <t>T102141</t>
        </is>
      </c>
      <c r="F1588" s="32" t="n">
        <v>634199.27</v>
      </c>
      <c r="G1588" s="32" t="n">
        <v>79274.91</v>
      </c>
    </row>
    <row r="1589">
      <c r="A1589" t="inlineStr">
        <is>
          <t>L0176487</t>
        </is>
      </c>
      <c r="B1589" t="inlineStr">
        <is>
          <t>2025-11-18</t>
        </is>
      </c>
      <c r="C1589" t="inlineStr">
        <is>
          <t>home_use</t>
        </is>
      </c>
      <c r="D1589" t="inlineStr">
        <is>
          <t>IMP00306</t>
        </is>
      </c>
      <c r="E1589" t="inlineStr">
        <is>
          <t>T102141</t>
        </is>
      </c>
      <c r="F1589" s="32" t="n">
        <v>387441.7</v>
      </c>
      <c r="G1589" s="32" t="n">
        <v>40681.38</v>
      </c>
    </row>
    <row r="1590">
      <c r="A1590" t="inlineStr">
        <is>
          <t>L0176488</t>
        </is>
      </c>
      <c r="B1590" t="inlineStr">
        <is>
          <t>2025-11-18</t>
        </is>
      </c>
      <c r="C1590" t="inlineStr">
        <is>
          <t>home_use</t>
        </is>
      </c>
      <c r="D1590" t="inlineStr">
        <is>
          <t>IMP00306</t>
        </is>
      </c>
      <c r="E1590" t="inlineStr">
        <is>
          <t>T102141</t>
        </is>
      </c>
      <c r="F1590" s="32" t="n">
        <v>596123.0699999999</v>
      </c>
      <c r="G1590" s="32" t="n">
        <v>62592.92</v>
      </c>
    </row>
    <row r="1591">
      <c r="A1591" t="inlineStr">
        <is>
          <t>L0176489</t>
        </is>
      </c>
      <c r="B1591" t="inlineStr">
        <is>
          <t>2025-11-18</t>
        </is>
      </c>
      <c r="C1591" t="inlineStr">
        <is>
          <t>home_use</t>
        </is>
      </c>
      <c r="D1591" t="inlineStr">
        <is>
          <t>IMP00306</t>
        </is>
      </c>
      <c r="E1591" t="inlineStr">
        <is>
          <t>T102141</t>
        </is>
      </c>
      <c r="F1591" s="32" t="n">
        <v>493420.42</v>
      </c>
      <c r="G1591" s="32" t="n">
        <v>61677.55</v>
      </c>
    </row>
    <row r="1592">
      <c r="A1592" t="inlineStr">
        <is>
          <t>L0176490</t>
        </is>
      </c>
      <c r="B1592" t="inlineStr">
        <is>
          <t>2025-11-18</t>
        </is>
      </c>
      <c r="C1592" t="inlineStr">
        <is>
          <t>home_use</t>
        </is>
      </c>
      <c r="D1592" t="inlineStr">
        <is>
          <t>IMP00306</t>
        </is>
      </c>
      <c r="E1592" t="inlineStr">
        <is>
          <t>T102141</t>
        </is>
      </c>
      <c r="F1592" s="32" t="n">
        <v>345129.17</v>
      </c>
      <c r="G1592" s="32" t="n">
        <v>36238.56</v>
      </c>
    </row>
    <row r="1593">
      <c r="A1593" t="inlineStr">
        <is>
          <t>L0176491</t>
        </is>
      </c>
      <c r="B1593" t="inlineStr">
        <is>
          <t>2025-11-18</t>
        </is>
      </c>
      <c r="C1593" t="inlineStr">
        <is>
          <t>home_use</t>
        </is>
      </c>
      <c r="D1593" t="inlineStr">
        <is>
          <t>IMP00306</t>
        </is>
      </c>
      <c r="E1593" t="inlineStr">
        <is>
          <t>T102141</t>
        </is>
      </c>
      <c r="F1593" s="32" t="n">
        <v>1190948.21</v>
      </c>
      <c r="G1593" s="32" t="n">
        <v>148868.53</v>
      </c>
    </row>
    <row r="1594">
      <c r="A1594" t="inlineStr">
        <is>
          <t>L0176495</t>
        </is>
      </c>
      <c r="B1594" t="inlineStr">
        <is>
          <t>2025-11-18</t>
        </is>
      </c>
      <c r="C1594" t="inlineStr">
        <is>
          <t>home_use</t>
        </is>
      </c>
      <c r="D1594" t="inlineStr">
        <is>
          <t>IMP00340</t>
        </is>
      </c>
      <c r="E1594" t="inlineStr">
        <is>
          <t>T102376</t>
        </is>
      </c>
      <c r="F1594" s="32" t="n">
        <v>25375365.63</v>
      </c>
      <c r="G1594" s="32" t="n">
        <v>2664413.39</v>
      </c>
    </row>
    <row r="1595">
      <c r="A1595" t="inlineStr">
        <is>
          <t>L0176519</t>
        </is>
      </c>
      <c r="B1595" t="inlineStr">
        <is>
          <t>2025-11-18</t>
        </is>
      </c>
      <c r="C1595" t="inlineStr">
        <is>
          <t>home_use</t>
        </is>
      </c>
      <c r="D1595" t="inlineStr">
        <is>
          <t>IMP00485</t>
        </is>
      </c>
      <c r="E1595" t="inlineStr">
        <is>
          <t>T103391</t>
        </is>
      </c>
      <c r="F1595" s="32" t="n">
        <v>363607.44</v>
      </c>
      <c r="G1595" s="32" t="n">
        <v>45450.93</v>
      </c>
    </row>
    <row r="1596">
      <c r="A1596" t="inlineStr">
        <is>
          <t>L0176521</t>
        </is>
      </c>
      <c r="B1596" t="inlineStr">
        <is>
          <t>2025-11-18</t>
        </is>
      </c>
      <c r="C1596" t="inlineStr">
        <is>
          <t>warehouse_out</t>
        </is>
      </c>
      <c r="D1596" t="inlineStr">
        <is>
          <t>IMP00490</t>
        </is>
      </c>
      <c r="E1596" t="inlineStr">
        <is>
          <t>T103425</t>
        </is>
      </c>
      <c r="F1596" s="32" t="n">
        <v>6000305.6</v>
      </c>
      <c r="G1596" s="32" t="n">
        <v>630032.09</v>
      </c>
    </row>
    <row r="1597">
      <c r="A1597" t="inlineStr">
        <is>
          <t>L0176531</t>
        </is>
      </c>
      <c r="B1597" t="inlineStr">
        <is>
          <t>2025-11-18</t>
        </is>
      </c>
      <c r="C1597" t="inlineStr">
        <is>
          <t>home_use</t>
        </is>
      </c>
      <c r="D1597" t="inlineStr">
        <is>
          <t>IMP00605</t>
        </is>
      </c>
      <c r="E1597" t="inlineStr">
        <is>
          <t>T104234</t>
        </is>
      </c>
      <c r="F1597" s="32" t="n">
        <v>738837.3199999999</v>
      </c>
      <c r="G1597" s="32" t="n">
        <v>92354.67</v>
      </c>
    </row>
    <row r="1598">
      <c r="A1598" t="inlineStr">
        <is>
          <t>L0176536</t>
        </is>
      </c>
      <c r="B1598" t="inlineStr">
        <is>
          <t>2025-11-18</t>
        </is>
      </c>
      <c r="C1598" t="inlineStr">
        <is>
          <t>home_use</t>
        </is>
      </c>
      <c r="D1598" t="inlineStr">
        <is>
          <t>IMP00624</t>
        </is>
      </c>
      <c r="E1598" t="inlineStr">
        <is>
          <t>T104361</t>
        </is>
      </c>
      <c r="F1598" s="32" t="n">
        <v>445204.19</v>
      </c>
      <c r="G1598" s="32" t="n">
        <v>44520.42</v>
      </c>
    </row>
    <row r="1599">
      <c r="A1599" t="inlineStr">
        <is>
          <t>L0176538</t>
        </is>
      </c>
      <c r="B1599" t="inlineStr">
        <is>
          <t>2025-11-18</t>
        </is>
      </c>
      <c r="C1599" t="inlineStr">
        <is>
          <t>temporary_admission</t>
        </is>
      </c>
      <c r="D1599" t="inlineStr">
        <is>
          <t>IMP00639</t>
        </is>
      </c>
      <c r="E1599" t="inlineStr">
        <is>
          <t>T107467</t>
        </is>
      </c>
      <c r="F1599" s="32" t="n">
        <v>504573.54</v>
      </c>
      <c r="G1599" s="32" t="n">
        <v>0</v>
      </c>
    </row>
    <row r="1600">
      <c r="A1600" t="inlineStr">
        <is>
          <t>L0176539</t>
        </is>
      </c>
      <c r="B1600" t="inlineStr">
        <is>
          <t>2025-11-18</t>
        </is>
      </c>
      <c r="C1600" t="inlineStr">
        <is>
          <t>home_use</t>
        </is>
      </c>
      <c r="D1600" t="inlineStr">
        <is>
          <t>IMP00643</t>
        </is>
      </c>
      <c r="E1600" t="inlineStr">
        <is>
          <t>T104498</t>
        </is>
      </c>
      <c r="F1600" s="32" t="n">
        <v>844176.88</v>
      </c>
      <c r="G1600" s="32" t="n">
        <v>84417.69</v>
      </c>
    </row>
    <row r="1601">
      <c r="A1601" t="inlineStr">
        <is>
          <t>L0176540</t>
        </is>
      </c>
      <c r="B1601" t="inlineStr">
        <is>
          <t>2025-11-18</t>
        </is>
      </c>
      <c r="C1601" t="inlineStr">
        <is>
          <t>home_use</t>
        </is>
      </c>
      <c r="D1601" t="inlineStr">
        <is>
          <t>IMP00643</t>
        </is>
      </c>
      <c r="E1601" t="inlineStr">
        <is>
          <t>T104498</t>
        </is>
      </c>
      <c r="F1601" s="32" t="n">
        <v>489948.95</v>
      </c>
      <c r="G1601" s="32" t="n">
        <v>51444.64</v>
      </c>
    </row>
    <row r="1602">
      <c r="A1602" t="inlineStr">
        <is>
          <t>L0176541</t>
        </is>
      </c>
      <c r="B1602" t="inlineStr">
        <is>
          <t>2025-11-18</t>
        </is>
      </c>
      <c r="C1602" t="inlineStr">
        <is>
          <t>home_use</t>
        </is>
      </c>
      <c r="D1602" t="inlineStr">
        <is>
          <t>IMP00643</t>
        </is>
      </c>
      <c r="E1602" t="inlineStr">
        <is>
          <t>T104498</t>
        </is>
      </c>
      <c r="F1602" s="32" t="n">
        <v>195450.18</v>
      </c>
      <c r="G1602" s="32" t="n">
        <v>19545.02</v>
      </c>
    </row>
    <row r="1603">
      <c r="A1603" t="inlineStr">
        <is>
          <t>L0176542</t>
        </is>
      </c>
      <c r="B1603" t="inlineStr">
        <is>
          <t>2025-11-18</t>
        </is>
      </c>
      <c r="C1603" t="inlineStr">
        <is>
          <t>warehouse_out</t>
        </is>
      </c>
      <c r="D1603" t="inlineStr">
        <is>
          <t>IMP00643</t>
        </is>
      </c>
      <c r="E1603" t="inlineStr">
        <is>
          <t>T104498</t>
        </is>
      </c>
      <c r="F1603" s="32" t="n">
        <v>259386.4</v>
      </c>
      <c r="G1603" s="32" t="n">
        <v>25938.64</v>
      </c>
    </row>
    <row r="1604">
      <c r="A1604" t="inlineStr">
        <is>
          <t>L0176543</t>
        </is>
      </c>
      <c r="B1604" t="inlineStr">
        <is>
          <t>2025-11-18</t>
        </is>
      </c>
      <c r="C1604" t="inlineStr">
        <is>
          <t>home_use</t>
        </is>
      </c>
      <c r="D1604" t="inlineStr">
        <is>
          <t>IMP00643</t>
        </is>
      </c>
      <c r="E1604" t="inlineStr">
        <is>
          <t>T104498</t>
        </is>
      </c>
      <c r="F1604" s="32" t="n">
        <v>936047.15</v>
      </c>
      <c r="G1604" s="32" t="n">
        <v>93604.71000000001</v>
      </c>
    </row>
    <row r="1605">
      <c r="A1605" t="inlineStr">
        <is>
          <t>L0176544</t>
        </is>
      </c>
      <c r="B1605" t="inlineStr">
        <is>
          <t>2025-11-18</t>
        </is>
      </c>
      <c r="C1605" t="inlineStr">
        <is>
          <t>home_use</t>
        </is>
      </c>
      <c r="D1605" t="inlineStr">
        <is>
          <t>IMP00643</t>
        </is>
      </c>
      <c r="E1605" t="inlineStr">
        <is>
          <t>T104498</t>
        </is>
      </c>
      <c r="F1605" s="32" t="n">
        <v>269388.63</v>
      </c>
      <c r="G1605" s="32" t="n">
        <v>26938.86</v>
      </c>
    </row>
    <row r="1606">
      <c r="A1606" t="inlineStr">
        <is>
          <t>L0176545</t>
        </is>
      </c>
      <c r="B1606" t="inlineStr">
        <is>
          <t>2025-11-18</t>
        </is>
      </c>
      <c r="C1606" t="inlineStr">
        <is>
          <t>home_use</t>
        </is>
      </c>
      <c r="D1606" t="inlineStr">
        <is>
          <t>IMP00643</t>
        </is>
      </c>
      <c r="E1606" t="inlineStr">
        <is>
          <t>T104498</t>
        </is>
      </c>
      <c r="F1606" s="32" t="n">
        <v>1341377.89</v>
      </c>
      <c r="G1606" s="32" t="n">
        <v>134137.79</v>
      </c>
    </row>
    <row r="1607">
      <c r="A1607" t="inlineStr">
        <is>
          <t>L0176546</t>
        </is>
      </c>
      <c r="B1607" t="inlineStr">
        <is>
          <t>2025-11-18</t>
        </is>
      </c>
      <c r="C1607" t="inlineStr">
        <is>
          <t>home_use</t>
        </is>
      </c>
      <c r="D1607" t="inlineStr">
        <is>
          <t>IMP00643</t>
        </is>
      </c>
      <c r="E1607" t="inlineStr">
        <is>
          <t>T104498</t>
        </is>
      </c>
      <c r="F1607" s="32" t="n">
        <v>400217.03</v>
      </c>
      <c r="G1607" s="32" t="n">
        <v>40021.7</v>
      </c>
    </row>
    <row r="1608">
      <c r="A1608" t="inlineStr">
        <is>
          <t>L0176547</t>
        </is>
      </c>
      <c r="B1608" t="inlineStr">
        <is>
          <t>2025-11-18</t>
        </is>
      </c>
      <c r="C1608" t="inlineStr">
        <is>
          <t>home_use</t>
        </is>
      </c>
      <c r="D1608" t="inlineStr">
        <is>
          <t>IMP00643</t>
        </is>
      </c>
      <c r="E1608" t="inlineStr">
        <is>
          <t>T104498</t>
        </is>
      </c>
      <c r="F1608" s="32" t="n">
        <v>599606.16</v>
      </c>
      <c r="G1608" s="32" t="n">
        <v>59960.62</v>
      </c>
    </row>
    <row r="1609">
      <c r="A1609" t="inlineStr">
        <is>
          <t>L0176548</t>
        </is>
      </c>
      <c r="B1609" t="inlineStr">
        <is>
          <t>2025-11-18</t>
        </is>
      </c>
      <c r="C1609" t="inlineStr">
        <is>
          <t>home_use</t>
        </is>
      </c>
      <c r="D1609" t="inlineStr">
        <is>
          <t>IMP00643</t>
        </is>
      </c>
      <c r="E1609" t="inlineStr">
        <is>
          <t>T104498</t>
        </is>
      </c>
      <c r="F1609" s="32" t="n">
        <v>869922.17</v>
      </c>
      <c r="G1609" s="32" t="n">
        <v>86992.22</v>
      </c>
    </row>
    <row r="1610">
      <c r="A1610" t="inlineStr">
        <is>
          <t>L0176550</t>
        </is>
      </c>
      <c r="B1610" t="inlineStr">
        <is>
          <t>2025-11-18</t>
        </is>
      </c>
      <c r="C1610" t="inlineStr">
        <is>
          <t>temporary_admission</t>
        </is>
      </c>
      <c r="D1610" t="inlineStr">
        <is>
          <t>IMP00676</t>
        </is>
      </c>
      <c r="E1610" t="inlineStr">
        <is>
          <t>T104726</t>
        </is>
      </c>
      <c r="F1610" s="32" t="n">
        <v>698081.58</v>
      </c>
      <c r="G1610" s="32" t="n">
        <v>0</v>
      </c>
    </row>
    <row r="1611">
      <c r="A1611" t="inlineStr">
        <is>
          <t>L0176551</t>
        </is>
      </c>
      <c r="B1611" t="inlineStr">
        <is>
          <t>2025-11-18</t>
        </is>
      </c>
      <c r="C1611" t="inlineStr">
        <is>
          <t>home_use_exempt</t>
        </is>
      </c>
      <c r="D1611" t="inlineStr">
        <is>
          <t>IMP00676</t>
        </is>
      </c>
      <c r="E1611" t="inlineStr">
        <is>
          <t>T104726</t>
        </is>
      </c>
      <c r="F1611" s="32" t="n">
        <v>710512.0699999999</v>
      </c>
      <c r="G1611" s="32" t="n">
        <v>0</v>
      </c>
    </row>
    <row r="1612">
      <c r="A1612" t="inlineStr">
        <is>
          <t>L0176578</t>
        </is>
      </c>
      <c r="B1612" t="inlineStr">
        <is>
          <t>2025-11-18</t>
        </is>
      </c>
      <c r="C1612" t="inlineStr">
        <is>
          <t>home_use</t>
        </is>
      </c>
      <c r="D1612" t="inlineStr">
        <is>
          <t>IMP00892</t>
        </is>
      </c>
      <c r="E1612" t="inlineStr">
        <is>
          <t>T106240</t>
        </is>
      </c>
      <c r="F1612" s="32" t="n">
        <v>2444961.82</v>
      </c>
      <c r="G1612" s="32" t="n">
        <v>256720.99</v>
      </c>
    </row>
    <row r="1613">
      <c r="A1613" t="inlineStr">
        <is>
          <t>L0176585</t>
        </is>
      </c>
      <c r="B1613" t="inlineStr">
        <is>
          <t>2025-11-18</t>
        </is>
      </c>
      <c r="C1613" t="inlineStr">
        <is>
          <t>home_use</t>
        </is>
      </c>
      <c r="D1613" t="inlineStr">
        <is>
          <t>IMP00926</t>
        </is>
      </c>
      <c r="E1613" t="inlineStr">
        <is>
          <t>T106477</t>
        </is>
      </c>
      <c r="F1613" s="32" t="n">
        <v>388018.4</v>
      </c>
      <c r="G1613" s="32" t="n">
        <v>41517.97</v>
      </c>
    </row>
    <row r="1614">
      <c r="A1614" t="inlineStr">
        <is>
          <t>L0176587</t>
        </is>
      </c>
      <c r="B1614" t="inlineStr">
        <is>
          <t>2025-11-18</t>
        </is>
      </c>
      <c r="C1614" t="inlineStr">
        <is>
          <t>home_use</t>
        </is>
      </c>
      <c r="D1614" t="inlineStr">
        <is>
          <t>IMP00926</t>
        </is>
      </c>
      <c r="E1614" t="inlineStr">
        <is>
          <t>T106477</t>
        </is>
      </c>
      <c r="F1614" s="32" t="n">
        <v>6764499.94</v>
      </c>
      <c r="G1614" s="32" t="n">
        <v>676449.99</v>
      </c>
    </row>
    <row r="1615">
      <c r="A1615" t="inlineStr">
        <is>
          <t>L0176588</t>
        </is>
      </c>
      <c r="B1615" t="inlineStr">
        <is>
          <t>2025-11-18</t>
        </is>
      </c>
      <c r="C1615" t="inlineStr">
        <is>
          <t>home_use</t>
        </is>
      </c>
      <c r="D1615" t="inlineStr">
        <is>
          <t>IMP00926</t>
        </is>
      </c>
      <c r="E1615" t="inlineStr">
        <is>
          <t>T106477</t>
        </is>
      </c>
      <c r="F1615" s="32" t="n">
        <v>3873288.75</v>
      </c>
      <c r="G1615" s="32" t="n">
        <v>406695.32</v>
      </c>
    </row>
    <row r="1616">
      <c r="A1616" t="inlineStr">
        <is>
          <t>L0176589</t>
        </is>
      </c>
      <c r="B1616" t="inlineStr">
        <is>
          <t>2025-11-18</t>
        </is>
      </c>
      <c r="C1616" t="inlineStr">
        <is>
          <t>home_use</t>
        </is>
      </c>
      <c r="D1616" t="inlineStr">
        <is>
          <t>IMP00926</t>
        </is>
      </c>
      <c r="E1616" t="inlineStr">
        <is>
          <t>T106477</t>
        </is>
      </c>
      <c r="F1616" s="32" t="n">
        <v>352959.98</v>
      </c>
      <c r="G1616" s="32" t="n">
        <v>37766.72</v>
      </c>
    </row>
    <row r="1617">
      <c r="A1617" t="inlineStr">
        <is>
          <t>L0176594</t>
        </is>
      </c>
      <c r="B1617" t="inlineStr">
        <is>
          <t>2025-11-18</t>
        </is>
      </c>
      <c r="C1617" t="inlineStr">
        <is>
          <t>home_use</t>
        </is>
      </c>
      <c r="D1617" t="inlineStr">
        <is>
          <t>IMP00950</t>
        </is>
      </c>
      <c r="F1617" s="32" t="n">
        <v>2844690.09</v>
      </c>
      <c r="G1617" s="32" t="n">
        <v>369809.71</v>
      </c>
    </row>
    <row r="1618">
      <c r="A1618" t="inlineStr">
        <is>
          <t>L0176596</t>
        </is>
      </c>
      <c r="B1618" t="inlineStr">
        <is>
          <t>2025-11-18</t>
        </is>
      </c>
      <c r="C1618" t="inlineStr">
        <is>
          <t>home_use</t>
        </is>
      </c>
      <c r="D1618" t="inlineStr">
        <is>
          <t>IMP00999</t>
        </is>
      </c>
      <c r="E1618" t="inlineStr">
        <is>
          <t>T106987</t>
        </is>
      </c>
      <c r="F1618" s="32" t="n">
        <v>3365265.3</v>
      </c>
      <c r="G1618" s="32" t="n">
        <v>336526.53</v>
      </c>
    </row>
    <row r="1619">
      <c r="A1619" t="inlineStr">
        <is>
          <t>L0176598</t>
        </is>
      </c>
      <c r="B1619" t="inlineStr">
        <is>
          <t>2025-11-18</t>
        </is>
      </c>
      <c r="C1619" t="inlineStr">
        <is>
          <t>home_use</t>
        </is>
      </c>
      <c r="D1619" t="inlineStr">
        <is>
          <t>IMP00999</t>
        </is>
      </c>
      <c r="E1619" t="inlineStr">
        <is>
          <t>T106987</t>
        </is>
      </c>
      <c r="F1619" s="32" t="n">
        <v>1444875.93</v>
      </c>
      <c r="G1619" s="32" t="n">
        <v>151711.97</v>
      </c>
    </row>
    <row r="1620">
      <c r="A1620" t="inlineStr">
        <is>
          <t>L0176599</t>
        </is>
      </c>
      <c r="B1620" t="inlineStr">
        <is>
          <t>2025-11-18</t>
        </is>
      </c>
      <c r="C1620" t="inlineStr">
        <is>
          <t>home_use</t>
        </is>
      </c>
      <c r="D1620" t="inlineStr">
        <is>
          <t>IMP00999</t>
        </is>
      </c>
      <c r="E1620" t="inlineStr">
        <is>
          <t>T106987</t>
        </is>
      </c>
      <c r="F1620" s="32" t="n">
        <v>1172995.47</v>
      </c>
      <c r="G1620" s="32" t="n">
        <v>117299.55</v>
      </c>
    </row>
    <row r="1621">
      <c r="A1621" t="inlineStr">
        <is>
          <t>L0176606</t>
        </is>
      </c>
      <c r="B1621" t="inlineStr">
        <is>
          <t>2025-11-18</t>
        </is>
      </c>
      <c r="C1621" t="inlineStr">
        <is>
          <t>home_use</t>
        </is>
      </c>
      <c r="D1621" t="inlineStr">
        <is>
          <t>IMP01037</t>
        </is>
      </c>
      <c r="E1621" t="inlineStr">
        <is>
          <t>T107258</t>
        </is>
      </c>
      <c r="F1621" s="32" t="n">
        <v>1180781.42</v>
      </c>
      <c r="G1621" s="32" t="n">
        <v>118078.14</v>
      </c>
    </row>
    <row r="1622">
      <c r="A1622" t="inlineStr">
        <is>
          <t>L0176615</t>
        </is>
      </c>
      <c r="B1622" t="inlineStr">
        <is>
          <t>2025-11-18</t>
        </is>
      </c>
      <c r="C1622" t="inlineStr">
        <is>
          <t>home_use</t>
        </is>
      </c>
      <c r="D1622" t="inlineStr">
        <is>
          <t>IMP01142</t>
        </is>
      </c>
      <c r="E1622" t="inlineStr">
        <is>
          <t>T107992</t>
        </is>
      </c>
      <c r="F1622" s="32" t="n">
        <v>1166275.6</v>
      </c>
      <c r="G1622" s="32" t="n">
        <v>130622.87</v>
      </c>
    </row>
    <row r="1623">
      <c r="A1623" t="inlineStr">
        <is>
          <t>L0176616</t>
        </is>
      </c>
      <c r="B1623" t="inlineStr">
        <is>
          <t>2025-11-18</t>
        </is>
      </c>
      <c r="C1623" t="inlineStr">
        <is>
          <t>home_use</t>
        </is>
      </c>
      <c r="D1623" t="inlineStr">
        <is>
          <t>IMP01142</t>
        </is>
      </c>
      <c r="E1623" t="inlineStr">
        <is>
          <t>T107992</t>
        </is>
      </c>
      <c r="F1623" s="32" t="n">
        <v>1400290.64</v>
      </c>
      <c r="G1623" s="32" t="n">
        <v>156832.55</v>
      </c>
    </row>
    <row r="1624">
      <c r="A1624" t="inlineStr">
        <is>
          <t>L0176636</t>
        </is>
      </c>
      <c r="B1624" t="inlineStr">
        <is>
          <t>2025-11-18</t>
        </is>
      </c>
      <c r="C1624" t="inlineStr">
        <is>
          <t>home_use</t>
        </is>
      </c>
      <c r="D1624" t="inlineStr">
        <is>
          <t>IMP01310</t>
        </is>
      </c>
      <c r="E1624" t="inlineStr">
        <is>
          <t>T109167</t>
        </is>
      </c>
      <c r="F1624" s="32" t="n">
        <v>513812.22</v>
      </c>
      <c r="G1624" s="32" t="n">
        <v>54977.91</v>
      </c>
    </row>
    <row r="1625">
      <c r="A1625" t="inlineStr">
        <is>
          <t>L0176637</t>
        </is>
      </c>
      <c r="B1625" t="inlineStr">
        <is>
          <t>2025-11-18</t>
        </is>
      </c>
      <c r="C1625" t="inlineStr">
        <is>
          <t>home_use</t>
        </is>
      </c>
      <c r="D1625" t="inlineStr">
        <is>
          <t>IMP01310</t>
        </is>
      </c>
      <c r="E1625" t="inlineStr">
        <is>
          <t>T109167</t>
        </is>
      </c>
      <c r="F1625" s="32" t="n">
        <v>489751.16</v>
      </c>
      <c r="G1625" s="32" t="n">
        <v>52403.37</v>
      </c>
    </row>
    <row r="1626">
      <c r="A1626" t="inlineStr">
        <is>
          <t>L0176638</t>
        </is>
      </c>
      <c r="B1626" t="inlineStr">
        <is>
          <t>2025-11-18</t>
        </is>
      </c>
      <c r="C1626" t="inlineStr">
        <is>
          <t>home_use</t>
        </is>
      </c>
      <c r="D1626" t="inlineStr">
        <is>
          <t>IMP01310</t>
        </is>
      </c>
      <c r="E1626" t="inlineStr">
        <is>
          <t>T109167</t>
        </is>
      </c>
      <c r="F1626" s="32" t="n">
        <v>836723.27</v>
      </c>
      <c r="G1626" s="32" t="n">
        <v>89529.39</v>
      </c>
    </row>
    <row r="1627">
      <c r="A1627" t="inlineStr">
        <is>
          <t>L0176639</t>
        </is>
      </c>
      <c r="B1627" t="inlineStr">
        <is>
          <t>2025-11-18</t>
        </is>
      </c>
      <c r="C1627" t="inlineStr">
        <is>
          <t>home_use</t>
        </is>
      </c>
      <c r="D1627" t="inlineStr">
        <is>
          <t>IMP01310</t>
        </is>
      </c>
      <c r="E1627" t="inlineStr">
        <is>
          <t>T109167</t>
        </is>
      </c>
      <c r="F1627" s="32" t="n">
        <v>706900.8100000001</v>
      </c>
      <c r="G1627" s="32" t="n">
        <v>75638.39</v>
      </c>
    </row>
    <row r="1628">
      <c r="A1628" t="inlineStr">
        <is>
          <t>L0176673</t>
        </is>
      </c>
      <c r="B1628" t="inlineStr">
        <is>
          <t>2025-11-19</t>
        </is>
      </c>
      <c r="C1628" t="inlineStr">
        <is>
          <t>home_use</t>
        </is>
      </c>
      <c r="D1628" t="inlineStr">
        <is>
          <t>IMP00063</t>
        </is>
      </c>
      <c r="E1628" t="inlineStr">
        <is>
          <t>T100440</t>
        </is>
      </c>
      <c r="F1628" s="32" t="n">
        <v>3594246.18</v>
      </c>
      <c r="G1628" s="32" t="n">
        <v>467252</v>
      </c>
    </row>
    <row r="1629">
      <c r="A1629" t="inlineStr">
        <is>
          <t>L0176674</t>
        </is>
      </c>
      <c r="B1629" t="inlineStr">
        <is>
          <t>2025-11-19</t>
        </is>
      </c>
      <c r="C1629" t="inlineStr">
        <is>
          <t>home_use</t>
        </is>
      </c>
      <c r="D1629" t="inlineStr">
        <is>
          <t>IMP00063</t>
        </is>
      </c>
      <c r="E1629" t="inlineStr">
        <is>
          <t>T100440</t>
        </is>
      </c>
      <c r="F1629" s="32" t="n">
        <v>228583.39</v>
      </c>
      <c r="G1629" s="32" t="n">
        <v>26287.09</v>
      </c>
    </row>
    <row r="1630">
      <c r="A1630" t="inlineStr">
        <is>
          <t>L0176675</t>
        </is>
      </c>
      <c r="B1630" t="inlineStr">
        <is>
          <t>2025-11-19</t>
        </is>
      </c>
      <c r="C1630" t="inlineStr">
        <is>
          <t>home_use</t>
        </is>
      </c>
      <c r="D1630" t="inlineStr">
        <is>
          <t>IMP00063</t>
        </is>
      </c>
      <c r="E1630" t="inlineStr">
        <is>
          <t>T100440</t>
        </is>
      </c>
      <c r="F1630" s="32" t="n">
        <v>2200755.9</v>
      </c>
      <c r="G1630" s="32" t="n">
        <v>286098.27</v>
      </c>
    </row>
    <row r="1631">
      <c r="A1631" t="inlineStr">
        <is>
          <t>L0176677</t>
        </is>
      </c>
      <c r="B1631" t="inlineStr">
        <is>
          <t>2025-11-19</t>
        </is>
      </c>
      <c r="C1631" t="inlineStr">
        <is>
          <t>home_use</t>
        </is>
      </c>
      <c r="D1631" t="inlineStr">
        <is>
          <t>IMP00063</t>
        </is>
      </c>
      <c r="E1631" t="inlineStr">
        <is>
          <t>T100440</t>
        </is>
      </c>
      <c r="F1631" s="32" t="n">
        <v>370134.59</v>
      </c>
      <c r="G1631" s="32" t="n">
        <v>42565.48</v>
      </c>
    </row>
    <row r="1632">
      <c r="A1632" t="inlineStr">
        <is>
          <t>L0176678</t>
        </is>
      </c>
      <c r="B1632" t="inlineStr">
        <is>
          <t>2025-11-19</t>
        </is>
      </c>
      <c r="C1632" t="inlineStr">
        <is>
          <t>home_use</t>
        </is>
      </c>
      <c r="D1632" t="inlineStr">
        <is>
          <t>IMP00063</t>
        </is>
      </c>
      <c r="E1632" t="inlineStr">
        <is>
          <t>T100440</t>
        </is>
      </c>
      <c r="F1632" s="32" t="n">
        <v>647448.4300000001</v>
      </c>
      <c r="G1632" s="32" t="n">
        <v>74456.57000000001</v>
      </c>
    </row>
    <row r="1633">
      <c r="A1633" t="inlineStr">
        <is>
          <t>L0176684</t>
        </is>
      </c>
      <c r="B1633" t="inlineStr">
        <is>
          <t>2025-11-19</t>
        </is>
      </c>
      <c r="C1633" t="inlineStr">
        <is>
          <t>warehouse_in</t>
        </is>
      </c>
      <c r="D1633" t="inlineStr">
        <is>
          <t>IMP00137</t>
        </is>
      </c>
      <c r="E1633" t="inlineStr">
        <is>
          <t>T100957</t>
        </is>
      </c>
      <c r="F1633" s="32" t="n">
        <v>325211.75</v>
      </c>
      <c r="G1633" s="32" t="n">
        <v>0</v>
      </c>
    </row>
    <row r="1634">
      <c r="A1634" t="inlineStr">
        <is>
          <t>L0176702</t>
        </is>
      </c>
      <c r="B1634" t="inlineStr">
        <is>
          <t>2025-11-19</t>
        </is>
      </c>
      <c r="C1634" t="inlineStr">
        <is>
          <t>home_use</t>
        </is>
      </c>
      <c r="D1634" t="inlineStr">
        <is>
          <t>IMP00306</t>
        </is>
      </c>
      <c r="E1634" t="inlineStr">
        <is>
          <t>T102141</t>
        </is>
      </c>
      <c r="F1634" s="32" t="n">
        <v>1044384.52</v>
      </c>
      <c r="G1634" s="32" t="n">
        <v>109660.37</v>
      </c>
    </row>
    <row r="1635">
      <c r="A1635" t="inlineStr">
        <is>
          <t>L0176703</t>
        </is>
      </c>
      <c r="B1635" t="inlineStr">
        <is>
          <t>2025-11-19</t>
        </is>
      </c>
      <c r="C1635" t="inlineStr">
        <is>
          <t>home_use</t>
        </is>
      </c>
      <c r="D1635" t="inlineStr">
        <is>
          <t>IMP00306</t>
        </is>
      </c>
      <c r="E1635" t="inlineStr">
        <is>
          <t>T102141</t>
        </is>
      </c>
      <c r="F1635" s="32" t="n">
        <v>1242166.07</v>
      </c>
      <c r="G1635" s="32" t="n">
        <v>155270.76</v>
      </c>
    </row>
    <row r="1636">
      <c r="A1636" t="inlineStr">
        <is>
          <t>L0176707</t>
        </is>
      </c>
      <c r="B1636" t="inlineStr">
        <is>
          <t>2025-11-19</t>
        </is>
      </c>
      <c r="C1636" t="inlineStr">
        <is>
          <t>home_use</t>
        </is>
      </c>
      <c r="D1636" t="inlineStr">
        <is>
          <t>IMP00340</t>
        </is>
      </c>
      <c r="E1636" t="inlineStr">
        <is>
          <t>T102376</t>
        </is>
      </c>
      <c r="F1636" s="32" t="n">
        <v>25179192.67</v>
      </c>
      <c r="G1636" s="32" t="n">
        <v>2643815.23</v>
      </c>
    </row>
    <row r="1637">
      <c r="A1637" t="inlineStr">
        <is>
          <t>L0176708</t>
        </is>
      </c>
      <c r="B1637" t="inlineStr">
        <is>
          <t>2025-11-19</t>
        </is>
      </c>
      <c r="C1637" t="inlineStr">
        <is>
          <t>home_use</t>
        </is>
      </c>
      <c r="D1637" t="inlineStr">
        <is>
          <t>IMP00340</t>
        </is>
      </c>
      <c r="E1637" t="inlineStr">
        <is>
          <t>T102376</t>
        </is>
      </c>
      <c r="F1637" s="32" t="n">
        <v>21910039.23</v>
      </c>
      <c r="G1637" s="32" t="n">
        <v>2300554.12</v>
      </c>
    </row>
    <row r="1638">
      <c r="A1638" t="inlineStr">
        <is>
          <t>L0176727</t>
        </is>
      </c>
      <c r="B1638" t="inlineStr">
        <is>
          <t>2025-11-19</t>
        </is>
      </c>
      <c r="C1638" t="inlineStr">
        <is>
          <t>home_use</t>
        </is>
      </c>
      <c r="D1638" t="inlineStr">
        <is>
          <t>IMP00487</t>
        </is>
      </c>
      <c r="E1638" t="inlineStr">
        <is>
          <t>T100070</t>
        </is>
      </c>
      <c r="F1638" s="32" t="n">
        <v>2695317.07</v>
      </c>
      <c r="G1638" s="32" t="n">
        <v>269531.71</v>
      </c>
    </row>
    <row r="1639">
      <c r="A1639" t="inlineStr">
        <is>
          <t>L0176749</t>
        </is>
      </c>
      <c r="B1639" t="inlineStr">
        <is>
          <t>2025-11-19</t>
        </is>
      </c>
      <c r="C1639" t="inlineStr">
        <is>
          <t>home_use</t>
        </is>
      </c>
      <c r="D1639" t="inlineStr">
        <is>
          <t>IMP00624</t>
        </is>
      </c>
      <c r="E1639" t="inlineStr">
        <is>
          <t>T104361</t>
        </is>
      </c>
      <c r="F1639" s="32" t="n">
        <v>388288.15</v>
      </c>
      <c r="G1639" s="32" t="n">
        <v>38828.82</v>
      </c>
    </row>
    <row r="1640">
      <c r="A1640" t="inlineStr">
        <is>
          <t>L0176752</t>
        </is>
      </c>
      <c r="B1640" t="inlineStr">
        <is>
          <t>2025-11-19</t>
        </is>
      </c>
      <c r="C1640" t="inlineStr">
        <is>
          <t>home_use</t>
        </is>
      </c>
      <c r="D1640" t="inlineStr">
        <is>
          <t>IMP00643</t>
        </is>
      </c>
      <c r="E1640" t="inlineStr">
        <is>
          <t>T104498</t>
        </is>
      </c>
      <c r="F1640" s="32" t="n">
        <v>538168.34</v>
      </c>
      <c r="G1640" s="32" t="n">
        <v>53816.83</v>
      </c>
    </row>
    <row r="1641">
      <c r="A1641" t="inlineStr">
        <is>
          <t>L0176753</t>
        </is>
      </c>
      <c r="B1641" t="inlineStr">
        <is>
          <t>2025-11-19</t>
        </is>
      </c>
      <c r="C1641" t="inlineStr">
        <is>
          <t>warehouse_out</t>
        </is>
      </c>
      <c r="D1641" t="inlineStr">
        <is>
          <t>IMP00643</t>
        </is>
      </c>
      <c r="E1641" t="inlineStr">
        <is>
          <t>T104498</t>
        </is>
      </c>
      <c r="F1641" s="32" t="n">
        <v>604114.26</v>
      </c>
      <c r="G1641" s="32" t="n">
        <v>60411.43</v>
      </c>
    </row>
    <row r="1642">
      <c r="A1642" t="inlineStr">
        <is>
          <t>L0176754</t>
        </is>
      </c>
      <c r="B1642" t="inlineStr">
        <is>
          <t>2025-11-19</t>
        </is>
      </c>
      <c r="C1642" t="inlineStr">
        <is>
          <t>home_use</t>
        </is>
      </c>
      <c r="D1642" t="inlineStr">
        <is>
          <t>IMP00643</t>
        </is>
      </c>
      <c r="E1642" t="inlineStr">
        <is>
          <t>T104498</t>
        </is>
      </c>
      <c r="F1642" s="32" t="n">
        <v>578491.53</v>
      </c>
      <c r="G1642" s="32" t="n">
        <v>57849.15</v>
      </c>
    </row>
    <row r="1643">
      <c r="A1643" t="inlineStr">
        <is>
          <t>L0176778</t>
        </is>
      </c>
      <c r="B1643" t="inlineStr">
        <is>
          <t>2025-11-19</t>
        </is>
      </c>
      <c r="C1643" t="inlineStr">
        <is>
          <t>home_use</t>
        </is>
      </c>
      <c r="D1643" t="inlineStr">
        <is>
          <t>IMP00892</t>
        </is>
      </c>
      <c r="E1643" t="inlineStr">
        <is>
          <t>T106240</t>
        </is>
      </c>
      <c r="F1643" s="32" t="n">
        <v>1939608.47</v>
      </c>
      <c r="G1643" s="32" t="n">
        <v>203658.89</v>
      </c>
    </row>
    <row r="1644">
      <c r="A1644" t="inlineStr">
        <is>
          <t>L0176785</t>
        </is>
      </c>
      <c r="B1644" t="inlineStr">
        <is>
          <t>2025-11-19</t>
        </is>
      </c>
      <c r="C1644" t="inlineStr">
        <is>
          <t>home_use</t>
        </is>
      </c>
      <c r="D1644" t="inlineStr">
        <is>
          <t>IMP00926</t>
        </is>
      </c>
      <c r="E1644" t="inlineStr">
        <is>
          <t>T106477</t>
        </is>
      </c>
      <c r="F1644" s="32" t="n">
        <v>659735.74</v>
      </c>
      <c r="G1644" s="32" t="n">
        <v>70591.72</v>
      </c>
    </row>
    <row r="1645">
      <c r="A1645" t="inlineStr">
        <is>
          <t>L0176786</t>
        </is>
      </c>
      <c r="B1645" t="inlineStr">
        <is>
          <t>2025-11-19</t>
        </is>
      </c>
      <c r="C1645" t="inlineStr">
        <is>
          <t>home_use</t>
        </is>
      </c>
      <c r="D1645" t="inlineStr">
        <is>
          <t>IMP00926</t>
        </is>
      </c>
      <c r="E1645" t="inlineStr">
        <is>
          <t>T106477</t>
        </is>
      </c>
      <c r="F1645" s="32" t="n">
        <v>64351520.61</v>
      </c>
      <c r="G1645" s="32" t="n">
        <v>6756909.66</v>
      </c>
    </row>
    <row r="1646">
      <c r="A1646" t="inlineStr">
        <is>
          <t>L0176787</t>
        </is>
      </c>
      <c r="B1646" t="inlineStr">
        <is>
          <t>2025-11-19</t>
        </is>
      </c>
      <c r="C1646" t="inlineStr">
        <is>
          <t>home_use</t>
        </is>
      </c>
      <c r="D1646" t="inlineStr">
        <is>
          <t>IMP00926</t>
        </is>
      </c>
      <c r="E1646" t="inlineStr">
        <is>
          <t>T106477</t>
        </is>
      </c>
      <c r="F1646" s="32" t="n">
        <v>10528896.72</v>
      </c>
      <c r="G1646" s="32" t="n">
        <v>1052889.67</v>
      </c>
    </row>
    <row r="1647">
      <c r="A1647" t="inlineStr">
        <is>
          <t>L0176788</t>
        </is>
      </c>
      <c r="B1647" t="inlineStr">
        <is>
          <t>2025-11-19</t>
        </is>
      </c>
      <c r="C1647" t="inlineStr">
        <is>
          <t>home_use</t>
        </is>
      </c>
      <c r="D1647" t="inlineStr">
        <is>
          <t>IMP00926</t>
        </is>
      </c>
      <c r="E1647" t="inlineStr">
        <is>
          <t>T106477</t>
        </is>
      </c>
      <c r="F1647" s="32" t="n">
        <v>15396714.87</v>
      </c>
      <c r="G1647" s="32" t="n">
        <v>1616655.06</v>
      </c>
    </row>
    <row r="1648">
      <c r="A1648" t="inlineStr">
        <is>
          <t>L0176791</t>
        </is>
      </c>
      <c r="B1648" t="inlineStr">
        <is>
          <t>2025-11-19</t>
        </is>
      </c>
      <c r="C1648" t="inlineStr">
        <is>
          <t>home_use</t>
        </is>
      </c>
      <c r="D1648" t="inlineStr">
        <is>
          <t>IMP00950</t>
        </is>
      </c>
      <c r="F1648" s="32" t="n">
        <v>1590548.28</v>
      </c>
      <c r="G1648" s="32" t="n">
        <v>206771.28</v>
      </c>
    </row>
    <row r="1649">
      <c r="A1649" t="inlineStr">
        <is>
          <t>L0176792</t>
        </is>
      </c>
      <c r="B1649" t="inlineStr">
        <is>
          <t>2025-11-19</t>
        </is>
      </c>
      <c r="C1649" t="inlineStr">
        <is>
          <t>home_use</t>
        </is>
      </c>
      <c r="D1649" t="inlineStr">
        <is>
          <t>IMP00950</t>
        </is>
      </c>
      <c r="F1649" s="32" t="n">
        <v>410091.88</v>
      </c>
      <c r="G1649" s="32" t="n">
        <v>53311.94</v>
      </c>
    </row>
    <row r="1650">
      <c r="A1650" t="inlineStr">
        <is>
          <t>L0176793</t>
        </is>
      </c>
      <c r="B1650" t="inlineStr">
        <is>
          <t>2025-11-19</t>
        </is>
      </c>
      <c r="C1650" t="inlineStr">
        <is>
          <t>home_use</t>
        </is>
      </c>
      <c r="D1650" t="inlineStr">
        <is>
          <t>IMP00950</t>
        </is>
      </c>
      <c r="F1650" s="32" t="n">
        <v>1083318.59</v>
      </c>
      <c r="G1650" s="32" t="n">
        <v>126748.28</v>
      </c>
    </row>
    <row r="1651">
      <c r="A1651" t="inlineStr">
        <is>
          <t>L0176797</t>
        </is>
      </c>
      <c r="B1651" t="inlineStr">
        <is>
          <t>2025-11-19</t>
        </is>
      </c>
      <c r="C1651" t="inlineStr">
        <is>
          <t>home_use</t>
        </is>
      </c>
      <c r="D1651" t="inlineStr">
        <is>
          <t>IMP00999</t>
        </is>
      </c>
      <c r="E1651" t="inlineStr">
        <is>
          <t>T106987</t>
        </is>
      </c>
      <c r="F1651" s="32" t="n">
        <v>2719463.08</v>
      </c>
      <c r="G1651" s="32" t="n">
        <v>271946.31</v>
      </c>
    </row>
    <row r="1652">
      <c r="A1652" t="inlineStr">
        <is>
          <t>L0176798</t>
        </is>
      </c>
      <c r="B1652" t="inlineStr">
        <is>
          <t>2025-11-19</t>
        </is>
      </c>
      <c r="C1652" t="inlineStr">
        <is>
          <t>home_use</t>
        </is>
      </c>
      <c r="D1652" t="inlineStr">
        <is>
          <t>IMP00999</t>
        </is>
      </c>
      <c r="E1652" t="inlineStr">
        <is>
          <t>T106987</t>
        </is>
      </c>
      <c r="F1652" s="32" t="n">
        <v>6154317.6</v>
      </c>
      <c r="G1652" s="32" t="n">
        <v>615431.76</v>
      </c>
    </row>
    <row r="1653">
      <c r="A1653" t="inlineStr">
        <is>
          <t>L0176807</t>
        </is>
      </c>
      <c r="B1653" t="inlineStr">
        <is>
          <t>2025-11-19</t>
        </is>
      </c>
      <c r="C1653" t="inlineStr">
        <is>
          <t>home_use</t>
        </is>
      </c>
      <c r="D1653" t="inlineStr">
        <is>
          <t>IMP01037</t>
        </is>
      </c>
      <c r="E1653" t="inlineStr">
        <is>
          <t>T107258</t>
        </is>
      </c>
      <c r="F1653" s="32" t="n">
        <v>534708.73</v>
      </c>
      <c r="G1653" s="32" t="n">
        <v>53470.87</v>
      </c>
    </row>
    <row r="1654">
      <c r="A1654" t="inlineStr">
        <is>
          <t>L0176809</t>
        </is>
      </c>
      <c r="B1654" t="inlineStr">
        <is>
          <t>2025-11-19</t>
        </is>
      </c>
      <c r="C1654" t="inlineStr">
        <is>
          <t>home_use</t>
        </is>
      </c>
      <c r="D1654" t="inlineStr">
        <is>
          <t>IMP01037</t>
        </is>
      </c>
      <c r="E1654" t="inlineStr">
        <is>
          <t>T107258</t>
        </is>
      </c>
      <c r="F1654" s="32" t="n">
        <v>716618.52</v>
      </c>
      <c r="G1654" s="32" t="n">
        <v>85994.22</v>
      </c>
    </row>
    <row r="1655">
      <c r="A1655" t="inlineStr">
        <is>
          <t>L0176811</t>
        </is>
      </c>
      <c r="B1655" t="inlineStr">
        <is>
          <t>2025-11-19</t>
        </is>
      </c>
      <c r="C1655" t="inlineStr">
        <is>
          <t>home_use</t>
        </is>
      </c>
      <c r="D1655" t="inlineStr">
        <is>
          <t>IMP01037</t>
        </is>
      </c>
      <c r="E1655" t="inlineStr">
        <is>
          <t>T107258</t>
        </is>
      </c>
      <c r="F1655" s="32" t="n">
        <v>4662866.18</v>
      </c>
      <c r="G1655" s="32" t="n">
        <v>466286.62</v>
      </c>
    </row>
    <row r="1656">
      <c r="A1656" t="inlineStr">
        <is>
          <t>L0176845</t>
        </is>
      </c>
      <c r="B1656" t="inlineStr">
        <is>
          <t>2025-11-19</t>
        </is>
      </c>
      <c r="C1656" t="inlineStr">
        <is>
          <t>home_use</t>
        </is>
      </c>
      <c r="D1656" t="inlineStr">
        <is>
          <t>IMP01310</t>
        </is>
      </c>
      <c r="E1656" t="inlineStr">
        <is>
          <t>T109167</t>
        </is>
      </c>
      <c r="F1656" s="32" t="n">
        <v>276231.87</v>
      </c>
      <c r="G1656" s="32" t="n">
        <v>29556.81</v>
      </c>
    </row>
    <row r="1657">
      <c r="A1657" t="inlineStr">
        <is>
          <t>L0176846</t>
        </is>
      </c>
      <c r="B1657" t="inlineStr">
        <is>
          <t>2025-11-19</t>
        </is>
      </c>
      <c r="C1657" t="inlineStr">
        <is>
          <t>warehouse_out</t>
        </is>
      </c>
      <c r="D1657" t="inlineStr">
        <is>
          <t>IMP01310</t>
        </is>
      </c>
      <c r="E1657" t="inlineStr">
        <is>
          <t>T109167</t>
        </is>
      </c>
      <c r="F1657" s="32" t="n">
        <v>1739504.83</v>
      </c>
      <c r="G1657" s="32" t="n">
        <v>217438.1</v>
      </c>
    </row>
    <row r="1658">
      <c r="A1658" t="inlineStr">
        <is>
          <t>L0176848</t>
        </is>
      </c>
      <c r="B1658" t="inlineStr">
        <is>
          <t>2025-11-19</t>
        </is>
      </c>
      <c r="C1658" t="inlineStr">
        <is>
          <t>home_use</t>
        </is>
      </c>
      <c r="D1658" t="inlineStr">
        <is>
          <t>IMP01310</t>
        </is>
      </c>
      <c r="E1658" t="inlineStr">
        <is>
          <t>T109167</t>
        </is>
      </c>
      <c r="F1658" s="32" t="n">
        <v>211932.33</v>
      </c>
      <c r="G1658" s="32" t="n">
        <v>22676.76</v>
      </c>
    </row>
    <row r="1659">
      <c r="A1659" t="inlineStr">
        <is>
          <t>L0176849</t>
        </is>
      </c>
      <c r="B1659" t="inlineStr">
        <is>
          <t>2025-11-19</t>
        </is>
      </c>
      <c r="C1659" t="inlineStr">
        <is>
          <t>home_use</t>
        </is>
      </c>
      <c r="D1659" t="inlineStr">
        <is>
          <t>IMP01310</t>
        </is>
      </c>
      <c r="E1659" t="inlineStr">
        <is>
          <t>T109167</t>
        </is>
      </c>
      <c r="F1659" s="32" t="n">
        <v>254761.7</v>
      </c>
      <c r="G1659" s="32" t="n">
        <v>27259.5</v>
      </c>
    </row>
    <row r="1660">
      <c r="A1660" t="inlineStr">
        <is>
          <t>L0176850</t>
        </is>
      </c>
      <c r="B1660" t="inlineStr">
        <is>
          <t>2025-11-19</t>
        </is>
      </c>
      <c r="C1660" t="inlineStr">
        <is>
          <t>home_use</t>
        </is>
      </c>
      <c r="D1660" t="inlineStr">
        <is>
          <t>IMP01310</t>
        </is>
      </c>
      <c r="E1660" t="inlineStr">
        <is>
          <t>T109167</t>
        </is>
      </c>
      <c r="F1660" s="32" t="n">
        <v>2791595.17</v>
      </c>
      <c r="G1660" s="32" t="n">
        <v>298700.68</v>
      </c>
    </row>
    <row r="1661">
      <c r="A1661" t="inlineStr">
        <is>
          <t>L0176851</t>
        </is>
      </c>
      <c r="B1661" t="inlineStr">
        <is>
          <t>2025-11-19</t>
        </is>
      </c>
      <c r="C1661" t="inlineStr">
        <is>
          <t>home_use</t>
        </is>
      </c>
      <c r="D1661" t="inlineStr">
        <is>
          <t>IMP01310</t>
        </is>
      </c>
      <c r="E1661" t="inlineStr">
        <is>
          <t>T109167</t>
        </is>
      </c>
      <c r="F1661" s="32" t="n">
        <v>583869.73</v>
      </c>
      <c r="G1661" s="32" t="n">
        <v>62474.06</v>
      </c>
    </row>
    <row r="1662">
      <c r="A1662" t="inlineStr">
        <is>
          <t>L0176858</t>
        </is>
      </c>
      <c r="B1662" t="inlineStr">
        <is>
          <t>2025-11-19</t>
        </is>
      </c>
      <c r="C1662" t="inlineStr">
        <is>
          <t>home_use</t>
        </is>
      </c>
      <c r="D1662" t="inlineStr">
        <is>
          <t>IMP01334</t>
        </is>
      </c>
      <c r="E1662" t="inlineStr">
        <is>
          <t>T109334</t>
        </is>
      </c>
      <c r="F1662" s="32" t="n">
        <v>775755.74</v>
      </c>
      <c r="G1662" s="32" t="n">
        <v>77575.57000000001</v>
      </c>
    </row>
    <row r="1663">
      <c r="A1663" t="inlineStr">
        <is>
          <t>L0176893</t>
        </is>
      </c>
      <c r="B1663" t="inlineStr">
        <is>
          <t>2025-11-20</t>
        </is>
      </c>
      <c r="C1663" t="inlineStr">
        <is>
          <t>home_use</t>
        </is>
      </c>
      <c r="D1663" t="inlineStr">
        <is>
          <t>IMP00063</t>
        </is>
      </c>
      <c r="E1663" t="inlineStr">
        <is>
          <t>T100440</t>
        </is>
      </c>
      <c r="F1663" s="32" t="n">
        <v>1960657.79</v>
      </c>
      <c r="G1663" s="32" t="n">
        <v>219593.67</v>
      </c>
    </row>
    <row r="1664">
      <c r="A1664" t="inlineStr">
        <is>
          <t>L0176894</t>
        </is>
      </c>
      <c r="B1664" t="inlineStr">
        <is>
          <t>2025-11-20</t>
        </is>
      </c>
      <c r="C1664" t="inlineStr">
        <is>
          <t>home_use</t>
        </is>
      </c>
      <c r="D1664" t="inlineStr">
        <is>
          <t>IMP00063</t>
        </is>
      </c>
      <c r="E1664" t="inlineStr">
        <is>
          <t>T100440</t>
        </is>
      </c>
      <c r="F1664" s="32" t="n">
        <v>714776.7</v>
      </c>
      <c r="G1664" s="32" t="n">
        <v>82199.32000000001</v>
      </c>
    </row>
    <row r="1665">
      <c r="A1665" t="inlineStr">
        <is>
          <t>L0176895</t>
        </is>
      </c>
      <c r="B1665" t="inlineStr">
        <is>
          <t>2025-11-20</t>
        </is>
      </c>
      <c r="C1665" t="inlineStr">
        <is>
          <t>home_use</t>
        </is>
      </c>
      <c r="D1665" t="inlineStr">
        <is>
          <t>IMP00063</t>
        </is>
      </c>
      <c r="E1665" t="inlineStr">
        <is>
          <t>T100440</t>
        </is>
      </c>
      <c r="F1665" s="32" t="n">
        <v>395765.43</v>
      </c>
      <c r="G1665" s="32" t="n">
        <v>45513.02</v>
      </c>
    </row>
    <row r="1666">
      <c r="A1666" t="inlineStr">
        <is>
          <t>L0176898</t>
        </is>
      </c>
      <c r="B1666" t="inlineStr">
        <is>
          <t>2025-11-20</t>
        </is>
      </c>
      <c r="C1666" t="inlineStr">
        <is>
          <t>home_use</t>
        </is>
      </c>
      <c r="D1666" t="inlineStr">
        <is>
          <t>IMP00103</t>
        </is>
      </c>
      <c r="E1666" t="inlineStr">
        <is>
          <t>T100720</t>
        </is>
      </c>
      <c r="F1666" s="32" t="n">
        <v>2256919.39</v>
      </c>
      <c r="G1666" s="32" t="n">
        <v>225691.94</v>
      </c>
    </row>
    <row r="1667">
      <c r="A1667" t="inlineStr">
        <is>
          <t>L0176904</t>
        </is>
      </c>
      <c r="B1667" t="inlineStr">
        <is>
          <t>2025-11-20</t>
        </is>
      </c>
      <c r="C1667" t="inlineStr">
        <is>
          <t>home_use</t>
        </is>
      </c>
      <c r="D1667" t="inlineStr">
        <is>
          <t>IMP00156</t>
        </is>
      </c>
      <c r="F1667" s="32" t="n">
        <v>1449519.15</v>
      </c>
      <c r="G1667" s="32" t="n">
        <v>188437.49</v>
      </c>
    </row>
    <row r="1668">
      <c r="A1668" t="inlineStr">
        <is>
          <t>L0176917</t>
        </is>
      </c>
      <c r="B1668" t="inlineStr">
        <is>
          <t>2025-11-20</t>
        </is>
      </c>
      <c r="C1668" t="inlineStr">
        <is>
          <t>home_use</t>
        </is>
      </c>
      <c r="D1668" t="inlineStr">
        <is>
          <t>IMP00306</t>
        </is>
      </c>
      <c r="E1668" t="inlineStr">
        <is>
          <t>T102141</t>
        </is>
      </c>
      <c r="F1668" s="32" t="n">
        <v>595182.27</v>
      </c>
      <c r="G1668" s="32" t="n">
        <v>74397.78</v>
      </c>
    </row>
    <row r="1669">
      <c r="A1669" t="inlineStr">
        <is>
          <t>L0176918</t>
        </is>
      </c>
      <c r="B1669" t="inlineStr">
        <is>
          <t>2025-11-20</t>
        </is>
      </c>
      <c r="C1669" t="inlineStr">
        <is>
          <t>home_use</t>
        </is>
      </c>
      <c r="D1669" t="inlineStr">
        <is>
          <t>IMP00306</t>
        </is>
      </c>
      <c r="E1669" t="inlineStr">
        <is>
          <t>T102141</t>
        </is>
      </c>
      <c r="F1669" s="32" t="n">
        <v>546681.97</v>
      </c>
      <c r="G1669" s="32" t="n">
        <v>57401.61</v>
      </c>
    </row>
    <row r="1670">
      <c r="A1670" t="inlineStr">
        <is>
          <t>L0176919</t>
        </is>
      </c>
      <c r="B1670" t="inlineStr">
        <is>
          <t>2025-11-20</t>
        </is>
      </c>
      <c r="C1670" t="inlineStr">
        <is>
          <t>home_use</t>
        </is>
      </c>
      <c r="D1670" t="inlineStr">
        <is>
          <t>IMP00306</t>
        </is>
      </c>
      <c r="E1670" t="inlineStr">
        <is>
          <t>T102141</t>
        </is>
      </c>
      <c r="F1670" s="32" t="n">
        <v>632534.01</v>
      </c>
      <c r="G1670" s="32" t="n">
        <v>66416.07000000001</v>
      </c>
    </row>
    <row r="1671">
      <c r="A1671" t="inlineStr">
        <is>
          <t>L0176921</t>
        </is>
      </c>
      <c r="B1671" t="inlineStr">
        <is>
          <t>2025-11-20</t>
        </is>
      </c>
      <c r="C1671" t="inlineStr">
        <is>
          <t>home_use</t>
        </is>
      </c>
      <c r="D1671" t="inlineStr">
        <is>
          <t>IMP00340</t>
        </is>
      </c>
      <c r="E1671" t="inlineStr">
        <is>
          <t>T102376</t>
        </is>
      </c>
      <c r="F1671" s="32" t="n">
        <v>12842655.01</v>
      </c>
      <c r="G1671" s="32" t="n">
        <v>1348478.78</v>
      </c>
    </row>
    <row r="1672">
      <c r="A1672" t="inlineStr">
        <is>
          <t>L0176929</t>
        </is>
      </c>
      <c r="B1672" t="inlineStr">
        <is>
          <t>2025-11-20</t>
        </is>
      </c>
      <c r="C1672" t="inlineStr">
        <is>
          <t>home_use</t>
        </is>
      </c>
      <c r="D1672" t="inlineStr">
        <is>
          <t>IMP00448</t>
        </is>
      </c>
      <c r="E1672" t="inlineStr">
        <is>
          <t>T103130</t>
        </is>
      </c>
      <c r="F1672" s="32" t="n">
        <v>102276886.16</v>
      </c>
      <c r="G1672" s="32" t="n">
        <v>10227688.62</v>
      </c>
    </row>
    <row r="1673">
      <c r="A1673" t="inlineStr">
        <is>
          <t>L0176942</t>
        </is>
      </c>
      <c r="B1673" t="inlineStr">
        <is>
          <t>2025-11-20</t>
        </is>
      </c>
      <c r="C1673" t="inlineStr">
        <is>
          <t>warehouse_in</t>
        </is>
      </c>
      <c r="D1673" t="inlineStr">
        <is>
          <t>IMP00548</t>
        </is>
      </c>
      <c r="E1673" t="inlineStr">
        <is>
          <t>T103835</t>
        </is>
      </c>
      <c r="F1673" s="32" t="n">
        <v>10356366.75</v>
      </c>
      <c r="G1673" s="32" t="n">
        <v>0</v>
      </c>
    </row>
    <row r="1674">
      <c r="A1674" t="inlineStr">
        <is>
          <t>L0176945</t>
        </is>
      </c>
      <c r="B1674" t="inlineStr">
        <is>
          <t>2025-11-20</t>
        </is>
      </c>
      <c r="C1674" t="inlineStr">
        <is>
          <t>home_use</t>
        </is>
      </c>
      <c r="D1674" t="inlineStr">
        <is>
          <t>IMP00555</t>
        </is>
      </c>
      <c r="E1674" t="inlineStr">
        <is>
          <t>T103882</t>
        </is>
      </c>
      <c r="F1674" s="32" t="n">
        <v>4635061.44</v>
      </c>
      <c r="G1674" s="32" t="n">
        <v>463506.14</v>
      </c>
    </row>
    <row r="1675">
      <c r="A1675" t="inlineStr">
        <is>
          <t>L0176957</t>
        </is>
      </c>
      <c r="B1675" t="inlineStr">
        <is>
          <t>2025-11-20</t>
        </is>
      </c>
      <c r="C1675" t="inlineStr">
        <is>
          <t>home_use</t>
        </is>
      </c>
      <c r="D1675" t="inlineStr">
        <is>
          <t>IMP00643</t>
        </is>
      </c>
      <c r="E1675" t="inlineStr">
        <is>
          <t>T104498</t>
        </is>
      </c>
      <c r="F1675" s="32" t="n">
        <v>770460.97</v>
      </c>
      <c r="G1675" s="32" t="n">
        <v>77046.10000000001</v>
      </c>
    </row>
    <row r="1676">
      <c r="A1676" t="inlineStr">
        <is>
          <t>L0176958</t>
        </is>
      </c>
      <c r="B1676" t="inlineStr">
        <is>
          <t>2025-11-20</t>
        </is>
      </c>
      <c r="C1676" t="inlineStr">
        <is>
          <t>home_use</t>
        </is>
      </c>
      <c r="D1676" t="inlineStr">
        <is>
          <t>IMP00643</t>
        </is>
      </c>
      <c r="E1676" t="inlineStr">
        <is>
          <t>T104498</t>
        </is>
      </c>
      <c r="F1676" s="32" t="n">
        <v>700178.24</v>
      </c>
      <c r="G1676" s="32" t="n">
        <v>70017.82000000001</v>
      </c>
    </row>
    <row r="1677">
      <c r="A1677" t="inlineStr">
        <is>
          <t>L0176959</t>
        </is>
      </c>
      <c r="B1677" t="inlineStr">
        <is>
          <t>2025-11-20</t>
        </is>
      </c>
      <c r="C1677" t="inlineStr">
        <is>
          <t>home_use</t>
        </is>
      </c>
      <c r="D1677" t="inlineStr">
        <is>
          <t>IMP00643</t>
        </is>
      </c>
      <c r="E1677" t="inlineStr">
        <is>
          <t>T104498</t>
        </is>
      </c>
      <c r="F1677" s="32" t="n">
        <v>830364.89</v>
      </c>
      <c r="G1677" s="32" t="n">
        <v>83036.49000000001</v>
      </c>
    </row>
    <row r="1678">
      <c r="A1678" t="inlineStr">
        <is>
          <t>L0176960</t>
        </is>
      </c>
      <c r="B1678" t="inlineStr">
        <is>
          <t>2025-11-20</t>
        </is>
      </c>
      <c r="C1678" t="inlineStr">
        <is>
          <t>home_use</t>
        </is>
      </c>
      <c r="D1678" t="inlineStr">
        <is>
          <t>IMP00643</t>
        </is>
      </c>
      <c r="E1678" t="inlineStr">
        <is>
          <t>T104498</t>
        </is>
      </c>
      <c r="F1678" s="32" t="n">
        <v>637848.9399999999</v>
      </c>
      <c r="G1678" s="32" t="n">
        <v>63784.89</v>
      </c>
    </row>
    <row r="1679">
      <c r="A1679" t="inlineStr">
        <is>
          <t>L0176993</t>
        </is>
      </c>
      <c r="B1679" t="inlineStr">
        <is>
          <t>2025-11-20</t>
        </is>
      </c>
      <c r="C1679" t="inlineStr">
        <is>
          <t>home_use</t>
        </is>
      </c>
      <c r="D1679" t="inlineStr">
        <is>
          <t>IMP00926</t>
        </is>
      </c>
      <c r="E1679" t="inlineStr">
        <is>
          <t>T106477</t>
        </is>
      </c>
      <c r="F1679" s="32" t="n">
        <v>7832011.84</v>
      </c>
      <c r="G1679" s="32" t="n">
        <v>783201.1800000001</v>
      </c>
    </row>
    <row r="1680">
      <c r="A1680" t="inlineStr">
        <is>
          <t>L0176994</t>
        </is>
      </c>
      <c r="B1680" t="inlineStr">
        <is>
          <t>2025-11-20</t>
        </is>
      </c>
      <c r="C1680" t="inlineStr">
        <is>
          <t>home_use</t>
        </is>
      </c>
      <c r="D1680" t="inlineStr">
        <is>
          <t>IMP00926</t>
        </is>
      </c>
      <c r="E1680" t="inlineStr">
        <is>
          <t>T106477</t>
        </is>
      </c>
      <c r="F1680" s="32" t="n">
        <v>26245187.9</v>
      </c>
      <c r="G1680" s="32" t="n">
        <v>2755744.73</v>
      </c>
    </row>
    <row r="1681">
      <c r="A1681" t="inlineStr">
        <is>
          <t>L0176996</t>
        </is>
      </c>
      <c r="B1681" t="inlineStr">
        <is>
          <t>2025-11-20</t>
        </is>
      </c>
      <c r="C1681" t="inlineStr">
        <is>
          <t>home_use</t>
        </is>
      </c>
      <c r="D1681" t="inlineStr">
        <is>
          <t>IMP00926</t>
        </is>
      </c>
      <c r="E1681" t="inlineStr">
        <is>
          <t>T106477</t>
        </is>
      </c>
      <c r="F1681" s="32" t="n">
        <v>29070619.09</v>
      </c>
      <c r="G1681" s="32" t="n">
        <v>3052415</v>
      </c>
    </row>
    <row r="1682">
      <c r="A1682" t="inlineStr">
        <is>
          <t>L0176997</t>
        </is>
      </c>
      <c r="B1682" t="inlineStr">
        <is>
          <t>2025-11-20</t>
        </is>
      </c>
      <c r="C1682" t="inlineStr">
        <is>
          <t>home_use</t>
        </is>
      </c>
      <c r="D1682" t="inlineStr">
        <is>
          <t>IMP00926</t>
        </is>
      </c>
      <c r="E1682" t="inlineStr">
        <is>
          <t>T106477</t>
        </is>
      </c>
      <c r="F1682" s="32" t="n">
        <v>2647924.58</v>
      </c>
      <c r="G1682" s="32" t="n">
        <v>264792.46</v>
      </c>
    </row>
    <row r="1683">
      <c r="A1683" t="inlineStr">
        <is>
          <t>L0176998</t>
        </is>
      </c>
      <c r="B1683" t="inlineStr">
        <is>
          <t>2025-11-20</t>
        </is>
      </c>
      <c r="C1683" t="inlineStr">
        <is>
          <t>home_use</t>
        </is>
      </c>
      <c r="D1683" t="inlineStr">
        <is>
          <t>IMP00926</t>
        </is>
      </c>
      <c r="E1683" t="inlineStr">
        <is>
          <t>T106477</t>
        </is>
      </c>
      <c r="F1683" s="32" t="n">
        <v>137263.11</v>
      </c>
      <c r="G1683" s="32" t="n">
        <v>14687.15</v>
      </c>
    </row>
    <row r="1684">
      <c r="A1684" t="inlineStr">
        <is>
          <t>L0176999</t>
        </is>
      </c>
      <c r="B1684" t="inlineStr">
        <is>
          <t>2025-11-20</t>
        </is>
      </c>
      <c r="C1684" t="inlineStr">
        <is>
          <t>home_use</t>
        </is>
      </c>
      <c r="D1684" t="inlineStr">
        <is>
          <t>IMP00926</t>
        </is>
      </c>
      <c r="E1684" t="inlineStr">
        <is>
          <t>T106477</t>
        </is>
      </c>
      <c r="F1684" s="32" t="n">
        <v>1778435.19</v>
      </c>
      <c r="G1684" s="32" t="n">
        <v>213412.22</v>
      </c>
    </row>
    <row r="1685">
      <c r="A1685" t="inlineStr">
        <is>
          <t>L0177000</t>
        </is>
      </c>
      <c r="B1685" t="inlineStr">
        <is>
          <t>2025-11-20</t>
        </is>
      </c>
      <c r="C1685" t="inlineStr">
        <is>
          <t>home_use</t>
        </is>
      </c>
      <c r="D1685" t="inlineStr">
        <is>
          <t>IMP00926</t>
        </is>
      </c>
      <c r="E1685" t="inlineStr">
        <is>
          <t>T106477</t>
        </is>
      </c>
      <c r="F1685" s="32" t="n">
        <v>4113872.45</v>
      </c>
      <c r="G1685" s="32" t="n">
        <v>411387.24</v>
      </c>
    </row>
    <row r="1686">
      <c r="A1686" t="inlineStr">
        <is>
          <t>L0177003</t>
        </is>
      </c>
      <c r="B1686" t="inlineStr">
        <is>
          <t>2025-11-20</t>
        </is>
      </c>
      <c r="C1686" t="inlineStr">
        <is>
          <t>home_use</t>
        </is>
      </c>
      <c r="D1686" t="inlineStr">
        <is>
          <t>IMP00950</t>
        </is>
      </c>
      <c r="F1686" s="32" t="n">
        <v>577014.17</v>
      </c>
      <c r="G1686" s="32" t="n">
        <v>75011.84</v>
      </c>
    </row>
    <row r="1687">
      <c r="A1687" t="inlineStr">
        <is>
          <t>L0177004</t>
        </is>
      </c>
      <c r="B1687" t="inlineStr">
        <is>
          <t>2025-11-20</t>
        </is>
      </c>
      <c r="C1687" t="inlineStr">
        <is>
          <t>home_use</t>
        </is>
      </c>
      <c r="D1687" t="inlineStr">
        <is>
          <t>IMP00950</t>
        </is>
      </c>
      <c r="F1687" s="32" t="n">
        <v>2442438.11</v>
      </c>
      <c r="G1687" s="32" t="n">
        <v>317516.95</v>
      </c>
    </row>
    <row r="1688">
      <c r="A1688" t="inlineStr">
        <is>
          <t>L0177005</t>
        </is>
      </c>
      <c r="B1688" t="inlineStr">
        <is>
          <t>2025-11-20</t>
        </is>
      </c>
      <c r="C1688" t="inlineStr">
        <is>
          <t>home_use</t>
        </is>
      </c>
      <c r="D1688" t="inlineStr">
        <is>
          <t>IMP00950</t>
        </is>
      </c>
      <c r="F1688" s="32" t="n">
        <v>1131064.36</v>
      </c>
      <c r="G1688" s="32" t="n">
        <v>141383.05</v>
      </c>
    </row>
    <row r="1689">
      <c r="A1689" t="inlineStr">
        <is>
          <t>L0177010</t>
        </is>
      </c>
      <c r="B1689" t="inlineStr">
        <is>
          <t>2025-11-20</t>
        </is>
      </c>
      <c r="C1689" t="inlineStr">
        <is>
          <t>home_use</t>
        </is>
      </c>
      <c r="D1689" t="inlineStr">
        <is>
          <t>IMP00999</t>
        </is>
      </c>
      <c r="E1689" t="inlineStr">
        <is>
          <t>T106987</t>
        </is>
      </c>
      <c r="F1689" s="32" t="n">
        <v>2183515.48</v>
      </c>
      <c r="G1689" s="32" t="n">
        <v>218351.55</v>
      </c>
    </row>
    <row r="1690">
      <c r="A1690" t="inlineStr">
        <is>
          <t>L0177011</t>
        </is>
      </c>
      <c r="B1690" t="inlineStr">
        <is>
          <t>2025-11-20</t>
        </is>
      </c>
      <c r="C1690" t="inlineStr">
        <is>
          <t>home_use</t>
        </is>
      </c>
      <c r="D1690" t="inlineStr">
        <is>
          <t>IMP00999</t>
        </is>
      </c>
      <c r="E1690" t="inlineStr">
        <is>
          <t>T106987</t>
        </is>
      </c>
      <c r="F1690" s="32" t="n">
        <v>999459.71</v>
      </c>
      <c r="G1690" s="32" t="n">
        <v>99945.97</v>
      </c>
    </row>
    <row r="1691">
      <c r="A1691" t="inlineStr">
        <is>
          <t>L0177018</t>
        </is>
      </c>
      <c r="B1691" t="inlineStr">
        <is>
          <t>2025-11-20</t>
        </is>
      </c>
      <c r="C1691" t="inlineStr">
        <is>
          <t>home_use</t>
        </is>
      </c>
      <c r="D1691" t="inlineStr">
        <is>
          <t>IMP01037</t>
        </is>
      </c>
      <c r="E1691" t="inlineStr">
        <is>
          <t>T107258</t>
        </is>
      </c>
      <c r="F1691" s="32" t="n">
        <v>3925973.04</v>
      </c>
      <c r="G1691" s="32" t="n">
        <v>392597.3</v>
      </c>
    </row>
    <row r="1692">
      <c r="A1692" t="inlineStr">
        <is>
          <t>L0177019</t>
        </is>
      </c>
      <c r="B1692" t="inlineStr">
        <is>
          <t>2025-11-20</t>
        </is>
      </c>
      <c r="C1692" t="inlineStr">
        <is>
          <t>home_use</t>
        </is>
      </c>
      <c r="D1692" t="inlineStr">
        <is>
          <t>IMP01037</t>
        </is>
      </c>
      <c r="E1692" t="inlineStr">
        <is>
          <t>T107258</t>
        </is>
      </c>
      <c r="F1692" s="32" t="n">
        <v>1932262.66</v>
      </c>
      <c r="G1692" s="32" t="n">
        <v>193226.27</v>
      </c>
    </row>
    <row r="1693">
      <c r="A1693" t="inlineStr">
        <is>
          <t>L0177021</t>
        </is>
      </c>
      <c r="B1693" t="inlineStr">
        <is>
          <t>2025-11-20</t>
        </is>
      </c>
      <c r="C1693" t="inlineStr">
        <is>
          <t>warehouse_in</t>
        </is>
      </c>
      <c r="D1693" t="inlineStr">
        <is>
          <t>IMP01043</t>
        </is>
      </c>
      <c r="E1693" t="inlineStr">
        <is>
          <t>T107297</t>
        </is>
      </c>
      <c r="F1693" s="32" t="n">
        <v>2944078.39</v>
      </c>
      <c r="G1693" s="32" t="n">
        <v>0</v>
      </c>
    </row>
    <row r="1694">
      <c r="A1694" t="inlineStr">
        <is>
          <t>L0177024</t>
        </is>
      </c>
      <c r="B1694" t="inlineStr">
        <is>
          <t>2025-11-20</t>
        </is>
      </c>
      <c r="C1694" t="inlineStr">
        <is>
          <t>home_use</t>
        </is>
      </c>
      <c r="D1694" t="inlineStr">
        <is>
          <t>IMP01089</t>
        </is>
      </c>
      <c r="E1694" t="inlineStr">
        <is>
          <t>T107617</t>
        </is>
      </c>
      <c r="F1694" s="32" t="n">
        <v>1197414.25</v>
      </c>
      <c r="G1694" s="32" t="n">
        <v>125728.5</v>
      </c>
    </row>
    <row r="1695">
      <c r="A1695" t="inlineStr">
        <is>
          <t>L0177034</t>
        </is>
      </c>
      <c r="B1695" t="inlineStr">
        <is>
          <t>2025-11-20</t>
        </is>
      </c>
      <c r="C1695" t="inlineStr">
        <is>
          <t>home_use</t>
        </is>
      </c>
      <c r="D1695" t="inlineStr">
        <is>
          <t>IMP01181</t>
        </is>
      </c>
      <c r="E1695" t="inlineStr">
        <is>
          <t>T100070</t>
        </is>
      </c>
      <c r="F1695" s="32" t="n">
        <v>1845475.36</v>
      </c>
      <c r="G1695" s="32" t="n">
        <v>230684.42</v>
      </c>
    </row>
    <row r="1696">
      <c r="A1696" t="inlineStr">
        <is>
          <t>L0177050</t>
        </is>
      </c>
      <c r="B1696" t="inlineStr">
        <is>
          <t>2025-11-20</t>
        </is>
      </c>
      <c r="C1696" t="inlineStr">
        <is>
          <t>home_use</t>
        </is>
      </c>
      <c r="D1696" t="inlineStr">
        <is>
          <t>IMP01310</t>
        </is>
      </c>
      <c r="E1696" t="inlineStr">
        <is>
          <t>T109167</t>
        </is>
      </c>
      <c r="F1696" s="32" t="n">
        <v>581982.6</v>
      </c>
      <c r="G1696" s="32" t="n">
        <v>62272.14</v>
      </c>
    </row>
    <row r="1697">
      <c r="A1697" t="inlineStr">
        <is>
          <t>L0177051</t>
        </is>
      </c>
      <c r="B1697" t="inlineStr">
        <is>
          <t>2025-11-20</t>
        </is>
      </c>
      <c r="C1697" t="inlineStr">
        <is>
          <t>home_use</t>
        </is>
      </c>
      <c r="D1697" t="inlineStr">
        <is>
          <t>IMP01310</t>
        </is>
      </c>
      <c r="E1697" t="inlineStr">
        <is>
          <t>T109167</t>
        </is>
      </c>
      <c r="F1697" s="32" t="n">
        <v>688853.46</v>
      </c>
      <c r="G1697" s="32" t="n">
        <v>73707.32000000001</v>
      </c>
    </row>
    <row r="1698">
      <c r="A1698" t="inlineStr">
        <is>
          <t>L0177053</t>
        </is>
      </c>
      <c r="B1698" t="inlineStr">
        <is>
          <t>2025-11-20</t>
        </is>
      </c>
      <c r="C1698" t="inlineStr">
        <is>
          <t>home_use</t>
        </is>
      </c>
      <c r="D1698" t="inlineStr">
        <is>
          <t>IMP01310</t>
        </is>
      </c>
      <c r="E1698" t="inlineStr">
        <is>
          <t>T109167</t>
        </is>
      </c>
      <c r="F1698" s="32" t="n">
        <v>462630.14</v>
      </c>
      <c r="G1698" s="32" t="n">
        <v>49501.43</v>
      </c>
    </row>
    <row r="1699">
      <c r="A1699" t="inlineStr">
        <is>
          <t>L0177055</t>
        </is>
      </c>
      <c r="B1699" t="inlineStr">
        <is>
          <t>2025-11-20</t>
        </is>
      </c>
      <c r="C1699" t="inlineStr">
        <is>
          <t>home_use</t>
        </is>
      </c>
      <c r="D1699" t="inlineStr">
        <is>
          <t>IMP01315</t>
        </is>
      </c>
      <c r="E1699" t="inlineStr">
        <is>
          <t>T109203</t>
        </is>
      </c>
      <c r="F1699" s="32" t="n">
        <v>1257206.79</v>
      </c>
      <c r="G1699" s="32" t="n">
        <v>150864.82</v>
      </c>
    </row>
    <row r="1700">
      <c r="A1700" t="inlineStr">
        <is>
          <t>L0177056</t>
        </is>
      </c>
      <c r="B1700" t="inlineStr">
        <is>
          <t>2025-11-20</t>
        </is>
      </c>
      <c r="C1700" t="inlineStr">
        <is>
          <t>home_use</t>
        </is>
      </c>
      <c r="D1700" t="inlineStr">
        <is>
          <t>IMP01315</t>
        </is>
      </c>
      <c r="E1700" t="inlineStr">
        <is>
          <t>T109203</t>
        </is>
      </c>
      <c r="F1700" s="32" t="n">
        <v>1009272.02</v>
      </c>
      <c r="G1700" s="32" t="n">
        <v>105973.56</v>
      </c>
    </row>
    <row r="1701">
      <c r="A1701" t="inlineStr">
        <is>
          <t>L0177063</t>
        </is>
      </c>
      <c r="B1701" t="inlineStr">
        <is>
          <t>2025-11-20</t>
        </is>
      </c>
      <c r="C1701" t="inlineStr">
        <is>
          <t>warehouse_out</t>
        </is>
      </c>
      <c r="D1701" t="inlineStr">
        <is>
          <t>IMP01334</t>
        </is>
      </c>
      <c r="E1701" t="inlineStr">
        <is>
          <t>T109334</t>
        </is>
      </c>
      <c r="F1701" s="32" t="n">
        <v>2198269.36</v>
      </c>
      <c r="G1701" s="32" t="n">
        <v>219826.94</v>
      </c>
    </row>
    <row r="1702">
      <c r="A1702" t="inlineStr">
        <is>
          <t>L0177093</t>
        </is>
      </c>
      <c r="B1702" t="inlineStr">
        <is>
          <t>2025-11-21</t>
        </is>
      </c>
      <c r="C1702" t="inlineStr">
        <is>
          <t>home_use</t>
        </is>
      </c>
      <c r="D1702" t="inlineStr">
        <is>
          <t>IMP00063</t>
        </is>
      </c>
      <c r="E1702" t="inlineStr">
        <is>
          <t>T100440</t>
        </is>
      </c>
      <c r="F1702" s="32" t="n">
        <v>3303062.51</v>
      </c>
      <c r="G1702" s="32" t="n">
        <v>369943</v>
      </c>
    </row>
    <row r="1703">
      <c r="A1703" t="inlineStr">
        <is>
          <t>L0177094</t>
        </is>
      </c>
      <c r="B1703" t="inlineStr">
        <is>
          <t>2025-11-21</t>
        </is>
      </c>
      <c r="C1703" t="inlineStr">
        <is>
          <t>home_use</t>
        </is>
      </c>
      <c r="D1703" t="inlineStr">
        <is>
          <t>IMP00063</t>
        </is>
      </c>
      <c r="E1703" t="inlineStr">
        <is>
          <t>T100440</t>
        </is>
      </c>
      <c r="F1703" s="32" t="n">
        <v>174455.07</v>
      </c>
      <c r="G1703" s="32" t="n">
        <v>20062.33</v>
      </c>
    </row>
    <row r="1704">
      <c r="A1704" t="inlineStr">
        <is>
          <t>L0177095</t>
        </is>
      </c>
      <c r="B1704" t="inlineStr">
        <is>
          <t>2025-11-21</t>
        </is>
      </c>
      <c r="C1704" t="inlineStr">
        <is>
          <t>home_use</t>
        </is>
      </c>
      <c r="D1704" t="inlineStr">
        <is>
          <t>IMP00063</t>
        </is>
      </c>
      <c r="E1704" t="inlineStr">
        <is>
          <t>T100440</t>
        </is>
      </c>
      <c r="F1704" s="32" t="n">
        <v>674531.78</v>
      </c>
      <c r="G1704" s="32" t="n">
        <v>77571.14999999999</v>
      </c>
    </row>
    <row r="1705">
      <c r="A1705" t="inlineStr">
        <is>
          <t>L0177096</t>
        </is>
      </c>
      <c r="B1705" t="inlineStr">
        <is>
          <t>2025-11-21</t>
        </is>
      </c>
      <c r="C1705" t="inlineStr">
        <is>
          <t>home_use</t>
        </is>
      </c>
      <c r="D1705" t="inlineStr">
        <is>
          <t>IMP00063</t>
        </is>
      </c>
      <c r="E1705" t="inlineStr">
        <is>
          <t>T100440</t>
        </is>
      </c>
      <c r="F1705" s="32" t="n">
        <v>5667308.33</v>
      </c>
      <c r="G1705" s="32" t="n">
        <v>736750.08</v>
      </c>
    </row>
    <row r="1706">
      <c r="A1706" t="inlineStr">
        <is>
          <t>L0177115</t>
        </is>
      </c>
      <c r="B1706" t="inlineStr">
        <is>
          <t>2025-11-21</t>
        </is>
      </c>
      <c r="C1706" t="inlineStr">
        <is>
          <t>home_use</t>
        </is>
      </c>
      <c r="D1706" t="inlineStr">
        <is>
          <t>IMP00306</t>
        </is>
      </c>
      <c r="E1706" t="inlineStr">
        <is>
          <t>T102141</t>
        </is>
      </c>
      <c r="F1706" s="32" t="n">
        <v>284500.09</v>
      </c>
      <c r="G1706" s="32" t="n">
        <v>35562.51</v>
      </c>
    </row>
    <row r="1707">
      <c r="A1707" t="inlineStr">
        <is>
          <t>L0177117</t>
        </is>
      </c>
      <c r="B1707" t="inlineStr">
        <is>
          <t>2025-11-21</t>
        </is>
      </c>
      <c r="C1707" t="inlineStr">
        <is>
          <t>home_use</t>
        </is>
      </c>
      <c r="D1707" t="inlineStr">
        <is>
          <t>IMP00306</t>
        </is>
      </c>
      <c r="E1707" t="inlineStr">
        <is>
          <t>T102141</t>
        </is>
      </c>
      <c r="F1707" s="32" t="n">
        <v>515812.12</v>
      </c>
      <c r="G1707" s="32" t="n">
        <v>54160.27</v>
      </c>
    </row>
    <row r="1708">
      <c r="A1708" t="inlineStr">
        <is>
          <t>L0177120</t>
        </is>
      </c>
      <c r="B1708" t="inlineStr">
        <is>
          <t>2025-11-21</t>
        </is>
      </c>
      <c r="C1708" t="inlineStr">
        <is>
          <t>home_use</t>
        </is>
      </c>
      <c r="D1708" t="inlineStr">
        <is>
          <t>IMP00340</t>
        </is>
      </c>
      <c r="E1708" t="inlineStr">
        <is>
          <t>T102376</t>
        </is>
      </c>
      <c r="F1708" s="32" t="n">
        <v>11492566.37</v>
      </c>
      <c r="G1708" s="32" t="n">
        <v>1206719.47</v>
      </c>
    </row>
    <row r="1709">
      <c r="A1709" t="inlineStr">
        <is>
          <t>L0177147</t>
        </is>
      </c>
      <c r="B1709" t="inlineStr">
        <is>
          <t>2025-11-21</t>
        </is>
      </c>
      <c r="C1709" t="inlineStr">
        <is>
          <t>home_use</t>
        </is>
      </c>
      <c r="D1709" t="inlineStr">
        <is>
          <t>IMP00519</t>
        </is>
      </c>
      <c r="E1709" t="inlineStr">
        <is>
          <t>T103629</t>
        </is>
      </c>
      <c r="F1709" s="32" t="n">
        <v>1838070.01</v>
      </c>
      <c r="G1709" s="32" t="n">
        <v>211378.05</v>
      </c>
    </row>
    <row r="1710">
      <c r="A1710" t="inlineStr">
        <is>
          <t>L0177172</t>
        </is>
      </c>
      <c r="B1710" t="inlineStr">
        <is>
          <t>2025-11-21</t>
        </is>
      </c>
      <c r="C1710" t="inlineStr">
        <is>
          <t>home_use</t>
        </is>
      </c>
      <c r="D1710" t="inlineStr">
        <is>
          <t>IMP00643</t>
        </is>
      </c>
      <c r="E1710" t="inlineStr">
        <is>
          <t>T104498</t>
        </is>
      </c>
      <c r="F1710" s="32" t="n">
        <v>578810.58</v>
      </c>
      <c r="G1710" s="32" t="n">
        <v>57881.06</v>
      </c>
    </row>
    <row r="1711">
      <c r="A1711" t="inlineStr">
        <is>
          <t>L0177173</t>
        </is>
      </c>
      <c r="B1711" t="inlineStr">
        <is>
          <t>2025-11-21</t>
        </is>
      </c>
      <c r="C1711" t="inlineStr">
        <is>
          <t>home_use</t>
        </is>
      </c>
      <c r="D1711" t="inlineStr">
        <is>
          <t>IMP00643</t>
        </is>
      </c>
      <c r="E1711" t="inlineStr">
        <is>
          <t>T104498</t>
        </is>
      </c>
      <c r="F1711" s="32" t="n">
        <v>313719.26</v>
      </c>
      <c r="G1711" s="32" t="n">
        <v>31371.93</v>
      </c>
    </row>
    <row r="1712">
      <c r="A1712" t="inlineStr">
        <is>
          <t>L0177174</t>
        </is>
      </c>
      <c r="B1712" t="inlineStr">
        <is>
          <t>2025-11-21</t>
        </is>
      </c>
      <c r="C1712" t="inlineStr">
        <is>
          <t>home_use</t>
        </is>
      </c>
      <c r="D1712" t="inlineStr">
        <is>
          <t>IMP00643</t>
        </is>
      </c>
      <c r="E1712" t="inlineStr">
        <is>
          <t>T104498</t>
        </is>
      </c>
      <c r="F1712" s="32" t="n">
        <v>400892.97</v>
      </c>
      <c r="G1712" s="32" t="n">
        <v>40089.3</v>
      </c>
    </row>
    <row r="1713">
      <c r="A1713" t="inlineStr">
        <is>
          <t>L0177175</t>
        </is>
      </c>
      <c r="B1713" t="inlineStr">
        <is>
          <t>2025-11-21</t>
        </is>
      </c>
      <c r="C1713" t="inlineStr">
        <is>
          <t>home_use</t>
        </is>
      </c>
      <c r="D1713" t="inlineStr">
        <is>
          <t>IMP00643</t>
        </is>
      </c>
      <c r="E1713" t="inlineStr">
        <is>
          <t>T104498</t>
        </is>
      </c>
      <c r="F1713" s="32" t="n">
        <v>450340.45</v>
      </c>
      <c r="G1713" s="32" t="n">
        <v>45034.04</v>
      </c>
    </row>
    <row r="1714">
      <c r="A1714" t="inlineStr">
        <is>
          <t>L0177176</t>
        </is>
      </c>
      <c r="B1714" t="inlineStr">
        <is>
          <t>2025-11-21</t>
        </is>
      </c>
      <c r="C1714" t="inlineStr">
        <is>
          <t>home_use</t>
        </is>
      </c>
      <c r="D1714" t="inlineStr">
        <is>
          <t>IMP00643</t>
        </is>
      </c>
      <c r="E1714" t="inlineStr">
        <is>
          <t>T104498</t>
        </is>
      </c>
      <c r="F1714" s="32" t="n">
        <v>941655.84</v>
      </c>
      <c r="G1714" s="32" t="n">
        <v>94165.58</v>
      </c>
    </row>
    <row r="1715">
      <c r="A1715" t="inlineStr">
        <is>
          <t>L0177177</t>
        </is>
      </c>
      <c r="B1715" t="inlineStr">
        <is>
          <t>2025-11-21</t>
        </is>
      </c>
      <c r="C1715" t="inlineStr">
        <is>
          <t>home_use</t>
        </is>
      </c>
      <c r="D1715" t="inlineStr">
        <is>
          <t>IMP00643</t>
        </is>
      </c>
      <c r="E1715" t="inlineStr">
        <is>
          <t>T104498</t>
        </is>
      </c>
      <c r="F1715" s="32" t="n">
        <v>1612833</v>
      </c>
      <c r="G1715" s="32" t="n">
        <v>161283.3</v>
      </c>
    </row>
    <row r="1716">
      <c r="A1716" t="inlineStr">
        <is>
          <t>L0177193</t>
        </is>
      </c>
      <c r="B1716" t="inlineStr">
        <is>
          <t>2025-11-21</t>
        </is>
      </c>
      <c r="C1716" t="inlineStr">
        <is>
          <t>home_use</t>
        </is>
      </c>
      <c r="D1716" t="inlineStr">
        <is>
          <t>IMP00753</t>
        </is>
      </c>
      <c r="E1716" t="inlineStr">
        <is>
          <t>T105264</t>
        </is>
      </c>
      <c r="F1716" s="32" t="n">
        <v>329441.81</v>
      </c>
      <c r="G1716" s="32" t="n">
        <v>38544.69</v>
      </c>
    </row>
    <row r="1717">
      <c r="A1717" t="inlineStr">
        <is>
          <t>L0177216</t>
        </is>
      </c>
      <c r="B1717" t="inlineStr">
        <is>
          <t>2025-11-21</t>
        </is>
      </c>
      <c r="C1717" t="inlineStr">
        <is>
          <t>home_use</t>
        </is>
      </c>
      <c r="D1717" t="inlineStr">
        <is>
          <t>IMP00926</t>
        </is>
      </c>
      <c r="E1717" t="inlineStr">
        <is>
          <t>T106477</t>
        </is>
      </c>
      <c r="F1717" s="32" t="n">
        <v>6208707.95</v>
      </c>
      <c r="G1717" s="32" t="n">
        <v>620870.8</v>
      </c>
    </row>
    <row r="1718">
      <c r="A1718" t="inlineStr">
        <is>
          <t>L0177218</t>
        </is>
      </c>
      <c r="B1718" t="inlineStr">
        <is>
          <t>2025-11-21</t>
        </is>
      </c>
      <c r="C1718" t="inlineStr">
        <is>
          <t>home_use</t>
        </is>
      </c>
      <c r="D1718" t="inlineStr">
        <is>
          <t>IMP00926</t>
        </is>
      </c>
      <c r="E1718" t="inlineStr">
        <is>
          <t>T106477</t>
        </is>
      </c>
      <c r="F1718" s="32" t="n">
        <v>402140.45</v>
      </c>
      <c r="G1718" s="32" t="n">
        <v>43029.03</v>
      </c>
    </row>
    <row r="1719">
      <c r="A1719" t="inlineStr">
        <is>
          <t>L0177222</t>
        </is>
      </c>
      <c r="B1719" t="inlineStr">
        <is>
          <t>2025-11-21</t>
        </is>
      </c>
      <c r="C1719" t="inlineStr">
        <is>
          <t>home_use</t>
        </is>
      </c>
      <c r="D1719" t="inlineStr">
        <is>
          <t>IMP00950</t>
        </is>
      </c>
      <c r="F1719" s="32" t="n">
        <v>1069029.34</v>
      </c>
      <c r="G1719" s="32" t="n">
        <v>138973.81</v>
      </c>
    </row>
    <row r="1720">
      <c r="A1720" t="inlineStr">
        <is>
          <t>L0177223</t>
        </is>
      </c>
      <c r="B1720" t="inlineStr">
        <is>
          <t>2025-11-21</t>
        </is>
      </c>
      <c r="C1720" t="inlineStr">
        <is>
          <t>home_use</t>
        </is>
      </c>
      <c r="D1720" t="inlineStr">
        <is>
          <t>IMP00950</t>
        </is>
      </c>
      <c r="F1720" s="32" t="n">
        <v>1553060.78</v>
      </c>
      <c r="G1720" s="32" t="n">
        <v>201897.9</v>
      </c>
    </row>
    <row r="1721">
      <c r="A1721" t="inlineStr">
        <is>
          <t>L0177224</t>
        </is>
      </c>
      <c r="B1721" t="inlineStr">
        <is>
          <t>2025-11-21</t>
        </is>
      </c>
      <c r="C1721" t="inlineStr">
        <is>
          <t>home_use</t>
        </is>
      </c>
      <c r="D1721" t="inlineStr">
        <is>
          <t>IMP00950</t>
        </is>
      </c>
      <c r="F1721" s="32" t="n">
        <v>494801.31</v>
      </c>
      <c r="G1721" s="32" t="n">
        <v>57891.75</v>
      </c>
    </row>
    <row r="1722">
      <c r="A1722" t="inlineStr">
        <is>
          <t>L0177225</t>
        </is>
      </c>
      <c r="B1722" t="inlineStr">
        <is>
          <t>2025-11-21</t>
        </is>
      </c>
      <c r="C1722" t="inlineStr">
        <is>
          <t>home_use</t>
        </is>
      </c>
      <c r="D1722" t="inlineStr">
        <is>
          <t>IMP00950</t>
        </is>
      </c>
      <c r="F1722" s="32" t="n">
        <v>1259565.37</v>
      </c>
      <c r="G1722" s="32" t="n">
        <v>163743.5</v>
      </c>
    </row>
    <row r="1723">
      <c r="A1723" t="inlineStr">
        <is>
          <t>L0177226</t>
        </is>
      </c>
      <c r="B1723" t="inlineStr">
        <is>
          <t>2025-11-21</t>
        </is>
      </c>
      <c r="C1723" t="inlineStr">
        <is>
          <t>home_use</t>
        </is>
      </c>
      <c r="D1723" t="inlineStr">
        <is>
          <t>IMP00950</t>
        </is>
      </c>
      <c r="F1723" s="32" t="n">
        <v>2452109.37</v>
      </c>
      <c r="G1723" s="32" t="n">
        <v>318774.22</v>
      </c>
    </row>
    <row r="1724">
      <c r="A1724" t="inlineStr">
        <is>
          <t>L0177229</t>
        </is>
      </c>
      <c r="B1724" t="inlineStr">
        <is>
          <t>2025-11-21</t>
        </is>
      </c>
      <c r="C1724" t="inlineStr">
        <is>
          <t>home_use</t>
        </is>
      </c>
      <c r="D1724" t="inlineStr">
        <is>
          <t>IMP00999</t>
        </is>
      </c>
      <c r="E1724" t="inlineStr">
        <is>
          <t>T106987</t>
        </is>
      </c>
      <c r="F1724" s="32" t="n">
        <v>1061121.32</v>
      </c>
      <c r="G1724" s="32" t="n">
        <v>106112.13</v>
      </c>
    </row>
    <row r="1725">
      <c r="A1725" t="inlineStr">
        <is>
          <t>L0177230</t>
        </is>
      </c>
      <c r="B1725" t="inlineStr">
        <is>
          <t>2025-11-21</t>
        </is>
      </c>
      <c r="C1725" t="inlineStr">
        <is>
          <t>home_use</t>
        </is>
      </c>
      <c r="D1725" t="inlineStr">
        <is>
          <t>IMP00999</t>
        </is>
      </c>
      <c r="E1725" t="inlineStr">
        <is>
          <t>T106987</t>
        </is>
      </c>
      <c r="F1725" s="32" t="n">
        <v>16332113.06</v>
      </c>
      <c r="G1725" s="32" t="n">
        <v>1714871.87</v>
      </c>
    </row>
    <row r="1726">
      <c r="A1726" t="inlineStr">
        <is>
          <t>L0177239</t>
        </is>
      </c>
      <c r="B1726" t="inlineStr">
        <is>
          <t>2025-11-21</t>
        </is>
      </c>
      <c r="C1726" t="inlineStr">
        <is>
          <t>home_use</t>
        </is>
      </c>
      <c r="D1726" t="inlineStr">
        <is>
          <t>IMP01037</t>
        </is>
      </c>
      <c r="E1726" t="inlineStr">
        <is>
          <t>T107258</t>
        </is>
      </c>
      <c r="F1726" s="32" t="n">
        <v>2154573.48</v>
      </c>
      <c r="G1726" s="32" t="n">
        <v>215457.35</v>
      </c>
    </row>
    <row r="1727">
      <c r="A1727" t="inlineStr">
        <is>
          <t>L0177241</t>
        </is>
      </c>
      <c r="B1727" t="inlineStr">
        <is>
          <t>2025-11-21</t>
        </is>
      </c>
      <c r="C1727" t="inlineStr">
        <is>
          <t>home_use</t>
        </is>
      </c>
      <c r="D1727" t="inlineStr">
        <is>
          <t>IMP01089</t>
        </is>
      </c>
      <c r="E1727" t="inlineStr">
        <is>
          <t>T107617</t>
        </is>
      </c>
      <c r="F1727" s="32" t="n">
        <v>2042894.84</v>
      </c>
      <c r="G1727" s="32" t="n">
        <v>204289.48</v>
      </c>
    </row>
    <row r="1728">
      <c r="A1728" t="inlineStr">
        <is>
          <t>L0177251</t>
        </is>
      </c>
      <c r="B1728" t="inlineStr">
        <is>
          <t>2025-11-21</t>
        </is>
      </c>
      <c r="C1728" t="inlineStr">
        <is>
          <t>home_use</t>
        </is>
      </c>
      <c r="D1728" t="inlineStr">
        <is>
          <t>IMP01142</t>
        </is>
      </c>
      <c r="E1728" t="inlineStr">
        <is>
          <t>T107992</t>
        </is>
      </c>
      <c r="F1728" s="32" t="n">
        <v>59764190.26</v>
      </c>
      <c r="G1728" s="32" t="n">
        <v>5976419.03</v>
      </c>
    </row>
    <row r="1729">
      <c r="A1729" t="inlineStr">
        <is>
          <t>L0177271</t>
        </is>
      </c>
      <c r="B1729" t="inlineStr">
        <is>
          <t>2025-11-21</t>
        </is>
      </c>
      <c r="C1729" t="inlineStr">
        <is>
          <t>home_use</t>
        </is>
      </c>
      <c r="D1729" t="inlineStr">
        <is>
          <t>IMP01310</t>
        </is>
      </c>
      <c r="E1729" t="inlineStr">
        <is>
          <t>T109167</t>
        </is>
      </c>
      <c r="F1729" s="32" t="n">
        <v>563885.15</v>
      </c>
      <c r="G1729" s="32" t="n">
        <v>60335.71</v>
      </c>
    </row>
    <row r="1730">
      <c r="A1730" t="inlineStr">
        <is>
          <t>L0177272</t>
        </is>
      </c>
      <c r="B1730" t="inlineStr">
        <is>
          <t>2025-11-21</t>
        </is>
      </c>
      <c r="C1730" t="inlineStr">
        <is>
          <t>home_use</t>
        </is>
      </c>
      <c r="D1730" t="inlineStr">
        <is>
          <t>IMP01310</t>
        </is>
      </c>
      <c r="E1730" t="inlineStr">
        <is>
          <t>T109167</t>
        </is>
      </c>
      <c r="F1730" s="32" t="n">
        <v>4807257.86</v>
      </c>
      <c r="G1730" s="32" t="n">
        <v>514376.59</v>
      </c>
    </row>
    <row r="1731">
      <c r="A1731" t="inlineStr">
        <is>
          <t>L0177273</t>
        </is>
      </c>
      <c r="B1731" t="inlineStr">
        <is>
          <t>2025-11-21</t>
        </is>
      </c>
      <c r="C1731" t="inlineStr">
        <is>
          <t>home_use</t>
        </is>
      </c>
      <c r="D1731" t="inlineStr">
        <is>
          <t>IMP01310</t>
        </is>
      </c>
      <c r="E1731" t="inlineStr">
        <is>
          <t>T109167</t>
        </is>
      </c>
      <c r="F1731" s="32" t="n">
        <v>910800.04</v>
      </c>
      <c r="G1731" s="32" t="n">
        <v>113850</v>
      </c>
    </row>
    <row r="1732">
      <c r="A1732" t="inlineStr">
        <is>
          <t>L0177275</t>
        </is>
      </c>
      <c r="B1732" t="inlineStr">
        <is>
          <t>2025-11-21</t>
        </is>
      </c>
      <c r="C1732" t="inlineStr">
        <is>
          <t>home_use</t>
        </is>
      </c>
      <c r="D1732" t="inlineStr">
        <is>
          <t>IMP01310</t>
        </is>
      </c>
      <c r="E1732" t="inlineStr">
        <is>
          <t>T109167</t>
        </is>
      </c>
      <c r="F1732" s="32" t="n">
        <v>1851011.93</v>
      </c>
      <c r="G1732" s="32" t="n">
        <v>240631.55</v>
      </c>
    </row>
    <row r="1733">
      <c r="A1733" t="inlineStr">
        <is>
          <t>L0177276</t>
        </is>
      </c>
      <c r="B1733" t="inlineStr">
        <is>
          <t>2025-11-21</t>
        </is>
      </c>
      <c r="C1733" t="inlineStr">
        <is>
          <t>home_use</t>
        </is>
      </c>
      <c r="D1733" t="inlineStr">
        <is>
          <t>IMP01310</t>
        </is>
      </c>
      <c r="E1733" t="inlineStr">
        <is>
          <t>T109167</t>
        </is>
      </c>
      <c r="F1733" s="32" t="n">
        <v>988632.66</v>
      </c>
      <c r="G1733" s="32" t="n">
        <v>105783.69</v>
      </c>
    </row>
    <row r="1734">
      <c r="A1734" t="inlineStr">
        <is>
          <t>L0177277</t>
        </is>
      </c>
      <c r="B1734" t="inlineStr">
        <is>
          <t>2025-11-21</t>
        </is>
      </c>
      <c r="C1734" t="inlineStr">
        <is>
          <t>home_use</t>
        </is>
      </c>
      <c r="D1734" t="inlineStr">
        <is>
          <t>IMP01310</t>
        </is>
      </c>
      <c r="E1734" t="inlineStr">
        <is>
          <t>T109167</t>
        </is>
      </c>
      <c r="F1734" s="32" t="n">
        <v>5129417.46</v>
      </c>
      <c r="G1734" s="32" t="n">
        <v>666824.27</v>
      </c>
    </row>
    <row r="1735">
      <c r="A1735" t="inlineStr">
        <is>
          <t>L0177288</t>
        </is>
      </c>
      <c r="B1735" t="inlineStr">
        <is>
          <t>2025-11-21</t>
        </is>
      </c>
      <c r="C1735" t="inlineStr">
        <is>
          <t>transit</t>
        </is>
      </c>
      <c r="D1735" t="inlineStr">
        <is>
          <t>IMP01398</t>
        </is>
      </c>
      <c r="E1735" t="inlineStr">
        <is>
          <t>T109782</t>
        </is>
      </c>
      <c r="F1735" s="32" t="n">
        <v>863081.87</v>
      </c>
      <c r="G1735" s="32" t="n">
        <v>0</v>
      </c>
    </row>
    <row r="1736">
      <c r="A1736" t="inlineStr">
        <is>
          <t>L0177304</t>
        </is>
      </c>
      <c r="B1736" t="inlineStr">
        <is>
          <t>2025-11-22</t>
        </is>
      </c>
      <c r="C1736" t="inlineStr">
        <is>
          <t>home_use</t>
        </is>
      </c>
      <c r="D1736" t="inlineStr">
        <is>
          <t>IMP00063</t>
        </is>
      </c>
      <c r="E1736" t="inlineStr">
        <is>
          <t>T100440</t>
        </is>
      </c>
      <c r="F1736" s="32" t="n">
        <v>175470.85</v>
      </c>
      <c r="G1736" s="32" t="n">
        <v>20179.15</v>
      </c>
    </row>
    <row r="1737">
      <c r="A1737" t="inlineStr">
        <is>
          <t>L0177305</t>
        </is>
      </c>
      <c r="B1737" t="inlineStr">
        <is>
          <t>2025-11-22</t>
        </is>
      </c>
      <c r="C1737" t="inlineStr">
        <is>
          <t>warehouse_out</t>
        </is>
      </c>
      <c r="D1737" t="inlineStr">
        <is>
          <t>IMP00063</t>
        </is>
      </c>
      <c r="E1737" t="inlineStr">
        <is>
          <t>T100440</t>
        </is>
      </c>
      <c r="F1737" s="32" t="n">
        <v>950837.04</v>
      </c>
      <c r="G1737" s="32" t="n">
        <v>109346.26</v>
      </c>
    </row>
    <row r="1738">
      <c r="A1738" t="inlineStr">
        <is>
          <t>L0177306</t>
        </is>
      </c>
      <c r="B1738" t="inlineStr">
        <is>
          <t>2025-11-22</t>
        </is>
      </c>
      <c r="C1738" t="inlineStr">
        <is>
          <t>home_use</t>
        </is>
      </c>
      <c r="D1738" t="inlineStr">
        <is>
          <t>IMP00063</t>
        </is>
      </c>
      <c r="E1738" t="inlineStr">
        <is>
          <t>T100440</t>
        </is>
      </c>
      <c r="F1738" s="32" t="n">
        <v>890724.21</v>
      </c>
      <c r="G1738" s="32" t="n">
        <v>102433.28</v>
      </c>
    </row>
    <row r="1739">
      <c r="A1739" t="inlineStr">
        <is>
          <t>L0177307</t>
        </is>
      </c>
      <c r="B1739" t="inlineStr">
        <is>
          <t>2025-11-22</t>
        </is>
      </c>
      <c r="C1739" t="inlineStr">
        <is>
          <t>home_use</t>
        </is>
      </c>
      <c r="D1739" t="inlineStr">
        <is>
          <t>IMP00063</t>
        </is>
      </c>
      <c r="E1739" t="inlineStr">
        <is>
          <t>T100440</t>
        </is>
      </c>
      <c r="F1739" s="32" t="n">
        <v>3679745.15</v>
      </c>
      <c r="G1739" s="32" t="n">
        <v>478366.87</v>
      </c>
    </row>
    <row r="1740">
      <c r="A1740" t="inlineStr">
        <is>
          <t>L0177310</t>
        </is>
      </c>
      <c r="B1740" t="inlineStr">
        <is>
          <t>2025-11-22</t>
        </is>
      </c>
      <c r="C1740" t="inlineStr">
        <is>
          <t>home_use</t>
        </is>
      </c>
      <c r="D1740" t="inlineStr">
        <is>
          <t>IMP00063</t>
        </is>
      </c>
      <c r="E1740" t="inlineStr">
        <is>
          <t>T100440</t>
        </is>
      </c>
      <c r="F1740" s="32" t="n">
        <v>3207793.31</v>
      </c>
      <c r="G1740" s="32" t="n">
        <v>359272.85</v>
      </c>
    </row>
    <row r="1741">
      <c r="A1741" t="inlineStr">
        <is>
          <t>L0177311</t>
        </is>
      </c>
      <c r="B1741" t="inlineStr">
        <is>
          <t>2025-11-22</t>
        </is>
      </c>
      <c r="C1741" t="inlineStr">
        <is>
          <t>home_use</t>
        </is>
      </c>
      <c r="D1741" t="inlineStr">
        <is>
          <t>IMP00063</t>
        </is>
      </c>
      <c r="E1741" t="inlineStr">
        <is>
          <t>T100440</t>
        </is>
      </c>
      <c r="F1741" s="32" t="n">
        <v>389154.13</v>
      </c>
      <c r="G1741" s="32" t="n">
        <v>41639.49</v>
      </c>
    </row>
    <row r="1742">
      <c r="A1742" t="inlineStr">
        <is>
          <t>L0177312</t>
        </is>
      </c>
      <c r="B1742" t="inlineStr">
        <is>
          <t>2025-11-22</t>
        </is>
      </c>
      <c r="C1742" t="inlineStr">
        <is>
          <t>home_use</t>
        </is>
      </c>
      <c r="D1742" t="inlineStr">
        <is>
          <t>IMP00063</t>
        </is>
      </c>
      <c r="E1742" t="inlineStr">
        <is>
          <t>T100440</t>
        </is>
      </c>
      <c r="F1742" s="32" t="n">
        <v>872906.04</v>
      </c>
      <c r="G1742" s="32" t="n">
        <v>97765.48</v>
      </c>
    </row>
    <row r="1743">
      <c r="A1743" t="inlineStr">
        <is>
          <t>L0177314</t>
        </is>
      </c>
      <c r="B1743" t="inlineStr">
        <is>
          <t>2025-11-22</t>
        </is>
      </c>
      <c r="C1743" t="inlineStr">
        <is>
          <t>home_use</t>
        </is>
      </c>
      <c r="D1743" t="inlineStr">
        <is>
          <t>IMP00063</t>
        </is>
      </c>
      <c r="E1743" t="inlineStr">
        <is>
          <t>T100440</t>
        </is>
      </c>
      <c r="F1743" s="32" t="n">
        <v>316898.85</v>
      </c>
      <c r="G1743" s="32" t="n">
        <v>36443.37</v>
      </c>
    </row>
    <row r="1744">
      <c r="A1744" t="inlineStr">
        <is>
          <t>L0177329</t>
        </is>
      </c>
      <c r="B1744" t="inlineStr">
        <is>
          <t>2025-11-22</t>
        </is>
      </c>
      <c r="C1744" t="inlineStr">
        <is>
          <t>home_use</t>
        </is>
      </c>
      <c r="D1744" t="inlineStr">
        <is>
          <t>IMP00208</t>
        </is>
      </c>
      <c r="E1744" t="inlineStr">
        <is>
          <t>T101451</t>
        </is>
      </c>
      <c r="F1744" s="32" t="n">
        <v>1325351.4</v>
      </c>
      <c r="G1744" s="32" t="n">
        <v>172295.68</v>
      </c>
    </row>
    <row r="1745">
      <c r="A1745" t="inlineStr">
        <is>
          <t>L0177339</t>
        </is>
      </c>
      <c r="B1745" t="inlineStr">
        <is>
          <t>2025-11-22</t>
        </is>
      </c>
      <c r="C1745" t="inlineStr">
        <is>
          <t>home_use</t>
        </is>
      </c>
      <c r="D1745" t="inlineStr">
        <is>
          <t>IMP00306</t>
        </is>
      </c>
      <c r="E1745" t="inlineStr">
        <is>
          <t>T102141</t>
        </is>
      </c>
      <c r="F1745" s="32" t="n">
        <v>627806.42</v>
      </c>
      <c r="G1745" s="32" t="n">
        <v>65919.67</v>
      </c>
    </row>
    <row r="1746">
      <c r="A1746" t="inlineStr">
        <is>
          <t>L0177340</t>
        </is>
      </c>
      <c r="B1746" t="inlineStr">
        <is>
          <t>2025-11-22</t>
        </is>
      </c>
      <c r="C1746" t="inlineStr">
        <is>
          <t>home_use</t>
        </is>
      </c>
      <c r="D1746" t="inlineStr">
        <is>
          <t>IMP00306</t>
        </is>
      </c>
      <c r="E1746" t="inlineStr">
        <is>
          <t>T102141</t>
        </is>
      </c>
      <c r="F1746" s="32" t="n">
        <v>670084.54</v>
      </c>
      <c r="G1746" s="32" t="n">
        <v>70358.88</v>
      </c>
    </row>
    <row r="1747">
      <c r="A1747" t="inlineStr">
        <is>
          <t>L0177341</t>
        </is>
      </c>
      <c r="B1747" t="inlineStr">
        <is>
          <t>2025-11-22</t>
        </is>
      </c>
      <c r="C1747" t="inlineStr">
        <is>
          <t>home_use</t>
        </is>
      </c>
      <c r="D1747" t="inlineStr">
        <is>
          <t>IMP00306</t>
        </is>
      </c>
      <c r="E1747" t="inlineStr">
        <is>
          <t>T102141</t>
        </is>
      </c>
      <c r="F1747" s="32" t="n">
        <v>399971.71</v>
      </c>
      <c r="G1747" s="32" t="n">
        <v>41997.03</v>
      </c>
    </row>
    <row r="1748">
      <c r="A1748" t="inlineStr">
        <is>
          <t>L0177342</t>
        </is>
      </c>
      <c r="B1748" t="inlineStr">
        <is>
          <t>2025-11-22</t>
        </is>
      </c>
      <c r="C1748" t="inlineStr">
        <is>
          <t>home_use</t>
        </is>
      </c>
      <c r="D1748" t="inlineStr">
        <is>
          <t>IMP00306</t>
        </is>
      </c>
      <c r="E1748" t="inlineStr">
        <is>
          <t>T102141</t>
        </is>
      </c>
      <c r="F1748" s="32" t="n">
        <v>582988.46</v>
      </c>
      <c r="G1748" s="32" t="n">
        <v>61213.79</v>
      </c>
    </row>
    <row r="1749">
      <c r="A1749" t="inlineStr">
        <is>
          <t>L0177385</t>
        </is>
      </c>
      <c r="B1749" t="inlineStr">
        <is>
          <t>2025-11-22</t>
        </is>
      </c>
      <c r="C1749" t="inlineStr">
        <is>
          <t>home_use</t>
        </is>
      </c>
      <c r="D1749" t="inlineStr">
        <is>
          <t>IMP00643</t>
        </is>
      </c>
      <c r="E1749" t="inlineStr">
        <is>
          <t>T104498</t>
        </is>
      </c>
      <c r="F1749" s="32" t="n">
        <v>270561.38</v>
      </c>
      <c r="G1749" s="32" t="n">
        <v>27056.14</v>
      </c>
    </row>
    <row r="1750">
      <c r="A1750" t="inlineStr">
        <is>
          <t>L0177403</t>
        </is>
      </c>
      <c r="B1750" t="inlineStr">
        <is>
          <t>2025-11-22</t>
        </is>
      </c>
      <c r="C1750" t="inlineStr">
        <is>
          <t>home_use</t>
        </is>
      </c>
      <c r="D1750" t="inlineStr">
        <is>
          <t>IMP00763</t>
        </is>
      </c>
      <c r="E1750" t="inlineStr">
        <is>
          <t>T105337</t>
        </is>
      </c>
      <c r="F1750" s="32" t="n">
        <v>513184.18</v>
      </c>
      <c r="G1750" s="32" t="n">
        <v>51318.42</v>
      </c>
    </row>
    <row r="1751">
      <c r="A1751" t="inlineStr">
        <is>
          <t>L0177413</t>
        </is>
      </c>
      <c r="B1751" t="inlineStr">
        <is>
          <t>2025-11-22</t>
        </is>
      </c>
      <c r="C1751" t="inlineStr">
        <is>
          <t>home_use</t>
        </is>
      </c>
      <c r="D1751" t="inlineStr">
        <is>
          <t>IMP00892</t>
        </is>
      </c>
      <c r="E1751" t="inlineStr">
        <is>
          <t>T106240</t>
        </is>
      </c>
      <c r="F1751" s="32" t="n">
        <v>1280901.26</v>
      </c>
      <c r="G1751" s="32" t="n">
        <v>128090.13</v>
      </c>
    </row>
    <row r="1752">
      <c r="A1752" t="inlineStr">
        <is>
          <t>L0177414</t>
        </is>
      </c>
      <c r="B1752" t="inlineStr">
        <is>
          <t>2025-11-22</t>
        </is>
      </c>
      <c r="C1752" t="inlineStr">
        <is>
          <t>home_use</t>
        </is>
      </c>
      <c r="D1752" t="inlineStr">
        <is>
          <t>IMP00892</t>
        </is>
      </c>
      <c r="E1752" t="inlineStr">
        <is>
          <t>T106240</t>
        </is>
      </c>
      <c r="F1752" s="32" t="n">
        <v>715867.09</v>
      </c>
      <c r="G1752" s="32" t="n">
        <v>93062.72</v>
      </c>
    </row>
    <row r="1753">
      <c r="A1753" t="inlineStr">
        <is>
          <t>L0177421</t>
        </is>
      </c>
      <c r="B1753" t="inlineStr">
        <is>
          <t>2025-11-22</t>
        </is>
      </c>
      <c r="C1753" t="inlineStr">
        <is>
          <t>home_use</t>
        </is>
      </c>
      <c r="D1753" t="inlineStr">
        <is>
          <t>IMP00926</t>
        </is>
      </c>
      <c r="E1753" t="inlineStr">
        <is>
          <t>T106477</t>
        </is>
      </c>
      <c r="F1753" s="32" t="n">
        <v>24863663.62</v>
      </c>
      <c r="G1753" s="32" t="n">
        <v>2486366.36</v>
      </c>
    </row>
    <row r="1754">
      <c r="A1754" t="inlineStr">
        <is>
          <t>L0177423</t>
        </is>
      </c>
      <c r="B1754" t="inlineStr">
        <is>
          <t>2025-11-22</t>
        </is>
      </c>
      <c r="C1754" t="inlineStr">
        <is>
          <t>home_use</t>
        </is>
      </c>
      <c r="D1754" t="inlineStr">
        <is>
          <t>IMP00926</t>
        </is>
      </c>
      <c r="E1754" t="inlineStr">
        <is>
          <t>T106477</t>
        </is>
      </c>
      <c r="F1754" s="32" t="n">
        <v>8580743.1</v>
      </c>
      <c r="G1754" s="32" t="n">
        <v>858074.3100000001</v>
      </c>
    </row>
    <row r="1755">
      <c r="A1755" t="inlineStr">
        <is>
          <t>L0177425</t>
        </is>
      </c>
      <c r="B1755" t="inlineStr">
        <is>
          <t>2025-11-22</t>
        </is>
      </c>
      <c r="C1755" t="inlineStr">
        <is>
          <t>home_use</t>
        </is>
      </c>
      <c r="D1755" t="inlineStr">
        <is>
          <t>IMP00926</t>
        </is>
      </c>
      <c r="E1755" t="inlineStr">
        <is>
          <t>T106477</t>
        </is>
      </c>
      <c r="F1755" s="32" t="n">
        <v>7256809.61</v>
      </c>
      <c r="G1755" s="32" t="n">
        <v>725680.96</v>
      </c>
    </row>
    <row r="1756">
      <c r="A1756" t="inlineStr">
        <is>
          <t>L0177427</t>
        </is>
      </c>
      <c r="B1756" t="inlineStr">
        <is>
          <t>2025-11-22</t>
        </is>
      </c>
      <c r="C1756" t="inlineStr">
        <is>
          <t>home_use</t>
        </is>
      </c>
      <c r="D1756" t="inlineStr">
        <is>
          <t>IMP00950</t>
        </is>
      </c>
      <c r="F1756" s="32" t="n">
        <v>2437394.2</v>
      </c>
      <c r="G1756" s="32" t="n">
        <v>316861.25</v>
      </c>
    </row>
    <row r="1757">
      <c r="A1757" t="inlineStr">
        <is>
          <t>L0177429</t>
        </is>
      </c>
      <c r="B1757" t="inlineStr">
        <is>
          <t>2025-11-22</t>
        </is>
      </c>
      <c r="C1757" t="inlineStr">
        <is>
          <t>home_use</t>
        </is>
      </c>
      <c r="D1757" t="inlineStr">
        <is>
          <t>IMP00950</t>
        </is>
      </c>
      <c r="F1757" s="32" t="n">
        <v>760408.58</v>
      </c>
      <c r="G1757" s="32" t="n">
        <v>88967.8</v>
      </c>
    </row>
    <row r="1758">
      <c r="A1758" t="inlineStr">
        <is>
          <t>L0177434</t>
        </is>
      </c>
      <c r="B1758" t="inlineStr">
        <is>
          <t>2025-11-22</t>
        </is>
      </c>
      <c r="C1758" t="inlineStr">
        <is>
          <t>home_use</t>
        </is>
      </c>
      <c r="D1758" t="inlineStr">
        <is>
          <t>IMP00999</t>
        </is>
      </c>
      <c r="E1758" t="inlineStr">
        <is>
          <t>T106987</t>
        </is>
      </c>
      <c r="F1758" s="32" t="n">
        <v>4229830.49</v>
      </c>
      <c r="G1758" s="32" t="n">
        <v>422983.05</v>
      </c>
    </row>
    <row r="1759">
      <c r="A1759" t="inlineStr">
        <is>
          <t>L0177443</t>
        </is>
      </c>
      <c r="B1759" t="inlineStr">
        <is>
          <t>2025-11-22</t>
        </is>
      </c>
      <c r="C1759" t="inlineStr">
        <is>
          <t>home_use</t>
        </is>
      </c>
      <c r="D1759" t="inlineStr">
        <is>
          <t>IMP01037</t>
        </is>
      </c>
      <c r="E1759" t="inlineStr">
        <is>
          <t>T107258</t>
        </is>
      </c>
      <c r="F1759" s="32" t="n">
        <v>1050318.24</v>
      </c>
      <c r="G1759" s="32" t="n">
        <v>105031.82</v>
      </c>
    </row>
    <row r="1760">
      <c r="A1760" t="inlineStr">
        <is>
          <t>L0177447</t>
        </is>
      </c>
      <c r="B1760" t="inlineStr">
        <is>
          <t>2025-11-22</t>
        </is>
      </c>
      <c r="C1760" t="inlineStr">
        <is>
          <t>home_use</t>
        </is>
      </c>
      <c r="D1760" t="inlineStr">
        <is>
          <t>IMP01082</t>
        </is>
      </c>
      <c r="E1760" t="inlineStr">
        <is>
          <t>T107573</t>
        </is>
      </c>
      <c r="F1760" s="32" t="n">
        <v>1270048.61</v>
      </c>
      <c r="G1760" s="32" t="n">
        <v>152405.83</v>
      </c>
    </row>
    <row r="1761">
      <c r="A1761" t="inlineStr">
        <is>
          <t>L0177449</t>
        </is>
      </c>
      <c r="B1761" t="inlineStr">
        <is>
          <t>2025-11-22</t>
        </is>
      </c>
      <c r="C1761" t="inlineStr">
        <is>
          <t>home_use</t>
        </is>
      </c>
      <c r="D1761" t="inlineStr">
        <is>
          <t>IMP01089</t>
        </is>
      </c>
      <c r="E1761" t="inlineStr">
        <is>
          <t>T107617</t>
        </is>
      </c>
      <c r="F1761" s="32" t="n">
        <v>2479034.75</v>
      </c>
      <c r="G1761" s="32" t="n">
        <v>247903.47</v>
      </c>
    </row>
    <row r="1762">
      <c r="A1762" t="inlineStr">
        <is>
          <t>L0177451</t>
        </is>
      </c>
      <c r="B1762" t="inlineStr">
        <is>
          <t>2025-11-22</t>
        </is>
      </c>
      <c r="C1762" t="inlineStr">
        <is>
          <t>warehouse_out</t>
        </is>
      </c>
      <c r="D1762" t="inlineStr">
        <is>
          <t>IMP01089</t>
        </is>
      </c>
      <c r="E1762" t="inlineStr">
        <is>
          <t>T107617</t>
        </is>
      </c>
      <c r="F1762" s="32" t="n">
        <v>3978894.37</v>
      </c>
      <c r="G1762" s="32" t="n">
        <v>417783.91</v>
      </c>
    </row>
    <row r="1763">
      <c r="A1763" t="inlineStr">
        <is>
          <t>L0177457</t>
        </is>
      </c>
      <c r="B1763" t="inlineStr">
        <is>
          <t>2025-11-22</t>
        </is>
      </c>
      <c r="C1763" t="inlineStr">
        <is>
          <t>home_use</t>
        </is>
      </c>
      <c r="D1763" t="inlineStr">
        <is>
          <t>IMP01141</t>
        </is>
      </c>
      <c r="E1763" t="inlineStr">
        <is>
          <t>T107985</t>
        </is>
      </c>
      <c r="F1763" s="32" t="n">
        <v>233210.27</v>
      </c>
      <c r="G1763" s="32" t="n">
        <v>27285.6</v>
      </c>
    </row>
    <row r="1764">
      <c r="A1764" t="inlineStr">
        <is>
          <t>L0177459</t>
        </is>
      </c>
      <c r="B1764" t="inlineStr">
        <is>
          <t>2025-11-22</t>
        </is>
      </c>
      <c r="C1764" t="inlineStr">
        <is>
          <t>home_use</t>
        </is>
      </c>
      <c r="D1764" t="inlineStr">
        <is>
          <t>IMP01142</t>
        </is>
      </c>
      <c r="E1764" t="inlineStr">
        <is>
          <t>T107992</t>
        </is>
      </c>
      <c r="F1764" s="32" t="n">
        <v>4154221.48</v>
      </c>
      <c r="G1764" s="32" t="n">
        <v>415422.15</v>
      </c>
    </row>
    <row r="1765">
      <c r="A1765" t="inlineStr">
        <is>
          <t>L0177490</t>
        </is>
      </c>
      <c r="B1765" t="inlineStr">
        <is>
          <t>2025-11-22</t>
        </is>
      </c>
      <c r="C1765" t="inlineStr">
        <is>
          <t>home_use</t>
        </is>
      </c>
      <c r="D1765" t="inlineStr">
        <is>
          <t>IMP01310</t>
        </is>
      </c>
      <c r="E1765" t="inlineStr">
        <is>
          <t>T109167</t>
        </is>
      </c>
      <c r="F1765" s="32" t="n">
        <v>1300301.35</v>
      </c>
      <c r="G1765" s="32" t="n">
        <v>162537.67</v>
      </c>
    </row>
    <row r="1766">
      <c r="A1766" t="inlineStr">
        <is>
          <t>L0177491</t>
        </is>
      </c>
      <c r="B1766" t="inlineStr">
        <is>
          <t>2025-11-22</t>
        </is>
      </c>
      <c r="C1766" t="inlineStr">
        <is>
          <t>home_use</t>
        </is>
      </c>
      <c r="D1766" t="inlineStr">
        <is>
          <t>IMP01310</t>
        </is>
      </c>
      <c r="E1766" t="inlineStr">
        <is>
          <t>T109167</t>
        </is>
      </c>
      <c r="F1766" s="32" t="n">
        <v>1194249.63</v>
      </c>
      <c r="G1766" s="32" t="n">
        <v>127784.71</v>
      </c>
    </row>
    <row r="1767">
      <c r="A1767" t="inlineStr">
        <is>
          <t>L0177492</t>
        </is>
      </c>
      <c r="B1767" t="inlineStr">
        <is>
          <t>2025-11-22</t>
        </is>
      </c>
      <c r="C1767" t="inlineStr">
        <is>
          <t>home_use</t>
        </is>
      </c>
      <c r="D1767" t="inlineStr">
        <is>
          <t>IMP01310</t>
        </is>
      </c>
      <c r="E1767" t="inlineStr">
        <is>
          <t>T109167</t>
        </is>
      </c>
      <c r="F1767" s="32" t="n">
        <v>1440694.69</v>
      </c>
      <c r="G1767" s="32" t="n">
        <v>154154.33</v>
      </c>
    </row>
    <row r="1768">
      <c r="A1768" t="inlineStr">
        <is>
          <t>L0177493</t>
        </is>
      </c>
      <c r="B1768" t="inlineStr">
        <is>
          <t>2025-11-22</t>
        </is>
      </c>
      <c r="C1768" t="inlineStr">
        <is>
          <t>home_use</t>
        </is>
      </c>
      <c r="D1768" t="inlineStr">
        <is>
          <t>IMP01310</t>
        </is>
      </c>
      <c r="E1768" t="inlineStr">
        <is>
          <t>T109167</t>
        </is>
      </c>
      <c r="F1768" s="32" t="n">
        <v>441539.15</v>
      </c>
      <c r="G1768" s="32" t="n">
        <v>55192.39</v>
      </c>
    </row>
    <row r="1769">
      <c r="A1769" t="inlineStr">
        <is>
          <t>L0177494</t>
        </is>
      </c>
      <c r="B1769" t="inlineStr">
        <is>
          <t>2025-11-22</t>
        </is>
      </c>
      <c r="C1769" t="inlineStr">
        <is>
          <t>home_use</t>
        </is>
      </c>
      <c r="D1769" t="inlineStr">
        <is>
          <t>IMP01310</t>
        </is>
      </c>
      <c r="E1769" t="inlineStr">
        <is>
          <t>T109167</t>
        </is>
      </c>
      <c r="F1769" s="32" t="n">
        <v>1245588.38</v>
      </c>
      <c r="G1769" s="32" t="n">
        <v>155698.55</v>
      </c>
    </row>
    <row r="1770">
      <c r="A1770" t="inlineStr">
        <is>
          <t>L0177495</t>
        </is>
      </c>
      <c r="B1770" t="inlineStr">
        <is>
          <t>2025-11-22</t>
        </is>
      </c>
      <c r="C1770" t="inlineStr">
        <is>
          <t>home_use</t>
        </is>
      </c>
      <c r="D1770" t="inlineStr">
        <is>
          <t>IMP01310</t>
        </is>
      </c>
      <c r="E1770" t="inlineStr">
        <is>
          <t>T109167</t>
        </is>
      </c>
      <c r="F1770" s="32" t="n">
        <v>948324.01</v>
      </c>
      <c r="G1770" s="32" t="n">
        <v>101470.67</v>
      </c>
    </row>
    <row r="1771">
      <c r="A1771" t="inlineStr">
        <is>
          <t>L0177527</t>
        </is>
      </c>
      <c r="B1771" t="inlineStr">
        <is>
          <t>2025-11-23</t>
        </is>
      </c>
      <c r="C1771" t="inlineStr">
        <is>
          <t>temporary_admission</t>
        </is>
      </c>
      <c r="D1771" t="inlineStr">
        <is>
          <t>IMP00038</t>
        </is>
      </c>
      <c r="E1771" t="inlineStr">
        <is>
          <t>T100260</t>
        </is>
      </c>
      <c r="F1771" s="32" t="n">
        <v>1410899.65</v>
      </c>
      <c r="G1771" s="32" t="n">
        <v>0</v>
      </c>
    </row>
    <row r="1772">
      <c r="A1772" t="inlineStr">
        <is>
          <t>L0177532</t>
        </is>
      </c>
      <c r="B1772" t="inlineStr">
        <is>
          <t>2025-11-23</t>
        </is>
      </c>
      <c r="C1772" t="inlineStr">
        <is>
          <t>home_use</t>
        </is>
      </c>
      <c r="D1772" t="inlineStr">
        <is>
          <t>IMP00063</t>
        </is>
      </c>
      <c r="E1772" t="inlineStr">
        <is>
          <t>T100440</t>
        </is>
      </c>
      <c r="F1772" s="32" t="n">
        <v>1208217.16</v>
      </c>
      <c r="G1772" s="32" t="n">
        <v>138944.97</v>
      </c>
    </row>
    <row r="1773">
      <c r="A1773" t="inlineStr">
        <is>
          <t>L0177533</t>
        </is>
      </c>
      <c r="B1773" t="inlineStr">
        <is>
          <t>2025-11-23</t>
        </is>
      </c>
      <c r="C1773" t="inlineStr">
        <is>
          <t>home_use</t>
        </is>
      </c>
      <c r="D1773" t="inlineStr">
        <is>
          <t>IMP00063</t>
        </is>
      </c>
      <c r="E1773" t="inlineStr">
        <is>
          <t>T100440</t>
        </is>
      </c>
      <c r="F1773" s="32" t="n">
        <v>135684.23</v>
      </c>
      <c r="G1773" s="32" t="n">
        <v>15603.69</v>
      </c>
    </row>
    <row r="1774">
      <c r="A1774" t="inlineStr">
        <is>
          <t>L0177534</t>
        </is>
      </c>
      <c r="B1774" t="inlineStr">
        <is>
          <t>2025-11-23</t>
        </is>
      </c>
      <c r="C1774" t="inlineStr">
        <is>
          <t>home_use</t>
        </is>
      </c>
      <c r="D1774" t="inlineStr">
        <is>
          <t>IMP00063</t>
        </is>
      </c>
      <c r="E1774" t="inlineStr">
        <is>
          <t>T100440</t>
        </is>
      </c>
      <c r="F1774" s="32" t="n">
        <v>1581552.82</v>
      </c>
      <c r="G1774" s="32" t="n">
        <v>205601.87</v>
      </c>
    </row>
    <row r="1775">
      <c r="A1775" t="inlineStr">
        <is>
          <t>L0177535</t>
        </is>
      </c>
      <c r="B1775" t="inlineStr">
        <is>
          <t>2025-11-23</t>
        </is>
      </c>
      <c r="C1775" t="inlineStr">
        <is>
          <t>home_use</t>
        </is>
      </c>
      <c r="D1775" t="inlineStr">
        <is>
          <t>IMP00063</t>
        </is>
      </c>
      <c r="E1775" t="inlineStr">
        <is>
          <t>T100440</t>
        </is>
      </c>
      <c r="F1775" s="32" t="n">
        <v>998998.74</v>
      </c>
      <c r="G1775" s="32" t="n">
        <v>114884.86</v>
      </c>
    </row>
    <row r="1776">
      <c r="A1776" t="inlineStr">
        <is>
          <t>L0177536</t>
        </is>
      </c>
      <c r="B1776" t="inlineStr">
        <is>
          <t>2025-11-23</t>
        </is>
      </c>
      <c r="C1776" t="inlineStr">
        <is>
          <t>home_use</t>
        </is>
      </c>
      <c r="D1776" t="inlineStr">
        <is>
          <t>IMP00063</t>
        </is>
      </c>
      <c r="E1776" t="inlineStr">
        <is>
          <t>T100440</t>
        </is>
      </c>
      <c r="F1776" s="32" t="n">
        <v>346601.26</v>
      </c>
      <c r="G1776" s="32" t="n">
        <v>39859.14</v>
      </c>
    </row>
    <row r="1777">
      <c r="A1777" t="inlineStr">
        <is>
          <t>L0177542</t>
        </is>
      </c>
      <c r="B1777" t="inlineStr">
        <is>
          <t>2025-11-23</t>
        </is>
      </c>
      <c r="C1777" t="inlineStr">
        <is>
          <t>home_use</t>
        </is>
      </c>
      <c r="D1777" t="inlineStr">
        <is>
          <t>IMP00103</t>
        </is>
      </c>
      <c r="E1777" t="inlineStr">
        <is>
          <t>T100720</t>
        </is>
      </c>
      <c r="F1777" s="32" t="n">
        <v>6664197.89</v>
      </c>
      <c r="G1777" s="32" t="n">
        <v>666419.79</v>
      </c>
    </row>
    <row r="1778">
      <c r="A1778" t="inlineStr">
        <is>
          <t>L0177548</t>
        </is>
      </c>
      <c r="B1778" t="inlineStr">
        <is>
          <t>2025-11-23</t>
        </is>
      </c>
      <c r="C1778" t="inlineStr">
        <is>
          <t>home_use</t>
        </is>
      </c>
      <c r="D1778" t="inlineStr">
        <is>
          <t>IMP00156</t>
        </is>
      </c>
      <c r="F1778" s="32" t="n">
        <v>1639915.88</v>
      </c>
      <c r="G1778" s="32" t="n">
        <v>213189.06</v>
      </c>
    </row>
    <row r="1779">
      <c r="A1779" t="inlineStr">
        <is>
          <t>L0177549</t>
        </is>
      </c>
      <c r="B1779" t="inlineStr">
        <is>
          <t>2025-11-23</t>
        </is>
      </c>
      <c r="C1779" t="inlineStr">
        <is>
          <t>home_use</t>
        </is>
      </c>
      <c r="D1779" t="inlineStr">
        <is>
          <t>IMP00165</t>
        </is>
      </c>
      <c r="E1779" t="inlineStr">
        <is>
          <t>T101148</t>
        </is>
      </c>
      <c r="F1779" s="32" t="n">
        <v>406563.72</v>
      </c>
      <c r="G1779" s="32" t="n">
        <v>47567.96</v>
      </c>
    </row>
    <row r="1780">
      <c r="A1780" t="inlineStr">
        <is>
          <t>L0177555</t>
        </is>
      </c>
      <c r="B1780" t="inlineStr">
        <is>
          <t>2025-11-23</t>
        </is>
      </c>
      <c r="C1780" t="inlineStr">
        <is>
          <t>home_use</t>
        </is>
      </c>
      <c r="D1780" t="inlineStr">
        <is>
          <t>IMP00195</t>
        </is>
      </c>
      <c r="E1780" t="inlineStr">
        <is>
          <t>T101362</t>
        </is>
      </c>
      <c r="F1780" s="32" t="n">
        <v>645662.5</v>
      </c>
      <c r="G1780" s="32" t="n">
        <v>77479.5</v>
      </c>
    </row>
    <row r="1781">
      <c r="A1781" t="inlineStr">
        <is>
          <t>L0177560</t>
        </is>
      </c>
      <c r="B1781" t="inlineStr">
        <is>
          <t>2025-11-23</t>
        </is>
      </c>
      <c r="C1781" t="inlineStr">
        <is>
          <t>home_use</t>
        </is>
      </c>
      <c r="D1781" t="inlineStr">
        <is>
          <t>IMP00306</t>
        </is>
      </c>
      <c r="E1781" t="inlineStr">
        <is>
          <t>T102141</t>
        </is>
      </c>
      <c r="F1781" s="32" t="n">
        <v>489442.89</v>
      </c>
      <c r="G1781" s="32" t="n">
        <v>51391.5</v>
      </c>
    </row>
    <row r="1782">
      <c r="A1782" t="inlineStr">
        <is>
          <t>L0177561</t>
        </is>
      </c>
      <c r="B1782" t="inlineStr">
        <is>
          <t>2025-11-23</t>
        </is>
      </c>
      <c r="C1782" t="inlineStr">
        <is>
          <t>home_use</t>
        </is>
      </c>
      <c r="D1782" t="inlineStr">
        <is>
          <t>IMP00306</t>
        </is>
      </c>
      <c r="E1782" t="inlineStr">
        <is>
          <t>T102141</t>
        </is>
      </c>
      <c r="F1782" s="32" t="n">
        <v>472322.94</v>
      </c>
      <c r="G1782" s="32" t="n">
        <v>49593.91</v>
      </c>
    </row>
    <row r="1783">
      <c r="A1783" t="inlineStr">
        <is>
          <t>L0177564</t>
        </is>
      </c>
      <c r="B1783" t="inlineStr">
        <is>
          <t>2025-11-23</t>
        </is>
      </c>
      <c r="C1783" t="inlineStr">
        <is>
          <t>home_use</t>
        </is>
      </c>
      <c r="D1783" t="inlineStr">
        <is>
          <t>IMP00306</t>
        </is>
      </c>
      <c r="E1783" t="inlineStr">
        <is>
          <t>T102141</t>
        </is>
      </c>
      <c r="F1783" s="32" t="n">
        <v>353095.54</v>
      </c>
      <c r="G1783" s="32" t="n">
        <v>44136.94</v>
      </c>
    </row>
    <row r="1784">
      <c r="A1784" t="inlineStr">
        <is>
          <t>L0177565</t>
        </is>
      </c>
      <c r="B1784" t="inlineStr">
        <is>
          <t>2025-11-23</t>
        </is>
      </c>
      <c r="C1784" t="inlineStr">
        <is>
          <t>home_use</t>
        </is>
      </c>
      <c r="D1784" t="inlineStr">
        <is>
          <t>IMP00306</t>
        </is>
      </c>
      <c r="E1784" t="inlineStr">
        <is>
          <t>T102141</t>
        </is>
      </c>
      <c r="F1784" s="32" t="n">
        <v>496483.95</v>
      </c>
      <c r="G1784" s="32" t="n">
        <v>52130.82</v>
      </c>
    </row>
    <row r="1785">
      <c r="A1785" t="inlineStr">
        <is>
          <t>L0177566</t>
        </is>
      </c>
      <c r="B1785" t="inlineStr">
        <is>
          <t>2025-11-23</t>
        </is>
      </c>
      <c r="C1785" t="inlineStr">
        <is>
          <t>home_use</t>
        </is>
      </c>
      <c r="D1785" t="inlineStr">
        <is>
          <t>IMP00306</t>
        </is>
      </c>
      <c r="E1785" t="inlineStr">
        <is>
          <t>T102141</t>
        </is>
      </c>
      <c r="F1785" s="32" t="n">
        <v>521960.51</v>
      </c>
      <c r="G1785" s="32" t="n">
        <v>54805.85</v>
      </c>
    </row>
    <row r="1786">
      <c r="A1786" t="inlineStr">
        <is>
          <t>L0177580</t>
        </is>
      </c>
      <c r="B1786" t="inlineStr">
        <is>
          <t>2025-11-23</t>
        </is>
      </c>
      <c r="C1786" t="inlineStr">
        <is>
          <t>home_use</t>
        </is>
      </c>
      <c r="D1786" t="inlineStr">
        <is>
          <t>IMP00448</t>
        </is>
      </c>
      <c r="E1786" t="inlineStr">
        <is>
          <t>T103130</t>
        </is>
      </c>
      <c r="F1786" s="32" t="n">
        <v>36466728.46</v>
      </c>
      <c r="G1786" s="32" t="n">
        <v>3646672.85</v>
      </c>
    </row>
    <row r="1787">
      <c r="A1787" t="inlineStr">
        <is>
          <t>L0177581</t>
        </is>
      </c>
      <c r="B1787" t="inlineStr">
        <is>
          <t>2025-11-23</t>
        </is>
      </c>
      <c r="C1787" t="inlineStr">
        <is>
          <t>home_use</t>
        </is>
      </c>
      <c r="D1787" t="inlineStr">
        <is>
          <t>IMP00448</t>
        </is>
      </c>
      <c r="E1787" t="inlineStr">
        <is>
          <t>T103130</t>
        </is>
      </c>
      <c r="F1787" s="32" t="n">
        <v>56464902.11</v>
      </c>
      <c r="G1787" s="32" t="n">
        <v>5646490.21</v>
      </c>
    </row>
    <row r="1788">
      <c r="A1788" t="inlineStr">
        <is>
          <t>L0177582</t>
        </is>
      </c>
      <c r="B1788" t="inlineStr">
        <is>
          <t>2025-11-23</t>
        </is>
      </c>
      <c r="C1788" t="inlineStr">
        <is>
          <t>home_use</t>
        </is>
      </c>
      <c r="D1788" t="inlineStr">
        <is>
          <t>IMP00448</t>
        </is>
      </c>
      <c r="E1788" t="inlineStr">
        <is>
          <t>T103130</t>
        </is>
      </c>
      <c r="F1788" s="32" t="n">
        <v>22976934.03</v>
      </c>
      <c r="G1788" s="32" t="n">
        <v>2297693.4</v>
      </c>
    </row>
    <row r="1789">
      <c r="A1789" t="inlineStr">
        <is>
          <t>L0177587</t>
        </is>
      </c>
      <c r="B1789" t="inlineStr">
        <is>
          <t>2025-11-23</t>
        </is>
      </c>
      <c r="C1789" t="inlineStr">
        <is>
          <t>home_use</t>
        </is>
      </c>
      <c r="D1789" t="inlineStr">
        <is>
          <t>IMP00490</t>
        </is>
      </c>
      <c r="E1789" t="inlineStr">
        <is>
          <t>T103425</t>
        </is>
      </c>
      <c r="F1789" s="32" t="n">
        <v>4962086.94</v>
      </c>
      <c r="G1789" s="32" t="n">
        <v>521019.13</v>
      </c>
    </row>
    <row r="1790">
      <c r="A1790" t="inlineStr">
        <is>
          <t>L0177597</t>
        </is>
      </c>
      <c r="B1790" t="inlineStr">
        <is>
          <t>2025-11-23</t>
        </is>
      </c>
      <c r="C1790" t="inlineStr">
        <is>
          <t>home_use</t>
        </is>
      </c>
      <c r="D1790" t="inlineStr">
        <is>
          <t>IMP00591</t>
        </is>
      </c>
      <c r="E1790" t="inlineStr">
        <is>
          <t>T104135</t>
        </is>
      </c>
      <c r="F1790" s="32" t="n">
        <v>1857377.65</v>
      </c>
      <c r="G1790" s="32" t="n">
        <v>195024.65</v>
      </c>
    </row>
    <row r="1791">
      <c r="A1791" t="inlineStr">
        <is>
          <t>L0177603</t>
        </is>
      </c>
      <c r="B1791" t="inlineStr">
        <is>
          <t>2025-11-23</t>
        </is>
      </c>
      <c r="C1791" t="inlineStr">
        <is>
          <t>warehouse_out</t>
        </is>
      </c>
      <c r="D1791" t="inlineStr">
        <is>
          <t>IMP00643</t>
        </is>
      </c>
      <c r="E1791" t="inlineStr">
        <is>
          <t>T104498</t>
        </is>
      </c>
      <c r="F1791" s="32" t="n">
        <v>801237.79</v>
      </c>
      <c r="G1791" s="32" t="n">
        <v>80123.78</v>
      </c>
    </row>
    <row r="1792">
      <c r="A1792" t="inlineStr">
        <is>
          <t>L0177604</t>
        </is>
      </c>
      <c r="B1792" t="inlineStr">
        <is>
          <t>2025-11-23</t>
        </is>
      </c>
      <c r="C1792" t="inlineStr">
        <is>
          <t>home_use</t>
        </is>
      </c>
      <c r="D1792" t="inlineStr">
        <is>
          <t>IMP00643</t>
        </is>
      </c>
      <c r="E1792" t="inlineStr">
        <is>
          <t>T104498</t>
        </is>
      </c>
      <c r="F1792" s="32" t="n">
        <v>497562.53</v>
      </c>
      <c r="G1792" s="32" t="n">
        <v>49756.25</v>
      </c>
    </row>
    <row r="1793">
      <c r="A1793" t="inlineStr">
        <is>
          <t>L0177605</t>
        </is>
      </c>
      <c r="B1793" t="inlineStr">
        <is>
          <t>2025-11-23</t>
        </is>
      </c>
      <c r="C1793" t="inlineStr">
        <is>
          <t>home_use</t>
        </is>
      </c>
      <c r="D1793" t="inlineStr">
        <is>
          <t>IMP00643</t>
        </is>
      </c>
      <c r="E1793" t="inlineStr">
        <is>
          <t>T104498</t>
        </is>
      </c>
      <c r="F1793" s="32" t="n">
        <v>501418.49</v>
      </c>
      <c r="G1793" s="32" t="n">
        <v>50141.85</v>
      </c>
    </row>
    <row r="1794">
      <c r="A1794" t="inlineStr">
        <is>
          <t>L0177628</t>
        </is>
      </c>
      <c r="B1794" t="inlineStr">
        <is>
          <t>2025-11-23</t>
        </is>
      </c>
      <c r="C1794" t="inlineStr">
        <is>
          <t>home_use</t>
        </is>
      </c>
      <c r="D1794" t="inlineStr">
        <is>
          <t>IMP00892</t>
        </is>
      </c>
      <c r="E1794" t="inlineStr">
        <is>
          <t>T106240</t>
        </is>
      </c>
      <c r="F1794" s="32" t="n">
        <v>2768138.44</v>
      </c>
      <c r="G1794" s="32" t="n">
        <v>304495.23</v>
      </c>
    </row>
    <row r="1795">
      <c r="A1795" t="inlineStr">
        <is>
          <t>L0177637</t>
        </is>
      </c>
      <c r="B1795" t="inlineStr">
        <is>
          <t>2025-11-23</t>
        </is>
      </c>
      <c r="C1795" t="inlineStr">
        <is>
          <t>home_use</t>
        </is>
      </c>
      <c r="D1795" t="inlineStr">
        <is>
          <t>IMP00926</t>
        </is>
      </c>
      <c r="E1795" t="inlineStr">
        <is>
          <t>T106477</t>
        </is>
      </c>
      <c r="F1795" s="32" t="n">
        <v>15297642.29</v>
      </c>
      <c r="G1795" s="32" t="n">
        <v>1606252.44</v>
      </c>
    </row>
    <row r="1796">
      <c r="A1796" t="inlineStr">
        <is>
          <t>L0177638</t>
        </is>
      </c>
      <c r="B1796" t="inlineStr">
        <is>
          <t>2025-11-23</t>
        </is>
      </c>
      <c r="C1796" t="inlineStr">
        <is>
          <t>warehouse_out</t>
        </is>
      </c>
      <c r="D1796" t="inlineStr">
        <is>
          <t>IMP00926</t>
        </is>
      </c>
      <c r="E1796" t="inlineStr">
        <is>
          <t>T106477</t>
        </is>
      </c>
      <c r="F1796" s="32" t="n">
        <v>28131693.7</v>
      </c>
      <c r="G1796" s="32" t="n">
        <v>2953827.84</v>
      </c>
    </row>
    <row r="1797">
      <c r="A1797" t="inlineStr">
        <is>
          <t>L0177639</t>
        </is>
      </c>
      <c r="B1797" t="inlineStr">
        <is>
          <t>2025-11-23</t>
        </is>
      </c>
      <c r="C1797" t="inlineStr">
        <is>
          <t>home_use</t>
        </is>
      </c>
      <c r="D1797" t="inlineStr">
        <is>
          <t>IMP00926</t>
        </is>
      </c>
      <c r="E1797" t="inlineStr">
        <is>
          <t>T106477</t>
        </is>
      </c>
      <c r="F1797" s="32" t="n">
        <v>679998.17</v>
      </c>
      <c r="G1797" s="32" t="n">
        <v>81599.78</v>
      </c>
    </row>
    <row r="1798">
      <c r="A1798" t="inlineStr">
        <is>
          <t>L0177640</t>
        </is>
      </c>
      <c r="B1798" t="inlineStr">
        <is>
          <t>2025-11-23</t>
        </is>
      </c>
      <c r="C1798" t="inlineStr">
        <is>
          <t>home_use</t>
        </is>
      </c>
      <c r="D1798" t="inlineStr">
        <is>
          <t>IMP00926</t>
        </is>
      </c>
      <c r="E1798" t="inlineStr">
        <is>
          <t>T106477</t>
        </is>
      </c>
      <c r="F1798" s="32" t="n">
        <v>11826859.58</v>
      </c>
      <c r="G1798" s="32" t="n">
        <v>1241820.26</v>
      </c>
    </row>
    <row r="1799">
      <c r="A1799" t="inlineStr">
        <is>
          <t>L0177641</t>
        </is>
      </c>
      <c r="B1799" t="inlineStr">
        <is>
          <t>2025-11-23</t>
        </is>
      </c>
      <c r="C1799" t="inlineStr">
        <is>
          <t>home_use</t>
        </is>
      </c>
      <c r="D1799" t="inlineStr">
        <is>
          <t>IMP00926</t>
        </is>
      </c>
      <c r="E1799" t="inlineStr">
        <is>
          <t>T106477</t>
        </is>
      </c>
      <c r="F1799" s="32" t="n">
        <v>310535.75</v>
      </c>
      <c r="G1799" s="32" t="n">
        <v>37264.29</v>
      </c>
    </row>
    <row r="1800">
      <c r="A1800" t="inlineStr">
        <is>
          <t>L0177642</t>
        </is>
      </c>
      <c r="B1800" t="inlineStr">
        <is>
          <t>2025-11-23</t>
        </is>
      </c>
      <c r="C1800" t="inlineStr">
        <is>
          <t>home_use</t>
        </is>
      </c>
      <c r="D1800" t="inlineStr">
        <is>
          <t>IMP00926</t>
        </is>
      </c>
      <c r="E1800" t="inlineStr">
        <is>
          <t>T106477</t>
        </is>
      </c>
      <c r="F1800" s="32" t="n">
        <v>262548.74</v>
      </c>
      <c r="G1800" s="32" t="n">
        <v>28092.72</v>
      </c>
    </row>
    <row r="1801">
      <c r="A1801" t="inlineStr">
        <is>
          <t>L0177651</t>
        </is>
      </c>
      <c r="B1801" t="inlineStr">
        <is>
          <t>2025-11-23</t>
        </is>
      </c>
      <c r="C1801" t="inlineStr">
        <is>
          <t>home_use</t>
        </is>
      </c>
      <c r="D1801" t="inlineStr">
        <is>
          <t>IMP00999</t>
        </is>
      </c>
      <c r="E1801" t="inlineStr">
        <is>
          <t>T106987</t>
        </is>
      </c>
      <c r="F1801" s="32" t="n">
        <v>1319908.35</v>
      </c>
      <c r="G1801" s="32" t="n">
        <v>131990.84</v>
      </c>
    </row>
    <row r="1802">
      <c r="A1802" t="inlineStr">
        <is>
          <t>L0177663</t>
        </is>
      </c>
      <c r="B1802" t="inlineStr">
        <is>
          <t>2025-11-23</t>
        </is>
      </c>
      <c r="C1802" t="inlineStr">
        <is>
          <t>home_use</t>
        </is>
      </c>
      <c r="D1802" t="inlineStr">
        <is>
          <t>IMP01037</t>
        </is>
      </c>
      <c r="E1802" t="inlineStr">
        <is>
          <t>T107258</t>
        </is>
      </c>
      <c r="F1802" s="32" t="n">
        <v>2950570.55</v>
      </c>
      <c r="G1802" s="32" t="n">
        <v>295057.06</v>
      </c>
    </row>
    <row r="1803">
      <c r="A1803" t="inlineStr">
        <is>
          <t>L0177664</t>
        </is>
      </c>
      <c r="B1803" t="inlineStr">
        <is>
          <t>2025-11-23</t>
        </is>
      </c>
      <c r="C1803" t="inlineStr">
        <is>
          <t>home_use</t>
        </is>
      </c>
      <c r="D1803" t="inlineStr">
        <is>
          <t>IMP01037</t>
        </is>
      </c>
      <c r="E1803" t="inlineStr">
        <is>
          <t>T107258</t>
        </is>
      </c>
      <c r="F1803" s="32" t="n">
        <v>245023.7</v>
      </c>
      <c r="G1803" s="32" t="n">
        <v>29402.84</v>
      </c>
    </row>
    <row r="1804">
      <c r="A1804" t="inlineStr">
        <is>
          <t>L0177666</t>
        </is>
      </c>
      <c r="B1804" t="inlineStr">
        <is>
          <t>2025-11-23</t>
        </is>
      </c>
      <c r="C1804" t="inlineStr">
        <is>
          <t>home_use</t>
        </is>
      </c>
      <c r="D1804" t="inlineStr">
        <is>
          <t>IMP01037</t>
        </is>
      </c>
      <c r="E1804" t="inlineStr">
        <is>
          <t>T107258</t>
        </is>
      </c>
      <c r="F1804" s="32" t="n">
        <v>1158658.78</v>
      </c>
      <c r="G1804" s="32" t="n">
        <v>115865.88</v>
      </c>
    </row>
    <row r="1805">
      <c r="A1805" t="inlineStr">
        <is>
          <t>L0177667</t>
        </is>
      </c>
      <c r="B1805" t="inlineStr">
        <is>
          <t>2025-11-23</t>
        </is>
      </c>
      <c r="C1805" t="inlineStr">
        <is>
          <t>warehouse_in</t>
        </is>
      </c>
      <c r="D1805" t="inlineStr">
        <is>
          <t>IMP01043</t>
        </is>
      </c>
      <c r="E1805" t="inlineStr">
        <is>
          <t>T107297</t>
        </is>
      </c>
      <c r="F1805" s="32" t="n">
        <v>1068675.18</v>
      </c>
      <c r="G1805" s="32" t="n">
        <v>0</v>
      </c>
    </row>
    <row r="1806">
      <c r="A1806" t="inlineStr">
        <is>
          <t>L0177671</t>
        </is>
      </c>
      <c r="B1806" t="inlineStr">
        <is>
          <t>2025-11-23</t>
        </is>
      </c>
      <c r="C1806" t="inlineStr">
        <is>
          <t>home_use</t>
        </is>
      </c>
      <c r="D1806" t="inlineStr">
        <is>
          <t>IMP01089</t>
        </is>
      </c>
      <c r="E1806" t="inlineStr">
        <is>
          <t>T107617</t>
        </is>
      </c>
      <c r="F1806" s="32" t="n">
        <v>2371713.31</v>
      </c>
      <c r="G1806" s="32" t="n">
        <v>249029.9</v>
      </c>
    </row>
    <row r="1807">
      <c r="A1807" t="inlineStr">
        <is>
          <t>L0177678</t>
        </is>
      </c>
      <c r="B1807" t="inlineStr">
        <is>
          <t>2025-11-23</t>
        </is>
      </c>
      <c r="C1807" t="inlineStr">
        <is>
          <t>home_use</t>
        </is>
      </c>
      <c r="D1807" t="inlineStr">
        <is>
          <t>IMP01142</t>
        </is>
      </c>
      <c r="E1807" t="inlineStr">
        <is>
          <t>T107992</t>
        </is>
      </c>
      <c r="F1807" s="32" t="n">
        <v>719849.83</v>
      </c>
      <c r="G1807" s="32" t="n">
        <v>80623.17999999999</v>
      </c>
    </row>
    <row r="1808">
      <c r="A1808" t="inlineStr">
        <is>
          <t>L0177697</t>
        </is>
      </c>
      <c r="B1808" t="inlineStr">
        <is>
          <t>2025-11-23</t>
        </is>
      </c>
      <c r="C1808" t="inlineStr">
        <is>
          <t>home_use</t>
        </is>
      </c>
      <c r="D1808" t="inlineStr">
        <is>
          <t>IMP01310</t>
        </is>
      </c>
      <c r="E1808" t="inlineStr">
        <is>
          <t>T109167</t>
        </is>
      </c>
      <c r="F1808" s="32" t="n">
        <v>414885.46</v>
      </c>
      <c r="G1808" s="32" t="n">
        <v>44392.74</v>
      </c>
    </row>
    <row r="1809">
      <c r="A1809" t="inlineStr">
        <is>
          <t>L0177699</t>
        </is>
      </c>
      <c r="B1809" t="inlineStr">
        <is>
          <t>2025-11-23</t>
        </is>
      </c>
      <c r="C1809" t="inlineStr">
        <is>
          <t>home_use</t>
        </is>
      </c>
      <c r="D1809" t="inlineStr">
        <is>
          <t>IMP01310</t>
        </is>
      </c>
      <c r="E1809" t="inlineStr">
        <is>
          <t>T109167</t>
        </is>
      </c>
      <c r="F1809" s="32" t="n">
        <v>630749.41</v>
      </c>
      <c r="G1809" s="32" t="n">
        <v>67490.19</v>
      </c>
    </row>
    <row r="1810">
      <c r="A1810" t="inlineStr">
        <is>
          <t>L0177702</t>
        </is>
      </c>
      <c r="B1810" t="inlineStr">
        <is>
          <t>2025-11-23</t>
        </is>
      </c>
      <c r="C1810" t="inlineStr">
        <is>
          <t>home_use</t>
        </is>
      </c>
      <c r="D1810" t="inlineStr">
        <is>
          <t>IMP01310</t>
        </is>
      </c>
      <c r="E1810" t="inlineStr">
        <is>
          <t>T109167</t>
        </is>
      </c>
      <c r="F1810" s="32" t="n">
        <v>1761359.08</v>
      </c>
      <c r="G1810" s="32" t="n">
        <v>188465.42</v>
      </c>
    </row>
    <row r="1811">
      <c r="A1811" t="inlineStr">
        <is>
          <t>L0177703</t>
        </is>
      </c>
      <c r="B1811" t="inlineStr">
        <is>
          <t>2025-11-23</t>
        </is>
      </c>
      <c r="C1811" t="inlineStr">
        <is>
          <t>home_use</t>
        </is>
      </c>
      <c r="D1811" t="inlineStr">
        <is>
          <t>IMP01310</t>
        </is>
      </c>
      <c r="E1811" t="inlineStr">
        <is>
          <t>T109167</t>
        </is>
      </c>
      <c r="F1811" s="32" t="n">
        <v>423129.34</v>
      </c>
      <c r="G1811" s="32" t="n">
        <v>52891.17</v>
      </c>
    </row>
    <row r="1812">
      <c r="A1812" t="inlineStr">
        <is>
          <t>L0177729</t>
        </is>
      </c>
      <c r="B1812" t="inlineStr">
        <is>
          <t>2025-11-24</t>
        </is>
      </c>
      <c r="C1812" t="inlineStr">
        <is>
          <t>home_use</t>
        </is>
      </c>
      <c r="D1812" t="inlineStr">
        <is>
          <t>IMP00063</t>
        </is>
      </c>
      <c r="E1812" t="inlineStr">
        <is>
          <t>T100440</t>
        </is>
      </c>
      <c r="F1812" s="32" t="n">
        <v>386988.5</v>
      </c>
      <c r="G1812" s="32" t="n">
        <v>44503.68</v>
      </c>
    </row>
    <row r="1813">
      <c r="A1813" t="inlineStr">
        <is>
          <t>L0177730</t>
        </is>
      </c>
      <c r="B1813" t="inlineStr">
        <is>
          <t>2025-11-24</t>
        </is>
      </c>
      <c r="C1813" t="inlineStr">
        <is>
          <t>home_use</t>
        </is>
      </c>
      <c r="D1813" t="inlineStr">
        <is>
          <t>IMP00063</t>
        </is>
      </c>
      <c r="E1813" t="inlineStr">
        <is>
          <t>T100440</t>
        </is>
      </c>
      <c r="F1813" s="32" t="n">
        <v>780897.6</v>
      </c>
      <c r="G1813" s="32" t="n">
        <v>89803.22</v>
      </c>
    </row>
    <row r="1814">
      <c r="A1814" t="inlineStr">
        <is>
          <t>L0177731</t>
        </is>
      </c>
      <c r="B1814" t="inlineStr">
        <is>
          <t>2025-11-24</t>
        </is>
      </c>
      <c r="C1814" t="inlineStr">
        <is>
          <t>home_use</t>
        </is>
      </c>
      <c r="D1814" t="inlineStr">
        <is>
          <t>IMP00063</t>
        </is>
      </c>
      <c r="E1814" t="inlineStr">
        <is>
          <t>T100440</t>
        </is>
      </c>
      <c r="F1814" s="32" t="n">
        <v>805756.54</v>
      </c>
      <c r="G1814" s="32" t="n">
        <v>92662</v>
      </c>
    </row>
    <row r="1815">
      <c r="A1815" t="inlineStr">
        <is>
          <t>L0177732</t>
        </is>
      </c>
      <c r="B1815" t="inlineStr">
        <is>
          <t>2025-11-24</t>
        </is>
      </c>
      <c r="C1815" t="inlineStr">
        <is>
          <t>warehouse_out</t>
        </is>
      </c>
      <c r="D1815" t="inlineStr">
        <is>
          <t>IMP00063</t>
        </is>
      </c>
      <c r="E1815" t="inlineStr">
        <is>
          <t>T100440</t>
        </is>
      </c>
      <c r="F1815" s="32" t="n">
        <v>196519.26</v>
      </c>
      <c r="G1815" s="32" t="n">
        <v>22599.72</v>
      </c>
    </row>
    <row r="1816">
      <c r="A1816" t="inlineStr">
        <is>
          <t>L0177733</t>
        </is>
      </c>
      <c r="B1816" t="inlineStr">
        <is>
          <t>2025-11-24</t>
        </is>
      </c>
      <c r="C1816" t="inlineStr">
        <is>
          <t>home_use</t>
        </is>
      </c>
      <c r="D1816" t="inlineStr">
        <is>
          <t>IMP00063</t>
        </is>
      </c>
      <c r="E1816" t="inlineStr">
        <is>
          <t>T100440</t>
        </is>
      </c>
      <c r="F1816" s="32" t="n">
        <v>139129.18</v>
      </c>
      <c r="G1816" s="32" t="n">
        <v>14886.82</v>
      </c>
    </row>
    <row r="1817">
      <c r="A1817" t="inlineStr">
        <is>
          <t>L0177735</t>
        </is>
      </c>
      <c r="B1817" t="inlineStr">
        <is>
          <t>2025-11-24</t>
        </is>
      </c>
      <c r="C1817" t="inlineStr">
        <is>
          <t>home_use</t>
        </is>
      </c>
      <c r="D1817" t="inlineStr">
        <is>
          <t>IMP00063</t>
        </is>
      </c>
      <c r="E1817" t="inlineStr">
        <is>
          <t>T100440</t>
        </is>
      </c>
      <c r="F1817" s="32" t="n">
        <v>9884221.449999999</v>
      </c>
      <c r="G1817" s="32" t="n">
        <v>1284948.79</v>
      </c>
    </row>
    <row r="1818">
      <c r="A1818" t="inlineStr">
        <is>
          <t>L0177736</t>
        </is>
      </c>
      <c r="B1818" t="inlineStr">
        <is>
          <t>2025-11-24</t>
        </is>
      </c>
      <c r="C1818" t="inlineStr">
        <is>
          <t>home_use</t>
        </is>
      </c>
      <c r="D1818" t="inlineStr">
        <is>
          <t>IMP00067</t>
        </is>
      </c>
      <c r="E1818" t="inlineStr">
        <is>
          <t>T100466</t>
        </is>
      </c>
      <c r="F1818" s="32" t="n">
        <v>251557.54</v>
      </c>
      <c r="G1818" s="32" t="n">
        <v>26413.54</v>
      </c>
    </row>
    <row r="1819">
      <c r="A1819" t="inlineStr">
        <is>
          <t>L0177739</t>
        </is>
      </c>
      <c r="B1819" t="inlineStr">
        <is>
          <t>2025-11-24</t>
        </is>
      </c>
      <c r="C1819" t="inlineStr">
        <is>
          <t>home_use</t>
        </is>
      </c>
      <c r="D1819" t="inlineStr">
        <is>
          <t>IMP00077</t>
        </is>
      </c>
      <c r="E1819" t="inlineStr">
        <is>
          <t>T100538</t>
        </is>
      </c>
      <c r="F1819" s="32" t="n">
        <v>348121.38</v>
      </c>
      <c r="G1819" s="32" t="n">
        <v>36552.74</v>
      </c>
    </row>
    <row r="1820">
      <c r="A1820" t="inlineStr">
        <is>
          <t>L0177765</t>
        </is>
      </c>
      <c r="B1820" t="inlineStr">
        <is>
          <t>2025-11-24</t>
        </is>
      </c>
      <c r="C1820" t="inlineStr">
        <is>
          <t>home_use</t>
        </is>
      </c>
      <c r="D1820" t="inlineStr">
        <is>
          <t>IMP00288</t>
        </is>
      </c>
      <c r="E1820" t="inlineStr">
        <is>
          <t>T102011</t>
        </is>
      </c>
      <c r="F1820" s="32" t="n">
        <v>1790618.08</v>
      </c>
      <c r="G1820" s="32" t="n">
        <v>223827.26</v>
      </c>
    </row>
    <row r="1821">
      <c r="A1821" t="inlineStr">
        <is>
          <t>L0177768</t>
        </is>
      </c>
      <c r="B1821" t="inlineStr">
        <is>
          <t>2025-11-24</t>
        </is>
      </c>
      <c r="C1821" t="inlineStr">
        <is>
          <t>home_use</t>
        </is>
      </c>
      <c r="D1821" t="inlineStr">
        <is>
          <t>IMP00306</t>
        </is>
      </c>
      <c r="E1821" t="inlineStr">
        <is>
          <t>T102141</t>
        </is>
      </c>
      <c r="F1821" s="32" t="n">
        <v>266302.15</v>
      </c>
      <c r="G1821" s="32" t="n">
        <v>27961.73</v>
      </c>
    </row>
    <row r="1822">
      <c r="A1822" t="inlineStr">
        <is>
          <t>L0177769</t>
        </is>
      </c>
      <c r="B1822" t="inlineStr">
        <is>
          <t>2025-11-24</t>
        </is>
      </c>
      <c r="C1822" t="inlineStr">
        <is>
          <t>home_use</t>
        </is>
      </c>
      <c r="D1822" t="inlineStr">
        <is>
          <t>IMP00306</t>
        </is>
      </c>
      <c r="E1822" t="inlineStr">
        <is>
          <t>T102141</t>
        </is>
      </c>
      <c r="F1822" s="32" t="n">
        <v>946173.53</v>
      </c>
      <c r="G1822" s="32" t="n">
        <v>99348.22</v>
      </c>
    </row>
    <row r="1823">
      <c r="A1823" t="inlineStr">
        <is>
          <t>L0177770</t>
        </is>
      </c>
      <c r="B1823" t="inlineStr">
        <is>
          <t>2025-11-24</t>
        </is>
      </c>
      <c r="C1823" t="inlineStr">
        <is>
          <t>home_use</t>
        </is>
      </c>
      <c r="D1823" t="inlineStr">
        <is>
          <t>IMP00306</t>
        </is>
      </c>
      <c r="E1823" t="inlineStr">
        <is>
          <t>T102141</t>
        </is>
      </c>
      <c r="F1823" s="32" t="n">
        <v>666221.96</v>
      </c>
      <c r="G1823" s="32" t="n">
        <v>83277.74000000001</v>
      </c>
    </row>
    <row r="1824">
      <c r="A1824" t="inlineStr">
        <is>
          <t>L0177776</t>
        </is>
      </c>
      <c r="B1824" t="inlineStr">
        <is>
          <t>2025-11-24</t>
        </is>
      </c>
      <c r="C1824" t="inlineStr">
        <is>
          <t>home_use</t>
        </is>
      </c>
      <c r="D1824" t="inlineStr">
        <is>
          <t>IMP00340</t>
        </is>
      </c>
      <c r="E1824" t="inlineStr">
        <is>
          <t>T102376</t>
        </is>
      </c>
      <c r="F1824" s="32" t="n">
        <v>28691717.92</v>
      </c>
      <c r="G1824" s="32" t="n">
        <v>3012630.38</v>
      </c>
    </row>
    <row r="1825">
      <c r="A1825" t="inlineStr">
        <is>
          <t>L0177777</t>
        </is>
      </c>
      <c r="B1825" t="inlineStr">
        <is>
          <t>2025-11-24</t>
        </is>
      </c>
      <c r="C1825" t="inlineStr">
        <is>
          <t>home_use</t>
        </is>
      </c>
      <c r="D1825" t="inlineStr">
        <is>
          <t>IMP00340</t>
        </is>
      </c>
      <c r="E1825" t="inlineStr">
        <is>
          <t>T102376</t>
        </is>
      </c>
      <c r="F1825" s="32" t="n">
        <v>10391703.25</v>
      </c>
      <c r="G1825" s="32" t="n">
        <v>1091128.84</v>
      </c>
    </row>
    <row r="1826">
      <c r="A1826" t="inlineStr">
        <is>
          <t>L0177778</t>
        </is>
      </c>
      <c r="B1826" t="inlineStr">
        <is>
          <t>2025-11-24</t>
        </is>
      </c>
      <c r="C1826" t="inlineStr">
        <is>
          <t>home_use</t>
        </is>
      </c>
      <c r="D1826" t="inlineStr">
        <is>
          <t>IMP00340</t>
        </is>
      </c>
      <c r="E1826" t="inlineStr">
        <is>
          <t>T102376</t>
        </is>
      </c>
      <c r="F1826" s="32" t="n">
        <v>30945242.54</v>
      </c>
      <c r="G1826" s="32" t="n">
        <v>3249250.47</v>
      </c>
    </row>
    <row r="1827">
      <c r="A1827" t="inlineStr">
        <is>
          <t>L0177779</t>
        </is>
      </c>
      <c r="B1827" t="inlineStr">
        <is>
          <t>2025-11-24</t>
        </is>
      </c>
      <c r="C1827" t="inlineStr">
        <is>
          <t>home_use</t>
        </is>
      </c>
      <c r="D1827" t="inlineStr">
        <is>
          <t>IMP00340</t>
        </is>
      </c>
      <c r="E1827" t="inlineStr">
        <is>
          <t>T102376</t>
        </is>
      </c>
      <c r="F1827" s="32" t="n">
        <v>30113746.62</v>
      </c>
      <c r="G1827" s="32" t="n">
        <v>3161943.39</v>
      </c>
    </row>
    <row r="1828">
      <c r="A1828" t="inlineStr">
        <is>
          <t>L0177812</t>
        </is>
      </c>
      <c r="B1828" t="inlineStr">
        <is>
          <t>2025-11-24</t>
        </is>
      </c>
      <c r="C1828" t="inlineStr">
        <is>
          <t>home_use</t>
        </is>
      </c>
      <c r="D1828" t="inlineStr">
        <is>
          <t>IMP00551</t>
        </is>
      </c>
      <c r="E1828" t="inlineStr">
        <is>
          <t>T103855</t>
        </is>
      </c>
      <c r="F1828" s="32" t="n">
        <v>453956.06</v>
      </c>
      <c r="G1828" s="32" t="n">
        <v>48573.3</v>
      </c>
    </row>
    <row r="1829">
      <c r="A1829" t="inlineStr">
        <is>
          <t>L0177824</t>
        </is>
      </c>
      <c r="B1829" t="inlineStr">
        <is>
          <t>2025-11-24</t>
        </is>
      </c>
      <c r="C1829" t="inlineStr">
        <is>
          <t>home_use</t>
        </is>
      </c>
      <c r="D1829" t="inlineStr">
        <is>
          <t>IMP00643</t>
        </is>
      </c>
      <c r="E1829" t="inlineStr">
        <is>
          <t>T104498</t>
        </is>
      </c>
      <c r="F1829" s="32" t="n">
        <v>1015046.27</v>
      </c>
      <c r="G1829" s="32" t="n">
        <v>101504.63</v>
      </c>
    </row>
    <row r="1830">
      <c r="A1830" t="inlineStr">
        <is>
          <t>L0177825</t>
        </is>
      </c>
      <c r="B1830" t="inlineStr">
        <is>
          <t>2025-11-24</t>
        </is>
      </c>
      <c r="C1830" t="inlineStr">
        <is>
          <t>home_use</t>
        </is>
      </c>
      <c r="D1830" t="inlineStr">
        <is>
          <t>IMP00643</t>
        </is>
      </c>
      <c r="E1830" t="inlineStr">
        <is>
          <t>T104498</t>
        </is>
      </c>
      <c r="F1830" s="32" t="n">
        <v>351289.27</v>
      </c>
      <c r="G1830" s="32" t="n">
        <v>35128.93</v>
      </c>
    </row>
    <row r="1831">
      <c r="A1831" t="inlineStr">
        <is>
          <t>L0177826</t>
        </is>
      </c>
      <c r="B1831" t="inlineStr">
        <is>
          <t>2025-11-24</t>
        </is>
      </c>
      <c r="C1831" t="inlineStr">
        <is>
          <t>home_use</t>
        </is>
      </c>
      <c r="D1831" t="inlineStr">
        <is>
          <t>IMP00643</t>
        </is>
      </c>
      <c r="E1831" t="inlineStr">
        <is>
          <t>T104498</t>
        </is>
      </c>
      <c r="F1831" s="32" t="n">
        <v>1048240.44</v>
      </c>
      <c r="G1831" s="32" t="n">
        <v>104824.04</v>
      </c>
    </row>
    <row r="1832">
      <c r="A1832" t="inlineStr">
        <is>
          <t>L0177827</t>
        </is>
      </c>
      <c r="B1832" t="inlineStr">
        <is>
          <t>2025-11-24</t>
        </is>
      </c>
      <c r="C1832" t="inlineStr">
        <is>
          <t>home_use</t>
        </is>
      </c>
      <c r="D1832" t="inlineStr">
        <is>
          <t>IMP00643</t>
        </is>
      </c>
      <c r="E1832" t="inlineStr">
        <is>
          <t>T104498</t>
        </is>
      </c>
      <c r="F1832" s="32" t="n">
        <v>1100354.66</v>
      </c>
      <c r="G1832" s="32" t="n">
        <v>110035.47</v>
      </c>
    </row>
    <row r="1833">
      <c r="A1833" t="inlineStr">
        <is>
          <t>L0177828</t>
        </is>
      </c>
      <c r="B1833" t="inlineStr">
        <is>
          <t>2025-11-24</t>
        </is>
      </c>
      <c r="C1833" t="inlineStr">
        <is>
          <t>home_use</t>
        </is>
      </c>
      <c r="D1833" t="inlineStr">
        <is>
          <t>IMP00643</t>
        </is>
      </c>
      <c r="E1833" t="inlineStr">
        <is>
          <t>T104498</t>
        </is>
      </c>
      <c r="F1833" s="32" t="n">
        <v>370041.11</v>
      </c>
      <c r="G1833" s="32" t="n">
        <v>37004.11</v>
      </c>
    </row>
    <row r="1834">
      <c r="A1834" t="inlineStr">
        <is>
          <t>L0177829</t>
        </is>
      </c>
      <c r="B1834" t="inlineStr">
        <is>
          <t>2025-11-24</t>
        </is>
      </c>
      <c r="C1834" t="inlineStr">
        <is>
          <t>home_use</t>
        </is>
      </c>
      <c r="D1834" t="inlineStr">
        <is>
          <t>IMP00643</t>
        </is>
      </c>
      <c r="E1834" t="inlineStr">
        <is>
          <t>T104498</t>
        </is>
      </c>
      <c r="F1834" s="32" t="n">
        <v>546112.23</v>
      </c>
      <c r="G1834" s="32" t="n">
        <v>57341.78</v>
      </c>
    </row>
    <row r="1835">
      <c r="A1835" t="inlineStr">
        <is>
          <t>L0177846</t>
        </is>
      </c>
      <c r="B1835" t="inlineStr">
        <is>
          <t>2025-11-24</t>
        </is>
      </c>
      <c r="C1835" t="inlineStr">
        <is>
          <t>home_use</t>
        </is>
      </c>
      <c r="D1835" t="inlineStr">
        <is>
          <t>IMP00753</t>
        </is>
      </c>
      <c r="E1835" t="inlineStr">
        <is>
          <t>T105264</t>
        </is>
      </c>
      <c r="F1835" s="32" t="n">
        <v>209452.12</v>
      </c>
      <c r="G1835" s="32" t="n">
        <v>27228.78</v>
      </c>
    </row>
    <row r="1836">
      <c r="A1836" t="inlineStr">
        <is>
          <t>L0177847</t>
        </is>
      </c>
      <c r="B1836" t="inlineStr">
        <is>
          <t>2025-11-24</t>
        </is>
      </c>
      <c r="C1836" t="inlineStr">
        <is>
          <t>home_use</t>
        </is>
      </c>
      <c r="D1836" t="inlineStr">
        <is>
          <t>IMP00753</t>
        </is>
      </c>
      <c r="E1836" t="inlineStr">
        <is>
          <t>T105264</t>
        </is>
      </c>
      <c r="F1836" s="32" t="n">
        <v>482374.55</v>
      </c>
      <c r="G1836" s="32" t="n">
        <v>57884.95</v>
      </c>
    </row>
    <row r="1837">
      <c r="A1837" t="inlineStr">
        <is>
          <t>L0177863</t>
        </is>
      </c>
      <c r="B1837" t="inlineStr">
        <is>
          <t>2025-11-24</t>
        </is>
      </c>
      <c r="C1837" t="inlineStr">
        <is>
          <t>home_use</t>
        </is>
      </c>
      <c r="D1837" t="inlineStr">
        <is>
          <t>IMP00892</t>
        </is>
      </c>
      <c r="E1837" t="inlineStr">
        <is>
          <t>T106240</t>
        </is>
      </c>
      <c r="F1837" s="32" t="n">
        <v>1790917.54</v>
      </c>
      <c r="G1837" s="32" t="n">
        <v>188046.34</v>
      </c>
    </row>
    <row r="1838">
      <c r="A1838" t="inlineStr">
        <is>
          <t>L0177864</t>
        </is>
      </c>
      <c r="B1838" t="inlineStr">
        <is>
          <t>2025-11-24</t>
        </is>
      </c>
      <c r="C1838" t="inlineStr">
        <is>
          <t>home_use</t>
        </is>
      </c>
      <c r="D1838" t="inlineStr">
        <is>
          <t>IMP00892</t>
        </is>
      </c>
      <c r="E1838" t="inlineStr">
        <is>
          <t>T106240</t>
        </is>
      </c>
      <c r="F1838" s="32" t="n">
        <v>1126733.39</v>
      </c>
      <c r="G1838" s="32" t="n">
        <v>112673.34</v>
      </c>
    </row>
    <row r="1839">
      <c r="A1839" t="inlineStr">
        <is>
          <t>L0177871</t>
        </is>
      </c>
      <c r="B1839" t="inlineStr">
        <is>
          <t>2025-11-24</t>
        </is>
      </c>
      <c r="C1839" t="inlineStr">
        <is>
          <t>home_use</t>
        </is>
      </c>
      <c r="D1839" t="inlineStr">
        <is>
          <t>IMP00926</t>
        </is>
      </c>
      <c r="E1839" t="inlineStr">
        <is>
          <t>T106477</t>
        </is>
      </c>
      <c r="F1839" s="32" t="n">
        <v>30558579.84</v>
      </c>
      <c r="G1839" s="32" t="n">
        <v>3208650.88</v>
      </c>
    </row>
    <row r="1840">
      <c r="A1840" t="inlineStr">
        <is>
          <t>L0177872</t>
        </is>
      </c>
      <c r="B1840" t="inlineStr">
        <is>
          <t>2025-11-24</t>
        </is>
      </c>
      <c r="C1840" t="inlineStr">
        <is>
          <t>home_use</t>
        </is>
      </c>
      <c r="D1840" t="inlineStr">
        <is>
          <t>IMP00926</t>
        </is>
      </c>
      <c r="E1840" t="inlineStr">
        <is>
          <t>T106477</t>
        </is>
      </c>
      <c r="F1840" s="32" t="n">
        <v>241098.86</v>
      </c>
      <c r="G1840" s="32" t="n">
        <v>25797.58</v>
      </c>
    </row>
    <row r="1841">
      <c r="A1841" t="inlineStr">
        <is>
          <t>L0177873</t>
        </is>
      </c>
      <c r="B1841" t="inlineStr">
        <is>
          <t>2025-11-24</t>
        </is>
      </c>
      <c r="C1841" t="inlineStr">
        <is>
          <t>home_use</t>
        </is>
      </c>
      <c r="D1841" t="inlineStr">
        <is>
          <t>IMP00926</t>
        </is>
      </c>
      <c r="E1841" t="inlineStr">
        <is>
          <t>T106477</t>
        </is>
      </c>
      <c r="F1841" s="32" t="n">
        <v>1129663.99</v>
      </c>
      <c r="G1841" s="32" t="n">
        <v>118614.72</v>
      </c>
    </row>
    <row r="1842">
      <c r="A1842" t="inlineStr">
        <is>
          <t>L0177874</t>
        </is>
      </c>
      <c r="B1842" t="inlineStr">
        <is>
          <t>2025-11-24</t>
        </is>
      </c>
      <c r="C1842" t="inlineStr">
        <is>
          <t>home_use</t>
        </is>
      </c>
      <c r="D1842" t="inlineStr">
        <is>
          <t>IMP00926</t>
        </is>
      </c>
      <c r="E1842" t="inlineStr">
        <is>
          <t>T106477</t>
        </is>
      </c>
      <c r="F1842" s="32" t="n">
        <v>773019.28</v>
      </c>
      <c r="G1842" s="32" t="n">
        <v>82713.06</v>
      </c>
    </row>
    <row r="1843">
      <c r="A1843" t="inlineStr">
        <is>
          <t>L0177875</t>
        </is>
      </c>
      <c r="B1843" t="inlineStr">
        <is>
          <t>2025-11-24</t>
        </is>
      </c>
      <c r="C1843" t="inlineStr">
        <is>
          <t>home_use</t>
        </is>
      </c>
      <c r="D1843" t="inlineStr">
        <is>
          <t>IMP00926</t>
        </is>
      </c>
      <c r="E1843" t="inlineStr">
        <is>
          <t>T106477</t>
        </is>
      </c>
      <c r="F1843" s="32" t="n">
        <v>6620095.52</v>
      </c>
      <c r="G1843" s="32" t="n">
        <v>662009.55</v>
      </c>
    </row>
    <row r="1844">
      <c r="A1844" t="inlineStr">
        <is>
          <t>L0177876</t>
        </is>
      </c>
      <c r="B1844" t="inlineStr">
        <is>
          <t>2025-11-24</t>
        </is>
      </c>
      <c r="C1844" t="inlineStr">
        <is>
          <t>home_use</t>
        </is>
      </c>
      <c r="D1844" t="inlineStr">
        <is>
          <t>IMP00926</t>
        </is>
      </c>
      <c r="E1844" t="inlineStr">
        <is>
          <t>T106477</t>
        </is>
      </c>
      <c r="F1844" s="32" t="n">
        <v>337545.45</v>
      </c>
      <c r="G1844" s="32" t="n">
        <v>36117.36</v>
      </c>
    </row>
    <row r="1845">
      <c r="A1845" t="inlineStr">
        <is>
          <t>L0177877</t>
        </is>
      </c>
      <c r="B1845" t="inlineStr">
        <is>
          <t>2025-11-24</t>
        </is>
      </c>
      <c r="C1845" t="inlineStr">
        <is>
          <t>home_use</t>
        </is>
      </c>
      <c r="D1845" t="inlineStr">
        <is>
          <t>IMP00926</t>
        </is>
      </c>
      <c r="E1845" t="inlineStr">
        <is>
          <t>T106477</t>
        </is>
      </c>
      <c r="F1845" s="32" t="n">
        <v>7787966.52</v>
      </c>
      <c r="G1845" s="32" t="n">
        <v>778796.65</v>
      </c>
    </row>
    <row r="1846">
      <c r="A1846" t="inlineStr">
        <is>
          <t>L0177878</t>
        </is>
      </c>
      <c r="B1846" t="inlineStr">
        <is>
          <t>2025-11-24</t>
        </is>
      </c>
      <c r="C1846" t="inlineStr">
        <is>
          <t>home_use</t>
        </is>
      </c>
      <c r="D1846" t="inlineStr">
        <is>
          <t>IMP00926</t>
        </is>
      </c>
      <c r="E1846" t="inlineStr">
        <is>
          <t>T106477</t>
        </is>
      </c>
      <c r="F1846" s="32" t="n">
        <v>2963929.49</v>
      </c>
      <c r="G1846" s="32" t="n">
        <v>311212.6</v>
      </c>
    </row>
    <row r="1847">
      <c r="A1847" t="inlineStr">
        <is>
          <t>L0177879</t>
        </is>
      </c>
      <c r="B1847" t="inlineStr">
        <is>
          <t>2025-11-24</t>
        </is>
      </c>
      <c r="C1847" t="inlineStr">
        <is>
          <t>home_use</t>
        </is>
      </c>
      <c r="D1847" t="inlineStr">
        <is>
          <t>IMP00950</t>
        </is>
      </c>
      <c r="F1847" s="32" t="n">
        <v>1726141.49</v>
      </c>
      <c r="G1847" s="32" t="n">
        <v>224398.39</v>
      </c>
    </row>
    <row r="1848">
      <c r="A1848" t="inlineStr">
        <is>
          <t>L0177884</t>
        </is>
      </c>
      <c r="B1848" t="inlineStr">
        <is>
          <t>2025-11-24</t>
        </is>
      </c>
      <c r="C1848" t="inlineStr">
        <is>
          <t>home_use</t>
        </is>
      </c>
      <c r="D1848" t="inlineStr">
        <is>
          <t>IMP00999</t>
        </is>
      </c>
      <c r="E1848" t="inlineStr">
        <is>
          <t>T106987</t>
        </is>
      </c>
      <c r="F1848" s="32" t="n">
        <v>3094330.68</v>
      </c>
      <c r="G1848" s="32" t="n">
        <v>309433.07</v>
      </c>
    </row>
    <row r="1849">
      <c r="A1849" t="inlineStr">
        <is>
          <t>L0177893</t>
        </is>
      </c>
      <c r="B1849" t="inlineStr">
        <is>
          <t>2025-11-24</t>
        </is>
      </c>
      <c r="C1849" t="inlineStr">
        <is>
          <t>home_use</t>
        </is>
      </c>
      <c r="D1849" t="inlineStr">
        <is>
          <t>IMP01037</t>
        </is>
      </c>
      <c r="E1849" t="inlineStr">
        <is>
          <t>T107258</t>
        </is>
      </c>
      <c r="F1849" s="32" t="n">
        <v>706578.66</v>
      </c>
      <c r="G1849" s="32" t="n">
        <v>70657.87</v>
      </c>
    </row>
    <row r="1850">
      <c r="A1850" t="inlineStr">
        <is>
          <t>L0177904</t>
        </is>
      </c>
      <c r="B1850" t="inlineStr">
        <is>
          <t>2025-11-24</t>
        </is>
      </c>
      <c r="C1850" t="inlineStr">
        <is>
          <t>transit</t>
        </is>
      </c>
      <c r="D1850" t="inlineStr">
        <is>
          <t>IMP01114</t>
        </is>
      </c>
      <c r="E1850" t="inlineStr">
        <is>
          <t>T107797</t>
        </is>
      </c>
      <c r="F1850" s="32" t="n">
        <v>2155888.99</v>
      </c>
      <c r="G1850" s="32" t="n">
        <v>0</v>
      </c>
    </row>
    <row r="1851">
      <c r="A1851" t="inlineStr">
        <is>
          <t>L0177940</t>
        </is>
      </c>
      <c r="B1851" t="inlineStr">
        <is>
          <t>2025-11-24</t>
        </is>
      </c>
      <c r="C1851" t="inlineStr">
        <is>
          <t>home_use</t>
        </is>
      </c>
      <c r="D1851" t="inlineStr">
        <is>
          <t>IMP01310</t>
        </is>
      </c>
      <c r="E1851" t="inlineStr">
        <is>
          <t>T109167</t>
        </is>
      </c>
      <c r="F1851" s="32" t="n">
        <v>208836.48</v>
      </c>
      <c r="G1851" s="32" t="n">
        <v>22345.5</v>
      </c>
    </row>
    <row r="1852">
      <c r="A1852" t="inlineStr">
        <is>
          <t>L0177941</t>
        </is>
      </c>
      <c r="B1852" t="inlineStr">
        <is>
          <t>2025-11-24</t>
        </is>
      </c>
      <c r="C1852" t="inlineStr">
        <is>
          <t>home_use</t>
        </is>
      </c>
      <c r="D1852" t="inlineStr">
        <is>
          <t>IMP01310</t>
        </is>
      </c>
      <c r="E1852" t="inlineStr">
        <is>
          <t>T109167</t>
        </is>
      </c>
      <c r="F1852" s="32" t="n">
        <v>409593.5</v>
      </c>
      <c r="G1852" s="32" t="n">
        <v>53247.16</v>
      </c>
    </row>
    <row r="1853">
      <c r="A1853" t="inlineStr">
        <is>
          <t>L0177942</t>
        </is>
      </c>
      <c r="B1853" t="inlineStr">
        <is>
          <t>2025-11-24</t>
        </is>
      </c>
      <c r="C1853" t="inlineStr">
        <is>
          <t>home_use</t>
        </is>
      </c>
      <c r="D1853" t="inlineStr">
        <is>
          <t>IMP01310</t>
        </is>
      </c>
      <c r="E1853" t="inlineStr">
        <is>
          <t>T109167</t>
        </is>
      </c>
      <c r="F1853" s="32" t="n">
        <v>322726.26</v>
      </c>
      <c r="G1853" s="32" t="n">
        <v>34531.71</v>
      </c>
    </row>
    <row r="1854">
      <c r="A1854" t="inlineStr">
        <is>
          <t>L0177944</t>
        </is>
      </c>
      <c r="B1854" t="inlineStr">
        <is>
          <t>2025-11-24</t>
        </is>
      </c>
      <c r="C1854" t="inlineStr">
        <is>
          <t>home_use</t>
        </is>
      </c>
      <c r="D1854" t="inlineStr">
        <is>
          <t>IMP01310</t>
        </is>
      </c>
      <c r="E1854" t="inlineStr">
        <is>
          <t>T109167</t>
        </is>
      </c>
      <c r="F1854" s="32" t="n">
        <v>1120968.71</v>
      </c>
      <c r="G1854" s="32" t="n">
        <v>119943.65</v>
      </c>
    </row>
    <row r="1855">
      <c r="A1855" t="inlineStr">
        <is>
          <t>L0177945</t>
        </is>
      </c>
      <c r="B1855" t="inlineStr">
        <is>
          <t>2025-11-24</t>
        </is>
      </c>
      <c r="C1855" t="inlineStr">
        <is>
          <t>home_use</t>
        </is>
      </c>
      <c r="D1855" t="inlineStr">
        <is>
          <t>IMP01310</t>
        </is>
      </c>
      <c r="E1855" t="inlineStr">
        <is>
          <t>T109167</t>
        </is>
      </c>
      <c r="F1855" s="32" t="n">
        <v>323034.29</v>
      </c>
      <c r="G1855" s="32" t="n">
        <v>40379.29</v>
      </c>
    </row>
    <row r="1856">
      <c r="A1856" t="inlineStr">
        <is>
          <t>L0177946</t>
        </is>
      </c>
      <c r="B1856" t="inlineStr">
        <is>
          <t>2025-11-24</t>
        </is>
      </c>
      <c r="C1856" t="inlineStr">
        <is>
          <t>home_use</t>
        </is>
      </c>
      <c r="D1856" t="inlineStr">
        <is>
          <t>IMP01310</t>
        </is>
      </c>
      <c r="E1856" t="inlineStr">
        <is>
          <t>T109167</t>
        </is>
      </c>
      <c r="F1856" s="32" t="n">
        <v>864524.39</v>
      </c>
      <c r="G1856" s="32" t="n">
        <v>92504.11</v>
      </c>
    </row>
    <row r="1857">
      <c r="A1857" t="inlineStr">
        <is>
          <t>L0177947</t>
        </is>
      </c>
      <c r="B1857" t="inlineStr">
        <is>
          <t>2025-11-24</t>
        </is>
      </c>
      <c r="C1857" t="inlineStr">
        <is>
          <t>home_use</t>
        </is>
      </c>
      <c r="D1857" t="inlineStr">
        <is>
          <t>IMP01310</t>
        </is>
      </c>
      <c r="E1857" t="inlineStr">
        <is>
          <t>T109167</t>
        </is>
      </c>
      <c r="F1857" s="32" t="n">
        <v>450247.13</v>
      </c>
      <c r="G1857" s="32" t="n">
        <v>48176.44</v>
      </c>
    </row>
    <row r="1858">
      <c r="A1858" t="inlineStr">
        <is>
          <t>L0177948</t>
        </is>
      </c>
      <c r="B1858" t="inlineStr">
        <is>
          <t>2025-11-24</t>
        </is>
      </c>
      <c r="C1858" t="inlineStr">
        <is>
          <t>home_use</t>
        </is>
      </c>
      <c r="D1858" t="inlineStr">
        <is>
          <t>IMP01310</t>
        </is>
      </c>
      <c r="E1858" t="inlineStr">
        <is>
          <t>T109167</t>
        </is>
      </c>
      <c r="F1858" s="32" t="n">
        <v>306325.6</v>
      </c>
      <c r="G1858" s="32" t="n">
        <v>30632.56</v>
      </c>
    </row>
    <row r="1859">
      <c r="A1859" t="inlineStr">
        <is>
          <t>L0177974</t>
        </is>
      </c>
      <c r="B1859" t="inlineStr">
        <is>
          <t>2025-11-25</t>
        </is>
      </c>
      <c r="C1859" t="inlineStr">
        <is>
          <t>home_use</t>
        </is>
      </c>
      <c r="D1859" t="inlineStr">
        <is>
          <t>IMP00063</t>
        </is>
      </c>
      <c r="E1859" t="inlineStr">
        <is>
          <t>T100440</t>
        </is>
      </c>
      <c r="F1859" s="32" t="n">
        <v>2307400.69</v>
      </c>
      <c r="G1859" s="32" t="n">
        <v>299962.09</v>
      </c>
    </row>
    <row r="1860">
      <c r="A1860" t="inlineStr">
        <is>
          <t>L0177975</t>
        </is>
      </c>
      <c r="B1860" t="inlineStr">
        <is>
          <t>2025-11-25</t>
        </is>
      </c>
      <c r="C1860" t="inlineStr">
        <is>
          <t>home_use</t>
        </is>
      </c>
      <c r="D1860" t="inlineStr">
        <is>
          <t>IMP00063</t>
        </is>
      </c>
      <c r="E1860" t="inlineStr">
        <is>
          <t>T100440</t>
        </is>
      </c>
      <c r="F1860" s="32" t="n">
        <v>501487.9</v>
      </c>
      <c r="G1860" s="32" t="n">
        <v>57671.11</v>
      </c>
    </row>
    <row r="1861">
      <c r="A1861" t="inlineStr">
        <is>
          <t>L0177976</t>
        </is>
      </c>
      <c r="B1861" t="inlineStr">
        <is>
          <t>2025-11-25</t>
        </is>
      </c>
      <c r="C1861" t="inlineStr">
        <is>
          <t>home_use</t>
        </is>
      </c>
      <c r="D1861" t="inlineStr">
        <is>
          <t>IMP00063</t>
        </is>
      </c>
      <c r="E1861" t="inlineStr">
        <is>
          <t>T100440</t>
        </is>
      </c>
      <c r="F1861" s="32" t="n">
        <v>4384229.57</v>
      </c>
      <c r="G1861" s="32" t="n">
        <v>447191.42</v>
      </c>
    </row>
    <row r="1862">
      <c r="A1862" t="inlineStr">
        <is>
          <t>L0177977</t>
        </is>
      </c>
      <c r="B1862" t="inlineStr">
        <is>
          <t>2025-11-25</t>
        </is>
      </c>
      <c r="C1862" t="inlineStr">
        <is>
          <t>home_use</t>
        </is>
      </c>
      <c r="D1862" t="inlineStr">
        <is>
          <t>IMP00063</t>
        </is>
      </c>
      <c r="E1862" t="inlineStr">
        <is>
          <t>T100440</t>
        </is>
      </c>
      <c r="F1862" s="32" t="n">
        <v>432765.3</v>
      </c>
      <c r="G1862" s="32" t="n">
        <v>49768.01</v>
      </c>
    </row>
    <row r="1863">
      <c r="A1863" t="inlineStr">
        <is>
          <t>L0177979</t>
        </is>
      </c>
      <c r="B1863" t="inlineStr">
        <is>
          <t>2025-11-25</t>
        </is>
      </c>
      <c r="C1863" t="inlineStr">
        <is>
          <t>home_use</t>
        </is>
      </c>
      <c r="D1863" t="inlineStr">
        <is>
          <t>IMP00069</t>
        </is>
      </c>
      <c r="E1863" t="inlineStr">
        <is>
          <t>T100476</t>
        </is>
      </c>
      <c r="F1863" s="32" t="n">
        <v>1038277.46</v>
      </c>
      <c r="G1863" s="32" t="n">
        <v>109019.13</v>
      </c>
    </row>
    <row r="1864">
      <c r="A1864" t="inlineStr">
        <is>
          <t>L0178006</t>
        </is>
      </c>
      <c r="B1864" t="inlineStr">
        <is>
          <t>2025-11-25</t>
        </is>
      </c>
      <c r="C1864" t="inlineStr">
        <is>
          <t>home_use</t>
        </is>
      </c>
      <c r="D1864" t="inlineStr">
        <is>
          <t>IMP00306</t>
        </is>
      </c>
      <c r="E1864" t="inlineStr">
        <is>
          <t>T102141</t>
        </is>
      </c>
      <c r="F1864" s="32" t="n">
        <v>1890033.96</v>
      </c>
      <c r="G1864" s="32" t="n">
        <v>198453.57</v>
      </c>
    </row>
    <row r="1865">
      <c r="A1865" t="inlineStr">
        <is>
          <t>L0178008</t>
        </is>
      </c>
      <c r="B1865" t="inlineStr">
        <is>
          <t>2025-11-25</t>
        </is>
      </c>
      <c r="C1865" t="inlineStr">
        <is>
          <t>home_use</t>
        </is>
      </c>
      <c r="D1865" t="inlineStr">
        <is>
          <t>IMP00306</t>
        </is>
      </c>
      <c r="E1865" t="inlineStr">
        <is>
          <t>T102141</t>
        </is>
      </c>
      <c r="F1865" s="32" t="n">
        <v>1286183.63</v>
      </c>
      <c r="G1865" s="32" t="n">
        <v>160772.95</v>
      </c>
    </row>
    <row r="1866">
      <c r="A1866" t="inlineStr">
        <is>
          <t>L0178035</t>
        </is>
      </c>
      <c r="B1866" t="inlineStr">
        <is>
          <t>2025-11-25</t>
        </is>
      </c>
      <c r="C1866" t="inlineStr">
        <is>
          <t>home_use</t>
        </is>
      </c>
      <c r="D1866" t="inlineStr">
        <is>
          <t>IMP00490</t>
        </is>
      </c>
      <c r="E1866" t="inlineStr">
        <is>
          <t>T103425</t>
        </is>
      </c>
      <c r="F1866" s="32" t="n">
        <v>4048278.61</v>
      </c>
      <c r="G1866" s="32" t="n">
        <v>425069.25</v>
      </c>
    </row>
    <row r="1867">
      <c r="A1867" t="inlineStr">
        <is>
          <t>L0178036</t>
        </is>
      </c>
      <c r="B1867" t="inlineStr">
        <is>
          <t>2025-11-25</t>
        </is>
      </c>
      <c r="C1867" t="inlineStr">
        <is>
          <t>home_use</t>
        </is>
      </c>
      <c r="D1867" t="inlineStr">
        <is>
          <t>IMP00490</t>
        </is>
      </c>
      <c r="E1867" t="inlineStr">
        <is>
          <t>T103425</t>
        </is>
      </c>
      <c r="F1867" s="32" t="n">
        <v>4908201.12</v>
      </c>
      <c r="G1867" s="32" t="n">
        <v>515361.12</v>
      </c>
    </row>
    <row r="1868">
      <c r="A1868" t="inlineStr">
        <is>
          <t>L0178052</t>
        </is>
      </c>
      <c r="B1868" t="inlineStr">
        <is>
          <t>2025-11-25</t>
        </is>
      </c>
      <c r="C1868" t="inlineStr">
        <is>
          <t>home_use</t>
        </is>
      </c>
      <c r="D1868" t="inlineStr">
        <is>
          <t>IMP00643</t>
        </is>
      </c>
      <c r="E1868" t="inlineStr">
        <is>
          <t>T104498</t>
        </is>
      </c>
      <c r="F1868" s="32" t="n">
        <v>397712.63</v>
      </c>
      <c r="G1868" s="32" t="n">
        <v>39771.26</v>
      </c>
    </row>
    <row r="1869">
      <c r="A1869" t="inlineStr">
        <is>
          <t>L0178054</t>
        </is>
      </c>
      <c r="B1869" t="inlineStr">
        <is>
          <t>2025-11-25</t>
        </is>
      </c>
      <c r="C1869" t="inlineStr">
        <is>
          <t>warehouse_out</t>
        </is>
      </c>
      <c r="D1869" t="inlineStr">
        <is>
          <t>IMP00643</t>
        </is>
      </c>
      <c r="E1869" t="inlineStr">
        <is>
          <t>T104498</t>
        </is>
      </c>
      <c r="F1869" s="32" t="n">
        <v>948579.39</v>
      </c>
      <c r="G1869" s="32" t="n">
        <v>94857.94</v>
      </c>
    </row>
    <row r="1870">
      <c r="A1870" t="inlineStr">
        <is>
          <t>L0178055</t>
        </is>
      </c>
      <c r="B1870" t="inlineStr">
        <is>
          <t>2025-11-25</t>
        </is>
      </c>
      <c r="C1870" t="inlineStr">
        <is>
          <t>home_use</t>
        </is>
      </c>
      <c r="D1870" t="inlineStr">
        <is>
          <t>IMP00643</t>
        </is>
      </c>
      <c r="E1870" t="inlineStr">
        <is>
          <t>T104498</t>
        </is>
      </c>
      <c r="F1870" s="32" t="n">
        <v>1350198.01</v>
      </c>
      <c r="G1870" s="32" t="n">
        <v>135019.8</v>
      </c>
    </row>
    <row r="1871">
      <c r="A1871" t="inlineStr">
        <is>
          <t>L0178056</t>
        </is>
      </c>
      <c r="B1871" t="inlineStr">
        <is>
          <t>2025-11-25</t>
        </is>
      </c>
      <c r="C1871" t="inlineStr">
        <is>
          <t>home_use</t>
        </is>
      </c>
      <c r="D1871" t="inlineStr">
        <is>
          <t>IMP00643</t>
        </is>
      </c>
      <c r="E1871" t="inlineStr">
        <is>
          <t>T104498</t>
        </is>
      </c>
      <c r="F1871" s="32" t="n">
        <v>521348.99</v>
      </c>
      <c r="G1871" s="32" t="n">
        <v>52134.9</v>
      </c>
    </row>
    <row r="1872">
      <c r="A1872" t="inlineStr">
        <is>
          <t>L0178057</t>
        </is>
      </c>
      <c r="B1872" t="inlineStr">
        <is>
          <t>2025-11-25</t>
        </is>
      </c>
      <c r="C1872" t="inlineStr">
        <is>
          <t>home_use</t>
        </is>
      </c>
      <c r="D1872" t="inlineStr">
        <is>
          <t>IMP00643</t>
        </is>
      </c>
      <c r="E1872" t="inlineStr">
        <is>
          <t>T104498</t>
        </is>
      </c>
      <c r="F1872" s="32" t="n">
        <v>1112294.08</v>
      </c>
      <c r="G1872" s="32" t="n">
        <v>111229.41</v>
      </c>
    </row>
    <row r="1873">
      <c r="A1873" t="inlineStr">
        <is>
          <t>L0178058</t>
        </is>
      </c>
      <c r="B1873" t="inlineStr">
        <is>
          <t>2025-11-25</t>
        </is>
      </c>
      <c r="C1873" t="inlineStr">
        <is>
          <t>home_use</t>
        </is>
      </c>
      <c r="D1873" t="inlineStr">
        <is>
          <t>IMP00643</t>
        </is>
      </c>
      <c r="E1873" t="inlineStr">
        <is>
          <t>T104498</t>
        </is>
      </c>
      <c r="F1873" s="32" t="n">
        <v>464336.28</v>
      </c>
      <c r="G1873" s="32" t="n">
        <v>46433.63</v>
      </c>
    </row>
    <row r="1874">
      <c r="A1874" t="inlineStr">
        <is>
          <t>L0178059</t>
        </is>
      </c>
      <c r="B1874" t="inlineStr">
        <is>
          <t>2025-11-25</t>
        </is>
      </c>
      <c r="C1874" t="inlineStr">
        <is>
          <t>temporary_admission</t>
        </is>
      </c>
      <c r="D1874" t="inlineStr">
        <is>
          <t>IMP00643</t>
        </is>
      </c>
      <c r="E1874" t="inlineStr">
        <is>
          <t>T104498</t>
        </is>
      </c>
      <c r="F1874" s="32" t="n">
        <v>940462.6800000001</v>
      </c>
      <c r="G1874" s="32" t="n">
        <v>0</v>
      </c>
    </row>
    <row r="1875">
      <c r="A1875" t="inlineStr">
        <is>
          <t>L0178081</t>
        </is>
      </c>
      <c r="B1875" t="inlineStr">
        <is>
          <t>2025-11-25</t>
        </is>
      </c>
      <c r="C1875" t="inlineStr">
        <is>
          <t>home_use</t>
        </is>
      </c>
      <c r="D1875" t="inlineStr">
        <is>
          <t>IMP00753</t>
        </is>
      </c>
      <c r="E1875" t="inlineStr">
        <is>
          <t>T105264</t>
        </is>
      </c>
      <c r="F1875" s="32" t="n">
        <v>675463.13</v>
      </c>
      <c r="G1875" s="32" t="n">
        <v>87810.21000000001</v>
      </c>
    </row>
    <row r="1876">
      <c r="A1876" t="inlineStr">
        <is>
          <t>L0178099</t>
        </is>
      </c>
      <c r="B1876" t="inlineStr">
        <is>
          <t>2025-11-25</t>
        </is>
      </c>
      <c r="C1876" t="inlineStr">
        <is>
          <t>home_use</t>
        </is>
      </c>
      <c r="D1876" t="inlineStr">
        <is>
          <t>IMP00892</t>
        </is>
      </c>
      <c r="E1876" t="inlineStr">
        <is>
          <t>T106240</t>
        </is>
      </c>
      <c r="F1876" s="32" t="n">
        <v>1239777.38</v>
      </c>
      <c r="G1876" s="32" t="n">
        <v>130176.62</v>
      </c>
    </row>
    <row r="1877">
      <c r="A1877" t="inlineStr">
        <is>
          <t>L0178106</t>
        </is>
      </c>
      <c r="B1877" t="inlineStr">
        <is>
          <t>2025-11-25</t>
        </is>
      </c>
      <c r="C1877" t="inlineStr">
        <is>
          <t>home_use</t>
        </is>
      </c>
      <c r="D1877" t="inlineStr">
        <is>
          <t>IMP00926</t>
        </is>
      </c>
      <c r="E1877" t="inlineStr">
        <is>
          <t>T106477</t>
        </is>
      </c>
      <c r="F1877" s="32" t="n">
        <v>292749.3</v>
      </c>
      <c r="G1877" s="32" t="n">
        <v>31324.17</v>
      </c>
    </row>
    <row r="1878">
      <c r="A1878" t="inlineStr">
        <is>
          <t>L0178108</t>
        </is>
      </c>
      <c r="B1878" t="inlineStr">
        <is>
          <t>2025-11-25</t>
        </is>
      </c>
      <c r="C1878" t="inlineStr">
        <is>
          <t>home_use</t>
        </is>
      </c>
      <c r="D1878" t="inlineStr">
        <is>
          <t>IMP00926</t>
        </is>
      </c>
      <c r="E1878" t="inlineStr">
        <is>
          <t>T106477</t>
        </is>
      </c>
      <c r="F1878" s="32" t="n">
        <v>577862.04</v>
      </c>
      <c r="G1878" s="32" t="n">
        <v>69343.44</v>
      </c>
    </row>
    <row r="1879">
      <c r="A1879" t="inlineStr">
        <is>
          <t>L0178109</t>
        </is>
      </c>
      <c r="B1879" t="inlineStr">
        <is>
          <t>2025-11-25</t>
        </is>
      </c>
      <c r="C1879" t="inlineStr">
        <is>
          <t>home_use</t>
        </is>
      </c>
      <c r="D1879" t="inlineStr">
        <is>
          <t>IMP00926</t>
        </is>
      </c>
      <c r="E1879" t="inlineStr">
        <is>
          <t>T106477</t>
        </is>
      </c>
      <c r="F1879" s="32" t="n">
        <v>6991873.27</v>
      </c>
      <c r="G1879" s="32" t="n">
        <v>699187.33</v>
      </c>
    </row>
    <row r="1880">
      <c r="A1880" t="inlineStr">
        <is>
          <t>L0178111</t>
        </is>
      </c>
      <c r="B1880" t="inlineStr">
        <is>
          <t>2025-11-25</t>
        </is>
      </c>
      <c r="C1880" t="inlineStr">
        <is>
          <t>home_use</t>
        </is>
      </c>
      <c r="D1880" t="inlineStr">
        <is>
          <t>IMP00926</t>
        </is>
      </c>
      <c r="E1880" t="inlineStr">
        <is>
          <t>T106477</t>
        </is>
      </c>
      <c r="F1880" s="32" t="n">
        <v>839675.6800000001</v>
      </c>
      <c r="G1880" s="32" t="n">
        <v>89845.3</v>
      </c>
    </row>
    <row r="1881">
      <c r="A1881" t="inlineStr">
        <is>
          <t>L0178112</t>
        </is>
      </c>
      <c r="B1881" t="inlineStr">
        <is>
          <t>2025-11-25</t>
        </is>
      </c>
      <c r="C1881" t="inlineStr">
        <is>
          <t>home_use</t>
        </is>
      </c>
      <c r="D1881" t="inlineStr">
        <is>
          <t>IMP00926</t>
        </is>
      </c>
      <c r="E1881" t="inlineStr">
        <is>
          <t>T106477</t>
        </is>
      </c>
      <c r="F1881" s="32" t="n">
        <v>128098.33</v>
      </c>
      <c r="G1881" s="32" t="n">
        <v>13706.52</v>
      </c>
    </row>
    <row r="1882">
      <c r="A1882" t="inlineStr">
        <is>
          <t>L0178113</t>
        </is>
      </c>
      <c r="B1882" t="inlineStr">
        <is>
          <t>2025-11-25</t>
        </is>
      </c>
      <c r="C1882" t="inlineStr">
        <is>
          <t>home_use</t>
        </is>
      </c>
      <c r="D1882" t="inlineStr">
        <is>
          <t>IMP00926</t>
        </is>
      </c>
      <c r="E1882" t="inlineStr">
        <is>
          <t>T106477</t>
        </is>
      </c>
      <c r="F1882" s="32" t="n">
        <v>5916023.58</v>
      </c>
      <c r="G1882" s="32" t="n">
        <v>591602.36</v>
      </c>
    </row>
    <row r="1883">
      <c r="A1883" t="inlineStr">
        <is>
          <t>L0178114</t>
        </is>
      </c>
      <c r="B1883" t="inlineStr">
        <is>
          <t>2025-11-25</t>
        </is>
      </c>
      <c r="C1883" t="inlineStr">
        <is>
          <t>home_use</t>
        </is>
      </c>
      <c r="D1883" t="inlineStr">
        <is>
          <t>IMP00926</t>
        </is>
      </c>
      <c r="E1883" t="inlineStr">
        <is>
          <t>T106477</t>
        </is>
      </c>
      <c r="F1883" s="32" t="n">
        <v>12071035.81</v>
      </c>
      <c r="G1883" s="32" t="n">
        <v>1207103.58</v>
      </c>
    </row>
    <row r="1884">
      <c r="A1884" t="inlineStr">
        <is>
          <t>L0178115</t>
        </is>
      </c>
      <c r="B1884" t="inlineStr">
        <is>
          <t>2025-11-25</t>
        </is>
      </c>
      <c r="C1884" t="inlineStr">
        <is>
          <t>home_use</t>
        </is>
      </c>
      <c r="D1884" t="inlineStr">
        <is>
          <t>IMP00926</t>
        </is>
      </c>
      <c r="E1884" t="inlineStr">
        <is>
          <t>T106477</t>
        </is>
      </c>
      <c r="F1884" s="32" t="n">
        <v>407034.67</v>
      </c>
      <c r="G1884" s="32" t="n">
        <v>43552.71</v>
      </c>
    </row>
    <row r="1885">
      <c r="A1885" t="inlineStr">
        <is>
          <t>L0178132</t>
        </is>
      </c>
      <c r="B1885" t="inlineStr">
        <is>
          <t>2025-11-25</t>
        </is>
      </c>
      <c r="C1885" t="inlineStr">
        <is>
          <t>home_use</t>
        </is>
      </c>
      <c r="D1885" t="inlineStr">
        <is>
          <t>IMP01037</t>
        </is>
      </c>
      <c r="E1885" t="inlineStr">
        <is>
          <t>T107258</t>
        </is>
      </c>
      <c r="F1885" s="32" t="n">
        <v>1934580.55</v>
      </c>
      <c r="G1885" s="32" t="n">
        <v>193458.05</v>
      </c>
    </row>
    <row r="1886">
      <c r="A1886" t="inlineStr">
        <is>
          <t>L0178133</t>
        </is>
      </c>
      <c r="B1886" t="inlineStr">
        <is>
          <t>2025-11-25</t>
        </is>
      </c>
      <c r="C1886" t="inlineStr">
        <is>
          <t>home_use</t>
        </is>
      </c>
      <c r="D1886" t="inlineStr">
        <is>
          <t>IMP01037</t>
        </is>
      </c>
      <c r="E1886" t="inlineStr">
        <is>
          <t>T107258</t>
        </is>
      </c>
      <c r="F1886" s="32" t="n">
        <v>1208205.49</v>
      </c>
      <c r="G1886" s="32" t="n">
        <v>120820.55</v>
      </c>
    </row>
    <row r="1887">
      <c r="A1887" t="inlineStr">
        <is>
          <t>L0178141</t>
        </is>
      </c>
      <c r="B1887" t="inlineStr">
        <is>
          <t>2025-11-25</t>
        </is>
      </c>
      <c r="C1887" t="inlineStr">
        <is>
          <t>home_use</t>
        </is>
      </c>
      <c r="D1887" t="inlineStr">
        <is>
          <t>IMP01089</t>
        </is>
      </c>
      <c r="E1887" t="inlineStr">
        <is>
          <t>T107617</t>
        </is>
      </c>
      <c r="F1887" s="32" t="n">
        <v>6923013.6</v>
      </c>
      <c r="G1887" s="32" t="n">
        <v>692301.36</v>
      </c>
    </row>
    <row r="1888">
      <c r="A1888" t="inlineStr">
        <is>
          <t>L0178148</t>
        </is>
      </c>
      <c r="B1888" t="inlineStr">
        <is>
          <t>2025-11-25</t>
        </is>
      </c>
      <c r="C1888" t="inlineStr">
        <is>
          <t>home_use</t>
        </is>
      </c>
      <c r="D1888" t="inlineStr">
        <is>
          <t>IMP01142</t>
        </is>
      </c>
      <c r="E1888" t="inlineStr">
        <is>
          <t>T107992</t>
        </is>
      </c>
      <c r="F1888" s="32" t="n">
        <v>1023684.13</v>
      </c>
      <c r="G1888" s="32" t="n">
        <v>114652.62</v>
      </c>
    </row>
    <row r="1889">
      <c r="A1889" t="inlineStr">
        <is>
          <t>L0178175</t>
        </is>
      </c>
      <c r="B1889" t="inlineStr">
        <is>
          <t>2025-11-25</t>
        </is>
      </c>
      <c r="C1889" t="inlineStr">
        <is>
          <t>home_use</t>
        </is>
      </c>
      <c r="D1889" t="inlineStr">
        <is>
          <t>IMP01310</t>
        </is>
      </c>
      <c r="E1889" t="inlineStr">
        <is>
          <t>T109167</t>
        </is>
      </c>
      <c r="F1889" s="32" t="n">
        <v>1185955.79</v>
      </c>
      <c r="G1889" s="32" t="n">
        <v>118595.58</v>
      </c>
    </row>
    <row r="1890">
      <c r="A1890" t="inlineStr">
        <is>
          <t>L0178176</t>
        </is>
      </c>
      <c r="B1890" t="inlineStr">
        <is>
          <t>2025-11-25</t>
        </is>
      </c>
      <c r="C1890" t="inlineStr">
        <is>
          <t>home_use</t>
        </is>
      </c>
      <c r="D1890" t="inlineStr">
        <is>
          <t>IMP01310</t>
        </is>
      </c>
      <c r="E1890" t="inlineStr">
        <is>
          <t>T109167</t>
        </is>
      </c>
      <c r="F1890" s="32" t="n">
        <v>1283260.23</v>
      </c>
      <c r="G1890" s="32" t="n">
        <v>128326.02</v>
      </c>
    </row>
    <row r="1891">
      <c r="A1891" t="inlineStr">
        <is>
          <t>L0178177</t>
        </is>
      </c>
      <c r="B1891" t="inlineStr">
        <is>
          <t>2025-11-25</t>
        </is>
      </c>
      <c r="C1891" t="inlineStr">
        <is>
          <t>home_use</t>
        </is>
      </c>
      <c r="D1891" t="inlineStr">
        <is>
          <t>IMP01310</t>
        </is>
      </c>
      <c r="E1891" t="inlineStr">
        <is>
          <t>T109167</t>
        </is>
      </c>
      <c r="F1891" s="32" t="n">
        <v>722552.27</v>
      </c>
      <c r="G1891" s="32" t="n">
        <v>77313.09</v>
      </c>
    </row>
    <row r="1892">
      <c r="A1892" t="inlineStr">
        <is>
          <t>L0178178</t>
        </is>
      </c>
      <c r="B1892" t="inlineStr">
        <is>
          <t>2025-11-25</t>
        </is>
      </c>
      <c r="C1892" t="inlineStr">
        <is>
          <t>home_use</t>
        </is>
      </c>
      <c r="D1892" t="inlineStr">
        <is>
          <t>IMP01310</t>
        </is>
      </c>
      <c r="E1892" t="inlineStr">
        <is>
          <t>T109167</t>
        </is>
      </c>
      <c r="F1892" s="32" t="n">
        <v>647464.6800000001</v>
      </c>
      <c r="G1892" s="32" t="n">
        <v>69278.72</v>
      </c>
    </row>
    <row r="1893">
      <c r="A1893" t="inlineStr">
        <is>
          <t>L0178180</t>
        </is>
      </c>
      <c r="B1893" t="inlineStr">
        <is>
          <t>2025-11-25</t>
        </is>
      </c>
      <c r="C1893" t="inlineStr">
        <is>
          <t>home_use</t>
        </is>
      </c>
      <c r="D1893" t="inlineStr">
        <is>
          <t>IMP01310</t>
        </is>
      </c>
      <c r="E1893" t="inlineStr">
        <is>
          <t>T109167</t>
        </is>
      </c>
      <c r="F1893" s="32" t="n">
        <v>512799.84</v>
      </c>
      <c r="G1893" s="32" t="n">
        <v>54869.58</v>
      </c>
    </row>
    <row r="1894">
      <c r="A1894" t="inlineStr">
        <is>
          <t>L0178181</t>
        </is>
      </c>
      <c r="B1894" t="inlineStr">
        <is>
          <t>2025-11-25</t>
        </is>
      </c>
      <c r="C1894" t="inlineStr">
        <is>
          <t>home_use</t>
        </is>
      </c>
      <c r="D1894" t="inlineStr">
        <is>
          <t>IMP01310</t>
        </is>
      </c>
      <c r="E1894" t="inlineStr">
        <is>
          <t>T109167</t>
        </is>
      </c>
      <c r="F1894" s="32" t="n">
        <v>1031800.75</v>
      </c>
      <c r="G1894" s="32" t="n">
        <v>110402.68</v>
      </c>
    </row>
    <row r="1895">
      <c r="A1895" t="inlineStr">
        <is>
          <t>L0178182</t>
        </is>
      </c>
      <c r="B1895" t="inlineStr">
        <is>
          <t>2025-11-25</t>
        </is>
      </c>
      <c r="C1895" t="inlineStr">
        <is>
          <t>home_use</t>
        </is>
      </c>
      <c r="D1895" t="inlineStr">
        <is>
          <t>IMP01310</t>
        </is>
      </c>
      <c r="E1895" t="inlineStr">
        <is>
          <t>T109167</t>
        </is>
      </c>
      <c r="F1895" s="32" t="n">
        <v>725121.95</v>
      </c>
      <c r="G1895" s="32" t="n">
        <v>77588.05</v>
      </c>
    </row>
    <row r="1896">
      <c r="A1896" t="inlineStr">
        <is>
          <t>L0178183</t>
        </is>
      </c>
      <c r="B1896" t="inlineStr">
        <is>
          <t>2025-11-25</t>
        </is>
      </c>
      <c r="C1896" t="inlineStr">
        <is>
          <t>home_use</t>
        </is>
      </c>
      <c r="D1896" t="inlineStr">
        <is>
          <t>IMP01310</t>
        </is>
      </c>
      <c r="E1896" t="inlineStr">
        <is>
          <t>T109167</t>
        </is>
      </c>
      <c r="F1896" s="32" t="n">
        <v>441548.63</v>
      </c>
      <c r="G1896" s="32" t="n">
        <v>47245.7</v>
      </c>
    </row>
    <row r="1897">
      <c r="A1897" t="inlineStr">
        <is>
          <t>L0178184</t>
        </is>
      </c>
      <c r="B1897" t="inlineStr">
        <is>
          <t>2025-11-25</t>
        </is>
      </c>
      <c r="C1897" t="inlineStr">
        <is>
          <t>home_use</t>
        </is>
      </c>
      <c r="D1897" t="inlineStr">
        <is>
          <t>IMP01310</t>
        </is>
      </c>
      <c r="E1897" t="inlineStr">
        <is>
          <t>T109167</t>
        </is>
      </c>
      <c r="F1897" s="32" t="n">
        <v>1432560.66</v>
      </c>
      <c r="G1897" s="32" t="n">
        <v>153283.99</v>
      </c>
    </row>
    <row r="1898">
      <c r="A1898" t="inlineStr">
        <is>
          <t>L0178228</t>
        </is>
      </c>
      <c r="B1898" t="inlineStr">
        <is>
          <t>2025-11-26</t>
        </is>
      </c>
      <c r="C1898" t="inlineStr">
        <is>
          <t>home_use</t>
        </is>
      </c>
      <c r="D1898" t="inlineStr">
        <is>
          <t>IMP00063</t>
        </is>
      </c>
      <c r="E1898" t="inlineStr">
        <is>
          <t>T100440</t>
        </is>
      </c>
      <c r="F1898" s="32" t="n">
        <v>408657.38</v>
      </c>
      <c r="G1898" s="32" t="n">
        <v>46995.6</v>
      </c>
    </row>
    <row r="1899">
      <c r="A1899" t="inlineStr">
        <is>
          <t>L0178229</t>
        </is>
      </c>
      <c r="B1899" t="inlineStr">
        <is>
          <t>2025-11-26</t>
        </is>
      </c>
      <c r="C1899" t="inlineStr">
        <is>
          <t>home_use</t>
        </is>
      </c>
      <c r="D1899" t="inlineStr">
        <is>
          <t>IMP00063</t>
        </is>
      </c>
      <c r="E1899" t="inlineStr">
        <is>
          <t>T100440</t>
        </is>
      </c>
      <c r="F1899" s="32" t="n">
        <v>384343.28</v>
      </c>
      <c r="G1899" s="32" t="n">
        <v>44199.48</v>
      </c>
    </row>
    <row r="1900">
      <c r="A1900" t="inlineStr">
        <is>
          <t>L0178230</t>
        </is>
      </c>
      <c r="B1900" t="inlineStr">
        <is>
          <t>2025-11-26</t>
        </is>
      </c>
      <c r="C1900" t="inlineStr">
        <is>
          <t>home_use</t>
        </is>
      </c>
      <c r="D1900" t="inlineStr">
        <is>
          <t>IMP00067</t>
        </is>
      </c>
      <c r="E1900" t="inlineStr">
        <is>
          <t>T100466</t>
        </is>
      </c>
      <c r="F1900" s="32" t="n">
        <v>44526628.44</v>
      </c>
      <c r="G1900" s="32" t="n">
        <v>4452662.84</v>
      </c>
    </row>
    <row r="1901">
      <c r="A1901" t="inlineStr">
        <is>
          <t>L0178255</t>
        </is>
      </c>
      <c r="B1901" t="inlineStr">
        <is>
          <t>2025-11-26</t>
        </is>
      </c>
      <c r="C1901" t="inlineStr">
        <is>
          <t>home_use</t>
        </is>
      </c>
      <c r="D1901" t="inlineStr">
        <is>
          <t>IMP00306</t>
        </is>
      </c>
      <c r="E1901" t="inlineStr">
        <is>
          <t>T102141</t>
        </is>
      </c>
      <c r="F1901" s="32" t="n">
        <v>478496.1</v>
      </c>
      <c r="G1901" s="32" t="n">
        <v>50242.09</v>
      </c>
    </row>
    <row r="1902">
      <c r="A1902" t="inlineStr">
        <is>
          <t>L0178256</t>
        </is>
      </c>
      <c r="B1902" t="inlineStr">
        <is>
          <t>2025-11-26</t>
        </is>
      </c>
      <c r="C1902" t="inlineStr">
        <is>
          <t>home_use</t>
        </is>
      </c>
      <c r="D1902" t="inlineStr">
        <is>
          <t>IMP00306</t>
        </is>
      </c>
      <c r="E1902" t="inlineStr">
        <is>
          <t>T102141</t>
        </is>
      </c>
      <c r="F1902" s="32" t="n">
        <v>1096997.92</v>
      </c>
      <c r="G1902" s="32" t="n">
        <v>115184.78</v>
      </c>
    </row>
    <row r="1903">
      <c r="A1903" t="inlineStr">
        <is>
          <t>L0178284</t>
        </is>
      </c>
      <c r="B1903" t="inlineStr">
        <is>
          <t>2025-11-26</t>
        </is>
      </c>
      <c r="C1903" t="inlineStr">
        <is>
          <t>home_use</t>
        </is>
      </c>
      <c r="D1903" t="inlineStr">
        <is>
          <t>IMP00490</t>
        </is>
      </c>
      <c r="E1903" t="inlineStr">
        <is>
          <t>T103425</t>
        </is>
      </c>
      <c r="F1903" s="32" t="n">
        <v>17426430.08</v>
      </c>
      <c r="G1903" s="32" t="n">
        <v>1829775.16</v>
      </c>
    </row>
    <row r="1904">
      <c r="A1904" t="inlineStr">
        <is>
          <t>L0178304</t>
        </is>
      </c>
      <c r="B1904" t="inlineStr">
        <is>
          <t>2025-11-26</t>
        </is>
      </c>
      <c r="C1904" t="inlineStr">
        <is>
          <t>home_use</t>
        </is>
      </c>
      <c r="D1904" t="inlineStr">
        <is>
          <t>IMP00643</t>
        </is>
      </c>
      <c r="E1904" t="inlineStr">
        <is>
          <t>T104498</t>
        </is>
      </c>
      <c r="F1904" s="32" t="n">
        <v>480938.01</v>
      </c>
      <c r="G1904" s="32" t="n">
        <v>48093.8</v>
      </c>
    </row>
    <row r="1905">
      <c r="A1905" t="inlineStr">
        <is>
          <t>L0178306</t>
        </is>
      </c>
      <c r="B1905" t="inlineStr">
        <is>
          <t>2025-11-26</t>
        </is>
      </c>
      <c r="C1905" t="inlineStr">
        <is>
          <t>home_use</t>
        </is>
      </c>
      <c r="D1905" t="inlineStr">
        <is>
          <t>IMP00643</t>
        </is>
      </c>
      <c r="E1905" t="inlineStr">
        <is>
          <t>T104498</t>
        </is>
      </c>
      <c r="F1905" s="32" t="n">
        <v>550106.3199999999</v>
      </c>
      <c r="G1905" s="32" t="n">
        <v>55010.63</v>
      </c>
    </row>
    <row r="1906">
      <c r="A1906" t="inlineStr">
        <is>
          <t>L0178314</t>
        </is>
      </c>
      <c r="B1906" t="inlineStr">
        <is>
          <t>2025-11-26</t>
        </is>
      </c>
      <c r="C1906" t="inlineStr">
        <is>
          <t>transit</t>
        </is>
      </c>
      <c r="D1906" t="inlineStr">
        <is>
          <t>IMP00682</t>
        </is>
      </c>
      <c r="E1906" t="inlineStr">
        <is>
          <t>T104768</t>
        </is>
      </c>
      <c r="F1906" s="32" t="n">
        <v>23553190.22</v>
      </c>
      <c r="G1906" s="32" t="n">
        <v>0</v>
      </c>
    </row>
    <row r="1907">
      <c r="A1907" t="inlineStr">
        <is>
          <t>L0178335</t>
        </is>
      </c>
      <c r="B1907" t="inlineStr">
        <is>
          <t>2025-11-26</t>
        </is>
      </c>
      <c r="C1907" t="inlineStr">
        <is>
          <t>home_use</t>
        </is>
      </c>
      <c r="D1907" t="inlineStr">
        <is>
          <t>IMP00892</t>
        </is>
      </c>
      <c r="E1907" t="inlineStr">
        <is>
          <t>T106240</t>
        </is>
      </c>
      <c r="F1907" s="32" t="n">
        <v>1906983.53</v>
      </c>
      <c r="G1907" s="32" t="n">
        <v>200233.27</v>
      </c>
    </row>
    <row r="1908">
      <c r="A1908" t="inlineStr">
        <is>
          <t>L0178347</t>
        </is>
      </c>
      <c r="B1908" t="inlineStr">
        <is>
          <t>2025-11-26</t>
        </is>
      </c>
      <c r="C1908" t="inlineStr">
        <is>
          <t>home_use</t>
        </is>
      </c>
      <c r="D1908" t="inlineStr">
        <is>
          <t>IMP00950</t>
        </is>
      </c>
      <c r="F1908" s="32" t="n">
        <v>523528.36</v>
      </c>
      <c r="G1908" s="32" t="n">
        <v>68058.69</v>
      </c>
    </row>
    <row r="1909">
      <c r="A1909" t="inlineStr">
        <is>
          <t>L0178357</t>
        </is>
      </c>
      <c r="B1909" t="inlineStr">
        <is>
          <t>2025-11-26</t>
        </is>
      </c>
      <c r="C1909" t="inlineStr">
        <is>
          <t>home_use</t>
        </is>
      </c>
      <c r="D1909" t="inlineStr">
        <is>
          <t>IMP00999</t>
        </is>
      </c>
      <c r="E1909" t="inlineStr">
        <is>
          <t>T106987</t>
        </is>
      </c>
      <c r="F1909" s="32" t="n">
        <v>12284687.02</v>
      </c>
      <c r="G1909" s="32" t="n">
        <v>1228468.7</v>
      </c>
    </row>
    <row r="1910">
      <c r="A1910" t="inlineStr">
        <is>
          <t>L0178359</t>
        </is>
      </c>
      <c r="B1910" t="inlineStr">
        <is>
          <t>2025-11-26</t>
        </is>
      </c>
      <c r="C1910" t="inlineStr">
        <is>
          <t>home_use</t>
        </is>
      </c>
      <c r="D1910" t="inlineStr">
        <is>
          <t>IMP00999</t>
        </is>
      </c>
      <c r="E1910" t="inlineStr">
        <is>
          <t>T106987</t>
        </is>
      </c>
      <c r="F1910" s="32" t="n">
        <v>2529598.63</v>
      </c>
      <c r="G1910" s="32" t="n">
        <v>252959.86</v>
      </c>
    </row>
    <row r="1911">
      <c r="A1911" t="inlineStr">
        <is>
          <t>L0178371</t>
        </is>
      </c>
      <c r="B1911" t="inlineStr">
        <is>
          <t>2025-11-26</t>
        </is>
      </c>
      <c r="C1911" t="inlineStr">
        <is>
          <t>home_use</t>
        </is>
      </c>
      <c r="D1911" t="inlineStr">
        <is>
          <t>IMP01089</t>
        </is>
      </c>
      <c r="E1911" t="inlineStr">
        <is>
          <t>T107617</t>
        </is>
      </c>
      <c r="F1911" s="32" t="n">
        <v>886699.1800000001</v>
      </c>
      <c r="G1911" s="32" t="n">
        <v>93103.41</v>
      </c>
    </row>
    <row r="1912">
      <c r="A1912" t="inlineStr">
        <is>
          <t>L0178372</t>
        </is>
      </c>
      <c r="B1912" t="inlineStr">
        <is>
          <t>2025-11-26</t>
        </is>
      </c>
      <c r="C1912" t="inlineStr">
        <is>
          <t>home_use</t>
        </is>
      </c>
      <c r="D1912" t="inlineStr">
        <is>
          <t>IMP01089</t>
        </is>
      </c>
      <c r="E1912" t="inlineStr">
        <is>
          <t>T107617</t>
        </is>
      </c>
      <c r="F1912" s="32" t="n">
        <v>561303.1800000001</v>
      </c>
      <c r="G1912" s="32" t="n">
        <v>56130.32</v>
      </c>
    </row>
    <row r="1913">
      <c r="A1913" t="inlineStr">
        <is>
          <t>L0178378</t>
        </is>
      </c>
      <c r="B1913" t="inlineStr">
        <is>
          <t>2025-11-26</t>
        </is>
      </c>
      <c r="C1913" t="inlineStr">
        <is>
          <t>home_use</t>
        </is>
      </c>
      <c r="D1913" t="inlineStr">
        <is>
          <t>IMP01142</t>
        </is>
      </c>
      <c r="E1913" t="inlineStr">
        <is>
          <t>T107992</t>
        </is>
      </c>
      <c r="F1913" s="32" t="n">
        <v>1021118.94</v>
      </c>
      <c r="G1913" s="32" t="n">
        <v>114365.32</v>
      </c>
    </row>
    <row r="1914">
      <c r="A1914" t="inlineStr">
        <is>
          <t>L0178384</t>
        </is>
      </c>
      <c r="B1914" t="inlineStr">
        <is>
          <t>2025-11-26</t>
        </is>
      </c>
      <c r="C1914" t="inlineStr">
        <is>
          <t>home_use</t>
        </is>
      </c>
      <c r="D1914" t="inlineStr">
        <is>
          <t>IMP01183</t>
        </is>
      </c>
      <c r="E1914" t="inlineStr">
        <is>
          <t>T108275</t>
        </is>
      </c>
      <c r="F1914" s="32" t="n">
        <v>152419.99</v>
      </c>
      <c r="G1914" s="32" t="n">
        <v>19052.5</v>
      </c>
    </row>
    <row r="1915">
      <c r="A1915" t="inlineStr">
        <is>
          <t>L0178389</t>
        </is>
      </c>
      <c r="B1915" t="inlineStr">
        <is>
          <t>2025-11-26</t>
        </is>
      </c>
      <c r="C1915" t="inlineStr">
        <is>
          <t>home_use</t>
        </is>
      </c>
      <c r="D1915" t="inlineStr">
        <is>
          <t>IMP01242</t>
        </is>
      </c>
      <c r="E1915" t="inlineStr">
        <is>
          <t>T108692</t>
        </is>
      </c>
      <c r="F1915" s="32" t="n">
        <v>2477006.85</v>
      </c>
      <c r="G1915" s="32" t="n">
        <v>260085.72</v>
      </c>
    </row>
    <row r="1916">
      <c r="A1916" t="inlineStr">
        <is>
          <t>L0178400</t>
        </is>
      </c>
      <c r="B1916" t="inlineStr">
        <is>
          <t>2025-11-26</t>
        </is>
      </c>
      <c r="C1916" t="inlineStr">
        <is>
          <t>temporary_admission</t>
        </is>
      </c>
      <c r="D1916" t="inlineStr">
        <is>
          <t>IMP01283</t>
        </is>
      </c>
      <c r="E1916" t="inlineStr">
        <is>
          <t>T108974</t>
        </is>
      </c>
      <c r="F1916" s="32" t="n">
        <v>383991.88</v>
      </c>
      <c r="G1916" s="32" t="n">
        <v>0</v>
      </c>
    </row>
    <row r="1917">
      <c r="A1917" t="inlineStr">
        <is>
          <t>L0178403</t>
        </is>
      </c>
      <c r="B1917" t="inlineStr">
        <is>
          <t>2025-11-26</t>
        </is>
      </c>
      <c r="C1917" t="inlineStr">
        <is>
          <t>home_use</t>
        </is>
      </c>
      <c r="D1917" t="inlineStr">
        <is>
          <t>IMP01310</t>
        </is>
      </c>
      <c r="E1917" t="inlineStr">
        <is>
          <t>T109167</t>
        </is>
      </c>
      <c r="F1917" s="32" t="n">
        <v>777020.27</v>
      </c>
      <c r="G1917" s="32" t="n">
        <v>83141.17</v>
      </c>
    </row>
    <row r="1918">
      <c r="A1918" t="inlineStr">
        <is>
          <t>L0178405</t>
        </is>
      </c>
      <c r="B1918" t="inlineStr">
        <is>
          <t>2025-11-26</t>
        </is>
      </c>
      <c r="C1918" t="inlineStr">
        <is>
          <t>home_use</t>
        </is>
      </c>
      <c r="D1918" t="inlineStr">
        <is>
          <t>IMP01310</t>
        </is>
      </c>
      <c r="E1918" t="inlineStr">
        <is>
          <t>T109167</t>
        </is>
      </c>
      <c r="F1918" s="32" t="n">
        <v>200122.38</v>
      </c>
      <c r="G1918" s="32" t="n">
        <v>21413.09</v>
      </c>
    </row>
    <row r="1919">
      <c r="A1919" t="inlineStr">
        <is>
          <t>L0178406</t>
        </is>
      </c>
      <c r="B1919" t="inlineStr">
        <is>
          <t>2025-11-26</t>
        </is>
      </c>
      <c r="C1919" t="inlineStr">
        <is>
          <t>home_use</t>
        </is>
      </c>
      <c r="D1919" t="inlineStr">
        <is>
          <t>IMP01310</t>
        </is>
      </c>
      <c r="E1919" t="inlineStr">
        <is>
          <t>T109167</t>
        </is>
      </c>
      <c r="F1919" s="32" t="n">
        <v>536163.29</v>
      </c>
      <c r="G1919" s="32" t="n">
        <v>57369.47</v>
      </c>
    </row>
    <row r="1920">
      <c r="A1920" t="inlineStr">
        <is>
          <t>L0178407</t>
        </is>
      </c>
      <c r="B1920" t="inlineStr">
        <is>
          <t>2025-11-26</t>
        </is>
      </c>
      <c r="C1920" t="inlineStr">
        <is>
          <t>home_use</t>
        </is>
      </c>
      <c r="D1920" t="inlineStr">
        <is>
          <t>IMP01310</t>
        </is>
      </c>
      <c r="E1920" t="inlineStr">
        <is>
          <t>T109167</t>
        </is>
      </c>
      <c r="F1920" s="32" t="n">
        <v>803426.38</v>
      </c>
      <c r="G1920" s="32" t="n">
        <v>80342.64</v>
      </c>
    </row>
    <row r="1921">
      <c r="A1921" t="inlineStr">
        <is>
          <t>L0178408</t>
        </is>
      </c>
      <c r="B1921" t="inlineStr">
        <is>
          <t>2025-11-26</t>
        </is>
      </c>
      <c r="C1921" t="inlineStr">
        <is>
          <t>home_use</t>
        </is>
      </c>
      <c r="D1921" t="inlineStr">
        <is>
          <t>IMP01310</t>
        </is>
      </c>
      <c r="E1921" t="inlineStr">
        <is>
          <t>T109167</t>
        </is>
      </c>
      <c r="F1921" s="32" t="n">
        <v>779231.15</v>
      </c>
      <c r="G1921" s="32" t="n">
        <v>83377.73</v>
      </c>
    </row>
    <row r="1922">
      <c r="A1922" t="inlineStr">
        <is>
          <t>L0178409</t>
        </is>
      </c>
      <c r="B1922" t="inlineStr">
        <is>
          <t>2025-11-26</t>
        </is>
      </c>
      <c r="C1922" t="inlineStr">
        <is>
          <t>warehouse_out</t>
        </is>
      </c>
      <c r="D1922" t="inlineStr">
        <is>
          <t>IMP01310</t>
        </is>
      </c>
      <c r="E1922" t="inlineStr">
        <is>
          <t>T109167</t>
        </is>
      </c>
      <c r="F1922" s="32" t="n">
        <v>1603531.15</v>
      </c>
      <c r="G1922" s="32" t="n">
        <v>171577.83</v>
      </c>
    </row>
    <row r="1923">
      <c r="A1923" t="inlineStr">
        <is>
          <t>L0178445</t>
        </is>
      </c>
      <c r="B1923" t="inlineStr">
        <is>
          <t>2025-11-27</t>
        </is>
      </c>
      <c r="C1923" t="inlineStr">
        <is>
          <t>warehouse_out</t>
        </is>
      </c>
      <c r="D1923" t="inlineStr">
        <is>
          <t>IMP00063</t>
        </is>
      </c>
      <c r="E1923" t="inlineStr">
        <is>
          <t>T100440</t>
        </is>
      </c>
      <c r="F1923" s="32" t="n">
        <v>5891764.04</v>
      </c>
      <c r="G1923" s="32" t="n">
        <v>765929.3199999999</v>
      </c>
    </row>
    <row r="1924">
      <c r="A1924" t="inlineStr">
        <is>
          <t>L0178446</t>
        </is>
      </c>
      <c r="B1924" t="inlineStr">
        <is>
          <t>2025-11-27</t>
        </is>
      </c>
      <c r="C1924" t="inlineStr">
        <is>
          <t>home_use</t>
        </is>
      </c>
      <c r="D1924" t="inlineStr">
        <is>
          <t>IMP00063</t>
        </is>
      </c>
      <c r="E1924" t="inlineStr">
        <is>
          <t>T100440</t>
        </is>
      </c>
      <c r="F1924" s="32" t="n">
        <v>142908.57</v>
      </c>
      <c r="G1924" s="32" t="n">
        <v>16434.49</v>
      </c>
    </row>
    <row r="1925">
      <c r="A1925" t="inlineStr">
        <is>
          <t>L0178447</t>
        </is>
      </c>
      <c r="B1925" t="inlineStr">
        <is>
          <t>2025-11-27</t>
        </is>
      </c>
      <c r="C1925" t="inlineStr">
        <is>
          <t>home_use</t>
        </is>
      </c>
      <c r="D1925" t="inlineStr">
        <is>
          <t>IMP00063</t>
        </is>
      </c>
      <c r="E1925" t="inlineStr">
        <is>
          <t>T100440</t>
        </is>
      </c>
      <c r="F1925" s="32" t="n">
        <v>546931.03</v>
      </c>
      <c r="G1925" s="32" t="n">
        <v>58521.62</v>
      </c>
    </row>
    <row r="1926">
      <c r="A1926" t="inlineStr">
        <is>
          <t>L0178448</t>
        </is>
      </c>
      <c r="B1926" t="inlineStr">
        <is>
          <t>2025-11-27</t>
        </is>
      </c>
      <c r="C1926" t="inlineStr">
        <is>
          <t>home_use</t>
        </is>
      </c>
      <c r="D1926" t="inlineStr">
        <is>
          <t>IMP00063</t>
        </is>
      </c>
      <c r="E1926" t="inlineStr">
        <is>
          <t>T100440</t>
        </is>
      </c>
      <c r="F1926" s="32" t="n">
        <v>824091.05</v>
      </c>
      <c r="G1926" s="32" t="n">
        <v>94770.47</v>
      </c>
    </row>
    <row r="1927">
      <c r="A1927" t="inlineStr">
        <is>
          <t>L0178449</t>
        </is>
      </c>
      <c r="B1927" t="inlineStr">
        <is>
          <t>2025-11-27</t>
        </is>
      </c>
      <c r="C1927" t="inlineStr">
        <is>
          <t>home_use</t>
        </is>
      </c>
      <c r="D1927" t="inlineStr">
        <is>
          <t>IMP00063</t>
        </is>
      </c>
      <c r="E1927" t="inlineStr">
        <is>
          <t>T100440</t>
        </is>
      </c>
      <c r="F1927" s="32" t="n">
        <v>528558</v>
      </c>
      <c r="G1927" s="32" t="n">
        <v>60784.17</v>
      </c>
    </row>
    <row r="1928">
      <c r="A1928" t="inlineStr">
        <is>
          <t>L0178457</t>
        </is>
      </c>
      <c r="B1928" t="inlineStr">
        <is>
          <t>2025-11-27</t>
        </is>
      </c>
      <c r="C1928" t="inlineStr">
        <is>
          <t>warehouse_in</t>
        </is>
      </c>
      <c r="D1928" t="inlineStr">
        <is>
          <t>IMP00137</t>
        </is>
      </c>
      <c r="E1928" t="inlineStr">
        <is>
          <t>T100957</t>
        </is>
      </c>
      <c r="F1928" s="32" t="n">
        <v>1529218.56</v>
      </c>
      <c r="G1928" s="32" t="n">
        <v>0</v>
      </c>
    </row>
    <row r="1929">
      <c r="A1929" t="inlineStr">
        <is>
          <t>L0178460</t>
        </is>
      </c>
      <c r="B1929" t="inlineStr">
        <is>
          <t>2025-11-27</t>
        </is>
      </c>
      <c r="C1929" t="inlineStr">
        <is>
          <t>home_use</t>
        </is>
      </c>
      <c r="D1929" t="inlineStr">
        <is>
          <t>IMP00156</t>
        </is>
      </c>
      <c r="F1929" s="32" t="n">
        <v>523449.42</v>
      </c>
      <c r="G1929" s="32" t="n">
        <v>68048.42</v>
      </c>
    </row>
    <row r="1930">
      <c r="A1930" t="inlineStr">
        <is>
          <t>L0178461</t>
        </is>
      </c>
      <c r="B1930" t="inlineStr">
        <is>
          <t>2025-11-27</t>
        </is>
      </c>
      <c r="C1930" t="inlineStr">
        <is>
          <t>home_use</t>
        </is>
      </c>
      <c r="D1930" t="inlineStr">
        <is>
          <t>IMP00156</t>
        </is>
      </c>
      <c r="F1930" s="32" t="n">
        <v>374633.34</v>
      </c>
      <c r="G1930" s="32" t="n">
        <v>48702.33</v>
      </c>
    </row>
    <row r="1931">
      <c r="A1931" t="inlineStr">
        <is>
          <t>L0178470</t>
        </is>
      </c>
      <c r="B1931" t="inlineStr">
        <is>
          <t>2025-11-27</t>
        </is>
      </c>
      <c r="C1931" t="inlineStr">
        <is>
          <t>home_use</t>
        </is>
      </c>
      <c r="D1931" t="inlineStr">
        <is>
          <t>IMP00306</t>
        </is>
      </c>
      <c r="E1931" t="inlineStr">
        <is>
          <t>T102141</t>
        </is>
      </c>
      <c r="F1931" s="32" t="n">
        <v>392287.82</v>
      </c>
      <c r="G1931" s="32" t="n">
        <v>41190.22</v>
      </c>
    </row>
    <row r="1932">
      <c r="A1932" t="inlineStr">
        <is>
          <t>L0178471</t>
        </is>
      </c>
      <c r="B1932" t="inlineStr">
        <is>
          <t>2025-11-27</t>
        </is>
      </c>
      <c r="C1932" t="inlineStr">
        <is>
          <t>home_use</t>
        </is>
      </c>
      <c r="D1932" t="inlineStr">
        <is>
          <t>IMP00306</t>
        </is>
      </c>
      <c r="E1932" t="inlineStr">
        <is>
          <t>T102141</t>
        </is>
      </c>
      <c r="F1932" s="32" t="n">
        <v>1457629.98</v>
      </c>
      <c r="G1932" s="32" t="n">
        <v>153051.15</v>
      </c>
    </row>
    <row r="1933">
      <c r="A1933" t="inlineStr">
        <is>
          <t>L0178473</t>
        </is>
      </c>
      <c r="B1933" t="inlineStr">
        <is>
          <t>2025-11-27</t>
        </is>
      </c>
      <c r="C1933" t="inlineStr">
        <is>
          <t>home_use</t>
        </is>
      </c>
      <c r="D1933" t="inlineStr">
        <is>
          <t>IMP00306</t>
        </is>
      </c>
      <c r="E1933" t="inlineStr">
        <is>
          <t>T102141</t>
        </is>
      </c>
      <c r="F1933" s="32" t="n">
        <v>1606007.72</v>
      </c>
      <c r="G1933" s="32" t="n">
        <v>184690.89</v>
      </c>
    </row>
    <row r="1934">
      <c r="A1934" t="inlineStr">
        <is>
          <t>L0178474</t>
        </is>
      </c>
      <c r="B1934" t="inlineStr">
        <is>
          <t>2025-11-27</t>
        </is>
      </c>
      <c r="C1934" t="inlineStr">
        <is>
          <t>home_use</t>
        </is>
      </c>
      <c r="D1934" t="inlineStr">
        <is>
          <t>IMP00306</t>
        </is>
      </c>
      <c r="E1934" t="inlineStr">
        <is>
          <t>T102141</t>
        </is>
      </c>
      <c r="F1934" s="32" t="n">
        <v>240032.4</v>
      </c>
      <c r="G1934" s="32" t="n">
        <v>25203.4</v>
      </c>
    </row>
    <row r="1935">
      <c r="A1935" t="inlineStr">
        <is>
          <t>L0178521</t>
        </is>
      </c>
      <c r="B1935" t="inlineStr">
        <is>
          <t>2025-11-27</t>
        </is>
      </c>
      <c r="C1935" t="inlineStr">
        <is>
          <t>home_use</t>
        </is>
      </c>
      <c r="D1935" t="inlineStr">
        <is>
          <t>IMP00643</t>
        </is>
      </c>
      <c r="E1935" t="inlineStr">
        <is>
          <t>T104498</t>
        </is>
      </c>
      <c r="F1935" s="32" t="n">
        <v>894338.55</v>
      </c>
      <c r="G1935" s="32" t="n">
        <v>89433.86</v>
      </c>
    </row>
    <row r="1936">
      <c r="A1936" t="inlineStr">
        <is>
          <t>L0178522</t>
        </is>
      </c>
      <c r="B1936" t="inlineStr">
        <is>
          <t>2025-11-27</t>
        </is>
      </c>
      <c r="C1936" t="inlineStr">
        <is>
          <t>home_use</t>
        </is>
      </c>
      <c r="D1936" t="inlineStr">
        <is>
          <t>IMP00643</t>
        </is>
      </c>
      <c r="E1936" t="inlineStr">
        <is>
          <t>T104498</t>
        </is>
      </c>
      <c r="F1936" s="32" t="n">
        <v>461472.24</v>
      </c>
      <c r="G1936" s="32" t="n">
        <v>46147.22</v>
      </c>
    </row>
    <row r="1937">
      <c r="A1937" t="inlineStr">
        <is>
          <t>L0178523</t>
        </is>
      </c>
      <c r="B1937" t="inlineStr">
        <is>
          <t>2025-11-27</t>
        </is>
      </c>
      <c r="C1937" t="inlineStr">
        <is>
          <t>home_use</t>
        </is>
      </c>
      <c r="D1937" t="inlineStr">
        <is>
          <t>IMP00643</t>
        </is>
      </c>
      <c r="E1937" t="inlineStr">
        <is>
          <t>T104498</t>
        </is>
      </c>
      <c r="F1937" s="32" t="n">
        <v>435237.07</v>
      </c>
      <c r="G1937" s="32" t="n">
        <v>43523.71</v>
      </c>
    </row>
    <row r="1938">
      <c r="A1938" t="inlineStr">
        <is>
          <t>L0178524</t>
        </is>
      </c>
      <c r="B1938" t="inlineStr">
        <is>
          <t>2025-11-27</t>
        </is>
      </c>
      <c r="C1938" t="inlineStr">
        <is>
          <t>home_use</t>
        </is>
      </c>
      <c r="D1938" t="inlineStr">
        <is>
          <t>IMP00643</t>
        </is>
      </c>
      <c r="E1938" t="inlineStr">
        <is>
          <t>T104498</t>
        </is>
      </c>
      <c r="F1938" s="32" t="n">
        <v>235568.85</v>
      </c>
      <c r="G1938" s="32" t="n">
        <v>23556.88</v>
      </c>
    </row>
    <row r="1939">
      <c r="A1939" t="inlineStr">
        <is>
          <t>L0178525</t>
        </is>
      </c>
      <c r="B1939" t="inlineStr">
        <is>
          <t>2025-11-27</t>
        </is>
      </c>
      <c r="C1939" t="inlineStr">
        <is>
          <t>home_use</t>
        </is>
      </c>
      <c r="D1939" t="inlineStr">
        <is>
          <t>IMP00643</t>
        </is>
      </c>
      <c r="E1939" t="inlineStr">
        <is>
          <t>T104498</t>
        </is>
      </c>
      <c r="F1939" s="32" t="n">
        <v>541474.66</v>
      </c>
      <c r="G1939" s="32" t="n">
        <v>54147.47</v>
      </c>
    </row>
    <row r="1940">
      <c r="A1940" t="inlineStr">
        <is>
          <t>L0178526</t>
        </is>
      </c>
      <c r="B1940" t="inlineStr">
        <is>
          <t>2025-11-27</t>
        </is>
      </c>
      <c r="C1940" t="inlineStr">
        <is>
          <t>home_use</t>
        </is>
      </c>
      <c r="D1940" t="inlineStr">
        <is>
          <t>IMP00643</t>
        </is>
      </c>
      <c r="E1940" t="inlineStr">
        <is>
          <t>T104498</t>
        </is>
      </c>
      <c r="F1940" s="32" t="n">
        <v>1579939.42</v>
      </c>
      <c r="G1940" s="32" t="n">
        <v>157993.94</v>
      </c>
    </row>
    <row r="1941">
      <c r="A1941" t="inlineStr">
        <is>
          <t>L0178544</t>
        </is>
      </c>
      <c r="B1941" t="inlineStr">
        <is>
          <t>2025-11-27</t>
        </is>
      </c>
      <c r="C1941" t="inlineStr">
        <is>
          <t>home_use</t>
        </is>
      </c>
      <c r="D1941" t="inlineStr">
        <is>
          <t>IMP00753</t>
        </is>
      </c>
      <c r="E1941" t="inlineStr">
        <is>
          <t>T105264</t>
        </is>
      </c>
      <c r="F1941" s="32" t="n">
        <v>204048.39</v>
      </c>
      <c r="G1941" s="32" t="n">
        <v>20404.84</v>
      </c>
    </row>
    <row r="1942">
      <c r="A1942" t="inlineStr">
        <is>
          <t>L0178561</t>
        </is>
      </c>
      <c r="B1942" t="inlineStr">
        <is>
          <t>2025-11-27</t>
        </is>
      </c>
      <c r="C1942" t="inlineStr">
        <is>
          <t>home_use</t>
        </is>
      </c>
      <c r="D1942" t="inlineStr">
        <is>
          <t>IMP00926</t>
        </is>
      </c>
      <c r="E1942" t="inlineStr">
        <is>
          <t>T106477</t>
        </is>
      </c>
      <c r="F1942" s="32" t="n">
        <v>569505.54</v>
      </c>
      <c r="G1942" s="32" t="n">
        <v>60937.09</v>
      </c>
    </row>
    <row r="1943">
      <c r="A1943" t="inlineStr">
        <is>
          <t>L0178562</t>
        </is>
      </c>
      <c r="B1943" t="inlineStr">
        <is>
          <t>2025-11-27</t>
        </is>
      </c>
      <c r="C1943" t="inlineStr">
        <is>
          <t>home_use</t>
        </is>
      </c>
      <c r="D1943" t="inlineStr">
        <is>
          <t>IMP00926</t>
        </is>
      </c>
      <c r="E1943" t="inlineStr">
        <is>
          <t>T106477</t>
        </is>
      </c>
      <c r="F1943" s="32" t="n">
        <v>6437206.66</v>
      </c>
      <c r="G1943" s="32" t="n">
        <v>675906.7</v>
      </c>
    </row>
    <row r="1944">
      <c r="A1944" t="inlineStr">
        <is>
          <t>L0178563</t>
        </is>
      </c>
      <c r="B1944" t="inlineStr">
        <is>
          <t>2025-11-27</t>
        </is>
      </c>
      <c r="C1944" t="inlineStr">
        <is>
          <t>home_use</t>
        </is>
      </c>
      <c r="D1944" t="inlineStr">
        <is>
          <t>IMP00926</t>
        </is>
      </c>
      <c r="E1944" t="inlineStr">
        <is>
          <t>T106477</t>
        </is>
      </c>
      <c r="F1944" s="32" t="n">
        <v>4755539.7</v>
      </c>
      <c r="G1944" s="32" t="n">
        <v>475553.97</v>
      </c>
    </row>
    <row r="1945">
      <c r="A1945" t="inlineStr">
        <is>
          <t>L0178564</t>
        </is>
      </c>
      <c r="B1945" t="inlineStr">
        <is>
          <t>2025-11-27</t>
        </is>
      </c>
      <c r="C1945" t="inlineStr">
        <is>
          <t>home_use</t>
        </is>
      </c>
      <c r="D1945" t="inlineStr">
        <is>
          <t>IMP00926</t>
        </is>
      </c>
      <c r="E1945" t="inlineStr">
        <is>
          <t>T106477</t>
        </is>
      </c>
      <c r="F1945" s="32" t="n">
        <v>24543727.58</v>
      </c>
      <c r="G1945" s="32" t="n">
        <v>2577091.4</v>
      </c>
    </row>
    <row r="1946">
      <c r="A1946" t="inlineStr">
        <is>
          <t>L0178565</t>
        </is>
      </c>
      <c r="B1946" t="inlineStr">
        <is>
          <t>2025-11-27</t>
        </is>
      </c>
      <c r="C1946" t="inlineStr">
        <is>
          <t>home_use</t>
        </is>
      </c>
      <c r="D1946" t="inlineStr">
        <is>
          <t>IMP00926</t>
        </is>
      </c>
      <c r="E1946" t="inlineStr">
        <is>
          <t>T106477</t>
        </is>
      </c>
      <c r="F1946" s="32" t="n">
        <v>303958.71</v>
      </c>
      <c r="G1946" s="32" t="n">
        <v>32523.58</v>
      </c>
    </row>
    <row r="1947">
      <c r="A1947" t="inlineStr">
        <is>
          <t>L0178571</t>
        </is>
      </c>
      <c r="B1947" t="inlineStr">
        <is>
          <t>2025-11-27</t>
        </is>
      </c>
      <c r="C1947" t="inlineStr">
        <is>
          <t>home_use</t>
        </is>
      </c>
      <c r="D1947" t="inlineStr">
        <is>
          <t>IMP00999</t>
        </is>
      </c>
      <c r="E1947" t="inlineStr">
        <is>
          <t>T106987</t>
        </is>
      </c>
      <c r="F1947" s="32" t="n">
        <v>914313.17</v>
      </c>
      <c r="G1947" s="32" t="n">
        <v>91431.32000000001</v>
      </c>
    </row>
    <row r="1948">
      <c r="A1948" t="inlineStr">
        <is>
          <t>L0178580</t>
        </is>
      </c>
      <c r="B1948" t="inlineStr">
        <is>
          <t>2025-11-27</t>
        </is>
      </c>
      <c r="C1948" t="inlineStr">
        <is>
          <t>home_use</t>
        </is>
      </c>
      <c r="D1948" t="inlineStr">
        <is>
          <t>IMP01037</t>
        </is>
      </c>
      <c r="E1948" t="inlineStr">
        <is>
          <t>T107258</t>
        </is>
      </c>
      <c r="F1948" s="32" t="n">
        <v>2912590.64</v>
      </c>
      <c r="G1948" s="32" t="n">
        <v>291259.06</v>
      </c>
    </row>
    <row r="1949">
      <c r="A1949" t="inlineStr">
        <is>
          <t>L0178590</t>
        </is>
      </c>
      <c r="B1949" t="inlineStr">
        <is>
          <t>2025-11-27</t>
        </is>
      </c>
      <c r="C1949" t="inlineStr">
        <is>
          <t>home_use</t>
        </is>
      </c>
      <c r="D1949" t="inlineStr">
        <is>
          <t>IMP01142</t>
        </is>
      </c>
      <c r="E1949" t="inlineStr">
        <is>
          <t>T107992</t>
        </is>
      </c>
      <c r="F1949" s="32" t="n">
        <v>804092.0699999999</v>
      </c>
      <c r="G1949" s="32" t="n">
        <v>90058.31</v>
      </c>
    </row>
    <row r="1950">
      <c r="A1950" t="inlineStr">
        <is>
          <t>L0178591</t>
        </is>
      </c>
      <c r="B1950" t="inlineStr">
        <is>
          <t>2025-11-27</t>
        </is>
      </c>
      <c r="C1950" t="inlineStr">
        <is>
          <t>home_use</t>
        </is>
      </c>
      <c r="D1950" t="inlineStr">
        <is>
          <t>IMP01142</t>
        </is>
      </c>
      <c r="E1950" t="inlineStr">
        <is>
          <t>T107992</t>
        </is>
      </c>
      <c r="F1950" s="32" t="n">
        <v>2362223.64</v>
      </c>
      <c r="G1950" s="32" t="n">
        <v>264569.05</v>
      </c>
    </row>
    <row r="1951">
      <c r="A1951" t="inlineStr">
        <is>
          <t>L0178592</t>
        </is>
      </c>
      <c r="B1951" t="inlineStr">
        <is>
          <t>2025-11-27</t>
        </is>
      </c>
      <c r="C1951" t="inlineStr">
        <is>
          <t>home_use</t>
        </is>
      </c>
      <c r="D1951" t="inlineStr">
        <is>
          <t>IMP01142</t>
        </is>
      </c>
      <c r="E1951" t="inlineStr">
        <is>
          <t>T107992</t>
        </is>
      </c>
      <c r="F1951" s="32" t="n">
        <v>612736.4</v>
      </c>
      <c r="G1951" s="32" t="n">
        <v>68626.48</v>
      </c>
    </row>
    <row r="1952">
      <c r="A1952" t="inlineStr">
        <is>
          <t>L0178617</t>
        </is>
      </c>
      <c r="B1952" t="inlineStr">
        <is>
          <t>2025-11-27</t>
        </is>
      </c>
      <c r="C1952" t="inlineStr">
        <is>
          <t>home_use</t>
        </is>
      </c>
      <c r="D1952" t="inlineStr">
        <is>
          <t>IMP01310</t>
        </is>
      </c>
      <c r="E1952" t="inlineStr">
        <is>
          <t>T109167</t>
        </is>
      </c>
      <c r="F1952" s="32" t="n">
        <v>449331.82</v>
      </c>
      <c r="G1952" s="32" t="n">
        <v>44933.18</v>
      </c>
    </row>
    <row r="1953">
      <c r="A1953" t="inlineStr">
        <is>
          <t>L0178618</t>
        </is>
      </c>
      <c r="B1953" t="inlineStr">
        <is>
          <t>2025-11-27</t>
        </is>
      </c>
      <c r="C1953" t="inlineStr">
        <is>
          <t>home_use</t>
        </is>
      </c>
      <c r="D1953" t="inlineStr">
        <is>
          <t>IMP01310</t>
        </is>
      </c>
      <c r="E1953" t="inlineStr">
        <is>
          <t>T109167</t>
        </is>
      </c>
      <c r="F1953" s="32" t="n">
        <v>512154.16</v>
      </c>
      <c r="G1953" s="32" t="n">
        <v>54800.5</v>
      </c>
    </row>
    <row r="1954">
      <c r="A1954" t="inlineStr">
        <is>
          <t>L0178619</t>
        </is>
      </c>
      <c r="B1954" t="inlineStr">
        <is>
          <t>2025-11-27</t>
        </is>
      </c>
      <c r="C1954" t="inlineStr">
        <is>
          <t>home_use</t>
        </is>
      </c>
      <c r="D1954" t="inlineStr">
        <is>
          <t>IMP01310</t>
        </is>
      </c>
      <c r="E1954" t="inlineStr">
        <is>
          <t>T109167</t>
        </is>
      </c>
      <c r="F1954" s="32" t="n">
        <v>545432.38</v>
      </c>
      <c r="G1954" s="32" t="n">
        <v>58361.26</v>
      </c>
    </row>
    <row r="1955">
      <c r="A1955" t="inlineStr">
        <is>
          <t>L0178620</t>
        </is>
      </c>
      <c r="B1955" t="inlineStr">
        <is>
          <t>2025-11-27</t>
        </is>
      </c>
      <c r="C1955" t="inlineStr">
        <is>
          <t>home_use</t>
        </is>
      </c>
      <c r="D1955" t="inlineStr">
        <is>
          <t>IMP01310</t>
        </is>
      </c>
      <c r="E1955" t="inlineStr">
        <is>
          <t>T109167</t>
        </is>
      </c>
      <c r="F1955" s="32" t="n">
        <v>604229.87</v>
      </c>
      <c r="G1955" s="32" t="n">
        <v>64652.6</v>
      </c>
    </row>
    <row r="1956">
      <c r="A1956" t="inlineStr">
        <is>
          <t>L0178623</t>
        </is>
      </c>
      <c r="B1956" t="inlineStr">
        <is>
          <t>2025-11-27</t>
        </is>
      </c>
      <c r="C1956" t="inlineStr">
        <is>
          <t>home_use</t>
        </is>
      </c>
      <c r="D1956" t="inlineStr">
        <is>
          <t>IMP01315</t>
        </is>
      </c>
      <c r="E1956" t="inlineStr">
        <is>
          <t>T109203</t>
        </is>
      </c>
      <c r="F1956" s="32" t="n">
        <v>420237.23</v>
      </c>
      <c r="G1956" s="32" t="n">
        <v>44124.91</v>
      </c>
    </row>
    <row r="1957">
      <c r="A1957" t="inlineStr">
        <is>
          <t>L0178650</t>
        </is>
      </c>
      <c r="B1957" t="inlineStr">
        <is>
          <t>2025-11-28</t>
        </is>
      </c>
      <c r="C1957" t="inlineStr">
        <is>
          <t>home_use</t>
        </is>
      </c>
      <c r="D1957" t="inlineStr">
        <is>
          <t>IMP00063</t>
        </is>
      </c>
      <c r="E1957" t="inlineStr">
        <is>
          <t>T100440</t>
        </is>
      </c>
      <c r="F1957" s="32" t="n">
        <v>660596.02</v>
      </c>
      <c r="G1957" s="32" t="n">
        <v>75968.53999999999</v>
      </c>
    </row>
    <row r="1958">
      <c r="A1958" t="inlineStr">
        <is>
          <t>L0178653</t>
        </is>
      </c>
      <c r="B1958" t="inlineStr">
        <is>
          <t>2025-11-28</t>
        </is>
      </c>
      <c r="C1958" t="inlineStr">
        <is>
          <t>home_use</t>
        </is>
      </c>
      <c r="D1958" t="inlineStr">
        <is>
          <t>IMP00063</t>
        </is>
      </c>
      <c r="E1958" t="inlineStr">
        <is>
          <t>T100440</t>
        </is>
      </c>
      <c r="F1958" s="32" t="n">
        <v>442367.57</v>
      </c>
      <c r="G1958" s="32" t="n">
        <v>50872.27</v>
      </c>
    </row>
    <row r="1959">
      <c r="A1959" t="inlineStr">
        <is>
          <t>L0178654</t>
        </is>
      </c>
      <c r="B1959" t="inlineStr">
        <is>
          <t>2025-11-28</t>
        </is>
      </c>
      <c r="C1959" t="inlineStr">
        <is>
          <t>home_use</t>
        </is>
      </c>
      <c r="D1959" t="inlineStr">
        <is>
          <t>IMP00063</t>
        </is>
      </c>
      <c r="E1959" t="inlineStr">
        <is>
          <t>T100440</t>
        </is>
      </c>
      <c r="F1959" s="32" t="n">
        <v>4440811.17</v>
      </c>
      <c r="G1959" s="32" t="n">
        <v>577305.45</v>
      </c>
    </row>
    <row r="1960">
      <c r="A1960" t="inlineStr">
        <is>
          <t>L0178655</t>
        </is>
      </c>
      <c r="B1960" t="inlineStr">
        <is>
          <t>2025-11-28</t>
        </is>
      </c>
      <c r="C1960" t="inlineStr">
        <is>
          <t>home_use</t>
        </is>
      </c>
      <c r="D1960" t="inlineStr">
        <is>
          <t>IMP00063</t>
        </is>
      </c>
      <c r="E1960" t="inlineStr">
        <is>
          <t>T100440</t>
        </is>
      </c>
      <c r="F1960" s="32" t="n">
        <v>3717513.7</v>
      </c>
      <c r="G1960" s="32" t="n">
        <v>483276.78</v>
      </c>
    </row>
    <row r="1961">
      <c r="A1961" t="inlineStr">
        <is>
          <t>L0178656</t>
        </is>
      </c>
      <c r="B1961" t="inlineStr">
        <is>
          <t>2025-11-28</t>
        </is>
      </c>
      <c r="C1961" t="inlineStr">
        <is>
          <t>home_use</t>
        </is>
      </c>
      <c r="D1961" t="inlineStr">
        <is>
          <t>IMP00063</t>
        </is>
      </c>
      <c r="E1961" t="inlineStr">
        <is>
          <t>T100440</t>
        </is>
      </c>
      <c r="F1961" s="32" t="n">
        <v>673439.48</v>
      </c>
      <c r="G1961" s="32" t="n">
        <v>77445.53999999999</v>
      </c>
    </row>
    <row r="1962">
      <c r="A1962" t="inlineStr">
        <is>
          <t>L0178658</t>
        </is>
      </c>
      <c r="B1962" t="inlineStr">
        <is>
          <t>2025-11-28</t>
        </is>
      </c>
      <c r="C1962" t="inlineStr">
        <is>
          <t>home_use</t>
        </is>
      </c>
      <c r="D1962" t="inlineStr">
        <is>
          <t>IMP00063</t>
        </is>
      </c>
      <c r="E1962" t="inlineStr">
        <is>
          <t>T100440</t>
        </is>
      </c>
      <c r="F1962" s="32" t="n">
        <v>308575.79</v>
      </c>
      <c r="G1962" s="32" t="n">
        <v>35486.22</v>
      </c>
    </row>
    <row r="1963">
      <c r="A1963" t="inlineStr">
        <is>
          <t>L0178659</t>
        </is>
      </c>
      <c r="B1963" t="inlineStr">
        <is>
          <t>2025-11-28</t>
        </is>
      </c>
      <c r="C1963" t="inlineStr">
        <is>
          <t>home_use</t>
        </is>
      </c>
      <c r="D1963" t="inlineStr">
        <is>
          <t>IMP00067</t>
        </is>
      </c>
      <c r="E1963" t="inlineStr">
        <is>
          <t>T100466</t>
        </is>
      </c>
      <c r="F1963" s="32" t="n">
        <v>10271014.3</v>
      </c>
      <c r="G1963" s="32" t="n">
        <v>1027101.43</v>
      </c>
    </row>
    <row r="1964">
      <c r="A1964" t="inlineStr">
        <is>
          <t>L0178661</t>
        </is>
      </c>
      <c r="B1964" t="inlineStr">
        <is>
          <t>2025-11-28</t>
        </is>
      </c>
      <c r="C1964" t="inlineStr">
        <is>
          <t>home_use</t>
        </is>
      </c>
      <c r="D1964" t="inlineStr">
        <is>
          <t>IMP00105</t>
        </is>
      </c>
      <c r="E1964" t="inlineStr">
        <is>
          <t>T100729</t>
        </is>
      </c>
      <c r="F1964" s="32" t="n">
        <v>245392.6</v>
      </c>
      <c r="G1964" s="32" t="n">
        <v>29447.11</v>
      </c>
    </row>
    <row r="1965">
      <c r="A1965" t="inlineStr">
        <is>
          <t>L0178665</t>
        </is>
      </c>
      <c r="B1965" t="inlineStr">
        <is>
          <t>2025-11-28</t>
        </is>
      </c>
      <c r="C1965" t="inlineStr">
        <is>
          <t>home_use</t>
        </is>
      </c>
      <c r="D1965" t="inlineStr">
        <is>
          <t>IMP00156</t>
        </is>
      </c>
      <c r="F1965" s="32" t="n">
        <v>1186337.97</v>
      </c>
      <c r="G1965" s="32" t="n">
        <v>154223.94</v>
      </c>
    </row>
    <row r="1966">
      <c r="A1966" t="inlineStr">
        <is>
          <t>L0178683</t>
        </is>
      </c>
      <c r="B1966" t="inlineStr">
        <is>
          <t>2025-11-28</t>
        </is>
      </c>
      <c r="C1966" t="inlineStr">
        <is>
          <t>home_use</t>
        </is>
      </c>
      <c r="D1966" t="inlineStr">
        <is>
          <t>IMP00306</t>
        </is>
      </c>
      <c r="E1966" t="inlineStr">
        <is>
          <t>T102141</t>
        </is>
      </c>
      <c r="F1966" s="32" t="n">
        <v>1185719.91</v>
      </c>
      <c r="G1966" s="32" t="n">
        <v>136357.79</v>
      </c>
    </row>
    <row r="1967">
      <c r="A1967" t="inlineStr">
        <is>
          <t>L0178685</t>
        </is>
      </c>
      <c r="B1967" t="inlineStr">
        <is>
          <t>2025-11-28</t>
        </is>
      </c>
      <c r="C1967" t="inlineStr">
        <is>
          <t>home_use</t>
        </is>
      </c>
      <c r="D1967" t="inlineStr">
        <is>
          <t>IMP00306</t>
        </is>
      </c>
      <c r="E1967" t="inlineStr">
        <is>
          <t>T102141</t>
        </is>
      </c>
      <c r="F1967" s="32" t="n">
        <v>234115.64</v>
      </c>
      <c r="G1967" s="32" t="n">
        <v>24582.14</v>
      </c>
    </row>
    <row r="1968">
      <c r="A1968" t="inlineStr">
        <is>
          <t>L0178706</t>
        </is>
      </c>
      <c r="B1968" t="inlineStr">
        <is>
          <t>2025-11-28</t>
        </is>
      </c>
      <c r="C1968" t="inlineStr">
        <is>
          <t>home_use</t>
        </is>
      </c>
      <c r="D1968" t="inlineStr">
        <is>
          <t>IMP00448</t>
        </is>
      </c>
      <c r="E1968" t="inlineStr">
        <is>
          <t>T103130</t>
        </is>
      </c>
      <c r="F1968" s="32" t="n">
        <v>49913933.3</v>
      </c>
      <c r="G1968" s="32" t="n">
        <v>4991393.33</v>
      </c>
    </row>
    <row r="1969">
      <c r="A1969" t="inlineStr">
        <is>
          <t>L0178711</t>
        </is>
      </c>
      <c r="B1969" t="inlineStr">
        <is>
          <t>2025-11-28</t>
        </is>
      </c>
      <c r="C1969" t="inlineStr">
        <is>
          <t>home_use</t>
        </is>
      </c>
      <c r="D1969" t="inlineStr">
        <is>
          <t>IMP00487</t>
        </is>
      </c>
      <c r="E1969" t="inlineStr">
        <is>
          <t>T100070</t>
        </is>
      </c>
      <c r="F1969" s="32" t="n">
        <v>3503672.04</v>
      </c>
      <c r="G1969" s="32" t="n">
        <v>350367.2</v>
      </c>
    </row>
    <row r="1970">
      <c r="A1970" t="inlineStr">
        <is>
          <t>L0178721</t>
        </is>
      </c>
      <c r="B1970" t="inlineStr">
        <is>
          <t>2025-11-28</t>
        </is>
      </c>
      <c r="C1970" t="inlineStr">
        <is>
          <t>home_use</t>
        </is>
      </c>
      <c r="D1970" t="inlineStr">
        <is>
          <t>IMP00545</t>
        </is>
      </c>
      <c r="E1970" t="inlineStr">
        <is>
          <t>T603810</t>
        </is>
      </c>
      <c r="F1970" s="32" t="n">
        <v>1286192.23</v>
      </c>
      <c r="G1970" s="32" t="n">
        <v>128619.22</v>
      </c>
    </row>
    <row r="1971">
      <c r="A1971" t="inlineStr">
        <is>
          <t>L0178733</t>
        </is>
      </c>
      <c r="B1971" t="inlineStr">
        <is>
          <t>2025-11-28</t>
        </is>
      </c>
      <c r="C1971" t="inlineStr">
        <is>
          <t>temporary_admission</t>
        </is>
      </c>
      <c r="D1971" t="inlineStr">
        <is>
          <t>IMP00605</t>
        </is>
      </c>
      <c r="E1971" t="inlineStr">
        <is>
          <t>T104234</t>
        </is>
      </c>
      <c r="F1971" s="32" t="n">
        <v>4062860.26</v>
      </c>
      <c r="G1971" s="32" t="n">
        <v>0</v>
      </c>
    </row>
    <row r="1972">
      <c r="A1972" t="inlineStr">
        <is>
          <t>L0178736</t>
        </is>
      </c>
      <c r="B1972" t="inlineStr">
        <is>
          <t>2025-11-28</t>
        </is>
      </c>
      <c r="C1972" t="inlineStr">
        <is>
          <t>home_use</t>
        </is>
      </c>
      <c r="D1972" t="inlineStr">
        <is>
          <t>IMP00643</t>
        </is>
      </c>
      <c r="E1972" t="inlineStr">
        <is>
          <t>T104498</t>
        </is>
      </c>
      <c r="F1972" s="32" t="n">
        <v>679196.71</v>
      </c>
      <c r="G1972" s="32" t="n">
        <v>67919.67</v>
      </c>
    </row>
    <row r="1973">
      <c r="A1973" t="inlineStr">
        <is>
          <t>L0178737</t>
        </is>
      </c>
      <c r="B1973" t="inlineStr">
        <is>
          <t>2025-11-28</t>
        </is>
      </c>
      <c r="C1973" t="inlineStr">
        <is>
          <t>home_use</t>
        </is>
      </c>
      <c r="D1973" t="inlineStr">
        <is>
          <t>IMP00643</t>
        </is>
      </c>
      <c r="E1973" t="inlineStr">
        <is>
          <t>T104498</t>
        </is>
      </c>
      <c r="F1973" s="32" t="n">
        <v>1103963.1</v>
      </c>
      <c r="G1973" s="32" t="n">
        <v>110396.31</v>
      </c>
    </row>
    <row r="1974">
      <c r="A1974" t="inlineStr">
        <is>
          <t>L0178738</t>
        </is>
      </c>
      <c r="B1974" t="inlineStr">
        <is>
          <t>2025-11-28</t>
        </is>
      </c>
      <c r="C1974" t="inlineStr">
        <is>
          <t>home_use</t>
        </is>
      </c>
      <c r="D1974" t="inlineStr">
        <is>
          <t>IMP00643</t>
        </is>
      </c>
      <c r="E1974" t="inlineStr">
        <is>
          <t>T104498</t>
        </is>
      </c>
      <c r="F1974" s="32" t="n">
        <v>1711360.11</v>
      </c>
      <c r="G1974" s="32" t="n">
        <v>171136.01</v>
      </c>
    </row>
    <row r="1975">
      <c r="A1975" t="inlineStr">
        <is>
          <t>L0178739</t>
        </is>
      </c>
      <c r="B1975" t="inlineStr">
        <is>
          <t>2025-11-28</t>
        </is>
      </c>
      <c r="C1975" t="inlineStr">
        <is>
          <t>home_use</t>
        </is>
      </c>
      <c r="D1975" t="inlineStr">
        <is>
          <t>IMP00643</t>
        </is>
      </c>
      <c r="E1975" t="inlineStr">
        <is>
          <t>T104498</t>
        </is>
      </c>
      <c r="F1975" s="32" t="n">
        <v>977610.75</v>
      </c>
      <c r="G1975" s="32" t="n">
        <v>97761.08</v>
      </c>
    </row>
    <row r="1976">
      <c r="A1976" t="inlineStr">
        <is>
          <t>L0178740</t>
        </is>
      </c>
      <c r="B1976" t="inlineStr">
        <is>
          <t>2025-11-28</t>
        </is>
      </c>
      <c r="C1976" t="inlineStr">
        <is>
          <t>home_use</t>
        </is>
      </c>
      <c r="D1976" t="inlineStr">
        <is>
          <t>IMP00643</t>
        </is>
      </c>
      <c r="E1976" t="inlineStr">
        <is>
          <t>T104498</t>
        </is>
      </c>
      <c r="F1976" s="32" t="n">
        <v>1011778.6</v>
      </c>
      <c r="G1976" s="32" t="n">
        <v>101177.86</v>
      </c>
    </row>
    <row r="1977">
      <c r="A1977" t="inlineStr">
        <is>
          <t>L0178741</t>
        </is>
      </c>
      <c r="B1977" t="inlineStr">
        <is>
          <t>2025-11-28</t>
        </is>
      </c>
      <c r="C1977" t="inlineStr">
        <is>
          <t>home_use</t>
        </is>
      </c>
      <c r="D1977" t="inlineStr">
        <is>
          <t>IMP00643</t>
        </is>
      </c>
      <c r="E1977" t="inlineStr">
        <is>
          <t>T104498</t>
        </is>
      </c>
      <c r="F1977" s="32" t="n">
        <v>881925.9300000001</v>
      </c>
      <c r="G1977" s="32" t="n">
        <v>88192.59</v>
      </c>
    </row>
    <row r="1978">
      <c r="A1978" t="inlineStr">
        <is>
          <t>L0178743</t>
        </is>
      </c>
      <c r="B1978" t="inlineStr">
        <is>
          <t>2025-11-28</t>
        </is>
      </c>
      <c r="C1978" t="inlineStr">
        <is>
          <t>home_use</t>
        </is>
      </c>
      <c r="D1978" t="inlineStr">
        <is>
          <t>IMP00643</t>
        </is>
      </c>
      <c r="E1978" t="inlineStr">
        <is>
          <t>T104498</t>
        </is>
      </c>
      <c r="F1978" s="32" t="n">
        <v>794143.02</v>
      </c>
      <c r="G1978" s="32" t="n">
        <v>79414.3</v>
      </c>
    </row>
    <row r="1979">
      <c r="A1979" t="inlineStr">
        <is>
          <t>L0178744</t>
        </is>
      </c>
      <c r="B1979" t="inlineStr">
        <is>
          <t>2025-11-28</t>
        </is>
      </c>
      <c r="C1979" t="inlineStr">
        <is>
          <t>home_use</t>
        </is>
      </c>
      <c r="D1979" t="inlineStr">
        <is>
          <t>IMP00643</t>
        </is>
      </c>
      <c r="E1979" t="inlineStr">
        <is>
          <t>T104498</t>
        </is>
      </c>
      <c r="F1979" s="32" t="n">
        <v>740787.78</v>
      </c>
      <c r="G1979" s="32" t="n">
        <v>74078.78</v>
      </c>
    </row>
    <row r="1980">
      <c r="A1980" t="inlineStr">
        <is>
          <t>L0178745</t>
        </is>
      </c>
      <c r="B1980" t="inlineStr">
        <is>
          <t>2025-11-28</t>
        </is>
      </c>
      <c r="C1980" t="inlineStr">
        <is>
          <t>home_use</t>
        </is>
      </c>
      <c r="D1980" t="inlineStr">
        <is>
          <t>IMP00643</t>
        </is>
      </c>
      <c r="E1980" t="inlineStr">
        <is>
          <t>T104498</t>
        </is>
      </c>
      <c r="F1980" s="32" t="n">
        <v>717876.5699999999</v>
      </c>
      <c r="G1980" s="32" t="n">
        <v>71787.66</v>
      </c>
    </row>
    <row r="1981">
      <c r="A1981" t="inlineStr">
        <is>
          <t>L0178746</t>
        </is>
      </c>
      <c r="B1981" t="inlineStr">
        <is>
          <t>2025-11-28</t>
        </is>
      </c>
      <c r="C1981" t="inlineStr">
        <is>
          <t>home_use</t>
        </is>
      </c>
      <c r="D1981" t="inlineStr">
        <is>
          <t>IMP00643</t>
        </is>
      </c>
      <c r="E1981" t="inlineStr">
        <is>
          <t>T104498</t>
        </is>
      </c>
      <c r="F1981" s="32" t="n">
        <v>659841.24</v>
      </c>
      <c r="G1981" s="32" t="n">
        <v>69283.33</v>
      </c>
    </row>
    <row r="1982">
      <c r="A1982" t="inlineStr">
        <is>
          <t>L0178747</t>
        </is>
      </c>
      <c r="B1982" t="inlineStr">
        <is>
          <t>2025-11-28</t>
        </is>
      </c>
      <c r="C1982" t="inlineStr">
        <is>
          <t>home_use</t>
        </is>
      </c>
      <c r="D1982" t="inlineStr">
        <is>
          <t>IMP00643</t>
        </is>
      </c>
      <c r="E1982" t="inlineStr">
        <is>
          <t>T104498</t>
        </is>
      </c>
      <c r="F1982" s="32" t="n">
        <v>500998.87</v>
      </c>
      <c r="G1982" s="32" t="n">
        <v>50099.89</v>
      </c>
    </row>
    <row r="1983">
      <c r="A1983" t="inlineStr">
        <is>
          <t>L0178766</t>
        </is>
      </c>
      <c r="B1983" t="inlineStr">
        <is>
          <t>2025-11-28</t>
        </is>
      </c>
      <c r="C1983" t="inlineStr">
        <is>
          <t>home_use</t>
        </is>
      </c>
      <c r="D1983" t="inlineStr">
        <is>
          <t>IMP00753</t>
        </is>
      </c>
      <c r="E1983" t="inlineStr">
        <is>
          <t>T105264</t>
        </is>
      </c>
      <c r="F1983" s="32" t="n">
        <v>458150.07</v>
      </c>
      <c r="G1983" s="32" t="n">
        <v>59559.51</v>
      </c>
    </row>
    <row r="1984">
      <c r="A1984" t="inlineStr">
        <is>
          <t>L0178767</t>
        </is>
      </c>
      <c r="B1984" t="inlineStr">
        <is>
          <t>2025-11-28</t>
        </is>
      </c>
      <c r="C1984" t="inlineStr">
        <is>
          <t>home_use</t>
        </is>
      </c>
      <c r="D1984" t="inlineStr">
        <is>
          <t>IMP00753</t>
        </is>
      </c>
      <c r="E1984" t="inlineStr">
        <is>
          <t>T105264</t>
        </is>
      </c>
      <c r="F1984" s="32" t="n">
        <v>493400.34</v>
      </c>
      <c r="G1984" s="32" t="n">
        <v>64142.04</v>
      </c>
    </row>
    <row r="1985">
      <c r="A1985" t="inlineStr">
        <is>
          <t>L0178769</t>
        </is>
      </c>
      <c r="B1985" t="inlineStr">
        <is>
          <t>2025-11-28</t>
        </is>
      </c>
      <c r="C1985" t="inlineStr">
        <is>
          <t>home_use</t>
        </is>
      </c>
      <c r="D1985" t="inlineStr">
        <is>
          <t>IMP00763</t>
        </is>
      </c>
      <c r="E1985" t="inlineStr">
        <is>
          <t>T105337</t>
        </is>
      </c>
      <c r="F1985" s="32" t="n">
        <v>916000.1</v>
      </c>
      <c r="G1985" s="32" t="n">
        <v>91600.00999999999</v>
      </c>
    </row>
    <row r="1986">
      <c r="A1986" t="inlineStr">
        <is>
          <t>L0178770</t>
        </is>
      </c>
      <c r="B1986" t="inlineStr">
        <is>
          <t>2025-11-28</t>
        </is>
      </c>
      <c r="C1986" t="inlineStr">
        <is>
          <t>home_use</t>
        </is>
      </c>
      <c r="D1986" t="inlineStr">
        <is>
          <t>IMP00763</t>
        </is>
      </c>
      <c r="E1986" t="inlineStr">
        <is>
          <t>T105337</t>
        </is>
      </c>
      <c r="F1986" s="32" t="n">
        <v>183801.98</v>
      </c>
      <c r="G1986" s="32" t="n">
        <v>19299.21</v>
      </c>
    </row>
    <row r="1987">
      <c r="A1987" t="inlineStr">
        <is>
          <t>L0178772</t>
        </is>
      </c>
      <c r="B1987" t="inlineStr">
        <is>
          <t>2025-11-28</t>
        </is>
      </c>
      <c r="C1987" t="inlineStr">
        <is>
          <t>home_use</t>
        </is>
      </c>
      <c r="D1987" t="inlineStr">
        <is>
          <t>IMP00763</t>
        </is>
      </c>
      <c r="E1987" t="inlineStr">
        <is>
          <t>T105337</t>
        </is>
      </c>
      <c r="F1987" s="32" t="n">
        <v>145861.44</v>
      </c>
      <c r="G1987" s="32" t="n">
        <v>15315.45</v>
      </c>
    </row>
    <row r="1988">
      <c r="A1988" t="inlineStr">
        <is>
          <t>L0178794</t>
        </is>
      </c>
      <c r="B1988" t="inlineStr">
        <is>
          <t>2025-11-28</t>
        </is>
      </c>
      <c r="C1988" t="inlineStr">
        <is>
          <t>home_use</t>
        </is>
      </c>
      <c r="D1988" t="inlineStr">
        <is>
          <t>IMP00926</t>
        </is>
      </c>
      <c r="E1988" t="inlineStr">
        <is>
          <t>T106477</t>
        </is>
      </c>
      <c r="F1988" s="32" t="n">
        <v>14684461</v>
      </c>
      <c r="G1988" s="32" t="n">
        <v>1541868.4</v>
      </c>
    </row>
    <row r="1989">
      <c r="A1989" t="inlineStr">
        <is>
          <t>L0178795</t>
        </is>
      </c>
      <c r="B1989" t="inlineStr">
        <is>
          <t>2025-11-28</t>
        </is>
      </c>
      <c r="C1989" t="inlineStr">
        <is>
          <t>home_use</t>
        </is>
      </c>
      <c r="D1989" t="inlineStr">
        <is>
          <t>IMP00926</t>
        </is>
      </c>
      <c r="E1989" t="inlineStr">
        <is>
          <t>T106477</t>
        </is>
      </c>
      <c r="F1989" s="32" t="n">
        <v>191066.92</v>
      </c>
      <c r="G1989" s="32" t="n">
        <v>20444.16</v>
      </c>
    </row>
    <row r="1990">
      <c r="A1990" t="inlineStr">
        <is>
          <t>L0178796</t>
        </is>
      </c>
      <c r="B1990" t="inlineStr">
        <is>
          <t>2025-11-28</t>
        </is>
      </c>
      <c r="C1990" t="inlineStr">
        <is>
          <t>home_use</t>
        </is>
      </c>
      <c r="D1990" t="inlineStr">
        <is>
          <t>IMP00926</t>
        </is>
      </c>
      <c r="E1990" t="inlineStr">
        <is>
          <t>T106477</t>
        </is>
      </c>
      <c r="F1990" s="32" t="n">
        <v>478082.88</v>
      </c>
      <c r="G1990" s="32" t="n">
        <v>50198.7</v>
      </c>
    </row>
    <row r="1991">
      <c r="A1991" t="inlineStr">
        <is>
          <t>L0178797</t>
        </is>
      </c>
      <c r="B1991" t="inlineStr">
        <is>
          <t>2025-11-28</t>
        </is>
      </c>
      <c r="C1991" t="inlineStr">
        <is>
          <t>home_use</t>
        </is>
      </c>
      <c r="D1991" t="inlineStr">
        <is>
          <t>IMP00926</t>
        </is>
      </c>
      <c r="E1991" t="inlineStr">
        <is>
          <t>T106477</t>
        </is>
      </c>
      <c r="F1991" s="32" t="n">
        <v>1178507.7</v>
      </c>
      <c r="G1991" s="32" t="n">
        <v>126100.32</v>
      </c>
    </row>
    <row r="1992">
      <c r="A1992" t="inlineStr">
        <is>
          <t>L0178798</t>
        </is>
      </c>
      <c r="B1992" t="inlineStr">
        <is>
          <t>2025-11-28</t>
        </is>
      </c>
      <c r="C1992" t="inlineStr">
        <is>
          <t>home_use</t>
        </is>
      </c>
      <c r="D1992" t="inlineStr">
        <is>
          <t>IMP00926</t>
        </is>
      </c>
      <c r="E1992" t="inlineStr">
        <is>
          <t>T106477</t>
        </is>
      </c>
      <c r="F1992" s="32" t="n">
        <v>9229495.119999999</v>
      </c>
      <c r="G1992" s="32" t="n">
        <v>922949.51</v>
      </c>
    </row>
    <row r="1993">
      <c r="A1993" t="inlineStr">
        <is>
          <t>L0178799</t>
        </is>
      </c>
      <c r="B1993" t="inlineStr">
        <is>
          <t>2025-11-28</t>
        </is>
      </c>
      <c r="C1993" t="inlineStr">
        <is>
          <t>home_use</t>
        </is>
      </c>
      <c r="D1993" t="inlineStr">
        <is>
          <t>IMP00926</t>
        </is>
      </c>
      <c r="E1993" t="inlineStr">
        <is>
          <t>T106477</t>
        </is>
      </c>
      <c r="F1993" s="32" t="n">
        <v>24931146.23</v>
      </c>
      <c r="G1993" s="32" t="n">
        <v>2617770.35</v>
      </c>
    </row>
    <row r="1994">
      <c r="A1994" t="inlineStr">
        <is>
          <t>L0178802</t>
        </is>
      </c>
      <c r="B1994" t="inlineStr">
        <is>
          <t>2025-11-28</t>
        </is>
      </c>
      <c r="C1994" t="inlineStr">
        <is>
          <t>home_use</t>
        </is>
      </c>
      <c r="D1994" t="inlineStr">
        <is>
          <t>IMP00950</t>
        </is>
      </c>
      <c r="F1994" s="32" t="n">
        <v>288895.71</v>
      </c>
      <c r="G1994" s="32" t="n">
        <v>36111.96</v>
      </c>
    </row>
    <row r="1995">
      <c r="A1995" t="inlineStr">
        <is>
          <t>L0178803</t>
        </is>
      </c>
      <c r="B1995" t="inlineStr">
        <is>
          <t>2025-11-28</t>
        </is>
      </c>
      <c r="C1995" t="inlineStr">
        <is>
          <t>home_use</t>
        </is>
      </c>
      <c r="D1995" t="inlineStr">
        <is>
          <t>IMP00950</t>
        </is>
      </c>
      <c r="F1995" s="32" t="n">
        <v>706235.74</v>
      </c>
      <c r="G1995" s="32" t="n">
        <v>91810.64999999999</v>
      </c>
    </row>
    <row r="1996">
      <c r="A1996" t="inlineStr">
        <is>
          <t>L0178804</t>
        </is>
      </c>
      <c r="B1996" t="inlineStr">
        <is>
          <t>2025-11-28</t>
        </is>
      </c>
      <c r="C1996" t="inlineStr">
        <is>
          <t>home_use</t>
        </is>
      </c>
      <c r="D1996" t="inlineStr">
        <is>
          <t>IMP00950</t>
        </is>
      </c>
      <c r="F1996" s="32" t="n">
        <v>168585.68</v>
      </c>
      <c r="G1996" s="32" t="n">
        <v>19724.52</v>
      </c>
    </row>
    <row r="1997">
      <c r="A1997" t="inlineStr">
        <is>
          <t>L0178809</t>
        </is>
      </c>
      <c r="B1997" t="inlineStr">
        <is>
          <t>2025-11-28</t>
        </is>
      </c>
      <c r="C1997" t="inlineStr">
        <is>
          <t>home_use</t>
        </is>
      </c>
      <c r="D1997" t="inlineStr">
        <is>
          <t>IMP00999</t>
        </is>
      </c>
      <c r="E1997" t="inlineStr">
        <is>
          <t>T106987</t>
        </is>
      </c>
      <c r="F1997" s="32" t="n">
        <v>14162780.51</v>
      </c>
      <c r="G1997" s="32" t="n">
        <v>1487091.95</v>
      </c>
    </row>
    <row r="1998">
      <c r="A1998" t="inlineStr">
        <is>
          <t>L0178818</t>
        </is>
      </c>
      <c r="B1998" t="inlineStr">
        <is>
          <t>2025-11-28</t>
        </is>
      </c>
      <c r="C1998" t="inlineStr">
        <is>
          <t>home_use</t>
        </is>
      </c>
      <c r="D1998" t="inlineStr">
        <is>
          <t>IMP01037</t>
        </is>
      </c>
      <c r="E1998" t="inlineStr">
        <is>
          <t>T107258</t>
        </is>
      </c>
      <c r="F1998" s="32" t="n">
        <v>2389046.5</v>
      </c>
      <c r="G1998" s="32" t="n">
        <v>238904.65</v>
      </c>
    </row>
    <row r="1999">
      <c r="A1999" t="inlineStr">
        <is>
          <t>L0178819</t>
        </is>
      </c>
      <c r="B1999" t="inlineStr">
        <is>
          <t>2025-11-28</t>
        </is>
      </c>
      <c r="C1999" t="inlineStr">
        <is>
          <t>home_use</t>
        </is>
      </c>
      <c r="D1999" t="inlineStr">
        <is>
          <t>IMP01037</t>
        </is>
      </c>
      <c r="E1999" t="inlineStr">
        <is>
          <t>T107258</t>
        </is>
      </c>
      <c r="F1999" s="32" t="n">
        <v>771233.5</v>
      </c>
      <c r="G1999" s="32" t="n">
        <v>77123.35000000001</v>
      </c>
    </row>
    <row r="2000">
      <c r="A2000" t="inlineStr">
        <is>
          <t>L0178820</t>
        </is>
      </c>
      <c r="B2000" t="inlineStr">
        <is>
          <t>2025-11-28</t>
        </is>
      </c>
      <c r="C2000" t="inlineStr">
        <is>
          <t>home_use</t>
        </is>
      </c>
      <c r="D2000" t="inlineStr">
        <is>
          <t>IMP01037</t>
        </is>
      </c>
      <c r="E2000" t="inlineStr">
        <is>
          <t>T107258</t>
        </is>
      </c>
      <c r="F2000" s="32" t="n">
        <v>1269146.12</v>
      </c>
      <c r="G2000" s="32" t="n">
        <v>126914.61</v>
      </c>
    </row>
    <row r="2001">
      <c r="A2001" t="inlineStr">
        <is>
          <t>L0178822</t>
        </is>
      </c>
      <c r="B2001" t="inlineStr">
        <is>
          <t>2025-11-28</t>
        </is>
      </c>
      <c r="C2001" t="inlineStr">
        <is>
          <t>home_use</t>
        </is>
      </c>
      <c r="D2001" t="inlineStr">
        <is>
          <t>IMP01037</t>
        </is>
      </c>
      <c r="E2001" t="inlineStr">
        <is>
          <t>T107258</t>
        </is>
      </c>
      <c r="F2001" s="32" t="n">
        <v>1648346.35</v>
      </c>
      <c r="G2001" s="32" t="n">
        <v>164834.63</v>
      </c>
    </row>
    <row r="2002">
      <c r="A2002" t="inlineStr">
        <is>
          <t>L0178828</t>
        </is>
      </c>
      <c r="B2002" t="inlineStr">
        <is>
          <t>2025-11-28</t>
        </is>
      </c>
      <c r="C2002" t="inlineStr">
        <is>
          <t>home_use</t>
        </is>
      </c>
      <c r="D2002" t="inlineStr">
        <is>
          <t>IMP01060</t>
        </is>
      </c>
      <c r="E2002" t="inlineStr">
        <is>
          <t>T107415</t>
        </is>
      </c>
      <c r="F2002" s="32" t="n">
        <v>1783697.95</v>
      </c>
      <c r="G2002" s="32" t="n">
        <v>196206.77</v>
      </c>
    </row>
    <row r="2003">
      <c r="A2003" t="inlineStr">
        <is>
          <t>L0178841</t>
        </is>
      </c>
      <c r="B2003" t="inlineStr">
        <is>
          <t>2025-11-28</t>
        </is>
      </c>
      <c r="C2003" t="inlineStr">
        <is>
          <t>home_use</t>
        </is>
      </c>
      <c r="D2003" t="inlineStr">
        <is>
          <t>IMP01142</t>
        </is>
      </c>
      <c r="E2003" t="inlineStr">
        <is>
          <t>T107992</t>
        </is>
      </c>
      <c r="F2003" s="32" t="n">
        <v>424857.03</v>
      </c>
      <c r="G2003" s="32" t="n">
        <v>47583.99</v>
      </c>
    </row>
    <row r="2004">
      <c r="A2004" t="inlineStr">
        <is>
          <t>L0178857</t>
        </is>
      </c>
      <c r="B2004" t="inlineStr">
        <is>
          <t>2025-11-28</t>
        </is>
      </c>
      <c r="C2004" t="inlineStr">
        <is>
          <t>home_use</t>
        </is>
      </c>
      <c r="D2004" t="inlineStr">
        <is>
          <t>IMP01310</t>
        </is>
      </c>
      <c r="E2004" t="inlineStr">
        <is>
          <t>T109167</t>
        </is>
      </c>
      <c r="F2004" s="32" t="n">
        <v>320464.6</v>
      </c>
      <c r="G2004" s="32" t="n">
        <v>41660.4</v>
      </c>
    </row>
    <row r="2005">
      <c r="A2005" t="inlineStr">
        <is>
          <t>L0178858</t>
        </is>
      </c>
      <c r="B2005" t="inlineStr">
        <is>
          <t>2025-11-28</t>
        </is>
      </c>
      <c r="C2005" t="inlineStr">
        <is>
          <t>home_use</t>
        </is>
      </c>
      <c r="D2005" t="inlineStr">
        <is>
          <t>IMP01310</t>
        </is>
      </c>
      <c r="E2005" t="inlineStr">
        <is>
          <t>T109167</t>
        </is>
      </c>
      <c r="F2005" s="32" t="n">
        <v>241272.9</v>
      </c>
      <c r="G2005" s="32" t="n">
        <v>25816.2</v>
      </c>
    </row>
    <row r="2006">
      <c r="A2006" t="inlineStr">
        <is>
          <t>L0178860</t>
        </is>
      </c>
      <c r="B2006" t="inlineStr">
        <is>
          <t>2025-11-28</t>
        </is>
      </c>
      <c r="C2006" t="inlineStr">
        <is>
          <t>home_use</t>
        </is>
      </c>
      <c r="D2006" t="inlineStr">
        <is>
          <t>IMP01310</t>
        </is>
      </c>
      <c r="E2006" t="inlineStr">
        <is>
          <t>T109167</t>
        </is>
      </c>
      <c r="F2006" s="32" t="n">
        <v>1415434.72</v>
      </c>
      <c r="G2006" s="32" t="n">
        <v>151451.52</v>
      </c>
    </row>
    <row r="2007">
      <c r="A2007" t="inlineStr">
        <is>
          <t>L0178888</t>
        </is>
      </c>
      <c r="B2007" t="inlineStr">
        <is>
          <t>2025-12-01</t>
        </is>
      </c>
      <c r="C2007" t="inlineStr">
        <is>
          <t>home_use</t>
        </is>
      </c>
      <c r="D2007" t="inlineStr">
        <is>
          <t>IMP00011</t>
        </is>
      </c>
      <c r="E2007" t="inlineStr">
        <is>
          <t>T100070</t>
        </is>
      </c>
      <c r="F2007" s="32" t="n">
        <v>9015867.460000001</v>
      </c>
      <c r="G2007" s="32" t="n">
        <v>901586.75</v>
      </c>
    </row>
    <row r="2008">
      <c r="A2008" t="inlineStr">
        <is>
          <t>L0178896</t>
        </is>
      </c>
      <c r="B2008" t="inlineStr">
        <is>
          <t>2025-12-01</t>
        </is>
      </c>
      <c r="C2008" t="inlineStr">
        <is>
          <t>home_use</t>
        </is>
      </c>
      <c r="D2008" t="inlineStr">
        <is>
          <t>IMP00063</t>
        </is>
      </c>
      <c r="E2008" t="inlineStr">
        <is>
          <t>T100440</t>
        </is>
      </c>
      <c r="F2008" s="32" t="n">
        <v>385388.2</v>
      </c>
      <c r="G2008" s="32" t="n">
        <v>44319.64</v>
      </c>
    </row>
    <row r="2009">
      <c r="A2009" t="inlineStr">
        <is>
          <t>L0178897</t>
        </is>
      </c>
      <c r="B2009" t="inlineStr">
        <is>
          <t>2025-12-01</t>
        </is>
      </c>
      <c r="C2009" t="inlineStr">
        <is>
          <t>home_use</t>
        </is>
      </c>
      <c r="D2009" t="inlineStr">
        <is>
          <t>IMP00063</t>
        </is>
      </c>
      <c r="E2009" t="inlineStr">
        <is>
          <t>T100440</t>
        </is>
      </c>
      <c r="F2009" s="32" t="n">
        <v>160975.47</v>
      </c>
      <c r="G2009" s="32" t="n">
        <v>18512.18</v>
      </c>
    </row>
    <row r="2010">
      <c r="A2010" t="inlineStr">
        <is>
          <t>L0178898</t>
        </is>
      </c>
      <c r="B2010" t="inlineStr">
        <is>
          <t>2025-12-01</t>
        </is>
      </c>
      <c r="C2010" t="inlineStr">
        <is>
          <t>home_use</t>
        </is>
      </c>
      <c r="D2010" t="inlineStr">
        <is>
          <t>IMP00063</t>
        </is>
      </c>
      <c r="E2010" t="inlineStr">
        <is>
          <t>T100440</t>
        </is>
      </c>
      <c r="F2010" s="32" t="n">
        <v>2759597.39</v>
      </c>
      <c r="G2010" s="32" t="n">
        <v>295276.92</v>
      </c>
    </row>
    <row r="2011">
      <c r="A2011" t="inlineStr">
        <is>
          <t>L0178899</t>
        </is>
      </c>
      <c r="B2011" t="inlineStr">
        <is>
          <t>2025-12-01</t>
        </is>
      </c>
      <c r="C2011" t="inlineStr">
        <is>
          <t>home_use</t>
        </is>
      </c>
      <c r="D2011" t="inlineStr">
        <is>
          <t>IMP00063</t>
        </is>
      </c>
      <c r="E2011" t="inlineStr">
        <is>
          <t>T100440</t>
        </is>
      </c>
      <c r="F2011" s="32" t="n">
        <v>5398813.55</v>
      </c>
      <c r="G2011" s="32" t="n">
        <v>701845.76</v>
      </c>
    </row>
    <row r="2012">
      <c r="A2012" t="inlineStr">
        <is>
          <t>L0178900</t>
        </is>
      </c>
      <c r="B2012" t="inlineStr">
        <is>
          <t>2025-12-01</t>
        </is>
      </c>
      <c r="C2012" t="inlineStr">
        <is>
          <t>home_use</t>
        </is>
      </c>
      <c r="D2012" t="inlineStr">
        <is>
          <t>IMP00063</t>
        </is>
      </c>
      <c r="E2012" t="inlineStr">
        <is>
          <t>T100440</t>
        </is>
      </c>
      <c r="F2012" s="32" t="n">
        <v>673313.29</v>
      </c>
      <c r="G2012" s="32" t="n">
        <v>75411.09</v>
      </c>
    </row>
    <row r="2013">
      <c r="A2013" t="inlineStr">
        <is>
          <t>L0178902</t>
        </is>
      </c>
      <c r="B2013" t="inlineStr">
        <is>
          <t>2025-12-01</t>
        </is>
      </c>
      <c r="C2013" t="inlineStr">
        <is>
          <t>home_use</t>
        </is>
      </c>
      <c r="D2013" t="inlineStr">
        <is>
          <t>IMP00063</t>
        </is>
      </c>
      <c r="E2013" t="inlineStr">
        <is>
          <t>T100440</t>
        </is>
      </c>
      <c r="F2013" s="32" t="n">
        <v>2997283.62</v>
      </c>
      <c r="G2013" s="32" t="n">
        <v>389646.87</v>
      </c>
    </row>
    <row r="2014">
      <c r="A2014" t="inlineStr">
        <is>
          <t>L0178903</t>
        </is>
      </c>
      <c r="B2014" t="inlineStr">
        <is>
          <t>2025-12-01</t>
        </is>
      </c>
      <c r="C2014" t="inlineStr">
        <is>
          <t>home_use</t>
        </is>
      </c>
      <c r="D2014" t="inlineStr">
        <is>
          <t>IMP00063</t>
        </is>
      </c>
      <c r="E2014" t="inlineStr">
        <is>
          <t>T100440</t>
        </is>
      </c>
      <c r="F2014" s="32" t="n">
        <v>509029.55</v>
      </c>
      <c r="G2014" s="32" t="n">
        <v>54466.16</v>
      </c>
    </row>
    <row r="2015">
      <c r="A2015" t="inlineStr">
        <is>
          <t>L0178904</t>
        </is>
      </c>
      <c r="B2015" t="inlineStr">
        <is>
          <t>2025-12-01</t>
        </is>
      </c>
      <c r="C2015" t="inlineStr">
        <is>
          <t>home_use</t>
        </is>
      </c>
      <c r="D2015" t="inlineStr">
        <is>
          <t>IMP00063</t>
        </is>
      </c>
      <c r="E2015" t="inlineStr">
        <is>
          <t>T100440</t>
        </is>
      </c>
      <c r="F2015" s="32" t="n">
        <v>1476926.61</v>
      </c>
      <c r="G2015" s="32" t="n">
        <v>165415.78</v>
      </c>
    </row>
    <row r="2016">
      <c r="A2016" t="inlineStr">
        <is>
          <t>L0178905</t>
        </is>
      </c>
      <c r="B2016" t="inlineStr">
        <is>
          <t>2025-12-01</t>
        </is>
      </c>
      <c r="C2016" t="inlineStr">
        <is>
          <t>home_use</t>
        </is>
      </c>
      <c r="D2016" t="inlineStr">
        <is>
          <t>IMP00063</t>
        </is>
      </c>
      <c r="E2016" t="inlineStr">
        <is>
          <t>T100440</t>
        </is>
      </c>
      <c r="F2016" s="32" t="n">
        <v>482404.03</v>
      </c>
      <c r="G2016" s="32" t="n">
        <v>55476.46</v>
      </c>
    </row>
    <row r="2017">
      <c r="A2017" t="inlineStr">
        <is>
          <t>L0178906</t>
        </is>
      </c>
      <c r="B2017" t="inlineStr">
        <is>
          <t>2025-12-01</t>
        </is>
      </c>
      <c r="C2017" t="inlineStr">
        <is>
          <t>home_use</t>
        </is>
      </c>
      <c r="D2017" t="inlineStr">
        <is>
          <t>IMP00067</t>
        </is>
      </c>
      <c r="E2017" t="inlineStr">
        <is>
          <t>T100466</t>
        </is>
      </c>
      <c r="F2017" s="32" t="n">
        <v>59692712.7</v>
      </c>
      <c r="G2017" s="32" t="n">
        <v>5969271.27</v>
      </c>
    </row>
    <row r="2018">
      <c r="A2018" t="inlineStr">
        <is>
          <t>L0178914</t>
        </is>
      </c>
      <c r="B2018" t="inlineStr">
        <is>
          <t>2025-12-01</t>
        </is>
      </c>
      <c r="C2018" t="inlineStr">
        <is>
          <t>home_use</t>
        </is>
      </c>
      <c r="D2018" t="inlineStr">
        <is>
          <t>IMP00133</t>
        </is>
      </c>
      <c r="E2018" t="inlineStr">
        <is>
          <t>T100033</t>
        </is>
      </c>
      <c r="F2018" s="32" t="n">
        <v>206283.99</v>
      </c>
      <c r="G2018" s="32" t="n">
        <v>24754.08</v>
      </c>
    </row>
    <row r="2019">
      <c r="A2019" t="inlineStr">
        <is>
          <t>L0178920</t>
        </is>
      </c>
      <c r="B2019" t="inlineStr">
        <is>
          <t>2025-12-01</t>
        </is>
      </c>
      <c r="C2019" t="inlineStr">
        <is>
          <t>home_use</t>
        </is>
      </c>
      <c r="D2019" t="inlineStr">
        <is>
          <t>IMP00147</t>
        </is>
      </c>
      <c r="F2019" s="32" t="n">
        <v>3169131.71</v>
      </c>
      <c r="G2019" s="32" t="n">
        <v>316913.17</v>
      </c>
    </row>
    <row r="2020">
      <c r="A2020" t="inlineStr">
        <is>
          <t>L0178924</t>
        </is>
      </c>
      <c r="B2020" t="inlineStr">
        <is>
          <t>2025-12-01</t>
        </is>
      </c>
      <c r="C2020" t="inlineStr">
        <is>
          <t>home_use</t>
        </is>
      </c>
      <c r="D2020" t="inlineStr">
        <is>
          <t>IMP00156</t>
        </is>
      </c>
      <c r="F2020" s="32" t="n">
        <v>430393.97</v>
      </c>
      <c r="G2020" s="32" t="n">
        <v>55951.22</v>
      </c>
    </row>
    <row r="2021">
      <c r="A2021" t="inlineStr">
        <is>
          <t>L0178925</t>
        </is>
      </c>
      <c r="B2021" t="inlineStr">
        <is>
          <t>2025-12-01</t>
        </is>
      </c>
      <c r="C2021" t="inlineStr">
        <is>
          <t>warehouse_out</t>
        </is>
      </c>
      <c r="D2021" t="inlineStr">
        <is>
          <t>IMP00156</t>
        </is>
      </c>
      <c r="F2021" s="32" t="n">
        <v>3349456.72</v>
      </c>
      <c r="G2021" s="32" t="n">
        <v>435429.37</v>
      </c>
    </row>
    <row r="2022">
      <c r="A2022" t="inlineStr">
        <is>
          <t>L0178938</t>
        </is>
      </c>
      <c r="B2022" t="inlineStr">
        <is>
          <t>2025-12-01</t>
        </is>
      </c>
      <c r="C2022" t="inlineStr">
        <is>
          <t>home_use</t>
        </is>
      </c>
      <c r="D2022" t="inlineStr">
        <is>
          <t>IMP00306</t>
        </is>
      </c>
      <c r="E2022" t="inlineStr">
        <is>
          <t>T102141</t>
        </is>
      </c>
      <c r="F2022" s="32" t="n">
        <v>217290.16</v>
      </c>
      <c r="G2022" s="32" t="n">
        <v>22815.47</v>
      </c>
    </row>
    <row r="2023">
      <c r="A2023" t="inlineStr">
        <is>
          <t>L0178939</t>
        </is>
      </c>
      <c r="B2023" t="inlineStr">
        <is>
          <t>2025-12-01</t>
        </is>
      </c>
      <c r="C2023" t="inlineStr">
        <is>
          <t>home_use</t>
        </is>
      </c>
      <c r="D2023" t="inlineStr">
        <is>
          <t>IMP00306</t>
        </is>
      </c>
      <c r="E2023" t="inlineStr">
        <is>
          <t>T102141</t>
        </is>
      </c>
      <c r="F2023" s="32" t="n">
        <v>304529.47</v>
      </c>
      <c r="G2023" s="32" t="n">
        <v>31975.59</v>
      </c>
    </row>
    <row r="2024">
      <c r="A2024" t="inlineStr">
        <is>
          <t>L0178940</t>
        </is>
      </c>
      <c r="B2024" t="inlineStr">
        <is>
          <t>2025-12-01</t>
        </is>
      </c>
      <c r="C2024" t="inlineStr">
        <is>
          <t>home_use</t>
        </is>
      </c>
      <c r="D2024" t="inlineStr">
        <is>
          <t>IMP00306</t>
        </is>
      </c>
      <c r="E2024" t="inlineStr">
        <is>
          <t>T102141</t>
        </is>
      </c>
      <c r="F2024" s="32" t="n">
        <v>379591.49</v>
      </c>
      <c r="G2024" s="32" t="n">
        <v>39857.11</v>
      </c>
    </row>
    <row r="2025">
      <c r="A2025" t="inlineStr">
        <is>
          <t>L0178941</t>
        </is>
      </c>
      <c r="B2025" t="inlineStr">
        <is>
          <t>2025-12-01</t>
        </is>
      </c>
      <c r="C2025" t="inlineStr">
        <is>
          <t>home_use</t>
        </is>
      </c>
      <c r="D2025" t="inlineStr">
        <is>
          <t>IMP00306</t>
        </is>
      </c>
      <c r="E2025" t="inlineStr">
        <is>
          <t>T102141</t>
        </is>
      </c>
      <c r="F2025" s="32" t="n">
        <v>593335.89</v>
      </c>
      <c r="G2025" s="32" t="n">
        <v>74166.99000000001</v>
      </c>
    </row>
    <row r="2026">
      <c r="A2026" t="inlineStr">
        <is>
          <t>L0178943</t>
        </is>
      </c>
      <c r="B2026" t="inlineStr">
        <is>
          <t>2025-12-01</t>
        </is>
      </c>
      <c r="C2026" t="inlineStr">
        <is>
          <t>home_use</t>
        </is>
      </c>
      <c r="D2026" t="inlineStr">
        <is>
          <t>IMP00306</t>
        </is>
      </c>
      <c r="E2026" t="inlineStr">
        <is>
          <t>T102141</t>
        </is>
      </c>
      <c r="F2026" s="32" t="n">
        <v>9542079.9</v>
      </c>
      <c r="G2026" s="32" t="n">
        <v>1097339.19</v>
      </c>
    </row>
    <row r="2027">
      <c r="A2027" t="inlineStr">
        <is>
          <t>L0178944</t>
        </is>
      </c>
      <c r="B2027" t="inlineStr">
        <is>
          <t>2025-12-01</t>
        </is>
      </c>
      <c r="C2027" t="inlineStr">
        <is>
          <t>home_use</t>
        </is>
      </c>
      <c r="D2027" t="inlineStr">
        <is>
          <t>IMP00340</t>
        </is>
      </c>
      <c r="E2027" t="inlineStr">
        <is>
          <t>T102376</t>
        </is>
      </c>
      <c r="F2027" s="32" t="n">
        <v>10056116.13</v>
      </c>
      <c r="G2027" s="32" t="n">
        <v>1055892.19</v>
      </c>
    </row>
    <row r="2028">
      <c r="A2028" t="inlineStr">
        <is>
          <t>L0178945</t>
        </is>
      </c>
      <c r="B2028" t="inlineStr">
        <is>
          <t>2025-12-01</t>
        </is>
      </c>
      <c r="C2028" t="inlineStr">
        <is>
          <t>home_use</t>
        </is>
      </c>
      <c r="D2028" t="inlineStr">
        <is>
          <t>IMP00340</t>
        </is>
      </c>
      <c r="E2028" t="inlineStr">
        <is>
          <t>T102376</t>
        </is>
      </c>
      <c r="F2028" s="32" t="n">
        <v>13080714.49</v>
      </c>
      <c r="G2028" s="32" t="n">
        <v>1373475.02</v>
      </c>
    </row>
    <row r="2029">
      <c r="A2029" t="inlineStr">
        <is>
          <t>L0178969</t>
        </is>
      </c>
      <c r="B2029" t="inlineStr">
        <is>
          <t>2025-12-01</t>
        </is>
      </c>
      <c r="C2029" t="inlineStr">
        <is>
          <t>home_use</t>
        </is>
      </c>
      <c r="D2029" t="inlineStr">
        <is>
          <t>IMP00519</t>
        </is>
      </c>
      <c r="E2029" t="inlineStr">
        <is>
          <t>T103629</t>
        </is>
      </c>
      <c r="F2029" s="32" t="n">
        <v>7242997.7</v>
      </c>
      <c r="G2029" s="32" t="n">
        <v>760514.76</v>
      </c>
    </row>
    <row r="2030">
      <c r="A2030" t="inlineStr">
        <is>
          <t>L0178986</t>
        </is>
      </c>
      <c r="B2030" t="inlineStr">
        <is>
          <t>2025-12-01</t>
        </is>
      </c>
      <c r="C2030" t="inlineStr">
        <is>
          <t>home_use</t>
        </is>
      </c>
      <c r="D2030" t="inlineStr">
        <is>
          <t>IMP00643</t>
        </is>
      </c>
      <c r="E2030" t="inlineStr">
        <is>
          <t>T104498</t>
        </is>
      </c>
      <c r="F2030" s="32" t="n">
        <v>1170445.19</v>
      </c>
      <c r="G2030" s="32" t="n">
        <v>117044.52</v>
      </c>
    </row>
    <row r="2031">
      <c r="A2031" t="inlineStr">
        <is>
          <t>L0178988</t>
        </is>
      </c>
      <c r="B2031" t="inlineStr">
        <is>
          <t>2025-12-01</t>
        </is>
      </c>
      <c r="C2031" t="inlineStr">
        <is>
          <t>home_use</t>
        </is>
      </c>
      <c r="D2031" t="inlineStr">
        <is>
          <t>IMP00643</t>
        </is>
      </c>
      <c r="E2031" t="inlineStr">
        <is>
          <t>T104498</t>
        </is>
      </c>
      <c r="F2031" s="32" t="n">
        <v>702314.37</v>
      </c>
      <c r="G2031" s="32" t="n">
        <v>70231.44</v>
      </c>
    </row>
    <row r="2032">
      <c r="A2032" t="inlineStr">
        <is>
          <t>L0178989</t>
        </is>
      </c>
      <c r="B2032" t="inlineStr">
        <is>
          <t>2025-12-01</t>
        </is>
      </c>
      <c r="C2032" t="inlineStr">
        <is>
          <t>home_use</t>
        </is>
      </c>
      <c r="D2032" t="inlineStr">
        <is>
          <t>IMP00643</t>
        </is>
      </c>
      <c r="E2032" t="inlineStr">
        <is>
          <t>T104498</t>
        </is>
      </c>
      <c r="F2032" s="32" t="n">
        <v>705686.72</v>
      </c>
      <c r="G2032" s="32" t="n">
        <v>70568.67</v>
      </c>
    </row>
    <row r="2033">
      <c r="A2033" t="inlineStr">
        <is>
          <t>L0178990</t>
        </is>
      </c>
      <c r="B2033" t="inlineStr">
        <is>
          <t>2025-12-01</t>
        </is>
      </c>
      <c r="C2033" t="inlineStr">
        <is>
          <t>home_use</t>
        </is>
      </c>
      <c r="D2033" t="inlineStr">
        <is>
          <t>IMP00643</t>
        </is>
      </c>
      <c r="E2033" t="inlineStr">
        <is>
          <t>T104498</t>
        </is>
      </c>
      <c r="F2033" s="32" t="n">
        <v>1295660.65</v>
      </c>
      <c r="G2033" s="32" t="n">
        <v>129566.07</v>
      </c>
    </row>
    <row r="2034">
      <c r="A2034" t="inlineStr">
        <is>
          <t>L0178991</t>
        </is>
      </c>
      <c r="B2034" t="inlineStr">
        <is>
          <t>2025-12-01</t>
        </is>
      </c>
      <c r="C2034" t="inlineStr">
        <is>
          <t>warehouse_out</t>
        </is>
      </c>
      <c r="D2034" t="inlineStr">
        <is>
          <t>IMP00643</t>
        </is>
      </c>
      <c r="E2034" t="inlineStr">
        <is>
          <t>T104498</t>
        </is>
      </c>
      <c r="F2034" s="32" t="n">
        <v>452708.97</v>
      </c>
      <c r="G2034" s="32" t="n">
        <v>45270.9</v>
      </c>
    </row>
    <row r="2035">
      <c r="A2035" t="inlineStr">
        <is>
          <t>L0178992</t>
        </is>
      </c>
      <c r="B2035" t="inlineStr">
        <is>
          <t>2025-12-01</t>
        </is>
      </c>
      <c r="C2035" t="inlineStr">
        <is>
          <t>home_use</t>
        </is>
      </c>
      <c r="D2035" t="inlineStr">
        <is>
          <t>IMP00643</t>
        </is>
      </c>
      <c r="E2035" t="inlineStr">
        <is>
          <t>T104498</t>
        </is>
      </c>
      <c r="F2035" s="32" t="n">
        <v>767212.59</v>
      </c>
      <c r="G2035" s="32" t="n">
        <v>76721.25999999999</v>
      </c>
    </row>
    <row r="2036">
      <c r="A2036" t="inlineStr">
        <is>
          <t>L0178993</t>
        </is>
      </c>
      <c r="B2036" t="inlineStr">
        <is>
          <t>2025-12-01</t>
        </is>
      </c>
      <c r="C2036" t="inlineStr">
        <is>
          <t>home_use</t>
        </is>
      </c>
      <c r="D2036" t="inlineStr">
        <is>
          <t>IMP00643</t>
        </is>
      </c>
      <c r="E2036" t="inlineStr">
        <is>
          <t>T104498</t>
        </is>
      </c>
      <c r="F2036" s="32" t="n">
        <v>1151717.39</v>
      </c>
      <c r="G2036" s="32" t="n">
        <v>115171.74</v>
      </c>
    </row>
    <row r="2037">
      <c r="A2037" t="inlineStr">
        <is>
          <t>L0179011</t>
        </is>
      </c>
      <c r="B2037" t="inlineStr">
        <is>
          <t>2025-12-01</t>
        </is>
      </c>
      <c r="C2037" t="inlineStr">
        <is>
          <t>warehouse_in</t>
        </is>
      </c>
      <c r="D2037" t="inlineStr">
        <is>
          <t>IMP00753</t>
        </is>
      </c>
      <c r="E2037" t="inlineStr">
        <is>
          <t>T105264</t>
        </is>
      </c>
      <c r="F2037" s="32" t="n">
        <v>428011.74</v>
      </c>
      <c r="G2037" s="32" t="n">
        <v>0</v>
      </c>
    </row>
    <row r="2038">
      <c r="A2038" t="inlineStr">
        <is>
          <t>L0179012</t>
        </is>
      </c>
      <c r="B2038" t="inlineStr">
        <is>
          <t>2025-12-01</t>
        </is>
      </c>
      <c r="C2038" t="inlineStr">
        <is>
          <t>home_use</t>
        </is>
      </c>
      <c r="D2038" t="inlineStr">
        <is>
          <t>IMP00753</t>
        </is>
      </c>
      <c r="E2038" t="inlineStr">
        <is>
          <t>T105264</t>
        </is>
      </c>
      <c r="F2038" s="32" t="n">
        <v>128392.57</v>
      </c>
      <c r="G2038" s="32" t="n">
        <v>13481.22</v>
      </c>
    </row>
    <row r="2039">
      <c r="A2039" t="inlineStr">
        <is>
          <t>L0179029</t>
        </is>
      </c>
      <c r="B2039" t="inlineStr">
        <is>
          <t>2025-12-01</t>
        </is>
      </c>
      <c r="C2039" t="inlineStr">
        <is>
          <t>home_use</t>
        </is>
      </c>
      <c r="D2039" t="inlineStr">
        <is>
          <t>IMP00887</t>
        </is>
      </c>
      <c r="E2039" t="inlineStr">
        <is>
          <t>T106203</t>
        </is>
      </c>
      <c r="F2039" s="32" t="n">
        <v>5765384.36</v>
      </c>
      <c r="G2039" s="32" t="n">
        <v>576538.4399999999</v>
      </c>
    </row>
    <row r="2040">
      <c r="A2040" t="inlineStr">
        <is>
          <t>L0179030</t>
        </is>
      </c>
      <c r="B2040" t="inlineStr">
        <is>
          <t>2025-12-01</t>
        </is>
      </c>
      <c r="C2040" t="inlineStr">
        <is>
          <t>home_use</t>
        </is>
      </c>
      <c r="D2040" t="inlineStr">
        <is>
          <t>IMP00892</t>
        </is>
      </c>
      <c r="E2040" t="inlineStr">
        <is>
          <t>T106240</t>
        </is>
      </c>
      <c r="F2040" s="32" t="n">
        <v>2283607.18</v>
      </c>
      <c r="G2040" s="32" t="n">
        <v>228360.72</v>
      </c>
    </row>
    <row r="2041">
      <c r="A2041" t="inlineStr">
        <is>
          <t>L0179040</t>
        </is>
      </c>
      <c r="B2041" t="inlineStr">
        <is>
          <t>2025-12-01</t>
        </is>
      </c>
      <c r="C2041" t="inlineStr">
        <is>
          <t>home_use</t>
        </is>
      </c>
      <c r="D2041" t="inlineStr">
        <is>
          <t>IMP00926</t>
        </is>
      </c>
      <c r="E2041" t="inlineStr">
        <is>
          <t>T106477</t>
        </is>
      </c>
      <c r="F2041" s="32" t="n">
        <v>1938302.09</v>
      </c>
      <c r="G2041" s="32" t="n">
        <v>203521.72</v>
      </c>
    </row>
    <row r="2042">
      <c r="A2042" t="inlineStr">
        <is>
          <t>L0179041</t>
        </is>
      </c>
      <c r="B2042" t="inlineStr">
        <is>
          <t>2025-12-01</t>
        </is>
      </c>
      <c r="C2042" t="inlineStr">
        <is>
          <t>home_use</t>
        </is>
      </c>
      <c r="D2042" t="inlineStr">
        <is>
          <t>IMP00926</t>
        </is>
      </c>
      <c r="E2042" t="inlineStr">
        <is>
          <t>T106477</t>
        </is>
      </c>
      <c r="F2042" s="32" t="n">
        <v>14950939.39</v>
      </c>
      <c r="G2042" s="32" t="n">
        <v>1569848.64</v>
      </c>
    </row>
    <row r="2043">
      <c r="A2043" t="inlineStr">
        <is>
          <t>L0179042</t>
        </is>
      </c>
      <c r="B2043" t="inlineStr">
        <is>
          <t>2025-12-01</t>
        </is>
      </c>
      <c r="C2043" t="inlineStr">
        <is>
          <t>home_use</t>
        </is>
      </c>
      <c r="D2043" t="inlineStr">
        <is>
          <t>IMP00926</t>
        </is>
      </c>
      <c r="E2043" t="inlineStr">
        <is>
          <t>T106477</t>
        </is>
      </c>
      <c r="F2043" s="32" t="n">
        <v>5743246.82</v>
      </c>
      <c r="G2043" s="32" t="n">
        <v>574324.6800000001</v>
      </c>
    </row>
    <row r="2044">
      <c r="A2044" t="inlineStr">
        <is>
          <t>L0179044</t>
        </is>
      </c>
      <c r="B2044" t="inlineStr">
        <is>
          <t>2025-12-01</t>
        </is>
      </c>
      <c r="C2044" t="inlineStr">
        <is>
          <t>home_use</t>
        </is>
      </c>
      <c r="D2044" t="inlineStr">
        <is>
          <t>IMP00926</t>
        </is>
      </c>
      <c r="E2044" t="inlineStr">
        <is>
          <t>T106477</t>
        </is>
      </c>
      <c r="F2044" s="32" t="n">
        <v>17958807.92</v>
      </c>
      <c r="G2044" s="32" t="n">
        <v>1885674.83</v>
      </c>
    </row>
    <row r="2045">
      <c r="A2045" t="inlineStr">
        <is>
          <t>L0179049</t>
        </is>
      </c>
      <c r="B2045" t="inlineStr">
        <is>
          <t>2025-12-01</t>
        </is>
      </c>
      <c r="C2045" t="inlineStr">
        <is>
          <t>home_use</t>
        </is>
      </c>
      <c r="D2045" t="inlineStr">
        <is>
          <t>IMP00950</t>
        </is>
      </c>
      <c r="F2045" s="32" t="n">
        <v>2043977.43</v>
      </c>
      <c r="G2045" s="32" t="n">
        <v>249365.25</v>
      </c>
    </row>
    <row r="2046">
      <c r="A2046" t="inlineStr">
        <is>
          <t>L0179058</t>
        </is>
      </c>
      <c r="B2046" t="inlineStr">
        <is>
          <t>2025-12-01</t>
        </is>
      </c>
      <c r="C2046" t="inlineStr">
        <is>
          <t>home_use</t>
        </is>
      </c>
      <c r="D2046" t="inlineStr">
        <is>
          <t>IMP01037</t>
        </is>
      </c>
      <c r="E2046" t="inlineStr">
        <is>
          <t>T107258</t>
        </is>
      </c>
      <c r="F2046" s="32" t="n">
        <v>3995701.99</v>
      </c>
      <c r="G2046" s="32" t="n">
        <v>399570.2</v>
      </c>
    </row>
    <row r="2047">
      <c r="A2047" t="inlineStr">
        <is>
          <t>L0179059</t>
        </is>
      </c>
      <c r="B2047" t="inlineStr">
        <is>
          <t>2025-12-01</t>
        </is>
      </c>
      <c r="C2047" t="inlineStr">
        <is>
          <t>home_use</t>
        </is>
      </c>
      <c r="D2047" t="inlineStr">
        <is>
          <t>IMP01037</t>
        </is>
      </c>
      <c r="E2047" t="inlineStr">
        <is>
          <t>T107258</t>
        </is>
      </c>
      <c r="F2047" s="32" t="n">
        <v>3045869.74</v>
      </c>
      <c r="G2047" s="32" t="n">
        <v>304586.97</v>
      </c>
    </row>
    <row r="2048">
      <c r="A2048" t="inlineStr">
        <is>
          <t>L0179060</t>
        </is>
      </c>
      <c r="B2048" t="inlineStr">
        <is>
          <t>2025-12-01</t>
        </is>
      </c>
      <c r="C2048" t="inlineStr">
        <is>
          <t>home_use</t>
        </is>
      </c>
      <c r="D2048" t="inlineStr">
        <is>
          <t>IMP01037</t>
        </is>
      </c>
      <c r="E2048" t="inlineStr">
        <is>
          <t>T107258</t>
        </is>
      </c>
      <c r="F2048" s="32" t="n">
        <v>302916.77</v>
      </c>
      <c r="G2048" s="32" t="n">
        <v>36350.01</v>
      </c>
    </row>
    <row r="2049">
      <c r="A2049" t="inlineStr">
        <is>
          <t>L0179072</t>
        </is>
      </c>
      <c r="B2049" t="inlineStr">
        <is>
          <t>2025-12-01</t>
        </is>
      </c>
      <c r="C2049" t="inlineStr">
        <is>
          <t>home_use</t>
        </is>
      </c>
      <c r="D2049" t="inlineStr">
        <is>
          <t>IMP01142</t>
        </is>
      </c>
      <c r="E2049" t="inlineStr">
        <is>
          <t>T107992</t>
        </is>
      </c>
      <c r="F2049" s="32" t="n">
        <v>41014535.57</v>
      </c>
      <c r="G2049" s="32" t="n">
        <v>4101453.56</v>
      </c>
    </row>
    <row r="2050">
      <c r="A2050" t="inlineStr">
        <is>
          <t>L0179098</t>
        </is>
      </c>
      <c r="B2050" t="inlineStr">
        <is>
          <t>2025-12-01</t>
        </is>
      </c>
      <c r="C2050" t="inlineStr">
        <is>
          <t>home_use</t>
        </is>
      </c>
      <c r="D2050" t="inlineStr">
        <is>
          <t>IMP01310</t>
        </is>
      </c>
      <c r="E2050" t="inlineStr">
        <is>
          <t>T109167</t>
        </is>
      </c>
      <c r="F2050" s="32" t="n">
        <v>886574.58</v>
      </c>
      <c r="G2050" s="32" t="n">
        <v>94863.48</v>
      </c>
    </row>
    <row r="2051">
      <c r="A2051" t="inlineStr">
        <is>
          <t>L0179099</t>
        </is>
      </c>
      <c r="B2051" t="inlineStr">
        <is>
          <t>2025-12-01</t>
        </is>
      </c>
      <c r="C2051" t="inlineStr">
        <is>
          <t>home_use</t>
        </is>
      </c>
      <c r="D2051" t="inlineStr">
        <is>
          <t>IMP01310</t>
        </is>
      </c>
      <c r="E2051" t="inlineStr">
        <is>
          <t>T109167</t>
        </is>
      </c>
      <c r="F2051" s="32" t="n">
        <v>3354357.79</v>
      </c>
      <c r="G2051" s="32" t="n">
        <v>419294.72</v>
      </c>
    </row>
    <row r="2052">
      <c r="A2052" t="inlineStr">
        <is>
          <t>L0179135</t>
        </is>
      </c>
      <c r="B2052" t="inlineStr">
        <is>
          <t>2025-12-02</t>
        </is>
      </c>
      <c r="C2052" t="inlineStr">
        <is>
          <t>home_use</t>
        </is>
      </c>
      <c r="D2052" t="inlineStr">
        <is>
          <t>IMP00063</t>
        </is>
      </c>
      <c r="E2052" t="inlineStr">
        <is>
          <t>T100440</t>
        </is>
      </c>
      <c r="F2052" s="32" t="n">
        <v>1892806.85</v>
      </c>
      <c r="G2052" s="32" t="n">
        <v>202530.33</v>
      </c>
    </row>
    <row r="2053">
      <c r="A2053" t="inlineStr">
        <is>
          <t>L0179137</t>
        </is>
      </c>
      <c r="B2053" t="inlineStr">
        <is>
          <t>2025-12-02</t>
        </is>
      </c>
      <c r="C2053" t="inlineStr">
        <is>
          <t>home_use</t>
        </is>
      </c>
      <c r="D2053" t="inlineStr">
        <is>
          <t>IMP00063</t>
        </is>
      </c>
      <c r="E2053" t="inlineStr">
        <is>
          <t>T100440</t>
        </is>
      </c>
      <c r="F2053" s="32" t="n">
        <v>1718455.45</v>
      </c>
      <c r="G2053" s="32" t="n">
        <v>223399.21</v>
      </c>
    </row>
    <row r="2054">
      <c r="A2054" t="inlineStr">
        <is>
          <t>L0179138</t>
        </is>
      </c>
      <c r="B2054" t="inlineStr">
        <is>
          <t>2025-12-02</t>
        </is>
      </c>
      <c r="C2054" t="inlineStr">
        <is>
          <t>warehouse_out</t>
        </is>
      </c>
      <c r="D2054" t="inlineStr">
        <is>
          <t>IMP00063</t>
        </is>
      </c>
      <c r="E2054" t="inlineStr">
        <is>
          <t>T100440</t>
        </is>
      </c>
      <c r="F2054" s="32" t="n">
        <v>1555726.11</v>
      </c>
      <c r="G2054" s="32" t="n">
        <v>178908.5</v>
      </c>
    </row>
    <row r="2055">
      <c r="A2055" t="inlineStr">
        <is>
          <t>L0179139</t>
        </is>
      </c>
      <c r="B2055" t="inlineStr">
        <is>
          <t>2025-12-02</t>
        </is>
      </c>
      <c r="C2055" t="inlineStr">
        <is>
          <t>home_use</t>
        </is>
      </c>
      <c r="D2055" t="inlineStr">
        <is>
          <t>IMP00063</t>
        </is>
      </c>
      <c r="E2055" t="inlineStr">
        <is>
          <t>T100440</t>
        </is>
      </c>
      <c r="F2055" s="32" t="n">
        <v>580783.53</v>
      </c>
      <c r="G2055" s="32" t="n">
        <v>66790.11</v>
      </c>
    </row>
    <row r="2056">
      <c r="A2056" t="inlineStr">
        <is>
          <t>L0179140</t>
        </is>
      </c>
      <c r="B2056" t="inlineStr">
        <is>
          <t>2025-12-02</t>
        </is>
      </c>
      <c r="C2056" t="inlineStr">
        <is>
          <t>home_use</t>
        </is>
      </c>
      <c r="D2056" t="inlineStr">
        <is>
          <t>IMP00063</t>
        </is>
      </c>
      <c r="E2056" t="inlineStr">
        <is>
          <t>T100440</t>
        </is>
      </c>
      <c r="F2056" s="32" t="n">
        <v>435528.3</v>
      </c>
      <c r="G2056" s="32" t="n">
        <v>46601.53</v>
      </c>
    </row>
    <row r="2057">
      <c r="A2057" t="inlineStr">
        <is>
          <t>L0179141</t>
        </is>
      </c>
      <c r="B2057" t="inlineStr">
        <is>
          <t>2025-12-02</t>
        </is>
      </c>
      <c r="C2057" t="inlineStr">
        <is>
          <t>home_use</t>
        </is>
      </c>
      <c r="D2057" t="inlineStr">
        <is>
          <t>IMP00063</t>
        </is>
      </c>
      <c r="E2057" t="inlineStr">
        <is>
          <t>T100440</t>
        </is>
      </c>
      <c r="F2057" s="32" t="n">
        <v>1124035.52</v>
      </c>
      <c r="G2057" s="32" t="n">
        <v>146124.62</v>
      </c>
    </row>
    <row r="2058">
      <c r="A2058" t="inlineStr">
        <is>
          <t>L0179162</t>
        </is>
      </c>
      <c r="B2058" t="inlineStr">
        <is>
          <t>2025-12-02</t>
        </is>
      </c>
      <c r="C2058" t="inlineStr">
        <is>
          <t>home_use</t>
        </is>
      </c>
      <c r="D2058" t="inlineStr">
        <is>
          <t>IMP00306</t>
        </is>
      </c>
      <c r="E2058" t="inlineStr">
        <is>
          <t>T102141</t>
        </is>
      </c>
      <c r="F2058" s="32" t="n">
        <v>332885.43</v>
      </c>
      <c r="G2058" s="32" t="n">
        <v>34952.97</v>
      </c>
    </row>
    <row r="2059">
      <c r="A2059" t="inlineStr">
        <is>
          <t>L0179163</t>
        </is>
      </c>
      <c r="B2059" t="inlineStr">
        <is>
          <t>2025-12-02</t>
        </is>
      </c>
      <c r="C2059" t="inlineStr">
        <is>
          <t>home_use</t>
        </is>
      </c>
      <c r="D2059" t="inlineStr">
        <is>
          <t>IMP00306</t>
        </is>
      </c>
      <c r="E2059" t="inlineStr">
        <is>
          <t>T102141</t>
        </is>
      </c>
      <c r="F2059" s="32" t="n">
        <v>594788.09</v>
      </c>
      <c r="G2059" s="32" t="n">
        <v>62452.75</v>
      </c>
    </row>
    <row r="2060">
      <c r="A2060" t="inlineStr">
        <is>
          <t>L0179164</t>
        </is>
      </c>
      <c r="B2060" t="inlineStr">
        <is>
          <t>2025-12-02</t>
        </is>
      </c>
      <c r="C2060" t="inlineStr">
        <is>
          <t>home_use</t>
        </is>
      </c>
      <c r="D2060" t="inlineStr">
        <is>
          <t>IMP00306</t>
        </is>
      </c>
      <c r="E2060" t="inlineStr">
        <is>
          <t>T102141</t>
        </is>
      </c>
      <c r="F2060" s="32" t="n">
        <v>1099475.66</v>
      </c>
      <c r="G2060" s="32" t="n">
        <v>115444.94</v>
      </c>
    </row>
    <row r="2061">
      <c r="A2061" t="inlineStr">
        <is>
          <t>L0179168</t>
        </is>
      </c>
      <c r="B2061" t="inlineStr">
        <is>
          <t>2025-12-02</t>
        </is>
      </c>
      <c r="C2061" t="inlineStr">
        <is>
          <t>home_use</t>
        </is>
      </c>
      <c r="D2061" t="inlineStr">
        <is>
          <t>IMP00340</t>
        </is>
      </c>
      <c r="E2061" t="inlineStr">
        <is>
          <t>T102376</t>
        </is>
      </c>
      <c r="F2061" s="32" t="n">
        <v>13523744.61</v>
      </c>
      <c r="G2061" s="32" t="n">
        <v>1419993.18</v>
      </c>
    </row>
    <row r="2062">
      <c r="A2062" t="inlineStr">
        <is>
          <t>L0179215</t>
        </is>
      </c>
      <c r="B2062" t="inlineStr">
        <is>
          <t>2025-12-02</t>
        </is>
      </c>
      <c r="C2062" t="inlineStr">
        <is>
          <t>home_use</t>
        </is>
      </c>
      <c r="D2062" t="inlineStr">
        <is>
          <t>IMP00643</t>
        </is>
      </c>
      <c r="E2062" t="inlineStr">
        <is>
          <t>T104498</t>
        </is>
      </c>
      <c r="F2062" s="32" t="n">
        <v>2370242.87</v>
      </c>
      <c r="G2062" s="32" t="n">
        <v>237024.29</v>
      </c>
    </row>
    <row r="2063">
      <c r="A2063" t="inlineStr">
        <is>
          <t>L0179216</t>
        </is>
      </c>
      <c r="B2063" t="inlineStr">
        <is>
          <t>2025-12-02</t>
        </is>
      </c>
      <c r="C2063" t="inlineStr">
        <is>
          <t>home_use</t>
        </is>
      </c>
      <c r="D2063" t="inlineStr">
        <is>
          <t>IMP00643</t>
        </is>
      </c>
      <c r="E2063" t="inlineStr">
        <is>
          <t>T104498</t>
        </is>
      </c>
      <c r="F2063" s="32" t="n">
        <v>485204.62</v>
      </c>
      <c r="G2063" s="32" t="n">
        <v>48520.46</v>
      </c>
    </row>
    <row r="2064">
      <c r="A2064" t="inlineStr">
        <is>
          <t>L0179217</t>
        </is>
      </c>
      <c r="B2064" t="inlineStr">
        <is>
          <t>2025-12-02</t>
        </is>
      </c>
      <c r="C2064" t="inlineStr">
        <is>
          <t>home_use</t>
        </is>
      </c>
      <c r="D2064" t="inlineStr">
        <is>
          <t>IMP00643</t>
        </is>
      </c>
      <c r="E2064" t="inlineStr">
        <is>
          <t>T104498</t>
        </is>
      </c>
      <c r="F2064" s="32" t="n">
        <v>302619.3</v>
      </c>
      <c r="G2064" s="32" t="n">
        <v>30261.93</v>
      </c>
    </row>
    <row r="2065">
      <c r="A2065" t="inlineStr">
        <is>
          <t>L0179218</t>
        </is>
      </c>
      <c r="B2065" t="inlineStr">
        <is>
          <t>2025-12-02</t>
        </is>
      </c>
      <c r="C2065" t="inlineStr">
        <is>
          <t>home_use</t>
        </is>
      </c>
      <c r="D2065" t="inlineStr">
        <is>
          <t>IMP00643</t>
        </is>
      </c>
      <c r="E2065" t="inlineStr">
        <is>
          <t>T104498</t>
        </is>
      </c>
      <c r="F2065" s="32" t="n">
        <v>1495259.74</v>
      </c>
      <c r="G2065" s="32" t="n">
        <v>149525.97</v>
      </c>
    </row>
    <row r="2066">
      <c r="A2066" t="inlineStr">
        <is>
          <t>L0179219</t>
        </is>
      </c>
      <c r="B2066" t="inlineStr">
        <is>
          <t>2025-12-02</t>
        </is>
      </c>
      <c r="C2066" t="inlineStr">
        <is>
          <t>home_use</t>
        </is>
      </c>
      <c r="D2066" t="inlineStr">
        <is>
          <t>IMP00643</t>
        </is>
      </c>
      <c r="E2066" t="inlineStr">
        <is>
          <t>T104498</t>
        </is>
      </c>
      <c r="F2066" s="32" t="n">
        <v>197008.39</v>
      </c>
      <c r="G2066" s="32" t="n">
        <v>19700.84</v>
      </c>
    </row>
    <row r="2067">
      <c r="A2067" t="inlineStr">
        <is>
          <t>L0179238</t>
        </is>
      </c>
      <c r="B2067" t="inlineStr">
        <is>
          <t>2025-12-02</t>
        </is>
      </c>
      <c r="C2067" t="inlineStr">
        <is>
          <t>home_use</t>
        </is>
      </c>
      <c r="D2067" t="inlineStr">
        <is>
          <t>IMP00753</t>
        </is>
      </c>
      <c r="E2067" t="inlineStr">
        <is>
          <t>T105264</t>
        </is>
      </c>
      <c r="F2067" s="32" t="n">
        <v>275073.87</v>
      </c>
      <c r="G2067" s="32" t="n">
        <v>35759.6</v>
      </c>
    </row>
    <row r="2068">
      <c r="A2068" t="inlineStr">
        <is>
          <t>L0179268</t>
        </is>
      </c>
      <c r="B2068" t="inlineStr">
        <is>
          <t>2025-12-02</t>
        </is>
      </c>
      <c r="C2068" t="inlineStr">
        <is>
          <t>home_use</t>
        </is>
      </c>
      <c r="D2068" t="inlineStr">
        <is>
          <t>IMP00926</t>
        </is>
      </c>
      <c r="E2068" t="inlineStr">
        <is>
          <t>T106477</t>
        </is>
      </c>
      <c r="F2068" s="32" t="n">
        <v>6024045.51</v>
      </c>
      <c r="G2068" s="32" t="n">
        <v>602404.55</v>
      </c>
    </row>
    <row r="2069">
      <c r="A2069" t="inlineStr">
        <is>
          <t>L0179269</t>
        </is>
      </c>
      <c r="B2069" t="inlineStr">
        <is>
          <t>2025-12-02</t>
        </is>
      </c>
      <c r="C2069" t="inlineStr">
        <is>
          <t>home_use</t>
        </is>
      </c>
      <c r="D2069" t="inlineStr">
        <is>
          <t>IMP00926</t>
        </is>
      </c>
      <c r="E2069" t="inlineStr">
        <is>
          <t>T106477</t>
        </is>
      </c>
      <c r="F2069" s="32" t="n">
        <v>13352238.47</v>
      </c>
      <c r="G2069" s="32" t="n">
        <v>1401985.04</v>
      </c>
    </row>
    <row r="2070">
      <c r="A2070" t="inlineStr">
        <is>
          <t>L0179270</t>
        </is>
      </c>
      <c r="B2070" t="inlineStr">
        <is>
          <t>2025-12-02</t>
        </is>
      </c>
      <c r="C2070" t="inlineStr">
        <is>
          <t>home_use</t>
        </is>
      </c>
      <c r="D2070" t="inlineStr">
        <is>
          <t>IMP00926</t>
        </is>
      </c>
      <c r="E2070" t="inlineStr">
        <is>
          <t>T106477</t>
        </is>
      </c>
      <c r="F2070" s="32" t="n">
        <v>7653728.81</v>
      </c>
      <c r="G2070" s="32" t="n">
        <v>765372.88</v>
      </c>
    </row>
    <row r="2071">
      <c r="A2071" t="inlineStr">
        <is>
          <t>L0179271</t>
        </is>
      </c>
      <c r="B2071" t="inlineStr">
        <is>
          <t>2025-12-02</t>
        </is>
      </c>
      <c r="C2071" t="inlineStr">
        <is>
          <t>home_use</t>
        </is>
      </c>
      <c r="D2071" t="inlineStr">
        <is>
          <t>IMP00926</t>
        </is>
      </c>
      <c r="E2071" t="inlineStr">
        <is>
          <t>T106477</t>
        </is>
      </c>
      <c r="F2071" s="32" t="n">
        <v>4123811.36</v>
      </c>
      <c r="G2071" s="32" t="n">
        <v>412381.14</v>
      </c>
    </row>
    <row r="2072">
      <c r="A2072" t="inlineStr">
        <is>
          <t>L0179274</t>
        </is>
      </c>
      <c r="B2072" t="inlineStr">
        <is>
          <t>2025-12-02</t>
        </is>
      </c>
      <c r="C2072" t="inlineStr">
        <is>
          <t>home_use</t>
        </is>
      </c>
      <c r="D2072" t="inlineStr">
        <is>
          <t>IMP00950</t>
        </is>
      </c>
      <c r="F2072" s="32" t="n">
        <v>314228.58</v>
      </c>
      <c r="G2072" s="32" t="n">
        <v>36764.74</v>
      </c>
    </row>
    <row r="2073">
      <c r="A2073" t="inlineStr">
        <is>
          <t>L0179283</t>
        </is>
      </c>
      <c r="B2073" t="inlineStr">
        <is>
          <t>2025-12-02</t>
        </is>
      </c>
      <c r="C2073" t="inlineStr">
        <is>
          <t>home_use</t>
        </is>
      </c>
      <c r="D2073" t="inlineStr">
        <is>
          <t>IMP00999</t>
        </is>
      </c>
      <c r="E2073" t="inlineStr">
        <is>
          <t>T106987</t>
        </is>
      </c>
      <c r="F2073" s="32" t="n">
        <v>3828765.83</v>
      </c>
      <c r="G2073" s="32" t="n">
        <v>402020.41</v>
      </c>
    </row>
    <row r="2074">
      <c r="A2074" t="inlineStr">
        <is>
          <t>L0179295</t>
        </is>
      </c>
      <c r="B2074" t="inlineStr">
        <is>
          <t>2025-12-02</t>
        </is>
      </c>
      <c r="C2074" t="inlineStr">
        <is>
          <t>home_use</t>
        </is>
      </c>
      <c r="D2074" t="inlineStr">
        <is>
          <t>IMP01037</t>
        </is>
      </c>
      <c r="E2074" t="inlineStr">
        <is>
          <t>T107258</t>
        </is>
      </c>
      <c r="F2074" s="32" t="n">
        <v>1723257.21</v>
      </c>
      <c r="G2074" s="32" t="n">
        <v>172325.72</v>
      </c>
    </row>
    <row r="2075">
      <c r="A2075" t="inlineStr">
        <is>
          <t>L0179296</t>
        </is>
      </c>
      <c r="B2075" t="inlineStr">
        <is>
          <t>2025-12-02</t>
        </is>
      </c>
      <c r="C2075" t="inlineStr">
        <is>
          <t>home_use</t>
        </is>
      </c>
      <c r="D2075" t="inlineStr">
        <is>
          <t>IMP01037</t>
        </is>
      </c>
      <c r="E2075" t="inlineStr">
        <is>
          <t>T107258</t>
        </is>
      </c>
      <c r="F2075" s="32" t="n">
        <v>968998.22</v>
      </c>
      <c r="G2075" s="32" t="n">
        <v>96899.82000000001</v>
      </c>
    </row>
    <row r="2076">
      <c r="A2076" t="inlineStr">
        <is>
          <t>L0179297</t>
        </is>
      </c>
      <c r="B2076" t="inlineStr">
        <is>
          <t>2025-12-02</t>
        </is>
      </c>
      <c r="C2076" t="inlineStr">
        <is>
          <t>home_use</t>
        </is>
      </c>
      <c r="D2076" t="inlineStr">
        <is>
          <t>IMP01037</t>
        </is>
      </c>
      <c r="E2076" t="inlineStr">
        <is>
          <t>T107258</t>
        </is>
      </c>
      <c r="F2076" s="32" t="n">
        <v>3492206.57</v>
      </c>
      <c r="G2076" s="32" t="n">
        <v>349220.66</v>
      </c>
    </row>
    <row r="2077">
      <c r="A2077" t="inlineStr">
        <is>
          <t>L0179307</t>
        </is>
      </c>
      <c r="B2077" t="inlineStr">
        <is>
          <t>2025-12-02</t>
        </is>
      </c>
      <c r="C2077" t="inlineStr">
        <is>
          <t>home_use</t>
        </is>
      </c>
      <c r="D2077" t="inlineStr">
        <is>
          <t>IMP01074</t>
        </is>
      </c>
      <c r="E2077" t="inlineStr">
        <is>
          <t>T100070</t>
        </is>
      </c>
      <c r="F2077" s="32" t="n">
        <v>1262467.94</v>
      </c>
      <c r="G2077" s="32" t="n">
        <v>126246.79</v>
      </c>
    </row>
    <row r="2078">
      <c r="A2078" t="inlineStr">
        <is>
          <t>L0179310</t>
        </is>
      </c>
      <c r="B2078" t="inlineStr">
        <is>
          <t>2025-12-02</t>
        </is>
      </c>
      <c r="C2078" t="inlineStr">
        <is>
          <t>home_use</t>
        </is>
      </c>
      <c r="D2078" t="inlineStr">
        <is>
          <t>IMP01114</t>
        </is>
      </c>
      <c r="E2078" t="inlineStr">
        <is>
          <t>T107797</t>
        </is>
      </c>
      <c r="F2078" s="32" t="n">
        <v>952060.75</v>
      </c>
      <c r="G2078" s="32" t="n">
        <v>99966.38</v>
      </c>
    </row>
    <row r="2079">
      <c r="A2079" t="inlineStr">
        <is>
          <t>L0179312</t>
        </is>
      </c>
      <c r="B2079" t="inlineStr">
        <is>
          <t>2025-12-02</t>
        </is>
      </c>
      <c r="C2079" t="inlineStr">
        <is>
          <t>home_use</t>
        </is>
      </c>
      <c r="D2079" t="inlineStr">
        <is>
          <t>IMP01142</t>
        </is>
      </c>
      <c r="E2079" t="inlineStr">
        <is>
          <t>T107992</t>
        </is>
      </c>
      <c r="F2079" s="32" t="n">
        <v>824404.28</v>
      </c>
      <c r="G2079" s="32" t="n">
        <v>92333.28</v>
      </c>
    </row>
    <row r="2080">
      <c r="A2080" t="inlineStr">
        <is>
          <t>L0179333</t>
        </is>
      </c>
      <c r="B2080" t="inlineStr">
        <is>
          <t>2025-12-02</t>
        </is>
      </c>
      <c r="C2080" t="inlineStr">
        <is>
          <t>home_use</t>
        </is>
      </c>
      <c r="D2080" t="inlineStr">
        <is>
          <t>IMP01310</t>
        </is>
      </c>
      <c r="E2080" t="inlineStr">
        <is>
          <t>T109167</t>
        </is>
      </c>
      <c r="F2080" s="32" t="n">
        <v>728962.11</v>
      </c>
      <c r="G2080" s="32" t="n">
        <v>77998.95</v>
      </c>
    </row>
    <row r="2081">
      <c r="A2081" t="inlineStr">
        <is>
          <t>L0179334</t>
        </is>
      </c>
      <c r="B2081" t="inlineStr">
        <is>
          <t>2025-12-02</t>
        </is>
      </c>
      <c r="C2081" t="inlineStr">
        <is>
          <t>home_use</t>
        </is>
      </c>
      <c r="D2081" t="inlineStr">
        <is>
          <t>IMP01310</t>
        </is>
      </c>
      <c r="E2081" t="inlineStr">
        <is>
          <t>T109167</t>
        </is>
      </c>
      <c r="F2081" s="32" t="n">
        <v>451211.08</v>
      </c>
      <c r="G2081" s="32" t="n">
        <v>48279.59</v>
      </c>
    </row>
    <row r="2082">
      <c r="A2082" t="inlineStr">
        <is>
          <t>L0179358</t>
        </is>
      </c>
      <c r="B2082" t="inlineStr">
        <is>
          <t>2025-12-03</t>
        </is>
      </c>
      <c r="C2082" t="inlineStr">
        <is>
          <t>home_use</t>
        </is>
      </c>
      <c r="D2082" t="inlineStr">
        <is>
          <t>IMP00063</t>
        </is>
      </c>
      <c r="E2082" t="inlineStr">
        <is>
          <t>T100440</t>
        </is>
      </c>
      <c r="F2082" s="32" t="n">
        <v>10015831.48</v>
      </c>
      <c r="G2082" s="32" t="n">
        <v>1302058.09</v>
      </c>
    </row>
    <row r="2083">
      <c r="A2083" t="inlineStr">
        <is>
          <t>L0179359</t>
        </is>
      </c>
      <c r="B2083" t="inlineStr">
        <is>
          <t>2025-12-03</t>
        </is>
      </c>
      <c r="C2083" t="inlineStr">
        <is>
          <t>home_use</t>
        </is>
      </c>
      <c r="D2083" t="inlineStr">
        <is>
          <t>IMP00063</t>
        </is>
      </c>
      <c r="E2083" t="inlineStr">
        <is>
          <t>T100440</t>
        </is>
      </c>
      <c r="F2083" s="32" t="n">
        <v>191251.28</v>
      </c>
      <c r="G2083" s="32" t="n">
        <v>21993.9</v>
      </c>
    </row>
    <row r="2084">
      <c r="A2084" t="inlineStr">
        <is>
          <t>L0179360</t>
        </is>
      </c>
      <c r="B2084" t="inlineStr">
        <is>
          <t>2025-12-03</t>
        </is>
      </c>
      <c r="C2084" t="inlineStr">
        <is>
          <t>home_use</t>
        </is>
      </c>
      <c r="D2084" t="inlineStr">
        <is>
          <t>IMP00063</t>
        </is>
      </c>
      <c r="E2084" t="inlineStr">
        <is>
          <t>T100440</t>
        </is>
      </c>
      <c r="F2084" s="32" t="n">
        <v>299970.95</v>
      </c>
      <c r="G2084" s="32" t="n">
        <v>34496.66</v>
      </c>
    </row>
    <row r="2085">
      <c r="A2085" t="inlineStr">
        <is>
          <t>L0179361</t>
        </is>
      </c>
      <c r="B2085" t="inlineStr">
        <is>
          <t>2025-12-03</t>
        </is>
      </c>
      <c r="C2085" t="inlineStr">
        <is>
          <t>home_use</t>
        </is>
      </c>
      <c r="D2085" t="inlineStr">
        <is>
          <t>IMP00063</t>
        </is>
      </c>
      <c r="E2085" t="inlineStr">
        <is>
          <t>T100440</t>
        </is>
      </c>
      <c r="F2085" s="32" t="n">
        <v>418558.51</v>
      </c>
      <c r="G2085" s="32" t="n">
        <v>48134.23</v>
      </c>
    </row>
    <row r="2086">
      <c r="A2086" t="inlineStr">
        <is>
          <t>L0179362</t>
        </is>
      </c>
      <c r="B2086" t="inlineStr">
        <is>
          <t>2025-12-03</t>
        </is>
      </c>
      <c r="C2086" t="inlineStr">
        <is>
          <t>home_use</t>
        </is>
      </c>
      <c r="D2086" t="inlineStr">
        <is>
          <t>IMP00063</t>
        </is>
      </c>
      <c r="E2086" t="inlineStr">
        <is>
          <t>T100440</t>
        </is>
      </c>
      <c r="F2086" s="32" t="n">
        <v>6706797.68</v>
      </c>
      <c r="G2086" s="32" t="n">
        <v>871883.7</v>
      </c>
    </row>
    <row r="2087">
      <c r="A2087" t="inlineStr">
        <is>
          <t>L0179363</t>
        </is>
      </c>
      <c r="B2087" t="inlineStr">
        <is>
          <t>2025-12-03</t>
        </is>
      </c>
      <c r="C2087" t="inlineStr">
        <is>
          <t>home_use</t>
        </is>
      </c>
      <c r="D2087" t="inlineStr">
        <is>
          <t>IMP00063</t>
        </is>
      </c>
      <c r="E2087" t="inlineStr">
        <is>
          <t>T100440</t>
        </is>
      </c>
      <c r="F2087" s="32" t="n">
        <v>1897720.28</v>
      </c>
      <c r="G2087" s="32" t="n">
        <v>212544.67</v>
      </c>
    </row>
    <row r="2088">
      <c r="A2088" t="inlineStr">
        <is>
          <t>L0179365</t>
        </is>
      </c>
      <c r="B2088" t="inlineStr">
        <is>
          <t>2025-12-03</t>
        </is>
      </c>
      <c r="C2088" t="inlineStr">
        <is>
          <t>home_use</t>
        </is>
      </c>
      <c r="D2088" t="inlineStr">
        <is>
          <t>IMP00063</t>
        </is>
      </c>
      <c r="E2088" t="inlineStr">
        <is>
          <t>T100440</t>
        </is>
      </c>
      <c r="F2088" s="32" t="n">
        <v>1602513.28</v>
      </c>
      <c r="G2088" s="32" t="n">
        <v>208326.73</v>
      </c>
    </row>
    <row r="2089">
      <c r="A2089" t="inlineStr">
        <is>
          <t>L0179366</t>
        </is>
      </c>
      <c r="B2089" t="inlineStr">
        <is>
          <t>2025-12-03</t>
        </is>
      </c>
      <c r="C2089" t="inlineStr">
        <is>
          <t>home_use</t>
        </is>
      </c>
      <c r="D2089" t="inlineStr">
        <is>
          <t>IMP00063</t>
        </is>
      </c>
      <c r="E2089" t="inlineStr">
        <is>
          <t>T100440</t>
        </is>
      </c>
      <c r="F2089" s="32" t="n">
        <v>1339340.37</v>
      </c>
      <c r="G2089" s="32" t="n">
        <v>154024.14</v>
      </c>
    </row>
    <row r="2090">
      <c r="A2090" t="inlineStr">
        <is>
          <t>L0179367</t>
        </is>
      </c>
      <c r="B2090" t="inlineStr">
        <is>
          <t>2025-12-03</t>
        </is>
      </c>
      <c r="C2090" t="inlineStr">
        <is>
          <t>home_use</t>
        </is>
      </c>
      <c r="D2090" t="inlineStr">
        <is>
          <t>IMP00063</t>
        </is>
      </c>
      <c r="E2090" t="inlineStr">
        <is>
          <t>T100440</t>
        </is>
      </c>
      <c r="F2090" s="32" t="n">
        <v>1502889.03</v>
      </c>
      <c r="G2090" s="32" t="n">
        <v>172832.24</v>
      </c>
    </row>
    <row r="2091">
      <c r="A2091" t="inlineStr">
        <is>
          <t>L0179368</t>
        </is>
      </c>
      <c r="B2091" t="inlineStr">
        <is>
          <t>2025-12-03</t>
        </is>
      </c>
      <c r="C2091" t="inlineStr">
        <is>
          <t>home_use</t>
        </is>
      </c>
      <c r="D2091" t="inlineStr">
        <is>
          <t>IMP00063</t>
        </is>
      </c>
      <c r="E2091" t="inlineStr">
        <is>
          <t>T100440</t>
        </is>
      </c>
      <c r="F2091" s="32" t="n">
        <v>616847.24</v>
      </c>
      <c r="G2091" s="32" t="n">
        <v>70937.42999999999</v>
      </c>
    </row>
    <row r="2092">
      <c r="A2092" t="inlineStr">
        <is>
          <t>L0179386</t>
        </is>
      </c>
      <c r="B2092" t="inlineStr">
        <is>
          <t>2025-12-03</t>
        </is>
      </c>
      <c r="C2092" t="inlineStr">
        <is>
          <t>home_use</t>
        </is>
      </c>
      <c r="D2092" t="inlineStr">
        <is>
          <t>IMP00156</t>
        </is>
      </c>
      <c r="F2092" s="32" t="n">
        <v>1266700.93</v>
      </c>
      <c r="G2092" s="32" t="n">
        <v>164671.12</v>
      </c>
    </row>
    <row r="2093">
      <c r="A2093" t="inlineStr">
        <is>
          <t>L0179399</t>
        </is>
      </c>
      <c r="B2093" t="inlineStr">
        <is>
          <t>2025-12-03</t>
        </is>
      </c>
      <c r="C2093" t="inlineStr">
        <is>
          <t>home_use</t>
        </is>
      </c>
      <c r="D2093" t="inlineStr">
        <is>
          <t>IMP00288</t>
        </is>
      </c>
      <c r="E2093" t="inlineStr">
        <is>
          <t>T102011</t>
        </is>
      </c>
      <c r="F2093" s="32" t="n">
        <v>92548.28999999999</v>
      </c>
      <c r="G2093" s="32" t="n">
        <v>12031.28</v>
      </c>
    </row>
    <row r="2094">
      <c r="A2094" t="inlineStr">
        <is>
          <t>L0179400</t>
        </is>
      </c>
      <c r="B2094" t="inlineStr">
        <is>
          <t>2025-12-03</t>
        </is>
      </c>
      <c r="C2094" t="inlineStr">
        <is>
          <t>home_use</t>
        </is>
      </c>
      <c r="D2094" t="inlineStr">
        <is>
          <t>IMP00306</t>
        </is>
      </c>
      <c r="E2094" t="inlineStr">
        <is>
          <t>T102141</t>
        </is>
      </c>
      <c r="F2094" s="32" t="n">
        <v>1110039.69</v>
      </c>
      <c r="G2094" s="32" t="n">
        <v>116554.17</v>
      </c>
    </row>
    <row r="2095">
      <c r="A2095" t="inlineStr">
        <is>
          <t>L0179401</t>
        </is>
      </c>
      <c r="B2095" t="inlineStr">
        <is>
          <t>2025-12-03</t>
        </is>
      </c>
      <c r="C2095" t="inlineStr">
        <is>
          <t>home_use</t>
        </is>
      </c>
      <c r="D2095" t="inlineStr">
        <is>
          <t>IMP00306</t>
        </is>
      </c>
      <c r="E2095" t="inlineStr">
        <is>
          <t>T102141</t>
        </is>
      </c>
      <c r="F2095" s="32" t="n">
        <v>1078428.35</v>
      </c>
      <c r="G2095" s="32" t="n">
        <v>134803.54</v>
      </c>
    </row>
    <row r="2096">
      <c r="A2096" t="inlineStr">
        <is>
          <t>L0179404</t>
        </is>
      </c>
      <c r="B2096" t="inlineStr">
        <is>
          <t>2025-12-03</t>
        </is>
      </c>
      <c r="C2096" t="inlineStr">
        <is>
          <t>home_use</t>
        </is>
      </c>
      <c r="D2096" t="inlineStr">
        <is>
          <t>IMP00306</t>
        </is>
      </c>
      <c r="E2096" t="inlineStr">
        <is>
          <t>T102141</t>
        </is>
      </c>
      <c r="F2096" s="32" t="n">
        <v>300231.28</v>
      </c>
      <c r="G2096" s="32" t="n">
        <v>31524.28</v>
      </c>
    </row>
    <row r="2097">
      <c r="A2097" t="inlineStr">
        <is>
          <t>L0179405</t>
        </is>
      </c>
      <c r="B2097" t="inlineStr">
        <is>
          <t>2025-12-03</t>
        </is>
      </c>
      <c r="C2097" t="inlineStr">
        <is>
          <t>warehouse_out</t>
        </is>
      </c>
      <c r="D2097" t="inlineStr">
        <is>
          <t>IMP00306</t>
        </is>
      </c>
      <c r="E2097" t="inlineStr">
        <is>
          <t>T102141</t>
        </is>
      </c>
      <c r="F2097" s="32" t="n">
        <v>1201041.11</v>
      </c>
      <c r="G2097" s="32" t="n">
        <v>150130.14</v>
      </c>
    </row>
    <row r="2098">
      <c r="A2098" t="inlineStr">
        <is>
          <t>L0179406</t>
        </is>
      </c>
      <c r="B2098" t="inlineStr">
        <is>
          <t>2025-12-03</t>
        </is>
      </c>
      <c r="C2098" t="inlineStr">
        <is>
          <t>home_use</t>
        </is>
      </c>
      <c r="D2098" t="inlineStr">
        <is>
          <t>IMP00306</t>
        </is>
      </c>
      <c r="E2098" t="inlineStr">
        <is>
          <t>T102141</t>
        </is>
      </c>
      <c r="F2098" s="32" t="n">
        <v>684321.67</v>
      </c>
      <c r="G2098" s="32" t="n">
        <v>71853.78</v>
      </c>
    </row>
    <row r="2099">
      <c r="A2099" t="inlineStr">
        <is>
          <t>L0179410</t>
        </is>
      </c>
      <c r="B2099" t="inlineStr">
        <is>
          <t>2025-12-03</t>
        </is>
      </c>
      <c r="C2099" t="inlineStr">
        <is>
          <t>home_use</t>
        </is>
      </c>
      <c r="D2099" t="inlineStr">
        <is>
          <t>IMP00340</t>
        </is>
      </c>
      <c r="E2099" t="inlineStr">
        <is>
          <t>T102376</t>
        </is>
      </c>
      <c r="F2099" s="32" t="n">
        <v>54759011</v>
      </c>
      <c r="G2099" s="32" t="n">
        <v>5749696.16</v>
      </c>
    </row>
    <row r="2100">
      <c r="A2100" t="inlineStr">
        <is>
          <t>L0179441</t>
        </is>
      </c>
      <c r="B2100" t="inlineStr">
        <is>
          <t>2025-12-03</t>
        </is>
      </c>
      <c r="C2100" t="inlineStr">
        <is>
          <t>home_use</t>
        </is>
      </c>
      <c r="D2100" t="inlineStr">
        <is>
          <t>IMP00490</t>
        </is>
      </c>
      <c r="E2100" t="inlineStr">
        <is>
          <t>T103425</t>
        </is>
      </c>
      <c r="F2100" s="32" t="n">
        <v>3733994.31</v>
      </c>
      <c r="G2100" s="32" t="n">
        <v>392069.4</v>
      </c>
    </row>
    <row r="2101">
      <c r="A2101" t="inlineStr">
        <is>
          <t>L0179442</t>
        </is>
      </c>
      <c r="B2101" t="inlineStr">
        <is>
          <t>2025-12-03</t>
        </is>
      </c>
      <c r="C2101" t="inlineStr">
        <is>
          <t>home_use</t>
        </is>
      </c>
      <c r="D2101" t="inlineStr">
        <is>
          <t>IMP00490</t>
        </is>
      </c>
      <c r="E2101" t="inlineStr">
        <is>
          <t>T103425</t>
        </is>
      </c>
      <c r="F2101" s="32" t="n">
        <v>1653553.81</v>
      </c>
      <c r="G2101" s="32" t="n">
        <v>198426.46</v>
      </c>
    </row>
    <row r="2102">
      <c r="A2102" t="inlineStr">
        <is>
          <t>L0179443</t>
        </is>
      </c>
      <c r="B2102" t="inlineStr">
        <is>
          <t>2025-12-03</t>
        </is>
      </c>
      <c r="C2102" t="inlineStr">
        <is>
          <t>home_use</t>
        </is>
      </c>
      <c r="D2102" t="inlineStr">
        <is>
          <t>IMP00490</t>
        </is>
      </c>
      <c r="E2102" t="inlineStr">
        <is>
          <t>T103425</t>
        </is>
      </c>
      <c r="F2102" s="32" t="n">
        <v>2021755.47</v>
      </c>
      <c r="G2102" s="32" t="n">
        <v>242610.66</v>
      </c>
    </row>
    <row r="2103">
      <c r="A2103" t="inlineStr">
        <is>
          <t>L0179444</t>
        </is>
      </c>
      <c r="B2103" t="inlineStr">
        <is>
          <t>2025-12-03</t>
        </is>
      </c>
      <c r="C2103" t="inlineStr">
        <is>
          <t>warehouse_in</t>
        </is>
      </c>
      <c r="D2103" t="inlineStr">
        <is>
          <t>IMP00490</t>
        </is>
      </c>
      <c r="E2103" t="inlineStr">
        <is>
          <t>T103425</t>
        </is>
      </c>
      <c r="F2103" s="32" t="n">
        <v>1751033.35</v>
      </c>
      <c r="G2103" s="32" t="n">
        <v>0</v>
      </c>
    </row>
    <row r="2104">
      <c r="A2104" t="inlineStr">
        <is>
          <t>L0179474</t>
        </is>
      </c>
      <c r="B2104" t="inlineStr">
        <is>
          <t>2025-12-03</t>
        </is>
      </c>
      <c r="C2104" t="inlineStr">
        <is>
          <t>home_use</t>
        </is>
      </c>
      <c r="D2104" t="inlineStr">
        <is>
          <t>IMP00643</t>
        </is>
      </c>
      <c r="E2104" t="inlineStr">
        <is>
          <t>T104498</t>
        </is>
      </c>
      <c r="F2104" s="32" t="n">
        <v>1451138.24</v>
      </c>
      <c r="G2104" s="32" t="n">
        <v>145113.82</v>
      </c>
    </row>
    <row r="2105">
      <c r="A2105" t="inlineStr">
        <is>
          <t>L0179475</t>
        </is>
      </c>
      <c r="B2105" t="inlineStr">
        <is>
          <t>2025-12-03</t>
        </is>
      </c>
      <c r="C2105" t="inlineStr">
        <is>
          <t>warehouse_in</t>
        </is>
      </c>
      <c r="D2105" t="inlineStr">
        <is>
          <t>IMP00643</t>
        </is>
      </c>
      <c r="E2105" t="inlineStr">
        <is>
          <t>T104498</t>
        </is>
      </c>
      <c r="F2105" s="32" t="n">
        <v>1097808.09</v>
      </c>
      <c r="G2105" s="32" t="n">
        <v>0</v>
      </c>
    </row>
    <row r="2106">
      <c r="A2106" t="inlineStr">
        <is>
          <t>L0179476</t>
        </is>
      </c>
      <c r="B2106" t="inlineStr">
        <is>
          <t>2025-12-03</t>
        </is>
      </c>
      <c r="C2106" t="inlineStr">
        <is>
          <t>home_use</t>
        </is>
      </c>
      <c r="D2106" t="inlineStr">
        <is>
          <t>IMP00643</t>
        </is>
      </c>
      <c r="E2106" t="inlineStr">
        <is>
          <t>T104498</t>
        </is>
      </c>
      <c r="F2106" s="32" t="n">
        <v>1390999.39</v>
      </c>
      <c r="G2106" s="32" t="n">
        <v>139099.94</v>
      </c>
    </row>
    <row r="2107">
      <c r="A2107" t="inlineStr">
        <is>
          <t>L0179479</t>
        </is>
      </c>
      <c r="B2107" t="inlineStr">
        <is>
          <t>2025-12-03</t>
        </is>
      </c>
      <c r="C2107" t="inlineStr">
        <is>
          <t>transit</t>
        </is>
      </c>
      <c r="D2107" t="inlineStr">
        <is>
          <t>IMP00643</t>
        </is>
      </c>
      <c r="E2107" t="inlineStr">
        <is>
          <t>T104498</t>
        </is>
      </c>
      <c r="F2107" s="32" t="n">
        <v>870077.41</v>
      </c>
      <c r="G2107" s="32" t="n">
        <v>0</v>
      </c>
    </row>
    <row r="2108">
      <c r="A2108" t="inlineStr">
        <is>
          <t>L0179480</t>
        </is>
      </c>
      <c r="B2108" t="inlineStr">
        <is>
          <t>2025-12-03</t>
        </is>
      </c>
      <c r="C2108" t="inlineStr">
        <is>
          <t>home_use</t>
        </is>
      </c>
      <c r="D2108" t="inlineStr">
        <is>
          <t>IMP00643</t>
        </is>
      </c>
      <c r="E2108" t="inlineStr">
        <is>
          <t>T104498</t>
        </is>
      </c>
      <c r="F2108" s="32" t="n">
        <v>1340048.74</v>
      </c>
      <c r="G2108" s="32" t="n">
        <v>134004.87</v>
      </c>
    </row>
    <row r="2109">
      <c r="A2109" t="inlineStr">
        <is>
          <t>L0179481</t>
        </is>
      </c>
      <c r="B2109" t="inlineStr">
        <is>
          <t>2025-12-03</t>
        </is>
      </c>
      <c r="C2109" t="inlineStr">
        <is>
          <t>home_use</t>
        </is>
      </c>
      <c r="D2109" t="inlineStr">
        <is>
          <t>IMP00643</t>
        </is>
      </c>
      <c r="E2109" t="inlineStr">
        <is>
          <t>T104498</t>
        </is>
      </c>
      <c r="F2109" s="32" t="n">
        <v>282358.45</v>
      </c>
      <c r="G2109" s="32" t="n">
        <v>28235.85</v>
      </c>
    </row>
    <row r="2110">
      <c r="A2110" t="inlineStr">
        <is>
          <t>L0179482</t>
        </is>
      </c>
      <c r="B2110" t="inlineStr">
        <is>
          <t>2025-12-03</t>
        </is>
      </c>
      <c r="C2110" t="inlineStr">
        <is>
          <t>home_use</t>
        </is>
      </c>
      <c r="D2110" t="inlineStr">
        <is>
          <t>IMP00643</t>
        </is>
      </c>
      <c r="E2110" t="inlineStr">
        <is>
          <t>T104498</t>
        </is>
      </c>
      <c r="F2110" s="32" t="n">
        <v>532599.8</v>
      </c>
      <c r="G2110" s="32" t="n">
        <v>53259.98</v>
      </c>
    </row>
    <row r="2111">
      <c r="A2111" t="inlineStr">
        <is>
          <t>L0179483</t>
        </is>
      </c>
      <c r="B2111" t="inlineStr">
        <is>
          <t>2025-12-03</t>
        </is>
      </c>
      <c r="C2111" t="inlineStr">
        <is>
          <t>home_use</t>
        </is>
      </c>
      <c r="D2111" t="inlineStr">
        <is>
          <t>IMP00643</t>
        </is>
      </c>
      <c r="E2111" t="inlineStr">
        <is>
          <t>T104498</t>
        </is>
      </c>
      <c r="F2111" s="32" t="n">
        <v>914995.0600000001</v>
      </c>
      <c r="G2111" s="32" t="n">
        <v>91499.50999999999</v>
      </c>
    </row>
    <row r="2112">
      <c r="A2112" t="inlineStr">
        <is>
          <t>L0179498</t>
        </is>
      </c>
      <c r="B2112" t="inlineStr">
        <is>
          <t>2025-12-03</t>
        </is>
      </c>
      <c r="C2112" t="inlineStr">
        <is>
          <t>home_use</t>
        </is>
      </c>
      <c r="D2112" t="inlineStr">
        <is>
          <t>IMP00753</t>
        </is>
      </c>
      <c r="E2112" t="inlineStr">
        <is>
          <t>T105264</t>
        </is>
      </c>
      <c r="F2112" s="32" t="n">
        <v>424282.34</v>
      </c>
      <c r="G2112" s="32" t="n">
        <v>49641.03</v>
      </c>
    </row>
    <row r="2113">
      <c r="A2113" t="inlineStr">
        <is>
          <t>L0179517</t>
        </is>
      </c>
      <c r="B2113" t="inlineStr">
        <is>
          <t>2025-12-03</t>
        </is>
      </c>
      <c r="C2113" t="inlineStr">
        <is>
          <t>home_use</t>
        </is>
      </c>
      <c r="D2113" t="inlineStr">
        <is>
          <t>IMP00892</t>
        </is>
      </c>
      <c r="E2113" t="inlineStr">
        <is>
          <t>T106240</t>
        </is>
      </c>
      <c r="F2113" s="32" t="n">
        <v>3067575.81</v>
      </c>
      <c r="G2113" s="32" t="n">
        <v>322095.46</v>
      </c>
    </row>
    <row r="2114">
      <c r="A2114" t="inlineStr">
        <is>
          <t>L0179523</t>
        </is>
      </c>
      <c r="B2114" t="inlineStr">
        <is>
          <t>2025-12-03</t>
        </is>
      </c>
      <c r="C2114" t="inlineStr">
        <is>
          <t>home_use</t>
        </is>
      </c>
      <c r="D2114" t="inlineStr">
        <is>
          <t>IMP00926</t>
        </is>
      </c>
      <c r="E2114" t="inlineStr">
        <is>
          <t>T106477</t>
        </is>
      </c>
      <c r="F2114" s="32" t="n">
        <v>8278970.18</v>
      </c>
      <c r="G2114" s="32" t="n">
        <v>827897.02</v>
      </c>
    </row>
    <row r="2115">
      <c r="A2115" t="inlineStr">
        <is>
          <t>L0179525</t>
        </is>
      </c>
      <c r="B2115" t="inlineStr">
        <is>
          <t>2025-12-03</t>
        </is>
      </c>
      <c r="C2115" t="inlineStr">
        <is>
          <t>home_use</t>
        </is>
      </c>
      <c r="D2115" t="inlineStr">
        <is>
          <t>IMP00926</t>
        </is>
      </c>
      <c r="E2115" t="inlineStr">
        <is>
          <t>T106477</t>
        </is>
      </c>
      <c r="F2115" s="32" t="n">
        <v>43413060.19</v>
      </c>
      <c r="G2115" s="32" t="n">
        <v>4558371.32</v>
      </c>
    </row>
    <row r="2116">
      <c r="A2116" t="inlineStr">
        <is>
          <t>L0179527</t>
        </is>
      </c>
      <c r="B2116" t="inlineStr">
        <is>
          <t>2025-12-03</t>
        </is>
      </c>
      <c r="C2116" t="inlineStr">
        <is>
          <t>home_use</t>
        </is>
      </c>
      <c r="D2116" t="inlineStr">
        <is>
          <t>IMP00926</t>
        </is>
      </c>
      <c r="E2116" t="inlineStr">
        <is>
          <t>T106477</t>
        </is>
      </c>
      <c r="F2116" s="32" t="n">
        <v>219541.89</v>
      </c>
      <c r="G2116" s="32" t="n">
        <v>23490.98</v>
      </c>
    </row>
    <row r="2117">
      <c r="A2117" t="inlineStr">
        <is>
          <t>L0179530</t>
        </is>
      </c>
      <c r="B2117" t="inlineStr">
        <is>
          <t>2025-12-03</t>
        </is>
      </c>
      <c r="C2117" t="inlineStr">
        <is>
          <t>home_use</t>
        </is>
      </c>
      <c r="D2117" t="inlineStr">
        <is>
          <t>IMP00950</t>
        </is>
      </c>
      <c r="F2117" s="32" t="n">
        <v>270998.6</v>
      </c>
      <c r="G2117" s="32" t="n">
        <v>31706.84</v>
      </c>
    </row>
    <row r="2118">
      <c r="A2118" t="inlineStr">
        <is>
          <t>L0179531</t>
        </is>
      </c>
      <c r="B2118" t="inlineStr">
        <is>
          <t>2025-12-03</t>
        </is>
      </c>
      <c r="C2118" t="inlineStr">
        <is>
          <t>home_use</t>
        </is>
      </c>
      <c r="D2118" t="inlineStr">
        <is>
          <t>IMP00950</t>
        </is>
      </c>
      <c r="F2118" s="32" t="n">
        <v>1016577.38</v>
      </c>
      <c r="G2118" s="32" t="n">
        <v>132155.06</v>
      </c>
    </row>
    <row r="2119">
      <c r="A2119" t="inlineStr">
        <is>
          <t>L0179544</t>
        </is>
      </c>
      <c r="B2119" t="inlineStr">
        <is>
          <t>2025-12-03</t>
        </is>
      </c>
      <c r="C2119" t="inlineStr">
        <is>
          <t>home_use</t>
        </is>
      </c>
      <c r="D2119" t="inlineStr">
        <is>
          <t>IMP01037</t>
        </is>
      </c>
      <c r="E2119" t="inlineStr">
        <is>
          <t>T107258</t>
        </is>
      </c>
      <c r="F2119" s="32" t="n">
        <v>2408053.92</v>
      </c>
      <c r="G2119" s="32" t="n">
        <v>240805.39</v>
      </c>
    </row>
    <row r="2120">
      <c r="A2120" t="inlineStr">
        <is>
          <t>L0179545</t>
        </is>
      </c>
      <c r="B2120" t="inlineStr">
        <is>
          <t>2025-12-03</t>
        </is>
      </c>
      <c r="C2120" t="inlineStr">
        <is>
          <t>home_use</t>
        </is>
      </c>
      <c r="D2120" t="inlineStr">
        <is>
          <t>IMP01037</t>
        </is>
      </c>
      <c r="E2120" t="inlineStr">
        <is>
          <t>T107258</t>
        </is>
      </c>
      <c r="F2120" s="32" t="n">
        <v>2713677.44</v>
      </c>
      <c r="G2120" s="32" t="n">
        <v>271367.74</v>
      </c>
    </row>
    <row r="2121">
      <c r="A2121" t="inlineStr">
        <is>
          <t>L0179546</t>
        </is>
      </c>
      <c r="B2121" t="inlineStr">
        <is>
          <t>2025-12-03</t>
        </is>
      </c>
      <c r="C2121" t="inlineStr">
        <is>
          <t>home_use</t>
        </is>
      </c>
      <c r="D2121" t="inlineStr">
        <is>
          <t>IMP01037</t>
        </is>
      </c>
      <c r="E2121" t="inlineStr">
        <is>
          <t>T107258</t>
        </is>
      </c>
      <c r="F2121" s="32" t="n">
        <v>2475637.47</v>
      </c>
      <c r="G2121" s="32" t="n">
        <v>247563.75</v>
      </c>
    </row>
    <row r="2122">
      <c r="A2122" t="inlineStr">
        <is>
          <t>L0179547</t>
        </is>
      </c>
      <c r="B2122" t="inlineStr">
        <is>
          <t>2025-12-03</t>
        </is>
      </c>
      <c r="C2122" t="inlineStr">
        <is>
          <t>home_use</t>
        </is>
      </c>
      <c r="D2122" t="inlineStr">
        <is>
          <t>IMP01037</t>
        </is>
      </c>
      <c r="E2122" t="inlineStr">
        <is>
          <t>T107258</t>
        </is>
      </c>
      <c r="F2122" s="32" t="n">
        <v>982782.23</v>
      </c>
      <c r="G2122" s="32" t="n">
        <v>98278.22</v>
      </c>
    </row>
    <row r="2123">
      <c r="A2123" t="inlineStr">
        <is>
          <t>L0179562</t>
        </is>
      </c>
      <c r="B2123" t="inlineStr">
        <is>
          <t>2025-12-03</t>
        </is>
      </c>
      <c r="C2123" t="inlineStr">
        <is>
          <t>home_use</t>
        </is>
      </c>
      <c r="D2123" t="inlineStr">
        <is>
          <t>IMP01142</t>
        </is>
      </c>
      <c r="E2123" t="inlineStr">
        <is>
          <t>T107992</t>
        </is>
      </c>
      <c r="F2123" s="32" t="n">
        <v>35634138.51</v>
      </c>
      <c r="G2123" s="32" t="n">
        <v>3563413.85</v>
      </c>
    </row>
    <row r="2124">
      <c r="A2124" t="inlineStr">
        <is>
          <t>L0179563</t>
        </is>
      </c>
      <c r="B2124" t="inlineStr">
        <is>
          <t>2025-12-03</t>
        </is>
      </c>
      <c r="C2124" t="inlineStr">
        <is>
          <t>home_use</t>
        </is>
      </c>
      <c r="D2124" t="inlineStr">
        <is>
          <t>IMP01142</t>
        </is>
      </c>
      <c r="E2124" t="inlineStr">
        <is>
          <t>T107992</t>
        </is>
      </c>
      <c r="F2124" s="32" t="n">
        <v>1073609.16</v>
      </c>
      <c r="G2124" s="32" t="n">
        <v>120244.23</v>
      </c>
    </row>
    <row r="2125">
      <c r="A2125" t="inlineStr">
        <is>
          <t>L0179576</t>
        </is>
      </c>
      <c r="B2125" t="inlineStr">
        <is>
          <t>2025-12-03</t>
        </is>
      </c>
      <c r="C2125" t="inlineStr">
        <is>
          <t>home_use</t>
        </is>
      </c>
      <c r="D2125" t="inlineStr">
        <is>
          <t>IMP01229</t>
        </is>
      </c>
      <c r="E2125" t="inlineStr">
        <is>
          <t>T108596</t>
        </is>
      </c>
      <c r="F2125" s="32" t="n">
        <v>2996441.5</v>
      </c>
      <c r="G2125" s="32" t="n">
        <v>299644.15</v>
      </c>
    </row>
    <row r="2126">
      <c r="A2126" t="inlineStr">
        <is>
          <t>L0179585</t>
        </is>
      </c>
      <c r="B2126" t="inlineStr">
        <is>
          <t>2025-12-03</t>
        </is>
      </c>
      <c r="C2126" t="inlineStr">
        <is>
          <t>home_use</t>
        </is>
      </c>
      <c r="D2126" t="inlineStr">
        <is>
          <t>IMP01310</t>
        </is>
      </c>
      <c r="E2126" t="inlineStr">
        <is>
          <t>T109167</t>
        </is>
      </c>
      <c r="F2126" s="32" t="n">
        <v>1475151.8</v>
      </c>
      <c r="G2126" s="32" t="n">
        <v>157841.24</v>
      </c>
    </row>
    <row r="2127">
      <c r="A2127" t="inlineStr">
        <is>
          <t>L0179586</t>
        </is>
      </c>
      <c r="B2127" t="inlineStr">
        <is>
          <t>2025-12-03</t>
        </is>
      </c>
      <c r="C2127" t="inlineStr">
        <is>
          <t>home_use</t>
        </is>
      </c>
      <c r="D2127" t="inlineStr">
        <is>
          <t>IMP01310</t>
        </is>
      </c>
      <c r="E2127" t="inlineStr">
        <is>
          <t>T109167</t>
        </is>
      </c>
      <c r="F2127" s="32" t="n">
        <v>348225.65</v>
      </c>
      <c r="G2127" s="32" t="n">
        <v>37260.14</v>
      </c>
    </row>
    <row r="2128">
      <c r="A2128" t="inlineStr">
        <is>
          <t>L0179587</t>
        </is>
      </c>
      <c r="B2128" t="inlineStr">
        <is>
          <t>2025-12-03</t>
        </is>
      </c>
      <c r="C2128" t="inlineStr">
        <is>
          <t>home_use</t>
        </is>
      </c>
      <c r="D2128" t="inlineStr">
        <is>
          <t>IMP01310</t>
        </is>
      </c>
      <c r="E2128" t="inlineStr">
        <is>
          <t>T109167</t>
        </is>
      </c>
      <c r="F2128" s="32" t="n">
        <v>332381.46</v>
      </c>
      <c r="G2128" s="32" t="n">
        <v>35564.82</v>
      </c>
    </row>
    <row r="2129">
      <c r="A2129" t="inlineStr">
        <is>
          <t>L0179588</t>
        </is>
      </c>
      <c r="B2129" t="inlineStr">
        <is>
          <t>2025-12-03</t>
        </is>
      </c>
      <c r="C2129" t="inlineStr">
        <is>
          <t>home_use</t>
        </is>
      </c>
      <c r="D2129" t="inlineStr">
        <is>
          <t>IMP01310</t>
        </is>
      </c>
      <c r="E2129" t="inlineStr">
        <is>
          <t>T109167</t>
        </is>
      </c>
      <c r="F2129" s="32" t="n">
        <v>1135980.07</v>
      </c>
      <c r="G2129" s="32" t="n">
        <v>121549.87</v>
      </c>
    </row>
    <row r="2130">
      <c r="A2130" t="inlineStr">
        <is>
          <t>L0179613</t>
        </is>
      </c>
      <c r="B2130" t="inlineStr">
        <is>
          <t>2025-12-04</t>
        </is>
      </c>
      <c r="C2130" t="inlineStr">
        <is>
          <t>home_use</t>
        </is>
      </c>
      <c r="D2130" t="inlineStr">
        <is>
          <t>IMP00063</t>
        </is>
      </c>
      <c r="E2130" t="inlineStr">
        <is>
          <t>T100440</t>
        </is>
      </c>
      <c r="F2130" s="32" t="n">
        <v>6675541.08</v>
      </c>
      <c r="G2130" s="32" t="n">
        <v>680905.1899999999</v>
      </c>
    </row>
    <row r="2131">
      <c r="A2131" t="inlineStr">
        <is>
          <t>L0179616</t>
        </is>
      </c>
      <c r="B2131" t="inlineStr">
        <is>
          <t>2025-12-04</t>
        </is>
      </c>
      <c r="C2131" t="inlineStr">
        <is>
          <t>home_use</t>
        </is>
      </c>
      <c r="D2131" t="inlineStr">
        <is>
          <t>IMP00063</t>
        </is>
      </c>
      <c r="E2131" t="inlineStr">
        <is>
          <t>T100440</t>
        </is>
      </c>
      <c r="F2131" s="32" t="n">
        <v>403504.45</v>
      </c>
      <c r="G2131" s="32" t="n">
        <v>43174.98</v>
      </c>
    </row>
    <row r="2132">
      <c r="A2132" t="inlineStr">
        <is>
          <t>L0179617</t>
        </is>
      </c>
      <c r="B2132" t="inlineStr">
        <is>
          <t>2025-12-04</t>
        </is>
      </c>
      <c r="C2132" t="inlineStr">
        <is>
          <t>home_use</t>
        </is>
      </c>
      <c r="D2132" t="inlineStr">
        <is>
          <t>IMP00063</t>
        </is>
      </c>
      <c r="E2132" t="inlineStr">
        <is>
          <t>T100440</t>
        </is>
      </c>
      <c r="F2132" s="32" t="n">
        <v>594006.28</v>
      </c>
      <c r="G2132" s="32" t="n">
        <v>68310.72</v>
      </c>
    </row>
    <row r="2133">
      <c r="A2133" t="inlineStr">
        <is>
          <t>L0179618</t>
        </is>
      </c>
      <c r="B2133" t="inlineStr">
        <is>
          <t>2025-12-04</t>
        </is>
      </c>
      <c r="C2133" t="inlineStr">
        <is>
          <t>home_use</t>
        </is>
      </c>
      <c r="D2133" t="inlineStr">
        <is>
          <t>IMP00063</t>
        </is>
      </c>
      <c r="E2133" t="inlineStr">
        <is>
          <t>T100440</t>
        </is>
      </c>
      <c r="F2133" s="32" t="n">
        <v>208177.58</v>
      </c>
      <c r="G2133" s="32" t="n">
        <v>23940.42</v>
      </c>
    </row>
    <row r="2134">
      <c r="A2134" t="inlineStr">
        <is>
          <t>L0179619</t>
        </is>
      </c>
      <c r="B2134" t="inlineStr">
        <is>
          <t>2025-12-04</t>
        </is>
      </c>
      <c r="C2134" t="inlineStr">
        <is>
          <t>home_use</t>
        </is>
      </c>
      <c r="D2134" t="inlineStr">
        <is>
          <t>IMP00063</t>
        </is>
      </c>
      <c r="E2134" t="inlineStr">
        <is>
          <t>T100440</t>
        </is>
      </c>
      <c r="F2134" s="32" t="n">
        <v>523012.3</v>
      </c>
      <c r="G2134" s="32" t="n">
        <v>60146.41</v>
      </c>
    </row>
    <row r="2135">
      <c r="A2135" t="inlineStr">
        <is>
          <t>L0179620</t>
        </is>
      </c>
      <c r="B2135" t="inlineStr">
        <is>
          <t>2025-12-04</t>
        </is>
      </c>
      <c r="C2135" t="inlineStr">
        <is>
          <t>home_use</t>
        </is>
      </c>
      <c r="D2135" t="inlineStr">
        <is>
          <t>IMP00063</t>
        </is>
      </c>
      <c r="E2135" t="inlineStr">
        <is>
          <t>T100440</t>
        </is>
      </c>
      <c r="F2135" s="32" t="n">
        <v>317982.34</v>
      </c>
      <c r="G2135" s="32" t="n">
        <v>36567.97</v>
      </c>
    </row>
    <row r="2136">
      <c r="A2136" t="inlineStr">
        <is>
          <t>L0179621</t>
        </is>
      </c>
      <c r="B2136" t="inlineStr">
        <is>
          <t>2025-12-04</t>
        </is>
      </c>
      <c r="C2136" t="inlineStr">
        <is>
          <t>home_use</t>
        </is>
      </c>
      <c r="D2136" t="inlineStr">
        <is>
          <t>IMP00063</t>
        </is>
      </c>
      <c r="E2136" t="inlineStr">
        <is>
          <t>T100440</t>
        </is>
      </c>
      <c r="F2136" s="32" t="n">
        <v>2806681.39</v>
      </c>
      <c r="G2136" s="32" t="n">
        <v>364868.58</v>
      </c>
    </row>
    <row r="2137">
      <c r="A2137" t="inlineStr">
        <is>
          <t>L0179622</t>
        </is>
      </c>
      <c r="B2137" t="inlineStr">
        <is>
          <t>2025-12-04</t>
        </is>
      </c>
      <c r="C2137" t="inlineStr">
        <is>
          <t>home_use</t>
        </is>
      </c>
      <c r="D2137" t="inlineStr">
        <is>
          <t>IMP00063</t>
        </is>
      </c>
      <c r="E2137" t="inlineStr">
        <is>
          <t>T100440</t>
        </is>
      </c>
      <c r="F2137" s="32" t="n">
        <v>693276.66</v>
      </c>
      <c r="G2137" s="32" t="n">
        <v>74180.60000000001</v>
      </c>
    </row>
    <row r="2138">
      <c r="A2138" t="inlineStr">
        <is>
          <t>L0179623</t>
        </is>
      </c>
      <c r="B2138" t="inlineStr">
        <is>
          <t>2025-12-04</t>
        </is>
      </c>
      <c r="C2138" t="inlineStr">
        <is>
          <t>home_use</t>
        </is>
      </c>
      <c r="D2138" t="inlineStr">
        <is>
          <t>IMP00063</t>
        </is>
      </c>
      <c r="E2138" t="inlineStr">
        <is>
          <t>T100440</t>
        </is>
      </c>
      <c r="F2138" s="32" t="n">
        <v>2306526.38</v>
      </c>
      <c r="G2138" s="32" t="n">
        <v>258330.96</v>
      </c>
    </row>
    <row r="2139">
      <c r="A2139" t="inlineStr">
        <is>
          <t>L0179624</t>
        </is>
      </c>
      <c r="B2139" t="inlineStr">
        <is>
          <t>2025-12-04</t>
        </is>
      </c>
      <c r="C2139" t="inlineStr">
        <is>
          <t>home_use</t>
        </is>
      </c>
      <c r="D2139" t="inlineStr">
        <is>
          <t>IMP00063</t>
        </is>
      </c>
      <c r="E2139" t="inlineStr">
        <is>
          <t>T100440</t>
        </is>
      </c>
      <c r="F2139" s="32" t="n">
        <v>573116.11</v>
      </c>
      <c r="G2139" s="32" t="n">
        <v>65908.35000000001</v>
      </c>
    </row>
    <row r="2140">
      <c r="A2140" t="inlineStr">
        <is>
          <t>L0179625</t>
        </is>
      </c>
      <c r="B2140" t="inlineStr">
        <is>
          <t>2025-12-04</t>
        </is>
      </c>
      <c r="C2140" t="inlineStr">
        <is>
          <t>home_use</t>
        </is>
      </c>
      <c r="D2140" t="inlineStr">
        <is>
          <t>IMP00063</t>
        </is>
      </c>
      <c r="E2140" t="inlineStr">
        <is>
          <t>T100440</t>
        </is>
      </c>
      <c r="F2140" s="32" t="n">
        <v>1880025.97</v>
      </c>
      <c r="G2140" s="32" t="n">
        <v>191762.65</v>
      </c>
    </row>
    <row r="2141">
      <c r="A2141" t="inlineStr">
        <is>
          <t>L0179626</t>
        </is>
      </c>
      <c r="B2141" t="inlineStr">
        <is>
          <t>2025-12-04</t>
        </is>
      </c>
      <c r="C2141" t="inlineStr">
        <is>
          <t>home_use</t>
        </is>
      </c>
      <c r="D2141" t="inlineStr">
        <is>
          <t>IMP00063</t>
        </is>
      </c>
      <c r="E2141" t="inlineStr">
        <is>
          <t>T100440</t>
        </is>
      </c>
      <c r="F2141" s="32" t="n">
        <v>1533296.95</v>
      </c>
      <c r="G2141" s="32" t="n">
        <v>199328.6</v>
      </c>
    </row>
    <row r="2142">
      <c r="A2142" t="inlineStr">
        <is>
          <t>L0179628</t>
        </is>
      </c>
      <c r="B2142" t="inlineStr">
        <is>
          <t>2025-12-04</t>
        </is>
      </c>
      <c r="C2142" t="inlineStr">
        <is>
          <t>home_use</t>
        </is>
      </c>
      <c r="D2142" t="inlineStr">
        <is>
          <t>IMP00067</t>
        </is>
      </c>
      <c r="E2142" t="inlineStr">
        <is>
          <t>T100466</t>
        </is>
      </c>
      <c r="F2142" s="32" t="n">
        <v>45513275.37</v>
      </c>
      <c r="G2142" s="32" t="n">
        <v>4551327.54</v>
      </c>
    </row>
    <row r="2143">
      <c r="A2143" t="inlineStr">
        <is>
          <t>L0179630</t>
        </is>
      </c>
      <c r="B2143" t="inlineStr">
        <is>
          <t>2025-12-04</t>
        </is>
      </c>
      <c r="C2143" t="inlineStr">
        <is>
          <t>home_use</t>
        </is>
      </c>
      <c r="D2143" t="inlineStr">
        <is>
          <t>IMP00077</t>
        </is>
      </c>
      <c r="E2143" t="inlineStr">
        <is>
          <t>T100538</t>
        </is>
      </c>
      <c r="F2143" s="32" t="n">
        <v>2611872.49</v>
      </c>
      <c r="G2143" s="32" t="n">
        <v>261187.25</v>
      </c>
    </row>
    <row r="2144">
      <c r="A2144" t="inlineStr">
        <is>
          <t>L0179641</t>
        </is>
      </c>
      <c r="B2144" t="inlineStr">
        <is>
          <t>2025-12-04</t>
        </is>
      </c>
      <c r="C2144" t="inlineStr">
        <is>
          <t>warehouse_out</t>
        </is>
      </c>
      <c r="D2144" t="inlineStr">
        <is>
          <t>IMP00156</t>
        </is>
      </c>
      <c r="F2144" s="32" t="n">
        <v>2554909.45</v>
      </c>
      <c r="G2144" s="32" t="n">
        <v>311698.95</v>
      </c>
    </row>
    <row r="2145">
      <c r="A2145" t="inlineStr">
        <is>
          <t>L0179662</t>
        </is>
      </c>
      <c r="B2145" t="inlineStr">
        <is>
          <t>2025-12-04</t>
        </is>
      </c>
      <c r="C2145" t="inlineStr">
        <is>
          <t>home_use</t>
        </is>
      </c>
      <c r="D2145" t="inlineStr">
        <is>
          <t>IMP00282</t>
        </is>
      </c>
      <c r="E2145" t="inlineStr">
        <is>
          <t>T101970</t>
        </is>
      </c>
      <c r="F2145" s="32" t="n">
        <v>110408.71</v>
      </c>
      <c r="G2145" s="32" t="n">
        <v>13249.05</v>
      </c>
    </row>
    <row r="2146">
      <c r="A2146" t="inlineStr">
        <is>
          <t>L0179667</t>
        </is>
      </c>
      <c r="B2146" t="inlineStr">
        <is>
          <t>2025-12-04</t>
        </is>
      </c>
      <c r="C2146" t="inlineStr">
        <is>
          <t>home_use</t>
        </is>
      </c>
      <c r="D2146" t="inlineStr">
        <is>
          <t>IMP00306</t>
        </is>
      </c>
      <c r="E2146" t="inlineStr">
        <is>
          <t>T102141</t>
        </is>
      </c>
      <c r="F2146" s="32" t="n">
        <v>387764.9</v>
      </c>
      <c r="G2146" s="32" t="n">
        <v>48470.61</v>
      </c>
    </row>
    <row r="2147">
      <c r="A2147" t="inlineStr">
        <is>
          <t>L0179668</t>
        </is>
      </c>
      <c r="B2147" t="inlineStr">
        <is>
          <t>2025-12-04</t>
        </is>
      </c>
      <c r="C2147" t="inlineStr">
        <is>
          <t>home_use</t>
        </is>
      </c>
      <c r="D2147" t="inlineStr">
        <is>
          <t>IMP00306</t>
        </is>
      </c>
      <c r="E2147" t="inlineStr">
        <is>
          <t>T102141</t>
        </is>
      </c>
      <c r="F2147" s="32" t="n">
        <v>681395.27</v>
      </c>
      <c r="G2147" s="32" t="n">
        <v>85174.41</v>
      </c>
    </row>
    <row r="2148">
      <c r="A2148" t="inlineStr">
        <is>
          <t>L0179669</t>
        </is>
      </c>
      <c r="B2148" t="inlineStr">
        <is>
          <t>2025-12-04</t>
        </is>
      </c>
      <c r="C2148" t="inlineStr">
        <is>
          <t>home_use</t>
        </is>
      </c>
      <c r="D2148" t="inlineStr">
        <is>
          <t>IMP00306</t>
        </is>
      </c>
      <c r="E2148" t="inlineStr">
        <is>
          <t>T102141</t>
        </is>
      </c>
      <c r="F2148" s="32" t="n">
        <v>621614.9300000001</v>
      </c>
      <c r="G2148" s="32" t="n">
        <v>77701.87</v>
      </c>
    </row>
    <row r="2149">
      <c r="A2149" t="inlineStr">
        <is>
          <t>L0179670</t>
        </is>
      </c>
      <c r="B2149" t="inlineStr">
        <is>
          <t>2025-12-04</t>
        </is>
      </c>
      <c r="C2149" t="inlineStr">
        <is>
          <t>home_use</t>
        </is>
      </c>
      <c r="D2149" t="inlineStr">
        <is>
          <t>IMP00306</t>
        </is>
      </c>
      <c r="E2149" t="inlineStr">
        <is>
          <t>T102141</t>
        </is>
      </c>
      <c r="F2149" s="32" t="n">
        <v>192801.72</v>
      </c>
      <c r="G2149" s="32" t="n">
        <v>20244.18</v>
      </c>
    </row>
    <row r="2150">
      <c r="A2150" t="inlineStr">
        <is>
          <t>L0179671</t>
        </is>
      </c>
      <c r="B2150" t="inlineStr">
        <is>
          <t>2025-12-04</t>
        </is>
      </c>
      <c r="C2150" t="inlineStr">
        <is>
          <t>home_use</t>
        </is>
      </c>
      <c r="D2150" t="inlineStr">
        <is>
          <t>IMP00306</t>
        </is>
      </c>
      <c r="E2150" t="inlineStr">
        <is>
          <t>T102141</t>
        </is>
      </c>
      <c r="F2150" s="32" t="n">
        <v>332131.1</v>
      </c>
      <c r="G2150" s="32" t="n">
        <v>34873.77</v>
      </c>
    </row>
    <row r="2151">
      <c r="A2151" t="inlineStr">
        <is>
          <t>L0179675</t>
        </is>
      </c>
      <c r="B2151" t="inlineStr">
        <is>
          <t>2025-12-04</t>
        </is>
      </c>
      <c r="C2151" t="inlineStr">
        <is>
          <t>home_use</t>
        </is>
      </c>
      <c r="D2151" t="inlineStr">
        <is>
          <t>IMP00306</t>
        </is>
      </c>
      <c r="E2151" t="inlineStr">
        <is>
          <t>T102141</t>
        </is>
      </c>
      <c r="F2151" s="32" t="n">
        <v>447365.73</v>
      </c>
      <c r="G2151" s="32" t="n">
        <v>46973.4</v>
      </c>
    </row>
    <row r="2152">
      <c r="A2152" t="inlineStr">
        <is>
          <t>L0179720</t>
        </is>
      </c>
      <c r="B2152" t="inlineStr">
        <is>
          <t>2025-12-04</t>
        </is>
      </c>
      <c r="C2152" t="inlineStr">
        <is>
          <t>home_use</t>
        </is>
      </c>
      <c r="D2152" t="inlineStr">
        <is>
          <t>IMP00643</t>
        </is>
      </c>
      <c r="E2152" t="inlineStr">
        <is>
          <t>T104498</t>
        </is>
      </c>
      <c r="F2152" s="32" t="n">
        <v>2537049.24</v>
      </c>
      <c r="G2152" s="32" t="n">
        <v>253704.92</v>
      </c>
    </row>
    <row r="2153">
      <c r="A2153" t="inlineStr">
        <is>
          <t>L0179721</t>
        </is>
      </c>
      <c r="B2153" t="inlineStr">
        <is>
          <t>2025-12-04</t>
        </is>
      </c>
      <c r="C2153" t="inlineStr">
        <is>
          <t>home_use</t>
        </is>
      </c>
      <c r="D2153" t="inlineStr">
        <is>
          <t>IMP00643</t>
        </is>
      </c>
      <c r="E2153" t="inlineStr">
        <is>
          <t>T104498</t>
        </is>
      </c>
      <c r="F2153" s="32" t="n">
        <v>459367.69</v>
      </c>
      <c r="G2153" s="32" t="n">
        <v>45936.77</v>
      </c>
    </row>
    <row r="2154">
      <c r="A2154" t="inlineStr">
        <is>
          <t>L0179729</t>
        </is>
      </c>
      <c r="B2154" t="inlineStr">
        <is>
          <t>2025-12-04</t>
        </is>
      </c>
      <c r="C2154" t="inlineStr">
        <is>
          <t>home_use</t>
        </is>
      </c>
      <c r="D2154" t="inlineStr">
        <is>
          <t>IMP00682</t>
        </is>
      </c>
      <c r="E2154" t="inlineStr">
        <is>
          <t>T104768</t>
        </is>
      </c>
      <c r="F2154" s="32" t="n">
        <v>1982285.04</v>
      </c>
      <c r="G2154" s="32" t="n">
        <v>198228.5</v>
      </c>
    </row>
    <row r="2155">
      <c r="A2155" t="inlineStr">
        <is>
          <t>L0179741</t>
        </is>
      </c>
      <c r="B2155" t="inlineStr">
        <is>
          <t>2025-12-04</t>
        </is>
      </c>
      <c r="C2155" t="inlineStr">
        <is>
          <t>home_use</t>
        </is>
      </c>
      <c r="D2155" t="inlineStr">
        <is>
          <t>IMP00753</t>
        </is>
      </c>
      <c r="E2155" t="inlineStr">
        <is>
          <t>T105264</t>
        </is>
      </c>
      <c r="F2155" s="32" t="n">
        <v>558505.11</v>
      </c>
      <c r="G2155" s="32" t="n">
        <v>61435.56</v>
      </c>
    </row>
    <row r="2156">
      <c r="A2156" t="inlineStr">
        <is>
          <t>L0179742</t>
        </is>
      </c>
      <c r="B2156" t="inlineStr">
        <is>
          <t>2025-12-04</t>
        </is>
      </c>
      <c r="C2156" t="inlineStr">
        <is>
          <t>home_use</t>
        </is>
      </c>
      <c r="D2156" t="inlineStr">
        <is>
          <t>IMP00753</t>
        </is>
      </c>
      <c r="E2156" t="inlineStr">
        <is>
          <t>T105264</t>
        </is>
      </c>
      <c r="F2156" s="32" t="n">
        <v>774931.5600000001</v>
      </c>
      <c r="G2156" s="32" t="n">
        <v>82917.67999999999</v>
      </c>
    </row>
    <row r="2157">
      <c r="A2157" t="inlineStr">
        <is>
          <t>L0179764</t>
        </is>
      </c>
      <c r="B2157" t="inlineStr">
        <is>
          <t>2025-12-04</t>
        </is>
      </c>
      <c r="C2157" t="inlineStr">
        <is>
          <t>home_use</t>
        </is>
      </c>
      <c r="D2157" t="inlineStr">
        <is>
          <t>IMP00926</t>
        </is>
      </c>
      <c r="E2157" t="inlineStr">
        <is>
          <t>T106477</t>
        </is>
      </c>
      <c r="F2157" s="32" t="n">
        <v>1048670.5</v>
      </c>
      <c r="G2157" s="32" t="n">
        <v>125840.46</v>
      </c>
    </row>
    <row r="2158">
      <c r="A2158" t="inlineStr">
        <is>
          <t>L0179765</t>
        </is>
      </c>
      <c r="B2158" t="inlineStr">
        <is>
          <t>2025-12-04</t>
        </is>
      </c>
      <c r="C2158" t="inlineStr">
        <is>
          <t>home_use</t>
        </is>
      </c>
      <c r="D2158" t="inlineStr">
        <is>
          <t>IMP00926</t>
        </is>
      </c>
      <c r="E2158" t="inlineStr">
        <is>
          <t>T106477</t>
        </is>
      </c>
      <c r="F2158" s="32" t="n">
        <v>3071474.82</v>
      </c>
      <c r="G2158" s="32" t="n">
        <v>322504.86</v>
      </c>
    </row>
    <row r="2159">
      <c r="A2159" t="inlineStr">
        <is>
          <t>L0179766</t>
        </is>
      </c>
      <c r="B2159" t="inlineStr">
        <is>
          <t>2025-12-04</t>
        </is>
      </c>
      <c r="C2159" t="inlineStr">
        <is>
          <t>home_use</t>
        </is>
      </c>
      <c r="D2159" t="inlineStr">
        <is>
          <t>IMP00926</t>
        </is>
      </c>
      <c r="E2159" t="inlineStr">
        <is>
          <t>T106477</t>
        </is>
      </c>
      <c r="F2159" s="32" t="n">
        <v>5677914.64</v>
      </c>
      <c r="G2159" s="32" t="n">
        <v>567791.46</v>
      </c>
    </row>
    <row r="2160">
      <c r="A2160" t="inlineStr">
        <is>
          <t>L0179767</t>
        </is>
      </c>
      <c r="B2160" t="inlineStr">
        <is>
          <t>2025-12-04</t>
        </is>
      </c>
      <c r="C2160" t="inlineStr">
        <is>
          <t>home_use</t>
        </is>
      </c>
      <c r="D2160" t="inlineStr">
        <is>
          <t>IMP00926</t>
        </is>
      </c>
      <c r="E2160" t="inlineStr">
        <is>
          <t>T106477</t>
        </is>
      </c>
      <c r="F2160" s="32" t="n">
        <v>11170706.86</v>
      </c>
      <c r="G2160" s="32" t="n">
        <v>1172924.22</v>
      </c>
    </row>
    <row r="2161">
      <c r="A2161" t="inlineStr">
        <is>
          <t>L0179768</t>
        </is>
      </c>
      <c r="B2161" t="inlineStr">
        <is>
          <t>2025-12-04</t>
        </is>
      </c>
      <c r="C2161" t="inlineStr">
        <is>
          <t>home_use</t>
        </is>
      </c>
      <c r="D2161" t="inlineStr">
        <is>
          <t>IMP00926</t>
        </is>
      </c>
      <c r="E2161" t="inlineStr">
        <is>
          <t>T106477</t>
        </is>
      </c>
      <c r="F2161" s="32" t="n">
        <v>1002573.28</v>
      </c>
      <c r="G2161" s="32" t="n">
        <v>107275.34</v>
      </c>
    </row>
    <row r="2162">
      <c r="A2162" t="inlineStr">
        <is>
          <t>L0179769</t>
        </is>
      </c>
      <c r="B2162" t="inlineStr">
        <is>
          <t>2025-12-04</t>
        </is>
      </c>
      <c r="C2162" t="inlineStr">
        <is>
          <t>home_use</t>
        </is>
      </c>
      <c r="D2162" t="inlineStr">
        <is>
          <t>IMP00926</t>
        </is>
      </c>
      <c r="E2162" t="inlineStr">
        <is>
          <t>T106477</t>
        </is>
      </c>
      <c r="F2162" s="32" t="n">
        <v>28418701.28</v>
      </c>
      <c r="G2162" s="32" t="n">
        <v>2983963.63</v>
      </c>
    </row>
    <row r="2163">
      <c r="A2163" t="inlineStr">
        <is>
          <t>L0179770</t>
        </is>
      </c>
      <c r="B2163" t="inlineStr">
        <is>
          <t>2025-12-04</t>
        </is>
      </c>
      <c r="C2163" t="inlineStr">
        <is>
          <t>home_use</t>
        </is>
      </c>
      <c r="D2163" t="inlineStr">
        <is>
          <t>IMP00926</t>
        </is>
      </c>
      <c r="E2163" t="inlineStr">
        <is>
          <t>T106477</t>
        </is>
      </c>
      <c r="F2163" s="32" t="n">
        <v>25204564.21</v>
      </c>
      <c r="G2163" s="32" t="n">
        <v>2646479.24</v>
      </c>
    </row>
    <row r="2164">
      <c r="A2164" t="inlineStr">
        <is>
          <t>L0179771</t>
        </is>
      </c>
      <c r="B2164" t="inlineStr">
        <is>
          <t>2025-12-04</t>
        </is>
      </c>
      <c r="C2164" t="inlineStr">
        <is>
          <t>home_use</t>
        </is>
      </c>
      <c r="D2164" t="inlineStr">
        <is>
          <t>IMP00926</t>
        </is>
      </c>
      <c r="E2164" t="inlineStr">
        <is>
          <t>T106477</t>
        </is>
      </c>
      <c r="F2164" s="32" t="n">
        <v>56648011.22</v>
      </c>
      <c r="G2164" s="32" t="n">
        <v>5948041.18</v>
      </c>
    </row>
    <row r="2165">
      <c r="A2165" t="inlineStr">
        <is>
          <t>L0179776</t>
        </is>
      </c>
      <c r="B2165" t="inlineStr">
        <is>
          <t>2025-12-04</t>
        </is>
      </c>
      <c r="C2165" t="inlineStr">
        <is>
          <t>home_use</t>
        </is>
      </c>
      <c r="D2165" t="inlineStr">
        <is>
          <t>IMP00950</t>
        </is>
      </c>
      <c r="F2165" s="32" t="n">
        <v>1867415.5</v>
      </c>
      <c r="G2165" s="32" t="n">
        <v>242764.01</v>
      </c>
    </row>
    <row r="2166">
      <c r="A2166" t="inlineStr">
        <is>
          <t>L0179777</t>
        </is>
      </c>
      <c r="B2166" t="inlineStr">
        <is>
          <t>2025-12-04</t>
        </is>
      </c>
      <c r="C2166" t="inlineStr">
        <is>
          <t>home_use</t>
        </is>
      </c>
      <c r="D2166" t="inlineStr">
        <is>
          <t>IMP00950</t>
        </is>
      </c>
      <c r="F2166" s="32" t="n">
        <v>475300.46</v>
      </c>
      <c r="G2166" s="32" t="n">
        <v>55610.15</v>
      </c>
    </row>
    <row r="2167">
      <c r="A2167" t="inlineStr">
        <is>
          <t>L0179780</t>
        </is>
      </c>
      <c r="B2167" t="inlineStr">
        <is>
          <t>2025-12-04</t>
        </is>
      </c>
      <c r="C2167" t="inlineStr">
        <is>
          <t>home_use</t>
        </is>
      </c>
      <c r="D2167" t="inlineStr">
        <is>
          <t>IMP00999</t>
        </is>
      </c>
      <c r="E2167" t="inlineStr">
        <is>
          <t>T106987</t>
        </is>
      </c>
      <c r="F2167" s="32" t="n">
        <v>2223915.5</v>
      </c>
      <c r="G2167" s="32" t="n">
        <v>222391.55</v>
      </c>
    </row>
    <row r="2168">
      <c r="A2168" t="inlineStr">
        <is>
          <t>L0179782</t>
        </is>
      </c>
      <c r="B2168" t="inlineStr">
        <is>
          <t>2025-12-04</t>
        </is>
      </c>
      <c r="C2168" t="inlineStr">
        <is>
          <t>home_use</t>
        </is>
      </c>
      <c r="D2168" t="inlineStr">
        <is>
          <t>IMP00999</t>
        </is>
      </c>
      <c r="E2168" t="inlineStr">
        <is>
          <t>T106987</t>
        </is>
      </c>
      <c r="F2168" s="32" t="n">
        <v>3621851.67</v>
      </c>
      <c r="G2168" s="32" t="n">
        <v>362185.17</v>
      </c>
    </row>
    <row r="2169">
      <c r="A2169" t="inlineStr">
        <is>
          <t>L0179788</t>
        </is>
      </c>
      <c r="B2169" t="inlineStr">
        <is>
          <t>2025-12-04</t>
        </is>
      </c>
      <c r="C2169" t="inlineStr">
        <is>
          <t>warehouse_out</t>
        </is>
      </c>
      <c r="D2169" t="inlineStr">
        <is>
          <t>IMP01037</t>
        </is>
      </c>
      <c r="E2169" t="inlineStr">
        <is>
          <t>T107258</t>
        </is>
      </c>
      <c r="F2169" s="32" t="n">
        <v>2189733.31</v>
      </c>
      <c r="G2169" s="32" t="n">
        <v>218973.33</v>
      </c>
    </row>
    <row r="2170">
      <c r="A2170" t="inlineStr">
        <is>
          <t>L0179789</t>
        </is>
      </c>
      <c r="B2170" t="inlineStr">
        <is>
          <t>2025-12-04</t>
        </is>
      </c>
      <c r="C2170" t="inlineStr">
        <is>
          <t>home_use</t>
        </is>
      </c>
      <c r="D2170" t="inlineStr">
        <is>
          <t>IMP01037</t>
        </is>
      </c>
      <c r="E2170" t="inlineStr">
        <is>
          <t>T107258</t>
        </is>
      </c>
      <c r="F2170" s="32" t="n">
        <v>2635024.75</v>
      </c>
      <c r="G2170" s="32" t="n">
        <v>263502.47</v>
      </c>
    </row>
    <row r="2171">
      <c r="A2171" t="inlineStr">
        <is>
          <t>L0179790</t>
        </is>
      </c>
      <c r="B2171" t="inlineStr">
        <is>
          <t>2025-12-04</t>
        </is>
      </c>
      <c r="C2171" t="inlineStr">
        <is>
          <t>home_use</t>
        </is>
      </c>
      <c r="D2171" t="inlineStr">
        <is>
          <t>IMP01037</t>
        </is>
      </c>
      <c r="E2171" t="inlineStr">
        <is>
          <t>T107258</t>
        </is>
      </c>
      <c r="F2171" s="32" t="n">
        <v>1995291.8</v>
      </c>
      <c r="G2171" s="32" t="n">
        <v>199529.18</v>
      </c>
    </row>
    <row r="2172">
      <c r="A2172" t="inlineStr">
        <is>
          <t>L0179791</t>
        </is>
      </c>
      <c r="B2172" t="inlineStr">
        <is>
          <t>2025-12-04</t>
        </is>
      </c>
      <c r="C2172" t="inlineStr">
        <is>
          <t>home_use</t>
        </is>
      </c>
      <c r="D2172" t="inlineStr">
        <is>
          <t>IMP01037</t>
        </is>
      </c>
      <c r="E2172" t="inlineStr">
        <is>
          <t>T107258</t>
        </is>
      </c>
      <c r="F2172" s="32" t="n">
        <v>901653.3100000001</v>
      </c>
      <c r="G2172" s="32" t="n">
        <v>90165.33</v>
      </c>
    </row>
    <row r="2173">
      <c r="A2173" t="inlineStr">
        <is>
          <t>L0179796</t>
        </is>
      </c>
      <c r="B2173" t="inlineStr">
        <is>
          <t>2025-12-04</t>
        </is>
      </c>
      <c r="C2173" t="inlineStr">
        <is>
          <t>home_use</t>
        </is>
      </c>
      <c r="D2173" t="inlineStr">
        <is>
          <t>IMP01089</t>
        </is>
      </c>
      <c r="E2173" t="inlineStr">
        <is>
          <t>T107617</t>
        </is>
      </c>
      <c r="F2173" s="32" t="n">
        <v>1781543.54</v>
      </c>
      <c r="G2173" s="32" t="n">
        <v>187062.07</v>
      </c>
    </row>
    <row r="2174">
      <c r="A2174" t="inlineStr">
        <is>
          <t>L0179802</t>
        </is>
      </c>
      <c r="B2174" t="inlineStr">
        <is>
          <t>2025-12-04</t>
        </is>
      </c>
      <c r="C2174" t="inlineStr">
        <is>
          <t>home_use</t>
        </is>
      </c>
      <c r="D2174" t="inlineStr">
        <is>
          <t>IMP01142</t>
        </is>
      </c>
      <c r="E2174" t="inlineStr">
        <is>
          <t>T107992</t>
        </is>
      </c>
      <c r="F2174" s="32" t="n">
        <v>11492517.39</v>
      </c>
      <c r="G2174" s="32" t="n">
        <v>1206714.33</v>
      </c>
    </row>
    <row r="2175">
      <c r="A2175" t="inlineStr">
        <is>
          <t>L0179803</t>
        </is>
      </c>
      <c r="B2175" t="inlineStr">
        <is>
          <t>2025-12-04</t>
        </is>
      </c>
      <c r="C2175" t="inlineStr">
        <is>
          <t>home_use</t>
        </is>
      </c>
      <c r="D2175" t="inlineStr">
        <is>
          <t>IMP01142</t>
        </is>
      </c>
      <c r="E2175" t="inlineStr">
        <is>
          <t>T107992</t>
        </is>
      </c>
      <c r="F2175" s="32" t="n">
        <v>1309963.05</v>
      </c>
      <c r="G2175" s="32" t="n">
        <v>146715.86</v>
      </c>
    </row>
    <row r="2176">
      <c r="A2176" t="inlineStr">
        <is>
          <t>L0179804</t>
        </is>
      </c>
      <c r="B2176" t="inlineStr">
        <is>
          <t>2025-12-04</t>
        </is>
      </c>
      <c r="C2176" t="inlineStr">
        <is>
          <t>home_use</t>
        </is>
      </c>
      <c r="D2176" t="inlineStr">
        <is>
          <t>IMP01142</t>
        </is>
      </c>
      <c r="E2176" t="inlineStr">
        <is>
          <t>T107992</t>
        </is>
      </c>
      <c r="F2176" s="32" t="n">
        <v>1015091.7</v>
      </c>
      <c r="G2176" s="32" t="n">
        <v>113690.27</v>
      </c>
    </row>
    <row r="2177">
      <c r="A2177" t="inlineStr">
        <is>
          <t>L0179805</t>
        </is>
      </c>
      <c r="B2177" t="inlineStr">
        <is>
          <t>2025-12-04</t>
        </is>
      </c>
      <c r="C2177" t="inlineStr">
        <is>
          <t>home_use</t>
        </is>
      </c>
      <c r="D2177" t="inlineStr">
        <is>
          <t>IMP01142</t>
        </is>
      </c>
      <c r="E2177" t="inlineStr">
        <is>
          <t>T107992</t>
        </is>
      </c>
      <c r="F2177" s="32" t="n">
        <v>28520697.89</v>
      </c>
      <c r="G2177" s="32" t="n">
        <v>2994673.28</v>
      </c>
    </row>
    <row r="2178">
      <c r="A2178" t="inlineStr">
        <is>
          <t>L0179818</t>
        </is>
      </c>
      <c r="B2178" t="inlineStr">
        <is>
          <t>2025-12-04</t>
        </is>
      </c>
      <c r="C2178" t="inlineStr">
        <is>
          <t>home_use</t>
        </is>
      </c>
      <c r="D2178" t="inlineStr">
        <is>
          <t>IMP01223</t>
        </is>
      </c>
      <c r="E2178" t="inlineStr">
        <is>
          <t>T100033</t>
        </is>
      </c>
      <c r="F2178" s="32" t="n">
        <v>3247619.76</v>
      </c>
      <c r="G2178" s="32" t="n">
        <v>341000.07</v>
      </c>
    </row>
    <row r="2179">
      <c r="A2179" t="inlineStr">
        <is>
          <t>L0179831</t>
        </is>
      </c>
      <c r="B2179" t="inlineStr">
        <is>
          <t>2025-12-04</t>
        </is>
      </c>
      <c r="C2179" t="inlineStr">
        <is>
          <t>home_use</t>
        </is>
      </c>
      <c r="D2179" t="inlineStr">
        <is>
          <t>IMP01310</t>
        </is>
      </c>
      <c r="E2179" t="inlineStr">
        <is>
          <t>T109167</t>
        </is>
      </c>
      <c r="F2179" s="32" t="n">
        <v>1531947.69</v>
      </c>
      <c r="G2179" s="32" t="n">
        <v>191493.46</v>
      </c>
    </row>
    <row r="2180">
      <c r="A2180" t="inlineStr">
        <is>
          <t>L0179833</t>
        </is>
      </c>
      <c r="B2180" t="inlineStr">
        <is>
          <t>2025-12-04</t>
        </is>
      </c>
      <c r="C2180" t="inlineStr">
        <is>
          <t>home_use</t>
        </is>
      </c>
      <c r="D2180" t="inlineStr">
        <is>
          <t>IMP01310</t>
        </is>
      </c>
      <c r="E2180" t="inlineStr">
        <is>
          <t>T109167</t>
        </is>
      </c>
      <c r="F2180" s="32" t="n">
        <v>197549.46</v>
      </c>
      <c r="G2180" s="32" t="n">
        <v>21137.79</v>
      </c>
    </row>
    <row r="2181">
      <c r="A2181" t="inlineStr">
        <is>
          <t>L0179834</t>
        </is>
      </c>
      <c r="B2181" t="inlineStr">
        <is>
          <t>2025-12-04</t>
        </is>
      </c>
      <c r="C2181" t="inlineStr">
        <is>
          <t>home_use</t>
        </is>
      </c>
      <c r="D2181" t="inlineStr">
        <is>
          <t>IMP01310</t>
        </is>
      </c>
      <c r="E2181" t="inlineStr">
        <is>
          <t>T109167</t>
        </is>
      </c>
      <c r="F2181" s="32" t="n">
        <v>1406297.82</v>
      </c>
      <c r="G2181" s="32" t="n">
        <v>140629.78</v>
      </c>
    </row>
    <row r="2182">
      <c r="A2182" t="inlineStr">
        <is>
          <t>L0179835</t>
        </is>
      </c>
      <c r="B2182" t="inlineStr">
        <is>
          <t>2025-12-04</t>
        </is>
      </c>
      <c r="C2182" t="inlineStr">
        <is>
          <t>home_use</t>
        </is>
      </c>
      <c r="D2182" t="inlineStr">
        <is>
          <t>IMP01310</t>
        </is>
      </c>
      <c r="E2182" t="inlineStr">
        <is>
          <t>T109167</t>
        </is>
      </c>
      <c r="F2182" s="32" t="n">
        <v>1643632.17</v>
      </c>
      <c r="G2182" s="32" t="n">
        <v>175868.64</v>
      </c>
    </row>
    <row r="2183">
      <c r="A2183" t="inlineStr">
        <is>
          <t>L0179836</t>
        </is>
      </c>
      <c r="B2183" t="inlineStr">
        <is>
          <t>2025-12-04</t>
        </is>
      </c>
      <c r="C2183" t="inlineStr">
        <is>
          <t>home_use</t>
        </is>
      </c>
      <c r="D2183" t="inlineStr">
        <is>
          <t>IMP01310</t>
        </is>
      </c>
      <c r="E2183" t="inlineStr">
        <is>
          <t>T109167</t>
        </is>
      </c>
      <c r="F2183" s="32" t="n">
        <v>537417.49</v>
      </c>
      <c r="G2183" s="32" t="n">
        <v>57503.67</v>
      </c>
    </row>
    <row r="2184">
      <c r="A2184" t="inlineStr">
        <is>
          <t>L0179837</t>
        </is>
      </c>
      <c r="B2184" t="inlineStr">
        <is>
          <t>2025-12-04</t>
        </is>
      </c>
      <c r="C2184" t="inlineStr">
        <is>
          <t>home_use</t>
        </is>
      </c>
      <c r="D2184" t="inlineStr">
        <is>
          <t>IMP01310</t>
        </is>
      </c>
      <c r="E2184" t="inlineStr">
        <is>
          <t>T109167</t>
        </is>
      </c>
      <c r="F2184" s="32" t="n">
        <v>393624.94</v>
      </c>
      <c r="G2184" s="32" t="n">
        <v>42117.87</v>
      </c>
    </row>
    <row r="2185">
      <c r="A2185" t="inlineStr">
        <is>
          <t>L0179838</t>
        </is>
      </c>
      <c r="B2185" t="inlineStr">
        <is>
          <t>2025-12-04</t>
        </is>
      </c>
      <c r="C2185" t="inlineStr">
        <is>
          <t>home_use</t>
        </is>
      </c>
      <c r="D2185" t="inlineStr">
        <is>
          <t>IMP01310</t>
        </is>
      </c>
      <c r="E2185" t="inlineStr">
        <is>
          <t>T109167</t>
        </is>
      </c>
      <c r="F2185" s="32" t="n">
        <v>596364.4</v>
      </c>
      <c r="G2185" s="32" t="n">
        <v>63810.99</v>
      </c>
    </row>
    <row r="2186">
      <c r="A2186" t="inlineStr">
        <is>
          <t>L0179839</t>
        </is>
      </c>
      <c r="B2186" t="inlineStr">
        <is>
          <t>2025-12-04</t>
        </is>
      </c>
      <c r="C2186" t="inlineStr">
        <is>
          <t>home_use</t>
        </is>
      </c>
      <c r="D2186" t="inlineStr">
        <is>
          <t>IMP01310</t>
        </is>
      </c>
      <c r="E2186" t="inlineStr">
        <is>
          <t>T109167</t>
        </is>
      </c>
      <c r="F2186" s="32" t="n">
        <v>424539.09</v>
      </c>
      <c r="G2186" s="32" t="n">
        <v>45425.68</v>
      </c>
    </row>
    <row r="2187">
      <c r="A2187" t="inlineStr">
        <is>
          <t>L0179840</t>
        </is>
      </c>
      <c r="B2187" t="inlineStr">
        <is>
          <t>2025-12-04</t>
        </is>
      </c>
      <c r="C2187" t="inlineStr">
        <is>
          <t>home_use</t>
        </is>
      </c>
      <c r="D2187" t="inlineStr">
        <is>
          <t>IMP01310</t>
        </is>
      </c>
      <c r="E2187" t="inlineStr">
        <is>
          <t>T109167</t>
        </is>
      </c>
      <c r="F2187" s="32" t="n">
        <v>1280092.42</v>
      </c>
      <c r="G2187" s="32" t="n">
        <v>136969.89</v>
      </c>
    </row>
    <row r="2188">
      <c r="A2188" t="inlineStr">
        <is>
          <t>L0179865</t>
        </is>
      </c>
      <c r="B2188" t="inlineStr">
        <is>
          <t>2025-12-04</t>
        </is>
      </c>
      <c r="C2188" t="inlineStr">
        <is>
          <t>home_use</t>
        </is>
      </c>
      <c r="D2188" t="inlineStr">
        <is>
          <t>IMP01469</t>
        </is>
      </c>
      <c r="E2188" t="inlineStr">
        <is>
          <t>T110280</t>
        </is>
      </c>
      <c r="F2188" s="32" t="n">
        <v>1525011.68</v>
      </c>
      <c r="G2188" s="32" t="n">
        <v>160126.23</v>
      </c>
    </row>
    <row r="2189">
      <c r="A2189" t="inlineStr">
        <is>
          <t>L0179872</t>
        </is>
      </c>
      <c r="B2189" t="inlineStr">
        <is>
          <t>2025-12-05</t>
        </is>
      </c>
      <c r="C2189" t="inlineStr">
        <is>
          <t>home_use</t>
        </is>
      </c>
      <c r="D2189" t="inlineStr">
        <is>
          <t>IMP00063</t>
        </is>
      </c>
      <c r="E2189" t="inlineStr">
        <is>
          <t>T100440</t>
        </is>
      </c>
      <c r="F2189" s="32" t="n">
        <v>949860.49</v>
      </c>
      <c r="G2189" s="32" t="n">
        <v>109233.96</v>
      </c>
    </row>
    <row r="2190">
      <c r="A2190" t="inlineStr">
        <is>
          <t>L0179873</t>
        </is>
      </c>
      <c r="B2190" t="inlineStr">
        <is>
          <t>2025-12-05</t>
        </is>
      </c>
      <c r="C2190" t="inlineStr">
        <is>
          <t>home_use</t>
        </is>
      </c>
      <c r="D2190" t="inlineStr">
        <is>
          <t>IMP00063</t>
        </is>
      </c>
      <c r="E2190" t="inlineStr">
        <is>
          <t>T100440</t>
        </is>
      </c>
      <c r="F2190" s="32" t="n">
        <v>2091624.74</v>
      </c>
      <c r="G2190" s="32" t="n">
        <v>234261.97</v>
      </c>
    </row>
    <row r="2191">
      <c r="A2191" t="inlineStr">
        <is>
          <t>L0179874</t>
        </is>
      </c>
      <c r="B2191" t="inlineStr">
        <is>
          <t>2025-12-05</t>
        </is>
      </c>
      <c r="C2191" t="inlineStr">
        <is>
          <t>home_use</t>
        </is>
      </c>
      <c r="D2191" t="inlineStr">
        <is>
          <t>IMP00063</t>
        </is>
      </c>
      <c r="E2191" t="inlineStr">
        <is>
          <t>T100440</t>
        </is>
      </c>
      <c r="F2191" s="32" t="n">
        <v>291595.33</v>
      </c>
      <c r="G2191" s="32" t="n">
        <v>33533.46</v>
      </c>
    </row>
    <row r="2192">
      <c r="A2192" t="inlineStr">
        <is>
          <t>L0179876</t>
        </is>
      </c>
      <c r="B2192" t="inlineStr">
        <is>
          <t>2025-12-05</t>
        </is>
      </c>
      <c r="C2192" t="inlineStr">
        <is>
          <t>home_use</t>
        </is>
      </c>
      <c r="D2192" t="inlineStr">
        <is>
          <t>IMP00063</t>
        </is>
      </c>
      <c r="E2192" t="inlineStr">
        <is>
          <t>T100440</t>
        </is>
      </c>
      <c r="F2192" s="32" t="n">
        <v>449553</v>
      </c>
      <c r="G2192" s="32" t="n">
        <v>51698.6</v>
      </c>
    </row>
    <row r="2193">
      <c r="A2193" t="inlineStr">
        <is>
          <t>L0179877</t>
        </is>
      </c>
      <c r="B2193" t="inlineStr">
        <is>
          <t>2025-12-05</t>
        </is>
      </c>
      <c r="C2193" t="inlineStr">
        <is>
          <t>home_use</t>
        </is>
      </c>
      <c r="D2193" t="inlineStr">
        <is>
          <t>IMP00063</t>
        </is>
      </c>
      <c r="E2193" t="inlineStr">
        <is>
          <t>T100440</t>
        </is>
      </c>
      <c r="F2193" s="32" t="n">
        <v>2122478.31</v>
      </c>
      <c r="G2193" s="32" t="n">
        <v>244085.01</v>
      </c>
    </row>
    <row r="2194">
      <c r="A2194" t="inlineStr">
        <is>
          <t>L0179878</t>
        </is>
      </c>
      <c r="B2194" t="inlineStr">
        <is>
          <t>2025-12-05</t>
        </is>
      </c>
      <c r="C2194" t="inlineStr">
        <is>
          <t>home_use</t>
        </is>
      </c>
      <c r="D2194" t="inlineStr">
        <is>
          <t>IMP00063</t>
        </is>
      </c>
      <c r="E2194" t="inlineStr">
        <is>
          <t>T100440</t>
        </is>
      </c>
      <c r="F2194" s="32" t="n">
        <v>477557.4</v>
      </c>
      <c r="G2194" s="32" t="n">
        <v>54919.1</v>
      </c>
    </row>
    <row r="2195">
      <c r="A2195" t="inlineStr">
        <is>
          <t>L0179879</t>
        </is>
      </c>
      <c r="B2195" t="inlineStr">
        <is>
          <t>2025-12-05</t>
        </is>
      </c>
      <c r="C2195" t="inlineStr">
        <is>
          <t>home_use</t>
        </is>
      </c>
      <c r="D2195" t="inlineStr">
        <is>
          <t>IMP00063</t>
        </is>
      </c>
      <c r="E2195" t="inlineStr">
        <is>
          <t>T100440</t>
        </is>
      </c>
      <c r="F2195" s="32" t="n">
        <v>605745.42</v>
      </c>
      <c r="G2195" s="32" t="n">
        <v>64814.76</v>
      </c>
    </row>
    <row r="2196">
      <c r="A2196" t="inlineStr">
        <is>
          <t>L0179880</t>
        </is>
      </c>
      <c r="B2196" t="inlineStr">
        <is>
          <t>2025-12-05</t>
        </is>
      </c>
      <c r="C2196" t="inlineStr">
        <is>
          <t>home_use</t>
        </is>
      </c>
      <c r="D2196" t="inlineStr">
        <is>
          <t>IMP00063</t>
        </is>
      </c>
      <c r="E2196" t="inlineStr">
        <is>
          <t>T100440</t>
        </is>
      </c>
      <c r="F2196" s="32" t="n">
        <v>541546.5600000001</v>
      </c>
      <c r="G2196" s="32" t="n">
        <v>57945.48</v>
      </c>
    </row>
    <row r="2197">
      <c r="A2197" t="inlineStr">
        <is>
          <t>L0179886</t>
        </is>
      </c>
      <c r="B2197" t="inlineStr">
        <is>
          <t>2025-12-05</t>
        </is>
      </c>
      <c r="C2197" t="inlineStr">
        <is>
          <t>home_use_exempt</t>
        </is>
      </c>
      <c r="D2197" t="inlineStr">
        <is>
          <t>IMP00105</t>
        </is>
      </c>
      <c r="E2197" t="inlineStr">
        <is>
          <t>T100729</t>
        </is>
      </c>
      <c r="F2197" s="32" t="n">
        <v>311874.58</v>
      </c>
      <c r="G2197" s="32" t="n">
        <v>0</v>
      </c>
    </row>
    <row r="2198">
      <c r="A2198" t="inlineStr">
        <is>
          <t>L0179897</t>
        </is>
      </c>
      <c r="B2198" t="inlineStr">
        <is>
          <t>2025-12-05</t>
        </is>
      </c>
      <c r="C2198" t="inlineStr">
        <is>
          <t>transit</t>
        </is>
      </c>
      <c r="D2198" t="inlineStr">
        <is>
          <t>IMP00208</t>
        </is>
      </c>
      <c r="E2198" t="inlineStr">
        <is>
          <t>T101451</t>
        </is>
      </c>
      <c r="F2198" s="32" t="n">
        <v>692491.9300000001</v>
      </c>
      <c r="G2198" s="32" t="n">
        <v>0</v>
      </c>
    </row>
    <row r="2199">
      <c r="A2199" t="inlineStr">
        <is>
          <t>L0179908</t>
        </is>
      </c>
      <c r="B2199" t="inlineStr">
        <is>
          <t>2025-12-05</t>
        </is>
      </c>
      <c r="C2199" t="inlineStr">
        <is>
          <t>home_use</t>
        </is>
      </c>
      <c r="D2199" t="inlineStr">
        <is>
          <t>IMP00306</t>
        </is>
      </c>
      <c r="E2199" t="inlineStr">
        <is>
          <t>T102141</t>
        </is>
      </c>
      <c r="F2199" s="32" t="n">
        <v>460681.28</v>
      </c>
      <c r="G2199" s="32" t="n">
        <v>48371.53</v>
      </c>
    </row>
    <row r="2200">
      <c r="A2200" t="inlineStr">
        <is>
          <t>L0179909</t>
        </is>
      </c>
      <c r="B2200" t="inlineStr">
        <is>
          <t>2025-12-05</t>
        </is>
      </c>
      <c r="C2200" t="inlineStr">
        <is>
          <t>home_use</t>
        </is>
      </c>
      <c r="D2200" t="inlineStr">
        <is>
          <t>IMP00306</t>
        </is>
      </c>
      <c r="E2200" t="inlineStr">
        <is>
          <t>T102141</t>
        </is>
      </c>
      <c r="F2200" s="32" t="n">
        <v>561338.9</v>
      </c>
      <c r="G2200" s="32" t="n">
        <v>58940.58</v>
      </c>
    </row>
    <row r="2201">
      <c r="A2201" t="inlineStr">
        <is>
          <t>L0179910</t>
        </is>
      </c>
      <c r="B2201" t="inlineStr">
        <is>
          <t>2025-12-05</t>
        </is>
      </c>
      <c r="C2201" t="inlineStr">
        <is>
          <t>home_use</t>
        </is>
      </c>
      <c r="D2201" t="inlineStr">
        <is>
          <t>IMP00306</t>
        </is>
      </c>
      <c r="E2201" t="inlineStr">
        <is>
          <t>T102141</t>
        </is>
      </c>
      <c r="F2201" s="32" t="n">
        <v>975968.83</v>
      </c>
      <c r="G2201" s="32" t="n">
        <v>121996.1</v>
      </c>
    </row>
    <row r="2202">
      <c r="A2202" t="inlineStr">
        <is>
          <t>L0179912</t>
        </is>
      </c>
      <c r="B2202" t="inlineStr">
        <is>
          <t>2025-12-05</t>
        </is>
      </c>
      <c r="C2202" t="inlineStr">
        <is>
          <t>home_use</t>
        </is>
      </c>
      <c r="D2202" t="inlineStr">
        <is>
          <t>IMP00306</t>
        </is>
      </c>
      <c r="E2202" t="inlineStr">
        <is>
          <t>T102141</t>
        </is>
      </c>
      <c r="F2202" s="32" t="n">
        <v>388653.45</v>
      </c>
      <c r="G2202" s="32" t="n">
        <v>40808.61</v>
      </c>
    </row>
    <row r="2203">
      <c r="A2203" t="inlineStr">
        <is>
          <t>L0179931</t>
        </is>
      </c>
      <c r="B2203" t="inlineStr">
        <is>
          <t>2025-12-05</t>
        </is>
      </c>
      <c r="C2203" t="inlineStr">
        <is>
          <t>home_use</t>
        </is>
      </c>
      <c r="D2203" t="inlineStr">
        <is>
          <t>IMP00490</t>
        </is>
      </c>
      <c r="E2203" t="inlineStr">
        <is>
          <t>T103425</t>
        </is>
      </c>
      <c r="F2203" s="32" t="n">
        <v>9045225.640000001</v>
      </c>
      <c r="G2203" s="32" t="n">
        <v>949748.6899999999</v>
      </c>
    </row>
    <row r="2204">
      <c r="A2204" t="inlineStr">
        <is>
          <t>L0179952</t>
        </is>
      </c>
      <c r="B2204" t="inlineStr">
        <is>
          <t>2025-12-05</t>
        </is>
      </c>
      <c r="C2204" t="inlineStr">
        <is>
          <t>home_use</t>
        </is>
      </c>
      <c r="D2204" t="inlineStr">
        <is>
          <t>IMP00643</t>
        </is>
      </c>
      <c r="E2204" t="inlineStr">
        <is>
          <t>T104498</t>
        </is>
      </c>
      <c r="F2204" s="32" t="n">
        <v>495336.17</v>
      </c>
      <c r="G2204" s="32" t="n">
        <v>49533.62</v>
      </c>
    </row>
    <row r="2205">
      <c r="A2205" t="inlineStr">
        <is>
          <t>L0179953</t>
        </is>
      </c>
      <c r="B2205" t="inlineStr">
        <is>
          <t>2025-12-05</t>
        </is>
      </c>
      <c r="C2205" t="inlineStr">
        <is>
          <t>home_use</t>
        </is>
      </c>
      <c r="D2205" t="inlineStr">
        <is>
          <t>IMP00643</t>
        </is>
      </c>
      <c r="E2205" t="inlineStr">
        <is>
          <t>T104498</t>
        </is>
      </c>
      <c r="F2205" s="32" t="n">
        <v>704384.86</v>
      </c>
      <c r="G2205" s="32" t="n">
        <v>70438.49000000001</v>
      </c>
    </row>
    <row r="2206">
      <c r="A2206" t="inlineStr">
        <is>
          <t>L0179954</t>
        </is>
      </c>
      <c r="B2206" t="inlineStr">
        <is>
          <t>2025-12-05</t>
        </is>
      </c>
      <c r="C2206" t="inlineStr">
        <is>
          <t>transit</t>
        </is>
      </c>
      <c r="D2206" t="inlineStr">
        <is>
          <t>IMP00643</t>
        </is>
      </c>
      <c r="E2206" t="inlineStr">
        <is>
          <t>T104498</t>
        </is>
      </c>
      <c r="F2206" s="32" t="n">
        <v>1581066.89</v>
      </c>
      <c r="G2206" s="32" t="n">
        <v>0</v>
      </c>
    </row>
    <row r="2207">
      <c r="A2207" t="inlineStr">
        <is>
          <t>L0179955</t>
        </is>
      </c>
      <c r="B2207" t="inlineStr">
        <is>
          <t>2025-12-05</t>
        </is>
      </c>
      <c r="C2207" t="inlineStr">
        <is>
          <t>home_use</t>
        </is>
      </c>
      <c r="D2207" t="inlineStr">
        <is>
          <t>IMP00643</t>
        </is>
      </c>
      <c r="E2207" t="inlineStr">
        <is>
          <t>T104498</t>
        </is>
      </c>
      <c r="F2207" s="32" t="n">
        <v>1286580.86</v>
      </c>
      <c r="G2207" s="32" t="n">
        <v>128658.09</v>
      </c>
    </row>
    <row r="2208">
      <c r="A2208" t="inlineStr">
        <is>
          <t>L0179956</t>
        </is>
      </c>
      <c r="B2208" t="inlineStr">
        <is>
          <t>2025-12-05</t>
        </is>
      </c>
      <c r="C2208" t="inlineStr">
        <is>
          <t>home_use</t>
        </is>
      </c>
      <c r="D2208" t="inlineStr">
        <is>
          <t>IMP00643</t>
        </is>
      </c>
      <c r="E2208" t="inlineStr">
        <is>
          <t>T104498</t>
        </is>
      </c>
      <c r="F2208" s="32" t="n">
        <v>890641.88</v>
      </c>
      <c r="G2208" s="32" t="n">
        <v>89064.19</v>
      </c>
    </row>
    <row r="2209">
      <c r="A2209" t="inlineStr">
        <is>
          <t>L0179975</t>
        </is>
      </c>
      <c r="B2209" t="inlineStr">
        <is>
          <t>2025-12-05</t>
        </is>
      </c>
      <c r="C2209" t="inlineStr">
        <is>
          <t>home_use</t>
        </is>
      </c>
      <c r="D2209" t="inlineStr">
        <is>
          <t>IMP00753</t>
        </is>
      </c>
      <c r="E2209" t="inlineStr">
        <is>
          <t>T105264</t>
        </is>
      </c>
      <c r="F2209" s="32" t="n">
        <v>594672.24</v>
      </c>
      <c r="G2209" s="32" t="n">
        <v>66603.28999999999</v>
      </c>
    </row>
    <row r="2210">
      <c r="A2210" t="inlineStr">
        <is>
          <t>L0179976</t>
        </is>
      </c>
      <c r="B2210" t="inlineStr">
        <is>
          <t>2025-12-05</t>
        </is>
      </c>
      <c r="C2210" t="inlineStr">
        <is>
          <t>home_use</t>
        </is>
      </c>
      <c r="D2210" t="inlineStr">
        <is>
          <t>IMP00763</t>
        </is>
      </c>
      <c r="E2210" t="inlineStr">
        <is>
          <t>T105337</t>
        </is>
      </c>
      <c r="F2210" s="32" t="n">
        <v>182322.43</v>
      </c>
      <c r="G2210" s="32" t="n">
        <v>19143.85</v>
      </c>
    </row>
    <row r="2211">
      <c r="A2211" t="inlineStr">
        <is>
          <t>L0179977</t>
        </is>
      </c>
      <c r="B2211" t="inlineStr">
        <is>
          <t>2025-12-05</t>
        </is>
      </c>
      <c r="C2211" t="inlineStr">
        <is>
          <t>home_use</t>
        </is>
      </c>
      <c r="D2211" t="inlineStr">
        <is>
          <t>IMP00763</t>
        </is>
      </c>
      <c r="E2211" t="inlineStr">
        <is>
          <t>T105337</t>
        </is>
      </c>
      <c r="F2211" s="32" t="n">
        <v>115072.91</v>
      </c>
      <c r="G2211" s="32" t="n">
        <v>12082.66</v>
      </c>
    </row>
    <row r="2212">
      <c r="A2212" t="inlineStr">
        <is>
          <t>L0180007</t>
        </is>
      </c>
      <c r="B2212" t="inlineStr">
        <is>
          <t>2025-12-05</t>
        </is>
      </c>
      <c r="C2212" t="inlineStr">
        <is>
          <t>warehouse_out</t>
        </is>
      </c>
      <c r="D2212" t="inlineStr">
        <is>
          <t>IMP00926</t>
        </is>
      </c>
      <c r="E2212" t="inlineStr">
        <is>
          <t>T106477</t>
        </is>
      </c>
      <c r="F2212" s="32" t="n">
        <v>293110.52</v>
      </c>
      <c r="G2212" s="32" t="n">
        <v>31362.83</v>
      </c>
    </row>
    <row r="2213">
      <c r="A2213" t="inlineStr">
        <is>
          <t>L0180008</t>
        </is>
      </c>
      <c r="B2213" t="inlineStr">
        <is>
          <t>2025-12-05</t>
        </is>
      </c>
      <c r="C2213" t="inlineStr">
        <is>
          <t>home_use</t>
        </is>
      </c>
      <c r="D2213" t="inlineStr">
        <is>
          <t>IMP00926</t>
        </is>
      </c>
      <c r="E2213" t="inlineStr">
        <is>
          <t>T106477</t>
        </is>
      </c>
      <c r="F2213" s="32" t="n">
        <v>5513027.76</v>
      </c>
      <c r="G2213" s="32" t="n">
        <v>551302.78</v>
      </c>
    </row>
    <row r="2214">
      <c r="A2214" t="inlineStr">
        <is>
          <t>L0180012</t>
        </is>
      </c>
      <c r="B2214" t="inlineStr">
        <is>
          <t>2025-12-05</t>
        </is>
      </c>
      <c r="C2214" t="inlineStr">
        <is>
          <t>home_use</t>
        </is>
      </c>
      <c r="D2214" t="inlineStr">
        <is>
          <t>IMP00950</t>
        </is>
      </c>
      <c r="F2214" s="32" t="n">
        <v>6490515.61</v>
      </c>
      <c r="G2214" s="32" t="n">
        <v>843767.03</v>
      </c>
    </row>
    <row r="2215">
      <c r="A2215" t="inlineStr">
        <is>
          <t>L0180013</t>
        </is>
      </c>
      <c r="B2215" t="inlineStr">
        <is>
          <t>2025-12-05</t>
        </is>
      </c>
      <c r="C2215" t="inlineStr">
        <is>
          <t>home_use</t>
        </is>
      </c>
      <c r="D2215" t="inlineStr">
        <is>
          <t>IMP00950</t>
        </is>
      </c>
      <c r="F2215" s="32" t="n">
        <v>1294746.85</v>
      </c>
      <c r="G2215" s="32" t="n">
        <v>157959.12</v>
      </c>
    </row>
    <row r="2216">
      <c r="A2216" t="inlineStr">
        <is>
          <t>L0180019</t>
        </is>
      </c>
      <c r="B2216" t="inlineStr">
        <is>
          <t>2025-12-05</t>
        </is>
      </c>
      <c r="C2216" t="inlineStr">
        <is>
          <t>home_use</t>
        </is>
      </c>
      <c r="D2216" t="inlineStr">
        <is>
          <t>IMP01005</t>
        </is>
      </c>
      <c r="E2216" t="inlineStr">
        <is>
          <t>T100033</t>
        </is>
      </c>
      <c r="F2216" s="32" t="n">
        <v>990880.46</v>
      </c>
      <c r="G2216" s="32" t="n">
        <v>120887.42</v>
      </c>
    </row>
    <row r="2217">
      <c r="A2217" t="inlineStr">
        <is>
          <t>L0180035</t>
        </is>
      </c>
      <c r="B2217" t="inlineStr">
        <is>
          <t>2025-12-05</t>
        </is>
      </c>
      <c r="C2217" t="inlineStr">
        <is>
          <t>home_use</t>
        </is>
      </c>
      <c r="D2217" t="inlineStr">
        <is>
          <t>IMP01089</t>
        </is>
      </c>
      <c r="E2217" t="inlineStr">
        <is>
          <t>T107617</t>
        </is>
      </c>
      <c r="F2217" s="32" t="n">
        <v>387146.53</v>
      </c>
      <c r="G2217" s="32" t="n">
        <v>38714.65</v>
      </c>
    </row>
    <row r="2218">
      <c r="A2218" t="inlineStr">
        <is>
          <t>L0180042</t>
        </is>
      </c>
      <c r="B2218" t="inlineStr">
        <is>
          <t>2025-12-05</t>
        </is>
      </c>
      <c r="C2218" t="inlineStr">
        <is>
          <t>home_use</t>
        </is>
      </c>
      <c r="D2218" t="inlineStr">
        <is>
          <t>IMP01142</t>
        </is>
      </c>
      <c r="E2218" t="inlineStr">
        <is>
          <t>T107992</t>
        </is>
      </c>
      <c r="F2218" s="32" t="n">
        <v>34342668.17</v>
      </c>
      <c r="G2218" s="32" t="n">
        <v>3605980.16</v>
      </c>
    </row>
    <row r="2219">
      <c r="A2219" t="inlineStr">
        <is>
          <t>L0180060</t>
        </is>
      </c>
      <c r="B2219" t="inlineStr">
        <is>
          <t>2025-12-05</t>
        </is>
      </c>
      <c r="C2219" t="inlineStr">
        <is>
          <t>home_use</t>
        </is>
      </c>
      <c r="D2219" t="inlineStr">
        <is>
          <t>IMP01283</t>
        </is>
      </c>
      <c r="E2219" t="inlineStr">
        <is>
          <t>T108974</t>
        </is>
      </c>
      <c r="F2219" s="32" t="n">
        <v>414073.67</v>
      </c>
      <c r="G2219" s="32" t="n">
        <v>45548.1</v>
      </c>
    </row>
    <row r="2220">
      <c r="A2220" t="inlineStr">
        <is>
          <t>L0180067</t>
        </is>
      </c>
      <c r="B2220" t="inlineStr">
        <is>
          <t>2025-12-05</t>
        </is>
      </c>
      <c r="C2220" t="inlineStr">
        <is>
          <t>home_use</t>
        </is>
      </c>
      <c r="D2220" t="inlineStr">
        <is>
          <t>IMP01310</t>
        </is>
      </c>
      <c r="E2220" t="inlineStr">
        <is>
          <t>T109167</t>
        </is>
      </c>
      <c r="F2220" s="32" t="n">
        <v>868912.79</v>
      </c>
      <c r="G2220" s="32" t="n">
        <v>92973.67</v>
      </c>
    </row>
    <row r="2221">
      <c r="A2221" t="inlineStr">
        <is>
          <t>L0180069</t>
        </is>
      </c>
      <c r="B2221" t="inlineStr">
        <is>
          <t>2025-12-05</t>
        </is>
      </c>
      <c r="C2221" t="inlineStr">
        <is>
          <t>home_use</t>
        </is>
      </c>
      <c r="D2221" t="inlineStr">
        <is>
          <t>IMP01313</t>
        </is>
      </c>
      <c r="E2221" t="inlineStr">
        <is>
          <t>T109190</t>
        </is>
      </c>
      <c r="F2221" s="32" t="n">
        <v>557444.01</v>
      </c>
      <c r="G2221" s="32" t="n">
        <v>68008.17</v>
      </c>
    </row>
    <row r="2222">
      <c r="A2222" t="inlineStr">
        <is>
          <t>L0180072</t>
        </is>
      </c>
      <c r="B2222" t="inlineStr">
        <is>
          <t>2025-12-05</t>
        </is>
      </c>
      <c r="C2222" t="inlineStr">
        <is>
          <t>home_use</t>
        </is>
      </c>
      <c r="D2222" t="inlineStr">
        <is>
          <t>IMP01327</t>
        </is>
      </c>
      <c r="E2222" t="inlineStr">
        <is>
          <t>T109286</t>
        </is>
      </c>
      <c r="F2222" s="32" t="n">
        <v>208669.21</v>
      </c>
      <c r="G2222" s="32" t="n">
        <v>20866.92</v>
      </c>
    </row>
    <row r="2223">
      <c r="A2223" t="inlineStr">
        <is>
          <t>L0180093</t>
        </is>
      </c>
      <c r="B2223" t="inlineStr">
        <is>
          <t>2025-12-05</t>
        </is>
      </c>
      <c r="C2223" t="inlineStr">
        <is>
          <t>home_use</t>
        </is>
      </c>
      <c r="D2223" t="inlineStr">
        <is>
          <t>IMP01438</t>
        </is>
      </c>
      <c r="E2223" t="inlineStr">
        <is>
          <t>T110061</t>
        </is>
      </c>
      <c r="F2223" s="32" t="n">
        <v>3391512.71</v>
      </c>
      <c r="G2223" s="32" t="n">
        <v>339151.27</v>
      </c>
    </row>
    <row r="2224">
      <c r="A2224" t="inlineStr">
        <is>
          <t>L0180103</t>
        </is>
      </c>
      <c r="B2224" t="inlineStr">
        <is>
          <t>2025-12-06</t>
        </is>
      </c>
      <c r="C2224" t="inlineStr">
        <is>
          <t>home_use</t>
        </is>
      </c>
      <c r="D2224" t="inlineStr">
        <is>
          <t>IMP00063</t>
        </is>
      </c>
      <c r="E2224" t="inlineStr">
        <is>
          <t>T100440</t>
        </is>
      </c>
      <c r="F2224" s="32" t="n">
        <v>2559237.04</v>
      </c>
      <c r="G2224" s="32" t="n">
        <v>286634.55</v>
      </c>
    </row>
    <row r="2225">
      <c r="A2225" t="inlineStr">
        <is>
          <t>L0180104</t>
        </is>
      </c>
      <c r="B2225" t="inlineStr">
        <is>
          <t>2025-12-06</t>
        </is>
      </c>
      <c r="C2225" t="inlineStr">
        <is>
          <t>home_use</t>
        </is>
      </c>
      <c r="D2225" t="inlineStr">
        <is>
          <t>IMP00063</t>
        </is>
      </c>
      <c r="E2225" t="inlineStr">
        <is>
          <t>T100440</t>
        </is>
      </c>
      <c r="F2225" s="32" t="n">
        <v>899334.08</v>
      </c>
      <c r="G2225" s="32" t="n">
        <v>103423.42</v>
      </c>
    </row>
    <row r="2226">
      <c r="A2226" t="inlineStr">
        <is>
          <t>L0180106</t>
        </is>
      </c>
      <c r="B2226" t="inlineStr">
        <is>
          <t>2025-12-06</t>
        </is>
      </c>
      <c r="C2226" t="inlineStr">
        <is>
          <t>home_use</t>
        </is>
      </c>
      <c r="D2226" t="inlineStr">
        <is>
          <t>IMP00063</t>
        </is>
      </c>
      <c r="E2226" t="inlineStr">
        <is>
          <t>T100440</t>
        </is>
      </c>
      <c r="F2226" s="32" t="n">
        <v>552144.05</v>
      </c>
      <c r="G2226" s="32" t="n">
        <v>63496.57</v>
      </c>
    </row>
    <row r="2227">
      <c r="A2227" t="inlineStr">
        <is>
          <t>L0180107</t>
        </is>
      </c>
      <c r="B2227" t="inlineStr">
        <is>
          <t>2025-12-06</t>
        </is>
      </c>
      <c r="C2227" t="inlineStr">
        <is>
          <t>home_use</t>
        </is>
      </c>
      <c r="D2227" t="inlineStr">
        <is>
          <t>IMP00063</t>
        </is>
      </c>
      <c r="E2227" t="inlineStr">
        <is>
          <t>T100440</t>
        </is>
      </c>
      <c r="F2227" s="32" t="n">
        <v>776086.1899999999</v>
      </c>
      <c r="G2227" s="32" t="n">
        <v>89249.91</v>
      </c>
    </row>
    <row r="2228">
      <c r="A2228" t="inlineStr">
        <is>
          <t>L0180108</t>
        </is>
      </c>
      <c r="B2228" t="inlineStr">
        <is>
          <t>2025-12-06</t>
        </is>
      </c>
      <c r="C2228" t="inlineStr">
        <is>
          <t>home_use</t>
        </is>
      </c>
      <c r="D2228" t="inlineStr">
        <is>
          <t>IMP00063</t>
        </is>
      </c>
      <c r="E2228" t="inlineStr">
        <is>
          <t>T100440</t>
        </is>
      </c>
      <c r="F2228" s="32" t="n">
        <v>1586799.23</v>
      </c>
      <c r="G2228" s="32" t="n">
        <v>182481.91</v>
      </c>
    </row>
    <row r="2229">
      <c r="A2229" t="inlineStr">
        <is>
          <t>L0180109</t>
        </is>
      </c>
      <c r="B2229" t="inlineStr">
        <is>
          <t>2025-12-06</t>
        </is>
      </c>
      <c r="C2229" t="inlineStr">
        <is>
          <t>home_use</t>
        </is>
      </c>
      <c r="D2229" t="inlineStr">
        <is>
          <t>IMP00067</t>
        </is>
      </c>
      <c r="E2229" t="inlineStr">
        <is>
          <t>T100466</t>
        </is>
      </c>
      <c r="F2229" s="32" t="n">
        <v>164337.44</v>
      </c>
      <c r="G2229" s="32" t="n">
        <v>17255.43</v>
      </c>
    </row>
    <row r="2230">
      <c r="A2230" t="inlineStr">
        <is>
          <t>L0180118</t>
        </is>
      </c>
      <c r="B2230" t="inlineStr">
        <is>
          <t>2025-12-06</t>
        </is>
      </c>
      <c r="C2230" t="inlineStr">
        <is>
          <t>warehouse_out</t>
        </is>
      </c>
      <c r="D2230" t="inlineStr">
        <is>
          <t>IMP00156</t>
        </is>
      </c>
      <c r="F2230" s="32" t="n">
        <v>1237521.45</v>
      </c>
      <c r="G2230" s="32" t="n">
        <v>160877.79</v>
      </c>
    </row>
    <row r="2231">
      <c r="A2231" t="inlineStr">
        <is>
          <t>L0180136</t>
        </is>
      </c>
      <c r="B2231" t="inlineStr">
        <is>
          <t>2025-12-06</t>
        </is>
      </c>
      <c r="C2231" t="inlineStr">
        <is>
          <t>home_use</t>
        </is>
      </c>
      <c r="D2231" t="inlineStr">
        <is>
          <t>IMP00306</t>
        </is>
      </c>
      <c r="E2231" t="inlineStr">
        <is>
          <t>T102141</t>
        </is>
      </c>
      <c r="F2231" s="32" t="n">
        <v>1368874.11</v>
      </c>
      <c r="G2231" s="32" t="n">
        <v>157420.52</v>
      </c>
    </row>
    <row r="2232">
      <c r="A2232" t="inlineStr">
        <is>
          <t>L0180139</t>
        </is>
      </c>
      <c r="B2232" t="inlineStr">
        <is>
          <t>2025-12-06</t>
        </is>
      </c>
      <c r="C2232" t="inlineStr">
        <is>
          <t>home_use</t>
        </is>
      </c>
      <c r="D2232" t="inlineStr">
        <is>
          <t>IMP00306</t>
        </is>
      </c>
      <c r="E2232" t="inlineStr">
        <is>
          <t>T102141</t>
        </is>
      </c>
      <c r="F2232" s="32" t="n">
        <v>1525674.37</v>
      </c>
      <c r="G2232" s="32" t="n">
        <v>160195.81</v>
      </c>
    </row>
    <row r="2233">
      <c r="A2233" t="inlineStr">
        <is>
          <t>L0180189</t>
        </is>
      </c>
      <c r="B2233" t="inlineStr">
        <is>
          <t>2025-12-06</t>
        </is>
      </c>
      <c r="C2233" t="inlineStr">
        <is>
          <t>home_use</t>
        </is>
      </c>
      <c r="D2233" t="inlineStr">
        <is>
          <t>IMP00643</t>
        </is>
      </c>
      <c r="E2233" t="inlineStr">
        <is>
          <t>T104498</t>
        </is>
      </c>
      <c r="F2233" s="32" t="n">
        <v>566007.41</v>
      </c>
      <c r="G2233" s="32" t="n">
        <v>56600.74</v>
      </c>
    </row>
    <row r="2234">
      <c r="A2234" t="inlineStr">
        <is>
          <t>L0180190</t>
        </is>
      </c>
      <c r="B2234" t="inlineStr">
        <is>
          <t>2025-12-06</t>
        </is>
      </c>
      <c r="C2234" t="inlineStr">
        <is>
          <t>home_use</t>
        </is>
      </c>
      <c r="D2234" t="inlineStr">
        <is>
          <t>IMP00643</t>
        </is>
      </c>
      <c r="E2234" t="inlineStr">
        <is>
          <t>T104498</t>
        </is>
      </c>
      <c r="F2234" s="32" t="n">
        <v>727160.26</v>
      </c>
      <c r="G2234" s="32" t="n">
        <v>72716.03</v>
      </c>
    </row>
    <row r="2235">
      <c r="A2235" t="inlineStr">
        <is>
          <t>L0180191</t>
        </is>
      </c>
      <c r="B2235" t="inlineStr">
        <is>
          <t>2025-12-06</t>
        </is>
      </c>
      <c r="C2235" t="inlineStr">
        <is>
          <t>home_use</t>
        </is>
      </c>
      <c r="D2235" t="inlineStr">
        <is>
          <t>IMP00643</t>
        </is>
      </c>
      <c r="E2235" t="inlineStr">
        <is>
          <t>T104498</t>
        </is>
      </c>
      <c r="F2235" s="32" t="n">
        <v>719220.3199999999</v>
      </c>
      <c r="G2235" s="32" t="n">
        <v>71922.03</v>
      </c>
    </row>
    <row r="2236">
      <c r="A2236" t="inlineStr">
        <is>
          <t>L0180193</t>
        </is>
      </c>
      <c r="B2236" t="inlineStr">
        <is>
          <t>2025-12-06</t>
        </is>
      </c>
      <c r="C2236" t="inlineStr">
        <is>
          <t>home_use</t>
        </is>
      </c>
      <c r="D2236" t="inlineStr">
        <is>
          <t>IMP00643</t>
        </is>
      </c>
      <c r="E2236" t="inlineStr">
        <is>
          <t>T104498</t>
        </is>
      </c>
      <c r="F2236" s="32" t="n">
        <v>656270.9399999999</v>
      </c>
      <c r="G2236" s="32" t="n">
        <v>65627.09</v>
      </c>
    </row>
    <row r="2237">
      <c r="A2237" t="inlineStr">
        <is>
          <t>L0180194</t>
        </is>
      </c>
      <c r="B2237" t="inlineStr">
        <is>
          <t>2025-12-06</t>
        </is>
      </c>
      <c r="C2237" t="inlineStr">
        <is>
          <t>home_use</t>
        </is>
      </c>
      <c r="D2237" t="inlineStr">
        <is>
          <t>IMP00643</t>
        </is>
      </c>
      <c r="E2237" t="inlineStr">
        <is>
          <t>T104498</t>
        </is>
      </c>
      <c r="F2237" s="32" t="n">
        <v>220386.09</v>
      </c>
      <c r="G2237" s="32" t="n">
        <v>22038.61</v>
      </c>
    </row>
    <row r="2238">
      <c r="A2238" t="inlineStr">
        <is>
          <t>L0180195</t>
        </is>
      </c>
      <c r="B2238" t="inlineStr">
        <is>
          <t>2025-12-06</t>
        </is>
      </c>
      <c r="C2238" t="inlineStr">
        <is>
          <t>home_use</t>
        </is>
      </c>
      <c r="D2238" t="inlineStr">
        <is>
          <t>IMP00643</t>
        </is>
      </c>
      <c r="E2238" t="inlineStr">
        <is>
          <t>T104498</t>
        </is>
      </c>
      <c r="F2238" s="32" t="n">
        <v>968365.27</v>
      </c>
      <c r="G2238" s="32" t="n">
        <v>96836.53</v>
      </c>
    </row>
    <row r="2239">
      <c r="A2239" t="inlineStr">
        <is>
          <t>L0180196</t>
        </is>
      </c>
      <c r="B2239" t="inlineStr">
        <is>
          <t>2025-12-06</t>
        </is>
      </c>
      <c r="C2239" t="inlineStr">
        <is>
          <t>home_use</t>
        </is>
      </c>
      <c r="D2239" t="inlineStr">
        <is>
          <t>IMP00643</t>
        </is>
      </c>
      <c r="E2239" t="inlineStr">
        <is>
          <t>T104498</t>
        </is>
      </c>
      <c r="F2239" s="32" t="n">
        <v>1144978.34</v>
      </c>
      <c r="G2239" s="32" t="n">
        <v>114497.83</v>
      </c>
    </row>
    <row r="2240">
      <c r="A2240" t="inlineStr">
        <is>
          <t>L0180242</t>
        </is>
      </c>
      <c r="B2240" t="inlineStr">
        <is>
          <t>2025-12-06</t>
        </is>
      </c>
      <c r="C2240" t="inlineStr">
        <is>
          <t>home_use</t>
        </is>
      </c>
      <c r="D2240" t="inlineStr">
        <is>
          <t>IMP00926</t>
        </is>
      </c>
      <c r="E2240" t="inlineStr">
        <is>
          <t>T106477</t>
        </is>
      </c>
      <c r="F2240" s="32" t="n">
        <v>7709636.54</v>
      </c>
      <c r="G2240" s="32" t="n">
        <v>770963.65</v>
      </c>
    </row>
    <row r="2241">
      <c r="A2241" t="inlineStr">
        <is>
          <t>L0180244</t>
        </is>
      </c>
      <c r="B2241" t="inlineStr">
        <is>
          <t>2025-12-06</t>
        </is>
      </c>
      <c r="C2241" t="inlineStr">
        <is>
          <t>home_use</t>
        </is>
      </c>
      <c r="D2241" t="inlineStr">
        <is>
          <t>IMP00926</t>
        </is>
      </c>
      <c r="E2241" t="inlineStr">
        <is>
          <t>T106477</t>
        </is>
      </c>
      <c r="F2241" s="32" t="n">
        <v>3157416.74</v>
      </c>
      <c r="G2241" s="32" t="n">
        <v>315741.67</v>
      </c>
    </row>
    <row r="2242">
      <c r="A2242" t="inlineStr">
        <is>
          <t>L0180245</t>
        </is>
      </c>
      <c r="B2242" t="inlineStr">
        <is>
          <t>2025-12-06</t>
        </is>
      </c>
      <c r="C2242" t="inlineStr">
        <is>
          <t>home_use</t>
        </is>
      </c>
      <c r="D2242" t="inlineStr">
        <is>
          <t>IMP00926</t>
        </is>
      </c>
      <c r="E2242" t="inlineStr">
        <is>
          <t>T106477</t>
        </is>
      </c>
      <c r="F2242" s="32" t="n">
        <v>584121.34</v>
      </c>
      <c r="G2242" s="32" t="n">
        <v>70094.56</v>
      </c>
    </row>
    <row r="2243">
      <c r="A2243" t="inlineStr">
        <is>
          <t>L0180246</t>
        </is>
      </c>
      <c r="B2243" t="inlineStr">
        <is>
          <t>2025-12-06</t>
        </is>
      </c>
      <c r="C2243" t="inlineStr">
        <is>
          <t>home_use</t>
        </is>
      </c>
      <c r="D2243" t="inlineStr">
        <is>
          <t>IMP00926</t>
        </is>
      </c>
      <c r="E2243" t="inlineStr">
        <is>
          <t>T106477</t>
        </is>
      </c>
      <c r="F2243" s="32" t="n">
        <v>25132785.61</v>
      </c>
      <c r="G2243" s="32" t="n">
        <v>2638942.49</v>
      </c>
    </row>
    <row r="2244">
      <c r="A2244" t="inlineStr">
        <is>
          <t>L0180247</t>
        </is>
      </c>
      <c r="B2244" t="inlineStr">
        <is>
          <t>2025-12-06</t>
        </is>
      </c>
      <c r="C2244" t="inlineStr">
        <is>
          <t>home_use</t>
        </is>
      </c>
      <c r="D2244" t="inlineStr">
        <is>
          <t>IMP00926</t>
        </is>
      </c>
      <c r="E2244" t="inlineStr">
        <is>
          <t>T106477</t>
        </is>
      </c>
      <c r="F2244" s="32" t="n">
        <v>7156434.66</v>
      </c>
      <c r="G2244" s="32" t="n">
        <v>715643.47</v>
      </c>
    </row>
    <row r="2245">
      <c r="A2245" t="inlineStr">
        <is>
          <t>L0180250</t>
        </is>
      </c>
      <c r="B2245" t="inlineStr">
        <is>
          <t>2025-12-06</t>
        </is>
      </c>
      <c r="C2245" t="inlineStr">
        <is>
          <t>home_use</t>
        </is>
      </c>
      <c r="D2245" t="inlineStr">
        <is>
          <t>IMP00950</t>
        </is>
      </c>
      <c r="F2245" s="32" t="n">
        <v>1072728</v>
      </c>
      <c r="G2245" s="32" t="n">
        <v>134091</v>
      </c>
    </row>
    <row r="2246">
      <c r="A2246" t="inlineStr">
        <is>
          <t>L0180251</t>
        </is>
      </c>
      <c r="B2246" t="inlineStr">
        <is>
          <t>2025-12-06</t>
        </is>
      </c>
      <c r="C2246" t="inlineStr">
        <is>
          <t>warehouse_out</t>
        </is>
      </c>
      <c r="D2246" t="inlineStr">
        <is>
          <t>IMP00950</t>
        </is>
      </c>
      <c r="F2246" s="32" t="n">
        <v>6439820.35</v>
      </c>
      <c r="G2246" s="32" t="n">
        <v>785658.08</v>
      </c>
    </row>
    <row r="2247">
      <c r="A2247" t="inlineStr">
        <is>
          <t>L0180252</t>
        </is>
      </c>
      <c r="B2247" t="inlineStr">
        <is>
          <t>2025-12-06</t>
        </is>
      </c>
      <c r="C2247" t="inlineStr">
        <is>
          <t>home_use</t>
        </is>
      </c>
      <c r="D2247" t="inlineStr">
        <is>
          <t>IMP00950</t>
        </is>
      </c>
      <c r="F2247" s="32" t="n">
        <v>1645214.24</v>
      </c>
      <c r="G2247" s="32" t="n">
        <v>213877.85</v>
      </c>
    </row>
    <row r="2248">
      <c r="A2248" t="inlineStr">
        <is>
          <t>L0180260</t>
        </is>
      </c>
      <c r="B2248" t="inlineStr">
        <is>
          <t>2025-12-06</t>
        </is>
      </c>
      <c r="C2248" t="inlineStr">
        <is>
          <t>home_use</t>
        </is>
      </c>
      <c r="D2248" t="inlineStr">
        <is>
          <t>IMP01037</t>
        </is>
      </c>
      <c r="E2248" t="inlineStr">
        <is>
          <t>T107258</t>
        </is>
      </c>
      <c r="F2248" s="32" t="n">
        <v>2326644.24</v>
      </c>
      <c r="G2248" s="32" t="n">
        <v>232664.42</v>
      </c>
    </row>
    <row r="2249">
      <c r="A2249" t="inlineStr">
        <is>
          <t>L0180261</t>
        </is>
      </c>
      <c r="B2249" t="inlineStr">
        <is>
          <t>2025-12-06</t>
        </is>
      </c>
      <c r="C2249" t="inlineStr">
        <is>
          <t>home_use</t>
        </is>
      </c>
      <c r="D2249" t="inlineStr">
        <is>
          <t>IMP01037</t>
        </is>
      </c>
      <c r="E2249" t="inlineStr">
        <is>
          <t>T107258</t>
        </is>
      </c>
      <c r="F2249" s="32" t="n">
        <v>2582514.14</v>
      </c>
      <c r="G2249" s="32" t="n">
        <v>258251.41</v>
      </c>
    </row>
    <row r="2250">
      <c r="A2250" t="inlineStr">
        <is>
          <t>L0180262</t>
        </is>
      </c>
      <c r="B2250" t="inlineStr">
        <is>
          <t>2025-12-06</t>
        </is>
      </c>
      <c r="C2250" t="inlineStr">
        <is>
          <t>home_use</t>
        </is>
      </c>
      <c r="D2250" t="inlineStr">
        <is>
          <t>IMP01037</t>
        </is>
      </c>
      <c r="E2250" t="inlineStr">
        <is>
          <t>T107258</t>
        </is>
      </c>
      <c r="F2250" s="32" t="n">
        <v>1721967.46</v>
      </c>
      <c r="G2250" s="32" t="n">
        <v>172196.75</v>
      </c>
    </row>
    <row r="2251">
      <c r="A2251" t="inlineStr">
        <is>
          <t>L0180264</t>
        </is>
      </c>
      <c r="B2251" t="inlineStr">
        <is>
          <t>2025-12-06</t>
        </is>
      </c>
      <c r="C2251" t="inlineStr">
        <is>
          <t>home_use</t>
        </is>
      </c>
      <c r="D2251" t="inlineStr">
        <is>
          <t>IMP01037</t>
        </is>
      </c>
      <c r="E2251" t="inlineStr">
        <is>
          <t>T107258</t>
        </is>
      </c>
      <c r="F2251" s="32" t="n">
        <v>1865180.43</v>
      </c>
      <c r="G2251" s="32" t="n">
        <v>186518.04</v>
      </c>
    </row>
    <row r="2252">
      <c r="A2252" t="inlineStr">
        <is>
          <t>L0180277</t>
        </is>
      </c>
      <c r="B2252" t="inlineStr">
        <is>
          <t>2025-12-06</t>
        </is>
      </c>
      <c r="C2252" t="inlineStr">
        <is>
          <t>home_use</t>
        </is>
      </c>
      <c r="D2252" t="inlineStr">
        <is>
          <t>IMP01142</t>
        </is>
      </c>
      <c r="E2252" t="inlineStr">
        <is>
          <t>T107992</t>
        </is>
      </c>
      <c r="F2252" s="32" t="n">
        <v>1404071.94</v>
      </c>
      <c r="G2252" s="32" t="n">
        <v>157256.06</v>
      </c>
    </row>
    <row r="2253">
      <c r="A2253" t="inlineStr">
        <is>
          <t>L0180278</t>
        </is>
      </c>
      <c r="B2253" t="inlineStr">
        <is>
          <t>2025-12-06</t>
        </is>
      </c>
      <c r="C2253" t="inlineStr">
        <is>
          <t>home_use</t>
        </is>
      </c>
      <c r="D2253" t="inlineStr">
        <is>
          <t>IMP01142</t>
        </is>
      </c>
      <c r="E2253" t="inlineStr">
        <is>
          <t>T107992</t>
        </is>
      </c>
      <c r="F2253" s="32" t="n">
        <v>7887441.16</v>
      </c>
      <c r="G2253" s="32" t="n">
        <v>883393.41</v>
      </c>
    </row>
    <row r="2254">
      <c r="A2254" t="inlineStr">
        <is>
          <t>L0180279</t>
        </is>
      </c>
      <c r="B2254" t="inlineStr">
        <is>
          <t>2025-12-06</t>
        </is>
      </c>
      <c r="C2254" t="inlineStr">
        <is>
          <t>home_use</t>
        </is>
      </c>
      <c r="D2254" t="inlineStr">
        <is>
          <t>IMP01142</t>
        </is>
      </c>
      <c r="E2254" t="inlineStr">
        <is>
          <t>T107992</t>
        </is>
      </c>
      <c r="F2254" s="32" t="n">
        <v>25269313.49</v>
      </c>
      <c r="G2254" s="32" t="n">
        <v>2526931.35</v>
      </c>
    </row>
    <row r="2255">
      <c r="A2255" t="inlineStr">
        <is>
          <t>L0180280</t>
        </is>
      </c>
      <c r="B2255" t="inlineStr">
        <is>
          <t>2025-12-06</t>
        </is>
      </c>
      <c r="C2255" t="inlineStr">
        <is>
          <t>home_use</t>
        </is>
      </c>
      <c r="D2255" t="inlineStr">
        <is>
          <t>IMP01142</t>
        </is>
      </c>
      <c r="E2255" t="inlineStr">
        <is>
          <t>T107992</t>
        </is>
      </c>
      <c r="F2255" s="32" t="n">
        <v>2075803.96</v>
      </c>
      <c r="G2255" s="32" t="n">
        <v>232490.04</v>
      </c>
    </row>
    <row r="2256">
      <c r="A2256" t="inlineStr">
        <is>
          <t>L0180313</t>
        </is>
      </c>
      <c r="B2256" t="inlineStr">
        <is>
          <t>2025-12-06</t>
        </is>
      </c>
      <c r="C2256" t="inlineStr">
        <is>
          <t>home_use</t>
        </is>
      </c>
      <c r="D2256" t="inlineStr">
        <is>
          <t>IMP01310</t>
        </is>
      </c>
      <c r="E2256" t="inlineStr">
        <is>
          <t>T109167</t>
        </is>
      </c>
      <c r="F2256" s="32" t="n">
        <v>497804.93</v>
      </c>
      <c r="G2256" s="32" t="n">
        <v>49780.49</v>
      </c>
    </row>
    <row r="2257">
      <c r="A2257" t="inlineStr">
        <is>
          <t>L0180314</t>
        </is>
      </c>
      <c r="B2257" t="inlineStr">
        <is>
          <t>2025-12-06</t>
        </is>
      </c>
      <c r="C2257" t="inlineStr">
        <is>
          <t>home_use</t>
        </is>
      </c>
      <c r="D2257" t="inlineStr">
        <is>
          <t>IMP01310</t>
        </is>
      </c>
      <c r="E2257" t="inlineStr">
        <is>
          <t>T109167</t>
        </is>
      </c>
      <c r="F2257" s="32" t="n">
        <v>925371.22</v>
      </c>
      <c r="G2257" s="32" t="n">
        <v>99014.72</v>
      </c>
    </row>
    <row r="2258">
      <c r="A2258" t="inlineStr">
        <is>
          <t>L0180315</t>
        </is>
      </c>
      <c r="B2258" t="inlineStr">
        <is>
          <t>2025-12-06</t>
        </is>
      </c>
      <c r="C2258" t="inlineStr">
        <is>
          <t>home_use</t>
        </is>
      </c>
      <c r="D2258" t="inlineStr">
        <is>
          <t>IMP01310</t>
        </is>
      </c>
      <c r="E2258" t="inlineStr">
        <is>
          <t>T109167</t>
        </is>
      </c>
      <c r="F2258" s="32" t="n">
        <v>706493</v>
      </c>
      <c r="G2258" s="32" t="n">
        <v>75594.75</v>
      </c>
    </row>
    <row r="2259">
      <c r="A2259" t="inlineStr">
        <is>
          <t>L0180344</t>
        </is>
      </c>
      <c r="B2259" t="inlineStr">
        <is>
          <t>2025-12-07</t>
        </is>
      </c>
      <c r="C2259" t="inlineStr">
        <is>
          <t>home_use</t>
        </is>
      </c>
      <c r="D2259" t="inlineStr">
        <is>
          <t>IMP00011</t>
        </is>
      </c>
      <c r="E2259" t="inlineStr">
        <is>
          <t>T100070</t>
        </is>
      </c>
      <c r="F2259" s="32" t="n">
        <v>646176.03</v>
      </c>
      <c r="G2259" s="32" t="n">
        <v>64617.6</v>
      </c>
    </row>
    <row r="2260">
      <c r="A2260" t="inlineStr">
        <is>
          <t>L0180354</t>
        </is>
      </c>
      <c r="B2260" t="inlineStr">
        <is>
          <t>2025-12-07</t>
        </is>
      </c>
      <c r="C2260" t="inlineStr">
        <is>
          <t>warehouse_out</t>
        </is>
      </c>
      <c r="D2260" t="inlineStr">
        <is>
          <t>IMP00063</t>
        </is>
      </c>
      <c r="E2260" t="inlineStr">
        <is>
          <t>T100440</t>
        </is>
      </c>
      <c r="F2260" s="32" t="n">
        <v>2453104.04</v>
      </c>
      <c r="G2260" s="32" t="n">
        <v>274747.65</v>
      </c>
    </row>
    <row r="2261">
      <c r="A2261" t="inlineStr">
        <is>
          <t>L0180355</t>
        </is>
      </c>
      <c r="B2261" t="inlineStr">
        <is>
          <t>2025-12-07</t>
        </is>
      </c>
      <c r="C2261" t="inlineStr">
        <is>
          <t>home_use</t>
        </is>
      </c>
      <c r="D2261" t="inlineStr">
        <is>
          <t>IMP00063</t>
        </is>
      </c>
      <c r="E2261" t="inlineStr">
        <is>
          <t>T100440</t>
        </is>
      </c>
      <c r="F2261" s="32" t="n">
        <v>737961.6899999999</v>
      </c>
      <c r="G2261" s="32" t="n">
        <v>84865.59</v>
      </c>
    </row>
    <row r="2262">
      <c r="A2262" t="inlineStr">
        <is>
          <t>L0180356</t>
        </is>
      </c>
      <c r="B2262" t="inlineStr">
        <is>
          <t>2025-12-07</t>
        </is>
      </c>
      <c r="C2262" t="inlineStr">
        <is>
          <t>home_use</t>
        </is>
      </c>
      <c r="D2262" t="inlineStr">
        <is>
          <t>IMP00063</t>
        </is>
      </c>
      <c r="E2262" t="inlineStr">
        <is>
          <t>T100440</t>
        </is>
      </c>
      <c r="F2262" s="32" t="n">
        <v>204851.78</v>
      </c>
      <c r="G2262" s="32" t="n">
        <v>23557.95</v>
      </c>
    </row>
    <row r="2263">
      <c r="A2263" t="inlineStr">
        <is>
          <t>L0180358</t>
        </is>
      </c>
      <c r="B2263" t="inlineStr">
        <is>
          <t>2025-12-07</t>
        </is>
      </c>
      <c r="C2263" t="inlineStr">
        <is>
          <t>home_use</t>
        </is>
      </c>
      <c r="D2263" t="inlineStr">
        <is>
          <t>IMP00063</t>
        </is>
      </c>
      <c r="E2263" t="inlineStr">
        <is>
          <t>T100440</t>
        </is>
      </c>
      <c r="F2263" s="32" t="n">
        <v>325917.07</v>
      </c>
      <c r="G2263" s="32" t="n">
        <v>34873.13</v>
      </c>
    </row>
    <row r="2264">
      <c r="A2264" t="inlineStr">
        <is>
          <t>L0180359</t>
        </is>
      </c>
      <c r="B2264" t="inlineStr">
        <is>
          <t>2025-12-07</t>
        </is>
      </c>
      <c r="C2264" t="inlineStr">
        <is>
          <t>warehouse_out</t>
        </is>
      </c>
      <c r="D2264" t="inlineStr">
        <is>
          <t>IMP00063</t>
        </is>
      </c>
      <c r="E2264" t="inlineStr">
        <is>
          <t>T100440</t>
        </is>
      </c>
      <c r="F2264" s="32" t="n">
        <v>1099691.63</v>
      </c>
      <c r="G2264" s="32" t="n">
        <v>117667</v>
      </c>
    </row>
    <row r="2265">
      <c r="A2265" t="inlineStr">
        <is>
          <t>L0180360</t>
        </is>
      </c>
      <c r="B2265" t="inlineStr">
        <is>
          <t>2025-12-07</t>
        </is>
      </c>
      <c r="C2265" t="inlineStr">
        <is>
          <t>home_use</t>
        </is>
      </c>
      <c r="D2265" t="inlineStr">
        <is>
          <t>IMP00067</t>
        </is>
      </c>
      <c r="E2265" t="inlineStr">
        <is>
          <t>T100466</t>
        </is>
      </c>
      <c r="F2265" s="32" t="n">
        <v>377226.15</v>
      </c>
      <c r="G2265" s="32" t="n">
        <v>39608.75</v>
      </c>
    </row>
    <row r="2266">
      <c r="A2266" t="inlineStr">
        <is>
          <t>L0180373</t>
        </is>
      </c>
      <c r="B2266" t="inlineStr">
        <is>
          <t>2025-12-07</t>
        </is>
      </c>
      <c r="C2266" t="inlineStr">
        <is>
          <t>home_use</t>
        </is>
      </c>
      <c r="D2266" t="inlineStr">
        <is>
          <t>IMP00222</t>
        </is>
      </c>
      <c r="E2266" t="inlineStr">
        <is>
          <t>T101550</t>
        </is>
      </c>
      <c r="F2266" s="32" t="n">
        <v>604474.23</v>
      </c>
      <c r="G2266" s="32" t="n">
        <v>75559.28</v>
      </c>
    </row>
    <row r="2267">
      <c r="A2267" t="inlineStr">
        <is>
          <t>L0180381</t>
        </is>
      </c>
      <c r="B2267" t="inlineStr">
        <is>
          <t>2025-12-07</t>
        </is>
      </c>
      <c r="C2267" t="inlineStr">
        <is>
          <t>home_use</t>
        </is>
      </c>
      <c r="D2267" t="inlineStr">
        <is>
          <t>IMP00288</t>
        </is>
      </c>
      <c r="E2267" t="inlineStr">
        <is>
          <t>T102011</t>
        </is>
      </c>
      <c r="F2267" s="32" t="n">
        <v>663217.6800000001</v>
      </c>
      <c r="G2267" s="32" t="n">
        <v>79586.12</v>
      </c>
    </row>
    <row r="2268">
      <c r="A2268" t="inlineStr">
        <is>
          <t>L0180382</t>
        </is>
      </c>
      <c r="B2268" t="inlineStr">
        <is>
          <t>2025-12-07</t>
        </is>
      </c>
      <c r="C2268" t="inlineStr">
        <is>
          <t>home_use</t>
        </is>
      </c>
      <c r="D2268" t="inlineStr">
        <is>
          <t>IMP00306</t>
        </is>
      </c>
      <c r="E2268" t="inlineStr">
        <is>
          <t>T102141</t>
        </is>
      </c>
      <c r="F2268" s="32" t="n">
        <v>2310280.65</v>
      </c>
      <c r="G2268" s="32" t="n">
        <v>265682.27</v>
      </c>
    </row>
    <row r="2269">
      <c r="A2269" t="inlineStr">
        <is>
          <t>L0180383</t>
        </is>
      </c>
      <c r="B2269" t="inlineStr">
        <is>
          <t>2025-12-07</t>
        </is>
      </c>
      <c r="C2269" t="inlineStr">
        <is>
          <t>home_use</t>
        </is>
      </c>
      <c r="D2269" t="inlineStr">
        <is>
          <t>IMP00306</t>
        </is>
      </c>
      <c r="E2269" t="inlineStr">
        <is>
          <t>T102141</t>
        </is>
      </c>
      <c r="F2269" s="32" t="n">
        <v>594522.38</v>
      </c>
      <c r="G2269" s="32" t="n">
        <v>62424.85</v>
      </c>
    </row>
    <row r="2270">
      <c r="A2270" t="inlineStr">
        <is>
          <t>L0180384</t>
        </is>
      </c>
      <c r="B2270" t="inlineStr">
        <is>
          <t>2025-12-07</t>
        </is>
      </c>
      <c r="C2270" t="inlineStr">
        <is>
          <t>home_use</t>
        </is>
      </c>
      <c r="D2270" t="inlineStr">
        <is>
          <t>IMP00306</t>
        </is>
      </c>
      <c r="E2270" t="inlineStr">
        <is>
          <t>T102141</t>
        </is>
      </c>
      <c r="F2270" s="32" t="n">
        <v>996773</v>
      </c>
      <c r="G2270" s="32" t="n">
        <v>124596.62</v>
      </c>
    </row>
    <row r="2271">
      <c r="A2271" t="inlineStr">
        <is>
          <t>L0180385</t>
        </is>
      </c>
      <c r="B2271" t="inlineStr">
        <is>
          <t>2025-12-07</t>
        </is>
      </c>
      <c r="C2271" t="inlineStr">
        <is>
          <t>home_use</t>
        </is>
      </c>
      <c r="D2271" t="inlineStr">
        <is>
          <t>IMP00306</t>
        </is>
      </c>
      <c r="E2271" t="inlineStr">
        <is>
          <t>T102141</t>
        </is>
      </c>
      <c r="F2271" s="32" t="n">
        <v>420386.37</v>
      </c>
      <c r="G2271" s="32" t="n">
        <v>52548.3</v>
      </c>
    </row>
    <row r="2272">
      <c r="A2272" t="inlineStr">
        <is>
          <t>L0180386</t>
        </is>
      </c>
      <c r="B2272" t="inlineStr">
        <is>
          <t>2025-12-07</t>
        </is>
      </c>
      <c r="C2272" t="inlineStr">
        <is>
          <t>warehouse_out</t>
        </is>
      </c>
      <c r="D2272" t="inlineStr">
        <is>
          <t>IMP00306</t>
        </is>
      </c>
      <c r="E2272" t="inlineStr">
        <is>
          <t>T102141</t>
        </is>
      </c>
      <c r="F2272" s="32" t="n">
        <v>580278.16</v>
      </c>
      <c r="G2272" s="32" t="n">
        <v>60929.21</v>
      </c>
    </row>
    <row r="2273">
      <c r="A2273" t="inlineStr">
        <is>
          <t>L0180392</t>
        </is>
      </c>
      <c r="B2273" t="inlineStr">
        <is>
          <t>2025-12-07</t>
        </is>
      </c>
      <c r="C2273" t="inlineStr">
        <is>
          <t>home_use</t>
        </is>
      </c>
      <c r="D2273" t="inlineStr">
        <is>
          <t>IMP00340</t>
        </is>
      </c>
      <c r="E2273" t="inlineStr">
        <is>
          <t>T102376</t>
        </is>
      </c>
      <c r="F2273" s="32" t="n">
        <v>20001730</v>
      </c>
      <c r="G2273" s="32" t="n">
        <v>2000173</v>
      </c>
    </row>
    <row r="2274">
      <c r="A2274" t="inlineStr">
        <is>
          <t>L0180394</t>
        </is>
      </c>
      <c r="B2274" t="inlineStr">
        <is>
          <t>2025-12-07</t>
        </is>
      </c>
      <c r="C2274" t="inlineStr">
        <is>
          <t>home_use</t>
        </is>
      </c>
      <c r="D2274" t="inlineStr">
        <is>
          <t>IMP00340</t>
        </is>
      </c>
      <c r="E2274" t="inlineStr">
        <is>
          <t>T102376</t>
        </is>
      </c>
      <c r="F2274" s="32" t="n">
        <v>13463003.23</v>
      </c>
      <c r="G2274" s="32" t="n">
        <v>1413615.34</v>
      </c>
    </row>
    <row r="2275">
      <c r="A2275" t="inlineStr">
        <is>
          <t>L0180396</t>
        </is>
      </c>
      <c r="B2275" t="inlineStr">
        <is>
          <t>2025-12-07</t>
        </is>
      </c>
      <c r="C2275" t="inlineStr">
        <is>
          <t>home_use</t>
        </is>
      </c>
      <c r="D2275" t="inlineStr">
        <is>
          <t>IMP00340</t>
        </is>
      </c>
      <c r="E2275" t="inlineStr">
        <is>
          <t>T102376</t>
        </is>
      </c>
      <c r="F2275" s="32" t="n">
        <v>6909972.94</v>
      </c>
      <c r="G2275" s="32" t="n">
        <v>725547.16</v>
      </c>
    </row>
    <row r="2276">
      <c r="A2276" t="inlineStr">
        <is>
          <t>L0180415</t>
        </is>
      </c>
      <c r="B2276" t="inlineStr">
        <is>
          <t>2025-12-07</t>
        </is>
      </c>
      <c r="C2276" t="inlineStr">
        <is>
          <t>home_use</t>
        </is>
      </c>
      <c r="D2276" t="inlineStr">
        <is>
          <t>IMP00490</t>
        </is>
      </c>
      <c r="E2276" t="inlineStr">
        <is>
          <t>T103425</t>
        </is>
      </c>
      <c r="F2276" s="32" t="n">
        <v>754709.5600000001</v>
      </c>
      <c r="G2276" s="32" t="n">
        <v>90565.14999999999</v>
      </c>
    </row>
    <row r="2277">
      <c r="A2277" t="inlineStr">
        <is>
          <t>L0180427</t>
        </is>
      </c>
      <c r="B2277" t="inlineStr">
        <is>
          <t>2025-12-07</t>
        </is>
      </c>
      <c r="C2277" t="inlineStr">
        <is>
          <t>home_use</t>
        </is>
      </c>
      <c r="D2277" t="inlineStr">
        <is>
          <t>IMP00591</t>
        </is>
      </c>
      <c r="E2277" t="inlineStr">
        <is>
          <t>T104135</t>
        </is>
      </c>
      <c r="F2277" s="32" t="n">
        <v>732734.76</v>
      </c>
      <c r="G2277" s="32" t="n">
        <v>76937.14999999999</v>
      </c>
    </row>
    <row r="2278">
      <c r="A2278" t="inlineStr">
        <is>
          <t>L0180435</t>
        </is>
      </c>
      <c r="B2278" t="inlineStr">
        <is>
          <t>2025-12-07</t>
        </is>
      </c>
      <c r="C2278" t="inlineStr">
        <is>
          <t>home_use</t>
        </is>
      </c>
      <c r="D2278" t="inlineStr">
        <is>
          <t>IMP00643</t>
        </is>
      </c>
      <c r="E2278" t="inlineStr">
        <is>
          <t>T104498</t>
        </is>
      </c>
      <c r="F2278" s="32" t="n">
        <v>1417328.69</v>
      </c>
      <c r="G2278" s="32" t="n">
        <v>141732.87</v>
      </c>
    </row>
    <row r="2279">
      <c r="A2279" t="inlineStr">
        <is>
          <t>L0180436</t>
        </is>
      </c>
      <c r="B2279" t="inlineStr">
        <is>
          <t>2025-12-07</t>
        </is>
      </c>
      <c r="C2279" t="inlineStr">
        <is>
          <t>home_use</t>
        </is>
      </c>
      <c r="D2279" t="inlineStr">
        <is>
          <t>IMP00643</t>
        </is>
      </c>
      <c r="E2279" t="inlineStr">
        <is>
          <t>T104498</t>
        </is>
      </c>
      <c r="F2279" s="32" t="n">
        <v>1745342.09</v>
      </c>
      <c r="G2279" s="32" t="n">
        <v>174534.21</v>
      </c>
    </row>
    <row r="2280">
      <c r="A2280" t="inlineStr">
        <is>
          <t>L0180437</t>
        </is>
      </c>
      <c r="B2280" t="inlineStr">
        <is>
          <t>2025-12-07</t>
        </is>
      </c>
      <c r="C2280" t="inlineStr">
        <is>
          <t>home_use</t>
        </is>
      </c>
      <c r="D2280" t="inlineStr">
        <is>
          <t>IMP00643</t>
        </is>
      </c>
      <c r="E2280" t="inlineStr">
        <is>
          <t>T104498</t>
        </is>
      </c>
      <c r="F2280" s="32" t="n">
        <v>1884880.41</v>
      </c>
      <c r="G2280" s="32" t="n">
        <v>188488.04</v>
      </c>
    </row>
    <row r="2281">
      <c r="A2281" t="inlineStr">
        <is>
          <t>L0180438</t>
        </is>
      </c>
      <c r="B2281" t="inlineStr">
        <is>
          <t>2025-12-07</t>
        </is>
      </c>
      <c r="C2281" t="inlineStr">
        <is>
          <t>warehouse_out</t>
        </is>
      </c>
      <c r="D2281" t="inlineStr">
        <is>
          <t>IMP00643</t>
        </is>
      </c>
      <c r="E2281" t="inlineStr">
        <is>
          <t>T104498</t>
        </is>
      </c>
      <c r="F2281" s="32" t="n">
        <v>846915.5</v>
      </c>
      <c r="G2281" s="32" t="n">
        <v>84691.55</v>
      </c>
    </row>
    <row r="2282">
      <c r="A2282" t="inlineStr">
        <is>
          <t>L0180439</t>
        </is>
      </c>
      <c r="B2282" t="inlineStr">
        <is>
          <t>2025-12-07</t>
        </is>
      </c>
      <c r="C2282" t="inlineStr">
        <is>
          <t>home_use</t>
        </is>
      </c>
      <c r="D2282" t="inlineStr">
        <is>
          <t>IMP00643</t>
        </is>
      </c>
      <c r="E2282" t="inlineStr">
        <is>
          <t>T104498</t>
        </is>
      </c>
      <c r="F2282" s="32" t="n">
        <v>824087.95</v>
      </c>
      <c r="G2282" s="32" t="n">
        <v>82408.8</v>
      </c>
    </row>
    <row r="2283">
      <c r="A2283" t="inlineStr">
        <is>
          <t>L0180440</t>
        </is>
      </c>
      <c r="B2283" t="inlineStr">
        <is>
          <t>2025-12-07</t>
        </is>
      </c>
      <c r="C2283" t="inlineStr">
        <is>
          <t>home_use</t>
        </is>
      </c>
      <c r="D2283" t="inlineStr">
        <is>
          <t>IMP00643</t>
        </is>
      </c>
      <c r="E2283" t="inlineStr">
        <is>
          <t>T104498</t>
        </is>
      </c>
      <c r="F2283" s="32" t="n">
        <v>2071989.96</v>
      </c>
      <c r="G2283" s="32" t="n">
        <v>207199</v>
      </c>
    </row>
    <row r="2284">
      <c r="A2284" t="inlineStr">
        <is>
          <t>L0180442</t>
        </is>
      </c>
      <c r="B2284" t="inlineStr">
        <is>
          <t>2025-12-07</t>
        </is>
      </c>
      <c r="C2284" t="inlineStr">
        <is>
          <t>home_use</t>
        </is>
      </c>
      <c r="D2284" t="inlineStr">
        <is>
          <t>IMP00643</t>
        </is>
      </c>
      <c r="E2284" t="inlineStr">
        <is>
          <t>T104498</t>
        </is>
      </c>
      <c r="F2284" s="32" t="n">
        <v>805273.5600000001</v>
      </c>
      <c r="G2284" s="32" t="n">
        <v>80527.36</v>
      </c>
    </row>
    <row r="2285">
      <c r="A2285" t="inlineStr">
        <is>
          <t>L0180443</t>
        </is>
      </c>
      <c r="B2285" t="inlineStr">
        <is>
          <t>2025-12-07</t>
        </is>
      </c>
      <c r="C2285" t="inlineStr">
        <is>
          <t>home_use</t>
        </is>
      </c>
      <c r="D2285" t="inlineStr">
        <is>
          <t>IMP00643</t>
        </is>
      </c>
      <c r="E2285" t="inlineStr">
        <is>
          <t>T104498</t>
        </is>
      </c>
      <c r="F2285" s="32" t="n">
        <v>1204039.16</v>
      </c>
      <c r="G2285" s="32" t="n">
        <v>120403.92</v>
      </c>
    </row>
    <row r="2286">
      <c r="A2286" t="inlineStr">
        <is>
          <t>L0180444</t>
        </is>
      </c>
      <c r="B2286" t="inlineStr">
        <is>
          <t>2025-12-07</t>
        </is>
      </c>
      <c r="C2286" t="inlineStr">
        <is>
          <t>home_use</t>
        </is>
      </c>
      <c r="D2286" t="inlineStr">
        <is>
          <t>IMP00643</t>
        </is>
      </c>
      <c r="E2286" t="inlineStr">
        <is>
          <t>T104498</t>
        </is>
      </c>
      <c r="F2286" s="32" t="n">
        <v>604850.53</v>
      </c>
      <c r="G2286" s="32" t="n">
        <v>60485.05</v>
      </c>
    </row>
    <row r="2287">
      <c r="A2287" t="inlineStr">
        <is>
          <t>L0180445</t>
        </is>
      </c>
      <c r="B2287" t="inlineStr">
        <is>
          <t>2025-12-07</t>
        </is>
      </c>
      <c r="C2287" t="inlineStr">
        <is>
          <t>home_use</t>
        </is>
      </c>
      <c r="D2287" t="inlineStr">
        <is>
          <t>IMP00643</t>
        </is>
      </c>
      <c r="E2287" t="inlineStr">
        <is>
          <t>T104498</t>
        </is>
      </c>
      <c r="F2287" s="32" t="n">
        <v>907925.87</v>
      </c>
      <c r="G2287" s="32" t="n">
        <v>90792.59</v>
      </c>
    </row>
    <row r="2288">
      <c r="A2288" t="inlineStr">
        <is>
          <t>L0180446</t>
        </is>
      </c>
      <c r="B2288" t="inlineStr">
        <is>
          <t>2025-12-07</t>
        </is>
      </c>
      <c r="C2288" t="inlineStr">
        <is>
          <t>home_use</t>
        </is>
      </c>
      <c r="D2288" t="inlineStr">
        <is>
          <t>IMP00643</t>
        </is>
      </c>
      <c r="E2288" t="inlineStr">
        <is>
          <t>T104498</t>
        </is>
      </c>
      <c r="F2288" s="32" t="n">
        <v>2256560.13</v>
      </c>
      <c r="G2288" s="32" t="n">
        <v>225656.01</v>
      </c>
    </row>
    <row r="2289">
      <c r="A2289" t="inlineStr">
        <is>
          <t>L0180447</t>
        </is>
      </c>
      <c r="B2289" t="inlineStr">
        <is>
          <t>2025-12-07</t>
        </is>
      </c>
      <c r="C2289" t="inlineStr">
        <is>
          <t>home_use</t>
        </is>
      </c>
      <c r="D2289" t="inlineStr">
        <is>
          <t>IMP00643</t>
        </is>
      </c>
      <c r="E2289" t="inlineStr">
        <is>
          <t>T104498</t>
        </is>
      </c>
      <c r="F2289" s="32" t="n">
        <v>592547.75</v>
      </c>
      <c r="G2289" s="32" t="n">
        <v>59254.77</v>
      </c>
    </row>
    <row r="2290">
      <c r="A2290" t="inlineStr">
        <is>
          <t>L0180484</t>
        </is>
      </c>
      <c r="B2290" t="inlineStr">
        <is>
          <t>2025-12-07</t>
        </is>
      </c>
      <c r="C2290" t="inlineStr">
        <is>
          <t>home_use</t>
        </is>
      </c>
      <c r="D2290" t="inlineStr">
        <is>
          <t>IMP00892</t>
        </is>
      </c>
      <c r="E2290" t="inlineStr">
        <is>
          <t>T106240</t>
        </is>
      </c>
      <c r="F2290" s="32" t="n">
        <v>1028445.06</v>
      </c>
      <c r="G2290" s="32" t="n">
        <v>133697.86</v>
      </c>
    </row>
    <row r="2291">
      <c r="A2291" t="inlineStr">
        <is>
          <t>L0180485</t>
        </is>
      </c>
      <c r="B2291" t="inlineStr">
        <is>
          <t>2025-12-07</t>
        </is>
      </c>
      <c r="C2291" t="inlineStr">
        <is>
          <t>home_use</t>
        </is>
      </c>
      <c r="D2291" t="inlineStr">
        <is>
          <t>IMP00892</t>
        </is>
      </c>
      <c r="E2291" t="inlineStr">
        <is>
          <t>T106240</t>
        </is>
      </c>
      <c r="F2291" s="32" t="n">
        <v>3912814.79</v>
      </c>
      <c r="G2291" s="32" t="n">
        <v>410845.55</v>
      </c>
    </row>
    <row r="2292">
      <c r="A2292" t="inlineStr">
        <is>
          <t>L0180486</t>
        </is>
      </c>
      <c r="B2292" t="inlineStr">
        <is>
          <t>2025-12-07</t>
        </is>
      </c>
      <c r="C2292" t="inlineStr">
        <is>
          <t>home_use</t>
        </is>
      </c>
      <c r="D2292" t="inlineStr">
        <is>
          <t>IMP00892</t>
        </is>
      </c>
      <c r="E2292" t="inlineStr">
        <is>
          <t>T106240</t>
        </is>
      </c>
      <c r="F2292" s="32" t="n">
        <v>4951832.44</v>
      </c>
      <c r="G2292" s="32" t="n">
        <v>519942.41</v>
      </c>
    </row>
    <row r="2293">
      <c r="A2293" t="inlineStr">
        <is>
          <t>L0180503</t>
        </is>
      </c>
      <c r="B2293" t="inlineStr">
        <is>
          <t>2025-12-07</t>
        </is>
      </c>
      <c r="C2293" t="inlineStr">
        <is>
          <t>home_use</t>
        </is>
      </c>
      <c r="D2293" t="inlineStr">
        <is>
          <t>IMP00926</t>
        </is>
      </c>
      <c r="E2293" t="inlineStr">
        <is>
          <t>T106477</t>
        </is>
      </c>
      <c r="F2293" s="32" t="n">
        <v>424856.96</v>
      </c>
      <c r="G2293" s="32" t="n">
        <v>45459.69</v>
      </c>
    </row>
    <row r="2294">
      <c r="A2294" t="inlineStr">
        <is>
          <t>L0180504</t>
        </is>
      </c>
      <c r="B2294" t="inlineStr">
        <is>
          <t>2025-12-07</t>
        </is>
      </c>
      <c r="C2294" t="inlineStr">
        <is>
          <t>home_use</t>
        </is>
      </c>
      <c r="D2294" t="inlineStr">
        <is>
          <t>IMP00926</t>
        </is>
      </c>
      <c r="E2294" t="inlineStr">
        <is>
          <t>T106477</t>
        </is>
      </c>
      <c r="F2294" s="32" t="n">
        <v>4745681.56</v>
      </c>
      <c r="G2294" s="32" t="n">
        <v>474568.16</v>
      </c>
    </row>
    <row r="2295">
      <c r="A2295" t="inlineStr">
        <is>
          <t>L0180505</t>
        </is>
      </c>
      <c r="B2295" t="inlineStr">
        <is>
          <t>2025-12-07</t>
        </is>
      </c>
      <c r="C2295" t="inlineStr">
        <is>
          <t>home_use</t>
        </is>
      </c>
      <c r="D2295" t="inlineStr">
        <is>
          <t>IMP00926</t>
        </is>
      </c>
      <c r="E2295" t="inlineStr">
        <is>
          <t>T106477</t>
        </is>
      </c>
      <c r="F2295" s="32" t="n">
        <v>6871848.65</v>
      </c>
      <c r="G2295" s="32" t="n">
        <v>687184.86</v>
      </c>
    </row>
    <row r="2296">
      <c r="A2296" t="inlineStr">
        <is>
          <t>L0180506</t>
        </is>
      </c>
      <c r="B2296" t="inlineStr">
        <is>
          <t>2025-12-07</t>
        </is>
      </c>
      <c r="C2296" t="inlineStr">
        <is>
          <t>home_use</t>
        </is>
      </c>
      <c r="D2296" t="inlineStr">
        <is>
          <t>IMP00926</t>
        </is>
      </c>
      <c r="E2296" t="inlineStr">
        <is>
          <t>T106477</t>
        </is>
      </c>
      <c r="F2296" s="32" t="n">
        <v>11710710</v>
      </c>
      <c r="G2296" s="32" t="n">
        <v>1171071</v>
      </c>
    </row>
    <row r="2297">
      <c r="A2297" t="inlineStr">
        <is>
          <t>L0180507</t>
        </is>
      </c>
      <c r="B2297" t="inlineStr">
        <is>
          <t>2025-12-07</t>
        </is>
      </c>
      <c r="C2297" t="inlineStr">
        <is>
          <t>home_use</t>
        </is>
      </c>
      <c r="D2297" t="inlineStr">
        <is>
          <t>IMP00926</t>
        </is>
      </c>
      <c r="E2297" t="inlineStr">
        <is>
          <t>T106477</t>
        </is>
      </c>
      <c r="F2297" s="32" t="n">
        <v>1310847.67</v>
      </c>
      <c r="G2297" s="32" t="n">
        <v>137639.01</v>
      </c>
    </row>
    <row r="2298">
      <c r="A2298" t="inlineStr">
        <is>
          <t>L0180508</t>
        </is>
      </c>
      <c r="B2298" t="inlineStr">
        <is>
          <t>2025-12-07</t>
        </is>
      </c>
      <c r="C2298" t="inlineStr">
        <is>
          <t>home_use</t>
        </is>
      </c>
      <c r="D2298" t="inlineStr">
        <is>
          <t>IMP00926</t>
        </is>
      </c>
      <c r="E2298" t="inlineStr">
        <is>
          <t>T106477</t>
        </is>
      </c>
      <c r="F2298" s="32" t="n">
        <v>319056.63</v>
      </c>
      <c r="G2298" s="32" t="n">
        <v>34139.06</v>
      </c>
    </row>
    <row r="2299">
      <c r="A2299" t="inlineStr">
        <is>
          <t>L0180509</t>
        </is>
      </c>
      <c r="B2299" t="inlineStr">
        <is>
          <t>2025-12-07</t>
        </is>
      </c>
      <c r="C2299" t="inlineStr">
        <is>
          <t>home_use</t>
        </is>
      </c>
      <c r="D2299" t="inlineStr">
        <is>
          <t>IMP00926</t>
        </is>
      </c>
      <c r="E2299" t="inlineStr">
        <is>
          <t>T106477</t>
        </is>
      </c>
      <c r="F2299" s="32" t="n">
        <v>189846.76</v>
      </c>
      <c r="G2299" s="32" t="n">
        <v>20313.6</v>
      </c>
    </row>
    <row r="2300">
      <c r="A2300" t="inlineStr">
        <is>
          <t>L0180511</t>
        </is>
      </c>
      <c r="B2300" t="inlineStr">
        <is>
          <t>2025-12-07</t>
        </is>
      </c>
      <c r="C2300" t="inlineStr">
        <is>
          <t>home_use</t>
        </is>
      </c>
      <c r="D2300" t="inlineStr">
        <is>
          <t>IMP00950</t>
        </is>
      </c>
      <c r="F2300" s="32" t="n">
        <v>420788.6</v>
      </c>
      <c r="G2300" s="32" t="n">
        <v>54702.52</v>
      </c>
    </row>
    <row r="2301">
      <c r="A2301" t="inlineStr">
        <is>
          <t>L0180512</t>
        </is>
      </c>
      <c r="B2301" t="inlineStr">
        <is>
          <t>2025-12-07</t>
        </is>
      </c>
      <c r="C2301" t="inlineStr">
        <is>
          <t>home_use</t>
        </is>
      </c>
      <c r="D2301" t="inlineStr">
        <is>
          <t>IMP00950</t>
        </is>
      </c>
      <c r="F2301" s="32" t="n">
        <v>402418.83</v>
      </c>
      <c r="G2301" s="32" t="n">
        <v>50302.35</v>
      </c>
    </row>
    <row r="2302">
      <c r="A2302" t="inlineStr">
        <is>
          <t>L0180513</t>
        </is>
      </c>
      <c r="B2302" t="inlineStr">
        <is>
          <t>2025-12-07</t>
        </is>
      </c>
      <c r="C2302" t="inlineStr">
        <is>
          <t>home_use</t>
        </is>
      </c>
      <c r="D2302" t="inlineStr">
        <is>
          <t>IMP00950</t>
        </is>
      </c>
      <c r="F2302" s="32" t="n">
        <v>1015962.44</v>
      </c>
      <c r="G2302" s="32" t="n">
        <v>123947.42</v>
      </c>
    </row>
    <row r="2303">
      <c r="A2303" t="inlineStr">
        <is>
          <t>L0180514</t>
        </is>
      </c>
      <c r="B2303" t="inlineStr">
        <is>
          <t>2025-12-07</t>
        </is>
      </c>
      <c r="C2303" t="inlineStr">
        <is>
          <t>home_use</t>
        </is>
      </c>
      <c r="D2303" t="inlineStr">
        <is>
          <t>IMP00950</t>
        </is>
      </c>
      <c r="F2303" s="32" t="n">
        <v>786727.17</v>
      </c>
      <c r="G2303" s="32" t="n">
        <v>102274.53</v>
      </c>
    </row>
    <row r="2304">
      <c r="A2304" t="inlineStr">
        <is>
          <t>L0180516</t>
        </is>
      </c>
      <c r="B2304" t="inlineStr">
        <is>
          <t>2025-12-07</t>
        </is>
      </c>
      <c r="C2304" t="inlineStr">
        <is>
          <t>home_use</t>
        </is>
      </c>
      <c r="D2304" t="inlineStr">
        <is>
          <t>IMP00990</t>
        </is>
      </c>
      <c r="E2304" t="inlineStr">
        <is>
          <t>T100033</t>
        </is>
      </c>
      <c r="F2304" s="32" t="n">
        <v>3463651.67</v>
      </c>
      <c r="G2304" s="32" t="n">
        <v>346365.17</v>
      </c>
    </row>
    <row r="2305">
      <c r="A2305" t="inlineStr">
        <is>
          <t>L0180529</t>
        </is>
      </c>
      <c r="B2305" t="inlineStr">
        <is>
          <t>2025-12-07</t>
        </is>
      </c>
      <c r="C2305" t="inlineStr">
        <is>
          <t>home_use</t>
        </is>
      </c>
      <c r="D2305" t="inlineStr">
        <is>
          <t>IMP01037</t>
        </is>
      </c>
      <c r="E2305" t="inlineStr">
        <is>
          <t>T107258</t>
        </is>
      </c>
      <c r="F2305" s="32" t="n">
        <v>759620.1</v>
      </c>
      <c r="G2305" s="32" t="n">
        <v>91154.41</v>
      </c>
    </row>
    <row r="2306">
      <c r="A2306" t="inlineStr">
        <is>
          <t>L0180533</t>
        </is>
      </c>
      <c r="B2306" t="inlineStr">
        <is>
          <t>2025-12-07</t>
        </is>
      </c>
      <c r="C2306" t="inlineStr">
        <is>
          <t>home_use</t>
        </is>
      </c>
      <c r="D2306" t="inlineStr">
        <is>
          <t>IMP01082</t>
        </is>
      </c>
      <c r="E2306" t="inlineStr">
        <is>
          <t>T107573</t>
        </is>
      </c>
      <c r="F2306" s="32" t="n">
        <v>1124079.26</v>
      </c>
      <c r="G2306" s="32" t="n">
        <v>134889.51</v>
      </c>
    </row>
    <row r="2307">
      <c r="A2307" t="inlineStr">
        <is>
          <t>L0180535</t>
        </is>
      </c>
      <c r="B2307" t="inlineStr">
        <is>
          <t>2025-12-07</t>
        </is>
      </c>
      <c r="C2307" t="inlineStr">
        <is>
          <t>home_use</t>
        </is>
      </c>
      <c r="D2307" t="inlineStr">
        <is>
          <t>IMP01089</t>
        </is>
      </c>
      <c r="E2307" t="inlineStr">
        <is>
          <t>T107617</t>
        </is>
      </c>
      <c r="F2307" s="32" t="n">
        <v>774369.0699999999</v>
      </c>
      <c r="G2307" s="32" t="n">
        <v>81308.75</v>
      </c>
    </row>
    <row r="2308">
      <c r="A2308" t="inlineStr">
        <is>
          <t>L0180538</t>
        </is>
      </c>
      <c r="B2308" t="inlineStr">
        <is>
          <t>2025-12-07</t>
        </is>
      </c>
      <c r="C2308" t="inlineStr">
        <is>
          <t>home_use</t>
        </is>
      </c>
      <c r="D2308" t="inlineStr">
        <is>
          <t>IMP01142</t>
        </is>
      </c>
      <c r="E2308" t="inlineStr">
        <is>
          <t>T107992</t>
        </is>
      </c>
      <c r="F2308" s="32" t="n">
        <v>24655507.53</v>
      </c>
      <c r="G2308" s="32" t="n">
        <v>2588828.29</v>
      </c>
    </row>
    <row r="2309">
      <c r="A2309" t="inlineStr">
        <is>
          <t>L0180558</t>
        </is>
      </c>
      <c r="B2309" t="inlineStr">
        <is>
          <t>2025-12-07</t>
        </is>
      </c>
      <c r="C2309" t="inlineStr">
        <is>
          <t>home_use</t>
        </is>
      </c>
      <c r="D2309" t="inlineStr">
        <is>
          <t>IMP01310</t>
        </is>
      </c>
      <c r="E2309" t="inlineStr">
        <is>
          <t>T109167</t>
        </is>
      </c>
      <c r="F2309" s="32" t="n">
        <v>403823.41</v>
      </c>
      <c r="G2309" s="32" t="n">
        <v>43209.11</v>
      </c>
    </row>
    <row r="2310">
      <c r="A2310" t="inlineStr">
        <is>
          <t>L0180559</t>
        </is>
      </c>
      <c r="B2310" t="inlineStr">
        <is>
          <t>2025-12-07</t>
        </is>
      </c>
      <c r="C2310" t="inlineStr">
        <is>
          <t>home_use</t>
        </is>
      </c>
      <c r="D2310" t="inlineStr">
        <is>
          <t>IMP01310</t>
        </is>
      </c>
      <c r="E2310" t="inlineStr">
        <is>
          <t>T109167</t>
        </is>
      </c>
      <c r="F2310" s="32" t="n">
        <v>1076348.23</v>
      </c>
      <c r="G2310" s="32" t="n">
        <v>134543.53</v>
      </c>
    </row>
    <row r="2311">
      <c r="A2311" t="inlineStr">
        <is>
          <t>L0180560</t>
        </is>
      </c>
      <c r="B2311" t="inlineStr">
        <is>
          <t>2025-12-07</t>
        </is>
      </c>
      <c r="C2311" t="inlineStr">
        <is>
          <t>home_use</t>
        </is>
      </c>
      <c r="D2311" t="inlineStr">
        <is>
          <t>IMP01310</t>
        </is>
      </c>
      <c r="E2311" t="inlineStr">
        <is>
          <t>T109167</t>
        </is>
      </c>
      <c r="F2311" s="32" t="n">
        <v>3309314.33</v>
      </c>
      <c r="G2311" s="32" t="n">
        <v>387189.78</v>
      </c>
    </row>
    <row r="2312">
      <c r="A2312" t="inlineStr">
        <is>
          <t>L0180589</t>
        </is>
      </c>
      <c r="B2312" t="inlineStr">
        <is>
          <t>2025-12-08</t>
        </is>
      </c>
      <c r="C2312" t="inlineStr">
        <is>
          <t>home_use</t>
        </is>
      </c>
      <c r="D2312" t="inlineStr">
        <is>
          <t>IMP00063</t>
        </is>
      </c>
      <c r="E2312" t="inlineStr">
        <is>
          <t>T100440</t>
        </is>
      </c>
      <c r="F2312" s="32" t="n">
        <v>1247711</v>
      </c>
      <c r="G2312" s="32" t="n">
        <v>143486.76</v>
      </c>
    </row>
    <row r="2313">
      <c r="A2313" t="inlineStr">
        <is>
          <t>L0180591</t>
        </is>
      </c>
      <c r="B2313" t="inlineStr">
        <is>
          <t>2025-12-08</t>
        </is>
      </c>
      <c r="C2313" t="inlineStr">
        <is>
          <t>home_use</t>
        </is>
      </c>
      <c r="D2313" t="inlineStr">
        <is>
          <t>IMP00063</t>
        </is>
      </c>
      <c r="E2313" t="inlineStr">
        <is>
          <t>T100440</t>
        </is>
      </c>
      <c r="F2313" s="32" t="n">
        <v>763987.08</v>
      </c>
      <c r="G2313" s="32" t="n">
        <v>81746.62</v>
      </c>
    </row>
    <row r="2314">
      <c r="A2314" t="inlineStr">
        <is>
          <t>L0180592</t>
        </is>
      </c>
      <c r="B2314" t="inlineStr">
        <is>
          <t>2025-12-08</t>
        </is>
      </c>
      <c r="C2314" t="inlineStr">
        <is>
          <t>home_use</t>
        </is>
      </c>
      <c r="D2314" t="inlineStr">
        <is>
          <t>IMP00063</t>
        </is>
      </c>
      <c r="E2314" t="inlineStr">
        <is>
          <t>T100440</t>
        </is>
      </c>
      <c r="F2314" s="32" t="n">
        <v>475689.35</v>
      </c>
      <c r="G2314" s="32" t="n">
        <v>54704.28</v>
      </c>
    </row>
    <row r="2315">
      <c r="A2315" t="inlineStr">
        <is>
          <t>L0180593</t>
        </is>
      </c>
      <c r="B2315" t="inlineStr">
        <is>
          <t>2025-12-08</t>
        </is>
      </c>
      <c r="C2315" t="inlineStr">
        <is>
          <t>home_use</t>
        </is>
      </c>
      <c r="D2315" t="inlineStr">
        <is>
          <t>IMP00063</t>
        </is>
      </c>
      <c r="E2315" t="inlineStr">
        <is>
          <t>T100440</t>
        </is>
      </c>
      <c r="F2315" s="32" t="n">
        <v>8863330.359999999</v>
      </c>
      <c r="G2315" s="32" t="n">
        <v>1152232.95</v>
      </c>
    </row>
    <row r="2316">
      <c r="A2316" t="inlineStr">
        <is>
          <t>L0180612</t>
        </is>
      </c>
      <c r="B2316" t="inlineStr">
        <is>
          <t>2025-12-08</t>
        </is>
      </c>
      <c r="C2316" t="inlineStr">
        <is>
          <t>home_use</t>
        </is>
      </c>
      <c r="D2316" t="inlineStr">
        <is>
          <t>IMP00243</t>
        </is>
      </c>
      <c r="E2316" t="inlineStr">
        <is>
          <t>T101700</t>
        </is>
      </c>
      <c r="F2316" s="32" t="n">
        <v>1215521.95</v>
      </c>
      <c r="G2316" s="32" t="n">
        <v>121552.19</v>
      </c>
    </row>
    <row r="2317">
      <c r="A2317" t="inlineStr">
        <is>
          <t>L0180620</t>
        </is>
      </c>
      <c r="B2317" t="inlineStr">
        <is>
          <t>2025-12-08</t>
        </is>
      </c>
      <c r="C2317" t="inlineStr">
        <is>
          <t>home_use</t>
        </is>
      </c>
      <c r="D2317" t="inlineStr">
        <is>
          <t>IMP00288</t>
        </is>
      </c>
      <c r="E2317" t="inlineStr">
        <is>
          <t>T102011</t>
        </is>
      </c>
      <c r="F2317" s="32" t="n">
        <v>2272579.74</v>
      </c>
      <c r="G2317" s="32" t="n">
        <v>284072.47</v>
      </c>
    </row>
    <row r="2318">
      <c r="A2318" t="inlineStr">
        <is>
          <t>L0180624</t>
        </is>
      </c>
      <c r="B2318" t="inlineStr">
        <is>
          <t>2025-12-08</t>
        </is>
      </c>
      <c r="C2318" t="inlineStr">
        <is>
          <t>home_use</t>
        </is>
      </c>
      <c r="D2318" t="inlineStr">
        <is>
          <t>IMP00306</t>
        </is>
      </c>
      <c r="E2318" t="inlineStr">
        <is>
          <t>T102141</t>
        </is>
      </c>
      <c r="F2318" s="32" t="n">
        <v>981728.9300000001</v>
      </c>
      <c r="G2318" s="32" t="n">
        <v>122716.12</v>
      </c>
    </row>
    <row r="2319">
      <c r="A2319" t="inlineStr">
        <is>
          <t>L0180625</t>
        </is>
      </c>
      <c r="B2319" t="inlineStr">
        <is>
          <t>2025-12-08</t>
        </is>
      </c>
      <c r="C2319" t="inlineStr">
        <is>
          <t>home_use</t>
        </is>
      </c>
      <c r="D2319" t="inlineStr">
        <is>
          <t>IMP00306</t>
        </is>
      </c>
      <c r="E2319" t="inlineStr">
        <is>
          <t>T102141</t>
        </is>
      </c>
      <c r="F2319" s="32" t="n">
        <v>2290298.09</v>
      </c>
      <c r="G2319" s="32" t="n">
        <v>240481.3</v>
      </c>
    </row>
    <row r="2320">
      <c r="A2320" t="inlineStr">
        <is>
          <t>L0180652</t>
        </is>
      </c>
      <c r="B2320" t="inlineStr">
        <is>
          <t>2025-12-08</t>
        </is>
      </c>
      <c r="C2320" t="inlineStr">
        <is>
          <t>home_use</t>
        </is>
      </c>
      <c r="D2320" t="inlineStr">
        <is>
          <t>IMP00448</t>
        </is>
      </c>
      <c r="E2320" t="inlineStr">
        <is>
          <t>T103130</t>
        </is>
      </c>
      <c r="F2320" s="32" t="n">
        <v>45399062.87</v>
      </c>
      <c r="G2320" s="32" t="n">
        <v>4539906.29</v>
      </c>
    </row>
    <row r="2321">
      <c r="A2321" t="inlineStr">
        <is>
          <t>L0180684</t>
        </is>
      </c>
      <c r="B2321" t="inlineStr">
        <is>
          <t>2025-12-08</t>
        </is>
      </c>
      <c r="C2321" t="inlineStr">
        <is>
          <t>home_use</t>
        </is>
      </c>
      <c r="D2321" t="inlineStr">
        <is>
          <t>IMP00643</t>
        </is>
      </c>
      <c r="E2321" t="inlineStr">
        <is>
          <t>T104498</t>
        </is>
      </c>
      <c r="F2321" s="32" t="n">
        <v>1257068.91</v>
      </c>
      <c r="G2321" s="32" t="n">
        <v>125706.89</v>
      </c>
    </row>
    <row r="2322">
      <c r="A2322" t="inlineStr">
        <is>
          <t>L0180685</t>
        </is>
      </c>
      <c r="B2322" t="inlineStr">
        <is>
          <t>2025-12-08</t>
        </is>
      </c>
      <c r="C2322" t="inlineStr">
        <is>
          <t>home_use</t>
        </is>
      </c>
      <c r="D2322" t="inlineStr">
        <is>
          <t>IMP00643</t>
        </is>
      </c>
      <c r="E2322" t="inlineStr">
        <is>
          <t>T104498</t>
        </is>
      </c>
      <c r="F2322" s="32" t="n">
        <v>644711.54</v>
      </c>
      <c r="G2322" s="32" t="n">
        <v>64471.15</v>
      </c>
    </row>
    <row r="2323">
      <c r="A2323" t="inlineStr">
        <is>
          <t>L0180686</t>
        </is>
      </c>
      <c r="B2323" t="inlineStr">
        <is>
          <t>2025-12-08</t>
        </is>
      </c>
      <c r="C2323" t="inlineStr">
        <is>
          <t>home_use</t>
        </is>
      </c>
      <c r="D2323" t="inlineStr">
        <is>
          <t>IMP00643</t>
        </is>
      </c>
      <c r="E2323" t="inlineStr">
        <is>
          <t>T104498</t>
        </is>
      </c>
      <c r="F2323" s="32" t="n">
        <v>300786.7</v>
      </c>
      <c r="G2323" s="32" t="n">
        <v>30078.67</v>
      </c>
    </row>
    <row r="2324">
      <c r="A2324" t="inlineStr">
        <is>
          <t>L0180687</t>
        </is>
      </c>
      <c r="B2324" t="inlineStr">
        <is>
          <t>2025-12-08</t>
        </is>
      </c>
      <c r="C2324" t="inlineStr">
        <is>
          <t>home_use</t>
        </is>
      </c>
      <c r="D2324" t="inlineStr">
        <is>
          <t>IMP00643</t>
        </is>
      </c>
      <c r="E2324" t="inlineStr">
        <is>
          <t>T104498</t>
        </is>
      </c>
      <c r="F2324" s="32" t="n">
        <v>275676.83</v>
      </c>
      <c r="G2324" s="32" t="n">
        <v>27567.68</v>
      </c>
    </row>
    <row r="2325">
      <c r="A2325" t="inlineStr">
        <is>
          <t>L0180702</t>
        </is>
      </c>
      <c r="B2325" t="inlineStr">
        <is>
          <t>2025-12-08</t>
        </is>
      </c>
      <c r="C2325" t="inlineStr">
        <is>
          <t>home_use</t>
        </is>
      </c>
      <c r="D2325" t="inlineStr">
        <is>
          <t>IMP00753</t>
        </is>
      </c>
      <c r="E2325" t="inlineStr">
        <is>
          <t>T105264</t>
        </is>
      </c>
      <c r="F2325" s="32" t="n">
        <v>387122.98</v>
      </c>
      <c r="G2325" s="32" t="n">
        <v>46454.76</v>
      </c>
    </row>
    <row r="2326">
      <c r="A2326" t="inlineStr">
        <is>
          <t>L0180718</t>
        </is>
      </c>
      <c r="B2326" t="inlineStr">
        <is>
          <t>2025-12-08</t>
        </is>
      </c>
      <c r="C2326" t="inlineStr">
        <is>
          <t>home_use</t>
        </is>
      </c>
      <c r="D2326" t="inlineStr">
        <is>
          <t>IMP00892</t>
        </is>
      </c>
      <c r="E2326" t="inlineStr">
        <is>
          <t>T106240</t>
        </is>
      </c>
      <c r="F2326" s="32" t="n">
        <v>469502.78</v>
      </c>
      <c r="G2326" s="32" t="n">
        <v>61035.36</v>
      </c>
    </row>
    <row r="2327">
      <c r="A2327" t="inlineStr">
        <is>
          <t>L0180732</t>
        </is>
      </c>
      <c r="B2327" t="inlineStr">
        <is>
          <t>2025-12-08</t>
        </is>
      </c>
      <c r="C2327" t="inlineStr">
        <is>
          <t>home_use</t>
        </is>
      </c>
      <c r="D2327" t="inlineStr">
        <is>
          <t>IMP00926</t>
        </is>
      </c>
      <c r="E2327" t="inlineStr">
        <is>
          <t>T106477</t>
        </is>
      </c>
      <c r="F2327" s="32" t="n">
        <v>4335922.34</v>
      </c>
      <c r="G2327" s="32" t="n">
        <v>433592.23</v>
      </c>
    </row>
    <row r="2328">
      <c r="A2328" t="inlineStr">
        <is>
          <t>L0180733</t>
        </is>
      </c>
      <c r="B2328" t="inlineStr">
        <is>
          <t>2025-12-08</t>
        </is>
      </c>
      <c r="C2328" t="inlineStr">
        <is>
          <t>home_use</t>
        </is>
      </c>
      <c r="D2328" t="inlineStr">
        <is>
          <t>IMP00926</t>
        </is>
      </c>
      <c r="E2328" t="inlineStr">
        <is>
          <t>T106477</t>
        </is>
      </c>
      <c r="F2328" s="32" t="n">
        <v>8797220.640000001</v>
      </c>
      <c r="G2328" s="32" t="n">
        <v>923708.17</v>
      </c>
    </row>
    <row r="2329">
      <c r="A2329" t="inlineStr">
        <is>
          <t>L0180734</t>
        </is>
      </c>
      <c r="B2329" t="inlineStr">
        <is>
          <t>2025-12-08</t>
        </is>
      </c>
      <c r="C2329" t="inlineStr">
        <is>
          <t>home_use</t>
        </is>
      </c>
      <c r="D2329" t="inlineStr">
        <is>
          <t>IMP00926</t>
        </is>
      </c>
      <c r="E2329" t="inlineStr">
        <is>
          <t>T106477</t>
        </is>
      </c>
      <c r="F2329" s="32" t="n">
        <v>1054139.38</v>
      </c>
      <c r="G2329" s="32" t="n">
        <v>126496.73</v>
      </c>
    </row>
    <row r="2330">
      <c r="A2330" t="inlineStr">
        <is>
          <t>L0180737</t>
        </is>
      </c>
      <c r="B2330" t="inlineStr">
        <is>
          <t>2025-12-08</t>
        </is>
      </c>
      <c r="C2330" t="inlineStr">
        <is>
          <t>home_use</t>
        </is>
      </c>
      <c r="D2330" t="inlineStr">
        <is>
          <t>IMP00950</t>
        </is>
      </c>
      <c r="F2330" s="32" t="n">
        <v>390905.6</v>
      </c>
      <c r="G2330" s="32" t="n">
        <v>45735.96</v>
      </c>
    </row>
    <row r="2331">
      <c r="A2331" t="inlineStr">
        <is>
          <t>L0180738</t>
        </is>
      </c>
      <c r="B2331" t="inlineStr">
        <is>
          <t>2025-12-08</t>
        </is>
      </c>
      <c r="C2331" t="inlineStr">
        <is>
          <t>home_use</t>
        </is>
      </c>
      <c r="D2331" t="inlineStr">
        <is>
          <t>IMP00950</t>
        </is>
      </c>
      <c r="F2331" s="32" t="n">
        <v>1104334.91</v>
      </c>
      <c r="G2331" s="32" t="n">
        <v>143563.54</v>
      </c>
    </row>
    <row r="2332">
      <c r="A2332" t="inlineStr">
        <is>
          <t>L0180746</t>
        </is>
      </c>
      <c r="B2332" t="inlineStr">
        <is>
          <t>2025-12-08</t>
        </is>
      </c>
      <c r="C2332" t="inlineStr">
        <is>
          <t>home_use</t>
        </is>
      </c>
      <c r="D2332" t="inlineStr">
        <is>
          <t>IMP00999</t>
        </is>
      </c>
      <c r="E2332" t="inlineStr">
        <is>
          <t>T106987</t>
        </is>
      </c>
      <c r="F2332" s="32" t="n">
        <v>14587337.49</v>
      </c>
      <c r="G2332" s="32" t="n">
        <v>1531670.44</v>
      </c>
    </row>
    <row r="2333">
      <c r="A2333" t="inlineStr">
        <is>
          <t>L0180747</t>
        </is>
      </c>
      <c r="B2333" t="inlineStr">
        <is>
          <t>2025-12-08</t>
        </is>
      </c>
      <c r="C2333" t="inlineStr">
        <is>
          <t>home_use</t>
        </is>
      </c>
      <c r="D2333" t="inlineStr">
        <is>
          <t>IMP00999</t>
        </is>
      </c>
      <c r="E2333" t="inlineStr">
        <is>
          <t>T106987</t>
        </is>
      </c>
      <c r="F2333" s="32" t="n">
        <v>1700542.16</v>
      </c>
      <c r="G2333" s="32" t="n">
        <v>170054.22</v>
      </c>
    </row>
    <row r="2334">
      <c r="A2334" t="inlineStr">
        <is>
          <t>L0180748</t>
        </is>
      </c>
      <c r="B2334" t="inlineStr">
        <is>
          <t>2025-12-08</t>
        </is>
      </c>
      <c r="C2334" t="inlineStr">
        <is>
          <t>home_use</t>
        </is>
      </c>
      <c r="D2334" t="inlineStr">
        <is>
          <t>IMP00999</t>
        </is>
      </c>
      <c r="E2334" t="inlineStr">
        <is>
          <t>T106987</t>
        </is>
      </c>
      <c r="F2334" s="32" t="n">
        <v>2722579.41</v>
      </c>
      <c r="G2334" s="32" t="n">
        <v>272257.94</v>
      </c>
    </row>
    <row r="2335">
      <c r="A2335" t="inlineStr">
        <is>
          <t>L0180749</t>
        </is>
      </c>
      <c r="B2335" t="inlineStr">
        <is>
          <t>2025-12-08</t>
        </is>
      </c>
      <c r="C2335" t="inlineStr">
        <is>
          <t>home_use</t>
        </is>
      </c>
      <c r="D2335" t="inlineStr">
        <is>
          <t>IMP00999</t>
        </is>
      </c>
      <c r="E2335" t="inlineStr">
        <is>
          <t>T106987</t>
        </is>
      </c>
      <c r="F2335" s="32" t="n">
        <v>2255503.36</v>
      </c>
      <c r="G2335" s="32" t="n">
        <v>225550.34</v>
      </c>
    </row>
    <row r="2336">
      <c r="A2336" t="inlineStr">
        <is>
          <t>L0180772</t>
        </is>
      </c>
      <c r="B2336" t="inlineStr">
        <is>
          <t>2025-12-08</t>
        </is>
      </c>
      <c r="C2336" t="inlineStr">
        <is>
          <t>home_use</t>
        </is>
      </c>
      <c r="D2336" t="inlineStr">
        <is>
          <t>IMP01082</t>
        </is>
      </c>
      <c r="E2336" t="inlineStr">
        <is>
          <t>T107573</t>
        </is>
      </c>
      <c r="F2336" s="32" t="n">
        <v>4132995.14</v>
      </c>
      <c r="G2336" s="32" t="n">
        <v>454629.46</v>
      </c>
    </row>
    <row r="2337">
      <c r="A2337" t="inlineStr">
        <is>
          <t>L0180773</t>
        </is>
      </c>
      <c r="B2337" t="inlineStr">
        <is>
          <t>2025-12-08</t>
        </is>
      </c>
      <c r="C2337" t="inlineStr">
        <is>
          <t>home_use</t>
        </is>
      </c>
      <c r="D2337" t="inlineStr">
        <is>
          <t>IMP01089</t>
        </is>
      </c>
      <c r="E2337" t="inlineStr">
        <is>
          <t>T107617</t>
        </is>
      </c>
      <c r="F2337" s="32" t="n">
        <v>2355094.36</v>
      </c>
      <c r="G2337" s="32" t="n">
        <v>247284.91</v>
      </c>
    </row>
    <row r="2338">
      <c r="A2338" t="inlineStr">
        <is>
          <t>L0180774</t>
        </is>
      </c>
      <c r="B2338" t="inlineStr">
        <is>
          <t>2025-12-08</t>
        </is>
      </c>
      <c r="C2338" t="inlineStr">
        <is>
          <t>home_use</t>
        </is>
      </c>
      <c r="D2338" t="inlineStr">
        <is>
          <t>IMP01089</t>
        </is>
      </c>
      <c r="E2338" t="inlineStr">
        <is>
          <t>T107617</t>
        </is>
      </c>
      <c r="F2338" s="32" t="n">
        <v>4343153.29</v>
      </c>
      <c r="G2338" s="32" t="n">
        <v>456031.1</v>
      </c>
    </row>
    <row r="2339">
      <c r="A2339" t="inlineStr">
        <is>
          <t>L0180791</t>
        </is>
      </c>
      <c r="B2339" t="inlineStr">
        <is>
          <t>2025-12-08</t>
        </is>
      </c>
      <c r="C2339" t="inlineStr">
        <is>
          <t>home_use</t>
        </is>
      </c>
      <c r="D2339" t="inlineStr">
        <is>
          <t>IMP01223</t>
        </is>
      </c>
      <c r="E2339" t="inlineStr">
        <is>
          <t>T100033</t>
        </is>
      </c>
      <c r="F2339" s="32" t="n">
        <v>2551198.74</v>
      </c>
      <c r="G2339" s="32" t="n">
        <v>267875.87</v>
      </c>
    </row>
    <row r="2340">
      <c r="A2340" t="inlineStr">
        <is>
          <t>L0180804</t>
        </is>
      </c>
      <c r="B2340" t="inlineStr">
        <is>
          <t>2025-12-08</t>
        </is>
      </c>
      <c r="C2340" t="inlineStr">
        <is>
          <t>home_use</t>
        </is>
      </c>
      <c r="D2340" t="inlineStr">
        <is>
          <t>IMP01310</t>
        </is>
      </c>
      <c r="E2340" t="inlineStr">
        <is>
          <t>T109167</t>
        </is>
      </c>
      <c r="F2340" s="32" t="n">
        <v>1625967.85</v>
      </c>
      <c r="G2340" s="32" t="n">
        <v>173978.56</v>
      </c>
    </row>
    <row r="2341">
      <c r="A2341" t="inlineStr">
        <is>
          <t>L0180807</t>
        </is>
      </c>
      <c r="B2341" t="inlineStr">
        <is>
          <t>2025-12-08</t>
        </is>
      </c>
      <c r="C2341" t="inlineStr">
        <is>
          <t>home_use</t>
        </is>
      </c>
      <c r="D2341" t="inlineStr">
        <is>
          <t>IMP01310</t>
        </is>
      </c>
      <c r="E2341" t="inlineStr">
        <is>
          <t>T109167</t>
        </is>
      </c>
      <c r="F2341" s="32" t="n">
        <v>1938282.55</v>
      </c>
      <c r="G2341" s="32" t="n">
        <v>251976.73</v>
      </c>
    </row>
    <row r="2342">
      <c r="A2342" t="inlineStr">
        <is>
          <t>L0180808</t>
        </is>
      </c>
      <c r="B2342" t="inlineStr">
        <is>
          <t>2025-12-08</t>
        </is>
      </c>
      <c r="C2342" t="inlineStr">
        <is>
          <t>home_use</t>
        </is>
      </c>
      <c r="D2342" t="inlineStr">
        <is>
          <t>IMP01310</t>
        </is>
      </c>
      <c r="E2342" t="inlineStr">
        <is>
          <t>T109167</t>
        </is>
      </c>
      <c r="F2342" s="32" t="n">
        <v>1887190.54</v>
      </c>
      <c r="G2342" s="32" t="n">
        <v>245334.77</v>
      </c>
    </row>
    <row r="2343">
      <c r="A2343" t="inlineStr">
        <is>
          <t>L0180809</t>
        </is>
      </c>
      <c r="B2343" t="inlineStr">
        <is>
          <t>2025-12-08</t>
        </is>
      </c>
      <c r="C2343" t="inlineStr">
        <is>
          <t>home_use</t>
        </is>
      </c>
      <c r="D2343" t="inlineStr">
        <is>
          <t>IMP01310</t>
        </is>
      </c>
      <c r="E2343" t="inlineStr">
        <is>
          <t>T109167</t>
        </is>
      </c>
      <c r="F2343" s="32" t="n">
        <v>1192002</v>
      </c>
      <c r="G2343" s="32" t="n">
        <v>127544.21</v>
      </c>
    </row>
    <row r="2344">
      <c r="A2344" t="inlineStr">
        <is>
          <t>L0180811</t>
        </is>
      </c>
      <c r="B2344" t="inlineStr">
        <is>
          <t>2025-12-08</t>
        </is>
      </c>
      <c r="C2344" t="inlineStr">
        <is>
          <t>home_use</t>
        </is>
      </c>
      <c r="D2344" t="inlineStr">
        <is>
          <t>IMP01310</t>
        </is>
      </c>
      <c r="E2344" t="inlineStr">
        <is>
          <t>T109167</t>
        </is>
      </c>
      <c r="F2344" s="32" t="n">
        <v>916585.73</v>
      </c>
      <c r="G2344" s="32" t="n">
        <v>98074.67</v>
      </c>
    </row>
    <row r="2345">
      <c r="A2345" t="inlineStr">
        <is>
          <t>L0180813</t>
        </is>
      </c>
      <c r="B2345" t="inlineStr">
        <is>
          <t>2025-12-08</t>
        </is>
      </c>
      <c r="C2345" t="inlineStr">
        <is>
          <t>home_use</t>
        </is>
      </c>
      <c r="D2345" t="inlineStr">
        <is>
          <t>IMP01313</t>
        </is>
      </c>
      <c r="E2345" t="inlineStr">
        <is>
          <t>T109190</t>
        </is>
      </c>
      <c r="F2345" s="32" t="n">
        <v>1994037.22</v>
      </c>
      <c r="G2345" s="32" t="n">
        <v>199403.72</v>
      </c>
    </row>
    <row r="2346">
      <c r="A2346" t="inlineStr">
        <is>
          <t>L0180838</t>
        </is>
      </c>
      <c r="B2346" t="inlineStr">
        <is>
          <t>2025-12-09</t>
        </is>
      </c>
      <c r="C2346" t="inlineStr">
        <is>
          <t>home_use</t>
        </is>
      </c>
      <c r="D2346" t="inlineStr">
        <is>
          <t>IMP00063</t>
        </is>
      </c>
      <c r="E2346" t="inlineStr">
        <is>
          <t>T100440</t>
        </is>
      </c>
      <c r="F2346" s="32" t="n">
        <v>526132.34</v>
      </c>
      <c r="G2346" s="32" t="n">
        <v>60505.22</v>
      </c>
    </row>
    <row r="2347">
      <c r="A2347" t="inlineStr">
        <is>
          <t>L0180839</t>
        </is>
      </c>
      <c r="B2347" t="inlineStr">
        <is>
          <t>2025-12-09</t>
        </is>
      </c>
      <c r="C2347" t="inlineStr">
        <is>
          <t>home_use</t>
        </is>
      </c>
      <c r="D2347" t="inlineStr">
        <is>
          <t>IMP00063</t>
        </is>
      </c>
      <c r="E2347" t="inlineStr">
        <is>
          <t>T100440</t>
        </is>
      </c>
      <c r="F2347" s="32" t="n">
        <v>1433493.4</v>
      </c>
      <c r="G2347" s="32" t="n">
        <v>153383.79</v>
      </c>
    </row>
    <row r="2348">
      <c r="A2348" t="inlineStr">
        <is>
          <t>L0180840</t>
        </is>
      </c>
      <c r="B2348" t="inlineStr">
        <is>
          <t>2025-12-09</t>
        </is>
      </c>
      <c r="C2348" t="inlineStr">
        <is>
          <t>home_use</t>
        </is>
      </c>
      <c r="D2348" t="inlineStr">
        <is>
          <t>IMP00063</t>
        </is>
      </c>
      <c r="E2348" t="inlineStr">
        <is>
          <t>T100440</t>
        </is>
      </c>
      <c r="F2348" s="32" t="n">
        <v>603096.02</v>
      </c>
      <c r="G2348" s="32" t="n">
        <v>64531.27</v>
      </c>
    </row>
    <row r="2349">
      <c r="A2349" t="inlineStr">
        <is>
          <t>L0180841</t>
        </is>
      </c>
      <c r="B2349" t="inlineStr">
        <is>
          <t>2025-12-09</t>
        </is>
      </c>
      <c r="C2349" t="inlineStr">
        <is>
          <t>home_use</t>
        </is>
      </c>
      <c r="D2349" t="inlineStr">
        <is>
          <t>IMP00063</t>
        </is>
      </c>
      <c r="E2349" t="inlineStr">
        <is>
          <t>T100440</t>
        </is>
      </c>
      <c r="F2349" s="32" t="n">
        <v>1144897.17</v>
      </c>
      <c r="G2349" s="32" t="n">
        <v>131663.17</v>
      </c>
    </row>
    <row r="2350">
      <c r="A2350" t="inlineStr">
        <is>
          <t>L0180842</t>
        </is>
      </c>
      <c r="B2350" t="inlineStr">
        <is>
          <t>2025-12-09</t>
        </is>
      </c>
      <c r="C2350" t="inlineStr">
        <is>
          <t>home_use</t>
        </is>
      </c>
      <c r="D2350" t="inlineStr">
        <is>
          <t>IMP00063</t>
        </is>
      </c>
      <c r="E2350" t="inlineStr">
        <is>
          <t>T100440</t>
        </is>
      </c>
      <c r="F2350" s="32" t="n">
        <v>667318.72</v>
      </c>
      <c r="G2350" s="32" t="n">
        <v>76741.64999999999</v>
      </c>
    </row>
    <row r="2351">
      <c r="A2351" t="inlineStr">
        <is>
          <t>L0180858</t>
        </is>
      </c>
      <c r="B2351" t="inlineStr">
        <is>
          <t>2025-12-09</t>
        </is>
      </c>
      <c r="C2351" t="inlineStr">
        <is>
          <t>home_use</t>
        </is>
      </c>
      <c r="D2351" t="inlineStr">
        <is>
          <t>IMP00156</t>
        </is>
      </c>
      <c r="F2351" s="32" t="n">
        <v>1099901.33</v>
      </c>
      <c r="G2351" s="32" t="n">
        <v>142987.17</v>
      </c>
    </row>
    <row r="2352">
      <c r="A2352" t="inlineStr">
        <is>
          <t>L0180859</t>
        </is>
      </c>
      <c r="B2352" t="inlineStr">
        <is>
          <t>2025-12-09</t>
        </is>
      </c>
      <c r="C2352" t="inlineStr">
        <is>
          <t>home_use</t>
        </is>
      </c>
      <c r="D2352" t="inlineStr">
        <is>
          <t>IMP00156</t>
        </is>
      </c>
      <c r="F2352" s="32" t="n">
        <v>1492624.98</v>
      </c>
      <c r="G2352" s="32" t="n">
        <v>194041.25</v>
      </c>
    </row>
    <row r="2353">
      <c r="A2353" t="inlineStr">
        <is>
          <t>L0180875</t>
        </is>
      </c>
      <c r="B2353" t="inlineStr">
        <is>
          <t>2025-12-09</t>
        </is>
      </c>
      <c r="C2353" t="inlineStr">
        <is>
          <t>home_use</t>
        </is>
      </c>
      <c r="D2353" t="inlineStr">
        <is>
          <t>IMP00306</t>
        </is>
      </c>
      <c r="E2353" t="inlineStr">
        <is>
          <t>T102141</t>
        </is>
      </c>
      <c r="F2353" s="32" t="n">
        <v>391573.53</v>
      </c>
      <c r="G2353" s="32" t="n">
        <v>48946.69</v>
      </c>
    </row>
    <row r="2354">
      <c r="A2354" t="inlineStr">
        <is>
          <t>L0180877</t>
        </is>
      </c>
      <c r="B2354" t="inlineStr">
        <is>
          <t>2025-12-09</t>
        </is>
      </c>
      <c r="C2354" t="inlineStr">
        <is>
          <t>home_use</t>
        </is>
      </c>
      <c r="D2354" t="inlineStr">
        <is>
          <t>IMP00306</t>
        </is>
      </c>
      <c r="E2354" t="inlineStr">
        <is>
          <t>T102141</t>
        </is>
      </c>
      <c r="F2354" s="32" t="n">
        <v>551981.09</v>
      </c>
      <c r="G2354" s="32" t="n">
        <v>57958.01</v>
      </c>
    </row>
    <row r="2355">
      <c r="A2355" t="inlineStr">
        <is>
          <t>L0180878</t>
        </is>
      </c>
      <c r="B2355" t="inlineStr">
        <is>
          <t>2025-12-09</t>
        </is>
      </c>
      <c r="C2355" t="inlineStr">
        <is>
          <t>home_use</t>
        </is>
      </c>
      <c r="D2355" t="inlineStr">
        <is>
          <t>IMP00306</t>
        </is>
      </c>
      <c r="E2355" t="inlineStr">
        <is>
          <t>T102141</t>
        </is>
      </c>
      <c r="F2355" s="32" t="n">
        <v>189211.39</v>
      </c>
      <c r="G2355" s="32" t="n">
        <v>19867.2</v>
      </c>
    </row>
    <row r="2356">
      <c r="A2356" t="inlineStr">
        <is>
          <t>L0180879</t>
        </is>
      </c>
      <c r="B2356" t="inlineStr">
        <is>
          <t>2025-12-09</t>
        </is>
      </c>
      <c r="C2356" t="inlineStr">
        <is>
          <t>home_use</t>
        </is>
      </c>
      <c r="D2356" t="inlineStr">
        <is>
          <t>IMP00306</t>
        </is>
      </c>
      <c r="E2356" t="inlineStr">
        <is>
          <t>T102141</t>
        </is>
      </c>
      <c r="F2356" s="32" t="n">
        <v>2305398.22</v>
      </c>
      <c r="G2356" s="32" t="n">
        <v>288174.78</v>
      </c>
    </row>
    <row r="2357">
      <c r="A2357" t="inlineStr">
        <is>
          <t>L0180880</t>
        </is>
      </c>
      <c r="B2357" t="inlineStr">
        <is>
          <t>2025-12-09</t>
        </is>
      </c>
      <c r="C2357" t="inlineStr">
        <is>
          <t>home_use</t>
        </is>
      </c>
      <c r="D2357" t="inlineStr">
        <is>
          <t>IMP00306</t>
        </is>
      </c>
      <c r="E2357" t="inlineStr">
        <is>
          <t>T102141</t>
        </is>
      </c>
      <c r="F2357" s="32" t="n">
        <v>698168.42</v>
      </c>
      <c r="G2357" s="32" t="n">
        <v>73307.67999999999</v>
      </c>
    </row>
    <row r="2358">
      <c r="A2358" t="inlineStr">
        <is>
          <t>L0180882</t>
        </is>
      </c>
      <c r="B2358" t="inlineStr">
        <is>
          <t>2025-12-09</t>
        </is>
      </c>
      <c r="C2358" t="inlineStr">
        <is>
          <t>home_use</t>
        </is>
      </c>
      <c r="D2358" t="inlineStr">
        <is>
          <t>IMP00306</t>
        </is>
      </c>
      <c r="E2358" t="inlineStr">
        <is>
          <t>T102141</t>
        </is>
      </c>
      <c r="F2358" s="32" t="n">
        <v>1113697.57</v>
      </c>
      <c r="G2358" s="32" t="n">
        <v>139212.2</v>
      </c>
    </row>
    <row r="2359">
      <c r="A2359" t="inlineStr">
        <is>
          <t>L0180883</t>
        </is>
      </c>
      <c r="B2359" t="inlineStr">
        <is>
          <t>2025-12-09</t>
        </is>
      </c>
      <c r="C2359" t="inlineStr">
        <is>
          <t>home_use</t>
        </is>
      </c>
      <c r="D2359" t="inlineStr">
        <is>
          <t>IMP00340</t>
        </is>
      </c>
      <c r="E2359" t="inlineStr">
        <is>
          <t>T102376</t>
        </is>
      </c>
      <c r="F2359" s="32" t="n">
        <v>9714522.85</v>
      </c>
      <c r="G2359" s="32" t="n">
        <v>1020024.9</v>
      </c>
    </row>
    <row r="2360">
      <c r="A2360" t="inlineStr">
        <is>
          <t>L0180884</t>
        </is>
      </c>
      <c r="B2360" t="inlineStr">
        <is>
          <t>2025-12-09</t>
        </is>
      </c>
      <c r="C2360" t="inlineStr">
        <is>
          <t>home_use</t>
        </is>
      </c>
      <c r="D2360" t="inlineStr">
        <is>
          <t>IMP00340</t>
        </is>
      </c>
      <c r="E2360" t="inlineStr">
        <is>
          <t>T102376</t>
        </is>
      </c>
      <c r="F2360" s="32" t="n">
        <v>29203311.7</v>
      </c>
      <c r="G2360" s="32" t="n">
        <v>3066347.73</v>
      </c>
    </row>
    <row r="2361">
      <c r="A2361" t="inlineStr">
        <is>
          <t>L0180885</t>
        </is>
      </c>
      <c r="B2361" t="inlineStr">
        <is>
          <t>2025-12-09</t>
        </is>
      </c>
      <c r="C2361" t="inlineStr">
        <is>
          <t>home_use</t>
        </is>
      </c>
      <c r="D2361" t="inlineStr">
        <is>
          <t>IMP00340</t>
        </is>
      </c>
      <c r="E2361" t="inlineStr">
        <is>
          <t>T102376</t>
        </is>
      </c>
      <c r="F2361" s="32" t="n">
        <v>24126477.74</v>
      </c>
      <c r="G2361" s="32" t="n">
        <v>2533280.16</v>
      </c>
    </row>
    <row r="2362">
      <c r="A2362" t="inlineStr">
        <is>
          <t>L0180904</t>
        </is>
      </c>
      <c r="B2362" t="inlineStr">
        <is>
          <t>2025-12-09</t>
        </is>
      </c>
      <c r="C2362" t="inlineStr">
        <is>
          <t>home_use</t>
        </is>
      </c>
      <c r="D2362" t="inlineStr">
        <is>
          <t>IMP00448</t>
        </is>
      </c>
      <c r="E2362" t="inlineStr">
        <is>
          <t>T103130</t>
        </is>
      </c>
      <c r="F2362" s="32" t="n">
        <v>39504378.66</v>
      </c>
      <c r="G2362" s="32" t="n">
        <v>3950437.87</v>
      </c>
    </row>
    <row r="2363">
      <c r="A2363" t="inlineStr">
        <is>
          <t>L0180912</t>
        </is>
      </c>
      <c r="B2363" t="inlineStr">
        <is>
          <t>2025-12-09</t>
        </is>
      </c>
      <c r="C2363" t="inlineStr">
        <is>
          <t>home_use</t>
        </is>
      </c>
      <c r="D2363" t="inlineStr">
        <is>
          <t>IMP00490</t>
        </is>
      </c>
      <c r="E2363" t="inlineStr">
        <is>
          <t>T103425</t>
        </is>
      </c>
      <c r="F2363" s="32" t="n">
        <v>725265.24</v>
      </c>
      <c r="G2363" s="32" t="n">
        <v>72526.52</v>
      </c>
    </row>
    <row r="2364">
      <c r="A2364" t="inlineStr">
        <is>
          <t>L0180933</t>
        </is>
      </c>
      <c r="B2364" t="inlineStr">
        <is>
          <t>2025-12-09</t>
        </is>
      </c>
      <c r="C2364" t="inlineStr">
        <is>
          <t>home_use</t>
        </is>
      </c>
      <c r="D2364" t="inlineStr">
        <is>
          <t>IMP00643</t>
        </is>
      </c>
      <c r="E2364" t="inlineStr">
        <is>
          <t>T104498</t>
        </is>
      </c>
      <c r="F2364" s="32" t="n">
        <v>788471.38</v>
      </c>
      <c r="G2364" s="32" t="n">
        <v>78847.14</v>
      </c>
    </row>
    <row r="2365">
      <c r="A2365" t="inlineStr">
        <is>
          <t>L0180934</t>
        </is>
      </c>
      <c r="B2365" t="inlineStr">
        <is>
          <t>2025-12-09</t>
        </is>
      </c>
      <c r="C2365" t="inlineStr">
        <is>
          <t>warehouse_out</t>
        </is>
      </c>
      <c r="D2365" t="inlineStr">
        <is>
          <t>IMP00643</t>
        </is>
      </c>
      <c r="E2365" t="inlineStr">
        <is>
          <t>T104498</t>
        </is>
      </c>
      <c r="F2365" s="32" t="n">
        <v>305644.91</v>
      </c>
      <c r="G2365" s="32" t="n">
        <v>30564.49</v>
      </c>
    </row>
    <row r="2366">
      <c r="A2366" t="inlineStr">
        <is>
          <t>L0180978</t>
        </is>
      </c>
      <c r="B2366" t="inlineStr">
        <is>
          <t>2025-12-09</t>
        </is>
      </c>
      <c r="C2366" t="inlineStr">
        <is>
          <t>home_use</t>
        </is>
      </c>
      <c r="D2366" t="inlineStr">
        <is>
          <t>IMP00926</t>
        </is>
      </c>
      <c r="E2366" t="inlineStr">
        <is>
          <t>T106477</t>
        </is>
      </c>
      <c r="F2366" s="32" t="n">
        <v>196924.04</v>
      </c>
      <c r="G2366" s="32" t="n">
        <v>21070.87</v>
      </c>
    </row>
    <row r="2367">
      <c r="A2367" t="inlineStr">
        <is>
          <t>L0180979</t>
        </is>
      </c>
      <c r="B2367" t="inlineStr">
        <is>
          <t>2025-12-09</t>
        </is>
      </c>
      <c r="C2367" t="inlineStr">
        <is>
          <t>home_use</t>
        </is>
      </c>
      <c r="D2367" t="inlineStr">
        <is>
          <t>IMP00926</t>
        </is>
      </c>
      <c r="E2367" t="inlineStr">
        <is>
          <t>T106477</t>
        </is>
      </c>
      <c r="F2367" s="32" t="n">
        <v>6566246.81</v>
      </c>
      <c r="G2367" s="32" t="n">
        <v>656624.6800000001</v>
      </c>
    </row>
    <row r="2368">
      <c r="A2368" t="inlineStr">
        <is>
          <t>L0180980</t>
        </is>
      </c>
      <c r="B2368" t="inlineStr">
        <is>
          <t>2025-12-09</t>
        </is>
      </c>
      <c r="C2368" t="inlineStr">
        <is>
          <t>home_use</t>
        </is>
      </c>
      <c r="D2368" t="inlineStr">
        <is>
          <t>IMP00926</t>
        </is>
      </c>
      <c r="E2368" t="inlineStr">
        <is>
          <t>T106477</t>
        </is>
      </c>
      <c r="F2368" s="32" t="n">
        <v>375282.33</v>
      </c>
      <c r="G2368" s="32" t="n">
        <v>40155.21</v>
      </c>
    </row>
    <row r="2369">
      <c r="A2369" t="inlineStr">
        <is>
          <t>L0180981</t>
        </is>
      </c>
      <c r="B2369" t="inlineStr">
        <is>
          <t>2025-12-09</t>
        </is>
      </c>
      <c r="C2369" t="inlineStr">
        <is>
          <t>home_use</t>
        </is>
      </c>
      <c r="D2369" t="inlineStr">
        <is>
          <t>IMP00926</t>
        </is>
      </c>
      <c r="E2369" t="inlineStr">
        <is>
          <t>T106477</t>
        </is>
      </c>
      <c r="F2369" s="32" t="n">
        <v>19003824.37</v>
      </c>
      <c r="G2369" s="32" t="n">
        <v>1900382.44</v>
      </c>
    </row>
    <row r="2370">
      <c r="A2370" t="inlineStr">
        <is>
          <t>L0180986</t>
        </is>
      </c>
      <c r="B2370" t="inlineStr">
        <is>
          <t>2025-12-09</t>
        </is>
      </c>
      <c r="C2370" t="inlineStr">
        <is>
          <t>home_use</t>
        </is>
      </c>
      <c r="D2370" t="inlineStr">
        <is>
          <t>IMP00950</t>
        </is>
      </c>
      <c r="F2370" s="32" t="n">
        <v>311828.17</v>
      </c>
      <c r="G2370" s="32" t="n">
        <v>38978.52</v>
      </c>
    </row>
    <row r="2371">
      <c r="A2371" t="inlineStr">
        <is>
          <t>L0180987</t>
        </is>
      </c>
      <c r="B2371" t="inlineStr">
        <is>
          <t>2025-12-09</t>
        </is>
      </c>
      <c r="C2371" t="inlineStr">
        <is>
          <t>home_use</t>
        </is>
      </c>
      <c r="D2371" t="inlineStr">
        <is>
          <t>IMP00950</t>
        </is>
      </c>
      <c r="F2371" s="32" t="n">
        <v>2295263.4</v>
      </c>
      <c r="G2371" s="32" t="n">
        <v>298384.24</v>
      </c>
    </row>
    <row r="2372">
      <c r="A2372" t="inlineStr">
        <is>
          <t>L0180993</t>
        </is>
      </c>
      <c r="B2372" t="inlineStr">
        <is>
          <t>2025-12-09</t>
        </is>
      </c>
      <c r="C2372" t="inlineStr">
        <is>
          <t>home_use</t>
        </is>
      </c>
      <c r="D2372" t="inlineStr">
        <is>
          <t>IMP00999</t>
        </is>
      </c>
      <c r="E2372" t="inlineStr">
        <is>
          <t>T106987</t>
        </is>
      </c>
      <c r="F2372" s="32" t="n">
        <v>177716.25</v>
      </c>
      <c r="G2372" s="32" t="n">
        <v>21325.95</v>
      </c>
    </row>
    <row r="2373">
      <c r="A2373" t="inlineStr">
        <is>
          <t>L0180994</t>
        </is>
      </c>
      <c r="B2373" t="inlineStr">
        <is>
          <t>2025-12-09</t>
        </is>
      </c>
      <c r="C2373" t="inlineStr">
        <is>
          <t>home_use</t>
        </is>
      </c>
      <c r="D2373" t="inlineStr">
        <is>
          <t>IMP00999</t>
        </is>
      </c>
      <c r="E2373" t="inlineStr">
        <is>
          <t>T106987</t>
        </is>
      </c>
      <c r="F2373" s="32" t="n">
        <v>2475341.7</v>
      </c>
      <c r="G2373" s="32" t="n">
        <v>247534.17</v>
      </c>
    </row>
    <row r="2374">
      <c r="A2374" t="inlineStr">
        <is>
          <t>L0180995</t>
        </is>
      </c>
      <c r="B2374" t="inlineStr">
        <is>
          <t>2025-12-09</t>
        </is>
      </c>
      <c r="C2374" t="inlineStr">
        <is>
          <t>home_use</t>
        </is>
      </c>
      <c r="D2374" t="inlineStr">
        <is>
          <t>IMP00999</t>
        </is>
      </c>
      <c r="E2374" t="inlineStr">
        <is>
          <t>T106987</t>
        </is>
      </c>
      <c r="F2374" s="32" t="n">
        <v>3497983.19</v>
      </c>
      <c r="G2374" s="32" t="n">
        <v>349798.32</v>
      </c>
    </row>
    <row r="2375">
      <c r="A2375" t="inlineStr">
        <is>
          <t>L0181000</t>
        </is>
      </c>
      <c r="B2375" t="inlineStr">
        <is>
          <t>2025-12-09</t>
        </is>
      </c>
      <c r="C2375" t="inlineStr">
        <is>
          <t>home_use</t>
        </is>
      </c>
      <c r="D2375" t="inlineStr">
        <is>
          <t>IMP01037</t>
        </is>
      </c>
      <c r="E2375" t="inlineStr">
        <is>
          <t>T107258</t>
        </is>
      </c>
      <c r="F2375" s="32" t="n">
        <v>2725981.31</v>
      </c>
      <c r="G2375" s="32" t="n">
        <v>272598.13</v>
      </c>
    </row>
    <row r="2376">
      <c r="A2376" t="inlineStr">
        <is>
          <t>L0181039</t>
        </is>
      </c>
      <c r="B2376" t="inlineStr">
        <is>
          <t>2025-12-09</t>
        </is>
      </c>
      <c r="C2376" t="inlineStr">
        <is>
          <t>home_use</t>
        </is>
      </c>
      <c r="D2376" t="inlineStr">
        <is>
          <t>IMP01310</t>
        </is>
      </c>
      <c r="E2376" t="inlineStr">
        <is>
          <t>T109167</t>
        </is>
      </c>
      <c r="F2376" s="32" t="n">
        <v>282674.53</v>
      </c>
      <c r="G2376" s="32" t="n">
        <v>30246.17</v>
      </c>
    </row>
    <row r="2377">
      <c r="A2377" t="inlineStr">
        <is>
          <t>L0181040</t>
        </is>
      </c>
      <c r="B2377" t="inlineStr">
        <is>
          <t>2025-12-09</t>
        </is>
      </c>
      <c r="C2377" t="inlineStr">
        <is>
          <t>home_use</t>
        </is>
      </c>
      <c r="D2377" t="inlineStr">
        <is>
          <t>IMP01310</t>
        </is>
      </c>
      <c r="E2377" t="inlineStr">
        <is>
          <t>T109167</t>
        </is>
      </c>
      <c r="F2377" s="32" t="n">
        <v>5833744.33</v>
      </c>
      <c r="G2377" s="32" t="n">
        <v>729218.04</v>
      </c>
    </row>
    <row r="2378">
      <c r="A2378" t="inlineStr">
        <is>
          <t>L0181041</t>
        </is>
      </c>
      <c r="B2378" t="inlineStr">
        <is>
          <t>2025-12-09</t>
        </is>
      </c>
      <c r="C2378" t="inlineStr">
        <is>
          <t>home_use</t>
        </is>
      </c>
      <c r="D2378" t="inlineStr">
        <is>
          <t>IMP01310</t>
        </is>
      </c>
      <c r="E2378" t="inlineStr">
        <is>
          <t>T109167</t>
        </is>
      </c>
      <c r="F2378" s="32" t="n">
        <v>652413.53</v>
      </c>
      <c r="G2378" s="32" t="n">
        <v>69808.25</v>
      </c>
    </row>
    <row r="2379">
      <c r="A2379" t="inlineStr">
        <is>
          <t>L0181042</t>
        </is>
      </c>
      <c r="B2379" t="inlineStr">
        <is>
          <t>2025-12-09</t>
        </is>
      </c>
      <c r="C2379" t="inlineStr">
        <is>
          <t>home_use</t>
        </is>
      </c>
      <c r="D2379" t="inlineStr">
        <is>
          <t>IMP01310</t>
        </is>
      </c>
      <c r="E2379" t="inlineStr">
        <is>
          <t>T109167</t>
        </is>
      </c>
      <c r="F2379" s="32" t="n">
        <v>816551.1800000001</v>
      </c>
      <c r="G2379" s="32" t="n">
        <v>87370.98</v>
      </c>
    </row>
    <row r="2380">
      <c r="A2380" t="inlineStr">
        <is>
          <t>L0181044</t>
        </is>
      </c>
      <c r="B2380" t="inlineStr">
        <is>
          <t>2025-12-09</t>
        </is>
      </c>
      <c r="C2380" t="inlineStr">
        <is>
          <t>home_use</t>
        </is>
      </c>
      <c r="D2380" t="inlineStr">
        <is>
          <t>IMP01310</t>
        </is>
      </c>
      <c r="E2380" t="inlineStr">
        <is>
          <t>T109167</t>
        </is>
      </c>
      <c r="F2380" s="32" t="n">
        <v>717155.6800000001</v>
      </c>
      <c r="G2380" s="32" t="n">
        <v>76735.66</v>
      </c>
    </row>
    <row r="2381">
      <c r="A2381" t="inlineStr">
        <is>
          <t>L0181046</t>
        </is>
      </c>
      <c r="B2381" t="inlineStr">
        <is>
          <t>2025-12-09</t>
        </is>
      </c>
      <c r="C2381" t="inlineStr">
        <is>
          <t>home_use</t>
        </is>
      </c>
      <c r="D2381" t="inlineStr">
        <is>
          <t>IMP01315</t>
        </is>
      </c>
      <c r="E2381" t="inlineStr">
        <is>
          <t>T109203</t>
        </is>
      </c>
      <c r="F2381" s="32" t="n">
        <v>1586618.72</v>
      </c>
      <c r="G2381" s="32" t="n">
        <v>166594.97</v>
      </c>
    </row>
    <row r="2382">
      <c r="A2382" t="inlineStr">
        <is>
          <t>L0181073</t>
        </is>
      </c>
      <c r="B2382" t="inlineStr">
        <is>
          <t>2025-12-10</t>
        </is>
      </c>
      <c r="C2382" t="inlineStr">
        <is>
          <t>home_use</t>
        </is>
      </c>
      <c r="D2382" t="inlineStr">
        <is>
          <t>IMP00063</t>
        </is>
      </c>
      <c r="E2382" t="inlineStr">
        <is>
          <t>T100440</t>
        </is>
      </c>
      <c r="F2382" s="32" t="n">
        <v>1271114.13</v>
      </c>
      <c r="G2382" s="32" t="n">
        <v>146178.12</v>
      </c>
    </row>
    <row r="2383">
      <c r="A2383" t="inlineStr">
        <is>
          <t>L0181074</t>
        </is>
      </c>
      <c r="B2383" t="inlineStr">
        <is>
          <t>2025-12-10</t>
        </is>
      </c>
      <c r="C2383" t="inlineStr">
        <is>
          <t>home_use</t>
        </is>
      </c>
      <c r="D2383" t="inlineStr">
        <is>
          <t>IMP00063</t>
        </is>
      </c>
      <c r="E2383" t="inlineStr">
        <is>
          <t>T100440</t>
        </is>
      </c>
      <c r="F2383" s="32" t="n">
        <v>6156047.29</v>
      </c>
      <c r="G2383" s="32" t="n">
        <v>627916.8199999999</v>
      </c>
    </row>
    <row r="2384">
      <c r="A2384" t="inlineStr">
        <is>
          <t>L0181075</t>
        </is>
      </c>
      <c r="B2384" t="inlineStr">
        <is>
          <t>2025-12-10</t>
        </is>
      </c>
      <c r="C2384" t="inlineStr">
        <is>
          <t>home_use</t>
        </is>
      </c>
      <c r="D2384" t="inlineStr">
        <is>
          <t>IMP00063</t>
        </is>
      </c>
      <c r="E2384" t="inlineStr">
        <is>
          <t>T100440</t>
        </is>
      </c>
      <c r="F2384" s="32" t="n">
        <v>462170.82</v>
      </c>
      <c r="G2384" s="32" t="n">
        <v>53149.64</v>
      </c>
    </row>
    <row r="2385">
      <c r="A2385" t="inlineStr">
        <is>
          <t>L0181076</t>
        </is>
      </c>
      <c r="B2385" t="inlineStr">
        <is>
          <t>2025-12-10</t>
        </is>
      </c>
      <c r="C2385" t="inlineStr">
        <is>
          <t>home_use</t>
        </is>
      </c>
      <c r="D2385" t="inlineStr">
        <is>
          <t>IMP00063</t>
        </is>
      </c>
      <c r="E2385" t="inlineStr">
        <is>
          <t>T100440</t>
        </is>
      </c>
      <c r="F2385" s="32" t="n">
        <v>3365396.62</v>
      </c>
      <c r="G2385" s="32" t="n">
        <v>376924.42</v>
      </c>
    </row>
    <row r="2386">
      <c r="A2386" t="inlineStr">
        <is>
          <t>L0181077</t>
        </is>
      </c>
      <c r="B2386" t="inlineStr">
        <is>
          <t>2025-12-10</t>
        </is>
      </c>
      <c r="C2386" t="inlineStr">
        <is>
          <t>home_use</t>
        </is>
      </c>
      <c r="D2386" t="inlineStr">
        <is>
          <t>IMP00063</t>
        </is>
      </c>
      <c r="E2386" t="inlineStr">
        <is>
          <t>T100440</t>
        </is>
      </c>
      <c r="F2386" s="32" t="n">
        <v>1077802.47</v>
      </c>
      <c r="G2386" s="32" t="n">
        <v>123947.28</v>
      </c>
    </row>
    <row r="2387">
      <c r="A2387" t="inlineStr">
        <is>
          <t>L0181078</t>
        </is>
      </c>
      <c r="B2387" t="inlineStr">
        <is>
          <t>2025-12-10</t>
        </is>
      </c>
      <c r="C2387" t="inlineStr">
        <is>
          <t>home_use</t>
        </is>
      </c>
      <c r="D2387" t="inlineStr">
        <is>
          <t>IMP00063</t>
        </is>
      </c>
      <c r="E2387" t="inlineStr">
        <is>
          <t>T100440</t>
        </is>
      </c>
      <c r="F2387" s="32" t="n">
        <v>2523762.47</v>
      </c>
      <c r="G2387" s="32" t="n">
        <v>328089.12</v>
      </c>
    </row>
    <row r="2388">
      <c r="A2388" t="inlineStr">
        <is>
          <t>L0181079</t>
        </is>
      </c>
      <c r="B2388" t="inlineStr">
        <is>
          <t>2025-12-10</t>
        </is>
      </c>
      <c r="C2388" t="inlineStr">
        <is>
          <t>home_use</t>
        </is>
      </c>
      <c r="D2388" t="inlineStr">
        <is>
          <t>IMP00063</t>
        </is>
      </c>
      <c r="E2388" t="inlineStr">
        <is>
          <t>T100440</t>
        </is>
      </c>
      <c r="F2388" s="32" t="n">
        <v>1391084.96</v>
      </c>
      <c r="G2388" s="32" t="n">
        <v>159974.77</v>
      </c>
    </row>
    <row r="2389">
      <c r="A2389" t="inlineStr">
        <is>
          <t>L0181081</t>
        </is>
      </c>
      <c r="B2389" t="inlineStr">
        <is>
          <t>2025-12-10</t>
        </is>
      </c>
      <c r="C2389" t="inlineStr">
        <is>
          <t>home_use</t>
        </is>
      </c>
      <c r="D2389" t="inlineStr">
        <is>
          <t>IMP00063</t>
        </is>
      </c>
      <c r="E2389" t="inlineStr">
        <is>
          <t>T100440</t>
        </is>
      </c>
      <c r="F2389" s="32" t="n">
        <v>2132872.45</v>
      </c>
      <c r="G2389" s="32" t="n">
        <v>217552.99</v>
      </c>
    </row>
    <row r="2390">
      <c r="A2390" t="inlineStr">
        <is>
          <t>L0181082</t>
        </is>
      </c>
      <c r="B2390" t="inlineStr">
        <is>
          <t>2025-12-10</t>
        </is>
      </c>
      <c r="C2390" t="inlineStr">
        <is>
          <t>home_use</t>
        </is>
      </c>
      <c r="D2390" t="inlineStr">
        <is>
          <t>IMP00063</t>
        </is>
      </c>
      <c r="E2390" t="inlineStr">
        <is>
          <t>T100440</t>
        </is>
      </c>
      <c r="F2390" s="32" t="n">
        <v>794035.74</v>
      </c>
      <c r="G2390" s="32" t="n">
        <v>84961.82000000001</v>
      </c>
    </row>
    <row r="2391">
      <c r="A2391" t="inlineStr">
        <is>
          <t>L0181083</t>
        </is>
      </c>
      <c r="B2391" t="inlineStr">
        <is>
          <t>2025-12-10</t>
        </is>
      </c>
      <c r="C2391" t="inlineStr">
        <is>
          <t>home_use</t>
        </is>
      </c>
      <c r="D2391" t="inlineStr">
        <is>
          <t>IMP00063</t>
        </is>
      </c>
      <c r="E2391" t="inlineStr">
        <is>
          <t>T100440</t>
        </is>
      </c>
      <c r="F2391" s="32" t="n">
        <v>8286704.23</v>
      </c>
      <c r="G2391" s="32" t="n">
        <v>1077271.55</v>
      </c>
    </row>
    <row r="2392">
      <c r="A2392" t="inlineStr">
        <is>
          <t>L0181112</t>
        </is>
      </c>
      <c r="B2392" t="inlineStr">
        <is>
          <t>2025-12-10</t>
        </is>
      </c>
      <c r="C2392" t="inlineStr">
        <is>
          <t>home_use</t>
        </is>
      </c>
      <c r="D2392" t="inlineStr">
        <is>
          <t>IMP00306</t>
        </is>
      </c>
      <c r="E2392" t="inlineStr">
        <is>
          <t>T102141</t>
        </is>
      </c>
      <c r="F2392" s="32" t="n">
        <v>237457.41</v>
      </c>
      <c r="G2392" s="32" t="n">
        <v>23745.74</v>
      </c>
    </row>
    <row r="2393">
      <c r="A2393" t="inlineStr">
        <is>
          <t>L0181113</t>
        </is>
      </c>
      <c r="B2393" t="inlineStr">
        <is>
          <t>2025-12-10</t>
        </is>
      </c>
      <c r="C2393" t="inlineStr">
        <is>
          <t>home_use</t>
        </is>
      </c>
      <c r="D2393" t="inlineStr">
        <is>
          <t>IMP00306</t>
        </is>
      </c>
      <c r="E2393" t="inlineStr">
        <is>
          <t>T102141</t>
        </is>
      </c>
      <c r="F2393" s="32" t="n">
        <v>364025.44</v>
      </c>
      <c r="G2393" s="32" t="n">
        <v>38222.67</v>
      </c>
    </row>
    <row r="2394">
      <c r="A2394" t="inlineStr">
        <is>
          <t>L0181115</t>
        </is>
      </c>
      <c r="B2394" t="inlineStr">
        <is>
          <t>2025-12-10</t>
        </is>
      </c>
      <c r="C2394" t="inlineStr">
        <is>
          <t>home_use</t>
        </is>
      </c>
      <c r="D2394" t="inlineStr">
        <is>
          <t>IMP00306</t>
        </is>
      </c>
      <c r="E2394" t="inlineStr">
        <is>
          <t>T102141</t>
        </is>
      </c>
      <c r="F2394" s="32" t="n">
        <v>654333.8100000001</v>
      </c>
      <c r="G2394" s="32" t="n">
        <v>68705.05</v>
      </c>
    </row>
    <row r="2395">
      <c r="A2395" t="inlineStr">
        <is>
          <t>L0181116</t>
        </is>
      </c>
      <c r="B2395" t="inlineStr">
        <is>
          <t>2025-12-10</t>
        </is>
      </c>
      <c r="C2395" t="inlineStr">
        <is>
          <t>home_use</t>
        </is>
      </c>
      <c r="D2395" t="inlineStr">
        <is>
          <t>IMP00306</t>
        </is>
      </c>
      <c r="E2395" t="inlineStr">
        <is>
          <t>T102141</t>
        </is>
      </c>
      <c r="F2395" s="32" t="n">
        <v>405494.82</v>
      </c>
      <c r="G2395" s="32" t="n">
        <v>50686.85</v>
      </c>
    </row>
    <row r="2396">
      <c r="A2396" t="inlineStr">
        <is>
          <t>L0181118</t>
        </is>
      </c>
      <c r="B2396" t="inlineStr">
        <is>
          <t>2025-12-10</t>
        </is>
      </c>
      <c r="C2396" t="inlineStr">
        <is>
          <t>home_use</t>
        </is>
      </c>
      <c r="D2396" t="inlineStr">
        <is>
          <t>IMP00306</t>
        </is>
      </c>
      <c r="E2396" t="inlineStr">
        <is>
          <t>T102141</t>
        </is>
      </c>
      <c r="F2396" s="32" t="n">
        <v>479717.87</v>
      </c>
      <c r="G2396" s="32" t="n">
        <v>50370.38</v>
      </c>
    </row>
    <row r="2397">
      <c r="A2397" t="inlineStr">
        <is>
          <t>L0181119</t>
        </is>
      </c>
      <c r="B2397" t="inlineStr">
        <is>
          <t>2025-12-10</t>
        </is>
      </c>
      <c r="C2397" t="inlineStr">
        <is>
          <t>home_use</t>
        </is>
      </c>
      <c r="D2397" t="inlineStr">
        <is>
          <t>IMP00306</t>
        </is>
      </c>
      <c r="E2397" t="inlineStr">
        <is>
          <t>T102141</t>
        </is>
      </c>
      <c r="F2397" s="32" t="n">
        <v>675941</v>
      </c>
      <c r="G2397" s="32" t="n">
        <v>70973.8</v>
      </c>
    </row>
    <row r="2398">
      <c r="A2398" t="inlineStr">
        <is>
          <t>L0181120</t>
        </is>
      </c>
      <c r="B2398" t="inlineStr">
        <is>
          <t>2025-12-10</t>
        </is>
      </c>
      <c r="C2398" t="inlineStr">
        <is>
          <t>home_use</t>
        </is>
      </c>
      <c r="D2398" t="inlineStr">
        <is>
          <t>IMP00306</t>
        </is>
      </c>
      <c r="E2398" t="inlineStr">
        <is>
          <t>T102141</t>
        </is>
      </c>
      <c r="F2398" s="32" t="n">
        <v>446301.82</v>
      </c>
      <c r="G2398" s="32" t="n">
        <v>46861.69</v>
      </c>
    </row>
    <row r="2399">
      <c r="A2399" t="inlineStr">
        <is>
          <t>L0181144</t>
        </is>
      </c>
      <c r="B2399" t="inlineStr">
        <is>
          <t>2025-12-10</t>
        </is>
      </c>
      <c r="C2399" t="inlineStr">
        <is>
          <t>home_use</t>
        </is>
      </c>
      <c r="D2399" t="inlineStr">
        <is>
          <t>IMP00490</t>
        </is>
      </c>
      <c r="E2399" t="inlineStr">
        <is>
          <t>T103425</t>
        </is>
      </c>
      <c r="F2399" s="32" t="n">
        <v>1667962.95</v>
      </c>
      <c r="G2399" s="32" t="n">
        <v>175136.11</v>
      </c>
    </row>
    <row r="2400">
      <c r="A2400" t="inlineStr">
        <is>
          <t>L0181171</t>
        </is>
      </c>
      <c r="B2400" t="inlineStr">
        <is>
          <t>2025-12-10</t>
        </is>
      </c>
      <c r="C2400" t="inlineStr">
        <is>
          <t>home_use</t>
        </is>
      </c>
      <c r="D2400" t="inlineStr">
        <is>
          <t>IMP00643</t>
        </is>
      </c>
      <c r="E2400" t="inlineStr">
        <is>
          <t>T104498</t>
        </is>
      </c>
      <c r="F2400" s="32" t="n">
        <v>619562.72</v>
      </c>
      <c r="G2400" s="32" t="n">
        <v>61956.27</v>
      </c>
    </row>
    <row r="2401">
      <c r="A2401" t="inlineStr">
        <is>
          <t>L0181174</t>
        </is>
      </c>
      <c r="B2401" t="inlineStr">
        <is>
          <t>2025-12-10</t>
        </is>
      </c>
      <c r="C2401" t="inlineStr">
        <is>
          <t>home_use</t>
        </is>
      </c>
      <c r="D2401" t="inlineStr">
        <is>
          <t>IMP00643</t>
        </is>
      </c>
      <c r="E2401" t="inlineStr">
        <is>
          <t>T104498</t>
        </is>
      </c>
      <c r="F2401" s="32" t="n">
        <v>938784.15</v>
      </c>
      <c r="G2401" s="32" t="n">
        <v>93878.42</v>
      </c>
    </row>
    <row r="2402">
      <c r="A2402" t="inlineStr">
        <is>
          <t>L0181179</t>
        </is>
      </c>
      <c r="B2402" t="inlineStr">
        <is>
          <t>2025-12-10</t>
        </is>
      </c>
      <c r="C2402" t="inlineStr">
        <is>
          <t>home_use_exempt</t>
        </is>
      </c>
      <c r="D2402" t="inlineStr">
        <is>
          <t>IMP00676</t>
        </is>
      </c>
      <c r="E2402" t="inlineStr">
        <is>
          <t>T104726</t>
        </is>
      </c>
      <c r="F2402" s="32" t="n">
        <v>1179390.08</v>
      </c>
      <c r="G2402" s="32" t="n">
        <v>0</v>
      </c>
    </row>
    <row r="2403">
      <c r="A2403" t="inlineStr">
        <is>
          <t>L0181189</t>
        </is>
      </c>
      <c r="B2403" t="inlineStr">
        <is>
          <t>2025-12-10</t>
        </is>
      </c>
      <c r="C2403" t="inlineStr">
        <is>
          <t>home_use</t>
        </is>
      </c>
      <c r="D2403" t="inlineStr">
        <is>
          <t>IMP00753</t>
        </is>
      </c>
      <c r="E2403" t="inlineStr">
        <is>
          <t>T105264</t>
        </is>
      </c>
      <c r="F2403" s="32" t="n">
        <v>367097.44</v>
      </c>
      <c r="G2403" s="32" t="n">
        <v>42216.21</v>
      </c>
    </row>
    <row r="2404">
      <c r="A2404" t="inlineStr">
        <is>
          <t>L0181216</t>
        </is>
      </c>
      <c r="B2404" t="inlineStr">
        <is>
          <t>2025-12-10</t>
        </is>
      </c>
      <c r="C2404" t="inlineStr">
        <is>
          <t>home_use</t>
        </is>
      </c>
      <c r="D2404" t="inlineStr">
        <is>
          <t>IMP00926</t>
        </is>
      </c>
      <c r="E2404" t="inlineStr">
        <is>
          <t>T106477</t>
        </is>
      </c>
      <c r="F2404" s="32" t="n">
        <v>927040.88</v>
      </c>
      <c r="G2404" s="32" t="n">
        <v>99193.37</v>
      </c>
    </row>
    <row r="2405">
      <c r="A2405" t="inlineStr">
        <is>
          <t>L0181217</t>
        </is>
      </c>
      <c r="B2405" t="inlineStr">
        <is>
          <t>2025-12-10</t>
        </is>
      </c>
      <c r="C2405" t="inlineStr">
        <is>
          <t>home_use</t>
        </is>
      </c>
      <c r="D2405" t="inlineStr">
        <is>
          <t>IMP00926</t>
        </is>
      </c>
      <c r="E2405" t="inlineStr">
        <is>
          <t>T106477</t>
        </is>
      </c>
      <c r="F2405" s="32" t="n">
        <v>285457.59</v>
      </c>
      <c r="G2405" s="32" t="n">
        <v>30543.96</v>
      </c>
    </row>
    <row r="2406">
      <c r="A2406" t="inlineStr">
        <is>
          <t>L0181218</t>
        </is>
      </c>
      <c r="B2406" t="inlineStr">
        <is>
          <t>2025-12-10</t>
        </is>
      </c>
      <c r="C2406" t="inlineStr">
        <is>
          <t>home_use</t>
        </is>
      </c>
      <c r="D2406" t="inlineStr">
        <is>
          <t>IMP00926</t>
        </is>
      </c>
      <c r="E2406" t="inlineStr">
        <is>
          <t>T106477</t>
        </is>
      </c>
      <c r="F2406" s="32" t="n">
        <v>736794.45</v>
      </c>
      <c r="G2406" s="32" t="n">
        <v>88415.33</v>
      </c>
    </row>
    <row r="2407">
      <c r="A2407" t="inlineStr">
        <is>
          <t>L0181219</t>
        </is>
      </c>
      <c r="B2407" t="inlineStr">
        <is>
          <t>2025-12-10</t>
        </is>
      </c>
      <c r="C2407" t="inlineStr">
        <is>
          <t>warehouse_out</t>
        </is>
      </c>
      <c r="D2407" t="inlineStr">
        <is>
          <t>IMP00926</t>
        </is>
      </c>
      <c r="E2407" t="inlineStr">
        <is>
          <t>T106477</t>
        </is>
      </c>
      <c r="F2407" s="32" t="n">
        <v>60590215.31</v>
      </c>
      <c r="G2407" s="32" t="n">
        <v>6361972.61</v>
      </c>
    </row>
    <row r="2408">
      <c r="A2408" t="inlineStr">
        <is>
          <t>L0181220</t>
        </is>
      </c>
      <c r="B2408" t="inlineStr">
        <is>
          <t>2025-12-10</t>
        </is>
      </c>
      <c r="C2408" t="inlineStr">
        <is>
          <t>home_use</t>
        </is>
      </c>
      <c r="D2408" t="inlineStr">
        <is>
          <t>IMP00926</t>
        </is>
      </c>
      <c r="E2408" t="inlineStr">
        <is>
          <t>T106477</t>
        </is>
      </c>
      <c r="F2408" s="32" t="n">
        <v>26657685.46</v>
      </c>
      <c r="G2408" s="32" t="n">
        <v>2799056.97</v>
      </c>
    </row>
    <row r="2409">
      <c r="A2409" t="inlineStr">
        <is>
          <t>L0181223</t>
        </is>
      </c>
      <c r="B2409" t="inlineStr">
        <is>
          <t>2025-12-10</t>
        </is>
      </c>
      <c r="C2409" t="inlineStr">
        <is>
          <t>home_use</t>
        </is>
      </c>
      <c r="D2409" t="inlineStr">
        <is>
          <t>IMP00926</t>
        </is>
      </c>
      <c r="E2409" t="inlineStr">
        <is>
          <t>T106477</t>
        </is>
      </c>
      <c r="F2409" s="32" t="n">
        <v>19005633.09</v>
      </c>
      <c r="G2409" s="32" t="n">
        <v>1900563.31</v>
      </c>
    </row>
    <row r="2410">
      <c r="A2410" t="inlineStr">
        <is>
          <t>L0181224</t>
        </is>
      </c>
      <c r="B2410" t="inlineStr">
        <is>
          <t>2025-12-10</t>
        </is>
      </c>
      <c r="C2410" t="inlineStr">
        <is>
          <t>home_use</t>
        </is>
      </c>
      <c r="D2410" t="inlineStr">
        <is>
          <t>IMP00926</t>
        </is>
      </c>
      <c r="E2410" t="inlineStr">
        <is>
          <t>T106477</t>
        </is>
      </c>
      <c r="F2410" s="32" t="n">
        <v>1552291.3</v>
      </c>
      <c r="G2410" s="32" t="n">
        <v>186274.96</v>
      </c>
    </row>
    <row r="2411">
      <c r="A2411" t="inlineStr">
        <is>
          <t>L0181227</t>
        </is>
      </c>
      <c r="B2411" t="inlineStr">
        <is>
          <t>2025-12-10</t>
        </is>
      </c>
      <c r="C2411" t="inlineStr">
        <is>
          <t>home_use</t>
        </is>
      </c>
      <c r="D2411" t="inlineStr">
        <is>
          <t>IMP00950</t>
        </is>
      </c>
      <c r="F2411" s="32" t="n">
        <v>1529566.67</v>
      </c>
      <c r="G2411" s="32" t="n">
        <v>198843.67</v>
      </c>
    </row>
    <row r="2412">
      <c r="A2412" t="inlineStr">
        <is>
          <t>L0181239</t>
        </is>
      </c>
      <c r="B2412" t="inlineStr">
        <is>
          <t>2025-12-10</t>
        </is>
      </c>
      <c r="C2412" t="inlineStr">
        <is>
          <t>home_use</t>
        </is>
      </c>
      <c r="D2412" t="inlineStr">
        <is>
          <t>IMP01037</t>
        </is>
      </c>
      <c r="E2412" t="inlineStr">
        <is>
          <t>T107258</t>
        </is>
      </c>
      <c r="F2412" s="32" t="n">
        <v>820229.08</v>
      </c>
      <c r="G2412" s="32" t="n">
        <v>82022.91</v>
      </c>
    </row>
    <row r="2413">
      <c r="A2413" t="inlineStr">
        <is>
          <t>L0181251</t>
        </is>
      </c>
      <c r="B2413" t="inlineStr">
        <is>
          <t>2025-12-10</t>
        </is>
      </c>
      <c r="C2413" t="inlineStr">
        <is>
          <t>home_use</t>
        </is>
      </c>
      <c r="D2413" t="inlineStr">
        <is>
          <t>IMP01142</t>
        </is>
      </c>
      <c r="E2413" t="inlineStr">
        <is>
          <t>T107992</t>
        </is>
      </c>
      <c r="F2413" s="32" t="n">
        <v>23313584.85</v>
      </c>
      <c r="G2413" s="32" t="n">
        <v>2331358.49</v>
      </c>
    </row>
    <row r="2414">
      <c r="A2414" t="inlineStr">
        <is>
          <t>L0181252</t>
        </is>
      </c>
      <c r="B2414" t="inlineStr">
        <is>
          <t>2025-12-10</t>
        </is>
      </c>
      <c r="C2414" t="inlineStr">
        <is>
          <t>home_use</t>
        </is>
      </c>
      <c r="D2414" t="inlineStr">
        <is>
          <t>IMP01142</t>
        </is>
      </c>
      <c r="E2414" t="inlineStr">
        <is>
          <t>T107992</t>
        </is>
      </c>
      <c r="F2414" s="32" t="n">
        <v>1043032.06</v>
      </c>
      <c r="G2414" s="32" t="n">
        <v>116819.59</v>
      </c>
    </row>
    <row r="2415">
      <c r="A2415" t="inlineStr">
        <is>
          <t>L0181272</t>
        </is>
      </c>
      <c r="B2415" t="inlineStr">
        <is>
          <t>2025-12-10</t>
        </is>
      </c>
      <c r="C2415" t="inlineStr">
        <is>
          <t>home_use</t>
        </is>
      </c>
      <c r="D2415" t="inlineStr">
        <is>
          <t>IMP01310</t>
        </is>
      </c>
      <c r="E2415" t="inlineStr">
        <is>
          <t>T109167</t>
        </is>
      </c>
      <c r="F2415" s="32" t="n">
        <v>900802.33</v>
      </c>
      <c r="G2415" s="32" t="n">
        <v>96385.85000000001</v>
      </c>
    </row>
    <row r="2416">
      <c r="A2416" t="inlineStr">
        <is>
          <t>L0181273</t>
        </is>
      </c>
      <c r="B2416" t="inlineStr">
        <is>
          <t>2025-12-10</t>
        </is>
      </c>
      <c r="C2416" t="inlineStr">
        <is>
          <t>home_use</t>
        </is>
      </c>
      <c r="D2416" t="inlineStr">
        <is>
          <t>IMP01310</t>
        </is>
      </c>
      <c r="E2416" t="inlineStr">
        <is>
          <t>T109167</t>
        </is>
      </c>
      <c r="F2416" s="32" t="n">
        <v>291968.52</v>
      </c>
      <c r="G2416" s="32" t="n">
        <v>33576.38</v>
      </c>
    </row>
    <row r="2417">
      <c r="A2417" t="inlineStr">
        <is>
          <t>L0181274</t>
        </is>
      </c>
      <c r="B2417" t="inlineStr">
        <is>
          <t>2025-12-10</t>
        </is>
      </c>
      <c r="C2417" t="inlineStr">
        <is>
          <t>home_use</t>
        </is>
      </c>
      <c r="D2417" t="inlineStr">
        <is>
          <t>IMP01310</t>
        </is>
      </c>
      <c r="E2417" t="inlineStr">
        <is>
          <t>T109167</t>
        </is>
      </c>
      <c r="F2417" s="32" t="n">
        <v>327878.55</v>
      </c>
      <c r="G2417" s="32" t="n">
        <v>35083</v>
      </c>
    </row>
    <row r="2418">
      <c r="A2418" t="inlineStr">
        <is>
          <t>L0181275</t>
        </is>
      </c>
      <c r="B2418" t="inlineStr">
        <is>
          <t>2025-12-10</t>
        </is>
      </c>
      <c r="C2418" t="inlineStr">
        <is>
          <t>home_use</t>
        </is>
      </c>
      <c r="D2418" t="inlineStr">
        <is>
          <t>IMP01310</t>
        </is>
      </c>
      <c r="E2418" t="inlineStr">
        <is>
          <t>T109167</t>
        </is>
      </c>
      <c r="F2418" s="32" t="n">
        <v>461961.46</v>
      </c>
      <c r="G2418" s="32" t="n">
        <v>49429.88</v>
      </c>
    </row>
    <row r="2419">
      <c r="A2419" t="inlineStr">
        <is>
          <t>L0181276</t>
        </is>
      </c>
      <c r="B2419" t="inlineStr">
        <is>
          <t>2025-12-10</t>
        </is>
      </c>
      <c r="C2419" t="inlineStr">
        <is>
          <t>home_use</t>
        </is>
      </c>
      <c r="D2419" t="inlineStr">
        <is>
          <t>IMP01310</t>
        </is>
      </c>
      <c r="E2419" t="inlineStr">
        <is>
          <t>T109167</t>
        </is>
      </c>
      <c r="F2419" s="32" t="n">
        <v>1169133.71</v>
      </c>
      <c r="G2419" s="32" t="n">
        <v>125097.31</v>
      </c>
    </row>
    <row r="2420">
      <c r="A2420" t="inlineStr">
        <is>
          <t>L0181280</t>
        </is>
      </c>
      <c r="B2420" t="inlineStr">
        <is>
          <t>2025-12-10</t>
        </is>
      </c>
      <c r="C2420" t="inlineStr">
        <is>
          <t>temporary_admission</t>
        </is>
      </c>
      <c r="D2420" t="inlineStr">
        <is>
          <t>IMP01315</t>
        </is>
      </c>
      <c r="E2420" t="inlineStr">
        <is>
          <t>T109203</t>
        </is>
      </c>
      <c r="F2420" s="32" t="n">
        <v>484506.7</v>
      </c>
      <c r="G2420" s="32" t="n">
        <v>0</v>
      </c>
    </row>
    <row r="2421">
      <c r="A2421" t="inlineStr">
        <is>
          <t>L0181306</t>
        </is>
      </c>
      <c r="B2421" t="inlineStr">
        <is>
          <t>2025-12-11</t>
        </is>
      </c>
      <c r="C2421" t="inlineStr">
        <is>
          <t>home_use</t>
        </is>
      </c>
      <c r="D2421" t="inlineStr">
        <is>
          <t>IMP00063</t>
        </is>
      </c>
      <c r="E2421" t="inlineStr">
        <is>
          <t>T100440</t>
        </is>
      </c>
      <c r="F2421" s="32" t="n">
        <v>472707.61</v>
      </c>
      <c r="G2421" s="32" t="n">
        <v>54361.37</v>
      </c>
    </row>
    <row r="2422">
      <c r="A2422" t="inlineStr">
        <is>
          <t>L0181307</t>
        </is>
      </c>
      <c r="B2422" t="inlineStr">
        <is>
          <t>2025-12-11</t>
        </is>
      </c>
      <c r="C2422" t="inlineStr">
        <is>
          <t>home_use</t>
        </is>
      </c>
      <c r="D2422" t="inlineStr">
        <is>
          <t>IMP00063</t>
        </is>
      </c>
      <c r="E2422" t="inlineStr">
        <is>
          <t>T100440</t>
        </is>
      </c>
      <c r="F2422" s="32" t="n">
        <v>238693.98</v>
      </c>
      <c r="G2422" s="32" t="n">
        <v>27449.81</v>
      </c>
    </row>
    <row r="2423">
      <c r="A2423" t="inlineStr">
        <is>
          <t>L0181309</t>
        </is>
      </c>
      <c r="B2423" t="inlineStr">
        <is>
          <t>2025-12-11</t>
        </is>
      </c>
      <c r="C2423" t="inlineStr">
        <is>
          <t>home_use</t>
        </is>
      </c>
      <c r="D2423" t="inlineStr">
        <is>
          <t>IMP00063</t>
        </is>
      </c>
      <c r="E2423" t="inlineStr">
        <is>
          <t>T100440</t>
        </is>
      </c>
      <c r="F2423" s="32" t="n">
        <v>4490410.63</v>
      </c>
      <c r="G2423" s="32" t="n">
        <v>502925.99</v>
      </c>
    </row>
    <row r="2424">
      <c r="A2424" t="inlineStr">
        <is>
          <t>L0181310</t>
        </is>
      </c>
      <c r="B2424" t="inlineStr">
        <is>
          <t>2025-12-11</t>
        </is>
      </c>
      <c r="C2424" t="inlineStr">
        <is>
          <t>home_use</t>
        </is>
      </c>
      <c r="D2424" t="inlineStr">
        <is>
          <t>IMP00063</t>
        </is>
      </c>
      <c r="E2424" t="inlineStr">
        <is>
          <t>T100440</t>
        </is>
      </c>
      <c r="F2424" s="32" t="n">
        <v>1219557.82</v>
      </c>
      <c r="G2424" s="32" t="n">
        <v>130492.69</v>
      </c>
    </row>
    <row r="2425">
      <c r="A2425" t="inlineStr">
        <is>
          <t>L0181311</t>
        </is>
      </c>
      <c r="B2425" t="inlineStr">
        <is>
          <t>2025-12-11</t>
        </is>
      </c>
      <c r="C2425" t="inlineStr">
        <is>
          <t>home_use</t>
        </is>
      </c>
      <c r="D2425" t="inlineStr">
        <is>
          <t>IMP00063</t>
        </is>
      </c>
      <c r="E2425" t="inlineStr">
        <is>
          <t>T100440</t>
        </is>
      </c>
      <c r="F2425" s="32" t="n">
        <v>340853.16</v>
      </c>
      <c r="G2425" s="32" t="n">
        <v>39198.11</v>
      </c>
    </row>
    <row r="2426">
      <c r="A2426" t="inlineStr">
        <is>
          <t>L0181312</t>
        </is>
      </c>
      <c r="B2426" t="inlineStr">
        <is>
          <t>2025-12-11</t>
        </is>
      </c>
      <c r="C2426" t="inlineStr">
        <is>
          <t>home_use</t>
        </is>
      </c>
      <c r="D2426" t="inlineStr">
        <is>
          <t>IMP00063</t>
        </is>
      </c>
      <c r="E2426" t="inlineStr">
        <is>
          <t>T100440</t>
        </is>
      </c>
      <c r="F2426" s="32" t="n">
        <v>9859277.140000001</v>
      </c>
      <c r="G2426" s="32" t="n">
        <v>1281706.03</v>
      </c>
    </row>
    <row r="2427">
      <c r="A2427" t="inlineStr">
        <is>
          <t>L0181313</t>
        </is>
      </c>
      <c r="B2427" t="inlineStr">
        <is>
          <t>2025-12-11</t>
        </is>
      </c>
      <c r="C2427" t="inlineStr">
        <is>
          <t>home_use</t>
        </is>
      </c>
      <c r="D2427" t="inlineStr">
        <is>
          <t>IMP00067</t>
        </is>
      </c>
      <c r="E2427" t="inlineStr">
        <is>
          <t>T100466</t>
        </is>
      </c>
      <c r="F2427" s="32" t="n">
        <v>366857.52</v>
      </c>
      <c r="G2427" s="32" t="n">
        <v>38520.04</v>
      </c>
    </row>
    <row r="2428">
      <c r="A2428" t="inlineStr">
        <is>
          <t>L0181314</t>
        </is>
      </c>
      <c r="B2428" t="inlineStr">
        <is>
          <t>2025-12-11</t>
        </is>
      </c>
      <c r="C2428" t="inlineStr">
        <is>
          <t>home_use</t>
        </is>
      </c>
      <c r="D2428" t="inlineStr">
        <is>
          <t>IMP00067</t>
        </is>
      </c>
      <c r="E2428" t="inlineStr">
        <is>
          <t>T100466</t>
        </is>
      </c>
      <c r="F2428" s="32" t="n">
        <v>311087.87</v>
      </c>
      <c r="G2428" s="32" t="n">
        <v>32664.23</v>
      </c>
    </row>
    <row r="2429">
      <c r="A2429" t="inlineStr">
        <is>
          <t>L0181332</t>
        </is>
      </c>
      <c r="B2429" t="inlineStr">
        <is>
          <t>2025-12-11</t>
        </is>
      </c>
      <c r="C2429" t="inlineStr">
        <is>
          <t>home_use</t>
        </is>
      </c>
      <c r="D2429" t="inlineStr">
        <is>
          <t>IMP00156</t>
        </is>
      </c>
      <c r="F2429" s="32" t="n">
        <v>1666077.2</v>
      </c>
      <c r="G2429" s="32" t="n">
        <v>216590.04</v>
      </c>
    </row>
    <row r="2430">
      <c r="A2430" t="inlineStr">
        <is>
          <t>L0181346</t>
        </is>
      </c>
      <c r="B2430" t="inlineStr">
        <is>
          <t>2025-12-11</t>
        </is>
      </c>
      <c r="C2430" t="inlineStr">
        <is>
          <t>home_use</t>
        </is>
      </c>
      <c r="D2430" t="inlineStr">
        <is>
          <t>IMP00306</t>
        </is>
      </c>
      <c r="E2430" t="inlineStr">
        <is>
          <t>T102141</t>
        </is>
      </c>
      <c r="F2430" s="32" t="n">
        <v>916560.24</v>
      </c>
      <c r="G2430" s="32" t="n">
        <v>96238.82000000001</v>
      </c>
    </row>
    <row r="2431">
      <c r="A2431" t="inlineStr">
        <is>
          <t>L0181347</t>
        </is>
      </c>
      <c r="B2431" t="inlineStr">
        <is>
          <t>2025-12-11</t>
        </is>
      </c>
      <c r="C2431" t="inlineStr">
        <is>
          <t>home_use</t>
        </is>
      </c>
      <c r="D2431" t="inlineStr">
        <is>
          <t>IMP00306</t>
        </is>
      </c>
      <c r="E2431" t="inlineStr">
        <is>
          <t>T102141</t>
        </is>
      </c>
      <c r="F2431" s="32" t="n">
        <v>662701.58</v>
      </c>
      <c r="G2431" s="32" t="n">
        <v>82837.7</v>
      </c>
    </row>
    <row r="2432">
      <c r="A2432" t="inlineStr">
        <is>
          <t>L0181348</t>
        </is>
      </c>
      <c r="B2432" t="inlineStr">
        <is>
          <t>2025-12-11</t>
        </is>
      </c>
      <c r="C2432" t="inlineStr">
        <is>
          <t>home_use</t>
        </is>
      </c>
      <c r="D2432" t="inlineStr">
        <is>
          <t>IMP00306</t>
        </is>
      </c>
      <c r="E2432" t="inlineStr">
        <is>
          <t>T102141</t>
        </is>
      </c>
      <c r="F2432" s="32" t="n">
        <v>1306079.56</v>
      </c>
      <c r="G2432" s="32" t="n">
        <v>163259.94</v>
      </c>
    </row>
    <row r="2433">
      <c r="A2433" t="inlineStr">
        <is>
          <t>L0181371</t>
        </is>
      </c>
      <c r="B2433" t="inlineStr">
        <is>
          <t>2025-12-11</t>
        </is>
      </c>
      <c r="C2433" t="inlineStr">
        <is>
          <t>home_use</t>
        </is>
      </c>
      <c r="D2433" t="inlineStr">
        <is>
          <t>IMP00448</t>
        </is>
      </c>
      <c r="E2433" t="inlineStr">
        <is>
          <t>T103130</t>
        </is>
      </c>
      <c r="F2433" s="32" t="n">
        <v>33877620.35</v>
      </c>
      <c r="G2433" s="32" t="n">
        <v>3387762.03</v>
      </c>
    </row>
    <row r="2434">
      <c r="A2434" t="inlineStr">
        <is>
          <t>L0181391</t>
        </is>
      </c>
      <c r="B2434" t="inlineStr">
        <is>
          <t>2025-12-11</t>
        </is>
      </c>
      <c r="C2434" t="inlineStr">
        <is>
          <t>home_use</t>
        </is>
      </c>
      <c r="D2434" t="inlineStr">
        <is>
          <t>IMP00643</t>
        </is>
      </c>
      <c r="E2434" t="inlineStr">
        <is>
          <t>T104498</t>
        </is>
      </c>
      <c r="F2434" s="32" t="n">
        <v>557636.11</v>
      </c>
      <c r="G2434" s="32" t="n">
        <v>55763.61</v>
      </c>
    </row>
    <row r="2435">
      <c r="A2435" t="inlineStr">
        <is>
          <t>L0181394</t>
        </is>
      </c>
      <c r="B2435" t="inlineStr">
        <is>
          <t>2025-12-11</t>
        </is>
      </c>
      <c r="C2435" t="inlineStr">
        <is>
          <t>home_use</t>
        </is>
      </c>
      <c r="D2435" t="inlineStr">
        <is>
          <t>IMP00643</t>
        </is>
      </c>
      <c r="E2435" t="inlineStr">
        <is>
          <t>T104498</t>
        </is>
      </c>
      <c r="F2435" s="32" t="n">
        <v>908528.22</v>
      </c>
      <c r="G2435" s="32" t="n">
        <v>90852.82000000001</v>
      </c>
    </row>
    <row r="2436">
      <c r="A2436" t="inlineStr">
        <is>
          <t>L0181396</t>
        </is>
      </c>
      <c r="B2436" t="inlineStr">
        <is>
          <t>2025-12-11</t>
        </is>
      </c>
      <c r="C2436" t="inlineStr">
        <is>
          <t>home_use</t>
        </is>
      </c>
      <c r="D2436" t="inlineStr">
        <is>
          <t>IMP00643</t>
        </is>
      </c>
      <c r="E2436" t="inlineStr">
        <is>
          <t>T104498</t>
        </is>
      </c>
      <c r="F2436" s="32" t="n">
        <v>231709.96</v>
      </c>
      <c r="G2436" s="32" t="n">
        <v>23171</v>
      </c>
    </row>
    <row r="2437">
      <c r="A2437" t="inlineStr">
        <is>
          <t>L0181397</t>
        </is>
      </c>
      <c r="B2437" t="inlineStr">
        <is>
          <t>2025-12-11</t>
        </is>
      </c>
      <c r="C2437" t="inlineStr">
        <is>
          <t>home_use</t>
        </is>
      </c>
      <c r="D2437" t="inlineStr">
        <is>
          <t>IMP00643</t>
        </is>
      </c>
      <c r="E2437" t="inlineStr">
        <is>
          <t>T104498</t>
        </is>
      </c>
      <c r="F2437" s="32" t="n">
        <v>933474.51</v>
      </c>
      <c r="G2437" s="32" t="n">
        <v>93347.45</v>
      </c>
    </row>
    <row r="2438">
      <c r="A2438" t="inlineStr">
        <is>
          <t>L0181398</t>
        </is>
      </c>
      <c r="B2438" t="inlineStr">
        <is>
          <t>2025-12-11</t>
        </is>
      </c>
      <c r="C2438" t="inlineStr">
        <is>
          <t>home_use</t>
        </is>
      </c>
      <c r="D2438" t="inlineStr">
        <is>
          <t>IMP00643</t>
        </is>
      </c>
      <c r="E2438" t="inlineStr">
        <is>
          <t>T104498</t>
        </is>
      </c>
      <c r="F2438" s="32" t="n">
        <v>1010444.96</v>
      </c>
      <c r="G2438" s="32" t="n">
        <v>101044.5</v>
      </c>
    </row>
    <row r="2439">
      <c r="A2439" t="inlineStr">
        <is>
          <t>L0181400</t>
        </is>
      </c>
      <c r="B2439" t="inlineStr">
        <is>
          <t>2025-12-11</t>
        </is>
      </c>
      <c r="C2439" t="inlineStr">
        <is>
          <t>home_use</t>
        </is>
      </c>
      <c r="D2439" t="inlineStr">
        <is>
          <t>IMP00643</t>
        </is>
      </c>
      <c r="E2439" t="inlineStr">
        <is>
          <t>T104498</t>
        </is>
      </c>
      <c r="F2439" s="32" t="n">
        <v>1455878.5</v>
      </c>
      <c r="G2439" s="32" t="n">
        <v>145587.85</v>
      </c>
    </row>
    <row r="2440">
      <c r="A2440" t="inlineStr">
        <is>
          <t>L0181428</t>
        </is>
      </c>
      <c r="B2440" t="inlineStr">
        <is>
          <t>2025-12-11</t>
        </is>
      </c>
      <c r="C2440" t="inlineStr">
        <is>
          <t>home_use</t>
        </is>
      </c>
      <c r="D2440" t="inlineStr">
        <is>
          <t>IMP00892</t>
        </is>
      </c>
      <c r="E2440" t="inlineStr">
        <is>
          <t>T106240</t>
        </is>
      </c>
      <c r="F2440" s="32" t="n">
        <v>6595405.11</v>
      </c>
      <c r="G2440" s="32" t="n">
        <v>659540.51</v>
      </c>
    </row>
    <row r="2441">
      <c r="A2441" t="inlineStr">
        <is>
          <t>L0181434</t>
        </is>
      </c>
      <c r="B2441" t="inlineStr">
        <is>
          <t>2025-12-11</t>
        </is>
      </c>
      <c r="C2441" t="inlineStr">
        <is>
          <t>home_use</t>
        </is>
      </c>
      <c r="D2441" t="inlineStr">
        <is>
          <t>IMP00926</t>
        </is>
      </c>
      <c r="E2441" t="inlineStr">
        <is>
          <t>T106477</t>
        </is>
      </c>
      <c r="F2441" s="32" t="n">
        <v>10459790.48</v>
      </c>
      <c r="G2441" s="32" t="n">
        <v>1045979.05</v>
      </c>
    </row>
    <row r="2442">
      <c r="A2442" t="inlineStr">
        <is>
          <t>L0181436</t>
        </is>
      </c>
      <c r="B2442" t="inlineStr">
        <is>
          <t>2025-12-11</t>
        </is>
      </c>
      <c r="C2442" t="inlineStr">
        <is>
          <t>home_use</t>
        </is>
      </c>
      <c r="D2442" t="inlineStr">
        <is>
          <t>IMP00926</t>
        </is>
      </c>
      <c r="E2442" t="inlineStr">
        <is>
          <t>T106477</t>
        </is>
      </c>
      <c r="F2442" s="32" t="n">
        <v>19036136.78</v>
      </c>
      <c r="G2442" s="32" t="n">
        <v>1998794.36</v>
      </c>
    </row>
    <row r="2443">
      <c r="A2443" t="inlineStr">
        <is>
          <t>L0181437</t>
        </is>
      </c>
      <c r="B2443" t="inlineStr">
        <is>
          <t>2025-12-11</t>
        </is>
      </c>
      <c r="C2443" t="inlineStr">
        <is>
          <t>home_use</t>
        </is>
      </c>
      <c r="D2443" t="inlineStr">
        <is>
          <t>IMP00926</t>
        </is>
      </c>
      <c r="E2443" t="inlineStr">
        <is>
          <t>T106477</t>
        </is>
      </c>
      <c r="F2443" s="32" t="n">
        <v>11631096.23</v>
      </c>
      <c r="G2443" s="32" t="n">
        <v>1163109.62</v>
      </c>
    </row>
    <row r="2444">
      <c r="A2444" t="inlineStr">
        <is>
          <t>L0181439</t>
        </is>
      </c>
      <c r="B2444" t="inlineStr">
        <is>
          <t>2025-12-11</t>
        </is>
      </c>
      <c r="C2444" t="inlineStr">
        <is>
          <t>home_use</t>
        </is>
      </c>
      <c r="D2444" t="inlineStr">
        <is>
          <t>IMP00926</t>
        </is>
      </c>
      <c r="E2444" t="inlineStr">
        <is>
          <t>T106477</t>
        </is>
      </c>
      <c r="F2444" s="32" t="n">
        <v>35531408.76</v>
      </c>
      <c r="G2444" s="32" t="n">
        <v>3730797.92</v>
      </c>
    </row>
    <row r="2445">
      <c r="A2445" t="inlineStr">
        <is>
          <t>L0181443</t>
        </is>
      </c>
      <c r="B2445" t="inlineStr">
        <is>
          <t>2025-12-11</t>
        </is>
      </c>
      <c r="C2445" t="inlineStr">
        <is>
          <t>home_use</t>
        </is>
      </c>
      <c r="D2445" t="inlineStr">
        <is>
          <t>IMP00950</t>
        </is>
      </c>
      <c r="F2445" s="32" t="n">
        <v>2606898.16</v>
      </c>
      <c r="G2445" s="32" t="n">
        <v>338896.76</v>
      </c>
    </row>
    <row r="2446">
      <c r="A2446" t="inlineStr">
        <is>
          <t>L0181444</t>
        </is>
      </c>
      <c r="B2446" t="inlineStr">
        <is>
          <t>2025-12-11</t>
        </is>
      </c>
      <c r="C2446" t="inlineStr">
        <is>
          <t>home_use</t>
        </is>
      </c>
      <c r="D2446" t="inlineStr">
        <is>
          <t>IMP00950</t>
        </is>
      </c>
      <c r="F2446" s="32" t="n">
        <v>2465259.84</v>
      </c>
      <c r="G2446" s="32" t="n">
        <v>320483.78</v>
      </c>
    </row>
    <row r="2447">
      <c r="A2447" t="inlineStr">
        <is>
          <t>L0181445</t>
        </is>
      </c>
      <c r="B2447" t="inlineStr">
        <is>
          <t>2025-12-11</t>
        </is>
      </c>
      <c r="C2447" t="inlineStr">
        <is>
          <t>home_use</t>
        </is>
      </c>
      <c r="D2447" t="inlineStr">
        <is>
          <t>IMP00950</t>
        </is>
      </c>
      <c r="F2447" s="32" t="n">
        <v>3896438.26</v>
      </c>
      <c r="G2447" s="32" t="n">
        <v>506536.97</v>
      </c>
    </row>
    <row r="2448">
      <c r="A2448" t="inlineStr">
        <is>
          <t>L0181446</t>
        </is>
      </c>
      <c r="B2448" t="inlineStr">
        <is>
          <t>2025-12-11</t>
        </is>
      </c>
      <c r="C2448" t="inlineStr">
        <is>
          <t>home_use</t>
        </is>
      </c>
      <c r="D2448" t="inlineStr">
        <is>
          <t>IMP00950</t>
        </is>
      </c>
      <c r="F2448" s="32" t="n">
        <v>197047.65</v>
      </c>
      <c r="G2448" s="32" t="n">
        <v>24630.96</v>
      </c>
    </row>
    <row r="2449">
      <c r="A2449" t="inlineStr">
        <is>
          <t>L0181461</t>
        </is>
      </c>
      <c r="B2449" t="inlineStr">
        <is>
          <t>2025-12-11</t>
        </is>
      </c>
      <c r="C2449" t="inlineStr">
        <is>
          <t>home_use</t>
        </is>
      </c>
      <c r="D2449" t="inlineStr">
        <is>
          <t>IMP01037</t>
        </is>
      </c>
      <c r="E2449" t="inlineStr">
        <is>
          <t>T107258</t>
        </is>
      </c>
      <c r="F2449" s="32" t="n">
        <v>1817615.58</v>
      </c>
      <c r="G2449" s="32" t="n">
        <v>181761.56</v>
      </c>
    </row>
    <row r="2450">
      <c r="A2450" t="inlineStr">
        <is>
          <t>L0181475</t>
        </is>
      </c>
      <c r="B2450" t="inlineStr">
        <is>
          <t>2025-12-11</t>
        </is>
      </c>
      <c r="C2450" t="inlineStr">
        <is>
          <t>home_use</t>
        </is>
      </c>
      <c r="D2450" t="inlineStr">
        <is>
          <t>IMP01141</t>
        </is>
      </c>
      <c r="E2450" t="inlineStr">
        <is>
          <t>T107985</t>
        </is>
      </c>
      <c r="F2450" s="32" t="n">
        <v>5515318.02</v>
      </c>
      <c r="G2450" s="32" t="n">
        <v>579108.39</v>
      </c>
    </row>
    <row r="2451">
      <c r="A2451" t="inlineStr">
        <is>
          <t>L0181476</t>
        </is>
      </c>
      <c r="B2451" t="inlineStr">
        <is>
          <t>2025-12-11</t>
        </is>
      </c>
      <c r="C2451" t="inlineStr">
        <is>
          <t>home_use</t>
        </is>
      </c>
      <c r="D2451" t="inlineStr">
        <is>
          <t>IMP01142</t>
        </is>
      </c>
      <c r="E2451" t="inlineStr">
        <is>
          <t>T107992</t>
        </is>
      </c>
      <c r="F2451" s="32" t="n">
        <v>534992.84</v>
      </c>
      <c r="G2451" s="32" t="n">
        <v>59919.2</v>
      </c>
    </row>
    <row r="2452">
      <c r="A2452" t="inlineStr">
        <is>
          <t>L0181499</t>
        </is>
      </c>
      <c r="B2452" t="inlineStr">
        <is>
          <t>2025-12-11</t>
        </is>
      </c>
      <c r="C2452" t="inlineStr">
        <is>
          <t>home_use</t>
        </is>
      </c>
      <c r="D2452" t="inlineStr">
        <is>
          <t>IMP01283</t>
        </is>
      </c>
      <c r="E2452" t="inlineStr">
        <is>
          <t>T108974</t>
        </is>
      </c>
      <c r="F2452" s="32" t="n">
        <v>354010.52</v>
      </c>
      <c r="G2452" s="32" t="n">
        <v>38941.16</v>
      </c>
    </row>
    <row r="2453">
      <c r="A2453" t="inlineStr">
        <is>
          <t>L0181500</t>
        </is>
      </c>
      <c r="B2453" t="inlineStr">
        <is>
          <t>2025-12-11</t>
        </is>
      </c>
      <c r="C2453" t="inlineStr">
        <is>
          <t>temporary_admission</t>
        </is>
      </c>
      <c r="D2453" t="inlineStr">
        <is>
          <t>IMP01283</t>
        </is>
      </c>
      <c r="E2453" t="inlineStr">
        <is>
          <t>T108974</t>
        </is>
      </c>
      <c r="F2453" s="32" t="n">
        <v>645656.75</v>
      </c>
      <c r="G2453" s="32" t="n">
        <v>0</v>
      </c>
    </row>
    <row r="2454">
      <c r="A2454" t="inlineStr">
        <is>
          <t>L0181504</t>
        </is>
      </c>
      <c r="B2454" t="inlineStr">
        <is>
          <t>2025-12-11</t>
        </is>
      </c>
      <c r="C2454" t="inlineStr">
        <is>
          <t>home_use</t>
        </is>
      </c>
      <c r="D2454" t="inlineStr">
        <is>
          <t>IMP01310</t>
        </is>
      </c>
      <c r="E2454" t="inlineStr">
        <is>
          <t>T109167</t>
        </is>
      </c>
      <c r="F2454" s="32" t="n">
        <v>435636.55</v>
      </c>
      <c r="G2454" s="32" t="n">
        <v>46613.11</v>
      </c>
    </row>
    <row r="2455">
      <c r="A2455" t="inlineStr">
        <is>
          <t>L0181506</t>
        </is>
      </c>
      <c r="B2455" t="inlineStr">
        <is>
          <t>2025-12-11</t>
        </is>
      </c>
      <c r="C2455" t="inlineStr">
        <is>
          <t>home_use</t>
        </is>
      </c>
      <c r="D2455" t="inlineStr">
        <is>
          <t>IMP01310</t>
        </is>
      </c>
      <c r="E2455" t="inlineStr">
        <is>
          <t>T109167</t>
        </is>
      </c>
      <c r="F2455" s="32" t="n">
        <v>615981.39</v>
      </c>
      <c r="G2455" s="32" t="n">
        <v>65910.00999999999</v>
      </c>
    </row>
    <row r="2456">
      <c r="A2456" t="inlineStr">
        <is>
          <t>L0181515</t>
        </is>
      </c>
      <c r="B2456" t="inlineStr">
        <is>
          <t>2025-12-11</t>
        </is>
      </c>
      <c r="C2456" t="inlineStr">
        <is>
          <t>home_use</t>
        </is>
      </c>
      <c r="D2456" t="inlineStr">
        <is>
          <t>IMP01366</t>
        </is>
      </c>
      <c r="E2456" t="inlineStr">
        <is>
          <t>T109559</t>
        </is>
      </c>
      <c r="F2456" s="32" t="n">
        <v>10259391.88</v>
      </c>
      <c r="G2456" s="32" t="n">
        <v>1077236.15</v>
      </c>
    </row>
    <row r="2457">
      <c r="A2457" t="inlineStr">
        <is>
          <t>L0181537</t>
        </is>
      </c>
      <c r="B2457" t="inlineStr">
        <is>
          <t>2025-12-12</t>
        </is>
      </c>
      <c r="C2457" t="inlineStr">
        <is>
          <t>home_use</t>
        </is>
      </c>
      <c r="D2457" t="inlineStr">
        <is>
          <t>IMP00011</t>
        </is>
      </c>
      <c r="E2457" t="inlineStr">
        <is>
          <t>T100070</t>
        </is>
      </c>
      <c r="F2457" s="32" t="n">
        <v>3492159.18</v>
      </c>
      <c r="G2457" s="32" t="n">
        <v>349215.92</v>
      </c>
    </row>
    <row r="2458">
      <c r="A2458" t="inlineStr">
        <is>
          <t>L0181540</t>
        </is>
      </c>
      <c r="B2458" t="inlineStr">
        <is>
          <t>2025-12-12</t>
        </is>
      </c>
      <c r="C2458" t="inlineStr">
        <is>
          <t>home_use</t>
        </is>
      </c>
      <c r="D2458" t="inlineStr">
        <is>
          <t>IMP00063</t>
        </is>
      </c>
      <c r="E2458" t="inlineStr">
        <is>
          <t>T100440</t>
        </is>
      </c>
      <c r="F2458" s="32" t="n">
        <v>3050655.58</v>
      </c>
      <c r="G2458" s="32" t="n">
        <v>396585.23</v>
      </c>
    </row>
    <row r="2459">
      <c r="A2459" t="inlineStr">
        <is>
          <t>L0181541</t>
        </is>
      </c>
      <c r="B2459" t="inlineStr">
        <is>
          <t>2025-12-12</t>
        </is>
      </c>
      <c r="C2459" t="inlineStr">
        <is>
          <t>home_use</t>
        </is>
      </c>
      <c r="D2459" t="inlineStr">
        <is>
          <t>IMP00063</t>
        </is>
      </c>
      <c r="E2459" t="inlineStr">
        <is>
          <t>T100440</t>
        </is>
      </c>
      <c r="F2459" s="32" t="n">
        <v>956023.8199999999</v>
      </c>
      <c r="G2459" s="32" t="n">
        <v>124283.1</v>
      </c>
    </row>
    <row r="2460">
      <c r="A2460" t="inlineStr">
        <is>
          <t>L0181543</t>
        </is>
      </c>
      <c r="B2460" t="inlineStr">
        <is>
          <t>2025-12-12</t>
        </is>
      </c>
      <c r="C2460" t="inlineStr">
        <is>
          <t>home_use</t>
        </is>
      </c>
      <c r="D2460" t="inlineStr">
        <is>
          <t>IMP00063</t>
        </is>
      </c>
      <c r="E2460" t="inlineStr">
        <is>
          <t>T100440</t>
        </is>
      </c>
      <c r="F2460" s="32" t="n">
        <v>1367425.65</v>
      </c>
      <c r="G2460" s="32" t="n">
        <v>157253.95</v>
      </c>
    </row>
    <row r="2461">
      <c r="A2461" t="inlineStr">
        <is>
          <t>L0181544</t>
        </is>
      </c>
      <c r="B2461" t="inlineStr">
        <is>
          <t>2025-12-12</t>
        </is>
      </c>
      <c r="C2461" t="inlineStr">
        <is>
          <t>home_use</t>
        </is>
      </c>
      <c r="D2461" t="inlineStr">
        <is>
          <t>IMP00063</t>
        </is>
      </c>
      <c r="E2461" t="inlineStr">
        <is>
          <t>T100440</t>
        </is>
      </c>
      <c r="F2461" s="32" t="n">
        <v>936451.74</v>
      </c>
      <c r="G2461" s="32" t="n">
        <v>107691.95</v>
      </c>
    </row>
    <row r="2462">
      <c r="A2462" t="inlineStr">
        <is>
          <t>L0181545</t>
        </is>
      </c>
      <c r="B2462" t="inlineStr">
        <is>
          <t>2025-12-12</t>
        </is>
      </c>
      <c r="C2462" t="inlineStr">
        <is>
          <t>home_use</t>
        </is>
      </c>
      <c r="D2462" t="inlineStr">
        <is>
          <t>IMP00063</t>
        </is>
      </c>
      <c r="E2462" t="inlineStr">
        <is>
          <t>T100440</t>
        </is>
      </c>
      <c r="F2462" s="32" t="n">
        <v>666414.29</v>
      </c>
      <c r="G2462" s="32" t="n">
        <v>74638.39999999999</v>
      </c>
    </row>
    <row r="2463">
      <c r="A2463" t="inlineStr">
        <is>
          <t>L0181548</t>
        </is>
      </c>
      <c r="B2463" t="inlineStr">
        <is>
          <t>2025-12-12</t>
        </is>
      </c>
      <c r="C2463" t="inlineStr">
        <is>
          <t>home_use</t>
        </is>
      </c>
      <c r="D2463" t="inlineStr">
        <is>
          <t>IMP00067</t>
        </is>
      </c>
      <c r="E2463" t="inlineStr">
        <is>
          <t>T100466</t>
        </is>
      </c>
      <c r="F2463" s="32" t="n">
        <v>7163828.46</v>
      </c>
      <c r="G2463" s="32" t="n">
        <v>716382.85</v>
      </c>
    </row>
    <row r="2464">
      <c r="A2464" t="inlineStr">
        <is>
          <t>L0181562</t>
        </is>
      </c>
      <c r="B2464" t="inlineStr">
        <is>
          <t>2025-12-12</t>
        </is>
      </c>
      <c r="C2464" t="inlineStr">
        <is>
          <t>home_use</t>
        </is>
      </c>
      <c r="D2464" t="inlineStr">
        <is>
          <t>IMP00156</t>
        </is>
      </c>
      <c r="F2464" s="32" t="n">
        <v>1611560.62</v>
      </c>
      <c r="G2464" s="32" t="n">
        <v>209502.88</v>
      </c>
    </row>
    <row r="2465">
      <c r="A2465" t="inlineStr">
        <is>
          <t>L0181563</t>
        </is>
      </c>
      <c r="B2465" t="inlineStr">
        <is>
          <t>2025-12-12</t>
        </is>
      </c>
      <c r="C2465" t="inlineStr">
        <is>
          <t>home_use</t>
        </is>
      </c>
      <c r="D2465" t="inlineStr">
        <is>
          <t>IMP00156</t>
        </is>
      </c>
      <c r="F2465" s="32" t="n">
        <v>2843764.71</v>
      </c>
      <c r="G2465" s="32" t="n">
        <v>369689.41</v>
      </c>
    </row>
    <row r="2466">
      <c r="A2466" t="inlineStr">
        <is>
          <t>L0181564</t>
        </is>
      </c>
      <c r="B2466" t="inlineStr">
        <is>
          <t>2025-12-12</t>
        </is>
      </c>
      <c r="C2466" t="inlineStr">
        <is>
          <t>warehouse_out</t>
        </is>
      </c>
      <c r="D2466" t="inlineStr">
        <is>
          <t>IMP00156</t>
        </is>
      </c>
      <c r="F2466" s="32" t="n">
        <v>1340458.34</v>
      </c>
      <c r="G2466" s="32" t="n">
        <v>174259.58</v>
      </c>
    </row>
    <row r="2467">
      <c r="A2467" t="inlineStr">
        <is>
          <t>L0181573</t>
        </is>
      </c>
      <c r="B2467" t="inlineStr">
        <is>
          <t>2025-12-12</t>
        </is>
      </c>
      <c r="C2467" t="inlineStr">
        <is>
          <t>home_use</t>
        </is>
      </c>
      <c r="D2467" t="inlineStr">
        <is>
          <t>IMP00306</t>
        </is>
      </c>
      <c r="E2467" t="inlineStr">
        <is>
          <t>T102141</t>
        </is>
      </c>
      <c r="F2467" s="32" t="n">
        <v>1037092.3</v>
      </c>
      <c r="G2467" s="32" t="n">
        <v>108894.69</v>
      </c>
    </row>
    <row r="2468">
      <c r="A2468" t="inlineStr">
        <is>
          <t>L0181623</t>
        </is>
      </c>
      <c r="B2468" t="inlineStr">
        <is>
          <t>2025-12-12</t>
        </is>
      </c>
      <c r="C2468" t="inlineStr">
        <is>
          <t>home_use</t>
        </is>
      </c>
      <c r="D2468" t="inlineStr">
        <is>
          <t>IMP00643</t>
        </is>
      </c>
      <c r="E2468" t="inlineStr">
        <is>
          <t>T104498</t>
        </is>
      </c>
      <c r="F2468" s="32" t="n">
        <v>672982.16</v>
      </c>
      <c r="G2468" s="32" t="n">
        <v>67298.22</v>
      </c>
    </row>
    <row r="2469">
      <c r="A2469" t="inlineStr">
        <is>
          <t>L0181625</t>
        </is>
      </c>
      <c r="B2469" t="inlineStr">
        <is>
          <t>2025-12-12</t>
        </is>
      </c>
      <c r="C2469" t="inlineStr">
        <is>
          <t>home_use</t>
        </is>
      </c>
      <c r="D2469" t="inlineStr">
        <is>
          <t>IMP00643</t>
        </is>
      </c>
      <c r="E2469" t="inlineStr">
        <is>
          <t>T104498</t>
        </is>
      </c>
      <c r="F2469" s="32" t="n">
        <v>536034.1</v>
      </c>
      <c r="G2469" s="32" t="n">
        <v>53603.41</v>
      </c>
    </row>
    <row r="2470">
      <c r="A2470" t="inlineStr">
        <is>
          <t>L0181626</t>
        </is>
      </c>
      <c r="B2470" t="inlineStr">
        <is>
          <t>2025-12-12</t>
        </is>
      </c>
      <c r="C2470" t="inlineStr">
        <is>
          <t>home_use</t>
        </is>
      </c>
      <c r="D2470" t="inlineStr">
        <is>
          <t>IMP00643</t>
        </is>
      </c>
      <c r="E2470" t="inlineStr">
        <is>
          <t>T104498</t>
        </is>
      </c>
      <c r="F2470" s="32" t="n">
        <v>940469.28</v>
      </c>
      <c r="G2470" s="32" t="n">
        <v>94046.92999999999</v>
      </c>
    </row>
    <row r="2471">
      <c r="A2471" t="inlineStr">
        <is>
          <t>L0181628</t>
        </is>
      </c>
      <c r="B2471" t="inlineStr">
        <is>
          <t>2025-12-12</t>
        </is>
      </c>
      <c r="C2471" t="inlineStr">
        <is>
          <t>home_use</t>
        </is>
      </c>
      <c r="D2471" t="inlineStr">
        <is>
          <t>IMP00643</t>
        </is>
      </c>
      <c r="E2471" t="inlineStr">
        <is>
          <t>T104498</t>
        </is>
      </c>
      <c r="F2471" s="32" t="n">
        <v>360525.72</v>
      </c>
      <c r="G2471" s="32" t="n">
        <v>36052.57</v>
      </c>
    </row>
    <row r="2472">
      <c r="A2472" t="inlineStr">
        <is>
          <t>L0181647</t>
        </is>
      </c>
      <c r="B2472" t="inlineStr">
        <is>
          <t>2025-12-12</t>
        </is>
      </c>
      <c r="C2472" t="inlineStr">
        <is>
          <t>home_use</t>
        </is>
      </c>
      <c r="D2472" t="inlineStr">
        <is>
          <t>IMP00753</t>
        </is>
      </c>
      <c r="E2472" t="inlineStr">
        <is>
          <t>T105264</t>
        </is>
      </c>
      <c r="F2472" s="32" t="n">
        <v>969626.7</v>
      </c>
      <c r="G2472" s="32" t="n">
        <v>126051.47</v>
      </c>
    </row>
    <row r="2473">
      <c r="A2473" t="inlineStr">
        <is>
          <t>L0181648</t>
        </is>
      </c>
      <c r="B2473" t="inlineStr">
        <is>
          <t>2025-12-12</t>
        </is>
      </c>
      <c r="C2473" t="inlineStr">
        <is>
          <t>home_use</t>
        </is>
      </c>
      <c r="D2473" t="inlineStr">
        <is>
          <t>IMP00753</t>
        </is>
      </c>
      <c r="E2473" t="inlineStr">
        <is>
          <t>T105264</t>
        </is>
      </c>
      <c r="F2473" s="32" t="n">
        <v>407573.82</v>
      </c>
      <c r="G2473" s="32" t="n">
        <v>42795.25</v>
      </c>
    </row>
    <row r="2474">
      <c r="A2474" t="inlineStr">
        <is>
          <t>L0181671</t>
        </is>
      </c>
      <c r="B2474" t="inlineStr">
        <is>
          <t>2025-12-12</t>
        </is>
      </c>
      <c r="C2474" t="inlineStr">
        <is>
          <t>home_use</t>
        </is>
      </c>
      <c r="D2474" t="inlineStr">
        <is>
          <t>IMP00926</t>
        </is>
      </c>
      <c r="E2474" t="inlineStr">
        <is>
          <t>T106477</t>
        </is>
      </c>
      <c r="F2474" s="32" t="n">
        <v>287676.18</v>
      </c>
      <c r="G2474" s="32" t="n">
        <v>30781.35</v>
      </c>
    </row>
    <row r="2475">
      <c r="A2475" t="inlineStr">
        <is>
          <t>L0181676</t>
        </is>
      </c>
      <c r="B2475" t="inlineStr">
        <is>
          <t>2025-12-12</t>
        </is>
      </c>
      <c r="C2475" t="inlineStr">
        <is>
          <t>home_use</t>
        </is>
      </c>
      <c r="D2475" t="inlineStr">
        <is>
          <t>IMP00950</t>
        </is>
      </c>
      <c r="F2475" s="32" t="n">
        <v>1649989.59</v>
      </c>
      <c r="G2475" s="32" t="n">
        <v>193048.78</v>
      </c>
    </row>
    <row r="2476">
      <c r="A2476" t="inlineStr">
        <is>
          <t>L0181677</t>
        </is>
      </c>
      <c r="B2476" t="inlineStr">
        <is>
          <t>2025-12-12</t>
        </is>
      </c>
      <c r="C2476" t="inlineStr">
        <is>
          <t>home_use</t>
        </is>
      </c>
      <c r="D2476" t="inlineStr">
        <is>
          <t>IMP00950</t>
        </is>
      </c>
      <c r="F2476" s="32" t="n">
        <v>767426.9300000001</v>
      </c>
      <c r="G2476" s="32" t="n">
        <v>99765.5</v>
      </c>
    </row>
    <row r="2477">
      <c r="A2477" t="inlineStr">
        <is>
          <t>L0181678</t>
        </is>
      </c>
      <c r="B2477" t="inlineStr">
        <is>
          <t>2025-12-12</t>
        </is>
      </c>
      <c r="C2477" t="inlineStr">
        <is>
          <t>home_use</t>
        </is>
      </c>
      <c r="D2477" t="inlineStr">
        <is>
          <t>IMP00950</t>
        </is>
      </c>
      <c r="F2477" s="32" t="n">
        <v>3265332.12</v>
      </c>
      <c r="G2477" s="32" t="n">
        <v>424493.17</v>
      </c>
    </row>
    <row r="2478">
      <c r="A2478" t="inlineStr">
        <is>
          <t>L0181679</t>
        </is>
      </c>
      <c r="B2478" t="inlineStr">
        <is>
          <t>2025-12-12</t>
        </is>
      </c>
      <c r="C2478" t="inlineStr">
        <is>
          <t>home_use</t>
        </is>
      </c>
      <c r="D2478" t="inlineStr">
        <is>
          <t>IMP00950</t>
        </is>
      </c>
      <c r="F2478" s="32" t="n">
        <v>353652.21</v>
      </c>
      <c r="G2478" s="32" t="n">
        <v>45974.79</v>
      </c>
    </row>
    <row r="2479">
      <c r="A2479" t="inlineStr">
        <is>
          <t>L0181680</t>
        </is>
      </c>
      <c r="B2479" t="inlineStr">
        <is>
          <t>2025-12-12</t>
        </is>
      </c>
      <c r="C2479" t="inlineStr">
        <is>
          <t>home_use</t>
        </is>
      </c>
      <c r="D2479" t="inlineStr">
        <is>
          <t>IMP00950</t>
        </is>
      </c>
      <c r="F2479" s="32" t="n">
        <v>2059597.09</v>
      </c>
      <c r="G2479" s="32" t="n">
        <v>267747.62</v>
      </c>
    </row>
    <row r="2480">
      <c r="A2480" t="inlineStr">
        <is>
          <t>L0181681</t>
        </is>
      </c>
      <c r="B2480" t="inlineStr">
        <is>
          <t>2025-12-12</t>
        </is>
      </c>
      <c r="C2480" t="inlineStr">
        <is>
          <t>home_use</t>
        </is>
      </c>
      <c r="D2480" t="inlineStr">
        <is>
          <t>IMP00950</t>
        </is>
      </c>
      <c r="F2480" s="32" t="n">
        <v>840299.5699999999</v>
      </c>
      <c r="G2480" s="32" t="n">
        <v>105037.45</v>
      </c>
    </row>
    <row r="2481">
      <c r="A2481" t="inlineStr">
        <is>
          <t>L0181691</t>
        </is>
      </c>
      <c r="B2481" t="inlineStr">
        <is>
          <t>2025-12-12</t>
        </is>
      </c>
      <c r="C2481" t="inlineStr">
        <is>
          <t>home_use</t>
        </is>
      </c>
      <c r="D2481" t="inlineStr">
        <is>
          <t>IMP01037</t>
        </is>
      </c>
      <c r="E2481" t="inlineStr">
        <is>
          <t>T107258</t>
        </is>
      </c>
      <c r="F2481" s="32" t="n">
        <v>510212.47</v>
      </c>
      <c r="G2481" s="32" t="n">
        <v>61225.5</v>
      </c>
    </row>
    <row r="2482">
      <c r="A2482" t="inlineStr">
        <is>
          <t>L0181694</t>
        </is>
      </c>
      <c r="B2482" t="inlineStr">
        <is>
          <t>2025-12-12</t>
        </is>
      </c>
      <c r="C2482" t="inlineStr">
        <is>
          <t>home_use</t>
        </is>
      </c>
      <c r="D2482" t="inlineStr">
        <is>
          <t>IMP01037</t>
        </is>
      </c>
      <c r="E2482" t="inlineStr">
        <is>
          <t>T107258</t>
        </is>
      </c>
      <c r="F2482" s="32" t="n">
        <v>795320</v>
      </c>
      <c r="G2482" s="32" t="n">
        <v>95438.39999999999</v>
      </c>
    </row>
    <row r="2483">
      <c r="A2483" t="inlineStr">
        <is>
          <t>L0181703</t>
        </is>
      </c>
      <c r="B2483" t="inlineStr">
        <is>
          <t>2025-12-12</t>
        </is>
      </c>
      <c r="C2483" t="inlineStr">
        <is>
          <t>home_use</t>
        </is>
      </c>
      <c r="D2483" t="inlineStr">
        <is>
          <t>IMP01114</t>
        </is>
      </c>
      <c r="E2483" t="inlineStr">
        <is>
          <t>T107797</t>
        </is>
      </c>
      <c r="F2483" s="32" t="n">
        <v>696659.89</v>
      </c>
      <c r="G2483" s="32" t="n">
        <v>73149.28999999999</v>
      </c>
    </row>
    <row r="2484">
      <c r="A2484" t="inlineStr">
        <is>
          <t>L0181706</t>
        </is>
      </c>
      <c r="B2484" t="inlineStr">
        <is>
          <t>2025-12-12</t>
        </is>
      </c>
      <c r="C2484" t="inlineStr">
        <is>
          <t>home_use</t>
        </is>
      </c>
      <c r="D2484" t="inlineStr">
        <is>
          <t>IMP01142</t>
        </is>
      </c>
      <c r="E2484" t="inlineStr">
        <is>
          <t>T107992</t>
        </is>
      </c>
      <c r="F2484" s="32" t="n">
        <v>298795.89</v>
      </c>
      <c r="G2484" s="32" t="n">
        <v>33465.14</v>
      </c>
    </row>
    <row r="2485">
      <c r="A2485" t="inlineStr">
        <is>
          <t>L0181729</t>
        </is>
      </c>
      <c r="B2485" t="inlineStr">
        <is>
          <t>2025-12-12</t>
        </is>
      </c>
      <c r="C2485" t="inlineStr">
        <is>
          <t>home_use</t>
        </is>
      </c>
      <c r="D2485" t="inlineStr">
        <is>
          <t>IMP01310</t>
        </is>
      </c>
      <c r="E2485" t="inlineStr">
        <is>
          <t>T109167</t>
        </is>
      </c>
      <c r="F2485" s="32" t="n">
        <v>501463.78</v>
      </c>
      <c r="G2485" s="32" t="n">
        <v>53656.62</v>
      </c>
    </row>
    <row r="2486">
      <c r="A2486" t="inlineStr">
        <is>
          <t>L0181730</t>
        </is>
      </c>
      <c r="B2486" t="inlineStr">
        <is>
          <t>2025-12-12</t>
        </is>
      </c>
      <c r="C2486" t="inlineStr">
        <is>
          <t>home_use</t>
        </is>
      </c>
      <c r="D2486" t="inlineStr">
        <is>
          <t>IMP01310</t>
        </is>
      </c>
      <c r="E2486" t="inlineStr">
        <is>
          <t>T109167</t>
        </is>
      </c>
      <c r="F2486" s="32" t="n">
        <v>898009.21</v>
      </c>
      <c r="G2486" s="32" t="n">
        <v>96086.99000000001</v>
      </c>
    </row>
    <row r="2487">
      <c r="A2487" t="inlineStr">
        <is>
          <t>L0181731</t>
        </is>
      </c>
      <c r="B2487" t="inlineStr">
        <is>
          <t>2025-12-12</t>
        </is>
      </c>
      <c r="C2487" t="inlineStr">
        <is>
          <t>home_use</t>
        </is>
      </c>
      <c r="D2487" t="inlineStr">
        <is>
          <t>IMP01310</t>
        </is>
      </c>
      <c r="E2487" t="inlineStr">
        <is>
          <t>T109167</t>
        </is>
      </c>
      <c r="F2487" s="32" t="n">
        <v>456834.01</v>
      </c>
      <c r="G2487" s="32" t="n">
        <v>48881.24</v>
      </c>
    </row>
    <row r="2488">
      <c r="A2488" t="inlineStr">
        <is>
          <t>L0181739</t>
        </is>
      </c>
      <c r="B2488" t="inlineStr">
        <is>
          <t>2025-12-12</t>
        </is>
      </c>
      <c r="C2488" t="inlineStr">
        <is>
          <t>home_use</t>
        </is>
      </c>
      <c r="D2488" t="inlineStr">
        <is>
          <t>IMP01399</t>
        </is>
      </c>
      <c r="E2488" t="inlineStr">
        <is>
          <t>T100070</t>
        </is>
      </c>
      <c r="F2488" s="32" t="n">
        <v>1005916.55</v>
      </c>
      <c r="G2488" s="32" t="n">
        <v>100591.65</v>
      </c>
    </row>
    <row r="2489">
      <c r="A2489" t="inlineStr">
        <is>
          <t>L0181755</t>
        </is>
      </c>
      <c r="B2489" t="inlineStr">
        <is>
          <t>2025-12-13</t>
        </is>
      </c>
      <c r="C2489" t="inlineStr">
        <is>
          <t>home_use</t>
        </is>
      </c>
      <c r="D2489" t="inlineStr">
        <is>
          <t>IMP00038</t>
        </is>
      </c>
      <c r="E2489" t="inlineStr">
        <is>
          <t>T100260</t>
        </is>
      </c>
      <c r="F2489" s="32" t="n">
        <v>1597055.57</v>
      </c>
      <c r="G2489" s="32" t="n">
        <v>167690.83</v>
      </c>
    </row>
    <row r="2490">
      <c r="A2490" t="inlineStr">
        <is>
          <t>L0181758</t>
        </is>
      </c>
      <c r="B2490" t="inlineStr">
        <is>
          <t>2025-12-13</t>
        </is>
      </c>
      <c r="C2490" t="inlineStr">
        <is>
          <t>home_use</t>
        </is>
      </c>
      <c r="D2490" t="inlineStr">
        <is>
          <t>IMP00063</t>
        </is>
      </c>
      <c r="E2490" t="inlineStr">
        <is>
          <t>T100440</t>
        </is>
      </c>
      <c r="F2490" s="32" t="n">
        <v>368282.31</v>
      </c>
      <c r="G2490" s="32" t="n">
        <v>39406.21</v>
      </c>
    </row>
    <row r="2491">
      <c r="A2491" t="inlineStr">
        <is>
          <t>L0181759</t>
        </is>
      </c>
      <c r="B2491" t="inlineStr">
        <is>
          <t>2025-12-13</t>
        </is>
      </c>
      <c r="C2491" t="inlineStr">
        <is>
          <t>home_use</t>
        </is>
      </c>
      <c r="D2491" t="inlineStr">
        <is>
          <t>IMP00063</t>
        </is>
      </c>
      <c r="E2491" t="inlineStr">
        <is>
          <t>T100440</t>
        </is>
      </c>
      <c r="F2491" s="32" t="n">
        <v>5558440.58</v>
      </c>
      <c r="G2491" s="32" t="n">
        <v>722597.28</v>
      </c>
    </row>
    <row r="2492">
      <c r="A2492" t="inlineStr">
        <is>
          <t>L0181760</t>
        </is>
      </c>
      <c r="B2492" t="inlineStr">
        <is>
          <t>2025-12-13</t>
        </is>
      </c>
      <c r="C2492" t="inlineStr">
        <is>
          <t>home_use</t>
        </is>
      </c>
      <c r="D2492" t="inlineStr">
        <is>
          <t>IMP00063</t>
        </is>
      </c>
      <c r="E2492" t="inlineStr">
        <is>
          <t>T100440</t>
        </is>
      </c>
      <c r="F2492" s="32" t="n">
        <v>17460186.38</v>
      </c>
      <c r="G2492" s="32" t="n">
        <v>2269824.23</v>
      </c>
    </row>
    <row r="2493">
      <c r="A2493" t="inlineStr">
        <is>
          <t>L0181761</t>
        </is>
      </c>
      <c r="B2493" t="inlineStr">
        <is>
          <t>2025-12-13</t>
        </is>
      </c>
      <c r="C2493" t="inlineStr">
        <is>
          <t>home_use</t>
        </is>
      </c>
      <c r="D2493" t="inlineStr">
        <is>
          <t>IMP00063</t>
        </is>
      </c>
      <c r="E2493" t="inlineStr">
        <is>
          <t>T100440</t>
        </is>
      </c>
      <c r="F2493" s="32" t="n">
        <v>296650.03</v>
      </c>
      <c r="G2493" s="32" t="n">
        <v>34114.75</v>
      </c>
    </row>
    <row r="2494">
      <c r="A2494" t="inlineStr">
        <is>
          <t>L0181762</t>
        </is>
      </c>
      <c r="B2494" t="inlineStr">
        <is>
          <t>2025-12-13</t>
        </is>
      </c>
      <c r="C2494" t="inlineStr">
        <is>
          <t>home_use</t>
        </is>
      </c>
      <c r="D2494" t="inlineStr">
        <is>
          <t>IMP00063</t>
        </is>
      </c>
      <c r="E2494" t="inlineStr">
        <is>
          <t>T100440</t>
        </is>
      </c>
      <c r="F2494" s="32" t="n">
        <v>448585.17</v>
      </c>
      <c r="G2494" s="32" t="n">
        <v>51587.29</v>
      </c>
    </row>
    <row r="2495">
      <c r="A2495" t="inlineStr">
        <is>
          <t>L0181765</t>
        </is>
      </c>
      <c r="B2495" t="inlineStr">
        <is>
          <t>2025-12-13</t>
        </is>
      </c>
      <c r="C2495" t="inlineStr">
        <is>
          <t>home_use</t>
        </is>
      </c>
      <c r="D2495" t="inlineStr">
        <is>
          <t>IMP00063</t>
        </is>
      </c>
      <c r="E2495" t="inlineStr">
        <is>
          <t>T100440</t>
        </is>
      </c>
      <c r="F2495" s="32" t="n">
        <v>522539.56</v>
      </c>
      <c r="G2495" s="32" t="n">
        <v>60092.05</v>
      </c>
    </row>
    <row r="2496">
      <c r="A2496" t="inlineStr">
        <is>
          <t>L0181792</t>
        </is>
      </c>
      <c r="B2496" t="inlineStr">
        <is>
          <t>2025-12-13</t>
        </is>
      </c>
      <c r="C2496" t="inlineStr">
        <is>
          <t>home_use</t>
        </is>
      </c>
      <c r="D2496" t="inlineStr">
        <is>
          <t>IMP00306</t>
        </is>
      </c>
      <c r="E2496" t="inlineStr">
        <is>
          <t>T102141</t>
        </is>
      </c>
      <c r="F2496" s="32" t="n">
        <v>600959.77</v>
      </c>
      <c r="G2496" s="32" t="n">
        <v>75119.97</v>
      </c>
    </row>
    <row r="2497">
      <c r="A2497" t="inlineStr">
        <is>
          <t>L0181796</t>
        </is>
      </c>
      <c r="B2497" t="inlineStr">
        <is>
          <t>2025-12-13</t>
        </is>
      </c>
      <c r="C2497" t="inlineStr">
        <is>
          <t>home_use</t>
        </is>
      </c>
      <c r="D2497" t="inlineStr">
        <is>
          <t>IMP00340</t>
        </is>
      </c>
      <c r="E2497" t="inlineStr">
        <is>
          <t>T102376</t>
        </is>
      </c>
      <c r="F2497" s="32" t="n">
        <v>17729455.79</v>
      </c>
      <c r="G2497" s="32" t="n">
        <v>1861592.86</v>
      </c>
    </row>
    <row r="2498">
      <c r="A2498" t="inlineStr">
        <is>
          <t>L0181846</t>
        </is>
      </c>
      <c r="B2498" t="inlineStr">
        <is>
          <t>2025-12-13</t>
        </is>
      </c>
      <c r="C2498" t="inlineStr">
        <is>
          <t>home_use</t>
        </is>
      </c>
      <c r="D2498" t="inlineStr">
        <is>
          <t>IMP00643</t>
        </is>
      </c>
      <c r="E2498" t="inlineStr">
        <is>
          <t>T104498</t>
        </is>
      </c>
      <c r="F2498" s="32" t="n">
        <v>978260.8</v>
      </c>
      <c r="G2498" s="32" t="n">
        <v>97826.08</v>
      </c>
    </row>
    <row r="2499">
      <c r="A2499" t="inlineStr">
        <is>
          <t>L0181848</t>
        </is>
      </c>
      <c r="B2499" t="inlineStr">
        <is>
          <t>2025-12-13</t>
        </is>
      </c>
      <c r="C2499" t="inlineStr">
        <is>
          <t>home_use</t>
        </is>
      </c>
      <c r="D2499" t="inlineStr">
        <is>
          <t>IMP00643</t>
        </is>
      </c>
      <c r="E2499" t="inlineStr">
        <is>
          <t>T104498</t>
        </is>
      </c>
      <c r="F2499" s="32" t="n">
        <v>363617.37</v>
      </c>
      <c r="G2499" s="32" t="n">
        <v>36361.74</v>
      </c>
    </row>
    <row r="2500">
      <c r="A2500" t="inlineStr">
        <is>
          <t>L0181849</t>
        </is>
      </c>
      <c r="B2500" t="inlineStr">
        <is>
          <t>2025-12-13</t>
        </is>
      </c>
      <c r="C2500" t="inlineStr">
        <is>
          <t>home_use</t>
        </is>
      </c>
      <c r="D2500" t="inlineStr">
        <is>
          <t>IMP00643</t>
        </is>
      </c>
      <c r="E2500" t="inlineStr">
        <is>
          <t>T104498</t>
        </is>
      </c>
      <c r="F2500" s="32" t="n">
        <v>601676.3199999999</v>
      </c>
      <c r="G2500" s="32" t="n">
        <v>60167.63</v>
      </c>
    </row>
    <row r="2501">
      <c r="A2501" t="inlineStr">
        <is>
          <t>L0181850</t>
        </is>
      </c>
      <c r="B2501" t="inlineStr">
        <is>
          <t>2025-12-13</t>
        </is>
      </c>
      <c r="C2501" t="inlineStr">
        <is>
          <t>home_use</t>
        </is>
      </c>
      <c r="D2501" t="inlineStr">
        <is>
          <t>IMP00643</t>
        </is>
      </c>
      <c r="E2501" t="inlineStr">
        <is>
          <t>T104498</t>
        </is>
      </c>
      <c r="F2501" s="32" t="n">
        <v>302042.68</v>
      </c>
      <c r="G2501" s="32" t="n">
        <v>30204.27</v>
      </c>
    </row>
    <row r="2502">
      <c r="A2502" t="inlineStr">
        <is>
          <t>L0181900</t>
        </is>
      </c>
      <c r="B2502" t="inlineStr">
        <is>
          <t>2025-12-13</t>
        </is>
      </c>
      <c r="C2502" t="inlineStr">
        <is>
          <t>home_use</t>
        </is>
      </c>
      <c r="D2502" t="inlineStr">
        <is>
          <t>IMP00926</t>
        </is>
      </c>
      <c r="E2502" t="inlineStr">
        <is>
          <t>T106477</t>
        </is>
      </c>
      <c r="F2502" s="32" t="n">
        <v>2061756.27</v>
      </c>
      <c r="G2502" s="32" t="n">
        <v>216484.41</v>
      </c>
    </row>
    <row r="2503">
      <c r="A2503" t="inlineStr">
        <is>
          <t>L0181904</t>
        </is>
      </c>
      <c r="B2503" t="inlineStr">
        <is>
          <t>2025-12-13</t>
        </is>
      </c>
      <c r="C2503" t="inlineStr">
        <is>
          <t>home_use</t>
        </is>
      </c>
      <c r="D2503" t="inlineStr">
        <is>
          <t>IMP00999</t>
        </is>
      </c>
      <c r="E2503" t="inlineStr">
        <is>
          <t>T106987</t>
        </is>
      </c>
      <c r="F2503" s="32" t="n">
        <v>1858046.56</v>
      </c>
      <c r="G2503" s="32" t="n">
        <v>195094.89</v>
      </c>
    </row>
    <row r="2504">
      <c r="A2504" t="inlineStr">
        <is>
          <t>L0181910</t>
        </is>
      </c>
      <c r="B2504" t="inlineStr">
        <is>
          <t>2025-12-13</t>
        </is>
      </c>
      <c r="C2504" t="inlineStr">
        <is>
          <t>warehouse_out</t>
        </is>
      </c>
      <c r="D2504" t="inlineStr">
        <is>
          <t>IMP01037</t>
        </is>
      </c>
      <c r="E2504" t="inlineStr">
        <is>
          <t>T107258</t>
        </is>
      </c>
      <c r="F2504" s="32" t="n">
        <v>6039640.24</v>
      </c>
      <c r="G2504" s="32" t="n">
        <v>603964.02</v>
      </c>
    </row>
    <row r="2505">
      <c r="A2505" t="inlineStr">
        <is>
          <t>L0181911</t>
        </is>
      </c>
      <c r="B2505" t="inlineStr">
        <is>
          <t>2025-12-13</t>
        </is>
      </c>
      <c r="C2505" t="inlineStr">
        <is>
          <t>home_use</t>
        </is>
      </c>
      <c r="D2505" t="inlineStr">
        <is>
          <t>IMP01037</t>
        </is>
      </c>
      <c r="E2505" t="inlineStr">
        <is>
          <t>T107258</t>
        </is>
      </c>
      <c r="F2505" s="32" t="n">
        <v>420898.47</v>
      </c>
      <c r="G2505" s="32" t="n">
        <v>50507.82</v>
      </c>
    </row>
    <row r="2506">
      <c r="A2506" t="inlineStr">
        <is>
          <t>L0181922</t>
        </is>
      </c>
      <c r="B2506" t="inlineStr">
        <is>
          <t>2025-12-13</t>
        </is>
      </c>
      <c r="C2506" t="inlineStr">
        <is>
          <t>home_use</t>
        </is>
      </c>
      <c r="D2506" t="inlineStr">
        <is>
          <t>IMP01089</t>
        </is>
      </c>
      <c r="E2506" t="inlineStr">
        <is>
          <t>T107617</t>
        </is>
      </c>
      <c r="F2506" s="32" t="n">
        <v>3305048.57</v>
      </c>
      <c r="G2506" s="32" t="n">
        <v>330504.86</v>
      </c>
    </row>
    <row r="2507">
      <c r="A2507" t="inlineStr">
        <is>
          <t>L0181949</t>
        </is>
      </c>
      <c r="B2507" t="inlineStr">
        <is>
          <t>2025-12-13</t>
        </is>
      </c>
      <c r="C2507" t="inlineStr">
        <is>
          <t>home_use</t>
        </is>
      </c>
      <c r="D2507" t="inlineStr">
        <is>
          <t>IMP01310</t>
        </is>
      </c>
      <c r="E2507" t="inlineStr">
        <is>
          <t>T109167</t>
        </is>
      </c>
      <c r="F2507" s="32" t="n">
        <v>519344.73</v>
      </c>
      <c r="G2507" s="32" t="n">
        <v>55569.89</v>
      </c>
    </row>
    <row r="2508">
      <c r="A2508" t="inlineStr">
        <is>
          <t>L0181950</t>
        </is>
      </c>
      <c r="B2508" t="inlineStr">
        <is>
          <t>2025-12-13</t>
        </is>
      </c>
      <c r="C2508" t="inlineStr">
        <is>
          <t>home_use</t>
        </is>
      </c>
      <c r="D2508" t="inlineStr">
        <is>
          <t>IMP01310</t>
        </is>
      </c>
      <c r="E2508" t="inlineStr">
        <is>
          <t>T109167</t>
        </is>
      </c>
      <c r="F2508" s="32" t="n">
        <v>764421.86</v>
      </c>
      <c r="G2508" s="32" t="n">
        <v>81793.14</v>
      </c>
    </row>
    <row r="2509">
      <c r="A2509" t="inlineStr">
        <is>
          <t>L0181951</t>
        </is>
      </c>
      <c r="B2509" t="inlineStr">
        <is>
          <t>2025-12-13</t>
        </is>
      </c>
      <c r="C2509" t="inlineStr">
        <is>
          <t>home_use</t>
        </is>
      </c>
      <c r="D2509" t="inlineStr">
        <is>
          <t>IMP01310</t>
        </is>
      </c>
      <c r="E2509" t="inlineStr">
        <is>
          <t>T109167</t>
        </is>
      </c>
      <c r="F2509" s="32" t="n">
        <v>889814.47</v>
      </c>
      <c r="G2509" s="32" t="n">
        <v>95210.14999999999</v>
      </c>
    </row>
    <row r="2510">
      <c r="A2510" t="inlineStr">
        <is>
          <t>L0181963</t>
        </is>
      </c>
      <c r="B2510" t="inlineStr">
        <is>
          <t>2025-12-13</t>
        </is>
      </c>
      <c r="C2510" t="inlineStr">
        <is>
          <t>home_use</t>
        </is>
      </c>
      <c r="D2510" t="inlineStr">
        <is>
          <t>IMP01399</t>
        </is>
      </c>
      <c r="E2510" t="inlineStr">
        <is>
          <t>T100070</t>
        </is>
      </c>
      <c r="F2510" s="32" t="n">
        <v>753543.17</v>
      </c>
      <c r="G2510" s="32" t="n">
        <v>75354.32000000001</v>
      </c>
    </row>
    <row r="2511">
      <c r="A2511" t="inlineStr">
        <is>
          <t>L0181983</t>
        </is>
      </c>
      <c r="B2511" t="inlineStr">
        <is>
          <t>2025-12-14</t>
        </is>
      </c>
      <c r="C2511" t="inlineStr">
        <is>
          <t>temporary_admission</t>
        </is>
      </c>
      <c r="D2511" t="inlineStr">
        <is>
          <t>IMP00011</t>
        </is>
      </c>
      <c r="E2511" t="inlineStr">
        <is>
          <t>T100070</t>
        </is>
      </c>
      <c r="F2511" s="32" t="n">
        <v>11212086.5</v>
      </c>
      <c r="G2511" s="32" t="n">
        <v>0</v>
      </c>
    </row>
    <row r="2512">
      <c r="A2512" t="inlineStr">
        <is>
          <t>L0181988</t>
        </is>
      </c>
      <c r="B2512" t="inlineStr">
        <is>
          <t>2025-12-14</t>
        </is>
      </c>
      <c r="C2512" t="inlineStr">
        <is>
          <t>home_use</t>
        </is>
      </c>
      <c r="D2512" t="inlineStr">
        <is>
          <t>IMP00063</t>
        </is>
      </c>
      <c r="E2512" t="inlineStr">
        <is>
          <t>T100440</t>
        </is>
      </c>
      <c r="F2512" s="32" t="n">
        <v>2192097.5</v>
      </c>
      <c r="G2512" s="32" t="n">
        <v>245514.92</v>
      </c>
    </row>
    <row r="2513">
      <c r="A2513" t="inlineStr">
        <is>
          <t>L0181989</t>
        </is>
      </c>
      <c r="B2513" t="inlineStr">
        <is>
          <t>2025-12-14</t>
        </is>
      </c>
      <c r="C2513" t="inlineStr">
        <is>
          <t>home_use</t>
        </is>
      </c>
      <c r="D2513" t="inlineStr">
        <is>
          <t>IMP00063</t>
        </is>
      </c>
      <c r="E2513" t="inlineStr">
        <is>
          <t>T100440</t>
        </is>
      </c>
      <c r="F2513" s="32" t="n">
        <v>989134.09</v>
      </c>
      <c r="G2513" s="32" t="n">
        <v>105837.35</v>
      </c>
    </row>
    <row r="2514">
      <c r="A2514" t="inlineStr">
        <is>
          <t>L0181990</t>
        </is>
      </c>
      <c r="B2514" t="inlineStr">
        <is>
          <t>2025-12-14</t>
        </is>
      </c>
      <c r="C2514" t="inlineStr">
        <is>
          <t>home_use</t>
        </is>
      </c>
      <c r="D2514" t="inlineStr">
        <is>
          <t>IMP00063</t>
        </is>
      </c>
      <c r="E2514" t="inlineStr">
        <is>
          <t>T100440</t>
        </is>
      </c>
      <c r="F2514" s="32" t="n">
        <v>3453232.95</v>
      </c>
      <c r="G2514" s="32" t="n">
        <v>448920.28</v>
      </c>
    </row>
    <row r="2515">
      <c r="A2515" t="inlineStr">
        <is>
          <t>L0181991</t>
        </is>
      </c>
      <c r="B2515" t="inlineStr">
        <is>
          <t>2025-12-14</t>
        </is>
      </c>
      <c r="C2515" t="inlineStr">
        <is>
          <t>home_use</t>
        </is>
      </c>
      <c r="D2515" t="inlineStr">
        <is>
          <t>IMP00063</t>
        </is>
      </c>
      <c r="E2515" t="inlineStr">
        <is>
          <t>T100440</t>
        </is>
      </c>
      <c r="F2515" s="32" t="n">
        <v>365742.75</v>
      </c>
      <c r="G2515" s="32" t="n">
        <v>42060.42</v>
      </c>
    </row>
    <row r="2516">
      <c r="A2516" t="inlineStr">
        <is>
          <t>L0181992</t>
        </is>
      </c>
      <c r="B2516" t="inlineStr">
        <is>
          <t>2025-12-14</t>
        </is>
      </c>
      <c r="C2516" t="inlineStr">
        <is>
          <t>home_use</t>
        </is>
      </c>
      <c r="D2516" t="inlineStr">
        <is>
          <t>IMP00063</t>
        </is>
      </c>
      <c r="E2516" t="inlineStr">
        <is>
          <t>T100440</t>
        </is>
      </c>
      <c r="F2516" s="32" t="n">
        <v>1894586.9</v>
      </c>
      <c r="G2516" s="32" t="n">
        <v>246296.3</v>
      </c>
    </row>
    <row r="2517">
      <c r="A2517" t="inlineStr">
        <is>
          <t>L0181993</t>
        </is>
      </c>
      <c r="B2517" t="inlineStr">
        <is>
          <t>2025-12-14</t>
        </is>
      </c>
      <c r="C2517" t="inlineStr">
        <is>
          <t>home_use</t>
        </is>
      </c>
      <c r="D2517" t="inlineStr">
        <is>
          <t>IMP00063</t>
        </is>
      </c>
      <c r="E2517" t="inlineStr">
        <is>
          <t>T100440</t>
        </is>
      </c>
      <c r="F2517" s="32" t="n">
        <v>343392.28</v>
      </c>
      <c r="G2517" s="32" t="n">
        <v>39490.11</v>
      </c>
    </row>
    <row r="2518">
      <c r="A2518" t="inlineStr">
        <is>
          <t>L0181995</t>
        </is>
      </c>
      <c r="B2518" t="inlineStr">
        <is>
          <t>2025-12-14</t>
        </is>
      </c>
      <c r="C2518" t="inlineStr">
        <is>
          <t>home_use</t>
        </is>
      </c>
      <c r="D2518" t="inlineStr">
        <is>
          <t>IMP00063</t>
        </is>
      </c>
      <c r="E2518" t="inlineStr">
        <is>
          <t>T100440</t>
        </is>
      </c>
      <c r="F2518" s="32" t="n">
        <v>1206212.81</v>
      </c>
      <c r="G2518" s="32" t="n">
        <v>138714.47</v>
      </c>
    </row>
    <row r="2519">
      <c r="A2519" t="inlineStr">
        <is>
          <t>L0181996</t>
        </is>
      </c>
      <c r="B2519" t="inlineStr">
        <is>
          <t>2025-12-14</t>
        </is>
      </c>
      <c r="C2519" t="inlineStr">
        <is>
          <t>home_use</t>
        </is>
      </c>
      <c r="D2519" t="inlineStr">
        <is>
          <t>IMP00063</t>
        </is>
      </c>
      <c r="E2519" t="inlineStr">
        <is>
          <t>T100440</t>
        </is>
      </c>
      <c r="F2519" s="32" t="n">
        <v>852437.02</v>
      </c>
      <c r="G2519" s="32" t="n">
        <v>91210.75999999999</v>
      </c>
    </row>
    <row r="2520">
      <c r="A2520" t="inlineStr">
        <is>
          <t>L0181997</t>
        </is>
      </c>
      <c r="B2520" t="inlineStr">
        <is>
          <t>2025-12-14</t>
        </is>
      </c>
      <c r="C2520" t="inlineStr">
        <is>
          <t>home_use</t>
        </is>
      </c>
      <c r="D2520" t="inlineStr">
        <is>
          <t>IMP00063</t>
        </is>
      </c>
      <c r="E2520" t="inlineStr">
        <is>
          <t>T100440</t>
        </is>
      </c>
      <c r="F2520" s="32" t="n">
        <v>599577.59</v>
      </c>
      <c r="G2520" s="32" t="n">
        <v>68951.42</v>
      </c>
    </row>
    <row r="2521">
      <c r="A2521" t="inlineStr">
        <is>
          <t>L0182005</t>
        </is>
      </c>
      <c r="B2521" t="inlineStr">
        <is>
          <t>2025-12-14</t>
        </is>
      </c>
      <c r="C2521" t="inlineStr">
        <is>
          <t>home_use_exempt</t>
        </is>
      </c>
      <c r="D2521" t="inlineStr">
        <is>
          <t>IMP00105</t>
        </is>
      </c>
      <c r="E2521" t="inlineStr">
        <is>
          <t>T100729</t>
        </is>
      </c>
      <c r="F2521" s="32" t="n">
        <v>40169.94</v>
      </c>
      <c r="G2521" s="32" t="n">
        <v>0</v>
      </c>
    </row>
    <row r="2522">
      <c r="A2522" t="inlineStr">
        <is>
          <t>L0182007</t>
        </is>
      </c>
      <c r="B2522" t="inlineStr">
        <is>
          <t>2025-12-14</t>
        </is>
      </c>
      <c r="C2522" t="inlineStr">
        <is>
          <t>home_use</t>
        </is>
      </c>
      <c r="D2522" t="inlineStr">
        <is>
          <t>IMP00147</t>
        </is>
      </c>
      <c r="F2522" s="32" t="n">
        <v>822304.89</v>
      </c>
      <c r="G2522" s="32" t="n">
        <v>82230.49000000001</v>
      </c>
    </row>
    <row r="2523">
      <c r="A2523" t="inlineStr">
        <is>
          <t>L0182029</t>
        </is>
      </c>
      <c r="B2523" t="inlineStr">
        <is>
          <t>2025-12-14</t>
        </is>
      </c>
      <c r="C2523" t="inlineStr">
        <is>
          <t>home_use</t>
        </is>
      </c>
      <c r="D2523" t="inlineStr">
        <is>
          <t>IMP00300</t>
        </is>
      </c>
      <c r="E2523" t="inlineStr">
        <is>
          <t>T102096</t>
        </is>
      </c>
      <c r="F2523" s="32" t="n">
        <v>2104041.89</v>
      </c>
      <c r="G2523" s="32" t="n">
        <v>214612.27</v>
      </c>
    </row>
    <row r="2524">
      <c r="A2524" t="inlineStr">
        <is>
          <t>L0182032</t>
        </is>
      </c>
      <c r="B2524" t="inlineStr">
        <is>
          <t>2025-12-14</t>
        </is>
      </c>
      <c r="C2524" t="inlineStr">
        <is>
          <t>home_use</t>
        </is>
      </c>
      <c r="D2524" t="inlineStr">
        <is>
          <t>IMP00306</t>
        </is>
      </c>
      <c r="E2524" t="inlineStr">
        <is>
          <t>T102141</t>
        </is>
      </c>
      <c r="F2524" s="32" t="n">
        <v>811794.33</v>
      </c>
      <c r="G2524" s="32" t="n">
        <v>93356.35000000001</v>
      </c>
    </row>
    <row r="2525">
      <c r="A2525" t="inlineStr">
        <is>
          <t>L0182033</t>
        </is>
      </c>
      <c r="B2525" t="inlineStr">
        <is>
          <t>2025-12-14</t>
        </is>
      </c>
      <c r="C2525" t="inlineStr">
        <is>
          <t>home_use</t>
        </is>
      </c>
      <c r="D2525" t="inlineStr">
        <is>
          <t>IMP00306</t>
        </is>
      </c>
      <c r="E2525" t="inlineStr">
        <is>
          <t>T102141</t>
        </is>
      </c>
      <c r="F2525" s="32" t="n">
        <v>1143744.37</v>
      </c>
      <c r="G2525" s="32" t="n">
        <v>120093.16</v>
      </c>
    </row>
    <row r="2526">
      <c r="A2526" t="inlineStr">
        <is>
          <t>L0182034</t>
        </is>
      </c>
      <c r="B2526" t="inlineStr">
        <is>
          <t>2025-12-14</t>
        </is>
      </c>
      <c r="C2526" t="inlineStr">
        <is>
          <t>home_use</t>
        </is>
      </c>
      <c r="D2526" t="inlineStr">
        <is>
          <t>IMP00306</t>
        </is>
      </c>
      <c r="E2526" t="inlineStr">
        <is>
          <t>T102141</t>
        </is>
      </c>
      <c r="F2526" s="32" t="n">
        <v>439496.85</v>
      </c>
      <c r="G2526" s="32" t="n">
        <v>43949.69</v>
      </c>
    </row>
    <row r="2527">
      <c r="A2527" t="inlineStr">
        <is>
          <t>L0182035</t>
        </is>
      </c>
      <c r="B2527" t="inlineStr">
        <is>
          <t>2025-12-14</t>
        </is>
      </c>
      <c r="C2527" t="inlineStr">
        <is>
          <t>home_use</t>
        </is>
      </c>
      <c r="D2527" t="inlineStr">
        <is>
          <t>IMP00306</t>
        </is>
      </c>
      <c r="E2527" t="inlineStr">
        <is>
          <t>T102141</t>
        </is>
      </c>
      <c r="F2527" s="32" t="n">
        <v>774270.47</v>
      </c>
      <c r="G2527" s="32" t="n">
        <v>81298.39999999999</v>
      </c>
    </row>
    <row r="2528">
      <c r="A2528" t="inlineStr">
        <is>
          <t>L0182036</t>
        </is>
      </c>
      <c r="B2528" t="inlineStr">
        <is>
          <t>2025-12-14</t>
        </is>
      </c>
      <c r="C2528" t="inlineStr">
        <is>
          <t>home_use</t>
        </is>
      </c>
      <c r="D2528" t="inlineStr">
        <is>
          <t>IMP00306</t>
        </is>
      </c>
      <c r="E2528" t="inlineStr">
        <is>
          <t>T102141</t>
        </is>
      </c>
      <c r="F2528" s="32" t="n">
        <v>1849891.62</v>
      </c>
      <c r="G2528" s="32" t="n">
        <v>231236.45</v>
      </c>
    </row>
    <row r="2529">
      <c r="A2529" t="inlineStr">
        <is>
          <t>L0182041</t>
        </is>
      </c>
      <c r="B2529" t="inlineStr">
        <is>
          <t>2025-12-14</t>
        </is>
      </c>
      <c r="C2529" t="inlineStr">
        <is>
          <t>home_use</t>
        </is>
      </c>
      <c r="D2529" t="inlineStr">
        <is>
          <t>IMP00340</t>
        </is>
      </c>
      <c r="E2529" t="inlineStr">
        <is>
          <t>T102376</t>
        </is>
      </c>
      <c r="F2529" s="32" t="n">
        <v>5083138.1</v>
      </c>
      <c r="G2529" s="32" t="n">
        <v>533729.5</v>
      </c>
    </row>
    <row r="2530">
      <c r="A2530" t="inlineStr">
        <is>
          <t>L0182042</t>
        </is>
      </c>
      <c r="B2530" t="inlineStr">
        <is>
          <t>2025-12-14</t>
        </is>
      </c>
      <c r="C2530" t="inlineStr">
        <is>
          <t>home_use</t>
        </is>
      </c>
      <c r="D2530" t="inlineStr">
        <is>
          <t>IMP00340</t>
        </is>
      </c>
      <c r="E2530" t="inlineStr">
        <is>
          <t>T102376</t>
        </is>
      </c>
      <c r="F2530" s="32" t="n">
        <v>3328535.03</v>
      </c>
      <c r="G2530" s="32" t="n">
        <v>349496.18</v>
      </c>
    </row>
    <row r="2531">
      <c r="A2531" t="inlineStr">
        <is>
          <t>L0182064</t>
        </is>
      </c>
      <c r="B2531" t="inlineStr">
        <is>
          <t>2025-12-14</t>
        </is>
      </c>
      <c r="C2531" t="inlineStr">
        <is>
          <t>home_use</t>
        </is>
      </c>
      <c r="D2531" t="inlineStr">
        <is>
          <t>IMP00490</t>
        </is>
      </c>
      <c r="E2531" t="inlineStr">
        <is>
          <t>T103425</t>
        </is>
      </c>
      <c r="F2531" s="32" t="n">
        <v>4001847.78</v>
      </c>
      <c r="G2531" s="32" t="n">
        <v>400184.78</v>
      </c>
    </row>
    <row r="2532">
      <c r="A2532" t="inlineStr">
        <is>
          <t>L0182085</t>
        </is>
      </c>
      <c r="B2532" t="inlineStr">
        <is>
          <t>2025-12-14</t>
        </is>
      </c>
      <c r="C2532" t="inlineStr">
        <is>
          <t>home_use</t>
        </is>
      </c>
      <c r="D2532" t="inlineStr">
        <is>
          <t>IMP00643</t>
        </is>
      </c>
      <c r="E2532" t="inlineStr">
        <is>
          <t>T104498</t>
        </is>
      </c>
      <c r="F2532" s="32" t="n">
        <v>1128337.1</v>
      </c>
      <c r="G2532" s="32" t="n">
        <v>112833.71</v>
      </c>
    </row>
    <row r="2533">
      <c r="A2533" t="inlineStr">
        <is>
          <t>L0182087</t>
        </is>
      </c>
      <c r="B2533" t="inlineStr">
        <is>
          <t>2025-12-14</t>
        </is>
      </c>
      <c r="C2533" t="inlineStr">
        <is>
          <t>home_use</t>
        </is>
      </c>
      <c r="D2533" t="inlineStr">
        <is>
          <t>IMP00643</t>
        </is>
      </c>
      <c r="E2533" t="inlineStr">
        <is>
          <t>T104498</t>
        </is>
      </c>
      <c r="F2533" s="32" t="n">
        <v>922318.95</v>
      </c>
      <c r="G2533" s="32" t="n">
        <v>92231.89</v>
      </c>
    </row>
    <row r="2534">
      <c r="A2534" t="inlineStr">
        <is>
          <t>L0182114</t>
        </is>
      </c>
      <c r="B2534" t="inlineStr">
        <is>
          <t>2025-12-14</t>
        </is>
      </c>
      <c r="C2534" t="inlineStr">
        <is>
          <t>home_use</t>
        </is>
      </c>
      <c r="D2534" t="inlineStr">
        <is>
          <t>IMP00815</t>
        </is>
      </c>
      <c r="E2534" t="inlineStr">
        <is>
          <t>T105700</t>
        </is>
      </c>
      <c r="F2534" s="32" t="n">
        <v>655979.9</v>
      </c>
      <c r="G2534" s="32" t="n">
        <v>65597.99000000001</v>
      </c>
    </row>
    <row r="2535">
      <c r="A2535" t="inlineStr">
        <is>
          <t>L0182132</t>
        </is>
      </c>
      <c r="B2535" t="inlineStr">
        <is>
          <t>2025-12-14</t>
        </is>
      </c>
      <c r="C2535" t="inlineStr">
        <is>
          <t>home_use</t>
        </is>
      </c>
      <c r="D2535" t="inlineStr">
        <is>
          <t>IMP00926</t>
        </is>
      </c>
      <c r="E2535" t="inlineStr">
        <is>
          <t>T106477</t>
        </is>
      </c>
      <c r="F2535" s="32" t="n">
        <v>2184450.37</v>
      </c>
      <c r="G2535" s="32" t="n">
        <v>218445.04</v>
      </c>
    </row>
    <row r="2536">
      <c r="A2536" t="inlineStr">
        <is>
          <t>L0182133</t>
        </is>
      </c>
      <c r="B2536" t="inlineStr">
        <is>
          <t>2025-12-14</t>
        </is>
      </c>
      <c r="C2536" t="inlineStr">
        <is>
          <t>home_use</t>
        </is>
      </c>
      <c r="D2536" t="inlineStr">
        <is>
          <t>IMP00926</t>
        </is>
      </c>
      <c r="E2536" t="inlineStr">
        <is>
          <t>T106477</t>
        </is>
      </c>
      <c r="F2536" s="32" t="n">
        <v>196385.83</v>
      </c>
      <c r="G2536" s="32" t="n">
        <v>21013.28</v>
      </c>
    </row>
    <row r="2537">
      <c r="A2537" t="inlineStr">
        <is>
          <t>L0182134</t>
        </is>
      </c>
      <c r="B2537" t="inlineStr">
        <is>
          <t>2025-12-14</t>
        </is>
      </c>
      <c r="C2537" t="inlineStr">
        <is>
          <t>home_use</t>
        </is>
      </c>
      <c r="D2537" t="inlineStr">
        <is>
          <t>IMP00926</t>
        </is>
      </c>
      <c r="E2537" t="inlineStr">
        <is>
          <t>T106477</t>
        </is>
      </c>
      <c r="F2537" s="32" t="n">
        <v>7945091.19</v>
      </c>
      <c r="G2537" s="32" t="n">
        <v>794509.12</v>
      </c>
    </row>
    <row r="2538">
      <c r="A2538" t="inlineStr">
        <is>
          <t>L0182135</t>
        </is>
      </c>
      <c r="B2538" t="inlineStr">
        <is>
          <t>2025-12-14</t>
        </is>
      </c>
      <c r="C2538" t="inlineStr">
        <is>
          <t>home_use</t>
        </is>
      </c>
      <c r="D2538" t="inlineStr">
        <is>
          <t>IMP00926</t>
        </is>
      </c>
      <c r="E2538" t="inlineStr">
        <is>
          <t>T106477</t>
        </is>
      </c>
      <c r="F2538" s="32" t="n">
        <v>44656204.67</v>
      </c>
      <c r="G2538" s="32" t="n">
        <v>4688901.49</v>
      </c>
    </row>
    <row r="2539">
      <c r="A2539" t="inlineStr">
        <is>
          <t>L0182139</t>
        </is>
      </c>
      <c r="B2539" t="inlineStr">
        <is>
          <t>2025-12-14</t>
        </is>
      </c>
      <c r="C2539" t="inlineStr">
        <is>
          <t>home_use</t>
        </is>
      </c>
      <c r="D2539" t="inlineStr">
        <is>
          <t>IMP00950</t>
        </is>
      </c>
      <c r="F2539" s="32" t="n">
        <v>220727.78</v>
      </c>
      <c r="G2539" s="32" t="n">
        <v>27590.97</v>
      </c>
    </row>
    <row r="2540">
      <c r="A2540" t="inlineStr">
        <is>
          <t>L0182141</t>
        </is>
      </c>
      <c r="B2540" t="inlineStr">
        <is>
          <t>2025-12-14</t>
        </is>
      </c>
      <c r="C2540" t="inlineStr">
        <is>
          <t>home_use</t>
        </is>
      </c>
      <c r="D2540" t="inlineStr">
        <is>
          <t>IMP00950</t>
        </is>
      </c>
      <c r="F2540" s="32" t="n">
        <v>1414753.72</v>
      </c>
      <c r="G2540" s="32" t="n">
        <v>183917.98</v>
      </c>
    </row>
    <row r="2541">
      <c r="A2541" t="inlineStr">
        <is>
          <t>L0182155</t>
        </is>
      </c>
      <c r="B2541" t="inlineStr">
        <is>
          <t>2025-12-14</t>
        </is>
      </c>
      <c r="C2541" t="inlineStr">
        <is>
          <t>home_use</t>
        </is>
      </c>
      <c r="D2541" t="inlineStr">
        <is>
          <t>IMP01037</t>
        </is>
      </c>
      <c r="E2541" t="inlineStr">
        <is>
          <t>T107258</t>
        </is>
      </c>
      <c r="F2541" s="32" t="n">
        <v>1298325.24</v>
      </c>
      <c r="G2541" s="32" t="n">
        <v>129832.52</v>
      </c>
    </row>
    <row r="2542">
      <c r="A2542" t="inlineStr">
        <is>
          <t>L0182156</t>
        </is>
      </c>
      <c r="B2542" t="inlineStr">
        <is>
          <t>2025-12-14</t>
        </is>
      </c>
      <c r="C2542" t="inlineStr">
        <is>
          <t>home_use</t>
        </is>
      </c>
      <c r="D2542" t="inlineStr">
        <is>
          <t>IMP01037</t>
        </is>
      </c>
      <c r="E2542" t="inlineStr">
        <is>
          <t>T107258</t>
        </is>
      </c>
      <c r="F2542" s="32" t="n">
        <v>2135278.54</v>
      </c>
      <c r="G2542" s="32" t="n">
        <v>213527.85</v>
      </c>
    </row>
    <row r="2543">
      <c r="A2543" t="inlineStr">
        <is>
          <t>L0182195</t>
        </is>
      </c>
      <c r="B2543" t="inlineStr">
        <is>
          <t>2025-12-14</t>
        </is>
      </c>
      <c r="C2543" t="inlineStr">
        <is>
          <t>home_use</t>
        </is>
      </c>
      <c r="D2543" t="inlineStr">
        <is>
          <t>IMP01310</t>
        </is>
      </c>
      <c r="E2543" t="inlineStr">
        <is>
          <t>T109167</t>
        </is>
      </c>
      <c r="F2543" s="32" t="n">
        <v>960116.36</v>
      </c>
      <c r="G2543" s="32" t="n">
        <v>120014.55</v>
      </c>
    </row>
    <row r="2544">
      <c r="A2544" t="inlineStr">
        <is>
          <t>L0182196</t>
        </is>
      </c>
      <c r="B2544" t="inlineStr">
        <is>
          <t>2025-12-14</t>
        </is>
      </c>
      <c r="C2544" t="inlineStr">
        <is>
          <t>home_use</t>
        </is>
      </c>
      <c r="D2544" t="inlineStr">
        <is>
          <t>IMP01310</t>
        </is>
      </c>
      <c r="E2544" t="inlineStr">
        <is>
          <t>T109167</t>
        </is>
      </c>
      <c r="F2544" s="32" t="n">
        <v>721970.98</v>
      </c>
      <c r="G2544" s="32" t="n">
        <v>72197.10000000001</v>
      </c>
    </row>
    <row r="2545">
      <c r="A2545" t="inlineStr">
        <is>
          <t>L0182198</t>
        </is>
      </c>
      <c r="B2545" t="inlineStr">
        <is>
          <t>2025-12-14</t>
        </is>
      </c>
      <c r="C2545" t="inlineStr">
        <is>
          <t>home_use</t>
        </is>
      </c>
      <c r="D2545" t="inlineStr">
        <is>
          <t>IMP01310</t>
        </is>
      </c>
      <c r="E2545" t="inlineStr">
        <is>
          <t>T109167</t>
        </is>
      </c>
      <c r="F2545" s="32" t="n">
        <v>497708.87</v>
      </c>
      <c r="G2545" s="32" t="n">
        <v>53254.85</v>
      </c>
    </row>
    <row r="2546">
      <c r="A2546" t="inlineStr">
        <is>
          <t>L0182200</t>
        </is>
      </c>
      <c r="B2546" t="inlineStr">
        <is>
          <t>2025-12-14</t>
        </is>
      </c>
      <c r="C2546" t="inlineStr">
        <is>
          <t>home_use</t>
        </is>
      </c>
      <c r="D2546" t="inlineStr">
        <is>
          <t>IMP01310</t>
        </is>
      </c>
      <c r="E2546" t="inlineStr">
        <is>
          <t>T109167</t>
        </is>
      </c>
      <c r="F2546" s="32" t="n">
        <v>518617.48</v>
      </c>
      <c r="G2546" s="32" t="n">
        <v>64827.19</v>
      </c>
    </row>
    <row r="2547">
      <c r="A2547" t="inlineStr">
        <is>
          <t>L0182231</t>
        </is>
      </c>
      <c r="B2547" t="inlineStr">
        <is>
          <t>2025-12-15</t>
        </is>
      </c>
      <c r="C2547" t="inlineStr">
        <is>
          <t>home_use</t>
        </is>
      </c>
      <c r="D2547" t="inlineStr">
        <is>
          <t>IMP00063</t>
        </is>
      </c>
      <c r="E2547" t="inlineStr">
        <is>
          <t>T100440</t>
        </is>
      </c>
      <c r="F2547" s="32" t="n">
        <v>1220337.3</v>
      </c>
      <c r="G2547" s="32" t="n">
        <v>140338.79</v>
      </c>
    </row>
    <row r="2548">
      <c r="A2548" t="inlineStr">
        <is>
          <t>L0182232</t>
        </is>
      </c>
      <c r="B2548" t="inlineStr">
        <is>
          <t>2025-12-15</t>
        </is>
      </c>
      <c r="C2548" t="inlineStr">
        <is>
          <t>home_use</t>
        </is>
      </c>
      <c r="D2548" t="inlineStr">
        <is>
          <t>IMP00063</t>
        </is>
      </c>
      <c r="E2548" t="inlineStr">
        <is>
          <t>T100440</t>
        </is>
      </c>
      <c r="F2548" s="32" t="n">
        <v>1269453.53</v>
      </c>
      <c r="G2548" s="32" t="n">
        <v>135831.53</v>
      </c>
    </row>
    <row r="2549">
      <c r="A2549" t="inlineStr">
        <is>
          <t>L0182233</t>
        </is>
      </c>
      <c r="B2549" t="inlineStr">
        <is>
          <t>2025-12-15</t>
        </is>
      </c>
      <c r="C2549" t="inlineStr">
        <is>
          <t>home_use</t>
        </is>
      </c>
      <c r="D2549" t="inlineStr">
        <is>
          <t>IMP00063</t>
        </is>
      </c>
      <c r="E2549" t="inlineStr">
        <is>
          <t>T100440</t>
        </is>
      </c>
      <c r="F2549" s="32" t="n">
        <v>186801.13</v>
      </c>
      <c r="G2549" s="32" t="n">
        <v>21482.13</v>
      </c>
    </row>
    <row r="2550">
      <c r="A2550" t="inlineStr">
        <is>
          <t>L0182234</t>
        </is>
      </c>
      <c r="B2550" t="inlineStr">
        <is>
          <t>2025-12-15</t>
        </is>
      </c>
      <c r="C2550" t="inlineStr">
        <is>
          <t>home_use</t>
        </is>
      </c>
      <c r="D2550" t="inlineStr">
        <is>
          <t>IMP00063</t>
        </is>
      </c>
      <c r="E2550" t="inlineStr">
        <is>
          <t>T100440</t>
        </is>
      </c>
      <c r="F2550" s="32" t="n">
        <v>10371906.86</v>
      </c>
      <c r="G2550" s="32" t="n">
        <v>1348347.89</v>
      </c>
    </row>
    <row r="2551">
      <c r="A2551" t="inlineStr">
        <is>
          <t>L0182235</t>
        </is>
      </c>
      <c r="B2551" t="inlineStr">
        <is>
          <t>2025-12-15</t>
        </is>
      </c>
      <c r="C2551" t="inlineStr">
        <is>
          <t>home_use</t>
        </is>
      </c>
      <c r="D2551" t="inlineStr">
        <is>
          <t>IMP00063</t>
        </is>
      </c>
      <c r="E2551" t="inlineStr">
        <is>
          <t>T100440</t>
        </is>
      </c>
      <c r="F2551" s="32" t="n">
        <v>2350880.22</v>
      </c>
      <c r="G2551" s="32" t="n">
        <v>263298.58</v>
      </c>
    </row>
    <row r="2552">
      <c r="A2552" t="inlineStr">
        <is>
          <t>L0182236</t>
        </is>
      </c>
      <c r="B2552" t="inlineStr">
        <is>
          <t>2025-12-15</t>
        </is>
      </c>
      <c r="C2552" t="inlineStr">
        <is>
          <t>home_use</t>
        </is>
      </c>
      <c r="D2552" t="inlineStr">
        <is>
          <t>IMP00063</t>
        </is>
      </c>
      <c r="E2552" t="inlineStr">
        <is>
          <t>T100440</t>
        </is>
      </c>
      <c r="F2552" s="32" t="n">
        <v>531879.0600000001</v>
      </c>
      <c r="G2552" s="32" t="n">
        <v>61166.09</v>
      </c>
    </row>
    <row r="2553">
      <c r="A2553" t="inlineStr">
        <is>
          <t>L0182237</t>
        </is>
      </c>
      <c r="B2553" t="inlineStr">
        <is>
          <t>2025-12-15</t>
        </is>
      </c>
      <c r="C2553" t="inlineStr">
        <is>
          <t>home_use</t>
        </is>
      </c>
      <c r="D2553" t="inlineStr">
        <is>
          <t>IMP00063</t>
        </is>
      </c>
      <c r="E2553" t="inlineStr">
        <is>
          <t>T100440</t>
        </is>
      </c>
      <c r="F2553" s="32" t="n">
        <v>317292.38</v>
      </c>
      <c r="G2553" s="32" t="n">
        <v>36488.62</v>
      </c>
    </row>
    <row r="2554">
      <c r="A2554" t="inlineStr">
        <is>
          <t>L0182260</t>
        </is>
      </c>
      <c r="B2554" t="inlineStr">
        <is>
          <t>2025-12-15</t>
        </is>
      </c>
      <c r="C2554" t="inlineStr">
        <is>
          <t>home_use</t>
        </is>
      </c>
      <c r="D2554" t="inlineStr">
        <is>
          <t>IMP00288</t>
        </is>
      </c>
      <c r="E2554" t="inlineStr">
        <is>
          <t>T102011</t>
        </is>
      </c>
      <c r="F2554" s="32" t="n">
        <v>708248.0600000001</v>
      </c>
      <c r="G2554" s="32" t="n">
        <v>92072.25</v>
      </c>
    </row>
    <row r="2555">
      <c r="A2555" t="inlineStr">
        <is>
          <t>L0182262</t>
        </is>
      </c>
      <c r="B2555" t="inlineStr">
        <is>
          <t>2025-12-15</t>
        </is>
      </c>
      <c r="C2555" t="inlineStr">
        <is>
          <t>home_use</t>
        </is>
      </c>
      <c r="D2555" t="inlineStr">
        <is>
          <t>IMP00306</t>
        </is>
      </c>
      <c r="E2555" t="inlineStr">
        <is>
          <t>T102141</t>
        </is>
      </c>
      <c r="F2555" s="32" t="n">
        <v>798590.97</v>
      </c>
      <c r="G2555" s="32" t="n">
        <v>99823.87</v>
      </c>
    </row>
    <row r="2556">
      <c r="A2556" t="inlineStr">
        <is>
          <t>L0182263</t>
        </is>
      </c>
      <c r="B2556" t="inlineStr">
        <is>
          <t>2025-12-15</t>
        </is>
      </c>
      <c r="C2556" t="inlineStr">
        <is>
          <t>home_use</t>
        </is>
      </c>
      <c r="D2556" t="inlineStr">
        <is>
          <t>IMP00306</t>
        </is>
      </c>
      <c r="E2556" t="inlineStr">
        <is>
          <t>T102141</t>
        </is>
      </c>
      <c r="F2556" s="32" t="n">
        <v>249309.71</v>
      </c>
      <c r="G2556" s="32" t="n">
        <v>31163.71</v>
      </c>
    </row>
    <row r="2557">
      <c r="A2557" t="inlineStr">
        <is>
          <t>L0182265</t>
        </is>
      </c>
      <c r="B2557" t="inlineStr">
        <is>
          <t>2025-12-15</t>
        </is>
      </c>
      <c r="C2557" t="inlineStr">
        <is>
          <t>home_use</t>
        </is>
      </c>
      <c r="D2557" t="inlineStr">
        <is>
          <t>IMP00306</t>
        </is>
      </c>
      <c r="E2557" t="inlineStr">
        <is>
          <t>T102141</t>
        </is>
      </c>
      <c r="F2557" s="32" t="n">
        <v>384859.28</v>
      </c>
      <c r="G2557" s="32" t="n">
        <v>40410.22</v>
      </c>
    </row>
    <row r="2558">
      <c r="A2558" t="inlineStr">
        <is>
          <t>L0182267</t>
        </is>
      </c>
      <c r="B2558" t="inlineStr">
        <is>
          <t>2025-12-15</t>
        </is>
      </c>
      <c r="C2558" t="inlineStr">
        <is>
          <t>home_use</t>
        </is>
      </c>
      <c r="D2558" t="inlineStr">
        <is>
          <t>IMP00306</t>
        </is>
      </c>
      <c r="E2558" t="inlineStr">
        <is>
          <t>T102141</t>
        </is>
      </c>
      <c r="F2558" s="32" t="n">
        <v>423669.89</v>
      </c>
      <c r="G2558" s="32" t="n">
        <v>44485.34</v>
      </c>
    </row>
    <row r="2559">
      <c r="A2559" t="inlineStr">
        <is>
          <t>L0182268</t>
        </is>
      </c>
      <c r="B2559" t="inlineStr">
        <is>
          <t>2025-12-15</t>
        </is>
      </c>
      <c r="C2559" t="inlineStr">
        <is>
          <t>home_use</t>
        </is>
      </c>
      <c r="D2559" t="inlineStr">
        <is>
          <t>IMP00306</t>
        </is>
      </c>
      <c r="E2559" t="inlineStr">
        <is>
          <t>T102141</t>
        </is>
      </c>
      <c r="F2559" s="32" t="n">
        <v>363044.65</v>
      </c>
      <c r="G2559" s="32" t="n">
        <v>45380.58</v>
      </c>
    </row>
    <row r="2560">
      <c r="A2560" t="inlineStr">
        <is>
          <t>L0182288</t>
        </is>
      </c>
      <c r="B2560" t="inlineStr">
        <is>
          <t>2025-12-15</t>
        </is>
      </c>
      <c r="C2560" t="inlineStr">
        <is>
          <t>home_use</t>
        </is>
      </c>
      <c r="D2560" t="inlineStr">
        <is>
          <t>IMP00448</t>
        </is>
      </c>
      <c r="E2560" t="inlineStr">
        <is>
          <t>T103130</t>
        </is>
      </c>
      <c r="F2560" s="32" t="n">
        <v>128087652.39</v>
      </c>
      <c r="G2560" s="32" t="n">
        <v>12808765.24</v>
      </c>
    </row>
    <row r="2561">
      <c r="A2561" t="inlineStr">
        <is>
          <t>L0182289</t>
        </is>
      </c>
      <c r="B2561" t="inlineStr">
        <is>
          <t>2025-12-15</t>
        </is>
      </c>
      <c r="C2561" t="inlineStr">
        <is>
          <t>home_use</t>
        </is>
      </c>
      <c r="D2561" t="inlineStr">
        <is>
          <t>IMP00448</t>
        </is>
      </c>
      <c r="E2561" t="inlineStr">
        <is>
          <t>T103130</t>
        </is>
      </c>
      <c r="F2561" s="32" t="n">
        <v>30233733.46</v>
      </c>
      <c r="G2561" s="32" t="n">
        <v>3023373.35</v>
      </c>
    </row>
    <row r="2562">
      <c r="A2562" t="inlineStr">
        <is>
          <t>L0182305</t>
        </is>
      </c>
      <c r="B2562" t="inlineStr">
        <is>
          <t>2025-12-15</t>
        </is>
      </c>
      <c r="C2562" t="inlineStr">
        <is>
          <t>home_use</t>
        </is>
      </c>
      <c r="D2562" t="inlineStr">
        <is>
          <t>IMP00591</t>
        </is>
      </c>
      <c r="E2562" t="inlineStr">
        <is>
          <t>T104135</t>
        </is>
      </c>
      <c r="F2562" s="32" t="n">
        <v>3418419.4</v>
      </c>
      <c r="G2562" s="32" t="n">
        <v>358934.04</v>
      </c>
    </row>
    <row r="2563">
      <c r="A2563" t="inlineStr">
        <is>
          <t>L0182313</t>
        </is>
      </c>
      <c r="B2563" t="inlineStr">
        <is>
          <t>2025-12-15</t>
        </is>
      </c>
      <c r="C2563" t="inlineStr">
        <is>
          <t>home_use</t>
        </is>
      </c>
      <c r="D2563" t="inlineStr">
        <is>
          <t>IMP00643</t>
        </is>
      </c>
      <c r="E2563" t="inlineStr">
        <is>
          <t>T104498</t>
        </is>
      </c>
      <c r="F2563" s="32" t="n">
        <v>1673862.96</v>
      </c>
      <c r="G2563" s="32" t="n">
        <v>167386.3</v>
      </c>
    </row>
    <row r="2564">
      <c r="A2564" t="inlineStr">
        <is>
          <t>L0182314</t>
        </is>
      </c>
      <c r="B2564" t="inlineStr">
        <is>
          <t>2025-12-15</t>
        </is>
      </c>
      <c r="C2564" t="inlineStr">
        <is>
          <t>home_use</t>
        </is>
      </c>
      <c r="D2564" t="inlineStr">
        <is>
          <t>IMP00643</t>
        </is>
      </c>
      <c r="E2564" t="inlineStr">
        <is>
          <t>T104498</t>
        </is>
      </c>
      <c r="F2564" s="32" t="n">
        <v>416934.31</v>
      </c>
      <c r="G2564" s="32" t="n">
        <v>41693.43</v>
      </c>
    </row>
    <row r="2565">
      <c r="A2565" t="inlineStr">
        <is>
          <t>L0182315</t>
        </is>
      </c>
      <c r="B2565" t="inlineStr">
        <is>
          <t>2025-12-15</t>
        </is>
      </c>
      <c r="C2565" t="inlineStr">
        <is>
          <t>home_use</t>
        </is>
      </c>
      <c r="D2565" t="inlineStr">
        <is>
          <t>IMP00643</t>
        </is>
      </c>
      <c r="E2565" t="inlineStr">
        <is>
          <t>T104498</t>
        </is>
      </c>
      <c r="F2565" s="32" t="n">
        <v>1072540.32</v>
      </c>
      <c r="G2565" s="32" t="n">
        <v>107254.03</v>
      </c>
    </row>
    <row r="2566">
      <c r="A2566" t="inlineStr">
        <is>
          <t>L0182316</t>
        </is>
      </c>
      <c r="B2566" t="inlineStr">
        <is>
          <t>2025-12-15</t>
        </is>
      </c>
      <c r="C2566" t="inlineStr">
        <is>
          <t>home_use</t>
        </is>
      </c>
      <c r="D2566" t="inlineStr">
        <is>
          <t>IMP00643</t>
        </is>
      </c>
      <c r="E2566" t="inlineStr">
        <is>
          <t>T104498</t>
        </is>
      </c>
      <c r="F2566" s="32" t="n">
        <v>627026.6</v>
      </c>
      <c r="G2566" s="32" t="n">
        <v>62702.66</v>
      </c>
    </row>
    <row r="2567">
      <c r="A2567" t="inlineStr">
        <is>
          <t>L0182317</t>
        </is>
      </c>
      <c r="B2567" t="inlineStr">
        <is>
          <t>2025-12-15</t>
        </is>
      </c>
      <c r="C2567" t="inlineStr">
        <is>
          <t>home_use</t>
        </is>
      </c>
      <c r="D2567" t="inlineStr">
        <is>
          <t>IMP00643</t>
        </is>
      </c>
      <c r="E2567" t="inlineStr">
        <is>
          <t>T104498</t>
        </is>
      </c>
      <c r="F2567" s="32" t="n">
        <v>482811.5</v>
      </c>
      <c r="G2567" s="32" t="n">
        <v>48281.15</v>
      </c>
    </row>
    <row r="2568">
      <c r="A2568" t="inlineStr">
        <is>
          <t>L0182318</t>
        </is>
      </c>
      <c r="B2568" t="inlineStr">
        <is>
          <t>2025-12-15</t>
        </is>
      </c>
      <c r="C2568" t="inlineStr">
        <is>
          <t>home_use</t>
        </is>
      </c>
      <c r="D2568" t="inlineStr">
        <is>
          <t>IMP00643</t>
        </is>
      </c>
      <c r="E2568" t="inlineStr">
        <is>
          <t>T104498</t>
        </is>
      </c>
      <c r="F2568" s="32" t="n">
        <v>1369609.1</v>
      </c>
      <c r="G2568" s="32" t="n">
        <v>136960.91</v>
      </c>
    </row>
    <row r="2569">
      <c r="A2569" t="inlineStr">
        <is>
          <t>L0182319</t>
        </is>
      </c>
      <c r="B2569" t="inlineStr">
        <is>
          <t>2025-12-15</t>
        </is>
      </c>
      <c r="C2569" t="inlineStr">
        <is>
          <t>home_use</t>
        </is>
      </c>
      <c r="D2569" t="inlineStr">
        <is>
          <t>IMP00643</t>
        </is>
      </c>
      <c r="E2569" t="inlineStr">
        <is>
          <t>T104498</t>
        </is>
      </c>
      <c r="F2569" s="32" t="n">
        <v>406855.77</v>
      </c>
      <c r="G2569" s="32" t="n">
        <v>40685.58</v>
      </c>
    </row>
    <row r="2570">
      <c r="A2570" t="inlineStr">
        <is>
          <t>L0182332</t>
        </is>
      </c>
      <c r="B2570" t="inlineStr">
        <is>
          <t>2025-12-15</t>
        </is>
      </c>
      <c r="C2570" t="inlineStr">
        <is>
          <t>home_use</t>
        </is>
      </c>
      <c r="D2570" t="inlineStr">
        <is>
          <t>IMP00753</t>
        </is>
      </c>
      <c r="E2570" t="inlineStr">
        <is>
          <t>T105264</t>
        </is>
      </c>
      <c r="F2570" s="32" t="n">
        <v>771638.3199999999</v>
      </c>
      <c r="G2570" s="32" t="n">
        <v>81022.02</v>
      </c>
    </row>
    <row r="2571">
      <c r="A2571" t="inlineStr">
        <is>
          <t>L0182333</t>
        </is>
      </c>
      <c r="B2571" t="inlineStr">
        <is>
          <t>2025-12-15</t>
        </is>
      </c>
      <c r="C2571" t="inlineStr">
        <is>
          <t>home_use</t>
        </is>
      </c>
      <c r="D2571" t="inlineStr">
        <is>
          <t>IMP00753</t>
        </is>
      </c>
      <c r="E2571" t="inlineStr">
        <is>
          <t>T105264</t>
        </is>
      </c>
      <c r="F2571" s="32" t="n">
        <v>842088.16</v>
      </c>
      <c r="G2571" s="32" t="n">
        <v>101050.58</v>
      </c>
    </row>
    <row r="2572">
      <c r="A2572" t="inlineStr">
        <is>
          <t>L0182360</t>
        </is>
      </c>
      <c r="B2572" t="inlineStr">
        <is>
          <t>2025-12-15</t>
        </is>
      </c>
      <c r="C2572" t="inlineStr">
        <is>
          <t>home_use</t>
        </is>
      </c>
      <c r="D2572" t="inlineStr">
        <is>
          <t>IMP00926</t>
        </is>
      </c>
      <c r="E2572" t="inlineStr">
        <is>
          <t>T106477</t>
        </is>
      </c>
      <c r="F2572" s="32" t="n">
        <v>4691488.74</v>
      </c>
      <c r="G2572" s="32" t="n">
        <v>469148.87</v>
      </c>
    </row>
    <row r="2573">
      <c r="A2573" t="inlineStr">
        <is>
          <t>L0182361</t>
        </is>
      </c>
      <c r="B2573" t="inlineStr">
        <is>
          <t>2025-12-15</t>
        </is>
      </c>
      <c r="C2573" t="inlineStr">
        <is>
          <t>home_use</t>
        </is>
      </c>
      <c r="D2573" t="inlineStr">
        <is>
          <t>IMP00926</t>
        </is>
      </c>
      <c r="E2573" t="inlineStr">
        <is>
          <t>T106477</t>
        </is>
      </c>
      <c r="F2573" s="32" t="n">
        <v>650906.34</v>
      </c>
      <c r="G2573" s="32" t="n">
        <v>69646.98</v>
      </c>
    </row>
    <row r="2574">
      <c r="A2574" t="inlineStr">
        <is>
          <t>L0182362</t>
        </is>
      </c>
      <c r="B2574" t="inlineStr">
        <is>
          <t>2025-12-15</t>
        </is>
      </c>
      <c r="C2574" t="inlineStr">
        <is>
          <t>home_use</t>
        </is>
      </c>
      <c r="D2574" t="inlineStr">
        <is>
          <t>IMP00926</t>
        </is>
      </c>
      <c r="E2574" t="inlineStr">
        <is>
          <t>T106477</t>
        </is>
      </c>
      <c r="F2574" s="32" t="n">
        <v>19018754.43</v>
      </c>
      <c r="G2574" s="32" t="n">
        <v>1996969.22</v>
      </c>
    </row>
    <row r="2575">
      <c r="A2575" t="inlineStr">
        <is>
          <t>L0182366</t>
        </is>
      </c>
      <c r="B2575" t="inlineStr">
        <is>
          <t>2025-12-15</t>
        </is>
      </c>
      <c r="C2575" t="inlineStr">
        <is>
          <t>home_use</t>
        </is>
      </c>
      <c r="D2575" t="inlineStr">
        <is>
          <t>IMP00950</t>
        </is>
      </c>
      <c r="F2575" s="32" t="n">
        <v>3353481.25</v>
      </c>
      <c r="G2575" s="32" t="n">
        <v>435952.56</v>
      </c>
    </row>
    <row r="2576">
      <c r="A2576" t="inlineStr">
        <is>
          <t>L0182367</t>
        </is>
      </c>
      <c r="B2576" t="inlineStr">
        <is>
          <t>2025-12-15</t>
        </is>
      </c>
      <c r="C2576" t="inlineStr">
        <is>
          <t>home_use</t>
        </is>
      </c>
      <c r="D2576" t="inlineStr">
        <is>
          <t>IMP00950</t>
        </is>
      </c>
      <c r="F2576" s="32" t="n">
        <v>1924631.98</v>
      </c>
      <c r="G2576" s="32" t="n">
        <v>250202.16</v>
      </c>
    </row>
    <row r="2577">
      <c r="A2577" t="inlineStr">
        <is>
          <t>L0182368</t>
        </is>
      </c>
      <c r="B2577" t="inlineStr">
        <is>
          <t>2025-12-15</t>
        </is>
      </c>
      <c r="C2577" t="inlineStr">
        <is>
          <t>home_use</t>
        </is>
      </c>
      <c r="D2577" t="inlineStr">
        <is>
          <t>IMP00950</t>
        </is>
      </c>
      <c r="F2577" s="32" t="n">
        <v>3052488.17</v>
      </c>
      <c r="G2577" s="32" t="n">
        <v>396823.46</v>
      </c>
    </row>
    <row r="2578">
      <c r="A2578" t="inlineStr">
        <is>
          <t>L0182369</t>
        </is>
      </c>
      <c r="B2578" t="inlineStr">
        <is>
          <t>2025-12-15</t>
        </is>
      </c>
      <c r="C2578" t="inlineStr">
        <is>
          <t>home_use</t>
        </is>
      </c>
      <c r="D2578" t="inlineStr">
        <is>
          <t>IMP00950</t>
        </is>
      </c>
      <c r="F2578" s="32" t="n">
        <v>1858885.11</v>
      </c>
      <c r="G2578" s="32" t="n">
        <v>241655.06</v>
      </c>
    </row>
    <row r="2579">
      <c r="A2579" t="inlineStr">
        <is>
          <t>L0182373</t>
        </is>
      </c>
      <c r="B2579" t="inlineStr">
        <is>
          <t>2025-12-15</t>
        </is>
      </c>
      <c r="C2579" t="inlineStr">
        <is>
          <t>home_use</t>
        </is>
      </c>
      <c r="D2579" t="inlineStr">
        <is>
          <t>IMP00999</t>
        </is>
      </c>
      <c r="E2579" t="inlineStr">
        <is>
          <t>T106987</t>
        </is>
      </c>
      <c r="F2579" s="32" t="n">
        <v>2436402.21</v>
      </c>
      <c r="G2579" s="32" t="n">
        <v>243640.22</v>
      </c>
    </row>
    <row r="2580">
      <c r="A2580" t="inlineStr">
        <is>
          <t>L0182375</t>
        </is>
      </c>
      <c r="B2580" t="inlineStr">
        <is>
          <t>2025-12-15</t>
        </is>
      </c>
      <c r="C2580" t="inlineStr">
        <is>
          <t>home_use</t>
        </is>
      </c>
      <c r="D2580" t="inlineStr">
        <is>
          <t>IMP01037</t>
        </is>
      </c>
      <c r="E2580" t="inlineStr">
        <is>
          <t>T107258</t>
        </is>
      </c>
      <c r="F2580" s="32" t="n">
        <v>2325501.14</v>
      </c>
      <c r="G2580" s="32" t="n">
        <v>232550.11</v>
      </c>
    </row>
    <row r="2581">
      <c r="A2581" t="inlineStr">
        <is>
          <t>L0182376</t>
        </is>
      </c>
      <c r="B2581" t="inlineStr">
        <is>
          <t>2025-12-15</t>
        </is>
      </c>
      <c r="C2581" t="inlineStr">
        <is>
          <t>home_use</t>
        </is>
      </c>
      <c r="D2581" t="inlineStr">
        <is>
          <t>IMP01037</t>
        </is>
      </c>
      <c r="E2581" t="inlineStr">
        <is>
          <t>T107258</t>
        </is>
      </c>
      <c r="F2581" s="32" t="n">
        <v>796000.64</v>
      </c>
      <c r="G2581" s="32" t="n">
        <v>79600.06</v>
      </c>
    </row>
    <row r="2582">
      <c r="A2582" t="inlineStr">
        <is>
          <t>L0182377</t>
        </is>
      </c>
      <c r="B2582" t="inlineStr">
        <is>
          <t>2025-12-15</t>
        </is>
      </c>
      <c r="C2582" t="inlineStr">
        <is>
          <t>home_use</t>
        </is>
      </c>
      <c r="D2582" t="inlineStr">
        <is>
          <t>IMP01043</t>
        </is>
      </c>
      <c r="E2582" t="inlineStr">
        <is>
          <t>T107297</t>
        </is>
      </c>
      <c r="F2582" s="32" t="n">
        <v>572537</v>
      </c>
      <c r="G2582" s="32" t="n">
        <v>60116.39</v>
      </c>
    </row>
    <row r="2583">
      <c r="A2583" t="inlineStr">
        <is>
          <t>L0182384</t>
        </is>
      </c>
      <c r="B2583" t="inlineStr">
        <is>
          <t>2025-12-15</t>
        </is>
      </c>
      <c r="C2583" t="inlineStr">
        <is>
          <t>home_use</t>
        </is>
      </c>
      <c r="D2583" t="inlineStr">
        <is>
          <t>IMP01089</t>
        </is>
      </c>
      <c r="E2583" t="inlineStr">
        <is>
          <t>T107617</t>
        </is>
      </c>
      <c r="F2583" s="32" t="n">
        <v>2339532.05</v>
      </c>
      <c r="G2583" s="32" t="n">
        <v>280743.85</v>
      </c>
    </row>
    <row r="2584">
      <c r="A2584" t="inlineStr">
        <is>
          <t>L0182388</t>
        </is>
      </c>
      <c r="B2584" t="inlineStr">
        <is>
          <t>2025-12-15</t>
        </is>
      </c>
      <c r="C2584" t="inlineStr">
        <is>
          <t>home_use</t>
        </is>
      </c>
      <c r="D2584" t="inlineStr">
        <is>
          <t>IMP01142</t>
        </is>
      </c>
      <c r="E2584" t="inlineStr">
        <is>
          <t>T107992</t>
        </is>
      </c>
      <c r="F2584" s="32" t="n">
        <v>1957379.74</v>
      </c>
      <c r="G2584" s="32" t="n">
        <v>219226.53</v>
      </c>
    </row>
    <row r="2585">
      <c r="A2585" t="inlineStr">
        <is>
          <t>L0182414</t>
        </is>
      </c>
      <c r="B2585" t="inlineStr">
        <is>
          <t>2025-12-15</t>
        </is>
      </c>
      <c r="C2585" t="inlineStr">
        <is>
          <t>home_use</t>
        </is>
      </c>
      <c r="D2585" t="inlineStr">
        <is>
          <t>IMP01310</t>
        </is>
      </c>
      <c r="E2585" t="inlineStr">
        <is>
          <t>T109167</t>
        </is>
      </c>
      <c r="F2585" s="32" t="n">
        <v>1037008.27</v>
      </c>
      <c r="G2585" s="32" t="n">
        <v>119255.95</v>
      </c>
    </row>
    <row r="2586">
      <c r="A2586" t="inlineStr">
        <is>
          <t>L0182415</t>
        </is>
      </c>
      <c r="B2586" t="inlineStr">
        <is>
          <t>2025-12-15</t>
        </is>
      </c>
      <c r="C2586" t="inlineStr">
        <is>
          <t>home_use</t>
        </is>
      </c>
      <c r="D2586" t="inlineStr">
        <is>
          <t>IMP01310</t>
        </is>
      </c>
      <c r="E2586" t="inlineStr">
        <is>
          <t>T109167</t>
        </is>
      </c>
      <c r="F2586" s="32" t="n">
        <v>1167244.77</v>
      </c>
      <c r="G2586" s="32" t="n">
        <v>124895.19</v>
      </c>
    </row>
    <row r="2587">
      <c r="A2587" t="inlineStr">
        <is>
          <t>L0182417</t>
        </is>
      </c>
      <c r="B2587" t="inlineStr">
        <is>
          <t>2025-12-15</t>
        </is>
      </c>
      <c r="C2587" t="inlineStr">
        <is>
          <t>home_use</t>
        </is>
      </c>
      <c r="D2587" t="inlineStr">
        <is>
          <t>IMP01310</t>
        </is>
      </c>
      <c r="E2587" t="inlineStr">
        <is>
          <t>T109167</t>
        </is>
      </c>
      <c r="F2587" s="32" t="n">
        <v>1148688.04</v>
      </c>
      <c r="G2587" s="32" t="n">
        <v>122909.62</v>
      </c>
    </row>
    <row r="2588">
      <c r="A2588" t="inlineStr">
        <is>
          <t>L0182418</t>
        </is>
      </c>
      <c r="B2588" t="inlineStr">
        <is>
          <t>2025-12-15</t>
        </is>
      </c>
      <c r="C2588" t="inlineStr">
        <is>
          <t>home_use</t>
        </is>
      </c>
      <c r="D2588" t="inlineStr">
        <is>
          <t>IMP01310</t>
        </is>
      </c>
      <c r="E2588" t="inlineStr">
        <is>
          <t>T109167</t>
        </is>
      </c>
      <c r="F2588" s="32" t="n">
        <v>400327.69</v>
      </c>
      <c r="G2588" s="32" t="n">
        <v>42835.06</v>
      </c>
    </row>
    <row r="2589">
      <c r="A2589" t="inlineStr">
        <is>
          <t>L0182419</t>
        </is>
      </c>
      <c r="B2589" t="inlineStr">
        <is>
          <t>2025-12-15</t>
        </is>
      </c>
      <c r="C2589" t="inlineStr">
        <is>
          <t>home_use</t>
        </is>
      </c>
      <c r="D2589" t="inlineStr">
        <is>
          <t>IMP01310</t>
        </is>
      </c>
      <c r="E2589" t="inlineStr">
        <is>
          <t>T109167</t>
        </is>
      </c>
      <c r="F2589" s="32" t="n">
        <v>577299.86</v>
      </c>
      <c r="G2589" s="32" t="n">
        <v>61771.09</v>
      </c>
    </row>
    <row r="2590">
      <c r="A2590" t="inlineStr">
        <is>
          <t>L0182424</t>
        </is>
      </c>
      <c r="B2590" t="inlineStr">
        <is>
          <t>2025-12-15</t>
        </is>
      </c>
      <c r="C2590" t="inlineStr">
        <is>
          <t>home_use</t>
        </is>
      </c>
      <c r="D2590" t="inlineStr">
        <is>
          <t>IMP01327</t>
        </is>
      </c>
      <c r="E2590" t="inlineStr">
        <is>
          <t>T109286</t>
        </is>
      </c>
      <c r="F2590" s="32" t="n">
        <v>235035.34</v>
      </c>
      <c r="G2590" s="32" t="n">
        <v>25853.89</v>
      </c>
    </row>
    <row r="2591">
      <c r="A2591" t="inlineStr">
        <is>
          <t>L0182461</t>
        </is>
      </c>
      <c r="B2591" t="inlineStr">
        <is>
          <t>2025-12-16</t>
        </is>
      </c>
      <c r="C2591" t="inlineStr">
        <is>
          <t>home_use</t>
        </is>
      </c>
      <c r="D2591" t="inlineStr">
        <is>
          <t>IMP00063</t>
        </is>
      </c>
      <c r="E2591" t="inlineStr">
        <is>
          <t>T100440</t>
        </is>
      </c>
      <c r="F2591" s="32" t="n">
        <v>357000.85</v>
      </c>
      <c r="G2591" s="32" t="n">
        <v>41055.1</v>
      </c>
    </row>
    <row r="2592">
      <c r="A2592" t="inlineStr">
        <is>
          <t>L0182462</t>
        </is>
      </c>
      <c r="B2592" t="inlineStr">
        <is>
          <t>2025-12-16</t>
        </is>
      </c>
      <c r="C2592" t="inlineStr">
        <is>
          <t>home_use</t>
        </is>
      </c>
      <c r="D2592" t="inlineStr">
        <is>
          <t>IMP00063</t>
        </is>
      </c>
      <c r="E2592" t="inlineStr">
        <is>
          <t>T100440</t>
        </is>
      </c>
      <c r="F2592" s="32" t="n">
        <v>2559352.2</v>
      </c>
      <c r="G2592" s="32" t="n">
        <v>294325.5</v>
      </c>
    </row>
    <row r="2593">
      <c r="A2593" t="inlineStr">
        <is>
          <t>L0182463</t>
        </is>
      </c>
      <c r="B2593" t="inlineStr">
        <is>
          <t>2025-12-16</t>
        </is>
      </c>
      <c r="C2593" t="inlineStr">
        <is>
          <t>home_use</t>
        </is>
      </c>
      <c r="D2593" t="inlineStr">
        <is>
          <t>IMP00063</t>
        </is>
      </c>
      <c r="E2593" t="inlineStr">
        <is>
          <t>T100440</t>
        </is>
      </c>
      <c r="F2593" s="32" t="n">
        <v>1404786.91</v>
      </c>
      <c r="G2593" s="32" t="n">
        <v>161550.49</v>
      </c>
    </row>
    <row r="2594">
      <c r="A2594" t="inlineStr">
        <is>
          <t>L0182464</t>
        </is>
      </c>
      <c r="B2594" t="inlineStr">
        <is>
          <t>2025-12-16</t>
        </is>
      </c>
      <c r="C2594" t="inlineStr">
        <is>
          <t>home_use</t>
        </is>
      </c>
      <c r="D2594" t="inlineStr">
        <is>
          <t>IMP00063</t>
        </is>
      </c>
      <c r="E2594" t="inlineStr">
        <is>
          <t>T100440</t>
        </is>
      </c>
      <c r="F2594" s="32" t="n">
        <v>222338.44</v>
      </c>
      <c r="G2594" s="32" t="n">
        <v>25568.92</v>
      </c>
    </row>
    <row r="2595">
      <c r="A2595" t="inlineStr">
        <is>
          <t>L0182465</t>
        </is>
      </c>
      <c r="B2595" t="inlineStr">
        <is>
          <t>2025-12-16</t>
        </is>
      </c>
      <c r="C2595" t="inlineStr">
        <is>
          <t>home_use</t>
        </is>
      </c>
      <c r="D2595" t="inlineStr">
        <is>
          <t>IMP00063</t>
        </is>
      </c>
      <c r="E2595" t="inlineStr">
        <is>
          <t>T100440</t>
        </is>
      </c>
      <c r="F2595" s="32" t="n">
        <v>943973.37</v>
      </c>
      <c r="G2595" s="32" t="n">
        <v>101005.15</v>
      </c>
    </row>
    <row r="2596">
      <c r="A2596" t="inlineStr">
        <is>
          <t>L0182466</t>
        </is>
      </c>
      <c r="B2596" t="inlineStr">
        <is>
          <t>2025-12-16</t>
        </is>
      </c>
      <c r="C2596" t="inlineStr">
        <is>
          <t>home_use</t>
        </is>
      </c>
      <c r="D2596" t="inlineStr">
        <is>
          <t>IMP00063</t>
        </is>
      </c>
      <c r="E2596" t="inlineStr">
        <is>
          <t>T100440</t>
        </is>
      </c>
      <c r="F2596" s="32" t="n">
        <v>926089.26</v>
      </c>
      <c r="G2596" s="32" t="n">
        <v>99091.55</v>
      </c>
    </row>
    <row r="2597">
      <c r="A2597" t="inlineStr">
        <is>
          <t>L0182467</t>
        </is>
      </c>
      <c r="B2597" t="inlineStr">
        <is>
          <t>2025-12-16</t>
        </is>
      </c>
      <c r="C2597" t="inlineStr">
        <is>
          <t>home_use</t>
        </is>
      </c>
      <c r="D2597" t="inlineStr">
        <is>
          <t>IMP00067</t>
        </is>
      </c>
      <c r="E2597" t="inlineStr">
        <is>
          <t>T100466</t>
        </is>
      </c>
      <c r="F2597" s="32" t="n">
        <v>7870448.9</v>
      </c>
      <c r="G2597" s="32" t="n">
        <v>787044.89</v>
      </c>
    </row>
    <row r="2598">
      <c r="A2598" t="inlineStr">
        <is>
          <t>L0182478</t>
        </is>
      </c>
      <c r="B2598" t="inlineStr">
        <is>
          <t>2025-12-16</t>
        </is>
      </c>
      <c r="C2598" t="inlineStr">
        <is>
          <t>home_use</t>
        </is>
      </c>
      <c r="D2598" t="inlineStr">
        <is>
          <t>IMP00156</t>
        </is>
      </c>
      <c r="F2598" s="32" t="n">
        <v>229096.94</v>
      </c>
      <c r="G2598" s="32" t="n">
        <v>29782.6</v>
      </c>
    </row>
    <row r="2599">
      <c r="A2599" t="inlineStr">
        <is>
          <t>L0182483</t>
        </is>
      </c>
      <c r="B2599" t="inlineStr">
        <is>
          <t>2025-12-16</t>
        </is>
      </c>
      <c r="C2599" t="inlineStr">
        <is>
          <t>home_use</t>
        </is>
      </c>
      <c r="D2599" t="inlineStr">
        <is>
          <t>IMP00195</t>
        </is>
      </c>
      <c r="E2599" t="inlineStr">
        <is>
          <t>T101362</t>
        </is>
      </c>
      <c r="F2599" s="32" t="n">
        <v>1168569.43</v>
      </c>
      <c r="G2599" s="32" t="n">
        <v>136722.62</v>
      </c>
    </row>
    <row r="2600">
      <c r="A2600" t="inlineStr">
        <is>
          <t>L0182489</t>
        </is>
      </c>
      <c r="B2600" t="inlineStr">
        <is>
          <t>2025-12-16</t>
        </is>
      </c>
      <c r="C2600" t="inlineStr">
        <is>
          <t>home_use</t>
        </is>
      </c>
      <c r="D2600" t="inlineStr">
        <is>
          <t>IMP00288</t>
        </is>
      </c>
      <c r="E2600" t="inlineStr">
        <is>
          <t>T102011</t>
        </is>
      </c>
      <c r="F2600" s="32" t="n">
        <v>291562.25</v>
      </c>
      <c r="G2600" s="32" t="n">
        <v>34987.47</v>
      </c>
    </row>
    <row r="2601">
      <c r="A2601" t="inlineStr">
        <is>
          <t>L0182491</t>
        </is>
      </c>
      <c r="B2601" t="inlineStr">
        <is>
          <t>2025-12-16</t>
        </is>
      </c>
      <c r="C2601" t="inlineStr">
        <is>
          <t>home_use</t>
        </is>
      </c>
      <c r="D2601" t="inlineStr">
        <is>
          <t>IMP00306</t>
        </is>
      </c>
      <c r="E2601" t="inlineStr">
        <is>
          <t>T102141</t>
        </is>
      </c>
      <c r="F2601" s="32" t="n">
        <v>623835.42</v>
      </c>
      <c r="G2601" s="32" t="n">
        <v>65502.72</v>
      </c>
    </row>
    <row r="2602">
      <c r="A2602" t="inlineStr">
        <is>
          <t>L0182492</t>
        </is>
      </c>
      <c r="B2602" t="inlineStr">
        <is>
          <t>2025-12-16</t>
        </is>
      </c>
      <c r="C2602" t="inlineStr">
        <is>
          <t>home_use</t>
        </is>
      </c>
      <c r="D2602" t="inlineStr">
        <is>
          <t>IMP00306</t>
        </is>
      </c>
      <c r="E2602" t="inlineStr">
        <is>
          <t>T102141</t>
        </is>
      </c>
      <c r="F2602" s="32" t="n">
        <v>3219132.75</v>
      </c>
      <c r="G2602" s="32" t="n">
        <v>338008.94</v>
      </c>
    </row>
    <row r="2603">
      <c r="A2603" t="inlineStr">
        <is>
          <t>L0182496</t>
        </is>
      </c>
      <c r="B2603" t="inlineStr">
        <is>
          <t>2025-12-16</t>
        </is>
      </c>
      <c r="C2603" t="inlineStr">
        <is>
          <t>home_use</t>
        </is>
      </c>
      <c r="D2603" t="inlineStr">
        <is>
          <t>IMP00340</t>
        </is>
      </c>
      <c r="E2603" t="inlineStr">
        <is>
          <t>T102376</t>
        </is>
      </c>
      <c r="F2603" s="32" t="n">
        <v>7793628.43</v>
      </c>
      <c r="G2603" s="32" t="n">
        <v>818330.98</v>
      </c>
    </row>
    <row r="2604">
      <c r="A2604" t="inlineStr">
        <is>
          <t>L0182526</t>
        </is>
      </c>
      <c r="B2604" t="inlineStr">
        <is>
          <t>2025-12-16</t>
        </is>
      </c>
      <c r="C2604" t="inlineStr">
        <is>
          <t>home_use</t>
        </is>
      </c>
      <c r="D2604" t="inlineStr">
        <is>
          <t>IMP00490</t>
        </is>
      </c>
      <c r="E2604" t="inlineStr">
        <is>
          <t>T103425</t>
        </is>
      </c>
      <c r="F2604" s="32" t="n">
        <v>3081841.75</v>
      </c>
      <c r="G2604" s="32" t="n">
        <v>323593.38</v>
      </c>
    </row>
    <row r="2605">
      <c r="A2605" t="inlineStr">
        <is>
          <t>L0182533</t>
        </is>
      </c>
      <c r="B2605" t="inlineStr">
        <is>
          <t>2025-12-16</t>
        </is>
      </c>
      <c r="C2605" t="inlineStr">
        <is>
          <t>transit</t>
        </is>
      </c>
      <c r="D2605" t="inlineStr">
        <is>
          <t>IMP00551</t>
        </is>
      </c>
      <c r="E2605" t="inlineStr">
        <is>
          <t>T103855</t>
        </is>
      </c>
      <c r="F2605" s="32" t="n">
        <v>360450.48</v>
      </c>
      <c r="G2605" s="32" t="n">
        <v>0</v>
      </c>
    </row>
    <row r="2606">
      <c r="A2606" t="inlineStr">
        <is>
          <t>L0182545</t>
        </is>
      </c>
      <c r="B2606" t="inlineStr">
        <is>
          <t>2025-12-16</t>
        </is>
      </c>
      <c r="C2606" t="inlineStr">
        <is>
          <t>home_use</t>
        </is>
      </c>
      <c r="D2606" t="inlineStr">
        <is>
          <t>IMP00643</t>
        </is>
      </c>
      <c r="E2606" t="inlineStr">
        <is>
          <t>T104498</t>
        </is>
      </c>
      <c r="F2606" s="32" t="n">
        <v>1310533.6</v>
      </c>
      <c r="G2606" s="32" t="n">
        <v>131053.36</v>
      </c>
    </row>
    <row r="2607">
      <c r="A2607" t="inlineStr">
        <is>
          <t>L0182558</t>
        </is>
      </c>
      <c r="B2607" t="inlineStr">
        <is>
          <t>2025-12-16</t>
        </is>
      </c>
      <c r="C2607" t="inlineStr">
        <is>
          <t>home_use</t>
        </is>
      </c>
      <c r="D2607" t="inlineStr">
        <is>
          <t>IMP00753</t>
        </is>
      </c>
      <c r="E2607" t="inlineStr">
        <is>
          <t>T105264</t>
        </is>
      </c>
      <c r="F2607" s="32" t="n">
        <v>339310.62</v>
      </c>
      <c r="G2607" s="32" t="n">
        <v>44110.38</v>
      </c>
    </row>
    <row r="2608">
      <c r="A2608" t="inlineStr">
        <is>
          <t>L0182559</t>
        </is>
      </c>
      <c r="B2608" t="inlineStr">
        <is>
          <t>2025-12-16</t>
        </is>
      </c>
      <c r="C2608" t="inlineStr">
        <is>
          <t>home_use</t>
        </is>
      </c>
      <c r="D2608" t="inlineStr">
        <is>
          <t>IMP00753</t>
        </is>
      </c>
      <c r="E2608" t="inlineStr">
        <is>
          <t>T105264</t>
        </is>
      </c>
      <c r="F2608" s="32" t="n">
        <v>601053.04</v>
      </c>
      <c r="G2608" s="32" t="n">
        <v>75131.63</v>
      </c>
    </row>
    <row r="2609">
      <c r="A2609" t="inlineStr">
        <is>
          <t>L0182569</t>
        </is>
      </c>
      <c r="B2609" t="inlineStr">
        <is>
          <t>2025-12-16</t>
        </is>
      </c>
      <c r="C2609" t="inlineStr">
        <is>
          <t>home_use</t>
        </is>
      </c>
      <c r="D2609" t="inlineStr">
        <is>
          <t>IMP00887</t>
        </is>
      </c>
      <c r="E2609" t="inlineStr">
        <is>
          <t>T106203</t>
        </is>
      </c>
      <c r="F2609" s="32" t="n">
        <v>75283814.42</v>
      </c>
      <c r="G2609" s="32" t="n">
        <v>7528381.44</v>
      </c>
    </row>
    <row r="2610">
      <c r="A2610" t="inlineStr">
        <is>
          <t>L0182573</t>
        </is>
      </c>
      <c r="B2610" t="inlineStr">
        <is>
          <t>2025-12-16</t>
        </is>
      </c>
      <c r="C2610" t="inlineStr">
        <is>
          <t>home_use</t>
        </is>
      </c>
      <c r="D2610" t="inlineStr">
        <is>
          <t>IMP00926</t>
        </is>
      </c>
      <c r="E2610" t="inlineStr">
        <is>
          <t>T106477</t>
        </is>
      </c>
      <c r="F2610" s="32" t="n">
        <v>13625463.6</v>
      </c>
      <c r="G2610" s="32" t="n">
        <v>1430673.68</v>
      </c>
    </row>
    <row r="2611">
      <c r="A2611" t="inlineStr">
        <is>
          <t>L0182575</t>
        </is>
      </c>
      <c r="B2611" t="inlineStr">
        <is>
          <t>2025-12-16</t>
        </is>
      </c>
      <c r="C2611" t="inlineStr">
        <is>
          <t>home_use</t>
        </is>
      </c>
      <c r="D2611" t="inlineStr">
        <is>
          <t>IMP00926</t>
        </is>
      </c>
      <c r="E2611" t="inlineStr">
        <is>
          <t>T106477</t>
        </is>
      </c>
      <c r="F2611" s="32" t="n">
        <v>11166158.45</v>
      </c>
      <c r="G2611" s="32" t="n">
        <v>1172446.64</v>
      </c>
    </row>
    <row r="2612">
      <c r="A2612" t="inlineStr">
        <is>
          <t>L0182579</t>
        </is>
      </c>
      <c r="B2612" t="inlineStr">
        <is>
          <t>2025-12-16</t>
        </is>
      </c>
      <c r="C2612" t="inlineStr">
        <is>
          <t>home_use</t>
        </is>
      </c>
      <c r="D2612" t="inlineStr">
        <is>
          <t>IMP00950</t>
        </is>
      </c>
      <c r="F2612" s="32" t="n">
        <v>17690244.36</v>
      </c>
      <c r="G2612" s="32" t="n">
        <v>2299731.77</v>
      </c>
    </row>
    <row r="2613">
      <c r="A2613" t="inlineStr">
        <is>
          <t>L0182581</t>
        </is>
      </c>
      <c r="B2613" t="inlineStr">
        <is>
          <t>2025-12-16</t>
        </is>
      </c>
      <c r="C2613" t="inlineStr">
        <is>
          <t>home_use</t>
        </is>
      </c>
      <c r="D2613" t="inlineStr">
        <is>
          <t>IMP00999</t>
        </is>
      </c>
      <c r="E2613" t="inlineStr">
        <is>
          <t>T106987</t>
        </is>
      </c>
      <c r="F2613" s="32" t="n">
        <v>2755793.85</v>
      </c>
      <c r="G2613" s="32" t="n">
        <v>275579.38</v>
      </c>
    </row>
    <row r="2614">
      <c r="A2614" t="inlineStr">
        <is>
          <t>L0182586</t>
        </is>
      </c>
      <c r="B2614" t="inlineStr">
        <is>
          <t>2025-12-16</t>
        </is>
      </c>
      <c r="C2614" t="inlineStr">
        <is>
          <t>home_use</t>
        </is>
      </c>
      <c r="D2614" t="inlineStr">
        <is>
          <t>IMP01037</t>
        </is>
      </c>
      <c r="E2614" t="inlineStr">
        <is>
          <t>T107258</t>
        </is>
      </c>
      <c r="F2614" s="32" t="n">
        <v>1915790.13</v>
      </c>
      <c r="G2614" s="32" t="n">
        <v>191579.01</v>
      </c>
    </row>
    <row r="2615">
      <c r="A2615" t="inlineStr">
        <is>
          <t>L0182587</t>
        </is>
      </c>
      <c r="B2615" t="inlineStr">
        <is>
          <t>2025-12-16</t>
        </is>
      </c>
      <c r="C2615" t="inlineStr">
        <is>
          <t>home_use</t>
        </is>
      </c>
      <c r="D2615" t="inlineStr">
        <is>
          <t>IMP01037</t>
        </is>
      </c>
      <c r="E2615" t="inlineStr">
        <is>
          <t>T107258</t>
        </is>
      </c>
      <c r="F2615" s="32" t="n">
        <v>1157958.43</v>
      </c>
      <c r="G2615" s="32" t="n">
        <v>115795.84</v>
      </c>
    </row>
    <row r="2616">
      <c r="A2616" t="inlineStr">
        <is>
          <t>L0182596</t>
        </is>
      </c>
      <c r="B2616" t="inlineStr">
        <is>
          <t>2025-12-16</t>
        </is>
      </c>
      <c r="C2616" t="inlineStr">
        <is>
          <t>warehouse_out</t>
        </is>
      </c>
      <c r="D2616" t="inlineStr">
        <is>
          <t>IMP01089</t>
        </is>
      </c>
      <c r="E2616" t="inlineStr">
        <is>
          <t>T107617</t>
        </is>
      </c>
      <c r="F2616" s="32" t="n">
        <v>1628916.42</v>
      </c>
      <c r="G2616" s="32" t="n">
        <v>162891.64</v>
      </c>
    </row>
    <row r="2617">
      <c r="A2617" t="inlineStr">
        <is>
          <t>L0182605</t>
        </is>
      </c>
      <c r="B2617" t="inlineStr">
        <is>
          <t>2025-12-16</t>
        </is>
      </c>
      <c r="C2617" t="inlineStr">
        <is>
          <t>home_use</t>
        </is>
      </c>
      <c r="D2617" t="inlineStr">
        <is>
          <t>IMP01142</t>
        </is>
      </c>
      <c r="E2617" t="inlineStr">
        <is>
          <t>T107992</t>
        </is>
      </c>
      <c r="F2617" s="32" t="n">
        <v>11811678.74</v>
      </c>
      <c r="G2617" s="32" t="n">
        <v>1181167.87</v>
      </c>
    </row>
    <row r="2618">
      <c r="A2618" t="inlineStr">
        <is>
          <t>L0182618</t>
        </is>
      </c>
      <c r="B2618" t="inlineStr">
        <is>
          <t>2025-12-16</t>
        </is>
      </c>
      <c r="C2618" t="inlineStr">
        <is>
          <t>warehouse_in</t>
        </is>
      </c>
      <c r="D2618" t="inlineStr">
        <is>
          <t>IMP01301</t>
        </is>
      </c>
      <c r="E2618" t="inlineStr">
        <is>
          <t>T109102</t>
        </is>
      </c>
      <c r="F2618" s="32" t="n">
        <v>616955.63</v>
      </c>
      <c r="G2618" s="32" t="n">
        <v>0</v>
      </c>
    </row>
    <row r="2619">
      <c r="A2619" t="inlineStr">
        <is>
          <t>L0182620</t>
        </is>
      </c>
      <c r="B2619" t="inlineStr">
        <is>
          <t>2025-12-16</t>
        </is>
      </c>
      <c r="C2619" t="inlineStr">
        <is>
          <t>home_use</t>
        </is>
      </c>
      <c r="D2619" t="inlineStr">
        <is>
          <t>IMP01310</t>
        </is>
      </c>
      <c r="E2619" t="inlineStr">
        <is>
          <t>T109167</t>
        </is>
      </c>
      <c r="F2619" s="32" t="n">
        <v>359083.24</v>
      </c>
      <c r="G2619" s="32" t="n">
        <v>44885.4</v>
      </c>
    </row>
    <row r="2620">
      <c r="A2620" t="inlineStr">
        <is>
          <t>L0182621</t>
        </is>
      </c>
      <c r="B2620" t="inlineStr">
        <is>
          <t>2025-12-16</t>
        </is>
      </c>
      <c r="C2620" t="inlineStr">
        <is>
          <t>home_use</t>
        </is>
      </c>
      <c r="D2620" t="inlineStr">
        <is>
          <t>IMP01310</t>
        </is>
      </c>
      <c r="E2620" t="inlineStr">
        <is>
          <t>T109167</t>
        </is>
      </c>
      <c r="F2620" s="32" t="n">
        <v>322083.98</v>
      </c>
      <c r="G2620" s="32" t="n">
        <v>41870.92</v>
      </c>
    </row>
    <row r="2621">
      <c r="A2621" t="inlineStr">
        <is>
          <t>L0182622</t>
        </is>
      </c>
      <c r="B2621" t="inlineStr">
        <is>
          <t>2025-12-16</t>
        </is>
      </c>
      <c r="C2621" t="inlineStr">
        <is>
          <t>home_use</t>
        </is>
      </c>
      <c r="D2621" t="inlineStr">
        <is>
          <t>IMP01310</t>
        </is>
      </c>
      <c r="E2621" t="inlineStr">
        <is>
          <t>T109167</t>
        </is>
      </c>
      <c r="F2621" s="32" t="n">
        <v>305527.75</v>
      </c>
      <c r="G2621" s="32" t="n">
        <v>30552.78</v>
      </c>
    </row>
    <row r="2622">
      <c r="A2622" t="inlineStr">
        <is>
          <t>L0182623</t>
        </is>
      </c>
      <c r="B2622" t="inlineStr">
        <is>
          <t>2025-12-16</t>
        </is>
      </c>
      <c r="C2622" t="inlineStr">
        <is>
          <t>home_use</t>
        </is>
      </c>
      <c r="D2622" t="inlineStr">
        <is>
          <t>IMP01310</t>
        </is>
      </c>
      <c r="E2622" t="inlineStr">
        <is>
          <t>T109167</t>
        </is>
      </c>
      <c r="F2622" s="32" t="n">
        <v>710564.6800000001</v>
      </c>
      <c r="G2622" s="32" t="n">
        <v>76030.42</v>
      </c>
    </row>
    <row r="2623">
      <c r="A2623" t="inlineStr">
        <is>
          <t>L0182624</t>
        </is>
      </c>
      <c r="B2623" t="inlineStr">
        <is>
          <t>2025-12-16</t>
        </is>
      </c>
      <c r="C2623" t="inlineStr">
        <is>
          <t>home_use</t>
        </is>
      </c>
      <c r="D2623" t="inlineStr">
        <is>
          <t>IMP01310</t>
        </is>
      </c>
      <c r="E2623" t="inlineStr">
        <is>
          <t>T109167</t>
        </is>
      </c>
      <c r="F2623" s="32" t="n">
        <v>982754.09</v>
      </c>
      <c r="G2623" s="32" t="n">
        <v>105154.69</v>
      </c>
    </row>
    <row r="2624">
      <c r="A2624" t="inlineStr">
        <is>
          <t>L0182625</t>
        </is>
      </c>
      <c r="B2624" t="inlineStr">
        <is>
          <t>2025-12-16</t>
        </is>
      </c>
      <c r="C2624" t="inlineStr">
        <is>
          <t>home_use</t>
        </is>
      </c>
      <c r="D2624" t="inlineStr">
        <is>
          <t>IMP01310</t>
        </is>
      </c>
      <c r="E2624" t="inlineStr">
        <is>
          <t>T109167</t>
        </is>
      </c>
      <c r="F2624" s="32" t="n">
        <v>198836.3</v>
      </c>
      <c r="G2624" s="32" t="n">
        <v>21275.48</v>
      </c>
    </row>
    <row r="2625">
      <c r="A2625" t="inlineStr">
        <is>
          <t>L0182626</t>
        </is>
      </c>
      <c r="B2625" t="inlineStr">
        <is>
          <t>2025-12-16</t>
        </is>
      </c>
      <c r="C2625" t="inlineStr">
        <is>
          <t>home_use</t>
        </is>
      </c>
      <c r="D2625" t="inlineStr">
        <is>
          <t>IMP01310</t>
        </is>
      </c>
      <c r="E2625" t="inlineStr">
        <is>
          <t>T109167</t>
        </is>
      </c>
      <c r="F2625" s="32" t="n">
        <v>2019076.09</v>
      </c>
      <c r="G2625" s="32" t="n">
        <v>216041.14</v>
      </c>
    </row>
    <row r="2626">
      <c r="A2626" t="inlineStr">
        <is>
          <t>L0182627</t>
        </is>
      </c>
      <c r="B2626" t="inlineStr">
        <is>
          <t>2025-12-16</t>
        </is>
      </c>
      <c r="C2626" t="inlineStr">
        <is>
          <t>warehouse_out</t>
        </is>
      </c>
      <c r="D2626" t="inlineStr">
        <is>
          <t>IMP01310</t>
        </is>
      </c>
      <c r="E2626" t="inlineStr">
        <is>
          <t>T109167</t>
        </is>
      </c>
      <c r="F2626" s="32" t="n">
        <v>408012.01</v>
      </c>
      <c r="G2626" s="32" t="n">
        <v>43657.29</v>
      </c>
    </row>
    <row r="2627">
      <c r="A2627" t="inlineStr">
        <is>
          <t>L0182628</t>
        </is>
      </c>
      <c r="B2627" t="inlineStr">
        <is>
          <t>2025-12-16</t>
        </is>
      </c>
      <c r="C2627" t="inlineStr">
        <is>
          <t>home_use</t>
        </is>
      </c>
      <c r="D2627" t="inlineStr">
        <is>
          <t>IMP01310</t>
        </is>
      </c>
      <c r="E2627" t="inlineStr">
        <is>
          <t>T109167</t>
        </is>
      </c>
      <c r="F2627" s="32" t="n">
        <v>1104775.76</v>
      </c>
      <c r="G2627" s="32" t="n">
        <v>143620.85</v>
      </c>
    </row>
    <row r="2628">
      <c r="A2628" t="inlineStr">
        <is>
          <t>L0182664</t>
        </is>
      </c>
      <c r="B2628" t="inlineStr">
        <is>
          <t>2025-12-17</t>
        </is>
      </c>
      <c r="C2628" t="inlineStr">
        <is>
          <t>home_use</t>
        </is>
      </c>
      <c r="D2628" t="inlineStr">
        <is>
          <t>IMP00063</t>
        </is>
      </c>
      <c r="E2628" t="inlineStr">
        <is>
          <t>T100440</t>
        </is>
      </c>
      <c r="F2628" s="32" t="n">
        <v>985291.3100000001</v>
      </c>
      <c r="G2628" s="32" t="n">
        <v>105426.17</v>
      </c>
    </row>
    <row r="2629">
      <c r="A2629" t="inlineStr">
        <is>
          <t>L0182666</t>
        </is>
      </c>
      <c r="B2629" t="inlineStr">
        <is>
          <t>2025-12-17</t>
        </is>
      </c>
      <c r="C2629" t="inlineStr">
        <is>
          <t>home_use</t>
        </is>
      </c>
      <c r="D2629" t="inlineStr">
        <is>
          <t>IMP00063</t>
        </is>
      </c>
      <c r="E2629" t="inlineStr">
        <is>
          <t>T100440</t>
        </is>
      </c>
      <c r="F2629" s="32" t="n">
        <v>172463.68</v>
      </c>
      <c r="G2629" s="32" t="n">
        <v>19833.32</v>
      </c>
    </row>
    <row r="2630">
      <c r="A2630" t="inlineStr">
        <is>
          <t>L0182668</t>
        </is>
      </c>
      <c r="B2630" t="inlineStr">
        <is>
          <t>2025-12-17</t>
        </is>
      </c>
      <c r="C2630" t="inlineStr">
        <is>
          <t>home_use</t>
        </is>
      </c>
      <c r="D2630" t="inlineStr">
        <is>
          <t>IMP00063</t>
        </is>
      </c>
      <c r="E2630" t="inlineStr">
        <is>
          <t>T100440</t>
        </is>
      </c>
      <c r="F2630" s="32" t="n">
        <v>569838.76</v>
      </c>
      <c r="G2630" s="32" t="n">
        <v>65531.46</v>
      </c>
    </row>
    <row r="2631">
      <c r="A2631" t="inlineStr">
        <is>
          <t>L0182669</t>
        </is>
      </c>
      <c r="B2631" t="inlineStr">
        <is>
          <t>2025-12-17</t>
        </is>
      </c>
      <c r="C2631" t="inlineStr">
        <is>
          <t>home_use</t>
        </is>
      </c>
      <c r="D2631" t="inlineStr">
        <is>
          <t>IMP00063</t>
        </is>
      </c>
      <c r="E2631" t="inlineStr">
        <is>
          <t>T100440</t>
        </is>
      </c>
      <c r="F2631" s="32" t="n">
        <v>1006840.14</v>
      </c>
      <c r="G2631" s="32" t="n">
        <v>130889.22</v>
      </c>
    </row>
    <row r="2632">
      <c r="A2632" t="inlineStr">
        <is>
          <t>L0182670</t>
        </is>
      </c>
      <c r="B2632" t="inlineStr">
        <is>
          <t>2025-12-17</t>
        </is>
      </c>
      <c r="C2632" t="inlineStr">
        <is>
          <t>home_use</t>
        </is>
      </c>
      <c r="D2632" t="inlineStr">
        <is>
          <t>IMP00063</t>
        </is>
      </c>
      <c r="E2632" t="inlineStr">
        <is>
          <t>T100440</t>
        </is>
      </c>
      <c r="F2632" s="32" t="n">
        <v>3787964.46</v>
      </c>
      <c r="G2632" s="32" t="n">
        <v>492435.38</v>
      </c>
    </row>
    <row r="2633">
      <c r="A2633" t="inlineStr">
        <is>
          <t>L0182671</t>
        </is>
      </c>
      <c r="B2633" t="inlineStr">
        <is>
          <t>2025-12-17</t>
        </is>
      </c>
      <c r="C2633" t="inlineStr">
        <is>
          <t>home_use</t>
        </is>
      </c>
      <c r="D2633" t="inlineStr">
        <is>
          <t>IMP00063</t>
        </is>
      </c>
      <c r="E2633" t="inlineStr">
        <is>
          <t>T100440</t>
        </is>
      </c>
      <c r="F2633" s="32" t="n">
        <v>330156.19</v>
      </c>
      <c r="G2633" s="32" t="n">
        <v>37967.96</v>
      </c>
    </row>
    <row r="2634">
      <c r="A2634" t="inlineStr">
        <is>
          <t>L0182672</t>
        </is>
      </c>
      <c r="B2634" t="inlineStr">
        <is>
          <t>2025-12-17</t>
        </is>
      </c>
      <c r="C2634" t="inlineStr">
        <is>
          <t>home_use</t>
        </is>
      </c>
      <c r="D2634" t="inlineStr">
        <is>
          <t>IMP00063</t>
        </is>
      </c>
      <c r="E2634" t="inlineStr">
        <is>
          <t>T100440</t>
        </is>
      </c>
      <c r="F2634" s="32" t="n">
        <v>456902.66</v>
      </c>
      <c r="G2634" s="32" t="n">
        <v>48888.58</v>
      </c>
    </row>
    <row r="2635">
      <c r="A2635" t="inlineStr">
        <is>
          <t>L0182673</t>
        </is>
      </c>
      <c r="B2635" t="inlineStr">
        <is>
          <t>2025-12-17</t>
        </is>
      </c>
      <c r="C2635" t="inlineStr">
        <is>
          <t>home_use</t>
        </is>
      </c>
      <c r="D2635" t="inlineStr">
        <is>
          <t>IMP00063</t>
        </is>
      </c>
      <c r="E2635" t="inlineStr">
        <is>
          <t>T100440</t>
        </is>
      </c>
      <c r="F2635" s="32" t="n">
        <v>733171.46</v>
      </c>
      <c r="G2635" s="32" t="n">
        <v>84314.72</v>
      </c>
    </row>
    <row r="2636">
      <c r="A2636" t="inlineStr">
        <is>
          <t>L0182674</t>
        </is>
      </c>
      <c r="B2636" t="inlineStr">
        <is>
          <t>2025-12-17</t>
        </is>
      </c>
      <c r="C2636" t="inlineStr">
        <is>
          <t>home_use</t>
        </is>
      </c>
      <c r="D2636" t="inlineStr">
        <is>
          <t>IMP00063</t>
        </is>
      </c>
      <c r="E2636" t="inlineStr">
        <is>
          <t>T100440</t>
        </is>
      </c>
      <c r="F2636" s="32" t="n">
        <v>6826509.81</v>
      </c>
      <c r="G2636" s="32" t="n">
        <v>887446.28</v>
      </c>
    </row>
    <row r="2637">
      <c r="A2637" t="inlineStr">
        <is>
          <t>L0182675</t>
        </is>
      </c>
      <c r="B2637" t="inlineStr">
        <is>
          <t>2025-12-17</t>
        </is>
      </c>
      <c r="C2637" t="inlineStr">
        <is>
          <t>home_use</t>
        </is>
      </c>
      <c r="D2637" t="inlineStr">
        <is>
          <t>IMP00067</t>
        </is>
      </c>
      <c r="E2637" t="inlineStr">
        <is>
          <t>T100466</t>
        </is>
      </c>
      <c r="F2637" s="32" t="n">
        <v>434352.18</v>
      </c>
      <c r="G2637" s="32" t="n">
        <v>45606.98</v>
      </c>
    </row>
    <row r="2638">
      <c r="A2638" t="inlineStr">
        <is>
          <t>L0182676</t>
        </is>
      </c>
      <c r="B2638" t="inlineStr">
        <is>
          <t>2025-12-17</t>
        </is>
      </c>
      <c r="C2638" t="inlineStr">
        <is>
          <t>home_use</t>
        </is>
      </c>
      <c r="D2638" t="inlineStr">
        <is>
          <t>IMP00067</t>
        </is>
      </c>
      <c r="E2638" t="inlineStr">
        <is>
          <t>T100466</t>
        </is>
      </c>
      <c r="F2638" s="32" t="n">
        <v>7156273.51</v>
      </c>
      <c r="G2638" s="32" t="n">
        <v>715627.35</v>
      </c>
    </row>
    <row r="2639">
      <c r="A2639" t="inlineStr">
        <is>
          <t>L0182689</t>
        </is>
      </c>
      <c r="B2639" t="inlineStr">
        <is>
          <t>2025-12-17</t>
        </is>
      </c>
      <c r="C2639" t="inlineStr">
        <is>
          <t>home_use</t>
        </is>
      </c>
      <c r="D2639" t="inlineStr">
        <is>
          <t>IMP00156</t>
        </is>
      </c>
      <c r="F2639" s="32" t="n">
        <v>2263550.66</v>
      </c>
      <c r="G2639" s="32" t="n">
        <v>294261.59</v>
      </c>
    </row>
    <row r="2640">
      <c r="A2640" t="inlineStr">
        <is>
          <t>L0182690</t>
        </is>
      </c>
      <c r="B2640" t="inlineStr">
        <is>
          <t>2025-12-17</t>
        </is>
      </c>
      <c r="C2640" t="inlineStr">
        <is>
          <t>home_use</t>
        </is>
      </c>
      <c r="D2640" t="inlineStr">
        <is>
          <t>IMP00156</t>
        </is>
      </c>
      <c r="F2640" s="32" t="n">
        <v>1804481.31</v>
      </c>
      <c r="G2640" s="32" t="n">
        <v>234582.57</v>
      </c>
    </row>
    <row r="2641">
      <c r="A2641" t="inlineStr">
        <is>
          <t>L0182701</t>
        </is>
      </c>
      <c r="B2641" t="inlineStr">
        <is>
          <t>2025-12-17</t>
        </is>
      </c>
      <c r="C2641" t="inlineStr">
        <is>
          <t>home_use</t>
        </is>
      </c>
      <c r="D2641" t="inlineStr">
        <is>
          <t>IMP00306</t>
        </is>
      </c>
      <c r="E2641" t="inlineStr">
        <is>
          <t>T102141</t>
        </is>
      </c>
      <c r="F2641" s="32" t="n">
        <v>394517.16</v>
      </c>
      <c r="G2641" s="32" t="n">
        <v>41424.3</v>
      </c>
    </row>
    <row r="2642">
      <c r="A2642" t="inlineStr">
        <is>
          <t>L0182702</t>
        </is>
      </c>
      <c r="B2642" t="inlineStr">
        <is>
          <t>2025-12-17</t>
        </is>
      </c>
      <c r="C2642" t="inlineStr">
        <is>
          <t>home_use</t>
        </is>
      </c>
      <c r="D2642" t="inlineStr">
        <is>
          <t>IMP00306</t>
        </is>
      </c>
      <c r="E2642" t="inlineStr">
        <is>
          <t>T102141</t>
        </is>
      </c>
      <c r="F2642" s="32" t="n">
        <v>478275.25</v>
      </c>
      <c r="G2642" s="32" t="n">
        <v>59784.41</v>
      </c>
    </row>
    <row r="2643">
      <c r="A2643" t="inlineStr">
        <is>
          <t>L0182704</t>
        </is>
      </c>
      <c r="B2643" t="inlineStr">
        <is>
          <t>2025-12-17</t>
        </is>
      </c>
      <c r="C2643" t="inlineStr">
        <is>
          <t>home_use</t>
        </is>
      </c>
      <c r="D2643" t="inlineStr">
        <is>
          <t>IMP00340</t>
        </is>
      </c>
      <c r="E2643" t="inlineStr">
        <is>
          <t>T102376</t>
        </is>
      </c>
      <c r="F2643" s="32" t="n">
        <v>6537708.7</v>
      </c>
      <c r="G2643" s="32" t="n">
        <v>686459.41</v>
      </c>
    </row>
    <row r="2644">
      <c r="A2644" t="inlineStr">
        <is>
          <t>L0182729</t>
        </is>
      </c>
      <c r="B2644" t="inlineStr">
        <is>
          <t>2025-12-17</t>
        </is>
      </c>
      <c r="C2644" t="inlineStr">
        <is>
          <t>home_use</t>
        </is>
      </c>
      <c r="D2644" t="inlineStr">
        <is>
          <t>IMP00519</t>
        </is>
      </c>
      <c r="E2644" t="inlineStr">
        <is>
          <t>T103629</t>
        </is>
      </c>
      <c r="F2644" s="32" t="n">
        <v>9354323.23</v>
      </c>
      <c r="G2644" s="32" t="n">
        <v>935432.3199999999</v>
      </c>
    </row>
    <row r="2645">
      <c r="A2645" t="inlineStr">
        <is>
          <t>L0182755</t>
        </is>
      </c>
      <c r="B2645" t="inlineStr">
        <is>
          <t>2025-12-17</t>
        </is>
      </c>
      <c r="C2645" t="inlineStr">
        <is>
          <t>home_use</t>
        </is>
      </c>
      <c r="D2645" t="inlineStr">
        <is>
          <t>IMP00643</t>
        </is>
      </c>
      <c r="E2645" t="inlineStr">
        <is>
          <t>T104498</t>
        </is>
      </c>
      <c r="F2645" s="32" t="n">
        <v>1408333.96</v>
      </c>
      <c r="G2645" s="32" t="n">
        <v>140833.4</v>
      </c>
    </row>
    <row r="2646">
      <c r="A2646" t="inlineStr">
        <is>
          <t>L0182756</t>
        </is>
      </c>
      <c r="B2646" t="inlineStr">
        <is>
          <t>2025-12-17</t>
        </is>
      </c>
      <c r="C2646" t="inlineStr">
        <is>
          <t>home_use</t>
        </is>
      </c>
      <c r="D2646" t="inlineStr">
        <is>
          <t>IMP00643</t>
        </is>
      </c>
      <c r="E2646" t="inlineStr">
        <is>
          <t>T104498</t>
        </is>
      </c>
      <c r="F2646" s="32" t="n">
        <v>332619.16</v>
      </c>
      <c r="G2646" s="32" t="n">
        <v>33261.92</v>
      </c>
    </row>
    <row r="2647">
      <c r="A2647" t="inlineStr">
        <is>
          <t>L0182757</t>
        </is>
      </c>
      <c r="B2647" t="inlineStr">
        <is>
          <t>2025-12-17</t>
        </is>
      </c>
      <c r="C2647" t="inlineStr">
        <is>
          <t>home_use</t>
        </is>
      </c>
      <c r="D2647" t="inlineStr">
        <is>
          <t>IMP00643</t>
        </is>
      </c>
      <c r="E2647" t="inlineStr">
        <is>
          <t>T104498</t>
        </is>
      </c>
      <c r="F2647" s="32" t="n">
        <v>1461874.68</v>
      </c>
      <c r="G2647" s="32" t="n">
        <v>146187.47</v>
      </c>
    </row>
    <row r="2648">
      <c r="A2648" t="inlineStr">
        <is>
          <t>L0182777</t>
        </is>
      </c>
      <c r="B2648" t="inlineStr">
        <is>
          <t>2025-12-17</t>
        </is>
      </c>
      <c r="C2648" t="inlineStr">
        <is>
          <t>home_use</t>
        </is>
      </c>
      <c r="D2648" t="inlineStr">
        <is>
          <t>IMP00753</t>
        </is>
      </c>
      <c r="E2648" t="inlineStr">
        <is>
          <t>T105264</t>
        </is>
      </c>
      <c r="F2648" s="32" t="n">
        <v>958647.8</v>
      </c>
      <c r="G2648" s="32" t="n">
        <v>95864.78</v>
      </c>
    </row>
    <row r="2649">
      <c r="A2649" t="inlineStr">
        <is>
          <t>L0182779</t>
        </is>
      </c>
      <c r="B2649" t="inlineStr">
        <is>
          <t>2025-12-17</t>
        </is>
      </c>
      <c r="C2649" t="inlineStr">
        <is>
          <t>home_use</t>
        </is>
      </c>
      <c r="D2649" t="inlineStr">
        <is>
          <t>IMP00753</t>
        </is>
      </c>
      <c r="E2649" t="inlineStr">
        <is>
          <t>T105264</t>
        </is>
      </c>
      <c r="F2649" s="32" t="n">
        <v>749521.3199999999</v>
      </c>
      <c r="G2649" s="32" t="n">
        <v>89942.56</v>
      </c>
    </row>
    <row r="2650">
      <c r="A2650" t="inlineStr">
        <is>
          <t>L0182780</t>
        </is>
      </c>
      <c r="B2650" t="inlineStr">
        <is>
          <t>2025-12-17</t>
        </is>
      </c>
      <c r="C2650" t="inlineStr">
        <is>
          <t>home_use</t>
        </is>
      </c>
      <c r="D2650" t="inlineStr">
        <is>
          <t>IMP00753</t>
        </is>
      </c>
      <c r="E2650" t="inlineStr">
        <is>
          <t>T105264</t>
        </is>
      </c>
      <c r="F2650" s="32" t="n">
        <v>142630.95</v>
      </c>
      <c r="G2650" s="32" t="n">
        <v>17828.87</v>
      </c>
    </row>
    <row r="2651">
      <c r="A2651" t="inlineStr">
        <is>
          <t>L0182804</t>
        </is>
      </c>
      <c r="B2651" t="inlineStr">
        <is>
          <t>2025-12-17</t>
        </is>
      </c>
      <c r="C2651" t="inlineStr">
        <is>
          <t>home_use</t>
        </is>
      </c>
      <c r="D2651" t="inlineStr">
        <is>
          <t>IMP00926</t>
        </is>
      </c>
      <c r="E2651" t="inlineStr">
        <is>
          <t>T106477</t>
        </is>
      </c>
      <c r="F2651" s="32" t="n">
        <v>12643585.49</v>
      </c>
      <c r="G2651" s="32" t="n">
        <v>1327576.48</v>
      </c>
    </row>
    <row r="2652">
      <c r="A2652" t="inlineStr">
        <is>
          <t>L0182805</t>
        </is>
      </c>
      <c r="B2652" t="inlineStr">
        <is>
          <t>2025-12-17</t>
        </is>
      </c>
      <c r="C2652" t="inlineStr">
        <is>
          <t>home_use</t>
        </is>
      </c>
      <c r="D2652" t="inlineStr">
        <is>
          <t>IMP00926</t>
        </is>
      </c>
      <c r="E2652" t="inlineStr">
        <is>
          <t>T106477</t>
        </is>
      </c>
      <c r="F2652" s="32" t="n">
        <v>10663522.34</v>
      </c>
      <c r="G2652" s="32" t="n">
        <v>1119669.85</v>
      </c>
    </row>
    <row r="2653">
      <c r="A2653" t="inlineStr">
        <is>
          <t>L0182806</t>
        </is>
      </c>
      <c r="B2653" t="inlineStr">
        <is>
          <t>2025-12-17</t>
        </is>
      </c>
      <c r="C2653" t="inlineStr">
        <is>
          <t>home_use</t>
        </is>
      </c>
      <c r="D2653" t="inlineStr">
        <is>
          <t>IMP00926</t>
        </is>
      </c>
      <c r="E2653" t="inlineStr">
        <is>
          <t>T106477</t>
        </is>
      </c>
      <c r="F2653" s="32" t="n">
        <v>628999.55</v>
      </c>
      <c r="G2653" s="32" t="n">
        <v>67302.95</v>
      </c>
    </row>
    <row r="2654">
      <c r="A2654" t="inlineStr">
        <is>
          <t>L0182807</t>
        </is>
      </c>
      <c r="B2654" t="inlineStr">
        <is>
          <t>2025-12-17</t>
        </is>
      </c>
      <c r="C2654" t="inlineStr">
        <is>
          <t>home_use</t>
        </is>
      </c>
      <c r="D2654" t="inlineStr">
        <is>
          <t>IMP00926</t>
        </is>
      </c>
      <c r="E2654" t="inlineStr">
        <is>
          <t>T106477</t>
        </is>
      </c>
      <c r="F2654" s="32" t="n">
        <v>3286569.11</v>
      </c>
      <c r="G2654" s="32" t="n">
        <v>328656.91</v>
      </c>
    </row>
    <row r="2655">
      <c r="A2655" t="inlineStr">
        <is>
          <t>L0182808</t>
        </is>
      </c>
      <c r="B2655" t="inlineStr">
        <is>
          <t>2025-12-17</t>
        </is>
      </c>
      <c r="C2655" t="inlineStr">
        <is>
          <t>home_use</t>
        </is>
      </c>
      <c r="D2655" t="inlineStr">
        <is>
          <t>IMP00926</t>
        </is>
      </c>
      <c r="E2655" t="inlineStr">
        <is>
          <t>T106477</t>
        </is>
      </c>
      <c r="F2655" s="32" t="n">
        <v>11372787.07</v>
      </c>
      <c r="G2655" s="32" t="n">
        <v>1137278.71</v>
      </c>
    </row>
    <row r="2656">
      <c r="A2656" t="inlineStr">
        <is>
          <t>L0182810</t>
        </is>
      </c>
      <c r="B2656" t="inlineStr">
        <is>
          <t>2025-12-17</t>
        </is>
      </c>
      <c r="C2656" t="inlineStr">
        <is>
          <t>home_use</t>
        </is>
      </c>
      <c r="D2656" t="inlineStr">
        <is>
          <t>IMP00950</t>
        </is>
      </c>
      <c r="F2656" s="32" t="n">
        <v>386949.08</v>
      </c>
      <c r="G2656" s="32" t="n">
        <v>45273.04</v>
      </c>
    </row>
    <row r="2657">
      <c r="A2657" t="inlineStr">
        <is>
          <t>L0182813</t>
        </is>
      </c>
      <c r="B2657" t="inlineStr">
        <is>
          <t>2025-12-17</t>
        </is>
      </c>
      <c r="C2657" t="inlineStr">
        <is>
          <t>home_use</t>
        </is>
      </c>
      <c r="D2657" t="inlineStr">
        <is>
          <t>IMP00950</t>
        </is>
      </c>
      <c r="F2657" s="32" t="n">
        <v>462534.01</v>
      </c>
      <c r="G2657" s="32" t="n">
        <v>54116.48</v>
      </c>
    </row>
    <row r="2658">
      <c r="A2658" t="inlineStr">
        <is>
          <t>L0182819</t>
        </is>
      </c>
      <c r="B2658" t="inlineStr">
        <is>
          <t>2025-12-17</t>
        </is>
      </c>
      <c r="C2658" t="inlineStr">
        <is>
          <t>home_use</t>
        </is>
      </c>
      <c r="D2658" t="inlineStr">
        <is>
          <t>IMP00999</t>
        </is>
      </c>
      <c r="E2658" t="inlineStr">
        <is>
          <t>T106987</t>
        </is>
      </c>
      <c r="F2658" s="32" t="n">
        <v>4640528.01</v>
      </c>
      <c r="G2658" s="32" t="n">
        <v>464052.8</v>
      </c>
    </row>
    <row r="2659">
      <c r="A2659" t="inlineStr">
        <is>
          <t>L0182821</t>
        </is>
      </c>
      <c r="B2659" t="inlineStr">
        <is>
          <t>2025-12-17</t>
        </is>
      </c>
      <c r="C2659" t="inlineStr">
        <is>
          <t>home_use</t>
        </is>
      </c>
      <c r="D2659" t="inlineStr">
        <is>
          <t>IMP00999</t>
        </is>
      </c>
      <c r="E2659" t="inlineStr">
        <is>
          <t>T106987</t>
        </is>
      </c>
      <c r="F2659" s="32" t="n">
        <v>3065170.46</v>
      </c>
      <c r="G2659" s="32" t="n">
        <v>306517.05</v>
      </c>
    </row>
    <row r="2660">
      <c r="A2660" t="inlineStr">
        <is>
          <t>L0182829</t>
        </is>
      </c>
      <c r="B2660" t="inlineStr">
        <is>
          <t>2025-12-17</t>
        </is>
      </c>
      <c r="C2660" t="inlineStr">
        <is>
          <t>home_use</t>
        </is>
      </c>
      <c r="D2660" t="inlineStr">
        <is>
          <t>IMP01037</t>
        </is>
      </c>
      <c r="E2660" t="inlineStr">
        <is>
          <t>T107258</t>
        </is>
      </c>
      <c r="F2660" s="32" t="n">
        <v>1453029.42</v>
      </c>
      <c r="G2660" s="32" t="n">
        <v>145302.94</v>
      </c>
    </row>
    <row r="2661">
      <c r="A2661" t="inlineStr">
        <is>
          <t>L0182830</t>
        </is>
      </c>
      <c r="B2661" t="inlineStr">
        <is>
          <t>2025-12-17</t>
        </is>
      </c>
      <c r="C2661" t="inlineStr">
        <is>
          <t>home_use</t>
        </is>
      </c>
      <c r="D2661" t="inlineStr">
        <is>
          <t>IMP01037</t>
        </is>
      </c>
      <c r="E2661" t="inlineStr">
        <is>
          <t>T107258</t>
        </is>
      </c>
      <c r="F2661" s="32" t="n">
        <v>369468.52</v>
      </c>
      <c r="G2661" s="32" t="n">
        <v>44336.22</v>
      </c>
    </row>
    <row r="2662">
      <c r="A2662" t="inlineStr">
        <is>
          <t>L0182840</t>
        </is>
      </c>
      <c r="B2662" t="inlineStr">
        <is>
          <t>2025-12-17</t>
        </is>
      </c>
      <c r="C2662" t="inlineStr">
        <is>
          <t>home_use</t>
        </is>
      </c>
      <c r="D2662" t="inlineStr">
        <is>
          <t>IMP01142</t>
        </is>
      </c>
      <c r="E2662" t="inlineStr">
        <is>
          <t>T107992</t>
        </is>
      </c>
      <c r="F2662" s="32" t="n">
        <v>2295370.23</v>
      </c>
      <c r="G2662" s="32" t="n">
        <v>257081.47</v>
      </c>
    </row>
    <row r="2663">
      <c r="A2663" t="inlineStr">
        <is>
          <t>L0182870</t>
        </is>
      </c>
      <c r="B2663" t="inlineStr">
        <is>
          <t>2025-12-17</t>
        </is>
      </c>
      <c r="C2663" t="inlineStr">
        <is>
          <t>home_use</t>
        </is>
      </c>
      <c r="D2663" t="inlineStr">
        <is>
          <t>IMP01310</t>
        </is>
      </c>
      <c r="E2663" t="inlineStr">
        <is>
          <t>T109167</t>
        </is>
      </c>
      <c r="F2663" s="32" t="n">
        <v>1237765.3</v>
      </c>
      <c r="G2663" s="32" t="n">
        <v>123776.53</v>
      </c>
    </row>
    <row r="2664">
      <c r="A2664" t="inlineStr">
        <is>
          <t>L0182871</t>
        </is>
      </c>
      <c r="B2664" t="inlineStr">
        <is>
          <t>2025-12-17</t>
        </is>
      </c>
      <c r="C2664" t="inlineStr">
        <is>
          <t>home_use</t>
        </is>
      </c>
      <c r="D2664" t="inlineStr">
        <is>
          <t>IMP01310</t>
        </is>
      </c>
      <c r="E2664" t="inlineStr">
        <is>
          <t>T109167</t>
        </is>
      </c>
      <c r="F2664" s="32" t="n">
        <v>717763.88</v>
      </c>
      <c r="G2664" s="32" t="n">
        <v>76800.74000000001</v>
      </c>
    </row>
    <row r="2665">
      <c r="A2665" t="inlineStr">
        <is>
          <t>L0182872</t>
        </is>
      </c>
      <c r="B2665" t="inlineStr">
        <is>
          <t>2025-12-17</t>
        </is>
      </c>
      <c r="C2665" t="inlineStr">
        <is>
          <t>home_use</t>
        </is>
      </c>
      <c r="D2665" t="inlineStr">
        <is>
          <t>IMP01310</t>
        </is>
      </c>
      <c r="E2665" t="inlineStr">
        <is>
          <t>T109167</t>
        </is>
      </c>
      <c r="F2665" s="32" t="n">
        <v>588378.84</v>
      </c>
      <c r="G2665" s="32" t="n">
        <v>62956.54</v>
      </c>
    </row>
    <row r="2666">
      <c r="A2666" t="inlineStr">
        <is>
          <t>L0182873</t>
        </is>
      </c>
      <c r="B2666" t="inlineStr">
        <is>
          <t>2025-12-17</t>
        </is>
      </c>
      <c r="C2666" t="inlineStr">
        <is>
          <t>home_use</t>
        </is>
      </c>
      <c r="D2666" t="inlineStr">
        <is>
          <t>IMP01310</t>
        </is>
      </c>
      <c r="E2666" t="inlineStr">
        <is>
          <t>T109167</t>
        </is>
      </c>
      <c r="F2666" s="32" t="n">
        <v>531330.03</v>
      </c>
      <c r="G2666" s="32" t="n">
        <v>53133</v>
      </c>
    </row>
    <row r="2667">
      <c r="A2667" t="inlineStr">
        <is>
          <t>L0182874</t>
        </is>
      </c>
      <c r="B2667" t="inlineStr">
        <is>
          <t>2025-12-17</t>
        </is>
      </c>
      <c r="C2667" t="inlineStr">
        <is>
          <t>home_use</t>
        </is>
      </c>
      <c r="D2667" t="inlineStr">
        <is>
          <t>IMP01310</t>
        </is>
      </c>
      <c r="E2667" t="inlineStr">
        <is>
          <t>T109167</t>
        </is>
      </c>
      <c r="F2667" s="32" t="n">
        <v>940138.25</v>
      </c>
      <c r="G2667" s="32" t="n">
        <v>117517.28</v>
      </c>
    </row>
    <row r="2668">
      <c r="A2668" t="inlineStr">
        <is>
          <t>L0182880</t>
        </is>
      </c>
      <c r="B2668" t="inlineStr">
        <is>
          <t>2025-12-17</t>
        </is>
      </c>
      <c r="C2668" t="inlineStr">
        <is>
          <t>home_use</t>
        </is>
      </c>
      <c r="D2668" t="inlineStr">
        <is>
          <t>IMP01315</t>
        </is>
      </c>
      <c r="E2668" t="inlineStr">
        <is>
          <t>T109203</t>
        </is>
      </c>
      <c r="F2668" s="32" t="n">
        <v>632167.34</v>
      </c>
      <c r="G2668" s="32" t="n">
        <v>66377.57000000001</v>
      </c>
    </row>
    <row r="2669">
      <c r="A2669" t="inlineStr">
        <is>
          <t>L0182900</t>
        </is>
      </c>
      <c r="B2669" t="inlineStr">
        <is>
          <t>2025-12-18</t>
        </is>
      </c>
      <c r="C2669" t="inlineStr">
        <is>
          <t>home_use</t>
        </is>
      </c>
      <c r="D2669" t="inlineStr">
        <is>
          <t>IMP00011</t>
        </is>
      </c>
      <c r="E2669" t="inlineStr">
        <is>
          <t>T100070</t>
        </is>
      </c>
      <c r="F2669" s="32" t="n">
        <v>1962760.92</v>
      </c>
      <c r="G2669" s="32" t="n">
        <v>196276.09</v>
      </c>
    </row>
    <row r="2670">
      <c r="A2670" t="inlineStr">
        <is>
          <t>L0182909</t>
        </is>
      </c>
      <c r="B2670" t="inlineStr">
        <is>
          <t>2025-12-18</t>
        </is>
      </c>
      <c r="C2670" t="inlineStr">
        <is>
          <t>home_use</t>
        </is>
      </c>
      <c r="D2670" t="inlineStr">
        <is>
          <t>IMP00063</t>
        </is>
      </c>
      <c r="E2670" t="inlineStr">
        <is>
          <t>T100440</t>
        </is>
      </c>
      <c r="F2670" s="32" t="n">
        <v>447652.8</v>
      </c>
      <c r="G2670" s="32" t="n">
        <v>51480.07</v>
      </c>
    </row>
    <row r="2671">
      <c r="A2671" t="inlineStr">
        <is>
          <t>L0182910</t>
        </is>
      </c>
      <c r="B2671" t="inlineStr">
        <is>
          <t>2025-12-18</t>
        </is>
      </c>
      <c r="C2671" t="inlineStr">
        <is>
          <t>home_use</t>
        </is>
      </c>
      <c r="D2671" t="inlineStr">
        <is>
          <t>IMP00063</t>
        </is>
      </c>
      <c r="E2671" t="inlineStr">
        <is>
          <t>T100440</t>
        </is>
      </c>
      <c r="F2671" s="32" t="n">
        <v>267505.37</v>
      </c>
      <c r="G2671" s="32" t="n">
        <v>30763.12</v>
      </c>
    </row>
    <row r="2672">
      <c r="A2672" t="inlineStr">
        <is>
          <t>L0182911</t>
        </is>
      </c>
      <c r="B2672" t="inlineStr">
        <is>
          <t>2025-12-18</t>
        </is>
      </c>
      <c r="C2672" t="inlineStr">
        <is>
          <t>home_use</t>
        </is>
      </c>
      <c r="D2672" t="inlineStr">
        <is>
          <t>IMP00063</t>
        </is>
      </c>
      <c r="E2672" t="inlineStr">
        <is>
          <t>T100440</t>
        </is>
      </c>
      <c r="F2672" s="32" t="n">
        <v>1666745.15</v>
      </c>
      <c r="G2672" s="32" t="n">
        <v>178341.73</v>
      </c>
    </row>
    <row r="2673">
      <c r="A2673" t="inlineStr">
        <is>
          <t>L0182912</t>
        </is>
      </c>
      <c r="B2673" t="inlineStr">
        <is>
          <t>2025-12-18</t>
        </is>
      </c>
      <c r="C2673" t="inlineStr">
        <is>
          <t>home_use</t>
        </is>
      </c>
      <c r="D2673" t="inlineStr">
        <is>
          <t>IMP00063</t>
        </is>
      </c>
      <c r="E2673" t="inlineStr">
        <is>
          <t>T100440</t>
        </is>
      </c>
      <c r="F2673" s="32" t="n">
        <v>1231663.84</v>
      </c>
      <c r="G2673" s="32" t="n">
        <v>141641.34</v>
      </c>
    </row>
    <row r="2674">
      <c r="A2674" t="inlineStr">
        <is>
          <t>L0182913</t>
        </is>
      </c>
      <c r="B2674" t="inlineStr">
        <is>
          <t>2025-12-18</t>
        </is>
      </c>
      <c r="C2674" t="inlineStr">
        <is>
          <t>home_use</t>
        </is>
      </c>
      <c r="D2674" t="inlineStr">
        <is>
          <t>IMP00063</t>
        </is>
      </c>
      <c r="E2674" t="inlineStr">
        <is>
          <t>T100440</t>
        </is>
      </c>
      <c r="F2674" s="32" t="n">
        <v>5088943.19</v>
      </c>
      <c r="G2674" s="32" t="n">
        <v>661562.61</v>
      </c>
    </row>
    <row r="2675">
      <c r="A2675" t="inlineStr">
        <is>
          <t>L0182916</t>
        </is>
      </c>
      <c r="B2675" t="inlineStr">
        <is>
          <t>2025-12-18</t>
        </is>
      </c>
      <c r="C2675" t="inlineStr">
        <is>
          <t>home_use</t>
        </is>
      </c>
      <c r="D2675" t="inlineStr">
        <is>
          <t>IMP00077</t>
        </is>
      </c>
      <c r="E2675" t="inlineStr">
        <is>
          <t>T100538</t>
        </is>
      </c>
      <c r="F2675" s="32" t="n">
        <v>4493042.97</v>
      </c>
      <c r="G2675" s="32" t="n">
        <v>471769.51</v>
      </c>
    </row>
    <row r="2676">
      <c r="A2676" t="inlineStr">
        <is>
          <t>L0182931</t>
        </is>
      </c>
      <c r="B2676" t="inlineStr">
        <is>
          <t>2025-12-18</t>
        </is>
      </c>
      <c r="C2676" t="inlineStr">
        <is>
          <t>home_use</t>
        </is>
      </c>
      <c r="D2676" t="inlineStr">
        <is>
          <t>IMP00156</t>
        </is>
      </c>
      <c r="F2676" s="32" t="n">
        <v>653925.88</v>
      </c>
      <c r="G2676" s="32" t="n">
        <v>85010.36</v>
      </c>
    </row>
    <row r="2677">
      <c r="A2677" t="inlineStr">
        <is>
          <t>L0182944</t>
        </is>
      </c>
      <c r="B2677" t="inlineStr">
        <is>
          <t>2025-12-18</t>
        </is>
      </c>
      <c r="C2677" t="inlineStr">
        <is>
          <t>home_use</t>
        </is>
      </c>
      <c r="D2677" t="inlineStr">
        <is>
          <t>IMP00288</t>
        </is>
      </c>
      <c r="E2677" t="inlineStr">
        <is>
          <t>T102011</t>
        </is>
      </c>
      <c r="F2677" s="32" t="n">
        <v>515264.72</v>
      </c>
      <c r="G2677" s="32" t="n">
        <v>66984.41</v>
      </c>
    </row>
    <row r="2678">
      <c r="A2678" t="inlineStr">
        <is>
          <t>L0182947</t>
        </is>
      </c>
      <c r="B2678" t="inlineStr">
        <is>
          <t>2025-12-18</t>
        </is>
      </c>
      <c r="C2678" t="inlineStr">
        <is>
          <t>home_use</t>
        </is>
      </c>
      <c r="D2678" t="inlineStr">
        <is>
          <t>IMP00306</t>
        </is>
      </c>
      <c r="E2678" t="inlineStr">
        <is>
          <t>T102141</t>
        </is>
      </c>
      <c r="F2678" s="32" t="n">
        <v>330564.54</v>
      </c>
      <c r="G2678" s="32" t="n">
        <v>41320.57</v>
      </c>
    </row>
    <row r="2679">
      <c r="A2679" t="inlineStr">
        <is>
          <t>L0182948</t>
        </is>
      </c>
      <c r="B2679" t="inlineStr">
        <is>
          <t>2025-12-18</t>
        </is>
      </c>
      <c r="C2679" t="inlineStr">
        <is>
          <t>home_use</t>
        </is>
      </c>
      <c r="D2679" t="inlineStr">
        <is>
          <t>IMP00306</t>
        </is>
      </c>
      <c r="E2679" t="inlineStr">
        <is>
          <t>T102141</t>
        </is>
      </c>
      <c r="F2679" s="32" t="n">
        <v>1025599.98</v>
      </c>
      <c r="G2679" s="32" t="n">
        <v>128200</v>
      </c>
    </row>
    <row r="2680">
      <c r="A2680" t="inlineStr">
        <is>
          <t>L0182949</t>
        </is>
      </c>
      <c r="B2680" t="inlineStr">
        <is>
          <t>2025-12-18</t>
        </is>
      </c>
      <c r="C2680" t="inlineStr">
        <is>
          <t>home_use</t>
        </is>
      </c>
      <c r="D2680" t="inlineStr">
        <is>
          <t>IMP00306</t>
        </is>
      </c>
      <c r="E2680" t="inlineStr">
        <is>
          <t>T102141</t>
        </is>
      </c>
      <c r="F2680" s="32" t="n">
        <v>296055.71</v>
      </c>
      <c r="G2680" s="32" t="n">
        <v>37006.96</v>
      </c>
    </row>
    <row r="2681">
      <c r="A2681" t="inlineStr">
        <is>
          <t>L0182950</t>
        </is>
      </c>
      <c r="B2681" t="inlineStr">
        <is>
          <t>2025-12-18</t>
        </is>
      </c>
      <c r="C2681" t="inlineStr">
        <is>
          <t>home_use</t>
        </is>
      </c>
      <c r="D2681" t="inlineStr">
        <is>
          <t>IMP00306</t>
        </is>
      </c>
      <c r="E2681" t="inlineStr">
        <is>
          <t>T102141</t>
        </is>
      </c>
      <c r="F2681" s="32" t="n">
        <v>189393.38</v>
      </c>
      <c r="G2681" s="32" t="n">
        <v>23674.17</v>
      </c>
    </row>
    <row r="2682">
      <c r="A2682" t="inlineStr">
        <is>
          <t>L0182951</t>
        </is>
      </c>
      <c r="B2682" t="inlineStr">
        <is>
          <t>2025-12-18</t>
        </is>
      </c>
      <c r="C2682" t="inlineStr">
        <is>
          <t>home_use</t>
        </is>
      </c>
      <c r="D2682" t="inlineStr">
        <is>
          <t>IMP00306</t>
        </is>
      </c>
      <c r="E2682" t="inlineStr">
        <is>
          <t>T102141</t>
        </is>
      </c>
      <c r="F2682" s="32" t="n">
        <v>342577.15</v>
      </c>
      <c r="G2682" s="32" t="n">
        <v>35970.6</v>
      </c>
    </row>
    <row r="2683">
      <c r="A2683" t="inlineStr">
        <is>
          <t>L0182953</t>
        </is>
      </c>
      <c r="B2683" t="inlineStr">
        <is>
          <t>2025-12-18</t>
        </is>
      </c>
      <c r="C2683" t="inlineStr">
        <is>
          <t>home_use</t>
        </is>
      </c>
      <c r="D2683" t="inlineStr">
        <is>
          <t>IMP00306</t>
        </is>
      </c>
      <c r="E2683" t="inlineStr">
        <is>
          <t>T102141</t>
        </is>
      </c>
      <c r="F2683" s="32" t="n">
        <v>786466.9</v>
      </c>
      <c r="G2683" s="32" t="n">
        <v>82579.02</v>
      </c>
    </row>
    <row r="2684">
      <c r="A2684" t="inlineStr">
        <is>
          <t>L0182954</t>
        </is>
      </c>
      <c r="B2684" t="inlineStr">
        <is>
          <t>2025-12-18</t>
        </is>
      </c>
      <c r="C2684" t="inlineStr">
        <is>
          <t>home_use</t>
        </is>
      </c>
      <c r="D2684" t="inlineStr">
        <is>
          <t>IMP00306</t>
        </is>
      </c>
      <c r="E2684" t="inlineStr">
        <is>
          <t>T102141</t>
        </is>
      </c>
      <c r="F2684" s="32" t="n">
        <v>792587.89</v>
      </c>
      <c r="G2684" s="32" t="n">
        <v>83221.73</v>
      </c>
    </row>
    <row r="2685">
      <c r="A2685" t="inlineStr">
        <is>
          <t>L0182970</t>
        </is>
      </c>
      <c r="B2685" t="inlineStr">
        <is>
          <t>2025-12-18</t>
        </is>
      </c>
      <c r="C2685" t="inlineStr">
        <is>
          <t>home_use</t>
        </is>
      </c>
      <c r="D2685" t="inlineStr">
        <is>
          <t>IMP00448</t>
        </is>
      </c>
      <c r="E2685" t="inlineStr">
        <is>
          <t>T103130</t>
        </is>
      </c>
      <c r="F2685" s="32" t="n">
        <v>32785212.97</v>
      </c>
      <c r="G2685" s="32" t="n">
        <v>3278521.3</v>
      </c>
    </row>
    <row r="2686">
      <c r="A2686" t="inlineStr">
        <is>
          <t>L0182979</t>
        </is>
      </c>
      <c r="B2686" t="inlineStr">
        <is>
          <t>2025-12-18</t>
        </is>
      </c>
      <c r="C2686" t="inlineStr">
        <is>
          <t>home_use</t>
        </is>
      </c>
      <c r="D2686" t="inlineStr">
        <is>
          <t>IMP00490</t>
        </is>
      </c>
      <c r="E2686" t="inlineStr">
        <is>
          <t>T103425</t>
        </is>
      </c>
      <c r="F2686" s="32" t="n">
        <v>4444322.44</v>
      </c>
      <c r="G2686" s="32" t="n">
        <v>466653.86</v>
      </c>
    </row>
    <row r="2687">
      <c r="A2687" t="inlineStr">
        <is>
          <t>L0182994</t>
        </is>
      </c>
      <c r="B2687" t="inlineStr">
        <is>
          <t>2025-12-18</t>
        </is>
      </c>
      <c r="C2687" t="inlineStr">
        <is>
          <t>home_use</t>
        </is>
      </c>
      <c r="D2687" t="inlineStr">
        <is>
          <t>IMP00591</t>
        </is>
      </c>
      <c r="E2687" t="inlineStr">
        <is>
          <t>T104135</t>
        </is>
      </c>
      <c r="F2687" s="32" t="n">
        <v>2713213.73</v>
      </c>
      <c r="G2687" s="32" t="n">
        <v>298453.51</v>
      </c>
    </row>
    <row r="2688">
      <c r="A2688" t="inlineStr">
        <is>
          <t>L0182996</t>
        </is>
      </c>
      <c r="B2688" t="inlineStr">
        <is>
          <t>2025-12-18</t>
        </is>
      </c>
      <c r="C2688" t="inlineStr">
        <is>
          <t>home_use</t>
        </is>
      </c>
      <c r="D2688" t="inlineStr">
        <is>
          <t>IMP00591</t>
        </is>
      </c>
      <c r="E2688" t="inlineStr">
        <is>
          <t>T104135</t>
        </is>
      </c>
      <c r="F2688" s="32" t="n">
        <v>4249921.1</v>
      </c>
      <c r="G2688" s="32" t="n">
        <v>446241.72</v>
      </c>
    </row>
    <row r="2689">
      <c r="A2689" t="inlineStr">
        <is>
          <t>L0183004</t>
        </is>
      </c>
      <c r="B2689" t="inlineStr">
        <is>
          <t>2025-12-18</t>
        </is>
      </c>
      <c r="C2689" t="inlineStr">
        <is>
          <t>home_use</t>
        </is>
      </c>
      <c r="D2689" t="inlineStr">
        <is>
          <t>IMP00643</t>
        </is>
      </c>
      <c r="E2689" t="inlineStr">
        <is>
          <t>T104498</t>
        </is>
      </c>
      <c r="F2689" s="32" t="n">
        <v>477355.14</v>
      </c>
      <c r="G2689" s="32" t="n">
        <v>47735.51</v>
      </c>
    </row>
    <row r="2690">
      <c r="A2690" t="inlineStr">
        <is>
          <t>L0183005</t>
        </is>
      </c>
      <c r="B2690" t="inlineStr">
        <is>
          <t>2025-12-18</t>
        </is>
      </c>
      <c r="C2690" t="inlineStr">
        <is>
          <t>home_use</t>
        </is>
      </c>
      <c r="D2690" t="inlineStr">
        <is>
          <t>IMP00643</t>
        </is>
      </c>
      <c r="E2690" t="inlineStr">
        <is>
          <t>T104498</t>
        </is>
      </c>
      <c r="F2690" s="32" t="n">
        <v>368002.14</v>
      </c>
      <c r="G2690" s="32" t="n">
        <v>36800.21</v>
      </c>
    </row>
    <row r="2691">
      <c r="A2691" t="inlineStr">
        <is>
          <t>L0183006</t>
        </is>
      </c>
      <c r="B2691" t="inlineStr">
        <is>
          <t>2025-12-18</t>
        </is>
      </c>
      <c r="C2691" t="inlineStr">
        <is>
          <t>home_use</t>
        </is>
      </c>
      <c r="D2691" t="inlineStr">
        <is>
          <t>IMP00643</t>
        </is>
      </c>
      <c r="E2691" t="inlineStr">
        <is>
          <t>T104498</t>
        </is>
      </c>
      <c r="F2691" s="32" t="n">
        <v>897818.1899999999</v>
      </c>
      <c r="G2691" s="32" t="n">
        <v>89781.82000000001</v>
      </c>
    </row>
    <row r="2692">
      <c r="A2692" t="inlineStr">
        <is>
          <t>L0183007</t>
        </is>
      </c>
      <c r="B2692" t="inlineStr">
        <is>
          <t>2025-12-18</t>
        </is>
      </c>
      <c r="C2692" t="inlineStr">
        <is>
          <t>home_use</t>
        </is>
      </c>
      <c r="D2692" t="inlineStr">
        <is>
          <t>IMP00643</t>
        </is>
      </c>
      <c r="E2692" t="inlineStr">
        <is>
          <t>T104498</t>
        </is>
      </c>
      <c r="F2692" s="32" t="n">
        <v>931237.0600000001</v>
      </c>
      <c r="G2692" s="32" t="n">
        <v>93123.71000000001</v>
      </c>
    </row>
    <row r="2693">
      <c r="A2693" t="inlineStr">
        <is>
          <t>L0183008</t>
        </is>
      </c>
      <c r="B2693" t="inlineStr">
        <is>
          <t>2025-12-18</t>
        </is>
      </c>
      <c r="C2693" t="inlineStr">
        <is>
          <t>home_use</t>
        </is>
      </c>
      <c r="D2693" t="inlineStr">
        <is>
          <t>IMP00643</t>
        </is>
      </c>
      <c r="E2693" t="inlineStr">
        <is>
          <t>T104498</t>
        </is>
      </c>
      <c r="F2693" s="32" t="n">
        <v>2012966.35</v>
      </c>
      <c r="G2693" s="32" t="n">
        <v>201296.63</v>
      </c>
    </row>
    <row r="2694">
      <c r="A2694" t="inlineStr">
        <is>
          <t>L0183009</t>
        </is>
      </c>
      <c r="B2694" t="inlineStr">
        <is>
          <t>2025-12-18</t>
        </is>
      </c>
      <c r="C2694" t="inlineStr">
        <is>
          <t>home_use</t>
        </is>
      </c>
      <c r="D2694" t="inlineStr">
        <is>
          <t>IMP00643</t>
        </is>
      </c>
      <c r="E2694" t="inlineStr">
        <is>
          <t>T104498</t>
        </is>
      </c>
      <c r="F2694" s="32" t="n">
        <v>461158.16</v>
      </c>
      <c r="G2694" s="32" t="n">
        <v>46115.82</v>
      </c>
    </row>
    <row r="2695">
      <c r="A2695" t="inlineStr">
        <is>
          <t>L0183043</t>
        </is>
      </c>
      <c r="B2695" t="inlineStr">
        <is>
          <t>2025-12-18</t>
        </is>
      </c>
      <c r="C2695" t="inlineStr">
        <is>
          <t>home_use</t>
        </is>
      </c>
      <c r="D2695" t="inlineStr">
        <is>
          <t>IMP00892</t>
        </is>
      </c>
      <c r="E2695" t="inlineStr">
        <is>
          <t>T106240</t>
        </is>
      </c>
      <c r="F2695" s="32" t="n">
        <v>1304063.68</v>
      </c>
      <c r="G2695" s="32" t="n">
        <v>136926.69</v>
      </c>
    </row>
    <row r="2696">
      <c r="A2696" t="inlineStr">
        <is>
          <t>L0183044</t>
        </is>
      </c>
      <c r="B2696" t="inlineStr">
        <is>
          <t>2025-12-18</t>
        </is>
      </c>
      <c r="C2696" t="inlineStr">
        <is>
          <t>home_use</t>
        </is>
      </c>
      <c r="D2696" t="inlineStr">
        <is>
          <t>IMP00892</t>
        </is>
      </c>
      <c r="E2696" t="inlineStr">
        <is>
          <t>T106240</t>
        </is>
      </c>
      <c r="F2696" s="32" t="n">
        <v>2385706.86</v>
      </c>
      <c r="G2696" s="32" t="n">
        <v>250499.22</v>
      </c>
    </row>
    <row r="2697">
      <c r="A2697" t="inlineStr">
        <is>
          <t>L0183049</t>
        </is>
      </c>
      <c r="B2697" t="inlineStr">
        <is>
          <t>2025-12-18</t>
        </is>
      </c>
      <c r="C2697" t="inlineStr">
        <is>
          <t>home_use</t>
        </is>
      </c>
      <c r="D2697" t="inlineStr">
        <is>
          <t>IMP00926</t>
        </is>
      </c>
      <c r="E2697" t="inlineStr">
        <is>
          <t>T106477</t>
        </is>
      </c>
      <c r="F2697" s="32" t="n">
        <v>43757817.89</v>
      </c>
      <c r="G2697" s="32" t="n">
        <v>4594570.88</v>
      </c>
    </row>
    <row r="2698">
      <c r="A2698" t="inlineStr">
        <is>
          <t>L0183051</t>
        </is>
      </c>
      <c r="B2698" t="inlineStr">
        <is>
          <t>2025-12-18</t>
        </is>
      </c>
      <c r="C2698" t="inlineStr">
        <is>
          <t>home_use</t>
        </is>
      </c>
      <c r="D2698" t="inlineStr">
        <is>
          <t>IMP00926</t>
        </is>
      </c>
      <c r="E2698" t="inlineStr">
        <is>
          <t>T106477</t>
        </is>
      </c>
      <c r="F2698" s="32" t="n">
        <v>738868.84</v>
      </c>
      <c r="G2698" s="32" t="n">
        <v>79058.97</v>
      </c>
    </row>
    <row r="2699">
      <c r="A2699" t="inlineStr">
        <is>
          <t>L0183052</t>
        </is>
      </c>
      <c r="B2699" t="inlineStr">
        <is>
          <t>2025-12-18</t>
        </is>
      </c>
      <c r="C2699" t="inlineStr">
        <is>
          <t>home_use</t>
        </is>
      </c>
      <c r="D2699" t="inlineStr">
        <is>
          <t>IMP00926</t>
        </is>
      </c>
      <c r="E2699" t="inlineStr">
        <is>
          <t>T106477</t>
        </is>
      </c>
      <c r="F2699" s="32" t="n">
        <v>24890032.64</v>
      </c>
      <c r="G2699" s="32" t="n">
        <v>2613453.43</v>
      </c>
    </row>
    <row r="2700">
      <c r="A2700" t="inlineStr">
        <is>
          <t>L0183054</t>
        </is>
      </c>
      <c r="B2700" t="inlineStr">
        <is>
          <t>2025-12-18</t>
        </is>
      </c>
      <c r="C2700" t="inlineStr">
        <is>
          <t>warehouse_out</t>
        </is>
      </c>
      <c r="D2700" t="inlineStr">
        <is>
          <t>IMP00950</t>
        </is>
      </c>
      <c r="F2700" s="32" t="n">
        <v>2207648.6</v>
      </c>
      <c r="G2700" s="32" t="n">
        <v>286994.32</v>
      </c>
    </row>
    <row r="2701">
      <c r="A2701" t="inlineStr">
        <is>
          <t>L0183055</t>
        </is>
      </c>
      <c r="B2701" t="inlineStr">
        <is>
          <t>2025-12-18</t>
        </is>
      </c>
      <c r="C2701" t="inlineStr">
        <is>
          <t>home_use</t>
        </is>
      </c>
      <c r="D2701" t="inlineStr">
        <is>
          <t>IMP00950</t>
        </is>
      </c>
      <c r="F2701" s="32" t="n">
        <v>437587.63</v>
      </c>
      <c r="G2701" s="32" t="n">
        <v>51197.75</v>
      </c>
    </row>
    <row r="2702">
      <c r="A2702" t="inlineStr">
        <is>
          <t>L0183060</t>
        </is>
      </c>
      <c r="B2702" t="inlineStr">
        <is>
          <t>2025-12-18</t>
        </is>
      </c>
      <c r="C2702" t="inlineStr">
        <is>
          <t>home_use</t>
        </is>
      </c>
      <c r="D2702" t="inlineStr">
        <is>
          <t>IMP00999</t>
        </is>
      </c>
      <c r="E2702" t="inlineStr">
        <is>
          <t>T106987</t>
        </is>
      </c>
      <c r="F2702" s="32" t="n">
        <v>4802812.87</v>
      </c>
      <c r="G2702" s="32" t="n">
        <v>504295.35</v>
      </c>
    </row>
    <row r="2703">
      <c r="A2703" t="inlineStr">
        <is>
          <t>L0183061</t>
        </is>
      </c>
      <c r="B2703" t="inlineStr">
        <is>
          <t>2025-12-18</t>
        </is>
      </c>
      <c r="C2703" t="inlineStr">
        <is>
          <t>warehouse_out</t>
        </is>
      </c>
      <c r="D2703" t="inlineStr">
        <is>
          <t>IMP00999</t>
        </is>
      </c>
      <c r="E2703" t="inlineStr">
        <is>
          <t>T106987</t>
        </is>
      </c>
      <c r="F2703" s="32" t="n">
        <v>1524357.48</v>
      </c>
      <c r="G2703" s="32" t="n">
        <v>160057.53</v>
      </c>
    </row>
    <row r="2704">
      <c r="A2704" t="inlineStr">
        <is>
          <t>L0183062</t>
        </is>
      </c>
      <c r="B2704" t="inlineStr">
        <is>
          <t>2025-12-18</t>
        </is>
      </c>
      <c r="C2704" t="inlineStr">
        <is>
          <t>home_use</t>
        </is>
      </c>
      <c r="D2704" t="inlineStr">
        <is>
          <t>IMP00999</t>
        </is>
      </c>
      <c r="E2704" t="inlineStr">
        <is>
          <t>T106987</t>
        </is>
      </c>
      <c r="F2704" s="32" t="n">
        <v>5111999.33</v>
      </c>
      <c r="G2704" s="32" t="n">
        <v>511199.93</v>
      </c>
    </row>
    <row r="2705">
      <c r="A2705" t="inlineStr">
        <is>
          <t>L0183071</t>
        </is>
      </c>
      <c r="B2705" t="inlineStr">
        <is>
          <t>2025-12-18</t>
        </is>
      </c>
      <c r="C2705" t="inlineStr">
        <is>
          <t>home_use</t>
        </is>
      </c>
      <c r="D2705" t="inlineStr">
        <is>
          <t>IMP01037</t>
        </is>
      </c>
      <c r="E2705" t="inlineStr">
        <is>
          <t>T107258</t>
        </is>
      </c>
      <c r="F2705" s="32" t="n">
        <v>805783.58</v>
      </c>
      <c r="G2705" s="32" t="n">
        <v>80578.36</v>
      </c>
    </row>
    <row r="2706">
      <c r="A2706" t="inlineStr">
        <is>
          <t>L0183072</t>
        </is>
      </c>
      <c r="B2706" t="inlineStr">
        <is>
          <t>2025-12-18</t>
        </is>
      </c>
      <c r="C2706" t="inlineStr">
        <is>
          <t>home_use</t>
        </is>
      </c>
      <c r="D2706" t="inlineStr">
        <is>
          <t>IMP01037</t>
        </is>
      </c>
      <c r="E2706" t="inlineStr">
        <is>
          <t>T107258</t>
        </is>
      </c>
      <c r="F2706" s="32" t="n">
        <v>3962090.24</v>
      </c>
      <c r="G2706" s="32" t="n">
        <v>396209.02</v>
      </c>
    </row>
    <row r="2707">
      <c r="A2707" t="inlineStr">
        <is>
          <t>L0183073</t>
        </is>
      </c>
      <c r="B2707" t="inlineStr">
        <is>
          <t>2025-12-18</t>
        </is>
      </c>
      <c r="C2707" t="inlineStr">
        <is>
          <t>warehouse_out</t>
        </is>
      </c>
      <c r="D2707" t="inlineStr">
        <is>
          <t>IMP01037</t>
        </is>
      </c>
      <c r="E2707" t="inlineStr">
        <is>
          <t>T107258</t>
        </is>
      </c>
      <c r="F2707" s="32" t="n">
        <v>770959.88</v>
      </c>
      <c r="G2707" s="32" t="n">
        <v>92515.19</v>
      </c>
    </row>
    <row r="2708">
      <c r="A2708" t="inlineStr">
        <is>
          <t>L0183095</t>
        </is>
      </c>
      <c r="B2708" t="inlineStr">
        <is>
          <t>2025-12-18</t>
        </is>
      </c>
      <c r="C2708" t="inlineStr">
        <is>
          <t>home_use</t>
        </is>
      </c>
      <c r="D2708" t="inlineStr">
        <is>
          <t>IMP01142</t>
        </is>
      </c>
      <c r="E2708" t="inlineStr">
        <is>
          <t>T107992</t>
        </is>
      </c>
      <c r="F2708" s="32" t="n">
        <v>542044.47</v>
      </c>
      <c r="G2708" s="32" t="n">
        <v>60708.98</v>
      </c>
    </row>
    <row r="2709">
      <c r="A2709" t="inlineStr">
        <is>
          <t>L0183111</t>
        </is>
      </c>
      <c r="B2709" t="inlineStr">
        <is>
          <t>2025-12-18</t>
        </is>
      </c>
      <c r="C2709" t="inlineStr">
        <is>
          <t>home_use</t>
        </is>
      </c>
      <c r="D2709" t="inlineStr">
        <is>
          <t>IMP01310</t>
        </is>
      </c>
      <c r="E2709" t="inlineStr">
        <is>
          <t>T109167</t>
        </is>
      </c>
      <c r="F2709" s="32" t="n">
        <v>1185056.23</v>
      </c>
      <c r="G2709" s="32" t="n">
        <v>126801.02</v>
      </c>
    </row>
    <row r="2710">
      <c r="A2710" t="inlineStr">
        <is>
          <t>L0183112</t>
        </is>
      </c>
      <c r="B2710" t="inlineStr">
        <is>
          <t>2025-12-18</t>
        </is>
      </c>
      <c r="C2710" t="inlineStr">
        <is>
          <t>home_use</t>
        </is>
      </c>
      <c r="D2710" t="inlineStr">
        <is>
          <t>IMP01310</t>
        </is>
      </c>
      <c r="E2710" t="inlineStr">
        <is>
          <t>T109167</t>
        </is>
      </c>
      <c r="F2710" s="32" t="n">
        <v>1170774.46</v>
      </c>
      <c r="G2710" s="32" t="n">
        <v>125272.87</v>
      </c>
    </row>
    <row r="2711">
      <c r="A2711" t="inlineStr">
        <is>
          <t>L0183113</t>
        </is>
      </c>
      <c r="B2711" t="inlineStr">
        <is>
          <t>2025-12-18</t>
        </is>
      </c>
      <c r="C2711" t="inlineStr">
        <is>
          <t>home_use</t>
        </is>
      </c>
      <c r="D2711" t="inlineStr">
        <is>
          <t>IMP01310</t>
        </is>
      </c>
      <c r="E2711" t="inlineStr">
        <is>
          <t>T109167</t>
        </is>
      </c>
      <c r="F2711" s="32" t="n">
        <v>434776.47</v>
      </c>
      <c r="G2711" s="32" t="n">
        <v>46521.08</v>
      </c>
    </row>
    <row r="2712">
      <c r="A2712" t="inlineStr">
        <is>
          <t>L0183114</t>
        </is>
      </c>
      <c r="B2712" t="inlineStr">
        <is>
          <t>2025-12-18</t>
        </is>
      </c>
      <c r="C2712" t="inlineStr">
        <is>
          <t>home_use</t>
        </is>
      </c>
      <c r="D2712" t="inlineStr">
        <is>
          <t>IMP01310</t>
        </is>
      </c>
      <c r="E2712" t="inlineStr">
        <is>
          <t>T109167</t>
        </is>
      </c>
      <c r="F2712" s="32" t="n">
        <v>574922.64</v>
      </c>
      <c r="G2712" s="32" t="n">
        <v>61516.72</v>
      </c>
    </row>
    <row r="2713">
      <c r="A2713" t="inlineStr">
        <is>
          <t>L0183115</t>
        </is>
      </c>
      <c r="B2713" t="inlineStr">
        <is>
          <t>2025-12-18</t>
        </is>
      </c>
      <c r="C2713" t="inlineStr">
        <is>
          <t>home_use</t>
        </is>
      </c>
      <c r="D2713" t="inlineStr">
        <is>
          <t>IMP01310</t>
        </is>
      </c>
      <c r="E2713" t="inlineStr">
        <is>
          <t>T109167</t>
        </is>
      </c>
      <c r="F2713" s="32" t="n">
        <v>230620</v>
      </c>
      <c r="G2713" s="32" t="n">
        <v>24676.34</v>
      </c>
    </row>
    <row r="2714">
      <c r="A2714" t="inlineStr">
        <is>
          <t>L0183117</t>
        </is>
      </c>
      <c r="B2714" t="inlineStr">
        <is>
          <t>2025-12-18</t>
        </is>
      </c>
      <c r="C2714" t="inlineStr">
        <is>
          <t>home_use</t>
        </is>
      </c>
      <c r="D2714" t="inlineStr">
        <is>
          <t>IMP01310</t>
        </is>
      </c>
      <c r="E2714" t="inlineStr">
        <is>
          <t>T109167</t>
        </is>
      </c>
      <c r="F2714" s="32" t="n">
        <v>735909.96</v>
      </c>
      <c r="G2714" s="32" t="n">
        <v>78742.37</v>
      </c>
    </row>
    <row r="2715">
      <c r="A2715" t="inlineStr">
        <is>
          <t>L0183148</t>
        </is>
      </c>
      <c r="B2715" t="inlineStr">
        <is>
          <t>2025-12-19</t>
        </is>
      </c>
      <c r="C2715" t="inlineStr">
        <is>
          <t>home_use</t>
        </is>
      </c>
      <c r="D2715" t="inlineStr">
        <is>
          <t>IMP00063</t>
        </is>
      </c>
      <c r="E2715" t="inlineStr">
        <is>
          <t>T100440</t>
        </is>
      </c>
      <c r="F2715" s="32" t="n">
        <v>581803.96</v>
      </c>
      <c r="G2715" s="32" t="n">
        <v>66907.45</v>
      </c>
    </row>
    <row r="2716">
      <c r="A2716" t="inlineStr">
        <is>
          <t>L0183149</t>
        </is>
      </c>
      <c r="B2716" t="inlineStr">
        <is>
          <t>2025-12-19</t>
        </is>
      </c>
      <c r="C2716" t="inlineStr">
        <is>
          <t>home_use</t>
        </is>
      </c>
      <c r="D2716" t="inlineStr">
        <is>
          <t>IMP00063</t>
        </is>
      </c>
      <c r="E2716" t="inlineStr">
        <is>
          <t>T100440</t>
        </is>
      </c>
      <c r="F2716" s="32" t="n">
        <v>120155.13</v>
      </c>
      <c r="G2716" s="32" t="n">
        <v>13817.84</v>
      </c>
    </row>
    <row r="2717">
      <c r="A2717" t="inlineStr">
        <is>
          <t>L0183150</t>
        </is>
      </c>
      <c r="B2717" t="inlineStr">
        <is>
          <t>2025-12-19</t>
        </is>
      </c>
      <c r="C2717" t="inlineStr">
        <is>
          <t>home_use</t>
        </is>
      </c>
      <c r="D2717" t="inlineStr">
        <is>
          <t>IMP00063</t>
        </is>
      </c>
      <c r="E2717" t="inlineStr">
        <is>
          <t>T100440</t>
        </is>
      </c>
      <c r="F2717" s="32" t="n">
        <v>4443618.28</v>
      </c>
      <c r="G2717" s="32" t="n">
        <v>577670.38</v>
      </c>
    </row>
    <row r="2718">
      <c r="A2718" t="inlineStr">
        <is>
          <t>L0183151</t>
        </is>
      </c>
      <c r="B2718" t="inlineStr">
        <is>
          <t>2025-12-19</t>
        </is>
      </c>
      <c r="C2718" t="inlineStr">
        <is>
          <t>home_use</t>
        </is>
      </c>
      <c r="D2718" t="inlineStr">
        <is>
          <t>IMP00063</t>
        </is>
      </c>
      <c r="E2718" t="inlineStr">
        <is>
          <t>T100440</t>
        </is>
      </c>
      <c r="F2718" s="32" t="n">
        <v>319235.61</v>
      </c>
      <c r="G2718" s="32" t="n">
        <v>36712.1</v>
      </c>
    </row>
    <row r="2719">
      <c r="A2719" t="inlineStr">
        <is>
          <t>L0183162</t>
        </is>
      </c>
      <c r="B2719" t="inlineStr">
        <is>
          <t>2025-12-19</t>
        </is>
      </c>
      <c r="C2719" t="inlineStr">
        <is>
          <t>home_use</t>
        </is>
      </c>
      <c r="D2719" t="inlineStr">
        <is>
          <t>IMP00137</t>
        </is>
      </c>
      <c r="E2719" t="inlineStr">
        <is>
          <t>T100957</t>
        </is>
      </c>
      <c r="F2719" s="32" t="n">
        <v>343411.65</v>
      </c>
      <c r="G2719" s="32" t="n">
        <v>34341.16</v>
      </c>
    </row>
    <row r="2720">
      <c r="A2720" t="inlineStr">
        <is>
          <t>L0183176</t>
        </is>
      </c>
      <c r="B2720" t="inlineStr">
        <is>
          <t>2025-12-19</t>
        </is>
      </c>
      <c r="C2720" t="inlineStr">
        <is>
          <t>home_use</t>
        </is>
      </c>
      <c r="D2720" t="inlineStr">
        <is>
          <t>IMP00306</t>
        </is>
      </c>
      <c r="E2720" t="inlineStr">
        <is>
          <t>T102141</t>
        </is>
      </c>
      <c r="F2720" s="32" t="n">
        <v>798213.85</v>
      </c>
      <c r="G2720" s="32" t="n">
        <v>83812.45</v>
      </c>
    </row>
    <row r="2721">
      <c r="A2721" t="inlineStr">
        <is>
          <t>L0183177</t>
        </is>
      </c>
      <c r="B2721" t="inlineStr">
        <is>
          <t>2025-12-19</t>
        </is>
      </c>
      <c r="C2721" t="inlineStr">
        <is>
          <t>home_use</t>
        </is>
      </c>
      <c r="D2721" t="inlineStr">
        <is>
          <t>IMP00306</t>
        </is>
      </c>
      <c r="E2721" t="inlineStr">
        <is>
          <t>T102141</t>
        </is>
      </c>
      <c r="F2721" s="32" t="n">
        <v>412247.58</v>
      </c>
      <c r="G2721" s="32" t="n">
        <v>43286</v>
      </c>
    </row>
    <row r="2722">
      <c r="A2722" t="inlineStr">
        <is>
          <t>L0183178</t>
        </is>
      </c>
      <c r="B2722" t="inlineStr">
        <is>
          <t>2025-12-19</t>
        </is>
      </c>
      <c r="C2722" t="inlineStr">
        <is>
          <t>home_use</t>
        </is>
      </c>
      <c r="D2722" t="inlineStr">
        <is>
          <t>IMP00306</t>
        </is>
      </c>
      <c r="E2722" t="inlineStr">
        <is>
          <t>T102141</t>
        </is>
      </c>
      <c r="F2722" s="32" t="n">
        <v>496674.68</v>
      </c>
      <c r="G2722" s="32" t="n">
        <v>52150.84</v>
      </c>
    </row>
    <row r="2723">
      <c r="A2723" t="inlineStr">
        <is>
          <t>L0183179</t>
        </is>
      </c>
      <c r="B2723" t="inlineStr">
        <is>
          <t>2025-12-19</t>
        </is>
      </c>
      <c r="C2723" t="inlineStr">
        <is>
          <t>home_use</t>
        </is>
      </c>
      <c r="D2723" t="inlineStr">
        <is>
          <t>IMP00340</t>
        </is>
      </c>
      <c r="E2723" t="inlineStr">
        <is>
          <t>T102376</t>
        </is>
      </c>
      <c r="F2723" s="32" t="n">
        <v>7073278.75</v>
      </c>
      <c r="G2723" s="32" t="n">
        <v>742694.27</v>
      </c>
    </row>
    <row r="2724">
      <c r="A2724" t="inlineStr">
        <is>
          <t>L0183215</t>
        </is>
      </c>
      <c r="B2724" t="inlineStr">
        <is>
          <t>2025-12-19</t>
        </is>
      </c>
      <c r="C2724" t="inlineStr">
        <is>
          <t>transit</t>
        </is>
      </c>
      <c r="D2724" t="inlineStr">
        <is>
          <t>IMP00616</t>
        </is>
      </c>
      <c r="E2724" t="inlineStr">
        <is>
          <t>T104305</t>
        </is>
      </c>
      <c r="F2724" s="32" t="n">
        <v>746152.65</v>
      </c>
      <c r="G2724" s="32" t="n">
        <v>0</v>
      </c>
    </row>
    <row r="2725">
      <c r="A2725" t="inlineStr">
        <is>
          <t>L0183218</t>
        </is>
      </c>
      <c r="B2725" t="inlineStr">
        <is>
          <t>2025-12-19</t>
        </is>
      </c>
      <c r="C2725" t="inlineStr">
        <is>
          <t>home_use</t>
        </is>
      </c>
      <c r="D2725" t="inlineStr">
        <is>
          <t>IMP00643</t>
        </is>
      </c>
      <c r="E2725" t="inlineStr">
        <is>
          <t>T104498</t>
        </is>
      </c>
      <c r="F2725" s="32" t="n">
        <v>1028918.34</v>
      </c>
      <c r="G2725" s="32" t="n">
        <v>102891.83</v>
      </c>
    </row>
    <row r="2726">
      <c r="A2726" t="inlineStr">
        <is>
          <t>L0183219</t>
        </is>
      </c>
      <c r="B2726" t="inlineStr">
        <is>
          <t>2025-12-19</t>
        </is>
      </c>
      <c r="C2726" t="inlineStr">
        <is>
          <t>home_use</t>
        </is>
      </c>
      <c r="D2726" t="inlineStr">
        <is>
          <t>IMP00643</t>
        </is>
      </c>
      <c r="E2726" t="inlineStr">
        <is>
          <t>T104498</t>
        </is>
      </c>
      <c r="F2726" s="32" t="n">
        <v>646442.34</v>
      </c>
      <c r="G2726" s="32" t="n">
        <v>64644.23</v>
      </c>
    </row>
    <row r="2727">
      <c r="A2727" t="inlineStr">
        <is>
          <t>L0183220</t>
        </is>
      </c>
      <c r="B2727" t="inlineStr">
        <is>
          <t>2025-12-19</t>
        </is>
      </c>
      <c r="C2727" t="inlineStr">
        <is>
          <t>home_use</t>
        </is>
      </c>
      <c r="D2727" t="inlineStr">
        <is>
          <t>IMP00643</t>
        </is>
      </c>
      <c r="E2727" t="inlineStr">
        <is>
          <t>T104498</t>
        </is>
      </c>
      <c r="F2727" s="32" t="n">
        <v>877728.85</v>
      </c>
      <c r="G2727" s="32" t="n">
        <v>87772.89</v>
      </c>
    </row>
    <row r="2728">
      <c r="A2728" t="inlineStr">
        <is>
          <t>L0183221</t>
        </is>
      </c>
      <c r="B2728" t="inlineStr">
        <is>
          <t>2025-12-19</t>
        </is>
      </c>
      <c r="C2728" t="inlineStr">
        <is>
          <t>home_use</t>
        </is>
      </c>
      <c r="D2728" t="inlineStr">
        <is>
          <t>IMP00643</t>
        </is>
      </c>
      <c r="E2728" t="inlineStr">
        <is>
          <t>T104498</t>
        </is>
      </c>
      <c r="F2728" s="32" t="n">
        <v>1003171.11</v>
      </c>
      <c r="G2728" s="32" t="n">
        <v>100317.11</v>
      </c>
    </row>
    <row r="2729">
      <c r="A2729" t="inlineStr">
        <is>
          <t>L0183222</t>
        </is>
      </c>
      <c r="B2729" t="inlineStr">
        <is>
          <t>2025-12-19</t>
        </is>
      </c>
      <c r="C2729" t="inlineStr">
        <is>
          <t>home_use</t>
        </is>
      </c>
      <c r="D2729" t="inlineStr">
        <is>
          <t>IMP00643</t>
        </is>
      </c>
      <c r="E2729" t="inlineStr">
        <is>
          <t>T104498</t>
        </is>
      </c>
      <c r="F2729" s="32" t="n">
        <v>319622.5</v>
      </c>
      <c r="G2729" s="32" t="n">
        <v>31962.25</v>
      </c>
    </row>
    <row r="2730">
      <c r="A2730" t="inlineStr">
        <is>
          <t>L0183240</t>
        </is>
      </c>
      <c r="B2730" t="inlineStr">
        <is>
          <t>2025-12-19</t>
        </is>
      </c>
      <c r="C2730" t="inlineStr">
        <is>
          <t>home_use</t>
        </is>
      </c>
      <c r="D2730" t="inlineStr">
        <is>
          <t>IMP00753</t>
        </is>
      </c>
      <c r="E2730" t="inlineStr">
        <is>
          <t>T105264</t>
        </is>
      </c>
      <c r="F2730" s="32" t="n">
        <v>839558.42</v>
      </c>
      <c r="G2730" s="32" t="n">
        <v>96549.22</v>
      </c>
    </row>
    <row r="2731">
      <c r="A2731" t="inlineStr">
        <is>
          <t>L0183254</t>
        </is>
      </c>
      <c r="B2731" t="inlineStr">
        <is>
          <t>2025-12-19</t>
        </is>
      </c>
      <c r="C2731" t="inlineStr">
        <is>
          <t>home_use</t>
        </is>
      </c>
      <c r="D2731" t="inlineStr">
        <is>
          <t>IMP00892</t>
        </is>
      </c>
      <c r="E2731" t="inlineStr">
        <is>
          <t>T106240</t>
        </is>
      </c>
      <c r="F2731" s="32" t="n">
        <v>1725710.48</v>
      </c>
      <c r="G2731" s="32" t="n">
        <v>181199.6</v>
      </c>
    </row>
    <row r="2732">
      <c r="A2732" t="inlineStr">
        <is>
          <t>L0183280</t>
        </is>
      </c>
      <c r="B2732" t="inlineStr">
        <is>
          <t>2025-12-19</t>
        </is>
      </c>
      <c r="C2732" t="inlineStr">
        <is>
          <t>home_use</t>
        </is>
      </c>
      <c r="D2732" t="inlineStr">
        <is>
          <t>IMP01037</t>
        </is>
      </c>
      <c r="E2732" t="inlineStr">
        <is>
          <t>T107258</t>
        </is>
      </c>
      <c r="F2732" s="32" t="n">
        <v>20743990.75</v>
      </c>
      <c r="G2732" s="32" t="n">
        <v>2074399.07</v>
      </c>
    </row>
    <row r="2733">
      <c r="A2733" t="inlineStr">
        <is>
          <t>L0183281</t>
        </is>
      </c>
      <c r="B2733" t="inlineStr">
        <is>
          <t>2025-12-19</t>
        </is>
      </c>
      <c r="C2733" t="inlineStr">
        <is>
          <t>warehouse_out</t>
        </is>
      </c>
      <c r="D2733" t="inlineStr">
        <is>
          <t>IMP01037</t>
        </is>
      </c>
      <c r="E2733" t="inlineStr">
        <is>
          <t>T107258</t>
        </is>
      </c>
      <c r="F2733" s="32" t="n">
        <v>374693.76</v>
      </c>
      <c r="G2733" s="32" t="n">
        <v>44963.25</v>
      </c>
    </row>
    <row r="2734">
      <c r="A2734" t="inlineStr">
        <is>
          <t>L0183284</t>
        </is>
      </c>
      <c r="B2734" t="inlineStr">
        <is>
          <t>2025-12-19</t>
        </is>
      </c>
      <c r="C2734" t="inlineStr">
        <is>
          <t>home_use</t>
        </is>
      </c>
      <c r="D2734" t="inlineStr">
        <is>
          <t>IMP01089</t>
        </is>
      </c>
      <c r="E2734" t="inlineStr">
        <is>
          <t>T107617</t>
        </is>
      </c>
      <c r="F2734" s="32" t="n">
        <v>1962210.2</v>
      </c>
      <c r="G2734" s="32" t="n">
        <v>196221.02</v>
      </c>
    </row>
    <row r="2735">
      <c r="A2735" t="inlineStr">
        <is>
          <t>L0183315</t>
        </is>
      </c>
      <c r="B2735" t="inlineStr">
        <is>
          <t>2025-12-19</t>
        </is>
      </c>
      <c r="C2735" t="inlineStr">
        <is>
          <t>home_use</t>
        </is>
      </c>
      <c r="D2735" t="inlineStr">
        <is>
          <t>IMP01310</t>
        </is>
      </c>
      <c r="E2735" t="inlineStr">
        <is>
          <t>T109167</t>
        </is>
      </c>
      <c r="F2735" s="32" t="n">
        <v>2308254.34</v>
      </c>
      <c r="G2735" s="32" t="n">
        <v>288531.79</v>
      </c>
    </row>
    <row r="2736">
      <c r="A2736" t="inlineStr">
        <is>
          <t>L0183316</t>
        </is>
      </c>
      <c r="B2736" t="inlineStr">
        <is>
          <t>2025-12-19</t>
        </is>
      </c>
      <c r="C2736" t="inlineStr">
        <is>
          <t>home_use</t>
        </is>
      </c>
      <c r="D2736" t="inlineStr">
        <is>
          <t>IMP01310</t>
        </is>
      </c>
      <c r="E2736" t="inlineStr">
        <is>
          <t>T109167</t>
        </is>
      </c>
      <c r="F2736" s="32" t="n">
        <v>1053866.35</v>
      </c>
      <c r="G2736" s="32" t="n">
        <v>105386.63</v>
      </c>
    </row>
    <row r="2737">
      <c r="A2737" t="inlineStr">
        <is>
          <t>L0183317</t>
        </is>
      </c>
      <c r="B2737" t="inlineStr">
        <is>
          <t>2025-12-19</t>
        </is>
      </c>
      <c r="C2737" t="inlineStr">
        <is>
          <t>home_use</t>
        </is>
      </c>
      <c r="D2737" t="inlineStr">
        <is>
          <t>IMP01310</t>
        </is>
      </c>
      <c r="E2737" t="inlineStr">
        <is>
          <t>T109167</t>
        </is>
      </c>
      <c r="F2737" s="32" t="n">
        <v>2214167.34</v>
      </c>
      <c r="G2737" s="32" t="n">
        <v>236915.91</v>
      </c>
    </row>
    <row r="2738">
      <c r="A2738" t="inlineStr">
        <is>
          <t>L0183318</t>
        </is>
      </c>
      <c r="B2738" t="inlineStr">
        <is>
          <t>2025-12-19</t>
        </is>
      </c>
      <c r="C2738" t="inlineStr">
        <is>
          <t>home_use</t>
        </is>
      </c>
      <c r="D2738" t="inlineStr">
        <is>
          <t>IMP01310</t>
        </is>
      </c>
      <c r="E2738" t="inlineStr">
        <is>
          <t>T109167</t>
        </is>
      </c>
      <c r="F2738" s="32" t="n">
        <v>523343.21</v>
      </c>
      <c r="G2738" s="32" t="n">
        <v>68034.62</v>
      </c>
    </row>
    <row r="2739">
      <c r="A2739" t="inlineStr">
        <is>
          <t>L0183346</t>
        </is>
      </c>
      <c r="B2739" t="inlineStr">
        <is>
          <t>2025-12-20</t>
        </is>
      </c>
      <c r="C2739" t="inlineStr">
        <is>
          <t>home_use</t>
        </is>
      </c>
      <c r="D2739" t="inlineStr">
        <is>
          <t>IMP00063</t>
        </is>
      </c>
      <c r="E2739" t="inlineStr">
        <is>
          <t>T100440</t>
        </is>
      </c>
      <c r="F2739" s="32" t="n">
        <v>1021835.66</v>
      </c>
      <c r="G2739" s="32" t="n">
        <v>117511.1</v>
      </c>
    </row>
    <row r="2740">
      <c r="A2740" t="inlineStr">
        <is>
          <t>L0183347</t>
        </is>
      </c>
      <c r="B2740" t="inlineStr">
        <is>
          <t>2025-12-20</t>
        </is>
      </c>
      <c r="C2740" t="inlineStr">
        <is>
          <t>warehouse_out</t>
        </is>
      </c>
      <c r="D2740" t="inlineStr">
        <is>
          <t>IMP00063</t>
        </is>
      </c>
      <c r="E2740" t="inlineStr">
        <is>
          <t>T100440</t>
        </is>
      </c>
      <c r="F2740" s="32" t="n">
        <v>544914.53</v>
      </c>
      <c r="G2740" s="32" t="n">
        <v>62665.17</v>
      </c>
    </row>
    <row r="2741">
      <c r="A2741" t="inlineStr">
        <is>
          <t>L0183348</t>
        </is>
      </c>
      <c r="B2741" t="inlineStr">
        <is>
          <t>2025-12-20</t>
        </is>
      </c>
      <c r="C2741" t="inlineStr">
        <is>
          <t>home_use</t>
        </is>
      </c>
      <c r="D2741" t="inlineStr">
        <is>
          <t>IMP00063</t>
        </is>
      </c>
      <c r="E2741" t="inlineStr">
        <is>
          <t>T100440</t>
        </is>
      </c>
      <c r="F2741" s="32" t="n">
        <v>2891087.77</v>
      </c>
      <c r="G2741" s="32" t="n">
        <v>375841.41</v>
      </c>
    </row>
    <row r="2742">
      <c r="A2742" t="inlineStr">
        <is>
          <t>L0183349</t>
        </is>
      </c>
      <c r="B2742" t="inlineStr">
        <is>
          <t>2025-12-20</t>
        </is>
      </c>
      <c r="C2742" t="inlineStr">
        <is>
          <t>home_use</t>
        </is>
      </c>
      <c r="D2742" t="inlineStr">
        <is>
          <t>IMP00063</t>
        </is>
      </c>
      <c r="E2742" t="inlineStr">
        <is>
          <t>T100440</t>
        </is>
      </c>
      <c r="F2742" s="32" t="n">
        <v>4175874.38</v>
      </c>
      <c r="G2742" s="32" t="n">
        <v>542863.67</v>
      </c>
    </row>
    <row r="2743">
      <c r="A2743" t="inlineStr">
        <is>
          <t>L0183351</t>
        </is>
      </c>
      <c r="B2743" t="inlineStr">
        <is>
          <t>2025-12-20</t>
        </is>
      </c>
      <c r="C2743" t="inlineStr">
        <is>
          <t>home_use</t>
        </is>
      </c>
      <c r="D2743" t="inlineStr">
        <is>
          <t>IMP00063</t>
        </is>
      </c>
      <c r="E2743" t="inlineStr">
        <is>
          <t>T100440</t>
        </is>
      </c>
      <c r="F2743" s="32" t="n">
        <v>504198.11</v>
      </c>
      <c r="G2743" s="32" t="n">
        <v>57982.78</v>
      </c>
    </row>
    <row r="2744">
      <c r="A2744" t="inlineStr">
        <is>
          <t>L0183368</t>
        </is>
      </c>
      <c r="B2744" t="inlineStr">
        <is>
          <t>2025-12-20</t>
        </is>
      </c>
      <c r="C2744" t="inlineStr">
        <is>
          <t>home_use</t>
        </is>
      </c>
      <c r="D2744" t="inlineStr">
        <is>
          <t>IMP00243</t>
        </is>
      </c>
      <c r="E2744" t="inlineStr">
        <is>
          <t>T101700</t>
        </is>
      </c>
      <c r="F2744" s="32" t="n">
        <v>4283499.99</v>
      </c>
      <c r="G2744" s="32" t="n">
        <v>428350</v>
      </c>
    </row>
    <row r="2745">
      <c r="A2745" t="inlineStr">
        <is>
          <t>L0183377</t>
        </is>
      </c>
      <c r="B2745" t="inlineStr">
        <is>
          <t>2025-12-20</t>
        </is>
      </c>
      <c r="C2745" t="inlineStr">
        <is>
          <t>home_use</t>
        </is>
      </c>
      <c r="D2745" t="inlineStr">
        <is>
          <t>IMP00306</t>
        </is>
      </c>
      <c r="E2745" t="inlineStr">
        <is>
          <t>T102141</t>
        </is>
      </c>
      <c r="F2745" s="32" t="n">
        <v>1596211.37</v>
      </c>
      <c r="G2745" s="32" t="n">
        <v>199526.42</v>
      </c>
    </row>
    <row r="2746">
      <c r="A2746" t="inlineStr">
        <is>
          <t>L0183380</t>
        </is>
      </c>
      <c r="B2746" t="inlineStr">
        <is>
          <t>2025-12-20</t>
        </is>
      </c>
      <c r="C2746" t="inlineStr">
        <is>
          <t>home_use</t>
        </is>
      </c>
      <c r="D2746" t="inlineStr">
        <is>
          <t>IMP00306</t>
        </is>
      </c>
      <c r="E2746" t="inlineStr">
        <is>
          <t>T102141</t>
        </is>
      </c>
      <c r="F2746" s="32" t="n">
        <v>554812.8</v>
      </c>
      <c r="G2746" s="32" t="n">
        <v>58255.34</v>
      </c>
    </row>
    <row r="2747">
      <c r="A2747" t="inlineStr">
        <is>
          <t>L0183381</t>
        </is>
      </c>
      <c r="B2747" t="inlineStr">
        <is>
          <t>2025-12-20</t>
        </is>
      </c>
      <c r="C2747" t="inlineStr">
        <is>
          <t>home_use</t>
        </is>
      </c>
      <c r="D2747" t="inlineStr">
        <is>
          <t>IMP00306</t>
        </is>
      </c>
      <c r="E2747" t="inlineStr">
        <is>
          <t>T102141</t>
        </is>
      </c>
      <c r="F2747" s="32" t="n">
        <v>1415290.67</v>
      </c>
      <c r="G2747" s="32" t="n">
        <v>176911.33</v>
      </c>
    </row>
    <row r="2748">
      <c r="A2748" t="inlineStr">
        <is>
          <t>L0183410</t>
        </is>
      </c>
      <c r="B2748" t="inlineStr">
        <is>
          <t>2025-12-20</t>
        </is>
      </c>
      <c r="C2748" t="inlineStr">
        <is>
          <t>warehouse_out</t>
        </is>
      </c>
      <c r="D2748" t="inlineStr">
        <is>
          <t>IMP00464</t>
        </is>
      </c>
      <c r="E2748" t="inlineStr">
        <is>
          <t>T100033</t>
        </is>
      </c>
      <c r="F2748" s="32" t="n">
        <v>449083.4</v>
      </c>
      <c r="G2748" s="32" t="n">
        <v>53890.01</v>
      </c>
    </row>
    <row r="2749">
      <c r="A2749" t="inlineStr">
        <is>
          <t>L0183413</t>
        </is>
      </c>
      <c r="B2749" t="inlineStr">
        <is>
          <t>2025-12-20</t>
        </is>
      </c>
      <c r="C2749" t="inlineStr">
        <is>
          <t>home_use</t>
        </is>
      </c>
      <c r="D2749" t="inlineStr">
        <is>
          <t>IMP00490</t>
        </is>
      </c>
      <c r="E2749" t="inlineStr">
        <is>
          <t>T103425</t>
        </is>
      </c>
      <c r="F2749" s="32" t="n">
        <v>475017.54</v>
      </c>
      <c r="G2749" s="32" t="n">
        <v>47501.75</v>
      </c>
    </row>
    <row r="2750">
      <c r="A2750" t="inlineStr">
        <is>
          <t>L0183429</t>
        </is>
      </c>
      <c r="B2750" t="inlineStr">
        <is>
          <t>2025-12-20</t>
        </is>
      </c>
      <c r="C2750" t="inlineStr">
        <is>
          <t>home_use</t>
        </is>
      </c>
      <c r="D2750" t="inlineStr">
        <is>
          <t>IMP00643</t>
        </is>
      </c>
      <c r="E2750" t="inlineStr">
        <is>
          <t>T104498</t>
        </is>
      </c>
      <c r="F2750" s="32" t="n">
        <v>283008.38</v>
      </c>
      <c r="G2750" s="32" t="n">
        <v>28300.84</v>
      </c>
    </row>
    <row r="2751">
      <c r="A2751" t="inlineStr">
        <is>
          <t>L0183430</t>
        </is>
      </c>
      <c r="B2751" t="inlineStr">
        <is>
          <t>2025-12-20</t>
        </is>
      </c>
      <c r="C2751" t="inlineStr">
        <is>
          <t>home_use</t>
        </is>
      </c>
      <c r="D2751" t="inlineStr">
        <is>
          <t>IMP00643</t>
        </is>
      </c>
      <c r="E2751" t="inlineStr">
        <is>
          <t>T104498</t>
        </is>
      </c>
      <c r="F2751" s="32" t="n">
        <v>522685.65</v>
      </c>
      <c r="G2751" s="32" t="n">
        <v>52268.57</v>
      </c>
    </row>
    <row r="2752">
      <c r="A2752" t="inlineStr">
        <is>
          <t>L0183431</t>
        </is>
      </c>
      <c r="B2752" t="inlineStr">
        <is>
          <t>2025-12-20</t>
        </is>
      </c>
      <c r="C2752" t="inlineStr">
        <is>
          <t>home_use</t>
        </is>
      </c>
      <c r="D2752" t="inlineStr">
        <is>
          <t>IMP00643</t>
        </is>
      </c>
      <c r="E2752" t="inlineStr">
        <is>
          <t>T104498</t>
        </is>
      </c>
      <c r="F2752" s="32" t="n">
        <v>985626.6899999999</v>
      </c>
      <c r="G2752" s="32" t="n">
        <v>98562.67</v>
      </c>
    </row>
    <row r="2753">
      <c r="A2753" t="inlineStr">
        <is>
          <t>L0183432</t>
        </is>
      </c>
      <c r="B2753" t="inlineStr">
        <is>
          <t>2025-12-20</t>
        </is>
      </c>
      <c r="C2753" t="inlineStr">
        <is>
          <t>home_use</t>
        </is>
      </c>
      <c r="D2753" t="inlineStr">
        <is>
          <t>IMP00643</t>
        </is>
      </c>
      <c r="E2753" t="inlineStr">
        <is>
          <t>T104498</t>
        </is>
      </c>
      <c r="F2753" s="32" t="n">
        <v>407090.69</v>
      </c>
      <c r="G2753" s="32" t="n">
        <v>40709.07</v>
      </c>
    </row>
    <row r="2754">
      <c r="A2754" t="inlineStr">
        <is>
          <t>L0183456</t>
        </is>
      </c>
      <c r="B2754" t="inlineStr">
        <is>
          <t>2025-12-20</t>
        </is>
      </c>
      <c r="C2754" t="inlineStr">
        <is>
          <t>home_use</t>
        </is>
      </c>
      <c r="D2754" t="inlineStr">
        <is>
          <t>IMP00892</t>
        </is>
      </c>
      <c r="E2754" t="inlineStr">
        <is>
          <t>T106240</t>
        </is>
      </c>
      <c r="F2754" s="32" t="n">
        <v>1773172.28</v>
      </c>
      <c r="G2754" s="32" t="n">
        <v>186183.09</v>
      </c>
    </row>
    <row r="2755">
      <c r="A2755" t="inlineStr">
        <is>
          <t>L0183457</t>
        </is>
      </c>
      <c r="B2755" t="inlineStr">
        <is>
          <t>2025-12-20</t>
        </is>
      </c>
      <c r="C2755" t="inlineStr">
        <is>
          <t>home_use</t>
        </is>
      </c>
      <c r="D2755" t="inlineStr">
        <is>
          <t>IMP00892</t>
        </is>
      </c>
      <c r="E2755" t="inlineStr">
        <is>
          <t>T106240</t>
        </is>
      </c>
      <c r="F2755" s="32" t="n">
        <v>3391531.59</v>
      </c>
      <c r="G2755" s="32" t="n">
        <v>339153.16</v>
      </c>
    </row>
    <row r="2756">
      <c r="A2756" t="inlineStr">
        <is>
          <t>L0183465</t>
        </is>
      </c>
      <c r="B2756" t="inlineStr">
        <is>
          <t>2025-12-20</t>
        </is>
      </c>
      <c r="C2756" t="inlineStr">
        <is>
          <t>home_use</t>
        </is>
      </c>
      <c r="D2756" t="inlineStr">
        <is>
          <t>IMP00926</t>
        </is>
      </c>
      <c r="E2756" t="inlineStr">
        <is>
          <t>T106477</t>
        </is>
      </c>
      <c r="F2756" s="32" t="n">
        <v>649171.1899999999</v>
      </c>
      <c r="G2756" s="32" t="n">
        <v>69461.32000000001</v>
      </c>
    </row>
    <row r="2757">
      <c r="A2757" t="inlineStr">
        <is>
          <t>L0183466</t>
        </is>
      </c>
      <c r="B2757" t="inlineStr">
        <is>
          <t>2025-12-20</t>
        </is>
      </c>
      <c r="C2757" t="inlineStr">
        <is>
          <t>home_use</t>
        </is>
      </c>
      <c r="D2757" t="inlineStr">
        <is>
          <t>IMP00926</t>
        </is>
      </c>
      <c r="E2757" t="inlineStr">
        <is>
          <t>T106477</t>
        </is>
      </c>
      <c r="F2757" s="32" t="n">
        <v>19921224.4</v>
      </c>
      <c r="G2757" s="32" t="n">
        <v>2091728.56</v>
      </c>
    </row>
    <row r="2758">
      <c r="A2758" t="inlineStr">
        <is>
          <t>L0183467</t>
        </is>
      </c>
      <c r="B2758" t="inlineStr">
        <is>
          <t>2025-12-20</t>
        </is>
      </c>
      <c r="C2758" t="inlineStr">
        <is>
          <t>home_use</t>
        </is>
      </c>
      <c r="D2758" t="inlineStr">
        <is>
          <t>IMP00926</t>
        </is>
      </c>
      <c r="E2758" t="inlineStr">
        <is>
          <t>T106477</t>
        </is>
      </c>
      <c r="F2758" s="32" t="n">
        <v>9957008.74</v>
      </c>
      <c r="G2758" s="32" t="n">
        <v>1045485.92</v>
      </c>
    </row>
    <row r="2759">
      <c r="A2759" t="inlineStr">
        <is>
          <t>L0183472</t>
        </is>
      </c>
      <c r="B2759" t="inlineStr">
        <is>
          <t>2025-12-20</t>
        </is>
      </c>
      <c r="C2759" t="inlineStr">
        <is>
          <t>home_use</t>
        </is>
      </c>
      <c r="D2759" t="inlineStr">
        <is>
          <t>IMP00950</t>
        </is>
      </c>
      <c r="F2759" s="32" t="n">
        <v>868794.38</v>
      </c>
      <c r="G2759" s="32" t="n">
        <v>112943.27</v>
      </c>
    </row>
    <row r="2760">
      <c r="A2760" t="inlineStr">
        <is>
          <t>L0183473</t>
        </is>
      </c>
      <c r="B2760" t="inlineStr">
        <is>
          <t>2025-12-20</t>
        </is>
      </c>
      <c r="C2760" t="inlineStr">
        <is>
          <t>home_use</t>
        </is>
      </c>
      <c r="D2760" t="inlineStr">
        <is>
          <t>IMP00950</t>
        </is>
      </c>
      <c r="F2760" s="32" t="n">
        <v>1471879.46</v>
      </c>
      <c r="G2760" s="32" t="n">
        <v>191344.33</v>
      </c>
    </row>
    <row r="2761">
      <c r="A2761" t="inlineStr">
        <is>
          <t>L0183474</t>
        </is>
      </c>
      <c r="B2761" t="inlineStr">
        <is>
          <t>2025-12-20</t>
        </is>
      </c>
      <c r="C2761" t="inlineStr">
        <is>
          <t>home_use</t>
        </is>
      </c>
      <c r="D2761" t="inlineStr">
        <is>
          <t>IMP00950</t>
        </is>
      </c>
      <c r="F2761" s="32" t="n">
        <v>1315540.1</v>
      </c>
      <c r="G2761" s="32" t="n">
        <v>171020.21</v>
      </c>
    </row>
    <row r="2762">
      <c r="A2762" t="inlineStr">
        <is>
          <t>L0183479</t>
        </is>
      </c>
      <c r="B2762" t="inlineStr">
        <is>
          <t>2025-12-20</t>
        </is>
      </c>
      <c r="C2762" t="inlineStr">
        <is>
          <t>home_use</t>
        </is>
      </c>
      <c r="D2762" t="inlineStr">
        <is>
          <t>IMP00999</t>
        </is>
      </c>
      <c r="E2762" t="inlineStr">
        <is>
          <t>T106987</t>
        </is>
      </c>
      <c r="F2762" s="32" t="n">
        <v>3898499.13</v>
      </c>
      <c r="G2762" s="32" t="n">
        <v>409342.41</v>
      </c>
    </row>
    <row r="2763">
      <c r="A2763" t="inlineStr">
        <is>
          <t>L0183492</t>
        </is>
      </c>
      <c r="B2763" t="inlineStr">
        <is>
          <t>2025-12-20</t>
        </is>
      </c>
      <c r="C2763" t="inlineStr">
        <is>
          <t>home_use</t>
        </is>
      </c>
      <c r="D2763" t="inlineStr">
        <is>
          <t>IMP01037</t>
        </is>
      </c>
      <c r="E2763" t="inlineStr">
        <is>
          <t>T107258</t>
        </is>
      </c>
      <c r="F2763" s="32" t="n">
        <v>4955905.17</v>
      </c>
      <c r="G2763" s="32" t="n">
        <v>495590.52</v>
      </c>
    </row>
    <row r="2764">
      <c r="A2764" t="inlineStr">
        <is>
          <t>L0183504</t>
        </is>
      </c>
      <c r="B2764" t="inlineStr">
        <is>
          <t>2025-12-20</t>
        </is>
      </c>
      <c r="C2764" t="inlineStr">
        <is>
          <t>home_use</t>
        </is>
      </c>
      <c r="D2764" t="inlineStr">
        <is>
          <t>IMP01142</t>
        </is>
      </c>
      <c r="E2764" t="inlineStr">
        <is>
          <t>T107992</t>
        </is>
      </c>
      <c r="F2764" s="32" t="n">
        <v>582701.5600000001</v>
      </c>
      <c r="G2764" s="32" t="n">
        <v>65262.57</v>
      </c>
    </row>
    <row r="2765">
      <c r="A2765" t="inlineStr">
        <is>
          <t>L0183523</t>
        </is>
      </c>
      <c r="B2765" t="inlineStr">
        <is>
          <t>2025-12-20</t>
        </is>
      </c>
      <c r="C2765" t="inlineStr">
        <is>
          <t>home_use</t>
        </is>
      </c>
      <c r="D2765" t="inlineStr">
        <is>
          <t>IMP01310</t>
        </is>
      </c>
      <c r="E2765" t="inlineStr">
        <is>
          <t>T109167</t>
        </is>
      </c>
      <c r="F2765" s="32" t="n">
        <v>2335319.25</v>
      </c>
      <c r="G2765" s="32" t="n">
        <v>303591.5</v>
      </c>
    </row>
    <row r="2766">
      <c r="A2766" t="inlineStr">
        <is>
          <t>L0183525</t>
        </is>
      </c>
      <c r="B2766" t="inlineStr">
        <is>
          <t>2025-12-20</t>
        </is>
      </c>
      <c r="C2766" t="inlineStr">
        <is>
          <t>home_use</t>
        </is>
      </c>
      <c r="D2766" t="inlineStr">
        <is>
          <t>IMP01310</t>
        </is>
      </c>
      <c r="E2766" t="inlineStr">
        <is>
          <t>T109167</t>
        </is>
      </c>
      <c r="F2766" s="32" t="n">
        <v>456447.13</v>
      </c>
      <c r="G2766" s="32" t="n">
        <v>48839.84</v>
      </c>
    </row>
    <row r="2767">
      <c r="A2767" t="inlineStr">
        <is>
          <t>L0183526</t>
        </is>
      </c>
      <c r="B2767" t="inlineStr">
        <is>
          <t>2025-12-20</t>
        </is>
      </c>
      <c r="C2767" t="inlineStr">
        <is>
          <t>home_use</t>
        </is>
      </c>
      <c r="D2767" t="inlineStr">
        <is>
          <t>IMP01310</t>
        </is>
      </c>
      <c r="E2767" t="inlineStr">
        <is>
          <t>T109167</t>
        </is>
      </c>
      <c r="F2767" s="32" t="n">
        <v>1070250.31</v>
      </c>
      <c r="G2767" s="32" t="n">
        <v>114516.78</v>
      </c>
    </row>
    <row r="2768">
      <c r="A2768" t="inlineStr">
        <is>
          <t>L0183527</t>
        </is>
      </c>
      <c r="B2768" t="inlineStr">
        <is>
          <t>2025-12-20</t>
        </is>
      </c>
      <c r="C2768" t="inlineStr">
        <is>
          <t>home_use</t>
        </is>
      </c>
      <c r="D2768" t="inlineStr">
        <is>
          <t>IMP01310</t>
        </is>
      </c>
      <c r="E2768" t="inlineStr">
        <is>
          <t>T109167</t>
        </is>
      </c>
      <c r="F2768" s="32" t="n">
        <v>873289.04</v>
      </c>
      <c r="G2768" s="32" t="n">
        <v>93441.92999999999</v>
      </c>
    </row>
    <row r="2769">
      <c r="A2769" t="inlineStr">
        <is>
          <t>L0183528</t>
        </is>
      </c>
      <c r="B2769" t="inlineStr">
        <is>
          <t>2025-12-20</t>
        </is>
      </c>
      <c r="C2769" t="inlineStr">
        <is>
          <t>home_use</t>
        </is>
      </c>
      <c r="D2769" t="inlineStr">
        <is>
          <t>IMP01310</t>
        </is>
      </c>
      <c r="E2769" t="inlineStr">
        <is>
          <t>T109167</t>
        </is>
      </c>
      <c r="F2769" s="32" t="n">
        <v>557471.29</v>
      </c>
      <c r="G2769" s="32" t="n">
        <v>59649.43</v>
      </c>
    </row>
    <row r="2770">
      <c r="A2770" t="inlineStr">
        <is>
          <t>L0183529</t>
        </is>
      </c>
      <c r="B2770" t="inlineStr">
        <is>
          <t>2025-12-20</t>
        </is>
      </c>
      <c r="C2770" t="inlineStr">
        <is>
          <t>home_use</t>
        </is>
      </c>
      <c r="D2770" t="inlineStr">
        <is>
          <t>IMP01310</t>
        </is>
      </c>
      <c r="E2770" t="inlineStr">
        <is>
          <t>T109167</t>
        </is>
      </c>
      <c r="F2770" s="32" t="n">
        <v>255224.78</v>
      </c>
      <c r="G2770" s="32" t="n">
        <v>29861.3</v>
      </c>
    </row>
    <row r="2771">
      <c r="A2771" t="inlineStr">
        <is>
          <t>L0183530</t>
        </is>
      </c>
      <c r="B2771" t="inlineStr">
        <is>
          <t>2025-12-20</t>
        </is>
      </c>
      <c r="C2771" t="inlineStr">
        <is>
          <t>home_use</t>
        </is>
      </c>
      <c r="D2771" t="inlineStr">
        <is>
          <t>IMP01310</t>
        </is>
      </c>
      <c r="E2771" t="inlineStr">
        <is>
          <t>T109167</t>
        </is>
      </c>
      <c r="F2771" s="32" t="n">
        <v>1314781.22</v>
      </c>
      <c r="G2771" s="32" t="n">
        <v>140681.59</v>
      </c>
    </row>
    <row r="2772">
      <c r="A2772" t="inlineStr">
        <is>
          <t>L0183556</t>
        </is>
      </c>
      <c r="B2772" t="inlineStr">
        <is>
          <t>2025-12-20</t>
        </is>
      </c>
      <c r="C2772" t="inlineStr">
        <is>
          <t>home_use</t>
        </is>
      </c>
      <c r="D2772" t="inlineStr">
        <is>
          <t>IMP01481</t>
        </is>
      </c>
      <c r="F2772" s="32" t="n">
        <v>215939.57</v>
      </c>
      <c r="G2772" s="32" t="n">
        <v>22673.66</v>
      </c>
    </row>
    <row r="2773">
      <c r="A2773" t="inlineStr">
        <is>
          <t>L0183570</t>
        </is>
      </c>
      <c r="B2773" t="inlineStr">
        <is>
          <t>2025-12-21</t>
        </is>
      </c>
      <c r="C2773" t="inlineStr">
        <is>
          <t>home_use</t>
        </is>
      </c>
      <c r="D2773" t="inlineStr">
        <is>
          <t>IMP00063</t>
        </is>
      </c>
      <c r="E2773" t="inlineStr">
        <is>
          <t>T100440</t>
        </is>
      </c>
      <c r="F2773" s="32" t="n">
        <v>1625911.08</v>
      </c>
      <c r="G2773" s="32" t="n">
        <v>186979.77</v>
      </c>
    </row>
    <row r="2774">
      <c r="A2774" t="inlineStr">
        <is>
          <t>L0183571</t>
        </is>
      </c>
      <c r="B2774" t="inlineStr">
        <is>
          <t>2025-12-21</t>
        </is>
      </c>
      <c r="C2774" t="inlineStr">
        <is>
          <t>home_use</t>
        </is>
      </c>
      <c r="D2774" t="inlineStr">
        <is>
          <t>IMP00063</t>
        </is>
      </c>
      <c r="E2774" t="inlineStr">
        <is>
          <t>T100440</t>
        </is>
      </c>
      <c r="F2774" s="32" t="n">
        <v>2378410.79</v>
      </c>
      <c r="G2774" s="32" t="n">
        <v>309193.4</v>
      </c>
    </row>
    <row r="2775">
      <c r="A2775" t="inlineStr">
        <is>
          <t>L0183572</t>
        </is>
      </c>
      <c r="B2775" t="inlineStr">
        <is>
          <t>2025-12-21</t>
        </is>
      </c>
      <c r="C2775" t="inlineStr">
        <is>
          <t>home_use</t>
        </is>
      </c>
      <c r="D2775" t="inlineStr">
        <is>
          <t>IMP00063</t>
        </is>
      </c>
      <c r="E2775" t="inlineStr">
        <is>
          <t>T100440</t>
        </is>
      </c>
      <c r="F2775" s="32" t="n">
        <v>549289.87</v>
      </c>
      <c r="G2775" s="32" t="n">
        <v>63168.34</v>
      </c>
    </row>
    <row r="2776">
      <c r="A2776" t="inlineStr">
        <is>
          <t>L0183573</t>
        </is>
      </c>
      <c r="B2776" t="inlineStr">
        <is>
          <t>2025-12-21</t>
        </is>
      </c>
      <c r="C2776" t="inlineStr">
        <is>
          <t>home_use</t>
        </is>
      </c>
      <c r="D2776" t="inlineStr">
        <is>
          <t>IMP00063</t>
        </is>
      </c>
      <c r="E2776" t="inlineStr">
        <is>
          <t>T100440</t>
        </is>
      </c>
      <c r="F2776" s="32" t="n">
        <v>8187448.88</v>
      </c>
      <c r="G2776" s="32" t="n">
        <v>1064368.35</v>
      </c>
    </row>
    <row r="2777">
      <c r="A2777" t="inlineStr">
        <is>
          <t>L0183574</t>
        </is>
      </c>
      <c r="B2777" t="inlineStr">
        <is>
          <t>2025-12-21</t>
        </is>
      </c>
      <c r="C2777" t="inlineStr">
        <is>
          <t>home_use</t>
        </is>
      </c>
      <c r="D2777" t="inlineStr">
        <is>
          <t>IMP00063</t>
        </is>
      </c>
      <c r="E2777" t="inlineStr">
        <is>
          <t>T100440</t>
        </is>
      </c>
      <c r="F2777" s="32" t="n">
        <v>288855.96</v>
      </c>
      <c r="G2777" s="32" t="n">
        <v>33218.44</v>
      </c>
    </row>
    <row r="2778">
      <c r="A2778" t="inlineStr">
        <is>
          <t>L0183575</t>
        </is>
      </c>
      <c r="B2778" t="inlineStr">
        <is>
          <t>2025-12-21</t>
        </is>
      </c>
      <c r="C2778" t="inlineStr">
        <is>
          <t>home_use</t>
        </is>
      </c>
      <c r="D2778" t="inlineStr">
        <is>
          <t>IMP00063</t>
        </is>
      </c>
      <c r="E2778" t="inlineStr">
        <is>
          <t>T100440</t>
        </is>
      </c>
      <c r="F2778" s="32" t="n">
        <v>210002.48</v>
      </c>
      <c r="G2778" s="32" t="n">
        <v>24150.29</v>
      </c>
    </row>
    <row r="2779">
      <c r="A2779" t="inlineStr">
        <is>
          <t>L0183576</t>
        </is>
      </c>
      <c r="B2779" t="inlineStr">
        <is>
          <t>2025-12-21</t>
        </is>
      </c>
      <c r="C2779" t="inlineStr">
        <is>
          <t>home_use</t>
        </is>
      </c>
      <c r="D2779" t="inlineStr">
        <is>
          <t>IMP00063</t>
        </is>
      </c>
      <c r="E2779" t="inlineStr">
        <is>
          <t>T100440</t>
        </is>
      </c>
      <c r="F2779" s="32" t="n">
        <v>259532.21</v>
      </c>
      <c r="G2779" s="32" t="n">
        <v>29846.2</v>
      </c>
    </row>
    <row r="2780">
      <c r="A2780" t="inlineStr">
        <is>
          <t>L0183577</t>
        </is>
      </c>
      <c r="B2780" t="inlineStr">
        <is>
          <t>2025-12-21</t>
        </is>
      </c>
      <c r="C2780" t="inlineStr">
        <is>
          <t>home_use</t>
        </is>
      </c>
      <c r="D2780" t="inlineStr">
        <is>
          <t>IMP00063</t>
        </is>
      </c>
      <c r="E2780" t="inlineStr">
        <is>
          <t>T100440</t>
        </is>
      </c>
      <c r="F2780" s="32" t="n">
        <v>751753.3</v>
      </c>
      <c r="G2780" s="32" t="n">
        <v>80437.60000000001</v>
      </c>
    </row>
    <row r="2781">
      <c r="A2781" t="inlineStr">
        <is>
          <t>L0183578</t>
        </is>
      </c>
      <c r="B2781" t="inlineStr">
        <is>
          <t>2025-12-21</t>
        </is>
      </c>
      <c r="C2781" t="inlineStr">
        <is>
          <t>home_use</t>
        </is>
      </c>
      <c r="D2781" t="inlineStr">
        <is>
          <t>IMP00063</t>
        </is>
      </c>
      <c r="E2781" t="inlineStr">
        <is>
          <t>T100440</t>
        </is>
      </c>
      <c r="F2781" s="32" t="n">
        <v>2368476.18</v>
      </c>
      <c r="G2781" s="32" t="n">
        <v>253426.95</v>
      </c>
    </row>
    <row r="2782">
      <c r="A2782" t="inlineStr">
        <is>
          <t>L0183579</t>
        </is>
      </c>
      <c r="B2782" t="inlineStr">
        <is>
          <t>2025-12-21</t>
        </is>
      </c>
      <c r="C2782" t="inlineStr">
        <is>
          <t>home_use</t>
        </is>
      </c>
      <c r="D2782" t="inlineStr">
        <is>
          <t>IMP00063</t>
        </is>
      </c>
      <c r="E2782" t="inlineStr">
        <is>
          <t>T100440</t>
        </is>
      </c>
      <c r="F2782" s="32" t="n">
        <v>2847492.26</v>
      </c>
      <c r="G2782" s="32" t="n">
        <v>370173.99</v>
      </c>
    </row>
    <row r="2783">
      <c r="A2783" t="inlineStr">
        <is>
          <t>L0183580</t>
        </is>
      </c>
      <c r="B2783" t="inlineStr">
        <is>
          <t>2025-12-21</t>
        </is>
      </c>
      <c r="C2783" t="inlineStr">
        <is>
          <t>home_use</t>
        </is>
      </c>
      <c r="D2783" t="inlineStr">
        <is>
          <t>IMP00063</t>
        </is>
      </c>
      <c r="E2783" t="inlineStr">
        <is>
          <t>T100440</t>
        </is>
      </c>
      <c r="F2783" s="32" t="n">
        <v>262198.53</v>
      </c>
      <c r="G2783" s="32" t="n">
        <v>28055.24</v>
      </c>
    </row>
    <row r="2784">
      <c r="A2784" t="inlineStr">
        <is>
          <t>L0183581</t>
        </is>
      </c>
      <c r="B2784" t="inlineStr">
        <is>
          <t>2025-12-21</t>
        </is>
      </c>
      <c r="C2784" t="inlineStr">
        <is>
          <t>home_use</t>
        </is>
      </c>
      <c r="D2784" t="inlineStr">
        <is>
          <t>IMP00063</t>
        </is>
      </c>
      <c r="E2784" t="inlineStr">
        <is>
          <t>T100440</t>
        </is>
      </c>
      <c r="F2784" s="32" t="n">
        <v>330501.99</v>
      </c>
      <c r="G2784" s="32" t="n">
        <v>38007.73</v>
      </c>
    </row>
    <row r="2785">
      <c r="A2785" t="inlineStr">
        <is>
          <t>L0183607</t>
        </is>
      </c>
      <c r="B2785" t="inlineStr">
        <is>
          <t>2025-12-21</t>
        </is>
      </c>
      <c r="C2785" t="inlineStr">
        <is>
          <t>home_use</t>
        </is>
      </c>
      <c r="D2785" t="inlineStr">
        <is>
          <t>IMP00306</t>
        </is>
      </c>
      <c r="E2785" t="inlineStr">
        <is>
          <t>T102141</t>
        </is>
      </c>
      <c r="F2785" s="32" t="n">
        <v>144325.22</v>
      </c>
      <c r="G2785" s="32" t="n">
        <v>15154.15</v>
      </c>
    </row>
    <row r="2786">
      <c r="A2786" t="inlineStr">
        <is>
          <t>L0183608</t>
        </is>
      </c>
      <c r="B2786" t="inlineStr">
        <is>
          <t>2025-12-21</t>
        </is>
      </c>
      <c r="C2786" t="inlineStr">
        <is>
          <t>home_use</t>
        </is>
      </c>
      <c r="D2786" t="inlineStr">
        <is>
          <t>IMP00306</t>
        </is>
      </c>
      <c r="E2786" t="inlineStr">
        <is>
          <t>T102141</t>
        </is>
      </c>
      <c r="F2786" s="32" t="n">
        <v>560337.9399999999</v>
      </c>
      <c r="G2786" s="32" t="n">
        <v>70042.24000000001</v>
      </c>
    </row>
    <row r="2787">
      <c r="A2787" t="inlineStr">
        <is>
          <t>L0183610</t>
        </is>
      </c>
      <c r="B2787" t="inlineStr">
        <is>
          <t>2025-12-21</t>
        </is>
      </c>
      <c r="C2787" t="inlineStr">
        <is>
          <t>home_use</t>
        </is>
      </c>
      <c r="D2787" t="inlineStr">
        <is>
          <t>IMP00306</t>
        </is>
      </c>
      <c r="E2787" t="inlineStr">
        <is>
          <t>T102141</t>
        </is>
      </c>
      <c r="F2787" s="32" t="n">
        <v>716559.22</v>
      </c>
      <c r="G2787" s="32" t="n">
        <v>89569.89999999999</v>
      </c>
    </row>
    <row r="2788">
      <c r="A2788" t="inlineStr">
        <is>
          <t>L0183613</t>
        </is>
      </c>
      <c r="B2788" t="inlineStr">
        <is>
          <t>2025-12-21</t>
        </is>
      </c>
      <c r="C2788" t="inlineStr">
        <is>
          <t>home_use</t>
        </is>
      </c>
      <c r="D2788" t="inlineStr">
        <is>
          <t>IMP00340</t>
        </is>
      </c>
      <c r="E2788" t="inlineStr">
        <is>
          <t>T102376</t>
        </is>
      </c>
      <c r="F2788" s="32" t="n">
        <v>15277213.03</v>
      </c>
      <c r="G2788" s="32" t="n">
        <v>1604107.37</v>
      </c>
    </row>
    <row r="2789">
      <c r="A2789" t="inlineStr">
        <is>
          <t>L0183615</t>
        </is>
      </c>
      <c r="B2789" t="inlineStr">
        <is>
          <t>2025-12-21</t>
        </is>
      </c>
      <c r="C2789" t="inlineStr">
        <is>
          <t>home_use</t>
        </is>
      </c>
      <c r="D2789" t="inlineStr">
        <is>
          <t>IMP00353</t>
        </is>
      </c>
      <c r="E2789" t="inlineStr">
        <is>
          <t>T102469</t>
        </is>
      </c>
      <c r="F2789" s="32" t="n">
        <v>361497.84</v>
      </c>
      <c r="G2789" s="32" t="n">
        <v>42295.25</v>
      </c>
    </row>
    <row r="2790">
      <c r="A2790" t="inlineStr">
        <is>
          <t>L0183665</t>
        </is>
      </c>
      <c r="B2790" t="inlineStr">
        <is>
          <t>2025-12-21</t>
        </is>
      </c>
      <c r="C2790" t="inlineStr">
        <is>
          <t>home_use</t>
        </is>
      </c>
      <c r="D2790" t="inlineStr">
        <is>
          <t>IMP00643</t>
        </is>
      </c>
      <c r="E2790" t="inlineStr">
        <is>
          <t>T104498</t>
        </is>
      </c>
      <c r="F2790" s="32" t="n">
        <v>1542274.78</v>
      </c>
      <c r="G2790" s="32" t="n">
        <v>154227.48</v>
      </c>
    </row>
    <row r="2791">
      <c r="A2791" t="inlineStr">
        <is>
          <t>L0183666</t>
        </is>
      </c>
      <c r="B2791" t="inlineStr">
        <is>
          <t>2025-12-21</t>
        </is>
      </c>
      <c r="C2791" t="inlineStr">
        <is>
          <t>home_use</t>
        </is>
      </c>
      <c r="D2791" t="inlineStr">
        <is>
          <t>IMP00643</t>
        </is>
      </c>
      <c r="E2791" t="inlineStr">
        <is>
          <t>T104498</t>
        </is>
      </c>
      <c r="F2791" s="32" t="n">
        <v>1641892.44</v>
      </c>
      <c r="G2791" s="32" t="n">
        <v>164189.24</v>
      </c>
    </row>
    <row r="2792">
      <c r="A2792" t="inlineStr">
        <is>
          <t>L0183667</t>
        </is>
      </c>
      <c r="B2792" t="inlineStr">
        <is>
          <t>2025-12-21</t>
        </is>
      </c>
      <c r="C2792" t="inlineStr">
        <is>
          <t>home_use</t>
        </is>
      </c>
      <c r="D2792" t="inlineStr">
        <is>
          <t>IMP00643</t>
        </is>
      </c>
      <c r="E2792" t="inlineStr">
        <is>
          <t>T104498</t>
        </is>
      </c>
      <c r="F2792" s="32" t="n">
        <v>528336.5699999999</v>
      </c>
      <c r="G2792" s="32" t="n">
        <v>52833.66</v>
      </c>
    </row>
    <row r="2793">
      <c r="A2793" t="inlineStr">
        <is>
          <t>L0183668</t>
        </is>
      </c>
      <c r="B2793" t="inlineStr">
        <is>
          <t>2025-12-21</t>
        </is>
      </c>
      <c r="C2793" t="inlineStr">
        <is>
          <t>home_use</t>
        </is>
      </c>
      <c r="D2793" t="inlineStr">
        <is>
          <t>IMP00643</t>
        </is>
      </c>
      <c r="E2793" t="inlineStr">
        <is>
          <t>T104498</t>
        </is>
      </c>
      <c r="F2793" s="32" t="n">
        <v>646491.83</v>
      </c>
      <c r="G2793" s="32" t="n">
        <v>64649.18</v>
      </c>
    </row>
    <row r="2794">
      <c r="A2794" t="inlineStr">
        <is>
          <t>L0183682</t>
        </is>
      </c>
      <c r="B2794" t="inlineStr">
        <is>
          <t>2025-12-21</t>
        </is>
      </c>
      <c r="C2794" t="inlineStr">
        <is>
          <t>warehouse_out</t>
        </is>
      </c>
      <c r="D2794" t="inlineStr">
        <is>
          <t>IMP00753</t>
        </is>
      </c>
      <c r="E2794" t="inlineStr">
        <is>
          <t>T105264</t>
        </is>
      </c>
      <c r="F2794" s="32" t="n">
        <v>1263183.01</v>
      </c>
      <c r="G2794" s="32" t="n">
        <v>157897.88</v>
      </c>
    </row>
    <row r="2795">
      <c r="A2795" t="inlineStr">
        <is>
          <t>L0183683</t>
        </is>
      </c>
      <c r="B2795" t="inlineStr">
        <is>
          <t>2025-12-21</t>
        </is>
      </c>
      <c r="C2795" t="inlineStr">
        <is>
          <t>home_use</t>
        </is>
      </c>
      <c r="D2795" t="inlineStr">
        <is>
          <t>IMP00753</t>
        </is>
      </c>
      <c r="E2795" t="inlineStr">
        <is>
          <t>T105264</t>
        </is>
      </c>
      <c r="F2795" s="32" t="n">
        <v>635566.1</v>
      </c>
      <c r="G2795" s="32" t="n">
        <v>74361.23</v>
      </c>
    </row>
    <row r="2796">
      <c r="A2796" t="inlineStr">
        <is>
          <t>L0183713</t>
        </is>
      </c>
      <c r="B2796" t="inlineStr">
        <is>
          <t>2025-12-21</t>
        </is>
      </c>
      <c r="C2796" t="inlineStr">
        <is>
          <t>warehouse_out</t>
        </is>
      </c>
      <c r="D2796" t="inlineStr">
        <is>
          <t>IMP00926</t>
        </is>
      </c>
      <c r="E2796" t="inlineStr">
        <is>
          <t>T106477</t>
        </is>
      </c>
      <c r="F2796" s="32" t="n">
        <v>2898213.25</v>
      </c>
      <c r="G2796" s="32" t="n">
        <v>289821.33</v>
      </c>
    </row>
    <row r="2797">
      <c r="A2797" t="inlineStr">
        <is>
          <t>L0183715</t>
        </is>
      </c>
      <c r="B2797" t="inlineStr">
        <is>
          <t>2025-12-21</t>
        </is>
      </c>
      <c r="C2797" t="inlineStr">
        <is>
          <t>home_use</t>
        </is>
      </c>
      <c r="D2797" t="inlineStr">
        <is>
          <t>IMP00926</t>
        </is>
      </c>
      <c r="E2797" t="inlineStr">
        <is>
          <t>T106477</t>
        </is>
      </c>
      <c r="F2797" s="32" t="n">
        <v>6314767.77</v>
      </c>
      <c r="G2797" s="32" t="n">
        <v>663050.62</v>
      </c>
    </row>
    <row r="2798">
      <c r="A2798" t="inlineStr">
        <is>
          <t>L0183716</t>
        </is>
      </c>
      <c r="B2798" t="inlineStr">
        <is>
          <t>2025-12-21</t>
        </is>
      </c>
      <c r="C2798" t="inlineStr">
        <is>
          <t>home_use</t>
        </is>
      </c>
      <c r="D2798" t="inlineStr">
        <is>
          <t>IMP00926</t>
        </is>
      </c>
      <c r="E2798" t="inlineStr">
        <is>
          <t>T106477</t>
        </is>
      </c>
      <c r="F2798" s="32" t="n">
        <v>14912832.34</v>
      </c>
      <c r="G2798" s="32" t="n">
        <v>1491283.23</v>
      </c>
    </row>
    <row r="2799">
      <c r="A2799" t="inlineStr">
        <is>
          <t>L0183717</t>
        </is>
      </c>
      <c r="B2799" t="inlineStr">
        <is>
          <t>2025-12-21</t>
        </is>
      </c>
      <c r="C2799" t="inlineStr">
        <is>
          <t>home_use</t>
        </is>
      </c>
      <c r="D2799" t="inlineStr">
        <is>
          <t>IMP00926</t>
        </is>
      </c>
      <c r="E2799" t="inlineStr">
        <is>
          <t>T106477</t>
        </is>
      </c>
      <c r="F2799" s="32" t="n">
        <v>4672526.44</v>
      </c>
      <c r="G2799" s="32" t="n">
        <v>467252.64</v>
      </c>
    </row>
    <row r="2800">
      <c r="A2800" t="inlineStr">
        <is>
          <t>L0183721</t>
        </is>
      </c>
      <c r="B2800" t="inlineStr">
        <is>
          <t>2025-12-21</t>
        </is>
      </c>
      <c r="C2800" t="inlineStr">
        <is>
          <t>home_use</t>
        </is>
      </c>
      <c r="D2800" t="inlineStr">
        <is>
          <t>IMP00950</t>
        </is>
      </c>
      <c r="F2800" s="32" t="n">
        <v>133102.81</v>
      </c>
      <c r="G2800" s="32" t="n">
        <v>15573.03</v>
      </c>
    </row>
    <row r="2801">
      <c r="A2801" t="inlineStr">
        <is>
          <t>L0183722</t>
        </is>
      </c>
      <c r="B2801" t="inlineStr">
        <is>
          <t>2025-12-21</t>
        </is>
      </c>
      <c r="C2801" t="inlineStr">
        <is>
          <t>home_use</t>
        </is>
      </c>
      <c r="D2801" t="inlineStr">
        <is>
          <t>IMP00950</t>
        </is>
      </c>
      <c r="F2801" s="32" t="n">
        <v>1225674.49</v>
      </c>
      <c r="G2801" s="32" t="n">
        <v>159337.68</v>
      </c>
    </row>
    <row r="2802">
      <c r="A2802" t="inlineStr">
        <is>
          <t>L0183723</t>
        </is>
      </c>
      <c r="B2802" t="inlineStr">
        <is>
          <t>2025-12-21</t>
        </is>
      </c>
      <c r="C2802" t="inlineStr">
        <is>
          <t>home_use</t>
        </is>
      </c>
      <c r="D2802" t="inlineStr">
        <is>
          <t>IMP00950</t>
        </is>
      </c>
      <c r="F2802" s="32" t="n">
        <v>1510912.14</v>
      </c>
      <c r="G2802" s="32" t="n">
        <v>196418.58</v>
      </c>
    </row>
    <row r="2803">
      <c r="A2803" t="inlineStr">
        <is>
          <t>L0183725</t>
        </is>
      </c>
      <c r="B2803" t="inlineStr">
        <is>
          <t>2025-12-21</t>
        </is>
      </c>
      <c r="C2803" t="inlineStr">
        <is>
          <t>warehouse_out</t>
        </is>
      </c>
      <c r="D2803" t="inlineStr">
        <is>
          <t>IMP00950</t>
        </is>
      </c>
      <c r="F2803" s="32" t="n">
        <v>1672374.58</v>
      </c>
      <c r="G2803" s="32" t="n">
        <v>217408.7</v>
      </c>
    </row>
    <row r="2804">
      <c r="A2804" t="inlineStr">
        <is>
          <t>L0183730</t>
        </is>
      </c>
      <c r="B2804" t="inlineStr">
        <is>
          <t>2025-12-21</t>
        </is>
      </c>
      <c r="C2804" t="inlineStr">
        <is>
          <t>home_use</t>
        </is>
      </c>
      <c r="D2804" t="inlineStr">
        <is>
          <t>IMP00999</t>
        </is>
      </c>
      <c r="E2804" t="inlineStr">
        <is>
          <t>T106987</t>
        </is>
      </c>
      <c r="F2804" s="32" t="n">
        <v>4216571.62</v>
      </c>
      <c r="G2804" s="32" t="n">
        <v>421657.16</v>
      </c>
    </row>
    <row r="2805">
      <c r="A2805" t="inlineStr">
        <is>
          <t>L0183732</t>
        </is>
      </c>
      <c r="B2805" t="inlineStr">
        <is>
          <t>2025-12-21</t>
        </is>
      </c>
      <c r="C2805" t="inlineStr">
        <is>
          <t>home_use</t>
        </is>
      </c>
      <c r="D2805" t="inlineStr">
        <is>
          <t>IMP00999</t>
        </is>
      </c>
      <c r="E2805" t="inlineStr">
        <is>
          <t>T106987</t>
        </is>
      </c>
      <c r="F2805" s="32" t="n">
        <v>10289409.16</v>
      </c>
      <c r="G2805" s="32" t="n">
        <v>1028940.92</v>
      </c>
    </row>
    <row r="2806">
      <c r="A2806" t="inlineStr">
        <is>
          <t>L0183740</t>
        </is>
      </c>
      <c r="B2806" t="inlineStr">
        <is>
          <t>2025-12-21</t>
        </is>
      </c>
      <c r="C2806" t="inlineStr">
        <is>
          <t>home_use</t>
        </is>
      </c>
      <c r="D2806" t="inlineStr">
        <is>
          <t>IMP01037</t>
        </is>
      </c>
      <c r="E2806" t="inlineStr">
        <is>
          <t>T107258</t>
        </is>
      </c>
      <c r="F2806" s="32" t="n">
        <v>2694606.28</v>
      </c>
      <c r="G2806" s="32" t="n">
        <v>269460.63</v>
      </c>
    </row>
    <row r="2807">
      <c r="A2807" t="inlineStr">
        <is>
          <t>L0183745</t>
        </is>
      </c>
      <c r="B2807" t="inlineStr">
        <is>
          <t>2025-12-21</t>
        </is>
      </c>
      <c r="C2807" t="inlineStr">
        <is>
          <t>home_use</t>
        </is>
      </c>
      <c r="D2807" t="inlineStr">
        <is>
          <t>IMP01037</t>
        </is>
      </c>
      <c r="E2807" t="inlineStr">
        <is>
          <t>T107258</t>
        </is>
      </c>
      <c r="F2807" s="32" t="n">
        <v>1162668.42</v>
      </c>
      <c r="G2807" s="32" t="n">
        <v>116266.84</v>
      </c>
    </row>
    <row r="2808">
      <c r="A2808" t="inlineStr">
        <is>
          <t>L0183747</t>
        </is>
      </c>
      <c r="B2808" t="inlineStr">
        <is>
          <t>2025-12-21</t>
        </is>
      </c>
      <c r="C2808" t="inlineStr">
        <is>
          <t>warehouse_in</t>
        </is>
      </c>
      <c r="D2808" t="inlineStr">
        <is>
          <t>IMP01043</t>
        </is>
      </c>
      <c r="E2808" t="inlineStr">
        <is>
          <t>T107297</t>
        </is>
      </c>
      <c r="F2808" s="32" t="n">
        <v>4522742.43</v>
      </c>
      <c r="G2808" s="32" t="n">
        <v>0</v>
      </c>
    </row>
    <row r="2809">
      <c r="A2809" t="inlineStr">
        <is>
          <t>L0183783</t>
        </is>
      </c>
      <c r="B2809" t="inlineStr">
        <is>
          <t>2025-12-21</t>
        </is>
      </c>
      <c r="C2809" t="inlineStr">
        <is>
          <t>home_use</t>
        </is>
      </c>
      <c r="D2809" t="inlineStr">
        <is>
          <t>IMP01310</t>
        </is>
      </c>
      <c r="E2809" t="inlineStr">
        <is>
          <t>T109167</t>
        </is>
      </c>
      <c r="F2809" s="32" t="n">
        <v>455088.67</v>
      </c>
      <c r="G2809" s="32" t="n">
        <v>48694.49</v>
      </c>
    </row>
    <row r="2810">
      <c r="A2810" t="inlineStr">
        <is>
          <t>L0183784</t>
        </is>
      </c>
      <c r="B2810" t="inlineStr">
        <is>
          <t>2025-12-21</t>
        </is>
      </c>
      <c r="C2810" t="inlineStr">
        <is>
          <t>home_use</t>
        </is>
      </c>
      <c r="D2810" t="inlineStr">
        <is>
          <t>IMP01310</t>
        </is>
      </c>
      <c r="E2810" t="inlineStr">
        <is>
          <t>T109167</t>
        </is>
      </c>
      <c r="F2810" s="32" t="n">
        <v>999953.6899999999</v>
      </c>
      <c r="G2810" s="32" t="n">
        <v>106995.05</v>
      </c>
    </row>
    <row r="2811">
      <c r="A2811" t="inlineStr">
        <is>
          <t>L0183785</t>
        </is>
      </c>
      <c r="B2811" t="inlineStr">
        <is>
          <t>2025-12-21</t>
        </is>
      </c>
      <c r="C2811" t="inlineStr">
        <is>
          <t>home_use</t>
        </is>
      </c>
      <c r="D2811" t="inlineStr">
        <is>
          <t>IMP01310</t>
        </is>
      </c>
      <c r="E2811" t="inlineStr">
        <is>
          <t>T109167</t>
        </is>
      </c>
      <c r="F2811" s="32" t="n">
        <v>651299.1899999999</v>
      </c>
      <c r="G2811" s="32" t="n">
        <v>69689.00999999999</v>
      </c>
    </row>
    <row r="2812">
      <c r="A2812" t="inlineStr">
        <is>
          <t>L0183787</t>
        </is>
      </c>
      <c r="B2812" t="inlineStr">
        <is>
          <t>2025-12-21</t>
        </is>
      </c>
      <c r="C2812" t="inlineStr">
        <is>
          <t>home_use</t>
        </is>
      </c>
      <c r="D2812" t="inlineStr">
        <is>
          <t>IMP01310</t>
        </is>
      </c>
      <c r="E2812" t="inlineStr">
        <is>
          <t>T109167</t>
        </is>
      </c>
      <c r="F2812" s="32" t="n">
        <v>161794.87</v>
      </c>
      <c r="G2812" s="32" t="n">
        <v>18606.41</v>
      </c>
    </row>
    <row r="2813">
      <c r="A2813" t="inlineStr">
        <is>
          <t>L0183789</t>
        </is>
      </c>
      <c r="B2813" t="inlineStr">
        <is>
          <t>2025-12-21</t>
        </is>
      </c>
      <c r="C2813" t="inlineStr">
        <is>
          <t>transit</t>
        </is>
      </c>
      <c r="D2813" t="inlineStr">
        <is>
          <t>IMP01315</t>
        </is>
      </c>
      <c r="E2813" t="inlineStr">
        <is>
          <t>T109203</t>
        </is>
      </c>
      <c r="F2813" s="32" t="n">
        <v>581736.92</v>
      </c>
      <c r="G2813" s="32" t="n">
        <v>0</v>
      </c>
    </row>
    <row r="2814">
      <c r="A2814" t="inlineStr">
        <is>
          <t>L0183809</t>
        </is>
      </c>
      <c r="B2814" t="inlineStr">
        <is>
          <t>2025-12-22</t>
        </is>
      </c>
      <c r="C2814" t="inlineStr">
        <is>
          <t>home_use</t>
        </is>
      </c>
      <c r="D2814" t="inlineStr">
        <is>
          <t>IMP00011</t>
        </is>
      </c>
      <c r="E2814" t="inlineStr">
        <is>
          <t>T100070</t>
        </is>
      </c>
      <c r="F2814" s="32" t="n">
        <v>5047542.09</v>
      </c>
      <c r="G2814" s="32" t="n">
        <v>504754.21</v>
      </c>
    </row>
    <row r="2815">
      <c r="A2815" t="inlineStr">
        <is>
          <t>L0183812</t>
        </is>
      </c>
      <c r="B2815" t="inlineStr">
        <is>
          <t>2025-12-22</t>
        </is>
      </c>
      <c r="C2815" t="inlineStr">
        <is>
          <t>home_use</t>
        </is>
      </c>
      <c r="D2815" t="inlineStr">
        <is>
          <t>IMP00063</t>
        </is>
      </c>
      <c r="E2815" t="inlineStr">
        <is>
          <t>T100440</t>
        </is>
      </c>
      <c r="F2815" s="32" t="n">
        <v>516144.08</v>
      </c>
      <c r="G2815" s="32" t="n">
        <v>59356.57</v>
      </c>
    </row>
    <row r="2816">
      <c r="A2816" t="inlineStr">
        <is>
          <t>L0183813</t>
        </is>
      </c>
      <c r="B2816" t="inlineStr">
        <is>
          <t>2025-12-22</t>
        </is>
      </c>
      <c r="C2816" t="inlineStr">
        <is>
          <t>home_use</t>
        </is>
      </c>
      <c r="D2816" t="inlineStr">
        <is>
          <t>IMP00063</t>
        </is>
      </c>
      <c r="E2816" t="inlineStr">
        <is>
          <t>T100440</t>
        </is>
      </c>
      <c r="F2816" s="32" t="n">
        <v>4234061.81</v>
      </c>
      <c r="G2816" s="32" t="n">
        <v>550428.04</v>
      </c>
    </row>
    <row r="2817">
      <c r="A2817" t="inlineStr">
        <is>
          <t>L0183814</t>
        </is>
      </c>
      <c r="B2817" t="inlineStr">
        <is>
          <t>2025-12-22</t>
        </is>
      </c>
      <c r="C2817" t="inlineStr">
        <is>
          <t>warehouse_out</t>
        </is>
      </c>
      <c r="D2817" t="inlineStr">
        <is>
          <t>IMP00063</t>
        </is>
      </c>
      <c r="E2817" t="inlineStr">
        <is>
          <t>T100440</t>
        </is>
      </c>
      <c r="F2817" s="32" t="n">
        <v>771141.25</v>
      </c>
      <c r="G2817" s="32" t="n">
        <v>88681.24000000001</v>
      </c>
    </row>
    <row r="2818">
      <c r="A2818" t="inlineStr">
        <is>
          <t>L0183815</t>
        </is>
      </c>
      <c r="B2818" t="inlineStr">
        <is>
          <t>2025-12-22</t>
        </is>
      </c>
      <c r="C2818" t="inlineStr">
        <is>
          <t>home_use</t>
        </is>
      </c>
      <c r="D2818" t="inlineStr">
        <is>
          <t>IMP00063</t>
        </is>
      </c>
      <c r="E2818" t="inlineStr">
        <is>
          <t>T100440</t>
        </is>
      </c>
      <c r="F2818" s="32" t="n">
        <v>2736754.07</v>
      </c>
      <c r="G2818" s="32" t="n">
        <v>355778.03</v>
      </c>
    </row>
    <row r="2819">
      <c r="A2819" t="inlineStr">
        <is>
          <t>L0183816</t>
        </is>
      </c>
      <c r="B2819" t="inlineStr">
        <is>
          <t>2025-12-22</t>
        </is>
      </c>
      <c r="C2819" t="inlineStr">
        <is>
          <t>home_use</t>
        </is>
      </c>
      <c r="D2819" t="inlineStr">
        <is>
          <t>IMP00063</t>
        </is>
      </c>
      <c r="E2819" t="inlineStr">
        <is>
          <t>T100440</t>
        </is>
      </c>
      <c r="F2819" s="32" t="n">
        <v>1859839.57</v>
      </c>
      <c r="G2819" s="32" t="n">
        <v>189703.64</v>
      </c>
    </row>
    <row r="2820">
      <c r="A2820" t="inlineStr">
        <is>
          <t>L0183817</t>
        </is>
      </c>
      <c r="B2820" t="inlineStr">
        <is>
          <t>2025-12-22</t>
        </is>
      </c>
      <c r="C2820" t="inlineStr">
        <is>
          <t>home_use</t>
        </is>
      </c>
      <c r="D2820" t="inlineStr">
        <is>
          <t>IMP00063</t>
        </is>
      </c>
      <c r="E2820" t="inlineStr">
        <is>
          <t>T100440</t>
        </is>
      </c>
      <c r="F2820" s="32" t="n">
        <v>889169.64</v>
      </c>
      <c r="G2820" s="32" t="n">
        <v>102254.51</v>
      </c>
    </row>
    <row r="2821">
      <c r="A2821" t="inlineStr">
        <is>
          <t>L0183819</t>
        </is>
      </c>
      <c r="B2821" t="inlineStr">
        <is>
          <t>2025-12-22</t>
        </is>
      </c>
      <c r="C2821" t="inlineStr">
        <is>
          <t>home_use</t>
        </is>
      </c>
      <c r="D2821" t="inlineStr">
        <is>
          <t>IMP00063</t>
        </is>
      </c>
      <c r="E2821" t="inlineStr">
        <is>
          <t>T100440</t>
        </is>
      </c>
      <c r="F2821" s="32" t="n">
        <v>1537738.36</v>
      </c>
      <c r="G2821" s="32" t="n">
        <v>176839.91</v>
      </c>
    </row>
    <row r="2822">
      <c r="A2822" t="inlineStr">
        <is>
          <t>L0183821</t>
        </is>
      </c>
      <c r="B2822" t="inlineStr">
        <is>
          <t>2025-12-22</t>
        </is>
      </c>
      <c r="C2822" t="inlineStr">
        <is>
          <t>home_use</t>
        </is>
      </c>
      <c r="D2822" t="inlineStr">
        <is>
          <t>IMP00063</t>
        </is>
      </c>
      <c r="E2822" t="inlineStr">
        <is>
          <t>T100440</t>
        </is>
      </c>
      <c r="F2822" s="32" t="n">
        <v>479518.02</v>
      </c>
      <c r="G2822" s="32" t="n">
        <v>55144.57</v>
      </c>
    </row>
    <row r="2823">
      <c r="A2823" t="inlineStr">
        <is>
          <t>L0183826</t>
        </is>
      </c>
      <c r="B2823" t="inlineStr">
        <is>
          <t>2025-12-22</t>
        </is>
      </c>
      <c r="C2823" t="inlineStr">
        <is>
          <t>home_use</t>
        </is>
      </c>
      <c r="D2823" t="inlineStr">
        <is>
          <t>IMP00100</t>
        </is>
      </c>
      <c r="E2823" t="inlineStr">
        <is>
          <t>T100699</t>
        </is>
      </c>
      <c r="F2823" s="32" t="n">
        <v>1443262.17</v>
      </c>
      <c r="G2823" s="32" t="n">
        <v>187624.08</v>
      </c>
    </row>
    <row r="2824">
      <c r="A2824" t="inlineStr">
        <is>
          <t>L0183829</t>
        </is>
      </c>
      <c r="B2824" t="inlineStr">
        <is>
          <t>2025-12-22</t>
        </is>
      </c>
      <c r="C2824" t="inlineStr">
        <is>
          <t>home_use</t>
        </is>
      </c>
      <c r="D2824" t="inlineStr">
        <is>
          <t>IMP00105</t>
        </is>
      </c>
      <c r="E2824" t="inlineStr">
        <is>
          <t>T100729</t>
        </is>
      </c>
      <c r="F2824" s="32" t="n">
        <v>580929.29</v>
      </c>
      <c r="G2824" s="32" t="n">
        <v>72616.16</v>
      </c>
    </row>
    <row r="2825">
      <c r="A2825" t="inlineStr">
        <is>
          <t>L0183834</t>
        </is>
      </c>
      <c r="B2825" t="inlineStr">
        <is>
          <t>2025-12-22</t>
        </is>
      </c>
      <c r="C2825" t="inlineStr">
        <is>
          <t>home_use</t>
        </is>
      </c>
      <c r="D2825" t="inlineStr">
        <is>
          <t>IMP00156</t>
        </is>
      </c>
      <c r="F2825" s="32" t="n">
        <v>1839848.56</v>
      </c>
      <c r="G2825" s="32" t="n">
        <v>239180.31</v>
      </c>
    </row>
    <row r="2826">
      <c r="A2826" t="inlineStr">
        <is>
          <t>L0183847</t>
        </is>
      </c>
      <c r="B2826" t="inlineStr">
        <is>
          <t>2025-12-22</t>
        </is>
      </c>
      <c r="C2826" t="inlineStr">
        <is>
          <t>home_use</t>
        </is>
      </c>
      <c r="D2826" t="inlineStr">
        <is>
          <t>IMP00288</t>
        </is>
      </c>
      <c r="E2826" t="inlineStr">
        <is>
          <t>T102011</t>
        </is>
      </c>
      <c r="F2826" s="32" t="n">
        <v>583421.52</v>
      </c>
      <c r="G2826" s="32" t="n">
        <v>70010.58</v>
      </c>
    </row>
    <row r="2827">
      <c r="A2827" t="inlineStr">
        <is>
          <t>L0183849</t>
        </is>
      </c>
      <c r="B2827" t="inlineStr">
        <is>
          <t>2025-12-22</t>
        </is>
      </c>
      <c r="C2827" t="inlineStr">
        <is>
          <t>home_use</t>
        </is>
      </c>
      <c r="D2827" t="inlineStr">
        <is>
          <t>IMP00306</t>
        </is>
      </c>
      <c r="E2827" t="inlineStr">
        <is>
          <t>T102141</t>
        </is>
      </c>
      <c r="F2827" s="32" t="n">
        <v>324003.09</v>
      </c>
      <c r="G2827" s="32" t="n">
        <v>34020.32</v>
      </c>
    </row>
    <row r="2828">
      <c r="A2828" t="inlineStr">
        <is>
          <t>L0183869</t>
        </is>
      </c>
      <c r="B2828" t="inlineStr">
        <is>
          <t>2025-12-22</t>
        </is>
      </c>
      <c r="C2828" t="inlineStr">
        <is>
          <t>home_use</t>
        </is>
      </c>
      <c r="D2828" t="inlineStr">
        <is>
          <t>IMP00490</t>
        </is>
      </c>
      <c r="E2828" t="inlineStr">
        <is>
          <t>T103425</t>
        </is>
      </c>
      <c r="F2828" s="32" t="n">
        <v>4735067.41</v>
      </c>
      <c r="G2828" s="32" t="n">
        <v>497182.08</v>
      </c>
    </row>
    <row r="2829">
      <c r="A2829" t="inlineStr">
        <is>
          <t>L0183876</t>
        </is>
      </c>
      <c r="B2829" t="inlineStr">
        <is>
          <t>2025-12-22</t>
        </is>
      </c>
      <c r="C2829" t="inlineStr">
        <is>
          <t>home_use</t>
        </is>
      </c>
      <c r="D2829" t="inlineStr">
        <is>
          <t>IMP00548</t>
        </is>
      </c>
      <c r="E2829" t="inlineStr">
        <is>
          <t>T103835</t>
        </is>
      </c>
      <c r="F2829" s="32" t="n">
        <v>6790556.79</v>
      </c>
      <c r="G2829" s="32" t="n">
        <v>679055.6800000001</v>
      </c>
    </row>
    <row r="2830">
      <c r="A2830" t="inlineStr">
        <is>
          <t>L0183893</t>
        </is>
      </c>
      <c r="B2830" t="inlineStr">
        <is>
          <t>2025-12-22</t>
        </is>
      </c>
      <c r="C2830" t="inlineStr">
        <is>
          <t>warehouse_in</t>
        </is>
      </c>
      <c r="D2830" t="inlineStr">
        <is>
          <t>IMP00624</t>
        </is>
      </c>
      <c r="E2830" t="inlineStr">
        <is>
          <t>T104361</t>
        </is>
      </c>
      <c r="F2830" s="32" t="n">
        <v>2576226.74</v>
      </c>
      <c r="G2830" s="32" t="n">
        <v>0</v>
      </c>
    </row>
    <row r="2831">
      <c r="A2831" t="inlineStr">
        <is>
          <t>L0183897</t>
        </is>
      </c>
      <c r="B2831" t="inlineStr">
        <is>
          <t>2025-12-22</t>
        </is>
      </c>
      <c r="C2831" t="inlineStr">
        <is>
          <t>home_use</t>
        </is>
      </c>
      <c r="D2831" t="inlineStr">
        <is>
          <t>IMP00643</t>
        </is>
      </c>
      <c r="E2831" t="inlineStr">
        <is>
          <t>T104498</t>
        </is>
      </c>
      <c r="F2831" s="32" t="n">
        <v>917314.23</v>
      </c>
      <c r="G2831" s="32" t="n">
        <v>91731.42</v>
      </c>
    </row>
    <row r="2832">
      <c r="A2832" t="inlineStr">
        <is>
          <t>L0183899</t>
        </is>
      </c>
      <c r="B2832" t="inlineStr">
        <is>
          <t>2025-12-22</t>
        </is>
      </c>
      <c r="C2832" t="inlineStr">
        <is>
          <t>home_use</t>
        </is>
      </c>
      <c r="D2832" t="inlineStr">
        <is>
          <t>IMP00643</t>
        </is>
      </c>
      <c r="E2832" t="inlineStr">
        <is>
          <t>T104498</t>
        </is>
      </c>
      <c r="F2832" s="32" t="n">
        <v>4390400.43</v>
      </c>
      <c r="G2832" s="32" t="n">
        <v>439040.04</v>
      </c>
    </row>
    <row r="2833">
      <c r="A2833" t="inlineStr">
        <is>
          <t>L0183900</t>
        </is>
      </c>
      <c r="B2833" t="inlineStr">
        <is>
          <t>2025-12-22</t>
        </is>
      </c>
      <c r="C2833" t="inlineStr">
        <is>
          <t>home_use</t>
        </is>
      </c>
      <c r="D2833" t="inlineStr">
        <is>
          <t>IMP00643</t>
        </is>
      </c>
      <c r="E2833" t="inlineStr">
        <is>
          <t>T104498</t>
        </is>
      </c>
      <c r="F2833" s="32" t="n">
        <v>697867.58</v>
      </c>
      <c r="G2833" s="32" t="n">
        <v>69786.75999999999</v>
      </c>
    </row>
    <row r="2834">
      <c r="A2834" t="inlineStr">
        <is>
          <t>L0183902</t>
        </is>
      </c>
      <c r="B2834" t="inlineStr">
        <is>
          <t>2025-12-22</t>
        </is>
      </c>
      <c r="C2834" t="inlineStr">
        <is>
          <t>home_use</t>
        </is>
      </c>
      <c r="D2834" t="inlineStr">
        <is>
          <t>IMP00643</t>
        </is>
      </c>
      <c r="E2834" t="inlineStr">
        <is>
          <t>T104498</t>
        </is>
      </c>
      <c r="F2834" s="32" t="n">
        <v>359190.32</v>
      </c>
      <c r="G2834" s="32" t="n">
        <v>35919.03</v>
      </c>
    </row>
    <row r="2835">
      <c r="A2835" t="inlineStr">
        <is>
          <t>L0183915</t>
        </is>
      </c>
      <c r="B2835" t="inlineStr">
        <is>
          <t>2025-12-22</t>
        </is>
      </c>
      <c r="C2835" t="inlineStr">
        <is>
          <t>home_use</t>
        </is>
      </c>
      <c r="D2835" t="inlineStr">
        <is>
          <t>IMP00753</t>
        </is>
      </c>
      <c r="E2835" t="inlineStr">
        <is>
          <t>T105264</t>
        </is>
      </c>
      <c r="F2835" s="32" t="n">
        <v>1081036.4</v>
      </c>
      <c r="G2835" s="32" t="n">
        <v>118914</v>
      </c>
    </row>
    <row r="2836">
      <c r="A2836" t="inlineStr">
        <is>
          <t>L0183929</t>
        </is>
      </c>
      <c r="B2836" t="inlineStr">
        <is>
          <t>2025-12-22</t>
        </is>
      </c>
      <c r="C2836" t="inlineStr">
        <is>
          <t>home_use</t>
        </is>
      </c>
      <c r="D2836" t="inlineStr">
        <is>
          <t>IMP00892</t>
        </is>
      </c>
      <c r="E2836" t="inlineStr">
        <is>
          <t>T106240</t>
        </is>
      </c>
      <c r="F2836" s="32" t="n">
        <v>3478777.22</v>
      </c>
      <c r="G2836" s="32" t="n">
        <v>382665.49</v>
      </c>
    </row>
    <row r="2837">
      <c r="A2837" t="inlineStr">
        <is>
          <t>L0183930</t>
        </is>
      </c>
      <c r="B2837" t="inlineStr">
        <is>
          <t>2025-12-22</t>
        </is>
      </c>
      <c r="C2837" t="inlineStr">
        <is>
          <t>home_use</t>
        </is>
      </c>
      <c r="D2837" t="inlineStr">
        <is>
          <t>IMP00892</t>
        </is>
      </c>
      <c r="E2837" t="inlineStr">
        <is>
          <t>T106240</t>
        </is>
      </c>
      <c r="F2837" s="32" t="n">
        <v>1423402.42</v>
      </c>
      <c r="G2837" s="32" t="n">
        <v>149457.25</v>
      </c>
    </row>
    <row r="2838">
      <c r="A2838" t="inlineStr">
        <is>
          <t>L0183938</t>
        </is>
      </c>
      <c r="B2838" t="inlineStr">
        <is>
          <t>2025-12-22</t>
        </is>
      </c>
      <c r="C2838" t="inlineStr">
        <is>
          <t>home_use</t>
        </is>
      </c>
      <c r="D2838" t="inlineStr">
        <is>
          <t>IMP00926</t>
        </is>
      </c>
      <c r="E2838" t="inlineStr">
        <is>
          <t>T106477</t>
        </is>
      </c>
      <c r="F2838" s="32" t="n">
        <v>475045.47</v>
      </c>
      <c r="G2838" s="32" t="n">
        <v>50829.87</v>
      </c>
    </row>
    <row r="2839">
      <c r="A2839" t="inlineStr">
        <is>
          <t>L0183939</t>
        </is>
      </c>
      <c r="B2839" t="inlineStr">
        <is>
          <t>2025-12-22</t>
        </is>
      </c>
      <c r="C2839" t="inlineStr">
        <is>
          <t>home_use</t>
        </is>
      </c>
      <c r="D2839" t="inlineStr">
        <is>
          <t>IMP00926</t>
        </is>
      </c>
      <c r="E2839" t="inlineStr">
        <is>
          <t>T106477</t>
        </is>
      </c>
      <c r="F2839" s="32" t="n">
        <v>39055325.34</v>
      </c>
      <c r="G2839" s="32" t="n">
        <v>4100809.16</v>
      </c>
    </row>
    <row r="2840">
      <c r="A2840" t="inlineStr">
        <is>
          <t>L0183940</t>
        </is>
      </c>
      <c r="B2840" t="inlineStr">
        <is>
          <t>2025-12-22</t>
        </is>
      </c>
      <c r="C2840" t="inlineStr">
        <is>
          <t>home_use</t>
        </is>
      </c>
      <c r="D2840" t="inlineStr">
        <is>
          <t>IMP00926</t>
        </is>
      </c>
      <c r="E2840" t="inlineStr">
        <is>
          <t>T106477</t>
        </is>
      </c>
      <c r="F2840" s="32" t="n">
        <v>34687033.82</v>
      </c>
      <c r="G2840" s="32" t="n">
        <v>3642138.55</v>
      </c>
    </row>
    <row r="2841">
      <c r="A2841" t="inlineStr">
        <is>
          <t>L0183941</t>
        </is>
      </c>
      <c r="B2841" t="inlineStr">
        <is>
          <t>2025-12-22</t>
        </is>
      </c>
      <c r="C2841" t="inlineStr">
        <is>
          <t>home_use</t>
        </is>
      </c>
      <c r="D2841" t="inlineStr">
        <is>
          <t>IMP00926</t>
        </is>
      </c>
      <c r="E2841" t="inlineStr">
        <is>
          <t>T106477</t>
        </is>
      </c>
      <c r="F2841" s="32" t="n">
        <v>46385185.22</v>
      </c>
      <c r="G2841" s="32" t="n">
        <v>4870444.45</v>
      </c>
    </row>
    <row r="2842">
      <c r="A2842" t="inlineStr">
        <is>
          <t>L0183944</t>
        </is>
      </c>
      <c r="B2842" t="inlineStr">
        <is>
          <t>2025-12-22</t>
        </is>
      </c>
      <c r="C2842" t="inlineStr">
        <is>
          <t>home_use</t>
        </is>
      </c>
      <c r="D2842" t="inlineStr">
        <is>
          <t>IMP00950</t>
        </is>
      </c>
      <c r="F2842" s="32" t="n">
        <v>1046821.26</v>
      </c>
      <c r="G2842" s="32" t="n">
        <v>136086.76</v>
      </c>
    </row>
    <row r="2843">
      <c r="A2843" t="inlineStr">
        <is>
          <t>L0183946</t>
        </is>
      </c>
      <c r="B2843" t="inlineStr">
        <is>
          <t>2025-12-22</t>
        </is>
      </c>
      <c r="C2843" t="inlineStr">
        <is>
          <t>home_use</t>
        </is>
      </c>
      <c r="D2843" t="inlineStr">
        <is>
          <t>IMP00950</t>
        </is>
      </c>
      <c r="F2843" s="32" t="n">
        <v>1643061.07</v>
      </c>
      <c r="G2843" s="32" t="n">
        <v>213597.94</v>
      </c>
    </row>
    <row r="2844">
      <c r="A2844" t="inlineStr">
        <is>
          <t>L0183947</t>
        </is>
      </c>
      <c r="B2844" t="inlineStr">
        <is>
          <t>2025-12-22</t>
        </is>
      </c>
      <c r="C2844" t="inlineStr">
        <is>
          <t>home_use</t>
        </is>
      </c>
      <c r="D2844" t="inlineStr">
        <is>
          <t>IMP00950</t>
        </is>
      </c>
      <c r="F2844" s="32" t="n">
        <v>1738399.64</v>
      </c>
      <c r="G2844" s="32" t="n">
        <v>225991.95</v>
      </c>
    </row>
    <row r="2845">
      <c r="A2845" t="inlineStr">
        <is>
          <t>L0183948</t>
        </is>
      </c>
      <c r="B2845" t="inlineStr">
        <is>
          <t>2025-12-22</t>
        </is>
      </c>
      <c r="C2845" t="inlineStr">
        <is>
          <t>home_use</t>
        </is>
      </c>
      <c r="D2845" t="inlineStr">
        <is>
          <t>IMP00950</t>
        </is>
      </c>
      <c r="F2845" s="32" t="n">
        <v>759561.3100000001</v>
      </c>
      <c r="G2845" s="32" t="n">
        <v>98742.97</v>
      </c>
    </row>
    <row r="2846">
      <c r="A2846" t="inlineStr">
        <is>
          <t>L0183950</t>
        </is>
      </c>
      <c r="B2846" t="inlineStr">
        <is>
          <t>2025-12-22</t>
        </is>
      </c>
      <c r="C2846" t="inlineStr">
        <is>
          <t>home_use</t>
        </is>
      </c>
      <c r="D2846" t="inlineStr">
        <is>
          <t>IMP00950</t>
        </is>
      </c>
      <c r="F2846" s="32" t="n">
        <v>1410713.65</v>
      </c>
      <c r="G2846" s="32" t="n">
        <v>183392.77</v>
      </c>
    </row>
    <row r="2847">
      <c r="A2847" t="inlineStr">
        <is>
          <t>L0183953</t>
        </is>
      </c>
      <c r="B2847" t="inlineStr">
        <is>
          <t>2025-12-22</t>
        </is>
      </c>
      <c r="C2847" t="inlineStr">
        <is>
          <t>home_use</t>
        </is>
      </c>
      <c r="D2847" t="inlineStr">
        <is>
          <t>IMP00999</t>
        </is>
      </c>
      <c r="E2847" t="inlineStr">
        <is>
          <t>T106987</t>
        </is>
      </c>
      <c r="F2847" s="32" t="n">
        <v>699249.61</v>
      </c>
      <c r="G2847" s="32" t="n">
        <v>69924.96000000001</v>
      </c>
    </row>
    <row r="2848">
      <c r="A2848" t="inlineStr">
        <is>
          <t>L0183955</t>
        </is>
      </c>
      <c r="B2848" t="inlineStr">
        <is>
          <t>2025-12-22</t>
        </is>
      </c>
      <c r="C2848" t="inlineStr">
        <is>
          <t>home_use</t>
        </is>
      </c>
      <c r="D2848" t="inlineStr">
        <is>
          <t>IMP00999</t>
        </is>
      </c>
      <c r="E2848" t="inlineStr">
        <is>
          <t>T106987</t>
        </is>
      </c>
      <c r="F2848" s="32" t="n">
        <v>12311071.12</v>
      </c>
      <c r="G2848" s="32" t="n">
        <v>1292662.47</v>
      </c>
    </row>
    <row r="2849">
      <c r="A2849" t="inlineStr">
        <is>
          <t>L0183957</t>
        </is>
      </c>
      <c r="B2849" t="inlineStr">
        <is>
          <t>2025-12-22</t>
        </is>
      </c>
      <c r="C2849" t="inlineStr">
        <is>
          <t>home_use</t>
        </is>
      </c>
      <c r="D2849" t="inlineStr">
        <is>
          <t>IMP00999</t>
        </is>
      </c>
      <c r="E2849" t="inlineStr">
        <is>
          <t>T106987</t>
        </is>
      </c>
      <c r="F2849" s="32" t="n">
        <v>6998661.71</v>
      </c>
      <c r="G2849" s="32" t="n">
        <v>734859.48</v>
      </c>
    </row>
    <row r="2850">
      <c r="A2850" t="inlineStr">
        <is>
          <t>L0183958</t>
        </is>
      </c>
      <c r="B2850" t="inlineStr">
        <is>
          <t>2025-12-22</t>
        </is>
      </c>
      <c r="C2850" t="inlineStr">
        <is>
          <t>home_use</t>
        </is>
      </c>
      <c r="D2850" t="inlineStr">
        <is>
          <t>IMP01037</t>
        </is>
      </c>
      <c r="E2850" t="inlineStr">
        <is>
          <t>T107258</t>
        </is>
      </c>
      <c r="F2850" s="32" t="n">
        <v>411955.17</v>
      </c>
      <c r="G2850" s="32" t="n">
        <v>41195.52</v>
      </c>
    </row>
    <row r="2851">
      <c r="A2851" t="inlineStr">
        <is>
          <t>L0183959</t>
        </is>
      </c>
      <c r="B2851" t="inlineStr">
        <is>
          <t>2025-12-22</t>
        </is>
      </c>
      <c r="C2851" t="inlineStr">
        <is>
          <t>home_use</t>
        </is>
      </c>
      <c r="D2851" t="inlineStr">
        <is>
          <t>IMP01037</t>
        </is>
      </c>
      <c r="E2851" t="inlineStr">
        <is>
          <t>T107258</t>
        </is>
      </c>
      <c r="F2851" s="32" t="n">
        <v>1862541.54</v>
      </c>
      <c r="G2851" s="32" t="n">
        <v>186254.15</v>
      </c>
    </row>
    <row r="2852">
      <c r="A2852" t="inlineStr">
        <is>
          <t>L0183965</t>
        </is>
      </c>
      <c r="B2852" t="inlineStr">
        <is>
          <t>2025-12-22</t>
        </is>
      </c>
      <c r="C2852" t="inlineStr">
        <is>
          <t>home_use</t>
        </is>
      </c>
      <c r="D2852" t="inlineStr">
        <is>
          <t>IMP01043</t>
        </is>
      </c>
      <c r="E2852" t="inlineStr">
        <is>
          <t>T107297</t>
        </is>
      </c>
      <c r="F2852" s="32" t="n">
        <v>3967593.94</v>
      </c>
      <c r="G2852" s="32" t="n">
        <v>416597.36</v>
      </c>
    </row>
    <row r="2853">
      <c r="A2853" t="inlineStr">
        <is>
          <t>L0183971</t>
        </is>
      </c>
      <c r="B2853" t="inlineStr">
        <is>
          <t>2025-12-22</t>
        </is>
      </c>
      <c r="C2853" t="inlineStr">
        <is>
          <t>warehouse_in</t>
        </is>
      </c>
      <c r="D2853" t="inlineStr">
        <is>
          <t>IMP01082</t>
        </is>
      </c>
      <c r="E2853" t="inlineStr">
        <is>
          <t>T107573</t>
        </is>
      </c>
      <c r="F2853" s="32" t="n">
        <v>1581412.05</v>
      </c>
      <c r="G2853" s="32" t="n">
        <v>0</v>
      </c>
    </row>
    <row r="2854">
      <c r="A2854" t="inlineStr">
        <is>
          <t>L0183977</t>
        </is>
      </c>
      <c r="B2854" t="inlineStr">
        <is>
          <t>2025-12-22</t>
        </is>
      </c>
      <c r="C2854" t="inlineStr">
        <is>
          <t>home_use</t>
        </is>
      </c>
      <c r="D2854" t="inlineStr">
        <is>
          <t>IMP01114</t>
        </is>
      </c>
      <c r="E2854" t="inlineStr">
        <is>
          <t>T107797</t>
        </is>
      </c>
      <c r="F2854" s="32" t="n">
        <v>2473340.94</v>
      </c>
      <c r="G2854" s="32" t="n">
        <v>259700.8</v>
      </c>
    </row>
    <row r="2855">
      <c r="A2855" t="inlineStr">
        <is>
          <t>L0184002</t>
        </is>
      </c>
      <c r="B2855" t="inlineStr">
        <is>
          <t>2025-12-22</t>
        </is>
      </c>
      <c r="C2855" t="inlineStr">
        <is>
          <t>home_use</t>
        </is>
      </c>
      <c r="D2855" t="inlineStr">
        <is>
          <t>IMP01310</t>
        </is>
      </c>
      <c r="E2855" t="inlineStr">
        <is>
          <t>T109167</t>
        </is>
      </c>
      <c r="F2855" s="32" t="n">
        <v>501612.84</v>
      </c>
      <c r="G2855" s="32" t="n">
        <v>53672.57</v>
      </c>
    </row>
    <row r="2856">
      <c r="A2856" t="inlineStr">
        <is>
          <t>L0184004</t>
        </is>
      </c>
      <c r="B2856" t="inlineStr">
        <is>
          <t>2025-12-22</t>
        </is>
      </c>
      <c r="C2856" t="inlineStr">
        <is>
          <t>home_use</t>
        </is>
      </c>
      <c r="D2856" t="inlineStr">
        <is>
          <t>IMP01310</t>
        </is>
      </c>
      <c r="E2856" t="inlineStr">
        <is>
          <t>T109167</t>
        </is>
      </c>
      <c r="F2856" s="32" t="n">
        <v>1188083.93</v>
      </c>
      <c r="G2856" s="32" t="n">
        <v>127124.98</v>
      </c>
    </row>
    <row r="2857">
      <c r="A2857" t="inlineStr">
        <is>
          <t>L0184005</t>
        </is>
      </c>
      <c r="B2857" t="inlineStr">
        <is>
          <t>2025-12-22</t>
        </is>
      </c>
      <c r="C2857" t="inlineStr">
        <is>
          <t>home_use</t>
        </is>
      </c>
      <c r="D2857" t="inlineStr">
        <is>
          <t>IMP01310</t>
        </is>
      </c>
      <c r="E2857" t="inlineStr">
        <is>
          <t>T109167</t>
        </is>
      </c>
      <c r="F2857" s="32" t="n">
        <v>1229082.76</v>
      </c>
      <c r="G2857" s="32" t="n">
        <v>153635.35</v>
      </c>
    </row>
    <row r="2858">
      <c r="A2858" t="inlineStr">
        <is>
          <t>L0184036</t>
        </is>
      </c>
      <c r="B2858" t="inlineStr">
        <is>
          <t>2025-12-23</t>
        </is>
      </c>
      <c r="C2858" t="inlineStr">
        <is>
          <t>home_use</t>
        </is>
      </c>
      <c r="D2858" t="inlineStr">
        <is>
          <t>IMP00063</t>
        </is>
      </c>
      <c r="E2858" t="inlineStr">
        <is>
          <t>T100440</t>
        </is>
      </c>
      <c r="F2858" s="32" t="n">
        <v>1138150.19</v>
      </c>
      <c r="G2858" s="32" t="n">
        <v>127472.82</v>
      </c>
    </row>
    <row r="2859">
      <c r="A2859" t="inlineStr">
        <is>
          <t>L0184037</t>
        </is>
      </c>
      <c r="B2859" t="inlineStr">
        <is>
          <t>2025-12-23</t>
        </is>
      </c>
      <c r="C2859" t="inlineStr">
        <is>
          <t>home_use</t>
        </is>
      </c>
      <c r="D2859" t="inlineStr">
        <is>
          <t>IMP00063</t>
        </is>
      </c>
      <c r="E2859" t="inlineStr">
        <is>
          <t>T100440</t>
        </is>
      </c>
      <c r="F2859" s="32" t="n">
        <v>514672.55</v>
      </c>
      <c r="G2859" s="32" t="n">
        <v>59187.34</v>
      </c>
    </row>
    <row r="2860">
      <c r="A2860" t="inlineStr">
        <is>
          <t>L0184038</t>
        </is>
      </c>
      <c r="B2860" t="inlineStr">
        <is>
          <t>2025-12-23</t>
        </is>
      </c>
      <c r="C2860" t="inlineStr">
        <is>
          <t>home_use</t>
        </is>
      </c>
      <c r="D2860" t="inlineStr">
        <is>
          <t>IMP00063</t>
        </is>
      </c>
      <c r="E2860" t="inlineStr">
        <is>
          <t>T100440</t>
        </is>
      </c>
      <c r="F2860" s="32" t="n">
        <v>241765.72</v>
      </c>
      <c r="G2860" s="32" t="n">
        <v>27803.06</v>
      </c>
    </row>
    <row r="2861">
      <c r="A2861" t="inlineStr">
        <is>
          <t>L0184039</t>
        </is>
      </c>
      <c r="B2861" t="inlineStr">
        <is>
          <t>2025-12-23</t>
        </is>
      </c>
      <c r="C2861" t="inlineStr">
        <is>
          <t>warehouse_out</t>
        </is>
      </c>
      <c r="D2861" t="inlineStr">
        <is>
          <t>IMP00063</t>
        </is>
      </c>
      <c r="E2861" t="inlineStr">
        <is>
          <t>T100440</t>
        </is>
      </c>
      <c r="F2861" s="32" t="n">
        <v>8248615.25</v>
      </c>
      <c r="G2861" s="32" t="n">
        <v>841358.76</v>
      </c>
    </row>
    <row r="2862">
      <c r="A2862" t="inlineStr">
        <is>
          <t>L0184040</t>
        </is>
      </c>
      <c r="B2862" t="inlineStr">
        <is>
          <t>2025-12-23</t>
        </is>
      </c>
      <c r="C2862" t="inlineStr">
        <is>
          <t>home_use</t>
        </is>
      </c>
      <c r="D2862" t="inlineStr">
        <is>
          <t>IMP00063</t>
        </is>
      </c>
      <c r="E2862" t="inlineStr">
        <is>
          <t>T100440</t>
        </is>
      </c>
      <c r="F2862" s="32" t="n">
        <v>2319224.07</v>
      </c>
      <c r="G2862" s="32" t="n">
        <v>259753.1</v>
      </c>
    </row>
    <row r="2863">
      <c r="A2863" t="inlineStr">
        <is>
          <t>L0184041</t>
        </is>
      </c>
      <c r="B2863" t="inlineStr">
        <is>
          <t>2025-12-23</t>
        </is>
      </c>
      <c r="C2863" t="inlineStr">
        <is>
          <t>home_use</t>
        </is>
      </c>
      <c r="D2863" t="inlineStr">
        <is>
          <t>IMP00063</t>
        </is>
      </c>
      <c r="E2863" t="inlineStr">
        <is>
          <t>T100440</t>
        </is>
      </c>
      <c r="F2863" s="32" t="n">
        <v>304308.14</v>
      </c>
      <c r="G2863" s="32" t="n">
        <v>34995.44</v>
      </c>
    </row>
    <row r="2864">
      <c r="A2864" t="inlineStr">
        <is>
          <t>L0184043</t>
        </is>
      </c>
      <c r="B2864" t="inlineStr">
        <is>
          <t>2025-12-23</t>
        </is>
      </c>
      <c r="C2864" t="inlineStr">
        <is>
          <t>home_use</t>
        </is>
      </c>
      <c r="D2864" t="inlineStr">
        <is>
          <t>IMP00095</t>
        </is>
      </c>
      <c r="E2864" t="inlineStr">
        <is>
          <t>T100033</t>
        </is>
      </c>
      <c r="F2864" s="32" t="n">
        <v>1660461.17</v>
      </c>
      <c r="G2864" s="32" t="n">
        <v>215859.95</v>
      </c>
    </row>
    <row r="2865">
      <c r="A2865" t="inlineStr">
        <is>
          <t>L0184055</t>
        </is>
      </c>
      <c r="B2865" t="inlineStr">
        <is>
          <t>2025-12-23</t>
        </is>
      </c>
      <c r="C2865" t="inlineStr">
        <is>
          <t>home_use</t>
        </is>
      </c>
      <c r="D2865" t="inlineStr">
        <is>
          <t>IMP00156</t>
        </is>
      </c>
      <c r="F2865" s="32" t="n">
        <v>2085221.94</v>
      </c>
      <c r="G2865" s="32" t="n">
        <v>254397.08</v>
      </c>
    </row>
    <row r="2866">
      <c r="A2866" t="inlineStr">
        <is>
          <t>L0184063</t>
        </is>
      </c>
      <c r="B2866" t="inlineStr">
        <is>
          <t>2025-12-23</t>
        </is>
      </c>
      <c r="C2866" t="inlineStr">
        <is>
          <t>home_use</t>
        </is>
      </c>
      <c r="D2866" t="inlineStr">
        <is>
          <t>IMP00288</t>
        </is>
      </c>
      <c r="E2866" t="inlineStr">
        <is>
          <t>T102011</t>
        </is>
      </c>
      <c r="F2866" s="32" t="n">
        <v>1077494.57</v>
      </c>
      <c r="G2866" s="32" t="n">
        <v>129299.35</v>
      </c>
    </row>
    <row r="2867">
      <c r="A2867" t="inlineStr">
        <is>
          <t>L0184064</t>
        </is>
      </c>
      <c r="B2867" t="inlineStr">
        <is>
          <t>2025-12-23</t>
        </is>
      </c>
      <c r="C2867" t="inlineStr">
        <is>
          <t>home_use</t>
        </is>
      </c>
      <c r="D2867" t="inlineStr">
        <is>
          <t>IMP00306</t>
        </is>
      </c>
      <c r="E2867" t="inlineStr">
        <is>
          <t>T102141</t>
        </is>
      </c>
      <c r="F2867" s="32" t="n">
        <v>3920051.36</v>
      </c>
      <c r="G2867" s="32" t="n">
        <v>450805.91</v>
      </c>
    </row>
    <row r="2868">
      <c r="A2868" t="inlineStr">
        <is>
          <t>L0184065</t>
        </is>
      </c>
      <c r="B2868" t="inlineStr">
        <is>
          <t>2025-12-23</t>
        </is>
      </c>
      <c r="C2868" t="inlineStr">
        <is>
          <t>home_use</t>
        </is>
      </c>
      <c r="D2868" t="inlineStr">
        <is>
          <t>IMP00306</t>
        </is>
      </c>
      <c r="E2868" t="inlineStr">
        <is>
          <t>T102141</t>
        </is>
      </c>
      <c r="F2868" s="32" t="n">
        <v>275917.7</v>
      </c>
      <c r="G2868" s="32" t="n">
        <v>34489.71</v>
      </c>
    </row>
    <row r="2869">
      <c r="A2869" t="inlineStr">
        <is>
          <t>L0184066</t>
        </is>
      </c>
      <c r="B2869" t="inlineStr">
        <is>
          <t>2025-12-23</t>
        </is>
      </c>
      <c r="C2869" t="inlineStr">
        <is>
          <t>home_use</t>
        </is>
      </c>
      <c r="D2869" t="inlineStr">
        <is>
          <t>IMP00306</t>
        </is>
      </c>
      <c r="E2869" t="inlineStr">
        <is>
          <t>T102141</t>
        </is>
      </c>
      <c r="F2869" s="32" t="n">
        <v>1126543.86</v>
      </c>
      <c r="G2869" s="32" t="n">
        <v>118287.11</v>
      </c>
    </row>
    <row r="2870">
      <c r="A2870" t="inlineStr">
        <is>
          <t>L0184067</t>
        </is>
      </c>
      <c r="B2870" t="inlineStr">
        <is>
          <t>2025-12-23</t>
        </is>
      </c>
      <c r="C2870" t="inlineStr">
        <is>
          <t>home_use</t>
        </is>
      </c>
      <c r="D2870" t="inlineStr">
        <is>
          <t>IMP00306</t>
        </is>
      </c>
      <c r="E2870" t="inlineStr">
        <is>
          <t>T102141</t>
        </is>
      </c>
      <c r="F2870" s="32" t="n">
        <v>925441.92</v>
      </c>
      <c r="G2870" s="32" t="n">
        <v>115680.24</v>
      </c>
    </row>
    <row r="2871">
      <c r="A2871" t="inlineStr">
        <is>
          <t>L0184068</t>
        </is>
      </c>
      <c r="B2871" t="inlineStr">
        <is>
          <t>2025-12-23</t>
        </is>
      </c>
      <c r="C2871" t="inlineStr">
        <is>
          <t>home_use</t>
        </is>
      </c>
      <c r="D2871" t="inlineStr">
        <is>
          <t>IMP00306</t>
        </is>
      </c>
      <c r="E2871" t="inlineStr">
        <is>
          <t>T102141</t>
        </is>
      </c>
      <c r="F2871" s="32" t="n">
        <v>1279854.8</v>
      </c>
      <c r="G2871" s="32" t="n">
        <v>159981.85</v>
      </c>
    </row>
    <row r="2872">
      <c r="A2872" t="inlineStr">
        <is>
          <t>L0184069</t>
        </is>
      </c>
      <c r="B2872" t="inlineStr">
        <is>
          <t>2025-12-23</t>
        </is>
      </c>
      <c r="C2872" t="inlineStr">
        <is>
          <t>home_use</t>
        </is>
      </c>
      <c r="D2872" t="inlineStr">
        <is>
          <t>IMP00306</t>
        </is>
      </c>
      <c r="E2872" t="inlineStr">
        <is>
          <t>T102141</t>
        </is>
      </c>
      <c r="F2872" s="32" t="n">
        <v>529483.41</v>
      </c>
      <c r="G2872" s="32" t="n">
        <v>55595.76</v>
      </c>
    </row>
    <row r="2873">
      <c r="A2873" t="inlineStr">
        <is>
          <t>L0184072</t>
        </is>
      </c>
      <c r="B2873" t="inlineStr">
        <is>
          <t>2025-12-23</t>
        </is>
      </c>
      <c r="C2873" t="inlineStr">
        <is>
          <t>home_use</t>
        </is>
      </c>
      <c r="D2873" t="inlineStr">
        <is>
          <t>IMP00340</t>
        </is>
      </c>
      <c r="E2873" t="inlineStr">
        <is>
          <t>T102376</t>
        </is>
      </c>
      <c r="F2873" s="32" t="n">
        <v>18227886.13</v>
      </c>
      <c r="G2873" s="32" t="n">
        <v>1913928.04</v>
      </c>
    </row>
    <row r="2874">
      <c r="A2874" t="inlineStr">
        <is>
          <t>L0184087</t>
        </is>
      </c>
      <c r="B2874" t="inlineStr">
        <is>
          <t>2025-12-23</t>
        </is>
      </c>
      <c r="C2874" t="inlineStr">
        <is>
          <t>home_use</t>
        </is>
      </c>
      <c r="D2874" t="inlineStr">
        <is>
          <t>IMP00398</t>
        </is>
      </c>
      <c r="E2874" t="inlineStr">
        <is>
          <t>T102784</t>
        </is>
      </c>
      <c r="F2874" s="32" t="n">
        <v>2174592.67</v>
      </c>
      <c r="G2874" s="32" t="n">
        <v>217459.27</v>
      </c>
    </row>
    <row r="2875">
      <c r="A2875" t="inlineStr">
        <is>
          <t>L0184093</t>
        </is>
      </c>
      <c r="B2875" t="inlineStr">
        <is>
          <t>2025-12-23</t>
        </is>
      </c>
      <c r="C2875" t="inlineStr">
        <is>
          <t>home_use</t>
        </is>
      </c>
      <c r="D2875" t="inlineStr">
        <is>
          <t>IMP00448</t>
        </is>
      </c>
      <c r="E2875" t="inlineStr">
        <is>
          <t>T103130</t>
        </is>
      </c>
      <c r="F2875" s="32" t="n">
        <v>33091144.07</v>
      </c>
      <c r="G2875" s="32" t="n">
        <v>3309114.41</v>
      </c>
    </row>
    <row r="2876">
      <c r="A2876" t="inlineStr">
        <is>
          <t>L0184094</t>
        </is>
      </c>
      <c r="B2876" t="inlineStr">
        <is>
          <t>2025-12-23</t>
        </is>
      </c>
      <c r="C2876" t="inlineStr">
        <is>
          <t>home_use</t>
        </is>
      </c>
      <c r="D2876" t="inlineStr">
        <is>
          <t>IMP00448</t>
        </is>
      </c>
      <c r="E2876" t="inlineStr">
        <is>
          <t>T103130</t>
        </is>
      </c>
      <c r="F2876" s="32" t="n">
        <v>24214831.29</v>
      </c>
      <c r="G2876" s="32" t="n">
        <v>2421483.13</v>
      </c>
    </row>
    <row r="2877">
      <c r="A2877" t="inlineStr">
        <is>
          <t>L0184097</t>
        </is>
      </c>
      <c r="B2877" t="inlineStr">
        <is>
          <t>2025-12-23</t>
        </is>
      </c>
      <c r="C2877" t="inlineStr">
        <is>
          <t>home_use</t>
        </is>
      </c>
      <c r="D2877" t="inlineStr">
        <is>
          <t>IMP00490</t>
        </is>
      </c>
      <c r="E2877" t="inlineStr">
        <is>
          <t>T103425</t>
        </is>
      </c>
      <c r="F2877" s="32" t="n">
        <v>3560684.71</v>
      </c>
      <c r="G2877" s="32" t="n">
        <v>356068.47</v>
      </c>
    </row>
    <row r="2878">
      <c r="A2878" t="inlineStr">
        <is>
          <t>L0184124</t>
        </is>
      </c>
      <c r="B2878" t="inlineStr">
        <is>
          <t>2025-12-23</t>
        </is>
      </c>
      <c r="C2878" t="inlineStr">
        <is>
          <t>home_use</t>
        </is>
      </c>
      <c r="D2878" t="inlineStr">
        <is>
          <t>IMP00643</t>
        </is>
      </c>
      <c r="E2878" t="inlineStr">
        <is>
          <t>T104498</t>
        </is>
      </c>
      <c r="F2878" s="32" t="n">
        <v>1855092.71</v>
      </c>
      <c r="G2878" s="32" t="n">
        <v>185509.27</v>
      </c>
    </row>
    <row r="2879">
      <c r="A2879" t="inlineStr">
        <is>
          <t>L0184125</t>
        </is>
      </c>
      <c r="B2879" t="inlineStr">
        <is>
          <t>2025-12-23</t>
        </is>
      </c>
      <c r="C2879" t="inlineStr">
        <is>
          <t>home_use</t>
        </is>
      </c>
      <c r="D2879" t="inlineStr">
        <is>
          <t>IMP00643</t>
        </is>
      </c>
      <c r="E2879" t="inlineStr">
        <is>
          <t>T104498</t>
        </is>
      </c>
      <c r="F2879" s="32" t="n">
        <v>587612.84</v>
      </c>
      <c r="G2879" s="32" t="n">
        <v>58761.28</v>
      </c>
    </row>
    <row r="2880">
      <c r="A2880" t="inlineStr">
        <is>
          <t>L0184126</t>
        </is>
      </c>
      <c r="B2880" t="inlineStr">
        <is>
          <t>2025-12-23</t>
        </is>
      </c>
      <c r="C2880" t="inlineStr">
        <is>
          <t>home_use</t>
        </is>
      </c>
      <c r="D2880" t="inlineStr">
        <is>
          <t>IMP00643</t>
        </is>
      </c>
      <c r="E2880" t="inlineStr">
        <is>
          <t>T104498</t>
        </is>
      </c>
      <c r="F2880" s="32" t="n">
        <v>839079.34</v>
      </c>
      <c r="G2880" s="32" t="n">
        <v>83907.92999999999</v>
      </c>
    </row>
    <row r="2881">
      <c r="A2881" t="inlineStr">
        <is>
          <t>L0184131</t>
        </is>
      </c>
      <c r="B2881" t="inlineStr">
        <is>
          <t>2025-12-23</t>
        </is>
      </c>
      <c r="C2881" t="inlineStr">
        <is>
          <t>home_use</t>
        </is>
      </c>
      <c r="D2881" t="inlineStr">
        <is>
          <t>IMP00676</t>
        </is>
      </c>
      <c r="E2881" t="inlineStr">
        <is>
          <t>T104726</t>
        </is>
      </c>
      <c r="F2881" s="32" t="n">
        <v>903664.79</v>
      </c>
      <c r="G2881" s="32" t="n">
        <v>105728.78</v>
      </c>
    </row>
    <row r="2882">
      <c r="A2882" t="inlineStr">
        <is>
          <t>L0184147</t>
        </is>
      </c>
      <c r="B2882" t="inlineStr">
        <is>
          <t>2025-12-23</t>
        </is>
      </c>
      <c r="C2882" t="inlineStr">
        <is>
          <t>home_use</t>
        </is>
      </c>
      <c r="D2882" t="inlineStr">
        <is>
          <t>IMP00753</t>
        </is>
      </c>
      <c r="E2882" t="inlineStr">
        <is>
          <t>T105264</t>
        </is>
      </c>
      <c r="F2882" s="32" t="n">
        <v>948432.47</v>
      </c>
      <c r="G2882" s="32" t="n">
        <v>118554.06</v>
      </c>
    </row>
    <row r="2883">
      <c r="A2883" t="inlineStr">
        <is>
          <t>L0184163</t>
        </is>
      </c>
      <c r="B2883" t="inlineStr">
        <is>
          <t>2025-12-23</t>
        </is>
      </c>
      <c r="C2883" t="inlineStr">
        <is>
          <t>home_use</t>
        </is>
      </c>
      <c r="D2883" t="inlineStr">
        <is>
          <t>IMP00892</t>
        </is>
      </c>
      <c r="E2883" t="inlineStr">
        <is>
          <t>T106240</t>
        </is>
      </c>
      <c r="F2883" s="32" t="n">
        <v>277678.62</v>
      </c>
      <c r="G2883" s="32" t="n">
        <v>31933.04</v>
      </c>
    </row>
    <row r="2884">
      <c r="A2884" t="inlineStr">
        <is>
          <t>L0184165</t>
        </is>
      </c>
      <c r="B2884" t="inlineStr">
        <is>
          <t>2025-12-23</t>
        </is>
      </c>
      <c r="C2884" t="inlineStr">
        <is>
          <t>home_use</t>
        </is>
      </c>
      <c r="D2884" t="inlineStr">
        <is>
          <t>IMP00892</t>
        </is>
      </c>
      <c r="E2884" t="inlineStr">
        <is>
          <t>T106240</t>
        </is>
      </c>
      <c r="F2884" s="32" t="n">
        <v>3050781.36</v>
      </c>
      <c r="G2884" s="32" t="n">
        <v>320332.04</v>
      </c>
    </row>
    <row r="2885">
      <c r="A2885" t="inlineStr">
        <is>
          <t>L0184166</t>
        </is>
      </c>
      <c r="B2885" t="inlineStr">
        <is>
          <t>2025-12-23</t>
        </is>
      </c>
      <c r="C2885" t="inlineStr">
        <is>
          <t>home_use</t>
        </is>
      </c>
      <c r="D2885" t="inlineStr">
        <is>
          <t>IMP00892</t>
        </is>
      </c>
      <c r="E2885" t="inlineStr">
        <is>
          <t>T106240</t>
        </is>
      </c>
      <c r="F2885" s="32" t="n">
        <v>1443921.98</v>
      </c>
      <c r="G2885" s="32" t="n">
        <v>151611.81</v>
      </c>
    </row>
    <row r="2886">
      <c r="A2886" t="inlineStr">
        <is>
          <t>L0184181</t>
        </is>
      </c>
      <c r="B2886" t="inlineStr">
        <is>
          <t>2025-12-23</t>
        </is>
      </c>
      <c r="C2886" t="inlineStr">
        <is>
          <t>home_use</t>
        </is>
      </c>
      <c r="D2886" t="inlineStr">
        <is>
          <t>IMP00926</t>
        </is>
      </c>
      <c r="E2886" t="inlineStr">
        <is>
          <t>T106477</t>
        </is>
      </c>
      <c r="F2886" s="32" t="n">
        <v>11813410.07</v>
      </c>
      <c r="G2886" s="32" t="n">
        <v>1181341.01</v>
      </c>
    </row>
    <row r="2887">
      <c r="A2887" t="inlineStr">
        <is>
          <t>L0184182</t>
        </is>
      </c>
      <c r="B2887" t="inlineStr">
        <is>
          <t>2025-12-23</t>
        </is>
      </c>
      <c r="C2887" t="inlineStr">
        <is>
          <t>home_use</t>
        </is>
      </c>
      <c r="D2887" t="inlineStr">
        <is>
          <t>IMP00926</t>
        </is>
      </c>
      <c r="E2887" t="inlineStr">
        <is>
          <t>T106477</t>
        </is>
      </c>
      <c r="F2887" s="32" t="n">
        <v>617862.46</v>
      </c>
      <c r="G2887" s="32" t="n">
        <v>66111.28</v>
      </c>
    </row>
    <row r="2888">
      <c r="A2888" t="inlineStr">
        <is>
          <t>L0184183</t>
        </is>
      </c>
      <c r="B2888" t="inlineStr">
        <is>
          <t>2025-12-23</t>
        </is>
      </c>
      <c r="C2888" t="inlineStr">
        <is>
          <t>home_use</t>
        </is>
      </c>
      <c r="D2888" t="inlineStr">
        <is>
          <t>IMP00926</t>
        </is>
      </c>
      <c r="E2888" t="inlineStr">
        <is>
          <t>T106477</t>
        </is>
      </c>
      <c r="F2888" s="32" t="n">
        <v>751969.35</v>
      </c>
      <c r="G2888" s="32" t="n">
        <v>80460.72</v>
      </c>
    </row>
    <row r="2889">
      <c r="A2889" t="inlineStr">
        <is>
          <t>L0184184</t>
        </is>
      </c>
      <c r="B2889" t="inlineStr">
        <is>
          <t>2025-12-23</t>
        </is>
      </c>
      <c r="C2889" t="inlineStr">
        <is>
          <t>home_use</t>
        </is>
      </c>
      <c r="D2889" t="inlineStr">
        <is>
          <t>IMP00926</t>
        </is>
      </c>
      <c r="E2889" t="inlineStr">
        <is>
          <t>T106477</t>
        </is>
      </c>
      <c r="F2889" s="32" t="n">
        <v>687518.29</v>
      </c>
      <c r="G2889" s="32" t="n">
        <v>73564.46000000001</v>
      </c>
    </row>
    <row r="2890">
      <c r="A2890" t="inlineStr">
        <is>
          <t>L0184185</t>
        </is>
      </c>
      <c r="B2890" t="inlineStr">
        <is>
          <t>2025-12-23</t>
        </is>
      </c>
      <c r="C2890" t="inlineStr">
        <is>
          <t>home_use</t>
        </is>
      </c>
      <c r="D2890" t="inlineStr">
        <is>
          <t>IMP00926</t>
        </is>
      </c>
      <c r="E2890" t="inlineStr">
        <is>
          <t>T106477</t>
        </is>
      </c>
      <c r="F2890" s="32" t="n">
        <v>202683.65</v>
      </c>
      <c r="G2890" s="32" t="n">
        <v>21687.15</v>
      </c>
    </row>
    <row r="2891">
      <c r="A2891" t="inlineStr">
        <is>
          <t>L0184186</t>
        </is>
      </c>
      <c r="B2891" t="inlineStr">
        <is>
          <t>2025-12-23</t>
        </is>
      </c>
      <c r="C2891" t="inlineStr">
        <is>
          <t>home_use</t>
        </is>
      </c>
      <c r="D2891" t="inlineStr">
        <is>
          <t>IMP00950</t>
        </is>
      </c>
      <c r="F2891" s="32" t="n">
        <v>3743158.44</v>
      </c>
      <c r="G2891" s="32" t="n">
        <v>486610.6</v>
      </c>
    </row>
    <row r="2892">
      <c r="A2892" t="inlineStr">
        <is>
          <t>L0184187</t>
        </is>
      </c>
      <c r="B2892" t="inlineStr">
        <is>
          <t>2025-12-23</t>
        </is>
      </c>
      <c r="C2892" t="inlineStr">
        <is>
          <t>warehouse_out</t>
        </is>
      </c>
      <c r="D2892" t="inlineStr">
        <is>
          <t>IMP00950</t>
        </is>
      </c>
      <c r="F2892" s="32" t="n">
        <v>1708362.78</v>
      </c>
      <c r="G2892" s="32" t="n">
        <v>222087.16</v>
      </c>
    </row>
    <row r="2893">
      <c r="A2893" t="inlineStr">
        <is>
          <t>L0184198</t>
        </is>
      </c>
      <c r="B2893" t="inlineStr">
        <is>
          <t>2025-12-23</t>
        </is>
      </c>
      <c r="C2893" t="inlineStr">
        <is>
          <t>home_use</t>
        </is>
      </c>
      <c r="D2893" t="inlineStr">
        <is>
          <t>IMP01037</t>
        </is>
      </c>
      <c r="E2893" t="inlineStr">
        <is>
          <t>T107258</t>
        </is>
      </c>
      <c r="F2893" s="32" t="n">
        <v>3292393.27</v>
      </c>
      <c r="G2893" s="32" t="n">
        <v>329239.33</v>
      </c>
    </row>
    <row r="2894">
      <c r="A2894" t="inlineStr">
        <is>
          <t>L0184199</t>
        </is>
      </c>
      <c r="B2894" t="inlineStr">
        <is>
          <t>2025-12-23</t>
        </is>
      </c>
      <c r="C2894" t="inlineStr">
        <is>
          <t>home_use</t>
        </is>
      </c>
      <c r="D2894" t="inlineStr">
        <is>
          <t>IMP01037</t>
        </is>
      </c>
      <c r="E2894" t="inlineStr">
        <is>
          <t>T107258</t>
        </is>
      </c>
      <c r="F2894" s="32" t="n">
        <v>1301538.87</v>
      </c>
      <c r="G2894" s="32" t="n">
        <v>130153.89</v>
      </c>
    </row>
    <row r="2895">
      <c r="A2895" t="inlineStr">
        <is>
          <t>L0184212</t>
        </is>
      </c>
      <c r="B2895" t="inlineStr">
        <is>
          <t>2025-12-23</t>
        </is>
      </c>
      <c r="C2895" t="inlineStr">
        <is>
          <t>home_use</t>
        </is>
      </c>
      <c r="D2895" t="inlineStr">
        <is>
          <t>IMP01089</t>
        </is>
      </c>
      <c r="E2895" t="inlineStr">
        <is>
          <t>T107617</t>
        </is>
      </c>
      <c r="F2895" s="32" t="n">
        <v>2219877.69</v>
      </c>
      <c r="G2895" s="32" t="n">
        <v>221987.77</v>
      </c>
    </row>
    <row r="2896">
      <c r="A2896" t="inlineStr">
        <is>
          <t>L0184218</t>
        </is>
      </c>
      <c r="B2896" t="inlineStr">
        <is>
          <t>2025-12-23</t>
        </is>
      </c>
      <c r="C2896" t="inlineStr">
        <is>
          <t>home_use</t>
        </is>
      </c>
      <c r="D2896" t="inlineStr">
        <is>
          <t>IMP01142</t>
        </is>
      </c>
      <c r="E2896" t="inlineStr">
        <is>
          <t>T107992</t>
        </is>
      </c>
      <c r="F2896" s="32" t="n">
        <v>1013527.58</v>
      </c>
      <c r="G2896" s="32" t="n">
        <v>113515.09</v>
      </c>
    </row>
    <row r="2897">
      <c r="A2897" t="inlineStr">
        <is>
          <t>L0184233</t>
        </is>
      </c>
      <c r="B2897" t="inlineStr">
        <is>
          <t>2025-12-23</t>
        </is>
      </c>
      <c r="C2897" t="inlineStr">
        <is>
          <t>home_use</t>
        </is>
      </c>
      <c r="D2897" t="inlineStr">
        <is>
          <t>IMP01223</t>
        </is>
      </c>
      <c r="E2897" t="inlineStr">
        <is>
          <t>T100033</t>
        </is>
      </c>
      <c r="F2897" s="32" t="n">
        <v>4529052.75</v>
      </c>
      <c r="G2897" s="32" t="n">
        <v>475550.54</v>
      </c>
    </row>
    <row r="2898">
      <c r="A2898" t="inlineStr">
        <is>
          <t>L0184240</t>
        </is>
      </c>
      <c r="B2898" t="inlineStr">
        <is>
          <t>2025-12-23</t>
        </is>
      </c>
      <c r="C2898" t="inlineStr">
        <is>
          <t>home_use</t>
        </is>
      </c>
      <c r="D2898" t="inlineStr">
        <is>
          <t>IMP01310</t>
        </is>
      </c>
      <c r="E2898" t="inlineStr">
        <is>
          <t>T109167</t>
        </is>
      </c>
      <c r="F2898" s="32" t="n">
        <v>839524.03</v>
      </c>
      <c r="G2898" s="32" t="n">
        <v>89829.07000000001</v>
      </c>
    </row>
    <row r="2899">
      <c r="A2899" t="inlineStr">
        <is>
          <t>L0184241</t>
        </is>
      </c>
      <c r="B2899" t="inlineStr">
        <is>
          <t>2025-12-23</t>
        </is>
      </c>
      <c r="C2899" t="inlineStr">
        <is>
          <t>home_use</t>
        </is>
      </c>
      <c r="D2899" t="inlineStr">
        <is>
          <t>IMP01310</t>
        </is>
      </c>
      <c r="E2899" t="inlineStr">
        <is>
          <t>T109167</t>
        </is>
      </c>
      <c r="F2899" s="32" t="n">
        <v>621859.75</v>
      </c>
      <c r="G2899" s="32" t="n">
        <v>66538.99000000001</v>
      </c>
    </row>
    <row r="2900">
      <c r="A2900" t="inlineStr">
        <is>
          <t>L0184242</t>
        </is>
      </c>
      <c r="B2900" t="inlineStr">
        <is>
          <t>2025-12-23</t>
        </is>
      </c>
      <c r="C2900" t="inlineStr">
        <is>
          <t>home_use</t>
        </is>
      </c>
      <c r="D2900" t="inlineStr">
        <is>
          <t>IMP01310</t>
        </is>
      </c>
      <c r="E2900" t="inlineStr">
        <is>
          <t>T109167</t>
        </is>
      </c>
      <c r="F2900" s="32" t="n">
        <v>449694.72</v>
      </c>
      <c r="G2900" s="32" t="n">
        <v>48117.33</v>
      </c>
    </row>
    <row r="2901">
      <c r="A2901" t="inlineStr">
        <is>
          <t>L0184243</t>
        </is>
      </c>
      <c r="B2901" t="inlineStr">
        <is>
          <t>2025-12-23</t>
        </is>
      </c>
      <c r="C2901" t="inlineStr">
        <is>
          <t>home_use</t>
        </is>
      </c>
      <c r="D2901" t="inlineStr">
        <is>
          <t>IMP01310</t>
        </is>
      </c>
      <c r="E2901" t="inlineStr">
        <is>
          <t>T109167</t>
        </is>
      </c>
      <c r="F2901" s="32" t="n">
        <v>833832.6899999999</v>
      </c>
      <c r="G2901" s="32" t="n">
        <v>89220.10000000001</v>
      </c>
    </row>
    <row r="2902">
      <c r="A2902" t="inlineStr">
        <is>
          <t>L0184244</t>
        </is>
      </c>
      <c r="B2902" t="inlineStr">
        <is>
          <t>2025-12-23</t>
        </is>
      </c>
      <c r="C2902" t="inlineStr">
        <is>
          <t>home_use</t>
        </is>
      </c>
      <c r="D2902" t="inlineStr">
        <is>
          <t>IMP01310</t>
        </is>
      </c>
      <c r="E2902" t="inlineStr">
        <is>
          <t>T109167</t>
        </is>
      </c>
      <c r="F2902" s="32" t="n">
        <v>2433321.54</v>
      </c>
      <c r="G2902" s="32" t="n">
        <v>316331.8</v>
      </c>
    </row>
    <row r="2903">
      <c r="A2903" t="inlineStr">
        <is>
          <t>L0184278</t>
        </is>
      </c>
      <c r="B2903" t="inlineStr">
        <is>
          <t>2025-12-24</t>
        </is>
      </c>
      <c r="C2903" t="inlineStr">
        <is>
          <t>home_use</t>
        </is>
      </c>
      <c r="D2903" t="inlineStr">
        <is>
          <t>IMP00063</t>
        </is>
      </c>
      <c r="E2903" t="inlineStr">
        <is>
          <t>T100440</t>
        </is>
      </c>
      <c r="F2903" s="32" t="n">
        <v>4540188.03</v>
      </c>
      <c r="G2903" s="32" t="n">
        <v>590224.4399999999</v>
      </c>
    </row>
    <row r="2904">
      <c r="A2904" t="inlineStr">
        <is>
          <t>L0184279</t>
        </is>
      </c>
      <c r="B2904" t="inlineStr">
        <is>
          <t>2025-12-24</t>
        </is>
      </c>
      <c r="C2904" t="inlineStr">
        <is>
          <t>home_use</t>
        </is>
      </c>
      <c r="D2904" t="inlineStr">
        <is>
          <t>IMP00063</t>
        </is>
      </c>
      <c r="E2904" t="inlineStr">
        <is>
          <t>T100440</t>
        </is>
      </c>
      <c r="F2904" s="32" t="n">
        <v>466889.53</v>
      </c>
      <c r="G2904" s="32" t="n">
        <v>53692.3</v>
      </c>
    </row>
    <row r="2905">
      <c r="A2905" t="inlineStr">
        <is>
          <t>L0184281</t>
        </is>
      </c>
      <c r="B2905" t="inlineStr">
        <is>
          <t>2025-12-24</t>
        </is>
      </c>
      <c r="C2905" t="inlineStr">
        <is>
          <t>home_use</t>
        </is>
      </c>
      <c r="D2905" t="inlineStr">
        <is>
          <t>IMP00063</t>
        </is>
      </c>
      <c r="E2905" t="inlineStr">
        <is>
          <t>T100440</t>
        </is>
      </c>
      <c r="F2905" s="32" t="n">
        <v>434149.68</v>
      </c>
      <c r="G2905" s="32" t="n">
        <v>49927.21</v>
      </c>
    </row>
    <row r="2906">
      <c r="A2906" t="inlineStr">
        <is>
          <t>L0184282</t>
        </is>
      </c>
      <c r="B2906" t="inlineStr">
        <is>
          <t>2025-12-24</t>
        </is>
      </c>
      <c r="C2906" t="inlineStr">
        <is>
          <t>home_use</t>
        </is>
      </c>
      <c r="D2906" t="inlineStr">
        <is>
          <t>IMP00063</t>
        </is>
      </c>
      <c r="E2906" t="inlineStr">
        <is>
          <t>T100440</t>
        </is>
      </c>
      <c r="F2906" s="32" t="n">
        <v>245728.73</v>
      </c>
      <c r="G2906" s="32" t="n">
        <v>28258.8</v>
      </c>
    </row>
    <row r="2907">
      <c r="A2907" t="inlineStr">
        <is>
          <t>L0184283</t>
        </is>
      </c>
      <c r="B2907" t="inlineStr">
        <is>
          <t>2025-12-24</t>
        </is>
      </c>
      <c r="C2907" t="inlineStr">
        <is>
          <t>home_use</t>
        </is>
      </c>
      <c r="D2907" t="inlineStr">
        <is>
          <t>IMP00063</t>
        </is>
      </c>
      <c r="E2907" t="inlineStr">
        <is>
          <t>T100440</t>
        </is>
      </c>
      <c r="F2907" s="32" t="n">
        <v>930005.45</v>
      </c>
      <c r="G2907" s="32" t="n">
        <v>106950.63</v>
      </c>
    </row>
    <row r="2908">
      <c r="A2908" t="inlineStr">
        <is>
          <t>L0184284</t>
        </is>
      </c>
      <c r="B2908" t="inlineStr">
        <is>
          <t>2025-12-24</t>
        </is>
      </c>
      <c r="C2908" t="inlineStr">
        <is>
          <t>home_use</t>
        </is>
      </c>
      <c r="D2908" t="inlineStr">
        <is>
          <t>IMP00063</t>
        </is>
      </c>
      <c r="E2908" t="inlineStr">
        <is>
          <t>T100440</t>
        </is>
      </c>
      <c r="F2908" s="32" t="n">
        <v>889104.65</v>
      </c>
      <c r="G2908" s="32" t="n">
        <v>102247.03</v>
      </c>
    </row>
    <row r="2909">
      <c r="A2909" t="inlineStr">
        <is>
          <t>L0184286</t>
        </is>
      </c>
      <c r="B2909" t="inlineStr">
        <is>
          <t>2025-12-24</t>
        </is>
      </c>
      <c r="C2909" t="inlineStr">
        <is>
          <t>home_use</t>
        </is>
      </c>
      <c r="D2909" t="inlineStr">
        <is>
          <t>IMP00063</t>
        </is>
      </c>
      <c r="E2909" t="inlineStr">
        <is>
          <t>T100440</t>
        </is>
      </c>
      <c r="F2909" s="32" t="n">
        <v>2904781.16</v>
      </c>
      <c r="G2909" s="32" t="n">
        <v>310811.58</v>
      </c>
    </row>
    <row r="2910">
      <c r="A2910" t="inlineStr">
        <is>
          <t>L0184287</t>
        </is>
      </c>
      <c r="B2910" t="inlineStr">
        <is>
          <t>2025-12-24</t>
        </is>
      </c>
      <c r="C2910" t="inlineStr">
        <is>
          <t>home_use</t>
        </is>
      </c>
      <c r="D2910" t="inlineStr">
        <is>
          <t>IMP00063</t>
        </is>
      </c>
      <c r="E2910" t="inlineStr">
        <is>
          <t>T100440</t>
        </is>
      </c>
      <c r="F2910" s="32" t="n">
        <v>973693.67</v>
      </c>
      <c r="G2910" s="32" t="n">
        <v>109053.69</v>
      </c>
    </row>
    <row r="2911">
      <c r="A2911" t="inlineStr">
        <is>
          <t>L0184288</t>
        </is>
      </c>
      <c r="B2911" t="inlineStr">
        <is>
          <t>2025-12-24</t>
        </is>
      </c>
      <c r="C2911" t="inlineStr">
        <is>
          <t>home_use</t>
        </is>
      </c>
      <c r="D2911" t="inlineStr">
        <is>
          <t>IMP00067</t>
        </is>
      </c>
      <c r="E2911" t="inlineStr">
        <is>
          <t>T100466</t>
        </is>
      </c>
      <c r="F2911" s="32" t="n">
        <v>11544432.38</v>
      </c>
      <c r="G2911" s="32" t="n">
        <v>1154443.24</v>
      </c>
    </row>
    <row r="2912">
      <c r="A2912" t="inlineStr">
        <is>
          <t>L0184294</t>
        </is>
      </c>
      <c r="B2912" t="inlineStr">
        <is>
          <t>2025-12-24</t>
        </is>
      </c>
      <c r="C2912" t="inlineStr">
        <is>
          <t>home_use</t>
        </is>
      </c>
      <c r="D2912" t="inlineStr">
        <is>
          <t>IMP00095</t>
        </is>
      </c>
      <c r="E2912" t="inlineStr">
        <is>
          <t>T100033</t>
        </is>
      </c>
      <c r="F2912" s="32" t="n">
        <v>3006136.67</v>
      </c>
      <c r="G2912" s="32" t="n">
        <v>375767.08</v>
      </c>
    </row>
    <row r="2913">
      <c r="A2913" t="inlineStr">
        <is>
          <t>L0184296</t>
        </is>
      </c>
      <c r="B2913" t="inlineStr">
        <is>
          <t>2025-12-24</t>
        </is>
      </c>
      <c r="C2913" t="inlineStr">
        <is>
          <t>home_use</t>
        </is>
      </c>
      <c r="D2913" t="inlineStr">
        <is>
          <t>IMP00100</t>
        </is>
      </c>
      <c r="E2913" t="inlineStr">
        <is>
          <t>T100699</t>
        </is>
      </c>
      <c r="F2913" s="32" t="n">
        <v>4429296.65</v>
      </c>
      <c r="G2913" s="32" t="n">
        <v>575808.5600000001</v>
      </c>
    </row>
    <row r="2914">
      <c r="A2914" t="inlineStr">
        <is>
          <t>L0184317</t>
        </is>
      </c>
      <c r="B2914" t="inlineStr">
        <is>
          <t>2025-12-24</t>
        </is>
      </c>
      <c r="C2914" t="inlineStr">
        <is>
          <t>temporary_admission</t>
        </is>
      </c>
      <c r="D2914" t="inlineStr">
        <is>
          <t>IMP00282</t>
        </is>
      </c>
      <c r="E2914" t="inlineStr">
        <is>
          <t>T101970</t>
        </is>
      </c>
      <c r="F2914" s="32" t="n">
        <v>2611229.3</v>
      </c>
      <c r="G2914" s="32" t="n">
        <v>0</v>
      </c>
    </row>
    <row r="2915">
      <c r="A2915" t="inlineStr">
        <is>
          <t>L0184320</t>
        </is>
      </c>
      <c r="B2915" t="inlineStr">
        <is>
          <t>2025-12-24</t>
        </is>
      </c>
      <c r="C2915" t="inlineStr">
        <is>
          <t>home_use</t>
        </is>
      </c>
      <c r="D2915" t="inlineStr">
        <is>
          <t>IMP00306</t>
        </is>
      </c>
      <c r="E2915" t="inlineStr">
        <is>
          <t>T102141</t>
        </is>
      </c>
      <c r="F2915" s="32" t="n">
        <v>277103.29</v>
      </c>
      <c r="G2915" s="32" t="n">
        <v>29095.85</v>
      </c>
    </row>
    <row r="2916">
      <c r="A2916" t="inlineStr">
        <is>
          <t>L0184322</t>
        </is>
      </c>
      <c r="B2916" t="inlineStr">
        <is>
          <t>2025-12-24</t>
        </is>
      </c>
      <c r="C2916" t="inlineStr">
        <is>
          <t>home_use</t>
        </is>
      </c>
      <c r="D2916" t="inlineStr">
        <is>
          <t>IMP00306</t>
        </is>
      </c>
      <c r="E2916" t="inlineStr">
        <is>
          <t>T102141</t>
        </is>
      </c>
      <c r="F2916" s="32" t="n">
        <v>735126.05</v>
      </c>
      <c r="G2916" s="32" t="n">
        <v>77188.24000000001</v>
      </c>
    </row>
    <row r="2917">
      <c r="A2917" t="inlineStr">
        <is>
          <t>L0184323</t>
        </is>
      </c>
      <c r="B2917" t="inlineStr">
        <is>
          <t>2025-12-24</t>
        </is>
      </c>
      <c r="C2917" t="inlineStr">
        <is>
          <t>home_use</t>
        </is>
      </c>
      <c r="D2917" t="inlineStr">
        <is>
          <t>IMP00306</t>
        </is>
      </c>
      <c r="E2917" t="inlineStr">
        <is>
          <t>T102141</t>
        </is>
      </c>
      <c r="F2917" s="32" t="n">
        <v>879758.87</v>
      </c>
      <c r="G2917" s="32" t="n">
        <v>92374.67999999999</v>
      </c>
    </row>
    <row r="2918">
      <c r="A2918" t="inlineStr">
        <is>
          <t>L0184324</t>
        </is>
      </c>
      <c r="B2918" t="inlineStr">
        <is>
          <t>2025-12-24</t>
        </is>
      </c>
      <c r="C2918" t="inlineStr">
        <is>
          <t>home_use</t>
        </is>
      </c>
      <c r="D2918" t="inlineStr">
        <is>
          <t>IMP00306</t>
        </is>
      </c>
      <c r="E2918" t="inlineStr">
        <is>
          <t>T102141</t>
        </is>
      </c>
      <c r="F2918" s="32" t="n">
        <v>124852.1</v>
      </c>
      <c r="G2918" s="32" t="n">
        <v>13109.47</v>
      </c>
    </row>
    <row r="2919">
      <c r="A2919" t="inlineStr">
        <is>
          <t>L0184326</t>
        </is>
      </c>
      <c r="B2919" t="inlineStr">
        <is>
          <t>2025-12-24</t>
        </is>
      </c>
      <c r="C2919" t="inlineStr">
        <is>
          <t>home_use</t>
        </is>
      </c>
      <c r="D2919" t="inlineStr">
        <is>
          <t>IMP00340</t>
        </is>
      </c>
      <c r="E2919" t="inlineStr">
        <is>
          <t>T102376</t>
        </is>
      </c>
      <c r="F2919" s="32" t="n">
        <v>16873675.93</v>
      </c>
      <c r="G2919" s="32" t="n">
        <v>1771735.97</v>
      </c>
    </row>
    <row r="2920">
      <c r="A2920" t="inlineStr">
        <is>
          <t>L0184327</t>
        </is>
      </c>
      <c r="B2920" t="inlineStr">
        <is>
          <t>2025-12-24</t>
        </is>
      </c>
      <c r="C2920" t="inlineStr">
        <is>
          <t>home_use</t>
        </is>
      </c>
      <c r="D2920" t="inlineStr">
        <is>
          <t>IMP00340</t>
        </is>
      </c>
      <c r="E2920" t="inlineStr">
        <is>
          <t>T102376</t>
        </is>
      </c>
      <c r="F2920" s="32" t="n">
        <v>15341745.26</v>
      </c>
      <c r="G2920" s="32" t="n">
        <v>1610883.25</v>
      </c>
    </row>
    <row r="2921">
      <c r="A2921" t="inlineStr">
        <is>
          <t>L0184348</t>
        </is>
      </c>
      <c r="B2921" t="inlineStr">
        <is>
          <t>2025-12-24</t>
        </is>
      </c>
      <c r="C2921" t="inlineStr">
        <is>
          <t>home_use</t>
        </is>
      </c>
      <c r="D2921" t="inlineStr">
        <is>
          <t>IMP00490</t>
        </is>
      </c>
      <c r="E2921" t="inlineStr">
        <is>
          <t>T103425</t>
        </is>
      </c>
      <c r="F2921" s="32" t="n">
        <v>2130791.14</v>
      </c>
      <c r="G2921" s="32" t="n">
        <v>223733.07</v>
      </c>
    </row>
    <row r="2922">
      <c r="A2922" t="inlineStr">
        <is>
          <t>L0184350</t>
        </is>
      </c>
      <c r="B2922" t="inlineStr">
        <is>
          <t>2025-12-24</t>
        </is>
      </c>
      <c r="C2922" t="inlineStr">
        <is>
          <t>home_use</t>
        </is>
      </c>
      <c r="D2922" t="inlineStr">
        <is>
          <t>IMP00519</t>
        </is>
      </c>
      <c r="E2922" t="inlineStr">
        <is>
          <t>T103629</t>
        </is>
      </c>
      <c r="F2922" s="32" t="n">
        <v>1252051.22</v>
      </c>
      <c r="G2922" s="32" t="n">
        <v>143985.89</v>
      </c>
    </row>
    <row r="2923">
      <c r="A2923" t="inlineStr">
        <is>
          <t>L0184365</t>
        </is>
      </c>
      <c r="B2923" t="inlineStr">
        <is>
          <t>2025-12-24</t>
        </is>
      </c>
      <c r="C2923" t="inlineStr">
        <is>
          <t>home_use</t>
        </is>
      </c>
      <c r="D2923" t="inlineStr">
        <is>
          <t>IMP00643</t>
        </is>
      </c>
      <c r="E2923" t="inlineStr">
        <is>
          <t>T104498</t>
        </is>
      </c>
      <c r="F2923" s="32" t="n">
        <v>832148.62</v>
      </c>
      <c r="G2923" s="32" t="n">
        <v>83214.86</v>
      </c>
    </row>
    <row r="2924">
      <c r="A2924" t="inlineStr">
        <is>
          <t>L0184366</t>
        </is>
      </c>
      <c r="B2924" t="inlineStr">
        <is>
          <t>2025-12-24</t>
        </is>
      </c>
      <c r="C2924" t="inlineStr">
        <is>
          <t>home_use</t>
        </is>
      </c>
      <c r="D2924" t="inlineStr">
        <is>
          <t>IMP00643</t>
        </is>
      </c>
      <c r="E2924" t="inlineStr">
        <is>
          <t>T104498</t>
        </is>
      </c>
      <c r="F2924" s="32" t="n">
        <v>535677.46</v>
      </c>
      <c r="G2924" s="32" t="n">
        <v>53567.75</v>
      </c>
    </row>
    <row r="2925">
      <c r="A2925" t="inlineStr">
        <is>
          <t>L0184367</t>
        </is>
      </c>
      <c r="B2925" t="inlineStr">
        <is>
          <t>2025-12-24</t>
        </is>
      </c>
      <c r="C2925" t="inlineStr">
        <is>
          <t>home_use</t>
        </is>
      </c>
      <c r="D2925" t="inlineStr">
        <is>
          <t>IMP00643</t>
        </is>
      </c>
      <c r="E2925" t="inlineStr">
        <is>
          <t>T104498</t>
        </is>
      </c>
      <c r="F2925" s="32" t="n">
        <v>621639.1</v>
      </c>
      <c r="G2925" s="32" t="n">
        <v>62163.91</v>
      </c>
    </row>
    <row r="2926">
      <c r="A2926" t="inlineStr">
        <is>
          <t>L0184368</t>
        </is>
      </c>
      <c r="B2926" t="inlineStr">
        <is>
          <t>2025-12-24</t>
        </is>
      </c>
      <c r="C2926" t="inlineStr">
        <is>
          <t>home_use</t>
        </is>
      </c>
      <c r="D2926" t="inlineStr">
        <is>
          <t>IMP00643</t>
        </is>
      </c>
      <c r="E2926" t="inlineStr">
        <is>
          <t>T104498</t>
        </is>
      </c>
      <c r="F2926" s="32" t="n">
        <v>1281242.8</v>
      </c>
      <c r="G2926" s="32" t="n">
        <v>128124.28</v>
      </c>
    </row>
    <row r="2927">
      <c r="A2927" t="inlineStr">
        <is>
          <t>L0184385</t>
        </is>
      </c>
      <c r="B2927" t="inlineStr">
        <is>
          <t>2025-12-24</t>
        </is>
      </c>
      <c r="C2927" t="inlineStr">
        <is>
          <t>warehouse_out</t>
        </is>
      </c>
      <c r="D2927" t="inlineStr">
        <is>
          <t>IMP00753</t>
        </is>
      </c>
      <c r="E2927" t="inlineStr">
        <is>
          <t>T105264</t>
        </is>
      </c>
      <c r="F2927" s="32" t="n">
        <v>626733.05</v>
      </c>
      <c r="G2927" s="32" t="n">
        <v>81475.3</v>
      </c>
    </row>
    <row r="2928">
      <c r="A2928" t="inlineStr">
        <is>
          <t>L0184407</t>
        </is>
      </c>
      <c r="B2928" t="inlineStr">
        <is>
          <t>2025-12-24</t>
        </is>
      </c>
      <c r="C2928" t="inlineStr">
        <is>
          <t>home_use</t>
        </is>
      </c>
      <c r="D2928" t="inlineStr">
        <is>
          <t>IMP00926</t>
        </is>
      </c>
      <c r="E2928" t="inlineStr">
        <is>
          <t>T106477</t>
        </is>
      </c>
      <c r="F2928" s="32" t="n">
        <v>11230673.76</v>
      </c>
      <c r="G2928" s="32" t="n">
        <v>1179220.74</v>
      </c>
    </row>
    <row r="2929">
      <c r="A2929" t="inlineStr">
        <is>
          <t>L0184408</t>
        </is>
      </c>
      <c r="B2929" t="inlineStr">
        <is>
          <t>2025-12-24</t>
        </is>
      </c>
      <c r="C2929" t="inlineStr">
        <is>
          <t>home_use</t>
        </is>
      </c>
      <c r="D2929" t="inlineStr">
        <is>
          <t>IMP00926</t>
        </is>
      </c>
      <c r="E2929" t="inlineStr">
        <is>
          <t>T106477</t>
        </is>
      </c>
      <c r="F2929" s="32" t="n">
        <v>18437101.28</v>
      </c>
      <c r="G2929" s="32" t="n">
        <v>1935895.63</v>
      </c>
    </row>
    <row r="2930">
      <c r="A2930" t="inlineStr">
        <is>
          <t>L0184409</t>
        </is>
      </c>
      <c r="B2930" t="inlineStr">
        <is>
          <t>2025-12-24</t>
        </is>
      </c>
      <c r="C2930" t="inlineStr">
        <is>
          <t>home_use</t>
        </is>
      </c>
      <c r="D2930" t="inlineStr">
        <is>
          <t>IMP00926</t>
        </is>
      </c>
      <c r="E2930" t="inlineStr">
        <is>
          <t>T106477</t>
        </is>
      </c>
      <c r="F2930" s="32" t="n">
        <v>47389529.22</v>
      </c>
      <c r="G2930" s="32" t="n">
        <v>4975900.57</v>
      </c>
    </row>
    <row r="2931">
      <c r="A2931" t="inlineStr">
        <is>
          <t>L0184410</t>
        </is>
      </c>
      <c r="B2931" t="inlineStr">
        <is>
          <t>2025-12-24</t>
        </is>
      </c>
      <c r="C2931" t="inlineStr">
        <is>
          <t>home_use</t>
        </is>
      </c>
      <c r="D2931" t="inlineStr">
        <is>
          <t>IMP00926</t>
        </is>
      </c>
      <c r="E2931" t="inlineStr">
        <is>
          <t>T106477</t>
        </is>
      </c>
      <c r="F2931" s="32" t="n">
        <v>203521.56</v>
      </c>
      <c r="G2931" s="32" t="n">
        <v>21776.81</v>
      </c>
    </row>
    <row r="2932">
      <c r="A2932" t="inlineStr">
        <is>
          <t>L0184412</t>
        </is>
      </c>
      <c r="B2932" t="inlineStr">
        <is>
          <t>2025-12-24</t>
        </is>
      </c>
      <c r="C2932" t="inlineStr">
        <is>
          <t>home_use</t>
        </is>
      </c>
      <c r="D2932" t="inlineStr">
        <is>
          <t>IMP00950</t>
        </is>
      </c>
      <c r="F2932" s="32" t="n">
        <v>3581105.88</v>
      </c>
      <c r="G2932" s="32" t="n">
        <v>465543.76</v>
      </c>
    </row>
    <row r="2933">
      <c r="A2933" t="inlineStr">
        <is>
          <t>L0184413</t>
        </is>
      </c>
      <c r="B2933" t="inlineStr">
        <is>
          <t>2025-12-24</t>
        </is>
      </c>
      <c r="C2933" t="inlineStr">
        <is>
          <t>home_use</t>
        </is>
      </c>
      <c r="D2933" t="inlineStr">
        <is>
          <t>IMP00950</t>
        </is>
      </c>
      <c r="F2933" s="32" t="n">
        <v>3465971.36</v>
      </c>
      <c r="G2933" s="32" t="n">
        <v>450576.28</v>
      </c>
    </row>
    <row r="2934">
      <c r="A2934" t="inlineStr">
        <is>
          <t>L0184419</t>
        </is>
      </c>
      <c r="B2934" t="inlineStr">
        <is>
          <t>2025-12-24</t>
        </is>
      </c>
      <c r="C2934" t="inlineStr">
        <is>
          <t>home_use</t>
        </is>
      </c>
      <c r="D2934" t="inlineStr">
        <is>
          <t>IMP00999</t>
        </is>
      </c>
      <c r="E2934" t="inlineStr">
        <is>
          <t>T106987</t>
        </is>
      </c>
      <c r="F2934" s="32" t="n">
        <v>830659.76</v>
      </c>
      <c r="G2934" s="32" t="n">
        <v>83065.98</v>
      </c>
    </row>
    <row r="2935">
      <c r="A2935" t="inlineStr">
        <is>
          <t>L0184420</t>
        </is>
      </c>
      <c r="B2935" t="inlineStr">
        <is>
          <t>2025-12-24</t>
        </is>
      </c>
      <c r="C2935" t="inlineStr">
        <is>
          <t>home_use</t>
        </is>
      </c>
      <c r="D2935" t="inlineStr">
        <is>
          <t>IMP00999</t>
        </is>
      </c>
      <c r="E2935" t="inlineStr">
        <is>
          <t>T106987</t>
        </is>
      </c>
      <c r="F2935" s="32" t="n">
        <v>1666905.16</v>
      </c>
      <c r="G2935" s="32" t="n">
        <v>166690.52</v>
      </c>
    </row>
    <row r="2936">
      <c r="A2936" t="inlineStr">
        <is>
          <t>L0184421</t>
        </is>
      </c>
      <c r="B2936" t="inlineStr">
        <is>
          <t>2025-12-24</t>
        </is>
      </c>
      <c r="C2936" t="inlineStr">
        <is>
          <t>warehouse_out</t>
        </is>
      </c>
      <c r="D2936" t="inlineStr">
        <is>
          <t>IMP00999</t>
        </is>
      </c>
      <c r="E2936" t="inlineStr">
        <is>
          <t>T106987</t>
        </is>
      </c>
      <c r="F2936" s="32" t="n">
        <v>9703029.99</v>
      </c>
      <c r="G2936" s="32" t="n">
        <v>970303</v>
      </c>
    </row>
    <row r="2937">
      <c r="A2937" t="inlineStr">
        <is>
          <t>L0184425</t>
        </is>
      </c>
      <c r="B2937" t="inlineStr">
        <is>
          <t>2025-12-24</t>
        </is>
      </c>
      <c r="C2937" t="inlineStr">
        <is>
          <t>home_use</t>
        </is>
      </c>
      <c r="D2937" t="inlineStr">
        <is>
          <t>IMP01037</t>
        </is>
      </c>
      <c r="E2937" t="inlineStr">
        <is>
          <t>T107258</t>
        </is>
      </c>
      <c r="F2937" s="32" t="n">
        <v>1941312.48</v>
      </c>
      <c r="G2937" s="32" t="n">
        <v>194131.25</v>
      </c>
    </row>
    <row r="2938">
      <c r="A2938" t="inlineStr">
        <is>
          <t>L0184426</t>
        </is>
      </c>
      <c r="B2938" t="inlineStr">
        <is>
          <t>2025-12-24</t>
        </is>
      </c>
      <c r="C2938" t="inlineStr">
        <is>
          <t>home_use</t>
        </is>
      </c>
      <c r="D2938" t="inlineStr">
        <is>
          <t>IMP01037</t>
        </is>
      </c>
      <c r="E2938" t="inlineStr">
        <is>
          <t>T107258</t>
        </is>
      </c>
      <c r="F2938" s="32" t="n">
        <v>1074075.82</v>
      </c>
      <c r="G2938" s="32" t="n">
        <v>107407.58</v>
      </c>
    </row>
    <row r="2939">
      <c r="A2939" t="inlineStr">
        <is>
          <t>L0184428</t>
        </is>
      </c>
      <c r="B2939" t="inlineStr">
        <is>
          <t>2025-12-24</t>
        </is>
      </c>
      <c r="C2939" t="inlineStr">
        <is>
          <t>home_use</t>
        </is>
      </c>
      <c r="D2939" t="inlineStr">
        <is>
          <t>IMP01037</t>
        </is>
      </c>
      <c r="E2939" t="inlineStr">
        <is>
          <t>T107258</t>
        </is>
      </c>
      <c r="F2939" s="32" t="n">
        <v>945813.16</v>
      </c>
      <c r="G2939" s="32" t="n">
        <v>113497.58</v>
      </c>
    </row>
    <row r="2940">
      <c r="A2940" t="inlineStr">
        <is>
          <t>L0184429</t>
        </is>
      </c>
      <c r="B2940" t="inlineStr">
        <is>
          <t>2025-12-24</t>
        </is>
      </c>
      <c r="C2940" t="inlineStr">
        <is>
          <t>home_use</t>
        </is>
      </c>
      <c r="D2940" t="inlineStr">
        <is>
          <t>IMP01037</t>
        </is>
      </c>
      <c r="E2940" t="inlineStr">
        <is>
          <t>T107258</t>
        </is>
      </c>
      <c r="F2940" s="32" t="n">
        <v>408800.66</v>
      </c>
      <c r="G2940" s="32" t="n">
        <v>49056.08</v>
      </c>
    </row>
    <row r="2941">
      <c r="A2941" t="inlineStr">
        <is>
          <t>L0184439</t>
        </is>
      </c>
      <c r="B2941" t="inlineStr">
        <is>
          <t>2025-12-24</t>
        </is>
      </c>
      <c r="C2941" t="inlineStr">
        <is>
          <t>home_use</t>
        </is>
      </c>
      <c r="D2941" t="inlineStr">
        <is>
          <t>IMP01142</t>
        </is>
      </c>
      <c r="E2941" t="inlineStr">
        <is>
          <t>T107992</t>
        </is>
      </c>
      <c r="F2941" s="32" t="n">
        <v>71055181.51000001</v>
      </c>
      <c r="G2941" s="32" t="n">
        <v>7105518.15</v>
      </c>
    </row>
    <row r="2942">
      <c r="A2942" t="inlineStr">
        <is>
          <t>L0184440</t>
        </is>
      </c>
      <c r="B2942" t="inlineStr">
        <is>
          <t>2025-12-24</t>
        </is>
      </c>
      <c r="C2942" t="inlineStr">
        <is>
          <t>home_use</t>
        </is>
      </c>
      <c r="D2942" t="inlineStr">
        <is>
          <t>IMP01142</t>
        </is>
      </c>
      <c r="E2942" t="inlineStr">
        <is>
          <t>T107992</t>
        </is>
      </c>
      <c r="F2942" s="32" t="n">
        <v>1118095.67</v>
      </c>
      <c r="G2942" s="32" t="n">
        <v>125226.72</v>
      </c>
    </row>
    <row r="2943">
      <c r="A2943" t="inlineStr">
        <is>
          <t>L0184469</t>
        </is>
      </c>
      <c r="B2943" t="inlineStr">
        <is>
          <t>2025-12-24</t>
        </is>
      </c>
      <c r="C2943" t="inlineStr">
        <is>
          <t>home_use</t>
        </is>
      </c>
      <c r="D2943" t="inlineStr">
        <is>
          <t>IMP01310</t>
        </is>
      </c>
      <c r="E2943" t="inlineStr">
        <is>
          <t>T109167</t>
        </is>
      </c>
      <c r="F2943" s="32" t="n">
        <v>698288.54</v>
      </c>
      <c r="G2943" s="32" t="n">
        <v>74716.87</v>
      </c>
    </row>
    <row r="2944">
      <c r="A2944" t="inlineStr">
        <is>
          <t>L0184470</t>
        </is>
      </c>
      <c r="B2944" t="inlineStr">
        <is>
          <t>2025-12-24</t>
        </is>
      </c>
      <c r="C2944" t="inlineStr">
        <is>
          <t>home_use</t>
        </is>
      </c>
      <c r="D2944" t="inlineStr">
        <is>
          <t>IMP01310</t>
        </is>
      </c>
      <c r="E2944" t="inlineStr">
        <is>
          <t>T109167</t>
        </is>
      </c>
      <c r="F2944" s="32" t="n">
        <v>942043.88</v>
      </c>
      <c r="G2944" s="32" t="n">
        <v>100798.7</v>
      </c>
    </row>
    <row r="2945">
      <c r="A2945" t="inlineStr">
        <is>
          <t>L0184473</t>
        </is>
      </c>
      <c r="B2945" t="inlineStr">
        <is>
          <t>2025-12-24</t>
        </is>
      </c>
      <c r="C2945" t="inlineStr">
        <is>
          <t>home_use</t>
        </is>
      </c>
      <c r="D2945" t="inlineStr">
        <is>
          <t>IMP01310</t>
        </is>
      </c>
      <c r="E2945" t="inlineStr">
        <is>
          <t>T109167</t>
        </is>
      </c>
      <c r="F2945" s="32" t="n">
        <v>668563.41</v>
      </c>
      <c r="G2945" s="32" t="n">
        <v>83570.42999999999</v>
      </c>
    </row>
    <row r="2946">
      <c r="A2946" t="inlineStr">
        <is>
          <t>L0184474</t>
        </is>
      </c>
      <c r="B2946" t="inlineStr">
        <is>
          <t>2025-12-24</t>
        </is>
      </c>
      <c r="C2946" t="inlineStr">
        <is>
          <t>warehouse_out</t>
        </is>
      </c>
      <c r="D2946" t="inlineStr">
        <is>
          <t>IMP01310</t>
        </is>
      </c>
      <c r="E2946" t="inlineStr">
        <is>
          <t>T109167</t>
        </is>
      </c>
      <c r="F2946" s="32" t="n">
        <v>3694034.06</v>
      </c>
      <c r="G2946" s="32" t="n">
        <v>480224.43</v>
      </c>
    </row>
    <row r="2947">
      <c r="A2947" t="inlineStr">
        <is>
          <t>L0184475</t>
        </is>
      </c>
      <c r="B2947" t="inlineStr">
        <is>
          <t>2025-12-24</t>
        </is>
      </c>
      <c r="C2947" t="inlineStr">
        <is>
          <t>home_use</t>
        </is>
      </c>
      <c r="D2947" t="inlineStr">
        <is>
          <t>IMP01310</t>
        </is>
      </c>
      <c r="E2947" t="inlineStr">
        <is>
          <t>T109167</t>
        </is>
      </c>
      <c r="F2947" s="32" t="n">
        <v>344467.62</v>
      </c>
      <c r="G2947" s="32" t="n">
        <v>36858.04</v>
      </c>
    </row>
    <row r="2948">
      <c r="A2948" t="inlineStr">
        <is>
          <t>L0184477</t>
        </is>
      </c>
      <c r="B2948" t="inlineStr">
        <is>
          <t>2025-12-24</t>
        </is>
      </c>
      <c r="C2948" t="inlineStr">
        <is>
          <t>home_use</t>
        </is>
      </c>
      <c r="D2948" t="inlineStr">
        <is>
          <t>IMP01310</t>
        </is>
      </c>
      <c r="E2948" t="inlineStr">
        <is>
          <t>T109167</t>
        </is>
      </c>
      <c r="F2948" s="32" t="n">
        <v>1880361.21</v>
      </c>
      <c r="G2948" s="32" t="n">
        <v>201198.65</v>
      </c>
    </row>
    <row r="2949">
      <c r="A2949" t="inlineStr">
        <is>
          <t>L0184478</t>
        </is>
      </c>
      <c r="B2949" t="inlineStr">
        <is>
          <t>2025-12-24</t>
        </is>
      </c>
      <c r="C2949" t="inlineStr">
        <is>
          <t>home_use</t>
        </is>
      </c>
      <c r="D2949" t="inlineStr">
        <is>
          <t>IMP01310</t>
        </is>
      </c>
      <c r="E2949" t="inlineStr">
        <is>
          <t>T109167</t>
        </is>
      </c>
      <c r="F2949" s="32" t="n">
        <v>834951.2</v>
      </c>
      <c r="G2949" s="32" t="n">
        <v>89339.78</v>
      </c>
    </row>
    <row r="2950">
      <c r="A2950" t="inlineStr">
        <is>
          <t>L0184496</t>
        </is>
      </c>
      <c r="B2950" t="inlineStr">
        <is>
          <t>2025-12-24</t>
        </is>
      </c>
      <c r="C2950" t="inlineStr">
        <is>
          <t>home_use</t>
        </is>
      </c>
      <c r="D2950" t="inlineStr">
        <is>
          <t>IMP01411</t>
        </is>
      </c>
      <c r="E2950" t="inlineStr">
        <is>
          <t>T109373</t>
        </is>
      </c>
      <c r="F2950" s="32" t="n">
        <v>1579828.19</v>
      </c>
      <c r="G2950" s="32" t="n">
        <v>205377.66</v>
      </c>
    </row>
    <row r="2951">
      <c r="A2951" t="inlineStr">
        <is>
          <t>L0184521</t>
        </is>
      </c>
      <c r="B2951" t="inlineStr">
        <is>
          <t>2025-12-25</t>
        </is>
      </c>
      <c r="C2951" t="inlineStr">
        <is>
          <t>home_use</t>
        </is>
      </c>
      <c r="D2951" t="inlineStr">
        <is>
          <t>IMP00063</t>
        </is>
      </c>
      <c r="E2951" t="inlineStr">
        <is>
          <t>T100440</t>
        </is>
      </c>
      <c r="F2951" s="32" t="n">
        <v>3937082.77</v>
      </c>
      <c r="G2951" s="32" t="n">
        <v>401582.44</v>
      </c>
    </row>
    <row r="2952">
      <c r="A2952" t="inlineStr">
        <is>
          <t>L0184522</t>
        </is>
      </c>
      <c r="B2952" t="inlineStr">
        <is>
          <t>2025-12-25</t>
        </is>
      </c>
      <c r="C2952" t="inlineStr">
        <is>
          <t>home_use</t>
        </is>
      </c>
      <c r="D2952" t="inlineStr">
        <is>
          <t>IMP00063</t>
        </is>
      </c>
      <c r="E2952" t="inlineStr">
        <is>
          <t>T100440</t>
        </is>
      </c>
      <c r="F2952" s="32" t="n">
        <v>634098.97</v>
      </c>
      <c r="G2952" s="32" t="n">
        <v>67848.59</v>
      </c>
    </row>
    <row r="2953">
      <c r="A2953" t="inlineStr">
        <is>
          <t>L0184523</t>
        </is>
      </c>
      <c r="B2953" t="inlineStr">
        <is>
          <t>2025-12-25</t>
        </is>
      </c>
      <c r="C2953" t="inlineStr">
        <is>
          <t>home_use</t>
        </is>
      </c>
      <c r="D2953" t="inlineStr">
        <is>
          <t>IMP00063</t>
        </is>
      </c>
      <c r="E2953" t="inlineStr">
        <is>
          <t>T100440</t>
        </is>
      </c>
      <c r="F2953" s="32" t="n">
        <v>1460038.53</v>
      </c>
      <c r="G2953" s="32" t="n">
        <v>156224.12</v>
      </c>
    </row>
    <row r="2954">
      <c r="A2954" t="inlineStr">
        <is>
          <t>L0184525</t>
        </is>
      </c>
      <c r="B2954" t="inlineStr">
        <is>
          <t>2025-12-25</t>
        </is>
      </c>
      <c r="C2954" t="inlineStr">
        <is>
          <t>warehouse_out</t>
        </is>
      </c>
      <c r="D2954" t="inlineStr">
        <is>
          <t>IMP00063</t>
        </is>
      </c>
      <c r="E2954" t="inlineStr">
        <is>
          <t>T100440</t>
        </is>
      </c>
      <c r="F2954" s="32" t="n">
        <v>5175253.41</v>
      </c>
      <c r="G2954" s="32" t="n">
        <v>672782.9399999999</v>
      </c>
    </row>
    <row r="2955">
      <c r="A2955" t="inlineStr">
        <is>
          <t>L0184526</t>
        </is>
      </c>
      <c r="B2955" t="inlineStr">
        <is>
          <t>2025-12-25</t>
        </is>
      </c>
      <c r="C2955" t="inlineStr">
        <is>
          <t>home_use</t>
        </is>
      </c>
      <c r="D2955" t="inlineStr">
        <is>
          <t>IMP00063</t>
        </is>
      </c>
      <c r="E2955" t="inlineStr">
        <is>
          <t>T100440</t>
        </is>
      </c>
      <c r="F2955" s="32" t="n">
        <v>646929.34</v>
      </c>
      <c r="G2955" s="32" t="n">
        <v>74396.87</v>
      </c>
    </row>
    <row r="2956">
      <c r="A2956" t="inlineStr">
        <is>
          <t>L0184527</t>
        </is>
      </c>
      <c r="B2956" t="inlineStr">
        <is>
          <t>2025-12-25</t>
        </is>
      </c>
      <c r="C2956" t="inlineStr">
        <is>
          <t>home_use</t>
        </is>
      </c>
      <c r="D2956" t="inlineStr">
        <is>
          <t>IMP00063</t>
        </is>
      </c>
      <c r="E2956" t="inlineStr">
        <is>
          <t>T100440</t>
        </is>
      </c>
      <c r="F2956" s="32" t="n">
        <v>456480.17</v>
      </c>
      <c r="G2956" s="32" t="n">
        <v>48843.38</v>
      </c>
    </row>
    <row r="2957">
      <c r="A2957" t="inlineStr">
        <is>
          <t>L0184528</t>
        </is>
      </c>
      <c r="B2957" t="inlineStr">
        <is>
          <t>2025-12-25</t>
        </is>
      </c>
      <c r="C2957" t="inlineStr">
        <is>
          <t>home_use</t>
        </is>
      </c>
      <c r="D2957" t="inlineStr">
        <is>
          <t>IMP00063</t>
        </is>
      </c>
      <c r="E2957" t="inlineStr">
        <is>
          <t>T100440</t>
        </is>
      </c>
      <c r="F2957" s="32" t="n">
        <v>640663.96</v>
      </c>
      <c r="G2957" s="32" t="n">
        <v>68551.03999999999</v>
      </c>
    </row>
    <row r="2958">
      <c r="A2958" t="inlineStr">
        <is>
          <t>L0184529</t>
        </is>
      </c>
      <c r="B2958" t="inlineStr">
        <is>
          <t>2025-12-25</t>
        </is>
      </c>
      <c r="C2958" t="inlineStr">
        <is>
          <t>home_use</t>
        </is>
      </c>
      <c r="D2958" t="inlineStr">
        <is>
          <t>IMP00063</t>
        </is>
      </c>
      <c r="E2958" t="inlineStr">
        <is>
          <t>T100440</t>
        </is>
      </c>
      <c r="F2958" s="32" t="n">
        <v>1213425.57</v>
      </c>
      <c r="G2958" s="32" t="n">
        <v>129836.54</v>
      </c>
    </row>
    <row r="2959">
      <c r="A2959" t="inlineStr">
        <is>
          <t>L0184530</t>
        </is>
      </c>
      <c r="B2959" t="inlineStr">
        <is>
          <t>2025-12-25</t>
        </is>
      </c>
      <c r="C2959" t="inlineStr">
        <is>
          <t>home_use</t>
        </is>
      </c>
      <c r="D2959" t="inlineStr">
        <is>
          <t>IMP00063</t>
        </is>
      </c>
      <c r="E2959" t="inlineStr">
        <is>
          <t>T100440</t>
        </is>
      </c>
      <c r="F2959" s="32" t="n">
        <v>1374581.07</v>
      </c>
      <c r="G2959" s="32" t="n">
        <v>158076.82</v>
      </c>
    </row>
    <row r="2960">
      <c r="A2960" t="inlineStr">
        <is>
          <t>L0184531</t>
        </is>
      </c>
      <c r="B2960" t="inlineStr">
        <is>
          <t>2025-12-25</t>
        </is>
      </c>
      <c r="C2960" t="inlineStr">
        <is>
          <t>home_use</t>
        </is>
      </c>
      <c r="D2960" t="inlineStr">
        <is>
          <t>IMP00063</t>
        </is>
      </c>
      <c r="E2960" t="inlineStr">
        <is>
          <t>T100440</t>
        </is>
      </c>
      <c r="F2960" s="32" t="n">
        <v>495848.84</v>
      </c>
      <c r="G2960" s="32" t="n">
        <v>57022.62</v>
      </c>
    </row>
    <row r="2961">
      <c r="A2961" t="inlineStr">
        <is>
          <t>L0184532</t>
        </is>
      </c>
      <c r="B2961" t="inlineStr">
        <is>
          <t>2025-12-25</t>
        </is>
      </c>
      <c r="C2961" t="inlineStr">
        <is>
          <t>home_use</t>
        </is>
      </c>
      <c r="D2961" t="inlineStr">
        <is>
          <t>IMP00063</t>
        </is>
      </c>
      <c r="E2961" t="inlineStr">
        <is>
          <t>T100440</t>
        </is>
      </c>
      <c r="F2961" s="32" t="n">
        <v>380430.8</v>
      </c>
      <c r="G2961" s="32" t="n">
        <v>43749.54</v>
      </c>
    </row>
    <row r="2962">
      <c r="A2962" t="inlineStr">
        <is>
          <t>L0184533</t>
        </is>
      </c>
      <c r="B2962" t="inlineStr">
        <is>
          <t>2025-12-25</t>
        </is>
      </c>
      <c r="C2962" t="inlineStr">
        <is>
          <t>home_use</t>
        </is>
      </c>
      <c r="D2962" t="inlineStr">
        <is>
          <t>IMP00067</t>
        </is>
      </c>
      <c r="E2962" t="inlineStr">
        <is>
          <t>T100466</t>
        </is>
      </c>
      <c r="F2962" s="32" t="n">
        <v>5443637.82</v>
      </c>
      <c r="G2962" s="32" t="n">
        <v>544363.78</v>
      </c>
    </row>
    <row r="2963">
      <c r="A2963" t="inlineStr">
        <is>
          <t>L0184538</t>
        </is>
      </c>
      <c r="B2963" t="inlineStr">
        <is>
          <t>2025-12-25</t>
        </is>
      </c>
      <c r="C2963" t="inlineStr">
        <is>
          <t>home_use</t>
        </is>
      </c>
      <c r="D2963" t="inlineStr">
        <is>
          <t>IMP00109</t>
        </is>
      </c>
      <c r="E2963" t="inlineStr">
        <is>
          <t>T100758</t>
        </is>
      </c>
      <c r="F2963" s="32" t="n">
        <v>500492.08</v>
      </c>
      <c r="G2963" s="32" t="n">
        <v>50049.21</v>
      </c>
    </row>
    <row r="2964">
      <c r="A2964" t="inlineStr">
        <is>
          <t>L0184548</t>
        </is>
      </c>
      <c r="B2964" t="inlineStr">
        <is>
          <t>2025-12-25</t>
        </is>
      </c>
      <c r="C2964" t="inlineStr">
        <is>
          <t>home_use</t>
        </is>
      </c>
      <c r="D2964" t="inlineStr">
        <is>
          <t>IMP00156</t>
        </is>
      </c>
      <c r="F2964" s="32" t="n">
        <v>906491.3199999999</v>
      </c>
      <c r="G2964" s="32" t="n">
        <v>117843.87</v>
      </c>
    </row>
    <row r="2965">
      <c r="A2965" t="inlineStr">
        <is>
          <t>L0184549</t>
        </is>
      </c>
      <c r="B2965" t="inlineStr">
        <is>
          <t>2025-12-25</t>
        </is>
      </c>
      <c r="C2965" t="inlineStr">
        <is>
          <t>home_use</t>
        </is>
      </c>
      <c r="D2965" t="inlineStr">
        <is>
          <t>IMP00156</t>
        </is>
      </c>
      <c r="F2965" s="32" t="n">
        <v>966528.0699999999</v>
      </c>
      <c r="G2965" s="32" t="n">
        <v>125648.65</v>
      </c>
    </row>
    <row r="2966">
      <c r="A2966" t="inlineStr">
        <is>
          <t>L0184560</t>
        </is>
      </c>
      <c r="B2966" t="inlineStr">
        <is>
          <t>2025-12-25</t>
        </is>
      </c>
      <c r="C2966" t="inlineStr">
        <is>
          <t>home_use</t>
        </is>
      </c>
      <c r="D2966" t="inlineStr">
        <is>
          <t>IMP00306</t>
        </is>
      </c>
      <c r="E2966" t="inlineStr">
        <is>
          <t>T102141</t>
        </is>
      </c>
      <c r="F2966" s="32" t="n">
        <v>533048.04</v>
      </c>
      <c r="G2966" s="32" t="n">
        <v>66631.00999999999</v>
      </c>
    </row>
    <row r="2967">
      <c r="A2967" t="inlineStr">
        <is>
          <t>L0184561</t>
        </is>
      </c>
      <c r="B2967" t="inlineStr">
        <is>
          <t>2025-12-25</t>
        </is>
      </c>
      <c r="C2967" t="inlineStr">
        <is>
          <t>home_use</t>
        </is>
      </c>
      <c r="D2967" t="inlineStr">
        <is>
          <t>IMP00306</t>
        </is>
      </c>
      <c r="E2967" t="inlineStr">
        <is>
          <t>T102141</t>
        </is>
      </c>
      <c r="F2967" s="32" t="n">
        <v>2060515.84</v>
      </c>
      <c r="G2967" s="32" t="n">
        <v>236959.32</v>
      </c>
    </row>
    <row r="2968">
      <c r="A2968" t="inlineStr">
        <is>
          <t>L0184562</t>
        </is>
      </c>
      <c r="B2968" t="inlineStr">
        <is>
          <t>2025-12-25</t>
        </is>
      </c>
      <c r="C2968" t="inlineStr">
        <is>
          <t>home_use</t>
        </is>
      </c>
      <c r="D2968" t="inlineStr">
        <is>
          <t>IMP00306</t>
        </is>
      </c>
      <c r="E2968" t="inlineStr">
        <is>
          <t>T102141</t>
        </is>
      </c>
      <c r="F2968" s="32" t="n">
        <v>3827072.12</v>
      </c>
      <c r="G2968" s="32" t="n">
        <v>440113.29</v>
      </c>
    </row>
    <row r="2969">
      <c r="A2969" t="inlineStr">
        <is>
          <t>L0184563</t>
        </is>
      </c>
      <c r="B2969" t="inlineStr">
        <is>
          <t>2025-12-25</t>
        </is>
      </c>
      <c r="C2969" t="inlineStr">
        <is>
          <t>home_use</t>
        </is>
      </c>
      <c r="D2969" t="inlineStr">
        <is>
          <t>IMP00306</t>
        </is>
      </c>
      <c r="E2969" t="inlineStr">
        <is>
          <t>T102141</t>
        </is>
      </c>
      <c r="F2969" s="32" t="n">
        <v>381415.35</v>
      </c>
      <c r="G2969" s="32" t="n">
        <v>40048.61</v>
      </c>
    </row>
    <row r="2970">
      <c r="A2970" t="inlineStr">
        <is>
          <t>L0184567</t>
        </is>
      </c>
      <c r="B2970" t="inlineStr">
        <is>
          <t>2025-12-25</t>
        </is>
      </c>
      <c r="C2970" t="inlineStr">
        <is>
          <t>home_use</t>
        </is>
      </c>
      <c r="D2970" t="inlineStr">
        <is>
          <t>IMP00340</t>
        </is>
      </c>
      <c r="E2970" t="inlineStr">
        <is>
          <t>T102376</t>
        </is>
      </c>
      <c r="F2970" s="32" t="n">
        <v>7780890.09</v>
      </c>
      <c r="G2970" s="32" t="n">
        <v>816993.46</v>
      </c>
    </row>
    <row r="2971">
      <c r="A2971" t="inlineStr">
        <is>
          <t>L0184610</t>
        </is>
      </c>
      <c r="B2971" t="inlineStr">
        <is>
          <t>2025-12-25</t>
        </is>
      </c>
      <c r="C2971" t="inlineStr">
        <is>
          <t>home_use</t>
        </is>
      </c>
      <c r="D2971" t="inlineStr">
        <is>
          <t>IMP00643</t>
        </is>
      </c>
      <c r="E2971" t="inlineStr">
        <is>
          <t>T104498</t>
        </is>
      </c>
      <c r="F2971" s="32" t="n">
        <v>657364.55</v>
      </c>
      <c r="G2971" s="32" t="n">
        <v>65736.45</v>
      </c>
    </row>
    <row r="2972">
      <c r="A2972" t="inlineStr">
        <is>
          <t>L0184611</t>
        </is>
      </c>
      <c r="B2972" t="inlineStr">
        <is>
          <t>2025-12-25</t>
        </is>
      </c>
      <c r="C2972" t="inlineStr">
        <is>
          <t>home_use</t>
        </is>
      </c>
      <c r="D2972" t="inlineStr">
        <is>
          <t>IMP00643</t>
        </is>
      </c>
      <c r="E2972" t="inlineStr">
        <is>
          <t>T104498</t>
        </is>
      </c>
      <c r="F2972" s="32" t="n">
        <v>657355.64</v>
      </c>
      <c r="G2972" s="32" t="n">
        <v>65735.56</v>
      </c>
    </row>
    <row r="2973">
      <c r="A2973" t="inlineStr">
        <is>
          <t>L0184612</t>
        </is>
      </c>
      <c r="B2973" t="inlineStr">
        <is>
          <t>2025-12-25</t>
        </is>
      </c>
      <c r="C2973" t="inlineStr">
        <is>
          <t>home_use</t>
        </is>
      </c>
      <c r="D2973" t="inlineStr">
        <is>
          <t>IMP00643</t>
        </is>
      </c>
      <c r="E2973" t="inlineStr">
        <is>
          <t>T104498</t>
        </is>
      </c>
      <c r="F2973" s="32" t="n">
        <v>561517.39</v>
      </c>
      <c r="G2973" s="32" t="n">
        <v>56151.74</v>
      </c>
    </row>
    <row r="2974">
      <c r="A2974" t="inlineStr">
        <is>
          <t>L0184614</t>
        </is>
      </c>
      <c r="B2974" t="inlineStr">
        <is>
          <t>2025-12-25</t>
        </is>
      </c>
      <c r="C2974" t="inlineStr">
        <is>
          <t>home_use</t>
        </is>
      </c>
      <c r="D2974" t="inlineStr">
        <is>
          <t>IMP00643</t>
        </is>
      </c>
      <c r="E2974" t="inlineStr">
        <is>
          <t>T104498</t>
        </is>
      </c>
      <c r="F2974" s="32" t="n">
        <v>1135037.68</v>
      </c>
      <c r="G2974" s="32" t="n">
        <v>113503.77</v>
      </c>
    </row>
    <row r="2975">
      <c r="A2975" t="inlineStr">
        <is>
          <t>L0184615</t>
        </is>
      </c>
      <c r="B2975" t="inlineStr">
        <is>
          <t>2025-12-25</t>
        </is>
      </c>
      <c r="C2975" t="inlineStr">
        <is>
          <t>home_use</t>
        </is>
      </c>
      <c r="D2975" t="inlineStr">
        <is>
          <t>IMP00643</t>
        </is>
      </c>
      <c r="E2975" t="inlineStr">
        <is>
          <t>T104498</t>
        </is>
      </c>
      <c r="F2975" s="32" t="n">
        <v>743650.0699999999</v>
      </c>
      <c r="G2975" s="32" t="n">
        <v>74365.00999999999</v>
      </c>
    </row>
    <row r="2976">
      <c r="A2976" t="inlineStr">
        <is>
          <t>L0184653</t>
        </is>
      </c>
      <c r="B2976" t="inlineStr">
        <is>
          <t>2025-12-25</t>
        </is>
      </c>
      <c r="C2976" t="inlineStr">
        <is>
          <t>home_use</t>
        </is>
      </c>
      <c r="D2976" t="inlineStr">
        <is>
          <t>IMP00926</t>
        </is>
      </c>
      <c r="E2976" t="inlineStr">
        <is>
          <t>T106477</t>
        </is>
      </c>
      <c r="F2976" s="32" t="n">
        <v>269611.62</v>
      </c>
      <c r="G2976" s="32" t="n">
        <v>28848.44</v>
      </c>
    </row>
    <row r="2977">
      <c r="A2977" t="inlineStr">
        <is>
          <t>L0184655</t>
        </is>
      </c>
      <c r="B2977" t="inlineStr">
        <is>
          <t>2025-12-25</t>
        </is>
      </c>
      <c r="C2977" t="inlineStr">
        <is>
          <t>home_use</t>
        </is>
      </c>
      <c r="D2977" t="inlineStr">
        <is>
          <t>IMP00926</t>
        </is>
      </c>
      <c r="E2977" t="inlineStr">
        <is>
          <t>T106477</t>
        </is>
      </c>
      <c r="F2977" s="32" t="n">
        <v>22388565.52</v>
      </c>
      <c r="G2977" s="32" t="n">
        <v>2350799.38</v>
      </c>
    </row>
    <row r="2978">
      <c r="A2978" t="inlineStr">
        <is>
          <t>L0184656</t>
        </is>
      </c>
      <c r="B2978" t="inlineStr">
        <is>
          <t>2025-12-25</t>
        </is>
      </c>
      <c r="C2978" t="inlineStr">
        <is>
          <t>home_use</t>
        </is>
      </c>
      <c r="D2978" t="inlineStr">
        <is>
          <t>IMP00926</t>
        </is>
      </c>
      <c r="E2978" t="inlineStr">
        <is>
          <t>T106477</t>
        </is>
      </c>
      <c r="F2978" s="32" t="n">
        <v>7859946.48</v>
      </c>
      <c r="G2978" s="32" t="n">
        <v>825294.38</v>
      </c>
    </row>
    <row r="2979">
      <c r="A2979" t="inlineStr">
        <is>
          <t>L0184660</t>
        </is>
      </c>
      <c r="B2979" t="inlineStr">
        <is>
          <t>2025-12-25</t>
        </is>
      </c>
      <c r="C2979" t="inlineStr">
        <is>
          <t>home_use</t>
        </is>
      </c>
      <c r="D2979" t="inlineStr">
        <is>
          <t>IMP00950</t>
        </is>
      </c>
      <c r="F2979" s="32" t="n">
        <v>378006.55</v>
      </c>
      <c r="G2979" s="32" t="n">
        <v>44226.77</v>
      </c>
    </row>
    <row r="2980">
      <c r="A2980" t="inlineStr">
        <is>
          <t>L0184661</t>
        </is>
      </c>
      <c r="B2980" t="inlineStr">
        <is>
          <t>2025-12-25</t>
        </is>
      </c>
      <c r="C2980" t="inlineStr">
        <is>
          <t>home_use</t>
        </is>
      </c>
      <c r="D2980" t="inlineStr">
        <is>
          <t>IMP00950</t>
        </is>
      </c>
      <c r="F2980" s="32" t="n">
        <v>958977.33</v>
      </c>
      <c r="G2980" s="32" t="n">
        <v>124667.05</v>
      </c>
    </row>
    <row r="2981">
      <c r="A2981" t="inlineStr">
        <is>
          <t>L0184664</t>
        </is>
      </c>
      <c r="B2981" t="inlineStr">
        <is>
          <t>2025-12-25</t>
        </is>
      </c>
      <c r="C2981" t="inlineStr">
        <is>
          <t>home_use</t>
        </is>
      </c>
      <c r="D2981" t="inlineStr">
        <is>
          <t>IMP00999</t>
        </is>
      </c>
      <c r="E2981" t="inlineStr">
        <is>
          <t>T106987</t>
        </is>
      </c>
      <c r="F2981" s="32" t="n">
        <v>1251501.82</v>
      </c>
      <c r="G2981" s="32" t="n">
        <v>125150.18</v>
      </c>
    </row>
    <row r="2982">
      <c r="A2982" t="inlineStr">
        <is>
          <t>L0184666</t>
        </is>
      </c>
      <c r="B2982" t="inlineStr">
        <is>
          <t>2025-12-25</t>
        </is>
      </c>
      <c r="C2982" t="inlineStr">
        <is>
          <t>home_use</t>
        </is>
      </c>
      <c r="D2982" t="inlineStr">
        <is>
          <t>IMP00999</t>
        </is>
      </c>
      <c r="E2982" t="inlineStr">
        <is>
          <t>T106987</t>
        </is>
      </c>
      <c r="F2982" s="32" t="n">
        <v>1380654.66</v>
      </c>
      <c r="G2982" s="32" t="n">
        <v>144968.74</v>
      </c>
    </row>
    <row r="2983">
      <c r="A2983" t="inlineStr">
        <is>
          <t>L0184671</t>
        </is>
      </c>
      <c r="B2983" t="inlineStr">
        <is>
          <t>2025-12-25</t>
        </is>
      </c>
      <c r="C2983" t="inlineStr">
        <is>
          <t>home_use</t>
        </is>
      </c>
      <c r="D2983" t="inlineStr">
        <is>
          <t>IMP01037</t>
        </is>
      </c>
      <c r="E2983" t="inlineStr">
        <is>
          <t>T107258</t>
        </is>
      </c>
      <c r="F2983" s="32" t="n">
        <v>2859323.18</v>
      </c>
      <c r="G2983" s="32" t="n">
        <v>285932.32</v>
      </c>
    </row>
    <row r="2984">
      <c r="A2984" t="inlineStr">
        <is>
          <t>L0184673</t>
        </is>
      </c>
      <c r="B2984" t="inlineStr">
        <is>
          <t>2025-12-25</t>
        </is>
      </c>
      <c r="C2984" t="inlineStr">
        <is>
          <t>home_use</t>
        </is>
      </c>
      <c r="D2984" t="inlineStr">
        <is>
          <t>IMP01037</t>
        </is>
      </c>
      <c r="E2984" t="inlineStr">
        <is>
          <t>T107258</t>
        </is>
      </c>
      <c r="F2984" s="32" t="n">
        <v>1396837.92</v>
      </c>
      <c r="G2984" s="32" t="n">
        <v>139683.79</v>
      </c>
    </row>
    <row r="2985">
      <c r="A2985" t="inlineStr">
        <is>
          <t>L0184685</t>
        </is>
      </c>
      <c r="B2985" t="inlineStr">
        <is>
          <t>2025-12-25</t>
        </is>
      </c>
      <c r="C2985" t="inlineStr">
        <is>
          <t>warehouse_out</t>
        </is>
      </c>
      <c r="D2985" t="inlineStr">
        <is>
          <t>IMP01142</t>
        </is>
      </c>
      <c r="E2985" t="inlineStr">
        <is>
          <t>T107992</t>
        </is>
      </c>
      <c r="F2985" s="32" t="n">
        <v>748682.25</v>
      </c>
      <c r="G2985" s="32" t="n">
        <v>83852.41</v>
      </c>
    </row>
    <row r="2986">
      <c r="A2986" t="inlineStr">
        <is>
          <t>L0184702</t>
        </is>
      </c>
      <c r="B2986" t="inlineStr">
        <is>
          <t>2025-12-25</t>
        </is>
      </c>
      <c r="C2986" t="inlineStr">
        <is>
          <t>home_use</t>
        </is>
      </c>
      <c r="D2986" t="inlineStr">
        <is>
          <t>IMP01310</t>
        </is>
      </c>
      <c r="E2986" t="inlineStr">
        <is>
          <t>T109167</t>
        </is>
      </c>
      <c r="F2986" s="32" t="n">
        <v>889340.62</v>
      </c>
      <c r="G2986" s="32" t="n">
        <v>95159.45</v>
      </c>
    </row>
    <row r="2987">
      <c r="A2987" t="inlineStr">
        <is>
          <t>L0184703</t>
        </is>
      </c>
      <c r="B2987" t="inlineStr">
        <is>
          <t>2025-12-25</t>
        </is>
      </c>
      <c r="C2987" t="inlineStr">
        <is>
          <t>home_use</t>
        </is>
      </c>
      <c r="D2987" t="inlineStr">
        <is>
          <t>IMP01310</t>
        </is>
      </c>
      <c r="E2987" t="inlineStr">
        <is>
          <t>T109167</t>
        </is>
      </c>
      <c r="F2987" s="32" t="n">
        <v>1292654.42</v>
      </c>
      <c r="G2987" s="32" t="n">
        <v>157703.84</v>
      </c>
    </row>
    <row r="2988">
      <c r="A2988" t="inlineStr">
        <is>
          <t>L0184704</t>
        </is>
      </c>
      <c r="B2988" t="inlineStr">
        <is>
          <t>2025-12-25</t>
        </is>
      </c>
      <c r="C2988" t="inlineStr">
        <is>
          <t>home_use</t>
        </is>
      </c>
      <c r="D2988" t="inlineStr">
        <is>
          <t>IMP01310</t>
        </is>
      </c>
      <c r="E2988" t="inlineStr">
        <is>
          <t>T109167</t>
        </is>
      </c>
      <c r="F2988" s="32" t="n">
        <v>856265.75</v>
      </c>
      <c r="G2988" s="32" t="n">
        <v>91620.42999999999</v>
      </c>
    </row>
    <row r="2989">
      <c r="A2989" t="inlineStr">
        <is>
          <t>L0184706</t>
        </is>
      </c>
      <c r="B2989" t="inlineStr">
        <is>
          <t>2025-12-25</t>
        </is>
      </c>
      <c r="C2989" t="inlineStr">
        <is>
          <t>home_use</t>
        </is>
      </c>
      <c r="D2989" t="inlineStr">
        <is>
          <t>IMP01310</t>
        </is>
      </c>
      <c r="E2989" t="inlineStr">
        <is>
          <t>T109167</t>
        </is>
      </c>
      <c r="F2989" s="32" t="n">
        <v>521468.24</v>
      </c>
      <c r="G2989" s="32" t="n">
        <v>52146.82</v>
      </c>
    </row>
    <row r="2990">
      <c r="A2990" t="inlineStr">
        <is>
          <t>L0184707</t>
        </is>
      </c>
      <c r="B2990" t="inlineStr">
        <is>
          <t>2025-12-25</t>
        </is>
      </c>
      <c r="C2990" t="inlineStr">
        <is>
          <t>home_use</t>
        </is>
      </c>
      <c r="D2990" t="inlineStr">
        <is>
          <t>IMP01310</t>
        </is>
      </c>
      <c r="E2990" t="inlineStr">
        <is>
          <t>T109167</t>
        </is>
      </c>
      <c r="F2990" s="32" t="n">
        <v>391622.84</v>
      </c>
      <c r="G2990" s="32" t="n">
        <v>41903.64</v>
      </c>
    </row>
    <row r="2991">
      <c r="A2991" t="inlineStr">
        <is>
          <t>L0184708</t>
        </is>
      </c>
      <c r="B2991" t="inlineStr">
        <is>
          <t>2025-12-25</t>
        </is>
      </c>
      <c r="C2991" t="inlineStr">
        <is>
          <t>home_use</t>
        </is>
      </c>
      <c r="D2991" t="inlineStr">
        <is>
          <t>IMP01310</t>
        </is>
      </c>
      <c r="E2991" t="inlineStr">
        <is>
          <t>T109167</t>
        </is>
      </c>
      <c r="F2991" s="32" t="n">
        <v>778803.71</v>
      </c>
      <c r="G2991" s="32" t="n">
        <v>83332</v>
      </c>
    </row>
    <row r="2992">
      <c r="A2992" t="inlineStr">
        <is>
          <t>L0184738</t>
        </is>
      </c>
      <c r="B2992" t="inlineStr">
        <is>
          <t>2025-12-26</t>
        </is>
      </c>
      <c r="C2992" t="inlineStr">
        <is>
          <t>home_use</t>
        </is>
      </c>
      <c r="D2992" t="inlineStr">
        <is>
          <t>IMP00063</t>
        </is>
      </c>
      <c r="E2992" t="inlineStr">
        <is>
          <t>T100440</t>
        </is>
      </c>
      <c r="F2992" s="32" t="n">
        <v>669699.04</v>
      </c>
      <c r="G2992" s="32" t="n">
        <v>77015.39</v>
      </c>
    </row>
    <row r="2993">
      <c r="A2993" t="inlineStr">
        <is>
          <t>L0184739</t>
        </is>
      </c>
      <c r="B2993" t="inlineStr">
        <is>
          <t>2025-12-26</t>
        </is>
      </c>
      <c r="C2993" t="inlineStr">
        <is>
          <t>home_use</t>
        </is>
      </c>
      <c r="D2993" t="inlineStr">
        <is>
          <t>IMP00063</t>
        </is>
      </c>
      <c r="E2993" t="inlineStr">
        <is>
          <t>T100440</t>
        </is>
      </c>
      <c r="F2993" s="32" t="n">
        <v>352512.07</v>
      </c>
      <c r="G2993" s="32" t="n">
        <v>40538.89</v>
      </c>
    </row>
    <row r="2994">
      <c r="A2994" t="inlineStr">
        <is>
          <t>L0184740</t>
        </is>
      </c>
      <c r="B2994" t="inlineStr">
        <is>
          <t>2025-12-26</t>
        </is>
      </c>
      <c r="C2994" t="inlineStr">
        <is>
          <t>home_use</t>
        </is>
      </c>
      <c r="D2994" t="inlineStr">
        <is>
          <t>IMP00063</t>
        </is>
      </c>
      <c r="E2994" t="inlineStr">
        <is>
          <t>T100440</t>
        </is>
      </c>
      <c r="F2994" s="32" t="n">
        <v>488816.33</v>
      </c>
      <c r="G2994" s="32" t="n">
        <v>56213.88</v>
      </c>
    </row>
    <row r="2995">
      <c r="A2995" t="inlineStr">
        <is>
          <t>L0184741</t>
        </is>
      </c>
      <c r="B2995" t="inlineStr">
        <is>
          <t>2025-12-26</t>
        </is>
      </c>
      <c r="C2995" t="inlineStr">
        <is>
          <t>home_use</t>
        </is>
      </c>
      <c r="D2995" t="inlineStr">
        <is>
          <t>IMP00063</t>
        </is>
      </c>
      <c r="E2995" t="inlineStr">
        <is>
          <t>T100440</t>
        </is>
      </c>
      <c r="F2995" s="32" t="n">
        <v>990380.53</v>
      </c>
      <c r="G2995" s="32" t="n">
        <v>113893.76</v>
      </c>
    </row>
    <row r="2996">
      <c r="A2996" t="inlineStr">
        <is>
          <t>L0184742</t>
        </is>
      </c>
      <c r="B2996" t="inlineStr">
        <is>
          <t>2025-12-26</t>
        </is>
      </c>
      <c r="C2996" t="inlineStr">
        <is>
          <t>home_use</t>
        </is>
      </c>
      <c r="D2996" t="inlineStr">
        <is>
          <t>IMP00063</t>
        </is>
      </c>
      <c r="E2996" t="inlineStr">
        <is>
          <t>T100440</t>
        </is>
      </c>
      <c r="F2996" s="32" t="n">
        <v>784898.9399999999</v>
      </c>
      <c r="G2996" s="32" t="n">
        <v>83984.19</v>
      </c>
    </row>
    <row r="2997">
      <c r="A2997" t="inlineStr">
        <is>
          <t>L0184743</t>
        </is>
      </c>
      <c r="B2997" t="inlineStr">
        <is>
          <t>2025-12-26</t>
        </is>
      </c>
      <c r="C2997" t="inlineStr">
        <is>
          <t>home_use</t>
        </is>
      </c>
      <c r="D2997" t="inlineStr">
        <is>
          <t>IMP00063</t>
        </is>
      </c>
      <c r="E2997" t="inlineStr">
        <is>
          <t>T100440</t>
        </is>
      </c>
      <c r="F2997" s="32" t="n">
        <v>665498.89</v>
      </c>
      <c r="G2997" s="32" t="n">
        <v>76532.37</v>
      </c>
    </row>
    <row r="2998">
      <c r="A2998" t="inlineStr">
        <is>
          <t>L0184744</t>
        </is>
      </c>
      <c r="B2998" t="inlineStr">
        <is>
          <t>2025-12-26</t>
        </is>
      </c>
      <c r="C2998" t="inlineStr">
        <is>
          <t>home_use</t>
        </is>
      </c>
      <c r="D2998" t="inlineStr">
        <is>
          <t>IMP00067</t>
        </is>
      </c>
      <c r="E2998" t="inlineStr">
        <is>
          <t>T100466</t>
        </is>
      </c>
      <c r="F2998" s="32" t="n">
        <v>827724.72</v>
      </c>
      <c r="G2998" s="32" t="n">
        <v>86911.10000000001</v>
      </c>
    </row>
    <row r="2999">
      <c r="A2999" t="inlineStr">
        <is>
          <t>L0184745</t>
        </is>
      </c>
      <c r="B2999" t="inlineStr">
        <is>
          <t>2025-12-26</t>
        </is>
      </c>
      <c r="C2999" t="inlineStr">
        <is>
          <t>home_use</t>
        </is>
      </c>
      <c r="D2999" t="inlineStr">
        <is>
          <t>IMP00067</t>
        </is>
      </c>
      <c r="E2999" t="inlineStr">
        <is>
          <t>T100466</t>
        </is>
      </c>
      <c r="F2999" s="32" t="n">
        <v>6708127.91</v>
      </c>
      <c r="G2999" s="32" t="n">
        <v>670812.79</v>
      </c>
    </row>
    <row r="3000">
      <c r="A3000" t="inlineStr">
        <is>
          <t>L0184747</t>
        </is>
      </c>
      <c r="B3000" t="inlineStr">
        <is>
          <t>2025-12-26</t>
        </is>
      </c>
      <c r="C3000" t="inlineStr">
        <is>
          <t>home_use</t>
        </is>
      </c>
      <c r="D3000" t="inlineStr">
        <is>
          <t>IMP00077</t>
        </is>
      </c>
      <c r="E3000" t="inlineStr">
        <is>
          <t>T100538</t>
        </is>
      </c>
      <c r="F3000" s="32" t="n">
        <v>1476660.73</v>
      </c>
      <c r="G3000" s="32" t="n">
        <v>147666.07</v>
      </c>
    </row>
    <row r="3001">
      <c r="A3001" t="inlineStr">
        <is>
          <t>L0184748</t>
        </is>
      </c>
      <c r="B3001" t="inlineStr">
        <is>
          <t>2025-12-26</t>
        </is>
      </c>
      <c r="C3001" t="inlineStr">
        <is>
          <t>home_use</t>
        </is>
      </c>
      <c r="D3001" t="inlineStr">
        <is>
          <t>IMP00095</t>
        </is>
      </c>
      <c r="E3001" t="inlineStr">
        <is>
          <t>T100033</t>
        </is>
      </c>
      <c r="F3001" s="32" t="n">
        <v>532623.14</v>
      </c>
      <c r="G3001" s="32" t="n">
        <v>69241.00999999999</v>
      </c>
    </row>
    <row r="3002">
      <c r="A3002" t="inlineStr">
        <is>
          <t>L0184763</t>
        </is>
      </c>
      <c r="B3002" t="inlineStr">
        <is>
          <t>2025-12-26</t>
        </is>
      </c>
      <c r="C3002" t="inlineStr">
        <is>
          <t>home_use</t>
        </is>
      </c>
      <c r="D3002" t="inlineStr">
        <is>
          <t>IMP00306</t>
        </is>
      </c>
      <c r="E3002" t="inlineStr">
        <is>
          <t>T102141</t>
        </is>
      </c>
      <c r="F3002" s="32" t="n">
        <v>741937.16</v>
      </c>
      <c r="G3002" s="32" t="n">
        <v>92742.14</v>
      </c>
    </row>
    <row r="3003">
      <c r="A3003" t="inlineStr">
        <is>
          <t>L0184764</t>
        </is>
      </c>
      <c r="B3003" t="inlineStr">
        <is>
          <t>2025-12-26</t>
        </is>
      </c>
      <c r="C3003" t="inlineStr">
        <is>
          <t>home_use</t>
        </is>
      </c>
      <c r="D3003" t="inlineStr">
        <is>
          <t>IMP00306</t>
        </is>
      </c>
      <c r="E3003" t="inlineStr">
        <is>
          <t>T102141</t>
        </is>
      </c>
      <c r="F3003" s="32" t="n">
        <v>308040.94</v>
      </c>
      <c r="G3003" s="32" t="n">
        <v>34500.59</v>
      </c>
    </row>
    <row r="3004">
      <c r="A3004" t="inlineStr">
        <is>
          <t>L0184765</t>
        </is>
      </c>
      <c r="B3004" t="inlineStr">
        <is>
          <t>2025-12-26</t>
        </is>
      </c>
      <c r="C3004" t="inlineStr">
        <is>
          <t>home_use</t>
        </is>
      </c>
      <c r="D3004" t="inlineStr">
        <is>
          <t>IMP00306</t>
        </is>
      </c>
      <c r="E3004" t="inlineStr">
        <is>
          <t>T102141</t>
        </is>
      </c>
      <c r="F3004" s="32" t="n">
        <v>506149.33</v>
      </c>
      <c r="G3004" s="32" t="n">
        <v>53145.68</v>
      </c>
    </row>
    <row r="3005">
      <c r="A3005" t="inlineStr">
        <is>
          <t>L0184768</t>
        </is>
      </c>
      <c r="B3005" t="inlineStr">
        <is>
          <t>2025-12-26</t>
        </is>
      </c>
      <c r="C3005" t="inlineStr">
        <is>
          <t>warehouse_out</t>
        </is>
      </c>
      <c r="D3005" t="inlineStr">
        <is>
          <t>IMP00306</t>
        </is>
      </c>
      <c r="E3005" t="inlineStr">
        <is>
          <t>T102141</t>
        </is>
      </c>
      <c r="F3005" s="32" t="n">
        <v>405283.55</v>
      </c>
      <c r="G3005" s="32" t="n">
        <v>42554.77</v>
      </c>
    </row>
    <row r="3006">
      <c r="A3006" t="inlineStr">
        <is>
          <t>L0184792</t>
        </is>
      </c>
      <c r="B3006" t="inlineStr">
        <is>
          <t>2025-12-26</t>
        </is>
      </c>
      <c r="C3006" t="inlineStr">
        <is>
          <t>home_use</t>
        </is>
      </c>
      <c r="D3006" t="inlineStr">
        <is>
          <t>IMP00464</t>
        </is>
      </c>
      <c r="E3006" t="inlineStr">
        <is>
          <t>T100033</t>
        </is>
      </c>
      <c r="F3006" s="32" t="n">
        <v>3827622.04</v>
      </c>
      <c r="G3006" s="32" t="n">
        <v>478452.75</v>
      </c>
    </row>
    <row r="3007">
      <c r="A3007" t="inlineStr">
        <is>
          <t>L0184813</t>
        </is>
      </c>
      <c r="B3007" t="inlineStr">
        <is>
          <t>2025-12-26</t>
        </is>
      </c>
      <c r="C3007" t="inlineStr">
        <is>
          <t>warehouse_in</t>
        </is>
      </c>
      <c r="D3007" t="inlineStr">
        <is>
          <t>IMP00591</t>
        </is>
      </c>
      <c r="E3007" t="inlineStr">
        <is>
          <t>T104135</t>
        </is>
      </c>
      <c r="F3007" s="32" t="n">
        <v>1804999.09</v>
      </c>
      <c r="G3007" s="32" t="n">
        <v>0</v>
      </c>
    </row>
    <row r="3008">
      <c r="A3008" t="inlineStr">
        <is>
          <t>L0184819</t>
        </is>
      </c>
      <c r="B3008" t="inlineStr">
        <is>
          <t>2025-12-26</t>
        </is>
      </c>
      <c r="C3008" t="inlineStr">
        <is>
          <t>home_use</t>
        </is>
      </c>
      <c r="D3008" t="inlineStr">
        <is>
          <t>IMP00643</t>
        </is>
      </c>
      <c r="E3008" t="inlineStr">
        <is>
          <t>T104498</t>
        </is>
      </c>
      <c r="F3008" s="32" t="n">
        <v>948062.74</v>
      </c>
      <c r="G3008" s="32" t="n">
        <v>94806.27</v>
      </c>
    </row>
    <row r="3009">
      <c r="A3009" t="inlineStr">
        <is>
          <t>L0184820</t>
        </is>
      </c>
      <c r="B3009" t="inlineStr">
        <is>
          <t>2025-12-26</t>
        </is>
      </c>
      <c r="C3009" t="inlineStr">
        <is>
          <t>home_use</t>
        </is>
      </c>
      <c r="D3009" t="inlineStr">
        <is>
          <t>IMP00643</t>
        </is>
      </c>
      <c r="E3009" t="inlineStr">
        <is>
          <t>T104498</t>
        </is>
      </c>
      <c r="F3009" s="32" t="n">
        <v>762877.65</v>
      </c>
      <c r="G3009" s="32" t="n">
        <v>76287.77</v>
      </c>
    </row>
    <row r="3010">
      <c r="A3010" t="inlineStr">
        <is>
          <t>L0184821</t>
        </is>
      </c>
      <c r="B3010" t="inlineStr">
        <is>
          <t>2025-12-26</t>
        </is>
      </c>
      <c r="C3010" t="inlineStr">
        <is>
          <t>home_use</t>
        </is>
      </c>
      <c r="D3010" t="inlineStr">
        <is>
          <t>IMP00643</t>
        </is>
      </c>
      <c r="E3010" t="inlineStr">
        <is>
          <t>T104498</t>
        </is>
      </c>
      <c r="F3010" s="32" t="n">
        <v>409360.87</v>
      </c>
      <c r="G3010" s="32" t="n">
        <v>40936.09</v>
      </c>
    </row>
    <row r="3011">
      <c r="A3011" t="inlineStr">
        <is>
          <t>L0184828</t>
        </is>
      </c>
      <c r="B3011" t="inlineStr">
        <is>
          <t>2025-12-26</t>
        </is>
      </c>
      <c r="C3011" t="inlineStr">
        <is>
          <t>home_use</t>
        </is>
      </c>
      <c r="D3011" t="inlineStr">
        <is>
          <t>IMP00711</t>
        </is>
      </c>
      <c r="E3011" t="inlineStr">
        <is>
          <t>T104974</t>
        </is>
      </c>
      <c r="F3011" s="32" t="n">
        <v>598058.17</v>
      </c>
      <c r="G3011" s="32" t="n">
        <v>61001.93</v>
      </c>
    </row>
    <row r="3012">
      <c r="A3012" t="inlineStr">
        <is>
          <t>L0184864</t>
        </is>
      </c>
      <c r="B3012" t="inlineStr">
        <is>
          <t>2025-12-26</t>
        </is>
      </c>
      <c r="C3012" t="inlineStr">
        <is>
          <t>home_use</t>
        </is>
      </c>
      <c r="D3012" t="inlineStr">
        <is>
          <t>IMP00926</t>
        </is>
      </c>
      <c r="E3012" t="inlineStr">
        <is>
          <t>T106477</t>
        </is>
      </c>
      <c r="F3012" s="32" t="n">
        <v>29166948.3</v>
      </c>
      <c r="G3012" s="32" t="n">
        <v>3062529.57</v>
      </c>
    </row>
    <row r="3013">
      <c r="A3013" t="inlineStr">
        <is>
          <t>L0184865</t>
        </is>
      </c>
      <c r="B3013" t="inlineStr">
        <is>
          <t>2025-12-26</t>
        </is>
      </c>
      <c r="C3013" t="inlineStr">
        <is>
          <t>home_use</t>
        </is>
      </c>
      <c r="D3013" t="inlineStr">
        <is>
          <t>IMP00926</t>
        </is>
      </c>
      <c r="E3013" t="inlineStr">
        <is>
          <t>T106477</t>
        </is>
      </c>
      <c r="F3013" s="32" t="n">
        <v>17334714.2</v>
      </c>
      <c r="G3013" s="32" t="n">
        <v>1733471.42</v>
      </c>
    </row>
    <row r="3014">
      <c r="A3014" t="inlineStr">
        <is>
          <t>L0184866</t>
        </is>
      </c>
      <c r="B3014" t="inlineStr">
        <is>
          <t>2025-12-26</t>
        </is>
      </c>
      <c r="C3014" t="inlineStr">
        <is>
          <t>home_use</t>
        </is>
      </c>
      <c r="D3014" t="inlineStr">
        <is>
          <t>IMP00926</t>
        </is>
      </c>
      <c r="E3014" t="inlineStr">
        <is>
          <t>T106477</t>
        </is>
      </c>
      <c r="F3014" s="32" t="n">
        <v>7441303.42</v>
      </c>
      <c r="G3014" s="32" t="n">
        <v>744130.34</v>
      </c>
    </row>
    <row r="3015">
      <c r="A3015" t="inlineStr">
        <is>
          <t>L0184867</t>
        </is>
      </c>
      <c r="B3015" t="inlineStr">
        <is>
          <t>2025-12-26</t>
        </is>
      </c>
      <c r="C3015" t="inlineStr">
        <is>
          <t>warehouse_out</t>
        </is>
      </c>
      <c r="D3015" t="inlineStr">
        <is>
          <t>IMP00926</t>
        </is>
      </c>
      <c r="E3015" t="inlineStr">
        <is>
          <t>T106477</t>
        </is>
      </c>
      <c r="F3015" s="32" t="n">
        <v>45459360.89</v>
      </c>
      <c r="G3015" s="32" t="n">
        <v>4773232.89</v>
      </c>
    </row>
    <row r="3016">
      <c r="A3016" t="inlineStr">
        <is>
          <t>L0184868</t>
        </is>
      </c>
      <c r="B3016" t="inlineStr">
        <is>
          <t>2025-12-26</t>
        </is>
      </c>
      <c r="C3016" t="inlineStr">
        <is>
          <t>home_use</t>
        </is>
      </c>
      <c r="D3016" t="inlineStr">
        <is>
          <t>IMP00926</t>
        </is>
      </c>
      <c r="E3016" t="inlineStr">
        <is>
          <t>T106477</t>
        </is>
      </c>
      <c r="F3016" s="32" t="n">
        <v>3754552.53</v>
      </c>
      <c r="G3016" s="32" t="n">
        <v>394228.02</v>
      </c>
    </row>
    <row r="3017">
      <c r="A3017" t="inlineStr">
        <is>
          <t>L0184872</t>
        </is>
      </c>
      <c r="B3017" t="inlineStr">
        <is>
          <t>2025-12-26</t>
        </is>
      </c>
      <c r="C3017" t="inlineStr">
        <is>
          <t>home_use</t>
        </is>
      </c>
      <c r="D3017" t="inlineStr">
        <is>
          <t>IMP00950</t>
        </is>
      </c>
      <c r="F3017" s="32" t="n">
        <v>1522955.28</v>
      </c>
      <c r="G3017" s="32" t="n">
        <v>197984.19</v>
      </c>
    </row>
    <row r="3018">
      <c r="A3018" t="inlineStr">
        <is>
          <t>L0184877</t>
        </is>
      </c>
      <c r="B3018" t="inlineStr">
        <is>
          <t>2025-12-26</t>
        </is>
      </c>
      <c r="C3018" t="inlineStr">
        <is>
          <t>home_use</t>
        </is>
      </c>
      <c r="D3018" t="inlineStr">
        <is>
          <t>IMP00999</t>
        </is>
      </c>
      <c r="E3018" t="inlineStr">
        <is>
          <t>T106987</t>
        </is>
      </c>
      <c r="F3018" s="32" t="n">
        <v>4861044.66</v>
      </c>
      <c r="G3018" s="32" t="n">
        <v>486104.47</v>
      </c>
    </row>
    <row r="3019">
      <c r="A3019" t="inlineStr">
        <is>
          <t>L0184878</t>
        </is>
      </c>
      <c r="B3019" t="inlineStr">
        <is>
          <t>2025-12-26</t>
        </is>
      </c>
      <c r="C3019" t="inlineStr">
        <is>
          <t>home_use</t>
        </is>
      </c>
      <c r="D3019" t="inlineStr">
        <is>
          <t>IMP00999</t>
        </is>
      </c>
      <c r="E3019" t="inlineStr">
        <is>
          <t>T106987</t>
        </is>
      </c>
      <c r="F3019" s="32" t="n">
        <v>8961850.85</v>
      </c>
      <c r="G3019" s="32" t="n">
        <v>896185.08</v>
      </c>
    </row>
    <row r="3020">
      <c r="A3020" t="inlineStr">
        <is>
          <t>L0184884</t>
        </is>
      </c>
      <c r="B3020" t="inlineStr">
        <is>
          <t>2025-12-26</t>
        </is>
      </c>
      <c r="C3020" t="inlineStr">
        <is>
          <t>home_use</t>
        </is>
      </c>
      <c r="D3020" t="inlineStr">
        <is>
          <t>IMP01037</t>
        </is>
      </c>
      <c r="E3020" t="inlineStr">
        <is>
          <t>T107258</t>
        </is>
      </c>
      <c r="F3020" s="32" t="n">
        <v>815866.6</v>
      </c>
      <c r="G3020" s="32" t="n">
        <v>97903.99000000001</v>
      </c>
    </row>
    <row r="3021">
      <c r="A3021" t="inlineStr">
        <is>
          <t>L0184885</t>
        </is>
      </c>
      <c r="B3021" t="inlineStr">
        <is>
          <t>2025-12-26</t>
        </is>
      </c>
      <c r="C3021" t="inlineStr">
        <is>
          <t>home_use</t>
        </is>
      </c>
      <c r="D3021" t="inlineStr">
        <is>
          <t>IMP01037</t>
        </is>
      </c>
      <c r="E3021" t="inlineStr">
        <is>
          <t>T107258</t>
        </is>
      </c>
      <c r="F3021" s="32" t="n">
        <v>4066990.02</v>
      </c>
      <c r="G3021" s="32" t="n">
        <v>406699</v>
      </c>
    </row>
    <row r="3022">
      <c r="A3022" t="inlineStr">
        <is>
          <t>L0184886</t>
        </is>
      </c>
      <c r="B3022" t="inlineStr">
        <is>
          <t>2025-12-26</t>
        </is>
      </c>
      <c r="C3022" t="inlineStr">
        <is>
          <t>home_use</t>
        </is>
      </c>
      <c r="D3022" t="inlineStr">
        <is>
          <t>IMP01037</t>
        </is>
      </c>
      <c r="E3022" t="inlineStr">
        <is>
          <t>T107258</t>
        </is>
      </c>
      <c r="F3022" s="32" t="n">
        <v>1523667.49</v>
      </c>
      <c r="G3022" s="32" t="n">
        <v>152366.75</v>
      </c>
    </row>
    <row r="3023">
      <c r="A3023" t="inlineStr">
        <is>
          <t>L0184887</t>
        </is>
      </c>
      <c r="B3023" t="inlineStr">
        <is>
          <t>2025-12-26</t>
        </is>
      </c>
      <c r="C3023" t="inlineStr">
        <is>
          <t>home_use</t>
        </is>
      </c>
      <c r="D3023" t="inlineStr">
        <is>
          <t>IMP01037</t>
        </is>
      </c>
      <c r="E3023" t="inlineStr">
        <is>
          <t>T107258</t>
        </is>
      </c>
      <c r="F3023" s="32" t="n">
        <v>374211.72</v>
      </c>
      <c r="G3023" s="32" t="n">
        <v>44905.41</v>
      </c>
    </row>
    <row r="3024">
      <c r="A3024" t="inlineStr">
        <is>
          <t>L0184913</t>
        </is>
      </c>
      <c r="B3024" t="inlineStr">
        <is>
          <t>2025-12-26</t>
        </is>
      </c>
      <c r="C3024" t="inlineStr">
        <is>
          <t>home_use</t>
        </is>
      </c>
      <c r="D3024" t="inlineStr">
        <is>
          <t>IMP01310</t>
        </is>
      </c>
      <c r="E3024" t="inlineStr">
        <is>
          <t>T109167</t>
        </is>
      </c>
      <c r="F3024" s="32" t="n">
        <v>739459.2</v>
      </c>
      <c r="G3024" s="32" t="n">
        <v>79122.13</v>
      </c>
    </row>
    <row r="3025">
      <c r="A3025" t="inlineStr">
        <is>
          <t>L0184914</t>
        </is>
      </c>
      <c r="B3025" t="inlineStr">
        <is>
          <t>2025-12-26</t>
        </is>
      </c>
      <c r="C3025" t="inlineStr">
        <is>
          <t>home_use</t>
        </is>
      </c>
      <c r="D3025" t="inlineStr">
        <is>
          <t>IMP01310</t>
        </is>
      </c>
      <c r="E3025" t="inlineStr">
        <is>
          <t>T109167</t>
        </is>
      </c>
      <c r="F3025" s="32" t="n">
        <v>577657.3</v>
      </c>
      <c r="G3025" s="32" t="n">
        <v>61809.33</v>
      </c>
    </row>
    <row r="3026">
      <c r="A3026" t="inlineStr">
        <is>
          <t>L0184915</t>
        </is>
      </c>
      <c r="B3026" t="inlineStr">
        <is>
          <t>2025-12-26</t>
        </is>
      </c>
      <c r="C3026" t="inlineStr">
        <is>
          <t>home_use</t>
        </is>
      </c>
      <c r="D3026" t="inlineStr">
        <is>
          <t>IMP01310</t>
        </is>
      </c>
      <c r="E3026" t="inlineStr">
        <is>
          <t>T109167</t>
        </is>
      </c>
      <c r="F3026" s="32" t="n">
        <v>639101.49</v>
      </c>
      <c r="G3026" s="32" t="n">
        <v>68383.86</v>
      </c>
    </row>
    <row r="3027">
      <c r="A3027" t="inlineStr">
        <is>
          <t>L0184916</t>
        </is>
      </c>
      <c r="B3027" t="inlineStr">
        <is>
          <t>2025-12-26</t>
        </is>
      </c>
      <c r="C3027" t="inlineStr">
        <is>
          <t>home_use</t>
        </is>
      </c>
      <c r="D3027" t="inlineStr">
        <is>
          <t>IMP01310</t>
        </is>
      </c>
      <c r="E3027" t="inlineStr">
        <is>
          <t>T109167</t>
        </is>
      </c>
      <c r="F3027" s="32" t="n">
        <v>943680.2</v>
      </c>
      <c r="G3027" s="32" t="n">
        <v>100973.78</v>
      </c>
    </row>
    <row r="3028">
      <c r="A3028" t="inlineStr">
        <is>
          <t>L0184917</t>
        </is>
      </c>
      <c r="B3028" t="inlineStr">
        <is>
          <t>2025-12-26</t>
        </is>
      </c>
      <c r="C3028" t="inlineStr">
        <is>
          <t>transit</t>
        </is>
      </c>
      <c r="D3028" t="inlineStr">
        <is>
          <t>IMP01313</t>
        </is>
      </c>
      <c r="E3028" t="inlineStr">
        <is>
          <t>T109190</t>
        </is>
      </c>
      <c r="F3028" s="32" t="n">
        <v>549694.75</v>
      </c>
      <c r="G3028" s="32" t="n">
        <v>0</v>
      </c>
    </row>
    <row r="3029">
      <c r="A3029" t="inlineStr">
        <is>
          <t>L0184957</t>
        </is>
      </c>
      <c r="B3029" t="inlineStr">
        <is>
          <t>2025-12-27</t>
        </is>
      </c>
      <c r="C3029" t="inlineStr">
        <is>
          <t>home_use</t>
        </is>
      </c>
      <c r="D3029" t="inlineStr">
        <is>
          <t>IMP00063</t>
        </is>
      </c>
      <c r="E3029" t="inlineStr">
        <is>
          <t>T100440</t>
        </is>
      </c>
      <c r="F3029" s="32" t="n">
        <v>673672.03</v>
      </c>
      <c r="G3029" s="32" t="n">
        <v>72082.91</v>
      </c>
    </row>
    <row r="3030">
      <c r="A3030" t="inlineStr">
        <is>
          <t>L0184958</t>
        </is>
      </c>
      <c r="B3030" t="inlineStr">
        <is>
          <t>2025-12-27</t>
        </is>
      </c>
      <c r="C3030" t="inlineStr">
        <is>
          <t>home_use</t>
        </is>
      </c>
      <c r="D3030" t="inlineStr">
        <is>
          <t>IMP00063</t>
        </is>
      </c>
      <c r="E3030" t="inlineStr">
        <is>
          <t>T100440</t>
        </is>
      </c>
      <c r="F3030" s="32" t="n">
        <v>495311.35</v>
      </c>
      <c r="G3030" s="32" t="n">
        <v>56960.81</v>
      </c>
    </row>
    <row r="3031">
      <c r="A3031" t="inlineStr">
        <is>
          <t>L0184959</t>
        </is>
      </c>
      <c r="B3031" t="inlineStr">
        <is>
          <t>2025-12-27</t>
        </is>
      </c>
      <c r="C3031" t="inlineStr">
        <is>
          <t>home_use</t>
        </is>
      </c>
      <c r="D3031" t="inlineStr">
        <is>
          <t>IMP00063</t>
        </is>
      </c>
      <c r="E3031" t="inlineStr">
        <is>
          <t>T100440</t>
        </is>
      </c>
      <c r="F3031" s="32" t="n">
        <v>2137669.1</v>
      </c>
      <c r="G3031" s="32" t="n">
        <v>239418.94</v>
      </c>
    </row>
    <row r="3032">
      <c r="A3032" t="inlineStr">
        <is>
          <t>L0184960</t>
        </is>
      </c>
      <c r="B3032" t="inlineStr">
        <is>
          <t>2025-12-27</t>
        </is>
      </c>
      <c r="C3032" t="inlineStr">
        <is>
          <t>home_use</t>
        </is>
      </c>
      <c r="D3032" t="inlineStr">
        <is>
          <t>IMP00063</t>
        </is>
      </c>
      <c r="E3032" t="inlineStr">
        <is>
          <t>T100440</t>
        </is>
      </c>
      <c r="F3032" s="32" t="n">
        <v>452662.27</v>
      </c>
      <c r="G3032" s="32" t="n">
        <v>52056.16</v>
      </c>
    </row>
    <row r="3033">
      <c r="A3033" t="inlineStr">
        <is>
          <t>L0184961</t>
        </is>
      </c>
      <c r="B3033" t="inlineStr">
        <is>
          <t>2025-12-27</t>
        </is>
      </c>
      <c r="C3033" t="inlineStr">
        <is>
          <t>home_use</t>
        </is>
      </c>
      <c r="D3033" t="inlineStr">
        <is>
          <t>IMP00063</t>
        </is>
      </c>
      <c r="E3033" t="inlineStr">
        <is>
          <t>T100440</t>
        </is>
      </c>
      <c r="F3033" s="32" t="n">
        <v>4960650.9</v>
      </c>
      <c r="G3033" s="32" t="n">
        <v>644884.62</v>
      </c>
    </row>
    <row r="3034">
      <c r="A3034" t="inlineStr">
        <is>
          <t>L0184962</t>
        </is>
      </c>
      <c r="B3034" t="inlineStr">
        <is>
          <t>2025-12-27</t>
        </is>
      </c>
      <c r="C3034" t="inlineStr">
        <is>
          <t>home_use</t>
        </is>
      </c>
      <c r="D3034" t="inlineStr">
        <is>
          <t>IMP00063</t>
        </is>
      </c>
      <c r="E3034" t="inlineStr">
        <is>
          <t>T100440</t>
        </is>
      </c>
      <c r="F3034" s="32" t="n">
        <v>400316.94</v>
      </c>
      <c r="G3034" s="32" t="n">
        <v>46036.45</v>
      </c>
    </row>
    <row r="3035">
      <c r="A3035" t="inlineStr">
        <is>
          <t>L0184963</t>
        </is>
      </c>
      <c r="B3035" t="inlineStr">
        <is>
          <t>2025-12-27</t>
        </is>
      </c>
      <c r="C3035" t="inlineStr">
        <is>
          <t>home_use</t>
        </is>
      </c>
      <c r="D3035" t="inlineStr">
        <is>
          <t>IMP00063</t>
        </is>
      </c>
      <c r="E3035" t="inlineStr">
        <is>
          <t>T100440</t>
        </is>
      </c>
      <c r="F3035" s="32" t="n">
        <v>787174.83</v>
      </c>
      <c r="G3035" s="32" t="n">
        <v>90525.10000000001</v>
      </c>
    </row>
    <row r="3036">
      <c r="A3036" t="inlineStr">
        <is>
          <t>L0184965</t>
        </is>
      </c>
      <c r="B3036" t="inlineStr">
        <is>
          <t>2025-12-27</t>
        </is>
      </c>
      <c r="C3036" t="inlineStr">
        <is>
          <t>home_use</t>
        </is>
      </c>
      <c r="D3036" t="inlineStr">
        <is>
          <t>IMP00063</t>
        </is>
      </c>
      <c r="E3036" t="inlineStr">
        <is>
          <t>T100440</t>
        </is>
      </c>
      <c r="F3036" s="32" t="n">
        <v>425901.68</v>
      </c>
      <c r="G3036" s="32" t="n">
        <v>45571.48</v>
      </c>
    </row>
    <row r="3037">
      <c r="A3037" t="inlineStr">
        <is>
          <t>L0184966</t>
        </is>
      </c>
      <c r="B3037" t="inlineStr">
        <is>
          <t>2025-12-27</t>
        </is>
      </c>
      <c r="C3037" t="inlineStr">
        <is>
          <t>home_use</t>
        </is>
      </c>
      <c r="D3037" t="inlineStr">
        <is>
          <t>IMP00063</t>
        </is>
      </c>
      <c r="E3037" t="inlineStr">
        <is>
          <t>T100440</t>
        </is>
      </c>
      <c r="F3037" s="32" t="n">
        <v>9924849.18</v>
      </c>
      <c r="G3037" s="32" t="n">
        <v>1290230.39</v>
      </c>
    </row>
    <row r="3038">
      <c r="A3038" t="inlineStr">
        <is>
          <t>L0184979</t>
        </is>
      </c>
      <c r="B3038" t="inlineStr">
        <is>
          <t>2025-12-27</t>
        </is>
      </c>
      <c r="C3038" t="inlineStr">
        <is>
          <t>home_use</t>
        </is>
      </c>
      <c r="D3038" t="inlineStr">
        <is>
          <t>IMP00156</t>
        </is>
      </c>
      <c r="F3038" s="32" t="n">
        <v>3158662.41</v>
      </c>
      <c r="G3038" s="32" t="n">
        <v>410626.11</v>
      </c>
    </row>
    <row r="3039">
      <c r="A3039" t="inlineStr">
        <is>
          <t>L0184987</t>
        </is>
      </c>
      <c r="B3039" t="inlineStr">
        <is>
          <t>2025-12-27</t>
        </is>
      </c>
      <c r="C3039" t="inlineStr">
        <is>
          <t>home_use</t>
        </is>
      </c>
      <c r="D3039" t="inlineStr">
        <is>
          <t>IMP00243</t>
        </is>
      </c>
      <c r="E3039" t="inlineStr">
        <is>
          <t>T101700</t>
        </is>
      </c>
      <c r="F3039" s="32" t="n">
        <v>606896.64</v>
      </c>
      <c r="G3039" s="32" t="n">
        <v>63724.15</v>
      </c>
    </row>
    <row r="3040">
      <c r="A3040" t="inlineStr">
        <is>
          <t>L0185001</t>
        </is>
      </c>
      <c r="B3040" t="inlineStr">
        <is>
          <t>2025-12-27</t>
        </is>
      </c>
      <c r="C3040" t="inlineStr">
        <is>
          <t>home_use</t>
        </is>
      </c>
      <c r="D3040" t="inlineStr">
        <is>
          <t>IMP00306</t>
        </is>
      </c>
      <c r="E3040" t="inlineStr">
        <is>
          <t>T102141</t>
        </is>
      </c>
      <c r="F3040" s="32" t="n">
        <v>690960.1899999999</v>
      </c>
      <c r="G3040" s="32" t="n">
        <v>86370.02</v>
      </c>
    </row>
    <row r="3041">
      <c r="A3041" t="inlineStr">
        <is>
          <t>L0185002</t>
        </is>
      </c>
      <c r="B3041" t="inlineStr">
        <is>
          <t>2025-12-27</t>
        </is>
      </c>
      <c r="C3041" t="inlineStr">
        <is>
          <t>home_use</t>
        </is>
      </c>
      <c r="D3041" t="inlineStr">
        <is>
          <t>IMP00306</t>
        </is>
      </c>
      <c r="E3041" t="inlineStr">
        <is>
          <t>T102141</t>
        </is>
      </c>
      <c r="F3041" s="32" t="n">
        <v>644984.14</v>
      </c>
      <c r="G3041" s="32" t="n">
        <v>80623.02</v>
      </c>
    </row>
    <row r="3042">
      <c r="A3042" t="inlineStr">
        <is>
          <t>L0185028</t>
        </is>
      </c>
      <c r="B3042" t="inlineStr">
        <is>
          <t>2025-12-27</t>
        </is>
      </c>
      <c r="C3042" t="inlineStr">
        <is>
          <t>home_use</t>
        </is>
      </c>
      <c r="D3042" t="inlineStr">
        <is>
          <t>IMP00487</t>
        </is>
      </c>
      <c r="E3042" t="inlineStr">
        <is>
          <t>T100070</t>
        </is>
      </c>
      <c r="F3042" s="32" t="n">
        <v>547385.03</v>
      </c>
      <c r="G3042" s="32" t="n">
        <v>54738.5</v>
      </c>
    </row>
    <row r="3043">
      <c r="A3043" t="inlineStr">
        <is>
          <t>L0185051</t>
        </is>
      </c>
      <c r="B3043" t="inlineStr">
        <is>
          <t>2025-12-27</t>
        </is>
      </c>
      <c r="C3043" t="inlineStr">
        <is>
          <t>home_use</t>
        </is>
      </c>
      <c r="D3043" t="inlineStr">
        <is>
          <t>IMP00643</t>
        </is>
      </c>
      <c r="E3043" t="inlineStr">
        <is>
          <t>T104498</t>
        </is>
      </c>
      <c r="F3043" s="32" t="n">
        <v>425135.73</v>
      </c>
      <c r="G3043" s="32" t="n">
        <v>42513.57</v>
      </c>
    </row>
    <row r="3044">
      <c r="A3044" t="inlineStr">
        <is>
          <t>L0185052</t>
        </is>
      </c>
      <c r="B3044" t="inlineStr">
        <is>
          <t>2025-12-27</t>
        </is>
      </c>
      <c r="C3044" t="inlineStr">
        <is>
          <t>home_use</t>
        </is>
      </c>
      <c r="D3044" t="inlineStr">
        <is>
          <t>IMP00643</t>
        </is>
      </c>
      <c r="E3044" t="inlineStr">
        <is>
          <t>T104498</t>
        </is>
      </c>
      <c r="F3044" s="32" t="n">
        <v>914425.79</v>
      </c>
      <c r="G3044" s="32" t="n">
        <v>91442.58</v>
      </c>
    </row>
    <row r="3045">
      <c r="A3045" t="inlineStr">
        <is>
          <t>L0185053</t>
        </is>
      </c>
      <c r="B3045" t="inlineStr">
        <is>
          <t>2025-12-27</t>
        </is>
      </c>
      <c r="C3045" t="inlineStr">
        <is>
          <t>home_use</t>
        </is>
      </c>
      <c r="D3045" t="inlineStr">
        <is>
          <t>IMP00643</t>
        </is>
      </c>
      <c r="E3045" t="inlineStr">
        <is>
          <t>T104498</t>
        </is>
      </c>
      <c r="F3045" s="32" t="n">
        <v>337977.52</v>
      </c>
      <c r="G3045" s="32" t="n">
        <v>33797.75</v>
      </c>
    </row>
    <row r="3046">
      <c r="A3046" t="inlineStr">
        <is>
          <t>L0185054</t>
        </is>
      </c>
      <c r="B3046" t="inlineStr">
        <is>
          <t>2025-12-27</t>
        </is>
      </c>
      <c r="C3046" t="inlineStr">
        <is>
          <t>home_use</t>
        </is>
      </c>
      <c r="D3046" t="inlineStr">
        <is>
          <t>IMP00643</t>
        </is>
      </c>
      <c r="E3046" t="inlineStr">
        <is>
          <t>T104498</t>
        </is>
      </c>
      <c r="F3046" s="32" t="n">
        <v>1236777.48</v>
      </c>
      <c r="G3046" s="32" t="n">
        <v>123677.75</v>
      </c>
    </row>
    <row r="3047">
      <c r="A3047" t="inlineStr">
        <is>
          <t>L0185055</t>
        </is>
      </c>
      <c r="B3047" t="inlineStr">
        <is>
          <t>2025-12-27</t>
        </is>
      </c>
      <c r="C3047" t="inlineStr">
        <is>
          <t>home_use</t>
        </is>
      </c>
      <c r="D3047" t="inlineStr">
        <is>
          <t>IMP00643</t>
        </is>
      </c>
      <c r="E3047" t="inlineStr">
        <is>
          <t>T104498</t>
        </is>
      </c>
      <c r="F3047" s="32" t="n">
        <v>1349859.18</v>
      </c>
      <c r="G3047" s="32" t="n">
        <v>134985.92</v>
      </c>
    </row>
    <row r="3048">
      <c r="A3048" t="inlineStr">
        <is>
          <t>L0185056</t>
        </is>
      </c>
      <c r="B3048" t="inlineStr">
        <is>
          <t>2025-12-27</t>
        </is>
      </c>
      <c r="C3048" t="inlineStr">
        <is>
          <t>warehouse_out</t>
        </is>
      </c>
      <c r="D3048" t="inlineStr">
        <is>
          <t>IMP00643</t>
        </is>
      </c>
      <c r="E3048" t="inlineStr">
        <is>
          <t>T104498</t>
        </is>
      </c>
      <c r="F3048" s="32" t="n">
        <v>328214.22</v>
      </c>
      <c r="G3048" s="32" t="n">
        <v>32821.42</v>
      </c>
    </row>
    <row r="3049">
      <c r="A3049" t="inlineStr">
        <is>
          <t>L0185057</t>
        </is>
      </c>
      <c r="B3049" t="inlineStr">
        <is>
          <t>2025-12-27</t>
        </is>
      </c>
      <c r="C3049" t="inlineStr">
        <is>
          <t>home_use</t>
        </is>
      </c>
      <c r="D3049" t="inlineStr">
        <is>
          <t>IMP00643</t>
        </is>
      </c>
      <c r="E3049" t="inlineStr">
        <is>
          <t>T104498</t>
        </is>
      </c>
      <c r="F3049" s="32" t="n">
        <v>1418225.58</v>
      </c>
      <c r="G3049" s="32" t="n">
        <v>141822.56</v>
      </c>
    </row>
    <row r="3050">
      <c r="A3050" t="inlineStr">
        <is>
          <t>L0185058</t>
        </is>
      </c>
      <c r="B3050" t="inlineStr">
        <is>
          <t>2025-12-27</t>
        </is>
      </c>
      <c r="C3050" t="inlineStr">
        <is>
          <t>home_use</t>
        </is>
      </c>
      <c r="D3050" t="inlineStr">
        <is>
          <t>IMP00643</t>
        </is>
      </c>
      <c r="E3050" t="inlineStr">
        <is>
          <t>T104498</t>
        </is>
      </c>
      <c r="F3050" s="32" t="n">
        <v>355299.44</v>
      </c>
      <c r="G3050" s="32" t="n">
        <v>35529.94</v>
      </c>
    </row>
    <row r="3051">
      <c r="A3051" t="inlineStr">
        <is>
          <t>L0185059</t>
        </is>
      </c>
      <c r="B3051" t="inlineStr">
        <is>
          <t>2025-12-27</t>
        </is>
      </c>
      <c r="C3051" t="inlineStr">
        <is>
          <t>home_use</t>
        </is>
      </c>
      <c r="D3051" t="inlineStr">
        <is>
          <t>IMP00643</t>
        </is>
      </c>
      <c r="E3051" t="inlineStr">
        <is>
          <t>T104498</t>
        </is>
      </c>
      <c r="F3051" s="32" t="n">
        <v>1208802.13</v>
      </c>
      <c r="G3051" s="32" t="n">
        <v>120880.21</v>
      </c>
    </row>
    <row r="3052">
      <c r="A3052" t="inlineStr">
        <is>
          <t>L0185060</t>
        </is>
      </c>
      <c r="B3052" t="inlineStr">
        <is>
          <t>2025-12-27</t>
        </is>
      </c>
      <c r="C3052" t="inlineStr">
        <is>
          <t>home_use</t>
        </is>
      </c>
      <c r="D3052" t="inlineStr">
        <is>
          <t>IMP00643</t>
        </is>
      </c>
      <c r="E3052" t="inlineStr">
        <is>
          <t>T104498</t>
        </is>
      </c>
      <c r="F3052" s="32" t="n">
        <v>571921.38</v>
      </c>
      <c r="G3052" s="32" t="n">
        <v>57192.14</v>
      </c>
    </row>
    <row r="3053">
      <c r="A3053" t="inlineStr">
        <is>
          <t>L0185094</t>
        </is>
      </c>
      <c r="B3053" t="inlineStr">
        <is>
          <t>2025-12-27</t>
        </is>
      </c>
      <c r="C3053" t="inlineStr">
        <is>
          <t>home_use</t>
        </is>
      </c>
      <c r="D3053" t="inlineStr">
        <is>
          <t>IMP00926</t>
        </is>
      </c>
      <c r="E3053" t="inlineStr">
        <is>
          <t>T106477</t>
        </is>
      </c>
      <c r="F3053" s="32" t="n">
        <v>43965453.15</v>
      </c>
      <c r="G3053" s="32" t="n">
        <v>4616372.58</v>
      </c>
    </row>
    <row r="3054">
      <c r="A3054" t="inlineStr">
        <is>
          <t>L0185095</t>
        </is>
      </c>
      <c r="B3054" t="inlineStr">
        <is>
          <t>2025-12-27</t>
        </is>
      </c>
      <c r="C3054" t="inlineStr">
        <is>
          <t>home_use</t>
        </is>
      </c>
      <c r="D3054" t="inlineStr">
        <is>
          <t>IMP00926</t>
        </is>
      </c>
      <c r="E3054" t="inlineStr">
        <is>
          <t>T106477</t>
        </is>
      </c>
      <c r="F3054" s="32" t="n">
        <v>310531.73</v>
      </c>
      <c r="G3054" s="32" t="n">
        <v>33226.9</v>
      </c>
    </row>
    <row r="3055">
      <c r="A3055" t="inlineStr">
        <is>
          <t>L0185097</t>
        </is>
      </c>
      <c r="B3055" t="inlineStr">
        <is>
          <t>2025-12-27</t>
        </is>
      </c>
      <c r="C3055" t="inlineStr">
        <is>
          <t>home_use</t>
        </is>
      </c>
      <c r="D3055" t="inlineStr">
        <is>
          <t>IMP00950</t>
        </is>
      </c>
      <c r="F3055" s="32" t="n">
        <v>374217.53</v>
      </c>
      <c r="G3055" s="32" t="n">
        <v>46777.19</v>
      </c>
    </row>
    <row r="3056">
      <c r="A3056" t="inlineStr">
        <is>
          <t>L0185098</t>
        </is>
      </c>
      <c r="B3056" t="inlineStr">
        <is>
          <t>2025-12-27</t>
        </is>
      </c>
      <c r="C3056" t="inlineStr">
        <is>
          <t>home_use</t>
        </is>
      </c>
      <c r="D3056" t="inlineStr">
        <is>
          <t>IMP00950</t>
        </is>
      </c>
      <c r="F3056" s="32" t="n">
        <v>490260.69</v>
      </c>
      <c r="G3056" s="32" t="n">
        <v>57360.5</v>
      </c>
    </row>
    <row r="3057">
      <c r="A3057" t="inlineStr">
        <is>
          <t>L0185101</t>
        </is>
      </c>
      <c r="B3057" t="inlineStr">
        <is>
          <t>2025-12-27</t>
        </is>
      </c>
      <c r="C3057" t="inlineStr">
        <is>
          <t>home_use</t>
        </is>
      </c>
      <c r="D3057" t="inlineStr">
        <is>
          <t>IMP00990</t>
        </is>
      </c>
      <c r="E3057" t="inlineStr">
        <is>
          <t>T100033</t>
        </is>
      </c>
      <c r="F3057" s="32" t="n">
        <v>162603.66</v>
      </c>
      <c r="G3057" s="32" t="n">
        <v>21138.48</v>
      </c>
    </row>
    <row r="3058">
      <c r="A3058" t="inlineStr">
        <is>
          <t>L0185102</t>
        </is>
      </c>
      <c r="B3058" t="inlineStr">
        <is>
          <t>2025-12-27</t>
        </is>
      </c>
      <c r="C3058" t="inlineStr">
        <is>
          <t>home_use</t>
        </is>
      </c>
      <c r="D3058" t="inlineStr">
        <is>
          <t>IMP00999</t>
        </is>
      </c>
      <c r="E3058" t="inlineStr">
        <is>
          <t>T106987</t>
        </is>
      </c>
      <c r="F3058" s="32" t="n">
        <v>7836440.7</v>
      </c>
      <c r="G3058" s="32" t="n">
        <v>783644.0699999999</v>
      </c>
    </row>
    <row r="3059">
      <c r="A3059" t="inlineStr">
        <is>
          <t>L0185103</t>
        </is>
      </c>
      <c r="B3059" t="inlineStr">
        <is>
          <t>2025-12-27</t>
        </is>
      </c>
      <c r="C3059" t="inlineStr">
        <is>
          <t>home_use</t>
        </is>
      </c>
      <c r="D3059" t="inlineStr">
        <is>
          <t>IMP00999</t>
        </is>
      </c>
      <c r="E3059" t="inlineStr">
        <is>
          <t>T106987</t>
        </is>
      </c>
      <c r="F3059" s="32" t="n">
        <v>888776.88</v>
      </c>
      <c r="G3059" s="32" t="n">
        <v>88877.69</v>
      </c>
    </row>
    <row r="3060">
      <c r="A3060" t="inlineStr">
        <is>
          <t>L0185104</t>
        </is>
      </c>
      <c r="B3060" t="inlineStr">
        <is>
          <t>2025-12-27</t>
        </is>
      </c>
      <c r="C3060" t="inlineStr">
        <is>
          <t>home_use</t>
        </is>
      </c>
      <c r="D3060" t="inlineStr">
        <is>
          <t>IMP00999</t>
        </is>
      </c>
      <c r="E3060" t="inlineStr">
        <is>
          <t>T106987</t>
        </is>
      </c>
      <c r="F3060" s="32" t="n">
        <v>6010099.05</v>
      </c>
      <c r="G3060" s="32" t="n">
        <v>601009.9</v>
      </c>
    </row>
    <row r="3061">
      <c r="A3061" t="inlineStr">
        <is>
          <t>L0185108</t>
        </is>
      </c>
      <c r="B3061" t="inlineStr">
        <is>
          <t>2025-12-27</t>
        </is>
      </c>
      <c r="C3061" t="inlineStr">
        <is>
          <t>home_use</t>
        </is>
      </c>
      <c r="D3061" t="inlineStr">
        <is>
          <t>IMP01006</t>
        </is>
      </c>
      <c r="E3061" t="inlineStr">
        <is>
          <t>T107040</t>
        </is>
      </c>
      <c r="F3061" s="32" t="n">
        <v>6367305.9</v>
      </c>
      <c r="G3061" s="32" t="n">
        <v>636730.59</v>
      </c>
    </row>
    <row r="3062">
      <c r="A3062" t="inlineStr">
        <is>
          <t>L0185112</t>
        </is>
      </c>
      <c r="B3062" t="inlineStr">
        <is>
          <t>2025-12-27</t>
        </is>
      </c>
      <c r="C3062" t="inlineStr">
        <is>
          <t>home_use</t>
        </is>
      </c>
      <c r="D3062" t="inlineStr">
        <is>
          <t>IMP01037</t>
        </is>
      </c>
      <c r="E3062" t="inlineStr">
        <is>
          <t>T107258</t>
        </is>
      </c>
      <c r="F3062" s="32" t="n">
        <v>1076077.25</v>
      </c>
      <c r="G3062" s="32" t="n">
        <v>107607.72</v>
      </c>
    </row>
    <row r="3063">
      <c r="A3063" t="inlineStr">
        <is>
          <t>L0185122</t>
        </is>
      </c>
      <c r="B3063" t="inlineStr">
        <is>
          <t>2025-12-27</t>
        </is>
      </c>
      <c r="C3063" t="inlineStr">
        <is>
          <t>home_use</t>
        </is>
      </c>
      <c r="D3063" t="inlineStr">
        <is>
          <t>IMP01142</t>
        </is>
      </c>
      <c r="E3063" t="inlineStr">
        <is>
          <t>T107992</t>
        </is>
      </c>
      <c r="F3063" s="32" t="n">
        <v>983029.99</v>
      </c>
      <c r="G3063" s="32" t="n">
        <v>110099.36</v>
      </c>
    </row>
    <row r="3064">
      <c r="A3064" t="inlineStr">
        <is>
          <t>L0185146</t>
        </is>
      </c>
      <c r="B3064" t="inlineStr">
        <is>
          <t>2025-12-27</t>
        </is>
      </c>
      <c r="C3064" t="inlineStr">
        <is>
          <t>home_use</t>
        </is>
      </c>
      <c r="D3064" t="inlineStr">
        <is>
          <t>IMP01310</t>
        </is>
      </c>
      <c r="E3064" t="inlineStr">
        <is>
          <t>T109167</t>
        </is>
      </c>
      <c r="F3064" s="32" t="n">
        <v>664570.63</v>
      </c>
      <c r="G3064" s="32" t="n">
        <v>76425.62</v>
      </c>
    </row>
    <row r="3065">
      <c r="A3065" t="inlineStr">
        <is>
          <t>L0185148</t>
        </is>
      </c>
      <c r="B3065" t="inlineStr">
        <is>
          <t>2025-12-27</t>
        </is>
      </c>
      <c r="C3065" t="inlineStr">
        <is>
          <t>home_use</t>
        </is>
      </c>
      <c r="D3065" t="inlineStr">
        <is>
          <t>IMP01310</t>
        </is>
      </c>
      <c r="E3065" t="inlineStr">
        <is>
          <t>T109167</t>
        </is>
      </c>
      <c r="F3065" s="32" t="n">
        <v>655483.5</v>
      </c>
      <c r="G3065" s="32" t="n">
        <v>70136.73</v>
      </c>
    </row>
    <row r="3066">
      <c r="A3066" t="inlineStr">
        <is>
          <t>L0185151</t>
        </is>
      </c>
      <c r="B3066" t="inlineStr">
        <is>
          <t>2025-12-27</t>
        </is>
      </c>
      <c r="C3066" t="inlineStr">
        <is>
          <t>home_use</t>
        </is>
      </c>
      <c r="D3066" t="inlineStr">
        <is>
          <t>IMP01310</t>
        </is>
      </c>
      <c r="E3066" t="inlineStr">
        <is>
          <t>T109167</t>
        </is>
      </c>
      <c r="F3066" s="32" t="n">
        <v>488026.28</v>
      </c>
      <c r="G3066" s="32" t="n">
        <v>48802.63</v>
      </c>
    </row>
    <row r="3067">
      <c r="A3067" t="inlineStr">
        <is>
          <t>L0185191</t>
        </is>
      </c>
      <c r="B3067" t="inlineStr">
        <is>
          <t>2025-12-28</t>
        </is>
      </c>
      <c r="C3067" t="inlineStr">
        <is>
          <t>home_use</t>
        </is>
      </c>
      <c r="D3067" t="inlineStr">
        <is>
          <t>IMP00063</t>
        </is>
      </c>
      <c r="E3067" t="inlineStr">
        <is>
          <t>T100440</t>
        </is>
      </c>
      <c r="F3067" s="32" t="n">
        <v>458572.83</v>
      </c>
      <c r="G3067" s="32" t="n">
        <v>59614.47</v>
      </c>
    </row>
    <row r="3068">
      <c r="A3068" t="inlineStr">
        <is>
          <t>L0185192</t>
        </is>
      </c>
      <c r="B3068" t="inlineStr">
        <is>
          <t>2025-12-28</t>
        </is>
      </c>
      <c r="C3068" t="inlineStr">
        <is>
          <t>home_use</t>
        </is>
      </c>
      <c r="D3068" t="inlineStr">
        <is>
          <t>IMP00063</t>
        </is>
      </c>
      <c r="E3068" t="inlineStr">
        <is>
          <t>T100440</t>
        </is>
      </c>
      <c r="F3068" s="32" t="n">
        <v>744009.08</v>
      </c>
      <c r="G3068" s="32" t="n">
        <v>96721.17999999999</v>
      </c>
    </row>
    <row r="3069">
      <c r="A3069" t="inlineStr">
        <is>
          <t>L0185193</t>
        </is>
      </c>
      <c r="B3069" t="inlineStr">
        <is>
          <t>2025-12-28</t>
        </is>
      </c>
      <c r="C3069" t="inlineStr">
        <is>
          <t>home_use</t>
        </is>
      </c>
      <c r="D3069" t="inlineStr">
        <is>
          <t>IMP00063</t>
        </is>
      </c>
      <c r="E3069" t="inlineStr">
        <is>
          <t>T100440</t>
        </is>
      </c>
      <c r="F3069" s="32" t="n">
        <v>940539.9399999999</v>
      </c>
      <c r="G3069" s="32" t="n">
        <v>108162.09</v>
      </c>
    </row>
    <row r="3070">
      <c r="A3070" t="inlineStr">
        <is>
          <t>L0185194</t>
        </is>
      </c>
      <c r="B3070" t="inlineStr">
        <is>
          <t>2025-12-28</t>
        </is>
      </c>
      <c r="C3070" t="inlineStr">
        <is>
          <t>home_use</t>
        </is>
      </c>
      <c r="D3070" t="inlineStr">
        <is>
          <t>IMP00063</t>
        </is>
      </c>
      <c r="E3070" t="inlineStr">
        <is>
          <t>T100440</t>
        </is>
      </c>
      <c r="F3070" s="32" t="n">
        <v>1767216.4</v>
      </c>
      <c r="G3070" s="32" t="n">
        <v>197928.24</v>
      </c>
    </row>
    <row r="3071">
      <c r="A3071" t="inlineStr">
        <is>
          <t>L0185195</t>
        </is>
      </c>
      <c r="B3071" t="inlineStr">
        <is>
          <t>2025-12-28</t>
        </is>
      </c>
      <c r="C3071" t="inlineStr">
        <is>
          <t>home_use</t>
        </is>
      </c>
      <c r="D3071" t="inlineStr">
        <is>
          <t>IMP00063</t>
        </is>
      </c>
      <c r="E3071" t="inlineStr">
        <is>
          <t>T100440</t>
        </is>
      </c>
      <c r="F3071" s="32" t="n">
        <v>307806.37</v>
      </c>
      <c r="G3071" s="32" t="n">
        <v>35397.73</v>
      </c>
    </row>
    <row r="3072">
      <c r="A3072" t="inlineStr">
        <is>
          <t>L0185196</t>
        </is>
      </c>
      <c r="B3072" t="inlineStr">
        <is>
          <t>2025-12-28</t>
        </is>
      </c>
      <c r="C3072" t="inlineStr">
        <is>
          <t>home_use</t>
        </is>
      </c>
      <c r="D3072" t="inlineStr">
        <is>
          <t>IMP00063</t>
        </is>
      </c>
      <c r="E3072" t="inlineStr">
        <is>
          <t>T100440</t>
        </is>
      </c>
      <c r="F3072" s="32" t="n">
        <v>1681868.79</v>
      </c>
      <c r="G3072" s="32" t="n">
        <v>193414.91</v>
      </c>
    </row>
    <row r="3073">
      <c r="A3073" t="inlineStr">
        <is>
          <t>L0185197</t>
        </is>
      </c>
      <c r="B3073" t="inlineStr">
        <is>
          <t>2025-12-28</t>
        </is>
      </c>
      <c r="C3073" t="inlineStr">
        <is>
          <t>home_use</t>
        </is>
      </c>
      <c r="D3073" t="inlineStr">
        <is>
          <t>IMP00063</t>
        </is>
      </c>
      <c r="E3073" t="inlineStr">
        <is>
          <t>T100440</t>
        </is>
      </c>
      <c r="F3073" s="32" t="n">
        <v>546465.84</v>
      </c>
      <c r="G3073" s="32" t="n">
        <v>58471.84</v>
      </c>
    </row>
    <row r="3074">
      <c r="A3074" t="inlineStr">
        <is>
          <t>L0185198</t>
        </is>
      </c>
      <c r="B3074" t="inlineStr">
        <is>
          <t>2025-12-28</t>
        </is>
      </c>
      <c r="C3074" t="inlineStr">
        <is>
          <t>home_use</t>
        </is>
      </c>
      <c r="D3074" t="inlineStr">
        <is>
          <t>IMP00067</t>
        </is>
      </c>
      <c r="E3074" t="inlineStr">
        <is>
          <t>T100466</t>
        </is>
      </c>
      <c r="F3074" s="32" t="n">
        <v>3631998.58</v>
      </c>
      <c r="G3074" s="32" t="n">
        <v>363199.86</v>
      </c>
    </row>
    <row r="3075">
      <c r="A3075" t="inlineStr">
        <is>
          <t>L0185199</t>
        </is>
      </c>
      <c r="B3075" t="inlineStr">
        <is>
          <t>2025-12-28</t>
        </is>
      </c>
      <c r="C3075" t="inlineStr">
        <is>
          <t>home_use</t>
        </is>
      </c>
      <c r="D3075" t="inlineStr">
        <is>
          <t>IMP00067</t>
        </is>
      </c>
      <c r="E3075" t="inlineStr">
        <is>
          <t>T100466</t>
        </is>
      </c>
      <c r="F3075" s="32" t="n">
        <v>32703425.68</v>
      </c>
      <c r="G3075" s="32" t="n">
        <v>3270342.57</v>
      </c>
    </row>
    <row r="3076">
      <c r="A3076" t="inlineStr">
        <is>
          <t>L0185225</t>
        </is>
      </c>
      <c r="B3076" t="inlineStr">
        <is>
          <t>2025-12-28</t>
        </is>
      </c>
      <c r="C3076" t="inlineStr">
        <is>
          <t>home_use</t>
        </is>
      </c>
      <c r="D3076" t="inlineStr">
        <is>
          <t>IMP00306</t>
        </is>
      </c>
      <c r="E3076" t="inlineStr">
        <is>
          <t>T102141</t>
        </is>
      </c>
      <c r="F3076" s="32" t="n">
        <v>479451.44</v>
      </c>
      <c r="G3076" s="32" t="n">
        <v>50342.4</v>
      </c>
    </row>
    <row r="3077">
      <c r="A3077" t="inlineStr">
        <is>
          <t>L0185226</t>
        </is>
      </c>
      <c r="B3077" t="inlineStr">
        <is>
          <t>2025-12-28</t>
        </is>
      </c>
      <c r="C3077" t="inlineStr">
        <is>
          <t>home_use</t>
        </is>
      </c>
      <c r="D3077" t="inlineStr">
        <is>
          <t>IMP00306</t>
        </is>
      </c>
      <c r="E3077" t="inlineStr">
        <is>
          <t>T102141</t>
        </is>
      </c>
      <c r="F3077" s="32" t="n">
        <v>4742881.76</v>
      </c>
      <c r="G3077" s="32" t="n">
        <v>545431.4</v>
      </c>
    </row>
    <row r="3078">
      <c r="A3078" t="inlineStr">
        <is>
          <t>L0185227</t>
        </is>
      </c>
      <c r="B3078" t="inlineStr">
        <is>
          <t>2025-12-28</t>
        </is>
      </c>
      <c r="C3078" t="inlineStr">
        <is>
          <t>home_use</t>
        </is>
      </c>
      <c r="D3078" t="inlineStr">
        <is>
          <t>IMP00306</t>
        </is>
      </c>
      <c r="E3078" t="inlineStr">
        <is>
          <t>T102141</t>
        </is>
      </c>
      <c r="F3078" s="32" t="n">
        <v>361669.38</v>
      </c>
      <c r="G3078" s="32" t="n">
        <v>45208.67</v>
      </c>
    </row>
    <row r="3079">
      <c r="A3079" t="inlineStr">
        <is>
          <t>L0185238</t>
        </is>
      </c>
      <c r="B3079" t="inlineStr">
        <is>
          <t>2025-12-28</t>
        </is>
      </c>
      <c r="C3079" t="inlineStr">
        <is>
          <t>home_use</t>
        </is>
      </c>
      <c r="D3079" t="inlineStr">
        <is>
          <t>IMP00448</t>
        </is>
      </c>
      <c r="E3079" t="inlineStr">
        <is>
          <t>T103130</t>
        </is>
      </c>
      <c r="F3079" s="32" t="n">
        <v>33756754.17</v>
      </c>
      <c r="G3079" s="32" t="n">
        <v>3375675.42</v>
      </c>
    </row>
    <row r="3080">
      <c r="A3080" t="inlineStr">
        <is>
          <t>L0185261</t>
        </is>
      </c>
      <c r="B3080" t="inlineStr">
        <is>
          <t>2025-12-28</t>
        </is>
      </c>
      <c r="C3080" t="inlineStr">
        <is>
          <t>home_use</t>
        </is>
      </c>
      <c r="D3080" t="inlineStr">
        <is>
          <t>IMP00643</t>
        </is>
      </c>
      <c r="E3080" t="inlineStr">
        <is>
          <t>T104498</t>
        </is>
      </c>
      <c r="F3080" s="32" t="n">
        <v>2283480.13</v>
      </c>
      <c r="G3080" s="32" t="n">
        <v>228348.01</v>
      </c>
    </row>
    <row r="3081">
      <c r="A3081" t="inlineStr">
        <is>
          <t>L0185263</t>
        </is>
      </c>
      <c r="B3081" t="inlineStr">
        <is>
          <t>2025-12-28</t>
        </is>
      </c>
      <c r="C3081" t="inlineStr">
        <is>
          <t>home_use</t>
        </is>
      </c>
      <c r="D3081" t="inlineStr">
        <is>
          <t>IMP00643</t>
        </is>
      </c>
      <c r="E3081" t="inlineStr">
        <is>
          <t>T104498</t>
        </is>
      </c>
      <c r="F3081" s="32" t="n">
        <v>818978.66</v>
      </c>
      <c r="G3081" s="32" t="n">
        <v>81897.87</v>
      </c>
    </row>
    <row r="3082">
      <c r="A3082" t="inlineStr">
        <is>
          <t>L0185264</t>
        </is>
      </c>
      <c r="B3082" t="inlineStr">
        <is>
          <t>2025-12-28</t>
        </is>
      </c>
      <c r="C3082" t="inlineStr">
        <is>
          <t>home_use</t>
        </is>
      </c>
      <c r="D3082" t="inlineStr">
        <is>
          <t>IMP00643</t>
        </is>
      </c>
      <c r="E3082" t="inlineStr">
        <is>
          <t>T104498</t>
        </is>
      </c>
      <c r="F3082" s="32" t="n">
        <v>1178810.45</v>
      </c>
      <c r="G3082" s="32" t="n">
        <v>117881.05</v>
      </c>
    </row>
    <row r="3083">
      <c r="A3083" t="inlineStr">
        <is>
          <t>L0185265</t>
        </is>
      </c>
      <c r="B3083" t="inlineStr">
        <is>
          <t>2025-12-28</t>
        </is>
      </c>
      <c r="C3083" t="inlineStr">
        <is>
          <t>home_use</t>
        </is>
      </c>
      <c r="D3083" t="inlineStr">
        <is>
          <t>IMP00643</t>
        </is>
      </c>
      <c r="E3083" t="inlineStr">
        <is>
          <t>T104498</t>
        </is>
      </c>
      <c r="F3083" s="32" t="n">
        <v>454773.03</v>
      </c>
      <c r="G3083" s="32" t="n">
        <v>45477.3</v>
      </c>
    </row>
    <row r="3084">
      <c r="A3084" t="inlineStr">
        <is>
          <t>L0185277</t>
        </is>
      </c>
      <c r="B3084" t="inlineStr">
        <is>
          <t>2025-12-28</t>
        </is>
      </c>
      <c r="C3084" t="inlineStr">
        <is>
          <t>home_use</t>
        </is>
      </c>
      <c r="D3084" t="inlineStr">
        <is>
          <t>IMP00726</t>
        </is>
      </c>
      <c r="E3084" t="inlineStr">
        <is>
          <t>T105077</t>
        </is>
      </c>
      <c r="F3084" s="32" t="n">
        <v>27959299.37</v>
      </c>
      <c r="G3084" s="32" t="n">
        <v>2935726.43</v>
      </c>
    </row>
    <row r="3085">
      <c r="A3085" t="inlineStr">
        <is>
          <t>L0185283</t>
        </is>
      </c>
      <c r="B3085" t="inlineStr">
        <is>
          <t>2025-12-28</t>
        </is>
      </c>
      <c r="C3085" t="inlineStr">
        <is>
          <t>home_use</t>
        </is>
      </c>
      <c r="D3085" t="inlineStr">
        <is>
          <t>IMP00753</t>
        </is>
      </c>
      <c r="E3085" t="inlineStr">
        <is>
          <t>T105264</t>
        </is>
      </c>
      <c r="F3085" s="32" t="n">
        <v>624706.39</v>
      </c>
      <c r="G3085" s="32" t="n">
        <v>78088.3</v>
      </c>
    </row>
    <row r="3086">
      <c r="A3086" t="inlineStr">
        <is>
          <t>L0185306</t>
        </is>
      </c>
      <c r="B3086" t="inlineStr">
        <is>
          <t>2025-12-28</t>
        </is>
      </c>
      <c r="C3086" t="inlineStr">
        <is>
          <t>home_use</t>
        </is>
      </c>
      <c r="D3086" t="inlineStr">
        <is>
          <t>IMP00926</t>
        </is>
      </c>
      <c r="E3086" t="inlineStr">
        <is>
          <t>T106477</t>
        </is>
      </c>
      <c r="F3086" s="32" t="n">
        <v>3605256.19</v>
      </c>
      <c r="G3086" s="32" t="n">
        <v>360525.62</v>
      </c>
    </row>
    <row r="3087">
      <c r="A3087" t="inlineStr">
        <is>
          <t>L0185307</t>
        </is>
      </c>
      <c r="B3087" t="inlineStr">
        <is>
          <t>2025-12-28</t>
        </is>
      </c>
      <c r="C3087" t="inlineStr">
        <is>
          <t>home_use</t>
        </is>
      </c>
      <c r="D3087" t="inlineStr">
        <is>
          <t>IMP00926</t>
        </is>
      </c>
      <c r="E3087" t="inlineStr">
        <is>
          <t>T106477</t>
        </is>
      </c>
      <c r="F3087" s="32" t="n">
        <v>5106030.96</v>
      </c>
      <c r="G3087" s="32" t="n">
        <v>536133.25</v>
      </c>
    </row>
    <row r="3088">
      <c r="A3088" t="inlineStr">
        <is>
          <t>L0185308</t>
        </is>
      </c>
      <c r="B3088" t="inlineStr">
        <is>
          <t>2025-12-28</t>
        </is>
      </c>
      <c r="C3088" t="inlineStr">
        <is>
          <t>home_use</t>
        </is>
      </c>
      <c r="D3088" t="inlineStr">
        <is>
          <t>IMP00926</t>
        </is>
      </c>
      <c r="E3088" t="inlineStr">
        <is>
          <t>T106477</t>
        </is>
      </c>
      <c r="F3088" s="32" t="n">
        <v>931121.16</v>
      </c>
      <c r="G3088" s="32" t="n">
        <v>99629.96000000001</v>
      </c>
    </row>
    <row r="3089">
      <c r="A3089" t="inlineStr">
        <is>
          <t>L0185309</t>
        </is>
      </c>
      <c r="B3089" t="inlineStr">
        <is>
          <t>2025-12-28</t>
        </is>
      </c>
      <c r="C3089" t="inlineStr">
        <is>
          <t>home_use</t>
        </is>
      </c>
      <c r="D3089" t="inlineStr">
        <is>
          <t>IMP00926</t>
        </is>
      </c>
      <c r="E3089" t="inlineStr">
        <is>
          <t>T106477</t>
        </is>
      </c>
      <c r="F3089" s="32" t="n">
        <v>10648507.61</v>
      </c>
      <c r="G3089" s="32" t="n">
        <v>1064850.76</v>
      </c>
    </row>
    <row r="3090">
      <c r="A3090" t="inlineStr">
        <is>
          <t>L0185315</t>
        </is>
      </c>
      <c r="B3090" t="inlineStr">
        <is>
          <t>2025-12-28</t>
        </is>
      </c>
      <c r="C3090" t="inlineStr">
        <is>
          <t>home_use</t>
        </is>
      </c>
      <c r="D3090" t="inlineStr">
        <is>
          <t>IMP00999</t>
        </is>
      </c>
      <c r="E3090" t="inlineStr">
        <is>
          <t>T106987</t>
        </is>
      </c>
      <c r="F3090" s="32" t="n">
        <v>1508384.49</v>
      </c>
      <c r="G3090" s="32" t="n">
        <v>150838.45</v>
      </c>
    </row>
    <row r="3091">
      <c r="A3091" t="inlineStr">
        <is>
          <t>L0185328</t>
        </is>
      </c>
      <c r="B3091" t="inlineStr">
        <is>
          <t>2025-12-28</t>
        </is>
      </c>
      <c r="C3091" t="inlineStr">
        <is>
          <t>home_use</t>
        </is>
      </c>
      <c r="D3091" t="inlineStr">
        <is>
          <t>IMP01037</t>
        </is>
      </c>
      <c r="E3091" t="inlineStr">
        <is>
          <t>T107258</t>
        </is>
      </c>
      <c r="F3091" s="32" t="n">
        <v>1011860.56</v>
      </c>
      <c r="G3091" s="32" t="n">
        <v>101186.06</v>
      </c>
    </row>
    <row r="3092">
      <c r="A3092" t="inlineStr">
        <is>
          <t>L0185329</t>
        </is>
      </c>
      <c r="B3092" t="inlineStr">
        <is>
          <t>2025-12-28</t>
        </is>
      </c>
      <c r="C3092" t="inlineStr">
        <is>
          <t>home_use</t>
        </is>
      </c>
      <c r="D3092" t="inlineStr">
        <is>
          <t>IMP01037</t>
        </is>
      </c>
      <c r="E3092" t="inlineStr">
        <is>
          <t>T107258</t>
        </is>
      </c>
      <c r="F3092" s="32" t="n">
        <v>3159503.8</v>
      </c>
      <c r="G3092" s="32" t="n">
        <v>315950.38</v>
      </c>
    </row>
    <row r="3093">
      <c r="A3093" t="inlineStr">
        <is>
          <t>L0185335</t>
        </is>
      </c>
      <c r="B3093" t="inlineStr">
        <is>
          <t>2025-12-28</t>
        </is>
      </c>
      <c r="C3093" t="inlineStr">
        <is>
          <t>home_use</t>
        </is>
      </c>
      <c r="D3093" t="inlineStr">
        <is>
          <t>IMP01089</t>
        </is>
      </c>
      <c r="E3093" t="inlineStr">
        <is>
          <t>T107617</t>
        </is>
      </c>
      <c r="F3093" s="32" t="n">
        <v>1344432.91</v>
      </c>
      <c r="G3093" s="32" t="n">
        <v>141165.46</v>
      </c>
    </row>
    <row r="3094">
      <c r="A3094" t="inlineStr">
        <is>
          <t>L0185336</t>
        </is>
      </c>
      <c r="B3094" t="inlineStr">
        <is>
          <t>2025-12-28</t>
        </is>
      </c>
      <c r="C3094" t="inlineStr">
        <is>
          <t>home_use</t>
        </is>
      </c>
      <c r="D3094" t="inlineStr">
        <is>
          <t>IMP01089</t>
        </is>
      </c>
      <c r="E3094" t="inlineStr">
        <is>
          <t>T107617</t>
        </is>
      </c>
      <c r="F3094" s="32" t="n">
        <v>726961.89</v>
      </c>
      <c r="G3094" s="32" t="n">
        <v>76331</v>
      </c>
    </row>
    <row r="3095">
      <c r="A3095" t="inlineStr">
        <is>
          <t>L0185342</t>
        </is>
      </c>
      <c r="B3095" t="inlineStr">
        <is>
          <t>2025-12-28</t>
        </is>
      </c>
      <c r="C3095" t="inlineStr">
        <is>
          <t>home_use</t>
        </is>
      </c>
      <c r="D3095" t="inlineStr">
        <is>
          <t>IMP01142</t>
        </is>
      </c>
      <c r="E3095" t="inlineStr">
        <is>
          <t>T107992</t>
        </is>
      </c>
      <c r="F3095" s="32" t="n">
        <v>607961.61</v>
      </c>
      <c r="G3095" s="32" t="n">
        <v>68091.7</v>
      </c>
    </row>
    <row r="3096">
      <c r="A3096" t="inlineStr">
        <is>
          <t>L0185362</t>
        </is>
      </c>
      <c r="B3096" t="inlineStr">
        <is>
          <t>2025-12-28</t>
        </is>
      </c>
      <c r="C3096" t="inlineStr">
        <is>
          <t>warehouse_out</t>
        </is>
      </c>
      <c r="D3096" t="inlineStr">
        <is>
          <t>IMP01310</t>
        </is>
      </c>
      <c r="E3096" t="inlineStr">
        <is>
          <t>T109167</t>
        </is>
      </c>
      <c r="F3096" s="32" t="n">
        <v>422108.99</v>
      </c>
      <c r="G3096" s="32" t="n">
        <v>45165.66</v>
      </c>
    </row>
    <row r="3097">
      <c r="A3097" t="inlineStr">
        <is>
          <t>L0185363</t>
        </is>
      </c>
      <c r="B3097" t="inlineStr">
        <is>
          <t>2025-12-28</t>
        </is>
      </c>
      <c r="C3097" t="inlineStr">
        <is>
          <t>home_use</t>
        </is>
      </c>
      <c r="D3097" t="inlineStr">
        <is>
          <t>IMP01310</t>
        </is>
      </c>
      <c r="E3097" t="inlineStr">
        <is>
          <t>T109167</t>
        </is>
      </c>
      <c r="F3097" s="32" t="n">
        <v>895173.25</v>
      </c>
      <c r="G3097" s="32" t="n">
        <v>95783.53999999999</v>
      </c>
    </row>
    <row r="3098">
      <c r="A3098" t="inlineStr">
        <is>
          <t>L0185365</t>
        </is>
      </c>
      <c r="B3098" t="inlineStr">
        <is>
          <t>2025-12-28</t>
        </is>
      </c>
      <c r="C3098" t="inlineStr">
        <is>
          <t>home_use</t>
        </is>
      </c>
      <c r="D3098" t="inlineStr">
        <is>
          <t>IMP01310</t>
        </is>
      </c>
      <c r="E3098" t="inlineStr">
        <is>
          <t>T109167</t>
        </is>
      </c>
      <c r="F3098" s="32" t="n">
        <v>813905.38</v>
      </c>
      <c r="G3098" s="32" t="n">
        <v>87087.88</v>
      </c>
    </row>
    <row r="3099">
      <c r="A3099" t="inlineStr">
        <is>
          <t>L0185368</t>
        </is>
      </c>
      <c r="B3099" t="inlineStr">
        <is>
          <t>2025-12-28</t>
        </is>
      </c>
      <c r="C3099" t="inlineStr">
        <is>
          <t>home_use</t>
        </is>
      </c>
      <c r="D3099" t="inlineStr">
        <is>
          <t>IMP01310</t>
        </is>
      </c>
      <c r="E3099" t="inlineStr">
        <is>
          <t>T109167</t>
        </is>
      </c>
      <c r="F3099" s="32" t="n">
        <v>696073.36</v>
      </c>
      <c r="G3099" s="32" t="n">
        <v>90489.53999999999</v>
      </c>
    </row>
    <row r="3100">
      <c r="A3100" t="inlineStr">
        <is>
          <t>L0185369</t>
        </is>
      </c>
      <c r="B3100" t="inlineStr">
        <is>
          <t>2025-12-28</t>
        </is>
      </c>
      <c r="C3100" t="inlineStr">
        <is>
          <t>home_use</t>
        </is>
      </c>
      <c r="D3100" t="inlineStr">
        <is>
          <t>IMP01310</t>
        </is>
      </c>
      <c r="E3100" t="inlineStr">
        <is>
          <t>T109167</t>
        </is>
      </c>
      <c r="F3100" s="32" t="n">
        <v>1410746.26</v>
      </c>
      <c r="G3100" s="32" t="n">
        <v>150949.85</v>
      </c>
    </row>
    <row r="3101">
      <c r="A3101" t="inlineStr">
        <is>
          <t>L0185370</t>
        </is>
      </c>
      <c r="B3101" t="inlineStr">
        <is>
          <t>2025-12-28</t>
        </is>
      </c>
      <c r="C3101" t="inlineStr">
        <is>
          <t>home_use</t>
        </is>
      </c>
      <c r="D3101" t="inlineStr">
        <is>
          <t>IMP01310</t>
        </is>
      </c>
      <c r="E3101" t="inlineStr">
        <is>
          <t>T109167</t>
        </is>
      </c>
      <c r="F3101" s="32" t="n">
        <v>238429.23</v>
      </c>
      <c r="G3101" s="32" t="n">
        <v>25511.93</v>
      </c>
    </row>
    <row r="3102">
      <c r="A3102" t="inlineStr">
        <is>
          <t>L0185372</t>
        </is>
      </c>
      <c r="B3102" t="inlineStr">
        <is>
          <t>2025-12-28</t>
        </is>
      </c>
      <c r="C3102" t="inlineStr">
        <is>
          <t>home_use</t>
        </is>
      </c>
      <c r="D3102" t="inlineStr">
        <is>
          <t>IMP01310</t>
        </is>
      </c>
      <c r="E3102" t="inlineStr">
        <is>
          <t>T109167</t>
        </is>
      </c>
      <c r="F3102" s="32" t="n">
        <v>297833.33</v>
      </c>
      <c r="G3102" s="32" t="n">
        <v>31868.17</v>
      </c>
    </row>
    <row r="3103">
      <c r="A3103" t="inlineStr">
        <is>
          <t>L0185373</t>
        </is>
      </c>
      <c r="B3103" t="inlineStr">
        <is>
          <t>2025-12-28</t>
        </is>
      </c>
      <c r="C3103" t="inlineStr">
        <is>
          <t>home_use</t>
        </is>
      </c>
      <c r="D3103" t="inlineStr">
        <is>
          <t>IMP01310</t>
        </is>
      </c>
      <c r="E3103" t="inlineStr">
        <is>
          <t>T109167</t>
        </is>
      </c>
      <c r="F3103" s="32" t="n">
        <v>2076863.06</v>
      </c>
      <c r="G3103" s="32" t="n">
        <v>222224.35</v>
      </c>
    </row>
    <row r="3104">
      <c r="A3104" t="inlineStr">
        <is>
          <t>L0185376</t>
        </is>
      </c>
      <c r="B3104" t="inlineStr">
        <is>
          <t>2025-12-28</t>
        </is>
      </c>
      <c r="C3104" t="inlineStr">
        <is>
          <t>home_use</t>
        </is>
      </c>
      <c r="D3104" t="inlineStr">
        <is>
          <t>IMP01315</t>
        </is>
      </c>
      <c r="E3104" t="inlineStr">
        <is>
          <t>T109203</t>
        </is>
      </c>
      <c r="F3104" s="32" t="n">
        <v>543722.96</v>
      </c>
      <c r="G3104" s="32" t="n">
        <v>57090.91</v>
      </c>
    </row>
    <row r="3105">
      <c r="A3105" t="inlineStr">
        <is>
          <t>L0185407</t>
        </is>
      </c>
      <c r="B3105" t="inlineStr">
        <is>
          <t>2026-01-01</t>
        </is>
      </c>
      <c r="C3105" t="inlineStr">
        <is>
          <t>home_use</t>
        </is>
      </c>
      <c r="D3105" t="inlineStr">
        <is>
          <t>IMP00063</t>
        </is>
      </c>
      <c r="E3105" t="inlineStr">
        <is>
          <t>T100440</t>
        </is>
      </c>
      <c r="F3105" s="32" t="n">
        <v>2252988.3</v>
      </c>
      <c r="G3105" s="32" t="n">
        <v>259093.65</v>
      </c>
    </row>
    <row r="3106">
      <c r="A3106" t="inlineStr">
        <is>
          <t>L0185408</t>
        </is>
      </c>
      <c r="B3106" t="inlineStr">
        <is>
          <t>2026-01-01</t>
        </is>
      </c>
      <c r="C3106" t="inlineStr">
        <is>
          <t>home_use</t>
        </is>
      </c>
      <c r="D3106" t="inlineStr">
        <is>
          <t>IMP00063</t>
        </is>
      </c>
      <c r="E3106" t="inlineStr">
        <is>
          <t>T100440</t>
        </is>
      </c>
      <c r="F3106" s="32" t="n">
        <v>708465.58</v>
      </c>
      <c r="G3106" s="32" t="n">
        <v>75805.82000000001</v>
      </c>
    </row>
    <row r="3107">
      <c r="A3107" t="inlineStr">
        <is>
          <t>L0185409</t>
        </is>
      </c>
      <c r="B3107" t="inlineStr">
        <is>
          <t>2026-01-01</t>
        </is>
      </c>
      <c r="C3107" t="inlineStr">
        <is>
          <t>home_use</t>
        </is>
      </c>
      <c r="D3107" t="inlineStr">
        <is>
          <t>IMP00063</t>
        </is>
      </c>
      <c r="E3107" t="inlineStr">
        <is>
          <t>T100440</t>
        </is>
      </c>
      <c r="F3107" s="32" t="n">
        <v>4816508.55</v>
      </c>
      <c r="G3107" s="32" t="n">
        <v>539448.96</v>
      </c>
    </row>
    <row r="3108">
      <c r="A3108" t="inlineStr">
        <is>
          <t>L0185411</t>
        </is>
      </c>
      <c r="B3108" t="inlineStr">
        <is>
          <t>2026-01-01</t>
        </is>
      </c>
      <c r="C3108" t="inlineStr">
        <is>
          <t>home_use</t>
        </is>
      </c>
      <c r="D3108" t="inlineStr">
        <is>
          <t>IMP00072</t>
        </is>
      </c>
      <c r="E3108" t="inlineStr">
        <is>
          <t>T100497</t>
        </is>
      </c>
      <c r="F3108" s="32" t="n">
        <v>1359762.07</v>
      </c>
      <c r="G3108" s="32" t="n">
        <v>149573.83</v>
      </c>
    </row>
    <row r="3109">
      <c r="A3109" t="inlineStr">
        <is>
          <t>L0185426</t>
        </is>
      </c>
      <c r="B3109" t="inlineStr">
        <is>
          <t>2026-01-01</t>
        </is>
      </c>
      <c r="C3109" t="inlineStr">
        <is>
          <t>home_use</t>
        </is>
      </c>
      <c r="D3109" t="inlineStr">
        <is>
          <t>IMP00156</t>
        </is>
      </c>
      <c r="F3109" s="32" t="n">
        <v>2855620.33</v>
      </c>
      <c r="G3109" s="32" t="n">
        <v>371230.64</v>
      </c>
    </row>
    <row r="3110">
      <c r="A3110" t="inlineStr">
        <is>
          <t>L0185441</t>
        </is>
      </c>
      <c r="B3110" t="inlineStr">
        <is>
          <t>2026-01-01</t>
        </is>
      </c>
      <c r="C3110" t="inlineStr">
        <is>
          <t>home_use</t>
        </is>
      </c>
      <c r="D3110" t="inlineStr">
        <is>
          <t>IMP00306</t>
        </is>
      </c>
      <c r="E3110" t="inlineStr">
        <is>
          <t>T102141</t>
        </is>
      </c>
      <c r="F3110" s="32" t="n">
        <v>192614.53</v>
      </c>
      <c r="G3110" s="32" t="n">
        <v>20224.53</v>
      </c>
    </row>
    <row r="3111">
      <c r="A3111" t="inlineStr">
        <is>
          <t>L0185443</t>
        </is>
      </c>
      <c r="B3111" t="inlineStr">
        <is>
          <t>2026-01-01</t>
        </is>
      </c>
      <c r="C3111" t="inlineStr">
        <is>
          <t>home_use</t>
        </is>
      </c>
      <c r="D3111" t="inlineStr">
        <is>
          <t>IMP00306</t>
        </is>
      </c>
      <c r="E3111" t="inlineStr">
        <is>
          <t>T102141</t>
        </is>
      </c>
      <c r="F3111" s="32" t="n">
        <v>958326.42</v>
      </c>
      <c r="G3111" s="32" t="n">
        <v>119790.8</v>
      </c>
    </row>
    <row r="3112">
      <c r="A3112" t="inlineStr">
        <is>
          <t>L0185444</t>
        </is>
      </c>
      <c r="B3112" t="inlineStr">
        <is>
          <t>2026-01-01</t>
        </is>
      </c>
      <c r="C3112" t="inlineStr">
        <is>
          <t>home_use</t>
        </is>
      </c>
      <c r="D3112" t="inlineStr">
        <is>
          <t>IMP00306</t>
        </is>
      </c>
      <c r="E3112" t="inlineStr">
        <is>
          <t>T102141</t>
        </is>
      </c>
      <c r="F3112" s="32" t="n">
        <v>273057.43</v>
      </c>
      <c r="G3112" s="32" t="n">
        <v>28671.03</v>
      </c>
    </row>
    <row r="3113">
      <c r="A3113" t="inlineStr">
        <is>
          <t>L0185445</t>
        </is>
      </c>
      <c r="B3113" t="inlineStr">
        <is>
          <t>2026-01-01</t>
        </is>
      </c>
      <c r="C3113" t="inlineStr">
        <is>
          <t>home_use</t>
        </is>
      </c>
      <c r="D3113" t="inlineStr">
        <is>
          <t>IMP00306</t>
        </is>
      </c>
      <c r="E3113" t="inlineStr">
        <is>
          <t>T102141</t>
        </is>
      </c>
      <c r="F3113" s="32" t="n">
        <v>223598.05</v>
      </c>
      <c r="G3113" s="32" t="n">
        <v>27949.76</v>
      </c>
    </row>
    <row r="3114">
      <c r="A3114" t="inlineStr">
        <is>
          <t>L0185446</t>
        </is>
      </c>
      <c r="B3114" t="inlineStr">
        <is>
          <t>2026-01-01</t>
        </is>
      </c>
      <c r="C3114" t="inlineStr">
        <is>
          <t>home_use</t>
        </is>
      </c>
      <c r="D3114" t="inlineStr">
        <is>
          <t>IMP00306</t>
        </is>
      </c>
      <c r="E3114" t="inlineStr">
        <is>
          <t>T102141</t>
        </is>
      </c>
      <c r="F3114" s="32" t="n">
        <v>1093813.9</v>
      </c>
      <c r="G3114" s="32" t="n">
        <v>136726.74</v>
      </c>
    </row>
    <row r="3115">
      <c r="A3115" t="inlineStr">
        <is>
          <t>L0185447</t>
        </is>
      </c>
      <c r="B3115" t="inlineStr">
        <is>
          <t>2026-01-01</t>
        </is>
      </c>
      <c r="C3115" t="inlineStr">
        <is>
          <t>home_use</t>
        </is>
      </c>
      <c r="D3115" t="inlineStr">
        <is>
          <t>IMP00306</t>
        </is>
      </c>
      <c r="E3115" t="inlineStr">
        <is>
          <t>T102141</t>
        </is>
      </c>
      <c r="F3115" s="32" t="n">
        <v>814078.8100000001</v>
      </c>
      <c r="G3115" s="32" t="n">
        <v>85478.28</v>
      </c>
    </row>
    <row r="3116">
      <c r="A3116" t="inlineStr">
        <is>
          <t>L0185449</t>
        </is>
      </c>
      <c r="B3116" t="inlineStr">
        <is>
          <t>2026-01-01</t>
        </is>
      </c>
      <c r="C3116" t="inlineStr">
        <is>
          <t>home_use</t>
        </is>
      </c>
      <c r="D3116" t="inlineStr">
        <is>
          <t>IMP00306</t>
        </is>
      </c>
      <c r="E3116" t="inlineStr">
        <is>
          <t>T102141</t>
        </is>
      </c>
      <c r="F3116" s="32" t="n">
        <v>710000.64</v>
      </c>
      <c r="G3116" s="32" t="n">
        <v>74550.07000000001</v>
      </c>
    </row>
    <row r="3117">
      <c r="A3117" t="inlineStr">
        <is>
          <t>L0185456</t>
        </is>
      </c>
      <c r="B3117" t="inlineStr">
        <is>
          <t>2026-01-01</t>
        </is>
      </c>
      <c r="C3117" t="inlineStr">
        <is>
          <t>home_use</t>
        </is>
      </c>
      <c r="D3117" t="inlineStr">
        <is>
          <t>IMP00340</t>
        </is>
      </c>
      <c r="E3117" t="inlineStr">
        <is>
          <t>T102376</t>
        </is>
      </c>
      <c r="F3117" s="32" t="n">
        <v>16102527.47</v>
      </c>
      <c r="G3117" s="32" t="n">
        <v>1690765.38</v>
      </c>
    </row>
    <row r="3118">
      <c r="A3118" t="inlineStr">
        <is>
          <t>L0185508</t>
        </is>
      </c>
      <c r="B3118" t="inlineStr">
        <is>
          <t>2026-01-01</t>
        </is>
      </c>
      <c r="C3118" t="inlineStr">
        <is>
          <t>home_use</t>
        </is>
      </c>
      <c r="D3118" t="inlineStr">
        <is>
          <t>IMP00643</t>
        </is>
      </c>
      <c r="E3118" t="inlineStr">
        <is>
          <t>T104498</t>
        </is>
      </c>
      <c r="F3118" s="32" t="n">
        <v>885834.8</v>
      </c>
      <c r="G3118" s="32" t="n">
        <v>88583.48</v>
      </c>
    </row>
    <row r="3119">
      <c r="A3119" t="inlineStr">
        <is>
          <t>L0185509</t>
        </is>
      </c>
      <c r="B3119" t="inlineStr">
        <is>
          <t>2026-01-01</t>
        </is>
      </c>
      <c r="C3119" t="inlineStr">
        <is>
          <t>home_use</t>
        </is>
      </c>
      <c r="D3119" t="inlineStr">
        <is>
          <t>IMP00643</t>
        </is>
      </c>
      <c r="E3119" t="inlineStr">
        <is>
          <t>T104498</t>
        </is>
      </c>
      <c r="F3119" s="32" t="n">
        <v>607929.22</v>
      </c>
      <c r="G3119" s="32" t="n">
        <v>60792.92</v>
      </c>
    </row>
    <row r="3120">
      <c r="A3120" t="inlineStr">
        <is>
          <t>L0185532</t>
        </is>
      </c>
      <c r="B3120" t="inlineStr">
        <is>
          <t>2026-01-01</t>
        </is>
      </c>
      <c r="C3120" t="inlineStr">
        <is>
          <t>home_use</t>
        </is>
      </c>
      <c r="D3120" t="inlineStr">
        <is>
          <t>IMP00753</t>
        </is>
      </c>
      <c r="E3120" t="inlineStr">
        <is>
          <t>T105264</t>
        </is>
      </c>
      <c r="F3120" s="32" t="n">
        <v>554126.4399999999</v>
      </c>
      <c r="G3120" s="32" t="n">
        <v>55412.64</v>
      </c>
    </row>
    <row r="3121">
      <c r="A3121" t="inlineStr">
        <is>
          <t>L0185533</t>
        </is>
      </c>
      <c r="B3121" t="inlineStr">
        <is>
          <t>2026-01-01</t>
        </is>
      </c>
      <c r="C3121" t="inlineStr">
        <is>
          <t>home_use</t>
        </is>
      </c>
      <c r="D3121" t="inlineStr">
        <is>
          <t>IMP00753</t>
        </is>
      </c>
      <c r="E3121" t="inlineStr">
        <is>
          <t>T105264</t>
        </is>
      </c>
      <c r="F3121" s="32" t="n">
        <v>759196.63</v>
      </c>
      <c r="G3121" s="32" t="n">
        <v>94899.58</v>
      </c>
    </row>
    <row r="3122">
      <c r="A3122" t="inlineStr">
        <is>
          <t>L0185544</t>
        </is>
      </c>
      <c r="B3122" t="inlineStr">
        <is>
          <t>2026-01-01</t>
        </is>
      </c>
      <c r="C3122" t="inlineStr">
        <is>
          <t>home_use</t>
        </is>
      </c>
      <c r="D3122" t="inlineStr">
        <is>
          <t>IMP00892</t>
        </is>
      </c>
      <c r="E3122" t="inlineStr">
        <is>
          <t>T106240</t>
        </is>
      </c>
      <c r="F3122" s="32" t="n">
        <v>13946339.89</v>
      </c>
      <c r="G3122" s="32" t="n">
        <v>1422526.67</v>
      </c>
    </row>
    <row r="3123">
      <c r="A3123" t="inlineStr">
        <is>
          <t>L0185546</t>
        </is>
      </c>
      <c r="B3123" t="inlineStr">
        <is>
          <t>2026-01-01</t>
        </is>
      </c>
      <c r="C3123" t="inlineStr">
        <is>
          <t>home_use</t>
        </is>
      </c>
      <c r="D3123" t="inlineStr">
        <is>
          <t>IMP00892</t>
        </is>
      </c>
      <c r="E3123" t="inlineStr">
        <is>
          <t>T106240</t>
        </is>
      </c>
      <c r="F3123" s="32" t="n">
        <v>741982.99</v>
      </c>
      <c r="G3123" s="32" t="n">
        <v>77908.21000000001</v>
      </c>
    </row>
    <row r="3124">
      <c r="A3124" t="inlineStr">
        <is>
          <t>L0185554</t>
        </is>
      </c>
      <c r="B3124" t="inlineStr">
        <is>
          <t>2026-01-01</t>
        </is>
      </c>
      <c r="C3124" t="inlineStr">
        <is>
          <t>home_use</t>
        </is>
      </c>
      <c r="D3124" t="inlineStr">
        <is>
          <t>IMP00926</t>
        </is>
      </c>
      <c r="E3124" t="inlineStr">
        <is>
          <t>T106477</t>
        </is>
      </c>
      <c r="F3124" s="32" t="n">
        <v>1870233.62</v>
      </c>
      <c r="G3124" s="32" t="n">
        <v>196374.53</v>
      </c>
    </row>
    <row r="3125">
      <c r="A3125" t="inlineStr">
        <is>
          <t>L0185555</t>
        </is>
      </c>
      <c r="B3125" t="inlineStr">
        <is>
          <t>2026-01-01</t>
        </is>
      </c>
      <c r="C3125" t="inlineStr">
        <is>
          <t>home_use</t>
        </is>
      </c>
      <c r="D3125" t="inlineStr">
        <is>
          <t>IMP00926</t>
        </is>
      </c>
      <c r="E3125" t="inlineStr">
        <is>
          <t>T106477</t>
        </is>
      </c>
      <c r="F3125" s="32" t="n">
        <v>1111546.79</v>
      </c>
      <c r="G3125" s="32" t="n">
        <v>133385.61</v>
      </c>
    </row>
    <row r="3126">
      <c r="A3126" t="inlineStr">
        <is>
          <t>L0185556</t>
        </is>
      </c>
      <c r="B3126" t="inlineStr">
        <is>
          <t>2026-01-01</t>
        </is>
      </c>
      <c r="C3126" t="inlineStr">
        <is>
          <t>home_use</t>
        </is>
      </c>
      <c r="D3126" t="inlineStr">
        <is>
          <t>IMP00926</t>
        </is>
      </c>
      <c r="E3126" t="inlineStr">
        <is>
          <t>T106477</t>
        </is>
      </c>
      <c r="F3126" s="32" t="n">
        <v>7295484.03</v>
      </c>
      <c r="G3126" s="32" t="n">
        <v>729548.4</v>
      </c>
    </row>
    <row r="3127">
      <c r="A3127" t="inlineStr">
        <is>
          <t>L0185560</t>
        </is>
      </c>
      <c r="B3127" t="inlineStr">
        <is>
          <t>2026-01-01</t>
        </is>
      </c>
      <c r="C3127" t="inlineStr">
        <is>
          <t>home_use</t>
        </is>
      </c>
      <c r="D3127" t="inlineStr">
        <is>
          <t>IMP00950</t>
        </is>
      </c>
      <c r="F3127" s="32" t="n">
        <v>793321.41</v>
      </c>
      <c r="G3127" s="32" t="n">
        <v>92818.61</v>
      </c>
    </row>
    <row r="3128">
      <c r="A3128" t="inlineStr">
        <is>
          <t>L0185561</t>
        </is>
      </c>
      <c r="B3128" t="inlineStr">
        <is>
          <t>2026-01-01</t>
        </is>
      </c>
      <c r="C3128" t="inlineStr">
        <is>
          <t>home_use</t>
        </is>
      </c>
      <c r="D3128" t="inlineStr">
        <is>
          <t>IMP00950</t>
        </is>
      </c>
      <c r="F3128" s="32" t="n">
        <v>771030.98</v>
      </c>
      <c r="G3128" s="32" t="n">
        <v>90210.63</v>
      </c>
    </row>
    <row r="3129">
      <c r="A3129" t="inlineStr">
        <is>
          <t>L0185564</t>
        </is>
      </c>
      <c r="B3129" t="inlineStr">
        <is>
          <t>2026-01-01</t>
        </is>
      </c>
      <c r="C3129" t="inlineStr">
        <is>
          <t>home_use</t>
        </is>
      </c>
      <c r="D3129" t="inlineStr">
        <is>
          <t>IMP00999</t>
        </is>
      </c>
      <c r="E3129" t="inlineStr">
        <is>
          <t>T106987</t>
        </is>
      </c>
      <c r="F3129" s="32" t="n">
        <v>1428416.14</v>
      </c>
      <c r="G3129" s="32" t="n">
        <v>142841.61</v>
      </c>
    </row>
    <row r="3130">
      <c r="A3130" t="inlineStr">
        <is>
          <t>L0185565</t>
        </is>
      </c>
      <c r="B3130" t="inlineStr">
        <is>
          <t>2026-01-01</t>
        </is>
      </c>
      <c r="C3130" t="inlineStr">
        <is>
          <t>home_use</t>
        </is>
      </c>
      <c r="D3130" t="inlineStr">
        <is>
          <t>IMP00999</t>
        </is>
      </c>
      <c r="E3130" t="inlineStr">
        <is>
          <t>T106987</t>
        </is>
      </c>
      <c r="F3130" s="32" t="n">
        <v>3564637.47</v>
      </c>
      <c r="G3130" s="32" t="n">
        <v>427756.5</v>
      </c>
    </row>
    <row r="3131">
      <c r="A3131" t="inlineStr">
        <is>
          <t>L0185566</t>
        </is>
      </c>
      <c r="B3131" t="inlineStr">
        <is>
          <t>2026-01-01</t>
        </is>
      </c>
      <c r="C3131" t="inlineStr">
        <is>
          <t>home_use</t>
        </is>
      </c>
      <c r="D3131" t="inlineStr">
        <is>
          <t>IMP00999</t>
        </is>
      </c>
      <c r="E3131" t="inlineStr">
        <is>
          <t>T106987</t>
        </is>
      </c>
      <c r="F3131" s="32" t="n">
        <v>2550242.09</v>
      </c>
      <c r="G3131" s="32" t="n">
        <v>267775.42</v>
      </c>
    </row>
    <row r="3132">
      <c r="A3132" t="inlineStr">
        <is>
          <t>L0185574</t>
        </is>
      </c>
      <c r="B3132" t="inlineStr">
        <is>
          <t>2026-01-01</t>
        </is>
      </c>
      <c r="C3132" t="inlineStr">
        <is>
          <t>home_use</t>
        </is>
      </c>
      <c r="D3132" t="inlineStr">
        <is>
          <t>IMP01037</t>
        </is>
      </c>
      <c r="E3132" t="inlineStr">
        <is>
          <t>T107258</t>
        </is>
      </c>
      <c r="F3132" s="32" t="n">
        <v>1546868.14</v>
      </c>
      <c r="G3132" s="32" t="n">
        <v>154686.81</v>
      </c>
    </row>
    <row r="3133">
      <c r="A3133" t="inlineStr">
        <is>
          <t>L0185578</t>
        </is>
      </c>
      <c r="B3133" t="inlineStr">
        <is>
          <t>2026-01-01</t>
        </is>
      </c>
      <c r="C3133" t="inlineStr">
        <is>
          <t>home_use</t>
        </is>
      </c>
      <c r="D3133" t="inlineStr">
        <is>
          <t>IMP01037</t>
        </is>
      </c>
      <c r="E3133" t="inlineStr">
        <is>
          <t>T107258</t>
        </is>
      </c>
      <c r="F3133" s="32" t="n">
        <v>1836253.94</v>
      </c>
      <c r="G3133" s="32" t="n">
        <v>183625.39</v>
      </c>
    </row>
    <row r="3134">
      <c r="A3134" t="inlineStr">
        <is>
          <t>L0185593</t>
        </is>
      </c>
      <c r="B3134" t="inlineStr">
        <is>
          <t>2026-01-01</t>
        </is>
      </c>
      <c r="C3134" t="inlineStr">
        <is>
          <t>home_use</t>
        </is>
      </c>
      <c r="D3134" t="inlineStr">
        <is>
          <t>IMP01142</t>
        </is>
      </c>
      <c r="E3134" t="inlineStr">
        <is>
          <t>T107992</t>
        </is>
      </c>
      <c r="F3134" s="32" t="n">
        <v>1651188.9</v>
      </c>
      <c r="G3134" s="32" t="n">
        <v>184933.16</v>
      </c>
    </row>
    <row r="3135">
      <c r="A3135" t="inlineStr">
        <is>
          <t>L0185630</t>
        </is>
      </c>
      <c r="B3135" t="inlineStr">
        <is>
          <t>2026-01-01</t>
        </is>
      </c>
      <c r="C3135" t="inlineStr">
        <is>
          <t>home_use</t>
        </is>
      </c>
      <c r="D3135" t="inlineStr">
        <is>
          <t>IMP01310</t>
        </is>
      </c>
      <c r="E3135" t="inlineStr">
        <is>
          <t>T109167</t>
        </is>
      </c>
      <c r="F3135" s="32" t="n">
        <v>990179.76</v>
      </c>
      <c r="G3135" s="32" t="n">
        <v>105949.23</v>
      </c>
    </row>
    <row r="3136">
      <c r="A3136" t="inlineStr">
        <is>
          <t>L0185631</t>
        </is>
      </c>
      <c r="B3136" t="inlineStr">
        <is>
          <t>2026-01-01</t>
        </is>
      </c>
      <c r="C3136" t="inlineStr">
        <is>
          <t>home_use</t>
        </is>
      </c>
      <c r="D3136" t="inlineStr">
        <is>
          <t>IMP01310</t>
        </is>
      </c>
      <c r="E3136" t="inlineStr">
        <is>
          <t>T109167</t>
        </is>
      </c>
      <c r="F3136" s="32" t="n">
        <v>338590.72</v>
      </c>
      <c r="G3136" s="32" t="n">
        <v>36229.21</v>
      </c>
    </row>
    <row r="3137">
      <c r="A3137" t="inlineStr">
        <is>
          <t>L0185632</t>
        </is>
      </c>
      <c r="B3137" t="inlineStr">
        <is>
          <t>2026-01-01</t>
        </is>
      </c>
      <c r="C3137" t="inlineStr">
        <is>
          <t>home_use</t>
        </is>
      </c>
      <c r="D3137" t="inlineStr">
        <is>
          <t>IMP01310</t>
        </is>
      </c>
      <c r="E3137" t="inlineStr">
        <is>
          <t>T109167</t>
        </is>
      </c>
      <c r="F3137" s="32" t="n">
        <v>672642.4300000001</v>
      </c>
      <c r="G3137" s="32" t="n">
        <v>71972.74000000001</v>
      </c>
    </row>
    <row r="3138">
      <c r="A3138" t="inlineStr">
        <is>
          <t>L0185634</t>
        </is>
      </c>
      <c r="B3138" t="inlineStr">
        <is>
          <t>2026-01-01</t>
        </is>
      </c>
      <c r="C3138" t="inlineStr">
        <is>
          <t>home_use</t>
        </is>
      </c>
      <c r="D3138" t="inlineStr">
        <is>
          <t>IMP01310</t>
        </is>
      </c>
      <c r="E3138" t="inlineStr">
        <is>
          <t>T109167</t>
        </is>
      </c>
      <c r="F3138" s="32" t="n">
        <v>834797.45</v>
      </c>
      <c r="G3138" s="32" t="n">
        <v>83479.74000000001</v>
      </c>
    </row>
    <row r="3139">
      <c r="A3139" t="inlineStr">
        <is>
          <t>L0185636</t>
        </is>
      </c>
      <c r="B3139" t="inlineStr">
        <is>
          <t>2026-01-01</t>
        </is>
      </c>
      <c r="C3139" t="inlineStr">
        <is>
          <t>home_use</t>
        </is>
      </c>
      <c r="D3139" t="inlineStr">
        <is>
          <t>IMP01310</t>
        </is>
      </c>
      <c r="E3139" t="inlineStr">
        <is>
          <t>T109167</t>
        </is>
      </c>
      <c r="F3139" s="32" t="n">
        <v>483869.44</v>
      </c>
      <c r="G3139" s="32" t="n">
        <v>51774.03</v>
      </c>
    </row>
    <row r="3140">
      <c r="A3140" t="inlineStr">
        <is>
          <t>L0185637</t>
        </is>
      </c>
      <c r="B3140" t="inlineStr">
        <is>
          <t>2026-01-01</t>
        </is>
      </c>
      <c r="C3140" t="inlineStr">
        <is>
          <t>home_use</t>
        </is>
      </c>
      <c r="D3140" t="inlineStr">
        <is>
          <t>IMP01310</t>
        </is>
      </c>
      <c r="E3140" t="inlineStr">
        <is>
          <t>T109167</t>
        </is>
      </c>
      <c r="F3140" s="32" t="n">
        <v>1088408.27</v>
      </c>
      <c r="G3140" s="32" t="n">
        <v>116459.68</v>
      </c>
    </row>
    <row r="3141">
      <c r="A3141" t="inlineStr">
        <is>
          <t>L0185638</t>
        </is>
      </c>
      <c r="B3141" t="inlineStr">
        <is>
          <t>2026-01-01</t>
        </is>
      </c>
      <c r="C3141" t="inlineStr">
        <is>
          <t>warehouse_out</t>
        </is>
      </c>
      <c r="D3141" t="inlineStr">
        <is>
          <t>IMP01310</t>
        </is>
      </c>
      <c r="E3141" t="inlineStr">
        <is>
          <t>T109167</t>
        </is>
      </c>
      <c r="F3141" s="32" t="n">
        <v>854345.88</v>
      </c>
      <c r="G3141" s="32" t="n">
        <v>91415.00999999999</v>
      </c>
    </row>
    <row r="3142">
      <c r="A3142" t="inlineStr">
        <is>
          <t>L0185667</t>
        </is>
      </c>
      <c r="B3142" t="inlineStr">
        <is>
          <t>2026-01-02</t>
        </is>
      </c>
      <c r="C3142" t="inlineStr">
        <is>
          <t>home_use</t>
        </is>
      </c>
      <c r="D3142" t="inlineStr">
        <is>
          <t>IMP00011</t>
        </is>
      </c>
      <c r="E3142" t="inlineStr">
        <is>
          <t>T100070</t>
        </is>
      </c>
      <c r="F3142" s="32" t="n">
        <v>332689.32</v>
      </c>
      <c r="G3142" s="32" t="n">
        <v>38924.65</v>
      </c>
    </row>
    <row r="3143">
      <c r="A3143" t="inlineStr">
        <is>
          <t>L0185673</t>
        </is>
      </c>
      <c r="B3143" t="inlineStr">
        <is>
          <t>2026-01-02</t>
        </is>
      </c>
      <c r="C3143" t="inlineStr">
        <is>
          <t>home_use</t>
        </is>
      </c>
      <c r="D3143" t="inlineStr">
        <is>
          <t>IMP00063</t>
        </is>
      </c>
      <c r="E3143" t="inlineStr">
        <is>
          <t>T100440</t>
        </is>
      </c>
      <c r="F3143" s="32" t="n">
        <v>702322.1800000001</v>
      </c>
      <c r="G3143" s="32" t="n">
        <v>75148.47</v>
      </c>
    </row>
    <row r="3144">
      <c r="A3144" t="inlineStr">
        <is>
          <t>L0185674</t>
        </is>
      </c>
      <c r="B3144" t="inlineStr">
        <is>
          <t>2026-01-02</t>
        </is>
      </c>
      <c r="C3144" t="inlineStr">
        <is>
          <t>home_use</t>
        </is>
      </c>
      <c r="D3144" t="inlineStr">
        <is>
          <t>IMP00063</t>
        </is>
      </c>
      <c r="E3144" t="inlineStr">
        <is>
          <t>T100440</t>
        </is>
      </c>
      <c r="F3144" s="32" t="n">
        <v>1304274.52</v>
      </c>
      <c r="G3144" s="32" t="n">
        <v>139557.37</v>
      </c>
    </row>
    <row r="3145">
      <c r="A3145" t="inlineStr">
        <is>
          <t>L0185675</t>
        </is>
      </c>
      <c r="B3145" t="inlineStr">
        <is>
          <t>2026-01-02</t>
        </is>
      </c>
      <c r="C3145" t="inlineStr">
        <is>
          <t>home_use</t>
        </is>
      </c>
      <c r="D3145" t="inlineStr">
        <is>
          <t>IMP00063</t>
        </is>
      </c>
      <c r="E3145" t="inlineStr">
        <is>
          <t>T100440</t>
        </is>
      </c>
      <c r="F3145" s="32" t="n">
        <v>3234629.8</v>
      </c>
      <c r="G3145" s="32" t="n">
        <v>362278.54</v>
      </c>
    </row>
    <row r="3146">
      <c r="A3146" t="inlineStr">
        <is>
          <t>L0185676</t>
        </is>
      </c>
      <c r="B3146" t="inlineStr">
        <is>
          <t>2026-01-02</t>
        </is>
      </c>
      <c r="C3146" t="inlineStr">
        <is>
          <t>home_use</t>
        </is>
      </c>
      <c r="D3146" t="inlineStr">
        <is>
          <t>IMP00063</t>
        </is>
      </c>
      <c r="E3146" t="inlineStr">
        <is>
          <t>T100440</t>
        </is>
      </c>
      <c r="F3146" s="32" t="n">
        <v>912824.78</v>
      </c>
      <c r="G3146" s="32" t="n">
        <v>104974.85</v>
      </c>
    </row>
    <row r="3147">
      <c r="A3147" t="inlineStr">
        <is>
          <t>L0185677</t>
        </is>
      </c>
      <c r="B3147" t="inlineStr">
        <is>
          <t>2026-01-02</t>
        </is>
      </c>
      <c r="C3147" t="inlineStr">
        <is>
          <t>home_use</t>
        </is>
      </c>
      <c r="D3147" t="inlineStr">
        <is>
          <t>IMP00063</t>
        </is>
      </c>
      <c r="E3147" t="inlineStr">
        <is>
          <t>T100440</t>
        </is>
      </c>
      <c r="F3147" s="32" t="n">
        <v>9031162.98</v>
      </c>
      <c r="G3147" s="32" t="n">
        <v>1174051.19</v>
      </c>
    </row>
    <row r="3148">
      <c r="A3148" t="inlineStr">
        <is>
          <t>L0185678</t>
        </is>
      </c>
      <c r="B3148" t="inlineStr">
        <is>
          <t>2026-01-02</t>
        </is>
      </c>
      <c r="C3148" t="inlineStr">
        <is>
          <t>home_use</t>
        </is>
      </c>
      <c r="D3148" t="inlineStr">
        <is>
          <t>IMP00063</t>
        </is>
      </c>
      <c r="E3148" t="inlineStr">
        <is>
          <t>T100440</t>
        </is>
      </c>
      <c r="F3148" s="32" t="n">
        <v>742112.37</v>
      </c>
      <c r="G3148" s="32" t="n">
        <v>85342.92</v>
      </c>
    </row>
    <row r="3149">
      <c r="A3149" t="inlineStr">
        <is>
          <t>L0185679</t>
        </is>
      </c>
      <c r="B3149" t="inlineStr">
        <is>
          <t>2026-01-02</t>
        </is>
      </c>
      <c r="C3149" t="inlineStr">
        <is>
          <t>home_use</t>
        </is>
      </c>
      <c r="D3149" t="inlineStr">
        <is>
          <t>IMP00063</t>
        </is>
      </c>
      <c r="E3149" t="inlineStr">
        <is>
          <t>T100440</t>
        </is>
      </c>
      <c r="F3149" s="32" t="n">
        <v>4663651.35</v>
      </c>
      <c r="G3149" s="32" t="n">
        <v>606274.6800000001</v>
      </c>
    </row>
    <row r="3150">
      <c r="A3150" t="inlineStr">
        <is>
          <t>L0185680</t>
        </is>
      </c>
      <c r="B3150" t="inlineStr">
        <is>
          <t>2026-01-02</t>
        </is>
      </c>
      <c r="C3150" t="inlineStr">
        <is>
          <t>home_use</t>
        </is>
      </c>
      <c r="D3150" t="inlineStr">
        <is>
          <t>IMP00063</t>
        </is>
      </c>
      <c r="E3150" t="inlineStr">
        <is>
          <t>T100440</t>
        </is>
      </c>
      <c r="F3150" s="32" t="n">
        <v>690872.64</v>
      </c>
      <c r="G3150" s="32" t="n">
        <v>79450.35000000001</v>
      </c>
    </row>
    <row r="3151">
      <c r="A3151" t="inlineStr">
        <is>
          <t>L0185681</t>
        </is>
      </c>
      <c r="B3151" t="inlineStr">
        <is>
          <t>2026-01-02</t>
        </is>
      </c>
      <c r="C3151" t="inlineStr">
        <is>
          <t>home_use</t>
        </is>
      </c>
      <c r="D3151" t="inlineStr">
        <is>
          <t>IMP00063</t>
        </is>
      </c>
      <c r="E3151" t="inlineStr">
        <is>
          <t>T100440</t>
        </is>
      </c>
      <c r="F3151" s="32" t="n">
        <v>393975.33</v>
      </c>
      <c r="G3151" s="32" t="n">
        <v>45307.16</v>
      </c>
    </row>
    <row r="3152">
      <c r="A3152" t="inlineStr">
        <is>
          <t>L0185698</t>
        </is>
      </c>
      <c r="B3152" t="inlineStr">
        <is>
          <t>2026-01-02</t>
        </is>
      </c>
      <c r="C3152" t="inlineStr">
        <is>
          <t>home_use</t>
        </is>
      </c>
      <c r="D3152" t="inlineStr">
        <is>
          <t>IMP00288</t>
        </is>
      </c>
      <c r="E3152" t="inlineStr">
        <is>
          <t>T102011</t>
        </is>
      </c>
      <c r="F3152" s="32" t="n">
        <v>916811.95</v>
      </c>
      <c r="G3152" s="32" t="n">
        <v>114601.49</v>
      </c>
    </row>
    <row r="3153">
      <c r="A3153" t="inlineStr">
        <is>
          <t>L0185701</t>
        </is>
      </c>
      <c r="B3153" t="inlineStr">
        <is>
          <t>2026-01-02</t>
        </is>
      </c>
      <c r="C3153" t="inlineStr">
        <is>
          <t>home_use</t>
        </is>
      </c>
      <c r="D3153" t="inlineStr">
        <is>
          <t>IMP00300</t>
        </is>
      </c>
      <c r="E3153" t="inlineStr">
        <is>
          <t>T102096</t>
        </is>
      </c>
      <c r="F3153" s="32" t="n">
        <v>2630085.33</v>
      </c>
      <c r="G3153" s="32" t="n">
        <v>289309.39</v>
      </c>
    </row>
    <row r="3154">
      <c r="A3154" t="inlineStr">
        <is>
          <t>L0185703</t>
        </is>
      </c>
      <c r="B3154" t="inlineStr">
        <is>
          <t>2026-01-02</t>
        </is>
      </c>
      <c r="C3154" t="inlineStr">
        <is>
          <t>home_use</t>
        </is>
      </c>
      <c r="D3154" t="inlineStr">
        <is>
          <t>IMP00306</t>
        </is>
      </c>
      <c r="E3154" t="inlineStr">
        <is>
          <t>T102141</t>
        </is>
      </c>
      <c r="F3154" s="32" t="n">
        <v>304560.73</v>
      </c>
      <c r="G3154" s="32" t="n">
        <v>38070.09</v>
      </c>
    </row>
    <row r="3155">
      <c r="A3155" t="inlineStr">
        <is>
          <t>L0185704</t>
        </is>
      </c>
      <c r="B3155" t="inlineStr">
        <is>
          <t>2026-01-02</t>
        </is>
      </c>
      <c r="C3155" t="inlineStr">
        <is>
          <t>home_use</t>
        </is>
      </c>
      <c r="D3155" t="inlineStr">
        <is>
          <t>IMP00306</t>
        </is>
      </c>
      <c r="E3155" t="inlineStr">
        <is>
          <t>T102141</t>
        </is>
      </c>
      <c r="F3155" s="32" t="n">
        <v>220998.8</v>
      </c>
      <c r="G3155" s="32" t="n">
        <v>23204.87</v>
      </c>
    </row>
    <row r="3156">
      <c r="A3156" t="inlineStr">
        <is>
          <t>L0185705</t>
        </is>
      </c>
      <c r="B3156" t="inlineStr">
        <is>
          <t>2026-01-02</t>
        </is>
      </c>
      <c r="C3156" t="inlineStr">
        <is>
          <t>home_use</t>
        </is>
      </c>
      <c r="D3156" t="inlineStr">
        <is>
          <t>IMP00306</t>
        </is>
      </c>
      <c r="E3156" t="inlineStr">
        <is>
          <t>T102141</t>
        </is>
      </c>
      <c r="F3156" s="32" t="n">
        <v>478796.85</v>
      </c>
      <c r="G3156" s="32" t="n">
        <v>50273.67</v>
      </c>
    </row>
    <row r="3157">
      <c r="A3157" t="inlineStr">
        <is>
          <t>L0185706</t>
        </is>
      </c>
      <c r="B3157" t="inlineStr">
        <is>
          <t>2026-01-02</t>
        </is>
      </c>
      <c r="C3157" t="inlineStr">
        <is>
          <t>home_use</t>
        </is>
      </c>
      <c r="D3157" t="inlineStr">
        <is>
          <t>IMP00340</t>
        </is>
      </c>
      <c r="E3157" t="inlineStr">
        <is>
          <t>T102376</t>
        </is>
      </c>
      <c r="F3157" s="32" t="n">
        <v>13450072.4</v>
      </c>
      <c r="G3157" s="32" t="n">
        <v>1412257.6</v>
      </c>
    </row>
    <row r="3158">
      <c r="A3158" t="inlineStr">
        <is>
          <t>L0185726</t>
        </is>
      </c>
      <c r="B3158" t="inlineStr">
        <is>
          <t>2026-01-02</t>
        </is>
      </c>
      <c r="C3158" t="inlineStr">
        <is>
          <t>home_use</t>
        </is>
      </c>
      <c r="D3158" t="inlineStr">
        <is>
          <t>IMP00448</t>
        </is>
      </c>
      <c r="E3158" t="inlineStr">
        <is>
          <t>T103130</t>
        </is>
      </c>
      <c r="F3158" s="32" t="n">
        <v>54493146.02</v>
      </c>
      <c r="G3158" s="32" t="n">
        <v>5449314.6</v>
      </c>
    </row>
    <row r="3159">
      <c r="A3159" t="inlineStr">
        <is>
          <t>L0185757</t>
        </is>
      </c>
      <c r="B3159" t="inlineStr">
        <is>
          <t>2026-01-02</t>
        </is>
      </c>
      <c r="C3159" t="inlineStr">
        <is>
          <t>home_use</t>
        </is>
      </c>
      <c r="D3159" t="inlineStr">
        <is>
          <t>IMP00643</t>
        </is>
      </c>
      <c r="E3159" t="inlineStr">
        <is>
          <t>T104498</t>
        </is>
      </c>
      <c r="F3159" s="32" t="n">
        <v>809970.95</v>
      </c>
      <c r="G3159" s="32" t="n">
        <v>80997.09</v>
      </c>
    </row>
    <row r="3160">
      <c r="A3160" t="inlineStr">
        <is>
          <t>L0185758</t>
        </is>
      </c>
      <c r="B3160" t="inlineStr">
        <is>
          <t>2026-01-02</t>
        </is>
      </c>
      <c r="C3160" t="inlineStr">
        <is>
          <t>home_use</t>
        </is>
      </c>
      <c r="D3160" t="inlineStr">
        <is>
          <t>IMP00643</t>
        </is>
      </c>
      <c r="E3160" t="inlineStr">
        <is>
          <t>T104498</t>
        </is>
      </c>
      <c r="F3160" s="32" t="n">
        <v>1173020.16</v>
      </c>
      <c r="G3160" s="32" t="n">
        <v>117302.02</v>
      </c>
    </row>
    <row r="3161">
      <c r="A3161" t="inlineStr">
        <is>
          <t>L0185759</t>
        </is>
      </c>
      <c r="B3161" t="inlineStr">
        <is>
          <t>2026-01-02</t>
        </is>
      </c>
      <c r="C3161" t="inlineStr">
        <is>
          <t>home_use</t>
        </is>
      </c>
      <c r="D3161" t="inlineStr">
        <is>
          <t>IMP00643</t>
        </is>
      </c>
      <c r="E3161" t="inlineStr">
        <is>
          <t>T104498</t>
        </is>
      </c>
      <c r="F3161" s="32" t="n">
        <v>818057.49</v>
      </c>
      <c r="G3161" s="32" t="n">
        <v>81805.75</v>
      </c>
    </row>
    <row r="3162">
      <c r="A3162" t="inlineStr">
        <is>
          <t>L0185760</t>
        </is>
      </c>
      <c r="B3162" t="inlineStr">
        <is>
          <t>2026-01-02</t>
        </is>
      </c>
      <c r="C3162" t="inlineStr">
        <is>
          <t>home_use</t>
        </is>
      </c>
      <c r="D3162" t="inlineStr">
        <is>
          <t>IMP00643</t>
        </is>
      </c>
      <c r="E3162" t="inlineStr">
        <is>
          <t>T104498</t>
        </is>
      </c>
      <c r="F3162" s="32" t="n">
        <v>1889327.56</v>
      </c>
      <c r="G3162" s="32" t="n">
        <v>188932.76</v>
      </c>
    </row>
    <row r="3163">
      <c r="A3163" t="inlineStr">
        <is>
          <t>L0185761</t>
        </is>
      </c>
      <c r="B3163" t="inlineStr">
        <is>
          <t>2026-01-02</t>
        </is>
      </c>
      <c r="C3163" t="inlineStr">
        <is>
          <t>home_use</t>
        </is>
      </c>
      <c r="D3163" t="inlineStr">
        <is>
          <t>IMP00643</t>
        </is>
      </c>
      <c r="E3163" t="inlineStr">
        <is>
          <t>T104498</t>
        </is>
      </c>
      <c r="F3163" s="32" t="n">
        <v>895939</v>
      </c>
      <c r="G3163" s="32" t="n">
        <v>89593.89999999999</v>
      </c>
    </row>
    <row r="3164">
      <c r="A3164" t="inlineStr">
        <is>
          <t>L0185815</t>
        </is>
      </c>
      <c r="B3164" t="inlineStr">
        <is>
          <t>2026-01-02</t>
        </is>
      </c>
      <c r="C3164" t="inlineStr">
        <is>
          <t>home_use</t>
        </is>
      </c>
      <c r="D3164" t="inlineStr">
        <is>
          <t>IMP00926</t>
        </is>
      </c>
      <c r="E3164" t="inlineStr">
        <is>
          <t>T106477</t>
        </is>
      </c>
      <c r="F3164" s="32" t="n">
        <v>25220766.85</v>
      </c>
      <c r="G3164" s="32" t="n">
        <v>2648180.52</v>
      </c>
    </row>
    <row r="3165">
      <c r="A3165" t="inlineStr">
        <is>
          <t>L0185816</t>
        </is>
      </c>
      <c r="B3165" t="inlineStr">
        <is>
          <t>2026-01-02</t>
        </is>
      </c>
      <c r="C3165" t="inlineStr">
        <is>
          <t>home_use</t>
        </is>
      </c>
      <c r="D3165" t="inlineStr">
        <is>
          <t>IMP00926</t>
        </is>
      </c>
      <c r="E3165" t="inlineStr">
        <is>
          <t>T106477</t>
        </is>
      </c>
      <c r="F3165" s="32" t="n">
        <v>14270205.92</v>
      </c>
      <c r="G3165" s="32" t="n">
        <v>1427020.59</v>
      </c>
    </row>
    <row r="3166">
      <c r="A3166" t="inlineStr">
        <is>
          <t>L0185817</t>
        </is>
      </c>
      <c r="B3166" t="inlineStr">
        <is>
          <t>2026-01-02</t>
        </is>
      </c>
      <c r="C3166" t="inlineStr">
        <is>
          <t>warehouse_out</t>
        </is>
      </c>
      <c r="D3166" t="inlineStr">
        <is>
          <t>IMP00926</t>
        </is>
      </c>
      <c r="E3166" t="inlineStr">
        <is>
          <t>T106477</t>
        </is>
      </c>
      <c r="F3166" s="32" t="n">
        <v>229229.61</v>
      </c>
      <c r="G3166" s="32" t="n">
        <v>24527.57</v>
      </c>
    </row>
    <row r="3167">
      <c r="A3167" t="inlineStr">
        <is>
          <t>L0185818</t>
        </is>
      </c>
      <c r="B3167" t="inlineStr">
        <is>
          <t>2026-01-02</t>
        </is>
      </c>
      <c r="C3167" t="inlineStr">
        <is>
          <t>home_use</t>
        </is>
      </c>
      <c r="D3167" t="inlineStr">
        <is>
          <t>IMP00926</t>
        </is>
      </c>
      <c r="E3167" t="inlineStr">
        <is>
          <t>T106477</t>
        </is>
      </c>
      <c r="F3167" s="32" t="n">
        <v>47264370.5</v>
      </c>
      <c r="G3167" s="32" t="n">
        <v>4962758.9</v>
      </c>
    </row>
    <row r="3168">
      <c r="A3168" t="inlineStr">
        <is>
          <t>L0185824</t>
        </is>
      </c>
      <c r="B3168" t="inlineStr">
        <is>
          <t>2026-01-02</t>
        </is>
      </c>
      <c r="C3168" t="inlineStr">
        <is>
          <t>home_use</t>
        </is>
      </c>
      <c r="D3168" t="inlineStr">
        <is>
          <t>IMP00950</t>
        </is>
      </c>
      <c r="F3168" s="32" t="n">
        <v>749990.49</v>
      </c>
      <c r="G3168" s="32" t="n">
        <v>97498.75999999999</v>
      </c>
    </row>
    <row r="3169">
      <c r="A3169" t="inlineStr">
        <is>
          <t>L0185825</t>
        </is>
      </c>
      <c r="B3169" t="inlineStr">
        <is>
          <t>2026-01-02</t>
        </is>
      </c>
      <c r="C3169" t="inlineStr">
        <is>
          <t>home_use</t>
        </is>
      </c>
      <c r="D3169" t="inlineStr">
        <is>
          <t>IMP00950</t>
        </is>
      </c>
      <c r="F3169" s="32" t="n">
        <v>809099.36</v>
      </c>
      <c r="G3169" s="32" t="n">
        <v>105182.92</v>
      </c>
    </row>
    <row r="3170">
      <c r="A3170" t="inlineStr">
        <is>
          <t>L0185826</t>
        </is>
      </c>
      <c r="B3170" t="inlineStr">
        <is>
          <t>2026-01-02</t>
        </is>
      </c>
      <c r="C3170" t="inlineStr">
        <is>
          <t>home_use</t>
        </is>
      </c>
      <c r="D3170" t="inlineStr">
        <is>
          <t>IMP00950</t>
        </is>
      </c>
      <c r="F3170" s="32" t="n">
        <v>1445692.91</v>
      </c>
      <c r="G3170" s="32" t="n">
        <v>180711.61</v>
      </c>
    </row>
    <row r="3171">
      <c r="A3171" t="inlineStr">
        <is>
          <t>L0185829</t>
        </is>
      </c>
      <c r="B3171" t="inlineStr">
        <is>
          <t>2026-01-02</t>
        </is>
      </c>
      <c r="C3171" t="inlineStr">
        <is>
          <t>home_use</t>
        </is>
      </c>
      <c r="D3171" t="inlineStr">
        <is>
          <t>IMP00987</t>
        </is>
      </c>
      <c r="E3171" t="inlineStr">
        <is>
          <t>T106907</t>
        </is>
      </c>
      <c r="F3171" s="32" t="n">
        <v>1213493.18</v>
      </c>
      <c r="G3171" s="32" t="n">
        <v>145619.18</v>
      </c>
    </row>
    <row r="3172">
      <c r="A3172" t="inlineStr">
        <is>
          <t>L0185838</t>
        </is>
      </c>
      <c r="B3172" t="inlineStr">
        <is>
          <t>2026-01-02</t>
        </is>
      </c>
      <c r="C3172" t="inlineStr">
        <is>
          <t>home_use</t>
        </is>
      </c>
      <c r="D3172" t="inlineStr">
        <is>
          <t>IMP01037</t>
        </is>
      </c>
      <c r="E3172" t="inlineStr">
        <is>
          <t>T107258</t>
        </is>
      </c>
      <c r="F3172" s="32" t="n">
        <v>2706514.89</v>
      </c>
      <c r="G3172" s="32" t="n">
        <v>270651.49</v>
      </c>
    </row>
    <row r="3173">
      <c r="A3173" t="inlineStr">
        <is>
          <t>L0185840</t>
        </is>
      </c>
      <c r="B3173" t="inlineStr">
        <is>
          <t>2026-01-02</t>
        </is>
      </c>
      <c r="C3173" t="inlineStr">
        <is>
          <t>home_use</t>
        </is>
      </c>
      <c r="D3173" t="inlineStr">
        <is>
          <t>IMP01037</t>
        </is>
      </c>
      <c r="E3173" t="inlineStr">
        <is>
          <t>T107258</t>
        </is>
      </c>
      <c r="F3173" s="32" t="n">
        <v>563934.14</v>
      </c>
      <c r="G3173" s="32" t="n">
        <v>67672.10000000001</v>
      </c>
    </row>
    <row r="3174">
      <c r="A3174" t="inlineStr">
        <is>
          <t>L0185841</t>
        </is>
      </c>
      <c r="B3174" t="inlineStr">
        <is>
          <t>2026-01-02</t>
        </is>
      </c>
      <c r="C3174" t="inlineStr">
        <is>
          <t>home_use</t>
        </is>
      </c>
      <c r="D3174" t="inlineStr">
        <is>
          <t>IMP01037</t>
        </is>
      </c>
      <c r="E3174" t="inlineStr">
        <is>
          <t>T107258</t>
        </is>
      </c>
      <c r="F3174" s="32" t="n">
        <v>1658656.19</v>
      </c>
      <c r="G3174" s="32" t="n">
        <v>165865.62</v>
      </c>
    </row>
    <row r="3175">
      <c r="A3175" t="inlineStr">
        <is>
          <t>L0185853</t>
        </is>
      </c>
      <c r="B3175" t="inlineStr">
        <is>
          <t>2026-01-02</t>
        </is>
      </c>
      <c r="C3175" t="inlineStr">
        <is>
          <t>home_use</t>
        </is>
      </c>
      <c r="D3175" t="inlineStr">
        <is>
          <t>IMP01142</t>
        </is>
      </c>
      <c r="E3175" t="inlineStr">
        <is>
          <t>T107992</t>
        </is>
      </c>
      <c r="F3175" s="32" t="n">
        <v>485985.73</v>
      </c>
      <c r="G3175" s="32" t="n">
        <v>54430.4</v>
      </c>
    </row>
    <row r="3176">
      <c r="A3176" t="inlineStr">
        <is>
          <t>L0185881</t>
        </is>
      </c>
      <c r="B3176" t="inlineStr">
        <is>
          <t>2026-01-02</t>
        </is>
      </c>
      <c r="C3176" t="inlineStr">
        <is>
          <t>home_use</t>
        </is>
      </c>
      <c r="D3176" t="inlineStr">
        <is>
          <t>IMP01310</t>
        </is>
      </c>
      <c r="E3176" t="inlineStr">
        <is>
          <t>T109167</t>
        </is>
      </c>
      <c r="F3176" s="32" t="n">
        <v>777102.5600000001</v>
      </c>
      <c r="G3176" s="32" t="n">
        <v>77710.25999999999</v>
      </c>
    </row>
    <row r="3177">
      <c r="A3177" t="inlineStr">
        <is>
          <t>L0185882</t>
        </is>
      </c>
      <c r="B3177" t="inlineStr">
        <is>
          <t>2026-01-02</t>
        </is>
      </c>
      <c r="C3177" t="inlineStr">
        <is>
          <t>home_use</t>
        </is>
      </c>
      <c r="D3177" t="inlineStr">
        <is>
          <t>IMP01310</t>
        </is>
      </c>
      <c r="E3177" t="inlineStr">
        <is>
          <t>T109167</t>
        </is>
      </c>
      <c r="F3177" s="32" t="n">
        <v>397018.64</v>
      </c>
      <c r="G3177" s="32" t="n">
        <v>42480.99</v>
      </c>
    </row>
    <row r="3178">
      <c r="A3178" t="inlineStr">
        <is>
          <t>L0185883</t>
        </is>
      </c>
      <c r="B3178" t="inlineStr">
        <is>
          <t>2026-01-02</t>
        </is>
      </c>
      <c r="C3178" t="inlineStr">
        <is>
          <t>home_use</t>
        </is>
      </c>
      <c r="D3178" t="inlineStr">
        <is>
          <t>IMP01310</t>
        </is>
      </c>
      <c r="E3178" t="inlineStr">
        <is>
          <t>T109167</t>
        </is>
      </c>
      <c r="F3178" s="32" t="n">
        <v>230621.38</v>
      </c>
      <c r="G3178" s="32" t="n">
        <v>24676.49</v>
      </c>
    </row>
    <row r="3179">
      <c r="A3179" t="inlineStr">
        <is>
          <t>L0185884</t>
        </is>
      </c>
      <c r="B3179" t="inlineStr">
        <is>
          <t>2026-01-02</t>
        </is>
      </c>
      <c r="C3179" t="inlineStr">
        <is>
          <t>home_use</t>
        </is>
      </c>
      <c r="D3179" t="inlineStr">
        <is>
          <t>IMP01310</t>
        </is>
      </c>
      <c r="E3179" t="inlineStr">
        <is>
          <t>T109167</t>
        </is>
      </c>
      <c r="F3179" s="32" t="n">
        <v>841302.54</v>
      </c>
      <c r="G3179" s="32" t="n">
        <v>90019.37</v>
      </c>
    </row>
    <row r="3180">
      <c r="A3180" t="inlineStr">
        <is>
          <t>L0185885</t>
        </is>
      </c>
      <c r="B3180" t="inlineStr">
        <is>
          <t>2026-01-02</t>
        </is>
      </c>
      <c r="C3180" t="inlineStr">
        <is>
          <t>home_use</t>
        </is>
      </c>
      <c r="D3180" t="inlineStr">
        <is>
          <t>IMP01310</t>
        </is>
      </c>
      <c r="E3180" t="inlineStr">
        <is>
          <t>T109167</t>
        </is>
      </c>
      <c r="F3180" s="32" t="n">
        <v>609508.8199999999</v>
      </c>
      <c r="G3180" s="32" t="n">
        <v>60950.88</v>
      </c>
    </row>
    <row r="3181">
      <c r="A3181" t="inlineStr">
        <is>
          <t>L0185886</t>
        </is>
      </c>
      <c r="B3181" t="inlineStr">
        <is>
          <t>2026-01-02</t>
        </is>
      </c>
      <c r="C3181" t="inlineStr">
        <is>
          <t>home_use</t>
        </is>
      </c>
      <c r="D3181" t="inlineStr">
        <is>
          <t>IMP01310</t>
        </is>
      </c>
      <c r="E3181" t="inlineStr">
        <is>
          <t>T109167</t>
        </is>
      </c>
      <c r="F3181" s="32" t="n">
        <v>633041.9</v>
      </c>
      <c r="G3181" s="32" t="n">
        <v>67735.48</v>
      </c>
    </row>
    <row r="3182">
      <c r="A3182" t="inlineStr">
        <is>
          <t>L0185887</t>
        </is>
      </c>
      <c r="B3182" t="inlineStr">
        <is>
          <t>2026-01-02</t>
        </is>
      </c>
      <c r="C3182" t="inlineStr">
        <is>
          <t>home_use</t>
        </is>
      </c>
      <c r="D3182" t="inlineStr">
        <is>
          <t>IMP01310</t>
        </is>
      </c>
      <c r="E3182" t="inlineStr">
        <is>
          <t>T109167</t>
        </is>
      </c>
      <c r="F3182" s="32" t="n">
        <v>1229243.71</v>
      </c>
      <c r="G3182" s="32" t="n">
        <v>153655.46</v>
      </c>
    </row>
    <row r="3183">
      <c r="A3183" t="inlineStr">
        <is>
          <t>L0185888</t>
        </is>
      </c>
      <c r="B3183" t="inlineStr">
        <is>
          <t>2026-01-02</t>
        </is>
      </c>
      <c r="C3183" t="inlineStr">
        <is>
          <t>home_use</t>
        </is>
      </c>
      <c r="D3183" t="inlineStr">
        <is>
          <t>IMP01315</t>
        </is>
      </c>
      <c r="E3183" t="inlineStr">
        <is>
          <t>T109203</t>
        </is>
      </c>
      <c r="F3183" s="32" t="n">
        <v>319119.01</v>
      </c>
      <c r="G3183" s="32" t="n">
        <v>33507.5</v>
      </c>
    </row>
    <row r="3184">
      <c r="A3184" t="inlineStr">
        <is>
          <t>L0185931</t>
        </is>
      </c>
      <c r="B3184" t="inlineStr">
        <is>
          <t>2026-01-03</t>
        </is>
      </c>
      <c r="C3184" t="inlineStr">
        <is>
          <t>home_use</t>
        </is>
      </c>
      <c r="D3184" t="inlineStr">
        <is>
          <t>IMP00063</t>
        </is>
      </c>
      <c r="E3184" t="inlineStr">
        <is>
          <t>T100440</t>
        </is>
      </c>
      <c r="F3184" s="32" t="n">
        <v>316109.35</v>
      </c>
      <c r="G3184" s="32" t="n">
        <v>36352.58</v>
      </c>
    </row>
    <row r="3185">
      <c r="A3185" t="inlineStr">
        <is>
          <t>L0185932</t>
        </is>
      </c>
      <c r="B3185" t="inlineStr">
        <is>
          <t>2026-01-03</t>
        </is>
      </c>
      <c r="C3185" t="inlineStr">
        <is>
          <t>home_use</t>
        </is>
      </c>
      <c r="D3185" t="inlineStr">
        <is>
          <t>IMP00063</t>
        </is>
      </c>
      <c r="E3185" t="inlineStr">
        <is>
          <t>T100440</t>
        </is>
      </c>
      <c r="F3185" s="32" t="n">
        <v>389036.19</v>
      </c>
      <c r="G3185" s="32" t="n">
        <v>44739.16</v>
      </c>
    </row>
    <row r="3186">
      <c r="A3186" t="inlineStr">
        <is>
          <t>L0185933</t>
        </is>
      </c>
      <c r="B3186" t="inlineStr">
        <is>
          <t>2026-01-03</t>
        </is>
      </c>
      <c r="C3186" t="inlineStr">
        <is>
          <t>home_use</t>
        </is>
      </c>
      <c r="D3186" t="inlineStr">
        <is>
          <t>IMP00063</t>
        </is>
      </c>
      <c r="E3186" t="inlineStr">
        <is>
          <t>T100440</t>
        </is>
      </c>
      <c r="F3186" s="32" t="n">
        <v>1266181.88</v>
      </c>
      <c r="G3186" s="32" t="n">
        <v>145610.92</v>
      </c>
    </row>
    <row r="3187">
      <c r="A3187" t="inlineStr">
        <is>
          <t>L0185935</t>
        </is>
      </c>
      <c r="B3187" t="inlineStr">
        <is>
          <t>2026-01-03</t>
        </is>
      </c>
      <c r="C3187" t="inlineStr">
        <is>
          <t>home_use</t>
        </is>
      </c>
      <c r="D3187" t="inlineStr">
        <is>
          <t>IMP00063</t>
        </is>
      </c>
      <c r="E3187" t="inlineStr">
        <is>
          <t>T100440</t>
        </is>
      </c>
      <c r="F3187" s="32" t="n">
        <v>530450.75</v>
      </c>
      <c r="G3187" s="32" t="n">
        <v>59410.48</v>
      </c>
    </row>
    <row r="3188">
      <c r="A3188" t="inlineStr">
        <is>
          <t>L0185936</t>
        </is>
      </c>
      <c r="B3188" t="inlineStr">
        <is>
          <t>2026-01-03</t>
        </is>
      </c>
      <c r="C3188" t="inlineStr">
        <is>
          <t>home_use</t>
        </is>
      </c>
      <c r="D3188" t="inlineStr">
        <is>
          <t>IMP00063</t>
        </is>
      </c>
      <c r="E3188" t="inlineStr">
        <is>
          <t>T100440</t>
        </is>
      </c>
      <c r="F3188" s="32" t="n">
        <v>703399.6899999999</v>
      </c>
      <c r="G3188" s="32" t="n">
        <v>80890.96000000001</v>
      </c>
    </row>
    <row r="3189">
      <c r="A3189" t="inlineStr">
        <is>
          <t>L0185937</t>
        </is>
      </c>
      <c r="B3189" t="inlineStr">
        <is>
          <t>2026-01-03</t>
        </is>
      </c>
      <c r="C3189" t="inlineStr">
        <is>
          <t>home_use</t>
        </is>
      </c>
      <c r="D3189" t="inlineStr">
        <is>
          <t>IMP00063</t>
        </is>
      </c>
      <c r="E3189" t="inlineStr">
        <is>
          <t>T100440</t>
        </is>
      </c>
      <c r="F3189" s="32" t="n">
        <v>734300.3199999999</v>
      </c>
      <c r="G3189" s="32" t="n">
        <v>78570.13</v>
      </c>
    </row>
    <row r="3190">
      <c r="A3190" t="inlineStr">
        <is>
          <t>L0185938</t>
        </is>
      </c>
      <c r="B3190" t="inlineStr">
        <is>
          <t>2026-01-03</t>
        </is>
      </c>
      <c r="C3190" t="inlineStr">
        <is>
          <t>home_use</t>
        </is>
      </c>
      <c r="D3190" t="inlineStr">
        <is>
          <t>IMP00067</t>
        </is>
      </c>
      <c r="E3190" t="inlineStr">
        <is>
          <t>T100466</t>
        </is>
      </c>
      <c r="F3190" s="32" t="n">
        <v>1463527.48</v>
      </c>
      <c r="G3190" s="32" t="n">
        <v>146352.75</v>
      </c>
    </row>
    <row r="3191">
      <c r="A3191" t="inlineStr">
        <is>
          <t>L0185963</t>
        </is>
      </c>
      <c r="B3191" t="inlineStr">
        <is>
          <t>2026-01-03</t>
        </is>
      </c>
      <c r="C3191" t="inlineStr">
        <is>
          <t>home_use</t>
        </is>
      </c>
      <c r="D3191" t="inlineStr">
        <is>
          <t>IMP00288</t>
        </is>
      </c>
      <c r="E3191" t="inlineStr">
        <is>
          <t>T102011</t>
        </is>
      </c>
      <c r="F3191" s="32" t="n">
        <v>567926.63</v>
      </c>
      <c r="G3191" s="32" t="n">
        <v>70990.83</v>
      </c>
    </row>
    <row r="3192">
      <c r="A3192" t="inlineStr">
        <is>
          <t>L0185965</t>
        </is>
      </c>
      <c r="B3192" t="inlineStr">
        <is>
          <t>2026-01-03</t>
        </is>
      </c>
      <c r="C3192" t="inlineStr">
        <is>
          <t>home_use</t>
        </is>
      </c>
      <c r="D3192" t="inlineStr">
        <is>
          <t>IMP00306</t>
        </is>
      </c>
      <c r="E3192" t="inlineStr">
        <is>
          <t>T102141</t>
        </is>
      </c>
      <c r="F3192" s="32" t="n">
        <v>1126051.71</v>
      </c>
      <c r="G3192" s="32" t="n">
        <v>118235.43</v>
      </c>
    </row>
    <row r="3193">
      <c r="A3193" t="inlineStr">
        <is>
          <t>L0185967</t>
        </is>
      </c>
      <c r="B3193" t="inlineStr">
        <is>
          <t>2026-01-03</t>
        </is>
      </c>
      <c r="C3193" t="inlineStr">
        <is>
          <t>home_use</t>
        </is>
      </c>
      <c r="D3193" t="inlineStr">
        <is>
          <t>IMP00306</t>
        </is>
      </c>
      <c r="E3193" t="inlineStr">
        <is>
          <t>T102141</t>
        </is>
      </c>
      <c r="F3193" s="32" t="n">
        <v>429655.45</v>
      </c>
      <c r="G3193" s="32" t="n">
        <v>45113.82</v>
      </c>
    </row>
    <row r="3194">
      <c r="A3194" t="inlineStr">
        <is>
          <t>L0185968</t>
        </is>
      </c>
      <c r="B3194" t="inlineStr">
        <is>
          <t>2026-01-03</t>
        </is>
      </c>
      <c r="C3194" t="inlineStr">
        <is>
          <t>home_use</t>
        </is>
      </c>
      <c r="D3194" t="inlineStr">
        <is>
          <t>IMP00306</t>
        </is>
      </c>
      <c r="E3194" t="inlineStr">
        <is>
          <t>T102141</t>
        </is>
      </c>
      <c r="F3194" s="32" t="n">
        <v>603257.46</v>
      </c>
      <c r="G3194" s="32" t="n">
        <v>75407.17999999999</v>
      </c>
    </row>
    <row r="3195">
      <c r="A3195" t="inlineStr">
        <is>
          <t>L0185969</t>
        </is>
      </c>
      <c r="B3195" t="inlineStr">
        <is>
          <t>2026-01-03</t>
        </is>
      </c>
      <c r="C3195" t="inlineStr">
        <is>
          <t>home_use</t>
        </is>
      </c>
      <c r="D3195" t="inlineStr">
        <is>
          <t>IMP00306</t>
        </is>
      </c>
      <c r="E3195" t="inlineStr">
        <is>
          <t>T102141</t>
        </is>
      </c>
      <c r="F3195" s="32" t="n">
        <v>1316096.15</v>
      </c>
      <c r="G3195" s="32" t="n">
        <v>164512.02</v>
      </c>
    </row>
    <row r="3196">
      <c r="A3196" t="inlineStr">
        <is>
          <t>L0185970</t>
        </is>
      </c>
      <c r="B3196" t="inlineStr">
        <is>
          <t>2026-01-03</t>
        </is>
      </c>
      <c r="C3196" t="inlineStr">
        <is>
          <t>home_use</t>
        </is>
      </c>
      <c r="D3196" t="inlineStr">
        <is>
          <t>IMP00306</t>
        </is>
      </c>
      <c r="E3196" t="inlineStr">
        <is>
          <t>T102141</t>
        </is>
      </c>
      <c r="F3196" s="32" t="n">
        <v>1175225.41</v>
      </c>
      <c r="G3196" s="32" t="n">
        <v>146903.18</v>
      </c>
    </row>
    <row r="3197">
      <c r="A3197" t="inlineStr">
        <is>
          <t>L0185972</t>
        </is>
      </c>
      <c r="B3197" t="inlineStr">
        <is>
          <t>2026-01-03</t>
        </is>
      </c>
      <c r="C3197" t="inlineStr">
        <is>
          <t>home_use</t>
        </is>
      </c>
      <c r="D3197" t="inlineStr">
        <is>
          <t>IMP00340</t>
        </is>
      </c>
      <c r="E3197" t="inlineStr">
        <is>
          <t>T102376</t>
        </is>
      </c>
      <c r="F3197" s="32" t="n">
        <v>17226836.06</v>
      </c>
      <c r="G3197" s="32" t="n">
        <v>1808817.79</v>
      </c>
    </row>
    <row r="3198">
      <c r="A3198" t="inlineStr">
        <is>
          <t>L0185996</t>
        </is>
      </c>
      <c r="B3198" t="inlineStr">
        <is>
          <t>2026-01-03</t>
        </is>
      </c>
      <c r="C3198" t="inlineStr">
        <is>
          <t>home_use</t>
        </is>
      </c>
      <c r="D3198" t="inlineStr">
        <is>
          <t>IMP00448</t>
        </is>
      </c>
      <c r="E3198" t="inlineStr">
        <is>
          <t>T103130</t>
        </is>
      </c>
      <c r="F3198" s="32" t="n">
        <v>15075539.99</v>
      </c>
      <c r="G3198" s="32" t="n">
        <v>1507554</v>
      </c>
    </row>
    <row r="3199">
      <c r="A3199" t="inlineStr">
        <is>
          <t>L0186009</t>
        </is>
      </c>
      <c r="B3199" t="inlineStr">
        <is>
          <t>2026-01-03</t>
        </is>
      </c>
      <c r="C3199" t="inlineStr">
        <is>
          <t>home_use</t>
        </is>
      </c>
      <c r="D3199" t="inlineStr">
        <is>
          <t>IMP00545</t>
        </is>
      </c>
      <c r="E3199" t="inlineStr">
        <is>
          <t>T603810</t>
        </is>
      </c>
      <c r="F3199" s="32" t="n">
        <v>2942144.12</v>
      </c>
      <c r="G3199" s="32" t="n">
        <v>294214.41</v>
      </c>
    </row>
    <row r="3200">
      <c r="A3200" t="inlineStr">
        <is>
          <t>L0186028</t>
        </is>
      </c>
      <c r="B3200" t="inlineStr">
        <is>
          <t>2026-01-03</t>
        </is>
      </c>
      <c r="C3200" t="inlineStr">
        <is>
          <t>home_use</t>
        </is>
      </c>
      <c r="D3200" t="inlineStr">
        <is>
          <t>IMP00643</t>
        </is>
      </c>
      <c r="E3200" t="inlineStr">
        <is>
          <t>T104498</t>
        </is>
      </c>
      <c r="F3200" s="32" t="n">
        <v>891857.4300000001</v>
      </c>
      <c r="G3200" s="32" t="n">
        <v>89185.74000000001</v>
      </c>
    </row>
    <row r="3201">
      <c r="A3201" t="inlineStr">
        <is>
          <t>L0186029</t>
        </is>
      </c>
      <c r="B3201" t="inlineStr">
        <is>
          <t>2026-01-03</t>
        </is>
      </c>
      <c r="C3201" t="inlineStr">
        <is>
          <t>home_use</t>
        </is>
      </c>
      <c r="D3201" t="inlineStr">
        <is>
          <t>IMP00643</t>
        </is>
      </c>
      <c r="E3201" t="inlineStr">
        <is>
          <t>T104498</t>
        </is>
      </c>
      <c r="F3201" s="32" t="n">
        <v>497669.58</v>
      </c>
      <c r="G3201" s="32" t="n">
        <v>49766.96</v>
      </c>
    </row>
    <row r="3202">
      <c r="A3202" t="inlineStr">
        <is>
          <t>L0186030</t>
        </is>
      </c>
      <c r="B3202" t="inlineStr">
        <is>
          <t>2026-01-03</t>
        </is>
      </c>
      <c r="C3202" t="inlineStr">
        <is>
          <t>warehouse_out</t>
        </is>
      </c>
      <c r="D3202" t="inlineStr">
        <is>
          <t>IMP00643</t>
        </is>
      </c>
      <c r="E3202" t="inlineStr">
        <is>
          <t>T104498</t>
        </is>
      </c>
      <c r="F3202" s="32" t="n">
        <v>625857.1899999999</v>
      </c>
      <c r="G3202" s="32" t="n">
        <v>62585.72</v>
      </c>
    </row>
    <row r="3203">
      <c r="A3203" t="inlineStr">
        <is>
          <t>L0186031</t>
        </is>
      </c>
      <c r="B3203" t="inlineStr">
        <is>
          <t>2026-01-03</t>
        </is>
      </c>
      <c r="C3203" t="inlineStr">
        <is>
          <t>home_use</t>
        </is>
      </c>
      <c r="D3203" t="inlineStr">
        <is>
          <t>IMP00643</t>
        </is>
      </c>
      <c r="E3203" t="inlineStr">
        <is>
          <t>T104498</t>
        </is>
      </c>
      <c r="F3203" s="32" t="n">
        <v>1785745.59</v>
      </c>
      <c r="G3203" s="32" t="n">
        <v>178574.56</v>
      </c>
    </row>
    <row r="3204">
      <c r="A3204" t="inlineStr">
        <is>
          <t>L0186032</t>
        </is>
      </c>
      <c r="B3204" t="inlineStr">
        <is>
          <t>2026-01-03</t>
        </is>
      </c>
      <c r="C3204" t="inlineStr">
        <is>
          <t>home_use</t>
        </is>
      </c>
      <c r="D3204" t="inlineStr">
        <is>
          <t>IMP00643</t>
        </is>
      </c>
      <c r="E3204" t="inlineStr">
        <is>
          <t>T104498</t>
        </is>
      </c>
      <c r="F3204" s="32" t="n">
        <v>333713.67</v>
      </c>
      <c r="G3204" s="32" t="n">
        <v>33371.37</v>
      </c>
    </row>
    <row r="3205">
      <c r="A3205" t="inlineStr">
        <is>
          <t>L0186033</t>
        </is>
      </c>
      <c r="B3205" t="inlineStr">
        <is>
          <t>2026-01-03</t>
        </is>
      </c>
      <c r="C3205" t="inlineStr">
        <is>
          <t>home_use</t>
        </is>
      </c>
      <c r="D3205" t="inlineStr">
        <is>
          <t>IMP00643</t>
        </is>
      </c>
      <c r="E3205" t="inlineStr">
        <is>
          <t>T104498</t>
        </is>
      </c>
      <c r="F3205" s="32" t="n">
        <v>374063.36</v>
      </c>
      <c r="G3205" s="32" t="n">
        <v>37406.34</v>
      </c>
    </row>
    <row r="3206">
      <c r="A3206" t="inlineStr">
        <is>
          <t>L0186034</t>
        </is>
      </c>
      <c r="B3206" t="inlineStr">
        <is>
          <t>2026-01-03</t>
        </is>
      </c>
      <c r="C3206" t="inlineStr">
        <is>
          <t>home_use</t>
        </is>
      </c>
      <c r="D3206" t="inlineStr">
        <is>
          <t>IMP00643</t>
        </is>
      </c>
      <c r="E3206" t="inlineStr">
        <is>
          <t>T104498</t>
        </is>
      </c>
      <c r="F3206" s="32" t="n">
        <v>1012130.58</v>
      </c>
      <c r="G3206" s="32" t="n">
        <v>101213.06</v>
      </c>
    </row>
    <row r="3207">
      <c r="A3207" t="inlineStr">
        <is>
          <t>L0186038</t>
        </is>
      </c>
      <c r="B3207" t="inlineStr">
        <is>
          <t>2026-01-03</t>
        </is>
      </c>
      <c r="C3207" t="inlineStr">
        <is>
          <t>warehouse_out</t>
        </is>
      </c>
      <c r="D3207" t="inlineStr">
        <is>
          <t>IMP00676</t>
        </is>
      </c>
      <c r="E3207" t="inlineStr">
        <is>
          <t>T104726</t>
        </is>
      </c>
      <c r="F3207" s="32" t="n">
        <v>464512.18</v>
      </c>
      <c r="G3207" s="32" t="n">
        <v>54347.92</v>
      </c>
    </row>
    <row r="3208">
      <c r="A3208" t="inlineStr">
        <is>
          <t>L0186039</t>
        </is>
      </c>
      <c r="B3208" t="inlineStr">
        <is>
          <t>2026-01-03</t>
        </is>
      </c>
      <c r="C3208" t="inlineStr">
        <is>
          <t>home_use</t>
        </is>
      </c>
      <c r="D3208" t="inlineStr">
        <is>
          <t>IMP00676</t>
        </is>
      </c>
      <c r="E3208" t="inlineStr">
        <is>
          <t>T104726</t>
        </is>
      </c>
      <c r="F3208" s="32" t="n">
        <v>784634.02</v>
      </c>
      <c r="G3208" s="32" t="n">
        <v>90232.91</v>
      </c>
    </row>
    <row r="3209">
      <c r="A3209" t="inlineStr">
        <is>
          <t>L0186043</t>
        </is>
      </c>
      <c r="B3209" t="inlineStr">
        <is>
          <t>2026-01-03</t>
        </is>
      </c>
      <c r="C3209" t="inlineStr">
        <is>
          <t>home_use</t>
        </is>
      </c>
      <c r="D3209" t="inlineStr">
        <is>
          <t>IMP00711</t>
        </is>
      </c>
      <c r="E3209" t="inlineStr">
        <is>
          <t>T104974</t>
        </is>
      </c>
      <c r="F3209" s="32" t="n">
        <v>1159350.27</v>
      </c>
      <c r="G3209" s="32" t="n">
        <v>127528.53</v>
      </c>
    </row>
    <row r="3210">
      <c r="A3210" t="inlineStr">
        <is>
          <t>L0186054</t>
        </is>
      </c>
      <c r="B3210" t="inlineStr">
        <is>
          <t>2026-01-03</t>
        </is>
      </c>
      <c r="C3210" t="inlineStr">
        <is>
          <t>home_use</t>
        </is>
      </c>
      <c r="D3210" t="inlineStr">
        <is>
          <t>IMP00753</t>
        </is>
      </c>
      <c r="E3210" t="inlineStr">
        <is>
          <t>T105264</t>
        </is>
      </c>
      <c r="F3210" s="32" t="n">
        <v>853610.26</v>
      </c>
      <c r="G3210" s="32" t="n">
        <v>102433.23</v>
      </c>
    </row>
    <row r="3211">
      <c r="A3211" t="inlineStr">
        <is>
          <t>L0186082</t>
        </is>
      </c>
      <c r="B3211" t="inlineStr">
        <is>
          <t>2026-01-03</t>
        </is>
      </c>
      <c r="C3211" t="inlineStr">
        <is>
          <t>home_use</t>
        </is>
      </c>
      <c r="D3211" t="inlineStr">
        <is>
          <t>IMP00892</t>
        </is>
      </c>
      <c r="E3211" t="inlineStr">
        <is>
          <t>T106240</t>
        </is>
      </c>
      <c r="F3211" s="32" t="n">
        <v>1179437.66</v>
      </c>
      <c r="G3211" s="32" t="n">
        <v>117943.77</v>
      </c>
    </row>
    <row r="3212">
      <c r="A3212" t="inlineStr">
        <is>
          <t>L0186084</t>
        </is>
      </c>
      <c r="B3212" t="inlineStr">
        <is>
          <t>2026-01-03</t>
        </is>
      </c>
      <c r="C3212" t="inlineStr">
        <is>
          <t>home_use</t>
        </is>
      </c>
      <c r="D3212" t="inlineStr">
        <is>
          <t>IMP00926</t>
        </is>
      </c>
      <c r="E3212" t="inlineStr">
        <is>
          <t>T106477</t>
        </is>
      </c>
      <c r="F3212" s="32" t="n">
        <v>19268322.39</v>
      </c>
      <c r="G3212" s="32" t="n">
        <v>2023173.85</v>
      </c>
    </row>
    <row r="3213">
      <c r="A3213" t="inlineStr">
        <is>
          <t>L0186085</t>
        </is>
      </c>
      <c r="B3213" t="inlineStr">
        <is>
          <t>2026-01-03</t>
        </is>
      </c>
      <c r="C3213" t="inlineStr">
        <is>
          <t>warehouse_out</t>
        </is>
      </c>
      <c r="D3213" t="inlineStr">
        <is>
          <t>IMP00926</t>
        </is>
      </c>
      <c r="E3213" t="inlineStr">
        <is>
          <t>T106477</t>
        </is>
      </c>
      <c r="F3213" s="32" t="n">
        <v>3716540.69</v>
      </c>
      <c r="G3213" s="32" t="n">
        <v>371654.07</v>
      </c>
    </row>
    <row r="3214">
      <c r="A3214" t="inlineStr">
        <is>
          <t>L0186093</t>
        </is>
      </c>
      <c r="B3214" t="inlineStr">
        <is>
          <t>2026-01-03</t>
        </is>
      </c>
      <c r="C3214" t="inlineStr">
        <is>
          <t>home_use</t>
        </is>
      </c>
      <c r="D3214" t="inlineStr">
        <is>
          <t>IMP00999</t>
        </is>
      </c>
      <c r="E3214" t="inlineStr">
        <is>
          <t>T106987</t>
        </is>
      </c>
      <c r="F3214" s="32" t="n">
        <v>1675550.95</v>
      </c>
      <c r="G3214" s="32" t="n">
        <v>167555.1</v>
      </c>
    </row>
    <row r="3215">
      <c r="A3215" t="inlineStr">
        <is>
          <t>L0186094</t>
        </is>
      </c>
      <c r="B3215" t="inlineStr">
        <is>
          <t>2026-01-03</t>
        </is>
      </c>
      <c r="C3215" t="inlineStr">
        <is>
          <t>home_use</t>
        </is>
      </c>
      <c r="D3215" t="inlineStr">
        <is>
          <t>IMP00999</t>
        </is>
      </c>
      <c r="E3215" t="inlineStr">
        <is>
          <t>T106987</t>
        </is>
      </c>
      <c r="F3215" s="32" t="n">
        <v>1076324.8</v>
      </c>
      <c r="G3215" s="32" t="n">
        <v>107632.48</v>
      </c>
    </row>
    <row r="3216">
      <c r="A3216" t="inlineStr">
        <is>
          <t>L0186101</t>
        </is>
      </c>
      <c r="B3216" t="inlineStr">
        <is>
          <t>2026-01-03</t>
        </is>
      </c>
      <c r="C3216" t="inlineStr">
        <is>
          <t>home_use</t>
        </is>
      </c>
      <c r="D3216" t="inlineStr">
        <is>
          <t>IMP01037</t>
        </is>
      </c>
      <c r="E3216" t="inlineStr">
        <is>
          <t>T107258</t>
        </is>
      </c>
      <c r="F3216" s="32" t="n">
        <v>2644305.23</v>
      </c>
      <c r="G3216" s="32" t="n">
        <v>264430.52</v>
      </c>
    </row>
    <row r="3217">
      <c r="A3217" t="inlineStr">
        <is>
          <t>L0186103</t>
        </is>
      </c>
      <c r="B3217" t="inlineStr">
        <is>
          <t>2026-01-03</t>
        </is>
      </c>
      <c r="C3217" t="inlineStr">
        <is>
          <t>home_use</t>
        </is>
      </c>
      <c r="D3217" t="inlineStr">
        <is>
          <t>IMP01037</t>
        </is>
      </c>
      <c r="E3217" t="inlineStr">
        <is>
          <t>T107258</t>
        </is>
      </c>
      <c r="F3217" s="32" t="n">
        <v>1224095.31</v>
      </c>
      <c r="G3217" s="32" t="n">
        <v>122409.53</v>
      </c>
    </row>
    <row r="3218">
      <c r="A3218" t="inlineStr">
        <is>
          <t>L0186120</t>
        </is>
      </c>
      <c r="B3218" t="inlineStr">
        <is>
          <t>2026-01-03</t>
        </is>
      </c>
      <c r="C3218" t="inlineStr">
        <is>
          <t>home_use</t>
        </is>
      </c>
      <c r="D3218" t="inlineStr">
        <is>
          <t>IMP01181</t>
        </is>
      </c>
      <c r="E3218" t="inlineStr">
        <is>
          <t>T100070</t>
        </is>
      </c>
      <c r="F3218" s="32" t="n">
        <v>976194.36</v>
      </c>
      <c r="G3218" s="32" t="n">
        <v>119095.71</v>
      </c>
    </row>
    <row r="3219">
      <c r="A3219" t="inlineStr">
        <is>
          <t>L0186131</t>
        </is>
      </c>
      <c r="B3219" t="inlineStr">
        <is>
          <t>2026-01-03</t>
        </is>
      </c>
      <c r="C3219" t="inlineStr">
        <is>
          <t>home_use</t>
        </is>
      </c>
      <c r="D3219" t="inlineStr">
        <is>
          <t>IMP01310</t>
        </is>
      </c>
      <c r="E3219" t="inlineStr">
        <is>
          <t>T109167</t>
        </is>
      </c>
      <c r="F3219" s="32" t="n">
        <v>966780.64</v>
      </c>
      <c r="G3219" s="32" t="n">
        <v>103445.53</v>
      </c>
    </row>
    <row r="3220">
      <c r="A3220" t="inlineStr">
        <is>
          <t>L0186132</t>
        </is>
      </c>
      <c r="B3220" t="inlineStr">
        <is>
          <t>2026-01-03</t>
        </is>
      </c>
      <c r="C3220" t="inlineStr">
        <is>
          <t>home_use</t>
        </is>
      </c>
      <c r="D3220" t="inlineStr">
        <is>
          <t>IMP01310</t>
        </is>
      </c>
      <c r="E3220" t="inlineStr">
        <is>
          <t>T109167</t>
        </is>
      </c>
      <c r="F3220" s="32" t="n">
        <v>367718.75</v>
      </c>
      <c r="G3220" s="32" t="n">
        <v>39345.91</v>
      </c>
    </row>
    <row r="3221">
      <c r="A3221" t="inlineStr">
        <is>
          <t>L0186133</t>
        </is>
      </c>
      <c r="B3221" t="inlineStr">
        <is>
          <t>2026-01-03</t>
        </is>
      </c>
      <c r="C3221" t="inlineStr">
        <is>
          <t>home_use</t>
        </is>
      </c>
      <c r="D3221" t="inlineStr">
        <is>
          <t>IMP01310</t>
        </is>
      </c>
      <c r="E3221" t="inlineStr">
        <is>
          <t>T109167</t>
        </is>
      </c>
      <c r="F3221" s="32" t="n">
        <v>457644.16</v>
      </c>
      <c r="G3221" s="32" t="n">
        <v>48967.93</v>
      </c>
    </row>
    <row r="3222">
      <c r="A3222" t="inlineStr">
        <is>
          <t>L0186134</t>
        </is>
      </c>
      <c r="B3222" t="inlineStr">
        <is>
          <t>2026-01-03</t>
        </is>
      </c>
      <c r="C3222" t="inlineStr">
        <is>
          <t>home_use</t>
        </is>
      </c>
      <c r="D3222" t="inlineStr">
        <is>
          <t>IMP01310</t>
        </is>
      </c>
      <c r="E3222" t="inlineStr">
        <is>
          <t>T109167</t>
        </is>
      </c>
      <c r="F3222" s="32" t="n">
        <v>1483873.79</v>
      </c>
      <c r="G3222" s="32" t="n">
        <v>158774.5</v>
      </c>
    </row>
    <row r="3223">
      <c r="A3223" t="inlineStr">
        <is>
          <t>L0186135</t>
        </is>
      </c>
      <c r="B3223" t="inlineStr">
        <is>
          <t>2026-01-03</t>
        </is>
      </c>
      <c r="C3223" t="inlineStr">
        <is>
          <t>home_use</t>
        </is>
      </c>
      <c r="D3223" t="inlineStr">
        <is>
          <t>IMP01310</t>
        </is>
      </c>
      <c r="E3223" t="inlineStr">
        <is>
          <t>T109167</t>
        </is>
      </c>
      <c r="F3223" s="32" t="n">
        <v>957466.99</v>
      </c>
      <c r="G3223" s="32" t="n">
        <v>102448.97</v>
      </c>
    </row>
    <row r="3224">
      <c r="A3224" t="inlineStr">
        <is>
          <t>L0186136</t>
        </is>
      </c>
      <c r="B3224" t="inlineStr">
        <is>
          <t>2026-01-03</t>
        </is>
      </c>
      <c r="C3224" t="inlineStr">
        <is>
          <t>home_use</t>
        </is>
      </c>
      <c r="D3224" t="inlineStr">
        <is>
          <t>IMP01310</t>
        </is>
      </c>
      <c r="E3224" t="inlineStr">
        <is>
          <t>T109167</t>
        </is>
      </c>
      <c r="F3224" s="32" t="n">
        <v>404746.03</v>
      </c>
      <c r="G3224" s="32" t="n">
        <v>40474.6</v>
      </c>
    </row>
    <row r="3225">
      <c r="A3225" t="inlineStr">
        <is>
          <t>L0186168</t>
        </is>
      </c>
      <c r="B3225" t="inlineStr">
        <is>
          <t>2026-01-04</t>
        </is>
      </c>
      <c r="C3225" t="inlineStr">
        <is>
          <t>home_use</t>
        </is>
      </c>
      <c r="D3225" t="inlineStr">
        <is>
          <t>IMP00063</t>
        </is>
      </c>
      <c r="E3225" t="inlineStr">
        <is>
          <t>T100440</t>
        </is>
      </c>
      <c r="F3225" s="32" t="n">
        <v>4435697.06</v>
      </c>
      <c r="G3225" s="32" t="n">
        <v>496798.07</v>
      </c>
    </row>
    <row r="3226">
      <c r="A3226" t="inlineStr">
        <is>
          <t>L0186169</t>
        </is>
      </c>
      <c r="B3226" t="inlineStr">
        <is>
          <t>2026-01-04</t>
        </is>
      </c>
      <c r="C3226" t="inlineStr">
        <is>
          <t>home_use</t>
        </is>
      </c>
      <c r="D3226" t="inlineStr">
        <is>
          <t>IMP00063</t>
        </is>
      </c>
      <c r="E3226" t="inlineStr">
        <is>
          <t>T100440</t>
        </is>
      </c>
      <c r="F3226" s="32" t="n">
        <v>342417.35</v>
      </c>
      <c r="G3226" s="32" t="n">
        <v>39377.99</v>
      </c>
    </row>
    <row r="3227">
      <c r="A3227" t="inlineStr">
        <is>
          <t>L0186170</t>
        </is>
      </c>
      <c r="B3227" t="inlineStr">
        <is>
          <t>2026-01-04</t>
        </is>
      </c>
      <c r="C3227" t="inlineStr">
        <is>
          <t>home_use</t>
        </is>
      </c>
      <c r="D3227" t="inlineStr">
        <is>
          <t>IMP00063</t>
        </is>
      </c>
      <c r="E3227" t="inlineStr">
        <is>
          <t>T100440</t>
        </is>
      </c>
      <c r="F3227" s="32" t="n">
        <v>4203701.07</v>
      </c>
      <c r="G3227" s="32" t="n">
        <v>428777.51</v>
      </c>
    </row>
    <row r="3228">
      <c r="A3228" t="inlineStr">
        <is>
          <t>L0186171</t>
        </is>
      </c>
      <c r="B3228" t="inlineStr">
        <is>
          <t>2026-01-04</t>
        </is>
      </c>
      <c r="C3228" t="inlineStr">
        <is>
          <t>home_use</t>
        </is>
      </c>
      <c r="D3228" t="inlineStr">
        <is>
          <t>IMP00063</t>
        </is>
      </c>
      <c r="E3228" t="inlineStr">
        <is>
          <t>T100440</t>
        </is>
      </c>
      <c r="F3228" s="32" t="n">
        <v>4281079.03</v>
      </c>
      <c r="G3228" s="32" t="n">
        <v>556540.27</v>
      </c>
    </row>
    <row r="3229">
      <c r="A3229" t="inlineStr">
        <is>
          <t>L0186172</t>
        </is>
      </c>
      <c r="B3229" t="inlineStr">
        <is>
          <t>2026-01-04</t>
        </is>
      </c>
      <c r="C3229" t="inlineStr">
        <is>
          <t>home_use</t>
        </is>
      </c>
      <c r="D3229" t="inlineStr">
        <is>
          <t>IMP00063</t>
        </is>
      </c>
      <c r="E3229" t="inlineStr">
        <is>
          <t>T100440</t>
        </is>
      </c>
      <c r="F3229" s="32" t="n">
        <v>2433026.33</v>
      </c>
      <c r="G3229" s="32" t="n">
        <v>279798.03</v>
      </c>
    </row>
    <row r="3230">
      <c r="A3230" t="inlineStr">
        <is>
          <t>L0186174</t>
        </is>
      </c>
      <c r="B3230" t="inlineStr">
        <is>
          <t>2026-01-04</t>
        </is>
      </c>
      <c r="C3230" t="inlineStr">
        <is>
          <t>home_use</t>
        </is>
      </c>
      <c r="D3230" t="inlineStr">
        <is>
          <t>IMP00063</t>
        </is>
      </c>
      <c r="E3230" t="inlineStr">
        <is>
          <t>T100440</t>
        </is>
      </c>
      <c r="F3230" s="32" t="n">
        <v>454731.17</v>
      </c>
      <c r="G3230" s="32" t="n">
        <v>52294.08</v>
      </c>
    </row>
    <row r="3231">
      <c r="A3231" t="inlineStr">
        <is>
          <t>L0186175</t>
        </is>
      </c>
      <c r="B3231" t="inlineStr">
        <is>
          <t>2026-01-04</t>
        </is>
      </c>
      <c r="C3231" t="inlineStr">
        <is>
          <t>home_use</t>
        </is>
      </c>
      <c r="D3231" t="inlineStr">
        <is>
          <t>IMP00067</t>
        </is>
      </c>
      <c r="E3231" t="inlineStr">
        <is>
          <t>T100466</t>
        </is>
      </c>
      <c r="F3231" s="32" t="n">
        <v>14189712.62</v>
      </c>
      <c r="G3231" s="32" t="n">
        <v>1418971.26</v>
      </c>
    </row>
    <row r="3232">
      <c r="A3232" t="inlineStr">
        <is>
          <t>L0186176</t>
        </is>
      </c>
      <c r="B3232" t="inlineStr">
        <is>
          <t>2026-01-04</t>
        </is>
      </c>
      <c r="C3232" t="inlineStr">
        <is>
          <t>home_use</t>
        </is>
      </c>
      <c r="D3232" t="inlineStr">
        <is>
          <t>IMP00067</t>
        </is>
      </c>
      <c r="E3232" t="inlineStr">
        <is>
          <t>T100466</t>
        </is>
      </c>
      <c r="F3232" s="32" t="n">
        <v>13392086.54</v>
      </c>
      <c r="G3232" s="32" t="n">
        <v>1339208.65</v>
      </c>
    </row>
    <row r="3233">
      <c r="A3233" t="inlineStr">
        <is>
          <t>L0186211</t>
        </is>
      </c>
      <c r="B3233" t="inlineStr">
        <is>
          <t>2026-01-04</t>
        </is>
      </c>
      <c r="C3233" t="inlineStr">
        <is>
          <t>home_use</t>
        </is>
      </c>
      <c r="D3233" t="inlineStr">
        <is>
          <t>IMP00306</t>
        </is>
      </c>
      <c r="E3233" t="inlineStr">
        <is>
          <t>T102141</t>
        </is>
      </c>
      <c r="F3233" s="32" t="n">
        <v>252803.93</v>
      </c>
      <c r="G3233" s="32" t="n">
        <v>26544.41</v>
      </c>
    </row>
    <row r="3234">
      <c r="A3234" t="inlineStr">
        <is>
          <t>L0186212</t>
        </is>
      </c>
      <c r="B3234" t="inlineStr">
        <is>
          <t>2026-01-04</t>
        </is>
      </c>
      <c r="C3234" t="inlineStr">
        <is>
          <t>home_use</t>
        </is>
      </c>
      <c r="D3234" t="inlineStr">
        <is>
          <t>IMP00306</t>
        </is>
      </c>
      <c r="E3234" t="inlineStr">
        <is>
          <t>T102141</t>
        </is>
      </c>
      <c r="F3234" s="32" t="n">
        <v>348774.2</v>
      </c>
      <c r="G3234" s="32" t="n">
        <v>43596.77</v>
      </c>
    </row>
    <row r="3235">
      <c r="A3235" t="inlineStr">
        <is>
          <t>L0186213</t>
        </is>
      </c>
      <c r="B3235" t="inlineStr">
        <is>
          <t>2026-01-04</t>
        </is>
      </c>
      <c r="C3235" t="inlineStr">
        <is>
          <t>warehouse_out</t>
        </is>
      </c>
      <c r="D3235" t="inlineStr">
        <is>
          <t>IMP00306</t>
        </is>
      </c>
      <c r="E3235" t="inlineStr">
        <is>
          <t>T102141</t>
        </is>
      </c>
      <c r="F3235" s="32" t="n">
        <v>726427.33</v>
      </c>
      <c r="G3235" s="32" t="n">
        <v>76274.87</v>
      </c>
    </row>
    <row r="3236">
      <c r="A3236" t="inlineStr">
        <is>
          <t>L0186218</t>
        </is>
      </c>
      <c r="B3236" t="inlineStr">
        <is>
          <t>2026-01-04</t>
        </is>
      </c>
      <c r="C3236" t="inlineStr">
        <is>
          <t>home_use</t>
        </is>
      </c>
      <c r="D3236" t="inlineStr">
        <is>
          <t>IMP00340</t>
        </is>
      </c>
      <c r="E3236" t="inlineStr">
        <is>
          <t>T102376</t>
        </is>
      </c>
      <c r="F3236" s="32" t="n">
        <v>9568149.050000001</v>
      </c>
      <c r="G3236" s="32" t="n">
        <v>1004655.65</v>
      </c>
    </row>
    <row r="3237">
      <c r="A3237" t="inlineStr">
        <is>
          <t>L0186231</t>
        </is>
      </c>
      <c r="B3237" t="inlineStr">
        <is>
          <t>2026-01-04</t>
        </is>
      </c>
      <c r="C3237" t="inlineStr">
        <is>
          <t>home_use</t>
        </is>
      </c>
      <c r="D3237" t="inlineStr">
        <is>
          <t>IMP00457</t>
        </is>
      </c>
      <c r="E3237" t="inlineStr">
        <is>
          <t>T103192</t>
        </is>
      </c>
      <c r="F3237" s="32" t="n">
        <v>505672.13</v>
      </c>
      <c r="G3237" s="32" t="n">
        <v>65737.38</v>
      </c>
    </row>
    <row r="3238">
      <c r="A3238" t="inlineStr">
        <is>
          <t>L0186232</t>
        </is>
      </c>
      <c r="B3238" t="inlineStr">
        <is>
          <t>2026-01-04</t>
        </is>
      </c>
      <c r="C3238" t="inlineStr">
        <is>
          <t>home_use</t>
        </is>
      </c>
      <c r="D3238" t="inlineStr">
        <is>
          <t>IMP00464</t>
        </is>
      </c>
      <c r="E3238" t="inlineStr">
        <is>
          <t>T100033</t>
        </is>
      </c>
      <c r="F3238" s="32" t="n">
        <v>2782729.84</v>
      </c>
      <c r="G3238" s="32" t="n">
        <v>347841.23</v>
      </c>
    </row>
    <row r="3239">
      <c r="A3239" t="inlineStr">
        <is>
          <t>L0186233</t>
        </is>
      </c>
      <c r="B3239" t="inlineStr">
        <is>
          <t>2026-01-04</t>
        </is>
      </c>
      <c r="C3239" t="inlineStr">
        <is>
          <t>home_use</t>
        </is>
      </c>
      <c r="D3239" t="inlineStr">
        <is>
          <t>IMP00464</t>
        </is>
      </c>
      <c r="E3239" t="inlineStr">
        <is>
          <t>T100033</t>
        </is>
      </c>
      <c r="F3239" s="32" t="n">
        <v>2137339.8</v>
      </c>
      <c r="G3239" s="32" t="n">
        <v>267167.48</v>
      </c>
    </row>
    <row r="3240">
      <c r="A3240" t="inlineStr">
        <is>
          <t>L0186258</t>
        </is>
      </c>
      <c r="B3240" t="inlineStr">
        <is>
          <t>2026-01-04</t>
        </is>
      </c>
      <c r="C3240" t="inlineStr">
        <is>
          <t>home_use</t>
        </is>
      </c>
      <c r="D3240" t="inlineStr">
        <is>
          <t>IMP00591</t>
        </is>
      </c>
      <c r="E3240" t="inlineStr">
        <is>
          <t>T104135</t>
        </is>
      </c>
      <c r="F3240" s="32" t="n">
        <v>2513496.01</v>
      </c>
      <c r="G3240" s="32" t="n">
        <v>263917.08</v>
      </c>
    </row>
    <row r="3241">
      <c r="A3241" t="inlineStr">
        <is>
          <t>L0186264</t>
        </is>
      </c>
      <c r="B3241" t="inlineStr">
        <is>
          <t>2026-01-04</t>
        </is>
      </c>
      <c r="C3241" t="inlineStr">
        <is>
          <t>home_use</t>
        </is>
      </c>
      <c r="D3241" t="inlineStr">
        <is>
          <t>IMP00643</t>
        </is>
      </c>
      <c r="E3241" t="inlineStr">
        <is>
          <t>T104498</t>
        </is>
      </c>
      <c r="F3241" s="32" t="n">
        <v>456640.31</v>
      </c>
      <c r="G3241" s="32" t="n">
        <v>45664.03</v>
      </c>
    </row>
    <row r="3242">
      <c r="A3242" t="inlineStr">
        <is>
          <t>L0186265</t>
        </is>
      </c>
      <c r="B3242" t="inlineStr">
        <is>
          <t>2026-01-04</t>
        </is>
      </c>
      <c r="C3242" t="inlineStr">
        <is>
          <t>home_use</t>
        </is>
      </c>
      <c r="D3242" t="inlineStr">
        <is>
          <t>IMP00643</t>
        </is>
      </c>
      <c r="E3242" t="inlineStr">
        <is>
          <t>T104498</t>
        </is>
      </c>
      <c r="F3242" s="32" t="n">
        <v>778899.3100000001</v>
      </c>
      <c r="G3242" s="32" t="n">
        <v>77889.92999999999</v>
      </c>
    </row>
    <row r="3243">
      <c r="A3243" t="inlineStr">
        <is>
          <t>L0186266</t>
        </is>
      </c>
      <c r="B3243" t="inlineStr">
        <is>
          <t>2026-01-04</t>
        </is>
      </c>
      <c r="C3243" t="inlineStr">
        <is>
          <t>home_use</t>
        </is>
      </c>
      <c r="D3243" t="inlineStr">
        <is>
          <t>IMP00643</t>
        </is>
      </c>
      <c r="E3243" t="inlineStr">
        <is>
          <t>T104498</t>
        </is>
      </c>
      <c r="F3243" s="32" t="n">
        <v>640141.12</v>
      </c>
      <c r="G3243" s="32" t="n">
        <v>64014.11</v>
      </c>
    </row>
    <row r="3244">
      <c r="A3244" t="inlineStr">
        <is>
          <t>L0186267</t>
        </is>
      </c>
      <c r="B3244" t="inlineStr">
        <is>
          <t>2026-01-04</t>
        </is>
      </c>
      <c r="C3244" t="inlineStr">
        <is>
          <t>home_use</t>
        </is>
      </c>
      <c r="D3244" t="inlineStr">
        <is>
          <t>IMP00643</t>
        </is>
      </c>
      <c r="E3244" t="inlineStr">
        <is>
          <t>T104498</t>
        </is>
      </c>
      <c r="F3244" s="32" t="n">
        <v>467438.01</v>
      </c>
      <c r="G3244" s="32" t="n">
        <v>46743.8</v>
      </c>
    </row>
    <row r="3245">
      <c r="A3245" t="inlineStr">
        <is>
          <t>L0186269</t>
        </is>
      </c>
      <c r="B3245" t="inlineStr">
        <is>
          <t>2026-01-04</t>
        </is>
      </c>
      <c r="C3245" t="inlineStr">
        <is>
          <t>home_use</t>
        </is>
      </c>
      <c r="D3245" t="inlineStr">
        <is>
          <t>IMP00643</t>
        </is>
      </c>
      <c r="E3245" t="inlineStr">
        <is>
          <t>T104498</t>
        </is>
      </c>
      <c r="F3245" s="32" t="n">
        <v>515713.32</v>
      </c>
      <c r="G3245" s="32" t="n">
        <v>51571.33</v>
      </c>
    </row>
    <row r="3246">
      <c r="A3246" t="inlineStr">
        <is>
          <t>L0186272</t>
        </is>
      </c>
      <c r="B3246" t="inlineStr">
        <is>
          <t>2026-01-04</t>
        </is>
      </c>
      <c r="C3246" t="inlineStr">
        <is>
          <t>home_use</t>
        </is>
      </c>
      <c r="D3246" t="inlineStr">
        <is>
          <t>IMP00643</t>
        </is>
      </c>
      <c r="E3246" t="inlineStr">
        <is>
          <t>T104498</t>
        </is>
      </c>
      <c r="F3246" s="32" t="n">
        <v>346441.35</v>
      </c>
      <c r="G3246" s="32" t="n">
        <v>34644.14</v>
      </c>
    </row>
    <row r="3247">
      <c r="A3247" t="inlineStr">
        <is>
          <t>L0186275</t>
        </is>
      </c>
      <c r="B3247" t="inlineStr">
        <is>
          <t>2026-01-04</t>
        </is>
      </c>
      <c r="C3247" t="inlineStr">
        <is>
          <t>home_use</t>
        </is>
      </c>
      <c r="D3247" t="inlineStr">
        <is>
          <t>IMP00676</t>
        </is>
      </c>
      <c r="E3247" t="inlineStr">
        <is>
          <t>T104726</t>
        </is>
      </c>
      <c r="F3247" s="32" t="n">
        <v>396913.59</v>
      </c>
      <c r="G3247" s="32" t="n">
        <v>39691.36</v>
      </c>
    </row>
    <row r="3248">
      <c r="A3248" t="inlineStr">
        <is>
          <t>L0186293</t>
        </is>
      </c>
      <c r="B3248" t="inlineStr">
        <is>
          <t>2026-01-04</t>
        </is>
      </c>
      <c r="C3248" t="inlineStr">
        <is>
          <t>home_use</t>
        </is>
      </c>
      <c r="D3248" t="inlineStr">
        <is>
          <t>IMP00753</t>
        </is>
      </c>
      <c r="E3248" t="inlineStr">
        <is>
          <t>T105264</t>
        </is>
      </c>
      <c r="F3248" s="32" t="n">
        <v>176262.97</v>
      </c>
      <c r="G3248" s="32" t="n">
        <v>17626.3</v>
      </c>
    </row>
    <row r="3249">
      <c r="A3249" t="inlineStr">
        <is>
          <t>L0186305</t>
        </is>
      </c>
      <c r="B3249" t="inlineStr">
        <is>
          <t>2026-01-04</t>
        </is>
      </c>
      <c r="C3249" t="inlineStr">
        <is>
          <t>warehouse_out</t>
        </is>
      </c>
      <c r="D3249" t="inlineStr">
        <is>
          <t>IMP00892</t>
        </is>
      </c>
      <c r="E3249" t="inlineStr">
        <is>
          <t>T106240</t>
        </is>
      </c>
      <c r="F3249" s="32" t="n">
        <v>1624456.36</v>
      </c>
      <c r="G3249" s="32" t="n">
        <v>170567.92</v>
      </c>
    </row>
    <row r="3250">
      <c r="A3250" t="inlineStr">
        <is>
          <t>L0186306</t>
        </is>
      </c>
      <c r="B3250" t="inlineStr">
        <is>
          <t>2026-01-04</t>
        </is>
      </c>
      <c r="C3250" t="inlineStr">
        <is>
          <t>home_use</t>
        </is>
      </c>
      <c r="D3250" t="inlineStr">
        <is>
          <t>IMP00892</t>
        </is>
      </c>
      <c r="E3250" t="inlineStr">
        <is>
          <t>T106240</t>
        </is>
      </c>
      <c r="F3250" s="32" t="n">
        <v>887202.53</v>
      </c>
      <c r="G3250" s="32" t="n">
        <v>93156.27</v>
      </c>
    </row>
    <row r="3251">
      <c r="A3251" t="inlineStr">
        <is>
          <t>L0186307</t>
        </is>
      </c>
      <c r="B3251" t="inlineStr">
        <is>
          <t>2026-01-04</t>
        </is>
      </c>
      <c r="C3251" t="inlineStr">
        <is>
          <t>home_use</t>
        </is>
      </c>
      <c r="D3251" t="inlineStr">
        <is>
          <t>IMP00892</t>
        </is>
      </c>
      <c r="E3251" t="inlineStr">
        <is>
          <t>T106240</t>
        </is>
      </c>
      <c r="F3251" s="32" t="n">
        <v>370802.2</v>
      </c>
      <c r="G3251" s="32" t="n">
        <v>38934.23</v>
      </c>
    </row>
    <row r="3252">
      <c r="A3252" t="inlineStr">
        <is>
          <t>L0186316</t>
        </is>
      </c>
      <c r="B3252" t="inlineStr">
        <is>
          <t>2026-01-04</t>
        </is>
      </c>
      <c r="C3252" t="inlineStr">
        <is>
          <t>home_use</t>
        </is>
      </c>
      <c r="D3252" t="inlineStr">
        <is>
          <t>IMP00926</t>
        </is>
      </c>
      <c r="E3252" t="inlineStr">
        <is>
          <t>T106477</t>
        </is>
      </c>
      <c r="F3252" s="32" t="n">
        <v>28431734.68</v>
      </c>
      <c r="G3252" s="32" t="n">
        <v>2985332.14</v>
      </c>
    </row>
    <row r="3253">
      <c r="A3253" t="inlineStr">
        <is>
          <t>L0186320</t>
        </is>
      </c>
      <c r="B3253" t="inlineStr">
        <is>
          <t>2026-01-04</t>
        </is>
      </c>
      <c r="C3253" t="inlineStr">
        <is>
          <t>home_use</t>
        </is>
      </c>
      <c r="D3253" t="inlineStr">
        <is>
          <t>IMP00950</t>
        </is>
      </c>
      <c r="F3253" s="32" t="n">
        <v>1351022</v>
      </c>
      <c r="G3253" s="32" t="n">
        <v>175632.86</v>
      </c>
    </row>
    <row r="3254">
      <c r="A3254" t="inlineStr">
        <is>
          <t>L0186323</t>
        </is>
      </c>
      <c r="B3254" t="inlineStr">
        <is>
          <t>2026-01-04</t>
        </is>
      </c>
      <c r="C3254" t="inlineStr">
        <is>
          <t>home_use</t>
        </is>
      </c>
      <c r="D3254" t="inlineStr">
        <is>
          <t>IMP00999</t>
        </is>
      </c>
      <c r="E3254" t="inlineStr">
        <is>
          <t>T106987</t>
        </is>
      </c>
      <c r="F3254" s="32" t="n">
        <v>3005518.29</v>
      </c>
      <c r="G3254" s="32" t="n">
        <v>315579.42</v>
      </c>
    </row>
    <row r="3255">
      <c r="A3255" t="inlineStr">
        <is>
          <t>L0186324</t>
        </is>
      </c>
      <c r="B3255" t="inlineStr">
        <is>
          <t>2026-01-04</t>
        </is>
      </c>
      <c r="C3255" t="inlineStr">
        <is>
          <t>home_use</t>
        </is>
      </c>
      <c r="D3255" t="inlineStr">
        <is>
          <t>IMP00999</t>
        </is>
      </c>
      <c r="E3255" t="inlineStr">
        <is>
          <t>T106987</t>
        </is>
      </c>
      <c r="F3255" s="32" t="n">
        <v>3726102.14</v>
      </c>
      <c r="G3255" s="32" t="n">
        <v>372610.21</v>
      </c>
    </row>
    <row r="3256">
      <c r="A3256" t="inlineStr">
        <is>
          <t>L0186326</t>
        </is>
      </c>
      <c r="B3256" t="inlineStr">
        <is>
          <t>2026-01-04</t>
        </is>
      </c>
      <c r="C3256" t="inlineStr">
        <is>
          <t>home_use</t>
        </is>
      </c>
      <c r="D3256" t="inlineStr">
        <is>
          <t>IMP01005</t>
        </is>
      </c>
      <c r="E3256" t="inlineStr">
        <is>
          <t>T100033</t>
        </is>
      </c>
      <c r="F3256" s="32" t="n">
        <v>764688.41</v>
      </c>
      <c r="G3256" s="32" t="n">
        <v>93291.99000000001</v>
      </c>
    </row>
    <row r="3257">
      <c r="A3257" t="inlineStr">
        <is>
          <t>L0186331</t>
        </is>
      </c>
      <c r="B3257" t="inlineStr">
        <is>
          <t>2026-01-04</t>
        </is>
      </c>
      <c r="C3257" t="inlineStr">
        <is>
          <t>home_use</t>
        </is>
      </c>
      <c r="D3257" t="inlineStr">
        <is>
          <t>IMP01037</t>
        </is>
      </c>
      <c r="E3257" t="inlineStr">
        <is>
          <t>T107258</t>
        </is>
      </c>
      <c r="F3257" s="32" t="n">
        <v>2348756.04</v>
      </c>
      <c r="G3257" s="32" t="n">
        <v>234875.6</v>
      </c>
    </row>
    <row r="3258">
      <c r="A3258" t="inlineStr">
        <is>
          <t>L0186332</t>
        </is>
      </c>
      <c r="B3258" t="inlineStr">
        <is>
          <t>2026-01-04</t>
        </is>
      </c>
      <c r="C3258" t="inlineStr">
        <is>
          <t>home_use</t>
        </is>
      </c>
      <c r="D3258" t="inlineStr">
        <is>
          <t>IMP01037</t>
        </is>
      </c>
      <c r="E3258" t="inlineStr">
        <is>
          <t>T107258</t>
        </is>
      </c>
      <c r="F3258" s="32" t="n">
        <v>2090352.39</v>
      </c>
      <c r="G3258" s="32" t="n">
        <v>209035.24</v>
      </c>
    </row>
    <row r="3259">
      <c r="A3259" t="inlineStr">
        <is>
          <t>L0186348</t>
        </is>
      </c>
      <c r="B3259" t="inlineStr">
        <is>
          <t>2026-01-04</t>
        </is>
      </c>
      <c r="C3259" t="inlineStr">
        <is>
          <t>home_use</t>
        </is>
      </c>
      <c r="D3259" t="inlineStr">
        <is>
          <t>IMP01142</t>
        </is>
      </c>
      <c r="E3259" t="inlineStr">
        <is>
          <t>T107992</t>
        </is>
      </c>
      <c r="F3259" s="32" t="n">
        <v>585799.02</v>
      </c>
      <c r="G3259" s="32" t="n">
        <v>65609.49000000001</v>
      </c>
    </row>
    <row r="3260">
      <c r="A3260" t="inlineStr">
        <is>
          <t>L0186367</t>
        </is>
      </c>
      <c r="B3260" t="inlineStr">
        <is>
          <t>2026-01-04</t>
        </is>
      </c>
      <c r="C3260" t="inlineStr">
        <is>
          <t>transit</t>
        </is>
      </c>
      <c r="D3260" t="inlineStr">
        <is>
          <t>IMP01238</t>
        </is>
      </c>
      <c r="E3260" t="inlineStr">
        <is>
          <t>T108665</t>
        </is>
      </c>
      <c r="F3260" s="32" t="n">
        <v>2466766.41</v>
      </c>
      <c r="G3260" s="32" t="n">
        <v>0</v>
      </c>
    </row>
    <row r="3261">
      <c r="A3261" t="inlineStr">
        <is>
          <t>L0186377</t>
        </is>
      </c>
      <c r="B3261" t="inlineStr">
        <is>
          <t>2026-01-04</t>
        </is>
      </c>
      <c r="C3261" t="inlineStr">
        <is>
          <t>home_use</t>
        </is>
      </c>
      <c r="D3261" t="inlineStr">
        <is>
          <t>IMP01310</t>
        </is>
      </c>
      <c r="E3261" t="inlineStr">
        <is>
          <t>T109167</t>
        </is>
      </c>
      <c r="F3261" s="32" t="n">
        <v>1281927.51</v>
      </c>
      <c r="G3261" s="32" t="n">
        <v>128192.75</v>
      </c>
    </row>
    <row r="3262">
      <c r="A3262" t="inlineStr">
        <is>
          <t>L0186378</t>
        </is>
      </c>
      <c r="B3262" t="inlineStr">
        <is>
          <t>2026-01-04</t>
        </is>
      </c>
      <c r="C3262" t="inlineStr">
        <is>
          <t>warehouse_out</t>
        </is>
      </c>
      <c r="D3262" t="inlineStr">
        <is>
          <t>IMP01310</t>
        </is>
      </c>
      <c r="E3262" t="inlineStr">
        <is>
          <t>T109167</t>
        </is>
      </c>
      <c r="F3262" s="32" t="n">
        <v>1345127.45</v>
      </c>
      <c r="G3262" s="32" t="n">
        <v>134512.75</v>
      </c>
    </row>
    <row r="3263">
      <c r="A3263" t="inlineStr">
        <is>
          <t>L0186380</t>
        </is>
      </c>
      <c r="B3263" t="inlineStr">
        <is>
          <t>2026-01-04</t>
        </is>
      </c>
      <c r="C3263" t="inlineStr">
        <is>
          <t>home_use</t>
        </is>
      </c>
      <c r="D3263" t="inlineStr">
        <is>
          <t>IMP01310</t>
        </is>
      </c>
      <c r="E3263" t="inlineStr">
        <is>
          <t>T109167</t>
        </is>
      </c>
      <c r="F3263" s="32" t="n">
        <v>1267803.57</v>
      </c>
      <c r="G3263" s="32" t="n">
        <v>135654.98</v>
      </c>
    </row>
    <row r="3264">
      <c r="A3264" t="inlineStr">
        <is>
          <t>L0186381</t>
        </is>
      </c>
      <c r="B3264" t="inlineStr">
        <is>
          <t>2026-01-04</t>
        </is>
      </c>
      <c r="C3264" t="inlineStr">
        <is>
          <t>home_use</t>
        </is>
      </c>
      <c r="D3264" t="inlineStr">
        <is>
          <t>IMP01310</t>
        </is>
      </c>
      <c r="E3264" t="inlineStr">
        <is>
          <t>T109167</t>
        </is>
      </c>
      <c r="F3264" s="32" t="n">
        <v>953733.39</v>
      </c>
      <c r="G3264" s="32" t="n">
        <v>95373.34</v>
      </c>
    </row>
    <row r="3265">
      <c r="A3265" t="inlineStr">
        <is>
          <t>L0186382</t>
        </is>
      </c>
      <c r="B3265" t="inlineStr">
        <is>
          <t>2026-01-04</t>
        </is>
      </c>
      <c r="C3265" t="inlineStr">
        <is>
          <t>home_use</t>
        </is>
      </c>
      <c r="D3265" t="inlineStr">
        <is>
          <t>IMP01310</t>
        </is>
      </c>
      <c r="E3265" t="inlineStr">
        <is>
          <t>T109167</t>
        </is>
      </c>
      <c r="F3265" s="32" t="n">
        <v>761268.59</v>
      </c>
      <c r="G3265" s="32" t="n">
        <v>81455.74000000001</v>
      </c>
    </row>
    <row r="3266">
      <c r="A3266" t="inlineStr">
        <is>
          <t>L0186383</t>
        </is>
      </c>
      <c r="B3266" t="inlineStr">
        <is>
          <t>2026-01-04</t>
        </is>
      </c>
      <c r="C3266" t="inlineStr">
        <is>
          <t>home_use</t>
        </is>
      </c>
      <c r="D3266" t="inlineStr">
        <is>
          <t>IMP01310</t>
        </is>
      </c>
      <c r="E3266" t="inlineStr">
        <is>
          <t>T109167</t>
        </is>
      </c>
      <c r="F3266" s="32" t="n">
        <v>1139343.37</v>
      </c>
      <c r="G3266" s="32" t="n">
        <v>121909.74</v>
      </c>
    </row>
    <row r="3267">
      <c r="A3267" t="inlineStr">
        <is>
          <t>L0186384</t>
        </is>
      </c>
      <c r="B3267" t="inlineStr">
        <is>
          <t>2026-01-04</t>
        </is>
      </c>
      <c r="C3267" t="inlineStr">
        <is>
          <t>home_use</t>
        </is>
      </c>
      <c r="D3267" t="inlineStr">
        <is>
          <t>IMP01310</t>
        </is>
      </c>
      <c r="E3267" t="inlineStr">
        <is>
          <t>T109167</t>
        </is>
      </c>
      <c r="F3267" s="32" t="n">
        <v>927612.21</v>
      </c>
      <c r="G3267" s="32" t="n">
        <v>99254.50999999999</v>
      </c>
    </row>
    <row r="3268">
      <c r="A3268" t="inlineStr">
        <is>
          <t>L0186428</t>
        </is>
      </c>
      <c r="B3268" t="inlineStr">
        <is>
          <t>2026-01-05</t>
        </is>
      </c>
      <c r="C3268" t="inlineStr">
        <is>
          <t>home_use</t>
        </is>
      </c>
      <c r="D3268" t="inlineStr">
        <is>
          <t>IMP00063</t>
        </is>
      </c>
      <c r="E3268" t="inlineStr">
        <is>
          <t>T100440</t>
        </is>
      </c>
      <c r="F3268" s="32" t="n">
        <v>763250.46</v>
      </c>
      <c r="G3268" s="32" t="n">
        <v>87773.8</v>
      </c>
    </row>
    <row r="3269">
      <c r="A3269" t="inlineStr">
        <is>
          <t>L0186429</t>
        </is>
      </c>
      <c r="B3269" t="inlineStr">
        <is>
          <t>2026-01-05</t>
        </is>
      </c>
      <c r="C3269" t="inlineStr">
        <is>
          <t>home_use</t>
        </is>
      </c>
      <c r="D3269" t="inlineStr">
        <is>
          <t>IMP00063</t>
        </is>
      </c>
      <c r="E3269" t="inlineStr">
        <is>
          <t>T100440</t>
        </is>
      </c>
      <c r="F3269" s="32" t="n">
        <v>1105298.13</v>
      </c>
      <c r="G3269" s="32" t="n">
        <v>123793.39</v>
      </c>
    </row>
    <row r="3270">
      <c r="A3270" t="inlineStr">
        <is>
          <t>L0186430</t>
        </is>
      </c>
      <c r="B3270" t="inlineStr">
        <is>
          <t>2026-01-05</t>
        </is>
      </c>
      <c r="C3270" t="inlineStr">
        <is>
          <t>home_use</t>
        </is>
      </c>
      <c r="D3270" t="inlineStr">
        <is>
          <t>IMP00063</t>
        </is>
      </c>
      <c r="E3270" t="inlineStr">
        <is>
          <t>T100440</t>
        </is>
      </c>
      <c r="F3270" s="32" t="n">
        <v>3030729.86</v>
      </c>
      <c r="G3270" s="32" t="n">
        <v>339441.74</v>
      </c>
    </row>
    <row r="3271">
      <c r="A3271" t="inlineStr">
        <is>
          <t>L0186431</t>
        </is>
      </c>
      <c r="B3271" t="inlineStr">
        <is>
          <t>2026-01-05</t>
        </is>
      </c>
      <c r="C3271" t="inlineStr">
        <is>
          <t>home_use</t>
        </is>
      </c>
      <c r="D3271" t="inlineStr">
        <is>
          <t>IMP00063</t>
        </is>
      </c>
      <c r="E3271" t="inlineStr">
        <is>
          <t>T100440</t>
        </is>
      </c>
      <c r="F3271" s="32" t="n">
        <v>424319.44</v>
      </c>
      <c r="G3271" s="32" t="n">
        <v>48796.74</v>
      </c>
    </row>
    <row r="3272">
      <c r="A3272" t="inlineStr">
        <is>
          <t>L0186432</t>
        </is>
      </c>
      <c r="B3272" t="inlineStr">
        <is>
          <t>2026-01-05</t>
        </is>
      </c>
      <c r="C3272" t="inlineStr">
        <is>
          <t>home_use</t>
        </is>
      </c>
      <c r="D3272" t="inlineStr">
        <is>
          <t>IMP00063</t>
        </is>
      </c>
      <c r="E3272" t="inlineStr">
        <is>
          <t>T100440</t>
        </is>
      </c>
      <c r="F3272" s="32" t="n">
        <v>66792.82000000001</v>
      </c>
      <c r="G3272" s="32" t="n">
        <v>7681.17</v>
      </c>
    </row>
    <row r="3273">
      <c r="A3273" t="inlineStr">
        <is>
          <t>L0186433</t>
        </is>
      </c>
      <c r="B3273" t="inlineStr">
        <is>
          <t>2026-01-05</t>
        </is>
      </c>
      <c r="C3273" t="inlineStr">
        <is>
          <t>home_use</t>
        </is>
      </c>
      <c r="D3273" t="inlineStr">
        <is>
          <t>IMP00063</t>
        </is>
      </c>
      <c r="E3273" t="inlineStr">
        <is>
          <t>T100440</t>
        </is>
      </c>
      <c r="F3273" s="32" t="n">
        <v>228379.99</v>
      </c>
      <c r="G3273" s="32" t="n">
        <v>26263.7</v>
      </c>
    </row>
    <row r="3274">
      <c r="A3274" t="inlineStr">
        <is>
          <t>L0186434</t>
        </is>
      </c>
      <c r="B3274" t="inlineStr">
        <is>
          <t>2026-01-05</t>
        </is>
      </c>
      <c r="C3274" t="inlineStr">
        <is>
          <t>home_use</t>
        </is>
      </c>
      <c r="D3274" t="inlineStr">
        <is>
          <t>IMP00063</t>
        </is>
      </c>
      <c r="E3274" t="inlineStr">
        <is>
          <t>T100440</t>
        </is>
      </c>
      <c r="F3274" s="32" t="n">
        <v>476991.23</v>
      </c>
      <c r="G3274" s="32" t="n">
        <v>54853.99</v>
      </c>
    </row>
    <row r="3275">
      <c r="A3275" t="inlineStr">
        <is>
          <t>L0186435</t>
        </is>
      </c>
      <c r="B3275" t="inlineStr">
        <is>
          <t>2026-01-05</t>
        </is>
      </c>
      <c r="C3275" t="inlineStr">
        <is>
          <t>home_use</t>
        </is>
      </c>
      <c r="D3275" t="inlineStr">
        <is>
          <t>IMP00063</t>
        </is>
      </c>
      <c r="E3275" t="inlineStr">
        <is>
          <t>T100440</t>
        </is>
      </c>
      <c r="F3275" s="32" t="n">
        <v>521602.1</v>
      </c>
      <c r="G3275" s="32" t="n">
        <v>59984.24</v>
      </c>
    </row>
    <row r="3276">
      <c r="A3276" t="inlineStr">
        <is>
          <t>L0186438</t>
        </is>
      </c>
      <c r="B3276" t="inlineStr">
        <is>
          <t>2026-01-05</t>
        </is>
      </c>
      <c r="C3276" t="inlineStr">
        <is>
          <t>home_use</t>
        </is>
      </c>
      <c r="D3276" t="inlineStr">
        <is>
          <t>IMP00095</t>
        </is>
      </c>
      <c r="E3276" t="inlineStr">
        <is>
          <t>T100033</t>
        </is>
      </c>
      <c r="F3276" s="32" t="n">
        <v>967895.79</v>
      </c>
      <c r="G3276" s="32" t="n">
        <v>120986.97</v>
      </c>
    </row>
    <row r="3277">
      <c r="A3277" t="inlineStr">
        <is>
          <t>L0186445</t>
        </is>
      </c>
      <c r="B3277" t="inlineStr">
        <is>
          <t>2026-01-05</t>
        </is>
      </c>
      <c r="C3277" t="inlineStr">
        <is>
          <t>home_use</t>
        </is>
      </c>
      <c r="D3277" t="inlineStr">
        <is>
          <t>IMP00133</t>
        </is>
      </c>
      <c r="E3277" t="inlineStr">
        <is>
          <t>T100033</t>
        </is>
      </c>
      <c r="F3277" s="32" t="n">
        <v>158035.85</v>
      </c>
      <c r="G3277" s="32" t="n">
        <v>18964.3</v>
      </c>
    </row>
    <row r="3278">
      <c r="A3278" t="inlineStr">
        <is>
          <t>L0186449</t>
        </is>
      </c>
      <c r="B3278" t="inlineStr">
        <is>
          <t>2026-01-05</t>
        </is>
      </c>
      <c r="C3278" t="inlineStr">
        <is>
          <t>home_use</t>
        </is>
      </c>
      <c r="D3278" t="inlineStr">
        <is>
          <t>IMP00147</t>
        </is>
      </c>
      <c r="F3278" s="32" t="n">
        <v>9906968.82</v>
      </c>
      <c r="G3278" s="32" t="n">
        <v>990696.88</v>
      </c>
    </row>
    <row r="3279">
      <c r="A3279" t="inlineStr">
        <is>
          <t>L0186450</t>
        </is>
      </c>
      <c r="B3279" t="inlineStr">
        <is>
          <t>2026-01-05</t>
        </is>
      </c>
      <c r="C3279" t="inlineStr">
        <is>
          <t>home_use</t>
        </is>
      </c>
      <c r="D3279" t="inlineStr">
        <is>
          <t>IMP00169</t>
        </is>
      </c>
      <c r="E3279" t="inlineStr">
        <is>
          <t>T101178</t>
        </is>
      </c>
      <c r="F3279" s="32" t="n">
        <v>1691222.32</v>
      </c>
      <c r="G3279" s="32" t="n">
        <v>169122.23</v>
      </c>
    </row>
    <row r="3280">
      <c r="A3280" t="inlineStr">
        <is>
          <t>L0186463</t>
        </is>
      </c>
      <c r="B3280" t="inlineStr">
        <is>
          <t>2026-01-05</t>
        </is>
      </c>
      <c r="C3280" t="inlineStr">
        <is>
          <t>home_use</t>
        </is>
      </c>
      <c r="D3280" t="inlineStr">
        <is>
          <t>IMP00306</t>
        </is>
      </c>
      <c r="E3280" t="inlineStr">
        <is>
          <t>T102141</t>
        </is>
      </c>
      <c r="F3280" s="32" t="n">
        <v>583016.6800000001</v>
      </c>
      <c r="G3280" s="32" t="n">
        <v>72877.09</v>
      </c>
    </row>
    <row r="3281">
      <c r="A3281" t="inlineStr">
        <is>
          <t>L0186464</t>
        </is>
      </c>
      <c r="B3281" t="inlineStr">
        <is>
          <t>2026-01-05</t>
        </is>
      </c>
      <c r="C3281" t="inlineStr">
        <is>
          <t>home_use</t>
        </is>
      </c>
      <c r="D3281" t="inlineStr">
        <is>
          <t>IMP00306</t>
        </is>
      </c>
      <c r="E3281" t="inlineStr">
        <is>
          <t>T102141</t>
        </is>
      </c>
      <c r="F3281" s="32" t="n">
        <v>577436.48</v>
      </c>
      <c r="G3281" s="32" t="n">
        <v>72179.56</v>
      </c>
    </row>
    <row r="3282">
      <c r="A3282" t="inlineStr">
        <is>
          <t>L0186465</t>
        </is>
      </c>
      <c r="B3282" t="inlineStr">
        <is>
          <t>2026-01-05</t>
        </is>
      </c>
      <c r="C3282" t="inlineStr">
        <is>
          <t>home_use</t>
        </is>
      </c>
      <c r="D3282" t="inlineStr">
        <is>
          <t>IMP00306</t>
        </is>
      </c>
      <c r="E3282" t="inlineStr">
        <is>
          <t>T102141</t>
        </is>
      </c>
      <c r="F3282" s="32" t="n">
        <v>898853.37</v>
      </c>
      <c r="G3282" s="32" t="n">
        <v>94379.60000000001</v>
      </c>
    </row>
    <row r="3283">
      <c r="A3283" t="inlineStr">
        <is>
          <t>L0186466</t>
        </is>
      </c>
      <c r="B3283" t="inlineStr">
        <is>
          <t>2026-01-05</t>
        </is>
      </c>
      <c r="C3283" t="inlineStr">
        <is>
          <t>home_use</t>
        </is>
      </c>
      <c r="D3283" t="inlineStr">
        <is>
          <t>IMP00306</t>
        </is>
      </c>
      <c r="E3283" t="inlineStr">
        <is>
          <t>T102141</t>
        </is>
      </c>
      <c r="F3283" s="32" t="n">
        <v>367979.89</v>
      </c>
      <c r="G3283" s="32" t="n">
        <v>38637.89</v>
      </c>
    </row>
    <row r="3284">
      <c r="A3284" t="inlineStr">
        <is>
          <t>L0186468</t>
        </is>
      </c>
      <c r="B3284" t="inlineStr">
        <is>
          <t>2026-01-05</t>
        </is>
      </c>
      <c r="C3284" t="inlineStr">
        <is>
          <t>home_use</t>
        </is>
      </c>
      <c r="D3284" t="inlineStr">
        <is>
          <t>IMP00306</t>
        </is>
      </c>
      <c r="E3284" t="inlineStr">
        <is>
          <t>T102141</t>
        </is>
      </c>
      <c r="F3284" s="32" t="n">
        <v>660730.95</v>
      </c>
      <c r="G3284" s="32" t="n">
        <v>82591.37</v>
      </c>
    </row>
    <row r="3285">
      <c r="A3285" t="inlineStr">
        <is>
          <t>L0186469</t>
        </is>
      </c>
      <c r="B3285" t="inlineStr">
        <is>
          <t>2026-01-05</t>
        </is>
      </c>
      <c r="C3285" t="inlineStr">
        <is>
          <t>home_use</t>
        </is>
      </c>
      <c r="D3285" t="inlineStr">
        <is>
          <t>IMP00306</t>
        </is>
      </c>
      <c r="E3285" t="inlineStr">
        <is>
          <t>T102141</t>
        </is>
      </c>
      <c r="F3285" s="32" t="n">
        <v>268436.45</v>
      </c>
      <c r="G3285" s="32" t="n">
        <v>28185.83</v>
      </c>
    </row>
    <row r="3286">
      <c r="A3286" t="inlineStr">
        <is>
          <t>L0186471</t>
        </is>
      </c>
      <c r="B3286" t="inlineStr">
        <is>
          <t>2026-01-05</t>
        </is>
      </c>
      <c r="C3286" t="inlineStr">
        <is>
          <t>home_use</t>
        </is>
      </c>
      <c r="D3286" t="inlineStr">
        <is>
          <t>IMP00306</t>
        </is>
      </c>
      <c r="E3286" t="inlineStr">
        <is>
          <t>T102141</t>
        </is>
      </c>
      <c r="F3286" s="32" t="n">
        <v>171263.43</v>
      </c>
      <c r="G3286" s="32" t="n">
        <v>17982.66</v>
      </c>
    </row>
    <row r="3287">
      <c r="A3287" t="inlineStr">
        <is>
          <t>L0186502</t>
        </is>
      </c>
      <c r="B3287" t="inlineStr">
        <is>
          <t>2026-01-05</t>
        </is>
      </c>
      <c r="C3287" t="inlineStr">
        <is>
          <t>home_use</t>
        </is>
      </c>
      <c r="D3287" t="inlineStr">
        <is>
          <t>IMP00464</t>
        </is>
      </c>
      <c r="E3287" t="inlineStr">
        <is>
          <t>T100033</t>
        </is>
      </c>
      <c r="F3287" s="32" t="n">
        <v>833432.4399999999</v>
      </c>
      <c r="G3287" s="32" t="n">
        <v>100011.89</v>
      </c>
    </row>
    <row r="3288">
      <c r="A3288" t="inlineStr">
        <is>
          <t>L0186512</t>
        </is>
      </c>
      <c r="B3288" t="inlineStr">
        <is>
          <t>2026-01-05</t>
        </is>
      </c>
      <c r="C3288" t="inlineStr">
        <is>
          <t>home_use</t>
        </is>
      </c>
      <c r="D3288" t="inlineStr">
        <is>
          <t>IMP00519</t>
        </is>
      </c>
      <c r="E3288" t="inlineStr">
        <is>
          <t>T103629</t>
        </is>
      </c>
      <c r="F3288" s="32" t="n">
        <v>13421703.93</v>
      </c>
      <c r="G3288" s="32" t="n">
        <v>1342170.39</v>
      </c>
    </row>
    <row r="3289">
      <c r="A3289" t="inlineStr">
        <is>
          <t>L0186522</t>
        </is>
      </c>
      <c r="B3289" t="inlineStr">
        <is>
          <t>2026-01-05</t>
        </is>
      </c>
      <c r="C3289" t="inlineStr">
        <is>
          <t>home_use</t>
        </is>
      </c>
      <c r="D3289" t="inlineStr">
        <is>
          <t>IMP00591</t>
        </is>
      </c>
      <c r="E3289" t="inlineStr">
        <is>
          <t>T104135</t>
        </is>
      </c>
      <c r="F3289" s="32" t="n">
        <v>2233851.06</v>
      </c>
      <c r="G3289" s="32" t="n">
        <v>234554.36</v>
      </c>
    </row>
    <row r="3290">
      <c r="A3290" t="inlineStr">
        <is>
          <t>L0186530</t>
        </is>
      </c>
      <c r="B3290" t="inlineStr">
        <is>
          <t>2026-01-05</t>
        </is>
      </c>
      <c r="C3290" t="inlineStr">
        <is>
          <t>home_use</t>
        </is>
      </c>
      <c r="D3290" t="inlineStr">
        <is>
          <t>IMP00624</t>
        </is>
      </c>
      <c r="E3290" t="inlineStr">
        <is>
          <t>T104361</t>
        </is>
      </c>
      <c r="F3290" s="32" t="n">
        <v>677757.53</v>
      </c>
      <c r="G3290" s="32" t="n">
        <v>77942.12</v>
      </c>
    </row>
    <row r="3291">
      <c r="A3291" t="inlineStr">
        <is>
          <t>L0186532</t>
        </is>
      </c>
      <c r="B3291" t="inlineStr">
        <is>
          <t>2026-01-05</t>
        </is>
      </c>
      <c r="C3291" t="inlineStr">
        <is>
          <t>home_use</t>
        </is>
      </c>
      <c r="D3291" t="inlineStr">
        <is>
          <t>IMP00643</t>
        </is>
      </c>
      <c r="E3291" t="inlineStr">
        <is>
          <t>T104498</t>
        </is>
      </c>
      <c r="F3291" s="32" t="n">
        <v>366299.97</v>
      </c>
      <c r="G3291" s="32" t="n">
        <v>36630</v>
      </c>
    </row>
    <row r="3292">
      <c r="A3292" t="inlineStr">
        <is>
          <t>L0186533</t>
        </is>
      </c>
      <c r="B3292" t="inlineStr">
        <is>
          <t>2026-01-05</t>
        </is>
      </c>
      <c r="C3292" t="inlineStr">
        <is>
          <t>home_use</t>
        </is>
      </c>
      <c r="D3292" t="inlineStr">
        <is>
          <t>IMP00643</t>
        </is>
      </c>
      <c r="E3292" t="inlineStr">
        <is>
          <t>T104498</t>
        </is>
      </c>
      <c r="F3292" s="32" t="n">
        <v>352113.76</v>
      </c>
      <c r="G3292" s="32" t="n">
        <v>35211.38</v>
      </c>
    </row>
    <row r="3293">
      <c r="A3293" t="inlineStr">
        <is>
          <t>L0186534</t>
        </is>
      </c>
      <c r="B3293" t="inlineStr">
        <is>
          <t>2026-01-05</t>
        </is>
      </c>
      <c r="C3293" t="inlineStr">
        <is>
          <t>home_use</t>
        </is>
      </c>
      <c r="D3293" t="inlineStr">
        <is>
          <t>IMP00643</t>
        </is>
      </c>
      <c r="E3293" t="inlineStr">
        <is>
          <t>T104498</t>
        </is>
      </c>
      <c r="F3293" s="32" t="n">
        <v>845269.33</v>
      </c>
      <c r="G3293" s="32" t="n">
        <v>84526.92999999999</v>
      </c>
    </row>
    <row r="3294">
      <c r="A3294" t="inlineStr">
        <is>
          <t>L0186535</t>
        </is>
      </c>
      <c r="B3294" t="inlineStr">
        <is>
          <t>2026-01-05</t>
        </is>
      </c>
      <c r="C3294" t="inlineStr">
        <is>
          <t>home_use</t>
        </is>
      </c>
      <c r="D3294" t="inlineStr">
        <is>
          <t>IMP00643</t>
        </is>
      </c>
      <c r="E3294" t="inlineStr">
        <is>
          <t>T104498</t>
        </is>
      </c>
      <c r="F3294" s="32" t="n">
        <v>261201.43</v>
      </c>
      <c r="G3294" s="32" t="n">
        <v>26120.14</v>
      </c>
    </row>
    <row r="3295">
      <c r="A3295" t="inlineStr">
        <is>
          <t>L0186536</t>
        </is>
      </c>
      <c r="B3295" t="inlineStr">
        <is>
          <t>2026-01-05</t>
        </is>
      </c>
      <c r="C3295" t="inlineStr">
        <is>
          <t>home_use</t>
        </is>
      </c>
      <c r="D3295" t="inlineStr">
        <is>
          <t>IMP00643</t>
        </is>
      </c>
      <c r="E3295" t="inlineStr">
        <is>
          <t>T104498</t>
        </is>
      </c>
      <c r="F3295" s="32" t="n">
        <v>522073.2</v>
      </c>
      <c r="G3295" s="32" t="n">
        <v>52207.32</v>
      </c>
    </row>
    <row r="3296">
      <c r="A3296" t="inlineStr">
        <is>
          <t>L0186537</t>
        </is>
      </c>
      <c r="B3296" t="inlineStr">
        <is>
          <t>2026-01-05</t>
        </is>
      </c>
      <c r="C3296" t="inlineStr">
        <is>
          <t>home_use</t>
        </is>
      </c>
      <c r="D3296" t="inlineStr">
        <is>
          <t>IMP00643</t>
        </is>
      </c>
      <c r="E3296" t="inlineStr">
        <is>
          <t>T104498</t>
        </is>
      </c>
      <c r="F3296" s="32" t="n">
        <v>2680667.04</v>
      </c>
      <c r="G3296" s="32" t="n">
        <v>268066.7</v>
      </c>
    </row>
    <row r="3297">
      <c r="A3297" t="inlineStr">
        <is>
          <t>L0186543</t>
        </is>
      </c>
      <c r="B3297" t="inlineStr">
        <is>
          <t>2026-01-05</t>
        </is>
      </c>
      <c r="C3297" t="inlineStr">
        <is>
          <t>home_use_exempt</t>
        </is>
      </c>
      <c r="D3297" t="inlineStr">
        <is>
          <t>IMP00676</t>
        </is>
      </c>
      <c r="E3297" t="inlineStr">
        <is>
          <t>T104726</t>
        </is>
      </c>
      <c r="F3297" s="32" t="n">
        <v>393546.36</v>
      </c>
      <c r="G3297" s="32" t="n">
        <v>0</v>
      </c>
    </row>
    <row r="3298">
      <c r="A3298" t="inlineStr">
        <is>
          <t>L0186556</t>
        </is>
      </c>
      <c r="B3298" t="inlineStr">
        <is>
          <t>2026-01-05</t>
        </is>
      </c>
      <c r="C3298" t="inlineStr">
        <is>
          <t>home_use</t>
        </is>
      </c>
      <c r="D3298" t="inlineStr">
        <is>
          <t>IMP00753</t>
        </is>
      </c>
      <c r="E3298" t="inlineStr">
        <is>
          <t>T105264</t>
        </is>
      </c>
      <c r="F3298" s="32" t="n">
        <v>887392.3100000001</v>
      </c>
      <c r="G3298" s="32" t="n">
        <v>115361</v>
      </c>
    </row>
    <row r="3299">
      <c r="A3299" t="inlineStr">
        <is>
          <t>L0186557</t>
        </is>
      </c>
      <c r="B3299" t="inlineStr">
        <is>
          <t>2026-01-05</t>
        </is>
      </c>
      <c r="C3299" t="inlineStr">
        <is>
          <t>home_use</t>
        </is>
      </c>
      <c r="D3299" t="inlineStr">
        <is>
          <t>IMP00753</t>
        </is>
      </c>
      <c r="E3299" t="inlineStr">
        <is>
          <t>T105264</t>
        </is>
      </c>
      <c r="F3299" s="32" t="n">
        <v>144396.96</v>
      </c>
      <c r="G3299" s="32" t="n">
        <v>15161.68</v>
      </c>
    </row>
    <row r="3300">
      <c r="A3300" t="inlineStr">
        <is>
          <t>L0186558</t>
        </is>
      </c>
      <c r="B3300" t="inlineStr">
        <is>
          <t>2026-01-05</t>
        </is>
      </c>
      <c r="C3300" t="inlineStr">
        <is>
          <t>home_use</t>
        </is>
      </c>
      <c r="D3300" t="inlineStr">
        <is>
          <t>IMP00753</t>
        </is>
      </c>
      <c r="E3300" t="inlineStr">
        <is>
          <t>T105264</t>
        </is>
      </c>
      <c r="F3300" s="32" t="n">
        <v>682081.79</v>
      </c>
      <c r="G3300" s="32" t="n">
        <v>76393.16</v>
      </c>
    </row>
    <row r="3301">
      <c r="A3301" t="inlineStr">
        <is>
          <t>L0186572</t>
        </is>
      </c>
      <c r="B3301" t="inlineStr">
        <is>
          <t>2026-01-05</t>
        </is>
      </c>
      <c r="C3301" t="inlineStr">
        <is>
          <t>home_use</t>
        </is>
      </c>
      <c r="D3301" t="inlineStr">
        <is>
          <t>IMP00892</t>
        </is>
      </c>
      <c r="E3301" t="inlineStr">
        <is>
          <t>T106240</t>
        </is>
      </c>
      <c r="F3301" s="32" t="n">
        <v>225964.77</v>
      </c>
      <c r="G3301" s="32" t="n">
        <v>29375.42</v>
      </c>
    </row>
    <row r="3302">
      <c r="A3302" t="inlineStr">
        <is>
          <t>L0186573</t>
        </is>
      </c>
      <c r="B3302" t="inlineStr">
        <is>
          <t>2026-01-05</t>
        </is>
      </c>
      <c r="C3302" t="inlineStr">
        <is>
          <t>home_use</t>
        </is>
      </c>
      <c r="D3302" t="inlineStr">
        <is>
          <t>IMP00892</t>
        </is>
      </c>
      <c r="E3302" t="inlineStr">
        <is>
          <t>T106240</t>
        </is>
      </c>
      <c r="F3302" s="32" t="n">
        <v>1902296.79</v>
      </c>
      <c r="G3302" s="32" t="n">
        <v>199741.16</v>
      </c>
    </row>
    <row r="3303">
      <c r="A3303" t="inlineStr">
        <is>
          <t>L0186574</t>
        </is>
      </c>
      <c r="B3303" t="inlineStr">
        <is>
          <t>2026-01-05</t>
        </is>
      </c>
      <c r="C3303" t="inlineStr">
        <is>
          <t>home_use</t>
        </is>
      </c>
      <c r="D3303" t="inlineStr">
        <is>
          <t>IMP00892</t>
        </is>
      </c>
      <c r="E3303" t="inlineStr">
        <is>
          <t>T106240</t>
        </is>
      </c>
      <c r="F3303" s="32" t="n">
        <v>562245.9300000001</v>
      </c>
      <c r="G3303" s="32" t="n">
        <v>59035.82</v>
      </c>
    </row>
    <row r="3304">
      <c r="A3304" t="inlineStr">
        <is>
          <t>L0186586</t>
        </is>
      </c>
      <c r="B3304" t="inlineStr">
        <is>
          <t>2026-01-05</t>
        </is>
      </c>
      <c r="C3304" t="inlineStr">
        <is>
          <t>home_use</t>
        </is>
      </c>
      <c r="D3304" t="inlineStr">
        <is>
          <t>IMP00926</t>
        </is>
      </c>
      <c r="E3304" t="inlineStr">
        <is>
          <t>T106477</t>
        </is>
      </c>
      <c r="F3304" s="32" t="n">
        <v>12604572.49</v>
      </c>
      <c r="G3304" s="32" t="n">
        <v>1323480.11</v>
      </c>
    </row>
    <row r="3305">
      <c r="A3305" t="inlineStr">
        <is>
          <t>L0186589</t>
        </is>
      </c>
      <c r="B3305" t="inlineStr">
        <is>
          <t>2026-01-05</t>
        </is>
      </c>
      <c r="C3305" t="inlineStr">
        <is>
          <t>home_use</t>
        </is>
      </c>
      <c r="D3305" t="inlineStr">
        <is>
          <t>IMP00950</t>
        </is>
      </c>
      <c r="F3305" s="32" t="n">
        <v>743135.84</v>
      </c>
      <c r="G3305" s="32" t="n">
        <v>92891.98</v>
      </c>
    </row>
    <row r="3306">
      <c r="A3306" t="inlineStr">
        <is>
          <t>L0186590</t>
        </is>
      </c>
      <c r="B3306" t="inlineStr">
        <is>
          <t>2026-01-05</t>
        </is>
      </c>
      <c r="C3306" t="inlineStr">
        <is>
          <t>home_use</t>
        </is>
      </c>
      <c r="D3306" t="inlineStr">
        <is>
          <t>IMP00950</t>
        </is>
      </c>
      <c r="F3306" s="32" t="n">
        <v>745854.26</v>
      </c>
      <c r="G3306" s="32" t="n">
        <v>96961.05</v>
      </c>
    </row>
    <row r="3307">
      <c r="A3307" t="inlineStr">
        <is>
          <t>L0186592</t>
        </is>
      </c>
      <c r="B3307" t="inlineStr">
        <is>
          <t>2026-01-05</t>
        </is>
      </c>
      <c r="C3307" t="inlineStr">
        <is>
          <t>home_use</t>
        </is>
      </c>
      <c r="D3307" t="inlineStr">
        <is>
          <t>IMP00950</t>
        </is>
      </c>
      <c r="F3307" s="32" t="n">
        <v>1618872.88</v>
      </c>
      <c r="G3307" s="32" t="n">
        <v>210453.47</v>
      </c>
    </row>
    <row r="3308">
      <c r="A3308" t="inlineStr">
        <is>
          <t>L0186593</t>
        </is>
      </c>
      <c r="B3308" t="inlineStr">
        <is>
          <t>2026-01-05</t>
        </is>
      </c>
      <c r="C3308" t="inlineStr">
        <is>
          <t>home_use</t>
        </is>
      </c>
      <c r="D3308" t="inlineStr">
        <is>
          <t>IMP00950</t>
        </is>
      </c>
      <c r="F3308" s="32" t="n">
        <v>2945350.57</v>
      </c>
      <c r="G3308" s="32" t="n">
        <v>359332.77</v>
      </c>
    </row>
    <row r="3309">
      <c r="A3309" t="inlineStr">
        <is>
          <t>L0186594</t>
        </is>
      </c>
      <c r="B3309" t="inlineStr">
        <is>
          <t>2026-01-05</t>
        </is>
      </c>
      <c r="C3309" t="inlineStr">
        <is>
          <t>home_use</t>
        </is>
      </c>
      <c r="D3309" t="inlineStr">
        <is>
          <t>IMP00950</t>
        </is>
      </c>
      <c r="F3309" s="32" t="n">
        <v>1725660.37</v>
      </c>
      <c r="G3309" s="32" t="n">
        <v>224335.85</v>
      </c>
    </row>
    <row r="3310">
      <c r="A3310" t="inlineStr">
        <is>
          <t>L0186595</t>
        </is>
      </c>
      <c r="B3310" t="inlineStr">
        <is>
          <t>2026-01-05</t>
        </is>
      </c>
      <c r="C3310" t="inlineStr">
        <is>
          <t>home_use</t>
        </is>
      </c>
      <c r="D3310" t="inlineStr">
        <is>
          <t>IMP00950</t>
        </is>
      </c>
      <c r="F3310" s="32" t="n">
        <v>1026194.55</v>
      </c>
      <c r="G3310" s="32" t="n">
        <v>120064.76</v>
      </c>
    </row>
    <row r="3311">
      <c r="A3311" t="inlineStr">
        <is>
          <t>L0186602</t>
        </is>
      </c>
      <c r="B3311" t="inlineStr">
        <is>
          <t>2026-01-05</t>
        </is>
      </c>
      <c r="C3311" t="inlineStr">
        <is>
          <t>home_use</t>
        </is>
      </c>
      <c r="D3311" t="inlineStr">
        <is>
          <t>IMP00999</t>
        </is>
      </c>
      <c r="E3311" t="inlineStr">
        <is>
          <t>T106987</t>
        </is>
      </c>
      <c r="F3311" s="32" t="n">
        <v>4284185.67</v>
      </c>
      <c r="G3311" s="32" t="n">
        <v>428418.57</v>
      </c>
    </row>
    <row r="3312">
      <c r="A3312" t="inlineStr">
        <is>
          <t>L0186605</t>
        </is>
      </c>
      <c r="B3312" t="inlineStr">
        <is>
          <t>2026-01-05</t>
        </is>
      </c>
      <c r="C3312" t="inlineStr">
        <is>
          <t>home_use</t>
        </is>
      </c>
      <c r="D3312" t="inlineStr">
        <is>
          <t>IMP01006</t>
        </is>
      </c>
      <c r="E3312" t="inlineStr">
        <is>
          <t>T107040</t>
        </is>
      </c>
      <c r="F3312" s="32" t="n">
        <v>5089835.98</v>
      </c>
      <c r="G3312" s="32" t="n">
        <v>508983.6</v>
      </c>
    </row>
    <row r="3313">
      <c r="A3313" t="inlineStr">
        <is>
          <t>L0186661</t>
        </is>
      </c>
      <c r="B3313" t="inlineStr">
        <is>
          <t>2026-01-05</t>
        </is>
      </c>
      <c r="C3313" t="inlineStr">
        <is>
          <t>home_use</t>
        </is>
      </c>
      <c r="D3313" t="inlineStr">
        <is>
          <t>IMP01310</t>
        </is>
      </c>
      <c r="E3313" t="inlineStr">
        <is>
          <t>T109167</t>
        </is>
      </c>
      <c r="F3313" s="32" t="n">
        <v>389648.73</v>
      </c>
      <c r="G3313" s="32" t="n">
        <v>41692.41</v>
      </c>
    </row>
    <row r="3314">
      <c r="A3314" t="inlineStr">
        <is>
          <t>L0186662</t>
        </is>
      </c>
      <c r="B3314" t="inlineStr">
        <is>
          <t>2026-01-05</t>
        </is>
      </c>
      <c r="C3314" t="inlineStr">
        <is>
          <t>home_use</t>
        </is>
      </c>
      <c r="D3314" t="inlineStr">
        <is>
          <t>IMP01310</t>
        </is>
      </c>
      <c r="E3314" t="inlineStr">
        <is>
          <t>T109167</t>
        </is>
      </c>
      <c r="F3314" s="32" t="n">
        <v>415174.82</v>
      </c>
      <c r="G3314" s="32" t="n">
        <v>51896.85</v>
      </c>
    </row>
    <row r="3315">
      <c r="A3315" t="inlineStr">
        <is>
          <t>L0186663</t>
        </is>
      </c>
      <c r="B3315" t="inlineStr">
        <is>
          <t>2026-01-05</t>
        </is>
      </c>
      <c r="C3315" t="inlineStr">
        <is>
          <t>home_use</t>
        </is>
      </c>
      <c r="D3315" t="inlineStr">
        <is>
          <t>IMP01310</t>
        </is>
      </c>
      <c r="E3315" t="inlineStr">
        <is>
          <t>T109167</t>
        </is>
      </c>
      <c r="F3315" s="32" t="n">
        <v>353944.92</v>
      </c>
      <c r="G3315" s="32" t="n">
        <v>44243.11</v>
      </c>
    </row>
    <row r="3316">
      <c r="A3316" t="inlineStr">
        <is>
          <t>L0186665</t>
        </is>
      </c>
      <c r="B3316" t="inlineStr">
        <is>
          <t>2026-01-05</t>
        </is>
      </c>
      <c r="C3316" t="inlineStr">
        <is>
          <t>home_use</t>
        </is>
      </c>
      <c r="D3316" t="inlineStr">
        <is>
          <t>IMP01310</t>
        </is>
      </c>
      <c r="E3316" t="inlineStr">
        <is>
          <t>T109167</t>
        </is>
      </c>
      <c r="F3316" s="32" t="n">
        <v>1456830.99</v>
      </c>
      <c r="G3316" s="32" t="n">
        <v>155880.92</v>
      </c>
    </row>
    <row r="3317">
      <c r="A3317" t="inlineStr">
        <is>
          <t>L0186667</t>
        </is>
      </c>
      <c r="B3317" t="inlineStr">
        <is>
          <t>2026-01-05</t>
        </is>
      </c>
      <c r="C3317" t="inlineStr">
        <is>
          <t>home_use</t>
        </is>
      </c>
      <c r="D3317" t="inlineStr">
        <is>
          <t>IMP01310</t>
        </is>
      </c>
      <c r="E3317" t="inlineStr">
        <is>
          <t>T109167</t>
        </is>
      </c>
      <c r="F3317" s="32" t="n">
        <v>617286.36</v>
      </c>
      <c r="G3317" s="32" t="n">
        <v>77160.78999999999</v>
      </c>
    </row>
    <row r="3318">
      <c r="A3318" t="inlineStr">
        <is>
          <t>L0186668</t>
        </is>
      </c>
      <c r="B3318" t="inlineStr">
        <is>
          <t>2026-01-05</t>
        </is>
      </c>
      <c r="C3318" t="inlineStr">
        <is>
          <t>home_use</t>
        </is>
      </c>
      <c r="D3318" t="inlineStr">
        <is>
          <t>IMP01310</t>
        </is>
      </c>
      <c r="E3318" t="inlineStr">
        <is>
          <t>T109167</t>
        </is>
      </c>
      <c r="F3318" s="32" t="n">
        <v>360890.84</v>
      </c>
      <c r="G3318" s="32" t="n">
        <v>38615.32</v>
      </c>
    </row>
    <row r="3319">
      <c r="A3319" t="inlineStr">
        <is>
          <t>L0186670</t>
        </is>
      </c>
      <c r="B3319" t="inlineStr">
        <is>
          <t>2026-01-05</t>
        </is>
      </c>
      <c r="C3319" t="inlineStr">
        <is>
          <t>home_use</t>
        </is>
      </c>
      <c r="D3319" t="inlineStr">
        <is>
          <t>IMP01315</t>
        </is>
      </c>
      <c r="E3319" t="inlineStr">
        <is>
          <t>T109203</t>
        </is>
      </c>
      <c r="F3319" s="32" t="n">
        <v>326244.21</v>
      </c>
      <c r="G3319" s="32" t="n">
        <v>32624.42</v>
      </c>
    </row>
    <row r="3320">
      <c r="A3320" t="inlineStr">
        <is>
          <t>L0186683</t>
        </is>
      </c>
      <c r="B3320" t="inlineStr">
        <is>
          <t>2026-01-05</t>
        </is>
      </c>
      <c r="C3320" t="inlineStr">
        <is>
          <t>home_use</t>
        </is>
      </c>
      <c r="D3320" t="inlineStr">
        <is>
          <t>IMP01469</t>
        </is>
      </c>
      <c r="E3320" t="inlineStr">
        <is>
          <t>T110280</t>
        </is>
      </c>
      <c r="F3320" s="32" t="n">
        <v>1309935.08</v>
      </c>
      <c r="G3320" s="32" t="n">
        <v>137543.18</v>
      </c>
    </row>
    <row r="3321">
      <c r="A3321" t="inlineStr">
        <is>
          <t>L0186697</t>
        </is>
      </c>
      <c r="B3321" t="inlineStr">
        <is>
          <t>2026-01-06</t>
        </is>
      </c>
      <c r="C3321" t="inlineStr">
        <is>
          <t>home_use</t>
        </is>
      </c>
      <c r="D3321" t="inlineStr">
        <is>
          <t>IMP00063</t>
        </is>
      </c>
      <c r="E3321" t="inlineStr">
        <is>
          <t>T100440</t>
        </is>
      </c>
      <c r="F3321" s="32" t="n">
        <v>1022956.46</v>
      </c>
      <c r="G3321" s="32" t="n">
        <v>132984.34</v>
      </c>
    </row>
    <row r="3322">
      <c r="A3322" t="inlineStr">
        <is>
          <t>L0186698</t>
        </is>
      </c>
      <c r="B3322" t="inlineStr">
        <is>
          <t>2026-01-06</t>
        </is>
      </c>
      <c r="C3322" t="inlineStr">
        <is>
          <t>home_use</t>
        </is>
      </c>
      <c r="D3322" t="inlineStr">
        <is>
          <t>IMP00063</t>
        </is>
      </c>
      <c r="E3322" t="inlineStr">
        <is>
          <t>T100440</t>
        </is>
      </c>
      <c r="F3322" s="32" t="n">
        <v>1235798.74</v>
      </c>
      <c r="G3322" s="32" t="n">
        <v>142116.85</v>
      </c>
    </row>
    <row r="3323">
      <c r="A3323" t="inlineStr">
        <is>
          <t>L0186699</t>
        </is>
      </c>
      <c r="B3323" t="inlineStr">
        <is>
          <t>2026-01-06</t>
        </is>
      </c>
      <c r="C3323" t="inlineStr">
        <is>
          <t>home_use</t>
        </is>
      </c>
      <c r="D3323" t="inlineStr">
        <is>
          <t>IMP00063</t>
        </is>
      </c>
      <c r="E3323" t="inlineStr">
        <is>
          <t>T100440</t>
        </is>
      </c>
      <c r="F3323" s="32" t="n">
        <v>206182.12</v>
      </c>
      <c r="G3323" s="32" t="n">
        <v>23710.94</v>
      </c>
    </row>
    <row r="3324">
      <c r="A3324" t="inlineStr">
        <is>
          <t>L0186700</t>
        </is>
      </c>
      <c r="B3324" t="inlineStr">
        <is>
          <t>2026-01-06</t>
        </is>
      </c>
      <c r="C3324" t="inlineStr">
        <is>
          <t>home_use</t>
        </is>
      </c>
      <c r="D3324" t="inlineStr">
        <is>
          <t>IMP00063</t>
        </is>
      </c>
      <c r="E3324" t="inlineStr">
        <is>
          <t>T100440</t>
        </is>
      </c>
      <c r="F3324" s="32" t="n">
        <v>292920.08</v>
      </c>
      <c r="G3324" s="32" t="n">
        <v>33685.81</v>
      </c>
    </row>
    <row r="3325">
      <c r="A3325" t="inlineStr">
        <is>
          <t>L0186702</t>
        </is>
      </c>
      <c r="B3325" t="inlineStr">
        <is>
          <t>2026-01-06</t>
        </is>
      </c>
      <c r="C3325" t="inlineStr">
        <is>
          <t>home_use</t>
        </is>
      </c>
      <c r="D3325" t="inlineStr">
        <is>
          <t>IMP00063</t>
        </is>
      </c>
      <c r="E3325" t="inlineStr">
        <is>
          <t>T100440</t>
        </is>
      </c>
      <c r="F3325" s="32" t="n">
        <v>1306856.38</v>
      </c>
      <c r="G3325" s="32" t="n">
        <v>169891.33</v>
      </c>
    </row>
    <row r="3326">
      <c r="A3326" t="inlineStr">
        <is>
          <t>L0186703</t>
        </is>
      </c>
      <c r="B3326" t="inlineStr">
        <is>
          <t>2026-01-06</t>
        </is>
      </c>
      <c r="C3326" t="inlineStr">
        <is>
          <t>home_use</t>
        </is>
      </c>
      <c r="D3326" t="inlineStr">
        <is>
          <t>IMP00063</t>
        </is>
      </c>
      <c r="E3326" t="inlineStr">
        <is>
          <t>T100440</t>
        </is>
      </c>
      <c r="F3326" s="32" t="n">
        <v>2116223.39</v>
      </c>
      <c r="G3326" s="32" t="n">
        <v>275109.04</v>
      </c>
    </row>
    <row r="3327">
      <c r="A3327" t="inlineStr">
        <is>
          <t>L0186704</t>
        </is>
      </c>
      <c r="B3327" t="inlineStr">
        <is>
          <t>2026-01-06</t>
        </is>
      </c>
      <c r="C3327" t="inlineStr">
        <is>
          <t>home_use</t>
        </is>
      </c>
      <c r="D3327" t="inlineStr">
        <is>
          <t>IMP00063</t>
        </is>
      </c>
      <c r="E3327" t="inlineStr">
        <is>
          <t>T100440</t>
        </is>
      </c>
      <c r="F3327" s="32" t="n">
        <v>2723277.28</v>
      </c>
      <c r="G3327" s="32" t="n">
        <v>354026.05</v>
      </c>
    </row>
    <row r="3328">
      <c r="A3328" t="inlineStr">
        <is>
          <t>L0186721</t>
        </is>
      </c>
      <c r="B3328" t="inlineStr">
        <is>
          <t>2026-01-06</t>
        </is>
      </c>
      <c r="C3328" t="inlineStr">
        <is>
          <t>re_export</t>
        </is>
      </c>
      <c r="D3328" t="inlineStr">
        <is>
          <t>IMP00223</t>
        </is>
      </c>
      <c r="E3328" t="inlineStr">
        <is>
          <t>T101458</t>
        </is>
      </c>
      <c r="F3328" s="32" t="n">
        <v>340611.09</v>
      </c>
      <c r="G3328" s="32" t="n">
        <v>0</v>
      </c>
    </row>
    <row r="3329">
      <c r="A3329" t="inlineStr">
        <is>
          <t>L0186730</t>
        </is>
      </c>
      <c r="B3329" t="inlineStr">
        <is>
          <t>2026-01-06</t>
        </is>
      </c>
      <c r="C3329" t="inlineStr">
        <is>
          <t>home_use</t>
        </is>
      </c>
      <c r="D3329" t="inlineStr">
        <is>
          <t>IMP00306</t>
        </is>
      </c>
      <c r="E3329" t="inlineStr">
        <is>
          <t>T102141</t>
        </is>
      </c>
      <c r="F3329" s="32" t="n">
        <v>270894.19</v>
      </c>
      <c r="G3329" s="32" t="n">
        <v>28443.89</v>
      </c>
    </row>
    <row r="3330">
      <c r="A3330" t="inlineStr">
        <is>
          <t>L0186731</t>
        </is>
      </c>
      <c r="B3330" t="inlineStr">
        <is>
          <t>2026-01-06</t>
        </is>
      </c>
      <c r="C3330" t="inlineStr">
        <is>
          <t>home_use</t>
        </is>
      </c>
      <c r="D3330" t="inlineStr">
        <is>
          <t>IMP00306</t>
        </is>
      </c>
      <c r="E3330" t="inlineStr">
        <is>
          <t>T102141</t>
        </is>
      </c>
      <c r="F3330" s="32" t="n">
        <v>361985.98</v>
      </c>
      <c r="G3330" s="32" t="n">
        <v>38008.53</v>
      </c>
    </row>
    <row r="3331">
      <c r="A3331" t="inlineStr">
        <is>
          <t>L0186734</t>
        </is>
      </c>
      <c r="B3331" t="inlineStr">
        <is>
          <t>2026-01-06</t>
        </is>
      </c>
      <c r="C3331" t="inlineStr">
        <is>
          <t>home_use</t>
        </is>
      </c>
      <c r="D3331" t="inlineStr">
        <is>
          <t>IMP00306</t>
        </is>
      </c>
      <c r="E3331" t="inlineStr">
        <is>
          <t>T102141</t>
        </is>
      </c>
      <c r="F3331" s="32" t="n">
        <v>357440.17</v>
      </c>
      <c r="G3331" s="32" t="n">
        <v>37531.22</v>
      </c>
    </row>
    <row r="3332">
      <c r="A3332" t="inlineStr">
        <is>
          <t>L0186735</t>
        </is>
      </c>
      <c r="B3332" t="inlineStr">
        <is>
          <t>2026-01-06</t>
        </is>
      </c>
      <c r="C3332" t="inlineStr">
        <is>
          <t>home_use</t>
        </is>
      </c>
      <c r="D3332" t="inlineStr">
        <is>
          <t>IMP00306</t>
        </is>
      </c>
      <c r="E3332" t="inlineStr">
        <is>
          <t>T102141</t>
        </is>
      </c>
      <c r="F3332" s="32" t="n">
        <v>232216.05</v>
      </c>
      <c r="G3332" s="32" t="n">
        <v>24382.68</v>
      </c>
    </row>
    <row r="3333">
      <c r="A3333" t="inlineStr">
        <is>
          <t>L0186736</t>
        </is>
      </c>
      <c r="B3333" t="inlineStr">
        <is>
          <t>2026-01-06</t>
        </is>
      </c>
      <c r="C3333" t="inlineStr">
        <is>
          <t>home_use</t>
        </is>
      </c>
      <c r="D3333" t="inlineStr">
        <is>
          <t>IMP00306</t>
        </is>
      </c>
      <c r="E3333" t="inlineStr">
        <is>
          <t>T102141</t>
        </is>
      </c>
      <c r="F3333" s="32" t="n">
        <v>2613465.41</v>
      </c>
      <c r="G3333" s="32" t="n">
        <v>326683.18</v>
      </c>
    </row>
    <row r="3334">
      <c r="A3334" t="inlineStr">
        <is>
          <t>L0186739</t>
        </is>
      </c>
      <c r="B3334" t="inlineStr">
        <is>
          <t>2026-01-06</t>
        </is>
      </c>
      <c r="C3334" t="inlineStr">
        <is>
          <t>home_use</t>
        </is>
      </c>
      <c r="D3334" t="inlineStr">
        <is>
          <t>IMP00340</t>
        </is>
      </c>
      <c r="E3334" t="inlineStr">
        <is>
          <t>T102376</t>
        </is>
      </c>
      <c r="F3334" s="32" t="n">
        <v>53218859.28</v>
      </c>
      <c r="G3334" s="32" t="n">
        <v>5587980.22</v>
      </c>
    </row>
    <row r="3335">
      <c r="A3335" t="inlineStr">
        <is>
          <t>L0186758</t>
        </is>
      </c>
      <c r="B3335" t="inlineStr">
        <is>
          <t>2026-01-06</t>
        </is>
      </c>
      <c r="C3335" t="inlineStr">
        <is>
          <t>home_use</t>
        </is>
      </c>
      <c r="D3335" t="inlineStr">
        <is>
          <t>IMP00448</t>
        </is>
      </c>
      <c r="E3335" t="inlineStr">
        <is>
          <t>T103130</t>
        </is>
      </c>
      <c r="F3335" s="32" t="n">
        <v>85816291.22</v>
      </c>
      <c r="G3335" s="32" t="n">
        <v>8581629.119999999</v>
      </c>
    </row>
    <row r="3336">
      <c r="A3336" t="inlineStr">
        <is>
          <t>L0186780</t>
        </is>
      </c>
      <c r="B3336" t="inlineStr">
        <is>
          <t>2026-01-06</t>
        </is>
      </c>
      <c r="C3336" t="inlineStr">
        <is>
          <t>home_use</t>
        </is>
      </c>
      <c r="D3336" t="inlineStr">
        <is>
          <t>IMP00643</t>
        </is>
      </c>
      <c r="E3336" t="inlineStr">
        <is>
          <t>T104498</t>
        </is>
      </c>
      <c r="F3336" s="32" t="n">
        <v>1271767.42</v>
      </c>
      <c r="G3336" s="32" t="n">
        <v>127176.74</v>
      </c>
    </row>
    <row r="3337">
      <c r="A3337" t="inlineStr">
        <is>
          <t>L0186781</t>
        </is>
      </c>
      <c r="B3337" t="inlineStr">
        <is>
          <t>2026-01-06</t>
        </is>
      </c>
      <c r="C3337" t="inlineStr">
        <is>
          <t>home_use</t>
        </is>
      </c>
      <c r="D3337" t="inlineStr">
        <is>
          <t>IMP00643</t>
        </is>
      </c>
      <c r="E3337" t="inlineStr">
        <is>
          <t>T104498</t>
        </is>
      </c>
      <c r="F3337" s="32" t="n">
        <v>760056.14</v>
      </c>
      <c r="G3337" s="32" t="n">
        <v>76005.61</v>
      </c>
    </row>
    <row r="3338">
      <c r="A3338" t="inlineStr">
        <is>
          <t>L0186782</t>
        </is>
      </c>
      <c r="B3338" t="inlineStr">
        <is>
          <t>2026-01-06</t>
        </is>
      </c>
      <c r="C3338" t="inlineStr">
        <is>
          <t>home_use</t>
        </is>
      </c>
      <c r="D3338" t="inlineStr">
        <is>
          <t>IMP00643</t>
        </is>
      </c>
      <c r="E3338" t="inlineStr">
        <is>
          <t>T104498</t>
        </is>
      </c>
      <c r="F3338" s="32" t="n">
        <v>1700754</v>
      </c>
      <c r="G3338" s="32" t="n">
        <v>170075.4</v>
      </c>
    </row>
    <row r="3339">
      <c r="A3339" t="inlineStr">
        <is>
          <t>L0186783</t>
        </is>
      </c>
      <c r="B3339" t="inlineStr">
        <is>
          <t>2026-01-06</t>
        </is>
      </c>
      <c r="C3339" t="inlineStr">
        <is>
          <t>home_use</t>
        </is>
      </c>
      <c r="D3339" t="inlineStr">
        <is>
          <t>IMP00643</t>
        </is>
      </c>
      <c r="E3339" t="inlineStr">
        <is>
          <t>T104498</t>
        </is>
      </c>
      <c r="F3339" s="32" t="n">
        <v>134791.59</v>
      </c>
      <c r="G3339" s="32" t="n">
        <v>13479.16</v>
      </c>
    </row>
    <row r="3340">
      <c r="A3340" t="inlineStr">
        <is>
          <t>L0186824</t>
        </is>
      </c>
      <c r="B3340" t="inlineStr">
        <is>
          <t>2026-01-06</t>
        </is>
      </c>
      <c r="C3340" t="inlineStr">
        <is>
          <t>home_use</t>
        </is>
      </c>
      <c r="D3340" t="inlineStr">
        <is>
          <t>IMP00926</t>
        </is>
      </c>
      <c r="E3340" t="inlineStr">
        <is>
          <t>T106477</t>
        </is>
      </c>
      <c r="F3340" s="32" t="n">
        <v>19766821.22</v>
      </c>
      <c r="G3340" s="32" t="n">
        <v>2075516.23</v>
      </c>
    </row>
    <row r="3341">
      <c r="A3341" t="inlineStr">
        <is>
          <t>L0186825</t>
        </is>
      </c>
      <c r="B3341" t="inlineStr">
        <is>
          <t>2026-01-06</t>
        </is>
      </c>
      <c r="C3341" t="inlineStr">
        <is>
          <t>home_use</t>
        </is>
      </c>
      <c r="D3341" t="inlineStr">
        <is>
          <t>IMP00926</t>
        </is>
      </c>
      <c r="E3341" t="inlineStr">
        <is>
          <t>T106477</t>
        </is>
      </c>
      <c r="F3341" s="32" t="n">
        <v>4357655.17</v>
      </c>
      <c r="G3341" s="32" t="n">
        <v>435765.52</v>
      </c>
    </row>
    <row r="3342">
      <c r="A3342" t="inlineStr">
        <is>
          <t>L0186826</t>
        </is>
      </c>
      <c r="B3342" t="inlineStr">
        <is>
          <t>2026-01-06</t>
        </is>
      </c>
      <c r="C3342" t="inlineStr">
        <is>
          <t>home_use</t>
        </is>
      </c>
      <c r="D3342" t="inlineStr">
        <is>
          <t>IMP00926</t>
        </is>
      </c>
      <c r="E3342" t="inlineStr">
        <is>
          <t>T106477</t>
        </is>
      </c>
      <c r="F3342" s="32" t="n">
        <v>3905363.22</v>
      </c>
      <c r="G3342" s="32" t="n">
        <v>390536.32</v>
      </c>
    </row>
    <row r="3343">
      <c r="A3343" t="inlineStr">
        <is>
          <t>L0186832</t>
        </is>
      </c>
      <c r="B3343" t="inlineStr">
        <is>
          <t>2026-01-06</t>
        </is>
      </c>
      <c r="C3343" t="inlineStr">
        <is>
          <t>home_use</t>
        </is>
      </c>
      <c r="D3343" t="inlineStr">
        <is>
          <t>IMP00950</t>
        </is>
      </c>
      <c r="F3343" s="32" t="n">
        <v>479194.28</v>
      </c>
      <c r="G3343" s="32" t="n">
        <v>59899.29</v>
      </c>
    </row>
    <row r="3344">
      <c r="A3344" t="inlineStr">
        <is>
          <t>L0186840</t>
        </is>
      </c>
      <c r="B3344" t="inlineStr">
        <is>
          <t>2026-01-06</t>
        </is>
      </c>
      <c r="C3344" t="inlineStr">
        <is>
          <t>home_use</t>
        </is>
      </c>
      <c r="D3344" t="inlineStr">
        <is>
          <t>IMP00999</t>
        </is>
      </c>
      <c r="E3344" t="inlineStr">
        <is>
          <t>T106987</t>
        </is>
      </c>
      <c r="F3344" s="32" t="n">
        <v>5036792.12</v>
      </c>
      <c r="G3344" s="32" t="n">
        <v>528863.17</v>
      </c>
    </row>
    <row r="3345">
      <c r="A3345" t="inlineStr">
        <is>
          <t>L0186846</t>
        </is>
      </c>
      <c r="B3345" t="inlineStr">
        <is>
          <t>2026-01-06</t>
        </is>
      </c>
      <c r="C3345" t="inlineStr">
        <is>
          <t>home_use</t>
        </is>
      </c>
      <c r="D3345" t="inlineStr">
        <is>
          <t>IMP01037</t>
        </is>
      </c>
      <c r="E3345" t="inlineStr">
        <is>
          <t>T107258</t>
        </is>
      </c>
      <c r="F3345" s="32" t="n">
        <v>1908261.97</v>
      </c>
      <c r="G3345" s="32" t="n">
        <v>190826.2</v>
      </c>
    </row>
    <row r="3346">
      <c r="A3346" t="inlineStr">
        <is>
          <t>L0186847</t>
        </is>
      </c>
      <c r="B3346" t="inlineStr">
        <is>
          <t>2026-01-06</t>
        </is>
      </c>
      <c r="C3346" t="inlineStr">
        <is>
          <t>home_use</t>
        </is>
      </c>
      <c r="D3346" t="inlineStr">
        <is>
          <t>IMP01037</t>
        </is>
      </c>
      <c r="E3346" t="inlineStr">
        <is>
          <t>T107258</t>
        </is>
      </c>
      <c r="F3346" s="32" t="n">
        <v>687489.42</v>
      </c>
      <c r="G3346" s="32" t="n">
        <v>82498.73</v>
      </c>
    </row>
    <row r="3347">
      <c r="A3347" t="inlineStr">
        <is>
          <t>L0186850</t>
        </is>
      </c>
      <c r="B3347" t="inlineStr">
        <is>
          <t>2026-01-06</t>
        </is>
      </c>
      <c r="C3347" t="inlineStr">
        <is>
          <t>home_use</t>
        </is>
      </c>
      <c r="D3347" t="inlineStr">
        <is>
          <t>IMP01037</t>
        </is>
      </c>
      <c r="E3347" t="inlineStr">
        <is>
          <t>T107258</t>
        </is>
      </c>
      <c r="F3347" s="32" t="n">
        <v>1109331.39</v>
      </c>
      <c r="G3347" s="32" t="n">
        <v>110933.14</v>
      </c>
    </row>
    <row r="3348">
      <c r="A3348" t="inlineStr">
        <is>
          <t>L0186853</t>
        </is>
      </c>
      <c r="B3348" t="inlineStr">
        <is>
          <t>2026-01-06</t>
        </is>
      </c>
      <c r="C3348" t="inlineStr">
        <is>
          <t>home_use</t>
        </is>
      </c>
      <c r="D3348" t="inlineStr">
        <is>
          <t>IMP01044</t>
        </is>
      </c>
      <c r="E3348" t="inlineStr">
        <is>
          <t>T107304</t>
        </is>
      </c>
      <c r="F3348" s="32" t="n">
        <v>1656133.55</v>
      </c>
      <c r="G3348" s="32" t="n">
        <v>165613.36</v>
      </c>
    </row>
    <row r="3349">
      <c r="A3349" t="inlineStr">
        <is>
          <t>L0186864</t>
        </is>
      </c>
      <c r="B3349" t="inlineStr">
        <is>
          <t>2026-01-06</t>
        </is>
      </c>
      <c r="C3349" t="inlineStr">
        <is>
          <t>home_use</t>
        </is>
      </c>
      <c r="D3349" t="inlineStr">
        <is>
          <t>IMP01142</t>
        </is>
      </c>
      <c r="E3349" t="inlineStr">
        <is>
          <t>T107992</t>
        </is>
      </c>
      <c r="F3349" s="32" t="n">
        <v>426641.18</v>
      </c>
      <c r="G3349" s="32" t="n">
        <v>47783.81</v>
      </c>
    </row>
    <row r="3350">
      <c r="A3350" t="inlineStr">
        <is>
          <t>L0186879</t>
        </is>
      </c>
      <c r="B3350" t="inlineStr">
        <is>
          <t>2026-01-06</t>
        </is>
      </c>
      <c r="C3350" t="inlineStr">
        <is>
          <t>home_use</t>
        </is>
      </c>
      <c r="D3350" t="inlineStr">
        <is>
          <t>IMP01242</t>
        </is>
      </c>
      <c r="E3350" t="inlineStr">
        <is>
          <t>T108692</t>
        </is>
      </c>
      <c r="F3350" s="32" t="n">
        <v>2454201.48</v>
      </c>
      <c r="G3350" s="32" t="n">
        <v>257691.16</v>
      </c>
    </row>
    <row r="3351">
      <c r="A3351" t="inlineStr">
        <is>
          <t>L0186883</t>
        </is>
      </c>
      <c r="B3351" t="inlineStr">
        <is>
          <t>2026-01-06</t>
        </is>
      </c>
      <c r="C3351" t="inlineStr">
        <is>
          <t>home_use</t>
        </is>
      </c>
      <c r="D3351" t="inlineStr">
        <is>
          <t>IMP01283</t>
        </is>
      </c>
      <c r="E3351" t="inlineStr">
        <is>
          <t>T108974</t>
        </is>
      </c>
      <c r="F3351" s="32" t="n">
        <v>631349.96</v>
      </c>
      <c r="G3351" s="32" t="n">
        <v>78918.75</v>
      </c>
    </row>
    <row r="3352">
      <c r="A3352" t="inlineStr">
        <is>
          <t>L0186888</t>
        </is>
      </c>
      <c r="B3352" t="inlineStr">
        <is>
          <t>2026-01-06</t>
        </is>
      </c>
      <c r="C3352" t="inlineStr">
        <is>
          <t>home_use</t>
        </is>
      </c>
      <c r="D3352" t="inlineStr">
        <is>
          <t>IMP01310</t>
        </is>
      </c>
      <c r="E3352" t="inlineStr">
        <is>
          <t>T109167</t>
        </is>
      </c>
      <c r="F3352" s="32" t="n">
        <v>610983.2</v>
      </c>
      <c r="G3352" s="32" t="n">
        <v>65375.2</v>
      </c>
    </row>
    <row r="3353">
      <c r="A3353" t="inlineStr">
        <is>
          <t>L0186889</t>
        </is>
      </c>
      <c r="B3353" t="inlineStr">
        <is>
          <t>2026-01-06</t>
        </is>
      </c>
      <c r="C3353" t="inlineStr">
        <is>
          <t>home_use</t>
        </is>
      </c>
      <c r="D3353" t="inlineStr">
        <is>
          <t>IMP01310</t>
        </is>
      </c>
      <c r="E3353" t="inlineStr">
        <is>
          <t>T109167</t>
        </is>
      </c>
      <c r="F3353" s="32" t="n">
        <v>541670.96</v>
      </c>
      <c r="G3353" s="32" t="n">
        <v>57958.79</v>
      </c>
    </row>
    <row r="3354">
      <c r="A3354" t="inlineStr">
        <is>
          <t>L0186890</t>
        </is>
      </c>
      <c r="B3354" t="inlineStr">
        <is>
          <t>2026-01-06</t>
        </is>
      </c>
      <c r="C3354" t="inlineStr">
        <is>
          <t>home_use</t>
        </is>
      </c>
      <c r="D3354" t="inlineStr">
        <is>
          <t>IMP01310</t>
        </is>
      </c>
      <c r="E3354" t="inlineStr">
        <is>
          <t>T109167</t>
        </is>
      </c>
      <c r="F3354" s="32" t="n">
        <v>1458100.76</v>
      </c>
      <c r="G3354" s="32" t="n">
        <v>156016.78</v>
      </c>
    </row>
    <row r="3355">
      <c r="A3355" t="inlineStr">
        <is>
          <t>L0186892</t>
        </is>
      </c>
      <c r="B3355" t="inlineStr">
        <is>
          <t>2026-01-06</t>
        </is>
      </c>
      <c r="C3355" t="inlineStr">
        <is>
          <t>home_use</t>
        </is>
      </c>
      <c r="D3355" t="inlineStr">
        <is>
          <t>IMP01310</t>
        </is>
      </c>
      <c r="E3355" t="inlineStr">
        <is>
          <t>T109167</t>
        </is>
      </c>
      <c r="F3355" s="32" t="n">
        <v>900951.15</v>
      </c>
      <c r="G3355" s="32" t="n">
        <v>96401.77</v>
      </c>
    </row>
    <row r="3356">
      <c r="A3356" t="inlineStr">
        <is>
          <t>L0186905</t>
        </is>
      </c>
      <c r="B3356" t="inlineStr">
        <is>
          <t>2026-01-06</t>
        </is>
      </c>
      <c r="C3356" t="inlineStr">
        <is>
          <t>home_use</t>
        </is>
      </c>
      <c r="D3356" t="inlineStr">
        <is>
          <t>IMP01411</t>
        </is>
      </c>
      <c r="E3356" t="inlineStr">
        <is>
          <t>T109373</t>
        </is>
      </c>
      <c r="F3356" s="32" t="n">
        <v>465759.03</v>
      </c>
      <c r="G3356" s="32" t="n">
        <v>49836.22</v>
      </c>
    </row>
    <row r="3357">
      <c r="A3357" t="inlineStr">
        <is>
          <t>L0186928</t>
        </is>
      </c>
      <c r="B3357" t="inlineStr">
        <is>
          <t>2026-01-07</t>
        </is>
      </c>
      <c r="C3357" t="inlineStr">
        <is>
          <t>home_use</t>
        </is>
      </c>
      <c r="D3357" t="inlineStr">
        <is>
          <t>IMP00063</t>
        </is>
      </c>
      <c r="E3357" t="inlineStr">
        <is>
          <t>T100440</t>
        </is>
      </c>
      <c r="F3357" s="32" t="n">
        <v>443347.05</v>
      </c>
      <c r="G3357" s="32" t="n">
        <v>50984.91</v>
      </c>
    </row>
    <row r="3358">
      <c r="A3358" t="inlineStr">
        <is>
          <t>L0186929</t>
        </is>
      </c>
      <c r="B3358" t="inlineStr">
        <is>
          <t>2026-01-07</t>
        </is>
      </c>
      <c r="C3358" t="inlineStr">
        <is>
          <t>home_use</t>
        </is>
      </c>
      <c r="D3358" t="inlineStr">
        <is>
          <t>IMP00063</t>
        </is>
      </c>
      <c r="E3358" t="inlineStr">
        <is>
          <t>T100440</t>
        </is>
      </c>
      <c r="F3358" s="32" t="n">
        <v>1140218.09</v>
      </c>
      <c r="G3358" s="32" t="n">
        <v>116302.25</v>
      </c>
    </row>
    <row r="3359">
      <c r="A3359" t="inlineStr">
        <is>
          <t>L0186930</t>
        </is>
      </c>
      <c r="B3359" t="inlineStr">
        <is>
          <t>2026-01-07</t>
        </is>
      </c>
      <c r="C3359" t="inlineStr">
        <is>
          <t>home_use</t>
        </is>
      </c>
      <c r="D3359" t="inlineStr">
        <is>
          <t>IMP00063</t>
        </is>
      </c>
      <c r="E3359" t="inlineStr">
        <is>
          <t>T100440</t>
        </is>
      </c>
      <c r="F3359" s="32" t="n">
        <v>6590923.17</v>
      </c>
      <c r="G3359" s="32" t="n">
        <v>856820.01</v>
      </c>
    </row>
    <row r="3360">
      <c r="A3360" t="inlineStr">
        <is>
          <t>L0186931</t>
        </is>
      </c>
      <c r="B3360" t="inlineStr">
        <is>
          <t>2026-01-07</t>
        </is>
      </c>
      <c r="C3360" t="inlineStr">
        <is>
          <t>home_use</t>
        </is>
      </c>
      <c r="D3360" t="inlineStr">
        <is>
          <t>IMP00063</t>
        </is>
      </c>
      <c r="E3360" t="inlineStr">
        <is>
          <t>T100440</t>
        </is>
      </c>
      <c r="F3360" s="32" t="n">
        <v>3221676.75</v>
      </c>
      <c r="G3360" s="32" t="n">
        <v>418817.98</v>
      </c>
    </row>
    <row r="3361">
      <c r="A3361" t="inlineStr">
        <is>
          <t>L0186932</t>
        </is>
      </c>
      <c r="B3361" t="inlineStr">
        <is>
          <t>2026-01-07</t>
        </is>
      </c>
      <c r="C3361" t="inlineStr">
        <is>
          <t>home_use</t>
        </is>
      </c>
      <c r="D3361" t="inlineStr">
        <is>
          <t>IMP00063</t>
        </is>
      </c>
      <c r="E3361" t="inlineStr">
        <is>
          <t>T100440</t>
        </is>
      </c>
      <c r="F3361" s="32" t="n">
        <v>376882.27</v>
      </c>
      <c r="G3361" s="32" t="n">
        <v>43341.46</v>
      </c>
    </row>
    <row r="3362">
      <c r="A3362" t="inlineStr">
        <is>
          <t>L0186933</t>
        </is>
      </c>
      <c r="B3362" t="inlineStr">
        <is>
          <t>2026-01-07</t>
        </is>
      </c>
      <c r="C3362" t="inlineStr">
        <is>
          <t>home_use</t>
        </is>
      </c>
      <c r="D3362" t="inlineStr">
        <is>
          <t>IMP00063</t>
        </is>
      </c>
      <c r="E3362" t="inlineStr">
        <is>
          <t>T100440</t>
        </is>
      </c>
      <c r="F3362" s="32" t="n">
        <v>259481.58</v>
      </c>
      <c r="G3362" s="32" t="n">
        <v>29840.38</v>
      </c>
    </row>
    <row r="3363">
      <c r="A3363" t="inlineStr">
        <is>
          <t>L0186934</t>
        </is>
      </c>
      <c r="B3363" t="inlineStr">
        <is>
          <t>2026-01-07</t>
        </is>
      </c>
      <c r="C3363" t="inlineStr">
        <is>
          <t>home_use</t>
        </is>
      </c>
      <c r="D3363" t="inlineStr">
        <is>
          <t>IMP00063</t>
        </is>
      </c>
      <c r="E3363" t="inlineStr">
        <is>
          <t>T100440</t>
        </is>
      </c>
      <c r="F3363" s="32" t="n">
        <v>746223.98</v>
      </c>
      <c r="G3363" s="32" t="n">
        <v>85815.75999999999</v>
      </c>
    </row>
    <row r="3364">
      <c r="A3364" t="inlineStr">
        <is>
          <t>L0186936</t>
        </is>
      </c>
      <c r="B3364" t="inlineStr">
        <is>
          <t>2026-01-07</t>
        </is>
      </c>
      <c r="C3364" t="inlineStr">
        <is>
          <t>home_use</t>
        </is>
      </c>
      <c r="D3364" t="inlineStr">
        <is>
          <t>IMP00063</t>
        </is>
      </c>
      <c r="E3364" t="inlineStr">
        <is>
          <t>T100440</t>
        </is>
      </c>
      <c r="F3364" s="32" t="n">
        <v>337509.03</v>
      </c>
      <c r="G3364" s="32" t="n">
        <v>38813.54</v>
      </c>
    </row>
    <row r="3365">
      <c r="A3365" t="inlineStr">
        <is>
          <t>L0186937</t>
        </is>
      </c>
      <c r="B3365" t="inlineStr">
        <is>
          <t>2026-01-07</t>
        </is>
      </c>
      <c r="C3365" t="inlineStr">
        <is>
          <t>home_use</t>
        </is>
      </c>
      <c r="D3365" t="inlineStr">
        <is>
          <t>IMP00063</t>
        </is>
      </c>
      <c r="E3365" t="inlineStr">
        <is>
          <t>T100440</t>
        </is>
      </c>
      <c r="F3365" s="32" t="n">
        <v>519585.94</v>
      </c>
      <c r="G3365" s="32" t="n">
        <v>59752.38</v>
      </c>
    </row>
    <row r="3366">
      <c r="A3366" t="inlineStr">
        <is>
          <t>L0186938</t>
        </is>
      </c>
      <c r="B3366" t="inlineStr">
        <is>
          <t>2026-01-07</t>
        </is>
      </c>
      <c r="C3366" t="inlineStr">
        <is>
          <t>home_use</t>
        </is>
      </c>
      <c r="D3366" t="inlineStr">
        <is>
          <t>IMP00063</t>
        </is>
      </c>
      <c r="E3366" t="inlineStr">
        <is>
          <t>T100440</t>
        </is>
      </c>
      <c r="F3366" s="32" t="n">
        <v>9614548.98</v>
      </c>
      <c r="G3366" s="32" t="n">
        <v>1249891.37</v>
      </c>
    </row>
    <row r="3367">
      <c r="A3367" t="inlineStr">
        <is>
          <t>L0186961</t>
        </is>
      </c>
      <c r="B3367" t="inlineStr">
        <is>
          <t>2026-01-07</t>
        </is>
      </c>
      <c r="C3367" t="inlineStr">
        <is>
          <t>home_use</t>
        </is>
      </c>
      <c r="D3367" t="inlineStr">
        <is>
          <t>IMP00306</t>
        </is>
      </c>
      <c r="E3367" t="inlineStr">
        <is>
          <t>T102141</t>
        </is>
      </c>
      <c r="F3367" s="32" t="n">
        <v>396534.3</v>
      </c>
      <c r="G3367" s="32" t="n">
        <v>49566.79</v>
      </c>
    </row>
    <row r="3368">
      <c r="A3368" t="inlineStr">
        <is>
          <t>L0186965</t>
        </is>
      </c>
      <c r="B3368" t="inlineStr">
        <is>
          <t>2026-01-07</t>
        </is>
      </c>
      <c r="C3368" t="inlineStr">
        <is>
          <t>home_use</t>
        </is>
      </c>
      <c r="D3368" t="inlineStr">
        <is>
          <t>IMP00306</t>
        </is>
      </c>
      <c r="E3368" t="inlineStr">
        <is>
          <t>T102141</t>
        </is>
      </c>
      <c r="F3368" s="32" t="n">
        <v>428301.67</v>
      </c>
      <c r="G3368" s="32" t="n">
        <v>44971.68</v>
      </c>
    </row>
    <row r="3369">
      <c r="A3369" t="inlineStr">
        <is>
          <t>L0186967</t>
        </is>
      </c>
      <c r="B3369" t="inlineStr">
        <is>
          <t>2026-01-07</t>
        </is>
      </c>
      <c r="C3369" t="inlineStr">
        <is>
          <t>home_use</t>
        </is>
      </c>
      <c r="D3369" t="inlineStr">
        <is>
          <t>IMP00340</t>
        </is>
      </c>
      <c r="E3369" t="inlineStr">
        <is>
          <t>T102376</t>
        </is>
      </c>
      <c r="F3369" s="32" t="n">
        <v>10100593.92</v>
      </c>
      <c r="G3369" s="32" t="n">
        <v>1060562.36</v>
      </c>
    </row>
    <row r="3370">
      <c r="A3370" t="inlineStr">
        <is>
          <t>L0187022</t>
        </is>
      </c>
      <c r="B3370" t="inlineStr">
        <is>
          <t>2026-01-07</t>
        </is>
      </c>
      <c r="C3370" t="inlineStr">
        <is>
          <t>home_use</t>
        </is>
      </c>
      <c r="D3370" t="inlineStr">
        <is>
          <t>IMP00643</t>
        </is>
      </c>
      <c r="E3370" t="inlineStr">
        <is>
          <t>T104498</t>
        </is>
      </c>
      <c r="F3370" s="32" t="n">
        <v>759819.04</v>
      </c>
      <c r="G3370" s="32" t="n">
        <v>75981.89999999999</v>
      </c>
    </row>
    <row r="3371">
      <c r="A3371" t="inlineStr">
        <is>
          <t>L0187023</t>
        </is>
      </c>
      <c r="B3371" t="inlineStr">
        <is>
          <t>2026-01-07</t>
        </is>
      </c>
      <c r="C3371" t="inlineStr">
        <is>
          <t>home_use</t>
        </is>
      </c>
      <c r="D3371" t="inlineStr">
        <is>
          <t>IMP00643</t>
        </is>
      </c>
      <c r="E3371" t="inlineStr">
        <is>
          <t>T104498</t>
        </is>
      </c>
      <c r="F3371" s="32" t="n">
        <v>1138157.8</v>
      </c>
      <c r="G3371" s="32" t="n">
        <v>113815.78</v>
      </c>
    </row>
    <row r="3372">
      <c r="A3372" t="inlineStr">
        <is>
          <t>L0187025</t>
        </is>
      </c>
      <c r="B3372" t="inlineStr">
        <is>
          <t>2026-01-07</t>
        </is>
      </c>
      <c r="C3372" t="inlineStr">
        <is>
          <t>home_use</t>
        </is>
      </c>
      <c r="D3372" t="inlineStr">
        <is>
          <t>IMP00643</t>
        </is>
      </c>
      <c r="E3372" t="inlineStr">
        <is>
          <t>T104498</t>
        </is>
      </c>
      <c r="F3372" s="32" t="n">
        <v>386858.42</v>
      </c>
      <c r="G3372" s="32" t="n">
        <v>38685.84</v>
      </c>
    </row>
    <row r="3373">
      <c r="A3373" t="inlineStr">
        <is>
          <t>L0187026</t>
        </is>
      </c>
      <c r="B3373" t="inlineStr">
        <is>
          <t>2026-01-07</t>
        </is>
      </c>
      <c r="C3373" t="inlineStr">
        <is>
          <t>home_use</t>
        </is>
      </c>
      <c r="D3373" t="inlineStr">
        <is>
          <t>IMP00643</t>
        </is>
      </c>
      <c r="E3373" t="inlineStr">
        <is>
          <t>T104498</t>
        </is>
      </c>
      <c r="F3373" s="32" t="n">
        <v>289295.62</v>
      </c>
      <c r="G3373" s="32" t="n">
        <v>28929.56</v>
      </c>
    </row>
    <row r="3374">
      <c r="A3374" t="inlineStr">
        <is>
          <t>L0187027</t>
        </is>
      </c>
      <c r="B3374" t="inlineStr">
        <is>
          <t>2026-01-07</t>
        </is>
      </c>
      <c r="C3374" t="inlineStr">
        <is>
          <t>home_use</t>
        </is>
      </c>
      <c r="D3374" t="inlineStr">
        <is>
          <t>IMP00643</t>
        </is>
      </c>
      <c r="E3374" t="inlineStr">
        <is>
          <t>T104498</t>
        </is>
      </c>
      <c r="F3374" s="32" t="n">
        <v>308780.96</v>
      </c>
      <c r="G3374" s="32" t="n">
        <v>30878.1</v>
      </c>
    </row>
    <row r="3375">
      <c r="A3375" t="inlineStr">
        <is>
          <t>L0187028</t>
        </is>
      </c>
      <c r="B3375" t="inlineStr">
        <is>
          <t>2026-01-07</t>
        </is>
      </c>
      <c r="C3375" t="inlineStr">
        <is>
          <t>home_use</t>
        </is>
      </c>
      <c r="D3375" t="inlineStr">
        <is>
          <t>IMP00643</t>
        </is>
      </c>
      <c r="E3375" t="inlineStr">
        <is>
          <t>T104498</t>
        </is>
      </c>
      <c r="F3375" s="32" t="n">
        <v>2326045.12</v>
      </c>
      <c r="G3375" s="32" t="n">
        <v>232604.51</v>
      </c>
    </row>
    <row r="3376">
      <c r="A3376" t="inlineStr">
        <is>
          <t>L0187029</t>
        </is>
      </c>
      <c r="B3376" t="inlineStr">
        <is>
          <t>2026-01-07</t>
        </is>
      </c>
      <c r="C3376" t="inlineStr">
        <is>
          <t>home_use</t>
        </is>
      </c>
      <c r="D3376" t="inlineStr">
        <is>
          <t>IMP00643</t>
        </is>
      </c>
      <c r="E3376" t="inlineStr">
        <is>
          <t>T104498</t>
        </is>
      </c>
      <c r="F3376" s="32" t="n">
        <v>620082.74</v>
      </c>
      <c r="G3376" s="32" t="n">
        <v>62008.27</v>
      </c>
    </row>
    <row r="3377">
      <c r="A3377" t="inlineStr">
        <is>
          <t>L0187033</t>
        </is>
      </c>
      <c r="B3377" t="inlineStr">
        <is>
          <t>2026-01-07</t>
        </is>
      </c>
      <c r="C3377" t="inlineStr">
        <is>
          <t>home_use_exempt</t>
        </is>
      </c>
      <c r="D3377" t="inlineStr">
        <is>
          <t>IMP00676</t>
        </is>
      </c>
      <c r="E3377" t="inlineStr">
        <is>
          <t>T104726</t>
        </is>
      </c>
      <c r="F3377" s="32" t="n">
        <v>218685.15</v>
      </c>
      <c r="G3377" s="32" t="n">
        <v>0</v>
      </c>
    </row>
    <row r="3378">
      <c r="A3378" t="inlineStr">
        <is>
          <t>L0187068</t>
        </is>
      </c>
      <c r="B3378" t="inlineStr">
        <is>
          <t>2026-01-07</t>
        </is>
      </c>
      <c r="C3378" t="inlineStr">
        <is>
          <t>home_use</t>
        </is>
      </c>
      <c r="D3378" t="inlineStr">
        <is>
          <t>IMP00903</t>
        </is>
      </c>
      <c r="E3378" t="inlineStr">
        <is>
          <t>T106318</t>
        </is>
      </c>
      <c r="F3378" s="32" t="n">
        <v>1537438.1</v>
      </c>
      <c r="G3378" s="32" t="n">
        <v>192179.76</v>
      </c>
    </row>
    <row r="3379">
      <c r="A3379" t="inlineStr">
        <is>
          <t>L0187070</t>
        </is>
      </c>
      <c r="B3379" t="inlineStr">
        <is>
          <t>2026-01-07</t>
        </is>
      </c>
      <c r="C3379" t="inlineStr">
        <is>
          <t>home_use</t>
        </is>
      </c>
      <c r="D3379" t="inlineStr">
        <is>
          <t>IMP00926</t>
        </is>
      </c>
      <c r="E3379" t="inlineStr">
        <is>
          <t>T106477</t>
        </is>
      </c>
      <c r="F3379" s="32" t="n">
        <v>839468.2</v>
      </c>
      <c r="G3379" s="32" t="n">
        <v>83946.82000000001</v>
      </c>
    </row>
    <row r="3380">
      <c r="A3380" t="inlineStr">
        <is>
          <t>L0187071</t>
        </is>
      </c>
      <c r="B3380" t="inlineStr">
        <is>
          <t>2026-01-07</t>
        </is>
      </c>
      <c r="C3380" t="inlineStr">
        <is>
          <t>home_use</t>
        </is>
      </c>
      <c r="D3380" t="inlineStr">
        <is>
          <t>IMP00926</t>
        </is>
      </c>
      <c r="E3380" t="inlineStr">
        <is>
          <t>T106477</t>
        </is>
      </c>
      <c r="F3380" s="32" t="n">
        <v>525207.9</v>
      </c>
      <c r="G3380" s="32" t="n">
        <v>63024.95</v>
      </c>
    </row>
    <row r="3381">
      <c r="A3381" t="inlineStr">
        <is>
          <t>L0187072</t>
        </is>
      </c>
      <c r="B3381" t="inlineStr">
        <is>
          <t>2026-01-07</t>
        </is>
      </c>
      <c r="C3381" t="inlineStr">
        <is>
          <t>home_use</t>
        </is>
      </c>
      <c r="D3381" t="inlineStr">
        <is>
          <t>IMP00926</t>
        </is>
      </c>
      <c r="E3381" t="inlineStr">
        <is>
          <t>T106477</t>
        </is>
      </c>
      <c r="F3381" s="32" t="n">
        <v>11498874.94</v>
      </c>
      <c r="G3381" s="32" t="n">
        <v>1149887.49</v>
      </c>
    </row>
    <row r="3382">
      <c r="A3382" t="inlineStr">
        <is>
          <t>L0187079</t>
        </is>
      </c>
      <c r="B3382" t="inlineStr">
        <is>
          <t>2026-01-07</t>
        </is>
      </c>
      <c r="C3382" t="inlineStr">
        <is>
          <t>home_use</t>
        </is>
      </c>
      <c r="D3382" t="inlineStr">
        <is>
          <t>IMP00950</t>
        </is>
      </c>
      <c r="F3382" s="32" t="n">
        <v>659290.4</v>
      </c>
      <c r="G3382" s="32" t="n">
        <v>82411.3</v>
      </c>
    </row>
    <row r="3383">
      <c r="A3383" t="inlineStr">
        <is>
          <t>L0187081</t>
        </is>
      </c>
      <c r="B3383" t="inlineStr">
        <is>
          <t>2026-01-07</t>
        </is>
      </c>
      <c r="C3383" t="inlineStr">
        <is>
          <t>home_use</t>
        </is>
      </c>
      <c r="D3383" t="inlineStr">
        <is>
          <t>IMP00950</t>
        </is>
      </c>
      <c r="F3383" s="32" t="n">
        <v>180732.65</v>
      </c>
      <c r="G3383" s="32" t="n">
        <v>21145.72</v>
      </c>
    </row>
    <row r="3384">
      <c r="A3384" t="inlineStr">
        <is>
          <t>L0187088</t>
        </is>
      </c>
      <c r="B3384" t="inlineStr">
        <is>
          <t>2026-01-07</t>
        </is>
      </c>
      <c r="C3384" t="inlineStr">
        <is>
          <t>home_use</t>
        </is>
      </c>
      <c r="D3384" t="inlineStr">
        <is>
          <t>IMP00999</t>
        </is>
      </c>
      <c r="E3384" t="inlineStr">
        <is>
          <t>T106987</t>
        </is>
      </c>
      <c r="F3384" s="32" t="n">
        <v>2144281.34</v>
      </c>
      <c r="G3384" s="32" t="n">
        <v>214428.13</v>
      </c>
    </row>
    <row r="3385">
      <c r="A3385" t="inlineStr">
        <is>
          <t>L0187089</t>
        </is>
      </c>
      <c r="B3385" t="inlineStr">
        <is>
          <t>2026-01-07</t>
        </is>
      </c>
      <c r="C3385" t="inlineStr">
        <is>
          <t>home_use</t>
        </is>
      </c>
      <c r="D3385" t="inlineStr">
        <is>
          <t>IMP00999</t>
        </is>
      </c>
      <c r="E3385" t="inlineStr">
        <is>
          <t>T106987</t>
        </is>
      </c>
      <c r="F3385" s="32" t="n">
        <v>2719902.57</v>
      </c>
      <c r="G3385" s="32" t="n">
        <v>271990.26</v>
      </c>
    </row>
    <row r="3386">
      <c r="A3386" t="inlineStr">
        <is>
          <t>L0187090</t>
        </is>
      </c>
      <c r="B3386" t="inlineStr">
        <is>
          <t>2026-01-07</t>
        </is>
      </c>
      <c r="C3386" t="inlineStr">
        <is>
          <t>home_use</t>
        </is>
      </c>
      <c r="D3386" t="inlineStr">
        <is>
          <t>IMP00999</t>
        </is>
      </c>
      <c r="E3386" t="inlineStr">
        <is>
          <t>T106987</t>
        </is>
      </c>
      <c r="F3386" s="32" t="n">
        <v>1588954.88</v>
      </c>
      <c r="G3386" s="32" t="n">
        <v>158895.49</v>
      </c>
    </row>
    <row r="3387">
      <c r="A3387" t="inlineStr">
        <is>
          <t>L0187091</t>
        </is>
      </c>
      <c r="B3387" t="inlineStr">
        <is>
          <t>2026-01-07</t>
        </is>
      </c>
      <c r="C3387" t="inlineStr">
        <is>
          <t>home_use</t>
        </is>
      </c>
      <c r="D3387" t="inlineStr">
        <is>
          <t>IMP00999</t>
        </is>
      </c>
      <c r="E3387" t="inlineStr">
        <is>
          <t>T106987</t>
        </is>
      </c>
      <c r="F3387" s="32" t="n">
        <v>4560939.49</v>
      </c>
      <c r="G3387" s="32" t="n">
        <v>478898.65</v>
      </c>
    </row>
    <row r="3388">
      <c r="A3388" t="inlineStr">
        <is>
          <t>L0187092</t>
        </is>
      </c>
      <c r="B3388" t="inlineStr">
        <is>
          <t>2026-01-07</t>
        </is>
      </c>
      <c r="C3388" t="inlineStr">
        <is>
          <t>home_use</t>
        </is>
      </c>
      <c r="D3388" t="inlineStr">
        <is>
          <t>IMP00999</t>
        </is>
      </c>
      <c r="E3388" t="inlineStr">
        <is>
          <t>T106987</t>
        </is>
      </c>
      <c r="F3388" s="32" t="n">
        <v>4616467.96</v>
      </c>
      <c r="G3388" s="32" t="n">
        <v>461646.8</v>
      </c>
    </row>
    <row r="3389">
      <c r="A3389" t="inlineStr">
        <is>
          <t>L0187100</t>
        </is>
      </c>
      <c r="B3389" t="inlineStr">
        <is>
          <t>2026-01-07</t>
        </is>
      </c>
      <c r="C3389" t="inlineStr">
        <is>
          <t>home_use</t>
        </is>
      </c>
      <c r="D3389" t="inlineStr">
        <is>
          <t>IMP01037</t>
        </is>
      </c>
      <c r="E3389" t="inlineStr">
        <is>
          <t>T107258</t>
        </is>
      </c>
      <c r="F3389" s="32" t="n">
        <v>745192.63</v>
      </c>
      <c r="G3389" s="32" t="n">
        <v>89423.12</v>
      </c>
    </row>
    <row r="3390">
      <c r="A3390" t="inlineStr">
        <is>
          <t>L0187105</t>
        </is>
      </c>
      <c r="B3390" t="inlineStr">
        <is>
          <t>2026-01-07</t>
        </is>
      </c>
      <c r="C3390" t="inlineStr">
        <is>
          <t>home_use</t>
        </is>
      </c>
      <c r="D3390" t="inlineStr">
        <is>
          <t>IMP01037</t>
        </is>
      </c>
      <c r="E3390" t="inlineStr">
        <is>
          <t>T107258</t>
        </is>
      </c>
      <c r="F3390" s="32" t="n">
        <v>1537330.52</v>
      </c>
      <c r="G3390" s="32" t="n">
        <v>153733.05</v>
      </c>
    </row>
    <row r="3391">
      <c r="A3391" t="inlineStr">
        <is>
          <t>L0187109</t>
        </is>
      </c>
      <c r="B3391" t="inlineStr">
        <is>
          <t>2026-01-07</t>
        </is>
      </c>
      <c r="C3391" t="inlineStr">
        <is>
          <t>warehouse_in</t>
        </is>
      </c>
      <c r="D3391" t="inlineStr">
        <is>
          <t>IMP01043</t>
        </is>
      </c>
      <c r="E3391" t="inlineStr">
        <is>
          <t>T107297</t>
        </is>
      </c>
      <c r="F3391" s="32" t="n">
        <v>3805037.29</v>
      </c>
      <c r="G3391" s="32" t="n">
        <v>0</v>
      </c>
    </row>
    <row r="3392">
      <c r="A3392" t="inlineStr">
        <is>
          <t>L0187126</t>
        </is>
      </c>
      <c r="B3392" t="inlineStr">
        <is>
          <t>2026-01-07</t>
        </is>
      </c>
      <c r="C3392" t="inlineStr">
        <is>
          <t>home_use</t>
        </is>
      </c>
      <c r="D3392" t="inlineStr">
        <is>
          <t>IMP01142</t>
        </is>
      </c>
      <c r="E3392" t="inlineStr">
        <is>
          <t>T107992</t>
        </is>
      </c>
      <c r="F3392" s="32" t="n">
        <v>1939761.45</v>
      </c>
      <c r="G3392" s="32" t="n">
        <v>217253.28</v>
      </c>
    </row>
    <row r="3393">
      <c r="A3393" t="inlineStr">
        <is>
          <t>L0187152</t>
        </is>
      </c>
      <c r="B3393" t="inlineStr">
        <is>
          <t>2026-01-07</t>
        </is>
      </c>
      <c r="C3393" t="inlineStr">
        <is>
          <t>home_use</t>
        </is>
      </c>
      <c r="D3393" t="inlineStr">
        <is>
          <t>IMP01310</t>
        </is>
      </c>
      <c r="E3393" t="inlineStr">
        <is>
          <t>T109167</t>
        </is>
      </c>
      <c r="F3393" s="32" t="n">
        <v>583854.96</v>
      </c>
      <c r="G3393" s="32" t="n">
        <v>62472.48</v>
      </c>
    </row>
    <row r="3394">
      <c r="A3394" t="inlineStr">
        <is>
          <t>L0187153</t>
        </is>
      </c>
      <c r="B3394" t="inlineStr">
        <is>
          <t>2026-01-07</t>
        </is>
      </c>
      <c r="C3394" t="inlineStr">
        <is>
          <t>home_use</t>
        </is>
      </c>
      <c r="D3394" t="inlineStr">
        <is>
          <t>IMP01310</t>
        </is>
      </c>
      <c r="E3394" t="inlineStr">
        <is>
          <t>T109167</t>
        </is>
      </c>
      <c r="F3394" s="32" t="n">
        <v>2450431.22</v>
      </c>
      <c r="G3394" s="32" t="n">
        <v>262196.14</v>
      </c>
    </row>
    <row r="3395">
      <c r="A3395" t="inlineStr">
        <is>
          <t>L0187154</t>
        </is>
      </c>
      <c r="B3395" t="inlineStr">
        <is>
          <t>2026-01-07</t>
        </is>
      </c>
      <c r="C3395" t="inlineStr">
        <is>
          <t>home_use</t>
        </is>
      </c>
      <c r="D3395" t="inlineStr">
        <is>
          <t>IMP01310</t>
        </is>
      </c>
      <c r="E3395" t="inlineStr">
        <is>
          <t>T109167</t>
        </is>
      </c>
      <c r="F3395" s="32" t="n">
        <v>2333095.72</v>
      </c>
      <c r="G3395" s="32" t="n">
        <v>249641.24</v>
      </c>
    </row>
    <row r="3396">
      <c r="A3396" t="inlineStr">
        <is>
          <t>L0187155</t>
        </is>
      </c>
      <c r="B3396" t="inlineStr">
        <is>
          <t>2026-01-07</t>
        </is>
      </c>
      <c r="C3396" t="inlineStr">
        <is>
          <t>home_use</t>
        </is>
      </c>
      <c r="D3396" t="inlineStr">
        <is>
          <t>IMP01310</t>
        </is>
      </c>
      <c r="E3396" t="inlineStr">
        <is>
          <t>T109167</t>
        </is>
      </c>
      <c r="F3396" s="32" t="n">
        <v>301299.36</v>
      </c>
      <c r="G3396" s="32" t="n">
        <v>32239.03</v>
      </c>
    </row>
    <row r="3397">
      <c r="A3397" t="inlineStr">
        <is>
          <t>L0187156</t>
        </is>
      </c>
      <c r="B3397" t="inlineStr">
        <is>
          <t>2026-01-07</t>
        </is>
      </c>
      <c r="C3397" t="inlineStr">
        <is>
          <t>home_use</t>
        </is>
      </c>
      <c r="D3397" t="inlineStr">
        <is>
          <t>IMP01310</t>
        </is>
      </c>
      <c r="E3397" t="inlineStr">
        <is>
          <t>T109167</t>
        </is>
      </c>
      <c r="F3397" s="32" t="n">
        <v>1481356.97</v>
      </c>
      <c r="G3397" s="32" t="n">
        <v>158505.2</v>
      </c>
    </row>
    <row r="3398">
      <c r="A3398" t="inlineStr">
        <is>
          <t>L0187157</t>
        </is>
      </c>
      <c r="B3398" t="inlineStr">
        <is>
          <t>2026-01-07</t>
        </is>
      </c>
      <c r="C3398" t="inlineStr">
        <is>
          <t>home_use</t>
        </is>
      </c>
      <c r="D3398" t="inlineStr">
        <is>
          <t>IMP01310</t>
        </is>
      </c>
      <c r="E3398" t="inlineStr">
        <is>
          <t>T109167</t>
        </is>
      </c>
      <c r="F3398" s="32" t="n">
        <v>623977.08</v>
      </c>
      <c r="G3398" s="32" t="n">
        <v>66765.55</v>
      </c>
    </row>
    <row r="3399">
      <c r="A3399" t="inlineStr">
        <is>
          <t>L0187159</t>
        </is>
      </c>
      <c r="B3399" t="inlineStr">
        <is>
          <t>2026-01-07</t>
        </is>
      </c>
      <c r="C3399" t="inlineStr">
        <is>
          <t>home_use</t>
        </is>
      </c>
      <c r="D3399" t="inlineStr">
        <is>
          <t>IMP01310</t>
        </is>
      </c>
      <c r="E3399" t="inlineStr">
        <is>
          <t>T109167</t>
        </is>
      </c>
      <c r="F3399" s="32" t="n">
        <v>554496.64</v>
      </c>
      <c r="G3399" s="32" t="n">
        <v>59331.14</v>
      </c>
    </row>
    <row r="3400">
      <c r="A3400" t="inlineStr">
        <is>
          <t>L0187200</t>
        </is>
      </c>
      <c r="B3400" t="inlineStr">
        <is>
          <t>2026-01-08</t>
        </is>
      </c>
      <c r="C3400" t="inlineStr">
        <is>
          <t>home_use</t>
        </is>
      </c>
      <c r="D3400" t="inlineStr">
        <is>
          <t>IMP00063</t>
        </is>
      </c>
      <c r="E3400" t="inlineStr">
        <is>
          <t>T100440</t>
        </is>
      </c>
      <c r="F3400" s="32" t="n">
        <v>8273699.28</v>
      </c>
      <c r="G3400" s="32" t="n">
        <v>1075580.91</v>
      </c>
    </row>
    <row r="3401">
      <c r="A3401" t="inlineStr">
        <is>
          <t>L0187201</t>
        </is>
      </c>
      <c r="B3401" t="inlineStr">
        <is>
          <t>2026-01-08</t>
        </is>
      </c>
      <c r="C3401" t="inlineStr">
        <is>
          <t>home_use</t>
        </is>
      </c>
      <c r="D3401" t="inlineStr">
        <is>
          <t>IMP00063</t>
        </is>
      </c>
      <c r="E3401" t="inlineStr">
        <is>
          <t>T100440</t>
        </is>
      </c>
      <c r="F3401" s="32" t="n">
        <v>226543.18</v>
      </c>
      <c r="G3401" s="32" t="n">
        <v>26052.47</v>
      </c>
    </row>
    <row r="3402">
      <c r="A3402" t="inlineStr">
        <is>
          <t>L0187205</t>
        </is>
      </c>
      <c r="B3402" t="inlineStr">
        <is>
          <t>2026-01-08</t>
        </is>
      </c>
      <c r="C3402" t="inlineStr">
        <is>
          <t>home_use</t>
        </is>
      </c>
      <c r="D3402" t="inlineStr">
        <is>
          <t>IMP00063</t>
        </is>
      </c>
      <c r="E3402" t="inlineStr">
        <is>
          <t>T100440</t>
        </is>
      </c>
      <c r="F3402" s="32" t="n">
        <v>694573.14</v>
      </c>
      <c r="G3402" s="32" t="n">
        <v>79875.91</v>
      </c>
    </row>
    <row r="3403">
      <c r="A3403" t="inlineStr">
        <is>
          <t>L0187206</t>
        </is>
      </c>
      <c r="B3403" t="inlineStr">
        <is>
          <t>2026-01-08</t>
        </is>
      </c>
      <c r="C3403" t="inlineStr">
        <is>
          <t>home_use</t>
        </is>
      </c>
      <c r="D3403" t="inlineStr">
        <is>
          <t>IMP00063</t>
        </is>
      </c>
      <c r="E3403" t="inlineStr">
        <is>
          <t>T100440</t>
        </is>
      </c>
      <c r="F3403" s="32" t="n">
        <v>365915.31</v>
      </c>
      <c r="G3403" s="32" t="n">
        <v>42080.26</v>
      </c>
    </row>
    <row r="3404">
      <c r="A3404" t="inlineStr">
        <is>
          <t>L0187213</t>
        </is>
      </c>
      <c r="B3404" t="inlineStr">
        <is>
          <t>2026-01-08</t>
        </is>
      </c>
      <c r="C3404" t="inlineStr">
        <is>
          <t>home_use</t>
        </is>
      </c>
      <c r="D3404" t="inlineStr">
        <is>
          <t>IMP00106</t>
        </is>
      </c>
      <c r="E3404" t="inlineStr">
        <is>
          <t>T100741</t>
        </is>
      </c>
      <c r="F3404" s="32" t="n">
        <v>1126398.99</v>
      </c>
      <c r="G3404" s="32" t="n">
        <v>112639.9</v>
      </c>
    </row>
    <row r="3405">
      <c r="A3405" t="inlineStr">
        <is>
          <t>L0187223</t>
        </is>
      </c>
      <c r="B3405" t="inlineStr">
        <is>
          <t>2026-01-08</t>
        </is>
      </c>
      <c r="C3405" t="inlineStr">
        <is>
          <t>home_use</t>
        </is>
      </c>
      <c r="D3405" t="inlineStr">
        <is>
          <t>IMP00156</t>
        </is>
      </c>
      <c r="F3405" s="32" t="n">
        <v>823036.79</v>
      </c>
      <c r="G3405" s="32" t="n">
        <v>106994.78</v>
      </c>
    </row>
    <row r="3406">
      <c r="A3406" t="inlineStr">
        <is>
          <t>L0187224</t>
        </is>
      </c>
      <c r="B3406" t="inlineStr">
        <is>
          <t>2026-01-08</t>
        </is>
      </c>
      <c r="C3406" t="inlineStr">
        <is>
          <t>home_use</t>
        </is>
      </c>
      <c r="D3406" t="inlineStr">
        <is>
          <t>IMP00156</t>
        </is>
      </c>
      <c r="F3406" s="32" t="n">
        <v>1649648.63</v>
      </c>
      <c r="G3406" s="32" t="n">
        <v>214454.32</v>
      </c>
    </row>
    <row r="3407">
      <c r="A3407" t="inlineStr">
        <is>
          <t>L0187235</t>
        </is>
      </c>
      <c r="B3407" t="inlineStr">
        <is>
          <t>2026-01-08</t>
        </is>
      </c>
      <c r="C3407" t="inlineStr">
        <is>
          <t>home_use</t>
        </is>
      </c>
      <c r="D3407" t="inlineStr">
        <is>
          <t>IMP00306</t>
        </is>
      </c>
      <c r="E3407" t="inlineStr">
        <is>
          <t>T102141</t>
        </is>
      </c>
      <c r="F3407" s="32" t="n">
        <v>1079930.08</v>
      </c>
      <c r="G3407" s="32" t="n">
        <v>113392.66</v>
      </c>
    </row>
    <row r="3408">
      <c r="A3408" t="inlineStr">
        <is>
          <t>L0187236</t>
        </is>
      </c>
      <c r="B3408" t="inlineStr">
        <is>
          <t>2026-01-08</t>
        </is>
      </c>
      <c r="C3408" t="inlineStr">
        <is>
          <t>home_use</t>
        </is>
      </c>
      <c r="D3408" t="inlineStr">
        <is>
          <t>IMP00306</t>
        </is>
      </c>
      <c r="E3408" t="inlineStr">
        <is>
          <t>T102141</t>
        </is>
      </c>
      <c r="F3408" s="32" t="n">
        <v>390542.4</v>
      </c>
      <c r="G3408" s="32" t="n">
        <v>41006.95</v>
      </c>
    </row>
    <row r="3409">
      <c r="A3409" t="inlineStr">
        <is>
          <t>L0187239</t>
        </is>
      </c>
      <c r="B3409" t="inlineStr">
        <is>
          <t>2026-01-08</t>
        </is>
      </c>
      <c r="C3409" t="inlineStr">
        <is>
          <t>home_use</t>
        </is>
      </c>
      <c r="D3409" t="inlineStr">
        <is>
          <t>IMP00306</t>
        </is>
      </c>
      <c r="E3409" t="inlineStr">
        <is>
          <t>T102141</t>
        </is>
      </c>
      <c r="F3409" s="32" t="n">
        <v>932811.28</v>
      </c>
      <c r="G3409" s="32" t="n">
        <v>116601.41</v>
      </c>
    </row>
    <row r="3410">
      <c r="A3410" t="inlineStr">
        <is>
          <t>L0187241</t>
        </is>
      </c>
      <c r="B3410" t="inlineStr">
        <is>
          <t>2026-01-08</t>
        </is>
      </c>
      <c r="C3410" t="inlineStr">
        <is>
          <t>home_use</t>
        </is>
      </c>
      <c r="D3410" t="inlineStr">
        <is>
          <t>IMP00306</t>
        </is>
      </c>
      <c r="E3410" t="inlineStr">
        <is>
          <t>T102141</t>
        </is>
      </c>
      <c r="F3410" s="32" t="n">
        <v>362939.63</v>
      </c>
      <c r="G3410" s="32" t="n">
        <v>38108.66</v>
      </c>
    </row>
    <row r="3411">
      <c r="A3411" t="inlineStr">
        <is>
          <t>L0187265</t>
        </is>
      </c>
      <c r="B3411" t="inlineStr">
        <is>
          <t>2026-01-08</t>
        </is>
      </c>
      <c r="C3411" t="inlineStr">
        <is>
          <t>home_use</t>
        </is>
      </c>
      <c r="D3411" t="inlineStr">
        <is>
          <t>IMP00490</t>
        </is>
      </c>
      <c r="E3411" t="inlineStr">
        <is>
          <t>T103425</t>
        </is>
      </c>
      <c r="F3411" s="32" t="n">
        <v>758522.4</v>
      </c>
      <c r="G3411" s="32" t="n">
        <v>91022.69</v>
      </c>
    </row>
    <row r="3412">
      <c r="A3412" t="inlineStr">
        <is>
          <t>L0187310</t>
        </is>
      </c>
      <c r="B3412" t="inlineStr">
        <is>
          <t>2026-01-08</t>
        </is>
      </c>
      <c r="C3412" t="inlineStr">
        <is>
          <t>home_use</t>
        </is>
      </c>
      <c r="D3412" t="inlineStr">
        <is>
          <t>IMP00753</t>
        </is>
      </c>
      <c r="E3412" t="inlineStr">
        <is>
          <t>T105264</t>
        </is>
      </c>
      <c r="F3412" s="32" t="n">
        <v>1708552.5</v>
      </c>
      <c r="G3412" s="32" t="n">
        <v>213569.06</v>
      </c>
    </row>
    <row r="3413">
      <c r="A3413" t="inlineStr">
        <is>
          <t>L0187340</t>
        </is>
      </c>
      <c r="B3413" t="inlineStr">
        <is>
          <t>2026-01-08</t>
        </is>
      </c>
      <c r="C3413" t="inlineStr">
        <is>
          <t>home_use</t>
        </is>
      </c>
      <c r="D3413" t="inlineStr">
        <is>
          <t>IMP00926</t>
        </is>
      </c>
      <c r="E3413" t="inlineStr">
        <is>
          <t>T106477</t>
        </is>
      </c>
      <c r="F3413" s="32" t="n">
        <v>8381576.16</v>
      </c>
      <c r="G3413" s="32" t="n">
        <v>880065.5</v>
      </c>
    </row>
    <row r="3414">
      <c r="A3414" t="inlineStr">
        <is>
          <t>L0187342</t>
        </is>
      </c>
      <c r="B3414" t="inlineStr">
        <is>
          <t>2026-01-08</t>
        </is>
      </c>
      <c r="C3414" t="inlineStr">
        <is>
          <t>home_use</t>
        </is>
      </c>
      <c r="D3414" t="inlineStr">
        <is>
          <t>IMP00926</t>
        </is>
      </c>
      <c r="E3414" t="inlineStr">
        <is>
          <t>T106477</t>
        </is>
      </c>
      <c r="F3414" s="32" t="n">
        <v>5649720.24</v>
      </c>
      <c r="G3414" s="32" t="n">
        <v>564972.02</v>
      </c>
    </row>
    <row r="3415">
      <c r="A3415" t="inlineStr">
        <is>
          <t>L0187345</t>
        </is>
      </c>
      <c r="B3415" t="inlineStr">
        <is>
          <t>2026-01-08</t>
        </is>
      </c>
      <c r="C3415" t="inlineStr">
        <is>
          <t>home_use</t>
        </is>
      </c>
      <c r="D3415" t="inlineStr">
        <is>
          <t>IMP00950</t>
        </is>
      </c>
      <c r="F3415" s="32" t="n">
        <v>777836.88</v>
      </c>
      <c r="G3415" s="32" t="n">
        <v>101118.79</v>
      </c>
    </row>
    <row r="3416">
      <c r="A3416" t="inlineStr">
        <is>
          <t>L0187346</t>
        </is>
      </c>
      <c r="B3416" t="inlineStr">
        <is>
          <t>2026-01-08</t>
        </is>
      </c>
      <c r="C3416" t="inlineStr">
        <is>
          <t>home_use</t>
        </is>
      </c>
      <c r="D3416" t="inlineStr">
        <is>
          <t>IMP00950</t>
        </is>
      </c>
      <c r="F3416" s="32" t="n">
        <v>824031.59</v>
      </c>
      <c r="G3416" s="32" t="n">
        <v>107124.11</v>
      </c>
    </row>
    <row r="3417">
      <c r="A3417" t="inlineStr">
        <is>
          <t>L0187347</t>
        </is>
      </c>
      <c r="B3417" t="inlineStr">
        <is>
          <t>2026-01-08</t>
        </is>
      </c>
      <c r="C3417" t="inlineStr">
        <is>
          <t>home_use</t>
        </is>
      </c>
      <c r="D3417" t="inlineStr">
        <is>
          <t>IMP00950</t>
        </is>
      </c>
      <c r="F3417" s="32" t="n">
        <v>2938515.77</v>
      </c>
      <c r="G3417" s="32" t="n">
        <v>382007.05</v>
      </c>
    </row>
    <row r="3418">
      <c r="A3418" t="inlineStr">
        <is>
          <t>L0187348</t>
        </is>
      </c>
      <c r="B3418" t="inlineStr">
        <is>
          <t>2026-01-08</t>
        </is>
      </c>
      <c r="C3418" t="inlineStr">
        <is>
          <t>home_use</t>
        </is>
      </c>
      <c r="D3418" t="inlineStr">
        <is>
          <t>IMP00950</t>
        </is>
      </c>
      <c r="F3418" s="32" t="n">
        <v>2190736.47</v>
      </c>
      <c r="G3418" s="32" t="n">
        <v>267269.85</v>
      </c>
    </row>
    <row r="3419">
      <c r="A3419" t="inlineStr">
        <is>
          <t>L0187349</t>
        </is>
      </c>
      <c r="B3419" t="inlineStr">
        <is>
          <t>2026-01-08</t>
        </is>
      </c>
      <c r="C3419" t="inlineStr">
        <is>
          <t>home_use</t>
        </is>
      </c>
      <c r="D3419" t="inlineStr">
        <is>
          <t>IMP00950</t>
        </is>
      </c>
      <c r="F3419" s="32" t="n">
        <v>1857291.6</v>
      </c>
      <c r="G3419" s="32" t="n">
        <v>241447.91</v>
      </c>
    </row>
    <row r="3420">
      <c r="A3420" t="inlineStr">
        <is>
          <t>L0187354</t>
        </is>
      </c>
      <c r="B3420" t="inlineStr">
        <is>
          <t>2026-01-08</t>
        </is>
      </c>
      <c r="C3420" t="inlineStr">
        <is>
          <t>home_use</t>
        </is>
      </c>
      <c r="D3420" t="inlineStr">
        <is>
          <t>IMP00999</t>
        </is>
      </c>
      <c r="E3420" t="inlineStr">
        <is>
          <t>T106987</t>
        </is>
      </c>
      <c r="F3420" s="32" t="n">
        <v>1279130.47</v>
      </c>
      <c r="G3420" s="32" t="n">
        <v>134308.7</v>
      </c>
    </row>
    <row r="3421">
      <c r="A3421" t="inlineStr">
        <is>
          <t>L0187366</t>
        </is>
      </c>
      <c r="B3421" t="inlineStr">
        <is>
          <t>2026-01-08</t>
        </is>
      </c>
      <c r="C3421" t="inlineStr">
        <is>
          <t>home_use</t>
        </is>
      </c>
      <c r="D3421" t="inlineStr">
        <is>
          <t>IMP01037</t>
        </is>
      </c>
      <c r="E3421" t="inlineStr">
        <is>
          <t>T107258</t>
        </is>
      </c>
      <c r="F3421" s="32" t="n">
        <v>1585891.15</v>
      </c>
      <c r="G3421" s="32" t="n">
        <v>158589.11</v>
      </c>
    </row>
    <row r="3422">
      <c r="A3422" t="inlineStr">
        <is>
          <t>L0187375</t>
        </is>
      </c>
      <c r="B3422" t="inlineStr">
        <is>
          <t>2026-01-08</t>
        </is>
      </c>
      <c r="C3422" t="inlineStr">
        <is>
          <t>home_use</t>
        </is>
      </c>
      <c r="D3422" t="inlineStr">
        <is>
          <t>IMP01089</t>
        </is>
      </c>
      <c r="E3422" t="inlineStr">
        <is>
          <t>T107617</t>
        </is>
      </c>
      <c r="F3422" s="32" t="n">
        <v>1890227.22</v>
      </c>
      <c r="G3422" s="32" t="n">
        <v>189022.72</v>
      </c>
    </row>
    <row r="3423">
      <c r="A3423" t="inlineStr">
        <is>
          <t>L0187384</t>
        </is>
      </c>
      <c r="B3423" t="inlineStr">
        <is>
          <t>2026-01-08</t>
        </is>
      </c>
      <c r="C3423" t="inlineStr">
        <is>
          <t>home_use</t>
        </is>
      </c>
      <c r="D3423" t="inlineStr">
        <is>
          <t>IMP01142</t>
        </is>
      </c>
      <c r="E3423" t="inlineStr">
        <is>
          <t>T107992</t>
        </is>
      </c>
      <c r="F3423" s="32" t="n">
        <v>1359108.74</v>
      </c>
      <c r="G3423" s="32" t="n">
        <v>152220.18</v>
      </c>
    </row>
    <row r="3424">
      <c r="A3424" t="inlineStr">
        <is>
          <t>L0187385</t>
        </is>
      </c>
      <c r="B3424" t="inlineStr">
        <is>
          <t>2026-01-08</t>
        </is>
      </c>
      <c r="C3424" t="inlineStr">
        <is>
          <t>home_use</t>
        </is>
      </c>
      <c r="D3424" t="inlineStr">
        <is>
          <t>IMP01142</t>
        </is>
      </c>
      <c r="E3424" t="inlineStr">
        <is>
          <t>T107992</t>
        </is>
      </c>
      <c r="F3424" s="32" t="n">
        <v>69432735.59999999</v>
      </c>
      <c r="G3424" s="32" t="n">
        <v>6943273.56</v>
      </c>
    </row>
    <row r="3425">
      <c r="A3425" t="inlineStr">
        <is>
          <t>L0187386</t>
        </is>
      </c>
      <c r="B3425" t="inlineStr">
        <is>
          <t>2026-01-08</t>
        </is>
      </c>
      <c r="C3425" t="inlineStr">
        <is>
          <t>home_use</t>
        </is>
      </c>
      <c r="D3425" t="inlineStr">
        <is>
          <t>IMP01142</t>
        </is>
      </c>
      <c r="E3425" t="inlineStr">
        <is>
          <t>T107992</t>
        </is>
      </c>
      <c r="F3425" s="32" t="n">
        <v>35023129.97</v>
      </c>
      <c r="G3425" s="32" t="n">
        <v>3502313</v>
      </c>
    </row>
    <row r="3426">
      <c r="A3426" t="inlineStr">
        <is>
          <t>L0187415</t>
        </is>
      </c>
      <c r="B3426" t="inlineStr">
        <is>
          <t>2026-01-08</t>
        </is>
      </c>
      <c r="C3426" t="inlineStr">
        <is>
          <t>home_use</t>
        </is>
      </c>
      <c r="D3426" t="inlineStr">
        <is>
          <t>IMP01290</t>
        </is>
      </c>
      <c r="E3426" t="inlineStr">
        <is>
          <t>T109029</t>
        </is>
      </c>
      <c r="F3426" s="32" t="n">
        <v>5651457.37</v>
      </c>
      <c r="G3426" s="32" t="n">
        <v>689477.8</v>
      </c>
    </row>
    <row r="3427">
      <c r="A3427" t="inlineStr">
        <is>
          <t>L0187417</t>
        </is>
      </c>
      <c r="B3427" t="inlineStr">
        <is>
          <t>2026-01-08</t>
        </is>
      </c>
      <c r="C3427" t="inlineStr">
        <is>
          <t>home_use</t>
        </is>
      </c>
      <c r="D3427" t="inlineStr">
        <is>
          <t>IMP01310</t>
        </is>
      </c>
      <c r="E3427" t="inlineStr">
        <is>
          <t>T109167</t>
        </is>
      </c>
      <c r="F3427" s="32" t="n">
        <v>654612.55</v>
      </c>
      <c r="G3427" s="32" t="n">
        <v>75280.44</v>
      </c>
    </row>
    <row r="3428">
      <c r="A3428" t="inlineStr">
        <is>
          <t>L0187418</t>
        </is>
      </c>
      <c r="B3428" t="inlineStr">
        <is>
          <t>2026-01-08</t>
        </is>
      </c>
      <c r="C3428" t="inlineStr">
        <is>
          <t>home_use</t>
        </is>
      </c>
      <c r="D3428" t="inlineStr">
        <is>
          <t>IMP01310</t>
        </is>
      </c>
      <c r="E3428" t="inlineStr">
        <is>
          <t>T109167</t>
        </is>
      </c>
      <c r="F3428" s="32" t="n">
        <v>2170051.36</v>
      </c>
      <c r="G3428" s="32" t="n">
        <v>232195.5</v>
      </c>
    </row>
    <row r="3429">
      <c r="A3429" t="inlineStr">
        <is>
          <t>L0187420</t>
        </is>
      </c>
      <c r="B3429" t="inlineStr">
        <is>
          <t>2026-01-08</t>
        </is>
      </c>
      <c r="C3429" t="inlineStr">
        <is>
          <t>home_use</t>
        </is>
      </c>
      <c r="D3429" t="inlineStr">
        <is>
          <t>IMP01310</t>
        </is>
      </c>
      <c r="E3429" t="inlineStr">
        <is>
          <t>T109167</t>
        </is>
      </c>
      <c r="F3429" s="32" t="n">
        <v>324056.8</v>
      </c>
      <c r="G3429" s="32" t="n">
        <v>34674.08</v>
      </c>
    </row>
    <row r="3430">
      <c r="A3430" t="inlineStr">
        <is>
          <t>L0187421</t>
        </is>
      </c>
      <c r="B3430" t="inlineStr">
        <is>
          <t>2026-01-08</t>
        </is>
      </c>
      <c r="C3430" t="inlineStr">
        <is>
          <t>home_use</t>
        </is>
      </c>
      <c r="D3430" t="inlineStr">
        <is>
          <t>IMP01310</t>
        </is>
      </c>
      <c r="E3430" t="inlineStr">
        <is>
          <t>T109167</t>
        </is>
      </c>
      <c r="F3430" s="32" t="n">
        <v>971019.64</v>
      </c>
      <c r="G3430" s="32" t="n">
        <v>103899.1</v>
      </c>
    </row>
    <row r="3431">
      <c r="A3431" t="inlineStr">
        <is>
          <t>L0187423</t>
        </is>
      </c>
      <c r="B3431" t="inlineStr">
        <is>
          <t>2026-01-08</t>
        </is>
      </c>
      <c r="C3431" t="inlineStr">
        <is>
          <t>home_use</t>
        </is>
      </c>
      <c r="D3431" t="inlineStr">
        <is>
          <t>IMP01310</t>
        </is>
      </c>
      <c r="E3431" t="inlineStr">
        <is>
          <t>T109167</t>
        </is>
      </c>
      <c r="F3431" s="32" t="n">
        <v>213719.7</v>
      </c>
      <c r="G3431" s="32" t="n">
        <v>22868.01</v>
      </c>
    </row>
    <row r="3432">
      <c r="A3432" t="inlineStr">
        <is>
          <t>L0187424</t>
        </is>
      </c>
      <c r="B3432" t="inlineStr">
        <is>
          <t>2026-01-08</t>
        </is>
      </c>
      <c r="C3432" t="inlineStr">
        <is>
          <t>home_use</t>
        </is>
      </c>
      <c r="D3432" t="inlineStr">
        <is>
          <t>IMP01310</t>
        </is>
      </c>
      <c r="E3432" t="inlineStr">
        <is>
          <t>T109167</t>
        </is>
      </c>
      <c r="F3432" s="32" t="n">
        <v>483152.11</v>
      </c>
      <c r="G3432" s="32" t="n">
        <v>51697.28</v>
      </c>
    </row>
    <row r="3433">
      <c r="A3433" t="inlineStr">
        <is>
          <t>L0187425</t>
        </is>
      </c>
      <c r="B3433" t="inlineStr">
        <is>
          <t>2026-01-08</t>
        </is>
      </c>
      <c r="C3433" t="inlineStr">
        <is>
          <t>warehouse_out</t>
        </is>
      </c>
      <c r="D3433" t="inlineStr">
        <is>
          <t>IMP01310</t>
        </is>
      </c>
      <c r="E3433" t="inlineStr">
        <is>
          <t>T109167</t>
        </is>
      </c>
      <c r="F3433" s="32" t="n">
        <v>1034729.78</v>
      </c>
      <c r="G3433" s="32" t="n">
        <v>110716.09</v>
      </c>
    </row>
    <row r="3434">
      <c r="A3434" t="inlineStr">
        <is>
          <t>L0187460</t>
        </is>
      </c>
      <c r="B3434" t="inlineStr">
        <is>
          <t>2026-01-09</t>
        </is>
      </c>
      <c r="C3434" t="inlineStr">
        <is>
          <t>home_use</t>
        </is>
      </c>
      <c r="D3434" t="inlineStr">
        <is>
          <t>IMP00063</t>
        </is>
      </c>
      <c r="E3434" t="inlineStr">
        <is>
          <t>T100440</t>
        </is>
      </c>
      <c r="F3434" s="32" t="n">
        <v>817806.59</v>
      </c>
      <c r="G3434" s="32" t="n">
        <v>94047.75999999999</v>
      </c>
    </row>
    <row r="3435">
      <c r="A3435" t="inlineStr">
        <is>
          <t>L0187461</t>
        </is>
      </c>
      <c r="B3435" t="inlineStr">
        <is>
          <t>2026-01-09</t>
        </is>
      </c>
      <c r="C3435" t="inlineStr">
        <is>
          <t>home_use</t>
        </is>
      </c>
      <c r="D3435" t="inlineStr">
        <is>
          <t>IMP00063</t>
        </is>
      </c>
      <c r="E3435" t="inlineStr">
        <is>
          <t>T100440</t>
        </is>
      </c>
      <c r="F3435" s="32" t="n">
        <v>474071.57</v>
      </c>
      <c r="G3435" s="32" t="n">
        <v>54518.23</v>
      </c>
    </row>
    <row r="3436">
      <c r="A3436" t="inlineStr">
        <is>
          <t>L0187462</t>
        </is>
      </c>
      <c r="B3436" t="inlineStr">
        <is>
          <t>2026-01-09</t>
        </is>
      </c>
      <c r="C3436" t="inlineStr">
        <is>
          <t>home_use</t>
        </is>
      </c>
      <c r="D3436" t="inlineStr">
        <is>
          <t>IMP00063</t>
        </is>
      </c>
      <c r="E3436" t="inlineStr">
        <is>
          <t>T100440</t>
        </is>
      </c>
      <c r="F3436" s="32" t="n">
        <v>822398.61</v>
      </c>
      <c r="G3436" s="32" t="n">
        <v>94575.84</v>
      </c>
    </row>
    <row r="3437">
      <c r="A3437" t="inlineStr">
        <is>
          <t>L0187463</t>
        </is>
      </c>
      <c r="B3437" t="inlineStr">
        <is>
          <t>2026-01-09</t>
        </is>
      </c>
      <c r="C3437" t="inlineStr">
        <is>
          <t>warehouse_out</t>
        </is>
      </c>
      <c r="D3437" t="inlineStr">
        <is>
          <t>IMP00063</t>
        </is>
      </c>
      <c r="E3437" t="inlineStr">
        <is>
          <t>T100440</t>
        </is>
      </c>
      <c r="F3437" s="32" t="n">
        <v>574757.51</v>
      </c>
      <c r="G3437" s="32" t="n">
        <v>66097.11</v>
      </c>
    </row>
    <row r="3438">
      <c r="A3438" t="inlineStr">
        <is>
          <t>L0187464</t>
        </is>
      </c>
      <c r="B3438" t="inlineStr">
        <is>
          <t>2026-01-09</t>
        </is>
      </c>
      <c r="C3438" t="inlineStr">
        <is>
          <t>home_use</t>
        </is>
      </c>
      <c r="D3438" t="inlineStr">
        <is>
          <t>IMP00063</t>
        </is>
      </c>
      <c r="E3438" t="inlineStr">
        <is>
          <t>T100440</t>
        </is>
      </c>
      <c r="F3438" s="32" t="n">
        <v>271017.76</v>
      </c>
      <c r="G3438" s="32" t="n">
        <v>31167.04</v>
      </c>
    </row>
    <row r="3439">
      <c r="A3439" t="inlineStr">
        <is>
          <t>L0187465</t>
        </is>
      </c>
      <c r="B3439" t="inlineStr">
        <is>
          <t>2026-01-09</t>
        </is>
      </c>
      <c r="C3439" t="inlineStr">
        <is>
          <t>warehouse_out</t>
        </is>
      </c>
      <c r="D3439" t="inlineStr">
        <is>
          <t>IMP00063</t>
        </is>
      </c>
      <c r="E3439" t="inlineStr">
        <is>
          <t>T100440</t>
        </is>
      </c>
      <c r="F3439" s="32" t="n">
        <v>211949.8</v>
      </c>
      <c r="G3439" s="32" t="n">
        <v>24374.23</v>
      </c>
    </row>
    <row r="3440">
      <c r="A3440" t="inlineStr">
        <is>
          <t>L0187478</t>
        </is>
      </c>
      <c r="B3440" t="inlineStr">
        <is>
          <t>2026-01-09</t>
        </is>
      </c>
      <c r="C3440" t="inlineStr">
        <is>
          <t>home_use</t>
        </is>
      </c>
      <c r="D3440" t="inlineStr">
        <is>
          <t>IMP00156</t>
        </is>
      </c>
      <c r="F3440" s="32" t="n">
        <v>3822475.68</v>
      </c>
      <c r="G3440" s="32" t="n">
        <v>496921.84</v>
      </c>
    </row>
    <row r="3441">
      <c r="A3441" t="inlineStr">
        <is>
          <t>L0187479</t>
        </is>
      </c>
      <c r="B3441" t="inlineStr">
        <is>
          <t>2026-01-09</t>
        </is>
      </c>
      <c r="C3441" t="inlineStr">
        <is>
          <t>home_use</t>
        </is>
      </c>
      <c r="D3441" t="inlineStr">
        <is>
          <t>IMP00156</t>
        </is>
      </c>
      <c r="F3441" s="32" t="n">
        <v>2463009.88</v>
      </c>
      <c r="G3441" s="32" t="n">
        <v>320191.28</v>
      </c>
    </row>
    <row r="3442">
      <c r="A3442" t="inlineStr">
        <is>
          <t>L0187480</t>
        </is>
      </c>
      <c r="B3442" t="inlineStr">
        <is>
          <t>2026-01-09</t>
        </is>
      </c>
      <c r="C3442" t="inlineStr">
        <is>
          <t>home_use</t>
        </is>
      </c>
      <c r="D3442" t="inlineStr">
        <is>
          <t>IMP00156</t>
        </is>
      </c>
      <c r="F3442" s="32" t="n">
        <v>622874.92</v>
      </c>
      <c r="G3442" s="32" t="n">
        <v>80973.74000000001</v>
      </c>
    </row>
    <row r="3443">
      <c r="A3443" t="inlineStr">
        <is>
          <t>L0187491</t>
        </is>
      </c>
      <c r="B3443" t="inlineStr">
        <is>
          <t>2026-01-09</t>
        </is>
      </c>
      <c r="C3443" t="inlineStr">
        <is>
          <t>warehouse_out</t>
        </is>
      </c>
      <c r="D3443" t="inlineStr">
        <is>
          <t>IMP00306</t>
        </is>
      </c>
      <c r="E3443" t="inlineStr">
        <is>
          <t>T102141</t>
        </is>
      </c>
      <c r="F3443" s="32" t="n">
        <v>618648.48</v>
      </c>
      <c r="G3443" s="32" t="n">
        <v>64958.09</v>
      </c>
    </row>
    <row r="3444">
      <c r="A3444" t="inlineStr">
        <is>
          <t>L0187492</t>
        </is>
      </c>
      <c r="B3444" t="inlineStr">
        <is>
          <t>2026-01-09</t>
        </is>
      </c>
      <c r="C3444" t="inlineStr">
        <is>
          <t>home_use</t>
        </is>
      </c>
      <c r="D3444" t="inlineStr">
        <is>
          <t>IMP00306</t>
        </is>
      </c>
      <c r="E3444" t="inlineStr">
        <is>
          <t>T102141</t>
        </is>
      </c>
      <c r="F3444" s="32" t="n">
        <v>638779.4399999999</v>
      </c>
      <c r="G3444" s="32" t="n">
        <v>67071.84</v>
      </c>
    </row>
    <row r="3445">
      <c r="A3445" t="inlineStr">
        <is>
          <t>L0187494</t>
        </is>
      </c>
      <c r="B3445" t="inlineStr">
        <is>
          <t>2026-01-09</t>
        </is>
      </c>
      <c r="C3445" t="inlineStr">
        <is>
          <t>home_use</t>
        </is>
      </c>
      <c r="D3445" t="inlineStr">
        <is>
          <t>IMP00306</t>
        </is>
      </c>
      <c r="E3445" t="inlineStr">
        <is>
          <t>T102141</t>
        </is>
      </c>
      <c r="F3445" s="32" t="n">
        <v>359325.08</v>
      </c>
      <c r="G3445" s="32" t="n">
        <v>37729.13</v>
      </c>
    </row>
    <row r="3446">
      <c r="A3446" t="inlineStr">
        <is>
          <t>L0187541</t>
        </is>
      </c>
      <c r="B3446" t="inlineStr">
        <is>
          <t>2026-01-09</t>
        </is>
      </c>
      <c r="C3446" t="inlineStr">
        <is>
          <t>home_use</t>
        </is>
      </c>
      <c r="D3446" t="inlineStr">
        <is>
          <t>IMP00624</t>
        </is>
      </c>
      <c r="E3446" t="inlineStr">
        <is>
          <t>T104361</t>
        </is>
      </c>
      <c r="F3446" s="32" t="n">
        <v>261140.77</v>
      </c>
      <c r="G3446" s="32" t="n">
        <v>26114.08</v>
      </c>
    </row>
    <row r="3447">
      <c r="A3447" t="inlineStr">
        <is>
          <t>L0187545</t>
        </is>
      </c>
      <c r="B3447" t="inlineStr">
        <is>
          <t>2026-01-09</t>
        </is>
      </c>
      <c r="C3447" t="inlineStr">
        <is>
          <t>home_use</t>
        </is>
      </c>
      <c r="D3447" t="inlineStr">
        <is>
          <t>IMP00643</t>
        </is>
      </c>
      <c r="E3447" t="inlineStr">
        <is>
          <t>T104498</t>
        </is>
      </c>
      <c r="F3447" s="32" t="n">
        <v>711321.05</v>
      </c>
      <c r="G3447" s="32" t="n">
        <v>71132.10000000001</v>
      </c>
    </row>
    <row r="3448">
      <c r="A3448" t="inlineStr">
        <is>
          <t>L0187546</t>
        </is>
      </c>
      <c r="B3448" t="inlineStr">
        <is>
          <t>2026-01-09</t>
        </is>
      </c>
      <c r="C3448" t="inlineStr">
        <is>
          <t>home_use</t>
        </is>
      </c>
      <c r="D3448" t="inlineStr">
        <is>
          <t>IMP00643</t>
        </is>
      </c>
      <c r="E3448" t="inlineStr">
        <is>
          <t>T104498</t>
        </is>
      </c>
      <c r="F3448" s="32" t="n">
        <v>608913.51</v>
      </c>
      <c r="G3448" s="32" t="n">
        <v>60891.35</v>
      </c>
    </row>
    <row r="3449">
      <c r="A3449" t="inlineStr">
        <is>
          <t>L0187547</t>
        </is>
      </c>
      <c r="B3449" t="inlineStr">
        <is>
          <t>2026-01-09</t>
        </is>
      </c>
      <c r="C3449" t="inlineStr">
        <is>
          <t>home_use</t>
        </is>
      </c>
      <c r="D3449" t="inlineStr">
        <is>
          <t>IMP00643</t>
        </is>
      </c>
      <c r="E3449" t="inlineStr">
        <is>
          <t>T104498</t>
        </is>
      </c>
      <c r="F3449" s="32" t="n">
        <v>681096.54</v>
      </c>
      <c r="G3449" s="32" t="n">
        <v>68109.64999999999</v>
      </c>
    </row>
    <row r="3450">
      <c r="A3450" t="inlineStr">
        <is>
          <t>L0187573</t>
        </is>
      </c>
      <c r="B3450" t="inlineStr">
        <is>
          <t>2026-01-09</t>
        </is>
      </c>
      <c r="C3450" t="inlineStr">
        <is>
          <t>home_use</t>
        </is>
      </c>
      <c r="D3450" t="inlineStr">
        <is>
          <t>IMP00753</t>
        </is>
      </c>
      <c r="E3450" t="inlineStr">
        <is>
          <t>T105264</t>
        </is>
      </c>
      <c r="F3450" s="32" t="n">
        <v>1729056.58</v>
      </c>
      <c r="G3450" s="32" t="n">
        <v>207486.79</v>
      </c>
    </row>
    <row r="3451">
      <c r="A3451" t="inlineStr">
        <is>
          <t>L0187598</t>
        </is>
      </c>
      <c r="B3451" t="inlineStr">
        <is>
          <t>2026-01-09</t>
        </is>
      </c>
      <c r="C3451" t="inlineStr">
        <is>
          <t>home_use</t>
        </is>
      </c>
      <c r="D3451" t="inlineStr">
        <is>
          <t>IMP00926</t>
        </is>
      </c>
      <c r="E3451" t="inlineStr">
        <is>
          <t>T106477</t>
        </is>
      </c>
      <c r="F3451" s="32" t="n">
        <v>15013647.16</v>
      </c>
      <c r="G3451" s="32" t="n">
        <v>1576432.95</v>
      </c>
    </row>
    <row r="3452">
      <c r="A3452" t="inlineStr">
        <is>
          <t>L0187599</t>
        </is>
      </c>
      <c r="B3452" t="inlineStr">
        <is>
          <t>2026-01-09</t>
        </is>
      </c>
      <c r="C3452" t="inlineStr">
        <is>
          <t>home_use</t>
        </is>
      </c>
      <c r="D3452" t="inlineStr">
        <is>
          <t>IMP00926</t>
        </is>
      </c>
      <c r="E3452" t="inlineStr">
        <is>
          <t>T106477</t>
        </is>
      </c>
      <c r="F3452" s="32" t="n">
        <v>7617797.97</v>
      </c>
      <c r="G3452" s="32" t="n">
        <v>761779.8</v>
      </c>
    </row>
    <row r="3453">
      <c r="A3453" t="inlineStr">
        <is>
          <t>L0187600</t>
        </is>
      </c>
      <c r="B3453" t="inlineStr">
        <is>
          <t>2026-01-09</t>
        </is>
      </c>
      <c r="C3453" t="inlineStr">
        <is>
          <t>warehouse_out</t>
        </is>
      </c>
      <c r="D3453" t="inlineStr">
        <is>
          <t>IMP00926</t>
        </is>
      </c>
      <c r="E3453" t="inlineStr">
        <is>
          <t>T106477</t>
        </is>
      </c>
      <c r="F3453" s="32" t="n">
        <v>4337844.61</v>
      </c>
      <c r="G3453" s="32" t="n">
        <v>433784.46</v>
      </c>
    </row>
    <row r="3454">
      <c r="A3454" t="inlineStr">
        <is>
          <t>L0187605</t>
        </is>
      </c>
      <c r="B3454" t="inlineStr">
        <is>
          <t>2026-01-09</t>
        </is>
      </c>
      <c r="C3454" t="inlineStr">
        <is>
          <t>home_use</t>
        </is>
      </c>
      <c r="D3454" t="inlineStr">
        <is>
          <t>IMP00950</t>
        </is>
      </c>
      <c r="F3454" s="32" t="n">
        <v>860713.48</v>
      </c>
      <c r="G3454" s="32" t="n">
        <v>111892.75</v>
      </c>
    </row>
    <row r="3455">
      <c r="A3455" t="inlineStr">
        <is>
          <t>L0187606</t>
        </is>
      </c>
      <c r="B3455" t="inlineStr">
        <is>
          <t>2026-01-09</t>
        </is>
      </c>
      <c r="C3455" t="inlineStr">
        <is>
          <t>home_use</t>
        </is>
      </c>
      <c r="D3455" t="inlineStr">
        <is>
          <t>IMP00950</t>
        </is>
      </c>
      <c r="F3455" s="32" t="n">
        <v>1684050.53</v>
      </c>
      <c r="G3455" s="32" t="n">
        <v>218926.57</v>
      </c>
    </row>
    <row r="3456">
      <c r="A3456" t="inlineStr">
        <is>
          <t>L0187617</t>
        </is>
      </c>
      <c r="B3456" t="inlineStr">
        <is>
          <t>2026-01-09</t>
        </is>
      </c>
      <c r="C3456" t="inlineStr">
        <is>
          <t>home_use</t>
        </is>
      </c>
      <c r="D3456" t="inlineStr">
        <is>
          <t>IMP00999</t>
        </is>
      </c>
      <c r="E3456" t="inlineStr">
        <is>
          <t>T106987</t>
        </is>
      </c>
      <c r="F3456" s="32" t="n">
        <v>7103772.76</v>
      </c>
      <c r="G3456" s="32" t="n">
        <v>745896.14</v>
      </c>
    </row>
    <row r="3457">
      <c r="A3457" t="inlineStr">
        <is>
          <t>L0187619</t>
        </is>
      </c>
      <c r="B3457" t="inlineStr">
        <is>
          <t>2026-01-09</t>
        </is>
      </c>
      <c r="C3457" t="inlineStr">
        <is>
          <t>home_use</t>
        </is>
      </c>
      <c r="D3457" t="inlineStr">
        <is>
          <t>IMP00999</t>
        </is>
      </c>
      <c r="E3457" t="inlineStr">
        <is>
          <t>T106987</t>
        </is>
      </c>
      <c r="F3457" s="32" t="n">
        <v>2487302.09</v>
      </c>
      <c r="G3457" s="32" t="n">
        <v>248730.21</v>
      </c>
    </row>
    <row r="3458">
      <c r="A3458" t="inlineStr">
        <is>
          <t>L0187630</t>
        </is>
      </c>
      <c r="B3458" t="inlineStr">
        <is>
          <t>2026-01-09</t>
        </is>
      </c>
      <c r="C3458" t="inlineStr">
        <is>
          <t>home_use</t>
        </is>
      </c>
      <c r="D3458" t="inlineStr">
        <is>
          <t>IMP01037</t>
        </is>
      </c>
      <c r="E3458" t="inlineStr">
        <is>
          <t>T107258</t>
        </is>
      </c>
      <c r="F3458" s="32" t="n">
        <v>1476009.51</v>
      </c>
      <c r="G3458" s="32" t="n">
        <v>147600.95</v>
      </c>
    </row>
    <row r="3459">
      <c r="A3459" t="inlineStr">
        <is>
          <t>L0187633</t>
        </is>
      </c>
      <c r="B3459" t="inlineStr">
        <is>
          <t>2026-01-09</t>
        </is>
      </c>
      <c r="C3459" t="inlineStr">
        <is>
          <t>home_use</t>
        </is>
      </c>
      <c r="D3459" t="inlineStr">
        <is>
          <t>IMP01037</t>
        </is>
      </c>
      <c r="E3459" t="inlineStr">
        <is>
          <t>T107258</t>
        </is>
      </c>
      <c r="F3459" s="32" t="n">
        <v>3926175.01</v>
      </c>
      <c r="G3459" s="32" t="n">
        <v>392617.5</v>
      </c>
    </row>
    <row r="3460">
      <c r="A3460" t="inlineStr">
        <is>
          <t>L0187635</t>
        </is>
      </c>
      <c r="B3460" t="inlineStr">
        <is>
          <t>2026-01-09</t>
        </is>
      </c>
      <c r="C3460" t="inlineStr">
        <is>
          <t>home_use</t>
        </is>
      </c>
      <c r="D3460" t="inlineStr">
        <is>
          <t>IMP01037</t>
        </is>
      </c>
      <c r="E3460" t="inlineStr">
        <is>
          <t>T107258</t>
        </is>
      </c>
      <c r="F3460" s="32" t="n">
        <v>1147814.55</v>
      </c>
      <c r="G3460" s="32" t="n">
        <v>114781.45</v>
      </c>
    </row>
    <row r="3461">
      <c r="A3461" t="inlineStr">
        <is>
          <t>L0187636</t>
        </is>
      </c>
      <c r="B3461" t="inlineStr">
        <is>
          <t>2026-01-09</t>
        </is>
      </c>
      <c r="C3461" t="inlineStr">
        <is>
          <t>home_use</t>
        </is>
      </c>
      <c r="D3461" t="inlineStr">
        <is>
          <t>IMP01037</t>
        </is>
      </c>
      <c r="E3461" t="inlineStr">
        <is>
          <t>T107258</t>
        </is>
      </c>
      <c r="F3461" s="32" t="n">
        <v>1054448.72</v>
      </c>
      <c r="G3461" s="32" t="n">
        <v>126533.85</v>
      </c>
    </row>
    <row r="3462">
      <c r="A3462" t="inlineStr">
        <is>
          <t>L0187641</t>
        </is>
      </c>
      <c r="B3462" t="inlineStr">
        <is>
          <t>2026-01-09</t>
        </is>
      </c>
      <c r="C3462" t="inlineStr">
        <is>
          <t>home_use</t>
        </is>
      </c>
      <c r="D3462" t="inlineStr">
        <is>
          <t>IMP01043</t>
        </is>
      </c>
      <c r="E3462" t="inlineStr">
        <is>
          <t>T107297</t>
        </is>
      </c>
      <c r="F3462" s="32" t="n">
        <v>2828228.23</v>
      </c>
      <c r="G3462" s="32" t="n">
        <v>325246.25</v>
      </c>
    </row>
    <row r="3463">
      <c r="A3463" t="inlineStr">
        <is>
          <t>L0187659</t>
        </is>
      </c>
      <c r="B3463" t="inlineStr">
        <is>
          <t>2026-01-09</t>
        </is>
      </c>
      <c r="C3463" t="inlineStr">
        <is>
          <t>home_use</t>
        </is>
      </c>
      <c r="D3463" t="inlineStr">
        <is>
          <t>IMP01142</t>
        </is>
      </c>
      <c r="E3463" t="inlineStr">
        <is>
          <t>T107992</t>
        </is>
      </c>
      <c r="F3463" s="32" t="n">
        <v>1894677.12</v>
      </c>
      <c r="G3463" s="32" t="n">
        <v>212203.84</v>
      </c>
    </row>
    <row r="3464">
      <c r="A3464" t="inlineStr">
        <is>
          <t>L0187684</t>
        </is>
      </c>
      <c r="B3464" t="inlineStr">
        <is>
          <t>2026-01-09</t>
        </is>
      </c>
      <c r="C3464" t="inlineStr">
        <is>
          <t>home_use</t>
        </is>
      </c>
      <c r="D3464" t="inlineStr">
        <is>
          <t>IMP01310</t>
        </is>
      </c>
      <c r="E3464" t="inlineStr">
        <is>
          <t>T109167</t>
        </is>
      </c>
      <c r="F3464" s="32" t="n">
        <v>511885.33</v>
      </c>
      <c r="G3464" s="32" t="n">
        <v>54771.73</v>
      </c>
    </row>
    <row r="3465">
      <c r="A3465" t="inlineStr">
        <is>
          <t>L0187686</t>
        </is>
      </c>
      <c r="B3465" t="inlineStr">
        <is>
          <t>2026-01-09</t>
        </is>
      </c>
      <c r="C3465" t="inlineStr">
        <is>
          <t>home_use</t>
        </is>
      </c>
      <c r="D3465" t="inlineStr">
        <is>
          <t>IMP01310</t>
        </is>
      </c>
      <c r="E3465" t="inlineStr">
        <is>
          <t>T109167</t>
        </is>
      </c>
      <c r="F3465" s="32" t="n">
        <v>1007885.04</v>
      </c>
      <c r="G3465" s="32" t="n">
        <v>131025.05</v>
      </c>
    </row>
    <row r="3466">
      <c r="A3466" t="inlineStr">
        <is>
          <t>L0187687</t>
        </is>
      </c>
      <c r="B3466" t="inlineStr">
        <is>
          <t>2026-01-09</t>
        </is>
      </c>
      <c r="C3466" t="inlineStr">
        <is>
          <t>home_use</t>
        </is>
      </c>
      <c r="D3466" t="inlineStr">
        <is>
          <t>IMP01310</t>
        </is>
      </c>
      <c r="E3466" t="inlineStr">
        <is>
          <t>T109167</t>
        </is>
      </c>
      <c r="F3466" s="32" t="n">
        <v>716659.39</v>
      </c>
      <c r="G3466" s="32" t="n">
        <v>76682.55</v>
      </c>
    </row>
    <row r="3467">
      <c r="A3467" t="inlineStr">
        <is>
          <t>L0187688</t>
        </is>
      </c>
      <c r="B3467" t="inlineStr">
        <is>
          <t>2026-01-09</t>
        </is>
      </c>
      <c r="C3467" t="inlineStr">
        <is>
          <t>home_use</t>
        </is>
      </c>
      <c r="D3467" t="inlineStr">
        <is>
          <t>IMP01310</t>
        </is>
      </c>
      <c r="E3467" t="inlineStr">
        <is>
          <t>T109167</t>
        </is>
      </c>
      <c r="F3467" s="32" t="n">
        <v>1355063.01</v>
      </c>
      <c r="G3467" s="32" t="n">
        <v>144991.74</v>
      </c>
    </row>
    <row r="3468">
      <c r="A3468" t="inlineStr">
        <is>
          <t>L0187690</t>
        </is>
      </c>
      <c r="B3468" t="inlineStr">
        <is>
          <t>2026-01-09</t>
        </is>
      </c>
      <c r="C3468" t="inlineStr">
        <is>
          <t>home_use</t>
        </is>
      </c>
      <c r="D3468" t="inlineStr">
        <is>
          <t>IMP01310</t>
        </is>
      </c>
      <c r="E3468" t="inlineStr">
        <is>
          <t>T109167</t>
        </is>
      </c>
      <c r="F3468" s="32" t="n">
        <v>397186.58</v>
      </c>
      <c r="G3468" s="32" t="n">
        <v>45676.46</v>
      </c>
    </row>
    <row r="3469">
      <c r="A3469" t="inlineStr">
        <is>
          <t>L0187691</t>
        </is>
      </c>
      <c r="B3469" t="inlineStr">
        <is>
          <t>2026-01-09</t>
        </is>
      </c>
      <c r="C3469" t="inlineStr">
        <is>
          <t>home_use</t>
        </is>
      </c>
      <c r="D3469" t="inlineStr">
        <is>
          <t>IMP01310</t>
        </is>
      </c>
      <c r="E3469" t="inlineStr">
        <is>
          <t>T109167</t>
        </is>
      </c>
      <c r="F3469" s="32" t="n">
        <v>1755650.2</v>
      </c>
      <c r="G3469" s="32" t="n">
        <v>187854.57</v>
      </c>
    </row>
    <row r="3470">
      <c r="A3470" t="inlineStr">
        <is>
          <t>L0187692</t>
        </is>
      </c>
      <c r="B3470" t="inlineStr">
        <is>
          <t>2026-01-09</t>
        </is>
      </c>
      <c r="C3470" t="inlineStr">
        <is>
          <t>home_use</t>
        </is>
      </c>
      <c r="D3470" t="inlineStr">
        <is>
          <t>IMP01315</t>
        </is>
      </c>
      <c r="E3470" t="inlineStr">
        <is>
          <t>T109203</t>
        </is>
      </c>
      <c r="F3470" s="32" t="n">
        <v>1061235.06</v>
      </c>
      <c r="G3470" s="32" t="n">
        <v>111429.68</v>
      </c>
    </row>
    <row r="3471">
      <c r="A3471" t="inlineStr">
        <is>
          <t>L0187696</t>
        </is>
      </c>
      <c r="B3471" t="inlineStr">
        <is>
          <t>2026-01-09</t>
        </is>
      </c>
      <c r="C3471" t="inlineStr">
        <is>
          <t>home_use</t>
        </is>
      </c>
      <c r="D3471" t="inlineStr">
        <is>
          <t>IMP01315</t>
        </is>
      </c>
      <c r="E3471" t="inlineStr">
        <is>
          <t>T109203</t>
        </is>
      </c>
      <c r="F3471" s="32" t="n">
        <v>739417.3199999999</v>
      </c>
      <c r="G3471" s="32" t="n">
        <v>77638.82000000001</v>
      </c>
    </row>
    <row r="3472">
      <c r="A3472" t="inlineStr">
        <is>
          <t>L0187729</t>
        </is>
      </c>
      <c r="B3472" t="inlineStr">
        <is>
          <t>2026-01-10</t>
        </is>
      </c>
      <c r="C3472" t="inlineStr">
        <is>
          <t>home_use</t>
        </is>
      </c>
      <c r="D3472" t="inlineStr">
        <is>
          <t>IMP00063</t>
        </is>
      </c>
      <c r="E3472" t="inlineStr">
        <is>
          <t>T100440</t>
        </is>
      </c>
      <c r="F3472" s="32" t="n">
        <v>3245699.64</v>
      </c>
      <c r="G3472" s="32" t="n">
        <v>421940.95</v>
      </c>
    </row>
    <row r="3473">
      <c r="A3473" t="inlineStr">
        <is>
          <t>L0187730</t>
        </is>
      </c>
      <c r="B3473" t="inlineStr">
        <is>
          <t>2026-01-10</t>
        </is>
      </c>
      <c r="C3473" t="inlineStr">
        <is>
          <t>home_use</t>
        </is>
      </c>
      <c r="D3473" t="inlineStr">
        <is>
          <t>IMP00063</t>
        </is>
      </c>
      <c r="E3473" t="inlineStr">
        <is>
          <t>T100440</t>
        </is>
      </c>
      <c r="F3473" s="32" t="n">
        <v>259724.96</v>
      </c>
      <c r="G3473" s="32" t="n">
        <v>27790.57</v>
      </c>
    </row>
    <row r="3474">
      <c r="A3474" t="inlineStr">
        <is>
          <t>L0187731</t>
        </is>
      </c>
      <c r="B3474" t="inlineStr">
        <is>
          <t>2026-01-10</t>
        </is>
      </c>
      <c r="C3474" t="inlineStr">
        <is>
          <t>home_use</t>
        </is>
      </c>
      <c r="D3474" t="inlineStr">
        <is>
          <t>IMP00063</t>
        </is>
      </c>
      <c r="E3474" t="inlineStr">
        <is>
          <t>T100440</t>
        </is>
      </c>
      <c r="F3474" s="32" t="n">
        <v>1590668.56</v>
      </c>
      <c r="G3474" s="32" t="n">
        <v>178154.88</v>
      </c>
    </row>
    <row r="3475">
      <c r="A3475" t="inlineStr">
        <is>
          <t>L0187732</t>
        </is>
      </c>
      <c r="B3475" t="inlineStr">
        <is>
          <t>2026-01-10</t>
        </is>
      </c>
      <c r="C3475" t="inlineStr">
        <is>
          <t>home_use</t>
        </is>
      </c>
      <c r="D3475" t="inlineStr">
        <is>
          <t>IMP00063</t>
        </is>
      </c>
      <c r="E3475" t="inlineStr">
        <is>
          <t>T100440</t>
        </is>
      </c>
      <c r="F3475" s="32" t="n">
        <v>3356751.33</v>
      </c>
      <c r="G3475" s="32" t="n">
        <v>375956.15</v>
      </c>
    </row>
    <row r="3476">
      <c r="A3476" t="inlineStr">
        <is>
          <t>L0187733</t>
        </is>
      </c>
      <c r="B3476" t="inlineStr">
        <is>
          <t>2026-01-10</t>
        </is>
      </c>
      <c r="C3476" t="inlineStr">
        <is>
          <t>home_use</t>
        </is>
      </c>
      <c r="D3476" t="inlineStr">
        <is>
          <t>IMP00063</t>
        </is>
      </c>
      <c r="E3476" t="inlineStr">
        <is>
          <t>T100440</t>
        </is>
      </c>
      <c r="F3476" s="32" t="n">
        <v>224939.81</v>
      </c>
      <c r="G3476" s="32" t="n">
        <v>25868.08</v>
      </c>
    </row>
    <row r="3477">
      <c r="A3477" t="inlineStr">
        <is>
          <t>L0187734</t>
        </is>
      </c>
      <c r="B3477" t="inlineStr">
        <is>
          <t>2026-01-10</t>
        </is>
      </c>
      <c r="C3477" t="inlineStr">
        <is>
          <t>home_use</t>
        </is>
      </c>
      <c r="D3477" t="inlineStr">
        <is>
          <t>IMP00063</t>
        </is>
      </c>
      <c r="E3477" t="inlineStr">
        <is>
          <t>T100440</t>
        </is>
      </c>
      <c r="F3477" s="32" t="n">
        <v>2753751.67</v>
      </c>
      <c r="G3477" s="32" t="n">
        <v>308420.19</v>
      </c>
    </row>
    <row r="3478">
      <c r="A3478" t="inlineStr">
        <is>
          <t>L0187744</t>
        </is>
      </c>
      <c r="B3478" t="inlineStr">
        <is>
          <t>2026-01-10</t>
        </is>
      </c>
      <c r="C3478" t="inlineStr">
        <is>
          <t>home_use</t>
        </is>
      </c>
      <c r="D3478" t="inlineStr">
        <is>
          <t>IMP00156</t>
        </is>
      </c>
      <c r="F3478" s="32" t="n">
        <v>1874420.4</v>
      </c>
      <c r="G3478" s="32" t="n">
        <v>228679.29</v>
      </c>
    </row>
    <row r="3479">
      <c r="A3479" t="inlineStr">
        <is>
          <t>L0187764</t>
        </is>
      </c>
      <c r="B3479" t="inlineStr">
        <is>
          <t>2026-01-10</t>
        </is>
      </c>
      <c r="C3479" t="inlineStr">
        <is>
          <t>home_use</t>
        </is>
      </c>
      <c r="D3479" t="inlineStr">
        <is>
          <t>IMP00306</t>
        </is>
      </c>
      <c r="E3479" t="inlineStr">
        <is>
          <t>T102141</t>
        </is>
      </c>
      <c r="F3479" s="32" t="n">
        <v>774843.23</v>
      </c>
      <c r="G3479" s="32" t="n">
        <v>96855.39999999999</v>
      </c>
    </row>
    <row r="3480">
      <c r="A3480" t="inlineStr">
        <is>
          <t>L0187766</t>
        </is>
      </c>
      <c r="B3480" t="inlineStr">
        <is>
          <t>2026-01-10</t>
        </is>
      </c>
      <c r="C3480" t="inlineStr">
        <is>
          <t>home_use</t>
        </is>
      </c>
      <c r="D3480" t="inlineStr">
        <is>
          <t>IMP00306</t>
        </is>
      </c>
      <c r="E3480" t="inlineStr">
        <is>
          <t>T102141</t>
        </is>
      </c>
      <c r="F3480" s="32" t="n">
        <v>490115.63</v>
      </c>
      <c r="G3480" s="32" t="n">
        <v>51462.14</v>
      </c>
    </row>
    <row r="3481">
      <c r="A3481" t="inlineStr">
        <is>
          <t>L0187767</t>
        </is>
      </c>
      <c r="B3481" t="inlineStr">
        <is>
          <t>2026-01-10</t>
        </is>
      </c>
      <c r="C3481" t="inlineStr">
        <is>
          <t>home_use</t>
        </is>
      </c>
      <c r="D3481" t="inlineStr">
        <is>
          <t>IMP00306</t>
        </is>
      </c>
      <c r="E3481" t="inlineStr">
        <is>
          <t>T102141</t>
        </is>
      </c>
      <c r="F3481" s="32" t="n">
        <v>653132.27</v>
      </c>
      <c r="G3481" s="32" t="n">
        <v>81641.53</v>
      </c>
    </row>
    <row r="3482">
      <c r="A3482" t="inlineStr">
        <is>
          <t>L0187772</t>
        </is>
      </c>
      <c r="B3482" t="inlineStr">
        <is>
          <t>2026-01-10</t>
        </is>
      </c>
      <c r="C3482" t="inlineStr">
        <is>
          <t>home_use</t>
        </is>
      </c>
      <c r="D3482" t="inlineStr">
        <is>
          <t>IMP00340</t>
        </is>
      </c>
      <c r="E3482" t="inlineStr">
        <is>
          <t>T102376</t>
        </is>
      </c>
      <c r="F3482" s="32" t="n">
        <v>20853532.96</v>
      </c>
      <c r="G3482" s="32" t="n">
        <v>2189620.96</v>
      </c>
    </row>
    <row r="3483">
      <c r="A3483" t="inlineStr">
        <is>
          <t>L0187773</t>
        </is>
      </c>
      <c r="B3483" t="inlineStr">
        <is>
          <t>2026-01-10</t>
        </is>
      </c>
      <c r="C3483" t="inlineStr">
        <is>
          <t>home_use</t>
        </is>
      </c>
      <c r="D3483" t="inlineStr">
        <is>
          <t>IMP00340</t>
        </is>
      </c>
      <c r="E3483" t="inlineStr">
        <is>
          <t>T102376</t>
        </is>
      </c>
      <c r="F3483" s="32" t="n">
        <v>8579867.279999999</v>
      </c>
      <c r="G3483" s="32" t="n">
        <v>900886.0600000001</v>
      </c>
    </row>
    <row r="3484">
      <c r="A3484" t="inlineStr">
        <is>
          <t>L0187799</t>
        </is>
      </c>
      <c r="B3484" t="inlineStr">
        <is>
          <t>2026-01-10</t>
        </is>
      </c>
      <c r="C3484" t="inlineStr">
        <is>
          <t>warehouse_out</t>
        </is>
      </c>
      <c r="D3484" t="inlineStr">
        <is>
          <t>IMP00519</t>
        </is>
      </c>
      <c r="E3484" t="inlineStr">
        <is>
          <t>T103629</t>
        </is>
      </c>
      <c r="F3484" s="32" t="n">
        <v>83000105.67</v>
      </c>
      <c r="G3484" s="32" t="n">
        <v>8300010.57</v>
      </c>
    </row>
    <row r="3485">
      <c r="A3485" t="inlineStr">
        <is>
          <t>L0187827</t>
        </is>
      </c>
      <c r="B3485" t="inlineStr">
        <is>
          <t>2026-01-10</t>
        </is>
      </c>
      <c r="C3485" t="inlineStr">
        <is>
          <t>home_use</t>
        </is>
      </c>
      <c r="D3485" t="inlineStr">
        <is>
          <t>IMP00643</t>
        </is>
      </c>
      <c r="E3485" t="inlineStr">
        <is>
          <t>T104498</t>
        </is>
      </c>
      <c r="F3485" s="32" t="n">
        <v>1214232.1</v>
      </c>
      <c r="G3485" s="32" t="n">
        <v>121423.21</v>
      </c>
    </row>
    <row r="3486">
      <c r="A3486" t="inlineStr">
        <is>
          <t>L0187829</t>
        </is>
      </c>
      <c r="B3486" t="inlineStr">
        <is>
          <t>2026-01-10</t>
        </is>
      </c>
      <c r="C3486" t="inlineStr">
        <is>
          <t>warehouse_out</t>
        </is>
      </c>
      <c r="D3486" t="inlineStr">
        <is>
          <t>IMP00643</t>
        </is>
      </c>
      <c r="E3486" t="inlineStr">
        <is>
          <t>T104498</t>
        </is>
      </c>
      <c r="F3486" s="32" t="n">
        <v>559693.6800000001</v>
      </c>
      <c r="G3486" s="32" t="n">
        <v>55969.37</v>
      </c>
    </row>
    <row r="3487">
      <c r="A3487" t="inlineStr">
        <is>
          <t>L0187849</t>
        </is>
      </c>
      <c r="B3487" t="inlineStr">
        <is>
          <t>2026-01-10</t>
        </is>
      </c>
      <c r="C3487" t="inlineStr">
        <is>
          <t>home_use</t>
        </is>
      </c>
      <c r="D3487" t="inlineStr">
        <is>
          <t>IMP00753</t>
        </is>
      </c>
      <c r="E3487" t="inlineStr">
        <is>
          <t>T105264</t>
        </is>
      </c>
      <c r="F3487" s="32" t="n">
        <v>218622.23</v>
      </c>
      <c r="G3487" s="32" t="n">
        <v>22955.33</v>
      </c>
    </row>
    <row r="3488">
      <c r="A3488" t="inlineStr">
        <is>
          <t>L0187873</t>
        </is>
      </c>
      <c r="B3488" t="inlineStr">
        <is>
          <t>2026-01-10</t>
        </is>
      </c>
      <c r="C3488" t="inlineStr">
        <is>
          <t>home_use</t>
        </is>
      </c>
      <c r="D3488" t="inlineStr">
        <is>
          <t>IMP00892</t>
        </is>
      </c>
      <c r="E3488" t="inlineStr">
        <is>
          <t>T106240</t>
        </is>
      </c>
      <c r="F3488" s="32" t="n">
        <v>1278804.77</v>
      </c>
      <c r="G3488" s="32" t="n">
        <v>166244.62</v>
      </c>
    </row>
    <row r="3489">
      <c r="A3489" t="inlineStr">
        <is>
          <t>L0187874</t>
        </is>
      </c>
      <c r="B3489" t="inlineStr">
        <is>
          <t>2026-01-10</t>
        </is>
      </c>
      <c r="C3489" t="inlineStr">
        <is>
          <t>home_use</t>
        </is>
      </c>
      <c r="D3489" t="inlineStr">
        <is>
          <t>IMP00892</t>
        </is>
      </c>
      <c r="E3489" t="inlineStr">
        <is>
          <t>T106240</t>
        </is>
      </c>
      <c r="F3489" s="32" t="n">
        <v>2503498.19</v>
      </c>
      <c r="G3489" s="32" t="n">
        <v>262867.31</v>
      </c>
    </row>
    <row r="3490">
      <c r="A3490" t="inlineStr">
        <is>
          <t>L0187875</t>
        </is>
      </c>
      <c r="B3490" t="inlineStr">
        <is>
          <t>2026-01-10</t>
        </is>
      </c>
      <c r="C3490" t="inlineStr">
        <is>
          <t>home_use</t>
        </is>
      </c>
      <c r="D3490" t="inlineStr">
        <is>
          <t>IMP00892</t>
        </is>
      </c>
      <c r="E3490" t="inlineStr">
        <is>
          <t>T106240</t>
        </is>
      </c>
      <c r="F3490" s="32" t="n">
        <v>151546.12</v>
      </c>
      <c r="G3490" s="32" t="n">
        <v>17427.8</v>
      </c>
    </row>
    <row r="3491">
      <c r="A3491" t="inlineStr">
        <is>
          <t>L0187881</t>
        </is>
      </c>
      <c r="B3491" t="inlineStr">
        <is>
          <t>2026-01-10</t>
        </is>
      </c>
      <c r="C3491" t="inlineStr">
        <is>
          <t>home_use</t>
        </is>
      </c>
      <c r="D3491" t="inlineStr">
        <is>
          <t>IMP00926</t>
        </is>
      </c>
      <c r="E3491" t="inlineStr">
        <is>
          <t>T106477</t>
        </is>
      </c>
      <c r="F3491" s="32" t="n">
        <v>262327.74</v>
      </c>
      <c r="G3491" s="32" t="n">
        <v>28069.07</v>
      </c>
    </row>
    <row r="3492">
      <c r="A3492" t="inlineStr">
        <is>
          <t>L0187882</t>
        </is>
      </c>
      <c r="B3492" t="inlineStr">
        <is>
          <t>2026-01-10</t>
        </is>
      </c>
      <c r="C3492" t="inlineStr">
        <is>
          <t>home_use</t>
        </is>
      </c>
      <c r="D3492" t="inlineStr">
        <is>
          <t>IMP00926</t>
        </is>
      </c>
      <c r="E3492" t="inlineStr">
        <is>
          <t>T106477</t>
        </is>
      </c>
      <c r="F3492" s="32" t="n">
        <v>578392.4300000001</v>
      </c>
      <c r="G3492" s="32" t="n">
        <v>69407.09</v>
      </c>
    </row>
    <row r="3493">
      <c r="A3493" t="inlineStr">
        <is>
          <t>L0187884</t>
        </is>
      </c>
      <c r="B3493" t="inlineStr">
        <is>
          <t>2026-01-10</t>
        </is>
      </c>
      <c r="C3493" t="inlineStr">
        <is>
          <t>home_use</t>
        </is>
      </c>
      <c r="D3493" t="inlineStr">
        <is>
          <t>IMP00926</t>
        </is>
      </c>
      <c r="E3493" t="inlineStr">
        <is>
          <t>T106477</t>
        </is>
      </c>
      <c r="F3493" s="32" t="n">
        <v>19348062.92</v>
      </c>
      <c r="G3493" s="32" t="n">
        <v>2031546.61</v>
      </c>
    </row>
    <row r="3494">
      <c r="A3494" t="inlineStr">
        <is>
          <t>L0187888</t>
        </is>
      </c>
      <c r="B3494" t="inlineStr">
        <is>
          <t>2026-01-10</t>
        </is>
      </c>
      <c r="C3494" t="inlineStr">
        <is>
          <t>home_use</t>
        </is>
      </c>
      <c r="D3494" t="inlineStr">
        <is>
          <t>IMP00950</t>
        </is>
      </c>
      <c r="F3494" s="32" t="n">
        <v>1598397.29</v>
      </c>
      <c r="G3494" s="32" t="n">
        <v>207791.65</v>
      </c>
    </row>
    <row r="3495">
      <c r="A3495" t="inlineStr">
        <is>
          <t>L0187889</t>
        </is>
      </c>
      <c r="B3495" t="inlineStr">
        <is>
          <t>2026-01-10</t>
        </is>
      </c>
      <c r="C3495" t="inlineStr">
        <is>
          <t>home_use</t>
        </is>
      </c>
      <c r="D3495" t="inlineStr">
        <is>
          <t>IMP00950</t>
        </is>
      </c>
      <c r="F3495" s="32" t="n">
        <v>647916.36</v>
      </c>
      <c r="G3495" s="32" t="n">
        <v>75806.21000000001</v>
      </c>
    </row>
    <row r="3496">
      <c r="A3496" t="inlineStr">
        <is>
          <t>L0187904</t>
        </is>
      </c>
      <c r="B3496" t="inlineStr">
        <is>
          <t>2026-01-10</t>
        </is>
      </c>
      <c r="C3496" t="inlineStr">
        <is>
          <t>home_use</t>
        </is>
      </c>
      <c r="D3496" t="inlineStr">
        <is>
          <t>IMP01037</t>
        </is>
      </c>
      <c r="E3496" t="inlineStr">
        <is>
          <t>T107258</t>
        </is>
      </c>
      <c r="F3496" s="32" t="n">
        <v>612027.63</v>
      </c>
      <c r="G3496" s="32" t="n">
        <v>61202.76</v>
      </c>
    </row>
    <row r="3497">
      <c r="A3497" t="inlineStr">
        <is>
          <t>L0187905</t>
        </is>
      </c>
      <c r="B3497" t="inlineStr">
        <is>
          <t>2026-01-10</t>
        </is>
      </c>
      <c r="C3497" t="inlineStr">
        <is>
          <t>home_use</t>
        </is>
      </c>
      <c r="D3497" t="inlineStr">
        <is>
          <t>IMP01037</t>
        </is>
      </c>
      <c r="E3497" t="inlineStr">
        <is>
          <t>T107258</t>
        </is>
      </c>
      <c r="F3497" s="32" t="n">
        <v>620117.92</v>
      </c>
      <c r="G3497" s="32" t="n">
        <v>74414.14999999999</v>
      </c>
    </row>
    <row r="3498">
      <c r="A3498" t="inlineStr">
        <is>
          <t>L0187907</t>
        </is>
      </c>
      <c r="B3498" t="inlineStr">
        <is>
          <t>2026-01-10</t>
        </is>
      </c>
      <c r="C3498" t="inlineStr">
        <is>
          <t>home_use</t>
        </is>
      </c>
      <c r="D3498" t="inlineStr">
        <is>
          <t>IMP01037</t>
        </is>
      </c>
      <c r="E3498" t="inlineStr">
        <is>
          <t>T107258</t>
        </is>
      </c>
      <c r="F3498" s="32" t="n">
        <v>4570759.39</v>
      </c>
      <c r="G3498" s="32" t="n">
        <v>457075.94</v>
      </c>
    </row>
    <row r="3499">
      <c r="A3499" t="inlineStr">
        <is>
          <t>L0187910</t>
        </is>
      </c>
      <c r="B3499" t="inlineStr">
        <is>
          <t>2026-01-10</t>
        </is>
      </c>
      <c r="C3499" t="inlineStr">
        <is>
          <t>home_use</t>
        </is>
      </c>
      <c r="D3499" t="inlineStr">
        <is>
          <t>IMP01037</t>
        </is>
      </c>
      <c r="E3499" t="inlineStr">
        <is>
          <t>T107258</t>
        </is>
      </c>
      <c r="F3499" s="32" t="n">
        <v>344639.59</v>
      </c>
      <c r="G3499" s="32" t="n">
        <v>41356.75</v>
      </c>
    </row>
    <row r="3500">
      <c r="A3500" t="inlineStr">
        <is>
          <t>L0187924</t>
        </is>
      </c>
      <c r="B3500" t="inlineStr">
        <is>
          <t>2026-01-10</t>
        </is>
      </c>
      <c r="C3500" t="inlineStr">
        <is>
          <t>home_use</t>
        </is>
      </c>
      <c r="D3500" t="inlineStr">
        <is>
          <t>IMP01142</t>
        </is>
      </c>
      <c r="E3500" t="inlineStr">
        <is>
          <t>T107992</t>
        </is>
      </c>
      <c r="F3500" s="32" t="n">
        <v>18578844.57</v>
      </c>
      <c r="G3500" s="32" t="n">
        <v>1857884.46</v>
      </c>
    </row>
    <row r="3501">
      <c r="A3501" t="inlineStr">
        <is>
          <t>L0187953</t>
        </is>
      </c>
      <c r="B3501" t="inlineStr">
        <is>
          <t>2026-01-10</t>
        </is>
      </c>
      <c r="C3501" t="inlineStr">
        <is>
          <t>home_use</t>
        </is>
      </c>
      <c r="D3501" t="inlineStr">
        <is>
          <t>IMP01310</t>
        </is>
      </c>
      <c r="E3501" t="inlineStr">
        <is>
          <t>T109167</t>
        </is>
      </c>
      <c r="F3501" s="32" t="n">
        <v>262597.51</v>
      </c>
      <c r="G3501" s="32" t="n">
        <v>28097.93</v>
      </c>
    </row>
    <row r="3502">
      <c r="A3502" t="inlineStr">
        <is>
          <t>L0187954</t>
        </is>
      </c>
      <c r="B3502" t="inlineStr">
        <is>
          <t>2026-01-10</t>
        </is>
      </c>
      <c r="C3502" t="inlineStr">
        <is>
          <t>home_use</t>
        </is>
      </c>
      <c r="D3502" t="inlineStr">
        <is>
          <t>IMP01310</t>
        </is>
      </c>
      <c r="E3502" t="inlineStr">
        <is>
          <t>T109167</t>
        </is>
      </c>
      <c r="F3502" s="32" t="n">
        <v>1705559.81</v>
      </c>
      <c r="G3502" s="32" t="n">
        <v>221722.78</v>
      </c>
    </row>
    <row r="3503">
      <c r="A3503" t="inlineStr">
        <is>
          <t>L0187955</t>
        </is>
      </c>
      <c r="B3503" t="inlineStr">
        <is>
          <t>2026-01-10</t>
        </is>
      </c>
      <c r="C3503" t="inlineStr">
        <is>
          <t>warehouse_out</t>
        </is>
      </c>
      <c r="D3503" t="inlineStr">
        <is>
          <t>IMP01310</t>
        </is>
      </c>
      <c r="E3503" t="inlineStr">
        <is>
          <t>T109167</t>
        </is>
      </c>
      <c r="F3503" s="32" t="n">
        <v>828596.02</v>
      </c>
      <c r="G3503" s="32" t="n">
        <v>103574.5</v>
      </c>
    </row>
    <row r="3504">
      <c r="A3504" t="inlineStr">
        <is>
          <t>L0187957</t>
        </is>
      </c>
      <c r="B3504" t="inlineStr">
        <is>
          <t>2026-01-10</t>
        </is>
      </c>
      <c r="C3504" t="inlineStr">
        <is>
          <t>home_use</t>
        </is>
      </c>
      <c r="D3504" t="inlineStr">
        <is>
          <t>IMP01310</t>
        </is>
      </c>
      <c r="E3504" t="inlineStr">
        <is>
          <t>T109167</t>
        </is>
      </c>
      <c r="F3504" s="32" t="n">
        <v>593696.3199999999</v>
      </c>
      <c r="G3504" s="32" t="n">
        <v>63525.51</v>
      </c>
    </row>
    <row r="3505">
      <c r="A3505" t="inlineStr">
        <is>
          <t>L0187958</t>
        </is>
      </c>
      <c r="B3505" t="inlineStr">
        <is>
          <t>2026-01-10</t>
        </is>
      </c>
      <c r="C3505" t="inlineStr">
        <is>
          <t>home_use</t>
        </is>
      </c>
      <c r="D3505" t="inlineStr">
        <is>
          <t>IMP01310</t>
        </is>
      </c>
      <c r="E3505" t="inlineStr">
        <is>
          <t>T109167</t>
        </is>
      </c>
      <c r="F3505" s="32" t="n">
        <v>1221746.07</v>
      </c>
      <c r="G3505" s="32" t="n">
        <v>130726.83</v>
      </c>
    </row>
    <row r="3506">
      <c r="A3506" t="inlineStr">
        <is>
          <t>L0187993</t>
        </is>
      </c>
      <c r="B3506" t="inlineStr">
        <is>
          <t>2026-01-11</t>
        </is>
      </c>
      <c r="C3506" t="inlineStr">
        <is>
          <t>home_use</t>
        </is>
      </c>
      <c r="D3506" t="inlineStr">
        <is>
          <t>IMP00063</t>
        </is>
      </c>
      <c r="E3506" t="inlineStr">
        <is>
          <t>T100440</t>
        </is>
      </c>
      <c r="F3506" s="32" t="n">
        <v>347082.92</v>
      </c>
      <c r="G3506" s="32" t="n">
        <v>39914.54</v>
      </c>
    </row>
    <row r="3507">
      <c r="A3507" t="inlineStr">
        <is>
          <t>L0187994</t>
        </is>
      </c>
      <c r="B3507" t="inlineStr">
        <is>
          <t>2026-01-11</t>
        </is>
      </c>
      <c r="C3507" t="inlineStr">
        <is>
          <t>home_use</t>
        </is>
      </c>
      <c r="D3507" t="inlineStr">
        <is>
          <t>IMP00063</t>
        </is>
      </c>
      <c r="E3507" t="inlineStr">
        <is>
          <t>T100440</t>
        </is>
      </c>
      <c r="F3507" s="32" t="n">
        <v>3359142.79</v>
      </c>
      <c r="G3507" s="32" t="n">
        <v>436688.56</v>
      </c>
    </row>
    <row r="3508">
      <c r="A3508" t="inlineStr">
        <is>
          <t>L0187995</t>
        </is>
      </c>
      <c r="B3508" t="inlineStr">
        <is>
          <t>2026-01-11</t>
        </is>
      </c>
      <c r="C3508" t="inlineStr">
        <is>
          <t>home_use</t>
        </is>
      </c>
      <c r="D3508" t="inlineStr">
        <is>
          <t>IMP00063</t>
        </is>
      </c>
      <c r="E3508" t="inlineStr">
        <is>
          <t>T100440</t>
        </is>
      </c>
      <c r="F3508" s="32" t="n">
        <v>960509.17</v>
      </c>
      <c r="G3508" s="32" t="n">
        <v>110458.55</v>
      </c>
    </row>
    <row r="3509">
      <c r="A3509" t="inlineStr">
        <is>
          <t>L0187996</t>
        </is>
      </c>
      <c r="B3509" t="inlineStr">
        <is>
          <t>2026-01-11</t>
        </is>
      </c>
      <c r="C3509" t="inlineStr">
        <is>
          <t>home_use</t>
        </is>
      </c>
      <c r="D3509" t="inlineStr">
        <is>
          <t>IMP00063</t>
        </is>
      </c>
      <c r="E3509" t="inlineStr">
        <is>
          <t>T100440</t>
        </is>
      </c>
      <c r="F3509" s="32" t="n">
        <v>554075.02</v>
      </c>
      <c r="G3509" s="32" t="n">
        <v>63718.63</v>
      </c>
    </row>
    <row r="3510">
      <c r="A3510" t="inlineStr">
        <is>
          <t>L0187997</t>
        </is>
      </c>
      <c r="B3510" t="inlineStr">
        <is>
          <t>2026-01-11</t>
        </is>
      </c>
      <c r="C3510" t="inlineStr">
        <is>
          <t>home_use</t>
        </is>
      </c>
      <c r="D3510" t="inlineStr">
        <is>
          <t>IMP00063</t>
        </is>
      </c>
      <c r="E3510" t="inlineStr">
        <is>
          <t>T100440</t>
        </is>
      </c>
      <c r="F3510" s="32" t="n">
        <v>2119518.24</v>
      </c>
      <c r="G3510" s="32" t="n">
        <v>275537.37</v>
      </c>
    </row>
    <row r="3511">
      <c r="A3511" t="inlineStr">
        <is>
          <t>L0188011</t>
        </is>
      </c>
      <c r="B3511" t="inlineStr">
        <is>
          <t>2026-01-11</t>
        </is>
      </c>
      <c r="C3511" t="inlineStr">
        <is>
          <t>transit</t>
        </is>
      </c>
      <c r="D3511" t="inlineStr">
        <is>
          <t>IMP00137</t>
        </is>
      </c>
      <c r="E3511" t="inlineStr">
        <is>
          <t>T100957</t>
        </is>
      </c>
      <c r="F3511" s="32" t="n">
        <v>902365.48</v>
      </c>
      <c r="G3511" s="32" t="n">
        <v>0</v>
      </c>
    </row>
    <row r="3512">
      <c r="A3512" t="inlineStr">
        <is>
          <t>L0188015</t>
        </is>
      </c>
      <c r="B3512" t="inlineStr">
        <is>
          <t>2026-01-11</t>
        </is>
      </c>
      <c r="C3512" t="inlineStr">
        <is>
          <t>home_use</t>
        </is>
      </c>
      <c r="D3512" t="inlineStr">
        <is>
          <t>IMP00156</t>
        </is>
      </c>
      <c r="F3512" s="32" t="n">
        <v>2314091.95</v>
      </c>
      <c r="G3512" s="32" t="n">
        <v>300831.95</v>
      </c>
    </row>
    <row r="3513">
      <c r="A3513" t="inlineStr">
        <is>
          <t>L0188033</t>
        </is>
      </c>
      <c r="B3513" t="inlineStr">
        <is>
          <t>2026-01-11</t>
        </is>
      </c>
      <c r="C3513" t="inlineStr">
        <is>
          <t>home_use</t>
        </is>
      </c>
      <c r="D3513" t="inlineStr">
        <is>
          <t>IMP00306</t>
        </is>
      </c>
      <c r="E3513" t="inlineStr">
        <is>
          <t>T102141</t>
        </is>
      </c>
      <c r="F3513" s="32" t="n">
        <v>921601.0600000001</v>
      </c>
      <c r="G3513" s="32" t="n">
        <v>115200.13</v>
      </c>
    </row>
    <row r="3514">
      <c r="A3514" t="inlineStr">
        <is>
          <t>L0188034</t>
        </is>
      </c>
      <c r="B3514" t="inlineStr">
        <is>
          <t>2026-01-11</t>
        </is>
      </c>
      <c r="C3514" t="inlineStr">
        <is>
          <t>home_use</t>
        </is>
      </c>
      <c r="D3514" t="inlineStr">
        <is>
          <t>IMP00306</t>
        </is>
      </c>
      <c r="E3514" t="inlineStr">
        <is>
          <t>T102141</t>
        </is>
      </c>
      <c r="F3514" s="32" t="n">
        <v>355358.19</v>
      </c>
      <c r="G3514" s="32" t="n">
        <v>37312.61</v>
      </c>
    </row>
    <row r="3515">
      <c r="A3515" t="inlineStr">
        <is>
          <t>L0188035</t>
        </is>
      </c>
      <c r="B3515" t="inlineStr">
        <is>
          <t>2026-01-11</t>
        </is>
      </c>
      <c r="C3515" t="inlineStr">
        <is>
          <t>home_use</t>
        </is>
      </c>
      <c r="D3515" t="inlineStr">
        <is>
          <t>IMP00306</t>
        </is>
      </c>
      <c r="E3515" t="inlineStr">
        <is>
          <t>T102141</t>
        </is>
      </c>
      <c r="F3515" s="32" t="n">
        <v>1026788.65</v>
      </c>
      <c r="G3515" s="32" t="n">
        <v>107812.81</v>
      </c>
    </row>
    <row r="3516">
      <c r="A3516" t="inlineStr">
        <is>
          <t>L0188037</t>
        </is>
      </c>
      <c r="B3516" t="inlineStr">
        <is>
          <t>2026-01-11</t>
        </is>
      </c>
      <c r="C3516" t="inlineStr">
        <is>
          <t>home_use</t>
        </is>
      </c>
      <c r="D3516" t="inlineStr">
        <is>
          <t>IMP00306</t>
        </is>
      </c>
      <c r="E3516" t="inlineStr">
        <is>
          <t>T102141</t>
        </is>
      </c>
      <c r="F3516" s="32" t="n">
        <v>1533079.12</v>
      </c>
      <c r="G3516" s="32" t="n">
        <v>191634.89</v>
      </c>
    </row>
    <row r="3517">
      <c r="A3517" t="inlineStr">
        <is>
          <t>L0188056</t>
        </is>
      </c>
      <c r="B3517" t="inlineStr">
        <is>
          <t>2026-01-11</t>
        </is>
      </c>
      <c r="C3517" t="inlineStr">
        <is>
          <t>home_use</t>
        </is>
      </c>
      <c r="D3517" t="inlineStr">
        <is>
          <t>IMP00448</t>
        </is>
      </c>
      <c r="E3517" t="inlineStr">
        <is>
          <t>T103130</t>
        </is>
      </c>
      <c r="F3517" s="32" t="n">
        <v>58151316.44</v>
      </c>
      <c r="G3517" s="32" t="n">
        <v>5815131.64</v>
      </c>
    </row>
    <row r="3518">
      <c r="A3518" t="inlineStr">
        <is>
          <t>L0188071</t>
        </is>
      </c>
      <c r="B3518" t="inlineStr">
        <is>
          <t>2026-01-11</t>
        </is>
      </c>
      <c r="C3518" t="inlineStr">
        <is>
          <t>home_use</t>
        </is>
      </c>
      <c r="D3518" t="inlineStr">
        <is>
          <t>IMP00555</t>
        </is>
      </c>
      <c r="E3518" t="inlineStr">
        <is>
          <t>T103882</t>
        </is>
      </c>
      <c r="F3518" s="32" t="n">
        <v>8319231.34</v>
      </c>
      <c r="G3518" s="32" t="n">
        <v>873519.29</v>
      </c>
    </row>
    <row r="3519">
      <c r="A3519" t="inlineStr">
        <is>
          <t>L0188085</t>
        </is>
      </c>
      <c r="B3519" t="inlineStr">
        <is>
          <t>2026-01-11</t>
        </is>
      </c>
      <c r="C3519" t="inlineStr">
        <is>
          <t>home_use</t>
        </is>
      </c>
      <c r="D3519" t="inlineStr">
        <is>
          <t>IMP00643</t>
        </is>
      </c>
      <c r="E3519" t="inlineStr">
        <is>
          <t>T104498</t>
        </is>
      </c>
      <c r="F3519" s="32" t="n">
        <v>1446368.39</v>
      </c>
      <c r="G3519" s="32" t="n">
        <v>144636.84</v>
      </c>
    </row>
    <row r="3520">
      <c r="A3520" t="inlineStr">
        <is>
          <t>L0188086</t>
        </is>
      </c>
      <c r="B3520" t="inlineStr">
        <is>
          <t>2026-01-11</t>
        </is>
      </c>
      <c r="C3520" t="inlineStr">
        <is>
          <t>home_use</t>
        </is>
      </c>
      <c r="D3520" t="inlineStr">
        <is>
          <t>IMP00643</t>
        </is>
      </c>
      <c r="E3520" t="inlineStr">
        <is>
          <t>T104498</t>
        </is>
      </c>
      <c r="F3520" s="32" t="n">
        <v>1928878.99</v>
      </c>
      <c r="G3520" s="32" t="n">
        <v>192887.9</v>
      </c>
    </row>
    <row r="3521">
      <c r="A3521" t="inlineStr">
        <is>
          <t>L0188087</t>
        </is>
      </c>
      <c r="B3521" t="inlineStr">
        <is>
          <t>2026-01-11</t>
        </is>
      </c>
      <c r="C3521" t="inlineStr">
        <is>
          <t>home_use</t>
        </is>
      </c>
      <c r="D3521" t="inlineStr">
        <is>
          <t>IMP00643</t>
        </is>
      </c>
      <c r="E3521" t="inlineStr">
        <is>
          <t>T104498</t>
        </is>
      </c>
      <c r="F3521" s="32" t="n">
        <v>429789.06</v>
      </c>
      <c r="G3521" s="32" t="n">
        <v>42978.91</v>
      </c>
    </row>
    <row r="3522">
      <c r="A3522" t="inlineStr">
        <is>
          <t>L0188088</t>
        </is>
      </c>
      <c r="B3522" t="inlineStr">
        <is>
          <t>2026-01-11</t>
        </is>
      </c>
      <c r="C3522" t="inlineStr">
        <is>
          <t>warehouse_out</t>
        </is>
      </c>
      <c r="D3522" t="inlineStr">
        <is>
          <t>IMP00643</t>
        </is>
      </c>
      <c r="E3522" t="inlineStr">
        <is>
          <t>T104498</t>
        </is>
      </c>
      <c r="F3522" s="32" t="n">
        <v>731360.12</v>
      </c>
      <c r="G3522" s="32" t="n">
        <v>73136.00999999999</v>
      </c>
    </row>
    <row r="3523">
      <c r="A3523" t="inlineStr">
        <is>
          <t>L0188089</t>
        </is>
      </c>
      <c r="B3523" t="inlineStr">
        <is>
          <t>2026-01-11</t>
        </is>
      </c>
      <c r="C3523" t="inlineStr">
        <is>
          <t>home_use</t>
        </is>
      </c>
      <c r="D3523" t="inlineStr">
        <is>
          <t>IMP00643</t>
        </is>
      </c>
      <c r="E3523" t="inlineStr">
        <is>
          <t>T104498</t>
        </is>
      </c>
      <c r="F3523" s="32" t="n">
        <v>498148.69</v>
      </c>
      <c r="G3523" s="32" t="n">
        <v>49814.87</v>
      </c>
    </row>
    <row r="3524">
      <c r="A3524" t="inlineStr">
        <is>
          <t>L0188090</t>
        </is>
      </c>
      <c r="B3524" t="inlineStr">
        <is>
          <t>2026-01-11</t>
        </is>
      </c>
      <c r="C3524" t="inlineStr">
        <is>
          <t>home_use</t>
        </is>
      </c>
      <c r="D3524" t="inlineStr">
        <is>
          <t>IMP00643</t>
        </is>
      </c>
      <c r="E3524" t="inlineStr">
        <is>
          <t>T104498</t>
        </is>
      </c>
      <c r="F3524" s="32" t="n">
        <v>818564.5</v>
      </c>
      <c r="G3524" s="32" t="n">
        <v>81856.45</v>
      </c>
    </row>
    <row r="3525">
      <c r="A3525" t="inlineStr">
        <is>
          <t>L0188105</t>
        </is>
      </c>
      <c r="B3525" t="inlineStr">
        <is>
          <t>2026-01-11</t>
        </is>
      </c>
      <c r="C3525" t="inlineStr">
        <is>
          <t>warehouse_out</t>
        </is>
      </c>
      <c r="D3525" t="inlineStr">
        <is>
          <t>IMP00753</t>
        </is>
      </c>
      <c r="E3525" t="inlineStr">
        <is>
          <t>T105264</t>
        </is>
      </c>
      <c r="F3525" s="32" t="n">
        <v>264106.12</v>
      </c>
      <c r="G3525" s="32" t="n">
        <v>31692.73</v>
      </c>
    </row>
    <row r="3526">
      <c r="A3526" t="inlineStr">
        <is>
          <t>L0188106</t>
        </is>
      </c>
      <c r="B3526" t="inlineStr">
        <is>
          <t>2026-01-11</t>
        </is>
      </c>
      <c r="C3526" t="inlineStr">
        <is>
          <t>home_use</t>
        </is>
      </c>
      <c r="D3526" t="inlineStr">
        <is>
          <t>IMP00753</t>
        </is>
      </c>
      <c r="E3526" t="inlineStr">
        <is>
          <t>T105264</t>
        </is>
      </c>
      <c r="F3526" s="32" t="n">
        <v>101368.72</v>
      </c>
      <c r="G3526" s="32" t="n">
        <v>12671.09</v>
      </c>
    </row>
    <row r="3527">
      <c r="A3527" t="inlineStr">
        <is>
          <t>L0188107</t>
        </is>
      </c>
      <c r="B3527" t="inlineStr">
        <is>
          <t>2026-01-11</t>
        </is>
      </c>
      <c r="C3527" t="inlineStr">
        <is>
          <t>home_use</t>
        </is>
      </c>
      <c r="D3527" t="inlineStr">
        <is>
          <t>IMP00753</t>
        </is>
      </c>
      <c r="E3527" t="inlineStr">
        <is>
          <t>T105264</t>
        </is>
      </c>
      <c r="F3527" s="32" t="n">
        <v>243701.49</v>
      </c>
      <c r="G3527" s="32" t="n">
        <v>29244.18</v>
      </c>
    </row>
    <row r="3528">
      <c r="A3528" t="inlineStr">
        <is>
          <t>L0188125</t>
        </is>
      </c>
      <c r="B3528" t="inlineStr">
        <is>
          <t>2026-01-11</t>
        </is>
      </c>
      <c r="C3528" t="inlineStr">
        <is>
          <t>home_use</t>
        </is>
      </c>
      <c r="D3528" t="inlineStr">
        <is>
          <t>IMP00892</t>
        </is>
      </c>
      <c r="E3528" t="inlineStr">
        <is>
          <t>T106240</t>
        </is>
      </c>
      <c r="F3528" s="32" t="n">
        <v>2954288.28</v>
      </c>
      <c r="G3528" s="32" t="n">
        <v>310200.27</v>
      </c>
    </row>
    <row r="3529">
      <c r="A3529" t="inlineStr">
        <is>
          <t>L0188126</t>
        </is>
      </c>
      <c r="B3529" t="inlineStr">
        <is>
          <t>2026-01-11</t>
        </is>
      </c>
      <c r="C3529" t="inlineStr">
        <is>
          <t>home_use</t>
        </is>
      </c>
      <c r="D3529" t="inlineStr">
        <is>
          <t>IMP00892</t>
        </is>
      </c>
      <c r="E3529" t="inlineStr">
        <is>
          <t>T106240</t>
        </is>
      </c>
      <c r="F3529" s="32" t="n">
        <v>2718968.14</v>
      </c>
      <c r="G3529" s="32" t="n">
        <v>285491.65</v>
      </c>
    </row>
    <row r="3530">
      <c r="A3530" t="inlineStr">
        <is>
          <t>L0188138</t>
        </is>
      </c>
      <c r="B3530" t="inlineStr">
        <is>
          <t>2026-01-11</t>
        </is>
      </c>
      <c r="C3530" t="inlineStr">
        <is>
          <t>home_use</t>
        </is>
      </c>
      <c r="D3530" t="inlineStr">
        <is>
          <t>IMP00926</t>
        </is>
      </c>
      <c r="E3530" t="inlineStr">
        <is>
          <t>T106477</t>
        </is>
      </c>
      <c r="F3530" s="32" t="n">
        <v>6586319.41</v>
      </c>
      <c r="G3530" s="32" t="n">
        <v>691563.54</v>
      </c>
    </row>
    <row r="3531">
      <c r="A3531" t="inlineStr">
        <is>
          <t>L0188139</t>
        </is>
      </c>
      <c r="B3531" t="inlineStr">
        <is>
          <t>2026-01-11</t>
        </is>
      </c>
      <c r="C3531" t="inlineStr">
        <is>
          <t>home_use</t>
        </is>
      </c>
      <c r="D3531" t="inlineStr">
        <is>
          <t>IMP00926</t>
        </is>
      </c>
      <c r="E3531" t="inlineStr">
        <is>
          <t>T106477</t>
        </is>
      </c>
      <c r="F3531" s="32" t="n">
        <v>373808.41</v>
      </c>
      <c r="G3531" s="32" t="n">
        <v>39997.5</v>
      </c>
    </row>
    <row r="3532">
      <c r="A3532" t="inlineStr">
        <is>
          <t>L0188140</t>
        </is>
      </c>
      <c r="B3532" t="inlineStr">
        <is>
          <t>2026-01-11</t>
        </is>
      </c>
      <c r="C3532" t="inlineStr">
        <is>
          <t>home_use</t>
        </is>
      </c>
      <c r="D3532" t="inlineStr">
        <is>
          <t>IMP00926</t>
        </is>
      </c>
      <c r="E3532" t="inlineStr">
        <is>
          <t>T106477</t>
        </is>
      </c>
      <c r="F3532" s="32" t="n">
        <v>12349415.91</v>
      </c>
      <c r="G3532" s="32" t="n">
        <v>1296688.67</v>
      </c>
    </row>
    <row r="3533">
      <c r="A3533" t="inlineStr">
        <is>
          <t>L0188143</t>
        </is>
      </c>
      <c r="B3533" t="inlineStr">
        <is>
          <t>2026-01-11</t>
        </is>
      </c>
      <c r="C3533" t="inlineStr">
        <is>
          <t>home_use</t>
        </is>
      </c>
      <c r="D3533" t="inlineStr">
        <is>
          <t>IMP00950</t>
        </is>
      </c>
      <c r="F3533" s="32" t="n">
        <v>1251725.77</v>
      </c>
      <c r="G3533" s="32" t="n">
        <v>146451.91</v>
      </c>
    </row>
    <row r="3534">
      <c r="A3534" t="inlineStr">
        <is>
          <t>L0188144</t>
        </is>
      </c>
      <c r="B3534" t="inlineStr">
        <is>
          <t>2026-01-11</t>
        </is>
      </c>
      <c r="C3534" t="inlineStr">
        <is>
          <t>home_use</t>
        </is>
      </c>
      <c r="D3534" t="inlineStr">
        <is>
          <t>IMP00950</t>
        </is>
      </c>
      <c r="F3534" s="32" t="n">
        <v>350480.46</v>
      </c>
      <c r="G3534" s="32" t="n">
        <v>43810.06</v>
      </c>
    </row>
    <row r="3535">
      <c r="A3535" t="inlineStr">
        <is>
          <t>L0188145</t>
        </is>
      </c>
      <c r="B3535" t="inlineStr">
        <is>
          <t>2026-01-11</t>
        </is>
      </c>
      <c r="C3535" t="inlineStr">
        <is>
          <t>home_use</t>
        </is>
      </c>
      <c r="D3535" t="inlineStr">
        <is>
          <t>IMP00950</t>
        </is>
      </c>
      <c r="F3535" s="32" t="n">
        <v>920819.1800000001</v>
      </c>
      <c r="G3535" s="32" t="n">
        <v>107735.84</v>
      </c>
    </row>
    <row r="3536">
      <c r="A3536" t="inlineStr">
        <is>
          <t>L0188146</t>
        </is>
      </c>
      <c r="B3536" t="inlineStr">
        <is>
          <t>2026-01-11</t>
        </is>
      </c>
      <c r="C3536" t="inlineStr">
        <is>
          <t>home_use</t>
        </is>
      </c>
      <c r="D3536" t="inlineStr">
        <is>
          <t>IMP00950</t>
        </is>
      </c>
      <c r="F3536" s="32" t="n">
        <v>975902.13</v>
      </c>
      <c r="G3536" s="32" t="n">
        <v>114180.55</v>
      </c>
    </row>
    <row r="3537">
      <c r="A3537" t="inlineStr">
        <is>
          <t>L0188147</t>
        </is>
      </c>
      <c r="B3537" t="inlineStr">
        <is>
          <t>2026-01-11</t>
        </is>
      </c>
      <c r="C3537" t="inlineStr">
        <is>
          <t>home_use</t>
        </is>
      </c>
      <c r="D3537" t="inlineStr">
        <is>
          <t>IMP00950</t>
        </is>
      </c>
      <c r="F3537" s="32" t="n">
        <v>354746.51</v>
      </c>
      <c r="G3537" s="32" t="n">
        <v>41505.34</v>
      </c>
    </row>
    <row r="3538">
      <c r="A3538" t="inlineStr">
        <is>
          <t>L0188148</t>
        </is>
      </c>
      <c r="B3538" t="inlineStr">
        <is>
          <t>2026-01-11</t>
        </is>
      </c>
      <c r="C3538" t="inlineStr">
        <is>
          <t>home_use</t>
        </is>
      </c>
      <c r="D3538" t="inlineStr">
        <is>
          <t>IMP00950</t>
        </is>
      </c>
      <c r="F3538" s="32" t="n">
        <v>2415219.6</v>
      </c>
      <c r="G3538" s="32" t="n">
        <v>313978.55</v>
      </c>
    </row>
    <row r="3539">
      <c r="A3539" t="inlineStr">
        <is>
          <t>L0188149</t>
        </is>
      </c>
      <c r="B3539" t="inlineStr">
        <is>
          <t>2026-01-11</t>
        </is>
      </c>
      <c r="C3539" t="inlineStr">
        <is>
          <t>home_use</t>
        </is>
      </c>
      <c r="D3539" t="inlineStr">
        <is>
          <t>IMP00950</t>
        </is>
      </c>
      <c r="F3539" s="32" t="n">
        <v>837764.62</v>
      </c>
      <c r="G3539" s="32" t="n">
        <v>108909.4</v>
      </c>
    </row>
    <row r="3540">
      <c r="A3540" t="inlineStr">
        <is>
          <t>L0188154</t>
        </is>
      </c>
      <c r="B3540" t="inlineStr">
        <is>
          <t>2026-01-11</t>
        </is>
      </c>
      <c r="C3540" t="inlineStr">
        <is>
          <t>warehouse_out</t>
        </is>
      </c>
      <c r="D3540" t="inlineStr">
        <is>
          <t>IMP00999</t>
        </is>
      </c>
      <c r="E3540" t="inlineStr">
        <is>
          <t>T106987</t>
        </is>
      </c>
      <c r="F3540" s="32" t="n">
        <v>1342950.48</v>
      </c>
      <c r="G3540" s="32" t="n">
        <v>141009.8</v>
      </c>
    </row>
    <row r="3541">
      <c r="A3541" t="inlineStr">
        <is>
          <t>L0188156</t>
        </is>
      </c>
      <c r="B3541" t="inlineStr">
        <is>
          <t>2026-01-11</t>
        </is>
      </c>
      <c r="C3541" t="inlineStr">
        <is>
          <t>home_use</t>
        </is>
      </c>
      <c r="D3541" t="inlineStr">
        <is>
          <t>IMP00999</t>
        </is>
      </c>
      <c r="E3541" t="inlineStr">
        <is>
          <t>T106987</t>
        </is>
      </c>
      <c r="F3541" s="32" t="n">
        <v>744777.23</v>
      </c>
      <c r="G3541" s="32" t="n">
        <v>74477.72</v>
      </c>
    </row>
    <row r="3542">
      <c r="A3542" t="inlineStr">
        <is>
          <t>L0188166</t>
        </is>
      </c>
      <c r="B3542" t="inlineStr">
        <is>
          <t>2026-01-11</t>
        </is>
      </c>
      <c r="C3542" t="inlineStr">
        <is>
          <t>home_use</t>
        </is>
      </c>
      <c r="D3542" t="inlineStr">
        <is>
          <t>IMP01037</t>
        </is>
      </c>
      <c r="E3542" t="inlineStr">
        <is>
          <t>T107258</t>
        </is>
      </c>
      <c r="F3542" s="32" t="n">
        <v>794578.89</v>
      </c>
      <c r="G3542" s="32" t="n">
        <v>95349.47</v>
      </c>
    </row>
    <row r="3543">
      <c r="A3543" t="inlineStr">
        <is>
          <t>L0188178</t>
        </is>
      </c>
      <c r="B3543" t="inlineStr">
        <is>
          <t>2026-01-11</t>
        </is>
      </c>
      <c r="C3543" t="inlineStr">
        <is>
          <t>home_use</t>
        </is>
      </c>
      <c r="D3543" t="inlineStr">
        <is>
          <t>IMP01142</t>
        </is>
      </c>
      <c r="E3543" t="inlineStr">
        <is>
          <t>T107992</t>
        </is>
      </c>
      <c r="F3543" s="32" t="n">
        <v>1733593.23</v>
      </c>
      <c r="G3543" s="32" t="n">
        <v>194162.44</v>
      </c>
    </row>
    <row r="3544">
      <c r="A3544" t="inlineStr">
        <is>
          <t>L0188202</t>
        </is>
      </c>
      <c r="B3544" t="inlineStr">
        <is>
          <t>2026-01-11</t>
        </is>
      </c>
      <c r="C3544" t="inlineStr">
        <is>
          <t>home_use</t>
        </is>
      </c>
      <c r="D3544" t="inlineStr">
        <is>
          <t>IMP01310</t>
        </is>
      </c>
      <c r="E3544" t="inlineStr">
        <is>
          <t>T109167</t>
        </is>
      </c>
      <c r="F3544" s="32" t="n">
        <v>824737.12</v>
      </c>
      <c r="G3544" s="32" t="n">
        <v>88246.87</v>
      </c>
    </row>
    <row r="3545">
      <c r="A3545" t="inlineStr">
        <is>
          <t>L0188203</t>
        </is>
      </c>
      <c r="B3545" t="inlineStr">
        <is>
          <t>2026-01-11</t>
        </is>
      </c>
      <c r="C3545" t="inlineStr">
        <is>
          <t>home_use</t>
        </is>
      </c>
      <c r="D3545" t="inlineStr">
        <is>
          <t>IMP01310</t>
        </is>
      </c>
      <c r="E3545" t="inlineStr">
        <is>
          <t>T109167</t>
        </is>
      </c>
      <c r="F3545" s="32" t="n">
        <v>934810.0699999999</v>
      </c>
      <c r="G3545" s="32" t="n">
        <v>116851.26</v>
      </c>
    </row>
    <row r="3546">
      <c r="A3546" t="inlineStr">
        <is>
          <t>L0188204</t>
        </is>
      </c>
      <c r="B3546" t="inlineStr">
        <is>
          <t>2026-01-11</t>
        </is>
      </c>
      <c r="C3546" t="inlineStr">
        <is>
          <t>home_use</t>
        </is>
      </c>
      <c r="D3546" t="inlineStr">
        <is>
          <t>IMP01310</t>
        </is>
      </c>
      <c r="E3546" t="inlineStr">
        <is>
          <t>T109167</t>
        </is>
      </c>
      <c r="F3546" s="32" t="n">
        <v>677377.8199999999</v>
      </c>
      <c r="G3546" s="32" t="n">
        <v>88059.12</v>
      </c>
    </row>
    <row r="3547">
      <c r="A3547" t="inlineStr">
        <is>
          <t>L0188205</t>
        </is>
      </c>
      <c r="B3547" t="inlineStr">
        <is>
          <t>2026-01-11</t>
        </is>
      </c>
      <c r="C3547" t="inlineStr">
        <is>
          <t>warehouse_out</t>
        </is>
      </c>
      <c r="D3547" t="inlineStr">
        <is>
          <t>IMP01310</t>
        </is>
      </c>
      <c r="E3547" t="inlineStr">
        <is>
          <t>T109167</t>
        </is>
      </c>
      <c r="F3547" s="32" t="n">
        <v>963095.45</v>
      </c>
      <c r="G3547" s="32" t="n">
        <v>103051.21</v>
      </c>
    </row>
    <row r="3548">
      <c r="A3548" t="inlineStr">
        <is>
          <t>L0188206</t>
        </is>
      </c>
      <c r="B3548" t="inlineStr">
        <is>
          <t>2026-01-11</t>
        </is>
      </c>
      <c r="C3548" t="inlineStr">
        <is>
          <t>home_use</t>
        </is>
      </c>
      <c r="D3548" t="inlineStr">
        <is>
          <t>IMP01310</t>
        </is>
      </c>
      <c r="E3548" t="inlineStr">
        <is>
          <t>T109167</t>
        </is>
      </c>
      <c r="F3548" s="32" t="n">
        <v>690717.85</v>
      </c>
      <c r="G3548" s="32" t="n">
        <v>73906.81</v>
      </c>
    </row>
    <row r="3549">
      <c r="A3549" t="inlineStr">
        <is>
          <t>L0188243</t>
        </is>
      </c>
      <c r="B3549" t="inlineStr">
        <is>
          <t>2026-01-12</t>
        </is>
      </c>
      <c r="C3549" t="inlineStr">
        <is>
          <t>home_use</t>
        </is>
      </c>
      <c r="D3549" t="inlineStr">
        <is>
          <t>IMP00063</t>
        </is>
      </c>
      <c r="E3549" t="inlineStr">
        <is>
          <t>T100440</t>
        </is>
      </c>
      <c r="F3549" s="32" t="n">
        <v>1300240.12</v>
      </c>
      <c r="G3549" s="32" t="n">
        <v>145626.89</v>
      </c>
    </row>
    <row r="3550">
      <c r="A3550" t="inlineStr">
        <is>
          <t>L0188244</t>
        </is>
      </c>
      <c r="B3550" t="inlineStr">
        <is>
          <t>2026-01-12</t>
        </is>
      </c>
      <c r="C3550" t="inlineStr">
        <is>
          <t>home_use</t>
        </is>
      </c>
      <c r="D3550" t="inlineStr">
        <is>
          <t>IMP00063</t>
        </is>
      </c>
      <c r="E3550" t="inlineStr">
        <is>
          <t>T100440</t>
        </is>
      </c>
      <c r="F3550" s="32" t="n">
        <v>8582824.99</v>
      </c>
      <c r="G3550" s="32" t="n">
        <v>1115767.25</v>
      </c>
    </row>
    <row r="3551">
      <c r="A3551" t="inlineStr">
        <is>
          <t>L0188245</t>
        </is>
      </c>
      <c r="B3551" t="inlineStr">
        <is>
          <t>2026-01-12</t>
        </is>
      </c>
      <c r="C3551" t="inlineStr">
        <is>
          <t>home_use</t>
        </is>
      </c>
      <c r="D3551" t="inlineStr">
        <is>
          <t>IMP00063</t>
        </is>
      </c>
      <c r="E3551" t="inlineStr">
        <is>
          <t>T100440</t>
        </is>
      </c>
      <c r="F3551" s="32" t="n">
        <v>218045.95</v>
      </c>
      <c r="G3551" s="32" t="n">
        <v>25075.28</v>
      </c>
    </row>
    <row r="3552">
      <c r="A3552" t="inlineStr">
        <is>
          <t>L0188246</t>
        </is>
      </c>
      <c r="B3552" t="inlineStr">
        <is>
          <t>2026-01-12</t>
        </is>
      </c>
      <c r="C3552" t="inlineStr">
        <is>
          <t>warehouse_out</t>
        </is>
      </c>
      <c r="D3552" t="inlineStr">
        <is>
          <t>IMP00063</t>
        </is>
      </c>
      <c r="E3552" t="inlineStr">
        <is>
          <t>T100440</t>
        </is>
      </c>
      <c r="F3552" s="32" t="n">
        <v>20797173.87</v>
      </c>
      <c r="G3552" s="32" t="n">
        <v>2703632.6</v>
      </c>
    </row>
    <row r="3553">
      <c r="A3553" t="inlineStr">
        <is>
          <t>L0188247</t>
        </is>
      </c>
      <c r="B3553" t="inlineStr">
        <is>
          <t>2026-01-12</t>
        </is>
      </c>
      <c r="C3553" t="inlineStr">
        <is>
          <t>home_use</t>
        </is>
      </c>
      <c r="D3553" t="inlineStr">
        <is>
          <t>IMP00063</t>
        </is>
      </c>
      <c r="E3553" t="inlineStr">
        <is>
          <t>T100440</t>
        </is>
      </c>
      <c r="F3553" s="32" t="n">
        <v>328749.2</v>
      </c>
      <c r="G3553" s="32" t="n">
        <v>37806.16</v>
      </c>
    </row>
    <row r="3554">
      <c r="A3554" t="inlineStr">
        <is>
          <t>L0188248</t>
        </is>
      </c>
      <c r="B3554" t="inlineStr">
        <is>
          <t>2026-01-12</t>
        </is>
      </c>
      <c r="C3554" t="inlineStr">
        <is>
          <t>home_use</t>
        </is>
      </c>
      <c r="D3554" t="inlineStr">
        <is>
          <t>IMP00077</t>
        </is>
      </c>
      <c r="E3554" t="inlineStr">
        <is>
          <t>T100538</t>
        </is>
      </c>
      <c r="F3554" s="32" t="n">
        <v>1789157.3</v>
      </c>
      <c r="G3554" s="32" t="n">
        <v>187861.52</v>
      </c>
    </row>
    <row r="3555">
      <c r="A3555" t="inlineStr">
        <is>
          <t>L0188282</t>
        </is>
      </c>
      <c r="B3555" t="inlineStr">
        <is>
          <t>2026-01-12</t>
        </is>
      </c>
      <c r="C3555" t="inlineStr">
        <is>
          <t>home_use</t>
        </is>
      </c>
      <c r="D3555" t="inlineStr">
        <is>
          <t>IMP00306</t>
        </is>
      </c>
      <c r="E3555" t="inlineStr">
        <is>
          <t>T102141</t>
        </is>
      </c>
      <c r="F3555" s="32" t="n">
        <v>455740.31</v>
      </c>
      <c r="G3555" s="32" t="n">
        <v>54688.84</v>
      </c>
    </row>
    <row r="3556">
      <c r="A3556" t="inlineStr">
        <is>
          <t>L0188284</t>
        </is>
      </c>
      <c r="B3556" t="inlineStr">
        <is>
          <t>2026-01-12</t>
        </is>
      </c>
      <c r="C3556" t="inlineStr">
        <is>
          <t>home_use</t>
        </is>
      </c>
      <c r="D3556" t="inlineStr">
        <is>
          <t>IMP00306</t>
        </is>
      </c>
      <c r="E3556" t="inlineStr">
        <is>
          <t>T102141</t>
        </is>
      </c>
      <c r="F3556" s="32" t="n">
        <v>1292631.21</v>
      </c>
      <c r="G3556" s="32" t="n">
        <v>161578.9</v>
      </c>
    </row>
    <row r="3557">
      <c r="A3557" t="inlineStr">
        <is>
          <t>L0188338</t>
        </is>
      </c>
      <c r="B3557" t="inlineStr">
        <is>
          <t>2026-01-12</t>
        </is>
      </c>
      <c r="C3557" t="inlineStr">
        <is>
          <t>home_use</t>
        </is>
      </c>
      <c r="D3557" t="inlineStr">
        <is>
          <t>IMP00643</t>
        </is>
      </c>
      <c r="E3557" t="inlineStr">
        <is>
          <t>T104498</t>
        </is>
      </c>
      <c r="F3557" s="32" t="n">
        <v>2322174.65</v>
      </c>
      <c r="G3557" s="32" t="n">
        <v>232217.46</v>
      </c>
    </row>
    <row r="3558">
      <c r="A3558" t="inlineStr">
        <is>
          <t>L0188341</t>
        </is>
      </c>
      <c r="B3558" t="inlineStr">
        <is>
          <t>2026-01-12</t>
        </is>
      </c>
      <c r="C3558" t="inlineStr">
        <is>
          <t>home_use</t>
        </is>
      </c>
      <c r="D3558" t="inlineStr">
        <is>
          <t>IMP00643</t>
        </is>
      </c>
      <c r="E3558" t="inlineStr">
        <is>
          <t>T104498</t>
        </is>
      </c>
      <c r="F3558" s="32" t="n">
        <v>518761.89</v>
      </c>
      <c r="G3558" s="32" t="n">
        <v>51876.19</v>
      </c>
    </row>
    <row r="3559">
      <c r="A3559" t="inlineStr">
        <is>
          <t>L0188342</t>
        </is>
      </c>
      <c r="B3559" t="inlineStr">
        <is>
          <t>2026-01-12</t>
        </is>
      </c>
      <c r="C3559" t="inlineStr">
        <is>
          <t>home_use</t>
        </is>
      </c>
      <c r="D3559" t="inlineStr">
        <is>
          <t>IMP00643</t>
        </is>
      </c>
      <c r="E3559" t="inlineStr">
        <is>
          <t>T104498</t>
        </is>
      </c>
      <c r="F3559" s="32" t="n">
        <v>1593524.47</v>
      </c>
      <c r="G3559" s="32" t="n">
        <v>159352.45</v>
      </c>
    </row>
    <row r="3560">
      <c r="A3560" t="inlineStr">
        <is>
          <t>L0188352</t>
        </is>
      </c>
      <c r="B3560" t="inlineStr">
        <is>
          <t>2026-01-12</t>
        </is>
      </c>
      <c r="C3560" t="inlineStr">
        <is>
          <t>home_use</t>
        </is>
      </c>
      <c r="D3560" t="inlineStr">
        <is>
          <t>IMP00753</t>
        </is>
      </c>
      <c r="E3560" t="inlineStr">
        <is>
          <t>T105264</t>
        </is>
      </c>
      <c r="F3560" s="32" t="n">
        <v>220353.64</v>
      </c>
      <c r="G3560" s="32" t="n">
        <v>23137.13</v>
      </c>
    </row>
    <row r="3561">
      <c r="A3561" t="inlineStr">
        <is>
          <t>L0188381</t>
        </is>
      </c>
      <c r="B3561" t="inlineStr">
        <is>
          <t>2026-01-12</t>
        </is>
      </c>
      <c r="C3561" t="inlineStr">
        <is>
          <t>home_use</t>
        </is>
      </c>
      <c r="D3561" t="inlineStr">
        <is>
          <t>IMP00926</t>
        </is>
      </c>
      <c r="E3561" t="inlineStr">
        <is>
          <t>T106477</t>
        </is>
      </c>
      <c r="F3561" s="32" t="n">
        <v>16307430.6</v>
      </c>
      <c r="G3561" s="32" t="n">
        <v>1712280.21</v>
      </c>
    </row>
    <row r="3562">
      <c r="A3562" t="inlineStr">
        <is>
          <t>L0188382</t>
        </is>
      </c>
      <c r="B3562" t="inlineStr">
        <is>
          <t>2026-01-12</t>
        </is>
      </c>
      <c r="C3562" t="inlineStr">
        <is>
          <t>home_use</t>
        </is>
      </c>
      <c r="D3562" t="inlineStr">
        <is>
          <t>IMP00926</t>
        </is>
      </c>
      <c r="E3562" t="inlineStr">
        <is>
          <t>T106477</t>
        </is>
      </c>
      <c r="F3562" s="32" t="n">
        <v>525228.35</v>
      </c>
      <c r="G3562" s="32" t="n">
        <v>56199.43</v>
      </c>
    </row>
    <row r="3563">
      <c r="A3563" t="inlineStr">
        <is>
          <t>L0188383</t>
        </is>
      </c>
      <c r="B3563" t="inlineStr">
        <is>
          <t>2026-01-12</t>
        </is>
      </c>
      <c r="C3563" t="inlineStr">
        <is>
          <t>home_use</t>
        </is>
      </c>
      <c r="D3563" t="inlineStr">
        <is>
          <t>IMP00926</t>
        </is>
      </c>
      <c r="E3563" t="inlineStr">
        <is>
          <t>T106477</t>
        </is>
      </c>
      <c r="F3563" s="32" t="n">
        <v>815320.01</v>
      </c>
      <c r="G3563" s="32" t="n">
        <v>87239.24000000001</v>
      </c>
    </row>
    <row r="3564">
      <c r="A3564" t="inlineStr">
        <is>
          <t>L0188384</t>
        </is>
      </c>
      <c r="B3564" t="inlineStr">
        <is>
          <t>2026-01-12</t>
        </is>
      </c>
      <c r="C3564" t="inlineStr">
        <is>
          <t>home_use</t>
        </is>
      </c>
      <c r="D3564" t="inlineStr">
        <is>
          <t>IMP00926</t>
        </is>
      </c>
      <c r="E3564" t="inlineStr">
        <is>
          <t>T106477</t>
        </is>
      </c>
      <c r="F3564" s="32" t="n">
        <v>276974.38</v>
      </c>
      <c r="G3564" s="32" t="n">
        <v>29636.26</v>
      </c>
    </row>
    <row r="3565">
      <c r="A3565" t="inlineStr">
        <is>
          <t>L0188385</t>
        </is>
      </c>
      <c r="B3565" t="inlineStr">
        <is>
          <t>2026-01-12</t>
        </is>
      </c>
      <c r="C3565" t="inlineStr">
        <is>
          <t>home_use</t>
        </is>
      </c>
      <c r="D3565" t="inlineStr">
        <is>
          <t>IMP00926</t>
        </is>
      </c>
      <c r="E3565" t="inlineStr">
        <is>
          <t>T106477</t>
        </is>
      </c>
      <c r="F3565" s="32" t="n">
        <v>276102.38</v>
      </c>
      <c r="G3565" s="32" t="n">
        <v>29542.95</v>
      </c>
    </row>
    <row r="3566">
      <c r="A3566" t="inlineStr">
        <is>
          <t>L0188386</t>
        </is>
      </c>
      <c r="B3566" t="inlineStr">
        <is>
          <t>2026-01-12</t>
        </is>
      </c>
      <c r="C3566" t="inlineStr">
        <is>
          <t>home_use</t>
        </is>
      </c>
      <c r="D3566" t="inlineStr">
        <is>
          <t>IMP00926</t>
        </is>
      </c>
      <c r="E3566" t="inlineStr">
        <is>
          <t>T106477</t>
        </is>
      </c>
      <c r="F3566" s="32" t="n">
        <v>557758.03</v>
      </c>
      <c r="G3566" s="32" t="n">
        <v>59680.11</v>
      </c>
    </row>
    <row r="3567">
      <c r="A3567" t="inlineStr">
        <is>
          <t>L0188392</t>
        </is>
      </c>
      <c r="B3567" t="inlineStr">
        <is>
          <t>2026-01-12</t>
        </is>
      </c>
      <c r="C3567" t="inlineStr">
        <is>
          <t>home_use</t>
        </is>
      </c>
      <c r="D3567" t="inlineStr">
        <is>
          <t>IMP00950</t>
        </is>
      </c>
      <c r="F3567" s="32" t="n">
        <v>214878.46</v>
      </c>
      <c r="G3567" s="32" t="n">
        <v>27934.2</v>
      </c>
    </row>
    <row r="3568">
      <c r="A3568" t="inlineStr">
        <is>
          <t>L0188393</t>
        </is>
      </c>
      <c r="B3568" t="inlineStr">
        <is>
          <t>2026-01-12</t>
        </is>
      </c>
      <c r="C3568" t="inlineStr">
        <is>
          <t>home_use</t>
        </is>
      </c>
      <c r="D3568" t="inlineStr">
        <is>
          <t>IMP00950</t>
        </is>
      </c>
      <c r="F3568" s="32" t="n">
        <v>337512.48</v>
      </c>
      <c r="G3568" s="32" t="n">
        <v>39488.96</v>
      </c>
    </row>
    <row r="3569">
      <c r="A3569" t="inlineStr">
        <is>
          <t>L0188394</t>
        </is>
      </c>
      <c r="B3569" t="inlineStr">
        <is>
          <t>2026-01-12</t>
        </is>
      </c>
      <c r="C3569" t="inlineStr">
        <is>
          <t>home_use</t>
        </is>
      </c>
      <c r="D3569" t="inlineStr">
        <is>
          <t>IMP00950</t>
        </is>
      </c>
      <c r="F3569" s="32" t="n">
        <v>352035.33</v>
      </c>
      <c r="G3569" s="32" t="n">
        <v>41188.13</v>
      </c>
    </row>
    <row r="3570">
      <c r="A3570" t="inlineStr">
        <is>
          <t>L0188397</t>
        </is>
      </c>
      <c r="B3570" t="inlineStr">
        <is>
          <t>2026-01-12</t>
        </is>
      </c>
      <c r="C3570" t="inlineStr">
        <is>
          <t>home_use</t>
        </is>
      </c>
      <c r="D3570" t="inlineStr">
        <is>
          <t>IMP00970</t>
        </is>
      </c>
      <c r="E3570" t="inlineStr">
        <is>
          <t>T806787</t>
        </is>
      </c>
      <c r="F3570" s="32" t="n">
        <v>327856.38</v>
      </c>
      <c r="G3570" s="32" t="n">
        <v>32785.64</v>
      </c>
    </row>
    <row r="3571">
      <c r="A3571" t="inlineStr">
        <is>
          <t>L0188399</t>
        </is>
      </c>
      <c r="B3571" t="inlineStr">
        <is>
          <t>2026-01-12</t>
        </is>
      </c>
      <c r="C3571" t="inlineStr">
        <is>
          <t>home_use</t>
        </is>
      </c>
      <c r="D3571" t="inlineStr">
        <is>
          <t>IMP00999</t>
        </is>
      </c>
      <c r="E3571" t="inlineStr">
        <is>
          <t>T106987</t>
        </is>
      </c>
      <c r="F3571" s="32" t="n">
        <v>967753.62</v>
      </c>
      <c r="G3571" s="32" t="n">
        <v>96775.36</v>
      </c>
    </row>
    <row r="3572">
      <c r="A3572" t="inlineStr">
        <is>
          <t>L0188400</t>
        </is>
      </c>
      <c r="B3572" t="inlineStr">
        <is>
          <t>2026-01-12</t>
        </is>
      </c>
      <c r="C3572" t="inlineStr">
        <is>
          <t>home_use</t>
        </is>
      </c>
      <c r="D3572" t="inlineStr">
        <is>
          <t>IMP00999</t>
        </is>
      </c>
      <c r="E3572" t="inlineStr">
        <is>
          <t>T106987</t>
        </is>
      </c>
      <c r="F3572" s="32" t="n">
        <v>2774292.83</v>
      </c>
      <c r="G3572" s="32" t="n">
        <v>277429.28</v>
      </c>
    </row>
    <row r="3573">
      <c r="A3573" t="inlineStr">
        <is>
          <t>L0188401</t>
        </is>
      </c>
      <c r="B3573" t="inlineStr">
        <is>
          <t>2026-01-12</t>
        </is>
      </c>
      <c r="C3573" t="inlineStr">
        <is>
          <t>home_use</t>
        </is>
      </c>
      <c r="D3573" t="inlineStr">
        <is>
          <t>IMP00999</t>
        </is>
      </c>
      <c r="E3573" t="inlineStr">
        <is>
          <t>T106987</t>
        </is>
      </c>
      <c r="F3573" s="32" t="n">
        <v>1425253.28</v>
      </c>
      <c r="G3573" s="32" t="n">
        <v>142525.33</v>
      </c>
    </row>
    <row r="3574">
      <c r="A3574" t="inlineStr">
        <is>
          <t>L0188402</t>
        </is>
      </c>
      <c r="B3574" t="inlineStr">
        <is>
          <t>2026-01-12</t>
        </is>
      </c>
      <c r="C3574" t="inlineStr">
        <is>
          <t>home_use</t>
        </is>
      </c>
      <c r="D3574" t="inlineStr">
        <is>
          <t>IMP00999</t>
        </is>
      </c>
      <c r="E3574" t="inlineStr">
        <is>
          <t>T106987</t>
        </is>
      </c>
      <c r="F3574" s="32" t="n">
        <v>3439979.31</v>
      </c>
      <c r="G3574" s="32" t="n">
        <v>343997.93</v>
      </c>
    </row>
    <row r="3575">
      <c r="A3575" t="inlineStr">
        <is>
          <t>L0188403</t>
        </is>
      </c>
      <c r="B3575" t="inlineStr">
        <is>
          <t>2026-01-12</t>
        </is>
      </c>
      <c r="C3575" t="inlineStr">
        <is>
          <t>home_use</t>
        </is>
      </c>
      <c r="D3575" t="inlineStr">
        <is>
          <t>IMP00999</t>
        </is>
      </c>
      <c r="E3575" t="inlineStr">
        <is>
          <t>T106987</t>
        </is>
      </c>
      <c r="F3575" s="32" t="n">
        <v>1461879.33</v>
      </c>
      <c r="G3575" s="32" t="n">
        <v>153497.33</v>
      </c>
    </row>
    <row r="3576">
      <c r="A3576" t="inlineStr">
        <is>
          <t>L0188413</t>
        </is>
      </c>
      <c r="B3576" t="inlineStr">
        <is>
          <t>2026-01-12</t>
        </is>
      </c>
      <c r="C3576" t="inlineStr">
        <is>
          <t>home_use</t>
        </is>
      </c>
      <c r="D3576" t="inlineStr">
        <is>
          <t>IMP01037</t>
        </is>
      </c>
      <c r="E3576" t="inlineStr">
        <is>
          <t>T107258</t>
        </is>
      </c>
      <c r="F3576" s="32" t="n">
        <v>1021151.88</v>
      </c>
      <c r="G3576" s="32" t="n">
        <v>102115.19</v>
      </c>
    </row>
    <row r="3577">
      <c r="A3577" t="inlineStr">
        <is>
          <t>L0188414</t>
        </is>
      </c>
      <c r="B3577" t="inlineStr">
        <is>
          <t>2026-01-12</t>
        </is>
      </c>
      <c r="C3577" t="inlineStr">
        <is>
          <t>home_use</t>
        </is>
      </c>
      <c r="D3577" t="inlineStr">
        <is>
          <t>IMP01037</t>
        </is>
      </c>
      <c r="E3577" t="inlineStr">
        <is>
          <t>T107258</t>
        </is>
      </c>
      <c r="F3577" s="32" t="n">
        <v>2570154.41</v>
      </c>
      <c r="G3577" s="32" t="n">
        <v>257015.44</v>
      </c>
    </row>
    <row r="3578">
      <c r="A3578" t="inlineStr">
        <is>
          <t>L0188415</t>
        </is>
      </c>
      <c r="B3578" t="inlineStr">
        <is>
          <t>2026-01-12</t>
        </is>
      </c>
      <c r="C3578" t="inlineStr">
        <is>
          <t>home_use</t>
        </is>
      </c>
      <c r="D3578" t="inlineStr">
        <is>
          <t>IMP01037</t>
        </is>
      </c>
      <c r="E3578" t="inlineStr">
        <is>
          <t>T107258</t>
        </is>
      </c>
      <c r="F3578" s="32" t="n">
        <v>4873690.48</v>
      </c>
      <c r="G3578" s="32" t="n">
        <v>487369.05</v>
      </c>
    </row>
    <row r="3579">
      <c r="A3579" t="inlineStr">
        <is>
          <t>L0188423</t>
        </is>
      </c>
      <c r="B3579" t="inlineStr">
        <is>
          <t>2026-01-12</t>
        </is>
      </c>
      <c r="C3579" t="inlineStr">
        <is>
          <t>home_use</t>
        </is>
      </c>
      <c r="D3579" t="inlineStr">
        <is>
          <t>IMP01089</t>
        </is>
      </c>
      <c r="E3579" t="inlineStr">
        <is>
          <t>T107617</t>
        </is>
      </c>
      <c r="F3579" s="32" t="n">
        <v>1429940.46</v>
      </c>
      <c r="G3579" s="32" t="n">
        <v>150143.75</v>
      </c>
    </row>
    <row r="3580">
      <c r="A3580" t="inlineStr">
        <is>
          <t>L0188426</t>
        </is>
      </c>
      <c r="B3580" t="inlineStr">
        <is>
          <t>2026-01-12</t>
        </is>
      </c>
      <c r="C3580" t="inlineStr">
        <is>
          <t>home_use</t>
        </is>
      </c>
      <c r="D3580" t="inlineStr">
        <is>
          <t>IMP01142</t>
        </is>
      </c>
      <c r="E3580" t="inlineStr">
        <is>
          <t>T107992</t>
        </is>
      </c>
      <c r="F3580" s="32" t="n">
        <v>35112363.97</v>
      </c>
      <c r="G3580" s="32" t="n">
        <v>3511236.4</v>
      </c>
    </row>
    <row r="3581">
      <c r="A3581" t="inlineStr">
        <is>
          <t>L0188461</t>
        </is>
      </c>
      <c r="B3581" t="inlineStr">
        <is>
          <t>2026-01-12</t>
        </is>
      </c>
      <c r="C3581" t="inlineStr">
        <is>
          <t>home_use</t>
        </is>
      </c>
      <c r="D3581" t="inlineStr">
        <is>
          <t>IMP01310</t>
        </is>
      </c>
      <c r="E3581" t="inlineStr">
        <is>
          <t>T109167</t>
        </is>
      </c>
      <c r="F3581" s="32" t="n">
        <v>449951.46</v>
      </c>
      <c r="G3581" s="32" t="n">
        <v>48144.81</v>
      </c>
    </row>
    <row r="3582">
      <c r="A3582" t="inlineStr">
        <is>
          <t>L0188463</t>
        </is>
      </c>
      <c r="B3582" t="inlineStr">
        <is>
          <t>2026-01-12</t>
        </is>
      </c>
      <c r="C3582" t="inlineStr">
        <is>
          <t>home_use</t>
        </is>
      </c>
      <c r="D3582" t="inlineStr">
        <is>
          <t>IMP01310</t>
        </is>
      </c>
      <c r="E3582" t="inlineStr">
        <is>
          <t>T109167</t>
        </is>
      </c>
      <c r="F3582" s="32" t="n">
        <v>2456879.27</v>
      </c>
      <c r="G3582" s="32" t="n">
        <v>262886.08</v>
      </c>
    </row>
    <row r="3583">
      <c r="A3583" t="inlineStr">
        <is>
          <t>L0188464</t>
        </is>
      </c>
      <c r="B3583" t="inlineStr">
        <is>
          <t>2026-01-12</t>
        </is>
      </c>
      <c r="C3583" t="inlineStr">
        <is>
          <t>home_use</t>
        </is>
      </c>
      <c r="D3583" t="inlineStr">
        <is>
          <t>IMP01310</t>
        </is>
      </c>
      <c r="E3583" t="inlineStr">
        <is>
          <t>T109167</t>
        </is>
      </c>
      <c r="F3583" s="32" t="n">
        <v>936475.5600000001</v>
      </c>
      <c r="G3583" s="32" t="n">
        <v>100202.88</v>
      </c>
    </row>
    <row r="3584">
      <c r="A3584" t="inlineStr">
        <is>
          <t>L0188465</t>
        </is>
      </c>
      <c r="B3584" t="inlineStr">
        <is>
          <t>2026-01-12</t>
        </is>
      </c>
      <c r="C3584" t="inlineStr">
        <is>
          <t>home_use</t>
        </is>
      </c>
      <c r="D3584" t="inlineStr">
        <is>
          <t>IMP01310</t>
        </is>
      </c>
      <c r="E3584" t="inlineStr">
        <is>
          <t>T109167</t>
        </is>
      </c>
      <c r="F3584" s="32" t="n">
        <v>621800.41</v>
      </c>
      <c r="G3584" s="32" t="n">
        <v>66532.64</v>
      </c>
    </row>
    <row r="3585">
      <c r="A3585" t="inlineStr">
        <is>
          <t>L0188477</t>
        </is>
      </c>
      <c r="B3585" t="inlineStr">
        <is>
          <t>2026-01-12</t>
        </is>
      </c>
      <c r="C3585" t="inlineStr">
        <is>
          <t>home_use</t>
        </is>
      </c>
      <c r="D3585" t="inlineStr">
        <is>
          <t>IMP01411</t>
        </is>
      </c>
      <c r="E3585" t="inlineStr">
        <is>
          <t>T109373</t>
        </is>
      </c>
      <c r="F3585" s="32" t="n">
        <v>227241.68</v>
      </c>
      <c r="G3585" s="32" t="n">
        <v>24314.86</v>
      </c>
    </row>
    <row r="3586">
      <c r="A3586" t="inlineStr">
        <is>
          <t>L0188501</t>
        </is>
      </c>
      <c r="B3586" t="inlineStr">
        <is>
          <t>2026-01-13</t>
        </is>
      </c>
      <c r="C3586" t="inlineStr">
        <is>
          <t>home_use</t>
        </is>
      </c>
      <c r="D3586" t="inlineStr">
        <is>
          <t>IMP00063</t>
        </is>
      </c>
      <c r="E3586" t="inlineStr">
        <is>
          <t>T100440</t>
        </is>
      </c>
      <c r="F3586" s="32" t="n">
        <v>268348.59</v>
      </c>
      <c r="G3586" s="32" t="n">
        <v>30860.09</v>
      </c>
    </row>
    <row r="3587">
      <c r="A3587" t="inlineStr">
        <is>
          <t>L0188502</t>
        </is>
      </c>
      <c r="B3587" t="inlineStr">
        <is>
          <t>2026-01-13</t>
        </is>
      </c>
      <c r="C3587" t="inlineStr">
        <is>
          <t>home_use</t>
        </is>
      </c>
      <c r="D3587" t="inlineStr">
        <is>
          <t>IMP00063</t>
        </is>
      </c>
      <c r="E3587" t="inlineStr">
        <is>
          <t>T100440</t>
        </is>
      </c>
      <c r="F3587" s="32" t="n">
        <v>4363508.53</v>
      </c>
      <c r="G3587" s="32" t="n">
        <v>567256.11</v>
      </c>
    </row>
    <row r="3588">
      <c r="A3588" t="inlineStr">
        <is>
          <t>L0188503</t>
        </is>
      </c>
      <c r="B3588" t="inlineStr">
        <is>
          <t>2026-01-13</t>
        </is>
      </c>
      <c r="C3588" t="inlineStr">
        <is>
          <t>home_use</t>
        </is>
      </c>
      <c r="D3588" t="inlineStr">
        <is>
          <t>IMP00063</t>
        </is>
      </c>
      <c r="E3588" t="inlineStr">
        <is>
          <t>T100440</t>
        </is>
      </c>
      <c r="F3588" s="32" t="n">
        <v>275372.43</v>
      </c>
      <c r="G3588" s="32" t="n">
        <v>31667.83</v>
      </c>
    </row>
    <row r="3589">
      <c r="A3589" t="inlineStr">
        <is>
          <t>L0188504</t>
        </is>
      </c>
      <c r="B3589" t="inlineStr">
        <is>
          <t>2026-01-13</t>
        </is>
      </c>
      <c r="C3589" t="inlineStr">
        <is>
          <t>home_use</t>
        </is>
      </c>
      <c r="D3589" t="inlineStr">
        <is>
          <t>IMP00063</t>
        </is>
      </c>
      <c r="E3589" t="inlineStr">
        <is>
          <t>T100440</t>
        </is>
      </c>
      <c r="F3589" s="32" t="n">
        <v>459521.38</v>
      </c>
      <c r="G3589" s="32" t="n">
        <v>52844.96</v>
      </c>
    </row>
    <row r="3590">
      <c r="A3590" t="inlineStr">
        <is>
          <t>L0188516</t>
        </is>
      </c>
      <c r="B3590" t="inlineStr">
        <is>
          <t>2026-01-13</t>
        </is>
      </c>
      <c r="C3590" t="inlineStr">
        <is>
          <t>home_use</t>
        </is>
      </c>
      <c r="D3590" t="inlineStr">
        <is>
          <t>IMP00156</t>
        </is>
      </c>
      <c r="F3590" s="32" t="n">
        <v>453087.36</v>
      </c>
      <c r="G3590" s="32" t="n">
        <v>58901.36</v>
      </c>
    </row>
    <row r="3591">
      <c r="A3591" t="inlineStr">
        <is>
          <t>L0188521</t>
        </is>
      </c>
      <c r="B3591" t="inlineStr">
        <is>
          <t>2026-01-13</t>
        </is>
      </c>
      <c r="C3591" t="inlineStr">
        <is>
          <t>temporary_admission</t>
        </is>
      </c>
      <c r="D3591" t="inlineStr">
        <is>
          <t>IMP00208</t>
        </is>
      </c>
      <c r="E3591" t="inlineStr">
        <is>
          <t>T101451</t>
        </is>
      </c>
      <c r="F3591" s="32" t="n">
        <v>1179909.86</v>
      </c>
      <c r="G3591" s="32" t="n">
        <v>0</v>
      </c>
    </row>
    <row r="3592">
      <c r="A3592" t="inlineStr">
        <is>
          <t>L0188535</t>
        </is>
      </c>
      <c r="B3592" t="inlineStr">
        <is>
          <t>2026-01-13</t>
        </is>
      </c>
      <c r="C3592" t="inlineStr">
        <is>
          <t>home_use</t>
        </is>
      </c>
      <c r="D3592" t="inlineStr">
        <is>
          <t>IMP00300</t>
        </is>
      </c>
      <c r="E3592" t="inlineStr">
        <is>
          <t>T102096</t>
        </is>
      </c>
      <c r="F3592" s="32" t="n">
        <v>3631610.93</v>
      </c>
      <c r="G3592" s="32" t="n">
        <v>399477.2</v>
      </c>
    </row>
    <row r="3593">
      <c r="A3593" t="inlineStr">
        <is>
          <t>L0188536</t>
        </is>
      </c>
      <c r="B3593" t="inlineStr">
        <is>
          <t>2026-01-13</t>
        </is>
      </c>
      <c r="C3593" t="inlineStr">
        <is>
          <t>home_use</t>
        </is>
      </c>
      <c r="D3593" t="inlineStr">
        <is>
          <t>IMP00306</t>
        </is>
      </c>
      <c r="E3593" t="inlineStr">
        <is>
          <t>T102141</t>
        </is>
      </c>
      <c r="F3593" s="32" t="n">
        <v>855147.62</v>
      </c>
      <c r="G3593" s="32" t="n">
        <v>89790.5</v>
      </c>
    </row>
    <row r="3594">
      <c r="A3594" t="inlineStr">
        <is>
          <t>L0188537</t>
        </is>
      </c>
      <c r="B3594" t="inlineStr">
        <is>
          <t>2026-01-13</t>
        </is>
      </c>
      <c r="C3594" t="inlineStr">
        <is>
          <t>home_use</t>
        </is>
      </c>
      <c r="D3594" t="inlineStr">
        <is>
          <t>IMP00306</t>
        </is>
      </c>
      <c r="E3594" t="inlineStr">
        <is>
          <t>T102141</t>
        </is>
      </c>
      <c r="F3594" s="32" t="n">
        <v>736522.55</v>
      </c>
      <c r="G3594" s="32" t="n">
        <v>77334.87</v>
      </c>
    </row>
    <row r="3595">
      <c r="A3595" t="inlineStr">
        <is>
          <t>L0188540</t>
        </is>
      </c>
      <c r="B3595" t="inlineStr">
        <is>
          <t>2026-01-13</t>
        </is>
      </c>
      <c r="C3595" t="inlineStr">
        <is>
          <t>home_use</t>
        </is>
      </c>
      <c r="D3595" t="inlineStr">
        <is>
          <t>IMP00306</t>
        </is>
      </c>
      <c r="E3595" t="inlineStr">
        <is>
          <t>T102141</t>
        </is>
      </c>
      <c r="F3595" s="32" t="n">
        <v>637373.29</v>
      </c>
      <c r="G3595" s="32" t="n">
        <v>73297.92999999999</v>
      </c>
    </row>
    <row r="3596">
      <c r="A3596" t="inlineStr">
        <is>
          <t>L0188541</t>
        </is>
      </c>
      <c r="B3596" t="inlineStr">
        <is>
          <t>2026-01-13</t>
        </is>
      </c>
      <c r="C3596" t="inlineStr">
        <is>
          <t>home_use</t>
        </is>
      </c>
      <c r="D3596" t="inlineStr">
        <is>
          <t>IMP00306</t>
        </is>
      </c>
      <c r="E3596" t="inlineStr">
        <is>
          <t>T102141</t>
        </is>
      </c>
      <c r="F3596" s="32" t="n">
        <v>901514.96</v>
      </c>
      <c r="G3596" s="32" t="n">
        <v>94659.07000000001</v>
      </c>
    </row>
    <row r="3597">
      <c r="A3597" t="inlineStr">
        <is>
          <t>L0188542</t>
        </is>
      </c>
      <c r="B3597" t="inlineStr">
        <is>
          <t>2026-01-13</t>
        </is>
      </c>
      <c r="C3597" t="inlineStr">
        <is>
          <t>home_use</t>
        </is>
      </c>
      <c r="D3597" t="inlineStr">
        <is>
          <t>IMP00306</t>
        </is>
      </c>
      <c r="E3597" t="inlineStr">
        <is>
          <t>T102141</t>
        </is>
      </c>
      <c r="F3597" s="32" t="n">
        <v>253495.5</v>
      </c>
      <c r="G3597" s="32" t="n">
        <v>25349.55</v>
      </c>
    </row>
    <row r="3598">
      <c r="A3598" t="inlineStr">
        <is>
          <t>L0188543</t>
        </is>
      </c>
      <c r="B3598" t="inlineStr">
        <is>
          <t>2026-01-13</t>
        </is>
      </c>
      <c r="C3598" t="inlineStr">
        <is>
          <t>home_use</t>
        </is>
      </c>
      <c r="D3598" t="inlineStr">
        <is>
          <t>IMP00306</t>
        </is>
      </c>
      <c r="E3598" t="inlineStr">
        <is>
          <t>T102141</t>
        </is>
      </c>
      <c r="F3598" s="32" t="n">
        <v>174744.33</v>
      </c>
      <c r="G3598" s="32" t="n">
        <v>18348.15</v>
      </c>
    </row>
    <row r="3599">
      <c r="A3599" t="inlineStr">
        <is>
          <t>L0188545</t>
        </is>
      </c>
      <c r="B3599" t="inlineStr">
        <is>
          <t>2026-01-13</t>
        </is>
      </c>
      <c r="C3599" t="inlineStr">
        <is>
          <t>home_use</t>
        </is>
      </c>
      <c r="D3599" t="inlineStr">
        <is>
          <t>IMP00340</t>
        </is>
      </c>
      <c r="E3599" t="inlineStr">
        <is>
          <t>T102376</t>
        </is>
      </c>
      <c r="F3599" s="32" t="n">
        <v>7214179.75</v>
      </c>
      <c r="G3599" s="32" t="n">
        <v>757488.87</v>
      </c>
    </row>
    <row r="3600">
      <c r="A3600" t="inlineStr">
        <is>
          <t>L0188560</t>
        </is>
      </c>
      <c r="B3600" t="inlineStr">
        <is>
          <t>2026-01-13</t>
        </is>
      </c>
      <c r="C3600" t="inlineStr">
        <is>
          <t>home_use</t>
        </is>
      </c>
      <c r="D3600" t="inlineStr">
        <is>
          <t>IMP00448</t>
        </is>
      </c>
      <c r="E3600" t="inlineStr">
        <is>
          <t>T103130</t>
        </is>
      </c>
      <c r="F3600" s="32" t="n">
        <v>53463013.46</v>
      </c>
      <c r="G3600" s="32" t="n">
        <v>5346301.35</v>
      </c>
    </row>
    <row r="3601">
      <c r="A3601" t="inlineStr">
        <is>
          <t>L0188589</t>
        </is>
      </c>
      <c r="B3601" t="inlineStr">
        <is>
          <t>2026-01-13</t>
        </is>
      </c>
      <c r="C3601" t="inlineStr">
        <is>
          <t>home_use</t>
        </is>
      </c>
      <c r="D3601" t="inlineStr">
        <is>
          <t>IMP00643</t>
        </is>
      </c>
      <c r="E3601" t="inlineStr">
        <is>
          <t>T104498</t>
        </is>
      </c>
      <c r="F3601" s="32" t="n">
        <v>576433.02</v>
      </c>
      <c r="G3601" s="32" t="n">
        <v>57643.3</v>
      </c>
    </row>
    <row r="3602">
      <c r="A3602" t="inlineStr">
        <is>
          <t>L0188590</t>
        </is>
      </c>
      <c r="B3602" t="inlineStr">
        <is>
          <t>2026-01-13</t>
        </is>
      </c>
      <c r="C3602" t="inlineStr">
        <is>
          <t>home_use</t>
        </is>
      </c>
      <c r="D3602" t="inlineStr">
        <is>
          <t>IMP00643</t>
        </is>
      </c>
      <c r="E3602" t="inlineStr">
        <is>
          <t>T104498</t>
        </is>
      </c>
      <c r="F3602" s="32" t="n">
        <v>2033693.58</v>
      </c>
      <c r="G3602" s="32" t="n">
        <v>203369.36</v>
      </c>
    </row>
    <row r="3603">
      <c r="A3603" t="inlineStr">
        <is>
          <t>L0188591</t>
        </is>
      </c>
      <c r="B3603" t="inlineStr">
        <is>
          <t>2026-01-13</t>
        </is>
      </c>
      <c r="C3603" t="inlineStr">
        <is>
          <t>home_use</t>
        </is>
      </c>
      <c r="D3603" t="inlineStr">
        <is>
          <t>IMP00643</t>
        </is>
      </c>
      <c r="E3603" t="inlineStr">
        <is>
          <t>T104498</t>
        </is>
      </c>
      <c r="F3603" s="32" t="n">
        <v>1215786.71</v>
      </c>
      <c r="G3603" s="32" t="n">
        <v>121578.67</v>
      </c>
    </row>
    <row r="3604">
      <c r="A3604" t="inlineStr">
        <is>
          <t>L0188592</t>
        </is>
      </c>
      <c r="B3604" t="inlineStr">
        <is>
          <t>2026-01-13</t>
        </is>
      </c>
      <c r="C3604" t="inlineStr">
        <is>
          <t>home_use</t>
        </is>
      </c>
      <c r="D3604" t="inlineStr">
        <is>
          <t>IMP00643</t>
        </is>
      </c>
      <c r="E3604" t="inlineStr">
        <is>
          <t>T104498</t>
        </is>
      </c>
      <c r="F3604" s="32" t="n">
        <v>261896.85</v>
      </c>
      <c r="G3604" s="32" t="n">
        <v>26189.69</v>
      </c>
    </row>
    <row r="3605">
      <c r="A3605" t="inlineStr">
        <is>
          <t>L0188612</t>
        </is>
      </c>
      <c r="B3605" t="inlineStr">
        <is>
          <t>2026-01-13</t>
        </is>
      </c>
      <c r="C3605" t="inlineStr">
        <is>
          <t>home_use</t>
        </is>
      </c>
      <c r="D3605" t="inlineStr">
        <is>
          <t>IMP00753</t>
        </is>
      </c>
      <c r="E3605" t="inlineStr">
        <is>
          <t>T105264</t>
        </is>
      </c>
      <c r="F3605" s="32" t="n">
        <v>1016633.44</v>
      </c>
      <c r="G3605" s="32" t="n">
        <v>106746.51</v>
      </c>
    </row>
    <row r="3606">
      <c r="A3606" t="inlineStr">
        <is>
          <t>L0188613</t>
        </is>
      </c>
      <c r="B3606" t="inlineStr">
        <is>
          <t>2026-01-13</t>
        </is>
      </c>
      <c r="C3606" t="inlineStr">
        <is>
          <t>home_use</t>
        </is>
      </c>
      <c r="D3606" t="inlineStr">
        <is>
          <t>IMP00753</t>
        </is>
      </c>
      <c r="E3606" t="inlineStr">
        <is>
          <t>T105264</t>
        </is>
      </c>
      <c r="F3606" s="32" t="n">
        <v>192303.33</v>
      </c>
      <c r="G3606" s="32" t="n">
        <v>21153.37</v>
      </c>
    </row>
    <row r="3607">
      <c r="A3607" t="inlineStr">
        <is>
          <t>L0188636</t>
        </is>
      </c>
      <c r="B3607" t="inlineStr">
        <is>
          <t>2026-01-13</t>
        </is>
      </c>
      <c r="C3607" t="inlineStr">
        <is>
          <t>home_use</t>
        </is>
      </c>
      <c r="D3607" t="inlineStr">
        <is>
          <t>IMP00892</t>
        </is>
      </c>
      <c r="E3607" t="inlineStr">
        <is>
          <t>T106240</t>
        </is>
      </c>
      <c r="F3607" s="32" t="n">
        <v>4503885.55</v>
      </c>
      <c r="G3607" s="32" t="n">
        <v>472907.98</v>
      </c>
    </row>
    <row r="3608">
      <c r="A3608" t="inlineStr">
        <is>
          <t>L0188644</t>
        </is>
      </c>
      <c r="B3608" t="inlineStr">
        <is>
          <t>2026-01-13</t>
        </is>
      </c>
      <c r="C3608" t="inlineStr">
        <is>
          <t>warehouse_out</t>
        </is>
      </c>
      <c r="D3608" t="inlineStr">
        <is>
          <t>IMP00926</t>
        </is>
      </c>
      <c r="E3608" t="inlineStr">
        <is>
          <t>T106477</t>
        </is>
      </c>
      <c r="F3608" s="32" t="n">
        <v>5608102.15</v>
      </c>
      <c r="G3608" s="32" t="n">
        <v>560810.22</v>
      </c>
    </row>
    <row r="3609">
      <c r="A3609" t="inlineStr">
        <is>
          <t>L0188645</t>
        </is>
      </c>
      <c r="B3609" t="inlineStr">
        <is>
          <t>2026-01-13</t>
        </is>
      </c>
      <c r="C3609" t="inlineStr">
        <is>
          <t>home_use</t>
        </is>
      </c>
      <c r="D3609" t="inlineStr">
        <is>
          <t>IMP00926</t>
        </is>
      </c>
      <c r="E3609" t="inlineStr">
        <is>
          <t>T106477</t>
        </is>
      </c>
      <c r="F3609" s="32" t="n">
        <v>1114227.42</v>
      </c>
      <c r="G3609" s="32" t="n">
        <v>116993.88</v>
      </c>
    </row>
    <row r="3610">
      <c r="A3610" t="inlineStr">
        <is>
          <t>L0188646</t>
        </is>
      </c>
      <c r="B3610" t="inlineStr">
        <is>
          <t>2026-01-13</t>
        </is>
      </c>
      <c r="C3610" t="inlineStr">
        <is>
          <t>warehouse_out</t>
        </is>
      </c>
      <c r="D3610" t="inlineStr">
        <is>
          <t>IMP00926</t>
        </is>
      </c>
      <c r="E3610" t="inlineStr">
        <is>
          <t>T106477</t>
        </is>
      </c>
      <c r="F3610" s="32" t="n">
        <v>3993293.77</v>
      </c>
      <c r="G3610" s="32" t="n">
        <v>399329.38</v>
      </c>
    </row>
    <row r="3611">
      <c r="A3611" t="inlineStr">
        <is>
          <t>L0188647</t>
        </is>
      </c>
      <c r="B3611" t="inlineStr">
        <is>
          <t>2026-01-13</t>
        </is>
      </c>
      <c r="C3611" t="inlineStr">
        <is>
          <t>home_use</t>
        </is>
      </c>
      <c r="D3611" t="inlineStr">
        <is>
          <t>IMP00926</t>
        </is>
      </c>
      <c r="E3611" t="inlineStr">
        <is>
          <t>T106477</t>
        </is>
      </c>
      <c r="F3611" s="32" t="n">
        <v>9241172.609999999</v>
      </c>
      <c r="G3611" s="32" t="n">
        <v>970323.12</v>
      </c>
    </row>
    <row r="3612">
      <c r="A3612" t="inlineStr">
        <is>
          <t>L0188649</t>
        </is>
      </c>
      <c r="B3612" t="inlineStr">
        <is>
          <t>2026-01-13</t>
        </is>
      </c>
      <c r="C3612" t="inlineStr">
        <is>
          <t>home_use</t>
        </is>
      </c>
      <c r="D3612" t="inlineStr">
        <is>
          <t>IMP00950</t>
        </is>
      </c>
      <c r="F3612" s="32" t="n">
        <v>1145289.23</v>
      </c>
      <c r="G3612" s="32" t="n">
        <v>148887.6</v>
      </c>
    </row>
    <row r="3613">
      <c r="A3613" t="inlineStr">
        <is>
          <t>L0188650</t>
        </is>
      </c>
      <c r="B3613" t="inlineStr">
        <is>
          <t>2026-01-13</t>
        </is>
      </c>
      <c r="C3613" t="inlineStr">
        <is>
          <t>home_use</t>
        </is>
      </c>
      <c r="D3613" t="inlineStr">
        <is>
          <t>IMP00950</t>
        </is>
      </c>
      <c r="F3613" s="32" t="n">
        <v>93566.67999999999</v>
      </c>
      <c r="G3613" s="32" t="n">
        <v>10947.3</v>
      </c>
    </row>
    <row r="3614">
      <c r="A3614" t="inlineStr">
        <is>
          <t>L0188659</t>
        </is>
      </c>
      <c r="B3614" t="inlineStr">
        <is>
          <t>2026-01-13</t>
        </is>
      </c>
      <c r="C3614" t="inlineStr">
        <is>
          <t>home_use</t>
        </is>
      </c>
      <c r="D3614" t="inlineStr">
        <is>
          <t>IMP00999</t>
        </is>
      </c>
      <c r="E3614" t="inlineStr">
        <is>
          <t>T106987</t>
        </is>
      </c>
      <c r="F3614" s="32" t="n">
        <v>1370186.53</v>
      </c>
      <c r="G3614" s="32" t="n">
        <v>137018.65</v>
      </c>
    </row>
    <row r="3615">
      <c r="A3615" t="inlineStr">
        <is>
          <t>L0188664</t>
        </is>
      </c>
      <c r="B3615" t="inlineStr">
        <is>
          <t>2026-01-13</t>
        </is>
      </c>
      <c r="C3615" t="inlineStr">
        <is>
          <t>home_use</t>
        </is>
      </c>
      <c r="D3615" t="inlineStr">
        <is>
          <t>IMP01037</t>
        </is>
      </c>
      <c r="E3615" t="inlineStr">
        <is>
          <t>T107258</t>
        </is>
      </c>
      <c r="F3615" s="32" t="n">
        <v>2083032.02</v>
      </c>
      <c r="G3615" s="32" t="n">
        <v>208303.2</v>
      </c>
    </row>
    <row r="3616">
      <c r="A3616" t="inlineStr">
        <is>
          <t>L0188670</t>
        </is>
      </c>
      <c r="B3616" t="inlineStr">
        <is>
          <t>2026-01-13</t>
        </is>
      </c>
      <c r="C3616" t="inlineStr">
        <is>
          <t>home_use</t>
        </is>
      </c>
      <c r="D3616" t="inlineStr">
        <is>
          <t>IMP01089</t>
        </is>
      </c>
      <c r="E3616" t="inlineStr">
        <is>
          <t>T107617</t>
        </is>
      </c>
      <c r="F3616" s="32" t="n">
        <v>2911143.21</v>
      </c>
      <c r="G3616" s="32" t="n">
        <v>291114.32</v>
      </c>
    </row>
    <row r="3617">
      <c r="A3617" t="inlineStr">
        <is>
          <t>L0188695</t>
        </is>
      </c>
      <c r="B3617" t="inlineStr">
        <is>
          <t>2026-01-13</t>
        </is>
      </c>
      <c r="C3617" t="inlineStr">
        <is>
          <t>home_use</t>
        </is>
      </c>
      <c r="D3617" t="inlineStr">
        <is>
          <t>IMP01310</t>
        </is>
      </c>
      <c r="E3617" t="inlineStr">
        <is>
          <t>T109167</t>
        </is>
      </c>
      <c r="F3617" s="32" t="n">
        <v>1515771.4</v>
      </c>
      <c r="G3617" s="32" t="n">
        <v>162187.54</v>
      </c>
    </row>
    <row r="3618">
      <c r="A3618" t="inlineStr">
        <is>
          <t>L0188697</t>
        </is>
      </c>
      <c r="B3618" t="inlineStr">
        <is>
          <t>2026-01-13</t>
        </is>
      </c>
      <c r="C3618" t="inlineStr">
        <is>
          <t>home_use</t>
        </is>
      </c>
      <c r="D3618" t="inlineStr">
        <is>
          <t>IMP01310</t>
        </is>
      </c>
      <c r="E3618" t="inlineStr">
        <is>
          <t>T109167</t>
        </is>
      </c>
      <c r="F3618" s="32" t="n">
        <v>900486.23</v>
      </c>
      <c r="G3618" s="32" t="n">
        <v>96352.03</v>
      </c>
    </row>
    <row r="3619">
      <c r="A3619" t="inlineStr">
        <is>
          <t>L0188722</t>
        </is>
      </c>
      <c r="B3619" t="inlineStr">
        <is>
          <t>2026-01-14</t>
        </is>
      </c>
      <c r="C3619" t="inlineStr">
        <is>
          <t>home_use</t>
        </is>
      </c>
      <c r="D3619" t="inlineStr">
        <is>
          <t>IMP00011</t>
        </is>
      </c>
      <c r="E3619" t="inlineStr">
        <is>
          <t>T100070</t>
        </is>
      </c>
      <c r="F3619" s="32" t="n">
        <v>1183639.89</v>
      </c>
      <c r="G3619" s="32" t="n">
        <v>118363.99</v>
      </c>
    </row>
    <row r="3620">
      <c r="A3620" t="inlineStr">
        <is>
          <t>L0188731</t>
        </is>
      </c>
      <c r="B3620" t="inlineStr">
        <is>
          <t>2026-01-14</t>
        </is>
      </c>
      <c r="C3620" t="inlineStr">
        <is>
          <t>home_use</t>
        </is>
      </c>
      <c r="D3620" t="inlineStr">
        <is>
          <t>IMP00063</t>
        </is>
      </c>
      <c r="E3620" t="inlineStr">
        <is>
          <t>T100440</t>
        </is>
      </c>
      <c r="F3620" s="32" t="n">
        <v>29600814.32</v>
      </c>
      <c r="G3620" s="32" t="n">
        <v>3848105.86</v>
      </c>
    </row>
    <row r="3621">
      <c r="A3621" t="inlineStr">
        <is>
          <t>L0188732</t>
        </is>
      </c>
      <c r="B3621" t="inlineStr">
        <is>
          <t>2026-01-14</t>
        </is>
      </c>
      <c r="C3621" t="inlineStr">
        <is>
          <t>home_use</t>
        </is>
      </c>
      <c r="D3621" t="inlineStr">
        <is>
          <t>IMP00063</t>
        </is>
      </c>
      <c r="E3621" t="inlineStr">
        <is>
          <t>T100440</t>
        </is>
      </c>
      <c r="F3621" s="32" t="n">
        <v>4659017.95</v>
      </c>
      <c r="G3621" s="32" t="n">
        <v>605672.33</v>
      </c>
    </row>
    <row r="3622">
      <c r="A3622" t="inlineStr">
        <is>
          <t>L0188733</t>
        </is>
      </c>
      <c r="B3622" t="inlineStr">
        <is>
          <t>2026-01-14</t>
        </is>
      </c>
      <c r="C3622" t="inlineStr">
        <is>
          <t>home_use</t>
        </is>
      </c>
      <c r="D3622" t="inlineStr">
        <is>
          <t>IMP00063</t>
        </is>
      </c>
      <c r="E3622" t="inlineStr">
        <is>
          <t>T100440</t>
        </is>
      </c>
      <c r="F3622" s="32" t="n">
        <v>1092960.52</v>
      </c>
      <c r="G3622" s="32" t="n">
        <v>125690.46</v>
      </c>
    </row>
    <row r="3623">
      <c r="A3623" t="inlineStr">
        <is>
          <t>L0188734</t>
        </is>
      </c>
      <c r="B3623" t="inlineStr">
        <is>
          <t>2026-01-14</t>
        </is>
      </c>
      <c r="C3623" t="inlineStr">
        <is>
          <t>home_use</t>
        </is>
      </c>
      <c r="D3623" t="inlineStr">
        <is>
          <t>IMP00063</t>
        </is>
      </c>
      <c r="E3623" t="inlineStr">
        <is>
          <t>T100440</t>
        </is>
      </c>
      <c r="F3623" s="32" t="n">
        <v>394421.22</v>
      </c>
      <c r="G3623" s="32" t="n">
        <v>45358.44</v>
      </c>
    </row>
    <row r="3624">
      <c r="A3624" t="inlineStr">
        <is>
          <t>L0188735</t>
        </is>
      </c>
      <c r="B3624" t="inlineStr">
        <is>
          <t>2026-01-14</t>
        </is>
      </c>
      <c r="C3624" t="inlineStr">
        <is>
          <t>home_use</t>
        </is>
      </c>
      <c r="D3624" t="inlineStr">
        <is>
          <t>IMP00063</t>
        </is>
      </c>
      <c r="E3624" t="inlineStr">
        <is>
          <t>T100440</t>
        </is>
      </c>
      <c r="F3624" s="32" t="n">
        <v>1156230.94</v>
      </c>
      <c r="G3624" s="32" t="n">
        <v>129497.87</v>
      </c>
    </row>
    <row r="3625">
      <c r="A3625" t="inlineStr">
        <is>
          <t>L0188737</t>
        </is>
      </c>
      <c r="B3625" t="inlineStr">
        <is>
          <t>2026-01-14</t>
        </is>
      </c>
      <c r="C3625" t="inlineStr">
        <is>
          <t>home_use</t>
        </is>
      </c>
      <c r="D3625" t="inlineStr">
        <is>
          <t>IMP00063</t>
        </is>
      </c>
      <c r="E3625" t="inlineStr">
        <is>
          <t>T100440</t>
        </is>
      </c>
      <c r="F3625" s="32" t="n">
        <v>1362560.07</v>
      </c>
      <c r="G3625" s="32" t="n">
        <v>156694.41</v>
      </c>
    </row>
    <row r="3626">
      <c r="A3626" t="inlineStr">
        <is>
          <t>L0188738</t>
        </is>
      </c>
      <c r="B3626" t="inlineStr">
        <is>
          <t>2026-01-14</t>
        </is>
      </c>
      <c r="C3626" t="inlineStr">
        <is>
          <t>home_use</t>
        </is>
      </c>
      <c r="D3626" t="inlineStr">
        <is>
          <t>IMP00063</t>
        </is>
      </c>
      <c r="E3626" t="inlineStr">
        <is>
          <t>T100440</t>
        </is>
      </c>
      <c r="F3626" s="32" t="n">
        <v>4258175.14</v>
      </c>
      <c r="G3626" s="32" t="n">
        <v>553562.77</v>
      </c>
    </row>
    <row r="3627">
      <c r="A3627" t="inlineStr">
        <is>
          <t>L0188739</t>
        </is>
      </c>
      <c r="B3627" t="inlineStr">
        <is>
          <t>2026-01-14</t>
        </is>
      </c>
      <c r="C3627" t="inlineStr">
        <is>
          <t>home_use</t>
        </is>
      </c>
      <c r="D3627" t="inlineStr">
        <is>
          <t>IMP00063</t>
        </is>
      </c>
      <c r="E3627" t="inlineStr">
        <is>
          <t>T100440</t>
        </is>
      </c>
      <c r="F3627" s="32" t="n">
        <v>2283036.78</v>
      </c>
      <c r="G3627" s="32" t="n">
        <v>244284.94</v>
      </c>
    </row>
    <row r="3628">
      <c r="A3628" t="inlineStr">
        <is>
          <t>L0188740</t>
        </is>
      </c>
      <c r="B3628" t="inlineStr">
        <is>
          <t>2026-01-14</t>
        </is>
      </c>
      <c r="C3628" t="inlineStr">
        <is>
          <t>home_use</t>
        </is>
      </c>
      <c r="D3628" t="inlineStr">
        <is>
          <t>IMP00063</t>
        </is>
      </c>
      <c r="E3628" t="inlineStr">
        <is>
          <t>T100440</t>
        </is>
      </c>
      <c r="F3628" s="32" t="n">
        <v>840653.23</v>
      </c>
      <c r="G3628" s="32" t="n">
        <v>89949.89999999999</v>
      </c>
    </row>
    <row r="3629">
      <c r="A3629" t="inlineStr">
        <is>
          <t>L0188741</t>
        </is>
      </c>
      <c r="B3629" t="inlineStr">
        <is>
          <t>2026-01-14</t>
        </is>
      </c>
      <c r="C3629" t="inlineStr">
        <is>
          <t>home_use</t>
        </is>
      </c>
      <c r="D3629" t="inlineStr">
        <is>
          <t>IMP00067</t>
        </is>
      </c>
      <c r="E3629" t="inlineStr">
        <is>
          <t>T100466</t>
        </is>
      </c>
      <c r="F3629" s="32" t="n">
        <v>15666750.84</v>
      </c>
      <c r="G3629" s="32" t="n">
        <v>1566675.08</v>
      </c>
    </row>
    <row r="3630">
      <c r="A3630" t="inlineStr">
        <is>
          <t>L0188744</t>
        </is>
      </c>
      <c r="B3630" t="inlineStr">
        <is>
          <t>2026-01-14</t>
        </is>
      </c>
      <c r="C3630" t="inlineStr">
        <is>
          <t>home_use</t>
        </is>
      </c>
      <c r="D3630" t="inlineStr">
        <is>
          <t>IMP00077</t>
        </is>
      </c>
      <c r="E3630" t="inlineStr">
        <is>
          <t>T100538</t>
        </is>
      </c>
      <c r="F3630" s="32" t="n">
        <v>341491.24</v>
      </c>
      <c r="G3630" s="32" t="n">
        <v>34149.12</v>
      </c>
    </row>
    <row r="3631">
      <c r="A3631" t="inlineStr">
        <is>
          <t>L0188745</t>
        </is>
      </c>
      <c r="B3631" t="inlineStr">
        <is>
          <t>2026-01-14</t>
        </is>
      </c>
      <c r="C3631" t="inlineStr">
        <is>
          <t>home_use</t>
        </is>
      </c>
      <c r="D3631" t="inlineStr">
        <is>
          <t>IMP00095</t>
        </is>
      </c>
      <c r="E3631" t="inlineStr">
        <is>
          <t>T100033</t>
        </is>
      </c>
      <c r="F3631" s="32" t="n">
        <v>56503.59</v>
      </c>
      <c r="G3631" s="32" t="n">
        <v>5932.88</v>
      </c>
    </row>
    <row r="3632">
      <c r="A3632" t="inlineStr">
        <is>
          <t>L0188746</t>
        </is>
      </c>
      <c r="B3632" t="inlineStr">
        <is>
          <t>2026-01-14</t>
        </is>
      </c>
      <c r="C3632" t="inlineStr">
        <is>
          <t>home_use_exempt</t>
        </is>
      </c>
      <c r="D3632" t="inlineStr">
        <is>
          <t>IMP00100</t>
        </is>
      </c>
      <c r="E3632" t="inlineStr">
        <is>
          <t>T100699</t>
        </is>
      </c>
      <c r="F3632" s="32" t="n">
        <v>2034301.37</v>
      </c>
      <c r="G3632" s="32" t="n">
        <v>0</v>
      </c>
    </row>
    <row r="3633">
      <c r="A3633" t="inlineStr">
        <is>
          <t>L0188764</t>
        </is>
      </c>
      <c r="B3633" t="inlineStr">
        <is>
          <t>2026-01-14</t>
        </is>
      </c>
      <c r="C3633" t="inlineStr">
        <is>
          <t>home_use</t>
        </is>
      </c>
      <c r="D3633" t="inlineStr">
        <is>
          <t>IMP00306</t>
        </is>
      </c>
      <c r="E3633" t="inlineStr">
        <is>
          <t>T102141</t>
        </is>
      </c>
      <c r="F3633" s="32" t="n">
        <v>920382.16</v>
      </c>
      <c r="G3633" s="32" t="n">
        <v>96640.13</v>
      </c>
    </row>
    <row r="3634">
      <c r="A3634" t="inlineStr">
        <is>
          <t>L0188765</t>
        </is>
      </c>
      <c r="B3634" t="inlineStr">
        <is>
          <t>2026-01-14</t>
        </is>
      </c>
      <c r="C3634" t="inlineStr">
        <is>
          <t>warehouse_out</t>
        </is>
      </c>
      <c r="D3634" t="inlineStr">
        <is>
          <t>IMP00306</t>
        </is>
      </c>
      <c r="E3634" t="inlineStr">
        <is>
          <t>T102141</t>
        </is>
      </c>
      <c r="F3634" s="32" t="n">
        <v>1202518.71</v>
      </c>
      <c r="G3634" s="32" t="n">
        <v>150314.84</v>
      </c>
    </row>
    <row r="3635">
      <c r="A3635" t="inlineStr">
        <is>
          <t>L0188766</t>
        </is>
      </c>
      <c r="B3635" t="inlineStr">
        <is>
          <t>2026-01-14</t>
        </is>
      </c>
      <c r="C3635" t="inlineStr">
        <is>
          <t>home_use</t>
        </is>
      </c>
      <c r="D3635" t="inlineStr">
        <is>
          <t>IMP00306</t>
        </is>
      </c>
      <c r="E3635" t="inlineStr">
        <is>
          <t>T102141</t>
        </is>
      </c>
      <c r="F3635" s="32" t="n">
        <v>560705.9399999999</v>
      </c>
      <c r="G3635" s="32" t="n">
        <v>70088.24000000001</v>
      </c>
    </row>
    <row r="3636">
      <c r="A3636" t="inlineStr">
        <is>
          <t>L0188768</t>
        </is>
      </c>
      <c r="B3636" t="inlineStr">
        <is>
          <t>2026-01-14</t>
        </is>
      </c>
      <c r="C3636" t="inlineStr">
        <is>
          <t>home_use</t>
        </is>
      </c>
      <c r="D3636" t="inlineStr">
        <is>
          <t>IMP00306</t>
        </is>
      </c>
      <c r="E3636" t="inlineStr">
        <is>
          <t>T102141</t>
        </is>
      </c>
      <c r="F3636" s="32" t="n">
        <v>453184.91</v>
      </c>
      <c r="G3636" s="32" t="n">
        <v>47584.42</v>
      </c>
    </row>
    <row r="3637">
      <c r="A3637" t="inlineStr">
        <is>
          <t>L0188790</t>
        </is>
      </c>
      <c r="B3637" t="inlineStr">
        <is>
          <t>2026-01-14</t>
        </is>
      </c>
      <c r="C3637" t="inlineStr">
        <is>
          <t>home_use</t>
        </is>
      </c>
      <c r="D3637" t="inlineStr">
        <is>
          <t>IMP00448</t>
        </is>
      </c>
      <c r="E3637" t="inlineStr">
        <is>
          <t>T103130</t>
        </is>
      </c>
      <c r="F3637" s="32" t="n">
        <v>26673787.75</v>
      </c>
      <c r="G3637" s="32" t="n">
        <v>2667378.77</v>
      </c>
    </row>
    <row r="3638">
      <c r="A3638" t="inlineStr">
        <is>
          <t>L0188805</t>
        </is>
      </c>
      <c r="B3638" t="inlineStr">
        <is>
          <t>2026-01-14</t>
        </is>
      </c>
      <c r="C3638" t="inlineStr">
        <is>
          <t>home_use</t>
        </is>
      </c>
      <c r="D3638" t="inlineStr">
        <is>
          <t>IMP00548</t>
        </is>
      </c>
      <c r="E3638" t="inlineStr">
        <is>
          <t>T103835</t>
        </is>
      </c>
      <c r="F3638" s="32" t="n">
        <v>4043178</v>
      </c>
      <c r="G3638" s="32" t="n">
        <v>404317.8</v>
      </c>
    </row>
    <row r="3639">
      <c r="A3639" t="inlineStr">
        <is>
          <t>L0188828</t>
        </is>
      </c>
      <c r="B3639" t="inlineStr">
        <is>
          <t>2026-01-14</t>
        </is>
      </c>
      <c r="C3639" t="inlineStr">
        <is>
          <t>home_use</t>
        </is>
      </c>
      <c r="D3639" t="inlineStr">
        <is>
          <t>IMP00643</t>
        </is>
      </c>
      <c r="E3639" t="inlineStr">
        <is>
          <t>T104498</t>
        </is>
      </c>
      <c r="F3639" s="32" t="n">
        <v>707273.95</v>
      </c>
      <c r="G3639" s="32" t="n">
        <v>70727.39999999999</v>
      </c>
    </row>
    <row r="3640">
      <c r="A3640" t="inlineStr">
        <is>
          <t>L0188829</t>
        </is>
      </c>
      <c r="B3640" t="inlineStr">
        <is>
          <t>2026-01-14</t>
        </is>
      </c>
      <c r="C3640" t="inlineStr">
        <is>
          <t>home_use</t>
        </is>
      </c>
      <c r="D3640" t="inlineStr">
        <is>
          <t>IMP00643</t>
        </is>
      </c>
      <c r="E3640" t="inlineStr">
        <is>
          <t>T104498</t>
        </is>
      </c>
      <c r="F3640" s="32" t="n">
        <v>350832.12</v>
      </c>
      <c r="G3640" s="32" t="n">
        <v>35083.21</v>
      </c>
    </row>
    <row r="3641">
      <c r="A3641" t="inlineStr">
        <is>
          <t>L0188830</t>
        </is>
      </c>
      <c r="B3641" t="inlineStr">
        <is>
          <t>2026-01-14</t>
        </is>
      </c>
      <c r="C3641" t="inlineStr">
        <is>
          <t>home_use</t>
        </is>
      </c>
      <c r="D3641" t="inlineStr">
        <is>
          <t>IMP00643</t>
        </is>
      </c>
      <c r="E3641" t="inlineStr">
        <is>
          <t>T104498</t>
        </is>
      </c>
      <c r="F3641" s="32" t="n">
        <v>593141.91</v>
      </c>
      <c r="G3641" s="32" t="n">
        <v>62279.9</v>
      </c>
    </row>
    <row r="3642">
      <c r="A3642" t="inlineStr">
        <is>
          <t>L0188831</t>
        </is>
      </c>
      <c r="B3642" t="inlineStr">
        <is>
          <t>2026-01-14</t>
        </is>
      </c>
      <c r="C3642" t="inlineStr">
        <is>
          <t>home_use</t>
        </is>
      </c>
      <c r="D3642" t="inlineStr">
        <is>
          <t>IMP00643</t>
        </is>
      </c>
      <c r="E3642" t="inlineStr">
        <is>
          <t>T104498</t>
        </is>
      </c>
      <c r="F3642" s="32" t="n">
        <v>1270782.38</v>
      </c>
      <c r="G3642" s="32" t="n">
        <v>127078.24</v>
      </c>
    </row>
    <row r="3643">
      <c r="A3643" t="inlineStr">
        <is>
          <t>L0188832</t>
        </is>
      </c>
      <c r="B3643" t="inlineStr">
        <is>
          <t>2026-01-14</t>
        </is>
      </c>
      <c r="C3643" t="inlineStr">
        <is>
          <t>home_use</t>
        </is>
      </c>
      <c r="D3643" t="inlineStr">
        <is>
          <t>IMP00643</t>
        </is>
      </c>
      <c r="E3643" t="inlineStr">
        <is>
          <t>T104498</t>
        </is>
      </c>
      <c r="F3643" s="32" t="n">
        <v>3334869.18</v>
      </c>
      <c r="G3643" s="32" t="n">
        <v>333486.92</v>
      </c>
    </row>
    <row r="3644">
      <c r="A3644" t="inlineStr">
        <is>
          <t>L0188833</t>
        </is>
      </c>
      <c r="B3644" t="inlineStr">
        <is>
          <t>2026-01-14</t>
        </is>
      </c>
      <c r="C3644" t="inlineStr">
        <is>
          <t>home_use</t>
        </is>
      </c>
      <c r="D3644" t="inlineStr">
        <is>
          <t>IMP00643</t>
        </is>
      </c>
      <c r="E3644" t="inlineStr">
        <is>
          <t>T104498</t>
        </is>
      </c>
      <c r="F3644" s="32" t="n">
        <v>145485.78</v>
      </c>
      <c r="G3644" s="32" t="n">
        <v>14548.58</v>
      </c>
    </row>
    <row r="3645">
      <c r="A3645" t="inlineStr">
        <is>
          <t>L0188846</t>
        </is>
      </c>
      <c r="B3645" t="inlineStr">
        <is>
          <t>2026-01-14</t>
        </is>
      </c>
      <c r="C3645" t="inlineStr">
        <is>
          <t>home_use</t>
        </is>
      </c>
      <c r="D3645" t="inlineStr">
        <is>
          <t>IMP00753</t>
        </is>
      </c>
      <c r="E3645" t="inlineStr">
        <is>
          <t>T105264</t>
        </is>
      </c>
      <c r="F3645" s="32" t="n">
        <v>219549.1</v>
      </c>
      <c r="G3645" s="32" t="n">
        <v>22394.01</v>
      </c>
    </row>
    <row r="3646">
      <c r="A3646" t="inlineStr">
        <is>
          <t>L0188847</t>
        </is>
      </c>
      <c r="B3646" t="inlineStr">
        <is>
          <t>2026-01-14</t>
        </is>
      </c>
      <c r="C3646" t="inlineStr">
        <is>
          <t>home_use</t>
        </is>
      </c>
      <c r="D3646" t="inlineStr">
        <is>
          <t>IMP00753</t>
        </is>
      </c>
      <c r="E3646" t="inlineStr">
        <is>
          <t>T105264</t>
        </is>
      </c>
      <c r="F3646" s="32" t="n">
        <v>401867.36</v>
      </c>
      <c r="G3646" s="32" t="n">
        <v>47018.48</v>
      </c>
    </row>
    <row r="3647">
      <c r="A3647" t="inlineStr">
        <is>
          <t>L0188854</t>
        </is>
      </c>
      <c r="B3647" t="inlineStr">
        <is>
          <t>2026-01-14</t>
        </is>
      </c>
      <c r="C3647" t="inlineStr">
        <is>
          <t>home_use</t>
        </is>
      </c>
      <c r="D3647" t="inlineStr">
        <is>
          <t>IMP00802</t>
        </is>
      </c>
      <c r="E3647" t="inlineStr">
        <is>
          <t>T105608</t>
        </is>
      </c>
      <c r="F3647" s="32" t="n">
        <v>4379263.44</v>
      </c>
      <c r="G3647" s="32" t="n">
        <v>459822.66</v>
      </c>
    </row>
    <row r="3648">
      <c r="A3648" t="inlineStr">
        <is>
          <t>L0188866</t>
        </is>
      </c>
      <c r="B3648" t="inlineStr">
        <is>
          <t>2026-01-14</t>
        </is>
      </c>
      <c r="C3648" t="inlineStr">
        <is>
          <t>home_use</t>
        </is>
      </c>
      <c r="D3648" t="inlineStr">
        <is>
          <t>IMP00892</t>
        </is>
      </c>
      <c r="E3648" t="inlineStr">
        <is>
          <t>T106240</t>
        </is>
      </c>
      <c r="F3648" s="32" t="n">
        <v>14825434.59</v>
      </c>
      <c r="G3648" s="32" t="n">
        <v>1630797.8</v>
      </c>
    </row>
    <row r="3649">
      <c r="A3649" t="inlineStr">
        <is>
          <t>L0188881</t>
        </is>
      </c>
      <c r="B3649" t="inlineStr">
        <is>
          <t>2026-01-14</t>
        </is>
      </c>
      <c r="C3649" t="inlineStr">
        <is>
          <t>home_use</t>
        </is>
      </c>
      <c r="D3649" t="inlineStr">
        <is>
          <t>IMP00926</t>
        </is>
      </c>
      <c r="E3649" t="inlineStr">
        <is>
          <t>T106477</t>
        </is>
      </c>
      <c r="F3649" s="32" t="n">
        <v>20552750.46</v>
      </c>
      <c r="G3649" s="32" t="n">
        <v>2158038.8</v>
      </c>
    </row>
    <row r="3650">
      <c r="A3650" t="inlineStr">
        <is>
          <t>L0188882</t>
        </is>
      </c>
      <c r="B3650" t="inlineStr">
        <is>
          <t>2026-01-14</t>
        </is>
      </c>
      <c r="C3650" t="inlineStr">
        <is>
          <t>home_use</t>
        </is>
      </c>
      <c r="D3650" t="inlineStr">
        <is>
          <t>IMP00926</t>
        </is>
      </c>
      <c r="E3650" t="inlineStr">
        <is>
          <t>T106477</t>
        </is>
      </c>
      <c r="F3650" s="32" t="n">
        <v>10045506.26</v>
      </c>
      <c r="G3650" s="32" t="n">
        <v>1054778.16</v>
      </c>
    </row>
    <row r="3651">
      <c r="A3651" t="inlineStr">
        <is>
          <t>L0188883</t>
        </is>
      </c>
      <c r="B3651" t="inlineStr">
        <is>
          <t>2026-01-14</t>
        </is>
      </c>
      <c r="C3651" t="inlineStr">
        <is>
          <t>warehouse_out</t>
        </is>
      </c>
      <c r="D3651" t="inlineStr">
        <is>
          <t>IMP00926</t>
        </is>
      </c>
      <c r="E3651" t="inlineStr">
        <is>
          <t>T106477</t>
        </is>
      </c>
      <c r="F3651" s="32" t="n">
        <v>612730.4</v>
      </c>
      <c r="G3651" s="32" t="n">
        <v>65562.14999999999</v>
      </c>
    </row>
    <row r="3652">
      <c r="A3652" t="inlineStr">
        <is>
          <t>L0188884</t>
        </is>
      </c>
      <c r="B3652" t="inlineStr">
        <is>
          <t>2026-01-14</t>
        </is>
      </c>
      <c r="C3652" t="inlineStr">
        <is>
          <t>home_use</t>
        </is>
      </c>
      <c r="D3652" t="inlineStr">
        <is>
          <t>IMP00926</t>
        </is>
      </c>
      <c r="E3652" t="inlineStr">
        <is>
          <t>T106477</t>
        </is>
      </c>
      <c r="F3652" s="32" t="n">
        <v>1082827.97</v>
      </c>
      <c r="G3652" s="32" t="n">
        <v>129939.36</v>
      </c>
    </row>
    <row r="3653">
      <c r="A3653" t="inlineStr">
        <is>
          <t>L0188885</t>
        </is>
      </c>
      <c r="B3653" t="inlineStr">
        <is>
          <t>2026-01-14</t>
        </is>
      </c>
      <c r="C3653" t="inlineStr">
        <is>
          <t>home_use</t>
        </is>
      </c>
      <c r="D3653" t="inlineStr">
        <is>
          <t>IMP00926</t>
        </is>
      </c>
      <c r="E3653" t="inlineStr">
        <is>
          <t>T106477</t>
        </is>
      </c>
      <c r="F3653" s="32" t="n">
        <v>341515.15</v>
      </c>
      <c r="G3653" s="32" t="n">
        <v>36542.12</v>
      </c>
    </row>
    <row r="3654">
      <c r="A3654" t="inlineStr">
        <is>
          <t>L0188886</t>
        </is>
      </c>
      <c r="B3654" t="inlineStr">
        <is>
          <t>2026-01-14</t>
        </is>
      </c>
      <c r="C3654" t="inlineStr">
        <is>
          <t>home_use</t>
        </is>
      </c>
      <c r="D3654" t="inlineStr">
        <is>
          <t>IMP00926</t>
        </is>
      </c>
      <c r="E3654" t="inlineStr">
        <is>
          <t>T106477</t>
        </is>
      </c>
      <c r="F3654" s="32" t="n">
        <v>419282.49</v>
      </c>
      <c r="G3654" s="32" t="n">
        <v>44863.23</v>
      </c>
    </row>
    <row r="3655">
      <c r="A3655" t="inlineStr">
        <is>
          <t>L0188893</t>
        </is>
      </c>
      <c r="B3655" t="inlineStr">
        <is>
          <t>2026-01-14</t>
        </is>
      </c>
      <c r="C3655" t="inlineStr">
        <is>
          <t>home_use</t>
        </is>
      </c>
      <c r="D3655" t="inlineStr">
        <is>
          <t>IMP00950</t>
        </is>
      </c>
      <c r="F3655" s="32" t="n">
        <v>2520105.67</v>
      </c>
      <c r="G3655" s="32" t="n">
        <v>307452.89</v>
      </c>
    </row>
    <row r="3656">
      <c r="A3656" t="inlineStr">
        <is>
          <t>L0188894</t>
        </is>
      </c>
      <c r="B3656" t="inlineStr">
        <is>
          <t>2026-01-14</t>
        </is>
      </c>
      <c r="C3656" t="inlineStr">
        <is>
          <t>home_use</t>
        </is>
      </c>
      <c r="D3656" t="inlineStr">
        <is>
          <t>IMP00950</t>
        </is>
      </c>
      <c r="F3656" s="32" t="n">
        <v>182179.75</v>
      </c>
      <c r="G3656" s="32" t="n">
        <v>22772.47</v>
      </c>
    </row>
    <row r="3657">
      <c r="A3657" t="inlineStr">
        <is>
          <t>L0188895</t>
        </is>
      </c>
      <c r="B3657" t="inlineStr">
        <is>
          <t>2026-01-14</t>
        </is>
      </c>
      <c r="C3657" t="inlineStr">
        <is>
          <t>home_use</t>
        </is>
      </c>
      <c r="D3657" t="inlineStr">
        <is>
          <t>IMP00950</t>
        </is>
      </c>
      <c r="F3657" s="32" t="n">
        <v>6613390.73</v>
      </c>
      <c r="G3657" s="32" t="n">
        <v>859740.8</v>
      </c>
    </row>
    <row r="3658">
      <c r="A3658" t="inlineStr">
        <is>
          <t>L0188901</t>
        </is>
      </c>
      <c r="B3658" t="inlineStr">
        <is>
          <t>2026-01-14</t>
        </is>
      </c>
      <c r="C3658" t="inlineStr">
        <is>
          <t>home_use</t>
        </is>
      </c>
      <c r="D3658" t="inlineStr">
        <is>
          <t>IMP00999</t>
        </is>
      </c>
      <c r="E3658" t="inlineStr">
        <is>
          <t>T106987</t>
        </is>
      </c>
      <c r="F3658" s="32" t="n">
        <v>1107761.64</v>
      </c>
      <c r="G3658" s="32" t="n">
        <v>110776.16</v>
      </c>
    </row>
    <row r="3659">
      <c r="A3659" t="inlineStr">
        <is>
          <t>L0188902</t>
        </is>
      </c>
      <c r="B3659" t="inlineStr">
        <is>
          <t>2026-01-14</t>
        </is>
      </c>
      <c r="C3659" t="inlineStr">
        <is>
          <t>home_use</t>
        </is>
      </c>
      <c r="D3659" t="inlineStr">
        <is>
          <t>IMP00999</t>
        </is>
      </c>
      <c r="E3659" t="inlineStr">
        <is>
          <t>T106987</t>
        </is>
      </c>
      <c r="F3659" s="32" t="n">
        <v>1799918.33</v>
      </c>
      <c r="G3659" s="32" t="n">
        <v>179991.83</v>
      </c>
    </row>
    <row r="3660">
      <c r="A3660" t="inlineStr">
        <is>
          <t>L0188903</t>
        </is>
      </c>
      <c r="B3660" t="inlineStr">
        <is>
          <t>2026-01-14</t>
        </is>
      </c>
      <c r="C3660" t="inlineStr">
        <is>
          <t>home_use</t>
        </is>
      </c>
      <c r="D3660" t="inlineStr">
        <is>
          <t>IMP00999</t>
        </is>
      </c>
      <c r="E3660" t="inlineStr">
        <is>
          <t>T106987</t>
        </is>
      </c>
      <c r="F3660" s="32" t="n">
        <v>225320.38</v>
      </c>
      <c r="G3660" s="32" t="n">
        <v>27038.45</v>
      </c>
    </row>
    <row r="3661">
      <c r="A3661" t="inlineStr">
        <is>
          <t>L0188913</t>
        </is>
      </c>
      <c r="B3661" t="inlineStr">
        <is>
          <t>2026-01-14</t>
        </is>
      </c>
      <c r="C3661" t="inlineStr">
        <is>
          <t>home_use</t>
        </is>
      </c>
      <c r="D3661" t="inlineStr">
        <is>
          <t>IMP01037</t>
        </is>
      </c>
      <c r="E3661" t="inlineStr">
        <is>
          <t>T107258</t>
        </is>
      </c>
      <c r="F3661" s="32" t="n">
        <v>3332312.17</v>
      </c>
      <c r="G3661" s="32" t="n">
        <v>333231.22</v>
      </c>
    </row>
    <row r="3662">
      <c r="A3662" t="inlineStr">
        <is>
          <t>L0188916</t>
        </is>
      </c>
      <c r="B3662" t="inlineStr">
        <is>
          <t>2026-01-14</t>
        </is>
      </c>
      <c r="C3662" t="inlineStr">
        <is>
          <t>home_use</t>
        </is>
      </c>
      <c r="D3662" t="inlineStr">
        <is>
          <t>IMP01037</t>
        </is>
      </c>
      <c r="E3662" t="inlineStr">
        <is>
          <t>T107258</t>
        </is>
      </c>
      <c r="F3662" s="32" t="n">
        <v>4428334.69</v>
      </c>
      <c r="G3662" s="32" t="n">
        <v>442833.47</v>
      </c>
    </row>
    <row r="3663">
      <c r="A3663" t="inlineStr">
        <is>
          <t>L0188917</t>
        </is>
      </c>
      <c r="B3663" t="inlineStr">
        <is>
          <t>2026-01-14</t>
        </is>
      </c>
      <c r="C3663" t="inlineStr">
        <is>
          <t>home_use</t>
        </is>
      </c>
      <c r="D3663" t="inlineStr">
        <is>
          <t>IMP01037</t>
        </is>
      </c>
      <c r="E3663" t="inlineStr">
        <is>
          <t>T107258</t>
        </is>
      </c>
      <c r="F3663" s="32" t="n">
        <v>1051212.73</v>
      </c>
      <c r="G3663" s="32" t="n">
        <v>105121.27</v>
      </c>
    </row>
    <row r="3664">
      <c r="A3664" t="inlineStr">
        <is>
          <t>L0188930</t>
        </is>
      </c>
      <c r="B3664" t="inlineStr">
        <is>
          <t>2026-01-14</t>
        </is>
      </c>
      <c r="C3664" t="inlineStr">
        <is>
          <t>home_use</t>
        </is>
      </c>
      <c r="D3664" t="inlineStr">
        <is>
          <t>IMP01142</t>
        </is>
      </c>
      <c r="E3664" t="inlineStr">
        <is>
          <t>T107992</t>
        </is>
      </c>
      <c r="F3664" s="32" t="n">
        <v>66723840.14</v>
      </c>
      <c r="G3664" s="32" t="n">
        <v>6672384.01</v>
      </c>
    </row>
    <row r="3665">
      <c r="A3665" t="inlineStr">
        <is>
          <t>L0188931</t>
        </is>
      </c>
      <c r="B3665" t="inlineStr">
        <is>
          <t>2026-01-14</t>
        </is>
      </c>
      <c r="C3665" t="inlineStr">
        <is>
          <t>home_use</t>
        </is>
      </c>
      <c r="D3665" t="inlineStr">
        <is>
          <t>IMP01142</t>
        </is>
      </c>
      <c r="E3665" t="inlineStr">
        <is>
          <t>T107992</t>
        </is>
      </c>
      <c r="F3665" s="32" t="n">
        <v>89577278.02</v>
      </c>
      <c r="G3665" s="32" t="n">
        <v>8957727.800000001</v>
      </c>
    </row>
    <row r="3666">
      <c r="A3666" t="inlineStr">
        <is>
          <t>L0188932</t>
        </is>
      </c>
      <c r="B3666" t="inlineStr">
        <is>
          <t>2026-01-14</t>
        </is>
      </c>
      <c r="C3666" t="inlineStr">
        <is>
          <t>home_use</t>
        </is>
      </c>
      <c r="D3666" t="inlineStr">
        <is>
          <t>IMP01142</t>
        </is>
      </c>
      <c r="E3666" t="inlineStr">
        <is>
          <t>T107992</t>
        </is>
      </c>
      <c r="F3666" s="32" t="n">
        <v>1453694.95</v>
      </c>
      <c r="G3666" s="32" t="n">
        <v>162813.83</v>
      </c>
    </row>
    <row r="3667">
      <c r="A3667" t="inlineStr">
        <is>
          <t>L0188933</t>
        </is>
      </c>
      <c r="B3667" t="inlineStr">
        <is>
          <t>2026-01-14</t>
        </is>
      </c>
      <c r="C3667" t="inlineStr">
        <is>
          <t>home_use</t>
        </is>
      </c>
      <c r="D3667" t="inlineStr">
        <is>
          <t>IMP01142</t>
        </is>
      </c>
      <c r="E3667" t="inlineStr">
        <is>
          <t>T107992</t>
        </is>
      </c>
      <c r="F3667" s="32" t="n">
        <v>489886.66</v>
      </c>
      <c r="G3667" s="32" t="n">
        <v>54867.31</v>
      </c>
    </row>
    <row r="3668">
      <c r="A3668" t="inlineStr">
        <is>
          <t>L0188957</t>
        </is>
      </c>
      <c r="B3668" t="inlineStr">
        <is>
          <t>2026-01-14</t>
        </is>
      </c>
      <c r="C3668" t="inlineStr">
        <is>
          <t>home_use</t>
        </is>
      </c>
      <c r="D3668" t="inlineStr">
        <is>
          <t>IMP01310</t>
        </is>
      </c>
      <c r="E3668" t="inlineStr">
        <is>
          <t>T109167</t>
        </is>
      </c>
      <c r="F3668" s="32" t="n">
        <v>1088790.77</v>
      </c>
      <c r="G3668" s="32" t="n">
        <v>116500.61</v>
      </c>
    </row>
    <row r="3669">
      <c r="A3669" t="inlineStr">
        <is>
          <t>L0188958</t>
        </is>
      </c>
      <c r="B3669" t="inlineStr">
        <is>
          <t>2026-01-14</t>
        </is>
      </c>
      <c r="C3669" t="inlineStr">
        <is>
          <t>home_use</t>
        </is>
      </c>
      <c r="D3669" t="inlineStr">
        <is>
          <t>IMP01310</t>
        </is>
      </c>
      <c r="E3669" t="inlineStr">
        <is>
          <t>T109167</t>
        </is>
      </c>
      <c r="F3669" s="32" t="n">
        <v>342470.22</v>
      </c>
      <c r="G3669" s="32" t="n">
        <v>34247.02</v>
      </c>
    </row>
    <row r="3670">
      <c r="A3670" t="inlineStr">
        <is>
          <t>L0188959</t>
        </is>
      </c>
      <c r="B3670" t="inlineStr">
        <is>
          <t>2026-01-14</t>
        </is>
      </c>
      <c r="C3670" t="inlineStr">
        <is>
          <t>home_use</t>
        </is>
      </c>
      <c r="D3670" t="inlineStr">
        <is>
          <t>IMP01310</t>
        </is>
      </c>
      <c r="E3670" t="inlineStr">
        <is>
          <t>T109167</t>
        </is>
      </c>
      <c r="F3670" s="32" t="n">
        <v>593157.98</v>
      </c>
      <c r="G3670" s="32" t="n">
        <v>63467.9</v>
      </c>
    </row>
    <row r="3671">
      <c r="A3671" t="inlineStr">
        <is>
          <t>L0188961</t>
        </is>
      </c>
      <c r="B3671" t="inlineStr">
        <is>
          <t>2026-01-14</t>
        </is>
      </c>
      <c r="C3671" t="inlineStr">
        <is>
          <t>home_use</t>
        </is>
      </c>
      <c r="D3671" t="inlineStr">
        <is>
          <t>IMP01310</t>
        </is>
      </c>
      <c r="E3671" t="inlineStr">
        <is>
          <t>T109167</t>
        </is>
      </c>
      <c r="F3671" s="32" t="n">
        <v>1568133.56</v>
      </c>
      <c r="G3671" s="32" t="n">
        <v>196016.69</v>
      </c>
    </row>
    <row r="3672">
      <c r="A3672" t="inlineStr">
        <is>
          <t>L0188963</t>
        </is>
      </c>
      <c r="B3672" t="inlineStr">
        <is>
          <t>2026-01-14</t>
        </is>
      </c>
      <c r="C3672" t="inlineStr">
        <is>
          <t>home_use</t>
        </is>
      </c>
      <c r="D3672" t="inlineStr">
        <is>
          <t>IMP01310</t>
        </is>
      </c>
      <c r="E3672" t="inlineStr">
        <is>
          <t>T109167</t>
        </is>
      </c>
      <c r="F3672" s="32" t="n">
        <v>306006.3</v>
      </c>
      <c r="G3672" s="32" t="n">
        <v>38250.79</v>
      </c>
    </row>
    <row r="3673">
      <c r="A3673" t="inlineStr">
        <is>
          <t>L0188964</t>
        </is>
      </c>
      <c r="B3673" t="inlineStr">
        <is>
          <t>2026-01-14</t>
        </is>
      </c>
      <c r="C3673" t="inlineStr">
        <is>
          <t>home_use</t>
        </is>
      </c>
      <c r="D3673" t="inlineStr">
        <is>
          <t>IMP01310</t>
        </is>
      </c>
      <c r="E3673" t="inlineStr">
        <is>
          <t>T109167</t>
        </is>
      </c>
      <c r="F3673" s="32" t="n">
        <v>525886.21</v>
      </c>
      <c r="G3673" s="32" t="n">
        <v>65735.78</v>
      </c>
    </row>
    <row r="3674">
      <c r="A3674" t="inlineStr">
        <is>
          <t>L0188965</t>
        </is>
      </c>
      <c r="B3674" t="inlineStr">
        <is>
          <t>2026-01-14</t>
        </is>
      </c>
      <c r="C3674" t="inlineStr">
        <is>
          <t>home_use</t>
        </is>
      </c>
      <c r="D3674" t="inlineStr">
        <is>
          <t>IMP01310</t>
        </is>
      </c>
      <c r="E3674" t="inlineStr">
        <is>
          <t>T109167</t>
        </is>
      </c>
      <c r="F3674" s="32" t="n">
        <v>762620.5600000001</v>
      </c>
      <c r="G3674" s="32" t="n">
        <v>99140.67</v>
      </c>
    </row>
    <row r="3675">
      <c r="A3675" t="inlineStr">
        <is>
          <t>L0188998</t>
        </is>
      </c>
      <c r="B3675" t="inlineStr">
        <is>
          <t>2026-01-14</t>
        </is>
      </c>
      <c r="C3675" t="inlineStr">
        <is>
          <t>home_use</t>
        </is>
      </c>
      <c r="D3675" t="inlineStr">
        <is>
          <t>IMP01481</t>
        </is>
      </c>
      <c r="F3675" s="32" t="n">
        <v>1378949.5</v>
      </c>
      <c r="G3675" s="32" t="n">
        <v>158579.19</v>
      </c>
    </row>
    <row r="3676">
      <c r="A3676" t="inlineStr">
        <is>
          <t>L0189002</t>
        </is>
      </c>
      <c r="B3676" t="inlineStr">
        <is>
          <t>2026-01-15</t>
        </is>
      </c>
      <c r="C3676" t="inlineStr">
        <is>
          <t>home_use</t>
        </is>
      </c>
      <c r="D3676" t="inlineStr">
        <is>
          <t>IMP00011</t>
        </is>
      </c>
      <c r="E3676" t="inlineStr">
        <is>
          <t>T100070</t>
        </is>
      </c>
      <c r="F3676" s="32" t="n">
        <v>887826.42</v>
      </c>
      <c r="G3676" s="32" t="n">
        <v>93221.77</v>
      </c>
    </row>
    <row r="3677">
      <c r="A3677" t="inlineStr">
        <is>
          <t>L0189012</t>
        </is>
      </c>
      <c r="B3677" t="inlineStr">
        <is>
          <t>2026-01-15</t>
        </is>
      </c>
      <c r="C3677" t="inlineStr">
        <is>
          <t>home_use</t>
        </is>
      </c>
      <c r="D3677" t="inlineStr">
        <is>
          <t>IMP00063</t>
        </is>
      </c>
      <c r="E3677" t="inlineStr">
        <is>
          <t>T100440</t>
        </is>
      </c>
      <c r="F3677" s="32" t="n">
        <v>889424.36</v>
      </c>
      <c r="G3677" s="32" t="n">
        <v>102283.8</v>
      </c>
    </row>
    <row r="3678">
      <c r="A3678" t="inlineStr">
        <is>
          <t>L0189015</t>
        </is>
      </c>
      <c r="B3678" t="inlineStr">
        <is>
          <t>2026-01-15</t>
        </is>
      </c>
      <c r="C3678" t="inlineStr">
        <is>
          <t>home_use</t>
        </is>
      </c>
      <c r="D3678" t="inlineStr">
        <is>
          <t>IMP00063</t>
        </is>
      </c>
      <c r="E3678" t="inlineStr">
        <is>
          <t>T100440</t>
        </is>
      </c>
      <c r="F3678" s="32" t="n">
        <v>1783949.18</v>
      </c>
      <c r="G3678" s="32" t="n">
        <v>199802.31</v>
      </c>
    </row>
    <row r="3679">
      <c r="A3679" t="inlineStr">
        <is>
          <t>L0189016</t>
        </is>
      </c>
      <c r="B3679" t="inlineStr">
        <is>
          <t>2026-01-15</t>
        </is>
      </c>
      <c r="C3679" t="inlineStr">
        <is>
          <t>home_use</t>
        </is>
      </c>
      <c r="D3679" t="inlineStr">
        <is>
          <t>IMP00063</t>
        </is>
      </c>
      <c r="E3679" t="inlineStr">
        <is>
          <t>T100440</t>
        </is>
      </c>
      <c r="F3679" s="32" t="n">
        <v>1338535.59</v>
      </c>
      <c r="G3679" s="32" t="n">
        <v>149915.99</v>
      </c>
    </row>
    <row r="3680">
      <c r="A3680" t="inlineStr">
        <is>
          <t>L0189018</t>
        </is>
      </c>
      <c r="B3680" t="inlineStr">
        <is>
          <t>2026-01-15</t>
        </is>
      </c>
      <c r="C3680" t="inlineStr">
        <is>
          <t>home_use</t>
        </is>
      </c>
      <c r="D3680" t="inlineStr">
        <is>
          <t>IMP00063</t>
        </is>
      </c>
      <c r="E3680" t="inlineStr">
        <is>
          <t>T100440</t>
        </is>
      </c>
      <c r="F3680" s="32" t="n">
        <v>297006.3</v>
      </c>
      <c r="G3680" s="32" t="n">
        <v>34155.72</v>
      </c>
    </row>
    <row r="3681">
      <c r="A3681" t="inlineStr">
        <is>
          <t>L0189019</t>
        </is>
      </c>
      <c r="B3681" t="inlineStr">
        <is>
          <t>2026-01-15</t>
        </is>
      </c>
      <c r="C3681" t="inlineStr">
        <is>
          <t>home_use</t>
        </is>
      </c>
      <c r="D3681" t="inlineStr">
        <is>
          <t>IMP00063</t>
        </is>
      </c>
      <c r="E3681" t="inlineStr">
        <is>
          <t>T100440</t>
        </is>
      </c>
      <c r="F3681" s="32" t="n">
        <v>237379.1</v>
      </c>
      <c r="G3681" s="32" t="n">
        <v>27298.6</v>
      </c>
    </row>
    <row r="3682">
      <c r="A3682" t="inlineStr">
        <is>
          <t>L0189020</t>
        </is>
      </c>
      <c r="B3682" t="inlineStr">
        <is>
          <t>2026-01-15</t>
        </is>
      </c>
      <c r="C3682" t="inlineStr">
        <is>
          <t>home_use</t>
        </is>
      </c>
      <c r="D3682" t="inlineStr">
        <is>
          <t>IMP00063</t>
        </is>
      </c>
      <c r="E3682" t="inlineStr">
        <is>
          <t>T100440</t>
        </is>
      </c>
      <c r="F3682" s="32" t="n">
        <v>470691.47</v>
      </c>
      <c r="G3682" s="32" t="n">
        <v>54129.52</v>
      </c>
    </row>
    <row r="3683">
      <c r="A3683" t="inlineStr">
        <is>
          <t>L0189021</t>
        </is>
      </c>
      <c r="B3683" t="inlineStr">
        <is>
          <t>2026-01-15</t>
        </is>
      </c>
      <c r="C3683" t="inlineStr">
        <is>
          <t>home_use</t>
        </is>
      </c>
      <c r="D3683" t="inlineStr">
        <is>
          <t>IMP00063</t>
        </is>
      </c>
      <c r="E3683" t="inlineStr">
        <is>
          <t>T100440</t>
        </is>
      </c>
      <c r="F3683" s="32" t="n">
        <v>784312.35</v>
      </c>
      <c r="G3683" s="32" t="n">
        <v>90195.92</v>
      </c>
    </row>
    <row r="3684">
      <c r="A3684" t="inlineStr">
        <is>
          <t>L0189022</t>
        </is>
      </c>
      <c r="B3684" t="inlineStr">
        <is>
          <t>2026-01-15</t>
        </is>
      </c>
      <c r="C3684" t="inlineStr">
        <is>
          <t>home_use</t>
        </is>
      </c>
      <c r="D3684" t="inlineStr">
        <is>
          <t>IMP00063</t>
        </is>
      </c>
      <c r="E3684" t="inlineStr">
        <is>
          <t>T100440</t>
        </is>
      </c>
      <c r="F3684" s="32" t="n">
        <v>6097069.16</v>
      </c>
      <c r="G3684" s="32" t="n">
        <v>792618.99</v>
      </c>
    </row>
    <row r="3685">
      <c r="A3685" t="inlineStr">
        <is>
          <t>L0189050</t>
        </is>
      </c>
      <c r="B3685" t="inlineStr">
        <is>
          <t>2026-01-15</t>
        </is>
      </c>
      <c r="C3685" t="inlineStr">
        <is>
          <t>home_use</t>
        </is>
      </c>
      <c r="D3685" t="inlineStr">
        <is>
          <t>IMP00306</t>
        </is>
      </c>
      <c r="E3685" t="inlineStr">
        <is>
          <t>T102141</t>
        </is>
      </c>
      <c r="F3685" s="32" t="n">
        <v>159263.04</v>
      </c>
      <c r="G3685" s="32" t="n">
        <v>16722.62</v>
      </c>
    </row>
    <row r="3686">
      <c r="A3686" t="inlineStr">
        <is>
          <t>L0189052</t>
        </is>
      </c>
      <c r="B3686" t="inlineStr">
        <is>
          <t>2026-01-15</t>
        </is>
      </c>
      <c r="C3686" t="inlineStr">
        <is>
          <t>home_use</t>
        </is>
      </c>
      <c r="D3686" t="inlineStr">
        <is>
          <t>IMP00306</t>
        </is>
      </c>
      <c r="E3686" t="inlineStr">
        <is>
          <t>T102141</t>
        </is>
      </c>
      <c r="F3686" s="32" t="n">
        <v>339405.88</v>
      </c>
      <c r="G3686" s="32" t="n">
        <v>35637.62</v>
      </c>
    </row>
    <row r="3687">
      <c r="A3687" t="inlineStr">
        <is>
          <t>L0189053</t>
        </is>
      </c>
      <c r="B3687" t="inlineStr">
        <is>
          <t>2026-01-15</t>
        </is>
      </c>
      <c r="C3687" t="inlineStr">
        <is>
          <t>home_use</t>
        </is>
      </c>
      <c r="D3687" t="inlineStr">
        <is>
          <t>IMP00306</t>
        </is>
      </c>
      <c r="E3687" t="inlineStr">
        <is>
          <t>T102141</t>
        </is>
      </c>
      <c r="F3687" s="32" t="n">
        <v>266167.09</v>
      </c>
      <c r="G3687" s="32" t="n">
        <v>27947.54</v>
      </c>
    </row>
    <row r="3688">
      <c r="A3688" t="inlineStr">
        <is>
          <t>L0189054</t>
        </is>
      </c>
      <c r="B3688" t="inlineStr">
        <is>
          <t>2026-01-15</t>
        </is>
      </c>
      <c r="C3688" t="inlineStr">
        <is>
          <t>home_use</t>
        </is>
      </c>
      <c r="D3688" t="inlineStr">
        <is>
          <t>IMP00306</t>
        </is>
      </c>
      <c r="E3688" t="inlineStr">
        <is>
          <t>T102141</t>
        </is>
      </c>
      <c r="F3688" s="32" t="n">
        <v>968005.72</v>
      </c>
      <c r="G3688" s="32" t="n">
        <v>111320.66</v>
      </c>
    </row>
    <row r="3689">
      <c r="A3689" t="inlineStr">
        <is>
          <t>L0189058</t>
        </is>
      </c>
      <c r="B3689" t="inlineStr">
        <is>
          <t>2026-01-15</t>
        </is>
      </c>
      <c r="C3689" t="inlineStr">
        <is>
          <t>home_use</t>
        </is>
      </c>
      <c r="D3689" t="inlineStr">
        <is>
          <t>IMP00362</t>
        </is>
      </c>
      <c r="E3689" t="inlineStr">
        <is>
          <t>T102531</t>
        </is>
      </c>
      <c r="F3689" s="32" t="n">
        <v>1541804.41</v>
      </c>
      <c r="G3689" s="32" t="n">
        <v>161889.46</v>
      </c>
    </row>
    <row r="3690">
      <c r="A3690" t="inlineStr">
        <is>
          <t>L0189085</t>
        </is>
      </c>
      <c r="B3690" t="inlineStr">
        <is>
          <t>2026-01-15</t>
        </is>
      </c>
      <c r="C3690" t="inlineStr">
        <is>
          <t>home_use</t>
        </is>
      </c>
      <c r="D3690" t="inlineStr">
        <is>
          <t>IMP00510</t>
        </is>
      </c>
      <c r="E3690" t="inlineStr">
        <is>
          <t>T103567</t>
        </is>
      </c>
      <c r="F3690" s="32" t="n">
        <v>1576233.34</v>
      </c>
      <c r="G3690" s="32" t="n">
        <v>165504.5</v>
      </c>
    </row>
    <row r="3691">
      <c r="A3691" t="inlineStr">
        <is>
          <t>L0189112</t>
        </is>
      </c>
      <c r="B3691" t="inlineStr">
        <is>
          <t>2026-01-15</t>
        </is>
      </c>
      <c r="C3691" t="inlineStr">
        <is>
          <t>home_use</t>
        </is>
      </c>
      <c r="D3691" t="inlineStr">
        <is>
          <t>IMP00643</t>
        </is>
      </c>
      <c r="E3691" t="inlineStr">
        <is>
          <t>T104498</t>
        </is>
      </c>
      <c r="F3691" s="32" t="n">
        <v>653543.29</v>
      </c>
      <c r="G3691" s="32" t="n">
        <v>65354.33</v>
      </c>
    </row>
    <row r="3692">
      <c r="A3692" t="inlineStr">
        <is>
          <t>L0189113</t>
        </is>
      </c>
      <c r="B3692" t="inlineStr">
        <is>
          <t>2026-01-15</t>
        </is>
      </c>
      <c r="C3692" t="inlineStr">
        <is>
          <t>home_use</t>
        </is>
      </c>
      <c r="D3692" t="inlineStr">
        <is>
          <t>IMP00643</t>
        </is>
      </c>
      <c r="E3692" t="inlineStr">
        <is>
          <t>T104498</t>
        </is>
      </c>
      <c r="F3692" s="32" t="n">
        <v>709110.58</v>
      </c>
      <c r="G3692" s="32" t="n">
        <v>70911.06</v>
      </c>
    </row>
    <row r="3693">
      <c r="A3693" t="inlineStr">
        <is>
          <t>L0189114</t>
        </is>
      </c>
      <c r="B3693" t="inlineStr">
        <is>
          <t>2026-01-15</t>
        </is>
      </c>
      <c r="C3693" t="inlineStr">
        <is>
          <t>home_use</t>
        </is>
      </c>
      <c r="D3693" t="inlineStr">
        <is>
          <t>IMP00643</t>
        </is>
      </c>
      <c r="E3693" t="inlineStr">
        <is>
          <t>T104498</t>
        </is>
      </c>
      <c r="F3693" s="32" t="n">
        <v>747473.86</v>
      </c>
      <c r="G3693" s="32" t="n">
        <v>74747.39</v>
      </c>
    </row>
    <row r="3694">
      <c r="A3694" t="inlineStr">
        <is>
          <t>L0189115</t>
        </is>
      </c>
      <c r="B3694" t="inlineStr">
        <is>
          <t>2026-01-15</t>
        </is>
      </c>
      <c r="C3694" t="inlineStr">
        <is>
          <t>home_use</t>
        </is>
      </c>
      <c r="D3694" t="inlineStr">
        <is>
          <t>IMP00643</t>
        </is>
      </c>
      <c r="E3694" t="inlineStr">
        <is>
          <t>T104498</t>
        </is>
      </c>
      <c r="F3694" s="32" t="n">
        <v>645584.95</v>
      </c>
      <c r="G3694" s="32" t="n">
        <v>64558.49</v>
      </c>
    </row>
    <row r="3695">
      <c r="A3695" t="inlineStr">
        <is>
          <t>L0189118</t>
        </is>
      </c>
      <c r="B3695" t="inlineStr">
        <is>
          <t>2026-01-15</t>
        </is>
      </c>
      <c r="C3695" t="inlineStr">
        <is>
          <t>home_use</t>
        </is>
      </c>
      <c r="D3695" t="inlineStr">
        <is>
          <t>IMP00643</t>
        </is>
      </c>
      <c r="E3695" t="inlineStr">
        <is>
          <t>T104498</t>
        </is>
      </c>
      <c r="F3695" s="32" t="n">
        <v>1079156.46</v>
      </c>
      <c r="G3695" s="32" t="n">
        <v>107915.65</v>
      </c>
    </row>
    <row r="3696">
      <c r="A3696" t="inlineStr">
        <is>
          <t>L0189119</t>
        </is>
      </c>
      <c r="B3696" t="inlineStr">
        <is>
          <t>2026-01-15</t>
        </is>
      </c>
      <c r="C3696" t="inlineStr">
        <is>
          <t>home_use</t>
        </is>
      </c>
      <c r="D3696" t="inlineStr">
        <is>
          <t>IMP00643</t>
        </is>
      </c>
      <c r="E3696" t="inlineStr">
        <is>
          <t>T104498</t>
        </is>
      </c>
      <c r="F3696" s="32" t="n">
        <v>957507.78</v>
      </c>
      <c r="G3696" s="32" t="n">
        <v>95750.78</v>
      </c>
    </row>
    <row r="3697">
      <c r="A3697" t="inlineStr">
        <is>
          <t>L0189120</t>
        </is>
      </c>
      <c r="B3697" t="inlineStr">
        <is>
          <t>2026-01-15</t>
        </is>
      </c>
      <c r="C3697" t="inlineStr">
        <is>
          <t>home_use</t>
        </is>
      </c>
      <c r="D3697" t="inlineStr">
        <is>
          <t>IMP00643</t>
        </is>
      </c>
      <c r="E3697" t="inlineStr">
        <is>
          <t>T104498</t>
        </is>
      </c>
      <c r="F3697" s="32" t="n">
        <v>1008056.65</v>
      </c>
      <c r="G3697" s="32" t="n">
        <v>100805.67</v>
      </c>
    </row>
    <row r="3698">
      <c r="A3698" t="inlineStr">
        <is>
          <t>L0189121</t>
        </is>
      </c>
      <c r="B3698" t="inlineStr">
        <is>
          <t>2026-01-15</t>
        </is>
      </c>
      <c r="C3698" t="inlineStr">
        <is>
          <t>home_use</t>
        </is>
      </c>
      <c r="D3698" t="inlineStr">
        <is>
          <t>IMP00643</t>
        </is>
      </c>
      <c r="E3698" t="inlineStr">
        <is>
          <t>T104498</t>
        </is>
      </c>
      <c r="F3698" s="32" t="n">
        <v>216477.93</v>
      </c>
      <c r="G3698" s="32" t="n">
        <v>21647.79</v>
      </c>
    </row>
    <row r="3699">
      <c r="A3699" t="inlineStr">
        <is>
          <t>L0189122</t>
        </is>
      </c>
      <c r="B3699" t="inlineStr">
        <is>
          <t>2026-01-15</t>
        </is>
      </c>
      <c r="C3699" t="inlineStr">
        <is>
          <t>home_use</t>
        </is>
      </c>
      <c r="D3699" t="inlineStr">
        <is>
          <t>IMP00643</t>
        </is>
      </c>
      <c r="E3699" t="inlineStr">
        <is>
          <t>T104498</t>
        </is>
      </c>
      <c r="F3699" s="32" t="n">
        <v>819334.92</v>
      </c>
      <c r="G3699" s="32" t="n">
        <v>81933.49000000001</v>
      </c>
    </row>
    <row r="3700">
      <c r="A3700" t="inlineStr">
        <is>
          <t>L0189123</t>
        </is>
      </c>
      <c r="B3700" t="inlineStr">
        <is>
          <t>2026-01-15</t>
        </is>
      </c>
      <c r="C3700" t="inlineStr">
        <is>
          <t>home_use</t>
        </is>
      </c>
      <c r="D3700" t="inlineStr">
        <is>
          <t>IMP00643</t>
        </is>
      </c>
      <c r="E3700" t="inlineStr">
        <is>
          <t>T104498</t>
        </is>
      </c>
      <c r="F3700" s="32" t="n">
        <v>454124.04</v>
      </c>
      <c r="G3700" s="32" t="n">
        <v>45412.4</v>
      </c>
    </row>
    <row r="3701">
      <c r="A3701" t="inlineStr">
        <is>
          <t>L0189124</t>
        </is>
      </c>
      <c r="B3701" t="inlineStr">
        <is>
          <t>2026-01-15</t>
        </is>
      </c>
      <c r="C3701" t="inlineStr">
        <is>
          <t>home_use</t>
        </is>
      </c>
      <c r="D3701" t="inlineStr">
        <is>
          <t>IMP00643</t>
        </is>
      </c>
      <c r="E3701" t="inlineStr">
        <is>
          <t>T104498</t>
        </is>
      </c>
      <c r="F3701" s="32" t="n">
        <v>738289.12</v>
      </c>
      <c r="G3701" s="32" t="n">
        <v>73828.91</v>
      </c>
    </row>
    <row r="3702">
      <c r="A3702" t="inlineStr">
        <is>
          <t>L0189125</t>
        </is>
      </c>
      <c r="B3702" t="inlineStr">
        <is>
          <t>2026-01-15</t>
        </is>
      </c>
      <c r="C3702" t="inlineStr">
        <is>
          <t>home_use</t>
        </is>
      </c>
      <c r="D3702" t="inlineStr">
        <is>
          <t>IMP00643</t>
        </is>
      </c>
      <c r="E3702" t="inlineStr">
        <is>
          <t>T104498</t>
        </is>
      </c>
      <c r="F3702" s="32" t="n">
        <v>2883625.25</v>
      </c>
      <c r="G3702" s="32" t="n">
        <v>288362.52</v>
      </c>
    </row>
    <row r="3703">
      <c r="A3703" t="inlineStr">
        <is>
          <t>L0189128</t>
        </is>
      </c>
      <c r="B3703" t="inlineStr">
        <is>
          <t>2026-01-15</t>
        </is>
      </c>
      <c r="C3703" t="inlineStr">
        <is>
          <t>home_use</t>
        </is>
      </c>
      <c r="D3703" t="inlineStr">
        <is>
          <t>IMP00643</t>
        </is>
      </c>
      <c r="E3703" t="inlineStr">
        <is>
          <t>T104498</t>
        </is>
      </c>
      <c r="F3703" s="32" t="n">
        <v>523811.33</v>
      </c>
      <c r="G3703" s="32" t="n">
        <v>52381.13</v>
      </c>
    </row>
    <row r="3704">
      <c r="A3704" t="inlineStr">
        <is>
          <t>L0189129</t>
        </is>
      </c>
      <c r="B3704" t="inlineStr">
        <is>
          <t>2026-01-15</t>
        </is>
      </c>
      <c r="C3704" t="inlineStr">
        <is>
          <t>home_use</t>
        </is>
      </c>
      <c r="D3704" t="inlineStr">
        <is>
          <t>IMP00643</t>
        </is>
      </c>
      <c r="E3704" t="inlineStr">
        <is>
          <t>T104498</t>
        </is>
      </c>
      <c r="F3704" s="32" t="n">
        <v>2478382.05</v>
      </c>
      <c r="G3704" s="32" t="n">
        <v>247838.2</v>
      </c>
    </row>
    <row r="3705">
      <c r="A3705" t="inlineStr">
        <is>
          <t>L0189130</t>
        </is>
      </c>
      <c r="B3705" t="inlineStr">
        <is>
          <t>2026-01-15</t>
        </is>
      </c>
      <c r="C3705" t="inlineStr">
        <is>
          <t>home_use</t>
        </is>
      </c>
      <c r="D3705" t="inlineStr">
        <is>
          <t>IMP00643</t>
        </is>
      </c>
      <c r="E3705" t="inlineStr">
        <is>
          <t>T104498</t>
        </is>
      </c>
      <c r="F3705" s="32" t="n">
        <v>640820.12</v>
      </c>
      <c r="G3705" s="32" t="n">
        <v>64082.01</v>
      </c>
    </row>
    <row r="3706">
      <c r="A3706" t="inlineStr">
        <is>
          <t>L0189150</t>
        </is>
      </c>
      <c r="B3706" t="inlineStr">
        <is>
          <t>2026-01-15</t>
        </is>
      </c>
      <c r="C3706" t="inlineStr">
        <is>
          <t>home_use</t>
        </is>
      </c>
      <c r="D3706" t="inlineStr">
        <is>
          <t>IMP00753</t>
        </is>
      </c>
      <c r="E3706" t="inlineStr">
        <is>
          <t>T105264</t>
        </is>
      </c>
      <c r="F3706" s="32" t="n">
        <v>916223.75</v>
      </c>
      <c r="G3706" s="32" t="n">
        <v>105365.73</v>
      </c>
    </row>
    <row r="3707">
      <c r="A3707" t="inlineStr">
        <is>
          <t>L0189151</t>
        </is>
      </c>
      <c r="B3707" t="inlineStr">
        <is>
          <t>2026-01-15</t>
        </is>
      </c>
      <c r="C3707" t="inlineStr">
        <is>
          <t>home_use</t>
        </is>
      </c>
      <c r="D3707" t="inlineStr">
        <is>
          <t>IMP00753</t>
        </is>
      </c>
      <c r="E3707" t="inlineStr">
        <is>
          <t>T105264</t>
        </is>
      </c>
      <c r="F3707" s="32" t="n">
        <v>196832.26</v>
      </c>
      <c r="G3707" s="32" t="n">
        <v>24013.54</v>
      </c>
    </row>
    <row r="3708">
      <c r="A3708" t="inlineStr">
        <is>
          <t>L0189164</t>
        </is>
      </c>
      <c r="B3708" t="inlineStr">
        <is>
          <t>2026-01-15</t>
        </is>
      </c>
      <c r="C3708" t="inlineStr">
        <is>
          <t>home_use</t>
        </is>
      </c>
      <c r="D3708" t="inlineStr">
        <is>
          <t>IMP00892</t>
        </is>
      </c>
      <c r="E3708" t="inlineStr">
        <is>
          <t>T106240</t>
        </is>
      </c>
      <c r="F3708" s="32" t="n">
        <v>9647120.93</v>
      </c>
      <c r="G3708" s="32" t="n">
        <v>1061183.3</v>
      </c>
    </row>
    <row r="3709">
      <c r="A3709" t="inlineStr">
        <is>
          <t>L0189175</t>
        </is>
      </c>
      <c r="B3709" t="inlineStr">
        <is>
          <t>2026-01-15</t>
        </is>
      </c>
      <c r="C3709" t="inlineStr">
        <is>
          <t>home_use</t>
        </is>
      </c>
      <c r="D3709" t="inlineStr">
        <is>
          <t>IMP00926</t>
        </is>
      </c>
      <c r="E3709" t="inlineStr">
        <is>
          <t>T106477</t>
        </is>
      </c>
      <c r="F3709" s="32" t="n">
        <v>16093426.71</v>
      </c>
      <c r="G3709" s="32" t="n">
        <v>1689809.8</v>
      </c>
    </row>
    <row r="3710">
      <c r="A3710" t="inlineStr">
        <is>
          <t>L0189190</t>
        </is>
      </c>
      <c r="B3710" t="inlineStr">
        <is>
          <t>2026-01-15</t>
        </is>
      </c>
      <c r="C3710" t="inlineStr">
        <is>
          <t>home_use</t>
        </is>
      </c>
      <c r="D3710" t="inlineStr">
        <is>
          <t>IMP01037</t>
        </is>
      </c>
      <c r="E3710" t="inlineStr">
        <is>
          <t>T107258</t>
        </is>
      </c>
      <c r="F3710" s="32" t="n">
        <v>792908.88</v>
      </c>
      <c r="G3710" s="32" t="n">
        <v>79290.89</v>
      </c>
    </row>
    <row r="3711">
      <c r="A3711" t="inlineStr">
        <is>
          <t>L0189191</t>
        </is>
      </c>
      <c r="B3711" t="inlineStr">
        <is>
          <t>2026-01-15</t>
        </is>
      </c>
      <c r="C3711" t="inlineStr">
        <is>
          <t>home_use</t>
        </is>
      </c>
      <c r="D3711" t="inlineStr">
        <is>
          <t>IMP01037</t>
        </is>
      </c>
      <c r="E3711" t="inlineStr">
        <is>
          <t>T107258</t>
        </is>
      </c>
      <c r="F3711" s="32" t="n">
        <v>765858.1800000001</v>
      </c>
      <c r="G3711" s="32" t="n">
        <v>76585.82000000001</v>
      </c>
    </row>
    <row r="3712">
      <c r="A3712" t="inlineStr">
        <is>
          <t>L0189204</t>
        </is>
      </c>
      <c r="B3712" t="inlineStr">
        <is>
          <t>2026-01-15</t>
        </is>
      </c>
      <c r="C3712" t="inlineStr">
        <is>
          <t>home_use</t>
        </is>
      </c>
      <c r="D3712" t="inlineStr">
        <is>
          <t>IMP01089</t>
        </is>
      </c>
      <c r="E3712" t="inlineStr">
        <is>
          <t>T107617</t>
        </is>
      </c>
      <c r="F3712" s="32" t="n">
        <v>1276904.55</v>
      </c>
      <c r="G3712" s="32" t="n">
        <v>134074.98</v>
      </c>
    </row>
    <row r="3713">
      <c r="A3713" t="inlineStr">
        <is>
          <t>L0189226</t>
        </is>
      </c>
      <c r="B3713" t="inlineStr">
        <is>
          <t>2026-01-15</t>
        </is>
      </c>
      <c r="C3713" t="inlineStr">
        <is>
          <t>home_use</t>
        </is>
      </c>
      <c r="D3713" t="inlineStr">
        <is>
          <t>IMP01310</t>
        </is>
      </c>
      <c r="E3713" t="inlineStr">
        <is>
          <t>T109167</t>
        </is>
      </c>
      <c r="F3713" s="32" t="n">
        <v>301786.44</v>
      </c>
      <c r="G3713" s="32" t="n">
        <v>32291.15</v>
      </c>
    </row>
    <row r="3714">
      <c r="A3714" t="inlineStr">
        <is>
          <t>L0189227</t>
        </is>
      </c>
      <c r="B3714" t="inlineStr">
        <is>
          <t>2026-01-15</t>
        </is>
      </c>
      <c r="C3714" t="inlineStr">
        <is>
          <t>home_use</t>
        </is>
      </c>
      <c r="D3714" t="inlineStr">
        <is>
          <t>IMP01310</t>
        </is>
      </c>
      <c r="E3714" t="inlineStr">
        <is>
          <t>T109167</t>
        </is>
      </c>
      <c r="F3714" s="32" t="n">
        <v>537479.13</v>
      </c>
      <c r="G3714" s="32" t="n">
        <v>57510.27</v>
      </c>
    </row>
    <row r="3715">
      <c r="A3715" t="inlineStr">
        <is>
          <t>L0189228</t>
        </is>
      </c>
      <c r="B3715" t="inlineStr">
        <is>
          <t>2026-01-15</t>
        </is>
      </c>
      <c r="C3715" t="inlineStr">
        <is>
          <t>home_use</t>
        </is>
      </c>
      <c r="D3715" t="inlineStr">
        <is>
          <t>IMP01310</t>
        </is>
      </c>
      <c r="E3715" t="inlineStr">
        <is>
          <t>T109167</t>
        </is>
      </c>
      <c r="F3715" s="32" t="n">
        <v>999018.3</v>
      </c>
      <c r="G3715" s="32" t="n">
        <v>106894.96</v>
      </c>
    </row>
    <row r="3716">
      <c r="A3716" t="inlineStr">
        <is>
          <t>L0189229</t>
        </is>
      </c>
      <c r="B3716" t="inlineStr">
        <is>
          <t>2026-01-15</t>
        </is>
      </c>
      <c r="C3716" t="inlineStr">
        <is>
          <t>home_use</t>
        </is>
      </c>
      <c r="D3716" t="inlineStr">
        <is>
          <t>IMP01310</t>
        </is>
      </c>
      <c r="E3716" t="inlineStr">
        <is>
          <t>T109167</t>
        </is>
      </c>
      <c r="F3716" s="32" t="n">
        <v>1187185.67</v>
      </c>
      <c r="G3716" s="32" t="n">
        <v>127028.87</v>
      </c>
    </row>
    <row r="3717">
      <c r="A3717" t="inlineStr">
        <is>
          <t>L0189230</t>
        </is>
      </c>
      <c r="B3717" t="inlineStr">
        <is>
          <t>2026-01-15</t>
        </is>
      </c>
      <c r="C3717" t="inlineStr">
        <is>
          <t>home_use</t>
        </is>
      </c>
      <c r="D3717" t="inlineStr">
        <is>
          <t>IMP01310</t>
        </is>
      </c>
      <c r="E3717" t="inlineStr">
        <is>
          <t>T109167</t>
        </is>
      </c>
      <c r="F3717" s="32" t="n">
        <v>495809.34</v>
      </c>
      <c r="G3717" s="32" t="n">
        <v>61976.17</v>
      </c>
    </row>
    <row r="3718">
      <c r="A3718" t="inlineStr">
        <is>
          <t>L0189231</t>
        </is>
      </c>
      <c r="B3718" t="inlineStr">
        <is>
          <t>2026-01-15</t>
        </is>
      </c>
      <c r="C3718" t="inlineStr">
        <is>
          <t>home_use</t>
        </is>
      </c>
      <c r="D3718" t="inlineStr">
        <is>
          <t>IMP01310</t>
        </is>
      </c>
      <c r="E3718" t="inlineStr">
        <is>
          <t>T109167</t>
        </is>
      </c>
      <c r="F3718" s="32" t="n">
        <v>1138587.52</v>
      </c>
      <c r="G3718" s="32" t="n">
        <v>121828.86</v>
      </c>
    </row>
    <row r="3719">
      <c r="A3719" t="inlineStr">
        <is>
          <t>L0189232</t>
        </is>
      </c>
      <c r="B3719" t="inlineStr">
        <is>
          <t>2026-01-15</t>
        </is>
      </c>
      <c r="C3719" t="inlineStr">
        <is>
          <t>home_use</t>
        </is>
      </c>
      <c r="D3719" t="inlineStr">
        <is>
          <t>IMP01315</t>
        </is>
      </c>
      <c r="E3719" t="inlineStr">
        <is>
          <t>T109203</t>
        </is>
      </c>
      <c r="F3719" s="32" t="n">
        <v>385406.24</v>
      </c>
      <c r="G3719" s="32" t="n">
        <v>46248.75</v>
      </c>
    </row>
    <row r="3720">
      <c r="A3720" t="inlineStr">
        <is>
          <t>L0189234</t>
        </is>
      </c>
      <c r="B3720" t="inlineStr">
        <is>
          <t>2026-01-15</t>
        </is>
      </c>
      <c r="C3720" t="inlineStr">
        <is>
          <t>home_use</t>
        </is>
      </c>
      <c r="D3720" t="inlineStr">
        <is>
          <t>IMP01315</t>
        </is>
      </c>
      <c r="E3720" t="inlineStr">
        <is>
          <t>T109203</t>
        </is>
      </c>
      <c r="F3720" s="32" t="n">
        <v>562127.13</v>
      </c>
      <c r="G3720" s="32" t="n">
        <v>59023.35</v>
      </c>
    </row>
    <row r="3721">
      <c r="A3721" t="inlineStr">
        <is>
          <t>L0189236</t>
        </is>
      </c>
      <c r="B3721" t="inlineStr">
        <is>
          <t>2026-01-15</t>
        </is>
      </c>
      <c r="C3721" t="inlineStr">
        <is>
          <t>home_use</t>
        </is>
      </c>
      <c r="D3721" t="inlineStr">
        <is>
          <t>IMP01315</t>
        </is>
      </c>
      <c r="E3721" t="inlineStr">
        <is>
          <t>T109203</t>
        </is>
      </c>
      <c r="F3721" s="32" t="n">
        <v>784686.78</v>
      </c>
      <c r="G3721" s="32" t="n">
        <v>82392.11</v>
      </c>
    </row>
    <row r="3722">
      <c r="A3722" t="inlineStr">
        <is>
          <t>L0189262</t>
        </is>
      </c>
      <c r="B3722" t="inlineStr">
        <is>
          <t>2026-01-16</t>
        </is>
      </c>
      <c r="C3722" t="inlineStr">
        <is>
          <t>home_use</t>
        </is>
      </c>
      <c r="D3722" t="inlineStr">
        <is>
          <t>IMP00063</t>
        </is>
      </c>
      <c r="E3722" t="inlineStr">
        <is>
          <t>T100440</t>
        </is>
      </c>
      <c r="F3722" s="32" t="n">
        <v>372051.38</v>
      </c>
      <c r="G3722" s="32" t="n">
        <v>42785.91</v>
      </c>
    </row>
    <row r="3723">
      <c r="A3723" t="inlineStr">
        <is>
          <t>L0189264</t>
        </is>
      </c>
      <c r="B3723" t="inlineStr">
        <is>
          <t>2026-01-16</t>
        </is>
      </c>
      <c r="C3723" t="inlineStr">
        <is>
          <t>home_use</t>
        </is>
      </c>
      <c r="D3723" t="inlineStr">
        <is>
          <t>IMP00063</t>
        </is>
      </c>
      <c r="E3723" t="inlineStr">
        <is>
          <t>T100440</t>
        </is>
      </c>
      <c r="F3723" s="32" t="n">
        <v>1298431.93</v>
      </c>
      <c r="G3723" s="32" t="n">
        <v>149319.67</v>
      </c>
    </row>
    <row r="3724">
      <c r="A3724" t="inlineStr">
        <is>
          <t>L0189265</t>
        </is>
      </c>
      <c r="B3724" t="inlineStr">
        <is>
          <t>2026-01-16</t>
        </is>
      </c>
      <c r="C3724" t="inlineStr">
        <is>
          <t>home_use</t>
        </is>
      </c>
      <c r="D3724" t="inlineStr">
        <is>
          <t>IMP00063</t>
        </is>
      </c>
      <c r="E3724" t="inlineStr">
        <is>
          <t>T100440</t>
        </is>
      </c>
      <c r="F3724" s="32" t="n">
        <v>11430817.82</v>
      </c>
      <c r="G3724" s="32" t="n">
        <v>1486006.32</v>
      </c>
    </row>
    <row r="3725">
      <c r="A3725" t="inlineStr">
        <is>
          <t>L0189266</t>
        </is>
      </c>
      <c r="B3725" t="inlineStr">
        <is>
          <t>2026-01-16</t>
        </is>
      </c>
      <c r="C3725" t="inlineStr">
        <is>
          <t>home_use</t>
        </is>
      </c>
      <c r="D3725" t="inlineStr">
        <is>
          <t>IMP00063</t>
        </is>
      </c>
      <c r="E3725" t="inlineStr">
        <is>
          <t>T100440</t>
        </is>
      </c>
      <c r="F3725" s="32" t="n">
        <v>1051472.41</v>
      </c>
      <c r="G3725" s="32" t="n">
        <v>117764.91</v>
      </c>
    </row>
    <row r="3726">
      <c r="A3726" t="inlineStr">
        <is>
          <t>L0189267</t>
        </is>
      </c>
      <c r="B3726" t="inlineStr">
        <is>
          <t>2026-01-16</t>
        </is>
      </c>
      <c r="C3726" t="inlineStr">
        <is>
          <t>home_use</t>
        </is>
      </c>
      <c r="D3726" t="inlineStr">
        <is>
          <t>IMP00063</t>
        </is>
      </c>
      <c r="E3726" t="inlineStr">
        <is>
          <t>T100440</t>
        </is>
      </c>
      <c r="F3726" s="32" t="n">
        <v>3108083.53</v>
      </c>
      <c r="G3726" s="32" t="n">
        <v>348105.36</v>
      </c>
    </row>
    <row r="3727">
      <c r="A3727" t="inlineStr">
        <is>
          <t>L0189269</t>
        </is>
      </c>
      <c r="B3727" t="inlineStr">
        <is>
          <t>2026-01-16</t>
        </is>
      </c>
      <c r="C3727" t="inlineStr">
        <is>
          <t>home_use</t>
        </is>
      </c>
      <c r="D3727" t="inlineStr">
        <is>
          <t>IMP00063</t>
        </is>
      </c>
      <c r="E3727" t="inlineStr">
        <is>
          <t>T100440</t>
        </is>
      </c>
      <c r="F3727" s="32" t="n">
        <v>372419.46</v>
      </c>
      <c r="G3727" s="32" t="n">
        <v>42828.24</v>
      </c>
    </row>
    <row r="3728">
      <c r="A3728" t="inlineStr">
        <is>
          <t>L0189270</t>
        </is>
      </c>
      <c r="B3728" t="inlineStr">
        <is>
          <t>2026-01-16</t>
        </is>
      </c>
      <c r="C3728" t="inlineStr">
        <is>
          <t>home_use</t>
        </is>
      </c>
      <c r="D3728" t="inlineStr">
        <is>
          <t>IMP00063</t>
        </is>
      </c>
      <c r="E3728" t="inlineStr">
        <is>
          <t>T100440</t>
        </is>
      </c>
      <c r="F3728" s="32" t="n">
        <v>11394274.52</v>
      </c>
      <c r="G3728" s="32" t="n">
        <v>1481255.69</v>
      </c>
    </row>
    <row r="3729">
      <c r="A3729" t="inlineStr">
        <is>
          <t>L0189271</t>
        </is>
      </c>
      <c r="B3729" t="inlineStr">
        <is>
          <t>2026-01-16</t>
        </is>
      </c>
      <c r="C3729" t="inlineStr">
        <is>
          <t>home_use</t>
        </is>
      </c>
      <c r="D3729" t="inlineStr">
        <is>
          <t>IMP00063</t>
        </is>
      </c>
      <c r="E3729" t="inlineStr">
        <is>
          <t>T100440</t>
        </is>
      </c>
      <c r="F3729" s="32" t="n">
        <v>393958.57</v>
      </c>
      <c r="G3729" s="32" t="n">
        <v>42153.57</v>
      </c>
    </row>
    <row r="3730">
      <c r="A3730" t="inlineStr">
        <is>
          <t>L0189272</t>
        </is>
      </c>
      <c r="B3730" t="inlineStr">
        <is>
          <t>2026-01-16</t>
        </is>
      </c>
      <c r="C3730" t="inlineStr">
        <is>
          <t>home_use</t>
        </is>
      </c>
      <c r="D3730" t="inlineStr">
        <is>
          <t>IMP00063</t>
        </is>
      </c>
      <c r="E3730" t="inlineStr">
        <is>
          <t>T100440</t>
        </is>
      </c>
      <c r="F3730" s="32" t="n">
        <v>1457389.49</v>
      </c>
      <c r="G3730" s="32" t="n">
        <v>167599.79</v>
      </c>
    </row>
    <row r="3731">
      <c r="A3731" t="inlineStr">
        <is>
          <t>L0189273</t>
        </is>
      </c>
      <c r="B3731" t="inlineStr">
        <is>
          <t>2026-01-16</t>
        </is>
      </c>
      <c r="C3731" t="inlineStr">
        <is>
          <t>home_use</t>
        </is>
      </c>
      <c r="D3731" t="inlineStr">
        <is>
          <t>IMP00063</t>
        </is>
      </c>
      <c r="E3731" t="inlineStr">
        <is>
          <t>T100440</t>
        </is>
      </c>
      <c r="F3731" s="32" t="n">
        <v>529398.34</v>
      </c>
      <c r="G3731" s="32" t="n">
        <v>56645.62</v>
      </c>
    </row>
    <row r="3732">
      <c r="A3732" t="inlineStr">
        <is>
          <t>L0189289</t>
        </is>
      </c>
      <c r="B3732" t="inlineStr">
        <is>
          <t>2026-01-16</t>
        </is>
      </c>
      <c r="C3732" t="inlineStr">
        <is>
          <t>home_use</t>
        </is>
      </c>
      <c r="D3732" t="inlineStr">
        <is>
          <t>IMP00156</t>
        </is>
      </c>
      <c r="F3732" s="32" t="n">
        <v>1747656.14</v>
      </c>
      <c r="G3732" s="32" t="n">
        <v>227195.3</v>
      </c>
    </row>
    <row r="3733">
      <c r="A3733" t="inlineStr">
        <is>
          <t>L0189290</t>
        </is>
      </c>
      <c r="B3733" t="inlineStr">
        <is>
          <t>2026-01-16</t>
        </is>
      </c>
      <c r="C3733" t="inlineStr">
        <is>
          <t>home_use</t>
        </is>
      </c>
      <c r="D3733" t="inlineStr">
        <is>
          <t>IMP00156</t>
        </is>
      </c>
      <c r="F3733" s="32" t="n">
        <v>779123.74</v>
      </c>
      <c r="G3733" s="32" t="n">
        <v>101286.09</v>
      </c>
    </row>
    <row r="3734">
      <c r="A3734" t="inlineStr">
        <is>
          <t>L0189294</t>
        </is>
      </c>
      <c r="B3734" t="inlineStr">
        <is>
          <t>2026-01-16</t>
        </is>
      </c>
      <c r="C3734" t="inlineStr">
        <is>
          <t>home_use</t>
        </is>
      </c>
      <c r="D3734" t="inlineStr">
        <is>
          <t>IMP00172</t>
        </is>
      </c>
      <c r="E3734" t="inlineStr">
        <is>
          <t>T101202</t>
        </is>
      </c>
      <c r="F3734" s="32" t="n">
        <v>511394.11</v>
      </c>
      <c r="G3734" s="32" t="n">
        <v>63924.26</v>
      </c>
    </row>
    <row r="3735">
      <c r="A3735" t="inlineStr">
        <is>
          <t>L0189310</t>
        </is>
      </c>
      <c r="B3735" t="inlineStr">
        <is>
          <t>2026-01-16</t>
        </is>
      </c>
      <c r="C3735" t="inlineStr">
        <is>
          <t>home_use</t>
        </is>
      </c>
      <c r="D3735" t="inlineStr">
        <is>
          <t>IMP00306</t>
        </is>
      </c>
      <c r="E3735" t="inlineStr">
        <is>
          <t>T102141</t>
        </is>
      </c>
      <c r="F3735" s="32" t="n">
        <v>833242.51</v>
      </c>
      <c r="G3735" s="32" t="n">
        <v>104155.31</v>
      </c>
    </row>
    <row r="3736">
      <c r="A3736" t="inlineStr">
        <is>
          <t>L0189312</t>
        </is>
      </c>
      <c r="B3736" t="inlineStr">
        <is>
          <t>2026-01-16</t>
        </is>
      </c>
      <c r="C3736" t="inlineStr">
        <is>
          <t>home_use</t>
        </is>
      </c>
      <c r="D3736" t="inlineStr">
        <is>
          <t>IMP00306</t>
        </is>
      </c>
      <c r="E3736" t="inlineStr">
        <is>
          <t>T102141</t>
        </is>
      </c>
      <c r="F3736" s="32" t="n">
        <v>426511.44</v>
      </c>
      <c r="G3736" s="32" t="n">
        <v>44783.7</v>
      </c>
    </row>
    <row r="3737">
      <c r="A3737" t="inlineStr">
        <is>
          <t>L0189341</t>
        </is>
      </c>
      <c r="B3737" t="inlineStr">
        <is>
          <t>2026-01-16</t>
        </is>
      </c>
      <c r="C3737" t="inlineStr">
        <is>
          <t>warehouse_out</t>
        </is>
      </c>
      <c r="D3737" t="inlineStr">
        <is>
          <t>IMP00490</t>
        </is>
      </c>
      <c r="E3737" t="inlineStr">
        <is>
          <t>T103425</t>
        </is>
      </c>
      <c r="F3737" s="32" t="n">
        <v>2619046.6</v>
      </c>
      <c r="G3737" s="32" t="n">
        <v>274999.89</v>
      </c>
    </row>
    <row r="3738">
      <c r="A3738" t="inlineStr">
        <is>
          <t>L0189342</t>
        </is>
      </c>
      <c r="B3738" t="inlineStr">
        <is>
          <t>2026-01-16</t>
        </is>
      </c>
      <c r="C3738" t="inlineStr">
        <is>
          <t>home_use</t>
        </is>
      </c>
      <c r="D3738" t="inlineStr">
        <is>
          <t>IMP00519</t>
        </is>
      </c>
      <c r="E3738" t="inlineStr">
        <is>
          <t>T103629</t>
        </is>
      </c>
      <c r="F3738" s="32" t="n">
        <v>39741614.16</v>
      </c>
      <c r="G3738" s="32" t="n">
        <v>3974161.42</v>
      </c>
    </row>
    <row r="3739">
      <c r="A3739" t="inlineStr">
        <is>
          <t>L0189358</t>
        </is>
      </c>
      <c r="B3739" t="inlineStr">
        <is>
          <t>2026-01-16</t>
        </is>
      </c>
      <c r="C3739" t="inlineStr">
        <is>
          <t>home_use</t>
        </is>
      </c>
      <c r="D3739" t="inlineStr">
        <is>
          <t>IMP00643</t>
        </is>
      </c>
      <c r="E3739" t="inlineStr">
        <is>
          <t>T104498</t>
        </is>
      </c>
      <c r="F3739" s="32" t="n">
        <v>877341.62</v>
      </c>
      <c r="G3739" s="32" t="n">
        <v>87734.16</v>
      </c>
    </row>
    <row r="3740">
      <c r="A3740" t="inlineStr">
        <is>
          <t>L0189359</t>
        </is>
      </c>
      <c r="B3740" t="inlineStr">
        <is>
          <t>2026-01-16</t>
        </is>
      </c>
      <c r="C3740" t="inlineStr">
        <is>
          <t>home_use</t>
        </is>
      </c>
      <c r="D3740" t="inlineStr">
        <is>
          <t>IMP00643</t>
        </is>
      </c>
      <c r="E3740" t="inlineStr">
        <is>
          <t>T104498</t>
        </is>
      </c>
      <c r="F3740" s="32" t="n">
        <v>1334534.77</v>
      </c>
      <c r="G3740" s="32" t="n">
        <v>133453.48</v>
      </c>
    </row>
    <row r="3741">
      <c r="A3741" t="inlineStr">
        <is>
          <t>L0189360</t>
        </is>
      </c>
      <c r="B3741" t="inlineStr">
        <is>
          <t>2026-01-16</t>
        </is>
      </c>
      <c r="C3741" t="inlineStr">
        <is>
          <t>home_use</t>
        </is>
      </c>
      <c r="D3741" t="inlineStr">
        <is>
          <t>IMP00643</t>
        </is>
      </c>
      <c r="E3741" t="inlineStr">
        <is>
          <t>T104498</t>
        </is>
      </c>
      <c r="F3741" s="32" t="n">
        <v>377461.91</v>
      </c>
      <c r="G3741" s="32" t="n">
        <v>37746.19</v>
      </c>
    </row>
    <row r="3742">
      <c r="A3742" t="inlineStr">
        <is>
          <t>L0189361</t>
        </is>
      </c>
      <c r="B3742" t="inlineStr">
        <is>
          <t>2026-01-16</t>
        </is>
      </c>
      <c r="C3742" t="inlineStr">
        <is>
          <t>home_use</t>
        </is>
      </c>
      <c r="D3742" t="inlineStr">
        <is>
          <t>IMP00643</t>
        </is>
      </c>
      <c r="E3742" t="inlineStr">
        <is>
          <t>T104498</t>
        </is>
      </c>
      <c r="F3742" s="32" t="n">
        <v>471660.47</v>
      </c>
      <c r="G3742" s="32" t="n">
        <v>47166.05</v>
      </c>
    </row>
    <row r="3743">
      <c r="A3743" t="inlineStr">
        <is>
          <t>L0189362</t>
        </is>
      </c>
      <c r="B3743" t="inlineStr">
        <is>
          <t>2026-01-16</t>
        </is>
      </c>
      <c r="C3743" t="inlineStr">
        <is>
          <t>home_use</t>
        </is>
      </c>
      <c r="D3743" t="inlineStr">
        <is>
          <t>IMP00643</t>
        </is>
      </c>
      <c r="E3743" t="inlineStr">
        <is>
          <t>T104498</t>
        </is>
      </c>
      <c r="F3743" s="32" t="n">
        <v>328222.14</v>
      </c>
      <c r="G3743" s="32" t="n">
        <v>32822.21</v>
      </c>
    </row>
    <row r="3744">
      <c r="A3744" t="inlineStr">
        <is>
          <t>L0189363</t>
        </is>
      </c>
      <c r="B3744" t="inlineStr">
        <is>
          <t>2026-01-16</t>
        </is>
      </c>
      <c r="C3744" t="inlineStr">
        <is>
          <t>home_use</t>
        </is>
      </c>
      <c r="D3744" t="inlineStr">
        <is>
          <t>IMP00643</t>
        </is>
      </c>
      <c r="E3744" t="inlineStr">
        <is>
          <t>T104498</t>
        </is>
      </c>
      <c r="F3744" s="32" t="n">
        <v>368349.04</v>
      </c>
      <c r="G3744" s="32" t="n">
        <v>36834.9</v>
      </c>
    </row>
    <row r="3745">
      <c r="A3745" t="inlineStr">
        <is>
          <t>L0189364</t>
        </is>
      </c>
      <c r="B3745" t="inlineStr">
        <is>
          <t>2026-01-16</t>
        </is>
      </c>
      <c r="C3745" t="inlineStr">
        <is>
          <t>home_use</t>
        </is>
      </c>
      <c r="D3745" t="inlineStr">
        <is>
          <t>IMP00643</t>
        </is>
      </c>
      <c r="E3745" t="inlineStr">
        <is>
          <t>T104498</t>
        </is>
      </c>
      <c r="F3745" s="32" t="n">
        <v>717875.72</v>
      </c>
      <c r="G3745" s="32" t="n">
        <v>71787.57000000001</v>
      </c>
    </row>
    <row r="3746">
      <c r="A3746" t="inlineStr">
        <is>
          <t>L0189366</t>
        </is>
      </c>
      <c r="B3746" t="inlineStr">
        <is>
          <t>2026-01-16</t>
        </is>
      </c>
      <c r="C3746" t="inlineStr">
        <is>
          <t>home_use</t>
        </is>
      </c>
      <c r="D3746" t="inlineStr">
        <is>
          <t>IMP00643</t>
        </is>
      </c>
      <c r="E3746" t="inlineStr">
        <is>
          <t>T104498</t>
        </is>
      </c>
      <c r="F3746" s="32" t="n">
        <v>871196.65</v>
      </c>
      <c r="G3746" s="32" t="n">
        <v>87119.67</v>
      </c>
    </row>
    <row r="3747">
      <c r="A3747" t="inlineStr">
        <is>
          <t>L0189367</t>
        </is>
      </c>
      <c r="B3747" t="inlineStr">
        <is>
          <t>2026-01-16</t>
        </is>
      </c>
      <c r="C3747" t="inlineStr">
        <is>
          <t>home_use</t>
        </is>
      </c>
      <c r="D3747" t="inlineStr">
        <is>
          <t>IMP00643</t>
        </is>
      </c>
      <c r="E3747" t="inlineStr">
        <is>
          <t>T104498</t>
        </is>
      </c>
      <c r="F3747" s="32" t="n">
        <v>1028078.35</v>
      </c>
      <c r="G3747" s="32" t="n">
        <v>102807.84</v>
      </c>
    </row>
    <row r="3748">
      <c r="A3748" t="inlineStr">
        <is>
          <t>L0189383</t>
        </is>
      </c>
      <c r="B3748" t="inlineStr">
        <is>
          <t>2026-01-16</t>
        </is>
      </c>
      <c r="C3748" t="inlineStr">
        <is>
          <t>home_use</t>
        </is>
      </c>
      <c r="D3748" t="inlineStr">
        <is>
          <t>IMP00753</t>
        </is>
      </c>
      <c r="E3748" t="inlineStr">
        <is>
          <t>T105264</t>
        </is>
      </c>
      <c r="F3748" s="32" t="n">
        <v>228032.18</v>
      </c>
      <c r="G3748" s="32" t="n">
        <v>28504.02</v>
      </c>
    </row>
    <row r="3749">
      <c r="A3749" t="inlineStr">
        <is>
          <t>L0189384</t>
        </is>
      </c>
      <c r="B3749" t="inlineStr">
        <is>
          <t>2026-01-16</t>
        </is>
      </c>
      <c r="C3749" t="inlineStr">
        <is>
          <t>home_use</t>
        </is>
      </c>
      <c r="D3749" t="inlineStr">
        <is>
          <t>IMP00753</t>
        </is>
      </c>
      <c r="E3749" t="inlineStr">
        <is>
          <t>T105264</t>
        </is>
      </c>
      <c r="F3749" s="32" t="n">
        <v>1063293.29</v>
      </c>
      <c r="G3749" s="32" t="n">
        <v>132911.66</v>
      </c>
    </row>
    <row r="3750">
      <c r="A3750" t="inlineStr">
        <is>
          <t>L0189404</t>
        </is>
      </c>
      <c r="B3750" t="inlineStr">
        <is>
          <t>2026-01-16</t>
        </is>
      </c>
      <c r="C3750" t="inlineStr">
        <is>
          <t>home_use</t>
        </is>
      </c>
      <c r="D3750" t="inlineStr">
        <is>
          <t>IMP00892</t>
        </is>
      </c>
      <c r="E3750" t="inlineStr">
        <is>
          <t>T106240</t>
        </is>
      </c>
      <c r="F3750" s="32" t="n">
        <v>970942.53</v>
      </c>
      <c r="G3750" s="32" t="n">
        <v>101948.97</v>
      </c>
    </row>
    <row r="3751">
      <c r="A3751" t="inlineStr">
        <is>
          <t>L0189411</t>
        </is>
      </c>
      <c r="B3751" t="inlineStr">
        <is>
          <t>2026-01-16</t>
        </is>
      </c>
      <c r="C3751" t="inlineStr">
        <is>
          <t>home_use</t>
        </is>
      </c>
      <c r="D3751" t="inlineStr">
        <is>
          <t>IMP00926</t>
        </is>
      </c>
      <c r="E3751" t="inlineStr">
        <is>
          <t>T106477</t>
        </is>
      </c>
      <c r="F3751" s="32" t="n">
        <v>3134714.52</v>
      </c>
      <c r="G3751" s="32" t="n">
        <v>313471.45</v>
      </c>
    </row>
    <row r="3752">
      <c r="A3752" t="inlineStr">
        <is>
          <t>L0189412</t>
        </is>
      </c>
      <c r="B3752" t="inlineStr">
        <is>
          <t>2026-01-16</t>
        </is>
      </c>
      <c r="C3752" t="inlineStr">
        <is>
          <t>home_use</t>
        </is>
      </c>
      <c r="D3752" t="inlineStr">
        <is>
          <t>IMP00926</t>
        </is>
      </c>
      <c r="E3752" t="inlineStr">
        <is>
          <t>T106477</t>
        </is>
      </c>
      <c r="F3752" s="32" t="n">
        <v>25742993.64</v>
      </c>
      <c r="G3752" s="32" t="n">
        <v>2703014.33</v>
      </c>
    </row>
    <row r="3753">
      <c r="A3753" t="inlineStr">
        <is>
          <t>L0189413</t>
        </is>
      </c>
      <c r="B3753" t="inlineStr">
        <is>
          <t>2026-01-16</t>
        </is>
      </c>
      <c r="C3753" t="inlineStr">
        <is>
          <t>home_use</t>
        </is>
      </c>
      <c r="D3753" t="inlineStr">
        <is>
          <t>IMP00926</t>
        </is>
      </c>
      <c r="E3753" t="inlineStr">
        <is>
          <t>T106477</t>
        </is>
      </c>
      <c r="F3753" s="32" t="n">
        <v>1913815.01</v>
      </c>
      <c r="G3753" s="32" t="n">
        <v>200950.58</v>
      </c>
    </row>
    <row r="3754">
      <c r="A3754" t="inlineStr">
        <is>
          <t>L0189415</t>
        </is>
      </c>
      <c r="B3754" t="inlineStr">
        <is>
          <t>2026-01-16</t>
        </is>
      </c>
      <c r="C3754" t="inlineStr">
        <is>
          <t>home_use</t>
        </is>
      </c>
      <c r="D3754" t="inlineStr">
        <is>
          <t>IMP00926</t>
        </is>
      </c>
      <c r="E3754" t="inlineStr">
        <is>
          <t>T106477</t>
        </is>
      </c>
      <c r="F3754" s="32" t="n">
        <v>34912589.2</v>
      </c>
      <c r="G3754" s="32" t="n">
        <v>3665821.87</v>
      </c>
    </row>
    <row r="3755">
      <c r="A3755" t="inlineStr">
        <is>
          <t>L0189417</t>
        </is>
      </c>
      <c r="B3755" t="inlineStr">
        <is>
          <t>2026-01-16</t>
        </is>
      </c>
      <c r="C3755" t="inlineStr">
        <is>
          <t>home_use</t>
        </is>
      </c>
      <c r="D3755" t="inlineStr">
        <is>
          <t>IMP00926</t>
        </is>
      </c>
      <c r="E3755" t="inlineStr">
        <is>
          <t>T106477</t>
        </is>
      </c>
      <c r="F3755" s="32" t="n">
        <v>6333845.94</v>
      </c>
      <c r="G3755" s="32" t="n">
        <v>633384.59</v>
      </c>
    </row>
    <row r="3756">
      <c r="A3756" t="inlineStr">
        <is>
          <t>L0189418</t>
        </is>
      </c>
      <c r="B3756" t="inlineStr">
        <is>
          <t>2026-01-16</t>
        </is>
      </c>
      <c r="C3756" t="inlineStr">
        <is>
          <t>home_use</t>
        </is>
      </c>
      <c r="D3756" t="inlineStr">
        <is>
          <t>IMP00926</t>
        </is>
      </c>
      <c r="E3756" t="inlineStr">
        <is>
          <t>T106477</t>
        </is>
      </c>
      <c r="F3756" s="32" t="n">
        <v>355293.72</v>
      </c>
      <c r="G3756" s="32" t="n">
        <v>38016.43</v>
      </c>
    </row>
    <row r="3757">
      <c r="A3757" t="inlineStr">
        <is>
          <t>L0189419</t>
        </is>
      </c>
      <c r="B3757" t="inlineStr">
        <is>
          <t>2026-01-16</t>
        </is>
      </c>
      <c r="C3757" t="inlineStr">
        <is>
          <t>home_use</t>
        </is>
      </c>
      <c r="D3757" t="inlineStr">
        <is>
          <t>IMP00930</t>
        </is>
      </c>
      <c r="E3757" t="inlineStr">
        <is>
          <t>T106506</t>
        </is>
      </c>
      <c r="F3757" s="32" t="n">
        <v>1607739.47</v>
      </c>
      <c r="G3757" s="32" t="n">
        <v>160773.95</v>
      </c>
    </row>
    <row r="3758">
      <c r="A3758" t="inlineStr">
        <is>
          <t>L0189422</t>
        </is>
      </c>
      <c r="B3758" t="inlineStr">
        <is>
          <t>2026-01-16</t>
        </is>
      </c>
      <c r="C3758" t="inlineStr">
        <is>
          <t>home_use</t>
        </is>
      </c>
      <c r="D3758" t="inlineStr">
        <is>
          <t>IMP00950</t>
        </is>
      </c>
      <c r="F3758" s="32" t="n">
        <v>732480.62</v>
      </c>
      <c r="G3758" s="32" t="n">
        <v>95222.48</v>
      </c>
    </row>
    <row r="3759">
      <c r="A3759" t="inlineStr">
        <is>
          <t>L0189423</t>
        </is>
      </c>
      <c r="B3759" t="inlineStr">
        <is>
          <t>2026-01-16</t>
        </is>
      </c>
      <c r="C3759" t="inlineStr">
        <is>
          <t>home_use</t>
        </is>
      </c>
      <c r="D3759" t="inlineStr">
        <is>
          <t>IMP00950</t>
        </is>
      </c>
      <c r="F3759" s="32" t="n">
        <v>664085.3</v>
      </c>
      <c r="G3759" s="32" t="n">
        <v>77697.98</v>
      </c>
    </row>
    <row r="3760">
      <c r="A3760" t="inlineStr">
        <is>
          <t>L0189424</t>
        </is>
      </c>
      <c r="B3760" t="inlineStr">
        <is>
          <t>2026-01-16</t>
        </is>
      </c>
      <c r="C3760" t="inlineStr">
        <is>
          <t>home_use</t>
        </is>
      </c>
      <c r="D3760" t="inlineStr">
        <is>
          <t>IMP00950</t>
        </is>
      </c>
      <c r="F3760" s="32" t="n">
        <v>2106799.51</v>
      </c>
      <c r="G3760" s="32" t="n">
        <v>273883.94</v>
      </c>
    </row>
    <row r="3761">
      <c r="A3761" t="inlineStr">
        <is>
          <t>L0189425</t>
        </is>
      </c>
      <c r="B3761" t="inlineStr">
        <is>
          <t>2026-01-16</t>
        </is>
      </c>
      <c r="C3761" t="inlineStr">
        <is>
          <t>home_use</t>
        </is>
      </c>
      <c r="D3761" t="inlineStr">
        <is>
          <t>IMP00950</t>
        </is>
      </c>
      <c r="F3761" s="32" t="n">
        <v>1117522.74</v>
      </c>
      <c r="G3761" s="32" t="n">
        <v>145277.96</v>
      </c>
    </row>
    <row r="3762">
      <c r="A3762" t="inlineStr">
        <is>
          <t>L0189429</t>
        </is>
      </c>
      <c r="B3762" t="inlineStr">
        <is>
          <t>2026-01-16</t>
        </is>
      </c>
      <c r="C3762" t="inlineStr">
        <is>
          <t>home_use</t>
        </is>
      </c>
      <c r="D3762" t="inlineStr">
        <is>
          <t>IMP00999</t>
        </is>
      </c>
      <c r="E3762" t="inlineStr">
        <is>
          <t>T106987</t>
        </is>
      </c>
      <c r="F3762" s="32" t="n">
        <v>3314929.22</v>
      </c>
      <c r="G3762" s="32" t="n">
        <v>331492.92</v>
      </c>
    </row>
    <row r="3763">
      <c r="A3763" t="inlineStr">
        <is>
          <t>L0189439</t>
        </is>
      </c>
      <c r="B3763" t="inlineStr">
        <is>
          <t>2026-01-16</t>
        </is>
      </c>
      <c r="C3763" t="inlineStr">
        <is>
          <t>home_use</t>
        </is>
      </c>
      <c r="D3763" t="inlineStr">
        <is>
          <t>IMP01037</t>
        </is>
      </c>
      <c r="E3763" t="inlineStr">
        <is>
          <t>T107258</t>
        </is>
      </c>
      <c r="F3763" s="32" t="n">
        <v>3628795.13</v>
      </c>
      <c r="G3763" s="32" t="n">
        <v>362879.51</v>
      </c>
    </row>
    <row r="3764">
      <c r="A3764" t="inlineStr">
        <is>
          <t>L0189455</t>
        </is>
      </c>
      <c r="B3764" t="inlineStr">
        <is>
          <t>2026-01-16</t>
        </is>
      </c>
      <c r="C3764" t="inlineStr">
        <is>
          <t>home_use</t>
        </is>
      </c>
      <c r="D3764" t="inlineStr">
        <is>
          <t>IMP01142</t>
        </is>
      </c>
      <c r="E3764" t="inlineStr">
        <is>
          <t>T107992</t>
        </is>
      </c>
      <c r="F3764" s="32" t="n">
        <v>26862729.23</v>
      </c>
      <c r="G3764" s="32" t="n">
        <v>2820586.57</v>
      </c>
    </row>
    <row r="3765">
      <c r="A3765" t="inlineStr">
        <is>
          <t>L0189478</t>
        </is>
      </c>
      <c r="B3765" t="inlineStr">
        <is>
          <t>2026-01-16</t>
        </is>
      </c>
      <c r="C3765" t="inlineStr">
        <is>
          <t>home_use</t>
        </is>
      </c>
      <c r="D3765" t="inlineStr">
        <is>
          <t>IMP01310</t>
        </is>
      </c>
      <c r="E3765" t="inlineStr">
        <is>
          <t>T109167</t>
        </is>
      </c>
      <c r="F3765" s="32" t="n">
        <v>1850236.96</v>
      </c>
      <c r="G3765" s="32" t="n">
        <v>197975.35</v>
      </c>
    </row>
    <row r="3766">
      <c r="A3766" t="inlineStr">
        <is>
          <t>L0189479</t>
        </is>
      </c>
      <c r="B3766" t="inlineStr">
        <is>
          <t>2026-01-16</t>
        </is>
      </c>
      <c r="C3766" t="inlineStr">
        <is>
          <t>home_use</t>
        </is>
      </c>
      <c r="D3766" t="inlineStr">
        <is>
          <t>IMP01310</t>
        </is>
      </c>
      <c r="E3766" t="inlineStr">
        <is>
          <t>T109167</t>
        </is>
      </c>
      <c r="F3766" s="32" t="n">
        <v>1993203.51</v>
      </c>
      <c r="G3766" s="32" t="n">
        <v>213272.78</v>
      </c>
    </row>
    <row r="3767">
      <c r="A3767" t="inlineStr">
        <is>
          <t>L0189480</t>
        </is>
      </c>
      <c r="B3767" t="inlineStr">
        <is>
          <t>2026-01-16</t>
        </is>
      </c>
      <c r="C3767" t="inlineStr">
        <is>
          <t>home_use</t>
        </is>
      </c>
      <c r="D3767" t="inlineStr">
        <is>
          <t>IMP01310</t>
        </is>
      </c>
      <c r="E3767" t="inlineStr">
        <is>
          <t>T109167</t>
        </is>
      </c>
      <c r="F3767" s="32" t="n">
        <v>856310.34</v>
      </c>
      <c r="G3767" s="32" t="n">
        <v>91625.21000000001</v>
      </c>
    </row>
    <row r="3768">
      <c r="A3768" t="inlineStr">
        <is>
          <t>L0189481</t>
        </is>
      </c>
      <c r="B3768" t="inlineStr">
        <is>
          <t>2026-01-16</t>
        </is>
      </c>
      <c r="C3768" t="inlineStr">
        <is>
          <t>home_use</t>
        </is>
      </c>
      <c r="D3768" t="inlineStr">
        <is>
          <t>IMP01310</t>
        </is>
      </c>
      <c r="E3768" t="inlineStr">
        <is>
          <t>T109167</t>
        </is>
      </c>
      <c r="F3768" s="32" t="n">
        <v>1056343.98</v>
      </c>
      <c r="G3768" s="32" t="n">
        <v>113028.81</v>
      </c>
    </row>
    <row r="3769">
      <c r="A3769" t="inlineStr">
        <is>
          <t>L0189482</t>
        </is>
      </c>
      <c r="B3769" t="inlineStr">
        <is>
          <t>2026-01-16</t>
        </is>
      </c>
      <c r="C3769" t="inlineStr">
        <is>
          <t>home_use</t>
        </is>
      </c>
      <c r="D3769" t="inlineStr">
        <is>
          <t>IMP01310</t>
        </is>
      </c>
      <c r="E3769" t="inlineStr">
        <is>
          <t>T109167</t>
        </is>
      </c>
      <c r="F3769" s="32" t="n">
        <v>1291759.64</v>
      </c>
      <c r="G3769" s="32" t="n">
        <v>138218.28</v>
      </c>
    </row>
    <row r="3770">
      <c r="A3770" t="inlineStr">
        <is>
          <t>L0189483</t>
        </is>
      </c>
      <c r="B3770" t="inlineStr">
        <is>
          <t>2026-01-16</t>
        </is>
      </c>
      <c r="C3770" t="inlineStr">
        <is>
          <t>home_use</t>
        </is>
      </c>
      <c r="D3770" t="inlineStr">
        <is>
          <t>IMP01310</t>
        </is>
      </c>
      <c r="E3770" t="inlineStr">
        <is>
          <t>T109167</t>
        </is>
      </c>
      <c r="F3770" s="32" t="n">
        <v>1029056.2</v>
      </c>
      <c r="G3770" s="32" t="n">
        <v>110109.01</v>
      </c>
    </row>
    <row r="3771">
      <c r="A3771" t="inlineStr">
        <is>
          <t>L0189528</t>
        </is>
      </c>
      <c r="B3771" t="inlineStr">
        <is>
          <t>2026-01-17</t>
        </is>
      </c>
      <c r="C3771" t="inlineStr">
        <is>
          <t>home_use</t>
        </is>
      </c>
      <c r="D3771" t="inlineStr">
        <is>
          <t>IMP00063</t>
        </is>
      </c>
      <c r="E3771" t="inlineStr">
        <is>
          <t>T100440</t>
        </is>
      </c>
      <c r="F3771" s="32" t="n">
        <v>1187393.26</v>
      </c>
      <c r="G3771" s="32" t="n">
        <v>136550.22</v>
      </c>
    </row>
    <row r="3772">
      <c r="A3772" t="inlineStr">
        <is>
          <t>L0189529</t>
        </is>
      </c>
      <c r="B3772" t="inlineStr">
        <is>
          <t>2026-01-17</t>
        </is>
      </c>
      <c r="C3772" t="inlineStr">
        <is>
          <t>home_use</t>
        </is>
      </c>
      <c r="D3772" t="inlineStr">
        <is>
          <t>IMP00063</t>
        </is>
      </c>
      <c r="E3772" t="inlineStr">
        <is>
          <t>T100440</t>
        </is>
      </c>
      <c r="F3772" s="32" t="n">
        <v>751518.98</v>
      </c>
      <c r="G3772" s="32" t="n">
        <v>80412.53</v>
      </c>
    </row>
    <row r="3773">
      <c r="A3773" t="inlineStr">
        <is>
          <t>L0189530</t>
        </is>
      </c>
      <c r="B3773" t="inlineStr">
        <is>
          <t>2026-01-17</t>
        </is>
      </c>
      <c r="C3773" t="inlineStr">
        <is>
          <t>home_use</t>
        </is>
      </c>
      <c r="D3773" t="inlineStr">
        <is>
          <t>IMP00063</t>
        </is>
      </c>
      <c r="E3773" t="inlineStr">
        <is>
          <t>T100440</t>
        </is>
      </c>
      <c r="F3773" s="32" t="n">
        <v>365268.02</v>
      </c>
      <c r="G3773" s="32" t="n">
        <v>42005.82</v>
      </c>
    </row>
    <row r="3774">
      <c r="A3774" t="inlineStr">
        <is>
          <t>L0189532</t>
        </is>
      </c>
      <c r="B3774" t="inlineStr">
        <is>
          <t>2026-01-17</t>
        </is>
      </c>
      <c r="C3774" t="inlineStr">
        <is>
          <t>home_use</t>
        </is>
      </c>
      <c r="D3774" t="inlineStr">
        <is>
          <t>IMP00063</t>
        </is>
      </c>
      <c r="E3774" t="inlineStr">
        <is>
          <t>T100440</t>
        </is>
      </c>
      <c r="F3774" s="32" t="n">
        <v>1706754.38</v>
      </c>
      <c r="G3774" s="32" t="n">
        <v>196276.75</v>
      </c>
    </row>
    <row r="3775">
      <c r="A3775" t="inlineStr">
        <is>
          <t>L0189537</t>
        </is>
      </c>
      <c r="B3775" t="inlineStr">
        <is>
          <t>2026-01-17</t>
        </is>
      </c>
      <c r="C3775" t="inlineStr">
        <is>
          <t>home_use</t>
        </is>
      </c>
      <c r="D3775" t="inlineStr">
        <is>
          <t>IMP00095</t>
        </is>
      </c>
      <c r="E3775" t="inlineStr">
        <is>
          <t>T100033</t>
        </is>
      </c>
      <c r="F3775" s="32" t="n">
        <v>1688830.35</v>
      </c>
      <c r="G3775" s="32" t="n">
        <v>219547.95</v>
      </c>
    </row>
    <row r="3776">
      <c r="A3776" t="inlineStr">
        <is>
          <t>L0189563</t>
        </is>
      </c>
      <c r="B3776" t="inlineStr">
        <is>
          <t>2026-01-17</t>
        </is>
      </c>
      <c r="C3776" t="inlineStr">
        <is>
          <t>home_use</t>
        </is>
      </c>
      <c r="D3776" t="inlineStr">
        <is>
          <t>IMP00306</t>
        </is>
      </c>
      <c r="E3776" t="inlineStr">
        <is>
          <t>T102141</t>
        </is>
      </c>
      <c r="F3776" s="32" t="n">
        <v>1628468.05</v>
      </c>
      <c r="G3776" s="32" t="n">
        <v>170989.15</v>
      </c>
    </row>
    <row r="3777">
      <c r="A3777" t="inlineStr">
        <is>
          <t>L0189564</t>
        </is>
      </c>
      <c r="B3777" t="inlineStr">
        <is>
          <t>2026-01-17</t>
        </is>
      </c>
      <c r="C3777" t="inlineStr">
        <is>
          <t>home_use</t>
        </is>
      </c>
      <c r="D3777" t="inlineStr">
        <is>
          <t>IMP00306</t>
        </is>
      </c>
      <c r="E3777" t="inlineStr">
        <is>
          <t>T102141</t>
        </is>
      </c>
      <c r="F3777" s="32" t="n">
        <v>886008.4399999999</v>
      </c>
      <c r="G3777" s="32" t="n">
        <v>110751.05</v>
      </c>
    </row>
    <row r="3778">
      <c r="A3778" t="inlineStr">
        <is>
          <t>L0189566</t>
        </is>
      </c>
      <c r="B3778" t="inlineStr">
        <is>
          <t>2026-01-17</t>
        </is>
      </c>
      <c r="C3778" t="inlineStr">
        <is>
          <t>home_use</t>
        </is>
      </c>
      <c r="D3778" t="inlineStr">
        <is>
          <t>IMP00306</t>
        </is>
      </c>
      <c r="E3778" t="inlineStr">
        <is>
          <t>T102141</t>
        </is>
      </c>
      <c r="F3778" s="32" t="n">
        <v>272681.47</v>
      </c>
      <c r="G3778" s="32" t="n">
        <v>28631.55</v>
      </c>
    </row>
    <row r="3779">
      <c r="A3779" t="inlineStr">
        <is>
          <t>L0189568</t>
        </is>
      </c>
      <c r="B3779" t="inlineStr">
        <is>
          <t>2026-01-17</t>
        </is>
      </c>
      <c r="C3779" t="inlineStr">
        <is>
          <t>home_use</t>
        </is>
      </c>
      <c r="D3779" t="inlineStr">
        <is>
          <t>IMP00306</t>
        </is>
      </c>
      <c r="E3779" t="inlineStr">
        <is>
          <t>T102141</t>
        </is>
      </c>
      <c r="F3779" s="32" t="n">
        <v>233743.84</v>
      </c>
      <c r="G3779" s="32" t="n">
        <v>24543.1</v>
      </c>
    </row>
    <row r="3780">
      <c r="A3780" t="inlineStr">
        <is>
          <t>L0189572</t>
        </is>
      </c>
      <c r="B3780" t="inlineStr">
        <is>
          <t>2026-01-17</t>
        </is>
      </c>
      <c r="C3780" t="inlineStr">
        <is>
          <t>home_use</t>
        </is>
      </c>
      <c r="D3780" t="inlineStr">
        <is>
          <t>IMP00306</t>
        </is>
      </c>
      <c r="E3780" t="inlineStr">
        <is>
          <t>T102141</t>
        </is>
      </c>
      <c r="F3780" s="32" t="n">
        <v>159475.3</v>
      </c>
      <c r="G3780" s="32" t="n">
        <v>16744.91</v>
      </c>
    </row>
    <row r="3781">
      <c r="A3781" t="inlineStr">
        <is>
          <t>L0189573</t>
        </is>
      </c>
      <c r="B3781" t="inlineStr">
        <is>
          <t>2026-01-17</t>
        </is>
      </c>
      <c r="C3781" t="inlineStr">
        <is>
          <t>home_use</t>
        </is>
      </c>
      <c r="D3781" t="inlineStr">
        <is>
          <t>IMP00340</t>
        </is>
      </c>
      <c r="E3781" t="inlineStr">
        <is>
          <t>T102376</t>
        </is>
      </c>
      <c r="F3781" s="32" t="n">
        <v>11313279.54</v>
      </c>
      <c r="G3781" s="32" t="n">
        <v>1131327.95</v>
      </c>
    </row>
    <row r="3782">
      <c r="A3782" t="inlineStr">
        <is>
          <t>L0189594</t>
        </is>
      </c>
      <c r="B3782" t="inlineStr">
        <is>
          <t>2026-01-17</t>
        </is>
      </c>
      <c r="C3782" t="inlineStr">
        <is>
          <t>home_use</t>
        </is>
      </c>
      <c r="D3782" t="inlineStr">
        <is>
          <t>IMP00448</t>
        </is>
      </c>
      <c r="E3782" t="inlineStr">
        <is>
          <t>T103130</t>
        </is>
      </c>
      <c r="F3782" s="32" t="n">
        <v>86114185.11</v>
      </c>
      <c r="G3782" s="32" t="n">
        <v>8611418.51</v>
      </c>
    </row>
    <row r="3783">
      <c r="A3783" t="inlineStr">
        <is>
          <t>L0189622</t>
        </is>
      </c>
      <c r="B3783" t="inlineStr">
        <is>
          <t>2026-01-17</t>
        </is>
      </c>
      <c r="C3783" t="inlineStr">
        <is>
          <t>warehouse_out</t>
        </is>
      </c>
      <c r="D3783" t="inlineStr">
        <is>
          <t>IMP00643</t>
        </is>
      </c>
      <c r="E3783" t="inlineStr">
        <is>
          <t>T104498</t>
        </is>
      </c>
      <c r="F3783" s="32" t="n">
        <v>906263.96</v>
      </c>
      <c r="G3783" s="32" t="n">
        <v>90626.39999999999</v>
      </c>
    </row>
    <row r="3784">
      <c r="A3784" t="inlineStr">
        <is>
          <t>L0189623</t>
        </is>
      </c>
      <c r="B3784" t="inlineStr">
        <is>
          <t>2026-01-17</t>
        </is>
      </c>
      <c r="C3784" t="inlineStr">
        <is>
          <t>home_use</t>
        </is>
      </c>
      <c r="D3784" t="inlineStr">
        <is>
          <t>IMP00643</t>
        </is>
      </c>
      <c r="E3784" t="inlineStr">
        <is>
          <t>T104498</t>
        </is>
      </c>
      <c r="F3784" s="32" t="n">
        <v>2847297.96</v>
      </c>
      <c r="G3784" s="32" t="n">
        <v>284729.8</v>
      </c>
    </row>
    <row r="3785">
      <c r="A3785" t="inlineStr">
        <is>
          <t>L0189624</t>
        </is>
      </c>
      <c r="B3785" t="inlineStr">
        <is>
          <t>2026-01-17</t>
        </is>
      </c>
      <c r="C3785" t="inlineStr">
        <is>
          <t>home_use</t>
        </is>
      </c>
      <c r="D3785" t="inlineStr">
        <is>
          <t>IMP00643</t>
        </is>
      </c>
      <c r="E3785" t="inlineStr">
        <is>
          <t>T104498</t>
        </is>
      </c>
      <c r="F3785" s="32" t="n">
        <v>1013097.89</v>
      </c>
      <c r="G3785" s="32" t="n">
        <v>101309.79</v>
      </c>
    </row>
    <row r="3786">
      <c r="A3786" t="inlineStr">
        <is>
          <t>L0189625</t>
        </is>
      </c>
      <c r="B3786" t="inlineStr">
        <is>
          <t>2026-01-17</t>
        </is>
      </c>
      <c r="C3786" t="inlineStr">
        <is>
          <t>home_use</t>
        </is>
      </c>
      <c r="D3786" t="inlineStr">
        <is>
          <t>IMP00643</t>
        </is>
      </c>
      <c r="E3786" t="inlineStr">
        <is>
          <t>T104498</t>
        </is>
      </c>
      <c r="F3786" s="32" t="n">
        <v>680993.1899999999</v>
      </c>
      <c r="G3786" s="32" t="n">
        <v>68099.32000000001</v>
      </c>
    </row>
    <row r="3787">
      <c r="A3787" t="inlineStr">
        <is>
          <t>L0189645</t>
        </is>
      </c>
      <c r="B3787" t="inlineStr">
        <is>
          <t>2026-01-17</t>
        </is>
      </c>
      <c r="C3787" t="inlineStr">
        <is>
          <t>home_use</t>
        </is>
      </c>
      <c r="D3787" t="inlineStr">
        <is>
          <t>IMP00753</t>
        </is>
      </c>
      <c r="E3787" t="inlineStr">
        <is>
          <t>T105264</t>
        </is>
      </c>
      <c r="F3787" s="32" t="n">
        <v>320825.13</v>
      </c>
      <c r="G3787" s="32" t="n">
        <v>32082.51</v>
      </c>
    </row>
    <row r="3788">
      <c r="A3788" t="inlineStr">
        <is>
          <t>L0189646</t>
        </is>
      </c>
      <c r="B3788" t="inlineStr">
        <is>
          <t>2026-01-17</t>
        </is>
      </c>
      <c r="C3788" t="inlineStr">
        <is>
          <t>warehouse_in</t>
        </is>
      </c>
      <c r="D3788" t="inlineStr">
        <is>
          <t>IMP00763</t>
        </is>
      </c>
      <c r="E3788" t="inlineStr">
        <is>
          <t>T105337</t>
        </is>
      </c>
      <c r="F3788" s="32" t="n">
        <v>1444029.29</v>
      </c>
      <c r="G3788" s="32" t="n">
        <v>0</v>
      </c>
    </row>
    <row r="3789">
      <c r="A3789" t="inlineStr">
        <is>
          <t>L0189659</t>
        </is>
      </c>
      <c r="B3789" t="inlineStr">
        <is>
          <t>2026-01-17</t>
        </is>
      </c>
      <c r="C3789" t="inlineStr">
        <is>
          <t>home_use</t>
        </is>
      </c>
      <c r="D3789" t="inlineStr">
        <is>
          <t>IMP00892</t>
        </is>
      </c>
      <c r="E3789" t="inlineStr">
        <is>
          <t>T106240</t>
        </is>
      </c>
      <c r="F3789" s="32" t="n">
        <v>1793664.44</v>
      </c>
      <c r="G3789" s="32" t="n">
        <v>188334.77</v>
      </c>
    </row>
    <row r="3790">
      <c r="A3790" t="inlineStr">
        <is>
          <t>L0189660</t>
        </is>
      </c>
      <c r="B3790" t="inlineStr">
        <is>
          <t>2026-01-17</t>
        </is>
      </c>
      <c r="C3790" t="inlineStr">
        <is>
          <t>home_use</t>
        </is>
      </c>
      <c r="D3790" t="inlineStr">
        <is>
          <t>IMP00892</t>
        </is>
      </c>
      <c r="E3790" t="inlineStr">
        <is>
          <t>T106240</t>
        </is>
      </c>
      <c r="F3790" s="32" t="n">
        <v>2443662.17</v>
      </c>
      <c r="G3790" s="32" t="n">
        <v>256584.53</v>
      </c>
    </row>
    <row r="3791">
      <c r="A3791" t="inlineStr">
        <is>
          <t>L0189674</t>
        </is>
      </c>
      <c r="B3791" t="inlineStr">
        <is>
          <t>2026-01-17</t>
        </is>
      </c>
      <c r="C3791" t="inlineStr">
        <is>
          <t>home_use</t>
        </is>
      </c>
      <c r="D3791" t="inlineStr">
        <is>
          <t>IMP00926</t>
        </is>
      </c>
      <c r="E3791" t="inlineStr">
        <is>
          <t>T106477</t>
        </is>
      </c>
      <c r="F3791" s="32" t="n">
        <v>3189621.6</v>
      </c>
      <c r="G3791" s="32" t="n">
        <v>318962.16</v>
      </c>
    </row>
    <row r="3792">
      <c r="A3792" t="inlineStr">
        <is>
          <t>L0189675</t>
        </is>
      </c>
      <c r="B3792" t="inlineStr">
        <is>
          <t>2026-01-17</t>
        </is>
      </c>
      <c r="C3792" t="inlineStr">
        <is>
          <t>home_use</t>
        </is>
      </c>
      <c r="D3792" t="inlineStr">
        <is>
          <t>IMP00926</t>
        </is>
      </c>
      <c r="E3792" t="inlineStr">
        <is>
          <t>T106477</t>
        </is>
      </c>
      <c r="F3792" s="32" t="n">
        <v>8880984.08</v>
      </c>
      <c r="G3792" s="32" t="n">
        <v>888098.41</v>
      </c>
    </row>
    <row r="3793">
      <c r="A3793" t="inlineStr">
        <is>
          <t>L0189676</t>
        </is>
      </c>
      <c r="B3793" t="inlineStr">
        <is>
          <t>2026-01-17</t>
        </is>
      </c>
      <c r="C3793" t="inlineStr">
        <is>
          <t>home_use</t>
        </is>
      </c>
      <c r="D3793" t="inlineStr">
        <is>
          <t>IMP00926</t>
        </is>
      </c>
      <c r="E3793" t="inlineStr">
        <is>
          <t>T106477</t>
        </is>
      </c>
      <c r="F3793" s="32" t="n">
        <v>2743500.46</v>
      </c>
      <c r="G3793" s="32" t="n">
        <v>274350.05</v>
      </c>
    </row>
    <row r="3794">
      <c r="A3794" t="inlineStr">
        <is>
          <t>L0189677</t>
        </is>
      </c>
      <c r="B3794" t="inlineStr">
        <is>
          <t>2026-01-17</t>
        </is>
      </c>
      <c r="C3794" t="inlineStr">
        <is>
          <t>home_use</t>
        </is>
      </c>
      <c r="D3794" t="inlineStr">
        <is>
          <t>IMP00926</t>
        </is>
      </c>
      <c r="E3794" t="inlineStr">
        <is>
          <t>T106477</t>
        </is>
      </c>
      <c r="F3794" s="32" t="n">
        <v>259070.79</v>
      </c>
      <c r="G3794" s="32" t="n">
        <v>27720.57</v>
      </c>
    </row>
    <row r="3795">
      <c r="A3795" t="inlineStr">
        <is>
          <t>L0189682</t>
        </is>
      </c>
      <c r="B3795" t="inlineStr">
        <is>
          <t>2026-01-17</t>
        </is>
      </c>
      <c r="C3795" t="inlineStr">
        <is>
          <t>home_use</t>
        </is>
      </c>
      <c r="D3795" t="inlineStr">
        <is>
          <t>IMP00950</t>
        </is>
      </c>
      <c r="F3795" s="32" t="n">
        <v>3002026.66</v>
      </c>
      <c r="G3795" s="32" t="n">
        <v>390263.47</v>
      </c>
    </row>
    <row r="3796">
      <c r="A3796" t="inlineStr">
        <is>
          <t>L0189683</t>
        </is>
      </c>
      <c r="B3796" t="inlineStr">
        <is>
          <t>2026-01-17</t>
        </is>
      </c>
      <c r="C3796" t="inlineStr">
        <is>
          <t>home_use</t>
        </is>
      </c>
      <c r="D3796" t="inlineStr">
        <is>
          <t>IMP00950</t>
        </is>
      </c>
      <c r="F3796" s="32" t="n">
        <v>1013161.26</v>
      </c>
      <c r="G3796" s="32" t="n">
        <v>126645.16</v>
      </c>
    </row>
    <row r="3797">
      <c r="A3797" t="inlineStr">
        <is>
          <t>L0189684</t>
        </is>
      </c>
      <c r="B3797" t="inlineStr">
        <is>
          <t>2026-01-17</t>
        </is>
      </c>
      <c r="C3797" t="inlineStr">
        <is>
          <t>home_use</t>
        </is>
      </c>
      <c r="D3797" t="inlineStr">
        <is>
          <t>IMP00950</t>
        </is>
      </c>
      <c r="F3797" s="32" t="n">
        <v>2495382.44</v>
      </c>
      <c r="G3797" s="32" t="n">
        <v>324399.72</v>
      </c>
    </row>
    <row r="3798">
      <c r="A3798" t="inlineStr">
        <is>
          <t>L0189685</t>
        </is>
      </c>
      <c r="B3798" t="inlineStr">
        <is>
          <t>2026-01-17</t>
        </is>
      </c>
      <c r="C3798" t="inlineStr">
        <is>
          <t>home_use</t>
        </is>
      </c>
      <c r="D3798" t="inlineStr">
        <is>
          <t>IMP00950</t>
        </is>
      </c>
      <c r="F3798" s="32" t="n">
        <v>748257.25</v>
      </c>
      <c r="G3798" s="32" t="n">
        <v>87546.10000000001</v>
      </c>
    </row>
    <row r="3799">
      <c r="A3799" t="inlineStr">
        <is>
          <t>L0189686</t>
        </is>
      </c>
      <c r="B3799" t="inlineStr">
        <is>
          <t>2026-01-17</t>
        </is>
      </c>
      <c r="C3799" t="inlineStr">
        <is>
          <t>home_use</t>
        </is>
      </c>
      <c r="D3799" t="inlineStr">
        <is>
          <t>IMP00999</t>
        </is>
      </c>
      <c r="E3799" t="inlineStr">
        <is>
          <t>T106987</t>
        </is>
      </c>
      <c r="F3799" s="32" t="n">
        <v>2566341.76</v>
      </c>
      <c r="G3799" s="32" t="n">
        <v>269465.88</v>
      </c>
    </row>
    <row r="3800">
      <c r="A3800" t="inlineStr">
        <is>
          <t>L0189687</t>
        </is>
      </c>
      <c r="B3800" t="inlineStr">
        <is>
          <t>2026-01-17</t>
        </is>
      </c>
      <c r="C3800" t="inlineStr">
        <is>
          <t>home_use</t>
        </is>
      </c>
      <c r="D3800" t="inlineStr">
        <is>
          <t>IMP00999</t>
        </is>
      </c>
      <c r="E3800" t="inlineStr">
        <is>
          <t>T106987</t>
        </is>
      </c>
      <c r="F3800" s="32" t="n">
        <v>1306939.87</v>
      </c>
      <c r="G3800" s="32" t="n">
        <v>130693.99</v>
      </c>
    </row>
    <row r="3801">
      <c r="A3801" t="inlineStr">
        <is>
          <t>L0189692</t>
        </is>
      </c>
      <c r="B3801" t="inlineStr">
        <is>
          <t>2026-01-17</t>
        </is>
      </c>
      <c r="C3801" t="inlineStr">
        <is>
          <t>home_use</t>
        </is>
      </c>
      <c r="D3801" t="inlineStr">
        <is>
          <t>IMP00999</t>
        </is>
      </c>
      <c r="E3801" t="inlineStr">
        <is>
          <t>T106987</t>
        </is>
      </c>
      <c r="F3801" s="32" t="n">
        <v>2471365.32</v>
      </c>
      <c r="G3801" s="32" t="n">
        <v>247136.53</v>
      </c>
    </row>
    <row r="3802">
      <c r="A3802" t="inlineStr">
        <is>
          <t>L0189698</t>
        </is>
      </c>
      <c r="B3802" t="inlineStr">
        <is>
          <t>2026-01-17</t>
        </is>
      </c>
      <c r="C3802" t="inlineStr">
        <is>
          <t>home_use</t>
        </is>
      </c>
      <c r="D3802" t="inlineStr">
        <is>
          <t>IMP01037</t>
        </is>
      </c>
      <c r="E3802" t="inlineStr">
        <is>
          <t>T107258</t>
        </is>
      </c>
      <c r="F3802" s="32" t="n">
        <v>195822.57</v>
      </c>
      <c r="G3802" s="32" t="n">
        <v>23498.71</v>
      </c>
    </row>
    <row r="3803">
      <c r="A3803" t="inlineStr">
        <is>
          <t>L0189701</t>
        </is>
      </c>
      <c r="B3803" t="inlineStr">
        <is>
          <t>2026-01-17</t>
        </is>
      </c>
      <c r="C3803" t="inlineStr">
        <is>
          <t>home_use</t>
        </is>
      </c>
      <c r="D3803" t="inlineStr">
        <is>
          <t>IMP01037</t>
        </is>
      </c>
      <c r="E3803" t="inlineStr">
        <is>
          <t>T107258</t>
        </is>
      </c>
      <c r="F3803" s="32" t="n">
        <v>1305421.47</v>
      </c>
      <c r="G3803" s="32" t="n">
        <v>130542.15</v>
      </c>
    </row>
    <row r="3804">
      <c r="A3804" t="inlineStr">
        <is>
          <t>L0189738</t>
        </is>
      </c>
      <c r="B3804" t="inlineStr">
        <is>
          <t>2026-01-17</t>
        </is>
      </c>
      <c r="C3804" t="inlineStr">
        <is>
          <t>home_use</t>
        </is>
      </c>
      <c r="D3804" t="inlineStr">
        <is>
          <t>IMP01310</t>
        </is>
      </c>
      <c r="E3804" t="inlineStr">
        <is>
          <t>T109167</t>
        </is>
      </c>
      <c r="F3804" s="32" t="n">
        <v>1054647.25</v>
      </c>
      <c r="G3804" s="32" t="n">
        <v>105464.72</v>
      </c>
    </row>
    <row r="3805">
      <c r="A3805" t="inlineStr">
        <is>
          <t>L0189739</t>
        </is>
      </c>
      <c r="B3805" t="inlineStr">
        <is>
          <t>2026-01-17</t>
        </is>
      </c>
      <c r="C3805" t="inlineStr">
        <is>
          <t>home_use</t>
        </is>
      </c>
      <c r="D3805" t="inlineStr">
        <is>
          <t>IMP01310</t>
        </is>
      </c>
      <c r="E3805" t="inlineStr">
        <is>
          <t>T109167</t>
        </is>
      </c>
      <c r="F3805" s="32" t="n">
        <v>408208.15</v>
      </c>
      <c r="G3805" s="32" t="n">
        <v>43678.27</v>
      </c>
    </row>
    <row r="3806">
      <c r="A3806" t="inlineStr">
        <is>
          <t>L0189740</t>
        </is>
      </c>
      <c r="B3806" t="inlineStr">
        <is>
          <t>2026-01-17</t>
        </is>
      </c>
      <c r="C3806" t="inlineStr">
        <is>
          <t>home_use</t>
        </is>
      </c>
      <c r="D3806" t="inlineStr">
        <is>
          <t>IMP01310</t>
        </is>
      </c>
      <c r="E3806" t="inlineStr">
        <is>
          <t>T109167</t>
        </is>
      </c>
      <c r="F3806" s="32" t="n">
        <v>1866057.26</v>
      </c>
      <c r="G3806" s="32" t="n">
        <v>199668.13</v>
      </c>
    </row>
    <row r="3807">
      <c r="A3807" t="inlineStr">
        <is>
          <t>L0189741</t>
        </is>
      </c>
      <c r="B3807" t="inlineStr">
        <is>
          <t>2026-01-17</t>
        </is>
      </c>
      <c r="C3807" t="inlineStr">
        <is>
          <t>home_use</t>
        </is>
      </c>
      <c r="D3807" t="inlineStr">
        <is>
          <t>IMP01310</t>
        </is>
      </c>
      <c r="E3807" t="inlineStr">
        <is>
          <t>T109167</t>
        </is>
      </c>
      <c r="F3807" s="32" t="n">
        <v>479823.28</v>
      </c>
      <c r="G3807" s="32" t="n">
        <v>51341.09</v>
      </c>
    </row>
    <row r="3808">
      <c r="A3808" t="inlineStr">
        <is>
          <t>L0189742</t>
        </is>
      </c>
      <c r="B3808" t="inlineStr">
        <is>
          <t>2026-01-17</t>
        </is>
      </c>
      <c r="C3808" t="inlineStr">
        <is>
          <t>home_use</t>
        </is>
      </c>
      <c r="D3808" t="inlineStr">
        <is>
          <t>IMP01310</t>
        </is>
      </c>
      <c r="E3808" t="inlineStr">
        <is>
          <t>T109167</t>
        </is>
      </c>
      <c r="F3808" s="32" t="n">
        <v>500689.46</v>
      </c>
      <c r="G3808" s="32" t="n">
        <v>65089.63</v>
      </c>
    </row>
    <row r="3809">
      <c r="A3809" t="inlineStr">
        <is>
          <t>L0189743</t>
        </is>
      </c>
      <c r="B3809" t="inlineStr">
        <is>
          <t>2026-01-17</t>
        </is>
      </c>
      <c r="C3809" t="inlineStr">
        <is>
          <t>home_use</t>
        </is>
      </c>
      <c r="D3809" t="inlineStr">
        <is>
          <t>IMP01310</t>
        </is>
      </c>
      <c r="E3809" t="inlineStr">
        <is>
          <t>T109167</t>
        </is>
      </c>
      <c r="F3809" s="32" t="n">
        <v>1042325.09</v>
      </c>
      <c r="G3809" s="32" t="n">
        <v>111528.78</v>
      </c>
    </row>
    <row r="3810">
      <c r="A3810" t="inlineStr">
        <is>
          <t>L0189747</t>
        </is>
      </c>
      <c r="B3810" t="inlineStr">
        <is>
          <t>2026-01-17</t>
        </is>
      </c>
      <c r="C3810" t="inlineStr">
        <is>
          <t>home_use</t>
        </is>
      </c>
      <c r="D3810" t="inlineStr">
        <is>
          <t>IMP01315</t>
        </is>
      </c>
      <c r="E3810" t="inlineStr">
        <is>
          <t>T109203</t>
        </is>
      </c>
      <c r="F3810" s="32" t="n">
        <v>726169.65</v>
      </c>
      <c r="G3810" s="32" t="n">
        <v>76247.81</v>
      </c>
    </row>
    <row r="3811">
      <c r="A3811" t="inlineStr">
        <is>
          <t>L0189782</t>
        </is>
      </c>
      <c r="B3811" t="inlineStr">
        <is>
          <t>2026-01-18</t>
        </is>
      </c>
      <c r="C3811" t="inlineStr">
        <is>
          <t>home_use</t>
        </is>
      </c>
      <c r="D3811" t="inlineStr">
        <is>
          <t>IMP00063</t>
        </is>
      </c>
      <c r="E3811" t="inlineStr">
        <is>
          <t>T100440</t>
        </is>
      </c>
      <c r="F3811" s="32" t="n">
        <v>3377804.09</v>
      </c>
      <c r="G3811" s="32" t="n">
        <v>439114.53</v>
      </c>
    </row>
    <row r="3812">
      <c r="A3812" t="inlineStr">
        <is>
          <t>L0189783</t>
        </is>
      </c>
      <c r="B3812" t="inlineStr">
        <is>
          <t>2026-01-18</t>
        </is>
      </c>
      <c r="C3812" t="inlineStr">
        <is>
          <t>warehouse_out</t>
        </is>
      </c>
      <c r="D3812" t="inlineStr">
        <is>
          <t>IMP00063</t>
        </is>
      </c>
      <c r="E3812" t="inlineStr">
        <is>
          <t>T100440</t>
        </is>
      </c>
      <c r="F3812" s="32" t="n">
        <v>2585302.51</v>
      </c>
      <c r="G3812" s="32" t="n">
        <v>336089.33</v>
      </c>
    </row>
    <row r="3813">
      <c r="A3813" t="inlineStr">
        <is>
          <t>L0189784</t>
        </is>
      </c>
      <c r="B3813" t="inlineStr">
        <is>
          <t>2026-01-18</t>
        </is>
      </c>
      <c r="C3813" t="inlineStr">
        <is>
          <t>home_use</t>
        </is>
      </c>
      <c r="D3813" t="inlineStr">
        <is>
          <t>IMP00063</t>
        </is>
      </c>
      <c r="E3813" t="inlineStr">
        <is>
          <t>T100440</t>
        </is>
      </c>
      <c r="F3813" s="32" t="n">
        <v>6544084.07</v>
      </c>
      <c r="G3813" s="32" t="n">
        <v>850730.9300000001</v>
      </c>
    </row>
    <row r="3814">
      <c r="A3814" t="inlineStr">
        <is>
          <t>L0189785</t>
        </is>
      </c>
      <c r="B3814" t="inlineStr">
        <is>
          <t>2026-01-18</t>
        </is>
      </c>
      <c r="C3814" t="inlineStr">
        <is>
          <t>home_use</t>
        </is>
      </c>
      <c r="D3814" t="inlineStr">
        <is>
          <t>IMP00063</t>
        </is>
      </c>
      <c r="E3814" t="inlineStr">
        <is>
          <t>T100440</t>
        </is>
      </c>
      <c r="F3814" s="32" t="n">
        <v>498881.29</v>
      </c>
      <c r="G3814" s="32" t="n">
        <v>53380.3</v>
      </c>
    </row>
    <row r="3815">
      <c r="A3815" t="inlineStr">
        <is>
          <t>L0189787</t>
        </is>
      </c>
      <c r="B3815" t="inlineStr">
        <is>
          <t>2026-01-18</t>
        </is>
      </c>
      <c r="C3815" t="inlineStr">
        <is>
          <t>home_use</t>
        </is>
      </c>
      <c r="D3815" t="inlineStr">
        <is>
          <t>IMP00063</t>
        </is>
      </c>
      <c r="E3815" t="inlineStr">
        <is>
          <t>T100440</t>
        </is>
      </c>
      <c r="F3815" s="32" t="n">
        <v>1208275.54</v>
      </c>
      <c r="G3815" s="32" t="n">
        <v>138951.69</v>
      </c>
    </row>
    <row r="3816">
      <c r="A3816" t="inlineStr">
        <is>
          <t>L0189791</t>
        </is>
      </c>
      <c r="B3816" t="inlineStr">
        <is>
          <t>2026-01-18</t>
        </is>
      </c>
      <c r="C3816" t="inlineStr">
        <is>
          <t>home_use</t>
        </is>
      </c>
      <c r="D3816" t="inlineStr">
        <is>
          <t>IMP00109</t>
        </is>
      </c>
      <c r="E3816" t="inlineStr">
        <is>
          <t>T100758</t>
        </is>
      </c>
      <c r="F3816" s="32" t="n">
        <v>3306567.99</v>
      </c>
      <c r="G3816" s="32" t="n">
        <v>330656.8</v>
      </c>
    </row>
    <row r="3817">
      <c r="A3817" t="inlineStr">
        <is>
          <t>L0189809</t>
        </is>
      </c>
      <c r="B3817" t="inlineStr">
        <is>
          <t>2026-01-18</t>
        </is>
      </c>
      <c r="C3817" t="inlineStr">
        <is>
          <t>home_use</t>
        </is>
      </c>
      <c r="D3817" t="inlineStr">
        <is>
          <t>IMP00237</t>
        </is>
      </c>
      <c r="E3817" t="inlineStr">
        <is>
          <t>T101656</t>
        </is>
      </c>
      <c r="F3817" s="32" t="n">
        <v>5520410.44</v>
      </c>
      <c r="G3817" s="32" t="n">
        <v>607245.15</v>
      </c>
    </row>
    <row r="3818">
      <c r="A3818" t="inlineStr">
        <is>
          <t>L0189822</t>
        </is>
      </c>
      <c r="B3818" t="inlineStr">
        <is>
          <t>2026-01-18</t>
        </is>
      </c>
      <c r="C3818" t="inlineStr">
        <is>
          <t>home_use</t>
        </is>
      </c>
      <c r="D3818" t="inlineStr">
        <is>
          <t>IMP00306</t>
        </is>
      </c>
      <c r="E3818" t="inlineStr">
        <is>
          <t>T102141</t>
        </is>
      </c>
      <c r="F3818" s="32" t="n">
        <v>1008596.72</v>
      </c>
      <c r="G3818" s="32" t="n">
        <v>115988.62</v>
      </c>
    </row>
    <row r="3819">
      <c r="A3819" t="inlineStr">
        <is>
          <t>L0189823</t>
        </is>
      </c>
      <c r="B3819" t="inlineStr">
        <is>
          <t>2026-01-18</t>
        </is>
      </c>
      <c r="C3819" t="inlineStr">
        <is>
          <t>home_use</t>
        </is>
      </c>
      <c r="D3819" t="inlineStr">
        <is>
          <t>IMP00306</t>
        </is>
      </c>
      <c r="E3819" t="inlineStr">
        <is>
          <t>T102141</t>
        </is>
      </c>
      <c r="F3819" s="32" t="n">
        <v>478064.01</v>
      </c>
      <c r="G3819" s="32" t="n">
        <v>59758</v>
      </c>
    </row>
    <row r="3820">
      <c r="A3820" t="inlineStr">
        <is>
          <t>L0189825</t>
        </is>
      </c>
      <c r="B3820" t="inlineStr">
        <is>
          <t>2026-01-18</t>
        </is>
      </c>
      <c r="C3820" t="inlineStr">
        <is>
          <t>home_use</t>
        </is>
      </c>
      <c r="D3820" t="inlineStr">
        <is>
          <t>IMP00306</t>
        </is>
      </c>
      <c r="E3820" t="inlineStr">
        <is>
          <t>T102141</t>
        </is>
      </c>
      <c r="F3820" s="32" t="n">
        <v>226324.16</v>
      </c>
      <c r="G3820" s="32" t="n">
        <v>28290.52</v>
      </c>
    </row>
    <row r="3821">
      <c r="A3821" t="inlineStr">
        <is>
          <t>L0189826</t>
        </is>
      </c>
      <c r="B3821" t="inlineStr">
        <is>
          <t>2026-01-18</t>
        </is>
      </c>
      <c r="C3821" t="inlineStr">
        <is>
          <t>home_use</t>
        </is>
      </c>
      <c r="D3821" t="inlineStr">
        <is>
          <t>IMP00340</t>
        </is>
      </c>
      <c r="E3821" t="inlineStr">
        <is>
          <t>T102376</t>
        </is>
      </c>
      <c r="F3821" s="32" t="n">
        <v>17638237.74</v>
      </c>
      <c r="G3821" s="32" t="n">
        <v>1852014.96</v>
      </c>
    </row>
    <row r="3822">
      <c r="A3822" t="inlineStr">
        <is>
          <t>L0189875</t>
        </is>
      </c>
      <c r="B3822" t="inlineStr">
        <is>
          <t>2026-01-18</t>
        </is>
      </c>
      <c r="C3822" t="inlineStr">
        <is>
          <t>home_use</t>
        </is>
      </c>
      <c r="D3822" t="inlineStr">
        <is>
          <t>IMP00591</t>
        </is>
      </c>
      <c r="E3822" t="inlineStr">
        <is>
          <t>T104135</t>
        </is>
      </c>
      <c r="F3822" s="32" t="n">
        <v>1699427.28</v>
      </c>
      <c r="G3822" s="32" t="n">
        <v>169942.73</v>
      </c>
    </row>
    <row r="3823">
      <c r="A3823" t="inlineStr">
        <is>
          <t>L0189884</t>
        </is>
      </c>
      <c r="B3823" t="inlineStr">
        <is>
          <t>2026-01-18</t>
        </is>
      </c>
      <c r="C3823" t="inlineStr">
        <is>
          <t>home_use</t>
        </is>
      </c>
      <c r="D3823" t="inlineStr">
        <is>
          <t>IMP00643</t>
        </is>
      </c>
      <c r="E3823" t="inlineStr">
        <is>
          <t>T104498</t>
        </is>
      </c>
      <c r="F3823" s="32" t="n">
        <v>982580.1899999999</v>
      </c>
      <c r="G3823" s="32" t="n">
        <v>98258.02</v>
      </c>
    </row>
    <row r="3824">
      <c r="A3824" t="inlineStr">
        <is>
          <t>L0189886</t>
        </is>
      </c>
      <c r="B3824" t="inlineStr">
        <is>
          <t>2026-01-18</t>
        </is>
      </c>
      <c r="C3824" t="inlineStr">
        <is>
          <t>home_use</t>
        </is>
      </c>
      <c r="D3824" t="inlineStr">
        <is>
          <t>IMP00643</t>
        </is>
      </c>
      <c r="E3824" t="inlineStr">
        <is>
          <t>T104498</t>
        </is>
      </c>
      <c r="F3824" s="32" t="n">
        <v>1090510.56</v>
      </c>
      <c r="G3824" s="32" t="n">
        <v>109051.06</v>
      </c>
    </row>
    <row r="3825">
      <c r="A3825" t="inlineStr">
        <is>
          <t>L0189887</t>
        </is>
      </c>
      <c r="B3825" t="inlineStr">
        <is>
          <t>2026-01-18</t>
        </is>
      </c>
      <c r="C3825" t="inlineStr">
        <is>
          <t>home_use</t>
        </is>
      </c>
      <c r="D3825" t="inlineStr">
        <is>
          <t>IMP00643</t>
        </is>
      </c>
      <c r="E3825" t="inlineStr">
        <is>
          <t>T104498</t>
        </is>
      </c>
      <c r="F3825" s="32" t="n">
        <v>1486342.22</v>
      </c>
      <c r="G3825" s="32" t="n">
        <v>148634.22</v>
      </c>
    </row>
    <row r="3826">
      <c r="A3826" t="inlineStr">
        <is>
          <t>L0189888</t>
        </is>
      </c>
      <c r="B3826" t="inlineStr">
        <is>
          <t>2026-01-18</t>
        </is>
      </c>
      <c r="C3826" t="inlineStr">
        <is>
          <t>home_use</t>
        </is>
      </c>
      <c r="D3826" t="inlineStr">
        <is>
          <t>IMP00643</t>
        </is>
      </c>
      <c r="E3826" t="inlineStr">
        <is>
          <t>T104498</t>
        </is>
      </c>
      <c r="F3826" s="32" t="n">
        <v>1449139.24</v>
      </c>
      <c r="G3826" s="32" t="n">
        <v>144913.92</v>
      </c>
    </row>
    <row r="3827">
      <c r="A3827" t="inlineStr">
        <is>
          <t>L0189903</t>
        </is>
      </c>
      <c r="B3827" t="inlineStr">
        <is>
          <t>2026-01-18</t>
        </is>
      </c>
      <c r="C3827" t="inlineStr">
        <is>
          <t>home_use</t>
        </is>
      </c>
      <c r="D3827" t="inlineStr">
        <is>
          <t>IMP00753</t>
        </is>
      </c>
      <c r="E3827" t="inlineStr">
        <is>
          <t>T105264</t>
        </is>
      </c>
      <c r="F3827" s="32" t="n">
        <v>286265.01</v>
      </c>
      <c r="G3827" s="32" t="n">
        <v>34351.8</v>
      </c>
    </row>
    <row r="3828">
      <c r="A3828" t="inlineStr">
        <is>
          <t>L0189922</t>
        </is>
      </c>
      <c r="B3828" t="inlineStr">
        <is>
          <t>2026-01-18</t>
        </is>
      </c>
      <c r="C3828" t="inlineStr">
        <is>
          <t>home_use</t>
        </is>
      </c>
      <c r="D3828" t="inlineStr">
        <is>
          <t>IMP00892</t>
        </is>
      </c>
      <c r="E3828" t="inlineStr">
        <is>
          <t>T106240</t>
        </is>
      </c>
      <c r="F3828" s="32" t="n">
        <v>990923.02</v>
      </c>
      <c r="G3828" s="32" t="n">
        <v>109001.53</v>
      </c>
    </row>
    <row r="3829">
      <c r="A3829" t="inlineStr">
        <is>
          <t>L0189931</t>
        </is>
      </c>
      <c r="B3829" t="inlineStr">
        <is>
          <t>2026-01-18</t>
        </is>
      </c>
      <c r="C3829" t="inlineStr">
        <is>
          <t>home_use</t>
        </is>
      </c>
      <c r="D3829" t="inlineStr">
        <is>
          <t>IMP00926</t>
        </is>
      </c>
      <c r="E3829" t="inlineStr">
        <is>
          <t>T106477</t>
        </is>
      </c>
      <c r="F3829" s="32" t="n">
        <v>12627209.51</v>
      </c>
      <c r="G3829" s="32" t="n">
        <v>1325857</v>
      </c>
    </row>
    <row r="3830">
      <c r="A3830" t="inlineStr">
        <is>
          <t>L0189932</t>
        </is>
      </c>
      <c r="B3830" t="inlineStr">
        <is>
          <t>2026-01-18</t>
        </is>
      </c>
      <c r="C3830" t="inlineStr">
        <is>
          <t>home_use</t>
        </is>
      </c>
      <c r="D3830" t="inlineStr">
        <is>
          <t>IMP00926</t>
        </is>
      </c>
      <c r="E3830" t="inlineStr">
        <is>
          <t>T106477</t>
        </is>
      </c>
      <c r="F3830" s="32" t="n">
        <v>7024212.39</v>
      </c>
      <c r="G3830" s="32" t="n">
        <v>737542.3</v>
      </c>
    </row>
    <row r="3831">
      <c r="A3831" t="inlineStr">
        <is>
          <t>L0189935</t>
        </is>
      </c>
      <c r="B3831" t="inlineStr">
        <is>
          <t>2026-01-18</t>
        </is>
      </c>
      <c r="C3831" t="inlineStr">
        <is>
          <t>home_use</t>
        </is>
      </c>
      <c r="D3831" t="inlineStr">
        <is>
          <t>IMP00926</t>
        </is>
      </c>
      <c r="E3831" t="inlineStr">
        <is>
          <t>T106477</t>
        </is>
      </c>
      <c r="F3831" s="32" t="n">
        <v>1365476.25</v>
      </c>
      <c r="G3831" s="32" t="n">
        <v>146105.96</v>
      </c>
    </row>
    <row r="3832">
      <c r="A3832" t="inlineStr">
        <is>
          <t>L0189937</t>
        </is>
      </c>
      <c r="B3832" t="inlineStr">
        <is>
          <t>2026-01-18</t>
        </is>
      </c>
      <c r="C3832" t="inlineStr">
        <is>
          <t>home_use</t>
        </is>
      </c>
      <c r="D3832" t="inlineStr">
        <is>
          <t>IMP00950</t>
        </is>
      </c>
      <c r="F3832" s="32" t="n">
        <v>479196.59</v>
      </c>
      <c r="G3832" s="32" t="n">
        <v>59899.57</v>
      </c>
    </row>
    <row r="3833">
      <c r="A3833" t="inlineStr">
        <is>
          <t>L0189945</t>
        </is>
      </c>
      <c r="B3833" t="inlineStr">
        <is>
          <t>2026-01-18</t>
        </is>
      </c>
      <c r="C3833" t="inlineStr">
        <is>
          <t>home_use</t>
        </is>
      </c>
      <c r="D3833" t="inlineStr">
        <is>
          <t>IMP00999</t>
        </is>
      </c>
      <c r="E3833" t="inlineStr">
        <is>
          <t>T106987</t>
        </is>
      </c>
      <c r="F3833" s="32" t="n">
        <v>4678974.57</v>
      </c>
      <c r="G3833" s="32" t="n">
        <v>467897.46</v>
      </c>
    </row>
    <row r="3834">
      <c r="A3834" t="inlineStr">
        <is>
          <t>L0189958</t>
        </is>
      </c>
      <c r="B3834" t="inlineStr">
        <is>
          <t>2026-01-18</t>
        </is>
      </c>
      <c r="C3834" t="inlineStr">
        <is>
          <t>home_use</t>
        </is>
      </c>
      <c r="D3834" t="inlineStr">
        <is>
          <t>IMP01037</t>
        </is>
      </c>
      <c r="E3834" t="inlineStr">
        <is>
          <t>T107258</t>
        </is>
      </c>
      <c r="F3834" s="32" t="n">
        <v>3430620.35</v>
      </c>
      <c r="G3834" s="32" t="n">
        <v>343062.04</v>
      </c>
    </row>
    <row r="3835">
      <c r="A3835" t="inlineStr">
        <is>
          <t>L0189959</t>
        </is>
      </c>
      <c r="B3835" t="inlineStr">
        <is>
          <t>2026-01-18</t>
        </is>
      </c>
      <c r="C3835" t="inlineStr">
        <is>
          <t>home_use</t>
        </is>
      </c>
      <c r="D3835" t="inlineStr">
        <is>
          <t>IMP01037</t>
        </is>
      </c>
      <c r="E3835" t="inlineStr">
        <is>
          <t>T107258</t>
        </is>
      </c>
      <c r="F3835" s="32" t="n">
        <v>3241640.96</v>
      </c>
      <c r="G3835" s="32" t="n">
        <v>324164.1</v>
      </c>
    </row>
    <row r="3836">
      <c r="A3836" t="inlineStr">
        <is>
          <t>L0189971</t>
        </is>
      </c>
      <c r="B3836" t="inlineStr">
        <is>
          <t>2026-01-18</t>
        </is>
      </c>
      <c r="C3836" t="inlineStr">
        <is>
          <t>home_use</t>
        </is>
      </c>
      <c r="D3836" t="inlineStr">
        <is>
          <t>IMP01142</t>
        </is>
      </c>
      <c r="E3836" t="inlineStr">
        <is>
          <t>T107992</t>
        </is>
      </c>
      <c r="F3836" s="32" t="n">
        <v>37117699.29</v>
      </c>
      <c r="G3836" s="32" t="n">
        <v>3711769.93</v>
      </c>
    </row>
    <row r="3837">
      <c r="A3837" t="inlineStr">
        <is>
          <t>L0189974</t>
        </is>
      </c>
      <c r="B3837" t="inlineStr">
        <is>
          <t>2026-01-18</t>
        </is>
      </c>
      <c r="C3837" t="inlineStr">
        <is>
          <t>home_use</t>
        </is>
      </c>
      <c r="D3837" t="inlineStr">
        <is>
          <t>IMP01142</t>
        </is>
      </c>
      <c r="E3837" t="inlineStr">
        <is>
          <t>T107992</t>
        </is>
      </c>
      <c r="F3837" s="32" t="n">
        <v>400225.04</v>
      </c>
      <c r="G3837" s="32" t="n">
        <v>44825.2</v>
      </c>
    </row>
    <row r="3838">
      <c r="A3838" t="inlineStr">
        <is>
          <t>L0189998</t>
        </is>
      </c>
      <c r="B3838" t="inlineStr">
        <is>
          <t>2026-01-18</t>
        </is>
      </c>
      <c r="C3838" t="inlineStr">
        <is>
          <t>home_use</t>
        </is>
      </c>
      <c r="D3838" t="inlineStr">
        <is>
          <t>IMP01310</t>
        </is>
      </c>
      <c r="E3838" t="inlineStr">
        <is>
          <t>T109167</t>
        </is>
      </c>
      <c r="F3838" s="32" t="n">
        <v>1028875.05</v>
      </c>
      <c r="G3838" s="32" t="n">
        <v>110089.63</v>
      </c>
    </row>
    <row r="3839">
      <c r="A3839" t="inlineStr">
        <is>
          <t>L0190000</t>
        </is>
      </c>
      <c r="B3839" t="inlineStr">
        <is>
          <t>2026-01-18</t>
        </is>
      </c>
      <c r="C3839" t="inlineStr">
        <is>
          <t>home_use</t>
        </is>
      </c>
      <c r="D3839" t="inlineStr">
        <is>
          <t>IMP01310</t>
        </is>
      </c>
      <c r="E3839" t="inlineStr">
        <is>
          <t>T109167</t>
        </is>
      </c>
      <c r="F3839" s="32" t="n">
        <v>291022.08</v>
      </c>
      <c r="G3839" s="32" t="n">
        <v>31139.36</v>
      </c>
    </row>
    <row r="3840">
      <c r="A3840" t="inlineStr">
        <is>
          <t>L0190001</t>
        </is>
      </c>
      <c r="B3840" t="inlineStr">
        <is>
          <t>2026-01-18</t>
        </is>
      </c>
      <c r="C3840" t="inlineStr">
        <is>
          <t>home_use</t>
        </is>
      </c>
      <c r="D3840" t="inlineStr">
        <is>
          <t>IMP01310</t>
        </is>
      </c>
      <c r="E3840" t="inlineStr">
        <is>
          <t>T109167</t>
        </is>
      </c>
      <c r="F3840" s="32" t="n">
        <v>602068.6899999999</v>
      </c>
      <c r="G3840" s="32" t="n">
        <v>64421.35</v>
      </c>
    </row>
    <row r="3841">
      <c r="A3841" t="inlineStr">
        <is>
          <t>L0190003</t>
        </is>
      </c>
      <c r="B3841" t="inlineStr">
        <is>
          <t>2026-01-18</t>
        </is>
      </c>
      <c r="C3841" t="inlineStr">
        <is>
          <t>home_use</t>
        </is>
      </c>
      <c r="D3841" t="inlineStr">
        <is>
          <t>IMP01310</t>
        </is>
      </c>
      <c r="E3841" t="inlineStr">
        <is>
          <t>T109167</t>
        </is>
      </c>
      <c r="F3841" s="32" t="n">
        <v>455001.64</v>
      </c>
      <c r="G3841" s="32" t="n">
        <v>48685.18</v>
      </c>
    </row>
    <row r="3842">
      <c r="A3842" t="inlineStr">
        <is>
          <t>L0190036</t>
        </is>
      </c>
      <c r="B3842" t="inlineStr">
        <is>
          <t>2026-01-19</t>
        </is>
      </c>
      <c r="C3842" t="inlineStr">
        <is>
          <t>home_use</t>
        </is>
      </c>
      <c r="D3842" t="inlineStr">
        <is>
          <t>IMP00063</t>
        </is>
      </c>
      <c r="E3842" t="inlineStr">
        <is>
          <t>T100440</t>
        </is>
      </c>
      <c r="F3842" s="32" t="n">
        <v>4255804.77</v>
      </c>
      <c r="G3842" s="32" t="n">
        <v>553254.62</v>
      </c>
    </row>
    <row r="3843">
      <c r="A3843" t="inlineStr">
        <is>
          <t>L0190038</t>
        </is>
      </c>
      <c r="B3843" t="inlineStr">
        <is>
          <t>2026-01-19</t>
        </is>
      </c>
      <c r="C3843" t="inlineStr">
        <is>
          <t>home_use</t>
        </is>
      </c>
      <c r="D3843" t="inlineStr">
        <is>
          <t>IMP00063</t>
        </is>
      </c>
      <c r="E3843" t="inlineStr">
        <is>
          <t>T100440</t>
        </is>
      </c>
      <c r="F3843" s="32" t="n">
        <v>109508.06</v>
      </c>
      <c r="G3843" s="32" t="n">
        <v>12593.43</v>
      </c>
    </row>
    <row r="3844">
      <c r="A3844" t="inlineStr">
        <is>
          <t>L0190039</t>
        </is>
      </c>
      <c r="B3844" t="inlineStr">
        <is>
          <t>2026-01-19</t>
        </is>
      </c>
      <c r="C3844" t="inlineStr">
        <is>
          <t>home_use</t>
        </is>
      </c>
      <c r="D3844" t="inlineStr">
        <is>
          <t>IMP00063</t>
        </is>
      </c>
      <c r="E3844" t="inlineStr">
        <is>
          <t>T100440</t>
        </is>
      </c>
      <c r="F3844" s="32" t="n">
        <v>1222436.97</v>
      </c>
      <c r="G3844" s="32" t="n">
        <v>130800.76</v>
      </c>
    </row>
    <row r="3845">
      <c r="A3845" t="inlineStr">
        <is>
          <t>L0190041</t>
        </is>
      </c>
      <c r="B3845" t="inlineStr">
        <is>
          <t>2026-01-19</t>
        </is>
      </c>
      <c r="C3845" t="inlineStr">
        <is>
          <t>home_use</t>
        </is>
      </c>
      <c r="D3845" t="inlineStr">
        <is>
          <t>IMP00063</t>
        </is>
      </c>
      <c r="E3845" t="inlineStr">
        <is>
          <t>T100440</t>
        </is>
      </c>
      <c r="F3845" s="32" t="n">
        <v>468343.43</v>
      </c>
      <c r="G3845" s="32" t="n">
        <v>50112.75</v>
      </c>
    </row>
    <row r="3846">
      <c r="A3846" t="inlineStr">
        <is>
          <t>L0190042</t>
        </is>
      </c>
      <c r="B3846" t="inlineStr">
        <is>
          <t>2026-01-19</t>
        </is>
      </c>
      <c r="C3846" t="inlineStr">
        <is>
          <t>home_use</t>
        </is>
      </c>
      <c r="D3846" t="inlineStr">
        <is>
          <t>IMP00063</t>
        </is>
      </c>
      <c r="E3846" t="inlineStr">
        <is>
          <t>T100440</t>
        </is>
      </c>
      <c r="F3846" s="32" t="n">
        <v>1077736.8</v>
      </c>
      <c r="G3846" s="32" t="n">
        <v>120706.52</v>
      </c>
    </row>
    <row r="3847">
      <c r="A3847" t="inlineStr">
        <is>
          <t>L0190044</t>
        </is>
      </c>
      <c r="B3847" t="inlineStr">
        <is>
          <t>2026-01-19</t>
        </is>
      </c>
      <c r="C3847" t="inlineStr">
        <is>
          <t>home_use</t>
        </is>
      </c>
      <c r="D3847" t="inlineStr">
        <is>
          <t>IMP00063</t>
        </is>
      </c>
      <c r="E3847" t="inlineStr">
        <is>
          <t>T100440</t>
        </is>
      </c>
      <c r="F3847" s="32" t="n">
        <v>1622579.53</v>
      </c>
      <c r="G3847" s="32" t="n">
        <v>186596.65</v>
      </c>
    </row>
    <row r="3848">
      <c r="A3848" t="inlineStr">
        <is>
          <t>L0190056</t>
        </is>
      </c>
      <c r="B3848" t="inlineStr">
        <is>
          <t>2026-01-19</t>
        </is>
      </c>
      <c r="C3848" t="inlineStr">
        <is>
          <t>home_use</t>
        </is>
      </c>
      <c r="D3848" t="inlineStr">
        <is>
          <t>IMP00156</t>
        </is>
      </c>
      <c r="F3848" s="32" t="n">
        <v>7487663.49</v>
      </c>
      <c r="G3848" s="32" t="n">
        <v>973396.25</v>
      </c>
    </row>
    <row r="3849">
      <c r="A3849" t="inlineStr">
        <is>
          <t>L0190057</t>
        </is>
      </c>
      <c r="B3849" t="inlineStr">
        <is>
          <t>2026-01-19</t>
        </is>
      </c>
      <c r="C3849" t="inlineStr">
        <is>
          <t>home_use</t>
        </is>
      </c>
      <c r="D3849" t="inlineStr">
        <is>
          <t>IMP00156</t>
        </is>
      </c>
      <c r="F3849" s="32" t="n">
        <v>1349863.33</v>
      </c>
      <c r="G3849" s="32" t="n">
        <v>175482.23</v>
      </c>
    </row>
    <row r="3850">
      <c r="A3850" t="inlineStr">
        <is>
          <t>L0190058</t>
        </is>
      </c>
      <c r="B3850" t="inlineStr">
        <is>
          <t>2026-01-19</t>
        </is>
      </c>
      <c r="C3850" t="inlineStr">
        <is>
          <t>home_use</t>
        </is>
      </c>
      <c r="D3850" t="inlineStr">
        <is>
          <t>IMP00156</t>
        </is>
      </c>
      <c r="F3850" s="32" t="n">
        <v>1336510.04</v>
      </c>
      <c r="G3850" s="32" t="n">
        <v>173746.31</v>
      </c>
    </row>
    <row r="3851">
      <c r="A3851" t="inlineStr">
        <is>
          <t>L0190069</t>
        </is>
      </c>
      <c r="B3851" t="inlineStr">
        <is>
          <t>2026-01-19</t>
        </is>
      </c>
      <c r="C3851" t="inlineStr">
        <is>
          <t>home_use</t>
        </is>
      </c>
      <c r="D3851" t="inlineStr">
        <is>
          <t>IMP00288</t>
        </is>
      </c>
      <c r="E3851" t="inlineStr">
        <is>
          <t>T102011</t>
        </is>
      </c>
      <c r="F3851" s="32" t="n">
        <v>412576.85</v>
      </c>
      <c r="G3851" s="32" t="n">
        <v>53634.99</v>
      </c>
    </row>
    <row r="3852">
      <c r="A3852" t="inlineStr">
        <is>
          <t>L0190072</t>
        </is>
      </c>
      <c r="B3852" t="inlineStr">
        <is>
          <t>2026-01-19</t>
        </is>
      </c>
      <c r="C3852" t="inlineStr">
        <is>
          <t>home_use</t>
        </is>
      </c>
      <c r="D3852" t="inlineStr">
        <is>
          <t>IMP00306</t>
        </is>
      </c>
      <c r="E3852" t="inlineStr">
        <is>
          <t>T102141</t>
        </is>
      </c>
      <c r="F3852" s="32" t="n">
        <v>991803.03</v>
      </c>
      <c r="G3852" s="32" t="n">
        <v>104139.32</v>
      </c>
    </row>
    <row r="3853">
      <c r="A3853" t="inlineStr">
        <is>
          <t>L0190073</t>
        </is>
      </c>
      <c r="B3853" t="inlineStr">
        <is>
          <t>2026-01-19</t>
        </is>
      </c>
      <c r="C3853" t="inlineStr">
        <is>
          <t>home_use</t>
        </is>
      </c>
      <c r="D3853" t="inlineStr">
        <is>
          <t>IMP00306</t>
        </is>
      </c>
      <c r="E3853" t="inlineStr">
        <is>
          <t>T102141</t>
        </is>
      </c>
      <c r="F3853" s="32" t="n">
        <v>352151.66</v>
      </c>
      <c r="G3853" s="32" t="n">
        <v>36975.92</v>
      </c>
    </row>
    <row r="3854">
      <c r="A3854" t="inlineStr">
        <is>
          <t>L0190074</t>
        </is>
      </c>
      <c r="B3854" t="inlineStr">
        <is>
          <t>2026-01-19</t>
        </is>
      </c>
      <c r="C3854" t="inlineStr">
        <is>
          <t>home_use</t>
        </is>
      </c>
      <c r="D3854" t="inlineStr">
        <is>
          <t>IMP00306</t>
        </is>
      </c>
      <c r="E3854" t="inlineStr">
        <is>
          <t>T102141</t>
        </is>
      </c>
      <c r="F3854" s="32" t="n">
        <v>1386754.48</v>
      </c>
      <c r="G3854" s="32" t="n">
        <v>173344.31</v>
      </c>
    </row>
    <row r="3855">
      <c r="A3855" t="inlineStr">
        <is>
          <t>L0190075</t>
        </is>
      </c>
      <c r="B3855" t="inlineStr">
        <is>
          <t>2026-01-19</t>
        </is>
      </c>
      <c r="C3855" t="inlineStr">
        <is>
          <t>home_use</t>
        </is>
      </c>
      <c r="D3855" t="inlineStr">
        <is>
          <t>IMP00306</t>
        </is>
      </c>
      <c r="E3855" t="inlineStr">
        <is>
          <t>T102141</t>
        </is>
      </c>
      <c r="F3855" s="32" t="n">
        <v>467584.45</v>
      </c>
      <c r="G3855" s="32" t="n">
        <v>49096.37</v>
      </c>
    </row>
    <row r="3856">
      <c r="A3856" t="inlineStr">
        <is>
          <t>L0190076</t>
        </is>
      </c>
      <c r="B3856" t="inlineStr">
        <is>
          <t>2026-01-19</t>
        </is>
      </c>
      <c r="C3856" t="inlineStr">
        <is>
          <t>home_use</t>
        </is>
      </c>
      <c r="D3856" t="inlineStr">
        <is>
          <t>IMP00306</t>
        </is>
      </c>
      <c r="E3856" t="inlineStr">
        <is>
          <t>T102141</t>
        </is>
      </c>
      <c r="F3856" s="32" t="n">
        <v>148695.19</v>
      </c>
      <c r="G3856" s="32" t="n">
        <v>14869.52</v>
      </c>
    </row>
    <row r="3857">
      <c r="A3857" t="inlineStr">
        <is>
          <t>L0190077</t>
        </is>
      </c>
      <c r="B3857" t="inlineStr">
        <is>
          <t>2026-01-19</t>
        </is>
      </c>
      <c r="C3857" t="inlineStr">
        <is>
          <t>home_use</t>
        </is>
      </c>
      <c r="D3857" t="inlineStr">
        <is>
          <t>IMP00306</t>
        </is>
      </c>
      <c r="E3857" t="inlineStr">
        <is>
          <t>T102141</t>
        </is>
      </c>
      <c r="F3857" s="32" t="n">
        <v>486605.42</v>
      </c>
      <c r="G3857" s="32" t="n">
        <v>51093.57</v>
      </c>
    </row>
    <row r="3858">
      <c r="A3858" t="inlineStr">
        <is>
          <t>L0190079</t>
        </is>
      </c>
      <c r="B3858" t="inlineStr">
        <is>
          <t>2026-01-19</t>
        </is>
      </c>
      <c r="C3858" t="inlineStr">
        <is>
          <t>home_use</t>
        </is>
      </c>
      <c r="D3858" t="inlineStr">
        <is>
          <t>IMP00340</t>
        </is>
      </c>
      <c r="E3858" t="inlineStr">
        <is>
          <t>T102376</t>
        </is>
      </c>
      <c r="F3858" s="32" t="n">
        <v>23450022.98</v>
      </c>
      <c r="G3858" s="32" t="n">
        <v>2345002.3</v>
      </c>
    </row>
    <row r="3859">
      <c r="A3859" t="inlineStr">
        <is>
          <t>L0190080</t>
        </is>
      </c>
      <c r="B3859" t="inlineStr">
        <is>
          <t>2026-01-19</t>
        </is>
      </c>
      <c r="C3859" t="inlineStr">
        <is>
          <t>home_use</t>
        </is>
      </c>
      <c r="D3859" t="inlineStr">
        <is>
          <t>IMP00340</t>
        </is>
      </c>
      <c r="E3859" t="inlineStr">
        <is>
          <t>T102376</t>
        </is>
      </c>
      <c r="F3859" s="32" t="n">
        <v>20828247.04</v>
      </c>
      <c r="G3859" s="32" t="n">
        <v>2186965.94</v>
      </c>
    </row>
    <row r="3860">
      <c r="A3860" t="inlineStr">
        <is>
          <t>L0190106</t>
        </is>
      </c>
      <c r="B3860" t="inlineStr">
        <is>
          <t>2026-01-19</t>
        </is>
      </c>
      <c r="C3860" t="inlineStr">
        <is>
          <t>home_use</t>
        </is>
      </c>
      <c r="D3860" t="inlineStr">
        <is>
          <t>IMP00490</t>
        </is>
      </c>
      <c r="E3860" t="inlineStr">
        <is>
          <t>T103425</t>
        </is>
      </c>
      <c r="F3860" s="32" t="n">
        <v>6284583.56</v>
      </c>
      <c r="G3860" s="32" t="n">
        <v>659881.27</v>
      </c>
    </row>
    <row r="3861">
      <c r="A3861" t="inlineStr">
        <is>
          <t>L0190107</t>
        </is>
      </c>
      <c r="B3861" t="inlineStr">
        <is>
          <t>2026-01-19</t>
        </is>
      </c>
      <c r="C3861" t="inlineStr">
        <is>
          <t>home_use_exempt</t>
        </is>
      </c>
      <c r="D3861" t="inlineStr">
        <is>
          <t>IMP00490</t>
        </is>
      </c>
      <c r="E3861" t="inlineStr">
        <is>
          <t>T103425</t>
        </is>
      </c>
      <c r="F3861" s="32" t="n">
        <v>730199.86</v>
      </c>
      <c r="G3861" s="32" t="n">
        <v>0</v>
      </c>
    </row>
    <row r="3862">
      <c r="A3862" t="inlineStr">
        <is>
          <t>L0190126</t>
        </is>
      </c>
      <c r="B3862" t="inlineStr">
        <is>
          <t>2026-01-19</t>
        </is>
      </c>
      <c r="C3862" t="inlineStr">
        <is>
          <t>home_use</t>
        </is>
      </c>
      <c r="D3862" t="inlineStr">
        <is>
          <t>IMP00591</t>
        </is>
      </c>
      <c r="E3862" t="inlineStr">
        <is>
          <t>T104135</t>
        </is>
      </c>
      <c r="F3862" s="32" t="n">
        <v>1517111.76</v>
      </c>
      <c r="G3862" s="32" t="n">
        <v>159296.73</v>
      </c>
    </row>
    <row r="3863">
      <c r="A3863" t="inlineStr">
        <is>
          <t>L0190134</t>
        </is>
      </c>
      <c r="B3863" t="inlineStr">
        <is>
          <t>2026-01-19</t>
        </is>
      </c>
      <c r="C3863" t="inlineStr">
        <is>
          <t>home_use</t>
        </is>
      </c>
      <c r="D3863" t="inlineStr">
        <is>
          <t>IMP00643</t>
        </is>
      </c>
      <c r="E3863" t="inlineStr">
        <is>
          <t>T104498</t>
        </is>
      </c>
      <c r="F3863" s="32" t="n">
        <v>837771.7</v>
      </c>
      <c r="G3863" s="32" t="n">
        <v>83777.17</v>
      </c>
    </row>
    <row r="3864">
      <c r="A3864" t="inlineStr">
        <is>
          <t>L0190135</t>
        </is>
      </c>
      <c r="B3864" t="inlineStr">
        <is>
          <t>2026-01-19</t>
        </is>
      </c>
      <c r="C3864" t="inlineStr">
        <is>
          <t>home_use</t>
        </is>
      </c>
      <c r="D3864" t="inlineStr">
        <is>
          <t>IMP00643</t>
        </is>
      </c>
      <c r="E3864" t="inlineStr">
        <is>
          <t>T104498</t>
        </is>
      </c>
      <c r="F3864" s="32" t="n">
        <v>353417.84</v>
      </c>
      <c r="G3864" s="32" t="n">
        <v>35341.78</v>
      </c>
    </row>
    <row r="3865">
      <c r="A3865" t="inlineStr">
        <is>
          <t>L0190136</t>
        </is>
      </c>
      <c r="B3865" t="inlineStr">
        <is>
          <t>2026-01-19</t>
        </is>
      </c>
      <c r="C3865" t="inlineStr">
        <is>
          <t>home_use</t>
        </is>
      </c>
      <c r="D3865" t="inlineStr">
        <is>
          <t>IMP00643</t>
        </is>
      </c>
      <c r="E3865" t="inlineStr">
        <is>
          <t>T104498</t>
        </is>
      </c>
      <c r="F3865" s="32" t="n">
        <v>1714463.59</v>
      </c>
      <c r="G3865" s="32" t="n">
        <v>171446.36</v>
      </c>
    </row>
    <row r="3866">
      <c r="A3866" t="inlineStr">
        <is>
          <t>L0190137</t>
        </is>
      </c>
      <c r="B3866" t="inlineStr">
        <is>
          <t>2026-01-19</t>
        </is>
      </c>
      <c r="C3866" t="inlineStr">
        <is>
          <t>home_use</t>
        </is>
      </c>
      <c r="D3866" t="inlineStr">
        <is>
          <t>IMP00643</t>
        </is>
      </c>
      <c r="E3866" t="inlineStr">
        <is>
          <t>T104498</t>
        </is>
      </c>
      <c r="F3866" s="32" t="n">
        <v>1128199.29</v>
      </c>
      <c r="G3866" s="32" t="n">
        <v>112819.93</v>
      </c>
    </row>
    <row r="3867">
      <c r="A3867" t="inlineStr">
        <is>
          <t>L0190138</t>
        </is>
      </c>
      <c r="B3867" t="inlineStr">
        <is>
          <t>2026-01-19</t>
        </is>
      </c>
      <c r="C3867" t="inlineStr">
        <is>
          <t>home_use</t>
        </is>
      </c>
      <c r="D3867" t="inlineStr">
        <is>
          <t>IMP00643</t>
        </is>
      </c>
      <c r="E3867" t="inlineStr">
        <is>
          <t>T104498</t>
        </is>
      </c>
      <c r="F3867" s="32" t="n">
        <v>729423.98</v>
      </c>
      <c r="G3867" s="32" t="n">
        <v>72942.39999999999</v>
      </c>
    </row>
    <row r="3868">
      <c r="A3868" t="inlineStr">
        <is>
          <t>L0190139</t>
        </is>
      </c>
      <c r="B3868" t="inlineStr">
        <is>
          <t>2026-01-19</t>
        </is>
      </c>
      <c r="C3868" t="inlineStr">
        <is>
          <t>warehouse_out</t>
        </is>
      </c>
      <c r="D3868" t="inlineStr">
        <is>
          <t>IMP00643</t>
        </is>
      </c>
      <c r="E3868" t="inlineStr">
        <is>
          <t>T104498</t>
        </is>
      </c>
      <c r="F3868" s="32" t="n">
        <v>834683.03</v>
      </c>
      <c r="G3868" s="32" t="n">
        <v>83468.3</v>
      </c>
    </row>
    <row r="3869">
      <c r="A3869" t="inlineStr">
        <is>
          <t>L0190158</t>
        </is>
      </c>
      <c r="B3869" t="inlineStr">
        <is>
          <t>2026-01-19</t>
        </is>
      </c>
      <c r="C3869" t="inlineStr">
        <is>
          <t>home_use</t>
        </is>
      </c>
      <c r="D3869" t="inlineStr">
        <is>
          <t>IMP00753</t>
        </is>
      </c>
      <c r="E3869" t="inlineStr">
        <is>
          <t>T105264</t>
        </is>
      </c>
      <c r="F3869" s="32" t="n">
        <v>597360.41</v>
      </c>
      <c r="G3869" s="32" t="n">
        <v>72877.97</v>
      </c>
    </row>
    <row r="3870">
      <c r="A3870" t="inlineStr">
        <is>
          <t>L0190159</t>
        </is>
      </c>
      <c r="B3870" t="inlineStr">
        <is>
          <t>2026-01-19</t>
        </is>
      </c>
      <c r="C3870" t="inlineStr">
        <is>
          <t>home_use</t>
        </is>
      </c>
      <c r="D3870" t="inlineStr">
        <is>
          <t>IMP00753</t>
        </is>
      </c>
      <c r="E3870" t="inlineStr">
        <is>
          <t>T105264</t>
        </is>
      </c>
      <c r="F3870" s="32" t="n">
        <v>189170.5</v>
      </c>
      <c r="G3870" s="32" t="n">
        <v>21754.61</v>
      </c>
    </row>
    <row r="3871">
      <c r="A3871" t="inlineStr">
        <is>
          <t>L0190160</t>
        </is>
      </c>
      <c r="B3871" t="inlineStr">
        <is>
          <t>2026-01-19</t>
        </is>
      </c>
      <c r="C3871" t="inlineStr">
        <is>
          <t>home_use</t>
        </is>
      </c>
      <c r="D3871" t="inlineStr">
        <is>
          <t>IMP00753</t>
        </is>
      </c>
      <c r="E3871" t="inlineStr">
        <is>
          <t>T105264</t>
        </is>
      </c>
      <c r="F3871" s="32" t="n">
        <v>223120.81</v>
      </c>
      <c r="G3871" s="32" t="n">
        <v>27890.1</v>
      </c>
    </row>
    <row r="3872">
      <c r="A3872" t="inlineStr">
        <is>
          <t>L0190163</t>
        </is>
      </c>
      <c r="B3872" t="inlineStr">
        <is>
          <t>2026-01-19</t>
        </is>
      </c>
      <c r="C3872" t="inlineStr">
        <is>
          <t>home_use</t>
        </is>
      </c>
      <c r="D3872" t="inlineStr">
        <is>
          <t>IMP00764</t>
        </is>
      </c>
      <c r="E3872" t="inlineStr">
        <is>
          <t>T105345</t>
        </is>
      </c>
      <c r="F3872" s="32" t="n">
        <v>508197.65</v>
      </c>
      <c r="G3872" s="32" t="n">
        <v>63524.71</v>
      </c>
    </row>
    <row r="3873">
      <c r="A3873" t="inlineStr">
        <is>
          <t>L0190187</t>
        </is>
      </c>
      <c r="B3873" t="inlineStr">
        <is>
          <t>2026-01-19</t>
        </is>
      </c>
      <c r="C3873" t="inlineStr">
        <is>
          <t>home_use</t>
        </is>
      </c>
      <c r="D3873" t="inlineStr">
        <is>
          <t>IMP00926</t>
        </is>
      </c>
      <c r="E3873" t="inlineStr">
        <is>
          <t>T106477</t>
        </is>
      </c>
      <c r="F3873" s="32" t="n">
        <v>654822.2</v>
      </c>
      <c r="G3873" s="32" t="n">
        <v>68756.33</v>
      </c>
    </row>
    <row r="3874">
      <c r="A3874" t="inlineStr">
        <is>
          <t>L0190191</t>
        </is>
      </c>
      <c r="B3874" t="inlineStr">
        <is>
          <t>2026-01-19</t>
        </is>
      </c>
      <c r="C3874" t="inlineStr">
        <is>
          <t>home_use</t>
        </is>
      </c>
      <c r="D3874" t="inlineStr">
        <is>
          <t>IMP00950</t>
        </is>
      </c>
      <c r="F3874" s="32" t="n">
        <v>634178.95</v>
      </c>
      <c r="G3874" s="32" t="n">
        <v>82443.25999999999</v>
      </c>
    </row>
    <row r="3875">
      <c r="A3875" t="inlineStr">
        <is>
          <t>L0190192</t>
        </is>
      </c>
      <c r="B3875" t="inlineStr">
        <is>
          <t>2026-01-19</t>
        </is>
      </c>
      <c r="C3875" t="inlineStr">
        <is>
          <t>home_use</t>
        </is>
      </c>
      <c r="D3875" t="inlineStr">
        <is>
          <t>IMP00950</t>
        </is>
      </c>
      <c r="F3875" s="32" t="n">
        <v>2830540.79</v>
      </c>
      <c r="G3875" s="32" t="n">
        <v>367970.3</v>
      </c>
    </row>
    <row r="3876">
      <c r="A3876" t="inlineStr">
        <is>
          <t>L0190193</t>
        </is>
      </c>
      <c r="B3876" t="inlineStr">
        <is>
          <t>2026-01-19</t>
        </is>
      </c>
      <c r="C3876" t="inlineStr">
        <is>
          <t>home_use</t>
        </is>
      </c>
      <c r="D3876" t="inlineStr">
        <is>
          <t>IMP00950</t>
        </is>
      </c>
      <c r="F3876" s="32" t="n">
        <v>3403884.1</v>
      </c>
      <c r="G3876" s="32" t="n">
        <v>442504.93</v>
      </c>
    </row>
    <row r="3877">
      <c r="A3877" t="inlineStr">
        <is>
          <t>L0190195</t>
        </is>
      </c>
      <c r="B3877" t="inlineStr">
        <is>
          <t>2026-01-19</t>
        </is>
      </c>
      <c r="C3877" t="inlineStr">
        <is>
          <t>home_use</t>
        </is>
      </c>
      <c r="D3877" t="inlineStr">
        <is>
          <t>IMP00950</t>
        </is>
      </c>
      <c r="F3877" s="32" t="n">
        <v>645107.35</v>
      </c>
      <c r="G3877" s="32" t="n">
        <v>75477.56</v>
      </c>
    </row>
    <row r="3878">
      <c r="A3878" t="inlineStr">
        <is>
          <t>L0190197</t>
        </is>
      </c>
      <c r="B3878" t="inlineStr">
        <is>
          <t>2026-01-19</t>
        </is>
      </c>
      <c r="C3878" t="inlineStr">
        <is>
          <t>warehouse_out</t>
        </is>
      </c>
      <c r="D3878" t="inlineStr">
        <is>
          <t>IMP00970</t>
        </is>
      </c>
      <c r="E3878" t="inlineStr">
        <is>
          <t>T806787</t>
        </is>
      </c>
      <c r="F3878" s="32" t="n">
        <v>533757.5600000001</v>
      </c>
      <c r="G3878" s="32" t="n">
        <v>64050.91</v>
      </c>
    </row>
    <row r="3879">
      <c r="A3879" t="inlineStr">
        <is>
          <t>L0190211</t>
        </is>
      </c>
      <c r="B3879" t="inlineStr">
        <is>
          <t>2026-01-19</t>
        </is>
      </c>
      <c r="C3879" t="inlineStr">
        <is>
          <t>home_use</t>
        </is>
      </c>
      <c r="D3879" t="inlineStr">
        <is>
          <t>IMP01037</t>
        </is>
      </c>
      <c r="E3879" t="inlineStr">
        <is>
          <t>T107258</t>
        </is>
      </c>
      <c r="F3879" s="32" t="n">
        <v>773399.1800000001</v>
      </c>
      <c r="G3879" s="32" t="n">
        <v>77339.92</v>
      </c>
    </row>
    <row r="3880">
      <c r="A3880" t="inlineStr">
        <is>
          <t>L0190213</t>
        </is>
      </c>
      <c r="B3880" t="inlineStr">
        <is>
          <t>2026-01-19</t>
        </is>
      </c>
      <c r="C3880" t="inlineStr">
        <is>
          <t>home_use</t>
        </is>
      </c>
      <c r="D3880" t="inlineStr">
        <is>
          <t>IMP01037</t>
        </is>
      </c>
      <c r="E3880" t="inlineStr">
        <is>
          <t>T107258</t>
        </is>
      </c>
      <c r="F3880" s="32" t="n">
        <v>1057819.99</v>
      </c>
      <c r="G3880" s="32" t="n">
        <v>105782</v>
      </c>
    </row>
    <row r="3881">
      <c r="A3881" t="inlineStr">
        <is>
          <t>L0190214</t>
        </is>
      </c>
      <c r="B3881" t="inlineStr">
        <is>
          <t>2026-01-19</t>
        </is>
      </c>
      <c r="C3881" t="inlineStr">
        <is>
          <t>home_use</t>
        </is>
      </c>
      <c r="D3881" t="inlineStr">
        <is>
          <t>IMP01037</t>
        </is>
      </c>
      <c r="E3881" t="inlineStr">
        <is>
          <t>T107258</t>
        </is>
      </c>
      <c r="F3881" s="32" t="n">
        <v>4080927.26</v>
      </c>
      <c r="G3881" s="32" t="n">
        <v>408092.73</v>
      </c>
    </row>
    <row r="3882">
      <c r="A3882" t="inlineStr">
        <is>
          <t>L0190225</t>
        </is>
      </c>
      <c r="B3882" t="inlineStr">
        <is>
          <t>2026-01-19</t>
        </is>
      </c>
      <c r="C3882" t="inlineStr">
        <is>
          <t>home_use</t>
        </is>
      </c>
      <c r="D3882" t="inlineStr">
        <is>
          <t>IMP01142</t>
        </is>
      </c>
      <c r="E3882" t="inlineStr">
        <is>
          <t>T107992</t>
        </is>
      </c>
      <c r="F3882" s="32" t="n">
        <v>1163111.32</v>
      </c>
      <c r="G3882" s="32" t="n">
        <v>130268.47</v>
      </c>
    </row>
    <row r="3883">
      <c r="A3883" t="inlineStr">
        <is>
          <t>L0190241</t>
        </is>
      </c>
      <c r="B3883" t="inlineStr">
        <is>
          <t>2026-01-19</t>
        </is>
      </c>
      <c r="C3883" t="inlineStr">
        <is>
          <t>home_use</t>
        </is>
      </c>
      <c r="D3883" t="inlineStr">
        <is>
          <t>IMP01234</t>
        </is>
      </c>
      <c r="E3883" t="inlineStr">
        <is>
          <t>T108631</t>
        </is>
      </c>
      <c r="F3883" s="32" t="n">
        <v>1193264.84</v>
      </c>
      <c r="G3883" s="32" t="n">
        <v>131259.13</v>
      </c>
    </row>
    <row r="3884">
      <c r="A3884" t="inlineStr">
        <is>
          <t>L0190256</t>
        </is>
      </c>
      <c r="B3884" t="inlineStr">
        <is>
          <t>2026-01-19</t>
        </is>
      </c>
      <c r="C3884" t="inlineStr">
        <is>
          <t>home_use</t>
        </is>
      </c>
      <c r="D3884" t="inlineStr">
        <is>
          <t>IMP01310</t>
        </is>
      </c>
      <c r="E3884" t="inlineStr">
        <is>
          <t>T109167</t>
        </is>
      </c>
      <c r="F3884" s="32" t="n">
        <v>772636.7</v>
      </c>
      <c r="G3884" s="32" t="n">
        <v>82672.13</v>
      </c>
    </row>
    <row r="3885">
      <c r="A3885" t="inlineStr">
        <is>
          <t>L0190257</t>
        </is>
      </c>
      <c r="B3885" t="inlineStr">
        <is>
          <t>2026-01-19</t>
        </is>
      </c>
      <c r="C3885" t="inlineStr">
        <is>
          <t>home_use</t>
        </is>
      </c>
      <c r="D3885" t="inlineStr">
        <is>
          <t>IMP01310</t>
        </is>
      </c>
      <c r="E3885" t="inlineStr">
        <is>
          <t>T109167</t>
        </is>
      </c>
      <c r="F3885" s="32" t="n">
        <v>254105.16</v>
      </c>
      <c r="G3885" s="32" t="n">
        <v>27189.25</v>
      </c>
    </row>
    <row r="3886">
      <c r="A3886" t="inlineStr">
        <is>
          <t>L0190258</t>
        </is>
      </c>
      <c r="B3886" t="inlineStr">
        <is>
          <t>2026-01-19</t>
        </is>
      </c>
      <c r="C3886" t="inlineStr">
        <is>
          <t>home_use</t>
        </is>
      </c>
      <c r="D3886" t="inlineStr">
        <is>
          <t>IMP01310</t>
        </is>
      </c>
      <c r="E3886" t="inlineStr">
        <is>
          <t>T109167</t>
        </is>
      </c>
      <c r="F3886" s="32" t="n">
        <v>1380561.51</v>
      </c>
      <c r="G3886" s="32" t="n">
        <v>147720.08</v>
      </c>
    </row>
    <row r="3887">
      <c r="A3887" t="inlineStr">
        <is>
          <t>L0190259</t>
        </is>
      </c>
      <c r="B3887" t="inlineStr">
        <is>
          <t>2026-01-19</t>
        </is>
      </c>
      <c r="C3887" t="inlineStr">
        <is>
          <t>home_use</t>
        </is>
      </c>
      <c r="D3887" t="inlineStr">
        <is>
          <t>IMP01310</t>
        </is>
      </c>
      <c r="E3887" t="inlineStr">
        <is>
          <t>T109167</t>
        </is>
      </c>
      <c r="F3887" s="32" t="n">
        <v>587310.52</v>
      </c>
      <c r="G3887" s="32" t="n">
        <v>62842.23</v>
      </c>
    </row>
    <row r="3888">
      <c r="A3888" t="inlineStr">
        <is>
          <t>L0190260</t>
        </is>
      </c>
      <c r="B3888" t="inlineStr">
        <is>
          <t>2026-01-19</t>
        </is>
      </c>
      <c r="C3888" t="inlineStr">
        <is>
          <t>home_use</t>
        </is>
      </c>
      <c r="D3888" t="inlineStr">
        <is>
          <t>IMP01310</t>
        </is>
      </c>
      <c r="E3888" t="inlineStr">
        <is>
          <t>T109167</t>
        </is>
      </c>
      <c r="F3888" s="32" t="n">
        <v>659671.59</v>
      </c>
      <c r="G3888" s="32" t="n">
        <v>70584.86</v>
      </c>
    </row>
    <row r="3889">
      <c r="A3889" t="inlineStr">
        <is>
          <t>L0190261</t>
        </is>
      </c>
      <c r="B3889" t="inlineStr">
        <is>
          <t>2026-01-19</t>
        </is>
      </c>
      <c r="C3889" t="inlineStr">
        <is>
          <t>home_use</t>
        </is>
      </c>
      <c r="D3889" t="inlineStr">
        <is>
          <t>IMP01310</t>
        </is>
      </c>
      <c r="E3889" t="inlineStr">
        <is>
          <t>T109167</t>
        </is>
      </c>
      <c r="F3889" s="32" t="n">
        <v>1121960.71</v>
      </c>
      <c r="G3889" s="32" t="n">
        <v>120049.8</v>
      </c>
    </row>
    <row r="3890">
      <c r="A3890" t="inlineStr">
        <is>
          <t>L0190262</t>
        </is>
      </c>
      <c r="B3890" t="inlineStr">
        <is>
          <t>2026-01-19</t>
        </is>
      </c>
      <c r="C3890" t="inlineStr">
        <is>
          <t>home_use</t>
        </is>
      </c>
      <c r="D3890" t="inlineStr">
        <is>
          <t>IMP01310</t>
        </is>
      </c>
      <c r="E3890" t="inlineStr">
        <is>
          <t>T109167</t>
        </is>
      </c>
      <c r="F3890" s="32" t="n">
        <v>1783806.49</v>
      </c>
      <c r="G3890" s="32" t="n">
        <v>222975.81</v>
      </c>
    </row>
    <row r="3891">
      <c r="A3891" t="inlineStr">
        <is>
          <t>L0190263</t>
        </is>
      </c>
      <c r="B3891" t="inlineStr">
        <is>
          <t>2026-01-19</t>
        </is>
      </c>
      <c r="C3891" t="inlineStr">
        <is>
          <t>warehouse_out</t>
        </is>
      </c>
      <c r="D3891" t="inlineStr">
        <is>
          <t>IMP01310</t>
        </is>
      </c>
      <c r="E3891" t="inlineStr">
        <is>
          <t>T109167</t>
        </is>
      </c>
      <c r="F3891" s="32" t="n">
        <v>662958.2</v>
      </c>
      <c r="G3891" s="32" t="n">
        <v>66295.82000000001</v>
      </c>
    </row>
    <row r="3892">
      <c r="A3892" t="inlineStr">
        <is>
          <t>L0190264</t>
        </is>
      </c>
      <c r="B3892" t="inlineStr">
        <is>
          <t>2026-01-19</t>
        </is>
      </c>
      <c r="C3892" t="inlineStr">
        <is>
          <t>home_use</t>
        </is>
      </c>
      <c r="D3892" t="inlineStr">
        <is>
          <t>IMP01310</t>
        </is>
      </c>
      <c r="E3892" t="inlineStr">
        <is>
          <t>T109167</t>
        </is>
      </c>
      <c r="F3892" s="32" t="n">
        <v>488574.9</v>
      </c>
      <c r="G3892" s="32" t="n">
        <v>52277.51</v>
      </c>
    </row>
    <row r="3893">
      <c r="A3893" t="inlineStr">
        <is>
          <t>L0190296</t>
        </is>
      </c>
      <c r="B3893" t="inlineStr">
        <is>
          <t>2026-01-20</t>
        </is>
      </c>
      <c r="C3893" t="inlineStr">
        <is>
          <t>home_use</t>
        </is>
      </c>
      <c r="D3893" t="inlineStr">
        <is>
          <t>IMP00011</t>
        </is>
      </c>
      <c r="E3893" t="inlineStr">
        <is>
          <t>T100070</t>
        </is>
      </c>
      <c r="F3893" s="32" t="n">
        <v>906243.79</v>
      </c>
      <c r="G3893" s="32" t="n">
        <v>95155.60000000001</v>
      </c>
    </row>
    <row r="3894">
      <c r="A3894" t="inlineStr">
        <is>
          <t>L0190297</t>
        </is>
      </c>
      <c r="B3894" t="inlineStr">
        <is>
          <t>2026-01-20</t>
        </is>
      </c>
      <c r="C3894" t="inlineStr">
        <is>
          <t>home_use</t>
        </is>
      </c>
      <c r="D3894" t="inlineStr">
        <is>
          <t>IMP00011</t>
        </is>
      </c>
      <c r="E3894" t="inlineStr">
        <is>
          <t>T100070</t>
        </is>
      </c>
      <c r="F3894" s="32" t="n">
        <v>889836.29</v>
      </c>
      <c r="G3894" s="32" t="n">
        <v>104110.85</v>
      </c>
    </row>
    <row r="3895">
      <c r="A3895" t="inlineStr">
        <is>
          <t>L0190302</t>
        </is>
      </c>
      <c r="B3895" t="inlineStr">
        <is>
          <t>2026-01-20</t>
        </is>
      </c>
      <c r="C3895" t="inlineStr">
        <is>
          <t>home_use</t>
        </is>
      </c>
      <c r="D3895" t="inlineStr">
        <is>
          <t>IMP00063</t>
        </is>
      </c>
      <c r="E3895" t="inlineStr">
        <is>
          <t>T100440</t>
        </is>
      </c>
      <c r="F3895" s="32" t="n">
        <v>3108524.29</v>
      </c>
      <c r="G3895" s="32" t="n">
        <v>404108.16</v>
      </c>
    </row>
    <row r="3896">
      <c r="A3896" t="inlineStr">
        <is>
          <t>L0190303</t>
        </is>
      </c>
      <c r="B3896" t="inlineStr">
        <is>
          <t>2026-01-20</t>
        </is>
      </c>
      <c r="C3896" t="inlineStr">
        <is>
          <t>home_use</t>
        </is>
      </c>
      <c r="D3896" t="inlineStr">
        <is>
          <t>IMP00063</t>
        </is>
      </c>
      <c r="E3896" t="inlineStr">
        <is>
          <t>T100440</t>
        </is>
      </c>
      <c r="F3896" s="32" t="n">
        <v>283849.43</v>
      </c>
      <c r="G3896" s="32" t="n">
        <v>32642.68</v>
      </c>
    </row>
    <row r="3897">
      <c r="A3897" t="inlineStr">
        <is>
          <t>L0190304</t>
        </is>
      </c>
      <c r="B3897" t="inlineStr">
        <is>
          <t>2026-01-20</t>
        </is>
      </c>
      <c r="C3897" t="inlineStr">
        <is>
          <t>home_use</t>
        </is>
      </c>
      <c r="D3897" t="inlineStr">
        <is>
          <t>IMP00063</t>
        </is>
      </c>
      <c r="E3897" t="inlineStr">
        <is>
          <t>T100440</t>
        </is>
      </c>
      <c r="F3897" s="32" t="n">
        <v>328162.25</v>
      </c>
      <c r="G3897" s="32" t="n">
        <v>35113.36</v>
      </c>
    </row>
    <row r="3898">
      <c r="A3898" t="inlineStr">
        <is>
          <t>L0190306</t>
        </is>
      </c>
      <c r="B3898" t="inlineStr">
        <is>
          <t>2026-01-20</t>
        </is>
      </c>
      <c r="C3898" t="inlineStr">
        <is>
          <t>home_use</t>
        </is>
      </c>
      <c r="D3898" t="inlineStr">
        <is>
          <t>IMP00063</t>
        </is>
      </c>
      <c r="E3898" t="inlineStr">
        <is>
          <t>T100440</t>
        </is>
      </c>
      <c r="F3898" s="32" t="n">
        <v>3903385.11</v>
      </c>
      <c r="G3898" s="32" t="n">
        <v>507440.06</v>
      </c>
    </row>
    <row r="3899">
      <c r="A3899" t="inlineStr">
        <is>
          <t>L0190307</t>
        </is>
      </c>
      <c r="B3899" t="inlineStr">
        <is>
          <t>2026-01-20</t>
        </is>
      </c>
      <c r="C3899" t="inlineStr">
        <is>
          <t>home_use</t>
        </is>
      </c>
      <c r="D3899" t="inlineStr">
        <is>
          <t>IMP00063</t>
        </is>
      </c>
      <c r="E3899" t="inlineStr">
        <is>
          <t>T100440</t>
        </is>
      </c>
      <c r="F3899" s="32" t="n">
        <v>10889862.03</v>
      </c>
      <c r="G3899" s="32" t="n">
        <v>1415682.06</v>
      </c>
    </row>
    <row r="3900">
      <c r="A3900" t="inlineStr">
        <is>
          <t>L0190308</t>
        </is>
      </c>
      <c r="B3900" t="inlineStr">
        <is>
          <t>2026-01-20</t>
        </is>
      </c>
      <c r="C3900" t="inlineStr">
        <is>
          <t>home_use</t>
        </is>
      </c>
      <c r="D3900" t="inlineStr">
        <is>
          <t>IMP00063</t>
        </is>
      </c>
      <c r="E3900" t="inlineStr">
        <is>
          <t>T100440</t>
        </is>
      </c>
      <c r="F3900" s="32" t="n">
        <v>642608.52</v>
      </c>
      <c r="G3900" s="32" t="n">
        <v>68759.11</v>
      </c>
    </row>
    <row r="3901">
      <c r="A3901" t="inlineStr">
        <is>
          <t>L0190309</t>
        </is>
      </c>
      <c r="B3901" t="inlineStr">
        <is>
          <t>2026-01-20</t>
        </is>
      </c>
      <c r="C3901" t="inlineStr">
        <is>
          <t>home_use</t>
        </is>
      </c>
      <c r="D3901" t="inlineStr">
        <is>
          <t>IMP00063</t>
        </is>
      </c>
      <c r="E3901" t="inlineStr">
        <is>
          <t>T100440</t>
        </is>
      </c>
      <c r="F3901" s="32" t="n">
        <v>1214806.98</v>
      </c>
      <c r="G3901" s="32" t="n">
        <v>157924.91</v>
      </c>
    </row>
    <row r="3902">
      <c r="A3902" t="inlineStr">
        <is>
          <t>L0190310</t>
        </is>
      </c>
      <c r="B3902" t="inlineStr">
        <is>
          <t>2026-01-20</t>
        </is>
      </c>
      <c r="C3902" t="inlineStr">
        <is>
          <t>warehouse_out</t>
        </is>
      </c>
      <c r="D3902" t="inlineStr">
        <is>
          <t>IMP00063</t>
        </is>
      </c>
      <c r="E3902" t="inlineStr">
        <is>
          <t>T100440</t>
        </is>
      </c>
      <c r="F3902" s="32" t="n">
        <v>349400.73</v>
      </c>
      <c r="G3902" s="32" t="n">
        <v>40181.08</v>
      </c>
    </row>
    <row r="3903">
      <c r="A3903" t="inlineStr">
        <is>
          <t>L0190311</t>
        </is>
      </c>
      <c r="B3903" t="inlineStr">
        <is>
          <t>2026-01-20</t>
        </is>
      </c>
      <c r="C3903" t="inlineStr">
        <is>
          <t>home_use</t>
        </is>
      </c>
      <c r="D3903" t="inlineStr">
        <is>
          <t>IMP00063</t>
        </is>
      </c>
      <c r="E3903" t="inlineStr">
        <is>
          <t>T100440</t>
        </is>
      </c>
      <c r="F3903" s="32" t="n">
        <v>434639.9</v>
      </c>
      <c r="G3903" s="32" t="n">
        <v>46506.47</v>
      </c>
    </row>
    <row r="3904">
      <c r="A3904" t="inlineStr">
        <is>
          <t>L0190329</t>
        </is>
      </c>
      <c r="B3904" t="inlineStr">
        <is>
          <t>2026-01-20</t>
        </is>
      </c>
      <c r="C3904" t="inlineStr">
        <is>
          <t>home_use</t>
        </is>
      </c>
      <c r="D3904" t="inlineStr">
        <is>
          <t>IMP00222</t>
        </is>
      </c>
      <c r="E3904" t="inlineStr">
        <is>
          <t>T101550</t>
        </is>
      </c>
      <c r="F3904" s="32" t="n">
        <v>13202880.5</v>
      </c>
      <c r="G3904" s="32" t="n">
        <v>1452316.85</v>
      </c>
    </row>
    <row r="3905">
      <c r="A3905" t="inlineStr">
        <is>
          <t>L0190343</t>
        </is>
      </c>
      <c r="B3905" t="inlineStr">
        <is>
          <t>2026-01-20</t>
        </is>
      </c>
      <c r="C3905" t="inlineStr">
        <is>
          <t>home_use</t>
        </is>
      </c>
      <c r="D3905" t="inlineStr">
        <is>
          <t>IMP00306</t>
        </is>
      </c>
      <c r="E3905" t="inlineStr">
        <is>
          <t>T102141</t>
        </is>
      </c>
      <c r="F3905" s="32" t="n">
        <v>1538069.95</v>
      </c>
      <c r="G3905" s="32" t="n">
        <v>176878.04</v>
      </c>
    </row>
    <row r="3906">
      <c r="A3906" t="inlineStr">
        <is>
          <t>L0190345</t>
        </is>
      </c>
      <c r="B3906" t="inlineStr">
        <is>
          <t>2026-01-20</t>
        </is>
      </c>
      <c r="C3906" t="inlineStr">
        <is>
          <t>home_use</t>
        </is>
      </c>
      <c r="D3906" t="inlineStr">
        <is>
          <t>IMP00306</t>
        </is>
      </c>
      <c r="E3906" t="inlineStr">
        <is>
          <t>T102141</t>
        </is>
      </c>
      <c r="F3906" s="32" t="n">
        <v>490805.56</v>
      </c>
      <c r="G3906" s="32" t="n">
        <v>61350.69</v>
      </c>
    </row>
    <row r="3907">
      <c r="A3907" t="inlineStr">
        <is>
          <t>L0190347</t>
        </is>
      </c>
      <c r="B3907" t="inlineStr">
        <is>
          <t>2026-01-20</t>
        </is>
      </c>
      <c r="C3907" t="inlineStr">
        <is>
          <t>home_use</t>
        </is>
      </c>
      <c r="D3907" t="inlineStr">
        <is>
          <t>IMP00306</t>
        </is>
      </c>
      <c r="E3907" t="inlineStr">
        <is>
          <t>T102141</t>
        </is>
      </c>
      <c r="F3907" s="32" t="n">
        <v>536241.64</v>
      </c>
      <c r="G3907" s="32" t="n">
        <v>67030.21000000001</v>
      </c>
    </row>
    <row r="3908">
      <c r="A3908" t="inlineStr">
        <is>
          <t>L0190348</t>
        </is>
      </c>
      <c r="B3908" t="inlineStr">
        <is>
          <t>2026-01-20</t>
        </is>
      </c>
      <c r="C3908" t="inlineStr">
        <is>
          <t>home_use</t>
        </is>
      </c>
      <c r="D3908" t="inlineStr">
        <is>
          <t>IMP00340</t>
        </is>
      </c>
      <c r="E3908" t="inlineStr">
        <is>
          <t>T102376</t>
        </is>
      </c>
      <c r="F3908" s="32" t="n">
        <v>8761171.99</v>
      </c>
      <c r="G3908" s="32" t="n">
        <v>919923.0600000001</v>
      </c>
    </row>
    <row r="3909">
      <c r="A3909" t="inlineStr">
        <is>
          <t>L0190396</t>
        </is>
      </c>
      <c r="B3909" t="inlineStr">
        <is>
          <t>2026-01-20</t>
        </is>
      </c>
      <c r="C3909" t="inlineStr">
        <is>
          <t>home_use</t>
        </is>
      </c>
      <c r="D3909" t="inlineStr">
        <is>
          <t>IMP00643</t>
        </is>
      </c>
      <c r="E3909" t="inlineStr">
        <is>
          <t>T104498</t>
        </is>
      </c>
      <c r="F3909" s="32" t="n">
        <v>608243.1800000001</v>
      </c>
      <c r="G3909" s="32" t="n">
        <v>60824.32</v>
      </c>
    </row>
    <row r="3910">
      <c r="A3910" t="inlineStr">
        <is>
          <t>L0190397</t>
        </is>
      </c>
      <c r="B3910" t="inlineStr">
        <is>
          <t>2026-01-20</t>
        </is>
      </c>
      <c r="C3910" t="inlineStr">
        <is>
          <t>home_use</t>
        </is>
      </c>
      <c r="D3910" t="inlineStr">
        <is>
          <t>IMP00643</t>
        </is>
      </c>
      <c r="E3910" t="inlineStr">
        <is>
          <t>T104498</t>
        </is>
      </c>
      <c r="F3910" s="32" t="n">
        <v>1982655.94</v>
      </c>
      <c r="G3910" s="32" t="n">
        <v>198265.59</v>
      </c>
    </row>
    <row r="3911">
      <c r="A3911" t="inlineStr">
        <is>
          <t>L0190398</t>
        </is>
      </c>
      <c r="B3911" t="inlineStr">
        <is>
          <t>2026-01-20</t>
        </is>
      </c>
      <c r="C3911" t="inlineStr">
        <is>
          <t>home_use</t>
        </is>
      </c>
      <c r="D3911" t="inlineStr">
        <is>
          <t>IMP00643</t>
        </is>
      </c>
      <c r="E3911" t="inlineStr">
        <is>
          <t>T104498</t>
        </is>
      </c>
      <c r="F3911" s="32" t="n">
        <v>712135.54</v>
      </c>
      <c r="G3911" s="32" t="n">
        <v>71213.55</v>
      </c>
    </row>
    <row r="3912">
      <c r="A3912" t="inlineStr">
        <is>
          <t>L0190401</t>
        </is>
      </c>
      <c r="B3912" t="inlineStr">
        <is>
          <t>2026-01-20</t>
        </is>
      </c>
      <c r="C3912" t="inlineStr">
        <is>
          <t>home_use</t>
        </is>
      </c>
      <c r="D3912" t="inlineStr">
        <is>
          <t>IMP00643</t>
        </is>
      </c>
      <c r="E3912" t="inlineStr">
        <is>
          <t>T104498</t>
        </is>
      </c>
      <c r="F3912" s="32" t="n">
        <v>449579.96</v>
      </c>
      <c r="G3912" s="32" t="n">
        <v>44958</v>
      </c>
    </row>
    <row r="3913">
      <c r="A3913" t="inlineStr">
        <is>
          <t>L0190409</t>
        </is>
      </c>
      <c r="B3913" t="inlineStr">
        <is>
          <t>2026-01-20</t>
        </is>
      </c>
      <c r="C3913" t="inlineStr">
        <is>
          <t>home_use</t>
        </is>
      </c>
      <c r="D3913" t="inlineStr">
        <is>
          <t>IMP00676</t>
        </is>
      </c>
      <c r="E3913" t="inlineStr">
        <is>
          <t>T104726</t>
        </is>
      </c>
      <c r="F3913" s="32" t="n">
        <v>461715.34</v>
      </c>
      <c r="G3913" s="32" t="n">
        <v>54020.7</v>
      </c>
    </row>
    <row r="3914">
      <c r="A3914" t="inlineStr">
        <is>
          <t>L0190423</t>
        </is>
      </c>
      <c r="B3914" t="inlineStr">
        <is>
          <t>2026-01-20</t>
        </is>
      </c>
      <c r="C3914" t="inlineStr">
        <is>
          <t>home_use</t>
        </is>
      </c>
      <c r="D3914" t="inlineStr">
        <is>
          <t>IMP00753</t>
        </is>
      </c>
      <c r="E3914" t="inlineStr">
        <is>
          <t>T105264</t>
        </is>
      </c>
      <c r="F3914" s="32" t="n">
        <v>195052.71</v>
      </c>
      <c r="G3914" s="32" t="n">
        <v>20870.64</v>
      </c>
    </row>
    <row r="3915">
      <c r="A3915" t="inlineStr">
        <is>
          <t>L0190424</t>
        </is>
      </c>
      <c r="B3915" t="inlineStr">
        <is>
          <t>2026-01-20</t>
        </is>
      </c>
      <c r="C3915" t="inlineStr">
        <is>
          <t>home_use</t>
        </is>
      </c>
      <c r="D3915" t="inlineStr">
        <is>
          <t>IMP00753</t>
        </is>
      </c>
      <c r="E3915" t="inlineStr">
        <is>
          <t>T105264</t>
        </is>
      </c>
      <c r="F3915" s="32" t="n">
        <v>744309.85</v>
      </c>
      <c r="G3915" s="32" t="n">
        <v>90805.8</v>
      </c>
    </row>
    <row r="3916">
      <c r="A3916" t="inlineStr">
        <is>
          <t>L0190425</t>
        </is>
      </c>
      <c r="B3916" t="inlineStr">
        <is>
          <t>2026-01-20</t>
        </is>
      </c>
      <c r="C3916" t="inlineStr">
        <is>
          <t>home_use</t>
        </is>
      </c>
      <c r="D3916" t="inlineStr">
        <is>
          <t>IMP00753</t>
        </is>
      </c>
      <c r="E3916" t="inlineStr">
        <is>
          <t>T105264</t>
        </is>
      </c>
      <c r="F3916" s="32" t="n">
        <v>462490.64</v>
      </c>
      <c r="G3916" s="32" t="n">
        <v>57811.33</v>
      </c>
    </row>
    <row r="3917">
      <c r="A3917" t="inlineStr">
        <is>
          <t>L0190430</t>
        </is>
      </c>
      <c r="B3917" t="inlineStr">
        <is>
          <t>2026-01-20</t>
        </is>
      </c>
      <c r="C3917" t="inlineStr">
        <is>
          <t>home_use</t>
        </is>
      </c>
      <c r="D3917" t="inlineStr">
        <is>
          <t>IMP00798</t>
        </is>
      </c>
      <c r="E3917" t="inlineStr">
        <is>
          <t>T105584</t>
        </is>
      </c>
      <c r="F3917" s="32" t="n">
        <v>14270138.53</v>
      </c>
      <c r="G3917" s="32" t="n">
        <v>1427013.85</v>
      </c>
    </row>
    <row r="3918">
      <c r="A3918" t="inlineStr">
        <is>
          <t>L0190442</t>
        </is>
      </c>
      <c r="B3918" t="inlineStr">
        <is>
          <t>2026-01-20</t>
        </is>
      </c>
      <c r="C3918" t="inlineStr">
        <is>
          <t>home_use</t>
        </is>
      </c>
      <c r="D3918" t="inlineStr">
        <is>
          <t>IMP00892</t>
        </is>
      </c>
      <c r="E3918" t="inlineStr">
        <is>
          <t>T106240</t>
        </is>
      </c>
      <c r="F3918" s="32" t="n">
        <v>4670215.22</v>
      </c>
      <c r="G3918" s="32" t="n">
        <v>490372.6</v>
      </c>
    </row>
    <row r="3919">
      <c r="A3919" t="inlineStr">
        <is>
          <t>L0190443</t>
        </is>
      </c>
      <c r="B3919" t="inlineStr">
        <is>
          <t>2026-01-20</t>
        </is>
      </c>
      <c r="C3919" t="inlineStr">
        <is>
          <t>warehouse_out</t>
        </is>
      </c>
      <c r="D3919" t="inlineStr">
        <is>
          <t>IMP00892</t>
        </is>
      </c>
      <c r="E3919" t="inlineStr">
        <is>
          <t>T106240</t>
        </is>
      </c>
      <c r="F3919" s="32" t="n">
        <v>436712.57</v>
      </c>
      <c r="G3919" s="32" t="n">
        <v>50221.95</v>
      </c>
    </row>
    <row r="3920">
      <c r="A3920" t="inlineStr">
        <is>
          <t>L0190444</t>
        </is>
      </c>
      <c r="B3920" t="inlineStr">
        <is>
          <t>2026-01-20</t>
        </is>
      </c>
      <c r="C3920" t="inlineStr">
        <is>
          <t>warehouse_out</t>
        </is>
      </c>
      <c r="D3920" t="inlineStr">
        <is>
          <t>IMP00892</t>
        </is>
      </c>
      <c r="E3920" t="inlineStr">
        <is>
          <t>T106240</t>
        </is>
      </c>
      <c r="F3920" s="32" t="n">
        <v>2791838.32</v>
      </c>
      <c r="G3920" s="32" t="n">
        <v>293143.02</v>
      </c>
    </row>
    <row r="3921">
      <c r="A3921" t="inlineStr">
        <is>
          <t>L0190455</t>
        </is>
      </c>
      <c r="B3921" t="inlineStr">
        <is>
          <t>2026-01-20</t>
        </is>
      </c>
      <c r="C3921" t="inlineStr">
        <is>
          <t>home_use</t>
        </is>
      </c>
      <c r="D3921" t="inlineStr">
        <is>
          <t>IMP00926</t>
        </is>
      </c>
      <c r="E3921" t="inlineStr">
        <is>
          <t>T106477</t>
        </is>
      </c>
      <c r="F3921" s="32" t="n">
        <v>5423720.93</v>
      </c>
      <c r="G3921" s="32" t="n">
        <v>569490.7</v>
      </c>
    </row>
    <row r="3922">
      <c r="A3922" t="inlineStr">
        <is>
          <t>L0190456</t>
        </is>
      </c>
      <c r="B3922" t="inlineStr">
        <is>
          <t>2026-01-20</t>
        </is>
      </c>
      <c r="C3922" t="inlineStr">
        <is>
          <t>home_use</t>
        </is>
      </c>
      <c r="D3922" t="inlineStr">
        <is>
          <t>IMP00926</t>
        </is>
      </c>
      <c r="E3922" t="inlineStr">
        <is>
          <t>T106477</t>
        </is>
      </c>
      <c r="F3922" s="32" t="n">
        <v>321109.87</v>
      </c>
      <c r="G3922" s="32" t="n">
        <v>34358.76</v>
      </c>
    </row>
    <row r="3923">
      <c r="A3923" t="inlineStr">
        <is>
          <t>L0190457</t>
        </is>
      </c>
      <c r="B3923" t="inlineStr">
        <is>
          <t>2026-01-20</t>
        </is>
      </c>
      <c r="C3923" t="inlineStr">
        <is>
          <t>home_use</t>
        </is>
      </c>
      <c r="D3923" t="inlineStr">
        <is>
          <t>IMP00926</t>
        </is>
      </c>
      <c r="E3923" t="inlineStr">
        <is>
          <t>T106477</t>
        </is>
      </c>
      <c r="F3923" s="32" t="n">
        <v>11631721.2</v>
      </c>
      <c r="G3923" s="32" t="n">
        <v>1163172.12</v>
      </c>
    </row>
    <row r="3924">
      <c r="A3924" t="inlineStr">
        <is>
          <t>L0190458</t>
        </is>
      </c>
      <c r="B3924" t="inlineStr">
        <is>
          <t>2026-01-20</t>
        </is>
      </c>
      <c r="C3924" t="inlineStr">
        <is>
          <t>home_use</t>
        </is>
      </c>
      <c r="D3924" t="inlineStr">
        <is>
          <t>IMP00926</t>
        </is>
      </c>
      <c r="E3924" t="inlineStr">
        <is>
          <t>T106477</t>
        </is>
      </c>
      <c r="F3924" s="32" t="n">
        <v>12362677.39</v>
      </c>
      <c r="G3924" s="32" t="n">
        <v>1236267.74</v>
      </c>
    </row>
    <row r="3925">
      <c r="A3925" t="inlineStr">
        <is>
          <t>L0190459</t>
        </is>
      </c>
      <c r="B3925" t="inlineStr">
        <is>
          <t>2026-01-20</t>
        </is>
      </c>
      <c r="C3925" t="inlineStr">
        <is>
          <t>home_use</t>
        </is>
      </c>
      <c r="D3925" t="inlineStr">
        <is>
          <t>IMP00926</t>
        </is>
      </c>
      <c r="E3925" t="inlineStr">
        <is>
          <t>T106477</t>
        </is>
      </c>
      <c r="F3925" s="32" t="n">
        <v>6461255.61</v>
      </c>
      <c r="G3925" s="32" t="n">
        <v>678431.84</v>
      </c>
    </row>
    <row r="3926">
      <c r="A3926" t="inlineStr">
        <is>
          <t>L0190463</t>
        </is>
      </c>
      <c r="B3926" t="inlineStr">
        <is>
          <t>2026-01-20</t>
        </is>
      </c>
      <c r="C3926" t="inlineStr">
        <is>
          <t>home_use</t>
        </is>
      </c>
      <c r="D3926" t="inlineStr">
        <is>
          <t>IMP00950</t>
        </is>
      </c>
      <c r="F3926" s="32" t="n">
        <v>2505849.27</v>
      </c>
      <c r="G3926" s="32" t="n">
        <v>325760.41</v>
      </c>
    </row>
    <row r="3927">
      <c r="A3927" t="inlineStr">
        <is>
          <t>L0190464</t>
        </is>
      </c>
      <c r="B3927" t="inlineStr">
        <is>
          <t>2026-01-20</t>
        </is>
      </c>
      <c r="C3927" t="inlineStr">
        <is>
          <t>home_use</t>
        </is>
      </c>
      <c r="D3927" t="inlineStr">
        <is>
          <t>IMP00950</t>
        </is>
      </c>
      <c r="F3927" s="32" t="n">
        <v>546797.09</v>
      </c>
      <c r="G3927" s="32" t="n">
        <v>68349.64</v>
      </c>
    </row>
    <row r="3928">
      <c r="A3928" t="inlineStr">
        <is>
          <t>L0190465</t>
        </is>
      </c>
      <c r="B3928" t="inlineStr">
        <is>
          <t>2026-01-20</t>
        </is>
      </c>
      <c r="C3928" t="inlineStr">
        <is>
          <t>home_use</t>
        </is>
      </c>
      <c r="D3928" t="inlineStr">
        <is>
          <t>IMP00950</t>
        </is>
      </c>
      <c r="F3928" s="32" t="n">
        <v>1132301.69</v>
      </c>
      <c r="G3928" s="32" t="n">
        <v>147199.22</v>
      </c>
    </row>
    <row r="3929">
      <c r="A3929" t="inlineStr">
        <is>
          <t>L0190466</t>
        </is>
      </c>
      <c r="B3929" t="inlineStr">
        <is>
          <t>2026-01-20</t>
        </is>
      </c>
      <c r="C3929" t="inlineStr">
        <is>
          <t>home_use</t>
        </is>
      </c>
      <c r="D3929" t="inlineStr">
        <is>
          <t>IMP00950</t>
        </is>
      </c>
      <c r="F3929" s="32" t="n">
        <v>1208589.7</v>
      </c>
      <c r="G3929" s="32" t="n">
        <v>157116.66</v>
      </c>
    </row>
    <row r="3930">
      <c r="A3930" t="inlineStr">
        <is>
          <t>L0190469</t>
        </is>
      </c>
      <c r="B3930" t="inlineStr">
        <is>
          <t>2026-01-20</t>
        </is>
      </c>
      <c r="C3930" t="inlineStr">
        <is>
          <t>home_use</t>
        </is>
      </c>
      <c r="D3930" t="inlineStr">
        <is>
          <t>IMP00999</t>
        </is>
      </c>
      <c r="E3930" t="inlineStr">
        <is>
          <t>T106987</t>
        </is>
      </c>
      <c r="F3930" s="32" t="n">
        <v>7542927.32</v>
      </c>
      <c r="G3930" s="32" t="n">
        <v>754292.73</v>
      </c>
    </row>
    <row r="3931">
      <c r="A3931" t="inlineStr">
        <is>
          <t>L0190470</t>
        </is>
      </c>
      <c r="B3931" t="inlineStr">
        <is>
          <t>2026-01-20</t>
        </is>
      </c>
      <c r="C3931" t="inlineStr">
        <is>
          <t>home_use</t>
        </is>
      </c>
      <c r="D3931" t="inlineStr">
        <is>
          <t>IMP00999</t>
        </is>
      </c>
      <c r="E3931" t="inlineStr">
        <is>
          <t>T106987</t>
        </is>
      </c>
      <c r="F3931" s="32" t="n">
        <v>1702472.34</v>
      </c>
      <c r="G3931" s="32" t="n">
        <v>170247.23</v>
      </c>
    </row>
    <row r="3932">
      <c r="A3932" t="inlineStr">
        <is>
          <t>L0190471</t>
        </is>
      </c>
      <c r="B3932" t="inlineStr">
        <is>
          <t>2026-01-20</t>
        </is>
      </c>
      <c r="C3932" t="inlineStr">
        <is>
          <t>home_use</t>
        </is>
      </c>
      <c r="D3932" t="inlineStr">
        <is>
          <t>IMP00999</t>
        </is>
      </c>
      <c r="E3932" t="inlineStr">
        <is>
          <t>T106987</t>
        </is>
      </c>
      <c r="F3932" s="32" t="n">
        <v>292425.21</v>
      </c>
      <c r="G3932" s="32" t="n">
        <v>35091.02</v>
      </c>
    </row>
    <row r="3933">
      <c r="A3933" t="inlineStr">
        <is>
          <t>L0190478</t>
        </is>
      </c>
      <c r="B3933" t="inlineStr">
        <is>
          <t>2026-01-20</t>
        </is>
      </c>
      <c r="C3933" t="inlineStr">
        <is>
          <t>home_use</t>
        </is>
      </c>
      <c r="D3933" t="inlineStr">
        <is>
          <t>IMP01037</t>
        </is>
      </c>
      <c r="E3933" t="inlineStr">
        <is>
          <t>T107258</t>
        </is>
      </c>
      <c r="F3933" s="32" t="n">
        <v>9593959.289999999</v>
      </c>
      <c r="G3933" s="32" t="n">
        <v>959395.9300000001</v>
      </c>
    </row>
    <row r="3934">
      <c r="A3934" t="inlineStr">
        <is>
          <t>L0190481</t>
        </is>
      </c>
      <c r="B3934" t="inlineStr">
        <is>
          <t>2026-01-20</t>
        </is>
      </c>
      <c r="C3934" t="inlineStr">
        <is>
          <t>home_use</t>
        </is>
      </c>
      <c r="D3934" t="inlineStr">
        <is>
          <t>IMP01037</t>
        </is>
      </c>
      <c r="E3934" t="inlineStr">
        <is>
          <t>T107258</t>
        </is>
      </c>
      <c r="F3934" s="32" t="n">
        <v>469860.94</v>
      </c>
      <c r="G3934" s="32" t="n">
        <v>46986.09</v>
      </c>
    </row>
    <row r="3935">
      <c r="A3935" t="inlineStr">
        <is>
          <t>L0190493</t>
        </is>
      </c>
      <c r="B3935" t="inlineStr">
        <is>
          <t>2026-01-20</t>
        </is>
      </c>
      <c r="C3935" t="inlineStr">
        <is>
          <t>home_use</t>
        </is>
      </c>
      <c r="D3935" t="inlineStr">
        <is>
          <t>IMP01142</t>
        </is>
      </c>
      <c r="E3935" t="inlineStr">
        <is>
          <t>T107992</t>
        </is>
      </c>
      <c r="F3935" s="32" t="n">
        <v>1628847.76</v>
      </c>
      <c r="G3935" s="32" t="n">
        <v>182430.95</v>
      </c>
    </row>
    <row r="3936">
      <c r="A3936" t="inlineStr">
        <is>
          <t>L0190505</t>
        </is>
      </c>
      <c r="B3936" t="inlineStr">
        <is>
          <t>2026-01-20</t>
        </is>
      </c>
      <c r="C3936" t="inlineStr">
        <is>
          <t>home_use</t>
        </is>
      </c>
      <c r="D3936" t="inlineStr">
        <is>
          <t>IMP01247</t>
        </is>
      </c>
      <c r="E3936" t="inlineStr">
        <is>
          <t>T108724</t>
        </is>
      </c>
      <c r="F3936" s="32" t="n">
        <v>825213.64</v>
      </c>
      <c r="G3936" s="32" t="n">
        <v>82521.36</v>
      </c>
    </row>
    <row r="3937">
      <c r="A3937" t="inlineStr">
        <is>
          <t>L0190517</t>
        </is>
      </c>
      <c r="B3937" t="inlineStr">
        <is>
          <t>2026-01-20</t>
        </is>
      </c>
      <c r="C3937" t="inlineStr">
        <is>
          <t>home_use</t>
        </is>
      </c>
      <c r="D3937" t="inlineStr">
        <is>
          <t>IMP01310</t>
        </is>
      </c>
      <c r="E3937" t="inlineStr">
        <is>
          <t>T109167</t>
        </is>
      </c>
      <c r="F3937" s="32" t="n">
        <v>460450.76</v>
      </c>
      <c r="G3937" s="32" t="n">
        <v>49268.23</v>
      </c>
    </row>
    <row r="3938">
      <c r="A3938" t="inlineStr">
        <is>
          <t>L0190518</t>
        </is>
      </c>
      <c r="B3938" t="inlineStr">
        <is>
          <t>2026-01-20</t>
        </is>
      </c>
      <c r="C3938" t="inlineStr">
        <is>
          <t>home_use</t>
        </is>
      </c>
      <c r="D3938" t="inlineStr">
        <is>
          <t>IMP01310</t>
        </is>
      </c>
      <c r="E3938" t="inlineStr">
        <is>
          <t>T109167</t>
        </is>
      </c>
      <c r="F3938" s="32" t="n">
        <v>141888.94</v>
      </c>
      <c r="G3938" s="32" t="n">
        <v>15182.12</v>
      </c>
    </row>
    <row r="3939">
      <c r="A3939" t="inlineStr">
        <is>
          <t>L0190519</t>
        </is>
      </c>
      <c r="B3939" t="inlineStr">
        <is>
          <t>2026-01-20</t>
        </is>
      </c>
      <c r="C3939" t="inlineStr">
        <is>
          <t>home_use</t>
        </is>
      </c>
      <c r="D3939" t="inlineStr">
        <is>
          <t>IMP01310</t>
        </is>
      </c>
      <c r="E3939" t="inlineStr">
        <is>
          <t>T109167</t>
        </is>
      </c>
      <c r="F3939" s="32" t="n">
        <v>1202368.3</v>
      </c>
      <c r="G3939" s="32" t="n">
        <v>156307.88</v>
      </c>
    </row>
    <row r="3940">
      <c r="A3940" t="inlineStr">
        <is>
          <t>L0190520</t>
        </is>
      </c>
      <c r="B3940" t="inlineStr">
        <is>
          <t>2026-01-20</t>
        </is>
      </c>
      <c r="C3940" t="inlineStr">
        <is>
          <t>home_use</t>
        </is>
      </c>
      <c r="D3940" t="inlineStr">
        <is>
          <t>IMP01310</t>
        </is>
      </c>
      <c r="E3940" t="inlineStr">
        <is>
          <t>T109167</t>
        </is>
      </c>
      <c r="F3940" s="32" t="n">
        <v>633530.33</v>
      </c>
      <c r="G3940" s="32" t="n">
        <v>67787.75</v>
      </c>
    </row>
    <row r="3941">
      <c r="A3941" t="inlineStr">
        <is>
          <t>L0190521</t>
        </is>
      </c>
      <c r="B3941" t="inlineStr">
        <is>
          <t>2026-01-20</t>
        </is>
      </c>
      <c r="C3941" t="inlineStr">
        <is>
          <t>home_use</t>
        </is>
      </c>
      <c r="D3941" t="inlineStr">
        <is>
          <t>IMP01310</t>
        </is>
      </c>
      <c r="E3941" t="inlineStr">
        <is>
          <t>T109167</t>
        </is>
      </c>
      <c r="F3941" s="32" t="n">
        <v>280393.25</v>
      </c>
      <c r="G3941" s="32" t="n">
        <v>30002.08</v>
      </c>
    </row>
    <row r="3942">
      <c r="A3942" t="inlineStr">
        <is>
          <t>L0190548</t>
        </is>
      </c>
      <c r="B3942" t="inlineStr">
        <is>
          <t>2026-01-21</t>
        </is>
      </c>
      <c r="C3942" t="inlineStr">
        <is>
          <t>home_use</t>
        </is>
      </c>
      <c r="D3942" t="inlineStr">
        <is>
          <t>IMP00063</t>
        </is>
      </c>
      <c r="E3942" t="inlineStr">
        <is>
          <t>T100440</t>
        </is>
      </c>
      <c r="F3942" s="32" t="n">
        <v>7140130.37</v>
      </c>
      <c r="G3942" s="32" t="n">
        <v>928216.95</v>
      </c>
    </row>
    <row r="3943">
      <c r="A3943" t="inlineStr">
        <is>
          <t>L0190549</t>
        </is>
      </c>
      <c r="B3943" t="inlineStr">
        <is>
          <t>2026-01-21</t>
        </is>
      </c>
      <c r="C3943" t="inlineStr">
        <is>
          <t>home_use</t>
        </is>
      </c>
      <c r="D3943" t="inlineStr">
        <is>
          <t>IMP00063</t>
        </is>
      </c>
      <c r="E3943" t="inlineStr">
        <is>
          <t>T100440</t>
        </is>
      </c>
      <c r="F3943" s="32" t="n">
        <v>489916.97</v>
      </c>
      <c r="G3943" s="32" t="n">
        <v>56340.45</v>
      </c>
    </row>
    <row r="3944">
      <c r="A3944" t="inlineStr">
        <is>
          <t>L0190551</t>
        </is>
      </c>
      <c r="B3944" t="inlineStr">
        <is>
          <t>2026-01-21</t>
        </is>
      </c>
      <c r="C3944" t="inlineStr">
        <is>
          <t>home_use</t>
        </is>
      </c>
      <c r="D3944" t="inlineStr">
        <is>
          <t>IMP00063</t>
        </is>
      </c>
      <c r="E3944" t="inlineStr">
        <is>
          <t>T100440</t>
        </is>
      </c>
      <c r="F3944" s="32" t="n">
        <v>3208851.9</v>
      </c>
      <c r="G3944" s="32" t="n">
        <v>417150.75</v>
      </c>
    </row>
    <row r="3945">
      <c r="A3945" t="inlineStr">
        <is>
          <t>L0190552</t>
        </is>
      </c>
      <c r="B3945" t="inlineStr">
        <is>
          <t>2026-01-21</t>
        </is>
      </c>
      <c r="C3945" t="inlineStr">
        <is>
          <t>home_use</t>
        </is>
      </c>
      <c r="D3945" t="inlineStr">
        <is>
          <t>IMP00063</t>
        </is>
      </c>
      <c r="E3945" t="inlineStr">
        <is>
          <t>T100440</t>
        </is>
      </c>
      <c r="F3945" s="32" t="n">
        <v>1115690.87</v>
      </c>
      <c r="G3945" s="32" t="n">
        <v>124957.38</v>
      </c>
    </row>
    <row r="3946">
      <c r="A3946" t="inlineStr">
        <is>
          <t>L0190557</t>
        </is>
      </c>
      <c r="B3946" t="inlineStr">
        <is>
          <t>2026-01-21</t>
        </is>
      </c>
      <c r="C3946" t="inlineStr">
        <is>
          <t>home_use</t>
        </is>
      </c>
      <c r="D3946" t="inlineStr">
        <is>
          <t>IMP00095</t>
        </is>
      </c>
      <c r="E3946" t="inlineStr">
        <is>
          <t>T100033</t>
        </is>
      </c>
      <c r="F3946" s="32" t="n">
        <v>259775.85</v>
      </c>
      <c r="G3946" s="32" t="n">
        <v>27276.46</v>
      </c>
    </row>
    <row r="3947">
      <c r="A3947" t="inlineStr">
        <is>
          <t>L0190565</t>
        </is>
      </c>
      <c r="B3947" t="inlineStr">
        <is>
          <t>2026-01-21</t>
        </is>
      </c>
      <c r="C3947" t="inlineStr">
        <is>
          <t>warehouse_in</t>
        </is>
      </c>
      <c r="D3947" t="inlineStr">
        <is>
          <t>IMP00137</t>
        </is>
      </c>
      <c r="E3947" t="inlineStr">
        <is>
          <t>T100957</t>
        </is>
      </c>
      <c r="F3947" s="32" t="n">
        <v>732627.24</v>
      </c>
      <c r="G3947" s="32" t="n">
        <v>0</v>
      </c>
    </row>
    <row r="3948">
      <c r="A3948" t="inlineStr">
        <is>
          <t>L0190568</t>
        </is>
      </c>
      <c r="B3948" t="inlineStr">
        <is>
          <t>2026-01-21</t>
        </is>
      </c>
      <c r="C3948" t="inlineStr">
        <is>
          <t>home_use</t>
        </is>
      </c>
      <c r="D3948" t="inlineStr">
        <is>
          <t>IMP00156</t>
        </is>
      </c>
      <c r="F3948" s="32" t="n">
        <v>2055431.53</v>
      </c>
      <c r="G3948" s="32" t="n">
        <v>267206.1</v>
      </c>
    </row>
    <row r="3949">
      <c r="A3949" t="inlineStr">
        <is>
          <t>L0190575</t>
        </is>
      </c>
      <c r="B3949" t="inlineStr">
        <is>
          <t>2026-01-21</t>
        </is>
      </c>
      <c r="C3949" t="inlineStr">
        <is>
          <t>home_use</t>
        </is>
      </c>
      <c r="D3949" t="inlineStr">
        <is>
          <t>IMP00306</t>
        </is>
      </c>
      <c r="E3949" t="inlineStr">
        <is>
          <t>T102141</t>
        </is>
      </c>
      <c r="F3949" s="32" t="n">
        <v>2529808.08</v>
      </c>
      <c r="G3949" s="32" t="n">
        <v>290927.93</v>
      </c>
    </row>
    <row r="3950">
      <c r="A3950" t="inlineStr">
        <is>
          <t>L0190576</t>
        </is>
      </c>
      <c r="B3950" t="inlineStr">
        <is>
          <t>2026-01-21</t>
        </is>
      </c>
      <c r="C3950" t="inlineStr">
        <is>
          <t>home_use</t>
        </is>
      </c>
      <c r="D3950" t="inlineStr">
        <is>
          <t>IMP00306</t>
        </is>
      </c>
      <c r="E3950" t="inlineStr">
        <is>
          <t>T102141</t>
        </is>
      </c>
      <c r="F3950" s="32" t="n">
        <v>334464.7</v>
      </c>
      <c r="G3950" s="32" t="n">
        <v>35118.79</v>
      </c>
    </row>
    <row r="3951">
      <c r="A3951" t="inlineStr">
        <is>
          <t>L0190577</t>
        </is>
      </c>
      <c r="B3951" t="inlineStr">
        <is>
          <t>2026-01-21</t>
        </is>
      </c>
      <c r="C3951" t="inlineStr">
        <is>
          <t>home_use</t>
        </is>
      </c>
      <c r="D3951" t="inlineStr">
        <is>
          <t>IMP00306</t>
        </is>
      </c>
      <c r="E3951" t="inlineStr">
        <is>
          <t>T102141</t>
        </is>
      </c>
      <c r="F3951" s="32" t="n">
        <v>510156.9</v>
      </c>
      <c r="G3951" s="32" t="n">
        <v>63769.61</v>
      </c>
    </row>
    <row r="3952">
      <c r="A3952" t="inlineStr">
        <is>
          <t>L0190578</t>
        </is>
      </c>
      <c r="B3952" t="inlineStr">
        <is>
          <t>2026-01-21</t>
        </is>
      </c>
      <c r="C3952" t="inlineStr">
        <is>
          <t>home_use</t>
        </is>
      </c>
      <c r="D3952" t="inlineStr">
        <is>
          <t>IMP00340</t>
        </is>
      </c>
      <c r="E3952" t="inlineStr">
        <is>
          <t>T102376</t>
        </is>
      </c>
      <c r="F3952" s="32" t="n">
        <v>15454474.26</v>
      </c>
      <c r="G3952" s="32" t="n">
        <v>1622719.8</v>
      </c>
    </row>
    <row r="3953">
      <c r="A3953" t="inlineStr">
        <is>
          <t>L0190607</t>
        </is>
      </c>
      <c r="B3953" t="inlineStr">
        <is>
          <t>2026-01-21</t>
        </is>
      </c>
      <c r="C3953" t="inlineStr">
        <is>
          <t>re_export</t>
        </is>
      </c>
      <c r="D3953" t="inlineStr">
        <is>
          <t>IMP00548</t>
        </is>
      </c>
      <c r="E3953" t="inlineStr">
        <is>
          <t>T103835</t>
        </is>
      </c>
      <c r="F3953" s="32" t="n">
        <v>851208.59</v>
      </c>
      <c r="G3953" s="32" t="n">
        <v>0</v>
      </c>
    </row>
    <row r="3954">
      <c r="A3954" t="inlineStr">
        <is>
          <t>L0190622</t>
        </is>
      </c>
      <c r="B3954" t="inlineStr">
        <is>
          <t>2026-01-21</t>
        </is>
      </c>
      <c r="C3954" t="inlineStr">
        <is>
          <t>home_use</t>
        </is>
      </c>
      <c r="D3954" t="inlineStr">
        <is>
          <t>IMP00643</t>
        </is>
      </c>
      <c r="E3954" t="inlineStr">
        <is>
          <t>T104498</t>
        </is>
      </c>
      <c r="F3954" s="32" t="n">
        <v>521436.67</v>
      </c>
      <c r="G3954" s="32" t="n">
        <v>52143.67</v>
      </c>
    </row>
    <row r="3955">
      <c r="A3955" t="inlineStr">
        <is>
          <t>L0190623</t>
        </is>
      </c>
      <c r="B3955" t="inlineStr">
        <is>
          <t>2026-01-21</t>
        </is>
      </c>
      <c r="C3955" t="inlineStr">
        <is>
          <t>home_use</t>
        </is>
      </c>
      <c r="D3955" t="inlineStr">
        <is>
          <t>IMP00643</t>
        </is>
      </c>
      <c r="E3955" t="inlineStr">
        <is>
          <t>T104498</t>
        </is>
      </c>
      <c r="F3955" s="32" t="n">
        <v>353958.1</v>
      </c>
      <c r="G3955" s="32" t="n">
        <v>35395.81</v>
      </c>
    </row>
    <row r="3956">
      <c r="A3956" t="inlineStr">
        <is>
          <t>L0190630</t>
        </is>
      </c>
      <c r="B3956" t="inlineStr">
        <is>
          <t>2026-01-21</t>
        </is>
      </c>
      <c r="C3956" t="inlineStr">
        <is>
          <t>home_use</t>
        </is>
      </c>
      <c r="D3956" t="inlineStr">
        <is>
          <t>IMP00711</t>
        </is>
      </c>
      <c r="E3956" t="inlineStr">
        <is>
          <t>T104974</t>
        </is>
      </c>
      <c r="F3956" s="32" t="n">
        <v>5819579.98</v>
      </c>
      <c r="G3956" s="32" t="n">
        <v>709988.76</v>
      </c>
    </row>
    <row r="3957">
      <c r="A3957" t="inlineStr">
        <is>
          <t>L0190633</t>
        </is>
      </c>
      <c r="B3957" t="inlineStr">
        <is>
          <t>2026-01-21</t>
        </is>
      </c>
      <c r="C3957" t="inlineStr">
        <is>
          <t>home_use</t>
        </is>
      </c>
      <c r="D3957" t="inlineStr">
        <is>
          <t>IMP00726</t>
        </is>
      </c>
      <c r="E3957" t="inlineStr">
        <is>
          <t>T105077</t>
        </is>
      </c>
      <c r="F3957" s="32" t="n">
        <v>2613401.98</v>
      </c>
      <c r="G3957" s="32" t="n">
        <v>313608.24</v>
      </c>
    </row>
    <row r="3958">
      <c r="A3958" t="inlineStr">
        <is>
          <t>L0190637</t>
        </is>
      </c>
      <c r="B3958" t="inlineStr">
        <is>
          <t>2026-01-21</t>
        </is>
      </c>
      <c r="C3958" t="inlineStr">
        <is>
          <t>home_use</t>
        </is>
      </c>
      <c r="D3958" t="inlineStr">
        <is>
          <t>IMP00753</t>
        </is>
      </c>
      <c r="E3958" t="inlineStr">
        <is>
          <t>T105264</t>
        </is>
      </c>
      <c r="F3958" s="32" t="n">
        <v>648358.08</v>
      </c>
      <c r="G3958" s="32" t="n">
        <v>81044.75999999999</v>
      </c>
    </row>
    <row r="3959">
      <c r="A3959" t="inlineStr">
        <is>
          <t>L0190654</t>
        </is>
      </c>
      <c r="B3959" t="inlineStr">
        <is>
          <t>2026-01-21</t>
        </is>
      </c>
      <c r="C3959" t="inlineStr">
        <is>
          <t>home_use</t>
        </is>
      </c>
      <c r="D3959" t="inlineStr">
        <is>
          <t>IMP00892</t>
        </is>
      </c>
      <c r="E3959" t="inlineStr">
        <is>
          <t>T106240</t>
        </is>
      </c>
      <c r="F3959" s="32" t="n">
        <v>665624.14</v>
      </c>
      <c r="G3959" s="32" t="n">
        <v>86531.14</v>
      </c>
    </row>
    <row r="3960">
      <c r="A3960" t="inlineStr">
        <is>
          <t>L0190659</t>
        </is>
      </c>
      <c r="B3960" t="inlineStr">
        <is>
          <t>2026-01-21</t>
        </is>
      </c>
      <c r="C3960" t="inlineStr">
        <is>
          <t>home_use</t>
        </is>
      </c>
      <c r="D3960" t="inlineStr">
        <is>
          <t>IMP00926</t>
        </is>
      </c>
      <c r="E3960" t="inlineStr">
        <is>
          <t>T106477</t>
        </is>
      </c>
      <c r="F3960" s="32" t="n">
        <v>1707480.39</v>
      </c>
      <c r="G3960" s="32" t="n">
        <v>179285.44</v>
      </c>
    </row>
    <row r="3961">
      <c r="A3961" t="inlineStr">
        <is>
          <t>L0190660</t>
        </is>
      </c>
      <c r="B3961" t="inlineStr">
        <is>
          <t>2026-01-21</t>
        </is>
      </c>
      <c r="C3961" t="inlineStr">
        <is>
          <t>home_use</t>
        </is>
      </c>
      <c r="D3961" t="inlineStr">
        <is>
          <t>IMP00926</t>
        </is>
      </c>
      <c r="E3961" t="inlineStr">
        <is>
          <t>T106477</t>
        </is>
      </c>
      <c r="F3961" s="32" t="n">
        <v>11517576.95</v>
      </c>
      <c r="G3961" s="32" t="n">
        <v>1209345.58</v>
      </c>
    </row>
    <row r="3962">
      <c r="A3962" t="inlineStr">
        <is>
          <t>L0190661</t>
        </is>
      </c>
      <c r="B3962" t="inlineStr">
        <is>
          <t>2026-01-21</t>
        </is>
      </c>
      <c r="C3962" t="inlineStr">
        <is>
          <t>home_use</t>
        </is>
      </c>
      <c r="D3962" t="inlineStr">
        <is>
          <t>IMP00926</t>
        </is>
      </c>
      <c r="E3962" t="inlineStr">
        <is>
          <t>T106477</t>
        </is>
      </c>
      <c r="F3962" s="32" t="n">
        <v>19504963.68</v>
      </c>
      <c r="G3962" s="32" t="n">
        <v>2048021.19</v>
      </c>
    </row>
    <row r="3963">
      <c r="A3963" t="inlineStr">
        <is>
          <t>L0190662</t>
        </is>
      </c>
      <c r="B3963" t="inlineStr">
        <is>
          <t>2026-01-21</t>
        </is>
      </c>
      <c r="C3963" t="inlineStr">
        <is>
          <t>home_use</t>
        </is>
      </c>
      <c r="D3963" t="inlineStr">
        <is>
          <t>IMP00926</t>
        </is>
      </c>
      <c r="E3963" t="inlineStr">
        <is>
          <t>T106477</t>
        </is>
      </c>
      <c r="F3963" s="32" t="n">
        <v>455382.17</v>
      </c>
      <c r="G3963" s="32" t="n">
        <v>54645.86</v>
      </c>
    </row>
    <row r="3964">
      <c r="A3964" t="inlineStr">
        <is>
          <t>L0190664</t>
        </is>
      </c>
      <c r="B3964" t="inlineStr">
        <is>
          <t>2026-01-21</t>
        </is>
      </c>
      <c r="C3964" t="inlineStr">
        <is>
          <t>home_use</t>
        </is>
      </c>
      <c r="D3964" t="inlineStr">
        <is>
          <t>IMP00926</t>
        </is>
      </c>
      <c r="E3964" t="inlineStr">
        <is>
          <t>T106477</t>
        </is>
      </c>
      <c r="F3964" s="32" t="n">
        <v>198326.41</v>
      </c>
      <c r="G3964" s="32" t="n">
        <v>21220.93</v>
      </c>
    </row>
    <row r="3965">
      <c r="A3965" t="inlineStr">
        <is>
          <t>L0190665</t>
        </is>
      </c>
      <c r="B3965" t="inlineStr">
        <is>
          <t>2026-01-21</t>
        </is>
      </c>
      <c r="C3965" t="inlineStr">
        <is>
          <t>home_use</t>
        </is>
      </c>
      <c r="D3965" t="inlineStr">
        <is>
          <t>IMP00926</t>
        </is>
      </c>
      <c r="E3965" t="inlineStr">
        <is>
          <t>T106477</t>
        </is>
      </c>
      <c r="F3965" s="32" t="n">
        <v>593663.71</v>
      </c>
      <c r="G3965" s="32" t="n">
        <v>63522.02</v>
      </c>
    </row>
    <row r="3966">
      <c r="A3966" t="inlineStr">
        <is>
          <t>L0190671</t>
        </is>
      </c>
      <c r="B3966" t="inlineStr">
        <is>
          <t>2026-01-21</t>
        </is>
      </c>
      <c r="C3966" t="inlineStr">
        <is>
          <t>home_use</t>
        </is>
      </c>
      <c r="D3966" t="inlineStr">
        <is>
          <t>IMP00944</t>
        </is>
      </c>
      <c r="E3966" t="inlineStr">
        <is>
          <t>T106607</t>
        </is>
      </c>
      <c r="F3966" s="32" t="n">
        <v>129952.27</v>
      </c>
      <c r="G3966" s="32" t="n">
        <v>14554.65</v>
      </c>
    </row>
    <row r="3967">
      <c r="A3967" t="inlineStr">
        <is>
          <t>L0190675</t>
        </is>
      </c>
      <c r="B3967" t="inlineStr">
        <is>
          <t>2026-01-21</t>
        </is>
      </c>
      <c r="C3967" t="inlineStr">
        <is>
          <t>home_use</t>
        </is>
      </c>
      <c r="D3967" t="inlineStr">
        <is>
          <t>IMP00950</t>
        </is>
      </c>
      <c r="F3967" s="32" t="n">
        <v>2935346.35</v>
      </c>
      <c r="G3967" s="32" t="n">
        <v>381595.03</v>
      </c>
    </row>
    <row r="3968">
      <c r="A3968" t="inlineStr">
        <is>
          <t>L0190676</t>
        </is>
      </c>
      <c r="B3968" t="inlineStr">
        <is>
          <t>2026-01-21</t>
        </is>
      </c>
      <c r="C3968" t="inlineStr">
        <is>
          <t>home_use</t>
        </is>
      </c>
      <c r="D3968" t="inlineStr">
        <is>
          <t>IMP00950</t>
        </is>
      </c>
      <c r="F3968" s="32" t="n">
        <v>477979.38</v>
      </c>
      <c r="G3968" s="32" t="n">
        <v>55923.59</v>
      </c>
    </row>
    <row r="3969">
      <c r="A3969" t="inlineStr">
        <is>
          <t>L0190677</t>
        </is>
      </c>
      <c r="B3969" t="inlineStr">
        <is>
          <t>2026-01-21</t>
        </is>
      </c>
      <c r="C3969" t="inlineStr">
        <is>
          <t>home_use</t>
        </is>
      </c>
      <c r="D3969" t="inlineStr">
        <is>
          <t>IMP00950</t>
        </is>
      </c>
      <c r="F3969" s="32" t="n">
        <v>258174.21</v>
      </c>
      <c r="G3969" s="32" t="n">
        <v>30206.38</v>
      </c>
    </row>
    <row r="3970">
      <c r="A3970" t="inlineStr">
        <is>
          <t>L0190681</t>
        </is>
      </c>
      <c r="B3970" t="inlineStr">
        <is>
          <t>2026-01-21</t>
        </is>
      </c>
      <c r="C3970" t="inlineStr">
        <is>
          <t>home_use</t>
        </is>
      </c>
      <c r="D3970" t="inlineStr">
        <is>
          <t>IMP00999</t>
        </is>
      </c>
      <c r="E3970" t="inlineStr">
        <is>
          <t>T106987</t>
        </is>
      </c>
      <c r="F3970" s="32" t="n">
        <v>1678044.39</v>
      </c>
      <c r="G3970" s="32" t="n">
        <v>176194.66</v>
      </c>
    </row>
    <row r="3971">
      <c r="A3971" t="inlineStr">
        <is>
          <t>L0190698</t>
        </is>
      </c>
      <c r="B3971" t="inlineStr">
        <is>
          <t>2026-01-21</t>
        </is>
      </c>
      <c r="C3971" t="inlineStr">
        <is>
          <t>home_use</t>
        </is>
      </c>
      <c r="D3971" t="inlineStr">
        <is>
          <t>IMP01089</t>
        </is>
      </c>
      <c r="E3971" t="inlineStr">
        <is>
          <t>T107617</t>
        </is>
      </c>
      <c r="F3971" s="32" t="n">
        <v>1316326.58</v>
      </c>
      <c r="G3971" s="32" t="n">
        <v>131632.66</v>
      </c>
    </row>
    <row r="3972">
      <c r="A3972" t="inlineStr">
        <is>
          <t>L0190704</t>
        </is>
      </c>
      <c r="B3972" t="inlineStr">
        <is>
          <t>2026-01-21</t>
        </is>
      </c>
      <c r="C3972" t="inlineStr">
        <is>
          <t>home_use</t>
        </is>
      </c>
      <c r="D3972" t="inlineStr">
        <is>
          <t>IMP01142</t>
        </is>
      </c>
      <c r="E3972" t="inlineStr">
        <is>
          <t>T107992</t>
        </is>
      </c>
      <c r="F3972" s="32" t="n">
        <v>799964.34</v>
      </c>
      <c r="G3972" s="32" t="n">
        <v>89596.00999999999</v>
      </c>
    </row>
    <row r="3973">
      <c r="A3973" t="inlineStr">
        <is>
          <t>L0190719</t>
        </is>
      </c>
      <c r="B3973" t="inlineStr">
        <is>
          <t>2026-01-21</t>
        </is>
      </c>
      <c r="C3973" t="inlineStr">
        <is>
          <t>home_use</t>
        </is>
      </c>
      <c r="D3973" t="inlineStr">
        <is>
          <t>IMP01247</t>
        </is>
      </c>
      <c r="E3973" t="inlineStr">
        <is>
          <t>T108724</t>
        </is>
      </c>
      <c r="F3973" s="32" t="n">
        <v>2178806.72</v>
      </c>
      <c r="G3973" s="32" t="n">
        <v>261456.81</v>
      </c>
    </row>
    <row r="3974">
      <c r="A3974" t="inlineStr">
        <is>
          <t>L0190723</t>
        </is>
      </c>
      <c r="B3974" t="inlineStr">
        <is>
          <t>2026-01-21</t>
        </is>
      </c>
      <c r="C3974" t="inlineStr">
        <is>
          <t>home_use</t>
        </is>
      </c>
      <c r="D3974" t="inlineStr">
        <is>
          <t>IMP01283</t>
        </is>
      </c>
      <c r="E3974" t="inlineStr">
        <is>
          <t>T108974</t>
        </is>
      </c>
      <c r="F3974" s="32" t="n">
        <v>1674101.9</v>
      </c>
      <c r="G3974" s="32" t="n">
        <v>184151.21</v>
      </c>
    </row>
    <row r="3975">
      <c r="A3975" t="inlineStr">
        <is>
          <t>L0190730</t>
        </is>
      </c>
      <c r="B3975" t="inlineStr">
        <is>
          <t>2026-01-21</t>
        </is>
      </c>
      <c r="C3975" t="inlineStr">
        <is>
          <t>home_use</t>
        </is>
      </c>
      <c r="D3975" t="inlineStr">
        <is>
          <t>IMP01310</t>
        </is>
      </c>
      <c r="E3975" t="inlineStr">
        <is>
          <t>T109167</t>
        </is>
      </c>
      <c r="F3975" s="32" t="n">
        <v>386158.8</v>
      </c>
      <c r="G3975" s="32" t="n">
        <v>41318.99</v>
      </c>
    </row>
    <row r="3976">
      <c r="A3976" t="inlineStr">
        <is>
          <t>L0190733</t>
        </is>
      </c>
      <c r="B3976" t="inlineStr">
        <is>
          <t>2026-01-21</t>
        </is>
      </c>
      <c r="C3976" t="inlineStr">
        <is>
          <t>home_use</t>
        </is>
      </c>
      <c r="D3976" t="inlineStr">
        <is>
          <t>IMP01310</t>
        </is>
      </c>
      <c r="E3976" t="inlineStr">
        <is>
          <t>T109167</t>
        </is>
      </c>
      <c r="F3976" s="32" t="n">
        <v>523562.25</v>
      </c>
      <c r="G3976" s="32" t="n">
        <v>56021.16</v>
      </c>
    </row>
    <row r="3977">
      <c r="A3977" t="inlineStr">
        <is>
          <t>L0190734</t>
        </is>
      </c>
      <c r="B3977" t="inlineStr">
        <is>
          <t>2026-01-21</t>
        </is>
      </c>
      <c r="C3977" t="inlineStr">
        <is>
          <t>home_use</t>
        </is>
      </c>
      <c r="D3977" t="inlineStr">
        <is>
          <t>IMP01310</t>
        </is>
      </c>
      <c r="E3977" t="inlineStr">
        <is>
          <t>T109167</t>
        </is>
      </c>
      <c r="F3977" s="32" t="n">
        <v>1219253.09</v>
      </c>
      <c r="G3977" s="32" t="n">
        <v>158502.9</v>
      </c>
    </row>
    <row r="3978">
      <c r="A3978" t="inlineStr">
        <is>
          <t>L0190745</t>
        </is>
      </c>
      <c r="B3978" t="inlineStr">
        <is>
          <t>2026-01-21</t>
        </is>
      </c>
      <c r="C3978" t="inlineStr">
        <is>
          <t>home_use</t>
        </is>
      </c>
      <c r="D3978" t="inlineStr">
        <is>
          <t>IMP01411</t>
        </is>
      </c>
      <c r="E3978" t="inlineStr">
        <is>
          <t>T109373</t>
        </is>
      </c>
      <c r="F3978" s="32" t="n">
        <v>737245.72</v>
      </c>
      <c r="G3978" s="32" t="n">
        <v>78885.28999999999</v>
      </c>
    </row>
    <row r="3979">
      <c r="A3979" t="inlineStr">
        <is>
          <t>L0190771</t>
        </is>
      </c>
      <c r="B3979" t="inlineStr">
        <is>
          <t>2026-01-22</t>
        </is>
      </c>
      <c r="C3979" t="inlineStr">
        <is>
          <t>home_use</t>
        </is>
      </c>
      <c r="D3979" t="inlineStr">
        <is>
          <t>IMP00063</t>
        </is>
      </c>
      <c r="E3979" t="inlineStr">
        <is>
          <t>T100440</t>
        </is>
      </c>
      <c r="F3979" s="32" t="n">
        <v>1734028.83</v>
      </c>
      <c r="G3979" s="32" t="n">
        <v>194211.23</v>
      </c>
    </row>
    <row r="3980">
      <c r="A3980" t="inlineStr">
        <is>
          <t>L0190772</t>
        </is>
      </c>
      <c r="B3980" t="inlineStr">
        <is>
          <t>2026-01-22</t>
        </is>
      </c>
      <c r="C3980" t="inlineStr">
        <is>
          <t>home_use</t>
        </is>
      </c>
      <c r="D3980" t="inlineStr">
        <is>
          <t>IMP00063</t>
        </is>
      </c>
      <c r="E3980" t="inlineStr">
        <is>
          <t>T100440</t>
        </is>
      </c>
      <c r="F3980" s="32" t="n">
        <v>3206916.27</v>
      </c>
      <c r="G3980" s="32" t="n">
        <v>359174.62</v>
      </c>
    </row>
    <row r="3981">
      <c r="A3981" t="inlineStr">
        <is>
          <t>L0190774</t>
        </is>
      </c>
      <c r="B3981" t="inlineStr">
        <is>
          <t>2026-01-22</t>
        </is>
      </c>
      <c r="C3981" t="inlineStr">
        <is>
          <t>warehouse_out</t>
        </is>
      </c>
      <c r="D3981" t="inlineStr">
        <is>
          <t>IMP00063</t>
        </is>
      </c>
      <c r="E3981" t="inlineStr">
        <is>
          <t>T100440</t>
        </is>
      </c>
      <c r="F3981" s="32" t="n">
        <v>6992415.79</v>
      </c>
      <c r="G3981" s="32" t="n">
        <v>909014.05</v>
      </c>
    </row>
    <row r="3982">
      <c r="A3982" t="inlineStr">
        <is>
          <t>L0190775</t>
        </is>
      </c>
      <c r="B3982" t="inlineStr">
        <is>
          <t>2026-01-22</t>
        </is>
      </c>
      <c r="C3982" t="inlineStr">
        <is>
          <t>home_use</t>
        </is>
      </c>
      <c r="D3982" t="inlineStr">
        <is>
          <t>IMP00063</t>
        </is>
      </c>
      <c r="E3982" t="inlineStr">
        <is>
          <t>T100440</t>
        </is>
      </c>
      <c r="F3982" s="32" t="n">
        <v>375819.39</v>
      </c>
      <c r="G3982" s="32" t="n">
        <v>43219.23</v>
      </c>
    </row>
    <row r="3983">
      <c r="A3983" t="inlineStr">
        <is>
          <t>L0190776</t>
        </is>
      </c>
      <c r="B3983" t="inlineStr">
        <is>
          <t>2026-01-22</t>
        </is>
      </c>
      <c r="C3983" t="inlineStr">
        <is>
          <t>home_use</t>
        </is>
      </c>
      <c r="D3983" t="inlineStr">
        <is>
          <t>IMP00063</t>
        </is>
      </c>
      <c r="E3983" t="inlineStr">
        <is>
          <t>T100440</t>
        </is>
      </c>
      <c r="F3983" s="32" t="n">
        <v>658448.09</v>
      </c>
      <c r="G3983" s="32" t="n">
        <v>75721.53</v>
      </c>
    </row>
    <row r="3984">
      <c r="A3984" t="inlineStr">
        <is>
          <t>L0190777</t>
        </is>
      </c>
      <c r="B3984" t="inlineStr">
        <is>
          <t>2026-01-22</t>
        </is>
      </c>
      <c r="C3984" t="inlineStr">
        <is>
          <t>home_use</t>
        </is>
      </c>
      <c r="D3984" t="inlineStr">
        <is>
          <t>IMP00063</t>
        </is>
      </c>
      <c r="E3984" t="inlineStr">
        <is>
          <t>T100440</t>
        </is>
      </c>
      <c r="F3984" s="32" t="n">
        <v>241278.42</v>
      </c>
      <c r="G3984" s="32" t="n">
        <v>27747.02</v>
      </c>
    </row>
    <row r="3985">
      <c r="A3985" t="inlineStr">
        <is>
          <t>L0190779</t>
        </is>
      </c>
      <c r="B3985" t="inlineStr">
        <is>
          <t>2026-01-22</t>
        </is>
      </c>
      <c r="C3985" t="inlineStr">
        <is>
          <t>home_use</t>
        </is>
      </c>
      <c r="D3985" t="inlineStr">
        <is>
          <t>IMP00063</t>
        </is>
      </c>
      <c r="E3985" t="inlineStr">
        <is>
          <t>T100440</t>
        </is>
      </c>
      <c r="F3985" s="32" t="n">
        <v>297842.16</v>
      </c>
      <c r="G3985" s="32" t="n">
        <v>34251.85</v>
      </c>
    </row>
    <row r="3986">
      <c r="A3986" t="inlineStr">
        <is>
          <t>L0190780</t>
        </is>
      </c>
      <c r="B3986" t="inlineStr">
        <is>
          <t>2026-01-22</t>
        </is>
      </c>
      <c r="C3986" t="inlineStr">
        <is>
          <t>home_use</t>
        </is>
      </c>
      <c r="D3986" t="inlineStr">
        <is>
          <t>IMP00067</t>
        </is>
      </c>
      <c r="E3986" t="inlineStr">
        <is>
          <t>T100466</t>
        </is>
      </c>
      <c r="F3986" s="32" t="n">
        <v>22622165.75</v>
      </c>
      <c r="G3986" s="32" t="n">
        <v>2262216.58</v>
      </c>
    </row>
    <row r="3987">
      <c r="A3987" t="inlineStr">
        <is>
          <t>L0190782</t>
        </is>
      </c>
      <c r="B3987" t="inlineStr">
        <is>
          <t>2026-01-22</t>
        </is>
      </c>
      <c r="C3987" t="inlineStr">
        <is>
          <t>home_use</t>
        </is>
      </c>
      <c r="D3987" t="inlineStr">
        <is>
          <t>IMP00095</t>
        </is>
      </c>
      <c r="E3987" t="inlineStr">
        <is>
          <t>T100033</t>
        </is>
      </c>
      <c r="F3987" s="32" t="n">
        <v>1119471.11</v>
      </c>
      <c r="G3987" s="32" t="n">
        <v>117544.47</v>
      </c>
    </row>
    <row r="3988">
      <c r="A3988" t="inlineStr">
        <is>
          <t>L0190811</t>
        </is>
      </c>
      <c r="B3988" t="inlineStr">
        <is>
          <t>2026-01-22</t>
        </is>
      </c>
      <c r="C3988" t="inlineStr">
        <is>
          <t>home_use</t>
        </is>
      </c>
      <c r="D3988" t="inlineStr">
        <is>
          <t>IMP00284</t>
        </is>
      </c>
      <c r="E3988" t="inlineStr">
        <is>
          <t>T101983</t>
        </is>
      </c>
      <c r="F3988" s="32" t="n">
        <v>439556.34</v>
      </c>
      <c r="G3988" s="32" t="n">
        <v>48351.2</v>
      </c>
    </row>
    <row r="3989">
      <c r="A3989" t="inlineStr">
        <is>
          <t>L0190814</t>
        </is>
      </c>
      <c r="B3989" t="inlineStr">
        <is>
          <t>2026-01-22</t>
        </is>
      </c>
      <c r="C3989" t="inlineStr">
        <is>
          <t>home_use</t>
        </is>
      </c>
      <c r="D3989" t="inlineStr">
        <is>
          <t>IMP00306</t>
        </is>
      </c>
      <c r="E3989" t="inlineStr">
        <is>
          <t>T102141</t>
        </is>
      </c>
      <c r="F3989" s="32" t="n">
        <v>563617.1800000001</v>
      </c>
      <c r="G3989" s="32" t="n">
        <v>70452.14999999999</v>
      </c>
    </row>
    <row r="3990">
      <c r="A3990" t="inlineStr">
        <is>
          <t>L0190815</t>
        </is>
      </c>
      <c r="B3990" t="inlineStr">
        <is>
          <t>2026-01-22</t>
        </is>
      </c>
      <c r="C3990" t="inlineStr">
        <is>
          <t>home_use</t>
        </is>
      </c>
      <c r="D3990" t="inlineStr">
        <is>
          <t>IMP00306</t>
        </is>
      </c>
      <c r="E3990" t="inlineStr">
        <is>
          <t>T102141</t>
        </is>
      </c>
      <c r="F3990" s="32" t="n">
        <v>306861.47</v>
      </c>
      <c r="G3990" s="32" t="n">
        <v>32220.45</v>
      </c>
    </row>
    <row r="3991">
      <c r="A3991" t="inlineStr">
        <is>
          <t>L0190816</t>
        </is>
      </c>
      <c r="B3991" t="inlineStr">
        <is>
          <t>2026-01-22</t>
        </is>
      </c>
      <c r="C3991" t="inlineStr">
        <is>
          <t>warehouse_out</t>
        </is>
      </c>
      <c r="D3991" t="inlineStr">
        <is>
          <t>IMP00306</t>
        </is>
      </c>
      <c r="E3991" t="inlineStr">
        <is>
          <t>T102141</t>
        </is>
      </c>
      <c r="F3991" s="32" t="n">
        <v>591328.91</v>
      </c>
      <c r="G3991" s="32" t="n">
        <v>62089.54</v>
      </c>
    </row>
    <row r="3992">
      <c r="A3992" t="inlineStr">
        <is>
          <t>L0190817</t>
        </is>
      </c>
      <c r="B3992" t="inlineStr">
        <is>
          <t>2026-01-22</t>
        </is>
      </c>
      <c r="C3992" t="inlineStr">
        <is>
          <t>home_use</t>
        </is>
      </c>
      <c r="D3992" t="inlineStr">
        <is>
          <t>IMP00306</t>
        </is>
      </c>
      <c r="E3992" t="inlineStr">
        <is>
          <t>T102141</t>
        </is>
      </c>
      <c r="F3992" s="32" t="n">
        <v>452104.55</v>
      </c>
      <c r="G3992" s="32" t="n">
        <v>56513.07</v>
      </c>
    </row>
    <row r="3993">
      <c r="A3993" t="inlineStr">
        <is>
          <t>L0190819</t>
        </is>
      </c>
      <c r="B3993" t="inlineStr">
        <is>
          <t>2026-01-22</t>
        </is>
      </c>
      <c r="C3993" t="inlineStr">
        <is>
          <t>home_use</t>
        </is>
      </c>
      <c r="D3993" t="inlineStr">
        <is>
          <t>IMP00340</t>
        </is>
      </c>
      <c r="E3993" t="inlineStr">
        <is>
          <t>T102376</t>
        </is>
      </c>
      <c r="F3993" s="32" t="n">
        <v>17877729.07</v>
      </c>
      <c r="G3993" s="32" t="n">
        <v>1877161.55</v>
      </c>
    </row>
    <row r="3994">
      <c r="A3994" t="inlineStr">
        <is>
          <t>L0190846</t>
        </is>
      </c>
      <c r="B3994" t="inlineStr">
        <is>
          <t>2026-01-22</t>
        </is>
      </c>
      <c r="C3994" t="inlineStr">
        <is>
          <t>home_use</t>
        </is>
      </c>
      <c r="D3994" t="inlineStr">
        <is>
          <t>IMP00448</t>
        </is>
      </c>
      <c r="E3994" t="inlineStr">
        <is>
          <t>T103130</t>
        </is>
      </c>
      <c r="F3994" s="32" t="n">
        <v>19299570.15</v>
      </c>
      <c r="G3994" s="32" t="n">
        <v>1929957.01</v>
      </c>
    </row>
    <row r="3995">
      <c r="A3995" t="inlineStr">
        <is>
          <t>L0190877</t>
        </is>
      </c>
      <c r="B3995" t="inlineStr">
        <is>
          <t>2026-01-22</t>
        </is>
      </c>
      <c r="C3995" t="inlineStr">
        <is>
          <t>home_use</t>
        </is>
      </c>
      <c r="D3995" t="inlineStr">
        <is>
          <t>IMP00576</t>
        </is>
      </c>
      <c r="E3995" t="inlineStr">
        <is>
          <t>T104030</t>
        </is>
      </c>
      <c r="F3995" s="32" t="n">
        <v>1537932.35</v>
      </c>
      <c r="G3995" s="32" t="n">
        <v>161482.9</v>
      </c>
    </row>
    <row r="3996">
      <c r="A3996" t="inlineStr">
        <is>
          <t>L0190889</t>
        </is>
      </c>
      <c r="B3996" t="inlineStr">
        <is>
          <t>2026-01-22</t>
        </is>
      </c>
      <c r="C3996" t="inlineStr">
        <is>
          <t>home_use</t>
        </is>
      </c>
      <c r="D3996" t="inlineStr">
        <is>
          <t>IMP00643</t>
        </is>
      </c>
      <c r="E3996" t="inlineStr">
        <is>
          <t>T104498</t>
        </is>
      </c>
      <c r="F3996" s="32" t="n">
        <v>375078.6</v>
      </c>
      <c r="G3996" s="32" t="n">
        <v>37507.86</v>
      </c>
    </row>
    <row r="3997">
      <c r="A3997" t="inlineStr">
        <is>
          <t>L0190890</t>
        </is>
      </c>
      <c r="B3997" t="inlineStr">
        <is>
          <t>2026-01-22</t>
        </is>
      </c>
      <c r="C3997" t="inlineStr">
        <is>
          <t>home_use</t>
        </is>
      </c>
      <c r="D3997" t="inlineStr">
        <is>
          <t>IMP00643</t>
        </is>
      </c>
      <c r="E3997" t="inlineStr">
        <is>
          <t>T104498</t>
        </is>
      </c>
      <c r="F3997" s="32" t="n">
        <v>538304.4</v>
      </c>
      <c r="G3997" s="32" t="n">
        <v>53830.44</v>
      </c>
    </row>
    <row r="3998">
      <c r="A3998" t="inlineStr">
        <is>
          <t>L0190892</t>
        </is>
      </c>
      <c r="B3998" t="inlineStr">
        <is>
          <t>2026-01-22</t>
        </is>
      </c>
      <c r="C3998" t="inlineStr">
        <is>
          <t>home_use</t>
        </is>
      </c>
      <c r="D3998" t="inlineStr">
        <is>
          <t>IMP00643</t>
        </is>
      </c>
      <c r="E3998" t="inlineStr">
        <is>
          <t>T104498</t>
        </is>
      </c>
      <c r="F3998" s="32" t="n">
        <v>422224.83</v>
      </c>
      <c r="G3998" s="32" t="n">
        <v>42222.48</v>
      </c>
    </row>
    <row r="3999">
      <c r="A3999" t="inlineStr">
        <is>
          <t>L0190893</t>
        </is>
      </c>
      <c r="B3999" t="inlineStr">
        <is>
          <t>2026-01-22</t>
        </is>
      </c>
      <c r="C3999" t="inlineStr">
        <is>
          <t>home_use</t>
        </is>
      </c>
      <c r="D3999" t="inlineStr">
        <is>
          <t>IMP00643</t>
        </is>
      </c>
      <c r="E3999" t="inlineStr">
        <is>
          <t>T104498</t>
        </is>
      </c>
      <c r="F3999" s="32" t="n">
        <v>771043.27</v>
      </c>
      <c r="G3999" s="32" t="n">
        <v>77104.33</v>
      </c>
    </row>
    <row r="4000">
      <c r="A4000" t="inlineStr">
        <is>
          <t>L0190894</t>
        </is>
      </c>
      <c r="B4000" t="inlineStr">
        <is>
          <t>2026-01-22</t>
        </is>
      </c>
      <c r="C4000" t="inlineStr">
        <is>
          <t>home_use</t>
        </is>
      </c>
      <c r="D4000" t="inlineStr">
        <is>
          <t>IMP00643</t>
        </is>
      </c>
      <c r="E4000" t="inlineStr">
        <is>
          <t>T104498</t>
        </is>
      </c>
      <c r="F4000" s="32" t="n">
        <v>789698.41</v>
      </c>
      <c r="G4000" s="32" t="n">
        <v>78969.84</v>
      </c>
    </row>
    <row r="4001">
      <c r="A4001" t="inlineStr">
        <is>
          <t>L0190895</t>
        </is>
      </c>
      <c r="B4001" t="inlineStr">
        <is>
          <t>2026-01-22</t>
        </is>
      </c>
      <c r="C4001" t="inlineStr">
        <is>
          <t>home_use</t>
        </is>
      </c>
      <c r="D4001" t="inlineStr">
        <is>
          <t>IMP00643</t>
        </is>
      </c>
      <c r="E4001" t="inlineStr">
        <is>
          <t>T104498</t>
        </is>
      </c>
      <c r="F4001" s="32" t="n">
        <v>613690.39</v>
      </c>
      <c r="G4001" s="32" t="n">
        <v>61369.04</v>
      </c>
    </row>
    <row r="4002">
      <c r="A4002" t="inlineStr">
        <is>
          <t>L0190897</t>
        </is>
      </c>
      <c r="B4002" t="inlineStr">
        <is>
          <t>2026-01-22</t>
        </is>
      </c>
      <c r="C4002" t="inlineStr">
        <is>
          <t>home_use</t>
        </is>
      </c>
      <c r="D4002" t="inlineStr">
        <is>
          <t>IMP00643</t>
        </is>
      </c>
      <c r="E4002" t="inlineStr">
        <is>
          <t>T104498</t>
        </is>
      </c>
      <c r="F4002" s="32" t="n">
        <v>836296.55</v>
      </c>
      <c r="G4002" s="32" t="n">
        <v>83629.64999999999</v>
      </c>
    </row>
    <row r="4003">
      <c r="A4003" t="inlineStr">
        <is>
          <t>L0190904</t>
        </is>
      </c>
      <c r="B4003" t="inlineStr">
        <is>
          <t>2026-01-22</t>
        </is>
      </c>
      <c r="C4003" t="inlineStr">
        <is>
          <t>home_use</t>
        </is>
      </c>
      <c r="D4003" t="inlineStr">
        <is>
          <t>IMP00711</t>
        </is>
      </c>
      <c r="E4003" t="inlineStr">
        <is>
          <t>T104974</t>
        </is>
      </c>
      <c r="F4003" s="32" t="n">
        <v>223842.43</v>
      </c>
      <c r="G4003" s="32" t="n">
        <v>22384.24</v>
      </c>
    </row>
    <row r="4004">
      <c r="A4004" t="inlineStr">
        <is>
          <t>L0190905</t>
        </is>
      </c>
      <c r="B4004" t="inlineStr">
        <is>
          <t>2026-01-22</t>
        </is>
      </c>
      <c r="C4004" t="inlineStr">
        <is>
          <t>home_use</t>
        </is>
      </c>
      <c r="D4004" t="inlineStr">
        <is>
          <t>IMP00721</t>
        </is>
      </c>
      <c r="F4004" s="32" t="n">
        <v>1366424.15</v>
      </c>
      <c r="G4004" s="32" t="n">
        <v>143474.54</v>
      </c>
    </row>
    <row r="4005">
      <c r="A4005" t="inlineStr">
        <is>
          <t>L0190918</t>
        </is>
      </c>
      <c r="B4005" t="inlineStr">
        <is>
          <t>2026-01-22</t>
        </is>
      </c>
      <c r="C4005" t="inlineStr">
        <is>
          <t>home_use</t>
        </is>
      </c>
      <c r="D4005" t="inlineStr">
        <is>
          <t>IMP00753</t>
        </is>
      </c>
      <c r="E4005" t="inlineStr">
        <is>
          <t>T105264</t>
        </is>
      </c>
      <c r="F4005" s="32" t="n">
        <v>344952.16</v>
      </c>
      <c r="G4005" s="32" t="n">
        <v>34495.22</v>
      </c>
    </row>
    <row r="4006">
      <c r="A4006" t="inlineStr">
        <is>
          <t>L0190930</t>
        </is>
      </c>
      <c r="B4006" t="inlineStr">
        <is>
          <t>2026-01-22</t>
        </is>
      </c>
      <c r="C4006" t="inlineStr">
        <is>
          <t>home_use</t>
        </is>
      </c>
      <c r="D4006" t="inlineStr">
        <is>
          <t>IMP00892</t>
        </is>
      </c>
      <c r="E4006" t="inlineStr">
        <is>
          <t>T106240</t>
        </is>
      </c>
      <c r="F4006" s="32" t="n">
        <v>3342560.73</v>
      </c>
      <c r="G4006" s="32" t="n">
        <v>350968.88</v>
      </c>
    </row>
    <row r="4007">
      <c r="A4007" t="inlineStr">
        <is>
          <t>L0190938</t>
        </is>
      </c>
      <c r="B4007" t="inlineStr">
        <is>
          <t>2026-01-22</t>
        </is>
      </c>
      <c r="C4007" t="inlineStr">
        <is>
          <t>home_use</t>
        </is>
      </c>
      <c r="D4007" t="inlineStr">
        <is>
          <t>IMP00926</t>
        </is>
      </c>
      <c r="E4007" t="inlineStr">
        <is>
          <t>T106477</t>
        </is>
      </c>
      <c r="F4007" s="32" t="n">
        <v>10077424.4</v>
      </c>
      <c r="G4007" s="32" t="n">
        <v>1007742.44</v>
      </c>
    </row>
    <row r="4008">
      <c r="A4008" t="inlineStr">
        <is>
          <t>L0190939</t>
        </is>
      </c>
      <c r="B4008" t="inlineStr">
        <is>
          <t>2026-01-22</t>
        </is>
      </c>
      <c r="C4008" t="inlineStr">
        <is>
          <t>home_use</t>
        </is>
      </c>
      <c r="D4008" t="inlineStr">
        <is>
          <t>IMP00926</t>
        </is>
      </c>
      <c r="E4008" t="inlineStr">
        <is>
          <t>T106477</t>
        </is>
      </c>
      <c r="F4008" s="32" t="n">
        <v>82700.2</v>
      </c>
      <c r="G4008" s="32" t="n">
        <v>8848.92</v>
      </c>
    </row>
    <row r="4009">
      <c r="A4009" t="inlineStr">
        <is>
          <t>L0190940</t>
        </is>
      </c>
      <c r="B4009" t="inlineStr">
        <is>
          <t>2026-01-22</t>
        </is>
      </c>
      <c r="C4009" t="inlineStr">
        <is>
          <t>home_use</t>
        </is>
      </c>
      <c r="D4009" t="inlineStr">
        <is>
          <t>IMP00926</t>
        </is>
      </c>
      <c r="E4009" t="inlineStr">
        <is>
          <t>T106477</t>
        </is>
      </c>
      <c r="F4009" s="32" t="n">
        <v>18020026.94</v>
      </c>
      <c r="G4009" s="32" t="n">
        <v>1802002.69</v>
      </c>
    </row>
    <row r="4010">
      <c r="A4010" t="inlineStr">
        <is>
          <t>L0190944</t>
        </is>
      </c>
      <c r="B4010" t="inlineStr">
        <is>
          <t>2026-01-22</t>
        </is>
      </c>
      <c r="C4010" t="inlineStr">
        <is>
          <t>home_use</t>
        </is>
      </c>
      <c r="D4010" t="inlineStr">
        <is>
          <t>IMP00950</t>
        </is>
      </c>
      <c r="F4010" s="32" t="n">
        <v>532096.59</v>
      </c>
      <c r="G4010" s="32" t="n">
        <v>66512.07000000001</v>
      </c>
    </row>
    <row r="4011">
      <c r="A4011" t="inlineStr">
        <is>
          <t>L0190952</t>
        </is>
      </c>
      <c r="B4011" t="inlineStr">
        <is>
          <t>2026-01-22</t>
        </is>
      </c>
      <c r="C4011" t="inlineStr">
        <is>
          <t>home_use</t>
        </is>
      </c>
      <c r="D4011" t="inlineStr">
        <is>
          <t>IMP00999</t>
        </is>
      </c>
      <c r="E4011" t="inlineStr">
        <is>
          <t>T106987</t>
        </is>
      </c>
      <c r="F4011" s="32" t="n">
        <v>2692063.42</v>
      </c>
      <c r="G4011" s="32" t="n">
        <v>282666.66</v>
      </c>
    </row>
    <row r="4012">
      <c r="A4012" t="inlineStr">
        <is>
          <t>L0190953</t>
        </is>
      </c>
      <c r="B4012" t="inlineStr">
        <is>
          <t>2026-01-22</t>
        </is>
      </c>
      <c r="C4012" t="inlineStr">
        <is>
          <t>home_use</t>
        </is>
      </c>
      <c r="D4012" t="inlineStr">
        <is>
          <t>IMP00999</t>
        </is>
      </c>
      <c r="E4012" t="inlineStr">
        <is>
          <t>T106987</t>
        </is>
      </c>
      <c r="F4012" s="32" t="n">
        <v>2249337.32</v>
      </c>
      <c r="G4012" s="32" t="n">
        <v>224933.73</v>
      </c>
    </row>
    <row r="4013">
      <c r="A4013" t="inlineStr">
        <is>
          <t>L0190969</t>
        </is>
      </c>
      <c r="B4013" t="inlineStr">
        <is>
          <t>2026-01-22</t>
        </is>
      </c>
      <c r="C4013" t="inlineStr">
        <is>
          <t>home_use</t>
        </is>
      </c>
      <c r="D4013" t="inlineStr">
        <is>
          <t>IMP01142</t>
        </is>
      </c>
      <c r="E4013" t="inlineStr">
        <is>
          <t>T107992</t>
        </is>
      </c>
      <c r="F4013" s="32" t="n">
        <v>1062353.08</v>
      </c>
      <c r="G4013" s="32" t="n">
        <v>118983.54</v>
      </c>
    </row>
    <row r="4014">
      <c r="A4014" t="inlineStr">
        <is>
          <t>L0190998</t>
        </is>
      </c>
      <c r="B4014" t="inlineStr">
        <is>
          <t>2026-01-22</t>
        </is>
      </c>
      <c r="C4014" t="inlineStr">
        <is>
          <t>warehouse_out</t>
        </is>
      </c>
      <c r="D4014" t="inlineStr">
        <is>
          <t>IMP01310</t>
        </is>
      </c>
      <c r="E4014" t="inlineStr">
        <is>
          <t>T109167</t>
        </is>
      </c>
      <c r="F4014" s="32" t="n">
        <v>4624420.61</v>
      </c>
      <c r="G4014" s="32" t="n">
        <v>578052.58</v>
      </c>
    </row>
    <row r="4015">
      <c r="A4015" t="inlineStr">
        <is>
          <t>L0190999</t>
        </is>
      </c>
      <c r="B4015" t="inlineStr">
        <is>
          <t>2026-01-22</t>
        </is>
      </c>
      <c r="C4015" t="inlineStr">
        <is>
          <t>home_use</t>
        </is>
      </c>
      <c r="D4015" t="inlineStr">
        <is>
          <t>IMP01310</t>
        </is>
      </c>
      <c r="E4015" t="inlineStr">
        <is>
          <t>T109167</t>
        </is>
      </c>
      <c r="F4015" s="32" t="n">
        <v>1149131.92</v>
      </c>
      <c r="G4015" s="32" t="n">
        <v>122957.12</v>
      </c>
    </row>
    <row r="4016">
      <c r="A4016" t="inlineStr">
        <is>
          <t>L0191000</t>
        </is>
      </c>
      <c r="B4016" t="inlineStr">
        <is>
          <t>2026-01-22</t>
        </is>
      </c>
      <c r="C4016" t="inlineStr">
        <is>
          <t>home_use</t>
        </is>
      </c>
      <c r="D4016" t="inlineStr">
        <is>
          <t>IMP01310</t>
        </is>
      </c>
      <c r="E4016" t="inlineStr">
        <is>
          <t>T109167</t>
        </is>
      </c>
      <c r="F4016" s="32" t="n">
        <v>759047.59</v>
      </c>
      <c r="G4016" s="32" t="n">
        <v>81218.09</v>
      </c>
    </row>
    <row r="4017">
      <c r="A4017" t="inlineStr">
        <is>
          <t>L0191001</t>
        </is>
      </c>
      <c r="B4017" t="inlineStr">
        <is>
          <t>2026-01-22</t>
        </is>
      </c>
      <c r="C4017" t="inlineStr">
        <is>
          <t>home_use</t>
        </is>
      </c>
      <c r="D4017" t="inlineStr">
        <is>
          <t>IMP01310</t>
        </is>
      </c>
      <c r="E4017" t="inlineStr">
        <is>
          <t>T109167</t>
        </is>
      </c>
      <c r="F4017" s="32" t="n">
        <v>1038599.2</v>
      </c>
      <c r="G4017" s="32" t="n">
        <v>135017.9</v>
      </c>
    </row>
    <row r="4018">
      <c r="A4018" t="inlineStr">
        <is>
          <t>L0191002</t>
        </is>
      </c>
      <c r="B4018" t="inlineStr">
        <is>
          <t>2026-01-22</t>
        </is>
      </c>
      <c r="C4018" t="inlineStr">
        <is>
          <t>re_export</t>
        </is>
      </c>
      <c r="D4018" t="inlineStr">
        <is>
          <t>IMP01315</t>
        </is>
      </c>
      <c r="E4018" t="inlineStr">
        <is>
          <t>T109203</t>
        </is>
      </c>
      <c r="F4018" s="32" t="n">
        <v>1048164.61</v>
      </c>
      <c r="G4018" s="32" t="n">
        <v>0</v>
      </c>
    </row>
    <row r="4019">
      <c r="A4019" t="inlineStr">
        <is>
          <t>L0191032</t>
        </is>
      </c>
      <c r="B4019" t="inlineStr">
        <is>
          <t>2026-01-22</t>
        </is>
      </c>
      <c r="C4019" t="inlineStr">
        <is>
          <t>home_use</t>
        </is>
      </c>
      <c r="D4019" t="inlineStr">
        <is>
          <t>IMP01481</t>
        </is>
      </c>
      <c r="F4019" s="32" t="n">
        <v>4026941.15</v>
      </c>
      <c r="G4019" s="32" t="n">
        <v>430882.7</v>
      </c>
    </row>
    <row r="4020">
      <c r="A4020" t="inlineStr">
        <is>
          <t>L0191041</t>
        </is>
      </c>
      <c r="B4020" t="inlineStr">
        <is>
          <t>2026-01-23</t>
        </is>
      </c>
      <c r="C4020" t="inlineStr">
        <is>
          <t>home_use</t>
        </is>
      </c>
      <c r="D4020" t="inlineStr">
        <is>
          <t>IMP00063</t>
        </is>
      </c>
      <c r="E4020" t="inlineStr">
        <is>
          <t>T100440</t>
        </is>
      </c>
      <c r="F4020" s="32" t="n">
        <v>1284124.94</v>
      </c>
      <c r="G4020" s="32" t="n">
        <v>143821.99</v>
      </c>
    </row>
    <row r="4021">
      <c r="A4021" t="inlineStr">
        <is>
          <t>L0191042</t>
        </is>
      </c>
      <c r="B4021" t="inlineStr">
        <is>
          <t>2026-01-23</t>
        </is>
      </c>
      <c r="C4021" t="inlineStr">
        <is>
          <t>home_use</t>
        </is>
      </c>
      <c r="D4021" t="inlineStr">
        <is>
          <t>IMP00063</t>
        </is>
      </c>
      <c r="E4021" t="inlineStr">
        <is>
          <t>T100440</t>
        </is>
      </c>
      <c r="F4021" s="32" t="n">
        <v>1624708.54</v>
      </c>
      <c r="G4021" s="32" t="n">
        <v>186841.48</v>
      </c>
    </row>
    <row r="4022">
      <c r="A4022" t="inlineStr">
        <is>
          <t>L0191043</t>
        </is>
      </c>
      <c r="B4022" t="inlineStr">
        <is>
          <t>2026-01-23</t>
        </is>
      </c>
      <c r="C4022" t="inlineStr">
        <is>
          <t>home_use</t>
        </is>
      </c>
      <c r="D4022" t="inlineStr">
        <is>
          <t>IMP00063</t>
        </is>
      </c>
      <c r="E4022" t="inlineStr">
        <is>
          <t>T100440</t>
        </is>
      </c>
      <c r="F4022" s="32" t="n">
        <v>4025066.12</v>
      </c>
      <c r="G4022" s="32" t="n">
        <v>523258.6</v>
      </c>
    </row>
    <row r="4023">
      <c r="A4023" t="inlineStr">
        <is>
          <t>L0191045</t>
        </is>
      </c>
      <c r="B4023" t="inlineStr">
        <is>
          <t>2026-01-23</t>
        </is>
      </c>
      <c r="C4023" t="inlineStr">
        <is>
          <t>home_use</t>
        </is>
      </c>
      <c r="D4023" t="inlineStr">
        <is>
          <t>IMP00063</t>
        </is>
      </c>
      <c r="E4023" t="inlineStr">
        <is>
          <t>T100440</t>
        </is>
      </c>
      <c r="F4023" s="32" t="n">
        <v>1635122.4</v>
      </c>
      <c r="G4023" s="32" t="n">
        <v>188039.08</v>
      </c>
    </row>
    <row r="4024">
      <c r="A4024" t="inlineStr">
        <is>
          <t>L0191047</t>
        </is>
      </c>
      <c r="B4024" t="inlineStr">
        <is>
          <t>2026-01-23</t>
        </is>
      </c>
      <c r="C4024" t="inlineStr">
        <is>
          <t>home_use</t>
        </is>
      </c>
      <c r="D4024" t="inlineStr">
        <is>
          <t>IMP00063</t>
        </is>
      </c>
      <c r="E4024" t="inlineStr">
        <is>
          <t>T100440</t>
        </is>
      </c>
      <c r="F4024" s="32" t="n">
        <v>847054.98</v>
      </c>
      <c r="G4024" s="32" t="n">
        <v>97411.32000000001</v>
      </c>
    </row>
    <row r="4025">
      <c r="A4025" t="inlineStr">
        <is>
          <t>L0191048</t>
        </is>
      </c>
      <c r="B4025" t="inlineStr">
        <is>
          <t>2026-01-23</t>
        </is>
      </c>
      <c r="C4025" t="inlineStr">
        <is>
          <t>home_use</t>
        </is>
      </c>
      <c r="D4025" t="inlineStr">
        <is>
          <t>IMP00063</t>
        </is>
      </c>
      <c r="E4025" t="inlineStr">
        <is>
          <t>T100440</t>
        </is>
      </c>
      <c r="F4025" s="32" t="n">
        <v>653151.83</v>
      </c>
      <c r="G4025" s="32" t="n">
        <v>75112.46000000001</v>
      </c>
    </row>
    <row r="4026">
      <c r="A4026" t="inlineStr">
        <is>
          <t>L0191050</t>
        </is>
      </c>
      <c r="B4026" t="inlineStr">
        <is>
          <t>2026-01-23</t>
        </is>
      </c>
      <c r="C4026" t="inlineStr">
        <is>
          <t>warehouse_out</t>
        </is>
      </c>
      <c r="D4026" t="inlineStr">
        <is>
          <t>IMP00063</t>
        </is>
      </c>
      <c r="E4026" t="inlineStr">
        <is>
          <t>T100440</t>
        </is>
      </c>
      <c r="F4026" s="32" t="n">
        <v>8633185.42</v>
      </c>
      <c r="G4026" s="32" t="n">
        <v>1122314.1</v>
      </c>
    </row>
    <row r="4027">
      <c r="A4027" t="inlineStr">
        <is>
          <t>L0191051</t>
        </is>
      </c>
      <c r="B4027" t="inlineStr">
        <is>
          <t>2026-01-23</t>
        </is>
      </c>
      <c r="C4027" t="inlineStr">
        <is>
          <t>home_use</t>
        </is>
      </c>
      <c r="D4027" t="inlineStr">
        <is>
          <t>IMP00063</t>
        </is>
      </c>
      <c r="E4027" t="inlineStr">
        <is>
          <t>T100440</t>
        </is>
      </c>
      <c r="F4027" s="32" t="n">
        <v>441803.9</v>
      </c>
      <c r="G4027" s="32" t="n">
        <v>50807.45</v>
      </c>
    </row>
    <row r="4028">
      <c r="A4028" t="inlineStr">
        <is>
          <t>L0191052</t>
        </is>
      </c>
      <c r="B4028" t="inlineStr">
        <is>
          <t>2026-01-23</t>
        </is>
      </c>
      <c r="C4028" t="inlineStr">
        <is>
          <t>home_use</t>
        </is>
      </c>
      <c r="D4028" t="inlineStr">
        <is>
          <t>IMP00063</t>
        </is>
      </c>
      <c r="E4028" t="inlineStr">
        <is>
          <t>T100440</t>
        </is>
      </c>
      <c r="F4028" s="32" t="n">
        <v>11772340.49</v>
      </c>
      <c r="G4028" s="32" t="n">
        <v>1530404.26</v>
      </c>
    </row>
    <row r="4029">
      <c r="A4029" t="inlineStr">
        <is>
          <t>L0191053</t>
        </is>
      </c>
      <c r="B4029" t="inlineStr">
        <is>
          <t>2026-01-23</t>
        </is>
      </c>
      <c r="C4029" t="inlineStr">
        <is>
          <t>home_use</t>
        </is>
      </c>
      <c r="D4029" t="inlineStr">
        <is>
          <t>IMP00063</t>
        </is>
      </c>
      <c r="E4029" t="inlineStr">
        <is>
          <t>T100440</t>
        </is>
      </c>
      <c r="F4029" s="32" t="n">
        <v>5302465.62</v>
      </c>
      <c r="G4029" s="32" t="n">
        <v>689320.53</v>
      </c>
    </row>
    <row r="4030">
      <c r="A4030" t="inlineStr">
        <is>
          <t>L0191055</t>
        </is>
      </c>
      <c r="B4030" t="inlineStr">
        <is>
          <t>2026-01-23</t>
        </is>
      </c>
      <c r="C4030" t="inlineStr">
        <is>
          <t>home_use</t>
        </is>
      </c>
      <c r="D4030" t="inlineStr">
        <is>
          <t>IMP00063</t>
        </is>
      </c>
      <c r="E4030" t="inlineStr">
        <is>
          <t>T100440</t>
        </is>
      </c>
      <c r="F4030" s="32" t="n">
        <v>596544.1</v>
      </c>
      <c r="G4030" s="32" t="n">
        <v>68602.57000000001</v>
      </c>
    </row>
    <row r="4031">
      <c r="A4031" t="inlineStr">
        <is>
          <t>L0191056</t>
        </is>
      </c>
      <c r="B4031" t="inlineStr">
        <is>
          <t>2026-01-23</t>
        </is>
      </c>
      <c r="C4031" t="inlineStr">
        <is>
          <t>home_use</t>
        </is>
      </c>
      <c r="D4031" t="inlineStr">
        <is>
          <t>IMP00063</t>
        </is>
      </c>
      <c r="E4031" t="inlineStr">
        <is>
          <t>T100440</t>
        </is>
      </c>
      <c r="F4031" s="32" t="n">
        <v>265982.07</v>
      </c>
      <c r="G4031" s="32" t="n">
        <v>30587.94</v>
      </c>
    </row>
    <row r="4032">
      <c r="A4032" t="inlineStr">
        <is>
          <t>L0191057</t>
        </is>
      </c>
      <c r="B4032" t="inlineStr">
        <is>
          <t>2026-01-23</t>
        </is>
      </c>
      <c r="C4032" t="inlineStr">
        <is>
          <t>home_use</t>
        </is>
      </c>
      <c r="D4032" t="inlineStr">
        <is>
          <t>IMP00063</t>
        </is>
      </c>
      <c r="E4032" t="inlineStr">
        <is>
          <t>T100440</t>
        </is>
      </c>
      <c r="F4032" s="32" t="n">
        <v>6422729.39</v>
      </c>
      <c r="G4032" s="32" t="n">
        <v>834954.8199999999</v>
      </c>
    </row>
    <row r="4033">
      <c r="A4033" t="inlineStr">
        <is>
          <t>L0191062</t>
        </is>
      </c>
      <c r="B4033" t="inlineStr">
        <is>
          <t>2026-01-23</t>
        </is>
      </c>
      <c r="C4033" t="inlineStr">
        <is>
          <t>home_use</t>
        </is>
      </c>
      <c r="D4033" t="inlineStr">
        <is>
          <t>IMP00098</t>
        </is>
      </c>
      <c r="E4033" t="inlineStr">
        <is>
          <t>T100680</t>
        </is>
      </c>
      <c r="F4033" s="32" t="n">
        <v>409456.27</v>
      </c>
      <c r="G4033" s="32" t="n">
        <v>51182.03</v>
      </c>
    </row>
    <row r="4034">
      <c r="A4034" t="inlineStr">
        <is>
          <t>L0191075</t>
        </is>
      </c>
      <c r="B4034" t="inlineStr">
        <is>
          <t>2026-01-23</t>
        </is>
      </c>
      <c r="C4034" t="inlineStr">
        <is>
          <t>home_use</t>
        </is>
      </c>
      <c r="D4034" t="inlineStr">
        <is>
          <t>IMP00156</t>
        </is>
      </c>
      <c r="F4034" s="32" t="n">
        <v>885547.29</v>
      </c>
      <c r="G4034" s="32" t="n">
        <v>115121.15</v>
      </c>
    </row>
    <row r="4035">
      <c r="A4035" t="inlineStr">
        <is>
          <t>L0191093</t>
        </is>
      </c>
      <c r="B4035" t="inlineStr">
        <is>
          <t>2026-01-23</t>
        </is>
      </c>
      <c r="C4035" t="inlineStr">
        <is>
          <t>home_use</t>
        </is>
      </c>
      <c r="D4035" t="inlineStr">
        <is>
          <t>IMP00306</t>
        </is>
      </c>
      <c r="E4035" t="inlineStr">
        <is>
          <t>T102141</t>
        </is>
      </c>
      <c r="F4035" s="32" t="n">
        <v>1318552.52</v>
      </c>
      <c r="G4035" s="32" t="n">
        <v>138448.01</v>
      </c>
    </row>
    <row r="4036">
      <c r="A4036" t="inlineStr">
        <is>
          <t>L0191094</t>
        </is>
      </c>
      <c r="B4036" t="inlineStr">
        <is>
          <t>2026-01-23</t>
        </is>
      </c>
      <c r="C4036" t="inlineStr">
        <is>
          <t>home_use</t>
        </is>
      </c>
      <c r="D4036" t="inlineStr">
        <is>
          <t>IMP00306</t>
        </is>
      </c>
      <c r="E4036" t="inlineStr">
        <is>
          <t>T102141</t>
        </is>
      </c>
      <c r="F4036" s="32" t="n">
        <v>292540.33</v>
      </c>
      <c r="G4036" s="32" t="n">
        <v>30716.73</v>
      </c>
    </row>
    <row r="4037">
      <c r="A4037" t="inlineStr">
        <is>
          <t>L0191095</t>
        </is>
      </c>
      <c r="B4037" t="inlineStr">
        <is>
          <t>2026-01-23</t>
        </is>
      </c>
      <c r="C4037" t="inlineStr">
        <is>
          <t>warehouse_out</t>
        </is>
      </c>
      <c r="D4037" t="inlineStr">
        <is>
          <t>IMP00306</t>
        </is>
      </c>
      <c r="E4037" t="inlineStr">
        <is>
          <t>T102141</t>
        </is>
      </c>
      <c r="F4037" s="32" t="n">
        <v>617523.53</v>
      </c>
      <c r="G4037" s="32" t="n">
        <v>64839.97</v>
      </c>
    </row>
    <row r="4038">
      <c r="A4038" t="inlineStr">
        <is>
          <t>L0191098</t>
        </is>
      </c>
      <c r="B4038" t="inlineStr">
        <is>
          <t>2026-01-23</t>
        </is>
      </c>
      <c r="C4038" t="inlineStr">
        <is>
          <t>home_use</t>
        </is>
      </c>
      <c r="D4038" t="inlineStr">
        <is>
          <t>IMP00340</t>
        </is>
      </c>
      <c r="E4038" t="inlineStr">
        <is>
          <t>T102376</t>
        </is>
      </c>
      <c r="F4038" s="32" t="n">
        <v>15037284.25</v>
      </c>
      <c r="G4038" s="32" t="n">
        <v>1578914.85</v>
      </c>
    </row>
    <row r="4039">
      <c r="A4039" t="inlineStr">
        <is>
          <t>L0191099</t>
        </is>
      </c>
      <c r="B4039" t="inlineStr">
        <is>
          <t>2026-01-23</t>
        </is>
      </c>
      <c r="C4039" t="inlineStr">
        <is>
          <t>home_use</t>
        </is>
      </c>
      <c r="D4039" t="inlineStr">
        <is>
          <t>IMP00340</t>
        </is>
      </c>
      <c r="E4039" t="inlineStr">
        <is>
          <t>T102376</t>
        </is>
      </c>
      <c r="F4039" s="32" t="n">
        <v>16201953.31</v>
      </c>
      <c r="G4039" s="32" t="n">
        <v>1701205.1</v>
      </c>
    </row>
    <row r="4040">
      <c r="A4040" t="inlineStr">
        <is>
          <t>L0191100</t>
        </is>
      </c>
      <c r="B4040" t="inlineStr">
        <is>
          <t>2026-01-23</t>
        </is>
      </c>
      <c r="C4040" t="inlineStr">
        <is>
          <t>home_use</t>
        </is>
      </c>
      <c r="D4040" t="inlineStr">
        <is>
          <t>IMP00340</t>
        </is>
      </c>
      <c r="E4040" t="inlineStr">
        <is>
          <t>T102376</t>
        </is>
      </c>
      <c r="F4040" s="32" t="n">
        <v>38012674.82</v>
      </c>
      <c r="G4040" s="32" t="n">
        <v>3991330.86</v>
      </c>
    </row>
    <row r="4041">
      <c r="A4041" t="inlineStr">
        <is>
          <t>L0191118</t>
        </is>
      </c>
      <c r="B4041" t="inlineStr">
        <is>
          <t>2026-01-23</t>
        </is>
      </c>
      <c r="C4041" t="inlineStr">
        <is>
          <t>home_use</t>
        </is>
      </c>
      <c r="D4041" t="inlineStr">
        <is>
          <t>IMP00464</t>
        </is>
      </c>
      <c r="E4041" t="inlineStr">
        <is>
          <t>T100033</t>
        </is>
      </c>
      <c r="F4041" s="32" t="n">
        <v>1239776.09</v>
      </c>
      <c r="G4041" s="32" t="n">
        <v>148773.13</v>
      </c>
    </row>
    <row r="4042">
      <c r="A4042" t="inlineStr">
        <is>
          <t>L0191122</t>
        </is>
      </c>
      <c r="B4042" t="inlineStr">
        <is>
          <t>2026-01-23</t>
        </is>
      </c>
      <c r="C4042" t="inlineStr">
        <is>
          <t>home_use</t>
        </is>
      </c>
      <c r="D4042" t="inlineStr">
        <is>
          <t>IMP00490</t>
        </is>
      </c>
      <c r="E4042" t="inlineStr">
        <is>
          <t>T103425</t>
        </is>
      </c>
      <c r="F4042" s="32" t="n">
        <v>30064265.72</v>
      </c>
      <c r="G4042" s="32" t="n">
        <v>3156747.9</v>
      </c>
    </row>
    <row r="4043">
      <c r="A4043" t="inlineStr">
        <is>
          <t>L0191145</t>
        </is>
      </c>
      <c r="B4043" t="inlineStr">
        <is>
          <t>2026-01-23</t>
        </is>
      </c>
      <c r="C4043" t="inlineStr">
        <is>
          <t>home_use</t>
        </is>
      </c>
      <c r="D4043" t="inlineStr">
        <is>
          <t>IMP00643</t>
        </is>
      </c>
      <c r="E4043" t="inlineStr">
        <is>
          <t>T104498</t>
        </is>
      </c>
      <c r="F4043" s="32" t="n">
        <v>481195.12</v>
      </c>
      <c r="G4043" s="32" t="n">
        <v>48119.51</v>
      </c>
    </row>
    <row r="4044">
      <c r="A4044" t="inlineStr">
        <is>
          <t>L0191146</t>
        </is>
      </c>
      <c r="B4044" t="inlineStr">
        <is>
          <t>2026-01-23</t>
        </is>
      </c>
      <c r="C4044" t="inlineStr">
        <is>
          <t>home_use</t>
        </is>
      </c>
      <c r="D4044" t="inlineStr">
        <is>
          <t>IMP00643</t>
        </is>
      </c>
      <c r="E4044" t="inlineStr">
        <is>
          <t>T104498</t>
        </is>
      </c>
      <c r="F4044" s="32" t="n">
        <v>863265.86</v>
      </c>
      <c r="G4044" s="32" t="n">
        <v>86326.59</v>
      </c>
    </row>
    <row r="4045">
      <c r="A4045" t="inlineStr">
        <is>
          <t>L0191147</t>
        </is>
      </c>
      <c r="B4045" t="inlineStr">
        <is>
          <t>2026-01-23</t>
        </is>
      </c>
      <c r="C4045" t="inlineStr">
        <is>
          <t>home_use</t>
        </is>
      </c>
      <c r="D4045" t="inlineStr">
        <is>
          <t>IMP00643</t>
        </is>
      </c>
      <c r="E4045" t="inlineStr">
        <is>
          <t>T104498</t>
        </is>
      </c>
      <c r="F4045" s="32" t="n">
        <v>345655.31</v>
      </c>
      <c r="G4045" s="32" t="n">
        <v>34565.53</v>
      </c>
    </row>
    <row r="4046">
      <c r="A4046" t="inlineStr">
        <is>
          <t>L0191148</t>
        </is>
      </c>
      <c r="B4046" t="inlineStr">
        <is>
          <t>2026-01-23</t>
        </is>
      </c>
      <c r="C4046" t="inlineStr">
        <is>
          <t>home_use</t>
        </is>
      </c>
      <c r="D4046" t="inlineStr">
        <is>
          <t>IMP00643</t>
        </is>
      </c>
      <c r="E4046" t="inlineStr">
        <is>
          <t>T104498</t>
        </is>
      </c>
      <c r="F4046" s="32" t="n">
        <v>1477235.89</v>
      </c>
      <c r="G4046" s="32" t="n">
        <v>147723.59</v>
      </c>
    </row>
    <row r="4047">
      <c r="A4047" t="inlineStr">
        <is>
          <t>L0191149</t>
        </is>
      </c>
      <c r="B4047" t="inlineStr">
        <is>
          <t>2026-01-23</t>
        </is>
      </c>
      <c r="C4047" t="inlineStr">
        <is>
          <t>home_use</t>
        </is>
      </c>
      <c r="D4047" t="inlineStr">
        <is>
          <t>IMP00643</t>
        </is>
      </c>
      <c r="E4047" t="inlineStr">
        <is>
          <t>T104498</t>
        </is>
      </c>
      <c r="F4047" s="32" t="n">
        <v>1670110.04</v>
      </c>
      <c r="G4047" s="32" t="n">
        <v>167011</v>
      </c>
    </row>
    <row r="4048">
      <c r="A4048" t="inlineStr">
        <is>
          <t>L0191150</t>
        </is>
      </c>
      <c r="B4048" t="inlineStr">
        <is>
          <t>2026-01-23</t>
        </is>
      </c>
      <c r="C4048" t="inlineStr">
        <is>
          <t>home_use</t>
        </is>
      </c>
      <c r="D4048" t="inlineStr">
        <is>
          <t>IMP00643</t>
        </is>
      </c>
      <c r="E4048" t="inlineStr">
        <is>
          <t>T104498</t>
        </is>
      </c>
      <c r="F4048" s="32" t="n">
        <v>550116.37</v>
      </c>
      <c r="G4048" s="32" t="n">
        <v>55011.64</v>
      </c>
    </row>
    <row r="4049">
      <c r="A4049" t="inlineStr">
        <is>
          <t>L0191151</t>
        </is>
      </c>
      <c r="B4049" t="inlineStr">
        <is>
          <t>2026-01-23</t>
        </is>
      </c>
      <c r="C4049" t="inlineStr">
        <is>
          <t>home_use</t>
        </is>
      </c>
      <c r="D4049" t="inlineStr">
        <is>
          <t>IMP00643</t>
        </is>
      </c>
      <c r="E4049" t="inlineStr">
        <is>
          <t>T104498</t>
        </is>
      </c>
      <c r="F4049" s="32" t="n">
        <v>645411.3199999999</v>
      </c>
      <c r="G4049" s="32" t="n">
        <v>64541.13</v>
      </c>
    </row>
    <row r="4050">
      <c r="A4050" t="inlineStr">
        <is>
          <t>L0191155</t>
        </is>
      </c>
      <c r="B4050" t="inlineStr">
        <is>
          <t>2026-01-23</t>
        </is>
      </c>
      <c r="C4050" t="inlineStr">
        <is>
          <t>home_use</t>
        </is>
      </c>
      <c r="D4050" t="inlineStr">
        <is>
          <t>IMP00676</t>
        </is>
      </c>
      <c r="E4050" t="inlineStr">
        <is>
          <t>T104726</t>
        </is>
      </c>
      <c r="F4050" s="32" t="n">
        <v>652565.5600000001</v>
      </c>
      <c r="G4050" s="32" t="n">
        <v>76350.17</v>
      </c>
    </row>
    <row r="4051">
      <c r="A4051" t="inlineStr">
        <is>
          <t>L0191170</t>
        </is>
      </c>
      <c r="B4051" t="inlineStr">
        <is>
          <t>2026-01-23</t>
        </is>
      </c>
      <c r="C4051" t="inlineStr">
        <is>
          <t>home_use</t>
        </is>
      </c>
      <c r="D4051" t="inlineStr">
        <is>
          <t>IMP00753</t>
        </is>
      </c>
      <c r="E4051" t="inlineStr">
        <is>
          <t>T105264</t>
        </is>
      </c>
      <c r="F4051" s="32" t="n">
        <v>827192.42</v>
      </c>
      <c r="G4051" s="32" t="n">
        <v>86855.2</v>
      </c>
    </row>
    <row r="4052">
      <c r="A4052" t="inlineStr">
        <is>
          <t>L0191187</t>
        </is>
      </c>
      <c r="B4052" t="inlineStr">
        <is>
          <t>2026-01-23</t>
        </is>
      </c>
      <c r="C4052" t="inlineStr">
        <is>
          <t>home_use</t>
        </is>
      </c>
      <c r="D4052" t="inlineStr">
        <is>
          <t>IMP00892</t>
        </is>
      </c>
      <c r="E4052" t="inlineStr">
        <is>
          <t>T106240</t>
        </is>
      </c>
      <c r="F4052" s="32" t="n">
        <v>1601785.5</v>
      </c>
      <c r="G4052" s="32" t="n">
        <v>208232.11</v>
      </c>
    </row>
    <row r="4053">
      <c r="A4053" t="inlineStr">
        <is>
          <t>L0191194</t>
        </is>
      </c>
      <c r="B4053" t="inlineStr">
        <is>
          <t>2026-01-23</t>
        </is>
      </c>
      <c r="C4053" t="inlineStr">
        <is>
          <t>home_use</t>
        </is>
      </c>
      <c r="D4053" t="inlineStr">
        <is>
          <t>IMP00926</t>
        </is>
      </c>
      <c r="E4053" t="inlineStr">
        <is>
          <t>T106477</t>
        </is>
      </c>
      <c r="F4053" s="32" t="n">
        <v>4688356.24</v>
      </c>
      <c r="G4053" s="32" t="n">
        <v>492277.41</v>
      </c>
    </row>
    <row r="4054">
      <c r="A4054" t="inlineStr">
        <is>
          <t>L0191195</t>
        </is>
      </c>
      <c r="B4054" t="inlineStr">
        <is>
          <t>2026-01-23</t>
        </is>
      </c>
      <c r="C4054" t="inlineStr">
        <is>
          <t>home_use</t>
        </is>
      </c>
      <c r="D4054" t="inlineStr">
        <is>
          <t>IMP00926</t>
        </is>
      </c>
      <c r="E4054" t="inlineStr">
        <is>
          <t>T106477</t>
        </is>
      </c>
      <c r="F4054" s="32" t="n">
        <v>13299771.36</v>
      </c>
      <c r="G4054" s="32" t="n">
        <v>1329977.14</v>
      </c>
    </row>
    <row r="4055">
      <c r="A4055" t="inlineStr">
        <is>
          <t>L0191196</t>
        </is>
      </c>
      <c r="B4055" t="inlineStr">
        <is>
          <t>2026-01-23</t>
        </is>
      </c>
      <c r="C4055" t="inlineStr">
        <is>
          <t>home_use</t>
        </is>
      </c>
      <c r="D4055" t="inlineStr">
        <is>
          <t>IMP00926</t>
        </is>
      </c>
      <c r="E4055" t="inlineStr">
        <is>
          <t>T106477</t>
        </is>
      </c>
      <c r="F4055" s="32" t="n">
        <v>422401.99</v>
      </c>
      <c r="G4055" s="32" t="n">
        <v>45197.01</v>
      </c>
    </row>
    <row r="4056">
      <c r="A4056" t="inlineStr">
        <is>
          <t>L0191197</t>
        </is>
      </c>
      <c r="B4056" t="inlineStr">
        <is>
          <t>2026-01-23</t>
        </is>
      </c>
      <c r="C4056" t="inlineStr">
        <is>
          <t>home_use</t>
        </is>
      </c>
      <c r="D4056" t="inlineStr">
        <is>
          <t>IMP00926</t>
        </is>
      </c>
      <c r="E4056" t="inlineStr">
        <is>
          <t>T106477</t>
        </is>
      </c>
      <c r="F4056" s="32" t="n">
        <v>371022.78</v>
      </c>
      <c r="G4056" s="32" t="n">
        <v>39699.44</v>
      </c>
    </row>
    <row r="4057">
      <c r="A4057" t="inlineStr">
        <is>
          <t>L0191200</t>
        </is>
      </c>
      <c r="B4057" t="inlineStr">
        <is>
          <t>2026-01-23</t>
        </is>
      </c>
      <c r="C4057" t="inlineStr">
        <is>
          <t>home_use</t>
        </is>
      </c>
      <c r="D4057" t="inlineStr">
        <is>
          <t>IMP00926</t>
        </is>
      </c>
      <c r="E4057" t="inlineStr">
        <is>
          <t>T106477</t>
        </is>
      </c>
      <c r="F4057" s="32" t="n">
        <v>40364319.93</v>
      </c>
      <c r="G4057" s="32" t="n">
        <v>4238253.59</v>
      </c>
    </row>
    <row r="4058">
      <c r="A4058" t="inlineStr">
        <is>
          <t>L0191202</t>
        </is>
      </c>
      <c r="B4058" t="inlineStr">
        <is>
          <t>2026-01-23</t>
        </is>
      </c>
      <c r="C4058" t="inlineStr">
        <is>
          <t>home_use</t>
        </is>
      </c>
      <c r="D4058" t="inlineStr">
        <is>
          <t>IMP00926</t>
        </is>
      </c>
      <c r="E4058" t="inlineStr">
        <is>
          <t>T106477</t>
        </is>
      </c>
      <c r="F4058" s="32" t="n">
        <v>16725349.96</v>
      </c>
      <c r="G4058" s="32" t="n">
        <v>1756161.75</v>
      </c>
    </row>
    <row r="4059">
      <c r="A4059" t="inlineStr">
        <is>
          <t>L0191209</t>
        </is>
      </c>
      <c r="B4059" t="inlineStr">
        <is>
          <t>2026-01-23</t>
        </is>
      </c>
      <c r="C4059" t="inlineStr">
        <is>
          <t>home_use</t>
        </is>
      </c>
      <c r="D4059" t="inlineStr">
        <is>
          <t>IMP00999</t>
        </is>
      </c>
      <c r="E4059" t="inlineStr">
        <is>
          <t>T106987</t>
        </is>
      </c>
      <c r="F4059" s="32" t="n">
        <v>2298164.65</v>
      </c>
      <c r="G4059" s="32" t="n">
        <v>275779.76</v>
      </c>
    </row>
    <row r="4060">
      <c r="A4060" t="inlineStr">
        <is>
          <t>L0191217</t>
        </is>
      </c>
      <c r="B4060" t="inlineStr">
        <is>
          <t>2026-01-23</t>
        </is>
      </c>
      <c r="C4060" t="inlineStr">
        <is>
          <t>warehouse_out</t>
        </is>
      </c>
      <c r="D4060" t="inlineStr">
        <is>
          <t>IMP01037</t>
        </is>
      </c>
      <c r="E4060" t="inlineStr">
        <is>
          <t>T107258</t>
        </is>
      </c>
      <c r="F4060" s="32" t="n">
        <v>960274.09</v>
      </c>
      <c r="G4060" s="32" t="n">
        <v>115232.89</v>
      </c>
    </row>
    <row r="4061">
      <c r="A4061" t="inlineStr">
        <is>
          <t>L0191258</t>
        </is>
      </c>
      <c r="B4061" t="inlineStr">
        <is>
          <t>2026-01-23</t>
        </is>
      </c>
      <c r="C4061" t="inlineStr">
        <is>
          <t>home_use</t>
        </is>
      </c>
      <c r="D4061" t="inlineStr">
        <is>
          <t>IMP01310</t>
        </is>
      </c>
      <c r="E4061" t="inlineStr">
        <is>
          <t>T109167</t>
        </is>
      </c>
      <c r="F4061" s="32" t="n">
        <v>1197775.38</v>
      </c>
      <c r="G4061" s="32" t="n">
        <v>149721.92</v>
      </c>
    </row>
    <row r="4062">
      <c r="A4062" t="inlineStr">
        <is>
          <t>L0191259</t>
        </is>
      </c>
      <c r="B4062" t="inlineStr">
        <is>
          <t>2026-01-23</t>
        </is>
      </c>
      <c r="C4062" t="inlineStr">
        <is>
          <t>home_use</t>
        </is>
      </c>
      <c r="D4062" t="inlineStr">
        <is>
          <t>IMP01310</t>
        </is>
      </c>
      <c r="E4062" t="inlineStr">
        <is>
          <t>T109167</t>
        </is>
      </c>
      <c r="F4062" s="32" t="n">
        <v>416716.58</v>
      </c>
      <c r="G4062" s="32" t="n">
        <v>44588.67</v>
      </c>
    </row>
    <row r="4063">
      <c r="A4063" t="inlineStr">
        <is>
          <t>L0191263</t>
        </is>
      </c>
      <c r="B4063" t="inlineStr">
        <is>
          <t>2026-01-23</t>
        </is>
      </c>
      <c r="C4063" t="inlineStr">
        <is>
          <t>home_use</t>
        </is>
      </c>
      <c r="D4063" t="inlineStr">
        <is>
          <t>IMP01310</t>
        </is>
      </c>
      <c r="E4063" t="inlineStr">
        <is>
          <t>T109167</t>
        </is>
      </c>
      <c r="F4063" s="32" t="n">
        <v>329413.27</v>
      </c>
      <c r="G4063" s="32" t="n">
        <v>32941.33</v>
      </c>
    </row>
    <row r="4064">
      <c r="A4064" t="inlineStr">
        <is>
          <t>L0191304</t>
        </is>
      </c>
      <c r="B4064" t="inlineStr">
        <is>
          <t>2026-01-24</t>
        </is>
      </c>
      <c r="C4064" t="inlineStr">
        <is>
          <t>home_use</t>
        </is>
      </c>
      <c r="D4064" t="inlineStr">
        <is>
          <t>IMP00063</t>
        </is>
      </c>
      <c r="E4064" t="inlineStr">
        <is>
          <t>T100440</t>
        </is>
      </c>
      <c r="F4064" s="32" t="n">
        <v>227595.83</v>
      </c>
      <c r="G4064" s="32" t="n">
        <v>24352.75</v>
      </c>
    </row>
    <row r="4065">
      <c r="A4065" t="inlineStr">
        <is>
          <t>L0191305</t>
        </is>
      </c>
      <c r="B4065" t="inlineStr">
        <is>
          <t>2026-01-24</t>
        </is>
      </c>
      <c r="C4065" t="inlineStr">
        <is>
          <t>home_use</t>
        </is>
      </c>
      <c r="D4065" t="inlineStr">
        <is>
          <t>IMP00063</t>
        </is>
      </c>
      <c r="E4065" t="inlineStr">
        <is>
          <t>T100440</t>
        </is>
      </c>
      <c r="F4065" s="32" t="n">
        <v>273467.88</v>
      </c>
      <c r="G4065" s="32" t="n">
        <v>31448.81</v>
      </c>
    </row>
    <row r="4066">
      <c r="A4066" t="inlineStr">
        <is>
          <t>L0191307</t>
        </is>
      </c>
      <c r="B4066" t="inlineStr">
        <is>
          <t>2026-01-24</t>
        </is>
      </c>
      <c r="C4066" t="inlineStr">
        <is>
          <t>home_use</t>
        </is>
      </c>
      <c r="D4066" t="inlineStr">
        <is>
          <t>IMP00063</t>
        </is>
      </c>
      <c r="E4066" t="inlineStr">
        <is>
          <t>T100440</t>
        </is>
      </c>
      <c r="F4066" s="32" t="n">
        <v>735183.26</v>
      </c>
      <c r="G4066" s="32" t="n">
        <v>84546.08</v>
      </c>
    </row>
    <row r="4067">
      <c r="A4067" t="inlineStr">
        <is>
          <t>L0191308</t>
        </is>
      </c>
      <c r="B4067" t="inlineStr">
        <is>
          <t>2026-01-24</t>
        </is>
      </c>
      <c r="C4067" t="inlineStr">
        <is>
          <t>warehouse_out</t>
        </is>
      </c>
      <c r="D4067" t="inlineStr">
        <is>
          <t>IMP00063</t>
        </is>
      </c>
      <c r="E4067" t="inlineStr">
        <is>
          <t>T100440</t>
        </is>
      </c>
      <c r="F4067" s="32" t="n">
        <v>1059952.6</v>
      </c>
      <c r="G4067" s="32" t="n">
        <v>137793.84</v>
      </c>
    </row>
    <row r="4068">
      <c r="A4068" t="inlineStr">
        <is>
          <t>L0191310</t>
        </is>
      </c>
      <c r="B4068" t="inlineStr">
        <is>
          <t>2026-01-24</t>
        </is>
      </c>
      <c r="C4068" t="inlineStr">
        <is>
          <t>home_use</t>
        </is>
      </c>
      <c r="D4068" t="inlineStr">
        <is>
          <t>IMP00063</t>
        </is>
      </c>
      <c r="E4068" t="inlineStr">
        <is>
          <t>T100440</t>
        </is>
      </c>
      <c r="F4068" s="32" t="n">
        <v>1307857.9</v>
      </c>
      <c r="G4068" s="32" t="n">
        <v>150403.66</v>
      </c>
    </row>
    <row r="4069">
      <c r="A4069" t="inlineStr">
        <is>
          <t>L0191312</t>
        </is>
      </c>
      <c r="B4069" t="inlineStr">
        <is>
          <t>2026-01-24</t>
        </is>
      </c>
      <c r="C4069" t="inlineStr">
        <is>
          <t>home_use</t>
        </is>
      </c>
      <c r="D4069" t="inlineStr">
        <is>
          <t>IMP00063</t>
        </is>
      </c>
      <c r="E4069" t="inlineStr">
        <is>
          <t>T100440</t>
        </is>
      </c>
      <c r="F4069" s="32" t="n">
        <v>350490.04</v>
      </c>
      <c r="G4069" s="32" t="n">
        <v>40306.36</v>
      </c>
    </row>
    <row r="4070">
      <c r="A4070" t="inlineStr">
        <is>
          <t>L0191314</t>
        </is>
      </c>
      <c r="B4070" t="inlineStr">
        <is>
          <t>2026-01-24</t>
        </is>
      </c>
      <c r="C4070" t="inlineStr">
        <is>
          <t>home_use</t>
        </is>
      </c>
      <c r="D4070" t="inlineStr">
        <is>
          <t>IMP00063</t>
        </is>
      </c>
      <c r="E4070" t="inlineStr">
        <is>
          <t>T100440</t>
        </is>
      </c>
      <c r="F4070" s="32" t="n">
        <v>474815.69</v>
      </c>
      <c r="G4070" s="32" t="n">
        <v>50805.28</v>
      </c>
    </row>
    <row r="4071">
      <c r="A4071" t="inlineStr">
        <is>
          <t>L0191315</t>
        </is>
      </c>
      <c r="B4071" t="inlineStr">
        <is>
          <t>2026-01-24</t>
        </is>
      </c>
      <c r="C4071" t="inlineStr">
        <is>
          <t>home_use</t>
        </is>
      </c>
      <c r="D4071" t="inlineStr">
        <is>
          <t>IMP00063</t>
        </is>
      </c>
      <c r="E4071" t="inlineStr">
        <is>
          <t>T100440</t>
        </is>
      </c>
      <c r="F4071" s="32" t="n">
        <v>378754.76</v>
      </c>
      <c r="G4071" s="32" t="n">
        <v>43556.8</v>
      </c>
    </row>
    <row r="4072">
      <c r="A4072" t="inlineStr">
        <is>
          <t>L0191316</t>
        </is>
      </c>
      <c r="B4072" t="inlineStr">
        <is>
          <t>2026-01-24</t>
        </is>
      </c>
      <c r="C4072" t="inlineStr">
        <is>
          <t>home_use</t>
        </is>
      </c>
      <c r="D4072" t="inlineStr">
        <is>
          <t>IMP00063</t>
        </is>
      </c>
      <c r="E4072" t="inlineStr">
        <is>
          <t>T100440</t>
        </is>
      </c>
      <c r="F4072" s="32" t="n">
        <v>482585.3</v>
      </c>
      <c r="G4072" s="32" t="n">
        <v>55497.31</v>
      </c>
    </row>
    <row r="4073">
      <c r="A4073" t="inlineStr">
        <is>
          <t>L0191317</t>
        </is>
      </c>
      <c r="B4073" t="inlineStr">
        <is>
          <t>2026-01-24</t>
        </is>
      </c>
      <c r="C4073" t="inlineStr">
        <is>
          <t>home_use</t>
        </is>
      </c>
      <c r="D4073" t="inlineStr">
        <is>
          <t>IMP00063</t>
        </is>
      </c>
      <c r="E4073" t="inlineStr">
        <is>
          <t>T100440</t>
        </is>
      </c>
      <c r="F4073" s="32" t="n">
        <v>654933.6800000001</v>
      </c>
      <c r="G4073" s="32" t="n">
        <v>70077.89999999999</v>
      </c>
    </row>
    <row r="4074">
      <c r="A4074" t="inlineStr">
        <is>
          <t>L0191320</t>
        </is>
      </c>
      <c r="B4074" t="inlineStr">
        <is>
          <t>2026-01-24</t>
        </is>
      </c>
      <c r="C4074" t="inlineStr">
        <is>
          <t>transit</t>
        </is>
      </c>
      <c r="D4074" t="inlineStr">
        <is>
          <t>IMP00072</t>
        </is>
      </c>
      <c r="E4074" t="inlineStr">
        <is>
          <t>T100497</t>
        </is>
      </c>
      <c r="F4074" s="32" t="n">
        <v>5486146.76</v>
      </c>
      <c r="G4074" s="32" t="n">
        <v>0</v>
      </c>
    </row>
    <row r="4075">
      <c r="A4075" t="inlineStr">
        <is>
          <t>L0191324</t>
        </is>
      </c>
      <c r="B4075" t="inlineStr">
        <is>
          <t>2026-01-24</t>
        </is>
      </c>
      <c r="C4075" t="inlineStr">
        <is>
          <t>home_use</t>
        </is>
      </c>
      <c r="D4075" t="inlineStr">
        <is>
          <t>IMP00100</t>
        </is>
      </c>
      <c r="E4075" t="inlineStr">
        <is>
          <t>T100699</t>
        </is>
      </c>
      <c r="F4075" s="32" t="n">
        <v>2729710.42</v>
      </c>
      <c r="G4075" s="32" t="n">
        <v>354862.35</v>
      </c>
    </row>
    <row r="4076">
      <c r="A4076" t="inlineStr">
        <is>
          <t>L0191333</t>
        </is>
      </c>
      <c r="B4076" t="inlineStr">
        <is>
          <t>2026-01-24</t>
        </is>
      </c>
      <c r="C4076" t="inlineStr">
        <is>
          <t>home_use</t>
        </is>
      </c>
      <c r="D4076" t="inlineStr">
        <is>
          <t>IMP00156</t>
        </is>
      </c>
      <c r="F4076" s="32" t="n">
        <v>800618.52</v>
      </c>
      <c r="G4076" s="32" t="n">
        <v>104080.41</v>
      </c>
    </row>
    <row r="4077">
      <c r="A4077" t="inlineStr">
        <is>
          <t>L0191348</t>
        </is>
      </c>
      <c r="B4077" t="inlineStr">
        <is>
          <t>2026-01-24</t>
        </is>
      </c>
      <c r="C4077" t="inlineStr">
        <is>
          <t>warehouse_out</t>
        </is>
      </c>
      <c r="D4077" t="inlineStr">
        <is>
          <t>IMP00288</t>
        </is>
      </c>
      <c r="E4077" t="inlineStr">
        <is>
          <t>T102011</t>
        </is>
      </c>
      <c r="F4077" s="32" t="n">
        <v>386185.64</v>
      </c>
      <c r="G4077" s="32" t="n">
        <v>50204.13</v>
      </c>
    </row>
    <row r="4078">
      <c r="A4078" t="inlineStr">
        <is>
          <t>L0191350</t>
        </is>
      </c>
      <c r="B4078" t="inlineStr">
        <is>
          <t>2026-01-24</t>
        </is>
      </c>
      <c r="C4078" t="inlineStr">
        <is>
          <t>home_use</t>
        </is>
      </c>
      <c r="D4078" t="inlineStr">
        <is>
          <t>IMP00306</t>
        </is>
      </c>
      <c r="E4078" t="inlineStr">
        <is>
          <t>T102141</t>
        </is>
      </c>
      <c r="F4078" s="32" t="n">
        <v>342506.71</v>
      </c>
      <c r="G4078" s="32" t="n">
        <v>35963.2</v>
      </c>
    </row>
    <row r="4079">
      <c r="A4079" t="inlineStr">
        <is>
          <t>L0191351</t>
        </is>
      </c>
      <c r="B4079" t="inlineStr">
        <is>
          <t>2026-01-24</t>
        </is>
      </c>
      <c r="C4079" t="inlineStr">
        <is>
          <t>home_use</t>
        </is>
      </c>
      <c r="D4079" t="inlineStr">
        <is>
          <t>IMP00306</t>
        </is>
      </c>
      <c r="E4079" t="inlineStr">
        <is>
          <t>T102141</t>
        </is>
      </c>
      <c r="F4079" s="32" t="n">
        <v>786482.96</v>
      </c>
      <c r="G4079" s="32" t="n">
        <v>82580.71000000001</v>
      </c>
    </row>
    <row r="4080">
      <c r="A4080" t="inlineStr">
        <is>
          <t>L0191359</t>
        </is>
      </c>
      <c r="B4080" t="inlineStr">
        <is>
          <t>2026-01-24</t>
        </is>
      </c>
      <c r="C4080" t="inlineStr">
        <is>
          <t>home_use</t>
        </is>
      </c>
      <c r="D4080" t="inlineStr">
        <is>
          <t>IMP00340</t>
        </is>
      </c>
      <c r="E4080" t="inlineStr">
        <is>
          <t>T102376</t>
        </is>
      </c>
      <c r="F4080" s="32" t="n">
        <v>8369339.45</v>
      </c>
      <c r="G4080" s="32" t="n">
        <v>878780.64</v>
      </c>
    </row>
    <row r="4081">
      <c r="A4081" t="inlineStr">
        <is>
          <t>L0191376</t>
        </is>
      </c>
      <c r="B4081" t="inlineStr">
        <is>
          <t>2026-01-24</t>
        </is>
      </c>
      <c r="C4081" t="inlineStr">
        <is>
          <t>home_use</t>
        </is>
      </c>
      <c r="D4081" t="inlineStr">
        <is>
          <t>IMP00448</t>
        </is>
      </c>
      <c r="E4081" t="inlineStr">
        <is>
          <t>T103130</t>
        </is>
      </c>
      <c r="F4081" s="32" t="n">
        <v>60125291.71</v>
      </c>
      <c r="G4081" s="32" t="n">
        <v>6012529.17</v>
      </c>
    </row>
    <row r="4082">
      <c r="A4082" t="inlineStr">
        <is>
          <t>L0191411</t>
        </is>
      </c>
      <c r="B4082" t="inlineStr">
        <is>
          <t>2026-01-24</t>
        </is>
      </c>
      <c r="C4082" t="inlineStr">
        <is>
          <t>home_use</t>
        </is>
      </c>
      <c r="D4082" t="inlineStr">
        <is>
          <t>IMP00643</t>
        </is>
      </c>
      <c r="E4082" t="inlineStr">
        <is>
          <t>T104498</t>
        </is>
      </c>
      <c r="F4082" s="32" t="n">
        <v>1050665.21</v>
      </c>
      <c r="G4082" s="32" t="n">
        <v>105066.52</v>
      </c>
    </row>
    <row r="4083">
      <c r="A4083" t="inlineStr">
        <is>
          <t>L0191412</t>
        </is>
      </c>
      <c r="B4083" t="inlineStr">
        <is>
          <t>2026-01-24</t>
        </is>
      </c>
      <c r="C4083" t="inlineStr">
        <is>
          <t>home_use</t>
        </is>
      </c>
      <c r="D4083" t="inlineStr">
        <is>
          <t>IMP00643</t>
        </is>
      </c>
      <c r="E4083" t="inlineStr">
        <is>
          <t>T104498</t>
        </is>
      </c>
      <c r="F4083" s="32" t="n">
        <v>492988.85</v>
      </c>
      <c r="G4083" s="32" t="n">
        <v>49298.88</v>
      </c>
    </row>
    <row r="4084">
      <c r="A4084" t="inlineStr">
        <is>
          <t>L0191413</t>
        </is>
      </c>
      <c r="B4084" t="inlineStr">
        <is>
          <t>2026-01-24</t>
        </is>
      </c>
      <c r="C4084" t="inlineStr">
        <is>
          <t>home_use</t>
        </is>
      </c>
      <c r="D4084" t="inlineStr">
        <is>
          <t>IMP00643</t>
        </is>
      </c>
      <c r="E4084" t="inlineStr">
        <is>
          <t>T104498</t>
        </is>
      </c>
      <c r="F4084" s="32" t="n">
        <v>867272.5699999999</v>
      </c>
      <c r="G4084" s="32" t="n">
        <v>86727.25999999999</v>
      </c>
    </row>
    <row r="4085">
      <c r="A4085" t="inlineStr">
        <is>
          <t>L0191414</t>
        </is>
      </c>
      <c r="B4085" t="inlineStr">
        <is>
          <t>2026-01-24</t>
        </is>
      </c>
      <c r="C4085" t="inlineStr">
        <is>
          <t>home_use</t>
        </is>
      </c>
      <c r="D4085" t="inlineStr">
        <is>
          <t>IMP00643</t>
        </is>
      </c>
      <c r="E4085" t="inlineStr">
        <is>
          <t>T104498</t>
        </is>
      </c>
      <c r="F4085" s="32" t="n">
        <v>514898.47</v>
      </c>
      <c r="G4085" s="32" t="n">
        <v>51489.85</v>
      </c>
    </row>
    <row r="4086">
      <c r="A4086" t="inlineStr">
        <is>
          <t>L0191415</t>
        </is>
      </c>
      <c r="B4086" t="inlineStr">
        <is>
          <t>2026-01-24</t>
        </is>
      </c>
      <c r="C4086" t="inlineStr">
        <is>
          <t>home_use</t>
        </is>
      </c>
      <c r="D4086" t="inlineStr">
        <is>
          <t>IMP00643</t>
        </is>
      </c>
      <c r="E4086" t="inlineStr">
        <is>
          <t>T104498</t>
        </is>
      </c>
      <c r="F4086" s="32" t="n">
        <v>470114.8</v>
      </c>
      <c r="G4086" s="32" t="n">
        <v>47011.48</v>
      </c>
    </row>
    <row r="4087">
      <c r="A4087" t="inlineStr">
        <is>
          <t>L0191437</t>
        </is>
      </c>
      <c r="B4087" t="inlineStr">
        <is>
          <t>2026-01-24</t>
        </is>
      </c>
      <c r="C4087" t="inlineStr">
        <is>
          <t>home_use</t>
        </is>
      </c>
      <c r="D4087" t="inlineStr">
        <is>
          <t>IMP00753</t>
        </is>
      </c>
      <c r="E4087" t="inlineStr">
        <is>
          <t>T105264</t>
        </is>
      </c>
      <c r="F4087" s="32" t="n">
        <v>371581.92</v>
      </c>
      <c r="G4087" s="32" t="n">
        <v>39759.26</v>
      </c>
    </row>
    <row r="4088">
      <c r="A4088" t="inlineStr">
        <is>
          <t>L0191438</t>
        </is>
      </c>
      <c r="B4088" t="inlineStr">
        <is>
          <t>2026-01-24</t>
        </is>
      </c>
      <c r="C4088" t="inlineStr">
        <is>
          <t>home_use</t>
        </is>
      </c>
      <c r="D4088" t="inlineStr">
        <is>
          <t>IMP00753</t>
        </is>
      </c>
      <c r="E4088" t="inlineStr">
        <is>
          <t>T105264</t>
        </is>
      </c>
      <c r="F4088" s="32" t="n">
        <v>1070099.24</v>
      </c>
      <c r="G4088" s="32" t="n">
        <v>133762.4</v>
      </c>
    </row>
    <row r="4089">
      <c r="A4089" t="inlineStr">
        <is>
          <t>L0191440</t>
        </is>
      </c>
      <c r="B4089" t="inlineStr">
        <is>
          <t>2026-01-24</t>
        </is>
      </c>
      <c r="C4089" t="inlineStr">
        <is>
          <t>warehouse_in</t>
        </is>
      </c>
      <c r="D4089" t="inlineStr">
        <is>
          <t>IMP00763</t>
        </is>
      </c>
      <c r="E4089" t="inlineStr">
        <is>
          <t>T105337</t>
        </is>
      </c>
      <c r="F4089" s="32" t="n">
        <v>611331.03</v>
      </c>
      <c r="G4089" s="32" t="n">
        <v>0</v>
      </c>
    </row>
    <row r="4090">
      <c r="A4090" t="inlineStr">
        <is>
          <t>L0191456</t>
        </is>
      </c>
      <c r="B4090" t="inlineStr">
        <is>
          <t>2026-01-24</t>
        </is>
      </c>
      <c r="C4090" t="inlineStr">
        <is>
          <t>home_use</t>
        </is>
      </c>
      <c r="D4090" t="inlineStr">
        <is>
          <t>IMP00892</t>
        </is>
      </c>
      <c r="E4090" t="inlineStr">
        <is>
          <t>T106240</t>
        </is>
      </c>
      <c r="F4090" s="32" t="n">
        <v>1129537.69</v>
      </c>
      <c r="G4090" s="32" t="n">
        <v>118601.46</v>
      </c>
    </row>
    <row r="4091">
      <c r="A4091" t="inlineStr">
        <is>
          <t>L0191470</t>
        </is>
      </c>
      <c r="B4091" t="inlineStr">
        <is>
          <t>2026-01-24</t>
        </is>
      </c>
      <c r="C4091" t="inlineStr">
        <is>
          <t>home_use</t>
        </is>
      </c>
      <c r="D4091" t="inlineStr">
        <is>
          <t>IMP00926</t>
        </is>
      </c>
      <c r="E4091" t="inlineStr">
        <is>
          <t>T106477</t>
        </is>
      </c>
      <c r="F4091" s="32" t="n">
        <v>13789784.63</v>
      </c>
      <c r="G4091" s="32" t="n">
        <v>1447927.39</v>
      </c>
    </row>
    <row r="4092">
      <c r="A4092" t="inlineStr">
        <is>
          <t>L0191472</t>
        </is>
      </c>
      <c r="B4092" t="inlineStr">
        <is>
          <t>2026-01-24</t>
        </is>
      </c>
      <c r="C4092" t="inlineStr">
        <is>
          <t>home_use</t>
        </is>
      </c>
      <c r="D4092" t="inlineStr">
        <is>
          <t>IMP00926</t>
        </is>
      </c>
      <c r="E4092" t="inlineStr">
        <is>
          <t>T106477</t>
        </is>
      </c>
      <c r="F4092" s="32" t="n">
        <v>3764395.56</v>
      </c>
      <c r="G4092" s="32" t="n">
        <v>376439.56</v>
      </c>
    </row>
    <row r="4093">
      <c r="A4093" t="inlineStr">
        <is>
          <t>L0191473</t>
        </is>
      </c>
      <c r="B4093" t="inlineStr">
        <is>
          <t>2026-01-24</t>
        </is>
      </c>
      <c r="C4093" t="inlineStr">
        <is>
          <t>warehouse_out</t>
        </is>
      </c>
      <c r="D4093" t="inlineStr">
        <is>
          <t>IMP00926</t>
        </is>
      </c>
      <c r="E4093" t="inlineStr">
        <is>
          <t>T106477</t>
        </is>
      </c>
      <c r="F4093" s="32" t="n">
        <v>975497.2</v>
      </c>
      <c r="G4093" s="32" t="n">
        <v>104378.2</v>
      </c>
    </row>
    <row r="4094">
      <c r="A4094" t="inlineStr">
        <is>
          <t>L0191475</t>
        </is>
      </c>
      <c r="B4094" t="inlineStr">
        <is>
          <t>2026-01-24</t>
        </is>
      </c>
      <c r="C4094" t="inlineStr">
        <is>
          <t>home_use</t>
        </is>
      </c>
      <c r="D4094" t="inlineStr">
        <is>
          <t>IMP00950</t>
        </is>
      </c>
      <c r="F4094" s="32" t="n">
        <v>4045993.49</v>
      </c>
      <c r="G4094" s="32" t="n">
        <v>525979.15</v>
      </c>
    </row>
    <row r="4095">
      <c r="A4095" t="inlineStr">
        <is>
          <t>L0191476</t>
        </is>
      </c>
      <c r="B4095" t="inlineStr">
        <is>
          <t>2026-01-24</t>
        </is>
      </c>
      <c r="C4095" t="inlineStr">
        <is>
          <t>home_use</t>
        </is>
      </c>
      <c r="D4095" t="inlineStr">
        <is>
          <t>IMP00950</t>
        </is>
      </c>
      <c r="F4095" s="32" t="n">
        <v>1204232.29</v>
      </c>
      <c r="G4095" s="32" t="n">
        <v>140895.18</v>
      </c>
    </row>
    <row r="4096">
      <c r="A4096" t="inlineStr">
        <is>
          <t>L0191477</t>
        </is>
      </c>
      <c r="B4096" t="inlineStr">
        <is>
          <t>2026-01-24</t>
        </is>
      </c>
      <c r="C4096" t="inlineStr">
        <is>
          <t>home_use</t>
        </is>
      </c>
      <c r="D4096" t="inlineStr">
        <is>
          <t>IMP00950</t>
        </is>
      </c>
      <c r="F4096" s="32" t="n">
        <v>4435151.39</v>
      </c>
      <c r="G4096" s="32" t="n">
        <v>576569.6800000001</v>
      </c>
    </row>
    <row r="4097">
      <c r="A4097" t="inlineStr">
        <is>
          <t>L0191488</t>
        </is>
      </c>
      <c r="B4097" t="inlineStr">
        <is>
          <t>2026-01-24</t>
        </is>
      </c>
      <c r="C4097" t="inlineStr">
        <is>
          <t>home_use</t>
        </is>
      </c>
      <c r="D4097" t="inlineStr">
        <is>
          <t>IMP01037</t>
        </is>
      </c>
      <c r="E4097" t="inlineStr">
        <is>
          <t>T107258</t>
        </is>
      </c>
      <c r="F4097" s="32" t="n">
        <v>1620442.15</v>
      </c>
      <c r="G4097" s="32" t="n">
        <v>162044.21</v>
      </c>
    </row>
    <row r="4098">
      <c r="A4098" t="inlineStr">
        <is>
          <t>L0191494</t>
        </is>
      </c>
      <c r="B4098" t="inlineStr">
        <is>
          <t>2026-01-24</t>
        </is>
      </c>
      <c r="C4098" t="inlineStr">
        <is>
          <t>re_export</t>
        </is>
      </c>
      <c r="D4098" t="inlineStr">
        <is>
          <t>IMP01068</t>
        </is>
      </c>
      <c r="E4098" t="inlineStr">
        <is>
          <t>T107475</t>
        </is>
      </c>
      <c r="F4098" s="32" t="n">
        <v>896637.2</v>
      </c>
      <c r="G4098" s="32" t="n">
        <v>0</v>
      </c>
    </row>
    <row r="4099">
      <c r="A4099" t="inlineStr">
        <is>
          <t>L0191495</t>
        </is>
      </c>
      <c r="B4099" t="inlineStr">
        <is>
          <t>2026-01-24</t>
        </is>
      </c>
      <c r="C4099" t="inlineStr">
        <is>
          <t>home_use</t>
        </is>
      </c>
      <c r="D4099" t="inlineStr">
        <is>
          <t>IMP01089</t>
        </is>
      </c>
      <c r="E4099" t="inlineStr">
        <is>
          <t>T107617</t>
        </is>
      </c>
      <c r="F4099" s="32" t="n">
        <v>956329.78</v>
      </c>
      <c r="G4099" s="32" t="n">
        <v>95632.98</v>
      </c>
    </row>
    <row r="4100">
      <c r="A4100" t="inlineStr">
        <is>
          <t>L0191500</t>
        </is>
      </c>
      <c r="B4100" t="inlineStr">
        <is>
          <t>2026-01-24</t>
        </is>
      </c>
      <c r="C4100" t="inlineStr">
        <is>
          <t>home_use</t>
        </is>
      </c>
      <c r="D4100" t="inlineStr">
        <is>
          <t>IMP01142</t>
        </is>
      </c>
      <c r="E4100" t="inlineStr">
        <is>
          <t>T107992</t>
        </is>
      </c>
      <c r="F4100" s="32" t="n">
        <v>511680.54</v>
      </c>
      <c r="G4100" s="32" t="n">
        <v>57308.22</v>
      </c>
    </row>
    <row r="4101">
      <c r="A4101" t="inlineStr">
        <is>
          <t>L0191501</t>
        </is>
      </c>
      <c r="B4101" t="inlineStr">
        <is>
          <t>2026-01-24</t>
        </is>
      </c>
      <c r="C4101" t="inlineStr">
        <is>
          <t>home_use</t>
        </is>
      </c>
      <c r="D4101" t="inlineStr">
        <is>
          <t>IMP01142</t>
        </is>
      </c>
      <c r="E4101" t="inlineStr">
        <is>
          <t>T107992</t>
        </is>
      </c>
      <c r="F4101" s="32" t="n">
        <v>690605.34</v>
      </c>
      <c r="G4101" s="32" t="n">
        <v>77347.8</v>
      </c>
    </row>
    <row r="4102">
      <c r="A4102" t="inlineStr">
        <is>
          <t>L0191502</t>
        </is>
      </c>
      <c r="B4102" t="inlineStr">
        <is>
          <t>2026-01-24</t>
        </is>
      </c>
      <c r="C4102" t="inlineStr">
        <is>
          <t>home_use</t>
        </is>
      </c>
      <c r="D4102" t="inlineStr">
        <is>
          <t>IMP01142</t>
        </is>
      </c>
      <c r="E4102" t="inlineStr">
        <is>
          <t>T107992</t>
        </is>
      </c>
      <c r="F4102" s="32" t="n">
        <v>835310.77</v>
      </c>
      <c r="G4102" s="32" t="n">
        <v>93554.81</v>
      </c>
    </row>
    <row r="4103">
      <c r="A4103" t="inlineStr">
        <is>
          <t>L0191503</t>
        </is>
      </c>
      <c r="B4103" t="inlineStr">
        <is>
          <t>2026-01-24</t>
        </is>
      </c>
      <c r="C4103" t="inlineStr">
        <is>
          <t>home_use</t>
        </is>
      </c>
      <c r="D4103" t="inlineStr">
        <is>
          <t>IMP01142</t>
        </is>
      </c>
      <c r="E4103" t="inlineStr">
        <is>
          <t>T107992</t>
        </is>
      </c>
      <c r="F4103" s="32" t="n">
        <v>2239375.49</v>
      </c>
      <c r="G4103" s="32" t="n">
        <v>250810.06</v>
      </c>
    </row>
    <row r="4104">
      <c r="A4104" t="inlineStr">
        <is>
          <t>L0191513</t>
        </is>
      </c>
      <c r="B4104" t="inlineStr">
        <is>
          <t>2026-01-24</t>
        </is>
      </c>
      <c r="C4104" t="inlineStr">
        <is>
          <t>home_use</t>
        </is>
      </c>
      <c r="D4104" t="inlineStr">
        <is>
          <t>IMP01181</t>
        </is>
      </c>
      <c r="E4104" t="inlineStr">
        <is>
          <t>T100070</t>
        </is>
      </c>
      <c r="F4104" s="32" t="n">
        <v>6537326.61</v>
      </c>
      <c r="G4104" s="32" t="n">
        <v>797553.85</v>
      </c>
    </row>
    <row r="4105">
      <c r="A4105" t="inlineStr">
        <is>
          <t>L0191514</t>
        </is>
      </c>
      <c r="B4105" t="inlineStr">
        <is>
          <t>2026-01-24</t>
        </is>
      </c>
      <c r="C4105" t="inlineStr">
        <is>
          <t>home_use</t>
        </is>
      </c>
      <c r="D4105" t="inlineStr">
        <is>
          <t>IMP01181</t>
        </is>
      </c>
      <c r="E4105" t="inlineStr">
        <is>
          <t>T100070</t>
        </is>
      </c>
      <c r="F4105" s="32" t="n">
        <v>1179202.87</v>
      </c>
      <c r="G4105" s="32" t="n">
        <v>143862.75</v>
      </c>
    </row>
    <row r="4106">
      <c r="A4106" t="inlineStr">
        <is>
          <t>L0191524</t>
        </is>
      </c>
      <c r="B4106" t="inlineStr">
        <is>
          <t>2026-01-24</t>
        </is>
      </c>
      <c r="C4106" t="inlineStr">
        <is>
          <t>home_use</t>
        </is>
      </c>
      <c r="D4106" t="inlineStr">
        <is>
          <t>IMP01310</t>
        </is>
      </c>
      <c r="E4106" t="inlineStr">
        <is>
          <t>T109167</t>
        </is>
      </c>
      <c r="F4106" s="32" t="n">
        <v>855403.53</v>
      </c>
      <c r="G4106" s="32" t="n">
        <v>91528.17999999999</v>
      </c>
    </row>
    <row r="4107">
      <c r="A4107" t="inlineStr">
        <is>
          <t>L0191525</t>
        </is>
      </c>
      <c r="B4107" t="inlineStr">
        <is>
          <t>2026-01-24</t>
        </is>
      </c>
      <c r="C4107" t="inlineStr">
        <is>
          <t>home_use</t>
        </is>
      </c>
      <c r="D4107" t="inlineStr">
        <is>
          <t>IMP01310</t>
        </is>
      </c>
      <c r="E4107" t="inlineStr">
        <is>
          <t>T109167</t>
        </is>
      </c>
      <c r="F4107" s="32" t="n">
        <v>901248.6</v>
      </c>
      <c r="G4107" s="32" t="n">
        <v>96433.60000000001</v>
      </c>
    </row>
    <row r="4108">
      <c r="A4108" t="inlineStr">
        <is>
          <t>L0191528</t>
        </is>
      </c>
      <c r="B4108" t="inlineStr">
        <is>
          <t>2026-01-24</t>
        </is>
      </c>
      <c r="C4108" t="inlineStr">
        <is>
          <t>home_use</t>
        </is>
      </c>
      <c r="D4108" t="inlineStr">
        <is>
          <t>IMP01310</t>
        </is>
      </c>
      <c r="E4108" t="inlineStr">
        <is>
          <t>T109167</t>
        </is>
      </c>
      <c r="F4108" s="32" t="n">
        <v>552719.4</v>
      </c>
      <c r="G4108" s="32" t="n">
        <v>59140.98</v>
      </c>
    </row>
    <row r="4109">
      <c r="A4109" t="inlineStr">
        <is>
          <t>L0191564</t>
        </is>
      </c>
      <c r="B4109" t="inlineStr">
        <is>
          <t>2026-01-25</t>
        </is>
      </c>
      <c r="C4109" t="inlineStr">
        <is>
          <t>home_use</t>
        </is>
      </c>
      <c r="D4109" t="inlineStr">
        <is>
          <t>IMP00063</t>
        </is>
      </c>
      <c r="E4109" t="inlineStr">
        <is>
          <t>T100440</t>
        </is>
      </c>
      <c r="F4109" s="32" t="n">
        <v>1438582</v>
      </c>
      <c r="G4109" s="32" t="n">
        <v>153928.27</v>
      </c>
    </row>
    <row r="4110">
      <c r="A4110" t="inlineStr">
        <is>
          <t>L0191565</t>
        </is>
      </c>
      <c r="B4110" t="inlineStr">
        <is>
          <t>2026-01-25</t>
        </is>
      </c>
      <c r="C4110" t="inlineStr">
        <is>
          <t>home_use</t>
        </is>
      </c>
      <c r="D4110" t="inlineStr">
        <is>
          <t>IMP00063</t>
        </is>
      </c>
      <c r="E4110" t="inlineStr">
        <is>
          <t>T100440</t>
        </is>
      </c>
      <c r="F4110" s="32" t="n">
        <v>387168.14</v>
      </c>
      <c r="G4110" s="32" t="n">
        <v>41426.99</v>
      </c>
    </row>
    <row r="4111">
      <c r="A4111" t="inlineStr">
        <is>
          <t>L0191567</t>
        </is>
      </c>
      <c r="B4111" t="inlineStr">
        <is>
          <t>2026-01-25</t>
        </is>
      </c>
      <c r="C4111" t="inlineStr">
        <is>
          <t>home_use</t>
        </is>
      </c>
      <c r="D4111" t="inlineStr">
        <is>
          <t>IMP00063</t>
        </is>
      </c>
      <c r="E4111" t="inlineStr">
        <is>
          <t>T100440</t>
        </is>
      </c>
      <c r="F4111" s="32" t="n">
        <v>559219.0600000001</v>
      </c>
      <c r="G4111" s="32" t="n">
        <v>59836.44</v>
      </c>
    </row>
    <row r="4112">
      <c r="A4112" t="inlineStr">
        <is>
          <t>L0191568</t>
        </is>
      </c>
      <c r="B4112" t="inlineStr">
        <is>
          <t>2026-01-25</t>
        </is>
      </c>
      <c r="C4112" t="inlineStr">
        <is>
          <t>home_use</t>
        </is>
      </c>
      <c r="D4112" t="inlineStr">
        <is>
          <t>IMP00063</t>
        </is>
      </c>
      <c r="E4112" t="inlineStr">
        <is>
          <t>T100440</t>
        </is>
      </c>
      <c r="F4112" s="32" t="n">
        <v>586644.47</v>
      </c>
      <c r="G4112" s="32" t="n">
        <v>62770.96</v>
      </c>
    </row>
    <row r="4113">
      <c r="A4113" t="inlineStr">
        <is>
          <t>L0191570</t>
        </is>
      </c>
      <c r="B4113" t="inlineStr">
        <is>
          <t>2026-01-25</t>
        </is>
      </c>
      <c r="C4113" t="inlineStr">
        <is>
          <t>home_use</t>
        </is>
      </c>
      <c r="D4113" t="inlineStr">
        <is>
          <t>IMP00063</t>
        </is>
      </c>
      <c r="E4113" t="inlineStr">
        <is>
          <t>T100440</t>
        </is>
      </c>
      <c r="F4113" s="32" t="n">
        <v>428667.17</v>
      </c>
      <c r="G4113" s="32" t="n">
        <v>49296.72</v>
      </c>
    </row>
    <row r="4114">
      <c r="A4114" t="inlineStr">
        <is>
          <t>L0191573</t>
        </is>
      </c>
      <c r="B4114" t="inlineStr">
        <is>
          <t>2026-01-25</t>
        </is>
      </c>
      <c r="C4114" t="inlineStr">
        <is>
          <t>home_use</t>
        </is>
      </c>
      <c r="D4114" t="inlineStr">
        <is>
          <t>IMP00067</t>
        </is>
      </c>
      <c r="E4114" t="inlineStr">
        <is>
          <t>T100466</t>
        </is>
      </c>
      <c r="F4114" s="32" t="n">
        <v>142722.6</v>
      </c>
      <c r="G4114" s="32" t="n">
        <v>14985.87</v>
      </c>
    </row>
    <row r="4115">
      <c r="A4115" t="inlineStr">
        <is>
          <t>L0191576</t>
        </is>
      </c>
      <c r="B4115" t="inlineStr">
        <is>
          <t>2026-01-25</t>
        </is>
      </c>
      <c r="C4115" t="inlineStr">
        <is>
          <t>home_use</t>
        </is>
      </c>
      <c r="D4115" t="inlineStr">
        <is>
          <t>IMP00100</t>
        </is>
      </c>
      <c r="E4115" t="inlineStr">
        <is>
          <t>T100699</t>
        </is>
      </c>
      <c r="F4115" s="32" t="n">
        <v>443072.91</v>
      </c>
      <c r="G4115" s="32" t="n">
        <v>46522.66</v>
      </c>
    </row>
    <row r="4116">
      <c r="A4116" t="inlineStr">
        <is>
          <t>L0191591</t>
        </is>
      </c>
      <c r="B4116" t="inlineStr">
        <is>
          <t>2026-01-25</t>
        </is>
      </c>
      <c r="C4116" t="inlineStr">
        <is>
          <t>home_use</t>
        </is>
      </c>
      <c r="D4116" t="inlineStr">
        <is>
          <t>IMP00195</t>
        </is>
      </c>
      <c r="E4116" t="inlineStr">
        <is>
          <t>T101362</t>
        </is>
      </c>
      <c r="F4116" s="32" t="n">
        <v>937901.33</v>
      </c>
      <c r="G4116" s="32" t="n">
        <v>112548.16</v>
      </c>
    </row>
    <row r="4117">
      <c r="A4117" t="inlineStr">
        <is>
          <t>L0191605</t>
        </is>
      </c>
      <c r="B4117" t="inlineStr">
        <is>
          <t>2026-01-25</t>
        </is>
      </c>
      <c r="C4117" t="inlineStr">
        <is>
          <t>home_use</t>
        </is>
      </c>
      <c r="D4117" t="inlineStr">
        <is>
          <t>IMP00306</t>
        </is>
      </c>
      <c r="E4117" t="inlineStr">
        <is>
          <t>T102141</t>
        </is>
      </c>
      <c r="F4117" s="32" t="n">
        <v>293527.1</v>
      </c>
      <c r="G4117" s="32" t="n">
        <v>35223.25</v>
      </c>
    </row>
    <row r="4118">
      <c r="A4118" t="inlineStr">
        <is>
          <t>L0191606</t>
        </is>
      </c>
      <c r="B4118" t="inlineStr">
        <is>
          <t>2026-01-25</t>
        </is>
      </c>
      <c r="C4118" t="inlineStr">
        <is>
          <t>home_use</t>
        </is>
      </c>
      <c r="D4118" t="inlineStr">
        <is>
          <t>IMP00306</t>
        </is>
      </c>
      <c r="E4118" t="inlineStr">
        <is>
          <t>T102141</t>
        </is>
      </c>
      <c r="F4118" s="32" t="n">
        <v>407735.34</v>
      </c>
      <c r="G4118" s="32" t="n">
        <v>42812.21</v>
      </c>
    </row>
    <row r="4119">
      <c r="A4119" t="inlineStr">
        <is>
          <t>L0191607</t>
        </is>
      </c>
      <c r="B4119" t="inlineStr">
        <is>
          <t>2026-01-25</t>
        </is>
      </c>
      <c r="C4119" t="inlineStr">
        <is>
          <t>home_use</t>
        </is>
      </c>
      <c r="D4119" t="inlineStr">
        <is>
          <t>IMP00306</t>
        </is>
      </c>
      <c r="E4119" t="inlineStr">
        <is>
          <t>T102141</t>
        </is>
      </c>
      <c r="F4119" s="32" t="n">
        <v>590258.61</v>
      </c>
      <c r="G4119" s="32" t="n">
        <v>73782.33</v>
      </c>
    </row>
    <row r="4120">
      <c r="A4120" t="inlineStr">
        <is>
          <t>L0191608</t>
        </is>
      </c>
      <c r="B4120" t="inlineStr">
        <is>
          <t>2026-01-25</t>
        </is>
      </c>
      <c r="C4120" t="inlineStr">
        <is>
          <t>home_use</t>
        </is>
      </c>
      <c r="D4120" t="inlineStr">
        <is>
          <t>IMP00306</t>
        </is>
      </c>
      <c r="E4120" t="inlineStr">
        <is>
          <t>T102141</t>
        </is>
      </c>
      <c r="F4120" s="32" t="n">
        <v>590240.64</v>
      </c>
      <c r="G4120" s="32" t="n">
        <v>61975.27</v>
      </c>
    </row>
    <row r="4121">
      <c r="A4121" t="inlineStr">
        <is>
          <t>L0191609</t>
        </is>
      </c>
      <c r="B4121" t="inlineStr">
        <is>
          <t>2026-01-25</t>
        </is>
      </c>
      <c r="C4121" t="inlineStr">
        <is>
          <t>home_use</t>
        </is>
      </c>
      <c r="D4121" t="inlineStr">
        <is>
          <t>IMP00306</t>
        </is>
      </c>
      <c r="E4121" t="inlineStr">
        <is>
          <t>T102141</t>
        </is>
      </c>
      <c r="F4121" s="32" t="n">
        <v>354203.35</v>
      </c>
      <c r="G4121" s="32" t="n">
        <v>37191.35</v>
      </c>
    </row>
    <row r="4122">
      <c r="A4122" t="inlineStr">
        <is>
          <t>L0191612</t>
        </is>
      </c>
      <c r="B4122" t="inlineStr">
        <is>
          <t>2026-01-25</t>
        </is>
      </c>
      <c r="C4122" t="inlineStr">
        <is>
          <t>home_use</t>
        </is>
      </c>
      <c r="D4122" t="inlineStr">
        <is>
          <t>IMP00340</t>
        </is>
      </c>
      <c r="E4122" t="inlineStr">
        <is>
          <t>T102376</t>
        </is>
      </c>
      <c r="F4122" s="32" t="n">
        <v>9106109</v>
      </c>
      <c r="G4122" s="32" t="n">
        <v>956141.4399999999</v>
      </c>
    </row>
    <row r="4123">
      <c r="A4123" t="inlineStr">
        <is>
          <t>L0191631</t>
        </is>
      </c>
      <c r="B4123" t="inlineStr">
        <is>
          <t>2026-01-25</t>
        </is>
      </c>
      <c r="C4123" t="inlineStr">
        <is>
          <t>home_use</t>
        </is>
      </c>
      <c r="D4123" t="inlineStr">
        <is>
          <t>IMP00447</t>
        </is>
      </c>
      <c r="E4123" t="inlineStr">
        <is>
          <t>T103125</t>
        </is>
      </c>
      <c r="F4123" s="32" t="n">
        <v>11184590.5</v>
      </c>
      <c r="G4123" s="32" t="n">
        <v>1174382</v>
      </c>
    </row>
    <row r="4124">
      <c r="A4124" t="inlineStr">
        <is>
          <t>L0191638</t>
        </is>
      </c>
      <c r="B4124" t="inlineStr">
        <is>
          <t>2026-01-25</t>
        </is>
      </c>
      <c r="C4124" t="inlineStr">
        <is>
          <t>home_use</t>
        </is>
      </c>
      <c r="D4124" t="inlineStr">
        <is>
          <t>IMP00490</t>
        </is>
      </c>
      <c r="E4124" t="inlineStr">
        <is>
          <t>T103425</t>
        </is>
      </c>
      <c r="F4124" s="32" t="n">
        <v>12702244.9</v>
      </c>
      <c r="G4124" s="32" t="n">
        <v>1333735.71</v>
      </c>
    </row>
    <row r="4125">
      <c r="A4125" t="inlineStr">
        <is>
          <t>L0191642</t>
        </is>
      </c>
      <c r="B4125" t="inlineStr">
        <is>
          <t>2026-01-25</t>
        </is>
      </c>
      <c r="C4125" t="inlineStr">
        <is>
          <t>home_use</t>
        </is>
      </c>
      <c r="D4125" t="inlineStr">
        <is>
          <t>IMP00519</t>
        </is>
      </c>
      <c r="E4125" t="inlineStr">
        <is>
          <t>T103629</t>
        </is>
      </c>
      <c r="F4125" s="32" t="n">
        <v>68765499.77</v>
      </c>
      <c r="G4125" s="32" t="n">
        <v>6876549.98</v>
      </c>
    </row>
    <row r="4126">
      <c r="A4126" t="inlineStr">
        <is>
          <t>L0191660</t>
        </is>
      </c>
      <c r="B4126" t="inlineStr">
        <is>
          <t>2026-01-25</t>
        </is>
      </c>
      <c r="C4126" t="inlineStr">
        <is>
          <t>home_use</t>
        </is>
      </c>
      <c r="D4126" t="inlineStr">
        <is>
          <t>IMP00605</t>
        </is>
      </c>
      <c r="E4126" t="inlineStr">
        <is>
          <t>T104234</t>
        </is>
      </c>
      <c r="F4126" s="32" t="n">
        <v>734656.61</v>
      </c>
      <c r="G4126" s="32" t="n">
        <v>77138.94</v>
      </c>
    </row>
    <row r="4127">
      <c r="A4127" t="inlineStr">
        <is>
          <t>L0191664</t>
        </is>
      </c>
      <c r="B4127" t="inlineStr">
        <is>
          <t>2026-01-25</t>
        </is>
      </c>
      <c r="C4127" t="inlineStr">
        <is>
          <t>home_use</t>
        </is>
      </c>
      <c r="D4127" t="inlineStr">
        <is>
          <t>IMP00643</t>
        </is>
      </c>
      <c r="E4127" t="inlineStr">
        <is>
          <t>T104498</t>
        </is>
      </c>
      <c r="F4127" s="32" t="n">
        <v>1265169.58</v>
      </c>
      <c r="G4127" s="32" t="n">
        <v>126516.96</v>
      </c>
    </row>
    <row r="4128">
      <c r="A4128" t="inlineStr">
        <is>
          <t>L0191666</t>
        </is>
      </c>
      <c r="B4128" t="inlineStr">
        <is>
          <t>2026-01-25</t>
        </is>
      </c>
      <c r="C4128" t="inlineStr">
        <is>
          <t>home_use</t>
        </is>
      </c>
      <c r="D4128" t="inlineStr">
        <is>
          <t>IMP00643</t>
        </is>
      </c>
      <c r="E4128" t="inlineStr">
        <is>
          <t>T104498</t>
        </is>
      </c>
      <c r="F4128" s="32" t="n">
        <v>622638.83</v>
      </c>
      <c r="G4128" s="32" t="n">
        <v>62263.88</v>
      </c>
    </row>
    <row r="4129">
      <c r="A4129" t="inlineStr">
        <is>
          <t>L0191667</t>
        </is>
      </c>
      <c r="B4129" t="inlineStr">
        <is>
          <t>2026-01-25</t>
        </is>
      </c>
      <c r="C4129" t="inlineStr">
        <is>
          <t>home_use</t>
        </is>
      </c>
      <c r="D4129" t="inlineStr">
        <is>
          <t>IMP00643</t>
        </is>
      </c>
      <c r="E4129" t="inlineStr">
        <is>
          <t>T104498</t>
        </is>
      </c>
      <c r="F4129" s="32" t="n">
        <v>1461676.6</v>
      </c>
      <c r="G4129" s="32" t="n">
        <v>146167.66</v>
      </c>
    </row>
    <row r="4130">
      <c r="A4130" t="inlineStr">
        <is>
          <t>L0191668</t>
        </is>
      </c>
      <c r="B4130" t="inlineStr">
        <is>
          <t>2026-01-25</t>
        </is>
      </c>
      <c r="C4130" t="inlineStr">
        <is>
          <t>home_use</t>
        </is>
      </c>
      <c r="D4130" t="inlineStr">
        <is>
          <t>IMP00643</t>
        </is>
      </c>
      <c r="E4130" t="inlineStr">
        <is>
          <t>T104498</t>
        </is>
      </c>
      <c r="F4130" s="32" t="n">
        <v>1073467.8</v>
      </c>
      <c r="G4130" s="32" t="n">
        <v>107346.78</v>
      </c>
    </row>
    <row r="4131">
      <c r="A4131" t="inlineStr">
        <is>
          <t>L0191695</t>
        </is>
      </c>
      <c r="B4131" t="inlineStr">
        <is>
          <t>2026-01-25</t>
        </is>
      </c>
      <c r="C4131" t="inlineStr">
        <is>
          <t>home_use</t>
        </is>
      </c>
      <c r="D4131" t="inlineStr">
        <is>
          <t>IMP00892</t>
        </is>
      </c>
      <c r="E4131" t="inlineStr">
        <is>
          <t>T106240</t>
        </is>
      </c>
      <c r="F4131" s="32" t="n">
        <v>1151931.86</v>
      </c>
      <c r="G4131" s="32" t="n">
        <v>120952.84</v>
      </c>
    </row>
    <row r="4132">
      <c r="A4132" t="inlineStr">
        <is>
          <t>L0191704</t>
        </is>
      </c>
      <c r="B4132" t="inlineStr">
        <is>
          <t>2026-01-25</t>
        </is>
      </c>
      <c r="C4132" t="inlineStr">
        <is>
          <t>home_use</t>
        </is>
      </c>
      <c r="D4132" t="inlineStr">
        <is>
          <t>IMP00926</t>
        </is>
      </c>
      <c r="E4132" t="inlineStr">
        <is>
          <t>T106477</t>
        </is>
      </c>
      <c r="F4132" s="32" t="n">
        <v>30090081.32</v>
      </c>
      <c r="G4132" s="32" t="n">
        <v>3159458.54</v>
      </c>
    </row>
    <row r="4133">
      <c r="A4133" t="inlineStr">
        <is>
          <t>L0191705</t>
        </is>
      </c>
      <c r="B4133" t="inlineStr">
        <is>
          <t>2026-01-25</t>
        </is>
      </c>
      <c r="C4133" t="inlineStr">
        <is>
          <t>home_use</t>
        </is>
      </c>
      <c r="D4133" t="inlineStr">
        <is>
          <t>IMP00926</t>
        </is>
      </c>
      <c r="E4133" t="inlineStr">
        <is>
          <t>T106477</t>
        </is>
      </c>
      <c r="F4133" s="32" t="n">
        <v>26576722.61</v>
      </c>
      <c r="G4133" s="32" t="n">
        <v>2790555.87</v>
      </c>
    </row>
    <row r="4134">
      <c r="A4134" t="inlineStr">
        <is>
          <t>L0191706</t>
        </is>
      </c>
      <c r="B4134" t="inlineStr">
        <is>
          <t>2026-01-25</t>
        </is>
      </c>
      <c r="C4134" t="inlineStr">
        <is>
          <t>home_use</t>
        </is>
      </c>
      <c r="D4134" t="inlineStr">
        <is>
          <t>IMP00926</t>
        </is>
      </c>
      <c r="E4134" t="inlineStr">
        <is>
          <t>T106477</t>
        </is>
      </c>
      <c r="F4134" s="32" t="n">
        <v>22226206.93</v>
      </c>
      <c r="G4134" s="32" t="n">
        <v>2333751.73</v>
      </c>
    </row>
    <row r="4135">
      <c r="A4135" t="inlineStr">
        <is>
          <t>L0191707</t>
        </is>
      </c>
      <c r="B4135" t="inlineStr">
        <is>
          <t>2026-01-25</t>
        </is>
      </c>
      <c r="C4135" t="inlineStr">
        <is>
          <t>home_use</t>
        </is>
      </c>
      <c r="D4135" t="inlineStr">
        <is>
          <t>IMP00926</t>
        </is>
      </c>
      <c r="E4135" t="inlineStr">
        <is>
          <t>T106477</t>
        </is>
      </c>
      <c r="F4135" s="32" t="n">
        <v>658463.23</v>
      </c>
      <c r="G4135" s="32" t="n">
        <v>70455.57000000001</v>
      </c>
    </row>
    <row r="4136">
      <c r="A4136" t="inlineStr">
        <is>
          <t>L0191708</t>
        </is>
      </c>
      <c r="B4136" t="inlineStr">
        <is>
          <t>2026-01-25</t>
        </is>
      </c>
      <c r="C4136" t="inlineStr">
        <is>
          <t>home_use</t>
        </is>
      </c>
      <c r="D4136" t="inlineStr">
        <is>
          <t>IMP00926</t>
        </is>
      </c>
      <c r="E4136" t="inlineStr">
        <is>
          <t>T106477</t>
        </is>
      </c>
      <c r="F4136" s="32" t="n">
        <v>17038781.12</v>
      </c>
      <c r="G4136" s="32" t="n">
        <v>1703878.11</v>
      </c>
    </row>
    <row r="4137">
      <c r="A4137" t="inlineStr">
        <is>
          <t>L0191709</t>
        </is>
      </c>
      <c r="B4137" t="inlineStr">
        <is>
          <t>2026-01-25</t>
        </is>
      </c>
      <c r="C4137" t="inlineStr">
        <is>
          <t>home_use</t>
        </is>
      </c>
      <c r="D4137" t="inlineStr">
        <is>
          <t>IMP00926</t>
        </is>
      </c>
      <c r="E4137" t="inlineStr">
        <is>
          <t>T106477</t>
        </is>
      </c>
      <c r="F4137" s="32" t="n">
        <v>37454794.98</v>
      </c>
      <c r="G4137" s="32" t="n">
        <v>3932753.47</v>
      </c>
    </row>
    <row r="4138">
      <c r="A4138" t="inlineStr">
        <is>
          <t>L0191710</t>
        </is>
      </c>
      <c r="B4138" t="inlineStr">
        <is>
          <t>2026-01-25</t>
        </is>
      </c>
      <c r="C4138" t="inlineStr">
        <is>
          <t>home_use</t>
        </is>
      </c>
      <c r="D4138" t="inlineStr">
        <is>
          <t>IMP00926</t>
        </is>
      </c>
      <c r="E4138" t="inlineStr">
        <is>
          <t>T106477</t>
        </is>
      </c>
      <c r="F4138" s="32" t="n">
        <v>772792.4300000001</v>
      </c>
      <c r="G4138" s="32" t="n">
        <v>82688.78999999999</v>
      </c>
    </row>
    <row r="4139">
      <c r="A4139" t="inlineStr">
        <is>
          <t>L0191711</t>
        </is>
      </c>
      <c r="B4139" t="inlineStr">
        <is>
          <t>2026-01-25</t>
        </is>
      </c>
      <c r="C4139" t="inlineStr">
        <is>
          <t>home_use</t>
        </is>
      </c>
      <c r="D4139" t="inlineStr">
        <is>
          <t>IMP00926</t>
        </is>
      </c>
      <c r="E4139" t="inlineStr">
        <is>
          <t>T106477</t>
        </is>
      </c>
      <c r="F4139" s="32" t="n">
        <v>626597.8100000001</v>
      </c>
      <c r="G4139" s="32" t="n">
        <v>75191.74000000001</v>
      </c>
    </row>
    <row r="4140">
      <c r="A4140" t="inlineStr">
        <is>
          <t>L0191718</t>
        </is>
      </c>
      <c r="B4140" t="inlineStr">
        <is>
          <t>2026-01-25</t>
        </is>
      </c>
      <c r="C4140" t="inlineStr">
        <is>
          <t>home_use</t>
        </is>
      </c>
      <c r="D4140" t="inlineStr">
        <is>
          <t>IMP00999</t>
        </is>
      </c>
      <c r="E4140" t="inlineStr">
        <is>
          <t>T106987</t>
        </is>
      </c>
      <c r="F4140" s="32" t="n">
        <v>1335932.04</v>
      </c>
      <c r="G4140" s="32" t="n">
        <v>133593.2</v>
      </c>
    </row>
    <row r="4141">
      <c r="A4141" t="inlineStr">
        <is>
          <t>L0191719</t>
        </is>
      </c>
      <c r="B4141" t="inlineStr">
        <is>
          <t>2026-01-25</t>
        </is>
      </c>
      <c r="C4141" t="inlineStr">
        <is>
          <t>home_use</t>
        </is>
      </c>
      <c r="D4141" t="inlineStr">
        <is>
          <t>IMP00999</t>
        </is>
      </c>
      <c r="E4141" t="inlineStr">
        <is>
          <t>T106987</t>
        </is>
      </c>
      <c r="F4141" s="32" t="n">
        <v>2483403.62</v>
      </c>
      <c r="G4141" s="32" t="n">
        <v>248340.36</v>
      </c>
    </row>
    <row r="4142">
      <c r="A4142" t="inlineStr">
        <is>
          <t>L0191720</t>
        </is>
      </c>
      <c r="B4142" t="inlineStr">
        <is>
          <t>2026-01-25</t>
        </is>
      </c>
      <c r="C4142" t="inlineStr">
        <is>
          <t>home_use</t>
        </is>
      </c>
      <c r="D4142" t="inlineStr">
        <is>
          <t>IMP00999</t>
        </is>
      </c>
      <c r="E4142" t="inlineStr">
        <is>
          <t>T106987</t>
        </is>
      </c>
      <c r="F4142" s="32" t="n">
        <v>1650758.21</v>
      </c>
      <c r="G4142" s="32" t="n">
        <v>165075.82</v>
      </c>
    </row>
    <row r="4143">
      <c r="A4143" t="inlineStr">
        <is>
          <t>L0191727</t>
        </is>
      </c>
      <c r="B4143" t="inlineStr">
        <is>
          <t>2026-01-25</t>
        </is>
      </c>
      <c r="C4143" t="inlineStr">
        <is>
          <t>home_use</t>
        </is>
      </c>
      <c r="D4143" t="inlineStr">
        <is>
          <t>IMP01037</t>
        </is>
      </c>
      <c r="E4143" t="inlineStr">
        <is>
          <t>T107258</t>
        </is>
      </c>
      <c r="F4143" s="32" t="n">
        <v>3389717.42</v>
      </c>
      <c r="G4143" s="32" t="n">
        <v>338971.74</v>
      </c>
    </row>
    <row r="4144">
      <c r="A4144" t="inlineStr">
        <is>
          <t>L0191730</t>
        </is>
      </c>
      <c r="B4144" t="inlineStr">
        <is>
          <t>2026-01-25</t>
        </is>
      </c>
      <c r="C4144" t="inlineStr">
        <is>
          <t>home_use</t>
        </is>
      </c>
      <c r="D4144" t="inlineStr">
        <is>
          <t>IMP01037</t>
        </is>
      </c>
      <c r="E4144" t="inlineStr">
        <is>
          <t>T107258</t>
        </is>
      </c>
      <c r="F4144" s="32" t="n">
        <v>2674638</v>
      </c>
      <c r="G4144" s="32" t="n">
        <v>267463.8</v>
      </c>
    </row>
    <row r="4145">
      <c r="A4145" t="inlineStr">
        <is>
          <t>L0191758</t>
        </is>
      </c>
      <c r="B4145" t="inlineStr">
        <is>
          <t>2026-01-25</t>
        </is>
      </c>
      <c r="C4145" t="inlineStr">
        <is>
          <t>home_use</t>
        </is>
      </c>
      <c r="D4145" t="inlineStr">
        <is>
          <t>IMP01242</t>
        </is>
      </c>
      <c r="E4145" t="inlineStr">
        <is>
          <t>T108692</t>
        </is>
      </c>
      <c r="F4145" s="32" t="n">
        <v>1933147.76</v>
      </c>
      <c r="G4145" s="32" t="n">
        <v>202980.51</v>
      </c>
    </row>
    <row r="4146">
      <c r="A4146" t="inlineStr">
        <is>
          <t>L0191762</t>
        </is>
      </c>
      <c r="B4146" t="inlineStr">
        <is>
          <t>2026-01-25</t>
        </is>
      </c>
      <c r="C4146" t="inlineStr">
        <is>
          <t>warehouse_out</t>
        </is>
      </c>
      <c r="D4146" t="inlineStr">
        <is>
          <t>IMP01283</t>
        </is>
      </c>
      <c r="E4146" t="inlineStr">
        <is>
          <t>T108974</t>
        </is>
      </c>
      <c r="F4146" s="32" t="n">
        <v>449539.66</v>
      </c>
      <c r="G4146" s="32" t="n">
        <v>49449.36</v>
      </c>
    </row>
    <row r="4147">
      <c r="A4147" t="inlineStr">
        <is>
          <t>L0191764</t>
        </is>
      </c>
      <c r="B4147" t="inlineStr">
        <is>
          <t>2026-01-25</t>
        </is>
      </c>
      <c r="C4147" t="inlineStr">
        <is>
          <t>home_use</t>
        </is>
      </c>
      <c r="D4147" t="inlineStr">
        <is>
          <t>IMP01310</t>
        </is>
      </c>
      <c r="E4147" t="inlineStr">
        <is>
          <t>T109167</t>
        </is>
      </c>
      <c r="F4147" s="32" t="n">
        <v>881451.6</v>
      </c>
      <c r="G4147" s="32" t="n">
        <v>94315.32000000001</v>
      </c>
    </row>
    <row r="4148">
      <c r="A4148" t="inlineStr">
        <is>
          <t>L0191765</t>
        </is>
      </c>
      <c r="B4148" t="inlineStr">
        <is>
          <t>2026-01-25</t>
        </is>
      </c>
      <c r="C4148" t="inlineStr">
        <is>
          <t>home_use</t>
        </is>
      </c>
      <c r="D4148" t="inlineStr">
        <is>
          <t>IMP01310</t>
        </is>
      </c>
      <c r="E4148" t="inlineStr">
        <is>
          <t>T109167</t>
        </is>
      </c>
      <c r="F4148" s="32" t="n">
        <v>631668.61</v>
      </c>
      <c r="G4148" s="32" t="n">
        <v>67588.53999999999</v>
      </c>
    </row>
    <row r="4149">
      <c r="A4149" t="inlineStr">
        <is>
          <t>L0191766</t>
        </is>
      </c>
      <c r="B4149" t="inlineStr">
        <is>
          <t>2026-01-25</t>
        </is>
      </c>
      <c r="C4149" t="inlineStr">
        <is>
          <t>home_use</t>
        </is>
      </c>
      <c r="D4149" t="inlineStr">
        <is>
          <t>IMP01310</t>
        </is>
      </c>
      <c r="E4149" t="inlineStr">
        <is>
          <t>T109167</t>
        </is>
      </c>
      <c r="F4149" s="32" t="n">
        <v>965731.38</v>
      </c>
      <c r="G4149" s="32" t="n">
        <v>103333.26</v>
      </c>
    </row>
    <row r="4150">
      <c r="A4150" t="inlineStr">
        <is>
          <t>L0191767</t>
        </is>
      </c>
      <c r="B4150" t="inlineStr">
        <is>
          <t>2026-01-25</t>
        </is>
      </c>
      <c r="C4150" t="inlineStr">
        <is>
          <t>home_use</t>
        </is>
      </c>
      <c r="D4150" t="inlineStr">
        <is>
          <t>IMP01310</t>
        </is>
      </c>
      <c r="E4150" t="inlineStr">
        <is>
          <t>T109167</t>
        </is>
      </c>
      <c r="F4150" s="32" t="n">
        <v>1005541.82</v>
      </c>
      <c r="G4150" s="32" t="n">
        <v>107592.98</v>
      </c>
    </row>
    <row r="4151">
      <c r="A4151" t="inlineStr">
        <is>
          <t>L0191770</t>
        </is>
      </c>
      <c r="B4151" t="inlineStr">
        <is>
          <t>2026-01-25</t>
        </is>
      </c>
      <c r="C4151" t="inlineStr">
        <is>
          <t>warehouse_out</t>
        </is>
      </c>
      <c r="D4151" t="inlineStr">
        <is>
          <t>IMP01310</t>
        </is>
      </c>
      <c r="E4151" t="inlineStr">
        <is>
          <t>T109167</t>
        </is>
      </c>
      <c r="F4151" s="32" t="n">
        <v>383228.4</v>
      </c>
      <c r="G4151" s="32" t="n">
        <v>41005.44</v>
      </c>
    </row>
    <row r="4152">
      <c r="A4152" t="inlineStr">
        <is>
          <t>L0191797</t>
        </is>
      </c>
      <c r="B4152" t="inlineStr">
        <is>
          <t>2026-01-26</t>
        </is>
      </c>
      <c r="C4152" t="inlineStr">
        <is>
          <t>home_use</t>
        </is>
      </c>
      <c r="D4152" t="inlineStr">
        <is>
          <t>IMP00011</t>
        </is>
      </c>
      <c r="E4152" t="inlineStr">
        <is>
          <t>T100070</t>
        </is>
      </c>
      <c r="F4152" s="32" t="n">
        <v>1838705.06</v>
      </c>
      <c r="G4152" s="32" t="n">
        <v>183870.51</v>
      </c>
    </row>
    <row r="4153">
      <c r="A4153" t="inlineStr">
        <is>
          <t>L0191806</t>
        </is>
      </c>
      <c r="B4153" t="inlineStr">
        <is>
          <t>2026-01-26</t>
        </is>
      </c>
      <c r="C4153" t="inlineStr">
        <is>
          <t>home_use</t>
        </is>
      </c>
      <c r="D4153" t="inlineStr">
        <is>
          <t>IMP00063</t>
        </is>
      </c>
      <c r="E4153" t="inlineStr">
        <is>
          <t>T100440</t>
        </is>
      </c>
      <c r="F4153" s="32" t="n">
        <v>2452519.03</v>
      </c>
      <c r="G4153" s="32" t="n">
        <v>318827.47</v>
      </c>
    </row>
    <row r="4154">
      <c r="A4154" t="inlineStr">
        <is>
          <t>L0191807</t>
        </is>
      </c>
      <c r="B4154" t="inlineStr">
        <is>
          <t>2026-01-26</t>
        </is>
      </c>
      <c r="C4154" t="inlineStr">
        <is>
          <t>home_use</t>
        </is>
      </c>
      <c r="D4154" t="inlineStr">
        <is>
          <t>IMP00063</t>
        </is>
      </c>
      <c r="E4154" t="inlineStr">
        <is>
          <t>T100440</t>
        </is>
      </c>
      <c r="F4154" s="32" t="n">
        <v>2540927.69</v>
      </c>
      <c r="G4154" s="32" t="n">
        <v>284583.9</v>
      </c>
    </row>
    <row r="4155">
      <c r="A4155" t="inlineStr">
        <is>
          <t>L0191808</t>
        </is>
      </c>
      <c r="B4155" t="inlineStr">
        <is>
          <t>2026-01-26</t>
        </is>
      </c>
      <c r="C4155" t="inlineStr">
        <is>
          <t>home_use</t>
        </is>
      </c>
      <c r="D4155" t="inlineStr">
        <is>
          <t>IMP00063</t>
        </is>
      </c>
      <c r="E4155" t="inlineStr">
        <is>
          <t>T100440</t>
        </is>
      </c>
      <c r="F4155" s="32" t="n">
        <v>4369940.89</v>
      </c>
      <c r="G4155" s="32" t="n">
        <v>489433.38</v>
      </c>
    </row>
    <row r="4156">
      <c r="A4156" t="inlineStr">
        <is>
          <t>L0191809</t>
        </is>
      </c>
      <c r="B4156" t="inlineStr">
        <is>
          <t>2026-01-26</t>
        </is>
      </c>
      <c r="C4156" t="inlineStr">
        <is>
          <t>home_use</t>
        </is>
      </c>
      <c r="D4156" t="inlineStr">
        <is>
          <t>IMP00063</t>
        </is>
      </c>
      <c r="E4156" t="inlineStr">
        <is>
          <t>T100440</t>
        </is>
      </c>
      <c r="F4156" s="32" t="n">
        <v>5756209.7</v>
      </c>
      <c r="G4156" s="32" t="n">
        <v>748307.26</v>
      </c>
    </row>
    <row r="4157">
      <c r="A4157" t="inlineStr">
        <is>
          <t>L0191810</t>
        </is>
      </c>
      <c r="B4157" t="inlineStr">
        <is>
          <t>2026-01-26</t>
        </is>
      </c>
      <c r="C4157" t="inlineStr">
        <is>
          <t>home_use</t>
        </is>
      </c>
      <c r="D4157" t="inlineStr">
        <is>
          <t>IMP00063</t>
        </is>
      </c>
      <c r="E4157" t="inlineStr">
        <is>
          <t>T100440</t>
        </is>
      </c>
      <c r="F4157" s="32" t="n">
        <v>214103.61</v>
      </c>
      <c r="G4157" s="32" t="n">
        <v>24621.92</v>
      </c>
    </row>
    <row r="4158">
      <c r="A4158" t="inlineStr">
        <is>
          <t>L0191811</t>
        </is>
      </c>
      <c r="B4158" t="inlineStr">
        <is>
          <t>2026-01-26</t>
        </is>
      </c>
      <c r="C4158" t="inlineStr">
        <is>
          <t>home_use</t>
        </is>
      </c>
      <c r="D4158" t="inlineStr">
        <is>
          <t>IMP00063</t>
        </is>
      </c>
      <c r="E4158" t="inlineStr">
        <is>
          <t>T100440</t>
        </is>
      </c>
      <c r="F4158" s="32" t="n">
        <v>160841.83</v>
      </c>
      <c r="G4158" s="32" t="n">
        <v>18496.81</v>
      </c>
    </row>
    <row r="4159">
      <c r="A4159" t="inlineStr">
        <is>
          <t>L0191812</t>
        </is>
      </c>
      <c r="B4159" t="inlineStr">
        <is>
          <t>2026-01-26</t>
        </is>
      </c>
      <c r="C4159" t="inlineStr">
        <is>
          <t>warehouse_out</t>
        </is>
      </c>
      <c r="D4159" t="inlineStr">
        <is>
          <t>IMP00063</t>
        </is>
      </c>
      <c r="E4159" t="inlineStr">
        <is>
          <t>T100440</t>
        </is>
      </c>
      <c r="F4159" s="32" t="n">
        <v>794030.27</v>
      </c>
      <c r="G4159" s="32" t="n">
        <v>84961.24000000001</v>
      </c>
    </row>
    <row r="4160">
      <c r="A4160" t="inlineStr">
        <is>
          <t>L0191813</t>
        </is>
      </c>
      <c r="B4160" t="inlineStr">
        <is>
          <t>2026-01-26</t>
        </is>
      </c>
      <c r="C4160" t="inlineStr">
        <is>
          <t>home_use</t>
        </is>
      </c>
      <c r="D4160" t="inlineStr">
        <is>
          <t>IMP00063</t>
        </is>
      </c>
      <c r="E4160" t="inlineStr">
        <is>
          <t>T100440</t>
        </is>
      </c>
      <c r="F4160" s="32" t="n">
        <v>589668.24</v>
      </c>
      <c r="G4160" s="32" t="n">
        <v>63094.5</v>
      </c>
    </row>
    <row r="4161">
      <c r="A4161" t="inlineStr">
        <is>
          <t>L0191815</t>
        </is>
      </c>
      <c r="B4161" t="inlineStr">
        <is>
          <t>2026-01-26</t>
        </is>
      </c>
      <c r="C4161" t="inlineStr">
        <is>
          <t>home_use</t>
        </is>
      </c>
      <c r="D4161" t="inlineStr">
        <is>
          <t>IMP00063</t>
        </is>
      </c>
      <c r="E4161" t="inlineStr">
        <is>
          <t>T100440</t>
        </is>
      </c>
      <c r="F4161" s="32" t="n">
        <v>170105.63</v>
      </c>
      <c r="G4161" s="32" t="n">
        <v>19562.15</v>
      </c>
    </row>
    <row r="4162">
      <c r="A4162" t="inlineStr">
        <is>
          <t>L0191816</t>
        </is>
      </c>
      <c r="B4162" t="inlineStr">
        <is>
          <t>2026-01-26</t>
        </is>
      </c>
      <c r="C4162" t="inlineStr">
        <is>
          <t>home_use</t>
        </is>
      </c>
      <c r="D4162" t="inlineStr">
        <is>
          <t>IMP00063</t>
        </is>
      </c>
      <c r="E4162" t="inlineStr">
        <is>
          <t>T100440</t>
        </is>
      </c>
      <c r="F4162" s="32" t="n">
        <v>2307706.12</v>
      </c>
      <c r="G4162" s="32" t="n">
        <v>300001.8</v>
      </c>
    </row>
    <row r="4163">
      <c r="A4163" t="inlineStr">
        <is>
          <t>L0191845</t>
        </is>
      </c>
      <c r="B4163" t="inlineStr">
        <is>
          <t>2026-01-26</t>
        </is>
      </c>
      <c r="C4163" t="inlineStr">
        <is>
          <t>home_use</t>
        </is>
      </c>
      <c r="D4163" t="inlineStr">
        <is>
          <t>IMP00306</t>
        </is>
      </c>
      <c r="E4163" t="inlineStr">
        <is>
          <t>T102141</t>
        </is>
      </c>
      <c r="F4163" s="32" t="n">
        <v>814166.1800000001</v>
      </c>
      <c r="G4163" s="32" t="n">
        <v>93629.11</v>
      </c>
    </row>
    <row r="4164">
      <c r="A4164" t="inlineStr">
        <is>
          <t>L0191846</t>
        </is>
      </c>
      <c r="B4164" t="inlineStr">
        <is>
          <t>2026-01-26</t>
        </is>
      </c>
      <c r="C4164" t="inlineStr">
        <is>
          <t>home_use</t>
        </is>
      </c>
      <c r="D4164" t="inlineStr">
        <is>
          <t>IMP00306</t>
        </is>
      </c>
      <c r="E4164" t="inlineStr">
        <is>
          <t>T102141</t>
        </is>
      </c>
      <c r="F4164" s="32" t="n">
        <v>490850.23</v>
      </c>
      <c r="G4164" s="32" t="n">
        <v>61356.28</v>
      </c>
    </row>
    <row r="4165">
      <c r="A4165" t="inlineStr">
        <is>
          <t>L0191848</t>
        </is>
      </c>
      <c r="B4165" t="inlineStr">
        <is>
          <t>2026-01-26</t>
        </is>
      </c>
      <c r="C4165" t="inlineStr">
        <is>
          <t>home_use</t>
        </is>
      </c>
      <c r="D4165" t="inlineStr">
        <is>
          <t>IMP00306</t>
        </is>
      </c>
      <c r="E4165" t="inlineStr">
        <is>
          <t>T102141</t>
        </is>
      </c>
      <c r="F4165" s="32" t="n">
        <v>499864.89</v>
      </c>
      <c r="G4165" s="32" t="n">
        <v>52485.81</v>
      </c>
    </row>
    <row r="4166">
      <c r="A4166" t="inlineStr">
        <is>
          <t>L0191850</t>
        </is>
      </c>
      <c r="B4166" t="inlineStr">
        <is>
          <t>2026-01-26</t>
        </is>
      </c>
      <c r="C4166" t="inlineStr">
        <is>
          <t>home_use</t>
        </is>
      </c>
      <c r="D4166" t="inlineStr">
        <is>
          <t>IMP00306</t>
        </is>
      </c>
      <c r="E4166" t="inlineStr">
        <is>
          <t>T102141</t>
        </is>
      </c>
      <c r="F4166" s="32" t="n">
        <v>116078.91</v>
      </c>
      <c r="G4166" s="32" t="n">
        <v>12188.29</v>
      </c>
    </row>
    <row r="4167">
      <c r="A4167" t="inlineStr">
        <is>
          <t>L0191853</t>
        </is>
      </c>
      <c r="B4167" t="inlineStr">
        <is>
          <t>2026-01-26</t>
        </is>
      </c>
      <c r="C4167" t="inlineStr">
        <is>
          <t>home_use</t>
        </is>
      </c>
      <c r="D4167" t="inlineStr">
        <is>
          <t>IMP00306</t>
        </is>
      </c>
      <c r="E4167" t="inlineStr">
        <is>
          <t>T102141</t>
        </is>
      </c>
      <c r="F4167" s="32" t="n">
        <v>1032952.12</v>
      </c>
      <c r="G4167" s="32" t="n">
        <v>129119.01</v>
      </c>
    </row>
    <row r="4168">
      <c r="A4168" t="inlineStr">
        <is>
          <t>L0191879</t>
        </is>
      </c>
      <c r="B4168" t="inlineStr">
        <is>
          <t>2026-01-26</t>
        </is>
      </c>
      <c r="C4168" t="inlineStr">
        <is>
          <t>home_use</t>
        </is>
      </c>
      <c r="D4168" t="inlineStr">
        <is>
          <t>IMP00490</t>
        </is>
      </c>
      <c r="E4168" t="inlineStr">
        <is>
          <t>T103425</t>
        </is>
      </c>
      <c r="F4168" s="32" t="n">
        <v>28148569.3</v>
      </c>
      <c r="G4168" s="32" t="n">
        <v>2955599.78</v>
      </c>
    </row>
    <row r="4169">
      <c r="A4169" t="inlineStr">
        <is>
          <t>L0191896</t>
        </is>
      </c>
      <c r="B4169" t="inlineStr">
        <is>
          <t>2026-01-26</t>
        </is>
      </c>
      <c r="C4169" t="inlineStr">
        <is>
          <t>home_use</t>
        </is>
      </c>
      <c r="D4169" t="inlineStr">
        <is>
          <t>IMP00643</t>
        </is>
      </c>
      <c r="E4169" t="inlineStr">
        <is>
          <t>T104498</t>
        </is>
      </c>
      <c r="F4169" s="32" t="n">
        <v>587393.3100000001</v>
      </c>
      <c r="G4169" s="32" t="n">
        <v>58739.33</v>
      </c>
    </row>
    <row r="4170">
      <c r="A4170" t="inlineStr">
        <is>
          <t>L0191897</t>
        </is>
      </c>
      <c r="B4170" t="inlineStr">
        <is>
          <t>2026-01-26</t>
        </is>
      </c>
      <c r="C4170" t="inlineStr">
        <is>
          <t>home_use</t>
        </is>
      </c>
      <c r="D4170" t="inlineStr">
        <is>
          <t>IMP00643</t>
        </is>
      </c>
      <c r="E4170" t="inlineStr">
        <is>
          <t>T104498</t>
        </is>
      </c>
      <c r="F4170" s="32" t="n">
        <v>496762.26</v>
      </c>
      <c r="G4170" s="32" t="n">
        <v>49676.23</v>
      </c>
    </row>
    <row r="4171">
      <c r="A4171" t="inlineStr">
        <is>
          <t>L0191898</t>
        </is>
      </c>
      <c r="B4171" t="inlineStr">
        <is>
          <t>2026-01-26</t>
        </is>
      </c>
      <c r="C4171" t="inlineStr">
        <is>
          <t>home_use</t>
        </is>
      </c>
      <c r="D4171" t="inlineStr">
        <is>
          <t>IMP00643</t>
        </is>
      </c>
      <c r="E4171" t="inlineStr">
        <is>
          <t>T104498</t>
        </is>
      </c>
      <c r="F4171" s="32" t="n">
        <v>1382747.57</v>
      </c>
      <c r="G4171" s="32" t="n">
        <v>138274.76</v>
      </c>
    </row>
    <row r="4172">
      <c r="A4172" t="inlineStr">
        <is>
          <t>L0191929</t>
        </is>
      </c>
      <c r="B4172" t="inlineStr">
        <is>
          <t>2026-01-26</t>
        </is>
      </c>
      <c r="C4172" t="inlineStr">
        <is>
          <t>home_use</t>
        </is>
      </c>
      <c r="D4172" t="inlineStr">
        <is>
          <t>IMP00892</t>
        </is>
      </c>
      <c r="E4172" t="inlineStr">
        <is>
          <t>T106240</t>
        </is>
      </c>
      <c r="F4172" s="32" t="n">
        <v>1995909.72</v>
      </c>
      <c r="G4172" s="32" t="n">
        <v>209570.52</v>
      </c>
    </row>
    <row r="4173">
      <c r="A4173" t="inlineStr">
        <is>
          <t>L0191934</t>
        </is>
      </c>
      <c r="B4173" t="inlineStr">
        <is>
          <t>2026-01-26</t>
        </is>
      </c>
      <c r="C4173" t="inlineStr">
        <is>
          <t>home_use</t>
        </is>
      </c>
      <c r="D4173" t="inlineStr">
        <is>
          <t>IMP00926</t>
        </is>
      </c>
      <c r="E4173" t="inlineStr">
        <is>
          <t>T106477</t>
        </is>
      </c>
      <c r="F4173" s="32" t="n">
        <v>11265386.23</v>
      </c>
      <c r="G4173" s="32" t="n">
        <v>1182865.55</v>
      </c>
    </row>
    <row r="4174">
      <c r="A4174" t="inlineStr">
        <is>
          <t>L0191936</t>
        </is>
      </c>
      <c r="B4174" t="inlineStr">
        <is>
          <t>2026-01-26</t>
        </is>
      </c>
      <c r="C4174" t="inlineStr">
        <is>
          <t>home_use</t>
        </is>
      </c>
      <c r="D4174" t="inlineStr">
        <is>
          <t>IMP00926</t>
        </is>
      </c>
      <c r="E4174" t="inlineStr">
        <is>
          <t>T106477</t>
        </is>
      </c>
      <c r="F4174" s="32" t="n">
        <v>21793773.54</v>
      </c>
      <c r="G4174" s="32" t="n">
        <v>2288346.22</v>
      </c>
    </row>
    <row r="4175">
      <c r="A4175" t="inlineStr">
        <is>
          <t>L0191937</t>
        </is>
      </c>
      <c r="B4175" t="inlineStr">
        <is>
          <t>2026-01-26</t>
        </is>
      </c>
      <c r="C4175" t="inlineStr">
        <is>
          <t>warehouse_out</t>
        </is>
      </c>
      <c r="D4175" t="inlineStr">
        <is>
          <t>IMP00926</t>
        </is>
      </c>
      <c r="E4175" t="inlineStr">
        <is>
          <t>T106477</t>
        </is>
      </c>
      <c r="F4175" s="32" t="n">
        <v>27133621.06</v>
      </c>
      <c r="G4175" s="32" t="n">
        <v>2849030.21</v>
      </c>
    </row>
    <row r="4176">
      <c r="A4176" t="inlineStr">
        <is>
          <t>L0191938</t>
        </is>
      </c>
      <c r="B4176" t="inlineStr">
        <is>
          <t>2026-01-26</t>
        </is>
      </c>
      <c r="C4176" t="inlineStr">
        <is>
          <t>home_use</t>
        </is>
      </c>
      <c r="D4176" t="inlineStr">
        <is>
          <t>IMP00926</t>
        </is>
      </c>
      <c r="E4176" t="inlineStr">
        <is>
          <t>T106477</t>
        </is>
      </c>
      <c r="F4176" s="32" t="n">
        <v>10597040.92</v>
      </c>
      <c r="G4176" s="32" t="n">
        <v>1059704.09</v>
      </c>
    </row>
    <row r="4177">
      <c r="A4177" t="inlineStr">
        <is>
          <t>L0191940</t>
        </is>
      </c>
      <c r="B4177" t="inlineStr">
        <is>
          <t>2026-01-26</t>
        </is>
      </c>
      <c r="C4177" t="inlineStr">
        <is>
          <t>home_use</t>
        </is>
      </c>
      <c r="D4177" t="inlineStr">
        <is>
          <t>IMP00950</t>
        </is>
      </c>
      <c r="F4177" s="32" t="n">
        <v>4016629.63</v>
      </c>
      <c r="G4177" s="32" t="n">
        <v>522161.85</v>
      </c>
    </row>
    <row r="4178">
      <c r="A4178" t="inlineStr">
        <is>
          <t>L0191942</t>
        </is>
      </c>
      <c r="B4178" t="inlineStr">
        <is>
          <t>2026-01-26</t>
        </is>
      </c>
      <c r="C4178" t="inlineStr">
        <is>
          <t>home_use</t>
        </is>
      </c>
      <c r="D4178" t="inlineStr">
        <is>
          <t>IMP00950</t>
        </is>
      </c>
      <c r="F4178" s="32" t="n">
        <v>1232083.81</v>
      </c>
      <c r="G4178" s="32" t="n">
        <v>160170.9</v>
      </c>
    </row>
    <row r="4179">
      <c r="A4179" t="inlineStr">
        <is>
          <t>L0191963</t>
        </is>
      </c>
      <c r="B4179" t="inlineStr">
        <is>
          <t>2026-01-26</t>
        </is>
      </c>
      <c r="C4179" t="inlineStr">
        <is>
          <t>home_use</t>
        </is>
      </c>
      <c r="D4179" t="inlineStr">
        <is>
          <t>IMP01037</t>
        </is>
      </c>
      <c r="E4179" t="inlineStr">
        <is>
          <t>T107258</t>
        </is>
      </c>
      <c r="F4179" s="32" t="n">
        <v>1486765.07</v>
      </c>
      <c r="G4179" s="32" t="n">
        <v>148676.51</v>
      </c>
    </row>
    <row r="4180">
      <c r="A4180" t="inlineStr">
        <is>
          <t>L0191966</t>
        </is>
      </c>
      <c r="B4180" t="inlineStr">
        <is>
          <t>2026-01-26</t>
        </is>
      </c>
      <c r="C4180" t="inlineStr">
        <is>
          <t>home_use</t>
        </is>
      </c>
      <c r="D4180" t="inlineStr">
        <is>
          <t>IMP01039</t>
        </is>
      </c>
      <c r="E4180" t="inlineStr">
        <is>
          <t>T107267</t>
        </is>
      </c>
      <c r="F4180" s="32" t="n">
        <v>714203.74</v>
      </c>
      <c r="G4180" s="32" t="n">
        <v>92846.49000000001</v>
      </c>
    </row>
    <row r="4181">
      <c r="A4181" t="inlineStr">
        <is>
          <t>L0191986</t>
        </is>
      </c>
      <c r="B4181" t="inlineStr">
        <is>
          <t>2026-01-26</t>
        </is>
      </c>
      <c r="C4181" t="inlineStr">
        <is>
          <t>home_use</t>
        </is>
      </c>
      <c r="D4181" t="inlineStr">
        <is>
          <t>IMP01142</t>
        </is>
      </c>
      <c r="E4181" t="inlineStr">
        <is>
          <t>T107992</t>
        </is>
      </c>
      <c r="F4181" s="32" t="n">
        <v>887200.02</v>
      </c>
      <c r="G4181" s="32" t="n">
        <v>99366.39999999999</v>
      </c>
    </row>
    <row r="4182">
      <c r="A4182" t="inlineStr">
        <is>
          <t>L0192006</t>
        </is>
      </c>
      <c r="B4182" t="inlineStr">
        <is>
          <t>2026-01-26</t>
        </is>
      </c>
      <c r="C4182" t="inlineStr">
        <is>
          <t>home_use</t>
        </is>
      </c>
      <c r="D4182" t="inlineStr">
        <is>
          <t>IMP01247</t>
        </is>
      </c>
      <c r="E4182" t="inlineStr">
        <is>
          <t>T108724</t>
        </is>
      </c>
      <c r="F4182" s="32" t="n">
        <v>1438193.07</v>
      </c>
      <c r="G4182" s="32" t="n">
        <v>165392.2</v>
      </c>
    </row>
    <row r="4183">
      <c r="A4183" t="inlineStr">
        <is>
          <t>L0192012</t>
        </is>
      </c>
      <c r="B4183" t="inlineStr">
        <is>
          <t>2026-01-26</t>
        </is>
      </c>
      <c r="C4183" t="inlineStr">
        <is>
          <t>home_use</t>
        </is>
      </c>
      <c r="D4183" t="inlineStr">
        <is>
          <t>IMP01310</t>
        </is>
      </c>
      <c r="E4183" t="inlineStr">
        <is>
          <t>T109167</t>
        </is>
      </c>
      <c r="F4183" s="32" t="n">
        <v>266397.42</v>
      </c>
      <c r="G4183" s="32" t="n">
        <v>28504.52</v>
      </c>
    </row>
    <row r="4184">
      <c r="A4184" t="inlineStr">
        <is>
          <t>L0192013</t>
        </is>
      </c>
      <c r="B4184" t="inlineStr">
        <is>
          <t>2026-01-26</t>
        </is>
      </c>
      <c r="C4184" t="inlineStr">
        <is>
          <t>home_use</t>
        </is>
      </c>
      <c r="D4184" t="inlineStr">
        <is>
          <t>IMP01310</t>
        </is>
      </c>
      <c r="E4184" t="inlineStr">
        <is>
          <t>T109167</t>
        </is>
      </c>
      <c r="F4184" s="32" t="n">
        <v>948155.17</v>
      </c>
      <c r="G4184" s="32" t="n">
        <v>101452.6</v>
      </c>
    </row>
    <row r="4185">
      <c r="A4185" t="inlineStr">
        <is>
          <t>L0192014</t>
        </is>
      </c>
      <c r="B4185" t="inlineStr">
        <is>
          <t>2026-01-26</t>
        </is>
      </c>
      <c r="C4185" t="inlineStr">
        <is>
          <t>home_use</t>
        </is>
      </c>
      <c r="D4185" t="inlineStr">
        <is>
          <t>IMP01310</t>
        </is>
      </c>
      <c r="E4185" t="inlineStr">
        <is>
          <t>T109167</t>
        </is>
      </c>
      <c r="F4185" s="32" t="n">
        <v>1866334.42</v>
      </c>
      <c r="G4185" s="32" t="n">
        <v>242623.47</v>
      </c>
    </row>
    <row r="4186">
      <c r="A4186" t="inlineStr">
        <is>
          <t>L0192015</t>
        </is>
      </c>
      <c r="B4186" t="inlineStr">
        <is>
          <t>2026-01-26</t>
        </is>
      </c>
      <c r="C4186" t="inlineStr">
        <is>
          <t>home_use</t>
        </is>
      </c>
      <c r="D4186" t="inlineStr">
        <is>
          <t>IMP01310</t>
        </is>
      </c>
      <c r="E4186" t="inlineStr">
        <is>
          <t>T109167</t>
        </is>
      </c>
      <c r="F4186" s="32" t="n">
        <v>629587.8100000001</v>
      </c>
      <c r="G4186" s="32" t="n">
        <v>67365.89999999999</v>
      </c>
    </row>
    <row r="4187">
      <c r="A4187" t="inlineStr">
        <is>
          <t>L0192016</t>
        </is>
      </c>
      <c r="B4187" t="inlineStr">
        <is>
          <t>2026-01-26</t>
        </is>
      </c>
      <c r="C4187" t="inlineStr">
        <is>
          <t>home_use</t>
        </is>
      </c>
      <c r="D4187" t="inlineStr">
        <is>
          <t>IMP01310</t>
        </is>
      </c>
      <c r="E4187" t="inlineStr">
        <is>
          <t>T109167</t>
        </is>
      </c>
      <c r="F4187" s="32" t="n">
        <v>174639.3</v>
      </c>
      <c r="G4187" s="32" t="n">
        <v>18686.41</v>
      </c>
    </row>
    <row r="4188">
      <c r="A4188" t="inlineStr">
        <is>
          <t>L0192017</t>
        </is>
      </c>
      <c r="B4188" t="inlineStr">
        <is>
          <t>2026-01-26</t>
        </is>
      </c>
      <c r="C4188" t="inlineStr">
        <is>
          <t>home_use</t>
        </is>
      </c>
      <c r="D4188" t="inlineStr">
        <is>
          <t>IMP01310</t>
        </is>
      </c>
      <c r="E4188" t="inlineStr">
        <is>
          <t>T109167</t>
        </is>
      </c>
      <c r="F4188" s="32" t="n">
        <v>1531584.48</v>
      </c>
      <c r="G4188" s="32" t="n">
        <v>163879.54</v>
      </c>
    </row>
    <row r="4189">
      <c r="A4189" t="inlineStr">
        <is>
          <t>L0192018</t>
        </is>
      </c>
      <c r="B4189" t="inlineStr">
        <is>
          <t>2026-01-26</t>
        </is>
      </c>
      <c r="C4189" t="inlineStr">
        <is>
          <t>home_use</t>
        </is>
      </c>
      <c r="D4189" t="inlineStr">
        <is>
          <t>IMP01310</t>
        </is>
      </c>
      <c r="E4189" t="inlineStr">
        <is>
          <t>T109167</t>
        </is>
      </c>
      <c r="F4189" s="32" t="n">
        <v>814535.33</v>
      </c>
      <c r="G4189" s="32" t="n">
        <v>87155.28</v>
      </c>
    </row>
    <row r="4190">
      <c r="A4190" t="inlineStr">
        <is>
          <t>L0192019</t>
        </is>
      </c>
      <c r="B4190" t="inlineStr">
        <is>
          <t>2026-01-26</t>
        </is>
      </c>
      <c r="C4190" t="inlineStr">
        <is>
          <t>home_use</t>
        </is>
      </c>
      <c r="D4190" t="inlineStr">
        <is>
          <t>IMP01310</t>
        </is>
      </c>
      <c r="E4190" t="inlineStr">
        <is>
          <t>T109167</t>
        </is>
      </c>
      <c r="F4190" s="32" t="n">
        <v>1644934.68</v>
      </c>
      <c r="G4190" s="32" t="n">
        <v>205616.84</v>
      </c>
    </row>
    <row r="4191">
      <c r="A4191" t="inlineStr">
        <is>
          <t>L0192020</t>
        </is>
      </c>
      <c r="B4191" t="inlineStr">
        <is>
          <t>2026-01-26</t>
        </is>
      </c>
      <c r="C4191" t="inlineStr">
        <is>
          <t>home_use</t>
        </is>
      </c>
      <c r="D4191" t="inlineStr">
        <is>
          <t>IMP01313</t>
        </is>
      </c>
      <c r="E4191" t="inlineStr">
        <is>
          <t>T109190</t>
        </is>
      </c>
      <c r="F4191" s="32" t="n">
        <v>1032523.44</v>
      </c>
      <c r="G4191" s="32" t="n">
        <v>103252.34</v>
      </c>
    </row>
    <row r="4192">
      <c r="A4192" t="inlineStr">
        <is>
          <t>L0192046</t>
        </is>
      </c>
      <c r="B4192" t="inlineStr">
        <is>
          <t>2026-01-27</t>
        </is>
      </c>
      <c r="C4192" t="inlineStr">
        <is>
          <t>home_use</t>
        </is>
      </c>
      <c r="D4192" t="inlineStr">
        <is>
          <t>IMP00063</t>
        </is>
      </c>
      <c r="E4192" t="inlineStr">
        <is>
          <t>T100440</t>
        </is>
      </c>
      <c r="F4192" s="32" t="n">
        <v>1308296.33</v>
      </c>
      <c r="G4192" s="32" t="n">
        <v>150454.08</v>
      </c>
    </row>
    <row r="4193">
      <c r="A4193" t="inlineStr">
        <is>
          <t>L0192047</t>
        </is>
      </c>
      <c r="B4193" t="inlineStr">
        <is>
          <t>2026-01-27</t>
        </is>
      </c>
      <c r="C4193" t="inlineStr">
        <is>
          <t>home_use</t>
        </is>
      </c>
      <c r="D4193" t="inlineStr">
        <is>
          <t>IMP00063</t>
        </is>
      </c>
      <c r="E4193" t="inlineStr">
        <is>
          <t>T100440</t>
        </is>
      </c>
      <c r="F4193" s="32" t="n">
        <v>7007328.91</v>
      </c>
      <c r="G4193" s="32" t="n">
        <v>910952.76</v>
      </c>
    </row>
    <row r="4194">
      <c r="A4194" t="inlineStr">
        <is>
          <t>L0192048</t>
        </is>
      </c>
      <c r="B4194" t="inlineStr">
        <is>
          <t>2026-01-27</t>
        </is>
      </c>
      <c r="C4194" t="inlineStr">
        <is>
          <t>home_use</t>
        </is>
      </c>
      <c r="D4194" t="inlineStr">
        <is>
          <t>IMP00063</t>
        </is>
      </c>
      <c r="E4194" t="inlineStr">
        <is>
          <t>T100440</t>
        </is>
      </c>
      <c r="F4194" s="32" t="n">
        <v>685753.72</v>
      </c>
      <c r="G4194" s="32" t="n">
        <v>78861.67999999999</v>
      </c>
    </row>
    <row r="4195">
      <c r="A4195" t="inlineStr">
        <is>
          <t>L0192060</t>
        </is>
      </c>
      <c r="B4195" t="inlineStr">
        <is>
          <t>2026-01-27</t>
        </is>
      </c>
      <c r="C4195" t="inlineStr">
        <is>
          <t>home_use</t>
        </is>
      </c>
      <c r="D4195" t="inlineStr">
        <is>
          <t>IMP00142</t>
        </is>
      </c>
      <c r="E4195" t="inlineStr">
        <is>
          <t>T100987</t>
        </is>
      </c>
      <c r="F4195" s="32" t="n">
        <v>1889641.02</v>
      </c>
      <c r="G4195" s="32" t="n">
        <v>245653.33</v>
      </c>
    </row>
    <row r="4196">
      <c r="A4196" t="inlineStr">
        <is>
          <t>L0192076</t>
        </is>
      </c>
      <c r="B4196" t="inlineStr">
        <is>
          <t>2026-01-27</t>
        </is>
      </c>
      <c r="C4196" t="inlineStr">
        <is>
          <t>home_use</t>
        </is>
      </c>
      <c r="D4196" t="inlineStr">
        <is>
          <t>IMP00306</t>
        </is>
      </c>
      <c r="E4196" t="inlineStr">
        <is>
          <t>T102141</t>
        </is>
      </c>
      <c r="F4196" s="32" t="n">
        <v>713227.1</v>
      </c>
      <c r="G4196" s="32" t="n">
        <v>74888.85000000001</v>
      </c>
    </row>
    <row r="4197">
      <c r="A4197" t="inlineStr">
        <is>
          <t>L0192077</t>
        </is>
      </c>
      <c r="B4197" t="inlineStr">
        <is>
          <t>2026-01-27</t>
        </is>
      </c>
      <c r="C4197" t="inlineStr">
        <is>
          <t>home_use</t>
        </is>
      </c>
      <c r="D4197" t="inlineStr">
        <is>
          <t>IMP00306</t>
        </is>
      </c>
      <c r="E4197" t="inlineStr">
        <is>
          <t>T102141</t>
        </is>
      </c>
      <c r="F4197" s="32" t="n">
        <v>606808.59</v>
      </c>
      <c r="G4197" s="32" t="n">
        <v>63714.9</v>
      </c>
    </row>
    <row r="4198">
      <c r="A4198" t="inlineStr">
        <is>
          <t>L0192106</t>
        </is>
      </c>
      <c r="B4198" t="inlineStr">
        <is>
          <t>2026-01-27</t>
        </is>
      </c>
      <c r="C4198" t="inlineStr">
        <is>
          <t>home_use</t>
        </is>
      </c>
      <c r="D4198" t="inlineStr">
        <is>
          <t>IMP00490</t>
        </is>
      </c>
      <c r="E4198" t="inlineStr">
        <is>
          <t>T103425</t>
        </is>
      </c>
      <c r="F4198" s="32" t="n">
        <v>1175572.91</v>
      </c>
      <c r="G4198" s="32" t="n">
        <v>141068.75</v>
      </c>
    </row>
    <row r="4199">
      <c r="A4199" t="inlineStr">
        <is>
          <t>L0192125</t>
        </is>
      </c>
      <c r="B4199" t="inlineStr">
        <is>
          <t>2026-01-27</t>
        </is>
      </c>
      <c r="C4199" t="inlineStr">
        <is>
          <t>home_use</t>
        </is>
      </c>
      <c r="D4199" t="inlineStr">
        <is>
          <t>IMP00605</t>
        </is>
      </c>
      <c r="E4199" t="inlineStr">
        <is>
          <t>T104234</t>
        </is>
      </c>
      <c r="F4199" s="32" t="n">
        <v>696782.37</v>
      </c>
      <c r="G4199" s="32" t="n">
        <v>90581.71000000001</v>
      </c>
    </row>
    <row r="4200">
      <c r="A4200" t="inlineStr">
        <is>
          <t>L0192131</t>
        </is>
      </c>
      <c r="B4200" t="inlineStr">
        <is>
          <t>2026-01-27</t>
        </is>
      </c>
      <c r="C4200" t="inlineStr">
        <is>
          <t>home_use</t>
        </is>
      </c>
      <c r="D4200" t="inlineStr">
        <is>
          <t>IMP00643</t>
        </is>
      </c>
      <c r="E4200" t="inlineStr">
        <is>
          <t>T104498</t>
        </is>
      </c>
      <c r="F4200" s="32" t="n">
        <v>563687.8100000001</v>
      </c>
      <c r="G4200" s="32" t="n">
        <v>56368.78</v>
      </c>
    </row>
    <row r="4201">
      <c r="A4201" t="inlineStr">
        <is>
          <t>L0192132</t>
        </is>
      </c>
      <c r="B4201" t="inlineStr">
        <is>
          <t>2026-01-27</t>
        </is>
      </c>
      <c r="C4201" t="inlineStr">
        <is>
          <t>home_use</t>
        </is>
      </c>
      <c r="D4201" t="inlineStr">
        <is>
          <t>IMP00643</t>
        </is>
      </c>
      <c r="E4201" t="inlineStr">
        <is>
          <t>T104498</t>
        </is>
      </c>
      <c r="F4201" s="32" t="n">
        <v>813789.6899999999</v>
      </c>
      <c r="G4201" s="32" t="n">
        <v>81378.97</v>
      </c>
    </row>
    <row r="4202">
      <c r="A4202" t="inlineStr">
        <is>
          <t>L0192133</t>
        </is>
      </c>
      <c r="B4202" t="inlineStr">
        <is>
          <t>2026-01-27</t>
        </is>
      </c>
      <c r="C4202" t="inlineStr">
        <is>
          <t>home_use</t>
        </is>
      </c>
      <c r="D4202" t="inlineStr">
        <is>
          <t>IMP00643</t>
        </is>
      </c>
      <c r="E4202" t="inlineStr">
        <is>
          <t>T104498</t>
        </is>
      </c>
      <c r="F4202" s="32" t="n">
        <v>1175953.57</v>
      </c>
      <c r="G4202" s="32" t="n">
        <v>117595.36</v>
      </c>
    </row>
    <row r="4203">
      <c r="A4203" t="inlineStr">
        <is>
          <t>L0192150</t>
        </is>
      </c>
      <c r="B4203" t="inlineStr">
        <is>
          <t>2026-01-27</t>
        </is>
      </c>
      <c r="C4203" t="inlineStr">
        <is>
          <t>home_use</t>
        </is>
      </c>
      <c r="D4203" t="inlineStr">
        <is>
          <t>IMP00753</t>
        </is>
      </c>
      <c r="E4203" t="inlineStr">
        <is>
          <t>T105264</t>
        </is>
      </c>
      <c r="F4203" s="32" t="n">
        <v>254641.01</v>
      </c>
      <c r="G4203" s="32" t="n">
        <v>27246.59</v>
      </c>
    </row>
    <row r="4204">
      <c r="A4204" t="inlineStr">
        <is>
          <t>L0192151</t>
        </is>
      </c>
      <c r="B4204" t="inlineStr">
        <is>
          <t>2026-01-27</t>
        </is>
      </c>
      <c r="C4204" t="inlineStr">
        <is>
          <t>home_use</t>
        </is>
      </c>
      <c r="D4204" t="inlineStr">
        <is>
          <t>IMP00753</t>
        </is>
      </c>
      <c r="E4204" t="inlineStr">
        <is>
          <t>T105264</t>
        </is>
      </c>
      <c r="F4204" s="32" t="n">
        <v>157085.05</v>
      </c>
      <c r="G4204" s="32" t="n">
        <v>20421.06</v>
      </c>
    </row>
    <row r="4205">
      <c r="A4205" t="inlineStr">
        <is>
          <t>L0192152</t>
        </is>
      </c>
      <c r="B4205" t="inlineStr">
        <is>
          <t>2026-01-27</t>
        </is>
      </c>
      <c r="C4205" t="inlineStr">
        <is>
          <t>home_use</t>
        </is>
      </c>
      <c r="D4205" t="inlineStr">
        <is>
          <t>IMP00753</t>
        </is>
      </c>
      <c r="E4205" t="inlineStr">
        <is>
          <t>T105264</t>
        </is>
      </c>
      <c r="F4205" s="32" t="n">
        <v>648341.9</v>
      </c>
      <c r="G4205" s="32" t="n">
        <v>75856</v>
      </c>
    </row>
    <row r="4206">
      <c r="A4206" t="inlineStr">
        <is>
          <t>L0192184</t>
        </is>
      </c>
      <c r="B4206" t="inlineStr">
        <is>
          <t>2026-01-27</t>
        </is>
      </c>
      <c r="C4206" t="inlineStr">
        <is>
          <t>home_use</t>
        </is>
      </c>
      <c r="D4206" t="inlineStr">
        <is>
          <t>IMP00926</t>
        </is>
      </c>
      <c r="E4206" t="inlineStr">
        <is>
          <t>T106477</t>
        </is>
      </c>
      <c r="F4206" s="32" t="n">
        <v>311570.36</v>
      </c>
      <c r="G4206" s="32" t="n">
        <v>33338.03</v>
      </c>
    </row>
    <row r="4207">
      <c r="A4207" t="inlineStr">
        <is>
          <t>L0192185</t>
        </is>
      </c>
      <c r="B4207" t="inlineStr">
        <is>
          <t>2026-01-27</t>
        </is>
      </c>
      <c r="C4207" t="inlineStr">
        <is>
          <t>home_use</t>
        </is>
      </c>
      <c r="D4207" t="inlineStr">
        <is>
          <t>IMP00926</t>
        </is>
      </c>
      <c r="E4207" t="inlineStr">
        <is>
          <t>T106477</t>
        </is>
      </c>
      <c r="F4207" s="32" t="n">
        <v>366236.65</v>
      </c>
      <c r="G4207" s="32" t="n">
        <v>43948.4</v>
      </c>
    </row>
    <row r="4208">
      <c r="A4208" t="inlineStr">
        <is>
          <t>L0192188</t>
        </is>
      </c>
      <c r="B4208" t="inlineStr">
        <is>
          <t>2026-01-27</t>
        </is>
      </c>
      <c r="C4208" t="inlineStr">
        <is>
          <t>home_use</t>
        </is>
      </c>
      <c r="D4208" t="inlineStr">
        <is>
          <t>IMP00950</t>
        </is>
      </c>
      <c r="F4208" s="32" t="n">
        <v>4926088.04</v>
      </c>
      <c r="G4208" s="32" t="n">
        <v>640391.4399999999</v>
      </c>
    </row>
    <row r="4209">
      <c r="A4209" t="inlineStr">
        <is>
          <t>L0192189</t>
        </is>
      </c>
      <c r="B4209" t="inlineStr">
        <is>
          <t>2026-01-27</t>
        </is>
      </c>
      <c r="C4209" t="inlineStr">
        <is>
          <t>home_use</t>
        </is>
      </c>
      <c r="D4209" t="inlineStr">
        <is>
          <t>IMP00950</t>
        </is>
      </c>
      <c r="F4209" s="32" t="n">
        <v>1933245.98</v>
      </c>
      <c r="G4209" s="32" t="n">
        <v>251321.98</v>
      </c>
    </row>
    <row r="4210">
      <c r="A4210" t="inlineStr">
        <is>
          <t>L0192190</t>
        </is>
      </c>
      <c r="B4210" t="inlineStr">
        <is>
          <t>2026-01-27</t>
        </is>
      </c>
      <c r="C4210" t="inlineStr">
        <is>
          <t>warehouse_out</t>
        </is>
      </c>
      <c r="D4210" t="inlineStr">
        <is>
          <t>IMP00950</t>
        </is>
      </c>
      <c r="F4210" s="32" t="n">
        <v>428801.86</v>
      </c>
      <c r="G4210" s="32" t="n">
        <v>50169.82</v>
      </c>
    </row>
    <row r="4211">
      <c r="A4211" t="inlineStr">
        <is>
          <t>L0192194</t>
        </is>
      </c>
      <c r="B4211" t="inlineStr">
        <is>
          <t>2026-01-27</t>
        </is>
      </c>
      <c r="C4211" t="inlineStr">
        <is>
          <t>home_use</t>
        </is>
      </c>
      <c r="D4211" t="inlineStr">
        <is>
          <t>IMP00999</t>
        </is>
      </c>
      <c r="E4211" t="inlineStr">
        <is>
          <t>T106987</t>
        </is>
      </c>
      <c r="F4211" s="32" t="n">
        <v>3507975.74</v>
      </c>
      <c r="G4211" s="32" t="n">
        <v>350797.57</v>
      </c>
    </row>
    <row r="4212">
      <c r="A4212" t="inlineStr">
        <is>
          <t>L0192195</t>
        </is>
      </c>
      <c r="B4212" t="inlineStr">
        <is>
          <t>2026-01-27</t>
        </is>
      </c>
      <c r="C4212" t="inlineStr">
        <is>
          <t>home_use</t>
        </is>
      </c>
      <c r="D4212" t="inlineStr">
        <is>
          <t>IMP00999</t>
        </is>
      </c>
      <c r="E4212" t="inlineStr">
        <is>
          <t>T106987</t>
        </is>
      </c>
      <c r="F4212" s="32" t="n">
        <v>518069.21</v>
      </c>
      <c r="G4212" s="32" t="n">
        <v>62168.31</v>
      </c>
    </row>
    <row r="4213">
      <c r="A4213" t="inlineStr">
        <is>
          <t>L0192196</t>
        </is>
      </c>
      <c r="B4213" t="inlineStr">
        <is>
          <t>2026-01-27</t>
        </is>
      </c>
      <c r="C4213" t="inlineStr">
        <is>
          <t>home_use</t>
        </is>
      </c>
      <c r="D4213" t="inlineStr">
        <is>
          <t>IMP00999</t>
        </is>
      </c>
      <c r="E4213" t="inlineStr">
        <is>
          <t>T106987</t>
        </is>
      </c>
      <c r="F4213" s="32" t="n">
        <v>1009360.3</v>
      </c>
      <c r="G4213" s="32" t="n">
        <v>100936.03</v>
      </c>
    </row>
    <row r="4214">
      <c r="A4214" t="inlineStr">
        <is>
          <t>L0192198</t>
        </is>
      </c>
      <c r="B4214" t="inlineStr">
        <is>
          <t>2026-01-27</t>
        </is>
      </c>
      <c r="C4214" t="inlineStr">
        <is>
          <t>home_use</t>
        </is>
      </c>
      <c r="D4214" t="inlineStr">
        <is>
          <t>IMP00999</t>
        </is>
      </c>
      <c r="E4214" t="inlineStr">
        <is>
          <t>T106987</t>
        </is>
      </c>
      <c r="F4214" s="32" t="n">
        <v>4929289.23</v>
      </c>
      <c r="G4214" s="32" t="n">
        <v>492928.92</v>
      </c>
    </row>
    <row r="4215">
      <c r="A4215" t="inlineStr">
        <is>
          <t>L0192199</t>
        </is>
      </c>
      <c r="B4215" t="inlineStr">
        <is>
          <t>2026-01-27</t>
        </is>
      </c>
      <c r="C4215" t="inlineStr">
        <is>
          <t>home_use</t>
        </is>
      </c>
      <c r="D4215" t="inlineStr">
        <is>
          <t>IMP00999</t>
        </is>
      </c>
      <c r="E4215" t="inlineStr">
        <is>
          <t>T106987</t>
        </is>
      </c>
      <c r="F4215" s="32" t="n">
        <v>2184063.78</v>
      </c>
      <c r="G4215" s="32" t="n">
        <v>229326.7</v>
      </c>
    </row>
    <row r="4216">
      <c r="A4216" t="inlineStr">
        <is>
          <t>L0192206</t>
        </is>
      </c>
      <c r="B4216" t="inlineStr">
        <is>
          <t>2026-01-27</t>
        </is>
      </c>
      <c r="C4216" t="inlineStr">
        <is>
          <t>home_use</t>
        </is>
      </c>
      <c r="D4216" t="inlineStr">
        <is>
          <t>IMP01037</t>
        </is>
      </c>
      <c r="E4216" t="inlineStr">
        <is>
          <t>T107258</t>
        </is>
      </c>
      <c r="F4216" s="32" t="n">
        <v>1562830.83</v>
      </c>
      <c r="G4216" s="32" t="n">
        <v>156283.08</v>
      </c>
    </row>
    <row r="4217">
      <c r="A4217" t="inlineStr">
        <is>
          <t>L0192207</t>
        </is>
      </c>
      <c r="B4217" t="inlineStr">
        <is>
          <t>2026-01-27</t>
        </is>
      </c>
      <c r="C4217" t="inlineStr">
        <is>
          <t>home_use</t>
        </is>
      </c>
      <c r="D4217" t="inlineStr">
        <is>
          <t>IMP01037</t>
        </is>
      </c>
      <c r="E4217" t="inlineStr">
        <is>
          <t>T107258</t>
        </is>
      </c>
      <c r="F4217" s="32" t="n">
        <v>502575.84</v>
      </c>
      <c r="G4217" s="32" t="n">
        <v>60309.1</v>
      </c>
    </row>
    <row r="4218">
      <c r="A4218" t="inlineStr">
        <is>
          <t>L0192208</t>
        </is>
      </c>
      <c r="B4218" t="inlineStr">
        <is>
          <t>2026-01-27</t>
        </is>
      </c>
      <c r="C4218" t="inlineStr">
        <is>
          <t>home_use</t>
        </is>
      </c>
      <c r="D4218" t="inlineStr">
        <is>
          <t>IMP01037</t>
        </is>
      </c>
      <c r="E4218" t="inlineStr">
        <is>
          <t>T107258</t>
        </is>
      </c>
      <c r="F4218" s="32" t="n">
        <v>428277.3</v>
      </c>
      <c r="G4218" s="32" t="n">
        <v>42827.73</v>
      </c>
    </row>
    <row r="4219">
      <c r="A4219" t="inlineStr">
        <is>
          <t>L0192243</t>
        </is>
      </c>
      <c r="B4219" t="inlineStr">
        <is>
          <t>2026-01-27</t>
        </is>
      </c>
      <c r="C4219" t="inlineStr">
        <is>
          <t>transit</t>
        </is>
      </c>
      <c r="D4219" t="inlineStr">
        <is>
          <t>IMP01309</t>
        </is>
      </c>
      <c r="E4219" t="inlineStr">
        <is>
          <t>T109161</t>
        </is>
      </c>
      <c r="F4219" s="32" t="n">
        <v>760769.64</v>
      </c>
      <c r="G4219" s="32" t="n">
        <v>0</v>
      </c>
    </row>
    <row r="4220">
      <c r="A4220" t="inlineStr">
        <is>
          <t>L0192245</t>
        </is>
      </c>
      <c r="B4220" t="inlineStr">
        <is>
          <t>2026-01-27</t>
        </is>
      </c>
      <c r="C4220" t="inlineStr">
        <is>
          <t>home_use</t>
        </is>
      </c>
      <c r="D4220" t="inlineStr">
        <is>
          <t>IMP01310</t>
        </is>
      </c>
      <c r="E4220" t="inlineStr">
        <is>
          <t>T109167</t>
        </is>
      </c>
      <c r="F4220" s="32" t="n">
        <v>598049.58</v>
      </c>
      <c r="G4220" s="32" t="n">
        <v>63991.3</v>
      </c>
    </row>
    <row r="4221">
      <c r="A4221" t="inlineStr">
        <is>
          <t>L0192246</t>
        </is>
      </c>
      <c r="B4221" t="inlineStr">
        <is>
          <t>2026-01-27</t>
        </is>
      </c>
      <c r="C4221" t="inlineStr">
        <is>
          <t>home_use</t>
        </is>
      </c>
      <c r="D4221" t="inlineStr">
        <is>
          <t>IMP01310</t>
        </is>
      </c>
      <c r="E4221" t="inlineStr">
        <is>
          <t>T109167</t>
        </is>
      </c>
      <c r="F4221" s="32" t="n">
        <v>897632.85</v>
      </c>
      <c r="G4221" s="32" t="n">
        <v>96046.72</v>
      </c>
    </row>
    <row r="4222">
      <c r="A4222" t="inlineStr">
        <is>
          <t>L0192247</t>
        </is>
      </c>
      <c r="B4222" t="inlineStr">
        <is>
          <t>2026-01-27</t>
        </is>
      </c>
      <c r="C4222" t="inlineStr">
        <is>
          <t>home_use</t>
        </is>
      </c>
      <c r="D4222" t="inlineStr">
        <is>
          <t>IMP01310</t>
        </is>
      </c>
      <c r="E4222" t="inlineStr">
        <is>
          <t>T109167</t>
        </is>
      </c>
      <c r="F4222" s="32" t="n">
        <v>692570.97</v>
      </c>
      <c r="G4222" s="32" t="n">
        <v>69257.10000000001</v>
      </c>
    </row>
    <row r="4223">
      <c r="A4223" t="inlineStr">
        <is>
          <t>L0192248</t>
        </is>
      </c>
      <c r="B4223" t="inlineStr">
        <is>
          <t>2026-01-27</t>
        </is>
      </c>
      <c r="C4223" t="inlineStr">
        <is>
          <t>home_use</t>
        </is>
      </c>
      <c r="D4223" t="inlineStr">
        <is>
          <t>IMP01310</t>
        </is>
      </c>
      <c r="E4223" t="inlineStr">
        <is>
          <t>T109167</t>
        </is>
      </c>
      <c r="F4223" s="32" t="n">
        <v>191474.25</v>
      </c>
      <c r="G4223" s="32" t="n">
        <v>20487.75</v>
      </c>
    </row>
    <row r="4224">
      <c r="A4224" t="inlineStr">
        <is>
          <t>L0192295</t>
        </is>
      </c>
      <c r="B4224" t="inlineStr">
        <is>
          <t>2026-01-28</t>
        </is>
      </c>
      <c r="C4224" t="inlineStr">
        <is>
          <t>home_use</t>
        </is>
      </c>
      <c r="D4224" t="inlineStr">
        <is>
          <t>IMP00063</t>
        </is>
      </c>
      <c r="E4224" t="inlineStr">
        <is>
          <t>T100440</t>
        </is>
      </c>
      <c r="F4224" s="32" t="n">
        <v>519596.15</v>
      </c>
      <c r="G4224" s="32" t="n">
        <v>59753.56</v>
      </c>
    </row>
    <row r="4225">
      <c r="A4225" t="inlineStr">
        <is>
          <t>L0192296</t>
        </is>
      </c>
      <c r="B4225" t="inlineStr">
        <is>
          <t>2026-01-28</t>
        </is>
      </c>
      <c r="C4225" t="inlineStr">
        <is>
          <t>home_use</t>
        </is>
      </c>
      <c r="D4225" t="inlineStr">
        <is>
          <t>IMP00063</t>
        </is>
      </c>
      <c r="E4225" t="inlineStr">
        <is>
          <t>T100440</t>
        </is>
      </c>
      <c r="F4225" s="32" t="n">
        <v>529743.48</v>
      </c>
      <c r="G4225" s="32" t="n">
        <v>59331.27</v>
      </c>
    </row>
    <row r="4226">
      <c r="A4226" t="inlineStr">
        <is>
          <t>L0192297</t>
        </is>
      </c>
      <c r="B4226" t="inlineStr">
        <is>
          <t>2026-01-28</t>
        </is>
      </c>
      <c r="C4226" t="inlineStr">
        <is>
          <t>home_use</t>
        </is>
      </c>
      <c r="D4226" t="inlineStr">
        <is>
          <t>IMP00063</t>
        </is>
      </c>
      <c r="E4226" t="inlineStr">
        <is>
          <t>T100440</t>
        </is>
      </c>
      <c r="F4226" s="32" t="n">
        <v>283742.17</v>
      </c>
      <c r="G4226" s="32" t="n">
        <v>32630.35</v>
      </c>
    </row>
    <row r="4227">
      <c r="A4227" t="inlineStr">
        <is>
          <t>L0192299</t>
        </is>
      </c>
      <c r="B4227" t="inlineStr">
        <is>
          <t>2026-01-28</t>
        </is>
      </c>
      <c r="C4227" t="inlineStr">
        <is>
          <t>home_use</t>
        </is>
      </c>
      <c r="D4227" t="inlineStr">
        <is>
          <t>IMP00063</t>
        </is>
      </c>
      <c r="E4227" t="inlineStr">
        <is>
          <t>T100440</t>
        </is>
      </c>
      <c r="F4227" s="32" t="n">
        <v>308509.89</v>
      </c>
      <c r="G4227" s="32" t="n">
        <v>35478.64</v>
      </c>
    </row>
    <row r="4228">
      <c r="A4228" t="inlineStr">
        <is>
          <t>L0192300</t>
        </is>
      </c>
      <c r="B4228" t="inlineStr">
        <is>
          <t>2026-01-28</t>
        </is>
      </c>
      <c r="C4228" t="inlineStr">
        <is>
          <t>home_use</t>
        </is>
      </c>
      <c r="D4228" t="inlineStr">
        <is>
          <t>IMP00063</t>
        </is>
      </c>
      <c r="E4228" t="inlineStr">
        <is>
          <t>T100440</t>
        </is>
      </c>
      <c r="F4228" s="32" t="n">
        <v>422942.7</v>
      </c>
      <c r="G4228" s="32" t="n">
        <v>48638.41</v>
      </c>
    </row>
    <row r="4229">
      <c r="A4229" t="inlineStr">
        <is>
          <t>L0192301</t>
        </is>
      </c>
      <c r="B4229" t="inlineStr">
        <is>
          <t>2026-01-28</t>
        </is>
      </c>
      <c r="C4229" t="inlineStr">
        <is>
          <t>home_use</t>
        </is>
      </c>
      <c r="D4229" t="inlineStr">
        <is>
          <t>IMP00063</t>
        </is>
      </c>
      <c r="E4229" t="inlineStr">
        <is>
          <t>T100440</t>
        </is>
      </c>
      <c r="F4229" s="32" t="n">
        <v>197252.13</v>
      </c>
      <c r="G4229" s="32" t="n">
        <v>22683.99</v>
      </c>
    </row>
    <row r="4230">
      <c r="A4230" t="inlineStr">
        <is>
          <t>L0192317</t>
        </is>
      </c>
      <c r="B4230" t="inlineStr">
        <is>
          <t>2026-01-28</t>
        </is>
      </c>
      <c r="C4230" t="inlineStr">
        <is>
          <t>home_use</t>
        </is>
      </c>
      <c r="D4230" t="inlineStr">
        <is>
          <t>IMP00142</t>
        </is>
      </c>
      <c r="E4230" t="inlineStr">
        <is>
          <t>T100987</t>
        </is>
      </c>
      <c r="F4230" s="32" t="n">
        <v>1004856.78</v>
      </c>
      <c r="G4230" s="32" t="n">
        <v>130631.38</v>
      </c>
    </row>
    <row r="4231">
      <c r="A4231" t="inlineStr">
        <is>
          <t>L0192327</t>
        </is>
      </c>
      <c r="B4231" t="inlineStr">
        <is>
          <t>2026-01-28</t>
        </is>
      </c>
      <c r="C4231" t="inlineStr">
        <is>
          <t>home_use</t>
        </is>
      </c>
      <c r="D4231" t="inlineStr">
        <is>
          <t>IMP00288</t>
        </is>
      </c>
      <c r="E4231" t="inlineStr">
        <is>
          <t>T102011</t>
        </is>
      </c>
      <c r="F4231" s="32" t="n">
        <v>949759.35</v>
      </c>
      <c r="G4231" s="32" t="n">
        <v>118719.92</v>
      </c>
    </row>
    <row r="4232">
      <c r="A4232" t="inlineStr">
        <is>
          <t>L0192331</t>
        </is>
      </c>
      <c r="B4232" t="inlineStr">
        <is>
          <t>2026-01-28</t>
        </is>
      </c>
      <c r="C4232" t="inlineStr">
        <is>
          <t>home_use</t>
        </is>
      </c>
      <c r="D4232" t="inlineStr">
        <is>
          <t>IMP00306</t>
        </is>
      </c>
      <c r="E4232" t="inlineStr">
        <is>
          <t>T102141</t>
        </is>
      </c>
      <c r="F4232" s="32" t="n">
        <v>590722.5</v>
      </c>
      <c r="G4232" s="32" t="n">
        <v>73840.31</v>
      </c>
    </row>
    <row r="4233">
      <c r="A4233" t="inlineStr">
        <is>
          <t>L0192332</t>
        </is>
      </c>
      <c r="B4233" t="inlineStr">
        <is>
          <t>2026-01-28</t>
        </is>
      </c>
      <c r="C4233" t="inlineStr">
        <is>
          <t>home_use</t>
        </is>
      </c>
      <c r="D4233" t="inlineStr">
        <is>
          <t>IMP00306</t>
        </is>
      </c>
      <c r="E4233" t="inlineStr">
        <is>
          <t>T102141</t>
        </is>
      </c>
      <c r="F4233" s="32" t="n">
        <v>287002.39</v>
      </c>
      <c r="G4233" s="32" t="n">
        <v>30135.25</v>
      </c>
    </row>
    <row r="4234">
      <c r="A4234" t="inlineStr">
        <is>
          <t>L0192333</t>
        </is>
      </c>
      <c r="B4234" t="inlineStr">
        <is>
          <t>2026-01-28</t>
        </is>
      </c>
      <c r="C4234" t="inlineStr">
        <is>
          <t>home_use</t>
        </is>
      </c>
      <c r="D4234" t="inlineStr">
        <is>
          <t>IMP00306</t>
        </is>
      </c>
      <c r="E4234" t="inlineStr">
        <is>
          <t>T102141</t>
        </is>
      </c>
      <c r="F4234" s="32" t="n">
        <v>923215.79</v>
      </c>
      <c r="G4234" s="32" t="n">
        <v>96937.66</v>
      </c>
    </row>
    <row r="4235">
      <c r="A4235" t="inlineStr">
        <is>
          <t>L0192335</t>
        </is>
      </c>
      <c r="B4235" t="inlineStr">
        <is>
          <t>2026-01-28</t>
        </is>
      </c>
      <c r="C4235" t="inlineStr">
        <is>
          <t>home_use</t>
        </is>
      </c>
      <c r="D4235" t="inlineStr">
        <is>
          <t>IMP00306</t>
        </is>
      </c>
      <c r="E4235" t="inlineStr">
        <is>
          <t>T102141</t>
        </is>
      </c>
      <c r="F4235" s="32" t="n">
        <v>274039.08</v>
      </c>
      <c r="G4235" s="32" t="n">
        <v>28774.1</v>
      </c>
    </row>
    <row r="4236">
      <c r="A4236" t="inlineStr">
        <is>
          <t>L0192340</t>
        </is>
      </c>
      <c r="B4236" t="inlineStr">
        <is>
          <t>2026-01-28</t>
        </is>
      </c>
      <c r="C4236" t="inlineStr">
        <is>
          <t>home_use</t>
        </is>
      </c>
      <c r="D4236" t="inlineStr">
        <is>
          <t>IMP00340</t>
        </is>
      </c>
      <c r="E4236" t="inlineStr">
        <is>
          <t>T102376</t>
        </is>
      </c>
      <c r="F4236" s="32" t="n">
        <v>15853581.74</v>
      </c>
      <c r="G4236" s="32" t="n">
        <v>1664626.08</v>
      </c>
    </row>
    <row r="4237">
      <c r="A4237" t="inlineStr">
        <is>
          <t>L0192341</t>
        </is>
      </c>
      <c r="B4237" t="inlineStr">
        <is>
          <t>2026-01-28</t>
        </is>
      </c>
      <c r="C4237" t="inlineStr">
        <is>
          <t>warehouse_out</t>
        </is>
      </c>
      <c r="D4237" t="inlineStr">
        <is>
          <t>IMP00340</t>
        </is>
      </c>
      <c r="E4237" t="inlineStr">
        <is>
          <t>T102376</t>
        </is>
      </c>
      <c r="F4237" s="32" t="n">
        <v>35645994.63</v>
      </c>
      <c r="G4237" s="32" t="n">
        <v>3742829.44</v>
      </c>
    </row>
    <row r="4238">
      <c r="A4238" t="inlineStr">
        <is>
          <t>L0192346</t>
        </is>
      </c>
      <c r="B4238" t="inlineStr">
        <is>
          <t>2026-01-28</t>
        </is>
      </c>
      <c r="C4238" t="inlineStr">
        <is>
          <t>home_use</t>
        </is>
      </c>
      <c r="D4238" t="inlineStr">
        <is>
          <t>IMP00361</t>
        </is>
      </c>
      <c r="E4238" t="inlineStr">
        <is>
          <t>T102520</t>
        </is>
      </c>
      <c r="F4238" s="32" t="n">
        <v>390381.27</v>
      </c>
      <c r="G4238" s="32" t="n">
        <v>45674.61</v>
      </c>
    </row>
    <row r="4239">
      <c r="A4239" t="inlineStr">
        <is>
          <t>L0192357</t>
        </is>
      </c>
      <c r="B4239" t="inlineStr">
        <is>
          <t>2026-01-28</t>
        </is>
      </c>
      <c r="C4239" t="inlineStr">
        <is>
          <t>home_use</t>
        </is>
      </c>
      <c r="D4239" t="inlineStr">
        <is>
          <t>IMP00448</t>
        </is>
      </c>
      <c r="E4239" t="inlineStr">
        <is>
          <t>T103130</t>
        </is>
      </c>
      <c r="F4239" s="32" t="n">
        <v>49519914.75</v>
      </c>
      <c r="G4239" s="32" t="n">
        <v>4951991.47</v>
      </c>
    </row>
    <row r="4240">
      <c r="A4240" t="inlineStr">
        <is>
          <t>L0192387</t>
        </is>
      </c>
      <c r="B4240" t="inlineStr">
        <is>
          <t>2026-01-28</t>
        </is>
      </c>
      <c r="C4240" t="inlineStr">
        <is>
          <t>home_use</t>
        </is>
      </c>
      <c r="D4240" t="inlineStr">
        <is>
          <t>IMP00643</t>
        </is>
      </c>
      <c r="E4240" t="inlineStr">
        <is>
          <t>T104498</t>
        </is>
      </c>
      <c r="F4240" s="32" t="n">
        <v>1057320.82</v>
      </c>
      <c r="G4240" s="32" t="n">
        <v>105732.08</v>
      </c>
    </row>
    <row r="4241">
      <c r="A4241" t="inlineStr">
        <is>
          <t>L0192388</t>
        </is>
      </c>
      <c r="B4241" t="inlineStr">
        <is>
          <t>2026-01-28</t>
        </is>
      </c>
      <c r="C4241" t="inlineStr">
        <is>
          <t>home_use</t>
        </is>
      </c>
      <c r="D4241" t="inlineStr">
        <is>
          <t>IMP00643</t>
        </is>
      </c>
      <c r="E4241" t="inlineStr">
        <is>
          <t>T104498</t>
        </is>
      </c>
      <c r="F4241" s="32" t="n">
        <v>492262.26</v>
      </c>
      <c r="G4241" s="32" t="n">
        <v>49226.23</v>
      </c>
    </row>
    <row r="4242">
      <c r="A4242" t="inlineStr">
        <is>
          <t>L0192416</t>
        </is>
      </c>
      <c r="B4242" t="inlineStr">
        <is>
          <t>2026-01-28</t>
        </is>
      </c>
      <c r="C4242" t="inlineStr">
        <is>
          <t>home_use</t>
        </is>
      </c>
      <c r="D4242" t="inlineStr">
        <is>
          <t>IMP00753</t>
        </is>
      </c>
      <c r="E4242" t="inlineStr">
        <is>
          <t>T105264</t>
        </is>
      </c>
      <c r="F4242" s="32" t="n">
        <v>255791.28</v>
      </c>
      <c r="G4242" s="32" t="n">
        <v>31206.54</v>
      </c>
    </row>
    <row r="4243">
      <c r="A4243" t="inlineStr">
        <is>
          <t>L0192422</t>
        </is>
      </c>
      <c r="B4243" t="inlineStr">
        <is>
          <t>2026-01-28</t>
        </is>
      </c>
      <c r="C4243" t="inlineStr">
        <is>
          <t>home_use</t>
        </is>
      </c>
      <c r="D4243" t="inlineStr">
        <is>
          <t>IMP00815</t>
        </is>
      </c>
      <c r="E4243" t="inlineStr">
        <is>
          <t>T105700</t>
        </is>
      </c>
      <c r="F4243" s="32" t="n">
        <v>1375375.44</v>
      </c>
      <c r="G4243" s="32" t="n">
        <v>137537.54</v>
      </c>
    </row>
    <row r="4244">
      <c r="A4244" t="inlineStr">
        <is>
          <t>L0192434</t>
        </is>
      </c>
      <c r="B4244" t="inlineStr">
        <is>
          <t>2026-01-28</t>
        </is>
      </c>
      <c r="C4244" t="inlineStr">
        <is>
          <t>home_use</t>
        </is>
      </c>
      <c r="D4244" t="inlineStr">
        <is>
          <t>IMP00892</t>
        </is>
      </c>
      <c r="E4244" t="inlineStr">
        <is>
          <t>T106240</t>
        </is>
      </c>
      <c r="F4244" s="32" t="n">
        <v>2011035.2</v>
      </c>
      <c r="G4244" s="32" t="n">
        <v>261434.58</v>
      </c>
    </row>
    <row r="4245">
      <c r="A4245" t="inlineStr">
        <is>
          <t>L0192441</t>
        </is>
      </c>
      <c r="B4245" t="inlineStr">
        <is>
          <t>2026-01-28</t>
        </is>
      </c>
      <c r="C4245" t="inlineStr">
        <is>
          <t>home_use</t>
        </is>
      </c>
      <c r="D4245" t="inlineStr">
        <is>
          <t>IMP00926</t>
        </is>
      </c>
      <c r="E4245" t="inlineStr">
        <is>
          <t>T106477</t>
        </is>
      </c>
      <c r="F4245" s="32" t="n">
        <v>22532088.15</v>
      </c>
      <c r="G4245" s="32" t="n">
        <v>2365869.26</v>
      </c>
    </row>
    <row r="4246">
      <c r="A4246" t="inlineStr">
        <is>
          <t>L0192442</t>
        </is>
      </c>
      <c r="B4246" t="inlineStr">
        <is>
          <t>2026-01-28</t>
        </is>
      </c>
      <c r="C4246" t="inlineStr">
        <is>
          <t>home_use</t>
        </is>
      </c>
      <c r="D4246" t="inlineStr">
        <is>
          <t>IMP00926</t>
        </is>
      </c>
      <c r="E4246" t="inlineStr">
        <is>
          <t>T106477</t>
        </is>
      </c>
      <c r="F4246" s="32" t="n">
        <v>105580.16</v>
      </c>
      <c r="G4246" s="32" t="n">
        <v>12669.62</v>
      </c>
    </row>
    <row r="4247">
      <c r="A4247" t="inlineStr">
        <is>
          <t>L0192443</t>
        </is>
      </c>
      <c r="B4247" t="inlineStr">
        <is>
          <t>2026-01-28</t>
        </is>
      </c>
      <c r="C4247" t="inlineStr">
        <is>
          <t>home_use</t>
        </is>
      </c>
      <c r="D4247" t="inlineStr">
        <is>
          <t>IMP00926</t>
        </is>
      </c>
      <c r="E4247" t="inlineStr">
        <is>
          <t>T106477</t>
        </is>
      </c>
      <c r="F4247" s="32" t="n">
        <v>921828.99</v>
      </c>
      <c r="G4247" s="32" t="n">
        <v>98635.7</v>
      </c>
    </row>
    <row r="4248">
      <c r="A4248" t="inlineStr">
        <is>
          <t>L0192444</t>
        </is>
      </c>
      <c r="B4248" t="inlineStr">
        <is>
          <t>2026-01-28</t>
        </is>
      </c>
      <c r="C4248" t="inlineStr">
        <is>
          <t>home_use</t>
        </is>
      </c>
      <c r="D4248" t="inlineStr">
        <is>
          <t>IMP00926</t>
        </is>
      </c>
      <c r="E4248" t="inlineStr">
        <is>
          <t>T106477</t>
        </is>
      </c>
      <c r="F4248" s="32" t="n">
        <v>493261.27</v>
      </c>
      <c r="G4248" s="32" t="n">
        <v>52778.96</v>
      </c>
    </row>
    <row r="4249">
      <c r="A4249" t="inlineStr">
        <is>
          <t>L0192448</t>
        </is>
      </c>
      <c r="B4249" t="inlineStr">
        <is>
          <t>2026-01-28</t>
        </is>
      </c>
      <c r="C4249" t="inlineStr">
        <is>
          <t>home_use</t>
        </is>
      </c>
      <c r="D4249" t="inlineStr">
        <is>
          <t>IMP00950</t>
        </is>
      </c>
      <c r="F4249" s="32" t="n">
        <v>2201878.48</v>
      </c>
      <c r="G4249" s="32" t="n">
        <v>286244.2</v>
      </c>
    </row>
    <row r="4250">
      <c r="A4250" t="inlineStr">
        <is>
          <t>L0192449</t>
        </is>
      </c>
      <c r="B4250" t="inlineStr">
        <is>
          <t>2026-01-28</t>
        </is>
      </c>
      <c r="C4250" t="inlineStr">
        <is>
          <t>home_use</t>
        </is>
      </c>
      <c r="D4250" t="inlineStr">
        <is>
          <t>IMP00950</t>
        </is>
      </c>
      <c r="F4250" s="32" t="n">
        <v>1665988.58</v>
      </c>
      <c r="G4250" s="32" t="n">
        <v>216578.52</v>
      </c>
    </row>
    <row r="4251">
      <c r="A4251" t="inlineStr">
        <is>
          <t>L0192450</t>
        </is>
      </c>
      <c r="B4251" t="inlineStr">
        <is>
          <t>2026-01-28</t>
        </is>
      </c>
      <c r="C4251" t="inlineStr">
        <is>
          <t>home_use</t>
        </is>
      </c>
      <c r="D4251" t="inlineStr">
        <is>
          <t>IMP00950</t>
        </is>
      </c>
      <c r="F4251" s="32" t="n">
        <v>821812.66</v>
      </c>
      <c r="G4251" s="32" t="n">
        <v>106835.65</v>
      </c>
    </row>
    <row r="4252">
      <c r="A4252" t="inlineStr">
        <is>
          <t>L0192457</t>
        </is>
      </c>
      <c r="B4252" t="inlineStr">
        <is>
          <t>2026-01-28</t>
        </is>
      </c>
      <c r="C4252" t="inlineStr">
        <is>
          <t>home_use</t>
        </is>
      </c>
      <c r="D4252" t="inlineStr">
        <is>
          <t>IMP00999</t>
        </is>
      </c>
      <c r="E4252" t="inlineStr">
        <is>
          <t>T106987</t>
        </is>
      </c>
      <c r="F4252" s="32" t="n">
        <v>7245721.34</v>
      </c>
      <c r="G4252" s="32" t="n">
        <v>760800.74</v>
      </c>
    </row>
    <row r="4253">
      <c r="A4253" t="inlineStr">
        <is>
          <t>L0192458</t>
        </is>
      </c>
      <c r="B4253" t="inlineStr">
        <is>
          <t>2026-01-28</t>
        </is>
      </c>
      <c r="C4253" t="inlineStr">
        <is>
          <t>home_use</t>
        </is>
      </c>
      <c r="D4253" t="inlineStr">
        <is>
          <t>IMP00999</t>
        </is>
      </c>
      <c r="E4253" t="inlineStr">
        <is>
          <t>T106987</t>
        </is>
      </c>
      <c r="F4253" s="32" t="n">
        <v>1563392.92</v>
      </c>
      <c r="G4253" s="32" t="n">
        <v>164156.26</v>
      </c>
    </row>
    <row r="4254">
      <c r="A4254" t="inlineStr">
        <is>
          <t>L0192467</t>
        </is>
      </c>
      <c r="B4254" t="inlineStr">
        <is>
          <t>2026-01-28</t>
        </is>
      </c>
      <c r="C4254" t="inlineStr">
        <is>
          <t>warehouse_in</t>
        </is>
      </c>
      <c r="D4254" t="inlineStr">
        <is>
          <t>IMP01043</t>
        </is>
      </c>
      <c r="E4254" t="inlineStr">
        <is>
          <t>T107297</t>
        </is>
      </c>
      <c r="F4254" s="32" t="n">
        <v>1080676.11</v>
      </c>
      <c r="G4254" s="32" t="n">
        <v>0</v>
      </c>
    </row>
    <row r="4255">
      <c r="A4255" t="inlineStr">
        <is>
          <t>L0192481</t>
        </is>
      </c>
      <c r="B4255" t="inlineStr">
        <is>
          <t>2026-01-28</t>
        </is>
      </c>
      <c r="C4255" t="inlineStr">
        <is>
          <t>home_use</t>
        </is>
      </c>
      <c r="D4255" t="inlineStr">
        <is>
          <t>IMP01142</t>
        </is>
      </c>
      <c r="E4255" t="inlineStr">
        <is>
          <t>T107992</t>
        </is>
      </c>
      <c r="F4255" s="32" t="n">
        <v>50387677.52</v>
      </c>
      <c r="G4255" s="32" t="n">
        <v>5038767.75</v>
      </c>
    </row>
    <row r="4256">
      <c r="A4256" t="inlineStr">
        <is>
          <t>L0192514</t>
        </is>
      </c>
      <c r="B4256" t="inlineStr">
        <is>
          <t>2026-01-28</t>
        </is>
      </c>
      <c r="C4256" t="inlineStr">
        <is>
          <t>home_use</t>
        </is>
      </c>
      <c r="D4256" t="inlineStr">
        <is>
          <t>IMP01310</t>
        </is>
      </c>
      <c r="E4256" t="inlineStr">
        <is>
          <t>T109167</t>
        </is>
      </c>
      <c r="F4256" s="32" t="n">
        <v>1516602.15</v>
      </c>
      <c r="G4256" s="32" t="n">
        <v>162276.43</v>
      </c>
    </row>
    <row r="4257">
      <c r="A4257" t="inlineStr">
        <is>
          <t>L0192515</t>
        </is>
      </c>
      <c r="B4257" t="inlineStr">
        <is>
          <t>2026-01-28</t>
        </is>
      </c>
      <c r="C4257" t="inlineStr">
        <is>
          <t>home_use</t>
        </is>
      </c>
      <c r="D4257" t="inlineStr">
        <is>
          <t>IMP01310</t>
        </is>
      </c>
      <c r="E4257" t="inlineStr">
        <is>
          <t>T109167</t>
        </is>
      </c>
      <c r="F4257" s="32" t="n">
        <v>655312.26</v>
      </c>
      <c r="G4257" s="32" t="n">
        <v>70118.41</v>
      </c>
    </row>
    <row r="4258">
      <c r="A4258" t="inlineStr">
        <is>
          <t>L0192516</t>
        </is>
      </c>
      <c r="B4258" t="inlineStr">
        <is>
          <t>2026-01-28</t>
        </is>
      </c>
      <c r="C4258" t="inlineStr">
        <is>
          <t>home_use</t>
        </is>
      </c>
      <c r="D4258" t="inlineStr">
        <is>
          <t>IMP01310</t>
        </is>
      </c>
      <c r="E4258" t="inlineStr">
        <is>
          <t>T109167</t>
        </is>
      </c>
      <c r="F4258" s="32" t="n">
        <v>232732.74</v>
      </c>
      <c r="G4258" s="32" t="n">
        <v>24902.4</v>
      </c>
    </row>
    <row r="4259">
      <c r="A4259" t="inlineStr">
        <is>
          <t>L0192517</t>
        </is>
      </c>
      <c r="B4259" t="inlineStr">
        <is>
          <t>2026-01-28</t>
        </is>
      </c>
      <c r="C4259" t="inlineStr">
        <is>
          <t>home_use</t>
        </is>
      </c>
      <c r="D4259" t="inlineStr">
        <is>
          <t>IMP01310</t>
        </is>
      </c>
      <c r="E4259" t="inlineStr">
        <is>
          <t>T109167</t>
        </is>
      </c>
      <c r="F4259" s="32" t="n">
        <v>1750002.65</v>
      </c>
      <c r="G4259" s="32" t="n">
        <v>187250.28</v>
      </c>
    </row>
    <row r="4260">
      <c r="A4260" t="inlineStr">
        <is>
          <t>L0192520</t>
        </is>
      </c>
      <c r="B4260" t="inlineStr">
        <is>
          <t>2026-01-28</t>
        </is>
      </c>
      <c r="C4260" t="inlineStr">
        <is>
          <t>home_use</t>
        </is>
      </c>
      <c r="D4260" t="inlineStr">
        <is>
          <t>IMP01310</t>
        </is>
      </c>
      <c r="E4260" t="inlineStr">
        <is>
          <t>T109167</t>
        </is>
      </c>
      <c r="F4260" s="32" t="n">
        <v>1712039.95</v>
      </c>
      <c r="G4260" s="32" t="n">
        <v>183188.27</v>
      </c>
    </row>
    <row r="4261">
      <c r="A4261" t="inlineStr">
        <is>
          <t>L0192533</t>
        </is>
      </c>
      <c r="B4261" t="inlineStr">
        <is>
          <t>2026-01-28</t>
        </is>
      </c>
      <c r="C4261" t="inlineStr">
        <is>
          <t>home_use</t>
        </is>
      </c>
      <c r="D4261" t="inlineStr">
        <is>
          <t>IMP01399</t>
        </is>
      </c>
      <c r="E4261" t="inlineStr">
        <is>
          <t>T100070</t>
        </is>
      </c>
      <c r="F4261" s="32" t="n">
        <v>1252355.69</v>
      </c>
      <c r="G4261" s="32" t="n">
        <v>156544.46</v>
      </c>
    </row>
    <row r="4262">
      <c r="A4262" t="inlineStr">
        <is>
          <t>L0192555</t>
        </is>
      </c>
      <c r="B4262" t="inlineStr">
        <is>
          <t>2026-02-01</t>
        </is>
      </c>
      <c r="C4262" t="inlineStr">
        <is>
          <t>home_use</t>
        </is>
      </c>
      <c r="D4262" t="inlineStr">
        <is>
          <t>IMP00063</t>
        </is>
      </c>
      <c r="E4262" t="inlineStr">
        <is>
          <t>T100440</t>
        </is>
      </c>
      <c r="F4262" s="32" t="n">
        <v>1053227.44</v>
      </c>
      <c r="G4262" s="32" t="n">
        <v>121121.16</v>
      </c>
    </row>
    <row r="4263">
      <c r="A4263" t="inlineStr">
        <is>
          <t>L0192556</t>
        </is>
      </c>
      <c r="B4263" t="inlineStr">
        <is>
          <t>2026-02-01</t>
        </is>
      </c>
      <c r="C4263" t="inlineStr">
        <is>
          <t>home_use</t>
        </is>
      </c>
      <c r="D4263" t="inlineStr">
        <is>
          <t>IMP00063</t>
        </is>
      </c>
      <c r="E4263" t="inlineStr">
        <is>
          <t>T100440</t>
        </is>
      </c>
      <c r="F4263" s="32" t="n">
        <v>878944.41</v>
      </c>
      <c r="G4263" s="32" t="n">
        <v>101078.61</v>
      </c>
    </row>
    <row r="4264">
      <c r="A4264" t="inlineStr">
        <is>
          <t>L0192557</t>
        </is>
      </c>
      <c r="B4264" t="inlineStr">
        <is>
          <t>2026-02-01</t>
        </is>
      </c>
      <c r="C4264" t="inlineStr">
        <is>
          <t>home_use</t>
        </is>
      </c>
      <c r="D4264" t="inlineStr">
        <is>
          <t>IMP00063</t>
        </is>
      </c>
      <c r="E4264" t="inlineStr">
        <is>
          <t>T100440</t>
        </is>
      </c>
      <c r="F4264" s="32" t="n">
        <v>1074154.95</v>
      </c>
      <c r="G4264" s="32" t="n">
        <v>139640.14</v>
      </c>
    </row>
    <row r="4265">
      <c r="A4265" t="inlineStr">
        <is>
          <t>L0192559</t>
        </is>
      </c>
      <c r="B4265" t="inlineStr">
        <is>
          <t>2026-02-01</t>
        </is>
      </c>
      <c r="C4265" t="inlineStr">
        <is>
          <t>home_use</t>
        </is>
      </c>
      <c r="D4265" t="inlineStr">
        <is>
          <t>IMP00063</t>
        </is>
      </c>
      <c r="E4265" t="inlineStr">
        <is>
          <t>T100440</t>
        </is>
      </c>
      <c r="F4265" s="32" t="n">
        <v>288633.47</v>
      </c>
      <c r="G4265" s="32" t="n">
        <v>33192.85</v>
      </c>
    </row>
    <row r="4266">
      <c r="A4266" t="inlineStr">
        <is>
          <t>L0192561</t>
        </is>
      </c>
      <c r="B4266" t="inlineStr">
        <is>
          <t>2026-02-01</t>
        </is>
      </c>
      <c r="C4266" t="inlineStr">
        <is>
          <t>home_use</t>
        </is>
      </c>
      <c r="D4266" t="inlineStr">
        <is>
          <t>IMP00063</t>
        </is>
      </c>
      <c r="E4266" t="inlineStr">
        <is>
          <t>T100440</t>
        </is>
      </c>
      <c r="F4266" s="32" t="n">
        <v>1918406.27</v>
      </c>
      <c r="G4266" s="32" t="n">
        <v>214861.5</v>
      </c>
    </row>
    <row r="4267">
      <c r="A4267" t="inlineStr">
        <is>
          <t>L0192562</t>
        </is>
      </c>
      <c r="B4267" t="inlineStr">
        <is>
          <t>2026-02-01</t>
        </is>
      </c>
      <c r="C4267" t="inlineStr">
        <is>
          <t>home_use</t>
        </is>
      </c>
      <c r="D4267" t="inlineStr">
        <is>
          <t>IMP00063</t>
        </is>
      </c>
      <c r="E4267" t="inlineStr">
        <is>
          <t>T100440</t>
        </is>
      </c>
      <c r="F4267" s="32" t="n">
        <v>620810.9300000001</v>
      </c>
      <c r="G4267" s="32" t="n">
        <v>66426.77</v>
      </c>
    </row>
    <row r="4268">
      <c r="A4268" t="inlineStr">
        <is>
          <t>L0192563</t>
        </is>
      </c>
      <c r="B4268" t="inlineStr">
        <is>
          <t>2026-02-01</t>
        </is>
      </c>
      <c r="C4268" t="inlineStr">
        <is>
          <t>home_use</t>
        </is>
      </c>
      <c r="D4268" t="inlineStr">
        <is>
          <t>IMP00063</t>
        </is>
      </c>
      <c r="E4268" t="inlineStr">
        <is>
          <t>T100440</t>
        </is>
      </c>
      <c r="F4268" s="32" t="n">
        <v>861161.53</v>
      </c>
      <c r="G4268" s="32" t="n">
        <v>99033.58</v>
      </c>
    </row>
    <row r="4269">
      <c r="A4269" t="inlineStr">
        <is>
          <t>L0192564</t>
        </is>
      </c>
      <c r="B4269" t="inlineStr">
        <is>
          <t>2026-02-01</t>
        </is>
      </c>
      <c r="C4269" t="inlineStr">
        <is>
          <t>home_use</t>
        </is>
      </c>
      <c r="D4269" t="inlineStr">
        <is>
          <t>IMP00063</t>
        </is>
      </c>
      <c r="E4269" t="inlineStr">
        <is>
          <t>T100440</t>
        </is>
      </c>
      <c r="F4269" s="32" t="n">
        <v>1073363.98</v>
      </c>
      <c r="G4269" s="32" t="n">
        <v>139537.32</v>
      </c>
    </row>
    <row r="4270">
      <c r="A4270" t="inlineStr">
        <is>
          <t>L0192565</t>
        </is>
      </c>
      <c r="B4270" t="inlineStr">
        <is>
          <t>2026-02-01</t>
        </is>
      </c>
      <c r="C4270" t="inlineStr">
        <is>
          <t>home_use</t>
        </is>
      </c>
      <c r="D4270" t="inlineStr">
        <is>
          <t>IMP00063</t>
        </is>
      </c>
      <c r="E4270" t="inlineStr">
        <is>
          <t>T100440</t>
        </is>
      </c>
      <c r="F4270" s="32" t="n">
        <v>492937.76</v>
      </c>
      <c r="G4270" s="32" t="n">
        <v>56687.84</v>
      </c>
    </row>
    <row r="4271">
      <c r="A4271" t="inlineStr">
        <is>
          <t>L0192566</t>
        </is>
      </c>
      <c r="B4271" t="inlineStr">
        <is>
          <t>2026-02-01</t>
        </is>
      </c>
      <c r="C4271" t="inlineStr">
        <is>
          <t>home_use</t>
        </is>
      </c>
      <c r="D4271" t="inlineStr">
        <is>
          <t>IMP00063</t>
        </is>
      </c>
      <c r="E4271" t="inlineStr">
        <is>
          <t>T100440</t>
        </is>
      </c>
      <c r="F4271" s="32" t="n">
        <v>7111287.04</v>
      </c>
      <c r="G4271" s="32" t="n">
        <v>924467.3199999999</v>
      </c>
    </row>
    <row r="4272">
      <c r="A4272" t="inlineStr">
        <is>
          <t>L0192567</t>
        </is>
      </c>
      <c r="B4272" t="inlineStr">
        <is>
          <t>2026-02-01</t>
        </is>
      </c>
      <c r="C4272" t="inlineStr">
        <is>
          <t>home_use</t>
        </is>
      </c>
      <c r="D4272" t="inlineStr">
        <is>
          <t>IMP00063</t>
        </is>
      </c>
      <c r="E4272" t="inlineStr">
        <is>
          <t>T100440</t>
        </is>
      </c>
      <c r="F4272" s="32" t="n">
        <v>6802113.2</v>
      </c>
      <c r="G4272" s="32" t="n">
        <v>884274.72</v>
      </c>
    </row>
    <row r="4273">
      <c r="A4273" t="inlineStr">
        <is>
          <t>L0192568</t>
        </is>
      </c>
      <c r="B4273" t="inlineStr">
        <is>
          <t>2026-02-01</t>
        </is>
      </c>
      <c r="C4273" t="inlineStr">
        <is>
          <t>warehouse_out</t>
        </is>
      </c>
      <c r="D4273" t="inlineStr">
        <is>
          <t>IMP00067</t>
        </is>
      </c>
      <c r="E4273" t="inlineStr">
        <is>
          <t>T100466</t>
        </is>
      </c>
      <c r="F4273" s="32" t="n">
        <v>15192386.72</v>
      </c>
      <c r="G4273" s="32" t="n">
        <v>1519238.67</v>
      </c>
    </row>
    <row r="4274">
      <c r="A4274" t="inlineStr">
        <is>
          <t>L0192580</t>
        </is>
      </c>
      <c r="B4274" t="inlineStr">
        <is>
          <t>2026-02-01</t>
        </is>
      </c>
      <c r="C4274" t="inlineStr">
        <is>
          <t>home_use</t>
        </is>
      </c>
      <c r="D4274" t="inlineStr">
        <is>
          <t>IMP00137</t>
        </is>
      </c>
      <c r="E4274" t="inlineStr">
        <is>
          <t>T100957</t>
        </is>
      </c>
      <c r="F4274" s="32" t="n">
        <v>565134.39</v>
      </c>
      <c r="G4274" s="32" t="n">
        <v>66120.72</v>
      </c>
    </row>
    <row r="4275">
      <c r="A4275" t="inlineStr">
        <is>
          <t>L0192581</t>
        </is>
      </c>
      <c r="B4275" t="inlineStr">
        <is>
          <t>2026-02-01</t>
        </is>
      </c>
      <c r="C4275" t="inlineStr">
        <is>
          <t>warehouse_in</t>
        </is>
      </c>
      <c r="D4275" t="inlineStr">
        <is>
          <t>IMP00137</t>
        </is>
      </c>
      <c r="E4275" t="inlineStr">
        <is>
          <t>T100957</t>
        </is>
      </c>
      <c r="F4275" s="32" t="n">
        <v>434398.06</v>
      </c>
      <c r="G4275" s="32" t="n">
        <v>0</v>
      </c>
    </row>
    <row r="4276">
      <c r="A4276" t="inlineStr">
        <is>
          <t>L0192592</t>
        </is>
      </c>
      <c r="B4276" t="inlineStr">
        <is>
          <t>2026-02-01</t>
        </is>
      </c>
      <c r="C4276" t="inlineStr">
        <is>
          <t>home_use</t>
        </is>
      </c>
      <c r="D4276" t="inlineStr">
        <is>
          <t>IMP00288</t>
        </is>
      </c>
      <c r="E4276" t="inlineStr">
        <is>
          <t>T102011</t>
        </is>
      </c>
      <c r="F4276" s="32" t="n">
        <v>1205183.86</v>
      </c>
      <c r="G4276" s="32" t="n">
        <v>156673.9</v>
      </c>
    </row>
    <row r="4277">
      <c r="A4277" t="inlineStr">
        <is>
          <t>L0192596</t>
        </is>
      </c>
      <c r="B4277" t="inlineStr">
        <is>
          <t>2026-02-01</t>
        </is>
      </c>
      <c r="C4277" t="inlineStr">
        <is>
          <t>home_use</t>
        </is>
      </c>
      <c r="D4277" t="inlineStr">
        <is>
          <t>IMP00306</t>
        </is>
      </c>
      <c r="E4277" t="inlineStr">
        <is>
          <t>T102141</t>
        </is>
      </c>
      <c r="F4277" s="32" t="n">
        <v>445035.76</v>
      </c>
      <c r="G4277" s="32" t="n">
        <v>46728.76</v>
      </c>
    </row>
    <row r="4278">
      <c r="A4278" t="inlineStr">
        <is>
          <t>L0192597</t>
        </is>
      </c>
      <c r="B4278" t="inlineStr">
        <is>
          <t>2026-02-01</t>
        </is>
      </c>
      <c r="C4278" t="inlineStr">
        <is>
          <t>home_use</t>
        </is>
      </c>
      <c r="D4278" t="inlineStr">
        <is>
          <t>IMP00306</t>
        </is>
      </c>
      <c r="E4278" t="inlineStr">
        <is>
          <t>T102141</t>
        </is>
      </c>
      <c r="F4278" s="32" t="n">
        <v>280441.03</v>
      </c>
      <c r="G4278" s="32" t="n">
        <v>35055.13</v>
      </c>
    </row>
    <row r="4279">
      <c r="A4279" t="inlineStr">
        <is>
          <t>L0192598</t>
        </is>
      </c>
      <c r="B4279" t="inlineStr">
        <is>
          <t>2026-02-01</t>
        </is>
      </c>
      <c r="C4279" t="inlineStr">
        <is>
          <t>home_use</t>
        </is>
      </c>
      <c r="D4279" t="inlineStr">
        <is>
          <t>IMP00306</t>
        </is>
      </c>
      <c r="E4279" t="inlineStr">
        <is>
          <t>T102141</t>
        </is>
      </c>
      <c r="F4279" s="32" t="n">
        <v>1317121.19</v>
      </c>
      <c r="G4279" s="32" t="n">
        <v>164640.15</v>
      </c>
    </row>
    <row r="4280">
      <c r="A4280" t="inlineStr">
        <is>
          <t>L0192600</t>
        </is>
      </c>
      <c r="B4280" t="inlineStr">
        <is>
          <t>2026-02-01</t>
        </is>
      </c>
      <c r="C4280" t="inlineStr">
        <is>
          <t>home_use</t>
        </is>
      </c>
      <c r="D4280" t="inlineStr">
        <is>
          <t>IMP00306</t>
        </is>
      </c>
      <c r="E4280" t="inlineStr">
        <is>
          <t>T102141</t>
        </is>
      </c>
      <c r="F4280" s="32" t="n">
        <v>448646.32</v>
      </c>
      <c r="G4280" s="32" t="n">
        <v>47107.86</v>
      </c>
    </row>
    <row r="4281">
      <c r="A4281" t="inlineStr">
        <is>
          <t>L0192601</t>
        </is>
      </c>
      <c r="B4281" t="inlineStr">
        <is>
          <t>2026-02-01</t>
        </is>
      </c>
      <c r="C4281" t="inlineStr">
        <is>
          <t>warehouse_out</t>
        </is>
      </c>
      <c r="D4281" t="inlineStr">
        <is>
          <t>IMP00306</t>
        </is>
      </c>
      <c r="E4281" t="inlineStr">
        <is>
          <t>T102141</t>
        </is>
      </c>
      <c r="F4281" s="32" t="n">
        <v>449146.27</v>
      </c>
      <c r="G4281" s="32" t="n">
        <v>47160.36</v>
      </c>
    </row>
    <row r="4282">
      <c r="A4282" t="inlineStr">
        <is>
          <t>L0192606</t>
        </is>
      </c>
      <c r="B4282" t="inlineStr">
        <is>
          <t>2026-02-01</t>
        </is>
      </c>
      <c r="C4282" t="inlineStr">
        <is>
          <t>home_use</t>
        </is>
      </c>
      <c r="D4282" t="inlineStr">
        <is>
          <t>IMP00340</t>
        </is>
      </c>
      <c r="E4282" t="inlineStr">
        <is>
          <t>T102376</t>
        </is>
      </c>
      <c r="F4282" s="32" t="n">
        <v>21763694.87</v>
      </c>
      <c r="G4282" s="32" t="n">
        <v>2285187.96</v>
      </c>
    </row>
    <row r="4283">
      <c r="A4283" t="inlineStr">
        <is>
          <t>L0192633</t>
        </is>
      </c>
      <c r="B4283" t="inlineStr">
        <is>
          <t>2026-02-01</t>
        </is>
      </c>
      <c r="C4283" t="inlineStr">
        <is>
          <t>home_use</t>
        </is>
      </c>
      <c r="D4283" t="inlineStr">
        <is>
          <t>IMP00490</t>
        </is>
      </c>
      <c r="E4283" t="inlineStr">
        <is>
          <t>T103425</t>
        </is>
      </c>
      <c r="F4283" s="32" t="n">
        <v>6419415.51</v>
      </c>
      <c r="G4283" s="32" t="n">
        <v>674038.63</v>
      </c>
    </row>
    <row r="4284">
      <c r="A4284" t="inlineStr">
        <is>
          <t>L0192651</t>
        </is>
      </c>
      <c r="B4284" t="inlineStr">
        <is>
          <t>2026-02-01</t>
        </is>
      </c>
      <c r="C4284" t="inlineStr">
        <is>
          <t>home_use</t>
        </is>
      </c>
      <c r="D4284" t="inlineStr">
        <is>
          <t>IMP00605</t>
        </is>
      </c>
      <c r="E4284" t="inlineStr">
        <is>
          <t>T104234</t>
        </is>
      </c>
      <c r="F4284" s="32" t="n">
        <v>1530126.8</v>
      </c>
      <c r="G4284" s="32" t="n">
        <v>171374.2</v>
      </c>
    </row>
    <row r="4285">
      <c r="A4285" t="inlineStr">
        <is>
          <t>L0192656</t>
        </is>
      </c>
      <c r="B4285" t="inlineStr">
        <is>
          <t>2026-02-01</t>
        </is>
      </c>
      <c r="C4285" t="inlineStr">
        <is>
          <t>home_use</t>
        </is>
      </c>
      <c r="D4285" t="inlineStr">
        <is>
          <t>IMP00643</t>
        </is>
      </c>
      <c r="E4285" t="inlineStr">
        <is>
          <t>T104498</t>
        </is>
      </c>
      <c r="F4285" s="32" t="n">
        <v>860509.05</v>
      </c>
      <c r="G4285" s="32" t="n">
        <v>86050.89999999999</v>
      </c>
    </row>
    <row r="4286">
      <c r="A4286" t="inlineStr">
        <is>
          <t>L0192703</t>
        </is>
      </c>
      <c r="B4286" t="inlineStr">
        <is>
          <t>2026-02-01</t>
        </is>
      </c>
      <c r="C4286" t="inlineStr">
        <is>
          <t>home_use</t>
        </is>
      </c>
      <c r="D4286" t="inlineStr">
        <is>
          <t>IMP00926</t>
        </is>
      </c>
      <c r="E4286" t="inlineStr">
        <is>
          <t>T106477</t>
        </is>
      </c>
      <c r="F4286" s="32" t="n">
        <v>322337.71</v>
      </c>
      <c r="G4286" s="32" t="n">
        <v>34490.13</v>
      </c>
    </row>
    <row r="4287">
      <c r="A4287" t="inlineStr">
        <is>
          <t>L0192704</t>
        </is>
      </c>
      <c r="B4287" t="inlineStr">
        <is>
          <t>2026-02-01</t>
        </is>
      </c>
      <c r="C4287" t="inlineStr">
        <is>
          <t>home_use</t>
        </is>
      </c>
      <c r="D4287" t="inlineStr">
        <is>
          <t>IMP00926</t>
        </is>
      </c>
      <c r="E4287" t="inlineStr">
        <is>
          <t>T106477</t>
        </is>
      </c>
      <c r="F4287" s="32" t="n">
        <v>21574524.06</v>
      </c>
      <c r="G4287" s="32" t="n">
        <v>2265325.03</v>
      </c>
    </row>
    <row r="4288">
      <c r="A4288" t="inlineStr">
        <is>
          <t>L0192705</t>
        </is>
      </c>
      <c r="B4288" t="inlineStr">
        <is>
          <t>2026-02-01</t>
        </is>
      </c>
      <c r="C4288" t="inlineStr">
        <is>
          <t>home_use</t>
        </is>
      </c>
      <c r="D4288" t="inlineStr">
        <is>
          <t>IMP00926</t>
        </is>
      </c>
      <c r="E4288" t="inlineStr">
        <is>
          <t>T106477</t>
        </is>
      </c>
      <c r="F4288" s="32" t="n">
        <v>252213.37</v>
      </c>
      <c r="G4288" s="32" t="n">
        <v>26986.83</v>
      </c>
    </row>
    <row r="4289">
      <c r="A4289" t="inlineStr">
        <is>
          <t>L0192706</t>
        </is>
      </c>
      <c r="B4289" t="inlineStr">
        <is>
          <t>2026-02-01</t>
        </is>
      </c>
      <c r="C4289" t="inlineStr">
        <is>
          <t>warehouse_out</t>
        </is>
      </c>
      <c r="D4289" t="inlineStr">
        <is>
          <t>IMP00926</t>
        </is>
      </c>
      <c r="E4289" t="inlineStr">
        <is>
          <t>T106477</t>
        </is>
      </c>
      <c r="F4289" s="32" t="n">
        <v>14890976.01</v>
      </c>
      <c r="G4289" s="32" t="n">
        <v>1563552.48</v>
      </c>
    </row>
    <row r="4290">
      <c r="A4290" t="inlineStr">
        <is>
          <t>L0192707</t>
        </is>
      </c>
      <c r="B4290" t="inlineStr">
        <is>
          <t>2026-02-01</t>
        </is>
      </c>
      <c r="C4290" t="inlineStr">
        <is>
          <t>home_use</t>
        </is>
      </c>
      <c r="D4290" t="inlineStr">
        <is>
          <t>IMP00926</t>
        </is>
      </c>
      <c r="E4290" t="inlineStr">
        <is>
          <t>T106477</t>
        </is>
      </c>
      <c r="F4290" s="32" t="n">
        <v>700559.76</v>
      </c>
      <c r="G4290" s="32" t="n">
        <v>74959.89</v>
      </c>
    </row>
    <row r="4291">
      <c r="A4291" t="inlineStr">
        <is>
          <t>L0192711</t>
        </is>
      </c>
      <c r="B4291" t="inlineStr">
        <is>
          <t>2026-02-01</t>
        </is>
      </c>
      <c r="C4291" t="inlineStr">
        <is>
          <t>home_use</t>
        </is>
      </c>
      <c r="D4291" t="inlineStr">
        <is>
          <t>IMP00950</t>
        </is>
      </c>
      <c r="F4291" s="32" t="n">
        <v>602728.9</v>
      </c>
      <c r="G4291" s="32" t="n">
        <v>70519.28</v>
      </c>
    </row>
    <row r="4292">
      <c r="A4292" t="inlineStr">
        <is>
          <t>L0192712</t>
        </is>
      </c>
      <c r="B4292" t="inlineStr">
        <is>
          <t>2026-02-01</t>
        </is>
      </c>
      <c r="C4292" t="inlineStr">
        <is>
          <t>home_use</t>
        </is>
      </c>
      <c r="D4292" t="inlineStr">
        <is>
          <t>IMP00950</t>
        </is>
      </c>
      <c r="F4292" s="32" t="n">
        <v>1935217.38</v>
      </c>
      <c r="G4292" s="32" t="n">
        <v>241902.17</v>
      </c>
    </row>
    <row r="4293">
      <c r="A4293" t="inlineStr">
        <is>
          <t>L0192713</t>
        </is>
      </c>
      <c r="B4293" t="inlineStr">
        <is>
          <t>2026-02-01</t>
        </is>
      </c>
      <c r="C4293" t="inlineStr">
        <is>
          <t>home_use</t>
        </is>
      </c>
      <c r="D4293" t="inlineStr">
        <is>
          <t>IMP00950</t>
        </is>
      </c>
      <c r="F4293" s="32" t="n">
        <v>215562.28</v>
      </c>
      <c r="G4293" s="32" t="n">
        <v>25220.79</v>
      </c>
    </row>
    <row r="4294">
      <c r="A4294" t="inlineStr">
        <is>
          <t>L0192715</t>
        </is>
      </c>
      <c r="B4294" t="inlineStr">
        <is>
          <t>2026-02-01</t>
        </is>
      </c>
      <c r="C4294" t="inlineStr">
        <is>
          <t>transit</t>
        </is>
      </c>
      <c r="D4294" t="inlineStr">
        <is>
          <t>IMP00970</t>
        </is>
      </c>
      <c r="E4294" t="inlineStr">
        <is>
          <t>T806787</t>
        </is>
      </c>
      <c r="F4294" s="32" t="n">
        <v>4083997.21</v>
      </c>
      <c r="G4294" s="32" t="n">
        <v>0</v>
      </c>
    </row>
    <row r="4295">
      <c r="A4295" t="inlineStr">
        <is>
          <t>L0192721</t>
        </is>
      </c>
      <c r="B4295" t="inlineStr">
        <is>
          <t>2026-02-01</t>
        </is>
      </c>
      <c r="C4295" t="inlineStr">
        <is>
          <t>home_use</t>
        </is>
      </c>
      <c r="D4295" t="inlineStr">
        <is>
          <t>IMP00999</t>
        </is>
      </c>
      <c r="E4295" t="inlineStr">
        <is>
          <t>T106987</t>
        </is>
      </c>
      <c r="F4295" s="32" t="n">
        <v>8118225.71</v>
      </c>
      <c r="G4295" s="32" t="n">
        <v>811822.5699999999</v>
      </c>
    </row>
    <row r="4296">
      <c r="A4296" t="inlineStr">
        <is>
          <t>L0192722</t>
        </is>
      </c>
      <c r="B4296" t="inlineStr">
        <is>
          <t>2026-02-01</t>
        </is>
      </c>
      <c r="C4296" t="inlineStr">
        <is>
          <t>home_use</t>
        </is>
      </c>
      <c r="D4296" t="inlineStr">
        <is>
          <t>IMP00999</t>
        </is>
      </c>
      <c r="E4296" t="inlineStr">
        <is>
          <t>T106987</t>
        </is>
      </c>
      <c r="F4296" s="32" t="n">
        <v>980417.8199999999</v>
      </c>
      <c r="G4296" s="32" t="n">
        <v>98041.78</v>
      </c>
    </row>
    <row r="4297">
      <c r="A4297" t="inlineStr">
        <is>
          <t>L0192730</t>
        </is>
      </c>
      <c r="B4297" t="inlineStr">
        <is>
          <t>2026-02-01</t>
        </is>
      </c>
      <c r="C4297" t="inlineStr">
        <is>
          <t>home_use</t>
        </is>
      </c>
      <c r="D4297" t="inlineStr">
        <is>
          <t>IMP01037</t>
        </is>
      </c>
      <c r="E4297" t="inlineStr">
        <is>
          <t>T107258</t>
        </is>
      </c>
      <c r="F4297" s="32" t="n">
        <v>771359.74</v>
      </c>
      <c r="G4297" s="32" t="n">
        <v>77135.97</v>
      </c>
    </row>
    <row r="4298">
      <c r="A4298" t="inlineStr">
        <is>
          <t>L0192731</t>
        </is>
      </c>
      <c r="B4298" t="inlineStr">
        <is>
          <t>2026-02-01</t>
        </is>
      </c>
      <c r="C4298" t="inlineStr">
        <is>
          <t>home_use</t>
        </is>
      </c>
      <c r="D4298" t="inlineStr">
        <is>
          <t>IMP01037</t>
        </is>
      </c>
      <c r="E4298" t="inlineStr">
        <is>
          <t>T107258</t>
        </is>
      </c>
      <c r="F4298" s="32" t="n">
        <v>2022424.36</v>
      </c>
      <c r="G4298" s="32" t="n">
        <v>202242.44</v>
      </c>
    </row>
    <row r="4299">
      <c r="A4299" t="inlineStr">
        <is>
          <t>L0192738</t>
        </is>
      </c>
      <c r="B4299" t="inlineStr">
        <is>
          <t>2026-02-01</t>
        </is>
      </c>
      <c r="C4299" t="inlineStr">
        <is>
          <t>home_use</t>
        </is>
      </c>
      <c r="D4299" t="inlineStr">
        <is>
          <t>IMP01089</t>
        </is>
      </c>
      <c r="E4299" t="inlineStr">
        <is>
          <t>T107617</t>
        </is>
      </c>
      <c r="F4299" s="32" t="n">
        <v>1962277.1</v>
      </c>
      <c r="G4299" s="32" t="n">
        <v>206039.1</v>
      </c>
    </row>
    <row r="4300">
      <c r="A4300" t="inlineStr">
        <is>
          <t>L0192739</t>
        </is>
      </c>
      <c r="B4300" t="inlineStr">
        <is>
          <t>2026-02-01</t>
        </is>
      </c>
      <c r="C4300" t="inlineStr">
        <is>
          <t>home_use</t>
        </is>
      </c>
      <c r="D4300" t="inlineStr">
        <is>
          <t>IMP01089</t>
        </is>
      </c>
      <c r="E4300" t="inlineStr">
        <is>
          <t>T107617</t>
        </is>
      </c>
      <c r="F4300" s="32" t="n">
        <v>1874418.57</v>
      </c>
      <c r="G4300" s="32" t="n">
        <v>196813.95</v>
      </c>
    </row>
    <row r="4301">
      <c r="A4301" t="inlineStr">
        <is>
          <t>L0192750</t>
        </is>
      </c>
      <c r="B4301" t="inlineStr">
        <is>
          <t>2026-02-01</t>
        </is>
      </c>
      <c r="C4301" t="inlineStr">
        <is>
          <t>home_use</t>
        </is>
      </c>
      <c r="D4301" t="inlineStr">
        <is>
          <t>IMP01142</t>
        </is>
      </c>
      <c r="E4301" t="inlineStr">
        <is>
          <t>T107992</t>
        </is>
      </c>
      <c r="F4301" s="32" t="n">
        <v>36781507.94</v>
      </c>
      <c r="G4301" s="32" t="n">
        <v>3862058.33</v>
      </c>
    </row>
    <row r="4302">
      <c r="A4302" t="inlineStr">
        <is>
          <t>L0192771</t>
        </is>
      </c>
      <c r="B4302" t="inlineStr">
        <is>
          <t>2026-02-01</t>
        </is>
      </c>
      <c r="C4302" t="inlineStr">
        <is>
          <t>warehouse_out</t>
        </is>
      </c>
      <c r="D4302" t="inlineStr">
        <is>
          <t>IMP01310</t>
        </is>
      </c>
      <c r="E4302" t="inlineStr">
        <is>
          <t>T109167</t>
        </is>
      </c>
      <c r="F4302" s="32" t="n">
        <v>507641.74</v>
      </c>
      <c r="G4302" s="32" t="n">
        <v>54317.67</v>
      </c>
    </row>
    <row r="4303">
      <c r="A4303" t="inlineStr">
        <is>
          <t>L0192772</t>
        </is>
      </c>
      <c r="B4303" t="inlineStr">
        <is>
          <t>2026-02-01</t>
        </is>
      </c>
      <c r="C4303" t="inlineStr">
        <is>
          <t>home_use</t>
        </is>
      </c>
      <c r="D4303" t="inlineStr">
        <is>
          <t>IMP01310</t>
        </is>
      </c>
      <c r="E4303" t="inlineStr">
        <is>
          <t>T109167</t>
        </is>
      </c>
      <c r="F4303" s="32" t="n">
        <v>306068.89</v>
      </c>
      <c r="G4303" s="32" t="n">
        <v>35197.92</v>
      </c>
    </row>
    <row r="4304">
      <c r="A4304" t="inlineStr">
        <is>
          <t>L0192774</t>
        </is>
      </c>
      <c r="B4304" t="inlineStr">
        <is>
          <t>2026-02-01</t>
        </is>
      </c>
      <c r="C4304" t="inlineStr">
        <is>
          <t>home_use</t>
        </is>
      </c>
      <c r="D4304" t="inlineStr">
        <is>
          <t>IMP01310</t>
        </is>
      </c>
      <c r="E4304" t="inlineStr">
        <is>
          <t>T109167</t>
        </is>
      </c>
      <c r="F4304" s="32" t="n">
        <v>679642.25</v>
      </c>
      <c r="G4304" s="32" t="n">
        <v>72721.72</v>
      </c>
    </row>
    <row r="4305">
      <c r="A4305" t="inlineStr">
        <is>
          <t>L0192775</t>
        </is>
      </c>
      <c r="B4305" t="inlineStr">
        <is>
          <t>2026-02-01</t>
        </is>
      </c>
      <c r="C4305" t="inlineStr">
        <is>
          <t>home_use</t>
        </is>
      </c>
      <c r="D4305" t="inlineStr">
        <is>
          <t>IMP01310</t>
        </is>
      </c>
      <c r="E4305" t="inlineStr">
        <is>
          <t>T109167</t>
        </is>
      </c>
      <c r="F4305" s="32" t="n">
        <v>2324963.98</v>
      </c>
      <c r="G4305" s="32" t="n">
        <v>248771.15</v>
      </c>
    </row>
    <row r="4306">
      <c r="A4306" t="inlineStr">
        <is>
          <t>L0192778</t>
        </is>
      </c>
      <c r="B4306" t="inlineStr">
        <is>
          <t>2026-02-01</t>
        </is>
      </c>
      <c r="C4306" t="inlineStr">
        <is>
          <t>home_use</t>
        </is>
      </c>
      <c r="D4306" t="inlineStr">
        <is>
          <t>IMP01315</t>
        </is>
      </c>
      <c r="E4306" t="inlineStr">
        <is>
          <t>T109203</t>
        </is>
      </c>
      <c r="F4306" s="32" t="n">
        <v>827696.89</v>
      </c>
      <c r="G4306" s="32" t="n">
        <v>86908.17</v>
      </c>
    </row>
    <row r="4307">
      <c r="A4307" t="inlineStr">
        <is>
          <t>L0192812</t>
        </is>
      </c>
      <c r="B4307" t="inlineStr">
        <is>
          <t>2026-02-02</t>
        </is>
      </c>
      <c r="C4307" t="inlineStr">
        <is>
          <t>home_use</t>
        </is>
      </c>
      <c r="D4307" t="inlineStr">
        <is>
          <t>IMP00063</t>
        </is>
      </c>
      <c r="E4307" t="inlineStr">
        <is>
          <t>T100440</t>
        </is>
      </c>
      <c r="F4307" s="32" t="n">
        <v>629522.08</v>
      </c>
      <c r="G4307" s="32" t="n">
        <v>72395.03999999999</v>
      </c>
    </row>
    <row r="4308">
      <c r="A4308" t="inlineStr">
        <is>
          <t>L0192813</t>
        </is>
      </c>
      <c r="B4308" t="inlineStr">
        <is>
          <t>2026-02-02</t>
        </is>
      </c>
      <c r="C4308" t="inlineStr">
        <is>
          <t>home_use</t>
        </is>
      </c>
      <c r="D4308" t="inlineStr">
        <is>
          <t>IMP00063</t>
        </is>
      </c>
      <c r="E4308" t="inlineStr">
        <is>
          <t>T100440</t>
        </is>
      </c>
      <c r="F4308" s="32" t="n">
        <v>3274201.53</v>
      </c>
      <c r="G4308" s="32" t="n">
        <v>425646.2</v>
      </c>
    </row>
    <row r="4309">
      <c r="A4309" t="inlineStr">
        <is>
          <t>L0192814</t>
        </is>
      </c>
      <c r="B4309" t="inlineStr">
        <is>
          <t>2026-02-02</t>
        </is>
      </c>
      <c r="C4309" t="inlineStr">
        <is>
          <t>home_use</t>
        </is>
      </c>
      <c r="D4309" t="inlineStr">
        <is>
          <t>IMP00063</t>
        </is>
      </c>
      <c r="E4309" t="inlineStr">
        <is>
          <t>T100440</t>
        </is>
      </c>
      <c r="F4309" s="32" t="n">
        <v>401394.08</v>
      </c>
      <c r="G4309" s="32" t="n">
        <v>46160.32</v>
      </c>
    </row>
    <row r="4310">
      <c r="A4310" t="inlineStr">
        <is>
          <t>L0192816</t>
        </is>
      </c>
      <c r="B4310" t="inlineStr">
        <is>
          <t>2026-02-02</t>
        </is>
      </c>
      <c r="C4310" t="inlineStr">
        <is>
          <t>home_use</t>
        </is>
      </c>
      <c r="D4310" t="inlineStr">
        <is>
          <t>IMP00063</t>
        </is>
      </c>
      <c r="E4310" t="inlineStr">
        <is>
          <t>T100440</t>
        </is>
      </c>
      <c r="F4310" s="32" t="n">
        <v>506350.05</v>
      </c>
      <c r="G4310" s="32" t="n">
        <v>58230.26</v>
      </c>
    </row>
    <row r="4311">
      <c r="A4311" t="inlineStr">
        <is>
          <t>L0192818</t>
        </is>
      </c>
      <c r="B4311" t="inlineStr">
        <is>
          <t>2026-02-02</t>
        </is>
      </c>
      <c r="C4311" t="inlineStr">
        <is>
          <t>warehouse_out</t>
        </is>
      </c>
      <c r="D4311" t="inlineStr">
        <is>
          <t>IMP00063</t>
        </is>
      </c>
      <c r="E4311" t="inlineStr">
        <is>
          <t>T100440</t>
        </is>
      </c>
      <c r="F4311" s="32" t="n">
        <v>657104.84</v>
      </c>
      <c r="G4311" s="32" t="n">
        <v>75567.06</v>
      </c>
    </row>
    <row r="4312">
      <c r="A4312" t="inlineStr">
        <is>
          <t>L0192819</t>
        </is>
      </c>
      <c r="B4312" t="inlineStr">
        <is>
          <t>2026-02-02</t>
        </is>
      </c>
      <c r="C4312" t="inlineStr">
        <is>
          <t>home_use</t>
        </is>
      </c>
      <c r="D4312" t="inlineStr">
        <is>
          <t>IMP00063</t>
        </is>
      </c>
      <c r="E4312" t="inlineStr">
        <is>
          <t>T100440</t>
        </is>
      </c>
      <c r="F4312" s="32" t="n">
        <v>465048.15</v>
      </c>
      <c r="G4312" s="32" t="n">
        <v>49760.15</v>
      </c>
    </row>
    <row r="4313">
      <c r="A4313" t="inlineStr">
        <is>
          <t>L0192822</t>
        </is>
      </c>
      <c r="B4313" t="inlineStr">
        <is>
          <t>2026-02-02</t>
        </is>
      </c>
      <c r="C4313" t="inlineStr">
        <is>
          <t>home_use</t>
        </is>
      </c>
      <c r="D4313" t="inlineStr">
        <is>
          <t>IMP00063</t>
        </is>
      </c>
      <c r="E4313" t="inlineStr">
        <is>
          <t>T100440</t>
        </is>
      </c>
      <c r="F4313" s="32" t="n">
        <v>1107060.95</v>
      </c>
      <c r="G4313" s="32" t="n">
        <v>127312.01</v>
      </c>
    </row>
    <row r="4314">
      <c r="A4314" t="inlineStr">
        <is>
          <t>L0192823</t>
        </is>
      </c>
      <c r="B4314" t="inlineStr">
        <is>
          <t>2026-02-02</t>
        </is>
      </c>
      <c r="C4314" t="inlineStr">
        <is>
          <t>home_use</t>
        </is>
      </c>
      <c r="D4314" t="inlineStr">
        <is>
          <t>IMP00063</t>
        </is>
      </c>
      <c r="E4314" t="inlineStr">
        <is>
          <t>T100440</t>
        </is>
      </c>
      <c r="F4314" s="32" t="n">
        <v>523312.44</v>
      </c>
      <c r="G4314" s="32" t="n">
        <v>55994.43</v>
      </c>
    </row>
    <row r="4315">
      <c r="A4315" t="inlineStr">
        <is>
          <t>L0192824</t>
        </is>
      </c>
      <c r="B4315" t="inlineStr">
        <is>
          <t>2026-02-02</t>
        </is>
      </c>
      <c r="C4315" t="inlineStr">
        <is>
          <t>home_use</t>
        </is>
      </c>
      <c r="D4315" t="inlineStr">
        <is>
          <t>IMP00063</t>
        </is>
      </c>
      <c r="E4315" t="inlineStr">
        <is>
          <t>T100440</t>
        </is>
      </c>
      <c r="F4315" s="32" t="n">
        <v>1292926.58</v>
      </c>
      <c r="G4315" s="32" t="n">
        <v>138343.14</v>
      </c>
    </row>
    <row r="4316">
      <c r="A4316" t="inlineStr">
        <is>
          <t>L0192867</t>
        </is>
      </c>
      <c r="B4316" t="inlineStr">
        <is>
          <t>2026-02-02</t>
        </is>
      </c>
      <c r="C4316" t="inlineStr">
        <is>
          <t>home_use</t>
        </is>
      </c>
      <c r="D4316" t="inlineStr">
        <is>
          <t>IMP00306</t>
        </is>
      </c>
      <c r="E4316" t="inlineStr">
        <is>
          <t>T102141</t>
        </is>
      </c>
      <c r="F4316" s="32" t="n">
        <v>289750.82</v>
      </c>
      <c r="G4316" s="32" t="n">
        <v>36218.85</v>
      </c>
    </row>
    <row r="4317">
      <c r="A4317" t="inlineStr">
        <is>
          <t>L0192871</t>
        </is>
      </c>
      <c r="B4317" t="inlineStr">
        <is>
          <t>2026-02-02</t>
        </is>
      </c>
      <c r="C4317" t="inlineStr">
        <is>
          <t>home_use</t>
        </is>
      </c>
      <c r="D4317" t="inlineStr">
        <is>
          <t>IMP00340</t>
        </is>
      </c>
      <c r="E4317" t="inlineStr">
        <is>
          <t>T102376</t>
        </is>
      </c>
      <c r="F4317" s="32" t="n">
        <v>36570835.45</v>
      </c>
      <c r="G4317" s="32" t="n">
        <v>3839937.72</v>
      </c>
    </row>
    <row r="4318">
      <c r="A4318" t="inlineStr">
        <is>
          <t>L0192895</t>
        </is>
      </c>
      <c r="B4318" t="inlineStr">
        <is>
          <t>2026-02-02</t>
        </is>
      </c>
      <c r="C4318" t="inlineStr">
        <is>
          <t>home_use</t>
        </is>
      </c>
      <c r="D4318" t="inlineStr">
        <is>
          <t>IMP00448</t>
        </is>
      </c>
      <c r="E4318" t="inlineStr">
        <is>
          <t>T103130</t>
        </is>
      </c>
      <c r="F4318" s="32" t="n">
        <v>136959516.61</v>
      </c>
      <c r="G4318" s="32" t="n">
        <v>13695951.66</v>
      </c>
    </row>
    <row r="4319">
      <c r="A4319" t="inlineStr">
        <is>
          <t>L0192899</t>
        </is>
      </c>
      <c r="B4319" t="inlineStr">
        <is>
          <t>2026-02-02</t>
        </is>
      </c>
      <c r="C4319" t="inlineStr">
        <is>
          <t>home_use</t>
        </is>
      </c>
      <c r="D4319" t="inlineStr">
        <is>
          <t>IMP00464</t>
        </is>
      </c>
      <c r="E4319" t="inlineStr">
        <is>
          <t>T100033</t>
        </is>
      </c>
      <c r="F4319" s="32" t="n">
        <v>805937.95</v>
      </c>
      <c r="G4319" s="32" t="n">
        <v>96712.55</v>
      </c>
    </row>
    <row r="4320">
      <c r="A4320" t="inlineStr">
        <is>
          <t>L0192923</t>
        </is>
      </c>
      <c r="B4320" t="inlineStr">
        <is>
          <t>2026-02-02</t>
        </is>
      </c>
      <c r="C4320" t="inlineStr">
        <is>
          <t>home_use</t>
        </is>
      </c>
      <c r="D4320" t="inlineStr">
        <is>
          <t>IMP00643</t>
        </is>
      </c>
      <c r="E4320" t="inlineStr">
        <is>
          <t>T104498</t>
        </is>
      </c>
      <c r="F4320" s="32" t="n">
        <v>1096355.89</v>
      </c>
      <c r="G4320" s="32" t="n">
        <v>109635.59</v>
      </c>
    </row>
    <row r="4321">
      <c r="A4321" t="inlineStr">
        <is>
          <t>L0192924</t>
        </is>
      </c>
      <c r="B4321" t="inlineStr">
        <is>
          <t>2026-02-02</t>
        </is>
      </c>
      <c r="C4321" t="inlineStr">
        <is>
          <t>home_use</t>
        </is>
      </c>
      <c r="D4321" t="inlineStr">
        <is>
          <t>IMP00643</t>
        </is>
      </c>
      <c r="E4321" t="inlineStr">
        <is>
          <t>T104498</t>
        </is>
      </c>
      <c r="F4321" s="32" t="n">
        <v>2316465.14</v>
      </c>
      <c r="G4321" s="32" t="n">
        <v>231646.51</v>
      </c>
    </row>
    <row r="4322">
      <c r="A4322" t="inlineStr">
        <is>
          <t>L0192926</t>
        </is>
      </c>
      <c r="B4322" t="inlineStr">
        <is>
          <t>2026-02-02</t>
        </is>
      </c>
      <c r="C4322" t="inlineStr">
        <is>
          <t>home_use</t>
        </is>
      </c>
      <c r="D4322" t="inlineStr">
        <is>
          <t>IMP00643</t>
        </is>
      </c>
      <c r="E4322" t="inlineStr">
        <is>
          <t>T104498</t>
        </is>
      </c>
      <c r="F4322" s="32" t="n">
        <v>1786355.55</v>
      </c>
      <c r="G4322" s="32" t="n">
        <v>178635.56</v>
      </c>
    </row>
    <row r="4323">
      <c r="A4323" t="inlineStr">
        <is>
          <t>L0192927</t>
        </is>
      </c>
      <c r="B4323" t="inlineStr">
        <is>
          <t>2026-02-02</t>
        </is>
      </c>
      <c r="C4323" t="inlineStr">
        <is>
          <t>home_use</t>
        </is>
      </c>
      <c r="D4323" t="inlineStr">
        <is>
          <t>IMP00643</t>
        </is>
      </c>
      <c r="E4323" t="inlineStr">
        <is>
          <t>T104498</t>
        </is>
      </c>
      <c r="F4323" s="32" t="n">
        <v>811856.6</v>
      </c>
      <c r="G4323" s="32" t="n">
        <v>81185.66</v>
      </c>
    </row>
    <row r="4324">
      <c r="A4324" t="inlineStr">
        <is>
          <t>L0192928</t>
        </is>
      </c>
      <c r="B4324" t="inlineStr">
        <is>
          <t>2026-02-02</t>
        </is>
      </c>
      <c r="C4324" t="inlineStr">
        <is>
          <t>home_use</t>
        </is>
      </c>
      <c r="D4324" t="inlineStr">
        <is>
          <t>IMP00643</t>
        </is>
      </c>
      <c r="E4324" t="inlineStr">
        <is>
          <t>T104498</t>
        </is>
      </c>
      <c r="F4324" s="32" t="n">
        <v>623521.17</v>
      </c>
      <c r="G4324" s="32" t="n">
        <v>62352.12</v>
      </c>
    </row>
    <row r="4325">
      <c r="A4325" t="inlineStr">
        <is>
          <t>L0192929</t>
        </is>
      </c>
      <c r="B4325" t="inlineStr">
        <is>
          <t>2026-02-02</t>
        </is>
      </c>
      <c r="C4325" t="inlineStr">
        <is>
          <t>home_use</t>
        </is>
      </c>
      <c r="D4325" t="inlineStr">
        <is>
          <t>IMP00643</t>
        </is>
      </c>
      <c r="E4325" t="inlineStr">
        <is>
          <t>T104498</t>
        </is>
      </c>
      <c r="F4325" s="32" t="n">
        <v>1133489.92</v>
      </c>
      <c r="G4325" s="32" t="n">
        <v>113348.99</v>
      </c>
    </row>
    <row r="4326">
      <c r="A4326" t="inlineStr">
        <is>
          <t>L0192930</t>
        </is>
      </c>
      <c r="B4326" t="inlineStr">
        <is>
          <t>2026-02-02</t>
        </is>
      </c>
      <c r="C4326" t="inlineStr">
        <is>
          <t>home_use</t>
        </is>
      </c>
      <c r="D4326" t="inlineStr">
        <is>
          <t>IMP00643</t>
        </is>
      </c>
      <c r="E4326" t="inlineStr">
        <is>
          <t>T104498</t>
        </is>
      </c>
      <c r="F4326" s="32" t="n">
        <v>741769.39</v>
      </c>
      <c r="G4326" s="32" t="n">
        <v>74176.94</v>
      </c>
    </row>
    <row r="4327">
      <c r="A4327" t="inlineStr">
        <is>
          <t>L0192953</t>
        </is>
      </c>
      <c r="B4327" t="inlineStr">
        <is>
          <t>2026-02-02</t>
        </is>
      </c>
      <c r="C4327" t="inlineStr">
        <is>
          <t>warehouse_out</t>
        </is>
      </c>
      <c r="D4327" t="inlineStr">
        <is>
          <t>IMP00753</t>
        </is>
      </c>
      <c r="E4327" t="inlineStr">
        <is>
          <t>T105264</t>
        </is>
      </c>
      <c r="F4327" s="32" t="n">
        <v>704498.92</v>
      </c>
      <c r="G4327" s="32" t="n">
        <v>85948.87</v>
      </c>
    </row>
    <row r="4328">
      <c r="A4328" t="inlineStr">
        <is>
          <t>L0192978</t>
        </is>
      </c>
      <c r="B4328" t="inlineStr">
        <is>
          <t>2026-02-02</t>
        </is>
      </c>
      <c r="C4328" t="inlineStr">
        <is>
          <t>home_use</t>
        </is>
      </c>
      <c r="D4328" t="inlineStr">
        <is>
          <t>IMP00926</t>
        </is>
      </c>
      <c r="E4328" t="inlineStr">
        <is>
          <t>T106477</t>
        </is>
      </c>
      <c r="F4328" s="32" t="n">
        <v>27300716.69</v>
      </c>
      <c r="G4328" s="32" t="n">
        <v>2866575.25</v>
      </c>
    </row>
    <row r="4329">
      <c r="A4329" t="inlineStr">
        <is>
          <t>L0192979</t>
        </is>
      </c>
      <c r="B4329" t="inlineStr">
        <is>
          <t>2026-02-02</t>
        </is>
      </c>
      <c r="C4329" t="inlineStr">
        <is>
          <t>home_use</t>
        </is>
      </c>
      <c r="D4329" t="inlineStr">
        <is>
          <t>IMP00926</t>
        </is>
      </c>
      <c r="E4329" t="inlineStr">
        <is>
          <t>T106477</t>
        </is>
      </c>
      <c r="F4329" s="32" t="n">
        <v>13052582.45</v>
      </c>
      <c r="G4329" s="32" t="n">
        <v>1305258.24</v>
      </c>
    </row>
    <row r="4330">
      <c r="A4330" t="inlineStr">
        <is>
          <t>L0192980</t>
        </is>
      </c>
      <c r="B4330" t="inlineStr">
        <is>
          <t>2026-02-02</t>
        </is>
      </c>
      <c r="C4330" t="inlineStr">
        <is>
          <t>home_use</t>
        </is>
      </c>
      <c r="D4330" t="inlineStr">
        <is>
          <t>IMP00926</t>
        </is>
      </c>
      <c r="E4330" t="inlineStr">
        <is>
          <t>T106477</t>
        </is>
      </c>
      <c r="F4330" s="32" t="n">
        <v>7364068.69</v>
      </c>
      <c r="G4330" s="32" t="n">
        <v>736406.87</v>
      </c>
    </row>
    <row r="4331">
      <c r="A4331" t="inlineStr">
        <is>
          <t>L0192983</t>
        </is>
      </c>
      <c r="B4331" t="inlineStr">
        <is>
          <t>2026-02-02</t>
        </is>
      </c>
      <c r="C4331" t="inlineStr">
        <is>
          <t>home_use</t>
        </is>
      </c>
      <c r="D4331" t="inlineStr">
        <is>
          <t>IMP00926</t>
        </is>
      </c>
      <c r="E4331" t="inlineStr">
        <is>
          <t>T106477</t>
        </is>
      </c>
      <c r="F4331" s="32" t="n">
        <v>13747668.87</v>
      </c>
      <c r="G4331" s="32" t="n">
        <v>1443505.23</v>
      </c>
    </row>
    <row r="4332">
      <c r="A4332" t="inlineStr">
        <is>
          <t>L0192984</t>
        </is>
      </c>
      <c r="B4332" t="inlineStr">
        <is>
          <t>2026-02-02</t>
        </is>
      </c>
      <c r="C4332" t="inlineStr">
        <is>
          <t>home_use</t>
        </is>
      </c>
      <c r="D4332" t="inlineStr">
        <is>
          <t>IMP00926</t>
        </is>
      </c>
      <c r="E4332" t="inlineStr">
        <is>
          <t>T106477</t>
        </is>
      </c>
      <c r="F4332" s="32" t="n">
        <v>47886757.13</v>
      </c>
      <c r="G4332" s="32" t="n">
        <v>5028109.5</v>
      </c>
    </row>
    <row r="4333">
      <c r="A4333" t="inlineStr">
        <is>
          <t>L0192988</t>
        </is>
      </c>
      <c r="B4333" t="inlineStr">
        <is>
          <t>2026-02-02</t>
        </is>
      </c>
      <c r="C4333" t="inlineStr">
        <is>
          <t>home_use</t>
        </is>
      </c>
      <c r="D4333" t="inlineStr">
        <is>
          <t>IMP00950</t>
        </is>
      </c>
      <c r="F4333" s="32" t="n">
        <v>707353.8199999999</v>
      </c>
      <c r="G4333" s="32" t="n">
        <v>82760.39999999999</v>
      </c>
    </row>
    <row r="4334">
      <c r="A4334" t="inlineStr">
        <is>
          <t>L0192993</t>
        </is>
      </c>
      <c r="B4334" t="inlineStr">
        <is>
          <t>2026-02-02</t>
        </is>
      </c>
      <c r="C4334" t="inlineStr">
        <is>
          <t>home_use</t>
        </is>
      </c>
      <c r="D4334" t="inlineStr">
        <is>
          <t>IMP00999</t>
        </is>
      </c>
      <c r="E4334" t="inlineStr">
        <is>
          <t>T106987</t>
        </is>
      </c>
      <c r="F4334" s="32" t="n">
        <v>3302322.03</v>
      </c>
      <c r="G4334" s="32" t="n">
        <v>330232.2</v>
      </c>
    </row>
    <row r="4335">
      <c r="A4335" t="inlineStr">
        <is>
          <t>L0192994</t>
        </is>
      </c>
      <c r="B4335" t="inlineStr">
        <is>
          <t>2026-02-02</t>
        </is>
      </c>
      <c r="C4335" t="inlineStr">
        <is>
          <t>home_use</t>
        </is>
      </c>
      <c r="D4335" t="inlineStr">
        <is>
          <t>IMP00999</t>
        </is>
      </c>
      <c r="E4335" t="inlineStr">
        <is>
          <t>T106987</t>
        </is>
      </c>
      <c r="F4335" s="32" t="n">
        <v>20393860.3</v>
      </c>
      <c r="G4335" s="32" t="n">
        <v>2141355.33</v>
      </c>
    </row>
    <row r="4336">
      <c r="A4336" t="inlineStr">
        <is>
          <t>L0193007</t>
        </is>
      </c>
      <c r="B4336" t="inlineStr">
        <is>
          <t>2026-02-02</t>
        </is>
      </c>
      <c r="C4336" t="inlineStr">
        <is>
          <t>home_use</t>
        </is>
      </c>
      <c r="D4336" t="inlineStr">
        <is>
          <t>IMP01037</t>
        </is>
      </c>
      <c r="E4336" t="inlineStr">
        <is>
          <t>T107258</t>
        </is>
      </c>
      <c r="F4336" s="32" t="n">
        <v>2113550.44</v>
      </c>
      <c r="G4336" s="32" t="n">
        <v>211355.04</v>
      </c>
    </row>
    <row r="4337">
      <c r="A4337" t="inlineStr">
        <is>
          <t>L0193008</t>
        </is>
      </c>
      <c r="B4337" t="inlineStr">
        <is>
          <t>2026-02-02</t>
        </is>
      </c>
      <c r="C4337" t="inlineStr">
        <is>
          <t>home_use</t>
        </is>
      </c>
      <c r="D4337" t="inlineStr">
        <is>
          <t>IMP01037</t>
        </is>
      </c>
      <c r="E4337" t="inlineStr">
        <is>
          <t>T107258</t>
        </is>
      </c>
      <c r="F4337" s="32" t="n">
        <v>1398351.23</v>
      </c>
      <c r="G4337" s="32" t="n">
        <v>139835.12</v>
      </c>
    </row>
    <row r="4338">
      <c r="A4338" t="inlineStr">
        <is>
          <t>L0193009</t>
        </is>
      </c>
      <c r="B4338" t="inlineStr">
        <is>
          <t>2026-02-02</t>
        </is>
      </c>
      <c r="C4338" t="inlineStr">
        <is>
          <t>home_use</t>
        </is>
      </c>
      <c r="D4338" t="inlineStr">
        <is>
          <t>IMP01037</t>
        </is>
      </c>
      <c r="E4338" t="inlineStr">
        <is>
          <t>T107258</t>
        </is>
      </c>
      <c r="F4338" s="32" t="n">
        <v>456079.41</v>
      </c>
      <c r="G4338" s="32" t="n">
        <v>54729.53</v>
      </c>
    </row>
    <row r="4339">
      <c r="A4339" t="inlineStr">
        <is>
          <t>L0193010</t>
        </is>
      </c>
      <c r="B4339" t="inlineStr">
        <is>
          <t>2026-02-02</t>
        </is>
      </c>
      <c r="C4339" t="inlineStr">
        <is>
          <t>home_use</t>
        </is>
      </c>
      <c r="D4339" t="inlineStr">
        <is>
          <t>IMP01037</t>
        </is>
      </c>
      <c r="E4339" t="inlineStr">
        <is>
          <t>T107258</t>
        </is>
      </c>
      <c r="F4339" s="32" t="n">
        <v>705525.1899999999</v>
      </c>
      <c r="G4339" s="32" t="n">
        <v>70552.52</v>
      </c>
    </row>
    <row r="4340">
      <c r="A4340" t="inlineStr">
        <is>
          <t>L0193029</t>
        </is>
      </c>
      <c r="B4340" t="inlineStr">
        <is>
          <t>2026-02-02</t>
        </is>
      </c>
      <c r="C4340" t="inlineStr">
        <is>
          <t>home_use</t>
        </is>
      </c>
      <c r="D4340" t="inlineStr">
        <is>
          <t>IMP01142</t>
        </is>
      </c>
      <c r="E4340" t="inlineStr">
        <is>
          <t>T107992</t>
        </is>
      </c>
      <c r="F4340" s="32" t="n">
        <v>28418529.31</v>
      </c>
      <c r="G4340" s="32" t="n">
        <v>2983945.58</v>
      </c>
    </row>
    <row r="4341">
      <c r="A4341" t="inlineStr">
        <is>
          <t>L0193061</t>
        </is>
      </c>
      <c r="B4341" t="inlineStr">
        <is>
          <t>2026-02-02</t>
        </is>
      </c>
      <c r="C4341" t="inlineStr">
        <is>
          <t>home_use</t>
        </is>
      </c>
      <c r="D4341" t="inlineStr">
        <is>
          <t>IMP01310</t>
        </is>
      </c>
      <c r="E4341" t="inlineStr">
        <is>
          <t>T109167</t>
        </is>
      </c>
      <c r="F4341" s="32" t="n">
        <v>584571.8199999999</v>
      </c>
      <c r="G4341" s="32" t="n">
        <v>62549.19</v>
      </c>
    </row>
    <row r="4342">
      <c r="A4342" t="inlineStr">
        <is>
          <t>L0193062</t>
        </is>
      </c>
      <c r="B4342" t="inlineStr">
        <is>
          <t>2026-02-02</t>
        </is>
      </c>
      <c r="C4342" t="inlineStr">
        <is>
          <t>home_use</t>
        </is>
      </c>
      <c r="D4342" t="inlineStr">
        <is>
          <t>IMP01310</t>
        </is>
      </c>
      <c r="E4342" t="inlineStr">
        <is>
          <t>T109167</t>
        </is>
      </c>
      <c r="F4342" s="32" t="n">
        <v>504068.37</v>
      </c>
      <c r="G4342" s="32" t="n">
        <v>53935.32</v>
      </c>
    </row>
    <row r="4343">
      <c r="A4343" t="inlineStr">
        <is>
          <t>L0193084</t>
        </is>
      </c>
      <c r="B4343" t="inlineStr">
        <is>
          <t>2026-02-02</t>
        </is>
      </c>
      <c r="C4343" t="inlineStr">
        <is>
          <t>home_use</t>
        </is>
      </c>
      <c r="D4343" t="inlineStr">
        <is>
          <t>IMP01453</t>
        </is>
      </c>
      <c r="E4343" t="inlineStr">
        <is>
          <t>T110170</t>
        </is>
      </c>
      <c r="F4343" s="32" t="n">
        <v>1158649.3</v>
      </c>
      <c r="G4343" s="32" t="n">
        <v>127451.42</v>
      </c>
    </row>
    <row r="4344">
      <c r="A4344" t="inlineStr">
        <is>
          <t>L0193098</t>
        </is>
      </c>
      <c r="B4344" t="inlineStr">
        <is>
          <t>2026-02-03</t>
        </is>
      </c>
      <c r="C4344" t="inlineStr">
        <is>
          <t>home_use</t>
        </is>
      </c>
      <c r="D4344" t="inlineStr">
        <is>
          <t>IMP00063</t>
        </is>
      </c>
      <c r="E4344" t="inlineStr">
        <is>
          <t>T100440</t>
        </is>
      </c>
      <c r="F4344" s="32" t="n">
        <v>570925.16</v>
      </c>
      <c r="G4344" s="32" t="n">
        <v>63943.62</v>
      </c>
    </row>
    <row r="4345">
      <c r="A4345" t="inlineStr">
        <is>
          <t>L0193099</t>
        </is>
      </c>
      <c r="B4345" t="inlineStr">
        <is>
          <t>2026-02-03</t>
        </is>
      </c>
      <c r="C4345" t="inlineStr">
        <is>
          <t>home_use</t>
        </is>
      </c>
      <c r="D4345" t="inlineStr">
        <is>
          <t>IMP00063</t>
        </is>
      </c>
      <c r="E4345" t="inlineStr">
        <is>
          <t>T100440</t>
        </is>
      </c>
      <c r="F4345" s="32" t="n">
        <v>2408931.57</v>
      </c>
      <c r="G4345" s="32" t="n">
        <v>313161.1</v>
      </c>
    </row>
    <row r="4346">
      <c r="A4346" t="inlineStr">
        <is>
          <t>L0193101</t>
        </is>
      </c>
      <c r="B4346" t="inlineStr">
        <is>
          <t>2026-02-03</t>
        </is>
      </c>
      <c r="C4346" t="inlineStr">
        <is>
          <t>home_use</t>
        </is>
      </c>
      <c r="D4346" t="inlineStr">
        <is>
          <t>IMP00063</t>
        </is>
      </c>
      <c r="E4346" t="inlineStr">
        <is>
          <t>T100440</t>
        </is>
      </c>
      <c r="F4346" s="32" t="n">
        <v>1333549.26</v>
      </c>
      <c r="G4346" s="32" t="n">
        <v>149357.52</v>
      </c>
    </row>
    <row r="4347">
      <c r="A4347" t="inlineStr">
        <is>
          <t>L0193103</t>
        </is>
      </c>
      <c r="B4347" t="inlineStr">
        <is>
          <t>2026-02-03</t>
        </is>
      </c>
      <c r="C4347" t="inlineStr">
        <is>
          <t>home_use</t>
        </is>
      </c>
      <c r="D4347" t="inlineStr">
        <is>
          <t>IMP00067</t>
        </is>
      </c>
      <c r="E4347" t="inlineStr">
        <is>
          <t>T100466</t>
        </is>
      </c>
      <c r="F4347" s="32" t="n">
        <v>3486507.76</v>
      </c>
      <c r="G4347" s="32" t="n">
        <v>348650.78</v>
      </c>
    </row>
    <row r="4348">
      <c r="A4348" t="inlineStr">
        <is>
          <t>L0193107</t>
        </is>
      </c>
      <c r="B4348" t="inlineStr">
        <is>
          <t>2026-02-03</t>
        </is>
      </c>
      <c r="C4348" t="inlineStr">
        <is>
          <t>home_use</t>
        </is>
      </c>
      <c r="D4348" t="inlineStr">
        <is>
          <t>IMP00137</t>
        </is>
      </c>
      <c r="E4348" t="inlineStr">
        <is>
          <t>T100957</t>
        </is>
      </c>
      <c r="F4348" s="32" t="n">
        <v>661082.3100000001</v>
      </c>
      <c r="G4348" s="32" t="n">
        <v>77346.63</v>
      </c>
    </row>
    <row r="4349">
      <c r="A4349" t="inlineStr">
        <is>
          <t>L0193117</t>
        </is>
      </c>
      <c r="B4349" t="inlineStr">
        <is>
          <t>2026-02-03</t>
        </is>
      </c>
      <c r="C4349" t="inlineStr">
        <is>
          <t>home_use</t>
        </is>
      </c>
      <c r="D4349" t="inlineStr">
        <is>
          <t>IMP00195</t>
        </is>
      </c>
      <c r="E4349" t="inlineStr">
        <is>
          <t>T101362</t>
        </is>
      </c>
      <c r="F4349" s="32" t="n">
        <v>2006427.26</v>
      </c>
      <c r="G4349" s="32" t="n">
        <v>210674.86</v>
      </c>
    </row>
    <row r="4350">
      <c r="A4350" t="inlineStr">
        <is>
          <t>L0193125</t>
        </is>
      </c>
      <c r="B4350" t="inlineStr">
        <is>
          <t>2026-02-03</t>
        </is>
      </c>
      <c r="C4350" t="inlineStr">
        <is>
          <t>home_use</t>
        </is>
      </c>
      <c r="D4350" t="inlineStr">
        <is>
          <t>IMP00306</t>
        </is>
      </c>
      <c r="E4350" t="inlineStr">
        <is>
          <t>T102141</t>
        </is>
      </c>
      <c r="F4350" s="32" t="n">
        <v>488267.8</v>
      </c>
      <c r="G4350" s="32" t="n">
        <v>51268.12</v>
      </c>
    </row>
    <row r="4351">
      <c r="A4351" t="inlineStr">
        <is>
          <t>L0193127</t>
        </is>
      </c>
      <c r="B4351" t="inlineStr">
        <is>
          <t>2026-02-03</t>
        </is>
      </c>
      <c r="C4351" t="inlineStr">
        <is>
          <t>home_use</t>
        </is>
      </c>
      <c r="D4351" t="inlineStr">
        <is>
          <t>IMP00306</t>
        </is>
      </c>
      <c r="E4351" t="inlineStr">
        <is>
          <t>T102141</t>
        </is>
      </c>
      <c r="F4351" s="32" t="n">
        <v>640107.4300000001</v>
      </c>
      <c r="G4351" s="32" t="n">
        <v>80013.42999999999</v>
      </c>
    </row>
    <row r="4352">
      <c r="A4352" t="inlineStr">
        <is>
          <t>L0193128</t>
        </is>
      </c>
      <c r="B4352" t="inlineStr">
        <is>
          <t>2026-02-03</t>
        </is>
      </c>
      <c r="C4352" t="inlineStr">
        <is>
          <t>home_use</t>
        </is>
      </c>
      <c r="D4352" t="inlineStr">
        <is>
          <t>IMP00306</t>
        </is>
      </c>
      <c r="E4352" t="inlineStr">
        <is>
          <t>T102141</t>
        </is>
      </c>
      <c r="F4352" s="32" t="n">
        <v>557218.04</v>
      </c>
      <c r="G4352" s="32" t="n">
        <v>69652.25</v>
      </c>
    </row>
    <row r="4353">
      <c r="A4353" t="inlineStr">
        <is>
          <t>L0193129</t>
        </is>
      </c>
      <c r="B4353" t="inlineStr">
        <is>
          <t>2026-02-03</t>
        </is>
      </c>
      <c r="C4353" t="inlineStr">
        <is>
          <t>home_use</t>
        </is>
      </c>
      <c r="D4353" t="inlineStr">
        <is>
          <t>IMP00306</t>
        </is>
      </c>
      <c r="E4353" t="inlineStr">
        <is>
          <t>T102141</t>
        </is>
      </c>
      <c r="F4353" s="32" t="n">
        <v>750934.1800000001</v>
      </c>
      <c r="G4353" s="32" t="n">
        <v>93866.77</v>
      </c>
    </row>
    <row r="4354">
      <c r="A4354" t="inlineStr">
        <is>
          <t>L0193150</t>
        </is>
      </c>
      <c r="B4354" t="inlineStr">
        <is>
          <t>2026-02-03</t>
        </is>
      </c>
      <c r="C4354" t="inlineStr">
        <is>
          <t>home_use</t>
        </is>
      </c>
      <c r="D4354" t="inlineStr">
        <is>
          <t>IMP00490</t>
        </is>
      </c>
      <c r="E4354" t="inlineStr">
        <is>
          <t>T103425</t>
        </is>
      </c>
      <c r="F4354" s="32" t="n">
        <v>8759996.800000001</v>
      </c>
      <c r="G4354" s="32" t="n">
        <v>919799.66</v>
      </c>
    </row>
    <row r="4355">
      <c r="A4355" t="inlineStr">
        <is>
          <t>L0193152</t>
        </is>
      </c>
      <c r="B4355" t="inlineStr">
        <is>
          <t>2026-02-03</t>
        </is>
      </c>
      <c r="C4355" t="inlineStr">
        <is>
          <t>home_use</t>
        </is>
      </c>
      <c r="D4355" t="inlineStr">
        <is>
          <t>IMP00519</t>
        </is>
      </c>
      <c r="E4355" t="inlineStr">
        <is>
          <t>T103629</t>
        </is>
      </c>
      <c r="F4355" s="32" t="n">
        <v>61258602.37</v>
      </c>
      <c r="G4355" s="32" t="n">
        <v>6125860.24</v>
      </c>
    </row>
    <row r="4356">
      <c r="A4356" t="inlineStr">
        <is>
          <t>L0193176</t>
        </is>
      </c>
      <c r="B4356" t="inlineStr">
        <is>
          <t>2026-02-03</t>
        </is>
      </c>
      <c r="C4356" t="inlineStr">
        <is>
          <t>home_use</t>
        </is>
      </c>
      <c r="D4356" t="inlineStr">
        <is>
          <t>IMP00643</t>
        </is>
      </c>
      <c r="E4356" t="inlineStr">
        <is>
          <t>T104498</t>
        </is>
      </c>
      <c r="F4356" s="32" t="n">
        <v>436031.58</v>
      </c>
      <c r="G4356" s="32" t="n">
        <v>43603.16</v>
      </c>
    </row>
    <row r="4357">
      <c r="A4357" t="inlineStr">
        <is>
          <t>L0193178</t>
        </is>
      </c>
      <c r="B4357" t="inlineStr">
        <is>
          <t>2026-02-03</t>
        </is>
      </c>
      <c r="C4357" t="inlineStr">
        <is>
          <t>home_use</t>
        </is>
      </c>
      <c r="D4357" t="inlineStr">
        <is>
          <t>IMP00643</t>
        </is>
      </c>
      <c r="E4357" t="inlineStr">
        <is>
          <t>T104498</t>
        </is>
      </c>
      <c r="F4357" s="32" t="n">
        <v>474366.06</v>
      </c>
      <c r="G4357" s="32" t="n">
        <v>47436.61</v>
      </c>
    </row>
    <row r="4358">
      <c r="A4358" t="inlineStr">
        <is>
          <t>L0193179</t>
        </is>
      </c>
      <c r="B4358" t="inlineStr">
        <is>
          <t>2026-02-03</t>
        </is>
      </c>
      <c r="C4358" t="inlineStr">
        <is>
          <t>transit</t>
        </is>
      </c>
      <c r="D4358" t="inlineStr">
        <is>
          <t>IMP00643</t>
        </is>
      </c>
      <c r="E4358" t="inlineStr">
        <is>
          <t>T104498</t>
        </is>
      </c>
      <c r="F4358" s="32" t="n">
        <v>856119.26</v>
      </c>
      <c r="G4358" s="32" t="n">
        <v>0</v>
      </c>
    </row>
    <row r="4359">
      <c r="A4359" t="inlineStr">
        <is>
          <t>L0193180</t>
        </is>
      </c>
      <c r="B4359" t="inlineStr">
        <is>
          <t>2026-02-03</t>
        </is>
      </c>
      <c r="C4359" t="inlineStr">
        <is>
          <t>home_use</t>
        </is>
      </c>
      <c r="D4359" t="inlineStr">
        <is>
          <t>IMP00643</t>
        </is>
      </c>
      <c r="E4359" t="inlineStr">
        <is>
          <t>T104498</t>
        </is>
      </c>
      <c r="F4359" s="32" t="n">
        <v>2435518.63</v>
      </c>
      <c r="G4359" s="32" t="n">
        <v>243551.86</v>
      </c>
    </row>
    <row r="4360">
      <c r="A4360" t="inlineStr">
        <is>
          <t>L0193181</t>
        </is>
      </c>
      <c r="B4360" t="inlineStr">
        <is>
          <t>2026-02-03</t>
        </is>
      </c>
      <c r="C4360" t="inlineStr">
        <is>
          <t>home_use</t>
        </is>
      </c>
      <c r="D4360" t="inlineStr">
        <is>
          <t>IMP00643</t>
        </is>
      </c>
      <c r="E4360" t="inlineStr">
        <is>
          <t>T104498</t>
        </is>
      </c>
      <c r="F4360" s="32" t="n">
        <v>392340.52</v>
      </c>
      <c r="G4360" s="32" t="n">
        <v>39234.05</v>
      </c>
    </row>
    <row r="4361">
      <c r="A4361" t="inlineStr">
        <is>
          <t>L0193187</t>
        </is>
      </c>
      <c r="B4361" t="inlineStr">
        <is>
          <t>2026-02-03</t>
        </is>
      </c>
      <c r="C4361" t="inlineStr">
        <is>
          <t>home_use</t>
        </is>
      </c>
      <c r="D4361" t="inlineStr">
        <is>
          <t>IMP00753</t>
        </is>
      </c>
      <c r="E4361" t="inlineStr">
        <is>
          <t>T105264</t>
        </is>
      </c>
      <c r="F4361" s="32" t="n">
        <v>1075311.47</v>
      </c>
      <c r="G4361" s="32" t="n">
        <v>139790.49</v>
      </c>
    </row>
    <row r="4362">
      <c r="A4362" t="inlineStr">
        <is>
          <t>L0193188</t>
        </is>
      </c>
      <c r="B4362" t="inlineStr">
        <is>
          <t>2026-02-03</t>
        </is>
      </c>
      <c r="C4362" t="inlineStr">
        <is>
          <t>home_use</t>
        </is>
      </c>
      <c r="D4362" t="inlineStr">
        <is>
          <t>IMP00753</t>
        </is>
      </c>
      <c r="E4362" t="inlineStr">
        <is>
          <t>T105264</t>
        </is>
      </c>
      <c r="F4362" s="32" t="n">
        <v>1769347.04</v>
      </c>
      <c r="G4362" s="32" t="n">
        <v>194628.17</v>
      </c>
    </row>
    <row r="4363">
      <c r="A4363" t="inlineStr">
        <is>
          <t>L0193189</t>
        </is>
      </c>
      <c r="B4363" t="inlineStr">
        <is>
          <t>2026-02-03</t>
        </is>
      </c>
      <c r="C4363" t="inlineStr">
        <is>
          <t>home_use</t>
        </is>
      </c>
      <c r="D4363" t="inlineStr">
        <is>
          <t>IMP00753</t>
        </is>
      </c>
      <c r="E4363" t="inlineStr">
        <is>
          <t>T105264</t>
        </is>
      </c>
      <c r="F4363" s="32" t="n">
        <v>270955.49</v>
      </c>
      <c r="G4363" s="32" t="n">
        <v>31159.88</v>
      </c>
    </row>
    <row r="4364">
      <c r="A4364" t="inlineStr">
        <is>
          <t>L0193202</t>
        </is>
      </c>
      <c r="B4364" t="inlineStr">
        <is>
          <t>2026-02-03</t>
        </is>
      </c>
      <c r="C4364" t="inlineStr">
        <is>
          <t>warehouse_out</t>
        </is>
      </c>
      <c r="D4364" t="inlineStr">
        <is>
          <t>IMP00892</t>
        </is>
      </c>
      <c r="E4364" t="inlineStr">
        <is>
          <t>T106240</t>
        </is>
      </c>
      <c r="F4364" s="32" t="n">
        <v>2358310.96</v>
      </c>
      <c r="G4364" s="32" t="n">
        <v>247622.65</v>
      </c>
    </row>
    <row r="4365">
      <c r="A4365" t="inlineStr">
        <is>
          <t>L0193203</t>
        </is>
      </c>
      <c r="B4365" t="inlineStr">
        <is>
          <t>2026-02-03</t>
        </is>
      </c>
      <c r="C4365" t="inlineStr">
        <is>
          <t>home_use</t>
        </is>
      </c>
      <c r="D4365" t="inlineStr">
        <is>
          <t>IMP00892</t>
        </is>
      </c>
      <c r="E4365" t="inlineStr">
        <is>
          <t>T106240</t>
        </is>
      </c>
      <c r="F4365" s="32" t="n">
        <v>5430918.04</v>
      </c>
      <c r="G4365" s="32" t="n">
        <v>570246.39</v>
      </c>
    </row>
    <row r="4366">
      <c r="A4366" t="inlineStr">
        <is>
          <t>L0193204</t>
        </is>
      </c>
      <c r="B4366" t="inlineStr">
        <is>
          <t>2026-02-03</t>
        </is>
      </c>
      <c r="C4366" t="inlineStr">
        <is>
          <t>warehouse_out</t>
        </is>
      </c>
      <c r="D4366" t="inlineStr">
        <is>
          <t>IMP00892</t>
        </is>
      </c>
      <c r="E4366" t="inlineStr">
        <is>
          <t>T106240</t>
        </is>
      </c>
      <c r="F4366" s="32" t="n">
        <v>1088587.79</v>
      </c>
      <c r="G4366" s="32" t="n">
        <v>114301.72</v>
      </c>
    </row>
    <row r="4367">
      <c r="A4367" t="inlineStr">
        <is>
          <t>L0193215</t>
        </is>
      </c>
      <c r="B4367" t="inlineStr">
        <is>
          <t>2026-02-03</t>
        </is>
      </c>
      <c r="C4367" t="inlineStr">
        <is>
          <t>home_use</t>
        </is>
      </c>
      <c r="D4367" t="inlineStr">
        <is>
          <t>IMP00926</t>
        </is>
      </c>
      <c r="E4367" t="inlineStr">
        <is>
          <t>T106477</t>
        </is>
      </c>
      <c r="F4367" s="32" t="n">
        <v>1316616.11</v>
      </c>
      <c r="G4367" s="32" t="n">
        <v>138244.69</v>
      </c>
    </row>
    <row r="4368">
      <c r="A4368" t="inlineStr">
        <is>
          <t>L0193216</t>
        </is>
      </c>
      <c r="B4368" t="inlineStr">
        <is>
          <t>2026-02-03</t>
        </is>
      </c>
      <c r="C4368" t="inlineStr">
        <is>
          <t>home_use</t>
        </is>
      </c>
      <c r="D4368" t="inlineStr">
        <is>
          <t>IMP00926</t>
        </is>
      </c>
      <c r="E4368" t="inlineStr">
        <is>
          <t>T106477</t>
        </is>
      </c>
      <c r="F4368" s="32" t="n">
        <v>4659310.75</v>
      </c>
      <c r="G4368" s="32" t="n">
        <v>465931.08</v>
      </c>
    </row>
    <row r="4369">
      <c r="A4369" t="inlineStr">
        <is>
          <t>L0193217</t>
        </is>
      </c>
      <c r="B4369" t="inlineStr">
        <is>
          <t>2026-02-03</t>
        </is>
      </c>
      <c r="C4369" t="inlineStr">
        <is>
          <t>warehouse_out</t>
        </is>
      </c>
      <c r="D4369" t="inlineStr">
        <is>
          <t>IMP00926</t>
        </is>
      </c>
      <c r="E4369" t="inlineStr">
        <is>
          <t>T106477</t>
        </is>
      </c>
      <c r="F4369" s="32" t="n">
        <v>27873160.39</v>
      </c>
      <c r="G4369" s="32" t="n">
        <v>2926681.84</v>
      </c>
    </row>
    <row r="4370">
      <c r="A4370" t="inlineStr">
        <is>
          <t>L0193219</t>
        </is>
      </c>
      <c r="B4370" t="inlineStr">
        <is>
          <t>2026-02-03</t>
        </is>
      </c>
      <c r="C4370" t="inlineStr">
        <is>
          <t>home_use</t>
        </is>
      </c>
      <c r="D4370" t="inlineStr">
        <is>
          <t>IMP00950</t>
        </is>
      </c>
      <c r="F4370" s="32" t="n">
        <v>1117811.88</v>
      </c>
      <c r="G4370" s="32" t="n">
        <v>145315.54</v>
      </c>
    </row>
    <row r="4371">
      <c r="A4371" t="inlineStr">
        <is>
          <t>L0193220</t>
        </is>
      </c>
      <c r="B4371" t="inlineStr">
        <is>
          <t>2026-02-03</t>
        </is>
      </c>
      <c r="C4371" t="inlineStr">
        <is>
          <t>home_use</t>
        </is>
      </c>
      <c r="D4371" t="inlineStr">
        <is>
          <t>IMP00950</t>
        </is>
      </c>
      <c r="F4371" s="32" t="n">
        <v>3839249.55</v>
      </c>
      <c r="G4371" s="32" t="n">
        <v>499102.44</v>
      </c>
    </row>
    <row r="4372">
      <c r="A4372" t="inlineStr">
        <is>
          <t>L0193223</t>
        </is>
      </c>
      <c r="B4372" t="inlineStr">
        <is>
          <t>2026-02-03</t>
        </is>
      </c>
      <c r="C4372" t="inlineStr">
        <is>
          <t>home_use</t>
        </is>
      </c>
      <c r="D4372" t="inlineStr">
        <is>
          <t>IMP00999</t>
        </is>
      </c>
      <c r="E4372" t="inlineStr">
        <is>
          <t>T106987</t>
        </is>
      </c>
      <c r="F4372" s="32" t="n">
        <v>3649061.41</v>
      </c>
      <c r="G4372" s="32" t="n">
        <v>364906.14</v>
      </c>
    </row>
    <row r="4373">
      <c r="A4373" t="inlineStr">
        <is>
          <t>L0193230</t>
        </is>
      </c>
      <c r="B4373" t="inlineStr">
        <is>
          <t>2026-02-03</t>
        </is>
      </c>
      <c r="C4373" t="inlineStr">
        <is>
          <t>home_use</t>
        </is>
      </c>
      <c r="D4373" t="inlineStr">
        <is>
          <t>IMP01037</t>
        </is>
      </c>
      <c r="E4373" t="inlineStr">
        <is>
          <t>T107258</t>
        </is>
      </c>
      <c r="F4373" s="32" t="n">
        <v>1567341.58</v>
      </c>
      <c r="G4373" s="32" t="n">
        <v>156734.16</v>
      </c>
    </row>
    <row r="4374">
      <c r="A4374" t="inlineStr">
        <is>
          <t>L0193231</t>
        </is>
      </c>
      <c r="B4374" t="inlineStr">
        <is>
          <t>2026-02-03</t>
        </is>
      </c>
      <c r="C4374" t="inlineStr">
        <is>
          <t>home_use</t>
        </is>
      </c>
      <c r="D4374" t="inlineStr">
        <is>
          <t>IMP01037</t>
        </is>
      </c>
      <c r="E4374" t="inlineStr">
        <is>
          <t>T107258</t>
        </is>
      </c>
      <c r="F4374" s="32" t="n">
        <v>1765044.84</v>
      </c>
      <c r="G4374" s="32" t="n">
        <v>176504.48</v>
      </c>
    </row>
    <row r="4375">
      <c r="A4375" t="inlineStr">
        <is>
          <t>L0193233</t>
        </is>
      </c>
      <c r="B4375" t="inlineStr">
        <is>
          <t>2026-02-03</t>
        </is>
      </c>
      <c r="C4375" t="inlineStr">
        <is>
          <t>home_use</t>
        </is>
      </c>
      <c r="D4375" t="inlineStr">
        <is>
          <t>IMP01037</t>
        </is>
      </c>
      <c r="E4375" t="inlineStr">
        <is>
          <t>T107258</t>
        </is>
      </c>
      <c r="F4375" s="32" t="n">
        <v>1437398.44</v>
      </c>
      <c r="G4375" s="32" t="n">
        <v>143739.84</v>
      </c>
    </row>
    <row r="4376">
      <c r="A4376" t="inlineStr">
        <is>
          <t>L0193234</t>
        </is>
      </c>
      <c r="B4376" t="inlineStr">
        <is>
          <t>2026-02-03</t>
        </is>
      </c>
      <c r="C4376" t="inlineStr">
        <is>
          <t>home_use</t>
        </is>
      </c>
      <c r="D4376" t="inlineStr">
        <is>
          <t>IMP01037</t>
        </is>
      </c>
      <c r="E4376" t="inlineStr">
        <is>
          <t>T107258</t>
        </is>
      </c>
      <c r="F4376" s="32" t="n">
        <v>3395408.35</v>
      </c>
      <c r="G4376" s="32" t="n">
        <v>339540.84</v>
      </c>
    </row>
    <row r="4377">
      <c r="A4377" t="inlineStr">
        <is>
          <t>L0193247</t>
        </is>
      </c>
      <c r="B4377" t="inlineStr">
        <is>
          <t>2026-02-03</t>
        </is>
      </c>
      <c r="C4377" t="inlineStr">
        <is>
          <t>home_use</t>
        </is>
      </c>
      <c r="D4377" t="inlineStr">
        <is>
          <t>IMP01142</t>
        </is>
      </c>
      <c r="E4377" t="inlineStr">
        <is>
          <t>T107992</t>
        </is>
      </c>
      <c r="F4377" s="32" t="n">
        <v>445488.92</v>
      </c>
      <c r="G4377" s="32" t="n">
        <v>49894.76</v>
      </c>
    </row>
    <row r="4378">
      <c r="A4378" t="inlineStr">
        <is>
          <t>L0193277</t>
        </is>
      </c>
      <c r="B4378" t="inlineStr">
        <is>
          <t>2026-02-03</t>
        </is>
      </c>
      <c r="C4378" t="inlineStr">
        <is>
          <t>home_use</t>
        </is>
      </c>
      <c r="D4378" t="inlineStr">
        <is>
          <t>IMP01283</t>
        </is>
      </c>
      <c r="E4378" t="inlineStr">
        <is>
          <t>T108974</t>
        </is>
      </c>
      <c r="F4378" s="32" t="n">
        <v>530078.74</v>
      </c>
      <c r="G4378" s="32" t="n">
        <v>66259.84</v>
      </c>
    </row>
    <row r="4379">
      <c r="A4379" t="inlineStr">
        <is>
          <t>L0193279</t>
        </is>
      </c>
      <c r="B4379" t="inlineStr">
        <is>
          <t>2026-02-03</t>
        </is>
      </c>
      <c r="C4379" t="inlineStr">
        <is>
          <t>home_use</t>
        </is>
      </c>
      <c r="D4379" t="inlineStr">
        <is>
          <t>IMP01310</t>
        </is>
      </c>
      <c r="E4379" t="inlineStr">
        <is>
          <t>T109167</t>
        </is>
      </c>
      <c r="F4379" s="32" t="n">
        <v>1311064.77</v>
      </c>
      <c r="G4379" s="32" t="n">
        <v>140283.93</v>
      </c>
    </row>
    <row r="4380">
      <c r="A4380" t="inlineStr">
        <is>
          <t>L0193280</t>
        </is>
      </c>
      <c r="B4380" t="inlineStr">
        <is>
          <t>2026-02-03</t>
        </is>
      </c>
      <c r="C4380" t="inlineStr">
        <is>
          <t>home_use</t>
        </is>
      </c>
      <c r="D4380" t="inlineStr">
        <is>
          <t>IMP01310</t>
        </is>
      </c>
      <c r="E4380" t="inlineStr">
        <is>
          <t>T109167</t>
        </is>
      </c>
      <c r="F4380" s="32" t="n">
        <v>611397.91</v>
      </c>
      <c r="G4380" s="32" t="n">
        <v>65419.58</v>
      </c>
    </row>
    <row r="4381">
      <c r="A4381" t="inlineStr">
        <is>
          <t>L0193313</t>
        </is>
      </c>
      <c r="B4381" t="inlineStr">
        <is>
          <t>2026-02-04</t>
        </is>
      </c>
      <c r="C4381" t="inlineStr">
        <is>
          <t>home_use</t>
        </is>
      </c>
      <c r="D4381" t="inlineStr">
        <is>
          <t>IMP00063</t>
        </is>
      </c>
      <c r="E4381" t="inlineStr">
        <is>
          <t>T100440</t>
        </is>
      </c>
      <c r="F4381" s="32" t="n">
        <v>3750904.86</v>
      </c>
      <c r="G4381" s="32" t="n">
        <v>487617.63</v>
      </c>
    </row>
    <row r="4382">
      <c r="A4382" t="inlineStr">
        <is>
          <t>L0193314</t>
        </is>
      </c>
      <c r="B4382" t="inlineStr">
        <is>
          <t>2026-02-04</t>
        </is>
      </c>
      <c r="C4382" t="inlineStr">
        <is>
          <t>home_use</t>
        </is>
      </c>
      <c r="D4382" t="inlineStr">
        <is>
          <t>IMP00063</t>
        </is>
      </c>
      <c r="E4382" t="inlineStr">
        <is>
          <t>T100440</t>
        </is>
      </c>
      <c r="F4382" s="32" t="n">
        <v>10660500.37</v>
      </c>
      <c r="G4382" s="32" t="n">
        <v>1385865.05</v>
      </c>
    </row>
    <row r="4383">
      <c r="A4383" t="inlineStr">
        <is>
          <t>L0193315</t>
        </is>
      </c>
      <c r="B4383" t="inlineStr">
        <is>
          <t>2026-02-04</t>
        </is>
      </c>
      <c r="C4383" t="inlineStr">
        <is>
          <t>home_use</t>
        </is>
      </c>
      <c r="D4383" t="inlineStr">
        <is>
          <t>IMP00063</t>
        </is>
      </c>
      <c r="E4383" t="inlineStr">
        <is>
          <t>T100440</t>
        </is>
      </c>
      <c r="F4383" s="32" t="n">
        <v>312273.19</v>
      </c>
      <c r="G4383" s="32" t="n">
        <v>33413.23</v>
      </c>
    </row>
    <row r="4384">
      <c r="A4384" t="inlineStr">
        <is>
          <t>L0193316</t>
        </is>
      </c>
      <c r="B4384" t="inlineStr">
        <is>
          <t>2026-02-04</t>
        </is>
      </c>
      <c r="C4384" t="inlineStr">
        <is>
          <t>home_use</t>
        </is>
      </c>
      <c r="D4384" t="inlineStr">
        <is>
          <t>IMP00063</t>
        </is>
      </c>
      <c r="E4384" t="inlineStr">
        <is>
          <t>T100440</t>
        </is>
      </c>
      <c r="F4384" s="32" t="n">
        <v>1052508.94</v>
      </c>
      <c r="G4384" s="32" t="n">
        <v>121038.53</v>
      </c>
    </row>
    <row r="4385">
      <c r="A4385" t="inlineStr">
        <is>
          <t>L0193317</t>
        </is>
      </c>
      <c r="B4385" t="inlineStr">
        <is>
          <t>2026-02-04</t>
        </is>
      </c>
      <c r="C4385" t="inlineStr">
        <is>
          <t>warehouse_out</t>
        </is>
      </c>
      <c r="D4385" t="inlineStr">
        <is>
          <t>IMP00063</t>
        </is>
      </c>
      <c r="E4385" t="inlineStr">
        <is>
          <t>T100440</t>
        </is>
      </c>
      <c r="F4385" s="32" t="n">
        <v>343954.84</v>
      </c>
      <c r="G4385" s="32" t="n">
        <v>39554.81</v>
      </c>
    </row>
    <row r="4386">
      <c r="A4386" t="inlineStr">
        <is>
          <t>L0193318</t>
        </is>
      </c>
      <c r="B4386" t="inlineStr">
        <is>
          <t>2026-02-04</t>
        </is>
      </c>
      <c r="C4386" t="inlineStr">
        <is>
          <t>home_use</t>
        </is>
      </c>
      <c r="D4386" t="inlineStr">
        <is>
          <t>IMP00063</t>
        </is>
      </c>
      <c r="E4386" t="inlineStr">
        <is>
          <t>T100440</t>
        </is>
      </c>
      <c r="F4386" s="32" t="n">
        <v>2237698.8</v>
      </c>
      <c r="G4386" s="32" t="n">
        <v>290900.84</v>
      </c>
    </row>
    <row r="4387">
      <c r="A4387" t="inlineStr">
        <is>
          <t>L0193320</t>
        </is>
      </c>
      <c r="B4387" t="inlineStr">
        <is>
          <t>2026-02-04</t>
        </is>
      </c>
      <c r="C4387" t="inlineStr">
        <is>
          <t>home_use</t>
        </is>
      </c>
      <c r="D4387" t="inlineStr">
        <is>
          <t>IMP00063</t>
        </is>
      </c>
      <c r="E4387" t="inlineStr">
        <is>
          <t>T100440</t>
        </is>
      </c>
      <c r="F4387" s="32" t="n">
        <v>7155085.44</v>
      </c>
      <c r="G4387" s="32" t="n">
        <v>930161.11</v>
      </c>
    </row>
    <row r="4388">
      <c r="A4388" t="inlineStr">
        <is>
          <t>L0193321</t>
        </is>
      </c>
      <c r="B4388" t="inlineStr">
        <is>
          <t>2026-02-04</t>
        </is>
      </c>
      <c r="C4388" t="inlineStr">
        <is>
          <t>home_use</t>
        </is>
      </c>
      <c r="D4388" t="inlineStr">
        <is>
          <t>IMP00067</t>
        </is>
      </c>
      <c r="E4388" t="inlineStr">
        <is>
          <t>T100466</t>
        </is>
      </c>
      <c r="F4388" s="32" t="n">
        <v>3286756.77</v>
      </c>
      <c r="G4388" s="32" t="n">
        <v>328675.68</v>
      </c>
    </row>
    <row r="4389">
      <c r="A4389" t="inlineStr">
        <is>
          <t>L0193352</t>
        </is>
      </c>
      <c r="B4389" t="inlineStr">
        <is>
          <t>2026-02-04</t>
        </is>
      </c>
      <c r="C4389" t="inlineStr">
        <is>
          <t>home_use</t>
        </is>
      </c>
      <c r="D4389" t="inlineStr">
        <is>
          <t>IMP00306</t>
        </is>
      </c>
      <c r="E4389" t="inlineStr">
        <is>
          <t>T102141</t>
        </is>
      </c>
      <c r="F4389" s="32" t="n">
        <v>1654901.58</v>
      </c>
      <c r="G4389" s="32" t="n">
        <v>190313.68</v>
      </c>
    </row>
    <row r="4390">
      <c r="A4390" t="inlineStr">
        <is>
          <t>L0193354</t>
        </is>
      </c>
      <c r="B4390" t="inlineStr">
        <is>
          <t>2026-02-04</t>
        </is>
      </c>
      <c r="C4390" t="inlineStr">
        <is>
          <t>warehouse_out</t>
        </is>
      </c>
      <c r="D4390" t="inlineStr">
        <is>
          <t>IMP00306</t>
        </is>
      </c>
      <c r="E4390" t="inlineStr">
        <is>
          <t>T102141</t>
        </is>
      </c>
      <c r="F4390" s="32" t="n">
        <v>58021.24</v>
      </c>
      <c r="G4390" s="32" t="n">
        <v>6092.23</v>
      </c>
    </row>
    <row r="4391">
      <c r="A4391" t="inlineStr">
        <is>
          <t>L0193356</t>
        </is>
      </c>
      <c r="B4391" t="inlineStr">
        <is>
          <t>2026-02-04</t>
        </is>
      </c>
      <c r="C4391" t="inlineStr">
        <is>
          <t>home_use</t>
        </is>
      </c>
      <c r="D4391" t="inlineStr">
        <is>
          <t>IMP00340</t>
        </is>
      </c>
      <c r="E4391" t="inlineStr">
        <is>
          <t>T102376</t>
        </is>
      </c>
      <c r="F4391" s="32" t="n">
        <v>19968690.96</v>
      </c>
      <c r="G4391" s="32" t="n">
        <v>2096712.55</v>
      </c>
    </row>
    <row r="4392">
      <c r="A4392" t="inlineStr">
        <is>
          <t>L0193357</t>
        </is>
      </c>
      <c r="B4392" t="inlineStr">
        <is>
          <t>2026-02-04</t>
        </is>
      </c>
      <c r="C4392" t="inlineStr">
        <is>
          <t>home_use</t>
        </is>
      </c>
      <c r="D4392" t="inlineStr">
        <is>
          <t>IMP00340</t>
        </is>
      </c>
      <c r="E4392" t="inlineStr">
        <is>
          <t>T102376</t>
        </is>
      </c>
      <c r="F4392" s="32" t="n">
        <v>20579312.01</v>
      </c>
      <c r="G4392" s="32" t="n">
        <v>2160827.76</v>
      </c>
    </row>
    <row r="4393">
      <c r="A4393" t="inlineStr">
        <is>
          <t>L0193380</t>
        </is>
      </c>
      <c r="B4393" t="inlineStr">
        <is>
          <t>2026-02-04</t>
        </is>
      </c>
      <c r="C4393" t="inlineStr">
        <is>
          <t>home_use</t>
        </is>
      </c>
      <c r="D4393" t="inlineStr">
        <is>
          <t>IMP00487</t>
        </is>
      </c>
      <c r="E4393" t="inlineStr">
        <is>
          <t>T100070</t>
        </is>
      </c>
      <c r="F4393" s="32" t="n">
        <v>1140413.7</v>
      </c>
      <c r="G4393" s="32" t="n">
        <v>114041.37</v>
      </c>
    </row>
    <row r="4394">
      <c r="A4394" t="inlineStr">
        <is>
          <t>L0193404</t>
        </is>
      </c>
      <c r="B4394" t="inlineStr">
        <is>
          <t>2026-02-04</t>
        </is>
      </c>
      <c r="C4394" t="inlineStr">
        <is>
          <t>home_use</t>
        </is>
      </c>
      <c r="D4394" t="inlineStr">
        <is>
          <t>IMP00643</t>
        </is>
      </c>
      <c r="E4394" t="inlineStr">
        <is>
          <t>T104498</t>
        </is>
      </c>
      <c r="F4394" s="32" t="n">
        <v>3009596.34</v>
      </c>
      <c r="G4394" s="32" t="n">
        <v>300959.63</v>
      </c>
    </row>
    <row r="4395">
      <c r="A4395" t="inlineStr">
        <is>
          <t>L0193406</t>
        </is>
      </c>
      <c r="B4395" t="inlineStr">
        <is>
          <t>2026-02-04</t>
        </is>
      </c>
      <c r="C4395" t="inlineStr">
        <is>
          <t>home_use</t>
        </is>
      </c>
      <c r="D4395" t="inlineStr">
        <is>
          <t>IMP00643</t>
        </is>
      </c>
      <c r="E4395" t="inlineStr">
        <is>
          <t>T104498</t>
        </is>
      </c>
      <c r="F4395" s="32" t="n">
        <v>1211520.55</v>
      </c>
      <c r="G4395" s="32" t="n">
        <v>121152.05</v>
      </c>
    </row>
    <row r="4396">
      <c r="A4396" t="inlineStr">
        <is>
          <t>L0193407</t>
        </is>
      </c>
      <c r="B4396" t="inlineStr">
        <is>
          <t>2026-02-04</t>
        </is>
      </c>
      <c r="C4396" t="inlineStr">
        <is>
          <t>home_use</t>
        </is>
      </c>
      <c r="D4396" t="inlineStr">
        <is>
          <t>IMP00643</t>
        </is>
      </c>
      <c r="E4396" t="inlineStr">
        <is>
          <t>T104498</t>
        </is>
      </c>
      <c r="F4396" s="32" t="n">
        <v>1413647.2</v>
      </c>
      <c r="G4396" s="32" t="n">
        <v>141364.72</v>
      </c>
    </row>
    <row r="4397">
      <c r="A4397" t="inlineStr">
        <is>
          <t>L0193408</t>
        </is>
      </c>
      <c r="B4397" t="inlineStr">
        <is>
          <t>2026-02-04</t>
        </is>
      </c>
      <c r="C4397" t="inlineStr">
        <is>
          <t>home_use</t>
        </is>
      </c>
      <c r="D4397" t="inlineStr">
        <is>
          <t>IMP00643</t>
        </is>
      </c>
      <c r="E4397" t="inlineStr">
        <is>
          <t>T104498</t>
        </is>
      </c>
      <c r="F4397" s="32" t="n">
        <v>1352856.48</v>
      </c>
      <c r="G4397" s="32" t="n">
        <v>135285.65</v>
      </c>
    </row>
    <row r="4398">
      <c r="A4398" t="inlineStr">
        <is>
          <t>L0193434</t>
        </is>
      </c>
      <c r="B4398" t="inlineStr">
        <is>
          <t>2026-02-04</t>
        </is>
      </c>
      <c r="C4398" t="inlineStr">
        <is>
          <t>home_use</t>
        </is>
      </c>
      <c r="D4398" t="inlineStr">
        <is>
          <t>IMP00802</t>
        </is>
      </c>
      <c r="E4398" t="inlineStr">
        <is>
          <t>T105608</t>
        </is>
      </c>
      <c r="F4398" s="32" t="n">
        <v>2628828.64</v>
      </c>
      <c r="G4398" s="32" t="n">
        <v>276027.01</v>
      </c>
    </row>
    <row r="4399">
      <c r="A4399" t="inlineStr">
        <is>
          <t>L0193456</t>
        </is>
      </c>
      <c r="B4399" t="inlineStr">
        <is>
          <t>2026-02-04</t>
        </is>
      </c>
      <c r="C4399" t="inlineStr">
        <is>
          <t>home_use</t>
        </is>
      </c>
      <c r="D4399" t="inlineStr">
        <is>
          <t>IMP00926</t>
        </is>
      </c>
      <c r="E4399" t="inlineStr">
        <is>
          <t>T106477</t>
        </is>
      </c>
      <c r="F4399" s="32" t="n">
        <v>697414.55</v>
      </c>
      <c r="G4399" s="32" t="n">
        <v>83689.75</v>
      </c>
    </row>
    <row r="4400">
      <c r="A4400" t="inlineStr">
        <is>
          <t>L0193457</t>
        </is>
      </c>
      <c r="B4400" t="inlineStr">
        <is>
          <t>2026-02-04</t>
        </is>
      </c>
      <c r="C4400" t="inlineStr">
        <is>
          <t>home_use</t>
        </is>
      </c>
      <c r="D4400" t="inlineStr">
        <is>
          <t>IMP00926</t>
        </is>
      </c>
      <c r="E4400" t="inlineStr">
        <is>
          <t>T106477</t>
        </is>
      </c>
      <c r="F4400" s="32" t="n">
        <v>7757168.31</v>
      </c>
      <c r="G4400" s="32" t="n">
        <v>814502.67</v>
      </c>
    </row>
    <row r="4401">
      <c r="A4401" t="inlineStr">
        <is>
          <t>L0193460</t>
        </is>
      </c>
      <c r="B4401" t="inlineStr">
        <is>
          <t>2026-02-04</t>
        </is>
      </c>
      <c r="C4401" t="inlineStr">
        <is>
          <t>home_use</t>
        </is>
      </c>
      <c r="D4401" t="inlineStr">
        <is>
          <t>IMP00950</t>
        </is>
      </c>
      <c r="F4401" s="32" t="n">
        <v>534165.2</v>
      </c>
      <c r="G4401" s="32" t="n">
        <v>66770.64999999999</v>
      </c>
    </row>
    <row r="4402">
      <c r="A4402" t="inlineStr">
        <is>
          <t>L0193461</t>
        </is>
      </c>
      <c r="B4402" t="inlineStr">
        <is>
          <t>2026-02-04</t>
        </is>
      </c>
      <c r="C4402" t="inlineStr">
        <is>
          <t>home_use</t>
        </is>
      </c>
      <c r="D4402" t="inlineStr">
        <is>
          <t>IMP00950</t>
        </is>
      </c>
      <c r="F4402" s="32" t="n">
        <v>891681.76</v>
      </c>
      <c r="G4402" s="32" t="n">
        <v>115918.63</v>
      </c>
    </row>
    <row r="4403">
      <c r="A4403" t="inlineStr">
        <is>
          <t>L0193462</t>
        </is>
      </c>
      <c r="B4403" t="inlineStr">
        <is>
          <t>2026-02-04</t>
        </is>
      </c>
      <c r="C4403" t="inlineStr">
        <is>
          <t>home_use</t>
        </is>
      </c>
      <c r="D4403" t="inlineStr">
        <is>
          <t>IMP00950</t>
        </is>
      </c>
      <c r="F4403" s="32" t="n">
        <v>2532238.7</v>
      </c>
      <c r="G4403" s="32" t="n">
        <v>329191.03</v>
      </c>
    </row>
    <row r="4404">
      <c r="A4404" t="inlineStr">
        <is>
          <t>L0193463</t>
        </is>
      </c>
      <c r="B4404" t="inlineStr">
        <is>
          <t>2026-02-04</t>
        </is>
      </c>
      <c r="C4404" t="inlineStr">
        <is>
          <t>home_use</t>
        </is>
      </c>
      <c r="D4404" t="inlineStr">
        <is>
          <t>IMP00950</t>
        </is>
      </c>
      <c r="F4404" s="32" t="n">
        <v>568335.45</v>
      </c>
      <c r="G4404" s="32" t="n">
        <v>73883.61</v>
      </c>
    </row>
    <row r="4405">
      <c r="A4405" t="inlineStr">
        <is>
          <t>L0193466</t>
        </is>
      </c>
      <c r="B4405" t="inlineStr">
        <is>
          <t>2026-02-04</t>
        </is>
      </c>
      <c r="C4405" t="inlineStr">
        <is>
          <t>home_use</t>
        </is>
      </c>
      <c r="D4405" t="inlineStr">
        <is>
          <t>IMP00999</t>
        </is>
      </c>
      <c r="E4405" t="inlineStr">
        <is>
          <t>T106987</t>
        </is>
      </c>
      <c r="F4405" s="32" t="n">
        <v>3723885.72</v>
      </c>
      <c r="G4405" s="32" t="n">
        <v>372388.57</v>
      </c>
    </row>
    <row r="4406">
      <c r="A4406" t="inlineStr">
        <is>
          <t>L0193467</t>
        </is>
      </c>
      <c r="B4406" t="inlineStr">
        <is>
          <t>2026-02-04</t>
        </is>
      </c>
      <c r="C4406" t="inlineStr">
        <is>
          <t>home_use</t>
        </is>
      </c>
      <c r="D4406" t="inlineStr">
        <is>
          <t>IMP00999</t>
        </is>
      </c>
      <c r="E4406" t="inlineStr">
        <is>
          <t>T106987</t>
        </is>
      </c>
      <c r="F4406" s="32" t="n">
        <v>482082.85</v>
      </c>
      <c r="G4406" s="32" t="n">
        <v>48208.28</v>
      </c>
    </row>
    <row r="4407">
      <c r="A4407" t="inlineStr">
        <is>
          <t>L0193480</t>
        </is>
      </c>
      <c r="B4407" t="inlineStr">
        <is>
          <t>2026-02-04</t>
        </is>
      </c>
      <c r="C4407" t="inlineStr">
        <is>
          <t>home_use</t>
        </is>
      </c>
      <c r="D4407" t="inlineStr">
        <is>
          <t>IMP01037</t>
        </is>
      </c>
      <c r="E4407" t="inlineStr">
        <is>
          <t>T107258</t>
        </is>
      </c>
      <c r="F4407" s="32" t="n">
        <v>3524733.92</v>
      </c>
      <c r="G4407" s="32" t="n">
        <v>352473.39</v>
      </c>
    </row>
    <row r="4408">
      <c r="A4408" t="inlineStr">
        <is>
          <t>L0193481</t>
        </is>
      </c>
      <c r="B4408" t="inlineStr">
        <is>
          <t>2026-02-04</t>
        </is>
      </c>
      <c r="C4408" t="inlineStr">
        <is>
          <t>home_use</t>
        </is>
      </c>
      <c r="D4408" t="inlineStr">
        <is>
          <t>IMP01037</t>
        </is>
      </c>
      <c r="E4408" t="inlineStr">
        <is>
          <t>T107258</t>
        </is>
      </c>
      <c r="F4408" s="32" t="n">
        <v>467948.78</v>
      </c>
      <c r="G4408" s="32" t="n">
        <v>56153.85</v>
      </c>
    </row>
    <row r="4409">
      <c r="A4409" t="inlineStr">
        <is>
          <t>L0193520</t>
        </is>
      </c>
      <c r="B4409" t="inlineStr">
        <is>
          <t>2026-02-04</t>
        </is>
      </c>
      <c r="C4409" t="inlineStr">
        <is>
          <t>transit</t>
        </is>
      </c>
      <c r="D4409" t="inlineStr">
        <is>
          <t>IMP01283</t>
        </is>
      </c>
      <c r="E4409" t="inlineStr">
        <is>
          <t>T108974</t>
        </is>
      </c>
      <c r="F4409" s="32" t="n">
        <v>421906.85</v>
      </c>
      <c r="G4409" s="32" t="n">
        <v>0</v>
      </c>
    </row>
    <row r="4410">
      <c r="A4410" t="inlineStr">
        <is>
          <t>L0193527</t>
        </is>
      </c>
      <c r="B4410" t="inlineStr">
        <is>
          <t>2026-02-04</t>
        </is>
      </c>
      <c r="C4410" t="inlineStr">
        <is>
          <t>warehouse_out</t>
        </is>
      </c>
      <c r="D4410" t="inlineStr">
        <is>
          <t>IMP01310</t>
        </is>
      </c>
      <c r="E4410" t="inlineStr">
        <is>
          <t>T109167</t>
        </is>
      </c>
      <c r="F4410" s="32" t="n">
        <v>777267.33</v>
      </c>
      <c r="G4410" s="32" t="n">
        <v>83167.60000000001</v>
      </c>
    </row>
    <row r="4411">
      <c r="A4411" t="inlineStr">
        <is>
          <t>L0193528</t>
        </is>
      </c>
      <c r="B4411" t="inlineStr">
        <is>
          <t>2026-02-04</t>
        </is>
      </c>
      <c r="C4411" t="inlineStr">
        <is>
          <t>home_use</t>
        </is>
      </c>
      <c r="D4411" t="inlineStr">
        <is>
          <t>IMP01310</t>
        </is>
      </c>
      <c r="E4411" t="inlineStr">
        <is>
          <t>T109167</t>
        </is>
      </c>
      <c r="F4411" s="32" t="n">
        <v>1019433.84</v>
      </c>
      <c r="G4411" s="32" t="n">
        <v>109079.42</v>
      </c>
    </row>
    <row r="4412">
      <c r="A4412" t="inlineStr">
        <is>
          <t>L0193529</t>
        </is>
      </c>
      <c r="B4412" t="inlineStr">
        <is>
          <t>2026-02-04</t>
        </is>
      </c>
      <c r="C4412" t="inlineStr">
        <is>
          <t>home_use</t>
        </is>
      </c>
      <c r="D4412" t="inlineStr">
        <is>
          <t>IMP01310</t>
        </is>
      </c>
      <c r="E4412" t="inlineStr">
        <is>
          <t>T109167</t>
        </is>
      </c>
      <c r="F4412" s="32" t="n">
        <v>955257.35</v>
      </c>
      <c r="G4412" s="32" t="n">
        <v>102212.54</v>
      </c>
    </row>
    <row r="4413">
      <c r="A4413" t="inlineStr">
        <is>
          <t>L0193530</t>
        </is>
      </c>
      <c r="B4413" t="inlineStr">
        <is>
          <t>2026-02-04</t>
        </is>
      </c>
      <c r="C4413" t="inlineStr">
        <is>
          <t>home_use</t>
        </is>
      </c>
      <c r="D4413" t="inlineStr">
        <is>
          <t>IMP01310</t>
        </is>
      </c>
      <c r="E4413" t="inlineStr">
        <is>
          <t>T109167</t>
        </is>
      </c>
      <c r="F4413" s="32" t="n">
        <v>828031.8100000001</v>
      </c>
      <c r="G4413" s="32" t="n">
        <v>88599.39999999999</v>
      </c>
    </row>
    <row r="4414">
      <c r="A4414" t="inlineStr">
        <is>
          <t>L0193531</t>
        </is>
      </c>
      <c r="B4414" t="inlineStr">
        <is>
          <t>2026-02-04</t>
        </is>
      </c>
      <c r="C4414" t="inlineStr">
        <is>
          <t>home_use</t>
        </is>
      </c>
      <c r="D4414" t="inlineStr">
        <is>
          <t>IMP01310</t>
        </is>
      </c>
      <c r="E4414" t="inlineStr">
        <is>
          <t>T109167</t>
        </is>
      </c>
      <c r="F4414" s="32" t="n">
        <v>519866.04</v>
      </c>
      <c r="G4414" s="32" t="n">
        <v>55625.67</v>
      </c>
    </row>
    <row r="4415">
      <c r="A4415" t="inlineStr">
        <is>
          <t>L0193572</t>
        </is>
      </c>
      <c r="B4415" t="inlineStr">
        <is>
          <t>2026-02-05</t>
        </is>
      </c>
      <c r="C4415" t="inlineStr">
        <is>
          <t>home_use</t>
        </is>
      </c>
      <c r="D4415" t="inlineStr">
        <is>
          <t>IMP00063</t>
        </is>
      </c>
      <c r="E4415" t="inlineStr">
        <is>
          <t>T100440</t>
        </is>
      </c>
      <c r="F4415" s="32" t="n">
        <v>828862.97</v>
      </c>
      <c r="G4415" s="32" t="n">
        <v>95319.24000000001</v>
      </c>
    </row>
    <row r="4416">
      <c r="A4416" t="inlineStr">
        <is>
          <t>L0193573</t>
        </is>
      </c>
      <c r="B4416" t="inlineStr">
        <is>
          <t>2026-02-05</t>
        </is>
      </c>
      <c r="C4416" t="inlineStr">
        <is>
          <t>home_use</t>
        </is>
      </c>
      <c r="D4416" t="inlineStr">
        <is>
          <t>IMP00063</t>
        </is>
      </c>
      <c r="E4416" t="inlineStr">
        <is>
          <t>T100440</t>
        </is>
      </c>
      <c r="F4416" s="32" t="n">
        <v>1577239.49</v>
      </c>
      <c r="G4416" s="32" t="n">
        <v>205041.13</v>
      </c>
    </row>
    <row r="4417">
      <c r="A4417" t="inlineStr">
        <is>
          <t>L0193574</t>
        </is>
      </c>
      <c r="B4417" t="inlineStr">
        <is>
          <t>2026-02-05</t>
        </is>
      </c>
      <c r="C4417" t="inlineStr">
        <is>
          <t>home_use</t>
        </is>
      </c>
      <c r="D4417" t="inlineStr">
        <is>
          <t>IMP00063</t>
        </is>
      </c>
      <c r="E4417" t="inlineStr">
        <is>
          <t>T100440</t>
        </is>
      </c>
      <c r="F4417" s="32" t="n">
        <v>807482.59</v>
      </c>
      <c r="G4417" s="32" t="n">
        <v>92860.5</v>
      </c>
    </row>
    <row r="4418">
      <c r="A4418" t="inlineStr">
        <is>
          <t>L0193575</t>
        </is>
      </c>
      <c r="B4418" t="inlineStr">
        <is>
          <t>2026-02-05</t>
        </is>
      </c>
      <c r="C4418" t="inlineStr">
        <is>
          <t>home_use</t>
        </is>
      </c>
      <c r="D4418" t="inlineStr">
        <is>
          <t>IMP00063</t>
        </is>
      </c>
      <c r="E4418" t="inlineStr">
        <is>
          <t>T100440</t>
        </is>
      </c>
      <c r="F4418" s="32" t="n">
        <v>377520.9</v>
      </c>
      <c r="G4418" s="32" t="n">
        <v>40394.74</v>
      </c>
    </row>
    <row r="4419">
      <c r="A4419" t="inlineStr">
        <is>
          <t>L0193576</t>
        </is>
      </c>
      <c r="B4419" t="inlineStr">
        <is>
          <t>2026-02-05</t>
        </is>
      </c>
      <c r="C4419" t="inlineStr">
        <is>
          <t>home_use</t>
        </is>
      </c>
      <c r="D4419" t="inlineStr">
        <is>
          <t>IMP00063</t>
        </is>
      </c>
      <c r="E4419" t="inlineStr">
        <is>
          <t>T100440</t>
        </is>
      </c>
      <c r="F4419" s="32" t="n">
        <v>509219.51</v>
      </c>
      <c r="G4419" s="32" t="n">
        <v>58560.24</v>
      </c>
    </row>
    <row r="4420">
      <c r="A4420" t="inlineStr">
        <is>
          <t>L0193578</t>
        </is>
      </c>
      <c r="B4420" t="inlineStr">
        <is>
          <t>2026-02-05</t>
        </is>
      </c>
      <c r="C4420" t="inlineStr">
        <is>
          <t>home_use</t>
        </is>
      </c>
      <c r="D4420" t="inlineStr">
        <is>
          <t>IMP00063</t>
        </is>
      </c>
      <c r="E4420" t="inlineStr">
        <is>
          <t>T100440</t>
        </is>
      </c>
      <c r="F4420" s="32" t="n">
        <v>275783.95</v>
      </c>
      <c r="G4420" s="32" t="n">
        <v>29508.88</v>
      </c>
    </row>
    <row r="4421">
      <c r="A4421" t="inlineStr">
        <is>
          <t>L0193579</t>
        </is>
      </c>
      <c r="B4421" t="inlineStr">
        <is>
          <t>2026-02-05</t>
        </is>
      </c>
      <c r="C4421" t="inlineStr">
        <is>
          <t>home_use</t>
        </is>
      </c>
      <c r="D4421" t="inlineStr">
        <is>
          <t>IMP00063</t>
        </is>
      </c>
      <c r="E4421" t="inlineStr">
        <is>
          <t>T100440</t>
        </is>
      </c>
      <c r="F4421" s="32" t="n">
        <v>8939758.970000001</v>
      </c>
      <c r="G4421" s="32" t="n">
        <v>1162168.67</v>
      </c>
    </row>
    <row r="4422">
      <c r="A4422" t="inlineStr">
        <is>
          <t>L0193583</t>
        </is>
      </c>
      <c r="B4422" t="inlineStr">
        <is>
          <t>2026-02-05</t>
        </is>
      </c>
      <c r="C4422" t="inlineStr">
        <is>
          <t>home_use</t>
        </is>
      </c>
      <c r="D4422" t="inlineStr">
        <is>
          <t>IMP00095</t>
        </is>
      </c>
      <c r="E4422" t="inlineStr">
        <is>
          <t>T100033</t>
        </is>
      </c>
      <c r="F4422" s="32" t="n">
        <v>157101.58</v>
      </c>
      <c r="G4422" s="32" t="n">
        <v>16495.67</v>
      </c>
    </row>
    <row r="4423">
      <c r="A4423" t="inlineStr">
        <is>
          <t>L0193592</t>
        </is>
      </c>
      <c r="B4423" t="inlineStr">
        <is>
          <t>2026-02-05</t>
        </is>
      </c>
      <c r="C4423" t="inlineStr">
        <is>
          <t>home_use</t>
        </is>
      </c>
      <c r="D4423" t="inlineStr">
        <is>
          <t>IMP00156</t>
        </is>
      </c>
      <c r="F4423" s="32" t="n">
        <v>990695.23</v>
      </c>
      <c r="G4423" s="32" t="n">
        <v>128790.38</v>
      </c>
    </row>
    <row r="4424">
      <c r="A4424" t="inlineStr">
        <is>
          <t>L0193606</t>
        </is>
      </c>
      <c r="B4424" t="inlineStr">
        <is>
          <t>2026-02-05</t>
        </is>
      </c>
      <c r="C4424" t="inlineStr">
        <is>
          <t>home_use</t>
        </is>
      </c>
      <c r="D4424" t="inlineStr">
        <is>
          <t>IMP00306</t>
        </is>
      </c>
      <c r="E4424" t="inlineStr">
        <is>
          <t>T102141</t>
        </is>
      </c>
      <c r="F4424" s="32" t="n">
        <v>4366741.76</v>
      </c>
      <c r="G4424" s="32" t="n">
        <v>458507.89</v>
      </c>
    </row>
    <row r="4425">
      <c r="A4425" t="inlineStr">
        <is>
          <t>L0193607</t>
        </is>
      </c>
      <c r="B4425" t="inlineStr">
        <is>
          <t>2026-02-05</t>
        </is>
      </c>
      <c r="C4425" t="inlineStr">
        <is>
          <t>home_use</t>
        </is>
      </c>
      <c r="D4425" t="inlineStr">
        <is>
          <t>IMP00306</t>
        </is>
      </c>
      <c r="E4425" t="inlineStr">
        <is>
          <t>T102141</t>
        </is>
      </c>
      <c r="F4425" s="32" t="n">
        <v>1559831.09</v>
      </c>
      <c r="G4425" s="32" t="n">
        <v>179380.58</v>
      </c>
    </row>
    <row r="4426">
      <c r="A4426" t="inlineStr">
        <is>
          <t>L0193609</t>
        </is>
      </c>
      <c r="B4426" t="inlineStr">
        <is>
          <t>2026-02-05</t>
        </is>
      </c>
      <c r="C4426" t="inlineStr">
        <is>
          <t>home_use</t>
        </is>
      </c>
      <c r="D4426" t="inlineStr">
        <is>
          <t>IMP00306</t>
        </is>
      </c>
      <c r="E4426" t="inlineStr">
        <is>
          <t>T102141</t>
        </is>
      </c>
      <c r="F4426" s="32" t="n">
        <v>603952.58</v>
      </c>
      <c r="G4426" s="32" t="n">
        <v>75494.07000000001</v>
      </c>
    </row>
    <row r="4427">
      <c r="A4427" t="inlineStr">
        <is>
          <t>L0193610</t>
        </is>
      </c>
      <c r="B4427" t="inlineStr">
        <is>
          <t>2026-02-05</t>
        </is>
      </c>
      <c r="C4427" t="inlineStr">
        <is>
          <t>home_use</t>
        </is>
      </c>
      <c r="D4427" t="inlineStr">
        <is>
          <t>IMP00306</t>
        </is>
      </c>
      <c r="E4427" t="inlineStr">
        <is>
          <t>T102141</t>
        </is>
      </c>
      <c r="F4427" s="32" t="n">
        <v>346664.15</v>
      </c>
      <c r="G4427" s="32" t="n">
        <v>36399.74</v>
      </c>
    </row>
    <row r="4428">
      <c r="A4428" t="inlineStr">
        <is>
          <t>L0193611</t>
        </is>
      </c>
      <c r="B4428" t="inlineStr">
        <is>
          <t>2026-02-05</t>
        </is>
      </c>
      <c r="C4428" t="inlineStr">
        <is>
          <t>home_use</t>
        </is>
      </c>
      <c r="D4428" t="inlineStr">
        <is>
          <t>IMP00306</t>
        </is>
      </c>
      <c r="E4428" t="inlineStr">
        <is>
          <t>T102141</t>
        </is>
      </c>
      <c r="F4428" s="32" t="n">
        <v>538073.3100000001</v>
      </c>
      <c r="G4428" s="32" t="n">
        <v>67259.16</v>
      </c>
    </row>
    <row r="4429">
      <c r="A4429" t="inlineStr">
        <is>
          <t>L0193612</t>
        </is>
      </c>
      <c r="B4429" t="inlineStr">
        <is>
          <t>2026-02-05</t>
        </is>
      </c>
      <c r="C4429" t="inlineStr">
        <is>
          <t>home_use</t>
        </is>
      </c>
      <c r="D4429" t="inlineStr">
        <is>
          <t>IMP00306</t>
        </is>
      </c>
      <c r="E4429" t="inlineStr">
        <is>
          <t>T102141</t>
        </is>
      </c>
      <c r="F4429" s="32" t="n">
        <v>381767.57</v>
      </c>
      <c r="G4429" s="32" t="n">
        <v>40085.59</v>
      </c>
    </row>
    <row r="4430">
      <c r="A4430" t="inlineStr">
        <is>
          <t>L0193614</t>
        </is>
      </c>
      <c r="B4430" t="inlineStr">
        <is>
          <t>2026-02-05</t>
        </is>
      </c>
      <c r="C4430" t="inlineStr">
        <is>
          <t>home_use</t>
        </is>
      </c>
      <c r="D4430" t="inlineStr">
        <is>
          <t>IMP00306</t>
        </is>
      </c>
      <c r="E4430" t="inlineStr">
        <is>
          <t>T102141</t>
        </is>
      </c>
      <c r="F4430" s="32" t="n">
        <v>383646.67</v>
      </c>
      <c r="G4430" s="32" t="n">
        <v>38364.67</v>
      </c>
    </row>
    <row r="4431">
      <c r="A4431" t="inlineStr">
        <is>
          <t>L0193615</t>
        </is>
      </c>
      <c r="B4431" t="inlineStr">
        <is>
          <t>2026-02-05</t>
        </is>
      </c>
      <c r="C4431" t="inlineStr">
        <is>
          <t>home_use</t>
        </is>
      </c>
      <c r="D4431" t="inlineStr">
        <is>
          <t>IMP00306</t>
        </is>
      </c>
      <c r="E4431" t="inlineStr">
        <is>
          <t>T102141</t>
        </is>
      </c>
      <c r="F4431" s="32" t="n">
        <v>518886.8</v>
      </c>
      <c r="G4431" s="32" t="n">
        <v>54483.11</v>
      </c>
    </row>
    <row r="4432">
      <c r="A4432" t="inlineStr">
        <is>
          <t>L0193641</t>
        </is>
      </c>
      <c r="B4432" t="inlineStr">
        <is>
          <t>2026-02-05</t>
        </is>
      </c>
      <c r="C4432" t="inlineStr">
        <is>
          <t>home_use</t>
        </is>
      </c>
      <c r="D4432" t="inlineStr">
        <is>
          <t>IMP00454</t>
        </is>
      </c>
      <c r="E4432" t="inlineStr">
        <is>
          <t>T103173</t>
        </is>
      </c>
      <c r="F4432" s="32" t="n">
        <v>1018845.63</v>
      </c>
      <c r="G4432" s="32" t="n">
        <v>101884.56</v>
      </c>
    </row>
    <row r="4433">
      <c r="A4433" t="inlineStr">
        <is>
          <t>L0193660</t>
        </is>
      </c>
      <c r="B4433" t="inlineStr">
        <is>
          <t>2026-02-05</t>
        </is>
      </c>
      <c r="C4433" t="inlineStr">
        <is>
          <t>transit</t>
        </is>
      </c>
      <c r="D4433" t="inlineStr">
        <is>
          <t>IMP00591</t>
        </is>
      </c>
      <c r="E4433" t="inlineStr">
        <is>
          <t>T104135</t>
        </is>
      </c>
      <c r="F4433" s="32" t="n">
        <v>2329833.23</v>
      </c>
      <c r="G4433" s="32" t="n">
        <v>0</v>
      </c>
    </row>
    <row r="4434">
      <c r="A4434" t="inlineStr">
        <is>
          <t>L0193672</t>
        </is>
      </c>
      <c r="B4434" t="inlineStr">
        <is>
          <t>2026-02-05</t>
        </is>
      </c>
      <c r="C4434" t="inlineStr">
        <is>
          <t>home_use</t>
        </is>
      </c>
      <c r="D4434" t="inlineStr">
        <is>
          <t>IMP00643</t>
        </is>
      </c>
      <c r="E4434" t="inlineStr">
        <is>
          <t>T104498</t>
        </is>
      </c>
      <c r="F4434" s="32" t="n">
        <v>1101875.47</v>
      </c>
      <c r="G4434" s="32" t="n">
        <v>110187.55</v>
      </c>
    </row>
    <row r="4435">
      <c r="A4435" t="inlineStr">
        <is>
          <t>L0193674</t>
        </is>
      </c>
      <c r="B4435" t="inlineStr">
        <is>
          <t>2026-02-05</t>
        </is>
      </c>
      <c r="C4435" t="inlineStr">
        <is>
          <t>home_use</t>
        </is>
      </c>
      <c r="D4435" t="inlineStr">
        <is>
          <t>IMP00643</t>
        </is>
      </c>
      <c r="E4435" t="inlineStr">
        <is>
          <t>T104498</t>
        </is>
      </c>
      <c r="F4435" s="32" t="n">
        <v>1532205.71</v>
      </c>
      <c r="G4435" s="32" t="n">
        <v>153220.57</v>
      </c>
    </row>
    <row r="4436">
      <c r="A4436" t="inlineStr">
        <is>
          <t>L0193684</t>
        </is>
      </c>
      <c r="B4436" t="inlineStr">
        <is>
          <t>2026-02-05</t>
        </is>
      </c>
      <c r="C4436" t="inlineStr">
        <is>
          <t>home_use</t>
        </is>
      </c>
      <c r="D4436" t="inlineStr">
        <is>
          <t>IMP00726</t>
        </is>
      </c>
      <c r="E4436" t="inlineStr">
        <is>
          <t>T105077</t>
        </is>
      </c>
      <c r="F4436" s="32" t="n">
        <v>427193.38</v>
      </c>
      <c r="G4436" s="32" t="n">
        <v>47845.66</v>
      </c>
    </row>
    <row r="4437">
      <c r="A4437" t="inlineStr">
        <is>
          <t>L0193691</t>
        </is>
      </c>
      <c r="B4437" t="inlineStr">
        <is>
          <t>2026-02-05</t>
        </is>
      </c>
      <c r="C4437" t="inlineStr">
        <is>
          <t>home_use</t>
        </is>
      </c>
      <c r="D4437" t="inlineStr">
        <is>
          <t>IMP00763</t>
        </is>
      </c>
      <c r="E4437" t="inlineStr">
        <is>
          <t>T105337</t>
        </is>
      </c>
      <c r="F4437" s="32" t="n">
        <v>1547813.52</v>
      </c>
      <c r="G4437" s="32" t="n">
        <v>157876.98</v>
      </c>
    </row>
    <row r="4438">
      <c r="A4438" t="inlineStr">
        <is>
          <t>L0193708</t>
        </is>
      </c>
      <c r="B4438" t="inlineStr">
        <is>
          <t>2026-02-05</t>
        </is>
      </c>
      <c r="C4438" t="inlineStr">
        <is>
          <t>home_use</t>
        </is>
      </c>
      <c r="D4438" t="inlineStr">
        <is>
          <t>IMP00892</t>
        </is>
      </c>
      <c r="E4438" t="inlineStr">
        <is>
          <t>T106240</t>
        </is>
      </c>
      <c r="F4438" s="32" t="n">
        <v>795203.8</v>
      </c>
      <c r="G4438" s="32" t="n">
        <v>83496.39999999999</v>
      </c>
    </row>
    <row r="4439">
      <c r="A4439" t="inlineStr">
        <is>
          <t>L0193722</t>
        </is>
      </c>
      <c r="B4439" t="inlineStr">
        <is>
          <t>2026-02-05</t>
        </is>
      </c>
      <c r="C4439" t="inlineStr">
        <is>
          <t>home_use</t>
        </is>
      </c>
      <c r="D4439" t="inlineStr">
        <is>
          <t>IMP00926</t>
        </is>
      </c>
      <c r="E4439" t="inlineStr">
        <is>
          <t>T106477</t>
        </is>
      </c>
      <c r="F4439" s="32" t="n">
        <v>1879885.91</v>
      </c>
      <c r="G4439" s="32" t="n">
        <v>187988.59</v>
      </c>
    </row>
    <row r="4440">
      <c r="A4440" t="inlineStr">
        <is>
          <t>L0193723</t>
        </is>
      </c>
      <c r="B4440" t="inlineStr">
        <is>
          <t>2026-02-05</t>
        </is>
      </c>
      <c r="C4440" t="inlineStr">
        <is>
          <t>home_use</t>
        </is>
      </c>
      <c r="D4440" t="inlineStr">
        <is>
          <t>IMP00926</t>
        </is>
      </c>
      <c r="E4440" t="inlineStr">
        <is>
          <t>T106477</t>
        </is>
      </c>
      <c r="F4440" s="32" t="n">
        <v>5483690.17</v>
      </c>
      <c r="G4440" s="32" t="n">
        <v>575787.47</v>
      </c>
    </row>
    <row r="4441">
      <c r="A4441" t="inlineStr">
        <is>
          <t>L0193724</t>
        </is>
      </c>
      <c r="B4441" t="inlineStr">
        <is>
          <t>2026-02-05</t>
        </is>
      </c>
      <c r="C4441" t="inlineStr">
        <is>
          <t>home_use</t>
        </is>
      </c>
      <c r="D4441" t="inlineStr">
        <is>
          <t>IMP00926</t>
        </is>
      </c>
      <c r="E4441" t="inlineStr">
        <is>
          <t>T106477</t>
        </is>
      </c>
      <c r="F4441" s="32" t="n">
        <v>6646720.89</v>
      </c>
      <c r="G4441" s="32" t="n">
        <v>664672.09</v>
      </c>
    </row>
    <row r="4442">
      <c r="A4442" t="inlineStr">
        <is>
          <t>L0193725</t>
        </is>
      </c>
      <c r="B4442" t="inlineStr">
        <is>
          <t>2026-02-05</t>
        </is>
      </c>
      <c r="C4442" t="inlineStr">
        <is>
          <t>home_use</t>
        </is>
      </c>
      <c r="D4442" t="inlineStr">
        <is>
          <t>IMP00926</t>
        </is>
      </c>
      <c r="E4442" t="inlineStr">
        <is>
          <t>T106477</t>
        </is>
      </c>
      <c r="F4442" s="32" t="n">
        <v>19230594.76</v>
      </c>
      <c r="G4442" s="32" t="n">
        <v>2019212.45</v>
      </c>
    </row>
    <row r="4443">
      <c r="A4443" t="inlineStr">
        <is>
          <t>L0193728</t>
        </is>
      </c>
      <c r="B4443" t="inlineStr">
        <is>
          <t>2026-02-05</t>
        </is>
      </c>
      <c r="C4443" t="inlineStr">
        <is>
          <t>home_use</t>
        </is>
      </c>
      <c r="D4443" t="inlineStr">
        <is>
          <t>IMP00926</t>
        </is>
      </c>
      <c r="E4443" t="inlineStr">
        <is>
          <t>T106477</t>
        </is>
      </c>
      <c r="F4443" s="32" t="n">
        <v>421390.86</v>
      </c>
      <c r="G4443" s="32" t="n">
        <v>45088.82</v>
      </c>
    </row>
    <row r="4444">
      <c r="A4444" t="inlineStr">
        <is>
          <t>L0193729</t>
        </is>
      </c>
      <c r="B4444" t="inlineStr">
        <is>
          <t>2026-02-05</t>
        </is>
      </c>
      <c r="C4444" t="inlineStr">
        <is>
          <t>home_use</t>
        </is>
      </c>
      <c r="D4444" t="inlineStr">
        <is>
          <t>IMP00926</t>
        </is>
      </c>
      <c r="E4444" t="inlineStr">
        <is>
          <t>T106477</t>
        </is>
      </c>
      <c r="F4444" s="32" t="n">
        <v>3375272.97</v>
      </c>
      <c r="G4444" s="32" t="n">
        <v>337527.3</v>
      </c>
    </row>
    <row r="4445">
      <c r="A4445" t="inlineStr">
        <is>
          <t>L0193730</t>
        </is>
      </c>
      <c r="B4445" t="inlineStr">
        <is>
          <t>2026-02-05</t>
        </is>
      </c>
      <c r="C4445" t="inlineStr">
        <is>
          <t>home_use</t>
        </is>
      </c>
      <c r="D4445" t="inlineStr">
        <is>
          <t>IMP00926</t>
        </is>
      </c>
      <c r="E4445" t="inlineStr">
        <is>
          <t>T106477</t>
        </is>
      </c>
      <c r="F4445" s="32" t="n">
        <v>336983.24</v>
      </c>
      <c r="G4445" s="32" t="n">
        <v>36057.21</v>
      </c>
    </row>
    <row r="4446">
      <c r="A4446" t="inlineStr">
        <is>
          <t>L0193733</t>
        </is>
      </c>
      <c r="B4446" t="inlineStr">
        <is>
          <t>2026-02-05</t>
        </is>
      </c>
      <c r="C4446" t="inlineStr">
        <is>
          <t>home_use</t>
        </is>
      </c>
      <c r="D4446" t="inlineStr">
        <is>
          <t>IMP00950</t>
        </is>
      </c>
      <c r="F4446" s="32" t="n">
        <v>1712873.68</v>
      </c>
      <c r="G4446" s="32" t="n">
        <v>222673.58</v>
      </c>
    </row>
    <row r="4447">
      <c r="A4447" t="inlineStr">
        <is>
          <t>L0193735</t>
        </is>
      </c>
      <c r="B4447" t="inlineStr">
        <is>
          <t>2026-02-05</t>
        </is>
      </c>
      <c r="C4447" t="inlineStr">
        <is>
          <t>home_use</t>
        </is>
      </c>
      <c r="D4447" t="inlineStr">
        <is>
          <t>IMP00950</t>
        </is>
      </c>
      <c r="F4447" s="32" t="n">
        <v>893155.67</v>
      </c>
      <c r="G4447" s="32" t="n">
        <v>116110.24</v>
      </c>
    </row>
    <row r="4448">
      <c r="A4448" t="inlineStr">
        <is>
          <t>L0193736</t>
        </is>
      </c>
      <c r="B4448" t="inlineStr">
        <is>
          <t>2026-02-05</t>
        </is>
      </c>
      <c r="C4448" t="inlineStr">
        <is>
          <t>home_use</t>
        </is>
      </c>
      <c r="D4448" t="inlineStr">
        <is>
          <t>IMP00950</t>
        </is>
      </c>
      <c r="F4448" s="32" t="n">
        <v>2057691.11</v>
      </c>
      <c r="G4448" s="32" t="n">
        <v>267499.84</v>
      </c>
    </row>
    <row r="4449">
      <c r="A4449" t="inlineStr">
        <is>
          <t>L0193737</t>
        </is>
      </c>
      <c r="B4449" t="inlineStr">
        <is>
          <t>2026-02-05</t>
        </is>
      </c>
      <c r="C4449" t="inlineStr">
        <is>
          <t>warehouse_out</t>
        </is>
      </c>
      <c r="D4449" t="inlineStr">
        <is>
          <t>IMP00950</t>
        </is>
      </c>
      <c r="F4449" s="32" t="n">
        <v>2814780.39</v>
      </c>
      <c r="G4449" s="32" t="n">
        <v>365921.45</v>
      </c>
    </row>
    <row r="4450">
      <c r="A4450" t="inlineStr">
        <is>
          <t>L0193755</t>
        </is>
      </c>
      <c r="B4450" t="inlineStr">
        <is>
          <t>2026-02-05</t>
        </is>
      </c>
      <c r="C4450" t="inlineStr">
        <is>
          <t>home_use</t>
        </is>
      </c>
      <c r="D4450" t="inlineStr">
        <is>
          <t>IMP01037</t>
        </is>
      </c>
      <c r="E4450" t="inlineStr">
        <is>
          <t>T107258</t>
        </is>
      </c>
      <c r="F4450" s="32" t="n">
        <v>850699.58</v>
      </c>
      <c r="G4450" s="32" t="n">
        <v>102083.95</v>
      </c>
    </row>
    <row r="4451">
      <c r="A4451" t="inlineStr">
        <is>
          <t>L0193756</t>
        </is>
      </c>
      <c r="B4451" t="inlineStr">
        <is>
          <t>2026-02-05</t>
        </is>
      </c>
      <c r="C4451" t="inlineStr">
        <is>
          <t>home_use</t>
        </is>
      </c>
      <c r="D4451" t="inlineStr">
        <is>
          <t>IMP01037</t>
        </is>
      </c>
      <c r="E4451" t="inlineStr">
        <is>
          <t>T107258</t>
        </is>
      </c>
      <c r="F4451" s="32" t="n">
        <v>715428.35</v>
      </c>
      <c r="G4451" s="32" t="n">
        <v>71542.83</v>
      </c>
    </row>
    <row r="4452">
      <c r="A4452" t="inlineStr">
        <is>
          <t>L0193774</t>
        </is>
      </c>
      <c r="B4452" t="inlineStr">
        <is>
          <t>2026-02-05</t>
        </is>
      </c>
      <c r="C4452" t="inlineStr">
        <is>
          <t>home_use</t>
        </is>
      </c>
      <c r="D4452" t="inlineStr">
        <is>
          <t>IMP01089</t>
        </is>
      </c>
      <c r="E4452" t="inlineStr">
        <is>
          <t>T107617</t>
        </is>
      </c>
      <c r="F4452" s="32" t="n">
        <v>779709.08</v>
      </c>
      <c r="G4452" s="32" t="n">
        <v>81869.45</v>
      </c>
    </row>
    <row r="4453">
      <c r="A4453" t="inlineStr">
        <is>
          <t>L0193802</t>
        </is>
      </c>
      <c r="B4453" t="inlineStr">
        <is>
          <t>2026-02-05</t>
        </is>
      </c>
      <c r="C4453" t="inlineStr">
        <is>
          <t>home_use</t>
        </is>
      </c>
      <c r="D4453" t="inlineStr">
        <is>
          <t>IMP01283</t>
        </is>
      </c>
      <c r="E4453" t="inlineStr">
        <is>
          <t>T108974</t>
        </is>
      </c>
      <c r="F4453" s="32" t="n">
        <v>244142.46</v>
      </c>
      <c r="G4453" s="32" t="n">
        <v>26855.67</v>
      </c>
    </row>
    <row r="4454">
      <c r="A4454" t="inlineStr">
        <is>
          <t>L0193806</t>
        </is>
      </c>
      <c r="B4454" t="inlineStr">
        <is>
          <t>2026-02-05</t>
        </is>
      </c>
      <c r="C4454" t="inlineStr">
        <is>
          <t>home_use</t>
        </is>
      </c>
      <c r="D4454" t="inlineStr">
        <is>
          <t>IMP01310</t>
        </is>
      </c>
      <c r="E4454" t="inlineStr">
        <is>
          <t>T109167</t>
        </is>
      </c>
      <c r="F4454" s="32" t="n">
        <v>235671.51</v>
      </c>
      <c r="G4454" s="32" t="n">
        <v>25216.85</v>
      </c>
    </row>
    <row r="4455">
      <c r="A4455" t="inlineStr">
        <is>
          <t>L0193807</t>
        </is>
      </c>
      <c r="B4455" t="inlineStr">
        <is>
          <t>2026-02-05</t>
        </is>
      </c>
      <c r="C4455" t="inlineStr">
        <is>
          <t>home_use</t>
        </is>
      </c>
      <c r="D4455" t="inlineStr">
        <is>
          <t>IMP01310</t>
        </is>
      </c>
      <c r="E4455" t="inlineStr">
        <is>
          <t>T109167</t>
        </is>
      </c>
      <c r="F4455" s="32" t="n">
        <v>365918.26</v>
      </c>
      <c r="G4455" s="32" t="n">
        <v>39153.25</v>
      </c>
    </row>
    <row r="4456">
      <c r="A4456" t="inlineStr">
        <is>
          <t>L0193808</t>
        </is>
      </c>
      <c r="B4456" t="inlineStr">
        <is>
          <t>2026-02-05</t>
        </is>
      </c>
      <c r="C4456" t="inlineStr">
        <is>
          <t>home_use</t>
        </is>
      </c>
      <c r="D4456" t="inlineStr">
        <is>
          <t>IMP01310</t>
        </is>
      </c>
      <c r="E4456" t="inlineStr">
        <is>
          <t>T109167</t>
        </is>
      </c>
      <c r="F4456" s="32" t="n">
        <v>793036.42</v>
      </c>
      <c r="G4456" s="32" t="n">
        <v>79303.64</v>
      </c>
    </row>
    <row r="4457">
      <c r="A4457" t="inlineStr">
        <is>
          <t>L0193809</t>
        </is>
      </c>
      <c r="B4457" t="inlineStr">
        <is>
          <t>2026-02-05</t>
        </is>
      </c>
      <c r="C4457" t="inlineStr">
        <is>
          <t>home_use</t>
        </is>
      </c>
      <c r="D4457" t="inlineStr">
        <is>
          <t>IMP01310</t>
        </is>
      </c>
      <c r="E4457" t="inlineStr">
        <is>
          <t>T109167</t>
        </is>
      </c>
      <c r="F4457" s="32" t="n">
        <v>281856.09</v>
      </c>
      <c r="G4457" s="32" t="n">
        <v>30158.6</v>
      </c>
    </row>
    <row r="4458">
      <c r="A4458" t="inlineStr">
        <is>
          <t>L0193813</t>
        </is>
      </c>
      <c r="B4458" t="inlineStr">
        <is>
          <t>2026-02-05</t>
        </is>
      </c>
      <c r="C4458" t="inlineStr">
        <is>
          <t>home_use</t>
        </is>
      </c>
      <c r="D4458" t="inlineStr">
        <is>
          <t>IMP01327</t>
        </is>
      </c>
      <c r="E4458" t="inlineStr">
        <is>
          <t>T109286</t>
        </is>
      </c>
      <c r="F4458" s="32" t="n">
        <v>186572.69</v>
      </c>
      <c r="G4458" s="32" t="n">
        <v>18657.27</v>
      </c>
    </row>
    <row r="4459">
      <c r="A4459" t="inlineStr">
        <is>
          <t>L0193835</t>
        </is>
      </c>
      <c r="B4459" t="inlineStr">
        <is>
          <t>2026-02-05</t>
        </is>
      </c>
      <c r="C4459" t="inlineStr">
        <is>
          <t>home_use</t>
        </is>
      </c>
      <c r="D4459" t="inlineStr">
        <is>
          <t>IMP01481</t>
        </is>
      </c>
      <c r="F4459" s="32" t="n">
        <v>2788863.81</v>
      </c>
      <c r="G4459" s="32" t="n">
        <v>306775.02</v>
      </c>
    </row>
    <row r="4460">
      <c r="A4460" t="inlineStr">
        <is>
          <t>L0193847</t>
        </is>
      </c>
      <c r="B4460" t="inlineStr">
        <is>
          <t>2026-02-06</t>
        </is>
      </c>
      <c r="C4460" t="inlineStr">
        <is>
          <t>home_use</t>
        </is>
      </c>
      <c r="D4460" t="inlineStr">
        <is>
          <t>IMP00063</t>
        </is>
      </c>
      <c r="E4460" t="inlineStr">
        <is>
          <t>T100440</t>
        </is>
      </c>
      <c r="F4460" s="32" t="n">
        <v>850023.22</v>
      </c>
      <c r="G4460" s="32" t="n">
        <v>97752.67</v>
      </c>
    </row>
    <row r="4461">
      <c r="A4461" t="inlineStr">
        <is>
          <t>L0193848</t>
        </is>
      </c>
      <c r="B4461" t="inlineStr">
        <is>
          <t>2026-02-06</t>
        </is>
      </c>
      <c r="C4461" t="inlineStr">
        <is>
          <t>home_use</t>
        </is>
      </c>
      <c r="D4461" t="inlineStr">
        <is>
          <t>IMP00063</t>
        </is>
      </c>
      <c r="E4461" t="inlineStr">
        <is>
          <t>T100440</t>
        </is>
      </c>
      <c r="F4461" s="32" t="n">
        <v>248816.53</v>
      </c>
      <c r="G4461" s="32" t="n">
        <v>28613.9</v>
      </c>
    </row>
    <row r="4462">
      <c r="A4462" t="inlineStr">
        <is>
          <t>L0193849</t>
        </is>
      </c>
      <c r="B4462" t="inlineStr">
        <is>
          <t>2026-02-06</t>
        </is>
      </c>
      <c r="C4462" t="inlineStr">
        <is>
          <t>home_use</t>
        </is>
      </c>
      <c r="D4462" t="inlineStr">
        <is>
          <t>IMP00063</t>
        </is>
      </c>
      <c r="E4462" t="inlineStr">
        <is>
          <t>T100440</t>
        </is>
      </c>
      <c r="F4462" s="32" t="n">
        <v>2900770.86</v>
      </c>
      <c r="G4462" s="32" t="n">
        <v>310382.48</v>
      </c>
    </row>
    <row r="4463">
      <c r="A4463" t="inlineStr">
        <is>
          <t>L0193850</t>
        </is>
      </c>
      <c r="B4463" t="inlineStr">
        <is>
          <t>2026-02-06</t>
        </is>
      </c>
      <c r="C4463" t="inlineStr">
        <is>
          <t>home_use</t>
        </is>
      </c>
      <c r="D4463" t="inlineStr">
        <is>
          <t>IMP00063</t>
        </is>
      </c>
      <c r="E4463" t="inlineStr">
        <is>
          <t>T100440</t>
        </is>
      </c>
      <c r="F4463" s="32" t="n">
        <v>720140.3199999999</v>
      </c>
      <c r="G4463" s="32" t="n">
        <v>77055.00999999999</v>
      </c>
    </row>
    <row r="4464">
      <c r="A4464" t="inlineStr">
        <is>
          <t>L0193851</t>
        </is>
      </c>
      <c r="B4464" t="inlineStr">
        <is>
          <t>2026-02-06</t>
        </is>
      </c>
      <c r="C4464" t="inlineStr">
        <is>
          <t>home_use</t>
        </is>
      </c>
      <c r="D4464" t="inlineStr">
        <is>
          <t>IMP00067</t>
        </is>
      </c>
      <c r="E4464" t="inlineStr">
        <is>
          <t>T100466</t>
        </is>
      </c>
      <c r="F4464" s="32" t="n">
        <v>253426.69</v>
      </c>
      <c r="G4464" s="32" t="n">
        <v>26609.8</v>
      </c>
    </row>
    <row r="4465">
      <c r="A4465" t="inlineStr">
        <is>
          <t>L0193852</t>
        </is>
      </c>
      <c r="B4465" t="inlineStr">
        <is>
          <t>2026-02-06</t>
        </is>
      </c>
      <c r="C4465" t="inlineStr">
        <is>
          <t>home_use_exempt</t>
        </is>
      </c>
      <c r="D4465" t="inlineStr">
        <is>
          <t>IMP00100</t>
        </is>
      </c>
      <c r="E4465" t="inlineStr">
        <is>
          <t>T100699</t>
        </is>
      </c>
      <c r="F4465" s="32" t="n">
        <v>616684.8</v>
      </c>
      <c r="G4465" s="32" t="n">
        <v>0</v>
      </c>
    </row>
    <row r="4466">
      <c r="A4466" t="inlineStr">
        <is>
          <t>L0193861</t>
        </is>
      </c>
      <c r="B4466" t="inlineStr">
        <is>
          <t>2026-02-06</t>
        </is>
      </c>
      <c r="C4466" t="inlineStr">
        <is>
          <t>home_use</t>
        </is>
      </c>
      <c r="D4466" t="inlineStr">
        <is>
          <t>IMP00147</t>
        </is>
      </c>
      <c r="F4466" s="32" t="n">
        <v>2132524.36</v>
      </c>
      <c r="G4466" s="32" t="n">
        <v>213252.44</v>
      </c>
    </row>
    <row r="4467">
      <c r="A4467" t="inlineStr">
        <is>
          <t>L0193864</t>
        </is>
      </c>
      <c r="B4467" t="inlineStr">
        <is>
          <t>2026-02-06</t>
        </is>
      </c>
      <c r="C4467" t="inlineStr">
        <is>
          <t>home_use</t>
        </is>
      </c>
      <c r="D4467" t="inlineStr">
        <is>
          <t>IMP00156</t>
        </is>
      </c>
      <c r="F4467" s="32" t="n">
        <v>1521214.44</v>
      </c>
      <c r="G4467" s="32" t="n">
        <v>197757.88</v>
      </c>
    </row>
    <row r="4468">
      <c r="A4468" t="inlineStr">
        <is>
          <t>L0193866</t>
        </is>
      </c>
      <c r="B4468" t="inlineStr">
        <is>
          <t>2026-02-06</t>
        </is>
      </c>
      <c r="C4468" t="inlineStr">
        <is>
          <t>home_use</t>
        </is>
      </c>
      <c r="D4468" t="inlineStr">
        <is>
          <t>IMP00156</t>
        </is>
      </c>
      <c r="F4468" s="32" t="n">
        <v>1361349.64</v>
      </c>
      <c r="G4468" s="32" t="n">
        <v>176975.45</v>
      </c>
    </row>
    <row r="4469">
      <c r="A4469" t="inlineStr">
        <is>
          <t>L0193867</t>
        </is>
      </c>
      <c r="B4469" t="inlineStr">
        <is>
          <t>2026-02-06</t>
        </is>
      </c>
      <c r="C4469" t="inlineStr">
        <is>
          <t>home_use</t>
        </is>
      </c>
      <c r="D4469" t="inlineStr">
        <is>
          <t>IMP00156</t>
        </is>
      </c>
      <c r="F4469" s="32" t="n">
        <v>673500.64</v>
      </c>
      <c r="G4469" s="32" t="n">
        <v>87555.08</v>
      </c>
    </row>
    <row r="4470">
      <c r="A4470" t="inlineStr">
        <is>
          <t>L0193889</t>
        </is>
      </c>
      <c r="B4470" t="inlineStr">
        <is>
          <t>2026-02-06</t>
        </is>
      </c>
      <c r="C4470" t="inlineStr">
        <is>
          <t>home_use</t>
        </is>
      </c>
      <c r="D4470" t="inlineStr">
        <is>
          <t>IMP00306</t>
        </is>
      </c>
      <c r="E4470" t="inlineStr">
        <is>
          <t>T102141</t>
        </is>
      </c>
      <c r="F4470" s="32" t="n">
        <v>505255.34</v>
      </c>
      <c r="G4470" s="32" t="n">
        <v>63156.92</v>
      </c>
    </row>
    <row r="4471">
      <c r="A4471" t="inlineStr">
        <is>
          <t>L0193891</t>
        </is>
      </c>
      <c r="B4471" t="inlineStr">
        <is>
          <t>2026-02-06</t>
        </is>
      </c>
      <c r="C4471" t="inlineStr">
        <is>
          <t>home_use</t>
        </is>
      </c>
      <c r="D4471" t="inlineStr">
        <is>
          <t>IMP00306</t>
        </is>
      </c>
      <c r="E4471" t="inlineStr">
        <is>
          <t>T102141</t>
        </is>
      </c>
      <c r="F4471" s="32" t="n">
        <v>2013032.16</v>
      </c>
      <c r="G4471" s="32" t="n">
        <v>251629.02</v>
      </c>
    </row>
    <row r="4472">
      <c r="A4472" t="inlineStr">
        <is>
          <t>L0193894</t>
        </is>
      </c>
      <c r="B4472" t="inlineStr">
        <is>
          <t>2026-02-06</t>
        </is>
      </c>
      <c r="C4472" t="inlineStr">
        <is>
          <t>home_use</t>
        </is>
      </c>
      <c r="D4472" t="inlineStr">
        <is>
          <t>IMP00340</t>
        </is>
      </c>
      <c r="E4472" t="inlineStr">
        <is>
          <t>T102376</t>
        </is>
      </c>
      <c r="F4472" s="32" t="n">
        <v>16974816.59</v>
      </c>
      <c r="G4472" s="32" t="n">
        <v>1782355.74</v>
      </c>
    </row>
    <row r="4473">
      <c r="A4473" t="inlineStr">
        <is>
          <t>L0193895</t>
        </is>
      </c>
      <c r="B4473" t="inlineStr">
        <is>
          <t>2026-02-06</t>
        </is>
      </c>
      <c r="C4473" t="inlineStr">
        <is>
          <t>home_use</t>
        </is>
      </c>
      <c r="D4473" t="inlineStr">
        <is>
          <t>IMP00340</t>
        </is>
      </c>
      <c r="E4473" t="inlineStr">
        <is>
          <t>T102376</t>
        </is>
      </c>
      <c r="F4473" s="32" t="n">
        <v>8778882.210000001</v>
      </c>
      <c r="G4473" s="32" t="n">
        <v>921782.63</v>
      </c>
    </row>
    <row r="4474">
      <c r="A4474" t="inlineStr">
        <is>
          <t>L0193919</t>
        </is>
      </c>
      <c r="B4474" t="inlineStr">
        <is>
          <t>2026-02-06</t>
        </is>
      </c>
      <c r="C4474" t="inlineStr">
        <is>
          <t>home_use</t>
        </is>
      </c>
      <c r="D4474" t="inlineStr">
        <is>
          <t>IMP00447</t>
        </is>
      </c>
      <c r="E4474" t="inlineStr">
        <is>
          <t>T103125</t>
        </is>
      </c>
      <c r="F4474" s="32" t="n">
        <v>4116958.21</v>
      </c>
      <c r="G4474" s="32" t="n">
        <v>432280.61</v>
      </c>
    </row>
    <row r="4475">
      <c r="A4475" t="inlineStr">
        <is>
          <t>L0193926</t>
        </is>
      </c>
      <c r="B4475" t="inlineStr">
        <is>
          <t>2026-02-06</t>
        </is>
      </c>
      <c r="C4475" t="inlineStr">
        <is>
          <t>home_use</t>
        </is>
      </c>
      <c r="D4475" t="inlineStr">
        <is>
          <t>IMP00545</t>
        </is>
      </c>
      <c r="E4475" t="inlineStr">
        <is>
          <t>T603810</t>
        </is>
      </c>
      <c r="F4475" s="32" t="n">
        <v>604446.54</v>
      </c>
      <c r="G4475" s="32" t="n">
        <v>72533.58</v>
      </c>
    </row>
    <row r="4476">
      <c r="A4476" t="inlineStr">
        <is>
          <t>L0193949</t>
        </is>
      </c>
      <c r="B4476" t="inlineStr">
        <is>
          <t>2026-02-06</t>
        </is>
      </c>
      <c r="C4476" t="inlineStr">
        <is>
          <t>home_use</t>
        </is>
      </c>
      <c r="D4476" t="inlineStr">
        <is>
          <t>IMP00643</t>
        </is>
      </c>
      <c r="E4476" t="inlineStr">
        <is>
          <t>T104498</t>
        </is>
      </c>
      <c r="F4476" s="32" t="n">
        <v>1084868.9</v>
      </c>
      <c r="G4476" s="32" t="n">
        <v>108486.89</v>
      </c>
    </row>
    <row r="4477">
      <c r="A4477" t="inlineStr">
        <is>
          <t>L0193951</t>
        </is>
      </c>
      <c r="B4477" t="inlineStr">
        <is>
          <t>2026-02-06</t>
        </is>
      </c>
      <c r="C4477" t="inlineStr">
        <is>
          <t>warehouse_out</t>
        </is>
      </c>
      <c r="D4477" t="inlineStr">
        <is>
          <t>IMP00643</t>
        </is>
      </c>
      <c r="E4477" t="inlineStr">
        <is>
          <t>T104498</t>
        </is>
      </c>
      <c r="F4477" s="32" t="n">
        <v>1739865.79</v>
      </c>
      <c r="G4477" s="32" t="n">
        <v>173986.58</v>
      </c>
    </row>
    <row r="4478">
      <c r="A4478" t="inlineStr">
        <is>
          <t>L0193952</t>
        </is>
      </c>
      <c r="B4478" t="inlineStr">
        <is>
          <t>2026-02-06</t>
        </is>
      </c>
      <c r="C4478" t="inlineStr">
        <is>
          <t>transit</t>
        </is>
      </c>
      <c r="D4478" t="inlineStr">
        <is>
          <t>IMP00643</t>
        </is>
      </c>
      <c r="E4478" t="inlineStr">
        <is>
          <t>T104498</t>
        </is>
      </c>
      <c r="F4478" s="32" t="n">
        <v>290807.94</v>
      </c>
      <c r="G4478" s="32" t="n">
        <v>0</v>
      </c>
    </row>
    <row r="4479">
      <c r="A4479" t="inlineStr">
        <is>
          <t>L0193953</t>
        </is>
      </c>
      <c r="B4479" t="inlineStr">
        <is>
          <t>2026-02-06</t>
        </is>
      </c>
      <c r="C4479" t="inlineStr">
        <is>
          <t>home_use</t>
        </is>
      </c>
      <c r="D4479" t="inlineStr">
        <is>
          <t>IMP00643</t>
        </is>
      </c>
      <c r="E4479" t="inlineStr">
        <is>
          <t>T104498</t>
        </is>
      </c>
      <c r="F4479" s="32" t="n">
        <v>617039.83</v>
      </c>
      <c r="G4479" s="32" t="n">
        <v>61703.98</v>
      </c>
    </row>
    <row r="4480">
      <c r="A4480" t="inlineStr">
        <is>
          <t>L0193954</t>
        </is>
      </c>
      <c r="B4480" t="inlineStr">
        <is>
          <t>2026-02-06</t>
        </is>
      </c>
      <c r="C4480" t="inlineStr">
        <is>
          <t>home_use</t>
        </is>
      </c>
      <c r="D4480" t="inlineStr">
        <is>
          <t>IMP00643</t>
        </is>
      </c>
      <c r="E4480" t="inlineStr">
        <is>
          <t>T104498</t>
        </is>
      </c>
      <c r="F4480" s="32" t="n">
        <v>316100.49</v>
      </c>
      <c r="G4480" s="32" t="n">
        <v>31610.05</v>
      </c>
    </row>
    <row r="4481">
      <c r="A4481" t="inlineStr">
        <is>
          <t>L0193955</t>
        </is>
      </c>
      <c r="B4481" t="inlineStr">
        <is>
          <t>2026-02-06</t>
        </is>
      </c>
      <c r="C4481" t="inlineStr">
        <is>
          <t>home_use</t>
        </is>
      </c>
      <c r="D4481" t="inlineStr">
        <is>
          <t>IMP00643</t>
        </is>
      </c>
      <c r="E4481" t="inlineStr">
        <is>
          <t>T104498</t>
        </is>
      </c>
      <c r="F4481" s="32" t="n">
        <v>279864.62</v>
      </c>
      <c r="G4481" s="32" t="n">
        <v>27986.46</v>
      </c>
    </row>
    <row r="4482">
      <c r="A4482" t="inlineStr">
        <is>
          <t>L0193956</t>
        </is>
      </c>
      <c r="B4482" t="inlineStr">
        <is>
          <t>2026-02-06</t>
        </is>
      </c>
      <c r="C4482" t="inlineStr">
        <is>
          <t>home_use</t>
        </is>
      </c>
      <c r="D4482" t="inlineStr">
        <is>
          <t>IMP00643</t>
        </is>
      </c>
      <c r="E4482" t="inlineStr">
        <is>
          <t>T104498</t>
        </is>
      </c>
      <c r="F4482" s="32" t="n">
        <v>322221.23</v>
      </c>
      <c r="G4482" s="32" t="n">
        <v>32222.12</v>
      </c>
    </row>
    <row r="4483">
      <c r="A4483" t="inlineStr">
        <is>
          <t>L0193966</t>
        </is>
      </c>
      <c r="B4483" t="inlineStr">
        <is>
          <t>2026-02-06</t>
        </is>
      </c>
      <c r="C4483" t="inlineStr">
        <is>
          <t>home_use</t>
        </is>
      </c>
      <c r="D4483" t="inlineStr">
        <is>
          <t>IMP00711</t>
        </is>
      </c>
      <c r="E4483" t="inlineStr">
        <is>
          <t>T104974</t>
        </is>
      </c>
      <c r="F4483" s="32" t="n">
        <v>1466616.51</v>
      </c>
      <c r="G4483" s="32" t="n">
        <v>178927.21</v>
      </c>
    </row>
    <row r="4484">
      <c r="A4484" t="inlineStr">
        <is>
          <t>L0193981</t>
        </is>
      </c>
      <c r="B4484" t="inlineStr">
        <is>
          <t>2026-02-06</t>
        </is>
      </c>
      <c r="C4484" t="inlineStr">
        <is>
          <t>home_use</t>
        </is>
      </c>
      <c r="D4484" t="inlineStr">
        <is>
          <t>IMP00753</t>
        </is>
      </c>
      <c r="E4484" t="inlineStr">
        <is>
          <t>T105264</t>
        </is>
      </c>
      <c r="F4484" s="32" t="n">
        <v>283845.57</v>
      </c>
      <c r="G4484" s="32" t="n">
        <v>32642.24</v>
      </c>
    </row>
    <row r="4485">
      <c r="A4485" t="inlineStr">
        <is>
          <t>L0193982</t>
        </is>
      </c>
      <c r="B4485" t="inlineStr">
        <is>
          <t>2026-02-06</t>
        </is>
      </c>
      <c r="C4485" t="inlineStr">
        <is>
          <t>home_use</t>
        </is>
      </c>
      <c r="D4485" t="inlineStr">
        <is>
          <t>IMP00753</t>
        </is>
      </c>
      <c r="E4485" t="inlineStr">
        <is>
          <t>T105264</t>
        </is>
      </c>
      <c r="F4485" s="32" t="n">
        <v>279425.98</v>
      </c>
      <c r="G4485" s="32" t="n">
        <v>27942.6</v>
      </c>
    </row>
    <row r="4486">
      <c r="A4486" t="inlineStr">
        <is>
          <t>L0193983</t>
        </is>
      </c>
      <c r="B4486" t="inlineStr">
        <is>
          <t>2026-02-06</t>
        </is>
      </c>
      <c r="C4486" t="inlineStr">
        <is>
          <t>transit</t>
        </is>
      </c>
      <c r="D4486" t="inlineStr">
        <is>
          <t>IMP00753</t>
        </is>
      </c>
      <c r="E4486" t="inlineStr">
        <is>
          <t>T105264</t>
        </is>
      </c>
      <c r="F4486" s="32" t="n">
        <v>521399.47</v>
      </c>
      <c r="G4486" s="32" t="n">
        <v>0</v>
      </c>
    </row>
    <row r="4487">
      <c r="A4487" t="inlineStr">
        <is>
          <t>L0193985</t>
        </is>
      </c>
      <c r="B4487" t="inlineStr">
        <is>
          <t>2026-02-06</t>
        </is>
      </c>
      <c r="C4487" t="inlineStr">
        <is>
          <t>home_use</t>
        </is>
      </c>
      <c r="D4487" t="inlineStr">
        <is>
          <t>IMP00753</t>
        </is>
      </c>
      <c r="E4487" t="inlineStr">
        <is>
          <t>T105264</t>
        </is>
      </c>
      <c r="F4487" s="32" t="n">
        <v>265089.46</v>
      </c>
      <c r="G4487" s="32" t="n">
        <v>29159.84</v>
      </c>
    </row>
    <row r="4488">
      <c r="A4488" t="inlineStr">
        <is>
          <t>L0193987</t>
        </is>
      </c>
      <c r="B4488" t="inlineStr">
        <is>
          <t>2026-02-06</t>
        </is>
      </c>
      <c r="C4488" t="inlineStr">
        <is>
          <t>home_use</t>
        </is>
      </c>
      <c r="D4488" t="inlineStr">
        <is>
          <t>IMP00763</t>
        </is>
      </c>
      <c r="E4488" t="inlineStr">
        <is>
          <t>T105337</t>
        </is>
      </c>
      <c r="F4488" s="32" t="n">
        <v>470771.83</v>
      </c>
      <c r="G4488" s="32" t="n">
        <v>51784.9</v>
      </c>
    </row>
    <row r="4489">
      <c r="A4489" t="inlineStr">
        <is>
          <t>L0194006</t>
        </is>
      </c>
      <c r="B4489" t="inlineStr">
        <is>
          <t>2026-02-06</t>
        </is>
      </c>
      <c r="C4489" t="inlineStr">
        <is>
          <t>home_use</t>
        </is>
      </c>
      <c r="D4489" t="inlineStr">
        <is>
          <t>IMP00838</t>
        </is>
      </c>
      <c r="E4489" t="inlineStr">
        <is>
          <t>T105860</t>
        </is>
      </c>
      <c r="F4489" s="32" t="n">
        <v>773388.78</v>
      </c>
      <c r="G4489" s="32" t="n">
        <v>100540.54</v>
      </c>
    </row>
    <row r="4490">
      <c r="A4490" t="inlineStr">
        <is>
          <t>L0194015</t>
        </is>
      </c>
      <c r="B4490" t="inlineStr">
        <is>
          <t>2026-02-06</t>
        </is>
      </c>
      <c r="C4490" t="inlineStr">
        <is>
          <t>home_use</t>
        </is>
      </c>
      <c r="D4490" t="inlineStr">
        <is>
          <t>IMP00913</t>
        </is>
      </c>
      <c r="E4490" t="inlineStr">
        <is>
          <t>T106384</t>
        </is>
      </c>
      <c r="F4490" s="32" t="n">
        <v>806621.5699999999</v>
      </c>
      <c r="G4490" s="32" t="n">
        <v>90341.62</v>
      </c>
    </row>
    <row r="4491">
      <c r="A4491" t="inlineStr">
        <is>
          <t>L0194018</t>
        </is>
      </c>
      <c r="B4491" t="inlineStr">
        <is>
          <t>2026-02-06</t>
        </is>
      </c>
      <c r="C4491" t="inlineStr">
        <is>
          <t>home_use</t>
        </is>
      </c>
      <c r="D4491" t="inlineStr">
        <is>
          <t>IMP00926</t>
        </is>
      </c>
      <c r="E4491" t="inlineStr">
        <is>
          <t>T106477</t>
        </is>
      </c>
      <c r="F4491" s="32" t="n">
        <v>13894072.06</v>
      </c>
      <c r="G4491" s="32" t="n">
        <v>1458877.57</v>
      </c>
    </row>
    <row r="4492">
      <c r="A4492" t="inlineStr">
        <is>
          <t>L0194019</t>
        </is>
      </c>
      <c r="B4492" t="inlineStr">
        <is>
          <t>2026-02-06</t>
        </is>
      </c>
      <c r="C4492" t="inlineStr">
        <is>
          <t>home_use</t>
        </is>
      </c>
      <c r="D4492" t="inlineStr">
        <is>
          <t>IMP00926</t>
        </is>
      </c>
      <c r="E4492" t="inlineStr">
        <is>
          <t>T106477</t>
        </is>
      </c>
      <c r="F4492" s="32" t="n">
        <v>30065170.69</v>
      </c>
      <c r="G4492" s="32" t="n">
        <v>3156842.92</v>
      </c>
    </row>
    <row r="4493">
      <c r="A4493" t="inlineStr">
        <is>
          <t>L0194020</t>
        </is>
      </c>
      <c r="B4493" t="inlineStr">
        <is>
          <t>2026-02-06</t>
        </is>
      </c>
      <c r="C4493" t="inlineStr">
        <is>
          <t>home_use</t>
        </is>
      </c>
      <c r="D4493" t="inlineStr">
        <is>
          <t>IMP00926</t>
        </is>
      </c>
      <c r="E4493" t="inlineStr">
        <is>
          <t>T106477</t>
        </is>
      </c>
      <c r="F4493" s="32" t="n">
        <v>285211.43</v>
      </c>
      <c r="G4493" s="32" t="n">
        <v>30517.62</v>
      </c>
    </row>
    <row r="4494">
      <c r="A4494" t="inlineStr">
        <is>
          <t>L0194021</t>
        </is>
      </c>
      <c r="B4494" t="inlineStr">
        <is>
          <t>2026-02-06</t>
        </is>
      </c>
      <c r="C4494" t="inlineStr">
        <is>
          <t>home_use</t>
        </is>
      </c>
      <c r="D4494" t="inlineStr">
        <is>
          <t>IMP00926</t>
        </is>
      </c>
      <c r="E4494" t="inlineStr">
        <is>
          <t>T106477</t>
        </is>
      </c>
      <c r="F4494" s="32" t="n">
        <v>23336387.07</v>
      </c>
      <c r="G4494" s="32" t="n">
        <v>2450320.64</v>
      </c>
    </row>
    <row r="4495">
      <c r="A4495" t="inlineStr">
        <is>
          <t>L0194022</t>
        </is>
      </c>
      <c r="B4495" t="inlineStr">
        <is>
          <t>2026-02-06</t>
        </is>
      </c>
      <c r="C4495" t="inlineStr">
        <is>
          <t>home_use</t>
        </is>
      </c>
      <c r="D4495" t="inlineStr">
        <is>
          <t>IMP00926</t>
        </is>
      </c>
      <c r="E4495" t="inlineStr">
        <is>
          <t>T106477</t>
        </is>
      </c>
      <c r="F4495" s="32" t="n">
        <v>176672.86</v>
      </c>
      <c r="G4495" s="32" t="n">
        <v>18904</v>
      </c>
    </row>
    <row r="4496">
      <c r="A4496" t="inlineStr">
        <is>
          <t>L0194025</t>
        </is>
      </c>
      <c r="B4496" t="inlineStr">
        <is>
          <t>2026-02-06</t>
        </is>
      </c>
      <c r="C4496" t="inlineStr">
        <is>
          <t>home_use</t>
        </is>
      </c>
      <c r="D4496" t="inlineStr">
        <is>
          <t>IMP00950</t>
        </is>
      </c>
      <c r="F4496" s="32" t="n">
        <v>966144.41</v>
      </c>
      <c r="G4496" s="32" t="n">
        <v>113038.9</v>
      </c>
    </row>
    <row r="4497">
      <c r="A4497" t="inlineStr">
        <is>
          <t>L0194040</t>
        </is>
      </c>
      <c r="B4497" t="inlineStr">
        <is>
          <t>2026-02-06</t>
        </is>
      </c>
      <c r="C4497" t="inlineStr">
        <is>
          <t>home_use</t>
        </is>
      </c>
      <c r="D4497" t="inlineStr">
        <is>
          <t>IMP01037</t>
        </is>
      </c>
      <c r="E4497" t="inlineStr">
        <is>
          <t>T107258</t>
        </is>
      </c>
      <c r="F4497" s="32" t="n">
        <v>1424660.37</v>
      </c>
      <c r="G4497" s="32" t="n">
        <v>142466.04</v>
      </c>
    </row>
    <row r="4498">
      <c r="A4498" t="inlineStr">
        <is>
          <t>L0194041</t>
        </is>
      </c>
      <c r="B4498" t="inlineStr">
        <is>
          <t>2026-02-06</t>
        </is>
      </c>
      <c r="C4498" t="inlineStr">
        <is>
          <t>home_use</t>
        </is>
      </c>
      <c r="D4498" t="inlineStr">
        <is>
          <t>IMP01037</t>
        </is>
      </c>
      <c r="E4498" t="inlineStr">
        <is>
          <t>T107258</t>
        </is>
      </c>
      <c r="F4498" s="32" t="n">
        <v>461676.34</v>
      </c>
      <c r="G4498" s="32" t="n">
        <v>55401.16</v>
      </c>
    </row>
    <row r="4499">
      <c r="A4499" t="inlineStr">
        <is>
          <t>L0194042</t>
        </is>
      </c>
      <c r="B4499" t="inlineStr">
        <is>
          <t>2026-02-06</t>
        </is>
      </c>
      <c r="C4499" t="inlineStr">
        <is>
          <t>home_use</t>
        </is>
      </c>
      <c r="D4499" t="inlineStr">
        <is>
          <t>IMP01037</t>
        </is>
      </c>
      <c r="E4499" t="inlineStr">
        <is>
          <t>T107258</t>
        </is>
      </c>
      <c r="F4499" s="32" t="n">
        <v>237338.16</v>
      </c>
      <c r="G4499" s="32" t="n">
        <v>28480.58</v>
      </c>
    </row>
    <row r="4500">
      <c r="A4500" t="inlineStr">
        <is>
          <t>L0194043</t>
        </is>
      </c>
      <c r="B4500" t="inlineStr">
        <is>
          <t>2026-02-06</t>
        </is>
      </c>
      <c r="C4500" t="inlineStr">
        <is>
          <t>home_use</t>
        </is>
      </c>
      <c r="D4500" t="inlineStr">
        <is>
          <t>IMP01037</t>
        </is>
      </c>
      <c r="E4500" t="inlineStr">
        <is>
          <t>T107258</t>
        </is>
      </c>
      <c r="F4500" s="32" t="n">
        <v>1512502.61</v>
      </c>
      <c r="G4500" s="32" t="n">
        <v>151250.26</v>
      </c>
    </row>
    <row r="4501">
      <c r="A4501" t="inlineStr">
        <is>
          <t>L0194044</t>
        </is>
      </c>
      <c r="B4501" t="inlineStr">
        <is>
          <t>2026-02-06</t>
        </is>
      </c>
      <c r="C4501" t="inlineStr">
        <is>
          <t>home_use</t>
        </is>
      </c>
      <c r="D4501" t="inlineStr">
        <is>
          <t>IMP01037</t>
        </is>
      </c>
      <c r="E4501" t="inlineStr">
        <is>
          <t>T107258</t>
        </is>
      </c>
      <c r="F4501" s="32" t="n">
        <v>554739.59</v>
      </c>
      <c r="G4501" s="32" t="n">
        <v>55473.96</v>
      </c>
    </row>
    <row r="4502">
      <c r="A4502" t="inlineStr">
        <is>
          <t>L0194048</t>
        </is>
      </c>
      <c r="B4502" t="inlineStr">
        <is>
          <t>2026-02-06</t>
        </is>
      </c>
      <c r="C4502" t="inlineStr">
        <is>
          <t>transit</t>
        </is>
      </c>
      <c r="D4502" t="inlineStr">
        <is>
          <t>IMP01068</t>
        </is>
      </c>
      <c r="E4502" t="inlineStr">
        <is>
          <t>T107475</t>
        </is>
      </c>
      <c r="F4502" s="32" t="n">
        <v>4503429.46</v>
      </c>
      <c r="G4502" s="32" t="n">
        <v>0</v>
      </c>
    </row>
    <row r="4503">
      <c r="A4503" t="inlineStr">
        <is>
          <t>L0194056</t>
        </is>
      </c>
      <c r="B4503" t="inlineStr">
        <is>
          <t>2026-02-06</t>
        </is>
      </c>
      <c r="C4503" t="inlineStr">
        <is>
          <t>home_use</t>
        </is>
      </c>
      <c r="D4503" t="inlineStr">
        <is>
          <t>IMP01114</t>
        </is>
      </c>
      <c r="E4503" t="inlineStr">
        <is>
          <t>T107797</t>
        </is>
      </c>
      <c r="F4503" s="32" t="n">
        <v>632039.58</v>
      </c>
      <c r="G4503" s="32" t="n">
        <v>66364.16</v>
      </c>
    </row>
    <row r="4504">
      <c r="A4504" t="inlineStr">
        <is>
          <t>L0194073</t>
        </is>
      </c>
      <c r="B4504" t="inlineStr">
        <is>
          <t>2026-02-06</t>
        </is>
      </c>
      <c r="C4504" t="inlineStr">
        <is>
          <t>home_use</t>
        </is>
      </c>
      <c r="D4504" t="inlineStr">
        <is>
          <t>IMP01181</t>
        </is>
      </c>
      <c r="E4504" t="inlineStr">
        <is>
          <t>T100070</t>
        </is>
      </c>
      <c r="F4504" s="32" t="n">
        <v>881093.1</v>
      </c>
      <c r="G4504" s="32" t="n">
        <v>114542.1</v>
      </c>
    </row>
    <row r="4505">
      <c r="A4505" t="inlineStr">
        <is>
          <t>L0194081</t>
        </is>
      </c>
      <c r="B4505" t="inlineStr">
        <is>
          <t>2026-02-06</t>
        </is>
      </c>
      <c r="C4505" t="inlineStr">
        <is>
          <t>home_use</t>
        </is>
      </c>
      <c r="D4505" t="inlineStr">
        <is>
          <t>IMP01242</t>
        </is>
      </c>
      <c r="E4505" t="inlineStr">
        <is>
          <t>T108692</t>
        </is>
      </c>
      <c r="F4505" s="32" t="n">
        <v>6770620.3</v>
      </c>
      <c r="G4505" s="32" t="n">
        <v>710915.13</v>
      </c>
    </row>
    <row r="4506">
      <c r="A4506" t="inlineStr">
        <is>
          <t>L0194089</t>
        </is>
      </c>
      <c r="B4506" t="inlineStr">
        <is>
          <t>2026-02-06</t>
        </is>
      </c>
      <c r="C4506" t="inlineStr">
        <is>
          <t>home_use</t>
        </is>
      </c>
      <c r="D4506" t="inlineStr">
        <is>
          <t>IMP01310</t>
        </is>
      </c>
      <c r="E4506" t="inlineStr">
        <is>
          <t>T109167</t>
        </is>
      </c>
      <c r="F4506" s="32" t="n">
        <v>491119.16</v>
      </c>
      <c r="G4506" s="32" t="n">
        <v>52549.75</v>
      </c>
    </row>
    <row r="4507">
      <c r="A4507" t="inlineStr">
        <is>
          <t>L0194090</t>
        </is>
      </c>
      <c r="B4507" t="inlineStr">
        <is>
          <t>2026-02-06</t>
        </is>
      </c>
      <c r="C4507" t="inlineStr">
        <is>
          <t>home_use</t>
        </is>
      </c>
      <c r="D4507" t="inlineStr">
        <is>
          <t>IMP01310</t>
        </is>
      </c>
      <c r="E4507" t="inlineStr">
        <is>
          <t>T109167</t>
        </is>
      </c>
      <c r="F4507" s="32" t="n">
        <v>1244289.48</v>
      </c>
      <c r="G4507" s="32" t="n">
        <v>155536.18</v>
      </c>
    </row>
    <row r="4508">
      <c r="A4508" t="inlineStr">
        <is>
          <t>L0194091</t>
        </is>
      </c>
      <c r="B4508" t="inlineStr">
        <is>
          <t>2026-02-06</t>
        </is>
      </c>
      <c r="C4508" t="inlineStr">
        <is>
          <t>home_use</t>
        </is>
      </c>
      <c r="D4508" t="inlineStr">
        <is>
          <t>IMP01310</t>
        </is>
      </c>
      <c r="E4508" t="inlineStr">
        <is>
          <t>T109167</t>
        </is>
      </c>
      <c r="F4508" s="32" t="n">
        <v>537763.51</v>
      </c>
      <c r="G4508" s="32" t="n">
        <v>57540.7</v>
      </c>
    </row>
    <row r="4509">
      <c r="A4509" t="inlineStr">
        <is>
          <t>L0194092</t>
        </is>
      </c>
      <c r="B4509" t="inlineStr">
        <is>
          <t>2026-02-06</t>
        </is>
      </c>
      <c r="C4509" t="inlineStr">
        <is>
          <t>home_use</t>
        </is>
      </c>
      <c r="D4509" t="inlineStr">
        <is>
          <t>IMP01310</t>
        </is>
      </c>
      <c r="E4509" t="inlineStr">
        <is>
          <t>T109167</t>
        </is>
      </c>
      <c r="F4509" s="32" t="n">
        <v>624995.05</v>
      </c>
      <c r="G4509" s="32" t="n">
        <v>71874.42999999999</v>
      </c>
    </row>
    <row r="4510">
      <c r="A4510" t="inlineStr">
        <is>
          <t>L0194093</t>
        </is>
      </c>
      <c r="B4510" t="inlineStr">
        <is>
          <t>2026-02-06</t>
        </is>
      </c>
      <c r="C4510" t="inlineStr">
        <is>
          <t>home_use</t>
        </is>
      </c>
      <c r="D4510" t="inlineStr">
        <is>
          <t>IMP01310</t>
        </is>
      </c>
      <c r="E4510" t="inlineStr">
        <is>
          <t>T109167</t>
        </is>
      </c>
      <c r="F4510" s="32" t="n">
        <v>5374684.91</v>
      </c>
      <c r="G4510" s="32" t="n">
        <v>698709.04</v>
      </c>
    </row>
    <row r="4511">
      <c r="A4511" t="inlineStr">
        <is>
          <t>L0194094</t>
        </is>
      </c>
      <c r="B4511" t="inlineStr">
        <is>
          <t>2026-02-06</t>
        </is>
      </c>
      <c r="C4511" t="inlineStr">
        <is>
          <t>home_use</t>
        </is>
      </c>
      <c r="D4511" t="inlineStr">
        <is>
          <t>IMP01310</t>
        </is>
      </c>
      <c r="E4511" t="inlineStr">
        <is>
          <t>T109167</t>
        </is>
      </c>
      <c r="F4511" s="32" t="n">
        <v>654215.88</v>
      </c>
      <c r="G4511" s="32" t="n">
        <v>70001.10000000001</v>
      </c>
    </row>
    <row r="4512">
      <c r="A4512" t="inlineStr">
        <is>
          <t>L0194120</t>
        </is>
      </c>
      <c r="B4512" t="inlineStr">
        <is>
          <t>2026-02-07</t>
        </is>
      </c>
      <c r="C4512" t="inlineStr">
        <is>
          <t>home_use</t>
        </is>
      </c>
      <c r="D4512" t="inlineStr">
        <is>
          <t>IMP00063</t>
        </is>
      </c>
      <c r="E4512" t="inlineStr">
        <is>
          <t>T100440</t>
        </is>
      </c>
      <c r="F4512" s="32" t="n">
        <v>1810256.4</v>
      </c>
      <c r="G4512" s="32" t="n">
        <v>208179.49</v>
      </c>
    </row>
    <row r="4513">
      <c r="A4513" t="inlineStr">
        <is>
          <t>L0194123</t>
        </is>
      </c>
      <c r="B4513" t="inlineStr">
        <is>
          <t>2026-02-07</t>
        </is>
      </c>
      <c r="C4513" t="inlineStr">
        <is>
          <t>home_use</t>
        </is>
      </c>
      <c r="D4513" t="inlineStr">
        <is>
          <t>IMP00063</t>
        </is>
      </c>
      <c r="E4513" t="inlineStr">
        <is>
          <t>T100440</t>
        </is>
      </c>
      <c r="F4513" s="32" t="n">
        <v>1520636.46</v>
      </c>
      <c r="G4513" s="32" t="n">
        <v>174873.19</v>
      </c>
    </row>
    <row r="4514">
      <c r="A4514" t="inlineStr">
        <is>
          <t>L0194124</t>
        </is>
      </c>
      <c r="B4514" t="inlineStr">
        <is>
          <t>2026-02-07</t>
        </is>
      </c>
      <c r="C4514" t="inlineStr">
        <is>
          <t>home_use</t>
        </is>
      </c>
      <c r="D4514" t="inlineStr">
        <is>
          <t>IMP00063</t>
        </is>
      </c>
      <c r="E4514" t="inlineStr">
        <is>
          <t>T100440</t>
        </is>
      </c>
      <c r="F4514" s="32" t="n">
        <v>2805254.29</v>
      </c>
      <c r="G4514" s="32" t="n">
        <v>314188.48</v>
      </c>
    </row>
    <row r="4515">
      <c r="A4515" t="inlineStr">
        <is>
          <t>L0194125</t>
        </is>
      </c>
      <c r="B4515" t="inlineStr">
        <is>
          <t>2026-02-07</t>
        </is>
      </c>
      <c r="C4515" t="inlineStr">
        <is>
          <t>home_use</t>
        </is>
      </c>
      <c r="D4515" t="inlineStr">
        <is>
          <t>IMP00067</t>
        </is>
      </c>
      <c r="E4515" t="inlineStr">
        <is>
          <t>T100466</t>
        </is>
      </c>
      <c r="F4515" s="32" t="n">
        <v>2169544.53</v>
      </c>
      <c r="G4515" s="32" t="n">
        <v>216954.45</v>
      </c>
    </row>
    <row r="4516">
      <c r="A4516" t="inlineStr">
        <is>
          <t>L0194153</t>
        </is>
      </c>
      <c r="B4516" t="inlineStr">
        <is>
          <t>2026-02-07</t>
        </is>
      </c>
      <c r="C4516" t="inlineStr">
        <is>
          <t>home_use</t>
        </is>
      </c>
      <c r="D4516" t="inlineStr">
        <is>
          <t>IMP00288</t>
        </is>
      </c>
      <c r="E4516" t="inlineStr">
        <is>
          <t>T102011</t>
        </is>
      </c>
      <c r="F4516" s="32" t="n">
        <v>4752325.29</v>
      </c>
      <c r="G4516" s="32" t="n">
        <v>594040.66</v>
      </c>
    </row>
    <row r="4517">
      <c r="A4517" t="inlineStr">
        <is>
          <t>L0194155</t>
        </is>
      </c>
      <c r="B4517" t="inlineStr">
        <is>
          <t>2026-02-07</t>
        </is>
      </c>
      <c r="C4517" t="inlineStr">
        <is>
          <t>home_use</t>
        </is>
      </c>
      <c r="D4517" t="inlineStr">
        <is>
          <t>IMP00306</t>
        </is>
      </c>
      <c r="E4517" t="inlineStr">
        <is>
          <t>T102141</t>
        </is>
      </c>
      <c r="F4517" s="32" t="n">
        <v>466172.15</v>
      </c>
      <c r="G4517" s="32" t="n">
        <v>48948.08</v>
      </c>
    </row>
    <row r="4518">
      <c r="A4518" t="inlineStr">
        <is>
          <t>L0194156</t>
        </is>
      </c>
      <c r="B4518" t="inlineStr">
        <is>
          <t>2026-02-07</t>
        </is>
      </c>
      <c r="C4518" t="inlineStr">
        <is>
          <t>home_use</t>
        </is>
      </c>
      <c r="D4518" t="inlineStr">
        <is>
          <t>IMP00306</t>
        </is>
      </c>
      <c r="E4518" t="inlineStr">
        <is>
          <t>T102141</t>
        </is>
      </c>
      <c r="F4518" s="32" t="n">
        <v>7529429.12</v>
      </c>
      <c r="G4518" s="32" t="n">
        <v>865884.35</v>
      </c>
    </row>
    <row r="4519">
      <c r="A4519" t="inlineStr">
        <is>
          <t>L0194157</t>
        </is>
      </c>
      <c r="B4519" t="inlineStr">
        <is>
          <t>2026-02-07</t>
        </is>
      </c>
      <c r="C4519" t="inlineStr">
        <is>
          <t>home_use</t>
        </is>
      </c>
      <c r="D4519" t="inlineStr">
        <is>
          <t>IMP00306</t>
        </is>
      </c>
      <c r="E4519" t="inlineStr">
        <is>
          <t>T102141</t>
        </is>
      </c>
      <c r="F4519" s="32" t="n">
        <v>419859.08</v>
      </c>
      <c r="G4519" s="32" t="n">
        <v>44085.2</v>
      </c>
    </row>
    <row r="4520">
      <c r="A4520" t="inlineStr">
        <is>
          <t>L0194159</t>
        </is>
      </c>
      <c r="B4520" t="inlineStr">
        <is>
          <t>2026-02-07</t>
        </is>
      </c>
      <c r="C4520" t="inlineStr">
        <is>
          <t>home_use</t>
        </is>
      </c>
      <c r="D4520" t="inlineStr">
        <is>
          <t>IMP00340</t>
        </is>
      </c>
      <c r="E4520" t="inlineStr">
        <is>
          <t>T102376</t>
        </is>
      </c>
      <c r="F4520" s="32" t="n">
        <v>25951634.21</v>
      </c>
      <c r="G4520" s="32" t="n">
        <v>2724921.59</v>
      </c>
    </row>
    <row r="4521">
      <c r="A4521" t="inlineStr">
        <is>
          <t>L0194202</t>
        </is>
      </c>
      <c r="B4521" t="inlineStr">
        <is>
          <t>2026-02-07</t>
        </is>
      </c>
      <c r="C4521" t="inlineStr">
        <is>
          <t>re_export</t>
        </is>
      </c>
      <c r="D4521" t="inlineStr">
        <is>
          <t>IMP00643</t>
        </is>
      </c>
      <c r="E4521" t="inlineStr">
        <is>
          <t>T104498</t>
        </is>
      </c>
      <c r="F4521" s="32" t="n">
        <v>2084528.24</v>
      </c>
      <c r="G4521" s="32" t="n">
        <v>0</v>
      </c>
    </row>
    <row r="4522">
      <c r="A4522" t="inlineStr">
        <is>
          <t>L0194203</t>
        </is>
      </c>
      <c r="B4522" t="inlineStr">
        <is>
          <t>2026-02-07</t>
        </is>
      </c>
      <c r="C4522" t="inlineStr">
        <is>
          <t>home_use</t>
        </is>
      </c>
      <c r="D4522" t="inlineStr">
        <is>
          <t>IMP00643</t>
        </is>
      </c>
      <c r="E4522" t="inlineStr">
        <is>
          <t>T104498</t>
        </is>
      </c>
      <c r="F4522" s="32" t="n">
        <v>686351.88</v>
      </c>
      <c r="G4522" s="32" t="n">
        <v>68635.19</v>
      </c>
    </row>
    <row r="4523">
      <c r="A4523" t="inlineStr">
        <is>
          <t>L0194204</t>
        </is>
      </c>
      <c r="B4523" t="inlineStr">
        <is>
          <t>2026-02-07</t>
        </is>
      </c>
      <c r="C4523" t="inlineStr">
        <is>
          <t>home_use</t>
        </is>
      </c>
      <c r="D4523" t="inlineStr">
        <is>
          <t>IMP00643</t>
        </is>
      </c>
      <c r="E4523" t="inlineStr">
        <is>
          <t>T104498</t>
        </is>
      </c>
      <c r="F4523" s="32" t="n">
        <v>540964.91</v>
      </c>
      <c r="G4523" s="32" t="n">
        <v>54096.49</v>
      </c>
    </row>
    <row r="4524">
      <c r="A4524" t="inlineStr">
        <is>
          <t>L0194205</t>
        </is>
      </c>
      <c r="B4524" t="inlineStr">
        <is>
          <t>2026-02-07</t>
        </is>
      </c>
      <c r="C4524" t="inlineStr">
        <is>
          <t>home_use</t>
        </is>
      </c>
      <c r="D4524" t="inlineStr">
        <is>
          <t>IMP00643</t>
        </is>
      </c>
      <c r="E4524" t="inlineStr">
        <is>
          <t>T104498</t>
        </is>
      </c>
      <c r="F4524" s="32" t="n">
        <v>781203.72</v>
      </c>
      <c r="G4524" s="32" t="n">
        <v>78120.37</v>
      </c>
    </row>
    <row r="4525">
      <c r="A4525" t="inlineStr">
        <is>
          <t>L0194206</t>
        </is>
      </c>
      <c r="B4525" t="inlineStr">
        <is>
          <t>2026-02-07</t>
        </is>
      </c>
      <c r="C4525" t="inlineStr">
        <is>
          <t>home_use</t>
        </is>
      </c>
      <c r="D4525" t="inlineStr">
        <is>
          <t>IMP00643</t>
        </is>
      </c>
      <c r="E4525" t="inlineStr">
        <is>
          <t>T104498</t>
        </is>
      </c>
      <c r="F4525" s="32" t="n">
        <v>439339</v>
      </c>
      <c r="G4525" s="32" t="n">
        <v>43933.9</v>
      </c>
    </row>
    <row r="4526">
      <c r="A4526" t="inlineStr">
        <is>
          <t>L0194223</t>
        </is>
      </c>
      <c r="B4526" t="inlineStr">
        <is>
          <t>2026-02-07</t>
        </is>
      </c>
      <c r="C4526" t="inlineStr">
        <is>
          <t>home_use</t>
        </is>
      </c>
      <c r="D4526" t="inlineStr">
        <is>
          <t>IMP00753</t>
        </is>
      </c>
      <c r="E4526" t="inlineStr">
        <is>
          <t>T105264</t>
        </is>
      </c>
      <c r="F4526" s="32" t="n">
        <v>1092080.52</v>
      </c>
      <c r="G4526" s="32" t="n">
        <v>109208.05</v>
      </c>
    </row>
    <row r="4527">
      <c r="A4527" t="inlineStr">
        <is>
          <t>L0194224</t>
        </is>
      </c>
      <c r="B4527" t="inlineStr">
        <is>
          <t>2026-02-07</t>
        </is>
      </c>
      <c r="C4527" t="inlineStr">
        <is>
          <t>home_use</t>
        </is>
      </c>
      <c r="D4527" t="inlineStr">
        <is>
          <t>IMP00753</t>
        </is>
      </c>
      <c r="E4527" t="inlineStr">
        <is>
          <t>T105264</t>
        </is>
      </c>
      <c r="F4527" s="32" t="n">
        <v>416681.51</v>
      </c>
      <c r="G4527" s="32" t="n">
        <v>50835.14</v>
      </c>
    </row>
    <row r="4528">
      <c r="A4528" t="inlineStr">
        <is>
          <t>L0194246</t>
        </is>
      </c>
      <c r="B4528" t="inlineStr">
        <is>
          <t>2026-02-07</t>
        </is>
      </c>
      <c r="C4528" t="inlineStr">
        <is>
          <t>home_use</t>
        </is>
      </c>
      <c r="D4528" t="inlineStr">
        <is>
          <t>IMP00926</t>
        </is>
      </c>
      <c r="E4528" t="inlineStr">
        <is>
          <t>T106477</t>
        </is>
      </c>
      <c r="F4528" s="32" t="n">
        <v>18691813.98</v>
      </c>
      <c r="G4528" s="32" t="n">
        <v>1962640.47</v>
      </c>
    </row>
    <row r="4529">
      <c r="A4529" t="inlineStr">
        <is>
          <t>L0194249</t>
        </is>
      </c>
      <c r="B4529" t="inlineStr">
        <is>
          <t>2026-02-07</t>
        </is>
      </c>
      <c r="C4529" t="inlineStr">
        <is>
          <t>home_use</t>
        </is>
      </c>
      <c r="D4529" t="inlineStr">
        <is>
          <t>IMP00926</t>
        </is>
      </c>
      <c r="E4529" t="inlineStr">
        <is>
          <t>T106477</t>
        </is>
      </c>
      <c r="F4529" s="32" t="n">
        <v>11378214.26</v>
      </c>
      <c r="G4529" s="32" t="n">
        <v>1194712.5</v>
      </c>
    </row>
    <row r="4530">
      <c r="A4530" t="inlineStr">
        <is>
          <t>L0194250</t>
        </is>
      </c>
      <c r="B4530" t="inlineStr">
        <is>
          <t>2026-02-07</t>
        </is>
      </c>
      <c r="C4530" t="inlineStr">
        <is>
          <t>home_use</t>
        </is>
      </c>
      <c r="D4530" t="inlineStr">
        <is>
          <t>IMP00926</t>
        </is>
      </c>
      <c r="E4530" t="inlineStr">
        <is>
          <t>T106477</t>
        </is>
      </c>
      <c r="F4530" s="32" t="n">
        <v>331693.65</v>
      </c>
      <c r="G4530" s="32" t="n">
        <v>35491.22</v>
      </c>
    </row>
    <row r="4531">
      <c r="A4531" t="inlineStr">
        <is>
          <t>L0194251</t>
        </is>
      </c>
      <c r="B4531" t="inlineStr">
        <is>
          <t>2026-02-07</t>
        </is>
      </c>
      <c r="C4531" t="inlineStr">
        <is>
          <t>home_use</t>
        </is>
      </c>
      <c r="D4531" t="inlineStr">
        <is>
          <t>IMP00926</t>
        </is>
      </c>
      <c r="E4531" t="inlineStr">
        <is>
          <t>T106477</t>
        </is>
      </c>
      <c r="F4531" s="32" t="n">
        <v>20595809.04</v>
      </c>
      <c r="G4531" s="32" t="n">
        <v>2162559.95</v>
      </c>
    </row>
    <row r="4532">
      <c r="A4532" t="inlineStr">
        <is>
          <t>L0194254</t>
        </is>
      </c>
      <c r="B4532" t="inlineStr">
        <is>
          <t>2026-02-07</t>
        </is>
      </c>
      <c r="C4532" t="inlineStr">
        <is>
          <t>home_use</t>
        </is>
      </c>
      <c r="D4532" t="inlineStr">
        <is>
          <t>IMP00950</t>
        </is>
      </c>
      <c r="F4532" s="32" t="n">
        <v>716415.35</v>
      </c>
      <c r="G4532" s="32" t="n">
        <v>83820.60000000001</v>
      </c>
    </row>
    <row r="4533">
      <c r="A4533" t="inlineStr">
        <is>
          <t>L0194261</t>
        </is>
      </c>
      <c r="B4533" t="inlineStr">
        <is>
          <t>2026-02-07</t>
        </is>
      </c>
      <c r="C4533" t="inlineStr">
        <is>
          <t>home_use</t>
        </is>
      </c>
      <c r="D4533" t="inlineStr">
        <is>
          <t>IMP00999</t>
        </is>
      </c>
      <c r="E4533" t="inlineStr">
        <is>
          <t>T106987</t>
        </is>
      </c>
      <c r="F4533" s="32" t="n">
        <v>4646320.61</v>
      </c>
      <c r="G4533" s="32" t="n">
        <v>487863.66</v>
      </c>
    </row>
    <row r="4534">
      <c r="A4534" t="inlineStr">
        <is>
          <t>L0194263</t>
        </is>
      </c>
      <c r="B4534" t="inlineStr">
        <is>
          <t>2026-02-07</t>
        </is>
      </c>
      <c r="C4534" t="inlineStr">
        <is>
          <t>home_use</t>
        </is>
      </c>
      <c r="D4534" t="inlineStr">
        <is>
          <t>IMP00999</t>
        </is>
      </c>
      <c r="E4534" t="inlineStr">
        <is>
          <t>T106987</t>
        </is>
      </c>
      <c r="F4534" s="32" t="n">
        <v>2912235.91</v>
      </c>
      <c r="G4534" s="32" t="n">
        <v>291223.59</v>
      </c>
    </row>
    <row r="4535">
      <c r="A4535" t="inlineStr">
        <is>
          <t>L0194269</t>
        </is>
      </c>
      <c r="B4535" t="inlineStr">
        <is>
          <t>2026-02-07</t>
        </is>
      </c>
      <c r="C4535" t="inlineStr">
        <is>
          <t>home_use</t>
        </is>
      </c>
      <c r="D4535" t="inlineStr">
        <is>
          <t>IMP01037</t>
        </is>
      </c>
      <c r="E4535" t="inlineStr">
        <is>
          <t>T107258</t>
        </is>
      </c>
      <c r="F4535" s="32" t="n">
        <v>1138573.74</v>
      </c>
      <c r="G4535" s="32" t="n">
        <v>113857.37</v>
      </c>
    </row>
    <row r="4536">
      <c r="A4536" t="inlineStr">
        <is>
          <t>L0194270</t>
        </is>
      </c>
      <c r="B4536" t="inlineStr">
        <is>
          <t>2026-02-07</t>
        </is>
      </c>
      <c r="C4536" t="inlineStr">
        <is>
          <t>home_use</t>
        </is>
      </c>
      <c r="D4536" t="inlineStr">
        <is>
          <t>IMP01037</t>
        </is>
      </c>
      <c r="E4536" t="inlineStr">
        <is>
          <t>T107258</t>
        </is>
      </c>
      <c r="F4536" s="32" t="n">
        <v>4318899.82</v>
      </c>
      <c r="G4536" s="32" t="n">
        <v>431889.98</v>
      </c>
    </row>
    <row r="4537">
      <c r="A4537" t="inlineStr">
        <is>
          <t>L0194279</t>
        </is>
      </c>
      <c r="B4537" t="inlineStr">
        <is>
          <t>2026-02-07</t>
        </is>
      </c>
      <c r="C4537" t="inlineStr">
        <is>
          <t>home_use</t>
        </is>
      </c>
      <c r="D4537" t="inlineStr">
        <is>
          <t>IMP01089</t>
        </is>
      </c>
      <c r="E4537" t="inlineStr">
        <is>
          <t>T107617</t>
        </is>
      </c>
      <c r="F4537" s="32" t="n">
        <v>2689914.88</v>
      </c>
      <c r="G4537" s="32" t="n">
        <v>268991.49</v>
      </c>
    </row>
    <row r="4538">
      <c r="A4538" t="inlineStr">
        <is>
          <t>L0194280</t>
        </is>
      </c>
      <c r="B4538" t="inlineStr">
        <is>
          <t>2026-02-07</t>
        </is>
      </c>
      <c r="C4538" t="inlineStr">
        <is>
          <t>home_use</t>
        </is>
      </c>
      <c r="D4538" t="inlineStr">
        <is>
          <t>IMP01089</t>
        </is>
      </c>
      <c r="E4538" t="inlineStr">
        <is>
          <t>T107617</t>
        </is>
      </c>
      <c r="F4538" s="32" t="n">
        <v>3493741.54</v>
      </c>
      <c r="G4538" s="32" t="n">
        <v>366842.86</v>
      </c>
    </row>
    <row r="4539">
      <c r="A4539" t="inlineStr">
        <is>
          <t>L0194284</t>
        </is>
      </c>
      <c r="B4539" t="inlineStr">
        <is>
          <t>2026-02-07</t>
        </is>
      </c>
      <c r="C4539" t="inlineStr">
        <is>
          <t>home_use</t>
        </is>
      </c>
      <c r="D4539" t="inlineStr">
        <is>
          <t>IMP01114</t>
        </is>
      </c>
      <c r="E4539" t="inlineStr">
        <is>
          <t>T107797</t>
        </is>
      </c>
      <c r="F4539" s="32" t="n">
        <v>936601.03</v>
      </c>
      <c r="G4539" s="32" t="n">
        <v>98343.11</v>
      </c>
    </row>
    <row r="4540">
      <c r="A4540" t="inlineStr">
        <is>
          <t>L0194297</t>
        </is>
      </c>
      <c r="B4540" t="inlineStr">
        <is>
          <t>2026-02-07</t>
        </is>
      </c>
      <c r="C4540" t="inlineStr">
        <is>
          <t>home_use</t>
        </is>
      </c>
      <c r="D4540" t="inlineStr">
        <is>
          <t>IMP01242</t>
        </is>
      </c>
      <c r="E4540" t="inlineStr">
        <is>
          <t>T108692</t>
        </is>
      </c>
      <c r="F4540" s="32" t="n">
        <v>5032855.78</v>
      </c>
      <c r="G4540" s="32" t="n">
        <v>528449.86</v>
      </c>
    </row>
    <row r="4541">
      <c r="A4541" t="inlineStr">
        <is>
          <t>L0194309</t>
        </is>
      </c>
      <c r="B4541" t="inlineStr">
        <is>
          <t>2026-02-07</t>
        </is>
      </c>
      <c r="C4541" t="inlineStr">
        <is>
          <t>warehouse_out</t>
        </is>
      </c>
      <c r="D4541" t="inlineStr">
        <is>
          <t>IMP01310</t>
        </is>
      </c>
      <c r="E4541" t="inlineStr">
        <is>
          <t>T109167</t>
        </is>
      </c>
      <c r="F4541" s="32" t="n">
        <v>185512.94</v>
      </c>
      <c r="G4541" s="32" t="n">
        <v>19849.88</v>
      </c>
    </row>
    <row r="4542">
      <c r="A4542" t="inlineStr">
        <is>
          <t>L0194310</t>
        </is>
      </c>
      <c r="B4542" t="inlineStr">
        <is>
          <t>2026-02-07</t>
        </is>
      </c>
      <c r="C4542" t="inlineStr">
        <is>
          <t>home_use</t>
        </is>
      </c>
      <c r="D4542" t="inlineStr">
        <is>
          <t>IMP01310</t>
        </is>
      </c>
      <c r="E4542" t="inlineStr">
        <is>
          <t>T109167</t>
        </is>
      </c>
      <c r="F4542" s="32" t="n">
        <v>514445.72</v>
      </c>
      <c r="G4542" s="32" t="n">
        <v>55045.69</v>
      </c>
    </row>
    <row r="4543">
      <c r="A4543" t="inlineStr">
        <is>
          <t>L0194312</t>
        </is>
      </c>
      <c r="B4543" t="inlineStr">
        <is>
          <t>2026-02-07</t>
        </is>
      </c>
      <c r="C4543" t="inlineStr">
        <is>
          <t>home_use</t>
        </is>
      </c>
      <c r="D4543" t="inlineStr">
        <is>
          <t>IMP01310</t>
        </is>
      </c>
      <c r="E4543" t="inlineStr">
        <is>
          <t>T109167</t>
        </is>
      </c>
      <c r="F4543" s="32" t="n">
        <v>703676.48</v>
      </c>
      <c r="G4543" s="32" t="n">
        <v>75293.38</v>
      </c>
    </row>
    <row r="4544">
      <c r="A4544" t="inlineStr">
        <is>
          <t>L0194313</t>
        </is>
      </c>
      <c r="B4544" t="inlineStr">
        <is>
          <t>2026-02-07</t>
        </is>
      </c>
      <c r="C4544" t="inlineStr">
        <is>
          <t>home_use</t>
        </is>
      </c>
      <c r="D4544" t="inlineStr">
        <is>
          <t>IMP01310</t>
        </is>
      </c>
      <c r="E4544" t="inlineStr">
        <is>
          <t>T109167</t>
        </is>
      </c>
      <c r="F4544" s="32" t="n">
        <v>421130.61</v>
      </c>
      <c r="G4544" s="32" t="n">
        <v>45060.98</v>
      </c>
    </row>
    <row r="4545">
      <c r="A4545" t="inlineStr">
        <is>
          <t>L0194315</t>
        </is>
      </c>
      <c r="B4545" t="inlineStr">
        <is>
          <t>2026-02-07</t>
        </is>
      </c>
      <c r="C4545" t="inlineStr">
        <is>
          <t>home_use</t>
        </is>
      </c>
      <c r="D4545" t="inlineStr">
        <is>
          <t>IMP01310</t>
        </is>
      </c>
      <c r="E4545" t="inlineStr">
        <is>
          <t>T109167</t>
        </is>
      </c>
      <c r="F4545" s="32" t="n">
        <v>545130.88</v>
      </c>
      <c r="G4545" s="32" t="n">
        <v>62690.05</v>
      </c>
    </row>
    <row r="4546">
      <c r="A4546" t="inlineStr">
        <is>
          <t>L0194316</t>
        </is>
      </c>
      <c r="B4546" t="inlineStr">
        <is>
          <t>2026-02-07</t>
        </is>
      </c>
      <c r="C4546" t="inlineStr">
        <is>
          <t>home_use</t>
        </is>
      </c>
      <c r="D4546" t="inlineStr">
        <is>
          <t>IMP01310</t>
        </is>
      </c>
      <c r="E4546" t="inlineStr">
        <is>
          <t>T109167</t>
        </is>
      </c>
      <c r="F4546" s="32" t="n">
        <v>1600023.48</v>
      </c>
      <c r="G4546" s="32" t="n">
        <v>171202.51</v>
      </c>
    </row>
    <row r="4547">
      <c r="A4547" t="inlineStr">
        <is>
          <t>L0194319</t>
        </is>
      </c>
      <c r="B4547" t="inlineStr">
        <is>
          <t>2026-02-07</t>
        </is>
      </c>
      <c r="C4547" t="inlineStr">
        <is>
          <t>home_use</t>
        </is>
      </c>
      <c r="D4547" t="inlineStr">
        <is>
          <t>IMP01315</t>
        </is>
      </c>
      <c r="E4547" t="inlineStr">
        <is>
          <t>T109203</t>
        </is>
      </c>
      <c r="F4547" s="32" t="n">
        <v>311291.89</v>
      </c>
      <c r="G4547" s="32" t="n">
        <v>32685.65</v>
      </c>
    </row>
    <row r="4548">
      <c r="A4548" t="inlineStr">
        <is>
          <t>L0194320</t>
        </is>
      </c>
      <c r="B4548" t="inlineStr">
        <is>
          <t>2026-02-07</t>
        </is>
      </c>
      <c r="C4548" t="inlineStr">
        <is>
          <t>home_use_exempt</t>
        </is>
      </c>
      <c r="D4548" t="inlineStr">
        <is>
          <t>IMP01315</t>
        </is>
      </c>
      <c r="E4548" t="inlineStr">
        <is>
          <t>T109203</t>
        </is>
      </c>
      <c r="F4548" s="32" t="n">
        <v>422258.73</v>
      </c>
      <c r="G4548" s="32" t="n">
        <v>0</v>
      </c>
    </row>
    <row r="4549">
      <c r="A4549" t="inlineStr">
        <is>
          <t>L0194343</t>
        </is>
      </c>
      <c r="B4549" t="inlineStr">
        <is>
          <t>2026-02-07</t>
        </is>
      </c>
      <c r="C4549" t="inlineStr">
        <is>
          <t>warehouse_out</t>
        </is>
      </c>
      <c r="D4549" t="inlineStr">
        <is>
          <t>IMP01481</t>
        </is>
      </c>
      <c r="F4549" s="32" t="n">
        <v>187591.4</v>
      </c>
      <c r="G4549" s="32" t="n">
        <v>22510.97</v>
      </c>
    </row>
    <row r="4550">
      <c r="A4550" t="inlineStr">
        <is>
          <t>L0194353</t>
        </is>
      </c>
      <c r="B4550" t="inlineStr">
        <is>
          <t>2026-02-08</t>
        </is>
      </c>
      <c r="C4550" t="inlineStr">
        <is>
          <t>home_use</t>
        </is>
      </c>
      <c r="D4550" t="inlineStr">
        <is>
          <t>IMP00063</t>
        </is>
      </c>
      <c r="E4550" t="inlineStr">
        <is>
          <t>T100440</t>
        </is>
      </c>
      <c r="F4550" s="32" t="n">
        <v>2026161.94</v>
      </c>
      <c r="G4550" s="32" t="n">
        <v>226930.14</v>
      </c>
    </row>
    <row r="4551">
      <c r="A4551" t="inlineStr">
        <is>
          <t>L0194355</t>
        </is>
      </c>
      <c r="B4551" t="inlineStr">
        <is>
          <t>2026-02-08</t>
        </is>
      </c>
      <c r="C4551" t="inlineStr">
        <is>
          <t>home_use</t>
        </is>
      </c>
      <c r="D4551" t="inlineStr">
        <is>
          <t>IMP00063</t>
        </is>
      </c>
      <c r="E4551" t="inlineStr">
        <is>
          <t>T100440</t>
        </is>
      </c>
      <c r="F4551" s="32" t="n">
        <v>143377.18</v>
      </c>
      <c r="G4551" s="32" t="n">
        <v>16488.38</v>
      </c>
    </row>
    <row r="4552">
      <c r="A4552" t="inlineStr">
        <is>
          <t>L0194356</t>
        </is>
      </c>
      <c r="B4552" t="inlineStr">
        <is>
          <t>2026-02-08</t>
        </is>
      </c>
      <c r="C4552" t="inlineStr">
        <is>
          <t>home_use</t>
        </is>
      </c>
      <c r="D4552" t="inlineStr">
        <is>
          <t>IMP00063</t>
        </is>
      </c>
      <c r="E4552" t="inlineStr">
        <is>
          <t>T100440</t>
        </is>
      </c>
      <c r="F4552" s="32" t="n">
        <v>2187719.02</v>
      </c>
      <c r="G4552" s="32" t="n">
        <v>284403.47</v>
      </c>
    </row>
    <row r="4553">
      <c r="A4553" t="inlineStr">
        <is>
          <t>L0194357</t>
        </is>
      </c>
      <c r="B4553" t="inlineStr">
        <is>
          <t>2026-02-08</t>
        </is>
      </c>
      <c r="C4553" t="inlineStr">
        <is>
          <t>home_use</t>
        </is>
      </c>
      <c r="D4553" t="inlineStr">
        <is>
          <t>IMP00063</t>
        </is>
      </c>
      <c r="E4553" t="inlineStr">
        <is>
          <t>T100440</t>
        </is>
      </c>
      <c r="F4553" s="32" t="n">
        <v>551965.6800000001</v>
      </c>
      <c r="G4553" s="32" t="n">
        <v>63476.05</v>
      </c>
    </row>
    <row r="4554">
      <c r="A4554" t="inlineStr">
        <is>
          <t>L0194358</t>
        </is>
      </c>
      <c r="B4554" t="inlineStr">
        <is>
          <t>2026-02-08</t>
        </is>
      </c>
      <c r="C4554" t="inlineStr">
        <is>
          <t>home_use</t>
        </is>
      </c>
      <c r="D4554" t="inlineStr">
        <is>
          <t>IMP00063</t>
        </is>
      </c>
      <c r="E4554" t="inlineStr">
        <is>
          <t>T100440</t>
        </is>
      </c>
      <c r="F4554" s="32" t="n">
        <v>4143756.23</v>
      </c>
      <c r="G4554" s="32" t="n">
        <v>538688.3100000001</v>
      </c>
    </row>
    <row r="4555">
      <c r="A4555" t="inlineStr">
        <is>
          <t>L0194373</t>
        </is>
      </c>
      <c r="B4555" t="inlineStr">
        <is>
          <t>2026-02-08</t>
        </is>
      </c>
      <c r="C4555" t="inlineStr">
        <is>
          <t>home_use</t>
        </is>
      </c>
      <c r="D4555" t="inlineStr">
        <is>
          <t>IMP00133</t>
        </is>
      </c>
      <c r="E4555" t="inlineStr">
        <is>
          <t>T100033</t>
        </is>
      </c>
      <c r="F4555" s="32" t="n">
        <v>1363715.46</v>
      </c>
      <c r="G4555" s="32" t="n">
        <v>166373.29</v>
      </c>
    </row>
    <row r="4556">
      <c r="A4556" t="inlineStr">
        <is>
          <t>L0194377</t>
        </is>
      </c>
      <c r="B4556" t="inlineStr">
        <is>
          <t>2026-02-08</t>
        </is>
      </c>
      <c r="C4556" t="inlineStr">
        <is>
          <t>transit</t>
        </is>
      </c>
      <c r="D4556" t="inlineStr">
        <is>
          <t>IMP00142</t>
        </is>
      </c>
      <c r="E4556" t="inlineStr">
        <is>
          <t>T100987</t>
        </is>
      </c>
      <c r="F4556" s="32" t="n">
        <v>877196.34</v>
      </c>
      <c r="G4556" s="32" t="n">
        <v>0</v>
      </c>
    </row>
    <row r="4557">
      <c r="A4557" t="inlineStr">
        <is>
          <t>L0194399</t>
        </is>
      </c>
      <c r="B4557" t="inlineStr">
        <is>
          <t>2026-02-08</t>
        </is>
      </c>
      <c r="C4557" t="inlineStr">
        <is>
          <t>home_use</t>
        </is>
      </c>
      <c r="D4557" t="inlineStr">
        <is>
          <t>IMP00306</t>
        </is>
      </c>
      <c r="E4557" t="inlineStr">
        <is>
          <t>T102141</t>
        </is>
      </c>
      <c r="F4557" s="32" t="n">
        <v>163199.4</v>
      </c>
      <c r="G4557" s="32" t="n">
        <v>17135.94</v>
      </c>
    </row>
    <row r="4558">
      <c r="A4558" t="inlineStr">
        <is>
          <t>L0194408</t>
        </is>
      </c>
      <c r="B4558" t="inlineStr">
        <is>
          <t>2026-02-08</t>
        </is>
      </c>
      <c r="C4558" t="inlineStr">
        <is>
          <t>home_use</t>
        </is>
      </c>
      <c r="D4558" t="inlineStr">
        <is>
          <t>IMP00374</t>
        </is>
      </c>
      <c r="E4558" t="inlineStr">
        <is>
          <t>T102616</t>
        </is>
      </c>
      <c r="F4558" s="32" t="n">
        <v>1580748.97</v>
      </c>
      <c r="G4558" s="32" t="n">
        <v>205497.37</v>
      </c>
    </row>
    <row r="4559">
      <c r="A4559" t="inlineStr">
        <is>
          <t>L0194430</t>
        </is>
      </c>
      <c r="B4559" t="inlineStr">
        <is>
          <t>2026-02-08</t>
        </is>
      </c>
      <c r="C4559" t="inlineStr">
        <is>
          <t>home_use</t>
        </is>
      </c>
      <c r="D4559" t="inlineStr">
        <is>
          <t>IMP00490</t>
        </is>
      </c>
      <c r="E4559" t="inlineStr">
        <is>
          <t>T103425</t>
        </is>
      </c>
      <c r="F4559" s="32" t="n">
        <v>713085.13</v>
      </c>
      <c r="G4559" s="32" t="n">
        <v>82004.78999999999</v>
      </c>
    </row>
    <row r="4560">
      <c r="A4560" t="inlineStr">
        <is>
          <t>L0194436</t>
        </is>
      </c>
      <c r="B4560" t="inlineStr">
        <is>
          <t>2026-02-08</t>
        </is>
      </c>
      <c r="C4560" t="inlineStr">
        <is>
          <t>home_use</t>
        </is>
      </c>
      <c r="D4560" t="inlineStr">
        <is>
          <t>IMP00519</t>
        </is>
      </c>
      <c r="E4560" t="inlineStr">
        <is>
          <t>T103629</t>
        </is>
      </c>
      <c r="F4560" s="32" t="n">
        <v>5927045.98</v>
      </c>
      <c r="G4560" s="32" t="n">
        <v>622339.83</v>
      </c>
    </row>
    <row r="4561">
      <c r="A4561" t="inlineStr">
        <is>
          <t>L0194452</t>
        </is>
      </c>
      <c r="B4561" t="inlineStr">
        <is>
          <t>2026-02-08</t>
        </is>
      </c>
      <c r="C4561" t="inlineStr">
        <is>
          <t>home_use</t>
        </is>
      </c>
      <c r="D4561" t="inlineStr">
        <is>
          <t>IMP00591</t>
        </is>
      </c>
      <c r="E4561" t="inlineStr">
        <is>
          <t>T104135</t>
        </is>
      </c>
      <c r="F4561" s="32" t="n">
        <v>604129.34</v>
      </c>
      <c r="G4561" s="32" t="n">
        <v>60412.93</v>
      </c>
    </row>
    <row r="4562">
      <c r="A4562" t="inlineStr">
        <is>
          <t>L0194459</t>
        </is>
      </c>
      <c r="B4562" t="inlineStr">
        <is>
          <t>2026-02-08</t>
        </is>
      </c>
      <c r="C4562" t="inlineStr">
        <is>
          <t>home_use</t>
        </is>
      </c>
      <c r="D4562" t="inlineStr">
        <is>
          <t>IMP00643</t>
        </is>
      </c>
      <c r="E4562" t="inlineStr">
        <is>
          <t>T104498</t>
        </is>
      </c>
      <c r="F4562" s="32" t="n">
        <v>2423105.77</v>
      </c>
      <c r="G4562" s="32" t="n">
        <v>242310.58</v>
      </c>
    </row>
    <row r="4563">
      <c r="A4563" t="inlineStr">
        <is>
          <t>L0194460</t>
        </is>
      </c>
      <c r="B4563" t="inlineStr">
        <is>
          <t>2026-02-08</t>
        </is>
      </c>
      <c r="C4563" t="inlineStr">
        <is>
          <t>home_use</t>
        </is>
      </c>
      <c r="D4563" t="inlineStr">
        <is>
          <t>IMP00643</t>
        </is>
      </c>
      <c r="E4563" t="inlineStr">
        <is>
          <t>T104498</t>
        </is>
      </c>
      <c r="F4563" s="32" t="n">
        <v>1194996.88</v>
      </c>
      <c r="G4563" s="32" t="n">
        <v>125474.67</v>
      </c>
    </row>
    <row r="4564">
      <c r="A4564" t="inlineStr">
        <is>
          <t>L0194461</t>
        </is>
      </c>
      <c r="B4564" t="inlineStr">
        <is>
          <t>2026-02-08</t>
        </is>
      </c>
      <c r="C4564" t="inlineStr">
        <is>
          <t>warehouse_out</t>
        </is>
      </c>
      <c r="D4564" t="inlineStr">
        <is>
          <t>IMP00643</t>
        </is>
      </c>
      <c r="E4564" t="inlineStr">
        <is>
          <t>T104498</t>
        </is>
      </c>
      <c r="F4564" s="32" t="n">
        <v>1959711.73</v>
      </c>
      <c r="G4564" s="32" t="n">
        <v>195971.17</v>
      </c>
    </row>
    <row r="4565">
      <c r="A4565" t="inlineStr">
        <is>
          <t>L0194463</t>
        </is>
      </c>
      <c r="B4565" t="inlineStr">
        <is>
          <t>2026-02-08</t>
        </is>
      </c>
      <c r="C4565" t="inlineStr">
        <is>
          <t>home_use</t>
        </is>
      </c>
      <c r="D4565" t="inlineStr">
        <is>
          <t>IMP00653</t>
        </is>
      </c>
      <c r="E4565" t="inlineStr">
        <is>
          <t>T104569</t>
        </is>
      </c>
      <c r="F4565" s="32" t="n">
        <v>1190988.4</v>
      </c>
      <c r="G4565" s="32" t="n">
        <v>136963.67</v>
      </c>
    </row>
    <row r="4566">
      <c r="A4566" t="inlineStr">
        <is>
          <t>L0194508</t>
        </is>
      </c>
      <c r="B4566" t="inlineStr">
        <is>
          <t>2026-02-08</t>
        </is>
      </c>
      <c r="C4566" t="inlineStr">
        <is>
          <t>home_use</t>
        </is>
      </c>
      <c r="D4566" t="inlineStr">
        <is>
          <t>IMP00926</t>
        </is>
      </c>
      <c r="E4566" t="inlineStr">
        <is>
          <t>T106477</t>
        </is>
      </c>
      <c r="F4566" s="32" t="n">
        <v>767999.6899999999</v>
      </c>
      <c r="G4566" s="32" t="n">
        <v>82175.97</v>
      </c>
    </row>
    <row r="4567">
      <c r="A4567" t="inlineStr">
        <is>
          <t>L0194509</t>
        </is>
      </c>
      <c r="B4567" t="inlineStr">
        <is>
          <t>2026-02-08</t>
        </is>
      </c>
      <c r="C4567" t="inlineStr">
        <is>
          <t>home_use</t>
        </is>
      </c>
      <c r="D4567" t="inlineStr">
        <is>
          <t>IMP00926</t>
        </is>
      </c>
      <c r="E4567" t="inlineStr">
        <is>
          <t>T106477</t>
        </is>
      </c>
      <c r="F4567" s="32" t="n">
        <v>4765135.09</v>
      </c>
      <c r="G4567" s="32" t="n">
        <v>476513.51</v>
      </c>
    </row>
    <row r="4568">
      <c r="A4568" t="inlineStr">
        <is>
          <t>L0194514</t>
        </is>
      </c>
      <c r="B4568" t="inlineStr">
        <is>
          <t>2026-02-08</t>
        </is>
      </c>
      <c r="C4568" t="inlineStr">
        <is>
          <t>home_use</t>
        </is>
      </c>
      <c r="D4568" t="inlineStr">
        <is>
          <t>IMP00950</t>
        </is>
      </c>
      <c r="F4568" s="32" t="n">
        <v>3949711.06</v>
      </c>
      <c r="G4568" s="32" t="n">
        <v>513462.44</v>
      </c>
    </row>
    <row r="4569">
      <c r="A4569" t="inlineStr">
        <is>
          <t>L0194518</t>
        </is>
      </c>
      <c r="B4569" t="inlineStr">
        <is>
          <t>2026-02-08</t>
        </is>
      </c>
      <c r="C4569" t="inlineStr">
        <is>
          <t>home_use</t>
        </is>
      </c>
      <c r="D4569" t="inlineStr">
        <is>
          <t>IMP00999</t>
        </is>
      </c>
      <c r="E4569" t="inlineStr">
        <is>
          <t>T106987</t>
        </is>
      </c>
      <c r="F4569" s="32" t="n">
        <v>3666856.15</v>
      </c>
      <c r="G4569" s="32" t="n">
        <v>366685.62</v>
      </c>
    </row>
    <row r="4570">
      <c r="A4570" t="inlineStr">
        <is>
          <t>L0194519</t>
        </is>
      </c>
      <c r="B4570" t="inlineStr">
        <is>
          <t>2026-02-08</t>
        </is>
      </c>
      <c r="C4570" t="inlineStr">
        <is>
          <t>home_use</t>
        </is>
      </c>
      <c r="D4570" t="inlineStr">
        <is>
          <t>IMP00999</t>
        </is>
      </c>
      <c r="E4570" t="inlineStr">
        <is>
          <t>T106987</t>
        </is>
      </c>
      <c r="F4570" s="32" t="n">
        <v>1273721.66</v>
      </c>
      <c r="G4570" s="32" t="n">
        <v>127372.17</v>
      </c>
    </row>
    <row r="4571">
      <c r="A4571" t="inlineStr">
        <is>
          <t>L0194521</t>
        </is>
      </c>
      <c r="B4571" t="inlineStr">
        <is>
          <t>2026-02-08</t>
        </is>
      </c>
      <c r="C4571" t="inlineStr">
        <is>
          <t>home_use</t>
        </is>
      </c>
      <c r="D4571" t="inlineStr">
        <is>
          <t>IMP00999</t>
        </is>
      </c>
      <c r="E4571" t="inlineStr">
        <is>
          <t>T106987</t>
        </is>
      </c>
      <c r="F4571" s="32" t="n">
        <v>12085505.58</v>
      </c>
      <c r="G4571" s="32" t="n">
        <v>1208550.56</v>
      </c>
    </row>
    <row r="4572">
      <c r="A4572" t="inlineStr">
        <is>
          <t>L0194522</t>
        </is>
      </c>
      <c r="B4572" t="inlineStr">
        <is>
          <t>2026-02-08</t>
        </is>
      </c>
      <c r="C4572" t="inlineStr">
        <is>
          <t>home_use</t>
        </is>
      </c>
      <c r="D4572" t="inlineStr">
        <is>
          <t>IMP00999</t>
        </is>
      </c>
      <c r="E4572" t="inlineStr">
        <is>
          <t>T106987</t>
        </is>
      </c>
      <c r="F4572" s="32" t="n">
        <v>2724538.05</v>
      </c>
      <c r="G4572" s="32" t="n">
        <v>286076.5</v>
      </c>
    </row>
    <row r="4573">
      <c r="A4573" t="inlineStr">
        <is>
          <t>L0194523</t>
        </is>
      </c>
      <c r="B4573" t="inlineStr">
        <is>
          <t>2026-02-08</t>
        </is>
      </c>
      <c r="C4573" t="inlineStr">
        <is>
          <t>home_use</t>
        </is>
      </c>
      <c r="D4573" t="inlineStr">
        <is>
          <t>IMP00999</t>
        </is>
      </c>
      <c r="E4573" t="inlineStr">
        <is>
          <t>T106987</t>
        </is>
      </c>
      <c r="F4573" s="32" t="n">
        <v>847892.85</v>
      </c>
      <c r="G4573" s="32" t="n">
        <v>89028.75</v>
      </c>
    </row>
    <row r="4574">
      <c r="A4574" t="inlineStr">
        <is>
          <t>L0194532</t>
        </is>
      </c>
      <c r="B4574" t="inlineStr">
        <is>
          <t>2026-02-08</t>
        </is>
      </c>
      <c r="C4574" t="inlineStr">
        <is>
          <t>home_use</t>
        </is>
      </c>
      <c r="D4574" t="inlineStr">
        <is>
          <t>IMP01037</t>
        </is>
      </c>
      <c r="E4574" t="inlineStr">
        <is>
          <t>T107258</t>
        </is>
      </c>
      <c r="F4574" s="32" t="n">
        <v>1152497.97</v>
      </c>
      <c r="G4574" s="32" t="n">
        <v>115249.8</v>
      </c>
    </row>
    <row r="4575">
      <c r="A4575" t="inlineStr">
        <is>
          <t>L0194533</t>
        </is>
      </c>
      <c r="B4575" t="inlineStr">
        <is>
          <t>2026-02-08</t>
        </is>
      </c>
      <c r="C4575" t="inlineStr">
        <is>
          <t>home_use</t>
        </is>
      </c>
      <c r="D4575" t="inlineStr">
        <is>
          <t>IMP01037</t>
        </is>
      </c>
      <c r="E4575" t="inlineStr">
        <is>
          <t>T107258</t>
        </is>
      </c>
      <c r="F4575" s="32" t="n">
        <v>7978367.44</v>
      </c>
      <c r="G4575" s="32" t="n">
        <v>797836.74</v>
      </c>
    </row>
    <row r="4576">
      <c r="A4576" t="inlineStr">
        <is>
          <t>L0194534</t>
        </is>
      </c>
      <c r="B4576" t="inlineStr">
        <is>
          <t>2026-02-08</t>
        </is>
      </c>
      <c r="C4576" t="inlineStr">
        <is>
          <t>home_use</t>
        </is>
      </c>
      <c r="D4576" t="inlineStr">
        <is>
          <t>IMP01037</t>
        </is>
      </c>
      <c r="E4576" t="inlineStr">
        <is>
          <t>T107258</t>
        </is>
      </c>
      <c r="F4576" s="32" t="n">
        <v>2180918.18</v>
      </c>
      <c r="G4576" s="32" t="n">
        <v>218091.82</v>
      </c>
    </row>
    <row r="4577">
      <c r="A4577" t="inlineStr">
        <is>
          <t>L0194548</t>
        </is>
      </c>
      <c r="B4577" t="inlineStr">
        <is>
          <t>2026-02-08</t>
        </is>
      </c>
      <c r="C4577" t="inlineStr">
        <is>
          <t>home_use</t>
        </is>
      </c>
      <c r="D4577" t="inlineStr">
        <is>
          <t>IMP01142</t>
        </is>
      </c>
      <c r="E4577" t="inlineStr">
        <is>
          <t>T107992</t>
        </is>
      </c>
      <c r="F4577" s="32" t="n">
        <v>2180006.2</v>
      </c>
      <c r="G4577" s="32" t="n">
        <v>244160.69</v>
      </c>
    </row>
    <row r="4578">
      <c r="A4578" t="inlineStr">
        <is>
          <t>L0194549</t>
        </is>
      </c>
      <c r="B4578" t="inlineStr">
        <is>
          <t>2026-02-08</t>
        </is>
      </c>
      <c r="C4578" t="inlineStr">
        <is>
          <t>home_use</t>
        </is>
      </c>
      <c r="D4578" t="inlineStr">
        <is>
          <t>IMP01142</t>
        </is>
      </c>
      <c r="E4578" t="inlineStr">
        <is>
          <t>T107992</t>
        </is>
      </c>
      <c r="F4578" s="32" t="n">
        <v>44405396.04</v>
      </c>
      <c r="G4578" s="32" t="n">
        <v>4440539.6</v>
      </c>
    </row>
    <row r="4579">
      <c r="A4579" t="inlineStr">
        <is>
          <t>L0194565</t>
        </is>
      </c>
      <c r="B4579" t="inlineStr">
        <is>
          <t>2026-02-08</t>
        </is>
      </c>
      <c r="C4579" t="inlineStr">
        <is>
          <t>home_use</t>
        </is>
      </c>
      <c r="D4579" t="inlineStr">
        <is>
          <t>IMP01223</t>
        </is>
      </c>
      <c r="E4579" t="inlineStr">
        <is>
          <t>T100033</t>
        </is>
      </c>
      <c r="F4579" s="32" t="n">
        <v>3508579.25</v>
      </c>
      <c r="G4579" s="32" t="n">
        <v>368400.82</v>
      </c>
    </row>
    <row r="4580">
      <c r="A4580" t="inlineStr">
        <is>
          <t>L0194570</t>
        </is>
      </c>
      <c r="B4580" t="inlineStr">
        <is>
          <t>2026-02-08</t>
        </is>
      </c>
      <c r="C4580" t="inlineStr">
        <is>
          <t>temporary_admission</t>
        </is>
      </c>
      <c r="D4580" t="inlineStr">
        <is>
          <t>IMP01283</t>
        </is>
      </c>
      <c r="E4580" t="inlineStr">
        <is>
          <t>T108974</t>
        </is>
      </c>
      <c r="F4580" s="32" t="n">
        <v>629042.79</v>
      </c>
      <c r="G4580" s="32" t="n">
        <v>0</v>
      </c>
    </row>
    <row r="4581">
      <c r="A4581" t="inlineStr">
        <is>
          <t>L0194577</t>
        </is>
      </c>
      <c r="B4581" t="inlineStr">
        <is>
          <t>2026-02-08</t>
        </is>
      </c>
      <c r="C4581" t="inlineStr">
        <is>
          <t>home_use</t>
        </is>
      </c>
      <c r="D4581" t="inlineStr">
        <is>
          <t>IMP01310</t>
        </is>
      </c>
      <c r="E4581" t="inlineStr">
        <is>
          <t>T109167</t>
        </is>
      </c>
      <c r="F4581" s="32" t="n">
        <v>1099294.56</v>
      </c>
      <c r="G4581" s="32" t="n">
        <v>117624.52</v>
      </c>
    </row>
    <row r="4582">
      <c r="A4582" t="inlineStr">
        <is>
          <t>L0194578</t>
        </is>
      </c>
      <c r="B4582" t="inlineStr">
        <is>
          <t>2026-02-08</t>
        </is>
      </c>
      <c r="C4582" t="inlineStr">
        <is>
          <t>home_use</t>
        </is>
      </c>
      <c r="D4582" t="inlineStr">
        <is>
          <t>IMP01310</t>
        </is>
      </c>
      <c r="E4582" t="inlineStr">
        <is>
          <t>T109167</t>
        </is>
      </c>
      <c r="F4582" s="32" t="n">
        <v>1722579.09</v>
      </c>
      <c r="G4582" s="32" t="n">
        <v>210154.65</v>
      </c>
    </row>
    <row r="4583">
      <c r="A4583" t="inlineStr">
        <is>
          <t>L0194579</t>
        </is>
      </c>
      <c r="B4583" t="inlineStr">
        <is>
          <t>2026-02-08</t>
        </is>
      </c>
      <c r="C4583" t="inlineStr">
        <is>
          <t>home_use</t>
        </is>
      </c>
      <c r="D4583" t="inlineStr">
        <is>
          <t>IMP01310</t>
        </is>
      </c>
      <c r="E4583" t="inlineStr">
        <is>
          <t>T109167</t>
        </is>
      </c>
      <c r="F4583" s="32" t="n">
        <v>557076.96</v>
      </c>
      <c r="G4583" s="32" t="n">
        <v>59607.24</v>
      </c>
    </row>
    <row r="4584">
      <c r="A4584" t="inlineStr">
        <is>
          <t>L0194580</t>
        </is>
      </c>
      <c r="B4584" t="inlineStr">
        <is>
          <t>2026-02-08</t>
        </is>
      </c>
      <c r="C4584" t="inlineStr">
        <is>
          <t>home_use</t>
        </is>
      </c>
      <c r="D4584" t="inlineStr">
        <is>
          <t>IMP01310</t>
        </is>
      </c>
      <c r="E4584" t="inlineStr">
        <is>
          <t>T109167</t>
        </is>
      </c>
      <c r="F4584" s="32" t="n">
        <v>506535.1</v>
      </c>
      <c r="G4584" s="32" t="n">
        <v>54199.26</v>
      </c>
    </row>
    <row r="4585">
      <c r="A4585" t="inlineStr">
        <is>
          <t>L0194582</t>
        </is>
      </c>
      <c r="B4585" t="inlineStr">
        <is>
          <t>2026-02-08</t>
        </is>
      </c>
      <c r="C4585" t="inlineStr">
        <is>
          <t>home_use</t>
        </is>
      </c>
      <c r="D4585" t="inlineStr">
        <is>
          <t>IMP01310</t>
        </is>
      </c>
      <c r="E4585" t="inlineStr">
        <is>
          <t>T109167</t>
        </is>
      </c>
      <c r="F4585" s="32" t="n">
        <v>159762.08</v>
      </c>
      <c r="G4585" s="32" t="n">
        <v>17094.54</v>
      </c>
    </row>
    <row r="4586">
      <c r="A4586" t="inlineStr">
        <is>
          <t>L0194583</t>
        </is>
      </c>
      <c r="B4586" t="inlineStr">
        <is>
          <t>2026-02-08</t>
        </is>
      </c>
      <c r="C4586" t="inlineStr">
        <is>
          <t>home_use</t>
        </is>
      </c>
      <c r="D4586" t="inlineStr">
        <is>
          <t>IMP01310</t>
        </is>
      </c>
      <c r="E4586" t="inlineStr">
        <is>
          <t>T109167</t>
        </is>
      </c>
      <c r="F4586" s="32" t="n">
        <v>835357.49</v>
      </c>
      <c r="G4586" s="32" t="n">
        <v>89383.25</v>
      </c>
    </row>
    <row r="4587">
      <c r="A4587" t="inlineStr">
        <is>
          <t>L0194584</t>
        </is>
      </c>
      <c r="B4587" t="inlineStr">
        <is>
          <t>2026-02-08</t>
        </is>
      </c>
      <c r="C4587" t="inlineStr">
        <is>
          <t>home_use</t>
        </is>
      </c>
      <c r="D4587" t="inlineStr">
        <is>
          <t>IMP01310</t>
        </is>
      </c>
      <c r="E4587" t="inlineStr">
        <is>
          <t>T109167</t>
        </is>
      </c>
      <c r="F4587" s="32" t="n">
        <v>513344.89</v>
      </c>
      <c r="G4587" s="32" t="n">
        <v>54927.9</v>
      </c>
    </row>
    <row r="4588">
      <c r="A4588" t="inlineStr">
        <is>
          <t>L0194585</t>
        </is>
      </c>
      <c r="B4588" t="inlineStr">
        <is>
          <t>2026-02-08</t>
        </is>
      </c>
      <c r="C4588" t="inlineStr">
        <is>
          <t>home_use</t>
        </is>
      </c>
      <c r="D4588" t="inlineStr">
        <is>
          <t>IMP01310</t>
        </is>
      </c>
      <c r="E4588" t="inlineStr">
        <is>
          <t>T109167</t>
        </is>
      </c>
      <c r="F4588" s="32" t="n">
        <v>1507281.41</v>
      </c>
      <c r="G4588" s="32" t="n">
        <v>150728.14</v>
      </c>
    </row>
    <row r="4589">
      <c r="A4589" t="inlineStr">
        <is>
          <t>L0194625</t>
        </is>
      </c>
      <c r="B4589" t="inlineStr">
        <is>
          <t>2026-02-09</t>
        </is>
      </c>
      <c r="C4589" t="inlineStr">
        <is>
          <t>home_use</t>
        </is>
      </c>
      <c r="D4589" t="inlineStr">
        <is>
          <t>IMP00063</t>
        </is>
      </c>
      <c r="E4589" t="inlineStr">
        <is>
          <t>T100440</t>
        </is>
      </c>
      <c r="F4589" s="32" t="n">
        <v>765888.65</v>
      </c>
      <c r="G4589" s="32" t="n">
        <v>85779.53</v>
      </c>
    </row>
    <row r="4590">
      <c r="A4590" t="inlineStr">
        <is>
          <t>L0194626</t>
        </is>
      </c>
      <c r="B4590" t="inlineStr">
        <is>
          <t>2026-02-09</t>
        </is>
      </c>
      <c r="C4590" t="inlineStr">
        <is>
          <t>home_use</t>
        </is>
      </c>
      <c r="D4590" t="inlineStr">
        <is>
          <t>IMP00063</t>
        </is>
      </c>
      <c r="E4590" t="inlineStr">
        <is>
          <t>T100440</t>
        </is>
      </c>
      <c r="F4590" s="32" t="n">
        <v>894276.5699999999</v>
      </c>
      <c r="G4590" s="32" t="n">
        <v>102841.81</v>
      </c>
    </row>
    <row r="4591">
      <c r="A4591" t="inlineStr">
        <is>
          <t>L0194627</t>
        </is>
      </c>
      <c r="B4591" t="inlineStr">
        <is>
          <t>2026-02-09</t>
        </is>
      </c>
      <c r="C4591" t="inlineStr">
        <is>
          <t>home_use</t>
        </is>
      </c>
      <c r="D4591" t="inlineStr">
        <is>
          <t>IMP00063</t>
        </is>
      </c>
      <c r="E4591" t="inlineStr">
        <is>
          <t>T100440</t>
        </is>
      </c>
      <c r="F4591" s="32" t="n">
        <v>1818598.19</v>
      </c>
      <c r="G4591" s="32" t="n">
        <v>236417.76</v>
      </c>
    </row>
    <row r="4592">
      <c r="A4592" t="inlineStr">
        <is>
          <t>L0194628</t>
        </is>
      </c>
      <c r="B4592" t="inlineStr">
        <is>
          <t>2026-02-09</t>
        </is>
      </c>
      <c r="C4592" t="inlineStr">
        <is>
          <t>home_use</t>
        </is>
      </c>
      <c r="D4592" t="inlineStr">
        <is>
          <t>IMP00063</t>
        </is>
      </c>
      <c r="E4592" t="inlineStr">
        <is>
          <t>T100440</t>
        </is>
      </c>
      <c r="F4592" s="32" t="n">
        <v>3552423.32</v>
      </c>
      <c r="G4592" s="32" t="n">
        <v>461815.03</v>
      </c>
    </row>
    <row r="4593">
      <c r="A4593" t="inlineStr">
        <is>
          <t>L0194633</t>
        </is>
      </c>
      <c r="B4593" t="inlineStr">
        <is>
          <t>2026-02-09</t>
        </is>
      </c>
      <c r="C4593" t="inlineStr">
        <is>
          <t>home_use</t>
        </is>
      </c>
      <c r="D4593" t="inlineStr">
        <is>
          <t>IMP00063</t>
        </is>
      </c>
      <c r="E4593" t="inlineStr">
        <is>
          <t>T100440</t>
        </is>
      </c>
      <c r="F4593" s="32" t="n">
        <v>6309827.14</v>
      </c>
      <c r="G4593" s="32" t="n">
        <v>820277.53</v>
      </c>
    </row>
    <row r="4594">
      <c r="A4594" t="inlineStr">
        <is>
          <t>L0194634</t>
        </is>
      </c>
      <c r="B4594" t="inlineStr">
        <is>
          <t>2026-02-09</t>
        </is>
      </c>
      <c r="C4594" t="inlineStr">
        <is>
          <t>home_use</t>
        </is>
      </c>
      <c r="D4594" t="inlineStr">
        <is>
          <t>IMP00063</t>
        </is>
      </c>
      <c r="E4594" t="inlineStr">
        <is>
          <t>T100440</t>
        </is>
      </c>
      <c r="F4594" s="32" t="n">
        <v>1110877.77</v>
      </c>
      <c r="G4594" s="32" t="n">
        <v>118863.92</v>
      </c>
    </row>
    <row r="4595">
      <c r="A4595" t="inlineStr">
        <is>
          <t>L0194645</t>
        </is>
      </c>
      <c r="B4595" t="inlineStr">
        <is>
          <t>2026-02-09</t>
        </is>
      </c>
      <c r="C4595" t="inlineStr">
        <is>
          <t>temporary_admission</t>
        </is>
      </c>
      <c r="D4595" t="inlineStr">
        <is>
          <t>IMP00103</t>
        </is>
      </c>
      <c r="E4595" t="inlineStr">
        <is>
          <t>T100720</t>
        </is>
      </c>
      <c r="F4595" s="32" t="n">
        <v>2781636.13</v>
      </c>
      <c r="G4595" s="32" t="n">
        <v>0</v>
      </c>
    </row>
    <row r="4596">
      <c r="A4596" t="inlineStr">
        <is>
          <t>L0194654</t>
        </is>
      </c>
      <c r="B4596" t="inlineStr">
        <is>
          <t>2026-02-09</t>
        </is>
      </c>
      <c r="C4596" t="inlineStr">
        <is>
          <t>home_use</t>
        </is>
      </c>
      <c r="D4596" t="inlineStr">
        <is>
          <t>IMP00156</t>
        </is>
      </c>
      <c r="F4596" s="32" t="n">
        <v>2411563.48</v>
      </c>
      <c r="G4596" s="32" t="n">
        <v>313503.25</v>
      </c>
    </row>
    <row r="4597">
      <c r="A4597" t="inlineStr">
        <is>
          <t>L0194655</t>
        </is>
      </c>
      <c r="B4597" t="inlineStr">
        <is>
          <t>2026-02-09</t>
        </is>
      </c>
      <c r="C4597" t="inlineStr">
        <is>
          <t>home_use</t>
        </is>
      </c>
      <c r="D4597" t="inlineStr">
        <is>
          <t>IMP00156</t>
        </is>
      </c>
      <c r="F4597" s="32" t="n">
        <v>1049967.95</v>
      </c>
      <c r="G4597" s="32" t="n">
        <v>136495.83</v>
      </c>
    </row>
    <row r="4598">
      <c r="A4598" t="inlineStr">
        <is>
          <t>L0194656</t>
        </is>
      </c>
      <c r="B4598" t="inlineStr">
        <is>
          <t>2026-02-09</t>
        </is>
      </c>
      <c r="C4598" t="inlineStr">
        <is>
          <t>warehouse_out</t>
        </is>
      </c>
      <c r="D4598" t="inlineStr">
        <is>
          <t>IMP00156</t>
        </is>
      </c>
      <c r="F4598" s="32" t="n">
        <v>471113.03</v>
      </c>
      <c r="G4598" s="32" t="n">
        <v>61244.69</v>
      </c>
    </row>
    <row r="4599">
      <c r="A4599" t="inlineStr">
        <is>
          <t>L0194667</t>
        </is>
      </c>
      <c r="B4599" t="inlineStr">
        <is>
          <t>2026-02-09</t>
        </is>
      </c>
      <c r="C4599" t="inlineStr">
        <is>
          <t>home_use</t>
        </is>
      </c>
      <c r="D4599" t="inlineStr">
        <is>
          <t>IMP00288</t>
        </is>
      </c>
      <c r="E4599" t="inlineStr">
        <is>
          <t>T102011</t>
        </is>
      </c>
      <c r="F4599" s="32" t="n">
        <v>847358.02</v>
      </c>
      <c r="G4599" s="32" t="n">
        <v>105919.75</v>
      </c>
    </row>
    <row r="4600">
      <c r="A4600" t="inlineStr">
        <is>
          <t>L0194670</t>
        </is>
      </c>
      <c r="B4600" t="inlineStr">
        <is>
          <t>2026-02-09</t>
        </is>
      </c>
      <c r="C4600" t="inlineStr">
        <is>
          <t>home_use</t>
        </is>
      </c>
      <c r="D4600" t="inlineStr">
        <is>
          <t>IMP00306</t>
        </is>
      </c>
      <c r="E4600" t="inlineStr">
        <is>
          <t>T102141</t>
        </is>
      </c>
      <c r="F4600" s="32" t="n">
        <v>146005.41</v>
      </c>
      <c r="G4600" s="32" t="n">
        <v>15330.57</v>
      </c>
    </row>
    <row r="4601">
      <c r="A4601" t="inlineStr">
        <is>
          <t>L0194671</t>
        </is>
      </c>
      <c r="B4601" t="inlineStr">
        <is>
          <t>2026-02-09</t>
        </is>
      </c>
      <c r="C4601" t="inlineStr">
        <is>
          <t>home_use</t>
        </is>
      </c>
      <c r="D4601" t="inlineStr">
        <is>
          <t>IMP00306</t>
        </is>
      </c>
      <c r="E4601" t="inlineStr">
        <is>
          <t>T102141</t>
        </is>
      </c>
      <c r="F4601" s="32" t="n">
        <v>454415.79</v>
      </c>
      <c r="G4601" s="32" t="n">
        <v>47713.66</v>
      </c>
    </row>
    <row r="4602">
      <c r="A4602" t="inlineStr">
        <is>
          <t>L0194672</t>
        </is>
      </c>
      <c r="B4602" t="inlineStr">
        <is>
          <t>2026-02-09</t>
        </is>
      </c>
      <c r="C4602" t="inlineStr">
        <is>
          <t>home_use</t>
        </is>
      </c>
      <c r="D4602" t="inlineStr">
        <is>
          <t>IMP00340</t>
        </is>
      </c>
      <c r="E4602" t="inlineStr">
        <is>
          <t>T102376</t>
        </is>
      </c>
      <c r="F4602" s="32" t="n">
        <v>11974674.17</v>
      </c>
      <c r="G4602" s="32" t="n">
        <v>1257340.79</v>
      </c>
    </row>
    <row r="4603">
      <c r="A4603" t="inlineStr">
        <is>
          <t>L0194731</t>
        </is>
      </c>
      <c r="B4603" t="inlineStr">
        <is>
          <t>2026-02-09</t>
        </is>
      </c>
      <c r="C4603" t="inlineStr">
        <is>
          <t>home_use</t>
        </is>
      </c>
      <c r="D4603" t="inlineStr">
        <is>
          <t>IMP00643</t>
        </is>
      </c>
      <c r="E4603" t="inlineStr">
        <is>
          <t>T104498</t>
        </is>
      </c>
      <c r="F4603" s="32" t="n">
        <v>1510635.74</v>
      </c>
      <c r="G4603" s="32" t="n">
        <v>151063.57</v>
      </c>
    </row>
    <row r="4604">
      <c r="A4604" t="inlineStr">
        <is>
          <t>L0194732</t>
        </is>
      </c>
      <c r="B4604" t="inlineStr">
        <is>
          <t>2026-02-09</t>
        </is>
      </c>
      <c r="C4604" t="inlineStr">
        <is>
          <t>home_use</t>
        </is>
      </c>
      <c r="D4604" t="inlineStr">
        <is>
          <t>IMP00643</t>
        </is>
      </c>
      <c r="E4604" t="inlineStr">
        <is>
          <t>T104498</t>
        </is>
      </c>
      <c r="F4604" s="32" t="n">
        <v>685880.87</v>
      </c>
      <c r="G4604" s="32" t="n">
        <v>68588.09</v>
      </c>
    </row>
    <row r="4605">
      <c r="A4605" t="inlineStr">
        <is>
          <t>L0194733</t>
        </is>
      </c>
      <c r="B4605" t="inlineStr">
        <is>
          <t>2026-02-09</t>
        </is>
      </c>
      <c r="C4605" t="inlineStr">
        <is>
          <t>home_use</t>
        </is>
      </c>
      <c r="D4605" t="inlineStr">
        <is>
          <t>IMP00643</t>
        </is>
      </c>
      <c r="E4605" t="inlineStr">
        <is>
          <t>T104498</t>
        </is>
      </c>
      <c r="F4605" s="32" t="n">
        <v>811252.96</v>
      </c>
      <c r="G4605" s="32" t="n">
        <v>81125.3</v>
      </c>
    </row>
    <row r="4606">
      <c r="A4606" t="inlineStr">
        <is>
          <t>L0194735</t>
        </is>
      </c>
      <c r="B4606" t="inlineStr">
        <is>
          <t>2026-02-09</t>
        </is>
      </c>
      <c r="C4606" t="inlineStr">
        <is>
          <t>home_use</t>
        </is>
      </c>
      <c r="D4606" t="inlineStr">
        <is>
          <t>IMP00643</t>
        </is>
      </c>
      <c r="E4606" t="inlineStr">
        <is>
          <t>T104498</t>
        </is>
      </c>
      <c r="F4606" s="32" t="n">
        <v>754125.34</v>
      </c>
      <c r="G4606" s="32" t="n">
        <v>75412.53</v>
      </c>
    </row>
    <row r="4607">
      <c r="A4607" t="inlineStr">
        <is>
          <t>L0194736</t>
        </is>
      </c>
      <c r="B4607" t="inlineStr">
        <is>
          <t>2026-02-09</t>
        </is>
      </c>
      <c r="C4607" t="inlineStr">
        <is>
          <t>home_use</t>
        </is>
      </c>
      <c r="D4607" t="inlineStr">
        <is>
          <t>IMP00643</t>
        </is>
      </c>
      <c r="E4607" t="inlineStr">
        <is>
          <t>T104498</t>
        </is>
      </c>
      <c r="F4607" s="32" t="n">
        <v>144062.26</v>
      </c>
      <c r="G4607" s="32" t="n">
        <v>14406.23</v>
      </c>
    </row>
    <row r="4608">
      <c r="A4608" t="inlineStr">
        <is>
          <t>L0194738</t>
        </is>
      </c>
      <c r="B4608" t="inlineStr">
        <is>
          <t>2026-02-09</t>
        </is>
      </c>
      <c r="C4608" t="inlineStr">
        <is>
          <t>home_use</t>
        </is>
      </c>
      <c r="D4608" t="inlineStr">
        <is>
          <t>IMP00643</t>
        </is>
      </c>
      <c r="E4608" t="inlineStr">
        <is>
          <t>T104498</t>
        </is>
      </c>
      <c r="F4608" s="32" t="n">
        <v>786779.71</v>
      </c>
      <c r="G4608" s="32" t="n">
        <v>78677.97</v>
      </c>
    </row>
    <row r="4609">
      <c r="A4609" t="inlineStr">
        <is>
          <t>L0194739</t>
        </is>
      </c>
      <c r="B4609" t="inlineStr">
        <is>
          <t>2026-02-09</t>
        </is>
      </c>
      <c r="C4609" t="inlineStr">
        <is>
          <t>home_use</t>
        </is>
      </c>
      <c r="D4609" t="inlineStr">
        <is>
          <t>IMP00643</t>
        </is>
      </c>
      <c r="E4609" t="inlineStr">
        <is>
          <t>T104498</t>
        </is>
      </c>
      <c r="F4609" s="32" t="n">
        <v>701573.52</v>
      </c>
      <c r="G4609" s="32" t="n">
        <v>70157.35000000001</v>
      </c>
    </row>
    <row r="4610">
      <c r="A4610" t="inlineStr">
        <is>
          <t>L0194756</t>
        </is>
      </c>
      <c r="B4610" t="inlineStr">
        <is>
          <t>2026-02-09</t>
        </is>
      </c>
      <c r="C4610" t="inlineStr">
        <is>
          <t>home_use</t>
        </is>
      </c>
      <c r="D4610" t="inlineStr">
        <is>
          <t>IMP00753</t>
        </is>
      </c>
      <c r="E4610" t="inlineStr">
        <is>
          <t>T105264</t>
        </is>
      </c>
      <c r="F4610" s="32" t="n">
        <v>249905.19</v>
      </c>
      <c r="G4610" s="32" t="n">
        <v>24990.52</v>
      </c>
    </row>
    <row r="4611">
      <c r="A4611" t="inlineStr">
        <is>
          <t>L0194757</t>
        </is>
      </c>
      <c r="B4611" t="inlineStr">
        <is>
          <t>2026-02-09</t>
        </is>
      </c>
      <c r="C4611" t="inlineStr">
        <is>
          <t>home_use</t>
        </is>
      </c>
      <c r="D4611" t="inlineStr">
        <is>
          <t>IMP00753</t>
        </is>
      </c>
      <c r="E4611" t="inlineStr">
        <is>
          <t>T105264</t>
        </is>
      </c>
      <c r="F4611" s="32" t="n">
        <v>120260.52</v>
      </c>
      <c r="G4611" s="32" t="n">
        <v>12026.05</v>
      </c>
    </row>
    <row r="4612">
      <c r="A4612" t="inlineStr">
        <is>
          <t>L0194758</t>
        </is>
      </c>
      <c r="B4612" t="inlineStr">
        <is>
          <t>2026-02-09</t>
        </is>
      </c>
      <c r="C4612" t="inlineStr">
        <is>
          <t>home_use</t>
        </is>
      </c>
      <c r="D4612" t="inlineStr">
        <is>
          <t>IMP00753</t>
        </is>
      </c>
      <c r="E4612" t="inlineStr">
        <is>
          <t>T105264</t>
        </is>
      </c>
      <c r="F4612" s="32" t="n">
        <v>287432.71</v>
      </c>
      <c r="G4612" s="32" t="n">
        <v>30180.43</v>
      </c>
    </row>
    <row r="4613">
      <c r="A4613" t="inlineStr">
        <is>
          <t>L0194763</t>
        </is>
      </c>
      <c r="B4613" t="inlineStr">
        <is>
          <t>2026-02-09</t>
        </is>
      </c>
      <c r="C4613" t="inlineStr">
        <is>
          <t>home_use</t>
        </is>
      </c>
      <c r="D4613" t="inlineStr">
        <is>
          <t>IMP00763</t>
        </is>
      </c>
      <c r="E4613" t="inlineStr">
        <is>
          <t>T105337</t>
        </is>
      </c>
      <c r="F4613" s="32" t="n">
        <v>111423.87</v>
      </c>
      <c r="G4613" s="32" t="n">
        <v>11699.51</v>
      </c>
    </row>
    <row r="4614">
      <c r="A4614" t="inlineStr">
        <is>
          <t>L0194780</t>
        </is>
      </c>
      <c r="B4614" t="inlineStr">
        <is>
          <t>2026-02-09</t>
        </is>
      </c>
      <c r="C4614" t="inlineStr">
        <is>
          <t>home_use</t>
        </is>
      </c>
      <c r="D4614" t="inlineStr">
        <is>
          <t>IMP00892</t>
        </is>
      </c>
      <c r="E4614" t="inlineStr">
        <is>
          <t>T106240</t>
        </is>
      </c>
      <c r="F4614" s="32" t="n">
        <v>2498048.75</v>
      </c>
      <c r="G4614" s="32" t="n">
        <v>262295.12</v>
      </c>
    </row>
    <row r="4615">
      <c r="A4615" t="inlineStr">
        <is>
          <t>L0194781</t>
        </is>
      </c>
      <c r="B4615" t="inlineStr">
        <is>
          <t>2026-02-09</t>
        </is>
      </c>
      <c r="C4615" t="inlineStr">
        <is>
          <t>home_use</t>
        </is>
      </c>
      <c r="D4615" t="inlineStr">
        <is>
          <t>IMP00892</t>
        </is>
      </c>
      <c r="E4615" t="inlineStr">
        <is>
          <t>T106240</t>
        </is>
      </c>
      <c r="F4615" s="32" t="n">
        <v>2312505.92</v>
      </c>
      <c r="G4615" s="32" t="n">
        <v>242813.12</v>
      </c>
    </row>
    <row r="4616">
      <c r="A4616" t="inlineStr">
        <is>
          <t>L0194790</t>
        </is>
      </c>
      <c r="B4616" t="inlineStr">
        <is>
          <t>2026-02-09</t>
        </is>
      </c>
      <c r="C4616" t="inlineStr">
        <is>
          <t>home_use</t>
        </is>
      </c>
      <c r="D4616" t="inlineStr">
        <is>
          <t>IMP00926</t>
        </is>
      </c>
      <c r="E4616" t="inlineStr">
        <is>
          <t>T106477</t>
        </is>
      </c>
      <c r="F4616" s="32" t="n">
        <v>15920839.9</v>
      </c>
      <c r="G4616" s="32" t="n">
        <v>1671688.19</v>
      </c>
    </row>
    <row r="4617">
      <c r="A4617" t="inlineStr">
        <is>
          <t>L0194791</t>
        </is>
      </c>
      <c r="B4617" t="inlineStr">
        <is>
          <t>2026-02-09</t>
        </is>
      </c>
      <c r="C4617" t="inlineStr">
        <is>
          <t>home_use</t>
        </is>
      </c>
      <c r="D4617" t="inlineStr">
        <is>
          <t>IMP00926</t>
        </is>
      </c>
      <c r="E4617" t="inlineStr">
        <is>
          <t>T106477</t>
        </is>
      </c>
      <c r="F4617" s="32" t="n">
        <v>14422815.76</v>
      </c>
      <c r="G4617" s="32" t="n">
        <v>1514395.66</v>
      </c>
    </row>
    <row r="4618">
      <c r="A4618" t="inlineStr">
        <is>
          <t>L0194792</t>
        </is>
      </c>
      <c r="B4618" t="inlineStr">
        <is>
          <t>2026-02-09</t>
        </is>
      </c>
      <c r="C4618" t="inlineStr">
        <is>
          <t>home_use</t>
        </is>
      </c>
      <c r="D4618" t="inlineStr">
        <is>
          <t>IMP00926</t>
        </is>
      </c>
      <c r="E4618" t="inlineStr">
        <is>
          <t>T106477</t>
        </is>
      </c>
      <c r="F4618" s="32" t="n">
        <v>6104190.25</v>
      </c>
      <c r="G4618" s="32" t="n">
        <v>610419.02</v>
      </c>
    </row>
    <row r="4619">
      <c r="A4619" t="inlineStr">
        <is>
          <t>L0194793</t>
        </is>
      </c>
      <c r="B4619" t="inlineStr">
        <is>
          <t>2026-02-09</t>
        </is>
      </c>
      <c r="C4619" t="inlineStr">
        <is>
          <t>home_use</t>
        </is>
      </c>
      <c r="D4619" t="inlineStr">
        <is>
          <t>IMP00926</t>
        </is>
      </c>
      <c r="E4619" t="inlineStr">
        <is>
          <t>T106477</t>
        </is>
      </c>
      <c r="F4619" s="32" t="n">
        <v>3720285.88</v>
      </c>
      <c r="G4619" s="32" t="n">
        <v>372028.59</v>
      </c>
    </row>
    <row r="4620">
      <c r="A4620" t="inlineStr">
        <is>
          <t>L0194796</t>
        </is>
      </c>
      <c r="B4620" t="inlineStr">
        <is>
          <t>2026-02-09</t>
        </is>
      </c>
      <c r="C4620" t="inlineStr">
        <is>
          <t>home_use</t>
        </is>
      </c>
      <c r="D4620" t="inlineStr">
        <is>
          <t>IMP00950</t>
        </is>
      </c>
      <c r="F4620" s="32" t="n">
        <v>800796.79</v>
      </c>
      <c r="G4620" s="32" t="n">
        <v>104103.58</v>
      </c>
    </row>
    <row r="4621">
      <c r="A4621" t="inlineStr">
        <is>
          <t>L0194797</t>
        </is>
      </c>
      <c r="B4621" t="inlineStr">
        <is>
          <t>2026-02-09</t>
        </is>
      </c>
      <c r="C4621" t="inlineStr">
        <is>
          <t>home_use</t>
        </is>
      </c>
      <c r="D4621" t="inlineStr">
        <is>
          <t>IMP00950</t>
        </is>
      </c>
      <c r="F4621" s="32" t="n">
        <v>5561169.58</v>
      </c>
      <c r="G4621" s="32" t="n">
        <v>722952.05</v>
      </c>
    </row>
    <row r="4622">
      <c r="A4622" t="inlineStr">
        <is>
          <t>L0194798</t>
        </is>
      </c>
      <c r="B4622" t="inlineStr">
        <is>
          <t>2026-02-09</t>
        </is>
      </c>
      <c r="C4622" t="inlineStr">
        <is>
          <t>home_use</t>
        </is>
      </c>
      <c r="D4622" t="inlineStr">
        <is>
          <t>IMP00950</t>
        </is>
      </c>
      <c r="F4622" s="32" t="n">
        <v>984153.52</v>
      </c>
      <c r="G4622" s="32" t="n">
        <v>115145.96</v>
      </c>
    </row>
    <row r="4623">
      <c r="A4623" t="inlineStr">
        <is>
          <t>L0194807</t>
        </is>
      </c>
      <c r="B4623" t="inlineStr">
        <is>
          <t>2026-02-09</t>
        </is>
      </c>
      <c r="C4623" t="inlineStr">
        <is>
          <t>home_use</t>
        </is>
      </c>
      <c r="D4623" t="inlineStr">
        <is>
          <t>IMP00999</t>
        </is>
      </c>
      <c r="E4623" t="inlineStr">
        <is>
          <t>T106987</t>
        </is>
      </c>
      <c r="F4623" s="32" t="n">
        <v>788321.24</v>
      </c>
      <c r="G4623" s="32" t="n">
        <v>78832.12</v>
      </c>
    </row>
    <row r="4624">
      <c r="A4624" t="inlineStr">
        <is>
          <t>L0194808</t>
        </is>
      </c>
      <c r="B4624" t="inlineStr">
        <is>
          <t>2026-02-09</t>
        </is>
      </c>
      <c r="C4624" t="inlineStr">
        <is>
          <t>warehouse_out</t>
        </is>
      </c>
      <c r="D4624" t="inlineStr">
        <is>
          <t>IMP00999</t>
        </is>
      </c>
      <c r="E4624" t="inlineStr">
        <is>
          <t>T106987</t>
        </is>
      </c>
      <c r="F4624" s="32" t="n">
        <v>15708598.99</v>
      </c>
      <c r="G4624" s="32" t="n">
        <v>1570859.9</v>
      </c>
    </row>
    <row r="4625">
      <c r="A4625" t="inlineStr">
        <is>
          <t>L0194809</t>
        </is>
      </c>
      <c r="B4625" t="inlineStr">
        <is>
          <t>2026-02-09</t>
        </is>
      </c>
      <c r="C4625" t="inlineStr">
        <is>
          <t>home_use</t>
        </is>
      </c>
      <c r="D4625" t="inlineStr">
        <is>
          <t>IMP00999</t>
        </is>
      </c>
      <c r="E4625" t="inlineStr">
        <is>
          <t>T106987</t>
        </is>
      </c>
      <c r="F4625" s="32" t="n">
        <v>6794801.74</v>
      </c>
      <c r="G4625" s="32" t="n">
        <v>713454.1800000001</v>
      </c>
    </row>
    <row r="4626">
      <c r="A4626" t="inlineStr">
        <is>
          <t>L0194817</t>
        </is>
      </c>
      <c r="B4626" t="inlineStr">
        <is>
          <t>2026-02-09</t>
        </is>
      </c>
      <c r="C4626" t="inlineStr">
        <is>
          <t>home_use</t>
        </is>
      </c>
      <c r="D4626" t="inlineStr">
        <is>
          <t>IMP01037</t>
        </is>
      </c>
      <c r="E4626" t="inlineStr">
        <is>
          <t>T107258</t>
        </is>
      </c>
      <c r="F4626" s="32" t="n">
        <v>1328123.08</v>
      </c>
      <c r="G4626" s="32" t="n">
        <v>132812.31</v>
      </c>
    </row>
    <row r="4627">
      <c r="A4627" t="inlineStr">
        <is>
          <t>L0194823</t>
        </is>
      </c>
      <c r="B4627" t="inlineStr">
        <is>
          <t>2026-02-09</t>
        </is>
      </c>
      <c r="C4627" t="inlineStr">
        <is>
          <t>home_use</t>
        </is>
      </c>
      <c r="D4627" t="inlineStr">
        <is>
          <t>IMP01089</t>
        </is>
      </c>
      <c r="E4627" t="inlineStr">
        <is>
          <t>T107617</t>
        </is>
      </c>
      <c r="F4627" s="32" t="n">
        <v>884960.96</v>
      </c>
      <c r="G4627" s="32" t="n">
        <v>88496.10000000001</v>
      </c>
    </row>
    <row r="4628">
      <c r="A4628" t="inlineStr">
        <is>
          <t>L0194847</t>
        </is>
      </c>
      <c r="B4628" t="inlineStr">
        <is>
          <t>2026-02-09</t>
        </is>
      </c>
      <c r="C4628" t="inlineStr">
        <is>
          <t>home_use</t>
        </is>
      </c>
      <c r="D4628" t="inlineStr">
        <is>
          <t>IMP01242</t>
        </is>
      </c>
      <c r="E4628" t="inlineStr">
        <is>
          <t>T108692</t>
        </is>
      </c>
      <c r="F4628" s="32" t="n">
        <v>5615512.08</v>
      </c>
      <c r="G4628" s="32" t="n">
        <v>561551.21</v>
      </c>
    </row>
    <row r="4629">
      <c r="A4629" t="inlineStr">
        <is>
          <t>L0194861</t>
        </is>
      </c>
      <c r="B4629" t="inlineStr">
        <is>
          <t>2026-02-09</t>
        </is>
      </c>
      <c r="C4629" t="inlineStr">
        <is>
          <t>home_use</t>
        </is>
      </c>
      <c r="D4629" t="inlineStr">
        <is>
          <t>IMP01310</t>
        </is>
      </c>
      <c r="E4629" t="inlineStr">
        <is>
          <t>T109167</t>
        </is>
      </c>
      <c r="F4629" s="32" t="n">
        <v>709031.89</v>
      </c>
      <c r="G4629" s="32" t="n">
        <v>75866.41</v>
      </c>
    </row>
    <row r="4630">
      <c r="A4630" t="inlineStr">
        <is>
          <t>L0194862</t>
        </is>
      </c>
      <c r="B4630" t="inlineStr">
        <is>
          <t>2026-02-09</t>
        </is>
      </c>
      <c r="C4630" t="inlineStr">
        <is>
          <t>home_use</t>
        </is>
      </c>
      <c r="D4630" t="inlineStr">
        <is>
          <t>IMP01310</t>
        </is>
      </c>
      <c r="E4630" t="inlineStr">
        <is>
          <t>T109167</t>
        </is>
      </c>
      <c r="F4630" s="32" t="n">
        <v>618425.1899999999</v>
      </c>
      <c r="G4630" s="32" t="n">
        <v>66171.5</v>
      </c>
    </row>
    <row r="4631">
      <c r="A4631" t="inlineStr">
        <is>
          <t>L0194863</t>
        </is>
      </c>
      <c r="B4631" t="inlineStr">
        <is>
          <t>2026-02-09</t>
        </is>
      </c>
      <c r="C4631" t="inlineStr">
        <is>
          <t>warehouse_out</t>
        </is>
      </c>
      <c r="D4631" t="inlineStr">
        <is>
          <t>IMP01310</t>
        </is>
      </c>
      <c r="E4631" t="inlineStr">
        <is>
          <t>T109167</t>
        </is>
      </c>
      <c r="F4631" s="32" t="n">
        <v>700554.97</v>
      </c>
      <c r="G4631" s="32" t="n">
        <v>74959.38</v>
      </c>
    </row>
    <row r="4632">
      <c r="A4632" t="inlineStr">
        <is>
          <t>L0194864</t>
        </is>
      </c>
      <c r="B4632" t="inlineStr">
        <is>
          <t>2026-02-09</t>
        </is>
      </c>
      <c r="C4632" t="inlineStr">
        <is>
          <t>home_use</t>
        </is>
      </c>
      <c r="D4632" t="inlineStr">
        <is>
          <t>IMP01310</t>
        </is>
      </c>
      <c r="E4632" t="inlineStr">
        <is>
          <t>T109167</t>
        </is>
      </c>
      <c r="F4632" s="32" t="n">
        <v>989981.97</v>
      </c>
      <c r="G4632" s="32" t="n">
        <v>105928.07</v>
      </c>
    </row>
    <row r="4633">
      <c r="A4633" t="inlineStr">
        <is>
          <t>L0194865</t>
        </is>
      </c>
      <c r="B4633" t="inlineStr">
        <is>
          <t>2026-02-09</t>
        </is>
      </c>
      <c r="C4633" t="inlineStr">
        <is>
          <t>home_use</t>
        </is>
      </c>
      <c r="D4633" t="inlineStr">
        <is>
          <t>IMP01310</t>
        </is>
      </c>
      <c r="E4633" t="inlineStr">
        <is>
          <t>T109167</t>
        </is>
      </c>
      <c r="F4633" s="32" t="n">
        <v>672764.8199999999</v>
      </c>
      <c r="G4633" s="32" t="n">
        <v>71985.84</v>
      </c>
    </row>
    <row r="4634">
      <c r="A4634" t="inlineStr">
        <is>
          <t>L0194866</t>
        </is>
      </c>
      <c r="B4634" t="inlineStr">
        <is>
          <t>2026-02-09</t>
        </is>
      </c>
      <c r="C4634" t="inlineStr">
        <is>
          <t>home_use</t>
        </is>
      </c>
      <c r="D4634" t="inlineStr">
        <is>
          <t>IMP01310</t>
        </is>
      </c>
      <c r="E4634" t="inlineStr">
        <is>
          <t>T109167</t>
        </is>
      </c>
      <c r="F4634" s="32" t="n">
        <v>283301.54</v>
      </c>
      <c r="G4634" s="32" t="n">
        <v>30313.26</v>
      </c>
    </row>
    <row r="4635">
      <c r="A4635" t="inlineStr">
        <is>
          <t>L0194867</t>
        </is>
      </c>
      <c r="B4635" t="inlineStr">
        <is>
          <t>2026-02-09</t>
        </is>
      </c>
      <c r="C4635" t="inlineStr">
        <is>
          <t>home_use</t>
        </is>
      </c>
      <c r="D4635" t="inlineStr">
        <is>
          <t>IMP01310</t>
        </is>
      </c>
      <c r="E4635" t="inlineStr">
        <is>
          <t>T109167</t>
        </is>
      </c>
      <c r="F4635" s="32" t="n">
        <v>868232.03</v>
      </c>
      <c r="G4635" s="32" t="n">
        <v>92900.83</v>
      </c>
    </row>
    <row r="4636">
      <c r="A4636" t="inlineStr">
        <is>
          <t>L0194868</t>
        </is>
      </c>
      <c r="B4636" t="inlineStr">
        <is>
          <t>2026-02-09</t>
        </is>
      </c>
      <c r="C4636" t="inlineStr">
        <is>
          <t>home_use</t>
        </is>
      </c>
      <c r="D4636" t="inlineStr">
        <is>
          <t>IMP01310</t>
        </is>
      </c>
      <c r="E4636" t="inlineStr">
        <is>
          <t>T109167</t>
        </is>
      </c>
      <c r="F4636" s="32" t="n">
        <v>671757.23</v>
      </c>
      <c r="G4636" s="32" t="n">
        <v>71878.02</v>
      </c>
    </row>
    <row r="4637">
      <c r="A4637" t="inlineStr">
        <is>
          <t>L0194869</t>
        </is>
      </c>
      <c r="B4637" t="inlineStr">
        <is>
          <t>2026-02-09</t>
        </is>
      </c>
      <c r="C4637" t="inlineStr">
        <is>
          <t>home_use</t>
        </is>
      </c>
      <c r="D4637" t="inlineStr">
        <is>
          <t>IMP01310</t>
        </is>
      </c>
      <c r="E4637" t="inlineStr">
        <is>
          <t>T109167</t>
        </is>
      </c>
      <c r="F4637" s="32" t="n">
        <v>2963039.06</v>
      </c>
      <c r="G4637" s="32" t="n">
        <v>317045.18</v>
      </c>
    </row>
    <row r="4638">
      <c r="A4638" t="inlineStr">
        <is>
          <t>L0194870</t>
        </is>
      </c>
      <c r="B4638" t="inlineStr">
        <is>
          <t>2026-02-09</t>
        </is>
      </c>
      <c r="C4638" t="inlineStr">
        <is>
          <t>home_use</t>
        </is>
      </c>
      <c r="D4638" t="inlineStr">
        <is>
          <t>IMP01310</t>
        </is>
      </c>
      <c r="E4638" t="inlineStr">
        <is>
          <t>T109167</t>
        </is>
      </c>
      <c r="F4638" s="32" t="n">
        <v>599714.74</v>
      </c>
      <c r="G4638" s="32" t="n">
        <v>64169.48</v>
      </c>
    </row>
    <row r="4639">
      <c r="A4639" t="inlineStr">
        <is>
          <t>L0194904</t>
        </is>
      </c>
      <c r="B4639" t="inlineStr">
        <is>
          <t>2026-02-10</t>
        </is>
      </c>
      <c r="C4639" t="inlineStr">
        <is>
          <t>home_use</t>
        </is>
      </c>
      <c r="D4639" t="inlineStr">
        <is>
          <t>IMP00011</t>
        </is>
      </c>
      <c r="E4639" t="inlineStr">
        <is>
          <t>T100070</t>
        </is>
      </c>
      <c r="F4639" s="32" t="n">
        <v>5351173.6</v>
      </c>
      <c r="G4639" s="32" t="n">
        <v>535117.36</v>
      </c>
    </row>
    <row r="4640">
      <c r="A4640" t="inlineStr">
        <is>
          <t>L0194910</t>
        </is>
      </c>
      <c r="B4640" t="inlineStr">
        <is>
          <t>2026-02-10</t>
        </is>
      </c>
      <c r="C4640" t="inlineStr">
        <is>
          <t>home_use</t>
        </is>
      </c>
      <c r="D4640" t="inlineStr">
        <is>
          <t>IMP00063</t>
        </is>
      </c>
      <c r="E4640" t="inlineStr">
        <is>
          <t>T100440</t>
        </is>
      </c>
      <c r="F4640" s="32" t="n">
        <v>4401627.92</v>
      </c>
      <c r="G4640" s="32" t="n">
        <v>572211.63</v>
      </c>
    </row>
    <row r="4641">
      <c r="A4641" t="inlineStr">
        <is>
          <t>L0194911</t>
        </is>
      </c>
      <c r="B4641" t="inlineStr">
        <is>
          <t>2026-02-10</t>
        </is>
      </c>
      <c r="C4641" t="inlineStr">
        <is>
          <t>home_use</t>
        </is>
      </c>
      <c r="D4641" t="inlineStr">
        <is>
          <t>IMP00063</t>
        </is>
      </c>
      <c r="E4641" t="inlineStr">
        <is>
          <t>T100440</t>
        </is>
      </c>
      <c r="F4641" s="32" t="n">
        <v>1622222.64</v>
      </c>
      <c r="G4641" s="32" t="n">
        <v>181688.94</v>
      </c>
    </row>
    <row r="4642">
      <c r="A4642" t="inlineStr">
        <is>
          <t>L0194912</t>
        </is>
      </c>
      <c r="B4642" t="inlineStr">
        <is>
          <t>2026-02-10</t>
        </is>
      </c>
      <c r="C4642" t="inlineStr">
        <is>
          <t>home_use</t>
        </is>
      </c>
      <c r="D4642" t="inlineStr">
        <is>
          <t>IMP00063</t>
        </is>
      </c>
      <c r="E4642" t="inlineStr">
        <is>
          <t>T100440</t>
        </is>
      </c>
      <c r="F4642" s="32" t="n">
        <v>385987.81</v>
      </c>
      <c r="G4642" s="32" t="n">
        <v>44388.6</v>
      </c>
    </row>
    <row r="4643">
      <c r="A4643" t="inlineStr">
        <is>
          <t>L0194913</t>
        </is>
      </c>
      <c r="B4643" t="inlineStr">
        <is>
          <t>2026-02-10</t>
        </is>
      </c>
      <c r="C4643" t="inlineStr">
        <is>
          <t>home_use</t>
        </is>
      </c>
      <c r="D4643" t="inlineStr">
        <is>
          <t>IMP00063</t>
        </is>
      </c>
      <c r="E4643" t="inlineStr">
        <is>
          <t>T100440</t>
        </is>
      </c>
      <c r="F4643" s="32" t="n">
        <v>722230.73</v>
      </c>
      <c r="G4643" s="32" t="n">
        <v>83056.53</v>
      </c>
    </row>
    <row r="4644">
      <c r="A4644" t="inlineStr">
        <is>
          <t>L0194914</t>
        </is>
      </c>
      <c r="B4644" t="inlineStr">
        <is>
          <t>2026-02-10</t>
        </is>
      </c>
      <c r="C4644" t="inlineStr">
        <is>
          <t>home_use</t>
        </is>
      </c>
      <c r="D4644" t="inlineStr">
        <is>
          <t>IMP00063</t>
        </is>
      </c>
      <c r="E4644" t="inlineStr">
        <is>
          <t>T100440</t>
        </is>
      </c>
      <c r="F4644" s="32" t="n">
        <v>767958.23</v>
      </c>
      <c r="G4644" s="32" t="n">
        <v>82171.53</v>
      </c>
    </row>
    <row r="4645">
      <c r="A4645" t="inlineStr">
        <is>
          <t>L0194915</t>
        </is>
      </c>
      <c r="B4645" t="inlineStr">
        <is>
          <t>2026-02-10</t>
        </is>
      </c>
      <c r="C4645" t="inlineStr">
        <is>
          <t>warehouse_out</t>
        </is>
      </c>
      <c r="D4645" t="inlineStr">
        <is>
          <t>IMP00063</t>
        </is>
      </c>
      <c r="E4645" t="inlineStr">
        <is>
          <t>T100440</t>
        </is>
      </c>
      <c r="F4645" s="32" t="n">
        <v>839395.54</v>
      </c>
      <c r="G4645" s="32" t="n">
        <v>96530.49000000001</v>
      </c>
    </row>
    <row r="4646">
      <c r="A4646" t="inlineStr">
        <is>
          <t>L0194916</t>
        </is>
      </c>
      <c r="B4646" t="inlineStr">
        <is>
          <t>2026-02-10</t>
        </is>
      </c>
      <c r="C4646" t="inlineStr">
        <is>
          <t>home_use</t>
        </is>
      </c>
      <c r="D4646" t="inlineStr">
        <is>
          <t>IMP00063</t>
        </is>
      </c>
      <c r="E4646" t="inlineStr">
        <is>
          <t>T100440</t>
        </is>
      </c>
      <c r="F4646" s="32" t="n">
        <v>560472.73</v>
      </c>
      <c r="G4646" s="32" t="n">
        <v>59970.58</v>
      </c>
    </row>
    <row r="4647">
      <c r="A4647" t="inlineStr">
        <is>
          <t>L0194918</t>
        </is>
      </c>
      <c r="B4647" t="inlineStr">
        <is>
          <t>2026-02-10</t>
        </is>
      </c>
      <c r="C4647" t="inlineStr">
        <is>
          <t>warehouse_in</t>
        </is>
      </c>
      <c r="D4647" t="inlineStr">
        <is>
          <t>IMP00091</t>
        </is>
      </c>
      <c r="E4647" t="inlineStr">
        <is>
          <t>T100631</t>
        </is>
      </c>
      <c r="F4647" s="32" t="n">
        <v>121745.27</v>
      </c>
      <c r="G4647" s="32" t="n">
        <v>0</v>
      </c>
    </row>
    <row r="4648">
      <c r="A4648" t="inlineStr">
        <is>
          <t>L0194931</t>
        </is>
      </c>
      <c r="B4648" t="inlineStr">
        <is>
          <t>2026-02-10</t>
        </is>
      </c>
      <c r="C4648" t="inlineStr">
        <is>
          <t>home_use</t>
        </is>
      </c>
      <c r="D4648" t="inlineStr">
        <is>
          <t>IMP00208</t>
        </is>
      </c>
      <c r="E4648" t="inlineStr">
        <is>
          <t>T101451</t>
        </is>
      </c>
      <c r="F4648" s="32" t="n">
        <v>751630.51</v>
      </c>
      <c r="G4648" s="32" t="n">
        <v>97711.97</v>
      </c>
    </row>
    <row r="4649">
      <c r="A4649" t="inlineStr">
        <is>
          <t>L0194944</t>
        </is>
      </c>
      <c r="B4649" t="inlineStr">
        <is>
          <t>2026-02-10</t>
        </is>
      </c>
      <c r="C4649" t="inlineStr">
        <is>
          <t>home_use</t>
        </is>
      </c>
      <c r="D4649" t="inlineStr">
        <is>
          <t>IMP00288</t>
        </is>
      </c>
      <c r="E4649" t="inlineStr">
        <is>
          <t>T102011</t>
        </is>
      </c>
      <c r="F4649" s="32" t="n">
        <v>4567946.99</v>
      </c>
      <c r="G4649" s="32" t="n">
        <v>570993.37</v>
      </c>
    </row>
    <row r="4650">
      <c r="A4650" t="inlineStr">
        <is>
          <t>L0194945</t>
        </is>
      </c>
      <c r="B4650" t="inlineStr">
        <is>
          <t>2026-02-10</t>
        </is>
      </c>
      <c r="C4650" t="inlineStr">
        <is>
          <t>home_use</t>
        </is>
      </c>
      <c r="D4650" t="inlineStr">
        <is>
          <t>IMP00288</t>
        </is>
      </c>
      <c r="E4650" t="inlineStr">
        <is>
          <t>T102011</t>
        </is>
      </c>
      <c r="F4650" s="32" t="n">
        <v>2342170.2</v>
      </c>
      <c r="G4650" s="32" t="n">
        <v>292771.28</v>
      </c>
    </row>
    <row r="4651">
      <c r="A4651" t="inlineStr">
        <is>
          <t>L0194949</t>
        </is>
      </c>
      <c r="B4651" t="inlineStr">
        <is>
          <t>2026-02-10</t>
        </is>
      </c>
      <c r="C4651" t="inlineStr">
        <is>
          <t>home_use</t>
        </is>
      </c>
      <c r="D4651" t="inlineStr">
        <is>
          <t>IMP00306</t>
        </is>
      </c>
      <c r="E4651" t="inlineStr">
        <is>
          <t>T102141</t>
        </is>
      </c>
      <c r="F4651" s="32" t="n">
        <v>165815.42</v>
      </c>
      <c r="G4651" s="32" t="n">
        <v>17410.62</v>
      </c>
    </row>
    <row r="4652">
      <c r="A4652" t="inlineStr">
        <is>
          <t>L0194950</t>
        </is>
      </c>
      <c r="B4652" t="inlineStr">
        <is>
          <t>2026-02-10</t>
        </is>
      </c>
      <c r="C4652" t="inlineStr">
        <is>
          <t>warehouse_out</t>
        </is>
      </c>
      <c r="D4652" t="inlineStr">
        <is>
          <t>IMP00306</t>
        </is>
      </c>
      <c r="E4652" t="inlineStr">
        <is>
          <t>T102141</t>
        </is>
      </c>
      <c r="F4652" s="32" t="n">
        <v>309296.78</v>
      </c>
      <c r="G4652" s="32" t="n">
        <v>32476.16</v>
      </c>
    </row>
    <row r="4653">
      <c r="A4653" t="inlineStr">
        <is>
          <t>L0194952</t>
        </is>
      </c>
      <c r="B4653" t="inlineStr">
        <is>
          <t>2026-02-10</t>
        </is>
      </c>
      <c r="C4653" t="inlineStr">
        <is>
          <t>home_use</t>
        </is>
      </c>
      <c r="D4653" t="inlineStr">
        <is>
          <t>IMP00306</t>
        </is>
      </c>
      <c r="E4653" t="inlineStr">
        <is>
          <t>T102141</t>
        </is>
      </c>
      <c r="F4653" s="32" t="n">
        <v>541357.83</v>
      </c>
      <c r="G4653" s="32" t="n">
        <v>56842.57</v>
      </c>
    </row>
    <row r="4654">
      <c r="A4654" t="inlineStr">
        <is>
          <t>L0194953</t>
        </is>
      </c>
      <c r="B4654" t="inlineStr">
        <is>
          <t>2026-02-10</t>
        </is>
      </c>
      <c r="C4654" t="inlineStr">
        <is>
          <t>home_use</t>
        </is>
      </c>
      <c r="D4654" t="inlineStr">
        <is>
          <t>IMP00306</t>
        </is>
      </c>
      <c r="E4654" t="inlineStr">
        <is>
          <t>T102141</t>
        </is>
      </c>
      <c r="F4654" s="32" t="n">
        <v>1830714.67</v>
      </c>
      <c r="G4654" s="32" t="n">
        <v>228839.33</v>
      </c>
    </row>
    <row r="4655">
      <c r="A4655" t="inlineStr">
        <is>
          <t>L0194954</t>
        </is>
      </c>
      <c r="B4655" t="inlineStr">
        <is>
          <t>2026-02-10</t>
        </is>
      </c>
      <c r="C4655" t="inlineStr">
        <is>
          <t>home_use</t>
        </is>
      </c>
      <c r="D4655" t="inlineStr">
        <is>
          <t>IMP00306</t>
        </is>
      </c>
      <c r="E4655" t="inlineStr">
        <is>
          <t>T102141</t>
        </is>
      </c>
      <c r="F4655" s="32" t="n">
        <v>467073.83</v>
      </c>
      <c r="G4655" s="32" t="n">
        <v>49042.75</v>
      </c>
    </row>
    <row r="4656">
      <c r="A4656" t="inlineStr">
        <is>
          <t>L0194980</t>
        </is>
      </c>
      <c r="B4656" t="inlineStr">
        <is>
          <t>2026-02-10</t>
        </is>
      </c>
      <c r="C4656" t="inlineStr">
        <is>
          <t>home_use</t>
        </is>
      </c>
      <c r="D4656" t="inlineStr">
        <is>
          <t>IMP00448</t>
        </is>
      </c>
      <c r="E4656" t="inlineStr">
        <is>
          <t>T103130</t>
        </is>
      </c>
      <c r="F4656" s="32" t="n">
        <v>56864264.79</v>
      </c>
      <c r="G4656" s="32" t="n">
        <v>5686426.48</v>
      </c>
    </row>
    <row r="4657">
      <c r="A4657" t="inlineStr">
        <is>
          <t>L0194990</t>
        </is>
      </c>
      <c r="B4657" t="inlineStr">
        <is>
          <t>2026-02-10</t>
        </is>
      </c>
      <c r="C4657" t="inlineStr">
        <is>
          <t>home_use</t>
        </is>
      </c>
      <c r="D4657" t="inlineStr">
        <is>
          <t>IMP00519</t>
        </is>
      </c>
      <c r="E4657" t="inlineStr">
        <is>
          <t>T103629</t>
        </is>
      </c>
      <c r="F4657" s="32" t="n">
        <v>133457511.12</v>
      </c>
      <c r="G4657" s="32" t="n">
        <v>13345751.11</v>
      </c>
    </row>
    <row r="4658">
      <c r="A4658" t="inlineStr">
        <is>
          <t>L0195013</t>
        </is>
      </c>
      <c r="B4658" t="inlineStr">
        <is>
          <t>2026-02-10</t>
        </is>
      </c>
      <c r="C4658" t="inlineStr">
        <is>
          <t>home_use</t>
        </is>
      </c>
      <c r="D4658" t="inlineStr">
        <is>
          <t>IMP00643</t>
        </is>
      </c>
      <c r="E4658" t="inlineStr">
        <is>
          <t>T104498</t>
        </is>
      </c>
      <c r="F4658" s="32" t="n">
        <v>931258.58</v>
      </c>
      <c r="G4658" s="32" t="n">
        <v>93125.86</v>
      </c>
    </row>
    <row r="4659">
      <c r="A4659" t="inlineStr">
        <is>
          <t>L0195014</t>
        </is>
      </c>
      <c r="B4659" t="inlineStr">
        <is>
          <t>2026-02-10</t>
        </is>
      </c>
      <c r="C4659" t="inlineStr">
        <is>
          <t>home_use</t>
        </is>
      </c>
      <c r="D4659" t="inlineStr">
        <is>
          <t>IMP00643</t>
        </is>
      </c>
      <c r="E4659" t="inlineStr">
        <is>
          <t>T104498</t>
        </is>
      </c>
      <c r="F4659" s="32" t="n">
        <v>1309464.56</v>
      </c>
      <c r="G4659" s="32" t="n">
        <v>130946.46</v>
      </c>
    </row>
    <row r="4660">
      <c r="A4660" t="inlineStr">
        <is>
          <t>L0195015</t>
        </is>
      </c>
      <c r="B4660" t="inlineStr">
        <is>
          <t>2026-02-10</t>
        </is>
      </c>
      <c r="C4660" t="inlineStr">
        <is>
          <t>home_use</t>
        </is>
      </c>
      <c r="D4660" t="inlineStr">
        <is>
          <t>IMP00643</t>
        </is>
      </c>
      <c r="E4660" t="inlineStr">
        <is>
          <t>T104498</t>
        </is>
      </c>
      <c r="F4660" s="32" t="n">
        <v>496755.11</v>
      </c>
      <c r="G4660" s="32" t="n">
        <v>49675.51</v>
      </c>
    </row>
    <row r="4661">
      <c r="A4661" t="inlineStr">
        <is>
          <t>L0195016</t>
        </is>
      </c>
      <c r="B4661" t="inlineStr">
        <is>
          <t>2026-02-10</t>
        </is>
      </c>
      <c r="C4661" t="inlineStr">
        <is>
          <t>home_use</t>
        </is>
      </c>
      <c r="D4661" t="inlineStr">
        <is>
          <t>IMP00643</t>
        </is>
      </c>
      <c r="E4661" t="inlineStr">
        <is>
          <t>T104498</t>
        </is>
      </c>
      <c r="F4661" s="32" t="n">
        <v>1022930.61</v>
      </c>
      <c r="G4661" s="32" t="n">
        <v>102293.06</v>
      </c>
    </row>
    <row r="4662">
      <c r="A4662" t="inlineStr">
        <is>
          <t>L0195017</t>
        </is>
      </c>
      <c r="B4662" t="inlineStr">
        <is>
          <t>2026-02-10</t>
        </is>
      </c>
      <c r="C4662" t="inlineStr">
        <is>
          <t>home_use</t>
        </is>
      </c>
      <c r="D4662" t="inlineStr">
        <is>
          <t>IMP00643</t>
        </is>
      </c>
      <c r="E4662" t="inlineStr">
        <is>
          <t>T104498</t>
        </is>
      </c>
      <c r="F4662" s="32" t="n">
        <v>661276.58</v>
      </c>
      <c r="G4662" s="32" t="n">
        <v>66127.66</v>
      </c>
    </row>
    <row r="4663">
      <c r="A4663" t="inlineStr">
        <is>
          <t>L0195018</t>
        </is>
      </c>
      <c r="B4663" t="inlineStr">
        <is>
          <t>2026-02-10</t>
        </is>
      </c>
      <c r="C4663" t="inlineStr">
        <is>
          <t>home_use</t>
        </is>
      </c>
      <c r="D4663" t="inlineStr">
        <is>
          <t>IMP00643</t>
        </is>
      </c>
      <c r="E4663" t="inlineStr">
        <is>
          <t>T104498</t>
        </is>
      </c>
      <c r="F4663" s="32" t="n">
        <v>641456.75</v>
      </c>
      <c r="G4663" s="32" t="n">
        <v>64145.68</v>
      </c>
    </row>
    <row r="4664">
      <c r="A4664" t="inlineStr">
        <is>
          <t>L0195019</t>
        </is>
      </c>
      <c r="B4664" t="inlineStr">
        <is>
          <t>2026-02-10</t>
        </is>
      </c>
      <c r="C4664" t="inlineStr">
        <is>
          <t>home_use</t>
        </is>
      </c>
      <c r="D4664" t="inlineStr">
        <is>
          <t>IMP00643</t>
        </is>
      </c>
      <c r="E4664" t="inlineStr">
        <is>
          <t>T104498</t>
        </is>
      </c>
      <c r="F4664" s="32" t="n">
        <v>706840.87</v>
      </c>
      <c r="G4664" s="32" t="n">
        <v>70684.09</v>
      </c>
    </row>
    <row r="4665">
      <c r="A4665" t="inlineStr">
        <is>
          <t>L0195020</t>
        </is>
      </c>
      <c r="B4665" t="inlineStr">
        <is>
          <t>2026-02-10</t>
        </is>
      </c>
      <c r="C4665" t="inlineStr">
        <is>
          <t>home_use</t>
        </is>
      </c>
      <c r="D4665" t="inlineStr">
        <is>
          <t>IMP00643</t>
        </is>
      </c>
      <c r="E4665" t="inlineStr">
        <is>
          <t>T104498</t>
        </is>
      </c>
      <c r="F4665" s="32" t="n">
        <v>666909.04</v>
      </c>
      <c r="G4665" s="32" t="n">
        <v>66690.89999999999</v>
      </c>
    </row>
    <row r="4666">
      <c r="A4666" t="inlineStr">
        <is>
          <t>L0195021</t>
        </is>
      </c>
      <c r="B4666" t="inlineStr">
        <is>
          <t>2026-02-10</t>
        </is>
      </c>
      <c r="C4666" t="inlineStr">
        <is>
          <t>home_use</t>
        </is>
      </c>
      <c r="D4666" t="inlineStr">
        <is>
          <t>IMP00643</t>
        </is>
      </c>
      <c r="E4666" t="inlineStr">
        <is>
          <t>T104498</t>
        </is>
      </c>
      <c r="F4666" s="32" t="n">
        <v>1879331.14</v>
      </c>
      <c r="G4666" s="32" t="n">
        <v>187933.11</v>
      </c>
    </row>
    <row r="4667">
      <c r="A4667" t="inlineStr">
        <is>
          <t>L0195022</t>
        </is>
      </c>
      <c r="B4667" t="inlineStr">
        <is>
          <t>2026-02-10</t>
        </is>
      </c>
      <c r="C4667" t="inlineStr">
        <is>
          <t>home_use</t>
        </is>
      </c>
      <c r="D4667" t="inlineStr">
        <is>
          <t>IMP00643</t>
        </is>
      </c>
      <c r="E4667" t="inlineStr">
        <is>
          <t>T104498</t>
        </is>
      </c>
      <c r="F4667" s="32" t="n">
        <v>465716.79</v>
      </c>
      <c r="G4667" s="32" t="n">
        <v>46571.68</v>
      </c>
    </row>
    <row r="4668">
      <c r="A4668" t="inlineStr">
        <is>
          <t>L0195023</t>
        </is>
      </c>
      <c r="B4668" t="inlineStr">
        <is>
          <t>2026-02-10</t>
        </is>
      </c>
      <c r="C4668" t="inlineStr">
        <is>
          <t>home_use</t>
        </is>
      </c>
      <c r="D4668" t="inlineStr">
        <is>
          <t>IMP00643</t>
        </is>
      </c>
      <c r="E4668" t="inlineStr">
        <is>
          <t>T104498</t>
        </is>
      </c>
      <c r="F4668" s="32" t="n">
        <v>811078.59</v>
      </c>
      <c r="G4668" s="32" t="n">
        <v>81107.86</v>
      </c>
    </row>
    <row r="4669">
      <c r="A4669" t="inlineStr">
        <is>
          <t>L0195024</t>
        </is>
      </c>
      <c r="B4669" t="inlineStr">
        <is>
          <t>2026-02-10</t>
        </is>
      </c>
      <c r="C4669" t="inlineStr">
        <is>
          <t>home_use</t>
        </is>
      </c>
      <c r="D4669" t="inlineStr">
        <is>
          <t>IMP00643</t>
        </is>
      </c>
      <c r="E4669" t="inlineStr">
        <is>
          <t>T104498</t>
        </is>
      </c>
      <c r="F4669" s="32" t="n">
        <v>1921931.06</v>
      </c>
      <c r="G4669" s="32" t="n">
        <v>192193.11</v>
      </c>
    </row>
    <row r="4670">
      <c r="A4670" t="inlineStr">
        <is>
          <t>L0195044</t>
        </is>
      </c>
      <c r="B4670" t="inlineStr">
        <is>
          <t>2026-02-10</t>
        </is>
      </c>
      <c r="C4670" t="inlineStr">
        <is>
          <t>warehouse_out</t>
        </is>
      </c>
      <c r="D4670" t="inlineStr">
        <is>
          <t>IMP00763</t>
        </is>
      </c>
      <c r="E4670" t="inlineStr">
        <is>
          <t>T105337</t>
        </is>
      </c>
      <c r="F4670" s="32" t="n">
        <v>200904.3</v>
      </c>
      <c r="G4670" s="32" t="n">
        <v>20090.43</v>
      </c>
    </row>
    <row r="4671">
      <c r="A4671" t="inlineStr">
        <is>
          <t>L0195085</t>
        </is>
      </c>
      <c r="B4671" t="inlineStr">
        <is>
          <t>2026-02-10</t>
        </is>
      </c>
      <c r="C4671" t="inlineStr">
        <is>
          <t>warehouse_out</t>
        </is>
      </c>
      <c r="D4671" t="inlineStr">
        <is>
          <t>IMP00926</t>
        </is>
      </c>
      <c r="E4671" t="inlineStr">
        <is>
          <t>T106477</t>
        </is>
      </c>
      <c r="F4671" s="32" t="n">
        <v>20171705.48</v>
      </c>
      <c r="G4671" s="32" t="n">
        <v>2118029.08</v>
      </c>
    </row>
    <row r="4672">
      <c r="A4672" t="inlineStr">
        <is>
          <t>L0195087</t>
        </is>
      </c>
      <c r="B4672" t="inlineStr">
        <is>
          <t>2026-02-10</t>
        </is>
      </c>
      <c r="C4672" t="inlineStr">
        <is>
          <t>home_use</t>
        </is>
      </c>
      <c r="D4672" t="inlineStr">
        <is>
          <t>IMP00926</t>
        </is>
      </c>
      <c r="E4672" t="inlineStr">
        <is>
          <t>T106477</t>
        </is>
      </c>
      <c r="F4672" s="32" t="n">
        <v>373790.06</v>
      </c>
      <c r="G4672" s="32" t="n">
        <v>39995.54</v>
      </c>
    </row>
    <row r="4673">
      <c r="A4673" t="inlineStr">
        <is>
          <t>L0195088</t>
        </is>
      </c>
      <c r="B4673" t="inlineStr">
        <is>
          <t>2026-02-10</t>
        </is>
      </c>
      <c r="C4673" t="inlineStr">
        <is>
          <t>home_use</t>
        </is>
      </c>
      <c r="D4673" t="inlineStr">
        <is>
          <t>IMP00926</t>
        </is>
      </c>
      <c r="E4673" t="inlineStr">
        <is>
          <t>T106477</t>
        </is>
      </c>
      <c r="F4673" s="32" t="n">
        <v>17356638.49</v>
      </c>
      <c r="G4673" s="32" t="n">
        <v>1735663.85</v>
      </c>
    </row>
    <row r="4674">
      <c r="A4674" t="inlineStr">
        <is>
          <t>L0195089</t>
        </is>
      </c>
      <c r="B4674" t="inlineStr">
        <is>
          <t>2026-02-10</t>
        </is>
      </c>
      <c r="C4674" t="inlineStr">
        <is>
          <t>home_use</t>
        </is>
      </c>
      <c r="D4674" t="inlineStr">
        <is>
          <t>IMP00926</t>
        </is>
      </c>
      <c r="E4674" t="inlineStr">
        <is>
          <t>T106477</t>
        </is>
      </c>
      <c r="F4674" s="32" t="n">
        <v>1100325.25</v>
      </c>
      <c r="G4674" s="32" t="n">
        <v>117734.8</v>
      </c>
    </row>
    <row r="4675">
      <c r="A4675" t="inlineStr">
        <is>
          <t>L0195091</t>
        </is>
      </c>
      <c r="B4675" t="inlineStr">
        <is>
          <t>2026-02-10</t>
        </is>
      </c>
      <c r="C4675" t="inlineStr">
        <is>
          <t>home_use</t>
        </is>
      </c>
      <c r="D4675" t="inlineStr">
        <is>
          <t>IMP00950</t>
        </is>
      </c>
      <c r="F4675" s="32" t="n">
        <v>175884.17</v>
      </c>
      <c r="G4675" s="32" t="n">
        <v>20578.45</v>
      </c>
    </row>
    <row r="4676">
      <c r="A4676" t="inlineStr">
        <is>
          <t>L0195092</t>
        </is>
      </c>
      <c r="B4676" t="inlineStr">
        <is>
          <t>2026-02-10</t>
        </is>
      </c>
      <c r="C4676" t="inlineStr">
        <is>
          <t>home_use</t>
        </is>
      </c>
      <c r="D4676" t="inlineStr">
        <is>
          <t>IMP00950</t>
        </is>
      </c>
      <c r="F4676" s="32" t="n">
        <v>1590165.37</v>
      </c>
      <c r="G4676" s="32" t="n">
        <v>186049.35</v>
      </c>
    </row>
    <row r="4677">
      <c r="A4677" t="inlineStr">
        <is>
          <t>L0195093</t>
        </is>
      </c>
      <c r="B4677" t="inlineStr">
        <is>
          <t>2026-02-10</t>
        </is>
      </c>
      <c r="C4677" t="inlineStr">
        <is>
          <t>home_use</t>
        </is>
      </c>
      <c r="D4677" t="inlineStr">
        <is>
          <t>IMP00950</t>
        </is>
      </c>
      <c r="F4677" s="32" t="n">
        <v>3723708.8</v>
      </c>
      <c r="G4677" s="32" t="n">
        <v>484082.14</v>
      </c>
    </row>
    <row r="4678">
      <c r="A4678" t="inlineStr">
        <is>
          <t>L0195118</t>
        </is>
      </c>
      <c r="B4678" t="inlineStr">
        <is>
          <t>2026-02-10</t>
        </is>
      </c>
      <c r="C4678" t="inlineStr">
        <is>
          <t>home_use</t>
        </is>
      </c>
      <c r="D4678" t="inlineStr">
        <is>
          <t>IMP01037</t>
        </is>
      </c>
      <c r="E4678" t="inlineStr">
        <is>
          <t>T107258</t>
        </is>
      </c>
      <c r="F4678" s="32" t="n">
        <v>201082.04</v>
      </c>
      <c r="G4678" s="32" t="n">
        <v>24129.85</v>
      </c>
    </row>
    <row r="4679">
      <c r="A4679" t="inlineStr">
        <is>
          <t>L0195119</t>
        </is>
      </c>
      <c r="B4679" t="inlineStr">
        <is>
          <t>2026-02-10</t>
        </is>
      </c>
      <c r="C4679" t="inlineStr">
        <is>
          <t>home_use</t>
        </is>
      </c>
      <c r="D4679" t="inlineStr">
        <is>
          <t>IMP01037</t>
        </is>
      </c>
      <c r="E4679" t="inlineStr">
        <is>
          <t>T107258</t>
        </is>
      </c>
      <c r="F4679" s="32" t="n">
        <v>3311021.71</v>
      </c>
      <c r="G4679" s="32" t="n">
        <v>331102.17</v>
      </c>
    </row>
    <row r="4680">
      <c r="A4680" t="inlineStr">
        <is>
          <t>L0195160</t>
        </is>
      </c>
      <c r="B4680" t="inlineStr">
        <is>
          <t>2026-02-10</t>
        </is>
      </c>
      <c r="C4680" t="inlineStr">
        <is>
          <t>home_use</t>
        </is>
      </c>
      <c r="D4680" t="inlineStr">
        <is>
          <t>IMP01310</t>
        </is>
      </c>
      <c r="E4680" t="inlineStr">
        <is>
          <t>T109167</t>
        </is>
      </c>
      <c r="F4680" s="32" t="n">
        <v>598178.42</v>
      </c>
      <c r="G4680" s="32" t="n">
        <v>64005.09</v>
      </c>
    </row>
    <row r="4681">
      <c r="A4681" t="inlineStr">
        <is>
          <t>L0195161</t>
        </is>
      </c>
      <c r="B4681" t="inlineStr">
        <is>
          <t>2026-02-10</t>
        </is>
      </c>
      <c r="C4681" t="inlineStr">
        <is>
          <t>home_use</t>
        </is>
      </c>
      <c r="D4681" t="inlineStr">
        <is>
          <t>IMP01310</t>
        </is>
      </c>
      <c r="E4681" t="inlineStr">
        <is>
          <t>T109167</t>
        </is>
      </c>
      <c r="F4681" s="32" t="n">
        <v>531628.29</v>
      </c>
      <c r="G4681" s="32" t="n">
        <v>66453.53999999999</v>
      </c>
    </row>
    <row r="4682">
      <c r="A4682" t="inlineStr">
        <is>
          <t>L0195162</t>
        </is>
      </c>
      <c r="B4682" t="inlineStr">
        <is>
          <t>2026-02-10</t>
        </is>
      </c>
      <c r="C4682" t="inlineStr">
        <is>
          <t>home_use</t>
        </is>
      </c>
      <c r="D4682" t="inlineStr">
        <is>
          <t>IMP01310</t>
        </is>
      </c>
      <c r="E4682" t="inlineStr">
        <is>
          <t>T109167</t>
        </is>
      </c>
      <c r="F4682" s="32" t="n">
        <v>862813.52</v>
      </c>
      <c r="G4682" s="32" t="n">
        <v>92321.05</v>
      </c>
    </row>
    <row r="4683">
      <c r="A4683" t="inlineStr">
        <is>
          <t>L0195163</t>
        </is>
      </c>
      <c r="B4683" t="inlineStr">
        <is>
          <t>2026-02-10</t>
        </is>
      </c>
      <c r="C4683" t="inlineStr">
        <is>
          <t>home_use</t>
        </is>
      </c>
      <c r="D4683" t="inlineStr">
        <is>
          <t>IMP01310</t>
        </is>
      </c>
      <c r="E4683" t="inlineStr">
        <is>
          <t>T109167</t>
        </is>
      </c>
      <c r="F4683" s="32" t="n">
        <v>1603921.97</v>
      </c>
      <c r="G4683" s="32" t="n">
        <v>171619.65</v>
      </c>
    </row>
    <row r="4684">
      <c r="A4684" t="inlineStr">
        <is>
          <t>L0195164</t>
        </is>
      </c>
      <c r="B4684" t="inlineStr">
        <is>
          <t>2026-02-10</t>
        </is>
      </c>
      <c r="C4684" t="inlineStr">
        <is>
          <t>home_use</t>
        </is>
      </c>
      <c r="D4684" t="inlineStr">
        <is>
          <t>IMP01310</t>
        </is>
      </c>
      <c r="E4684" t="inlineStr">
        <is>
          <t>T109167</t>
        </is>
      </c>
      <c r="F4684" s="32" t="n">
        <v>718334.41</v>
      </c>
      <c r="G4684" s="32" t="n">
        <v>76861.78</v>
      </c>
    </row>
    <row r="4685">
      <c r="A4685" t="inlineStr">
        <is>
          <t>L0195167</t>
        </is>
      </c>
      <c r="B4685" t="inlineStr">
        <is>
          <t>2026-02-10</t>
        </is>
      </c>
      <c r="C4685" t="inlineStr">
        <is>
          <t>home_use</t>
        </is>
      </c>
      <c r="D4685" t="inlineStr">
        <is>
          <t>IMP01315</t>
        </is>
      </c>
      <c r="E4685" t="inlineStr">
        <is>
          <t>T109203</t>
        </is>
      </c>
      <c r="F4685" s="32" t="n">
        <v>509725.07</v>
      </c>
      <c r="G4685" s="32" t="n">
        <v>53521.13</v>
      </c>
    </row>
    <row r="4686">
      <c r="A4686" t="inlineStr">
        <is>
          <t>L0195201</t>
        </is>
      </c>
      <c r="B4686" t="inlineStr">
        <is>
          <t>2026-02-11</t>
        </is>
      </c>
      <c r="C4686" t="inlineStr">
        <is>
          <t>home_use</t>
        </is>
      </c>
      <c r="D4686" t="inlineStr">
        <is>
          <t>IMP00063</t>
        </is>
      </c>
      <c r="E4686" t="inlineStr">
        <is>
          <t>T100440</t>
        </is>
      </c>
      <c r="F4686" s="32" t="n">
        <v>1563074.08</v>
      </c>
      <c r="G4686" s="32" t="n">
        <v>203199.63</v>
      </c>
    </row>
    <row r="4687">
      <c r="A4687" t="inlineStr">
        <is>
          <t>L0195202</t>
        </is>
      </c>
      <c r="B4687" t="inlineStr">
        <is>
          <t>2026-02-11</t>
        </is>
      </c>
      <c r="C4687" t="inlineStr">
        <is>
          <t>home_use</t>
        </is>
      </c>
      <c r="D4687" t="inlineStr">
        <is>
          <t>IMP00063</t>
        </is>
      </c>
      <c r="E4687" t="inlineStr">
        <is>
          <t>T100440</t>
        </is>
      </c>
      <c r="F4687" s="32" t="n">
        <v>749841.47</v>
      </c>
      <c r="G4687" s="32" t="n">
        <v>80233.03999999999</v>
      </c>
    </row>
    <row r="4688">
      <c r="A4688" t="inlineStr">
        <is>
          <t>L0195203</t>
        </is>
      </c>
      <c r="B4688" t="inlineStr">
        <is>
          <t>2026-02-11</t>
        </is>
      </c>
      <c r="C4688" t="inlineStr">
        <is>
          <t>home_use</t>
        </is>
      </c>
      <c r="D4688" t="inlineStr">
        <is>
          <t>IMP00063</t>
        </is>
      </c>
      <c r="E4688" t="inlineStr">
        <is>
          <t>T100440</t>
        </is>
      </c>
      <c r="F4688" s="32" t="n">
        <v>268836.1</v>
      </c>
      <c r="G4688" s="32" t="n">
        <v>30916.15</v>
      </c>
    </row>
    <row r="4689">
      <c r="A4689" t="inlineStr">
        <is>
          <t>L0195204</t>
        </is>
      </c>
      <c r="B4689" t="inlineStr">
        <is>
          <t>2026-02-11</t>
        </is>
      </c>
      <c r="C4689" t="inlineStr">
        <is>
          <t>home_use</t>
        </is>
      </c>
      <c r="D4689" t="inlineStr">
        <is>
          <t>IMP00063</t>
        </is>
      </c>
      <c r="E4689" t="inlineStr">
        <is>
          <t>T100440</t>
        </is>
      </c>
      <c r="F4689" s="32" t="n">
        <v>6831302.91</v>
      </c>
      <c r="G4689" s="32" t="n">
        <v>888069.38</v>
      </c>
    </row>
    <row r="4690">
      <c r="A4690" t="inlineStr">
        <is>
          <t>L0195206</t>
        </is>
      </c>
      <c r="B4690" t="inlineStr">
        <is>
          <t>2026-02-11</t>
        </is>
      </c>
      <c r="C4690" t="inlineStr">
        <is>
          <t>home_use</t>
        </is>
      </c>
      <c r="D4690" t="inlineStr">
        <is>
          <t>IMP00063</t>
        </is>
      </c>
      <c r="E4690" t="inlineStr">
        <is>
          <t>T100440</t>
        </is>
      </c>
      <c r="F4690" s="32" t="n">
        <v>1935115.78</v>
      </c>
      <c r="G4690" s="32" t="n">
        <v>251565.05</v>
      </c>
    </row>
    <row r="4691">
      <c r="A4691" t="inlineStr">
        <is>
          <t>L0195209</t>
        </is>
      </c>
      <c r="B4691" t="inlineStr">
        <is>
          <t>2026-02-11</t>
        </is>
      </c>
      <c r="C4691" t="inlineStr">
        <is>
          <t>home_use</t>
        </is>
      </c>
      <c r="D4691" t="inlineStr">
        <is>
          <t>IMP00063</t>
        </is>
      </c>
      <c r="E4691" t="inlineStr">
        <is>
          <t>T100440</t>
        </is>
      </c>
      <c r="F4691" s="32" t="n">
        <v>427144.41</v>
      </c>
      <c r="G4691" s="32" t="n">
        <v>45704.45</v>
      </c>
    </row>
    <row r="4692">
      <c r="A4692" t="inlineStr">
        <is>
          <t>L0195211</t>
        </is>
      </c>
      <c r="B4692" t="inlineStr">
        <is>
          <t>2026-02-11</t>
        </is>
      </c>
      <c r="C4692" t="inlineStr">
        <is>
          <t>home_use</t>
        </is>
      </c>
      <c r="D4692" t="inlineStr">
        <is>
          <t>IMP00063</t>
        </is>
      </c>
      <c r="E4692" t="inlineStr">
        <is>
          <t>T100440</t>
        </is>
      </c>
      <c r="F4692" s="32" t="n">
        <v>452981.45</v>
      </c>
      <c r="G4692" s="32" t="n">
        <v>52092.87</v>
      </c>
    </row>
    <row r="4693">
      <c r="A4693" t="inlineStr">
        <is>
          <t>L0195212</t>
        </is>
      </c>
      <c r="B4693" t="inlineStr">
        <is>
          <t>2026-02-11</t>
        </is>
      </c>
      <c r="C4693" t="inlineStr">
        <is>
          <t>home_use</t>
        </is>
      </c>
      <c r="D4693" t="inlineStr">
        <is>
          <t>IMP00063</t>
        </is>
      </c>
      <c r="E4693" t="inlineStr">
        <is>
          <t>T100440</t>
        </is>
      </c>
      <c r="F4693" s="32" t="n">
        <v>1241139.07</v>
      </c>
      <c r="G4693" s="32" t="n">
        <v>132801.88</v>
      </c>
    </row>
    <row r="4694">
      <c r="A4694" t="inlineStr">
        <is>
          <t>L0195213</t>
        </is>
      </c>
      <c r="B4694" t="inlineStr">
        <is>
          <t>2026-02-11</t>
        </is>
      </c>
      <c r="C4694" t="inlineStr">
        <is>
          <t>home_use</t>
        </is>
      </c>
      <c r="D4694" t="inlineStr">
        <is>
          <t>IMP00067</t>
        </is>
      </c>
      <c r="E4694" t="inlineStr">
        <is>
          <t>T100466</t>
        </is>
      </c>
      <c r="F4694" s="32" t="n">
        <v>3166285.81</v>
      </c>
      <c r="G4694" s="32" t="n">
        <v>316628.58</v>
      </c>
    </row>
    <row r="4695">
      <c r="A4695" t="inlineStr">
        <is>
          <t>L0195219</t>
        </is>
      </c>
      <c r="B4695" t="inlineStr">
        <is>
          <t>2026-02-11</t>
        </is>
      </c>
      <c r="C4695" t="inlineStr">
        <is>
          <t>home_use</t>
        </is>
      </c>
      <c r="D4695" t="inlineStr">
        <is>
          <t>IMP00156</t>
        </is>
      </c>
      <c r="F4695" s="32" t="n">
        <v>3560067.35</v>
      </c>
      <c r="G4695" s="32" t="n">
        <v>462808.76</v>
      </c>
    </row>
    <row r="4696">
      <c r="A4696" t="inlineStr">
        <is>
          <t>L0195220</t>
        </is>
      </c>
      <c r="B4696" t="inlineStr">
        <is>
          <t>2026-02-11</t>
        </is>
      </c>
      <c r="C4696" t="inlineStr">
        <is>
          <t>home_use</t>
        </is>
      </c>
      <c r="D4696" t="inlineStr">
        <is>
          <t>IMP00156</t>
        </is>
      </c>
      <c r="F4696" s="32" t="n">
        <v>1899528.18</v>
      </c>
      <c r="G4696" s="32" t="n">
        <v>246938.66</v>
      </c>
    </row>
    <row r="4697">
      <c r="A4697" t="inlineStr">
        <is>
          <t>L0195245</t>
        </is>
      </c>
      <c r="B4697" t="inlineStr">
        <is>
          <t>2026-02-11</t>
        </is>
      </c>
      <c r="C4697" t="inlineStr">
        <is>
          <t>warehouse_out</t>
        </is>
      </c>
      <c r="D4697" t="inlineStr">
        <is>
          <t>IMP00340</t>
        </is>
      </c>
      <c r="E4697" t="inlineStr">
        <is>
          <t>T102376</t>
        </is>
      </c>
      <c r="F4697" s="32" t="n">
        <v>27817837.55</v>
      </c>
      <c r="G4697" s="32" t="n">
        <v>2920872.94</v>
      </c>
    </row>
    <row r="4698">
      <c r="A4698" t="inlineStr">
        <is>
          <t>L0195270</t>
        </is>
      </c>
      <c r="B4698" t="inlineStr">
        <is>
          <t>2026-02-11</t>
        </is>
      </c>
      <c r="C4698" t="inlineStr">
        <is>
          <t>home_use</t>
        </is>
      </c>
      <c r="D4698" t="inlineStr">
        <is>
          <t>IMP00448</t>
        </is>
      </c>
      <c r="E4698" t="inlineStr">
        <is>
          <t>T103130</t>
        </is>
      </c>
      <c r="F4698" s="32" t="n">
        <v>64835392.39</v>
      </c>
      <c r="G4698" s="32" t="n">
        <v>6483539.24</v>
      </c>
    </row>
    <row r="4699">
      <c r="A4699" t="inlineStr">
        <is>
          <t>L0195275</t>
        </is>
      </c>
      <c r="B4699" t="inlineStr">
        <is>
          <t>2026-02-11</t>
        </is>
      </c>
      <c r="C4699" t="inlineStr">
        <is>
          <t>home_use_exempt</t>
        </is>
      </c>
      <c r="D4699" t="inlineStr">
        <is>
          <t>IMP00490</t>
        </is>
      </c>
      <c r="E4699" t="inlineStr">
        <is>
          <t>T103425</t>
        </is>
      </c>
      <c r="F4699" s="32" t="n">
        <v>4754528.13</v>
      </c>
      <c r="G4699" s="32" t="n">
        <v>0</v>
      </c>
    </row>
    <row r="4700">
      <c r="A4700" t="inlineStr">
        <is>
          <t>L0195301</t>
        </is>
      </c>
      <c r="B4700" t="inlineStr">
        <is>
          <t>2026-02-11</t>
        </is>
      </c>
      <c r="C4700" t="inlineStr">
        <is>
          <t>warehouse_out</t>
        </is>
      </c>
      <c r="D4700" t="inlineStr">
        <is>
          <t>IMP00643</t>
        </is>
      </c>
      <c r="E4700" t="inlineStr">
        <is>
          <t>T104498</t>
        </is>
      </c>
      <c r="F4700" s="32" t="n">
        <v>590222.41</v>
      </c>
      <c r="G4700" s="32" t="n">
        <v>59022.24</v>
      </c>
    </row>
    <row r="4701">
      <c r="A4701" t="inlineStr">
        <is>
          <t>L0195302</t>
        </is>
      </c>
      <c r="B4701" t="inlineStr">
        <is>
          <t>2026-02-11</t>
        </is>
      </c>
      <c r="C4701" t="inlineStr">
        <is>
          <t>home_use</t>
        </is>
      </c>
      <c r="D4701" t="inlineStr">
        <is>
          <t>IMP00643</t>
        </is>
      </c>
      <c r="E4701" t="inlineStr">
        <is>
          <t>T104498</t>
        </is>
      </c>
      <c r="F4701" s="32" t="n">
        <v>1065959.71</v>
      </c>
      <c r="G4701" s="32" t="n">
        <v>106595.97</v>
      </c>
    </row>
    <row r="4702">
      <c r="A4702" t="inlineStr">
        <is>
          <t>L0195304</t>
        </is>
      </c>
      <c r="B4702" t="inlineStr">
        <is>
          <t>2026-02-11</t>
        </is>
      </c>
      <c r="C4702" t="inlineStr">
        <is>
          <t>re_export</t>
        </is>
      </c>
      <c r="D4702" t="inlineStr">
        <is>
          <t>IMP00643</t>
        </is>
      </c>
      <c r="E4702" t="inlineStr">
        <is>
          <t>T104498</t>
        </is>
      </c>
      <c r="F4702" s="32" t="n">
        <v>2591990.96</v>
      </c>
      <c r="G4702" s="32" t="n">
        <v>0</v>
      </c>
    </row>
    <row r="4703">
      <c r="A4703" t="inlineStr">
        <is>
          <t>L0195305</t>
        </is>
      </c>
      <c r="B4703" t="inlineStr">
        <is>
          <t>2026-02-11</t>
        </is>
      </c>
      <c r="C4703" t="inlineStr">
        <is>
          <t>home_use</t>
        </is>
      </c>
      <c r="D4703" t="inlineStr">
        <is>
          <t>IMP00643</t>
        </is>
      </c>
      <c r="E4703" t="inlineStr">
        <is>
          <t>T104498</t>
        </is>
      </c>
      <c r="F4703" s="32" t="n">
        <v>209182.89</v>
      </c>
      <c r="G4703" s="32" t="n">
        <v>20918.29</v>
      </c>
    </row>
    <row r="4704">
      <c r="A4704" t="inlineStr">
        <is>
          <t>L0195319</t>
        </is>
      </c>
      <c r="B4704" t="inlineStr">
        <is>
          <t>2026-02-11</t>
        </is>
      </c>
      <c r="C4704" t="inlineStr">
        <is>
          <t>warehouse_out</t>
        </is>
      </c>
      <c r="D4704" t="inlineStr">
        <is>
          <t>IMP00753</t>
        </is>
      </c>
      <c r="E4704" t="inlineStr">
        <is>
          <t>T105264</t>
        </is>
      </c>
      <c r="F4704" s="32" t="n">
        <v>692106.0600000001</v>
      </c>
      <c r="G4704" s="32" t="n">
        <v>79592.2</v>
      </c>
    </row>
    <row r="4705">
      <c r="A4705" t="inlineStr">
        <is>
          <t>L0195321</t>
        </is>
      </c>
      <c r="B4705" t="inlineStr">
        <is>
          <t>2026-02-11</t>
        </is>
      </c>
      <c r="C4705" t="inlineStr">
        <is>
          <t>home_use</t>
        </is>
      </c>
      <c r="D4705" t="inlineStr">
        <is>
          <t>IMP00753</t>
        </is>
      </c>
      <c r="E4705" t="inlineStr">
        <is>
          <t>T105264</t>
        </is>
      </c>
      <c r="F4705" s="32" t="n">
        <v>496367.23</v>
      </c>
      <c r="G4705" s="32" t="n">
        <v>53111.29</v>
      </c>
    </row>
    <row r="4706">
      <c r="A4706" t="inlineStr">
        <is>
          <t>L0195322</t>
        </is>
      </c>
      <c r="B4706" t="inlineStr">
        <is>
          <t>2026-02-11</t>
        </is>
      </c>
      <c r="C4706" t="inlineStr">
        <is>
          <t>home_use</t>
        </is>
      </c>
      <c r="D4706" t="inlineStr">
        <is>
          <t>IMP00753</t>
        </is>
      </c>
      <c r="E4706" t="inlineStr">
        <is>
          <t>T105264</t>
        </is>
      </c>
      <c r="F4706" s="32" t="n">
        <v>79586.3</v>
      </c>
      <c r="G4706" s="32" t="n">
        <v>8356.559999999999</v>
      </c>
    </row>
    <row r="4707">
      <c r="A4707" t="inlineStr">
        <is>
          <t>L0195338</t>
        </is>
      </c>
      <c r="B4707" t="inlineStr">
        <is>
          <t>2026-02-11</t>
        </is>
      </c>
      <c r="C4707" t="inlineStr">
        <is>
          <t>home_use</t>
        </is>
      </c>
      <c r="D4707" t="inlineStr">
        <is>
          <t>IMP00892</t>
        </is>
      </c>
      <c r="E4707" t="inlineStr">
        <is>
          <t>T106240</t>
        </is>
      </c>
      <c r="F4707" s="32" t="n">
        <v>2708350.17</v>
      </c>
      <c r="G4707" s="32" t="n">
        <v>284376.77</v>
      </c>
    </row>
    <row r="4708">
      <c r="A4708" t="inlineStr">
        <is>
          <t>L0195339</t>
        </is>
      </c>
      <c r="B4708" t="inlineStr">
        <is>
          <t>2026-02-11</t>
        </is>
      </c>
      <c r="C4708" t="inlineStr">
        <is>
          <t>home_use</t>
        </is>
      </c>
      <c r="D4708" t="inlineStr">
        <is>
          <t>IMP00892</t>
        </is>
      </c>
      <c r="E4708" t="inlineStr">
        <is>
          <t>T106240</t>
        </is>
      </c>
      <c r="F4708" s="32" t="n">
        <v>1824159.94</v>
      </c>
      <c r="G4708" s="32" t="n">
        <v>191536.79</v>
      </c>
    </row>
    <row r="4709">
      <c r="A4709" t="inlineStr">
        <is>
          <t>L0195340</t>
        </is>
      </c>
      <c r="B4709" t="inlineStr">
        <is>
          <t>2026-02-11</t>
        </is>
      </c>
      <c r="C4709" t="inlineStr">
        <is>
          <t>home_use</t>
        </is>
      </c>
      <c r="D4709" t="inlineStr">
        <is>
          <t>IMP00892</t>
        </is>
      </c>
      <c r="E4709" t="inlineStr">
        <is>
          <t>T106240</t>
        </is>
      </c>
      <c r="F4709" s="32" t="n">
        <v>3902124.55</v>
      </c>
      <c r="G4709" s="32" t="n">
        <v>409723.08</v>
      </c>
    </row>
    <row r="4710">
      <c r="A4710" t="inlineStr">
        <is>
          <t>L0195354</t>
        </is>
      </c>
      <c r="B4710" t="inlineStr">
        <is>
          <t>2026-02-11</t>
        </is>
      </c>
      <c r="C4710" t="inlineStr">
        <is>
          <t>home_use</t>
        </is>
      </c>
      <c r="D4710" t="inlineStr">
        <is>
          <t>IMP00926</t>
        </is>
      </c>
      <c r="E4710" t="inlineStr">
        <is>
          <t>T106477</t>
        </is>
      </c>
      <c r="F4710" s="32" t="n">
        <v>17002101.58</v>
      </c>
      <c r="G4710" s="32" t="n">
        <v>1785220.67</v>
      </c>
    </row>
    <row r="4711">
      <c r="A4711" t="inlineStr">
        <is>
          <t>L0195356</t>
        </is>
      </c>
      <c r="B4711" t="inlineStr">
        <is>
          <t>2026-02-11</t>
        </is>
      </c>
      <c r="C4711" t="inlineStr">
        <is>
          <t>home_use</t>
        </is>
      </c>
      <c r="D4711" t="inlineStr">
        <is>
          <t>IMP00950</t>
        </is>
      </c>
      <c r="F4711" s="32" t="n">
        <v>545987.34</v>
      </c>
      <c r="G4711" s="32" t="n">
        <v>68248.42</v>
      </c>
    </row>
    <row r="4712">
      <c r="A4712" t="inlineStr">
        <is>
          <t>L0195362</t>
        </is>
      </c>
      <c r="B4712" t="inlineStr">
        <is>
          <t>2026-02-11</t>
        </is>
      </c>
      <c r="C4712" t="inlineStr">
        <is>
          <t>home_use</t>
        </is>
      </c>
      <c r="D4712" t="inlineStr">
        <is>
          <t>IMP00999</t>
        </is>
      </c>
      <c r="E4712" t="inlineStr">
        <is>
          <t>T106987</t>
        </is>
      </c>
      <c r="F4712" s="32" t="n">
        <v>4308570.54</v>
      </c>
      <c r="G4712" s="32" t="n">
        <v>452399.91</v>
      </c>
    </row>
    <row r="4713">
      <c r="A4713" t="inlineStr">
        <is>
          <t>L0195371</t>
        </is>
      </c>
      <c r="B4713" t="inlineStr">
        <is>
          <t>2026-02-11</t>
        </is>
      </c>
      <c r="C4713" t="inlineStr">
        <is>
          <t>home_use</t>
        </is>
      </c>
      <c r="D4713" t="inlineStr">
        <is>
          <t>IMP01037</t>
        </is>
      </c>
      <c r="E4713" t="inlineStr">
        <is>
          <t>T107258</t>
        </is>
      </c>
      <c r="F4713" s="32" t="n">
        <v>645921.6899999999</v>
      </c>
      <c r="G4713" s="32" t="n">
        <v>77510.60000000001</v>
      </c>
    </row>
    <row r="4714">
      <c r="A4714" t="inlineStr">
        <is>
          <t>L0195372</t>
        </is>
      </c>
      <c r="B4714" t="inlineStr">
        <is>
          <t>2026-02-11</t>
        </is>
      </c>
      <c r="C4714" t="inlineStr">
        <is>
          <t>home_use</t>
        </is>
      </c>
      <c r="D4714" t="inlineStr">
        <is>
          <t>IMP01037</t>
        </is>
      </c>
      <c r="E4714" t="inlineStr">
        <is>
          <t>T107258</t>
        </is>
      </c>
      <c r="F4714" s="32" t="n">
        <v>2018462.3</v>
      </c>
      <c r="G4714" s="32" t="n">
        <v>201846.23</v>
      </c>
    </row>
    <row r="4715">
      <c r="A4715" t="inlineStr">
        <is>
          <t>L0195373</t>
        </is>
      </c>
      <c r="B4715" t="inlineStr">
        <is>
          <t>2026-02-11</t>
        </is>
      </c>
      <c r="C4715" t="inlineStr">
        <is>
          <t>home_use</t>
        </is>
      </c>
      <c r="D4715" t="inlineStr">
        <is>
          <t>IMP01037</t>
        </is>
      </c>
      <c r="E4715" t="inlineStr">
        <is>
          <t>T107258</t>
        </is>
      </c>
      <c r="F4715" s="32" t="n">
        <v>2407262.23</v>
      </c>
      <c r="G4715" s="32" t="n">
        <v>240726.22</v>
      </c>
    </row>
    <row r="4716">
      <c r="A4716" t="inlineStr">
        <is>
          <t>L0195381</t>
        </is>
      </c>
      <c r="B4716" t="inlineStr">
        <is>
          <t>2026-02-11</t>
        </is>
      </c>
      <c r="C4716" t="inlineStr">
        <is>
          <t>home_use</t>
        </is>
      </c>
      <c r="D4716" t="inlineStr">
        <is>
          <t>IMP01089</t>
        </is>
      </c>
      <c r="E4716" t="inlineStr">
        <is>
          <t>T107617</t>
        </is>
      </c>
      <c r="F4716" s="32" t="n">
        <v>848683.38</v>
      </c>
      <c r="G4716" s="32" t="n">
        <v>89111.75</v>
      </c>
    </row>
    <row r="4717">
      <c r="A4717" t="inlineStr">
        <is>
          <t>L0195385</t>
        </is>
      </c>
      <c r="B4717" t="inlineStr">
        <is>
          <t>2026-02-11</t>
        </is>
      </c>
      <c r="C4717" t="inlineStr">
        <is>
          <t>home_use</t>
        </is>
      </c>
      <c r="D4717" t="inlineStr">
        <is>
          <t>IMP01142</t>
        </is>
      </c>
      <c r="E4717" t="inlineStr">
        <is>
          <t>T107992</t>
        </is>
      </c>
      <c r="F4717" s="32" t="n">
        <v>93617427.87</v>
      </c>
      <c r="G4717" s="32" t="n">
        <v>9361742.789999999</v>
      </c>
    </row>
    <row r="4718">
      <c r="A4718" t="inlineStr">
        <is>
          <t>L0195403</t>
        </is>
      </c>
      <c r="B4718" t="inlineStr">
        <is>
          <t>2026-02-11</t>
        </is>
      </c>
      <c r="C4718" t="inlineStr">
        <is>
          <t>home_use</t>
        </is>
      </c>
      <c r="D4718" t="inlineStr">
        <is>
          <t>IMP01242</t>
        </is>
      </c>
      <c r="E4718" t="inlineStr">
        <is>
          <t>T108692</t>
        </is>
      </c>
      <c r="F4718" s="32" t="n">
        <v>1435722.77</v>
      </c>
      <c r="G4718" s="32" t="n">
        <v>143572.28</v>
      </c>
    </row>
    <row r="4719">
      <c r="A4719" t="inlineStr">
        <is>
          <t>L0195417</t>
        </is>
      </c>
      <c r="B4719" t="inlineStr">
        <is>
          <t>2026-02-11</t>
        </is>
      </c>
      <c r="C4719" t="inlineStr">
        <is>
          <t>home_use</t>
        </is>
      </c>
      <c r="D4719" t="inlineStr">
        <is>
          <t>IMP01304</t>
        </is>
      </c>
      <c r="E4719" t="inlineStr">
        <is>
          <t>T109127</t>
        </is>
      </c>
      <c r="F4719" s="32" t="n">
        <v>546867.97</v>
      </c>
      <c r="G4719" s="32" t="n">
        <v>63983.55</v>
      </c>
    </row>
    <row r="4720">
      <c r="A4720" t="inlineStr">
        <is>
          <t>L0195420</t>
        </is>
      </c>
      <c r="B4720" t="inlineStr">
        <is>
          <t>2026-02-11</t>
        </is>
      </c>
      <c r="C4720" t="inlineStr">
        <is>
          <t>home_use</t>
        </is>
      </c>
      <c r="D4720" t="inlineStr">
        <is>
          <t>IMP01310</t>
        </is>
      </c>
      <c r="E4720" t="inlineStr">
        <is>
          <t>T109167</t>
        </is>
      </c>
      <c r="F4720" s="32" t="n">
        <v>107555.91</v>
      </c>
      <c r="G4720" s="32" t="n">
        <v>12368.93</v>
      </c>
    </row>
    <row r="4721">
      <c r="A4721" t="inlineStr">
        <is>
          <t>L0195421</t>
        </is>
      </c>
      <c r="B4721" t="inlineStr">
        <is>
          <t>2026-02-11</t>
        </is>
      </c>
      <c r="C4721" t="inlineStr">
        <is>
          <t>home_use</t>
        </is>
      </c>
      <c r="D4721" t="inlineStr">
        <is>
          <t>IMP01310</t>
        </is>
      </c>
      <c r="E4721" t="inlineStr">
        <is>
          <t>T109167</t>
        </is>
      </c>
      <c r="F4721" s="32" t="n">
        <v>1389902.36</v>
      </c>
      <c r="G4721" s="32" t="n">
        <v>173737.8</v>
      </c>
    </row>
    <row r="4722">
      <c r="A4722" t="inlineStr">
        <is>
          <t>L0195423</t>
        </is>
      </c>
      <c r="B4722" t="inlineStr">
        <is>
          <t>2026-02-11</t>
        </is>
      </c>
      <c r="C4722" t="inlineStr">
        <is>
          <t>home_use</t>
        </is>
      </c>
      <c r="D4722" t="inlineStr">
        <is>
          <t>IMP01310</t>
        </is>
      </c>
      <c r="E4722" t="inlineStr">
        <is>
          <t>T109167</t>
        </is>
      </c>
      <c r="F4722" s="32" t="n">
        <v>2521593.54</v>
      </c>
      <c r="G4722" s="32" t="n">
        <v>315199.19</v>
      </c>
    </row>
    <row r="4723">
      <c r="A4723" t="inlineStr">
        <is>
          <t>L0195459</t>
        </is>
      </c>
      <c r="B4723" t="inlineStr">
        <is>
          <t>2026-02-12</t>
        </is>
      </c>
      <c r="C4723" t="inlineStr">
        <is>
          <t>home_use</t>
        </is>
      </c>
      <c r="D4723" t="inlineStr">
        <is>
          <t>IMP00063</t>
        </is>
      </c>
      <c r="E4723" t="inlineStr">
        <is>
          <t>T100440</t>
        </is>
      </c>
      <c r="F4723" s="32" t="n">
        <v>457925.78</v>
      </c>
      <c r="G4723" s="32" t="n">
        <v>52661.47</v>
      </c>
    </row>
    <row r="4724">
      <c r="A4724" t="inlineStr">
        <is>
          <t>L0195460</t>
        </is>
      </c>
      <c r="B4724" t="inlineStr">
        <is>
          <t>2026-02-12</t>
        </is>
      </c>
      <c r="C4724" t="inlineStr">
        <is>
          <t>home_use</t>
        </is>
      </c>
      <c r="D4724" t="inlineStr">
        <is>
          <t>IMP00063</t>
        </is>
      </c>
      <c r="E4724" t="inlineStr">
        <is>
          <t>T100440</t>
        </is>
      </c>
      <c r="F4724" s="32" t="n">
        <v>476374.56</v>
      </c>
      <c r="G4724" s="32" t="n">
        <v>54783.07</v>
      </c>
    </row>
    <row r="4725">
      <c r="A4725" t="inlineStr">
        <is>
          <t>L0195461</t>
        </is>
      </c>
      <c r="B4725" t="inlineStr">
        <is>
          <t>2026-02-12</t>
        </is>
      </c>
      <c r="C4725" t="inlineStr">
        <is>
          <t>home_use</t>
        </is>
      </c>
      <c r="D4725" t="inlineStr">
        <is>
          <t>IMP00063</t>
        </is>
      </c>
      <c r="E4725" t="inlineStr">
        <is>
          <t>T100440</t>
        </is>
      </c>
      <c r="F4725" s="32" t="n">
        <v>2075996.17</v>
      </c>
      <c r="G4725" s="32" t="n">
        <v>269879.5</v>
      </c>
    </row>
    <row r="4726">
      <c r="A4726" t="inlineStr">
        <is>
          <t>L0195462</t>
        </is>
      </c>
      <c r="B4726" t="inlineStr">
        <is>
          <t>2026-02-12</t>
        </is>
      </c>
      <c r="C4726" t="inlineStr">
        <is>
          <t>home_use</t>
        </is>
      </c>
      <c r="D4726" t="inlineStr">
        <is>
          <t>IMP00063</t>
        </is>
      </c>
      <c r="E4726" t="inlineStr">
        <is>
          <t>T100440</t>
        </is>
      </c>
      <c r="F4726" s="32" t="n">
        <v>1349068.24</v>
      </c>
      <c r="G4726" s="32" t="n">
        <v>144350.3</v>
      </c>
    </row>
    <row r="4727">
      <c r="A4727" t="inlineStr">
        <is>
          <t>L0195463</t>
        </is>
      </c>
      <c r="B4727" t="inlineStr">
        <is>
          <t>2026-02-12</t>
        </is>
      </c>
      <c r="C4727" t="inlineStr">
        <is>
          <t>home_use</t>
        </is>
      </c>
      <c r="D4727" t="inlineStr">
        <is>
          <t>IMP00095</t>
        </is>
      </c>
      <c r="E4727" t="inlineStr">
        <is>
          <t>T100033</t>
        </is>
      </c>
      <c r="F4727" s="32" t="n">
        <v>1356837.45</v>
      </c>
      <c r="G4727" s="32" t="n">
        <v>176388.87</v>
      </c>
    </row>
    <row r="4728">
      <c r="A4728" t="inlineStr">
        <is>
          <t>L0195464</t>
        </is>
      </c>
      <c r="B4728" t="inlineStr">
        <is>
          <t>2026-02-12</t>
        </is>
      </c>
      <c r="C4728" t="inlineStr">
        <is>
          <t>transit</t>
        </is>
      </c>
      <c r="D4728" t="inlineStr">
        <is>
          <t>IMP00100</t>
        </is>
      </c>
      <c r="E4728" t="inlineStr">
        <is>
          <t>T100699</t>
        </is>
      </c>
      <c r="F4728" s="32" t="n">
        <v>516579.99</v>
      </c>
      <c r="G4728" s="32" t="n">
        <v>0</v>
      </c>
    </row>
    <row r="4729">
      <c r="A4729" t="inlineStr">
        <is>
          <t>L0195476</t>
        </is>
      </c>
      <c r="B4729" t="inlineStr">
        <is>
          <t>2026-02-12</t>
        </is>
      </c>
      <c r="C4729" t="inlineStr">
        <is>
          <t>home_use</t>
        </is>
      </c>
      <c r="D4729" t="inlineStr">
        <is>
          <t>IMP00147</t>
        </is>
      </c>
      <c r="F4729" s="32" t="n">
        <v>1783294</v>
      </c>
      <c r="G4729" s="32" t="n">
        <v>178329.4</v>
      </c>
    </row>
    <row r="4730">
      <c r="A4730" t="inlineStr">
        <is>
          <t>L0195477</t>
        </is>
      </c>
      <c r="B4730" t="inlineStr">
        <is>
          <t>2026-02-12</t>
        </is>
      </c>
      <c r="C4730" t="inlineStr">
        <is>
          <t>home_use</t>
        </is>
      </c>
      <c r="D4730" t="inlineStr">
        <is>
          <t>IMP00156</t>
        </is>
      </c>
      <c r="F4730" s="32" t="n">
        <v>1544735.65</v>
      </c>
      <c r="G4730" s="32" t="n">
        <v>188457.75</v>
      </c>
    </row>
    <row r="4731">
      <c r="A4731" t="inlineStr">
        <is>
          <t>L0195483</t>
        </is>
      </c>
      <c r="B4731" t="inlineStr">
        <is>
          <t>2026-02-12</t>
        </is>
      </c>
      <c r="C4731" t="inlineStr">
        <is>
          <t>home_use</t>
        </is>
      </c>
      <c r="D4731" t="inlineStr">
        <is>
          <t>IMP00243</t>
        </is>
      </c>
      <c r="E4731" t="inlineStr">
        <is>
          <t>T101700</t>
        </is>
      </c>
      <c r="F4731" s="32" t="n">
        <v>1490703.74</v>
      </c>
      <c r="G4731" s="32" t="n">
        <v>156523.89</v>
      </c>
    </row>
    <row r="4732">
      <c r="A4732" t="inlineStr">
        <is>
          <t>L0195493</t>
        </is>
      </c>
      <c r="B4732" t="inlineStr">
        <is>
          <t>2026-02-12</t>
        </is>
      </c>
      <c r="C4732" t="inlineStr">
        <is>
          <t>home_use</t>
        </is>
      </c>
      <c r="D4732" t="inlineStr">
        <is>
          <t>IMP00306</t>
        </is>
      </c>
      <c r="E4732" t="inlineStr">
        <is>
          <t>T102141</t>
        </is>
      </c>
      <c r="F4732" s="32" t="n">
        <v>1266371.29</v>
      </c>
      <c r="G4732" s="32" t="n">
        <v>145632.7</v>
      </c>
    </row>
    <row r="4733">
      <c r="A4733" t="inlineStr">
        <is>
          <t>L0195495</t>
        </is>
      </c>
      <c r="B4733" t="inlineStr">
        <is>
          <t>2026-02-12</t>
        </is>
      </c>
      <c r="C4733" t="inlineStr">
        <is>
          <t>home_use</t>
        </is>
      </c>
      <c r="D4733" t="inlineStr">
        <is>
          <t>IMP00306</t>
        </is>
      </c>
      <c r="E4733" t="inlineStr">
        <is>
          <t>T102141</t>
        </is>
      </c>
      <c r="F4733" s="32" t="n">
        <v>1266337.83</v>
      </c>
      <c r="G4733" s="32" t="n">
        <v>158292.23</v>
      </c>
    </row>
    <row r="4734">
      <c r="A4734" t="inlineStr">
        <is>
          <t>L0195541</t>
        </is>
      </c>
      <c r="B4734" t="inlineStr">
        <is>
          <t>2026-02-12</t>
        </is>
      </c>
      <c r="C4734" t="inlineStr">
        <is>
          <t>home_use</t>
        </is>
      </c>
      <c r="D4734" t="inlineStr">
        <is>
          <t>IMP00643</t>
        </is>
      </c>
      <c r="E4734" t="inlineStr">
        <is>
          <t>T104498</t>
        </is>
      </c>
      <c r="F4734" s="32" t="n">
        <v>1298731.91</v>
      </c>
      <c r="G4734" s="32" t="n">
        <v>129873.19</v>
      </c>
    </row>
    <row r="4735">
      <c r="A4735" t="inlineStr">
        <is>
          <t>L0195542</t>
        </is>
      </c>
      <c r="B4735" t="inlineStr">
        <is>
          <t>2026-02-12</t>
        </is>
      </c>
      <c r="C4735" t="inlineStr">
        <is>
          <t>home_use</t>
        </is>
      </c>
      <c r="D4735" t="inlineStr">
        <is>
          <t>IMP00643</t>
        </is>
      </c>
      <c r="E4735" t="inlineStr">
        <is>
          <t>T104498</t>
        </is>
      </c>
      <c r="F4735" s="32" t="n">
        <v>631538.9300000001</v>
      </c>
      <c r="G4735" s="32" t="n">
        <v>63153.89</v>
      </c>
    </row>
    <row r="4736">
      <c r="A4736" t="inlineStr">
        <is>
          <t>L0195543</t>
        </is>
      </c>
      <c r="B4736" t="inlineStr">
        <is>
          <t>2026-02-12</t>
        </is>
      </c>
      <c r="C4736" t="inlineStr">
        <is>
          <t>home_use</t>
        </is>
      </c>
      <c r="D4736" t="inlineStr">
        <is>
          <t>IMP00643</t>
        </is>
      </c>
      <c r="E4736" t="inlineStr">
        <is>
          <t>T104498</t>
        </is>
      </c>
      <c r="F4736" s="32" t="n">
        <v>415485.44</v>
      </c>
      <c r="G4736" s="32" t="n">
        <v>41548.54</v>
      </c>
    </row>
    <row r="4737">
      <c r="A4737" t="inlineStr">
        <is>
          <t>L0195544</t>
        </is>
      </c>
      <c r="B4737" t="inlineStr">
        <is>
          <t>2026-02-12</t>
        </is>
      </c>
      <c r="C4737" t="inlineStr">
        <is>
          <t>home_use</t>
        </is>
      </c>
      <c r="D4737" t="inlineStr">
        <is>
          <t>IMP00643</t>
        </is>
      </c>
      <c r="E4737" t="inlineStr">
        <is>
          <t>T104498</t>
        </is>
      </c>
      <c r="F4737" s="32" t="n">
        <v>845251.63</v>
      </c>
      <c r="G4737" s="32" t="n">
        <v>84525.16</v>
      </c>
    </row>
    <row r="4738">
      <c r="A4738" t="inlineStr">
        <is>
          <t>L0195545</t>
        </is>
      </c>
      <c r="B4738" t="inlineStr">
        <is>
          <t>2026-02-12</t>
        </is>
      </c>
      <c r="C4738" t="inlineStr">
        <is>
          <t>home_use</t>
        </is>
      </c>
      <c r="D4738" t="inlineStr">
        <is>
          <t>IMP00643</t>
        </is>
      </c>
      <c r="E4738" t="inlineStr">
        <is>
          <t>T104498</t>
        </is>
      </c>
      <c r="F4738" s="32" t="n">
        <v>987053.09</v>
      </c>
      <c r="G4738" s="32" t="n">
        <v>98705.31</v>
      </c>
    </row>
    <row r="4739">
      <c r="A4739" t="inlineStr">
        <is>
          <t>L0195547</t>
        </is>
      </c>
      <c r="B4739" t="inlineStr">
        <is>
          <t>2026-02-12</t>
        </is>
      </c>
      <c r="C4739" t="inlineStr">
        <is>
          <t>home_use</t>
        </is>
      </c>
      <c r="D4739" t="inlineStr">
        <is>
          <t>IMP00643</t>
        </is>
      </c>
      <c r="E4739" t="inlineStr">
        <is>
          <t>T104498</t>
        </is>
      </c>
      <c r="F4739" s="32" t="n">
        <v>749232.9300000001</v>
      </c>
      <c r="G4739" s="32" t="n">
        <v>74923.28999999999</v>
      </c>
    </row>
    <row r="4740">
      <c r="A4740" t="inlineStr">
        <is>
          <t>L0195548</t>
        </is>
      </c>
      <c r="B4740" t="inlineStr">
        <is>
          <t>2026-02-12</t>
        </is>
      </c>
      <c r="C4740" t="inlineStr">
        <is>
          <t>warehouse_out</t>
        </is>
      </c>
      <c r="D4740" t="inlineStr">
        <is>
          <t>IMP00643</t>
        </is>
      </c>
      <c r="E4740" t="inlineStr">
        <is>
          <t>T104498</t>
        </is>
      </c>
      <c r="F4740" s="32" t="n">
        <v>633917.8199999999</v>
      </c>
      <c r="G4740" s="32" t="n">
        <v>63391.78</v>
      </c>
    </row>
    <row r="4741">
      <c r="A4741" t="inlineStr">
        <is>
          <t>L0195565</t>
        </is>
      </c>
      <c r="B4741" t="inlineStr">
        <is>
          <t>2026-02-12</t>
        </is>
      </c>
      <c r="C4741" t="inlineStr">
        <is>
          <t>warehouse_in</t>
        </is>
      </c>
      <c r="D4741" t="inlineStr">
        <is>
          <t>IMP00815</t>
        </is>
      </c>
      <c r="E4741" t="inlineStr">
        <is>
          <t>T105700</t>
        </is>
      </c>
      <c r="F4741" s="32" t="n">
        <v>5279724.17</v>
      </c>
      <c r="G4741" s="32" t="n">
        <v>0</v>
      </c>
    </row>
    <row r="4742">
      <c r="A4742" t="inlineStr">
        <is>
          <t>L0195584</t>
        </is>
      </c>
      <c r="B4742" t="inlineStr">
        <is>
          <t>2026-02-12</t>
        </is>
      </c>
      <c r="C4742" t="inlineStr">
        <is>
          <t>home_use</t>
        </is>
      </c>
      <c r="D4742" t="inlineStr">
        <is>
          <t>IMP00926</t>
        </is>
      </c>
      <c r="E4742" t="inlineStr">
        <is>
          <t>T106477</t>
        </is>
      </c>
      <c r="F4742" s="32" t="n">
        <v>5059848.31</v>
      </c>
      <c r="G4742" s="32" t="n">
        <v>505984.83</v>
      </c>
    </row>
    <row r="4743">
      <c r="A4743" t="inlineStr">
        <is>
          <t>L0195585</t>
        </is>
      </c>
      <c r="B4743" t="inlineStr">
        <is>
          <t>2026-02-12</t>
        </is>
      </c>
      <c r="C4743" t="inlineStr">
        <is>
          <t>home_use</t>
        </is>
      </c>
      <c r="D4743" t="inlineStr">
        <is>
          <t>IMP00926</t>
        </is>
      </c>
      <c r="E4743" t="inlineStr">
        <is>
          <t>T106477</t>
        </is>
      </c>
      <c r="F4743" s="32" t="n">
        <v>513826.68</v>
      </c>
      <c r="G4743" s="32" t="n">
        <v>54979.45</v>
      </c>
    </row>
    <row r="4744">
      <c r="A4744" t="inlineStr">
        <is>
          <t>L0195586</t>
        </is>
      </c>
      <c r="B4744" t="inlineStr">
        <is>
          <t>2026-02-12</t>
        </is>
      </c>
      <c r="C4744" t="inlineStr">
        <is>
          <t>home_use</t>
        </is>
      </c>
      <c r="D4744" t="inlineStr">
        <is>
          <t>IMP00926</t>
        </is>
      </c>
      <c r="E4744" t="inlineStr">
        <is>
          <t>T106477</t>
        </is>
      </c>
      <c r="F4744" s="32" t="n">
        <v>282949.11</v>
      </c>
      <c r="G4744" s="32" t="n">
        <v>30275.55</v>
      </c>
    </row>
    <row r="4745">
      <c r="A4745" t="inlineStr">
        <is>
          <t>L0195587</t>
        </is>
      </c>
      <c r="B4745" t="inlineStr">
        <is>
          <t>2026-02-12</t>
        </is>
      </c>
      <c r="C4745" t="inlineStr">
        <is>
          <t>home_use</t>
        </is>
      </c>
      <c r="D4745" t="inlineStr">
        <is>
          <t>IMP00926</t>
        </is>
      </c>
      <c r="E4745" t="inlineStr">
        <is>
          <t>T106477</t>
        </is>
      </c>
      <c r="F4745" s="32" t="n">
        <v>36285684.57</v>
      </c>
      <c r="G4745" s="32" t="n">
        <v>3628568.46</v>
      </c>
    </row>
    <row r="4746">
      <c r="A4746" t="inlineStr">
        <is>
          <t>L0195588</t>
        </is>
      </c>
      <c r="B4746" t="inlineStr">
        <is>
          <t>2026-02-12</t>
        </is>
      </c>
      <c r="C4746" t="inlineStr">
        <is>
          <t>home_use</t>
        </is>
      </c>
      <c r="D4746" t="inlineStr">
        <is>
          <t>IMP00926</t>
        </is>
      </c>
      <c r="E4746" t="inlineStr">
        <is>
          <t>T106477</t>
        </is>
      </c>
      <c r="F4746" s="32" t="n">
        <v>6803391.49</v>
      </c>
      <c r="G4746" s="32" t="n">
        <v>680339.15</v>
      </c>
    </row>
    <row r="4747">
      <c r="A4747" t="inlineStr">
        <is>
          <t>L0195593</t>
        </is>
      </c>
      <c r="B4747" t="inlineStr">
        <is>
          <t>2026-02-12</t>
        </is>
      </c>
      <c r="C4747" t="inlineStr">
        <is>
          <t>home_use</t>
        </is>
      </c>
      <c r="D4747" t="inlineStr">
        <is>
          <t>IMP00950</t>
        </is>
      </c>
      <c r="F4747" s="32" t="n">
        <v>1728344.76</v>
      </c>
      <c r="G4747" s="32" t="n">
        <v>224684.82</v>
      </c>
    </row>
    <row r="4748">
      <c r="A4748" t="inlineStr">
        <is>
          <t>L0195595</t>
        </is>
      </c>
      <c r="B4748" t="inlineStr">
        <is>
          <t>2026-02-12</t>
        </is>
      </c>
      <c r="C4748" t="inlineStr">
        <is>
          <t>home_use</t>
        </is>
      </c>
      <c r="D4748" t="inlineStr">
        <is>
          <t>IMP00950</t>
        </is>
      </c>
      <c r="F4748" s="32" t="n">
        <v>1851741.16</v>
      </c>
      <c r="G4748" s="32" t="n">
        <v>240726.35</v>
      </c>
    </row>
    <row r="4749">
      <c r="A4749" t="inlineStr">
        <is>
          <t>L0195596</t>
        </is>
      </c>
      <c r="B4749" t="inlineStr">
        <is>
          <t>2026-02-12</t>
        </is>
      </c>
      <c r="C4749" t="inlineStr">
        <is>
          <t>home_use</t>
        </is>
      </c>
      <c r="D4749" t="inlineStr">
        <is>
          <t>IMP00950</t>
        </is>
      </c>
      <c r="F4749" s="32" t="n">
        <v>589590.05</v>
      </c>
      <c r="G4749" s="32" t="n">
        <v>73698.75999999999</v>
      </c>
    </row>
    <row r="4750">
      <c r="A4750" t="inlineStr">
        <is>
          <t>L0195597</t>
        </is>
      </c>
      <c r="B4750" t="inlineStr">
        <is>
          <t>2026-02-12</t>
        </is>
      </c>
      <c r="C4750" t="inlineStr">
        <is>
          <t>home_use</t>
        </is>
      </c>
      <c r="D4750" t="inlineStr">
        <is>
          <t>IMP00950</t>
        </is>
      </c>
      <c r="F4750" s="32" t="n">
        <v>412126.9</v>
      </c>
      <c r="G4750" s="32" t="n">
        <v>48218.85</v>
      </c>
    </row>
    <row r="4751">
      <c r="A4751" t="inlineStr">
        <is>
          <t>L0195604</t>
        </is>
      </c>
      <c r="B4751" t="inlineStr">
        <is>
          <t>2026-02-12</t>
        </is>
      </c>
      <c r="C4751" t="inlineStr">
        <is>
          <t>home_use</t>
        </is>
      </c>
      <c r="D4751" t="inlineStr">
        <is>
          <t>IMP00999</t>
        </is>
      </c>
      <c r="E4751" t="inlineStr">
        <is>
          <t>T106987</t>
        </is>
      </c>
      <c r="F4751" s="32" t="n">
        <v>2456856.77</v>
      </c>
      <c r="G4751" s="32" t="n">
        <v>245685.68</v>
      </c>
    </row>
    <row r="4752">
      <c r="A4752" t="inlineStr">
        <is>
          <t>L0195605</t>
        </is>
      </c>
      <c r="B4752" t="inlineStr">
        <is>
          <t>2026-02-12</t>
        </is>
      </c>
      <c r="C4752" t="inlineStr">
        <is>
          <t>home_use</t>
        </is>
      </c>
      <c r="D4752" t="inlineStr">
        <is>
          <t>IMP00999</t>
        </is>
      </c>
      <c r="E4752" t="inlineStr">
        <is>
          <t>T106987</t>
        </is>
      </c>
      <c r="F4752" s="32" t="n">
        <v>7853487.52</v>
      </c>
      <c r="G4752" s="32" t="n">
        <v>785348.75</v>
      </c>
    </row>
    <row r="4753">
      <c r="A4753" t="inlineStr">
        <is>
          <t>L0195607</t>
        </is>
      </c>
      <c r="B4753" t="inlineStr">
        <is>
          <t>2026-02-12</t>
        </is>
      </c>
      <c r="C4753" t="inlineStr">
        <is>
          <t>home_use</t>
        </is>
      </c>
      <c r="D4753" t="inlineStr">
        <is>
          <t>IMP00999</t>
        </is>
      </c>
      <c r="E4753" t="inlineStr">
        <is>
          <t>T106987</t>
        </is>
      </c>
      <c r="F4753" s="32" t="n">
        <v>3882617.31</v>
      </c>
      <c r="G4753" s="32" t="n">
        <v>388261.73</v>
      </c>
    </row>
    <row r="4754">
      <c r="A4754" t="inlineStr">
        <is>
          <t>L0195611</t>
        </is>
      </c>
      <c r="B4754" t="inlineStr">
        <is>
          <t>2026-02-12</t>
        </is>
      </c>
      <c r="C4754" t="inlineStr">
        <is>
          <t>home_use</t>
        </is>
      </c>
      <c r="D4754" t="inlineStr">
        <is>
          <t>IMP01037</t>
        </is>
      </c>
      <c r="E4754" t="inlineStr">
        <is>
          <t>T107258</t>
        </is>
      </c>
      <c r="F4754" s="32" t="n">
        <v>1555731.83</v>
      </c>
      <c r="G4754" s="32" t="n">
        <v>155573.18</v>
      </c>
    </row>
    <row r="4755">
      <c r="A4755" t="inlineStr">
        <is>
          <t>L0195612</t>
        </is>
      </c>
      <c r="B4755" t="inlineStr">
        <is>
          <t>2026-02-12</t>
        </is>
      </c>
      <c r="C4755" t="inlineStr">
        <is>
          <t>home_use</t>
        </is>
      </c>
      <c r="D4755" t="inlineStr">
        <is>
          <t>IMP01037</t>
        </is>
      </c>
      <c r="E4755" t="inlineStr">
        <is>
          <t>T107258</t>
        </is>
      </c>
      <c r="F4755" s="32" t="n">
        <v>1124266.51</v>
      </c>
      <c r="G4755" s="32" t="n">
        <v>134911.98</v>
      </c>
    </row>
    <row r="4756">
      <c r="A4756" t="inlineStr">
        <is>
          <t>L0195613</t>
        </is>
      </c>
      <c r="B4756" t="inlineStr">
        <is>
          <t>2026-02-12</t>
        </is>
      </c>
      <c r="C4756" t="inlineStr">
        <is>
          <t>home_use</t>
        </is>
      </c>
      <c r="D4756" t="inlineStr">
        <is>
          <t>IMP01037</t>
        </is>
      </c>
      <c r="E4756" t="inlineStr">
        <is>
          <t>T107258</t>
        </is>
      </c>
      <c r="F4756" s="32" t="n">
        <v>931225.38</v>
      </c>
      <c r="G4756" s="32" t="n">
        <v>111747.05</v>
      </c>
    </row>
    <row r="4757">
      <c r="A4757" t="inlineStr">
        <is>
          <t>L0195626</t>
        </is>
      </c>
      <c r="B4757" t="inlineStr">
        <is>
          <t>2026-02-12</t>
        </is>
      </c>
      <c r="C4757" t="inlineStr">
        <is>
          <t>home_use</t>
        </is>
      </c>
      <c r="D4757" t="inlineStr">
        <is>
          <t>IMP01142</t>
        </is>
      </c>
      <c r="E4757" t="inlineStr">
        <is>
          <t>T107992</t>
        </is>
      </c>
      <c r="F4757" s="32" t="n">
        <v>33297722.04</v>
      </c>
      <c r="G4757" s="32" t="n">
        <v>3496260.81</v>
      </c>
    </row>
    <row r="4758">
      <c r="A4758" t="inlineStr">
        <is>
          <t>L0195652</t>
        </is>
      </c>
      <c r="B4758" t="inlineStr">
        <is>
          <t>2026-02-12</t>
        </is>
      </c>
      <c r="C4758" t="inlineStr">
        <is>
          <t>home_use</t>
        </is>
      </c>
      <c r="D4758" t="inlineStr">
        <is>
          <t>IMP01310</t>
        </is>
      </c>
      <c r="E4758" t="inlineStr">
        <is>
          <t>T109167</t>
        </is>
      </c>
      <c r="F4758" s="32" t="n">
        <v>375313.4</v>
      </c>
      <c r="G4758" s="32" t="n">
        <v>40158.53</v>
      </c>
    </row>
    <row r="4759">
      <c r="A4759" t="inlineStr">
        <is>
          <t>L0195653</t>
        </is>
      </c>
      <c r="B4759" t="inlineStr">
        <is>
          <t>2026-02-12</t>
        </is>
      </c>
      <c r="C4759" t="inlineStr">
        <is>
          <t>home_use</t>
        </is>
      </c>
      <c r="D4759" t="inlineStr">
        <is>
          <t>IMP01310</t>
        </is>
      </c>
      <c r="E4759" t="inlineStr">
        <is>
          <t>T109167</t>
        </is>
      </c>
      <c r="F4759" s="32" t="n">
        <v>513852.63</v>
      </c>
      <c r="G4759" s="32" t="n">
        <v>54982.23</v>
      </c>
    </row>
    <row r="4760">
      <c r="A4760" t="inlineStr">
        <is>
          <t>L0195655</t>
        </is>
      </c>
      <c r="B4760" t="inlineStr">
        <is>
          <t>2026-02-12</t>
        </is>
      </c>
      <c r="C4760" t="inlineStr">
        <is>
          <t>home_use</t>
        </is>
      </c>
      <c r="D4760" t="inlineStr">
        <is>
          <t>IMP01310</t>
        </is>
      </c>
      <c r="E4760" t="inlineStr">
        <is>
          <t>T109167</t>
        </is>
      </c>
      <c r="F4760" s="32" t="n">
        <v>596069.3199999999</v>
      </c>
      <c r="G4760" s="32" t="n">
        <v>77489.00999999999</v>
      </c>
    </row>
    <row r="4761">
      <c r="A4761" t="inlineStr">
        <is>
          <t>L0195656</t>
        </is>
      </c>
      <c r="B4761" t="inlineStr">
        <is>
          <t>2026-02-12</t>
        </is>
      </c>
      <c r="C4761" t="inlineStr">
        <is>
          <t>home_use</t>
        </is>
      </c>
      <c r="D4761" t="inlineStr">
        <is>
          <t>IMP01310</t>
        </is>
      </c>
      <c r="E4761" t="inlineStr">
        <is>
          <t>T109167</t>
        </is>
      </c>
      <c r="F4761" s="32" t="n">
        <v>277922.41</v>
      </c>
      <c r="G4761" s="32" t="n">
        <v>29737.7</v>
      </c>
    </row>
    <row r="4762">
      <c r="A4762" t="inlineStr">
        <is>
          <t>L0195657</t>
        </is>
      </c>
      <c r="B4762" t="inlineStr">
        <is>
          <t>2026-02-12</t>
        </is>
      </c>
      <c r="C4762" t="inlineStr">
        <is>
          <t>home_use</t>
        </is>
      </c>
      <c r="D4762" t="inlineStr">
        <is>
          <t>IMP01310</t>
        </is>
      </c>
      <c r="E4762" t="inlineStr">
        <is>
          <t>T109167</t>
        </is>
      </c>
      <c r="F4762" s="32" t="n">
        <v>819777.52</v>
      </c>
      <c r="G4762" s="32" t="n">
        <v>87716.19</v>
      </c>
    </row>
    <row r="4763">
      <c r="A4763" t="inlineStr">
        <is>
          <t>L0195697</t>
        </is>
      </c>
      <c r="B4763" t="inlineStr">
        <is>
          <t>2026-02-13</t>
        </is>
      </c>
      <c r="C4763" t="inlineStr">
        <is>
          <t>home_use</t>
        </is>
      </c>
      <c r="D4763" t="inlineStr">
        <is>
          <t>IMP00063</t>
        </is>
      </c>
      <c r="E4763" t="inlineStr">
        <is>
          <t>T100440</t>
        </is>
      </c>
      <c r="F4763" s="32" t="n">
        <v>1036271.8</v>
      </c>
      <c r="G4763" s="32" t="n">
        <v>110881.08</v>
      </c>
    </row>
    <row r="4764">
      <c r="A4764" t="inlineStr">
        <is>
          <t>L0195698</t>
        </is>
      </c>
      <c r="B4764" t="inlineStr">
        <is>
          <t>2026-02-13</t>
        </is>
      </c>
      <c r="C4764" t="inlineStr">
        <is>
          <t>home_use</t>
        </is>
      </c>
      <c r="D4764" t="inlineStr">
        <is>
          <t>IMP00063</t>
        </is>
      </c>
      <c r="E4764" t="inlineStr">
        <is>
          <t>T100440</t>
        </is>
      </c>
      <c r="F4764" s="32" t="n">
        <v>301593.84</v>
      </c>
      <c r="G4764" s="32" t="n">
        <v>34683.29</v>
      </c>
    </row>
    <row r="4765">
      <c r="A4765" t="inlineStr">
        <is>
          <t>L0195699</t>
        </is>
      </c>
      <c r="B4765" t="inlineStr">
        <is>
          <t>2026-02-13</t>
        </is>
      </c>
      <c r="C4765" t="inlineStr">
        <is>
          <t>home_use</t>
        </is>
      </c>
      <c r="D4765" t="inlineStr">
        <is>
          <t>IMP00063</t>
        </is>
      </c>
      <c r="E4765" t="inlineStr">
        <is>
          <t>T100440</t>
        </is>
      </c>
      <c r="F4765" s="32" t="n">
        <v>1705888.3</v>
      </c>
      <c r="G4765" s="32" t="n">
        <v>191059.49</v>
      </c>
    </row>
    <row r="4766">
      <c r="A4766" t="inlineStr">
        <is>
          <t>L0195700</t>
        </is>
      </c>
      <c r="B4766" t="inlineStr">
        <is>
          <t>2026-02-13</t>
        </is>
      </c>
      <c r="C4766" t="inlineStr">
        <is>
          <t>home_use</t>
        </is>
      </c>
      <c r="D4766" t="inlineStr">
        <is>
          <t>IMP00063</t>
        </is>
      </c>
      <c r="E4766" t="inlineStr">
        <is>
          <t>T100440</t>
        </is>
      </c>
      <c r="F4766" s="32" t="n">
        <v>422955.51</v>
      </c>
      <c r="G4766" s="32" t="n">
        <v>48639.88</v>
      </c>
    </row>
    <row r="4767">
      <c r="A4767" t="inlineStr">
        <is>
          <t>L0195702</t>
        </is>
      </c>
      <c r="B4767" t="inlineStr">
        <is>
          <t>2026-02-13</t>
        </is>
      </c>
      <c r="C4767" t="inlineStr">
        <is>
          <t>home_use</t>
        </is>
      </c>
      <c r="D4767" t="inlineStr">
        <is>
          <t>IMP00063</t>
        </is>
      </c>
      <c r="E4767" t="inlineStr">
        <is>
          <t>T100440</t>
        </is>
      </c>
      <c r="F4767" s="32" t="n">
        <v>268999.16</v>
      </c>
      <c r="G4767" s="32" t="n">
        <v>30127.91</v>
      </c>
    </row>
    <row r="4768">
      <c r="A4768" t="inlineStr">
        <is>
          <t>L0195703</t>
        </is>
      </c>
      <c r="B4768" t="inlineStr">
        <is>
          <t>2026-02-13</t>
        </is>
      </c>
      <c r="C4768" t="inlineStr">
        <is>
          <t>home_use</t>
        </is>
      </c>
      <c r="D4768" t="inlineStr">
        <is>
          <t>IMP00063</t>
        </is>
      </c>
      <c r="E4768" t="inlineStr">
        <is>
          <t>T100440</t>
        </is>
      </c>
      <c r="F4768" s="32" t="n">
        <v>757458.65</v>
      </c>
      <c r="G4768" s="32" t="n">
        <v>87107.74000000001</v>
      </c>
    </row>
    <row r="4769">
      <c r="A4769" t="inlineStr">
        <is>
          <t>L0195704</t>
        </is>
      </c>
      <c r="B4769" t="inlineStr">
        <is>
          <t>2026-02-13</t>
        </is>
      </c>
      <c r="C4769" t="inlineStr">
        <is>
          <t>home_use</t>
        </is>
      </c>
      <c r="D4769" t="inlineStr">
        <is>
          <t>IMP00063</t>
        </is>
      </c>
      <c r="E4769" t="inlineStr">
        <is>
          <t>T100440</t>
        </is>
      </c>
      <c r="F4769" s="32" t="n">
        <v>357713.77</v>
      </c>
      <c r="G4769" s="32" t="n">
        <v>41137.08</v>
      </c>
    </row>
    <row r="4770">
      <c r="A4770" t="inlineStr">
        <is>
          <t>L0195705</t>
        </is>
      </c>
      <c r="B4770" t="inlineStr">
        <is>
          <t>2026-02-13</t>
        </is>
      </c>
      <c r="C4770" t="inlineStr">
        <is>
          <t>home_use</t>
        </is>
      </c>
      <c r="D4770" t="inlineStr">
        <is>
          <t>IMP00063</t>
        </is>
      </c>
      <c r="E4770" t="inlineStr">
        <is>
          <t>T100440</t>
        </is>
      </c>
      <c r="F4770" s="32" t="n">
        <v>1151538.29</v>
      </c>
      <c r="G4770" s="32" t="n">
        <v>128972.29</v>
      </c>
    </row>
    <row r="4771">
      <c r="A4771" t="inlineStr">
        <is>
          <t>L0195706</t>
        </is>
      </c>
      <c r="B4771" t="inlineStr">
        <is>
          <t>2026-02-13</t>
        </is>
      </c>
      <c r="C4771" t="inlineStr">
        <is>
          <t>home_use</t>
        </is>
      </c>
      <c r="D4771" t="inlineStr">
        <is>
          <t>IMP00063</t>
        </is>
      </c>
      <c r="E4771" t="inlineStr">
        <is>
          <t>T100440</t>
        </is>
      </c>
      <c r="F4771" s="32" t="n">
        <v>325743.89</v>
      </c>
      <c r="G4771" s="32" t="n">
        <v>37460.55</v>
      </c>
    </row>
    <row r="4772">
      <c r="A4772" t="inlineStr">
        <is>
          <t>L0195707</t>
        </is>
      </c>
      <c r="B4772" t="inlineStr">
        <is>
          <t>2026-02-13</t>
        </is>
      </c>
      <c r="C4772" t="inlineStr">
        <is>
          <t>home_use</t>
        </is>
      </c>
      <c r="D4772" t="inlineStr">
        <is>
          <t>IMP00063</t>
        </is>
      </c>
      <c r="E4772" t="inlineStr">
        <is>
          <t>T100440</t>
        </is>
      </c>
      <c r="F4772" s="32" t="n">
        <v>5474097.85</v>
      </c>
      <c r="G4772" s="32" t="n">
        <v>711632.72</v>
      </c>
    </row>
    <row r="4773">
      <c r="A4773" t="inlineStr">
        <is>
          <t>L0195708</t>
        </is>
      </c>
      <c r="B4773" t="inlineStr">
        <is>
          <t>2026-02-13</t>
        </is>
      </c>
      <c r="C4773" t="inlineStr">
        <is>
          <t>home_use</t>
        </is>
      </c>
      <c r="D4773" t="inlineStr">
        <is>
          <t>IMP00063</t>
        </is>
      </c>
      <c r="E4773" t="inlineStr">
        <is>
          <t>T100440</t>
        </is>
      </c>
      <c r="F4773" s="32" t="n">
        <v>672131.66</v>
      </c>
      <c r="G4773" s="32" t="n">
        <v>77295.14</v>
      </c>
    </row>
    <row r="4774">
      <c r="A4774" t="inlineStr">
        <is>
          <t>L0195745</t>
        </is>
      </c>
      <c r="B4774" t="inlineStr">
        <is>
          <t>2026-02-13</t>
        </is>
      </c>
      <c r="C4774" t="inlineStr">
        <is>
          <t>home_use</t>
        </is>
      </c>
      <c r="D4774" t="inlineStr">
        <is>
          <t>IMP00306</t>
        </is>
      </c>
      <c r="E4774" t="inlineStr">
        <is>
          <t>T102141</t>
        </is>
      </c>
      <c r="F4774" s="32" t="n">
        <v>712425.5</v>
      </c>
      <c r="G4774" s="32" t="n">
        <v>89053.19</v>
      </c>
    </row>
    <row r="4775">
      <c r="A4775" t="inlineStr">
        <is>
          <t>L0195746</t>
        </is>
      </c>
      <c r="B4775" t="inlineStr">
        <is>
          <t>2026-02-13</t>
        </is>
      </c>
      <c r="C4775" t="inlineStr">
        <is>
          <t>home_use</t>
        </is>
      </c>
      <c r="D4775" t="inlineStr">
        <is>
          <t>IMP00306</t>
        </is>
      </c>
      <c r="E4775" t="inlineStr">
        <is>
          <t>T102141</t>
        </is>
      </c>
      <c r="F4775" s="32" t="n">
        <v>600625.87</v>
      </c>
      <c r="G4775" s="32" t="n">
        <v>63065.72</v>
      </c>
    </row>
    <row r="4776">
      <c r="A4776" t="inlineStr">
        <is>
          <t>L0195747</t>
        </is>
      </c>
      <c r="B4776" t="inlineStr">
        <is>
          <t>2026-02-13</t>
        </is>
      </c>
      <c r="C4776" t="inlineStr">
        <is>
          <t>home_use</t>
        </is>
      </c>
      <c r="D4776" t="inlineStr">
        <is>
          <t>IMP00306</t>
        </is>
      </c>
      <c r="E4776" t="inlineStr">
        <is>
          <t>T102141</t>
        </is>
      </c>
      <c r="F4776" s="32" t="n">
        <v>320866.16</v>
      </c>
      <c r="G4776" s="32" t="n">
        <v>33690.95</v>
      </c>
    </row>
    <row r="4777">
      <c r="A4777" t="inlineStr">
        <is>
          <t>L0195750</t>
        </is>
      </c>
      <c r="B4777" t="inlineStr">
        <is>
          <t>2026-02-13</t>
        </is>
      </c>
      <c r="C4777" t="inlineStr">
        <is>
          <t>home_use</t>
        </is>
      </c>
      <c r="D4777" t="inlineStr">
        <is>
          <t>IMP00306</t>
        </is>
      </c>
      <c r="E4777" t="inlineStr">
        <is>
          <t>T102141</t>
        </is>
      </c>
      <c r="F4777" s="32" t="n">
        <v>405385.02</v>
      </c>
      <c r="G4777" s="32" t="n">
        <v>50673.13</v>
      </c>
    </row>
    <row r="4778">
      <c r="A4778" t="inlineStr">
        <is>
          <t>L0195751</t>
        </is>
      </c>
      <c r="B4778" t="inlineStr">
        <is>
          <t>2026-02-13</t>
        </is>
      </c>
      <c r="C4778" t="inlineStr">
        <is>
          <t>home_use</t>
        </is>
      </c>
      <c r="D4778" t="inlineStr">
        <is>
          <t>IMP00306</t>
        </is>
      </c>
      <c r="E4778" t="inlineStr">
        <is>
          <t>T102141</t>
        </is>
      </c>
      <c r="F4778" s="32" t="n">
        <v>455737.67</v>
      </c>
      <c r="G4778" s="32" t="n">
        <v>56967.21</v>
      </c>
    </row>
    <row r="4779">
      <c r="A4779" t="inlineStr">
        <is>
          <t>L0195754</t>
        </is>
      </c>
      <c r="B4779" t="inlineStr">
        <is>
          <t>2026-02-13</t>
        </is>
      </c>
      <c r="C4779" t="inlineStr">
        <is>
          <t>warehouse_out</t>
        </is>
      </c>
      <c r="D4779" t="inlineStr">
        <is>
          <t>IMP00345</t>
        </is>
      </c>
      <c r="E4779" t="inlineStr">
        <is>
          <t>T102414</t>
        </is>
      </c>
      <c r="F4779" s="32" t="n">
        <v>3860422.38</v>
      </c>
      <c r="G4779" s="32" t="n">
        <v>386042.24</v>
      </c>
    </row>
    <row r="4780">
      <c r="A4780" t="inlineStr">
        <is>
          <t>L0195784</t>
        </is>
      </c>
      <c r="B4780" t="inlineStr">
        <is>
          <t>2026-02-13</t>
        </is>
      </c>
      <c r="C4780" t="inlineStr">
        <is>
          <t>home_use</t>
        </is>
      </c>
      <c r="D4780" t="inlineStr">
        <is>
          <t>IMP00519</t>
        </is>
      </c>
      <c r="E4780" t="inlineStr">
        <is>
          <t>T103629</t>
        </is>
      </c>
      <c r="F4780" s="32" t="n">
        <v>33024089.6</v>
      </c>
      <c r="G4780" s="32" t="n">
        <v>3302408.96</v>
      </c>
    </row>
    <row r="4781">
      <c r="A4781" t="inlineStr">
        <is>
          <t>L0195808</t>
        </is>
      </c>
      <c r="B4781" t="inlineStr">
        <is>
          <t>2026-02-13</t>
        </is>
      </c>
      <c r="C4781" t="inlineStr">
        <is>
          <t>home_use</t>
        </is>
      </c>
      <c r="D4781" t="inlineStr">
        <is>
          <t>IMP00643</t>
        </is>
      </c>
      <c r="E4781" t="inlineStr">
        <is>
          <t>T104498</t>
        </is>
      </c>
      <c r="F4781" s="32" t="n">
        <v>484535.64</v>
      </c>
      <c r="G4781" s="32" t="n">
        <v>48453.56</v>
      </c>
    </row>
    <row r="4782">
      <c r="A4782" t="inlineStr">
        <is>
          <t>L0195809</t>
        </is>
      </c>
      <c r="B4782" t="inlineStr">
        <is>
          <t>2026-02-13</t>
        </is>
      </c>
      <c r="C4782" t="inlineStr">
        <is>
          <t>home_use</t>
        </is>
      </c>
      <c r="D4782" t="inlineStr">
        <is>
          <t>IMP00643</t>
        </is>
      </c>
      <c r="E4782" t="inlineStr">
        <is>
          <t>T104498</t>
        </is>
      </c>
      <c r="F4782" s="32" t="n">
        <v>1622631.28</v>
      </c>
      <c r="G4782" s="32" t="n">
        <v>162263.13</v>
      </c>
    </row>
    <row r="4783">
      <c r="A4783" t="inlineStr">
        <is>
          <t>L0195810</t>
        </is>
      </c>
      <c r="B4783" t="inlineStr">
        <is>
          <t>2026-02-13</t>
        </is>
      </c>
      <c r="C4783" t="inlineStr">
        <is>
          <t>home_use</t>
        </is>
      </c>
      <c r="D4783" t="inlineStr">
        <is>
          <t>IMP00643</t>
        </is>
      </c>
      <c r="E4783" t="inlineStr">
        <is>
          <t>T104498</t>
        </is>
      </c>
      <c r="F4783" s="32" t="n">
        <v>812612.21</v>
      </c>
      <c r="G4783" s="32" t="n">
        <v>81261.22</v>
      </c>
    </row>
    <row r="4784">
      <c r="A4784" t="inlineStr">
        <is>
          <t>L0195811</t>
        </is>
      </c>
      <c r="B4784" t="inlineStr">
        <is>
          <t>2026-02-13</t>
        </is>
      </c>
      <c r="C4784" t="inlineStr">
        <is>
          <t>home_use</t>
        </is>
      </c>
      <c r="D4784" t="inlineStr">
        <is>
          <t>IMP00643</t>
        </is>
      </c>
      <c r="E4784" t="inlineStr">
        <is>
          <t>T104498</t>
        </is>
      </c>
      <c r="F4784" s="32" t="n">
        <v>2963296.19</v>
      </c>
      <c r="G4784" s="32" t="n">
        <v>296329.62</v>
      </c>
    </row>
    <row r="4785">
      <c r="A4785" t="inlineStr">
        <is>
          <t>L0195812</t>
        </is>
      </c>
      <c r="B4785" t="inlineStr">
        <is>
          <t>2026-02-13</t>
        </is>
      </c>
      <c r="C4785" t="inlineStr">
        <is>
          <t>home_use</t>
        </is>
      </c>
      <c r="D4785" t="inlineStr">
        <is>
          <t>IMP00643</t>
        </is>
      </c>
      <c r="E4785" t="inlineStr">
        <is>
          <t>T104498</t>
        </is>
      </c>
      <c r="F4785" s="32" t="n">
        <v>511294.97</v>
      </c>
      <c r="G4785" s="32" t="n">
        <v>51129.5</v>
      </c>
    </row>
    <row r="4786">
      <c r="A4786" t="inlineStr">
        <is>
          <t>L0195813</t>
        </is>
      </c>
      <c r="B4786" t="inlineStr">
        <is>
          <t>2026-02-13</t>
        </is>
      </c>
      <c r="C4786" t="inlineStr">
        <is>
          <t>home_use</t>
        </is>
      </c>
      <c r="D4786" t="inlineStr">
        <is>
          <t>IMP00643</t>
        </is>
      </c>
      <c r="E4786" t="inlineStr">
        <is>
          <t>T104498</t>
        </is>
      </c>
      <c r="F4786" s="32" t="n">
        <v>366361.54</v>
      </c>
      <c r="G4786" s="32" t="n">
        <v>36636.15</v>
      </c>
    </row>
    <row r="4787">
      <c r="A4787" t="inlineStr">
        <is>
          <t>L0195814</t>
        </is>
      </c>
      <c r="B4787" t="inlineStr">
        <is>
          <t>2026-02-13</t>
        </is>
      </c>
      <c r="C4787" t="inlineStr">
        <is>
          <t>home_use</t>
        </is>
      </c>
      <c r="D4787" t="inlineStr">
        <is>
          <t>IMP00643</t>
        </is>
      </c>
      <c r="E4787" t="inlineStr">
        <is>
          <t>T104498</t>
        </is>
      </c>
      <c r="F4787" s="32" t="n">
        <v>300244.65</v>
      </c>
      <c r="G4787" s="32" t="n">
        <v>30024.47</v>
      </c>
    </row>
    <row r="4788">
      <c r="A4788" t="inlineStr">
        <is>
          <t>L0195815</t>
        </is>
      </c>
      <c r="B4788" t="inlineStr">
        <is>
          <t>2026-02-13</t>
        </is>
      </c>
      <c r="C4788" t="inlineStr">
        <is>
          <t>home_use</t>
        </is>
      </c>
      <c r="D4788" t="inlineStr">
        <is>
          <t>IMP00643</t>
        </is>
      </c>
      <c r="E4788" t="inlineStr">
        <is>
          <t>T104498</t>
        </is>
      </c>
      <c r="F4788" s="32" t="n">
        <v>425167.31</v>
      </c>
      <c r="G4788" s="32" t="n">
        <v>42516.73</v>
      </c>
    </row>
    <row r="4789">
      <c r="A4789" t="inlineStr">
        <is>
          <t>L0195842</t>
        </is>
      </c>
      <c r="B4789" t="inlineStr">
        <is>
          <t>2026-02-13</t>
        </is>
      </c>
      <c r="C4789" t="inlineStr">
        <is>
          <t>home_use</t>
        </is>
      </c>
      <c r="D4789" t="inlineStr">
        <is>
          <t>IMP00753</t>
        </is>
      </c>
      <c r="E4789" t="inlineStr">
        <is>
          <t>T105264</t>
        </is>
      </c>
      <c r="F4789" s="32" t="n">
        <v>496797.05</v>
      </c>
      <c r="G4789" s="32" t="n">
        <v>62099.63</v>
      </c>
    </row>
    <row r="4790">
      <c r="A4790" t="inlineStr">
        <is>
          <t>L0195843</t>
        </is>
      </c>
      <c r="B4790" t="inlineStr">
        <is>
          <t>2026-02-13</t>
        </is>
      </c>
      <c r="C4790" t="inlineStr">
        <is>
          <t>home_use</t>
        </is>
      </c>
      <c r="D4790" t="inlineStr">
        <is>
          <t>IMP00753</t>
        </is>
      </c>
      <c r="E4790" t="inlineStr">
        <is>
          <t>T105264</t>
        </is>
      </c>
      <c r="F4790" s="32" t="n">
        <v>278496.91</v>
      </c>
      <c r="G4790" s="32" t="n">
        <v>32027.14</v>
      </c>
    </row>
    <row r="4791">
      <c r="A4791" t="inlineStr">
        <is>
          <t>L0195859</t>
        </is>
      </c>
      <c r="B4791" t="inlineStr">
        <is>
          <t>2026-02-13</t>
        </is>
      </c>
      <c r="C4791" t="inlineStr">
        <is>
          <t>home_use</t>
        </is>
      </c>
      <c r="D4791" t="inlineStr">
        <is>
          <t>IMP00892</t>
        </is>
      </c>
      <c r="E4791" t="inlineStr">
        <is>
          <t>T106240</t>
        </is>
      </c>
      <c r="F4791" s="32" t="n">
        <v>1600817</v>
      </c>
      <c r="G4791" s="32" t="n">
        <v>168085.78</v>
      </c>
    </row>
    <row r="4792">
      <c r="A4792" t="inlineStr">
        <is>
          <t>L0195860</t>
        </is>
      </c>
      <c r="B4792" t="inlineStr">
        <is>
          <t>2026-02-13</t>
        </is>
      </c>
      <c r="C4792" t="inlineStr">
        <is>
          <t>home_use</t>
        </is>
      </c>
      <c r="D4792" t="inlineStr">
        <is>
          <t>IMP00892</t>
        </is>
      </c>
      <c r="E4792" t="inlineStr">
        <is>
          <t>T106240</t>
        </is>
      </c>
      <c r="F4792" s="32" t="n">
        <v>4912159.49</v>
      </c>
      <c r="G4792" s="32" t="n">
        <v>540337.54</v>
      </c>
    </row>
    <row r="4793">
      <c r="A4793" t="inlineStr">
        <is>
          <t>L0195870</t>
        </is>
      </c>
      <c r="B4793" t="inlineStr">
        <is>
          <t>2026-02-13</t>
        </is>
      </c>
      <c r="C4793" t="inlineStr">
        <is>
          <t>transit</t>
        </is>
      </c>
      <c r="D4793" t="inlineStr">
        <is>
          <t>IMP00925</t>
        </is>
      </c>
      <c r="E4793" t="inlineStr">
        <is>
          <t>T106469</t>
        </is>
      </c>
      <c r="F4793" s="32" t="n">
        <v>848014.59</v>
      </c>
      <c r="G4793" s="32" t="n">
        <v>0</v>
      </c>
    </row>
    <row r="4794">
      <c r="A4794" t="inlineStr">
        <is>
          <t>L0195871</t>
        </is>
      </c>
      <c r="B4794" t="inlineStr">
        <is>
          <t>2026-02-13</t>
        </is>
      </c>
      <c r="C4794" t="inlineStr">
        <is>
          <t>home_use</t>
        </is>
      </c>
      <c r="D4794" t="inlineStr">
        <is>
          <t>IMP00926</t>
        </is>
      </c>
      <c r="E4794" t="inlineStr">
        <is>
          <t>T106477</t>
        </is>
      </c>
      <c r="F4794" s="32" t="n">
        <v>567371.13</v>
      </c>
      <c r="G4794" s="32" t="n">
        <v>60708.71</v>
      </c>
    </row>
    <row r="4795">
      <c r="A4795" t="inlineStr">
        <is>
          <t>L0195872</t>
        </is>
      </c>
      <c r="B4795" t="inlineStr">
        <is>
          <t>2026-02-13</t>
        </is>
      </c>
      <c r="C4795" t="inlineStr">
        <is>
          <t>home_use</t>
        </is>
      </c>
      <c r="D4795" t="inlineStr">
        <is>
          <t>IMP00926</t>
        </is>
      </c>
      <c r="E4795" t="inlineStr">
        <is>
          <t>T106477</t>
        </is>
      </c>
      <c r="F4795" s="32" t="n">
        <v>9737020.300000001</v>
      </c>
      <c r="G4795" s="32" t="n">
        <v>1022387.13</v>
      </c>
    </row>
    <row r="4796">
      <c r="A4796" t="inlineStr">
        <is>
          <t>L0195873</t>
        </is>
      </c>
      <c r="B4796" t="inlineStr">
        <is>
          <t>2026-02-13</t>
        </is>
      </c>
      <c r="C4796" t="inlineStr">
        <is>
          <t>home_use</t>
        </is>
      </c>
      <c r="D4796" t="inlineStr">
        <is>
          <t>IMP00926</t>
        </is>
      </c>
      <c r="E4796" t="inlineStr">
        <is>
          <t>T106477</t>
        </is>
      </c>
      <c r="F4796" s="32" t="n">
        <v>24030440.91</v>
      </c>
      <c r="G4796" s="32" t="n">
        <v>2523196.3</v>
      </c>
    </row>
    <row r="4797">
      <c r="A4797" t="inlineStr">
        <is>
          <t>L0195874</t>
        </is>
      </c>
      <c r="B4797" t="inlineStr">
        <is>
          <t>2026-02-13</t>
        </is>
      </c>
      <c r="C4797" t="inlineStr">
        <is>
          <t>home_use</t>
        </is>
      </c>
      <c r="D4797" t="inlineStr">
        <is>
          <t>IMP00926</t>
        </is>
      </c>
      <c r="E4797" t="inlineStr">
        <is>
          <t>T106477</t>
        </is>
      </c>
      <c r="F4797" s="32" t="n">
        <v>47878046.23</v>
      </c>
      <c r="G4797" s="32" t="n">
        <v>5027194.85</v>
      </c>
    </row>
    <row r="4798">
      <c r="A4798" t="inlineStr">
        <is>
          <t>L0195875</t>
        </is>
      </c>
      <c r="B4798" t="inlineStr">
        <is>
          <t>2026-02-13</t>
        </is>
      </c>
      <c r="C4798" t="inlineStr">
        <is>
          <t>home_use</t>
        </is>
      </c>
      <c r="D4798" t="inlineStr">
        <is>
          <t>IMP00950</t>
        </is>
      </c>
      <c r="F4798" s="32" t="n">
        <v>3417514.41</v>
      </c>
      <c r="G4798" s="32" t="n">
        <v>444276.87</v>
      </c>
    </row>
    <row r="4799">
      <c r="A4799" t="inlineStr">
        <is>
          <t>L0195878</t>
        </is>
      </c>
      <c r="B4799" t="inlineStr">
        <is>
          <t>2026-02-13</t>
        </is>
      </c>
      <c r="C4799" t="inlineStr">
        <is>
          <t>home_use</t>
        </is>
      </c>
      <c r="D4799" t="inlineStr">
        <is>
          <t>IMP00950</t>
        </is>
      </c>
      <c r="F4799" s="32" t="n">
        <v>559677.86</v>
      </c>
      <c r="G4799" s="32" t="n">
        <v>69959.73</v>
      </c>
    </row>
    <row r="4800">
      <c r="A4800" t="inlineStr">
        <is>
          <t>L0195879</t>
        </is>
      </c>
      <c r="B4800" t="inlineStr">
        <is>
          <t>2026-02-13</t>
        </is>
      </c>
      <c r="C4800" t="inlineStr">
        <is>
          <t>home_use</t>
        </is>
      </c>
      <c r="D4800" t="inlineStr">
        <is>
          <t>IMP00950</t>
        </is>
      </c>
      <c r="F4800" s="32" t="n">
        <v>779378.38</v>
      </c>
      <c r="G4800" s="32" t="n">
        <v>97422.3</v>
      </c>
    </row>
    <row r="4801">
      <c r="A4801" t="inlineStr">
        <is>
          <t>L0195891</t>
        </is>
      </c>
      <c r="B4801" t="inlineStr">
        <is>
          <t>2026-02-13</t>
        </is>
      </c>
      <c r="C4801" t="inlineStr">
        <is>
          <t>home_use</t>
        </is>
      </c>
      <c r="D4801" t="inlineStr">
        <is>
          <t>IMP01037</t>
        </is>
      </c>
      <c r="E4801" t="inlineStr">
        <is>
          <t>T107258</t>
        </is>
      </c>
      <c r="F4801" s="32" t="n">
        <v>528481.14</v>
      </c>
      <c r="G4801" s="32" t="n">
        <v>63417.74</v>
      </c>
    </row>
    <row r="4802">
      <c r="A4802" t="inlineStr">
        <is>
          <t>L0195892</t>
        </is>
      </c>
      <c r="B4802" t="inlineStr">
        <is>
          <t>2026-02-13</t>
        </is>
      </c>
      <c r="C4802" t="inlineStr">
        <is>
          <t>home_use</t>
        </is>
      </c>
      <c r="D4802" t="inlineStr">
        <is>
          <t>IMP01037</t>
        </is>
      </c>
      <c r="E4802" t="inlineStr">
        <is>
          <t>T107258</t>
        </is>
      </c>
      <c r="F4802" s="32" t="n">
        <v>1136253.33</v>
      </c>
      <c r="G4802" s="32" t="n">
        <v>113625.33</v>
      </c>
    </row>
    <row r="4803">
      <c r="A4803" t="inlineStr">
        <is>
          <t>L0195894</t>
        </is>
      </c>
      <c r="B4803" t="inlineStr">
        <is>
          <t>2026-02-13</t>
        </is>
      </c>
      <c r="C4803" t="inlineStr">
        <is>
          <t>warehouse_in</t>
        </is>
      </c>
      <c r="D4803" t="inlineStr">
        <is>
          <t>IMP01043</t>
        </is>
      </c>
      <c r="E4803" t="inlineStr">
        <is>
          <t>T107297</t>
        </is>
      </c>
      <c r="F4803" s="32" t="n">
        <v>1735009.49</v>
      </c>
      <c r="G4803" s="32" t="n">
        <v>0</v>
      </c>
    </row>
    <row r="4804">
      <c r="A4804" t="inlineStr">
        <is>
          <t>L0195899</t>
        </is>
      </c>
      <c r="B4804" t="inlineStr">
        <is>
          <t>2026-02-13</t>
        </is>
      </c>
      <c r="C4804" t="inlineStr">
        <is>
          <t>home_use</t>
        </is>
      </c>
      <c r="D4804" t="inlineStr">
        <is>
          <t>IMP01089</t>
        </is>
      </c>
      <c r="E4804" t="inlineStr">
        <is>
          <t>T107617</t>
        </is>
      </c>
      <c r="F4804" s="32" t="n">
        <v>2551991.63</v>
      </c>
      <c r="G4804" s="32" t="n">
        <v>267959.12</v>
      </c>
    </row>
    <row r="4805">
      <c r="A4805" t="inlineStr">
        <is>
          <t>L0195905</t>
        </is>
      </c>
      <c r="B4805" t="inlineStr">
        <is>
          <t>2026-02-13</t>
        </is>
      </c>
      <c r="C4805" t="inlineStr">
        <is>
          <t>home_use</t>
        </is>
      </c>
      <c r="D4805" t="inlineStr">
        <is>
          <t>IMP01142</t>
        </is>
      </c>
      <c r="E4805" t="inlineStr">
        <is>
          <t>T107992</t>
        </is>
      </c>
      <c r="F4805" s="32" t="n">
        <v>2871783.2</v>
      </c>
      <c r="G4805" s="32" t="n">
        <v>321639.72</v>
      </c>
    </row>
    <row r="4806">
      <c r="A4806" t="inlineStr">
        <is>
          <t>L0195906</t>
        </is>
      </c>
      <c r="B4806" t="inlineStr">
        <is>
          <t>2026-02-13</t>
        </is>
      </c>
      <c r="C4806" t="inlineStr">
        <is>
          <t>home_use</t>
        </is>
      </c>
      <c r="D4806" t="inlineStr">
        <is>
          <t>IMP01142</t>
        </is>
      </c>
      <c r="E4806" t="inlineStr">
        <is>
          <t>T107992</t>
        </is>
      </c>
      <c r="F4806" s="32" t="n">
        <v>763959.6800000001</v>
      </c>
      <c r="G4806" s="32" t="n">
        <v>85563.48</v>
      </c>
    </row>
    <row r="4807">
      <c r="A4807" t="inlineStr">
        <is>
          <t>L0195921</t>
        </is>
      </c>
      <c r="B4807" t="inlineStr">
        <is>
          <t>2026-02-13</t>
        </is>
      </c>
      <c r="C4807" t="inlineStr">
        <is>
          <t>home_use</t>
        </is>
      </c>
      <c r="D4807" t="inlineStr">
        <is>
          <t>IMP01242</t>
        </is>
      </c>
      <c r="E4807" t="inlineStr">
        <is>
          <t>T108692</t>
        </is>
      </c>
      <c r="F4807" s="32" t="n">
        <v>3319804.69</v>
      </c>
      <c r="G4807" s="32" t="n">
        <v>348579.49</v>
      </c>
    </row>
    <row r="4808">
      <c r="A4808" t="inlineStr">
        <is>
          <t>L0195937</t>
        </is>
      </c>
      <c r="B4808" t="inlineStr">
        <is>
          <t>2026-02-13</t>
        </is>
      </c>
      <c r="C4808" t="inlineStr">
        <is>
          <t>home_use</t>
        </is>
      </c>
      <c r="D4808" t="inlineStr">
        <is>
          <t>IMP01310</t>
        </is>
      </c>
      <c r="E4808" t="inlineStr">
        <is>
          <t>T109167</t>
        </is>
      </c>
      <c r="F4808" s="32" t="n">
        <v>351250.8</v>
      </c>
      <c r="G4808" s="32" t="n">
        <v>37583.84</v>
      </c>
    </row>
    <row r="4809">
      <c r="A4809" t="inlineStr">
        <is>
          <t>L0195938</t>
        </is>
      </c>
      <c r="B4809" t="inlineStr">
        <is>
          <t>2026-02-13</t>
        </is>
      </c>
      <c r="C4809" t="inlineStr">
        <is>
          <t>home_use</t>
        </is>
      </c>
      <c r="D4809" t="inlineStr">
        <is>
          <t>IMP01310</t>
        </is>
      </c>
      <c r="E4809" t="inlineStr">
        <is>
          <t>T109167</t>
        </is>
      </c>
      <c r="F4809" s="32" t="n">
        <v>285196.7</v>
      </c>
      <c r="G4809" s="32" t="n">
        <v>30516.05</v>
      </c>
    </row>
    <row r="4810">
      <c r="A4810" t="inlineStr">
        <is>
          <t>L0195939</t>
        </is>
      </c>
      <c r="B4810" t="inlineStr">
        <is>
          <t>2026-02-13</t>
        </is>
      </c>
      <c r="C4810" t="inlineStr">
        <is>
          <t>home_use</t>
        </is>
      </c>
      <c r="D4810" t="inlineStr">
        <is>
          <t>IMP01310</t>
        </is>
      </c>
      <c r="E4810" t="inlineStr">
        <is>
          <t>T109167</t>
        </is>
      </c>
      <c r="F4810" s="32" t="n">
        <v>466717.21</v>
      </c>
      <c r="G4810" s="32" t="n">
        <v>49938.74</v>
      </c>
    </row>
    <row r="4811">
      <c r="A4811" t="inlineStr">
        <is>
          <t>L0195966</t>
        </is>
      </c>
      <c r="B4811" t="inlineStr">
        <is>
          <t>2026-02-14</t>
        </is>
      </c>
      <c r="C4811" t="inlineStr">
        <is>
          <t>home_use</t>
        </is>
      </c>
      <c r="D4811" t="inlineStr">
        <is>
          <t>IMP00063</t>
        </is>
      </c>
      <c r="E4811" t="inlineStr">
        <is>
          <t>T100440</t>
        </is>
      </c>
      <c r="F4811" s="32" t="n">
        <v>654468.28</v>
      </c>
      <c r="G4811" s="32" t="n">
        <v>75263.85000000001</v>
      </c>
    </row>
    <row r="4812">
      <c r="A4812" t="inlineStr">
        <is>
          <t>L0195968</t>
        </is>
      </c>
      <c r="B4812" t="inlineStr">
        <is>
          <t>2026-02-14</t>
        </is>
      </c>
      <c r="C4812" t="inlineStr">
        <is>
          <t>home_use</t>
        </is>
      </c>
      <c r="D4812" t="inlineStr">
        <is>
          <t>IMP00063</t>
        </is>
      </c>
      <c r="E4812" t="inlineStr">
        <is>
          <t>T100440</t>
        </is>
      </c>
      <c r="F4812" s="32" t="n">
        <v>1716485.1</v>
      </c>
      <c r="G4812" s="32" t="n">
        <v>192246.33</v>
      </c>
    </row>
    <row r="4813">
      <c r="A4813" t="inlineStr">
        <is>
          <t>L0195969</t>
        </is>
      </c>
      <c r="B4813" t="inlineStr">
        <is>
          <t>2026-02-14</t>
        </is>
      </c>
      <c r="C4813" t="inlineStr">
        <is>
          <t>home_use</t>
        </is>
      </c>
      <c r="D4813" t="inlineStr">
        <is>
          <t>IMP00063</t>
        </is>
      </c>
      <c r="E4813" t="inlineStr">
        <is>
          <t>T100440</t>
        </is>
      </c>
      <c r="F4813" s="32" t="n">
        <v>891733.12</v>
      </c>
      <c r="G4813" s="32" t="n">
        <v>102549.31</v>
      </c>
    </row>
    <row r="4814">
      <c r="A4814" t="inlineStr">
        <is>
          <t>L0195971</t>
        </is>
      </c>
      <c r="B4814" t="inlineStr">
        <is>
          <t>2026-02-14</t>
        </is>
      </c>
      <c r="C4814" t="inlineStr">
        <is>
          <t>home_use</t>
        </is>
      </c>
      <c r="D4814" t="inlineStr">
        <is>
          <t>IMP00063</t>
        </is>
      </c>
      <c r="E4814" t="inlineStr">
        <is>
          <t>T100440</t>
        </is>
      </c>
      <c r="F4814" s="32" t="n">
        <v>4326188.61</v>
      </c>
      <c r="G4814" s="32" t="n">
        <v>441271.24</v>
      </c>
    </row>
    <row r="4815">
      <c r="A4815" t="inlineStr">
        <is>
          <t>L0195975</t>
        </is>
      </c>
      <c r="B4815" t="inlineStr">
        <is>
          <t>2026-02-14</t>
        </is>
      </c>
      <c r="C4815" t="inlineStr">
        <is>
          <t>home_use</t>
        </is>
      </c>
      <c r="D4815" t="inlineStr">
        <is>
          <t>IMP00100</t>
        </is>
      </c>
      <c r="E4815" t="inlineStr">
        <is>
          <t>T100699</t>
        </is>
      </c>
      <c r="F4815" s="32" t="n">
        <v>2651253.14</v>
      </c>
      <c r="G4815" s="32" t="n">
        <v>344662.91</v>
      </c>
    </row>
    <row r="4816">
      <c r="A4816" t="inlineStr">
        <is>
          <t>L0195987</t>
        </is>
      </c>
      <c r="B4816" t="inlineStr">
        <is>
          <t>2026-02-14</t>
        </is>
      </c>
      <c r="C4816" t="inlineStr">
        <is>
          <t>home_use</t>
        </is>
      </c>
      <c r="D4816" t="inlineStr">
        <is>
          <t>IMP00195</t>
        </is>
      </c>
      <c r="E4816" t="inlineStr">
        <is>
          <t>T101362</t>
        </is>
      </c>
      <c r="F4816" s="32" t="n">
        <v>877790.91</v>
      </c>
      <c r="G4816" s="32" t="n">
        <v>92168.05</v>
      </c>
    </row>
    <row r="4817">
      <c r="A4817" t="inlineStr">
        <is>
          <t>L0196003</t>
        </is>
      </c>
      <c r="B4817" t="inlineStr">
        <is>
          <t>2026-02-14</t>
        </is>
      </c>
      <c r="C4817" t="inlineStr">
        <is>
          <t>home_use</t>
        </is>
      </c>
      <c r="D4817" t="inlineStr">
        <is>
          <t>IMP00306</t>
        </is>
      </c>
      <c r="E4817" t="inlineStr">
        <is>
          <t>T102141</t>
        </is>
      </c>
      <c r="F4817" s="32" t="n">
        <v>542931.46</v>
      </c>
      <c r="G4817" s="32" t="n">
        <v>67866.42999999999</v>
      </c>
    </row>
    <row r="4818">
      <c r="A4818" t="inlineStr">
        <is>
          <t>L0196004</t>
        </is>
      </c>
      <c r="B4818" t="inlineStr">
        <is>
          <t>2026-02-14</t>
        </is>
      </c>
      <c r="C4818" t="inlineStr">
        <is>
          <t>home_use</t>
        </is>
      </c>
      <c r="D4818" t="inlineStr">
        <is>
          <t>IMP00306</t>
        </is>
      </c>
      <c r="E4818" t="inlineStr">
        <is>
          <t>T102141</t>
        </is>
      </c>
      <c r="F4818" s="32" t="n">
        <v>316016.21</v>
      </c>
      <c r="G4818" s="32" t="n">
        <v>33181.7</v>
      </c>
    </row>
    <row r="4819">
      <c r="A4819" t="inlineStr">
        <is>
          <t>L0196029</t>
        </is>
      </c>
      <c r="B4819" t="inlineStr">
        <is>
          <t>2026-02-14</t>
        </is>
      </c>
      <c r="C4819" t="inlineStr">
        <is>
          <t>home_use</t>
        </is>
      </c>
      <c r="D4819" t="inlineStr">
        <is>
          <t>IMP00448</t>
        </is>
      </c>
      <c r="E4819" t="inlineStr">
        <is>
          <t>T103130</t>
        </is>
      </c>
      <c r="F4819" s="32" t="n">
        <v>57187961.11</v>
      </c>
      <c r="G4819" s="32" t="n">
        <v>5718796.11</v>
      </c>
    </row>
    <row r="4820">
      <c r="A4820" t="inlineStr">
        <is>
          <t>L0196030</t>
        </is>
      </c>
      <c r="B4820" t="inlineStr">
        <is>
          <t>2026-02-14</t>
        </is>
      </c>
      <c r="C4820" t="inlineStr">
        <is>
          <t>home_use</t>
        </is>
      </c>
      <c r="D4820" t="inlineStr">
        <is>
          <t>IMP00448</t>
        </is>
      </c>
      <c r="E4820" t="inlineStr">
        <is>
          <t>T103130</t>
        </is>
      </c>
      <c r="F4820" s="32" t="n">
        <v>98996094.41</v>
      </c>
      <c r="G4820" s="32" t="n">
        <v>9899609.439999999</v>
      </c>
    </row>
    <row r="4821">
      <c r="A4821" t="inlineStr">
        <is>
          <t>L0196033</t>
        </is>
      </c>
      <c r="B4821" t="inlineStr">
        <is>
          <t>2026-02-14</t>
        </is>
      </c>
      <c r="C4821" t="inlineStr">
        <is>
          <t>warehouse_out</t>
        </is>
      </c>
      <c r="D4821" t="inlineStr">
        <is>
          <t>IMP00490</t>
        </is>
      </c>
      <c r="E4821" t="inlineStr">
        <is>
          <t>T103425</t>
        </is>
      </c>
      <c r="F4821" s="32" t="n">
        <v>2967332.37</v>
      </c>
      <c r="G4821" s="32" t="n">
        <v>296733.24</v>
      </c>
    </row>
    <row r="4822">
      <c r="A4822" t="inlineStr">
        <is>
          <t>L0196058</t>
        </is>
      </c>
      <c r="B4822" t="inlineStr">
        <is>
          <t>2026-02-14</t>
        </is>
      </c>
      <c r="C4822" t="inlineStr">
        <is>
          <t>home_use</t>
        </is>
      </c>
      <c r="D4822" t="inlineStr">
        <is>
          <t>IMP00624</t>
        </is>
      </c>
      <c r="E4822" t="inlineStr">
        <is>
          <t>T104361</t>
        </is>
      </c>
      <c r="F4822" s="32" t="n">
        <v>578654.59</v>
      </c>
      <c r="G4822" s="32" t="n">
        <v>57865.46</v>
      </c>
    </row>
    <row r="4823">
      <c r="A4823" t="inlineStr">
        <is>
          <t>L0196064</t>
        </is>
      </c>
      <c r="B4823" t="inlineStr">
        <is>
          <t>2026-02-14</t>
        </is>
      </c>
      <c r="C4823" t="inlineStr">
        <is>
          <t>home_use</t>
        </is>
      </c>
      <c r="D4823" t="inlineStr">
        <is>
          <t>IMP00643</t>
        </is>
      </c>
      <c r="E4823" t="inlineStr">
        <is>
          <t>T104498</t>
        </is>
      </c>
      <c r="F4823" s="32" t="n">
        <v>1321431.11</v>
      </c>
      <c r="G4823" s="32" t="n">
        <v>132143.11</v>
      </c>
    </row>
    <row r="4824">
      <c r="A4824" t="inlineStr">
        <is>
          <t>L0196065</t>
        </is>
      </c>
      <c r="B4824" t="inlineStr">
        <is>
          <t>2026-02-14</t>
        </is>
      </c>
      <c r="C4824" t="inlineStr">
        <is>
          <t>home_use</t>
        </is>
      </c>
      <c r="D4824" t="inlineStr">
        <is>
          <t>IMP00643</t>
        </is>
      </c>
      <c r="E4824" t="inlineStr">
        <is>
          <t>T104498</t>
        </is>
      </c>
      <c r="F4824" s="32" t="n">
        <v>917694.47</v>
      </c>
      <c r="G4824" s="32" t="n">
        <v>91769.45</v>
      </c>
    </row>
    <row r="4825">
      <c r="A4825" t="inlineStr">
        <is>
          <t>L0196066</t>
        </is>
      </c>
      <c r="B4825" t="inlineStr">
        <is>
          <t>2026-02-14</t>
        </is>
      </c>
      <c r="C4825" t="inlineStr">
        <is>
          <t>home_use</t>
        </is>
      </c>
      <c r="D4825" t="inlineStr">
        <is>
          <t>IMP00643</t>
        </is>
      </c>
      <c r="E4825" t="inlineStr">
        <is>
          <t>T104498</t>
        </is>
      </c>
      <c r="F4825" s="32" t="n">
        <v>1037829.22</v>
      </c>
      <c r="G4825" s="32" t="n">
        <v>103782.92</v>
      </c>
    </row>
    <row r="4826">
      <c r="A4826" t="inlineStr">
        <is>
          <t>L0196067</t>
        </is>
      </c>
      <c r="B4826" t="inlineStr">
        <is>
          <t>2026-02-14</t>
        </is>
      </c>
      <c r="C4826" t="inlineStr">
        <is>
          <t>home_use</t>
        </is>
      </c>
      <c r="D4826" t="inlineStr">
        <is>
          <t>IMP00643</t>
        </is>
      </c>
      <c r="E4826" t="inlineStr">
        <is>
          <t>T104498</t>
        </is>
      </c>
      <c r="F4826" s="32" t="n">
        <v>638923.22</v>
      </c>
      <c r="G4826" s="32" t="n">
        <v>63892.32</v>
      </c>
    </row>
    <row r="4827">
      <c r="A4827" t="inlineStr">
        <is>
          <t>L0196076</t>
        </is>
      </c>
      <c r="B4827" t="inlineStr">
        <is>
          <t>2026-02-14</t>
        </is>
      </c>
      <c r="C4827" t="inlineStr">
        <is>
          <t>home_use</t>
        </is>
      </c>
      <c r="D4827" t="inlineStr">
        <is>
          <t>IMP00692</t>
        </is>
      </c>
      <c r="E4827" t="inlineStr">
        <is>
          <t>T104840</t>
        </is>
      </c>
      <c r="F4827" s="32" t="n">
        <v>252316.32</v>
      </c>
      <c r="G4827" s="32" t="n">
        <v>30782.59</v>
      </c>
    </row>
    <row r="4828">
      <c r="A4828" t="inlineStr">
        <is>
          <t>L0196090</t>
        </is>
      </c>
      <c r="B4828" t="inlineStr">
        <is>
          <t>2026-02-14</t>
        </is>
      </c>
      <c r="C4828" t="inlineStr">
        <is>
          <t>home_use</t>
        </is>
      </c>
      <c r="D4828" t="inlineStr">
        <is>
          <t>IMP00753</t>
        </is>
      </c>
      <c r="E4828" t="inlineStr">
        <is>
          <t>T105264</t>
        </is>
      </c>
      <c r="F4828" s="32" t="n">
        <v>547774.75</v>
      </c>
      <c r="G4828" s="32" t="n">
        <v>54777.48</v>
      </c>
    </row>
    <row r="4829">
      <c r="A4829" t="inlineStr">
        <is>
          <t>L0196123</t>
        </is>
      </c>
      <c r="B4829" t="inlineStr">
        <is>
          <t>2026-02-14</t>
        </is>
      </c>
      <c r="C4829" t="inlineStr">
        <is>
          <t>home_use</t>
        </is>
      </c>
      <c r="D4829" t="inlineStr">
        <is>
          <t>IMP00926</t>
        </is>
      </c>
      <c r="E4829" t="inlineStr">
        <is>
          <t>T106477</t>
        </is>
      </c>
      <c r="F4829" s="32" t="n">
        <v>27948296.14</v>
      </c>
      <c r="G4829" s="32" t="n">
        <v>2934571.09</v>
      </c>
    </row>
    <row r="4830">
      <c r="A4830" t="inlineStr">
        <is>
          <t>L0196125</t>
        </is>
      </c>
      <c r="B4830" t="inlineStr">
        <is>
          <t>2026-02-14</t>
        </is>
      </c>
      <c r="C4830" t="inlineStr">
        <is>
          <t>home_use</t>
        </is>
      </c>
      <c r="D4830" t="inlineStr">
        <is>
          <t>IMP00950</t>
        </is>
      </c>
      <c r="F4830" s="32" t="n">
        <v>1734406.37</v>
      </c>
      <c r="G4830" s="32" t="n">
        <v>225472.83</v>
      </c>
    </row>
    <row r="4831">
      <c r="A4831" t="inlineStr">
        <is>
          <t>L0196126</t>
        </is>
      </c>
      <c r="B4831" t="inlineStr">
        <is>
          <t>2026-02-14</t>
        </is>
      </c>
      <c r="C4831" t="inlineStr">
        <is>
          <t>home_use</t>
        </is>
      </c>
      <c r="D4831" t="inlineStr">
        <is>
          <t>IMP00950</t>
        </is>
      </c>
      <c r="F4831" s="32" t="n">
        <v>2655784.19</v>
      </c>
      <c r="G4831" s="32" t="n">
        <v>345251.94</v>
      </c>
    </row>
    <row r="4832">
      <c r="A4832" t="inlineStr">
        <is>
          <t>L0196131</t>
        </is>
      </c>
      <c r="B4832" t="inlineStr">
        <is>
          <t>2026-02-14</t>
        </is>
      </c>
      <c r="C4832" t="inlineStr">
        <is>
          <t>home_use</t>
        </is>
      </c>
      <c r="D4832" t="inlineStr">
        <is>
          <t>IMP00999</t>
        </is>
      </c>
      <c r="E4832" t="inlineStr">
        <is>
          <t>T106987</t>
        </is>
      </c>
      <c r="F4832" s="32" t="n">
        <v>2001220.19</v>
      </c>
      <c r="G4832" s="32" t="n">
        <v>210128.12</v>
      </c>
    </row>
    <row r="4833">
      <c r="A4833" t="inlineStr">
        <is>
          <t>L0196132</t>
        </is>
      </c>
      <c r="B4833" t="inlineStr">
        <is>
          <t>2026-02-14</t>
        </is>
      </c>
      <c r="C4833" t="inlineStr">
        <is>
          <t>home_use</t>
        </is>
      </c>
      <c r="D4833" t="inlineStr">
        <is>
          <t>IMP00999</t>
        </is>
      </c>
      <c r="E4833" t="inlineStr">
        <is>
          <t>T106987</t>
        </is>
      </c>
      <c r="F4833" s="32" t="n">
        <v>3387602.65</v>
      </c>
      <c r="G4833" s="32" t="n">
        <v>338760.26</v>
      </c>
    </row>
    <row r="4834">
      <c r="A4834" t="inlineStr">
        <is>
          <t>L0196140</t>
        </is>
      </c>
      <c r="B4834" t="inlineStr">
        <is>
          <t>2026-02-14</t>
        </is>
      </c>
      <c r="C4834" t="inlineStr">
        <is>
          <t>home_use</t>
        </is>
      </c>
      <c r="D4834" t="inlineStr">
        <is>
          <t>IMP01037</t>
        </is>
      </c>
      <c r="E4834" t="inlineStr">
        <is>
          <t>T107258</t>
        </is>
      </c>
      <c r="F4834" s="32" t="n">
        <v>325878.31</v>
      </c>
      <c r="G4834" s="32" t="n">
        <v>39105.4</v>
      </c>
    </row>
    <row r="4835">
      <c r="A4835" t="inlineStr">
        <is>
          <t>L0196143</t>
        </is>
      </c>
      <c r="B4835" t="inlineStr">
        <is>
          <t>2026-02-14</t>
        </is>
      </c>
      <c r="C4835" t="inlineStr">
        <is>
          <t>home_use</t>
        </is>
      </c>
      <c r="D4835" t="inlineStr">
        <is>
          <t>IMP01037</t>
        </is>
      </c>
      <c r="E4835" t="inlineStr">
        <is>
          <t>T107258</t>
        </is>
      </c>
      <c r="F4835" s="32" t="n">
        <v>6824185.53</v>
      </c>
      <c r="G4835" s="32" t="n">
        <v>682418.55</v>
      </c>
    </row>
    <row r="4836">
      <c r="A4836" t="inlineStr">
        <is>
          <t>L0196144</t>
        </is>
      </c>
      <c r="B4836" t="inlineStr">
        <is>
          <t>2026-02-14</t>
        </is>
      </c>
      <c r="C4836" t="inlineStr">
        <is>
          <t>home_use</t>
        </is>
      </c>
      <c r="D4836" t="inlineStr">
        <is>
          <t>IMP01037</t>
        </is>
      </c>
      <c r="E4836" t="inlineStr">
        <is>
          <t>T107258</t>
        </is>
      </c>
      <c r="F4836" s="32" t="n">
        <v>3385142</v>
      </c>
      <c r="G4836" s="32" t="n">
        <v>338514.2</v>
      </c>
    </row>
    <row r="4837">
      <c r="A4837" t="inlineStr">
        <is>
          <t>L0196146</t>
        </is>
      </c>
      <c r="B4837" t="inlineStr">
        <is>
          <t>2026-02-14</t>
        </is>
      </c>
      <c r="C4837" t="inlineStr">
        <is>
          <t>home_use</t>
        </is>
      </c>
      <c r="D4837" t="inlineStr">
        <is>
          <t>IMP01037</t>
        </is>
      </c>
      <c r="E4837" t="inlineStr">
        <is>
          <t>T107258</t>
        </is>
      </c>
      <c r="F4837" s="32" t="n">
        <v>4340402.18</v>
      </c>
      <c r="G4837" s="32" t="n">
        <v>434040.22</v>
      </c>
    </row>
    <row r="4838">
      <c r="A4838" t="inlineStr">
        <is>
          <t>L0196154</t>
        </is>
      </c>
      <c r="B4838" t="inlineStr">
        <is>
          <t>2026-02-14</t>
        </is>
      </c>
      <c r="C4838" t="inlineStr">
        <is>
          <t>home_use</t>
        </is>
      </c>
      <c r="D4838" t="inlineStr">
        <is>
          <t>IMP01089</t>
        </is>
      </c>
      <c r="E4838" t="inlineStr">
        <is>
          <t>T107617</t>
        </is>
      </c>
      <c r="F4838" s="32" t="n">
        <v>3159099.81</v>
      </c>
      <c r="G4838" s="32" t="n">
        <v>331705.48</v>
      </c>
    </row>
    <row r="4839">
      <c r="A4839" t="inlineStr">
        <is>
          <t>L0196155</t>
        </is>
      </c>
      <c r="B4839" t="inlineStr">
        <is>
          <t>2026-02-14</t>
        </is>
      </c>
      <c r="C4839" t="inlineStr">
        <is>
          <t>home_use</t>
        </is>
      </c>
      <c r="D4839" t="inlineStr">
        <is>
          <t>IMP01089</t>
        </is>
      </c>
      <c r="E4839" t="inlineStr">
        <is>
          <t>T107617</t>
        </is>
      </c>
      <c r="F4839" s="32" t="n">
        <v>2201126.02</v>
      </c>
      <c r="G4839" s="32" t="n">
        <v>231118.23</v>
      </c>
    </row>
    <row r="4840">
      <c r="A4840" t="inlineStr">
        <is>
          <t>L0196156</t>
        </is>
      </c>
      <c r="B4840" t="inlineStr">
        <is>
          <t>2026-02-14</t>
        </is>
      </c>
      <c r="C4840" t="inlineStr">
        <is>
          <t>home_use</t>
        </is>
      </c>
      <c r="D4840" t="inlineStr">
        <is>
          <t>IMP01089</t>
        </is>
      </c>
      <c r="E4840" t="inlineStr">
        <is>
          <t>T107617</t>
        </is>
      </c>
      <c r="F4840" s="32" t="n">
        <v>534744.8199999999</v>
      </c>
      <c r="G4840" s="32" t="n">
        <v>56148.21</v>
      </c>
    </row>
    <row r="4841">
      <c r="A4841" t="inlineStr">
        <is>
          <t>L0196177</t>
        </is>
      </c>
      <c r="B4841" t="inlineStr">
        <is>
          <t>2026-02-14</t>
        </is>
      </c>
      <c r="C4841" t="inlineStr">
        <is>
          <t>home_use</t>
        </is>
      </c>
      <c r="D4841" t="inlineStr">
        <is>
          <t>IMP01229</t>
        </is>
      </c>
      <c r="E4841" t="inlineStr">
        <is>
          <t>T108596</t>
        </is>
      </c>
      <c r="F4841" s="32" t="n">
        <v>11858084.55</v>
      </c>
      <c r="G4841" s="32" t="n">
        <v>1541550.99</v>
      </c>
    </row>
    <row r="4842">
      <c r="A4842" t="inlineStr">
        <is>
          <t>L0196195</t>
        </is>
      </c>
      <c r="B4842" t="inlineStr">
        <is>
          <t>2026-02-14</t>
        </is>
      </c>
      <c r="C4842" t="inlineStr">
        <is>
          <t>home_use</t>
        </is>
      </c>
      <c r="D4842" t="inlineStr">
        <is>
          <t>IMP01310</t>
        </is>
      </c>
      <c r="E4842" t="inlineStr">
        <is>
          <t>T109167</t>
        </is>
      </c>
      <c r="F4842" s="32" t="n">
        <v>304339.75</v>
      </c>
      <c r="G4842" s="32" t="n">
        <v>39564.17</v>
      </c>
    </row>
    <row r="4843">
      <c r="A4843" t="inlineStr">
        <is>
          <t>L0196197</t>
        </is>
      </c>
      <c r="B4843" t="inlineStr">
        <is>
          <t>2026-02-14</t>
        </is>
      </c>
      <c r="C4843" t="inlineStr">
        <is>
          <t>home_use</t>
        </is>
      </c>
      <c r="D4843" t="inlineStr">
        <is>
          <t>IMP01310</t>
        </is>
      </c>
      <c r="E4843" t="inlineStr">
        <is>
          <t>T109167</t>
        </is>
      </c>
      <c r="F4843" s="32" t="n">
        <v>769915.74</v>
      </c>
      <c r="G4843" s="32" t="n">
        <v>82380.98</v>
      </c>
    </row>
    <row r="4844">
      <c r="A4844" t="inlineStr">
        <is>
          <t>L0196231</t>
        </is>
      </c>
      <c r="B4844" t="inlineStr">
        <is>
          <t>2026-02-15</t>
        </is>
      </c>
      <c r="C4844" t="inlineStr">
        <is>
          <t>home_use</t>
        </is>
      </c>
      <c r="D4844" t="inlineStr">
        <is>
          <t>IMP00063</t>
        </is>
      </c>
      <c r="E4844" t="inlineStr">
        <is>
          <t>T100440</t>
        </is>
      </c>
      <c r="F4844" s="32" t="n">
        <v>997531.84</v>
      </c>
      <c r="G4844" s="32" t="n">
        <v>114716.16</v>
      </c>
    </row>
    <row r="4845">
      <c r="A4845" t="inlineStr">
        <is>
          <t>L0196232</t>
        </is>
      </c>
      <c r="B4845" t="inlineStr">
        <is>
          <t>2026-02-15</t>
        </is>
      </c>
      <c r="C4845" t="inlineStr">
        <is>
          <t>home_use</t>
        </is>
      </c>
      <c r="D4845" t="inlineStr">
        <is>
          <t>IMP00063</t>
        </is>
      </c>
      <c r="E4845" t="inlineStr">
        <is>
          <t>T100440</t>
        </is>
      </c>
      <c r="F4845" s="32" t="n">
        <v>2342660.31</v>
      </c>
      <c r="G4845" s="32" t="n">
        <v>304545.84</v>
      </c>
    </row>
    <row r="4846">
      <c r="A4846" t="inlineStr">
        <is>
          <t>L0196233</t>
        </is>
      </c>
      <c r="B4846" t="inlineStr">
        <is>
          <t>2026-02-15</t>
        </is>
      </c>
      <c r="C4846" t="inlineStr">
        <is>
          <t>home_use</t>
        </is>
      </c>
      <c r="D4846" t="inlineStr">
        <is>
          <t>IMP00063</t>
        </is>
      </c>
      <c r="E4846" t="inlineStr">
        <is>
          <t>T100440</t>
        </is>
      </c>
      <c r="F4846" s="32" t="n">
        <v>256903.3</v>
      </c>
      <c r="G4846" s="32" t="n">
        <v>29543.88</v>
      </c>
    </row>
    <row r="4847">
      <c r="A4847" t="inlineStr">
        <is>
          <t>L0196234</t>
        </is>
      </c>
      <c r="B4847" t="inlineStr">
        <is>
          <t>2026-02-15</t>
        </is>
      </c>
      <c r="C4847" t="inlineStr">
        <is>
          <t>home_use</t>
        </is>
      </c>
      <c r="D4847" t="inlineStr">
        <is>
          <t>IMP00063</t>
        </is>
      </c>
      <c r="E4847" t="inlineStr">
        <is>
          <t>T100440</t>
        </is>
      </c>
      <c r="F4847" s="32" t="n">
        <v>5433753.78</v>
      </c>
      <c r="G4847" s="32" t="n">
        <v>706387.99</v>
      </c>
    </row>
    <row r="4848">
      <c r="A4848" t="inlineStr">
        <is>
          <t>L0196235</t>
        </is>
      </c>
      <c r="B4848" t="inlineStr">
        <is>
          <t>2026-02-15</t>
        </is>
      </c>
      <c r="C4848" t="inlineStr">
        <is>
          <t>home_use</t>
        </is>
      </c>
      <c r="D4848" t="inlineStr">
        <is>
          <t>IMP00063</t>
        </is>
      </c>
      <c r="E4848" t="inlineStr">
        <is>
          <t>T100440</t>
        </is>
      </c>
      <c r="F4848" s="32" t="n">
        <v>5493788.83</v>
      </c>
      <c r="G4848" s="32" t="n">
        <v>615304.35</v>
      </c>
    </row>
    <row r="4849">
      <c r="A4849" t="inlineStr">
        <is>
          <t>L0196236</t>
        </is>
      </c>
      <c r="B4849" t="inlineStr">
        <is>
          <t>2026-02-15</t>
        </is>
      </c>
      <c r="C4849" t="inlineStr">
        <is>
          <t>home_use</t>
        </is>
      </c>
      <c r="D4849" t="inlineStr">
        <is>
          <t>IMP00063</t>
        </is>
      </c>
      <c r="E4849" t="inlineStr">
        <is>
          <t>T100440</t>
        </is>
      </c>
      <c r="F4849" s="32" t="n">
        <v>946058.78</v>
      </c>
      <c r="G4849" s="32" t="n">
        <v>108796.76</v>
      </c>
    </row>
    <row r="4850">
      <c r="A4850" t="inlineStr">
        <is>
          <t>L0196238</t>
        </is>
      </c>
      <c r="B4850" t="inlineStr">
        <is>
          <t>2026-02-15</t>
        </is>
      </c>
      <c r="C4850" t="inlineStr">
        <is>
          <t>home_use</t>
        </is>
      </c>
      <c r="D4850" t="inlineStr">
        <is>
          <t>IMP00063</t>
        </is>
      </c>
      <c r="E4850" t="inlineStr">
        <is>
          <t>T100440</t>
        </is>
      </c>
      <c r="F4850" s="32" t="n">
        <v>298409.21</v>
      </c>
      <c r="G4850" s="32" t="n">
        <v>34317.06</v>
      </c>
    </row>
    <row r="4851">
      <c r="A4851" t="inlineStr">
        <is>
          <t>L0196239</t>
        </is>
      </c>
      <c r="B4851" t="inlineStr">
        <is>
          <t>2026-02-15</t>
        </is>
      </c>
      <c r="C4851" t="inlineStr">
        <is>
          <t>home_use</t>
        </is>
      </c>
      <c r="D4851" t="inlineStr">
        <is>
          <t>IMP00063</t>
        </is>
      </c>
      <c r="E4851" t="inlineStr">
        <is>
          <t>T100440</t>
        </is>
      </c>
      <c r="F4851" s="32" t="n">
        <v>396300.9</v>
      </c>
      <c r="G4851" s="32" t="n">
        <v>45574.6</v>
      </c>
    </row>
    <row r="4852">
      <c r="A4852" t="inlineStr">
        <is>
          <t>L0196240</t>
        </is>
      </c>
      <c r="B4852" t="inlineStr">
        <is>
          <t>2026-02-15</t>
        </is>
      </c>
      <c r="C4852" t="inlineStr">
        <is>
          <t>home_use</t>
        </is>
      </c>
      <c r="D4852" t="inlineStr">
        <is>
          <t>IMP00063</t>
        </is>
      </c>
      <c r="E4852" t="inlineStr">
        <is>
          <t>T100440</t>
        </is>
      </c>
      <c r="F4852" s="32" t="n">
        <v>241308.68</v>
      </c>
      <c r="G4852" s="32" t="n">
        <v>27750.5</v>
      </c>
    </row>
    <row r="4853">
      <c r="A4853" t="inlineStr">
        <is>
          <t>L0196241</t>
        </is>
      </c>
      <c r="B4853" t="inlineStr">
        <is>
          <t>2026-02-15</t>
        </is>
      </c>
      <c r="C4853" t="inlineStr">
        <is>
          <t>home_use</t>
        </is>
      </c>
      <c r="D4853" t="inlineStr">
        <is>
          <t>IMP00067</t>
        </is>
      </c>
      <c r="E4853" t="inlineStr">
        <is>
          <t>T100466</t>
        </is>
      </c>
      <c r="F4853" s="32" t="n">
        <v>13471140.21</v>
      </c>
      <c r="G4853" s="32" t="n">
        <v>1347114.02</v>
      </c>
    </row>
    <row r="4854">
      <c r="A4854" t="inlineStr">
        <is>
          <t>L0196245</t>
        </is>
      </c>
      <c r="B4854" t="inlineStr">
        <is>
          <t>2026-02-15</t>
        </is>
      </c>
      <c r="C4854" t="inlineStr">
        <is>
          <t>home_use</t>
        </is>
      </c>
      <c r="D4854" t="inlineStr">
        <is>
          <t>IMP00103</t>
        </is>
      </c>
      <c r="E4854" t="inlineStr">
        <is>
          <t>T100720</t>
        </is>
      </c>
      <c r="F4854" s="32" t="n">
        <v>4911355.99</v>
      </c>
      <c r="G4854" s="32" t="n">
        <v>491135.6</v>
      </c>
    </row>
    <row r="4855">
      <c r="A4855" t="inlineStr">
        <is>
          <t>L0196248</t>
        </is>
      </c>
      <c r="B4855" t="inlineStr">
        <is>
          <t>2026-02-15</t>
        </is>
      </c>
      <c r="C4855" t="inlineStr">
        <is>
          <t>warehouse_in</t>
        </is>
      </c>
      <c r="D4855" t="inlineStr">
        <is>
          <t>IMP00105</t>
        </is>
      </c>
      <c r="E4855" t="inlineStr">
        <is>
          <t>T100729</t>
        </is>
      </c>
      <c r="F4855" s="32" t="n">
        <v>2186264.23</v>
      </c>
      <c r="G4855" s="32" t="n">
        <v>0</v>
      </c>
    </row>
    <row r="4856">
      <c r="A4856" t="inlineStr">
        <is>
          <t>L0196256</t>
        </is>
      </c>
      <c r="B4856" t="inlineStr">
        <is>
          <t>2026-02-15</t>
        </is>
      </c>
      <c r="C4856" t="inlineStr">
        <is>
          <t>home_use</t>
        </is>
      </c>
      <c r="D4856" t="inlineStr">
        <is>
          <t>IMP00156</t>
        </is>
      </c>
      <c r="F4856" s="32" t="n">
        <v>1606529.61</v>
      </c>
      <c r="G4856" s="32" t="n">
        <v>208848.85</v>
      </c>
    </row>
    <row r="4857">
      <c r="A4857" t="inlineStr">
        <is>
          <t>L0196264</t>
        </is>
      </c>
      <c r="B4857" t="inlineStr">
        <is>
          <t>2026-02-15</t>
        </is>
      </c>
      <c r="C4857" t="inlineStr">
        <is>
          <t>home_use</t>
        </is>
      </c>
      <c r="D4857" t="inlineStr">
        <is>
          <t>IMP00243</t>
        </is>
      </c>
      <c r="E4857" t="inlineStr">
        <is>
          <t>T101700</t>
        </is>
      </c>
      <c r="F4857" s="32" t="n">
        <v>2793690.44</v>
      </c>
      <c r="G4857" s="32" t="n">
        <v>279369.04</v>
      </c>
    </row>
    <row r="4858">
      <c r="A4858" t="inlineStr">
        <is>
          <t>L0196270</t>
        </is>
      </c>
      <c r="B4858" t="inlineStr">
        <is>
          <t>2026-02-15</t>
        </is>
      </c>
      <c r="C4858" t="inlineStr">
        <is>
          <t>home_use</t>
        </is>
      </c>
      <c r="D4858" t="inlineStr">
        <is>
          <t>IMP00306</t>
        </is>
      </c>
      <c r="E4858" t="inlineStr">
        <is>
          <t>T102141</t>
        </is>
      </c>
      <c r="F4858" s="32" t="n">
        <v>309109.27</v>
      </c>
      <c r="G4858" s="32" t="n">
        <v>32456.47</v>
      </c>
    </row>
    <row r="4859">
      <c r="A4859" t="inlineStr">
        <is>
          <t>L0196271</t>
        </is>
      </c>
      <c r="B4859" t="inlineStr">
        <is>
          <t>2026-02-15</t>
        </is>
      </c>
      <c r="C4859" t="inlineStr">
        <is>
          <t>home_use</t>
        </is>
      </c>
      <c r="D4859" t="inlineStr">
        <is>
          <t>IMP00306</t>
        </is>
      </c>
      <c r="E4859" t="inlineStr">
        <is>
          <t>T102141</t>
        </is>
      </c>
      <c r="F4859" s="32" t="n">
        <v>359366.96</v>
      </c>
      <c r="G4859" s="32" t="n">
        <v>37733.53</v>
      </c>
    </row>
    <row r="4860">
      <c r="A4860" t="inlineStr">
        <is>
          <t>L0196273</t>
        </is>
      </c>
      <c r="B4860" t="inlineStr">
        <is>
          <t>2026-02-15</t>
        </is>
      </c>
      <c r="C4860" t="inlineStr">
        <is>
          <t>home_use</t>
        </is>
      </c>
      <c r="D4860" t="inlineStr">
        <is>
          <t>IMP00306</t>
        </is>
      </c>
      <c r="E4860" t="inlineStr">
        <is>
          <t>T102141</t>
        </is>
      </c>
      <c r="F4860" s="32" t="n">
        <v>157334.26</v>
      </c>
      <c r="G4860" s="32" t="n">
        <v>16520.1</v>
      </c>
    </row>
    <row r="4861">
      <c r="A4861" t="inlineStr">
        <is>
          <t>L0196275</t>
        </is>
      </c>
      <c r="B4861" t="inlineStr">
        <is>
          <t>2026-02-15</t>
        </is>
      </c>
      <c r="C4861" t="inlineStr">
        <is>
          <t>home_use</t>
        </is>
      </c>
      <c r="D4861" t="inlineStr">
        <is>
          <t>IMP00306</t>
        </is>
      </c>
      <c r="E4861" t="inlineStr">
        <is>
          <t>T102141</t>
        </is>
      </c>
      <c r="F4861" s="32" t="n">
        <v>614258.79</v>
      </c>
      <c r="G4861" s="32" t="n">
        <v>76782.35000000001</v>
      </c>
    </row>
    <row r="4862">
      <c r="A4862" t="inlineStr">
        <is>
          <t>L0196276</t>
        </is>
      </c>
      <c r="B4862" t="inlineStr">
        <is>
          <t>2026-02-15</t>
        </is>
      </c>
      <c r="C4862" t="inlineStr">
        <is>
          <t>home_use</t>
        </is>
      </c>
      <c r="D4862" t="inlineStr">
        <is>
          <t>IMP00306</t>
        </is>
      </c>
      <c r="E4862" t="inlineStr">
        <is>
          <t>T102141</t>
        </is>
      </c>
      <c r="F4862" s="32" t="n">
        <v>379966.98</v>
      </c>
      <c r="G4862" s="32" t="n">
        <v>39896.53</v>
      </c>
    </row>
    <row r="4863">
      <c r="A4863" t="inlineStr">
        <is>
          <t>L0196338</t>
        </is>
      </c>
      <c r="B4863" t="inlineStr">
        <is>
          <t>2026-02-15</t>
        </is>
      </c>
      <c r="C4863" t="inlineStr">
        <is>
          <t>home_use</t>
        </is>
      </c>
      <c r="D4863" t="inlineStr">
        <is>
          <t>IMP00643</t>
        </is>
      </c>
      <c r="E4863" t="inlineStr">
        <is>
          <t>T104498</t>
        </is>
      </c>
      <c r="F4863" s="32" t="n">
        <v>293804.53</v>
      </c>
      <c r="G4863" s="32" t="n">
        <v>29380.45</v>
      </c>
    </row>
    <row r="4864">
      <c r="A4864" t="inlineStr">
        <is>
          <t>L0196339</t>
        </is>
      </c>
      <c r="B4864" t="inlineStr">
        <is>
          <t>2026-02-15</t>
        </is>
      </c>
      <c r="C4864" t="inlineStr">
        <is>
          <t>home_use</t>
        </is>
      </c>
      <c r="D4864" t="inlineStr">
        <is>
          <t>IMP00643</t>
        </is>
      </c>
      <c r="E4864" t="inlineStr">
        <is>
          <t>T104498</t>
        </is>
      </c>
      <c r="F4864" s="32" t="n">
        <v>879531.87</v>
      </c>
      <c r="G4864" s="32" t="n">
        <v>87953.19</v>
      </c>
    </row>
    <row r="4865">
      <c r="A4865" t="inlineStr">
        <is>
          <t>L0196341</t>
        </is>
      </c>
      <c r="B4865" t="inlineStr">
        <is>
          <t>2026-02-15</t>
        </is>
      </c>
      <c r="C4865" t="inlineStr">
        <is>
          <t>home_use</t>
        </is>
      </c>
      <c r="D4865" t="inlineStr">
        <is>
          <t>IMP00643</t>
        </is>
      </c>
      <c r="E4865" t="inlineStr">
        <is>
          <t>T104498</t>
        </is>
      </c>
      <c r="F4865" s="32" t="n">
        <v>1100084.12</v>
      </c>
      <c r="G4865" s="32" t="n">
        <v>110008.41</v>
      </c>
    </row>
    <row r="4866">
      <c r="A4866" t="inlineStr">
        <is>
          <t>L0196342</t>
        </is>
      </c>
      <c r="B4866" t="inlineStr">
        <is>
          <t>2026-02-15</t>
        </is>
      </c>
      <c r="C4866" t="inlineStr">
        <is>
          <t>home_use</t>
        </is>
      </c>
      <c r="D4866" t="inlineStr">
        <is>
          <t>IMP00643</t>
        </is>
      </c>
      <c r="E4866" t="inlineStr">
        <is>
          <t>T104498</t>
        </is>
      </c>
      <c r="F4866" s="32" t="n">
        <v>1173609.91</v>
      </c>
      <c r="G4866" s="32" t="n">
        <v>117360.99</v>
      </c>
    </row>
    <row r="4867">
      <c r="A4867" t="inlineStr">
        <is>
          <t>L0196344</t>
        </is>
      </c>
      <c r="B4867" t="inlineStr">
        <is>
          <t>2026-02-15</t>
        </is>
      </c>
      <c r="C4867" t="inlineStr">
        <is>
          <t>home_use</t>
        </is>
      </c>
      <c r="D4867" t="inlineStr">
        <is>
          <t>IMP00643</t>
        </is>
      </c>
      <c r="E4867" t="inlineStr">
        <is>
          <t>T104498</t>
        </is>
      </c>
      <c r="F4867" s="32" t="n">
        <v>491848.12</v>
      </c>
      <c r="G4867" s="32" t="n">
        <v>49184.81</v>
      </c>
    </row>
    <row r="4868">
      <c r="A4868" t="inlineStr">
        <is>
          <t>L0196345</t>
        </is>
      </c>
      <c r="B4868" t="inlineStr">
        <is>
          <t>2026-02-15</t>
        </is>
      </c>
      <c r="C4868" t="inlineStr">
        <is>
          <t>home_use</t>
        </is>
      </c>
      <c r="D4868" t="inlineStr">
        <is>
          <t>IMP00643</t>
        </is>
      </c>
      <c r="E4868" t="inlineStr">
        <is>
          <t>T104498</t>
        </is>
      </c>
      <c r="F4868" s="32" t="n">
        <v>262996.26</v>
      </c>
      <c r="G4868" s="32" t="n">
        <v>26299.63</v>
      </c>
    </row>
    <row r="4869">
      <c r="A4869" t="inlineStr">
        <is>
          <t>L0196346</t>
        </is>
      </c>
      <c r="B4869" t="inlineStr">
        <is>
          <t>2026-02-15</t>
        </is>
      </c>
      <c r="C4869" t="inlineStr">
        <is>
          <t>home_use</t>
        </is>
      </c>
      <c r="D4869" t="inlineStr">
        <is>
          <t>IMP00643</t>
        </is>
      </c>
      <c r="E4869" t="inlineStr">
        <is>
          <t>T104498</t>
        </is>
      </c>
      <c r="F4869" s="32" t="n">
        <v>433495.22</v>
      </c>
      <c r="G4869" s="32" t="n">
        <v>43349.52</v>
      </c>
    </row>
    <row r="4870">
      <c r="A4870" t="inlineStr">
        <is>
          <t>L0196347</t>
        </is>
      </c>
      <c r="B4870" t="inlineStr">
        <is>
          <t>2026-02-15</t>
        </is>
      </c>
      <c r="C4870" t="inlineStr">
        <is>
          <t>home_use</t>
        </is>
      </c>
      <c r="D4870" t="inlineStr">
        <is>
          <t>IMP00643</t>
        </is>
      </c>
      <c r="E4870" t="inlineStr">
        <is>
          <t>T104498</t>
        </is>
      </c>
      <c r="F4870" s="32" t="n">
        <v>1256799.22</v>
      </c>
      <c r="G4870" s="32" t="n">
        <v>125679.92</v>
      </c>
    </row>
    <row r="4871">
      <c r="A4871" t="inlineStr">
        <is>
          <t>L0196351</t>
        </is>
      </c>
      <c r="B4871" t="inlineStr">
        <is>
          <t>2026-02-15</t>
        </is>
      </c>
      <c r="C4871" t="inlineStr">
        <is>
          <t>home_use</t>
        </is>
      </c>
      <c r="D4871" t="inlineStr">
        <is>
          <t>IMP00676</t>
        </is>
      </c>
      <c r="E4871" t="inlineStr">
        <is>
          <t>T104726</t>
        </is>
      </c>
      <c r="F4871" s="32" t="n">
        <v>953563.58</v>
      </c>
      <c r="G4871" s="32" t="n">
        <v>109659.81</v>
      </c>
    </row>
    <row r="4872">
      <c r="A4872" t="inlineStr">
        <is>
          <t>L0196352</t>
        </is>
      </c>
      <c r="B4872" t="inlineStr">
        <is>
          <t>2026-02-15</t>
        </is>
      </c>
      <c r="C4872" t="inlineStr">
        <is>
          <t>home_use</t>
        </is>
      </c>
      <c r="D4872" t="inlineStr">
        <is>
          <t>IMP00676</t>
        </is>
      </c>
      <c r="E4872" t="inlineStr">
        <is>
          <t>T104726</t>
        </is>
      </c>
      <c r="F4872" s="32" t="n">
        <v>361799.01</v>
      </c>
      <c r="G4872" s="32" t="n">
        <v>42330.48</v>
      </c>
    </row>
    <row r="4873">
      <c r="A4873" t="inlineStr">
        <is>
          <t>L0196362</t>
        </is>
      </c>
      <c r="B4873" t="inlineStr">
        <is>
          <t>2026-02-15</t>
        </is>
      </c>
      <c r="C4873" t="inlineStr">
        <is>
          <t>home_use</t>
        </is>
      </c>
      <c r="D4873" t="inlineStr">
        <is>
          <t>IMP00753</t>
        </is>
      </c>
      <c r="E4873" t="inlineStr">
        <is>
          <t>T105264</t>
        </is>
      </c>
      <c r="F4873" s="32" t="n">
        <v>382425.77</v>
      </c>
      <c r="G4873" s="32" t="n">
        <v>47803.22</v>
      </c>
    </row>
    <row r="4874">
      <c r="A4874" t="inlineStr">
        <is>
          <t>L0196363</t>
        </is>
      </c>
      <c r="B4874" t="inlineStr">
        <is>
          <t>2026-02-15</t>
        </is>
      </c>
      <c r="C4874" t="inlineStr">
        <is>
          <t>home_use</t>
        </is>
      </c>
      <c r="D4874" t="inlineStr">
        <is>
          <t>IMP00753</t>
        </is>
      </c>
      <c r="E4874" t="inlineStr">
        <is>
          <t>T105264</t>
        </is>
      </c>
      <c r="F4874" s="32" t="n">
        <v>275236.6</v>
      </c>
      <c r="G4874" s="32" t="n">
        <v>28899.84</v>
      </c>
    </row>
    <row r="4875">
      <c r="A4875" t="inlineStr">
        <is>
          <t>L0196380</t>
        </is>
      </c>
      <c r="B4875" t="inlineStr">
        <is>
          <t>2026-02-15</t>
        </is>
      </c>
      <c r="C4875" t="inlineStr">
        <is>
          <t>home_use</t>
        </is>
      </c>
      <c r="D4875" t="inlineStr">
        <is>
          <t>IMP00892</t>
        </is>
      </c>
      <c r="E4875" t="inlineStr">
        <is>
          <t>T106240</t>
        </is>
      </c>
      <c r="F4875" s="32" t="n">
        <v>2219525.02</v>
      </c>
      <c r="G4875" s="32" t="n">
        <v>244147.75</v>
      </c>
    </row>
    <row r="4876">
      <c r="A4876" t="inlineStr">
        <is>
          <t>L0196391</t>
        </is>
      </c>
      <c r="B4876" t="inlineStr">
        <is>
          <t>2026-02-15</t>
        </is>
      </c>
      <c r="C4876" t="inlineStr">
        <is>
          <t>home_use</t>
        </is>
      </c>
      <c r="D4876" t="inlineStr">
        <is>
          <t>IMP00926</t>
        </is>
      </c>
      <c r="E4876" t="inlineStr">
        <is>
          <t>T106477</t>
        </is>
      </c>
      <c r="F4876" s="32" t="n">
        <v>19970852.94</v>
      </c>
      <c r="G4876" s="32" t="n">
        <v>2096939.56</v>
      </c>
    </row>
    <row r="4877">
      <c r="A4877" t="inlineStr">
        <is>
          <t>L0196396</t>
        </is>
      </c>
      <c r="B4877" t="inlineStr">
        <is>
          <t>2026-02-15</t>
        </is>
      </c>
      <c r="C4877" t="inlineStr">
        <is>
          <t>home_use</t>
        </is>
      </c>
      <c r="D4877" t="inlineStr">
        <is>
          <t>IMP00950</t>
        </is>
      </c>
      <c r="F4877" s="32" t="n">
        <v>3217531.59</v>
      </c>
      <c r="G4877" s="32" t="n">
        <v>418279.11</v>
      </c>
    </row>
    <row r="4878">
      <c r="A4878" t="inlineStr">
        <is>
          <t>L0196397</t>
        </is>
      </c>
      <c r="B4878" t="inlineStr">
        <is>
          <t>2026-02-15</t>
        </is>
      </c>
      <c r="C4878" t="inlineStr">
        <is>
          <t>home_use</t>
        </is>
      </c>
      <c r="D4878" t="inlineStr">
        <is>
          <t>IMP00950</t>
        </is>
      </c>
      <c r="F4878" s="32" t="n">
        <v>3476850.62</v>
      </c>
      <c r="G4878" s="32" t="n">
        <v>451990.58</v>
      </c>
    </row>
    <row r="4879">
      <c r="A4879" t="inlineStr">
        <is>
          <t>L0196400</t>
        </is>
      </c>
      <c r="B4879" t="inlineStr">
        <is>
          <t>2026-02-15</t>
        </is>
      </c>
      <c r="C4879" t="inlineStr">
        <is>
          <t>home_use</t>
        </is>
      </c>
      <c r="D4879" t="inlineStr">
        <is>
          <t>IMP00999</t>
        </is>
      </c>
      <c r="E4879" t="inlineStr">
        <is>
          <t>T106987</t>
        </is>
      </c>
      <c r="F4879" s="32" t="n">
        <v>3710260.14</v>
      </c>
      <c r="G4879" s="32" t="n">
        <v>371026.01</v>
      </c>
    </row>
    <row r="4880">
      <c r="A4880" t="inlineStr">
        <is>
          <t>L0196402</t>
        </is>
      </c>
      <c r="B4880" t="inlineStr">
        <is>
          <t>2026-02-15</t>
        </is>
      </c>
      <c r="C4880" t="inlineStr">
        <is>
          <t>home_use</t>
        </is>
      </c>
      <c r="D4880" t="inlineStr">
        <is>
          <t>IMP00999</t>
        </is>
      </c>
      <c r="E4880" t="inlineStr">
        <is>
          <t>T106987</t>
        </is>
      </c>
      <c r="F4880" s="32" t="n">
        <v>1332307.16</v>
      </c>
      <c r="G4880" s="32" t="n">
        <v>133230.72</v>
      </c>
    </row>
    <row r="4881">
      <c r="A4881" t="inlineStr">
        <is>
          <t>L0196411</t>
        </is>
      </c>
      <c r="B4881" t="inlineStr">
        <is>
          <t>2026-02-15</t>
        </is>
      </c>
      <c r="C4881" t="inlineStr">
        <is>
          <t>home_use</t>
        </is>
      </c>
      <c r="D4881" t="inlineStr">
        <is>
          <t>IMP01037</t>
        </is>
      </c>
      <c r="E4881" t="inlineStr">
        <is>
          <t>T107258</t>
        </is>
      </c>
      <c r="F4881" s="32" t="n">
        <v>845271.01</v>
      </c>
      <c r="G4881" s="32" t="n">
        <v>101432.52</v>
      </c>
    </row>
    <row r="4882">
      <c r="A4882" t="inlineStr">
        <is>
          <t>L0196412</t>
        </is>
      </c>
      <c r="B4882" t="inlineStr">
        <is>
          <t>2026-02-15</t>
        </is>
      </c>
      <c r="C4882" t="inlineStr">
        <is>
          <t>home_use</t>
        </is>
      </c>
      <c r="D4882" t="inlineStr">
        <is>
          <t>IMP01037</t>
        </is>
      </c>
      <c r="E4882" t="inlineStr">
        <is>
          <t>T107258</t>
        </is>
      </c>
      <c r="F4882" s="32" t="n">
        <v>1435382.94</v>
      </c>
      <c r="G4882" s="32" t="n">
        <v>143538.29</v>
      </c>
    </row>
    <row r="4883">
      <c r="A4883" t="inlineStr">
        <is>
          <t>L0196413</t>
        </is>
      </c>
      <c r="B4883" t="inlineStr">
        <is>
          <t>2026-02-15</t>
        </is>
      </c>
      <c r="C4883" t="inlineStr">
        <is>
          <t>home_use</t>
        </is>
      </c>
      <c r="D4883" t="inlineStr">
        <is>
          <t>IMP01037</t>
        </is>
      </c>
      <c r="E4883" t="inlineStr">
        <is>
          <t>T107258</t>
        </is>
      </c>
      <c r="F4883" s="32" t="n">
        <v>3712383.84</v>
      </c>
      <c r="G4883" s="32" t="n">
        <v>371238.38</v>
      </c>
    </row>
    <row r="4884">
      <c r="A4884" t="inlineStr">
        <is>
          <t>L0196414</t>
        </is>
      </c>
      <c r="B4884" t="inlineStr">
        <is>
          <t>2026-02-15</t>
        </is>
      </c>
      <c r="C4884" t="inlineStr">
        <is>
          <t>home_use</t>
        </is>
      </c>
      <c r="D4884" t="inlineStr">
        <is>
          <t>IMP01037</t>
        </is>
      </c>
      <c r="E4884" t="inlineStr">
        <is>
          <t>T107258</t>
        </is>
      </c>
      <c r="F4884" s="32" t="n">
        <v>2512117.1</v>
      </c>
      <c r="G4884" s="32" t="n">
        <v>251211.71</v>
      </c>
    </row>
    <row r="4885">
      <c r="A4885" t="inlineStr">
        <is>
          <t>L0196428</t>
        </is>
      </c>
      <c r="B4885" t="inlineStr">
        <is>
          <t>2026-02-15</t>
        </is>
      </c>
      <c r="C4885" t="inlineStr">
        <is>
          <t>home_use</t>
        </is>
      </c>
      <c r="D4885" t="inlineStr">
        <is>
          <t>IMP01142</t>
        </is>
      </c>
      <c r="E4885" t="inlineStr">
        <is>
          <t>T107992</t>
        </is>
      </c>
      <c r="F4885" s="32" t="n">
        <v>1218393.15</v>
      </c>
      <c r="G4885" s="32" t="n">
        <v>136460.03</v>
      </c>
    </row>
    <row r="4886">
      <c r="A4886" t="inlineStr">
        <is>
          <t>L0196429</t>
        </is>
      </c>
      <c r="B4886" t="inlineStr">
        <is>
          <t>2026-02-15</t>
        </is>
      </c>
      <c r="C4886" t="inlineStr">
        <is>
          <t>home_use</t>
        </is>
      </c>
      <c r="D4886" t="inlineStr">
        <is>
          <t>IMP01142</t>
        </is>
      </c>
      <c r="E4886" t="inlineStr">
        <is>
          <t>T107992</t>
        </is>
      </c>
      <c r="F4886" s="32" t="n">
        <v>683590.55</v>
      </c>
      <c r="G4886" s="32" t="n">
        <v>76562.14</v>
      </c>
    </row>
    <row r="4887">
      <c r="A4887" t="inlineStr">
        <is>
          <t>L0196449</t>
        </is>
      </c>
      <c r="B4887" t="inlineStr">
        <is>
          <t>2026-02-15</t>
        </is>
      </c>
      <c r="C4887" t="inlineStr">
        <is>
          <t>home_use</t>
        </is>
      </c>
      <c r="D4887" t="inlineStr">
        <is>
          <t>IMP01283</t>
        </is>
      </c>
      <c r="E4887" t="inlineStr">
        <is>
          <t>T108974</t>
        </is>
      </c>
      <c r="F4887" s="32" t="n">
        <v>318816.5</v>
      </c>
      <c r="G4887" s="32" t="n">
        <v>34113.37</v>
      </c>
    </row>
    <row r="4888">
      <c r="A4888" t="inlineStr">
        <is>
          <t>L0196450</t>
        </is>
      </c>
      <c r="B4888" t="inlineStr">
        <is>
          <t>2026-02-15</t>
        </is>
      </c>
      <c r="C4888" t="inlineStr">
        <is>
          <t>home_use</t>
        </is>
      </c>
      <c r="D4888" t="inlineStr">
        <is>
          <t>IMP01283</t>
        </is>
      </c>
      <c r="E4888" t="inlineStr">
        <is>
          <t>T108974</t>
        </is>
      </c>
      <c r="F4888" s="32" t="n">
        <v>316208.63</v>
      </c>
      <c r="G4888" s="32" t="n">
        <v>34782.95</v>
      </c>
    </row>
    <row r="4889">
      <c r="A4889" t="inlineStr">
        <is>
          <t>L0196454</t>
        </is>
      </c>
      <c r="B4889" t="inlineStr">
        <is>
          <t>2026-02-15</t>
        </is>
      </c>
      <c r="C4889" t="inlineStr">
        <is>
          <t>home_use</t>
        </is>
      </c>
      <c r="D4889" t="inlineStr">
        <is>
          <t>IMP01310</t>
        </is>
      </c>
      <c r="E4889" t="inlineStr">
        <is>
          <t>T109167</t>
        </is>
      </c>
      <c r="F4889" s="32" t="n">
        <v>842634.48</v>
      </c>
      <c r="G4889" s="32" t="n">
        <v>90161.89</v>
      </c>
    </row>
    <row r="4890">
      <c r="A4890" t="inlineStr">
        <is>
          <t>L0196455</t>
        </is>
      </c>
      <c r="B4890" t="inlineStr">
        <is>
          <t>2026-02-15</t>
        </is>
      </c>
      <c r="C4890" t="inlineStr">
        <is>
          <t>home_use</t>
        </is>
      </c>
      <c r="D4890" t="inlineStr">
        <is>
          <t>IMP01310</t>
        </is>
      </c>
      <c r="E4890" t="inlineStr">
        <is>
          <t>T109167</t>
        </is>
      </c>
      <c r="F4890" s="32" t="n">
        <v>536579.89</v>
      </c>
      <c r="G4890" s="32" t="n">
        <v>57414.05</v>
      </c>
    </row>
    <row r="4891">
      <c r="A4891" t="inlineStr">
        <is>
          <t>L0196457</t>
        </is>
      </c>
      <c r="B4891" t="inlineStr">
        <is>
          <t>2026-02-15</t>
        </is>
      </c>
      <c r="C4891" t="inlineStr">
        <is>
          <t>home_use_exempt</t>
        </is>
      </c>
      <c r="D4891" t="inlineStr">
        <is>
          <t>IMP01315</t>
        </is>
      </c>
      <c r="E4891" t="inlineStr">
        <is>
          <t>T109203</t>
        </is>
      </c>
      <c r="F4891" s="32" t="n">
        <v>1550836.37</v>
      </c>
      <c r="G4891" s="32" t="n">
        <v>0</v>
      </c>
    </row>
    <row r="4892">
      <c r="A4892" t="inlineStr">
        <is>
          <t>L0196466</t>
        </is>
      </c>
      <c r="B4892" t="inlineStr">
        <is>
          <t>2026-02-15</t>
        </is>
      </c>
      <c r="C4892" t="inlineStr">
        <is>
          <t>home_use</t>
        </is>
      </c>
      <c r="D4892" t="inlineStr">
        <is>
          <t>IMP01411</t>
        </is>
      </c>
      <c r="E4892" t="inlineStr">
        <is>
          <t>T109373</t>
        </is>
      </c>
      <c r="F4892" s="32" t="n">
        <v>725846.3100000001</v>
      </c>
      <c r="G4892" s="32" t="n">
        <v>77665.56</v>
      </c>
    </row>
    <row r="4893">
      <c r="A4893" t="inlineStr">
        <is>
          <t>L0196483</t>
        </is>
      </c>
      <c r="B4893" t="inlineStr">
        <is>
          <t>2026-02-16</t>
        </is>
      </c>
      <c r="C4893" t="inlineStr">
        <is>
          <t>home_use</t>
        </is>
      </c>
      <c r="D4893" t="inlineStr">
        <is>
          <t>IMP00028</t>
        </is>
      </c>
      <c r="E4893" t="inlineStr">
        <is>
          <t>T100193</t>
        </is>
      </c>
      <c r="F4893" s="32" t="n">
        <v>17821058.55</v>
      </c>
      <c r="G4893" s="32" t="n">
        <v>1871211.15</v>
      </c>
    </row>
    <row r="4894">
      <c r="A4894" t="inlineStr">
        <is>
          <t>L0196486</t>
        </is>
      </c>
      <c r="B4894" t="inlineStr">
        <is>
          <t>2026-02-16</t>
        </is>
      </c>
      <c r="C4894" t="inlineStr">
        <is>
          <t>home_use</t>
        </is>
      </c>
      <c r="D4894" t="inlineStr">
        <is>
          <t>IMP00063</t>
        </is>
      </c>
      <c r="E4894" t="inlineStr">
        <is>
          <t>T100440</t>
        </is>
      </c>
      <c r="F4894" s="32" t="n">
        <v>1138039.8</v>
      </c>
      <c r="G4894" s="32" t="n">
        <v>147945.17</v>
      </c>
    </row>
    <row r="4895">
      <c r="A4895" t="inlineStr">
        <is>
          <t>L0196487</t>
        </is>
      </c>
      <c r="B4895" t="inlineStr">
        <is>
          <t>2026-02-16</t>
        </is>
      </c>
      <c r="C4895" t="inlineStr">
        <is>
          <t>home_use</t>
        </is>
      </c>
      <c r="D4895" t="inlineStr">
        <is>
          <t>IMP00063</t>
        </is>
      </c>
      <c r="E4895" t="inlineStr">
        <is>
          <t>T100440</t>
        </is>
      </c>
      <c r="F4895" s="32" t="n">
        <v>221822.87</v>
      </c>
      <c r="G4895" s="32" t="n">
        <v>25509.63</v>
      </c>
    </row>
    <row r="4896">
      <c r="A4896" t="inlineStr">
        <is>
          <t>L0196490</t>
        </is>
      </c>
      <c r="B4896" t="inlineStr">
        <is>
          <t>2026-02-16</t>
        </is>
      </c>
      <c r="C4896" t="inlineStr">
        <is>
          <t>home_use</t>
        </is>
      </c>
      <c r="D4896" t="inlineStr">
        <is>
          <t>IMP00063</t>
        </is>
      </c>
      <c r="E4896" t="inlineStr">
        <is>
          <t>T100440</t>
        </is>
      </c>
      <c r="F4896" s="32" t="n">
        <v>6832838.58</v>
      </c>
      <c r="G4896" s="32" t="n">
        <v>888269.01</v>
      </c>
    </row>
    <row r="4897">
      <c r="A4897" t="inlineStr">
        <is>
          <t>L0196492</t>
        </is>
      </c>
      <c r="B4897" t="inlineStr">
        <is>
          <t>2026-02-16</t>
        </is>
      </c>
      <c r="C4897" t="inlineStr">
        <is>
          <t>home_use</t>
        </is>
      </c>
      <c r="D4897" t="inlineStr">
        <is>
          <t>IMP00063</t>
        </is>
      </c>
      <c r="E4897" t="inlineStr">
        <is>
          <t>T100440</t>
        </is>
      </c>
      <c r="F4897" s="32" t="n">
        <v>6339966.79</v>
      </c>
      <c r="G4897" s="32" t="n">
        <v>646676.61</v>
      </c>
    </row>
    <row r="4898">
      <c r="A4898" t="inlineStr">
        <is>
          <t>L0196493</t>
        </is>
      </c>
      <c r="B4898" t="inlineStr">
        <is>
          <t>2026-02-16</t>
        </is>
      </c>
      <c r="C4898" t="inlineStr">
        <is>
          <t>home_use</t>
        </is>
      </c>
      <c r="D4898" t="inlineStr">
        <is>
          <t>IMP00063</t>
        </is>
      </c>
      <c r="E4898" t="inlineStr">
        <is>
          <t>T100440</t>
        </is>
      </c>
      <c r="F4898" s="32" t="n">
        <v>7255112.07</v>
      </c>
      <c r="G4898" s="32" t="n">
        <v>943164.5699999999</v>
      </c>
    </row>
    <row r="4899">
      <c r="A4899" t="inlineStr">
        <is>
          <t>L0196494</t>
        </is>
      </c>
      <c r="B4899" t="inlineStr">
        <is>
          <t>2026-02-16</t>
        </is>
      </c>
      <c r="C4899" t="inlineStr">
        <is>
          <t>home_use</t>
        </is>
      </c>
      <c r="D4899" t="inlineStr">
        <is>
          <t>IMP00063</t>
        </is>
      </c>
      <c r="E4899" t="inlineStr">
        <is>
          <t>T100440</t>
        </is>
      </c>
      <c r="F4899" s="32" t="n">
        <v>1359540.37</v>
      </c>
      <c r="G4899" s="32" t="n">
        <v>152268.52</v>
      </c>
    </row>
    <row r="4900">
      <c r="A4900" t="inlineStr">
        <is>
          <t>L0196509</t>
        </is>
      </c>
      <c r="B4900" t="inlineStr">
        <is>
          <t>2026-02-16</t>
        </is>
      </c>
      <c r="C4900" t="inlineStr">
        <is>
          <t>home_use</t>
        </is>
      </c>
      <c r="D4900" t="inlineStr">
        <is>
          <t>IMP00147</t>
        </is>
      </c>
      <c r="F4900" s="32" t="n">
        <v>5102950.53</v>
      </c>
      <c r="G4900" s="32" t="n">
        <v>510295.05</v>
      </c>
    </row>
    <row r="4901">
      <c r="A4901" t="inlineStr">
        <is>
          <t>L0196527</t>
        </is>
      </c>
      <c r="B4901" t="inlineStr">
        <is>
          <t>2026-02-16</t>
        </is>
      </c>
      <c r="C4901" t="inlineStr">
        <is>
          <t>home_use</t>
        </is>
      </c>
      <c r="D4901" t="inlineStr">
        <is>
          <t>IMP00306</t>
        </is>
      </c>
      <c r="E4901" t="inlineStr">
        <is>
          <t>T102141</t>
        </is>
      </c>
      <c r="F4901" s="32" t="n">
        <v>233478.07</v>
      </c>
      <c r="G4901" s="32" t="n">
        <v>24515.2</v>
      </c>
    </row>
    <row r="4902">
      <c r="A4902" t="inlineStr">
        <is>
          <t>L0196528</t>
        </is>
      </c>
      <c r="B4902" t="inlineStr">
        <is>
          <t>2026-02-16</t>
        </is>
      </c>
      <c r="C4902" t="inlineStr">
        <is>
          <t>re_export</t>
        </is>
      </c>
      <c r="D4902" t="inlineStr">
        <is>
          <t>IMP00337</t>
        </is>
      </c>
      <c r="E4902" t="inlineStr">
        <is>
          <t>T102357</t>
        </is>
      </c>
      <c r="F4902" s="32" t="n">
        <v>3683604.92</v>
      </c>
      <c r="G4902" s="32" t="n">
        <v>0</v>
      </c>
    </row>
    <row r="4903">
      <c r="A4903" t="inlineStr">
        <is>
          <t>L0196548</t>
        </is>
      </c>
      <c r="B4903" t="inlineStr">
        <is>
          <t>2026-02-16</t>
        </is>
      </c>
      <c r="C4903" t="inlineStr">
        <is>
          <t>home_use</t>
        </is>
      </c>
      <c r="D4903" t="inlineStr">
        <is>
          <t>IMP00464</t>
        </is>
      </c>
      <c r="E4903" t="inlineStr">
        <is>
          <t>T100033</t>
        </is>
      </c>
      <c r="F4903" s="32" t="n">
        <v>2623118.56</v>
      </c>
      <c r="G4903" s="32" t="n">
        <v>327889.82</v>
      </c>
    </row>
    <row r="4904">
      <c r="A4904" t="inlineStr">
        <is>
          <t>L0196577</t>
        </is>
      </c>
      <c r="B4904" t="inlineStr">
        <is>
          <t>2026-02-16</t>
        </is>
      </c>
      <c r="C4904" t="inlineStr">
        <is>
          <t>home_use</t>
        </is>
      </c>
      <c r="D4904" t="inlineStr">
        <is>
          <t>IMP00643</t>
        </is>
      </c>
      <c r="E4904" t="inlineStr">
        <is>
          <t>T104498</t>
        </is>
      </c>
      <c r="F4904" s="32" t="n">
        <v>402116.11</v>
      </c>
      <c r="G4904" s="32" t="n">
        <v>40211.61</v>
      </c>
    </row>
    <row r="4905">
      <c r="A4905" t="inlineStr">
        <is>
          <t>L0196578</t>
        </is>
      </c>
      <c r="B4905" t="inlineStr">
        <is>
          <t>2026-02-16</t>
        </is>
      </c>
      <c r="C4905" t="inlineStr">
        <is>
          <t>home_use</t>
        </is>
      </c>
      <c r="D4905" t="inlineStr">
        <is>
          <t>IMP00643</t>
        </is>
      </c>
      <c r="E4905" t="inlineStr">
        <is>
          <t>T104498</t>
        </is>
      </c>
      <c r="F4905" s="32" t="n">
        <v>931985.1800000001</v>
      </c>
      <c r="G4905" s="32" t="n">
        <v>93198.52</v>
      </c>
    </row>
    <row r="4906">
      <c r="A4906" t="inlineStr">
        <is>
          <t>L0196579</t>
        </is>
      </c>
      <c r="B4906" t="inlineStr">
        <is>
          <t>2026-02-16</t>
        </is>
      </c>
      <c r="C4906" t="inlineStr">
        <is>
          <t>home_use</t>
        </is>
      </c>
      <c r="D4906" t="inlineStr">
        <is>
          <t>IMP00643</t>
        </is>
      </c>
      <c r="E4906" t="inlineStr">
        <is>
          <t>T104498</t>
        </is>
      </c>
      <c r="F4906" s="32" t="n">
        <v>282603.1</v>
      </c>
      <c r="G4906" s="32" t="n">
        <v>28260.31</v>
      </c>
    </row>
    <row r="4907">
      <c r="A4907" t="inlineStr">
        <is>
          <t>L0196580</t>
        </is>
      </c>
      <c r="B4907" t="inlineStr">
        <is>
          <t>2026-02-16</t>
        </is>
      </c>
      <c r="C4907" t="inlineStr">
        <is>
          <t>home_use</t>
        </is>
      </c>
      <c r="D4907" t="inlineStr">
        <is>
          <t>IMP00643</t>
        </is>
      </c>
      <c r="E4907" t="inlineStr">
        <is>
          <t>T104498</t>
        </is>
      </c>
      <c r="F4907" s="32" t="n">
        <v>1113035.56</v>
      </c>
      <c r="G4907" s="32" t="n">
        <v>111303.56</v>
      </c>
    </row>
    <row r="4908">
      <c r="A4908" t="inlineStr">
        <is>
          <t>L0196582</t>
        </is>
      </c>
      <c r="B4908" t="inlineStr">
        <is>
          <t>2026-02-16</t>
        </is>
      </c>
      <c r="C4908" t="inlineStr">
        <is>
          <t>home_use</t>
        </is>
      </c>
      <c r="D4908" t="inlineStr">
        <is>
          <t>IMP00643</t>
        </is>
      </c>
      <c r="E4908" t="inlineStr">
        <is>
          <t>T104498</t>
        </is>
      </c>
      <c r="F4908" s="32" t="n">
        <v>728457.01</v>
      </c>
      <c r="G4908" s="32" t="n">
        <v>72845.7</v>
      </c>
    </row>
    <row r="4909">
      <c r="A4909" t="inlineStr">
        <is>
          <t>L0196583</t>
        </is>
      </c>
      <c r="B4909" t="inlineStr">
        <is>
          <t>2026-02-16</t>
        </is>
      </c>
      <c r="C4909" t="inlineStr">
        <is>
          <t>home_use</t>
        </is>
      </c>
      <c r="D4909" t="inlineStr">
        <is>
          <t>IMP00643</t>
        </is>
      </c>
      <c r="E4909" t="inlineStr">
        <is>
          <t>T104498</t>
        </is>
      </c>
      <c r="F4909" s="32" t="n">
        <v>805750</v>
      </c>
      <c r="G4909" s="32" t="n">
        <v>80575</v>
      </c>
    </row>
    <row r="4910">
      <c r="A4910" t="inlineStr">
        <is>
          <t>L0196584</t>
        </is>
      </c>
      <c r="B4910" t="inlineStr">
        <is>
          <t>2026-02-16</t>
        </is>
      </c>
      <c r="C4910" t="inlineStr">
        <is>
          <t>home_use</t>
        </is>
      </c>
      <c r="D4910" t="inlineStr">
        <is>
          <t>IMP00643</t>
        </is>
      </c>
      <c r="E4910" t="inlineStr">
        <is>
          <t>T104498</t>
        </is>
      </c>
      <c r="F4910" s="32" t="n">
        <v>841988.26</v>
      </c>
      <c r="G4910" s="32" t="n">
        <v>84198.83</v>
      </c>
    </row>
    <row r="4911">
      <c r="A4911" t="inlineStr">
        <is>
          <t>L0196585</t>
        </is>
      </c>
      <c r="B4911" t="inlineStr">
        <is>
          <t>2026-02-16</t>
        </is>
      </c>
      <c r="C4911" t="inlineStr">
        <is>
          <t>re_export</t>
        </is>
      </c>
      <c r="D4911" t="inlineStr">
        <is>
          <t>IMP00643</t>
        </is>
      </c>
      <c r="E4911" t="inlineStr">
        <is>
          <t>T104498</t>
        </is>
      </c>
      <c r="F4911" s="32" t="n">
        <v>227842.38</v>
      </c>
      <c r="G4911" s="32" t="n">
        <v>0</v>
      </c>
    </row>
    <row r="4912">
      <c r="A4912" t="inlineStr">
        <is>
          <t>L0196586</t>
        </is>
      </c>
      <c r="B4912" t="inlineStr">
        <is>
          <t>2026-02-16</t>
        </is>
      </c>
      <c r="C4912" t="inlineStr">
        <is>
          <t>home_use</t>
        </is>
      </c>
      <c r="D4912" t="inlineStr">
        <is>
          <t>IMP00643</t>
        </is>
      </c>
      <c r="E4912" t="inlineStr">
        <is>
          <t>T104498</t>
        </is>
      </c>
      <c r="F4912" s="32" t="n">
        <v>347267.24</v>
      </c>
      <c r="G4912" s="32" t="n">
        <v>34726.72</v>
      </c>
    </row>
    <row r="4913">
      <c r="A4913" t="inlineStr">
        <is>
          <t>L0196587</t>
        </is>
      </c>
      <c r="B4913" t="inlineStr">
        <is>
          <t>2026-02-16</t>
        </is>
      </c>
      <c r="C4913" t="inlineStr">
        <is>
          <t>home_use</t>
        </is>
      </c>
      <c r="D4913" t="inlineStr">
        <is>
          <t>IMP00643</t>
        </is>
      </c>
      <c r="E4913" t="inlineStr">
        <is>
          <t>T104498</t>
        </is>
      </c>
      <c r="F4913" s="32" t="n">
        <v>480959.8</v>
      </c>
      <c r="G4913" s="32" t="n">
        <v>48095.98</v>
      </c>
    </row>
    <row r="4914">
      <c r="A4914" t="inlineStr">
        <is>
          <t>L0196621</t>
        </is>
      </c>
      <c r="B4914" t="inlineStr">
        <is>
          <t>2026-02-16</t>
        </is>
      </c>
      <c r="C4914" t="inlineStr">
        <is>
          <t>home_use</t>
        </is>
      </c>
      <c r="D4914" t="inlineStr">
        <is>
          <t>IMP00892</t>
        </is>
      </c>
      <c r="E4914" t="inlineStr">
        <is>
          <t>T106240</t>
        </is>
      </c>
      <c r="F4914" s="32" t="n">
        <v>1837581.94</v>
      </c>
      <c r="G4914" s="32" t="n">
        <v>192946.1</v>
      </c>
    </row>
    <row r="4915">
      <c r="A4915" t="inlineStr">
        <is>
          <t>L0196627</t>
        </is>
      </c>
      <c r="B4915" t="inlineStr">
        <is>
          <t>2026-02-16</t>
        </is>
      </c>
      <c r="C4915" t="inlineStr">
        <is>
          <t>home_use</t>
        </is>
      </c>
      <c r="D4915" t="inlineStr">
        <is>
          <t>IMP00926</t>
        </is>
      </c>
      <c r="E4915" t="inlineStr">
        <is>
          <t>T106477</t>
        </is>
      </c>
      <c r="F4915" s="32" t="n">
        <v>7091768.93</v>
      </c>
      <c r="G4915" s="32" t="n">
        <v>709176.89</v>
      </c>
    </row>
    <row r="4916">
      <c r="A4916" t="inlineStr">
        <is>
          <t>L0196630</t>
        </is>
      </c>
      <c r="B4916" t="inlineStr">
        <is>
          <t>2026-02-16</t>
        </is>
      </c>
      <c r="C4916" t="inlineStr">
        <is>
          <t>home_use</t>
        </is>
      </c>
      <c r="D4916" t="inlineStr">
        <is>
          <t>IMP00935</t>
        </is>
      </c>
      <c r="E4916" t="inlineStr">
        <is>
          <t>T106540</t>
        </is>
      </c>
      <c r="F4916" s="32" t="n">
        <v>1789483.44</v>
      </c>
      <c r="G4916" s="32" t="n">
        <v>214738.01</v>
      </c>
    </row>
    <row r="4917">
      <c r="A4917" t="inlineStr">
        <is>
          <t>L0196632</t>
        </is>
      </c>
      <c r="B4917" t="inlineStr">
        <is>
          <t>2026-02-16</t>
        </is>
      </c>
      <c r="C4917" t="inlineStr">
        <is>
          <t>home_use</t>
        </is>
      </c>
      <c r="D4917" t="inlineStr">
        <is>
          <t>IMP00950</t>
        </is>
      </c>
      <c r="F4917" s="32" t="n">
        <v>924011.99</v>
      </c>
      <c r="G4917" s="32" t="n">
        <v>108109.4</v>
      </c>
    </row>
    <row r="4918">
      <c r="A4918" t="inlineStr">
        <is>
          <t>L0196633</t>
        </is>
      </c>
      <c r="B4918" t="inlineStr">
        <is>
          <t>2026-02-16</t>
        </is>
      </c>
      <c r="C4918" t="inlineStr">
        <is>
          <t>home_use</t>
        </is>
      </c>
      <c r="D4918" t="inlineStr">
        <is>
          <t>IMP00950</t>
        </is>
      </c>
      <c r="F4918" s="32" t="n">
        <v>3099940.58</v>
      </c>
      <c r="G4918" s="32" t="n">
        <v>402992.28</v>
      </c>
    </row>
    <row r="4919">
      <c r="A4919" t="inlineStr">
        <is>
          <t>L0196634</t>
        </is>
      </c>
      <c r="B4919" t="inlineStr">
        <is>
          <t>2026-02-16</t>
        </is>
      </c>
      <c r="C4919" t="inlineStr">
        <is>
          <t>home_use</t>
        </is>
      </c>
      <c r="D4919" t="inlineStr">
        <is>
          <t>IMP00950</t>
        </is>
      </c>
      <c r="F4919" s="32" t="n">
        <v>977956.1</v>
      </c>
      <c r="G4919" s="32" t="n">
        <v>127134.29</v>
      </c>
    </row>
    <row r="4920">
      <c r="A4920" t="inlineStr">
        <is>
          <t>L0196641</t>
        </is>
      </c>
      <c r="B4920" t="inlineStr">
        <is>
          <t>2026-02-16</t>
        </is>
      </c>
      <c r="C4920" t="inlineStr">
        <is>
          <t>home_use</t>
        </is>
      </c>
      <c r="D4920" t="inlineStr">
        <is>
          <t>IMP00999</t>
        </is>
      </c>
      <c r="E4920" t="inlineStr">
        <is>
          <t>T106987</t>
        </is>
      </c>
      <c r="F4920" s="32" t="n">
        <v>2193702.87</v>
      </c>
      <c r="G4920" s="32" t="n">
        <v>219370.29</v>
      </c>
    </row>
    <row r="4921">
      <c r="A4921" t="inlineStr">
        <is>
          <t>L0196642</t>
        </is>
      </c>
      <c r="B4921" t="inlineStr">
        <is>
          <t>2026-02-16</t>
        </is>
      </c>
      <c r="C4921" t="inlineStr">
        <is>
          <t>home_use</t>
        </is>
      </c>
      <c r="D4921" t="inlineStr">
        <is>
          <t>IMP00999</t>
        </is>
      </c>
      <c r="E4921" t="inlineStr">
        <is>
          <t>T106987</t>
        </is>
      </c>
      <c r="F4921" s="32" t="n">
        <v>4493615.91</v>
      </c>
      <c r="G4921" s="32" t="n">
        <v>471829.67</v>
      </c>
    </row>
    <row r="4922">
      <c r="A4922" t="inlineStr">
        <is>
          <t>L0196649</t>
        </is>
      </c>
      <c r="B4922" t="inlineStr">
        <is>
          <t>2026-02-16</t>
        </is>
      </c>
      <c r="C4922" t="inlineStr">
        <is>
          <t>home_use</t>
        </is>
      </c>
      <c r="D4922" t="inlineStr">
        <is>
          <t>IMP01037</t>
        </is>
      </c>
      <c r="E4922" t="inlineStr">
        <is>
          <t>T107258</t>
        </is>
      </c>
      <c r="F4922" s="32" t="n">
        <v>970511.76</v>
      </c>
      <c r="G4922" s="32" t="n">
        <v>116461.41</v>
      </c>
    </row>
    <row r="4923">
      <c r="A4923" t="inlineStr">
        <is>
          <t>L0196651</t>
        </is>
      </c>
      <c r="B4923" t="inlineStr">
        <is>
          <t>2026-02-16</t>
        </is>
      </c>
      <c r="C4923" t="inlineStr">
        <is>
          <t>home_use</t>
        </is>
      </c>
      <c r="D4923" t="inlineStr">
        <is>
          <t>IMP01037</t>
        </is>
      </c>
      <c r="E4923" t="inlineStr">
        <is>
          <t>T107258</t>
        </is>
      </c>
      <c r="F4923" s="32" t="n">
        <v>2119050.57</v>
      </c>
      <c r="G4923" s="32" t="n">
        <v>211905.06</v>
      </c>
    </row>
    <row r="4924">
      <c r="A4924" t="inlineStr">
        <is>
          <t>L0196652</t>
        </is>
      </c>
      <c r="B4924" t="inlineStr">
        <is>
          <t>2026-02-16</t>
        </is>
      </c>
      <c r="C4924" t="inlineStr">
        <is>
          <t>home_use</t>
        </is>
      </c>
      <c r="D4924" t="inlineStr">
        <is>
          <t>IMP01037</t>
        </is>
      </c>
      <c r="E4924" t="inlineStr">
        <is>
          <t>T107258</t>
        </is>
      </c>
      <c r="F4924" s="32" t="n">
        <v>943123.53</v>
      </c>
      <c r="G4924" s="32" t="n">
        <v>113174.82</v>
      </c>
    </row>
    <row r="4925">
      <c r="A4925" t="inlineStr">
        <is>
          <t>L0196659</t>
        </is>
      </c>
      <c r="B4925" t="inlineStr">
        <is>
          <t>2026-02-16</t>
        </is>
      </c>
      <c r="C4925" t="inlineStr">
        <is>
          <t>home_use</t>
        </is>
      </c>
      <c r="D4925" t="inlineStr">
        <is>
          <t>IMP01089</t>
        </is>
      </c>
      <c r="E4925" t="inlineStr">
        <is>
          <t>T107617</t>
        </is>
      </c>
      <c r="F4925" s="32" t="n">
        <v>2012510.44</v>
      </c>
      <c r="G4925" s="32" t="n">
        <v>201251.04</v>
      </c>
    </row>
    <row r="4926">
      <c r="A4926" t="inlineStr">
        <is>
          <t>L0196667</t>
        </is>
      </c>
      <c r="B4926" t="inlineStr">
        <is>
          <t>2026-02-16</t>
        </is>
      </c>
      <c r="C4926" t="inlineStr">
        <is>
          <t>home_use</t>
        </is>
      </c>
      <c r="D4926" t="inlineStr">
        <is>
          <t>IMP01142</t>
        </is>
      </c>
      <c r="E4926" t="inlineStr">
        <is>
          <t>T107992</t>
        </is>
      </c>
      <c r="F4926" s="32" t="n">
        <v>829425.86</v>
      </c>
      <c r="G4926" s="32" t="n">
        <v>92895.7</v>
      </c>
    </row>
    <row r="4927">
      <c r="A4927" t="inlineStr">
        <is>
          <t>L0196668</t>
        </is>
      </c>
      <c r="B4927" t="inlineStr">
        <is>
          <t>2026-02-16</t>
        </is>
      </c>
      <c r="C4927" t="inlineStr">
        <is>
          <t>home_use</t>
        </is>
      </c>
      <c r="D4927" t="inlineStr">
        <is>
          <t>IMP01142</t>
        </is>
      </c>
      <c r="E4927" t="inlineStr">
        <is>
          <t>T107992</t>
        </is>
      </c>
      <c r="F4927" s="32" t="n">
        <v>10467405.42</v>
      </c>
      <c r="G4927" s="32" t="n">
        <v>1099077.57</v>
      </c>
    </row>
    <row r="4928">
      <c r="A4928" t="inlineStr">
        <is>
          <t>L0196669</t>
        </is>
      </c>
      <c r="B4928" t="inlineStr">
        <is>
          <t>2026-02-16</t>
        </is>
      </c>
      <c r="C4928" t="inlineStr">
        <is>
          <t>home_use</t>
        </is>
      </c>
      <c r="D4928" t="inlineStr">
        <is>
          <t>IMP01142</t>
        </is>
      </c>
      <c r="E4928" t="inlineStr">
        <is>
          <t>T107992</t>
        </is>
      </c>
      <c r="F4928" s="32" t="n">
        <v>37353530.84</v>
      </c>
      <c r="G4928" s="32" t="n">
        <v>3735353.08</v>
      </c>
    </row>
    <row r="4929">
      <c r="A4929" t="inlineStr">
        <is>
          <t>L0196670</t>
        </is>
      </c>
      <c r="B4929" t="inlineStr">
        <is>
          <t>2026-02-16</t>
        </is>
      </c>
      <c r="C4929" t="inlineStr">
        <is>
          <t>home_use</t>
        </is>
      </c>
      <c r="D4929" t="inlineStr">
        <is>
          <t>IMP01142</t>
        </is>
      </c>
      <c r="E4929" t="inlineStr">
        <is>
          <t>T107992</t>
        </is>
      </c>
      <c r="F4929" s="32" t="n">
        <v>500240.48</v>
      </c>
      <c r="G4929" s="32" t="n">
        <v>56026.93</v>
      </c>
    </row>
    <row r="4930">
      <c r="A4930" t="inlineStr">
        <is>
          <t>L0196671</t>
        </is>
      </c>
      <c r="B4930" t="inlineStr">
        <is>
          <t>2026-02-16</t>
        </is>
      </c>
      <c r="C4930" t="inlineStr">
        <is>
          <t>home_use</t>
        </is>
      </c>
      <c r="D4930" t="inlineStr">
        <is>
          <t>IMP01142</t>
        </is>
      </c>
      <c r="E4930" t="inlineStr">
        <is>
          <t>T107992</t>
        </is>
      </c>
      <c r="F4930" s="32" t="n">
        <v>31683609.26</v>
      </c>
      <c r="G4930" s="32" t="n">
        <v>3168360.93</v>
      </c>
    </row>
    <row r="4931">
      <c r="A4931" t="inlineStr">
        <is>
          <t>L0196694</t>
        </is>
      </c>
      <c r="B4931" t="inlineStr">
        <is>
          <t>2026-02-16</t>
        </is>
      </c>
      <c r="C4931" t="inlineStr">
        <is>
          <t>home_use</t>
        </is>
      </c>
      <c r="D4931" t="inlineStr">
        <is>
          <t>IMP01309</t>
        </is>
      </c>
      <c r="E4931" t="inlineStr">
        <is>
          <t>T109161</t>
        </is>
      </c>
      <c r="F4931" s="32" t="n">
        <v>355856.5</v>
      </c>
      <c r="G4931" s="32" t="n">
        <v>42702.78</v>
      </c>
    </row>
    <row r="4932">
      <c r="A4932" t="inlineStr">
        <is>
          <t>L0196695</t>
        </is>
      </c>
      <c r="B4932" t="inlineStr">
        <is>
          <t>2026-02-16</t>
        </is>
      </c>
      <c r="C4932" t="inlineStr">
        <is>
          <t>home_use</t>
        </is>
      </c>
      <c r="D4932" t="inlineStr">
        <is>
          <t>IMP01310</t>
        </is>
      </c>
      <c r="E4932" t="inlineStr">
        <is>
          <t>T109167</t>
        </is>
      </c>
      <c r="F4932" s="32" t="n">
        <v>638388.3</v>
      </c>
      <c r="G4932" s="32" t="n">
        <v>68307.55</v>
      </c>
    </row>
    <row r="4933">
      <c r="A4933" t="inlineStr">
        <is>
          <t>L0196696</t>
        </is>
      </c>
      <c r="B4933" t="inlineStr">
        <is>
          <t>2026-02-16</t>
        </is>
      </c>
      <c r="C4933" t="inlineStr">
        <is>
          <t>home_use</t>
        </is>
      </c>
      <c r="D4933" t="inlineStr">
        <is>
          <t>IMP01310</t>
        </is>
      </c>
      <c r="E4933" t="inlineStr">
        <is>
          <t>T109167</t>
        </is>
      </c>
      <c r="F4933" s="32" t="n">
        <v>1087258.73</v>
      </c>
      <c r="G4933" s="32" t="n">
        <v>116336.68</v>
      </c>
    </row>
    <row r="4934">
      <c r="A4934" t="inlineStr">
        <is>
          <t>L0196697</t>
        </is>
      </c>
      <c r="B4934" t="inlineStr">
        <is>
          <t>2026-02-16</t>
        </is>
      </c>
      <c r="C4934" t="inlineStr">
        <is>
          <t>home_use</t>
        </is>
      </c>
      <c r="D4934" t="inlineStr">
        <is>
          <t>IMP01310</t>
        </is>
      </c>
      <c r="E4934" t="inlineStr">
        <is>
          <t>T109167</t>
        </is>
      </c>
      <c r="F4934" s="32" t="n">
        <v>384987.71</v>
      </c>
      <c r="G4934" s="32" t="n">
        <v>41193.68</v>
      </c>
    </row>
    <row r="4935">
      <c r="A4935" t="inlineStr">
        <is>
          <t>L0196698</t>
        </is>
      </c>
      <c r="B4935" t="inlineStr">
        <is>
          <t>2026-02-16</t>
        </is>
      </c>
      <c r="C4935" t="inlineStr">
        <is>
          <t>home_use</t>
        </is>
      </c>
      <c r="D4935" t="inlineStr">
        <is>
          <t>IMP01310</t>
        </is>
      </c>
      <c r="E4935" t="inlineStr">
        <is>
          <t>T109167</t>
        </is>
      </c>
      <c r="F4935" s="32" t="n">
        <v>728102.65</v>
      </c>
      <c r="G4935" s="32" t="n">
        <v>77906.98</v>
      </c>
    </row>
    <row r="4936">
      <c r="A4936" t="inlineStr">
        <is>
          <t>L0196699</t>
        </is>
      </c>
      <c r="B4936" t="inlineStr">
        <is>
          <t>2026-02-16</t>
        </is>
      </c>
      <c r="C4936" t="inlineStr">
        <is>
          <t>home_use</t>
        </is>
      </c>
      <c r="D4936" t="inlineStr">
        <is>
          <t>IMP01310</t>
        </is>
      </c>
      <c r="E4936" t="inlineStr">
        <is>
          <t>T109167</t>
        </is>
      </c>
      <c r="F4936" s="32" t="n">
        <v>563422</v>
      </c>
      <c r="G4936" s="32" t="n">
        <v>60286.15</v>
      </c>
    </row>
    <row r="4937">
      <c r="A4937" t="inlineStr">
        <is>
          <t>L0196700</t>
        </is>
      </c>
      <c r="B4937" t="inlineStr">
        <is>
          <t>2026-02-16</t>
        </is>
      </c>
      <c r="C4937" t="inlineStr">
        <is>
          <t>home_use</t>
        </is>
      </c>
      <c r="D4937" t="inlineStr">
        <is>
          <t>IMP01310</t>
        </is>
      </c>
      <c r="E4937" t="inlineStr">
        <is>
          <t>T109167</t>
        </is>
      </c>
      <c r="F4937" s="32" t="n">
        <v>597942.86</v>
      </c>
      <c r="G4937" s="32" t="n">
        <v>74742.86</v>
      </c>
    </row>
    <row r="4938">
      <c r="A4938" t="inlineStr">
        <is>
          <t>L0196701</t>
        </is>
      </c>
      <c r="B4938" t="inlineStr">
        <is>
          <t>2026-02-16</t>
        </is>
      </c>
      <c r="C4938" t="inlineStr">
        <is>
          <t>home_use</t>
        </is>
      </c>
      <c r="D4938" t="inlineStr">
        <is>
          <t>IMP01310</t>
        </is>
      </c>
      <c r="E4938" t="inlineStr">
        <is>
          <t>T109167</t>
        </is>
      </c>
      <c r="F4938" s="32" t="n">
        <v>311488.56</v>
      </c>
      <c r="G4938" s="32" t="n">
        <v>33329.28</v>
      </c>
    </row>
    <row r="4939">
      <c r="A4939" t="inlineStr">
        <is>
          <t>L0196736</t>
        </is>
      </c>
      <c r="B4939" t="inlineStr">
        <is>
          <t>2026-02-17</t>
        </is>
      </c>
      <c r="C4939" t="inlineStr">
        <is>
          <t>home_use</t>
        </is>
      </c>
      <c r="D4939" t="inlineStr">
        <is>
          <t>IMP00063</t>
        </is>
      </c>
      <c r="E4939" t="inlineStr">
        <is>
          <t>T100440</t>
        </is>
      </c>
      <c r="F4939" s="32" t="n">
        <v>435573.45</v>
      </c>
      <c r="G4939" s="32" t="n">
        <v>50090.95</v>
      </c>
    </row>
    <row r="4940">
      <c r="A4940" t="inlineStr">
        <is>
          <t>L0196737</t>
        </is>
      </c>
      <c r="B4940" t="inlineStr">
        <is>
          <t>2026-02-17</t>
        </is>
      </c>
      <c r="C4940" t="inlineStr">
        <is>
          <t>home_use</t>
        </is>
      </c>
      <c r="D4940" t="inlineStr">
        <is>
          <t>IMP00063</t>
        </is>
      </c>
      <c r="E4940" t="inlineStr">
        <is>
          <t>T100440</t>
        </is>
      </c>
      <c r="F4940" s="32" t="n">
        <v>1165305.48</v>
      </c>
      <c r="G4940" s="32" t="n">
        <v>134010.13</v>
      </c>
    </row>
    <row r="4941">
      <c r="A4941" t="inlineStr">
        <is>
          <t>L0196739</t>
        </is>
      </c>
      <c r="B4941" t="inlineStr">
        <is>
          <t>2026-02-17</t>
        </is>
      </c>
      <c r="C4941" t="inlineStr">
        <is>
          <t>home_use</t>
        </is>
      </c>
      <c r="D4941" t="inlineStr">
        <is>
          <t>IMP00063</t>
        </is>
      </c>
      <c r="E4941" t="inlineStr">
        <is>
          <t>T100440</t>
        </is>
      </c>
      <c r="F4941" s="32" t="n">
        <v>861551.0699999999</v>
      </c>
      <c r="G4941" s="32" t="n">
        <v>99078.37</v>
      </c>
    </row>
    <row r="4942">
      <c r="A4942" t="inlineStr">
        <is>
          <t>L0196740</t>
        </is>
      </c>
      <c r="B4942" t="inlineStr">
        <is>
          <t>2026-02-17</t>
        </is>
      </c>
      <c r="C4942" t="inlineStr">
        <is>
          <t>home_use</t>
        </is>
      </c>
      <c r="D4942" t="inlineStr">
        <is>
          <t>IMP00063</t>
        </is>
      </c>
      <c r="E4942" t="inlineStr">
        <is>
          <t>T100440</t>
        </is>
      </c>
      <c r="F4942" s="32" t="n">
        <v>337144.76</v>
      </c>
      <c r="G4942" s="32" t="n">
        <v>36074.49</v>
      </c>
    </row>
    <row r="4943">
      <c r="A4943" t="inlineStr">
        <is>
          <t>L0196753</t>
        </is>
      </c>
      <c r="B4943" t="inlineStr">
        <is>
          <t>2026-02-17</t>
        </is>
      </c>
      <c r="C4943" t="inlineStr">
        <is>
          <t>home_use</t>
        </is>
      </c>
      <c r="D4943" t="inlineStr">
        <is>
          <t>IMP00147</t>
        </is>
      </c>
      <c r="F4943" s="32" t="n">
        <v>1009699.1</v>
      </c>
      <c r="G4943" s="32" t="n">
        <v>100969.91</v>
      </c>
    </row>
    <row r="4944">
      <c r="A4944" t="inlineStr">
        <is>
          <t>L0196755</t>
        </is>
      </c>
      <c r="B4944" t="inlineStr">
        <is>
          <t>2026-02-17</t>
        </is>
      </c>
      <c r="C4944" t="inlineStr">
        <is>
          <t>home_use</t>
        </is>
      </c>
      <c r="D4944" t="inlineStr">
        <is>
          <t>IMP00156</t>
        </is>
      </c>
      <c r="F4944" s="32" t="n">
        <v>511855.77</v>
      </c>
      <c r="G4944" s="32" t="n">
        <v>66541.25</v>
      </c>
    </row>
    <row r="4945">
      <c r="A4945" t="inlineStr">
        <is>
          <t>L0196768</t>
        </is>
      </c>
      <c r="B4945" t="inlineStr">
        <is>
          <t>2026-02-17</t>
        </is>
      </c>
      <c r="C4945" t="inlineStr">
        <is>
          <t>home_use</t>
        </is>
      </c>
      <c r="D4945" t="inlineStr">
        <is>
          <t>IMP00306</t>
        </is>
      </c>
      <c r="E4945" t="inlineStr">
        <is>
          <t>T102141</t>
        </is>
      </c>
      <c r="F4945" s="32" t="n">
        <v>195499.09</v>
      </c>
      <c r="G4945" s="32" t="n">
        <v>20527.4</v>
      </c>
    </row>
    <row r="4946">
      <c r="A4946" t="inlineStr">
        <is>
          <t>L0196799</t>
        </is>
      </c>
      <c r="B4946" t="inlineStr">
        <is>
          <t>2026-02-17</t>
        </is>
      </c>
      <c r="C4946" t="inlineStr">
        <is>
          <t>home_use</t>
        </is>
      </c>
      <c r="D4946" t="inlineStr">
        <is>
          <t>IMP00490</t>
        </is>
      </c>
      <c r="E4946" t="inlineStr">
        <is>
          <t>T103425</t>
        </is>
      </c>
      <c r="F4946" s="32" t="n">
        <v>1362876.75</v>
      </c>
      <c r="G4946" s="32" t="n">
        <v>143102.06</v>
      </c>
    </row>
    <row r="4947">
      <c r="A4947" t="inlineStr">
        <is>
          <t>L0196800</t>
        </is>
      </c>
      <c r="B4947" t="inlineStr">
        <is>
          <t>2026-02-17</t>
        </is>
      </c>
      <c r="C4947" t="inlineStr">
        <is>
          <t>home_use</t>
        </is>
      </c>
      <c r="D4947" t="inlineStr">
        <is>
          <t>IMP00490</t>
        </is>
      </c>
      <c r="E4947" t="inlineStr">
        <is>
          <t>T103425</t>
        </is>
      </c>
      <c r="F4947" s="32" t="n">
        <v>6246277.06</v>
      </c>
      <c r="G4947" s="32" t="n">
        <v>655859.09</v>
      </c>
    </row>
    <row r="4948">
      <c r="A4948" t="inlineStr">
        <is>
          <t>L0196807</t>
        </is>
      </c>
      <c r="B4948" t="inlineStr">
        <is>
          <t>2026-02-17</t>
        </is>
      </c>
      <c r="C4948" t="inlineStr">
        <is>
          <t>home_use</t>
        </is>
      </c>
      <c r="D4948" t="inlineStr">
        <is>
          <t>IMP00548</t>
        </is>
      </c>
      <c r="E4948" t="inlineStr">
        <is>
          <t>T103835</t>
        </is>
      </c>
      <c r="F4948" s="32" t="n">
        <v>2274972.51</v>
      </c>
      <c r="G4948" s="32" t="n">
        <v>227497.25</v>
      </c>
    </row>
    <row r="4949">
      <c r="A4949" t="inlineStr">
        <is>
          <t>L0196821</t>
        </is>
      </c>
      <c r="B4949" t="inlineStr">
        <is>
          <t>2026-02-17</t>
        </is>
      </c>
      <c r="C4949" t="inlineStr">
        <is>
          <t>home_use</t>
        </is>
      </c>
      <c r="D4949" t="inlineStr">
        <is>
          <t>IMP00643</t>
        </is>
      </c>
      <c r="E4949" t="inlineStr">
        <is>
          <t>T104498</t>
        </is>
      </c>
      <c r="F4949" s="32" t="n">
        <v>599561.61</v>
      </c>
      <c r="G4949" s="32" t="n">
        <v>59956.16</v>
      </c>
    </row>
    <row r="4950">
      <c r="A4950" t="inlineStr">
        <is>
          <t>L0196822</t>
        </is>
      </c>
      <c r="B4950" t="inlineStr">
        <is>
          <t>2026-02-17</t>
        </is>
      </c>
      <c r="C4950" t="inlineStr">
        <is>
          <t>home_use</t>
        </is>
      </c>
      <c r="D4950" t="inlineStr">
        <is>
          <t>IMP00643</t>
        </is>
      </c>
      <c r="E4950" t="inlineStr">
        <is>
          <t>T104498</t>
        </is>
      </c>
      <c r="F4950" s="32" t="n">
        <v>1955518.31</v>
      </c>
      <c r="G4950" s="32" t="n">
        <v>195551.83</v>
      </c>
    </row>
    <row r="4951">
      <c r="A4951" t="inlineStr">
        <is>
          <t>L0196823</t>
        </is>
      </c>
      <c r="B4951" t="inlineStr">
        <is>
          <t>2026-02-17</t>
        </is>
      </c>
      <c r="C4951" t="inlineStr">
        <is>
          <t>temporary_admission</t>
        </is>
      </c>
      <c r="D4951" t="inlineStr">
        <is>
          <t>IMP00643</t>
        </is>
      </c>
      <c r="E4951" t="inlineStr">
        <is>
          <t>T104498</t>
        </is>
      </c>
      <c r="F4951" s="32" t="n">
        <v>784232.8</v>
      </c>
      <c r="G4951" s="32" t="n">
        <v>0</v>
      </c>
    </row>
    <row r="4952">
      <c r="A4952" t="inlineStr">
        <is>
          <t>L0196824</t>
        </is>
      </c>
      <c r="B4952" t="inlineStr">
        <is>
          <t>2026-02-17</t>
        </is>
      </c>
      <c r="C4952" t="inlineStr">
        <is>
          <t>home_use</t>
        </is>
      </c>
      <c r="D4952" t="inlineStr">
        <is>
          <t>IMP00643</t>
        </is>
      </c>
      <c r="E4952" t="inlineStr">
        <is>
          <t>T104498</t>
        </is>
      </c>
      <c r="F4952" s="32" t="n">
        <v>324158.16</v>
      </c>
      <c r="G4952" s="32" t="n">
        <v>32415.82</v>
      </c>
    </row>
    <row r="4953">
      <c r="A4953" t="inlineStr">
        <is>
          <t>L0196825</t>
        </is>
      </c>
      <c r="B4953" t="inlineStr">
        <is>
          <t>2026-02-17</t>
        </is>
      </c>
      <c r="C4953" t="inlineStr">
        <is>
          <t>home_use</t>
        </is>
      </c>
      <c r="D4953" t="inlineStr">
        <is>
          <t>IMP00643</t>
        </is>
      </c>
      <c r="E4953" t="inlineStr">
        <is>
          <t>T104498</t>
        </is>
      </c>
      <c r="F4953" s="32" t="n">
        <v>475393.88</v>
      </c>
      <c r="G4953" s="32" t="n">
        <v>47539.39</v>
      </c>
    </row>
    <row r="4954">
      <c r="A4954" t="inlineStr">
        <is>
          <t>L0196826</t>
        </is>
      </c>
      <c r="B4954" t="inlineStr">
        <is>
          <t>2026-02-17</t>
        </is>
      </c>
      <c r="C4954" t="inlineStr">
        <is>
          <t>home_use</t>
        </is>
      </c>
      <c r="D4954" t="inlineStr">
        <is>
          <t>IMP00643</t>
        </is>
      </c>
      <c r="E4954" t="inlineStr">
        <is>
          <t>T104498</t>
        </is>
      </c>
      <c r="F4954" s="32" t="n">
        <v>847239.2</v>
      </c>
      <c r="G4954" s="32" t="n">
        <v>84723.92</v>
      </c>
    </row>
    <row r="4955">
      <c r="A4955" t="inlineStr">
        <is>
          <t>L0196850</t>
        </is>
      </c>
      <c r="B4955" t="inlineStr">
        <is>
          <t>2026-02-17</t>
        </is>
      </c>
      <c r="C4955" t="inlineStr">
        <is>
          <t>home_use</t>
        </is>
      </c>
      <c r="D4955" t="inlineStr">
        <is>
          <t>IMP00753</t>
        </is>
      </c>
      <c r="E4955" t="inlineStr">
        <is>
          <t>T105264</t>
        </is>
      </c>
      <c r="F4955" s="32" t="n">
        <v>398238.21</v>
      </c>
      <c r="G4955" s="32" t="n">
        <v>42611.49</v>
      </c>
    </row>
    <row r="4956">
      <c r="A4956" t="inlineStr">
        <is>
          <t>L0196872</t>
        </is>
      </c>
      <c r="B4956" t="inlineStr">
        <is>
          <t>2026-02-17</t>
        </is>
      </c>
      <c r="C4956" t="inlineStr">
        <is>
          <t>home_use</t>
        </is>
      </c>
      <c r="D4956" t="inlineStr">
        <is>
          <t>IMP00892</t>
        </is>
      </c>
      <c r="E4956" t="inlineStr">
        <is>
          <t>T106240</t>
        </is>
      </c>
      <c r="F4956" s="32" t="n">
        <v>1473271.8</v>
      </c>
      <c r="G4956" s="32" t="n">
        <v>154693.54</v>
      </c>
    </row>
    <row r="4957">
      <c r="A4957" t="inlineStr">
        <is>
          <t>L0196873</t>
        </is>
      </c>
      <c r="B4957" t="inlineStr">
        <is>
          <t>2026-02-17</t>
        </is>
      </c>
      <c r="C4957" t="inlineStr">
        <is>
          <t>home_use</t>
        </is>
      </c>
      <c r="D4957" t="inlineStr">
        <is>
          <t>IMP00892</t>
        </is>
      </c>
      <c r="E4957" t="inlineStr">
        <is>
          <t>T106240</t>
        </is>
      </c>
      <c r="F4957" s="32" t="n">
        <v>465551.2</v>
      </c>
      <c r="G4957" s="32" t="n">
        <v>53538.39</v>
      </c>
    </row>
    <row r="4958">
      <c r="A4958" t="inlineStr">
        <is>
          <t>L0196888</t>
        </is>
      </c>
      <c r="B4958" t="inlineStr">
        <is>
          <t>2026-02-17</t>
        </is>
      </c>
      <c r="C4958" t="inlineStr">
        <is>
          <t>home_use</t>
        </is>
      </c>
      <c r="D4958" t="inlineStr">
        <is>
          <t>IMP00926</t>
        </is>
      </c>
      <c r="E4958" t="inlineStr">
        <is>
          <t>T106477</t>
        </is>
      </c>
      <c r="F4958" s="32" t="n">
        <v>2817881.07</v>
      </c>
      <c r="G4958" s="32" t="n">
        <v>281788.11</v>
      </c>
    </row>
    <row r="4959">
      <c r="A4959" t="inlineStr">
        <is>
          <t>L0196890</t>
        </is>
      </c>
      <c r="B4959" t="inlineStr">
        <is>
          <t>2026-02-17</t>
        </is>
      </c>
      <c r="C4959" t="inlineStr">
        <is>
          <t>home_use</t>
        </is>
      </c>
      <c r="D4959" t="inlineStr">
        <is>
          <t>IMP00926</t>
        </is>
      </c>
      <c r="E4959" t="inlineStr">
        <is>
          <t>T106477</t>
        </is>
      </c>
      <c r="F4959" s="32" t="n">
        <v>231517.7</v>
      </c>
      <c r="G4959" s="32" t="n">
        <v>24772.39</v>
      </c>
    </row>
    <row r="4960">
      <c r="A4960" t="inlineStr">
        <is>
          <t>L0196891</t>
        </is>
      </c>
      <c r="B4960" t="inlineStr">
        <is>
          <t>2026-02-17</t>
        </is>
      </c>
      <c r="C4960" t="inlineStr">
        <is>
          <t>home_use</t>
        </is>
      </c>
      <c r="D4960" t="inlineStr">
        <is>
          <t>IMP00926</t>
        </is>
      </c>
      <c r="E4960" t="inlineStr">
        <is>
          <t>T106477</t>
        </is>
      </c>
      <c r="F4960" s="32" t="n">
        <v>4313915.84</v>
      </c>
      <c r="G4960" s="32" t="n">
        <v>452961.16</v>
      </c>
    </row>
    <row r="4961">
      <c r="A4961" t="inlineStr">
        <is>
          <t>L0196892</t>
        </is>
      </c>
      <c r="B4961" t="inlineStr">
        <is>
          <t>2026-02-17</t>
        </is>
      </c>
      <c r="C4961" t="inlineStr">
        <is>
          <t>home_use</t>
        </is>
      </c>
      <c r="D4961" t="inlineStr">
        <is>
          <t>IMP00926</t>
        </is>
      </c>
      <c r="E4961" t="inlineStr">
        <is>
          <t>T106477</t>
        </is>
      </c>
      <c r="F4961" s="32" t="n">
        <v>13191838.89</v>
      </c>
      <c r="G4961" s="32" t="n">
        <v>1319183.89</v>
      </c>
    </row>
    <row r="4962">
      <c r="A4962" t="inlineStr">
        <is>
          <t>L0196893</t>
        </is>
      </c>
      <c r="B4962" t="inlineStr">
        <is>
          <t>2026-02-17</t>
        </is>
      </c>
      <c r="C4962" t="inlineStr">
        <is>
          <t>home_use</t>
        </is>
      </c>
      <c r="D4962" t="inlineStr">
        <is>
          <t>IMP00926</t>
        </is>
      </c>
      <c r="E4962" t="inlineStr">
        <is>
          <t>T106477</t>
        </is>
      </c>
      <c r="F4962" s="32" t="n">
        <v>2325892.27</v>
      </c>
      <c r="G4962" s="32" t="n">
        <v>232589.23</v>
      </c>
    </row>
    <row r="4963">
      <c r="A4963" t="inlineStr">
        <is>
          <t>L0196895</t>
        </is>
      </c>
      <c r="B4963" t="inlineStr">
        <is>
          <t>2026-02-17</t>
        </is>
      </c>
      <c r="C4963" t="inlineStr">
        <is>
          <t>home_use</t>
        </is>
      </c>
      <c r="D4963" t="inlineStr">
        <is>
          <t>IMP00926</t>
        </is>
      </c>
      <c r="E4963" t="inlineStr">
        <is>
          <t>T106477</t>
        </is>
      </c>
      <c r="F4963" s="32" t="n">
        <v>5273692.03</v>
      </c>
      <c r="G4963" s="32" t="n">
        <v>527369.2</v>
      </c>
    </row>
    <row r="4964">
      <c r="A4964" t="inlineStr">
        <is>
          <t>L0196896</t>
        </is>
      </c>
      <c r="B4964" t="inlineStr">
        <is>
          <t>2026-02-17</t>
        </is>
      </c>
      <c r="C4964" t="inlineStr">
        <is>
          <t>home_use</t>
        </is>
      </c>
      <c r="D4964" t="inlineStr">
        <is>
          <t>IMP00950</t>
        </is>
      </c>
      <c r="F4964" s="32" t="n">
        <v>2601948.61</v>
      </c>
      <c r="G4964" s="32" t="n">
        <v>338253.32</v>
      </c>
    </row>
    <row r="4965">
      <c r="A4965" t="inlineStr">
        <is>
          <t>L0196902</t>
        </is>
      </c>
      <c r="B4965" t="inlineStr">
        <is>
          <t>2026-02-17</t>
        </is>
      </c>
      <c r="C4965" t="inlineStr">
        <is>
          <t>home_use</t>
        </is>
      </c>
      <c r="D4965" t="inlineStr">
        <is>
          <t>IMP00999</t>
        </is>
      </c>
      <c r="E4965" t="inlineStr">
        <is>
          <t>T106987</t>
        </is>
      </c>
      <c r="F4965" s="32" t="n">
        <v>1850440.51</v>
      </c>
      <c r="G4965" s="32" t="n">
        <v>185044.05</v>
      </c>
    </row>
    <row r="4966">
      <c r="A4966" t="inlineStr">
        <is>
          <t>L0196903</t>
        </is>
      </c>
      <c r="B4966" t="inlineStr">
        <is>
          <t>2026-02-17</t>
        </is>
      </c>
      <c r="C4966" t="inlineStr">
        <is>
          <t>home_use</t>
        </is>
      </c>
      <c r="D4966" t="inlineStr">
        <is>
          <t>IMP00999</t>
        </is>
      </c>
      <c r="E4966" t="inlineStr">
        <is>
          <t>T106987</t>
        </is>
      </c>
      <c r="F4966" s="32" t="n">
        <v>4225970.63</v>
      </c>
      <c r="G4966" s="32" t="n">
        <v>422597.06</v>
      </c>
    </row>
    <row r="4967">
      <c r="A4967" t="inlineStr">
        <is>
          <t>L0196916</t>
        </is>
      </c>
      <c r="B4967" t="inlineStr">
        <is>
          <t>2026-02-17</t>
        </is>
      </c>
      <c r="C4967" t="inlineStr">
        <is>
          <t>home_use</t>
        </is>
      </c>
      <c r="D4967" t="inlineStr">
        <is>
          <t>IMP01037</t>
        </is>
      </c>
      <c r="E4967" t="inlineStr">
        <is>
          <t>T107258</t>
        </is>
      </c>
      <c r="F4967" s="32" t="n">
        <v>286704.1</v>
      </c>
      <c r="G4967" s="32" t="n">
        <v>34404.49</v>
      </c>
    </row>
    <row r="4968">
      <c r="A4968" t="inlineStr">
        <is>
          <t>L0196917</t>
        </is>
      </c>
      <c r="B4968" t="inlineStr">
        <is>
          <t>2026-02-17</t>
        </is>
      </c>
      <c r="C4968" t="inlineStr">
        <is>
          <t>home_use</t>
        </is>
      </c>
      <c r="D4968" t="inlineStr">
        <is>
          <t>IMP01037</t>
        </is>
      </c>
      <c r="E4968" t="inlineStr">
        <is>
          <t>T107258</t>
        </is>
      </c>
      <c r="F4968" s="32" t="n">
        <v>3467723.12</v>
      </c>
      <c r="G4968" s="32" t="n">
        <v>346772.31</v>
      </c>
    </row>
    <row r="4969">
      <c r="A4969" t="inlineStr">
        <is>
          <t>L0196922</t>
        </is>
      </c>
      <c r="B4969" t="inlineStr">
        <is>
          <t>2026-02-17</t>
        </is>
      </c>
      <c r="C4969" t="inlineStr">
        <is>
          <t>home_use</t>
        </is>
      </c>
      <c r="D4969" t="inlineStr">
        <is>
          <t>IMP01043</t>
        </is>
      </c>
      <c r="E4969" t="inlineStr">
        <is>
          <t>T107297</t>
        </is>
      </c>
      <c r="F4969" s="32" t="n">
        <v>2369026.09</v>
      </c>
      <c r="G4969" s="32" t="n">
        <v>248747.74</v>
      </c>
    </row>
    <row r="4970">
      <c r="A4970" t="inlineStr">
        <is>
          <t>L0196935</t>
        </is>
      </c>
      <c r="B4970" t="inlineStr">
        <is>
          <t>2026-02-17</t>
        </is>
      </c>
      <c r="C4970" t="inlineStr">
        <is>
          <t>home_use</t>
        </is>
      </c>
      <c r="D4970" t="inlineStr">
        <is>
          <t>IMP01142</t>
        </is>
      </c>
      <c r="E4970" t="inlineStr">
        <is>
          <t>T107992</t>
        </is>
      </c>
      <c r="F4970" s="32" t="n">
        <v>563249.23</v>
      </c>
      <c r="G4970" s="32" t="n">
        <v>63083.91</v>
      </c>
    </row>
    <row r="4971">
      <c r="A4971" t="inlineStr">
        <is>
          <t>L0196963</t>
        </is>
      </c>
      <c r="B4971" t="inlineStr">
        <is>
          <t>2026-02-17</t>
        </is>
      </c>
      <c r="C4971" t="inlineStr">
        <is>
          <t>home_use</t>
        </is>
      </c>
      <c r="D4971" t="inlineStr">
        <is>
          <t>IMP01304</t>
        </is>
      </c>
      <c r="E4971" t="inlineStr">
        <is>
          <t>T109127</t>
        </is>
      </c>
      <c r="F4971" s="32" t="n">
        <v>711486.54</v>
      </c>
      <c r="G4971" s="32" t="n">
        <v>83243.92</v>
      </c>
    </row>
    <row r="4972">
      <c r="A4972" t="inlineStr">
        <is>
          <t>L0196964</t>
        </is>
      </c>
      <c r="B4972" t="inlineStr">
        <is>
          <t>2026-02-17</t>
        </is>
      </c>
      <c r="C4972" t="inlineStr">
        <is>
          <t>home_use</t>
        </is>
      </c>
      <c r="D4972" t="inlineStr">
        <is>
          <t>IMP01310</t>
        </is>
      </c>
      <c r="E4972" t="inlineStr">
        <is>
          <t>T109167</t>
        </is>
      </c>
      <c r="F4972" s="32" t="n">
        <v>280400.63</v>
      </c>
      <c r="G4972" s="32" t="n">
        <v>30002.87</v>
      </c>
    </row>
    <row r="4973">
      <c r="A4973" t="inlineStr">
        <is>
          <t>L0196965</t>
        </is>
      </c>
      <c r="B4973" t="inlineStr">
        <is>
          <t>2026-02-17</t>
        </is>
      </c>
      <c r="C4973" t="inlineStr">
        <is>
          <t>home_use</t>
        </is>
      </c>
      <c r="D4973" t="inlineStr">
        <is>
          <t>IMP01310</t>
        </is>
      </c>
      <c r="E4973" t="inlineStr">
        <is>
          <t>T109167</t>
        </is>
      </c>
      <c r="F4973" s="32" t="n">
        <v>1009341.92</v>
      </c>
      <c r="G4973" s="32" t="n">
        <v>100934.19</v>
      </c>
    </row>
    <row r="4974">
      <c r="A4974" t="inlineStr">
        <is>
          <t>L0196966</t>
        </is>
      </c>
      <c r="B4974" t="inlineStr">
        <is>
          <t>2026-02-17</t>
        </is>
      </c>
      <c r="C4974" t="inlineStr">
        <is>
          <t>home_use</t>
        </is>
      </c>
      <c r="D4974" t="inlineStr">
        <is>
          <t>IMP01310</t>
        </is>
      </c>
      <c r="E4974" t="inlineStr">
        <is>
          <t>T109167</t>
        </is>
      </c>
      <c r="F4974" s="32" t="n">
        <v>565644.98</v>
      </c>
      <c r="G4974" s="32" t="n">
        <v>60524.01</v>
      </c>
    </row>
    <row r="4975">
      <c r="A4975" t="inlineStr">
        <is>
          <t>L0196967</t>
        </is>
      </c>
      <c r="B4975" t="inlineStr">
        <is>
          <t>2026-02-17</t>
        </is>
      </c>
      <c r="C4975" t="inlineStr">
        <is>
          <t>home_use</t>
        </is>
      </c>
      <c r="D4975" t="inlineStr">
        <is>
          <t>IMP01310</t>
        </is>
      </c>
      <c r="E4975" t="inlineStr">
        <is>
          <t>T109167</t>
        </is>
      </c>
      <c r="F4975" s="32" t="n">
        <v>145052.97</v>
      </c>
      <c r="G4975" s="32" t="n">
        <v>15520.67</v>
      </c>
    </row>
    <row r="4976">
      <c r="A4976" t="inlineStr">
        <is>
          <t>L0196968</t>
        </is>
      </c>
      <c r="B4976" t="inlineStr">
        <is>
          <t>2026-02-17</t>
        </is>
      </c>
      <c r="C4976" t="inlineStr">
        <is>
          <t>home_use</t>
        </is>
      </c>
      <c r="D4976" t="inlineStr">
        <is>
          <t>IMP01310</t>
        </is>
      </c>
      <c r="E4976" t="inlineStr">
        <is>
          <t>T109167</t>
        </is>
      </c>
      <c r="F4976" s="32" t="n">
        <v>510151.42</v>
      </c>
      <c r="G4976" s="32" t="n">
        <v>54586.2</v>
      </c>
    </row>
    <row r="4977">
      <c r="A4977" t="inlineStr">
        <is>
          <t>L0196969</t>
        </is>
      </c>
      <c r="B4977" t="inlineStr">
        <is>
          <t>2026-02-17</t>
        </is>
      </c>
      <c r="C4977" t="inlineStr">
        <is>
          <t>warehouse_out</t>
        </is>
      </c>
      <c r="D4977" t="inlineStr">
        <is>
          <t>IMP01310</t>
        </is>
      </c>
      <c r="E4977" t="inlineStr">
        <is>
          <t>T109167</t>
        </is>
      </c>
      <c r="F4977" s="32" t="n">
        <v>1388262.2</v>
      </c>
      <c r="G4977" s="32" t="n">
        <v>138826.22</v>
      </c>
    </row>
    <row r="4978">
      <c r="A4978" t="inlineStr">
        <is>
          <t>L0197012</t>
        </is>
      </c>
      <c r="B4978" t="inlineStr">
        <is>
          <t>2026-02-18</t>
        </is>
      </c>
      <c r="C4978" t="inlineStr">
        <is>
          <t>home_use</t>
        </is>
      </c>
      <c r="D4978" t="inlineStr">
        <is>
          <t>IMP00063</t>
        </is>
      </c>
      <c r="E4978" t="inlineStr">
        <is>
          <t>T100440</t>
        </is>
      </c>
      <c r="F4978" s="32" t="n">
        <v>903786.87</v>
      </c>
      <c r="G4978" s="32" t="n">
        <v>103935.49</v>
      </c>
    </row>
    <row r="4979">
      <c r="A4979" t="inlineStr">
        <is>
          <t>L0197014</t>
        </is>
      </c>
      <c r="B4979" t="inlineStr">
        <is>
          <t>2026-02-18</t>
        </is>
      </c>
      <c r="C4979" t="inlineStr">
        <is>
          <t>home_use</t>
        </is>
      </c>
      <c r="D4979" t="inlineStr">
        <is>
          <t>IMP00063</t>
        </is>
      </c>
      <c r="E4979" t="inlineStr">
        <is>
          <t>T100440</t>
        </is>
      </c>
      <c r="F4979" s="32" t="n">
        <v>182132.53</v>
      </c>
      <c r="G4979" s="32" t="n">
        <v>20945.24</v>
      </c>
    </row>
    <row r="4980">
      <c r="A4980" t="inlineStr">
        <is>
          <t>L0197015</t>
        </is>
      </c>
      <c r="B4980" t="inlineStr">
        <is>
          <t>2026-02-18</t>
        </is>
      </c>
      <c r="C4980" t="inlineStr">
        <is>
          <t>home_use</t>
        </is>
      </c>
      <c r="D4980" t="inlineStr">
        <is>
          <t>IMP00063</t>
        </is>
      </c>
      <c r="E4980" t="inlineStr">
        <is>
          <t>T100440</t>
        </is>
      </c>
      <c r="F4980" s="32" t="n">
        <v>304174.64</v>
      </c>
      <c r="G4980" s="32" t="n">
        <v>34980.08</v>
      </c>
    </row>
    <row r="4981">
      <c r="A4981" t="inlineStr">
        <is>
          <t>L0197016</t>
        </is>
      </c>
      <c r="B4981" t="inlineStr">
        <is>
          <t>2026-02-18</t>
        </is>
      </c>
      <c r="C4981" t="inlineStr">
        <is>
          <t>home_use</t>
        </is>
      </c>
      <c r="D4981" t="inlineStr">
        <is>
          <t>IMP00063</t>
        </is>
      </c>
      <c r="E4981" t="inlineStr">
        <is>
          <t>T100440</t>
        </is>
      </c>
      <c r="F4981" s="32" t="n">
        <v>1994232.28</v>
      </c>
      <c r="G4981" s="32" t="n">
        <v>213382.85</v>
      </c>
    </row>
    <row r="4982">
      <c r="A4982" t="inlineStr">
        <is>
          <t>L0197017</t>
        </is>
      </c>
      <c r="B4982" t="inlineStr">
        <is>
          <t>2026-02-18</t>
        </is>
      </c>
      <c r="C4982" t="inlineStr">
        <is>
          <t>home_use</t>
        </is>
      </c>
      <c r="D4982" t="inlineStr">
        <is>
          <t>IMP00063</t>
        </is>
      </c>
      <c r="E4982" t="inlineStr">
        <is>
          <t>T100440</t>
        </is>
      </c>
      <c r="F4982" s="32" t="n">
        <v>344920.55</v>
      </c>
      <c r="G4982" s="32" t="n">
        <v>39665.86</v>
      </c>
    </row>
    <row r="4983">
      <c r="A4983" t="inlineStr">
        <is>
          <t>L0197019</t>
        </is>
      </c>
      <c r="B4983" t="inlineStr">
        <is>
          <t>2026-02-18</t>
        </is>
      </c>
      <c r="C4983" t="inlineStr">
        <is>
          <t>home_use</t>
        </is>
      </c>
      <c r="D4983" t="inlineStr">
        <is>
          <t>IMP00063</t>
        </is>
      </c>
      <c r="E4983" t="inlineStr">
        <is>
          <t>T100440</t>
        </is>
      </c>
      <c r="F4983" s="32" t="n">
        <v>791764.6899999999</v>
      </c>
      <c r="G4983" s="32" t="n">
        <v>84718.82000000001</v>
      </c>
    </row>
    <row r="4984">
      <c r="A4984" t="inlineStr">
        <is>
          <t>L0197020</t>
        </is>
      </c>
      <c r="B4984" t="inlineStr">
        <is>
          <t>2026-02-18</t>
        </is>
      </c>
      <c r="C4984" t="inlineStr">
        <is>
          <t>home_use</t>
        </is>
      </c>
      <c r="D4984" t="inlineStr">
        <is>
          <t>IMP00067</t>
        </is>
      </c>
      <c r="E4984" t="inlineStr">
        <is>
          <t>T100466</t>
        </is>
      </c>
      <c r="F4984" s="32" t="n">
        <v>2438263.08</v>
      </c>
      <c r="G4984" s="32" t="n">
        <v>243826.31</v>
      </c>
    </row>
    <row r="4985">
      <c r="A4985" t="inlineStr">
        <is>
          <t>L0197035</t>
        </is>
      </c>
      <c r="B4985" t="inlineStr">
        <is>
          <t>2026-02-18</t>
        </is>
      </c>
      <c r="C4985" t="inlineStr">
        <is>
          <t>home_use</t>
        </is>
      </c>
      <c r="D4985" t="inlineStr">
        <is>
          <t>IMP00142</t>
        </is>
      </c>
      <c r="E4985" t="inlineStr">
        <is>
          <t>T100987</t>
        </is>
      </c>
      <c r="F4985" s="32" t="n">
        <v>2868043.04</v>
      </c>
      <c r="G4985" s="32" t="n">
        <v>372845.6</v>
      </c>
    </row>
    <row r="4986">
      <c r="A4986" t="inlineStr">
        <is>
          <t>L0197058</t>
        </is>
      </c>
      <c r="B4986" t="inlineStr">
        <is>
          <t>2026-02-18</t>
        </is>
      </c>
      <c r="C4986" t="inlineStr">
        <is>
          <t>home_use</t>
        </is>
      </c>
      <c r="D4986" t="inlineStr">
        <is>
          <t>IMP00306</t>
        </is>
      </c>
      <c r="E4986" t="inlineStr">
        <is>
          <t>T102141</t>
        </is>
      </c>
      <c r="F4986" s="32" t="n">
        <v>428156.96</v>
      </c>
      <c r="G4986" s="32" t="n">
        <v>44956.48</v>
      </c>
    </row>
    <row r="4987">
      <c r="A4987" t="inlineStr">
        <is>
          <t>L0197059</t>
        </is>
      </c>
      <c r="B4987" t="inlineStr">
        <is>
          <t>2026-02-18</t>
        </is>
      </c>
      <c r="C4987" t="inlineStr">
        <is>
          <t>home_use</t>
        </is>
      </c>
      <c r="D4987" t="inlineStr">
        <is>
          <t>IMP00306</t>
        </is>
      </c>
      <c r="E4987" t="inlineStr">
        <is>
          <t>T102141</t>
        </is>
      </c>
      <c r="F4987" s="32" t="n">
        <v>366348.81</v>
      </c>
      <c r="G4987" s="32" t="n">
        <v>45793.6</v>
      </c>
    </row>
    <row r="4988">
      <c r="A4988" t="inlineStr">
        <is>
          <t>L0197060</t>
        </is>
      </c>
      <c r="B4988" t="inlineStr">
        <is>
          <t>2026-02-18</t>
        </is>
      </c>
      <c r="C4988" t="inlineStr">
        <is>
          <t>home_use</t>
        </is>
      </c>
      <c r="D4988" t="inlineStr">
        <is>
          <t>IMP00306</t>
        </is>
      </c>
      <c r="E4988" t="inlineStr">
        <is>
          <t>T102141</t>
        </is>
      </c>
      <c r="F4988" s="32" t="n">
        <v>265967.12</v>
      </c>
      <c r="G4988" s="32" t="n">
        <v>27926.55</v>
      </c>
    </row>
    <row r="4989">
      <c r="A4989" t="inlineStr">
        <is>
          <t>L0197061</t>
        </is>
      </c>
      <c r="B4989" t="inlineStr">
        <is>
          <t>2026-02-18</t>
        </is>
      </c>
      <c r="C4989" t="inlineStr">
        <is>
          <t>home_use</t>
        </is>
      </c>
      <c r="D4989" t="inlineStr">
        <is>
          <t>IMP00306</t>
        </is>
      </c>
      <c r="E4989" t="inlineStr">
        <is>
          <t>T102141</t>
        </is>
      </c>
      <c r="F4989" s="32" t="n">
        <v>639627.4300000001</v>
      </c>
      <c r="G4989" s="32" t="n">
        <v>79953.42999999999</v>
      </c>
    </row>
    <row r="4990">
      <c r="A4990" t="inlineStr">
        <is>
          <t>L0197083</t>
        </is>
      </c>
      <c r="B4990" t="inlineStr">
        <is>
          <t>2026-02-18</t>
        </is>
      </c>
      <c r="C4990" t="inlineStr">
        <is>
          <t>home_use</t>
        </is>
      </c>
      <c r="D4990" t="inlineStr">
        <is>
          <t>IMP00490</t>
        </is>
      </c>
      <c r="E4990" t="inlineStr">
        <is>
          <t>T103425</t>
        </is>
      </c>
      <c r="F4990" s="32" t="n">
        <v>1367934.35</v>
      </c>
      <c r="G4990" s="32" t="n">
        <v>143633.11</v>
      </c>
    </row>
    <row r="4991">
      <c r="A4991" t="inlineStr">
        <is>
          <t>L0197101</t>
        </is>
      </c>
      <c r="B4991" t="inlineStr">
        <is>
          <t>2026-02-18</t>
        </is>
      </c>
      <c r="C4991" t="inlineStr">
        <is>
          <t>home_use</t>
        </is>
      </c>
      <c r="D4991" t="inlineStr">
        <is>
          <t>IMP00591</t>
        </is>
      </c>
      <c r="E4991" t="inlineStr">
        <is>
          <t>T104135</t>
        </is>
      </c>
      <c r="F4991" s="32" t="n">
        <v>4823827.09</v>
      </c>
      <c r="G4991" s="32" t="n">
        <v>506501.84</v>
      </c>
    </row>
    <row r="4992">
      <c r="A4992" t="inlineStr">
        <is>
          <t>L0197110</t>
        </is>
      </c>
      <c r="B4992" t="inlineStr">
        <is>
          <t>2026-02-18</t>
        </is>
      </c>
      <c r="C4992" t="inlineStr">
        <is>
          <t>home_use</t>
        </is>
      </c>
      <c r="D4992" t="inlineStr">
        <is>
          <t>IMP00643</t>
        </is>
      </c>
      <c r="E4992" t="inlineStr">
        <is>
          <t>T104498</t>
        </is>
      </c>
      <c r="F4992" s="32" t="n">
        <v>2184391.89</v>
      </c>
      <c r="G4992" s="32" t="n">
        <v>218439.19</v>
      </c>
    </row>
    <row r="4993">
      <c r="A4993" t="inlineStr">
        <is>
          <t>L0197111</t>
        </is>
      </c>
      <c r="B4993" t="inlineStr">
        <is>
          <t>2026-02-18</t>
        </is>
      </c>
      <c r="C4993" t="inlineStr">
        <is>
          <t>warehouse_out</t>
        </is>
      </c>
      <c r="D4993" t="inlineStr">
        <is>
          <t>IMP00643</t>
        </is>
      </c>
      <c r="E4993" t="inlineStr">
        <is>
          <t>T104498</t>
        </is>
      </c>
      <c r="F4993" s="32" t="n">
        <v>321959.66</v>
      </c>
      <c r="G4993" s="32" t="n">
        <v>32195.97</v>
      </c>
    </row>
    <row r="4994">
      <c r="A4994" t="inlineStr">
        <is>
          <t>L0197112</t>
        </is>
      </c>
      <c r="B4994" t="inlineStr">
        <is>
          <t>2026-02-18</t>
        </is>
      </c>
      <c r="C4994" t="inlineStr">
        <is>
          <t>home_use</t>
        </is>
      </c>
      <c r="D4994" t="inlineStr">
        <is>
          <t>IMP00643</t>
        </is>
      </c>
      <c r="E4994" t="inlineStr">
        <is>
          <t>T104498</t>
        </is>
      </c>
      <c r="F4994" s="32" t="n">
        <v>388679.07</v>
      </c>
      <c r="G4994" s="32" t="n">
        <v>38867.91</v>
      </c>
    </row>
    <row r="4995">
      <c r="A4995" t="inlineStr">
        <is>
          <t>L0197113</t>
        </is>
      </c>
      <c r="B4995" t="inlineStr">
        <is>
          <t>2026-02-18</t>
        </is>
      </c>
      <c r="C4995" t="inlineStr">
        <is>
          <t>home_use</t>
        </is>
      </c>
      <c r="D4995" t="inlineStr">
        <is>
          <t>IMP00643</t>
        </is>
      </c>
      <c r="E4995" t="inlineStr">
        <is>
          <t>T104498</t>
        </is>
      </c>
      <c r="F4995" s="32" t="n">
        <v>552776.7</v>
      </c>
      <c r="G4995" s="32" t="n">
        <v>55277.67</v>
      </c>
    </row>
    <row r="4996">
      <c r="A4996" t="inlineStr">
        <is>
          <t>L0197114</t>
        </is>
      </c>
      <c r="B4996" t="inlineStr">
        <is>
          <t>2026-02-18</t>
        </is>
      </c>
      <c r="C4996" t="inlineStr">
        <is>
          <t>home_use</t>
        </is>
      </c>
      <c r="D4996" t="inlineStr">
        <is>
          <t>IMP00643</t>
        </is>
      </c>
      <c r="E4996" t="inlineStr">
        <is>
          <t>T104498</t>
        </is>
      </c>
      <c r="F4996" s="32" t="n">
        <v>509864.57</v>
      </c>
      <c r="G4996" s="32" t="n">
        <v>50986.46</v>
      </c>
    </row>
    <row r="4997">
      <c r="A4997" t="inlineStr">
        <is>
          <t>L0197115</t>
        </is>
      </c>
      <c r="B4997" t="inlineStr">
        <is>
          <t>2026-02-18</t>
        </is>
      </c>
      <c r="C4997" t="inlineStr">
        <is>
          <t>home_use</t>
        </is>
      </c>
      <c r="D4997" t="inlineStr">
        <is>
          <t>IMP00643</t>
        </is>
      </c>
      <c r="E4997" t="inlineStr">
        <is>
          <t>T104498</t>
        </is>
      </c>
      <c r="F4997" s="32" t="n">
        <v>1680227.92</v>
      </c>
      <c r="G4997" s="32" t="n">
        <v>168022.79</v>
      </c>
    </row>
    <row r="4998">
      <c r="A4998" t="inlineStr">
        <is>
          <t>L0197133</t>
        </is>
      </c>
      <c r="B4998" t="inlineStr">
        <is>
          <t>2026-02-18</t>
        </is>
      </c>
      <c r="C4998" t="inlineStr">
        <is>
          <t>home_use</t>
        </is>
      </c>
      <c r="D4998" t="inlineStr">
        <is>
          <t>IMP00753</t>
        </is>
      </c>
      <c r="E4998" t="inlineStr">
        <is>
          <t>T105264</t>
        </is>
      </c>
      <c r="F4998" s="32" t="n">
        <v>254762.92</v>
      </c>
      <c r="G4998" s="32" t="n">
        <v>31845.37</v>
      </c>
    </row>
    <row r="4999">
      <c r="A4999" t="inlineStr">
        <is>
          <t>L0197156</t>
        </is>
      </c>
      <c r="B4999" t="inlineStr">
        <is>
          <t>2026-02-18</t>
        </is>
      </c>
      <c r="C4999" t="inlineStr">
        <is>
          <t>home_use</t>
        </is>
      </c>
      <c r="D4999" t="inlineStr">
        <is>
          <t>IMP00926</t>
        </is>
      </c>
      <c r="E4999" t="inlineStr">
        <is>
          <t>T106477</t>
        </is>
      </c>
      <c r="F4999" s="32" t="n">
        <v>3868289.47</v>
      </c>
      <c r="G4999" s="32" t="n">
        <v>406170.39</v>
      </c>
    </row>
    <row r="5000">
      <c r="A5000" t="inlineStr">
        <is>
          <t>L0197157</t>
        </is>
      </c>
      <c r="B5000" t="inlineStr">
        <is>
          <t>2026-02-18</t>
        </is>
      </c>
      <c r="C5000" t="inlineStr">
        <is>
          <t>home_use</t>
        </is>
      </c>
      <c r="D5000" t="inlineStr">
        <is>
          <t>IMP00926</t>
        </is>
      </c>
      <c r="E5000" t="inlineStr">
        <is>
          <t>T106477</t>
        </is>
      </c>
      <c r="F5000" s="32" t="n">
        <v>7144558.41</v>
      </c>
      <c r="G5000" s="32" t="n">
        <v>714455.84</v>
      </c>
    </row>
    <row r="5001">
      <c r="A5001" t="inlineStr">
        <is>
          <t>L0197160</t>
        </is>
      </c>
      <c r="B5001" t="inlineStr">
        <is>
          <t>2026-02-18</t>
        </is>
      </c>
      <c r="C5001" t="inlineStr">
        <is>
          <t>home_use</t>
        </is>
      </c>
      <c r="D5001" t="inlineStr">
        <is>
          <t>IMP00926</t>
        </is>
      </c>
      <c r="E5001" t="inlineStr">
        <is>
          <t>T106477</t>
        </is>
      </c>
      <c r="F5001" s="32" t="n">
        <v>15889746.47</v>
      </c>
      <c r="G5001" s="32" t="n">
        <v>1668423.38</v>
      </c>
    </row>
    <row r="5002">
      <c r="A5002" t="inlineStr">
        <is>
          <t>L0197164</t>
        </is>
      </c>
      <c r="B5002" t="inlineStr">
        <is>
          <t>2026-02-18</t>
        </is>
      </c>
      <c r="C5002" t="inlineStr">
        <is>
          <t>home_use</t>
        </is>
      </c>
      <c r="D5002" t="inlineStr">
        <is>
          <t>IMP00950</t>
        </is>
      </c>
      <c r="F5002" s="32" t="n">
        <v>3084140.87</v>
      </c>
      <c r="G5002" s="32" t="n">
        <v>400938.31</v>
      </c>
    </row>
    <row r="5003">
      <c r="A5003" t="inlineStr">
        <is>
          <t>L0197165</t>
        </is>
      </c>
      <c r="B5003" t="inlineStr">
        <is>
          <t>2026-02-18</t>
        </is>
      </c>
      <c r="C5003" t="inlineStr">
        <is>
          <t>home_use</t>
        </is>
      </c>
      <c r="D5003" t="inlineStr">
        <is>
          <t>IMP00961</t>
        </is>
      </c>
      <c r="E5003" t="inlineStr">
        <is>
          <t>T106720</t>
        </is>
      </c>
      <c r="F5003" s="32" t="n">
        <v>1775822.94</v>
      </c>
      <c r="G5003" s="32" t="n">
        <v>177582.29</v>
      </c>
    </row>
    <row r="5004">
      <c r="A5004" t="inlineStr">
        <is>
          <t>L0197166</t>
        </is>
      </c>
      <c r="B5004" t="inlineStr">
        <is>
          <t>2026-02-18</t>
        </is>
      </c>
      <c r="C5004" t="inlineStr">
        <is>
          <t>home_use</t>
        </is>
      </c>
      <c r="D5004" t="inlineStr">
        <is>
          <t>IMP00970</t>
        </is>
      </c>
      <c r="E5004" t="inlineStr">
        <is>
          <t>T806787</t>
        </is>
      </c>
      <c r="F5004" s="32" t="n">
        <v>2044221.21</v>
      </c>
      <c r="G5004" s="32" t="n">
        <v>224864.33</v>
      </c>
    </row>
    <row r="5005">
      <c r="A5005" t="inlineStr">
        <is>
          <t>L0197171</t>
        </is>
      </c>
      <c r="B5005" t="inlineStr">
        <is>
          <t>2026-02-18</t>
        </is>
      </c>
      <c r="C5005" t="inlineStr">
        <is>
          <t>home_use</t>
        </is>
      </c>
      <c r="D5005" t="inlineStr">
        <is>
          <t>IMP00999</t>
        </is>
      </c>
      <c r="E5005" t="inlineStr">
        <is>
          <t>T106987</t>
        </is>
      </c>
      <c r="F5005" s="32" t="n">
        <v>2319192.14</v>
      </c>
      <c r="G5005" s="32" t="n">
        <v>243515.17</v>
      </c>
    </row>
    <row r="5006">
      <c r="A5006" t="inlineStr">
        <is>
          <t>L0197172</t>
        </is>
      </c>
      <c r="B5006" t="inlineStr">
        <is>
          <t>2026-02-18</t>
        </is>
      </c>
      <c r="C5006" t="inlineStr">
        <is>
          <t>home_use</t>
        </is>
      </c>
      <c r="D5006" t="inlineStr">
        <is>
          <t>IMP00999</t>
        </is>
      </c>
      <c r="E5006" t="inlineStr">
        <is>
          <t>T106987</t>
        </is>
      </c>
      <c r="F5006" s="32" t="n">
        <v>6190460.13</v>
      </c>
      <c r="G5006" s="32" t="n">
        <v>619046.01</v>
      </c>
    </row>
    <row r="5007">
      <c r="A5007" t="inlineStr">
        <is>
          <t>L0197173</t>
        </is>
      </c>
      <c r="B5007" t="inlineStr">
        <is>
          <t>2026-02-18</t>
        </is>
      </c>
      <c r="C5007" t="inlineStr">
        <is>
          <t>home_use</t>
        </is>
      </c>
      <c r="D5007" t="inlineStr">
        <is>
          <t>IMP01005</t>
        </is>
      </c>
      <c r="E5007" t="inlineStr">
        <is>
          <t>T100033</t>
        </is>
      </c>
      <c r="F5007" s="32" t="n">
        <v>360237.96</v>
      </c>
      <c r="G5007" s="32" t="n">
        <v>43949.03</v>
      </c>
    </row>
    <row r="5008">
      <c r="A5008" t="inlineStr">
        <is>
          <t>L0197183</t>
        </is>
      </c>
      <c r="B5008" t="inlineStr">
        <is>
          <t>2026-02-18</t>
        </is>
      </c>
      <c r="C5008" t="inlineStr">
        <is>
          <t>home_use</t>
        </is>
      </c>
      <c r="D5008" t="inlineStr">
        <is>
          <t>IMP01037</t>
        </is>
      </c>
      <c r="E5008" t="inlineStr">
        <is>
          <t>T107258</t>
        </is>
      </c>
      <c r="F5008" s="32" t="n">
        <v>731887.41</v>
      </c>
      <c r="G5008" s="32" t="n">
        <v>87826.49000000001</v>
      </c>
    </row>
    <row r="5009">
      <c r="A5009" t="inlineStr">
        <is>
          <t>L0197184</t>
        </is>
      </c>
      <c r="B5009" t="inlineStr">
        <is>
          <t>2026-02-18</t>
        </is>
      </c>
      <c r="C5009" t="inlineStr">
        <is>
          <t>home_use</t>
        </is>
      </c>
      <c r="D5009" t="inlineStr">
        <is>
          <t>IMP01037</t>
        </is>
      </c>
      <c r="E5009" t="inlineStr">
        <is>
          <t>T107258</t>
        </is>
      </c>
      <c r="F5009" s="32" t="n">
        <v>1838574.73</v>
      </c>
      <c r="G5009" s="32" t="n">
        <v>183857.47</v>
      </c>
    </row>
    <row r="5010">
      <c r="A5010" t="inlineStr">
        <is>
          <t>L0197190</t>
        </is>
      </c>
      <c r="B5010" t="inlineStr">
        <is>
          <t>2026-02-18</t>
        </is>
      </c>
      <c r="C5010" t="inlineStr">
        <is>
          <t>home_use</t>
        </is>
      </c>
      <c r="D5010" t="inlineStr">
        <is>
          <t>IMP01089</t>
        </is>
      </c>
      <c r="E5010" t="inlineStr">
        <is>
          <t>T107617</t>
        </is>
      </c>
      <c r="F5010" s="32" t="n">
        <v>4073902.09</v>
      </c>
      <c r="G5010" s="32" t="n">
        <v>427759.72</v>
      </c>
    </row>
    <row r="5011">
      <c r="A5011" t="inlineStr">
        <is>
          <t>L0197191</t>
        </is>
      </c>
      <c r="B5011" t="inlineStr">
        <is>
          <t>2026-02-18</t>
        </is>
      </c>
      <c r="C5011" t="inlineStr">
        <is>
          <t>home_use</t>
        </is>
      </c>
      <c r="D5011" t="inlineStr">
        <is>
          <t>IMP01089</t>
        </is>
      </c>
      <c r="E5011" t="inlineStr">
        <is>
          <t>T107617</t>
        </is>
      </c>
      <c r="F5011" s="32" t="n">
        <v>902755.51</v>
      </c>
      <c r="G5011" s="32" t="n">
        <v>90275.55</v>
      </c>
    </row>
    <row r="5012">
      <c r="A5012" t="inlineStr">
        <is>
          <t>L0197196</t>
        </is>
      </c>
      <c r="B5012" t="inlineStr">
        <is>
          <t>2026-02-18</t>
        </is>
      </c>
      <c r="C5012" t="inlineStr">
        <is>
          <t>home_use</t>
        </is>
      </c>
      <c r="D5012" t="inlineStr">
        <is>
          <t>IMP01142</t>
        </is>
      </c>
      <c r="E5012" t="inlineStr">
        <is>
          <t>T107992</t>
        </is>
      </c>
      <c r="F5012" s="32" t="n">
        <v>46602980.74</v>
      </c>
      <c r="G5012" s="32" t="n">
        <v>4893312.98</v>
      </c>
    </row>
    <row r="5013">
      <c r="A5013" t="inlineStr">
        <is>
          <t>L0197197</t>
        </is>
      </c>
      <c r="B5013" t="inlineStr">
        <is>
          <t>2026-02-18</t>
        </is>
      </c>
      <c r="C5013" t="inlineStr">
        <is>
          <t>home_use</t>
        </is>
      </c>
      <c r="D5013" t="inlineStr">
        <is>
          <t>IMP01142</t>
        </is>
      </c>
      <c r="E5013" t="inlineStr">
        <is>
          <t>T107992</t>
        </is>
      </c>
      <c r="F5013" s="32" t="n">
        <v>12600127.86</v>
      </c>
      <c r="G5013" s="32" t="n">
        <v>1260012.79</v>
      </c>
    </row>
    <row r="5014">
      <c r="A5014" t="inlineStr">
        <is>
          <t>L0197216</t>
        </is>
      </c>
      <c r="B5014" t="inlineStr">
        <is>
          <t>2026-02-18</t>
        </is>
      </c>
      <c r="C5014" t="inlineStr">
        <is>
          <t>home_use</t>
        </is>
      </c>
      <c r="D5014" t="inlineStr">
        <is>
          <t>IMP01310</t>
        </is>
      </c>
      <c r="E5014" t="inlineStr">
        <is>
          <t>T109167</t>
        </is>
      </c>
      <c r="F5014" s="32" t="n">
        <v>1209925.98</v>
      </c>
      <c r="G5014" s="32" t="n">
        <v>129462.08</v>
      </c>
    </row>
    <row r="5015">
      <c r="A5015" t="inlineStr">
        <is>
          <t>L0197217</t>
        </is>
      </c>
      <c r="B5015" t="inlineStr">
        <is>
          <t>2026-02-18</t>
        </is>
      </c>
      <c r="C5015" t="inlineStr">
        <is>
          <t>home_use</t>
        </is>
      </c>
      <c r="D5015" t="inlineStr">
        <is>
          <t>IMP01310</t>
        </is>
      </c>
      <c r="E5015" t="inlineStr">
        <is>
          <t>T109167</t>
        </is>
      </c>
      <c r="F5015" s="32" t="n">
        <v>547127.92</v>
      </c>
      <c r="G5015" s="32" t="n">
        <v>58542.69</v>
      </c>
    </row>
    <row r="5016">
      <c r="A5016" t="inlineStr">
        <is>
          <t>L0197219</t>
        </is>
      </c>
      <c r="B5016" t="inlineStr">
        <is>
          <t>2026-02-18</t>
        </is>
      </c>
      <c r="C5016" t="inlineStr">
        <is>
          <t>warehouse_out</t>
        </is>
      </c>
      <c r="D5016" t="inlineStr">
        <is>
          <t>IMP01310</t>
        </is>
      </c>
      <c r="E5016" t="inlineStr">
        <is>
          <t>T109167</t>
        </is>
      </c>
      <c r="F5016" s="32" t="n">
        <v>355505.5</v>
      </c>
      <c r="G5016" s="32" t="n">
        <v>38039.09</v>
      </c>
    </row>
    <row r="5017">
      <c r="A5017" t="inlineStr">
        <is>
          <t>L0197252</t>
        </is>
      </c>
      <c r="B5017" t="inlineStr">
        <is>
          <t>2026-02-19</t>
        </is>
      </c>
      <c r="C5017" t="inlineStr">
        <is>
          <t>home_use</t>
        </is>
      </c>
      <c r="D5017" t="inlineStr">
        <is>
          <t>IMP00063</t>
        </is>
      </c>
      <c r="E5017" t="inlineStr">
        <is>
          <t>T100440</t>
        </is>
      </c>
      <c r="F5017" s="32" t="n">
        <v>925994.0600000001</v>
      </c>
      <c r="G5017" s="32" t="n">
        <v>106489.32</v>
      </c>
    </row>
    <row r="5018">
      <c r="A5018" t="inlineStr">
        <is>
          <t>L0197253</t>
        </is>
      </c>
      <c r="B5018" t="inlineStr">
        <is>
          <t>2026-02-19</t>
        </is>
      </c>
      <c r="C5018" t="inlineStr">
        <is>
          <t>home_use</t>
        </is>
      </c>
      <c r="D5018" t="inlineStr">
        <is>
          <t>IMP00063</t>
        </is>
      </c>
      <c r="E5018" t="inlineStr">
        <is>
          <t>T100440</t>
        </is>
      </c>
      <c r="F5018" s="32" t="n">
        <v>1018773.43</v>
      </c>
      <c r="G5018" s="32" t="n">
        <v>109008.76</v>
      </c>
    </row>
    <row r="5019">
      <c r="A5019" t="inlineStr">
        <is>
          <t>L0197254</t>
        </is>
      </c>
      <c r="B5019" t="inlineStr">
        <is>
          <t>2026-02-19</t>
        </is>
      </c>
      <c r="C5019" t="inlineStr">
        <is>
          <t>home_use</t>
        </is>
      </c>
      <c r="D5019" t="inlineStr">
        <is>
          <t>IMP00063</t>
        </is>
      </c>
      <c r="E5019" t="inlineStr">
        <is>
          <t>T100440</t>
        </is>
      </c>
      <c r="F5019" s="32" t="n">
        <v>930435.05</v>
      </c>
      <c r="G5019" s="32" t="n">
        <v>107000.03</v>
      </c>
    </row>
    <row r="5020">
      <c r="A5020" t="inlineStr">
        <is>
          <t>L0197255</t>
        </is>
      </c>
      <c r="B5020" t="inlineStr">
        <is>
          <t>2026-02-19</t>
        </is>
      </c>
      <c r="C5020" t="inlineStr">
        <is>
          <t>home_use</t>
        </is>
      </c>
      <c r="D5020" t="inlineStr">
        <is>
          <t>IMP00063</t>
        </is>
      </c>
      <c r="E5020" t="inlineStr">
        <is>
          <t>T100440</t>
        </is>
      </c>
      <c r="F5020" s="32" t="n">
        <v>14967030.17</v>
      </c>
      <c r="G5020" s="32" t="n">
        <v>1945713.92</v>
      </c>
    </row>
    <row r="5021">
      <c r="A5021" t="inlineStr">
        <is>
          <t>L0197256</t>
        </is>
      </c>
      <c r="B5021" t="inlineStr">
        <is>
          <t>2026-02-19</t>
        </is>
      </c>
      <c r="C5021" t="inlineStr">
        <is>
          <t>home_use</t>
        </is>
      </c>
      <c r="D5021" t="inlineStr">
        <is>
          <t>IMP00063</t>
        </is>
      </c>
      <c r="E5021" t="inlineStr">
        <is>
          <t>T100440</t>
        </is>
      </c>
      <c r="F5021" s="32" t="n">
        <v>404584.3</v>
      </c>
      <c r="G5021" s="32" t="n">
        <v>46527.19</v>
      </c>
    </row>
    <row r="5022">
      <c r="A5022" t="inlineStr">
        <is>
          <t>L0197258</t>
        </is>
      </c>
      <c r="B5022" t="inlineStr">
        <is>
          <t>2026-02-19</t>
        </is>
      </c>
      <c r="C5022" t="inlineStr">
        <is>
          <t>home_use</t>
        </is>
      </c>
      <c r="D5022" t="inlineStr">
        <is>
          <t>IMP00063</t>
        </is>
      </c>
      <c r="E5022" t="inlineStr">
        <is>
          <t>T100440</t>
        </is>
      </c>
      <c r="F5022" s="32" t="n">
        <v>3670041.17</v>
      </c>
      <c r="G5022" s="32" t="n">
        <v>477105.35</v>
      </c>
    </row>
    <row r="5023">
      <c r="A5023" t="inlineStr">
        <is>
          <t>L0197260</t>
        </is>
      </c>
      <c r="B5023" t="inlineStr">
        <is>
          <t>2026-02-19</t>
        </is>
      </c>
      <c r="C5023" t="inlineStr">
        <is>
          <t>home_use</t>
        </is>
      </c>
      <c r="D5023" t="inlineStr">
        <is>
          <t>IMP00063</t>
        </is>
      </c>
      <c r="E5023" t="inlineStr">
        <is>
          <t>T100440</t>
        </is>
      </c>
      <c r="F5023" s="32" t="n">
        <v>1499812.54</v>
      </c>
      <c r="G5023" s="32" t="n">
        <v>160479.94</v>
      </c>
    </row>
    <row r="5024">
      <c r="A5024" t="inlineStr">
        <is>
          <t>L0197261</t>
        </is>
      </c>
      <c r="B5024" t="inlineStr">
        <is>
          <t>2026-02-19</t>
        </is>
      </c>
      <c r="C5024" t="inlineStr">
        <is>
          <t>home_use</t>
        </is>
      </c>
      <c r="D5024" t="inlineStr">
        <is>
          <t>IMP00063</t>
        </is>
      </c>
      <c r="E5024" t="inlineStr">
        <is>
          <t>T100440</t>
        </is>
      </c>
      <c r="F5024" s="32" t="n">
        <v>360138.82</v>
      </c>
      <c r="G5024" s="32" t="n">
        <v>41415.96</v>
      </c>
    </row>
    <row r="5025">
      <c r="A5025" t="inlineStr">
        <is>
          <t>L0197262</t>
        </is>
      </c>
      <c r="B5025" t="inlineStr">
        <is>
          <t>2026-02-19</t>
        </is>
      </c>
      <c r="C5025" t="inlineStr">
        <is>
          <t>home_use</t>
        </is>
      </c>
      <c r="D5025" t="inlineStr">
        <is>
          <t>IMP00063</t>
        </is>
      </c>
      <c r="E5025" t="inlineStr">
        <is>
          <t>T100440</t>
        </is>
      </c>
      <c r="F5025" s="32" t="n">
        <v>268491.43</v>
      </c>
      <c r="G5025" s="32" t="n">
        <v>30876.51</v>
      </c>
    </row>
    <row r="5026">
      <c r="A5026" t="inlineStr">
        <is>
          <t>L0197263</t>
        </is>
      </c>
      <c r="B5026" t="inlineStr">
        <is>
          <t>2026-02-19</t>
        </is>
      </c>
      <c r="C5026" t="inlineStr">
        <is>
          <t>home_use</t>
        </is>
      </c>
      <c r="D5026" t="inlineStr">
        <is>
          <t>IMP00063</t>
        </is>
      </c>
      <c r="E5026" t="inlineStr">
        <is>
          <t>T100440</t>
        </is>
      </c>
      <c r="F5026" s="32" t="n">
        <v>521730.64</v>
      </c>
      <c r="G5026" s="32" t="n">
        <v>59999.02</v>
      </c>
    </row>
    <row r="5027">
      <c r="A5027" t="inlineStr">
        <is>
          <t>L0197275</t>
        </is>
      </c>
      <c r="B5027" t="inlineStr">
        <is>
          <t>2026-02-19</t>
        </is>
      </c>
      <c r="C5027" t="inlineStr">
        <is>
          <t>home_use</t>
        </is>
      </c>
      <c r="D5027" t="inlineStr">
        <is>
          <t>IMP00129</t>
        </is>
      </c>
      <c r="E5027" t="inlineStr">
        <is>
          <t>T100070</t>
        </is>
      </c>
      <c r="F5027" s="32" t="n">
        <v>696496.8</v>
      </c>
      <c r="G5027" s="32" t="n">
        <v>90544.58</v>
      </c>
    </row>
    <row r="5028">
      <c r="A5028" t="inlineStr">
        <is>
          <t>L0197302</t>
        </is>
      </c>
      <c r="B5028" t="inlineStr">
        <is>
          <t>2026-02-19</t>
        </is>
      </c>
      <c r="C5028" t="inlineStr">
        <is>
          <t>home_use</t>
        </is>
      </c>
      <c r="D5028" t="inlineStr">
        <is>
          <t>IMP00288</t>
        </is>
      </c>
      <c r="E5028" t="inlineStr">
        <is>
          <t>T102011</t>
        </is>
      </c>
      <c r="F5028" s="32" t="n">
        <v>563566.55</v>
      </c>
      <c r="G5028" s="32" t="n">
        <v>67627.99000000001</v>
      </c>
    </row>
    <row r="5029">
      <c r="A5029" t="inlineStr">
        <is>
          <t>L0197306</t>
        </is>
      </c>
      <c r="B5029" t="inlineStr">
        <is>
          <t>2026-02-19</t>
        </is>
      </c>
      <c r="C5029" t="inlineStr">
        <is>
          <t>home_use</t>
        </is>
      </c>
      <c r="D5029" t="inlineStr">
        <is>
          <t>IMP00306</t>
        </is>
      </c>
      <c r="E5029" t="inlineStr">
        <is>
          <t>T102141</t>
        </is>
      </c>
      <c r="F5029" s="32" t="n">
        <v>1645162.54</v>
      </c>
      <c r="G5029" s="32" t="n">
        <v>172742.07</v>
      </c>
    </row>
    <row r="5030">
      <c r="A5030" t="inlineStr">
        <is>
          <t>L0197307</t>
        </is>
      </c>
      <c r="B5030" t="inlineStr">
        <is>
          <t>2026-02-19</t>
        </is>
      </c>
      <c r="C5030" t="inlineStr">
        <is>
          <t>home_use</t>
        </is>
      </c>
      <c r="D5030" t="inlineStr">
        <is>
          <t>IMP00306</t>
        </is>
      </c>
      <c r="E5030" t="inlineStr">
        <is>
          <t>T102141</t>
        </is>
      </c>
      <c r="F5030" s="32" t="n">
        <v>295084.44</v>
      </c>
      <c r="G5030" s="32" t="n">
        <v>36885.55</v>
      </c>
    </row>
    <row r="5031">
      <c r="A5031" t="inlineStr">
        <is>
          <t>L0197308</t>
        </is>
      </c>
      <c r="B5031" t="inlineStr">
        <is>
          <t>2026-02-19</t>
        </is>
      </c>
      <c r="C5031" t="inlineStr">
        <is>
          <t>home_use</t>
        </is>
      </c>
      <c r="D5031" t="inlineStr">
        <is>
          <t>IMP00306</t>
        </is>
      </c>
      <c r="E5031" t="inlineStr">
        <is>
          <t>T102141</t>
        </is>
      </c>
      <c r="F5031" s="32" t="n">
        <v>284549.92</v>
      </c>
      <c r="G5031" s="32" t="n">
        <v>29877.74</v>
      </c>
    </row>
    <row r="5032">
      <c r="A5032" t="inlineStr">
        <is>
          <t>L0197310</t>
        </is>
      </c>
      <c r="B5032" t="inlineStr">
        <is>
          <t>2026-02-19</t>
        </is>
      </c>
      <c r="C5032" t="inlineStr">
        <is>
          <t>home_use</t>
        </is>
      </c>
      <c r="D5032" t="inlineStr">
        <is>
          <t>IMP00306</t>
        </is>
      </c>
      <c r="E5032" t="inlineStr">
        <is>
          <t>T102141</t>
        </is>
      </c>
      <c r="F5032" s="32" t="n">
        <v>382322.7</v>
      </c>
      <c r="G5032" s="32" t="n">
        <v>40143.88</v>
      </c>
    </row>
    <row r="5033">
      <c r="A5033" t="inlineStr">
        <is>
          <t>L0197342</t>
        </is>
      </c>
      <c r="B5033" t="inlineStr">
        <is>
          <t>2026-02-19</t>
        </is>
      </c>
      <c r="C5033" t="inlineStr">
        <is>
          <t>home_use</t>
        </is>
      </c>
      <c r="D5033" t="inlineStr">
        <is>
          <t>IMP00490</t>
        </is>
      </c>
      <c r="E5033" t="inlineStr">
        <is>
          <t>T103425</t>
        </is>
      </c>
      <c r="F5033" s="32" t="n">
        <v>5090938.03</v>
      </c>
      <c r="G5033" s="32" t="n">
        <v>534548.49</v>
      </c>
    </row>
    <row r="5034">
      <c r="A5034" t="inlineStr">
        <is>
          <t>L0197343</t>
        </is>
      </c>
      <c r="B5034" t="inlineStr">
        <is>
          <t>2026-02-19</t>
        </is>
      </c>
      <c r="C5034" t="inlineStr">
        <is>
          <t>home_use</t>
        </is>
      </c>
      <c r="D5034" t="inlineStr">
        <is>
          <t>IMP00490</t>
        </is>
      </c>
      <c r="E5034" t="inlineStr">
        <is>
          <t>T103425</t>
        </is>
      </c>
      <c r="F5034" s="32" t="n">
        <v>4565139.67</v>
      </c>
      <c r="G5034" s="32" t="n">
        <v>479339.66</v>
      </c>
    </row>
    <row r="5035">
      <c r="A5035" t="inlineStr">
        <is>
          <t>L0197371</t>
        </is>
      </c>
      <c r="B5035" t="inlineStr">
        <is>
          <t>2026-02-19</t>
        </is>
      </c>
      <c r="C5035" t="inlineStr">
        <is>
          <t>home_use</t>
        </is>
      </c>
      <c r="D5035" t="inlineStr">
        <is>
          <t>IMP00643</t>
        </is>
      </c>
      <c r="E5035" t="inlineStr">
        <is>
          <t>T104498</t>
        </is>
      </c>
      <c r="F5035" s="32" t="n">
        <v>730760.37</v>
      </c>
      <c r="G5035" s="32" t="n">
        <v>73076.03999999999</v>
      </c>
    </row>
    <row r="5036">
      <c r="A5036" t="inlineStr">
        <is>
          <t>L0197372</t>
        </is>
      </c>
      <c r="B5036" t="inlineStr">
        <is>
          <t>2026-02-19</t>
        </is>
      </c>
      <c r="C5036" t="inlineStr">
        <is>
          <t>transit</t>
        </is>
      </c>
      <c r="D5036" t="inlineStr">
        <is>
          <t>IMP00643</t>
        </is>
      </c>
      <c r="E5036" t="inlineStr">
        <is>
          <t>T104498</t>
        </is>
      </c>
      <c r="F5036" s="32" t="n">
        <v>1117343.14</v>
      </c>
      <c r="G5036" s="32" t="n">
        <v>0</v>
      </c>
    </row>
    <row r="5037">
      <c r="A5037" t="inlineStr">
        <is>
          <t>L0197373</t>
        </is>
      </c>
      <c r="B5037" t="inlineStr">
        <is>
          <t>2026-02-19</t>
        </is>
      </c>
      <c r="C5037" t="inlineStr">
        <is>
          <t>home_use</t>
        </is>
      </c>
      <c r="D5037" t="inlineStr">
        <is>
          <t>IMP00643</t>
        </is>
      </c>
      <c r="E5037" t="inlineStr">
        <is>
          <t>T104498</t>
        </is>
      </c>
      <c r="F5037" s="32" t="n">
        <v>973241.63</v>
      </c>
      <c r="G5037" s="32" t="n">
        <v>97324.16</v>
      </c>
    </row>
    <row r="5038">
      <c r="A5038" t="inlineStr">
        <is>
          <t>L0197374</t>
        </is>
      </c>
      <c r="B5038" t="inlineStr">
        <is>
          <t>2026-02-19</t>
        </is>
      </c>
      <c r="C5038" t="inlineStr">
        <is>
          <t>home_use</t>
        </is>
      </c>
      <c r="D5038" t="inlineStr">
        <is>
          <t>IMP00643</t>
        </is>
      </c>
      <c r="E5038" t="inlineStr">
        <is>
          <t>T104498</t>
        </is>
      </c>
      <c r="F5038" s="32" t="n">
        <v>637344.72</v>
      </c>
      <c r="G5038" s="32" t="n">
        <v>63734.47</v>
      </c>
    </row>
    <row r="5039">
      <c r="A5039" t="inlineStr">
        <is>
          <t>L0197410</t>
        </is>
      </c>
      <c r="B5039" t="inlineStr">
        <is>
          <t>2026-02-19</t>
        </is>
      </c>
      <c r="C5039" t="inlineStr">
        <is>
          <t>home_use</t>
        </is>
      </c>
      <c r="D5039" t="inlineStr">
        <is>
          <t>IMP00892</t>
        </is>
      </c>
      <c r="E5039" t="inlineStr">
        <is>
          <t>T106240</t>
        </is>
      </c>
      <c r="F5039" s="32" t="n">
        <v>2984132.77</v>
      </c>
      <c r="G5039" s="32" t="n">
        <v>313333.94</v>
      </c>
    </row>
    <row r="5040">
      <c r="A5040" t="inlineStr">
        <is>
          <t>L0197422</t>
        </is>
      </c>
      <c r="B5040" t="inlineStr">
        <is>
          <t>2026-02-19</t>
        </is>
      </c>
      <c r="C5040" t="inlineStr">
        <is>
          <t>home_use</t>
        </is>
      </c>
      <c r="D5040" t="inlineStr">
        <is>
          <t>IMP00926</t>
        </is>
      </c>
      <c r="E5040" t="inlineStr">
        <is>
          <t>T106477</t>
        </is>
      </c>
      <c r="F5040" s="32" t="n">
        <v>7449071.9</v>
      </c>
      <c r="G5040" s="32" t="n">
        <v>744907.1899999999</v>
      </c>
    </row>
    <row r="5041">
      <c r="A5041" t="inlineStr">
        <is>
          <t>L0197423</t>
        </is>
      </c>
      <c r="B5041" t="inlineStr">
        <is>
          <t>2026-02-19</t>
        </is>
      </c>
      <c r="C5041" t="inlineStr">
        <is>
          <t>home_use</t>
        </is>
      </c>
      <c r="D5041" t="inlineStr">
        <is>
          <t>IMP00926</t>
        </is>
      </c>
      <c r="E5041" t="inlineStr">
        <is>
          <t>T106477</t>
        </is>
      </c>
      <c r="F5041" s="32" t="n">
        <v>1288256.25</v>
      </c>
      <c r="G5041" s="32" t="n">
        <v>154590.75</v>
      </c>
    </row>
    <row r="5042">
      <c r="A5042" t="inlineStr">
        <is>
          <t>L0197424</t>
        </is>
      </c>
      <c r="B5042" t="inlineStr">
        <is>
          <t>2026-02-19</t>
        </is>
      </c>
      <c r="C5042" t="inlineStr">
        <is>
          <t>home_use</t>
        </is>
      </c>
      <c r="D5042" t="inlineStr">
        <is>
          <t>IMP00926</t>
        </is>
      </c>
      <c r="E5042" t="inlineStr">
        <is>
          <t>T106477</t>
        </is>
      </c>
      <c r="F5042" s="32" t="n">
        <v>8298993.48</v>
      </c>
      <c r="G5042" s="32" t="n">
        <v>829899.35</v>
      </c>
    </row>
    <row r="5043">
      <c r="A5043" t="inlineStr">
        <is>
          <t>L0197425</t>
        </is>
      </c>
      <c r="B5043" t="inlineStr">
        <is>
          <t>2026-02-19</t>
        </is>
      </c>
      <c r="C5043" t="inlineStr">
        <is>
          <t>home_use</t>
        </is>
      </c>
      <c r="D5043" t="inlineStr">
        <is>
          <t>IMP00926</t>
        </is>
      </c>
      <c r="E5043" t="inlineStr">
        <is>
          <t>T106477</t>
        </is>
      </c>
      <c r="F5043" s="32" t="n">
        <v>7596946.9</v>
      </c>
      <c r="G5043" s="32" t="n">
        <v>797679.42</v>
      </c>
    </row>
    <row r="5044">
      <c r="A5044" t="inlineStr">
        <is>
          <t>L0197426</t>
        </is>
      </c>
      <c r="B5044" t="inlineStr">
        <is>
          <t>2026-02-19</t>
        </is>
      </c>
      <c r="C5044" t="inlineStr">
        <is>
          <t>home_use</t>
        </is>
      </c>
      <c r="D5044" t="inlineStr">
        <is>
          <t>IMP00926</t>
        </is>
      </c>
      <c r="E5044" t="inlineStr">
        <is>
          <t>T106477</t>
        </is>
      </c>
      <c r="F5044" s="32" t="n">
        <v>472730.57</v>
      </c>
      <c r="G5044" s="32" t="n">
        <v>50582.17</v>
      </c>
    </row>
    <row r="5045">
      <c r="A5045" t="inlineStr">
        <is>
          <t>L0197429</t>
        </is>
      </c>
      <c r="B5045" t="inlineStr">
        <is>
          <t>2026-02-19</t>
        </is>
      </c>
      <c r="C5045" t="inlineStr">
        <is>
          <t>home_use</t>
        </is>
      </c>
      <c r="D5045" t="inlineStr">
        <is>
          <t>IMP00950</t>
        </is>
      </c>
      <c r="F5045" s="32" t="n">
        <v>460309.43</v>
      </c>
      <c r="G5045" s="32" t="n">
        <v>53856.2</v>
      </c>
    </row>
    <row r="5046">
      <c r="A5046" t="inlineStr">
        <is>
          <t>L0197430</t>
        </is>
      </c>
      <c r="B5046" t="inlineStr">
        <is>
          <t>2026-02-19</t>
        </is>
      </c>
      <c r="C5046" t="inlineStr">
        <is>
          <t>home_use</t>
        </is>
      </c>
      <c r="D5046" t="inlineStr">
        <is>
          <t>IMP00950</t>
        </is>
      </c>
      <c r="F5046" s="32" t="n">
        <v>243966.69</v>
      </c>
      <c r="G5046" s="32" t="n">
        <v>30495.84</v>
      </c>
    </row>
    <row r="5047">
      <c r="A5047" t="inlineStr">
        <is>
          <t>L0197431</t>
        </is>
      </c>
      <c r="B5047" t="inlineStr">
        <is>
          <t>2026-02-19</t>
        </is>
      </c>
      <c r="C5047" t="inlineStr">
        <is>
          <t>home_use</t>
        </is>
      </c>
      <c r="D5047" t="inlineStr">
        <is>
          <t>IMP00950</t>
        </is>
      </c>
      <c r="F5047" s="32" t="n">
        <v>661217.51</v>
      </c>
      <c r="G5047" s="32" t="n">
        <v>85958.28</v>
      </c>
    </row>
    <row r="5048">
      <c r="A5048" t="inlineStr">
        <is>
          <t>L0197432</t>
        </is>
      </c>
      <c r="B5048" t="inlineStr">
        <is>
          <t>2026-02-19</t>
        </is>
      </c>
      <c r="C5048" t="inlineStr">
        <is>
          <t>home_use</t>
        </is>
      </c>
      <c r="D5048" t="inlineStr">
        <is>
          <t>IMP00950</t>
        </is>
      </c>
      <c r="F5048" s="32" t="n">
        <v>656850.99</v>
      </c>
      <c r="G5048" s="32" t="n">
        <v>76851.57000000001</v>
      </c>
    </row>
    <row r="5049">
      <c r="A5049" t="inlineStr">
        <is>
          <t>L0197437</t>
        </is>
      </c>
      <c r="B5049" t="inlineStr">
        <is>
          <t>2026-02-19</t>
        </is>
      </c>
      <c r="C5049" t="inlineStr">
        <is>
          <t>warehouse_out</t>
        </is>
      </c>
      <c r="D5049" t="inlineStr">
        <is>
          <t>IMP00999</t>
        </is>
      </c>
      <c r="E5049" t="inlineStr">
        <is>
          <t>T106987</t>
        </is>
      </c>
      <c r="F5049" s="32" t="n">
        <v>4035662.44</v>
      </c>
      <c r="G5049" s="32" t="n">
        <v>423744.56</v>
      </c>
    </row>
    <row r="5050">
      <c r="A5050" t="inlineStr">
        <is>
          <t>L0197446</t>
        </is>
      </c>
      <c r="B5050" t="inlineStr">
        <is>
          <t>2026-02-19</t>
        </is>
      </c>
      <c r="C5050" t="inlineStr">
        <is>
          <t>home_use</t>
        </is>
      </c>
      <c r="D5050" t="inlineStr">
        <is>
          <t>IMP01037</t>
        </is>
      </c>
      <c r="E5050" t="inlineStr">
        <is>
          <t>T107258</t>
        </is>
      </c>
      <c r="F5050" s="32" t="n">
        <v>2001990.68</v>
      </c>
      <c r="G5050" s="32" t="n">
        <v>240238.88</v>
      </c>
    </row>
    <row r="5051">
      <c r="A5051" t="inlineStr">
        <is>
          <t>L0197448</t>
        </is>
      </c>
      <c r="B5051" t="inlineStr">
        <is>
          <t>2026-02-19</t>
        </is>
      </c>
      <c r="C5051" t="inlineStr">
        <is>
          <t>home_use</t>
        </is>
      </c>
      <c r="D5051" t="inlineStr">
        <is>
          <t>IMP01037</t>
        </is>
      </c>
      <c r="E5051" t="inlineStr">
        <is>
          <t>T107258</t>
        </is>
      </c>
      <c r="F5051" s="32" t="n">
        <v>4317140.11</v>
      </c>
      <c r="G5051" s="32" t="n">
        <v>431714.01</v>
      </c>
    </row>
    <row r="5052">
      <c r="A5052" t="inlineStr">
        <is>
          <t>L0197461</t>
        </is>
      </c>
      <c r="B5052" t="inlineStr">
        <is>
          <t>2026-02-19</t>
        </is>
      </c>
      <c r="C5052" t="inlineStr">
        <is>
          <t>home_use</t>
        </is>
      </c>
      <c r="D5052" t="inlineStr">
        <is>
          <t>IMP01142</t>
        </is>
      </c>
      <c r="E5052" t="inlineStr">
        <is>
          <t>T107992</t>
        </is>
      </c>
      <c r="F5052" s="32" t="n">
        <v>1151931.47</v>
      </c>
      <c r="G5052" s="32" t="n">
        <v>129016.32</v>
      </c>
    </row>
    <row r="5053">
      <c r="A5053" t="inlineStr">
        <is>
          <t>L0197462</t>
        </is>
      </c>
      <c r="B5053" t="inlineStr">
        <is>
          <t>2026-02-19</t>
        </is>
      </c>
      <c r="C5053" t="inlineStr">
        <is>
          <t>home_use</t>
        </is>
      </c>
      <c r="D5053" t="inlineStr">
        <is>
          <t>IMP01142</t>
        </is>
      </c>
      <c r="E5053" t="inlineStr">
        <is>
          <t>T107992</t>
        </is>
      </c>
      <c r="F5053" s="32" t="n">
        <v>957491.33</v>
      </c>
      <c r="G5053" s="32" t="n">
        <v>107239.03</v>
      </c>
    </row>
    <row r="5054">
      <c r="A5054" t="inlineStr">
        <is>
          <t>L0197483</t>
        </is>
      </c>
      <c r="B5054" t="inlineStr">
        <is>
          <t>2026-02-19</t>
        </is>
      </c>
      <c r="C5054" t="inlineStr">
        <is>
          <t>home_use</t>
        </is>
      </c>
      <c r="D5054" t="inlineStr">
        <is>
          <t>IMP01309</t>
        </is>
      </c>
      <c r="E5054" t="inlineStr">
        <is>
          <t>T109161</t>
        </is>
      </c>
      <c r="F5054" s="32" t="n">
        <v>2616794.37</v>
      </c>
      <c r="G5054" s="32" t="n">
        <v>314015.32</v>
      </c>
    </row>
    <row r="5055">
      <c r="A5055" t="inlineStr">
        <is>
          <t>L0197484</t>
        </is>
      </c>
      <c r="B5055" t="inlineStr">
        <is>
          <t>2026-02-19</t>
        </is>
      </c>
      <c r="C5055" t="inlineStr">
        <is>
          <t>warehouse_out</t>
        </is>
      </c>
      <c r="D5055" t="inlineStr">
        <is>
          <t>IMP01310</t>
        </is>
      </c>
      <c r="E5055" t="inlineStr">
        <is>
          <t>T109167</t>
        </is>
      </c>
      <c r="F5055" s="32" t="n">
        <v>577035.11</v>
      </c>
      <c r="G5055" s="32" t="n">
        <v>61742.76</v>
      </c>
    </row>
    <row r="5056">
      <c r="A5056" t="inlineStr">
        <is>
          <t>L0197485</t>
        </is>
      </c>
      <c r="B5056" t="inlineStr">
        <is>
          <t>2026-02-19</t>
        </is>
      </c>
      <c r="C5056" t="inlineStr">
        <is>
          <t>home_use</t>
        </is>
      </c>
      <c r="D5056" t="inlineStr">
        <is>
          <t>IMP01310</t>
        </is>
      </c>
      <c r="E5056" t="inlineStr">
        <is>
          <t>T109167</t>
        </is>
      </c>
      <c r="F5056" s="32" t="n">
        <v>478053.59</v>
      </c>
      <c r="G5056" s="32" t="n">
        <v>51151.73</v>
      </c>
    </row>
    <row r="5057">
      <c r="A5057" t="inlineStr">
        <is>
          <t>L0197486</t>
        </is>
      </c>
      <c r="B5057" t="inlineStr">
        <is>
          <t>2026-02-19</t>
        </is>
      </c>
      <c r="C5057" t="inlineStr">
        <is>
          <t>home_use</t>
        </is>
      </c>
      <c r="D5057" t="inlineStr">
        <is>
          <t>IMP01310</t>
        </is>
      </c>
      <c r="E5057" t="inlineStr">
        <is>
          <t>T109167</t>
        </is>
      </c>
      <c r="F5057" s="32" t="n">
        <v>412711.87</v>
      </c>
      <c r="G5057" s="32" t="n">
        <v>51588.98</v>
      </c>
    </row>
    <row r="5058">
      <c r="A5058" t="inlineStr">
        <is>
          <t>L0197499</t>
        </is>
      </c>
      <c r="B5058" t="inlineStr">
        <is>
          <t>2026-02-19</t>
        </is>
      </c>
      <c r="C5058" t="inlineStr">
        <is>
          <t>home_use</t>
        </is>
      </c>
      <c r="D5058" t="inlineStr">
        <is>
          <t>IMP01399</t>
        </is>
      </c>
      <c r="E5058" t="inlineStr">
        <is>
          <t>T100070</t>
        </is>
      </c>
      <c r="F5058" s="32" t="n">
        <v>371942.56</v>
      </c>
      <c r="G5058" s="32" t="n">
        <v>46492.82</v>
      </c>
    </row>
    <row r="5059">
      <c r="A5059" t="inlineStr">
        <is>
          <t>L0197516</t>
        </is>
      </c>
      <c r="B5059" t="inlineStr">
        <is>
          <t>2026-02-19</t>
        </is>
      </c>
      <c r="C5059" t="inlineStr">
        <is>
          <t>home_use</t>
        </is>
      </c>
      <c r="D5059" t="inlineStr">
        <is>
          <t>IMP01481</t>
        </is>
      </c>
      <c r="F5059" s="32" t="n">
        <v>2345211.57</v>
      </c>
      <c r="G5059" s="32" t="n">
        <v>239211.58</v>
      </c>
    </row>
    <row r="5060">
      <c r="A5060" t="inlineStr">
        <is>
          <t>L0197522</t>
        </is>
      </c>
      <c r="B5060" t="inlineStr">
        <is>
          <t>2026-02-20</t>
        </is>
      </c>
      <c r="C5060" t="inlineStr">
        <is>
          <t>home_use</t>
        </is>
      </c>
      <c r="D5060" t="inlineStr">
        <is>
          <t>IMP00063</t>
        </is>
      </c>
      <c r="E5060" t="inlineStr">
        <is>
          <t>T100440</t>
        </is>
      </c>
      <c r="F5060" s="32" t="n">
        <v>536281.02</v>
      </c>
      <c r="G5060" s="32" t="n">
        <v>57382.07</v>
      </c>
    </row>
    <row r="5061">
      <c r="A5061" t="inlineStr">
        <is>
          <t>L0197523</t>
        </is>
      </c>
      <c r="B5061" t="inlineStr">
        <is>
          <t>2026-02-20</t>
        </is>
      </c>
      <c r="C5061" t="inlineStr">
        <is>
          <t>home_use</t>
        </is>
      </c>
      <c r="D5061" t="inlineStr">
        <is>
          <t>IMP00063</t>
        </is>
      </c>
      <c r="E5061" t="inlineStr">
        <is>
          <t>T100440</t>
        </is>
      </c>
      <c r="F5061" s="32" t="n">
        <v>539856.61</v>
      </c>
      <c r="G5061" s="32" t="n">
        <v>62083.51</v>
      </c>
    </row>
    <row r="5062">
      <c r="A5062" t="inlineStr">
        <is>
          <t>L0197524</t>
        </is>
      </c>
      <c r="B5062" t="inlineStr">
        <is>
          <t>2026-02-20</t>
        </is>
      </c>
      <c r="C5062" t="inlineStr">
        <is>
          <t>home_use</t>
        </is>
      </c>
      <c r="D5062" t="inlineStr">
        <is>
          <t>IMP00063</t>
        </is>
      </c>
      <c r="E5062" t="inlineStr">
        <is>
          <t>T100440</t>
        </is>
      </c>
      <c r="F5062" s="32" t="n">
        <v>234387.07</v>
      </c>
      <c r="G5062" s="32" t="n">
        <v>25079.42</v>
      </c>
    </row>
    <row r="5063">
      <c r="A5063" t="inlineStr">
        <is>
          <t>L0197525</t>
        </is>
      </c>
      <c r="B5063" t="inlineStr">
        <is>
          <t>2026-02-20</t>
        </is>
      </c>
      <c r="C5063" t="inlineStr">
        <is>
          <t>home_use</t>
        </is>
      </c>
      <c r="D5063" t="inlineStr">
        <is>
          <t>IMP00063</t>
        </is>
      </c>
      <c r="E5063" t="inlineStr">
        <is>
          <t>T100440</t>
        </is>
      </c>
      <c r="F5063" s="32" t="n">
        <v>351780.9</v>
      </c>
      <c r="G5063" s="32" t="n">
        <v>40454.8</v>
      </c>
    </row>
    <row r="5064">
      <c r="A5064" t="inlineStr">
        <is>
          <t>L0197527</t>
        </is>
      </c>
      <c r="B5064" t="inlineStr">
        <is>
          <t>2026-02-20</t>
        </is>
      </c>
      <c r="C5064" t="inlineStr">
        <is>
          <t>home_use</t>
        </is>
      </c>
      <c r="D5064" t="inlineStr">
        <is>
          <t>IMP00063</t>
        </is>
      </c>
      <c r="E5064" t="inlineStr">
        <is>
          <t>T100440</t>
        </is>
      </c>
      <c r="F5064" s="32" t="n">
        <v>361277.42</v>
      </c>
      <c r="G5064" s="32" t="n">
        <v>41546.9</v>
      </c>
    </row>
    <row r="5065">
      <c r="A5065" t="inlineStr">
        <is>
          <t>L0197528</t>
        </is>
      </c>
      <c r="B5065" t="inlineStr">
        <is>
          <t>2026-02-20</t>
        </is>
      </c>
      <c r="C5065" t="inlineStr">
        <is>
          <t>home_use</t>
        </is>
      </c>
      <c r="D5065" t="inlineStr">
        <is>
          <t>IMP00063</t>
        </is>
      </c>
      <c r="E5065" t="inlineStr">
        <is>
          <t>T100440</t>
        </is>
      </c>
      <c r="F5065" s="32" t="n">
        <v>3113413.17</v>
      </c>
      <c r="G5065" s="32" t="n">
        <v>404743.71</v>
      </c>
    </row>
    <row r="5066">
      <c r="A5066" t="inlineStr">
        <is>
          <t>L0197529</t>
        </is>
      </c>
      <c r="B5066" t="inlineStr">
        <is>
          <t>2026-02-20</t>
        </is>
      </c>
      <c r="C5066" t="inlineStr">
        <is>
          <t>home_use</t>
        </is>
      </c>
      <c r="D5066" t="inlineStr">
        <is>
          <t>IMP00063</t>
        </is>
      </c>
      <c r="E5066" t="inlineStr">
        <is>
          <t>T100440</t>
        </is>
      </c>
      <c r="F5066" s="32" t="n">
        <v>739253.4</v>
      </c>
      <c r="G5066" s="32" t="n">
        <v>85014.14</v>
      </c>
    </row>
    <row r="5067">
      <c r="A5067" t="inlineStr">
        <is>
          <t>L0197535</t>
        </is>
      </c>
      <c r="B5067" t="inlineStr">
        <is>
          <t>2026-02-20</t>
        </is>
      </c>
      <c r="C5067" t="inlineStr">
        <is>
          <t>home_use</t>
        </is>
      </c>
      <c r="D5067" t="inlineStr">
        <is>
          <t>IMP00109</t>
        </is>
      </c>
      <c r="E5067" t="inlineStr">
        <is>
          <t>T100758</t>
        </is>
      </c>
      <c r="F5067" s="32" t="n">
        <v>3687076.15</v>
      </c>
      <c r="G5067" s="32" t="n">
        <v>387143</v>
      </c>
    </row>
    <row r="5068">
      <c r="A5068" t="inlineStr">
        <is>
          <t>L0197551</t>
        </is>
      </c>
      <c r="B5068" t="inlineStr">
        <is>
          <t>2026-02-20</t>
        </is>
      </c>
      <c r="C5068" t="inlineStr">
        <is>
          <t>warehouse_out</t>
        </is>
      </c>
      <c r="D5068" t="inlineStr">
        <is>
          <t>IMP00288</t>
        </is>
      </c>
      <c r="E5068" t="inlineStr">
        <is>
          <t>T102011</t>
        </is>
      </c>
      <c r="F5068" s="32" t="n">
        <v>516587.68</v>
      </c>
      <c r="G5068" s="32" t="n">
        <v>67156.39999999999</v>
      </c>
    </row>
    <row r="5069">
      <c r="A5069" t="inlineStr">
        <is>
          <t>L0197554</t>
        </is>
      </c>
      <c r="B5069" t="inlineStr">
        <is>
          <t>2026-02-20</t>
        </is>
      </c>
      <c r="C5069" t="inlineStr">
        <is>
          <t>home_use</t>
        </is>
      </c>
      <c r="D5069" t="inlineStr">
        <is>
          <t>IMP00306</t>
        </is>
      </c>
      <c r="E5069" t="inlineStr">
        <is>
          <t>T102141</t>
        </is>
      </c>
      <c r="F5069" s="32" t="n">
        <v>232562.96</v>
      </c>
      <c r="G5069" s="32" t="n">
        <v>29070.37</v>
      </c>
    </row>
    <row r="5070">
      <c r="A5070" t="inlineStr">
        <is>
          <t>L0197559</t>
        </is>
      </c>
      <c r="B5070" t="inlineStr">
        <is>
          <t>2026-02-20</t>
        </is>
      </c>
      <c r="C5070" t="inlineStr">
        <is>
          <t>home_use</t>
        </is>
      </c>
      <c r="D5070" t="inlineStr">
        <is>
          <t>IMP00306</t>
        </is>
      </c>
      <c r="E5070" t="inlineStr">
        <is>
          <t>T102141</t>
        </is>
      </c>
      <c r="F5070" s="32" t="n">
        <v>519352.59</v>
      </c>
      <c r="G5070" s="32" t="n">
        <v>54532.02</v>
      </c>
    </row>
    <row r="5071">
      <c r="A5071" t="inlineStr">
        <is>
          <t>L0197560</t>
        </is>
      </c>
      <c r="B5071" t="inlineStr">
        <is>
          <t>2026-02-20</t>
        </is>
      </c>
      <c r="C5071" t="inlineStr">
        <is>
          <t>home_use</t>
        </is>
      </c>
      <c r="D5071" t="inlineStr">
        <is>
          <t>IMP00306</t>
        </is>
      </c>
      <c r="E5071" t="inlineStr">
        <is>
          <t>T102141</t>
        </is>
      </c>
      <c r="F5071" s="32" t="n">
        <v>840140.96</v>
      </c>
      <c r="G5071" s="32" t="n">
        <v>88214.8</v>
      </c>
    </row>
    <row r="5072">
      <c r="A5072" t="inlineStr">
        <is>
          <t>L0197561</t>
        </is>
      </c>
      <c r="B5072" t="inlineStr">
        <is>
          <t>2026-02-20</t>
        </is>
      </c>
      <c r="C5072" t="inlineStr">
        <is>
          <t>home_use</t>
        </is>
      </c>
      <c r="D5072" t="inlineStr">
        <is>
          <t>IMP00306</t>
        </is>
      </c>
      <c r="E5072" t="inlineStr">
        <is>
          <t>T102141</t>
        </is>
      </c>
      <c r="F5072" s="32" t="n">
        <v>332638.53</v>
      </c>
      <c r="G5072" s="32" t="n">
        <v>41579.82</v>
      </c>
    </row>
    <row r="5073">
      <c r="A5073" t="inlineStr">
        <is>
          <t>L0197562</t>
        </is>
      </c>
      <c r="B5073" t="inlineStr">
        <is>
          <t>2026-02-20</t>
        </is>
      </c>
      <c r="C5073" t="inlineStr">
        <is>
          <t>home_use</t>
        </is>
      </c>
      <c r="D5073" t="inlineStr">
        <is>
          <t>IMP00306</t>
        </is>
      </c>
      <c r="E5073" t="inlineStr">
        <is>
          <t>T102141</t>
        </is>
      </c>
      <c r="F5073" s="32" t="n">
        <v>715847.55</v>
      </c>
      <c r="G5073" s="32" t="n">
        <v>75163.99000000001</v>
      </c>
    </row>
    <row r="5074">
      <c r="A5074" t="inlineStr">
        <is>
          <t>L0197565</t>
        </is>
      </c>
      <c r="B5074" t="inlineStr">
        <is>
          <t>2026-02-20</t>
        </is>
      </c>
      <c r="C5074" t="inlineStr">
        <is>
          <t>home_use</t>
        </is>
      </c>
      <c r="D5074" t="inlineStr">
        <is>
          <t>IMP00340</t>
        </is>
      </c>
      <c r="E5074" t="inlineStr">
        <is>
          <t>T102376</t>
        </is>
      </c>
      <c r="F5074" s="32" t="n">
        <v>8723557.15</v>
      </c>
      <c r="G5074" s="32" t="n">
        <v>915973.5</v>
      </c>
    </row>
    <row r="5075">
      <c r="A5075" t="inlineStr">
        <is>
          <t>L0197566</t>
        </is>
      </c>
      <c r="B5075" t="inlineStr">
        <is>
          <t>2026-02-20</t>
        </is>
      </c>
      <c r="C5075" t="inlineStr">
        <is>
          <t>home_use</t>
        </is>
      </c>
      <c r="D5075" t="inlineStr">
        <is>
          <t>IMP00340</t>
        </is>
      </c>
      <c r="E5075" t="inlineStr">
        <is>
          <t>T102376</t>
        </is>
      </c>
      <c r="F5075" s="32" t="n">
        <v>7286091.64</v>
      </c>
      <c r="G5075" s="32" t="n">
        <v>765039.62</v>
      </c>
    </row>
    <row r="5076">
      <c r="A5076" t="inlineStr">
        <is>
          <t>L0197588</t>
        </is>
      </c>
      <c r="B5076" t="inlineStr">
        <is>
          <t>2026-02-20</t>
        </is>
      </c>
      <c r="C5076" t="inlineStr">
        <is>
          <t>home_use</t>
        </is>
      </c>
      <c r="D5076" t="inlineStr">
        <is>
          <t>IMP00448</t>
        </is>
      </c>
      <c r="E5076" t="inlineStr">
        <is>
          <t>T103130</t>
        </is>
      </c>
      <c r="F5076" s="32" t="n">
        <v>79738145</v>
      </c>
      <c r="G5076" s="32" t="n">
        <v>7973814.5</v>
      </c>
    </row>
    <row r="5077">
      <c r="A5077" t="inlineStr">
        <is>
          <t>L0197601</t>
        </is>
      </c>
      <c r="B5077" t="inlineStr">
        <is>
          <t>2026-02-20</t>
        </is>
      </c>
      <c r="C5077" t="inlineStr">
        <is>
          <t>home_use</t>
        </is>
      </c>
      <c r="D5077" t="inlineStr">
        <is>
          <t>IMP00555</t>
        </is>
      </c>
      <c r="E5077" t="inlineStr">
        <is>
          <t>T103882</t>
        </is>
      </c>
      <c r="F5077" s="32" t="n">
        <v>14428384.67</v>
      </c>
      <c r="G5077" s="32" t="n">
        <v>1442838.47</v>
      </c>
    </row>
    <row r="5078">
      <c r="A5078" t="inlineStr">
        <is>
          <t>L0197614</t>
        </is>
      </c>
      <c r="B5078" t="inlineStr">
        <is>
          <t>2026-02-20</t>
        </is>
      </c>
      <c r="C5078" t="inlineStr">
        <is>
          <t>home_use</t>
        </is>
      </c>
      <c r="D5078" t="inlineStr">
        <is>
          <t>IMP00643</t>
        </is>
      </c>
      <c r="E5078" t="inlineStr">
        <is>
          <t>T104498</t>
        </is>
      </c>
      <c r="F5078" s="32" t="n">
        <v>2123819.88</v>
      </c>
      <c r="G5078" s="32" t="n">
        <v>212381.99</v>
      </c>
    </row>
    <row r="5079">
      <c r="A5079" t="inlineStr">
        <is>
          <t>L0197615</t>
        </is>
      </c>
      <c r="B5079" t="inlineStr">
        <is>
          <t>2026-02-20</t>
        </is>
      </c>
      <c r="C5079" t="inlineStr">
        <is>
          <t>home_use</t>
        </is>
      </c>
      <c r="D5079" t="inlineStr">
        <is>
          <t>IMP00643</t>
        </is>
      </c>
      <c r="E5079" t="inlineStr">
        <is>
          <t>T104498</t>
        </is>
      </c>
      <c r="F5079" s="32" t="n">
        <v>2290925.29</v>
      </c>
      <c r="G5079" s="32" t="n">
        <v>229092.53</v>
      </c>
    </row>
    <row r="5080">
      <c r="A5080" t="inlineStr">
        <is>
          <t>L0197616</t>
        </is>
      </c>
      <c r="B5080" t="inlineStr">
        <is>
          <t>2026-02-20</t>
        </is>
      </c>
      <c r="C5080" t="inlineStr">
        <is>
          <t>home_use</t>
        </is>
      </c>
      <c r="D5080" t="inlineStr">
        <is>
          <t>IMP00643</t>
        </is>
      </c>
      <c r="E5080" t="inlineStr">
        <is>
          <t>T104498</t>
        </is>
      </c>
      <c r="F5080" s="32" t="n">
        <v>960103.64</v>
      </c>
      <c r="G5080" s="32" t="n">
        <v>96010.36</v>
      </c>
    </row>
    <row r="5081">
      <c r="A5081" t="inlineStr">
        <is>
          <t>L0197618</t>
        </is>
      </c>
      <c r="B5081" t="inlineStr">
        <is>
          <t>2026-02-20</t>
        </is>
      </c>
      <c r="C5081" t="inlineStr">
        <is>
          <t>home_use</t>
        </is>
      </c>
      <c r="D5081" t="inlineStr">
        <is>
          <t>IMP00643</t>
        </is>
      </c>
      <c r="E5081" t="inlineStr">
        <is>
          <t>T104498</t>
        </is>
      </c>
      <c r="F5081" s="32" t="n">
        <v>537853.62</v>
      </c>
      <c r="G5081" s="32" t="n">
        <v>53785.36</v>
      </c>
    </row>
    <row r="5082">
      <c r="A5082" t="inlineStr">
        <is>
          <t>L0197619</t>
        </is>
      </c>
      <c r="B5082" t="inlineStr">
        <is>
          <t>2026-02-20</t>
        </is>
      </c>
      <c r="C5082" t="inlineStr">
        <is>
          <t>home_use</t>
        </is>
      </c>
      <c r="D5082" t="inlineStr">
        <is>
          <t>IMP00643</t>
        </is>
      </c>
      <c r="E5082" t="inlineStr">
        <is>
          <t>T104498</t>
        </is>
      </c>
      <c r="F5082" s="32" t="n">
        <v>1396709.09</v>
      </c>
      <c r="G5082" s="32" t="n">
        <v>139670.91</v>
      </c>
    </row>
    <row r="5083">
      <c r="A5083" t="inlineStr">
        <is>
          <t>L0197635</t>
        </is>
      </c>
      <c r="B5083" t="inlineStr">
        <is>
          <t>2026-02-20</t>
        </is>
      </c>
      <c r="C5083" t="inlineStr">
        <is>
          <t>home_use</t>
        </is>
      </c>
      <c r="D5083" t="inlineStr">
        <is>
          <t>IMP00763</t>
        </is>
      </c>
      <c r="E5083" t="inlineStr">
        <is>
          <t>T105337</t>
        </is>
      </c>
      <c r="F5083" s="32" t="n">
        <v>305561.03</v>
      </c>
      <c r="G5083" s="32" t="n">
        <v>32083.91</v>
      </c>
    </row>
    <row r="5084">
      <c r="A5084" t="inlineStr">
        <is>
          <t>L0197640</t>
        </is>
      </c>
      <c r="B5084" t="inlineStr">
        <is>
          <t>2026-02-20</t>
        </is>
      </c>
      <c r="C5084" t="inlineStr">
        <is>
          <t>home_use</t>
        </is>
      </c>
      <c r="D5084" t="inlineStr">
        <is>
          <t>IMP00781</t>
        </is>
      </c>
      <c r="E5084" t="inlineStr">
        <is>
          <t>T105465</t>
        </is>
      </c>
      <c r="F5084" s="32" t="n">
        <v>4940293.7</v>
      </c>
      <c r="G5084" s="32" t="n">
        <v>518730.84</v>
      </c>
    </row>
    <row r="5085">
      <c r="A5085" t="inlineStr">
        <is>
          <t>L0197665</t>
        </is>
      </c>
      <c r="B5085" t="inlineStr">
        <is>
          <t>2026-02-20</t>
        </is>
      </c>
      <c r="C5085" t="inlineStr">
        <is>
          <t>home_use</t>
        </is>
      </c>
      <c r="D5085" t="inlineStr">
        <is>
          <t>IMP00926</t>
        </is>
      </c>
      <c r="E5085" t="inlineStr">
        <is>
          <t>T106477</t>
        </is>
      </c>
      <c r="F5085" s="32" t="n">
        <v>7503373.21</v>
      </c>
      <c r="G5085" s="32" t="n">
        <v>787854.1899999999</v>
      </c>
    </row>
    <row r="5086">
      <c r="A5086" t="inlineStr">
        <is>
          <t>L0197666</t>
        </is>
      </c>
      <c r="B5086" t="inlineStr">
        <is>
          <t>2026-02-20</t>
        </is>
      </c>
      <c r="C5086" t="inlineStr">
        <is>
          <t>home_use</t>
        </is>
      </c>
      <c r="D5086" t="inlineStr">
        <is>
          <t>IMP00926</t>
        </is>
      </c>
      <c r="E5086" t="inlineStr">
        <is>
          <t>T106477</t>
        </is>
      </c>
      <c r="F5086" s="32" t="n">
        <v>3437985.42</v>
      </c>
      <c r="G5086" s="32" t="n">
        <v>343798.54</v>
      </c>
    </row>
    <row r="5087">
      <c r="A5087" t="inlineStr">
        <is>
          <t>L0197667</t>
        </is>
      </c>
      <c r="B5087" t="inlineStr">
        <is>
          <t>2026-02-20</t>
        </is>
      </c>
      <c r="C5087" t="inlineStr">
        <is>
          <t>home_use</t>
        </is>
      </c>
      <c r="D5087" t="inlineStr">
        <is>
          <t>IMP00926</t>
        </is>
      </c>
      <c r="E5087" t="inlineStr">
        <is>
          <t>T106477</t>
        </is>
      </c>
      <c r="F5087" s="32" t="n">
        <v>1972615.62</v>
      </c>
      <c r="G5087" s="32" t="n">
        <v>197261.56</v>
      </c>
    </row>
    <row r="5088">
      <c r="A5088" t="inlineStr">
        <is>
          <t>L0197668</t>
        </is>
      </c>
      <c r="B5088" t="inlineStr">
        <is>
          <t>2026-02-20</t>
        </is>
      </c>
      <c r="C5088" t="inlineStr">
        <is>
          <t>home_use</t>
        </is>
      </c>
      <c r="D5088" t="inlineStr">
        <is>
          <t>IMP00926</t>
        </is>
      </c>
      <c r="E5088" t="inlineStr">
        <is>
          <t>T106477</t>
        </is>
      </c>
      <c r="F5088" s="32" t="n">
        <v>175285.85</v>
      </c>
      <c r="G5088" s="32" t="n">
        <v>18755.59</v>
      </c>
    </row>
    <row r="5089">
      <c r="A5089" t="inlineStr">
        <is>
          <t>L0197669</t>
        </is>
      </c>
      <c r="B5089" t="inlineStr">
        <is>
          <t>2026-02-20</t>
        </is>
      </c>
      <c r="C5089" t="inlineStr">
        <is>
          <t>home_use</t>
        </is>
      </c>
      <c r="D5089" t="inlineStr">
        <is>
          <t>IMP00926</t>
        </is>
      </c>
      <c r="E5089" t="inlineStr">
        <is>
          <t>T106477</t>
        </is>
      </c>
      <c r="F5089" s="32" t="n">
        <v>3225587.74</v>
      </c>
      <c r="G5089" s="32" t="n">
        <v>322558.77</v>
      </c>
    </row>
    <row r="5090">
      <c r="A5090" t="inlineStr">
        <is>
          <t>L0197670</t>
        </is>
      </c>
      <c r="B5090" t="inlineStr">
        <is>
          <t>2026-02-20</t>
        </is>
      </c>
      <c r="C5090" t="inlineStr">
        <is>
          <t>home_use</t>
        </is>
      </c>
      <c r="D5090" t="inlineStr">
        <is>
          <t>IMP00926</t>
        </is>
      </c>
      <c r="E5090" t="inlineStr">
        <is>
          <t>T106477</t>
        </is>
      </c>
      <c r="F5090" s="32" t="n">
        <v>10268818.9</v>
      </c>
      <c r="G5090" s="32" t="n">
        <v>1078225.98</v>
      </c>
    </row>
    <row r="5091">
      <c r="A5091" t="inlineStr">
        <is>
          <t>L0197671</t>
        </is>
      </c>
      <c r="B5091" t="inlineStr">
        <is>
          <t>2026-02-20</t>
        </is>
      </c>
      <c r="C5091" t="inlineStr">
        <is>
          <t>home_use</t>
        </is>
      </c>
      <c r="D5091" t="inlineStr">
        <is>
          <t>IMP00926</t>
        </is>
      </c>
      <c r="E5091" t="inlineStr">
        <is>
          <t>T106477</t>
        </is>
      </c>
      <c r="F5091" s="32" t="n">
        <v>448625.06</v>
      </c>
      <c r="G5091" s="32" t="n">
        <v>48002.88</v>
      </c>
    </row>
    <row r="5092">
      <c r="A5092" t="inlineStr">
        <is>
          <t>L0197672</t>
        </is>
      </c>
      <c r="B5092" t="inlineStr">
        <is>
          <t>2026-02-20</t>
        </is>
      </c>
      <c r="C5092" t="inlineStr">
        <is>
          <t>home_use</t>
        </is>
      </c>
      <c r="D5092" t="inlineStr">
        <is>
          <t>IMP00926</t>
        </is>
      </c>
      <c r="E5092" t="inlineStr">
        <is>
          <t>T106477</t>
        </is>
      </c>
      <c r="F5092" s="32" t="n">
        <v>293742.37</v>
      </c>
      <c r="G5092" s="32" t="n">
        <v>31430.43</v>
      </c>
    </row>
    <row r="5093">
      <c r="A5093" t="inlineStr">
        <is>
          <t>L0197677</t>
        </is>
      </c>
      <c r="B5093" t="inlineStr">
        <is>
          <t>2026-02-20</t>
        </is>
      </c>
      <c r="C5093" t="inlineStr">
        <is>
          <t>home_use</t>
        </is>
      </c>
      <c r="D5093" t="inlineStr">
        <is>
          <t>IMP00970</t>
        </is>
      </c>
      <c r="E5093" t="inlineStr">
        <is>
          <t>T806787</t>
        </is>
      </c>
      <c r="F5093" s="32" t="n">
        <v>211674.66</v>
      </c>
      <c r="G5093" s="32" t="n">
        <v>25400.96</v>
      </c>
    </row>
    <row r="5094">
      <c r="A5094" t="inlineStr">
        <is>
          <t>L0197681</t>
        </is>
      </c>
      <c r="B5094" t="inlineStr">
        <is>
          <t>2026-02-20</t>
        </is>
      </c>
      <c r="C5094" t="inlineStr">
        <is>
          <t>home_use</t>
        </is>
      </c>
      <c r="D5094" t="inlineStr">
        <is>
          <t>IMP00999</t>
        </is>
      </c>
      <c r="E5094" t="inlineStr">
        <is>
          <t>T106987</t>
        </is>
      </c>
      <c r="F5094" s="32" t="n">
        <v>1375610.55</v>
      </c>
      <c r="G5094" s="32" t="n">
        <v>137561.05</v>
      </c>
    </row>
    <row r="5095">
      <c r="A5095" t="inlineStr">
        <is>
          <t>L0197682</t>
        </is>
      </c>
      <c r="B5095" t="inlineStr">
        <is>
          <t>2026-02-20</t>
        </is>
      </c>
      <c r="C5095" t="inlineStr">
        <is>
          <t>home_use</t>
        </is>
      </c>
      <c r="D5095" t="inlineStr">
        <is>
          <t>IMP00999</t>
        </is>
      </c>
      <c r="E5095" t="inlineStr">
        <is>
          <t>T106987</t>
        </is>
      </c>
      <c r="F5095" s="32" t="n">
        <v>1534925.51</v>
      </c>
      <c r="G5095" s="32" t="n">
        <v>153492.55</v>
      </c>
    </row>
    <row r="5096">
      <c r="A5096" t="inlineStr">
        <is>
          <t>L0197683</t>
        </is>
      </c>
      <c r="B5096" t="inlineStr">
        <is>
          <t>2026-02-20</t>
        </is>
      </c>
      <c r="C5096" t="inlineStr">
        <is>
          <t>home_use</t>
        </is>
      </c>
      <c r="D5096" t="inlineStr">
        <is>
          <t>IMP00999</t>
        </is>
      </c>
      <c r="E5096" t="inlineStr">
        <is>
          <t>T106987</t>
        </is>
      </c>
      <c r="F5096" s="32" t="n">
        <v>794661.65</v>
      </c>
      <c r="G5096" s="32" t="n">
        <v>79466.17</v>
      </c>
    </row>
    <row r="5097">
      <c r="A5097" t="inlineStr">
        <is>
          <t>L0197684</t>
        </is>
      </c>
      <c r="B5097" t="inlineStr">
        <is>
          <t>2026-02-20</t>
        </is>
      </c>
      <c r="C5097" t="inlineStr">
        <is>
          <t>home_use</t>
        </is>
      </c>
      <c r="D5097" t="inlineStr">
        <is>
          <t>IMP00999</t>
        </is>
      </c>
      <c r="E5097" t="inlineStr">
        <is>
          <t>T106987</t>
        </is>
      </c>
      <c r="F5097" s="32" t="n">
        <v>1959472.95</v>
      </c>
      <c r="G5097" s="32" t="n">
        <v>205744.66</v>
      </c>
    </row>
    <row r="5098">
      <c r="A5098" t="inlineStr">
        <is>
          <t>L0197695</t>
        </is>
      </c>
      <c r="B5098" t="inlineStr">
        <is>
          <t>2026-02-20</t>
        </is>
      </c>
      <c r="C5098" t="inlineStr">
        <is>
          <t>home_use</t>
        </is>
      </c>
      <c r="D5098" t="inlineStr">
        <is>
          <t>IMP01037</t>
        </is>
      </c>
      <c r="E5098" t="inlineStr">
        <is>
          <t>T107258</t>
        </is>
      </c>
      <c r="F5098" s="32" t="n">
        <v>1466572.41</v>
      </c>
      <c r="G5098" s="32" t="n">
        <v>146657.24</v>
      </c>
    </row>
    <row r="5099">
      <c r="A5099" t="inlineStr">
        <is>
          <t>L0197696</t>
        </is>
      </c>
      <c r="B5099" t="inlineStr">
        <is>
          <t>2026-02-20</t>
        </is>
      </c>
      <c r="C5099" t="inlineStr">
        <is>
          <t>home_use</t>
        </is>
      </c>
      <c r="D5099" t="inlineStr">
        <is>
          <t>IMP01037</t>
        </is>
      </c>
      <c r="E5099" t="inlineStr">
        <is>
          <t>T107258</t>
        </is>
      </c>
      <c r="F5099" s="32" t="n">
        <v>453372.66</v>
      </c>
      <c r="G5099" s="32" t="n">
        <v>54404.72</v>
      </c>
    </row>
    <row r="5100">
      <c r="A5100" t="inlineStr">
        <is>
          <t>L0197697</t>
        </is>
      </c>
      <c r="B5100" t="inlineStr">
        <is>
          <t>2026-02-20</t>
        </is>
      </c>
      <c r="C5100" t="inlineStr">
        <is>
          <t>home_use</t>
        </is>
      </c>
      <c r="D5100" t="inlineStr">
        <is>
          <t>IMP01037</t>
        </is>
      </c>
      <c r="E5100" t="inlineStr">
        <is>
          <t>T107258</t>
        </is>
      </c>
      <c r="F5100" s="32" t="n">
        <v>646873.47</v>
      </c>
      <c r="G5100" s="32" t="n">
        <v>64687.35</v>
      </c>
    </row>
    <row r="5101">
      <c r="A5101" t="inlineStr">
        <is>
          <t>L0197698</t>
        </is>
      </c>
      <c r="B5101" t="inlineStr">
        <is>
          <t>2026-02-20</t>
        </is>
      </c>
      <c r="C5101" t="inlineStr">
        <is>
          <t>home_use</t>
        </is>
      </c>
      <c r="D5101" t="inlineStr">
        <is>
          <t>IMP01037</t>
        </is>
      </c>
      <c r="E5101" t="inlineStr">
        <is>
          <t>T107258</t>
        </is>
      </c>
      <c r="F5101" s="32" t="n">
        <v>2080151.43</v>
      </c>
      <c r="G5101" s="32" t="n">
        <v>208015.14</v>
      </c>
    </row>
    <row r="5102">
      <c r="A5102" t="inlineStr">
        <is>
          <t>L0197700</t>
        </is>
      </c>
      <c r="B5102" t="inlineStr">
        <is>
          <t>2026-02-20</t>
        </is>
      </c>
      <c r="C5102" t="inlineStr">
        <is>
          <t>home_use</t>
        </is>
      </c>
      <c r="D5102" t="inlineStr">
        <is>
          <t>IMP01037</t>
        </is>
      </c>
      <c r="E5102" t="inlineStr">
        <is>
          <t>T107258</t>
        </is>
      </c>
      <c r="F5102" s="32" t="n">
        <v>310448.34</v>
      </c>
      <c r="G5102" s="32" t="n">
        <v>37253.8</v>
      </c>
    </row>
    <row r="5103">
      <c r="A5103" t="inlineStr">
        <is>
          <t>L0197701</t>
        </is>
      </c>
      <c r="B5103" t="inlineStr">
        <is>
          <t>2026-02-20</t>
        </is>
      </c>
      <c r="C5103" t="inlineStr">
        <is>
          <t>home_use</t>
        </is>
      </c>
      <c r="D5103" t="inlineStr">
        <is>
          <t>IMP01037</t>
        </is>
      </c>
      <c r="E5103" t="inlineStr">
        <is>
          <t>T107258</t>
        </is>
      </c>
      <c r="F5103" s="32" t="n">
        <v>1087724.88</v>
      </c>
      <c r="G5103" s="32" t="n">
        <v>108772.49</v>
      </c>
    </row>
    <row r="5104">
      <c r="A5104" t="inlineStr">
        <is>
          <t>L0197709</t>
        </is>
      </c>
      <c r="B5104" t="inlineStr">
        <is>
          <t>2026-02-20</t>
        </is>
      </c>
      <c r="C5104" t="inlineStr">
        <is>
          <t>home_use</t>
        </is>
      </c>
      <c r="D5104" t="inlineStr">
        <is>
          <t>IMP01142</t>
        </is>
      </c>
      <c r="E5104" t="inlineStr">
        <is>
          <t>T107992</t>
        </is>
      </c>
      <c r="F5104" s="32" t="n">
        <v>20825266.1</v>
      </c>
      <c r="G5104" s="32" t="n">
        <v>2082526.61</v>
      </c>
    </row>
    <row r="5105">
      <c r="A5105" t="inlineStr">
        <is>
          <t>L0197728</t>
        </is>
      </c>
      <c r="B5105" t="inlineStr">
        <is>
          <t>2026-02-20</t>
        </is>
      </c>
      <c r="C5105" t="inlineStr">
        <is>
          <t>home_use</t>
        </is>
      </c>
      <c r="D5105" t="inlineStr">
        <is>
          <t>IMP01223</t>
        </is>
      </c>
      <c r="E5105" t="inlineStr">
        <is>
          <t>T100033</t>
        </is>
      </c>
      <c r="F5105" s="32" t="n">
        <v>2454875.61</v>
      </c>
      <c r="G5105" s="32" t="n">
        <v>257761.94</v>
      </c>
    </row>
    <row r="5106">
      <c r="A5106" t="inlineStr">
        <is>
          <t>L0197745</t>
        </is>
      </c>
      <c r="B5106" t="inlineStr">
        <is>
          <t>2026-02-20</t>
        </is>
      </c>
      <c r="C5106" t="inlineStr">
        <is>
          <t>home_use</t>
        </is>
      </c>
      <c r="D5106" t="inlineStr">
        <is>
          <t>IMP01310</t>
        </is>
      </c>
      <c r="E5106" t="inlineStr">
        <is>
          <t>T109167</t>
        </is>
      </c>
      <c r="F5106" s="32" t="n">
        <v>117455.95</v>
      </c>
      <c r="G5106" s="32" t="n">
        <v>12567.79</v>
      </c>
    </row>
    <row r="5107">
      <c r="A5107" t="inlineStr">
        <is>
          <t>L0197746</t>
        </is>
      </c>
      <c r="B5107" t="inlineStr">
        <is>
          <t>2026-02-20</t>
        </is>
      </c>
      <c r="C5107" t="inlineStr">
        <is>
          <t>home_use</t>
        </is>
      </c>
      <c r="D5107" t="inlineStr">
        <is>
          <t>IMP01310</t>
        </is>
      </c>
      <c r="E5107" t="inlineStr">
        <is>
          <t>T109167</t>
        </is>
      </c>
      <c r="F5107" s="32" t="n">
        <v>1194938.66</v>
      </c>
      <c r="G5107" s="32" t="n">
        <v>155342.03</v>
      </c>
    </row>
    <row r="5108">
      <c r="A5108" t="inlineStr">
        <is>
          <t>L0197747</t>
        </is>
      </c>
      <c r="B5108" t="inlineStr">
        <is>
          <t>2026-02-20</t>
        </is>
      </c>
      <c r="C5108" t="inlineStr">
        <is>
          <t>home_use</t>
        </is>
      </c>
      <c r="D5108" t="inlineStr">
        <is>
          <t>IMP01310</t>
        </is>
      </c>
      <c r="E5108" t="inlineStr">
        <is>
          <t>T109167</t>
        </is>
      </c>
      <c r="F5108" s="32" t="n">
        <v>762060.74</v>
      </c>
      <c r="G5108" s="32" t="n">
        <v>76206.07000000001</v>
      </c>
    </row>
    <row r="5109">
      <c r="A5109" t="inlineStr">
        <is>
          <t>L0197749</t>
        </is>
      </c>
      <c r="B5109" t="inlineStr">
        <is>
          <t>2026-02-20</t>
        </is>
      </c>
      <c r="C5109" t="inlineStr">
        <is>
          <t>home_use</t>
        </is>
      </c>
      <c r="D5109" t="inlineStr">
        <is>
          <t>IMP01310</t>
        </is>
      </c>
      <c r="E5109" t="inlineStr">
        <is>
          <t>T109167</t>
        </is>
      </c>
      <c r="F5109" s="32" t="n">
        <v>4147733.85</v>
      </c>
      <c r="G5109" s="32" t="n">
        <v>518466.73</v>
      </c>
    </row>
    <row r="5110">
      <c r="A5110" t="inlineStr">
        <is>
          <t>L0197751</t>
        </is>
      </c>
      <c r="B5110" t="inlineStr">
        <is>
          <t>2026-02-20</t>
        </is>
      </c>
      <c r="C5110" t="inlineStr">
        <is>
          <t>home_use</t>
        </is>
      </c>
      <c r="D5110" t="inlineStr">
        <is>
          <t>IMP01310</t>
        </is>
      </c>
      <c r="E5110" t="inlineStr">
        <is>
          <t>T109167</t>
        </is>
      </c>
      <c r="F5110" s="32" t="n">
        <v>1767922.22</v>
      </c>
      <c r="G5110" s="32" t="n">
        <v>220990.28</v>
      </c>
    </row>
    <row r="5111">
      <c r="A5111" t="inlineStr">
        <is>
          <t>L0197785</t>
        </is>
      </c>
      <c r="B5111" t="inlineStr">
        <is>
          <t>2026-02-21</t>
        </is>
      </c>
      <c r="C5111" t="inlineStr">
        <is>
          <t>home_use</t>
        </is>
      </c>
      <c r="D5111" t="inlineStr">
        <is>
          <t>IMP00063</t>
        </is>
      </c>
      <c r="E5111" t="inlineStr">
        <is>
          <t>T100440</t>
        </is>
      </c>
      <c r="F5111" s="32" t="n">
        <v>2209785.42</v>
      </c>
      <c r="G5111" s="32" t="n">
        <v>247495.97</v>
      </c>
    </row>
    <row r="5112">
      <c r="A5112" t="inlineStr">
        <is>
          <t>L0197786</t>
        </is>
      </c>
      <c r="B5112" t="inlineStr">
        <is>
          <t>2026-02-21</t>
        </is>
      </c>
      <c r="C5112" t="inlineStr">
        <is>
          <t>home_use</t>
        </is>
      </c>
      <c r="D5112" t="inlineStr">
        <is>
          <t>IMP00063</t>
        </is>
      </c>
      <c r="E5112" t="inlineStr">
        <is>
          <t>T100440</t>
        </is>
      </c>
      <c r="F5112" s="32" t="n">
        <v>1478491.99</v>
      </c>
      <c r="G5112" s="32" t="n">
        <v>170026.58</v>
      </c>
    </row>
    <row r="5113">
      <c r="A5113" t="inlineStr">
        <is>
          <t>L0197789</t>
        </is>
      </c>
      <c r="B5113" t="inlineStr">
        <is>
          <t>2026-02-21</t>
        </is>
      </c>
      <c r="C5113" t="inlineStr">
        <is>
          <t>home_use</t>
        </is>
      </c>
      <c r="D5113" t="inlineStr">
        <is>
          <t>IMP00063</t>
        </is>
      </c>
      <c r="E5113" t="inlineStr">
        <is>
          <t>T100440</t>
        </is>
      </c>
      <c r="F5113" s="32" t="n">
        <v>335178.19</v>
      </c>
      <c r="G5113" s="32" t="n">
        <v>38545.49</v>
      </c>
    </row>
    <row r="5114">
      <c r="A5114" t="inlineStr">
        <is>
          <t>L0197790</t>
        </is>
      </c>
      <c r="B5114" t="inlineStr">
        <is>
          <t>2026-02-21</t>
        </is>
      </c>
      <c r="C5114" t="inlineStr">
        <is>
          <t>home_use</t>
        </is>
      </c>
      <c r="D5114" t="inlineStr">
        <is>
          <t>IMP00063</t>
        </is>
      </c>
      <c r="E5114" t="inlineStr">
        <is>
          <t>T100440</t>
        </is>
      </c>
      <c r="F5114" s="32" t="n">
        <v>7549050.75</v>
      </c>
      <c r="G5114" s="32" t="n">
        <v>981376.6</v>
      </c>
    </row>
    <row r="5115">
      <c r="A5115" t="inlineStr">
        <is>
          <t>L0197801</t>
        </is>
      </c>
      <c r="B5115" t="inlineStr">
        <is>
          <t>2026-02-21</t>
        </is>
      </c>
      <c r="C5115" t="inlineStr">
        <is>
          <t>home_use</t>
        </is>
      </c>
      <c r="D5115" t="inlineStr">
        <is>
          <t>IMP00172</t>
        </is>
      </c>
      <c r="E5115" t="inlineStr">
        <is>
          <t>T101202</t>
        </is>
      </c>
      <c r="F5115" s="32" t="n">
        <v>552521.91</v>
      </c>
      <c r="G5115" s="32" t="n">
        <v>69065.24000000001</v>
      </c>
    </row>
    <row r="5116">
      <c r="A5116" t="inlineStr">
        <is>
          <t>L0197808</t>
        </is>
      </c>
      <c r="B5116" t="inlineStr">
        <is>
          <t>2026-02-21</t>
        </is>
      </c>
      <c r="C5116" t="inlineStr">
        <is>
          <t>home_use</t>
        </is>
      </c>
      <c r="D5116" t="inlineStr">
        <is>
          <t>IMP00241</t>
        </is>
      </c>
      <c r="E5116" t="inlineStr">
        <is>
          <t>T101683</t>
        </is>
      </c>
      <c r="F5116" s="32" t="n">
        <v>609567.53</v>
      </c>
      <c r="G5116" s="32" t="n">
        <v>70100.27</v>
      </c>
    </row>
    <row r="5117">
      <c r="A5117" t="inlineStr">
        <is>
          <t>L0197816</t>
        </is>
      </c>
      <c r="B5117" t="inlineStr">
        <is>
          <t>2026-02-21</t>
        </is>
      </c>
      <c r="C5117" t="inlineStr">
        <is>
          <t>home_use</t>
        </is>
      </c>
      <c r="D5117" t="inlineStr">
        <is>
          <t>IMP00306</t>
        </is>
      </c>
      <c r="E5117" t="inlineStr">
        <is>
          <t>T102141</t>
        </is>
      </c>
      <c r="F5117" s="32" t="n">
        <v>731864.97</v>
      </c>
      <c r="G5117" s="32" t="n">
        <v>91483.12</v>
      </c>
    </row>
    <row r="5118">
      <c r="A5118" t="inlineStr">
        <is>
          <t>L0197817</t>
        </is>
      </c>
      <c r="B5118" t="inlineStr">
        <is>
          <t>2026-02-21</t>
        </is>
      </c>
      <c r="C5118" t="inlineStr">
        <is>
          <t>home_use</t>
        </is>
      </c>
      <c r="D5118" t="inlineStr">
        <is>
          <t>IMP00306</t>
        </is>
      </c>
      <c r="E5118" t="inlineStr">
        <is>
          <t>T102141</t>
        </is>
      </c>
      <c r="F5118" s="32" t="n">
        <v>589881.98</v>
      </c>
      <c r="G5118" s="32" t="n">
        <v>61937.61</v>
      </c>
    </row>
    <row r="5119">
      <c r="A5119" t="inlineStr">
        <is>
          <t>L0197818</t>
        </is>
      </c>
      <c r="B5119" t="inlineStr">
        <is>
          <t>2026-02-21</t>
        </is>
      </c>
      <c r="C5119" t="inlineStr">
        <is>
          <t>home_use</t>
        </is>
      </c>
      <c r="D5119" t="inlineStr">
        <is>
          <t>IMP00306</t>
        </is>
      </c>
      <c r="E5119" t="inlineStr">
        <is>
          <t>T102141</t>
        </is>
      </c>
      <c r="F5119" s="32" t="n">
        <v>998220.42</v>
      </c>
      <c r="G5119" s="32" t="n">
        <v>104813.14</v>
      </c>
    </row>
    <row r="5120">
      <c r="A5120" t="inlineStr">
        <is>
          <t>L0197819</t>
        </is>
      </c>
      <c r="B5120" t="inlineStr">
        <is>
          <t>2026-02-21</t>
        </is>
      </c>
      <c r="C5120" t="inlineStr">
        <is>
          <t>home_use</t>
        </is>
      </c>
      <c r="D5120" t="inlineStr">
        <is>
          <t>IMP00306</t>
        </is>
      </c>
      <c r="E5120" t="inlineStr">
        <is>
          <t>T102141</t>
        </is>
      </c>
      <c r="F5120" s="32" t="n">
        <v>287700.16</v>
      </c>
      <c r="G5120" s="32" t="n">
        <v>30208.52</v>
      </c>
    </row>
    <row r="5121">
      <c r="A5121" t="inlineStr">
        <is>
          <t>L0197821</t>
        </is>
      </c>
      <c r="B5121" t="inlineStr">
        <is>
          <t>2026-02-21</t>
        </is>
      </c>
      <c r="C5121" t="inlineStr">
        <is>
          <t>home_use</t>
        </is>
      </c>
      <c r="D5121" t="inlineStr">
        <is>
          <t>IMP00340</t>
        </is>
      </c>
      <c r="E5121" t="inlineStr">
        <is>
          <t>T102376</t>
        </is>
      </c>
      <c r="F5121" s="32" t="n">
        <v>1181672.05</v>
      </c>
      <c r="G5121" s="32" t="n">
        <v>141800.65</v>
      </c>
    </row>
    <row r="5122">
      <c r="A5122" t="inlineStr">
        <is>
          <t>L0197841</t>
        </is>
      </c>
      <c r="B5122" t="inlineStr">
        <is>
          <t>2026-02-21</t>
        </is>
      </c>
      <c r="C5122" t="inlineStr">
        <is>
          <t>home_use</t>
        </is>
      </c>
      <c r="D5122" t="inlineStr">
        <is>
          <t>IMP00490</t>
        </is>
      </c>
      <c r="E5122" t="inlineStr">
        <is>
          <t>T103425</t>
        </is>
      </c>
      <c r="F5122" s="32" t="n">
        <v>10897002.91</v>
      </c>
      <c r="G5122" s="32" t="n">
        <v>1144185.31</v>
      </c>
    </row>
    <row r="5123">
      <c r="A5123" t="inlineStr">
        <is>
          <t>L0197858</t>
        </is>
      </c>
      <c r="B5123" t="inlineStr">
        <is>
          <t>2026-02-21</t>
        </is>
      </c>
      <c r="C5123" t="inlineStr">
        <is>
          <t>transit</t>
        </is>
      </c>
      <c r="D5123" t="inlineStr">
        <is>
          <t>IMP00591</t>
        </is>
      </c>
      <c r="E5123" t="inlineStr">
        <is>
          <t>T104135</t>
        </is>
      </c>
      <c r="F5123" s="32" t="n">
        <v>1012231.44</v>
      </c>
      <c r="G5123" s="32" t="n">
        <v>0</v>
      </c>
    </row>
    <row r="5124">
      <c r="A5124" t="inlineStr">
        <is>
          <t>L0197867</t>
        </is>
      </c>
      <c r="B5124" t="inlineStr">
        <is>
          <t>2026-02-21</t>
        </is>
      </c>
      <c r="C5124" t="inlineStr">
        <is>
          <t>home_use</t>
        </is>
      </c>
      <c r="D5124" t="inlineStr">
        <is>
          <t>IMP00643</t>
        </is>
      </c>
      <c r="E5124" t="inlineStr">
        <is>
          <t>T104498</t>
        </is>
      </c>
      <c r="F5124" s="32" t="n">
        <v>1063224.3</v>
      </c>
      <c r="G5124" s="32" t="n">
        <v>106322.43</v>
      </c>
    </row>
    <row r="5125">
      <c r="A5125" t="inlineStr">
        <is>
          <t>L0197868</t>
        </is>
      </c>
      <c r="B5125" t="inlineStr">
        <is>
          <t>2026-02-21</t>
        </is>
      </c>
      <c r="C5125" t="inlineStr">
        <is>
          <t>home_use</t>
        </is>
      </c>
      <c r="D5125" t="inlineStr">
        <is>
          <t>IMP00643</t>
        </is>
      </c>
      <c r="E5125" t="inlineStr">
        <is>
          <t>T104498</t>
        </is>
      </c>
      <c r="F5125" s="32" t="n">
        <v>870091.39</v>
      </c>
      <c r="G5125" s="32" t="n">
        <v>87009.14</v>
      </c>
    </row>
    <row r="5126">
      <c r="A5126" t="inlineStr">
        <is>
          <t>L0197870</t>
        </is>
      </c>
      <c r="B5126" t="inlineStr">
        <is>
          <t>2026-02-21</t>
        </is>
      </c>
      <c r="C5126" t="inlineStr">
        <is>
          <t>home_use</t>
        </is>
      </c>
      <c r="D5126" t="inlineStr">
        <is>
          <t>IMP00643</t>
        </is>
      </c>
      <c r="E5126" t="inlineStr">
        <is>
          <t>T104498</t>
        </is>
      </c>
      <c r="F5126" s="32" t="n">
        <v>832122.64</v>
      </c>
      <c r="G5126" s="32" t="n">
        <v>83212.25999999999</v>
      </c>
    </row>
    <row r="5127">
      <c r="A5127" t="inlineStr">
        <is>
          <t>L0197871</t>
        </is>
      </c>
      <c r="B5127" t="inlineStr">
        <is>
          <t>2026-02-21</t>
        </is>
      </c>
      <c r="C5127" t="inlineStr">
        <is>
          <t>home_use</t>
        </is>
      </c>
      <c r="D5127" t="inlineStr">
        <is>
          <t>IMP00643</t>
        </is>
      </c>
      <c r="E5127" t="inlineStr">
        <is>
          <t>T104498</t>
        </is>
      </c>
      <c r="F5127" s="32" t="n">
        <v>577553.76</v>
      </c>
      <c r="G5127" s="32" t="n">
        <v>60643.15</v>
      </c>
    </row>
    <row r="5128">
      <c r="A5128" t="inlineStr">
        <is>
          <t>L0197872</t>
        </is>
      </c>
      <c r="B5128" t="inlineStr">
        <is>
          <t>2026-02-21</t>
        </is>
      </c>
      <c r="C5128" t="inlineStr">
        <is>
          <t>home_use</t>
        </is>
      </c>
      <c r="D5128" t="inlineStr">
        <is>
          <t>IMP00643</t>
        </is>
      </c>
      <c r="E5128" t="inlineStr">
        <is>
          <t>T104498</t>
        </is>
      </c>
      <c r="F5128" s="32" t="n">
        <v>927072.9399999999</v>
      </c>
      <c r="G5128" s="32" t="n">
        <v>92707.28999999999</v>
      </c>
    </row>
    <row r="5129">
      <c r="A5129" t="inlineStr">
        <is>
          <t>L0197873</t>
        </is>
      </c>
      <c r="B5129" t="inlineStr">
        <is>
          <t>2026-02-21</t>
        </is>
      </c>
      <c r="C5129" t="inlineStr">
        <is>
          <t>home_use</t>
        </is>
      </c>
      <c r="D5129" t="inlineStr">
        <is>
          <t>IMP00643</t>
        </is>
      </c>
      <c r="E5129" t="inlineStr">
        <is>
          <t>T104498</t>
        </is>
      </c>
      <c r="F5129" s="32" t="n">
        <v>1217450</v>
      </c>
      <c r="G5129" s="32" t="n">
        <v>121745</v>
      </c>
    </row>
    <row r="5130">
      <c r="A5130" t="inlineStr">
        <is>
          <t>L0197874</t>
        </is>
      </c>
      <c r="B5130" t="inlineStr">
        <is>
          <t>2026-02-21</t>
        </is>
      </c>
      <c r="C5130" t="inlineStr">
        <is>
          <t>home_use</t>
        </is>
      </c>
      <c r="D5130" t="inlineStr">
        <is>
          <t>IMP00643</t>
        </is>
      </c>
      <c r="E5130" t="inlineStr">
        <is>
          <t>T104498</t>
        </is>
      </c>
      <c r="F5130" s="32" t="n">
        <v>1577902.46</v>
      </c>
      <c r="G5130" s="32" t="n">
        <v>157790.25</v>
      </c>
    </row>
    <row r="5131">
      <c r="A5131" t="inlineStr">
        <is>
          <t>L0197875</t>
        </is>
      </c>
      <c r="B5131" t="inlineStr">
        <is>
          <t>2026-02-21</t>
        </is>
      </c>
      <c r="C5131" t="inlineStr">
        <is>
          <t>home_use</t>
        </is>
      </c>
      <c r="D5131" t="inlineStr">
        <is>
          <t>IMP00643</t>
        </is>
      </c>
      <c r="E5131" t="inlineStr">
        <is>
          <t>T104498</t>
        </is>
      </c>
      <c r="F5131" s="32" t="n">
        <v>850921.55</v>
      </c>
      <c r="G5131" s="32" t="n">
        <v>85092.14999999999</v>
      </c>
    </row>
    <row r="5132">
      <c r="A5132" t="inlineStr">
        <is>
          <t>L0197876</t>
        </is>
      </c>
      <c r="B5132" t="inlineStr">
        <is>
          <t>2026-02-21</t>
        </is>
      </c>
      <c r="C5132" t="inlineStr">
        <is>
          <t>home_use</t>
        </is>
      </c>
      <c r="D5132" t="inlineStr">
        <is>
          <t>IMP00643</t>
        </is>
      </c>
      <c r="E5132" t="inlineStr">
        <is>
          <t>T104498</t>
        </is>
      </c>
      <c r="F5132" s="32" t="n">
        <v>421274.42</v>
      </c>
      <c r="G5132" s="32" t="n">
        <v>42127.44</v>
      </c>
    </row>
    <row r="5133">
      <c r="A5133" t="inlineStr">
        <is>
          <t>L0197877</t>
        </is>
      </c>
      <c r="B5133" t="inlineStr">
        <is>
          <t>2026-02-21</t>
        </is>
      </c>
      <c r="C5133" t="inlineStr">
        <is>
          <t>home_use</t>
        </is>
      </c>
      <c r="D5133" t="inlineStr">
        <is>
          <t>IMP00643</t>
        </is>
      </c>
      <c r="E5133" t="inlineStr">
        <is>
          <t>T104498</t>
        </is>
      </c>
      <c r="F5133" s="32" t="n">
        <v>431643.84</v>
      </c>
      <c r="G5133" s="32" t="n">
        <v>43164.38</v>
      </c>
    </row>
    <row r="5134">
      <c r="A5134" t="inlineStr">
        <is>
          <t>L0197878</t>
        </is>
      </c>
      <c r="B5134" t="inlineStr">
        <is>
          <t>2026-02-21</t>
        </is>
      </c>
      <c r="C5134" t="inlineStr">
        <is>
          <t>home_use</t>
        </is>
      </c>
      <c r="D5134" t="inlineStr">
        <is>
          <t>IMP00643</t>
        </is>
      </c>
      <c r="E5134" t="inlineStr">
        <is>
          <t>T104498</t>
        </is>
      </c>
      <c r="F5134" s="32" t="n">
        <v>1491916.85</v>
      </c>
      <c r="G5134" s="32" t="n">
        <v>149191.69</v>
      </c>
    </row>
    <row r="5135">
      <c r="A5135" t="inlineStr">
        <is>
          <t>L0197879</t>
        </is>
      </c>
      <c r="B5135" t="inlineStr">
        <is>
          <t>2026-02-21</t>
        </is>
      </c>
      <c r="C5135" t="inlineStr">
        <is>
          <t>home_use</t>
        </is>
      </c>
      <c r="D5135" t="inlineStr">
        <is>
          <t>IMP00643</t>
        </is>
      </c>
      <c r="E5135" t="inlineStr">
        <is>
          <t>T104498</t>
        </is>
      </c>
      <c r="F5135" s="32" t="n">
        <v>950861.02</v>
      </c>
      <c r="G5135" s="32" t="n">
        <v>95086.10000000001</v>
      </c>
    </row>
    <row r="5136">
      <c r="A5136" t="inlineStr">
        <is>
          <t>L0197880</t>
        </is>
      </c>
      <c r="B5136" t="inlineStr">
        <is>
          <t>2026-02-21</t>
        </is>
      </c>
      <c r="C5136" t="inlineStr">
        <is>
          <t>home_use</t>
        </is>
      </c>
      <c r="D5136" t="inlineStr">
        <is>
          <t>IMP00643</t>
        </is>
      </c>
      <c r="E5136" t="inlineStr">
        <is>
          <t>T104498</t>
        </is>
      </c>
      <c r="F5136" s="32" t="n">
        <v>958067.3</v>
      </c>
      <c r="G5136" s="32" t="n">
        <v>95806.73</v>
      </c>
    </row>
    <row r="5137">
      <c r="A5137" t="inlineStr">
        <is>
          <t>L0197893</t>
        </is>
      </c>
      <c r="B5137" t="inlineStr">
        <is>
          <t>2026-02-21</t>
        </is>
      </c>
      <c r="C5137" t="inlineStr">
        <is>
          <t>home_use</t>
        </is>
      </c>
      <c r="D5137" t="inlineStr">
        <is>
          <t>IMP00726</t>
        </is>
      </c>
      <c r="E5137" t="inlineStr">
        <is>
          <t>T105077</t>
        </is>
      </c>
      <c r="F5137" s="32" t="n">
        <v>625787.25</v>
      </c>
      <c r="G5137" s="32" t="n">
        <v>75094.47</v>
      </c>
    </row>
    <row r="5138">
      <c r="A5138" t="inlineStr">
        <is>
          <t>L0197905</t>
        </is>
      </c>
      <c r="B5138" t="inlineStr">
        <is>
          <t>2026-02-21</t>
        </is>
      </c>
      <c r="C5138" t="inlineStr">
        <is>
          <t>warehouse_in</t>
        </is>
      </c>
      <c r="D5138" t="inlineStr">
        <is>
          <t>IMP00815</t>
        </is>
      </c>
      <c r="E5138" t="inlineStr">
        <is>
          <t>T105700</t>
        </is>
      </c>
      <c r="F5138" s="32" t="n">
        <v>4722823.53</v>
      </c>
      <c r="G5138" s="32" t="n">
        <v>0</v>
      </c>
    </row>
    <row r="5139">
      <c r="A5139" t="inlineStr">
        <is>
          <t>L0197917</t>
        </is>
      </c>
      <c r="B5139" t="inlineStr">
        <is>
          <t>2026-02-21</t>
        </is>
      </c>
      <c r="C5139" t="inlineStr">
        <is>
          <t>home_use</t>
        </is>
      </c>
      <c r="D5139" t="inlineStr">
        <is>
          <t>IMP00892</t>
        </is>
      </c>
      <c r="E5139" t="inlineStr">
        <is>
          <t>T106240</t>
        </is>
      </c>
      <c r="F5139" s="32" t="n">
        <v>1760917.14</v>
      </c>
      <c r="G5139" s="32" t="n">
        <v>184896.3</v>
      </c>
    </row>
    <row r="5140">
      <c r="A5140" t="inlineStr">
        <is>
          <t>L0197929</t>
        </is>
      </c>
      <c r="B5140" t="inlineStr">
        <is>
          <t>2026-02-21</t>
        </is>
      </c>
      <c r="C5140" t="inlineStr">
        <is>
          <t>home_use</t>
        </is>
      </c>
      <c r="D5140" t="inlineStr">
        <is>
          <t>IMP00926</t>
        </is>
      </c>
      <c r="E5140" t="inlineStr">
        <is>
          <t>T106477</t>
        </is>
      </c>
      <c r="F5140" s="32" t="n">
        <v>734984.36</v>
      </c>
      <c r="G5140" s="32" t="n">
        <v>88198.12</v>
      </c>
    </row>
    <row r="5141">
      <c r="A5141" t="inlineStr">
        <is>
          <t>L0197930</t>
        </is>
      </c>
      <c r="B5141" t="inlineStr">
        <is>
          <t>2026-02-21</t>
        </is>
      </c>
      <c r="C5141" t="inlineStr">
        <is>
          <t>home_use</t>
        </is>
      </c>
      <c r="D5141" t="inlineStr">
        <is>
          <t>IMP00926</t>
        </is>
      </c>
      <c r="E5141" t="inlineStr">
        <is>
          <t>T106477</t>
        </is>
      </c>
      <c r="F5141" s="32" t="n">
        <v>78512.86</v>
      </c>
      <c r="G5141" s="32" t="n">
        <v>8400.879999999999</v>
      </c>
    </row>
    <row r="5142">
      <c r="A5142" t="inlineStr">
        <is>
          <t>L0197931</t>
        </is>
      </c>
      <c r="B5142" t="inlineStr">
        <is>
          <t>2026-02-21</t>
        </is>
      </c>
      <c r="C5142" t="inlineStr">
        <is>
          <t>home_use</t>
        </is>
      </c>
      <c r="D5142" t="inlineStr">
        <is>
          <t>IMP00926</t>
        </is>
      </c>
      <c r="E5142" t="inlineStr">
        <is>
          <t>T106477</t>
        </is>
      </c>
      <c r="F5142" s="32" t="n">
        <v>8449617.5</v>
      </c>
      <c r="G5142" s="32" t="n">
        <v>844961.75</v>
      </c>
    </row>
    <row r="5143">
      <c r="A5143" t="inlineStr">
        <is>
          <t>L0197933</t>
        </is>
      </c>
      <c r="B5143" t="inlineStr">
        <is>
          <t>2026-02-21</t>
        </is>
      </c>
      <c r="C5143" t="inlineStr">
        <is>
          <t>home_use</t>
        </is>
      </c>
      <c r="D5143" t="inlineStr">
        <is>
          <t>IMP00926</t>
        </is>
      </c>
      <c r="E5143" t="inlineStr">
        <is>
          <t>T106477</t>
        </is>
      </c>
      <c r="F5143" s="32" t="n">
        <v>1339086.2</v>
      </c>
      <c r="G5143" s="32" t="n">
        <v>140604.05</v>
      </c>
    </row>
    <row r="5144">
      <c r="A5144" t="inlineStr">
        <is>
          <t>L0197934</t>
        </is>
      </c>
      <c r="B5144" t="inlineStr">
        <is>
          <t>2026-02-21</t>
        </is>
      </c>
      <c r="C5144" t="inlineStr">
        <is>
          <t>home_use</t>
        </is>
      </c>
      <c r="D5144" t="inlineStr">
        <is>
          <t>IMP00926</t>
        </is>
      </c>
      <c r="E5144" t="inlineStr">
        <is>
          <t>T106477</t>
        </is>
      </c>
      <c r="F5144" s="32" t="n">
        <v>21409643.97</v>
      </c>
      <c r="G5144" s="32" t="n">
        <v>2248012.62</v>
      </c>
    </row>
    <row r="5145">
      <c r="A5145" t="inlineStr">
        <is>
          <t>L0197935</t>
        </is>
      </c>
      <c r="B5145" t="inlineStr">
        <is>
          <t>2026-02-21</t>
        </is>
      </c>
      <c r="C5145" t="inlineStr">
        <is>
          <t>home_use</t>
        </is>
      </c>
      <c r="D5145" t="inlineStr">
        <is>
          <t>IMP00926</t>
        </is>
      </c>
      <c r="E5145" t="inlineStr">
        <is>
          <t>T106477</t>
        </is>
      </c>
      <c r="F5145" s="32" t="n">
        <v>20666742.93</v>
      </c>
      <c r="G5145" s="32" t="n">
        <v>2066674.29</v>
      </c>
    </row>
    <row r="5146">
      <c r="A5146" t="inlineStr">
        <is>
          <t>L0197936</t>
        </is>
      </c>
      <c r="B5146" t="inlineStr">
        <is>
          <t>2026-02-21</t>
        </is>
      </c>
      <c r="C5146" t="inlineStr">
        <is>
          <t>home_use</t>
        </is>
      </c>
      <c r="D5146" t="inlineStr">
        <is>
          <t>IMP00950</t>
        </is>
      </c>
      <c r="F5146" s="32" t="n">
        <v>259641.54</v>
      </c>
      <c r="G5146" s="32" t="n">
        <v>30378.06</v>
      </c>
    </row>
    <row r="5147">
      <c r="A5147" t="inlineStr">
        <is>
          <t>L0197937</t>
        </is>
      </c>
      <c r="B5147" t="inlineStr">
        <is>
          <t>2026-02-21</t>
        </is>
      </c>
      <c r="C5147" t="inlineStr">
        <is>
          <t>home_use</t>
        </is>
      </c>
      <c r="D5147" t="inlineStr">
        <is>
          <t>IMP00950</t>
        </is>
      </c>
      <c r="F5147" s="32" t="n">
        <v>2842310.29</v>
      </c>
      <c r="G5147" s="32" t="n">
        <v>369500.34</v>
      </c>
    </row>
    <row r="5148">
      <c r="A5148" t="inlineStr">
        <is>
          <t>L0197938</t>
        </is>
      </c>
      <c r="B5148" t="inlineStr">
        <is>
          <t>2026-02-21</t>
        </is>
      </c>
      <c r="C5148" t="inlineStr">
        <is>
          <t>home_use</t>
        </is>
      </c>
      <c r="D5148" t="inlineStr">
        <is>
          <t>IMP00950</t>
        </is>
      </c>
      <c r="F5148" s="32" t="n">
        <v>620404.11</v>
      </c>
      <c r="G5148" s="32" t="n">
        <v>72587.28</v>
      </c>
    </row>
    <row r="5149">
      <c r="A5149" t="inlineStr">
        <is>
          <t>L0197943</t>
        </is>
      </c>
      <c r="B5149" t="inlineStr">
        <is>
          <t>2026-02-21</t>
        </is>
      </c>
      <c r="C5149" t="inlineStr">
        <is>
          <t>home_use</t>
        </is>
      </c>
      <c r="D5149" t="inlineStr">
        <is>
          <t>IMP00990</t>
        </is>
      </c>
      <c r="E5149" t="inlineStr">
        <is>
          <t>T100033</t>
        </is>
      </c>
      <c r="F5149" s="32" t="n">
        <v>5497627.51</v>
      </c>
      <c r="G5149" s="32" t="n">
        <v>549762.75</v>
      </c>
    </row>
    <row r="5150">
      <c r="A5150" t="inlineStr">
        <is>
          <t>L0197956</t>
        </is>
      </c>
      <c r="B5150" t="inlineStr">
        <is>
          <t>2026-02-21</t>
        </is>
      </c>
      <c r="C5150" t="inlineStr">
        <is>
          <t>home_use</t>
        </is>
      </c>
      <c r="D5150" t="inlineStr">
        <is>
          <t>IMP01044</t>
        </is>
      </c>
      <c r="E5150" t="inlineStr">
        <is>
          <t>T107304</t>
        </is>
      </c>
      <c r="F5150" s="32" t="n">
        <v>3493260.26</v>
      </c>
      <c r="G5150" s="32" t="n">
        <v>349326.03</v>
      </c>
    </row>
    <row r="5151">
      <c r="A5151" t="inlineStr">
        <is>
          <t>L0197988</t>
        </is>
      </c>
      <c r="B5151" t="inlineStr">
        <is>
          <t>2026-02-21</t>
        </is>
      </c>
      <c r="C5151" t="inlineStr">
        <is>
          <t>home_use</t>
        </is>
      </c>
      <c r="D5151" t="inlineStr">
        <is>
          <t>IMP01181</t>
        </is>
      </c>
      <c r="E5151" t="inlineStr">
        <is>
          <t>T100070</t>
        </is>
      </c>
      <c r="F5151" s="32" t="n">
        <v>1848685.57</v>
      </c>
      <c r="G5151" s="32" t="n">
        <v>240329.12</v>
      </c>
    </row>
    <row r="5152">
      <c r="A5152" t="inlineStr">
        <is>
          <t>L0197989</t>
        </is>
      </c>
      <c r="B5152" t="inlineStr">
        <is>
          <t>2026-02-21</t>
        </is>
      </c>
      <c r="C5152" t="inlineStr">
        <is>
          <t>transit</t>
        </is>
      </c>
      <c r="D5152" t="inlineStr">
        <is>
          <t>IMP01183</t>
        </is>
      </c>
      <c r="E5152" t="inlineStr">
        <is>
          <t>T108275</t>
        </is>
      </c>
      <c r="F5152" s="32" t="n">
        <v>41587.84</v>
      </c>
      <c r="G5152" s="32" t="n">
        <v>0</v>
      </c>
    </row>
    <row r="5153">
      <c r="A5153" t="inlineStr">
        <is>
          <t>L0198016</t>
        </is>
      </c>
      <c r="B5153" t="inlineStr">
        <is>
          <t>2026-02-21</t>
        </is>
      </c>
      <c r="C5153" t="inlineStr">
        <is>
          <t>home_use</t>
        </is>
      </c>
      <c r="D5153" t="inlineStr">
        <is>
          <t>IMP01310</t>
        </is>
      </c>
      <c r="E5153" t="inlineStr">
        <is>
          <t>T109167</t>
        </is>
      </c>
      <c r="F5153" s="32" t="n">
        <v>852449.33</v>
      </c>
      <c r="G5153" s="32" t="n">
        <v>91212.08</v>
      </c>
    </row>
    <row r="5154">
      <c r="A5154" t="inlineStr">
        <is>
          <t>L0198017</t>
        </is>
      </c>
      <c r="B5154" t="inlineStr">
        <is>
          <t>2026-02-21</t>
        </is>
      </c>
      <c r="C5154" t="inlineStr">
        <is>
          <t>home_use</t>
        </is>
      </c>
      <c r="D5154" t="inlineStr">
        <is>
          <t>IMP01310</t>
        </is>
      </c>
      <c r="E5154" t="inlineStr">
        <is>
          <t>T109167</t>
        </is>
      </c>
      <c r="F5154" s="32" t="n">
        <v>828460.87</v>
      </c>
      <c r="G5154" s="32" t="n">
        <v>103557.61</v>
      </c>
    </row>
    <row r="5155">
      <c r="A5155" t="inlineStr">
        <is>
          <t>L0198018</t>
        </is>
      </c>
      <c r="B5155" t="inlineStr">
        <is>
          <t>2026-02-21</t>
        </is>
      </c>
      <c r="C5155" t="inlineStr">
        <is>
          <t>home_use</t>
        </is>
      </c>
      <c r="D5155" t="inlineStr">
        <is>
          <t>IMP01310</t>
        </is>
      </c>
      <c r="E5155" t="inlineStr">
        <is>
          <t>T109167</t>
        </is>
      </c>
      <c r="F5155" s="32" t="n">
        <v>557460.1800000001</v>
      </c>
      <c r="G5155" s="32" t="n">
        <v>59648.24</v>
      </c>
    </row>
    <row r="5156">
      <c r="A5156" t="inlineStr">
        <is>
          <t>L0198019</t>
        </is>
      </c>
      <c r="B5156" t="inlineStr">
        <is>
          <t>2026-02-21</t>
        </is>
      </c>
      <c r="C5156" t="inlineStr">
        <is>
          <t>home_use</t>
        </is>
      </c>
      <c r="D5156" t="inlineStr">
        <is>
          <t>IMP01310</t>
        </is>
      </c>
      <c r="E5156" t="inlineStr">
        <is>
          <t>T109167</t>
        </is>
      </c>
      <c r="F5156" s="32" t="n">
        <v>1334967.13</v>
      </c>
      <c r="G5156" s="32" t="n">
        <v>142841.48</v>
      </c>
    </row>
    <row r="5157">
      <c r="A5157" t="inlineStr">
        <is>
          <t>L0198020</t>
        </is>
      </c>
      <c r="B5157" t="inlineStr">
        <is>
          <t>2026-02-21</t>
        </is>
      </c>
      <c r="C5157" t="inlineStr">
        <is>
          <t>home_use</t>
        </is>
      </c>
      <c r="D5157" t="inlineStr">
        <is>
          <t>IMP01310</t>
        </is>
      </c>
      <c r="E5157" t="inlineStr">
        <is>
          <t>T109167</t>
        </is>
      </c>
      <c r="F5157" s="32" t="n">
        <v>279092.93</v>
      </c>
      <c r="G5157" s="32" t="n">
        <v>29862.94</v>
      </c>
    </row>
    <row r="5158">
      <c r="A5158" t="inlineStr">
        <is>
          <t>L0198021</t>
        </is>
      </c>
      <c r="B5158" t="inlineStr">
        <is>
          <t>2026-02-21</t>
        </is>
      </c>
      <c r="C5158" t="inlineStr">
        <is>
          <t>home_use</t>
        </is>
      </c>
      <c r="D5158" t="inlineStr">
        <is>
          <t>IMP01310</t>
        </is>
      </c>
      <c r="E5158" t="inlineStr">
        <is>
          <t>T109167</t>
        </is>
      </c>
      <c r="F5158" s="32" t="n">
        <v>718015.25</v>
      </c>
      <c r="G5158" s="32" t="n">
        <v>76827.63</v>
      </c>
    </row>
    <row r="5159">
      <c r="A5159" t="inlineStr">
        <is>
          <t>L0198060</t>
        </is>
      </c>
      <c r="B5159" t="inlineStr">
        <is>
          <t>2026-02-22</t>
        </is>
      </c>
      <c r="C5159" t="inlineStr">
        <is>
          <t>home_use</t>
        </is>
      </c>
      <c r="D5159" t="inlineStr">
        <is>
          <t>IMP00063</t>
        </is>
      </c>
      <c r="E5159" t="inlineStr">
        <is>
          <t>T100440</t>
        </is>
      </c>
      <c r="F5159" s="32" t="n">
        <v>2996823.07</v>
      </c>
      <c r="G5159" s="32" t="n">
        <v>344634.65</v>
      </c>
    </row>
    <row r="5160">
      <c r="A5160" t="inlineStr">
        <is>
          <t>L0198065</t>
        </is>
      </c>
      <c r="B5160" t="inlineStr">
        <is>
          <t>2026-02-22</t>
        </is>
      </c>
      <c r="C5160" t="inlineStr">
        <is>
          <t>home_use</t>
        </is>
      </c>
      <c r="D5160" t="inlineStr">
        <is>
          <t>IMP00095</t>
        </is>
      </c>
      <c r="E5160" t="inlineStr">
        <is>
          <t>T100033</t>
        </is>
      </c>
      <c r="F5160" s="32" t="n">
        <v>3177831.59</v>
      </c>
      <c r="G5160" s="32" t="n">
        <v>397228.95</v>
      </c>
    </row>
    <row r="5161">
      <c r="A5161" t="inlineStr">
        <is>
          <t>L0198081</t>
        </is>
      </c>
      <c r="B5161" t="inlineStr">
        <is>
          <t>2026-02-22</t>
        </is>
      </c>
      <c r="C5161" t="inlineStr">
        <is>
          <t>home_use</t>
        </is>
      </c>
      <c r="D5161" t="inlineStr">
        <is>
          <t>IMP00156</t>
        </is>
      </c>
      <c r="F5161" s="32" t="n">
        <v>2429125.7</v>
      </c>
      <c r="G5161" s="32" t="n">
        <v>315786.34</v>
      </c>
    </row>
    <row r="5162">
      <c r="A5162" t="inlineStr">
        <is>
          <t>L0198082</t>
        </is>
      </c>
      <c r="B5162" t="inlineStr">
        <is>
          <t>2026-02-22</t>
        </is>
      </c>
      <c r="C5162" t="inlineStr">
        <is>
          <t>home_use</t>
        </is>
      </c>
      <c r="D5162" t="inlineStr">
        <is>
          <t>IMP00156</t>
        </is>
      </c>
      <c r="F5162" s="32" t="n">
        <v>2414429.59</v>
      </c>
      <c r="G5162" s="32" t="n">
        <v>313875.85</v>
      </c>
    </row>
    <row r="5163">
      <c r="A5163" t="inlineStr">
        <is>
          <t>L0198091</t>
        </is>
      </c>
      <c r="B5163" t="inlineStr">
        <is>
          <t>2026-02-22</t>
        </is>
      </c>
      <c r="C5163" t="inlineStr">
        <is>
          <t>transit</t>
        </is>
      </c>
      <c r="D5163" t="inlineStr">
        <is>
          <t>IMP00237</t>
        </is>
      </c>
      <c r="E5163" t="inlineStr">
        <is>
          <t>T101656</t>
        </is>
      </c>
      <c r="F5163" s="32" t="n">
        <v>9989460.41</v>
      </c>
      <c r="G5163" s="32" t="n">
        <v>0</v>
      </c>
    </row>
    <row r="5164">
      <c r="A5164" t="inlineStr">
        <is>
          <t>L0198098</t>
        </is>
      </c>
      <c r="B5164" t="inlineStr">
        <is>
          <t>2026-02-22</t>
        </is>
      </c>
      <c r="C5164" t="inlineStr">
        <is>
          <t>home_use</t>
        </is>
      </c>
      <c r="D5164" t="inlineStr">
        <is>
          <t>IMP00306</t>
        </is>
      </c>
      <c r="E5164" t="inlineStr">
        <is>
          <t>T102141</t>
        </is>
      </c>
      <c r="F5164" s="32" t="n">
        <v>398671.69</v>
      </c>
      <c r="G5164" s="32" t="n">
        <v>41860.53</v>
      </c>
    </row>
    <row r="5165">
      <c r="A5165" t="inlineStr">
        <is>
          <t>L0198099</t>
        </is>
      </c>
      <c r="B5165" t="inlineStr">
        <is>
          <t>2026-02-22</t>
        </is>
      </c>
      <c r="C5165" t="inlineStr">
        <is>
          <t>home_use</t>
        </is>
      </c>
      <c r="D5165" t="inlineStr">
        <is>
          <t>IMP00306</t>
        </is>
      </c>
      <c r="E5165" t="inlineStr">
        <is>
          <t>T102141</t>
        </is>
      </c>
      <c r="F5165" s="32" t="n">
        <v>1124236.99</v>
      </c>
      <c r="G5165" s="32" t="n">
        <v>118044.88</v>
      </c>
    </row>
    <row r="5166">
      <c r="A5166" t="inlineStr">
        <is>
          <t>L0198100</t>
        </is>
      </c>
      <c r="B5166" t="inlineStr">
        <is>
          <t>2026-02-22</t>
        </is>
      </c>
      <c r="C5166" t="inlineStr">
        <is>
          <t>home_use</t>
        </is>
      </c>
      <c r="D5166" t="inlineStr">
        <is>
          <t>IMP00306</t>
        </is>
      </c>
      <c r="E5166" t="inlineStr">
        <is>
          <t>T102141</t>
        </is>
      </c>
      <c r="F5166" s="32" t="n">
        <v>826788.99</v>
      </c>
      <c r="G5166" s="32" t="n">
        <v>103348.62</v>
      </c>
    </row>
    <row r="5167">
      <c r="A5167" t="inlineStr">
        <is>
          <t>L0198104</t>
        </is>
      </c>
      <c r="B5167" t="inlineStr">
        <is>
          <t>2026-02-22</t>
        </is>
      </c>
      <c r="C5167" t="inlineStr">
        <is>
          <t>home_use</t>
        </is>
      </c>
      <c r="D5167" t="inlineStr">
        <is>
          <t>IMP00340</t>
        </is>
      </c>
      <c r="E5167" t="inlineStr">
        <is>
          <t>T102376</t>
        </is>
      </c>
      <c r="F5167" s="32" t="n">
        <v>25971314.91</v>
      </c>
      <c r="G5167" s="32" t="n">
        <v>2726988.07</v>
      </c>
    </row>
    <row r="5168">
      <c r="A5168" t="inlineStr">
        <is>
          <t>L0198127</t>
        </is>
      </c>
      <c r="B5168" t="inlineStr">
        <is>
          <t>2026-02-22</t>
        </is>
      </c>
      <c r="C5168" t="inlineStr">
        <is>
          <t>home_use</t>
        </is>
      </c>
      <c r="D5168" t="inlineStr">
        <is>
          <t>IMP00448</t>
        </is>
      </c>
      <c r="E5168" t="inlineStr">
        <is>
          <t>T103130</t>
        </is>
      </c>
      <c r="F5168" s="32" t="n">
        <v>58159530.2</v>
      </c>
      <c r="G5168" s="32" t="n">
        <v>5815953.02</v>
      </c>
    </row>
    <row r="5169">
      <c r="A5169" t="inlineStr">
        <is>
          <t>L0198128</t>
        </is>
      </c>
      <c r="B5169" t="inlineStr">
        <is>
          <t>2026-02-22</t>
        </is>
      </c>
      <c r="C5169" t="inlineStr">
        <is>
          <t>home_use</t>
        </is>
      </c>
      <c r="D5169" t="inlineStr">
        <is>
          <t>IMP00448</t>
        </is>
      </c>
      <c r="E5169" t="inlineStr">
        <is>
          <t>T103130</t>
        </is>
      </c>
      <c r="F5169" s="32" t="n">
        <v>80425737.17</v>
      </c>
      <c r="G5169" s="32" t="n">
        <v>8042573.72</v>
      </c>
    </row>
    <row r="5170">
      <c r="A5170" t="inlineStr">
        <is>
          <t>L0198132</t>
        </is>
      </c>
      <c r="B5170" t="inlineStr">
        <is>
          <t>2026-02-22</t>
        </is>
      </c>
      <c r="C5170" t="inlineStr">
        <is>
          <t>home_use</t>
        </is>
      </c>
      <c r="D5170" t="inlineStr">
        <is>
          <t>IMP00464</t>
        </is>
      </c>
      <c r="E5170" t="inlineStr">
        <is>
          <t>T100033</t>
        </is>
      </c>
      <c r="F5170" s="32" t="n">
        <v>3334506.04</v>
      </c>
      <c r="G5170" s="32" t="n">
        <v>416813.25</v>
      </c>
    </row>
    <row r="5171">
      <c r="A5171" t="inlineStr">
        <is>
          <t>L0198153</t>
        </is>
      </c>
      <c r="B5171" t="inlineStr">
        <is>
          <t>2026-02-22</t>
        </is>
      </c>
      <c r="C5171" t="inlineStr">
        <is>
          <t>home_use</t>
        </is>
      </c>
      <c r="D5171" t="inlineStr">
        <is>
          <t>IMP00591</t>
        </is>
      </c>
      <c r="E5171" t="inlineStr">
        <is>
          <t>T104135</t>
        </is>
      </c>
      <c r="F5171" s="32" t="n">
        <v>2692697.23</v>
      </c>
      <c r="G5171" s="32" t="n">
        <v>282733.21</v>
      </c>
    </row>
    <row r="5172">
      <c r="A5172" t="inlineStr">
        <is>
          <t>L0198171</t>
        </is>
      </c>
      <c r="B5172" t="inlineStr">
        <is>
          <t>2026-02-22</t>
        </is>
      </c>
      <c r="C5172" t="inlineStr">
        <is>
          <t>home_use</t>
        </is>
      </c>
      <c r="D5172" t="inlineStr">
        <is>
          <t>IMP00643</t>
        </is>
      </c>
      <c r="E5172" t="inlineStr">
        <is>
          <t>T104498</t>
        </is>
      </c>
      <c r="F5172" s="32" t="n">
        <v>460930.95</v>
      </c>
      <c r="G5172" s="32" t="n">
        <v>46093.09</v>
      </c>
    </row>
    <row r="5173">
      <c r="A5173" t="inlineStr">
        <is>
          <t>L0198173</t>
        </is>
      </c>
      <c r="B5173" t="inlineStr">
        <is>
          <t>2026-02-22</t>
        </is>
      </c>
      <c r="C5173" t="inlineStr">
        <is>
          <t>home_use</t>
        </is>
      </c>
      <c r="D5173" t="inlineStr">
        <is>
          <t>IMP00643</t>
        </is>
      </c>
      <c r="E5173" t="inlineStr">
        <is>
          <t>T104498</t>
        </is>
      </c>
      <c r="F5173" s="32" t="n">
        <v>623030.25</v>
      </c>
      <c r="G5173" s="32" t="n">
        <v>62303.03</v>
      </c>
    </row>
    <row r="5174">
      <c r="A5174" t="inlineStr">
        <is>
          <t>L0198174</t>
        </is>
      </c>
      <c r="B5174" t="inlineStr">
        <is>
          <t>2026-02-22</t>
        </is>
      </c>
      <c r="C5174" t="inlineStr">
        <is>
          <t>home_use</t>
        </is>
      </c>
      <c r="D5174" t="inlineStr">
        <is>
          <t>IMP00643</t>
        </is>
      </c>
      <c r="E5174" t="inlineStr">
        <is>
          <t>T104498</t>
        </is>
      </c>
      <c r="F5174" s="32" t="n">
        <v>436434.78</v>
      </c>
      <c r="G5174" s="32" t="n">
        <v>43643.48</v>
      </c>
    </row>
    <row r="5175">
      <c r="A5175" t="inlineStr">
        <is>
          <t>L0198175</t>
        </is>
      </c>
      <c r="B5175" t="inlineStr">
        <is>
          <t>2026-02-22</t>
        </is>
      </c>
      <c r="C5175" t="inlineStr">
        <is>
          <t>home_use</t>
        </is>
      </c>
      <c r="D5175" t="inlineStr">
        <is>
          <t>IMP00643</t>
        </is>
      </c>
      <c r="E5175" t="inlineStr">
        <is>
          <t>T104498</t>
        </is>
      </c>
      <c r="F5175" s="32" t="n">
        <v>886301.38</v>
      </c>
      <c r="G5175" s="32" t="n">
        <v>88630.14</v>
      </c>
    </row>
    <row r="5176">
      <c r="A5176" t="inlineStr">
        <is>
          <t>L0198176</t>
        </is>
      </c>
      <c r="B5176" t="inlineStr">
        <is>
          <t>2026-02-22</t>
        </is>
      </c>
      <c r="C5176" t="inlineStr">
        <is>
          <t>home_use</t>
        </is>
      </c>
      <c r="D5176" t="inlineStr">
        <is>
          <t>IMP00643</t>
        </is>
      </c>
      <c r="E5176" t="inlineStr">
        <is>
          <t>T104498</t>
        </is>
      </c>
      <c r="F5176" s="32" t="n">
        <v>655822.33</v>
      </c>
      <c r="G5176" s="32" t="n">
        <v>65582.23</v>
      </c>
    </row>
    <row r="5177">
      <c r="A5177" t="inlineStr">
        <is>
          <t>L0198200</t>
        </is>
      </c>
      <c r="B5177" t="inlineStr">
        <is>
          <t>2026-02-22</t>
        </is>
      </c>
      <c r="C5177" t="inlineStr">
        <is>
          <t>home_use</t>
        </is>
      </c>
      <c r="D5177" t="inlineStr">
        <is>
          <t>IMP00753</t>
        </is>
      </c>
      <c r="E5177" t="inlineStr">
        <is>
          <t>T105264</t>
        </is>
      </c>
      <c r="F5177" s="32" t="n">
        <v>243497.7</v>
      </c>
      <c r="G5177" s="32" t="n">
        <v>26054.25</v>
      </c>
    </row>
    <row r="5178">
      <c r="A5178" t="inlineStr">
        <is>
          <t>L0198219</t>
        </is>
      </c>
      <c r="B5178" t="inlineStr">
        <is>
          <t>2026-02-22</t>
        </is>
      </c>
      <c r="C5178" t="inlineStr">
        <is>
          <t>home_use</t>
        </is>
      </c>
      <c r="D5178" t="inlineStr">
        <is>
          <t>IMP00878</t>
        </is>
      </c>
      <c r="E5178" t="inlineStr">
        <is>
          <t>T106145</t>
        </is>
      </c>
      <c r="F5178" s="32" t="n">
        <v>3818616.95</v>
      </c>
      <c r="G5178" s="32" t="n">
        <v>465871.27</v>
      </c>
    </row>
    <row r="5179">
      <c r="A5179" t="inlineStr">
        <is>
          <t>L0198220</t>
        </is>
      </c>
      <c r="B5179" t="inlineStr">
        <is>
          <t>2026-02-22</t>
        </is>
      </c>
      <c r="C5179" t="inlineStr">
        <is>
          <t>home_use</t>
        </is>
      </c>
      <c r="D5179" t="inlineStr">
        <is>
          <t>IMP00892</t>
        </is>
      </c>
      <c r="E5179" t="inlineStr">
        <is>
          <t>T106240</t>
        </is>
      </c>
      <c r="F5179" s="32" t="n">
        <v>4545626.58</v>
      </c>
      <c r="G5179" s="32" t="n">
        <v>477290.79</v>
      </c>
    </row>
    <row r="5180">
      <c r="A5180" t="inlineStr">
        <is>
          <t>L0198234</t>
        </is>
      </c>
      <c r="B5180" t="inlineStr">
        <is>
          <t>2026-02-22</t>
        </is>
      </c>
      <c r="C5180" t="inlineStr">
        <is>
          <t>home_use</t>
        </is>
      </c>
      <c r="D5180" t="inlineStr">
        <is>
          <t>IMP00926</t>
        </is>
      </c>
      <c r="E5180" t="inlineStr">
        <is>
          <t>T106477</t>
        </is>
      </c>
      <c r="F5180" s="32" t="n">
        <v>654354.5699999999</v>
      </c>
      <c r="G5180" s="32" t="n">
        <v>70015.94</v>
      </c>
    </row>
    <row r="5181">
      <c r="A5181" t="inlineStr">
        <is>
          <t>L0198235</t>
        </is>
      </c>
      <c r="B5181" t="inlineStr">
        <is>
          <t>2026-02-22</t>
        </is>
      </c>
      <c r="C5181" t="inlineStr">
        <is>
          <t>home_use</t>
        </is>
      </c>
      <c r="D5181" t="inlineStr">
        <is>
          <t>IMP00926</t>
        </is>
      </c>
      <c r="E5181" t="inlineStr">
        <is>
          <t>T106477</t>
        </is>
      </c>
      <c r="F5181" s="32" t="n">
        <v>315707.44</v>
      </c>
      <c r="G5181" s="32" t="n">
        <v>33780.7</v>
      </c>
    </row>
    <row r="5182">
      <c r="A5182" t="inlineStr">
        <is>
          <t>L0198236</t>
        </is>
      </c>
      <c r="B5182" t="inlineStr">
        <is>
          <t>2026-02-22</t>
        </is>
      </c>
      <c r="C5182" t="inlineStr">
        <is>
          <t>home_use</t>
        </is>
      </c>
      <c r="D5182" t="inlineStr">
        <is>
          <t>IMP00926</t>
        </is>
      </c>
      <c r="E5182" t="inlineStr">
        <is>
          <t>T106477</t>
        </is>
      </c>
      <c r="F5182" s="32" t="n">
        <v>19619062.43</v>
      </c>
      <c r="G5182" s="32" t="n">
        <v>1961906.24</v>
      </c>
    </row>
    <row r="5183">
      <c r="A5183" t="inlineStr">
        <is>
          <t>L0198237</t>
        </is>
      </c>
      <c r="B5183" t="inlineStr">
        <is>
          <t>2026-02-22</t>
        </is>
      </c>
      <c r="C5183" t="inlineStr">
        <is>
          <t>home_use</t>
        </is>
      </c>
      <c r="D5183" t="inlineStr">
        <is>
          <t>IMP00926</t>
        </is>
      </c>
      <c r="E5183" t="inlineStr">
        <is>
          <t>T106477</t>
        </is>
      </c>
      <c r="F5183" s="32" t="n">
        <v>12857127.65</v>
      </c>
      <c r="G5183" s="32" t="n">
        <v>1349998.4</v>
      </c>
    </row>
    <row r="5184">
      <c r="A5184" t="inlineStr">
        <is>
          <t>L0198238</t>
        </is>
      </c>
      <c r="B5184" t="inlineStr">
        <is>
          <t>2026-02-22</t>
        </is>
      </c>
      <c r="C5184" t="inlineStr">
        <is>
          <t>home_use</t>
        </is>
      </c>
      <c r="D5184" t="inlineStr">
        <is>
          <t>IMP00950</t>
        </is>
      </c>
      <c r="F5184" s="32" t="n">
        <v>569767.23</v>
      </c>
      <c r="G5184" s="32" t="n">
        <v>66662.77</v>
      </c>
    </row>
    <row r="5185">
      <c r="A5185" t="inlineStr">
        <is>
          <t>L0198239</t>
        </is>
      </c>
      <c r="B5185" t="inlineStr">
        <is>
          <t>2026-02-22</t>
        </is>
      </c>
      <c r="C5185" t="inlineStr">
        <is>
          <t>home_use</t>
        </is>
      </c>
      <c r="D5185" t="inlineStr">
        <is>
          <t>IMP00950</t>
        </is>
      </c>
      <c r="F5185" s="32" t="n">
        <v>707356.8100000001</v>
      </c>
      <c r="G5185" s="32" t="n">
        <v>91956.39</v>
      </c>
    </row>
    <row r="5186">
      <c r="A5186" t="inlineStr">
        <is>
          <t>L0198240</t>
        </is>
      </c>
      <c r="B5186" t="inlineStr">
        <is>
          <t>2026-02-22</t>
        </is>
      </c>
      <c r="C5186" t="inlineStr">
        <is>
          <t>home_use</t>
        </is>
      </c>
      <c r="D5186" t="inlineStr">
        <is>
          <t>IMP00950</t>
        </is>
      </c>
      <c r="F5186" s="32" t="n">
        <v>1368491.22</v>
      </c>
      <c r="G5186" s="32" t="n">
        <v>166955.93</v>
      </c>
    </row>
    <row r="5187">
      <c r="A5187" t="inlineStr">
        <is>
          <t>L0198247</t>
        </is>
      </c>
      <c r="B5187" t="inlineStr">
        <is>
          <t>2026-02-22</t>
        </is>
      </c>
      <c r="C5187" t="inlineStr">
        <is>
          <t>home_use</t>
        </is>
      </c>
      <c r="D5187" t="inlineStr">
        <is>
          <t>IMP00995</t>
        </is>
      </c>
      <c r="E5187" t="inlineStr">
        <is>
          <t>T106963</t>
        </is>
      </c>
      <c r="F5187" s="32" t="n">
        <v>1223580.54</v>
      </c>
      <c r="G5187" s="32" t="n">
        <v>149276.83</v>
      </c>
    </row>
    <row r="5188">
      <c r="A5188" t="inlineStr">
        <is>
          <t>L0198248</t>
        </is>
      </c>
      <c r="B5188" t="inlineStr">
        <is>
          <t>2026-02-22</t>
        </is>
      </c>
      <c r="C5188" t="inlineStr">
        <is>
          <t>home_use</t>
        </is>
      </c>
      <c r="D5188" t="inlineStr">
        <is>
          <t>IMP00999</t>
        </is>
      </c>
      <c r="E5188" t="inlineStr">
        <is>
          <t>T106987</t>
        </is>
      </c>
      <c r="F5188" s="32" t="n">
        <v>3736122.24</v>
      </c>
      <c r="G5188" s="32" t="n">
        <v>373612.22</v>
      </c>
    </row>
    <row r="5189">
      <c r="A5189" t="inlineStr">
        <is>
          <t>L0198256</t>
        </is>
      </c>
      <c r="B5189" t="inlineStr">
        <is>
          <t>2026-02-22</t>
        </is>
      </c>
      <c r="C5189" t="inlineStr">
        <is>
          <t>home_use</t>
        </is>
      </c>
      <c r="D5189" t="inlineStr">
        <is>
          <t>IMP01037</t>
        </is>
      </c>
      <c r="E5189" t="inlineStr">
        <is>
          <t>T107258</t>
        </is>
      </c>
      <c r="F5189" s="32" t="n">
        <v>107529.2</v>
      </c>
      <c r="G5189" s="32" t="n">
        <v>12903.5</v>
      </c>
    </row>
    <row r="5190">
      <c r="A5190" t="inlineStr">
        <is>
          <t>L0198258</t>
        </is>
      </c>
      <c r="B5190" t="inlineStr">
        <is>
          <t>2026-02-22</t>
        </is>
      </c>
      <c r="C5190" t="inlineStr">
        <is>
          <t>home_use</t>
        </is>
      </c>
      <c r="D5190" t="inlineStr">
        <is>
          <t>IMP01037</t>
        </is>
      </c>
      <c r="E5190" t="inlineStr">
        <is>
          <t>T107258</t>
        </is>
      </c>
      <c r="F5190" s="32" t="n">
        <v>754757.26</v>
      </c>
      <c r="G5190" s="32" t="n">
        <v>75475.73</v>
      </c>
    </row>
    <row r="5191">
      <c r="A5191" t="inlineStr">
        <is>
          <t>L0198259</t>
        </is>
      </c>
      <c r="B5191" t="inlineStr">
        <is>
          <t>2026-02-22</t>
        </is>
      </c>
      <c r="C5191" t="inlineStr">
        <is>
          <t>home_use</t>
        </is>
      </c>
      <c r="D5191" t="inlineStr">
        <is>
          <t>IMP01037</t>
        </is>
      </c>
      <c r="E5191" t="inlineStr">
        <is>
          <t>T107258</t>
        </is>
      </c>
      <c r="F5191" s="32" t="n">
        <v>658590.6</v>
      </c>
      <c r="G5191" s="32" t="n">
        <v>79030.87</v>
      </c>
    </row>
    <row r="5192">
      <c r="A5192" t="inlineStr">
        <is>
          <t>L0198261</t>
        </is>
      </c>
      <c r="B5192" t="inlineStr">
        <is>
          <t>2026-02-22</t>
        </is>
      </c>
      <c r="C5192" t="inlineStr">
        <is>
          <t>home_use</t>
        </is>
      </c>
      <c r="D5192" t="inlineStr">
        <is>
          <t>IMP01037</t>
        </is>
      </c>
      <c r="E5192" t="inlineStr">
        <is>
          <t>T107258</t>
        </is>
      </c>
      <c r="F5192" s="32" t="n">
        <v>724602.98</v>
      </c>
      <c r="G5192" s="32" t="n">
        <v>86952.36</v>
      </c>
    </row>
    <row r="5193">
      <c r="A5193" t="inlineStr">
        <is>
          <t>L0198262</t>
        </is>
      </c>
      <c r="B5193" t="inlineStr">
        <is>
          <t>2026-02-22</t>
        </is>
      </c>
      <c r="C5193" t="inlineStr">
        <is>
          <t>home_use</t>
        </is>
      </c>
      <c r="D5193" t="inlineStr">
        <is>
          <t>IMP01037</t>
        </is>
      </c>
      <c r="E5193" t="inlineStr">
        <is>
          <t>T107258</t>
        </is>
      </c>
      <c r="F5193" s="32" t="n">
        <v>1445631.26</v>
      </c>
      <c r="G5193" s="32" t="n">
        <v>144563.13</v>
      </c>
    </row>
    <row r="5194">
      <c r="A5194" t="inlineStr">
        <is>
          <t>L0198263</t>
        </is>
      </c>
      <c r="B5194" t="inlineStr">
        <is>
          <t>2026-02-22</t>
        </is>
      </c>
      <c r="C5194" t="inlineStr">
        <is>
          <t>home_use</t>
        </is>
      </c>
      <c r="D5194" t="inlineStr">
        <is>
          <t>IMP01037</t>
        </is>
      </c>
      <c r="E5194" t="inlineStr">
        <is>
          <t>T107258</t>
        </is>
      </c>
      <c r="F5194" s="32" t="n">
        <v>1597522.08</v>
      </c>
      <c r="G5194" s="32" t="n">
        <v>159752.21</v>
      </c>
    </row>
    <row r="5195">
      <c r="A5195" t="inlineStr">
        <is>
          <t>L0198277</t>
        </is>
      </c>
      <c r="B5195" t="inlineStr">
        <is>
          <t>2026-02-22</t>
        </is>
      </c>
      <c r="C5195" t="inlineStr">
        <is>
          <t>home_use</t>
        </is>
      </c>
      <c r="D5195" t="inlineStr">
        <is>
          <t>IMP01142</t>
        </is>
      </c>
      <c r="E5195" t="inlineStr">
        <is>
          <t>T107992</t>
        </is>
      </c>
      <c r="F5195" s="32" t="n">
        <v>1219600.81</v>
      </c>
      <c r="G5195" s="32" t="n">
        <v>136595.29</v>
      </c>
    </row>
    <row r="5196">
      <c r="A5196" t="inlineStr">
        <is>
          <t>L0198291</t>
        </is>
      </c>
      <c r="B5196" t="inlineStr">
        <is>
          <t>2026-02-22</t>
        </is>
      </c>
      <c r="C5196" t="inlineStr">
        <is>
          <t>home_use</t>
        </is>
      </c>
      <c r="D5196" t="inlineStr">
        <is>
          <t>IMP01242</t>
        </is>
      </c>
      <c r="E5196" t="inlineStr">
        <is>
          <t>T108692</t>
        </is>
      </c>
      <c r="F5196" s="32" t="n">
        <v>6049517.57</v>
      </c>
      <c r="G5196" s="32" t="n">
        <v>635199.34</v>
      </c>
    </row>
    <row r="5197">
      <c r="A5197" t="inlineStr">
        <is>
          <t>L0198302</t>
        </is>
      </c>
      <c r="B5197" t="inlineStr">
        <is>
          <t>2026-02-22</t>
        </is>
      </c>
      <c r="C5197" t="inlineStr">
        <is>
          <t>home_use</t>
        </is>
      </c>
      <c r="D5197" t="inlineStr">
        <is>
          <t>IMP01310</t>
        </is>
      </c>
      <c r="E5197" t="inlineStr">
        <is>
          <t>T109167</t>
        </is>
      </c>
      <c r="F5197" s="32" t="n">
        <v>2034109.88</v>
      </c>
      <c r="G5197" s="32" t="n">
        <v>217649.76</v>
      </c>
    </row>
    <row r="5198">
      <c r="A5198" t="inlineStr">
        <is>
          <t>L0198336</t>
        </is>
      </c>
      <c r="B5198" t="inlineStr">
        <is>
          <t>2026-02-22</t>
        </is>
      </c>
      <c r="C5198" t="inlineStr">
        <is>
          <t>warehouse_in</t>
        </is>
      </c>
      <c r="D5198" t="inlineStr">
        <is>
          <t>IMP01453</t>
        </is>
      </c>
      <c r="E5198" t="inlineStr">
        <is>
          <t>T110170</t>
        </is>
      </c>
      <c r="F5198" s="32" t="n">
        <v>8111986.77</v>
      </c>
      <c r="G5198" s="32" t="n">
        <v>0</v>
      </c>
    </row>
    <row r="5199">
      <c r="A5199" t="inlineStr">
        <is>
          <t>L0198340</t>
        </is>
      </c>
      <c r="B5199" t="inlineStr">
        <is>
          <t>2026-02-23</t>
        </is>
      </c>
      <c r="C5199" t="inlineStr">
        <is>
          <t>home_use</t>
        </is>
      </c>
      <c r="D5199" t="inlineStr">
        <is>
          <t>IMP00011</t>
        </is>
      </c>
      <c r="E5199" t="inlineStr">
        <is>
          <t>T100070</t>
        </is>
      </c>
      <c r="F5199" s="32" t="n">
        <v>1431601.4</v>
      </c>
      <c r="G5199" s="32" t="n">
        <v>143160.14</v>
      </c>
    </row>
    <row r="5200">
      <c r="A5200" t="inlineStr">
        <is>
          <t>L0198350</t>
        </is>
      </c>
      <c r="B5200" t="inlineStr">
        <is>
          <t>2026-02-23</t>
        </is>
      </c>
      <c r="C5200" t="inlineStr">
        <is>
          <t>home_use</t>
        </is>
      </c>
      <c r="D5200" t="inlineStr">
        <is>
          <t>IMP00063</t>
        </is>
      </c>
      <c r="E5200" t="inlineStr">
        <is>
          <t>T100440</t>
        </is>
      </c>
      <c r="F5200" s="32" t="n">
        <v>1989701.6</v>
      </c>
      <c r="G5200" s="32" t="n">
        <v>228815.68</v>
      </c>
    </row>
    <row r="5201">
      <c r="A5201" t="inlineStr">
        <is>
          <t>L0198353</t>
        </is>
      </c>
      <c r="B5201" t="inlineStr">
        <is>
          <t>2026-02-23</t>
        </is>
      </c>
      <c r="C5201" t="inlineStr">
        <is>
          <t>home_use</t>
        </is>
      </c>
      <c r="D5201" t="inlineStr">
        <is>
          <t>IMP00063</t>
        </is>
      </c>
      <c r="E5201" t="inlineStr">
        <is>
          <t>T100440</t>
        </is>
      </c>
      <c r="F5201" s="32" t="n">
        <v>345218.81</v>
      </c>
      <c r="G5201" s="32" t="n">
        <v>39700.16</v>
      </c>
    </row>
    <row r="5202">
      <c r="A5202" t="inlineStr">
        <is>
          <t>L0198354</t>
        </is>
      </c>
      <c r="B5202" t="inlineStr">
        <is>
          <t>2026-02-23</t>
        </is>
      </c>
      <c r="C5202" t="inlineStr">
        <is>
          <t>home_use</t>
        </is>
      </c>
      <c r="D5202" t="inlineStr">
        <is>
          <t>IMP00063</t>
        </is>
      </c>
      <c r="E5202" t="inlineStr">
        <is>
          <t>T100440</t>
        </is>
      </c>
      <c r="F5202" s="32" t="n">
        <v>1084531.63</v>
      </c>
      <c r="G5202" s="32" t="n">
        <v>124721.14</v>
      </c>
    </row>
    <row r="5203">
      <c r="A5203" t="inlineStr">
        <is>
          <t>L0198356</t>
        </is>
      </c>
      <c r="B5203" t="inlineStr">
        <is>
          <t>2026-02-23</t>
        </is>
      </c>
      <c r="C5203" t="inlineStr">
        <is>
          <t>home_use</t>
        </is>
      </c>
      <c r="D5203" t="inlineStr">
        <is>
          <t>IMP00063</t>
        </is>
      </c>
      <c r="E5203" t="inlineStr">
        <is>
          <t>T100440</t>
        </is>
      </c>
      <c r="F5203" s="32" t="n">
        <v>5750616.25</v>
      </c>
      <c r="G5203" s="32" t="n">
        <v>747580.11</v>
      </c>
    </row>
    <row r="5204">
      <c r="A5204" t="inlineStr">
        <is>
          <t>L0198357</t>
        </is>
      </c>
      <c r="B5204" t="inlineStr">
        <is>
          <t>2026-02-23</t>
        </is>
      </c>
      <c r="C5204" t="inlineStr">
        <is>
          <t>home_use</t>
        </is>
      </c>
      <c r="D5204" t="inlineStr">
        <is>
          <t>IMP00063</t>
        </is>
      </c>
      <c r="E5204" t="inlineStr">
        <is>
          <t>T100440</t>
        </is>
      </c>
      <c r="F5204" s="32" t="n">
        <v>647922.52</v>
      </c>
      <c r="G5204" s="32" t="n">
        <v>74511.09</v>
      </c>
    </row>
    <row r="5205">
      <c r="A5205" t="inlineStr">
        <is>
          <t>L0198358</t>
        </is>
      </c>
      <c r="B5205" t="inlineStr">
        <is>
          <t>2026-02-23</t>
        </is>
      </c>
      <c r="C5205" t="inlineStr">
        <is>
          <t>home_use</t>
        </is>
      </c>
      <c r="D5205" t="inlineStr">
        <is>
          <t>IMP00063</t>
        </is>
      </c>
      <c r="E5205" t="inlineStr">
        <is>
          <t>T100440</t>
        </is>
      </c>
      <c r="F5205" s="32" t="n">
        <v>577120.87</v>
      </c>
      <c r="G5205" s="32" t="n">
        <v>61751.93</v>
      </c>
    </row>
    <row r="5206">
      <c r="A5206" t="inlineStr">
        <is>
          <t>L0198364</t>
        </is>
      </c>
      <c r="B5206" t="inlineStr">
        <is>
          <t>2026-02-23</t>
        </is>
      </c>
      <c r="C5206" t="inlineStr">
        <is>
          <t>home_use</t>
        </is>
      </c>
      <c r="D5206" t="inlineStr">
        <is>
          <t>IMP00109</t>
        </is>
      </c>
      <c r="E5206" t="inlineStr">
        <is>
          <t>T100758</t>
        </is>
      </c>
      <c r="F5206" s="32" t="n">
        <v>1327800.37</v>
      </c>
      <c r="G5206" s="32" t="n">
        <v>139419.04</v>
      </c>
    </row>
    <row r="5207">
      <c r="A5207" t="inlineStr">
        <is>
          <t>L0198366</t>
        </is>
      </c>
      <c r="B5207" t="inlineStr">
        <is>
          <t>2026-02-23</t>
        </is>
      </c>
      <c r="C5207" t="inlineStr">
        <is>
          <t>warehouse_in</t>
        </is>
      </c>
      <c r="D5207" t="inlineStr">
        <is>
          <t>IMP00137</t>
        </is>
      </c>
      <c r="E5207" t="inlineStr">
        <is>
          <t>T100957</t>
        </is>
      </c>
      <c r="F5207" s="32" t="n">
        <v>154973.94</v>
      </c>
      <c r="G5207" s="32" t="n">
        <v>0</v>
      </c>
    </row>
    <row r="5208">
      <c r="A5208" t="inlineStr">
        <is>
          <t>L0198370</t>
        </is>
      </c>
      <c r="B5208" t="inlineStr">
        <is>
          <t>2026-02-23</t>
        </is>
      </c>
      <c r="C5208" t="inlineStr">
        <is>
          <t>home_use</t>
        </is>
      </c>
      <c r="D5208" t="inlineStr">
        <is>
          <t>IMP00156</t>
        </is>
      </c>
      <c r="F5208" s="32" t="n">
        <v>473377.84</v>
      </c>
      <c r="G5208" s="32" t="n">
        <v>61539.12</v>
      </c>
    </row>
    <row r="5209">
      <c r="A5209" t="inlineStr">
        <is>
          <t>L0198371</t>
        </is>
      </c>
      <c r="B5209" t="inlineStr">
        <is>
          <t>2026-02-23</t>
        </is>
      </c>
      <c r="C5209" t="inlineStr">
        <is>
          <t>warehouse_out</t>
        </is>
      </c>
      <c r="D5209" t="inlineStr">
        <is>
          <t>IMP00156</t>
        </is>
      </c>
      <c r="F5209" s="32" t="n">
        <v>1668587.8</v>
      </c>
      <c r="G5209" s="32" t="n">
        <v>216916.41</v>
      </c>
    </row>
    <row r="5210">
      <c r="A5210" t="inlineStr">
        <is>
          <t>L0198381</t>
        </is>
      </c>
      <c r="B5210" t="inlineStr">
        <is>
          <t>2026-02-23</t>
        </is>
      </c>
      <c r="C5210" t="inlineStr">
        <is>
          <t>home_use</t>
        </is>
      </c>
      <c r="D5210" t="inlineStr">
        <is>
          <t>IMP00209</t>
        </is>
      </c>
      <c r="E5210" t="inlineStr">
        <is>
          <t>T101459</t>
        </is>
      </c>
      <c r="F5210" s="32" t="n">
        <v>9637021.09</v>
      </c>
      <c r="G5210" s="32" t="n">
        <v>1011887.21</v>
      </c>
    </row>
    <row r="5211">
      <c r="A5211" t="inlineStr">
        <is>
          <t>L0198394</t>
        </is>
      </c>
      <c r="B5211" t="inlineStr">
        <is>
          <t>2026-02-23</t>
        </is>
      </c>
      <c r="C5211" t="inlineStr">
        <is>
          <t>home_use</t>
        </is>
      </c>
      <c r="D5211" t="inlineStr">
        <is>
          <t>IMP00306</t>
        </is>
      </c>
      <c r="E5211" t="inlineStr">
        <is>
          <t>T102141</t>
        </is>
      </c>
      <c r="F5211" s="32" t="n">
        <v>634171.59</v>
      </c>
      <c r="G5211" s="32" t="n">
        <v>66588.02</v>
      </c>
    </row>
    <row r="5212">
      <c r="A5212" t="inlineStr">
        <is>
          <t>L0198395</t>
        </is>
      </c>
      <c r="B5212" t="inlineStr">
        <is>
          <t>2026-02-23</t>
        </is>
      </c>
      <c r="C5212" t="inlineStr">
        <is>
          <t>home_use</t>
        </is>
      </c>
      <c r="D5212" t="inlineStr">
        <is>
          <t>IMP00306</t>
        </is>
      </c>
      <c r="E5212" t="inlineStr">
        <is>
          <t>T102141</t>
        </is>
      </c>
      <c r="F5212" s="32" t="n">
        <v>813357.3</v>
      </c>
      <c r="G5212" s="32" t="n">
        <v>101669.66</v>
      </c>
    </row>
    <row r="5213">
      <c r="A5213" t="inlineStr">
        <is>
          <t>L0198396</t>
        </is>
      </c>
      <c r="B5213" t="inlineStr">
        <is>
          <t>2026-02-23</t>
        </is>
      </c>
      <c r="C5213" t="inlineStr">
        <is>
          <t>home_use</t>
        </is>
      </c>
      <c r="D5213" t="inlineStr">
        <is>
          <t>IMP00306</t>
        </is>
      </c>
      <c r="E5213" t="inlineStr">
        <is>
          <t>T102141</t>
        </is>
      </c>
      <c r="F5213" s="32" t="n">
        <v>612527.4300000001</v>
      </c>
      <c r="G5213" s="32" t="n">
        <v>64315.38</v>
      </c>
    </row>
    <row r="5214">
      <c r="A5214" t="inlineStr">
        <is>
          <t>L0198397</t>
        </is>
      </c>
      <c r="B5214" t="inlineStr">
        <is>
          <t>2026-02-23</t>
        </is>
      </c>
      <c r="C5214" t="inlineStr">
        <is>
          <t>home_use</t>
        </is>
      </c>
      <c r="D5214" t="inlineStr">
        <is>
          <t>IMP00306</t>
        </is>
      </c>
      <c r="E5214" t="inlineStr">
        <is>
          <t>T102141</t>
        </is>
      </c>
      <c r="F5214" s="32" t="n">
        <v>669665.75</v>
      </c>
      <c r="G5214" s="32" t="n">
        <v>70314.89999999999</v>
      </c>
    </row>
    <row r="5215">
      <c r="A5215" t="inlineStr">
        <is>
          <t>L0198401</t>
        </is>
      </c>
      <c r="B5215" t="inlineStr">
        <is>
          <t>2026-02-23</t>
        </is>
      </c>
      <c r="C5215" t="inlineStr">
        <is>
          <t>home_use</t>
        </is>
      </c>
      <c r="D5215" t="inlineStr">
        <is>
          <t>IMP00340</t>
        </is>
      </c>
      <c r="E5215" t="inlineStr">
        <is>
          <t>T102376</t>
        </is>
      </c>
      <c r="F5215" s="32" t="n">
        <v>6222868.11</v>
      </c>
      <c r="G5215" s="32" t="n">
        <v>653401.15</v>
      </c>
    </row>
    <row r="5216">
      <c r="A5216" t="inlineStr">
        <is>
          <t>L0198402</t>
        </is>
      </c>
      <c r="B5216" t="inlineStr">
        <is>
          <t>2026-02-23</t>
        </is>
      </c>
      <c r="C5216" t="inlineStr">
        <is>
          <t>home_use</t>
        </is>
      </c>
      <c r="D5216" t="inlineStr">
        <is>
          <t>IMP00340</t>
        </is>
      </c>
      <c r="E5216" t="inlineStr">
        <is>
          <t>T102376</t>
        </is>
      </c>
      <c r="F5216" s="32" t="n">
        <v>34070195.88</v>
      </c>
      <c r="G5216" s="32" t="n">
        <v>3577370.57</v>
      </c>
    </row>
    <row r="5217">
      <c r="A5217" t="inlineStr">
        <is>
          <t>L0198423</t>
        </is>
      </c>
      <c r="B5217" t="inlineStr">
        <is>
          <t>2026-02-23</t>
        </is>
      </c>
      <c r="C5217" t="inlineStr">
        <is>
          <t>home_use</t>
        </is>
      </c>
      <c r="D5217" t="inlineStr">
        <is>
          <t>IMP00448</t>
        </is>
      </c>
      <c r="E5217" t="inlineStr">
        <is>
          <t>T103130</t>
        </is>
      </c>
      <c r="F5217" s="32" t="n">
        <v>106407423</v>
      </c>
      <c r="G5217" s="32" t="n">
        <v>10640742.3</v>
      </c>
    </row>
    <row r="5218">
      <c r="A5218" t="inlineStr">
        <is>
          <t>L0198429</t>
        </is>
      </c>
      <c r="B5218" t="inlineStr">
        <is>
          <t>2026-02-23</t>
        </is>
      </c>
      <c r="C5218" t="inlineStr">
        <is>
          <t>home_use</t>
        </is>
      </c>
      <c r="D5218" t="inlineStr">
        <is>
          <t>IMP00490</t>
        </is>
      </c>
      <c r="E5218" t="inlineStr">
        <is>
          <t>T103425</t>
        </is>
      </c>
      <c r="F5218" s="32" t="n">
        <v>6829734.74</v>
      </c>
      <c r="G5218" s="32" t="n">
        <v>751270.8199999999</v>
      </c>
    </row>
    <row r="5219">
      <c r="A5219" t="inlineStr">
        <is>
          <t>L0198430</t>
        </is>
      </c>
      <c r="B5219" t="inlineStr">
        <is>
          <t>2026-02-23</t>
        </is>
      </c>
      <c r="C5219" t="inlineStr">
        <is>
          <t>home_use</t>
        </is>
      </c>
      <c r="D5219" t="inlineStr">
        <is>
          <t>IMP00490</t>
        </is>
      </c>
      <c r="E5219" t="inlineStr">
        <is>
          <t>T103425</t>
        </is>
      </c>
      <c r="F5219" s="32" t="n">
        <v>18721723.04</v>
      </c>
      <c r="G5219" s="32" t="n">
        <v>1965780.92</v>
      </c>
    </row>
    <row r="5220">
      <c r="A5220" t="inlineStr">
        <is>
          <t>L0198435</t>
        </is>
      </c>
      <c r="B5220" t="inlineStr">
        <is>
          <t>2026-02-23</t>
        </is>
      </c>
      <c r="C5220" t="inlineStr">
        <is>
          <t>home_use</t>
        </is>
      </c>
      <c r="D5220" t="inlineStr">
        <is>
          <t>IMP00519</t>
        </is>
      </c>
      <c r="E5220" t="inlineStr">
        <is>
          <t>T103629</t>
        </is>
      </c>
      <c r="F5220" s="32" t="n">
        <v>58380776.9</v>
      </c>
      <c r="G5220" s="32" t="n">
        <v>5838077.69</v>
      </c>
    </row>
    <row r="5221">
      <c r="A5221" t="inlineStr">
        <is>
          <t>L0198453</t>
        </is>
      </c>
      <c r="B5221" t="inlineStr">
        <is>
          <t>2026-02-23</t>
        </is>
      </c>
      <c r="C5221" t="inlineStr">
        <is>
          <t>home_use</t>
        </is>
      </c>
      <c r="D5221" t="inlineStr">
        <is>
          <t>IMP00643</t>
        </is>
      </c>
      <c r="E5221" t="inlineStr">
        <is>
          <t>T104498</t>
        </is>
      </c>
      <c r="F5221" s="32" t="n">
        <v>907273.89</v>
      </c>
      <c r="G5221" s="32" t="n">
        <v>90727.39</v>
      </c>
    </row>
    <row r="5222">
      <c r="A5222" t="inlineStr">
        <is>
          <t>L0198454</t>
        </is>
      </c>
      <c r="B5222" t="inlineStr">
        <is>
          <t>2026-02-23</t>
        </is>
      </c>
      <c r="C5222" t="inlineStr">
        <is>
          <t>home_use</t>
        </is>
      </c>
      <c r="D5222" t="inlineStr">
        <is>
          <t>IMP00643</t>
        </is>
      </c>
      <c r="E5222" t="inlineStr">
        <is>
          <t>T104498</t>
        </is>
      </c>
      <c r="F5222" s="32" t="n">
        <v>593256.42</v>
      </c>
      <c r="G5222" s="32" t="n">
        <v>59325.64</v>
      </c>
    </row>
    <row r="5223">
      <c r="A5223" t="inlineStr">
        <is>
          <t>L0198455</t>
        </is>
      </c>
      <c r="B5223" t="inlineStr">
        <is>
          <t>2026-02-23</t>
        </is>
      </c>
      <c r="C5223" t="inlineStr">
        <is>
          <t>home_use</t>
        </is>
      </c>
      <c r="D5223" t="inlineStr">
        <is>
          <t>IMP00643</t>
        </is>
      </c>
      <c r="E5223" t="inlineStr">
        <is>
          <t>T104498</t>
        </is>
      </c>
      <c r="F5223" s="32" t="n">
        <v>2297595.38</v>
      </c>
      <c r="G5223" s="32" t="n">
        <v>229759.54</v>
      </c>
    </row>
    <row r="5224">
      <c r="A5224" t="inlineStr">
        <is>
          <t>L0198456</t>
        </is>
      </c>
      <c r="B5224" t="inlineStr">
        <is>
          <t>2026-02-23</t>
        </is>
      </c>
      <c r="C5224" t="inlineStr">
        <is>
          <t>home_use</t>
        </is>
      </c>
      <c r="D5224" t="inlineStr">
        <is>
          <t>IMP00643</t>
        </is>
      </c>
      <c r="E5224" t="inlineStr">
        <is>
          <t>T104498</t>
        </is>
      </c>
      <c r="F5224" s="32" t="n">
        <v>575036.58</v>
      </c>
      <c r="G5224" s="32" t="n">
        <v>57503.66</v>
      </c>
    </row>
    <row r="5225">
      <c r="A5225" t="inlineStr">
        <is>
          <t>L0198457</t>
        </is>
      </c>
      <c r="B5225" t="inlineStr">
        <is>
          <t>2026-02-23</t>
        </is>
      </c>
      <c r="C5225" t="inlineStr">
        <is>
          <t>home_use</t>
        </is>
      </c>
      <c r="D5225" t="inlineStr">
        <is>
          <t>IMP00643</t>
        </is>
      </c>
      <c r="E5225" t="inlineStr">
        <is>
          <t>T104498</t>
        </is>
      </c>
      <c r="F5225" s="32" t="n">
        <v>1941469.58</v>
      </c>
      <c r="G5225" s="32" t="n">
        <v>194146.96</v>
      </c>
    </row>
    <row r="5226">
      <c r="A5226" t="inlineStr">
        <is>
          <t>L0198458</t>
        </is>
      </c>
      <c r="B5226" t="inlineStr">
        <is>
          <t>2026-02-23</t>
        </is>
      </c>
      <c r="C5226" t="inlineStr">
        <is>
          <t>home_use</t>
        </is>
      </c>
      <c r="D5226" t="inlineStr">
        <is>
          <t>IMP00643</t>
        </is>
      </c>
      <c r="E5226" t="inlineStr">
        <is>
          <t>T104498</t>
        </is>
      </c>
      <c r="F5226" s="32" t="n">
        <v>819461.45</v>
      </c>
      <c r="G5226" s="32" t="n">
        <v>81946.14999999999</v>
      </c>
    </row>
    <row r="5227">
      <c r="A5227" t="inlineStr">
        <is>
          <t>L0198459</t>
        </is>
      </c>
      <c r="B5227" t="inlineStr">
        <is>
          <t>2026-02-23</t>
        </is>
      </c>
      <c r="C5227" t="inlineStr">
        <is>
          <t>home_use</t>
        </is>
      </c>
      <c r="D5227" t="inlineStr">
        <is>
          <t>IMP00643</t>
        </is>
      </c>
      <c r="E5227" t="inlineStr">
        <is>
          <t>T104498</t>
        </is>
      </c>
      <c r="F5227" s="32" t="n">
        <v>587621.38</v>
      </c>
      <c r="G5227" s="32" t="n">
        <v>58762.14</v>
      </c>
    </row>
    <row r="5228">
      <c r="A5228" t="inlineStr">
        <is>
          <t>L0198460</t>
        </is>
      </c>
      <c r="B5228" t="inlineStr">
        <is>
          <t>2026-02-23</t>
        </is>
      </c>
      <c r="C5228" t="inlineStr">
        <is>
          <t>home_use</t>
        </is>
      </c>
      <c r="D5228" t="inlineStr">
        <is>
          <t>IMP00643</t>
        </is>
      </c>
      <c r="E5228" t="inlineStr">
        <is>
          <t>T104498</t>
        </is>
      </c>
      <c r="F5228" s="32" t="n">
        <v>703350.91</v>
      </c>
      <c r="G5228" s="32" t="n">
        <v>70335.09</v>
      </c>
    </row>
    <row r="5229">
      <c r="A5229" t="inlineStr">
        <is>
          <t>L0198461</t>
        </is>
      </c>
      <c r="B5229" t="inlineStr">
        <is>
          <t>2026-02-23</t>
        </is>
      </c>
      <c r="C5229" t="inlineStr">
        <is>
          <t>home_use</t>
        </is>
      </c>
      <c r="D5229" t="inlineStr">
        <is>
          <t>IMP00643</t>
        </is>
      </c>
      <c r="E5229" t="inlineStr">
        <is>
          <t>T104498</t>
        </is>
      </c>
      <c r="F5229" s="32" t="n">
        <v>1213909.7</v>
      </c>
      <c r="G5229" s="32" t="n">
        <v>121390.97</v>
      </c>
    </row>
    <row r="5230">
      <c r="A5230" t="inlineStr">
        <is>
          <t>L0198478</t>
        </is>
      </c>
      <c r="B5230" t="inlineStr">
        <is>
          <t>2026-02-23</t>
        </is>
      </c>
      <c r="C5230" t="inlineStr">
        <is>
          <t>home_use</t>
        </is>
      </c>
      <c r="D5230" t="inlineStr">
        <is>
          <t>IMP00753</t>
        </is>
      </c>
      <c r="E5230" t="inlineStr">
        <is>
          <t>T105264</t>
        </is>
      </c>
      <c r="F5230" s="32" t="n">
        <v>432817.59</v>
      </c>
      <c r="G5230" s="32" t="n">
        <v>56266.29</v>
      </c>
    </row>
    <row r="5231">
      <c r="A5231" t="inlineStr">
        <is>
          <t>L0198479</t>
        </is>
      </c>
      <c r="B5231" t="inlineStr">
        <is>
          <t>2026-02-23</t>
        </is>
      </c>
      <c r="C5231" t="inlineStr">
        <is>
          <t>home_use</t>
        </is>
      </c>
      <c r="D5231" t="inlineStr">
        <is>
          <t>IMP00753</t>
        </is>
      </c>
      <c r="E5231" t="inlineStr">
        <is>
          <t>T105264</t>
        </is>
      </c>
      <c r="F5231" s="32" t="n">
        <v>1371114.15</v>
      </c>
      <c r="G5231" s="32" t="n">
        <v>146709.21</v>
      </c>
    </row>
    <row r="5232">
      <c r="A5232" t="inlineStr">
        <is>
          <t>L0198506</t>
        </is>
      </c>
      <c r="B5232" t="inlineStr">
        <is>
          <t>2026-02-23</t>
        </is>
      </c>
      <c r="C5232" t="inlineStr">
        <is>
          <t>home_use</t>
        </is>
      </c>
      <c r="D5232" t="inlineStr">
        <is>
          <t>IMP00926</t>
        </is>
      </c>
      <c r="E5232" t="inlineStr">
        <is>
          <t>T106477</t>
        </is>
      </c>
      <c r="F5232" s="32" t="n">
        <v>663899.45</v>
      </c>
      <c r="G5232" s="32" t="n">
        <v>71037.24000000001</v>
      </c>
    </row>
    <row r="5233">
      <c r="A5233" t="inlineStr">
        <is>
          <t>L0198512</t>
        </is>
      </c>
      <c r="B5233" t="inlineStr">
        <is>
          <t>2026-02-23</t>
        </is>
      </c>
      <c r="C5233" t="inlineStr">
        <is>
          <t>home_use</t>
        </is>
      </c>
      <c r="D5233" t="inlineStr">
        <is>
          <t>IMP00950</t>
        </is>
      </c>
      <c r="F5233" s="32" t="n">
        <v>1755622.74</v>
      </c>
      <c r="G5233" s="32" t="n">
        <v>228230.96</v>
      </c>
    </row>
    <row r="5234">
      <c r="A5234" t="inlineStr">
        <is>
          <t>L0198513</t>
        </is>
      </c>
      <c r="B5234" t="inlineStr">
        <is>
          <t>2026-02-23</t>
        </is>
      </c>
      <c r="C5234" t="inlineStr">
        <is>
          <t>home_use</t>
        </is>
      </c>
      <c r="D5234" t="inlineStr">
        <is>
          <t>IMP00950</t>
        </is>
      </c>
      <c r="F5234" s="32" t="n">
        <v>1153136.67</v>
      </c>
      <c r="G5234" s="32" t="n">
        <v>149907.77</v>
      </c>
    </row>
    <row r="5235">
      <c r="A5235" t="inlineStr">
        <is>
          <t>L0198514</t>
        </is>
      </c>
      <c r="B5235" t="inlineStr">
        <is>
          <t>2026-02-23</t>
        </is>
      </c>
      <c r="C5235" t="inlineStr">
        <is>
          <t>home_use</t>
        </is>
      </c>
      <c r="D5235" t="inlineStr">
        <is>
          <t>IMP00950</t>
        </is>
      </c>
      <c r="F5235" s="32" t="n">
        <v>3213638.71</v>
      </c>
      <c r="G5235" s="32" t="n">
        <v>392063.92</v>
      </c>
    </row>
    <row r="5236">
      <c r="A5236" t="inlineStr">
        <is>
          <t>L0198520</t>
        </is>
      </c>
      <c r="B5236" t="inlineStr">
        <is>
          <t>2026-02-23</t>
        </is>
      </c>
      <c r="C5236" t="inlineStr">
        <is>
          <t>home_use</t>
        </is>
      </c>
      <c r="D5236" t="inlineStr">
        <is>
          <t>IMP00999</t>
        </is>
      </c>
      <c r="E5236" t="inlineStr">
        <is>
          <t>T106987</t>
        </is>
      </c>
      <c r="F5236" s="32" t="n">
        <v>703055.8100000001</v>
      </c>
      <c r="G5236" s="32" t="n">
        <v>70305.58</v>
      </c>
    </row>
    <row r="5237">
      <c r="A5237" t="inlineStr">
        <is>
          <t>L0198527</t>
        </is>
      </c>
      <c r="B5237" t="inlineStr">
        <is>
          <t>2026-02-23</t>
        </is>
      </c>
      <c r="C5237" t="inlineStr">
        <is>
          <t>home_use</t>
        </is>
      </c>
      <c r="D5237" t="inlineStr">
        <is>
          <t>IMP01037</t>
        </is>
      </c>
      <c r="E5237" t="inlineStr">
        <is>
          <t>T107258</t>
        </is>
      </c>
      <c r="F5237" s="32" t="n">
        <v>1395166.47</v>
      </c>
      <c r="G5237" s="32" t="n">
        <v>139516.65</v>
      </c>
    </row>
    <row r="5238">
      <c r="A5238" t="inlineStr">
        <is>
          <t>L0198529</t>
        </is>
      </c>
      <c r="B5238" t="inlineStr">
        <is>
          <t>2026-02-23</t>
        </is>
      </c>
      <c r="C5238" t="inlineStr">
        <is>
          <t>home_use</t>
        </is>
      </c>
      <c r="D5238" t="inlineStr">
        <is>
          <t>IMP01037</t>
        </is>
      </c>
      <c r="E5238" t="inlineStr">
        <is>
          <t>T107258</t>
        </is>
      </c>
      <c r="F5238" s="32" t="n">
        <v>611997.46</v>
      </c>
      <c r="G5238" s="32" t="n">
        <v>61199.75</v>
      </c>
    </row>
    <row r="5239">
      <c r="A5239" t="inlineStr">
        <is>
          <t>L0198530</t>
        </is>
      </c>
      <c r="B5239" t="inlineStr">
        <is>
          <t>2026-02-23</t>
        </is>
      </c>
      <c r="C5239" t="inlineStr">
        <is>
          <t>home_use</t>
        </is>
      </c>
      <c r="D5239" t="inlineStr">
        <is>
          <t>IMP01037</t>
        </is>
      </c>
      <c r="E5239" t="inlineStr">
        <is>
          <t>T107258</t>
        </is>
      </c>
      <c r="F5239" s="32" t="n">
        <v>1115153.32</v>
      </c>
      <c r="G5239" s="32" t="n">
        <v>111515.33</v>
      </c>
    </row>
    <row r="5240">
      <c r="A5240" t="inlineStr">
        <is>
          <t>L0198534</t>
        </is>
      </c>
      <c r="B5240" t="inlineStr">
        <is>
          <t>2026-02-23</t>
        </is>
      </c>
      <c r="C5240" t="inlineStr">
        <is>
          <t>home_use</t>
        </is>
      </c>
      <c r="D5240" t="inlineStr">
        <is>
          <t>IMP01089</t>
        </is>
      </c>
      <c r="E5240" t="inlineStr">
        <is>
          <t>T107617</t>
        </is>
      </c>
      <c r="F5240" s="32" t="n">
        <v>718724.33</v>
      </c>
      <c r="G5240" s="32" t="n">
        <v>75466.05</v>
      </c>
    </row>
    <row r="5241">
      <c r="A5241" t="inlineStr">
        <is>
          <t>L0198540</t>
        </is>
      </c>
      <c r="B5241" t="inlineStr">
        <is>
          <t>2026-02-23</t>
        </is>
      </c>
      <c r="C5241" t="inlineStr">
        <is>
          <t>home_use</t>
        </is>
      </c>
      <c r="D5241" t="inlineStr">
        <is>
          <t>IMP01142</t>
        </is>
      </c>
      <c r="E5241" t="inlineStr">
        <is>
          <t>T107992</t>
        </is>
      </c>
      <c r="F5241" s="32" t="n">
        <v>891766.11</v>
      </c>
      <c r="G5241" s="32" t="n">
        <v>99877.8</v>
      </c>
    </row>
    <row r="5242">
      <c r="A5242" t="inlineStr">
        <is>
          <t>L0198541</t>
        </is>
      </c>
      <c r="B5242" t="inlineStr">
        <is>
          <t>2026-02-23</t>
        </is>
      </c>
      <c r="C5242" t="inlineStr">
        <is>
          <t>home_use</t>
        </is>
      </c>
      <c r="D5242" t="inlineStr">
        <is>
          <t>IMP01142</t>
        </is>
      </c>
      <c r="E5242" t="inlineStr">
        <is>
          <t>T107992</t>
        </is>
      </c>
      <c r="F5242" s="32" t="n">
        <v>356687.93</v>
      </c>
      <c r="G5242" s="32" t="n">
        <v>39949.05</v>
      </c>
    </row>
    <row r="5243">
      <c r="A5243" t="inlineStr">
        <is>
          <t>L0198558</t>
        </is>
      </c>
      <c r="B5243" t="inlineStr">
        <is>
          <t>2026-02-23</t>
        </is>
      </c>
      <c r="C5243" t="inlineStr">
        <is>
          <t>home_use</t>
        </is>
      </c>
      <c r="D5243" t="inlineStr">
        <is>
          <t>IMP01242</t>
        </is>
      </c>
      <c r="E5243" t="inlineStr">
        <is>
          <t>T108692</t>
        </is>
      </c>
      <c r="F5243" s="32" t="n">
        <v>6162137.2</v>
      </c>
      <c r="G5243" s="32" t="n">
        <v>647024.41</v>
      </c>
    </row>
    <row r="5244">
      <c r="A5244" t="inlineStr">
        <is>
          <t>L0198562</t>
        </is>
      </c>
      <c r="B5244" t="inlineStr">
        <is>
          <t>2026-02-23</t>
        </is>
      </c>
      <c r="C5244" t="inlineStr">
        <is>
          <t>transit</t>
        </is>
      </c>
      <c r="D5244" t="inlineStr">
        <is>
          <t>IMP01283</t>
        </is>
      </c>
      <c r="E5244" t="inlineStr">
        <is>
          <t>T108974</t>
        </is>
      </c>
      <c r="F5244" s="32" t="n">
        <v>590975</v>
      </c>
      <c r="G5244" s="32" t="n">
        <v>0</v>
      </c>
    </row>
    <row r="5245">
      <c r="A5245" t="inlineStr">
        <is>
          <t>L0198563</t>
        </is>
      </c>
      <c r="B5245" t="inlineStr">
        <is>
          <t>2026-02-23</t>
        </is>
      </c>
      <c r="C5245" t="inlineStr">
        <is>
          <t>home_use</t>
        </is>
      </c>
      <c r="D5245" t="inlineStr">
        <is>
          <t>IMP01310</t>
        </is>
      </c>
      <c r="E5245" t="inlineStr">
        <is>
          <t>T109167</t>
        </is>
      </c>
      <c r="F5245" s="32" t="n">
        <v>3667705.65</v>
      </c>
      <c r="G5245" s="32" t="n">
        <v>476801.73</v>
      </c>
    </row>
    <row r="5246">
      <c r="A5246" t="inlineStr">
        <is>
          <t>L0198565</t>
        </is>
      </c>
      <c r="B5246" t="inlineStr">
        <is>
          <t>2026-02-23</t>
        </is>
      </c>
      <c r="C5246" t="inlineStr">
        <is>
          <t>home_use</t>
        </is>
      </c>
      <c r="D5246" t="inlineStr">
        <is>
          <t>IMP01310</t>
        </is>
      </c>
      <c r="E5246" t="inlineStr">
        <is>
          <t>T109167</t>
        </is>
      </c>
      <c r="F5246" s="32" t="n">
        <v>752861.99</v>
      </c>
      <c r="G5246" s="32" t="n">
        <v>80556.23</v>
      </c>
    </row>
    <row r="5247">
      <c r="A5247" t="inlineStr">
        <is>
          <t>L0198567</t>
        </is>
      </c>
      <c r="B5247" t="inlineStr">
        <is>
          <t>2026-02-23</t>
        </is>
      </c>
      <c r="C5247" t="inlineStr">
        <is>
          <t>home_use</t>
        </is>
      </c>
      <c r="D5247" t="inlineStr">
        <is>
          <t>IMP01310</t>
        </is>
      </c>
      <c r="E5247" t="inlineStr">
        <is>
          <t>T109167</t>
        </is>
      </c>
      <c r="F5247" s="32" t="n">
        <v>1060865.14</v>
      </c>
      <c r="G5247" s="32" t="n">
        <v>113512.57</v>
      </c>
    </row>
    <row r="5248">
      <c r="A5248" t="inlineStr">
        <is>
          <t>L0198568</t>
        </is>
      </c>
      <c r="B5248" t="inlineStr">
        <is>
          <t>2026-02-23</t>
        </is>
      </c>
      <c r="C5248" t="inlineStr">
        <is>
          <t>home_use</t>
        </is>
      </c>
      <c r="D5248" t="inlineStr">
        <is>
          <t>IMP01310</t>
        </is>
      </c>
      <c r="E5248" t="inlineStr">
        <is>
          <t>T109167</t>
        </is>
      </c>
      <c r="F5248" s="32" t="n">
        <v>326196.17</v>
      </c>
      <c r="G5248" s="32" t="n">
        <v>34902.99</v>
      </c>
    </row>
    <row r="5249">
      <c r="A5249" t="inlineStr">
        <is>
          <t>L0198569</t>
        </is>
      </c>
      <c r="B5249" t="inlineStr">
        <is>
          <t>2026-02-23</t>
        </is>
      </c>
      <c r="C5249" t="inlineStr">
        <is>
          <t>home_use</t>
        </is>
      </c>
      <c r="D5249" t="inlineStr">
        <is>
          <t>IMP01310</t>
        </is>
      </c>
      <c r="E5249" t="inlineStr">
        <is>
          <t>T109167</t>
        </is>
      </c>
      <c r="F5249" s="32" t="n">
        <v>6100348.11</v>
      </c>
      <c r="G5249" s="32" t="n">
        <v>793045.25</v>
      </c>
    </row>
    <row r="5250">
      <c r="A5250" t="inlineStr">
        <is>
          <t>L0198571</t>
        </is>
      </c>
      <c r="B5250" t="inlineStr">
        <is>
          <t>2026-02-23</t>
        </is>
      </c>
      <c r="C5250" t="inlineStr">
        <is>
          <t>home_use</t>
        </is>
      </c>
      <c r="D5250" t="inlineStr">
        <is>
          <t>IMP01315</t>
        </is>
      </c>
      <c r="E5250" t="inlineStr">
        <is>
          <t>T109203</t>
        </is>
      </c>
      <c r="F5250" s="32" t="n">
        <v>346758.08</v>
      </c>
      <c r="G5250" s="32" t="n">
        <v>36409.6</v>
      </c>
    </row>
    <row r="5251">
      <c r="A5251" t="inlineStr">
        <is>
          <t>L0198606</t>
        </is>
      </c>
      <c r="B5251" t="inlineStr">
        <is>
          <t>2026-02-24</t>
        </is>
      </c>
      <c r="C5251" t="inlineStr">
        <is>
          <t>home_use</t>
        </is>
      </c>
      <c r="D5251" t="inlineStr">
        <is>
          <t>IMP00063</t>
        </is>
      </c>
      <c r="E5251" t="inlineStr">
        <is>
          <t>T100440</t>
        </is>
      </c>
      <c r="F5251" s="32" t="n">
        <v>2196077.2</v>
      </c>
      <c r="G5251" s="32" t="n">
        <v>252548.88</v>
      </c>
    </row>
    <row r="5252">
      <c r="A5252" t="inlineStr">
        <is>
          <t>L0198607</t>
        </is>
      </c>
      <c r="B5252" t="inlineStr">
        <is>
          <t>2026-02-24</t>
        </is>
      </c>
      <c r="C5252" t="inlineStr">
        <is>
          <t>home_use</t>
        </is>
      </c>
      <c r="D5252" t="inlineStr">
        <is>
          <t>IMP00063</t>
        </is>
      </c>
      <c r="E5252" t="inlineStr">
        <is>
          <t>T100440</t>
        </is>
      </c>
      <c r="F5252" s="32" t="n">
        <v>806333.95</v>
      </c>
      <c r="G5252" s="32" t="n">
        <v>104823.41</v>
      </c>
    </row>
    <row r="5253">
      <c r="A5253" t="inlineStr">
        <is>
          <t>L0198608</t>
        </is>
      </c>
      <c r="B5253" t="inlineStr">
        <is>
          <t>2026-02-24</t>
        </is>
      </c>
      <c r="C5253" t="inlineStr">
        <is>
          <t>home_use</t>
        </is>
      </c>
      <c r="D5253" t="inlineStr">
        <is>
          <t>IMP00063</t>
        </is>
      </c>
      <c r="E5253" t="inlineStr">
        <is>
          <t>T100440</t>
        </is>
      </c>
      <c r="F5253" s="32" t="n">
        <v>718493.8</v>
      </c>
      <c r="G5253" s="32" t="n">
        <v>76878.84</v>
      </c>
    </row>
    <row r="5254">
      <c r="A5254" t="inlineStr">
        <is>
          <t>L0198609</t>
        </is>
      </c>
      <c r="B5254" t="inlineStr">
        <is>
          <t>2026-02-24</t>
        </is>
      </c>
      <c r="C5254" t="inlineStr">
        <is>
          <t>home_use</t>
        </is>
      </c>
      <c r="D5254" t="inlineStr">
        <is>
          <t>IMP00063</t>
        </is>
      </c>
      <c r="E5254" t="inlineStr">
        <is>
          <t>T100440</t>
        </is>
      </c>
      <c r="F5254" s="32" t="n">
        <v>529729.22</v>
      </c>
      <c r="G5254" s="32" t="n">
        <v>60918.86</v>
      </c>
    </row>
    <row r="5255">
      <c r="A5255" t="inlineStr">
        <is>
          <t>L0198611</t>
        </is>
      </c>
      <c r="B5255" t="inlineStr">
        <is>
          <t>2026-02-24</t>
        </is>
      </c>
      <c r="C5255" t="inlineStr">
        <is>
          <t>home_use</t>
        </is>
      </c>
      <c r="D5255" t="inlineStr">
        <is>
          <t>IMP00063</t>
        </is>
      </c>
      <c r="E5255" t="inlineStr">
        <is>
          <t>T100440</t>
        </is>
      </c>
      <c r="F5255" s="32" t="n">
        <v>3307866.56</v>
      </c>
      <c r="G5255" s="32" t="n">
        <v>380404.65</v>
      </c>
    </row>
    <row r="5256">
      <c r="A5256" t="inlineStr">
        <is>
          <t>L0198612</t>
        </is>
      </c>
      <c r="B5256" t="inlineStr">
        <is>
          <t>2026-02-24</t>
        </is>
      </c>
      <c r="C5256" t="inlineStr">
        <is>
          <t>home_use</t>
        </is>
      </c>
      <c r="D5256" t="inlineStr">
        <is>
          <t>IMP00063</t>
        </is>
      </c>
      <c r="E5256" t="inlineStr">
        <is>
          <t>T100440</t>
        </is>
      </c>
      <c r="F5256" s="32" t="n">
        <v>819170.3100000001</v>
      </c>
      <c r="G5256" s="32" t="n">
        <v>94204.59</v>
      </c>
    </row>
    <row r="5257">
      <c r="A5257" t="inlineStr">
        <is>
          <t>L0198613</t>
        </is>
      </c>
      <c r="B5257" t="inlineStr">
        <is>
          <t>2026-02-24</t>
        </is>
      </c>
      <c r="C5257" t="inlineStr">
        <is>
          <t>home_use</t>
        </is>
      </c>
      <c r="D5257" t="inlineStr">
        <is>
          <t>IMP00063</t>
        </is>
      </c>
      <c r="E5257" t="inlineStr">
        <is>
          <t>T100440</t>
        </is>
      </c>
      <c r="F5257" s="32" t="n">
        <v>2256242.35</v>
      </c>
      <c r="G5257" s="32" t="n">
        <v>241417.93</v>
      </c>
    </row>
    <row r="5258">
      <c r="A5258" t="inlineStr">
        <is>
          <t>L0198614</t>
        </is>
      </c>
      <c r="B5258" t="inlineStr">
        <is>
          <t>2026-02-24</t>
        </is>
      </c>
      <c r="C5258" t="inlineStr">
        <is>
          <t>home_use</t>
        </is>
      </c>
      <c r="D5258" t="inlineStr">
        <is>
          <t>IMP00067</t>
        </is>
      </c>
      <c r="E5258" t="inlineStr">
        <is>
          <t>T100466</t>
        </is>
      </c>
      <c r="F5258" s="32" t="n">
        <v>14543582.86</v>
      </c>
      <c r="G5258" s="32" t="n">
        <v>1454358.29</v>
      </c>
    </row>
    <row r="5259">
      <c r="A5259" t="inlineStr">
        <is>
          <t>L0198627</t>
        </is>
      </c>
      <c r="B5259" t="inlineStr">
        <is>
          <t>2026-02-24</t>
        </is>
      </c>
      <c r="C5259" t="inlineStr">
        <is>
          <t>home_use</t>
        </is>
      </c>
      <c r="D5259" t="inlineStr">
        <is>
          <t>IMP00156</t>
        </is>
      </c>
      <c r="F5259" s="32" t="n">
        <v>752427.38</v>
      </c>
      <c r="G5259" s="32" t="n">
        <v>91796.14</v>
      </c>
    </row>
    <row r="5260">
      <c r="A5260" t="inlineStr">
        <is>
          <t>L0198645</t>
        </is>
      </c>
      <c r="B5260" t="inlineStr">
        <is>
          <t>2026-02-24</t>
        </is>
      </c>
      <c r="C5260" t="inlineStr">
        <is>
          <t>home_use</t>
        </is>
      </c>
      <c r="D5260" t="inlineStr">
        <is>
          <t>IMP00306</t>
        </is>
      </c>
      <c r="E5260" t="inlineStr">
        <is>
          <t>T102141</t>
        </is>
      </c>
      <c r="F5260" s="32" t="n">
        <v>333659.94</v>
      </c>
      <c r="G5260" s="32" t="n">
        <v>41707.49</v>
      </c>
    </row>
    <row r="5261">
      <c r="A5261" t="inlineStr">
        <is>
          <t>L0198648</t>
        </is>
      </c>
      <c r="B5261" t="inlineStr">
        <is>
          <t>2026-02-24</t>
        </is>
      </c>
      <c r="C5261" t="inlineStr">
        <is>
          <t>home_use</t>
        </is>
      </c>
      <c r="D5261" t="inlineStr">
        <is>
          <t>IMP00306</t>
        </is>
      </c>
      <c r="E5261" t="inlineStr">
        <is>
          <t>T102141</t>
        </is>
      </c>
      <c r="F5261" s="32" t="n">
        <v>1224819.07</v>
      </c>
      <c r="G5261" s="32" t="n">
        <v>153102.38</v>
      </c>
    </row>
    <row r="5262">
      <c r="A5262" t="inlineStr">
        <is>
          <t>L0198656</t>
        </is>
      </c>
      <c r="B5262" t="inlineStr">
        <is>
          <t>2026-02-24</t>
        </is>
      </c>
      <c r="C5262" t="inlineStr">
        <is>
          <t>home_use</t>
        </is>
      </c>
      <c r="D5262" t="inlineStr">
        <is>
          <t>IMP00340</t>
        </is>
      </c>
      <c r="E5262" t="inlineStr">
        <is>
          <t>T102376</t>
        </is>
      </c>
      <c r="F5262" s="32" t="n">
        <v>5348504.1</v>
      </c>
      <c r="G5262" s="32" t="n">
        <v>534850.41</v>
      </c>
    </row>
    <row r="5263">
      <c r="A5263" t="inlineStr">
        <is>
          <t>L0198660</t>
        </is>
      </c>
      <c r="B5263" t="inlineStr">
        <is>
          <t>2026-02-24</t>
        </is>
      </c>
      <c r="C5263" t="inlineStr">
        <is>
          <t>transit</t>
        </is>
      </c>
      <c r="D5263" t="inlineStr">
        <is>
          <t>IMP00361</t>
        </is>
      </c>
      <c r="E5263" t="inlineStr">
        <is>
          <t>T102520</t>
        </is>
      </c>
      <c r="F5263" s="32" t="n">
        <v>1115384.28</v>
      </c>
      <c r="G5263" s="32" t="n">
        <v>0</v>
      </c>
    </row>
    <row r="5264">
      <c r="A5264" t="inlineStr">
        <is>
          <t>L0198720</t>
        </is>
      </c>
      <c r="B5264" t="inlineStr">
        <is>
          <t>2026-02-24</t>
        </is>
      </c>
      <c r="C5264" t="inlineStr">
        <is>
          <t>home_use</t>
        </is>
      </c>
      <c r="D5264" t="inlineStr">
        <is>
          <t>IMP00643</t>
        </is>
      </c>
      <c r="E5264" t="inlineStr">
        <is>
          <t>T104498</t>
        </is>
      </c>
      <c r="F5264" s="32" t="n">
        <v>423813.95</v>
      </c>
      <c r="G5264" s="32" t="n">
        <v>42381.39</v>
      </c>
    </row>
    <row r="5265">
      <c r="A5265" t="inlineStr">
        <is>
          <t>L0198721</t>
        </is>
      </c>
      <c r="B5265" t="inlineStr">
        <is>
          <t>2026-02-24</t>
        </is>
      </c>
      <c r="C5265" t="inlineStr">
        <is>
          <t>home_use</t>
        </is>
      </c>
      <c r="D5265" t="inlineStr">
        <is>
          <t>IMP00643</t>
        </is>
      </c>
      <c r="E5265" t="inlineStr">
        <is>
          <t>T104498</t>
        </is>
      </c>
      <c r="F5265" s="32" t="n">
        <v>1338280.21</v>
      </c>
      <c r="G5265" s="32" t="n">
        <v>133828.02</v>
      </c>
    </row>
    <row r="5266">
      <c r="A5266" t="inlineStr">
        <is>
          <t>L0198722</t>
        </is>
      </c>
      <c r="B5266" t="inlineStr">
        <is>
          <t>2026-02-24</t>
        </is>
      </c>
      <c r="C5266" t="inlineStr">
        <is>
          <t>home_use</t>
        </is>
      </c>
      <c r="D5266" t="inlineStr">
        <is>
          <t>IMP00643</t>
        </is>
      </c>
      <c r="E5266" t="inlineStr">
        <is>
          <t>T104498</t>
        </is>
      </c>
      <c r="F5266" s="32" t="n">
        <v>682600.75</v>
      </c>
      <c r="G5266" s="32" t="n">
        <v>68260.07000000001</v>
      </c>
    </row>
    <row r="5267">
      <c r="A5267" t="inlineStr">
        <is>
          <t>L0198723</t>
        </is>
      </c>
      <c r="B5267" t="inlineStr">
        <is>
          <t>2026-02-24</t>
        </is>
      </c>
      <c r="C5267" t="inlineStr">
        <is>
          <t>home_use</t>
        </is>
      </c>
      <c r="D5267" t="inlineStr">
        <is>
          <t>IMP00643</t>
        </is>
      </c>
      <c r="E5267" t="inlineStr">
        <is>
          <t>T104498</t>
        </is>
      </c>
      <c r="F5267" s="32" t="n">
        <v>793892.63</v>
      </c>
      <c r="G5267" s="32" t="n">
        <v>79389.25999999999</v>
      </c>
    </row>
    <row r="5268">
      <c r="A5268" t="inlineStr">
        <is>
          <t>L0198724</t>
        </is>
      </c>
      <c r="B5268" t="inlineStr">
        <is>
          <t>2026-02-24</t>
        </is>
      </c>
      <c r="C5268" t="inlineStr">
        <is>
          <t>home_use</t>
        </is>
      </c>
      <c r="D5268" t="inlineStr">
        <is>
          <t>IMP00643</t>
        </is>
      </c>
      <c r="E5268" t="inlineStr">
        <is>
          <t>T104498</t>
        </is>
      </c>
      <c r="F5268" s="32" t="n">
        <v>661221.72</v>
      </c>
      <c r="G5268" s="32" t="n">
        <v>66122.17</v>
      </c>
    </row>
    <row r="5269">
      <c r="A5269" t="inlineStr">
        <is>
          <t>L0198746</t>
        </is>
      </c>
      <c r="B5269" t="inlineStr">
        <is>
          <t>2026-02-24</t>
        </is>
      </c>
      <c r="C5269" t="inlineStr">
        <is>
          <t>home_use</t>
        </is>
      </c>
      <c r="D5269" t="inlineStr">
        <is>
          <t>IMP00753</t>
        </is>
      </c>
      <c r="E5269" t="inlineStr">
        <is>
          <t>T105264</t>
        </is>
      </c>
      <c r="F5269" s="32" t="n">
        <v>570608.3199999999</v>
      </c>
      <c r="G5269" s="32" t="n">
        <v>69614.22</v>
      </c>
    </row>
    <row r="5270">
      <c r="A5270" t="inlineStr">
        <is>
          <t>L0198747</t>
        </is>
      </c>
      <c r="B5270" t="inlineStr">
        <is>
          <t>2026-02-24</t>
        </is>
      </c>
      <c r="C5270" t="inlineStr">
        <is>
          <t>home_use</t>
        </is>
      </c>
      <c r="D5270" t="inlineStr">
        <is>
          <t>IMP00753</t>
        </is>
      </c>
      <c r="E5270" t="inlineStr">
        <is>
          <t>T105264</t>
        </is>
      </c>
      <c r="F5270" s="32" t="n">
        <v>225949.83</v>
      </c>
      <c r="G5270" s="32" t="n">
        <v>29373.48</v>
      </c>
    </row>
    <row r="5271">
      <c r="A5271" t="inlineStr">
        <is>
          <t>L0198766</t>
        </is>
      </c>
      <c r="B5271" t="inlineStr">
        <is>
          <t>2026-02-24</t>
        </is>
      </c>
      <c r="C5271" t="inlineStr">
        <is>
          <t>home_use</t>
        </is>
      </c>
      <c r="D5271" t="inlineStr">
        <is>
          <t>IMP00892</t>
        </is>
      </c>
      <c r="E5271" t="inlineStr">
        <is>
          <t>T106240</t>
        </is>
      </c>
      <c r="F5271" s="32" t="n">
        <v>2772705.6</v>
      </c>
      <c r="G5271" s="32" t="n">
        <v>291134.09</v>
      </c>
    </row>
    <row r="5272">
      <c r="A5272" t="inlineStr">
        <is>
          <t>L0198767</t>
        </is>
      </c>
      <c r="B5272" t="inlineStr">
        <is>
          <t>2026-02-24</t>
        </is>
      </c>
      <c r="C5272" t="inlineStr">
        <is>
          <t>home_use</t>
        </is>
      </c>
      <c r="D5272" t="inlineStr">
        <is>
          <t>IMP00892</t>
        </is>
      </c>
      <c r="E5272" t="inlineStr">
        <is>
          <t>T106240</t>
        </is>
      </c>
      <c r="F5272" s="32" t="n">
        <v>1578610.97</v>
      </c>
      <c r="G5272" s="32" t="n">
        <v>165754.15</v>
      </c>
    </row>
    <row r="5273">
      <c r="A5273" t="inlineStr">
        <is>
          <t>L0198768</t>
        </is>
      </c>
      <c r="B5273" t="inlineStr">
        <is>
          <t>2026-02-24</t>
        </is>
      </c>
      <c r="C5273" t="inlineStr">
        <is>
          <t>home_use</t>
        </is>
      </c>
      <c r="D5273" t="inlineStr">
        <is>
          <t>IMP00892</t>
        </is>
      </c>
      <c r="E5273" t="inlineStr">
        <is>
          <t>T106240</t>
        </is>
      </c>
      <c r="F5273" s="32" t="n">
        <v>1349399.11</v>
      </c>
      <c r="G5273" s="32" t="n">
        <v>141686.91</v>
      </c>
    </row>
    <row r="5274">
      <c r="A5274" t="inlineStr">
        <is>
          <t>L0198769</t>
        </is>
      </c>
      <c r="B5274" t="inlineStr">
        <is>
          <t>2026-02-24</t>
        </is>
      </c>
      <c r="C5274" t="inlineStr">
        <is>
          <t>home_use</t>
        </is>
      </c>
      <c r="D5274" t="inlineStr">
        <is>
          <t>IMP00892</t>
        </is>
      </c>
      <c r="E5274" t="inlineStr">
        <is>
          <t>T106240</t>
        </is>
      </c>
      <c r="F5274" s="32" t="n">
        <v>1642286.25</v>
      </c>
      <c r="G5274" s="32" t="n">
        <v>172440.06</v>
      </c>
    </row>
    <row r="5275">
      <c r="A5275" t="inlineStr">
        <is>
          <t>L0198770</t>
        </is>
      </c>
      <c r="B5275" t="inlineStr">
        <is>
          <t>2026-02-24</t>
        </is>
      </c>
      <c r="C5275" t="inlineStr">
        <is>
          <t>home_use</t>
        </is>
      </c>
      <c r="D5275" t="inlineStr">
        <is>
          <t>IMP00892</t>
        </is>
      </c>
      <c r="E5275" t="inlineStr">
        <is>
          <t>T106240</t>
        </is>
      </c>
      <c r="F5275" s="32" t="n">
        <v>5118224.3</v>
      </c>
      <c r="G5275" s="32" t="n">
        <v>537413.55</v>
      </c>
    </row>
    <row r="5276">
      <c r="A5276" t="inlineStr">
        <is>
          <t>L0198774</t>
        </is>
      </c>
      <c r="B5276" t="inlineStr">
        <is>
          <t>2026-02-24</t>
        </is>
      </c>
      <c r="C5276" t="inlineStr">
        <is>
          <t>home_use</t>
        </is>
      </c>
      <c r="D5276" t="inlineStr">
        <is>
          <t>IMP00926</t>
        </is>
      </c>
      <c r="E5276" t="inlineStr">
        <is>
          <t>T106477</t>
        </is>
      </c>
      <c r="F5276" s="32" t="n">
        <v>320337.75</v>
      </c>
      <c r="G5276" s="32" t="n">
        <v>34276.14</v>
      </c>
    </row>
    <row r="5277">
      <c r="A5277" t="inlineStr">
        <is>
          <t>L0198775</t>
        </is>
      </c>
      <c r="B5277" t="inlineStr">
        <is>
          <t>2026-02-24</t>
        </is>
      </c>
      <c r="C5277" t="inlineStr">
        <is>
          <t>home_use</t>
        </is>
      </c>
      <c r="D5277" t="inlineStr">
        <is>
          <t>IMP00926</t>
        </is>
      </c>
      <c r="E5277" t="inlineStr">
        <is>
          <t>T106477</t>
        </is>
      </c>
      <c r="F5277" s="32" t="n">
        <v>419121.89</v>
      </c>
      <c r="G5277" s="32" t="n">
        <v>41912.19</v>
      </c>
    </row>
    <row r="5278">
      <c r="A5278" t="inlineStr">
        <is>
          <t>L0198776</t>
        </is>
      </c>
      <c r="B5278" t="inlineStr">
        <is>
          <t>2026-02-24</t>
        </is>
      </c>
      <c r="C5278" t="inlineStr">
        <is>
          <t>home_use</t>
        </is>
      </c>
      <c r="D5278" t="inlineStr">
        <is>
          <t>IMP00926</t>
        </is>
      </c>
      <c r="E5278" t="inlineStr">
        <is>
          <t>T106477</t>
        </is>
      </c>
      <c r="F5278" s="32" t="n">
        <v>203597.72</v>
      </c>
      <c r="G5278" s="32" t="n">
        <v>21784.96</v>
      </c>
    </row>
    <row r="5279">
      <c r="A5279" t="inlineStr">
        <is>
          <t>L0198777</t>
        </is>
      </c>
      <c r="B5279" t="inlineStr">
        <is>
          <t>2026-02-24</t>
        </is>
      </c>
      <c r="C5279" t="inlineStr">
        <is>
          <t>home_use</t>
        </is>
      </c>
      <c r="D5279" t="inlineStr">
        <is>
          <t>IMP00926</t>
        </is>
      </c>
      <c r="E5279" t="inlineStr">
        <is>
          <t>T106477</t>
        </is>
      </c>
      <c r="F5279" s="32" t="n">
        <v>264061.03</v>
      </c>
      <c r="G5279" s="32" t="n">
        <v>31687.32</v>
      </c>
    </row>
    <row r="5280">
      <c r="A5280" t="inlineStr">
        <is>
          <t>L0198778</t>
        </is>
      </c>
      <c r="B5280" t="inlineStr">
        <is>
          <t>2026-02-24</t>
        </is>
      </c>
      <c r="C5280" t="inlineStr">
        <is>
          <t>home_use</t>
        </is>
      </c>
      <c r="D5280" t="inlineStr">
        <is>
          <t>IMP00950</t>
        </is>
      </c>
      <c r="F5280" s="32" t="n">
        <v>1281937.34</v>
      </c>
      <c r="G5280" s="32" t="n">
        <v>166651.85</v>
      </c>
    </row>
    <row r="5281">
      <c r="A5281" t="inlineStr">
        <is>
          <t>L0198779</t>
        </is>
      </c>
      <c r="B5281" t="inlineStr">
        <is>
          <t>2026-02-24</t>
        </is>
      </c>
      <c r="C5281" t="inlineStr">
        <is>
          <t>home_use</t>
        </is>
      </c>
      <c r="D5281" t="inlineStr">
        <is>
          <t>IMP00950</t>
        </is>
      </c>
      <c r="F5281" s="32" t="n">
        <v>2386194.84</v>
      </c>
      <c r="G5281" s="32" t="n">
        <v>310205.33</v>
      </c>
    </row>
    <row r="5282">
      <c r="A5282" t="inlineStr">
        <is>
          <t>L0198781</t>
        </is>
      </c>
      <c r="B5282" t="inlineStr">
        <is>
          <t>2026-02-24</t>
        </is>
      </c>
      <c r="C5282" t="inlineStr">
        <is>
          <t>home_use</t>
        </is>
      </c>
      <c r="D5282" t="inlineStr">
        <is>
          <t>IMP00950</t>
        </is>
      </c>
      <c r="F5282" s="32" t="n">
        <v>1662112.17</v>
      </c>
      <c r="G5282" s="32" t="n">
        <v>216074.58</v>
      </c>
    </row>
    <row r="5283">
      <c r="A5283" t="inlineStr">
        <is>
          <t>L0198782</t>
        </is>
      </c>
      <c r="B5283" t="inlineStr">
        <is>
          <t>2026-02-24</t>
        </is>
      </c>
      <c r="C5283" t="inlineStr">
        <is>
          <t>home_use</t>
        </is>
      </c>
      <c r="D5283" t="inlineStr">
        <is>
          <t>IMP00950</t>
        </is>
      </c>
      <c r="F5283" s="32" t="n">
        <v>389440.18</v>
      </c>
      <c r="G5283" s="32" t="n">
        <v>50627.22</v>
      </c>
    </row>
    <row r="5284">
      <c r="A5284" t="inlineStr">
        <is>
          <t>L0198791</t>
        </is>
      </c>
      <c r="B5284" t="inlineStr">
        <is>
          <t>2026-02-24</t>
        </is>
      </c>
      <c r="C5284" t="inlineStr">
        <is>
          <t>home_use</t>
        </is>
      </c>
      <c r="D5284" t="inlineStr">
        <is>
          <t>IMP00999</t>
        </is>
      </c>
      <c r="E5284" t="inlineStr">
        <is>
          <t>T106987</t>
        </is>
      </c>
      <c r="F5284" s="32" t="n">
        <v>5307129.66</v>
      </c>
      <c r="G5284" s="32" t="n">
        <v>530712.97</v>
      </c>
    </row>
    <row r="5285">
      <c r="A5285" t="inlineStr">
        <is>
          <t>L0198792</t>
        </is>
      </c>
      <c r="B5285" t="inlineStr">
        <is>
          <t>2026-02-24</t>
        </is>
      </c>
      <c r="C5285" t="inlineStr">
        <is>
          <t>home_use</t>
        </is>
      </c>
      <c r="D5285" t="inlineStr">
        <is>
          <t>IMP00999</t>
        </is>
      </c>
      <c r="E5285" t="inlineStr">
        <is>
          <t>T106987</t>
        </is>
      </c>
      <c r="F5285" s="32" t="n">
        <v>27365536.97</v>
      </c>
      <c r="G5285" s="32" t="n">
        <v>2873381.38</v>
      </c>
    </row>
    <row r="5286">
      <c r="A5286" t="inlineStr">
        <is>
          <t>L0198793</t>
        </is>
      </c>
      <c r="B5286" t="inlineStr">
        <is>
          <t>2026-02-24</t>
        </is>
      </c>
      <c r="C5286" t="inlineStr">
        <is>
          <t>home_use</t>
        </is>
      </c>
      <c r="D5286" t="inlineStr">
        <is>
          <t>IMP00999</t>
        </is>
      </c>
      <c r="E5286" t="inlineStr">
        <is>
          <t>T106987</t>
        </is>
      </c>
      <c r="F5286" s="32" t="n">
        <v>3586805.1</v>
      </c>
      <c r="G5286" s="32" t="n">
        <v>376614.54</v>
      </c>
    </row>
    <row r="5287">
      <c r="A5287" t="inlineStr">
        <is>
          <t>L0198799</t>
        </is>
      </c>
      <c r="B5287" t="inlineStr">
        <is>
          <t>2026-02-24</t>
        </is>
      </c>
      <c r="C5287" t="inlineStr">
        <is>
          <t>home_use</t>
        </is>
      </c>
      <c r="D5287" t="inlineStr">
        <is>
          <t>IMP01037</t>
        </is>
      </c>
      <c r="E5287" t="inlineStr">
        <is>
          <t>T107258</t>
        </is>
      </c>
      <c r="F5287" s="32" t="n">
        <v>128968.93</v>
      </c>
      <c r="G5287" s="32" t="n">
        <v>15476.27</v>
      </c>
    </row>
    <row r="5288">
      <c r="A5288" t="inlineStr">
        <is>
          <t>L0198800</t>
        </is>
      </c>
      <c r="B5288" t="inlineStr">
        <is>
          <t>2026-02-24</t>
        </is>
      </c>
      <c r="C5288" t="inlineStr">
        <is>
          <t>home_use</t>
        </is>
      </c>
      <c r="D5288" t="inlineStr">
        <is>
          <t>IMP01037</t>
        </is>
      </c>
      <c r="E5288" t="inlineStr">
        <is>
          <t>T107258</t>
        </is>
      </c>
      <c r="F5288" s="32" t="n">
        <v>2348562.33</v>
      </c>
      <c r="G5288" s="32" t="n">
        <v>234856.23</v>
      </c>
    </row>
    <row r="5289">
      <c r="A5289" t="inlineStr">
        <is>
          <t>L0198802</t>
        </is>
      </c>
      <c r="B5289" t="inlineStr">
        <is>
          <t>2026-02-24</t>
        </is>
      </c>
      <c r="C5289" t="inlineStr">
        <is>
          <t>home_use</t>
        </is>
      </c>
      <c r="D5289" t="inlineStr">
        <is>
          <t>IMP01037</t>
        </is>
      </c>
      <c r="E5289" t="inlineStr">
        <is>
          <t>T107258</t>
        </is>
      </c>
      <c r="F5289" s="32" t="n">
        <v>1056305.79</v>
      </c>
      <c r="G5289" s="32" t="n">
        <v>105630.58</v>
      </c>
    </row>
    <row r="5290">
      <c r="A5290" t="inlineStr">
        <is>
          <t>L0198805</t>
        </is>
      </c>
      <c r="B5290" t="inlineStr">
        <is>
          <t>2026-02-24</t>
        </is>
      </c>
      <c r="C5290" t="inlineStr">
        <is>
          <t>warehouse_in</t>
        </is>
      </c>
      <c r="D5290" t="inlineStr">
        <is>
          <t>IMP01043</t>
        </is>
      </c>
      <c r="E5290" t="inlineStr">
        <is>
          <t>T107297</t>
        </is>
      </c>
      <c r="F5290" s="32" t="n">
        <v>2231394.23</v>
      </c>
      <c r="G5290" s="32" t="n">
        <v>0</v>
      </c>
    </row>
    <row r="5291">
      <c r="A5291" t="inlineStr">
        <is>
          <t>L0198812</t>
        </is>
      </c>
      <c r="B5291" t="inlineStr">
        <is>
          <t>2026-02-24</t>
        </is>
      </c>
      <c r="C5291" t="inlineStr">
        <is>
          <t>home_use</t>
        </is>
      </c>
      <c r="D5291" t="inlineStr">
        <is>
          <t>IMP01089</t>
        </is>
      </c>
      <c r="E5291" t="inlineStr">
        <is>
          <t>T107617</t>
        </is>
      </c>
      <c r="F5291" s="32" t="n">
        <v>2986400.37</v>
      </c>
      <c r="G5291" s="32" t="n">
        <v>313572.04</v>
      </c>
    </row>
    <row r="5292">
      <c r="A5292" t="inlineStr">
        <is>
          <t>L0198816</t>
        </is>
      </c>
      <c r="B5292" t="inlineStr">
        <is>
          <t>2026-02-24</t>
        </is>
      </c>
      <c r="C5292" t="inlineStr">
        <is>
          <t>home_use</t>
        </is>
      </c>
      <c r="D5292" t="inlineStr">
        <is>
          <t>IMP01142</t>
        </is>
      </c>
      <c r="E5292" t="inlineStr">
        <is>
          <t>T107992</t>
        </is>
      </c>
      <c r="F5292" s="32" t="n">
        <v>546138.25</v>
      </c>
      <c r="G5292" s="32" t="n">
        <v>61167.48</v>
      </c>
    </row>
    <row r="5293">
      <c r="A5293" t="inlineStr">
        <is>
          <t>L0198831</t>
        </is>
      </c>
      <c r="B5293" t="inlineStr">
        <is>
          <t>2026-02-24</t>
        </is>
      </c>
      <c r="C5293" t="inlineStr">
        <is>
          <t>home_use</t>
        </is>
      </c>
      <c r="D5293" t="inlineStr">
        <is>
          <t>IMP01310</t>
        </is>
      </c>
      <c r="E5293" t="inlineStr">
        <is>
          <t>T109167</t>
        </is>
      </c>
      <c r="F5293" s="32" t="n">
        <v>384591.63</v>
      </c>
      <c r="G5293" s="32" t="n">
        <v>48073.95</v>
      </c>
    </row>
    <row r="5294">
      <c r="A5294" t="inlineStr">
        <is>
          <t>L0198832</t>
        </is>
      </c>
      <c r="B5294" t="inlineStr">
        <is>
          <t>2026-02-24</t>
        </is>
      </c>
      <c r="C5294" t="inlineStr">
        <is>
          <t>home_use</t>
        </is>
      </c>
      <c r="D5294" t="inlineStr">
        <is>
          <t>IMP01310</t>
        </is>
      </c>
      <c r="E5294" t="inlineStr">
        <is>
          <t>T109167</t>
        </is>
      </c>
      <c r="F5294" s="32" t="n">
        <v>635478.41</v>
      </c>
      <c r="G5294" s="32" t="n">
        <v>67996.19</v>
      </c>
    </row>
    <row r="5295">
      <c r="A5295" t="inlineStr">
        <is>
          <t>L0198833</t>
        </is>
      </c>
      <c r="B5295" t="inlineStr">
        <is>
          <t>2026-02-24</t>
        </is>
      </c>
      <c r="C5295" t="inlineStr">
        <is>
          <t>home_use</t>
        </is>
      </c>
      <c r="D5295" t="inlineStr">
        <is>
          <t>IMP01310</t>
        </is>
      </c>
      <c r="E5295" t="inlineStr">
        <is>
          <t>T109167</t>
        </is>
      </c>
      <c r="F5295" s="32" t="n">
        <v>500005.18</v>
      </c>
      <c r="G5295" s="32" t="n">
        <v>53500.55</v>
      </c>
    </row>
    <row r="5296">
      <c r="A5296" t="inlineStr">
        <is>
          <t>L0198834</t>
        </is>
      </c>
      <c r="B5296" t="inlineStr">
        <is>
          <t>2026-02-24</t>
        </is>
      </c>
      <c r="C5296" t="inlineStr">
        <is>
          <t>home_use</t>
        </is>
      </c>
      <c r="D5296" t="inlineStr">
        <is>
          <t>IMP01310</t>
        </is>
      </c>
      <c r="E5296" t="inlineStr">
        <is>
          <t>T109167</t>
        </is>
      </c>
      <c r="F5296" s="32" t="n">
        <v>1500788.94</v>
      </c>
      <c r="G5296" s="32" t="n">
        <v>150078.89</v>
      </c>
    </row>
    <row r="5297">
      <c r="A5297" t="inlineStr">
        <is>
          <t>L0198835</t>
        </is>
      </c>
      <c r="B5297" t="inlineStr">
        <is>
          <t>2026-02-24</t>
        </is>
      </c>
      <c r="C5297" t="inlineStr">
        <is>
          <t>home_use</t>
        </is>
      </c>
      <c r="D5297" t="inlineStr">
        <is>
          <t>IMP01310</t>
        </is>
      </c>
      <c r="E5297" t="inlineStr">
        <is>
          <t>T109167</t>
        </is>
      </c>
      <c r="F5297" s="32" t="n">
        <v>767336.6800000001</v>
      </c>
      <c r="G5297" s="32" t="n">
        <v>82105.02</v>
      </c>
    </row>
    <row r="5298">
      <c r="A5298" t="inlineStr">
        <is>
          <t>L0198836</t>
        </is>
      </c>
      <c r="B5298" t="inlineStr">
        <is>
          <t>2026-02-24</t>
        </is>
      </c>
      <c r="C5298" t="inlineStr">
        <is>
          <t>home_use</t>
        </is>
      </c>
      <c r="D5298" t="inlineStr">
        <is>
          <t>IMP01310</t>
        </is>
      </c>
      <c r="E5298" t="inlineStr">
        <is>
          <t>T109167</t>
        </is>
      </c>
      <c r="F5298" s="32" t="n">
        <v>1600368.84</v>
      </c>
      <c r="G5298" s="32" t="n">
        <v>171239.47</v>
      </c>
    </row>
    <row r="5299">
      <c r="A5299" t="inlineStr">
        <is>
          <t>L0198837</t>
        </is>
      </c>
      <c r="B5299" t="inlineStr">
        <is>
          <t>2026-02-24</t>
        </is>
      </c>
      <c r="C5299" t="inlineStr">
        <is>
          <t>home_use</t>
        </is>
      </c>
      <c r="D5299" t="inlineStr">
        <is>
          <t>IMP01310</t>
        </is>
      </c>
      <c r="E5299" t="inlineStr">
        <is>
          <t>T109167</t>
        </is>
      </c>
      <c r="F5299" s="32" t="n">
        <v>489326.66</v>
      </c>
      <c r="G5299" s="32" t="n">
        <v>52357.95</v>
      </c>
    </row>
    <row r="5300">
      <c r="A5300" t="inlineStr">
        <is>
          <t>L0198838</t>
        </is>
      </c>
      <c r="B5300" t="inlineStr">
        <is>
          <t>2026-02-24</t>
        </is>
      </c>
      <c r="C5300" t="inlineStr">
        <is>
          <t>home_use</t>
        </is>
      </c>
      <c r="D5300" t="inlineStr">
        <is>
          <t>IMP01310</t>
        </is>
      </c>
      <c r="E5300" t="inlineStr">
        <is>
          <t>T109167</t>
        </is>
      </c>
      <c r="F5300" s="32" t="n">
        <v>1217212.55</v>
      </c>
      <c r="G5300" s="32" t="n">
        <v>130241.74</v>
      </c>
    </row>
    <row r="5301">
      <c r="A5301" t="inlineStr">
        <is>
          <t>L0198870</t>
        </is>
      </c>
      <c r="B5301" t="inlineStr">
        <is>
          <t>2026-02-25</t>
        </is>
      </c>
      <c r="C5301" t="inlineStr">
        <is>
          <t>home_use</t>
        </is>
      </c>
      <c r="D5301" t="inlineStr">
        <is>
          <t>IMP00063</t>
        </is>
      </c>
      <c r="E5301" t="inlineStr">
        <is>
          <t>T100440</t>
        </is>
      </c>
      <c r="F5301" s="32" t="n">
        <v>331776.52</v>
      </c>
      <c r="G5301" s="32" t="n">
        <v>38154.3</v>
      </c>
    </row>
    <row r="5302">
      <c r="A5302" t="inlineStr">
        <is>
          <t>L0198871</t>
        </is>
      </c>
      <c r="B5302" t="inlineStr">
        <is>
          <t>2026-02-25</t>
        </is>
      </c>
      <c r="C5302" t="inlineStr">
        <is>
          <t>home_use</t>
        </is>
      </c>
      <c r="D5302" t="inlineStr">
        <is>
          <t>IMP00063</t>
        </is>
      </c>
      <c r="E5302" t="inlineStr">
        <is>
          <t>T100440</t>
        </is>
      </c>
      <c r="F5302" s="32" t="n">
        <v>1000388.23</v>
      </c>
      <c r="G5302" s="32" t="n">
        <v>107041.54</v>
      </c>
    </row>
    <row r="5303">
      <c r="A5303" t="inlineStr">
        <is>
          <t>L0198872</t>
        </is>
      </c>
      <c r="B5303" t="inlineStr">
        <is>
          <t>2026-02-25</t>
        </is>
      </c>
      <c r="C5303" t="inlineStr">
        <is>
          <t>home_use</t>
        </is>
      </c>
      <c r="D5303" t="inlineStr">
        <is>
          <t>IMP00063</t>
        </is>
      </c>
      <c r="E5303" t="inlineStr">
        <is>
          <t>T100440</t>
        </is>
      </c>
      <c r="F5303" s="32" t="n">
        <v>3650765.41</v>
      </c>
      <c r="G5303" s="32" t="n">
        <v>474599.5</v>
      </c>
    </row>
    <row r="5304">
      <c r="A5304" t="inlineStr">
        <is>
          <t>L0198873</t>
        </is>
      </c>
      <c r="B5304" t="inlineStr">
        <is>
          <t>2026-02-25</t>
        </is>
      </c>
      <c r="C5304" t="inlineStr">
        <is>
          <t>home_use</t>
        </is>
      </c>
      <c r="D5304" t="inlineStr">
        <is>
          <t>IMP00063</t>
        </is>
      </c>
      <c r="E5304" t="inlineStr">
        <is>
          <t>T100440</t>
        </is>
      </c>
      <c r="F5304" s="32" t="n">
        <v>1343032.36</v>
      </c>
      <c r="G5304" s="32" t="n">
        <v>154448.72</v>
      </c>
    </row>
    <row r="5305">
      <c r="A5305" t="inlineStr">
        <is>
          <t>L0198874</t>
        </is>
      </c>
      <c r="B5305" t="inlineStr">
        <is>
          <t>2026-02-25</t>
        </is>
      </c>
      <c r="C5305" t="inlineStr">
        <is>
          <t>home_use</t>
        </is>
      </c>
      <c r="D5305" t="inlineStr">
        <is>
          <t>IMP00063</t>
        </is>
      </c>
      <c r="E5305" t="inlineStr">
        <is>
          <t>T100440</t>
        </is>
      </c>
      <c r="F5305" s="32" t="n">
        <v>2147196.2</v>
      </c>
      <c r="G5305" s="32" t="n">
        <v>279135.51</v>
      </c>
    </row>
    <row r="5306">
      <c r="A5306" t="inlineStr">
        <is>
          <t>L0198875</t>
        </is>
      </c>
      <c r="B5306" t="inlineStr">
        <is>
          <t>2026-02-25</t>
        </is>
      </c>
      <c r="C5306" t="inlineStr">
        <is>
          <t>home_use</t>
        </is>
      </c>
      <c r="D5306" t="inlineStr">
        <is>
          <t>IMP00063</t>
        </is>
      </c>
      <c r="E5306" t="inlineStr">
        <is>
          <t>T100440</t>
        </is>
      </c>
      <c r="F5306" s="32" t="n">
        <v>918879.35</v>
      </c>
      <c r="G5306" s="32" t="n">
        <v>105671.13</v>
      </c>
    </row>
    <row r="5307">
      <c r="A5307" t="inlineStr">
        <is>
          <t>L0198876</t>
        </is>
      </c>
      <c r="B5307" t="inlineStr">
        <is>
          <t>2026-02-25</t>
        </is>
      </c>
      <c r="C5307" t="inlineStr">
        <is>
          <t>home_use</t>
        </is>
      </c>
      <c r="D5307" t="inlineStr">
        <is>
          <t>IMP00063</t>
        </is>
      </c>
      <c r="E5307" t="inlineStr">
        <is>
          <t>T100440</t>
        </is>
      </c>
      <c r="F5307" s="32" t="n">
        <v>516824.41</v>
      </c>
      <c r="G5307" s="32" t="n">
        <v>59434.81</v>
      </c>
    </row>
    <row r="5308">
      <c r="A5308" t="inlineStr">
        <is>
          <t>L0198877</t>
        </is>
      </c>
      <c r="B5308" t="inlineStr">
        <is>
          <t>2026-02-25</t>
        </is>
      </c>
      <c r="C5308" t="inlineStr">
        <is>
          <t>home_use</t>
        </is>
      </c>
      <c r="D5308" t="inlineStr">
        <is>
          <t>IMP00063</t>
        </is>
      </c>
      <c r="E5308" t="inlineStr">
        <is>
          <t>T100440</t>
        </is>
      </c>
      <c r="F5308" s="32" t="n">
        <v>13859731.24</v>
      </c>
      <c r="G5308" s="32" t="n">
        <v>1801765.06</v>
      </c>
    </row>
    <row r="5309">
      <c r="A5309" t="inlineStr">
        <is>
          <t>L0198879</t>
        </is>
      </c>
      <c r="B5309" t="inlineStr">
        <is>
          <t>2026-02-25</t>
        </is>
      </c>
      <c r="C5309" t="inlineStr">
        <is>
          <t>home_use</t>
        </is>
      </c>
      <c r="D5309" t="inlineStr">
        <is>
          <t>IMP00091</t>
        </is>
      </c>
      <c r="E5309" t="inlineStr">
        <is>
          <t>T100631</t>
        </is>
      </c>
      <c r="F5309" s="32" t="n">
        <v>86487.28</v>
      </c>
      <c r="G5309" s="32" t="n">
        <v>9081.16</v>
      </c>
    </row>
    <row r="5310">
      <c r="A5310" t="inlineStr">
        <is>
          <t>L0198880</t>
        </is>
      </c>
      <c r="B5310" t="inlineStr">
        <is>
          <t>2026-02-25</t>
        </is>
      </c>
      <c r="C5310" t="inlineStr">
        <is>
          <t>home_use</t>
        </is>
      </c>
      <c r="D5310" t="inlineStr">
        <is>
          <t>IMP00095</t>
        </is>
      </c>
      <c r="E5310" t="inlineStr">
        <is>
          <t>T100033</t>
        </is>
      </c>
      <c r="F5310" s="32" t="n">
        <v>1712153.55</v>
      </c>
      <c r="G5310" s="32" t="n">
        <v>222579.96</v>
      </c>
    </row>
    <row r="5311">
      <c r="A5311" t="inlineStr">
        <is>
          <t>L0198907</t>
        </is>
      </c>
      <c r="B5311" t="inlineStr">
        <is>
          <t>2026-02-25</t>
        </is>
      </c>
      <c r="C5311" t="inlineStr">
        <is>
          <t>home_use</t>
        </is>
      </c>
      <c r="D5311" t="inlineStr">
        <is>
          <t>IMP00306</t>
        </is>
      </c>
      <c r="E5311" t="inlineStr">
        <is>
          <t>T102141</t>
        </is>
      </c>
      <c r="F5311" s="32" t="n">
        <v>678856.39</v>
      </c>
      <c r="G5311" s="32" t="n">
        <v>84857.05</v>
      </c>
    </row>
    <row r="5312">
      <c r="A5312" t="inlineStr">
        <is>
          <t>L0198908</t>
        </is>
      </c>
      <c r="B5312" t="inlineStr">
        <is>
          <t>2026-02-25</t>
        </is>
      </c>
      <c r="C5312" t="inlineStr">
        <is>
          <t>home_use</t>
        </is>
      </c>
      <c r="D5312" t="inlineStr">
        <is>
          <t>IMP00306</t>
        </is>
      </c>
      <c r="E5312" t="inlineStr">
        <is>
          <t>T102141</t>
        </is>
      </c>
      <c r="F5312" s="32" t="n">
        <v>1555021.74</v>
      </c>
      <c r="G5312" s="32" t="n">
        <v>194377.72</v>
      </c>
    </row>
    <row r="5313">
      <c r="A5313" t="inlineStr">
        <is>
          <t>L0198911</t>
        </is>
      </c>
      <c r="B5313" t="inlineStr">
        <is>
          <t>2026-02-25</t>
        </is>
      </c>
      <c r="C5313" t="inlineStr">
        <is>
          <t>home_use</t>
        </is>
      </c>
      <c r="D5313" t="inlineStr">
        <is>
          <t>IMP00340</t>
        </is>
      </c>
      <c r="E5313" t="inlineStr">
        <is>
          <t>T102376</t>
        </is>
      </c>
      <c r="F5313" s="32" t="n">
        <v>10922036.15</v>
      </c>
      <c r="G5313" s="32" t="n">
        <v>1092203.62</v>
      </c>
    </row>
    <row r="5314">
      <c r="A5314" t="inlineStr">
        <is>
          <t>L0198912</t>
        </is>
      </c>
      <c r="B5314" t="inlineStr">
        <is>
          <t>2026-02-25</t>
        </is>
      </c>
      <c r="C5314" t="inlineStr">
        <is>
          <t>home_use</t>
        </is>
      </c>
      <c r="D5314" t="inlineStr">
        <is>
          <t>IMP00340</t>
        </is>
      </c>
      <c r="E5314" t="inlineStr">
        <is>
          <t>T102376</t>
        </is>
      </c>
      <c r="F5314" s="32" t="n">
        <v>8241496.09</v>
      </c>
      <c r="G5314" s="32" t="n">
        <v>865357.09</v>
      </c>
    </row>
    <row r="5315">
      <c r="A5315" t="inlineStr">
        <is>
          <t>L0198943</t>
        </is>
      </c>
      <c r="B5315" t="inlineStr">
        <is>
          <t>2026-02-25</t>
        </is>
      </c>
      <c r="C5315" t="inlineStr">
        <is>
          <t>home_use</t>
        </is>
      </c>
      <c r="D5315" t="inlineStr">
        <is>
          <t>IMP00548</t>
        </is>
      </c>
      <c r="E5315" t="inlineStr">
        <is>
          <t>T103835</t>
        </is>
      </c>
      <c r="F5315" s="32" t="n">
        <v>2356491.33</v>
      </c>
      <c r="G5315" s="32" t="n">
        <v>235649.13</v>
      </c>
    </row>
    <row r="5316">
      <c r="A5316" t="inlineStr">
        <is>
          <t>L0198956</t>
        </is>
      </c>
      <c r="B5316" t="inlineStr">
        <is>
          <t>2026-02-25</t>
        </is>
      </c>
      <c r="C5316" t="inlineStr">
        <is>
          <t>transit</t>
        </is>
      </c>
      <c r="D5316" t="inlineStr">
        <is>
          <t>IMP00616</t>
        </is>
      </c>
      <c r="E5316" t="inlineStr">
        <is>
          <t>T104305</t>
        </is>
      </c>
      <c r="F5316" s="32" t="n">
        <v>975904.72</v>
      </c>
      <c r="G5316" s="32" t="n">
        <v>0</v>
      </c>
    </row>
    <row r="5317">
      <c r="A5317" t="inlineStr">
        <is>
          <t>L0198960</t>
        </is>
      </c>
      <c r="B5317" t="inlineStr">
        <is>
          <t>2026-02-25</t>
        </is>
      </c>
      <c r="C5317" t="inlineStr">
        <is>
          <t>home_use</t>
        </is>
      </c>
      <c r="D5317" t="inlineStr">
        <is>
          <t>IMP00643</t>
        </is>
      </c>
      <c r="E5317" t="inlineStr">
        <is>
          <t>T104498</t>
        </is>
      </c>
      <c r="F5317" s="32" t="n">
        <v>1531819.14</v>
      </c>
      <c r="G5317" s="32" t="n">
        <v>153181.91</v>
      </c>
    </row>
    <row r="5318">
      <c r="A5318" t="inlineStr">
        <is>
          <t>L0198961</t>
        </is>
      </c>
      <c r="B5318" t="inlineStr">
        <is>
          <t>2026-02-25</t>
        </is>
      </c>
      <c r="C5318" t="inlineStr">
        <is>
          <t>home_use</t>
        </is>
      </c>
      <c r="D5318" t="inlineStr">
        <is>
          <t>IMP00643</t>
        </is>
      </c>
      <c r="E5318" t="inlineStr">
        <is>
          <t>T104498</t>
        </is>
      </c>
      <c r="F5318" s="32" t="n">
        <v>306497.33</v>
      </c>
      <c r="G5318" s="32" t="n">
        <v>30649.73</v>
      </c>
    </row>
    <row r="5319">
      <c r="A5319" t="inlineStr">
        <is>
          <t>L0198962</t>
        </is>
      </c>
      <c r="B5319" t="inlineStr">
        <is>
          <t>2026-02-25</t>
        </is>
      </c>
      <c r="C5319" t="inlineStr">
        <is>
          <t>home_use</t>
        </is>
      </c>
      <c r="D5319" t="inlineStr">
        <is>
          <t>IMP00643</t>
        </is>
      </c>
      <c r="E5319" t="inlineStr">
        <is>
          <t>T104498</t>
        </is>
      </c>
      <c r="F5319" s="32" t="n">
        <v>987767.27</v>
      </c>
      <c r="G5319" s="32" t="n">
        <v>98776.73</v>
      </c>
    </row>
    <row r="5320">
      <c r="A5320" t="inlineStr">
        <is>
          <t>L0198963</t>
        </is>
      </c>
      <c r="B5320" t="inlineStr">
        <is>
          <t>2026-02-25</t>
        </is>
      </c>
      <c r="C5320" t="inlineStr">
        <is>
          <t>home_use</t>
        </is>
      </c>
      <c r="D5320" t="inlineStr">
        <is>
          <t>IMP00643</t>
        </is>
      </c>
      <c r="E5320" t="inlineStr">
        <is>
          <t>T104498</t>
        </is>
      </c>
      <c r="F5320" s="32" t="n">
        <v>933959.27</v>
      </c>
      <c r="G5320" s="32" t="n">
        <v>93395.92999999999</v>
      </c>
    </row>
    <row r="5321">
      <c r="A5321" t="inlineStr">
        <is>
          <t>L0198966</t>
        </is>
      </c>
      <c r="B5321" t="inlineStr">
        <is>
          <t>2026-02-25</t>
        </is>
      </c>
      <c r="C5321" t="inlineStr">
        <is>
          <t>home_use</t>
        </is>
      </c>
      <c r="D5321" t="inlineStr">
        <is>
          <t>IMP00676</t>
        </is>
      </c>
      <c r="E5321" t="inlineStr">
        <is>
          <t>T104726</t>
        </is>
      </c>
      <c r="F5321" s="32" t="n">
        <v>1433578.67</v>
      </c>
      <c r="G5321" s="32" t="n">
        <v>172029.44</v>
      </c>
    </row>
    <row r="5322">
      <c r="A5322" t="inlineStr">
        <is>
          <t>L0198980</t>
        </is>
      </c>
      <c r="B5322" t="inlineStr">
        <is>
          <t>2026-02-25</t>
        </is>
      </c>
      <c r="C5322" t="inlineStr">
        <is>
          <t>home_use</t>
        </is>
      </c>
      <c r="D5322" t="inlineStr">
        <is>
          <t>IMP00753</t>
        </is>
      </c>
      <c r="E5322" t="inlineStr">
        <is>
          <t>T105264</t>
        </is>
      </c>
      <c r="F5322" s="32" t="n">
        <v>222133.42</v>
      </c>
      <c r="G5322" s="32" t="n">
        <v>23324.01</v>
      </c>
    </row>
    <row r="5323">
      <c r="A5323" t="inlineStr">
        <is>
          <t>L0198981</t>
        </is>
      </c>
      <c r="B5323" t="inlineStr">
        <is>
          <t>2026-02-25</t>
        </is>
      </c>
      <c r="C5323" t="inlineStr">
        <is>
          <t>home_use</t>
        </is>
      </c>
      <c r="D5323" t="inlineStr">
        <is>
          <t>IMP00753</t>
        </is>
      </c>
      <c r="E5323" t="inlineStr">
        <is>
          <t>T105264</t>
        </is>
      </c>
      <c r="F5323" s="32" t="n">
        <v>1004983.19</v>
      </c>
      <c r="G5323" s="32" t="n">
        <v>107533.2</v>
      </c>
    </row>
    <row r="5324">
      <c r="A5324" t="inlineStr">
        <is>
          <t>L0199011</t>
        </is>
      </c>
      <c r="B5324" t="inlineStr">
        <is>
          <t>2026-02-25</t>
        </is>
      </c>
      <c r="C5324" t="inlineStr">
        <is>
          <t>home_use</t>
        </is>
      </c>
      <c r="D5324" t="inlineStr">
        <is>
          <t>IMP00926</t>
        </is>
      </c>
      <c r="E5324" t="inlineStr">
        <is>
          <t>T106477</t>
        </is>
      </c>
      <c r="F5324" s="32" t="n">
        <v>7980134.32</v>
      </c>
      <c r="G5324" s="32" t="n">
        <v>798013.4300000001</v>
      </c>
    </row>
    <row r="5325">
      <c r="A5325" t="inlineStr">
        <is>
          <t>L0199012</t>
        </is>
      </c>
      <c r="B5325" t="inlineStr">
        <is>
          <t>2026-02-25</t>
        </is>
      </c>
      <c r="C5325" t="inlineStr">
        <is>
          <t>home_use</t>
        </is>
      </c>
      <c r="D5325" t="inlineStr">
        <is>
          <t>IMP00926</t>
        </is>
      </c>
      <c r="E5325" t="inlineStr">
        <is>
          <t>T106477</t>
        </is>
      </c>
      <c r="F5325" s="32" t="n">
        <v>10368199.16</v>
      </c>
      <c r="G5325" s="32" t="n">
        <v>1088660.91</v>
      </c>
    </row>
    <row r="5326">
      <c r="A5326" t="inlineStr">
        <is>
          <t>L0199016</t>
        </is>
      </c>
      <c r="B5326" t="inlineStr">
        <is>
          <t>2026-02-25</t>
        </is>
      </c>
      <c r="C5326" t="inlineStr">
        <is>
          <t>home_use</t>
        </is>
      </c>
      <c r="D5326" t="inlineStr">
        <is>
          <t>IMP00950</t>
        </is>
      </c>
      <c r="F5326" s="32" t="n">
        <v>954332.97</v>
      </c>
      <c r="G5326" s="32" t="n">
        <v>124063.29</v>
      </c>
    </row>
    <row r="5327">
      <c r="A5327" t="inlineStr">
        <is>
          <t>L0199017</t>
        </is>
      </c>
      <c r="B5327" t="inlineStr">
        <is>
          <t>2026-02-25</t>
        </is>
      </c>
      <c r="C5327" t="inlineStr">
        <is>
          <t>home_use</t>
        </is>
      </c>
      <c r="D5327" t="inlineStr">
        <is>
          <t>IMP00950</t>
        </is>
      </c>
      <c r="F5327" s="32" t="n">
        <v>717271.01</v>
      </c>
      <c r="G5327" s="32" t="n">
        <v>93245.23</v>
      </c>
    </row>
    <row r="5328">
      <c r="A5328" t="inlineStr">
        <is>
          <t>L0199018</t>
        </is>
      </c>
      <c r="B5328" t="inlineStr">
        <is>
          <t>2026-02-25</t>
        </is>
      </c>
      <c r="C5328" t="inlineStr">
        <is>
          <t>home_use</t>
        </is>
      </c>
      <c r="D5328" t="inlineStr">
        <is>
          <t>IMP00950</t>
        </is>
      </c>
      <c r="F5328" s="32" t="n">
        <v>2154034.2</v>
      </c>
      <c r="G5328" s="32" t="n">
        <v>280024.45</v>
      </c>
    </row>
    <row r="5329">
      <c r="A5329" t="inlineStr">
        <is>
          <t>L0199030</t>
        </is>
      </c>
      <c r="B5329" t="inlineStr">
        <is>
          <t>2026-02-25</t>
        </is>
      </c>
      <c r="C5329" t="inlineStr">
        <is>
          <t>warehouse_out</t>
        </is>
      </c>
      <c r="D5329" t="inlineStr">
        <is>
          <t>IMP01037</t>
        </is>
      </c>
      <c r="E5329" t="inlineStr">
        <is>
          <t>T107258</t>
        </is>
      </c>
      <c r="F5329" s="32" t="n">
        <v>1565711.3</v>
      </c>
      <c r="G5329" s="32" t="n">
        <v>156571.13</v>
      </c>
    </row>
    <row r="5330">
      <c r="A5330" t="inlineStr">
        <is>
          <t>L0199074</t>
        </is>
      </c>
      <c r="B5330" t="inlineStr">
        <is>
          <t>2026-02-25</t>
        </is>
      </c>
      <c r="C5330" t="inlineStr">
        <is>
          <t>home_use</t>
        </is>
      </c>
      <c r="D5330" t="inlineStr">
        <is>
          <t>IMP01310</t>
        </is>
      </c>
      <c r="E5330" t="inlineStr">
        <is>
          <t>T109167</t>
        </is>
      </c>
      <c r="F5330" s="32" t="n">
        <v>585355.36</v>
      </c>
      <c r="G5330" s="32" t="n">
        <v>62633.02</v>
      </c>
    </row>
    <row r="5331">
      <c r="A5331" t="inlineStr">
        <is>
          <t>L0199075</t>
        </is>
      </c>
      <c r="B5331" t="inlineStr">
        <is>
          <t>2026-02-25</t>
        </is>
      </c>
      <c r="C5331" t="inlineStr">
        <is>
          <t>home_use</t>
        </is>
      </c>
      <c r="D5331" t="inlineStr">
        <is>
          <t>IMP01310</t>
        </is>
      </c>
      <c r="E5331" t="inlineStr">
        <is>
          <t>T109167</t>
        </is>
      </c>
      <c r="F5331" s="32" t="n">
        <v>973050.86</v>
      </c>
      <c r="G5331" s="32" t="n">
        <v>126496.61</v>
      </c>
    </row>
    <row r="5332">
      <c r="A5332" t="inlineStr">
        <is>
          <t>L0199078</t>
        </is>
      </c>
      <c r="B5332" t="inlineStr">
        <is>
          <t>2026-02-25</t>
        </is>
      </c>
      <c r="C5332" t="inlineStr">
        <is>
          <t>home_use</t>
        </is>
      </c>
      <c r="D5332" t="inlineStr">
        <is>
          <t>IMP01310</t>
        </is>
      </c>
      <c r="E5332" t="inlineStr">
        <is>
          <t>T109167</t>
        </is>
      </c>
      <c r="F5332" s="32" t="n">
        <v>913021.16</v>
      </c>
      <c r="G5332" s="32" t="n">
        <v>114127.65</v>
      </c>
    </row>
    <row r="5333">
      <c r="A5333" t="inlineStr">
        <is>
          <t>L0199079</t>
        </is>
      </c>
      <c r="B5333" t="inlineStr">
        <is>
          <t>2026-02-25</t>
        </is>
      </c>
      <c r="C5333" t="inlineStr">
        <is>
          <t>home_use</t>
        </is>
      </c>
      <c r="D5333" t="inlineStr">
        <is>
          <t>IMP01310</t>
        </is>
      </c>
      <c r="E5333" t="inlineStr">
        <is>
          <t>T109167</t>
        </is>
      </c>
      <c r="F5333" s="32" t="n">
        <v>554083.21</v>
      </c>
      <c r="G5333" s="32" t="n">
        <v>59286.9</v>
      </c>
    </row>
    <row r="5334">
      <c r="A5334" t="inlineStr">
        <is>
          <t>L0199080</t>
        </is>
      </c>
      <c r="B5334" t="inlineStr">
        <is>
          <t>2026-02-25</t>
        </is>
      </c>
      <c r="C5334" t="inlineStr">
        <is>
          <t>home_use</t>
        </is>
      </c>
      <c r="D5334" t="inlineStr">
        <is>
          <t>IMP01310</t>
        </is>
      </c>
      <c r="E5334" t="inlineStr">
        <is>
          <t>T109167</t>
        </is>
      </c>
      <c r="F5334" s="32" t="n">
        <v>581166.62</v>
      </c>
      <c r="G5334" s="32" t="n">
        <v>62184.83</v>
      </c>
    </row>
    <row r="5335">
      <c r="A5335" t="inlineStr">
        <is>
          <t>L0199085</t>
        </is>
      </c>
      <c r="B5335" t="inlineStr">
        <is>
          <t>2026-02-25</t>
        </is>
      </c>
      <c r="C5335" t="inlineStr">
        <is>
          <t>transit</t>
        </is>
      </c>
      <c r="D5335" t="inlineStr">
        <is>
          <t>IMP01315</t>
        </is>
      </c>
      <c r="E5335" t="inlineStr">
        <is>
          <t>T109203</t>
        </is>
      </c>
      <c r="F5335" s="32" t="n">
        <v>391381.96</v>
      </c>
      <c r="G5335" s="32" t="n">
        <v>0</v>
      </c>
    </row>
    <row r="5336">
      <c r="A5336" t="inlineStr">
        <is>
          <t>L0199128</t>
        </is>
      </c>
      <c r="B5336" t="inlineStr">
        <is>
          <t>2026-02-26</t>
        </is>
      </c>
      <c r="C5336" t="inlineStr">
        <is>
          <t>home_use</t>
        </is>
      </c>
      <c r="D5336" t="inlineStr">
        <is>
          <t>IMP00063</t>
        </is>
      </c>
      <c r="E5336" t="inlineStr">
        <is>
          <t>T100440</t>
        </is>
      </c>
      <c r="F5336" s="32" t="n">
        <v>3293518.13</v>
      </c>
      <c r="G5336" s="32" t="n">
        <v>428157.36</v>
      </c>
    </row>
    <row r="5337">
      <c r="A5337" t="inlineStr">
        <is>
          <t>L0199130</t>
        </is>
      </c>
      <c r="B5337" t="inlineStr">
        <is>
          <t>2026-02-26</t>
        </is>
      </c>
      <c r="C5337" t="inlineStr">
        <is>
          <t>home_use</t>
        </is>
      </c>
      <c r="D5337" t="inlineStr">
        <is>
          <t>IMP00063</t>
        </is>
      </c>
      <c r="E5337" t="inlineStr">
        <is>
          <t>T100440</t>
        </is>
      </c>
      <c r="F5337" s="32" t="n">
        <v>294961.64</v>
      </c>
      <c r="G5337" s="32" t="n">
        <v>33920.59</v>
      </c>
    </row>
    <row r="5338">
      <c r="A5338" t="inlineStr">
        <is>
          <t>L0199131</t>
        </is>
      </c>
      <c r="B5338" t="inlineStr">
        <is>
          <t>2026-02-26</t>
        </is>
      </c>
      <c r="C5338" t="inlineStr">
        <is>
          <t>home_use</t>
        </is>
      </c>
      <c r="D5338" t="inlineStr">
        <is>
          <t>IMP00063</t>
        </is>
      </c>
      <c r="E5338" t="inlineStr">
        <is>
          <t>T100440</t>
        </is>
      </c>
      <c r="F5338" s="32" t="n">
        <v>1151471.58</v>
      </c>
      <c r="G5338" s="32" t="n">
        <v>123207.46</v>
      </c>
    </row>
    <row r="5339">
      <c r="A5339" t="inlineStr">
        <is>
          <t>L0199132</t>
        </is>
      </c>
      <c r="B5339" t="inlineStr">
        <is>
          <t>2026-02-26</t>
        </is>
      </c>
      <c r="C5339" t="inlineStr">
        <is>
          <t>home_use</t>
        </is>
      </c>
      <c r="D5339" t="inlineStr">
        <is>
          <t>IMP00063</t>
        </is>
      </c>
      <c r="E5339" t="inlineStr">
        <is>
          <t>T100440</t>
        </is>
      </c>
      <c r="F5339" s="32" t="n">
        <v>402637.41</v>
      </c>
      <c r="G5339" s="32" t="n">
        <v>46303.3</v>
      </c>
    </row>
    <row r="5340">
      <c r="A5340" t="inlineStr">
        <is>
          <t>L0199135</t>
        </is>
      </c>
      <c r="B5340" t="inlineStr">
        <is>
          <t>2026-02-26</t>
        </is>
      </c>
      <c r="C5340" t="inlineStr">
        <is>
          <t>home_use</t>
        </is>
      </c>
      <c r="D5340" t="inlineStr">
        <is>
          <t>IMP00063</t>
        </is>
      </c>
      <c r="E5340" t="inlineStr">
        <is>
          <t>T100440</t>
        </is>
      </c>
      <c r="F5340" s="32" t="n">
        <v>990910.1</v>
      </c>
      <c r="G5340" s="32" t="n">
        <v>113954.66</v>
      </c>
    </row>
    <row r="5341">
      <c r="A5341" t="inlineStr">
        <is>
          <t>L0199138</t>
        </is>
      </c>
      <c r="B5341" t="inlineStr">
        <is>
          <t>2026-02-26</t>
        </is>
      </c>
      <c r="C5341" t="inlineStr">
        <is>
          <t>home_use</t>
        </is>
      </c>
      <c r="D5341" t="inlineStr">
        <is>
          <t>IMP00063</t>
        </is>
      </c>
      <c r="E5341" t="inlineStr">
        <is>
          <t>T100440</t>
        </is>
      </c>
      <c r="F5341" s="32" t="n">
        <v>6453640.85</v>
      </c>
      <c r="G5341" s="32" t="n">
        <v>838973.3100000001</v>
      </c>
    </row>
    <row r="5342">
      <c r="A5342" t="inlineStr">
        <is>
          <t>L0199139</t>
        </is>
      </c>
      <c r="B5342" t="inlineStr">
        <is>
          <t>2026-02-26</t>
        </is>
      </c>
      <c r="C5342" t="inlineStr">
        <is>
          <t>home_use</t>
        </is>
      </c>
      <c r="D5342" t="inlineStr">
        <is>
          <t>IMP00063</t>
        </is>
      </c>
      <c r="E5342" t="inlineStr">
        <is>
          <t>T100440</t>
        </is>
      </c>
      <c r="F5342" s="32" t="n">
        <v>2373385.15</v>
      </c>
      <c r="G5342" s="32" t="n">
        <v>308540.07</v>
      </c>
    </row>
    <row r="5343">
      <c r="A5343" t="inlineStr">
        <is>
          <t>L0199140</t>
        </is>
      </c>
      <c r="B5343" t="inlineStr">
        <is>
          <t>2026-02-26</t>
        </is>
      </c>
      <c r="C5343" t="inlineStr">
        <is>
          <t>home_use</t>
        </is>
      </c>
      <c r="D5343" t="inlineStr">
        <is>
          <t>IMP00063</t>
        </is>
      </c>
      <c r="E5343" t="inlineStr">
        <is>
          <t>T100440</t>
        </is>
      </c>
      <c r="F5343" s="32" t="n">
        <v>645365.08</v>
      </c>
      <c r="G5343" s="32" t="n">
        <v>74216.98</v>
      </c>
    </row>
    <row r="5344">
      <c r="A5344" t="inlineStr">
        <is>
          <t>L0199142</t>
        </is>
      </c>
      <c r="B5344" t="inlineStr">
        <is>
          <t>2026-02-26</t>
        </is>
      </c>
      <c r="C5344" t="inlineStr">
        <is>
          <t>home_use</t>
        </is>
      </c>
      <c r="D5344" t="inlineStr">
        <is>
          <t>IMP00095</t>
        </is>
      </c>
      <c r="E5344" t="inlineStr">
        <is>
          <t>T100033</t>
        </is>
      </c>
      <c r="F5344" s="32" t="n">
        <v>1755713.08</v>
      </c>
      <c r="G5344" s="32" t="n">
        <v>219464.14</v>
      </c>
    </row>
    <row r="5345">
      <c r="A5345" t="inlineStr">
        <is>
          <t>L0199162</t>
        </is>
      </c>
      <c r="B5345" t="inlineStr">
        <is>
          <t>2026-02-26</t>
        </is>
      </c>
      <c r="C5345" t="inlineStr">
        <is>
          <t>home_use</t>
        </is>
      </c>
      <c r="D5345" t="inlineStr">
        <is>
          <t>IMP00288</t>
        </is>
      </c>
      <c r="E5345" t="inlineStr">
        <is>
          <t>T102011</t>
        </is>
      </c>
      <c r="F5345" s="32" t="n">
        <v>543410.34</v>
      </c>
      <c r="G5345" s="32" t="n">
        <v>67926.28999999999</v>
      </c>
    </row>
    <row r="5346">
      <c r="A5346" t="inlineStr">
        <is>
          <t>L0199164</t>
        </is>
      </c>
      <c r="B5346" t="inlineStr">
        <is>
          <t>2026-02-26</t>
        </is>
      </c>
      <c r="C5346" t="inlineStr">
        <is>
          <t>home_use</t>
        </is>
      </c>
      <c r="D5346" t="inlineStr">
        <is>
          <t>IMP00306</t>
        </is>
      </c>
      <c r="E5346" t="inlineStr">
        <is>
          <t>T102141</t>
        </is>
      </c>
      <c r="F5346" s="32" t="n">
        <v>520154.47</v>
      </c>
      <c r="G5346" s="32" t="n">
        <v>65019.31</v>
      </c>
    </row>
    <row r="5347">
      <c r="A5347" t="inlineStr">
        <is>
          <t>L0199165</t>
        </is>
      </c>
      <c r="B5347" t="inlineStr">
        <is>
          <t>2026-02-26</t>
        </is>
      </c>
      <c r="C5347" t="inlineStr">
        <is>
          <t>home_use</t>
        </is>
      </c>
      <c r="D5347" t="inlineStr">
        <is>
          <t>IMP00306</t>
        </is>
      </c>
      <c r="E5347" t="inlineStr">
        <is>
          <t>T102141</t>
        </is>
      </c>
      <c r="F5347" s="32" t="n">
        <v>466849.82</v>
      </c>
      <c r="G5347" s="32" t="n">
        <v>49019.23</v>
      </c>
    </row>
    <row r="5348">
      <c r="A5348" t="inlineStr">
        <is>
          <t>L0199166</t>
        </is>
      </c>
      <c r="B5348" t="inlineStr">
        <is>
          <t>2026-02-26</t>
        </is>
      </c>
      <c r="C5348" t="inlineStr">
        <is>
          <t>home_use</t>
        </is>
      </c>
      <c r="D5348" t="inlineStr">
        <is>
          <t>IMP00306</t>
        </is>
      </c>
      <c r="E5348" t="inlineStr">
        <is>
          <t>T102141</t>
        </is>
      </c>
      <c r="F5348" s="32" t="n">
        <v>3049993.06</v>
      </c>
      <c r="G5348" s="32" t="n">
        <v>381249.13</v>
      </c>
    </row>
    <row r="5349">
      <c r="A5349" t="inlineStr">
        <is>
          <t>L0199167</t>
        </is>
      </c>
      <c r="B5349" t="inlineStr">
        <is>
          <t>2026-02-26</t>
        </is>
      </c>
      <c r="C5349" t="inlineStr">
        <is>
          <t>home_use</t>
        </is>
      </c>
      <c r="D5349" t="inlineStr">
        <is>
          <t>IMP00306</t>
        </is>
      </c>
      <c r="E5349" t="inlineStr">
        <is>
          <t>T102141</t>
        </is>
      </c>
      <c r="F5349" s="32" t="n">
        <v>274767.72</v>
      </c>
      <c r="G5349" s="32" t="n">
        <v>28850.61</v>
      </c>
    </row>
    <row r="5350">
      <c r="A5350" t="inlineStr">
        <is>
          <t>L0199168</t>
        </is>
      </c>
      <c r="B5350" t="inlineStr">
        <is>
          <t>2026-02-26</t>
        </is>
      </c>
      <c r="C5350" t="inlineStr">
        <is>
          <t>home_use</t>
        </is>
      </c>
      <c r="D5350" t="inlineStr">
        <is>
          <t>IMP00340</t>
        </is>
      </c>
      <c r="E5350" t="inlineStr">
        <is>
          <t>T102376</t>
        </is>
      </c>
      <c r="F5350" s="32" t="n">
        <v>3722245.97</v>
      </c>
      <c r="G5350" s="32" t="n">
        <v>372224.6</v>
      </c>
    </row>
    <row r="5351">
      <c r="A5351" t="inlineStr">
        <is>
          <t>L0199211</t>
        </is>
      </c>
      <c r="B5351" t="inlineStr">
        <is>
          <t>2026-02-26</t>
        </is>
      </c>
      <c r="C5351" t="inlineStr">
        <is>
          <t>warehouse_in</t>
        </is>
      </c>
      <c r="D5351" t="inlineStr">
        <is>
          <t>IMP00643</t>
        </is>
      </c>
      <c r="E5351" t="inlineStr">
        <is>
          <t>T104498</t>
        </is>
      </c>
      <c r="F5351" s="32" t="n">
        <v>288102.52</v>
      </c>
      <c r="G5351" s="32" t="n">
        <v>0</v>
      </c>
    </row>
    <row r="5352">
      <c r="A5352" t="inlineStr">
        <is>
          <t>L0199212</t>
        </is>
      </c>
      <c r="B5352" t="inlineStr">
        <is>
          <t>2026-02-26</t>
        </is>
      </c>
      <c r="C5352" t="inlineStr">
        <is>
          <t>home_use</t>
        </is>
      </c>
      <c r="D5352" t="inlineStr">
        <is>
          <t>IMP00643</t>
        </is>
      </c>
      <c r="E5352" t="inlineStr">
        <is>
          <t>T104498</t>
        </is>
      </c>
      <c r="F5352" s="32" t="n">
        <v>1491011.09</v>
      </c>
      <c r="G5352" s="32" t="n">
        <v>149101.11</v>
      </c>
    </row>
    <row r="5353">
      <c r="A5353" t="inlineStr">
        <is>
          <t>L0199213</t>
        </is>
      </c>
      <c r="B5353" t="inlineStr">
        <is>
          <t>2026-02-26</t>
        </is>
      </c>
      <c r="C5353" t="inlineStr">
        <is>
          <t>home_use</t>
        </is>
      </c>
      <c r="D5353" t="inlineStr">
        <is>
          <t>IMP00643</t>
        </is>
      </c>
      <c r="E5353" t="inlineStr">
        <is>
          <t>T104498</t>
        </is>
      </c>
      <c r="F5353" s="32" t="n">
        <v>784130.36</v>
      </c>
      <c r="G5353" s="32" t="n">
        <v>78413.03999999999</v>
      </c>
    </row>
    <row r="5354">
      <c r="A5354" t="inlineStr">
        <is>
          <t>L0199214</t>
        </is>
      </c>
      <c r="B5354" t="inlineStr">
        <is>
          <t>2026-02-26</t>
        </is>
      </c>
      <c r="C5354" t="inlineStr">
        <is>
          <t>home_use</t>
        </is>
      </c>
      <c r="D5354" t="inlineStr">
        <is>
          <t>IMP00643</t>
        </is>
      </c>
      <c r="E5354" t="inlineStr">
        <is>
          <t>T104498</t>
        </is>
      </c>
      <c r="F5354" s="32" t="n">
        <v>513772.71</v>
      </c>
      <c r="G5354" s="32" t="n">
        <v>51377.27</v>
      </c>
    </row>
    <row r="5355">
      <c r="A5355" t="inlineStr">
        <is>
          <t>L0199215</t>
        </is>
      </c>
      <c r="B5355" t="inlineStr">
        <is>
          <t>2026-02-26</t>
        </is>
      </c>
      <c r="C5355" t="inlineStr">
        <is>
          <t>home_use</t>
        </is>
      </c>
      <c r="D5355" t="inlineStr">
        <is>
          <t>IMP00643</t>
        </is>
      </c>
      <c r="E5355" t="inlineStr">
        <is>
          <t>T104498</t>
        </is>
      </c>
      <c r="F5355" s="32" t="n">
        <v>279139.81</v>
      </c>
      <c r="G5355" s="32" t="n">
        <v>27913.98</v>
      </c>
    </row>
    <row r="5356">
      <c r="A5356" t="inlineStr">
        <is>
          <t>L0199231</t>
        </is>
      </c>
      <c r="B5356" t="inlineStr">
        <is>
          <t>2026-02-26</t>
        </is>
      </c>
      <c r="C5356" t="inlineStr">
        <is>
          <t>home_use</t>
        </is>
      </c>
      <c r="D5356" t="inlineStr">
        <is>
          <t>IMP00753</t>
        </is>
      </c>
      <c r="E5356" t="inlineStr">
        <is>
          <t>T105264</t>
        </is>
      </c>
      <c r="F5356" s="32" t="n">
        <v>344553.46</v>
      </c>
      <c r="G5356" s="32" t="n">
        <v>39623.65</v>
      </c>
    </row>
    <row r="5357">
      <c r="A5357" t="inlineStr">
        <is>
          <t>L0199268</t>
        </is>
      </c>
      <c r="B5357" t="inlineStr">
        <is>
          <t>2026-02-26</t>
        </is>
      </c>
      <c r="C5357" t="inlineStr">
        <is>
          <t>home_use</t>
        </is>
      </c>
      <c r="D5357" t="inlineStr">
        <is>
          <t>IMP00926</t>
        </is>
      </c>
      <c r="E5357" t="inlineStr">
        <is>
          <t>T106477</t>
        </is>
      </c>
      <c r="F5357" s="32" t="n">
        <v>189183.9</v>
      </c>
      <c r="G5357" s="32" t="n">
        <v>20242.68</v>
      </c>
    </row>
    <row r="5358">
      <c r="A5358" t="inlineStr">
        <is>
          <t>L0199269</t>
        </is>
      </c>
      <c r="B5358" t="inlineStr">
        <is>
          <t>2026-02-26</t>
        </is>
      </c>
      <c r="C5358" t="inlineStr">
        <is>
          <t>home_use</t>
        </is>
      </c>
      <c r="D5358" t="inlineStr">
        <is>
          <t>IMP00926</t>
        </is>
      </c>
      <c r="E5358" t="inlineStr">
        <is>
          <t>T106477</t>
        </is>
      </c>
      <c r="F5358" s="32" t="n">
        <v>5320202.06</v>
      </c>
      <c r="G5358" s="32" t="n">
        <v>532020.21</v>
      </c>
    </row>
    <row r="5359">
      <c r="A5359" t="inlineStr">
        <is>
          <t>L0199271</t>
        </is>
      </c>
      <c r="B5359" t="inlineStr">
        <is>
          <t>2026-02-26</t>
        </is>
      </c>
      <c r="C5359" t="inlineStr">
        <is>
          <t>home_use</t>
        </is>
      </c>
      <c r="D5359" t="inlineStr">
        <is>
          <t>IMP00926</t>
        </is>
      </c>
      <c r="E5359" t="inlineStr">
        <is>
          <t>T106477</t>
        </is>
      </c>
      <c r="F5359" s="32" t="n">
        <v>37948510.91</v>
      </c>
      <c r="G5359" s="32" t="n">
        <v>3984593.65</v>
      </c>
    </row>
    <row r="5360">
      <c r="A5360" t="inlineStr">
        <is>
          <t>L0199272</t>
        </is>
      </c>
      <c r="B5360" t="inlineStr">
        <is>
          <t>2026-02-26</t>
        </is>
      </c>
      <c r="C5360" t="inlineStr">
        <is>
          <t>home_use</t>
        </is>
      </c>
      <c r="D5360" t="inlineStr">
        <is>
          <t>IMP00926</t>
        </is>
      </c>
      <c r="E5360" t="inlineStr">
        <is>
          <t>T106477</t>
        </is>
      </c>
      <c r="F5360" s="32" t="n">
        <v>33465985.56</v>
      </c>
      <c r="G5360" s="32" t="n">
        <v>3513928.48</v>
      </c>
    </row>
    <row r="5361">
      <c r="A5361" t="inlineStr">
        <is>
          <t>L0199274</t>
        </is>
      </c>
      <c r="B5361" t="inlineStr">
        <is>
          <t>2026-02-26</t>
        </is>
      </c>
      <c r="C5361" t="inlineStr">
        <is>
          <t>home_use</t>
        </is>
      </c>
      <c r="D5361" t="inlineStr">
        <is>
          <t>IMP00950</t>
        </is>
      </c>
      <c r="F5361" s="32" t="n">
        <v>4150431.06</v>
      </c>
      <c r="G5361" s="32" t="n">
        <v>539556.04</v>
      </c>
    </row>
    <row r="5362">
      <c r="A5362" t="inlineStr">
        <is>
          <t>L0199275</t>
        </is>
      </c>
      <c r="B5362" t="inlineStr">
        <is>
          <t>2026-02-26</t>
        </is>
      </c>
      <c r="C5362" t="inlineStr">
        <is>
          <t>home_use</t>
        </is>
      </c>
      <c r="D5362" t="inlineStr">
        <is>
          <t>IMP00950</t>
        </is>
      </c>
      <c r="F5362" s="32" t="n">
        <v>794131.45</v>
      </c>
      <c r="G5362" s="32" t="n">
        <v>103237.09</v>
      </c>
    </row>
    <row r="5363">
      <c r="A5363" t="inlineStr">
        <is>
          <t>L0199280</t>
        </is>
      </c>
      <c r="B5363" t="inlineStr">
        <is>
          <t>2026-02-26</t>
        </is>
      </c>
      <c r="C5363" t="inlineStr">
        <is>
          <t>home_use</t>
        </is>
      </c>
      <c r="D5363" t="inlineStr">
        <is>
          <t>IMP00999</t>
        </is>
      </c>
      <c r="E5363" t="inlineStr">
        <is>
          <t>T106987</t>
        </is>
      </c>
      <c r="F5363" s="32" t="n">
        <v>2615206.94</v>
      </c>
      <c r="G5363" s="32" t="n">
        <v>313824.83</v>
      </c>
    </row>
    <row r="5364">
      <c r="A5364" t="inlineStr">
        <is>
          <t>L0199282</t>
        </is>
      </c>
      <c r="B5364" t="inlineStr">
        <is>
          <t>2026-02-26</t>
        </is>
      </c>
      <c r="C5364" t="inlineStr">
        <is>
          <t>home_use</t>
        </is>
      </c>
      <c r="D5364" t="inlineStr">
        <is>
          <t>IMP00999</t>
        </is>
      </c>
      <c r="E5364" t="inlineStr">
        <is>
          <t>T106987</t>
        </is>
      </c>
      <c r="F5364" s="32" t="n">
        <v>7041535.8</v>
      </c>
      <c r="G5364" s="32" t="n">
        <v>739361.26</v>
      </c>
    </row>
    <row r="5365">
      <c r="A5365" t="inlineStr">
        <is>
          <t>L0199285</t>
        </is>
      </c>
      <c r="B5365" t="inlineStr">
        <is>
          <t>2026-02-26</t>
        </is>
      </c>
      <c r="C5365" t="inlineStr">
        <is>
          <t>home_use</t>
        </is>
      </c>
      <c r="D5365" t="inlineStr">
        <is>
          <t>IMP00999</t>
        </is>
      </c>
      <c r="E5365" t="inlineStr">
        <is>
          <t>T106987</t>
        </is>
      </c>
      <c r="F5365" s="32" t="n">
        <v>3478761.51</v>
      </c>
      <c r="G5365" s="32" t="n">
        <v>365269.96</v>
      </c>
    </row>
    <row r="5366">
      <c r="A5366" t="inlineStr">
        <is>
          <t>L0199300</t>
        </is>
      </c>
      <c r="B5366" t="inlineStr">
        <is>
          <t>2026-02-26</t>
        </is>
      </c>
      <c r="C5366" t="inlineStr">
        <is>
          <t>home_use</t>
        </is>
      </c>
      <c r="D5366" t="inlineStr">
        <is>
          <t>IMP01037</t>
        </is>
      </c>
      <c r="E5366" t="inlineStr">
        <is>
          <t>T107258</t>
        </is>
      </c>
      <c r="F5366" s="32" t="n">
        <v>1850052.33</v>
      </c>
      <c r="G5366" s="32" t="n">
        <v>185005.23</v>
      </c>
    </row>
    <row r="5367">
      <c r="A5367" t="inlineStr">
        <is>
          <t>L0199301</t>
        </is>
      </c>
      <c r="B5367" t="inlineStr">
        <is>
          <t>2026-02-26</t>
        </is>
      </c>
      <c r="C5367" t="inlineStr">
        <is>
          <t>home_use</t>
        </is>
      </c>
      <c r="D5367" t="inlineStr">
        <is>
          <t>IMP01037</t>
        </is>
      </c>
      <c r="E5367" t="inlineStr">
        <is>
          <t>T107258</t>
        </is>
      </c>
      <c r="F5367" s="32" t="n">
        <v>1983219.84</v>
      </c>
      <c r="G5367" s="32" t="n">
        <v>198321.98</v>
      </c>
    </row>
    <row r="5368">
      <c r="A5368" t="inlineStr">
        <is>
          <t>L0199316</t>
        </is>
      </c>
      <c r="B5368" t="inlineStr">
        <is>
          <t>2026-02-26</t>
        </is>
      </c>
      <c r="C5368" t="inlineStr">
        <is>
          <t>home_use</t>
        </is>
      </c>
      <c r="D5368" t="inlineStr">
        <is>
          <t>IMP01089</t>
        </is>
      </c>
      <c r="E5368" t="inlineStr">
        <is>
          <t>T107617</t>
        </is>
      </c>
      <c r="F5368" s="32" t="n">
        <v>2633551.95</v>
      </c>
      <c r="G5368" s="32" t="n">
        <v>276522.96</v>
      </c>
    </row>
    <row r="5369">
      <c r="A5369" t="inlineStr">
        <is>
          <t>L0199321</t>
        </is>
      </c>
      <c r="B5369" t="inlineStr">
        <is>
          <t>2026-02-26</t>
        </is>
      </c>
      <c r="C5369" t="inlineStr">
        <is>
          <t>home_use</t>
        </is>
      </c>
      <c r="D5369" t="inlineStr">
        <is>
          <t>IMP01142</t>
        </is>
      </c>
      <c r="E5369" t="inlineStr">
        <is>
          <t>T107992</t>
        </is>
      </c>
      <c r="F5369" s="32" t="n">
        <v>510795.9</v>
      </c>
      <c r="G5369" s="32" t="n">
        <v>57209.14</v>
      </c>
    </row>
    <row r="5370">
      <c r="A5370" t="inlineStr">
        <is>
          <t>L0199344</t>
        </is>
      </c>
      <c r="B5370" t="inlineStr">
        <is>
          <t>2026-02-26</t>
        </is>
      </c>
      <c r="C5370" t="inlineStr">
        <is>
          <t>home_use</t>
        </is>
      </c>
      <c r="D5370" t="inlineStr">
        <is>
          <t>IMP01283</t>
        </is>
      </c>
      <c r="E5370" t="inlineStr">
        <is>
          <t>T108974</t>
        </is>
      </c>
      <c r="F5370" s="32" t="n">
        <v>357528.4</v>
      </c>
      <c r="G5370" s="32" t="n">
        <v>44691.05</v>
      </c>
    </row>
    <row r="5371">
      <c r="A5371" t="inlineStr">
        <is>
          <t>L0199345</t>
        </is>
      </c>
      <c r="B5371" t="inlineStr">
        <is>
          <t>2026-02-26</t>
        </is>
      </c>
      <c r="C5371" t="inlineStr">
        <is>
          <t>home_use</t>
        </is>
      </c>
      <c r="D5371" t="inlineStr">
        <is>
          <t>IMP01310</t>
        </is>
      </c>
      <c r="E5371" t="inlineStr">
        <is>
          <t>T109167</t>
        </is>
      </c>
      <c r="F5371" s="32" t="n">
        <v>311756.75</v>
      </c>
      <c r="G5371" s="32" t="n">
        <v>31175.68</v>
      </c>
    </row>
    <row r="5372">
      <c r="A5372" t="inlineStr">
        <is>
          <t>L0199347</t>
        </is>
      </c>
      <c r="B5372" t="inlineStr">
        <is>
          <t>2026-02-26</t>
        </is>
      </c>
      <c r="C5372" t="inlineStr">
        <is>
          <t>home_use</t>
        </is>
      </c>
      <c r="D5372" t="inlineStr">
        <is>
          <t>IMP01310</t>
        </is>
      </c>
      <c r="E5372" t="inlineStr">
        <is>
          <t>T109167</t>
        </is>
      </c>
      <c r="F5372" s="32" t="n">
        <v>1468517.53</v>
      </c>
      <c r="G5372" s="32" t="n">
        <v>157131.38</v>
      </c>
    </row>
    <row r="5373">
      <c r="A5373" t="inlineStr">
        <is>
          <t>L0199348</t>
        </is>
      </c>
      <c r="B5373" t="inlineStr">
        <is>
          <t>2026-02-26</t>
        </is>
      </c>
      <c r="C5373" t="inlineStr">
        <is>
          <t>home_use</t>
        </is>
      </c>
      <c r="D5373" t="inlineStr">
        <is>
          <t>IMP01310</t>
        </is>
      </c>
      <c r="E5373" t="inlineStr">
        <is>
          <t>T109167</t>
        </is>
      </c>
      <c r="F5373" s="32" t="n">
        <v>1168021.25</v>
      </c>
      <c r="G5373" s="32" t="n">
        <v>124978.27</v>
      </c>
    </row>
    <row r="5374">
      <c r="A5374" t="inlineStr">
        <is>
          <t>L0199349</t>
        </is>
      </c>
      <c r="B5374" t="inlineStr">
        <is>
          <t>2026-02-26</t>
        </is>
      </c>
      <c r="C5374" t="inlineStr">
        <is>
          <t>home_use</t>
        </is>
      </c>
      <c r="D5374" t="inlineStr">
        <is>
          <t>IMP01310</t>
        </is>
      </c>
      <c r="E5374" t="inlineStr">
        <is>
          <t>T109167</t>
        </is>
      </c>
      <c r="F5374" s="32" t="n">
        <v>912268.39</v>
      </c>
      <c r="G5374" s="32" t="n">
        <v>118594.89</v>
      </c>
    </row>
    <row r="5375">
      <c r="A5375" t="inlineStr">
        <is>
          <t>L0199384</t>
        </is>
      </c>
      <c r="B5375" t="inlineStr">
        <is>
          <t>2026-02-27</t>
        </is>
      </c>
      <c r="C5375" t="inlineStr">
        <is>
          <t>home_use</t>
        </is>
      </c>
      <c r="D5375" t="inlineStr">
        <is>
          <t>IMP00063</t>
        </is>
      </c>
      <c r="E5375" t="inlineStr">
        <is>
          <t>T100440</t>
        </is>
      </c>
      <c r="F5375" s="32" t="n">
        <v>183502.88</v>
      </c>
      <c r="G5375" s="32" t="n">
        <v>21102.83</v>
      </c>
    </row>
    <row r="5376">
      <c r="A5376" t="inlineStr">
        <is>
          <t>L0199386</t>
        </is>
      </c>
      <c r="B5376" t="inlineStr">
        <is>
          <t>2026-02-27</t>
        </is>
      </c>
      <c r="C5376" t="inlineStr">
        <is>
          <t>home_use</t>
        </is>
      </c>
      <c r="D5376" t="inlineStr">
        <is>
          <t>IMP00063</t>
        </is>
      </c>
      <c r="E5376" t="inlineStr">
        <is>
          <t>T100440</t>
        </is>
      </c>
      <c r="F5376" s="32" t="n">
        <v>383561.89</v>
      </c>
      <c r="G5376" s="32" t="n">
        <v>44109.62</v>
      </c>
    </row>
    <row r="5377">
      <c r="A5377" t="inlineStr">
        <is>
          <t>L0199387</t>
        </is>
      </c>
      <c r="B5377" t="inlineStr">
        <is>
          <t>2026-02-27</t>
        </is>
      </c>
      <c r="C5377" t="inlineStr">
        <is>
          <t>home_use</t>
        </is>
      </c>
      <c r="D5377" t="inlineStr">
        <is>
          <t>IMP00063</t>
        </is>
      </c>
      <c r="E5377" t="inlineStr">
        <is>
          <t>T100440</t>
        </is>
      </c>
      <c r="F5377" s="32" t="n">
        <v>1860527.23</v>
      </c>
      <c r="G5377" s="32" t="n">
        <v>208379.05</v>
      </c>
    </row>
    <row r="5378">
      <c r="A5378" t="inlineStr">
        <is>
          <t>L0199388</t>
        </is>
      </c>
      <c r="B5378" t="inlineStr">
        <is>
          <t>2026-02-27</t>
        </is>
      </c>
      <c r="C5378" t="inlineStr">
        <is>
          <t>home_use</t>
        </is>
      </c>
      <c r="D5378" t="inlineStr">
        <is>
          <t>IMP00063</t>
        </is>
      </c>
      <c r="E5378" t="inlineStr">
        <is>
          <t>T100440</t>
        </is>
      </c>
      <c r="F5378" s="32" t="n">
        <v>2936274.57</v>
      </c>
      <c r="G5378" s="32" t="n">
        <v>337671.58</v>
      </c>
    </row>
    <row r="5379">
      <c r="A5379" t="inlineStr">
        <is>
          <t>L0199389</t>
        </is>
      </c>
      <c r="B5379" t="inlineStr">
        <is>
          <t>2026-02-27</t>
        </is>
      </c>
      <c r="C5379" t="inlineStr">
        <is>
          <t>home_use</t>
        </is>
      </c>
      <c r="D5379" t="inlineStr">
        <is>
          <t>IMP00063</t>
        </is>
      </c>
      <c r="E5379" t="inlineStr">
        <is>
          <t>T100440</t>
        </is>
      </c>
      <c r="F5379" s="32" t="n">
        <v>407779.96</v>
      </c>
      <c r="G5379" s="32" t="n">
        <v>43632.46</v>
      </c>
    </row>
    <row r="5380">
      <c r="A5380" t="inlineStr">
        <is>
          <t>L0199391</t>
        </is>
      </c>
      <c r="B5380" t="inlineStr">
        <is>
          <t>2026-02-27</t>
        </is>
      </c>
      <c r="C5380" t="inlineStr">
        <is>
          <t>home_use</t>
        </is>
      </c>
      <c r="D5380" t="inlineStr">
        <is>
          <t>IMP00063</t>
        </is>
      </c>
      <c r="E5380" t="inlineStr">
        <is>
          <t>T100440</t>
        </is>
      </c>
      <c r="F5380" s="32" t="n">
        <v>493293.16</v>
      </c>
      <c r="G5380" s="32" t="n">
        <v>52782.37</v>
      </c>
    </row>
    <row r="5381">
      <c r="A5381" t="inlineStr">
        <is>
          <t>L0199393</t>
        </is>
      </c>
      <c r="B5381" t="inlineStr">
        <is>
          <t>2026-02-27</t>
        </is>
      </c>
      <c r="C5381" t="inlineStr">
        <is>
          <t>home_use</t>
        </is>
      </c>
      <c r="D5381" t="inlineStr">
        <is>
          <t>IMP00063</t>
        </is>
      </c>
      <c r="E5381" t="inlineStr">
        <is>
          <t>T100440</t>
        </is>
      </c>
      <c r="F5381" s="32" t="n">
        <v>494582.62</v>
      </c>
      <c r="G5381" s="32" t="n">
        <v>56877</v>
      </c>
    </row>
    <row r="5382">
      <c r="A5382" t="inlineStr">
        <is>
          <t>L0199395</t>
        </is>
      </c>
      <c r="B5382" t="inlineStr">
        <is>
          <t>2026-02-27</t>
        </is>
      </c>
      <c r="C5382" t="inlineStr">
        <is>
          <t>home_use</t>
        </is>
      </c>
      <c r="D5382" t="inlineStr">
        <is>
          <t>IMP00063</t>
        </is>
      </c>
      <c r="E5382" t="inlineStr">
        <is>
          <t>T100440</t>
        </is>
      </c>
      <c r="F5382" s="32" t="n">
        <v>1128587.9</v>
      </c>
      <c r="G5382" s="32" t="n">
        <v>126401.85</v>
      </c>
    </row>
    <row r="5383">
      <c r="A5383" t="inlineStr">
        <is>
          <t>L0199396</t>
        </is>
      </c>
      <c r="B5383" t="inlineStr">
        <is>
          <t>2026-02-27</t>
        </is>
      </c>
      <c r="C5383" t="inlineStr">
        <is>
          <t>home_use</t>
        </is>
      </c>
      <c r="D5383" t="inlineStr">
        <is>
          <t>IMP00067</t>
        </is>
      </c>
      <c r="E5383" t="inlineStr">
        <is>
          <t>T100466</t>
        </is>
      </c>
      <c r="F5383" s="32" t="n">
        <v>1120410.78</v>
      </c>
      <c r="G5383" s="32" t="n">
        <v>112041.08</v>
      </c>
    </row>
    <row r="5384">
      <c r="A5384" t="inlineStr">
        <is>
          <t>L0199420</t>
        </is>
      </c>
      <c r="B5384" t="inlineStr">
        <is>
          <t>2026-02-27</t>
        </is>
      </c>
      <c r="C5384" t="inlineStr">
        <is>
          <t>home_use</t>
        </is>
      </c>
      <c r="D5384" t="inlineStr">
        <is>
          <t>IMP00282</t>
        </is>
      </c>
      <c r="E5384" t="inlineStr">
        <is>
          <t>T101970</t>
        </is>
      </c>
      <c r="F5384" s="32" t="n">
        <v>305645.8</v>
      </c>
      <c r="G5384" s="32" t="n">
        <v>36677.5</v>
      </c>
    </row>
    <row r="5385">
      <c r="A5385" t="inlineStr">
        <is>
          <t>L0199423</t>
        </is>
      </c>
      <c r="B5385" t="inlineStr">
        <is>
          <t>2026-02-27</t>
        </is>
      </c>
      <c r="C5385" t="inlineStr">
        <is>
          <t>home_use</t>
        </is>
      </c>
      <c r="D5385" t="inlineStr">
        <is>
          <t>IMP00306</t>
        </is>
      </c>
      <c r="E5385" t="inlineStr">
        <is>
          <t>T102141</t>
        </is>
      </c>
      <c r="F5385" s="32" t="n">
        <v>736815.2</v>
      </c>
      <c r="G5385" s="32" t="n">
        <v>77365.60000000001</v>
      </c>
    </row>
    <row r="5386">
      <c r="A5386" t="inlineStr">
        <is>
          <t>L0199424</t>
        </is>
      </c>
      <c r="B5386" t="inlineStr">
        <is>
          <t>2026-02-27</t>
        </is>
      </c>
      <c r="C5386" t="inlineStr">
        <is>
          <t>home_use</t>
        </is>
      </c>
      <c r="D5386" t="inlineStr">
        <is>
          <t>IMP00306</t>
        </is>
      </c>
      <c r="E5386" t="inlineStr">
        <is>
          <t>T102141</t>
        </is>
      </c>
      <c r="F5386" s="32" t="n">
        <v>937679.8</v>
      </c>
      <c r="G5386" s="32" t="n">
        <v>98456.38</v>
      </c>
    </row>
    <row r="5387">
      <c r="A5387" t="inlineStr">
        <is>
          <t>L0199425</t>
        </is>
      </c>
      <c r="B5387" t="inlineStr">
        <is>
          <t>2026-02-27</t>
        </is>
      </c>
      <c r="C5387" t="inlineStr">
        <is>
          <t>home_use</t>
        </is>
      </c>
      <c r="D5387" t="inlineStr">
        <is>
          <t>IMP00306</t>
        </is>
      </c>
      <c r="E5387" t="inlineStr">
        <is>
          <t>T102141</t>
        </is>
      </c>
      <c r="F5387" s="32" t="n">
        <v>4894857.11</v>
      </c>
      <c r="G5387" s="32" t="n">
        <v>611857.14</v>
      </c>
    </row>
    <row r="5388">
      <c r="A5388" t="inlineStr">
        <is>
          <t>L0199427</t>
        </is>
      </c>
      <c r="B5388" t="inlineStr">
        <is>
          <t>2026-02-27</t>
        </is>
      </c>
      <c r="C5388" t="inlineStr">
        <is>
          <t>home_use</t>
        </is>
      </c>
      <c r="D5388" t="inlineStr">
        <is>
          <t>IMP00306</t>
        </is>
      </c>
      <c r="E5388" t="inlineStr">
        <is>
          <t>T102141</t>
        </is>
      </c>
      <c r="F5388" s="32" t="n">
        <v>717634.22</v>
      </c>
      <c r="G5388" s="32" t="n">
        <v>82527.94</v>
      </c>
    </row>
    <row r="5389">
      <c r="A5389" t="inlineStr">
        <is>
          <t>L0199432</t>
        </is>
      </c>
      <c r="B5389" t="inlineStr">
        <is>
          <t>2026-02-27</t>
        </is>
      </c>
      <c r="C5389" t="inlineStr">
        <is>
          <t>home_use</t>
        </is>
      </c>
      <c r="D5389" t="inlineStr">
        <is>
          <t>IMP00340</t>
        </is>
      </c>
      <c r="E5389" t="inlineStr">
        <is>
          <t>T102376</t>
        </is>
      </c>
      <c r="F5389" s="32" t="n">
        <v>21672633.96</v>
      </c>
      <c r="G5389" s="32" t="n">
        <v>2275626.57</v>
      </c>
    </row>
    <row r="5390">
      <c r="A5390" t="inlineStr">
        <is>
          <t>L0199433</t>
        </is>
      </c>
      <c r="B5390" t="inlineStr">
        <is>
          <t>2026-02-27</t>
        </is>
      </c>
      <c r="C5390" t="inlineStr">
        <is>
          <t>home_use</t>
        </is>
      </c>
      <c r="D5390" t="inlineStr">
        <is>
          <t>IMP00340</t>
        </is>
      </c>
      <c r="E5390" t="inlineStr">
        <is>
          <t>T102376</t>
        </is>
      </c>
      <c r="F5390" s="32" t="n">
        <v>25727931.45</v>
      </c>
      <c r="G5390" s="32" t="n">
        <v>2701432.8</v>
      </c>
    </row>
    <row r="5391">
      <c r="A5391" t="inlineStr">
        <is>
          <t>L0199447</t>
        </is>
      </c>
      <c r="B5391" t="inlineStr">
        <is>
          <t>2026-02-27</t>
        </is>
      </c>
      <c r="C5391" t="inlineStr">
        <is>
          <t>home_use</t>
        </is>
      </c>
      <c r="D5391" t="inlineStr">
        <is>
          <t>IMP00448</t>
        </is>
      </c>
      <c r="E5391" t="inlineStr">
        <is>
          <t>T103130</t>
        </is>
      </c>
      <c r="F5391" s="32" t="n">
        <v>67244112.98999999</v>
      </c>
      <c r="G5391" s="32" t="n">
        <v>6724411.3</v>
      </c>
    </row>
    <row r="5392">
      <c r="A5392" t="inlineStr">
        <is>
          <t>L0199448</t>
        </is>
      </c>
      <c r="B5392" t="inlineStr">
        <is>
          <t>2026-02-27</t>
        </is>
      </c>
      <c r="C5392" t="inlineStr">
        <is>
          <t>warehouse_out</t>
        </is>
      </c>
      <c r="D5392" t="inlineStr">
        <is>
          <t>IMP00448</t>
        </is>
      </c>
      <c r="E5392" t="inlineStr">
        <is>
          <t>T103130</t>
        </is>
      </c>
      <c r="F5392" s="32" t="n">
        <v>50345188.15</v>
      </c>
      <c r="G5392" s="32" t="n">
        <v>5034518.81</v>
      </c>
    </row>
    <row r="5393">
      <c r="A5393" t="inlineStr">
        <is>
          <t>L0199454</t>
        </is>
      </c>
      <c r="B5393" t="inlineStr">
        <is>
          <t>2026-02-27</t>
        </is>
      </c>
      <c r="C5393" t="inlineStr">
        <is>
          <t>home_use</t>
        </is>
      </c>
      <c r="D5393" t="inlineStr">
        <is>
          <t>IMP00490</t>
        </is>
      </c>
      <c r="E5393" t="inlineStr">
        <is>
          <t>T103425</t>
        </is>
      </c>
      <c r="F5393" s="32" t="n">
        <v>1176361.33</v>
      </c>
      <c r="G5393" s="32" t="n">
        <v>117636.13</v>
      </c>
    </row>
    <row r="5394">
      <c r="A5394" t="inlineStr">
        <is>
          <t>L0199464</t>
        </is>
      </c>
      <c r="B5394" t="inlineStr">
        <is>
          <t>2026-02-27</t>
        </is>
      </c>
      <c r="C5394" t="inlineStr">
        <is>
          <t>home_use</t>
        </is>
      </c>
      <c r="D5394" t="inlineStr">
        <is>
          <t>IMP00555</t>
        </is>
      </c>
      <c r="E5394" t="inlineStr">
        <is>
          <t>T103882</t>
        </is>
      </c>
      <c r="F5394" s="32" t="n">
        <v>1765757.59</v>
      </c>
      <c r="G5394" s="32" t="n">
        <v>211890.91</v>
      </c>
    </row>
    <row r="5395">
      <c r="A5395" t="inlineStr">
        <is>
          <t>L0199483</t>
        </is>
      </c>
      <c r="B5395" t="inlineStr">
        <is>
          <t>2026-02-27</t>
        </is>
      </c>
      <c r="C5395" t="inlineStr">
        <is>
          <t>home_use</t>
        </is>
      </c>
      <c r="D5395" t="inlineStr">
        <is>
          <t>IMP00639</t>
        </is>
      </c>
      <c r="E5395" t="inlineStr">
        <is>
          <t>T107467</t>
        </is>
      </c>
      <c r="F5395" s="32" t="n">
        <v>258528.23</v>
      </c>
      <c r="G5395" s="32" t="n">
        <v>32316.03</v>
      </c>
    </row>
    <row r="5396">
      <c r="A5396" t="inlineStr">
        <is>
          <t>L0199484</t>
        </is>
      </c>
      <c r="B5396" t="inlineStr">
        <is>
          <t>2026-02-27</t>
        </is>
      </c>
      <c r="C5396" t="inlineStr">
        <is>
          <t>warehouse_out</t>
        </is>
      </c>
      <c r="D5396" t="inlineStr">
        <is>
          <t>IMP00643</t>
        </is>
      </c>
      <c r="E5396" t="inlineStr">
        <is>
          <t>T104498</t>
        </is>
      </c>
      <c r="F5396" s="32" t="n">
        <v>506803.15</v>
      </c>
      <c r="G5396" s="32" t="n">
        <v>50680.32</v>
      </c>
    </row>
    <row r="5397">
      <c r="A5397" t="inlineStr">
        <is>
          <t>L0199485</t>
        </is>
      </c>
      <c r="B5397" t="inlineStr">
        <is>
          <t>2026-02-27</t>
        </is>
      </c>
      <c r="C5397" t="inlineStr">
        <is>
          <t>home_use</t>
        </is>
      </c>
      <c r="D5397" t="inlineStr">
        <is>
          <t>IMP00643</t>
        </is>
      </c>
      <c r="E5397" t="inlineStr">
        <is>
          <t>T104498</t>
        </is>
      </c>
      <c r="F5397" s="32" t="n">
        <v>1820562</v>
      </c>
      <c r="G5397" s="32" t="n">
        <v>182056.2</v>
      </c>
    </row>
    <row r="5398">
      <c r="A5398" t="inlineStr">
        <is>
          <t>L0199500</t>
        </is>
      </c>
      <c r="B5398" t="inlineStr">
        <is>
          <t>2026-02-27</t>
        </is>
      </c>
      <c r="C5398" t="inlineStr">
        <is>
          <t>home_use</t>
        </is>
      </c>
      <c r="D5398" t="inlineStr">
        <is>
          <t>IMP00753</t>
        </is>
      </c>
      <c r="E5398" t="inlineStr">
        <is>
          <t>T105264</t>
        </is>
      </c>
      <c r="F5398" s="32" t="n">
        <v>405575.29</v>
      </c>
      <c r="G5398" s="32" t="n">
        <v>46641.16</v>
      </c>
    </row>
    <row r="5399">
      <c r="A5399" t="inlineStr">
        <is>
          <t>L0199502</t>
        </is>
      </c>
      <c r="B5399" t="inlineStr">
        <is>
          <t>2026-02-27</t>
        </is>
      </c>
      <c r="C5399" t="inlineStr">
        <is>
          <t>home_use</t>
        </is>
      </c>
      <c r="D5399" t="inlineStr">
        <is>
          <t>IMP00763</t>
        </is>
      </c>
      <c r="E5399" t="inlineStr">
        <is>
          <t>T105337</t>
        </is>
      </c>
      <c r="F5399" s="32" t="n">
        <v>1026768.14</v>
      </c>
      <c r="G5399" s="32" t="n">
        <v>104730.35</v>
      </c>
    </row>
    <row r="5400">
      <c r="A5400" t="inlineStr">
        <is>
          <t>L0199514</t>
        </is>
      </c>
      <c r="B5400" t="inlineStr">
        <is>
          <t>2026-02-27</t>
        </is>
      </c>
      <c r="C5400" t="inlineStr">
        <is>
          <t>home_use</t>
        </is>
      </c>
      <c r="D5400" t="inlineStr">
        <is>
          <t>IMP00892</t>
        </is>
      </c>
      <c r="E5400" t="inlineStr">
        <is>
          <t>T106240</t>
        </is>
      </c>
      <c r="F5400" s="32" t="n">
        <v>1526957.08</v>
      </c>
      <c r="G5400" s="32" t="n">
        <v>160330.49</v>
      </c>
    </row>
    <row r="5401">
      <c r="A5401" t="inlineStr">
        <is>
          <t>L0199525</t>
        </is>
      </c>
      <c r="B5401" t="inlineStr">
        <is>
          <t>2026-02-27</t>
        </is>
      </c>
      <c r="C5401" t="inlineStr">
        <is>
          <t>home_use</t>
        </is>
      </c>
      <c r="D5401" t="inlineStr">
        <is>
          <t>IMP00926</t>
        </is>
      </c>
      <c r="E5401" t="inlineStr">
        <is>
          <t>T106477</t>
        </is>
      </c>
      <c r="F5401" s="32" t="n">
        <v>17683900.39</v>
      </c>
      <c r="G5401" s="32" t="n">
        <v>1856809.54</v>
      </c>
    </row>
    <row r="5402">
      <c r="A5402" t="inlineStr">
        <is>
          <t>L0199526</t>
        </is>
      </c>
      <c r="B5402" t="inlineStr">
        <is>
          <t>2026-02-27</t>
        </is>
      </c>
      <c r="C5402" t="inlineStr">
        <is>
          <t>home_use</t>
        </is>
      </c>
      <c r="D5402" t="inlineStr">
        <is>
          <t>IMP00926</t>
        </is>
      </c>
      <c r="E5402" t="inlineStr">
        <is>
          <t>T106477</t>
        </is>
      </c>
      <c r="F5402" s="32" t="n">
        <v>304752.76</v>
      </c>
      <c r="G5402" s="32" t="n">
        <v>32608.55</v>
      </c>
    </row>
    <row r="5403">
      <c r="A5403" t="inlineStr">
        <is>
          <t>L0199527</t>
        </is>
      </c>
      <c r="B5403" t="inlineStr">
        <is>
          <t>2026-02-27</t>
        </is>
      </c>
      <c r="C5403" t="inlineStr">
        <is>
          <t>home_use</t>
        </is>
      </c>
      <c r="D5403" t="inlineStr">
        <is>
          <t>IMP00926</t>
        </is>
      </c>
      <c r="E5403" t="inlineStr">
        <is>
          <t>T106477</t>
        </is>
      </c>
      <c r="F5403" s="32" t="n">
        <v>420161.82</v>
      </c>
      <c r="G5403" s="32" t="n">
        <v>44957.31</v>
      </c>
    </row>
    <row r="5404">
      <c r="A5404" t="inlineStr">
        <is>
          <t>L0199528</t>
        </is>
      </c>
      <c r="B5404" t="inlineStr">
        <is>
          <t>2026-02-27</t>
        </is>
      </c>
      <c r="C5404" t="inlineStr">
        <is>
          <t>home_use</t>
        </is>
      </c>
      <c r="D5404" t="inlineStr">
        <is>
          <t>IMP00926</t>
        </is>
      </c>
      <c r="E5404" t="inlineStr">
        <is>
          <t>T106477</t>
        </is>
      </c>
      <c r="F5404" s="32" t="n">
        <v>5740989.88</v>
      </c>
      <c r="G5404" s="32" t="n">
        <v>574098.99</v>
      </c>
    </row>
    <row r="5405">
      <c r="A5405" t="inlineStr">
        <is>
          <t>L0199531</t>
        </is>
      </c>
      <c r="B5405" t="inlineStr">
        <is>
          <t>2026-02-27</t>
        </is>
      </c>
      <c r="C5405" t="inlineStr">
        <is>
          <t>home_use</t>
        </is>
      </c>
      <c r="D5405" t="inlineStr">
        <is>
          <t>IMP00950</t>
        </is>
      </c>
      <c r="F5405" s="32" t="n">
        <v>3244213.11</v>
      </c>
      <c r="G5405" s="32" t="n">
        <v>421747.7</v>
      </c>
    </row>
    <row r="5406">
      <c r="A5406" t="inlineStr">
        <is>
          <t>L0199532</t>
        </is>
      </c>
      <c r="B5406" t="inlineStr">
        <is>
          <t>2026-02-27</t>
        </is>
      </c>
      <c r="C5406" t="inlineStr">
        <is>
          <t>home_use</t>
        </is>
      </c>
      <c r="D5406" t="inlineStr">
        <is>
          <t>IMP00950</t>
        </is>
      </c>
      <c r="F5406" s="32" t="n">
        <v>738029.46</v>
      </c>
      <c r="G5406" s="32" t="n">
        <v>92253.67999999999</v>
      </c>
    </row>
    <row r="5407">
      <c r="A5407" t="inlineStr">
        <is>
          <t>L0199533</t>
        </is>
      </c>
      <c r="B5407" t="inlineStr">
        <is>
          <t>2026-02-27</t>
        </is>
      </c>
      <c r="C5407" t="inlineStr">
        <is>
          <t>home_use</t>
        </is>
      </c>
      <c r="D5407" t="inlineStr">
        <is>
          <t>IMP00950</t>
        </is>
      </c>
      <c r="F5407" s="32" t="n">
        <v>1150060.33</v>
      </c>
      <c r="G5407" s="32" t="n">
        <v>149507.84</v>
      </c>
    </row>
    <row r="5408">
      <c r="A5408" t="inlineStr">
        <is>
          <t>L0199541</t>
        </is>
      </c>
      <c r="B5408" t="inlineStr">
        <is>
          <t>2026-02-27</t>
        </is>
      </c>
      <c r="C5408" t="inlineStr">
        <is>
          <t>home_use</t>
        </is>
      </c>
      <c r="D5408" t="inlineStr">
        <is>
          <t>IMP00999</t>
        </is>
      </c>
      <c r="E5408" t="inlineStr">
        <is>
          <t>T106987</t>
        </is>
      </c>
      <c r="F5408" s="32" t="n">
        <v>8902915.25</v>
      </c>
      <c r="G5408" s="32" t="n">
        <v>934806.1</v>
      </c>
    </row>
    <row r="5409">
      <c r="A5409" t="inlineStr">
        <is>
          <t>L0199549</t>
        </is>
      </c>
      <c r="B5409" t="inlineStr">
        <is>
          <t>2026-02-27</t>
        </is>
      </c>
      <c r="C5409" t="inlineStr">
        <is>
          <t>home_use</t>
        </is>
      </c>
      <c r="D5409" t="inlineStr">
        <is>
          <t>IMP01037</t>
        </is>
      </c>
      <c r="E5409" t="inlineStr">
        <is>
          <t>T107258</t>
        </is>
      </c>
      <c r="F5409" s="32" t="n">
        <v>466754.18</v>
      </c>
      <c r="G5409" s="32" t="n">
        <v>46675.42</v>
      </c>
    </row>
    <row r="5410">
      <c r="A5410" t="inlineStr">
        <is>
          <t>L0199550</t>
        </is>
      </c>
      <c r="B5410" t="inlineStr">
        <is>
          <t>2026-02-27</t>
        </is>
      </c>
      <c r="C5410" t="inlineStr">
        <is>
          <t>home_use</t>
        </is>
      </c>
      <c r="D5410" t="inlineStr">
        <is>
          <t>IMP01037</t>
        </is>
      </c>
      <c r="E5410" t="inlineStr">
        <is>
          <t>T107258</t>
        </is>
      </c>
      <c r="F5410" s="32" t="n">
        <v>1322597.77</v>
      </c>
      <c r="G5410" s="32" t="n">
        <v>132259.78</v>
      </c>
    </row>
    <row r="5411">
      <c r="A5411" t="inlineStr">
        <is>
          <t>L0199552</t>
        </is>
      </c>
      <c r="B5411" t="inlineStr">
        <is>
          <t>2026-02-27</t>
        </is>
      </c>
      <c r="C5411" t="inlineStr">
        <is>
          <t>home_use</t>
        </is>
      </c>
      <c r="D5411" t="inlineStr">
        <is>
          <t>IMP01037</t>
        </is>
      </c>
      <c r="E5411" t="inlineStr">
        <is>
          <t>T107258</t>
        </is>
      </c>
      <c r="F5411" s="32" t="n">
        <v>4573143.88</v>
      </c>
      <c r="G5411" s="32" t="n">
        <v>457314.39</v>
      </c>
    </row>
    <row r="5412">
      <c r="A5412" t="inlineStr">
        <is>
          <t>L0199570</t>
        </is>
      </c>
      <c r="B5412" t="inlineStr">
        <is>
          <t>2026-02-27</t>
        </is>
      </c>
      <c r="C5412" t="inlineStr">
        <is>
          <t>home_use</t>
        </is>
      </c>
      <c r="D5412" t="inlineStr">
        <is>
          <t>IMP01142</t>
        </is>
      </c>
      <c r="E5412" t="inlineStr">
        <is>
          <t>T107992</t>
        </is>
      </c>
      <c r="F5412" s="32" t="n">
        <v>43172443.22</v>
      </c>
      <c r="G5412" s="32" t="n">
        <v>4317244.32</v>
      </c>
    </row>
    <row r="5413">
      <c r="A5413" t="inlineStr">
        <is>
          <t>L0199579</t>
        </is>
      </c>
      <c r="B5413" t="inlineStr">
        <is>
          <t>2026-02-27</t>
        </is>
      </c>
      <c r="C5413" t="inlineStr">
        <is>
          <t>transit</t>
        </is>
      </c>
      <c r="D5413" t="inlineStr">
        <is>
          <t>IMP01183</t>
        </is>
      </c>
      <c r="E5413" t="inlineStr">
        <is>
          <t>T108275</t>
        </is>
      </c>
      <c r="F5413" s="32" t="n">
        <v>635919.92</v>
      </c>
      <c r="G5413" s="32" t="n">
        <v>0</v>
      </c>
    </row>
    <row r="5414">
      <c r="A5414" t="inlineStr">
        <is>
          <t>L0199589</t>
        </is>
      </c>
      <c r="B5414" t="inlineStr">
        <is>
          <t>2026-02-27</t>
        </is>
      </c>
      <c r="C5414" t="inlineStr">
        <is>
          <t>home_use</t>
        </is>
      </c>
      <c r="D5414" t="inlineStr">
        <is>
          <t>IMP01242</t>
        </is>
      </c>
      <c r="E5414" t="inlineStr">
        <is>
          <t>T108692</t>
        </is>
      </c>
      <c r="F5414" s="32" t="n">
        <v>5443428.61</v>
      </c>
      <c r="G5414" s="32" t="n">
        <v>571560</v>
      </c>
    </row>
    <row r="5415">
      <c r="A5415" t="inlineStr">
        <is>
          <t>L0199600</t>
        </is>
      </c>
      <c r="B5415" t="inlineStr">
        <is>
          <t>2026-02-27</t>
        </is>
      </c>
      <c r="C5415" t="inlineStr">
        <is>
          <t>home_use</t>
        </is>
      </c>
      <c r="D5415" t="inlineStr">
        <is>
          <t>IMP01310</t>
        </is>
      </c>
      <c r="E5415" t="inlineStr">
        <is>
          <t>T109167</t>
        </is>
      </c>
      <c r="F5415" s="32" t="n">
        <v>1321202.99</v>
      </c>
      <c r="G5415" s="32" t="n">
        <v>141368.72</v>
      </c>
    </row>
    <row r="5416">
      <c r="A5416" t="inlineStr">
        <is>
          <t>L0199601</t>
        </is>
      </c>
      <c r="B5416" t="inlineStr">
        <is>
          <t>2026-02-27</t>
        </is>
      </c>
      <c r="C5416" t="inlineStr">
        <is>
          <t>home_use</t>
        </is>
      </c>
      <c r="D5416" t="inlineStr">
        <is>
          <t>IMP01310</t>
        </is>
      </c>
      <c r="E5416" t="inlineStr">
        <is>
          <t>T109167</t>
        </is>
      </c>
      <c r="F5416" s="32" t="n">
        <v>830024.39</v>
      </c>
      <c r="G5416" s="32" t="n">
        <v>88812.61</v>
      </c>
    </row>
    <row r="5417">
      <c r="A5417" t="inlineStr">
        <is>
          <t>L0199602</t>
        </is>
      </c>
      <c r="B5417" t="inlineStr">
        <is>
          <t>2026-02-27</t>
        </is>
      </c>
      <c r="C5417" t="inlineStr">
        <is>
          <t>home_use</t>
        </is>
      </c>
      <c r="D5417" t="inlineStr">
        <is>
          <t>IMP01310</t>
        </is>
      </c>
      <c r="E5417" t="inlineStr">
        <is>
          <t>T109167</t>
        </is>
      </c>
      <c r="F5417" s="32" t="n">
        <v>687761.5600000001</v>
      </c>
      <c r="G5417" s="32" t="n">
        <v>89409</v>
      </c>
    </row>
    <row r="5418">
      <c r="A5418" t="inlineStr">
        <is>
          <t>L0199603</t>
        </is>
      </c>
      <c r="B5418" t="inlineStr">
        <is>
          <t>2026-02-27</t>
        </is>
      </c>
      <c r="C5418" t="inlineStr">
        <is>
          <t>home_use</t>
        </is>
      </c>
      <c r="D5418" t="inlineStr">
        <is>
          <t>IMP01310</t>
        </is>
      </c>
      <c r="E5418" t="inlineStr">
        <is>
          <t>T109167</t>
        </is>
      </c>
      <c r="F5418" s="32" t="n">
        <v>769301.85</v>
      </c>
      <c r="G5418" s="32" t="n">
        <v>82315.3</v>
      </c>
    </row>
    <row r="5419">
      <c r="A5419" t="inlineStr">
        <is>
          <t>L0199643</t>
        </is>
      </c>
      <c r="B5419" t="inlineStr">
        <is>
          <t>2026-02-28</t>
        </is>
      </c>
      <c r="C5419" t="inlineStr">
        <is>
          <t>home_use</t>
        </is>
      </c>
      <c r="D5419" t="inlineStr">
        <is>
          <t>IMP00063</t>
        </is>
      </c>
      <c r="E5419" t="inlineStr">
        <is>
          <t>T100440</t>
        </is>
      </c>
      <c r="F5419" s="32" t="n">
        <v>42211558.16</v>
      </c>
      <c r="G5419" s="32" t="n">
        <v>4221155.82</v>
      </c>
    </row>
    <row r="5420">
      <c r="A5420" t="inlineStr">
        <is>
          <t>L0199644</t>
        </is>
      </c>
      <c r="B5420" t="inlineStr">
        <is>
          <t>2026-02-28</t>
        </is>
      </c>
      <c r="C5420" t="inlineStr">
        <is>
          <t>home_use</t>
        </is>
      </c>
      <c r="D5420" t="inlineStr">
        <is>
          <t>IMP00063</t>
        </is>
      </c>
      <c r="E5420" t="inlineStr">
        <is>
          <t>T100440</t>
        </is>
      </c>
      <c r="F5420" s="32" t="n">
        <v>628467.25</v>
      </c>
      <c r="G5420" s="32" t="n">
        <v>67246</v>
      </c>
    </row>
    <row r="5421">
      <c r="A5421" t="inlineStr">
        <is>
          <t>L0199646</t>
        </is>
      </c>
      <c r="B5421" t="inlineStr">
        <is>
          <t>2026-02-28</t>
        </is>
      </c>
      <c r="C5421" t="inlineStr">
        <is>
          <t>home_use</t>
        </is>
      </c>
      <c r="D5421" t="inlineStr">
        <is>
          <t>IMP00063</t>
        </is>
      </c>
      <c r="E5421" t="inlineStr">
        <is>
          <t>T100440</t>
        </is>
      </c>
      <c r="F5421" s="32" t="n">
        <v>2179919.17</v>
      </c>
      <c r="G5421" s="32" t="n">
        <v>250690.7</v>
      </c>
    </row>
    <row r="5422">
      <c r="A5422" t="inlineStr">
        <is>
          <t>L0199648</t>
        </is>
      </c>
      <c r="B5422" t="inlineStr">
        <is>
          <t>2026-02-28</t>
        </is>
      </c>
      <c r="C5422" t="inlineStr">
        <is>
          <t>home_use</t>
        </is>
      </c>
      <c r="D5422" t="inlineStr">
        <is>
          <t>IMP00063</t>
        </is>
      </c>
      <c r="E5422" t="inlineStr">
        <is>
          <t>T100440</t>
        </is>
      </c>
      <c r="F5422" s="32" t="n">
        <v>803047.91</v>
      </c>
      <c r="G5422" s="32" t="n">
        <v>85926.13</v>
      </c>
    </row>
    <row r="5423">
      <c r="A5423" t="inlineStr">
        <is>
          <t>L0199649</t>
        </is>
      </c>
      <c r="B5423" t="inlineStr">
        <is>
          <t>2026-02-28</t>
        </is>
      </c>
      <c r="C5423" t="inlineStr">
        <is>
          <t>home_use</t>
        </is>
      </c>
      <c r="D5423" t="inlineStr">
        <is>
          <t>IMP00063</t>
        </is>
      </c>
      <c r="E5423" t="inlineStr">
        <is>
          <t>T100440</t>
        </is>
      </c>
      <c r="F5423" s="32" t="n">
        <v>341018.59</v>
      </c>
      <c r="G5423" s="32" t="n">
        <v>39217.14</v>
      </c>
    </row>
    <row r="5424">
      <c r="A5424" t="inlineStr">
        <is>
          <t>L0199650</t>
        </is>
      </c>
      <c r="B5424" t="inlineStr">
        <is>
          <t>2026-02-28</t>
        </is>
      </c>
      <c r="C5424" t="inlineStr">
        <is>
          <t>home_use</t>
        </is>
      </c>
      <c r="D5424" t="inlineStr">
        <is>
          <t>IMP00063</t>
        </is>
      </c>
      <c r="E5424" t="inlineStr">
        <is>
          <t>T100440</t>
        </is>
      </c>
      <c r="F5424" s="32" t="n">
        <v>5495241.64</v>
      </c>
      <c r="G5424" s="32" t="n">
        <v>714381.41</v>
      </c>
    </row>
    <row r="5425">
      <c r="A5425" t="inlineStr">
        <is>
          <t>L0199651</t>
        </is>
      </c>
      <c r="B5425" t="inlineStr">
        <is>
          <t>2026-02-28</t>
        </is>
      </c>
      <c r="C5425" t="inlineStr">
        <is>
          <t>home_use</t>
        </is>
      </c>
      <c r="D5425" t="inlineStr">
        <is>
          <t>IMP00063</t>
        </is>
      </c>
      <c r="E5425" t="inlineStr">
        <is>
          <t>T100440</t>
        </is>
      </c>
      <c r="F5425" s="32" t="n">
        <v>873976.97</v>
      </c>
      <c r="G5425" s="32" t="n">
        <v>100507.35</v>
      </c>
    </row>
    <row r="5426">
      <c r="A5426" t="inlineStr">
        <is>
          <t>L0199652</t>
        </is>
      </c>
      <c r="B5426" t="inlineStr">
        <is>
          <t>2026-02-28</t>
        </is>
      </c>
      <c r="C5426" t="inlineStr">
        <is>
          <t>home_use</t>
        </is>
      </c>
      <c r="D5426" t="inlineStr">
        <is>
          <t>IMP00067</t>
        </is>
      </c>
      <c r="E5426" t="inlineStr">
        <is>
          <t>T100466</t>
        </is>
      </c>
      <c r="F5426" s="32" t="n">
        <v>2597341.25</v>
      </c>
      <c r="G5426" s="32" t="n">
        <v>259734.13</v>
      </c>
    </row>
    <row r="5427">
      <c r="A5427" t="inlineStr">
        <is>
          <t>L0199653</t>
        </is>
      </c>
      <c r="B5427" t="inlineStr">
        <is>
          <t>2026-02-28</t>
        </is>
      </c>
      <c r="C5427" t="inlineStr">
        <is>
          <t>home_use</t>
        </is>
      </c>
      <c r="D5427" t="inlineStr">
        <is>
          <t>IMP00067</t>
        </is>
      </c>
      <c r="E5427" t="inlineStr">
        <is>
          <t>T100466</t>
        </is>
      </c>
      <c r="F5427" s="32" t="n">
        <v>2177566.91</v>
      </c>
      <c r="G5427" s="32" t="n">
        <v>217756.69</v>
      </c>
    </row>
    <row r="5428">
      <c r="A5428" t="inlineStr">
        <is>
          <t>L0199660</t>
        </is>
      </c>
      <c r="B5428" t="inlineStr">
        <is>
          <t>2026-02-28</t>
        </is>
      </c>
      <c r="C5428" t="inlineStr">
        <is>
          <t>home_use</t>
        </is>
      </c>
      <c r="D5428" t="inlineStr">
        <is>
          <t>IMP00133</t>
        </is>
      </c>
      <c r="E5428" t="inlineStr">
        <is>
          <t>T100033</t>
        </is>
      </c>
      <c r="F5428" s="32" t="n">
        <v>2541353.55</v>
      </c>
      <c r="G5428" s="32" t="n">
        <v>330375.96</v>
      </c>
    </row>
    <row r="5429">
      <c r="A5429" t="inlineStr">
        <is>
          <t>L0199673</t>
        </is>
      </c>
      <c r="B5429" t="inlineStr">
        <is>
          <t>2026-02-28</t>
        </is>
      </c>
      <c r="C5429" t="inlineStr">
        <is>
          <t>home_use</t>
        </is>
      </c>
      <c r="D5429" t="inlineStr">
        <is>
          <t>IMP00282</t>
        </is>
      </c>
      <c r="E5429" t="inlineStr">
        <is>
          <t>T101970</t>
        </is>
      </c>
      <c r="F5429" s="32" t="n">
        <v>58838.67</v>
      </c>
      <c r="G5429" s="32" t="n">
        <v>7060.64</v>
      </c>
    </row>
    <row r="5430">
      <c r="A5430" t="inlineStr">
        <is>
          <t>L0199674</t>
        </is>
      </c>
      <c r="B5430" t="inlineStr">
        <is>
          <t>2026-02-28</t>
        </is>
      </c>
      <c r="C5430" t="inlineStr">
        <is>
          <t>home_use</t>
        </is>
      </c>
      <c r="D5430" t="inlineStr">
        <is>
          <t>IMP00288</t>
        </is>
      </c>
      <c r="E5430" t="inlineStr">
        <is>
          <t>T102011</t>
        </is>
      </c>
      <c r="F5430" s="32" t="n">
        <v>698349.6800000001</v>
      </c>
      <c r="G5430" s="32" t="n">
        <v>87293.71000000001</v>
      </c>
    </row>
    <row r="5431">
      <c r="A5431" t="inlineStr">
        <is>
          <t>L0199725</t>
        </is>
      </c>
      <c r="B5431" t="inlineStr">
        <is>
          <t>2026-02-28</t>
        </is>
      </c>
      <c r="C5431" t="inlineStr">
        <is>
          <t>home_use</t>
        </is>
      </c>
      <c r="D5431" t="inlineStr">
        <is>
          <t>IMP00643</t>
        </is>
      </c>
      <c r="E5431" t="inlineStr">
        <is>
          <t>T104498</t>
        </is>
      </c>
      <c r="F5431" s="32" t="n">
        <v>1123546.88</v>
      </c>
      <c r="G5431" s="32" t="n">
        <v>112354.69</v>
      </c>
    </row>
    <row r="5432">
      <c r="A5432" t="inlineStr">
        <is>
          <t>L0199726</t>
        </is>
      </c>
      <c r="B5432" t="inlineStr">
        <is>
          <t>2026-02-28</t>
        </is>
      </c>
      <c r="C5432" t="inlineStr">
        <is>
          <t>home_use</t>
        </is>
      </c>
      <c r="D5432" t="inlineStr">
        <is>
          <t>IMP00643</t>
        </is>
      </c>
      <c r="E5432" t="inlineStr">
        <is>
          <t>T104498</t>
        </is>
      </c>
      <c r="F5432" s="32" t="n">
        <v>894249.62</v>
      </c>
      <c r="G5432" s="32" t="n">
        <v>89424.96000000001</v>
      </c>
    </row>
    <row r="5433">
      <c r="A5433" t="inlineStr">
        <is>
          <t>L0199727</t>
        </is>
      </c>
      <c r="B5433" t="inlineStr">
        <is>
          <t>2026-02-28</t>
        </is>
      </c>
      <c r="C5433" t="inlineStr">
        <is>
          <t>home_use</t>
        </is>
      </c>
      <c r="D5433" t="inlineStr">
        <is>
          <t>IMP00643</t>
        </is>
      </c>
      <c r="E5433" t="inlineStr">
        <is>
          <t>T104498</t>
        </is>
      </c>
      <c r="F5433" s="32" t="n">
        <v>1057946.24</v>
      </c>
      <c r="G5433" s="32" t="n">
        <v>105794.62</v>
      </c>
    </row>
    <row r="5434">
      <c r="A5434" t="inlineStr">
        <is>
          <t>L0199728</t>
        </is>
      </c>
      <c r="B5434" t="inlineStr">
        <is>
          <t>2026-02-28</t>
        </is>
      </c>
      <c r="C5434" t="inlineStr">
        <is>
          <t>home_use</t>
        </is>
      </c>
      <c r="D5434" t="inlineStr">
        <is>
          <t>IMP00643</t>
        </is>
      </c>
      <c r="E5434" t="inlineStr">
        <is>
          <t>T104498</t>
        </is>
      </c>
      <c r="F5434" s="32" t="n">
        <v>529624.99</v>
      </c>
      <c r="G5434" s="32" t="n">
        <v>52962.5</v>
      </c>
    </row>
    <row r="5435">
      <c r="A5435" t="inlineStr">
        <is>
          <t>L0199729</t>
        </is>
      </c>
      <c r="B5435" t="inlineStr">
        <is>
          <t>2026-02-28</t>
        </is>
      </c>
      <c r="C5435" t="inlineStr">
        <is>
          <t>home_use</t>
        </is>
      </c>
      <c r="D5435" t="inlineStr">
        <is>
          <t>IMP00643</t>
        </is>
      </c>
      <c r="E5435" t="inlineStr">
        <is>
          <t>T104498</t>
        </is>
      </c>
      <c r="F5435" s="32" t="n">
        <v>1052466.53</v>
      </c>
      <c r="G5435" s="32" t="n">
        <v>105246.65</v>
      </c>
    </row>
    <row r="5436">
      <c r="A5436" t="inlineStr">
        <is>
          <t>L0199730</t>
        </is>
      </c>
      <c r="B5436" t="inlineStr">
        <is>
          <t>2026-02-28</t>
        </is>
      </c>
      <c r="C5436" t="inlineStr">
        <is>
          <t>home_use</t>
        </is>
      </c>
      <c r="D5436" t="inlineStr">
        <is>
          <t>IMP00643</t>
        </is>
      </c>
      <c r="E5436" t="inlineStr">
        <is>
          <t>T104498</t>
        </is>
      </c>
      <c r="F5436" s="32" t="n">
        <v>704297.1899999999</v>
      </c>
      <c r="G5436" s="32" t="n">
        <v>70429.72</v>
      </c>
    </row>
    <row r="5437">
      <c r="A5437" t="inlineStr">
        <is>
          <t>L0199731</t>
        </is>
      </c>
      <c r="B5437" t="inlineStr">
        <is>
          <t>2026-02-28</t>
        </is>
      </c>
      <c r="C5437" t="inlineStr">
        <is>
          <t>home_use</t>
        </is>
      </c>
      <c r="D5437" t="inlineStr">
        <is>
          <t>IMP00643</t>
        </is>
      </c>
      <c r="E5437" t="inlineStr">
        <is>
          <t>T104498</t>
        </is>
      </c>
      <c r="F5437" s="32" t="n">
        <v>308033.78</v>
      </c>
      <c r="G5437" s="32" t="n">
        <v>30803.38</v>
      </c>
    </row>
    <row r="5438">
      <c r="A5438" t="inlineStr">
        <is>
          <t>L0199756</t>
        </is>
      </c>
      <c r="B5438" t="inlineStr">
        <is>
          <t>2026-02-28</t>
        </is>
      </c>
      <c r="C5438" t="inlineStr">
        <is>
          <t>home_use</t>
        </is>
      </c>
      <c r="D5438" t="inlineStr">
        <is>
          <t>IMP00753</t>
        </is>
      </c>
      <c r="E5438" t="inlineStr">
        <is>
          <t>T105264</t>
        </is>
      </c>
      <c r="F5438" s="32" t="n">
        <v>1180359.63</v>
      </c>
      <c r="G5438" s="32" t="n">
        <v>129839.56</v>
      </c>
    </row>
    <row r="5439">
      <c r="A5439" t="inlineStr">
        <is>
          <t>L0199758</t>
        </is>
      </c>
      <c r="B5439" t="inlineStr">
        <is>
          <t>2026-02-28</t>
        </is>
      </c>
      <c r="C5439" t="inlineStr">
        <is>
          <t>home_use</t>
        </is>
      </c>
      <c r="D5439" t="inlineStr">
        <is>
          <t>IMP00763</t>
        </is>
      </c>
      <c r="E5439" t="inlineStr">
        <is>
          <t>T105337</t>
        </is>
      </c>
      <c r="F5439" s="32" t="n">
        <v>91178.53</v>
      </c>
      <c r="G5439" s="32" t="n">
        <v>9573.75</v>
      </c>
    </row>
    <row r="5440">
      <c r="A5440" t="inlineStr">
        <is>
          <t>L0199778</t>
        </is>
      </c>
      <c r="B5440" t="inlineStr">
        <is>
          <t>2026-02-28</t>
        </is>
      </c>
      <c r="C5440" t="inlineStr">
        <is>
          <t>home_use</t>
        </is>
      </c>
      <c r="D5440" t="inlineStr">
        <is>
          <t>IMP00892</t>
        </is>
      </c>
      <c r="E5440" t="inlineStr">
        <is>
          <t>T106240</t>
        </is>
      </c>
      <c r="F5440" s="32" t="n">
        <v>1593872.7</v>
      </c>
      <c r="G5440" s="32" t="n">
        <v>167356.63</v>
      </c>
    </row>
    <row r="5441">
      <c r="A5441" t="inlineStr">
        <is>
          <t>L0199788</t>
        </is>
      </c>
      <c r="B5441" t="inlineStr">
        <is>
          <t>2026-02-28</t>
        </is>
      </c>
      <c r="C5441" t="inlineStr">
        <is>
          <t>home_use</t>
        </is>
      </c>
      <c r="D5441" t="inlineStr">
        <is>
          <t>IMP00926</t>
        </is>
      </c>
      <c r="E5441" t="inlineStr">
        <is>
          <t>T106477</t>
        </is>
      </c>
      <c r="F5441" s="32" t="n">
        <v>581034.5600000001</v>
      </c>
      <c r="G5441" s="32" t="n">
        <v>62170.7</v>
      </c>
    </row>
    <row r="5442">
      <c r="A5442" t="inlineStr">
        <is>
          <t>L0199789</t>
        </is>
      </c>
      <c r="B5442" t="inlineStr">
        <is>
          <t>2026-02-28</t>
        </is>
      </c>
      <c r="C5442" t="inlineStr">
        <is>
          <t>home_use</t>
        </is>
      </c>
      <c r="D5442" t="inlineStr">
        <is>
          <t>IMP00926</t>
        </is>
      </c>
      <c r="E5442" t="inlineStr">
        <is>
          <t>T106477</t>
        </is>
      </c>
      <c r="F5442" s="32" t="n">
        <v>16322648.16</v>
      </c>
      <c r="G5442" s="32" t="n">
        <v>1713878.06</v>
      </c>
    </row>
    <row r="5443">
      <c r="A5443" t="inlineStr">
        <is>
          <t>L0199793</t>
        </is>
      </c>
      <c r="B5443" t="inlineStr">
        <is>
          <t>2026-02-28</t>
        </is>
      </c>
      <c r="C5443" t="inlineStr">
        <is>
          <t>home_use</t>
        </is>
      </c>
      <c r="D5443" t="inlineStr">
        <is>
          <t>IMP00950</t>
        </is>
      </c>
      <c r="F5443" s="32" t="n">
        <v>432965.89</v>
      </c>
      <c r="G5443" s="32" t="n">
        <v>50657.01</v>
      </c>
    </row>
    <row r="5444">
      <c r="A5444" t="inlineStr">
        <is>
          <t>L0199794</t>
        </is>
      </c>
      <c r="B5444" t="inlineStr">
        <is>
          <t>2026-02-28</t>
        </is>
      </c>
      <c r="C5444" t="inlineStr">
        <is>
          <t>home_use</t>
        </is>
      </c>
      <c r="D5444" t="inlineStr">
        <is>
          <t>IMP00950</t>
        </is>
      </c>
      <c r="F5444" s="32" t="n">
        <v>1002690.09</v>
      </c>
      <c r="G5444" s="32" t="n">
        <v>130349.71</v>
      </c>
    </row>
    <row r="5445">
      <c r="A5445" t="inlineStr">
        <is>
          <t>L0199795</t>
        </is>
      </c>
      <c r="B5445" t="inlineStr">
        <is>
          <t>2026-02-28</t>
        </is>
      </c>
      <c r="C5445" t="inlineStr">
        <is>
          <t>home_use</t>
        </is>
      </c>
      <c r="D5445" t="inlineStr">
        <is>
          <t>IMP00950</t>
        </is>
      </c>
      <c r="F5445" s="32" t="n">
        <v>639432.11</v>
      </c>
      <c r="G5445" s="32" t="n">
        <v>83126.17</v>
      </c>
    </row>
    <row r="5446">
      <c r="A5446" t="inlineStr">
        <is>
          <t>L0199796</t>
        </is>
      </c>
      <c r="B5446" t="inlineStr">
        <is>
          <t>2026-02-28</t>
        </is>
      </c>
      <c r="C5446" t="inlineStr">
        <is>
          <t>home_use</t>
        </is>
      </c>
      <c r="D5446" t="inlineStr">
        <is>
          <t>IMP00950</t>
        </is>
      </c>
      <c r="F5446" s="32" t="n">
        <v>727789.52</v>
      </c>
      <c r="G5446" s="32" t="n">
        <v>90973.69</v>
      </c>
    </row>
    <row r="5447">
      <c r="A5447" t="inlineStr">
        <is>
          <t>L0199806</t>
        </is>
      </c>
      <c r="B5447" t="inlineStr">
        <is>
          <t>2026-02-28</t>
        </is>
      </c>
      <c r="C5447" t="inlineStr">
        <is>
          <t>home_use</t>
        </is>
      </c>
      <c r="D5447" t="inlineStr">
        <is>
          <t>IMP01037</t>
        </is>
      </c>
      <c r="E5447" t="inlineStr">
        <is>
          <t>T107258</t>
        </is>
      </c>
      <c r="F5447" s="32" t="n">
        <v>975256.78</v>
      </c>
      <c r="G5447" s="32" t="n">
        <v>97525.67999999999</v>
      </c>
    </row>
    <row r="5448">
      <c r="A5448" t="inlineStr">
        <is>
          <t>L0199808</t>
        </is>
      </c>
      <c r="B5448" t="inlineStr">
        <is>
          <t>2026-02-28</t>
        </is>
      </c>
      <c r="C5448" t="inlineStr">
        <is>
          <t>home_use</t>
        </is>
      </c>
      <c r="D5448" t="inlineStr">
        <is>
          <t>IMP01037</t>
        </is>
      </c>
      <c r="E5448" t="inlineStr">
        <is>
          <t>T107258</t>
        </is>
      </c>
      <c r="F5448" s="32" t="n">
        <v>498885.23</v>
      </c>
      <c r="G5448" s="32" t="n">
        <v>49888.52</v>
      </c>
    </row>
    <row r="5449">
      <c r="A5449" t="inlineStr">
        <is>
          <t>L0199809</t>
        </is>
      </c>
      <c r="B5449" t="inlineStr">
        <is>
          <t>2026-02-28</t>
        </is>
      </c>
      <c r="C5449" t="inlineStr">
        <is>
          <t>home_use</t>
        </is>
      </c>
      <c r="D5449" t="inlineStr">
        <is>
          <t>IMP01037</t>
        </is>
      </c>
      <c r="E5449" t="inlineStr">
        <is>
          <t>T107258</t>
        </is>
      </c>
      <c r="F5449" s="32" t="n">
        <v>1387638.01</v>
      </c>
      <c r="G5449" s="32" t="n">
        <v>138763.8</v>
      </c>
    </row>
    <row r="5450">
      <c r="A5450" t="inlineStr">
        <is>
          <t>L0199811</t>
        </is>
      </c>
      <c r="B5450" t="inlineStr">
        <is>
          <t>2026-02-28</t>
        </is>
      </c>
      <c r="C5450" t="inlineStr">
        <is>
          <t>home_use</t>
        </is>
      </c>
      <c r="D5450" t="inlineStr">
        <is>
          <t>IMP01037</t>
        </is>
      </c>
      <c r="E5450" t="inlineStr">
        <is>
          <t>T107258</t>
        </is>
      </c>
      <c r="F5450" s="32" t="n">
        <v>2938914.22</v>
      </c>
      <c r="G5450" s="32" t="n">
        <v>293891.42</v>
      </c>
    </row>
    <row r="5451">
      <c r="A5451" t="inlineStr">
        <is>
          <t>L0199819</t>
        </is>
      </c>
      <c r="B5451" t="inlineStr">
        <is>
          <t>2026-02-28</t>
        </is>
      </c>
      <c r="C5451" t="inlineStr">
        <is>
          <t>home_use</t>
        </is>
      </c>
      <c r="D5451" t="inlineStr">
        <is>
          <t>IMP01089</t>
        </is>
      </c>
      <c r="E5451" t="inlineStr">
        <is>
          <t>T107617</t>
        </is>
      </c>
      <c r="F5451" s="32" t="n">
        <v>869971.67</v>
      </c>
      <c r="G5451" s="32" t="n">
        <v>91347.03</v>
      </c>
    </row>
    <row r="5452">
      <c r="A5452" t="inlineStr">
        <is>
          <t>L0199821</t>
        </is>
      </c>
      <c r="B5452" t="inlineStr">
        <is>
          <t>2026-02-28</t>
        </is>
      </c>
      <c r="C5452" t="inlineStr">
        <is>
          <t>home_use</t>
        </is>
      </c>
      <c r="D5452" t="inlineStr">
        <is>
          <t>IMP01142</t>
        </is>
      </c>
      <c r="E5452" t="inlineStr">
        <is>
          <t>T107992</t>
        </is>
      </c>
      <c r="F5452" s="32" t="n">
        <v>64697349.59</v>
      </c>
      <c r="G5452" s="32" t="n">
        <v>6469734.96</v>
      </c>
    </row>
    <row r="5453">
      <c r="A5453" t="inlineStr">
        <is>
          <t>L0199840</t>
        </is>
      </c>
      <c r="B5453" t="inlineStr">
        <is>
          <t>2026-02-28</t>
        </is>
      </c>
      <c r="C5453" t="inlineStr">
        <is>
          <t>home_use</t>
        </is>
      </c>
      <c r="D5453" t="inlineStr">
        <is>
          <t>IMP01242</t>
        </is>
      </c>
      <c r="E5453" t="inlineStr">
        <is>
          <t>T108692</t>
        </is>
      </c>
      <c r="F5453" s="32" t="n">
        <v>2069556.12</v>
      </c>
      <c r="G5453" s="32" t="n">
        <v>217303.39</v>
      </c>
    </row>
    <row r="5454">
      <c r="A5454" t="inlineStr">
        <is>
          <t>L0199853</t>
        </is>
      </c>
      <c r="B5454" t="inlineStr">
        <is>
          <t>2026-02-28</t>
        </is>
      </c>
      <c r="C5454" t="inlineStr">
        <is>
          <t>home_use</t>
        </is>
      </c>
      <c r="D5454" t="inlineStr">
        <is>
          <t>IMP01310</t>
        </is>
      </c>
      <c r="E5454" t="inlineStr">
        <is>
          <t>T109167</t>
        </is>
      </c>
      <c r="F5454" s="32" t="n">
        <v>1378451.2</v>
      </c>
      <c r="G5454" s="32" t="n">
        <v>137845.12</v>
      </c>
    </row>
    <row r="5455">
      <c r="A5455" t="inlineStr">
        <is>
          <t>L0199854</t>
        </is>
      </c>
      <c r="B5455" t="inlineStr">
        <is>
          <t>2026-02-28</t>
        </is>
      </c>
      <c r="C5455" t="inlineStr">
        <is>
          <t>home_use</t>
        </is>
      </c>
      <c r="D5455" t="inlineStr">
        <is>
          <t>IMP01310</t>
        </is>
      </c>
      <c r="E5455" t="inlineStr">
        <is>
          <t>T109167</t>
        </is>
      </c>
      <c r="F5455" s="32" t="n">
        <v>815432.98</v>
      </c>
      <c r="G5455" s="32" t="n">
        <v>87251.33</v>
      </c>
    </row>
    <row r="5456">
      <c r="A5456" t="inlineStr">
        <is>
          <t>L0199855</t>
        </is>
      </c>
      <c r="B5456" t="inlineStr">
        <is>
          <t>2026-02-28</t>
        </is>
      </c>
      <c r="C5456" t="inlineStr">
        <is>
          <t>home_use</t>
        </is>
      </c>
      <c r="D5456" t="inlineStr">
        <is>
          <t>IMP01310</t>
        </is>
      </c>
      <c r="E5456" t="inlineStr">
        <is>
          <t>T109167</t>
        </is>
      </c>
      <c r="F5456" s="32" t="n">
        <v>506065.8</v>
      </c>
      <c r="G5456" s="32" t="n">
        <v>65788.55</v>
      </c>
    </row>
    <row r="5457">
      <c r="A5457" t="inlineStr">
        <is>
          <t>L0199856</t>
        </is>
      </c>
      <c r="B5457" t="inlineStr">
        <is>
          <t>2026-02-28</t>
        </is>
      </c>
      <c r="C5457" t="inlineStr">
        <is>
          <t>home_use</t>
        </is>
      </c>
      <c r="D5457" t="inlineStr">
        <is>
          <t>IMP01310</t>
        </is>
      </c>
      <c r="E5457" t="inlineStr">
        <is>
          <t>T109167</t>
        </is>
      </c>
      <c r="F5457" s="32" t="n">
        <v>1062177.08</v>
      </c>
      <c r="G5457" s="32" t="n">
        <v>113652.95</v>
      </c>
    </row>
    <row r="5458">
      <c r="A5458" t="inlineStr">
        <is>
          <t>L0199857</t>
        </is>
      </c>
      <c r="B5458" t="inlineStr">
        <is>
          <t>2026-02-28</t>
        </is>
      </c>
      <c r="C5458" t="inlineStr">
        <is>
          <t>home_use</t>
        </is>
      </c>
      <c r="D5458" t="inlineStr">
        <is>
          <t>IMP01310</t>
        </is>
      </c>
      <c r="E5458" t="inlineStr">
        <is>
          <t>T109167</t>
        </is>
      </c>
      <c r="F5458" s="32" t="n">
        <v>514030.82</v>
      </c>
      <c r="G5458" s="32" t="n">
        <v>55001.3</v>
      </c>
    </row>
    <row r="5459">
      <c r="A5459" t="inlineStr">
        <is>
          <t>L0199858</t>
        </is>
      </c>
      <c r="B5459" t="inlineStr">
        <is>
          <t>2026-02-28</t>
        </is>
      </c>
      <c r="C5459" t="inlineStr">
        <is>
          <t>home_use</t>
        </is>
      </c>
      <c r="D5459" t="inlineStr">
        <is>
          <t>IMP01310</t>
        </is>
      </c>
      <c r="E5459" t="inlineStr">
        <is>
          <t>T109167</t>
        </is>
      </c>
      <c r="F5459" s="32" t="n">
        <v>476702.38</v>
      </c>
      <c r="G5459" s="32" t="n">
        <v>51007.15</v>
      </c>
    </row>
    <row r="5460">
      <c r="A5460" t="inlineStr">
        <is>
          <t>L0199859</t>
        </is>
      </c>
      <c r="B5460" t="inlineStr">
        <is>
          <t>2026-02-28</t>
        </is>
      </c>
      <c r="C5460" t="inlineStr">
        <is>
          <t>home_use</t>
        </is>
      </c>
      <c r="D5460" t="inlineStr">
        <is>
          <t>IMP01310</t>
        </is>
      </c>
      <c r="E5460" t="inlineStr">
        <is>
          <t>T109167</t>
        </is>
      </c>
      <c r="F5460" s="32" t="n">
        <v>669515.17</v>
      </c>
      <c r="G5460" s="32" t="n">
        <v>70299.09</v>
      </c>
    </row>
    <row r="5461">
      <c r="A5461" t="inlineStr">
        <is>
          <t>L0199860</t>
        </is>
      </c>
      <c r="B5461" t="inlineStr">
        <is>
          <t>2026-02-28</t>
        </is>
      </c>
      <c r="C5461" t="inlineStr">
        <is>
          <t>home_use</t>
        </is>
      </c>
      <c r="D5461" t="inlineStr">
        <is>
          <t>IMP01310</t>
        </is>
      </c>
      <c r="E5461" t="inlineStr">
        <is>
          <t>T109167</t>
        </is>
      </c>
      <c r="F5461" s="32" t="n">
        <v>144057.17</v>
      </c>
      <c r="G5461" s="32" t="n">
        <v>15414.12</v>
      </c>
    </row>
    <row r="5462">
      <c r="A5462" t="inlineStr">
        <is>
          <t>L0199862</t>
        </is>
      </c>
      <c r="B5462" t="inlineStr">
        <is>
          <t>2026-02-28</t>
        </is>
      </c>
      <c r="C5462" t="inlineStr">
        <is>
          <t>home_use</t>
        </is>
      </c>
      <c r="D5462" t="inlineStr">
        <is>
          <t>IMP01310</t>
        </is>
      </c>
      <c r="E5462" t="inlineStr">
        <is>
          <t>T109167</t>
        </is>
      </c>
      <c r="F5462" s="32" t="n">
        <v>822603.52</v>
      </c>
      <c r="G5462" s="32" t="n">
        <v>102825.44</v>
      </c>
    </row>
    <row r="5463">
      <c r="A5463" t="inlineStr">
        <is>
          <t>L0199863</t>
        </is>
      </c>
      <c r="B5463" t="inlineStr">
        <is>
          <t>2026-02-28</t>
        </is>
      </c>
      <c r="C5463" t="inlineStr">
        <is>
          <t>home_use</t>
        </is>
      </c>
      <c r="D5463" t="inlineStr">
        <is>
          <t>IMP01310</t>
        </is>
      </c>
      <c r="E5463" t="inlineStr">
        <is>
          <t>T109167</t>
        </is>
      </c>
      <c r="F5463" s="32" t="n">
        <v>666216.58</v>
      </c>
      <c r="G5463" s="32" t="n">
        <v>71285.17</v>
      </c>
    </row>
    <row r="5464">
      <c r="A5464" t="inlineStr">
        <is>
          <t>L0199870</t>
        </is>
      </c>
      <c r="B5464" t="inlineStr">
        <is>
          <t>2026-02-28</t>
        </is>
      </c>
      <c r="C5464" t="inlineStr">
        <is>
          <t>home_use</t>
        </is>
      </c>
      <c r="D5464" t="inlineStr">
        <is>
          <t>IMP01327</t>
        </is>
      </c>
      <c r="E5464" t="inlineStr">
        <is>
          <t>T109286</t>
        </is>
      </c>
      <c r="F5464" s="32" t="n">
        <v>1712500.07</v>
      </c>
      <c r="G5464" s="32" t="n">
        <v>179812.51</v>
      </c>
    </row>
    <row r="5465">
      <c r="A5465" t="inlineStr">
        <is>
          <t>L0199899</t>
        </is>
      </c>
      <c r="B5465" t="inlineStr">
        <is>
          <t>2026-03-01</t>
        </is>
      </c>
      <c r="C5465" t="inlineStr">
        <is>
          <t>home_use</t>
        </is>
      </c>
      <c r="D5465" t="inlineStr">
        <is>
          <t>IMP00063</t>
        </is>
      </c>
      <c r="E5465" t="inlineStr">
        <is>
          <t>T100440</t>
        </is>
      </c>
      <c r="F5465" s="32" t="n">
        <v>726710.09</v>
      </c>
      <c r="G5465" s="32" t="n">
        <v>83571.66</v>
      </c>
    </row>
    <row r="5466">
      <c r="A5466" t="inlineStr">
        <is>
          <t>L0199900</t>
        </is>
      </c>
      <c r="B5466" t="inlineStr">
        <is>
          <t>2026-03-01</t>
        </is>
      </c>
      <c r="C5466" t="inlineStr">
        <is>
          <t>home_use</t>
        </is>
      </c>
      <c r="D5466" t="inlineStr">
        <is>
          <t>IMP00063</t>
        </is>
      </c>
      <c r="E5466" t="inlineStr">
        <is>
          <t>T100440</t>
        </is>
      </c>
      <c r="F5466" s="32" t="n">
        <v>5390843.01</v>
      </c>
      <c r="G5466" s="32" t="n">
        <v>700809.59</v>
      </c>
    </row>
    <row r="5467">
      <c r="A5467" t="inlineStr">
        <is>
          <t>L0199901</t>
        </is>
      </c>
      <c r="B5467" t="inlineStr">
        <is>
          <t>2026-03-01</t>
        </is>
      </c>
      <c r="C5467" t="inlineStr">
        <is>
          <t>home_use</t>
        </is>
      </c>
      <c r="D5467" t="inlineStr">
        <is>
          <t>IMP00063</t>
        </is>
      </c>
      <c r="E5467" t="inlineStr">
        <is>
          <t>T100440</t>
        </is>
      </c>
      <c r="F5467" s="32" t="n">
        <v>2217580.42</v>
      </c>
      <c r="G5467" s="32" t="n">
        <v>255021.75</v>
      </c>
    </row>
    <row r="5468">
      <c r="A5468" t="inlineStr">
        <is>
          <t>L0199902</t>
        </is>
      </c>
      <c r="B5468" t="inlineStr">
        <is>
          <t>2026-03-01</t>
        </is>
      </c>
      <c r="C5468" t="inlineStr">
        <is>
          <t>home_use</t>
        </is>
      </c>
      <c r="D5468" t="inlineStr">
        <is>
          <t>IMP00063</t>
        </is>
      </c>
      <c r="E5468" t="inlineStr">
        <is>
          <t>T100440</t>
        </is>
      </c>
      <c r="F5468" s="32" t="n">
        <v>1366986.04</v>
      </c>
      <c r="G5468" s="32" t="n">
        <v>146267.51</v>
      </c>
    </row>
    <row r="5469">
      <c r="A5469" t="inlineStr">
        <is>
          <t>L0199903</t>
        </is>
      </c>
      <c r="B5469" t="inlineStr">
        <is>
          <t>2026-03-01</t>
        </is>
      </c>
      <c r="C5469" t="inlineStr">
        <is>
          <t>home_use</t>
        </is>
      </c>
      <c r="D5469" t="inlineStr">
        <is>
          <t>IMP00063</t>
        </is>
      </c>
      <c r="E5469" t="inlineStr">
        <is>
          <t>T100440</t>
        </is>
      </c>
      <c r="F5469" s="32" t="n">
        <v>3860285.34</v>
      </c>
      <c r="G5469" s="32" t="n">
        <v>501837.09</v>
      </c>
    </row>
    <row r="5470">
      <c r="A5470" t="inlineStr">
        <is>
          <t>L0199904</t>
        </is>
      </c>
      <c r="B5470" t="inlineStr">
        <is>
          <t>2026-03-01</t>
        </is>
      </c>
      <c r="C5470" t="inlineStr">
        <is>
          <t>home_use</t>
        </is>
      </c>
      <c r="D5470" t="inlineStr">
        <is>
          <t>IMP00063</t>
        </is>
      </c>
      <c r="E5470" t="inlineStr">
        <is>
          <t>T100440</t>
        </is>
      </c>
      <c r="F5470" s="32" t="n">
        <v>271665.64</v>
      </c>
      <c r="G5470" s="32" t="n">
        <v>31241.55</v>
      </c>
    </row>
    <row r="5471">
      <c r="A5471" t="inlineStr">
        <is>
          <t>L0199905</t>
        </is>
      </c>
      <c r="B5471" t="inlineStr">
        <is>
          <t>2026-03-01</t>
        </is>
      </c>
      <c r="C5471" t="inlineStr">
        <is>
          <t>home_use</t>
        </is>
      </c>
      <c r="D5471" t="inlineStr">
        <is>
          <t>IMP00063</t>
        </is>
      </c>
      <c r="E5471" t="inlineStr">
        <is>
          <t>T100440</t>
        </is>
      </c>
      <c r="F5471" s="32" t="n">
        <v>563289.4</v>
      </c>
      <c r="G5471" s="32" t="n">
        <v>64778.28</v>
      </c>
    </row>
    <row r="5472">
      <c r="A5472" t="inlineStr">
        <is>
          <t>L0199906</t>
        </is>
      </c>
      <c r="B5472" t="inlineStr">
        <is>
          <t>2026-03-01</t>
        </is>
      </c>
      <c r="C5472" t="inlineStr">
        <is>
          <t>home_use</t>
        </is>
      </c>
      <c r="D5472" t="inlineStr">
        <is>
          <t>IMP00063</t>
        </is>
      </c>
      <c r="E5472" t="inlineStr">
        <is>
          <t>T100440</t>
        </is>
      </c>
      <c r="F5472" s="32" t="n">
        <v>740640.7</v>
      </c>
      <c r="G5472" s="32" t="n">
        <v>85173.67999999999</v>
      </c>
    </row>
    <row r="5473">
      <c r="A5473" t="inlineStr">
        <is>
          <t>L0199907</t>
        </is>
      </c>
      <c r="B5473" t="inlineStr">
        <is>
          <t>2026-03-01</t>
        </is>
      </c>
      <c r="C5473" t="inlineStr">
        <is>
          <t>home_use</t>
        </is>
      </c>
      <c r="D5473" t="inlineStr">
        <is>
          <t>IMP00063</t>
        </is>
      </c>
      <c r="E5473" t="inlineStr">
        <is>
          <t>T100440</t>
        </is>
      </c>
      <c r="F5473" s="32" t="n">
        <v>6494697.52</v>
      </c>
      <c r="G5473" s="32" t="n">
        <v>844310.6800000001</v>
      </c>
    </row>
    <row r="5474">
      <c r="A5474" t="inlineStr">
        <is>
          <t>L0199908</t>
        </is>
      </c>
      <c r="B5474" t="inlineStr">
        <is>
          <t>2026-03-01</t>
        </is>
      </c>
      <c r="C5474" t="inlineStr">
        <is>
          <t>home_use</t>
        </is>
      </c>
      <c r="D5474" t="inlineStr">
        <is>
          <t>IMP00063</t>
        </is>
      </c>
      <c r="E5474" t="inlineStr">
        <is>
          <t>T100440</t>
        </is>
      </c>
      <c r="F5474" s="32" t="n">
        <v>792700.29</v>
      </c>
      <c r="G5474" s="32" t="n">
        <v>91160.53</v>
      </c>
    </row>
    <row r="5475">
      <c r="A5475" t="inlineStr">
        <is>
          <t>L0199909</t>
        </is>
      </c>
      <c r="B5475" t="inlineStr">
        <is>
          <t>2026-03-01</t>
        </is>
      </c>
      <c r="C5475" t="inlineStr">
        <is>
          <t>home_use</t>
        </is>
      </c>
      <c r="D5475" t="inlineStr">
        <is>
          <t>IMP00063</t>
        </is>
      </c>
      <c r="E5475" t="inlineStr">
        <is>
          <t>T100440</t>
        </is>
      </c>
      <c r="F5475" s="32" t="n">
        <v>2592857.57</v>
      </c>
      <c r="G5475" s="32" t="n">
        <v>290400.05</v>
      </c>
    </row>
    <row r="5476">
      <c r="A5476" t="inlineStr">
        <is>
          <t>L0199910</t>
        </is>
      </c>
      <c r="B5476" t="inlineStr">
        <is>
          <t>2026-03-01</t>
        </is>
      </c>
      <c r="C5476" t="inlineStr">
        <is>
          <t>home_use</t>
        </is>
      </c>
      <c r="D5476" t="inlineStr">
        <is>
          <t>IMP00063</t>
        </is>
      </c>
      <c r="E5476" t="inlineStr">
        <is>
          <t>T100440</t>
        </is>
      </c>
      <c r="F5476" s="32" t="n">
        <v>1774695.98</v>
      </c>
      <c r="G5476" s="32" t="n">
        <v>198765.95</v>
      </c>
    </row>
    <row r="5477">
      <c r="A5477" t="inlineStr">
        <is>
          <t>L0199911</t>
        </is>
      </c>
      <c r="B5477" t="inlineStr">
        <is>
          <t>2026-03-01</t>
        </is>
      </c>
      <c r="C5477" t="inlineStr">
        <is>
          <t>home_use</t>
        </is>
      </c>
      <c r="D5477" t="inlineStr">
        <is>
          <t>IMP00063</t>
        </is>
      </c>
      <c r="E5477" t="inlineStr">
        <is>
          <t>T100440</t>
        </is>
      </c>
      <c r="F5477" s="32" t="n">
        <v>2327696.67</v>
      </c>
      <c r="G5477" s="32" t="n">
        <v>302600.57</v>
      </c>
    </row>
    <row r="5478">
      <c r="A5478" t="inlineStr">
        <is>
          <t>L0199916</t>
        </is>
      </c>
      <c r="B5478" t="inlineStr">
        <is>
          <t>2026-03-01</t>
        </is>
      </c>
      <c r="C5478" t="inlineStr">
        <is>
          <t>home_use_exempt</t>
        </is>
      </c>
      <c r="D5478" t="inlineStr">
        <is>
          <t>IMP00109</t>
        </is>
      </c>
      <c r="E5478" t="inlineStr">
        <is>
          <t>T100758</t>
        </is>
      </c>
      <c r="F5478" s="32" t="n">
        <v>4634510.2</v>
      </c>
      <c r="G5478" s="32" t="n">
        <v>0</v>
      </c>
    </row>
    <row r="5479">
      <c r="A5479" t="inlineStr">
        <is>
          <t>L0199926</t>
        </is>
      </c>
      <c r="B5479" t="inlineStr">
        <is>
          <t>2026-03-01</t>
        </is>
      </c>
      <c r="C5479" t="inlineStr">
        <is>
          <t>home_use</t>
        </is>
      </c>
      <c r="D5479" t="inlineStr">
        <is>
          <t>IMP00156</t>
        </is>
      </c>
      <c r="F5479" s="32" t="n">
        <v>483162.4</v>
      </c>
      <c r="G5479" s="32" t="n">
        <v>60395.3</v>
      </c>
    </row>
    <row r="5480">
      <c r="A5480" t="inlineStr">
        <is>
          <t>L0199937</t>
        </is>
      </c>
      <c r="B5480" t="inlineStr">
        <is>
          <t>2026-03-01</t>
        </is>
      </c>
      <c r="C5480" t="inlineStr">
        <is>
          <t>home_use</t>
        </is>
      </c>
      <c r="D5480" t="inlineStr">
        <is>
          <t>IMP00237</t>
        </is>
      </c>
      <c r="E5480" t="inlineStr">
        <is>
          <t>T101656</t>
        </is>
      </c>
      <c r="F5480" s="32" t="n">
        <v>22374423.89</v>
      </c>
      <c r="G5480" s="32" t="n">
        <v>2461186.63</v>
      </c>
    </row>
    <row r="5481">
      <c r="A5481" t="inlineStr">
        <is>
          <t>L0199944</t>
        </is>
      </c>
      <c r="B5481" t="inlineStr">
        <is>
          <t>2026-03-01</t>
        </is>
      </c>
      <c r="C5481" t="inlineStr">
        <is>
          <t>home_use</t>
        </is>
      </c>
      <c r="D5481" t="inlineStr">
        <is>
          <t>IMP00306</t>
        </is>
      </c>
      <c r="E5481" t="inlineStr">
        <is>
          <t>T102141</t>
        </is>
      </c>
      <c r="F5481" s="32" t="n">
        <v>808725.58</v>
      </c>
      <c r="G5481" s="32" t="n">
        <v>84916.19</v>
      </c>
    </row>
    <row r="5482">
      <c r="A5482" t="inlineStr">
        <is>
          <t>L0199946</t>
        </is>
      </c>
      <c r="B5482" t="inlineStr">
        <is>
          <t>2026-03-01</t>
        </is>
      </c>
      <c r="C5482" t="inlineStr">
        <is>
          <t>home_use</t>
        </is>
      </c>
      <c r="D5482" t="inlineStr">
        <is>
          <t>IMP00306</t>
        </is>
      </c>
      <c r="E5482" t="inlineStr">
        <is>
          <t>T102141</t>
        </is>
      </c>
      <c r="F5482" s="32" t="n">
        <v>1148880.76</v>
      </c>
      <c r="G5482" s="32" t="n">
        <v>143610.09</v>
      </c>
    </row>
    <row r="5483">
      <c r="A5483" t="inlineStr">
        <is>
          <t>L0199966</t>
        </is>
      </c>
      <c r="B5483" t="inlineStr">
        <is>
          <t>2026-03-01</t>
        </is>
      </c>
      <c r="C5483" t="inlineStr">
        <is>
          <t>home_use</t>
        </is>
      </c>
      <c r="D5483" t="inlineStr">
        <is>
          <t>IMP00490</t>
        </is>
      </c>
      <c r="E5483" t="inlineStr">
        <is>
          <t>T103425</t>
        </is>
      </c>
      <c r="F5483" s="32" t="n">
        <v>3930883.95</v>
      </c>
      <c r="G5483" s="32" t="n">
        <v>412742.82</v>
      </c>
    </row>
    <row r="5484">
      <c r="A5484" t="inlineStr">
        <is>
          <t>L0199967</t>
        </is>
      </c>
      <c r="B5484" t="inlineStr">
        <is>
          <t>2026-03-01</t>
        </is>
      </c>
      <c r="C5484" t="inlineStr">
        <is>
          <t>transit</t>
        </is>
      </c>
      <c r="D5484" t="inlineStr">
        <is>
          <t>IMP00490</t>
        </is>
      </c>
      <c r="E5484" t="inlineStr">
        <is>
          <t>T103425</t>
        </is>
      </c>
      <c r="F5484" s="32" t="n">
        <v>8344761.9</v>
      </c>
      <c r="G5484" s="32" t="n">
        <v>0</v>
      </c>
    </row>
    <row r="5485">
      <c r="A5485" t="inlineStr">
        <is>
          <t>L0199973</t>
        </is>
      </c>
      <c r="B5485" t="inlineStr">
        <is>
          <t>2026-03-01</t>
        </is>
      </c>
      <c r="C5485" t="inlineStr">
        <is>
          <t>home_use</t>
        </is>
      </c>
      <c r="D5485" t="inlineStr">
        <is>
          <t>IMP00548</t>
        </is>
      </c>
      <c r="E5485" t="inlineStr">
        <is>
          <t>T103835</t>
        </is>
      </c>
      <c r="F5485" s="32" t="n">
        <v>1670885.15</v>
      </c>
      <c r="G5485" s="32" t="n">
        <v>167088.52</v>
      </c>
    </row>
    <row r="5486">
      <c r="A5486" t="inlineStr">
        <is>
          <t>L0199994</t>
        </is>
      </c>
      <c r="B5486" t="inlineStr">
        <is>
          <t>2026-03-01</t>
        </is>
      </c>
      <c r="C5486" t="inlineStr">
        <is>
          <t>home_use</t>
        </is>
      </c>
      <c r="D5486" t="inlineStr">
        <is>
          <t>IMP00641</t>
        </is>
      </c>
      <c r="E5486" t="inlineStr">
        <is>
          <t>T104484</t>
        </is>
      </c>
      <c r="F5486" s="32" t="n">
        <v>711108.74</v>
      </c>
      <c r="G5486" s="32" t="n">
        <v>83199.72</v>
      </c>
    </row>
    <row r="5487">
      <c r="A5487" t="inlineStr">
        <is>
          <t>L0199995</t>
        </is>
      </c>
      <c r="B5487" t="inlineStr">
        <is>
          <t>2026-03-01</t>
        </is>
      </c>
      <c r="C5487" t="inlineStr">
        <is>
          <t>home_use</t>
        </is>
      </c>
      <c r="D5487" t="inlineStr">
        <is>
          <t>IMP00643</t>
        </is>
      </c>
      <c r="E5487" t="inlineStr">
        <is>
          <t>T104498</t>
        </is>
      </c>
      <c r="F5487" s="32" t="n">
        <v>649719.58</v>
      </c>
      <c r="G5487" s="32" t="n">
        <v>64971.96</v>
      </c>
    </row>
    <row r="5488">
      <c r="A5488" t="inlineStr">
        <is>
          <t>L0199997</t>
        </is>
      </c>
      <c r="B5488" t="inlineStr">
        <is>
          <t>2026-03-01</t>
        </is>
      </c>
      <c r="C5488" t="inlineStr">
        <is>
          <t>home_use</t>
        </is>
      </c>
      <c r="D5488" t="inlineStr">
        <is>
          <t>IMP00643</t>
        </is>
      </c>
      <c r="E5488" t="inlineStr">
        <is>
          <t>T104498</t>
        </is>
      </c>
      <c r="F5488" s="32" t="n">
        <v>336459.95</v>
      </c>
      <c r="G5488" s="32" t="n">
        <v>33646</v>
      </c>
    </row>
    <row r="5489">
      <c r="A5489" t="inlineStr">
        <is>
          <t>L0199998</t>
        </is>
      </c>
      <c r="B5489" t="inlineStr">
        <is>
          <t>2026-03-01</t>
        </is>
      </c>
      <c r="C5489" t="inlineStr">
        <is>
          <t>home_use</t>
        </is>
      </c>
      <c r="D5489" t="inlineStr">
        <is>
          <t>IMP00643</t>
        </is>
      </c>
      <c r="E5489" t="inlineStr">
        <is>
          <t>T104498</t>
        </is>
      </c>
      <c r="F5489" s="32" t="n">
        <v>1098746.4</v>
      </c>
      <c r="G5489" s="32" t="n">
        <v>109874.64</v>
      </c>
    </row>
    <row r="5490">
      <c r="A5490" t="inlineStr">
        <is>
          <t>L0200007</t>
        </is>
      </c>
      <c r="B5490" t="inlineStr">
        <is>
          <t>2026-03-01</t>
        </is>
      </c>
      <c r="C5490" t="inlineStr">
        <is>
          <t>home_use</t>
        </is>
      </c>
      <c r="D5490" t="inlineStr">
        <is>
          <t>IMP00683</t>
        </is>
      </c>
      <c r="E5490" t="inlineStr">
        <is>
          <t>T104777</t>
        </is>
      </c>
      <c r="F5490" s="32" t="n">
        <v>242058.79</v>
      </c>
      <c r="G5490" s="32" t="n">
        <v>27836.76</v>
      </c>
    </row>
    <row r="5491">
      <c r="A5491" t="inlineStr">
        <is>
          <t>L0200016</t>
        </is>
      </c>
      <c r="B5491" t="inlineStr">
        <is>
          <t>2026-03-01</t>
        </is>
      </c>
      <c r="C5491" t="inlineStr">
        <is>
          <t>home_use</t>
        </is>
      </c>
      <c r="D5491" t="inlineStr">
        <is>
          <t>IMP00753</t>
        </is>
      </c>
      <c r="E5491" t="inlineStr">
        <is>
          <t>T105264</t>
        </is>
      </c>
      <c r="F5491" s="32" t="n">
        <v>2175337.95</v>
      </c>
      <c r="G5491" s="32" t="n">
        <v>228410.48</v>
      </c>
    </row>
    <row r="5492">
      <c r="A5492" t="inlineStr">
        <is>
          <t>L0200022</t>
        </is>
      </c>
      <c r="B5492" t="inlineStr">
        <is>
          <t>2026-03-01</t>
        </is>
      </c>
      <c r="C5492" t="inlineStr">
        <is>
          <t>transit</t>
        </is>
      </c>
      <c r="D5492" t="inlineStr">
        <is>
          <t>IMP00763</t>
        </is>
      </c>
      <c r="E5492" t="inlineStr">
        <is>
          <t>T105337</t>
        </is>
      </c>
      <c r="F5492" s="32" t="n">
        <v>685268.7</v>
      </c>
      <c r="G5492" s="32" t="n">
        <v>0</v>
      </c>
    </row>
    <row r="5493">
      <c r="A5493" t="inlineStr">
        <is>
          <t>L0200035</t>
        </is>
      </c>
      <c r="B5493" t="inlineStr">
        <is>
          <t>2026-03-01</t>
        </is>
      </c>
      <c r="C5493" t="inlineStr">
        <is>
          <t>home_use</t>
        </is>
      </c>
      <c r="D5493" t="inlineStr">
        <is>
          <t>IMP00892</t>
        </is>
      </c>
      <c r="E5493" t="inlineStr">
        <is>
          <t>T106240</t>
        </is>
      </c>
      <c r="F5493" s="32" t="n">
        <v>1675386.82</v>
      </c>
      <c r="G5493" s="32" t="n">
        <v>217800.29</v>
      </c>
    </row>
    <row r="5494">
      <c r="A5494" t="inlineStr">
        <is>
          <t>L0200036</t>
        </is>
      </c>
      <c r="B5494" t="inlineStr">
        <is>
          <t>2026-03-01</t>
        </is>
      </c>
      <c r="C5494" t="inlineStr">
        <is>
          <t>home_use</t>
        </is>
      </c>
      <c r="D5494" t="inlineStr">
        <is>
          <t>IMP00892</t>
        </is>
      </c>
      <c r="E5494" t="inlineStr">
        <is>
          <t>T106240</t>
        </is>
      </c>
      <c r="F5494" s="32" t="n">
        <v>1684428.81</v>
      </c>
      <c r="G5494" s="32" t="n">
        <v>218975.75</v>
      </c>
    </row>
    <row r="5495">
      <c r="A5495" t="inlineStr">
        <is>
          <t>L0200050</t>
        </is>
      </c>
      <c r="B5495" t="inlineStr">
        <is>
          <t>2026-03-01</t>
        </is>
      </c>
      <c r="C5495" t="inlineStr">
        <is>
          <t>home_use</t>
        </is>
      </c>
      <c r="D5495" t="inlineStr">
        <is>
          <t>IMP00926</t>
        </is>
      </c>
      <c r="E5495" t="inlineStr">
        <is>
          <t>T106477</t>
        </is>
      </c>
      <c r="F5495" s="32" t="n">
        <v>14351408.11</v>
      </c>
      <c r="G5495" s="32" t="n">
        <v>1435140.81</v>
      </c>
    </row>
    <row r="5496">
      <c r="A5496" t="inlineStr">
        <is>
          <t>L0200051</t>
        </is>
      </c>
      <c r="B5496" t="inlineStr">
        <is>
          <t>2026-03-01</t>
        </is>
      </c>
      <c r="C5496" t="inlineStr">
        <is>
          <t>warehouse_out</t>
        </is>
      </c>
      <c r="D5496" t="inlineStr">
        <is>
          <t>IMP00926</t>
        </is>
      </c>
      <c r="E5496" t="inlineStr">
        <is>
          <t>T106477</t>
        </is>
      </c>
      <c r="F5496" s="32" t="n">
        <v>7630935.97</v>
      </c>
      <c r="G5496" s="32" t="n">
        <v>763093.6</v>
      </c>
    </row>
    <row r="5497">
      <c r="A5497" t="inlineStr">
        <is>
          <t>L0200052</t>
        </is>
      </c>
      <c r="B5497" t="inlineStr">
        <is>
          <t>2026-03-01</t>
        </is>
      </c>
      <c r="C5497" t="inlineStr">
        <is>
          <t>home_use</t>
        </is>
      </c>
      <c r="D5497" t="inlineStr">
        <is>
          <t>IMP00926</t>
        </is>
      </c>
      <c r="E5497" t="inlineStr">
        <is>
          <t>T106477</t>
        </is>
      </c>
      <c r="F5497" s="32" t="n">
        <v>519014.77</v>
      </c>
      <c r="G5497" s="32" t="n">
        <v>55534.58</v>
      </c>
    </row>
    <row r="5498">
      <c r="A5498" t="inlineStr">
        <is>
          <t>L0200058</t>
        </is>
      </c>
      <c r="B5498" t="inlineStr">
        <is>
          <t>2026-03-01</t>
        </is>
      </c>
      <c r="C5498" t="inlineStr">
        <is>
          <t>home_use</t>
        </is>
      </c>
      <c r="D5498" t="inlineStr">
        <is>
          <t>IMP00950</t>
        </is>
      </c>
      <c r="F5498" s="32" t="n">
        <v>838590.23</v>
      </c>
      <c r="G5498" s="32" t="n">
        <v>109016.73</v>
      </c>
    </row>
    <row r="5499">
      <c r="A5499" t="inlineStr">
        <is>
          <t>L0200068</t>
        </is>
      </c>
      <c r="B5499" t="inlineStr">
        <is>
          <t>2026-03-01</t>
        </is>
      </c>
      <c r="C5499" t="inlineStr">
        <is>
          <t>home_use</t>
        </is>
      </c>
      <c r="D5499" t="inlineStr">
        <is>
          <t>IMP00999</t>
        </is>
      </c>
      <c r="E5499" t="inlineStr">
        <is>
          <t>T106987</t>
        </is>
      </c>
      <c r="F5499" s="32" t="n">
        <v>1439583.97</v>
      </c>
      <c r="G5499" s="32" t="n">
        <v>143958.4</v>
      </c>
    </row>
    <row r="5500">
      <c r="A5500" t="inlineStr">
        <is>
          <t>L0200076</t>
        </is>
      </c>
      <c r="B5500" t="inlineStr">
        <is>
          <t>2026-03-01</t>
        </is>
      </c>
      <c r="C5500" t="inlineStr">
        <is>
          <t>home_use</t>
        </is>
      </c>
      <c r="D5500" t="inlineStr">
        <is>
          <t>IMP01037</t>
        </is>
      </c>
      <c r="E5500" t="inlineStr">
        <is>
          <t>T107258</t>
        </is>
      </c>
      <c r="F5500" s="32" t="n">
        <v>180931.72</v>
      </c>
      <c r="G5500" s="32" t="n">
        <v>21711.81</v>
      </c>
    </row>
    <row r="5501">
      <c r="A5501" t="inlineStr">
        <is>
          <t>L0200077</t>
        </is>
      </c>
      <c r="B5501" t="inlineStr">
        <is>
          <t>2026-03-01</t>
        </is>
      </c>
      <c r="C5501" t="inlineStr">
        <is>
          <t>home_use</t>
        </is>
      </c>
      <c r="D5501" t="inlineStr">
        <is>
          <t>IMP01037</t>
        </is>
      </c>
      <c r="E5501" t="inlineStr">
        <is>
          <t>T107258</t>
        </is>
      </c>
      <c r="F5501" s="32" t="n">
        <v>1188854.71</v>
      </c>
      <c r="G5501" s="32" t="n">
        <v>118885.47</v>
      </c>
    </row>
    <row r="5502">
      <c r="A5502" t="inlineStr">
        <is>
          <t>L0200078</t>
        </is>
      </c>
      <c r="B5502" t="inlineStr">
        <is>
          <t>2026-03-01</t>
        </is>
      </c>
      <c r="C5502" t="inlineStr">
        <is>
          <t>home_use</t>
        </is>
      </c>
      <c r="D5502" t="inlineStr">
        <is>
          <t>IMP01037</t>
        </is>
      </c>
      <c r="E5502" t="inlineStr">
        <is>
          <t>T107258</t>
        </is>
      </c>
      <c r="F5502" s="32" t="n">
        <v>1554369.68</v>
      </c>
      <c r="G5502" s="32" t="n">
        <v>155436.97</v>
      </c>
    </row>
    <row r="5503">
      <c r="A5503" t="inlineStr">
        <is>
          <t>L0200087</t>
        </is>
      </c>
      <c r="B5503" t="inlineStr">
        <is>
          <t>2026-03-01</t>
        </is>
      </c>
      <c r="C5503" t="inlineStr">
        <is>
          <t>home_use</t>
        </is>
      </c>
      <c r="D5503" t="inlineStr">
        <is>
          <t>IMP01089</t>
        </is>
      </c>
      <c r="E5503" t="inlineStr">
        <is>
          <t>T107617</t>
        </is>
      </c>
      <c r="F5503" s="32" t="n">
        <v>2133498.68</v>
      </c>
      <c r="G5503" s="32" t="n">
        <v>213349.87</v>
      </c>
    </row>
    <row r="5504">
      <c r="A5504" t="inlineStr">
        <is>
          <t>L0200094</t>
        </is>
      </c>
      <c r="B5504" t="inlineStr">
        <is>
          <t>2026-03-01</t>
        </is>
      </c>
      <c r="C5504" t="inlineStr">
        <is>
          <t>warehouse_out</t>
        </is>
      </c>
      <c r="D5504" t="inlineStr">
        <is>
          <t>IMP01141</t>
        </is>
      </c>
      <c r="E5504" t="inlineStr">
        <is>
          <t>T107985</t>
        </is>
      </c>
      <c r="F5504" s="32" t="n">
        <v>479605.57</v>
      </c>
      <c r="G5504" s="32" t="n">
        <v>56113.85</v>
      </c>
    </row>
    <row r="5505">
      <c r="A5505" t="inlineStr">
        <is>
          <t>L0200118</t>
        </is>
      </c>
      <c r="B5505" t="inlineStr">
        <is>
          <t>2026-03-01</t>
        </is>
      </c>
      <c r="C5505" t="inlineStr">
        <is>
          <t>home_use</t>
        </is>
      </c>
      <c r="D5505" t="inlineStr">
        <is>
          <t>IMP01310</t>
        </is>
      </c>
      <c r="E5505" t="inlineStr">
        <is>
          <t>T109167</t>
        </is>
      </c>
      <c r="F5505" s="32" t="n">
        <v>2016246.29</v>
      </c>
      <c r="G5505" s="32" t="n">
        <v>262112.02</v>
      </c>
    </row>
    <row r="5506">
      <c r="A5506" t="inlineStr">
        <is>
          <t>L0200119</t>
        </is>
      </c>
      <c r="B5506" t="inlineStr">
        <is>
          <t>2026-03-01</t>
        </is>
      </c>
      <c r="C5506" t="inlineStr">
        <is>
          <t>warehouse_out</t>
        </is>
      </c>
      <c r="D5506" t="inlineStr">
        <is>
          <t>IMP01310</t>
        </is>
      </c>
      <c r="E5506" t="inlineStr">
        <is>
          <t>T109167</t>
        </is>
      </c>
      <c r="F5506" s="32" t="n">
        <v>599429.88</v>
      </c>
      <c r="G5506" s="32" t="n">
        <v>64139</v>
      </c>
    </row>
    <row r="5507">
      <c r="A5507" t="inlineStr">
        <is>
          <t>L0200120</t>
        </is>
      </c>
      <c r="B5507" t="inlineStr">
        <is>
          <t>2026-03-01</t>
        </is>
      </c>
      <c r="C5507" t="inlineStr">
        <is>
          <t>home_use</t>
        </is>
      </c>
      <c r="D5507" t="inlineStr">
        <is>
          <t>IMP01310</t>
        </is>
      </c>
      <c r="E5507" t="inlineStr">
        <is>
          <t>T109167</t>
        </is>
      </c>
      <c r="F5507" s="32" t="n">
        <v>1326650.97</v>
      </c>
      <c r="G5507" s="32" t="n">
        <v>172464.63</v>
      </c>
    </row>
    <row r="5508">
      <c r="A5508" t="inlineStr">
        <is>
          <t>L0200121</t>
        </is>
      </c>
      <c r="B5508" t="inlineStr">
        <is>
          <t>2026-03-01</t>
        </is>
      </c>
      <c r="C5508" t="inlineStr">
        <is>
          <t>home_use</t>
        </is>
      </c>
      <c r="D5508" t="inlineStr">
        <is>
          <t>IMP01310</t>
        </is>
      </c>
      <c r="E5508" t="inlineStr">
        <is>
          <t>T109167</t>
        </is>
      </c>
      <c r="F5508" s="32" t="n">
        <v>257086.98</v>
      </c>
      <c r="G5508" s="32" t="n">
        <v>27508.31</v>
      </c>
    </row>
    <row r="5509">
      <c r="A5509" t="inlineStr">
        <is>
          <t>L0200122</t>
        </is>
      </c>
      <c r="B5509" t="inlineStr">
        <is>
          <t>2026-03-01</t>
        </is>
      </c>
      <c r="C5509" t="inlineStr">
        <is>
          <t>home_use</t>
        </is>
      </c>
      <c r="D5509" t="inlineStr">
        <is>
          <t>IMP01310</t>
        </is>
      </c>
      <c r="E5509" t="inlineStr">
        <is>
          <t>T109167</t>
        </is>
      </c>
      <c r="F5509" s="32" t="n">
        <v>406227.34</v>
      </c>
      <c r="G5509" s="32" t="n">
        <v>52809.55</v>
      </c>
    </row>
    <row r="5510">
      <c r="A5510" t="inlineStr">
        <is>
          <t>L0200123</t>
        </is>
      </c>
      <c r="B5510" t="inlineStr">
        <is>
          <t>2026-03-01</t>
        </is>
      </c>
      <c r="C5510" t="inlineStr">
        <is>
          <t>warehouse_out</t>
        </is>
      </c>
      <c r="D5510" t="inlineStr">
        <is>
          <t>IMP01310</t>
        </is>
      </c>
      <c r="E5510" t="inlineStr">
        <is>
          <t>T109167</t>
        </is>
      </c>
      <c r="F5510" s="32" t="n">
        <v>182198.31</v>
      </c>
      <c r="G5510" s="32" t="n">
        <v>19495.22</v>
      </c>
    </row>
    <row r="5511">
      <c r="A5511" t="inlineStr">
        <is>
          <t>L0200125</t>
        </is>
      </c>
      <c r="B5511" t="inlineStr">
        <is>
          <t>2026-03-01</t>
        </is>
      </c>
      <c r="C5511" t="inlineStr">
        <is>
          <t>warehouse_in</t>
        </is>
      </c>
      <c r="D5511" t="inlineStr">
        <is>
          <t>IMP01315</t>
        </is>
      </c>
      <c r="E5511" t="inlineStr">
        <is>
          <t>T109203</t>
        </is>
      </c>
      <c r="F5511" s="32" t="n">
        <v>515235.67</v>
      </c>
      <c r="G5511" s="32" t="n">
        <v>0</v>
      </c>
    </row>
    <row r="5512">
      <c r="A5512" t="inlineStr">
        <is>
          <t>L0200154</t>
        </is>
      </c>
      <c r="B5512" t="inlineStr">
        <is>
          <t>2026-03-01</t>
        </is>
      </c>
      <c r="C5512" t="inlineStr">
        <is>
          <t>home_use</t>
        </is>
      </c>
      <c r="D5512" t="inlineStr">
        <is>
          <t>IMP01481</t>
        </is>
      </c>
      <c r="F5512" s="32" t="n">
        <v>9044179.369999999</v>
      </c>
      <c r="G5512" s="32" t="n">
        <v>994859.73</v>
      </c>
    </row>
    <row r="5513">
      <c r="A5513" t="inlineStr">
        <is>
          <t>L0200160</t>
        </is>
      </c>
      <c r="B5513" t="inlineStr">
        <is>
          <t>2026-03-02</t>
        </is>
      </c>
      <c r="C5513" t="inlineStr">
        <is>
          <t>home_use</t>
        </is>
      </c>
      <c r="D5513" t="inlineStr">
        <is>
          <t>IMP00063</t>
        </is>
      </c>
      <c r="E5513" t="inlineStr">
        <is>
          <t>T100440</t>
        </is>
      </c>
      <c r="F5513" s="32" t="n">
        <v>2206376.26</v>
      </c>
      <c r="G5513" s="32" t="n">
        <v>253733.27</v>
      </c>
    </row>
    <row r="5514">
      <c r="A5514" t="inlineStr">
        <is>
          <t>L0200161</t>
        </is>
      </c>
      <c r="B5514" t="inlineStr">
        <is>
          <t>2026-03-02</t>
        </is>
      </c>
      <c r="C5514" t="inlineStr">
        <is>
          <t>home_use</t>
        </is>
      </c>
      <c r="D5514" t="inlineStr">
        <is>
          <t>IMP00063</t>
        </is>
      </c>
      <c r="E5514" t="inlineStr">
        <is>
          <t>T100440</t>
        </is>
      </c>
      <c r="F5514" s="32" t="n">
        <v>8047841.96</v>
      </c>
      <c r="G5514" s="32" t="n">
        <v>925501.83</v>
      </c>
    </row>
    <row r="5515">
      <c r="A5515" t="inlineStr">
        <is>
          <t>L0200162</t>
        </is>
      </c>
      <c r="B5515" t="inlineStr">
        <is>
          <t>2026-03-02</t>
        </is>
      </c>
      <c r="C5515" t="inlineStr">
        <is>
          <t>home_use</t>
        </is>
      </c>
      <c r="D5515" t="inlineStr">
        <is>
          <t>IMP00063</t>
        </is>
      </c>
      <c r="E5515" t="inlineStr">
        <is>
          <t>T100440</t>
        </is>
      </c>
      <c r="F5515" s="32" t="n">
        <v>2994079.62</v>
      </c>
      <c r="G5515" s="32" t="n">
        <v>335336.92</v>
      </c>
    </row>
    <row r="5516">
      <c r="A5516" t="inlineStr">
        <is>
          <t>L0200163</t>
        </is>
      </c>
      <c r="B5516" t="inlineStr">
        <is>
          <t>2026-03-02</t>
        </is>
      </c>
      <c r="C5516" t="inlineStr">
        <is>
          <t>home_use</t>
        </is>
      </c>
      <c r="D5516" t="inlineStr">
        <is>
          <t>IMP00063</t>
        </is>
      </c>
      <c r="E5516" t="inlineStr">
        <is>
          <t>T100440</t>
        </is>
      </c>
      <c r="F5516" s="32" t="n">
        <v>298602.52</v>
      </c>
      <c r="G5516" s="32" t="n">
        <v>31950.47</v>
      </c>
    </row>
    <row r="5517">
      <c r="A5517" t="inlineStr">
        <is>
          <t>L0200164</t>
        </is>
      </c>
      <c r="B5517" t="inlineStr">
        <is>
          <t>2026-03-02</t>
        </is>
      </c>
      <c r="C5517" t="inlineStr">
        <is>
          <t>home_use</t>
        </is>
      </c>
      <c r="D5517" t="inlineStr">
        <is>
          <t>IMP00063</t>
        </is>
      </c>
      <c r="E5517" t="inlineStr">
        <is>
          <t>T100440</t>
        </is>
      </c>
      <c r="F5517" s="32" t="n">
        <v>106482.81</v>
      </c>
      <c r="G5517" s="32" t="n">
        <v>12245.52</v>
      </c>
    </row>
    <row r="5518">
      <c r="A5518" t="inlineStr">
        <is>
          <t>L0200191</t>
        </is>
      </c>
      <c r="B5518" t="inlineStr">
        <is>
          <t>2026-03-02</t>
        </is>
      </c>
      <c r="C5518" t="inlineStr">
        <is>
          <t>home_use</t>
        </is>
      </c>
      <c r="D5518" t="inlineStr">
        <is>
          <t>IMP00288</t>
        </is>
      </c>
      <c r="E5518" t="inlineStr">
        <is>
          <t>T102011</t>
        </is>
      </c>
      <c r="F5518" s="32" t="n">
        <v>1568283.93</v>
      </c>
      <c r="G5518" s="32" t="n">
        <v>196035.49</v>
      </c>
    </row>
    <row r="5519">
      <c r="A5519" t="inlineStr">
        <is>
          <t>L0200193</t>
        </is>
      </c>
      <c r="B5519" t="inlineStr">
        <is>
          <t>2026-03-02</t>
        </is>
      </c>
      <c r="C5519" t="inlineStr">
        <is>
          <t>home_use</t>
        </is>
      </c>
      <c r="D5519" t="inlineStr">
        <is>
          <t>IMP00300</t>
        </is>
      </c>
      <c r="E5519" t="inlineStr">
        <is>
          <t>T102096</t>
        </is>
      </c>
      <c r="F5519" s="32" t="n">
        <v>226061.86</v>
      </c>
      <c r="G5519" s="32" t="n">
        <v>28257.73</v>
      </c>
    </row>
    <row r="5520">
      <c r="A5520" t="inlineStr">
        <is>
          <t>L0200194</t>
        </is>
      </c>
      <c r="B5520" t="inlineStr">
        <is>
          <t>2026-03-02</t>
        </is>
      </c>
      <c r="C5520" t="inlineStr">
        <is>
          <t>home_use</t>
        </is>
      </c>
      <c r="D5520" t="inlineStr">
        <is>
          <t>IMP00306</t>
        </is>
      </c>
      <c r="E5520" t="inlineStr">
        <is>
          <t>T102141</t>
        </is>
      </c>
      <c r="F5520" s="32" t="n">
        <v>1808608.67</v>
      </c>
      <c r="G5520" s="32" t="n">
        <v>226076.08</v>
      </c>
    </row>
    <row r="5521">
      <c r="A5521" t="inlineStr">
        <is>
          <t>L0200196</t>
        </is>
      </c>
      <c r="B5521" t="inlineStr">
        <is>
          <t>2026-03-02</t>
        </is>
      </c>
      <c r="C5521" t="inlineStr">
        <is>
          <t>home_use</t>
        </is>
      </c>
      <c r="D5521" t="inlineStr">
        <is>
          <t>IMP00306</t>
        </is>
      </c>
      <c r="E5521" t="inlineStr">
        <is>
          <t>T102141</t>
        </is>
      </c>
      <c r="F5521" s="32" t="n">
        <v>1484035.38</v>
      </c>
      <c r="G5521" s="32" t="n">
        <v>155823.71</v>
      </c>
    </row>
    <row r="5522">
      <c r="A5522" t="inlineStr">
        <is>
          <t>L0200197</t>
        </is>
      </c>
      <c r="B5522" t="inlineStr">
        <is>
          <t>2026-03-02</t>
        </is>
      </c>
      <c r="C5522" t="inlineStr">
        <is>
          <t>home_use</t>
        </is>
      </c>
      <c r="D5522" t="inlineStr">
        <is>
          <t>IMP00306</t>
        </is>
      </c>
      <c r="E5522" t="inlineStr">
        <is>
          <t>T102141</t>
        </is>
      </c>
      <c r="F5522" s="32" t="n">
        <v>745276.03</v>
      </c>
      <c r="G5522" s="32" t="n">
        <v>78253.98</v>
      </c>
    </row>
    <row r="5523">
      <c r="A5523" t="inlineStr">
        <is>
          <t>L0200198</t>
        </is>
      </c>
      <c r="B5523" t="inlineStr">
        <is>
          <t>2026-03-02</t>
        </is>
      </c>
      <c r="C5523" t="inlineStr">
        <is>
          <t>home_use</t>
        </is>
      </c>
      <c r="D5523" t="inlineStr">
        <is>
          <t>IMP00306</t>
        </is>
      </c>
      <c r="E5523" t="inlineStr">
        <is>
          <t>T102141</t>
        </is>
      </c>
      <c r="F5523" s="32" t="n">
        <v>493258.24</v>
      </c>
      <c r="G5523" s="32" t="n">
        <v>61657.28</v>
      </c>
    </row>
    <row r="5524">
      <c r="A5524" t="inlineStr">
        <is>
          <t>L0200201</t>
        </is>
      </c>
      <c r="B5524" t="inlineStr">
        <is>
          <t>2026-03-02</t>
        </is>
      </c>
      <c r="C5524" t="inlineStr">
        <is>
          <t>home_use</t>
        </is>
      </c>
      <c r="D5524" t="inlineStr">
        <is>
          <t>IMP00340</t>
        </is>
      </c>
      <c r="E5524" t="inlineStr">
        <is>
          <t>T102376</t>
        </is>
      </c>
      <c r="F5524" s="32" t="n">
        <v>5535856.73</v>
      </c>
      <c r="G5524" s="32" t="n">
        <v>581264.96</v>
      </c>
    </row>
    <row r="5525">
      <c r="A5525" t="inlineStr">
        <is>
          <t>L0200202</t>
        </is>
      </c>
      <c r="B5525" t="inlineStr">
        <is>
          <t>2026-03-02</t>
        </is>
      </c>
      <c r="C5525" t="inlineStr">
        <is>
          <t>home_use</t>
        </is>
      </c>
      <c r="D5525" t="inlineStr">
        <is>
          <t>IMP00340</t>
        </is>
      </c>
      <c r="E5525" t="inlineStr">
        <is>
          <t>T102376</t>
        </is>
      </c>
      <c r="F5525" s="32" t="n">
        <v>7616959.63</v>
      </c>
      <c r="G5525" s="32" t="n">
        <v>799780.76</v>
      </c>
    </row>
    <row r="5526">
      <c r="A5526" t="inlineStr">
        <is>
          <t>L0200203</t>
        </is>
      </c>
      <c r="B5526" t="inlineStr">
        <is>
          <t>2026-03-02</t>
        </is>
      </c>
      <c r="C5526" t="inlineStr">
        <is>
          <t>warehouse_out</t>
        </is>
      </c>
      <c r="D5526" t="inlineStr">
        <is>
          <t>IMP00340</t>
        </is>
      </c>
      <c r="E5526" t="inlineStr">
        <is>
          <t>T102376</t>
        </is>
      </c>
      <c r="F5526" s="32" t="n">
        <v>34295799.09</v>
      </c>
      <c r="G5526" s="32" t="n">
        <v>3601058.9</v>
      </c>
    </row>
    <row r="5527">
      <c r="A5527" t="inlineStr">
        <is>
          <t>L0200204</t>
        </is>
      </c>
      <c r="B5527" t="inlineStr">
        <is>
          <t>2026-03-02</t>
        </is>
      </c>
      <c r="C5527" t="inlineStr">
        <is>
          <t>home_use</t>
        </is>
      </c>
      <c r="D5527" t="inlineStr">
        <is>
          <t>IMP00340</t>
        </is>
      </c>
      <c r="E5527" t="inlineStr">
        <is>
          <t>T102376</t>
        </is>
      </c>
      <c r="F5527" s="32" t="n">
        <v>10327549.31</v>
      </c>
      <c r="G5527" s="32" t="n">
        <v>1084392.68</v>
      </c>
    </row>
    <row r="5528">
      <c r="A5528" t="inlineStr">
        <is>
          <t>L0200230</t>
        </is>
      </c>
      <c r="B5528" t="inlineStr">
        <is>
          <t>2026-03-02</t>
        </is>
      </c>
      <c r="C5528" t="inlineStr">
        <is>
          <t>home_use</t>
        </is>
      </c>
      <c r="D5528" t="inlineStr">
        <is>
          <t>IMP00464</t>
        </is>
      </c>
      <c r="E5528" t="inlineStr">
        <is>
          <t>T100033</t>
        </is>
      </c>
      <c r="F5528" s="32" t="n">
        <v>827211.9300000001</v>
      </c>
      <c r="G5528" s="32" t="n">
        <v>99265.42999999999</v>
      </c>
    </row>
    <row r="5529">
      <c r="A5529" t="inlineStr">
        <is>
          <t>L0200235</t>
        </is>
      </c>
      <c r="B5529" t="inlineStr">
        <is>
          <t>2026-03-02</t>
        </is>
      </c>
      <c r="C5529" t="inlineStr">
        <is>
          <t>home_use</t>
        </is>
      </c>
      <c r="D5529" t="inlineStr">
        <is>
          <t>IMP00490</t>
        </is>
      </c>
      <c r="E5529" t="inlineStr">
        <is>
          <t>T103425</t>
        </is>
      </c>
      <c r="F5529" s="32" t="n">
        <v>3624182.01</v>
      </c>
      <c r="G5529" s="32" t="n">
        <v>398660.02</v>
      </c>
    </row>
    <row r="5530">
      <c r="A5530" t="inlineStr">
        <is>
          <t>L0200236</t>
        </is>
      </c>
      <c r="B5530" t="inlineStr">
        <is>
          <t>2026-03-02</t>
        </is>
      </c>
      <c r="C5530" t="inlineStr">
        <is>
          <t>home_use</t>
        </is>
      </c>
      <c r="D5530" t="inlineStr">
        <is>
          <t>IMP00490</t>
        </is>
      </c>
      <c r="E5530" t="inlineStr">
        <is>
          <t>T103425</t>
        </is>
      </c>
      <c r="F5530" s="32" t="n">
        <v>2114425.63</v>
      </c>
      <c r="G5530" s="32" t="n">
        <v>222014.69</v>
      </c>
    </row>
    <row r="5531">
      <c r="A5531" t="inlineStr">
        <is>
          <t>L0200265</t>
        </is>
      </c>
      <c r="B5531" t="inlineStr">
        <is>
          <t>2026-03-02</t>
        </is>
      </c>
      <c r="C5531" t="inlineStr">
        <is>
          <t>home_use</t>
        </is>
      </c>
      <c r="D5531" t="inlineStr">
        <is>
          <t>IMP00643</t>
        </is>
      </c>
      <c r="E5531" t="inlineStr">
        <is>
          <t>T104498</t>
        </is>
      </c>
      <c r="F5531" s="32" t="n">
        <v>574855.02</v>
      </c>
      <c r="G5531" s="32" t="n">
        <v>57485.5</v>
      </c>
    </row>
    <row r="5532">
      <c r="A5532" t="inlineStr">
        <is>
          <t>L0200266</t>
        </is>
      </c>
      <c r="B5532" t="inlineStr">
        <is>
          <t>2026-03-02</t>
        </is>
      </c>
      <c r="C5532" t="inlineStr">
        <is>
          <t>home_use</t>
        </is>
      </c>
      <c r="D5532" t="inlineStr">
        <is>
          <t>IMP00643</t>
        </is>
      </c>
      <c r="E5532" t="inlineStr">
        <is>
          <t>T104498</t>
        </is>
      </c>
      <c r="F5532" s="32" t="n">
        <v>578359.04</v>
      </c>
      <c r="G5532" s="32" t="n">
        <v>57835.9</v>
      </c>
    </row>
    <row r="5533">
      <c r="A5533" t="inlineStr">
        <is>
          <t>L0200267</t>
        </is>
      </c>
      <c r="B5533" t="inlineStr">
        <is>
          <t>2026-03-02</t>
        </is>
      </c>
      <c r="C5533" t="inlineStr">
        <is>
          <t>home_use</t>
        </is>
      </c>
      <c r="D5533" t="inlineStr">
        <is>
          <t>IMP00643</t>
        </is>
      </c>
      <c r="E5533" t="inlineStr">
        <is>
          <t>T104498</t>
        </is>
      </c>
      <c r="F5533" s="32" t="n">
        <v>2469733.29</v>
      </c>
      <c r="G5533" s="32" t="n">
        <v>246973.33</v>
      </c>
    </row>
    <row r="5534">
      <c r="A5534" t="inlineStr">
        <is>
          <t>L0200268</t>
        </is>
      </c>
      <c r="B5534" t="inlineStr">
        <is>
          <t>2026-03-02</t>
        </is>
      </c>
      <c r="C5534" t="inlineStr">
        <is>
          <t>home_use</t>
        </is>
      </c>
      <c r="D5534" t="inlineStr">
        <is>
          <t>IMP00643</t>
        </is>
      </c>
      <c r="E5534" t="inlineStr">
        <is>
          <t>T104498</t>
        </is>
      </c>
      <c r="F5534" s="32" t="n">
        <v>730078.4</v>
      </c>
      <c r="G5534" s="32" t="n">
        <v>73007.84</v>
      </c>
    </row>
    <row r="5535">
      <c r="A5535" t="inlineStr">
        <is>
          <t>L0200275</t>
        </is>
      </c>
      <c r="B5535" t="inlineStr">
        <is>
          <t>2026-03-02</t>
        </is>
      </c>
      <c r="C5535" t="inlineStr">
        <is>
          <t>home_use</t>
        </is>
      </c>
      <c r="D5535" t="inlineStr">
        <is>
          <t>IMP00676</t>
        </is>
      </c>
      <c r="E5535" t="inlineStr">
        <is>
          <t>T104726</t>
        </is>
      </c>
      <c r="F5535" s="32" t="n">
        <v>540063.9</v>
      </c>
      <c r="G5535" s="32" t="n">
        <v>67507.99000000001</v>
      </c>
    </row>
    <row r="5536">
      <c r="A5536" t="inlineStr">
        <is>
          <t>L0200285</t>
        </is>
      </c>
      <c r="B5536" t="inlineStr">
        <is>
          <t>2026-03-02</t>
        </is>
      </c>
      <c r="C5536" t="inlineStr">
        <is>
          <t>home_use</t>
        </is>
      </c>
      <c r="D5536" t="inlineStr">
        <is>
          <t>IMP00753</t>
        </is>
      </c>
      <c r="E5536" t="inlineStr">
        <is>
          <t>T105264</t>
        </is>
      </c>
      <c r="F5536" s="32" t="n">
        <v>252840.72</v>
      </c>
      <c r="G5536" s="32" t="n">
        <v>25284.07</v>
      </c>
    </row>
    <row r="5537">
      <c r="A5537" t="inlineStr">
        <is>
          <t>L0200286</t>
        </is>
      </c>
      <c r="B5537" t="inlineStr">
        <is>
          <t>2026-03-02</t>
        </is>
      </c>
      <c r="C5537" t="inlineStr">
        <is>
          <t>home_use</t>
        </is>
      </c>
      <c r="D5537" t="inlineStr">
        <is>
          <t>IMP00753</t>
        </is>
      </c>
      <c r="E5537" t="inlineStr">
        <is>
          <t>T105264</t>
        </is>
      </c>
      <c r="F5537" s="32" t="n">
        <v>226812.7</v>
      </c>
      <c r="G5537" s="32" t="n">
        <v>26537.09</v>
      </c>
    </row>
    <row r="5538">
      <c r="A5538" t="inlineStr">
        <is>
          <t>L0200294</t>
        </is>
      </c>
      <c r="B5538" t="inlineStr">
        <is>
          <t>2026-03-02</t>
        </is>
      </c>
      <c r="C5538" t="inlineStr">
        <is>
          <t>warehouse_in</t>
        </is>
      </c>
      <c r="D5538" t="inlineStr">
        <is>
          <t>IMP00815</t>
        </is>
      </c>
      <c r="E5538" t="inlineStr">
        <is>
          <t>T105700</t>
        </is>
      </c>
      <c r="F5538" s="32" t="n">
        <v>13908489.01</v>
      </c>
      <c r="G5538" s="32" t="n">
        <v>0</v>
      </c>
    </row>
    <row r="5539">
      <c r="A5539" t="inlineStr">
        <is>
          <t>L0200300</t>
        </is>
      </c>
      <c r="B5539" t="inlineStr">
        <is>
          <t>2026-03-02</t>
        </is>
      </c>
      <c r="C5539" t="inlineStr">
        <is>
          <t>home_use</t>
        </is>
      </c>
      <c r="D5539" t="inlineStr">
        <is>
          <t>IMP00892</t>
        </is>
      </c>
      <c r="E5539" t="inlineStr">
        <is>
          <t>T106240</t>
        </is>
      </c>
      <c r="F5539" s="32" t="n">
        <v>1674779.72</v>
      </c>
      <c r="G5539" s="32" t="n">
        <v>175851.87</v>
      </c>
    </row>
    <row r="5540">
      <c r="A5540" t="inlineStr">
        <is>
          <t>L0200311</t>
        </is>
      </c>
      <c r="B5540" t="inlineStr">
        <is>
          <t>2026-03-02</t>
        </is>
      </c>
      <c r="C5540" t="inlineStr">
        <is>
          <t>home_use</t>
        </is>
      </c>
      <c r="D5540" t="inlineStr">
        <is>
          <t>IMP00926</t>
        </is>
      </c>
      <c r="E5540" t="inlineStr">
        <is>
          <t>T106477</t>
        </is>
      </c>
      <c r="F5540" s="32" t="n">
        <v>35654675.64</v>
      </c>
      <c r="G5540" s="32" t="n">
        <v>3743740.94</v>
      </c>
    </row>
    <row r="5541">
      <c r="A5541" t="inlineStr">
        <is>
          <t>L0200312</t>
        </is>
      </c>
      <c r="B5541" t="inlineStr">
        <is>
          <t>2026-03-02</t>
        </is>
      </c>
      <c r="C5541" t="inlineStr">
        <is>
          <t>home_use</t>
        </is>
      </c>
      <c r="D5541" t="inlineStr">
        <is>
          <t>IMP00926</t>
        </is>
      </c>
      <c r="E5541" t="inlineStr">
        <is>
          <t>T106477</t>
        </is>
      </c>
      <c r="F5541" s="32" t="n">
        <v>533631.75</v>
      </c>
      <c r="G5541" s="32" t="n">
        <v>57098.6</v>
      </c>
    </row>
    <row r="5542">
      <c r="A5542" t="inlineStr">
        <is>
          <t>L0200314</t>
        </is>
      </c>
      <c r="B5542" t="inlineStr">
        <is>
          <t>2026-03-02</t>
        </is>
      </c>
      <c r="C5542" t="inlineStr">
        <is>
          <t>home_use</t>
        </is>
      </c>
      <c r="D5542" t="inlineStr">
        <is>
          <t>IMP00926</t>
        </is>
      </c>
      <c r="E5542" t="inlineStr">
        <is>
          <t>T106477</t>
        </is>
      </c>
      <c r="F5542" s="32" t="n">
        <v>774799.95</v>
      </c>
      <c r="G5542" s="32" t="n">
        <v>92975.99000000001</v>
      </c>
    </row>
    <row r="5543">
      <c r="A5543" t="inlineStr">
        <is>
          <t>L0200315</t>
        </is>
      </c>
      <c r="B5543" t="inlineStr">
        <is>
          <t>2026-03-02</t>
        </is>
      </c>
      <c r="C5543" t="inlineStr">
        <is>
          <t>home_use</t>
        </is>
      </c>
      <c r="D5543" t="inlineStr">
        <is>
          <t>IMP00926</t>
        </is>
      </c>
      <c r="E5543" t="inlineStr">
        <is>
          <t>T106477</t>
        </is>
      </c>
      <c r="F5543" s="32" t="n">
        <v>5898997.63</v>
      </c>
      <c r="G5543" s="32" t="n">
        <v>589899.76</v>
      </c>
    </row>
    <row r="5544">
      <c r="A5544" t="inlineStr">
        <is>
          <t>L0200319</t>
        </is>
      </c>
      <c r="B5544" t="inlineStr">
        <is>
          <t>2026-03-02</t>
        </is>
      </c>
      <c r="C5544" t="inlineStr">
        <is>
          <t>home_use</t>
        </is>
      </c>
      <c r="D5544" t="inlineStr">
        <is>
          <t>IMP00950</t>
        </is>
      </c>
      <c r="F5544" s="32" t="n">
        <v>1490006.84</v>
      </c>
      <c r="G5544" s="32" t="n">
        <v>193700.89</v>
      </c>
    </row>
    <row r="5545">
      <c r="A5545" t="inlineStr">
        <is>
          <t>L0200323</t>
        </is>
      </c>
      <c r="B5545" t="inlineStr">
        <is>
          <t>2026-03-02</t>
        </is>
      </c>
      <c r="C5545" t="inlineStr">
        <is>
          <t>home_use</t>
        </is>
      </c>
      <c r="D5545" t="inlineStr">
        <is>
          <t>IMP00974</t>
        </is>
      </c>
      <c r="E5545" t="inlineStr">
        <is>
          <t>T106813</t>
        </is>
      </c>
      <c r="F5545" s="32" t="n">
        <v>460157.36</v>
      </c>
      <c r="G5545" s="32" t="n">
        <v>51537.62</v>
      </c>
    </row>
    <row r="5546">
      <c r="A5546" t="inlineStr">
        <is>
          <t>L0200325</t>
        </is>
      </c>
      <c r="B5546" t="inlineStr">
        <is>
          <t>2026-03-02</t>
        </is>
      </c>
      <c r="C5546" t="inlineStr">
        <is>
          <t>home_use</t>
        </is>
      </c>
      <c r="D5546" t="inlineStr">
        <is>
          <t>IMP00999</t>
        </is>
      </c>
      <c r="E5546" t="inlineStr">
        <is>
          <t>T106987</t>
        </is>
      </c>
      <c r="F5546" s="32" t="n">
        <v>1704797.06</v>
      </c>
      <c r="G5546" s="32" t="n">
        <v>170479.71</v>
      </c>
    </row>
    <row r="5547">
      <c r="A5547" t="inlineStr">
        <is>
          <t>L0200326</t>
        </is>
      </c>
      <c r="B5547" t="inlineStr">
        <is>
          <t>2026-03-02</t>
        </is>
      </c>
      <c r="C5547" t="inlineStr">
        <is>
          <t>home_use</t>
        </is>
      </c>
      <c r="D5547" t="inlineStr">
        <is>
          <t>IMP00999</t>
        </is>
      </c>
      <c r="E5547" t="inlineStr">
        <is>
          <t>T106987</t>
        </is>
      </c>
      <c r="F5547" s="32" t="n">
        <v>12083711.21</v>
      </c>
      <c r="G5547" s="32" t="n">
        <v>1208371.12</v>
      </c>
    </row>
    <row r="5548">
      <c r="A5548" t="inlineStr">
        <is>
          <t>L0200327</t>
        </is>
      </c>
      <c r="B5548" t="inlineStr">
        <is>
          <t>2026-03-02</t>
        </is>
      </c>
      <c r="C5548" t="inlineStr">
        <is>
          <t>home_use</t>
        </is>
      </c>
      <c r="D5548" t="inlineStr">
        <is>
          <t>IMP00999</t>
        </is>
      </c>
      <c r="E5548" t="inlineStr">
        <is>
          <t>T106987</t>
        </is>
      </c>
      <c r="F5548" s="32" t="n">
        <v>3187517.29</v>
      </c>
      <c r="G5548" s="32" t="n">
        <v>318751.73</v>
      </c>
    </row>
    <row r="5549">
      <c r="A5549" t="inlineStr">
        <is>
          <t>L0200343</t>
        </is>
      </c>
      <c r="B5549" t="inlineStr">
        <is>
          <t>2026-03-02</t>
        </is>
      </c>
      <c r="C5549" t="inlineStr">
        <is>
          <t>home_use</t>
        </is>
      </c>
      <c r="D5549" t="inlineStr">
        <is>
          <t>IMP01082</t>
        </is>
      </c>
      <c r="E5549" t="inlineStr">
        <is>
          <t>T107573</t>
        </is>
      </c>
      <c r="F5549" s="32" t="n">
        <v>30822059.92</v>
      </c>
      <c r="G5549" s="32" t="n">
        <v>3760291.31</v>
      </c>
    </row>
    <row r="5550">
      <c r="A5550" t="inlineStr">
        <is>
          <t>L0200345</t>
        </is>
      </c>
      <c r="B5550" t="inlineStr">
        <is>
          <t>2026-03-02</t>
        </is>
      </c>
      <c r="C5550" t="inlineStr">
        <is>
          <t>home_use</t>
        </is>
      </c>
      <c r="D5550" t="inlineStr">
        <is>
          <t>IMP01089</t>
        </is>
      </c>
      <c r="E5550" t="inlineStr">
        <is>
          <t>T107617</t>
        </is>
      </c>
      <c r="F5550" s="32" t="n">
        <v>2133319.35</v>
      </c>
      <c r="G5550" s="32" t="n">
        <v>213331.93</v>
      </c>
    </row>
    <row r="5551">
      <c r="A5551" t="inlineStr">
        <is>
          <t>L0200353</t>
        </is>
      </c>
      <c r="B5551" t="inlineStr">
        <is>
          <t>2026-03-02</t>
        </is>
      </c>
      <c r="C5551" t="inlineStr">
        <is>
          <t>home_use</t>
        </is>
      </c>
      <c r="D5551" t="inlineStr">
        <is>
          <t>IMP01142</t>
        </is>
      </c>
      <c r="E5551" t="inlineStr">
        <is>
          <t>T107992</t>
        </is>
      </c>
      <c r="F5551" s="32" t="n">
        <v>170812.24</v>
      </c>
      <c r="G5551" s="32" t="n">
        <v>19130.97</v>
      </c>
    </row>
    <row r="5552">
      <c r="A5552" t="inlineStr">
        <is>
          <t>L0200362</t>
        </is>
      </c>
      <c r="B5552" t="inlineStr">
        <is>
          <t>2026-03-02</t>
        </is>
      </c>
      <c r="C5552" t="inlineStr">
        <is>
          <t>home_use</t>
        </is>
      </c>
      <c r="D5552" t="inlineStr">
        <is>
          <t>IMP01181</t>
        </is>
      </c>
      <c r="E5552" t="inlineStr">
        <is>
          <t>T100070</t>
        </is>
      </c>
      <c r="F5552" s="32" t="n">
        <v>592796.8</v>
      </c>
      <c r="G5552" s="32" t="n">
        <v>74099.60000000001</v>
      </c>
    </row>
    <row r="5553">
      <c r="A5553" t="inlineStr">
        <is>
          <t>L0200386</t>
        </is>
      </c>
      <c r="B5553" t="inlineStr">
        <is>
          <t>2026-03-02</t>
        </is>
      </c>
      <c r="C5553" t="inlineStr">
        <is>
          <t>home_use</t>
        </is>
      </c>
      <c r="D5553" t="inlineStr">
        <is>
          <t>IMP01310</t>
        </is>
      </c>
      <c r="E5553" t="inlineStr">
        <is>
          <t>T109167</t>
        </is>
      </c>
      <c r="F5553" s="32" t="n">
        <v>2024411.38</v>
      </c>
      <c r="G5553" s="32" t="n">
        <v>216612.02</v>
      </c>
    </row>
    <row r="5554">
      <c r="A5554" t="inlineStr">
        <is>
          <t>L0200387</t>
        </is>
      </c>
      <c r="B5554" t="inlineStr">
        <is>
          <t>2026-03-02</t>
        </is>
      </c>
      <c r="C5554" t="inlineStr">
        <is>
          <t>home_use</t>
        </is>
      </c>
      <c r="D5554" t="inlineStr">
        <is>
          <t>IMP01310</t>
        </is>
      </c>
      <c r="E5554" t="inlineStr">
        <is>
          <t>T109167</t>
        </is>
      </c>
      <c r="F5554" s="32" t="n">
        <v>1098198.34</v>
      </c>
      <c r="G5554" s="32" t="n">
        <v>117507.22</v>
      </c>
    </row>
    <row r="5555">
      <c r="A5555" t="inlineStr">
        <is>
          <t>L0200393</t>
        </is>
      </c>
      <c r="B5555" t="inlineStr">
        <is>
          <t>2026-03-02</t>
        </is>
      </c>
      <c r="C5555" t="inlineStr">
        <is>
          <t>home_use</t>
        </is>
      </c>
      <c r="D5555" t="inlineStr">
        <is>
          <t>IMP01315</t>
        </is>
      </c>
      <c r="E5555" t="inlineStr">
        <is>
          <t>T109203</t>
        </is>
      </c>
      <c r="F5555" s="32" t="n">
        <v>1683270.17</v>
      </c>
      <c r="G5555" s="32" t="n">
        <v>176743.37</v>
      </c>
    </row>
    <row r="5556">
      <c r="A5556" t="inlineStr">
        <is>
          <t>L0200405</t>
        </is>
      </c>
      <c r="B5556" t="inlineStr">
        <is>
          <t>2026-03-02</t>
        </is>
      </c>
      <c r="C5556" t="inlineStr">
        <is>
          <t>home_use</t>
        </is>
      </c>
      <c r="D5556" t="inlineStr">
        <is>
          <t>IMP01398</t>
        </is>
      </c>
      <c r="E5556" t="inlineStr">
        <is>
          <t>T109782</t>
        </is>
      </c>
      <c r="F5556" s="32" t="n">
        <v>1905416.28</v>
      </c>
      <c r="G5556" s="32" t="n">
        <v>219122.87</v>
      </c>
    </row>
    <row r="5557">
      <c r="A5557" t="inlineStr">
        <is>
          <t>L0200423</t>
        </is>
      </c>
      <c r="B5557" t="inlineStr">
        <is>
          <t>2026-03-03</t>
        </is>
      </c>
      <c r="C5557" t="inlineStr">
        <is>
          <t>home_use</t>
        </is>
      </c>
      <c r="D5557" t="inlineStr">
        <is>
          <t>IMP00063</t>
        </is>
      </c>
      <c r="E5557" t="inlineStr">
        <is>
          <t>T100440</t>
        </is>
      </c>
      <c r="F5557" s="32" t="n">
        <v>2200938.99</v>
      </c>
      <c r="G5557" s="32" t="n">
        <v>235500.47</v>
      </c>
    </row>
    <row r="5558">
      <c r="A5558" t="inlineStr">
        <is>
          <t>L0200424</t>
        </is>
      </c>
      <c r="B5558" t="inlineStr">
        <is>
          <t>2026-03-03</t>
        </is>
      </c>
      <c r="C5558" t="inlineStr">
        <is>
          <t>home_use</t>
        </is>
      </c>
      <c r="D5558" t="inlineStr">
        <is>
          <t>IMP00063</t>
        </is>
      </c>
      <c r="E5558" t="inlineStr">
        <is>
          <t>T100440</t>
        </is>
      </c>
      <c r="F5558" s="32" t="n">
        <v>382525.22</v>
      </c>
      <c r="G5558" s="32" t="n">
        <v>43990.4</v>
      </c>
    </row>
    <row r="5559">
      <c r="A5559" t="inlineStr">
        <is>
          <t>L0200425</t>
        </is>
      </c>
      <c r="B5559" t="inlineStr">
        <is>
          <t>2026-03-03</t>
        </is>
      </c>
      <c r="C5559" t="inlineStr">
        <is>
          <t>home_use</t>
        </is>
      </c>
      <c r="D5559" t="inlineStr">
        <is>
          <t>IMP00063</t>
        </is>
      </c>
      <c r="E5559" t="inlineStr">
        <is>
          <t>T100440</t>
        </is>
      </c>
      <c r="F5559" s="32" t="n">
        <v>2633763.25</v>
      </c>
      <c r="G5559" s="32" t="n">
        <v>342389.22</v>
      </c>
    </row>
    <row r="5560">
      <c r="A5560" t="inlineStr">
        <is>
          <t>L0200426</t>
        </is>
      </c>
      <c r="B5560" t="inlineStr">
        <is>
          <t>2026-03-03</t>
        </is>
      </c>
      <c r="C5560" t="inlineStr">
        <is>
          <t>home_use</t>
        </is>
      </c>
      <c r="D5560" t="inlineStr">
        <is>
          <t>IMP00063</t>
        </is>
      </c>
      <c r="E5560" t="inlineStr">
        <is>
          <t>T100440</t>
        </is>
      </c>
      <c r="F5560" s="32" t="n">
        <v>959134.87</v>
      </c>
      <c r="G5560" s="32" t="n">
        <v>110300.51</v>
      </c>
    </row>
    <row r="5561">
      <c r="A5561" t="inlineStr">
        <is>
          <t>L0200427</t>
        </is>
      </c>
      <c r="B5561" t="inlineStr">
        <is>
          <t>2026-03-03</t>
        </is>
      </c>
      <c r="C5561" t="inlineStr">
        <is>
          <t>home_use</t>
        </is>
      </c>
      <c r="D5561" t="inlineStr">
        <is>
          <t>IMP00063</t>
        </is>
      </c>
      <c r="E5561" t="inlineStr">
        <is>
          <t>T100440</t>
        </is>
      </c>
      <c r="F5561" s="32" t="n">
        <v>4209053.46</v>
      </c>
      <c r="G5561" s="32" t="n">
        <v>547176.95</v>
      </c>
    </row>
    <row r="5562">
      <c r="A5562" t="inlineStr">
        <is>
          <t>L0200428</t>
        </is>
      </c>
      <c r="B5562" t="inlineStr">
        <is>
          <t>2026-03-03</t>
        </is>
      </c>
      <c r="C5562" t="inlineStr">
        <is>
          <t>home_use</t>
        </is>
      </c>
      <c r="D5562" t="inlineStr">
        <is>
          <t>IMP00063</t>
        </is>
      </c>
      <c r="E5562" t="inlineStr">
        <is>
          <t>T100440</t>
        </is>
      </c>
      <c r="F5562" s="32" t="n">
        <v>452921.71</v>
      </c>
      <c r="G5562" s="32" t="n">
        <v>52086</v>
      </c>
    </row>
    <row r="5563">
      <c r="A5563" t="inlineStr">
        <is>
          <t>L0200429</t>
        </is>
      </c>
      <c r="B5563" t="inlineStr">
        <is>
          <t>2026-03-03</t>
        </is>
      </c>
      <c r="C5563" t="inlineStr">
        <is>
          <t>home_use</t>
        </is>
      </c>
      <c r="D5563" t="inlineStr">
        <is>
          <t>IMP00067</t>
        </is>
      </c>
      <c r="E5563" t="inlineStr">
        <is>
          <t>T100466</t>
        </is>
      </c>
      <c r="F5563" s="32" t="n">
        <v>7640996.85</v>
      </c>
      <c r="G5563" s="32" t="n">
        <v>764099.6800000001</v>
      </c>
    </row>
    <row r="5564">
      <c r="A5564" t="inlineStr">
        <is>
          <t>L0200432</t>
        </is>
      </c>
      <c r="B5564" t="inlineStr">
        <is>
          <t>2026-03-03</t>
        </is>
      </c>
      <c r="C5564" t="inlineStr">
        <is>
          <t>home_use</t>
        </is>
      </c>
      <c r="D5564" t="inlineStr">
        <is>
          <t>IMP00077</t>
        </is>
      </c>
      <c r="E5564" t="inlineStr">
        <is>
          <t>T100538</t>
        </is>
      </c>
      <c r="F5564" s="32" t="n">
        <v>1070734.98</v>
      </c>
      <c r="G5564" s="32" t="n">
        <v>107073.5</v>
      </c>
    </row>
    <row r="5565">
      <c r="A5565" t="inlineStr">
        <is>
          <t>L0200442</t>
        </is>
      </c>
      <c r="B5565" t="inlineStr">
        <is>
          <t>2026-03-03</t>
        </is>
      </c>
      <c r="C5565" t="inlineStr">
        <is>
          <t>home_use</t>
        </is>
      </c>
      <c r="D5565" t="inlineStr">
        <is>
          <t>IMP00109</t>
        </is>
      </c>
      <c r="E5565" t="inlineStr">
        <is>
          <t>T100758</t>
        </is>
      </c>
      <c r="F5565" s="32" t="n">
        <v>1031533.77</v>
      </c>
      <c r="G5565" s="32" t="n">
        <v>110374.11</v>
      </c>
    </row>
    <row r="5566">
      <c r="A5566" t="inlineStr">
        <is>
          <t>L0200472</t>
        </is>
      </c>
      <c r="B5566" t="inlineStr">
        <is>
          <t>2026-03-03</t>
        </is>
      </c>
      <c r="C5566" t="inlineStr">
        <is>
          <t>home_use</t>
        </is>
      </c>
      <c r="D5566" t="inlineStr">
        <is>
          <t>IMP00306</t>
        </is>
      </c>
      <c r="E5566" t="inlineStr">
        <is>
          <t>T102141</t>
        </is>
      </c>
      <c r="F5566" s="32" t="n">
        <v>193574.55</v>
      </c>
      <c r="G5566" s="32" t="n">
        <v>24196.82</v>
      </c>
    </row>
    <row r="5567">
      <c r="A5567" t="inlineStr">
        <is>
          <t>L0200473</t>
        </is>
      </c>
      <c r="B5567" t="inlineStr">
        <is>
          <t>2026-03-03</t>
        </is>
      </c>
      <c r="C5567" t="inlineStr">
        <is>
          <t>home_use</t>
        </is>
      </c>
      <c r="D5567" t="inlineStr">
        <is>
          <t>IMP00306</t>
        </is>
      </c>
      <c r="E5567" t="inlineStr">
        <is>
          <t>T102141</t>
        </is>
      </c>
      <c r="F5567" s="32" t="n">
        <v>1748806.08</v>
      </c>
      <c r="G5567" s="32" t="n">
        <v>201112.7</v>
      </c>
    </row>
    <row r="5568">
      <c r="A5568" t="inlineStr">
        <is>
          <t>L0200477</t>
        </is>
      </c>
      <c r="B5568" t="inlineStr">
        <is>
          <t>2026-03-03</t>
        </is>
      </c>
      <c r="C5568" t="inlineStr">
        <is>
          <t>home_use</t>
        </is>
      </c>
      <c r="D5568" t="inlineStr">
        <is>
          <t>IMP00306</t>
        </is>
      </c>
      <c r="E5568" t="inlineStr">
        <is>
          <t>T102141</t>
        </is>
      </c>
      <c r="F5568" s="32" t="n">
        <v>206892.06</v>
      </c>
      <c r="G5568" s="32" t="n">
        <v>21723.67</v>
      </c>
    </row>
    <row r="5569">
      <c r="A5569" t="inlineStr">
        <is>
          <t>L0200481</t>
        </is>
      </c>
      <c r="B5569" t="inlineStr">
        <is>
          <t>2026-03-03</t>
        </is>
      </c>
      <c r="C5569" t="inlineStr">
        <is>
          <t>home_use</t>
        </is>
      </c>
      <c r="D5569" t="inlineStr">
        <is>
          <t>IMP00340</t>
        </is>
      </c>
      <c r="E5569" t="inlineStr">
        <is>
          <t>T102376</t>
        </is>
      </c>
      <c r="F5569" s="32" t="n">
        <v>6130167.15</v>
      </c>
      <c r="G5569" s="32" t="n">
        <v>643667.55</v>
      </c>
    </row>
    <row r="5570">
      <c r="A5570" t="inlineStr">
        <is>
          <t>L0200483</t>
        </is>
      </c>
      <c r="B5570" t="inlineStr">
        <is>
          <t>2026-03-03</t>
        </is>
      </c>
      <c r="C5570" t="inlineStr">
        <is>
          <t>home_use</t>
        </is>
      </c>
      <c r="D5570" t="inlineStr">
        <is>
          <t>IMP00340</t>
        </is>
      </c>
      <c r="E5570" t="inlineStr">
        <is>
          <t>T102376</t>
        </is>
      </c>
      <c r="F5570" s="32" t="n">
        <v>13578545.23</v>
      </c>
      <c r="G5570" s="32" t="n">
        <v>1425747.25</v>
      </c>
    </row>
    <row r="5571">
      <c r="A5571" t="inlineStr">
        <is>
          <t>L0200511</t>
        </is>
      </c>
      <c r="B5571" t="inlineStr">
        <is>
          <t>2026-03-03</t>
        </is>
      </c>
      <c r="C5571" t="inlineStr">
        <is>
          <t>home_use</t>
        </is>
      </c>
      <c r="D5571" t="inlineStr">
        <is>
          <t>IMP00519</t>
        </is>
      </c>
      <c r="E5571" t="inlineStr">
        <is>
          <t>T103629</t>
        </is>
      </c>
      <c r="F5571" s="32" t="n">
        <v>12775719.13</v>
      </c>
      <c r="G5571" s="32" t="n">
        <v>1277571.91</v>
      </c>
    </row>
    <row r="5572">
      <c r="A5572" t="inlineStr">
        <is>
          <t>L0200516</t>
        </is>
      </c>
      <c r="B5572" t="inlineStr">
        <is>
          <t>2026-03-03</t>
        </is>
      </c>
      <c r="C5572" t="inlineStr">
        <is>
          <t>warehouse_in</t>
        </is>
      </c>
      <c r="D5572" t="inlineStr">
        <is>
          <t>IMP00555</t>
        </is>
      </c>
      <c r="E5572" t="inlineStr">
        <is>
          <t>T103882</t>
        </is>
      </c>
      <c r="F5572" s="32" t="n">
        <v>9629489.630000001</v>
      </c>
      <c r="G5572" s="32" t="n">
        <v>0</v>
      </c>
    </row>
    <row r="5573">
      <c r="A5573" t="inlineStr">
        <is>
          <t>L0200533</t>
        </is>
      </c>
      <c r="B5573" t="inlineStr">
        <is>
          <t>2026-03-03</t>
        </is>
      </c>
      <c r="C5573" t="inlineStr">
        <is>
          <t>home_use</t>
        </is>
      </c>
      <c r="D5573" t="inlineStr">
        <is>
          <t>IMP00643</t>
        </is>
      </c>
      <c r="E5573" t="inlineStr">
        <is>
          <t>T104498</t>
        </is>
      </c>
      <c r="F5573" s="32" t="n">
        <v>483514.19</v>
      </c>
      <c r="G5573" s="32" t="n">
        <v>48351.42</v>
      </c>
    </row>
    <row r="5574">
      <c r="A5574" t="inlineStr">
        <is>
          <t>L0200534</t>
        </is>
      </c>
      <c r="B5574" t="inlineStr">
        <is>
          <t>2026-03-03</t>
        </is>
      </c>
      <c r="C5574" t="inlineStr">
        <is>
          <t>home_use</t>
        </is>
      </c>
      <c r="D5574" t="inlineStr">
        <is>
          <t>IMP00643</t>
        </is>
      </c>
      <c r="E5574" t="inlineStr">
        <is>
          <t>T104498</t>
        </is>
      </c>
      <c r="F5574" s="32" t="n">
        <v>2587464.82</v>
      </c>
      <c r="G5574" s="32" t="n">
        <v>258746.48</v>
      </c>
    </row>
    <row r="5575">
      <c r="A5575" t="inlineStr">
        <is>
          <t>L0200535</t>
        </is>
      </c>
      <c r="B5575" t="inlineStr">
        <is>
          <t>2026-03-03</t>
        </is>
      </c>
      <c r="C5575" t="inlineStr">
        <is>
          <t>home_use</t>
        </is>
      </c>
      <c r="D5575" t="inlineStr">
        <is>
          <t>IMP00643</t>
        </is>
      </c>
      <c r="E5575" t="inlineStr">
        <is>
          <t>T104498</t>
        </is>
      </c>
      <c r="F5575" s="32" t="n">
        <v>296815.61</v>
      </c>
      <c r="G5575" s="32" t="n">
        <v>29681.56</v>
      </c>
    </row>
    <row r="5576">
      <c r="A5576" t="inlineStr">
        <is>
          <t>L0200548</t>
        </is>
      </c>
      <c r="B5576" t="inlineStr">
        <is>
          <t>2026-03-03</t>
        </is>
      </c>
      <c r="C5576" t="inlineStr">
        <is>
          <t>home_use</t>
        </is>
      </c>
      <c r="D5576" t="inlineStr">
        <is>
          <t>IMP00753</t>
        </is>
      </c>
      <c r="E5576" t="inlineStr">
        <is>
          <t>T105264</t>
        </is>
      </c>
      <c r="F5576" s="32" t="n">
        <v>829206.03</v>
      </c>
      <c r="G5576" s="32" t="n">
        <v>87066.63</v>
      </c>
    </row>
    <row r="5577">
      <c r="A5577" t="inlineStr">
        <is>
          <t>L0200557</t>
        </is>
      </c>
      <c r="B5577" t="inlineStr">
        <is>
          <t>2026-03-03</t>
        </is>
      </c>
      <c r="C5577" t="inlineStr">
        <is>
          <t>home_use</t>
        </is>
      </c>
      <c r="D5577" t="inlineStr">
        <is>
          <t>IMP00802</t>
        </is>
      </c>
      <c r="E5577" t="inlineStr">
        <is>
          <t>T105608</t>
        </is>
      </c>
      <c r="F5577" s="32" t="n">
        <v>2267263.89</v>
      </c>
      <c r="G5577" s="32" t="n">
        <v>226726.39</v>
      </c>
    </row>
    <row r="5578">
      <c r="A5578" t="inlineStr">
        <is>
          <t>L0200575</t>
        </is>
      </c>
      <c r="B5578" t="inlineStr">
        <is>
          <t>2026-03-03</t>
        </is>
      </c>
      <c r="C5578" t="inlineStr">
        <is>
          <t>home_use</t>
        </is>
      </c>
      <c r="D5578" t="inlineStr">
        <is>
          <t>IMP00926</t>
        </is>
      </c>
      <c r="E5578" t="inlineStr">
        <is>
          <t>T106477</t>
        </is>
      </c>
      <c r="F5578" s="32" t="n">
        <v>876109.73</v>
      </c>
      <c r="G5578" s="32" t="n">
        <v>105133.17</v>
      </c>
    </row>
    <row r="5579">
      <c r="A5579" t="inlineStr">
        <is>
          <t>L0200576</t>
        </is>
      </c>
      <c r="B5579" t="inlineStr">
        <is>
          <t>2026-03-03</t>
        </is>
      </c>
      <c r="C5579" t="inlineStr">
        <is>
          <t>home_use</t>
        </is>
      </c>
      <c r="D5579" t="inlineStr">
        <is>
          <t>IMP00926</t>
        </is>
      </c>
      <c r="E5579" t="inlineStr">
        <is>
          <t>T106477</t>
        </is>
      </c>
      <c r="F5579" s="32" t="n">
        <v>16065858.94</v>
      </c>
      <c r="G5579" s="32" t="n">
        <v>1606585.89</v>
      </c>
    </row>
    <row r="5580">
      <c r="A5580" t="inlineStr">
        <is>
          <t>L0200577</t>
        </is>
      </c>
      <c r="B5580" t="inlineStr">
        <is>
          <t>2026-03-03</t>
        </is>
      </c>
      <c r="C5580" t="inlineStr">
        <is>
          <t>home_use</t>
        </is>
      </c>
      <c r="D5580" t="inlineStr">
        <is>
          <t>IMP00926</t>
        </is>
      </c>
      <c r="E5580" t="inlineStr">
        <is>
          <t>T106477</t>
        </is>
      </c>
      <c r="F5580" s="32" t="n">
        <v>347230.97</v>
      </c>
      <c r="G5580" s="32" t="n">
        <v>37153.71</v>
      </c>
    </row>
    <row r="5581">
      <c r="A5581" t="inlineStr">
        <is>
          <t>L0200578</t>
        </is>
      </c>
      <c r="B5581" t="inlineStr">
        <is>
          <t>2026-03-03</t>
        </is>
      </c>
      <c r="C5581" t="inlineStr">
        <is>
          <t>home_use</t>
        </is>
      </c>
      <c r="D5581" t="inlineStr">
        <is>
          <t>IMP00926</t>
        </is>
      </c>
      <c r="E5581" t="inlineStr">
        <is>
          <t>T106477</t>
        </is>
      </c>
      <c r="F5581" s="32" t="n">
        <v>22240644.4</v>
      </c>
      <c r="G5581" s="32" t="n">
        <v>2224064.44</v>
      </c>
    </row>
    <row r="5582">
      <c r="A5582" t="inlineStr">
        <is>
          <t>L0200579</t>
        </is>
      </c>
      <c r="B5582" t="inlineStr">
        <is>
          <t>2026-03-03</t>
        </is>
      </c>
      <c r="C5582" t="inlineStr">
        <is>
          <t>home_use</t>
        </is>
      </c>
      <c r="D5582" t="inlineStr">
        <is>
          <t>IMP00926</t>
        </is>
      </c>
      <c r="E5582" t="inlineStr">
        <is>
          <t>T106477</t>
        </is>
      </c>
      <c r="F5582" s="32" t="n">
        <v>3938610.51</v>
      </c>
      <c r="G5582" s="32" t="n">
        <v>393861.05</v>
      </c>
    </row>
    <row r="5583">
      <c r="A5583" t="inlineStr">
        <is>
          <t>L0200580</t>
        </is>
      </c>
      <c r="B5583" t="inlineStr">
        <is>
          <t>2026-03-03</t>
        </is>
      </c>
      <c r="C5583" t="inlineStr">
        <is>
          <t>home_use</t>
        </is>
      </c>
      <c r="D5583" t="inlineStr">
        <is>
          <t>IMP00926</t>
        </is>
      </c>
      <c r="E5583" t="inlineStr">
        <is>
          <t>T106477</t>
        </is>
      </c>
      <c r="F5583" s="32" t="n">
        <v>19752638.36</v>
      </c>
      <c r="G5583" s="32" t="n">
        <v>2074027.03</v>
      </c>
    </row>
    <row r="5584">
      <c r="A5584" t="inlineStr">
        <is>
          <t>L0200582</t>
        </is>
      </c>
      <c r="B5584" t="inlineStr">
        <is>
          <t>2026-03-03</t>
        </is>
      </c>
      <c r="C5584" t="inlineStr">
        <is>
          <t>home_use</t>
        </is>
      </c>
      <c r="D5584" t="inlineStr">
        <is>
          <t>IMP00926</t>
        </is>
      </c>
      <c r="E5584" t="inlineStr">
        <is>
          <t>T106477</t>
        </is>
      </c>
      <c r="F5584" s="32" t="n">
        <v>920525.6</v>
      </c>
      <c r="G5584" s="32" t="n">
        <v>96655.19</v>
      </c>
    </row>
    <row r="5585">
      <c r="A5585" t="inlineStr">
        <is>
          <t>L0200586</t>
        </is>
      </c>
      <c r="B5585" t="inlineStr">
        <is>
          <t>2026-03-03</t>
        </is>
      </c>
      <c r="C5585" t="inlineStr">
        <is>
          <t>home_use</t>
        </is>
      </c>
      <c r="D5585" t="inlineStr">
        <is>
          <t>IMP00950</t>
        </is>
      </c>
      <c r="F5585" s="32" t="n">
        <v>2272497.52</v>
      </c>
      <c r="G5585" s="32" t="n">
        <v>295424.68</v>
      </c>
    </row>
    <row r="5586">
      <c r="A5586" t="inlineStr">
        <is>
          <t>L0200587</t>
        </is>
      </c>
      <c r="B5586" t="inlineStr">
        <is>
          <t>2026-03-03</t>
        </is>
      </c>
      <c r="C5586" t="inlineStr">
        <is>
          <t>home_use</t>
        </is>
      </c>
      <c r="D5586" t="inlineStr">
        <is>
          <t>IMP00950</t>
        </is>
      </c>
      <c r="F5586" s="32" t="n">
        <v>912849.71</v>
      </c>
      <c r="G5586" s="32" t="n">
        <v>118670.46</v>
      </c>
    </row>
    <row r="5587">
      <c r="A5587" t="inlineStr">
        <is>
          <t>L0200588</t>
        </is>
      </c>
      <c r="B5587" t="inlineStr">
        <is>
          <t>2026-03-03</t>
        </is>
      </c>
      <c r="C5587" t="inlineStr">
        <is>
          <t>home_use</t>
        </is>
      </c>
      <c r="D5587" t="inlineStr">
        <is>
          <t>IMP00950</t>
        </is>
      </c>
      <c r="F5587" s="32" t="n">
        <v>207485.28</v>
      </c>
      <c r="G5587" s="32" t="n">
        <v>24275.78</v>
      </c>
    </row>
    <row r="5588">
      <c r="A5588" t="inlineStr">
        <is>
          <t>L0200595</t>
        </is>
      </c>
      <c r="B5588" t="inlineStr">
        <is>
          <t>2026-03-03</t>
        </is>
      </c>
      <c r="C5588" t="inlineStr">
        <is>
          <t>home_use</t>
        </is>
      </c>
      <c r="D5588" t="inlineStr">
        <is>
          <t>IMP00999</t>
        </is>
      </c>
      <c r="E5588" t="inlineStr">
        <is>
          <t>T106987</t>
        </is>
      </c>
      <c r="F5588" s="32" t="n">
        <v>3845803.97</v>
      </c>
      <c r="G5588" s="32" t="n">
        <v>384580.4</v>
      </c>
    </row>
    <row r="5589">
      <c r="A5589" t="inlineStr">
        <is>
          <t>L0200596</t>
        </is>
      </c>
      <c r="B5589" t="inlineStr">
        <is>
          <t>2026-03-03</t>
        </is>
      </c>
      <c r="C5589" t="inlineStr">
        <is>
          <t>home_use</t>
        </is>
      </c>
      <c r="D5589" t="inlineStr">
        <is>
          <t>IMP00999</t>
        </is>
      </c>
      <c r="E5589" t="inlineStr">
        <is>
          <t>T106987</t>
        </is>
      </c>
      <c r="F5589" s="32" t="n">
        <v>746950.73</v>
      </c>
      <c r="G5589" s="32" t="n">
        <v>74695.07000000001</v>
      </c>
    </row>
    <row r="5590">
      <c r="A5590" t="inlineStr">
        <is>
          <t>L0200602</t>
        </is>
      </c>
      <c r="B5590" t="inlineStr">
        <is>
          <t>2026-03-03</t>
        </is>
      </c>
      <c r="C5590" t="inlineStr">
        <is>
          <t>home_use</t>
        </is>
      </c>
      <c r="D5590" t="inlineStr">
        <is>
          <t>IMP01037</t>
        </is>
      </c>
      <c r="E5590" t="inlineStr">
        <is>
          <t>T107258</t>
        </is>
      </c>
      <c r="F5590" s="32" t="n">
        <v>1970406.81</v>
      </c>
      <c r="G5590" s="32" t="n">
        <v>197040.68</v>
      </c>
    </row>
    <row r="5591">
      <c r="A5591" t="inlineStr">
        <is>
          <t>L0200603</t>
        </is>
      </c>
      <c r="B5591" t="inlineStr">
        <is>
          <t>2026-03-03</t>
        </is>
      </c>
      <c r="C5591" t="inlineStr">
        <is>
          <t>home_use</t>
        </is>
      </c>
      <c r="D5591" t="inlineStr">
        <is>
          <t>IMP01037</t>
        </is>
      </c>
      <c r="E5591" t="inlineStr">
        <is>
          <t>T107258</t>
        </is>
      </c>
      <c r="F5591" s="32" t="n">
        <v>1272352.21</v>
      </c>
      <c r="G5591" s="32" t="n">
        <v>127235.22</v>
      </c>
    </row>
    <row r="5592">
      <c r="A5592" t="inlineStr">
        <is>
          <t>L0200604</t>
        </is>
      </c>
      <c r="B5592" t="inlineStr">
        <is>
          <t>2026-03-03</t>
        </is>
      </c>
      <c r="C5592" t="inlineStr">
        <is>
          <t>home_use</t>
        </is>
      </c>
      <c r="D5592" t="inlineStr">
        <is>
          <t>IMP01037</t>
        </is>
      </c>
      <c r="E5592" t="inlineStr">
        <is>
          <t>T107258</t>
        </is>
      </c>
      <c r="F5592" s="32" t="n">
        <v>7045588.81</v>
      </c>
      <c r="G5592" s="32" t="n">
        <v>704558.88</v>
      </c>
    </row>
    <row r="5593">
      <c r="A5593" t="inlineStr">
        <is>
          <t>L0200607</t>
        </is>
      </c>
      <c r="B5593" t="inlineStr">
        <is>
          <t>2026-03-03</t>
        </is>
      </c>
      <c r="C5593" t="inlineStr">
        <is>
          <t>home_use</t>
        </is>
      </c>
      <c r="D5593" t="inlineStr">
        <is>
          <t>IMP01037</t>
        </is>
      </c>
      <c r="E5593" t="inlineStr">
        <is>
          <t>T107258</t>
        </is>
      </c>
      <c r="F5593" s="32" t="n">
        <v>6505182.06</v>
      </c>
      <c r="G5593" s="32" t="n">
        <v>650518.21</v>
      </c>
    </row>
    <row r="5594">
      <c r="A5594" t="inlineStr">
        <is>
          <t>L0200619</t>
        </is>
      </c>
      <c r="B5594" t="inlineStr">
        <is>
          <t>2026-03-03</t>
        </is>
      </c>
      <c r="C5594" t="inlineStr">
        <is>
          <t>home_use</t>
        </is>
      </c>
      <c r="D5594" t="inlineStr">
        <is>
          <t>IMP01142</t>
        </is>
      </c>
      <c r="E5594" t="inlineStr">
        <is>
          <t>T107992</t>
        </is>
      </c>
      <c r="F5594" s="32" t="n">
        <v>420169.85</v>
      </c>
      <c r="G5594" s="32" t="n">
        <v>47059.02</v>
      </c>
    </row>
    <row r="5595">
      <c r="A5595" t="inlineStr">
        <is>
          <t>L0200638</t>
        </is>
      </c>
      <c r="B5595" t="inlineStr">
        <is>
          <t>2026-03-03</t>
        </is>
      </c>
      <c r="C5595" t="inlineStr">
        <is>
          <t>home_use</t>
        </is>
      </c>
      <c r="D5595" t="inlineStr">
        <is>
          <t>IMP01242</t>
        </is>
      </c>
      <c r="E5595" t="inlineStr">
        <is>
          <t>T108692</t>
        </is>
      </c>
      <c r="F5595" s="32" t="n">
        <v>268167.83</v>
      </c>
      <c r="G5595" s="32" t="n">
        <v>28157.62</v>
      </c>
    </row>
    <row r="5596">
      <c r="A5596" t="inlineStr">
        <is>
          <t>L0200652</t>
        </is>
      </c>
      <c r="B5596" t="inlineStr">
        <is>
          <t>2026-03-03</t>
        </is>
      </c>
      <c r="C5596" t="inlineStr">
        <is>
          <t>home_use</t>
        </is>
      </c>
      <c r="D5596" t="inlineStr">
        <is>
          <t>IMP01310</t>
        </is>
      </c>
      <c r="E5596" t="inlineStr">
        <is>
          <t>T109167</t>
        </is>
      </c>
      <c r="F5596" s="32" t="n">
        <v>1314207.01</v>
      </c>
      <c r="G5596" s="32" t="n">
        <v>140620.15</v>
      </c>
    </row>
    <row r="5597">
      <c r="A5597" t="inlineStr">
        <is>
          <t>L0200653</t>
        </is>
      </c>
      <c r="B5597" t="inlineStr">
        <is>
          <t>2026-03-03</t>
        </is>
      </c>
      <c r="C5597" t="inlineStr">
        <is>
          <t>home_use</t>
        </is>
      </c>
      <c r="D5597" t="inlineStr">
        <is>
          <t>IMP01310</t>
        </is>
      </c>
      <c r="E5597" t="inlineStr">
        <is>
          <t>T109167</t>
        </is>
      </c>
      <c r="F5597" s="32" t="n">
        <v>468663.56</v>
      </c>
      <c r="G5597" s="32" t="n">
        <v>50147</v>
      </c>
    </row>
    <row r="5598">
      <c r="A5598" t="inlineStr">
        <is>
          <t>L0200654</t>
        </is>
      </c>
      <c r="B5598" t="inlineStr">
        <is>
          <t>2026-03-03</t>
        </is>
      </c>
      <c r="C5598" t="inlineStr">
        <is>
          <t>home_use</t>
        </is>
      </c>
      <c r="D5598" t="inlineStr">
        <is>
          <t>IMP01310</t>
        </is>
      </c>
      <c r="E5598" t="inlineStr">
        <is>
          <t>T109167</t>
        </is>
      </c>
      <c r="F5598" s="32" t="n">
        <v>4126962.99</v>
      </c>
      <c r="G5598" s="32" t="n">
        <v>536505.1899999999</v>
      </c>
    </row>
    <row r="5599">
      <c r="A5599" t="inlineStr">
        <is>
          <t>L0200655</t>
        </is>
      </c>
      <c r="B5599" t="inlineStr">
        <is>
          <t>2026-03-03</t>
        </is>
      </c>
      <c r="C5599" t="inlineStr">
        <is>
          <t>home_use</t>
        </is>
      </c>
      <c r="D5599" t="inlineStr">
        <is>
          <t>IMP01315</t>
        </is>
      </c>
      <c r="E5599" t="inlineStr">
        <is>
          <t>T109203</t>
        </is>
      </c>
      <c r="F5599" s="32" t="n">
        <v>408602.21</v>
      </c>
      <c r="G5599" s="32" t="n">
        <v>40860.22</v>
      </c>
    </row>
    <row r="5600">
      <c r="A5600" t="inlineStr">
        <is>
          <t>L0200687</t>
        </is>
      </c>
      <c r="B5600" t="inlineStr">
        <is>
          <t>2026-03-04</t>
        </is>
      </c>
      <c r="C5600" t="inlineStr">
        <is>
          <t>home_use</t>
        </is>
      </c>
      <c r="D5600" t="inlineStr">
        <is>
          <t>IMP00063</t>
        </is>
      </c>
      <c r="E5600" t="inlineStr">
        <is>
          <t>T100440</t>
        </is>
      </c>
      <c r="F5600" s="32" t="n">
        <v>892929.4399999999</v>
      </c>
      <c r="G5600" s="32" t="n">
        <v>100008.1</v>
      </c>
    </row>
    <row r="5601">
      <c r="A5601" t="inlineStr">
        <is>
          <t>L0200688</t>
        </is>
      </c>
      <c r="B5601" t="inlineStr">
        <is>
          <t>2026-03-04</t>
        </is>
      </c>
      <c r="C5601" t="inlineStr">
        <is>
          <t>home_use</t>
        </is>
      </c>
      <c r="D5601" t="inlineStr">
        <is>
          <t>IMP00063</t>
        </is>
      </c>
      <c r="E5601" t="inlineStr">
        <is>
          <t>T100440</t>
        </is>
      </c>
      <c r="F5601" s="32" t="n">
        <v>360910.03</v>
      </c>
      <c r="G5601" s="32" t="n">
        <v>41504.65</v>
      </c>
    </row>
    <row r="5602">
      <c r="A5602" t="inlineStr">
        <is>
          <t>L0200689</t>
        </is>
      </c>
      <c r="B5602" t="inlineStr">
        <is>
          <t>2026-03-04</t>
        </is>
      </c>
      <c r="C5602" t="inlineStr">
        <is>
          <t>home_use</t>
        </is>
      </c>
      <c r="D5602" t="inlineStr">
        <is>
          <t>IMP00063</t>
        </is>
      </c>
      <c r="E5602" t="inlineStr">
        <is>
          <t>T100440</t>
        </is>
      </c>
      <c r="F5602" s="32" t="n">
        <v>938670.76</v>
      </c>
      <c r="G5602" s="32" t="n">
        <v>107947.14</v>
      </c>
    </row>
    <row r="5603">
      <c r="A5603" t="inlineStr">
        <is>
          <t>L0200690</t>
        </is>
      </c>
      <c r="B5603" t="inlineStr">
        <is>
          <t>2026-03-04</t>
        </is>
      </c>
      <c r="C5603" t="inlineStr">
        <is>
          <t>home_use</t>
        </is>
      </c>
      <c r="D5603" t="inlineStr">
        <is>
          <t>IMP00063</t>
        </is>
      </c>
      <c r="E5603" t="inlineStr">
        <is>
          <t>T100440</t>
        </is>
      </c>
      <c r="F5603" s="32" t="n">
        <v>289570.01</v>
      </c>
      <c r="G5603" s="32" t="n">
        <v>33300.55</v>
      </c>
    </row>
    <row r="5604">
      <c r="A5604" t="inlineStr">
        <is>
          <t>L0200691</t>
        </is>
      </c>
      <c r="B5604" t="inlineStr">
        <is>
          <t>2026-03-04</t>
        </is>
      </c>
      <c r="C5604" t="inlineStr">
        <is>
          <t>home_use</t>
        </is>
      </c>
      <c r="D5604" t="inlineStr">
        <is>
          <t>IMP00063</t>
        </is>
      </c>
      <c r="E5604" t="inlineStr">
        <is>
          <t>T100440</t>
        </is>
      </c>
      <c r="F5604" s="32" t="n">
        <v>2831297.4</v>
      </c>
      <c r="G5604" s="32" t="n">
        <v>368068.66</v>
      </c>
    </row>
    <row r="5605">
      <c r="A5605" t="inlineStr">
        <is>
          <t>L0200692</t>
        </is>
      </c>
      <c r="B5605" t="inlineStr">
        <is>
          <t>2026-03-04</t>
        </is>
      </c>
      <c r="C5605" t="inlineStr">
        <is>
          <t>home_use</t>
        </is>
      </c>
      <c r="D5605" t="inlineStr">
        <is>
          <t>IMP00063</t>
        </is>
      </c>
      <c r="E5605" t="inlineStr">
        <is>
          <t>T100440</t>
        </is>
      </c>
      <c r="F5605" s="32" t="n">
        <v>676221.47</v>
      </c>
      <c r="G5605" s="32" t="n">
        <v>72355.7</v>
      </c>
    </row>
    <row r="5606">
      <c r="A5606" t="inlineStr">
        <is>
          <t>L0200707</t>
        </is>
      </c>
      <c r="B5606" t="inlineStr">
        <is>
          <t>2026-03-04</t>
        </is>
      </c>
      <c r="C5606" t="inlineStr">
        <is>
          <t>home_use</t>
        </is>
      </c>
      <c r="D5606" t="inlineStr">
        <is>
          <t>IMP00156</t>
        </is>
      </c>
      <c r="F5606" s="32" t="n">
        <v>894627.8100000001</v>
      </c>
      <c r="G5606" s="32" t="n">
        <v>116301.62</v>
      </c>
    </row>
    <row r="5607">
      <c r="A5607" t="inlineStr">
        <is>
          <t>L0200708</t>
        </is>
      </c>
      <c r="B5607" t="inlineStr">
        <is>
          <t>2026-03-04</t>
        </is>
      </c>
      <c r="C5607" t="inlineStr">
        <is>
          <t>home_use</t>
        </is>
      </c>
      <c r="D5607" t="inlineStr">
        <is>
          <t>IMP00156</t>
        </is>
      </c>
      <c r="F5607" s="32" t="n">
        <v>803107.41</v>
      </c>
      <c r="G5607" s="32" t="n">
        <v>104403.96</v>
      </c>
    </row>
    <row r="5608">
      <c r="A5608" t="inlineStr">
        <is>
          <t>L0200727</t>
        </is>
      </c>
      <c r="B5608" t="inlineStr">
        <is>
          <t>2026-03-04</t>
        </is>
      </c>
      <c r="C5608" t="inlineStr">
        <is>
          <t>home_use</t>
        </is>
      </c>
      <c r="D5608" t="inlineStr">
        <is>
          <t>IMP00306</t>
        </is>
      </c>
      <c r="E5608" t="inlineStr">
        <is>
          <t>T102141</t>
        </is>
      </c>
      <c r="F5608" s="32" t="n">
        <v>387794.24</v>
      </c>
      <c r="G5608" s="32" t="n">
        <v>48474.28</v>
      </c>
    </row>
    <row r="5609">
      <c r="A5609" t="inlineStr">
        <is>
          <t>L0200728</t>
        </is>
      </c>
      <c r="B5609" t="inlineStr">
        <is>
          <t>2026-03-04</t>
        </is>
      </c>
      <c r="C5609" t="inlineStr">
        <is>
          <t>home_use</t>
        </is>
      </c>
      <c r="D5609" t="inlineStr">
        <is>
          <t>IMP00306</t>
        </is>
      </c>
      <c r="E5609" t="inlineStr">
        <is>
          <t>T102141</t>
        </is>
      </c>
      <c r="F5609" s="32" t="n">
        <v>840818.25</v>
      </c>
      <c r="G5609" s="32" t="n">
        <v>88285.92</v>
      </c>
    </row>
    <row r="5610">
      <c r="A5610" t="inlineStr">
        <is>
          <t>L0200734</t>
        </is>
      </c>
      <c r="B5610" t="inlineStr">
        <is>
          <t>2026-03-04</t>
        </is>
      </c>
      <c r="C5610" t="inlineStr">
        <is>
          <t>home_use</t>
        </is>
      </c>
      <c r="D5610" t="inlineStr">
        <is>
          <t>IMP00340</t>
        </is>
      </c>
      <c r="E5610" t="inlineStr">
        <is>
          <t>T102376</t>
        </is>
      </c>
      <c r="F5610" s="32" t="n">
        <v>5133434.16</v>
      </c>
      <c r="G5610" s="32" t="n">
        <v>616012.1</v>
      </c>
    </row>
    <row r="5611">
      <c r="A5611" t="inlineStr">
        <is>
          <t>L0200735</t>
        </is>
      </c>
      <c r="B5611" t="inlineStr">
        <is>
          <t>2026-03-04</t>
        </is>
      </c>
      <c r="C5611" t="inlineStr">
        <is>
          <t>home_use</t>
        </is>
      </c>
      <c r="D5611" t="inlineStr">
        <is>
          <t>IMP00340</t>
        </is>
      </c>
      <c r="E5611" t="inlineStr">
        <is>
          <t>T102376</t>
        </is>
      </c>
      <c r="F5611" s="32" t="n">
        <v>22035313.56</v>
      </c>
      <c r="G5611" s="32" t="n">
        <v>2313707.92</v>
      </c>
    </row>
    <row r="5612">
      <c r="A5612" t="inlineStr">
        <is>
          <t>L0200757</t>
        </is>
      </c>
      <c r="B5612" t="inlineStr">
        <is>
          <t>2026-03-04</t>
        </is>
      </c>
      <c r="C5612" t="inlineStr">
        <is>
          <t>home_use</t>
        </is>
      </c>
      <c r="D5612" t="inlineStr">
        <is>
          <t>IMP00448</t>
        </is>
      </c>
      <c r="E5612" t="inlineStr">
        <is>
          <t>T103130</t>
        </is>
      </c>
      <c r="F5612" s="32" t="n">
        <v>46815175.7</v>
      </c>
      <c r="G5612" s="32" t="n">
        <v>4681517.57</v>
      </c>
    </row>
    <row r="5613">
      <c r="A5613" t="inlineStr">
        <is>
          <t>L0200784</t>
        </is>
      </c>
      <c r="B5613" t="inlineStr">
        <is>
          <t>2026-03-04</t>
        </is>
      </c>
      <c r="C5613" t="inlineStr">
        <is>
          <t>home_use</t>
        </is>
      </c>
      <c r="D5613" t="inlineStr">
        <is>
          <t>IMP00643</t>
        </is>
      </c>
      <c r="E5613" t="inlineStr">
        <is>
          <t>T104498</t>
        </is>
      </c>
      <c r="F5613" s="32" t="n">
        <v>1848352.43</v>
      </c>
      <c r="G5613" s="32" t="n">
        <v>184835.24</v>
      </c>
    </row>
    <row r="5614">
      <c r="A5614" t="inlineStr">
        <is>
          <t>L0200785</t>
        </is>
      </c>
      <c r="B5614" t="inlineStr">
        <is>
          <t>2026-03-04</t>
        </is>
      </c>
      <c r="C5614" t="inlineStr">
        <is>
          <t>home_use</t>
        </is>
      </c>
      <c r="D5614" t="inlineStr">
        <is>
          <t>IMP00643</t>
        </is>
      </c>
      <c r="E5614" t="inlineStr">
        <is>
          <t>T104498</t>
        </is>
      </c>
      <c r="F5614" s="32" t="n">
        <v>678492.2</v>
      </c>
      <c r="G5614" s="32" t="n">
        <v>67849.22</v>
      </c>
    </row>
    <row r="5615">
      <c r="A5615" t="inlineStr">
        <is>
          <t>L0200786</t>
        </is>
      </c>
      <c r="B5615" t="inlineStr">
        <is>
          <t>2026-03-04</t>
        </is>
      </c>
      <c r="C5615" t="inlineStr">
        <is>
          <t>home_use</t>
        </is>
      </c>
      <c r="D5615" t="inlineStr">
        <is>
          <t>IMP00643</t>
        </is>
      </c>
      <c r="E5615" t="inlineStr">
        <is>
          <t>T104498</t>
        </is>
      </c>
      <c r="F5615" s="32" t="n">
        <v>671791.1800000001</v>
      </c>
      <c r="G5615" s="32" t="n">
        <v>67179.12</v>
      </c>
    </row>
    <row r="5616">
      <c r="A5616" t="inlineStr">
        <is>
          <t>L0200787</t>
        </is>
      </c>
      <c r="B5616" t="inlineStr">
        <is>
          <t>2026-03-04</t>
        </is>
      </c>
      <c r="C5616" t="inlineStr">
        <is>
          <t>home_use</t>
        </is>
      </c>
      <c r="D5616" t="inlineStr">
        <is>
          <t>IMP00643</t>
        </is>
      </c>
      <c r="E5616" t="inlineStr">
        <is>
          <t>T104498</t>
        </is>
      </c>
      <c r="F5616" s="32" t="n">
        <v>259699.54</v>
      </c>
      <c r="G5616" s="32" t="n">
        <v>25969.95</v>
      </c>
    </row>
    <row r="5617">
      <c r="A5617" t="inlineStr">
        <is>
          <t>L0200788</t>
        </is>
      </c>
      <c r="B5617" t="inlineStr">
        <is>
          <t>2026-03-04</t>
        </is>
      </c>
      <c r="C5617" t="inlineStr">
        <is>
          <t>home_use</t>
        </is>
      </c>
      <c r="D5617" t="inlineStr">
        <is>
          <t>IMP00643</t>
        </is>
      </c>
      <c r="E5617" t="inlineStr">
        <is>
          <t>T104498</t>
        </is>
      </c>
      <c r="F5617" s="32" t="n">
        <v>981243.47</v>
      </c>
      <c r="G5617" s="32" t="n">
        <v>98124.35000000001</v>
      </c>
    </row>
    <row r="5618">
      <c r="A5618" t="inlineStr">
        <is>
          <t>L0200790</t>
        </is>
      </c>
      <c r="B5618" t="inlineStr">
        <is>
          <t>2026-03-04</t>
        </is>
      </c>
      <c r="C5618" t="inlineStr">
        <is>
          <t>home_use</t>
        </is>
      </c>
      <c r="D5618" t="inlineStr">
        <is>
          <t>IMP00643</t>
        </is>
      </c>
      <c r="E5618" t="inlineStr">
        <is>
          <t>T104498</t>
        </is>
      </c>
      <c r="F5618" s="32" t="n">
        <v>733127.38</v>
      </c>
      <c r="G5618" s="32" t="n">
        <v>73312.74000000001</v>
      </c>
    </row>
    <row r="5619">
      <c r="A5619" t="inlineStr">
        <is>
          <t>L0200791</t>
        </is>
      </c>
      <c r="B5619" t="inlineStr">
        <is>
          <t>2026-03-04</t>
        </is>
      </c>
      <c r="C5619" t="inlineStr">
        <is>
          <t>home_use</t>
        </is>
      </c>
      <c r="D5619" t="inlineStr">
        <is>
          <t>IMP00643</t>
        </is>
      </c>
      <c r="E5619" t="inlineStr">
        <is>
          <t>T104498</t>
        </is>
      </c>
      <c r="F5619" s="32" t="n">
        <v>1040390.05</v>
      </c>
      <c r="G5619" s="32" t="n">
        <v>104039</v>
      </c>
    </row>
    <row r="5620">
      <c r="A5620" t="inlineStr">
        <is>
          <t>L0200801</t>
        </is>
      </c>
      <c r="B5620" t="inlineStr">
        <is>
          <t>2026-03-04</t>
        </is>
      </c>
      <c r="C5620" t="inlineStr">
        <is>
          <t>home_use</t>
        </is>
      </c>
      <c r="D5620" t="inlineStr">
        <is>
          <t>IMP00711</t>
        </is>
      </c>
      <c r="E5620" t="inlineStr">
        <is>
          <t>T104974</t>
        </is>
      </c>
      <c r="F5620" s="32" t="n">
        <v>2603317.94</v>
      </c>
      <c r="G5620" s="32" t="n">
        <v>317604.79</v>
      </c>
    </row>
    <row r="5621">
      <c r="A5621" t="inlineStr">
        <is>
          <t>L0200810</t>
        </is>
      </c>
      <c r="B5621" t="inlineStr">
        <is>
          <t>2026-03-04</t>
        </is>
      </c>
      <c r="C5621" t="inlineStr">
        <is>
          <t>home_use</t>
        </is>
      </c>
      <c r="D5621" t="inlineStr">
        <is>
          <t>IMP00742</t>
        </is>
      </c>
      <c r="E5621" t="inlineStr">
        <is>
          <t>T100033</t>
        </is>
      </c>
      <c r="F5621" s="32" t="n">
        <v>615507.75</v>
      </c>
      <c r="G5621" s="32" t="n">
        <v>67705.85000000001</v>
      </c>
    </row>
    <row r="5622">
      <c r="A5622" t="inlineStr">
        <is>
          <t>L0200813</t>
        </is>
      </c>
      <c r="B5622" t="inlineStr">
        <is>
          <t>2026-03-04</t>
        </is>
      </c>
      <c r="C5622" t="inlineStr">
        <is>
          <t>home_use</t>
        </is>
      </c>
      <c r="D5622" t="inlineStr">
        <is>
          <t>IMP00753</t>
        </is>
      </c>
      <c r="E5622" t="inlineStr">
        <is>
          <t>T105264</t>
        </is>
      </c>
      <c r="F5622" s="32" t="n">
        <v>2370081.82</v>
      </c>
      <c r="G5622" s="32" t="n">
        <v>248858.59</v>
      </c>
    </row>
    <row r="5623">
      <c r="A5623" t="inlineStr">
        <is>
          <t>L0200834</t>
        </is>
      </c>
      <c r="B5623" t="inlineStr">
        <is>
          <t>2026-03-04</t>
        </is>
      </c>
      <c r="C5623" t="inlineStr">
        <is>
          <t>home_use</t>
        </is>
      </c>
      <c r="D5623" t="inlineStr">
        <is>
          <t>IMP00892</t>
        </is>
      </c>
      <c r="E5623" t="inlineStr">
        <is>
          <t>T106240</t>
        </is>
      </c>
      <c r="F5623" s="32" t="n">
        <v>826932.46</v>
      </c>
      <c r="G5623" s="32" t="n">
        <v>95097.23</v>
      </c>
    </row>
    <row r="5624">
      <c r="A5624" t="inlineStr">
        <is>
          <t>L0200835</t>
        </is>
      </c>
      <c r="B5624" t="inlineStr">
        <is>
          <t>2026-03-04</t>
        </is>
      </c>
      <c r="C5624" t="inlineStr">
        <is>
          <t>home_use</t>
        </is>
      </c>
      <c r="D5624" t="inlineStr">
        <is>
          <t>IMP00892</t>
        </is>
      </c>
      <c r="E5624" t="inlineStr">
        <is>
          <t>T106240</t>
        </is>
      </c>
      <c r="F5624" s="32" t="n">
        <v>3201126.44</v>
      </c>
      <c r="G5624" s="32" t="n">
        <v>336118.28</v>
      </c>
    </row>
    <row r="5625">
      <c r="A5625" t="inlineStr">
        <is>
          <t>L0200846</t>
        </is>
      </c>
      <c r="B5625" t="inlineStr">
        <is>
          <t>2026-03-04</t>
        </is>
      </c>
      <c r="C5625" t="inlineStr">
        <is>
          <t>home_use</t>
        </is>
      </c>
      <c r="D5625" t="inlineStr">
        <is>
          <t>IMP00926</t>
        </is>
      </c>
      <c r="E5625" t="inlineStr">
        <is>
          <t>T106477</t>
        </is>
      </c>
      <c r="F5625" s="32" t="n">
        <v>326568.2</v>
      </c>
      <c r="G5625" s="32" t="n">
        <v>34942.8</v>
      </c>
    </row>
    <row r="5626">
      <c r="A5626" t="inlineStr">
        <is>
          <t>L0200848</t>
        </is>
      </c>
      <c r="B5626" t="inlineStr">
        <is>
          <t>2026-03-04</t>
        </is>
      </c>
      <c r="C5626" t="inlineStr">
        <is>
          <t>home_use</t>
        </is>
      </c>
      <c r="D5626" t="inlineStr">
        <is>
          <t>IMP00926</t>
        </is>
      </c>
      <c r="E5626" t="inlineStr">
        <is>
          <t>T106477</t>
        </is>
      </c>
      <c r="F5626" s="32" t="n">
        <v>81579866.65000001</v>
      </c>
      <c r="G5626" s="32" t="n">
        <v>8565886</v>
      </c>
    </row>
    <row r="5627">
      <c r="A5627" t="inlineStr">
        <is>
          <t>L0200849</t>
        </is>
      </c>
      <c r="B5627" t="inlineStr">
        <is>
          <t>2026-03-04</t>
        </is>
      </c>
      <c r="C5627" t="inlineStr">
        <is>
          <t>home_use</t>
        </is>
      </c>
      <c r="D5627" t="inlineStr">
        <is>
          <t>IMP00926</t>
        </is>
      </c>
      <c r="E5627" t="inlineStr">
        <is>
          <t>T106477</t>
        </is>
      </c>
      <c r="F5627" s="32" t="n">
        <v>9953487.5</v>
      </c>
      <c r="G5627" s="32" t="n">
        <v>1045116.19</v>
      </c>
    </row>
    <row r="5628">
      <c r="A5628" t="inlineStr">
        <is>
          <t>L0200851</t>
        </is>
      </c>
      <c r="B5628" t="inlineStr">
        <is>
          <t>2026-03-04</t>
        </is>
      </c>
      <c r="C5628" t="inlineStr">
        <is>
          <t>home_use</t>
        </is>
      </c>
      <c r="D5628" t="inlineStr">
        <is>
          <t>IMP00950</t>
        </is>
      </c>
      <c r="F5628" s="32" t="n">
        <v>1486442.26</v>
      </c>
      <c r="G5628" s="32" t="n">
        <v>193237.49</v>
      </c>
    </row>
    <row r="5629">
      <c r="A5629" t="inlineStr">
        <is>
          <t>L0200852</t>
        </is>
      </c>
      <c r="B5629" t="inlineStr">
        <is>
          <t>2026-03-04</t>
        </is>
      </c>
      <c r="C5629" t="inlineStr">
        <is>
          <t>home_use</t>
        </is>
      </c>
      <c r="D5629" t="inlineStr">
        <is>
          <t>IMP00950</t>
        </is>
      </c>
      <c r="F5629" s="32" t="n">
        <v>441770.07</v>
      </c>
      <c r="G5629" s="32" t="n">
        <v>55221.26</v>
      </c>
    </row>
    <row r="5630">
      <c r="A5630" t="inlineStr">
        <is>
          <t>L0200853</t>
        </is>
      </c>
      <c r="B5630" t="inlineStr">
        <is>
          <t>2026-03-04</t>
        </is>
      </c>
      <c r="C5630" t="inlineStr">
        <is>
          <t>home_use</t>
        </is>
      </c>
      <c r="D5630" t="inlineStr">
        <is>
          <t>IMP00950</t>
        </is>
      </c>
      <c r="F5630" s="32" t="n">
        <v>1396234.71</v>
      </c>
      <c r="G5630" s="32" t="n">
        <v>181510.51</v>
      </c>
    </row>
    <row r="5631">
      <c r="A5631" t="inlineStr">
        <is>
          <t>L0200854</t>
        </is>
      </c>
      <c r="B5631" t="inlineStr">
        <is>
          <t>2026-03-04</t>
        </is>
      </c>
      <c r="C5631" t="inlineStr">
        <is>
          <t>home_use</t>
        </is>
      </c>
      <c r="D5631" t="inlineStr">
        <is>
          <t>IMP00950</t>
        </is>
      </c>
      <c r="F5631" s="32" t="n">
        <v>674795.04</v>
      </c>
      <c r="G5631" s="32" t="n">
        <v>87723.36</v>
      </c>
    </row>
    <row r="5632">
      <c r="A5632" t="inlineStr">
        <is>
          <t>L0200871</t>
        </is>
      </c>
      <c r="B5632" t="inlineStr">
        <is>
          <t>2026-03-04</t>
        </is>
      </c>
      <c r="C5632" t="inlineStr">
        <is>
          <t>home_use</t>
        </is>
      </c>
      <c r="D5632" t="inlineStr">
        <is>
          <t>IMP01037</t>
        </is>
      </c>
      <c r="E5632" t="inlineStr">
        <is>
          <t>T107258</t>
        </is>
      </c>
      <c r="F5632" s="32" t="n">
        <v>411771.82</v>
      </c>
      <c r="G5632" s="32" t="n">
        <v>49412.62</v>
      </c>
    </row>
    <row r="5633">
      <c r="A5633" t="inlineStr">
        <is>
          <t>L0200872</t>
        </is>
      </c>
      <c r="B5633" t="inlineStr">
        <is>
          <t>2026-03-04</t>
        </is>
      </c>
      <c r="C5633" t="inlineStr">
        <is>
          <t>home_use</t>
        </is>
      </c>
      <c r="D5633" t="inlineStr">
        <is>
          <t>IMP01037</t>
        </is>
      </c>
      <c r="E5633" t="inlineStr">
        <is>
          <t>T107258</t>
        </is>
      </c>
      <c r="F5633" s="32" t="n">
        <v>234413</v>
      </c>
      <c r="G5633" s="32" t="n">
        <v>28129.56</v>
      </c>
    </row>
    <row r="5634">
      <c r="A5634" t="inlineStr">
        <is>
          <t>L0200873</t>
        </is>
      </c>
      <c r="B5634" t="inlineStr">
        <is>
          <t>2026-03-04</t>
        </is>
      </c>
      <c r="C5634" t="inlineStr">
        <is>
          <t>home_use</t>
        </is>
      </c>
      <c r="D5634" t="inlineStr">
        <is>
          <t>IMP01037</t>
        </is>
      </c>
      <c r="E5634" t="inlineStr">
        <is>
          <t>T107258</t>
        </is>
      </c>
      <c r="F5634" s="32" t="n">
        <v>1049409.52</v>
      </c>
      <c r="G5634" s="32" t="n">
        <v>125929.14</v>
      </c>
    </row>
    <row r="5635">
      <c r="A5635" t="inlineStr">
        <is>
          <t>L0200874</t>
        </is>
      </c>
      <c r="B5635" t="inlineStr">
        <is>
          <t>2026-03-04</t>
        </is>
      </c>
      <c r="C5635" t="inlineStr">
        <is>
          <t>home_use</t>
        </is>
      </c>
      <c r="D5635" t="inlineStr">
        <is>
          <t>IMP01037</t>
        </is>
      </c>
      <c r="E5635" t="inlineStr">
        <is>
          <t>T107258</t>
        </is>
      </c>
      <c r="F5635" s="32" t="n">
        <v>2972648.33</v>
      </c>
      <c r="G5635" s="32" t="n">
        <v>297264.83</v>
      </c>
    </row>
    <row r="5636">
      <c r="A5636" t="inlineStr">
        <is>
          <t>L0200875</t>
        </is>
      </c>
      <c r="B5636" t="inlineStr">
        <is>
          <t>2026-03-04</t>
        </is>
      </c>
      <c r="C5636" t="inlineStr">
        <is>
          <t>home_use</t>
        </is>
      </c>
      <c r="D5636" t="inlineStr">
        <is>
          <t>IMP01037</t>
        </is>
      </c>
      <c r="E5636" t="inlineStr">
        <is>
          <t>T107258</t>
        </is>
      </c>
      <c r="F5636" s="32" t="n">
        <v>483660.53</v>
      </c>
      <c r="G5636" s="32" t="n">
        <v>58039.26</v>
      </c>
    </row>
    <row r="5637">
      <c r="A5637" t="inlineStr">
        <is>
          <t>L0200883</t>
        </is>
      </c>
      <c r="B5637" t="inlineStr">
        <is>
          <t>2026-03-04</t>
        </is>
      </c>
      <c r="C5637" t="inlineStr">
        <is>
          <t>home_use</t>
        </is>
      </c>
      <c r="D5637" t="inlineStr">
        <is>
          <t>IMP01089</t>
        </is>
      </c>
      <c r="E5637" t="inlineStr">
        <is>
          <t>T107617</t>
        </is>
      </c>
      <c r="F5637" s="32" t="n">
        <v>2611942.88</v>
      </c>
      <c r="G5637" s="32" t="n">
        <v>261194.29</v>
      </c>
    </row>
    <row r="5638">
      <c r="A5638" t="inlineStr">
        <is>
          <t>L0200884</t>
        </is>
      </c>
      <c r="B5638" t="inlineStr">
        <is>
          <t>2026-03-04</t>
        </is>
      </c>
      <c r="C5638" t="inlineStr">
        <is>
          <t>home_use</t>
        </is>
      </c>
      <c r="D5638" t="inlineStr">
        <is>
          <t>IMP01089</t>
        </is>
      </c>
      <c r="E5638" t="inlineStr">
        <is>
          <t>T107617</t>
        </is>
      </c>
      <c r="F5638" s="32" t="n">
        <v>524957.02</v>
      </c>
      <c r="G5638" s="32" t="n">
        <v>52495.7</v>
      </c>
    </row>
    <row r="5639">
      <c r="A5639" t="inlineStr">
        <is>
          <t>L0200893</t>
        </is>
      </c>
      <c r="B5639" t="inlineStr">
        <is>
          <t>2026-03-04</t>
        </is>
      </c>
      <c r="C5639" t="inlineStr">
        <is>
          <t>home_use</t>
        </is>
      </c>
      <c r="D5639" t="inlineStr">
        <is>
          <t>IMP01142</t>
        </is>
      </c>
      <c r="E5639" t="inlineStr">
        <is>
          <t>T107992</t>
        </is>
      </c>
      <c r="F5639" s="32" t="n">
        <v>1753885.08</v>
      </c>
      <c r="G5639" s="32" t="n">
        <v>196435.13</v>
      </c>
    </row>
    <row r="5640">
      <c r="A5640" t="inlineStr">
        <is>
          <t>L0200894</t>
        </is>
      </c>
      <c r="B5640" t="inlineStr">
        <is>
          <t>2026-03-04</t>
        </is>
      </c>
      <c r="C5640" t="inlineStr">
        <is>
          <t>home_use</t>
        </is>
      </c>
      <c r="D5640" t="inlineStr">
        <is>
          <t>IMP01142</t>
        </is>
      </c>
      <c r="E5640" t="inlineStr">
        <is>
          <t>T107992</t>
        </is>
      </c>
      <c r="F5640" s="32" t="n">
        <v>1177153.04</v>
      </c>
      <c r="G5640" s="32" t="n">
        <v>131841.14</v>
      </c>
    </row>
    <row r="5641">
      <c r="A5641" t="inlineStr">
        <is>
          <t>L0200924</t>
        </is>
      </c>
      <c r="B5641" t="inlineStr">
        <is>
          <t>2026-03-04</t>
        </is>
      </c>
      <c r="C5641" t="inlineStr">
        <is>
          <t>home_use</t>
        </is>
      </c>
      <c r="D5641" t="inlineStr">
        <is>
          <t>IMP01310</t>
        </is>
      </c>
      <c r="E5641" t="inlineStr">
        <is>
          <t>T109167</t>
        </is>
      </c>
      <c r="F5641" s="32" t="n">
        <v>871096.14</v>
      </c>
      <c r="G5641" s="32" t="n">
        <v>100176.06</v>
      </c>
    </row>
    <row r="5642">
      <c r="A5642" t="inlineStr">
        <is>
          <t>L0200926</t>
        </is>
      </c>
      <c r="B5642" t="inlineStr">
        <is>
          <t>2026-03-04</t>
        </is>
      </c>
      <c r="C5642" t="inlineStr">
        <is>
          <t>home_use</t>
        </is>
      </c>
      <c r="D5642" t="inlineStr">
        <is>
          <t>IMP01310</t>
        </is>
      </c>
      <c r="E5642" t="inlineStr">
        <is>
          <t>T109167</t>
        </is>
      </c>
      <c r="F5642" s="32" t="n">
        <v>637011.99</v>
      </c>
      <c r="G5642" s="32" t="n">
        <v>68160.28</v>
      </c>
    </row>
    <row r="5643">
      <c r="A5643" t="inlineStr">
        <is>
          <t>L0200927</t>
        </is>
      </c>
      <c r="B5643" t="inlineStr">
        <is>
          <t>2026-03-04</t>
        </is>
      </c>
      <c r="C5643" t="inlineStr">
        <is>
          <t>home_use</t>
        </is>
      </c>
      <c r="D5643" t="inlineStr">
        <is>
          <t>IMP01310</t>
        </is>
      </c>
      <c r="E5643" t="inlineStr">
        <is>
          <t>T109167</t>
        </is>
      </c>
      <c r="F5643" s="32" t="n">
        <v>418351.6</v>
      </c>
      <c r="G5643" s="32" t="n">
        <v>44763.62</v>
      </c>
    </row>
    <row r="5644">
      <c r="A5644" t="inlineStr">
        <is>
          <t>L0200928</t>
        </is>
      </c>
      <c r="B5644" t="inlineStr">
        <is>
          <t>2026-03-04</t>
        </is>
      </c>
      <c r="C5644" t="inlineStr">
        <is>
          <t>home_use</t>
        </is>
      </c>
      <c r="D5644" t="inlineStr">
        <is>
          <t>IMP01310</t>
        </is>
      </c>
      <c r="E5644" t="inlineStr">
        <is>
          <t>T109167</t>
        </is>
      </c>
      <c r="F5644" s="32" t="n">
        <v>494748.39</v>
      </c>
      <c r="G5644" s="32" t="n">
        <v>52938.08</v>
      </c>
    </row>
    <row r="5645">
      <c r="A5645" t="inlineStr">
        <is>
          <t>L0200929</t>
        </is>
      </c>
      <c r="B5645" t="inlineStr">
        <is>
          <t>2026-03-04</t>
        </is>
      </c>
      <c r="C5645" t="inlineStr">
        <is>
          <t>home_use</t>
        </is>
      </c>
      <c r="D5645" t="inlineStr">
        <is>
          <t>IMP01310</t>
        </is>
      </c>
      <c r="E5645" t="inlineStr">
        <is>
          <t>T109167</t>
        </is>
      </c>
      <c r="F5645" s="32" t="n">
        <v>592580.11</v>
      </c>
      <c r="G5645" s="32" t="n">
        <v>63406.07</v>
      </c>
    </row>
    <row r="5646">
      <c r="A5646" t="inlineStr">
        <is>
          <t>L0200930</t>
        </is>
      </c>
      <c r="B5646" t="inlineStr">
        <is>
          <t>2026-03-04</t>
        </is>
      </c>
      <c r="C5646" t="inlineStr">
        <is>
          <t>home_use</t>
        </is>
      </c>
      <c r="D5646" t="inlineStr">
        <is>
          <t>IMP01315</t>
        </is>
      </c>
      <c r="E5646" t="inlineStr">
        <is>
          <t>T109203</t>
        </is>
      </c>
      <c r="F5646" s="32" t="n">
        <v>484880.21</v>
      </c>
      <c r="G5646" s="32" t="n">
        <v>50912.42</v>
      </c>
    </row>
    <row r="5647">
      <c r="A5647" t="inlineStr">
        <is>
          <t>L0200958</t>
        </is>
      </c>
      <c r="B5647" t="inlineStr">
        <is>
          <t>2026-03-05</t>
        </is>
      </c>
      <c r="C5647" t="inlineStr">
        <is>
          <t>home_use</t>
        </is>
      </c>
      <c r="D5647" t="inlineStr">
        <is>
          <t>IMP00011</t>
        </is>
      </c>
      <c r="E5647" t="inlineStr">
        <is>
          <t>T100070</t>
        </is>
      </c>
      <c r="F5647" s="32" t="n">
        <v>1449184.11</v>
      </c>
      <c r="G5647" s="32" t="n">
        <v>144918.41</v>
      </c>
    </row>
    <row r="5648">
      <c r="A5648" t="inlineStr">
        <is>
          <t>L0200967</t>
        </is>
      </c>
      <c r="B5648" t="inlineStr">
        <is>
          <t>2026-03-05</t>
        </is>
      </c>
      <c r="C5648" t="inlineStr">
        <is>
          <t>home_use</t>
        </is>
      </c>
      <c r="D5648" t="inlineStr">
        <is>
          <t>IMP00063</t>
        </is>
      </c>
      <c r="E5648" t="inlineStr">
        <is>
          <t>T100440</t>
        </is>
      </c>
      <c r="F5648" s="32" t="n">
        <v>2434418.62</v>
      </c>
      <c r="G5648" s="32" t="n">
        <v>272654.89</v>
      </c>
    </row>
    <row r="5649">
      <c r="A5649" t="inlineStr">
        <is>
          <t>L0200968</t>
        </is>
      </c>
      <c r="B5649" t="inlineStr">
        <is>
          <t>2026-03-05</t>
        </is>
      </c>
      <c r="C5649" t="inlineStr">
        <is>
          <t>home_use</t>
        </is>
      </c>
      <c r="D5649" t="inlineStr">
        <is>
          <t>IMP00063</t>
        </is>
      </c>
      <c r="E5649" t="inlineStr">
        <is>
          <t>T100440</t>
        </is>
      </c>
      <c r="F5649" s="32" t="n">
        <v>808163.0699999999</v>
      </c>
      <c r="G5649" s="32" t="n">
        <v>92938.75</v>
      </c>
    </row>
    <row r="5650">
      <c r="A5650" t="inlineStr">
        <is>
          <t>L0200969</t>
        </is>
      </c>
      <c r="B5650" t="inlineStr">
        <is>
          <t>2026-03-05</t>
        </is>
      </c>
      <c r="C5650" t="inlineStr">
        <is>
          <t>home_use</t>
        </is>
      </c>
      <c r="D5650" t="inlineStr">
        <is>
          <t>IMP00063</t>
        </is>
      </c>
      <c r="E5650" t="inlineStr">
        <is>
          <t>T100440</t>
        </is>
      </c>
      <c r="F5650" s="32" t="n">
        <v>441072.98</v>
      </c>
      <c r="G5650" s="32" t="n">
        <v>50723.39</v>
      </c>
    </row>
    <row r="5651">
      <c r="A5651" t="inlineStr">
        <is>
          <t>L0200970</t>
        </is>
      </c>
      <c r="B5651" t="inlineStr">
        <is>
          <t>2026-03-05</t>
        </is>
      </c>
      <c r="C5651" t="inlineStr">
        <is>
          <t>warehouse_out</t>
        </is>
      </c>
      <c r="D5651" t="inlineStr">
        <is>
          <t>IMP00063</t>
        </is>
      </c>
      <c r="E5651" t="inlineStr">
        <is>
          <t>T100440</t>
        </is>
      </c>
      <c r="F5651" s="32" t="n">
        <v>415451.24</v>
      </c>
      <c r="G5651" s="32" t="n">
        <v>47776.89</v>
      </c>
    </row>
    <row r="5652">
      <c r="A5652" t="inlineStr">
        <is>
          <t>L0200971</t>
        </is>
      </c>
      <c r="B5652" t="inlineStr">
        <is>
          <t>2026-03-05</t>
        </is>
      </c>
      <c r="C5652" t="inlineStr">
        <is>
          <t>home_use</t>
        </is>
      </c>
      <c r="D5652" t="inlineStr">
        <is>
          <t>IMP00063</t>
        </is>
      </c>
      <c r="E5652" t="inlineStr">
        <is>
          <t>T100440</t>
        </is>
      </c>
      <c r="F5652" s="32" t="n">
        <v>8515647.210000001</v>
      </c>
      <c r="G5652" s="32" t="n">
        <v>1107034.14</v>
      </c>
    </row>
    <row r="5653">
      <c r="A5653" t="inlineStr">
        <is>
          <t>L0200972</t>
        </is>
      </c>
      <c r="B5653" t="inlineStr">
        <is>
          <t>2026-03-05</t>
        </is>
      </c>
      <c r="C5653" t="inlineStr">
        <is>
          <t>warehouse_out</t>
        </is>
      </c>
      <c r="D5653" t="inlineStr">
        <is>
          <t>IMP00063</t>
        </is>
      </c>
      <c r="E5653" t="inlineStr">
        <is>
          <t>T100440</t>
        </is>
      </c>
      <c r="F5653" s="32" t="n">
        <v>1320434.19</v>
      </c>
      <c r="G5653" s="32" t="n">
        <v>151849.93</v>
      </c>
    </row>
    <row r="5654">
      <c r="A5654" t="inlineStr">
        <is>
          <t>L0200973</t>
        </is>
      </c>
      <c r="B5654" t="inlineStr">
        <is>
          <t>2026-03-05</t>
        </is>
      </c>
      <c r="C5654" t="inlineStr">
        <is>
          <t>home_use</t>
        </is>
      </c>
      <c r="D5654" t="inlineStr">
        <is>
          <t>IMP00063</t>
        </is>
      </c>
      <c r="E5654" t="inlineStr">
        <is>
          <t>T100440</t>
        </is>
      </c>
      <c r="F5654" s="32" t="n">
        <v>1068520.55</v>
      </c>
      <c r="G5654" s="32" t="n">
        <v>122879.86</v>
      </c>
    </row>
    <row r="5655">
      <c r="A5655" t="inlineStr">
        <is>
          <t>L0200974</t>
        </is>
      </c>
      <c r="B5655" t="inlineStr">
        <is>
          <t>2026-03-05</t>
        </is>
      </c>
      <c r="C5655" t="inlineStr">
        <is>
          <t>home_use</t>
        </is>
      </c>
      <c r="D5655" t="inlineStr">
        <is>
          <t>IMP00063</t>
        </is>
      </c>
      <c r="E5655" t="inlineStr">
        <is>
          <t>T100440</t>
        </is>
      </c>
      <c r="F5655" s="32" t="n">
        <v>1373401.55</v>
      </c>
      <c r="G5655" s="32" t="n">
        <v>153820.97</v>
      </c>
    </row>
    <row r="5656">
      <c r="A5656" t="inlineStr">
        <is>
          <t>L0200976</t>
        </is>
      </c>
      <c r="B5656" t="inlineStr">
        <is>
          <t>2026-03-05</t>
        </is>
      </c>
      <c r="C5656" t="inlineStr">
        <is>
          <t>home_use</t>
        </is>
      </c>
      <c r="D5656" t="inlineStr">
        <is>
          <t>IMP00063</t>
        </is>
      </c>
      <c r="E5656" t="inlineStr">
        <is>
          <t>T100440</t>
        </is>
      </c>
      <c r="F5656" s="32" t="n">
        <v>990087.95</v>
      </c>
      <c r="G5656" s="32" t="n">
        <v>128711.43</v>
      </c>
    </row>
    <row r="5657">
      <c r="A5657" t="inlineStr">
        <is>
          <t>L0200977</t>
        </is>
      </c>
      <c r="B5657" t="inlineStr">
        <is>
          <t>2026-03-05</t>
        </is>
      </c>
      <c r="C5657" t="inlineStr">
        <is>
          <t>home_use</t>
        </is>
      </c>
      <c r="D5657" t="inlineStr">
        <is>
          <t>IMP00063</t>
        </is>
      </c>
      <c r="E5657" t="inlineStr">
        <is>
          <t>T100440</t>
        </is>
      </c>
      <c r="F5657" s="32" t="n">
        <v>501256.93</v>
      </c>
      <c r="G5657" s="32" t="n">
        <v>57644.55</v>
      </c>
    </row>
    <row r="5658">
      <c r="A5658" t="inlineStr">
        <is>
          <t>L0200978</t>
        </is>
      </c>
      <c r="B5658" t="inlineStr">
        <is>
          <t>2026-03-05</t>
        </is>
      </c>
      <c r="C5658" t="inlineStr">
        <is>
          <t>home_use</t>
        </is>
      </c>
      <c r="D5658" t="inlineStr">
        <is>
          <t>IMP00063</t>
        </is>
      </c>
      <c r="E5658" t="inlineStr">
        <is>
          <t>T100440</t>
        </is>
      </c>
      <c r="F5658" s="32" t="n">
        <v>374258.89</v>
      </c>
      <c r="G5658" s="32" t="n">
        <v>43039.77</v>
      </c>
    </row>
    <row r="5659">
      <c r="A5659" t="inlineStr">
        <is>
          <t>L0200979</t>
        </is>
      </c>
      <c r="B5659" t="inlineStr">
        <is>
          <t>2026-03-05</t>
        </is>
      </c>
      <c r="C5659" t="inlineStr">
        <is>
          <t>home_use</t>
        </is>
      </c>
      <c r="D5659" t="inlineStr">
        <is>
          <t>IMP00063</t>
        </is>
      </c>
      <c r="E5659" t="inlineStr">
        <is>
          <t>T100440</t>
        </is>
      </c>
      <c r="F5659" s="32" t="n">
        <v>2423541.89</v>
      </c>
      <c r="G5659" s="32" t="n">
        <v>315060.45</v>
      </c>
    </row>
    <row r="5660">
      <c r="A5660" t="inlineStr">
        <is>
          <t>L0200980</t>
        </is>
      </c>
      <c r="B5660" t="inlineStr">
        <is>
          <t>2026-03-05</t>
        </is>
      </c>
      <c r="C5660" t="inlineStr">
        <is>
          <t>home_use</t>
        </is>
      </c>
      <c r="D5660" t="inlineStr">
        <is>
          <t>IMP00063</t>
        </is>
      </c>
      <c r="E5660" t="inlineStr">
        <is>
          <t>T100440</t>
        </is>
      </c>
      <c r="F5660" s="32" t="n">
        <v>438334.66</v>
      </c>
      <c r="G5660" s="32" t="n">
        <v>50408.49</v>
      </c>
    </row>
    <row r="5661">
      <c r="A5661" t="inlineStr">
        <is>
          <t>L0200984</t>
        </is>
      </c>
      <c r="B5661" t="inlineStr">
        <is>
          <t>2026-03-05</t>
        </is>
      </c>
      <c r="C5661" t="inlineStr">
        <is>
          <t>home_use</t>
        </is>
      </c>
      <c r="D5661" t="inlineStr">
        <is>
          <t>IMP00100</t>
        </is>
      </c>
      <c r="E5661" t="inlineStr">
        <is>
          <t>T100699</t>
        </is>
      </c>
      <c r="F5661" s="32" t="n">
        <v>1291988.43</v>
      </c>
      <c r="G5661" s="32" t="n">
        <v>167958.5</v>
      </c>
    </row>
    <row r="5662">
      <c r="A5662" t="inlineStr">
        <is>
          <t>L0200996</t>
        </is>
      </c>
      <c r="B5662" t="inlineStr">
        <is>
          <t>2026-03-05</t>
        </is>
      </c>
      <c r="C5662" t="inlineStr">
        <is>
          <t>home_use</t>
        </is>
      </c>
      <c r="D5662" t="inlineStr">
        <is>
          <t>IMP00156</t>
        </is>
      </c>
      <c r="F5662" s="32" t="n">
        <v>574697.37</v>
      </c>
      <c r="G5662" s="32" t="n">
        <v>74710.66</v>
      </c>
    </row>
    <row r="5663">
      <c r="A5663" t="inlineStr">
        <is>
          <t>L0201016</t>
        </is>
      </c>
      <c r="B5663" t="inlineStr">
        <is>
          <t>2026-03-05</t>
        </is>
      </c>
      <c r="C5663" t="inlineStr">
        <is>
          <t>warehouse_out</t>
        </is>
      </c>
      <c r="D5663" t="inlineStr">
        <is>
          <t>IMP00306</t>
        </is>
      </c>
      <c r="E5663" t="inlineStr">
        <is>
          <t>T102141</t>
        </is>
      </c>
      <c r="F5663" s="32" t="n">
        <v>856635.3199999999</v>
      </c>
      <c r="G5663" s="32" t="n">
        <v>89946.71000000001</v>
      </c>
    </row>
    <row r="5664">
      <c r="A5664" t="inlineStr">
        <is>
          <t>L0201043</t>
        </is>
      </c>
      <c r="B5664" t="inlineStr">
        <is>
          <t>2026-03-05</t>
        </is>
      </c>
      <c r="C5664" t="inlineStr">
        <is>
          <t>home_use</t>
        </is>
      </c>
      <c r="D5664" t="inlineStr">
        <is>
          <t>IMP00490</t>
        </is>
      </c>
      <c r="E5664" t="inlineStr">
        <is>
          <t>T103425</t>
        </is>
      </c>
      <c r="F5664" s="32" t="n">
        <v>4719382.42</v>
      </c>
      <c r="G5664" s="32" t="n">
        <v>495535.15</v>
      </c>
    </row>
    <row r="5665">
      <c r="A5665" t="inlineStr">
        <is>
          <t>L0201044</t>
        </is>
      </c>
      <c r="B5665" t="inlineStr">
        <is>
          <t>2026-03-05</t>
        </is>
      </c>
      <c r="C5665" t="inlineStr">
        <is>
          <t>home_use</t>
        </is>
      </c>
      <c r="D5665" t="inlineStr">
        <is>
          <t>IMP00490</t>
        </is>
      </c>
      <c r="E5665" t="inlineStr">
        <is>
          <t>T103425</t>
        </is>
      </c>
      <c r="F5665" s="32" t="n">
        <v>442814.75</v>
      </c>
      <c r="G5665" s="32" t="n">
        <v>44281.48</v>
      </c>
    </row>
    <row r="5666">
      <c r="A5666" t="inlineStr">
        <is>
          <t>L0201045</t>
        </is>
      </c>
      <c r="B5666" t="inlineStr">
        <is>
          <t>2026-03-05</t>
        </is>
      </c>
      <c r="C5666" t="inlineStr">
        <is>
          <t>home_use</t>
        </is>
      </c>
      <c r="D5666" t="inlineStr">
        <is>
          <t>IMP00490</t>
        </is>
      </c>
      <c r="E5666" t="inlineStr">
        <is>
          <t>T103425</t>
        </is>
      </c>
      <c r="F5666" s="32" t="n">
        <v>16842613.02</v>
      </c>
      <c r="G5666" s="32" t="n">
        <v>1768474.37</v>
      </c>
    </row>
    <row r="5667">
      <c r="A5667" t="inlineStr">
        <is>
          <t>L0201074</t>
        </is>
      </c>
      <c r="B5667" t="inlineStr">
        <is>
          <t>2026-03-05</t>
        </is>
      </c>
      <c r="C5667" t="inlineStr">
        <is>
          <t>home_use</t>
        </is>
      </c>
      <c r="D5667" t="inlineStr">
        <is>
          <t>IMP00643</t>
        </is>
      </c>
      <c r="E5667" t="inlineStr">
        <is>
          <t>T104498</t>
        </is>
      </c>
      <c r="F5667" s="32" t="n">
        <v>1011827.83</v>
      </c>
      <c r="G5667" s="32" t="n">
        <v>101182.78</v>
      </c>
    </row>
    <row r="5668">
      <c r="A5668" t="inlineStr">
        <is>
          <t>L0201075</t>
        </is>
      </c>
      <c r="B5668" t="inlineStr">
        <is>
          <t>2026-03-05</t>
        </is>
      </c>
      <c r="C5668" t="inlineStr">
        <is>
          <t>home_use</t>
        </is>
      </c>
      <c r="D5668" t="inlineStr">
        <is>
          <t>IMP00643</t>
        </is>
      </c>
      <c r="E5668" t="inlineStr">
        <is>
          <t>T104498</t>
        </is>
      </c>
      <c r="F5668" s="32" t="n">
        <v>671450.97</v>
      </c>
      <c r="G5668" s="32" t="n">
        <v>67145.10000000001</v>
      </c>
    </row>
    <row r="5669">
      <c r="A5669" t="inlineStr">
        <is>
          <t>L0201076</t>
        </is>
      </c>
      <c r="B5669" t="inlineStr">
        <is>
          <t>2026-03-05</t>
        </is>
      </c>
      <c r="C5669" t="inlineStr">
        <is>
          <t>home_use</t>
        </is>
      </c>
      <c r="D5669" t="inlineStr">
        <is>
          <t>IMP00643</t>
        </is>
      </c>
      <c r="E5669" t="inlineStr">
        <is>
          <t>T104498</t>
        </is>
      </c>
      <c r="F5669" s="32" t="n">
        <v>2127701.78</v>
      </c>
      <c r="G5669" s="32" t="n">
        <v>212770.18</v>
      </c>
    </row>
    <row r="5670">
      <c r="A5670" t="inlineStr">
        <is>
          <t>L0201078</t>
        </is>
      </c>
      <c r="B5670" t="inlineStr">
        <is>
          <t>2026-03-05</t>
        </is>
      </c>
      <c r="C5670" t="inlineStr">
        <is>
          <t>home_use</t>
        </is>
      </c>
      <c r="D5670" t="inlineStr">
        <is>
          <t>IMP00643</t>
        </is>
      </c>
      <c r="E5670" t="inlineStr">
        <is>
          <t>T104498</t>
        </is>
      </c>
      <c r="F5670" s="32" t="n">
        <v>568312.34</v>
      </c>
      <c r="G5670" s="32" t="n">
        <v>56831.23</v>
      </c>
    </row>
    <row r="5671">
      <c r="A5671" t="inlineStr">
        <is>
          <t>L0201079</t>
        </is>
      </c>
      <c r="B5671" t="inlineStr">
        <is>
          <t>2026-03-05</t>
        </is>
      </c>
      <c r="C5671" t="inlineStr">
        <is>
          <t>home_use</t>
        </is>
      </c>
      <c r="D5671" t="inlineStr">
        <is>
          <t>IMP00643</t>
        </is>
      </c>
      <c r="E5671" t="inlineStr">
        <is>
          <t>T104498</t>
        </is>
      </c>
      <c r="F5671" s="32" t="n">
        <v>485314.85</v>
      </c>
      <c r="G5671" s="32" t="n">
        <v>48531.49</v>
      </c>
    </row>
    <row r="5672">
      <c r="A5672" t="inlineStr">
        <is>
          <t>L0201087</t>
        </is>
      </c>
      <c r="B5672" t="inlineStr">
        <is>
          <t>2026-03-05</t>
        </is>
      </c>
      <c r="C5672" t="inlineStr">
        <is>
          <t>home_use</t>
        </is>
      </c>
      <c r="D5672" t="inlineStr">
        <is>
          <t>IMP00676</t>
        </is>
      </c>
      <c r="E5672" t="inlineStr">
        <is>
          <t>T104726</t>
        </is>
      </c>
      <c r="F5672" s="32" t="n">
        <v>220403.06</v>
      </c>
      <c r="G5672" s="32" t="n">
        <v>25787.16</v>
      </c>
    </row>
    <row r="5673">
      <c r="A5673" t="inlineStr">
        <is>
          <t>L0201095</t>
        </is>
      </c>
      <c r="B5673" t="inlineStr">
        <is>
          <t>2026-03-05</t>
        </is>
      </c>
      <c r="C5673" t="inlineStr">
        <is>
          <t>home_use</t>
        </is>
      </c>
      <c r="D5673" t="inlineStr">
        <is>
          <t>IMP00721</t>
        </is>
      </c>
      <c r="F5673" s="32" t="n">
        <v>10922806.88</v>
      </c>
      <c r="G5673" s="32" t="n">
        <v>1146894.72</v>
      </c>
    </row>
    <row r="5674">
      <c r="A5674" t="inlineStr">
        <is>
          <t>L0201101</t>
        </is>
      </c>
      <c r="B5674" t="inlineStr">
        <is>
          <t>2026-03-05</t>
        </is>
      </c>
      <c r="C5674" t="inlineStr">
        <is>
          <t>home_use_exempt</t>
        </is>
      </c>
      <c r="D5674" t="inlineStr">
        <is>
          <t>IMP00763</t>
        </is>
      </c>
      <c r="E5674" t="inlineStr">
        <is>
          <t>T105337</t>
        </is>
      </c>
      <c r="F5674" s="32" t="n">
        <v>573157.99</v>
      </c>
      <c r="G5674" s="32" t="n">
        <v>0</v>
      </c>
    </row>
    <row r="5675">
      <c r="A5675" t="inlineStr">
        <is>
          <t>L0201128</t>
        </is>
      </c>
      <c r="B5675" t="inlineStr">
        <is>
          <t>2026-03-05</t>
        </is>
      </c>
      <c r="C5675" t="inlineStr">
        <is>
          <t>home_use</t>
        </is>
      </c>
      <c r="D5675" t="inlineStr">
        <is>
          <t>IMP00926</t>
        </is>
      </c>
      <c r="E5675" t="inlineStr">
        <is>
          <t>T106477</t>
        </is>
      </c>
      <c r="F5675" s="32" t="n">
        <v>5538574.83</v>
      </c>
      <c r="G5675" s="32" t="n">
        <v>553857.48</v>
      </c>
    </row>
    <row r="5676">
      <c r="A5676" t="inlineStr">
        <is>
          <t>L0201129</t>
        </is>
      </c>
      <c r="B5676" t="inlineStr">
        <is>
          <t>2026-03-05</t>
        </is>
      </c>
      <c r="C5676" t="inlineStr">
        <is>
          <t>home_use</t>
        </is>
      </c>
      <c r="D5676" t="inlineStr">
        <is>
          <t>IMP00926</t>
        </is>
      </c>
      <c r="E5676" t="inlineStr">
        <is>
          <t>T106477</t>
        </is>
      </c>
      <c r="F5676" s="32" t="n">
        <v>84715346.06</v>
      </c>
      <c r="G5676" s="32" t="n">
        <v>8895111.34</v>
      </c>
    </row>
    <row r="5677">
      <c r="A5677" t="inlineStr">
        <is>
          <t>L0201130</t>
        </is>
      </c>
      <c r="B5677" t="inlineStr">
        <is>
          <t>2026-03-05</t>
        </is>
      </c>
      <c r="C5677" t="inlineStr">
        <is>
          <t>home_use</t>
        </is>
      </c>
      <c r="D5677" t="inlineStr">
        <is>
          <t>IMP00926</t>
        </is>
      </c>
      <c r="E5677" t="inlineStr">
        <is>
          <t>T106477</t>
        </is>
      </c>
      <c r="F5677" s="32" t="n">
        <v>15154755.3</v>
      </c>
      <c r="G5677" s="32" t="n">
        <v>1591249.31</v>
      </c>
    </row>
    <row r="5678">
      <c r="A5678" t="inlineStr">
        <is>
          <t>L0201131</t>
        </is>
      </c>
      <c r="B5678" t="inlineStr">
        <is>
          <t>2026-03-05</t>
        </is>
      </c>
      <c r="C5678" t="inlineStr">
        <is>
          <t>home_use</t>
        </is>
      </c>
      <c r="D5678" t="inlineStr">
        <is>
          <t>IMP00926</t>
        </is>
      </c>
      <c r="E5678" t="inlineStr">
        <is>
          <t>T106477</t>
        </is>
      </c>
      <c r="F5678" s="32" t="n">
        <v>11225823.65</v>
      </c>
      <c r="G5678" s="32" t="n">
        <v>1178711.48</v>
      </c>
    </row>
    <row r="5679">
      <c r="A5679" t="inlineStr">
        <is>
          <t>L0201132</t>
        </is>
      </c>
      <c r="B5679" t="inlineStr">
        <is>
          <t>2026-03-05</t>
        </is>
      </c>
      <c r="C5679" t="inlineStr">
        <is>
          <t>home_use</t>
        </is>
      </c>
      <c r="D5679" t="inlineStr">
        <is>
          <t>IMP00926</t>
        </is>
      </c>
      <c r="E5679" t="inlineStr">
        <is>
          <t>T106477</t>
        </is>
      </c>
      <c r="F5679" s="32" t="n">
        <v>497822.45</v>
      </c>
      <c r="G5679" s="32" t="n">
        <v>53267</v>
      </c>
    </row>
    <row r="5680">
      <c r="A5680" t="inlineStr">
        <is>
          <t>L0201133</t>
        </is>
      </c>
      <c r="B5680" t="inlineStr">
        <is>
          <t>2026-03-05</t>
        </is>
      </c>
      <c r="C5680" t="inlineStr">
        <is>
          <t>home_use</t>
        </is>
      </c>
      <c r="D5680" t="inlineStr">
        <is>
          <t>IMP00926</t>
        </is>
      </c>
      <c r="E5680" t="inlineStr">
        <is>
          <t>T106477</t>
        </is>
      </c>
      <c r="F5680" s="32" t="n">
        <v>361346.76</v>
      </c>
      <c r="G5680" s="32" t="n">
        <v>43361.61</v>
      </c>
    </row>
    <row r="5681">
      <c r="A5681" t="inlineStr">
        <is>
          <t>L0201135</t>
        </is>
      </c>
      <c r="B5681" t="inlineStr">
        <is>
          <t>2026-03-05</t>
        </is>
      </c>
      <c r="C5681" t="inlineStr">
        <is>
          <t>home_use</t>
        </is>
      </c>
      <c r="D5681" t="inlineStr">
        <is>
          <t>IMP00950</t>
        </is>
      </c>
      <c r="F5681" s="32" t="n">
        <v>3064950.16</v>
      </c>
      <c r="G5681" s="32" t="n">
        <v>398443.52</v>
      </c>
    </row>
    <row r="5682">
      <c r="A5682" t="inlineStr">
        <is>
          <t>L0201136</t>
        </is>
      </c>
      <c r="B5682" t="inlineStr">
        <is>
          <t>2026-03-05</t>
        </is>
      </c>
      <c r="C5682" t="inlineStr">
        <is>
          <t>home_use</t>
        </is>
      </c>
      <c r="D5682" t="inlineStr">
        <is>
          <t>IMP00950</t>
        </is>
      </c>
      <c r="F5682" s="32" t="n">
        <v>2508978.03</v>
      </c>
      <c r="G5682" s="32" t="n">
        <v>326167.14</v>
      </c>
    </row>
    <row r="5683">
      <c r="A5683" t="inlineStr">
        <is>
          <t>L0201141</t>
        </is>
      </c>
      <c r="B5683" t="inlineStr">
        <is>
          <t>2026-03-05</t>
        </is>
      </c>
      <c r="C5683" t="inlineStr">
        <is>
          <t>home_use</t>
        </is>
      </c>
      <c r="D5683" t="inlineStr">
        <is>
          <t>IMP00990</t>
        </is>
      </c>
      <c r="E5683" t="inlineStr">
        <is>
          <t>T100033</t>
        </is>
      </c>
      <c r="F5683" s="32" t="n">
        <v>260467.83</v>
      </c>
      <c r="G5683" s="32" t="n">
        <v>33860.82</v>
      </c>
    </row>
    <row r="5684">
      <c r="A5684" t="inlineStr">
        <is>
          <t>L0201146</t>
        </is>
      </c>
      <c r="B5684" t="inlineStr">
        <is>
          <t>2026-03-05</t>
        </is>
      </c>
      <c r="C5684" t="inlineStr">
        <is>
          <t>home_use</t>
        </is>
      </c>
      <c r="D5684" t="inlineStr">
        <is>
          <t>IMP01037</t>
        </is>
      </c>
      <c r="E5684" t="inlineStr">
        <is>
          <t>T107258</t>
        </is>
      </c>
      <c r="F5684" s="32" t="n">
        <v>893778.55</v>
      </c>
      <c r="G5684" s="32" t="n">
        <v>89377.86</v>
      </c>
    </row>
    <row r="5685">
      <c r="A5685" t="inlineStr">
        <is>
          <t>L0201150</t>
        </is>
      </c>
      <c r="B5685" t="inlineStr">
        <is>
          <t>2026-03-05</t>
        </is>
      </c>
      <c r="C5685" t="inlineStr">
        <is>
          <t>home_use</t>
        </is>
      </c>
      <c r="D5685" t="inlineStr">
        <is>
          <t>IMP01037</t>
        </is>
      </c>
      <c r="E5685" t="inlineStr">
        <is>
          <t>T107258</t>
        </is>
      </c>
      <c r="F5685" s="32" t="n">
        <v>2499419.96</v>
      </c>
      <c r="G5685" s="32" t="n">
        <v>249942</v>
      </c>
    </row>
    <row r="5686">
      <c r="A5686" t="inlineStr">
        <is>
          <t>L0201159</t>
        </is>
      </c>
      <c r="B5686" t="inlineStr">
        <is>
          <t>2026-03-05</t>
        </is>
      </c>
      <c r="C5686" t="inlineStr">
        <is>
          <t>home_use</t>
        </is>
      </c>
      <c r="D5686" t="inlineStr">
        <is>
          <t>IMP01089</t>
        </is>
      </c>
      <c r="E5686" t="inlineStr">
        <is>
          <t>T107617</t>
        </is>
      </c>
      <c r="F5686" s="32" t="n">
        <v>473462.73</v>
      </c>
      <c r="G5686" s="32" t="n">
        <v>47346.27</v>
      </c>
    </row>
    <row r="5687">
      <c r="A5687" t="inlineStr">
        <is>
          <t>L0201163</t>
        </is>
      </c>
      <c r="B5687" t="inlineStr">
        <is>
          <t>2026-03-05</t>
        </is>
      </c>
      <c r="C5687" t="inlineStr">
        <is>
          <t>home_use</t>
        </is>
      </c>
      <c r="D5687" t="inlineStr">
        <is>
          <t>IMP01142</t>
        </is>
      </c>
      <c r="E5687" t="inlineStr">
        <is>
          <t>T107992</t>
        </is>
      </c>
      <c r="F5687" s="32" t="n">
        <v>1085735.25</v>
      </c>
      <c r="G5687" s="32" t="n">
        <v>121602.35</v>
      </c>
    </row>
    <row r="5688">
      <c r="A5688" t="inlineStr">
        <is>
          <t>L0201177</t>
        </is>
      </c>
      <c r="B5688" t="inlineStr">
        <is>
          <t>2026-03-05</t>
        </is>
      </c>
      <c r="C5688" t="inlineStr">
        <is>
          <t>home_use</t>
        </is>
      </c>
      <c r="D5688" t="inlineStr">
        <is>
          <t>IMP01223</t>
        </is>
      </c>
      <c r="E5688" t="inlineStr">
        <is>
          <t>T100033</t>
        </is>
      </c>
      <c r="F5688" s="32" t="n">
        <v>1149283.25</v>
      </c>
      <c r="G5688" s="32" t="n">
        <v>120674.74</v>
      </c>
    </row>
    <row r="5689">
      <c r="A5689" t="inlineStr">
        <is>
          <t>L0201184</t>
        </is>
      </c>
      <c r="B5689" t="inlineStr">
        <is>
          <t>2026-03-05</t>
        </is>
      </c>
      <c r="C5689" t="inlineStr">
        <is>
          <t>home_use</t>
        </is>
      </c>
      <c r="D5689" t="inlineStr">
        <is>
          <t>IMP01310</t>
        </is>
      </c>
      <c r="E5689" t="inlineStr">
        <is>
          <t>T109167</t>
        </is>
      </c>
      <c r="F5689" s="32" t="n">
        <v>1091903.35</v>
      </c>
      <c r="G5689" s="32" t="n">
        <v>116833.66</v>
      </c>
    </row>
    <row r="5690">
      <c r="A5690" t="inlineStr">
        <is>
          <t>L0201185</t>
        </is>
      </c>
      <c r="B5690" t="inlineStr">
        <is>
          <t>2026-03-05</t>
        </is>
      </c>
      <c r="C5690" t="inlineStr">
        <is>
          <t>home_use</t>
        </is>
      </c>
      <c r="D5690" t="inlineStr">
        <is>
          <t>IMP01310</t>
        </is>
      </c>
      <c r="E5690" t="inlineStr">
        <is>
          <t>T109167</t>
        </is>
      </c>
      <c r="F5690" s="32" t="n">
        <v>273765.93</v>
      </c>
      <c r="G5690" s="32" t="n">
        <v>29292.95</v>
      </c>
    </row>
    <row r="5691">
      <c r="A5691" t="inlineStr">
        <is>
          <t>L0201186</t>
        </is>
      </c>
      <c r="B5691" t="inlineStr">
        <is>
          <t>2026-03-05</t>
        </is>
      </c>
      <c r="C5691" t="inlineStr">
        <is>
          <t>home_use</t>
        </is>
      </c>
      <c r="D5691" t="inlineStr">
        <is>
          <t>IMP01310</t>
        </is>
      </c>
      <c r="E5691" t="inlineStr">
        <is>
          <t>T109167</t>
        </is>
      </c>
      <c r="F5691" s="32" t="n">
        <v>233886.06</v>
      </c>
      <c r="G5691" s="32" t="n">
        <v>25025.81</v>
      </c>
    </row>
    <row r="5692">
      <c r="A5692" t="inlineStr">
        <is>
          <t>L0201188</t>
        </is>
      </c>
      <c r="B5692" t="inlineStr">
        <is>
          <t>2026-03-05</t>
        </is>
      </c>
      <c r="C5692" t="inlineStr">
        <is>
          <t>home_use</t>
        </is>
      </c>
      <c r="D5692" t="inlineStr">
        <is>
          <t>IMP01310</t>
        </is>
      </c>
      <c r="E5692" t="inlineStr">
        <is>
          <t>T109167</t>
        </is>
      </c>
      <c r="F5692" s="32" t="n">
        <v>1585181.32</v>
      </c>
      <c r="G5692" s="32" t="n">
        <v>206073.57</v>
      </c>
    </row>
    <row r="5693">
      <c r="A5693" t="inlineStr">
        <is>
          <t>L0201189</t>
        </is>
      </c>
      <c r="B5693" t="inlineStr">
        <is>
          <t>2026-03-05</t>
        </is>
      </c>
      <c r="C5693" t="inlineStr">
        <is>
          <t>home_use</t>
        </is>
      </c>
      <c r="D5693" t="inlineStr">
        <is>
          <t>IMP01310</t>
        </is>
      </c>
      <c r="E5693" t="inlineStr">
        <is>
          <t>T109167</t>
        </is>
      </c>
      <c r="F5693" s="32" t="n">
        <v>686182.13</v>
      </c>
      <c r="G5693" s="32" t="n">
        <v>68618.21000000001</v>
      </c>
    </row>
    <row r="5694">
      <c r="A5694" t="inlineStr">
        <is>
          <t>L0201190</t>
        </is>
      </c>
      <c r="B5694" t="inlineStr">
        <is>
          <t>2026-03-05</t>
        </is>
      </c>
      <c r="C5694" t="inlineStr">
        <is>
          <t>home_use</t>
        </is>
      </c>
      <c r="D5694" t="inlineStr">
        <is>
          <t>IMP01310</t>
        </is>
      </c>
      <c r="E5694" t="inlineStr">
        <is>
          <t>T109167</t>
        </is>
      </c>
      <c r="F5694" s="32" t="n">
        <v>741662.02</v>
      </c>
      <c r="G5694" s="32" t="n">
        <v>79357.84</v>
      </c>
    </row>
    <row r="5695">
      <c r="A5695" t="inlineStr">
        <is>
          <t>L0201221</t>
        </is>
      </c>
      <c r="B5695" t="inlineStr">
        <is>
          <t>2026-03-05</t>
        </is>
      </c>
      <c r="C5695" t="inlineStr">
        <is>
          <t>home_use</t>
        </is>
      </c>
      <c r="D5695" t="inlineStr">
        <is>
          <t>IMP01496</t>
        </is>
      </c>
      <c r="E5695" t="inlineStr">
        <is>
          <t>T110467</t>
        </is>
      </c>
      <c r="F5695" s="32" t="n">
        <v>247817.27</v>
      </c>
      <c r="G5695" s="32" t="n">
        <v>29738.07</v>
      </c>
    </row>
    <row r="5696">
      <c r="A5696" t="inlineStr">
        <is>
          <t>L0201222</t>
        </is>
      </c>
      <c r="B5696" t="inlineStr">
        <is>
          <t>2026-03-06</t>
        </is>
      </c>
      <c r="C5696" t="inlineStr">
        <is>
          <t>home_use</t>
        </is>
      </c>
      <c r="D5696" t="inlineStr">
        <is>
          <t>IMP00011</t>
        </is>
      </c>
      <c r="E5696" t="inlineStr">
        <is>
          <t>T100070</t>
        </is>
      </c>
      <c r="F5696" s="32" t="n">
        <v>1033547.06</v>
      </c>
      <c r="G5696" s="32" t="n">
        <v>103354.71</v>
      </c>
    </row>
    <row r="5697">
      <c r="A5697" t="inlineStr">
        <is>
          <t>L0201230</t>
        </is>
      </c>
      <c r="B5697" t="inlineStr">
        <is>
          <t>2026-03-06</t>
        </is>
      </c>
      <c r="C5697" t="inlineStr">
        <is>
          <t>home_use</t>
        </is>
      </c>
      <c r="D5697" t="inlineStr">
        <is>
          <t>IMP00063</t>
        </is>
      </c>
      <c r="E5697" t="inlineStr">
        <is>
          <t>T100440</t>
        </is>
      </c>
      <c r="F5697" s="32" t="n">
        <v>3709012.8</v>
      </c>
      <c r="G5697" s="32" t="n">
        <v>415409.43</v>
      </c>
    </row>
    <row r="5698">
      <c r="A5698" t="inlineStr">
        <is>
          <t>L0201231</t>
        </is>
      </c>
      <c r="B5698" t="inlineStr">
        <is>
          <t>2026-03-06</t>
        </is>
      </c>
      <c r="C5698" t="inlineStr">
        <is>
          <t>home_use</t>
        </is>
      </c>
      <c r="D5698" t="inlineStr">
        <is>
          <t>IMP00063</t>
        </is>
      </c>
      <c r="E5698" t="inlineStr">
        <is>
          <t>T100440</t>
        </is>
      </c>
      <c r="F5698" s="32" t="n">
        <v>703082.86</v>
      </c>
      <c r="G5698" s="32" t="n">
        <v>80854.53</v>
      </c>
    </row>
    <row r="5699">
      <c r="A5699" t="inlineStr">
        <is>
          <t>L0201232</t>
        </is>
      </c>
      <c r="B5699" t="inlineStr">
        <is>
          <t>2026-03-06</t>
        </is>
      </c>
      <c r="C5699" t="inlineStr">
        <is>
          <t>home_use</t>
        </is>
      </c>
      <c r="D5699" t="inlineStr">
        <is>
          <t>IMP00063</t>
        </is>
      </c>
      <c r="E5699" t="inlineStr">
        <is>
          <t>T100440</t>
        </is>
      </c>
      <c r="F5699" s="32" t="n">
        <v>6569893.71</v>
      </c>
      <c r="G5699" s="32" t="n">
        <v>854086.1800000001</v>
      </c>
    </row>
    <row r="5700">
      <c r="A5700" t="inlineStr">
        <is>
          <t>L0201234</t>
        </is>
      </c>
      <c r="B5700" t="inlineStr">
        <is>
          <t>2026-03-06</t>
        </is>
      </c>
      <c r="C5700" t="inlineStr">
        <is>
          <t>home_use</t>
        </is>
      </c>
      <c r="D5700" t="inlineStr">
        <is>
          <t>IMP00063</t>
        </is>
      </c>
      <c r="E5700" t="inlineStr">
        <is>
          <t>T100440</t>
        </is>
      </c>
      <c r="F5700" s="32" t="n">
        <v>947848.98</v>
      </c>
      <c r="G5700" s="32" t="n">
        <v>109002.63</v>
      </c>
    </row>
    <row r="5701">
      <c r="A5701" t="inlineStr">
        <is>
          <t>L0201235</t>
        </is>
      </c>
      <c r="B5701" t="inlineStr">
        <is>
          <t>2026-03-06</t>
        </is>
      </c>
      <c r="C5701" t="inlineStr">
        <is>
          <t>home_use</t>
        </is>
      </c>
      <c r="D5701" t="inlineStr">
        <is>
          <t>IMP00063</t>
        </is>
      </c>
      <c r="E5701" t="inlineStr">
        <is>
          <t>T100440</t>
        </is>
      </c>
      <c r="F5701" s="32" t="n">
        <v>5710193.19</v>
      </c>
      <c r="G5701" s="32" t="n">
        <v>742325.11</v>
      </c>
    </row>
    <row r="5702">
      <c r="A5702" t="inlineStr">
        <is>
          <t>L0201248</t>
        </is>
      </c>
      <c r="B5702" t="inlineStr">
        <is>
          <t>2026-03-06</t>
        </is>
      </c>
      <c r="C5702" t="inlineStr">
        <is>
          <t>warehouse_in</t>
        </is>
      </c>
      <c r="D5702" t="inlineStr">
        <is>
          <t>IMP00137</t>
        </is>
      </c>
      <c r="E5702" t="inlineStr">
        <is>
          <t>T100957</t>
        </is>
      </c>
      <c r="F5702" s="32" t="n">
        <v>557344.87</v>
      </c>
      <c r="G5702" s="32" t="n">
        <v>0</v>
      </c>
    </row>
    <row r="5703">
      <c r="A5703" t="inlineStr">
        <is>
          <t>L0201252</t>
        </is>
      </c>
      <c r="B5703" t="inlineStr">
        <is>
          <t>2026-03-06</t>
        </is>
      </c>
      <c r="C5703" t="inlineStr">
        <is>
          <t>home_use</t>
        </is>
      </c>
      <c r="D5703" t="inlineStr">
        <is>
          <t>IMP00156</t>
        </is>
      </c>
      <c r="F5703" s="32" t="n">
        <v>1420988.85</v>
      </c>
      <c r="G5703" s="32" t="n">
        <v>184728.55</v>
      </c>
    </row>
    <row r="5704">
      <c r="A5704" t="inlineStr">
        <is>
          <t>L0201267</t>
        </is>
      </c>
      <c r="B5704" t="inlineStr">
        <is>
          <t>2026-03-06</t>
        </is>
      </c>
      <c r="C5704" t="inlineStr">
        <is>
          <t>home_use</t>
        </is>
      </c>
      <c r="D5704" t="inlineStr">
        <is>
          <t>IMP00288</t>
        </is>
      </c>
      <c r="E5704" t="inlineStr">
        <is>
          <t>T102011</t>
        </is>
      </c>
      <c r="F5704" s="32" t="n">
        <v>562126.47</v>
      </c>
      <c r="G5704" s="32" t="n">
        <v>73076.44</v>
      </c>
    </row>
    <row r="5705">
      <c r="A5705" t="inlineStr">
        <is>
          <t>L0201273</t>
        </is>
      </c>
      <c r="B5705" t="inlineStr">
        <is>
          <t>2026-03-06</t>
        </is>
      </c>
      <c r="C5705" t="inlineStr">
        <is>
          <t>warehouse_out</t>
        </is>
      </c>
      <c r="D5705" t="inlineStr">
        <is>
          <t>IMP00306</t>
        </is>
      </c>
      <c r="E5705" t="inlineStr">
        <is>
          <t>T102141</t>
        </is>
      </c>
      <c r="F5705" s="32" t="n">
        <v>483487.92</v>
      </c>
      <c r="G5705" s="32" t="n">
        <v>50766.23</v>
      </c>
    </row>
    <row r="5706">
      <c r="A5706" t="inlineStr">
        <is>
          <t>L0201274</t>
        </is>
      </c>
      <c r="B5706" t="inlineStr">
        <is>
          <t>2026-03-06</t>
        </is>
      </c>
      <c r="C5706" t="inlineStr">
        <is>
          <t>home_use</t>
        </is>
      </c>
      <c r="D5706" t="inlineStr">
        <is>
          <t>IMP00306</t>
        </is>
      </c>
      <c r="E5706" t="inlineStr">
        <is>
          <t>T102141</t>
        </is>
      </c>
      <c r="F5706" s="32" t="n">
        <v>374063.21</v>
      </c>
      <c r="G5706" s="32" t="n">
        <v>46757.9</v>
      </c>
    </row>
    <row r="5707">
      <c r="A5707" t="inlineStr">
        <is>
          <t>L0201276</t>
        </is>
      </c>
      <c r="B5707" t="inlineStr">
        <is>
          <t>2026-03-06</t>
        </is>
      </c>
      <c r="C5707" t="inlineStr">
        <is>
          <t>home_use</t>
        </is>
      </c>
      <c r="D5707" t="inlineStr">
        <is>
          <t>IMP00306</t>
        </is>
      </c>
      <c r="E5707" t="inlineStr">
        <is>
          <t>T102141</t>
        </is>
      </c>
      <c r="F5707" s="32" t="n">
        <v>881498.46</v>
      </c>
      <c r="G5707" s="32" t="n">
        <v>92557.34</v>
      </c>
    </row>
    <row r="5708">
      <c r="A5708" t="inlineStr">
        <is>
          <t>L0201280</t>
        </is>
      </c>
      <c r="B5708" t="inlineStr">
        <is>
          <t>2026-03-06</t>
        </is>
      </c>
      <c r="C5708" t="inlineStr">
        <is>
          <t>home_use</t>
        </is>
      </c>
      <c r="D5708" t="inlineStr">
        <is>
          <t>IMP00340</t>
        </is>
      </c>
      <c r="E5708" t="inlineStr">
        <is>
          <t>T102376</t>
        </is>
      </c>
      <c r="F5708" s="32" t="n">
        <v>8866999.039999999</v>
      </c>
      <c r="G5708" s="32" t="n">
        <v>931034.9</v>
      </c>
    </row>
    <row r="5709">
      <c r="A5709" t="inlineStr">
        <is>
          <t>L0201317</t>
        </is>
      </c>
      <c r="B5709" t="inlineStr">
        <is>
          <t>2026-03-06</t>
        </is>
      </c>
      <c r="C5709" t="inlineStr">
        <is>
          <t>home_use</t>
        </is>
      </c>
      <c r="D5709" t="inlineStr">
        <is>
          <t>IMP00490</t>
        </is>
      </c>
      <c r="E5709" t="inlineStr">
        <is>
          <t>T103425</t>
        </is>
      </c>
      <c r="F5709" s="32" t="n">
        <v>1506560.6</v>
      </c>
      <c r="G5709" s="32" t="n">
        <v>158188.86</v>
      </c>
    </row>
    <row r="5710">
      <c r="A5710" t="inlineStr">
        <is>
          <t>L0201318</t>
        </is>
      </c>
      <c r="B5710" t="inlineStr">
        <is>
          <t>2026-03-06</t>
        </is>
      </c>
      <c r="C5710" t="inlineStr">
        <is>
          <t>home_use</t>
        </is>
      </c>
      <c r="D5710" t="inlineStr">
        <is>
          <t>IMP00490</t>
        </is>
      </c>
      <c r="E5710" t="inlineStr">
        <is>
          <t>T103425</t>
        </is>
      </c>
      <c r="F5710" s="32" t="n">
        <v>5192022.61</v>
      </c>
      <c r="G5710" s="32" t="n">
        <v>545162.37</v>
      </c>
    </row>
    <row r="5711">
      <c r="A5711" t="inlineStr">
        <is>
          <t>L0201339</t>
        </is>
      </c>
      <c r="B5711" t="inlineStr">
        <is>
          <t>2026-03-06</t>
        </is>
      </c>
      <c r="C5711" t="inlineStr">
        <is>
          <t>home_use</t>
        </is>
      </c>
      <c r="D5711" t="inlineStr">
        <is>
          <t>IMP00643</t>
        </is>
      </c>
      <c r="E5711" t="inlineStr">
        <is>
          <t>T104498</t>
        </is>
      </c>
      <c r="F5711" s="32" t="n">
        <v>1158574.59</v>
      </c>
      <c r="G5711" s="32" t="n">
        <v>115857.46</v>
      </c>
    </row>
    <row r="5712">
      <c r="A5712" t="inlineStr">
        <is>
          <t>L0201340</t>
        </is>
      </c>
      <c r="B5712" t="inlineStr">
        <is>
          <t>2026-03-06</t>
        </is>
      </c>
      <c r="C5712" t="inlineStr">
        <is>
          <t>home_use</t>
        </is>
      </c>
      <c r="D5712" t="inlineStr">
        <is>
          <t>IMP00643</t>
        </is>
      </c>
      <c r="E5712" t="inlineStr">
        <is>
          <t>T104498</t>
        </is>
      </c>
      <c r="F5712" s="32" t="n">
        <v>501255.99</v>
      </c>
      <c r="G5712" s="32" t="n">
        <v>50125.6</v>
      </c>
    </row>
    <row r="5713">
      <c r="A5713" t="inlineStr">
        <is>
          <t>L0201343</t>
        </is>
      </c>
      <c r="B5713" t="inlineStr">
        <is>
          <t>2026-03-06</t>
        </is>
      </c>
      <c r="C5713" t="inlineStr">
        <is>
          <t>home_use</t>
        </is>
      </c>
      <c r="D5713" t="inlineStr">
        <is>
          <t>IMP00643</t>
        </is>
      </c>
      <c r="E5713" t="inlineStr">
        <is>
          <t>T104498</t>
        </is>
      </c>
      <c r="F5713" s="32" t="n">
        <v>291128.75</v>
      </c>
      <c r="G5713" s="32" t="n">
        <v>29112.88</v>
      </c>
    </row>
    <row r="5714">
      <c r="A5714" t="inlineStr">
        <is>
          <t>L0201344</t>
        </is>
      </c>
      <c r="B5714" t="inlineStr">
        <is>
          <t>2026-03-06</t>
        </is>
      </c>
      <c r="C5714" t="inlineStr">
        <is>
          <t>home_use</t>
        </is>
      </c>
      <c r="D5714" t="inlineStr">
        <is>
          <t>IMP00643</t>
        </is>
      </c>
      <c r="E5714" t="inlineStr">
        <is>
          <t>T104498</t>
        </is>
      </c>
      <c r="F5714" s="32" t="n">
        <v>1845249.9</v>
      </c>
      <c r="G5714" s="32" t="n">
        <v>184524.99</v>
      </c>
    </row>
    <row r="5715">
      <c r="A5715" t="inlineStr">
        <is>
          <t>L0201358</t>
        </is>
      </c>
      <c r="B5715" t="inlineStr">
        <is>
          <t>2026-03-06</t>
        </is>
      </c>
      <c r="C5715" t="inlineStr">
        <is>
          <t>home_use</t>
        </is>
      </c>
      <c r="D5715" t="inlineStr">
        <is>
          <t>IMP00721</t>
        </is>
      </c>
      <c r="F5715" s="32" t="n">
        <v>2674808.64</v>
      </c>
      <c r="G5715" s="32" t="n">
        <v>280854.91</v>
      </c>
    </row>
    <row r="5716">
      <c r="A5716" t="inlineStr">
        <is>
          <t>L0201365</t>
        </is>
      </c>
      <c r="B5716" t="inlineStr">
        <is>
          <t>2026-03-06</t>
        </is>
      </c>
      <c r="C5716" t="inlineStr">
        <is>
          <t>home_use</t>
        </is>
      </c>
      <c r="D5716" t="inlineStr">
        <is>
          <t>IMP00753</t>
        </is>
      </c>
      <c r="E5716" t="inlineStr">
        <is>
          <t>T105264</t>
        </is>
      </c>
      <c r="F5716" s="32" t="n">
        <v>1043953.2</v>
      </c>
      <c r="G5716" s="32" t="n">
        <v>122142.52</v>
      </c>
    </row>
    <row r="5717">
      <c r="A5717" t="inlineStr">
        <is>
          <t>L0201366</t>
        </is>
      </c>
      <c r="B5717" t="inlineStr">
        <is>
          <t>2026-03-06</t>
        </is>
      </c>
      <c r="C5717" t="inlineStr">
        <is>
          <t>home_use</t>
        </is>
      </c>
      <c r="D5717" t="inlineStr">
        <is>
          <t>IMP00753</t>
        </is>
      </c>
      <c r="E5717" t="inlineStr">
        <is>
          <t>T105264</t>
        </is>
      </c>
      <c r="F5717" s="32" t="n">
        <v>1862145.57</v>
      </c>
      <c r="G5717" s="32" t="n">
        <v>232768.2</v>
      </c>
    </row>
    <row r="5718">
      <c r="A5718" t="inlineStr">
        <is>
          <t>L0201385</t>
        </is>
      </c>
      <c r="B5718" t="inlineStr">
        <is>
          <t>2026-03-06</t>
        </is>
      </c>
      <c r="C5718" t="inlineStr">
        <is>
          <t>home_use</t>
        </is>
      </c>
      <c r="D5718" t="inlineStr">
        <is>
          <t>IMP00926</t>
        </is>
      </c>
      <c r="E5718" t="inlineStr">
        <is>
          <t>T106477</t>
        </is>
      </c>
      <c r="F5718" s="32" t="n">
        <v>600687.4399999999</v>
      </c>
      <c r="G5718" s="32" t="n">
        <v>64273.56</v>
      </c>
    </row>
    <row r="5719">
      <c r="A5719" t="inlineStr">
        <is>
          <t>L0201386</t>
        </is>
      </c>
      <c r="B5719" t="inlineStr">
        <is>
          <t>2026-03-06</t>
        </is>
      </c>
      <c r="C5719" t="inlineStr">
        <is>
          <t>home_use</t>
        </is>
      </c>
      <c r="D5719" t="inlineStr">
        <is>
          <t>IMP00926</t>
        </is>
      </c>
      <c r="E5719" t="inlineStr">
        <is>
          <t>T106477</t>
        </is>
      </c>
      <c r="F5719" s="32" t="n">
        <v>296470.57</v>
      </c>
      <c r="G5719" s="32" t="n">
        <v>31722.35</v>
      </c>
    </row>
    <row r="5720">
      <c r="A5720" t="inlineStr">
        <is>
          <t>L0201387</t>
        </is>
      </c>
      <c r="B5720" t="inlineStr">
        <is>
          <t>2026-03-06</t>
        </is>
      </c>
      <c r="C5720" t="inlineStr">
        <is>
          <t>home_use</t>
        </is>
      </c>
      <c r="D5720" t="inlineStr">
        <is>
          <t>IMP00926</t>
        </is>
      </c>
      <c r="E5720" t="inlineStr">
        <is>
          <t>T106477</t>
        </is>
      </c>
      <c r="F5720" s="32" t="n">
        <v>520591.7</v>
      </c>
      <c r="G5720" s="32" t="n">
        <v>55703.31</v>
      </c>
    </row>
    <row r="5721">
      <c r="A5721" t="inlineStr">
        <is>
          <t>L0201388</t>
        </is>
      </c>
      <c r="B5721" t="inlineStr">
        <is>
          <t>2026-03-06</t>
        </is>
      </c>
      <c r="C5721" t="inlineStr">
        <is>
          <t>home_use</t>
        </is>
      </c>
      <c r="D5721" t="inlineStr">
        <is>
          <t>IMP00926</t>
        </is>
      </c>
      <c r="E5721" t="inlineStr">
        <is>
          <t>T106477</t>
        </is>
      </c>
      <c r="F5721" s="32" t="n">
        <v>18174346</v>
      </c>
      <c r="G5721" s="32" t="n">
        <v>1817434.6</v>
      </c>
    </row>
    <row r="5722">
      <c r="A5722" t="inlineStr">
        <is>
          <t>L0201392</t>
        </is>
      </c>
      <c r="B5722" t="inlineStr">
        <is>
          <t>2026-03-06</t>
        </is>
      </c>
      <c r="C5722" t="inlineStr">
        <is>
          <t>home_use</t>
        </is>
      </c>
      <c r="D5722" t="inlineStr">
        <is>
          <t>IMP00950</t>
        </is>
      </c>
      <c r="F5722" s="32" t="n">
        <v>305063.11</v>
      </c>
      <c r="G5722" s="32" t="n">
        <v>35692.38</v>
      </c>
    </row>
    <row r="5723">
      <c r="A5723" t="inlineStr">
        <is>
          <t>L0201393</t>
        </is>
      </c>
      <c r="B5723" t="inlineStr">
        <is>
          <t>2026-03-06</t>
        </is>
      </c>
      <c r="C5723" t="inlineStr">
        <is>
          <t>home_use</t>
        </is>
      </c>
      <c r="D5723" t="inlineStr">
        <is>
          <t>IMP00950</t>
        </is>
      </c>
      <c r="F5723" s="32" t="n">
        <v>531805.01</v>
      </c>
      <c r="G5723" s="32" t="n">
        <v>69134.64999999999</v>
      </c>
    </row>
    <row r="5724">
      <c r="A5724" t="inlineStr">
        <is>
          <t>L0201398</t>
        </is>
      </c>
      <c r="B5724" t="inlineStr">
        <is>
          <t>2026-03-06</t>
        </is>
      </c>
      <c r="C5724" t="inlineStr">
        <is>
          <t>home_use</t>
        </is>
      </c>
      <c r="D5724" t="inlineStr">
        <is>
          <t>IMP00999</t>
        </is>
      </c>
      <c r="E5724" t="inlineStr">
        <is>
          <t>T106987</t>
        </is>
      </c>
      <c r="F5724" s="32" t="n">
        <v>1857058.31</v>
      </c>
      <c r="G5724" s="32" t="n">
        <v>185705.83</v>
      </c>
    </row>
    <row r="5725">
      <c r="A5725" t="inlineStr">
        <is>
          <t>L0201400</t>
        </is>
      </c>
      <c r="B5725" t="inlineStr">
        <is>
          <t>2026-03-06</t>
        </is>
      </c>
      <c r="C5725" t="inlineStr">
        <is>
          <t>home_use</t>
        </is>
      </c>
      <c r="D5725" t="inlineStr">
        <is>
          <t>IMP00999</t>
        </is>
      </c>
      <c r="E5725" t="inlineStr">
        <is>
          <t>T106987</t>
        </is>
      </c>
      <c r="F5725" s="32" t="n">
        <v>1414252.44</v>
      </c>
      <c r="G5725" s="32" t="n">
        <v>148496.51</v>
      </c>
    </row>
    <row r="5726">
      <c r="A5726" t="inlineStr">
        <is>
          <t>L0201403</t>
        </is>
      </c>
      <c r="B5726" t="inlineStr">
        <is>
          <t>2026-03-06</t>
        </is>
      </c>
      <c r="C5726" t="inlineStr">
        <is>
          <t>home_use</t>
        </is>
      </c>
      <c r="D5726" t="inlineStr">
        <is>
          <t>IMP01037</t>
        </is>
      </c>
      <c r="E5726" t="inlineStr">
        <is>
          <t>T107258</t>
        </is>
      </c>
      <c r="F5726" s="32" t="n">
        <v>862358.46</v>
      </c>
      <c r="G5726" s="32" t="n">
        <v>86235.85000000001</v>
      </c>
    </row>
    <row r="5727">
      <c r="A5727" t="inlineStr">
        <is>
          <t>L0201405</t>
        </is>
      </c>
      <c r="B5727" t="inlineStr">
        <is>
          <t>2026-03-06</t>
        </is>
      </c>
      <c r="C5727" t="inlineStr">
        <is>
          <t>home_use</t>
        </is>
      </c>
      <c r="D5727" t="inlineStr">
        <is>
          <t>IMP01037</t>
        </is>
      </c>
      <c r="E5727" t="inlineStr">
        <is>
          <t>T107258</t>
        </is>
      </c>
      <c r="F5727" s="32" t="n">
        <v>1566859.88</v>
      </c>
      <c r="G5727" s="32" t="n">
        <v>156685.99</v>
      </c>
    </row>
    <row r="5728">
      <c r="A5728" t="inlineStr">
        <is>
          <t>L0201420</t>
        </is>
      </c>
      <c r="B5728" t="inlineStr">
        <is>
          <t>2026-03-06</t>
        </is>
      </c>
      <c r="C5728" t="inlineStr">
        <is>
          <t>home_use</t>
        </is>
      </c>
      <c r="D5728" t="inlineStr">
        <is>
          <t>IMP01142</t>
        </is>
      </c>
      <c r="E5728" t="inlineStr">
        <is>
          <t>T107992</t>
        </is>
      </c>
      <c r="F5728" s="32" t="n">
        <v>100687081.29</v>
      </c>
      <c r="G5728" s="32" t="n">
        <v>10572143.54</v>
      </c>
    </row>
    <row r="5729">
      <c r="A5729" t="inlineStr">
        <is>
          <t>L0201421</t>
        </is>
      </c>
      <c r="B5729" t="inlineStr">
        <is>
          <t>2026-03-06</t>
        </is>
      </c>
      <c r="C5729" t="inlineStr">
        <is>
          <t>warehouse_out</t>
        </is>
      </c>
      <c r="D5729" t="inlineStr">
        <is>
          <t>IMP01142</t>
        </is>
      </c>
      <c r="E5729" t="inlineStr">
        <is>
          <t>T107992</t>
        </is>
      </c>
      <c r="F5729" s="32" t="n">
        <v>770194.13</v>
      </c>
      <c r="G5729" s="32" t="n">
        <v>86261.74000000001</v>
      </c>
    </row>
    <row r="5730">
      <c r="A5730" t="inlineStr">
        <is>
          <t>L0201451</t>
        </is>
      </c>
      <c r="B5730" t="inlineStr">
        <is>
          <t>2026-03-06</t>
        </is>
      </c>
      <c r="C5730" t="inlineStr">
        <is>
          <t>home_use</t>
        </is>
      </c>
      <c r="D5730" t="inlineStr">
        <is>
          <t>IMP01310</t>
        </is>
      </c>
      <c r="E5730" t="inlineStr">
        <is>
          <t>T109167</t>
        </is>
      </c>
      <c r="F5730" s="32" t="n">
        <v>1512322.22</v>
      </c>
      <c r="G5730" s="32" t="n">
        <v>161818.48</v>
      </c>
    </row>
    <row r="5731">
      <c r="A5731" t="inlineStr">
        <is>
          <t>L0201453</t>
        </is>
      </c>
      <c r="B5731" t="inlineStr">
        <is>
          <t>2026-03-06</t>
        </is>
      </c>
      <c r="C5731" t="inlineStr">
        <is>
          <t>home_use</t>
        </is>
      </c>
      <c r="D5731" t="inlineStr">
        <is>
          <t>IMP01310</t>
        </is>
      </c>
      <c r="E5731" t="inlineStr">
        <is>
          <t>T109167</t>
        </is>
      </c>
      <c r="F5731" s="32" t="n">
        <v>277145.28</v>
      </c>
      <c r="G5731" s="32" t="n">
        <v>27714.53</v>
      </c>
    </row>
    <row r="5732">
      <c r="A5732" t="inlineStr">
        <is>
          <t>L0201454</t>
        </is>
      </c>
      <c r="B5732" t="inlineStr">
        <is>
          <t>2026-03-06</t>
        </is>
      </c>
      <c r="C5732" t="inlineStr">
        <is>
          <t>home_use</t>
        </is>
      </c>
      <c r="D5732" t="inlineStr">
        <is>
          <t>IMP01310</t>
        </is>
      </c>
      <c r="E5732" t="inlineStr">
        <is>
          <t>T109167</t>
        </is>
      </c>
      <c r="F5732" s="32" t="n">
        <v>1286201.44</v>
      </c>
      <c r="G5732" s="32" t="n">
        <v>160775.18</v>
      </c>
    </row>
    <row r="5733">
      <c r="A5733" t="inlineStr">
        <is>
          <t>L0201455</t>
        </is>
      </c>
      <c r="B5733" t="inlineStr">
        <is>
          <t>2026-03-06</t>
        </is>
      </c>
      <c r="C5733" t="inlineStr">
        <is>
          <t>home_use</t>
        </is>
      </c>
      <c r="D5733" t="inlineStr">
        <is>
          <t>IMP01310</t>
        </is>
      </c>
      <c r="E5733" t="inlineStr">
        <is>
          <t>T109167</t>
        </is>
      </c>
      <c r="F5733" s="32" t="n">
        <v>458899.41</v>
      </c>
      <c r="G5733" s="32" t="n">
        <v>57362.43</v>
      </c>
    </row>
    <row r="5734">
      <c r="A5734" t="inlineStr">
        <is>
          <t>L0201456</t>
        </is>
      </c>
      <c r="B5734" t="inlineStr">
        <is>
          <t>2026-03-06</t>
        </is>
      </c>
      <c r="C5734" t="inlineStr">
        <is>
          <t>home_use</t>
        </is>
      </c>
      <c r="D5734" t="inlineStr">
        <is>
          <t>IMP01310</t>
        </is>
      </c>
      <c r="E5734" t="inlineStr">
        <is>
          <t>T109167</t>
        </is>
      </c>
      <c r="F5734" s="32" t="n">
        <v>791570.45</v>
      </c>
      <c r="G5734" s="32" t="n">
        <v>84698.03999999999</v>
      </c>
    </row>
    <row r="5735">
      <c r="A5735" t="inlineStr">
        <is>
          <t>L0201457</t>
        </is>
      </c>
      <c r="B5735" t="inlineStr">
        <is>
          <t>2026-03-06</t>
        </is>
      </c>
      <c r="C5735" t="inlineStr">
        <is>
          <t>home_use</t>
        </is>
      </c>
      <c r="D5735" t="inlineStr">
        <is>
          <t>IMP01310</t>
        </is>
      </c>
      <c r="E5735" t="inlineStr">
        <is>
          <t>T109167</t>
        </is>
      </c>
      <c r="F5735" s="32" t="n">
        <v>1017237.09</v>
      </c>
      <c r="G5735" s="32" t="n">
        <v>108844.37</v>
      </c>
    </row>
    <row r="5736">
      <c r="A5736" t="inlineStr">
        <is>
          <t>L0201471</t>
        </is>
      </c>
      <c r="B5736" t="inlineStr">
        <is>
          <t>2026-03-06</t>
        </is>
      </c>
      <c r="C5736" t="inlineStr">
        <is>
          <t>home_use</t>
        </is>
      </c>
      <c r="D5736" t="inlineStr">
        <is>
          <t>IMP01399</t>
        </is>
      </c>
      <c r="E5736" t="inlineStr">
        <is>
          <t>T100070</t>
        </is>
      </c>
      <c r="F5736" s="32" t="n">
        <v>472478.9</v>
      </c>
      <c r="G5736" s="32" t="n">
        <v>54335.07</v>
      </c>
    </row>
    <row r="5737">
      <c r="A5737" t="inlineStr">
        <is>
          <t>L0201472</t>
        </is>
      </c>
      <c r="B5737" t="inlineStr">
        <is>
          <t>2026-03-06</t>
        </is>
      </c>
      <c r="C5737" t="inlineStr">
        <is>
          <t>home_use</t>
        </is>
      </c>
      <c r="D5737" t="inlineStr">
        <is>
          <t>IMP01411</t>
        </is>
      </c>
      <c r="E5737" t="inlineStr">
        <is>
          <t>T109373</t>
        </is>
      </c>
      <c r="F5737" s="32" t="n">
        <v>935539.99</v>
      </c>
      <c r="G5737" s="32" t="n">
        <v>100102.78</v>
      </c>
    </row>
    <row r="5738">
      <c r="A5738" t="inlineStr">
        <is>
          <t>L0201493</t>
        </is>
      </c>
      <c r="B5738" t="inlineStr">
        <is>
          <t>2026-03-07</t>
        </is>
      </c>
      <c r="C5738" t="inlineStr">
        <is>
          <t>home_use</t>
        </is>
      </c>
      <c r="D5738" t="inlineStr">
        <is>
          <t>IMP00022</t>
        </is>
      </c>
      <c r="E5738" t="inlineStr">
        <is>
          <t>T100152</t>
        </is>
      </c>
      <c r="F5738" s="32" t="n">
        <v>1203934.41</v>
      </c>
      <c r="G5738" s="32" t="n">
        <v>140860.33</v>
      </c>
    </row>
    <row r="5739">
      <c r="A5739" t="inlineStr">
        <is>
          <t>L0201498</t>
        </is>
      </c>
      <c r="B5739" t="inlineStr">
        <is>
          <t>2026-03-07</t>
        </is>
      </c>
      <c r="C5739" t="inlineStr">
        <is>
          <t>home_use</t>
        </is>
      </c>
      <c r="D5739" t="inlineStr">
        <is>
          <t>IMP00063</t>
        </is>
      </c>
      <c r="E5739" t="inlineStr">
        <is>
          <t>T100440</t>
        </is>
      </c>
      <c r="F5739" s="32" t="n">
        <v>7346059.28</v>
      </c>
      <c r="G5739" s="32" t="n">
        <v>954987.71</v>
      </c>
    </row>
    <row r="5740">
      <c r="A5740" t="inlineStr">
        <is>
          <t>L0201499</t>
        </is>
      </c>
      <c r="B5740" t="inlineStr">
        <is>
          <t>2026-03-07</t>
        </is>
      </c>
      <c r="C5740" t="inlineStr">
        <is>
          <t>home_use</t>
        </is>
      </c>
      <c r="D5740" t="inlineStr">
        <is>
          <t>IMP00063</t>
        </is>
      </c>
      <c r="E5740" t="inlineStr">
        <is>
          <t>T100440</t>
        </is>
      </c>
      <c r="F5740" s="32" t="n">
        <v>816133.14</v>
      </c>
      <c r="G5740" s="32" t="n">
        <v>87326.25</v>
      </c>
    </row>
    <row r="5741">
      <c r="A5741" t="inlineStr">
        <is>
          <t>L0201500</t>
        </is>
      </c>
      <c r="B5741" t="inlineStr">
        <is>
          <t>2026-03-07</t>
        </is>
      </c>
      <c r="C5741" t="inlineStr">
        <is>
          <t>home_use</t>
        </is>
      </c>
      <c r="D5741" t="inlineStr">
        <is>
          <t>IMP00063</t>
        </is>
      </c>
      <c r="E5741" t="inlineStr">
        <is>
          <t>T100440</t>
        </is>
      </c>
      <c r="F5741" s="32" t="n">
        <v>964142.99</v>
      </c>
      <c r="G5741" s="32" t="n">
        <v>103163.3</v>
      </c>
    </row>
    <row r="5742">
      <c r="A5742" t="inlineStr">
        <is>
          <t>L0201501</t>
        </is>
      </c>
      <c r="B5742" t="inlineStr">
        <is>
          <t>2026-03-07</t>
        </is>
      </c>
      <c r="C5742" t="inlineStr">
        <is>
          <t>home_use</t>
        </is>
      </c>
      <c r="D5742" t="inlineStr">
        <is>
          <t>IMP00063</t>
        </is>
      </c>
      <c r="E5742" t="inlineStr">
        <is>
          <t>T100440</t>
        </is>
      </c>
      <c r="F5742" s="32" t="n">
        <v>309430.66</v>
      </c>
      <c r="G5742" s="32" t="n">
        <v>35584.53</v>
      </c>
    </row>
    <row r="5743">
      <c r="A5743" t="inlineStr">
        <is>
          <t>L0201502</t>
        </is>
      </c>
      <c r="B5743" t="inlineStr">
        <is>
          <t>2026-03-07</t>
        </is>
      </c>
      <c r="C5743" t="inlineStr">
        <is>
          <t>home_use</t>
        </is>
      </c>
      <c r="D5743" t="inlineStr">
        <is>
          <t>IMP00063</t>
        </is>
      </c>
      <c r="E5743" t="inlineStr">
        <is>
          <t>T100440</t>
        </is>
      </c>
      <c r="F5743" s="32" t="n">
        <v>786122.65</v>
      </c>
      <c r="G5743" s="32" t="n">
        <v>90404.10000000001</v>
      </c>
    </row>
    <row r="5744">
      <c r="A5744" t="inlineStr">
        <is>
          <t>L0201503</t>
        </is>
      </c>
      <c r="B5744" t="inlineStr">
        <is>
          <t>2026-03-07</t>
        </is>
      </c>
      <c r="C5744" t="inlineStr">
        <is>
          <t>home_use</t>
        </is>
      </c>
      <c r="D5744" t="inlineStr">
        <is>
          <t>IMP00063</t>
        </is>
      </c>
      <c r="E5744" t="inlineStr">
        <is>
          <t>T100440</t>
        </is>
      </c>
      <c r="F5744" s="32" t="n">
        <v>2023171.58</v>
      </c>
      <c r="G5744" s="32" t="n">
        <v>263012.31</v>
      </c>
    </row>
    <row r="5745">
      <c r="A5745" t="inlineStr">
        <is>
          <t>L0201504</t>
        </is>
      </c>
      <c r="B5745" t="inlineStr">
        <is>
          <t>2026-03-07</t>
        </is>
      </c>
      <c r="C5745" t="inlineStr">
        <is>
          <t>home_use</t>
        </is>
      </c>
      <c r="D5745" t="inlineStr">
        <is>
          <t>IMP00063</t>
        </is>
      </c>
      <c r="E5745" t="inlineStr">
        <is>
          <t>T100440</t>
        </is>
      </c>
      <c r="F5745" s="32" t="n">
        <v>384218.32</v>
      </c>
      <c r="G5745" s="32" t="n">
        <v>41111.36</v>
      </c>
    </row>
    <row r="5746">
      <c r="A5746" t="inlineStr">
        <is>
          <t>L0201505</t>
        </is>
      </c>
      <c r="B5746" t="inlineStr">
        <is>
          <t>2026-03-07</t>
        </is>
      </c>
      <c r="C5746" t="inlineStr">
        <is>
          <t>home_use</t>
        </is>
      </c>
      <c r="D5746" t="inlineStr">
        <is>
          <t>IMP00067</t>
        </is>
      </c>
      <c r="E5746" t="inlineStr">
        <is>
          <t>T100466</t>
        </is>
      </c>
      <c r="F5746" s="32" t="n">
        <v>6019449.35</v>
      </c>
      <c r="G5746" s="32" t="n">
        <v>601944.9300000001</v>
      </c>
    </row>
    <row r="5747">
      <c r="A5747" t="inlineStr">
        <is>
          <t>L0201519</t>
        </is>
      </c>
      <c r="B5747" t="inlineStr">
        <is>
          <t>2026-03-07</t>
        </is>
      </c>
      <c r="C5747" t="inlineStr">
        <is>
          <t>home_use</t>
        </is>
      </c>
      <c r="D5747" t="inlineStr">
        <is>
          <t>IMP00156</t>
        </is>
      </c>
      <c r="F5747" s="32" t="n">
        <v>2970277.67</v>
      </c>
      <c r="G5747" s="32" t="n">
        <v>386136.1</v>
      </c>
    </row>
    <row r="5748">
      <c r="A5748" t="inlineStr">
        <is>
          <t>L0201524</t>
        </is>
      </c>
      <c r="B5748" t="inlineStr">
        <is>
          <t>2026-03-07</t>
        </is>
      </c>
      <c r="C5748" t="inlineStr">
        <is>
          <t>temporary_admission</t>
        </is>
      </c>
      <c r="D5748" t="inlineStr">
        <is>
          <t>IMP00237</t>
        </is>
      </c>
      <c r="E5748" t="inlineStr">
        <is>
          <t>T101656</t>
        </is>
      </c>
      <c r="F5748" s="32" t="n">
        <v>11180707.88</v>
      </c>
      <c r="G5748" s="32" t="n">
        <v>0</v>
      </c>
    </row>
    <row r="5749">
      <c r="A5749" t="inlineStr">
        <is>
          <t>L0201536</t>
        </is>
      </c>
      <c r="B5749" t="inlineStr">
        <is>
          <t>2026-03-07</t>
        </is>
      </c>
      <c r="C5749" t="inlineStr">
        <is>
          <t>home_use</t>
        </is>
      </c>
      <c r="D5749" t="inlineStr">
        <is>
          <t>IMP00306</t>
        </is>
      </c>
      <c r="E5749" t="inlineStr">
        <is>
          <t>T102141</t>
        </is>
      </c>
      <c r="F5749" s="32" t="n">
        <v>827797.75</v>
      </c>
      <c r="G5749" s="32" t="n">
        <v>103474.72</v>
      </c>
    </row>
    <row r="5750">
      <c r="A5750" t="inlineStr">
        <is>
          <t>L0201538</t>
        </is>
      </c>
      <c r="B5750" t="inlineStr">
        <is>
          <t>2026-03-07</t>
        </is>
      </c>
      <c r="C5750" t="inlineStr">
        <is>
          <t>home_use</t>
        </is>
      </c>
      <c r="D5750" t="inlineStr">
        <is>
          <t>IMP00306</t>
        </is>
      </c>
      <c r="E5750" t="inlineStr">
        <is>
          <t>T102141</t>
        </is>
      </c>
      <c r="F5750" s="32" t="n">
        <v>260416.46</v>
      </c>
      <c r="G5750" s="32" t="n">
        <v>27343.73</v>
      </c>
    </row>
    <row r="5751">
      <c r="A5751" t="inlineStr">
        <is>
          <t>L0201539</t>
        </is>
      </c>
      <c r="B5751" t="inlineStr">
        <is>
          <t>2026-03-07</t>
        </is>
      </c>
      <c r="C5751" t="inlineStr">
        <is>
          <t>home_use</t>
        </is>
      </c>
      <c r="D5751" t="inlineStr">
        <is>
          <t>IMP00306</t>
        </is>
      </c>
      <c r="E5751" t="inlineStr">
        <is>
          <t>T102141</t>
        </is>
      </c>
      <c r="F5751" s="32" t="n">
        <v>587925.09</v>
      </c>
      <c r="G5751" s="32" t="n">
        <v>61732.13</v>
      </c>
    </row>
    <row r="5752">
      <c r="A5752" t="inlineStr">
        <is>
          <t>L0201540</t>
        </is>
      </c>
      <c r="B5752" t="inlineStr">
        <is>
          <t>2026-03-07</t>
        </is>
      </c>
      <c r="C5752" t="inlineStr">
        <is>
          <t>home_use</t>
        </is>
      </c>
      <c r="D5752" t="inlineStr">
        <is>
          <t>IMP00306</t>
        </is>
      </c>
      <c r="E5752" t="inlineStr">
        <is>
          <t>T102141</t>
        </is>
      </c>
      <c r="F5752" s="32" t="n">
        <v>250716.16</v>
      </c>
      <c r="G5752" s="32" t="n">
        <v>26325.2</v>
      </c>
    </row>
    <row r="5753">
      <c r="A5753" t="inlineStr">
        <is>
          <t>L0201543</t>
        </is>
      </c>
      <c r="B5753" t="inlineStr">
        <is>
          <t>2026-03-07</t>
        </is>
      </c>
      <c r="C5753" t="inlineStr">
        <is>
          <t>home_use</t>
        </is>
      </c>
      <c r="D5753" t="inlineStr">
        <is>
          <t>IMP00340</t>
        </is>
      </c>
      <c r="E5753" t="inlineStr">
        <is>
          <t>T102376</t>
        </is>
      </c>
      <c r="F5753" s="32" t="n">
        <v>22098085.82</v>
      </c>
      <c r="G5753" s="32" t="n">
        <v>2320299.01</v>
      </c>
    </row>
    <row r="5754">
      <c r="A5754" t="inlineStr">
        <is>
          <t>L0201544</t>
        </is>
      </c>
      <c r="B5754" t="inlineStr">
        <is>
          <t>2026-03-07</t>
        </is>
      </c>
      <c r="C5754" t="inlineStr">
        <is>
          <t>home_use</t>
        </is>
      </c>
      <c r="D5754" t="inlineStr">
        <is>
          <t>IMP00340</t>
        </is>
      </c>
      <c r="E5754" t="inlineStr">
        <is>
          <t>T102376</t>
        </is>
      </c>
      <c r="F5754" s="32" t="n">
        <v>22627805.24</v>
      </c>
      <c r="G5754" s="32" t="n">
        <v>2375919.55</v>
      </c>
    </row>
    <row r="5755">
      <c r="A5755" t="inlineStr">
        <is>
          <t>L0201564</t>
        </is>
      </c>
      <c r="B5755" t="inlineStr">
        <is>
          <t>2026-03-07</t>
        </is>
      </c>
      <c r="C5755" t="inlineStr">
        <is>
          <t>home_use</t>
        </is>
      </c>
      <c r="D5755" t="inlineStr">
        <is>
          <t>IMP00448</t>
        </is>
      </c>
      <c r="E5755" t="inlineStr">
        <is>
          <t>T103130</t>
        </is>
      </c>
      <c r="F5755" s="32" t="n">
        <v>141664591.36</v>
      </c>
      <c r="G5755" s="32" t="n">
        <v>14166459.14</v>
      </c>
    </row>
    <row r="5756">
      <c r="A5756" t="inlineStr">
        <is>
          <t>L0201585</t>
        </is>
      </c>
      <c r="B5756" t="inlineStr">
        <is>
          <t>2026-03-07</t>
        </is>
      </c>
      <c r="C5756" t="inlineStr">
        <is>
          <t>home_use</t>
        </is>
      </c>
      <c r="D5756" t="inlineStr">
        <is>
          <t>IMP00643</t>
        </is>
      </c>
      <c r="E5756" t="inlineStr">
        <is>
          <t>T104498</t>
        </is>
      </c>
      <c r="F5756" s="32" t="n">
        <v>1248596.07</v>
      </c>
      <c r="G5756" s="32" t="n">
        <v>124859.61</v>
      </c>
    </row>
    <row r="5757">
      <c r="A5757" t="inlineStr">
        <is>
          <t>L0201586</t>
        </is>
      </c>
      <c r="B5757" t="inlineStr">
        <is>
          <t>2026-03-07</t>
        </is>
      </c>
      <c r="C5757" t="inlineStr">
        <is>
          <t>home_use</t>
        </is>
      </c>
      <c r="D5757" t="inlineStr">
        <is>
          <t>IMP00643</t>
        </is>
      </c>
      <c r="E5757" t="inlineStr">
        <is>
          <t>T104498</t>
        </is>
      </c>
      <c r="F5757" s="32" t="n">
        <v>134453.27</v>
      </c>
      <c r="G5757" s="32" t="n">
        <v>13445.33</v>
      </c>
    </row>
    <row r="5758">
      <c r="A5758" t="inlineStr">
        <is>
          <t>L0201587</t>
        </is>
      </c>
      <c r="B5758" t="inlineStr">
        <is>
          <t>2026-03-07</t>
        </is>
      </c>
      <c r="C5758" t="inlineStr">
        <is>
          <t>home_use</t>
        </is>
      </c>
      <c r="D5758" t="inlineStr">
        <is>
          <t>IMP00643</t>
        </is>
      </c>
      <c r="E5758" t="inlineStr">
        <is>
          <t>T104498</t>
        </is>
      </c>
      <c r="F5758" s="32" t="n">
        <v>1539235.27</v>
      </c>
      <c r="G5758" s="32" t="n">
        <v>153923.53</v>
      </c>
    </row>
    <row r="5759">
      <c r="A5759" t="inlineStr">
        <is>
          <t>L0201588</t>
        </is>
      </c>
      <c r="B5759" t="inlineStr">
        <is>
          <t>2026-03-07</t>
        </is>
      </c>
      <c r="C5759" t="inlineStr">
        <is>
          <t>home_use</t>
        </is>
      </c>
      <c r="D5759" t="inlineStr">
        <is>
          <t>IMP00643</t>
        </is>
      </c>
      <c r="E5759" t="inlineStr">
        <is>
          <t>T104498</t>
        </is>
      </c>
      <c r="F5759" s="32" t="n">
        <v>1369716.49</v>
      </c>
      <c r="G5759" s="32" t="n">
        <v>136971.65</v>
      </c>
    </row>
    <row r="5760">
      <c r="A5760" t="inlineStr">
        <is>
          <t>L0201589</t>
        </is>
      </c>
      <c r="B5760" t="inlineStr">
        <is>
          <t>2026-03-07</t>
        </is>
      </c>
      <c r="C5760" t="inlineStr">
        <is>
          <t>home_use</t>
        </is>
      </c>
      <c r="D5760" t="inlineStr">
        <is>
          <t>IMP00643</t>
        </is>
      </c>
      <c r="E5760" t="inlineStr">
        <is>
          <t>T104498</t>
        </is>
      </c>
      <c r="F5760" s="32" t="n">
        <v>1007562.6</v>
      </c>
      <c r="G5760" s="32" t="n">
        <v>100756.26</v>
      </c>
    </row>
    <row r="5761">
      <c r="A5761" t="inlineStr">
        <is>
          <t>L0201590</t>
        </is>
      </c>
      <c r="B5761" t="inlineStr">
        <is>
          <t>2026-03-07</t>
        </is>
      </c>
      <c r="C5761" t="inlineStr">
        <is>
          <t>home_use</t>
        </is>
      </c>
      <c r="D5761" t="inlineStr">
        <is>
          <t>IMP00643</t>
        </is>
      </c>
      <c r="E5761" t="inlineStr">
        <is>
          <t>T104498</t>
        </is>
      </c>
      <c r="F5761" s="32" t="n">
        <v>572714.9</v>
      </c>
      <c r="G5761" s="32" t="n">
        <v>57271.49</v>
      </c>
    </row>
    <row r="5762">
      <c r="A5762" t="inlineStr">
        <is>
          <t>L0201591</t>
        </is>
      </c>
      <c r="B5762" t="inlineStr">
        <is>
          <t>2026-03-07</t>
        </is>
      </c>
      <c r="C5762" t="inlineStr">
        <is>
          <t>home_use</t>
        </is>
      </c>
      <c r="D5762" t="inlineStr">
        <is>
          <t>IMP00643</t>
        </is>
      </c>
      <c r="E5762" t="inlineStr">
        <is>
          <t>T104498</t>
        </is>
      </c>
      <c r="F5762" s="32" t="n">
        <v>544217.59</v>
      </c>
      <c r="G5762" s="32" t="n">
        <v>57142.85</v>
      </c>
    </row>
    <row r="5763">
      <c r="A5763" t="inlineStr">
        <is>
          <t>L0201624</t>
        </is>
      </c>
      <c r="B5763" t="inlineStr">
        <is>
          <t>2026-03-07</t>
        </is>
      </c>
      <c r="C5763" t="inlineStr">
        <is>
          <t>home_use</t>
        </is>
      </c>
      <c r="D5763" t="inlineStr">
        <is>
          <t>IMP00892</t>
        </is>
      </c>
      <c r="E5763" t="inlineStr">
        <is>
          <t>T106240</t>
        </is>
      </c>
      <c r="F5763" s="32" t="n">
        <v>746774.77</v>
      </c>
      <c r="G5763" s="32" t="n">
        <v>97080.72</v>
      </c>
    </row>
    <row r="5764">
      <c r="A5764" t="inlineStr">
        <is>
          <t>L0201625</t>
        </is>
      </c>
      <c r="B5764" t="inlineStr">
        <is>
          <t>2026-03-07</t>
        </is>
      </c>
      <c r="C5764" t="inlineStr">
        <is>
          <t>home_use</t>
        </is>
      </c>
      <c r="D5764" t="inlineStr">
        <is>
          <t>IMP00892</t>
        </is>
      </c>
      <c r="E5764" t="inlineStr">
        <is>
          <t>T106240</t>
        </is>
      </c>
      <c r="F5764" s="32" t="n">
        <v>329939.56</v>
      </c>
      <c r="G5764" s="32" t="n">
        <v>42892.14</v>
      </c>
    </row>
    <row r="5765">
      <c r="A5765" t="inlineStr">
        <is>
          <t>L0201626</t>
        </is>
      </c>
      <c r="B5765" t="inlineStr">
        <is>
          <t>2026-03-07</t>
        </is>
      </c>
      <c r="C5765" t="inlineStr">
        <is>
          <t>home_use</t>
        </is>
      </c>
      <c r="D5765" t="inlineStr">
        <is>
          <t>IMP00892</t>
        </is>
      </c>
      <c r="E5765" t="inlineStr">
        <is>
          <t>T106240</t>
        </is>
      </c>
      <c r="F5765" s="32" t="n">
        <v>4738486.93</v>
      </c>
      <c r="G5765" s="32" t="n">
        <v>497541.13</v>
      </c>
    </row>
    <row r="5766">
      <c r="A5766" t="inlineStr">
        <is>
          <t>L0201632</t>
        </is>
      </c>
      <c r="B5766" t="inlineStr">
        <is>
          <t>2026-03-07</t>
        </is>
      </c>
      <c r="C5766" t="inlineStr">
        <is>
          <t>home_use</t>
        </is>
      </c>
      <c r="D5766" t="inlineStr">
        <is>
          <t>IMP00926</t>
        </is>
      </c>
      <c r="E5766" t="inlineStr">
        <is>
          <t>T106477</t>
        </is>
      </c>
      <c r="F5766" s="32" t="n">
        <v>199841.13</v>
      </c>
      <c r="G5766" s="32" t="n">
        <v>21383</v>
      </c>
    </row>
    <row r="5767">
      <c r="A5767" t="inlineStr">
        <is>
          <t>L0201633</t>
        </is>
      </c>
      <c r="B5767" t="inlineStr">
        <is>
          <t>2026-03-07</t>
        </is>
      </c>
      <c r="C5767" t="inlineStr">
        <is>
          <t>home_use</t>
        </is>
      </c>
      <c r="D5767" t="inlineStr">
        <is>
          <t>IMP00926</t>
        </is>
      </c>
      <c r="E5767" t="inlineStr">
        <is>
          <t>T106477</t>
        </is>
      </c>
      <c r="F5767" s="32" t="n">
        <v>11191756.48</v>
      </c>
      <c r="G5767" s="32" t="n">
        <v>1119175.65</v>
      </c>
    </row>
    <row r="5768">
      <c r="A5768" t="inlineStr">
        <is>
          <t>L0201634</t>
        </is>
      </c>
      <c r="B5768" t="inlineStr">
        <is>
          <t>2026-03-07</t>
        </is>
      </c>
      <c r="C5768" t="inlineStr">
        <is>
          <t>home_use</t>
        </is>
      </c>
      <c r="D5768" t="inlineStr">
        <is>
          <t>IMP00926</t>
        </is>
      </c>
      <c r="E5768" t="inlineStr">
        <is>
          <t>T106477</t>
        </is>
      </c>
      <c r="F5768" s="32" t="n">
        <v>205340.79</v>
      </c>
      <c r="G5768" s="32" t="n">
        <v>21971.46</v>
      </c>
    </row>
    <row r="5769">
      <c r="A5769" t="inlineStr">
        <is>
          <t>L0201646</t>
        </is>
      </c>
      <c r="B5769" t="inlineStr">
        <is>
          <t>2026-03-07</t>
        </is>
      </c>
      <c r="C5769" t="inlineStr">
        <is>
          <t>home_use</t>
        </is>
      </c>
      <c r="D5769" t="inlineStr">
        <is>
          <t>IMP00999</t>
        </is>
      </c>
      <c r="E5769" t="inlineStr">
        <is>
          <t>T106987</t>
        </is>
      </c>
      <c r="F5769" s="32" t="n">
        <v>1908257.28</v>
      </c>
      <c r="G5769" s="32" t="n">
        <v>190825.73</v>
      </c>
    </row>
    <row r="5770">
      <c r="A5770" t="inlineStr">
        <is>
          <t>L0201648</t>
        </is>
      </c>
      <c r="B5770" t="inlineStr">
        <is>
          <t>2026-03-07</t>
        </is>
      </c>
      <c r="C5770" t="inlineStr">
        <is>
          <t>home_use</t>
        </is>
      </c>
      <c r="D5770" t="inlineStr">
        <is>
          <t>IMP00999</t>
        </is>
      </c>
      <c r="E5770" t="inlineStr">
        <is>
          <t>T106987</t>
        </is>
      </c>
      <c r="F5770" s="32" t="n">
        <v>1613641.83</v>
      </c>
      <c r="G5770" s="32" t="n">
        <v>161364.18</v>
      </c>
    </row>
    <row r="5771">
      <c r="A5771" t="inlineStr">
        <is>
          <t>L0201649</t>
        </is>
      </c>
      <c r="B5771" t="inlineStr">
        <is>
          <t>2026-03-07</t>
        </is>
      </c>
      <c r="C5771" t="inlineStr">
        <is>
          <t>home_use</t>
        </is>
      </c>
      <c r="D5771" t="inlineStr">
        <is>
          <t>IMP00999</t>
        </is>
      </c>
      <c r="E5771" t="inlineStr">
        <is>
          <t>T106987</t>
        </is>
      </c>
      <c r="F5771" s="32" t="n">
        <v>8109377.07</v>
      </c>
      <c r="G5771" s="32" t="n">
        <v>810937.71</v>
      </c>
    </row>
    <row r="5772">
      <c r="A5772" t="inlineStr">
        <is>
          <t>L0201660</t>
        </is>
      </c>
      <c r="B5772" t="inlineStr">
        <is>
          <t>2026-03-07</t>
        </is>
      </c>
      <c r="C5772" t="inlineStr">
        <is>
          <t>home_use</t>
        </is>
      </c>
      <c r="D5772" t="inlineStr">
        <is>
          <t>IMP01037</t>
        </is>
      </c>
      <c r="E5772" t="inlineStr">
        <is>
          <t>T107258</t>
        </is>
      </c>
      <c r="F5772" s="32" t="n">
        <v>2176421.77</v>
      </c>
      <c r="G5772" s="32" t="n">
        <v>217642.18</v>
      </c>
    </row>
    <row r="5773">
      <c r="A5773" t="inlineStr">
        <is>
          <t>L0201661</t>
        </is>
      </c>
      <c r="B5773" t="inlineStr">
        <is>
          <t>2026-03-07</t>
        </is>
      </c>
      <c r="C5773" t="inlineStr">
        <is>
          <t>home_use</t>
        </is>
      </c>
      <c r="D5773" t="inlineStr">
        <is>
          <t>IMP01037</t>
        </is>
      </c>
      <c r="E5773" t="inlineStr">
        <is>
          <t>T107258</t>
        </is>
      </c>
      <c r="F5773" s="32" t="n">
        <v>3570597.19</v>
      </c>
      <c r="G5773" s="32" t="n">
        <v>357059.72</v>
      </c>
    </row>
    <row r="5774">
      <c r="A5774" t="inlineStr">
        <is>
          <t>L0201663</t>
        </is>
      </c>
      <c r="B5774" t="inlineStr">
        <is>
          <t>2026-03-07</t>
        </is>
      </c>
      <c r="C5774" t="inlineStr">
        <is>
          <t>home_use</t>
        </is>
      </c>
      <c r="D5774" t="inlineStr">
        <is>
          <t>IMP01037</t>
        </is>
      </c>
      <c r="E5774" t="inlineStr">
        <is>
          <t>T107258</t>
        </is>
      </c>
      <c r="F5774" s="32" t="n">
        <v>335378.51</v>
      </c>
      <c r="G5774" s="32" t="n">
        <v>40245.42</v>
      </c>
    </row>
    <row r="5775">
      <c r="A5775" t="inlineStr">
        <is>
          <t>L0201669</t>
        </is>
      </c>
      <c r="B5775" t="inlineStr">
        <is>
          <t>2026-03-07</t>
        </is>
      </c>
      <c r="C5775" t="inlineStr">
        <is>
          <t>home_use</t>
        </is>
      </c>
      <c r="D5775" t="inlineStr">
        <is>
          <t>IMP01089</t>
        </is>
      </c>
      <c r="E5775" t="inlineStr">
        <is>
          <t>T107617</t>
        </is>
      </c>
      <c r="F5775" s="32" t="n">
        <v>1081946.64</v>
      </c>
      <c r="G5775" s="32" t="n">
        <v>113604.4</v>
      </c>
    </row>
    <row r="5776">
      <c r="A5776" t="inlineStr">
        <is>
          <t>L0201670</t>
        </is>
      </c>
      <c r="B5776" t="inlineStr">
        <is>
          <t>2026-03-07</t>
        </is>
      </c>
      <c r="C5776" t="inlineStr">
        <is>
          <t>home_use</t>
        </is>
      </c>
      <c r="D5776" t="inlineStr">
        <is>
          <t>IMP01089</t>
        </is>
      </c>
      <c r="E5776" t="inlineStr">
        <is>
          <t>T107617</t>
        </is>
      </c>
      <c r="F5776" s="32" t="n">
        <v>1314718.14</v>
      </c>
      <c r="G5776" s="32" t="n">
        <v>131471.81</v>
      </c>
    </row>
    <row r="5777">
      <c r="A5777" t="inlineStr">
        <is>
          <t>L0201681</t>
        </is>
      </c>
      <c r="B5777" t="inlineStr">
        <is>
          <t>2026-03-07</t>
        </is>
      </c>
      <c r="C5777" t="inlineStr">
        <is>
          <t>home_use</t>
        </is>
      </c>
      <c r="D5777" t="inlineStr">
        <is>
          <t>IMP01142</t>
        </is>
      </c>
      <c r="E5777" t="inlineStr">
        <is>
          <t>T107992</t>
        </is>
      </c>
      <c r="F5777" s="32" t="n">
        <v>17323347.1</v>
      </c>
      <c r="G5777" s="32" t="n">
        <v>1818951.45</v>
      </c>
    </row>
    <row r="5778">
      <c r="A5778" t="inlineStr">
        <is>
          <t>L0201703</t>
        </is>
      </c>
      <c r="B5778" t="inlineStr">
        <is>
          <t>2026-03-07</t>
        </is>
      </c>
      <c r="C5778" t="inlineStr">
        <is>
          <t>home_use</t>
        </is>
      </c>
      <c r="D5778" t="inlineStr">
        <is>
          <t>IMP01310</t>
        </is>
      </c>
      <c r="E5778" t="inlineStr">
        <is>
          <t>T109167</t>
        </is>
      </c>
      <c r="F5778" s="32" t="n">
        <v>1674241.66</v>
      </c>
      <c r="G5778" s="32" t="n">
        <v>179143.86</v>
      </c>
    </row>
    <row r="5779">
      <c r="A5779" t="inlineStr">
        <is>
          <t>L0201704</t>
        </is>
      </c>
      <c r="B5779" t="inlineStr">
        <is>
          <t>2026-03-07</t>
        </is>
      </c>
      <c r="C5779" t="inlineStr">
        <is>
          <t>home_use</t>
        </is>
      </c>
      <c r="D5779" t="inlineStr">
        <is>
          <t>IMP01310</t>
        </is>
      </c>
      <c r="E5779" t="inlineStr">
        <is>
          <t>T109167</t>
        </is>
      </c>
      <c r="F5779" s="32" t="n">
        <v>512392.51</v>
      </c>
      <c r="G5779" s="32" t="n">
        <v>54826</v>
      </c>
    </row>
    <row r="5780">
      <c r="A5780" t="inlineStr">
        <is>
          <t>L0201705</t>
        </is>
      </c>
      <c r="B5780" t="inlineStr">
        <is>
          <t>2026-03-07</t>
        </is>
      </c>
      <c r="C5780" t="inlineStr">
        <is>
          <t>home_use</t>
        </is>
      </c>
      <c r="D5780" t="inlineStr">
        <is>
          <t>IMP01310</t>
        </is>
      </c>
      <c r="E5780" t="inlineStr">
        <is>
          <t>T109167</t>
        </is>
      </c>
      <c r="F5780" s="32" t="n">
        <v>280010.32</v>
      </c>
      <c r="G5780" s="32" t="n">
        <v>29961.1</v>
      </c>
    </row>
    <row r="5781">
      <c r="A5781" t="inlineStr">
        <is>
          <t>L0201708</t>
        </is>
      </c>
      <c r="B5781" t="inlineStr">
        <is>
          <t>2026-03-07</t>
        </is>
      </c>
      <c r="C5781" t="inlineStr">
        <is>
          <t>home_use</t>
        </is>
      </c>
      <c r="D5781" t="inlineStr">
        <is>
          <t>IMP01310</t>
        </is>
      </c>
      <c r="E5781" t="inlineStr">
        <is>
          <t>T109167</t>
        </is>
      </c>
      <c r="F5781" s="32" t="n">
        <v>1363852.02</v>
      </c>
      <c r="G5781" s="32" t="n">
        <v>145932.17</v>
      </c>
    </row>
    <row r="5782">
      <c r="A5782" t="inlineStr">
        <is>
          <t>L0201709</t>
        </is>
      </c>
      <c r="B5782" t="inlineStr">
        <is>
          <t>2026-03-07</t>
        </is>
      </c>
      <c r="C5782" t="inlineStr">
        <is>
          <t>home_use</t>
        </is>
      </c>
      <c r="D5782" t="inlineStr">
        <is>
          <t>IMP01310</t>
        </is>
      </c>
      <c r="E5782" t="inlineStr">
        <is>
          <t>T109167</t>
        </is>
      </c>
      <c r="F5782" s="32" t="n">
        <v>526586.73</v>
      </c>
      <c r="G5782" s="32" t="n">
        <v>68456.28</v>
      </c>
    </row>
    <row r="5783">
      <c r="A5783" t="inlineStr">
        <is>
          <t>L0201710</t>
        </is>
      </c>
      <c r="B5783" t="inlineStr">
        <is>
          <t>2026-03-07</t>
        </is>
      </c>
      <c r="C5783" t="inlineStr">
        <is>
          <t>home_use</t>
        </is>
      </c>
      <c r="D5783" t="inlineStr">
        <is>
          <t>IMP01310</t>
        </is>
      </c>
      <c r="E5783" t="inlineStr">
        <is>
          <t>T109167</t>
        </is>
      </c>
      <c r="F5783" s="32" t="n">
        <v>502337.94</v>
      </c>
      <c r="G5783" s="32" t="n">
        <v>65303.93</v>
      </c>
    </row>
    <row r="5784">
      <c r="A5784" t="inlineStr">
        <is>
          <t>L0201720</t>
        </is>
      </c>
      <c r="B5784" t="inlineStr">
        <is>
          <t>2026-03-07</t>
        </is>
      </c>
      <c r="C5784" t="inlineStr">
        <is>
          <t>warehouse_out</t>
        </is>
      </c>
      <c r="D5784" t="inlineStr">
        <is>
          <t>IMP01334</t>
        </is>
      </c>
      <c r="E5784" t="inlineStr">
        <is>
          <t>T109334</t>
        </is>
      </c>
      <c r="F5784" s="32" t="n">
        <v>3601988.49</v>
      </c>
      <c r="G5784" s="32" t="n">
        <v>360198.85</v>
      </c>
    </row>
    <row r="5785">
      <c r="A5785" t="inlineStr">
        <is>
          <t>L0201728</t>
        </is>
      </c>
      <c r="B5785" t="inlineStr">
        <is>
          <t>2026-03-07</t>
        </is>
      </c>
      <c r="C5785" t="inlineStr">
        <is>
          <t>home_use</t>
        </is>
      </c>
      <c r="D5785" t="inlineStr">
        <is>
          <t>IMP01411</t>
        </is>
      </c>
      <c r="E5785" t="inlineStr">
        <is>
          <t>T109373</t>
        </is>
      </c>
      <c r="F5785" s="32" t="n">
        <v>332454.23</v>
      </c>
      <c r="G5785" s="32" t="n">
        <v>35572.6</v>
      </c>
    </row>
    <row r="5786">
      <c r="A5786" t="inlineStr">
        <is>
          <t>L0201749</t>
        </is>
      </c>
      <c r="B5786" t="inlineStr">
        <is>
          <t>2026-03-08</t>
        </is>
      </c>
      <c r="C5786" t="inlineStr">
        <is>
          <t>home_use</t>
        </is>
      </c>
      <c r="D5786" t="inlineStr">
        <is>
          <t>IMP00063</t>
        </is>
      </c>
      <c r="E5786" t="inlineStr">
        <is>
          <t>T100440</t>
        </is>
      </c>
      <c r="F5786" s="32" t="n">
        <v>435301.47</v>
      </c>
      <c r="G5786" s="32" t="n">
        <v>50059.67</v>
      </c>
    </row>
    <row r="5787">
      <c r="A5787" t="inlineStr">
        <is>
          <t>L0201750</t>
        </is>
      </c>
      <c r="B5787" t="inlineStr">
        <is>
          <t>2026-03-08</t>
        </is>
      </c>
      <c r="C5787" t="inlineStr">
        <is>
          <t>home_use</t>
        </is>
      </c>
      <c r="D5787" t="inlineStr">
        <is>
          <t>IMP00063</t>
        </is>
      </c>
      <c r="E5787" t="inlineStr">
        <is>
          <t>T100440</t>
        </is>
      </c>
      <c r="F5787" s="32" t="n">
        <v>544936.17</v>
      </c>
      <c r="G5787" s="32" t="n">
        <v>62667.66</v>
      </c>
    </row>
    <row r="5788">
      <c r="A5788" t="inlineStr">
        <is>
          <t>L0201751</t>
        </is>
      </c>
      <c r="B5788" t="inlineStr">
        <is>
          <t>2026-03-08</t>
        </is>
      </c>
      <c r="C5788" t="inlineStr">
        <is>
          <t>home_use</t>
        </is>
      </c>
      <c r="D5788" t="inlineStr">
        <is>
          <t>IMP00063</t>
        </is>
      </c>
      <c r="E5788" t="inlineStr">
        <is>
          <t>T100440</t>
        </is>
      </c>
      <c r="F5788" s="32" t="n">
        <v>1547926.6</v>
      </c>
      <c r="G5788" s="32" t="n">
        <v>165628.15</v>
      </c>
    </row>
    <row r="5789">
      <c r="A5789" t="inlineStr">
        <is>
          <t>L0201752</t>
        </is>
      </c>
      <c r="B5789" t="inlineStr">
        <is>
          <t>2026-03-08</t>
        </is>
      </c>
      <c r="C5789" t="inlineStr">
        <is>
          <t>home_use</t>
        </is>
      </c>
      <c r="D5789" t="inlineStr">
        <is>
          <t>IMP00063</t>
        </is>
      </c>
      <c r="E5789" t="inlineStr">
        <is>
          <t>T100440</t>
        </is>
      </c>
      <c r="F5789" s="32" t="n">
        <v>2084613.44</v>
      </c>
      <c r="G5789" s="32" t="n">
        <v>270999.75</v>
      </c>
    </row>
    <row r="5790">
      <c r="A5790" t="inlineStr">
        <is>
          <t>L0201753</t>
        </is>
      </c>
      <c r="B5790" t="inlineStr">
        <is>
          <t>2026-03-08</t>
        </is>
      </c>
      <c r="C5790" t="inlineStr">
        <is>
          <t>home_use</t>
        </is>
      </c>
      <c r="D5790" t="inlineStr">
        <is>
          <t>IMP00063</t>
        </is>
      </c>
      <c r="E5790" t="inlineStr">
        <is>
          <t>T100440</t>
        </is>
      </c>
      <c r="F5790" s="32" t="n">
        <v>4365379.49</v>
      </c>
      <c r="G5790" s="32" t="n">
        <v>567499.33</v>
      </c>
    </row>
    <row r="5791">
      <c r="A5791" t="inlineStr">
        <is>
          <t>L0201754</t>
        </is>
      </c>
      <c r="B5791" t="inlineStr">
        <is>
          <t>2026-03-08</t>
        </is>
      </c>
      <c r="C5791" t="inlineStr">
        <is>
          <t>home_use</t>
        </is>
      </c>
      <c r="D5791" t="inlineStr">
        <is>
          <t>IMP00063</t>
        </is>
      </c>
      <c r="E5791" t="inlineStr">
        <is>
          <t>T100440</t>
        </is>
      </c>
      <c r="F5791" s="32" t="n">
        <v>304293.41</v>
      </c>
      <c r="G5791" s="32" t="n">
        <v>34993.74</v>
      </c>
    </row>
    <row r="5792">
      <c r="A5792" t="inlineStr">
        <is>
          <t>L0201756</t>
        </is>
      </c>
      <c r="B5792" t="inlineStr">
        <is>
          <t>2026-03-08</t>
        </is>
      </c>
      <c r="C5792" t="inlineStr">
        <is>
          <t>home_use</t>
        </is>
      </c>
      <c r="D5792" t="inlineStr">
        <is>
          <t>IMP00063</t>
        </is>
      </c>
      <c r="E5792" t="inlineStr">
        <is>
          <t>T100440</t>
        </is>
      </c>
      <c r="F5792" s="32" t="n">
        <v>1401989.77</v>
      </c>
      <c r="G5792" s="32" t="n">
        <v>161228.82</v>
      </c>
    </row>
    <row r="5793">
      <c r="A5793" t="inlineStr">
        <is>
          <t>L0201757</t>
        </is>
      </c>
      <c r="B5793" t="inlineStr">
        <is>
          <t>2026-03-08</t>
        </is>
      </c>
      <c r="C5793" t="inlineStr">
        <is>
          <t>home_use</t>
        </is>
      </c>
      <c r="D5793" t="inlineStr">
        <is>
          <t>IMP00067</t>
        </is>
      </c>
      <c r="E5793" t="inlineStr">
        <is>
          <t>T100466</t>
        </is>
      </c>
      <c r="F5793" s="32" t="n">
        <v>2405655.66</v>
      </c>
      <c r="G5793" s="32" t="n">
        <v>240565.57</v>
      </c>
    </row>
    <row r="5794">
      <c r="A5794" t="inlineStr">
        <is>
          <t>L0201773</t>
        </is>
      </c>
      <c r="B5794" t="inlineStr">
        <is>
          <t>2026-03-08</t>
        </is>
      </c>
      <c r="C5794" t="inlineStr">
        <is>
          <t>home_use</t>
        </is>
      </c>
      <c r="D5794" t="inlineStr">
        <is>
          <t>IMP00156</t>
        </is>
      </c>
      <c r="F5794" s="32" t="n">
        <v>1317780.88</v>
      </c>
      <c r="G5794" s="32" t="n">
        <v>164722.61</v>
      </c>
    </row>
    <row r="5795">
      <c r="A5795" t="inlineStr">
        <is>
          <t>L0201774</t>
        </is>
      </c>
      <c r="B5795" t="inlineStr">
        <is>
          <t>2026-03-08</t>
        </is>
      </c>
      <c r="C5795" t="inlineStr">
        <is>
          <t>home_use</t>
        </is>
      </c>
      <c r="D5795" t="inlineStr">
        <is>
          <t>IMP00156</t>
        </is>
      </c>
      <c r="F5795" s="32" t="n">
        <v>1512014.55</v>
      </c>
      <c r="G5795" s="32" t="n">
        <v>196561.89</v>
      </c>
    </row>
    <row r="5796">
      <c r="A5796" t="inlineStr">
        <is>
          <t>L0201797</t>
        </is>
      </c>
      <c r="B5796" t="inlineStr">
        <is>
          <t>2026-03-08</t>
        </is>
      </c>
      <c r="C5796" t="inlineStr">
        <is>
          <t>home_use</t>
        </is>
      </c>
      <c r="D5796" t="inlineStr">
        <is>
          <t>IMP00306</t>
        </is>
      </c>
      <c r="E5796" t="inlineStr">
        <is>
          <t>T102141</t>
        </is>
      </c>
      <c r="F5796" s="32" t="n">
        <v>1478714.05</v>
      </c>
      <c r="G5796" s="32" t="n">
        <v>155264.98</v>
      </c>
    </row>
    <row r="5797">
      <c r="A5797" t="inlineStr">
        <is>
          <t>L0201798</t>
        </is>
      </c>
      <c r="B5797" t="inlineStr">
        <is>
          <t>2026-03-08</t>
        </is>
      </c>
      <c r="C5797" t="inlineStr">
        <is>
          <t>home_use</t>
        </is>
      </c>
      <c r="D5797" t="inlineStr">
        <is>
          <t>IMP00306</t>
        </is>
      </c>
      <c r="E5797" t="inlineStr">
        <is>
          <t>T102141</t>
        </is>
      </c>
      <c r="F5797" s="32" t="n">
        <v>442039.29</v>
      </c>
      <c r="G5797" s="32" t="n">
        <v>55254.91</v>
      </c>
    </row>
    <row r="5798">
      <c r="A5798" t="inlineStr">
        <is>
          <t>L0201799</t>
        </is>
      </c>
      <c r="B5798" t="inlineStr">
        <is>
          <t>2026-03-08</t>
        </is>
      </c>
      <c r="C5798" t="inlineStr">
        <is>
          <t>home_use</t>
        </is>
      </c>
      <c r="D5798" t="inlineStr">
        <is>
          <t>IMP00306</t>
        </is>
      </c>
      <c r="E5798" t="inlineStr">
        <is>
          <t>T102141</t>
        </is>
      </c>
      <c r="F5798" s="32" t="n">
        <v>1245486.11</v>
      </c>
      <c r="G5798" s="32" t="n">
        <v>155685.76</v>
      </c>
    </row>
    <row r="5799">
      <c r="A5799" t="inlineStr">
        <is>
          <t>L0201800</t>
        </is>
      </c>
      <c r="B5799" t="inlineStr">
        <is>
          <t>2026-03-08</t>
        </is>
      </c>
      <c r="C5799" t="inlineStr">
        <is>
          <t>home_use</t>
        </is>
      </c>
      <c r="D5799" t="inlineStr">
        <is>
          <t>IMP00306</t>
        </is>
      </c>
      <c r="E5799" t="inlineStr">
        <is>
          <t>T102141</t>
        </is>
      </c>
      <c r="F5799" s="32" t="n">
        <v>324514.73</v>
      </c>
      <c r="G5799" s="32" t="n">
        <v>34074.05</v>
      </c>
    </row>
    <row r="5800">
      <c r="A5800" t="inlineStr">
        <is>
          <t>L0201803</t>
        </is>
      </c>
      <c r="B5800" t="inlineStr">
        <is>
          <t>2026-03-08</t>
        </is>
      </c>
      <c r="C5800" t="inlineStr">
        <is>
          <t>home_use</t>
        </is>
      </c>
      <c r="D5800" t="inlineStr">
        <is>
          <t>IMP00340</t>
        </is>
      </c>
      <c r="E5800" t="inlineStr">
        <is>
          <t>T102376</t>
        </is>
      </c>
      <c r="F5800" s="32" t="n">
        <v>29777491.21</v>
      </c>
      <c r="G5800" s="32" t="n">
        <v>3126636.58</v>
      </c>
    </row>
    <row r="5801">
      <c r="A5801" t="inlineStr">
        <is>
          <t>L0201826</t>
        </is>
      </c>
      <c r="B5801" t="inlineStr">
        <is>
          <t>2026-03-08</t>
        </is>
      </c>
      <c r="C5801" t="inlineStr">
        <is>
          <t>home_use</t>
        </is>
      </c>
      <c r="D5801" t="inlineStr">
        <is>
          <t>IMP00519</t>
        </is>
      </c>
      <c r="E5801" t="inlineStr">
        <is>
          <t>T103629</t>
        </is>
      </c>
      <c r="F5801" s="32" t="n">
        <v>2084536.66</v>
      </c>
      <c r="G5801" s="32" t="n">
        <v>218876.35</v>
      </c>
    </row>
    <row r="5802">
      <c r="A5802" t="inlineStr">
        <is>
          <t>L0201842</t>
        </is>
      </c>
      <c r="B5802" t="inlineStr">
        <is>
          <t>2026-03-08</t>
        </is>
      </c>
      <c r="C5802" t="inlineStr">
        <is>
          <t>home_use</t>
        </is>
      </c>
      <c r="D5802" t="inlineStr">
        <is>
          <t>IMP00591</t>
        </is>
      </c>
      <c r="E5802" t="inlineStr">
        <is>
          <t>T104135</t>
        </is>
      </c>
      <c r="F5802" s="32" t="n">
        <v>3444269.29</v>
      </c>
      <c r="G5802" s="32" t="n">
        <v>344426.93</v>
      </c>
    </row>
    <row r="5803">
      <c r="A5803" t="inlineStr">
        <is>
          <t>L0201850</t>
        </is>
      </c>
      <c r="B5803" t="inlineStr">
        <is>
          <t>2026-03-08</t>
        </is>
      </c>
      <c r="C5803" t="inlineStr">
        <is>
          <t>warehouse_in</t>
        </is>
      </c>
      <c r="D5803" t="inlineStr">
        <is>
          <t>IMP00643</t>
        </is>
      </c>
      <c r="E5803" t="inlineStr">
        <is>
          <t>T104498</t>
        </is>
      </c>
      <c r="F5803" s="32" t="n">
        <v>1186755.03</v>
      </c>
      <c r="G5803" s="32" t="n">
        <v>0</v>
      </c>
    </row>
    <row r="5804">
      <c r="A5804" t="inlineStr">
        <is>
          <t>L0201851</t>
        </is>
      </c>
      <c r="B5804" t="inlineStr">
        <is>
          <t>2026-03-08</t>
        </is>
      </c>
      <c r="C5804" t="inlineStr">
        <is>
          <t>home_use</t>
        </is>
      </c>
      <c r="D5804" t="inlineStr">
        <is>
          <t>IMP00643</t>
        </is>
      </c>
      <c r="E5804" t="inlineStr">
        <is>
          <t>T104498</t>
        </is>
      </c>
      <c r="F5804" s="32" t="n">
        <v>462159.07</v>
      </c>
      <c r="G5804" s="32" t="n">
        <v>46215.91</v>
      </c>
    </row>
    <row r="5805">
      <c r="A5805" t="inlineStr">
        <is>
          <t>L0201853</t>
        </is>
      </c>
      <c r="B5805" t="inlineStr">
        <is>
          <t>2026-03-08</t>
        </is>
      </c>
      <c r="C5805" t="inlineStr">
        <is>
          <t>home_use</t>
        </is>
      </c>
      <c r="D5805" t="inlineStr">
        <is>
          <t>IMP00643</t>
        </is>
      </c>
      <c r="E5805" t="inlineStr">
        <is>
          <t>T104498</t>
        </is>
      </c>
      <c r="F5805" s="32" t="n">
        <v>684211.88</v>
      </c>
      <c r="G5805" s="32" t="n">
        <v>68421.19</v>
      </c>
    </row>
    <row r="5806">
      <c r="A5806" t="inlineStr">
        <is>
          <t>L0201854</t>
        </is>
      </c>
      <c r="B5806" t="inlineStr">
        <is>
          <t>2026-03-08</t>
        </is>
      </c>
      <c r="C5806" t="inlineStr">
        <is>
          <t>transit</t>
        </is>
      </c>
      <c r="D5806" t="inlineStr">
        <is>
          <t>IMP00643</t>
        </is>
      </c>
      <c r="E5806" t="inlineStr">
        <is>
          <t>T104498</t>
        </is>
      </c>
      <c r="F5806" s="32" t="n">
        <v>959693.17</v>
      </c>
      <c r="G5806" s="32" t="n">
        <v>0</v>
      </c>
    </row>
    <row r="5807">
      <c r="A5807" t="inlineStr">
        <is>
          <t>L0201875</t>
        </is>
      </c>
      <c r="B5807" t="inlineStr">
        <is>
          <t>2026-03-08</t>
        </is>
      </c>
      <c r="C5807" t="inlineStr">
        <is>
          <t>home_use</t>
        </is>
      </c>
      <c r="D5807" t="inlineStr">
        <is>
          <t>IMP00753</t>
        </is>
      </c>
      <c r="E5807" t="inlineStr">
        <is>
          <t>T105264</t>
        </is>
      </c>
      <c r="F5807" s="32" t="n">
        <v>888568.61</v>
      </c>
      <c r="G5807" s="32" t="n">
        <v>90634</v>
      </c>
    </row>
    <row r="5808">
      <c r="A5808" t="inlineStr">
        <is>
          <t>L0201876</t>
        </is>
      </c>
      <c r="B5808" t="inlineStr">
        <is>
          <t>2026-03-08</t>
        </is>
      </c>
      <c r="C5808" t="inlineStr">
        <is>
          <t>home_use</t>
        </is>
      </c>
      <c r="D5808" t="inlineStr">
        <is>
          <t>IMP00753</t>
        </is>
      </c>
      <c r="E5808" t="inlineStr">
        <is>
          <t>T105264</t>
        </is>
      </c>
      <c r="F5808" s="32" t="n">
        <v>560875.77</v>
      </c>
      <c r="G5808" s="32" t="n">
        <v>58891.96</v>
      </c>
    </row>
    <row r="5809">
      <c r="A5809" t="inlineStr">
        <is>
          <t>L0201898</t>
        </is>
      </c>
      <c r="B5809" t="inlineStr">
        <is>
          <t>2026-03-08</t>
        </is>
      </c>
      <c r="C5809" t="inlineStr">
        <is>
          <t>home_use</t>
        </is>
      </c>
      <c r="D5809" t="inlineStr">
        <is>
          <t>IMP00892</t>
        </is>
      </c>
      <c r="E5809" t="inlineStr">
        <is>
          <t>T106240</t>
        </is>
      </c>
      <c r="F5809" s="32" t="n">
        <v>285108.25</v>
      </c>
      <c r="G5809" s="32" t="n">
        <v>32787.45</v>
      </c>
    </row>
    <row r="5810">
      <c r="A5810" t="inlineStr">
        <is>
          <t>L0201905</t>
        </is>
      </c>
      <c r="B5810" t="inlineStr">
        <is>
          <t>2026-03-08</t>
        </is>
      </c>
      <c r="C5810" t="inlineStr">
        <is>
          <t>home_use</t>
        </is>
      </c>
      <c r="D5810" t="inlineStr">
        <is>
          <t>IMP00903</t>
        </is>
      </c>
      <c r="E5810" t="inlineStr">
        <is>
          <t>T106318</t>
        </is>
      </c>
      <c r="F5810" s="32" t="n">
        <v>5358387.94</v>
      </c>
      <c r="G5810" s="32" t="n">
        <v>589422.67</v>
      </c>
    </row>
    <row r="5811">
      <c r="A5811" t="inlineStr">
        <is>
          <t>L0201906</t>
        </is>
      </c>
      <c r="B5811" t="inlineStr">
        <is>
          <t>2026-03-08</t>
        </is>
      </c>
      <c r="C5811" t="inlineStr">
        <is>
          <t>home_use</t>
        </is>
      </c>
      <c r="D5811" t="inlineStr">
        <is>
          <t>IMP00913</t>
        </is>
      </c>
      <c r="E5811" t="inlineStr">
        <is>
          <t>T106384</t>
        </is>
      </c>
      <c r="F5811" s="32" t="n">
        <v>335842.29</v>
      </c>
      <c r="G5811" s="32" t="n">
        <v>41980.29</v>
      </c>
    </row>
    <row r="5812">
      <c r="A5812" t="inlineStr">
        <is>
          <t>L0201907</t>
        </is>
      </c>
      <c r="B5812" t="inlineStr">
        <is>
          <t>2026-03-08</t>
        </is>
      </c>
      <c r="C5812" t="inlineStr">
        <is>
          <t>home_use</t>
        </is>
      </c>
      <c r="D5812" t="inlineStr">
        <is>
          <t>IMP00926</t>
        </is>
      </c>
      <c r="E5812" t="inlineStr">
        <is>
          <t>T106477</t>
        </is>
      </c>
      <c r="F5812" s="32" t="n">
        <v>2749390.49</v>
      </c>
      <c r="G5812" s="32" t="n">
        <v>274939.05</v>
      </c>
    </row>
    <row r="5813">
      <c r="A5813" t="inlineStr">
        <is>
          <t>L0201908</t>
        </is>
      </c>
      <c r="B5813" t="inlineStr">
        <is>
          <t>2026-03-08</t>
        </is>
      </c>
      <c r="C5813" t="inlineStr">
        <is>
          <t>home_use</t>
        </is>
      </c>
      <c r="D5813" t="inlineStr">
        <is>
          <t>IMP00926</t>
        </is>
      </c>
      <c r="E5813" t="inlineStr">
        <is>
          <t>T106477</t>
        </is>
      </c>
      <c r="F5813" s="32" t="n">
        <v>190079.84</v>
      </c>
      <c r="G5813" s="32" t="n">
        <v>20338.54</v>
      </c>
    </row>
    <row r="5814">
      <c r="A5814" t="inlineStr">
        <is>
          <t>L0201909</t>
        </is>
      </c>
      <c r="B5814" t="inlineStr">
        <is>
          <t>2026-03-08</t>
        </is>
      </c>
      <c r="C5814" t="inlineStr">
        <is>
          <t>warehouse_out</t>
        </is>
      </c>
      <c r="D5814" t="inlineStr">
        <is>
          <t>IMP00926</t>
        </is>
      </c>
      <c r="E5814" t="inlineStr">
        <is>
          <t>T106477</t>
        </is>
      </c>
      <c r="F5814" s="32" t="n">
        <v>4611891.93</v>
      </c>
      <c r="G5814" s="32" t="n">
        <v>484248.65</v>
      </c>
    </row>
    <row r="5815">
      <c r="A5815" t="inlineStr">
        <is>
          <t>L0201911</t>
        </is>
      </c>
      <c r="B5815" t="inlineStr">
        <is>
          <t>2026-03-08</t>
        </is>
      </c>
      <c r="C5815" t="inlineStr">
        <is>
          <t>temporary_admission</t>
        </is>
      </c>
      <c r="D5815" t="inlineStr">
        <is>
          <t>IMP00944</t>
        </is>
      </c>
      <c r="E5815" t="inlineStr">
        <is>
          <t>T106607</t>
        </is>
      </c>
      <c r="F5815" s="32" t="n">
        <v>1353004.75</v>
      </c>
      <c r="G5815" s="32" t="n">
        <v>0</v>
      </c>
    </row>
    <row r="5816">
      <c r="A5816" t="inlineStr">
        <is>
          <t>L0201912</t>
        </is>
      </c>
      <c r="B5816" t="inlineStr">
        <is>
          <t>2026-03-08</t>
        </is>
      </c>
      <c r="C5816" t="inlineStr">
        <is>
          <t>home_use</t>
        </is>
      </c>
      <c r="D5816" t="inlineStr">
        <is>
          <t>IMP00950</t>
        </is>
      </c>
      <c r="F5816" s="32" t="n">
        <v>466597.77</v>
      </c>
      <c r="G5816" s="32" t="n">
        <v>60657.71</v>
      </c>
    </row>
    <row r="5817">
      <c r="A5817" t="inlineStr">
        <is>
          <t>L0201916</t>
        </is>
      </c>
      <c r="B5817" t="inlineStr">
        <is>
          <t>2026-03-08</t>
        </is>
      </c>
      <c r="C5817" t="inlineStr">
        <is>
          <t>home_use</t>
        </is>
      </c>
      <c r="D5817" t="inlineStr">
        <is>
          <t>IMP00999</t>
        </is>
      </c>
      <c r="E5817" t="inlineStr">
        <is>
          <t>T106987</t>
        </is>
      </c>
      <c r="F5817" s="32" t="n">
        <v>3665388.57</v>
      </c>
      <c r="G5817" s="32" t="n">
        <v>366538.86</v>
      </c>
    </row>
    <row r="5818">
      <c r="A5818" t="inlineStr">
        <is>
          <t>L0201917</t>
        </is>
      </c>
      <c r="B5818" t="inlineStr">
        <is>
          <t>2026-03-08</t>
        </is>
      </c>
      <c r="C5818" t="inlineStr">
        <is>
          <t>home_use</t>
        </is>
      </c>
      <c r="D5818" t="inlineStr">
        <is>
          <t>IMP00999</t>
        </is>
      </c>
      <c r="E5818" t="inlineStr">
        <is>
          <t>T106987</t>
        </is>
      </c>
      <c r="F5818" s="32" t="n">
        <v>2069614.89</v>
      </c>
      <c r="G5818" s="32" t="n">
        <v>206961.49</v>
      </c>
    </row>
    <row r="5819">
      <c r="A5819" t="inlineStr">
        <is>
          <t>L0201918</t>
        </is>
      </c>
      <c r="B5819" t="inlineStr">
        <is>
          <t>2026-03-08</t>
        </is>
      </c>
      <c r="C5819" t="inlineStr">
        <is>
          <t>home_use</t>
        </is>
      </c>
      <c r="D5819" t="inlineStr">
        <is>
          <t>IMP00999</t>
        </is>
      </c>
      <c r="E5819" t="inlineStr">
        <is>
          <t>T106987</t>
        </is>
      </c>
      <c r="F5819" s="32" t="n">
        <v>9643566.800000001</v>
      </c>
      <c r="G5819" s="32" t="n">
        <v>1012574.51</v>
      </c>
    </row>
    <row r="5820">
      <c r="A5820" t="inlineStr">
        <is>
          <t>L0201919</t>
        </is>
      </c>
      <c r="B5820" t="inlineStr">
        <is>
          <t>2026-03-08</t>
        </is>
      </c>
      <c r="C5820" t="inlineStr">
        <is>
          <t>home_use</t>
        </is>
      </c>
      <c r="D5820" t="inlineStr">
        <is>
          <t>IMP00999</t>
        </is>
      </c>
      <c r="E5820" t="inlineStr">
        <is>
          <t>T106987</t>
        </is>
      </c>
      <c r="F5820" s="32" t="n">
        <v>1888445.97</v>
      </c>
      <c r="G5820" s="32" t="n">
        <v>188844.6</v>
      </c>
    </row>
    <row r="5821">
      <c r="A5821" t="inlineStr">
        <is>
          <t>L0201930</t>
        </is>
      </c>
      <c r="B5821" t="inlineStr">
        <is>
          <t>2026-03-08</t>
        </is>
      </c>
      <c r="C5821" t="inlineStr">
        <is>
          <t>home_use</t>
        </is>
      </c>
      <c r="D5821" t="inlineStr">
        <is>
          <t>IMP01037</t>
        </is>
      </c>
      <c r="E5821" t="inlineStr">
        <is>
          <t>T107258</t>
        </is>
      </c>
      <c r="F5821" s="32" t="n">
        <v>3397621.8</v>
      </c>
      <c r="G5821" s="32" t="n">
        <v>339762.18</v>
      </c>
    </row>
    <row r="5822">
      <c r="A5822" t="inlineStr">
        <is>
          <t>L0201959</t>
        </is>
      </c>
      <c r="B5822" t="inlineStr">
        <is>
          <t>2026-03-08</t>
        </is>
      </c>
      <c r="C5822" t="inlineStr">
        <is>
          <t>home_use</t>
        </is>
      </c>
      <c r="D5822" t="inlineStr">
        <is>
          <t>IMP01183</t>
        </is>
      </c>
      <c r="E5822" t="inlineStr">
        <is>
          <t>T108275</t>
        </is>
      </c>
      <c r="F5822" s="32" t="n">
        <v>1176600.37</v>
      </c>
      <c r="G5822" s="32" t="n">
        <v>123543.04</v>
      </c>
    </row>
    <row r="5823">
      <c r="A5823" t="inlineStr">
        <is>
          <t>L0201969</t>
        </is>
      </c>
      <c r="B5823" t="inlineStr">
        <is>
          <t>2026-03-08</t>
        </is>
      </c>
      <c r="C5823" t="inlineStr">
        <is>
          <t>home_use</t>
        </is>
      </c>
      <c r="D5823" t="inlineStr">
        <is>
          <t>IMP01310</t>
        </is>
      </c>
      <c r="E5823" t="inlineStr">
        <is>
          <t>T109167</t>
        </is>
      </c>
      <c r="F5823" s="32" t="n">
        <v>4490297.5</v>
      </c>
      <c r="G5823" s="32" t="n">
        <v>561287.1899999999</v>
      </c>
    </row>
    <row r="5824">
      <c r="A5824" t="inlineStr">
        <is>
          <t>L0201970</t>
        </is>
      </c>
      <c r="B5824" t="inlineStr">
        <is>
          <t>2026-03-08</t>
        </is>
      </c>
      <c r="C5824" t="inlineStr">
        <is>
          <t>home_use</t>
        </is>
      </c>
      <c r="D5824" t="inlineStr">
        <is>
          <t>IMP01310</t>
        </is>
      </c>
      <c r="E5824" t="inlineStr">
        <is>
          <t>T109167</t>
        </is>
      </c>
      <c r="F5824" s="32" t="n">
        <v>2660940.89</v>
      </c>
      <c r="G5824" s="32" t="n">
        <v>332617.61</v>
      </c>
    </row>
    <row r="5825">
      <c r="A5825" t="inlineStr">
        <is>
          <t>L0201971</t>
        </is>
      </c>
      <c r="B5825" t="inlineStr">
        <is>
          <t>2026-03-08</t>
        </is>
      </c>
      <c r="C5825" t="inlineStr">
        <is>
          <t>home_use</t>
        </is>
      </c>
      <c r="D5825" t="inlineStr">
        <is>
          <t>IMP01310</t>
        </is>
      </c>
      <c r="E5825" t="inlineStr">
        <is>
          <t>T109167</t>
        </is>
      </c>
      <c r="F5825" s="32" t="n">
        <v>3130832.11</v>
      </c>
      <c r="G5825" s="32" t="n">
        <v>334999.04</v>
      </c>
    </row>
    <row r="5826">
      <c r="A5826" t="inlineStr">
        <is>
          <t>L0201972</t>
        </is>
      </c>
      <c r="B5826" t="inlineStr">
        <is>
          <t>2026-03-08</t>
        </is>
      </c>
      <c r="C5826" t="inlineStr">
        <is>
          <t>home_use</t>
        </is>
      </c>
      <c r="D5826" t="inlineStr">
        <is>
          <t>IMP01310</t>
        </is>
      </c>
      <c r="E5826" t="inlineStr">
        <is>
          <t>T109167</t>
        </is>
      </c>
      <c r="F5826" s="32" t="n">
        <v>504688.59</v>
      </c>
      <c r="G5826" s="32" t="n">
        <v>54001.68</v>
      </c>
    </row>
    <row r="5827">
      <c r="A5827" t="inlineStr">
        <is>
          <t>L0201973</t>
        </is>
      </c>
      <c r="B5827" t="inlineStr">
        <is>
          <t>2026-03-08</t>
        </is>
      </c>
      <c r="C5827" t="inlineStr">
        <is>
          <t>home_use</t>
        </is>
      </c>
      <c r="D5827" t="inlineStr">
        <is>
          <t>IMP01310</t>
        </is>
      </c>
      <c r="E5827" t="inlineStr">
        <is>
          <t>T109167</t>
        </is>
      </c>
      <c r="F5827" s="32" t="n">
        <v>499306.97</v>
      </c>
      <c r="G5827" s="32" t="n">
        <v>53425.85</v>
      </c>
    </row>
    <row r="5828">
      <c r="A5828" t="inlineStr">
        <is>
          <t>L0201975</t>
        </is>
      </c>
      <c r="B5828" t="inlineStr">
        <is>
          <t>2026-03-08</t>
        </is>
      </c>
      <c r="C5828" t="inlineStr">
        <is>
          <t>home_use</t>
        </is>
      </c>
      <c r="D5828" t="inlineStr">
        <is>
          <t>IMP01310</t>
        </is>
      </c>
      <c r="E5828" t="inlineStr">
        <is>
          <t>T109167</t>
        </is>
      </c>
      <c r="F5828" s="32" t="n">
        <v>774692.48</v>
      </c>
      <c r="G5828" s="32" t="n">
        <v>82892.10000000001</v>
      </c>
    </row>
    <row r="5829">
      <c r="A5829" t="inlineStr">
        <is>
          <t>L0201976</t>
        </is>
      </c>
      <c r="B5829" t="inlineStr">
        <is>
          <t>2026-03-08</t>
        </is>
      </c>
      <c r="C5829" t="inlineStr">
        <is>
          <t>home_use</t>
        </is>
      </c>
      <c r="D5829" t="inlineStr">
        <is>
          <t>IMP01310</t>
        </is>
      </c>
      <c r="E5829" t="inlineStr">
        <is>
          <t>T109167</t>
        </is>
      </c>
      <c r="F5829" s="32" t="n">
        <v>1036086.72</v>
      </c>
      <c r="G5829" s="32" t="n">
        <v>110861.28</v>
      </c>
    </row>
    <row r="5830">
      <c r="A5830" t="inlineStr">
        <is>
          <t>L0202018</t>
        </is>
      </c>
      <c r="B5830" t="inlineStr">
        <is>
          <t>2026-03-09</t>
        </is>
      </c>
      <c r="C5830" t="inlineStr">
        <is>
          <t>home_use</t>
        </is>
      </c>
      <c r="D5830" t="inlineStr">
        <is>
          <t>IMP00063</t>
        </is>
      </c>
      <c r="E5830" t="inlineStr">
        <is>
          <t>T100440</t>
        </is>
      </c>
      <c r="F5830" s="32" t="n">
        <v>9493244.380000001</v>
      </c>
      <c r="G5830" s="32" t="n">
        <v>1234121.77</v>
      </c>
    </row>
    <row r="5831">
      <c r="A5831" t="inlineStr">
        <is>
          <t>L0202019</t>
        </is>
      </c>
      <c r="B5831" t="inlineStr">
        <is>
          <t>2026-03-09</t>
        </is>
      </c>
      <c r="C5831" t="inlineStr">
        <is>
          <t>home_use</t>
        </is>
      </c>
      <c r="D5831" t="inlineStr">
        <is>
          <t>IMP00063</t>
        </is>
      </c>
      <c r="E5831" t="inlineStr">
        <is>
          <t>T100440</t>
        </is>
      </c>
      <c r="F5831" s="32" t="n">
        <v>352989.98</v>
      </c>
      <c r="G5831" s="32" t="n">
        <v>40593.85</v>
      </c>
    </row>
    <row r="5832">
      <c r="A5832" t="inlineStr">
        <is>
          <t>L0202020</t>
        </is>
      </c>
      <c r="B5832" t="inlineStr">
        <is>
          <t>2026-03-09</t>
        </is>
      </c>
      <c r="C5832" t="inlineStr">
        <is>
          <t>home_use</t>
        </is>
      </c>
      <c r="D5832" t="inlineStr">
        <is>
          <t>IMP00063</t>
        </is>
      </c>
      <c r="E5832" t="inlineStr">
        <is>
          <t>T100440</t>
        </is>
      </c>
      <c r="F5832" s="32" t="n">
        <v>919605.46</v>
      </c>
      <c r="G5832" s="32" t="n">
        <v>105754.63</v>
      </c>
    </row>
    <row r="5833">
      <c r="A5833" t="inlineStr">
        <is>
          <t>L0202021</t>
        </is>
      </c>
      <c r="B5833" t="inlineStr">
        <is>
          <t>2026-03-09</t>
        </is>
      </c>
      <c r="C5833" t="inlineStr">
        <is>
          <t>home_use</t>
        </is>
      </c>
      <c r="D5833" t="inlineStr">
        <is>
          <t>IMP00063</t>
        </is>
      </c>
      <c r="E5833" t="inlineStr">
        <is>
          <t>T100440</t>
        </is>
      </c>
      <c r="F5833" s="32" t="n">
        <v>757377.5600000001</v>
      </c>
      <c r="G5833" s="32" t="n">
        <v>84826.28999999999</v>
      </c>
    </row>
    <row r="5834">
      <c r="A5834" t="inlineStr">
        <is>
          <t>L0202022</t>
        </is>
      </c>
      <c r="B5834" t="inlineStr">
        <is>
          <t>2026-03-09</t>
        </is>
      </c>
      <c r="C5834" t="inlineStr">
        <is>
          <t>home_use</t>
        </is>
      </c>
      <c r="D5834" t="inlineStr">
        <is>
          <t>IMP00063</t>
        </is>
      </c>
      <c r="E5834" t="inlineStr">
        <is>
          <t>T100440</t>
        </is>
      </c>
      <c r="F5834" s="32" t="n">
        <v>3432784.9</v>
      </c>
      <c r="G5834" s="32" t="n">
        <v>446262.04</v>
      </c>
    </row>
    <row r="5835">
      <c r="A5835" t="inlineStr">
        <is>
          <t>L0202024</t>
        </is>
      </c>
      <c r="B5835" t="inlineStr">
        <is>
          <t>2026-03-09</t>
        </is>
      </c>
      <c r="C5835" t="inlineStr">
        <is>
          <t>home_use</t>
        </is>
      </c>
      <c r="D5835" t="inlineStr">
        <is>
          <t>IMP00067</t>
        </is>
      </c>
      <c r="E5835" t="inlineStr">
        <is>
          <t>T100466</t>
        </is>
      </c>
      <c r="F5835" s="32" t="n">
        <v>17569331.72</v>
      </c>
      <c r="G5835" s="32" t="n">
        <v>1756933.17</v>
      </c>
    </row>
    <row r="5836">
      <c r="A5836" t="inlineStr">
        <is>
          <t>L0202029</t>
        </is>
      </c>
      <c r="B5836" t="inlineStr">
        <is>
          <t>2026-03-09</t>
        </is>
      </c>
      <c r="C5836" t="inlineStr">
        <is>
          <t>home_use</t>
        </is>
      </c>
      <c r="D5836" t="inlineStr">
        <is>
          <t>IMP00106</t>
        </is>
      </c>
      <c r="E5836" t="inlineStr">
        <is>
          <t>T100741</t>
        </is>
      </c>
      <c r="F5836" s="32" t="n">
        <v>2118655.83</v>
      </c>
      <c r="G5836" s="32" t="n">
        <v>222458.86</v>
      </c>
    </row>
    <row r="5837">
      <c r="A5837" t="inlineStr">
        <is>
          <t>L0202042</t>
        </is>
      </c>
      <c r="B5837" t="inlineStr">
        <is>
          <t>2026-03-09</t>
        </is>
      </c>
      <c r="C5837" t="inlineStr">
        <is>
          <t>home_use</t>
        </is>
      </c>
      <c r="D5837" t="inlineStr">
        <is>
          <t>IMP00237</t>
        </is>
      </c>
      <c r="E5837" t="inlineStr">
        <is>
          <t>T101656</t>
        </is>
      </c>
      <c r="F5837" s="32" t="n">
        <v>3565741.82</v>
      </c>
      <c r="G5837" s="32" t="n">
        <v>392231.6</v>
      </c>
    </row>
    <row r="5838">
      <c r="A5838" t="inlineStr">
        <is>
          <t>L0202043</t>
        </is>
      </c>
      <c r="B5838" t="inlineStr">
        <is>
          <t>2026-03-09</t>
        </is>
      </c>
      <c r="C5838" t="inlineStr">
        <is>
          <t>home_use</t>
        </is>
      </c>
      <c r="D5838" t="inlineStr">
        <is>
          <t>IMP00237</t>
        </is>
      </c>
      <c r="E5838" t="inlineStr">
        <is>
          <t>T101656</t>
        </is>
      </c>
      <c r="F5838" s="32" t="n">
        <v>2964782.98</v>
      </c>
      <c r="G5838" s="32" t="n">
        <v>326126.13</v>
      </c>
    </row>
    <row r="5839">
      <c r="A5839" t="inlineStr">
        <is>
          <t>L0202053</t>
        </is>
      </c>
      <c r="B5839" t="inlineStr">
        <is>
          <t>2026-03-09</t>
        </is>
      </c>
      <c r="C5839" t="inlineStr">
        <is>
          <t>home_use</t>
        </is>
      </c>
      <c r="D5839" t="inlineStr">
        <is>
          <t>IMP00306</t>
        </is>
      </c>
      <c r="E5839" t="inlineStr">
        <is>
          <t>T102141</t>
        </is>
      </c>
      <c r="F5839" s="32" t="n">
        <v>259273.7</v>
      </c>
      <c r="G5839" s="32" t="n">
        <v>25927.37</v>
      </c>
    </row>
    <row r="5840">
      <c r="A5840" t="inlineStr">
        <is>
          <t>L0202084</t>
        </is>
      </c>
      <c r="B5840" t="inlineStr">
        <is>
          <t>2026-03-09</t>
        </is>
      </c>
      <c r="C5840" t="inlineStr">
        <is>
          <t>home_use</t>
        </is>
      </c>
      <c r="D5840" t="inlineStr">
        <is>
          <t>IMP00490</t>
        </is>
      </c>
      <c r="E5840" t="inlineStr">
        <is>
          <t>T103425</t>
        </is>
      </c>
      <c r="F5840" s="32" t="n">
        <v>1254429.57</v>
      </c>
      <c r="G5840" s="32" t="n">
        <v>125442.96</v>
      </c>
    </row>
    <row r="5841">
      <c r="A5841" t="inlineStr">
        <is>
          <t>L0202085</t>
        </is>
      </c>
      <c r="B5841" t="inlineStr">
        <is>
          <t>2026-03-09</t>
        </is>
      </c>
      <c r="C5841" t="inlineStr">
        <is>
          <t>home_use</t>
        </is>
      </c>
      <c r="D5841" t="inlineStr">
        <is>
          <t>IMP00490</t>
        </is>
      </c>
      <c r="E5841" t="inlineStr">
        <is>
          <t>T103425</t>
        </is>
      </c>
      <c r="F5841" s="32" t="n">
        <v>3226344.74</v>
      </c>
      <c r="G5841" s="32" t="n">
        <v>338766.2</v>
      </c>
    </row>
    <row r="5842">
      <c r="A5842" t="inlineStr">
        <is>
          <t>L0202112</t>
        </is>
      </c>
      <c r="B5842" t="inlineStr">
        <is>
          <t>2026-03-09</t>
        </is>
      </c>
      <c r="C5842" t="inlineStr">
        <is>
          <t>home_use</t>
        </is>
      </c>
      <c r="D5842" t="inlineStr">
        <is>
          <t>IMP00643</t>
        </is>
      </c>
      <c r="E5842" t="inlineStr">
        <is>
          <t>T104498</t>
        </is>
      </c>
      <c r="F5842" s="32" t="n">
        <v>1858107.18</v>
      </c>
      <c r="G5842" s="32" t="n">
        <v>185810.72</v>
      </c>
    </row>
    <row r="5843">
      <c r="A5843" t="inlineStr">
        <is>
          <t>L0202113</t>
        </is>
      </c>
      <c r="B5843" t="inlineStr">
        <is>
          <t>2026-03-09</t>
        </is>
      </c>
      <c r="C5843" t="inlineStr">
        <is>
          <t>home_use</t>
        </is>
      </c>
      <c r="D5843" t="inlineStr">
        <is>
          <t>IMP00643</t>
        </is>
      </c>
      <c r="E5843" t="inlineStr">
        <is>
          <t>T104498</t>
        </is>
      </c>
      <c r="F5843" s="32" t="n">
        <v>466597.24</v>
      </c>
      <c r="G5843" s="32" t="n">
        <v>46659.72</v>
      </c>
    </row>
    <row r="5844">
      <c r="A5844" t="inlineStr">
        <is>
          <t>L0202114</t>
        </is>
      </c>
      <c r="B5844" t="inlineStr">
        <is>
          <t>2026-03-09</t>
        </is>
      </c>
      <c r="C5844" t="inlineStr">
        <is>
          <t>home_use</t>
        </is>
      </c>
      <c r="D5844" t="inlineStr">
        <is>
          <t>IMP00643</t>
        </is>
      </c>
      <c r="E5844" t="inlineStr">
        <is>
          <t>T104498</t>
        </is>
      </c>
      <c r="F5844" s="32" t="n">
        <v>244915.82</v>
      </c>
      <c r="G5844" s="32" t="n">
        <v>24491.58</v>
      </c>
    </row>
    <row r="5845">
      <c r="A5845" t="inlineStr">
        <is>
          <t>L0202115</t>
        </is>
      </c>
      <c r="B5845" t="inlineStr">
        <is>
          <t>2026-03-09</t>
        </is>
      </c>
      <c r="C5845" t="inlineStr">
        <is>
          <t>home_use</t>
        </is>
      </c>
      <c r="D5845" t="inlineStr">
        <is>
          <t>IMP00643</t>
        </is>
      </c>
      <c r="E5845" t="inlineStr">
        <is>
          <t>T104498</t>
        </is>
      </c>
      <c r="F5845" s="32" t="n">
        <v>819184.5600000001</v>
      </c>
      <c r="G5845" s="32" t="n">
        <v>81918.46000000001</v>
      </c>
    </row>
    <row r="5846">
      <c r="A5846" t="inlineStr">
        <is>
          <t>L0202116</t>
        </is>
      </c>
      <c r="B5846" t="inlineStr">
        <is>
          <t>2026-03-09</t>
        </is>
      </c>
      <c r="C5846" t="inlineStr">
        <is>
          <t>home_use</t>
        </is>
      </c>
      <c r="D5846" t="inlineStr">
        <is>
          <t>IMP00643</t>
        </is>
      </c>
      <c r="E5846" t="inlineStr">
        <is>
          <t>T104498</t>
        </is>
      </c>
      <c r="F5846" s="32" t="n">
        <v>767099.46</v>
      </c>
      <c r="G5846" s="32" t="n">
        <v>76709.95</v>
      </c>
    </row>
    <row r="5847">
      <c r="A5847" t="inlineStr">
        <is>
          <t>L0202118</t>
        </is>
      </c>
      <c r="B5847" t="inlineStr">
        <is>
          <t>2026-03-09</t>
        </is>
      </c>
      <c r="C5847" t="inlineStr">
        <is>
          <t>home_use</t>
        </is>
      </c>
      <c r="D5847" t="inlineStr">
        <is>
          <t>IMP00643</t>
        </is>
      </c>
      <c r="E5847" t="inlineStr">
        <is>
          <t>T104498</t>
        </is>
      </c>
      <c r="F5847" s="32" t="n">
        <v>667723.8</v>
      </c>
      <c r="G5847" s="32" t="n">
        <v>66772.38</v>
      </c>
    </row>
    <row r="5848">
      <c r="A5848" t="inlineStr">
        <is>
          <t>L0202119</t>
        </is>
      </c>
      <c r="B5848" t="inlineStr">
        <is>
          <t>2026-03-09</t>
        </is>
      </c>
      <c r="C5848" t="inlineStr">
        <is>
          <t>home_use</t>
        </is>
      </c>
      <c r="D5848" t="inlineStr">
        <is>
          <t>IMP00643</t>
        </is>
      </c>
      <c r="E5848" t="inlineStr">
        <is>
          <t>T104498</t>
        </is>
      </c>
      <c r="F5848" s="32" t="n">
        <v>885229.54</v>
      </c>
      <c r="G5848" s="32" t="n">
        <v>88522.95</v>
      </c>
    </row>
    <row r="5849">
      <c r="A5849" t="inlineStr">
        <is>
          <t>L0202120</t>
        </is>
      </c>
      <c r="B5849" t="inlineStr">
        <is>
          <t>2026-03-09</t>
        </is>
      </c>
      <c r="C5849" t="inlineStr">
        <is>
          <t>home_use</t>
        </is>
      </c>
      <c r="D5849" t="inlineStr">
        <is>
          <t>IMP00643</t>
        </is>
      </c>
      <c r="E5849" t="inlineStr">
        <is>
          <t>T104498</t>
        </is>
      </c>
      <c r="F5849" s="32" t="n">
        <v>1187129.77</v>
      </c>
      <c r="G5849" s="32" t="n">
        <v>118712.98</v>
      </c>
    </row>
    <row r="5850">
      <c r="A5850" t="inlineStr">
        <is>
          <t>L0202121</t>
        </is>
      </c>
      <c r="B5850" t="inlineStr">
        <is>
          <t>2026-03-09</t>
        </is>
      </c>
      <c r="C5850" t="inlineStr">
        <is>
          <t>home_use</t>
        </is>
      </c>
      <c r="D5850" t="inlineStr">
        <is>
          <t>IMP00643</t>
        </is>
      </c>
      <c r="E5850" t="inlineStr">
        <is>
          <t>T104498</t>
        </is>
      </c>
      <c r="F5850" s="32" t="n">
        <v>442050</v>
      </c>
      <c r="G5850" s="32" t="n">
        <v>44205</v>
      </c>
    </row>
    <row r="5851">
      <c r="A5851" t="inlineStr">
        <is>
          <t>L0202139</t>
        </is>
      </c>
      <c r="B5851" t="inlineStr">
        <is>
          <t>2026-03-09</t>
        </is>
      </c>
      <c r="C5851" t="inlineStr">
        <is>
          <t>home_use</t>
        </is>
      </c>
      <c r="D5851" t="inlineStr">
        <is>
          <t>IMP00753</t>
        </is>
      </c>
      <c r="E5851" t="inlineStr">
        <is>
          <t>T105264</t>
        </is>
      </c>
      <c r="F5851" s="32" t="n">
        <v>179007.58</v>
      </c>
      <c r="G5851" s="32" t="n">
        <v>20585.87</v>
      </c>
    </row>
    <row r="5852">
      <c r="A5852" t="inlineStr">
        <is>
          <t>L0202140</t>
        </is>
      </c>
      <c r="B5852" t="inlineStr">
        <is>
          <t>2026-03-09</t>
        </is>
      </c>
      <c r="C5852" t="inlineStr">
        <is>
          <t>home_use</t>
        </is>
      </c>
      <c r="D5852" t="inlineStr">
        <is>
          <t>IMP00753</t>
        </is>
      </c>
      <c r="E5852" t="inlineStr">
        <is>
          <t>T105264</t>
        </is>
      </c>
      <c r="F5852" s="32" t="n">
        <v>160147.85</v>
      </c>
      <c r="G5852" s="32" t="n">
        <v>18737.3</v>
      </c>
    </row>
    <row r="5853">
      <c r="A5853" t="inlineStr">
        <is>
          <t>L0202141</t>
        </is>
      </c>
      <c r="B5853" t="inlineStr">
        <is>
          <t>2026-03-09</t>
        </is>
      </c>
      <c r="C5853" t="inlineStr">
        <is>
          <t>home_use</t>
        </is>
      </c>
      <c r="D5853" t="inlineStr">
        <is>
          <t>IMP00753</t>
        </is>
      </c>
      <c r="E5853" t="inlineStr">
        <is>
          <t>T105264</t>
        </is>
      </c>
      <c r="F5853" s="32" t="n">
        <v>555414.9</v>
      </c>
      <c r="G5853" s="32" t="n">
        <v>58318.56</v>
      </c>
    </row>
    <row r="5854">
      <c r="A5854" t="inlineStr">
        <is>
          <t>L0202142</t>
        </is>
      </c>
      <c r="B5854" t="inlineStr">
        <is>
          <t>2026-03-09</t>
        </is>
      </c>
      <c r="C5854" t="inlineStr">
        <is>
          <t>home_use</t>
        </is>
      </c>
      <c r="D5854" t="inlineStr">
        <is>
          <t>IMP00753</t>
        </is>
      </c>
      <c r="E5854" t="inlineStr">
        <is>
          <t>T105264</t>
        </is>
      </c>
      <c r="F5854" s="32" t="n">
        <v>679022.02</v>
      </c>
      <c r="G5854" s="32" t="n">
        <v>71297.31</v>
      </c>
    </row>
    <row r="5855">
      <c r="A5855" t="inlineStr">
        <is>
          <t>L0202173</t>
        </is>
      </c>
      <c r="B5855" t="inlineStr">
        <is>
          <t>2026-03-09</t>
        </is>
      </c>
      <c r="C5855" t="inlineStr">
        <is>
          <t>home_use</t>
        </is>
      </c>
      <c r="D5855" t="inlineStr">
        <is>
          <t>IMP00926</t>
        </is>
      </c>
      <c r="E5855" t="inlineStr">
        <is>
          <t>T106477</t>
        </is>
      </c>
      <c r="F5855" s="32" t="n">
        <v>6554445.08</v>
      </c>
      <c r="G5855" s="32" t="n">
        <v>655444.51</v>
      </c>
    </row>
    <row r="5856">
      <c r="A5856" t="inlineStr">
        <is>
          <t>L0202174</t>
        </is>
      </c>
      <c r="B5856" t="inlineStr">
        <is>
          <t>2026-03-09</t>
        </is>
      </c>
      <c r="C5856" t="inlineStr">
        <is>
          <t>home_use</t>
        </is>
      </c>
      <c r="D5856" t="inlineStr">
        <is>
          <t>IMP00926</t>
        </is>
      </c>
      <c r="E5856" t="inlineStr">
        <is>
          <t>T106477</t>
        </is>
      </c>
      <c r="F5856" s="32" t="n">
        <v>5324032.23</v>
      </c>
      <c r="G5856" s="32" t="n">
        <v>532403.22</v>
      </c>
    </row>
    <row r="5857">
      <c r="A5857" t="inlineStr">
        <is>
          <t>L0202175</t>
        </is>
      </c>
      <c r="B5857" t="inlineStr">
        <is>
          <t>2026-03-09</t>
        </is>
      </c>
      <c r="C5857" t="inlineStr">
        <is>
          <t>home_use</t>
        </is>
      </c>
      <c r="D5857" t="inlineStr">
        <is>
          <t>IMP00926</t>
        </is>
      </c>
      <c r="E5857" t="inlineStr">
        <is>
          <t>T106477</t>
        </is>
      </c>
      <c r="F5857" s="32" t="n">
        <v>29356219.95</v>
      </c>
      <c r="G5857" s="32" t="n">
        <v>3082403.09</v>
      </c>
    </row>
    <row r="5858">
      <c r="A5858" t="inlineStr">
        <is>
          <t>L0202176</t>
        </is>
      </c>
      <c r="B5858" t="inlineStr">
        <is>
          <t>2026-03-09</t>
        </is>
      </c>
      <c r="C5858" t="inlineStr">
        <is>
          <t>home_use</t>
        </is>
      </c>
      <c r="D5858" t="inlineStr">
        <is>
          <t>IMP00926</t>
        </is>
      </c>
      <c r="E5858" t="inlineStr">
        <is>
          <t>T106477</t>
        </is>
      </c>
      <c r="F5858" s="32" t="n">
        <v>3061970.41</v>
      </c>
      <c r="G5858" s="32" t="n">
        <v>306197.04</v>
      </c>
    </row>
    <row r="5859">
      <c r="A5859" t="inlineStr">
        <is>
          <t>L0202180</t>
        </is>
      </c>
      <c r="B5859" t="inlineStr">
        <is>
          <t>2026-03-09</t>
        </is>
      </c>
      <c r="C5859" t="inlineStr">
        <is>
          <t>home_use</t>
        </is>
      </c>
      <c r="D5859" t="inlineStr">
        <is>
          <t>IMP00950</t>
        </is>
      </c>
      <c r="F5859" s="32" t="n">
        <v>4563216.62</v>
      </c>
      <c r="G5859" s="32" t="n">
        <v>593218.16</v>
      </c>
    </row>
    <row r="5860">
      <c r="A5860" t="inlineStr">
        <is>
          <t>L0202181</t>
        </is>
      </c>
      <c r="B5860" t="inlineStr">
        <is>
          <t>2026-03-09</t>
        </is>
      </c>
      <c r="C5860" t="inlineStr">
        <is>
          <t>home_use</t>
        </is>
      </c>
      <c r="D5860" t="inlineStr">
        <is>
          <t>IMP00950</t>
        </is>
      </c>
      <c r="F5860" s="32" t="n">
        <v>637568.6800000001</v>
      </c>
      <c r="G5860" s="32" t="n">
        <v>79696.09</v>
      </c>
    </row>
    <row r="5861">
      <c r="A5861" t="inlineStr">
        <is>
          <t>L0202182</t>
        </is>
      </c>
      <c r="B5861" t="inlineStr">
        <is>
          <t>2026-03-09</t>
        </is>
      </c>
      <c r="C5861" t="inlineStr">
        <is>
          <t>home_use</t>
        </is>
      </c>
      <c r="D5861" t="inlineStr">
        <is>
          <t>IMP00950</t>
        </is>
      </c>
      <c r="F5861" s="32" t="n">
        <v>1811681.38</v>
      </c>
      <c r="G5861" s="32" t="n">
        <v>235518.58</v>
      </c>
    </row>
    <row r="5862">
      <c r="A5862" t="inlineStr">
        <is>
          <t>L0202188</t>
        </is>
      </c>
      <c r="B5862" t="inlineStr">
        <is>
          <t>2026-03-09</t>
        </is>
      </c>
      <c r="C5862" t="inlineStr">
        <is>
          <t>home_use</t>
        </is>
      </c>
      <c r="D5862" t="inlineStr">
        <is>
          <t>IMP00999</t>
        </is>
      </c>
      <c r="E5862" t="inlineStr">
        <is>
          <t>T106987</t>
        </is>
      </c>
      <c r="F5862" s="32" t="n">
        <v>7514613.49</v>
      </c>
      <c r="G5862" s="32" t="n">
        <v>751461.35</v>
      </c>
    </row>
    <row r="5863">
      <c r="A5863" t="inlineStr">
        <is>
          <t>L0202189</t>
        </is>
      </c>
      <c r="B5863" t="inlineStr">
        <is>
          <t>2026-03-09</t>
        </is>
      </c>
      <c r="C5863" t="inlineStr">
        <is>
          <t>home_use</t>
        </is>
      </c>
      <c r="D5863" t="inlineStr">
        <is>
          <t>IMP00999</t>
        </is>
      </c>
      <c r="E5863" t="inlineStr">
        <is>
          <t>T106987</t>
        </is>
      </c>
      <c r="F5863" s="32" t="n">
        <v>758001.1899999999</v>
      </c>
      <c r="G5863" s="32" t="n">
        <v>90960.14</v>
      </c>
    </row>
    <row r="5864">
      <c r="A5864" t="inlineStr">
        <is>
          <t>L0202196</t>
        </is>
      </c>
      <c r="B5864" t="inlineStr">
        <is>
          <t>2026-03-09</t>
        </is>
      </c>
      <c r="C5864" t="inlineStr">
        <is>
          <t>home_use</t>
        </is>
      </c>
      <c r="D5864" t="inlineStr">
        <is>
          <t>IMP01037</t>
        </is>
      </c>
      <c r="E5864" t="inlineStr">
        <is>
          <t>T107258</t>
        </is>
      </c>
      <c r="F5864" s="32" t="n">
        <v>1840397.92</v>
      </c>
      <c r="G5864" s="32" t="n">
        <v>184039.79</v>
      </c>
    </row>
    <row r="5865">
      <c r="A5865" t="inlineStr">
        <is>
          <t>L0202198</t>
        </is>
      </c>
      <c r="B5865" t="inlineStr">
        <is>
          <t>2026-03-09</t>
        </is>
      </c>
      <c r="C5865" t="inlineStr">
        <is>
          <t>home_use</t>
        </is>
      </c>
      <c r="D5865" t="inlineStr">
        <is>
          <t>IMP01037</t>
        </is>
      </c>
      <c r="E5865" t="inlineStr">
        <is>
          <t>T107258</t>
        </is>
      </c>
      <c r="F5865" s="32" t="n">
        <v>1830312.93</v>
      </c>
      <c r="G5865" s="32" t="n">
        <v>219637.55</v>
      </c>
    </row>
    <row r="5866">
      <c r="A5866" t="inlineStr">
        <is>
          <t>L0202210</t>
        </is>
      </c>
      <c r="B5866" t="inlineStr">
        <is>
          <t>2026-03-09</t>
        </is>
      </c>
      <c r="C5866" t="inlineStr">
        <is>
          <t>home_use</t>
        </is>
      </c>
      <c r="D5866" t="inlineStr">
        <is>
          <t>IMP01142</t>
        </is>
      </c>
      <c r="E5866" t="inlineStr">
        <is>
          <t>T107992</t>
        </is>
      </c>
      <c r="F5866" s="32" t="n">
        <v>13714265.17</v>
      </c>
      <c r="G5866" s="32" t="n">
        <v>1439997.84</v>
      </c>
    </row>
    <row r="5867">
      <c r="A5867" t="inlineStr">
        <is>
          <t>L0202211</t>
        </is>
      </c>
      <c r="B5867" t="inlineStr">
        <is>
          <t>2026-03-09</t>
        </is>
      </c>
      <c r="C5867" t="inlineStr">
        <is>
          <t>home_use</t>
        </is>
      </c>
      <c r="D5867" t="inlineStr">
        <is>
          <t>IMP01142</t>
        </is>
      </c>
      <c r="E5867" t="inlineStr">
        <is>
          <t>T107992</t>
        </is>
      </c>
      <c r="F5867" s="32" t="n">
        <v>684546.4</v>
      </c>
      <c r="G5867" s="32" t="n">
        <v>76669.2</v>
      </c>
    </row>
    <row r="5868">
      <c r="A5868" t="inlineStr">
        <is>
          <t>L0202230</t>
        </is>
      </c>
      <c r="B5868" t="inlineStr">
        <is>
          <t>2026-03-09</t>
        </is>
      </c>
      <c r="C5868" t="inlineStr">
        <is>
          <t>home_use</t>
        </is>
      </c>
      <c r="D5868" t="inlineStr">
        <is>
          <t>IMP01242</t>
        </is>
      </c>
      <c r="E5868" t="inlineStr">
        <is>
          <t>T108692</t>
        </is>
      </c>
      <c r="F5868" s="32" t="n">
        <v>1974062.93</v>
      </c>
      <c r="G5868" s="32" t="n">
        <v>197406.29</v>
      </c>
    </row>
    <row r="5869">
      <c r="A5869" t="inlineStr">
        <is>
          <t>L0202231</t>
        </is>
      </c>
      <c r="B5869" t="inlineStr">
        <is>
          <t>2026-03-09</t>
        </is>
      </c>
      <c r="C5869" t="inlineStr">
        <is>
          <t>home_use</t>
        </is>
      </c>
      <c r="D5869" t="inlineStr">
        <is>
          <t>IMP01247</t>
        </is>
      </c>
      <c r="E5869" t="inlineStr">
        <is>
          <t>T108724</t>
        </is>
      </c>
      <c r="F5869" s="32" t="n">
        <v>272305.09</v>
      </c>
      <c r="G5869" s="32" t="n">
        <v>27230.51</v>
      </c>
    </row>
    <row r="5870">
      <c r="A5870" t="inlineStr">
        <is>
          <t>L0202243</t>
        </is>
      </c>
      <c r="B5870" t="inlineStr">
        <is>
          <t>2026-03-09</t>
        </is>
      </c>
      <c r="C5870" t="inlineStr">
        <is>
          <t>home_use</t>
        </is>
      </c>
      <c r="D5870" t="inlineStr">
        <is>
          <t>IMP01310</t>
        </is>
      </c>
      <c r="E5870" t="inlineStr">
        <is>
          <t>T109167</t>
        </is>
      </c>
      <c r="F5870" s="32" t="n">
        <v>1088723.8</v>
      </c>
      <c r="G5870" s="32" t="n">
        <v>116493.45</v>
      </c>
    </row>
    <row r="5871">
      <c r="A5871" t="inlineStr">
        <is>
          <t>L0202244</t>
        </is>
      </c>
      <c r="B5871" t="inlineStr">
        <is>
          <t>2026-03-09</t>
        </is>
      </c>
      <c r="C5871" t="inlineStr">
        <is>
          <t>warehouse_out</t>
        </is>
      </c>
      <c r="D5871" t="inlineStr">
        <is>
          <t>IMP01310</t>
        </is>
      </c>
      <c r="E5871" t="inlineStr">
        <is>
          <t>T109167</t>
        </is>
      </c>
      <c r="F5871" s="32" t="n">
        <v>2639474.97</v>
      </c>
      <c r="G5871" s="32" t="n">
        <v>282423.82</v>
      </c>
    </row>
    <row r="5872">
      <c r="A5872" t="inlineStr">
        <is>
          <t>L0202245</t>
        </is>
      </c>
      <c r="B5872" t="inlineStr">
        <is>
          <t>2026-03-09</t>
        </is>
      </c>
      <c r="C5872" t="inlineStr">
        <is>
          <t>home_use</t>
        </is>
      </c>
      <c r="D5872" t="inlineStr">
        <is>
          <t>IMP01310</t>
        </is>
      </c>
      <c r="E5872" t="inlineStr">
        <is>
          <t>T109167</t>
        </is>
      </c>
      <c r="F5872" s="32" t="n">
        <v>895044.23</v>
      </c>
      <c r="G5872" s="32" t="n">
        <v>95769.73</v>
      </c>
    </row>
    <row r="5873">
      <c r="A5873" t="inlineStr">
        <is>
          <t>L0202246</t>
        </is>
      </c>
      <c r="B5873" t="inlineStr">
        <is>
          <t>2026-03-09</t>
        </is>
      </c>
      <c r="C5873" t="inlineStr">
        <is>
          <t>home_use</t>
        </is>
      </c>
      <c r="D5873" t="inlineStr">
        <is>
          <t>IMP01310</t>
        </is>
      </c>
      <c r="E5873" t="inlineStr">
        <is>
          <t>T109167</t>
        </is>
      </c>
      <c r="F5873" s="32" t="n">
        <v>797178.13</v>
      </c>
      <c r="G5873" s="32" t="n">
        <v>85298.06</v>
      </c>
    </row>
    <row r="5874">
      <c r="A5874" t="inlineStr">
        <is>
          <t>L0202247</t>
        </is>
      </c>
      <c r="B5874" t="inlineStr">
        <is>
          <t>2026-03-09</t>
        </is>
      </c>
      <c r="C5874" t="inlineStr">
        <is>
          <t>home_use</t>
        </is>
      </c>
      <c r="D5874" t="inlineStr">
        <is>
          <t>IMP01310</t>
        </is>
      </c>
      <c r="E5874" t="inlineStr">
        <is>
          <t>T109167</t>
        </is>
      </c>
      <c r="F5874" s="32" t="n">
        <v>428349.64</v>
      </c>
      <c r="G5874" s="32" t="n">
        <v>45833.41</v>
      </c>
    </row>
    <row r="5875">
      <c r="A5875" t="inlineStr">
        <is>
          <t>L0202248</t>
        </is>
      </c>
      <c r="B5875" t="inlineStr">
        <is>
          <t>2026-03-09</t>
        </is>
      </c>
      <c r="C5875" t="inlineStr">
        <is>
          <t>home_use</t>
        </is>
      </c>
      <c r="D5875" t="inlineStr">
        <is>
          <t>IMP01310</t>
        </is>
      </c>
      <c r="E5875" t="inlineStr">
        <is>
          <t>T109167</t>
        </is>
      </c>
      <c r="F5875" s="32" t="n">
        <v>799681.77</v>
      </c>
      <c r="G5875" s="32" t="n">
        <v>85565.95</v>
      </c>
    </row>
    <row r="5876">
      <c r="A5876" t="inlineStr">
        <is>
          <t>L0202249</t>
        </is>
      </c>
      <c r="B5876" t="inlineStr">
        <is>
          <t>2026-03-09</t>
        </is>
      </c>
      <c r="C5876" t="inlineStr">
        <is>
          <t>home_use</t>
        </is>
      </c>
      <c r="D5876" t="inlineStr">
        <is>
          <t>IMP01310</t>
        </is>
      </c>
      <c r="E5876" t="inlineStr">
        <is>
          <t>T109167</t>
        </is>
      </c>
      <c r="F5876" s="32" t="n">
        <v>1148795.45</v>
      </c>
      <c r="G5876" s="32" t="n">
        <v>122921.11</v>
      </c>
    </row>
    <row r="5877">
      <c r="A5877" t="inlineStr">
        <is>
          <t>L0202250</t>
        </is>
      </c>
      <c r="B5877" t="inlineStr">
        <is>
          <t>2026-03-09</t>
        </is>
      </c>
      <c r="C5877" t="inlineStr">
        <is>
          <t>home_use</t>
        </is>
      </c>
      <c r="D5877" t="inlineStr">
        <is>
          <t>IMP01315</t>
        </is>
      </c>
      <c r="E5877" t="inlineStr">
        <is>
          <t>T109203</t>
        </is>
      </c>
      <c r="F5877" s="32" t="n">
        <v>591901.38</v>
      </c>
      <c r="G5877" s="32" t="n">
        <v>71028.17</v>
      </c>
    </row>
    <row r="5878">
      <c r="A5878" t="inlineStr">
        <is>
          <t>L0202258</t>
        </is>
      </c>
      <c r="B5878" t="inlineStr">
        <is>
          <t>2026-03-09</t>
        </is>
      </c>
      <c r="C5878" t="inlineStr">
        <is>
          <t>home_use</t>
        </is>
      </c>
      <c r="D5878" t="inlineStr">
        <is>
          <t>IMP01411</t>
        </is>
      </c>
      <c r="E5878" t="inlineStr">
        <is>
          <t>T109373</t>
        </is>
      </c>
      <c r="F5878" s="32" t="n">
        <v>430093.22</v>
      </c>
      <c r="G5878" s="32" t="n">
        <v>46019.97</v>
      </c>
    </row>
    <row r="5879">
      <c r="A5879" t="inlineStr">
        <is>
          <t>L0202271</t>
        </is>
      </c>
      <c r="B5879" t="inlineStr">
        <is>
          <t>2026-03-09</t>
        </is>
      </c>
      <c r="C5879" t="inlineStr">
        <is>
          <t>home_use</t>
        </is>
      </c>
      <c r="D5879" t="inlineStr">
        <is>
          <t>IMP01453</t>
        </is>
      </c>
      <c r="E5879" t="inlineStr">
        <is>
          <t>T110170</t>
        </is>
      </c>
      <c r="F5879" s="32" t="n">
        <v>5378716.99</v>
      </c>
      <c r="G5879" s="32" t="n">
        <v>591658.87</v>
      </c>
    </row>
    <row r="5880">
      <c r="A5880" t="inlineStr">
        <is>
          <t>L0202281</t>
        </is>
      </c>
      <c r="B5880" t="inlineStr">
        <is>
          <t>2026-03-10</t>
        </is>
      </c>
      <c r="C5880" t="inlineStr">
        <is>
          <t>home_use</t>
        </is>
      </c>
      <c r="D5880" t="inlineStr">
        <is>
          <t>IMP00063</t>
        </is>
      </c>
      <c r="E5880" t="inlineStr">
        <is>
          <t>T100440</t>
        </is>
      </c>
      <c r="F5880" s="32" t="n">
        <v>796377.52</v>
      </c>
      <c r="G5880" s="32" t="n">
        <v>91583.41</v>
      </c>
    </row>
    <row r="5881">
      <c r="A5881" t="inlineStr">
        <is>
          <t>L0202282</t>
        </is>
      </c>
      <c r="B5881" t="inlineStr">
        <is>
          <t>2026-03-10</t>
        </is>
      </c>
      <c r="C5881" t="inlineStr">
        <is>
          <t>home_use</t>
        </is>
      </c>
      <c r="D5881" t="inlineStr">
        <is>
          <t>IMP00063</t>
        </is>
      </c>
      <c r="E5881" t="inlineStr">
        <is>
          <t>T100440</t>
        </is>
      </c>
      <c r="F5881" s="32" t="n">
        <v>1051401.29</v>
      </c>
      <c r="G5881" s="32" t="n">
        <v>120911.15</v>
      </c>
    </row>
    <row r="5882">
      <c r="A5882" t="inlineStr">
        <is>
          <t>L0202283</t>
        </is>
      </c>
      <c r="B5882" t="inlineStr">
        <is>
          <t>2026-03-10</t>
        </is>
      </c>
      <c r="C5882" t="inlineStr">
        <is>
          <t>home_use</t>
        </is>
      </c>
      <c r="D5882" t="inlineStr">
        <is>
          <t>IMP00063</t>
        </is>
      </c>
      <c r="E5882" t="inlineStr">
        <is>
          <t>T100440</t>
        </is>
      </c>
      <c r="F5882" s="32" t="n">
        <v>7262815.69</v>
      </c>
      <c r="G5882" s="32" t="n">
        <v>944166.04</v>
      </c>
    </row>
    <row r="5883">
      <c r="A5883" t="inlineStr">
        <is>
          <t>L0202286</t>
        </is>
      </c>
      <c r="B5883" t="inlineStr">
        <is>
          <t>2026-03-10</t>
        </is>
      </c>
      <c r="C5883" t="inlineStr">
        <is>
          <t>home_use</t>
        </is>
      </c>
      <c r="D5883" t="inlineStr">
        <is>
          <t>IMP00063</t>
        </is>
      </c>
      <c r="E5883" t="inlineStr">
        <is>
          <t>T100440</t>
        </is>
      </c>
      <c r="F5883" s="32" t="n">
        <v>456661.29</v>
      </c>
      <c r="G5883" s="32" t="n">
        <v>52516.05</v>
      </c>
    </row>
    <row r="5884">
      <c r="A5884" t="inlineStr">
        <is>
          <t>L0202287</t>
        </is>
      </c>
      <c r="B5884" t="inlineStr">
        <is>
          <t>2026-03-10</t>
        </is>
      </c>
      <c r="C5884" t="inlineStr">
        <is>
          <t>home_use</t>
        </is>
      </c>
      <c r="D5884" t="inlineStr">
        <is>
          <t>IMP00063</t>
        </is>
      </c>
      <c r="E5884" t="inlineStr">
        <is>
          <t>T100440</t>
        </is>
      </c>
      <c r="F5884" s="32" t="n">
        <v>313681.14</v>
      </c>
      <c r="G5884" s="32" t="n">
        <v>36073.33</v>
      </c>
    </row>
    <row r="5885">
      <c r="A5885" t="inlineStr">
        <is>
          <t>L0202288</t>
        </is>
      </c>
      <c r="B5885" t="inlineStr">
        <is>
          <t>2026-03-10</t>
        </is>
      </c>
      <c r="C5885" t="inlineStr">
        <is>
          <t>home_use</t>
        </is>
      </c>
      <c r="D5885" t="inlineStr">
        <is>
          <t>IMP00063</t>
        </is>
      </c>
      <c r="E5885" t="inlineStr">
        <is>
          <t>T100440</t>
        </is>
      </c>
      <c r="F5885" s="32" t="n">
        <v>453518.65</v>
      </c>
      <c r="G5885" s="32" t="n">
        <v>48526.5</v>
      </c>
    </row>
    <row r="5886">
      <c r="A5886" t="inlineStr">
        <is>
          <t>L0202289</t>
        </is>
      </c>
      <c r="B5886" t="inlineStr">
        <is>
          <t>2026-03-10</t>
        </is>
      </c>
      <c r="C5886" t="inlineStr">
        <is>
          <t>home_use</t>
        </is>
      </c>
      <c r="D5886" t="inlineStr">
        <is>
          <t>IMP00063</t>
        </is>
      </c>
      <c r="E5886" t="inlineStr">
        <is>
          <t>T100440</t>
        </is>
      </c>
      <c r="F5886" s="32" t="n">
        <v>550673.97</v>
      </c>
      <c r="G5886" s="32" t="n">
        <v>58922.11</v>
      </c>
    </row>
    <row r="5887">
      <c r="A5887" t="inlineStr">
        <is>
          <t>L0202308</t>
        </is>
      </c>
      <c r="B5887" t="inlineStr">
        <is>
          <t>2026-03-10</t>
        </is>
      </c>
      <c r="C5887" t="inlineStr">
        <is>
          <t>home_use</t>
        </is>
      </c>
      <c r="D5887" t="inlineStr">
        <is>
          <t>IMP00156</t>
        </is>
      </c>
      <c r="F5887" s="32" t="n">
        <v>1411653.58</v>
      </c>
      <c r="G5887" s="32" t="n">
        <v>183514.97</v>
      </c>
    </row>
    <row r="5888">
      <c r="A5888" t="inlineStr">
        <is>
          <t>L0202309</t>
        </is>
      </c>
      <c r="B5888" t="inlineStr">
        <is>
          <t>2026-03-10</t>
        </is>
      </c>
      <c r="C5888" t="inlineStr">
        <is>
          <t>home_use</t>
        </is>
      </c>
      <c r="D5888" t="inlineStr">
        <is>
          <t>IMP00156</t>
        </is>
      </c>
      <c r="F5888" s="32" t="n">
        <v>2200281.92</v>
      </c>
      <c r="G5888" s="32" t="n">
        <v>286036.65</v>
      </c>
    </row>
    <row r="5889">
      <c r="A5889" t="inlineStr">
        <is>
          <t>L0202333</t>
        </is>
      </c>
      <c r="B5889" t="inlineStr">
        <is>
          <t>2026-03-10</t>
        </is>
      </c>
      <c r="C5889" t="inlineStr">
        <is>
          <t>home_use</t>
        </is>
      </c>
      <c r="D5889" t="inlineStr">
        <is>
          <t>IMP00306</t>
        </is>
      </c>
      <c r="E5889" t="inlineStr">
        <is>
          <t>T102141</t>
        </is>
      </c>
      <c r="F5889" s="32" t="n">
        <v>487990.71</v>
      </c>
      <c r="G5889" s="32" t="n">
        <v>51239.02</v>
      </c>
    </row>
    <row r="5890">
      <c r="A5890" t="inlineStr">
        <is>
          <t>L0202336</t>
        </is>
      </c>
      <c r="B5890" t="inlineStr">
        <is>
          <t>2026-03-10</t>
        </is>
      </c>
      <c r="C5890" t="inlineStr">
        <is>
          <t>home_use</t>
        </is>
      </c>
      <c r="D5890" t="inlineStr">
        <is>
          <t>IMP00306</t>
        </is>
      </c>
      <c r="E5890" t="inlineStr">
        <is>
          <t>T102141</t>
        </is>
      </c>
      <c r="F5890" s="32" t="n">
        <v>466615.75</v>
      </c>
      <c r="G5890" s="32" t="n">
        <v>48994.65</v>
      </c>
    </row>
    <row r="5891">
      <c r="A5891" t="inlineStr">
        <is>
          <t>L0202337</t>
        </is>
      </c>
      <c r="B5891" t="inlineStr">
        <is>
          <t>2026-03-10</t>
        </is>
      </c>
      <c r="C5891" t="inlineStr">
        <is>
          <t>home_use</t>
        </is>
      </c>
      <c r="D5891" t="inlineStr">
        <is>
          <t>IMP00306</t>
        </is>
      </c>
      <c r="E5891" t="inlineStr">
        <is>
          <t>T102141</t>
        </is>
      </c>
      <c r="F5891" s="32" t="n">
        <v>608533.1800000001</v>
      </c>
      <c r="G5891" s="32" t="n">
        <v>63895.98</v>
      </c>
    </row>
    <row r="5892">
      <c r="A5892" t="inlineStr">
        <is>
          <t>L0202389</t>
        </is>
      </c>
      <c r="B5892" t="inlineStr">
        <is>
          <t>2026-03-10</t>
        </is>
      </c>
      <c r="C5892" t="inlineStr">
        <is>
          <t>home_use</t>
        </is>
      </c>
      <c r="D5892" t="inlineStr">
        <is>
          <t>IMP00591</t>
        </is>
      </c>
      <c r="E5892" t="inlineStr">
        <is>
          <t>T104135</t>
        </is>
      </c>
      <c r="F5892" s="32" t="n">
        <v>8383631.07</v>
      </c>
      <c r="G5892" s="32" t="n">
        <v>922199.42</v>
      </c>
    </row>
    <row r="5893">
      <c r="A5893" t="inlineStr">
        <is>
          <t>L0202403</t>
        </is>
      </c>
      <c r="B5893" t="inlineStr">
        <is>
          <t>2026-03-10</t>
        </is>
      </c>
      <c r="C5893" t="inlineStr">
        <is>
          <t>home_use</t>
        </is>
      </c>
      <c r="D5893" t="inlineStr">
        <is>
          <t>IMP00643</t>
        </is>
      </c>
      <c r="E5893" t="inlineStr">
        <is>
          <t>T104498</t>
        </is>
      </c>
      <c r="F5893" s="32" t="n">
        <v>648855.25</v>
      </c>
      <c r="G5893" s="32" t="n">
        <v>64885.52</v>
      </c>
    </row>
    <row r="5894">
      <c r="A5894" t="inlineStr">
        <is>
          <t>L0202404</t>
        </is>
      </c>
      <c r="B5894" t="inlineStr">
        <is>
          <t>2026-03-10</t>
        </is>
      </c>
      <c r="C5894" t="inlineStr">
        <is>
          <t>home_use</t>
        </is>
      </c>
      <c r="D5894" t="inlineStr">
        <is>
          <t>IMP00643</t>
        </is>
      </c>
      <c r="E5894" t="inlineStr">
        <is>
          <t>T104498</t>
        </is>
      </c>
      <c r="F5894" s="32" t="n">
        <v>1355926.54</v>
      </c>
      <c r="G5894" s="32" t="n">
        <v>135592.65</v>
      </c>
    </row>
    <row r="5895">
      <c r="A5895" t="inlineStr">
        <is>
          <t>L0202405</t>
        </is>
      </c>
      <c r="B5895" t="inlineStr">
        <is>
          <t>2026-03-10</t>
        </is>
      </c>
      <c r="C5895" t="inlineStr">
        <is>
          <t>home_use</t>
        </is>
      </c>
      <c r="D5895" t="inlineStr">
        <is>
          <t>IMP00643</t>
        </is>
      </c>
      <c r="E5895" t="inlineStr">
        <is>
          <t>T104498</t>
        </is>
      </c>
      <c r="F5895" s="32" t="n">
        <v>477751.73</v>
      </c>
      <c r="G5895" s="32" t="n">
        <v>47775.17</v>
      </c>
    </row>
    <row r="5896">
      <c r="A5896" t="inlineStr">
        <is>
          <t>L0202406</t>
        </is>
      </c>
      <c r="B5896" t="inlineStr">
        <is>
          <t>2026-03-10</t>
        </is>
      </c>
      <c r="C5896" t="inlineStr">
        <is>
          <t>home_use</t>
        </is>
      </c>
      <c r="D5896" t="inlineStr">
        <is>
          <t>IMP00643</t>
        </is>
      </c>
      <c r="E5896" t="inlineStr">
        <is>
          <t>T104498</t>
        </is>
      </c>
      <c r="F5896" s="32" t="n">
        <v>1933540.8</v>
      </c>
      <c r="G5896" s="32" t="n">
        <v>193354.08</v>
      </c>
    </row>
    <row r="5897">
      <c r="A5897" t="inlineStr">
        <is>
          <t>L0202407</t>
        </is>
      </c>
      <c r="B5897" t="inlineStr">
        <is>
          <t>2026-03-10</t>
        </is>
      </c>
      <c r="C5897" t="inlineStr">
        <is>
          <t>home_use</t>
        </is>
      </c>
      <c r="D5897" t="inlineStr">
        <is>
          <t>IMP00643</t>
        </is>
      </c>
      <c r="E5897" t="inlineStr">
        <is>
          <t>T104498</t>
        </is>
      </c>
      <c r="F5897" s="32" t="n">
        <v>514726.99</v>
      </c>
      <c r="G5897" s="32" t="n">
        <v>51472.7</v>
      </c>
    </row>
    <row r="5898">
      <c r="A5898" t="inlineStr">
        <is>
          <t>L0202422</t>
        </is>
      </c>
      <c r="B5898" t="inlineStr">
        <is>
          <t>2026-03-10</t>
        </is>
      </c>
      <c r="C5898" t="inlineStr">
        <is>
          <t>home_use</t>
        </is>
      </c>
      <c r="D5898" t="inlineStr">
        <is>
          <t>IMP00753</t>
        </is>
      </c>
      <c r="E5898" t="inlineStr">
        <is>
          <t>T105264</t>
        </is>
      </c>
      <c r="F5898" s="32" t="n">
        <v>684506.41</v>
      </c>
      <c r="G5898" s="32" t="n">
        <v>82140.77</v>
      </c>
    </row>
    <row r="5899">
      <c r="A5899" t="inlineStr">
        <is>
          <t>L0202442</t>
        </is>
      </c>
      <c r="B5899" t="inlineStr">
        <is>
          <t>2026-03-10</t>
        </is>
      </c>
      <c r="C5899" t="inlineStr">
        <is>
          <t>home_use</t>
        </is>
      </c>
      <c r="D5899" t="inlineStr">
        <is>
          <t>IMP00892</t>
        </is>
      </c>
      <c r="E5899" t="inlineStr">
        <is>
          <t>T106240</t>
        </is>
      </c>
      <c r="F5899" s="32" t="n">
        <v>765962.5600000001</v>
      </c>
      <c r="G5899" s="32" t="n">
        <v>99575.13</v>
      </c>
    </row>
    <row r="5900">
      <c r="A5900" t="inlineStr">
        <is>
          <t>L0202455</t>
        </is>
      </c>
      <c r="B5900" t="inlineStr">
        <is>
          <t>2026-03-10</t>
        </is>
      </c>
      <c r="C5900" t="inlineStr">
        <is>
          <t>home_use</t>
        </is>
      </c>
      <c r="D5900" t="inlineStr">
        <is>
          <t>IMP00926</t>
        </is>
      </c>
      <c r="E5900" t="inlineStr">
        <is>
          <t>T106477</t>
        </is>
      </c>
      <c r="F5900" s="32" t="n">
        <v>791759.26</v>
      </c>
      <c r="G5900" s="32" t="n">
        <v>95011.11</v>
      </c>
    </row>
    <row r="5901">
      <c r="A5901" t="inlineStr">
        <is>
          <t>L0202456</t>
        </is>
      </c>
      <c r="B5901" t="inlineStr">
        <is>
          <t>2026-03-10</t>
        </is>
      </c>
      <c r="C5901" t="inlineStr">
        <is>
          <t>home_use</t>
        </is>
      </c>
      <c r="D5901" t="inlineStr">
        <is>
          <t>IMP00926</t>
        </is>
      </c>
      <c r="E5901" t="inlineStr">
        <is>
          <t>T106477</t>
        </is>
      </c>
      <c r="F5901" s="32" t="n">
        <v>5273748.17</v>
      </c>
      <c r="G5901" s="32" t="n">
        <v>527374.8199999999</v>
      </c>
    </row>
    <row r="5902">
      <c r="A5902" t="inlineStr">
        <is>
          <t>L0202459</t>
        </is>
      </c>
      <c r="B5902" t="inlineStr">
        <is>
          <t>2026-03-10</t>
        </is>
      </c>
      <c r="C5902" t="inlineStr">
        <is>
          <t>home_use</t>
        </is>
      </c>
      <c r="D5902" t="inlineStr">
        <is>
          <t>IMP00950</t>
        </is>
      </c>
      <c r="F5902" s="32" t="n">
        <v>125585.53</v>
      </c>
      <c r="G5902" s="32" t="n">
        <v>15698.19</v>
      </c>
    </row>
    <row r="5903">
      <c r="A5903" t="inlineStr">
        <is>
          <t>L0202460</t>
        </is>
      </c>
      <c r="B5903" t="inlineStr">
        <is>
          <t>2026-03-10</t>
        </is>
      </c>
      <c r="C5903" t="inlineStr">
        <is>
          <t>home_use</t>
        </is>
      </c>
      <c r="D5903" t="inlineStr">
        <is>
          <t>IMP00950</t>
        </is>
      </c>
      <c r="F5903" s="32" t="n">
        <v>393346.69</v>
      </c>
      <c r="G5903" s="32" t="n">
        <v>49168.34</v>
      </c>
    </row>
    <row r="5904">
      <c r="A5904" t="inlineStr">
        <is>
          <t>L0202461</t>
        </is>
      </c>
      <c r="B5904" t="inlineStr">
        <is>
          <t>2026-03-10</t>
        </is>
      </c>
      <c r="C5904" t="inlineStr">
        <is>
          <t>home_use</t>
        </is>
      </c>
      <c r="D5904" t="inlineStr">
        <is>
          <t>IMP00950</t>
        </is>
      </c>
      <c r="F5904" s="32" t="n">
        <v>1194388.1</v>
      </c>
      <c r="G5904" s="32" t="n">
        <v>155270.45</v>
      </c>
    </row>
    <row r="5905">
      <c r="A5905" t="inlineStr">
        <is>
          <t>L0202462</t>
        </is>
      </c>
      <c r="B5905" t="inlineStr">
        <is>
          <t>2026-03-10</t>
        </is>
      </c>
      <c r="C5905" t="inlineStr">
        <is>
          <t>home_use</t>
        </is>
      </c>
      <c r="D5905" t="inlineStr">
        <is>
          <t>IMP00950</t>
        </is>
      </c>
      <c r="F5905" s="32" t="n">
        <v>1132772.79</v>
      </c>
      <c r="G5905" s="32" t="n">
        <v>141596.6</v>
      </c>
    </row>
    <row r="5906">
      <c r="A5906" t="inlineStr">
        <is>
          <t>L0202463</t>
        </is>
      </c>
      <c r="B5906" t="inlineStr">
        <is>
          <t>2026-03-10</t>
        </is>
      </c>
      <c r="C5906" t="inlineStr">
        <is>
          <t>home_use</t>
        </is>
      </c>
      <c r="D5906" t="inlineStr">
        <is>
          <t>IMP00950</t>
        </is>
      </c>
      <c r="F5906" s="32" t="n">
        <v>1600718.61</v>
      </c>
      <c r="G5906" s="32" t="n">
        <v>208093.42</v>
      </c>
    </row>
    <row r="5907">
      <c r="A5907" t="inlineStr">
        <is>
          <t>L0202468</t>
        </is>
      </c>
      <c r="B5907" t="inlineStr">
        <is>
          <t>2026-03-10</t>
        </is>
      </c>
      <c r="C5907" t="inlineStr">
        <is>
          <t>home_use</t>
        </is>
      </c>
      <c r="D5907" t="inlineStr">
        <is>
          <t>IMP00999</t>
        </is>
      </c>
      <c r="E5907" t="inlineStr">
        <is>
          <t>T106987</t>
        </is>
      </c>
      <c r="F5907" s="32" t="n">
        <v>1629754.41</v>
      </c>
      <c r="G5907" s="32" t="n">
        <v>162975.44</v>
      </c>
    </row>
    <row r="5908">
      <c r="A5908" t="inlineStr">
        <is>
          <t>L0202469</t>
        </is>
      </c>
      <c r="B5908" t="inlineStr">
        <is>
          <t>2026-03-10</t>
        </is>
      </c>
      <c r="C5908" t="inlineStr">
        <is>
          <t>home_use</t>
        </is>
      </c>
      <c r="D5908" t="inlineStr">
        <is>
          <t>IMP00999</t>
        </is>
      </c>
      <c r="E5908" t="inlineStr">
        <is>
          <t>T106987</t>
        </is>
      </c>
      <c r="F5908" s="32" t="n">
        <v>3078083.87</v>
      </c>
      <c r="G5908" s="32" t="n">
        <v>307808.39</v>
      </c>
    </row>
    <row r="5909">
      <c r="A5909" t="inlineStr">
        <is>
          <t>L0202470</t>
        </is>
      </c>
      <c r="B5909" t="inlineStr">
        <is>
          <t>2026-03-10</t>
        </is>
      </c>
      <c r="C5909" t="inlineStr">
        <is>
          <t>home_use</t>
        </is>
      </c>
      <c r="D5909" t="inlineStr">
        <is>
          <t>IMP00999</t>
        </is>
      </c>
      <c r="E5909" t="inlineStr">
        <is>
          <t>T106987</t>
        </is>
      </c>
      <c r="F5909" s="32" t="n">
        <v>1580190.22</v>
      </c>
      <c r="G5909" s="32" t="n">
        <v>165919.97</v>
      </c>
    </row>
    <row r="5910">
      <c r="A5910" t="inlineStr">
        <is>
          <t>L0202481</t>
        </is>
      </c>
      <c r="B5910" t="inlineStr">
        <is>
          <t>2026-03-10</t>
        </is>
      </c>
      <c r="C5910" t="inlineStr">
        <is>
          <t>home_use</t>
        </is>
      </c>
      <c r="D5910" t="inlineStr">
        <is>
          <t>IMP01037</t>
        </is>
      </c>
      <c r="E5910" t="inlineStr">
        <is>
          <t>T107258</t>
        </is>
      </c>
      <c r="F5910" s="32" t="n">
        <v>1413809.22</v>
      </c>
      <c r="G5910" s="32" t="n">
        <v>141380.92</v>
      </c>
    </row>
    <row r="5911">
      <c r="A5911" t="inlineStr">
        <is>
          <t>L0202489</t>
        </is>
      </c>
      <c r="B5911" t="inlineStr">
        <is>
          <t>2026-03-10</t>
        </is>
      </c>
      <c r="C5911" t="inlineStr">
        <is>
          <t>home_use</t>
        </is>
      </c>
      <c r="D5911" t="inlineStr">
        <is>
          <t>IMP01074</t>
        </is>
      </c>
      <c r="E5911" t="inlineStr">
        <is>
          <t>T100070</t>
        </is>
      </c>
      <c r="F5911" s="32" t="n">
        <v>1691937.68</v>
      </c>
      <c r="G5911" s="32" t="n">
        <v>177653.46</v>
      </c>
    </row>
    <row r="5912">
      <c r="A5912" t="inlineStr">
        <is>
          <t>L0202497</t>
        </is>
      </c>
      <c r="B5912" t="inlineStr">
        <is>
          <t>2026-03-10</t>
        </is>
      </c>
      <c r="C5912" t="inlineStr">
        <is>
          <t>home_use</t>
        </is>
      </c>
      <c r="D5912" t="inlineStr">
        <is>
          <t>IMP01142</t>
        </is>
      </c>
      <c r="E5912" t="inlineStr">
        <is>
          <t>T107992</t>
        </is>
      </c>
      <c r="F5912" s="32" t="n">
        <v>53954729.08</v>
      </c>
      <c r="G5912" s="32" t="n">
        <v>5395472.91</v>
      </c>
    </row>
    <row r="5913">
      <c r="A5913" t="inlineStr">
        <is>
          <t>L0202498</t>
        </is>
      </c>
      <c r="B5913" t="inlineStr">
        <is>
          <t>2026-03-10</t>
        </is>
      </c>
      <c r="C5913" t="inlineStr">
        <is>
          <t>home_use</t>
        </is>
      </c>
      <c r="D5913" t="inlineStr">
        <is>
          <t>IMP01142</t>
        </is>
      </c>
      <c r="E5913" t="inlineStr">
        <is>
          <t>T107992</t>
        </is>
      </c>
      <c r="F5913" s="32" t="n">
        <v>1412122.36</v>
      </c>
      <c r="G5913" s="32" t="n">
        <v>158157.7</v>
      </c>
    </row>
    <row r="5914">
      <c r="A5914" t="inlineStr">
        <is>
          <t>L0202526</t>
        </is>
      </c>
      <c r="B5914" t="inlineStr">
        <is>
          <t>2026-03-10</t>
        </is>
      </c>
      <c r="C5914" t="inlineStr">
        <is>
          <t>home_use</t>
        </is>
      </c>
      <c r="D5914" t="inlineStr">
        <is>
          <t>IMP01310</t>
        </is>
      </c>
      <c r="E5914" t="inlineStr">
        <is>
          <t>T109167</t>
        </is>
      </c>
      <c r="F5914" s="32" t="n">
        <v>419499.11</v>
      </c>
      <c r="G5914" s="32" t="n">
        <v>44886.4</v>
      </c>
    </row>
    <row r="5915">
      <c r="A5915" t="inlineStr">
        <is>
          <t>L0202527</t>
        </is>
      </c>
      <c r="B5915" t="inlineStr">
        <is>
          <t>2026-03-10</t>
        </is>
      </c>
      <c r="C5915" t="inlineStr">
        <is>
          <t>home_use</t>
        </is>
      </c>
      <c r="D5915" t="inlineStr">
        <is>
          <t>IMP01310</t>
        </is>
      </c>
      <c r="E5915" t="inlineStr">
        <is>
          <t>T109167</t>
        </is>
      </c>
      <c r="F5915" s="32" t="n">
        <v>709173.13</v>
      </c>
      <c r="G5915" s="32" t="n">
        <v>81554.91</v>
      </c>
    </row>
    <row r="5916">
      <c r="A5916" t="inlineStr">
        <is>
          <t>L0202528</t>
        </is>
      </c>
      <c r="B5916" t="inlineStr">
        <is>
          <t>2026-03-10</t>
        </is>
      </c>
      <c r="C5916" t="inlineStr">
        <is>
          <t>home_use</t>
        </is>
      </c>
      <c r="D5916" t="inlineStr">
        <is>
          <t>IMP01310</t>
        </is>
      </c>
      <c r="E5916" t="inlineStr">
        <is>
          <t>T109167</t>
        </is>
      </c>
      <c r="F5916" s="32" t="n">
        <v>986266.46</v>
      </c>
      <c r="G5916" s="32" t="n">
        <v>105530.51</v>
      </c>
    </row>
    <row r="5917">
      <c r="A5917" t="inlineStr">
        <is>
          <t>L0202529</t>
        </is>
      </c>
      <c r="B5917" t="inlineStr">
        <is>
          <t>2026-03-10</t>
        </is>
      </c>
      <c r="C5917" t="inlineStr">
        <is>
          <t>home_use</t>
        </is>
      </c>
      <c r="D5917" t="inlineStr">
        <is>
          <t>IMP01310</t>
        </is>
      </c>
      <c r="E5917" t="inlineStr">
        <is>
          <t>T109167</t>
        </is>
      </c>
      <c r="F5917" s="32" t="n">
        <v>524011.3</v>
      </c>
      <c r="G5917" s="32" t="n">
        <v>56069.21</v>
      </c>
    </row>
    <row r="5918">
      <c r="A5918" t="inlineStr">
        <is>
          <t>L0202530</t>
        </is>
      </c>
      <c r="B5918" t="inlineStr">
        <is>
          <t>2026-03-10</t>
        </is>
      </c>
      <c r="C5918" t="inlineStr">
        <is>
          <t>home_use</t>
        </is>
      </c>
      <c r="D5918" t="inlineStr">
        <is>
          <t>IMP01310</t>
        </is>
      </c>
      <c r="E5918" t="inlineStr">
        <is>
          <t>T109167</t>
        </is>
      </c>
      <c r="F5918" s="32" t="n">
        <v>448921.18</v>
      </c>
      <c r="G5918" s="32" t="n">
        <v>48034.57</v>
      </c>
    </row>
    <row r="5919">
      <c r="A5919" t="inlineStr">
        <is>
          <t>L0202531</t>
        </is>
      </c>
      <c r="B5919" t="inlineStr">
        <is>
          <t>2026-03-10</t>
        </is>
      </c>
      <c r="C5919" t="inlineStr">
        <is>
          <t>home_use</t>
        </is>
      </c>
      <c r="D5919" t="inlineStr">
        <is>
          <t>IMP01310</t>
        </is>
      </c>
      <c r="E5919" t="inlineStr">
        <is>
          <t>T109167</t>
        </is>
      </c>
      <c r="F5919" s="32" t="n">
        <v>539884.1</v>
      </c>
      <c r="G5919" s="32" t="n">
        <v>57767.6</v>
      </c>
    </row>
    <row r="5920">
      <c r="A5920" t="inlineStr">
        <is>
          <t>L0202561</t>
        </is>
      </c>
      <c r="B5920" t="inlineStr">
        <is>
          <t>2026-03-11</t>
        </is>
      </c>
      <c r="C5920" t="inlineStr">
        <is>
          <t>home_use</t>
        </is>
      </c>
      <c r="D5920" t="inlineStr">
        <is>
          <t>IMP00063</t>
        </is>
      </c>
      <c r="E5920" t="inlineStr">
        <is>
          <t>T100440</t>
        </is>
      </c>
      <c r="F5920" s="32" t="n">
        <v>460441.65</v>
      </c>
      <c r="G5920" s="32" t="n">
        <v>52950.79</v>
      </c>
    </row>
    <row r="5921">
      <c r="A5921" t="inlineStr">
        <is>
          <t>L0202564</t>
        </is>
      </c>
      <c r="B5921" t="inlineStr">
        <is>
          <t>2026-03-11</t>
        </is>
      </c>
      <c r="C5921" t="inlineStr">
        <is>
          <t>home_use</t>
        </is>
      </c>
      <c r="D5921" t="inlineStr">
        <is>
          <t>IMP00063</t>
        </is>
      </c>
      <c r="E5921" t="inlineStr">
        <is>
          <t>T100440</t>
        </is>
      </c>
      <c r="F5921" s="32" t="n">
        <v>2031575.33</v>
      </c>
      <c r="G5921" s="32" t="n">
        <v>227536.44</v>
      </c>
    </row>
    <row r="5922">
      <c r="A5922" t="inlineStr">
        <is>
          <t>L0202565</t>
        </is>
      </c>
      <c r="B5922" t="inlineStr">
        <is>
          <t>2026-03-11</t>
        </is>
      </c>
      <c r="C5922" t="inlineStr">
        <is>
          <t>home_use</t>
        </is>
      </c>
      <c r="D5922" t="inlineStr">
        <is>
          <t>IMP00063</t>
        </is>
      </c>
      <c r="E5922" t="inlineStr">
        <is>
          <t>T100440</t>
        </is>
      </c>
      <c r="F5922" s="32" t="n">
        <v>195740.7</v>
      </c>
      <c r="G5922" s="32" t="n">
        <v>22510.18</v>
      </c>
    </row>
    <row r="5923">
      <c r="A5923" t="inlineStr">
        <is>
          <t>L0202566</t>
        </is>
      </c>
      <c r="B5923" t="inlineStr">
        <is>
          <t>2026-03-11</t>
        </is>
      </c>
      <c r="C5923" t="inlineStr">
        <is>
          <t>home_use</t>
        </is>
      </c>
      <c r="D5923" t="inlineStr">
        <is>
          <t>IMP00063</t>
        </is>
      </c>
      <c r="E5923" t="inlineStr">
        <is>
          <t>T100440</t>
        </is>
      </c>
      <c r="F5923" s="32" t="n">
        <v>1110596.86</v>
      </c>
      <c r="G5923" s="32" t="n">
        <v>127718.64</v>
      </c>
    </row>
    <row r="5924">
      <c r="A5924" t="inlineStr">
        <is>
          <t>L0202568</t>
        </is>
      </c>
      <c r="B5924" t="inlineStr">
        <is>
          <t>2026-03-11</t>
        </is>
      </c>
      <c r="C5924" t="inlineStr">
        <is>
          <t>home_use</t>
        </is>
      </c>
      <c r="D5924" t="inlineStr">
        <is>
          <t>IMP00077</t>
        </is>
      </c>
      <c r="E5924" t="inlineStr">
        <is>
          <t>T100538</t>
        </is>
      </c>
      <c r="F5924" s="32" t="n">
        <v>1563039.03</v>
      </c>
      <c r="G5924" s="32" t="n">
        <v>164119.1</v>
      </c>
    </row>
    <row r="5925">
      <c r="A5925" t="inlineStr">
        <is>
          <t>L0202591</t>
        </is>
      </c>
      <c r="B5925" t="inlineStr">
        <is>
          <t>2026-03-11</t>
        </is>
      </c>
      <c r="C5925" t="inlineStr">
        <is>
          <t>home_use</t>
        </is>
      </c>
      <c r="D5925" t="inlineStr">
        <is>
          <t>IMP00208</t>
        </is>
      </c>
      <c r="E5925" t="inlineStr">
        <is>
          <t>T101451</t>
        </is>
      </c>
      <c r="F5925" s="32" t="n">
        <v>737845.15</v>
      </c>
      <c r="G5925" s="32" t="n">
        <v>92230.64</v>
      </c>
    </row>
    <row r="5926">
      <c r="A5926" t="inlineStr">
        <is>
          <t>L0202613</t>
        </is>
      </c>
      <c r="B5926" t="inlineStr">
        <is>
          <t>2026-03-11</t>
        </is>
      </c>
      <c r="C5926" t="inlineStr">
        <is>
          <t>home_use</t>
        </is>
      </c>
      <c r="D5926" t="inlineStr">
        <is>
          <t>IMP00306</t>
        </is>
      </c>
      <c r="E5926" t="inlineStr">
        <is>
          <t>T102141</t>
        </is>
      </c>
      <c r="F5926" s="32" t="n">
        <v>348333.76</v>
      </c>
      <c r="G5926" s="32" t="n">
        <v>43541.72</v>
      </c>
    </row>
    <row r="5927">
      <c r="A5927" t="inlineStr">
        <is>
          <t>L0202615</t>
        </is>
      </c>
      <c r="B5927" t="inlineStr">
        <is>
          <t>2026-03-11</t>
        </is>
      </c>
      <c r="C5927" t="inlineStr">
        <is>
          <t>home_use</t>
        </is>
      </c>
      <c r="D5927" t="inlineStr">
        <is>
          <t>IMP00306</t>
        </is>
      </c>
      <c r="E5927" t="inlineStr">
        <is>
          <t>T102141</t>
        </is>
      </c>
      <c r="F5927" s="32" t="n">
        <v>440397.42</v>
      </c>
      <c r="G5927" s="32" t="n">
        <v>46241.73</v>
      </c>
    </row>
    <row r="5928">
      <c r="A5928" t="inlineStr">
        <is>
          <t>L0202640</t>
        </is>
      </c>
      <c r="B5928" t="inlineStr">
        <is>
          <t>2026-03-11</t>
        </is>
      </c>
      <c r="C5928" t="inlineStr">
        <is>
          <t>warehouse_out</t>
        </is>
      </c>
      <c r="D5928" t="inlineStr">
        <is>
          <t>IMP00448</t>
        </is>
      </c>
      <c r="E5928" t="inlineStr">
        <is>
          <t>T103130</t>
        </is>
      </c>
      <c r="F5928" s="32" t="n">
        <v>36805657.08</v>
      </c>
      <c r="G5928" s="32" t="n">
        <v>3680565.71</v>
      </c>
    </row>
    <row r="5929">
      <c r="A5929" t="inlineStr">
        <is>
          <t>L0202648</t>
        </is>
      </c>
      <c r="B5929" t="inlineStr">
        <is>
          <t>2026-03-11</t>
        </is>
      </c>
      <c r="C5929" t="inlineStr">
        <is>
          <t>home_use</t>
        </is>
      </c>
      <c r="D5929" t="inlineStr">
        <is>
          <t>IMP00490</t>
        </is>
      </c>
      <c r="E5929" t="inlineStr">
        <is>
          <t>T103425</t>
        </is>
      </c>
      <c r="F5929" s="32" t="n">
        <v>3030692.69</v>
      </c>
      <c r="G5929" s="32" t="n">
        <v>318222.73</v>
      </c>
    </row>
    <row r="5930">
      <c r="A5930" t="inlineStr">
        <is>
          <t>L0202655</t>
        </is>
      </c>
      <c r="B5930" t="inlineStr">
        <is>
          <t>2026-03-11</t>
        </is>
      </c>
      <c r="C5930" t="inlineStr">
        <is>
          <t>home_use</t>
        </is>
      </c>
      <c r="D5930" t="inlineStr">
        <is>
          <t>IMP00548</t>
        </is>
      </c>
      <c r="E5930" t="inlineStr">
        <is>
          <t>T103835</t>
        </is>
      </c>
      <c r="F5930" s="32" t="n">
        <v>2211650.14</v>
      </c>
      <c r="G5930" s="32" t="n">
        <v>221165.01</v>
      </c>
    </row>
    <row r="5931">
      <c r="A5931" t="inlineStr">
        <is>
          <t>L0202664</t>
        </is>
      </c>
      <c r="B5931" t="inlineStr">
        <is>
          <t>2026-03-11</t>
        </is>
      </c>
      <c r="C5931" t="inlineStr">
        <is>
          <t>home_use</t>
        </is>
      </c>
      <c r="D5931" t="inlineStr">
        <is>
          <t>IMP00605</t>
        </is>
      </c>
      <c r="E5931" t="inlineStr">
        <is>
          <t>T104234</t>
        </is>
      </c>
      <c r="F5931" s="32" t="n">
        <v>845066.66</v>
      </c>
      <c r="G5931" s="32" t="n">
        <v>109858.67</v>
      </c>
    </row>
    <row r="5932">
      <c r="A5932" t="inlineStr">
        <is>
          <t>L0202678</t>
        </is>
      </c>
      <c r="B5932" t="inlineStr">
        <is>
          <t>2026-03-11</t>
        </is>
      </c>
      <c r="C5932" t="inlineStr">
        <is>
          <t>home_use</t>
        </is>
      </c>
      <c r="D5932" t="inlineStr">
        <is>
          <t>IMP00643</t>
        </is>
      </c>
      <c r="E5932" t="inlineStr">
        <is>
          <t>T104498</t>
        </is>
      </c>
      <c r="F5932" s="32" t="n">
        <v>743297.79</v>
      </c>
      <c r="G5932" s="32" t="n">
        <v>74329.78</v>
      </c>
    </row>
    <row r="5933">
      <c r="A5933" t="inlineStr">
        <is>
          <t>L0202679</t>
        </is>
      </c>
      <c r="B5933" t="inlineStr">
        <is>
          <t>2026-03-11</t>
        </is>
      </c>
      <c r="C5933" t="inlineStr">
        <is>
          <t>home_use</t>
        </is>
      </c>
      <c r="D5933" t="inlineStr">
        <is>
          <t>IMP00643</t>
        </is>
      </c>
      <c r="E5933" t="inlineStr">
        <is>
          <t>T104498</t>
        </is>
      </c>
      <c r="F5933" s="32" t="n">
        <v>398447.44</v>
      </c>
      <c r="G5933" s="32" t="n">
        <v>39844.74</v>
      </c>
    </row>
    <row r="5934">
      <c r="A5934" t="inlineStr">
        <is>
          <t>L0202680</t>
        </is>
      </c>
      <c r="B5934" t="inlineStr">
        <is>
          <t>2026-03-11</t>
        </is>
      </c>
      <c r="C5934" t="inlineStr">
        <is>
          <t>home_use</t>
        </is>
      </c>
      <c r="D5934" t="inlineStr">
        <is>
          <t>IMP00643</t>
        </is>
      </c>
      <c r="E5934" t="inlineStr">
        <is>
          <t>T104498</t>
        </is>
      </c>
      <c r="F5934" s="32" t="n">
        <v>227600.68</v>
      </c>
      <c r="G5934" s="32" t="n">
        <v>22760.07</v>
      </c>
    </row>
    <row r="5935">
      <c r="A5935" t="inlineStr">
        <is>
          <t>L0202682</t>
        </is>
      </c>
      <c r="B5935" t="inlineStr">
        <is>
          <t>2026-03-11</t>
        </is>
      </c>
      <c r="C5935" t="inlineStr">
        <is>
          <t>home_use</t>
        </is>
      </c>
      <c r="D5935" t="inlineStr">
        <is>
          <t>IMP00643</t>
        </is>
      </c>
      <c r="E5935" t="inlineStr">
        <is>
          <t>T104498</t>
        </is>
      </c>
      <c r="F5935" s="32" t="n">
        <v>569133.65</v>
      </c>
      <c r="G5935" s="32" t="n">
        <v>56913.36</v>
      </c>
    </row>
    <row r="5936">
      <c r="A5936" t="inlineStr">
        <is>
          <t>L0202700</t>
        </is>
      </c>
      <c r="B5936" t="inlineStr">
        <is>
          <t>2026-03-11</t>
        </is>
      </c>
      <c r="C5936" t="inlineStr">
        <is>
          <t>home_use</t>
        </is>
      </c>
      <c r="D5936" t="inlineStr">
        <is>
          <t>IMP00753</t>
        </is>
      </c>
      <c r="E5936" t="inlineStr">
        <is>
          <t>T105264</t>
        </is>
      </c>
      <c r="F5936" s="32" t="n">
        <v>1188385.76</v>
      </c>
      <c r="G5936" s="32" t="n">
        <v>124780.51</v>
      </c>
    </row>
    <row r="5937">
      <c r="A5937" t="inlineStr">
        <is>
          <t>L0202701</t>
        </is>
      </c>
      <c r="B5937" t="inlineStr">
        <is>
          <t>2026-03-11</t>
        </is>
      </c>
      <c r="C5937" t="inlineStr">
        <is>
          <t>home_use</t>
        </is>
      </c>
      <c r="D5937" t="inlineStr">
        <is>
          <t>IMP00753</t>
        </is>
      </c>
      <c r="E5937" t="inlineStr">
        <is>
          <t>T105264</t>
        </is>
      </c>
      <c r="F5937" s="32" t="n">
        <v>743854.8</v>
      </c>
      <c r="G5937" s="32" t="n">
        <v>74385.48</v>
      </c>
    </row>
    <row r="5938">
      <c r="A5938" t="inlineStr">
        <is>
          <t>L0202702</t>
        </is>
      </c>
      <c r="B5938" t="inlineStr">
        <is>
          <t>2026-03-11</t>
        </is>
      </c>
      <c r="C5938" t="inlineStr">
        <is>
          <t>home_use</t>
        </is>
      </c>
      <c r="D5938" t="inlineStr">
        <is>
          <t>IMP00753</t>
        </is>
      </c>
      <c r="E5938" t="inlineStr">
        <is>
          <t>T105264</t>
        </is>
      </c>
      <c r="F5938" s="32" t="n">
        <v>407969.51</v>
      </c>
      <c r="G5938" s="32" t="n">
        <v>42836.8</v>
      </c>
    </row>
    <row r="5939">
      <c r="A5939" t="inlineStr">
        <is>
          <t>L0202703</t>
        </is>
      </c>
      <c r="B5939" t="inlineStr">
        <is>
          <t>2026-03-11</t>
        </is>
      </c>
      <c r="C5939" t="inlineStr">
        <is>
          <t>home_use</t>
        </is>
      </c>
      <c r="D5939" t="inlineStr">
        <is>
          <t>IMP00753</t>
        </is>
      </c>
      <c r="E5939" t="inlineStr">
        <is>
          <t>T105264</t>
        </is>
      </c>
      <c r="F5939" s="32" t="n">
        <v>511329.15</v>
      </c>
      <c r="G5939" s="32" t="n">
        <v>53689.56</v>
      </c>
    </row>
    <row r="5940">
      <c r="A5940" t="inlineStr">
        <is>
          <t>L0202730</t>
        </is>
      </c>
      <c r="B5940" t="inlineStr">
        <is>
          <t>2026-03-11</t>
        </is>
      </c>
      <c r="C5940" t="inlineStr">
        <is>
          <t>home_use</t>
        </is>
      </c>
      <c r="D5940" t="inlineStr">
        <is>
          <t>IMP00926</t>
        </is>
      </c>
      <c r="E5940" t="inlineStr">
        <is>
          <t>T106477</t>
        </is>
      </c>
      <c r="F5940" s="32" t="n">
        <v>14502786.39</v>
      </c>
      <c r="G5940" s="32" t="n">
        <v>1522792.57</v>
      </c>
    </row>
    <row r="5941">
      <c r="A5941" t="inlineStr">
        <is>
          <t>L0202731</t>
        </is>
      </c>
      <c r="B5941" t="inlineStr">
        <is>
          <t>2026-03-11</t>
        </is>
      </c>
      <c r="C5941" t="inlineStr">
        <is>
          <t>home_use</t>
        </is>
      </c>
      <c r="D5941" t="inlineStr">
        <is>
          <t>IMP00926</t>
        </is>
      </c>
      <c r="E5941" t="inlineStr">
        <is>
          <t>T106477</t>
        </is>
      </c>
      <c r="F5941" s="32" t="n">
        <v>4650924.39</v>
      </c>
      <c r="G5941" s="32" t="n">
        <v>465092.44</v>
      </c>
    </row>
    <row r="5942">
      <c r="A5942" t="inlineStr">
        <is>
          <t>L0202732</t>
        </is>
      </c>
      <c r="B5942" t="inlineStr">
        <is>
          <t>2026-03-11</t>
        </is>
      </c>
      <c r="C5942" t="inlineStr">
        <is>
          <t>home_use</t>
        </is>
      </c>
      <c r="D5942" t="inlineStr">
        <is>
          <t>IMP00926</t>
        </is>
      </c>
      <c r="E5942" t="inlineStr">
        <is>
          <t>T106477</t>
        </is>
      </c>
      <c r="F5942" s="32" t="n">
        <v>7151837.34</v>
      </c>
      <c r="G5942" s="32" t="n">
        <v>715183.73</v>
      </c>
    </row>
    <row r="5943">
      <c r="A5943" t="inlineStr">
        <is>
          <t>L0202736</t>
        </is>
      </c>
      <c r="B5943" t="inlineStr">
        <is>
          <t>2026-03-11</t>
        </is>
      </c>
      <c r="C5943" t="inlineStr">
        <is>
          <t>home_use</t>
        </is>
      </c>
      <c r="D5943" t="inlineStr">
        <is>
          <t>IMP00950</t>
        </is>
      </c>
      <c r="F5943" s="32" t="n">
        <v>1359529.61</v>
      </c>
      <c r="G5943" s="32" t="n">
        <v>176738.85</v>
      </c>
    </row>
    <row r="5944">
      <c r="A5944" t="inlineStr">
        <is>
          <t>L0202744</t>
        </is>
      </c>
      <c r="B5944" t="inlineStr">
        <is>
          <t>2026-03-11</t>
        </is>
      </c>
      <c r="C5944" t="inlineStr">
        <is>
          <t>home_use</t>
        </is>
      </c>
      <c r="D5944" t="inlineStr">
        <is>
          <t>IMP00999</t>
        </is>
      </c>
      <c r="E5944" t="inlineStr">
        <is>
          <t>T106987</t>
        </is>
      </c>
      <c r="F5944" s="32" t="n">
        <v>2960204.89</v>
      </c>
      <c r="G5944" s="32" t="n">
        <v>296020.49</v>
      </c>
    </row>
    <row r="5945">
      <c r="A5945" t="inlineStr">
        <is>
          <t>L0202750</t>
        </is>
      </c>
      <c r="B5945" t="inlineStr">
        <is>
          <t>2026-03-11</t>
        </is>
      </c>
      <c r="C5945" t="inlineStr">
        <is>
          <t>home_use</t>
        </is>
      </c>
      <c r="D5945" t="inlineStr">
        <is>
          <t>IMP01037</t>
        </is>
      </c>
      <c r="E5945" t="inlineStr">
        <is>
          <t>T107258</t>
        </is>
      </c>
      <c r="F5945" s="32" t="n">
        <v>466841.02</v>
      </c>
      <c r="G5945" s="32" t="n">
        <v>46684.1</v>
      </c>
    </row>
    <row r="5946">
      <c r="A5946" t="inlineStr">
        <is>
          <t>L0202751</t>
        </is>
      </c>
      <c r="B5946" t="inlineStr">
        <is>
          <t>2026-03-11</t>
        </is>
      </c>
      <c r="C5946" t="inlineStr">
        <is>
          <t>warehouse_out</t>
        </is>
      </c>
      <c r="D5946" t="inlineStr">
        <is>
          <t>IMP01037</t>
        </is>
      </c>
      <c r="E5946" t="inlineStr">
        <is>
          <t>T107258</t>
        </is>
      </c>
      <c r="F5946" s="32" t="n">
        <v>6401700.33</v>
      </c>
      <c r="G5946" s="32" t="n">
        <v>640170.03</v>
      </c>
    </row>
    <row r="5947">
      <c r="A5947" t="inlineStr">
        <is>
          <t>L0202752</t>
        </is>
      </c>
      <c r="B5947" t="inlineStr">
        <is>
          <t>2026-03-11</t>
        </is>
      </c>
      <c r="C5947" t="inlineStr">
        <is>
          <t>home_use</t>
        </is>
      </c>
      <c r="D5947" t="inlineStr">
        <is>
          <t>IMP01037</t>
        </is>
      </c>
      <c r="E5947" t="inlineStr">
        <is>
          <t>T107258</t>
        </is>
      </c>
      <c r="F5947" s="32" t="n">
        <v>542407.9</v>
      </c>
      <c r="G5947" s="32" t="n">
        <v>54240.79</v>
      </c>
    </row>
    <row r="5948">
      <c r="A5948" t="inlineStr">
        <is>
          <t>L0202753</t>
        </is>
      </c>
      <c r="B5948" t="inlineStr">
        <is>
          <t>2026-03-11</t>
        </is>
      </c>
      <c r="C5948" t="inlineStr">
        <is>
          <t>home_use</t>
        </is>
      </c>
      <c r="D5948" t="inlineStr">
        <is>
          <t>IMP01037</t>
        </is>
      </c>
      <c r="E5948" t="inlineStr">
        <is>
          <t>T107258</t>
        </is>
      </c>
      <c r="F5948" s="32" t="n">
        <v>489979.06</v>
      </c>
      <c r="G5948" s="32" t="n">
        <v>48997.91</v>
      </c>
    </row>
    <row r="5949">
      <c r="A5949" t="inlineStr">
        <is>
          <t>L0202754</t>
        </is>
      </c>
      <c r="B5949" t="inlineStr">
        <is>
          <t>2026-03-11</t>
        </is>
      </c>
      <c r="C5949" t="inlineStr">
        <is>
          <t>home_use</t>
        </is>
      </c>
      <c r="D5949" t="inlineStr">
        <is>
          <t>IMP01037</t>
        </is>
      </c>
      <c r="E5949" t="inlineStr">
        <is>
          <t>T107258</t>
        </is>
      </c>
      <c r="F5949" s="32" t="n">
        <v>603100.41</v>
      </c>
      <c r="G5949" s="32" t="n">
        <v>72372.05</v>
      </c>
    </row>
    <row r="5950">
      <c r="A5950" t="inlineStr">
        <is>
          <t>L0202762</t>
        </is>
      </c>
      <c r="B5950" t="inlineStr">
        <is>
          <t>2026-03-11</t>
        </is>
      </c>
      <c r="C5950" t="inlineStr">
        <is>
          <t>home_use</t>
        </is>
      </c>
      <c r="D5950" t="inlineStr">
        <is>
          <t>IMP01089</t>
        </is>
      </c>
      <c r="E5950" t="inlineStr">
        <is>
          <t>T107617</t>
        </is>
      </c>
      <c r="F5950" s="32" t="n">
        <v>933554.67</v>
      </c>
      <c r="G5950" s="32" t="n">
        <v>93355.47</v>
      </c>
    </row>
    <row r="5951">
      <c r="A5951" t="inlineStr">
        <is>
          <t>L0202764</t>
        </is>
      </c>
      <c r="B5951" t="inlineStr">
        <is>
          <t>2026-03-11</t>
        </is>
      </c>
      <c r="C5951" t="inlineStr">
        <is>
          <t>home_use</t>
        </is>
      </c>
      <c r="D5951" t="inlineStr">
        <is>
          <t>IMP01089</t>
        </is>
      </c>
      <c r="E5951" t="inlineStr">
        <is>
          <t>T107617</t>
        </is>
      </c>
      <c r="F5951" s="32" t="n">
        <v>2090123.63</v>
      </c>
      <c r="G5951" s="32" t="n">
        <v>209012.36</v>
      </c>
    </row>
    <row r="5952">
      <c r="A5952" t="inlineStr">
        <is>
          <t>L0202770</t>
        </is>
      </c>
      <c r="B5952" t="inlineStr">
        <is>
          <t>2026-03-11</t>
        </is>
      </c>
      <c r="C5952" t="inlineStr">
        <is>
          <t>home_use</t>
        </is>
      </c>
      <c r="D5952" t="inlineStr">
        <is>
          <t>IMP01141</t>
        </is>
      </c>
      <c r="E5952" t="inlineStr">
        <is>
          <t>T107985</t>
        </is>
      </c>
      <c r="F5952" s="32" t="n">
        <v>2323994.03</v>
      </c>
      <c r="G5952" s="32" t="n">
        <v>244019.37</v>
      </c>
    </row>
    <row r="5953">
      <c r="A5953" t="inlineStr">
        <is>
          <t>L0202771</t>
        </is>
      </c>
      <c r="B5953" t="inlineStr">
        <is>
          <t>2026-03-11</t>
        </is>
      </c>
      <c r="C5953" t="inlineStr">
        <is>
          <t>home_use</t>
        </is>
      </c>
      <c r="D5953" t="inlineStr">
        <is>
          <t>IMP01141</t>
        </is>
      </c>
      <c r="E5953" t="inlineStr">
        <is>
          <t>T107985</t>
        </is>
      </c>
      <c r="F5953" s="32" t="n">
        <v>13201202.93</v>
      </c>
      <c r="G5953" s="32" t="n">
        <v>1386126.31</v>
      </c>
    </row>
    <row r="5954">
      <c r="A5954" t="inlineStr">
        <is>
          <t>L0202778</t>
        </is>
      </c>
      <c r="B5954" t="inlineStr">
        <is>
          <t>2026-03-11</t>
        </is>
      </c>
      <c r="C5954" t="inlineStr">
        <is>
          <t>home_use</t>
        </is>
      </c>
      <c r="D5954" t="inlineStr">
        <is>
          <t>IMP01159</t>
        </is>
      </c>
      <c r="E5954" t="inlineStr">
        <is>
          <t>T108106</t>
        </is>
      </c>
      <c r="F5954" s="32" t="n">
        <v>472304.62</v>
      </c>
      <c r="G5954" s="32" t="n">
        <v>47230.46</v>
      </c>
    </row>
    <row r="5955">
      <c r="A5955" t="inlineStr">
        <is>
          <t>L0202783</t>
        </is>
      </c>
      <c r="B5955" t="inlineStr">
        <is>
          <t>2026-03-11</t>
        </is>
      </c>
      <c r="C5955" t="inlineStr">
        <is>
          <t>home_use</t>
        </is>
      </c>
      <c r="D5955" t="inlineStr">
        <is>
          <t>IMP01181</t>
        </is>
      </c>
      <c r="E5955" t="inlineStr">
        <is>
          <t>T100070</t>
        </is>
      </c>
      <c r="F5955" s="32" t="n">
        <v>2774310.46</v>
      </c>
      <c r="G5955" s="32" t="n">
        <v>360660.36</v>
      </c>
    </row>
    <row r="5956">
      <c r="A5956" t="inlineStr">
        <is>
          <t>L0202797</t>
        </is>
      </c>
      <c r="B5956" t="inlineStr">
        <is>
          <t>2026-03-11</t>
        </is>
      </c>
      <c r="C5956" t="inlineStr">
        <is>
          <t>home_use</t>
        </is>
      </c>
      <c r="D5956" t="inlineStr">
        <is>
          <t>IMP01255</t>
        </is>
      </c>
      <c r="E5956" t="inlineStr">
        <is>
          <t>T108782</t>
        </is>
      </c>
      <c r="F5956" s="32" t="n">
        <v>3630152.02</v>
      </c>
      <c r="G5956" s="32" t="n">
        <v>363015.2</v>
      </c>
    </row>
    <row r="5957">
      <c r="A5957" t="inlineStr">
        <is>
          <t>L0202804</t>
        </is>
      </c>
      <c r="B5957" t="inlineStr">
        <is>
          <t>2026-03-11</t>
        </is>
      </c>
      <c r="C5957" t="inlineStr">
        <is>
          <t>home_use</t>
        </is>
      </c>
      <c r="D5957" t="inlineStr">
        <is>
          <t>IMP01310</t>
        </is>
      </c>
      <c r="E5957" t="inlineStr">
        <is>
          <t>T109167</t>
        </is>
      </c>
      <c r="F5957" s="32" t="n">
        <v>1276382.26</v>
      </c>
      <c r="G5957" s="32" t="n">
        <v>136572.9</v>
      </c>
    </row>
    <row r="5958">
      <c r="A5958" t="inlineStr">
        <is>
          <t>L0202806</t>
        </is>
      </c>
      <c r="B5958" t="inlineStr">
        <is>
          <t>2026-03-11</t>
        </is>
      </c>
      <c r="C5958" t="inlineStr">
        <is>
          <t>home_use</t>
        </is>
      </c>
      <c r="D5958" t="inlineStr">
        <is>
          <t>IMP01310</t>
        </is>
      </c>
      <c r="E5958" t="inlineStr">
        <is>
          <t>T109167</t>
        </is>
      </c>
      <c r="F5958" s="32" t="n">
        <v>561969.61</v>
      </c>
      <c r="G5958" s="32" t="n">
        <v>60130.75</v>
      </c>
    </row>
    <row r="5959">
      <c r="A5959" t="inlineStr">
        <is>
          <t>L0202807</t>
        </is>
      </c>
      <c r="B5959" t="inlineStr">
        <is>
          <t>2026-03-11</t>
        </is>
      </c>
      <c r="C5959" t="inlineStr">
        <is>
          <t>home_use</t>
        </is>
      </c>
      <c r="D5959" t="inlineStr">
        <is>
          <t>IMP01310</t>
        </is>
      </c>
      <c r="E5959" t="inlineStr">
        <is>
          <t>T109167</t>
        </is>
      </c>
      <c r="F5959" s="32" t="n">
        <v>714966.5</v>
      </c>
      <c r="G5959" s="32" t="n">
        <v>76501.42</v>
      </c>
    </row>
    <row r="5960">
      <c r="A5960" t="inlineStr">
        <is>
          <t>L0202808</t>
        </is>
      </c>
      <c r="B5960" t="inlineStr">
        <is>
          <t>2026-03-11</t>
        </is>
      </c>
      <c r="C5960" t="inlineStr">
        <is>
          <t>home_use</t>
        </is>
      </c>
      <c r="D5960" t="inlineStr">
        <is>
          <t>IMP01310</t>
        </is>
      </c>
      <c r="E5960" t="inlineStr">
        <is>
          <t>T109167</t>
        </is>
      </c>
      <c r="F5960" s="32" t="n">
        <v>685759.95</v>
      </c>
      <c r="G5960" s="32" t="n">
        <v>85719.99000000001</v>
      </c>
    </row>
    <row r="5961">
      <c r="A5961" t="inlineStr">
        <is>
          <t>L0202812</t>
        </is>
      </c>
      <c r="B5961" t="inlineStr">
        <is>
          <t>2026-03-11</t>
        </is>
      </c>
      <c r="C5961" t="inlineStr">
        <is>
          <t>home_use</t>
        </is>
      </c>
      <c r="D5961" t="inlineStr">
        <is>
          <t>IMP01313</t>
        </is>
      </c>
      <c r="E5961" t="inlineStr">
        <is>
          <t>T109190</t>
        </is>
      </c>
      <c r="F5961" s="32" t="n">
        <v>553179.01</v>
      </c>
      <c r="G5961" s="32" t="n">
        <v>66381.48</v>
      </c>
    </row>
    <row r="5962">
      <c r="A5962" t="inlineStr">
        <is>
          <t>L0202855</t>
        </is>
      </c>
      <c r="B5962" t="inlineStr">
        <is>
          <t>2026-03-12</t>
        </is>
      </c>
      <c r="C5962" t="inlineStr">
        <is>
          <t>home_use</t>
        </is>
      </c>
      <c r="D5962" t="inlineStr">
        <is>
          <t>IMP00063</t>
        </is>
      </c>
      <c r="E5962" t="inlineStr">
        <is>
          <t>T100440</t>
        </is>
      </c>
      <c r="F5962" s="32" t="n">
        <v>415626.18</v>
      </c>
      <c r="G5962" s="32" t="n">
        <v>47797.01</v>
      </c>
    </row>
    <row r="5963">
      <c r="A5963" t="inlineStr">
        <is>
          <t>L0202856</t>
        </is>
      </c>
      <c r="B5963" t="inlineStr">
        <is>
          <t>2026-03-12</t>
        </is>
      </c>
      <c r="C5963" t="inlineStr">
        <is>
          <t>home_use</t>
        </is>
      </c>
      <c r="D5963" t="inlineStr">
        <is>
          <t>IMP00063</t>
        </is>
      </c>
      <c r="E5963" t="inlineStr">
        <is>
          <t>T100440</t>
        </is>
      </c>
      <c r="F5963" s="32" t="n">
        <v>10956114.72</v>
      </c>
      <c r="G5963" s="32" t="n">
        <v>1424294.91</v>
      </c>
    </row>
    <row r="5964">
      <c r="A5964" t="inlineStr">
        <is>
          <t>L0202858</t>
        </is>
      </c>
      <c r="B5964" t="inlineStr">
        <is>
          <t>2026-03-12</t>
        </is>
      </c>
      <c r="C5964" t="inlineStr">
        <is>
          <t>home_use</t>
        </is>
      </c>
      <c r="D5964" t="inlineStr">
        <is>
          <t>IMP00063</t>
        </is>
      </c>
      <c r="E5964" t="inlineStr">
        <is>
          <t>T100440</t>
        </is>
      </c>
      <c r="F5964" s="32" t="n">
        <v>985506.54</v>
      </c>
      <c r="G5964" s="32" t="n">
        <v>105449.2</v>
      </c>
    </row>
    <row r="5965">
      <c r="A5965" t="inlineStr">
        <is>
          <t>L0202859</t>
        </is>
      </c>
      <c r="B5965" t="inlineStr">
        <is>
          <t>2026-03-12</t>
        </is>
      </c>
      <c r="C5965" t="inlineStr">
        <is>
          <t>home_use</t>
        </is>
      </c>
      <c r="D5965" t="inlineStr">
        <is>
          <t>IMP00063</t>
        </is>
      </c>
      <c r="E5965" t="inlineStr">
        <is>
          <t>T100440</t>
        </is>
      </c>
      <c r="F5965" s="32" t="n">
        <v>2497802</v>
      </c>
      <c r="G5965" s="32" t="n">
        <v>324714.26</v>
      </c>
    </row>
    <row r="5966">
      <c r="A5966" t="inlineStr">
        <is>
          <t>L0202860</t>
        </is>
      </c>
      <c r="B5966" t="inlineStr">
        <is>
          <t>2026-03-12</t>
        </is>
      </c>
      <c r="C5966" t="inlineStr">
        <is>
          <t>home_use</t>
        </is>
      </c>
      <c r="D5966" t="inlineStr">
        <is>
          <t>IMP00063</t>
        </is>
      </c>
      <c r="E5966" t="inlineStr">
        <is>
          <t>T100440</t>
        </is>
      </c>
      <c r="F5966" s="32" t="n">
        <v>1590503.57</v>
      </c>
      <c r="G5966" s="32" t="n">
        <v>178136.4</v>
      </c>
    </row>
    <row r="5967">
      <c r="A5967" t="inlineStr">
        <is>
          <t>L0202862</t>
        </is>
      </c>
      <c r="B5967" t="inlineStr">
        <is>
          <t>2026-03-12</t>
        </is>
      </c>
      <c r="C5967" t="inlineStr">
        <is>
          <t>home_use</t>
        </is>
      </c>
      <c r="D5967" t="inlineStr">
        <is>
          <t>IMP00063</t>
        </is>
      </c>
      <c r="E5967" t="inlineStr">
        <is>
          <t>T100440</t>
        </is>
      </c>
      <c r="F5967" s="32" t="n">
        <v>303991.19</v>
      </c>
      <c r="G5967" s="32" t="n">
        <v>34958.99</v>
      </c>
    </row>
    <row r="5968">
      <c r="A5968" t="inlineStr">
        <is>
          <t>L0202863</t>
        </is>
      </c>
      <c r="B5968" t="inlineStr">
        <is>
          <t>2026-03-12</t>
        </is>
      </c>
      <c r="C5968" t="inlineStr">
        <is>
          <t>home_use</t>
        </is>
      </c>
      <c r="D5968" t="inlineStr">
        <is>
          <t>IMP00063</t>
        </is>
      </c>
      <c r="E5968" t="inlineStr">
        <is>
          <t>T100440</t>
        </is>
      </c>
      <c r="F5968" s="32" t="n">
        <v>13788545.71</v>
      </c>
      <c r="G5968" s="32" t="n">
        <v>1792510.94</v>
      </c>
    </row>
    <row r="5969">
      <c r="A5969" t="inlineStr">
        <is>
          <t>L0202866</t>
        </is>
      </c>
      <c r="B5969" t="inlineStr">
        <is>
          <t>2026-03-12</t>
        </is>
      </c>
      <c r="C5969" t="inlineStr">
        <is>
          <t>home_use</t>
        </is>
      </c>
      <c r="D5969" t="inlineStr">
        <is>
          <t>IMP00100</t>
        </is>
      </c>
      <c r="E5969" t="inlineStr">
        <is>
          <t>T100699</t>
        </is>
      </c>
      <c r="F5969" s="32" t="n">
        <v>812015.58</v>
      </c>
      <c r="G5969" s="32" t="n">
        <v>101501.95</v>
      </c>
    </row>
    <row r="5970">
      <c r="A5970" t="inlineStr">
        <is>
          <t>L0202890</t>
        </is>
      </c>
      <c r="B5970" t="inlineStr">
        <is>
          <t>2026-03-12</t>
        </is>
      </c>
      <c r="C5970" t="inlineStr">
        <is>
          <t>warehouse_out</t>
        </is>
      </c>
      <c r="D5970" t="inlineStr">
        <is>
          <t>IMP00306</t>
        </is>
      </c>
      <c r="E5970" t="inlineStr">
        <is>
          <t>T102141</t>
        </is>
      </c>
      <c r="F5970" s="32" t="n">
        <v>521717.33</v>
      </c>
      <c r="G5970" s="32" t="n">
        <v>54780.32</v>
      </c>
    </row>
    <row r="5971">
      <c r="A5971" t="inlineStr">
        <is>
          <t>L0202891</t>
        </is>
      </c>
      <c r="B5971" t="inlineStr">
        <is>
          <t>2026-03-12</t>
        </is>
      </c>
      <c r="C5971" t="inlineStr">
        <is>
          <t>home_use</t>
        </is>
      </c>
      <c r="D5971" t="inlineStr">
        <is>
          <t>IMP00306</t>
        </is>
      </c>
      <c r="E5971" t="inlineStr">
        <is>
          <t>T102141</t>
        </is>
      </c>
      <c r="F5971" s="32" t="n">
        <v>2313021.74</v>
      </c>
      <c r="G5971" s="32" t="n">
        <v>265997.5</v>
      </c>
    </row>
    <row r="5972">
      <c r="A5972" t="inlineStr">
        <is>
          <t>L0202893</t>
        </is>
      </c>
      <c r="B5972" t="inlineStr">
        <is>
          <t>2026-03-12</t>
        </is>
      </c>
      <c r="C5972" t="inlineStr">
        <is>
          <t>home_use</t>
        </is>
      </c>
      <c r="D5972" t="inlineStr">
        <is>
          <t>IMP00306</t>
        </is>
      </c>
      <c r="E5972" t="inlineStr">
        <is>
          <t>T102141</t>
        </is>
      </c>
      <c r="F5972" s="32" t="n">
        <v>853479.67</v>
      </c>
      <c r="G5972" s="32" t="n">
        <v>89615.37</v>
      </c>
    </row>
    <row r="5973">
      <c r="A5973" t="inlineStr">
        <is>
          <t>L0202895</t>
        </is>
      </c>
      <c r="B5973" t="inlineStr">
        <is>
          <t>2026-03-12</t>
        </is>
      </c>
      <c r="C5973" t="inlineStr">
        <is>
          <t>home_use</t>
        </is>
      </c>
      <c r="D5973" t="inlineStr">
        <is>
          <t>IMP00306</t>
        </is>
      </c>
      <c r="E5973" t="inlineStr">
        <is>
          <t>T102141</t>
        </is>
      </c>
      <c r="F5973" s="32" t="n">
        <v>1120605.46</v>
      </c>
      <c r="G5973" s="32" t="n">
        <v>117663.57</v>
      </c>
    </row>
    <row r="5974">
      <c r="A5974" t="inlineStr">
        <is>
          <t>L0202896</t>
        </is>
      </c>
      <c r="B5974" t="inlineStr">
        <is>
          <t>2026-03-12</t>
        </is>
      </c>
      <c r="C5974" t="inlineStr">
        <is>
          <t>home_use</t>
        </is>
      </c>
      <c r="D5974" t="inlineStr">
        <is>
          <t>IMP00306</t>
        </is>
      </c>
      <c r="E5974" t="inlineStr">
        <is>
          <t>T102141</t>
        </is>
      </c>
      <c r="F5974" s="32" t="n">
        <v>1108764.13</v>
      </c>
      <c r="G5974" s="32" t="n">
        <v>116420.23</v>
      </c>
    </row>
    <row r="5975">
      <c r="A5975" t="inlineStr">
        <is>
          <t>L0202898</t>
        </is>
      </c>
      <c r="B5975" t="inlineStr">
        <is>
          <t>2026-03-12</t>
        </is>
      </c>
      <c r="C5975" t="inlineStr">
        <is>
          <t>home_use</t>
        </is>
      </c>
      <c r="D5975" t="inlineStr">
        <is>
          <t>IMP00340</t>
        </is>
      </c>
      <c r="E5975" t="inlineStr">
        <is>
          <t>T102376</t>
        </is>
      </c>
      <c r="F5975" s="32" t="n">
        <v>7060376.88</v>
      </c>
      <c r="G5975" s="32" t="n">
        <v>706037.6899999999</v>
      </c>
    </row>
    <row r="5976">
      <c r="A5976" t="inlineStr">
        <is>
          <t>L0202924</t>
        </is>
      </c>
      <c r="B5976" t="inlineStr">
        <is>
          <t>2026-03-12</t>
        </is>
      </c>
      <c r="C5976" t="inlineStr">
        <is>
          <t>home_use</t>
        </is>
      </c>
      <c r="D5976" t="inlineStr">
        <is>
          <t>IMP00448</t>
        </is>
      </c>
      <c r="E5976" t="inlineStr">
        <is>
          <t>T103130</t>
        </is>
      </c>
      <c r="F5976" s="32" t="n">
        <v>36167709.94</v>
      </c>
      <c r="G5976" s="32" t="n">
        <v>3616770.99</v>
      </c>
    </row>
    <row r="5977">
      <c r="A5977" t="inlineStr">
        <is>
          <t>L0202949</t>
        </is>
      </c>
      <c r="B5977" t="inlineStr">
        <is>
          <t>2026-03-12</t>
        </is>
      </c>
      <c r="C5977" t="inlineStr">
        <is>
          <t>home_use</t>
        </is>
      </c>
      <c r="D5977" t="inlineStr">
        <is>
          <t>IMP00643</t>
        </is>
      </c>
      <c r="E5977" t="inlineStr">
        <is>
          <t>T104498</t>
        </is>
      </c>
      <c r="F5977" s="32" t="n">
        <v>438884.84</v>
      </c>
      <c r="G5977" s="32" t="n">
        <v>43888.48</v>
      </c>
    </row>
    <row r="5978">
      <c r="A5978" t="inlineStr">
        <is>
          <t>L0202950</t>
        </is>
      </c>
      <c r="B5978" t="inlineStr">
        <is>
          <t>2026-03-12</t>
        </is>
      </c>
      <c r="C5978" t="inlineStr">
        <is>
          <t>home_use</t>
        </is>
      </c>
      <c r="D5978" t="inlineStr">
        <is>
          <t>IMP00643</t>
        </is>
      </c>
      <c r="E5978" t="inlineStr">
        <is>
          <t>T104498</t>
        </is>
      </c>
      <c r="F5978" s="32" t="n">
        <v>1050304.66</v>
      </c>
      <c r="G5978" s="32" t="n">
        <v>105030.47</v>
      </c>
    </row>
    <row r="5979">
      <c r="A5979" t="inlineStr">
        <is>
          <t>L0202951</t>
        </is>
      </c>
      <c r="B5979" t="inlineStr">
        <is>
          <t>2026-03-12</t>
        </is>
      </c>
      <c r="C5979" t="inlineStr">
        <is>
          <t>transit</t>
        </is>
      </c>
      <c r="D5979" t="inlineStr">
        <is>
          <t>IMP00643</t>
        </is>
      </c>
      <c r="E5979" t="inlineStr">
        <is>
          <t>T104498</t>
        </is>
      </c>
      <c r="F5979" s="32" t="n">
        <v>1829273.34</v>
      </c>
      <c r="G5979" s="32" t="n">
        <v>0</v>
      </c>
    </row>
    <row r="5980">
      <c r="A5980" t="inlineStr">
        <is>
          <t>L0202952</t>
        </is>
      </c>
      <c r="B5980" t="inlineStr">
        <is>
          <t>2026-03-12</t>
        </is>
      </c>
      <c r="C5980" t="inlineStr">
        <is>
          <t>home_use</t>
        </is>
      </c>
      <c r="D5980" t="inlineStr">
        <is>
          <t>IMP00643</t>
        </is>
      </c>
      <c r="E5980" t="inlineStr">
        <is>
          <t>T104498</t>
        </is>
      </c>
      <c r="F5980" s="32" t="n">
        <v>1185214.1</v>
      </c>
      <c r="G5980" s="32" t="n">
        <v>118521.41</v>
      </c>
    </row>
    <row r="5981">
      <c r="A5981" t="inlineStr">
        <is>
          <t>L0202953</t>
        </is>
      </c>
      <c r="B5981" t="inlineStr">
        <is>
          <t>2026-03-12</t>
        </is>
      </c>
      <c r="C5981" t="inlineStr">
        <is>
          <t>warehouse_out</t>
        </is>
      </c>
      <c r="D5981" t="inlineStr">
        <is>
          <t>IMP00643</t>
        </is>
      </c>
      <c r="E5981" t="inlineStr">
        <is>
          <t>T104498</t>
        </is>
      </c>
      <c r="F5981" s="32" t="n">
        <v>921075.01</v>
      </c>
      <c r="G5981" s="32" t="n">
        <v>92107.5</v>
      </c>
    </row>
    <row r="5982">
      <c r="A5982" t="inlineStr">
        <is>
          <t>L0202954</t>
        </is>
      </c>
      <c r="B5982" t="inlineStr">
        <is>
          <t>2026-03-12</t>
        </is>
      </c>
      <c r="C5982" t="inlineStr">
        <is>
          <t>home_use</t>
        </is>
      </c>
      <c r="D5982" t="inlineStr">
        <is>
          <t>IMP00643</t>
        </is>
      </c>
      <c r="E5982" t="inlineStr">
        <is>
          <t>T104498</t>
        </is>
      </c>
      <c r="F5982" s="32" t="n">
        <v>466963.19</v>
      </c>
      <c r="G5982" s="32" t="n">
        <v>46696.32</v>
      </c>
    </row>
    <row r="5983">
      <c r="A5983" t="inlineStr">
        <is>
          <t>L0202955</t>
        </is>
      </c>
      <c r="B5983" t="inlineStr">
        <is>
          <t>2026-03-12</t>
        </is>
      </c>
      <c r="C5983" t="inlineStr">
        <is>
          <t>home_use</t>
        </is>
      </c>
      <c r="D5983" t="inlineStr">
        <is>
          <t>IMP00643</t>
        </is>
      </c>
      <c r="E5983" t="inlineStr">
        <is>
          <t>T104498</t>
        </is>
      </c>
      <c r="F5983" s="32" t="n">
        <v>1714950.68</v>
      </c>
      <c r="G5983" s="32" t="n">
        <v>171495.07</v>
      </c>
    </row>
    <row r="5984">
      <c r="A5984" t="inlineStr">
        <is>
          <t>L0202956</t>
        </is>
      </c>
      <c r="B5984" t="inlineStr">
        <is>
          <t>2026-03-12</t>
        </is>
      </c>
      <c r="C5984" t="inlineStr">
        <is>
          <t>home_use</t>
        </is>
      </c>
      <c r="D5984" t="inlineStr">
        <is>
          <t>IMP00643</t>
        </is>
      </c>
      <c r="E5984" t="inlineStr">
        <is>
          <t>T104498</t>
        </is>
      </c>
      <c r="F5984" s="32" t="n">
        <v>685121.65</v>
      </c>
      <c r="G5984" s="32" t="n">
        <v>71937.77</v>
      </c>
    </row>
    <row r="5985">
      <c r="A5985" t="inlineStr">
        <is>
          <t>L0202957</t>
        </is>
      </c>
      <c r="B5985" t="inlineStr">
        <is>
          <t>2026-03-12</t>
        </is>
      </c>
      <c r="C5985" t="inlineStr">
        <is>
          <t>home_use</t>
        </is>
      </c>
      <c r="D5985" t="inlineStr">
        <is>
          <t>IMP00643</t>
        </is>
      </c>
      <c r="E5985" t="inlineStr">
        <is>
          <t>T104498</t>
        </is>
      </c>
      <c r="F5985" s="32" t="n">
        <v>563110.8</v>
      </c>
      <c r="G5985" s="32" t="n">
        <v>56311.08</v>
      </c>
    </row>
    <row r="5986">
      <c r="A5986" t="inlineStr">
        <is>
          <t>L0202964</t>
        </is>
      </c>
      <c r="B5986" t="inlineStr">
        <is>
          <t>2026-03-12</t>
        </is>
      </c>
      <c r="C5986" t="inlineStr">
        <is>
          <t>home_use</t>
        </is>
      </c>
      <c r="D5986" t="inlineStr">
        <is>
          <t>IMP00682</t>
        </is>
      </c>
      <c r="E5986" t="inlineStr">
        <is>
          <t>T104768</t>
        </is>
      </c>
      <c r="F5986" s="32" t="n">
        <v>2310923.14</v>
      </c>
      <c r="G5986" s="32" t="n">
        <v>231092.31</v>
      </c>
    </row>
    <row r="5987">
      <c r="A5987" t="inlineStr">
        <is>
          <t>L0202982</t>
        </is>
      </c>
      <c r="B5987" t="inlineStr">
        <is>
          <t>2026-03-12</t>
        </is>
      </c>
      <c r="C5987" t="inlineStr">
        <is>
          <t>home_use</t>
        </is>
      </c>
      <c r="D5987" t="inlineStr">
        <is>
          <t>IMP00753</t>
        </is>
      </c>
      <c r="E5987" t="inlineStr">
        <is>
          <t>T105264</t>
        </is>
      </c>
      <c r="F5987" s="32" t="n">
        <v>790475.5600000001</v>
      </c>
      <c r="G5987" s="32" t="n">
        <v>82999.92999999999</v>
      </c>
    </row>
    <row r="5988">
      <c r="A5988" t="inlineStr">
        <is>
          <t>L0202995</t>
        </is>
      </c>
      <c r="B5988" t="inlineStr">
        <is>
          <t>2026-03-12</t>
        </is>
      </c>
      <c r="C5988" t="inlineStr">
        <is>
          <t>home_use</t>
        </is>
      </c>
      <c r="D5988" t="inlineStr">
        <is>
          <t>IMP00838</t>
        </is>
      </c>
      <c r="E5988" t="inlineStr">
        <is>
          <t>T105860</t>
        </is>
      </c>
      <c r="F5988" s="32" t="n">
        <v>207053.67</v>
      </c>
      <c r="G5988" s="32" t="n">
        <v>25881.71</v>
      </c>
    </row>
    <row r="5989">
      <c r="A5989" t="inlineStr">
        <is>
          <t>L0203003</t>
        </is>
      </c>
      <c r="B5989" t="inlineStr">
        <is>
          <t>2026-03-12</t>
        </is>
      </c>
      <c r="C5989" t="inlineStr">
        <is>
          <t>home_use</t>
        </is>
      </c>
      <c r="D5989" t="inlineStr">
        <is>
          <t>IMP00892</t>
        </is>
      </c>
      <c r="E5989" t="inlineStr">
        <is>
          <t>T106240</t>
        </is>
      </c>
      <c r="F5989" s="32" t="n">
        <v>2527095.87</v>
      </c>
      <c r="G5989" s="32" t="n">
        <v>265345.07</v>
      </c>
    </row>
    <row r="5990">
      <c r="A5990" t="inlineStr">
        <is>
          <t>L0203009</t>
        </is>
      </c>
      <c r="B5990" t="inlineStr">
        <is>
          <t>2026-03-12</t>
        </is>
      </c>
      <c r="C5990" t="inlineStr">
        <is>
          <t>home_use</t>
        </is>
      </c>
      <c r="D5990" t="inlineStr">
        <is>
          <t>IMP00926</t>
        </is>
      </c>
      <c r="E5990" t="inlineStr">
        <is>
          <t>T106477</t>
        </is>
      </c>
      <c r="F5990" s="32" t="n">
        <v>1065687.34</v>
      </c>
      <c r="G5990" s="32" t="n">
        <v>114028.55</v>
      </c>
    </row>
    <row r="5991">
      <c r="A5991" t="inlineStr">
        <is>
          <t>L0203010</t>
        </is>
      </c>
      <c r="B5991" t="inlineStr">
        <is>
          <t>2026-03-12</t>
        </is>
      </c>
      <c r="C5991" t="inlineStr">
        <is>
          <t>home_use</t>
        </is>
      </c>
      <c r="D5991" t="inlineStr">
        <is>
          <t>IMP00926</t>
        </is>
      </c>
      <c r="E5991" t="inlineStr">
        <is>
          <t>T106477</t>
        </is>
      </c>
      <c r="F5991" s="32" t="n">
        <v>24150162.43</v>
      </c>
      <c r="G5991" s="32" t="n">
        <v>2535767.05</v>
      </c>
    </row>
    <row r="5992">
      <c r="A5992" t="inlineStr">
        <is>
          <t>L0203011</t>
        </is>
      </c>
      <c r="B5992" t="inlineStr">
        <is>
          <t>2026-03-12</t>
        </is>
      </c>
      <c r="C5992" t="inlineStr">
        <is>
          <t>home_use</t>
        </is>
      </c>
      <c r="D5992" t="inlineStr">
        <is>
          <t>IMP00926</t>
        </is>
      </c>
      <c r="E5992" t="inlineStr">
        <is>
          <t>T106477</t>
        </is>
      </c>
      <c r="F5992" s="32" t="n">
        <v>411052.88</v>
      </c>
      <c r="G5992" s="32" t="n">
        <v>43982.66</v>
      </c>
    </row>
    <row r="5993">
      <c r="A5993" t="inlineStr">
        <is>
          <t>L0203013</t>
        </is>
      </c>
      <c r="B5993" t="inlineStr">
        <is>
          <t>2026-03-12</t>
        </is>
      </c>
      <c r="C5993" t="inlineStr">
        <is>
          <t>home_use</t>
        </is>
      </c>
      <c r="D5993" t="inlineStr">
        <is>
          <t>IMP00950</t>
        </is>
      </c>
      <c r="F5993" s="32" t="n">
        <v>3726816</v>
      </c>
      <c r="G5993" s="32" t="n">
        <v>484486.08</v>
      </c>
    </row>
    <row r="5994">
      <c r="A5994" t="inlineStr">
        <is>
          <t>L0203014</t>
        </is>
      </c>
      <c r="B5994" t="inlineStr">
        <is>
          <t>2026-03-12</t>
        </is>
      </c>
      <c r="C5994" t="inlineStr">
        <is>
          <t>home_use</t>
        </is>
      </c>
      <c r="D5994" t="inlineStr">
        <is>
          <t>IMP00950</t>
        </is>
      </c>
      <c r="F5994" s="32" t="n">
        <v>1493433.52</v>
      </c>
      <c r="G5994" s="32" t="n">
        <v>194146.36</v>
      </c>
    </row>
    <row r="5995">
      <c r="A5995" t="inlineStr">
        <is>
          <t>L0203015</t>
        </is>
      </c>
      <c r="B5995" t="inlineStr">
        <is>
          <t>2026-03-12</t>
        </is>
      </c>
      <c r="C5995" t="inlineStr">
        <is>
          <t>home_use</t>
        </is>
      </c>
      <c r="D5995" t="inlineStr">
        <is>
          <t>IMP00950</t>
        </is>
      </c>
      <c r="F5995" s="32" t="n">
        <v>4495759.28</v>
      </c>
      <c r="G5995" s="32" t="n">
        <v>584448.71</v>
      </c>
    </row>
    <row r="5996">
      <c r="A5996" t="inlineStr">
        <is>
          <t>L0203016</t>
        </is>
      </c>
      <c r="B5996" t="inlineStr">
        <is>
          <t>2026-03-12</t>
        </is>
      </c>
      <c r="C5996" t="inlineStr">
        <is>
          <t>home_use</t>
        </is>
      </c>
      <c r="D5996" t="inlineStr">
        <is>
          <t>IMP00950</t>
        </is>
      </c>
      <c r="F5996" s="32" t="n">
        <v>353464.68</v>
      </c>
      <c r="G5996" s="32" t="n">
        <v>44183.09</v>
      </c>
    </row>
    <row r="5997">
      <c r="A5997" t="inlineStr">
        <is>
          <t>L0203017</t>
        </is>
      </c>
      <c r="B5997" t="inlineStr">
        <is>
          <t>2026-03-12</t>
        </is>
      </c>
      <c r="C5997" t="inlineStr">
        <is>
          <t>home_use</t>
        </is>
      </c>
      <c r="D5997" t="inlineStr">
        <is>
          <t>IMP00950</t>
        </is>
      </c>
      <c r="F5997" s="32" t="n">
        <v>845538.6</v>
      </c>
      <c r="G5997" s="32" t="n">
        <v>109920.02</v>
      </c>
    </row>
    <row r="5998">
      <c r="A5998" t="inlineStr">
        <is>
          <t>L0203026</t>
        </is>
      </c>
      <c r="B5998" t="inlineStr">
        <is>
          <t>2026-03-12</t>
        </is>
      </c>
      <c r="C5998" t="inlineStr">
        <is>
          <t>home_use</t>
        </is>
      </c>
      <c r="D5998" t="inlineStr">
        <is>
          <t>IMP00999</t>
        </is>
      </c>
      <c r="E5998" t="inlineStr">
        <is>
          <t>T106987</t>
        </is>
      </c>
      <c r="F5998" s="32" t="n">
        <v>1438044.77</v>
      </c>
      <c r="G5998" s="32" t="n">
        <v>143804.48</v>
      </c>
    </row>
    <row r="5999">
      <c r="A5999" t="inlineStr">
        <is>
          <t>L0203027</t>
        </is>
      </c>
      <c r="B5999" t="inlineStr">
        <is>
          <t>2026-03-12</t>
        </is>
      </c>
      <c r="C5999" t="inlineStr">
        <is>
          <t>home_use</t>
        </is>
      </c>
      <c r="D5999" t="inlineStr">
        <is>
          <t>IMP00999</t>
        </is>
      </c>
      <c r="E5999" t="inlineStr">
        <is>
          <t>T106987</t>
        </is>
      </c>
      <c r="F5999" s="32" t="n">
        <v>2069839.06</v>
      </c>
      <c r="G5999" s="32" t="n">
        <v>206983.91</v>
      </c>
    </row>
    <row r="6000">
      <c r="A6000" t="inlineStr">
        <is>
          <t>L0203029</t>
        </is>
      </c>
      <c r="B6000" t="inlineStr">
        <is>
          <t>2026-03-12</t>
        </is>
      </c>
      <c r="C6000" t="inlineStr">
        <is>
          <t>home_use</t>
        </is>
      </c>
      <c r="D6000" t="inlineStr">
        <is>
          <t>IMP00999</t>
        </is>
      </c>
      <c r="E6000" t="inlineStr">
        <is>
          <t>T106987</t>
        </is>
      </c>
      <c r="F6000" s="32" t="n">
        <v>2006667.91</v>
      </c>
      <c r="G6000" s="32" t="n">
        <v>210700.13</v>
      </c>
    </row>
    <row r="6001">
      <c r="A6001" t="inlineStr">
        <is>
          <t>L0203030</t>
        </is>
      </c>
      <c r="B6001" t="inlineStr">
        <is>
          <t>2026-03-12</t>
        </is>
      </c>
      <c r="C6001" t="inlineStr">
        <is>
          <t>home_use</t>
        </is>
      </c>
      <c r="D6001" t="inlineStr">
        <is>
          <t>IMP00999</t>
        </is>
      </c>
      <c r="E6001" t="inlineStr">
        <is>
          <t>T106987</t>
        </is>
      </c>
      <c r="F6001" s="32" t="n">
        <v>1992333.75</v>
      </c>
      <c r="G6001" s="32" t="n">
        <v>209195.04</v>
      </c>
    </row>
    <row r="6002">
      <c r="A6002" t="inlineStr">
        <is>
          <t>L0203031</t>
        </is>
      </c>
      <c r="B6002" t="inlineStr">
        <is>
          <t>2026-03-12</t>
        </is>
      </c>
      <c r="C6002" t="inlineStr">
        <is>
          <t>home_use</t>
        </is>
      </c>
      <c r="D6002" t="inlineStr">
        <is>
          <t>IMP00999</t>
        </is>
      </c>
      <c r="E6002" t="inlineStr">
        <is>
          <t>T106987</t>
        </is>
      </c>
      <c r="F6002" s="32" t="n">
        <v>337901.96</v>
      </c>
      <c r="G6002" s="32" t="n">
        <v>40548.24</v>
      </c>
    </row>
    <row r="6003">
      <c r="A6003" t="inlineStr">
        <is>
          <t>L0203035</t>
        </is>
      </c>
      <c r="B6003" t="inlineStr">
        <is>
          <t>2026-03-12</t>
        </is>
      </c>
      <c r="C6003" t="inlineStr">
        <is>
          <t>home_use</t>
        </is>
      </c>
      <c r="D6003" t="inlineStr">
        <is>
          <t>IMP01037</t>
        </is>
      </c>
      <c r="E6003" t="inlineStr">
        <is>
          <t>T107258</t>
        </is>
      </c>
      <c r="F6003" s="32" t="n">
        <v>4384278.23</v>
      </c>
      <c r="G6003" s="32" t="n">
        <v>438427.82</v>
      </c>
    </row>
    <row r="6004">
      <c r="A6004" t="inlineStr">
        <is>
          <t>L0203036</t>
        </is>
      </c>
      <c r="B6004" t="inlineStr">
        <is>
          <t>2026-03-12</t>
        </is>
      </c>
      <c r="C6004" t="inlineStr">
        <is>
          <t>home_use</t>
        </is>
      </c>
      <c r="D6004" t="inlineStr">
        <is>
          <t>IMP01037</t>
        </is>
      </c>
      <c r="E6004" t="inlineStr">
        <is>
          <t>T107258</t>
        </is>
      </c>
      <c r="F6004" s="32" t="n">
        <v>1759277.15</v>
      </c>
      <c r="G6004" s="32" t="n">
        <v>175927.71</v>
      </c>
    </row>
    <row r="6005">
      <c r="A6005" t="inlineStr">
        <is>
          <t>L0203061</t>
        </is>
      </c>
      <c r="B6005" t="inlineStr">
        <is>
          <t>2026-03-12</t>
        </is>
      </c>
      <c r="C6005" t="inlineStr">
        <is>
          <t>home_use</t>
        </is>
      </c>
      <c r="D6005" t="inlineStr">
        <is>
          <t>IMP01197</t>
        </is>
      </c>
      <c r="E6005" t="inlineStr">
        <is>
          <t>T103377</t>
        </is>
      </c>
      <c r="F6005" s="32" t="n">
        <v>1074031.26</v>
      </c>
      <c r="G6005" s="32" t="n">
        <v>125661.66</v>
      </c>
    </row>
    <row r="6006">
      <c r="A6006" t="inlineStr">
        <is>
          <t>L0203079</t>
        </is>
      </c>
      <c r="B6006" t="inlineStr">
        <is>
          <t>2026-03-12</t>
        </is>
      </c>
      <c r="C6006" t="inlineStr">
        <is>
          <t>home_use</t>
        </is>
      </c>
      <c r="D6006" t="inlineStr">
        <is>
          <t>IMP01310</t>
        </is>
      </c>
      <c r="E6006" t="inlineStr">
        <is>
          <t>T109167</t>
        </is>
      </c>
      <c r="F6006" s="32" t="n">
        <v>961813.63</v>
      </c>
      <c r="G6006" s="32" t="n">
        <v>102914.06</v>
      </c>
    </row>
    <row r="6007">
      <c r="A6007" t="inlineStr">
        <is>
          <t>L0203082</t>
        </is>
      </c>
      <c r="B6007" t="inlineStr">
        <is>
          <t>2026-03-12</t>
        </is>
      </c>
      <c r="C6007" t="inlineStr">
        <is>
          <t>home_use</t>
        </is>
      </c>
      <c r="D6007" t="inlineStr">
        <is>
          <t>IMP01310</t>
        </is>
      </c>
      <c r="E6007" t="inlineStr">
        <is>
          <t>T109167</t>
        </is>
      </c>
      <c r="F6007" s="32" t="n">
        <v>319268</v>
      </c>
      <c r="G6007" s="32" t="n">
        <v>34161.68</v>
      </c>
    </row>
    <row r="6008">
      <c r="A6008" t="inlineStr">
        <is>
          <t>L0203083</t>
        </is>
      </c>
      <c r="B6008" t="inlineStr">
        <is>
          <t>2026-03-12</t>
        </is>
      </c>
      <c r="C6008" t="inlineStr">
        <is>
          <t>home_use</t>
        </is>
      </c>
      <c r="D6008" t="inlineStr">
        <is>
          <t>IMP01310</t>
        </is>
      </c>
      <c r="E6008" t="inlineStr">
        <is>
          <t>T109167</t>
        </is>
      </c>
      <c r="F6008" s="32" t="n">
        <v>971898.08</v>
      </c>
      <c r="G6008" s="32" t="n">
        <v>103993.09</v>
      </c>
    </row>
    <row r="6009">
      <c r="A6009" t="inlineStr">
        <is>
          <t>L0203084</t>
        </is>
      </c>
      <c r="B6009" t="inlineStr">
        <is>
          <t>2026-03-12</t>
        </is>
      </c>
      <c r="C6009" t="inlineStr">
        <is>
          <t>home_use</t>
        </is>
      </c>
      <c r="D6009" t="inlineStr">
        <is>
          <t>IMP01310</t>
        </is>
      </c>
      <c r="E6009" t="inlineStr">
        <is>
          <t>T109167</t>
        </is>
      </c>
      <c r="F6009" s="32" t="n">
        <v>385811.8</v>
      </c>
      <c r="G6009" s="32" t="n">
        <v>41281.86</v>
      </c>
    </row>
    <row r="6010">
      <c r="A6010" t="inlineStr">
        <is>
          <t>L0203085</t>
        </is>
      </c>
      <c r="B6010" t="inlineStr">
        <is>
          <t>2026-03-12</t>
        </is>
      </c>
      <c r="C6010" t="inlineStr">
        <is>
          <t>home_use</t>
        </is>
      </c>
      <c r="D6010" t="inlineStr">
        <is>
          <t>IMP01310</t>
        </is>
      </c>
      <c r="E6010" t="inlineStr">
        <is>
          <t>T109167</t>
        </is>
      </c>
      <c r="F6010" s="32" t="n">
        <v>106508.74</v>
      </c>
      <c r="G6010" s="32" t="n">
        <v>11396.44</v>
      </c>
    </row>
    <row r="6011">
      <c r="A6011" t="inlineStr">
        <is>
          <t>L0203099</t>
        </is>
      </c>
      <c r="B6011" t="inlineStr">
        <is>
          <t>2026-03-12</t>
        </is>
      </c>
      <c r="C6011" t="inlineStr">
        <is>
          <t>home_use</t>
        </is>
      </c>
      <c r="D6011" t="inlineStr">
        <is>
          <t>IMP01399</t>
        </is>
      </c>
      <c r="E6011" t="inlineStr">
        <is>
          <t>T100070</t>
        </is>
      </c>
      <c r="F6011" s="32" t="n">
        <v>919987.54</v>
      </c>
      <c r="G6011" s="32" t="n">
        <v>114998.44</v>
      </c>
    </row>
    <row r="6012">
      <c r="A6012" t="inlineStr">
        <is>
          <t>L0203117</t>
        </is>
      </c>
      <c r="B6012" t="inlineStr">
        <is>
          <t>2026-03-12</t>
        </is>
      </c>
      <c r="C6012" t="inlineStr">
        <is>
          <t>home_use</t>
        </is>
      </c>
      <c r="D6012" t="inlineStr">
        <is>
          <t>IMP01481</t>
        </is>
      </c>
      <c r="F6012" s="32" t="n">
        <v>2212425.37</v>
      </c>
      <c r="G6012" s="32" t="n">
        <v>243366.79</v>
      </c>
    </row>
    <row r="6013">
      <c r="A6013" t="inlineStr">
        <is>
          <t>L0203127</t>
        </is>
      </c>
      <c r="B6013" t="inlineStr">
        <is>
          <t>2026-03-13</t>
        </is>
      </c>
      <c r="C6013" t="inlineStr">
        <is>
          <t>home_use</t>
        </is>
      </c>
      <c r="D6013" t="inlineStr">
        <is>
          <t>IMP00063</t>
        </is>
      </c>
      <c r="E6013" t="inlineStr">
        <is>
          <t>T100440</t>
        </is>
      </c>
      <c r="F6013" s="32" t="n">
        <v>434939.29</v>
      </c>
      <c r="G6013" s="32" t="n">
        <v>46538.5</v>
      </c>
    </row>
    <row r="6014">
      <c r="A6014" t="inlineStr">
        <is>
          <t>L0203128</t>
        </is>
      </c>
      <c r="B6014" t="inlineStr">
        <is>
          <t>2026-03-13</t>
        </is>
      </c>
      <c r="C6014" t="inlineStr">
        <is>
          <t>home_use</t>
        </is>
      </c>
      <c r="D6014" t="inlineStr">
        <is>
          <t>IMP00063</t>
        </is>
      </c>
      <c r="E6014" t="inlineStr">
        <is>
          <t>T100440</t>
        </is>
      </c>
      <c r="F6014" s="32" t="n">
        <v>372199.76</v>
      </c>
      <c r="G6014" s="32" t="n">
        <v>42802.97</v>
      </c>
    </row>
    <row r="6015">
      <c r="A6015" t="inlineStr">
        <is>
          <t>L0203129</t>
        </is>
      </c>
      <c r="B6015" t="inlineStr">
        <is>
          <t>2026-03-13</t>
        </is>
      </c>
      <c r="C6015" t="inlineStr">
        <is>
          <t>home_use</t>
        </is>
      </c>
      <c r="D6015" t="inlineStr">
        <is>
          <t>IMP00063</t>
        </is>
      </c>
      <c r="E6015" t="inlineStr">
        <is>
          <t>T100440</t>
        </is>
      </c>
      <c r="F6015" s="32" t="n">
        <v>725293.87</v>
      </c>
      <c r="G6015" s="32" t="n">
        <v>77606.44</v>
      </c>
    </row>
    <row r="6016">
      <c r="A6016" t="inlineStr">
        <is>
          <t>L0203130</t>
        </is>
      </c>
      <c r="B6016" t="inlineStr">
        <is>
          <t>2026-03-13</t>
        </is>
      </c>
      <c r="C6016" t="inlineStr">
        <is>
          <t>home_use</t>
        </is>
      </c>
      <c r="D6016" t="inlineStr">
        <is>
          <t>IMP00063</t>
        </is>
      </c>
      <c r="E6016" t="inlineStr">
        <is>
          <t>T100440</t>
        </is>
      </c>
      <c r="F6016" s="32" t="n">
        <v>7055010.39</v>
      </c>
      <c r="G6016" s="32" t="n">
        <v>917151.35</v>
      </c>
    </row>
    <row r="6017">
      <c r="A6017" t="inlineStr">
        <is>
          <t>L0203131</t>
        </is>
      </c>
      <c r="B6017" t="inlineStr">
        <is>
          <t>2026-03-13</t>
        </is>
      </c>
      <c r="C6017" t="inlineStr">
        <is>
          <t>home_use</t>
        </is>
      </c>
      <c r="D6017" t="inlineStr">
        <is>
          <t>IMP00063</t>
        </is>
      </c>
      <c r="E6017" t="inlineStr">
        <is>
          <t>T100440</t>
        </is>
      </c>
      <c r="F6017" s="32" t="n">
        <v>577110.2</v>
      </c>
      <c r="G6017" s="32" t="n">
        <v>66367.67</v>
      </c>
    </row>
    <row r="6018">
      <c r="A6018" t="inlineStr">
        <is>
          <t>L0203132</t>
        </is>
      </c>
      <c r="B6018" t="inlineStr">
        <is>
          <t>2026-03-13</t>
        </is>
      </c>
      <c r="C6018" t="inlineStr">
        <is>
          <t>home_use</t>
        </is>
      </c>
      <c r="D6018" t="inlineStr">
        <is>
          <t>IMP00063</t>
        </is>
      </c>
      <c r="E6018" t="inlineStr">
        <is>
          <t>T100440</t>
        </is>
      </c>
      <c r="F6018" s="32" t="n">
        <v>3485836.84</v>
      </c>
      <c r="G6018" s="32" t="n">
        <v>453158.79</v>
      </c>
    </row>
    <row r="6019">
      <c r="A6019" t="inlineStr">
        <is>
          <t>L0203133</t>
        </is>
      </c>
      <c r="B6019" t="inlineStr">
        <is>
          <t>2026-03-13</t>
        </is>
      </c>
      <c r="C6019" t="inlineStr">
        <is>
          <t>home_use</t>
        </is>
      </c>
      <c r="D6019" t="inlineStr">
        <is>
          <t>IMP00063</t>
        </is>
      </c>
      <c r="E6019" t="inlineStr">
        <is>
          <t>T100440</t>
        </is>
      </c>
      <c r="F6019" s="32" t="n">
        <v>5522436</v>
      </c>
      <c r="G6019" s="32" t="n">
        <v>717916.6800000001</v>
      </c>
    </row>
    <row r="6020">
      <c r="A6020" t="inlineStr">
        <is>
          <t>L0203134</t>
        </is>
      </c>
      <c r="B6020" t="inlineStr">
        <is>
          <t>2026-03-13</t>
        </is>
      </c>
      <c r="C6020" t="inlineStr">
        <is>
          <t>home_use</t>
        </is>
      </c>
      <c r="D6020" t="inlineStr">
        <is>
          <t>IMP00063</t>
        </is>
      </c>
      <c r="E6020" t="inlineStr">
        <is>
          <t>T100440</t>
        </is>
      </c>
      <c r="F6020" s="32" t="n">
        <v>742252.84</v>
      </c>
      <c r="G6020" s="32" t="n">
        <v>85359.08</v>
      </c>
    </row>
    <row r="6021">
      <c r="A6021" t="inlineStr">
        <is>
          <t>L0203162</t>
        </is>
      </c>
      <c r="B6021" t="inlineStr">
        <is>
          <t>2026-03-13</t>
        </is>
      </c>
      <c r="C6021" t="inlineStr">
        <is>
          <t>home_use</t>
        </is>
      </c>
      <c r="D6021" t="inlineStr">
        <is>
          <t>IMP00306</t>
        </is>
      </c>
      <c r="E6021" t="inlineStr">
        <is>
          <t>T102141</t>
        </is>
      </c>
      <c r="F6021" s="32" t="n">
        <v>788754.89</v>
      </c>
      <c r="G6021" s="32" t="n">
        <v>82819.25999999999</v>
      </c>
    </row>
    <row r="6022">
      <c r="A6022" t="inlineStr">
        <is>
          <t>L0203163</t>
        </is>
      </c>
      <c r="B6022" t="inlineStr">
        <is>
          <t>2026-03-13</t>
        </is>
      </c>
      <c r="C6022" t="inlineStr">
        <is>
          <t>home_use</t>
        </is>
      </c>
      <c r="D6022" t="inlineStr">
        <is>
          <t>IMP00306</t>
        </is>
      </c>
      <c r="E6022" t="inlineStr">
        <is>
          <t>T102141</t>
        </is>
      </c>
      <c r="F6022" s="32" t="n">
        <v>264659.97</v>
      </c>
      <c r="G6022" s="32" t="n">
        <v>33082.5</v>
      </c>
    </row>
    <row r="6023">
      <c r="A6023" t="inlineStr">
        <is>
          <t>L0203165</t>
        </is>
      </c>
      <c r="B6023" t="inlineStr">
        <is>
          <t>2026-03-13</t>
        </is>
      </c>
      <c r="C6023" t="inlineStr">
        <is>
          <t>home_use</t>
        </is>
      </c>
      <c r="D6023" t="inlineStr">
        <is>
          <t>IMP00306</t>
        </is>
      </c>
      <c r="E6023" t="inlineStr">
        <is>
          <t>T102141</t>
        </is>
      </c>
      <c r="F6023" s="32" t="n">
        <v>509408.62</v>
      </c>
      <c r="G6023" s="32" t="n">
        <v>53487.91</v>
      </c>
    </row>
    <row r="6024">
      <c r="A6024" t="inlineStr">
        <is>
          <t>L0203166</t>
        </is>
      </c>
      <c r="B6024" t="inlineStr">
        <is>
          <t>2026-03-13</t>
        </is>
      </c>
      <c r="C6024" t="inlineStr">
        <is>
          <t>home_use</t>
        </is>
      </c>
      <c r="D6024" t="inlineStr">
        <is>
          <t>IMP00306</t>
        </is>
      </c>
      <c r="E6024" t="inlineStr">
        <is>
          <t>T102141</t>
        </is>
      </c>
      <c r="F6024" s="32" t="n">
        <v>874025.55</v>
      </c>
      <c r="G6024" s="32" t="n">
        <v>91772.67999999999</v>
      </c>
    </row>
    <row r="6025">
      <c r="A6025" t="inlineStr">
        <is>
          <t>L0203168</t>
        </is>
      </c>
      <c r="B6025" t="inlineStr">
        <is>
          <t>2026-03-13</t>
        </is>
      </c>
      <c r="C6025" t="inlineStr">
        <is>
          <t>home_use</t>
        </is>
      </c>
      <c r="D6025" t="inlineStr">
        <is>
          <t>IMP00306</t>
        </is>
      </c>
      <c r="E6025" t="inlineStr">
        <is>
          <t>T102141</t>
        </is>
      </c>
      <c r="F6025" s="32" t="n">
        <v>542019.61</v>
      </c>
      <c r="G6025" s="32" t="n">
        <v>56912.06</v>
      </c>
    </row>
    <row r="6026">
      <c r="A6026" t="inlineStr">
        <is>
          <t>L0203169</t>
        </is>
      </c>
      <c r="B6026" t="inlineStr">
        <is>
          <t>2026-03-13</t>
        </is>
      </c>
      <c r="C6026" t="inlineStr">
        <is>
          <t>home_use</t>
        </is>
      </c>
      <c r="D6026" t="inlineStr">
        <is>
          <t>IMP00306</t>
        </is>
      </c>
      <c r="E6026" t="inlineStr">
        <is>
          <t>T102141</t>
        </is>
      </c>
      <c r="F6026" s="32" t="n">
        <v>342311.91</v>
      </c>
      <c r="G6026" s="32" t="n">
        <v>35942.75</v>
      </c>
    </row>
    <row r="6027">
      <c r="A6027" t="inlineStr">
        <is>
          <t>L0203171</t>
        </is>
      </c>
      <c r="B6027" t="inlineStr">
        <is>
          <t>2026-03-13</t>
        </is>
      </c>
      <c r="C6027" t="inlineStr">
        <is>
          <t>warehouse_out</t>
        </is>
      </c>
      <c r="D6027" t="inlineStr">
        <is>
          <t>IMP00340</t>
        </is>
      </c>
      <c r="E6027" t="inlineStr">
        <is>
          <t>T102376</t>
        </is>
      </c>
      <c r="F6027" s="32" t="n">
        <v>12348986.26</v>
      </c>
      <c r="G6027" s="32" t="n">
        <v>1296643.56</v>
      </c>
    </row>
    <row r="6028">
      <c r="A6028" t="inlineStr">
        <is>
          <t>L0203192</t>
        </is>
      </c>
      <c r="B6028" t="inlineStr">
        <is>
          <t>2026-03-13</t>
        </is>
      </c>
      <c r="C6028" t="inlineStr">
        <is>
          <t>home_use</t>
        </is>
      </c>
      <c r="D6028" t="inlineStr">
        <is>
          <t>IMP00454</t>
        </is>
      </c>
      <c r="E6028" t="inlineStr">
        <is>
          <t>T103173</t>
        </is>
      </c>
      <c r="F6028" s="32" t="n">
        <v>2967636.38</v>
      </c>
      <c r="G6028" s="32" t="n">
        <v>296763.64</v>
      </c>
    </row>
    <row r="6029">
      <c r="A6029" t="inlineStr">
        <is>
          <t>L0203223</t>
        </is>
      </c>
      <c r="B6029" t="inlineStr">
        <is>
          <t>2026-03-13</t>
        </is>
      </c>
      <c r="C6029" t="inlineStr">
        <is>
          <t>home_use</t>
        </is>
      </c>
      <c r="D6029" t="inlineStr">
        <is>
          <t>IMP00643</t>
        </is>
      </c>
      <c r="E6029" t="inlineStr">
        <is>
          <t>T104498</t>
        </is>
      </c>
      <c r="F6029" s="32" t="n">
        <v>1569238.81</v>
      </c>
      <c r="G6029" s="32" t="n">
        <v>156923.88</v>
      </c>
    </row>
    <row r="6030">
      <c r="A6030" t="inlineStr">
        <is>
          <t>L0203224</t>
        </is>
      </c>
      <c r="B6030" t="inlineStr">
        <is>
          <t>2026-03-13</t>
        </is>
      </c>
      <c r="C6030" t="inlineStr">
        <is>
          <t>home_use</t>
        </is>
      </c>
      <c r="D6030" t="inlineStr">
        <is>
          <t>IMP00643</t>
        </is>
      </c>
      <c r="E6030" t="inlineStr">
        <is>
          <t>T104498</t>
        </is>
      </c>
      <c r="F6030" s="32" t="n">
        <v>595782.47</v>
      </c>
      <c r="G6030" s="32" t="n">
        <v>59578.25</v>
      </c>
    </row>
    <row r="6031">
      <c r="A6031" t="inlineStr">
        <is>
          <t>L0203225</t>
        </is>
      </c>
      <c r="B6031" t="inlineStr">
        <is>
          <t>2026-03-13</t>
        </is>
      </c>
      <c r="C6031" t="inlineStr">
        <is>
          <t>home_use</t>
        </is>
      </c>
      <c r="D6031" t="inlineStr">
        <is>
          <t>IMP00643</t>
        </is>
      </c>
      <c r="E6031" t="inlineStr">
        <is>
          <t>T104498</t>
        </is>
      </c>
      <c r="F6031" s="32" t="n">
        <v>973056.34</v>
      </c>
      <c r="G6031" s="32" t="n">
        <v>97305.63</v>
      </c>
    </row>
    <row r="6032">
      <c r="A6032" t="inlineStr">
        <is>
          <t>L0203226</t>
        </is>
      </c>
      <c r="B6032" t="inlineStr">
        <is>
          <t>2026-03-13</t>
        </is>
      </c>
      <c r="C6032" t="inlineStr">
        <is>
          <t>home_use</t>
        </is>
      </c>
      <c r="D6032" t="inlineStr">
        <is>
          <t>IMP00643</t>
        </is>
      </c>
      <c r="E6032" t="inlineStr">
        <is>
          <t>T104498</t>
        </is>
      </c>
      <c r="F6032" s="32" t="n">
        <v>1021670.65</v>
      </c>
      <c r="G6032" s="32" t="n">
        <v>102167.06</v>
      </c>
    </row>
    <row r="6033">
      <c r="A6033" t="inlineStr">
        <is>
          <t>L0203227</t>
        </is>
      </c>
      <c r="B6033" t="inlineStr">
        <is>
          <t>2026-03-13</t>
        </is>
      </c>
      <c r="C6033" t="inlineStr">
        <is>
          <t>home_use</t>
        </is>
      </c>
      <c r="D6033" t="inlineStr">
        <is>
          <t>IMP00643</t>
        </is>
      </c>
      <c r="E6033" t="inlineStr">
        <is>
          <t>T104498</t>
        </is>
      </c>
      <c r="F6033" s="32" t="n">
        <v>353284.33</v>
      </c>
      <c r="G6033" s="32" t="n">
        <v>35328.43</v>
      </c>
    </row>
    <row r="6034">
      <c r="A6034" t="inlineStr">
        <is>
          <t>L0203228</t>
        </is>
      </c>
      <c r="B6034" t="inlineStr">
        <is>
          <t>2026-03-13</t>
        </is>
      </c>
      <c r="C6034" t="inlineStr">
        <is>
          <t>home_use</t>
        </is>
      </c>
      <c r="D6034" t="inlineStr">
        <is>
          <t>IMP00643</t>
        </is>
      </c>
      <c r="E6034" t="inlineStr">
        <is>
          <t>T104498</t>
        </is>
      </c>
      <c r="F6034" s="32" t="n">
        <v>506320.54</v>
      </c>
      <c r="G6034" s="32" t="n">
        <v>50632.05</v>
      </c>
    </row>
    <row r="6035">
      <c r="A6035" t="inlineStr">
        <is>
          <t>L0203229</t>
        </is>
      </c>
      <c r="B6035" t="inlineStr">
        <is>
          <t>2026-03-13</t>
        </is>
      </c>
      <c r="C6035" t="inlineStr">
        <is>
          <t>home_use</t>
        </is>
      </c>
      <c r="D6035" t="inlineStr">
        <is>
          <t>IMP00643</t>
        </is>
      </c>
      <c r="E6035" t="inlineStr">
        <is>
          <t>T104498</t>
        </is>
      </c>
      <c r="F6035" s="32" t="n">
        <v>607460.7</v>
      </c>
      <c r="G6035" s="32" t="n">
        <v>60746.07</v>
      </c>
    </row>
    <row r="6036">
      <c r="A6036" t="inlineStr">
        <is>
          <t>L0203230</t>
        </is>
      </c>
      <c r="B6036" t="inlineStr">
        <is>
          <t>2026-03-13</t>
        </is>
      </c>
      <c r="C6036" t="inlineStr">
        <is>
          <t>home_use</t>
        </is>
      </c>
      <c r="D6036" t="inlineStr">
        <is>
          <t>IMP00643</t>
        </is>
      </c>
      <c r="E6036" t="inlineStr">
        <is>
          <t>T104498</t>
        </is>
      </c>
      <c r="F6036" s="32" t="n">
        <v>1340233.96</v>
      </c>
      <c r="G6036" s="32" t="n">
        <v>134023.4</v>
      </c>
    </row>
    <row r="6037">
      <c r="A6037" t="inlineStr">
        <is>
          <t>L0203232</t>
        </is>
      </c>
      <c r="B6037" t="inlineStr">
        <is>
          <t>2026-03-13</t>
        </is>
      </c>
      <c r="C6037" t="inlineStr">
        <is>
          <t>home_use</t>
        </is>
      </c>
      <c r="D6037" t="inlineStr">
        <is>
          <t>IMP00643</t>
        </is>
      </c>
      <c r="E6037" t="inlineStr">
        <is>
          <t>T104498</t>
        </is>
      </c>
      <c r="F6037" s="32" t="n">
        <v>1399288.48</v>
      </c>
      <c r="G6037" s="32" t="n">
        <v>139928.85</v>
      </c>
    </row>
    <row r="6038">
      <c r="A6038" t="inlineStr">
        <is>
          <t>L0203251</t>
        </is>
      </c>
      <c r="B6038" t="inlineStr">
        <is>
          <t>2026-03-13</t>
        </is>
      </c>
      <c r="C6038" t="inlineStr">
        <is>
          <t>home_use</t>
        </is>
      </c>
      <c r="D6038" t="inlineStr">
        <is>
          <t>IMP00753</t>
        </is>
      </c>
      <c r="E6038" t="inlineStr">
        <is>
          <t>T105264</t>
        </is>
      </c>
      <c r="F6038" s="32" t="n">
        <v>1029163.15</v>
      </c>
      <c r="G6038" s="32" t="n">
        <v>108062.13</v>
      </c>
    </row>
    <row r="6039">
      <c r="A6039" t="inlineStr">
        <is>
          <t>L0203270</t>
        </is>
      </c>
      <c r="B6039" t="inlineStr">
        <is>
          <t>2026-03-13</t>
        </is>
      </c>
      <c r="C6039" t="inlineStr">
        <is>
          <t>home_use</t>
        </is>
      </c>
      <c r="D6039" t="inlineStr">
        <is>
          <t>IMP00892</t>
        </is>
      </c>
      <c r="E6039" t="inlineStr">
        <is>
          <t>T106240</t>
        </is>
      </c>
      <c r="F6039" s="32" t="n">
        <v>1038356.7</v>
      </c>
      <c r="G6039" s="32" t="n">
        <v>109027.45</v>
      </c>
    </row>
    <row r="6040">
      <c r="A6040" t="inlineStr">
        <is>
          <t>L0203277</t>
        </is>
      </c>
      <c r="B6040" t="inlineStr">
        <is>
          <t>2026-03-13</t>
        </is>
      </c>
      <c r="C6040" t="inlineStr">
        <is>
          <t>home_use</t>
        </is>
      </c>
      <c r="D6040" t="inlineStr">
        <is>
          <t>IMP00926</t>
        </is>
      </c>
      <c r="E6040" t="inlineStr">
        <is>
          <t>T106477</t>
        </is>
      </c>
      <c r="F6040" s="32" t="n">
        <v>528941.96</v>
      </c>
      <c r="G6040" s="32" t="n">
        <v>56596.79</v>
      </c>
    </row>
    <row r="6041">
      <c r="A6041" t="inlineStr">
        <is>
          <t>L0203278</t>
        </is>
      </c>
      <c r="B6041" t="inlineStr">
        <is>
          <t>2026-03-13</t>
        </is>
      </c>
      <c r="C6041" t="inlineStr">
        <is>
          <t>home_use</t>
        </is>
      </c>
      <c r="D6041" t="inlineStr">
        <is>
          <t>IMP00926</t>
        </is>
      </c>
      <c r="E6041" t="inlineStr">
        <is>
          <t>T106477</t>
        </is>
      </c>
      <c r="F6041" s="32" t="n">
        <v>188283.31</v>
      </c>
      <c r="G6041" s="32" t="n">
        <v>20146.31</v>
      </c>
    </row>
    <row r="6042">
      <c r="A6042" t="inlineStr">
        <is>
          <t>L0203279</t>
        </is>
      </c>
      <c r="B6042" t="inlineStr">
        <is>
          <t>2026-03-13</t>
        </is>
      </c>
      <c r="C6042" t="inlineStr">
        <is>
          <t>home_use</t>
        </is>
      </c>
      <c r="D6042" t="inlineStr">
        <is>
          <t>IMP00926</t>
        </is>
      </c>
      <c r="E6042" t="inlineStr">
        <is>
          <t>T106477</t>
        </is>
      </c>
      <c r="F6042" s="32" t="n">
        <v>2735055.46</v>
      </c>
      <c r="G6042" s="32" t="n">
        <v>287180.82</v>
      </c>
    </row>
    <row r="6043">
      <c r="A6043" t="inlineStr">
        <is>
          <t>L0203281</t>
        </is>
      </c>
      <c r="B6043" t="inlineStr">
        <is>
          <t>2026-03-13</t>
        </is>
      </c>
      <c r="C6043" t="inlineStr">
        <is>
          <t>home_use</t>
        </is>
      </c>
      <c r="D6043" t="inlineStr">
        <is>
          <t>IMP00926</t>
        </is>
      </c>
      <c r="E6043" t="inlineStr">
        <is>
          <t>T106477</t>
        </is>
      </c>
      <c r="F6043" s="32" t="n">
        <v>582332.48</v>
      </c>
      <c r="G6043" s="32" t="n">
        <v>69879.89999999999</v>
      </c>
    </row>
    <row r="6044">
      <c r="A6044" t="inlineStr">
        <is>
          <t>L0203282</t>
        </is>
      </c>
      <c r="B6044" t="inlineStr">
        <is>
          <t>2026-03-13</t>
        </is>
      </c>
      <c r="C6044" t="inlineStr">
        <is>
          <t>home_use</t>
        </is>
      </c>
      <c r="D6044" t="inlineStr">
        <is>
          <t>IMP00926</t>
        </is>
      </c>
      <c r="E6044" t="inlineStr">
        <is>
          <t>T106477</t>
        </is>
      </c>
      <c r="F6044" s="32" t="n">
        <v>3597427.23</v>
      </c>
      <c r="G6044" s="32" t="n">
        <v>359742.72</v>
      </c>
    </row>
    <row r="6045">
      <c r="A6045" t="inlineStr">
        <is>
          <t>L0203288</t>
        </is>
      </c>
      <c r="B6045" t="inlineStr">
        <is>
          <t>2026-03-13</t>
        </is>
      </c>
      <c r="C6045" t="inlineStr">
        <is>
          <t>home_use</t>
        </is>
      </c>
      <c r="D6045" t="inlineStr">
        <is>
          <t>IMP00950</t>
        </is>
      </c>
      <c r="F6045" s="32" t="n">
        <v>293874.48</v>
      </c>
      <c r="G6045" s="32" t="n">
        <v>36734.31</v>
      </c>
    </row>
    <row r="6046">
      <c r="A6046" t="inlineStr">
        <is>
          <t>L0203289</t>
        </is>
      </c>
      <c r="B6046" t="inlineStr">
        <is>
          <t>2026-03-13</t>
        </is>
      </c>
      <c r="C6046" t="inlineStr">
        <is>
          <t>home_use</t>
        </is>
      </c>
      <c r="D6046" t="inlineStr">
        <is>
          <t>IMP00950</t>
        </is>
      </c>
      <c r="F6046" s="32" t="n">
        <v>2364108.01</v>
      </c>
      <c r="G6046" s="32" t="n">
        <v>307334.04</v>
      </c>
    </row>
    <row r="6047">
      <c r="A6047" t="inlineStr">
        <is>
          <t>L0203290</t>
        </is>
      </c>
      <c r="B6047" t="inlineStr">
        <is>
          <t>2026-03-13</t>
        </is>
      </c>
      <c r="C6047" t="inlineStr">
        <is>
          <t>home_use</t>
        </is>
      </c>
      <c r="D6047" t="inlineStr">
        <is>
          <t>IMP00950</t>
        </is>
      </c>
      <c r="F6047" s="32" t="n">
        <v>2066398.38</v>
      </c>
      <c r="G6047" s="32" t="n">
        <v>268631.79</v>
      </c>
    </row>
    <row r="6048">
      <c r="A6048" t="inlineStr">
        <is>
          <t>L0203292</t>
        </is>
      </c>
      <c r="B6048" t="inlineStr">
        <is>
          <t>2026-03-13</t>
        </is>
      </c>
      <c r="C6048" t="inlineStr">
        <is>
          <t>home_use</t>
        </is>
      </c>
      <c r="D6048" t="inlineStr">
        <is>
          <t>IMP00970</t>
        </is>
      </c>
      <c r="E6048" t="inlineStr">
        <is>
          <t>T806787</t>
        </is>
      </c>
      <c r="F6048" s="32" t="n">
        <v>2256242.78</v>
      </c>
      <c r="G6048" s="32" t="n">
        <v>248186.71</v>
      </c>
    </row>
    <row r="6049">
      <c r="A6049" t="inlineStr">
        <is>
          <t>L0203298</t>
        </is>
      </c>
      <c r="B6049" t="inlineStr">
        <is>
          <t>2026-03-13</t>
        </is>
      </c>
      <c r="C6049" t="inlineStr">
        <is>
          <t>home_use</t>
        </is>
      </c>
      <c r="D6049" t="inlineStr">
        <is>
          <t>IMP00999</t>
        </is>
      </c>
      <c r="E6049" t="inlineStr">
        <is>
          <t>T106987</t>
        </is>
      </c>
      <c r="F6049" s="32" t="n">
        <v>21235251.31</v>
      </c>
      <c r="G6049" s="32" t="n">
        <v>2123525.13</v>
      </c>
    </row>
    <row r="6050">
      <c r="A6050" t="inlineStr">
        <is>
          <t>L0203299</t>
        </is>
      </c>
      <c r="B6050" t="inlineStr">
        <is>
          <t>2026-03-13</t>
        </is>
      </c>
      <c r="C6050" t="inlineStr">
        <is>
          <t>home_use</t>
        </is>
      </c>
      <c r="D6050" t="inlineStr">
        <is>
          <t>IMP00999</t>
        </is>
      </c>
      <c r="E6050" t="inlineStr">
        <is>
          <t>T106987</t>
        </is>
      </c>
      <c r="F6050" s="32" t="n">
        <v>4415940.52</v>
      </c>
      <c r="G6050" s="32" t="n">
        <v>441594.05</v>
      </c>
    </row>
    <row r="6051">
      <c r="A6051" t="inlineStr">
        <is>
          <t>L0203300</t>
        </is>
      </c>
      <c r="B6051" t="inlineStr">
        <is>
          <t>2026-03-13</t>
        </is>
      </c>
      <c r="C6051" t="inlineStr">
        <is>
          <t>home_use</t>
        </is>
      </c>
      <c r="D6051" t="inlineStr">
        <is>
          <t>IMP00999</t>
        </is>
      </c>
      <c r="E6051" t="inlineStr">
        <is>
          <t>T106987</t>
        </is>
      </c>
      <c r="F6051" s="32" t="n">
        <v>13074643.83</v>
      </c>
      <c r="G6051" s="32" t="n">
        <v>1372837.6</v>
      </c>
    </row>
    <row r="6052">
      <c r="A6052" t="inlineStr">
        <is>
          <t>L0203308</t>
        </is>
      </c>
      <c r="B6052" t="inlineStr">
        <is>
          <t>2026-03-13</t>
        </is>
      </c>
      <c r="C6052" t="inlineStr">
        <is>
          <t>home_use</t>
        </is>
      </c>
      <c r="D6052" t="inlineStr">
        <is>
          <t>IMP01037</t>
        </is>
      </c>
      <c r="E6052" t="inlineStr">
        <is>
          <t>T107258</t>
        </is>
      </c>
      <c r="F6052" s="32" t="n">
        <v>1499335.24</v>
      </c>
      <c r="G6052" s="32" t="n">
        <v>149933.52</v>
      </c>
    </row>
    <row r="6053">
      <c r="A6053" t="inlineStr">
        <is>
          <t>L0203309</t>
        </is>
      </c>
      <c r="B6053" t="inlineStr">
        <is>
          <t>2026-03-13</t>
        </is>
      </c>
      <c r="C6053" t="inlineStr">
        <is>
          <t>home_use</t>
        </is>
      </c>
      <c r="D6053" t="inlineStr">
        <is>
          <t>IMP01037</t>
        </is>
      </c>
      <c r="E6053" t="inlineStr">
        <is>
          <t>T107258</t>
        </is>
      </c>
      <c r="F6053" s="32" t="n">
        <v>1605442.74</v>
      </c>
      <c r="G6053" s="32" t="n">
        <v>160544.27</v>
      </c>
    </row>
    <row r="6054">
      <c r="A6054" t="inlineStr">
        <is>
          <t>L0203310</t>
        </is>
      </c>
      <c r="B6054" t="inlineStr">
        <is>
          <t>2026-03-13</t>
        </is>
      </c>
      <c r="C6054" t="inlineStr">
        <is>
          <t>home_use</t>
        </is>
      </c>
      <c r="D6054" t="inlineStr">
        <is>
          <t>IMP01037</t>
        </is>
      </c>
      <c r="E6054" t="inlineStr">
        <is>
          <t>T107258</t>
        </is>
      </c>
      <c r="F6054" s="32" t="n">
        <v>1930640.84</v>
      </c>
      <c r="G6054" s="32" t="n">
        <v>193064.08</v>
      </c>
    </row>
    <row r="6055">
      <c r="A6055" t="inlineStr">
        <is>
          <t>L0203312</t>
        </is>
      </c>
      <c r="B6055" t="inlineStr">
        <is>
          <t>2026-03-13</t>
        </is>
      </c>
      <c r="C6055" t="inlineStr">
        <is>
          <t>home_use</t>
        </is>
      </c>
      <c r="D6055" t="inlineStr">
        <is>
          <t>IMP01037</t>
        </is>
      </c>
      <c r="E6055" t="inlineStr">
        <is>
          <t>T107258</t>
        </is>
      </c>
      <c r="F6055" s="32" t="n">
        <v>1634217.6</v>
      </c>
      <c r="G6055" s="32" t="n">
        <v>163421.76</v>
      </c>
    </row>
    <row r="6056">
      <c r="A6056" t="inlineStr">
        <is>
          <t>L0203313</t>
        </is>
      </c>
      <c r="B6056" t="inlineStr">
        <is>
          <t>2026-03-13</t>
        </is>
      </c>
      <c r="C6056" t="inlineStr">
        <is>
          <t>home_use</t>
        </is>
      </c>
      <c r="D6056" t="inlineStr">
        <is>
          <t>IMP01037</t>
        </is>
      </c>
      <c r="E6056" t="inlineStr">
        <is>
          <t>T107258</t>
        </is>
      </c>
      <c r="F6056" s="32" t="n">
        <v>1056647.38</v>
      </c>
      <c r="G6056" s="32" t="n">
        <v>126797.69</v>
      </c>
    </row>
    <row r="6057">
      <c r="A6057" t="inlineStr">
        <is>
          <t>L0203314</t>
        </is>
      </c>
      <c r="B6057" t="inlineStr">
        <is>
          <t>2026-03-13</t>
        </is>
      </c>
      <c r="C6057" t="inlineStr">
        <is>
          <t>warehouse_out</t>
        </is>
      </c>
      <c r="D6057" t="inlineStr">
        <is>
          <t>IMP01037</t>
        </is>
      </c>
      <c r="E6057" t="inlineStr">
        <is>
          <t>T107258</t>
        </is>
      </c>
      <c r="F6057" s="32" t="n">
        <v>642591.5600000001</v>
      </c>
      <c r="G6057" s="32" t="n">
        <v>64259.16</v>
      </c>
    </row>
    <row r="6058">
      <c r="A6058" t="inlineStr">
        <is>
          <t>L0203315</t>
        </is>
      </c>
      <c r="B6058" t="inlineStr">
        <is>
          <t>2026-03-13</t>
        </is>
      </c>
      <c r="C6058" t="inlineStr">
        <is>
          <t>home_use</t>
        </is>
      </c>
      <c r="D6058" t="inlineStr">
        <is>
          <t>IMP01037</t>
        </is>
      </c>
      <c r="E6058" t="inlineStr">
        <is>
          <t>T107258</t>
        </is>
      </c>
      <c r="F6058" s="32" t="n">
        <v>855125.41</v>
      </c>
      <c r="G6058" s="32" t="n">
        <v>85512.53999999999</v>
      </c>
    </row>
    <row r="6059">
      <c r="A6059" t="inlineStr">
        <is>
          <t>L0203331</t>
        </is>
      </c>
      <c r="B6059" t="inlineStr">
        <is>
          <t>2026-03-13</t>
        </is>
      </c>
      <c r="C6059" t="inlineStr">
        <is>
          <t>warehouse_out</t>
        </is>
      </c>
      <c r="D6059" t="inlineStr">
        <is>
          <t>IMP01113</t>
        </is>
      </c>
      <c r="E6059" t="inlineStr">
        <is>
          <t>T107789</t>
        </is>
      </c>
      <c r="F6059" s="32" t="n">
        <v>694349.8199999999</v>
      </c>
      <c r="G6059" s="32" t="n">
        <v>84710.67999999999</v>
      </c>
    </row>
    <row r="6060">
      <c r="A6060" t="inlineStr">
        <is>
          <t>L0203332</t>
        </is>
      </c>
      <c r="B6060" t="inlineStr">
        <is>
          <t>2026-03-13</t>
        </is>
      </c>
      <c r="C6060" t="inlineStr">
        <is>
          <t>home_use</t>
        </is>
      </c>
      <c r="D6060" t="inlineStr">
        <is>
          <t>IMP01142</t>
        </is>
      </c>
      <c r="E6060" t="inlineStr">
        <is>
          <t>T107992</t>
        </is>
      </c>
      <c r="F6060" s="32" t="n">
        <v>457772.33</v>
      </c>
      <c r="G6060" s="32" t="n">
        <v>51270.5</v>
      </c>
    </row>
    <row r="6061">
      <c r="A6061" t="inlineStr">
        <is>
          <t>L0203333</t>
        </is>
      </c>
      <c r="B6061" t="inlineStr">
        <is>
          <t>2026-03-13</t>
        </is>
      </c>
      <c r="C6061" t="inlineStr">
        <is>
          <t>home_use</t>
        </is>
      </c>
      <c r="D6061" t="inlineStr">
        <is>
          <t>IMP01142</t>
        </is>
      </c>
      <c r="E6061" t="inlineStr">
        <is>
          <t>T107992</t>
        </is>
      </c>
      <c r="F6061" s="32" t="n">
        <v>5646541.01</v>
      </c>
      <c r="G6061" s="32" t="n">
        <v>632412.59</v>
      </c>
    </row>
    <row r="6062">
      <c r="A6062" t="inlineStr">
        <is>
          <t>L0203352</t>
        </is>
      </c>
      <c r="B6062" t="inlineStr">
        <is>
          <t>2026-03-13</t>
        </is>
      </c>
      <c r="C6062" t="inlineStr">
        <is>
          <t>home_use</t>
        </is>
      </c>
      <c r="D6062" t="inlineStr">
        <is>
          <t>IMP01310</t>
        </is>
      </c>
      <c r="E6062" t="inlineStr">
        <is>
          <t>T109167</t>
        </is>
      </c>
      <c r="F6062" s="32" t="n">
        <v>792451.12</v>
      </c>
      <c r="G6062" s="32" t="n">
        <v>84792.27</v>
      </c>
    </row>
    <row r="6063">
      <c r="A6063" t="inlineStr">
        <is>
          <t>L0203354</t>
        </is>
      </c>
      <c r="B6063" t="inlineStr">
        <is>
          <t>2026-03-13</t>
        </is>
      </c>
      <c r="C6063" t="inlineStr">
        <is>
          <t>home_use</t>
        </is>
      </c>
      <c r="D6063" t="inlineStr">
        <is>
          <t>IMP01310</t>
        </is>
      </c>
      <c r="E6063" t="inlineStr">
        <is>
          <t>T109167</t>
        </is>
      </c>
      <c r="F6063" s="32" t="n">
        <v>1180513.33</v>
      </c>
      <c r="G6063" s="32" t="n">
        <v>126314.93</v>
      </c>
    </row>
    <row r="6064">
      <c r="A6064" t="inlineStr">
        <is>
          <t>L0203355</t>
        </is>
      </c>
      <c r="B6064" t="inlineStr">
        <is>
          <t>2026-03-13</t>
        </is>
      </c>
      <c r="C6064" t="inlineStr">
        <is>
          <t>home_use</t>
        </is>
      </c>
      <c r="D6064" t="inlineStr">
        <is>
          <t>IMP01310</t>
        </is>
      </c>
      <c r="E6064" t="inlineStr">
        <is>
          <t>T109167</t>
        </is>
      </c>
      <c r="F6064" s="32" t="n">
        <v>2859041.49</v>
      </c>
      <c r="G6064" s="32" t="n">
        <v>305917.44</v>
      </c>
    </row>
    <row r="6065">
      <c r="A6065" t="inlineStr">
        <is>
          <t>L0203356</t>
        </is>
      </c>
      <c r="B6065" t="inlineStr">
        <is>
          <t>2026-03-13</t>
        </is>
      </c>
      <c r="C6065" t="inlineStr">
        <is>
          <t>home_use</t>
        </is>
      </c>
      <c r="D6065" t="inlineStr">
        <is>
          <t>IMP01310</t>
        </is>
      </c>
      <c r="E6065" t="inlineStr">
        <is>
          <t>T109167</t>
        </is>
      </c>
      <c r="F6065" s="32" t="n">
        <v>553023.85</v>
      </c>
      <c r="G6065" s="32" t="n">
        <v>59173.55</v>
      </c>
    </row>
    <row r="6066">
      <c r="A6066" t="inlineStr">
        <is>
          <t>L0203357</t>
        </is>
      </c>
      <c r="B6066" t="inlineStr">
        <is>
          <t>2026-03-13</t>
        </is>
      </c>
      <c r="C6066" t="inlineStr">
        <is>
          <t>home_use</t>
        </is>
      </c>
      <c r="D6066" t="inlineStr">
        <is>
          <t>IMP01310</t>
        </is>
      </c>
      <c r="E6066" t="inlineStr">
        <is>
          <t>T109167</t>
        </is>
      </c>
      <c r="F6066" s="32" t="n">
        <v>1105856.85</v>
      </c>
      <c r="G6066" s="32" t="n">
        <v>118326.68</v>
      </c>
    </row>
    <row r="6067">
      <c r="A6067" t="inlineStr">
        <is>
          <t>L0203380</t>
        </is>
      </c>
      <c r="B6067" t="inlineStr">
        <is>
          <t>2026-03-14</t>
        </is>
      </c>
      <c r="C6067" t="inlineStr">
        <is>
          <t>home_use</t>
        </is>
      </c>
      <c r="D6067" t="inlineStr">
        <is>
          <t>IMP00011</t>
        </is>
      </c>
      <c r="E6067" t="inlineStr">
        <is>
          <t>T100070</t>
        </is>
      </c>
      <c r="F6067" s="32" t="n">
        <v>1380222.44</v>
      </c>
      <c r="G6067" s="32" t="n">
        <v>138022.24</v>
      </c>
    </row>
    <row r="6068">
      <c r="A6068" t="inlineStr">
        <is>
          <t>L0203387</t>
        </is>
      </c>
      <c r="B6068" t="inlineStr">
        <is>
          <t>2026-03-14</t>
        </is>
      </c>
      <c r="C6068" t="inlineStr">
        <is>
          <t>home_use</t>
        </is>
      </c>
      <c r="D6068" t="inlineStr">
        <is>
          <t>IMP00063</t>
        </is>
      </c>
      <c r="E6068" t="inlineStr">
        <is>
          <t>T100440</t>
        </is>
      </c>
      <c r="F6068" s="32" t="n">
        <v>1132399.61</v>
      </c>
      <c r="G6068" s="32" t="n">
        <v>130225.96</v>
      </c>
    </row>
    <row r="6069">
      <c r="A6069" t="inlineStr">
        <is>
          <t>L0203388</t>
        </is>
      </c>
      <c r="B6069" t="inlineStr">
        <is>
          <t>2026-03-14</t>
        </is>
      </c>
      <c r="C6069" t="inlineStr">
        <is>
          <t>home_use</t>
        </is>
      </c>
      <c r="D6069" t="inlineStr">
        <is>
          <t>IMP00063</t>
        </is>
      </c>
      <c r="E6069" t="inlineStr">
        <is>
          <t>T100440</t>
        </is>
      </c>
      <c r="F6069" s="32" t="n">
        <v>664121.27</v>
      </c>
      <c r="G6069" s="32" t="n">
        <v>71060.98</v>
      </c>
    </row>
    <row r="6070">
      <c r="A6070" t="inlineStr">
        <is>
          <t>L0203389</t>
        </is>
      </c>
      <c r="B6070" t="inlineStr">
        <is>
          <t>2026-03-14</t>
        </is>
      </c>
      <c r="C6070" t="inlineStr">
        <is>
          <t>home_use</t>
        </is>
      </c>
      <c r="D6070" t="inlineStr">
        <is>
          <t>IMP00063</t>
        </is>
      </c>
      <c r="E6070" t="inlineStr">
        <is>
          <t>T100440</t>
        </is>
      </c>
      <c r="F6070" s="32" t="n">
        <v>1264002.39</v>
      </c>
      <c r="G6070" s="32" t="n">
        <v>145360.28</v>
      </c>
    </row>
    <row r="6071">
      <c r="A6071" t="inlineStr">
        <is>
          <t>L0203390</t>
        </is>
      </c>
      <c r="B6071" t="inlineStr">
        <is>
          <t>2026-03-14</t>
        </is>
      </c>
      <c r="C6071" t="inlineStr">
        <is>
          <t>home_use</t>
        </is>
      </c>
      <c r="D6071" t="inlineStr">
        <is>
          <t>IMP00063</t>
        </is>
      </c>
      <c r="E6071" t="inlineStr">
        <is>
          <t>T100440</t>
        </is>
      </c>
      <c r="F6071" s="32" t="n">
        <v>1456322.3</v>
      </c>
      <c r="G6071" s="32" t="n">
        <v>163108.1</v>
      </c>
    </row>
    <row r="6072">
      <c r="A6072" t="inlineStr">
        <is>
          <t>L0203391</t>
        </is>
      </c>
      <c r="B6072" t="inlineStr">
        <is>
          <t>2026-03-14</t>
        </is>
      </c>
      <c r="C6072" t="inlineStr">
        <is>
          <t>home_use</t>
        </is>
      </c>
      <c r="D6072" t="inlineStr">
        <is>
          <t>IMP00063</t>
        </is>
      </c>
      <c r="E6072" t="inlineStr">
        <is>
          <t>T100440</t>
        </is>
      </c>
      <c r="F6072" s="32" t="n">
        <v>1128100.28</v>
      </c>
      <c r="G6072" s="32" t="n">
        <v>129731.53</v>
      </c>
    </row>
    <row r="6073">
      <c r="A6073" t="inlineStr">
        <is>
          <t>L0203394</t>
        </is>
      </c>
      <c r="B6073" t="inlineStr">
        <is>
          <t>2026-03-14</t>
        </is>
      </c>
      <c r="C6073" t="inlineStr">
        <is>
          <t>home_use</t>
        </is>
      </c>
      <c r="D6073" t="inlineStr">
        <is>
          <t>IMP00095</t>
        </is>
      </c>
      <c r="E6073" t="inlineStr">
        <is>
          <t>T100033</t>
        </is>
      </c>
      <c r="F6073" s="32" t="n">
        <v>8375626.94</v>
      </c>
      <c r="G6073" s="32" t="n">
        <v>1046953.37</v>
      </c>
    </row>
    <row r="6074">
      <c r="A6074" t="inlineStr">
        <is>
          <t>L0203405</t>
        </is>
      </c>
      <c r="B6074" t="inlineStr">
        <is>
          <t>2026-03-14</t>
        </is>
      </c>
      <c r="C6074" t="inlineStr">
        <is>
          <t>home_use</t>
        </is>
      </c>
      <c r="D6074" t="inlineStr">
        <is>
          <t>IMP00142</t>
        </is>
      </c>
      <c r="E6074" t="inlineStr">
        <is>
          <t>T100987</t>
        </is>
      </c>
      <c r="F6074" s="32" t="n">
        <v>2157934.27</v>
      </c>
      <c r="G6074" s="32" t="n">
        <v>280531.46</v>
      </c>
    </row>
    <row r="6075">
      <c r="A6075" t="inlineStr">
        <is>
          <t>L0203407</t>
        </is>
      </c>
      <c r="B6075" t="inlineStr">
        <is>
          <t>2026-03-14</t>
        </is>
      </c>
      <c r="C6075" t="inlineStr">
        <is>
          <t>home_use</t>
        </is>
      </c>
      <c r="D6075" t="inlineStr">
        <is>
          <t>IMP00156</t>
        </is>
      </c>
      <c r="F6075" s="32" t="n">
        <v>859232.4300000001</v>
      </c>
      <c r="G6075" s="32" t="n">
        <v>104826.36</v>
      </c>
    </row>
    <row r="6076">
      <c r="A6076" t="inlineStr">
        <is>
          <t>L0203425</t>
        </is>
      </c>
      <c r="B6076" t="inlineStr">
        <is>
          <t>2026-03-14</t>
        </is>
      </c>
      <c r="C6076" t="inlineStr">
        <is>
          <t>home_use</t>
        </is>
      </c>
      <c r="D6076" t="inlineStr">
        <is>
          <t>IMP00306</t>
        </is>
      </c>
      <c r="E6076" t="inlineStr">
        <is>
          <t>T102141</t>
        </is>
      </c>
      <c r="F6076" s="32" t="n">
        <v>317527.84</v>
      </c>
      <c r="G6076" s="32" t="n">
        <v>39690.98</v>
      </c>
    </row>
    <row r="6077">
      <c r="A6077" t="inlineStr">
        <is>
          <t>L0203426</t>
        </is>
      </c>
      <c r="B6077" t="inlineStr">
        <is>
          <t>2026-03-14</t>
        </is>
      </c>
      <c r="C6077" t="inlineStr">
        <is>
          <t>warehouse_out</t>
        </is>
      </c>
      <c r="D6077" t="inlineStr">
        <is>
          <t>IMP00306</t>
        </is>
      </c>
      <c r="E6077" t="inlineStr">
        <is>
          <t>T102141</t>
        </is>
      </c>
      <c r="F6077" s="32" t="n">
        <v>948445.71</v>
      </c>
      <c r="G6077" s="32" t="n">
        <v>99586.8</v>
      </c>
    </row>
    <row r="6078">
      <c r="A6078" t="inlineStr">
        <is>
          <t>L0203427</t>
        </is>
      </c>
      <c r="B6078" t="inlineStr">
        <is>
          <t>2026-03-14</t>
        </is>
      </c>
      <c r="C6078" t="inlineStr">
        <is>
          <t>home_use</t>
        </is>
      </c>
      <c r="D6078" t="inlineStr">
        <is>
          <t>IMP00306</t>
        </is>
      </c>
      <c r="E6078" t="inlineStr">
        <is>
          <t>T102141</t>
        </is>
      </c>
      <c r="F6078" s="32" t="n">
        <v>694030.05</v>
      </c>
      <c r="G6078" s="32" t="n">
        <v>72873.14999999999</v>
      </c>
    </row>
    <row r="6079">
      <c r="A6079" t="inlineStr">
        <is>
          <t>L0203430</t>
        </is>
      </c>
      <c r="B6079" t="inlineStr">
        <is>
          <t>2026-03-14</t>
        </is>
      </c>
      <c r="C6079" t="inlineStr">
        <is>
          <t>home_use</t>
        </is>
      </c>
      <c r="D6079" t="inlineStr">
        <is>
          <t>IMP00340</t>
        </is>
      </c>
      <c r="E6079" t="inlineStr">
        <is>
          <t>T102376</t>
        </is>
      </c>
      <c r="F6079" s="32" t="n">
        <v>6984651.11</v>
      </c>
      <c r="G6079" s="32" t="n">
        <v>733388.37</v>
      </c>
    </row>
    <row r="6080">
      <c r="A6080" t="inlineStr">
        <is>
          <t>L0203432</t>
        </is>
      </c>
      <c r="B6080" t="inlineStr">
        <is>
          <t>2026-03-14</t>
        </is>
      </c>
      <c r="C6080" t="inlineStr">
        <is>
          <t>home_use</t>
        </is>
      </c>
      <c r="D6080" t="inlineStr">
        <is>
          <t>IMP00340</t>
        </is>
      </c>
      <c r="E6080" t="inlineStr">
        <is>
          <t>T102376</t>
        </is>
      </c>
      <c r="F6080" s="32" t="n">
        <v>17665558.32</v>
      </c>
      <c r="G6080" s="32" t="n">
        <v>1854883.62</v>
      </c>
    </row>
    <row r="6081">
      <c r="A6081" t="inlineStr">
        <is>
          <t>L0203450</t>
        </is>
      </c>
      <c r="B6081" t="inlineStr">
        <is>
          <t>2026-03-14</t>
        </is>
      </c>
      <c r="C6081" t="inlineStr">
        <is>
          <t>home_use</t>
        </is>
      </c>
      <c r="D6081" t="inlineStr">
        <is>
          <t>IMP00464</t>
        </is>
      </c>
      <c r="E6081" t="inlineStr">
        <is>
          <t>T100033</t>
        </is>
      </c>
      <c r="F6081" s="32" t="n">
        <v>1723943.16</v>
      </c>
      <c r="G6081" s="32" t="n">
        <v>206873.18</v>
      </c>
    </row>
    <row r="6082">
      <c r="A6082" t="inlineStr">
        <is>
          <t>L0203453</t>
        </is>
      </c>
      <c r="B6082" t="inlineStr">
        <is>
          <t>2026-03-14</t>
        </is>
      </c>
      <c r="C6082" t="inlineStr">
        <is>
          <t>home_use</t>
        </is>
      </c>
      <c r="D6082" t="inlineStr">
        <is>
          <t>IMP00490</t>
        </is>
      </c>
      <c r="E6082" t="inlineStr">
        <is>
          <t>T103425</t>
        </is>
      </c>
      <c r="F6082" s="32" t="n">
        <v>3893985.06</v>
      </c>
      <c r="G6082" s="32" t="n">
        <v>408868.43</v>
      </c>
    </row>
    <row r="6083">
      <c r="A6083" t="inlineStr">
        <is>
          <t>L0203475</t>
        </is>
      </c>
      <c r="B6083" t="inlineStr">
        <is>
          <t>2026-03-14</t>
        </is>
      </c>
      <c r="C6083" t="inlineStr">
        <is>
          <t>home_use</t>
        </is>
      </c>
      <c r="D6083" t="inlineStr">
        <is>
          <t>IMP00643</t>
        </is>
      </c>
      <c r="E6083" t="inlineStr">
        <is>
          <t>T104498</t>
        </is>
      </c>
      <c r="F6083" s="32" t="n">
        <v>649636.22</v>
      </c>
      <c r="G6083" s="32" t="n">
        <v>64963.62</v>
      </c>
    </row>
    <row r="6084">
      <c r="A6084" t="inlineStr">
        <is>
          <t>L0203476</t>
        </is>
      </c>
      <c r="B6084" t="inlineStr">
        <is>
          <t>2026-03-14</t>
        </is>
      </c>
      <c r="C6084" t="inlineStr">
        <is>
          <t>home_use</t>
        </is>
      </c>
      <c r="D6084" t="inlineStr">
        <is>
          <t>IMP00643</t>
        </is>
      </c>
      <c r="E6084" t="inlineStr">
        <is>
          <t>T104498</t>
        </is>
      </c>
      <c r="F6084" s="32" t="n">
        <v>1260224.98</v>
      </c>
      <c r="G6084" s="32" t="n">
        <v>126022.5</v>
      </c>
    </row>
    <row r="6085">
      <c r="A6085" t="inlineStr">
        <is>
          <t>L0203478</t>
        </is>
      </c>
      <c r="B6085" t="inlineStr">
        <is>
          <t>2026-03-14</t>
        </is>
      </c>
      <c r="C6085" t="inlineStr">
        <is>
          <t>warehouse_out</t>
        </is>
      </c>
      <c r="D6085" t="inlineStr">
        <is>
          <t>IMP00643</t>
        </is>
      </c>
      <c r="E6085" t="inlineStr">
        <is>
          <t>T104498</t>
        </is>
      </c>
      <c r="F6085" s="32" t="n">
        <v>996213.1800000001</v>
      </c>
      <c r="G6085" s="32" t="n">
        <v>99621.32000000001</v>
      </c>
    </row>
    <row r="6086">
      <c r="A6086" t="inlineStr">
        <is>
          <t>L0203479</t>
        </is>
      </c>
      <c r="B6086" t="inlineStr">
        <is>
          <t>2026-03-14</t>
        </is>
      </c>
      <c r="C6086" t="inlineStr">
        <is>
          <t>home_use</t>
        </is>
      </c>
      <c r="D6086" t="inlineStr">
        <is>
          <t>IMP00643</t>
        </is>
      </c>
      <c r="E6086" t="inlineStr">
        <is>
          <t>T104498</t>
        </is>
      </c>
      <c r="F6086" s="32" t="n">
        <v>658355.63</v>
      </c>
      <c r="G6086" s="32" t="n">
        <v>65835.56</v>
      </c>
    </row>
    <row r="6087">
      <c r="A6087" t="inlineStr">
        <is>
          <t>L0203480</t>
        </is>
      </c>
      <c r="B6087" t="inlineStr">
        <is>
          <t>2026-03-14</t>
        </is>
      </c>
      <c r="C6087" t="inlineStr">
        <is>
          <t>home_use</t>
        </is>
      </c>
      <c r="D6087" t="inlineStr">
        <is>
          <t>IMP00643</t>
        </is>
      </c>
      <c r="E6087" t="inlineStr">
        <is>
          <t>T104498</t>
        </is>
      </c>
      <c r="F6087" s="32" t="n">
        <v>200133.52</v>
      </c>
      <c r="G6087" s="32" t="n">
        <v>20013.35</v>
      </c>
    </row>
    <row r="6088">
      <c r="A6088" t="inlineStr">
        <is>
          <t>L0203481</t>
        </is>
      </c>
      <c r="B6088" t="inlineStr">
        <is>
          <t>2026-03-14</t>
        </is>
      </c>
      <c r="C6088" t="inlineStr">
        <is>
          <t>home_use</t>
        </is>
      </c>
      <c r="D6088" t="inlineStr">
        <is>
          <t>IMP00643</t>
        </is>
      </c>
      <c r="E6088" t="inlineStr">
        <is>
          <t>T104498</t>
        </is>
      </c>
      <c r="F6088" s="32" t="n">
        <v>548364.84</v>
      </c>
      <c r="G6088" s="32" t="n">
        <v>54836.48</v>
      </c>
    </row>
    <row r="6089">
      <c r="A6089" t="inlineStr">
        <is>
          <t>L0203482</t>
        </is>
      </c>
      <c r="B6089" t="inlineStr">
        <is>
          <t>2026-03-14</t>
        </is>
      </c>
      <c r="C6089" t="inlineStr">
        <is>
          <t>home_use</t>
        </is>
      </c>
      <c r="D6089" t="inlineStr">
        <is>
          <t>IMP00643</t>
        </is>
      </c>
      <c r="E6089" t="inlineStr">
        <is>
          <t>T104498</t>
        </is>
      </c>
      <c r="F6089" s="32" t="n">
        <v>856268.4300000001</v>
      </c>
      <c r="G6089" s="32" t="n">
        <v>85626.84</v>
      </c>
    </row>
    <row r="6090">
      <c r="A6090" t="inlineStr">
        <is>
          <t>L0203503</t>
        </is>
      </c>
      <c r="B6090" t="inlineStr">
        <is>
          <t>2026-03-14</t>
        </is>
      </c>
      <c r="C6090" t="inlineStr">
        <is>
          <t>home_use</t>
        </is>
      </c>
      <c r="D6090" t="inlineStr">
        <is>
          <t>IMP00798</t>
        </is>
      </c>
      <c r="E6090" t="inlineStr">
        <is>
          <t>T105584</t>
        </is>
      </c>
      <c r="F6090" s="32" t="n">
        <v>34970475.25</v>
      </c>
      <c r="G6090" s="32" t="n">
        <v>3671899.9</v>
      </c>
    </row>
    <row r="6091">
      <c r="A6091" t="inlineStr">
        <is>
          <t>L0203524</t>
        </is>
      </c>
      <c r="B6091" t="inlineStr">
        <is>
          <t>2026-03-14</t>
        </is>
      </c>
      <c r="C6091" t="inlineStr">
        <is>
          <t>home_use</t>
        </is>
      </c>
      <c r="D6091" t="inlineStr">
        <is>
          <t>IMP00926</t>
        </is>
      </c>
      <c r="E6091" t="inlineStr">
        <is>
          <t>T106477</t>
        </is>
      </c>
      <c r="F6091" s="32" t="n">
        <v>31795243.4</v>
      </c>
      <c r="G6091" s="32" t="n">
        <v>3338500.56</v>
      </c>
    </row>
    <row r="6092">
      <c r="A6092" t="inlineStr">
        <is>
          <t>L0203525</t>
        </is>
      </c>
      <c r="B6092" t="inlineStr">
        <is>
          <t>2026-03-14</t>
        </is>
      </c>
      <c r="C6092" t="inlineStr">
        <is>
          <t>warehouse_out</t>
        </is>
      </c>
      <c r="D6092" t="inlineStr">
        <is>
          <t>IMP00926</t>
        </is>
      </c>
      <c r="E6092" t="inlineStr">
        <is>
          <t>T106477</t>
        </is>
      </c>
      <c r="F6092" s="32" t="n">
        <v>906467.74</v>
      </c>
      <c r="G6092" s="32" t="n">
        <v>96992.05</v>
      </c>
    </row>
    <row r="6093">
      <c r="A6093" t="inlineStr">
        <is>
          <t>L0203526</t>
        </is>
      </c>
      <c r="B6093" t="inlineStr">
        <is>
          <t>2026-03-14</t>
        </is>
      </c>
      <c r="C6093" t="inlineStr">
        <is>
          <t>home_use</t>
        </is>
      </c>
      <c r="D6093" t="inlineStr">
        <is>
          <t>IMP00926</t>
        </is>
      </c>
      <c r="E6093" t="inlineStr">
        <is>
          <t>T106477</t>
        </is>
      </c>
      <c r="F6093" s="32" t="n">
        <v>933927.77</v>
      </c>
      <c r="G6093" s="32" t="n">
        <v>99930.27</v>
      </c>
    </row>
    <row r="6094">
      <c r="A6094" t="inlineStr">
        <is>
          <t>L0203527</t>
        </is>
      </c>
      <c r="B6094" t="inlineStr">
        <is>
          <t>2026-03-14</t>
        </is>
      </c>
      <c r="C6094" t="inlineStr">
        <is>
          <t>home_use</t>
        </is>
      </c>
      <c r="D6094" t="inlineStr">
        <is>
          <t>IMP00926</t>
        </is>
      </c>
      <c r="E6094" t="inlineStr">
        <is>
          <t>T106477</t>
        </is>
      </c>
      <c r="F6094" s="32" t="n">
        <v>7992403.88</v>
      </c>
      <c r="G6094" s="32" t="n">
        <v>799240.39</v>
      </c>
    </row>
    <row r="6095">
      <c r="A6095" t="inlineStr">
        <is>
          <t>L0203528</t>
        </is>
      </c>
      <c r="B6095" t="inlineStr">
        <is>
          <t>2026-03-14</t>
        </is>
      </c>
      <c r="C6095" t="inlineStr">
        <is>
          <t>home_use</t>
        </is>
      </c>
      <c r="D6095" t="inlineStr">
        <is>
          <t>IMP00926</t>
        </is>
      </c>
      <c r="E6095" t="inlineStr">
        <is>
          <t>T106477</t>
        </is>
      </c>
      <c r="F6095" s="32" t="n">
        <v>20139910.37</v>
      </c>
      <c r="G6095" s="32" t="n">
        <v>2114690.59</v>
      </c>
    </row>
    <row r="6096">
      <c r="A6096" t="inlineStr">
        <is>
          <t>L0203529</t>
        </is>
      </c>
      <c r="B6096" t="inlineStr">
        <is>
          <t>2026-03-14</t>
        </is>
      </c>
      <c r="C6096" t="inlineStr">
        <is>
          <t>home_use</t>
        </is>
      </c>
      <c r="D6096" t="inlineStr">
        <is>
          <t>IMP00926</t>
        </is>
      </c>
      <c r="E6096" t="inlineStr">
        <is>
          <t>T106477</t>
        </is>
      </c>
      <c r="F6096" s="32" t="n">
        <v>10719316.28</v>
      </c>
      <c r="G6096" s="32" t="n">
        <v>1125528.21</v>
      </c>
    </row>
    <row r="6097">
      <c r="A6097" t="inlineStr">
        <is>
          <t>L0203530</t>
        </is>
      </c>
      <c r="B6097" t="inlineStr">
        <is>
          <t>2026-03-14</t>
        </is>
      </c>
      <c r="C6097" t="inlineStr">
        <is>
          <t>home_use</t>
        </is>
      </c>
      <c r="D6097" t="inlineStr">
        <is>
          <t>IMP00926</t>
        </is>
      </c>
      <c r="E6097" t="inlineStr">
        <is>
          <t>T106477</t>
        </is>
      </c>
      <c r="F6097" s="32" t="n">
        <v>15755656.51</v>
      </c>
      <c r="G6097" s="32" t="n">
        <v>1654343.93</v>
      </c>
    </row>
    <row r="6098">
      <c r="A6098" t="inlineStr">
        <is>
          <t>L0203533</t>
        </is>
      </c>
      <c r="B6098" t="inlineStr">
        <is>
          <t>2026-03-14</t>
        </is>
      </c>
      <c r="C6098" t="inlineStr">
        <is>
          <t>home_use</t>
        </is>
      </c>
      <c r="D6098" t="inlineStr">
        <is>
          <t>IMP00950</t>
        </is>
      </c>
      <c r="F6098" s="32" t="n">
        <v>2185519.19</v>
      </c>
      <c r="G6098" s="32" t="n">
        <v>273189.9</v>
      </c>
    </row>
    <row r="6099">
      <c r="A6099" t="inlineStr">
        <is>
          <t>L0203534</t>
        </is>
      </c>
      <c r="B6099" t="inlineStr">
        <is>
          <t>2026-03-14</t>
        </is>
      </c>
      <c r="C6099" t="inlineStr">
        <is>
          <t>home_use</t>
        </is>
      </c>
      <c r="D6099" t="inlineStr">
        <is>
          <t>IMP00950</t>
        </is>
      </c>
      <c r="F6099" s="32" t="n">
        <v>881411.51</v>
      </c>
      <c r="G6099" s="32" t="n">
        <v>114583.5</v>
      </c>
    </row>
    <row r="6100">
      <c r="A6100" t="inlineStr">
        <is>
          <t>L0203539</t>
        </is>
      </c>
      <c r="B6100" t="inlineStr">
        <is>
          <t>2026-03-14</t>
        </is>
      </c>
      <c r="C6100" t="inlineStr">
        <is>
          <t>home_use</t>
        </is>
      </c>
      <c r="D6100" t="inlineStr">
        <is>
          <t>IMP00999</t>
        </is>
      </c>
      <c r="E6100" t="inlineStr">
        <is>
          <t>T106987</t>
        </is>
      </c>
      <c r="F6100" s="32" t="n">
        <v>619027.45</v>
      </c>
      <c r="G6100" s="32" t="n">
        <v>61902.75</v>
      </c>
    </row>
    <row r="6101">
      <c r="A6101" t="inlineStr">
        <is>
          <t>L0203542</t>
        </is>
      </c>
      <c r="B6101" t="inlineStr">
        <is>
          <t>2026-03-14</t>
        </is>
      </c>
      <c r="C6101" t="inlineStr">
        <is>
          <t>home_use</t>
        </is>
      </c>
      <c r="D6101" t="inlineStr">
        <is>
          <t>IMP00999</t>
        </is>
      </c>
      <c r="E6101" t="inlineStr">
        <is>
          <t>T106987</t>
        </is>
      </c>
      <c r="F6101" s="32" t="n">
        <v>22244775.57</v>
      </c>
      <c r="G6101" s="32" t="n">
        <v>2335701.43</v>
      </c>
    </row>
    <row r="6102">
      <c r="A6102" t="inlineStr">
        <is>
          <t>L0203543</t>
        </is>
      </c>
      <c r="B6102" t="inlineStr">
        <is>
          <t>2026-03-14</t>
        </is>
      </c>
      <c r="C6102" t="inlineStr">
        <is>
          <t>home_use</t>
        </is>
      </c>
      <c r="D6102" t="inlineStr">
        <is>
          <t>IMP00999</t>
        </is>
      </c>
      <c r="E6102" t="inlineStr">
        <is>
          <t>T106987</t>
        </is>
      </c>
      <c r="F6102" s="32" t="n">
        <v>1828370.4</v>
      </c>
      <c r="G6102" s="32" t="n">
        <v>182837.04</v>
      </c>
    </row>
    <row r="6103">
      <c r="A6103" t="inlineStr">
        <is>
          <t>L0203555</t>
        </is>
      </c>
      <c r="B6103" t="inlineStr">
        <is>
          <t>2026-03-14</t>
        </is>
      </c>
      <c r="C6103" t="inlineStr">
        <is>
          <t>home_use</t>
        </is>
      </c>
      <c r="D6103" t="inlineStr">
        <is>
          <t>IMP01037</t>
        </is>
      </c>
      <c r="E6103" t="inlineStr">
        <is>
          <t>T107258</t>
        </is>
      </c>
      <c r="F6103" s="32" t="n">
        <v>1363096.56</v>
      </c>
      <c r="G6103" s="32" t="n">
        <v>136309.66</v>
      </c>
    </row>
    <row r="6104">
      <c r="A6104" t="inlineStr">
        <is>
          <t>L0203556</t>
        </is>
      </c>
      <c r="B6104" t="inlineStr">
        <is>
          <t>2026-03-14</t>
        </is>
      </c>
      <c r="C6104" t="inlineStr">
        <is>
          <t>home_use</t>
        </is>
      </c>
      <c r="D6104" t="inlineStr">
        <is>
          <t>IMP01037</t>
        </is>
      </c>
      <c r="E6104" t="inlineStr">
        <is>
          <t>T107258</t>
        </is>
      </c>
      <c r="F6104" s="32" t="n">
        <v>298644.61</v>
      </c>
      <c r="G6104" s="32" t="n">
        <v>35837.35</v>
      </c>
    </row>
    <row r="6105">
      <c r="A6105" t="inlineStr">
        <is>
          <t>L0203566</t>
        </is>
      </c>
      <c r="B6105" t="inlineStr">
        <is>
          <t>2026-03-14</t>
        </is>
      </c>
      <c r="C6105" t="inlineStr">
        <is>
          <t>home_use</t>
        </is>
      </c>
      <c r="D6105" t="inlineStr">
        <is>
          <t>IMP01074</t>
        </is>
      </c>
      <c r="E6105" t="inlineStr">
        <is>
          <t>T100070</t>
        </is>
      </c>
      <c r="F6105" s="32" t="n">
        <v>1707444</v>
      </c>
      <c r="G6105" s="32" t="n">
        <v>179281.62</v>
      </c>
    </row>
    <row r="6106">
      <c r="A6106" t="inlineStr">
        <is>
          <t>L0203575</t>
        </is>
      </c>
      <c r="B6106" t="inlineStr">
        <is>
          <t>2026-03-14</t>
        </is>
      </c>
      <c r="C6106" t="inlineStr">
        <is>
          <t>home_use</t>
        </is>
      </c>
      <c r="D6106" t="inlineStr">
        <is>
          <t>IMP01142</t>
        </is>
      </c>
      <c r="E6106" t="inlineStr">
        <is>
          <t>T107992</t>
        </is>
      </c>
      <c r="F6106" s="32" t="n">
        <v>495312.13</v>
      </c>
      <c r="G6106" s="32" t="n">
        <v>55474.96</v>
      </c>
    </row>
    <row r="6107">
      <c r="A6107" t="inlineStr">
        <is>
          <t>L0203576</t>
        </is>
      </c>
      <c r="B6107" t="inlineStr">
        <is>
          <t>2026-03-14</t>
        </is>
      </c>
      <c r="C6107" t="inlineStr">
        <is>
          <t>home_use</t>
        </is>
      </c>
      <c r="D6107" t="inlineStr">
        <is>
          <t>IMP01142</t>
        </is>
      </c>
      <c r="E6107" t="inlineStr">
        <is>
          <t>T107992</t>
        </is>
      </c>
      <c r="F6107" s="32" t="n">
        <v>47947408.69</v>
      </c>
      <c r="G6107" s="32" t="n">
        <v>4794740.87</v>
      </c>
    </row>
    <row r="6108">
      <c r="A6108" t="inlineStr">
        <is>
          <t>L0203577</t>
        </is>
      </c>
      <c r="B6108" t="inlineStr">
        <is>
          <t>2026-03-14</t>
        </is>
      </c>
      <c r="C6108" t="inlineStr">
        <is>
          <t>home_use</t>
        </is>
      </c>
      <c r="D6108" t="inlineStr">
        <is>
          <t>IMP01142</t>
        </is>
      </c>
      <c r="E6108" t="inlineStr">
        <is>
          <t>T107992</t>
        </is>
      </c>
      <c r="F6108" s="32" t="n">
        <v>38511485.94</v>
      </c>
      <c r="G6108" s="32" t="n">
        <v>3851148.59</v>
      </c>
    </row>
    <row r="6109">
      <c r="A6109" t="inlineStr">
        <is>
          <t>L0203595</t>
        </is>
      </c>
      <c r="B6109" t="inlineStr">
        <is>
          <t>2026-03-14</t>
        </is>
      </c>
      <c r="C6109" t="inlineStr">
        <is>
          <t>home_use</t>
        </is>
      </c>
      <c r="D6109" t="inlineStr">
        <is>
          <t>IMP01247</t>
        </is>
      </c>
      <c r="E6109" t="inlineStr">
        <is>
          <t>T108724</t>
        </is>
      </c>
      <c r="F6109" s="32" t="n">
        <v>441797.86</v>
      </c>
      <c r="G6109" s="32" t="n">
        <v>50806.75</v>
      </c>
    </row>
    <row r="6110">
      <c r="A6110" t="inlineStr">
        <is>
          <t>L0203602</t>
        </is>
      </c>
      <c r="B6110" t="inlineStr">
        <is>
          <t>2026-03-14</t>
        </is>
      </c>
      <c r="C6110" t="inlineStr">
        <is>
          <t>home_use</t>
        </is>
      </c>
      <c r="D6110" t="inlineStr">
        <is>
          <t>IMP01310</t>
        </is>
      </c>
      <c r="E6110" t="inlineStr">
        <is>
          <t>T109167</t>
        </is>
      </c>
      <c r="F6110" s="32" t="n">
        <v>321199.9</v>
      </c>
      <c r="G6110" s="32" t="n">
        <v>34368.39</v>
      </c>
    </row>
    <row r="6111">
      <c r="A6111" t="inlineStr">
        <is>
          <t>L0203604</t>
        </is>
      </c>
      <c r="B6111" t="inlineStr">
        <is>
          <t>2026-03-14</t>
        </is>
      </c>
      <c r="C6111" t="inlineStr">
        <is>
          <t>home_use</t>
        </is>
      </c>
      <c r="D6111" t="inlineStr">
        <is>
          <t>IMP01310</t>
        </is>
      </c>
      <c r="E6111" t="inlineStr">
        <is>
          <t>T109167</t>
        </is>
      </c>
      <c r="F6111" s="32" t="n">
        <v>342274.29</v>
      </c>
      <c r="G6111" s="32" t="n">
        <v>36623.35</v>
      </c>
    </row>
    <row r="6112">
      <c r="A6112" t="inlineStr">
        <is>
          <t>L0203606</t>
        </is>
      </c>
      <c r="B6112" t="inlineStr">
        <is>
          <t>2026-03-14</t>
        </is>
      </c>
      <c r="C6112" t="inlineStr">
        <is>
          <t>home_use</t>
        </is>
      </c>
      <c r="D6112" t="inlineStr">
        <is>
          <t>IMP01310</t>
        </is>
      </c>
      <c r="E6112" t="inlineStr">
        <is>
          <t>T109167</t>
        </is>
      </c>
      <c r="F6112" s="32" t="n">
        <v>1642908.62</v>
      </c>
      <c r="G6112" s="32" t="n">
        <v>175791.22</v>
      </c>
    </row>
    <row r="6113">
      <c r="A6113" t="inlineStr">
        <is>
          <t>L0203639</t>
        </is>
      </c>
      <c r="B6113" t="inlineStr">
        <is>
          <t>2026-03-15</t>
        </is>
      </c>
      <c r="C6113" t="inlineStr">
        <is>
          <t>warehouse_out</t>
        </is>
      </c>
      <c r="D6113" t="inlineStr">
        <is>
          <t>IMP00063</t>
        </is>
      </c>
      <c r="E6113" t="inlineStr">
        <is>
          <t>T100440</t>
        </is>
      </c>
      <c r="F6113" s="32" t="n">
        <v>215238.54</v>
      </c>
      <c r="G6113" s="32" t="n">
        <v>24752.43</v>
      </c>
    </row>
    <row r="6114">
      <c r="A6114" t="inlineStr">
        <is>
          <t>L0203640</t>
        </is>
      </c>
      <c r="B6114" t="inlineStr">
        <is>
          <t>2026-03-15</t>
        </is>
      </c>
      <c r="C6114" t="inlineStr">
        <is>
          <t>warehouse_out</t>
        </is>
      </c>
      <c r="D6114" t="inlineStr">
        <is>
          <t>IMP00063</t>
        </is>
      </c>
      <c r="E6114" t="inlineStr">
        <is>
          <t>T100440</t>
        </is>
      </c>
      <c r="F6114" s="32" t="n">
        <v>10428772.29</v>
      </c>
      <c r="G6114" s="32" t="n">
        <v>1355740.4</v>
      </c>
    </row>
    <row r="6115">
      <c r="A6115" t="inlineStr">
        <is>
          <t>L0203641</t>
        </is>
      </c>
      <c r="B6115" t="inlineStr">
        <is>
          <t>2026-03-15</t>
        </is>
      </c>
      <c r="C6115" t="inlineStr">
        <is>
          <t>home_use</t>
        </is>
      </c>
      <c r="D6115" t="inlineStr">
        <is>
          <t>IMP00063</t>
        </is>
      </c>
      <c r="E6115" t="inlineStr">
        <is>
          <t>T100440</t>
        </is>
      </c>
      <c r="F6115" s="32" t="n">
        <v>622128.53</v>
      </c>
      <c r="G6115" s="32" t="n">
        <v>71544.78</v>
      </c>
    </row>
    <row r="6116">
      <c r="A6116" t="inlineStr">
        <is>
          <t>L0203642</t>
        </is>
      </c>
      <c r="B6116" t="inlineStr">
        <is>
          <t>2026-03-15</t>
        </is>
      </c>
      <c r="C6116" t="inlineStr">
        <is>
          <t>home_use</t>
        </is>
      </c>
      <c r="D6116" t="inlineStr">
        <is>
          <t>IMP00063</t>
        </is>
      </c>
      <c r="E6116" t="inlineStr">
        <is>
          <t>T100440</t>
        </is>
      </c>
      <c r="F6116" s="32" t="n">
        <v>2233905.51</v>
      </c>
      <c r="G6116" s="32" t="n">
        <v>290407.72</v>
      </c>
    </row>
    <row r="6117">
      <c r="A6117" t="inlineStr">
        <is>
          <t>L0203644</t>
        </is>
      </c>
      <c r="B6117" t="inlineStr">
        <is>
          <t>2026-03-15</t>
        </is>
      </c>
      <c r="C6117" t="inlineStr">
        <is>
          <t>home_use</t>
        </is>
      </c>
      <c r="D6117" t="inlineStr">
        <is>
          <t>IMP00063</t>
        </is>
      </c>
      <c r="E6117" t="inlineStr">
        <is>
          <t>T100440</t>
        </is>
      </c>
      <c r="F6117" s="32" t="n">
        <v>346850.07</v>
      </c>
      <c r="G6117" s="32" t="n">
        <v>39887.76</v>
      </c>
    </row>
    <row r="6118">
      <c r="A6118" t="inlineStr">
        <is>
          <t>L0203645</t>
        </is>
      </c>
      <c r="B6118" t="inlineStr">
        <is>
          <t>2026-03-15</t>
        </is>
      </c>
      <c r="C6118" t="inlineStr">
        <is>
          <t>home_use</t>
        </is>
      </c>
      <c r="D6118" t="inlineStr">
        <is>
          <t>IMP00067</t>
        </is>
      </c>
      <c r="E6118" t="inlineStr">
        <is>
          <t>T100466</t>
        </is>
      </c>
      <c r="F6118" s="32" t="n">
        <v>8961744.01</v>
      </c>
      <c r="G6118" s="32" t="n">
        <v>896174.4</v>
      </c>
    </row>
    <row r="6119">
      <c r="A6119" t="inlineStr">
        <is>
          <t>L0203677</t>
        </is>
      </c>
      <c r="B6119" t="inlineStr">
        <is>
          <t>2026-03-15</t>
        </is>
      </c>
      <c r="C6119" t="inlineStr">
        <is>
          <t>home_use</t>
        </is>
      </c>
      <c r="D6119" t="inlineStr">
        <is>
          <t>IMP00306</t>
        </is>
      </c>
      <c r="E6119" t="inlineStr">
        <is>
          <t>T102141</t>
        </is>
      </c>
      <c r="F6119" s="32" t="n">
        <v>496911.76</v>
      </c>
      <c r="G6119" s="32" t="n">
        <v>52175.74</v>
      </c>
    </row>
    <row r="6120">
      <c r="A6120" t="inlineStr">
        <is>
          <t>L0203679</t>
        </is>
      </c>
      <c r="B6120" t="inlineStr">
        <is>
          <t>2026-03-15</t>
        </is>
      </c>
      <c r="C6120" t="inlineStr">
        <is>
          <t>home_use</t>
        </is>
      </c>
      <c r="D6120" t="inlineStr">
        <is>
          <t>IMP00340</t>
        </is>
      </c>
      <c r="E6120" t="inlineStr">
        <is>
          <t>T102376</t>
        </is>
      </c>
      <c r="F6120" s="32" t="n">
        <v>10398063.3</v>
      </c>
      <c r="G6120" s="32" t="n">
        <v>1091796.65</v>
      </c>
    </row>
    <row r="6121">
      <c r="A6121" t="inlineStr">
        <is>
          <t>L0203680</t>
        </is>
      </c>
      <c r="B6121" t="inlineStr">
        <is>
          <t>2026-03-15</t>
        </is>
      </c>
      <c r="C6121" t="inlineStr">
        <is>
          <t>home_use</t>
        </is>
      </c>
      <c r="D6121" t="inlineStr">
        <is>
          <t>IMP00340</t>
        </is>
      </c>
      <c r="E6121" t="inlineStr">
        <is>
          <t>T102376</t>
        </is>
      </c>
      <c r="F6121" s="32" t="n">
        <v>30303921.49</v>
      </c>
      <c r="G6121" s="32" t="n">
        <v>3181911.76</v>
      </c>
    </row>
    <row r="6122">
      <c r="A6122" t="inlineStr">
        <is>
          <t>L0203706</t>
        </is>
      </c>
      <c r="B6122" t="inlineStr">
        <is>
          <t>2026-03-15</t>
        </is>
      </c>
      <c r="C6122" t="inlineStr">
        <is>
          <t>temporary_admission</t>
        </is>
      </c>
      <c r="D6122" t="inlineStr">
        <is>
          <t>IMP00551</t>
        </is>
      </c>
      <c r="E6122" t="inlineStr">
        <is>
          <t>T103855</t>
        </is>
      </c>
      <c r="F6122" s="32" t="n">
        <v>849573.01</v>
      </c>
      <c r="G6122" s="32" t="n">
        <v>0</v>
      </c>
    </row>
    <row r="6123">
      <c r="A6123" t="inlineStr">
        <is>
          <t>L0203726</t>
        </is>
      </c>
      <c r="B6123" t="inlineStr">
        <is>
          <t>2026-03-15</t>
        </is>
      </c>
      <c r="C6123" t="inlineStr">
        <is>
          <t>home_use</t>
        </is>
      </c>
      <c r="D6123" t="inlineStr">
        <is>
          <t>IMP00643</t>
        </is>
      </c>
      <c r="E6123" t="inlineStr">
        <is>
          <t>T104498</t>
        </is>
      </c>
      <c r="F6123" s="32" t="n">
        <v>1094103.62</v>
      </c>
      <c r="G6123" s="32" t="n">
        <v>109410.36</v>
      </c>
    </row>
    <row r="6124">
      <c r="A6124" t="inlineStr">
        <is>
          <t>L0203727</t>
        </is>
      </c>
      <c r="B6124" t="inlineStr">
        <is>
          <t>2026-03-15</t>
        </is>
      </c>
      <c r="C6124" t="inlineStr">
        <is>
          <t>home_use</t>
        </is>
      </c>
      <c r="D6124" t="inlineStr">
        <is>
          <t>IMP00643</t>
        </is>
      </c>
      <c r="E6124" t="inlineStr">
        <is>
          <t>T104498</t>
        </is>
      </c>
      <c r="F6124" s="32" t="n">
        <v>588540.1</v>
      </c>
      <c r="G6124" s="32" t="n">
        <v>58854.01</v>
      </c>
    </row>
    <row r="6125">
      <c r="A6125" t="inlineStr">
        <is>
          <t>L0203728</t>
        </is>
      </c>
      <c r="B6125" t="inlineStr">
        <is>
          <t>2026-03-15</t>
        </is>
      </c>
      <c r="C6125" t="inlineStr">
        <is>
          <t>home_use</t>
        </is>
      </c>
      <c r="D6125" t="inlineStr">
        <is>
          <t>IMP00643</t>
        </is>
      </c>
      <c r="E6125" t="inlineStr">
        <is>
          <t>T104498</t>
        </is>
      </c>
      <c r="F6125" s="32" t="n">
        <v>899490.92</v>
      </c>
      <c r="G6125" s="32" t="n">
        <v>89949.09</v>
      </c>
    </row>
    <row r="6126">
      <c r="A6126" t="inlineStr">
        <is>
          <t>L0203737</t>
        </is>
      </c>
      <c r="B6126" t="inlineStr">
        <is>
          <t>2026-03-15</t>
        </is>
      </c>
      <c r="C6126" t="inlineStr">
        <is>
          <t>home_use</t>
        </is>
      </c>
      <c r="D6126" t="inlineStr">
        <is>
          <t>IMP00676</t>
        </is>
      </c>
      <c r="E6126" t="inlineStr">
        <is>
          <t>T104726</t>
        </is>
      </c>
      <c r="F6126" s="32" t="n">
        <v>1369337.98</v>
      </c>
      <c r="G6126" s="32" t="n">
        <v>157473.87</v>
      </c>
    </row>
    <row r="6127">
      <c r="A6127" t="inlineStr">
        <is>
          <t>L0203749</t>
        </is>
      </c>
      <c r="B6127" t="inlineStr">
        <is>
          <t>2026-03-15</t>
        </is>
      </c>
      <c r="C6127" t="inlineStr">
        <is>
          <t>home_use</t>
        </is>
      </c>
      <c r="D6127" t="inlineStr">
        <is>
          <t>IMP00753</t>
        </is>
      </c>
      <c r="E6127" t="inlineStr">
        <is>
          <t>T105264</t>
        </is>
      </c>
      <c r="F6127" s="32" t="n">
        <v>204580.95</v>
      </c>
      <c r="G6127" s="32" t="n">
        <v>23526.81</v>
      </c>
    </row>
    <row r="6128">
      <c r="A6128" t="inlineStr">
        <is>
          <t>L0203755</t>
        </is>
      </c>
      <c r="B6128" t="inlineStr">
        <is>
          <t>2026-03-15</t>
        </is>
      </c>
      <c r="C6128" t="inlineStr">
        <is>
          <t>transit</t>
        </is>
      </c>
      <c r="D6128" t="inlineStr">
        <is>
          <t>IMP00802</t>
        </is>
      </c>
      <c r="E6128" t="inlineStr">
        <is>
          <t>T105608</t>
        </is>
      </c>
      <c r="F6128" s="32" t="n">
        <v>2312341.26</v>
      </c>
      <c r="G6128" s="32" t="n">
        <v>0</v>
      </c>
    </row>
    <row r="6129">
      <c r="A6129" t="inlineStr">
        <is>
          <t>L0203762</t>
        </is>
      </c>
      <c r="B6129" t="inlineStr">
        <is>
          <t>2026-03-15</t>
        </is>
      </c>
      <c r="C6129" t="inlineStr">
        <is>
          <t>home_use</t>
        </is>
      </c>
      <c r="D6129" t="inlineStr">
        <is>
          <t>IMP00838</t>
        </is>
      </c>
      <c r="E6129" t="inlineStr">
        <is>
          <t>T105860</t>
        </is>
      </c>
      <c r="F6129" s="32" t="n">
        <v>466490</v>
      </c>
      <c r="G6129" s="32" t="n">
        <v>58311.25</v>
      </c>
    </row>
    <row r="6130">
      <c r="A6130" t="inlineStr">
        <is>
          <t>L0203782</t>
        </is>
      </c>
      <c r="B6130" t="inlineStr">
        <is>
          <t>2026-03-15</t>
        </is>
      </c>
      <c r="C6130" t="inlineStr">
        <is>
          <t>home_use</t>
        </is>
      </c>
      <c r="D6130" t="inlineStr">
        <is>
          <t>IMP00926</t>
        </is>
      </c>
      <c r="E6130" t="inlineStr">
        <is>
          <t>T106477</t>
        </is>
      </c>
      <c r="F6130" s="32" t="n">
        <v>30947795.46</v>
      </c>
      <c r="G6130" s="32" t="n">
        <v>3249518.52</v>
      </c>
    </row>
    <row r="6131">
      <c r="A6131" t="inlineStr">
        <is>
          <t>L0203783</t>
        </is>
      </c>
      <c r="B6131" t="inlineStr">
        <is>
          <t>2026-03-15</t>
        </is>
      </c>
      <c r="C6131" t="inlineStr">
        <is>
          <t>home_use</t>
        </is>
      </c>
      <c r="D6131" t="inlineStr">
        <is>
          <t>IMP00926</t>
        </is>
      </c>
      <c r="E6131" t="inlineStr">
        <is>
          <t>T106477</t>
        </is>
      </c>
      <c r="F6131" s="32" t="n">
        <v>714317.41</v>
      </c>
      <c r="G6131" s="32" t="n">
        <v>76431.96000000001</v>
      </c>
    </row>
    <row r="6132">
      <c r="A6132" t="inlineStr">
        <is>
          <t>L0203784</t>
        </is>
      </c>
      <c r="B6132" t="inlineStr">
        <is>
          <t>2026-03-15</t>
        </is>
      </c>
      <c r="C6132" t="inlineStr">
        <is>
          <t>home_use</t>
        </is>
      </c>
      <c r="D6132" t="inlineStr">
        <is>
          <t>IMP00926</t>
        </is>
      </c>
      <c r="E6132" t="inlineStr">
        <is>
          <t>T106477</t>
        </is>
      </c>
      <c r="F6132" s="32" t="n">
        <v>12672334.3</v>
      </c>
      <c r="G6132" s="32" t="n">
        <v>1330595.1</v>
      </c>
    </row>
    <row r="6133">
      <c r="A6133" t="inlineStr">
        <is>
          <t>L0203785</t>
        </is>
      </c>
      <c r="B6133" t="inlineStr">
        <is>
          <t>2026-03-15</t>
        </is>
      </c>
      <c r="C6133" t="inlineStr">
        <is>
          <t>home_use</t>
        </is>
      </c>
      <c r="D6133" t="inlineStr">
        <is>
          <t>IMP00926</t>
        </is>
      </c>
      <c r="E6133" t="inlineStr">
        <is>
          <t>T106477</t>
        </is>
      </c>
      <c r="F6133" s="32" t="n">
        <v>212014.61</v>
      </c>
      <c r="G6133" s="32" t="n">
        <v>22685.56</v>
      </c>
    </row>
    <row r="6134">
      <c r="A6134" t="inlineStr">
        <is>
          <t>L0203786</t>
        </is>
      </c>
      <c r="B6134" t="inlineStr">
        <is>
          <t>2026-03-15</t>
        </is>
      </c>
      <c r="C6134" t="inlineStr">
        <is>
          <t>home_use</t>
        </is>
      </c>
      <c r="D6134" t="inlineStr">
        <is>
          <t>IMP00926</t>
        </is>
      </c>
      <c r="E6134" t="inlineStr">
        <is>
          <t>T106477</t>
        </is>
      </c>
      <c r="F6134" s="32" t="n">
        <v>6139998.92</v>
      </c>
      <c r="G6134" s="32" t="n">
        <v>613999.89</v>
      </c>
    </row>
    <row r="6135">
      <c r="A6135" t="inlineStr">
        <is>
          <t>L0203799</t>
        </is>
      </c>
      <c r="B6135" t="inlineStr">
        <is>
          <t>2026-03-15</t>
        </is>
      </c>
      <c r="C6135" t="inlineStr">
        <is>
          <t>home_use</t>
        </is>
      </c>
      <c r="D6135" t="inlineStr">
        <is>
          <t>IMP01037</t>
        </is>
      </c>
      <c r="E6135" t="inlineStr">
        <is>
          <t>T107258</t>
        </is>
      </c>
      <c r="F6135" s="32" t="n">
        <v>1468734.75</v>
      </c>
      <c r="G6135" s="32" t="n">
        <v>146873.47</v>
      </c>
    </row>
    <row r="6136">
      <c r="A6136" t="inlineStr">
        <is>
          <t>L0203800</t>
        </is>
      </c>
      <c r="B6136" t="inlineStr">
        <is>
          <t>2026-03-15</t>
        </is>
      </c>
      <c r="C6136" t="inlineStr">
        <is>
          <t>home_use</t>
        </is>
      </c>
      <c r="D6136" t="inlineStr">
        <is>
          <t>IMP01037</t>
        </is>
      </c>
      <c r="E6136" t="inlineStr">
        <is>
          <t>T107258</t>
        </is>
      </c>
      <c r="F6136" s="32" t="n">
        <v>750279.38</v>
      </c>
      <c r="G6136" s="32" t="n">
        <v>75027.94</v>
      </c>
    </row>
    <row r="6137">
      <c r="A6137" t="inlineStr">
        <is>
          <t>L0203807</t>
        </is>
      </c>
      <c r="B6137" t="inlineStr">
        <is>
          <t>2026-03-15</t>
        </is>
      </c>
      <c r="C6137" t="inlineStr">
        <is>
          <t>warehouse_in</t>
        </is>
      </c>
      <c r="D6137" t="inlineStr">
        <is>
          <t>IMP01043</t>
        </is>
      </c>
      <c r="E6137" t="inlineStr">
        <is>
          <t>T107297</t>
        </is>
      </c>
      <c r="F6137" s="32" t="n">
        <v>4307168.16</v>
      </c>
      <c r="G6137" s="32" t="n">
        <v>0</v>
      </c>
    </row>
    <row r="6138">
      <c r="A6138" t="inlineStr">
        <is>
          <t>L0203836</t>
        </is>
      </c>
      <c r="B6138" t="inlineStr">
        <is>
          <t>2026-03-15</t>
        </is>
      </c>
      <c r="C6138" t="inlineStr">
        <is>
          <t>home_use</t>
        </is>
      </c>
      <c r="D6138" t="inlineStr">
        <is>
          <t>IMP01242</t>
        </is>
      </c>
      <c r="E6138" t="inlineStr">
        <is>
          <t>T108692</t>
        </is>
      </c>
      <c r="F6138" s="32" t="n">
        <v>9650860.359999999</v>
      </c>
      <c r="G6138" s="32" t="n">
        <v>1013340.34</v>
      </c>
    </row>
    <row r="6139">
      <c r="A6139" t="inlineStr">
        <is>
          <t>L0203841</t>
        </is>
      </c>
      <c r="B6139" t="inlineStr">
        <is>
          <t>2026-03-15</t>
        </is>
      </c>
      <c r="C6139" t="inlineStr">
        <is>
          <t>home_use</t>
        </is>
      </c>
      <c r="D6139" t="inlineStr">
        <is>
          <t>IMP01283</t>
        </is>
      </c>
      <c r="E6139" t="inlineStr">
        <is>
          <t>T108974</t>
        </is>
      </c>
      <c r="F6139" s="32" t="n">
        <v>393188.09</v>
      </c>
      <c r="G6139" s="32" t="n">
        <v>49148.51</v>
      </c>
    </row>
    <row r="6140">
      <c r="A6140" t="inlineStr">
        <is>
          <t>L0203844</t>
        </is>
      </c>
      <c r="B6140" t="inlineStr">
        <is>
          <t>2026-03-15</t>
        </is>
      </c>
      <c r="C6140" t="inlineStr">
        <is>
          <t>warehouse_out</t>
        </is>
      </c>
      <c r="D6140" t="inlineStr">
        <is>
          <t>IMP01310</t>
        </is>
      </c>
      <c r="E6140" t="inlineStr">
        <is>
          <t>T109167</t>
        </is>
      </c>
      <c r="F6140" s="32" t="n">
        <v>838622.97</v>
      </c>
      <c r="G6140" s="32" t="n">
        <v>104827.87</v>
      </c>
    </row>
    <row r="6141">
      <c r="A6141" t="inlineStr">
        <is>
          <t>L0203846</t>
        </is>
      </c>
      <c r="B6141" t="inlineStr">
        <is>
          <t>2026-03-15</t>
        </is>
      </c>
      <c r="C6141" t="inlineStr">
        <is>
          <t>home_use</t>
        </is>
      </c>
      <c r="D6141" t="inlineStr">
        <is>
          <t>IMP01310</t>
        </is>
      </c>
      <c r="E6141" t="inlineStr">
        <is>
          <t>T109167</t>
        </is>
      </c>
      <c r="F6141" s="32" t="n">
        <v>276597.55</v>
      </c>
      <c r="G6141" s="32" t="n">
        <v>29595.94</v>
      </c>
    </row>
    <row r="6142">
      <c r="A6142" t="inlineStr">
        <is>
          <t>L0203847</t>
        </is>
      </c>
      <c r="B6142" t="inlineStr">
        <is>
          <t>2026-03-15</t>
        </is>
      </c>
      <c r="C6142" t="inlineStr">
        <is>
          <t>home_use</t>
        </is>
      </c>
      <c r="D6142" t="inlineStr">
        <is>
          <t>IMP01310</t>
        </is>
      </c>
      <c r="E6142" t="inlineStr">
        <is>
          <t>T109167</t>
        </is>
      </c>
      <c r="F6142" s="32" t="n">
        <v>648507.35</v>
      </c>
      <c r="G6142" s="32" t="n">
        <v>69390.28999999999</v>
      </c>
    </row>
    <row r="6143">
      <c r="A6143" t="inlineStr">
        <is>
          <t>L0203848</t>
        </is>
      </c>
      <c r="B6143" t="inlineStr">
        <is>
          <t>2026-03-15</t>
        </is>
      </c>
      <c r="C6143" t="inlineStr">
        <is>
          <t>home_use</t>
        </is>
      </c>
      <c r="D6143" t="inlineStr">
        <is>
          <t>IMP01310</t>
        </is>
      </c>
      <c r="E6143" t="inlineStr">
        <is>
          <t>T109167</t>
        </is>
      </c>
      <c r="F6143" s="32" t="n">
        <v>899824.21</v>
      </c>
      <c r="G6143" s="32" t="n">
        <v>116977.15</v>
      </c>
    </row>
    <row r="6144">
      <c r="A6144" t="inlineStr">
        <is>
          <t>L0203884</t>
        </is>
      </c>
      <c r="B6144" t="inlineStr">
        <is>
          <t>2026-03-16</t>
        </is>
      </c>
      <c r="C6144" t="inlineStr">
        <is>
          <t>home_use</t>
        </is>
      </c>
      <c r="D6144" t="inlineStr">
        <is>
          <t>IMP00063</t>
        </is>
      </c>
      <c r="E6144" t="inlineStr">
        <is>
          <t>T100440</t>
        </is>
      </c>
      <c r="F6144" s="32" t="n">
        <v>342488.83</v>
      </c>
      <c r="G6144" s="32" t="n">
        <v>39386.22</v>
      </c>
    </row>
    <row r="6145">
      <c r="A6145" t="inlineStr">
        <is>
          <t>L0203885</t>
        </is>
      </c>
      <c r="B6145" t="inlineStr">
        <is>
          <t>2026-03-16</t>
        </is>
      </c>
      <c r="C6145" t="inlineStr">
        <is>
          <t>home_use</t>
        </is>
      </c>
      <c r="D6145" t="inlineStr">
        <is>
          <t>IMP00063</t>
        </is>
      </c>
      <c r="E6145" t="inlineStr">
        <is>
          <t>T100440</t>
        </is>
      </c>
      <c r="F6145" s="32" t="n">
        <v>600632.0600000001</v>
      </c>
      <c r="G6145" s="32" t="n">
        <v>69072.69</v>
      </c>
    </row>
    <row r="6146">
      <c r="A6146" t="inlineStr">
        <is>
          <t>L0203886</t>
        </is>
      </c>
      <c r="B6146" t="inlineStr">
        <is>
          <t>2026-03-16</t>
        </is>
      </c>
      <c r="C6146" t="inlineStr">
        <is>
          <t>home_use</t>
        </is>
      </c>
      <c r="D6146" t="inlineStr">
        <is>
          <t>IMP00063</t>
        </is>
      </c>
      <c r="E6146" t="inlineStr">
        <is>
          <t>T100440</t>
        </is>
      </c>
      <c r="F6146" s="32" t="n">
        <v>4197703.6</v>
      </c>
      <c r="G6146" s="32" t="n">
        <v>545701.47</v>
      </c>
    </row>
    <row r="6147">
      <c r="A6147" t="inlineStr">
        <is>
          <t>L0203887</t>
        </is>
      </c>
      <c r="B6147" t="inlineStr">
        <is>
          <t>2026-03-16</t>
        </is>
      </c>
      <c r="C6147" t="inlineStr">
        <is>
          <t>home_use</t>
        </is>
      </c>
      <c r="D6147" t="inlineStr">
        <is>
          <t>IMP00063</t>
        </is>
      </c>
      <c r="E6147" t="inlineStr">
        <is>
          <t>T100440</t>
        </is>
      </c>
      <c r="F6147" s="32" t="n">
        <v>701993.4399999999</v>
      </c>
      <c r="G6147" s="32" t="n">
        <v>80729.25</v>
      </c>
    </row>
    <row r="6148">
      <c r="A6148" t="inlineStr">
        <is>
          <t>L0203888</t>
        </is>
      </c>
      <c r="B6148" t="inlineStr">
        <is>
          <t>2026-03-16</t>
        </is>
      </c>
      <c r="C6148" t="inlineStr">
        <is>
          <t>home_use</t>
        </is>
      </c>
      <c r="D6148" t="inlineStr">
        <is>
          <t>IMP00063</t>
        </is>
      </c>
      <c r="E6148" t="inlineStr">
        <is>
          <t>T100440</t>
        </is>
      </c>
      <c r="F6148" s="32" t="n">
        <v>993967.63</v>
      </c>
      <c r="G6148" s="32" t="n">
        <v>114306.28</v>
      </c>
    </row>
    <row r="6149">
      <c r="A6149" t="inlineStr">
        <is>
          <t>L0203889</t>
        </is>
      </c>
      <c r="B6149" t="inlineStr">
        <is>
          <t>2026-03-16</t>
        </is>
      </c>
      <c r="C6149" t="inlineStr">
        <is>
          <t>home_use</t>
        </is>
      </c>
      <c r="D6149" t="inlineStr">
        <is>
          <t>IMP00063</t>
        </is>
      </c>
      <c r="E6149" t="inlineStr">
        <is>
          <t>T100440</t>
        </is>
      </c>
      <c r="F6149" s="32" t="n">
        <v>2075073.78</v>
      </c>
      <c r="G6149" s="32" t="n">
        <v>238633.48</v>
      </c>
    </row>
    <row r="6150">
      <c r="A6150" t="inlineStr">
        <is>
          <t>L0203891</t>
        </is>
      </c>
      <c r="B6150" t="inlineStr">
        <is>
          <t>2026-03-16</t>
        </is>
      </c>
      <c r="C6150" t="inlineStr">
        <is>
          <t>home_use</t>
        </is>
      </c>
      <c r="D6150" t="inlineStr">
        <is>
          <t>IMP00063</t>
        </is>
      </c>
      <c r="E6150" t="inlineStr">
        <is>
          <t>T100440</t>
        </is>
      </c>
      <c r="F6150" s="32" t="n">
        <v>339523.17</v>
      </c>
      <c r="G6150" s="32" t="n">
        <v>38026.59</v>
      </c>
    </row>
    <row r="6151">
      <c r="A6151" t="inlineStr">
        <is>
          <t>L0203909</t>
        </is>
      </c>
      <c r="B6151" t="inlineStr">
        <is>
          <t>2026-03-16</t>
        </is>
      </c>
      <c r="C6151" t="inlineStr">
        <is>
          <t>home_use</t>
        </is>
      </c>
      <c r="D6151" t="inlineStr">
        <is>
          <t>IMP00147</t>
        </is>
      </c>
      <c r="F6151" s="32" t="n">
        <v>5120697.32</v>
      </c>
      <c r="G6151" s="32" t="n">
        <v>512069.73</v>
      </c>
    </row>
    <row r="6152">
      <c r="A6152" t="inlineStr">
        <is>
          <t>L0203913</t>
        </is>
      </c>
      <c r="B6152" t="inlineStr">
        <is>
          <t>2026-03-16</t>
        </is>
      </c>
      <c r="C6152" t="inlineStr">
        <is>
          <t>home_use</t>
        </is>
      </c>
      <c r="D6152" t="inlineStr">
        <is>
          <t>IMP00156</t>
        </is>
      </c>
      <c r="F6152" s="32" t="n">
        <v>540955.85</v>
      </c>
      <c r="G6152" s="32" t="n">
        <v>70324.25999999999</v>
      </c>
    </row>
    <row r="6153">
      <c r="A6153" t="inlineStr">
        <is>
          <t>L0203933</t>
        </is>
      </c>
      <c r="B6153" t="inlineStr">
        <is>
          <t>2026-03-16</t>
        </is>
      </c>
      <c r="C6153" t="inlineStr">
        <is>
          <t>home_use</t>
        </is>
      </c>
      <c r="D6153" t="inlineStr">
        <is>
          <t>IMP00306</t>
        </is>
      </c>
      <c r="E6153" t="inlineStr">
        <is>
          <t>T102141</t>
        </is>
      </c>
      <c r="F6153" s="32" t="n">
        <v>396125.23</v>
      </c>
      <c r="G6153" s="32" t="n">
        <v>41593.15</v>
      </c>
    </row>
    <row r="6154">
      <c r="A6154" t="inlineStr">
        <is>
          <t>L0203934</t>
        </is>
      </c>
      <c r="B6154" t="inlineStr">
        <is>
          <t>2026-03-16</t>
        </is>
      </c>
      <c r="C6154" t="inlineStr">
        <is>
          <t>home_use</t>
        </is>
      </c>
      <c r="D6154" t="inlineStr">
        <is>
          <t>IMP00306</t>
        </is>
      </c>
      <c r="E6154" t="inlineStr">
        <is>
          <t>T102141</t>
        </is>
      </c>
      <c r="F6154" s="32" t="n">
        <v>599988.3100000001</v>
      </c>
      <c r="G6154" s="32" t="n">
        <v>68998.66</v>
      </c>
    </row>
    <row r="6155">
      <c r="A6155" t="inlineStr">
        <is>
          <t>L0203935</t>
        </is>
      </c>
      <c r="B6155" t="inlineStr">
        <is>
          <t>2026-03-16</t>
        </is>
      </c>
      <c r="C6155" t="inlineStr">
        <is>
          <t>home_use</t>
        </is>
      </c>
      <c r="D6155" t="inlineStr">
        <is>
          <t>IMP00306</t>
        </is>
      </c>
      <c r="E6155" t="inlineStr">
        <is>
          <t>T102141</t>
        </is>
      </c>
      <c r="F6155" s="32" t="n">
        <v>175645.2</v>
      </c>
      <c r="G6155" s="32" t="n">
        <v>18442.75</v>
      </c>
    </row>
    <row r="6156">
      <c r="A6156" t="inlineStr">
        <is>
          <t>L0203938</t>
        </is>
      </c>
      <c r="B6156" t="inlineStr">
        <is>
          <t>2026-03-16</t>
        </is>
      </c>
      <c r="C6156" t="inlineStr">
        <is>
          <t>home_use</t>
        </is>
      </c>
      <c r="D6156" t="inlineStr">
        <is>
          <t>IMP00340</t>
        </is>
      </c>
      <c r="E6156" t="inlineStr">
        <is>
          <t>T102376</t>
        </is>
      </c>
      <c r="F6156" s="32" t="n">
        <v>4497093.43</v>
      </c>
      <c r="G6156" s="32" t="n">
        <v>472194.81</v>
      </c>
    </row>
    <row r="6157">
      <c r="A6157" t="inlineStr">
        <is>
          <t>L0203940</t>
        </is>
      </c>
      <c r="B6157" t="inlineStr">
        <is>
          <t>2026-03-16</t>
        </is>
      </c>
      <c r="C6157" t="inlineStr">
        <is>
          <t>home_use</t>
        </is>
      </c>
      <c r="D6157" t="inlineStr">
        <is>
          <t>IMP00340</t>
        </is>
      </c>
      <c r="E6157" t="inlineStr">
        <is>
          <t>T102376</t>
        </is>
      </c>
      <c r="F6157" s="32" t="n">
        <v>14081546.25</v>
      </c>
      <c r="G6157" s="32" t="n">
        <v>1478562.36</v>
      </c>
    </row>
    <row r="6158">
      <c r="A6158" t="inlineStr">
        <is>
          <t>L0203963</t>
        </is>
      </c>
      <c r="B6158" t="inlineStr">
        <is>
          <t>2026-03-16</t>
        </is>
      </c>
      <c r="C6158" t="inlineStr">
        <is>
          <t>home_use</t>
        </is>
      </c>
      <c r="D6158" t="inlineStr">
        <is>
          <t>IMP00490</t>
        </is>
      </c>
      <c r="E6158" t="inlineStr">
        <is>
          <t>T103425</t>
        </is>
      </c>
      <c r="F6158" s="32" t="n">
        <v>4510596.63</v>
      </c>
      <c r="G6158" s="32" t="n">
        <v>473612.65</v>
      </c>
    </row>
    <row r="6159">
      <c r="A6159" t="inlineStr">
        <is>
          <t>L0203968</t>
        </is>
      </c>
      <c r="B6159" t="inlineStr">
        <is>
          <t>2026-03-16</t>
        </is>
      </c>
      <c r="C6159" t="inlineStr">
        <is>
          <t>home_use</t>
        </is>
      </c>
      <c r="D6159" t="inlineStr">
        <is>
          <t>IMP00519</t>
        </is>
      </c>
      <c r="E6159" t="inlineStr">
        <is>
          <t>T103629</t>
        </is>
      </c>
      <c r="F6159" s="32" t="n">
        <v>2068993.51</v>
      </c>
      <c r="G6159" s="32" t="n">
        <v>217244.32</v>
      </c>
    </row>
    <row r="6160">
      <c r="A6160" t="inlineStr">
        <is>
          <t>L0203993</t>
        </is>
      </c>
      <c r="B6160" t="inlineStr">
        <is>
          <t>2026-03-16</t>
        </is>
      </c>
      <c r="C6160" t="inlineStr">
        <is>
          <t>home_use</t>
        </is>
      </c>
      <c r="D6160" t="inlineStr">
        <is>
          <t>IMP00641</t>
        </is>
      </c>
      <c r="E6160" t="inlineStr">
        <is>
          <t>T104484</t>
        </is>
      </c>
      <c r="F6160" s="32" t="n">
        <v>1200098.18</v>
      </c>
      <c r="G6160" s="32" t="n">
        <v>126010.31</v>
      </c>
    </row>
    <row r="6161">
      <c r="A6161" t="inlineStr">
        <is>
          <t>L0203994</t>
        </is>
      </c>
      <c r="B6161" t="inlineStr">
        <is>
          <t>2026-03-16</t>
        </is>
      </c>
      <c r="C6161" t="inlineStr">
        <is>
          <t>home_use</t>
        </is>
      </c>
      <c r="D6161" t="inlineStr">
        <is>
          <t>IMP00643</t>
        </is>
      </c>
      <c r="E6161" t="inlineStr">
        <is>
          <t>T104498</t>
        </is>
      </c>
      <c r="F6161" s="32" t="n">
        <v>584998.17</v>
      </c>
      <c r="G6161" s="32" t="n">
        <v>58499.82</v>
      </c>
    </row>
    <row r="6162">
      <c r="A6162" t="inlineStr">
        <is>
          <t>L0203995</t>
        </is>
      </c>
      <c r="B6162" t="inlineStr">
        <is>
          <t>2026-03-16</t>
        </is>
      </c>
      <c r="C6162" t="inlineStr">
        <is>
          <t>home_use</t>
        </is>
      </c>
      <c r="D6162" t="inlineStr">
        <is>
          <t>IMP00643</t>
        </is>
      </c>
      <c r="E6162" t="inlineStr">
        <is>
          <t>T104498</t>
        </is>
      </c>
      <c r="F6162" s="32" t="n">
        <v>363130.75</v>
      </c>
      <c r="G6162" s="32" t="n">
        <v>36313.07</v>
      </c>
    </row>
    <row r="6163">
      <c r="A6163" t="inlineStr">
        <is>
          <t>L0203996</t>
        </is>
      </c>
      <c r="B6163" t="inlineStr">
        <is>
          <t>2026-03-16</t>
        </is>
      </c>
      <c r="C6163" t="inlineStr">
        <is>
          <t>home_use</t>
        </is>
      </c>
      <c r="D6163" t="inlineStr">
        <is>
          <t>IMP00643</t>
        </is>
      </c>
      <c r="E6163" t="inlineStr">
        <is>
          <t>T104498</t>
        </is>
      </c>
      <c r="F6163" s="32" t="n">
        <v>287859.02</v>
      </c>
      <c r="G6163" s="32" t="n">
        <v>28785.9</v>
      </c>
    </row>
    <row r="6164">
      <c r="A6164" t="inlineStr">
        <is>
          <t>L0203997</t>
        </is>
      </c>
      <c r="B6164" t="inlineStr">
        <is>
          <t>2026-03-16</t>
        </is>
      </c>
      <c r="C6164" t="inlineStr">
        <is>
          <t>home_use</t>
        </is>
      </c>
      <c r="D6164" t="inlineStr">
        <is>
          <t>IMP00643</t>
        </is>
      </c>
      <c r="E6164" t="inlineStr">
        <is>
          <t>T104498</t>
        </is>
      </c>
      <c r="F6164" s="32" t="n">
        <v>1960061.72</v>
      </c>
      <c r="G6164" s="32" t="n">
        <v>196006.17</v>
      </c>
    </row>
    <row r="6165">
      <c r="A6165" t="inlineStr">
        <is>
          <t>L0203998</t>
        </is>
      </c>
      <c r="B6165" t="inlineStr">
        <is>
          <t>2026-03-16</t>
        </is>
      </c>
      <c r="C6165" t="inlineStr">
        <is>
          <t>home_use</t>
        </is>
      </c>
      <c r="D6165" t="inlineStr">
        <is>
          <t>IMP00643</t>
        </is>
      </c>
      <c r="E6165" t="inlineStr">
        <is>
          <t>T104498</t>
        </is>
      </c>
      <c r="F6165" s="32" t="n">
        <v>1580801.79</v>
      </c>
      <c r="G6165" s="32" t="n">
        <v>158080.18</v>
      </c>
    </row>
    <row r="6166">
      <c r="A6166" t="inlineStr">
        <is>
          <t>L0203999</t>
        </is>
      </c>
      <c r="B6166" t="inlineStr">
        <is>
          <t>2026-03-16</t>
        </is>
      </c>
      <c r="C6166" t="inlineStr">
        <is>
          <t>home_use</t>
        </is>
      </c>
      <c r="D6166" t="inlineStr">
        <is>
          <t>IMP00643</t>
        </is>
      </c>
      <c r="E6166" t="inlineStr">
        <is>
          <t>T104498</t>
        </is>
      </c>
      <c r="F6166" s="32" t="n">
        <v>1441698.69</v>
      </c>
      <c r="G6166" s="32" t="n">
        <v>144169.87</v>
      </c>
    </row>
    <row r="6167">
      <c r="A6167" t="inlineStr">
        <is>
          <t>L0204000</t>
        </is>
      </c>
      <c r="B6167" t="inlineStr">
        <is>
          <t>2026-03-16</t>
        </is>
      </c>
      <c r="C6167" t="inlineStr">
        <is>
          <t>home_use</t>
        </is>
      </c>
      <c r="D6167" t="inlineStr">
        <is>
          <t>IMP00643</t>
        </is>
      </c>
      <c r="E6167" t="inlineStr">
        <is>
          <t>T104498</t>
        </is>
      </c>
      <c r="F6167" s="32" t="n">
        <v>686103.25</v>
      </c>
      <c r="G6167" s="32" t="n">
        <v>68610.32000000001</v>
      </c>
    </row>
    <row r="6168">
      <c r="A6168" t="inlineStr">
        <is>
          <t>L0204001</t>
        </is>
      </c>
      <c r="B6168" t="inlineStr">
        <is>
          <t>2026-03-16</t>
        </is>
      </c>
      <c r="C6168" t="inlineStr">
        <is>
          <t>home_use</t>
        </is>
      </c>
      <c r="D6168" t="inlineStr">
        <is>
          <t>IMP00643</t>
        </is>
      </c>
      <c r="E6168" t="inlineStr">
        <is>
          <t>T104498</t>
        </is>
      </c>
      <c r="F6168" s="32" t="n">
        <v>3524678.97</v>
      </c>
      <c r="G6168" s="32" t="n">
        <v>352467.9</v>
      </c>
    </row>
    <row r="6169">
      <c r="A6169" t="inlineStr">
        <is>
          <t>L0204031</t>
        </is>
      </c>
      <c r="B6169" t="inlineStr">
        <is>
          <t>2026-03-16</t>
        </is>
      </c>
      <c r="C6169" t="inlineStr">
        <is>
          <t>home_use</t>
        </is>
      </c>
      <c r="D6169" t="inlineStr">
        <is>
          <t>IMP00892</t>
        </is>
      </c>
      <c r="E6169" t="inlineStr">
        <is>
          <t>T106240</t>
        </is>
      </c>
      <c r="F6169" s="32" t="n">
        <v>1146903.89</v>
      </c>
      <c r="G6169" s="32" t="n">
        <v>120424.91</v>
      </c>
    </row>
    <row r="6170">
      <c r="A6170" t="inlineStr">
        <is>
          <t>L0204042</t>
        </is>
      </c>
      <c r="B6170" t="inlineStr">
        <is>
          <t>2026-03-16</t>
        </is>
      </c>
      <c r="C6170" t="inlineStr">
        <is>
          <t>home_use</t>
        </is>
      </c>
      <c r="D6170" t="inlineStr">
        <is>
          <t>IMP00926</t>
        </is>
      </c>
      <c r="E6170" t="inlineStr">
        <is>
          <t>T106477</t>
        </is>
      </c>
      <c r="F6170" s="32" t="n">
        <v>12655913.33</v>
      </c>
      <c r="G6170" s="32" t="n">
        <v>1328870.9</v>
      </c>
    </row>
    <row r="6171">
      <c r="A6171" t="inlineStr">
        <is>
          <t>L0204043</t>
        </is>
      </c>
      <c r="B6171" t="inlineStr">
        <is>
          <t>2026-03-16</t>
        </is>
      </c>
      <c r="C6171" t="inlineStr">
        <is>
          <t>home_use</t>
        </is>
      </c>
      <c r="D6171" t="inlineStr">
        <is>
          <t>IMP00926</t>
        </is>
      </c>
      <c r="E6171" t="inlineStr">
        <is>
          <t>T106477</t>
        </is>
      </c>
      <c r="F6171" s="32" t="n">
        <v>55253607.96</v>
      </c>
      <c r="G6171" s="32" t="n">
        <v>5801628.84</v>
      </c>
    </row>
    <row r="6172">
      <c r="A6172" t="inlineStr">
        <is>
          <t>L0204048</t>
        </is>
      </c>
      <c r="B6172" t="inlineStr">
        <is>
          <t>2026-03-16</t>
        </is>
      </c>
      <c r="C6172" t="inlineStr">
        <is>
          <t>home_use</t>
        </is>
      </c>
      <c r="D6172" t="inlineStr">
        <is>
          <t>IMP00950</t>
        </is>
      </c>
      <c r="F6172" s="32" t="n">
        <v>1881464.11</v>
      </c>
      <c r="G6172" s="32" t="n">
        <v>244590.33</v>
      </c>
    </row>
    <row r="6173">
      <c r="A6173" t="inlineStr">
        <is>
          <t>L0204049</t>
        </is>
      </c>
      <c r="B6173" t="inlineStr">
        <is>
          <t>2026-03-16</t>
        </is>
      </c>
      <c r="C6173" t="inlineStr">
        <is>
          <t>home_use</t>
        </is>
      </c>
      <c r="D6173" t="inlineStr">
        <is>
          <t>IMP00950</t>
        </is>
      </c>
      <c r="F6173" s="32" t="n">
        <v>3347674.41</v>
      </c>
      <c r="G6173" s="32" t="n">
        <v>435197.67</v>
      </c>
    </row>
    <row r="6174">
      <c r="A6174" t="inlineStr">
        <is>
          <t>L0204053</t>
        </is>
      </c>
      <c r="B6174" t="inlineStr">
        <is>
          <t>2026-03-16</t>
        </is>
      </c>
      <c r="C6174" t="inlineStr">
        <is>
          <t>home_use</t>
        </is>
      </c>
      <c r="D6174" t="inlineStr">
        <is>
          <t>IMP00999</t>
        </is>
      </c>
      <c r="E6174" t="inlineStr">
        <is>
          <t>T106987</t>
        </is>
      </c>
      <c r="F6174" s="32" t="n">
        <v>676271.88</v>
      </c>
      <c r="G6174" s="32" t="n">
        <v>67627.19</v>
      </c>
    </row>
    <row r="6175">
      <c r="A6175" t="inlineStr">
        <is>
          <t>L0204061</t>
        </is>
      </c>
      <c r="B6175" t="inlineStr">
        <is>
          <t>2026-03-16</t>
        </is>
      </c>
      <c r="C6175" t="inlineStr">
        <is>
          <t>home_use</t>
        </is>
      </c>
      <c r="D6175" t="inlineStr">
        <is>
          <t>IMP01037</t>
        </is>
      </c>
      <c r="E6175" t="inlineStr">
        <is>
          <t>T107258</t>
        </is>
      </c>
      <c r="F6175" s="32" t="n">
        <v>1156275.42</v>
      </c>
      <c r="G6175" s="32" t="n">
        <v>115627.54</v>
      </c>
    </row>
    <row r="6176">
      <c r="A6176" t="inlineStr">
        <is>
          <t>L0204066</t>
        </is>
      </c>
      <c r="B6176" t="inlineStr">
        <is>
          <t>2026-03-16</t>
        </is>
      </c>
      <c r="C6176" t="inlineStr">
        <is>
          <t>home_use</t>
        </is>
      </c>
      <c r="D6176" t="inlineStr">
        <is>
          <t>IMP01037</t>
        </is>
      </c>
      <c r="E6176" t="inlineStr">
        <is>
          <t>T107258</t>
        </is>
      </c>
      <c r="F6176" s="32" t="n">
        <v>1128028.11</v>
      </c>
      <c r="G6176" s="32" t="n">
        <v>112802.81</v>
      </c>
    </row>
    <row r="6177">
      <c r="A6177" t="inlineStr">
        <is>
          <t>L0204067</t>
        </is>
      </c>
      <c r="B6177" t="inlineStr">
        <is>
          <t>2026-03-16</t>
        </is>
      </c>
      <c r="C6177" t="inlineStr">
        <is>
          <t>warehouse_out</t>
        </is>
      </c>
      <c r="D6177" t="inlineStr">
        <is>
          <t>IMP01037</t>
        </is>
      </c>
      <c r="E6177" t="inlineStr">
        <is>
          <t>T107258</t>
        </is>
      </c>
      <c r="F6177" s="32" t="n">
        <v>568474.92</v>
      </c>
      <c r="G6177" s="32" t="n">
        <v>68216.99000000001</v>
      </c>
    </row>
    <row r="6178">
      <c r="A6178" t="inlineStr">
        <is>
          <t>L0204068</t>
        </is>
      </c>
      <c r="B6178" t="inlineStr">
        <is>
          <t>2026-03-16</t>
        </is>
      </c>
      <c r="C6178" t="inlineStr">
        <is>
          <t>home_use</t>
        </is>
      </c>
      <c r="D6178" t="inlineStr">
        <is>
          <t>IMP01037</t>
        </is>
      </c>
      <c r="E6178" t="inlineStr">
        <is>
          <t>T107258</t>
        </is>
      </c>
      <c r="F6178" s="32" t="n">
        <v>1736788.88</v>
      </c>
      <c r="G6178" s="32" t="n">
        <v>173678.89</v>
      </c>
    </row>
    <row r="6179">
      <c r="A6179" t="inlineStr">
        <is>
          <t>L0204069</t>
        </is>
      </c>
      <c r="B6179" t="inlineStr">
        <is>
          <t>2026-03-16</t>
        </is>
      </c>
      <c r="C6179" t="inlineStr">
        <is>
          <t>home_use</t>
        </is>
      </c>
      <c r="D6179" t="inlineStr">
        <is>
          <t>IMP01037</t>
        </is>
      </c>
      <c r="E6179" t="inlineStr">
        <is>
          <t>T107258</t>
        </is>
      </c>
      <c r="F6179" s="32" t="n">
        <v>1348592.93</v>
      </c>
      <c r="G6179" s="32" t="n">
        <v>134859.29</v>
      </c>
    </row>
    <row r="6180">
      <c r="A6180" t="inlineStr">
        <is>
          <t>L0204070</t>
        </is>
      </c>
      <c r="B6180" t="inlineStr">
        <is>
          <t>2026-03-16</t>
        </is>
      </c>
      <c r="C6180" t="inlineStr">
        <is>
          <t>home_use</t>
        </is>
      </c>
      <c r="D6180" t="inlineStr">
        <is>
          <t>IMP01037</t>
        </is>
      </c>
      <c r="E6180" t="inlineStr">
        <is>
          <t>T107258</t>
        </is>
      </c>
      <c r="F6180" s="32" t="n">
        <v>2184762.74</v>
      </c>
      <c r="G6180" s="32" t="n">
        <v>218476.27</v>
      </c>
    </row>
    <row r="6181">
      <c r="A6181" t="inlineStr">
        <is>
          <t>L0204084</t>
        </is>
      </c>
      <c r="B6181" t="inlineStr">
        <is>
          <t>2026-03-16</t>
        </is>
      </c>
      <c r="C6181" t="inlineStr">
        <is>
          <t>home_use</t>
        </is>
      </c>
      <c r="D6181" t="inlineStr">
        <is>
          <t>IMP01141</t>
        </is>
      </c>
      <c r="E6181" t="inlineStr">
        <is>
          <t>T107985</t>
        </is>
      </c>
      <c r="F6181" s="32" t="n">
        <v>880026.33</v>
      </c>
      <c r="G6181" s="32" t="n">
        <v>102963.08</v>
      </c>
    </row>
    <row r="6182">
      <c r="A6182" t="inlineStr">
        <is>
          <t>L0204103</t>
        </is>
      </c>
      <c r="B6182" t="inlineStr">
        <is>
          <t>2026-03-16</t>
        </is>
      </c>
      <c r="C6182" t="inlineStr">
        <is>
          <t>home_use</t>
        </is>
      </c>
      <c r="D6182" t="inlineStr">
        <is>
          <t>IMP01242</t>
        </is>
      </c>
      <c r="E6182" t="inlineStr">
        <is>
          <t>T108692</t>
        </is>
      </c>
      <c r="F6182" s="32" t="n">
        <v>14139167.26</v>
      </c>
      <c r="G6182" s="32" t="n">
        <v>1484612.56</v>
      </c>
    </row>
    <row r="6183">
      <c r="A6183" t="inlineStr">
        <is>
          <t>L0204116</t>
        </is>
      </c>
      <c r="B6183" t="inlineStr">
        <is>
          <t>2026-03-16</t>
        </is>
      </c>
      <c r="C6183" t="inlineStr">
        <is>
          <t>home_use</t>
        </is>
      </c>
      <c r="D6183" t="inlineStr">
        <is>
          <t>IMP01310</t>
        </is>
      </c>
      <c r="E6183" t="inlineStr">
        <is>
          <t>T109167</t>
        </is>
      </c>
      <c r="F6183" s="32" t="n">
        <v>841551.55</v>
      </c>
      <c r="G6183" s="32" t="n">
        <v>90046.02</v>
      </c>
    </row>
    <row r="6184">
      <c r="A6184" t="inlineStr">
        <is>
          <t>L0204117</t>
        </is>
      </c>
      <c r="B6184" t="inlineStr">
        <is>
          <t>2026-03-16</t>
        </is>
      </c>
      <c r="C6184" t="inlineStr">
        <is>
          <t>home_use</t>
        </is>
      </c>
      <c r="D6184" t="inlineStr">
        <is>
          <t>IMP01310</t>
        </is>
      </c>
      <c r="E6184" t="inlineStr">
        <is>
          <t>T109167</t>
        </is>
      </c>
      <c r="F6184" s="32" t="n">
        <v>1008132.77</v>
      </c>
      <c r="G6184" s="32" t="n">
        <v>107870.21</v>
      </c>
    </row>
    <row r="6185">
      <c r="A6185" t="inlineStr">
        <is>
          <t>L0204155</t>
        </is>
      </c>
      <c r="B6185" t="inlineStr">
        <is>
          <t>2026-03-17</t>
        </is>
      </c>
      <c r="C6185" t="inlineStr">
        <is>
          <t>home_use</t>
        </is>
      </c>
      <c r="D6185" t="inlineStr">
        <is>
          <t>IMP00063</t>
        </is>
      </c>
      <c r="E6185" t="inlineStr">
        <is>
          <t>T100440</t>
        </is>
      </c>
      <c r="F6185" s="32" t="n">
        <v>3706070.77</v>
      </c>
      <c r="G6185" s="32" t="n">
        <v>396549.57</v>
      </c>
    </row>
    <row r="6186">
      <c r="A6186" t="inlineStr">
        <is>
          <t>L0204156</t>
        </is>
      </c>
      <c r="B6186" t="inlineStr">
        <is>
          <t>2026-03-17</t>
        </is>
      </c>
      <c r="C6186" t="inlineStr">
        <is>
          <t>home_use</t>
        </is>
      </c>
      <c r="D6186" t="inlineStr">
        <is>
          <t>IMP00063</t>
        </is>
      </c>
      <c r="E6186" t="inlineStr">
        <is>
          <t>T100440</t>
        </is>
      </c>
      <c r="F6186" s="32" t="n">
        <v>779306.52</v>
      </c>
      <c r="G6186" s="32" t="n">
        <v>89620.25</v>
      </c>
    </row>
    <row r="6187">
      <c r="A6187" t="inlineStr">
        <is>
          <t>L0204157</t>
        </is>
      </c>
      <c r="B6187" t="inlineStr">
        <is>
          <t>2026-03-17</t>
        </is>
      </c>
      <c r="C6187" t="inlineStr">
        <is>
          <t>home_use</t>
        </is>
      </c>
      <c r="D6187" t="inlineStr">
        <is>
          <t>IMP00063</t>
        </is>
      </c>
      <c r="E6187" t="inlineStr">
        <is>
          <t>T100440</t>
        </is>
      </c>
      <c r="F6187" s="32" t="n">
        <v>605927.24</v>
      </c>
      <c r="G6187" s="32" t="n">
        <v>69681.63</v>
      </c>
    </row>
    <row r="6188">
      <c r="A6188" t="inlineStr">
        <is>
          <t>L0204159</t>
        </is>
      </c>
      <c r="B6188" t="inlineStr">
        <is>
          <t>2026-03-17</t>
        </is>
      </c>
      <c r="C6188" t="inlineStr">
        <is>
          <t>home_use</t>
        </is>
      </c>
      <c r="D6188" t="inlineStr">
        <is>
          <t>IMP00063</t>
        </is>
      </c>
      <c r="E6188" t="inlineStr">
        <is>
          <t>T100440</t>
        </is>
      </c>
      <c r="F6188" s="32" t="n">
        <v>1274100.99</v>
      </c>
      <c r="G6188" s="32" t="n">
        <v>142699.31</v>
      </c>
    </row>
    <row r="6189">
      <c r="A6189" t="inlineStr">
        <is>
          <t>L0204160</t>
        </is>
      </c>
      <c r="B6189" t="inlineStr">
        <is>
          <t>2026-03-17</t>
        </is>
      </c>
      <c r="C6189" t="inlineStr">
        <is>
          <t>home_use</t>
        </is>
      </c>
      <c r="D6189" t="inlineStr">
        <is>
          <t>IMP00063</t>
        </is>
      </c>
      <c r="E6189" t="inlineStr">
        <is>
          <t>T100440</t>
        </is>
      </c>
      <c r="F6189" s="32" t="n">
        <v>4110966.85</v>
      </c>
      <c r="G6189" s="32" t="n">
        <v>534425.6899999999</v>
      </c>
    </row>
    <row r="6190">
      <c r="A6190" t="inlineStr">
        <is>
          <t>L0204162</t>
        </is>
      </c>
      <c r="B6190" t="inlineStr">
        <is>
          <t>2026-03-17</t>
        </is>
      </c>
      <c r="C6190" t="inlineStr">
        <is>
          <t>home_use</t>
        </is>
      </c>
      <c r="D6190" t="inlineStr">
        <is>
          <t>IMP00067</t>
        </is>
      </c>
      <c r="E6190" t="inlineStr">
        <is>
          <t>T100466</t>
        </is>
      </c>
      <c r="F6190" s="32" t="n">
        <v>2185643.92</v>
      </c>
      <c r="G6190" s="32" t="n">
        <v>218564.39</v>
      </c>
    </row>
    <row r="6191">
      <c r="A6191" t="inlineStr">
        <is>
          <t>L0204173</t>
        </is>
      </c>
      <c r="B6191" t="inlineStr">
        <is>
          <t>2026-03-17</t>
        </is>
      </c>
      <c r="C6191" t="inlineStr">
        <is>
          <t>home_use</t>
        </is>
      </c>
      <c r="D6191" t="inlineStr">
        <is>
          <t>IMP00169</t>
        </is>
      </c>
      <c r="E6191" t="inlineStr">
        <is>
          <t>T101178</t>
        </is>
      </c>
      <c r="F6191" s="32" t="n">
        <v>1365952.39</v>
      </c>
      <c r="G6191" s="32" t="n">
        <v>136595.24</v>
      </c>
    </row>
    <row r="6192">
      <c r="A6192" t="inlineStr">
        <is>
          <t>L0204193</t>
        </is>
      </c>
      <c r="B6192" t="inlineStr">
        <is>
          <t>2026-03-17</t>
        </is>
      </c>
      <c r="C6192" t="inlineStr">
        <is>
          <t>home_use</t>
        </is>
      </c>
      <c r="D6192" t="inlineStr">
        <is>
          <t>IMP00306</t>
        </is>
      </c>
      <c r="E6192" t="inlineStr">
        <is>
          <t>T102141</t>
        </is>
      </c>
      <c r="F6192" s="32" t="n">
        <v>395439.49</v>
      </c>
      <c r="G6192" s="32" t="n">
        <v>49429.94</v>
      </c>
    </row>
    <row r="6193">
      <c r="A6193" t="inlineStr">
        <is>
          <t>L0204194</t>
        </is>
      </c>
      <c r="B6193" t="inlineStr">
        <is>
          <t>2026-03-17</t>
        </is>
      </c>
      <c r="C6193" t="inlineStr">
        <is>
          <t>home_use</t>
        </is>
      </c>
      <c r="D6193" t="inlineStr">
        <is>
          <t>IMP00306</t>
        </is>
      </c>
      <c r="E6193" t="inlineStr">
        <is>
          <t>T102141</t>
        </is>
      </c>
      <c r="F6193" s="32" t="n">
        <v>327636.85</v>
      </c>
      <c r="G6193" s="32" t="n">
        <v>34401.87</v>
      </c>
    </row>
    <row r="6194">
      <c r="A6194" t="inlineStr">
        <is>
          <t>L0204195</t>
        </is>
      </c>
      <c r="B6194" t="inlineStr">
        <is>
          <t>2026-03-17</t>
        </is>
      </c>
      <c r="C6194" t="inlineStr">
        <is>
          <t>home_use</t>
        </is>
      </c>
      <c r="D6194" t="inlineStr">
        <is>
          <t>IMP00306</t>
        </is>
      </c>
      <c r="E6194" t="inlineStr">
        <is>
          <t>T102141</t>
        </is>
      </c>
      <c r="F6194" s="32" t="n">
        <v>459027.85</v>
      </c>
      <c r="G6194" s="32" t="n">
        <v>57378.48</v>
      </c>
    </row>
    <row r="6195">
      <c r="A6195" t="inlineStr">
        <is>
          <t>L0204196</t>
        </is>
      </c>
      <c r="B6195" t="inlineStr">
        <is>
          <t>2026-03-17</t>
        </is>
      </c>
      <c r="C6195" t="inlineStr">
        <is>
          <t>home_use</t>
        </is>
      </c>
      <c r="D6195" t="inlineStr">
        <is>
          <t>IMP00306</t>
        </is>
      </c>
      <c r="E6195" t="inlineStr">
        <is>
          <t>T102141</t>
        </is>
      </c>
      <c r="F6195" s="32" t="n">
        <v>986931.24</v>
      </c>
      <c r="G6195" s="32" t="n">
        <v>103627.78</v>
      </c>
    </row>
    <row r="6196">
      <c r="A6196" t="inlineStr">
        <is>
          <t>L0204197</t>
        </is>
      </c>
      <c r="B6196" t="inlineStr">
        <is>
          <t>2026-03-17</t>
        </is>
      </c>
      <c r="C6196" t="inlineStr">
        <is>
          <t>home_use</t>
        </is>
      </c>
      <c r="D6196" t="inlineStr">
        <is>
          <t>IMP00306</t>
        </is>
      </c>
      <c r="E6196" t="inlineStr">
        <is>
          <t>T102141</t>
        </is>
      </c>
      <c r="F6196" s="32" t="n">
        <v>300723.82</v>
      </c>
      <c r="G6196" s="32" t="n">
        <v>37590.48</v>
      </c>
    </row>
    <row r="6197">
      <c r="A6197" t="inlineStr">
        <is>
          <t>L0204202</t>
        </is>
      </c>
      <c r="B6197" t="inlineStr">
        <is>
          <t>2026-03-17</t>
        </is>
      </c>
      <c r="C6197" t="inlineStr">
        <is>
          <t>home_use</t>
        </is>
      </c>
      <c r="D6197" t="inlineStr">
        <is>
          <t>IMP00353</t>
        </is>
      </c>
      <c r="E6197" t="inlineStr">
        <is>
          <t>T102469</t>
        </is>
      </c>
      <c r="F6197" s="32" t="n">
        <v>303093.14</v>
      </c>
      <c r="G6197" s="32" t="n">
        <v>31824.78</v>
      </c>
    </row>
    <row r="6198">
      <c r="A6198" t="inlineStr">
        <is>
          <t>L0204221</t>
        </is>
      </c>
      <c r="B6198" t="inlineStr">
        <is>
          <t>2026-03-17</t>
        </is>
      </c>
      <c r="C6198" t="inlineStr">
        <is>
          <t>home_use</t>
        </is>
      </c>
      <c r="D6198" t="inlineStr">
        <is>
          <t>IMP00448</t>
        </is>
      </c>
      <c r="E6198" t="inlineStr">
        <is>
          <t>T103130</t>
        </is>
      </c>
      <c r="F6198" s="32" t="n">
        <v>15884123.99</v>
      </c>
      <c r="G6198" s="32" t="n">
        <v>1588412.4</v>
      </c>
    </row>
    <row r="6199">
      <c r="A6199" t="inlineStr">
        <is>
          <t>L0204229</t>
        </is>
      </c>
      <c r="B6199" t="inlineStr">
        <is>
          <t>2026-03-17</t>
        </is>
      </c>
      <c r="C6199" t="inlineStr">
        <is>
          <t>warehouse_out</t>
        </is>
      </c>
      <c r="D6199" t="inlineStr">
        <is>
          <t>IMP00548</t>
        </is>
      </c>
      <c r="E6199" t="inlineStr">
        <is>
          <t>T103835</t>
        </is>
      </c>
      <c r="F6199" s="32" t="n">
        <v>19233540.13</v>
      </c>
      <c r="G6199" s="32" t="n">
        <v>1923354.01</v>
      </c>
    </row>
    <row r="6200">
      <c r="A6200" t="inlineStr">
        <is>
          <t>L0204249</t>
        </is>
      </c>
      <c r="B6200" t="inlineStr">
        <is>
          <t>2026-03-17</t>
        </is>
      </c>
      <c r="C6200" t="inlineStr">
        <is>
          <t>home_use</t>
        </is>
      </c>
      <c r="D6200" t="inlineStr">
        <is>
          <t>IMP00643</t>
        </is>
      </c>
      <c r="E6200" t="inlineStr">
        <is>
          <t>T104498</t>
        </is>
      </c>
      <c r="F6200" s="32" t="n">
        <v>1067680.34</v>
      </c>
      <c r="G6200" s="32" t="n">
        <v>106768.03</v>
      </c>
    </row>
    <row r="6201">
      <c r="A6201" t="inlineStr">
        <is>
          <t>L0204250</t>
        </is>
      </c>
      <c r="B6201" t="inlineStr">
        <is>
          <t>2026-03-17</t>
        </is>
      </c>
      <c r="C6201" t="inlineStr">
        <is>
          <t>home_use</t>
        </is>
      </c>
      <c r="D6201" t="inlineStr">
        <is>
          <t>IMP00643</t>
        </is>
      </c>
      <c r="E6201" t="inlineStr">
        <is>
          <t>T104498</t>
        </is>
      </c>
      <c r="F6201" s="32" t="n">
        <v>478690.19</v>
      </c>
      <c r="G6201" s="32" t="n">
        <v>47869.02</v>
      </c>
    </row>
    <row r="6202">
      <c r="A6202" t="inlineStr">
        <is>
          <t>L0204253</t>
        </is>
      </c>
      <c r="B6202" t="inlineStr">
        <is>
          <t>2026-03-17</t>
        </is>
      </c>
      <c r="C6202" t="inlineStr">
        <is>
          <t>home_use</t>
        </is>
      </c>
      <c r="D6202" t="inlineStr">
        <is>
          <t>IMP00643</t>
        </is>
      </c>
      <c r="E6202" t="inlineStr">
        <is>
          <t>T104498</t>
        </is>
      </c>
      <c r="F6202" s="32" t="n">
        <v>546509.08</v>
      </c>
      <c r="G6202" s="32" t="n">
        <v>54650.91</v>
      </c>
    </row>
    <row r="6203">
      <c r="A6203" t="inlineStr">
        <is>
          <t>L0204254</t>
        </is>
      </c>
      <c r="B6203" t="inlineStr">
        <is>
          <t>2026-03-17</t>
        </is>
      </c>
      <c r="C6203" t="inlineStr">
        <is>
          <t>home_use</t>
        </is>
      </c>
      <c r="D6203" t="inlineStr">
        <is>
          <t>IMP00643</t>
        </is>
      </c>
      <c r="E6203" t="inlineStr">
        <is>
          <t>T104498</t>
        </is>
      </c>
      <c r="F6203" s="32" t="n">
        <v>644692.27</v>
      </c>
      <c r="G6203" s="32" t="n">
        <v>64469.23</v>
      </c>
    </row>
    <row r="6204">
      <c r="A6204" t="inlineStr">
        <is>
          <t>L0204267</t>
        </is>
      </c>
      <c r="B6204" t="inlineStr">
        <is>
          <t>2026-03-17</t>
        </is>
      </c>
      <c r="C6204" t="inlineStr">
        <is>
          <t>home_use</t>
        </is>
      </c>
      <c r="D6204" t="inlineStr">
        <is>
          <t>IMP00753</t>
        </is>
      </c>
      <c r="E6204" t="inlineStr">
        <is>
          <t>T105264</t>
        </is>
      </c>
      <c r="F6204" s="32" t="n">
        <v>367761.81</v>
      </c>
      <c r="G6204" s="32" t="n">
        <v>38614.99</v>
      </c>
    </row>
    <row r="6205">
      <c r="A6205" t="inlineStr">
        <is>
          <t>L0204268</t>
        </is>
      </c>
      <c r="B6205" t="inlineStr">
        <is>
          <t>2026-03-17</t>
        </is>
      </c>
      <c r="C6205" t="inlineStr">
        <is>
          <t>home_use</t>
        </is>
      </c>
      <c r="D6205" t="inlineStr">
        <is>
          <t>IMP00753</t>
        </is>
      </c>
      <c r="E6205" t="inlineStr">
        <is>
          <t>T105264</t>
        </is>
      </c>
      <c r="F6205" s="32" t="n">
        <v>338817.94</v>
      </c>
      <c r="G6205" s="32" t="n">
        <v>42352.24</v>
      </c>
    </row>
    <row r="6206">
      <c r="A6206" t="inlineStr">
        <is>
          <t>L0204289</t>
        </is>
      </c>
      <c r="B6206" t="inlineStr">
        <is>
          <t>2026-03-17</t>
        </is>
      </c>
      <c r="C6206" t="inlineStr">
        <is>
          <t>home_use</t>
        </is>
      </c>
      <c r="D6206" t="inlineStr">
        <is>
          <t>IMP00892</t>
        </is>
      </c>
      <c r="E6206" t="inlineStr">
        <is>
          <t>T106240</t>
        </is>
      </c>
      <c r="F6206" s="32" t="n">
        <v>498576.32</v>
      </c>
      <c r="G6206" s="32" t="n">
        <v>64814.92</v>
      </c>
    </row>
    <row r="6207">
      <c r="A6207" t="inlineStr">
        <is>
          <t>L0204304</t>
        </is>
      </c>
      <c r="B6207" t="inlineStr">
        <is>
          <t>2026-03-17</t>
        </is>
      </c>
      <c r="C6207" t="inlineStr">
        <is>
          <t>home_use</t>
        </is>
      </c>
      <c r="D6207" t="inlineStr">
        <is>
          <t>IMP00926</t>
        </is>
      </c>
      <c r="E6207" t="inlineStr">
        <is>
          <t>T106477</t>
        </is>
      </c>
      <c r="F6207" s="32" t="n">
        <v>1129042.83</v>
      </c>
      <c r="G6207" s="32" t="n">
        <v>135485.14</v>
      </c>
    </row>
    <row r="6208">
      <c r="A6208" t="inlineStr">
        <is>
          <t>L0204306</t>
        </is>
      </c>
      <c r="B6208" t="inlineStr">
        <is>
          <t>2026-03-17</t>
        </is>
      </c>
      <c r="C6208" t="inlineStr">
        <is>
          <t>home_use</t>
        </is>
      </c>
      <c r="D6208" t="inlineStr">
        <is>
          <t>IMP00926</t>
        </is>
      </c>
      <c r="E6208" t="inlineStr">
        <is>
          <t>T106477</t>
        </is>
      </c>
      <c r="F6208" s="32" t="n">
        <v>23134787.48</v>
      </c>
      <c r="G6208" s="32" t="n">
        <v>2429152.69</v>
      </c>
    </row>
    <row r="6209">
      <c r="A6209" t="inlineStr">
        <is>
          <t>L0204307</t>
        </is>
      </c>
      <c r="B6209" t="inlineStr">
        <is>
          <t>2026-03-17</t>
        </is>
      </c>
      <c r="C6209" t="inlineStr">
        <is>
          <t>home_use</t>
        </is>
      </c>
      <c r="D6209" t="inlineStr">
        <is>
          <t>IMP00926</t>
        </is>
      </c>
      <c r="E6209" t="inlineStr">
        <is>
          <t>T106477</t>
        </is>
      </c>
      <c r="F6209" s="32" t="n">
        <v>12282532.41</v>
      </c>
      <c r="G6209" s="32" t="n">
        <v>1289665.9</v>
      </c>
    </row>
    <row r="6210">
      <c r="A6210" t="inlineStr">
        <is>
          <t>L0204318</t>
        </is>
      </c>
      <c r="B6210" t="inlineStr">
        <is>
          <t>2026-03-17</t>
        </is>
      </c>
      <c r="C6210" t="inlineStr">
        <is>
          <t>home_use</t>
        </is>
      </c>
      <c r="D6210" t="inlineStr">
        <is>
          <t>IMP01037</t>
        </is>
      </c>
      <c r="E6210" t="inlineStr">
        <is>
          <t>T107258</t>
        </is>
      </c>
      <c r="F6210" s="32" t="n">
        <v>1323049.29</v>
      </c>
      <c r="G6210" s="32" t="n">
        <v>132304.93</v>
      </c>
    </row>
    <row r="6211">
      <c r="A6211" t="inlineStr">
        <is>
          <t>L0204319</t>
        </is>
      </c>
      <c r="B6211" t="inlineStr">
        <is>
          <t>2026-03-17</t>
        </is>
      </c>
      <c r="C6211" t="inlineStr">
        <is>
          <t>home_use</t>
        </is>
      </c>
      <c r="D6211" t="inlineStr">
        <is>
          <t>IMP01037</t>
        </is>
      </c>
      <c r="E6211" t="inlineStr">
        <is>
          <t>T107258</t>
        </is>
      </c>
      <c r="F6211" s="32" t="n">
        <v>890761.55</v>
      </c>
      <c r="G6211" s="32" t="n">
        <v>89076.16</v>
      </c>
    </row>
    <row r="6212">
      <c r="A6212" t="inlineStr">
        <is>
          <t>L0204320</t>
        </is>
      </c>
      <c r="B6212" t="inlineStr">
        <is>
          <t>2026-03-17</t>
        </is>
      </c>
      <c r="C6212" t="inlineStr">
        <is>
          <t>home_use</t>
        </is>
      </c>
      <c r="D6212" t="inlineStr">
        <is>
          <t>IMP01037</t>
        </is>
      </c>
      <c r="E6212" t="inlineStr">
        <is>
          <t>T107258</t>
        </is>
      </c>
      <c r="F6212" s="32" t="n">
        <v>2027672.62</v>
      </c>
      <c r="G6212" s="32" t="n">
        <v>202767.26</v>
      </c>
    </row>
    <row r="6213">
      <c r="A6213" t="inlineStr">
        <is>
          <t>L0204321</t>
        </is>
      </c>
      <c r="B6213" t="inlineStr">
        <is>
          <t>2026-03-17</t>
        </is>
      </c>
      <c r="C6213" t="inlineStr">
        <is>
          <t>home_use</t>
        </is>
      </c>
      <c r="D6213" t="inlineStr">
        <is>
          <t>IMP01037</t>
        </is>
      </c>
      <c r="E6213" t="inlineStr">
        <is>
          <t>T107258</t>
        </is>
      </c>
      <c r="F6213" s="32" t="n">
        <v>497396.06</v>
      </c>
      <c r="G6213" s="32" t="n">
        <v>59687.53</v>
      </c>
    </row>
    <row r="6214">
      <c r="A6214" t="inlineStr">
        <is>
          <t>L0204322</t>
        </is>
      </c>
      <c r="B6214" t="inlineStr">
        <is>
          <t>2026-03-17</t>
        </is>
      </c>
      <c r="C6214" t="inlineStr">
        <is>
          <t>home_use</t>
        </is>
      </c>
      <c r="D6214" t="inlineStr">
        <is>
          <t>IMP01037</t>
        </is>
      </c>
      <c r="E6214" t="inlineStr">
        <is>
          <t>T107258</t>
        </is>
      </c>
      <c r="F6214" s="32" t="n">
        <v>491318.49</v>
      </c>
      <c r="G6214" s="32" t="n">
        <v>58958.22</v>
      </c>
    </row>
    <row r="6215">
      <c r="A6215" t="inlineStr">
        <is>
          <t>L0204334</t>
        </is>
      </c>
      <c r="B6215" t="inlineStr">
        <is>
          <t>2026-03-17</t>
        </is>
      </c>
      <c r="C6215" t="inlineStr">
        <is>
          <t>home_use</t>
        </is>
      </c>
      <c r="D6215" t="inlineStr">
        <is>
          <t>IMP01089</t>
        </is>
      </c>
      <c r="E6215" t="inlineStr">
        <is>
          <t>T107617</t>
        </is>
      </c>
      <c r="F6215" s="32" t="n">
        <v>4361122.38</v>
      </c>
      <c r="G6215" s="32" t="n">
        <v>457917.85</v>
      </c>
    </row>
    <row r="6216">
      <c r="A6216" t="inlineStr">
        <is>
          <t>L0204335</t>
        </is>
      </c>
      <c r="B6216" t="inlineStr">
        <is>
          <t>2026-03-17</t>
        </is>
      </c>
      <c r="C6216" t="inlineStr">
        <is>
          <t>home_use</t>
        </is>
      </c>
      <c r="D6216" t="inlineStr">
        <is>
          <t>IMP01114</t>
        </is>
      </c>
      <c r="E6216" t="inlineStr">
        <is>
          <t>T107797</t>
        </is>
      </c>
      <c r="F6216" s="32" t="n">
        <v>1962326.53</v>
      </c>
      <c r="G6216" s="32" t="n">
        <v>196232.65</v>
      </c>
    </row>
    <row r="6217">
      <c r="A6217" t="inlineStr">
        <is>
          <t>L0204339</t>
        </is>
      </c>
      <c r="B6217" t="inlineStr">
        <is>
          <t>2026-03-17</t>
        </is>
      </c>
      <c r="C6217" t="inlineStr">
        <is>
          <t>home_use</t>
        </is>
      </c>
      <c r="D6217" t="inlineStr">
        <is>
          <t>IMP01142</t>
        </is>
      </c>
      <c r="E6217" t="inlineStr">
        <is>
          <t>T107992</t>
        </is>
      </c>
      <c r="F6217" s="32" t="n">
        <v>36729995.82</v>
      </c>
      <c r="G6217" s="32" t="n">
        <v>3856649.56</v>
      </c>
    </row>
    <row r="6218">
      <c r="A6218" t="inlineStr">
        <is>
          <t>L0204365</t>
        </is>
      </c>
      <c r="B6218" t="inlineStr">
        <is>
          <t>2026-03-17</t>
        </is>
      </c>
      <c r="C6218" t="inlineStr">
        <is>
          <t>home_use</t>
        </is>
      </c>
      <c r="D6218" t="inlineStr">
        <is>
          <t>IMP01310</t>
        </is>
      </c>
      <c r="E6218" t="inlineStr">
        <is>
          <t>T109167</t>
        </is>
      </c>
      <c r="F6218" s="32" t="n">
        <v>836565.02</v>
      </c>
      <c r="G6218" s="32" t="n">
        <v>89512.46000000001</v>
      </c>
    </row>
    <row r="6219">
      <c r="A6219" t="inlineStr">
        <is>
          <t>L0204366</t>
        </is>
      </c>
      <c r="B6219" t="inlineStr">
        <is>
          <t>2026-03-17</t>
        </is>
      </c>
      <c r="C6219" t="inlineStr">
        <is>
          <t>home_use</t>
        </is>
      </c>
      <c r="D6219" t="inlineStr">
        <is>
          <t>IMP01310</t>
        </is>
      </c>
      <c r="E6219" t="inlineStr">
        <is>
          <t>T109167</t>
        </is>
      </c>
      <c r="F6219" s="32" t="n">
        <v>484359.73</v>
      </c>
      <c r="G6219" s="32" t="n">
        <v>51826.49</v>
      </c>
    </row>
    <row r="6220">
      <c r="A6220" t="inlineStr">
        <is>
          <t>L0204368</t>
        </is>
      </c>
      <c r="B6220" t="inlineStr">
        <is>
          <t>2026-03-17</t>
        </is>
      </c>
      <c r="C6220" t="inlineStr">
        <is>
          <t>home_use</t>
        </is>
      </c>
      <c r="D6220" t="inlineStr">
        <is>
          <t>IMP01310</t>
        </is>
      </c>
      <c r="E6220" t="inlineStr">
        <is>
          <t>T109167</t>
        </is>
      </c>
      <c r="F6220" s="32" t="n">
        <v>1820291.68</v>
      </c>
      <c r="G6220" s="32" t="n">
        <v>227536.46</v>
      </c>
    </row>
    <row r="6221">
      <c r="A6221" t="inlineStr">
        <is>
          <t>L0204370</t>
        </is>
      </c>
      <c r="B6221" t="inlineStr">
        <is>
          <t>2026-03-17</t>
        </is>
      </c>
      <c r="C6221" t="inlineStr">
        <is>
          <t>home_use</t>
        </is>
      </c>
      <c r="D6221" t="inlineStr">
        <is>
          <t>IMP01310</t>
        </is>
      </c>
      <c r="E6221" t="inlineStr">
        <is>
          <t>T109167</t>
        </is>
      </c>
      <c r="F6221" s="32" t="n">
        <v>1430971.59</v>
      </c>
      <c r="G6221" s="32" t="n">
        <v>178871.45</v>
      </c>
    </row>
    <row r="6222">
      <c r="A6222" t="inlineStr">
        <is>
          <t>L0204371</t>
        </is>
      </c>
      <c r="B6222" t="inlineStr">
        <is>
          <t>2026-03-17</t>
        </is>
      </c>
      <c r="C6222" t="inlineStr">
        <is>
          <t>home_use</t>
        </is>
      </c>
      <c r="D6222" t="inlineStr">
        <is>
          <t>IMP01310</t>
        </is>
      </c>
      <c r="E6222" t="inlineStr">
        <is>
          <t>T109167</t>
        </is>
      </c>
      <c r="F6222" s="32" t="n">
        <v>636289.9399999999</v>
      </c>
      <c r="G6222" s="32" t="n">
        <v>68083.02</v>
      </c>
    </row>
    <row r="6223">
      <c r="A6223" t="inlineStr">
        <is>
          <t>L0204373</t>
        </is>
      </c>
      <c r="B6223" t="inlineStr">
        <is>
          <t>2026-03-17</t>
        </is>
      </c>
      <c r="C6223" t="inlineStr">
        <is>
          <t>home_use</t>
        </is>
      </c>
      <c r="D6223" t="inlineStr">
        <is>
          <t>IMP01310</t>
        </is>
      </c>
      <c r="E6223" t="inlineStr">
        <is>
          <t>T109167</t>
        </is>
      </c>
      <c r="F6223" s="32" t="n">
        <v>442927.77</v>
      </c>
      <c r="G6223" s="32" t="n">
        <v>47393.27</v>
      </c>
    </row>
    <row r="6224">
      <c r="A6224" t="inlineStr">
        <is>
          <t>L0204377</t>
        </is>
      </c>
      <c r="B6224" t="inlineStr">
        <is>
          <t>2026-03-17</t>
        </is>
      </c>
      <c r="C6224" t="inlineStr">
        <is>
          <t>home_use</t>
        </is>
      </c>
      <c r="D6224" t="inlineStr">
        <is>
          <t>IMP01315</t>
        </is>
      </c>
      <c r="E6224" t="inlineStr">
        <is>
          <t>T109203</t>
        </is>
      </c>
      <c r="F6224" s="32" t="n">
        <v>412393.97</v>
      </c>
      <c r="G6224" s="32" t="n">
        <v>43301.37</v>
      </c>
    </row>
    <row r="6225">
      <c r="A6225" t="inlineStr">
        <is>
          <t>L0204399</t>
        </is>
      </c>
      <c r="B6225" t="inlineStr">
        <is>
          <t>2026-03-17</t>
        </is>
      </c>
      <c r="C6225" t="inlineStr">
        <is>
          <t>home_use</t>
        </is>
      </c>
      <c r="D6225" t="inlineStr">
        <is>
          <t>IMP01481</t>
        </is>
      </c>
      <c r="F6225" s="32" t="n">
        <v>5718780.43</v>
      </c>
      <c r="G6225" s="32" t="n">
        <v>629065.85</v>
      </c>
    </row>
    <row r="6226">
      <c r="A6226" t="inlineStr">
        <is>
          <t>L0204401</t>
        </is>
      </c>
      <c r="B6226" t="inlineStr">
        <is>
          <t>2026-03-18</t>
        </is>
      </c>
      <c r="C6226" t="inlineStr">
        <is>
          <t>home_use</t>
        </is>
      </c>
      <c r="D6226" t="inlineStr">
        <is>
          <t>IMP00011</t>
        </is>
      </c>
      <c r="E6226" t="inlineStr">
        <is>
          <t>T100070</t>
        </is>
      </c>
      <c r="F6226" s="32" t="n">
        <v>2610254.41</v>
      </c>
      <c r="G6226" s="32" t="n">
        <v>261025.44</v>
      </c>
    </row>
    <row r="6227">
      <c r="A6227" t="inlineStr">
        <is>
          <t>L0204405</t>
        </is>
      </c>
      <c r="B6227" t="inlineStr">
        <is>
          <t>2026-03-18</t>
        </is>
      </c>
      <c r="C6227" t="inlineStr">
        <is>
          <t>home_use</t>
        </is>
      </c>
      <c r="D6227" t="inlineStr">
        <is>
          <t>IMP00063</t>
        </is>
      </c>
      <c r="E6227" t="inlineStr">
        <is>
          <t>T100440</t>
        </is>
      </c>
      <c r="F6227" s="32" t="n">
        <v>473129.12</v>
      </c>
      <c r="G6227" s="32" t="n">
        <v>54409.85</v>
      </c>
    </row>
    <row r="6228">
      <c r="A6228" t="inlineStr">
        <is>
          <t>L0204406</t>
        </is>
      </c>
      <c r="B6228" t="inlineStr">
        <is>
          <t>2026-03-18</t>
        </is>
      </c>
      <c r="C6228" t="inlineStr">
        <is>
          <t>home_use</t>
        </is>
      </c>
      <c r="D6228" t="inlineStr">
        <is>
          <t>IMP00063</t>
        </is>
      </c>
      <c r="E6228" t="inlineStr">
        <is>
          <t>T100440</t>
        </is>
      </c>
      <c r="F6228" s="32" t="n">
        <v>1081181.1</v>
      </c>
      <c r="G6228" s="32" t="n">
        <v>115686.38</v>
      </c>
    </row>
    <row r="6229">
      <c r="A6229" t="inlineStr">
        <is>
          <t>L0204407</t>
        </is>
      </c>
      <c r="B6229" t="inlineStr">
        <is>
          <t>2026-03-18</t>
        </is>
      </c>
      <c r="C6229" t="inlineStr">
        <is>
          <t>home_use</t>
        </is>
      </c>
      <c r="D6229" t="inlineStr">
        <is>
          <t>IMP00063</t>
        </is>
      </c>
      <c r="E6229" t="inlineStr">
        <is>
          <t>T100440</t>
        </is>
      </c>
      <c r="F6229" s="32" t="n">
        <v>269432.65</v>
      </c>
      <c r="G6229" s="32" t="n">
        <v>30984.76</v>
      </c>
    </row>
    <row r="6230">
      <c r="A6230" t="inlineStr">
        <is>
          <t>L0204409</t>
        </is>
      </c>
      <c r="B6230" t="inlineStr">
        <is>
          <t>2026-03-18</t>
        </is>
      </c>
      <c r="C6230" t="inlineStr">
        <is>
          <t>home_use</t>
        </is>
      </c>
      <c r="D6230" t="inlineStr">
        <is>
          <t>IMP00063</t>
        </is>
      </c>
      <c r="E6230" t="inlineStr">
        <is>
          <t>T100440</t>
        </is>
      </c>
      <c r="F6230" s="32" t="n">
        <v>815304.33</v>
      </c>
      <c r="G6230" s="32" t="n">
        <v>87237.56</v>
      </c>
    </row>
    <row r="6231">
      <c r="A6231" t="inlineStr">
        <is>
          <t>L0204410</t>
        </is>
      </c>
      <c r="B6231" t="inlineStr">
        <is>
          <t>2026-03-18</t>
        </is>
      </c>
      <c r="C6231" t="inlineStr">
        <is>
          <t>home_use</t>
        </is>
      </c>
      <c r="D6231" t="inlineStr">
        <is>
          <t>IMP00063</t>
        </is>
      </c>
      <c r="E6231" t="inlineStr">
        <is>
          <t>T100440</t>
        </is>
      </c>
      <c r="F6231" s="32" t="n">
        <v>787095.67</v>
      </c>
      <c r="G6231" s="32" t="n">
        <v>102322.44</v>
      </c>
    </row>
    <row r="6232">
      <c r="A6232" t="inlineStr">
        <is>
          <t>L0204411</t>
        </is>
      </c>
      <c r="B6232" t="inlineStr">
        <is>
          <t>2026-03-18</t>
        </is>
      </c>
      <c r="C6232" t="inlineStr">
        <is>
          <t>warehouse_out</t>
        </is>
      </c>
      <c r="D6232" t="inlineStr">
        <is>
          <t>IMP00063</t>
        </is>
      </c>
      <c r="E6232" t="inlineStr">
        <is>
          <t>T100440</t>
        </is>
      </c>
      <c r="F6232" s="32" t="n">
        <v>2859262.4</v>
      </c>
      <c r="G6232" s="32" t="n">
        <v>371704.11</v>
      </c>
    </row>
    <row r="6233">
      <c r="A6233" t="inlineStr">
        <is>
          <t>L0204421</t>
        </is>
      </c>
      <c r="B6233" t="inlineStr">
        <is>
          <t>2026-03-18</t>
        </is>
      </c>
      <c r="C6233" t="inlineStr">
        <is>
          <t>warehouse_in</t>
        </is>
      </c>
      <c r="D6233" t="inlineStr">
        <is>
          <t>IMP00137</t>
        </is>
      </c>
      <c r="E6233" t="inlineStr">
        <is>
          <t>T100957</t>
        </is>
      </c>
      <c r="F6233" s="32" t="n">
        <v>280071.54</v>
      </c>
      <c r="G6233" s="32" t="n">
        <v>0</v>
      </c>
    </row>
    <row r="6234">
      <c r="A6234" t="inlineStr">
        <is>
          <t>L0204431</t>
        </is>
      </c>
      <c r="B6234" t="inlineStr">
        <is>
          <t>2026-03-18</t>
        </is>
      </c>
      <c r="C6234" t="inlineStr">
        <is>
          <t>home_use</t>
        </is>
      </c>
      <c r="D6234" t="inlineStr">
        <is>
          <t>IMP00306</t>
        </is>
      </c>
      <c r="E6234" t="inlineStr">
        <is>
          <t>T102141</t>
        </is>
      </c>
      <c r="F6234" s="32" t="n">
        <v>688390.29</v>
      </c>
      <c r="G6234" s="32" t="n">
        <v>72280.98</v>
      </c>
    </row>
    <row r="6235">
      <c r="A6235" t="inlineStr">
        <is>
          <t>L0204432</t>
        </is>
      </c>
      <c r="B6235" t="inlineStr">
        <is>
          <t>2026-03-18</t>
        </is>
      </c>
      <c r="C6235" t="inlineStr">
        <is>
          <t>home_use</t>
        </is>
      </c>
      <c r="D6235" t="inlineStr">
        <is>
          <t>IMP00306</t>
        </is>
      </c>
      <c r="E6235" t="inlineStr">
        <is>
          <t>T102141</t>
        </is>
      </c>
      <c r="F6235" s="32" t="n">
        <v>767779.08</v>
      </c>
      <c r="G6235" s="32" t="n">
        <v>80616.8</v>
      </c>
    </row>
    <row r="6236">
      <c r="A6236" t="inlineStr">
        <is>
          <t>L0204437</t>
        </is>
      </c>
      <c r="B6236" t="inlineStr">
        <is>
          <t>2026-03-18</t>
        </is>
      </c>
      <c r="C6236" t="inlineStr">
        <is>
          <t>home_use</t>
        </is>
      </c>
      <c r="D6236" t="inlineStr">
        <is>
          <t>IMP00306</t>
        </is>
      </c>
      <c r="E6236" t="inlineStr">
        <is>
          <t>T102141</t>
        </is>
      </c>
      <c r="F6236" s="32" t="n">
        <v>1075654.95</v>
      </c>
      <c r="G6236" s="32" t="n">
        <v>134456.87</v>
      </c>
    </row>
    <row r="6237">
      <c r="A6237" t="inlineStr">
        <is>
          <t>L0204489</t>
        </is>
      </c>
      <c r="B6237" t="inlineStr">
        <is>
          <t>2026-03-18</t>
        </is>
      </c>
      <c r="C6237" t="inlineStr">
        <is>
          <t>home_use</t>
        </is>
      </c>
      <c r="D6237" t="inlineStr">
        <is>
          <t>IMP00643</t>
        </is>
      </c>
      <c r="E6237" t="inlineStr">
        <is>
          <t>T104498</t>
        </is>
      </c>
      <c r="F6237" s="32" t="n">
        <v>972542.12</v>
      </c>
      <c r="G6237" s="32" t="n">
        <v>97254.21000000001</v>
      </c>
    </row>
    <row r="6238">
      <c r="A6238" t="inlineStr">
        <is>
          <t>L0204490</t>
        </is>
      </c>
      <c r="B6238" t="inlineStr">
        <is>
          <t>2026-03-18</t>
        </is>
      </c>
      <c r="C6238" t="inlineStr">
        <is>
          <t>home_use</t>
        </is>
      </c>
      <c r="D6238" t="inlineStr">
        <is>
          <t>IMP00643</t>
        </is>
      </c>
      <c r="E6238" t="inlineStr">
        <is>
          <t>T104498</t>
        </is>
      </c>
      <c r="F6238" s="32" t="n">
        <v>1452358.11</v>
      </c>
      <c r="G6238" s="32" t="n">
        <v>145235.81</v>
      </c>
    </row>
    <row r="6239">
      <c r="A6239" t="inlineStr">
        <is>
          <t>L0204491</t>
        </is>
      </c>
      <c r="B6239" t="inlineStr">
        <is>
          <t>2026-03-18</t>
        </is>
      </c>
      <c r="C6239" t="inlineStr">
        <is>
          <t>home_use</t>
        </is>
      </c>
      <c r="D6239" t="inlineStr">
        <is>
          <t>IMP00643</t>
        </is>
      </c>
      <c r="E6239" t="inlineStr">
        <is>
          <t>T104498</t>
        </is>
      </c>
      <c r="F6239" s="32" t="n">
        <v>1364271.94</v>
      </c>
      <c r="G6239" s="32" t="n">
        <v>136427.19</v>
      </c>
    </row>
    <row r="6240">
      <c r="A6240" t="inlineStr">
        <is>
          <t>L0204492</t>
        </is>
      </c>
      <c r="B6240" t="inlineStr">
        <is>
          <t>2026-03-18</t>
        </is>
      </c>
      <c r="C6240" t="inlineStr">
        <is>
          <t>home_use</t>
        </is>
      </c>
      <c r="D6240" t="inlineStr">
        <is>
          <t>IMP00643</t>
        </is>
      </c>
      <c r="E6240" t="inlineStr">
        <is>
          <t>T104498</t>
        </is>
      </c>
      <c r="F6240" s="32" t="n">
        <v>157618.74</v>
      </c>
      <c r="G6240" s="32" t="n">
        <v>16549.97</v>
      </c>
    </row>
    <row r="6241">
      <c r="A6241" t="inlineStr">
        <is>
          <t>L0204493</t>
        </is>
      </c>
      <c r="B6241" t="inlineStr">
        <is>
          <t>2026-03-18</t>
        </is>
      </c>
      <c r="C6241" t="inlineStr">
        <is>
          <t>warehouse_out</t>
        </is>
      </c>
      <c r="D6241" t="inlineStr">
        <is>
          <t>IMP00643</t>
        </is>
      </c>
      <c r="E6241" t="inlineStr">
        <is>
          <t>T104498</t>
        </is>
      </c>
      <c r="F6241" s="32" t="n">
        <v>756110.8100000001</v>
      </c>
      <c r="G6241" s="32" t="n">
        <v>75611.08</v>
      </c>
    </row>
    <row r="6242">
      <c r="A6242" t="inlineStr">
        <is>
          <t>L0204505</t>
        </is>
      </c>
      <c r="B6242" t="inlineStr">
        <is>
          <t>2026-03-18</t>
        </is>
      </c>
      <c r="C6242" t="inlineStr">
        <is>
          <t>home_use</t>
        </is>
      </c>
      <c r="D6242" t="inlineStr">
        <is>
          <t>IMP00721</t>
        </is>
      </c>
      <c r="F6242" s="32" t="n">
        <v>8023564.76</v>
      </c>
      <c r="G6242" s="32" t="n">
        <v>842474.3</v>
      </c>
    </row>
    <row r="6243">
      <c r="A6243" t="inlineStr">
        <is>
          <t>L0204512</t>
        </is>
      </c>
      <c r="B6243" t="inlineStr">
        <is>
          <t>2026-03-18</t>
        </is>
      </c>
      <c r="C6243" t="inlineStr">
        <is>
          <t>home_use</t>
        </is>
      </c>
      <c r="D6243" t="inlineStr">
        <is>
          <t>IMP00753</t>
        </is>
      </c>
      <c r="E6243" t="inlineStr">
        <is>
          <t>T105264</t>
        </is>
      </c>
      <c r="F6243" s="32" t="n">
        <v>1380854.14</v>
      </c>
      <c r="G6243" s="32" t="n">
        <v>144989.68</v>
      </c>
    </row>
    <row r="6244">
      <c r="A6244" t="inlineStr">
        <is>
          <t>L0204513</t>
        </is>
      </c>
      <c r="B6244" t="inlineStr">
        <is>
          <t>2026-03-18</t>
        </is>
      </c>
      <c r="C6244" t="inlineStr">
        <is>
          <t>home_use</t>
        </is>
      </c>
      <c r="D6244" t="inlineStr">
        <is>
          <t>IMP00753</t>
        </is>
      </c>
      <c r="E6244" t="inlineStr">
        <is>
          <t>T105264</t>
        </is>
      </c>
      <c r="F6244" s="32" t="n">
        <v>296974.94</v>
      </c>
      <c r="G6244" s="32" t="n">
        <v>29697.49</v>
      </c>
    </row>
    <row r="6245">
      <c r="A6245" t="inlineStr">
        <is>
          <t>L0204514</t>
        </is>
      </c>
      <c r="B6245" t="inlineStr">
        <is>
          <t>2026-03-18</t>
        </is>
      </c>
      <c r="C6245" t="inlineStr">
        <is>
          <t>home_use</t>
        </is>
      </c>
      <c r="D6245" t="inlineStr">
        <is>
          <t>IMP00753</t>
        </is>
      </c>
      <c r="E6245" t="inlineStr">
        <is>
          <t>T105264</t>
        </is>
      </c>
      <c r="F6245" s="32" t="n">
        <v>55880.77</v>
      </c>
      <c r="G6245" s="32" t="n">
        <v>6985.1</v>
      </c>
    </row>
    <row r="6246">
      <c r="A6246" t="inlineStr">
        <is>
          <t>L0204537</t>
        </is>
      </c>
      <c r="B6246" t="inlineStr">
        <is>
          <t>2026-03-18</t>
        </is>
      </c>
      <c r="C6246" t="inlineStr">
        <is>
          <t>home_use</t>
        </is>
      </c>
      <c r="D6246" t="inlineStr">
        <is>
          <t>IMP00892</t>
        </is>
      </c>
      <c r="E6246" t="inlineStr">
        <is>
          <t>T106240</t>
        </is>
      </c>
      <c r="F6246" s="32" t="n">
        <v>7079778.21</v>
      </c>
      <c r="G6246" s="32" t="n">
        <v>743376.71</v>
      </c>
    </row>
    <row r="6247">
      <c r="A6247" t="inlineStr">
        <is>
          <t>L0204538</t>
        </is>
      </c>
      <c r="B6247" t="inlineStr">
        <is>
          <t>2026-03-18</t>
        </is>
      </c>
      <c r="C6247" t="inlineStr">
        <is>
          <t>home_use</t>
        </is>
      </c>
      <c r="D6247" t="inlineStr">
        <is>
          <t>IMP00892</t>
        </is>
      </c>
      <c r="E6247" t="inlineStr">
        <is>
          <t>T106240</t>
        </is>
      </c>
      <c r="F6247" s="32" t="n">
        <v>1614819.57</v>
      </c>
      <c r="G6247" s="32" t="n">
        <v>209926.54</v>
      </c>
    </row>
    <row r="6248">
      <c r="A6248" t="inlineStr">
        <is>
          <t>L0204540</t>
        </is>
      </c>
      <c r="B6248" t="inlineStr">
        <is>
          <t>2026-03-18</t>
        </is>
      </c>
      <c r="C6248" t="inlineStr">
        <is>
          <t>home_use</t>
        </is>
      </c>
      <c r="D6248" t="inlineStr">
        <is>
          <t>IMP00892</t>
        </is>
      </c>
      <c r="E6248" t="inlineStr">
        <is>
          <t>T106240</t>
        </is>
      </c>
      <c r="F6248" s="32" t="n">
        <v>2753216.82</v>
      </c>
      <c r="G6248" s="32" t="n">
        <v>289087.77</v>
      </c>
    </row>
    <row r="6249">
      <c r="A6249" t="inlineStr">
        <is>
          <t>L0204541</t>
        </is>
      </c>
      <c r="B6249" t="inlineStr">
        <is>
          <t>2026-03-18</t>
        </is>
      </c>
      <c r="C6249" t="inlineStr">
        <is>
          <t>home_use</t>
        </is>
      </c>
      <c r="D6249" t="inlineStr">
        <is>
          <t>IMP00892</t>
        </is>
      </c>
      <c r="E6249" t="inlineStr">
        <is>
          <t>T106240</t>
        </is>
      </c>
      <c r="F6249" s="32" t="n">
        <v>2062094.7</v>
      </c>
      <c r="G6249" s="32" t="n">
        <v>216519.94</v>
      </c>
    </row>
    <row r="6250">
      <c r="A6250" t="inlineStr">
        <is>
          <t>L0204545</t>
        </is>
      </c>
      <c r="B6250" t="inlineStr">
        <is>
          <t>2026-03-18</t>
        </is>
      </c>
      <c r="C6250" t="inlineStr">
        <is>
          <t>home_use</t>
        </is>
      </c>
      <c r="D6250" t="inlineStr">
        <is>
          <t>IMP00926</t>
        </is>
      </c>
      <c r="E6250" t="inlineStr">
        <is>
          <t>T106477</t>
        </is>
      </c>
      <c r="F6250" s="32" t="n">
        <v>1832041.71</v>
      </c>
      <c r="G6250" s="32" t="n">
        <v>219845.01</v>
      </c>
    </row>
    <row r="6251">
      <c r="A6251" t="inlineStr">
        <is>
          <t>L0204546</t>
        </is>
      </c>
      <c r="B6251" t="inlineStr">
        <is>
          <t>2026-03-18</t>
        </is>
      </c>
      <c r="C6251" t="inlineStr">
        <is>
          <t>home_use</t>
        </is>
      </c>
      <c r="D6251" t="inlineStr">
        <is>
          <t>IMP00926</t>
        </is>
      </c>
      <c r="E6251" t="inlineStr">
        <is>
          <t>T106477</t>
        </is>
      </c>
      <c r="F6251" s="32" t="n">
        <v>290804.49</v>
      </c>
      <c r="G6251" s="32" t="n">
        <v>31116.08</v>
      </c>
    </row>
    <row r="6252">
      <c r="A6252" t="inlineStr">
        <is>
          <t>L0204547</t>
        </is>
      </c>
      <c r="B6252" t="inlineStr">
        <is>
          <t>2026-03-18</t>
        </is>
      </c>
      <c r="C6252" t="inlineStr">
        <is>
          <t>home_use</t>
        </is>
      </c>
      <c r="D6252" t="inlineStr">
        <is>
          <t>IMP00926</t>
        </is>
      </c>
      <c r="E6252" t="inlineStr">
        <is>
          <t>T106477</t>
        </is>
      </c>
      <c r="F6252" s="32" t="n">
        <v>282688.49</v>
      </c>
      <c r="G6252" s="32" t="n">
        <v>30247.67</v>
      </c>
    </row>
    <row r="6253">
      <c r="A6253" t="inlineStr">
        <is>
          <t>L0204548</t>
        </is>
      </c>
      <c r="B6253" t="inlineStr">
        <is>
          <t>2026-03-18</t>
        </is>
      </c>
      <c r="C6253" t="inlineStr">
        <is>
          <t>home_use</t>
        </is>
      </c>
      <c r="D6253" t="inlineStr">
        <is>
          <t>IMP00926</t>
        </is>
      </c>
      <c r="E6253" t="inlineStr">
        <is>
          <t>T106477</t>
        </is>
      </c>
      <c r="F6253" s="32" t="n">
        <v>2948749.72</v>
      </c>
      <c r="G6253" s="32" t="n">
        <v>294874.97</v>
      </c>
    </row>
    <row r="6254">
      <c r="A6254" t="inlineStr">
        <is>
          <t>L0204549</t>
        </is>
      </c>
      <c r="B6254" t="inlineStr">
        <is>
          <t>2026-03-18</t>
        </is>
      </c>
      <c r="C6254" t="inlineStr">
        <is>
          <t>warehouse_out</t>
        </is>
      </c>
      <c r="D6254" t="inlineStr">
        <is>
          <t>IMP00926</t>
        </is>
      </c>
      <c r="E6254" t="inlineStr">
        <is>
          <t>T106477</t>
        </is>
      </c>
      <c r="F6254" s="32" t="n">
        <v>10884008.85</v>
      </c>
      <c r="G6254" s="32" t="n">
        <v>1088400.88</v>
      </c>
    </row>
    <row r="6255">
      <c r="A6255" t="inlineStr">
        <is>
          <t>L0204550</t>
        </is>
      </c>
      <c r="B6255" t="inlineStr">
        <is>
          <t>2026-03-18</t>
        </is>
      </c>
      <c r="C6255" t="inlineStr">
        <is>
          <t>home_use</t>
        </is>
      </c>
      <c r="D6255" t="inlineStr">
        <is>
          <t>IMP00926</t>
        </is>
      </c>
      <c r="E6255" t="inlineStr">
        <is>
          <t>T106477</t>
        </is>
      </c>
      <c r="F6255" s="32" t="n">
        <v>13090905.47</v>
      </c>
      <c r="G6255" s="32" t="n">
        <v>1374545.07</v>
      </c>
    </row>
    <row r="6256">
      <c r="A6256" t="inlineStr">
        <is>
          <t>L0204551</t>
        </is>
      </c>
      <c r="B6256" t="inlineStr">
        <is>
          <t>2026-03-18</t>
        </is>
      </c>
      <c r="C6256" t="inlineStr">
        <is>
          <t>home_use</t>
        </is>
      </c>
      <c r="D6256" t="inlineStr">
        <is>
          <t>IMP00926</t>
        </is>
      </c>
      <c r="E6256" t="inlineStr">
        <is>
          <t>T106477</t>
        </is>
      </c>
      <c r="F6256" s="32" t="n">
        <v>249012.73</v>
      </c>
      <c r="G6256" s="32" t="n">
        <v>26644.36</v>
      </c>
    </row>
    <row r="6257">
      <c r="A6257" t="inlineStr">
        <is>
          <t>L0204558</t>
        </is>
      </c>
      <c r="B6257" t="inlineStr">
        <is>
          <t>2026-03-18</t>
        </is>
      </c>
      <c r="C6257" t="inlineStr">
        <is>
          <t>home_use</t>
        </is>
      </c>
      <c r="D6257" t="inlineStr">
        <is>
          <t>IMP00950</t>
        </is>
      </c>
      <c r="F6257" s="32" t="n">
        <v>610206.55</v>
      </c>
      <c r="G6257" s="32" t="n">
        <v>79326.85000000001</v>
      </c>
    </row>
    <row r="6258">
      <c r="A6258" t="inlineStr">
        <is>
          <t>L0204559</t>
        </is>
      </c>
      <c r="B6258" t="inlineStr">
        <is>
          <t>2026-03-18</t>
        </is>
      </c>
      <c r="C6258" t="inlineStr">
        <is>
          <t>home_use</t>
        </is>
      </c>
      <c r="D6258" t="inlineStr">
        <is>
          <t>IMP00950</t>
        </is>
      </c>
      <c r="F6258" s="32" t="n">
        <v>539601.51</v>
      </c>
      <c r="G6258" s="32" t="n">
        <v>67450.19</v>
      </c>
    </row>
    <row r="6259">
      <c r="A6259" t="inlineStr">
        <is>
          <t>L0204560</t>
        </is>
      </c>
      <c r="B6259" t="inlineStr">
        <is>
          <t>2026-03-18</t>
        </is>
      </c>
      <c r="C6259" t="inlineStr">
        <is>
          <t>home_use</t>
        </is>
      </c>
      <c r="D6259" t="inlineStr">
        <is>
          <t>IMP00950</t>
        </is>
      </c>
      <c r="F6259" s="32" t="n">
        <v>3524781.92</v>
      </c>
      <c r="G6259" s="32" t="n">
        <v>458221.65</v>
      </c>
    </row>
    <row r="6260">
      <c r="A6260" t="inlineStr">
        <is>
          <t>L0204563</t>
        </is>
      </c>
      <c r="B6260" t="inlineStr">
        <is>
          <t>2026-03-18</t>
        </is>
      </c>
      <c r="C6260" t="inlineStr">
        <is>
          <t>home_use</t>
        </is>
      </c>
      <c r="D6260" t="inlineStr">
        <is>
          <t>IMP00970</t>
        </is>
      </c>
      <c r="E6260" t="inlineStr">
        <is>
          <t>T806787</t>
        </is>
      </c>
      <c r="F6260" s="32" t="n">
        <v>1700704.79</v>
      </c>
      <c r="G6260" s="32" t="n">
        <v>187077.53</v>
      </c>
    </row>
    <row r="6261">
      <c r="A6261" t="inlineStr">
        <is>
          <t>L0204578</t>
        </is>
      </c>
      <c r="B6261" t="inlineStr">
        <is>
          <t>2026-03-18</t>
        </is>
      </c>
      <c r="C6261" t="inlineStr">
        <is>
          <t>home_use</t>
        </is>
      </c>
      <c r="D6261" t="inlineStr">
        <is>
          <t>IMP01037</t>
        </is>
      </c>
      <c r="E6261" t="inlineStr">
        <is>
          <t>T107258</t>
        </is>
      </c>
      <c r="F6261" s="32" t="n">
        <v>1699307.31</v>
      </c>
      <c r="G6261" s="32" t="n">
        <v>169930.73</v>
      </c>
    </row>
    <row r="6262">
      <c r="A6262" t="inlineStr">
        <is>
          <t>L0204579</t>
        </is>
      </c>
      <c r="B6262" t="inlineStr">
        <is>
          <t>2026-03-18</t>
        </is>
      </c>
      <c r="C6262" t="inlineStr">
        <is>
          <t>home_use</t>
        </is>
      </c>
      <c r="D6262" t="inlineStr">
        <is>
          <t>IMP01037</t>
        </is>
      </c>
      <c r="E6262" t="inlineStr">
        <is>
          <t>T107258</t>
        </is>
      </c>
      <c r="F6262" s="32" t="n">
        <v>761362.09</v>
      </c>
      <c r="G6262" s="32" t="n">
        <v>76136.21000000001</v>
      </c>
    </row>
    <row r="6263">
      <c r="A6263" t="inlineStr">
        <is>
          <t>L0204581</t>
        </is>
      </c>
      <c r="B6263" t="inlineStr">
        <is>
          <t>2026-03-18</t>
        </is>
      </c>
      <c r="C6263" t="inlineStr">
        <is>
          <t>home_use</t>
        </is>
      </c>
      <c r="D6263" t="inlineStr">
        <is>
          <t>IMP01037</t>
        </is>
      </c>
      <c r="E6263" t="inlineStr">
        <is>
          <t>T107258</t>
        </is>
      </c>
      <c r="F6263" s="32" t="n">
        <v>1043327.32</v>
      </c>
      <c r="G6263" s="32" t="n">
        <v>125199.28</v>
      </c>
    </row>
    <row r="6264">
      <c r="A6264" t="inlineStr">
        <is>
          <t>L0204582</t>
        </is>
      </c>
      <c r="B6264" t="inlineStr">
        <is>
          <t>2026-03-18</t>
        </is>
      </c>
      <c r="C6264" t="inlineStr">
        <is>
          <t>home_use</t>
        </is>
      </c>
      <c r="D6264" t="inlineStr">
        <is>
          <t>IMP01037</t>
        </is>
      </c>
      <c r="E6264" t="inlineStr">
        <is>
          <t>T107258</t>
        </is>
      </c>
      <c r="F6264" s="32" t="n">
        <v>758833.38</v>
      </c>
      <c r="G6264" s="32" t="n">
        <v>75883.34</v>
      </c>
    </row>
    <row r="6265">
      <c r="A6265" t="inlineStr">
        <is>
          <t>L0204601</t>
        </is>
      </c>
      <c r="B6265" t="inlineStr">
        <is>
          <t>2026-03-18</t>
        </is>
      </c>
      <c r="C6265" t="inlineStr">
        <is>
          <t>home_use</t>
        </is>
      </c>
      <c r="D6265" t="inlineStr">
        <is>
          <t>IMP01142</t>
        </is>
      </c>
      <c r="E6265" t="inlineStr">
        <is>
          <t>T107992</t>
        </is>
      </c>
      <c r="F6265" s="32" t="n">
        <v>21840855.62</v>
      </c>
      <c r="G6265" s="32" t="n">
        <v>2184085.56</v>
      </c>
    </row>
    <row r="6266">
      <c r="A6266" t="inlineStr">
        <is>
          <t>L0204607</t>
        </is>
      </c>
      <c r="B6266" t="inlineStr">
        <is>
          <t>2026-03-18</t>
        </is>
      </c>
      <c r="C6266" t="inlineStr">
        <is>
          <t>home_use</t>
        </is>
      </c>
      <c r="D6266" t="inlineStr">
        <is>
          <t>IMP01181</t>
        </is>
      </c>
      <c r="E6266" t="inlineStr">
        <is>
          <t>T100070</t>
        </is>
      </c>
      <c r="F6266" s="32" t="n">
        <v>1712509.41</v>
      </c>
      <c r="G6266" s="32" t="n">
        <v>214063.68</v>
      </c>
    </row>
    <row r="6267">
      <c r="A6267" t="inlineStr">
        <is>
          <t>L0204626</t>
        </is>
      </c>
      <c r="B6267" t="inlineStr">
        <is>
          <t>2026-03-18</t>
        </is>
      </c>
      <c r="C6267" t="inlineStr">
        <is>
          <t>home_use</t>
        </is>
      </c>
      <c r="D6267" t="inlineStr">
        <is>
          <t>IMP01310</t>
        </is>
      </c>
      <c r="E6267" t="inlineStr">
        <is>
          <t>T109167</t>
        </is>
      </c>
      <c r="F6267" s="32" t="n">
        <v>556123.28</v>
      </c>
      <c r="G6267" s="32" t="n">
        <v>59505.19</v>
      </c>
    </row>
    <row r="6268">
      <c r="A6268" t="inlineStr">
        <is>
          <t>L0204627</t>
        </is>
      </c>
      <c r="B6268" t="inlineStr">
        <is>
          <t>2026-03-18</t>
        </is>
      </c>
      <c r="C6268" t="inlineStr">
        <is>
          <t>home_use</t>
        </is>
      </c>
      <c r="D6268" t="inlineStr">
        <is>
          <t>IMP01310</t>
        </is>
      </c>
      <c r="E6268" t="inlineStr">
        <is>
          <t>T109167</t>
        </is>
      </c>
      <c r="F6268" s="32" t="n">
        <v>962246.1800000001</v>
      </c>
      <c r="G6268" s="32" t="n">
        <v>102960.34</v>
      </c>
    </row>
    <row r="6269">
      <c r="A6269" t="inlineStr">
        <is>
          <t>L0204629</t>
        </is>
      </c>
      <c r="B6269" t="inlineStr">
        <is>
          <t>2026-03-18</t>
        </is>
      </c>
      <c r="C6269" t="inlineStr">
        <is>
          <t>home_use</t>
        </is>
      </c>
      <c r="D6269" t="inlineStr">
        <is>
          <t>IMP01310</t>
        </is>
      </c>
      <c r="E6269" t="inlineStr">
        <is>
          <t>T109167</t>
        </is>
      </c>
      <c r="F6269" s="32" t="n">
        <v>514086.46</v>
      </c>
      <c r="G6269" s="32" t="n">
        <v>55007.25</v>
      </c>
    </row>
    <row r="6270">
      <c r="A6270" t="inlineStr">
        <is>
          <t>L0204630</t>
        </is>
      </c>
      <c r="B6270" t="inlineStr">
        <is>
          <t>2026-03-18</t>
        </is>
      </c>
      <c r="C6270" t="inlineStr">
        <is>
          <t>home_use</t>
        </is>
      </c>
      <c r="D6270" t="inlineStr">
        <is>
          <t>IMP01310</t>
        </is>
      </c>
      <c r="E6270" t="inlineStr">
        <is>
          <t>T109167</t>
        </is>
      </c>
      <c r="F6270" s="32" t="n">
        <v>3190578.44</v>
      </c>
      <c r="G6270" s="32" t="n">
        <v>341391.89</v>
      </c>
    </row>
    <row r="6271">
      <c r="A6271" t="inlineStr">
        <is>
          <t>L0204631</t>
        </is>
      </c>
      <c r="B6271" t="inlineStr">
        <is>
          <t>2026-03-18</t>
        </is>
      </c>
      <c r="C6271" t="inlineStr">
        <is>
          <t>home_use</t>
        </is>
      </c>
      <c r="D6271" t="inlineStr">
        <is>
          <t>IMP01310</t>
        </is>
      </c>
      <c r="E6271" t="inlineStr">
        <is>
          <t>T109167</t>
        </is>
      </c>
      <c r="F6271" s="32" t="n">
        <v>245367.84</v>
      </c>
      <c r="G6271" s="32" t="n">
        <v>26254.36</v>
      </c>
    </row>
    <row r="6272">
      <c r="A6272" t="inlineStr">
        <is>
          <t>L0204632</t>
        </is>
      </c>
      <c r="B6272" t="inlineStr">
        <is>
          <t>2026-03-18</t>
        </is>
      </c>
      <c r="C6272" t="inlineStr">
        <is>
          <t>home_use</t>
        </is>
      </c>
      <c r="D6272" t="inlineStr">
        <is>
          <t>IMP01310</t>
        </is>
      </c>
      <c r="E6272" t="inlineStr">
        <is>
          <t>T109167</t>
        </is>
      </c>
      <c r="F6272" s="32" t="n">
        <v>366035.16</v>
      </c>
      <c r="G6272" s="32" t="n">
        <v>39165.76</v>
      </c>
    </row>
    <row r="6273">
      <c r="A6273" t="inlineStr">
        <is>
          <t>L0204633</t>
        </is>
      </c>
      <c r="B6273" t="inlineStr">
        <is>
          <t>2026-03-18</t>
        </is>
      </c>
      <c r="C6273" t="inlineStr">
        <is>
          <t>home_use_exempt</t>
        </is>
      </c>
      <c r="D6273" t="inlineStr">
        <is>
          <t>IMP01315</t>
        </is>
      </c>
      <c r="E6273" t="inlineStr">
        <is>
          <t>T109203</t>
        </is>
      </c>
      <c r="F6273" s="32" t="n">
        <v>650900.91</v>
      </c>
      <c r="G6273" s="32" t="n">
        <v>0</v>
      </c>
    </row>
    <row r="6274">
      <c r="A6274" t="inlineStr">
        <is>
          <t>L0204634</t>
        </is>
      </c>
      <c r="B6274" t="inlineStr">
        <is>
          <t>2026-03-18</t>
        </is>
      </c>
      <c r="C6274" t="inlineStr">
        <is>
          <t>home_use</t>
        </is>
      </c>
      <c r="D6274" t="inlineStr">
        <is>
          <t>IMP01315</t>
        </is>
      </c>
      <c r="E6274" t="inlineStr">
        <is>
          <t>T109203</t>
        </is>
      </c>
      <c r="F6274" s="32" t="n">
        <v>419027.18</v>
      </c>
      <c r="G6274" s="32" t="n">
        <v>50283.26</v>
      </c>
    </row>
    <row r="6275">
      <c r="A6275" t="inlineStr">
        <is>
          <t>L0204664</t>
        </is>
      </c>
      <c r="B6275" t="inlineStr">
        <is>
          <t>2026-03-19</t>
        </is>
      </c>
      <c r="C6275" t="inlineStr">
        <is>
          <t>home_use</t>
        </is>
      </c>
      <c r="D6275" t="inlineStr">
        <is>
          <t>IMP00063</t>
        </is>
      </c>
      <c r="E6275" t="inlineStr">
        <is>
          <t>T100440</t>
        </is>
      </c>
      <c r="F6275" s="32" t="n">
        <v>572486.34</v>
      </c>
      <c r="G6275" s="32" t="n">
        <v>61256.04</v>
      </c>
    </row>
    <row r="6276">
      <c r="A6276" t="inlineStr">
        <is>
          <t>L0204665</t>
        </is>
      </c>
      <c r="B6276" t="inlineStr">
        <is>
          <t>2026-03-19</t>
        </is>
      </c>
      <c r="C6276" t="inlineStr">
        <is>
          <t>home_use</t>
        </is>
      </c>
      <c r="D6276" t="inlineStr">
        <is>
          <t>IMP00063</t>
        </is>
      </c>
      <c r="E6276" t="inlineStr">
        <is>
          <t>T100440</t>
        </is>
      </c>
      <c r="F6276" s="32" t="n">
        <v>578731.11</v>
      </c>
      <c r="G6276" s="32" t="n">
        <v>66554.08</v>
      </c>
    </row>
    <row r="6277">
      <c r="A6277" t="inlineStr">
        <is>
          <t>L0204666</t>
        </is>
      </c>
      <c r="B6277" t="inlineStr">
        <is>
          <t>2026-03-19</t>
        </is>
      </c>
      <c r="C6277" t="inlineStr">
        <is>
          <t>home_use</t>
        </is>
      </c>
      <c r="D6277" t="inlineStr">
        <is>
          <t>IMP00063</t>
        </is>
      </c>
      <c r="E6277" t="inlineStr">
        <is>
          <t>T100440</t>
        </is>
      </c>
      <c r="F6277" s="32" t="n">
        <v>1570002.03</v>
      </c>
      <c r="G6277" s="32" t="n">
        <v>175840.23</v>
      </c>
    </row>
    <row r="6278">
      <c r="A6278" t="inlineStr">
        <is>
          <t>L0204668</t>
        </is>
      </c>
      <c r="B6278" t="inlineStr">
        <is>
          <t>2026-03-19</t>
        </is>
      </c>
      <c r="C6278" t="inlineStr">
        <is>
          <t>home_use</t>
        </is>
      </c>
      <c r="D6278" t="inlineStr">
        <is>
          <t>IMP00063</t>
        </is>
      </c>
      <c r="E6278" t="inlineStr">
        <is>
          <t>T100440</t>
        </is>
      </c>
      <c r="F6278" s="32" t="n">
        <v>1230669.71</v>
      </c>
      <c r="G6278" s="32" t="n">
        <v>137835.01</v>
      </c>
    </row>
    <row r="6279">
      <c r="A6279" t="inlineStr">
        <is>
          <t>L0204669</t>
        </is>
      </c>
      <c r="B6279" t="inlineStr">
        <is>
          <t>2026-03-19</t>
        </is>
      </c>
      <c r="C6279" t="inlineStr">
        <is>
          <t>home_use</t>
        </is>
      </c>
      <c r="D6279" t="inlineStr">
        <is>
          <t>IMP00063</t>
        </is>
      </c>
      <c r="E6279" t="inlineStr">
        <is>
          <t>T100440</t>
        </is>
      </c>
      <c r="F6279" s="32" t="n">
        <v>859398.7</v>
      </c>
      <c r="G6279" s="32" t="n">
        <v>98830.85000000001</v>
      </c>
    </row>
    <row r="6280">
      <c r="A6280" t="inlineStr">
        <is>
          <t>L0204670</t>
        </is>
      </c>
      <c r="B6280" t="inlineStr">
        <is>
          <t>2026-03-19</t>
        </is>
      </c>
      <c r="C6280" t="inlineStr">
        <is>
          <t>home_use</t>
        </is>
      </c>
      <c r="D6280" t="inlineStr">
        <is>
          <t>IMP00067</t>
        </is>
      </c>
      <c r="E6280" t="inlineStr">
        <is>
          <t>T100466</t>
        </is>
      </c>
      <c r="F6280" s="32" t="n">
        <v>105819484.34</v>
      </c>
      <c r="G6280" s="32" t="n">
        <v>10581948.43</v>
      </c>
    </row>
    <row r="6281">
      <c r="A6281" t="inlineStr">
        <is>
          <t>L0204671</t>
        </is>
      </c>
      <c r="B6281" t="inlineStr">
        <is>
          <t>2026-03-19</t>
        </is>
      </c>
      <c r="C6281" t="inlineStr">
        <is>
          <t>home_use</t>
        </is>
      </c>
      <c r="D6281" t="inlineStr">
        <is>
          <t>IMP00069</t>
        </is>
      </c>
      <c r="E6281" t="inlineStr">
        <is>
          <t>T100476</t>
        </is>
      </c>
      <c r="F6281" s="32" t="n">
        <v>545742.88</v>
      </c>
      <c r="G6281" s="32" t="n">
        <v>68217.86</v>
      </c>
    </row>
    <row r="6282">
      <c r="A6282" t="inlineStr">
        <is>
          <t>L0204680</t>
        </is>
      </c>
      <c r="B6282" t="inlineStr">
        <is>
          <t>2026-03-19</t>
        </is>
      </c>
      <c r="C6282" t="inlineStr">
        <is>
          <t>home_use</t>
        </is>
      </c>
      <c r="D6282" t="inlineStr">
        <is>
          <t>IMP00156</t>
        </is>
      </c>
      <c r="F6282" s="32" t="n">
        <v>628970.84</v>
      </c>
      <c r="G6282" s="32" t="n">
        <v>81766.21000000001</v>
      </c>
    </row>
    <row r="6283">
      <c r="A6283" t="inlineStr">
        <is>
          <t>L0204699</t>
        </is>
      </c>
      <c r="B6283" t="inlineStr">
        <is>
          <t>2026-03-19</t>
        </is>
      </c>
      <c r="C6283" t="inlineStr">
        <is>
          <t>home_use</t>
        </is>
      </c>
      <c r="D6283" t="inlineStr">
        <is>
          <t>IMP00340</t>
        </is>
      </c>
      <c r="E6283" t="inlineStr">
        <is>
          <t>T102376</t>
        </is>
      </c>
      <c r="F6283" s="32" t="n">
        <v>6542972</v>
      </c>
      <c r="G6283" s="32" t="n">
        <v>687012.0600000001</v>
      </c>
    </row>
    <row r="6284">
      <c r="A6284" t="inlineStr">
        <is>
          <t>L0204713</t>
        </is>
      </c>
      <c r="B6284" t="inlineStr">
        <is>
          <t>2026-03-19</t>
        </is>
      </c>
      <c r="C6284" t="inlineStr">
        <is>
          <t>home_use</t>
        </is>
      </c>
      <c r="D6284" t="inlineStr">
        <is>
          <t>IMP00448</t>
        </is>
      </c>
      <c r="E6284" t="inlineStr">
        <is>
          <t>T103130</t>
        </is>
      </c>
      <c r="F6284" s="32" t="n">
        <v>25638949.84</v>
      </c>
      <c r="G6284" s="32" t="n">
        <v>2563894.98</v>
      </c>
    </row>
    <row r="6285">
      <c r="A6285" t="inlineStr">
        <is>
          <t>L0204724</t>
        </is>
      </c>
      <c r="B6285" t="inlineStr">
        <is>
          <t>2026-03-19</t>
        </is>
      </c>
      <c r="C6285" t="inlineStr">
        <is>
          <t>home_use</t>
        </is>
      </c>
      <c r="D6285" t="inlineStr">
        <is>
          <t>IMP00519</t>
        </is>
      </c>
      <c r="E6285" t="inlineStr">
        <is>
          <t>T103629</t>
        </is>
      </c>
      <c r="F6285" s="32" t="n">
        <v>4854125.57</v>
      </c>
      <c r="G6285" s="32" t="n">
        <v>558224.4399999999</v>
      </c>
    </row>
    <row r="6286">
      <c r="A6286" t="inlineStr">
        <is>
          <t>L0204743</t>
        </is>
      </c>
      <c r="B6286" t="inlineStr">
        <is>
          <t>2026-03-19</t>
        </is>
      </c>
      <c r="C6286" t="inlineStr">
        <is>
          <t>home_use</t>
        </is>
      </c>
      <c r="D6286" t="inlineStr">
        <is>
          <t>IMP00643</t>
        </is>
      </c>
      <c r="E6286" t="inlineStr">
        <is>
          <t>T104498</t>
        </is>
      </c>
      <c r="F6286" s="32" t="n">
        <v>1116076.97</v>
      </c>
      <c r="G6286" s="32" t="n">
        <v>111607.7</v>
      </c>
    </row>
    <row r="6287">
      <c r="A6287" t="inlineStr">
        <is>
          <t>L0204744</t>
        </is>
      </c>
      <c r="B6287" t="inlineStr">
        <is>
          <t>2026-03-19</t>
        </is>
      </c>
      <c r="C6287" t="inlineStr">
        <is>
          <t>home_use</t>
        </is>
      </c>
      <c r="D6287" t="inlineStr">
        <is>
          <t>IMP00643</t>
        </is>
      </c>
      <c r="E6287" t="inlineStr">
        <is>
          <t>T104498</t>
        </is>
      </c>
      <c r="F6287" s="32" t="n">
        <v>299457.55</v>
      </c>
      <c r="G6287" s="32" t="n">
        <v>29945.76</v>
      </c>
    </row>
    <row r="6288">
      <c r="A6288" t="inlineStr">
        <is>
          <t>L0204745</t>
        </is>
      </c>
      <c r="B6288" t="inlineStr">
        <is>
          <t>2026-03-19</t>
        </is>
      </c>
      <c r="C6288" t="inlineStr">
        <is>
          <t>home_use</t>
        </is>
      </c>
      <c r="D6288" t="inlineStr">
        <is>
          <t>IMP00643</t>
        </is>
      </c>
      <c r="E6288" t="inlineStr">
        <is>
          <t>T104498</t>
        </is>
      </c>
      <c r="F6288" s="32" t="n">
        <v>603771.88</v>
      </c>
      <c r="G6288" s="32" t="n">
        <v>60377.19</v>
      </c>
    </row>
    <row r="6289">
      <c r="A6289" t="inlineStr">
        <is>
          <t>L0204746</t>
        </is>
      </c>
      <c r="B6289" t="inlineStr">
        <is>
          <t>2026-03-19</t>
        </is>
      </c>
      <c r="C6289" t="inlineStr">
        <is>
          <t>home_use</t>
        </is>
      </c>
      <c r="D6289" t="inlineStr">
        <is>
          <t>IMP00643</t>
        </is>
      </c>
      <c r="E6289" t="inlineStr">
        <is>
          <t>T104498</t>
        </is>
      </c>
      <c r="F6289" s="32" t="n">
        <v>744919.26</v>
      </c>
      <c r="G6289" s="32" t="n">
        <v>74491.92999999999</v>
      </c>
    </row>
    <row r="6290">
      <c r="A6290" t="inlineStr">
        <is>
          <t>L0204747</t>
        </is>
      </c>
      <c r="B6290" t="inlineStr">
        <is>
          <t>2026-03-19</t>
        </is>
      </c>
      <c r="C6290" t="inlineStr">
        <is>
          <t>home_use</t>
        </is>
      </c>
      <c r="D6290" t="inlineStr">
        <is>
          <t>IMP00643</t>
        </is>
      </c>
      <c r="E6290" t="inlineStr">
        <is>
          <t>T104498</t>
        </is>
      </c>
      <c r="F6290" s="32" t="n">
        <v>3113401.42</v>
      </c>
      <c r="G6290" s="32" t="n">
        <v>311340.14</v>
      </c>
    </row>
    <row r="6291">
      <c r="A6291" t="inlineStr">
        <is>
          <t>L0204763</t>
        </is>
      </c>
      <c r="B6291" t="inlineStr">
        <is>
          <t>2026-03-19</t>
        </is>
      </c>
      <c r="C6291" t="inlineStr">
        <is>
          <t>home_use</t>
        </is>
      </c>
      <c r="D6291" t="inlineStr">
        <is>
          <t>IMP00753</t>
        </is>
      </c>
      <c r="E6291" t="inlineStr">
        <is>
          <t>T105264</t>
        </is>
      </c>
      <c r="F6291" s="32" t="n">
        <v>266900.21</v>
      </c>
      <c r="G6291" s="32" t="n">
        <v>33362.53</v>
      </c>
    </row>
    <row r="6292">
      <c r="A6292" t="inlineStr">
        <is>
          <t>L0204764</t>
        </is>
      </c>
      <c r="B6292" t="inlineStr">
        <is>
          <t>2026-03-19</t>
        </is>
      </c>
      <c r="C6292" t="inlineStr">
        <is>
          <t>home_use</t>
        </is>
      </c>
      <c r="D6292" t="inlineStr">
        <is>
          <t>IMP00753</t>
        </is>
      </c>
      <c r="E6292" t="inlineStr">
        <is>
          <t>T105264</t>
        </is>
      </c>
      <c r="F6292" s="32" t="n">
        <v>140590.51</v>
      </c>
      <c r="G6292" s="32" t="n">
        <v>17573.81</v>
      </c>
    </row>
    <row r="6293">
      <c r="A6293" t="inlineStr">
        <is>
          <t>L0204765</t>
        </is>
      </c>
      <c r="B6293" t="inlineStr">
        <is>
          <t>2026-03-19</t>
        </is>
      </c>
      <c r="C6293" t="inlineStr">
        <is>
          <t>home_use</t>
        </is>
      </c>
      <c r="D6293" t="inlineStr">
        <is>
          <t>IMP00753</t>
        </is>
      </c>
      <c r="E6293" t="inlineStr">
        <is>
          <t>T105264</t>
        </is>
      </c>
      <c r="F6293" s="32" t="n">
        <v>96066.75</v>
      </c>
      <c r="G6293" s="32" t="n">
        <v>11239.81</v>
      </c>
    </row>
    <row r="6294">
      <c r="A6294" t="inlineStr">
        <is>
          <t>L0204791</t>
        </is>
      </c>
      <c r="B6294" t="inlineStr">
        <is>
          <t>2026-03-19</t>
        </is>
      </c>
      <c r="C6294" t="inlineStr">
        <is>
          <t>home_use</t>
        </is>
      </c>
      <c r="D6294" t="inlineStr">
        <is>
          <t>IMP00892</t>
        </is>
      </c>
      <c r="E6294" t="inlineStr">
        <is>
          <t>T106240</t>
        </is>
      </c>
      <c r="F6294" s="32" t="n">
        <v>3879837.45</v>
      </c>
      <c r="G6294" s="32" t="n">
        <v>407382.93</v>
      </c>
    </row>
    <row r="6295">
      <c r="A6295" t="inlineStr">
        <is>
          <t>L0204804</t>
        </is>
      </c>
      <c r="B6295" t="inlineStr">
        <is>
          <t>2026-03-19</t>
        </is>
      </c>
      <c r="C6295" t="inlineStr">
        <is>
          <t>home_use</t>
        </is>
      </c>
      <c r="D6295" t="inlineStr">
        <is>
          <t>IMP00926</t>
        </is>
      </c>
      <c r="E6295" t="inlineStr">
        <is>
          <t>T106477</t>
        </is>
      </c>
      <c r="F6295" s="32" t="n">
        <v>11136213.12</v>
      </c>
      <c r="G6295" s="32" t="n">
        <v>1113621.31</v>
      </c>
    </row>
    <row r="6296">
      <c r="A6296" t="inlineStr">
        <is>
          <t>L0204805</t>
        </is>
      </c>
      <c r="B6296" t="inlineStr">
        <is>
          <t>2026-03-19</t>
        </is>
      </c>
      <c r="C6296" t="inlineStr">
        <is>
          <t>home_use</t>
        </is>
      </c>
      <c r="D6296" t="inlineStr">
        <is>
          <t>IMP00926</t>
        </is>
      </c>
      <c r="E6296" t="inlineStr">
        <is>
          <t>T106477</t>
        </is>
      </c>
      <c r="F6296" s="32" t="n">
        <v>16270864.97</v>
      </c>
      <c r="G6296" s="32" t="n">
        <v>1708440.82</v>
      </c>
    </row>
    <row r="6297">
      <c r="A6297" t="inlineStr">
        <is>
          <t>L0204807</t>
        </is>
      </c>
      <c r="B6297" t="inlineStr">
        <is>
          <t>2026-03-19</t>
        </is>
      </c>
      <c r="C6297" t="inlineStr">
        <is>
          <t>home_use</t>
        </is>
      </c>
      <c r="D6297" t="inlineStr">
        <is>
          <t>IMP00926</t>
        </is>
      </c>
      <c r="E6297" t="inlineStr">
        <is>
          <t>T106477</t>
        </is>
      </c>
      <c r="F6297" s="32" t="n">
        <v>205120.34</v>
      </c>
      <c r="G6297" s="32" t="n">
        <v>21947.88</v>
      </c>
    </row>
    <row r="6298">
      <c r="A6298" t="inlineStr">
        <is>
          <t>L0204808</t>
        </is>
      </c>
      <c r="B6298" t="inlineStr">
        <is>
          <t>2026-03-19</t>
        </is>
      </c>
      <c r="C6298" t="inlineStr">
        <is>
          <t>home_use</t>
        </is>
      </c>
      <c r="D6298" t="inlineStr">
        <is>
          <t>IMP00926</t>
        </is>
      </c>
      <c r="E6298" t="inlineStr">
        <is>
          <t>T106477</t>
        </is>
      </c>
      <c r="F6298" s="32" t="n">
        <v>1152209.08</v>
      </c>
      <c r="G6298" s="32" t="n">
        <v>123286.37</v>
      </c>
    </row>
    <row r="6299">
      <c r="A6299" t="inlineStr">
        <is>
          <t>L0204811</t>
        </is>
      </c>
      <c r="B6299" t="inlineStr">
        <is>
          <t>2026-03-19</t>
        </is>
      </c>
      <c r="C6299" t="inlineStr">
        <is>
          <t>home_use</t>
        </is>
      </c>
      <c r="D6299" t="inlineStr">
        <is>
          <t>IMP00950</t>
        </is>
      </c>
      <c r="F6299" s="32" t="n">
        <v>9746902.6</v>
      </c>
      <c r="G6299" s="32" t="n">
        <v>1267097.34</v>
      </c>
    </row>
    <row r="6300">
      <c r="A6300" t="inlineStr">
        <is>
          <t>L0204812</t>
        </is>
      </c>
      <c r="B6300" t="inlineStr">
        <is>
          <t>2026-03-19</t>
        </is>
      </c>
      <c r="C6300" t="inlineStr">
        <is>
          <t>home_use</t>
        </is>
      </c>
      <c r="D6300" t="inlineStr">
        <is>
          <t>IMP00950</t>
        </is>
      </c>
      <c r="F6300" s="32" t="n">
        <v>2326490.85</v>
      </c>
      <c r="G6300" s="32" t="n">
        <v>302443.81</v>
      </c>
    </row>
    <row r="6301">
      <c r="A6301" t="inlineStr">
        <is>
          <t>L0204813</t>
        </is>
      </c>
      <c r="B6301" t="inlineStr">
        <is>
          <t>2026-03-19</t>
        </is>
      </c>
      <c r="C6301" t="inlineStr">
        <is>
          <t>home_use</t>
        </is>
      </c>
      <c r="D6301" t="inlineStr">
        <is>
          <t>IMP00950</t>
        </is>
      </c>
      <c r="F6301" s="32" t="n">
        <v>1834204.41</v>
      </c>
      <c r="G6301" s="32" t="n">
        <v>238446.57</v>
      </c>
    </row>
    <row r="6302">
      <c r="A6302" t="inlineStr">
        <is>
          <t>L0204818</t>
        </is>
      </c>
      <c r="B6302" t="inlineStr">
        <is>
          <t>2026-03-19</t>
        </is>
      </c>
      <c r="C6302" t="inlineStr">
        <is>
          <t>warehouse_in</t>
        </is>
      </c>
      <c r="D6302" t="inlineStr">
        <is>
          <t>IMP00970</t>
        </is>
      </c>
      <c r="E6302" t="inlineStr">
        <is>
          <t>T806787</t>
        </is>
      </c>
      <c r="F6302" s="32" t="n">
        <v>718718.72</v>
      </c>
      <c r="G6302" s="32" t="n">
        <v>0</v>
      </c>
    </row>
    <row r="6303">
      <c r="A6303" t="inlineStr">
        <is>
          <t>L0204820</t>
        </is>
      </c>
      <c r="B6303" t="inlineStr">
        <is>
          <t>2026-03-19</t>
        </is>
      </c>
      <c r="C6303" t="inlineStr">
        <is>
          <t>home_use</t>
        </is>
      </c>
      <c r="D6303" t="inlineStr">
        <is>
          <t>IMP00999</t>
        </is>
      </c>
      <c r="E6303" t="inlineStr">
        <is>
          <t>T106987</t>
        </is>
      </c>
      <c r="F6303" s="32" t="n">
        <v>2083260.7</v>
      </c>
      <c r="G6303" s="32" t="n">
        <v>208326.07</v>
      </c>
    </row>
    <row r="6304">
      <c r="A6304" t="inlineStr">
        <is>
          <t>L0204821</t>
        </is>
      </c>
      <c r="B6304" t="inlineStr">
        <is>
          <t>2026-03-19</t>
        </is>
      </c>
      <c r="C6304" t="inlineStr">
        <is>
          <t>home_use</t>
        </is>
      </c>
      <c r="D6304" t="inlineStr">
        <is>
          <t>IMP00999</t>
        </is>
      </c>
      <c r="E6304" t="inlineStr">
        <is>
          <t>T106987</t>
        </is>
      </c>
      <c r="F6304" s="32" t="n">
        <v>5149718.33</v>
      </c>
      <c r="G6304" s="32" t="n">
        <v>514971.83</v>
      </c>
    </row>
    <row r="6305">
      <c r="A6305" t="inlineStr">
        <is>
          <t>L0204827</t>
        </is>
      </c>
      <c r="B6305" t="inlineStr">
        <is>
          <t>2026-03-19</t>
        </is>
      </c>
      <c r="C6305" t="inlineStr">
        <is>
          <t>home_use</t>
        </is>
      </c>
      <c r="D6305" t="inlineStr">
        <is>
          <t>IMP01037</t>
        </is>
      </c>
      <c r="E6305" t="inlineStr">
        <is>
          <t>T107258</t>
        </is>
      </c>
      <c r="F6305" s="32" t="n">
        <v>357688.02</v>
      </c>
      <c r="G6305" s="32" t="n">
        <v>42922.56</v>
      </c>
    </row>
    <row r="6306">
      <c r="A6306" t="inlineStr">
        <is>
          <t>L0204829</t>
        </is>
      </c>
      <c r="B6306" t="inlineStr">
        <is>
          <t>2026-03-19</t>
        </is>
      </c>
      <c r="C6306" t="inlineStr">
        <is>
          <t>home_use</t>
        </is>
      </c>
      <c r="D6306" t="inlineStr">
        <is>
          <t>IMP01037</t>
        </is>
      </c>
      <c r="E6306" t="inlineStr">
        <is>
          <t>T107258</t>
        </is>
      </c>
      <c r="F6306" s="32" t="n">
        <v>602724.4</v>
      </c>
      <c r="G6306" s="32" t="n">
        <v>72326.92999999999</v>
      </c>
    </row>
    <row r="6307">
      <c r="A6307" t="inlineStr">
        <is>
          <t>L0204830</t>
        </is>
      </c>
      <c r="B6307" t="inlineStr">
        <is>
          <t>2026-03-19</t>
        </is>
      </c>
      <c r="C6307" t="inlineStr">
        <is>
          <t>home_use</t>
        </is>
      </c>
      <c r="D6307" t="inlineStr">
        <is>
          <t>IMP01037</t>
        </is>
      </c>
      <c r="E6307" t="inlineStr">
        <is>
          <t>T107258</t>
        </is>
      </c>
      <c r="F6307" s="32" t="n">
        <v>732697.52</v>
      </c>
      <c r="G6307" s="32" t="n">
        <v>87923.7</v>
      </c>
    </row>
    <row r="6308">
      <c r="A6308" t="inlineStr">
        <is>
          <t>L0204831</t>
        </is>
      </c>
      <c r="B6308" t="inlineStr">
        <is>
          <t>2026-03-19</t>
        </is>
      </c>
      <c r="C6308" t="inlineStr">
        <is>
          <t>home_use</t>
        </is>
      </c>
      <c r="D6308" t="inlineStr">
        <is>
          <t>IMP01037</t>
        </is>
      </c>
      <c r="E6308" t="inlineStr">
        <is>
          <t>T107258</t>
        </is>
      </c>
      <c r="F6308" s="32" t="n">
        <v>636786.64</v>
      </c>
      <c r="G6308" s="32" t="n">
        <v>63678.66</v>
      </c>
    </row>
    <row r="6309">
      <c r="A6309" t="inlineStr">
        <is>
          <t>L0204845</t>
        </is>
      </c>
      <c r="B6309" t="inlineStr">
        <is>
          <t>2026-03-19</t>
        </is>
      </c>
      <c r="C6309" t="inlineStr">
        <is>
          <t>home_use</t>
        </is>
      </c>
      <c r="D6309" t="inlineStr">
        <is>
          <t>IMP01142</t>
        </is>
      </c>
      <c r="E6309" t="inlineStr">
        <is>
          <t>T107992</t>
        </is>
      </c>
      <c r="F6309" s="32" t="n">
        <v>590406.26</v>
      </c>
      <c r="G6309" s="32" t="n">
        <v>66125.5</v>
      </c>
    </row>
    <row r="6310">
      <c r="A6310" t="inlineStr">
        <is>
          <t>L0204871</t>
        </is>
      </c>
      <c r="B6310" t="inlineStr">
        <is>
          <t>2026-03-19</t>
        </is>
      </c>
      <c r="C6310" t="inlineStr">
        <is>
          <t>home_use</t>
        </is>
      </c>
      <c r="D6310" t="inlineStr">
        <is>
          <t>IMP01310</t>
        </is>
      </c>
      <c r="E6310" t="inlineStr">
        <is>
          <t>T109167</t>
        </is>
      </c>
      <c r="F6310" s="32" t="n">
        <v>873340.24</v>
      </c>
      <c r="G6310" s="32" t="n">
        <v>93447.41</v>
      </c>
    </row>
    <row r="6311">
      <c r="A6311" t="inlineStr">
        <is>
          <t>L0204872</t>
        </is>
      </c>
      <c r="B6311" t="inlineStr">
        <is>
          <t>2026-03-19</t>
        </is>
      </c>
      <c r="C6311" t="inlineStr">
        <is>
          <t>home_use</t>
        </is>
      </c>
      <c r="D6311" t="inlineStr">
        <is>
          <t>IMP01310</t>
        </is>
      </c>
      <c r="E6311" t="inlineStr">
        <is>
          <t>T109167</t>
        </is>
      </c>
      <c r="F6311" s="32" t="n">
        <v>560919</v>
      </c>
      <c r="G6311" s="32" t="n">
        <v>70114.88</v>
      </c>
    </row>
    <row r="6312">
      <c r="A6312" t="inlineStr">
        <is>
          <t>L0204874</t>
        </is>
      </c>
      <c r="B6312" t="inlineStr">
        <is>
          <t>2026-03-19</t>
        </is>
      </c>
      <c r="C6312" t="inlineStr">
        <is>
          <t>home_use</t>
        </is>
      </c>
      <c r="D6312" t="inlineStr">
        <is>
          <t>IMP01310</t>
        </is>
      </c>
      <c r="E6312" t="inlineStr">
        <is>
          <t>T109167</t>
        </is>
      </c>
      <c r="F6312" s="32" t="n">
        <v>499029.58</v>
      </c>
      <c r="G6312" s="32" t="n">
        <v>53396.17</v>
      </c>
    </row>
    <row r="6313">
      <c r="A6313" t="inlineStr">
        <is>
          <t>L0204875</t>
        </is>
      </c>
      <c r="B6313" t="inlineStr">
        <is>
          <t>2026-03-19</t>
        </is>
      </c>
      <c r="C6313" t="inlineStr">
        <is>
          <t>home_use</t>
        </is>
      </c>
      <c r="D6313" t="inlineStr">
        <is>
          <t>IMP01310</t>
        </is>
      </c>
      <c r="E6313" t="inlineStr">
        <is>
          <t>T109167</t>
        </is>
      </c>
      <c r="F6313" s="32" t="n">
        <v>855079.3</v>
      </c>
      <c r="G6313" s="32" t="n">
        <v>91493.49000000001</v>
      </c>
    </row>
    <row r="6314">
      <c r="A6314" t="inlineStr">
        <is>
          <t>L0204876</t>
        </is>
      </c>
      <c r="B6314" t="inlineStr">
        <is>
          <t>2026-03-19</t>
        </is>
      </c>
      <c r="C6314" t="inlineStr">
        <is>
          <t>home_use</t>
        </is>
      </c>
      <c r="D6314" t="inlineStr">
        <is>
          <t>IMP01310</t>
        </is>
      </c>
      <c r="E6314" t="inlineStr">
        <is>
          <t>T109167</t>
        </is>
      </c>
      <c r="F6314" s="32" t="n">
        <v>875151.03</v>
      </c>
      <c r="G6314" s="32" t="n">
        <v>93641.16</v>
      </c>
    </row>
    <row r="6315">
      <c r="A6315" t="inlineStr">
        <is>
          <t>L0204877</t>
        </is>
      </c>
      <c r="B6315" t="inlineStr">
        <is>
          <t>2026-03-19</t>
        </is>
      </c>
      <c r="C6315" t="inlineStr">
        <is>
          <t>home_use</t>
        </is>
      </c>
      <c r="D6315" t="inlineStr">
        <is>
          <t>IMP01310</t>
        </is>
      </c>
      <c r="E6315" t="inlineStr">
        <is>
          <t>T109167</t>
        </is>
      </c>
      <c r="F6315" s="32" t="n">
        <v>444551.94</v>
      </c>
      <c r="G6315" s="32" t="n">
        <v>47567.06</v>
      </c>
    </row>
    <row r="6316">
      <c r="A6316" t="inlineStr">
        <is>
          <t>L0204878</t>
        </is>
      </c>
      <c r="B6316" t="inlineStr">
        <is>
          <t>2026-03-19</t>
        </is>
      </c>
      <c r="C6316" t="inlineStr">
        <is>
          <t>home_use</t>
        </is>
      </c>
      <c r="D6316" t="inlineStr">
        <is>
          <t>IMP01310</t>
        </is>
      </c>
      <c r="E6316" t="inlineStr">
        <is>
          <t>T109167</t>
        </is>
      </c>
      <c r="F6316" s="32" t="n">
        <v>436752.67</v>
      </c>
      <c r="G6316" s="32" t="n">
        <v>46732.54</v>
      </c>
    </row>
    <row r="6317">
      <c r="A6317" t="inlineStr">
        <is>
          <t>L0204909</t>
        </is>
      </c>
      <c r="B6317" t="inlineStr">
        <is>
          <t>2026-03-20</t>
        </is>
      </c>
      <c r="C6317" t="inlineStr">
        <is>
          <t>home_use</t>
        </is>
      </c>
      <c r="D6317" t="inlineStr">
        <is>
          <t>IMP00038</t>
        </is>
      </c>
      <c r="E6317" t="inlineStr">
        <is>
          <t>T100260</t>
        </is>
      </c>
      <c r="F6317" s="32" t="n">
        <v>2055982.36</v>
      </c>
      <c r="G6317" s="32" t="n">
        <v>215878.15</v>
      </c>
    </row>
    <row r="6318">
      <c r="A6318" t="inlineStr">
        <is>
          <t>L0204911</t>
        </is>
      </c>
      <c r="B6318" t="inlineStr">
        <is>
          <t>2026-03-20</t>
        </is>
      </c>
      <c r="C6318" t="inlineStr">
        <is>
          <t>home_use</t>
        </is>
      </c>
      <c r="D6318" t="inlineStr">
        <is>
          <t>IMP00063</t>
        </is>
      </c>
      <c r="E6318" t="inlineStr">
        <is>
          <t>T100440</t>
        </is>
      </c>
      <c r="F6318" s="32" t="n">
        <v>329767.17</v>
      </c>
      <c r="G6318" s="32" t="n">
        <v>35285.09</v>
      </c>
    </row>
    <row r="6319">
      <c r="A6319" t="inlineStr">
        <is>
          <t>L0204912</t>
        </is>
      </c>
      <c r="B6319" t="inlineStr">
        <is>
          <t>2026-03-20</t>
        </is>
      </c>
      <c r="C6319" t="inlineStr">
        <is>
          <t>home_use</t>
        </is>
      </c>
      <c r="D6319" t="inlineStr">
        <is>
          <t>IMP00063</t>
        </is>
      </c>
      <c r="E6319" t="inlineStr">
        <is>
          <t>T100440</t>
        </is>
      </c>
      <c r="F6319" s="32" t="n">
        <v>283470.02</v>
      </c>
      <c r="G6319" s="32" t="n">
        <v>30331.29</v>
      </c>
    </row>
    <row r="6320">
      <c r="A6320" t="inlineStr">
        <is>
          <t>L0204913</t>
        </is>
      </c>
      <c r="B6320" t="inlineStr">
        <is>
          <t>2026-03-20</t>
        </is>
      </c>
      <c r="C6320" t="inlineStr">
        <is>
          <t>home_use</t>
        </is>
      </c>
      <c r="D6320" t="inlineStr">
        <is>
          <t>IMP00063</t>
        </is>
      </c>
      <c r="E6320" t="inlineStr">
        <is>
          <t>T100440</t>
        </is>
      </c>
      <c r="F6320" s="32" t="n">
        <v>3222658.16</v>
      </c>
      <c r="G6320" s="32" t="n">
        <v>328711.13</v>
      </c>
    </row>
    <row r="6321">
      <c r="A6321" t="inlineStr">
        <is>
          <t>L0204914</t>
        </is>
      </c>
      <c r="B6321" t="inlineStr">
        <is>
          <t>2026-03-20</t>
        </is>
      </c>
      <c r="C6321" t="inlineStr">
        <is>
          <t>home_use</t>
        </is>
      </c>
      <c r="D6321" t="inlineStr">
        <is>
          <t>IMP00063</t>
        </is>
      </c>
      <c r="E6321" t="inlineStr">
        <is>
          <t>T100440</t>
        </is>
      </c>
      <c r="F6321" s="32" t="n">
        <v>346911.35</v>
      </c>
      <c r="G6321" s="32" t="n">
        <v>39894.81</v>
      </c>
    </row>
    <row r="6322">
      <c r="A6322" t="inlineStr">
        <is>
          <t>L0204915</t>
        </is>
      </c>
      <c r="B6322" t="inlineStr">
        <is>
          <t>2026-03-20</t>
        </is>
      </c>
      <c r="C6322" t="inlineStr">
        <is>
          <t>home_use</t>
        </is>
      </c>
      <c r="D6322" t="inlineStr">
        <is>
          <t>IMP00063</t>
        </is>
      </c>
      <c r="E6322" t="inlineStr">
        <is>
          <t>T100440</t>
        </is>
      </c>
      <c r="F6322" s="32" t="n">
        <v>7240812.96</v>
      </c>
      <c r="G6322" s="32" t="n">
        <v>941305.6800000001</v>
      </c>
    </row>
    <row r="6323">
      <c r="A6323" t="inlineStr">
        <is>
          <t>L0204916</t>
        </is>
      </c>
      <c r="B6323" t="inlineStr">
        <is>
          <t>2026-03-20</t>
        </is>
      </c>
      <c r="C6323" t="inlineStr">
        <is>
          <t>home_use</t>
        </is>
      </c>
      <c r="D6323" t="inlineStr">
        <is>
          <t>IMP00063</t>
        </is>
      </c>
      <c r="E6323" t="inlineStr">
        <is>
          <t>T100440</t>
        </is>
      </c>
      <c r="F6323" s="32" t="n">
        <v>1224465.75</v>
      </c>
      <c r="G6323" s="32" t="n">
        <v>140813.56</v>
      </c>
    </row>
    <row r="6324">
      <c r="A6324" t="inlineStr">
        <is>
          <t>L0204918</t>
        </is>
      </c>
      <c r="B6324" t="inlineStr">
        <is>
          <t>2026-03-20</t>
        </is>
      </c>
      <c r="C6324" t="inlineStr">
        <is>
          <t>home_use</t>
        </is>
      </c>
      <c r="D6324" t="inlineStr">
        <is>
          <t>IMP00067</t>
        </is>
      </c>
      <c r="E6324" t="inlineStr">
        <is>
          <t>T100466</t>
        </is>
      </c>
      <c r="F6324" s="32" t="n">
        <v>3285771.83</v>
      </c>
      <c r="G6324" s="32" t="n">
        <v>328577.18</v>
      </c>
    </row>
    <row r="6325">
      <c r="A6325" t="inlineStr">
        <is>
          <t>L0204926</t>
        </is>
      </c>
      <c r="B6325" t="inlineStr">
        <is>
          <t>2026-03-20</t>
        </is>
      </c>
      <c r="C6325" t="inlineStr">
        <is>
          <t>home_use</t>
        </is>
      </c>
      <c r="D6325" t="inlineStr">
        <is>
          <t>IMP00156</t>
        </is>
      </c>
      <c r="F6325" s="32" t="n">
        <v>645339.62</v>
      </c>
      <c r="G6325" s="32" t="n">
        <v>83894.14999999999</v>
      </c>
    </row>
    <row r="6326">
      <c r="A6326" t="inlineStr">
        <is>
          <t>L0204930</t>
        </is>
      </c>
      <c r="B6326" t="inlineStr">
        <is>
          <t>2026-03-20</t>
        </is>
      </c>
      <c r="C6326" t="inlineStr">
        <is>
          <t>warehouse_out</t>
        </is>
      </c>
      <c r="D6326" t="inlineStr">
        <is>
          <t>IMP00197</t>
        </is>
      </c>
      <c r="E6326" t="inlineStr">
        <is>
          <t>T100070</t>
        </is>
      </c>
      <c r="F6326" s="32" t="n">
        <v>646878.54</v>
      </c>
      <c r="G6326" s="32" t="n">
        <v>80859.82000000001</v>
      </c>
    </row>
    <row r="6327">
      <c r="A6327" t="inlineStr">
        <is>
          <t>L0204941</t>
        </is>
      </c>
      <c r="B6327" t="inlineStr">
        <is>
          <t>2026-03-20</t>
        </is>
      </c>
      <c r="C6327" t="inlineStr">
        <is>
          <t>home_use</t>
        </is>
      </c>
      <c r="D6327" t="inlineStr">
        <is>
          <t>IMP00306</t>
        </is>
      </c>
      <c r="E6327" t="inlineStr">
        <is>
          <t>T102141</t>
        </is>
      </c>
      <c r="F6327" s="32" t="n">
        <v>343703.17</v>
      </c>
      <c r="G6327" s="32" t="n">
        <v>36088.83</v>
      </c>
    </row>
    <row r="6328">
      <c r="A6328" t="inlineStr">
        <is>
          <t>L0204942</t>
        </is>
      </c>
      <c r="B6328" t="inlineStr">
        <is>
          <t>2026-03-20</t>
        </is>
      </c>
      <c r="C6328" t="inlineStr">
        <is>
          <t>home_use</t>
        </is>
      </c>
      <c r="D6328" t="inlineStr">
        <is>
          <t>IMP00306</t>
        </is>
      </c>
      <c r="E6328" t="inlineStr">
        <is>
          <t>T102141</t>
        </is>
      </c>
      <c r="F6328" s="32" t="n">
        <v>1265160.64</v>
      </c>
      <c r="G6328" s="32" t="n">
        <v>132841.87</v>
      </c>
    </row>
    <row r="6329">
      <c r="A6329" t="inlineStr">
        <is>
          <t>L0204943</t>
        </is>
      </c>
      <c r="B6329" t="inlineStr">
        <is>
          <t>2026-03-20</t>
        </is>
      </c>
      <c r="C6329" t="inlineStr">
        <is>
          <t>home_use</t>
        </is>
      </c>
      <c r="D6329" t="inlineStr">
        <is>
          <t>IMP00306</t>
        </is>
      </c>
      <c r="E6329" t="inlineStr">
        <is>
          <t>T102141</t>
        </is>
      </c>
      <c r="F6329" s="32" t="n">
        <v>621334.61</v>
      </c>
      <c r="G6329" s="32" t="n">
        <v>65240.13</v>
      </c>
    </row>
    <row r="6330">
      <c r="A6330" t="inlineStr">
        <is>
          <t>L0204944</t>
        </is>
      </c>
      <c r="B6330" t="inlineStr">
        <is>
          <t>2026-03-20</t>
        </is>
      </c>
      <c r="C6330" t="inlineStr">
        <is>
          <t>home_use</t>
        </is>
      </c>
      <c r="D6330" t="inlineStr">
        <is>
          <t>IMP00306</t>
        </is>
      </c>
      <c r="E6330" t="inlineStr">
        <is>
          <t>T102141</t>
        </is>
      </c>
      <c r="F6330" s="32" t="n">
        <v>350826.97</v>
      </c>
      <c r="G6330" s="32" t="n">
        <v>43853.37</v>
      </c>
    </row>
    <row r="6331">
      <c r="A6331" t="inlineStr">
        <is>
          <t>L0204945</t>
        </is>
      </c>
      <c r="B6331" t="inlineStr">
        <is>
          <t>2026-03-20</t>
        </is>
      </c>
      <c r="C6331" t="inlineStr">
        <is>
          <t>home_use</t>
        </is>
      </c>
      <c r="D6331" t="inlineStr">
        <is>
          <t>IMP00306</t>
        </is>
      </c>
      <c r="E6331" t="inlineStr">
        <is>
          <t>T102141</t>
        </is>
      </c>
      <c r="F6331" s="32" t="n">
        <v>645044.74</v>
      </c>
      <c r="G6331" s="32" t="n">
        <v>80630.59</v>
      </c>
    </row>
    <row r="6332">
      <c r="A6332" t="inlineStr">
        <is>
          <t>L0204947</t>
        </is>
      </c>
      <c r="B6332" t="inlineStr">
        <is>
          <t>2026-03-20</t>
        </is>
      </c>
      <c r="C6332" t="inlineStr">
        <is>
          <t>warehouse_out</t>
        </is>
      </c>
      <c r="D6332" t="inlineStr">
        <is>
          <t>IMP00306</t>
        </is>
      </c>
      <c r="E6332" t="inlineStr">
        <is>
          <t>T102141</t>
        </is>
      </c>
      <c r="F6332" s="32" t="n">
        <v>257206.6</v>
      </c>
      <c r="G6332" s="32" t="n">
        <v>27006.69</v>
      </c>
    </row>
    <row r="6333">
      <c r="A6333" t="inlineStr">
        <is>
          <t>L0204949</t>
        </is>
      </c>
      <c r="B6333" t="inlineStr">
        <is>
          <t>2026-03-20</t>
        </is>
      </c>
      <c r="C6333" t="inlineStr">
        <is>
          <t>home_use</t>
        </is>
      </c>
      <c r="D6333" t="inlineStr">
        <is>
          <t>IMP00306</t>
        </is>
      </c>
      <c r="E6333" t="inlineStr">
        <is>
          <t>T102141</t>
        </is>
      </c>
      <c r="F6333" s="32" t="n">
        <v>548372.65</v>
      </c>
      <c r="G6333" s="32" t="n">
        <v>68546.58</v>
      </c>
    </row>
    <row r="6334">
      <c r="A6334" t="inlineStr">
        <is>
          <t>L0204950</t>
        </is>
      </c>
      <c r="B6334" t="inlineStr">
        <is>
          <t>2026-03-20</t>
        </is>
      </c>
      <c r="C6334" t="inlineStr">
        <is>
          <t>home_use</t>
        </is>
      </c>
      <c r="D6334" t="inlineStr">
        <is>
          <t>IMP00306</t>
        </is>
      </c>
      <c r="E6334" t="inlineStr">
        <is>
          <t>T102141</t>
        </is>
      </c>
      <c r="F6334" s="32" t="n">
        <v>1779400.72</v>
      </c>
      <c r="G6334" s="32" t="n">
        <v>222425.09</v>
      </c>
    </row>
    <row r="6335">
      <c r="A6335" t="inlineStr">
        <is>
          <t>L0204951</t>
        </is>
      </c>
      <c r="B6335" t="inlineStr">
        <is>
          <t>2026-03-20</t>
        </is>
      </c>
      <c r="C6335" t="inlineStr">
        <is>
          <t>home_use</t>
        </is>
      </c>
      <c r="D6335" t="inlineStr">
        <is>
          <t>IMP00306</t>
        </is>
      </c>
      <c r="E6335" t="inlineStr">
        <is>
          <t>T102141</t>
        </is>
      </c>
      <c r="F6335" s="32" t="n">
        <v>629364.15</v>
      </c>
      <c r="G6335" s="32" t="n">
        <v>66083.24000000001</v>
      </c>
    </row>
    <row r="6336">
      <c r="A6336" t="inlineStr">
        <is>
          <t>L0204952</t>
        </is>
      </c>
      <c r="B6336" t="inlineStr">
        <is>
          <t>2026-03-20</t>
        </is>
      </c>
      <c r="C6336" t="inlineStr">
        <is>
          <t>home_use</t>
        </is>
      </c>
      <c r="D6336" t="inlineStr">
        <is>
          <t>IMP00306</t>
        </is>
      </c>
      <c r="E6336" t="inlineStr">
        <is>
          <t>T102141</t>
        </is>
      </c>
      <c r="F6336" s="32" t="n">
        <v>354238.71</v>
      </c>
      <c r="G6336" s="32" t="n">
        <v>37195.06</v>
      </c>
    </row>
    <row r="6337">
      <c r="A6337" t="inlineStr">
        <is>
          <t>L0204957</t>
        </is>
      </c>
      <c r="B6337" t="inlineStr">
        <is>
          <t>2026-03-20</t>
        </is>
      </c>
      <c r="C6337" t="inlineStr">
        <is>
          <t>home_use</t>
        </is>
      </c>
      <c r="D6337" t="inlineStr">
        <is>
          <t>IMP00340</t>
        </is>
      </c>
      <c r="E6337" t="inlineStr">
        <is>
          <t>T102376</t>
        </is>
      </c>
      <c r="F6337" s="32" t="n">
        <v>9122532.41</v>
      </c>
      <c r="G6337" s="32" t="n">
        <v>957865.9</v>
      </c>
    </row>
    <row r="6338">
      <c r="A6338" t="inlineStr">
        <is>
          <t>L0204959</t>
        </is>
      </c>
      <c r="B6338" t="inlineStr">
        <is>
          <t>2026-03-20</t>
        </is>
      </c>
      <c r="C6338" t="inlineStr">
        <is>
          <t>home_use</t>
        </is>
      </c>
      <c r="D6338" t="inlineStr">
        <is>
          <t>IMP00340</t>
        </is>
      </c>
      <c r="E6338" t="inlineStr">
        <is>
          <t>T102376</t>
        </is>
      </c>
      <c r="F6338" s="32" t="n">
        <v>16629899.7</v>
      </c>
      <c r="G6338" s="32" t="n">
        <v>1662989.97</v>
      </c>
    </row>
    <row r="6339">
      <c r="A6339" t="inlineStr">
        <is>
          <t>L0204960</t>
        </is>
      </c>
      <c r="B6339" t="inlineStr">
        <is>
          <t>2026-03-20</t>
        </is>
      </c>
      <c r="C6339" t="inlineStr">
        <is>
          <t>warehouse_out</t>
        </is>
      </c>
      <c r="D6339" t="inlineStr">
        <is>
          <t>IMP00340</t>
        </is>
      </c>
      <c r="E6339" t="inlineStr">
        <is>
          <t>T102376</t>
        </is>
      </c>
      <c r="F6339" s="32" t="n">
        <v>14085124.18</v>
      </c>
      <c r="G6339" s="32" t="n">
        <v>1478938.04</v>
      </c>
    </row>
    <row r="6340">
      <c r="A6340" t="inlineStr">
        <is>
          <t>L0205015</t>
        </is>
      </c>
      <c r="B6340" t="inlineStr">
        <is>
          <t>2026-03-20</t>
        </is>
      </c>
      <c r="C6340" t="inlineStr">
        <is>
          <t>warehouse_out</t>
        </is>
      </c>
      <c r="D6340" t="inlineStr">
        <is>
          <t>IMP00616</t>
        </is>
      </c>
      <c r="E6340" t="inlineStr">
        <is>
          <t>T104305</t>
        </is>
      </c>
      <c r="F6340" s="32" t="n">
        <v>2225036.66</v>
      </c>
      <c r="G6340" s="32" t="n">
        <v>222503.67</v>
      </c>
    </row>
    <row r="6341">
      <c r="A6341" t="inlineStr">
        <is>
          <t>L0205018</t>
        </is>
      </c>
      <c r="B6341" t="inlineStr">
        <is>
          <t>2026-03-20</t>
        </is>
      </c>
      <c r="C6341" t="inlineStr">
        <is>
          <t>home_use</t>
        </is>
      </c>
      <c r="D6341" t="inlineStr">
        <is>
          <t>IMP00643</t>
        </is>
      </c>
      <c r="E6341" t="inlineStr">
        <is>
          <t>T104498</t>
        </is>
      </c>
      <c r="F6341" s="32" t="n">
        <v>454434.29</v>
      </c>
      <c r="G6341" s="32" t="n">
        <v>45443.43</v>
      </c>
    </row>
    <row r="6342">
      <c r="A6342" t="inlineStr">
        <is>
          <t>L0205019</t>
        </is>
      </c>
      <c r="B6342" t="inlineStr">
        <is>
          <t>2026-03-20</t>
        </is>
      </c>
      <c r="C6342" t="inlineStr">
        <is>
          <t>home_use</t>
        </is>
      </c>
      <c r="D6342" t="inlineStr">
        <is>
          <t>IMP00643</t>
        </is>
      </c>
      <c r="E6342" t="inlineStr">
        <is>
          <t>T104498</t>
        </is>
      </c>
      <c r="F6342" s="32" t="n">
        <v>413821.59</v>
      </c>
      <c r="G6342" s="32" t="n">
        <v>43451.27</v>
      </c>
    </row>
    <row r="6343">
      <c r="A6343" t="inlineStr">
        <is>
          <t>L0205020</t>
        </is>
      </c>
      <c r="B6343" t="inlineStr">
        <is>
          <t>2026-03-20</t>
        </is>
      </c>
      <c r="C6343" t="inlineStr">
        <is>
          <t>home_use</t>
        </is>
      </c>
      <c r="D6343" t="inlineStr">
        <is>
          <t>IMP00643</t>
        </is>
      </c>
      <c r="E6343" t="inlineStr">
        <is>
          <t>T104498</t>
        </is>
      </c>
      <c r="F6343" s="32" t="n">
        <v>270773.41</v>
      </c>
      <c r="G6343" s="32" t="n">
        <v>27077.34</v>
      </c>
    </row>
    <row r="6344">
      <c r="A6344" t="inlineStr">
        <is>
          <t>L0205021</t>
        </is>
      </c>
      <c r="B6344" t="inlineStr">
        <is>
          <t>2026-03-20</t>
        </is>
      </c>
      <c r="C6344" t="inlineStr">
        <is>
          <t>home_use</t>
        </is>
      </c>
      <c r="D6344" t="inlineStr">
        <is>
          <t>IMP00643</t>
        </is>
      </c>
      <c r="E6344" t="inlineStr">
        <is>
          <t>T104498</t>
        </is>
      </c>
      <c r="F6344" s="32" t="n">
        <v>839260.0600000001</v>
      </c>
      <c r="G6344" s="32" t="n">
        <v>83926.00999999999</v>
      </c>
    </row>
    <row r="6345">
      <c r="A6345" t="inlineStr">
        <is>
          <t>L0205035</t>
        </is>
      </c>
      <c r="B6345" t="inlineStr">
        <is>
          <t>2026-03-20</t>
        </is>
      </c>
      <c r="C6345" t="inlineStr">
        <is>
          <t>home_use</t>
        </is>
      </c>
      <c r="D6345" t="inlineStr">
        <is>
          <t>IMP00753</t>
        </is>
      </c>
      <c r="E6345" t="inlineStr">
        <is>
          <t>T105264</t>
        </is>
      </c>
      <c r="F6345" s="32" t="n">
        <v>231688.86</v>
      </c>
      <c r="G6345" s="32" t="n">
        <v>28961.11</v>
      </c>
    </row>
    <row r="6346">
      <c r="A6346" t="inlineStr">
        <is>
          <t>L0205056</t>
        </is>
      </c>
      <c r="B6346" t="inlineStr">
        <is>
          <t>2026-03-20</t>
        </is>
      </c>
      <c r="C6346" t="inlineStr">
        <is>
          <t>home_use</t>
        </is>
      </c>
      <c r="D6346" t="inlineStr">
        <is>
          <t>IMP00892</t>
        </is>
      </c>
      <c r="E6346" t="inlineStr">
        <is>
          <t>T106240</t>
        </is>
      </c>
      <c r="F6346" s="32" t="n">
        <v>274682</v>
      </c>
      <c r="G6346" s="32" t="n">
        <v>31588.43</v>
      </c>
    </row>
    <row r="6347">
      <c r="A6347" t="inlineStr">
        <is>
          <t>L0205085</t>
        </is>
      </c>
      <c r="B6347" t="inlineStr">
        <is>
          <t>2026-03-20</t>
        </is>
      </c>
      <c r="C6347" t="inlineStr">
        <is>
          <t>home_use</t>
        </is>
      </c>
      <c r="D6347" t="inlineStr">
        <is>
          <t>IMP01037</t>
        </is>
      </c>
      <c r="E6347" t="inlineStr">
        <is>
          <t>T107258</t>
        </is>
      </c>
      <c r="F6347" s="32" t="n">
        <v>636304.34</v>
      </c>
      <c r="G6347" s="32" t="n">
        <v>76356.52</v>
      </c>
    </row>
    <row r="6348">
      <c r="A6348" t="inlineStr">
        <is>
          <t>L0205086</t>
        </is>
      </c>
      <c r="B6348" t="inlineStr">
        <is>
          <t>2026-03-20</t>
        </is>
      </c>
      <c r="C6348" t="inlineStr">
        <is>
          <t>home_use</t>
        </is>
      </c>
      <c r="D6348" t="inlineStr">
        <is>
          <t>IMP01037</t>
        </is>
      </c>
      <c r="E6348" t="inlineStr">
        <is>
          <t>T107258</t>
        </is>
      </c>
      <c r="F6348" s="32" t="n">
        <v>1529841.29</v>
      </c>
      <c r="G6348" s="32" t="n">
        <v>152984.13</v>
      </c>
    </row>
    <row r="6349">
      <c r="A6349" t="inlineStr">
        <is>
          <t>L0205104</t>
        </is>
      </c>
      <c r="B6349" t="inlineStr">
        <is>
          <t>2026-03-20</t>
        </is>
      </c>
      <c r="C6349" t="inlineStr">
        <is>
          <t>home_use</t>
        </is>
      </c>
      <c r="D6349" t="inlineStr">
        <is>
          <t>IMP01142</t>
        </is>
      </c>
      <c r="E6349" t="inlineStr">
        <is>
          <t>T107992</t>
        </is>
      </c>
      <c r="F6349" s="32" t="n">
        <v>285066.5</v>
      </c>
      <c r="G6349" s="32" t="n">
        <v>31927.45</v>
      </c>
    </row>
    <row r="6350">
      <c r="A6350" t="inlineStr">
        <is>
          <t>L0205105</t>
        </is>
      </c>
      <c r="B6350" t="inlineStr">
        <is>
          <t>2026-03-20</t>
        </is>
      </c>
      <c r="C6350" t="inlineStr">
        <is>
          <t>home_use</t>
        </is>
      </c>
      <c r="D6350" t="inlineStr">
        <is>
          <t>IMP01142</t>
        </is>
      </c>
      <c r="E6350" t="inlineStr">
        <is>
          <t>T107992</t>
        </is>
      </c>
      <c r="F6350" s="32" t="n">
        <v>36926887.95</v>
      </c>
      <c r="G6350" s="32" t="n">
        <v>3692688.8</v>
      </c>
    </row>
    <row r="6351">
      <c r="A6351" t="inlineStr">
        <is>
          <t>L0205136</t>
        </is>
      </c>
      <c r="B6351" t="inlineStr">
        <is>
          <t>2026-03-20</t>
        </is>
      </c>
      <c r="C6351" t="inlineStr">
        <is>
          <t>warehouse_out</t>
        </is>
      </c>
      <c r="D6351" t="inlineStr">
        <is>
          <t>IMP01310</t>
        </is>
      </c>
      <c r="E6351" t="inlineStr">
        <is>
          <t>T109167</t>
        </is>
      </c>
      <c r="F6351" s="32" t="n">
        <v>5041835.12</v>
      </c>
      <c r="G6351" s="32" t="n">
        <v>655438.5699999999</v>
      </c>
    </row>
    <row r="6352">
      <c r="A6352" t="inlineStr">
        <is>
          <t>L0205137</t>
        </is>
      </c>
      <c r="B6352" t="inlineStr">
        <is>
          <t>2026-03-20</t>
        </is>
      </c>
      <c r="C6352" t="inlineStr">
        <is>
          <t>home_use</t>
        </is>
      </c>
      <c r="D6352" t="inlineStr">
        <is>
          <t>IMP01310</t>
        </is>
      </c>
      <c r="E6352" t="inlineStr">
        <is>
          <t>T109167</t>
        </is>
      </c>
      <c r="F6352" s="32" t="n">
        <v>908746.55</v>
      </c>
      <c r="G6352" s="32" t="n">
        <v>97235.88</v>
      </c>
    </row>
    <row r="6353">
      <c r="A6353" t="inlineStr">
        <is>
          <t>L0205138</t>
        </is>
      </c>
      <c r="B6353" t="inlineStr">
        <is>
          <t>2026-03-20</t>
        </is>
      </c>
      <c r="C6353" t="inlineStr">
        <is>
          <t>home_use</t>
        </is>
      </c>
      <c r="D6353" t="inlineStr">
        <is>
          <t>IMP01310</t>
        </is>
      </c>
      <c r="E6353" t="inlineStr">
        <is>
          <t>T109167</t>
        </is>
      </c>
      <c r="F6353" s="32" t="n">
        <v>858283.92</v>
      </c>
      <c r="G6353" s="32" t="n">
        <v>91836.38</v>
      </c>
    </row>
    <row r="6354">
      <c r="A6354" t="inlineStr">
        <is>
          <t>L0205139</t>
        </is>
      </c>
      <c r="B6354" t="inlineStr">
        <is>
          <t>2026-03-20</t>
        </is>
      </c>
      <c r="C6354" t="inlineStr">
        <is>
          <t>home_use</t>
        </is>
      </c>
      <c r="D6354" t="inlineStr">
        <is>
          <t>IMP01310</t>
        </is>
      </c>
      <c r="E6354" t="inlineStr">
        <is>
          <t>T109167</t>
        </is>
      </c>
      <c r="F6354" s="32" t="n">
        <v>999759.9</v>
      </c>
      <c r="G6354" s="32" t="n">
        <v>106974.31</v>
      </c>
    </row>
    <row r="6355">
      <c r="A6355" t="inlineStr">
        <is>
          <t>L0205141</t>
        </is>
      </c>
      <c r="B6355" t="inlineStr">
        <is>
          <t>2026-03-20</t>
        </is>
      </c>
      <c r="C6355" t="inlineStr">
        <is>
          <t>home_use_exempt</t>
        </is>
      </c>
      <c r="D6355" t="inlineStr">
        <is>
          <t>IMP01315</t>
        </is>
      </c>
      <c r="E6355" t="inlineStr">
        <is>
          <t>T109203</t>
        </is>
      </c>
      <c r="F6355" s="32" t="n">
        <v>1054134.59</v>
      </c>
      <c r="G6355" s="32" t="n">
        <v>0</v>
      </c>
    </row>
    <row r="6356">
      <c r="A6356" t="inlineStr">
        <is>
          <t>L0205156</t>
        </is>
      </c>
      <c r="B6356" t="inlineStr">
        <is>
          <t>2026-03-20</t>
        </is>
      </c>
      <c r="C6356" t="inlineStr">
        <is>
          <t>home_use</t>
        </is>
      </c>
      <c r="D6356" t="inlineStr">
        <is>
          <t>IMP01431</t>
        </is>
      </c>
      <c r="E6356" t="inlineStr">
        <is>
          <t>T110015</t>
        </is>
      </c>
      <c r="F6356" s="32" t="n">
        <v>368554.33</v>
      </c>
      <c r="G6356" s="32" t="n">
        <v>40540.98</v>
      </c>
    </row>
    <row r="6357">
      <c r="A6357" t="inlineStr">
        <is>
          <t>L0205174</t>
        </is>
      </c>
      <c r="B6357" t="inlineStr">
        <is>
          <t>2026-03-21</t>
        </is>
      </c>
      <c r="C6357" t="inlineStr">
        <is>
          <t>home_use</t>
        </is>
      </c>
      <c r="D6357" t="inlineStr">
        <is>
          <t>IMP00063</t>
        </is>
      </c>
      <c r="E6357" t="inlineStr">
        <is>
          <t>T100440</t>
        </is>
      </c>
      <c r="F6357" s="32" t="n">
        <v>682637.79</v>
      </c>
      <c r="G6357" s="32" t="n">
        <v>76455.42999999999</v>
      </c>
    </row>
    <row r="6358">
      <c r="A6358" t="inlineStr">
        <is>
          <t>L0205175</t>
        </is>
      </c>
      <c r="B6358" t="inlineStr">
        <is>
          <t>2026-03-21</t>
        </is>
      </c>
      <c r="C6358" t="inlineStr">
        <is>
          <t>home_use</t>
        </is>
      </c>
      <c r="D6358" t="inlineStr">
        <is>
          <t>IMP00063</t>
        </is>
      </c>
      <c r="E6358" t="inlineStr">
        <is>
          <t>T100440</t>
        </is>
      </c>
      <c r="F6358" s="32" t="n">
        <v>368673.1</v>
      </c>
      <c r="G6358" s="32" t="n">
        <v>42397.41</v>
      </c>
    </row>
    <row r="6359">
      <c r="A6359" t="inlineStr">
        <is>
          <t>L0205177</t>
        </is>
      </c>
      <c r="B6359" t="inlineStr">
        <is>
          <t>2026-03-21</t>
        </is>
      </c>
      <c r="C6359" t="inlineStr">
        <is>
          <t>home_use</t>
        </is>
      </c>
      <c r="D6359" t="inlineStr">
        <is>
          <t>IMP00063</t>
        </is>
      </c>
      <c r="E6359" t="inlineStr">
        <is>
          <t>T100440</t>
        </is>
      </c>
      <c r="F6359" s="32" t="n">
        <v>441444.81</v>
      </c>
      <c r="G6359" s="32" t="n">
        <v>50766.15</v>
      </c>
    </row>
    <row r="6360">
      <c r="A6360" t="inlineStr">
        <is>
          <t>L0205178</t>
        </is>
      </c>
      <c r="B6360" t="inlineStr">
        <is>
          <t>2026-03-21</t>
        </is>
      </c>
      <c r="C6360" t="inlineStr">
        <is>
          <t>home_use</t>
        </is>
      </c>
      <c r="D6360" t="inlineStr">
        <is>
          <t>IMP00063</t>
        </is>
      </c>
      <c r="E6360" t="inlineStr">
        <is>
          <t>T100440</t>
        </is>
      </c>
      <c r="F6360" s="32" t="n">
        <v>457183.18</v>
      </c>
      <c r="G6360" s="32" t="n">
        <v>52576.07</v>
      </c>
    </row>
    <row r="6361">
      <c r="A6361" t="inlineStr">
        <is>
          <t>L0205180</t>
        </is>
      </c>
      <c r="B6361" t="inlineStr">
        <is>
          <t>2026-03-21</t>
        </is>
      </c>
      <c r="C6361" t="inlineStr">
        <is>
          <t>home_use</t>
        </is>
      </c>
      <c r="D6361" t="inlineStr">
        <is>
          <t>IMP00063</t>
        </is>
      </c>
      <c r="E6361" t="inlineStr">
        <is>
          <t>T100440</t>
        </is>
      </c>
      <c r="F6361" s="32" t="n">
        <v>1738630.96</v>
      </c>
      <c r="G6361" s="32" t="n">
        <v>194726.67</v>
      </c>
    </row>
    <row r="6362">
      <c r="A6362" t="inlineStr">
        <is>
          <t>L0205181</t>
        </is>
      </c>
      <c r="B6362" t="inlineStr">
        <is>
          <t>2026-03-21</t>
        </is>
      </c>
      <c r="C6362" t="inlineStr">
        <is>
          <t>warehouse_out</t>
        </is>
      </c>
      <c r="D6362" t="inlineStr">
        <is>
          <t>IMP00063</t>
        </is>
      </c>
      <c r="E6362" t="inlineStr">
        <is>
          <t>T100440</t>
        </is>
      </c>
      <c r="F6362" s="32" t="n">
        <v>1102511.41</v>
      </c>
      <c r="G6362" s="32" t="n">
        <v>117968.72</v>
      </c>
    </row>
    <row r="6363">
      <c r="A6363" t="inlineStr">
        <is>
          <t>L0205182</t>
        </is>
      </c>
      <c r="B6363" t="inlineStr">
        <is>
          <t>2026-03-21</t>
        </is>
      </c>
      <c r="C6363" t="inlineStr">
        <is>
          <t>home_use</t>
        </is>
      </c>
      <c r="D6363" t="inlineStr">
        <is>
          <t>IMP00063</t>
        </is>
      </c>
      <c r="E6363" t="inlineStr">
        <is>
          <t>T100440</t>
        </is>
      </c>
      <c r="F6363" s="32" t="n">
        <v>992275.65</v>
      </c>
      <c r="G6363" s="32" t="n">
        <v>114111.7</v>
      </c>
    </row>
    <row r="6364">
      <c r="A6364" t="inlineStr">
        <is>
          <t>L0205183</t>
        </is>
      </c>
      <c r="B6364" t="inlineStr">
        <is>
          <t>2026-03-21</t>
        </is>
      </c>
      <c r="C6364" t="inlineStr">
        <is>
          <t>home_use</t>
        </is>
      </c>
      <c r="D6364" t="inlineStr">
        <is>
          <t>IMP00063</t>
        </is>
      </c>
      <c r="E6364" t="inlineStr">
        <is>
          <t>T100440</t>
        </is>
      </c>
      <c r="F6364" s="32" t="n">
        <v>4560515.57</v>
      </c>
      <c r="G6364" s="32" t="n">
        <v>592867.02</v>
      </c>
    </row>
    <row r="6365">
      <c r="A6365" t="inlineStr">
        <is>
          <t>L0205184</t>
        </is>
      </c>
      <c r="B6365" t="inlineStr">
        <is>
          <t>2026-03-21</t>
        </is>
      </c>
      <c r="C6365" t="inlineStr">
        <is>
          <t>home_use</t>
        </is>
      </c>
      <c r="D6365" t="inlineStr">
        <is>
          <t>IMP00063</t>
        </is>
      </c>
      <c r="E6365" t="inlineStr">
        <is>
          <t>T100440</t>
        </is>
      </c>
      <c r="F6365" s="32" t="n">
        <v>1445679.63</v>
      </c>
      <c r="G6365" s="32" t="n">
        <v>154687.72</v>
      </c>
    </row>
    <row r="6366">
      <c r="A6366" t="inlineStr">
        <is>
          <t>L0205185</t>
        </is>
      </c>
      <c r="B6366" t="inlineStr">
        <is>
          <t>2026-03-21</t>
        </is>
      </c>
      <c r="C6366" t="inlineStr">
        <is>
          <t>warehouse_out</t>
        </is>
      </c>
      <c r="D6366" t="inlineStr">
        <is>
          <t>IMP00063</t>
        </is>
      </c>
      <c r="E6366" t="inlineStr">
        <is>
          <t>T100440</t>
        </is>
      </c>
      <c r="F6366" s="32" t="n">
        <v>1573303.67</v>
      </c>
      <c r="G6366" s="32" t="n">
        <v>168343.49</v>
      </c>
    </row>
    <row r="6367">
      <c r="A6367" t="inlineStr">
        <is>
          <t>L0205190</t>
        </is>
      </c>
      <c r="B6367" t="inlineStr">
        <is>
          <t>2026-03-21</t>
        </is>
      </c>
      <c r="C6367" t="inlineStr">
        <is>
          <t>home_use</t>
        </is>
      </c>
      <c r="D6367" t="inlineStr">
        <is>
          <t>IMP00105</t>
        </is>
      </c>
      <c r="E6367" t="inlineStr">
        <is>
          <t>T100729</t>
        </is>
      </c>
      <c r="F6367" s="32" t="n">
        <v>201148.53</v>
      </c>
      <c r="G6367" s="32" t="n">
        <v>21120.6</v>
      </c>
    </row>
    <row r="6368">
      <c r="A6368" t="inlineStr">
        <is>
          <t>L0205203</t>
        </is>
      </c>
      <c r="B6368" t="inlineStr">
        <is>
          <t>2026-03-21</t>
        </is>
      </c>
      <c r="C6368" t="inlineStr">
        <is>
          <t>temporary_admission</t>
        </is>
      </c>
      <c r="D6368" t="inlineStr">
        <is>
          <t>IMP00222</t>
        </is>
      </c>
      <c r="E6368" t="inlineStr">
        <is>
          <t>T101550</t>
        </is>
      </c>
      <c r="F6368" s="32" t="n">
        <v>1416821.7</v>
      </c>
      <c r="G6368" s="32" t="n">
        <v>0</v>
      </c>
    </row>
    <row r="6369">
      <c r="A6369" t="inlineStr">
        <is>
          <t>L0205206</t>
        </is>
      </c>
      <c r="B6369" t="inlineStr">
        <is>
          <t>2026-03-21</t>
        </is>
      </c>
      <c r="C6369" t="inlineStr">
        <is>
          <t>home_use</t>
        </is>
      </c>
      <c r="D6369" t="inlineStr">
        <is>
          <t>IMP00237</t>
        </is>
      </c>
      <c r="E6369" t="inlineStr">
        <is>
          <t>T101656</t>
        </is>
      </c>
      <c r="F6369" s="32" t="n">
        <v>18809889.47</v>
      </c>
      <c r="G6369" s="32" t="n">
        <v>2069087.84</v>
      </c>
    </row>
    <row r="6370">
      <c r="A6370" t="inlineStr">
        <is>
          <t>L0205215</t>
        </is>
      </c>
      <c r="B6370" t="inlineStr">
        <is>
          <t>2026-03-21</t>
        </is>
      </c>
      <c r="C6370" t="inlineStr">
        <is>
          <t>home_use</t>
        </is>
      </c>
      <c r="D6370" t="inlineStr">
        <is>
          <t>IMP00306</t>
        </is>
      </c>
      <c r="E6370" t="inlineStr">
        <is>
          <t>T102141</t>
        </is>
      </c>
      <c r="F6370" s="32" t="n">
        <v>586584.38</v>
      </c>
      <c r="G6370" s="32" t="n">
        <v>61591.36</v>
      </c>
    </row>
    <row r="6371">
      <c r="A6371" t="inlineStr">
        <is>
          <t>L0205216</t>
        </is>
      </c>
      <c r="B6371" t="inlineStr">
        <is>
          <t>2026-03-21</t>
        </is>
      </c>
      <c r="C6371" t="inlineStr">
        <is>
          <t>home_use</t>
        </is>
      </c>
      <c r="D6371" t="inlineStr">
        <is>
          <t>IMP00306</t>
        </is>
      </c>
      <c r="E6371" t="inlineStr">
        <is>
          <t>T102141</t>
        </is>
      </c>
      <c r="F6371" s="32" t="n">
        <v>523838.02</v>
      </c>
      <c r="G6371" s="32" t="n">
        <v>55002.99</v>
      </c>
    </row>
    <row r="6372">
      <c r="A6372" t="inlineStr">
        <is>
          <t>L0205217</t>
        </is>
      </c>
      <c r="B6372" t="inlineStr">
        <is>
          <t>2026-03-21</t>
        </is>
      </c>
      <c r="C6372" t="inlineStr">
        <is>
          <t>home_use</t>
        </is>
      </c>
      <c r="D6372" t="inlineStr">
        <is>
          <t>IMP00306</t>
        </is>
      </c>
      <c r="E6372" t="inlineStr">
        <is>
          <t>T102141</t>
        </is>
      </c>
      <c r="F6372" s="32" t="n">
        <v>640101.95</v>
      </c>
      <c r="G6372" s="32" t="n">
        <v>67210.7</v>
      </c>
    </row>
    <row r="6373">
      <c r="A6373" t="inlineStr">
        <is>
          <t>L0205218</t>
        </is>
      </c>
      <c r="B6373" t="inlineStr">
        <is>
          <t>2026-03-21</t>
        </is>
      </c>
      <c r="C6373" t="inlineStr">
        <is>
          <t>home_use</t>
        </is>
      </c>
      <c r="D6373" t="inlineStr">
        <is>
          <t>IMP00306</t>
        </is>
      </c>
      <c r="E6373" t="inlineStr">
        <is>
          <t>T102141</t>
        </is>
      </c>
      <c r="F6373" s="32" t="n">
        <v>753626.03</v>
      </c>
      <c r="G6373" s="32" t="n">
        <v>79130.73</v>
      </c>
    </row>
    <row r="6374">
      <c r="A6374" t="inlineStr">
        <is>
          <t>L0205219</t>
        </is>
      </c>
      <c r="B6374" t="inlineStr">
        <is>
          <t>2026-03-21</t>
        </is>
      </c>
      <c r="C6374" t="inlineStr">
        <is>
          <t>home_use</t>
        </is>
      </c>
      <c r="D6374" t="inlineStr">
        <is>
          <t>IMP00306</t>
        </is>
      </c>
      <c r="E6374" t="inlineStr">
        <is>
          <t>T102141</t>
        </is>
      </c>
      <c r="F6374" s="32" t="n">
        <v>290008.13</v>
      </c>
      <c r="G6374" s="32" t="n">
        <v>30450.85</v>
      </c>
    </row>
    <row r="6375">
      <c r="A6375" t="inlineStr">
        <is>
          <t>L0205221</t>
        </is>
      </c>
      <c r="B6375" t="inlineStr">
        <is>
          <t>2026-03-21</t>
        </is>
      </c>
      <c r="C6375" t="inlineStr">
        <is>
          <t>home_use</t>
        </is>
      </c>
      <c r="D6375" t="inlineStr">
        <is>
          <t>IMP00306</t>
        </is>
      </c>
      <c r="E6375" t="inlineStr">
        <is>
          <t>T102141</t>
        </is>
      </c>
      <c r="F6375" s="32" t="n">
        <v>412267.55</v>
      </c>
      <c r="G6375" s="32" t="n">
        <v>51533.44</v>
      </c>
    </row>
    <row r="6376">
      <c r="A6376" t="inlineStr">
        <is>
          <t>L0205292</t>
        </is>
      </c>
      <c r="B6376" t="inlineStr">
        <is>
          <t>2026-03-21</t>
        </is>
      </c>
      <c r="C6376" t="inlineStr">
        <is>
          <t>home_use</t>
        </is>
      </c>
      <c r="D6376" t="inlineStr">
        <is>
          <t>IMP00621</t>
        </is>
      </c>
      <c r="E6376" t="inlineStr">
        <is>
          <t>T104345</t>
        </is>
      </c>
      <c r="F6376" s="32" t="n">
        <v>312324.49</v>
      </c>
      <c r="G6376" s="32" t="n">
        <v>32794.07</v>
      </c>
    </row>
    <row r="6377">
      <c r="A6377" t="inlineStr">
        <is>
          <t>L0205298</t>
        </is>
      </c>
      <c r="B6377" t="inlineStr">
        <is>
          <t>2026-03-21</t>
        </is>
      </c>
      <c r="C6377" t="inlineStr">
        <is>
          <t>home_use</t>
        </is>
      </c>
      <c r="D6377" t="inlineStr">
        <is>
          <t>IMP00643</t>
        </is>
      </c>
      <c r="E6377" t="inlineStr">
        <is>
          <t>T104498</t>
        </is>
      </c>
      <c r="F6377" s="32" t="n">
        <v>550118.85</v>
      </c>
      <c r="G6377" s="32" t="n">
        <v>55011.89</v>
      </c>
    </row>
    <row r="6378">
      <c r="A6378" t="inlineStr">
        <is>
          <t>L0205299</t>
        </is>
      </c>
      <c r="B6378" t="inlineStr">
        <is>
          <t>2026-03-21</t>
        </is>
      </c>
      <c r="C6378" t="inlineStr">
        <is>
          <t>home_use</t>
        </is>
      </c>
      <c r="D6378" t="inlineStr">
        <is>
          <t>IMP00643</t>
        </is>
      </c>
      <c r="E6378" t="inlineStr">
        <is>
          <t>T104498</t>
        </is>
      </c>
      <c r="F6378" s="32" t="n">
        <v>754564.85</v>
      </c>
      <c r="G6378" s="32" t="n">
        <v>75456.49000000001</v>
      </c>
    </row>
    <row r="6379">
      <c r="A6379" t="inlineStr">
        <is>
          <t>L0205302</t>
        </is>
      </c>
      <c r="B6379" t="inlineStr">
        <is>
          <t>2026-03-21</t>
        </is>
      </c>
      <c r="C6379" t="inlineStr">
        <is>
          <t>home_use</t>
        </is>
      </c>
      <c r="D6379" t="inlineStr">
        <is>
          <t>IMP00643</t>
        </is>
      </c>
      <c r="E6379" t="inlineStr">
        <is>
          <t>T104498</t>
        </is>
      </c>
      <c r="F6379" s="32" t="n">
        <v>1353906.29</v>
      </c>
      <c r="G6379" s="32" t="n">
        <v>135390.63</v>
      </c>
    </row>
    <row r="6380">
      <c r="A6380" t="inlineStr">
        <is>
          <t>L0205317</t>
        </is>
      </c>
      <c r="B6380" t="inlineStr">
        <is>
          <t>2026-03-21</t>
        </is>
      </c>
      <c r="C6380" t="inlineStr">
        <is>
          <t>home_use</t>
        </is>
      </c>
      <c r="D6380" t="inlineStr">
        <is>
          <t>IMP00753</t>
        </is>
      </c>
      <c r="E6380" t="inlineStr">
        <is>
          <t>T105264</t>
        </is>
      </c>
      <c r="F6380" s="32" t="n">
        <v>1015726.25</v>
      </c>
      <c r="G6380" s="32" t="n">
        <v>113761.34</v>
      </c>
    </row>
    <row r="6381">
      <c r="A6381" t="inlineStr">
        <is>
          <t>L0205323</t>
        </is>
      </c>
      <c r="B6381" t="inlineStr">
        <is>
          <t>2026-03-21</t>
        </is>
      </c>
      <c r="C6381" t="inlineStr">
        <is>
          <t>home_use</t>
        </is>
      </c>
      <c r="D6381" t="inlineStr">
        <is>
          <t>IMP00802</t>
        </is>
      </c>
      <c r="E6381" t="inlineStr">
        <is>
          <t>T105608</t>
        </is>
      </c>
      <c r="F6381" s="32" t="n">
        <v>522520.98</v>
      </c>
      <c r="G6381" s="32" t="n">
        <v>52252.1</v>
      </c>
    </row>
    <row r="6382">
      <c r="A6382" t="inlineStr">
        <is>
          <t>L0205324</t>
        </is>
      </c>
      <c r="B6382" t="inlineStr">
        <is>
          <t>2026-03-21</t>
        </is>
      </c>
      <c r="C6382" t="inlineStr">
        <is>
          <t>home_use</t>
        </is>
      </c>
      <c r="D6382" t="inlineStr">
        <is>
          <t>IMP00815</t>
        </is>
      </c>
      <c r="E6382" t="inlineStr">
        <is>
          <t>T105700</t>
        </is>
      </c>
      <c r="F6382" s="32" t="n">
        <v>1672350.06</v>
      </c>
      <c r="G6382" s="32" t="n">
        <v>167235.01</v>
      </c>
    </row>
    <row r="6383">
      <c r="A6383" t="inlineStr">
        <is>
          <t>L0205338</t>
        </is>
      </c>
      <c r="B6383" t="inlineStr">
        <is>
          <t>2026-03-21</t>
        </is>
      </c>
      <c r="C6383" t="inlineStr">
        <is>
          <t>home_use</t>
        </is>
      </c>
      <c r="D6383" t="inlineStr">
        <is>
          <t>IMP00892</t>
        </is>
      </c>
      <c r="E6383" t="inlineStr">
        <is>
          <t>T106240</t>
        </is>
      </c>
      <c r="F6383" s="32" t="n">
        <v>330385.1</v>
      </c>
      <c r="G6383" s="32" t="n">
        <v>37994.29</v>
      </c>
    </row>
    <row r="6384">
      <c r="A6384" t="inlineStr">
        <is>
          <t>L0205350</t>
        </is>
      </c>
      <c r="B6384" t="inlineStr">
        <is>
          <t>2026-03-21</t>
        </is>
      </c>
      <c r="C6384" t="inlineStr">
        <is>
          <t>home_use</t>
        </is>
      </c>
      <c r="D6384" t="inlineStr">
        <is>
          <t>IMP00926</t>
        </is>
      </c>
      <c r="E6384" t="inlineStr">
        <is>
          <t>T106477</t>
        </is>
      </c>
      <c r="F6384" s="32" t="n">
        <v>620416.83</v>
      </c>
      <c r="G6384" s="32" t="n">
        <v>66384.60000000001</v>
      </c>
    </row>
    <row r="6385">
      <c r="A6385" t="inlineStr">
        <is>
          <t>L0205353</t>
        </is>
      </c>
      <c r="B6385" t="inlineStr">
        <is>
          <t>2026-03-21</t>
        </is>
      </c>
      <c r="C6385" t="inlineStr">
        <is>
          <t>home_use</t>
        </is>
      </c>
      <c r="D6385" t="inlineStr">
        <is>
          <t>IMP00950</t>
        </is>
      </c>
      <c r="F6385" s="32" t="n">
        <v>2720253.14</v>
      </c>
      <c r="G6385" s="32" t="n">
        <v>353632.91</v>
      </c>
    </row>
    <row r="6386">
      <c r="A6386" t="inlineStr">
        <is>
          <t>L0205354</t>
        </is>
      </c>
      <c r="B6386" t="inlineStr">
        <is>
          <t>2026-03-21</t>
        </is>
      </c>
      <c r="C6386" t="inlineStr">
        <is>
          <t>home_use</t>
        </is>
      </c>
      <c r="D6386" t="inlineStr">
        <is>
          <t>IMP00950</t>
        </is>
      </c>
      <c r="F6386" s="32" t="n">
        <v>312751.44</v>
      </c>
      <c r="G6386" s="32" t="n">
        <v>36591.92</v>
      </c>
    </row>
    <row r="6387">
      <c r="A6387" t="inlineStr">
        <is>
          <t>L0205357</t>
        </is>
      </c>
      <c r="B6387" t="inlineStr">
        <is>
          <t>2026-03-21</t>
        </is>
      </c>
      <c r="C6387" t="inlineStr">
        <is>
          <t>warehouse_in</t>
        </is>
      </c>
      <c r="D6387" t="inlineStr">
        <is>
          <t>IMP00970</t>
        </is>
      </c>
      <c r="E6387" t="inlineStr">
        <is>
          <t>T806787</t>
        </is>
      </c>
      <c r="F6387" s="32" t="n">
        <v>877443.66</v>
      </c>
      <c r="G6387" s="32" t="n">
        <v>0</v>
      </c>
    </row>
    <row r="6388">
      <c r="A6388" t="inlineStr">
        <is>
          <t>L0205368</t>
        </is>
      </c>
      <c r="B6388" t="inlineStr">
        <is>
          <t>2026-03-21</t>
        </is>
      </c>
      <c r="C6388" t="inlineStr">
        <is>
          <t>home_use</t>
        </is>
      </c>
      <c r="D6388" t="inlineStr">
        <is>
          <t>IMP01037</t>
        </is>
      </c>
      <c r="E6388" t="inlineStr">
        <is>
          <t>T107258</t>
        </is>
      </c>
      <c r="F6388" s="32" t="n">
        <v>1057007.46</v>
      </c>
      <c r="G6388" s="32" t="n">
        <v>105700.75</v>
      </c>
    </row>
    <row r="6389">
      <c r="A6389" t="inlineStr">
        <is>
          <t>L0205369</t>
        </is>
      </c>
      <c r="B6389" t="inlineStr">
        <is>
          <t>2026-03-21</t>
        </is>
      </c>
      <c r="C6389" t="inlineStr">
        <is>
          <t>home_use</t>
        </is>
      </c>
      <c r="D6389" t="inlineStr">
        <is>
          <t>IMP01037</t>
        </is>
      </c>
      <c r="E6389" t="inlineStr">
        <is>
          <t>T107258</t>
        </is>
      </c>
      <c r="F6389" s="32" t="n">
        <v>3592504.68</v>
      </c>
      <c r="G6389" s="32" t="n">
        <v>359250.47</v>
      </c>
    </row>
    <row r="6390">
      <c r="A6390" t="inlineStr">
        <is>
          <t>L0205370</t>
        </is>
      </c>
      <c r="B6390" t="inlineStr">
        <is>
          <t>2026-03-21</t>
        </is>
      </c>
      <c r="C6390" t="inlineStr">
        <is>
          <t>home_use</t>
        </is>
      </c>
      <c r="D6390" t="inlineStr">
        <is>
          <t>IMP01037</t>
        </is>
      </c>
      <c r="E6390" t="inlineStr">
        <is>
          <t>T107258</t>
        </is>
      </c>
      <c r="F6390" s="32" t="n">
        <v>1331892.63</v>
      </c>
      <c r="G6390" s="32" t="n">
        <v>133189.26</v>
      </c>
    </row>
    <row r="6391">
      <c r="A6391" t="inlineStr">
        <is>
          <t>L0205371</t>
        </is>
      </c>
      <c r="B6391" t="inlineStr">
        <is>
          <t>2026-03-21</t>
        </is>
      </c>
      <c r="C6391" t="inlineStr">
        <is>
          <t>home_use</t>
        </is>
      </c>
      <c r="D6391" t="inlineStr">
        <is>
          <t>IMP01037</t>
        </is>
      </c>
      <c r="E6391" t="inlineStr">
        <is>
          <t>T107258</t>
        </is>
      </c>
      <c r="F6391" s="32" t="n">
        <v>105883.41</v>
      </c>
      <c r="G6391" s="32" t="n">
        <v>12706.01</v>
      </c>
    </row>
    <row r="6392">
      <c r="A6392" t="inlineStr">
        <is>
          <t>L0205373</t>
        </is>
      </c>
      <c r="B6392" t="inlineStr">
        <is>
          <t>2026-03-21</t>
        </is>
      </c>
      <c r="C6392" t="inlineStr">
        <is>
          <t>home_use</t>
        </is>
      </c>
      <c r="D6392" t="inlineStr">
        <is>
          <t>IMP01037</t>
        </is>
      </c>
      <c r="E6392" t="inlineStr">
        <is>
          <t>T107258</t>
        </is>
      </c>
      <c r="F6392" s="32" t="n">
        <v>950859.25</v>
      </c>
      <c r="G6392" s="32" t="n">
        <v>95085.92999999999</v>
      </c>
    </row>
    <row r="6393">
      <c r="A6393" t="inlineStr">
        <is>
          <t>L0205374</t>
        </is>
      </c>
      <c r="B6393" t="inlineStr">
        <is>
          <t>2026-03-21</t>
        </is>
      </c>
      <c r="C6393" t="inlineStr">
        <is>
          <t>home_use</t>
        </is>
      </c>
      <c r="D6393" t="inlineStr">
        <is>
          <t>IMP01037</t>
        </is>
      </c>
      <c r="E6393" t="inlineStr">
        <is>
          <t>T107258</t>
        </is>
      </c>
      <c r="F6393" s="32" t="n">
        <v>1166820.11</v>
      </c>
      <c r="G6393" s="32" t="n">
        <v>116682.01</v>
      </c>
    </row>
    <row r="6394">
      <c r="A6394" t="inlineStr">
        <is>
          <t>L0205402</t>
        </is>
      </c>
      <c r="B6394" t="inlineStr">
        <is>
          <t>2026-03-21</t>
        </is>
      </c>
      <c r="C6394" t="inlineStr">
        <is>
          <t>home_use</t>
        </is>
      </c>
      <c r="D6394" t="inlineStr">
        <is>
          <t>IMP01142</t>
        </is>
      </c>
      <c r="E6394" t="inlineStr">
        <is>
          <t>T107992</t>
        </is>
      </c>
      <c r="F6394" s="32" t="n">
        <v>59998648.21</v>
      </c>
      <c r="G6394" s="32" t="n">
        <v>5999864.82</v>
      </c>
    </row>
    <row r="6395">
      <c r="A6395" t="inlineStr">
        <is>
          <t>L0205419</t>
        </is>
      </c>
      <c r="B6395" t="inlineStr">
        <is>
          <t>2026-03-21</t>
        </is>
      </c>
      <c r="C6395" t="inlineStr">
        <is>
          <t>home_use</t>
        </is>
      </c>
      <c r="D6395" t="inlineStr">
        <is>
          <t>IMP01242</t>
        </is>
      </c>
      <c r="E6395" t="inlineStr">
        <is>
          <t>T108692</t>
        </is>
      </c>
      <c r="F6395" s="32" t="n">
        <v>1101958.02</v>
      </c>
      <c r="G6395" s="32" t="n">
        <v>115705.59</v>
      </c>
    </row>
    <row r="6396">
      <c r="A6396" t="inlineStr">
        <is>
          <t>L0205432</t>
        </is>
      </c>
      <c r="B6396" t="inlineStr">
        <is>
          <t>2026-03-21</t>
        </is>
      </c>
      <c r="C6396" t="inlineStr">
        <is>
          <t>home_use</t>
        </is>
      </c>
      <c r="D6396" t="inlineStr">
        <is>
          <t>IMP01310</t>
        </is>
      </c>
      <c r="E6396" t="inlineStr">
        <is>
          <t>T109167</t>
        </is>
      </c>
      <c r="F6396" s="32" t="n">
        <v>573083</v>
      </c>
      <c r="G6396" s="32" t="n">
        <v>74500.78999999999</v>
      </c>
    </row>
    <row r="6397">
      <c r="A6397" t="inlineStr">
        <is>
          <t>L0205435</t>
        </is>
      </c>
      <c r="B6397" t="inlineStr">
        <is>
          <t>2026-03-21</t>
        </is>
      </c>
      <c r="C6397" t="inlineStr">
        <is>
          <t>home_use</t>
        </is>
      </c>
      <c r="D6397" t="inlineStr">
        <is>
          <t>IMP01310</t>
        </is>
      </c>
      <c r="E6397" t="inlineStr">
        <is>
          <t>T109167</t>
        </is>
      </c>
      <c r="F6397" s="32" t="n">
        <v>525736.75</v>
      </c>
      <c r="G6397" s="32" t="n">
        <v>56253.83</v>
      </c>
    </row>
    <row r="6398">
      <c r="A6398" t="inlineStr">
        <is>
          <t>L0205436</t>
        </is>
      </c>
      <c r="B6398" t="inlineStr">
        <is>
          <t>2026-03-21</t>
        </is>
      </c>
      <c r="C6398" t="inlineStr">
        <is>
          <t>warehouse_out</t>
        </is>
      </c>
      <c r="D6398" t="inlineStr">
        <is>
          <t>IMP01310</t>
        </is>
      </c>
      <c r="E6398" t="inlineStr">
        <is>
          <t>T109167</t>
        </is>
      </c>
      <c r="F6398" s="32" t="n">
        <v>876840.42</v>
      </c>
      <c r="G6398" s="32" t="n">
        <v>93821.92999999999</v>
      </c>
    </row>
    <row r="6399">
      <c r="A6399" t="inlineStr">
        <is>
          <t>L0205437</t>
        </is>
      </c>
      <c r="B6399" t="inlineStr">
        <is>
          <t>2026-03-21</t>
        </is>
      </c>
      <c r="C6399" t="inlineStr">
        <is>
          <t>home_use</t>
        </is>
      </c>
      <c r="D6399" t="inlineStr">
        <is>
          <t>IMP01310</t>
        </is>
      </c>
      <c r="E6399" t="inlineStr">
        <is>
          <t>T109167</t>
        </is>
      </c>
      <c r="F6399" s="32" t="n">
        <v>396356.17</v>
      </c>
      <c r="G6399" s="32" t="n">
        <v>42410.11</v>
      </c>
    </row>
    <row r="6400">
      <c r="A6400" t="inlineStr">
        <is>
          <t>L0205441</t>
        </is>
      </c>
      <c r="B6400" t="inlineStr">
        <is>
          <t>2026-03-21</t>
        </is>
      </c>
      <c r="C6400" t="inlineStr">
        <is>
          <t>home_use</t>
        </is>
      </c>
      <c r="D6400" t="inlineStr">
        <is>
          <t>IMP01315</t>
        </is>
      </c>
      <c r="E6400" t="inlineStr">
        <is>
          <t>T109203</t>
        </is>
      </c>
      <c r="F6400" s="32" t="n">
        <v>847122.09</v>
      </c>
      <c r="G6400" s="32" t="n">
        <v>88947.82000000001</v>
      </c>
    </row>
    <row r="6401">
      <c r="A6401" t="inlineStr">
        <is>
          <t>L0205484</t>
        </is>
      </c>
      <c r="B6401" t="inlineStr">
        <is>
          <t>2026-03-22</t>
        </is>
      </c>
      <c r="C6401" t="inlineStr">
        <is>
          <t>warehouse_out</t>
        </is>
      </c>
      <c r="D6401" t="inlineStr">
        <is>
          <t>IMP00063</t>
        </is>
      </c>
      <c r="E6401" t="inlineStr">
        <is>
          <t>T100440</t>
        </is>
      </c>
      <c r="F6401" s="32" t="n">
        <v>7023131.83</v>
      </c>
      <c r="G6401" s="32" t="n">
        <v>913007.14</v>
      </c>
    </row>
    <row r="6402">
      <c r="A6402" t="inlineStr">
        <is>
          <t>L0205485</t>
        </is>
      </c>
      <c r="B6402" t="inlineStr">
        <is>
          <t>2026-03-22</t>
        </is>
      </c>
      <c r="C6402" t="inlineStr">
        <is>
          <t>home_use</t>
        </is>
      </c>
      <c r="D6402" t="inlineStr">
        <is>
          <t>IMP00063</t>
        </is>
      </c>
      <c r="E6402" t="inlineStr">
        <is>
          <t>T100440</t>
        </is>
      </c>
      <c r="F6402" s="32" t="n">
        <v>493807.87</v>
      </c>
      <c r="G6402" s="32" t="n">
        <v>56787.91</v>
      </c>
    </row>
    <row r="6403">
      <c r="A6403" t="inlineStr">
        <is>
          <t>L0205486</t>
        </is>
      </c>
      <c r="B6403" t="inlineStr">
        <is>
          <t>2026-03-22</t>
        </is>
      </c>
      <c r="C6403" t="inlineStr">
        <is>
          <t>home_use</t>
        </is>
      </c>
      <c r="D6403" t="inlineStr">
        <is>
          <t>IMP00063</t>
        </is>
      </c>
      <c r="E6403" t="inlineStr">
        <is>
          <t>T100440</t>
        </is>
      </c>
      <c r="F6403" s="32" t="n">
        <v>3093011.48</v>
      </c>
      <c r="G6403" s="32" t="n">
        <v>402091.49</v>
      </c>
    </row>
    <row r="6404">
      <c r="A6404" t="inlineStr">
        <is>
          <t>L0205487</t>
        </is>
      </c>
      <c r="B6404" t="inlineStr">
        <is>
          <t>2026-03-22</t>
        </is>
      </c>
      <c r="C6404" t="inlineStr">
        <is>
          <t>home_use</t>
        </is>
      </c>
      <c r="D6404" t="inlineStr">
        <is>
          <t>IMP00063</t>
        </is>
      </c>
      <c r="E6404" t="inlineStr">
        <is>
          <t>T100440</t>
        </is>
      </c>
      <c r="F6404" s="32" t="n">
        <v>1572220.02</v>
      </c>
      <c r="G6404" s="32" t="n">
        <v>168227.54</v>
      </c>
    </row>
    <row r="6405">
      <c r="A6405" t="inlineStr">
        <is>
          <t>L0205488</t>
        </is>
      </c>
      <c r="B6405" t="inlineStr">
        <is>
          <t>2026-03-22</t>
        </is>
      </c>
      <c r="C6405" t="inlineStr">
        <is>
          <t>home_use</t>
        </is>
      </c>
      <c r="D6405" t="inlineStr">
        <is>
          <t>IMP00063</t>
        </is>
      </c>
      <c r="E6405" t="inlineStr">
        <is>
          <t>T100440</t>
        </is>
      </c>
      <c r="F6405" s="32" t="n">
        <v>425547.06</v>
      </c>
      <c r="G6405" s="32" t="n">
        <v>48937.91</v>
      </c>
    </row>
    <row r="6406">
      <c r="A6406" t="inlineStr">
        <is>
          <t>L0205489</t>
        </is>
      </c>
      <c r="B6406" t="inlineStr">
        <is>
          <t>2026-03-22</t>
        </is>
      </c>
      <c r="C6406" t="inlineStr">
        <is>
          <t>home_use</t>
        </is>
      </c>
      <c r="D6406" t="inlineStr">
        <is>
          <t>IMP00063</t>
        </is>
      </c>
      <c r="E6406" t="inlineStr">
        <is>
          <t>T100440</t>
        </is>
      </c>
      <c r="F6406" s="32" t="n">
        <v>1538896.09</v>
      </c>
      <c r="G6406" s="32" t="n">
        <v>176973.05</v>
      </c>
    </row>
    <row r="6407">
      <c r="A6407" t="inlineStr">
        <is>
          <t>L0205492</t>
        </is>
      </c>
      <c r="B6407" t="inlineStr">
        <is>
          <t>2026-03-22</t>
        </is>
      </c>
      <c r="C6407" t="inlineStr">
        <is>
          <t>home_use</t>
        </is>
      </c>
      <c r="D6407" t="inlineStr">
        <is>
          <t>IMP00063</t>
        </is>
      </c>
      <c r="E6407" t="inlineStr">
        <is>
          <t>T100440</t>
        </is>
      </c>
      <c r="F6407" s="32" t="n">
        <v>6190419.37</v>
      </c>
      <c r="G6407" s="32" t="n">
        <v>804754.52</v>
      </c>
    </row>
    <row r="6408">
      <c r="A6408" t="inlineStr">
        <is>
          <t>L0205493</t>
        </is>
      </c>
      <c r="B6408" t="inlineStr">
        <is>
          <t>2026-03-22</t>
        </is>
      </c>
      <c r="C6408" t="inlineStr">
        <is>
          <t>home_use</t>
        </is>
      </c>
      <c r="D6408" t="inlineStr">
        <is>
          <t>IMP00063</t>
        </is>
      </c>
      <c r="E6408" t="inlineStr">
        <is>
          <t>T100440</t>
        </is>
      </c>
      <c r="F6408" s="32" t="n">
        <v>4465536.05</v>
      </c>
      <c r="G6408" s="32" t="n">
        <v>580519.6899999999</v>
      </c>
    </row>
    <row r="6409">
      <c r="A6409" t="inlineStr">
        <is>
          <t>L0205494</t>
        </is>
      </c>
      <c r="B6409" t="inlineStr">
        <is>
          <t>2026-03-22</t>
        </is>
      </c>
      <c r="C6409" t="inlineStr">
        <is>
          <t>home_use</t>
        </is>
      </c>
      <c r="D6409" t="inlineStr">
        <is>
          <t>IMP00063</t>
        </is>
      </c>
      <c r="E6409" t="inlineStr">
        <is>
          <t>T100440</t>
        </is>
      </c>
      <c r="F6409" s="32" t="n">
        <v>548118.61</v>
      </c>
      <c r="G6409" s="32" t="n">
        <v>63033.64</v>
      </c>
    </row>
    <row r="6410">
      <c r="A6410" t="inlineStr">
        <is>
          <t>L0205500</t>
        </is>
      </c>
      <c r="B6410" t="inlineStr">
        <is>
          <t>2026-03-22</t>
        </is>
      </c>
      <c r="C6410" t="inlineStr">
        <is>
          <t>home_use_exempt</t>
        </is>
      </c>
      <c r="D6410" t="inlineStr">
        <is>
          <t>IMP00109</t>
        </is>
      </c>
      <c r="E6410" t="inlineStr">
        <is>
          <t>T100758</t>
        </is>
      </c>
      <c r="F6410" s="32" t="n">
        <v>4672924.27</v>
      </c>
      <c r="G6410" s="32" t="n">
        <v>0</v>
      </c>
    </row>
    <row r="6411">
      <c r="A6411" t="inlineStr">
        <is>
          <t>L0205526</t>
        </is>
      </c>
      <c r="B6411" t="inlineStr">
        <is>
          <t>2026-03-22</t>
        </is>
      </c>
      <c r="C6411" t="inlineStr">
        <is>
          <t>home_use</t>
        </is>
      </c>
      <c r="D6411" t="inlineStr">
        <is>
          <t>IMP00306</t>
        </is>
      </c>
      <c r="E6411" t="inlineStr">
        <is>
          <t>T102141</t>
        </is>
      </c>
      <c r="F6411" s="32" t="n">
        <v>2109104.08</v>
      </c>
      <c r="G6411" s="32" t="n">
        <v>221455.93</v>
      </c>
    </row>
    <row r="6412">
      <c r="A6412" t="inlineStr">
        <is>
          <t>L0205527</t>
        </is>
      </c>
      <c r="B6412" t="inlineStr">
        <is>
          <t>2026-03-22</t>
        </is>
      </c>
      <c r="C6412" t="inlineStr">
        <is>
          <t>home_use</t>
        </is>
      </c>
      <c r="D6412" t="inlineStr">
        <is>
          <t>IMP00306</t>
        </is>
      </c>
      <c r="E6412" t="inlineStr">
        <is>
          <t>T102141</t>
        </is>
      </c>
      <c r="F6412" s="32" t="n">
        <v>353680.77</v>
      </c>
      <c r="G6412" s="32" t="n">
        <v>44210.1</v>
      </c>
    </row>
    <row r="6413">
      <c r="A6413" t="inlineStr">
        <is>
          <t>L0205528</t>
        </is>
      </c>
      <c r="B6413" t="inlineStr">
        <is>
          <t>2026-03-22</t>
        </is>
      </c>
      <c r="C6413" t="inlineStr">
        <is>
          <t>home_use</t>
        </is>
      </c>
      <c r="D6413" t="inlineStr">
        <is>
          <t>IMP00306</t>
        </is>
      </c>
      <c r="E6413" t="inlineStr">
        <is>
          <t>T102141</t>
        </is>
      </c>
      <c r="F6413" s="32" t="n">
        <v>953666.98</v>
      </c>
      <c r="G6413" s="32" t="n">
        <v>100135.03</v>
      </c>
    </row>
    <row r="6414">
      <c r="A6414" t="inlineStr">
        <is>
          <t>L0205529</t>
        </is>
      </c>
      <c r="B6414" t="inlineStr">
        <is>
          <t>2026-03-22</t>
        </is>
      </c>
      <c r="C6414" t="inlineStr">
        <is>
          <t>home_use</t>
        </is>
      </c>
      <c r="D6414" t="inlineStr">
        <is>
          <t>IMP00306</t>
        </is>
      </c>
      <c r="E6414" t="inlineStr">
        <is>
          <t>T102141</t>
        </is>
      </c>
      <c r="F6414" s="32" t="n">
        <v>174156.79</v>
      </c>
      <c r="G6414" s="32" t="n">
        <v>18286.46</v>
      </c>
    </row>
    <row r="6415">
      <c r="A6415" t="inlineStr">
        <is>
          <t>L0205530</t>
        </is>
      </c>
      <c r="B6415" t="inlineStr">
        <is>
          <t>2026-03-22</t>
        </is>
      </c>
      <c r="C6415" t="inlineStr">
        <is>
          <t>home_use</t>
        </is>
      </c>
      <c r="D6415" t="inlineStr">
        <is>
          <t>IMP00306</t>
        </is>
      </c>
      <c r="E6415" t="inlineStr">
        <is>
          <t>T102141</t>
        </is>
      </c>
      <c r="F6415" s="32" t="n">
        <v>271835.17</v>
      </c>
      <c r="G6415" s="32" t="n">
        <v>28542.69</v>
      </c>
    </row>
    <row r="6416">
      <c r="A6416" t="inlineStr">
        <is>
          <t>L0205532</t>
        </is>
      </c>
      <c r="B6416" t="inlineStr">
        <is>
          <t>2026-03-22</t>
        </is>
      </c>
      <c r="C6416" t="inlineStr">
        <is>
          <t>home_use</t>
        </is>
      </c>
      <c r="D6416" t="inlineStr">
        <is>
          <t>IMP00306</t>
        </is>
      </c>
      <c r="E6416" t="inlineStr">
        <is>
          <t>T102141</t>
        </is>
      </c>
      <c r="F6416" s="32" t="n">
        <v>1338571.67</v>
      </c>
      <c r="G6416" s="32" t="n">
        <v>167321.46</v>
      </c>
    </row>
    <row r="6417">
      <c r="A6417" t="inlineStr">
        <is>
          <t>L0205533</t>
        </is>
      </c>
      <c r="B6417" t="inlineStr">
        <is>
          <t>2026-03-22</t>
        </is>
      </c>
      <c r="C6417" t="inlineStr">
        <is>
          <t>home_use</t>
        </is>
      </c>
      <c r="D6417" t="inlineStr">
        <is>
          <t>IMP00306</t>
        </is>
      </c>
      <c r="E6417" t="inlineStr">
        <is>
          <t>T102141</t>
        </is>
      </c>
      <c r="F6417" s="32" t="n">
        <v>746050.88</v>
      </c>
      <c r="G6417" s="32" t="n">
        <v>78335.34</v>
      </c>
    </row>
    <row r="6418">
      <c r="A6418" t="inlineStr">
        <is>
          <t>L0205535</t>
        </is>
      </c>
      <c r="B6418" t="inlineStr">
        <is>
          <t>2026-03-22</t>
        </is>
      </c>
      <c r="C6418" t="inlineStr">
        <is>
          <t>home_use</t>
        </is>
      </c>
      <c r="D6418" t="inlineStr">
        <is>
          <t>IMP00340</t>
        </is>
      </c>
      <c r="E6418" t="inlineStr">
        <is>
          <t>T102376</t>
        </is>
      </c>
      <c r="F6418" s="32" t="n">
        <v>22243215.51</v>
      </c>
      <c r="G6418" s="32" t="n">
        <v>2335537.63</v>
      </c>
    </row>
    <row r="6419">
      <c r="A6419" t="inlineStr">
        <is>
          <t>L0205536</t>
        </is>
      </c>
      <c r="B6419" t="inlineStr">
        <is>
          <t>2026-03-22</t>
        </is>
      </c>
      <c r="C6419" t="inlineStr">
        <is>
          <t>home_use</t>
        </is>
      </c>
      <c r="D6419" t="inlineStr">
        <is>
          <t>IMP00340</t>
        </is>
      </c>
      <c r="E6419" t="inlineStr">
        <is>
          <t>T102376</t>
        </is>
      </c>
      <c r="F6419" s="32" t="n">
        <v>2414198.44</v>
      </c>
      <c r="G6419" s="32" t="n">
        <v>289703.81</v>
      </c>
    </row>
    <row r="6420">
      <c r="A6420" t="inlineStr">
        <is>
          <t>L0205538</t>
        </is>
      </c>
      <c r="B6420" t="inlineStr">
        <is>
          <t>2026-03-22</t>
        </is>
      </c>
      <c r="C6420" t="inlineStr">
        <is>
          <t>home_use</t>
        </is>
      </c>
      <c r="D6420" t="inlineStr">
        <is>
          <t>IMP00340</t>
        </is>
      </c>
      <c r="E6420" t="inlineStr">
        <is>
          <t>T102376</t>
        </is>
      </c>
      <c r="F6420" s="32" t="n">
        <v>2968387.83</v>
      </c>
      <c r="G6420" s="32" t="n">
        <v>311680.72</v>
      </c>
    </row>
    <row r="6421">
      <c r="A6421" t="inlineStr">
        <is>
          <t>L0205569</t>
        </is>
      </c>
      <c r="B6421" t="inlineStr">
        <is>
          <t>2026-03-22</t>
        </is>
      </c>
      <c r="C6421" t="inlineStr">
        <is>
          <t>home_use</t>
        </is>
      </c>
      <c r="D6421" t="inlineStr">
        <is>
          <t>IMP00490</t>
        </is>
      </c>
      <c r="E6421" t="inlineStr">
        <is>
          <t>T103425</t>
        </is>
      </c>
      <c r="F6421" s="32" t="n">
        <v>1243692.87</v>
      </c>
      <c r="G6421" s="32" t="n">
        <v>124369.29</v>
      </c>
    </row>
    <row r="6422">
      <c r="A6422" t="inlineStr">
        <is>
          <t>L0205570</t>
        </is>
      </c>
      <c r="B6422" t="inlineStr">
        <is>
          <t>2026-03-22</t>
        </is>
      </c>
      <c r="C6422" t="inlineStr">
        <is>
          <t>home_use</t>
        </is>
      </c>
      <c r="D6422" t="inlineStr">
        <is>
          <t>IMP00490</t>
        </is>
      </c>
      <c r="E6422" t="inlineStr">
        <is>
          <t>T103425</t>
        </is>
      </c>
      <c r="F6422" s="32" t="n">
        <v>2145692.92</v>
      </c>
      <c r="G6422" s="32" t="n">
        <v>225297.76</v>
      </c>
    </row>
    <row r="6423">
      <c r="A6423" t="inlineStr">
        <is>
          <t>L0205591</t>
        </is>
      </c>
      <c r="B6423" t="inlineStr">
        <is>
          <t>2026-03-22</t>
        </is>
      </c>
      <c r="C6423" t="inlineStr">
        <is>
          <t>home_use</t>
        </is>
      </c>
      <c r="D6423" t="inlineStr">
        <is>
          <t>IMP00643</t>
        </is>
      </c>
      <c r="E6423" t="inlineStr">
        <is>
          <t>T104498</t>
        </is>
      </c>
      <c r="F6423" s="32" t="n">
        <v>764032.58</v>
      </c>
      <c r="G6423" s="32" t="n">
        <v>76403.25999999999</v>
      </c>
    </row>
    <row r="6424">
      <c r="A6424" t="inlineStr">
        <is>
          <t>L0205593</t>
        </is>
      </c>
      <c r="B6424" t="inlineStr">
        <is>
          <t>2026-03-22</t>
        </is>
      </c>
      <c r="C6424" t="inlineStr">
        <is>
          <t>home_use</t>
        </is>
      </c>
      <c r="D6424" t="inlineStr">
        <is>
          <t>IMP00643</t>
        </is>
      </c>
      <c r="E6424" t="inlineStr">
        <is>
          <t>T104498</t>
        </is>
      </c>
      <c r="F6424" s="32" t="n">
        <v>236437.79</v>
      </c>
      <c r="G6424" s="32" t="n">
        <v>23643.78</v>
      </c>
    </row>
    <row r="6425">
      <c r="A6425" t="inlineStr">
        <is>
          <t>L0205594</t>
        </is>
      </c>
      <c r="B6425" t="inlineStr">
        <is>
          <t>2026-03-22</t>
        </is>
      </c>
      <c r="C6425" t="inlineStr">
        <is>
          <t>home_use</t>
        </is>
      </c>
      <c r="D6425" t="inlineStr">
        <is>
          <t>IMP00643</t>
        </is>
      </c>
      <c r="E6425" t="inlineStr">
        <is>
          <t>T104498</t>
        </is>
      </c>
      <c r="F6425" s="32" t="n">
        <v>477052.71</v>
      </c>
      <c r="G6425" s="32" t="n">
        <v>47705.27</v>
      </c>
    </row>
    <row r="6426">
      <c r="A6426" t="inlineStr">
        <is>
          <t>L0205595</t>
        </is>
      </c>
      <c r="B6426" t="inlineStr">
        <is>
          <t>2026-03-22</t>
        </is>
      </c>
      <c r="C6426" t="inlineStr">
        <is>
          <t>home_use</t>
        </is>
      </c>
      <c r="D6426" t="inlineStr">
        <is>
          <t>IMP00643</t>
        </is>
      </c>
      <c r="E6426" t="inlineStr">
        <is>
          <t>T104498</t>
        </is>
      </c>
      <c r="F6426" s="32" t="n">
        <v>772532.15</v>
      </c>
      <c r="G6426" s="32" t="n">
        <v>77253.21000000001</v>
      </c>
    </row>
    <row r="6427">
      <c r="A6427" t="inlineStr">
        <is>
          <t>L0205596</t>
        </is>
      </c>
      <c r="B6427" t="inlineStr">
        <is>
          <t>2026-03-22</t>
        </is>
      </c>
      <c r="C6427" t="inlineStr">
        <is>
          <t>home_use</t>
        </is>
      </c>
      <c r="D6427" t="inlineStr">
        <is>
          <t>IMP00643</t>
        </is>
      </c>
      <c r="E6427" t="inlineStr">
        <is>
          <t>T104498</t>
        </is>
      </c>
      <c r="F6427" s="32" t="n">
        <v>949869.55</v>
      </c>
      <c r="G6427" s="32" t="n">
        <v>94986.95</v>
      </c>
    </row>
    <row r="6428">
      <c r="A6428" t="inlineStr">
        <is>
          <t>L0205597</t>
        </is>
      </c>
      <c r="B6428" t="inlineStr">
        <is>
          <t>2026-03-22</t>
        </is>
      </c>
      <c r="C6428" t="inlineStr">
        <is>
          <t>home_use</t>
        </is>
      </c>
      <c r="D6428" t="inlineStr">
        <is>
          <t>IMP00643</t>
        </is>
      </c>
      <c r="E6428" t="inlineStr">
        <is>
          <t>T104498</t>
        </is>
      </c>
      <c r="F6428" s="32" t="n">
        <v>788387.22</v>
      </c>
      <c r="G6428" s="32" t="n">
        <v>78838.72</v>
      </c>
    </row>
    <row r="6429">
      <c r="A6429" t="inlineStr">
        <is>
          <t>L0205627</t>
        </is>
      </c>
      <c r="B6429" t="inlineStr">
        <is>
          <t>2026-03-22</t>
        </is>
      </c>
      <c r="C6429" t="inlineStr">
        <is>
          <t>home_use</t>
        </is>
      </c>
      <c r="D6429" t="inlineStr">
        <is>
          <t>IMP00892</t>
        </is>
      </c>
      <c r="E6429" t="inlineStr">
        <is>
          <t>T106240</t>
        </is>
      </c>
      <c r="F6429" s="32" t="n">
        <v>1365071.28</v>
      </c>
      <c r="G6429" s="32" t="n">
        <v>143332.48</v>
      </c>
    </row>
    <row r="6430">
      <c r="A6430" t="inlineStr">
        <is>
          <t>L0205634</t>
        </is>
      </c>
      <c r="B6430" t="inlineStr">
        <is>
          <t>2026-03-22</t>
        </is>
      </c>
      <c r="C6430" t="inlineStr">
        <is>
          <t>home_use</t>
        </is>
      </c>
      <c r="D6430" t="inlineStr">
        <is>
          <t>IMP00926</t>
        </is>
      </c>
      <c r="E6430" t="inlineStr">
        <is>
          <t>T106477</t>
        </is>
      </c>
      <c r="F6430" s="32" t="n">
        <v>7954556.06</v>
      </c>
      <c r="G6430" s="32" t="n">
        <v>795455.61</v>
      </c>
    </row>
    <row r="6431">
      <c r="A6431" t="inlineStr">
        <is>
          <t>L0205635</t>
        </is>
      </c>
      <c r="B6431" t="inlineStr">
        <is>
          <t>2026-03-22</t>
        </is>
      </c>
      <c r="C6431" t="inlineStr">
        <is>
          <t>home_use</t>
        </is>
      </c>
      <c r="D6431" t="inlineStr">
        <is>
          <t>IMP00926</t>
        </is>
      </c>
      <c r="E6431" t="inlineStr">
        <is>
          <t>T106477</t>
        </is>
      </c>
      <c r="F6431" s="32" t="n">
        <v>247187.6</v>
      </c>
      <c r="G6431" s="32" t="n">
        <v>26449.07</v>
      </c>
    </row>
    <row r="6432">
      <c r="A6432" t="inlineStr">
        <is>
          <t>L0205636</t>
        </is>
      </c>
      <c r="B6432" t="inlineStr">
        <is>
          <t>2026-03-22</t>
        </is>
      </c>
      <c r="C6432" t="inlineStr">
        <is>
          <t>home_use</t>
        </is>
      </c>
      <c r="D6432" t="inlineStr">
        <is>
          <t>IMP00926</t>
        </is>
      </c>
      <c r="E6432" t="inlineStr">
        <is>
          <t>T106477</t>
        </is>
      </c>
      <c r="F6432" s="32" t="n">
        <v>418874.25</v>
      </c>
      <c r="G6432" s="32" t="n">
        <v>44819.55</v>
      </c>
    </row>
    <row r="6433">
      <c r="A6433" t="inlineStr">
        <is>
          <t>L0205637</t>
        </is>
      </c>
      <c r="B6433" t="inlineStr">
        <is>
          <t>2026-03-22</t>
        </is>
      </c>
      <c r="C6433" t="inlineStr">
        <is>
          <t>home_use</t>
        </is>
      </c>
      <c r="D6433" t="inlineStr">
        <is>
          <t>IMP00926</t>
        </is>
      </c>
      <c r="E6433" t="inlineStr">
        <is>
          <t>T106477</t>
        </is>
      </c>
      <c r="F6433" s="32" t="n">
        <v>1956328.64</v>
      </c>
      <c r="G6433" s="32" t="n">
        <v>205414.51</v>
      </c>
    </row>
    <row r="6434">
      <c r="A6434" t="inlineStr">
        <is>
          <t>L0205639</t>
        </is>
      </c>
      <c r="B6434" t="inlineStr">
        <is>
          <t>2026-03-22</t>
        </is>
      </c>
      <c r="C6434" t="inlineStr">
        <is>
          <t>home_use</t>
        </is>
      </c>
      <c r="D6434" t="inlineStr">
        <is>
          <t>IMP00950</t>
        </is>
      </c>
      <c r="F6434" s="32" t="n">
        <v>3702640.71</v>
      </c>
      <c r="G6434" s="32" t="n">
        <v>481343.29</v>
      </c>
    </row>
    <row r="6435">
      <c r="A6435" t="inlineStr">
        <is>
          <t>L0205640</t>
        </is>
      </c>
      <c r="B6435" t="inlineStr">
        <is>
          <t>2026-03-22</t>
        </is>
      </c>
      <c r="C6435" t="inlineStr">
        <is>
          <t>home_use</t>
        </is>
      </c>
      <c r="D6435" t="inlineStr">
        <is>
          <t>IMP00950</t>
        </is>
      </c>
      <c r="F6435" s="32" t="n">
        <v>1728585.22</v>
      </c>
      <c r="G6435" s="32" t="n">
        <v>224716.08</v>
      </c>
    </row>
    <row r="6436">
      <c r="A6436" t="inlineStr">
        <is>
          <t>L0205643</t>
        </is>
      </c>
      <c r="B6436" t="inlineStr">
        <is>
          <t>2026-03-22</t>
        </is>
      </c>
      <c r="C6436" t="inlineStr">
        <is>
          <t>home_use</t>
        </is>
      </c>
      <c r="D6436" t="inlineStr">
        <is>
          <t>IMP00999</t>
        </is>
      </c>
      <c r="E6436" t="inlineStr">
        <is>
          <t>T106987</t>
        </is>
      </c>
      <c r="F6436" s="32" t="n">
        <v>2122640.55</v>
      </c>
      <c r="G6436" s="32" t="n">
        <v>212264.06</v>
      </c>
    </row>
    <row r="6437">
      <c r="A6437" t="inlineStr">
        <is>
          <t>L0205644</t>
        </is>
      </c>
      <c r="B6437" t="inlineStr">
        <is>
          <t>2026-03-22</t>
        </is>
      </c>
      <c r="C6437" t="inlineStr">
        <is>
          <t>home_use</t>
        </is>
      </c>
      <c r="D6437" t="inlineStr">
        <is>
          <t>IMP00999</t>
        </is>
      </c>
      <c r="E6437" t="inlineStr">
        <is>
          <t>T106987</t>
        </is>
      </c>
      <c r="F6437" s="32" t="n">
        <v>3016370.45</v>
      </c>
      <c r="G6437" s="32" t="n">
        <v>301637.05</v>
      </c>
    </row>
    <row r="6438">
      <c r="A6438" t="inlineStr">
        <is>
          <t>L0205653</t>
        </is>
      </c>
      <c r="B6438" t="inlineStr">
        <is>
          <t>2026-03-22</t>
        </is>
      </c>
      <c r="C6438" t="inlineStr">
        <is>
          <t>warehouse_out</t>
        </is>
      </c>
      <c r="D6438" t="inlineStr">
        <is>
          <t>IMP01037</t>
        </is>
      </c>
      <c r="E6438" t="inlineStr">
        <is>
          <t>T107258</t>
        </is>
      </c>
      <c r="F6438" s="32" t="n">
        <v>3846290.68</v>
      </c>
      <c r="G6438" s="32" t="n">
        <v>384629.07</v>
      </c>
    </row>
    <row r="6439">
      <c r="A6439" t="inlineStr">
        <is>
          <t>L0205655</t>
        </is>
      </c>
      <c r="B6439" t="inlineStr">
        <is>
          <t>2026-03-22</t>
        </is>
      </c>
      <c r="C6439" t="inlineStr">
        <is>
          <t>home_use</t>
        </is>
      </c>
      <c r="D6439" t="inlineStr">
        <is>
          <t>IMP01037</t>
        </is>
      </c>
      <c r="E6439" t="inlineStr">
        <is>
          <t>T107258</t>
        </is>
      </c>
      <c r="F6439" s="32" t="n">
        <v>2518474.66</v>
      </c>
      <c r="G6439" s="32" t="n">
        <v>251847.47</v>
      </c>
    </row>
    <row r="6440">
      <c r="A6440" t="inlineStr">
        <is>
          <t>L0205662</t>
        </is>
      </c>
      <c r="B6440" t="inlineStr">
        <is>
          <t>2026-03-22</t>
        </is>
      </c>
      <c r="C6440" t="inlineStr">
        <is>
          <t>home_use</t>
        </is>
      </c>
      <c r="D6440" t="inlineStr">
        <is>
          <t>IMP01089</t>
        </is>
      </c>
      <c r="E6440" t="inlineStr">
        <is>
          <t>T107617</t>
        </is>
      </c>
      <c r="F6440" s="32" t="n">
        <v>4456222.6</v>
      </c>
      <c r="G6440" s="32" t="n">
        <v>467903.37</v>
      </c>
    </row>
    <row r="6441">
      <c r="A6441" t="inlineStr">
        <is>
          <t>L0205669</t>
        </is>
      </c>
      <c r="B6441" t="inlineStr">
        <is>
          <t>2026-03-22</t>
        </is>
      </c>
      <c r="C6441" t="inlineStr">
        <is>
          <t>home_use</t>
        </is>
      </c>
      <c r="D6441" t="inlineStr">
        <is>
          <t>IMP01141</t>
        </is>
      </c>
      <c r="E6441" t="inlineStr">
        <is>
          <t>T107985</t>
        </is>
      </c>
      <c r="F6441" s="32" t="n">
        <v>7903429.06</v>
      </c>
      <c r="G6441" s="32" t="n">
        <v>790342.91</v>
      </c>
    </row>
    <row r="6442">
      <c r="A6442" t="inlineStr">
        <is>
          <t>L0205671</t>
        </is>
      </c>
      <c r="B6442" t="inlineStr">
        <is>
          <t>2026-03-22</t>
        </is>
      </c>
      <c r="C6442" t="inlineStr">
        <is>
          <t>home_use</t>
        </is>
      </c>
      <c r="D6442" t="inlineStr">
        <is>
          <t>IMP01142</t>
        </is>
      </c>
      <c r="E6442" t="inlineStr">
        <is>
          <t>T107992</t>
        </is>
      </c>
      <c r="F6442" s="32" t="n">
        <v>569793.6800000001</v>
      </c>
      <c r="G6442" s="32" t="n">
        <v>63816.89</v>
      </c>
    </row>
    <row r="6443">
      <c r="A6443" t="inlineStr">
        <is>
          <t>L0205672</t>
        </is>
      </c>
      <c r="B6443" t="inlineStr">
        <is>
          <t>2026-03-22</t>
        </is>
      </c>
      <c r="C6443" t="inlineStr">
        <is>
          <t>home_use</t>
        </is>
      </c>
      <c r="D6443" t="inlineStr">
        <is>
          <t>IMP01142</t>
        </is>
      </c>
      <c r="E6443" t="inlineStr">
        <is>
          <t>T107992</t>
        </is>
      </c>
      <c r="F6443" s="32" t="n">
        <v>43748333.75</v>
      </c>
      <c r="G6443" s="32" t="n">
        <v>4374833.38</v>
      </c>
    </row>
    <row r="6444">
      <c r="A6444" t="inlineStr">
        <is>
          <t>L0205699</t>
        </is>
      </c>
      <c r="B6444" t="inlineStr">
        <is>
          <t>2026-03-22</t>
        </is>
      </c>
      <c r="C6444" t="inlineStr">
        <is>
          <t>home_use</t>
        </is>
      </c>
      <c r="D6444" t="inlineStr">
        <is>
          <t>IMP01310</t>
        </is>
      </c>
      <c r="E6444" t="inlineStr">
        <is>
          <t>T109167</t>
        </is>
      </c>
      <c r="F6444" s="32" t="n">
        <v>361725</v>
      </c>
      <c r="G6444" s="32" t="n">
        <v>47024.25</v>
      </c>
    </row>
    <row r="6445">
      <c r="A6445" t="inlineStr">
        <is>
          <t>L0205700</t>
        </is>
      </c>
      <c r="B6445" t="inlineStr">
        <is>
          <t>2026-03-22</t>
        </is>
      </c>
      <c r="C6445" t="inlineStr">
        <is>
          <t>home_use</t>
        </is>
      </c>
      <c r="D6445" t="inlineStr">
        <is>
          <t>IMP01310</t>
        </is>
      </c>
      <c r="E6445" t="inlineStr">
        <is>
          <t>T109167</t>
        </is>
      </c>
      <c r="F6445" s="32" t="n">
        <v>547145.02</v>
      </c>
      <c r="G6445" s="32" t="n">
        <v>58544.52</v>
      </c>
    </row>
    <row r="6446">
      <c r="A6446" t="inlineStr">
        <is>
          <t>L0205701</t>
        </is>
      </c>
      <c r="B6446" t="inlineStr">
        <is>
          <t>2026-03-22</t>
        </is>
      </c>
      <c r="C6446" t="inlineStr">
        <is>
          <t>home_use</t>
        </is>
      </c>
      <c r="D6446" t="inlineStr">
        <is>
          <t>IMP01310</t>
        </is>
      </c>
      <c r="E6446" t="inlineStr">
        <is>
          <t>T109167</t>
        </is>
      </c>
      <c r="F6446" s="32" t="n">
        <v>564124.98</v>
      </c>
      <c r="G6446" s="32" t="n">
        <v>56412.5</v>
      </c>
    </row>
    <row r="6447">
      <c r="A6447" t="inlineStr">
        <is>
          <t>L0205702</t>
        </is>
      </c>
      <c r="B6447" t="inlineStr">
        <is>
          <t>2026-03-22</t>
        </is>
      </c>
      <c r="C6447" t="inlineStr">
        <is>
          <t>home_use</t>
        </is>
      </c>
      <c r="D6447" t="inlineStr">
        <is>
          <t>IMP01310</t>
        </is>
      </c>
      <c r="E6447" t="inlineStr">
        <is>
          <t>T109167</t>
        </is>
      </c>
      <c r="F6447" s="32" t="n">
        <v>1565104.23</v>
      </c>
      <c r="G6447" s="32" t="n">
        <v>167466.15</v>
      </c>
    </row>
    <row r="6448">
      <c r="A6448" t="inlineStr">
        <is>
          <t>L0205703</t>
        </is>
      </c>
      <c r="B6448" t="inlineStr">
        <is>
          <t>2026-03-22</t>
        </is>
      </c>
      <c r="C6448" t="inlineStr">
        <is>
          <t>home_use</t>
        </is>
      </c>
      <c r="D6448" t="inlineStr">
        <is>
          <t>IMP01310</t>
        </is>
      </c>
      <c r="E6448" t="inlineStr">
        <is>
          <t>T109167</t>
        </is>
      </c>
      <c r="F6448" s="32" t="n">
        <v>558167.5699999999</v>
      </c>
      <c r="G6448" s="32" t="n">
        <v>59723.93</v>
      </c>
    </row>
    <row r="6449">
      <c r="A6449" t="inlineStr">
        <is>
          <t>L0205704</t>
        </is>
      </c>
      <c r="B6449" t="inlineStr">
        <is>
          <t>2026-03-22</t>
        </is>
      </c>
      <c r="C6449" t="inlineStr">
        <is>
          <t>warehouse_out</t>
        </is>
      </c>
      <c r="D6449" t="inlineStr">
        <is>
          <t>IMP01310</t>
        </is>
      </c>
      <c r="E6449" t="inlineStr">
        <is>
          <t>T109167</t>
        </is>
      </c>
      <c r="F6449" s="32" t="n">
        <v>792030.48</v>
      </c>
      <c r="G6449" s="32" t="n">
        <v>84747.25999999999</v>
      </c>
    </row>
    <row r="6450">
      <c r="A6450" t="inlineStr">
        <is>
          <t>L0205705</t>
        </is>
      </c>
      <c r="B6450" t="inlineStr">
        <is>
          <t>2026-03-22</t>
        </is>
      </c>
      <c r="C6450" t="inlineStr">
        <is>
          <t>home_use</t>
        </is>
      </c>
      <c r="D6450" t="inlineStr">
        <is>
          <t>IMP01310</t>
        </is>
      </c>
      <c r="E6450" t="inlineStr">
        <is>
          <t>T109167</t>
        </is>
      </c>
      <c r="F6450" s="32" t="n">
        <v>438646.29</v>
      </c>
      <c r="G6450" s="32" t="n">
        <v>46935.15</v>
      </c>
    </row>
    <row r="6451">
      <c r="A6451" t="inlineStr">
        <is>
          <t>L0205706</t>
        </is>
      </c>
      <c r="B6451" t="inlineStr">
        <is>
          <t>2026-03-22</t>
        </is>
      </c>
      <c r="C6451" t="inlineStr">
        <is>
          <t>home_use</t>
        </is>
      </c>
      <c r="D6451" t="inlineStr">
        <is>
          <t>IMP01310</t>
        </is>
      </c>
      <c r="E6451" t="inlineStr">
        <is>
          <t>T109167</t>
        </is>
      </c>
      <c r="F6451" s="32" t="n">
        <v>1777046.92</v>
      </c>
      <c r="G6451" s="32" t="n">
        <v>190144.02</v>
      </c>
    </row>
    <row r="6452">
      <c r="A6452" t="inlineStr">
        <is>
          <t>L0205731</t>
        </is>
      </c>
      <c r="B6452" t="inlineStr">
        <is>
          <t>2026-03-22</t>
        </is>
      </c>
      <c r="C6452" t="inlineStr">
        <is>
          <t>home_use</t>
        </is>
      </c>
      <c r="D6452" t="inlineStr">
        <is>
          <t>IMP01481</t>
        </is>
      </c>
      <c r="F6452" s="32" t="n">
        <v>255572.4</v>
      </c>
      <c r="G6452" s="32" t="n">
        <v>30668.69</v>
      </c>
    </row>
    <row r="6453">
      <c r="A6453" t="inlineStr">
        <is>
          <t>L0205747</t>
        </is>
      </c>
      <c r="B6453" t="inlineStr">
        <is>
          <t>2026-03-23</t>
        </is>
      </c>
      <c r="C6453" t="inlineStr">
        <is>
          <t>warehouse_out</t>
        </is>
      </c>
      <c r="D6453" t="inlineStr">
        <is>
          <t>IMP00063</t>
        </is>
      </c>
      <c r="E6453" t="inlineStr">
        <is>
          <t>T100440</t>
        </is>
      </c>
      <c r="F6453" s="32" t="n">
        <v>853247.6</v>
      </c>
      <c r="G6453" s="32" t="n">
        <v>91297.49000000001</v>
      </c>
    </row>
    <row r="6454">
      <c r="A6454" t="inlineStr">
        <is>
          <t>L0205748</t>
        </is>
      </c>
      <c r="B6454" t="inlineStr">
        <is>
          <t>2026-03-23</t>
        </is>
      </c>
      <c r="C6454" t="inlineStr">
        <is>
          <t>home_use</t>
        </is>
      </c>
      <c r="D6454" t="inlineStr">
        <is>
          <t>IMP00063</t>
        </is>
      </c>
      <c r="E6454" t="inlineStr">
        <is>
          <t>T100440</t>
        </is>
      </c>
      <c r="F6454" s="32" t="n">
        <v>860765.92</v>
      </c>
      <c r="G6454" s="32" t="n">
        <v>96405.78</v>
      </c>
    </row>
    <row r="6455">
      <c r="A6455" t="inlineStr">
        <is>
          <t>L0205749</t>
        </is>
      </c>
      <c r="B6455" t="inlineStr">
        <is>
          <t>2026-03-23</t>
        </is>
      </c>
      <c r="C6455" t="inlineStr">
        <is>
          <t>home_use</t>
        </is>
      </c>
      <c r="D6455" t="inlineStr">
        <is>
          <t>IMP00063</t>
        </is>
      </c>
      <c r="E6455" t="inlineStr">
        <is>
          <t>T100440</t>
        </is>
      </c>
      <c r="F6455" s="32" t="n">
        <v>17134196.04</v>
      </c>
      <c r="G6455" s="32" t="n">
        <v>2227445.49</v>
      </c>
    </row>
    <row r="6456">
      <c r="A6456" t="inlineStr">
        <is>
          <t>L0205750</t>
        </is>
      </c>
      <c r="B6456" t="inlineStr">
        <is>
          <t>2026-03-23</t>
        </is>
      </c>
      <c r="C6456" t="inlineStr">
        <is>
          <t>home_use</t>
        </is>
      </c>
      <c r="D6456" t="inlineStr">
        <is>
          <t>IMP00063</t>
        </is>
      </c>
      <c r="E6456" t="inlineStr">
        <is>
          <t>T100440</t>
        </is>
      </c>
      <c r="F6456" s="32" t="n">
        <v>1995202.08</v>
      </c>
      <c r="G6456" s="32" t="n">
        <v>223462.63</v>
      </c>
    </row>
    <row r="6457">
      <c r="A6457" t="inlineStr">
        <is>
          <t>L0205752</t>
        </is>
      </c>
      <c r="B6457" t="inlineStr">
        <is>
          <t>2026-03-23</t>
        </is>
      </c>
      <c r="C6457" t="inlineStr">
        <is>
          <t>home_use</t>
        </is>
      </c>
      <c r="D6457" t="inlineStr">
        <is>
          <t>IMP00063</t>
        </is>
      </c>
      <c r="E6457" t="inlineStr">
        <is>
          <t>T100440</t>
        </is>
      </c>
      <c r="F6457" s="32" t="n">
        <v>2614724.39</v>
      </c>
      <c r="G6457" s="32" t="n">
        <v>300693.3</v>
      </c>
    </row>
    <row r="6458">
      <c r="A6458" t="inlineStr">
        <is>
          <t>L0205753</t>
        </is>
      </c>
      <c r="B6458" t="inlineStr">
        <is>
          <t>2026-03-23</t>
        </is>
      </c>
      <c r="C6458" t="inlineStr">
        <is>
          <t>home_use</t>
        </is>
      </c>
      <c r="D6458" t="inlineStr">
        <is>
          <t>IMP00067</t>
        </is>
      </c>
      <c r="E6458" t="inlineStr">
        <is>
          <t>T100466</t>
        </is>
      </c>
      <c r="F6458" s="32" t="n">
        <v>3068453.18</v>
      </c>
      <c r="G6458" s="32" t="n">
        <v>306845.32</v>
      </c>
    </row>
    <row r="6459">
      <c r="A6459" t="inlineStr">
        <is>
          <t>L0205769</t>
        </is>
      </c>
      <c r="B6459" t="inlineStr">
        <is>
          <t>2026-03-23</t>
        </is>
      </c>
      <c r="C6459" t="inlineStr">
        <is>
          <t>home_use</t>
        </is>
      </c>
      <c r="D6459" t="inlineStr">
        <is>
          <t>IMP00166</t>
        </is>
      </c>
      <c r="E6459" t="inlineStr">
        <is>
          <t>T101160</t>
        </is>
      </c>
      <c r="F6459" s="32" t="n">
        <v>273724.09</v>
      </c>
      <c r="G6459" s="32" t="n">
        <v>27372.41</v>
      </c>
    </row>
    <row r="6460">
      <c r="A6460" t="inlineStr">
        <is>
          <t>L0205787</t>
        </is>
      </c>
      <c r="B6460" t="inlineStr">
        <is>
          <t>2026-03-23</t>
        </is>
      </c>
      <c r="C6460" t="inlineStr">
        <is>
          <t>home_use</t>
        </is>
      </c>
      <c r="D6460" t="inlineStr">
        <is>
          <t>IMP00306</t>
        </is>
      </c>
      <c r="E6460" t="inlineStr">
        <is>
          <t>T102141</t>
        </is>
      </c>
      <c r="F6460" s="32" t="n">
        <v>254997.14</v>
      </c>
      <c r="G6460" s="32" t="n">
        <v>25499.71</v>
      </c>
    </row>
    <row r="6461">
      <c r="A6461" t="inlineStr">
        <is>
          <t>L0205789</t>
        </is>
      </c>
      <c r="B6461" t="inlineStr">
        <is>
          <t>2026-03-23</t>
        </is>
      </c>
      <c r="C6461" t="inlineStr">
        <is>
          <t>home_use</t>
        </is>
      </c>
      <c r="D6461" t="inlineStr">
        <is>
          <t>IMP00306</t>
        </is>
      </c>
      <c r="E6461" t="inlineStr">
        <is>
          <t>T102141</t>
        </is>
      </c>
      <c r="F6461" s="32" t="n">
        <v>280260.73</v>
      </c>
      <c r="G6461" s="32" t="n">
        <v>29427.38</v>
      </c>
    </row>
    <row r="6462">
      <c r="A6462" t="inlineStr">
        <is>
          <t>L0205792</t>
        </is>
      </c>
      <c r="B6462" t="inlineStr">
        <is>
          <t>2026-03-23</t>
        </is>
      </c>
      <c r="C6462" t="inlineStr">
        <is>
          <t>home_use</t>
        </is>
      </c>
      <c r="D6462" t="inlineStr">
        <is>
          <t>IMP00306</t>
        </is>
      </c>
      <c r="E6462" t="inlineStr">
        <is>
          <t>T102141</t>
        </is>
      </c>
      <c r="F6462" s="32" t="n">
        <v>1183031.26</v>
      </c>
      <c r="G6462" s="32" t="n">
        <v>147878.91</v>
      </c>
    </row>
    <row r="6463">
      <c r="A6463" t="inlineStr">
        <is>
          <t>L0205794</t>
        </is>
      </c>
      <c r="B6463" t="inlineStr">
        <is>
          <t>2026-03-23</t>
        </is>
      </c>
      <c r="C6463" t="inlineStr">
        <is>
          <t>home_use</t>
        </is>
      </c>
      <c r="D6463" t="inlineStr">
        <is>
          <t>IMP00306</t>
        </is>
      </c>
      <c r="E6463" t="inlineStr">
        <is>
          <t>T102141</t>
        </is>
      </c>
      <c r="F6463" s="32" t="n">
        <v>585829.84</v>
      </c>
      <c r="G6463" s="32" t="n">
        <v>73228.73</v>
      </c>
    </row>
    <row r="6464">
      <c r="A6464" t="inlineStr">
        <is>
          <t>L0205796</t>
        </is>
      </c>
      <c r="B6464" t="inlineStr">
        <is>
          <t>2026-03-23</t>
        </is>
      </c>
      <c r="C6464" t="inlineStr">
        <is>
          <t>home_use</t>
        </is>
      </c>
      <c r="D6464" t="inlineStr">
        <is>
          <t>IMP00306</t>
        </is>
      </c>
      <c r="E6464" t="inlineStr">
        <is>
          <t>T102141</t>
        </is>
      </c>
      <c r="F6464" s="32" t="n">
        <v>815571.8</v>
      </c>
      <c r="G6464" s="32" t="n">
        <v>101946.47</v>
      </c>
    </row>
    <row r="6465">
      <c r="A6465" t="inlineStr">
        <is>
          <t>L0205797</t>
        </is>
      </c>
      <c r="B6465" t="inlineStr">
        <is>
          <t>2026-03-23</t>
        </is>
      </c>
      <c r="C6465" t="inlineStr">
        <is>
          <t>home_use</t>
        </is>
      </c>
      <c r="D6465" t="inlineStr">
        <is>
          <t>IMP00306</t>
        </is>
      </c>
      <c r="E6465" t="inlineStr">
        <is>
          <t>T102141</t>
        </is>
      </c>
      <c r="F6465" s="32" t="n">
        <v>4474663.52</v>
      </c>
      <c r="G6465" s="32" t="n">
        <v>514586.3</v>
      </c>
    </row>
    <row r="6466">
      <c r="A6466" t="inlineStr">
        <is>
          <t>L0205832</t>
        </is>
      </c>
      <c r="B6466" t="inlineStr">
        <is>
          <t>2026-03-23</t>
        </is>
      </c>
      <c r="C6466" t="inlineStr">
        <is>
          <t>home_use</t>
        </is>
      </c>
      <c r="D6466" t="inlineStr">
        <is>
          <t>IMP00643</t>
        </is>
      </c>
      <c r="E6466" t="inlineStr">
        <is>
          <t>T104498</t>
        </is>
      </c>
      <c r="F6466" s="32" t="n">
        <v>538408.21</v>
      </c>
      <c r="G6466" s="32" t="n">
        <v>53840.82</v>
      </c>
    </row>
    <row r="6467">
      <c r="A6467" t="inlineStr">
        <is>
          <t>L0205833</t>
        </is>
      </c>
      <c r="B6467" t="inlineStr">
        <is>
          <t>2026-03-23</t>
        </is>
      </c>
      <c r="C6467" t="inlineStr">
        <is>
          <t>home_use</t>
        </is>
      </c>
      <c r="D6467" t="inlineStr">
        <is>
          <t>IMP00643</t>
        </is>
      </c>
      <c r="E6467" t="inlineStr">
        <is>
          <t>T104498</t>
        </is>
      </c>
      <c r="F6467" s="32" t="n">
        <v>224171.59</v>
      </c>
      <c r="G6467" s="32" t="n">
        <v>22417.16</v>
      </c>
    </row>
    <row r="6468">
      <c r="A6468" t="inlineStr">
        <is>
          <t>L0205834</t>
        </is>
      </c>
      <c r="B6468" t="inlineStr">
        <is>
          <t>2026-03-23</t>
        </is>
      </c>
      <c r="C6468" t="inlineStr">
        <is>
          <t>home_use</t>
        </is>
      </c>
      <c r="D6468" t="inlineStr">
        <is>
          <t>IMP00643</t>
        </is>
      </c>
      <c r="E6468" t="inlineStr">
        <is>
          <t>T104498</t>
        </is>
      </c>
      <c r="F6468" s="32" t="n">
        <v>488222.16</v>
      </c>
      <c r="G6468" s="32" t="n">
        <v>48822.22</v>
      </c>
    </row>
    <row r="6469">
      <c r="A6469" t="inlineStr">
        <is>
          <t>L0205835</t>
        </is>
      </c>
      <c r="B6469" t="inlineStr">
        <is>
          <t>2026-03-23</t>
        </is>
      </c>
      <c r="C6469" t="inlineStr">
        <is>
          <t>home_use</t>
        </is>
      </c>
      <c r="D6469" t="inlineStr">
        <is>
          <t>IMP00643</t>
        </is>
      </c>
      <c r="E6469" t="inlineStr">
        <is>
          <t>T104498</t>
        </is>
      </c>
      <c r="F6469" s="32" t="n">
        <v>771843.49</v>
      </c>
      <c r="G6469" s="32" t="n">
        <v>81043.57000000001</v>
      </c>
    </row>
    <row r="6470">
      <c r="A6470" t="inlineStr">
        <is>
          <t>L0205836</t>
        </is>
      </c>
      <c r="B6470" t="inlineStr">
        <is>
          <t>2026-03-23</t>
        </is>
      </c>
      <c r="C6470" t="inlineStr">
        <is>
          <t>home_use</t>
        </is>
      </c>
      <c r="D6470" t="inlineStr">
        <is>
          <t>IMP00643</t>
        </is>
      </c>
      <c r="E6470" t="inlineStr">
        <is>
          <t>T104498</t>
        </is>
      </c>
      <c r="F6470" s="32" t="n">
        <v>778304.4399999999</v>
      </c>
      <c r="G6470" s="32" t="n">
        <v>77830.44</v>
      </c>
    </row>
    <row r="6471">
      <c r="A6471" t="inlineStr">
        <is>
          <t>L0205837</t>
        </is>
      </c>
      <c r="B6471" t="inlineStr">
        <is>
          <t>2026-03-23</t>
        </is>
      </c>
      <c r="C6471" t="inlineStr">
        <is>
          <t>home_use</t>
        </is>
      </c>
      <c r="D6471" t="inlineStr">
        <is>
          <t>IMP00643</t>
        </is>
      </c>
      <c r="E6471" t="inlineStr">
        <is>
          <t>T104498</t>
        </is>
      </c>
      <c r="F6471" s="32" t="n">
        <v>1871683.35</v>
      </c>
      <c r="G6471" s="32" t="n">
        <v>196526.75</v>
      </c>
    </row>
    <row r="6472">
      <c r="A6472" t="inlineStr">
        <is>
          <t>L0205838</t>
        </is>
      </c>
      <c r="B6472" t="inlineStr">
        <is>
          <t>2026-03-23</t>
        </is>
      </c>
      <c r="C6472" t="inlineStr">
        <is>
          <t>home_use</t>
        </is>
      </c>
      <c r="D6472" t="inlineStr">
        <is>
          <t>IMP00643</t>
        </is>
      </c>
      <c r="E6472" t="inlineStr">
        <is>
          <t>T104498</t>
        </is>
      </c>
      <c r="F6472" s="32" t="n">
        <v>589862.91</v>
      </c>
      <c r="G6472" s="32" t="n">
        <v>58986.29</v>
      </c>
    </row>
    <row r="6473">
      <c r="A6473" t="inlineStr">
        <is>
          <t>L0205857</t>
        </is>
      </c>
      <c r="B6473" t="inlineStr">
        <is>
          <t>2026-03-23</t>
        </is>
      </c>
      <c r="C6473" t="inlineStr">
        <is>
          <t>home_use</t>
        </is>
      </c>
      <c r="D6473" t="inlineStr">
        <is>
          <t>IMP00753</t>
        </is>
      </c>
      <c r="E6473" t="inlineStr">
        <is>
          <t>T105264</t>
        </is>
      </c>
      <c r="F6473" s="32" t="n">
        <v>515741.13</v>
      </c>
      <c r="G6473" s="32" t="n">
        <v>51574.11</v>
      </c>
    </row>
    <row r="6474">
      <c r="A6474" t="inlineStr">
        <is>
          <t>L0205864</t>
        </is>
      </c>
      <c r="B6474" t="inlineStr">
        <is>
          <t>2026-03-23</t>
        </is>
      </c>
      <c r="C6474" t="inlineStr">
        <is>
          <t>home_use</t>
        </is>
      </c>
      <c r="D6474" t="inlineStr">
        <is>
          <t>IMP00802</t>
        </is>
      </c>
      <c r="E6474" t="inlineStr">
        <is>
          <t>T105608</t>
        </is>
      </c>
      <c r="F6474" s="32" t="n">
        <v>9456096.83</v>
      </c>
      <c r="G6474" s="32" t="n">
        <v>992890.17</v>
      </c>
    </row>
    <row r="6475">
      <c r="A6475" t="inlineStr">
        <is>
          <t>L0205879</t>
        </is>
      </c>
      <c r="B6475" t="inlineStr">
        <is>
          <t>2026-03-23</t>
        </is>
      </c>
      <c r="C6475" t="inlineStr">
        <is>
          <t>home_use</t>
        </is>
      </c>
      <c r="D6475" t="inlineStr">
        <is>
          <t>IMP00892</t>
        </is>
      </c>
      <c r="E6475" t="inlineStr">
        <is>
          <t>T106240</t>
        </is>
      </c>
      <c r="F6475" s="32" t="n">
        <v>1383463.68</v>
      </c>
      <c r="G6475" s="32" t="n">
        <v>145263.69</v>
      </c>
    </row>
    <row r="6476">
      <c r="A6476" t="inlineStr">
        <is>
          <t>L0205880</t>
        </is>
      </c>
      <c r="B6476" t="inlineStr">
        <is>
          <t>2026-03-23</t>
        </is>
      </c>
      <c r="C6476" t="inlineStr">
        <is>
          <t>home_use</t>
        </is>
      </c>
      <c r="D6476" t="inlineStr">
        <is>
          <t>IMP00892</t>
        </is>
      </c>
      <c r="E6476" t="inlineStr">
        <is>
          <t>T106240</t>
        </is>
      </c>
      <c r="F6476" s="32" t="n">
        <v>3286895.67</v>
      </c>
      <c r="G6476" s="32" t="n">
        <v>345124.05</v>
      </c>
    </row>
    <row r="6477">
      <c r="A6477" t="inlineStr">
        <is>
          <t>L0205894</t>
        </is>
      </c>
      <c r="B6477" t="inlineStr">
        <is>
          <t>2026-03-23</t>
        </is>
      </c>
      <c r="C6477" t="inlineStr">
        <is>
          <t>home_use</t>
        </is>
      </c>
      <c r="D6477" t="inlineStr">
        <is>
          <t>IMP00926</t>
        </is>
      </c>
      <c r="E6477" t="inlineStr">
        <is>
          <t>T106477</t>
        </is>
      </c>
      <c r="F6477" s="32" t="n">
        <v>31239654.19</v>
      </c>
      <c r="G6477" s="32" t="n">
        <v>3280163.69</v>
      </c>
    </row>
    <row r="6478">
      <c r="A6478" t="inlineStr">
        <is>
          <t>L0205895</t>
        </is>
      </c>
      <c r="B6478" t="inlineStr">
        <is>
          <t>2026-03-23</t>
        </is>
      </c>
      <c r="C6478" t="inlineStr">
        <is>
          <t>home_use</t>
        </is>
      </c>
      <c r="D6478" t="inlineStr">
        <is>
          <t>IMP00926</t>
        </is>
      </c>
      <c r="E6478" t="inlineStr">
        <is>
          <t>T106477</t>
        </is>
      </c>
      <c r="F6478" s="32" t="n">
        <v>64495355.47</v>
      </c>
      <c r="G6478" s="32" t="n">
        <v>6772012.32</v>
      </c>
    </row>
    <row r="6479">
      <c r="A6479" t="inlineStr">
        <is>
          <t>L0205896</t>
        </is>
      </c>
      <c r="B6479" t="inlineStr">
        <is>
          <t>2026-03-23</t>
        </is>
      </c>
      <c r="C6479" t="inlineStr">
        <is>
          <t>home_use</t>
        </is>
      </c>
      <c r="D6479" t="inlineStr">
        <is>
          <t>IMP00926</t>
        </is>
      </c>
      <c r="E6479" t="inlineStr">
        <is>
          <t>T106477</t>
        </is>
      </c>
      <c r="F6479" s="32" t="n">
        <v>22753633.49</v>
      </c>
      <c r="G6479" s="32" t="n">
        <v>2275363.35</v>
      </c>
    </row>
    <row r="6480">
      <c r="A6480" t="inlineStr">
        <is>
          <t>L0205901</t>
        </is>
      </c>
      <c r="B6480" t="inlineStr">
        <is>
          <t>2026-03-23</t>
        </is>
      </c>
      <c r="C6480" t="inlineStr">
        <is>
          <t>home_use</t>
        </is>
      </c>
      <c r="D6480" t="inlineStr">
        <is>
          <t>IMP00950</t>
        </is>
      </c>
      <c r="F6480" s="32" t="n">
        <v>423109.09</v>
      </c>
      <c r="G6480" s="32" t="n">
        <v>49503.76</v>
      </c>
    </row>
    <row r="6481">
      <c r="A6481" t="inlineStr">
        <is>
          <t>L0205906</t>
        </is>
      </c>
      <c r="B6481" t="inlineStr">
        <is>
          <t>2026-03-23</t>
        </is>
      </c>
      <c r="C6481" t="inlineStr">
        <is>
          <t>home_use</t>
        </is>
      </c>
      <c r="D6481" t="inlineStr">
        <is>
          <t>IMP00999</t>
        </is>
      </c>
      <c r="E6481" t="inlineStr">
        <is>
          <t>T106987</t>
        </is>
      </c>
      <c r="F6481" s="32" t="n">
        <v>2059280.33</v>
      </c>
      <c r="G6481" s="32" t="n">
        <v>205928.03</v>
      </c>
    </row>
    <row r="6482">
      <c r="A6482" t="inlineStr">
        <is>
          <t>L0205907</t>
        </is>
      </c>
      <c r="B6482" t="inlineStr">
        <is>
          <t>2026-03-23</t>
        </is>
      </c>
      <c r="C6482" t="inlineStr">
        <is>
          <t>home_use</t>
        </is>
      </c>
      <c r="D6482" t="inlineStr">
        <is>
          <t>IMP00999</t>
        </is>
      </c>
      <c r="E6482" t="inlineStr">
        <is>
          <t>T106987</t>
        </is>
      </c>
      <c r="F6482" s="32" t="n">
        <v>3411710.19</v>
      </c>
      <c r="G6482" s="32" t="n">
        <v>341171.02</v>
      </c>
    </row>
    <row r="6483">
      <c r="A6483" t="inlineStr">
        <is>
          <t>L0205909</t>
        </is>
      </c>
      <c r="B6483" t="inlineStr">
        <is>
          <t>2026-03-23</t>
        </is>
      </c>
      <c r="C6483" t="inlineStr">
        <is>
          <t>home_use</t>
        </is>
      </c>
      <c r="D6483" t="inlineStr">
        <is>
          <t>IMP00999</t>
        </is>
      </c>
      <c r="E6483" t="inlineStr">
        <is>
          <t>T106987</t>
        </is>
      </c>
      <c r="F6483" s="32" t="n">
        <v>3419096.97</v>
      </c>
      <c r="G6483" s="32" t="n">
        <v>341909.7</v>
      </c>
    </row>
    <row r="6484">
      <c r="A6484" t="inlineStr">
        <is>
          <t>L0205915</t>
        </is>
      </c>
      <c r="B6484" t="inlineStr">
        <is>
          <t>2026-03-23</t>
        </is>
      </c>
      <c r="C6484" t="inlineStr">
        <is>
          <t>home_use</t>
        </is>
      </c>
      <c r="D6484" t="inlineStr">
        <is>
          <t>IMP01037</t>
        </is>
      </c>
      <c r="E6484" t="inlineStr">
        <is>
          <t>T107258</t>
        </is>
      </c>
      <c r="F6484" s="32" t="n">
        <v>857041.52</v>
      </c>
      <c r="G6484" s="32" t="n">
        <v>102844.98</v>
      </c>
    </row>
    <row r="6485">
      <c r="A6485" t="inlineStr">
        <is>
          <t>L0205918</t>
        </is>
      </c>
      <c r="B6485" t="inlineStr">
        <is>
          <t>2026-03-23</t>
        </is>
      </c>
      <c r="C6485" t="inlineStr">
        <is>
          <t>home_use</t>
        </is>
      </c>
      <c r="D6485" t="inlineStr">
        <is>
          <t>IMP01037</t>
        </is>
      </c>
      <c r="E6485" t="inlineStr">
        <is>
          <t>T107258</t>
        </is>
      </c>
      <c r="F6485" s="32" t="n">
        <v>881102.2</v>
      </c>
      <c r="G6485" s="32" t="n">
        <v>88110.22</v>
      </c>
    </row>
    <row r="6486">
      <c r="A6486" t="inlineStr">
        <is>
          <t>L0205919</t>
        </is>
      </c>
      <c r="B6486" t="inlineStr">
        <is>
          <t>2026-03-23</t>
        </is>
      </c>
      <c r="C6486" t="inlineStr">
        <is>
          <t>home_use</t>
        </is>
      </c>
      <c r="D6486" t="inlineStr">
        <is>
          <t>IMP01037</t>
        </is>
      </c>
      <c r="E6486" t="inlineStr">
        <is>
          <t>T107258</t>
        </is>
      </c>
      <c r="F6486" s="32" t="n">
        <v>3782402.92</v>
      </c>
      <c r="G6486" s="32" t="n">
        <v>378240.29</v>
      </c>
    </row>
    <row r="6487">
      <c r="A6487" t="inlineStr">
        <is>
          <t>L0205920</t>
        </is>
      </c>
      <c r="B6487" t="inlineStr">
        <is>
          <t>2026-03-23</t>
        </is>
      </c>
      <c r="C6487" t="inlineStr">
        <is>
          <t>home_use</t>
        </is>
      </c>
      <c r="D6487" t="inlineStr">
        <is>
          <t>IMP01037</t>
        </is>
      </c>
      <c r="E6487" t="inlineStr">
        <is>
          <t>T107258</t>
        </is>
      </c>
      <c r="F6487" s="32" t="n">
        <v>6943861.2</v>
      </c>
      <c r="G6487" s="32" t="n">
        <v>694386.12</v>
      </c>
    </row>
    <row r="6488">
      <c r="A6488" t="inlineStr">
        <is>
          <t>L0205937</t>
        </is>
      </c>
      <c r="B6488" t="inlineStr">
        <is>
          <t>2026-03-23</t>
        </is>
      </c>
      <c r="C6488" t="inlineStr">
        <is>
          <t>home_use</t>
        </is>
      </c>
      <c r="D6488" t="inlineStr">
        <is>
          <t>IMP01142</t>
        </is>
      </c>
      <c r="E6488" t="inlineStr">
        <is>
          <t>T107992</t>
        </is>
      </c>
      <c r="F6488" s="32" t="n">
        <v>521251.43</v>
      </c>
      <c r="G6488" s="32" t="n">
        <v>58380.16</v>
      </c>
    </row>
    <row r="6489">
      <c r="A6489" t="inlineStr">
        <is>
          <t>L0205938</t>
        </is>
      </c>
      <c r="B6489" t="inlineStr">
        <is>
          <t>2026-03-23</t>
        </is>
      </c>
      <c r="C6489" t="inlineStr">
        <is>
          <t>home_use</t>
        </is>
      </c>
      <c r="D6489" t="inlineStr">
        <is>
          <t>IMP01142</t>
        </is>
      </c>
      <c r="E6489" t="inlineStr">
        <is>
          <t>T107992</t>
        </is>
      </c>
      <c r="F6489" s="32" t="n">
        <v>5187334.66</v>
      </c>
      <c r="G6489" s="32" t="n">
        <v>580981.48</v>
      </c>
    </row>
    <row r="6490">
      <c r="A6490" t="inlineStr">
        <is>
          <t>L0205961</t>
        </is>
      </c>
      <c r="B6490" t="inlineStr">
        <is>
          <t>2026-03-23</t>
        </is>
      </c>
      <c r="C6490" t="inlineStr">
        <is>
          <t>home_use</t>
        </is>
      </c>
      <c r="D6490" t="inlineStr">
        <is>
          <t>IMP01247</t>
        </is>
      </c>
      <c r="E6490" t="inlineStr">
        <is>
          <t>T108724</t>
        </is>
      </c>
      <c r="F6490" s="32" t="n">
        <v>1104043.54</v>
      </c>
      <c r="G6490" s="32" t="n">
        <v>110404.35</v>
      </c>
    </row>
    <row r="6491">
      <c r="A6491" t="inlineStr">
        <is>
          <t>L0205969</t>
        </is>
      </c>
      <c r="B6491" t="inlineStr">
        <is>
          <t>2026-03-23</t>
        </is>
      </c>
      <c r="C6491" t="inlineStr">
        <is>
          <t>home_use</t>
        </is>
      </c>
      <c r="D6491" t="inlineStr">
        <is>
          <t>IMP01310</t>
        </is>
      </c>
      <c r="E6491" t="inlineStr">
        <is>
          <t>T109167</t>
        </is>
      </c>
      <c r="F6491" s="32" t="n">
        <v>392185.22</v>
      </c>
      <c r="G6491" s="32" t="n">
        <v>41963.82</v>
      </c>
    </row>
    <row r="6492">
      <c r="A6492" t="inlineStr">
        <is>
          <t>L0205970</t>
        </is>
      </c>
      <c r="B6492" t="inlineStr">
        <is>
          <t>2026-03-23</t>
        </is>
      </c>
      <c r="C6492" t="inlineStr">
        <is>
          <t>home_use</t>
        </is>
      </c>
      <c r="D6492" t="inlineStr">
        <is>
          <t>IMP01310</t>
        </is>
      </c>
      <c r="E6492" t="inlineStr">
        <is>
          <t>T109167</t>
        </is>
      </c>
      <c r="F6492" s="32" t="n">
        <v>575083.89</v>
      </c>
      <c r="G6492" s="32" t="n">
        <v>61533.98</v>
      </c>
    </row>
    <row r="6493">
      <c r="A6493" t="inlineStr">
        <is>
          <t>L0205971</t>
        </is>
      </c>
      <c r="B6493" t="inlineStr">
        <is>
          <t>2026-03-23</t>
        </is>
      </c>
      <c r="C6493" t="inlineStr">
        <is>
          <t>home_use</t>
        </is>
      </c>
      <c r="D6493" t="inlineStr">
        <is>
          <t>IMP01310</t>
        </is>
      </c>
      <c r="E6493" t="inlineStr">
        <is>
          <t>T109167</t>
        </is>
      </c>
      <c r="F6493" s="32" t="n">
        <v>787003.37</v>
      </c>
      <c r="G6493" s="32" t="n">
        <v>84209.36</v>
      </c>
    </row>
    <row r="6494">
      <c r="A6494" t="inlineStr">
        <is>
          <t>L0205972</t>
        </is>
      </c>
      <c r="B6494" t="inlineStr">
        <is>
          <t>2026-03-23</t>
        </is>
      </c>
      <c r="C6494" t="inlineStr">
        <is>
          <t>home_use</t>
        </is>
      </c>
      <c r="D6494" t="inlineStr">
        <is>
          <t>IMP01310</t>
        </is>
      </c>
      <c r="E6494" t="inlineStr">
        <is>
          <t>T109167</t>
        </is>
      </c>
      <c r="F6494" s="32" t="n">
        <v>858070.73</v>
      </c>
      <c r="G6494" s="32" t="n">
        <v>91813.57000000001</v>
      </c>
    </row>
    <row r="6495">
      <c r="A6495" t="inlineStr">
        <is>
          <t>L0205974</t>
        </is>
      </c>
      <c r="B6495" t="inlineStr">
        <is>
          <t>2026-03-23</t>
        </is>
      </c>
      <c r="C6495" t="inlineStr">
        <is>
          <t>home_use</t>
        </is>
      </c>
      <c r="D6495" t="inlineStr">
        <is>
          <t>IMP01310</t>
        </is>
      </c>
      <c r="E6495" t="inlineStr">
        <is>
          <t>T109167</t>
        </is>
      </c>
      <c r="F6495" s="32" t="n">
        <v>492079.34</v>
      </c>
      <c r="G6495" s="32" t="n">
        <v>63970.31</v>
      </c>
    </row>
    <row r="6496">
      <c r="A6496" t="inlineStr">
        <is>
          <t>L0205979</t>
        </is>
      </c>
      <c r="B6496" t="inlineStr">
        <is>
          <t>2026-03-23</t>
        </is>
      </c>
      <c r="C6496" t="inlineStr">
        <is>
          <t>home_use</t>
        </is>
      </c>
      <c r="D6496" t="inlineStr">
        <is>
          <t>IMP01315</t>
        </is>
      </c>
      <c r="E6496" t="inlineStr">
        <is>
          <t>T109203</t>
        </is>
      </c>
      <c r="F6496" s="32" t="n">
        <v>602601.6800000001</v>
      </c>
      <c r="G6496" s="32" t="n">
        <v>63273.18</v>
      </c>
    </row>
    <row r="6497">
      <c r="A6497" t="inlineStr">
        <is>
          <t>L0206014</t>
        </is>
      </c>
      <c r="B6497" t="inlineStr">
        <is>
          <t>2026-03-24</t>
        </is>
      </c>
      <c r="C6497" t="inlineStr">
        <is>
          <t>home_use</t>
        </is>
      </c>
      <c r="D6497" t="inlineStr">
        <is>
          <t>IMP00063</t>
        </is>
      </c>
      <c r="E6497" t="inlineStr">
        <is>
          <t>T100440</t>
        </is>
      </c>
      <c r="F6497" s="32" t="n">
        <v>4708730.69</v>
      </c>
      <c r="G6497" s="32" t="n">
        <v>612134.99</v>
      </c>
    </row>
    <row r="6498">
      <c r="A6498" t="inlineStr">
        <is>
          <t>L0206015</t>
        </is>
      </c>
      <c r="B6498" t="inlineStr">
        <is>
          <t>2026-03-24</t>
        </is>
      </c>
      <c r="C6498" t="inlineStr">
        <is>
          <t>home_use</t>
        </is>
      </c>
      <c r="D6498" t="inlineStr">
        <is>
          <t>IMP00063</t>
        </is>
      </c>
      <c r="E6498" t="inlineStr">
        <is>
          <t>T100440</t>
        </is>
      </c>
      <c r="F6498" s="32" t="n">
        <v>229820.9</v>
      </c>
      <c r="G6498" s="32" t="n">
        <v>26429.4</v>
      </c>
    </row>
    <row r="6499">
      <c r="A6499" t="inlineStr">
        <is>
          <t>L0206016</t>
        </is>
      </c>
      <c r="B6499" t="inlineStr">
        <is>
          <t>2026-03-24</t>
        </is>
      </c>
      <c r="C6499" t="inlineStr">
        <is>
          <t>home_use</t>
        </is>
      </c>
      <c r="D6499" t="inlineStr">
        <is>
          <t>IMP00063</t>
        </is>
      </c>
      <c r="E6499" t="inlineStr">
        <is>
          <t>T100440</t>
        </is>
      </c>
      <c r="F6499" s="32" t="n">
        <v>331569.97</v>
      </c>
      <c r="G6499" s="32" t="n">
        <v>38130.55</v>
      </c>
    </row>
    <row r="6500">
      <c r="A6500" t="inlineStr">
        <is>
          <t>L0206017</t>
        </is>
      </c>
      <c r="B6500" t="inlineStr">
        <is>
          <t>2026-03-24</t>
        </is>
      </c>
      <c r="C6500" t="inlineStr">
        <is>
          <t>home_use</t>
        </is>
      </c>
      <c r="D6500" t="inlineStr">
        <is>
          <t>IMP00063</t>
        </is>
      </c>
      <c r="E6500" t="inlineStr">
        <is>
          <t>T100440</t>
        </is>
      </c>
      <c r="F6500" s="32" t="n">
        <v>406537.34</v>
      </c>
      <c r="G6500" s="32" t="n">
        <v>46751.79</v>
      </c>
    </row>
    <row r="6501">
      <c r="A6501" t="inlineStr">
        <is>
          <t>L0206018</t>
        </is>
      </c>
      <c r="B6501" t="inlineStr">
        <is>
          <t>2026-03-24</t>
        </is>
      </c>
      <c r="C6501" t="inlineStr">
        <is>
          <t>home_use</t>
        </is>
      </c>
      <c r="D6501" t="inlineStr">
        <is>
          <t>IMP00063</t>
        </is>
      </c>
      <c r="E6501" t="inlineStr">
        <is>
          <t>T100440</t>
        </is>
      </c>
      <c r="F6501" s="32" t="n">
        <v>870819.29</v>
      </c>
      <c r="G6501" s="32" t="n">
        <v>100144.22</v>
      </c>
    </row>
    <row r="6502">
      <c r="A6502" t="inlineStr">
        <is>
          <t>L0206021</t>
        </is>
      </c>
      <c r="B6502" t="inlineStr">
        <is>
          <t>2026-03-24</t>
        </is>
      </c>
      <c r="C6502" t="inlineStr">
        <is>
          <t>warehouse_out</t>
        </is>
      </c>
      <c r="D6502" t="inlineStr">
        <is>
          <t>IMP00077</t>
        </is>
      </c>
      <c r="E6502" t="inlineStr">
        <is>
          <t>T100538</t>
        </is>
      </c>
      <c r="F6502" s="32" t="n">
        <v>871944.45</v>
      </c>
      <c r="G6502" s="32" t="n">
        <v>91554.17</v>
      </c>
    </row>
    <row r="6503">
      <c r="A6503" t="inlineStr">
        <is>
          <t>L0206024</t>
        </is>
      </c>
      <c r="B6503" t="inlineStr">
        <is>
          <t>2026-03-24</t>
        </is>
      </c>
      <c r="C6503" t="inlineStr">
        <is>
          <t>home_use</t>
        </is>
      </c>
      <c r="D6503" t="inlineStr">
        <is>
          <t>IMP00103</t>
        </is>
      </c>
      <c r="E6503" t="inlineStr">
        <is>
          <t>T100720</t>
        </is>
      </c>
      <c r="F6503" s="32" t="n">
        <v>7530851.55</v>
      </c>
      <c r="G6503" s="32" t="n">
        <v>753085.15</v>
      </c>
    </row>
    <row r="6504">
      <c r="A6504" t="inlineStr">
        <is>
          <t>L0206036</t>
        </is>
      </c>
      <c r="B6504" t="inlineStr">
        <is>
          <t>2026-03-24</t>
        </is>
      </c>
      <c r="C6504" t="inlineStr">
        <is>
          <t>home_use</t>
        </is>
      </c>
      <c r="D6504" t="inlineStr">
        <is>
          <t>IMP00222</t>
        </is>
      </c>
      <c r="E6504" t="inlineStr">
        <is>
          <t>T101550</t>
        </is>
      </c>
      <c r="F6504" s="32" t="n">
        <v>1429584.49</v>
      </c>
      <c r="G6504" s="32" t="n">
        <v>160113.46</v>
      </c>
    </row>
    <row r="6505">
      <c r="A6505" t="inlineStr">
        <is>
          <t>L0206044</t>
        </is>
      </c>
      <c r="B6505" t="inlineStr">
        <is>
          <t>2026-03-24</t>
        </is>
      </c>
      <c r="C6505" t="inlineStr">
        <is>
          <t>home_use</t>
        </is>
      </c>
      <c r="D6505" t="inlineStr">
        <is>
          <t>IMP00282</t>
        </is>
      </c>
      <c r="E6505" t="inlineStr">
        <is>
          <t>T101970</t>
        </is>
      </c>
      <c r="F6505" s="32" t="n">
        <v>979745.08</v>
      </c>
      <c r="G6505" s="32" t="n">
        <v>117569.41</v>
      </c>
    </row>
    <row r="6506">
      <c r="A6506" t="inlineStr">
        <is>
          <t>L0206048</t>
        </is>
      </c>
      <c r="B6506" t="inlineStr">
        <is>
          <t>2026-03-24</t>
        </is>
      </c>
      <c r="C6506" t="inlineStr">
        <is>
          <t>home_use</t>
        </is>
      </c>
      <c r="D6506" t="inlineStr">
        <is>
          <t>IMP00306</t>
        </is>
      </c>
      <c r="E6506" t="inlineStr">
        <is>
          <t>T102141</t>
        </is>
      </c>
      <c r="F6506" s="32" t="n">
        <v>2432735.4</v>
      </c>
      <c r="G6506" s="32" t="n">
        <v>279764.57</v>
      </c>
    </row>
    <row r="6507">
      <c r="A6507" t="inlineStr">
        <is>
          <t>L0206050</t>
        </is>
      </c>
      <c r="B6507" t="inlineStr">
        <is>
          <t>2026-03-24</t>
        </is>
      </c>
      <c r="C6507" t="inlineStr">
        <is>
          <t>home_use</t>
        </is>
      </c>
      <c r="D6507" t="inlineStr">
        <is>
          <t>IMP00306</t>
        </is>
      </c>
      <c r="E6507" t="inlineStr">
        <is>
          <t>T102141</t>
        </is>
      </c>
      <c r="F6507" s="32" t="n">
        <v>741103.3199999999</v>
      </c>
      <c r="G6507" s="32" t="n">
        <v>77815.85000000001</v>
      </c>
    </row>
    <row r="6508">
      <c r="A6508" t="inlineStr">
        <is>
          <t>L0206051</t>
        </is>
      </c>
      <c r="B6508" t="inlineStr">
        <is>
          <t>2026-03-24</t>
        </is>
      </c>
      <c r="C6508" t="inlineStr">
        <is>
          <t>home_use</t>
        </is>
      </c>
      <c r="D6508" t="inlineStr">
        <is>
          <t>IMP00306</t>
        </is>
      </c>
      <c r="E6508" t="inlineStr">
        <is>
          <t>T102141</t>
        </is>
      </c>
      <c r="F6508" s="32" t="n">
        <v>2213693.01</v>
      </c>
      <c r="G6508" s="32" t="n">
        <v>232437.77</v>
      </c>
    </row>
    <row r="6509">
      <c r="A6509" t="inlineStr">
        <is>
          <t>L0206052</t>
        </is>
      </c>
      <c r="B6509" t="inlineStr">
        <is>
          <t>2026-03-24</t>
        </is>
      </c>
      <c r="C6509" t="inlineStr">
        <is>
          <t>home_use</t>
        </is>
      </c>
      <c r="D6509" t="inlineStr">
        <is>
          <t>IMP00306</t>
        </is>
      </c>
      <c r="E6509" t="inlineStr">
        <is>
          <t>T102141</t>
        </is>
      </c>
      <c r="F6509" s="32" t="n">
        <v>734558.9300000001</v>
      </c>
      <c r="G6509" s="32" t="n">
        <v>91819.87</v>
      </c>
    </row>
    <row r="6510">
      <c r="A6510" t="inlineStr">
        <is>
          <t>L0206054</t>
        </is>
      </c>
      <c r="B6510" t="inlineStr">
        <is>
          <t>2026-03-24</t>
        </is>
      </c>
      <c r="C6510" t="inlineStr">
        <is>
          <t>home_use</t>
        </is>
      </c>
      <c r="D6510" t="inlineStr">
        <is>
          <t>IMP00306</t>
        </is>
      </c>
      <c r="E6510" t="inlineStr">
        <is>
          <t>T102141</t>
        </is>
      </c>
      <c r="F6510" s="32" t="n">
        <v>578956.91</v>
      </c>
      <c r="G6510" s="32" t="n">
        <v>60790.48</v>
      </c>
    </row>
    <row r="6511">
      <c r="A6511" t="inlineStr">
        <is>
          <t>L0206079</t>
        </is>
      </c>
      <c r="B6511" t="inlineStr">
        <is>
          <t>2026-03-24</t>
        </is>
      </c>
      <c r="C6511" t="inlineStr">
        <is>
          <t>home_use</t>
        </is>
      </c>
      <c r="D6511" t="inlineStr">
        <is>
          <t>IMP00448</t>
        </is>
      </c>
      <c r="E6511" t="inlineStr">
        <is>
          <t>T103130</t>
        </is>
      </c>
      <c r="F6511" s="32" t="n">
        <v>58675412.84</v>
      </c>
      <c r="G6511" s="32" t="n">
        <v>5867541.28</v>
      </c>
    </row>
    <row r="6512">
      <c r="A6512" t="inlineStr">
        <is>
          <t>L0206087</t>
        </is>
      </c>
      <c r="B6512" t="inlineStr">
        <is>
          <t>2026-03-24</t>
        </is>
      </c>
      <c r="C6512" t="inlineStr">
        <is>
          <t>home_use</t>
        </is>
      </c>
      <c r="D6512" t="inlineStr">
        <is>
          <t>IMP00490</t>
        </is>
      </c>
      <c r="E6512" t="inlineStr">
        <is>
          <t>T103425</t>
        </is>
      </c>
      <c r="F6512" s="32" t="n">
        <v>1599574.24</v>
      </c>
      <c r="G6512" s="32" t="n">
        <v>159957.42</v>
      </c>
    </row>
    <row r="6513">
      <c r="A6513" t="inlineStr">
        <is>
          <t>L0206112</t>
        </is>
      </c>
      <c r="B6513" t="inlineStr">
        <is>
          <t>2026-03-24</t>
        </is>
      </c>
      <c r="C6513" t="inlineStr">
        <is>
          <t>home_use</t>
        </is>
      </c>
      <c r="D6513" t="inlineStr">
        <is>
          <t>IMP00643</t>
        </is>
      </c>
      <c r="E6513" t="inlineStr">
        <is>
          <t>T104498</t>
        </is>
      </c>
      <c r="F6513" s="32" t="n">
        <v>441475.65</v>
      </c>
      <c r="G6513" s="32" t="n">
        <v>44147.56</v>
      </c>
    </row>
    <row r="6514">
      <c r="A6514" t="inlineStr">
        <is>
          <t>L0206113</t>
        </is>
      </c>
      <c r="B6514" t="inlineStr">
        <is>
          <t>2026-03-24</t>
        </is>
      </c>
      <c r="C6514" t="inlineStr">
        <is>
          <t>home_use</t>
        </is>
      </c>
      <c r="D6514" t="inlineStr">
        <is>
          <t>IMP00643</t>
        </is>
      </c>
      <c r="E6514" t="inlineStr">
        <is>
          <t>T104498</t>
        </is>
      </c>
      <c r="F6514" s="32" t="n">
        <v>223993.17</v>
      </c>
      <c r="G6514" s="32" t="n">
        <v>22399.32</v>
      </c>
    </row>
    <row r="6515">
      <c r="A6515" t="inlineStr">
        <is>
          <t>L0206115</t>
        </is>
      </c>
      <c r="B6515" t="inlineStr">
        <is>
          <t>2026-03-24</t>
        </is>
      </c>
      <c r="C6515" t="inlineStr">
        <is>
          <t>home_use</t>
        </is>
      </c>
      <c r="D6515" t="inlineStr">
        <is>
          <t>IMP00643</t>
        </is>
      </c>
      <c r="E6515" t="inlineStr">
        <is>
          <t>T104498</t>
        </is>
      </c>
      <c r="F6515" s="32" t="n">
        <v>424675.58</v>
      </c>
      <c r="G6515" s="32" t="n">
        <v>42467.56</v>
      </c>
    </row>
    <row r="6516">
      <c r="A6516" t="inlineStr">
        <is>
          <t>L0206116</t>
        </is>
      </c>
      <c r="B6516" t="inlineStr">
        <is>
          <t>2026-03-24</t>
        </is>
      </c>
      <c r="C6516" t="inlineStr">
        <is>
          <t>home_use</t>
        </is>
      </c>
      <c r="D6516" t="inlineStr">
        <is>
          <t>IMP00643</t>
        </is>
      </c>
      <c r="E6516" t="inlineStr">
        <is>
          <t>T104498</t>
        </is>
      </c>
      <c r="F6516" s="32" t="n">
        <v>639923.99</v>
      </c>
      <c r="G6516" s="32" t="n">
        <v>63992.4</v>
      </c>
    </row>
    <row r="6517">
      <c r="A6517" t="inlineStr">
        <is>
          <t>L0206133</t>
        </is>
      </c>
      <c r="B6517" t="inlineStr">
        <is>
          <t>2026-03-24</t>
        </is>
      </c>
      <c r="C6517" t="inlineStr">
        <is>
          <t>home_use</t>
        </is>
      </c>
      <c r="D6517" t="inlineStr">
        <is>
          <t>IMP00753</t>
        </is>
      </c>
      <c r="E6517" t="inlineStr">
        <is>
          <t>T105264</t>
        </is>
      </c>
      <c r="F6517" s="32" t="n">
        <v>325270.1</v>
      </c>
      <c r="G6517" s="32" t="n">
        <v>34153.36</v>
      </c>
    </row>
    <row r="6518">
      <c r="A6518" t="inlineStr">
        <is>
          <t>L0206153</t>
        </is>
      </c>
      <c r="B6518" t="inlineStr">
        <is>
          <t>2026-03-24</t>
        </is>
      </c>
      <c r="C6518" t="inlineStr">
        <is>
          <t>home_use</t>
        </is>
      </c>
      <c r="D6518" t="inlineStr">
        <is>
          <t>IMP00892</t>
        </is>
      </c>
      <c r="E6518" t="inlineStr">
        <is>
          <t>T106240</t>
        </is>
      </c>
      <c r="F6518" s="32" t="n">
        <v>1246814.42</v>
      </c>
      <c r="G6518" s="32" t="n">
        <v>130915.51</v>
      </c>
    </row>
    <row r="6519">
      <c r="A6519" t="inlineStr">
        <is>
          <t>L0206158</t>
        </is>
      </c>
      <c r="B6519" t="inlineStr">
        <is>
          <t>2026-03-24</t>
        </is>
      </c>
      <c r="C6519" t="inlineStr">
        <is>
          <t>home_use</t>
        </is>
      </c>
      <c r="D6519" t="inlineStr">
        <is>
          <t>IMP00926</t>
        </is>
      </c>
      <c r="E6519" t="inlineStr">
        <is>
          <t>T106477</t>
        </is>
      </c>
      <c r="F6519" s="32" t="n">
        <v>4683509.72</v>
      </c>
      <c r="G6519" s="32" t="n">
        <v>468350.97</v>
      </c>
    </row>
    <row r="6520">
      <c r="A6520" t="inlineStr">
        <is>
          <t>L0206159</t>
        </is>
      </c>
      <c r="B6520" t="inlineStr">
        <is>
          <t>2026-03-24</t>
        </is>
      </c>
      <c r="C6520" t="inlineStr">
        <is>
          <t>home_use</t>
        </is>
      </c>
      <c r="D6520" t="inlineStr">
        <is>
          <t>IMP00926</t>
        </is>
      </c>
      <c r="E6520" t="inlineStr">
        <is>
          <t>T106477</t>
        </is>
      </c>
      <c r="F6520" s="32" t="n">
        <v>13509048.63</v>
      </c>
      <c r="G6520" s="32" t="n">
        <v>1350904.86</v>
      </c>
    </row>
    <row r="6521">
      <c r="A6521" t="inlineStr">
        <is>
          <t>L0206160</t>
        </is>
      </c>
      <c r="B6521" t="inlineStr">
        <is>
          <t>2026-03-24</t>
        </is>
      </c>
      <c r="C6521" t="inlineStr">
        <is>
          <t>home_use</t>
        </is>
      </c>
      <c r="D6521" t="inlineStr">
        <is>
          <t>IMP00926</t>
        </is>
      </c>
      <c r="E6521" t="inlineStr">
        <is>
          <t>T106477</t>
        </is>
      </c>
      <c r="F6521" s="32" t="n">
        <v>317913.03</v>
      </c>
      <c r="G6521" s="32" t="n">
        <v>34016.69</v>
      </c>
    </row>
    <row r="6522">
      <c r="A6522" t="inlineStr">
        <is>
          <t>L0206161</t>
        </is>
      </c>
      <c r="B6522" t="inlineStr">
        <is>
          <t>2026-03-24</t>
        </is>
      </c>
      <c r="C6522" t="inlineStr">
        <is>
          <t>home_use</t>
        </is>
      </c>
      <c r="D6522" t="inlineStr">
        <is>
          <t>IMP00926</t>
        </is>
      </c>
      <c r="E6522" t="inlineStr">
        <is>
          <t>T106477</t>
        </is>
      </c>
      <c r="F6522" s="32" t="n">
        <v>421191.51</v>
      </c>
      <c r="G6522" s="32" t="n">
        <v>50542.98</v>
      </c>
    </row>
    <row r="6523">
      <c r="A6523" t="inlineStr">
        <is>
          <t>L0206162</t>
        </is>
      </c>
      <c r="B6523" t="inlineStr">
        <is>
          <t>2026-03-24</t>
        </is>
      </c>
      <c r="C6523" t="inlineStr">
        <is>
          <t>home_use</t>
        </is>
      </c>
      <c r="D6523" t="inlineStr">
        <is>
          <t>IMP00926</t>
        </is>
      </c>
      <c r="E6523" t="inlineStr">
        <is>
          <t>T106477</t>
        </is>
      </c>
      <c r="F6523" s="32" t="n">
        <v>19730128.08</v>
      </c>
      <c r="G6523" s="32" t="n">
        <v>2071663.45</v>
      </c>
    </row>
    <row r="6524">
      <c r="A6524" t="inlineStr">
        <is>
          <t>L0206171</t>
        </is>
      </c>
      <c r="B6524" t="inlineStr">
        <is>
          <t>2026-03-24</t>
        </is>
      </c>
      <c r="C6524" t="inlineStr">
        <is>
          <t>home_use</t>
        </is>
      </c>
      <c r="D6524" t="inlineStr">
        <is>
          <t>IMP00999</t>
        </is>
      </c>
      <c r="E6524" t="inlineStr">
        <is>
          <t>T106987</t>
        </is>
      </c>
      <c r="F6524" s="32" t="n">
        <v>1948436.71</v>
      </c>
      <c r="G6524" s="32" t="n">
        <v>194843.67</v>
      </c>
    </row>
    <row r="6525">
      <c r="A6525" t="inlineStr">
        <is>
          <t>L0206177</t>
        </is>
      </c>
      <c r="B6525" t="inlineStr">
        <is>
          <t>2026-03-24</t>
        </is>
      </c>
      <c r="C6525" t="inlineStr">
        <is>
          <t>home_use</t>
        </is>
      </c>
      <c r="D6525" t="inlineStr">
        <is>
          <t>IMP01037</t>
        </is>
      </c>
      <c r="E6525" t="inlineStr">
        <is>
          <t>T107258</t>
        </is>
      </c>
      <c r="F6525" s="32" t="n">
        <v>455192.32</v>
      </c>
      <c r="G6525" s="32" t="n">
        <v>54623.08</v>
      </c>
    </row>
    <row r="6526">
      <c r="A6526" t="inlineStr">
        <is>
          <t>L0206178</t>
        </is>
      </c>
      <c r="B6526" t="inlineStr">
        <is>
          <t>2026-03-24</t>
        </is>
      </c>
      <c r="C6526" t="inlineStr">
        <is>
          <t>home_use</t>
        </is>
      </c>
      <c r="D6526" t="inlineStr">
        <is>
          <t>IMP01037</t>
        </is>
      </c>
      <c r="E6526" t="inlineStr">
        <is>
          <t>T107258</t>
        </is>
      </c>
      <c r="F6526" s="32" t="n">
        <v>1851483.32</v>
      </c>
      <c r="G6526" s="32" t="n">
        <v>185148.33</v>
      </c>
    </row>
    <row r="6527">
      <c r="A6527" t="inlineStr">
        <is>
          <t>L0206180</t>
        </is>
      </c>
      <c r="B6527" t="inlineStr">
        <is>
          <t>2026-03-24</t>
        </is>
      </c>
      <c r="C6527" t="inlineStr">
        <is>
          <t>home_use</t>
        </is>
      </c>
      <c r="D6527" t="inlineStr">
        <is>
          <t>IMP01037</t>
        </is>
      </c>
      <c r="E6527" t="inlineStr">
        <is>
          <t>T107258</t>
        </is>
      </c>
      <c r="F6527" s="32" t="n">
        <v>472788.49</v>
      </c>
      <c r="G6527" s="32" t="n">
        <v>56734.62</v>
      </c>
    </row>
    <row r="6528">
      <c r="A6528" t="inlineStr">
        <is>
          <t>L0206181</t>
        </is>
      </c>
      <c r="B6528" t="inlineStr">
        <is>
          <t>2026-03-24</t>
        </is>
      </c>
      <c r="C6528" t="inlineStr">
        <is>
          <t>home_use</t>
        </is>
      </c>
      <c r="D6528" t="inlineStr">
        <is>
          <t>IMP01037</t>
        </is>
      </c>
      <c r="E6528" t="inlineStr">
        <is>
          <t>T107258</t>
        </is>
      </c>
      <c r="F6528" s="32" t="n">
        <v>1403763.08</v>
      </c>
      <c r="G6528" s="32" t="n">
        <v>140376.31</v>
      </c>
    </row>
    <row r="6529">
      <c r="A6529" t="inlineStr">
        <is>
          <t>L0206182</t>
        </is>
      </c>
      <c r="B6529" t="inlineStr">
        <is>
          <t>2026-03-24</t>
        </is>
      </c>
      <c r="C6529" t="inlineStr">
        <is>
          <t>home_use</t>
        </is>
      </c>
      <c r="D6529" t="inlineStr">
        <is>
          <t>IMP01037</t>
        </is>
      </c>
      <c r="E6529" t="inlineStr">
        <is>
          <t>T107258</t>
        </is>
      </c>
      <c r="F6529" s="32" t="n">
        <v>769710.34</v>
      </c>
      <c r="G6529" s="32" t="n">
        <v>92365.24000000001</v>
      </c>
    </row>
    <row r="6530">
      <c r="A6530" t="inlineStr">
        <is>
          <t>L0206183</t>
        </is>
      </c>
      <c r="B6530" t="inlineStr">
        <is>
          <t>2026-03-24</t>
        </is>
      </c>
      <c r="C6530" t="inlineStr">
        <is>
          <t>home_use</t>
        </is>
      </c>
      <c r="D6530" t="inlineStr">
        <is>
          <t>IMP01037</t>
        </is>
      </c>
      <c r="E6530" t="inlineStr">
        <is>
          <t>T107258</t>
        </is>
      </c>
      <c r="F6530" s="32" t="n">
        <v>2916416.59</v>
      </c>
      <c r="G6530" s="32" t="n">
        <v>291641.66</v>
      </c>
    </row>
    <row r="6531">
      <c r="A6531" t="inlineStr">
        <is>
          <t>L0206194</t>
        </is>
      </c>
      <c r="B6531" t="inlineStr">
        <is>
          <t>2026-03-24</t>
        </is>
      </c>
      <c r="C6531" t="inlineStr">
        <is>
          <t>home_use</t>
        </is>
      </c>
      <c r="D6531" t="inlineStr">
        <is>
          <t>IMP01089</t>
        </is>
      </c>
      <c r="E6531" t="inlineStr">
        <is>
          <t>T107617</t>
        </is>
      </c>
      <c r="F6531" s="32" t="n">
        <v>385871.46</v>
      </c>
      <c r="G6531" s="32" t="n">
        <v>40516.5</v>
      </c>
    </row>
    <row r="6532">
      <c r="A6532" t="inlineStr">
        <is>
          <t>L0206203</t>
        </is>
      </c>
      <c r="B6532" t="inlineStr">
        <is>
          <t>2026-03-24</t>
        </is>
      </c>
      <c r="C6532" t="inlineStr">
        <is>
          <t>home_use</t>
        </is>
      </c>
      <c r="D6532" t="inlineStr">
        <is>
          <t>IMP01142</t>
        </is>
      </c>
      <c r="E6532" t="inlineStr">
        <is>
          <t>T107992</t>
        </is>
      </c>
      <c r="F6532" s="32" t="n">
        <v>3102634.87</v>
      </c>
      <c r="G6532" s="32" t="n">
        <v>347495.11</v>
      </c>
    </row>
    <row r="6533">
      <c r="A6533" t="inlineStr">
        <is>
          <t>L0206218</t>
        </is>
      </c>
      <c r="B6533" t="inlineStr">
        <is>
          <t>2026-03-24</t>
        </is>
      </c>
      <c r="C6533" t="inlineStr">
        <is>
          <t>home_use</t>
        </is>
      </c>
      <c r="D6533" t="inlineStr">
        <is>
          <t>IMP01242</t>
        </is>
      </c>
      <c r="E6533" t="inlineStr">
        <is>
          <t>T108692</t>
        </is>
      </c>
      <c r="F6533" s="32" t="n">
        <v>2421614.25</v>
      </c>
      <c r="G6533" s="32" t="n">
        <v>266377.57</v>
      </c>
    </row>
    <row r="6534">
      <c r="A6534" t="inlineStr">
        <is>
          <t>L0206220</t>
        </is>
      </c>
      <c r="B6534" t="inlineStr">
        <is>
          <t>2026-03-24</t>
        </is>
      </c>
      <c r="C6534" t="inlineStr">
        <is>
          <t>home_use</t>
        </is>
      </c>
      <c r="D6534" t="inlineStr">
        <is>
          <t>IMP01247</t>
        </is>
      </c>
      <c r="E6534" t="inlineStr">
        <is>
          <t>T108724</t>
        </is>
      </c>
      <c r="F6534" s="32" t="n">
        <v>1510217.12</v>
      </c>
      <c r="G6534" s="32" t="n">
        <v>173674.97</v>
      </c>
    </row>
    <row r="6535">
      <c r="A6535" t="inlineStr">
        <is>
          <t>L0206230</t>
        </is>
      </c>
      <c r="B6535" t="inlineStr">
        <is>
          <t>2026-03-24</t>
        </is>
      </c>
      <c r="C6535" t="inlineStr">
        <is>
          <t>home_use</t>
        </is>
      </c>
      <c r="D6535" t="inlineStr">
        <is>
          <t>IMP01310</t>
        </is>
      </c>
      <c r="E6535" t="inlineStr">
        <is>
          <t>T109167</t>
        </is>
      </c>
      <c r="F6535" s="32" t="n">
        <v>2093056.38</v>
      </c>
      <c r="G6535" s="32" t="n">
        <v>209305.64</v>
      </c>
    </row>
    <row r="6536">
      <c r="A6536" t="inlineStr">
        <is>
          <t>L0206231</t>
        </is>
      </c>
      <c r="B6536" t="inlineStr">
        <is>
          <t>2026-03-24</t>
        </is>
      </c>
      <c r="C6536" t="inlineStr">
        <is>
          <t>home_use</t>
        </is>
      </c>
      <c r="D6536" t="inlineStr">
        <is>
          <t>IMP01310</t>
        </is>
      </c>
      <c r="E6536" t="inlineStr">
        <is>
          <t>T109167</t>
        </is>
      </c>
      <c r="F6536" s="32" t="n">
        <v>325931.29</v>
      </c>
      <c r="G6536" s="32" t="n">
        <v>34874.65</v>
      </c>
    </row>
    <row r="6537">
      <c r="A6537" t="inlineStr">
        <is>
          <t>L0206232</t>
        </is>
      </c>
      <c r="B6537" t="inlineStr">
        <is>
          <t>2026-03-24</t>
        </is>
      </c>
      <c r="C6537" t="inlineStr">
        <is>
          <t>home_use</t>
        </is>
      </c>
      <c r="D6537" t="inlineStr">
        <is>
          <t>IMP01310</t>
        </is>
      </c>
      <c r="E6537" t="inlineStr">
        <is>
          <t>T109167</t>
        </is>
      </c>
      <c r="F6537" s="32" t="n">
        <v>349833</v>
      </c>
      <c r="G6537" s="32" t="n">
        <v>37432.13</v>
      </c>
    </row>
    <row r="6538">
      <c r="A6538" t="inlineStr">
        <is>
          <t>L0206234</t>
        </is>
      </c>
      <c r="B6538" t="inlineStr">
        <is>
          <t>2026-03-24</t>
        </is>
      </c>
      <c r="C6538" t="inlineStr">
        <is>
          <t>home_use</t>
        </is>
      </c>
      <c r="D6538" t="inlineStr">
        <is>
          <t>IMP01310</t>
        </is>
      </c>
      <c r="E6538" t="inlineStr">
        <is>
          <t>T109167</t>
        </is>
      </c>
      <c r="F6538" s="32" t="n">
        <v>431382.15</v>
      </c>
      <c r="G6538" s="32" t="n">
        <v>46157.89</v>
      </c>
    </row>
    <row r="6539">
      <c r="A6539" t="inlineStr">
        <is>
          <t>L0206235</t>
        </is>
      </c>
      <c r="B6539" t="inlineStr">
        <is>
          <t>2026-03-24</t>
        </is>
      </c>
      <c r="C6539" t="inlineStr">
        <is>
          <t>home_use</t>
        </is>
      </c>
      <c r="D6539" t="inlineStr">
        <is>
          <t>IMP01310</t>
        </is>
      </c>
      <c r="E6539" t="inlineStr">
        <is>
          <t>T109167</t>
        </is>
      </c>
      <c r="F6539" s="32" t="n">
        <v>1169229.9</v>
      </c>
      <c r="G6539" s="32" t="n">
        <v>125107.6</v>
      </c>
    </row>
    <row r="6540">
      <c r="A6540" t="inlineStr">
        <is>
          <t>L0206240</t>
        </is>
      </c>
      <c r="B6540" t="inlineStr">
        <is>
          <t>2026-03-24</t>
        </is>
      </c>
      <c r="C6540" t="inlineStr">
        <is>
          <t>home_use</t>
        </is>
      </c>
      <c r="D6540" t="inlineStr">
        <is>
          <t>IMP01327</t>
        </is>
      </c>
      <c r="E6540" t="inlineStr">
        <is>
          <t>T109286</t>
        </is>
      </c>
      <c r="F6540" s="32" t="n">
        <v>388276.44</v>
      </c>
      <c r="G6540" s="32" t="n">
        <v>40769.03</v>
      </c>
    </row>
    <row r="6541">
      <c r="A6541" t="inlineStr">
        <is>
          <t>L0206291</t>
        </is>
      </c>
      <c r="B6541" t="inlineStr">
        <is>
          <t>2026-03-25</t>
        </is>
      </c>
      <c r="C6541" t="inlineStr">
        <is>
          <t>home_use</t>
        </is>
      </c>
      <c r="D6541" t="inlineStr">
        <is>
          <t>IMP00063</t>
        </is>
      </c>
      <c r="E6541" t="inlineStr">
        <is>
          <t>T100440</t>
        </is>
      </c>
      <c r="F6541" s="32" t="n">
        <v>897703.79</v>
      </c>
      <c r="G6541" s="32" t="n">
        <v>103235.94</v>
      </c>
    </row>
    <row r="6542">
      <c r="A6542" t="inlineStr">
        <is>
          <t>L0206292</t>
        </is>
      </c>
      <c r="B6542" t="inlineStr">
        <is>
          <t>2026-03-25</t>
        </is>
      </c>
      <c r="C6542" t="inlineStr">
        <is>
          <t>home_use</t>
        </is>
      </c>
      <c r="D6542" t="inlineStr">
        <is>
          <t>IMP00063</t>
        </is>
      </c>
      <c r="E6542" t="inlineStr">
        <is>
          <t>T100440</t>
        </is>
      </c>
      <c r="F6542" s="32" t="n">
        <v>179537.4</v>
      </c>
      <c r="G6542" s="32" t="n">
        <v>20646.8</v>
      </c>
    </row>
    <row r="6543">
      <c r="A6543" t="inlineStr">
        <is>
          <t>L0206293</t>
        </is>
      </c>
      <c r="B6543" t="inlineStr">
        <is>
          <t>2026-03-25</t>
        </is>
      </c>
      <c r="C6543" t="inlineStr">
        <is>
          <t>home_use</t>
        </is>
      </c>
      <c r="D6543" t="inlineStr">
        <is>
          <t>IMP00063</t>
        </is>
      </c>
      <c r="E6543" t="inlineStr">
        <is>
          <t>T100440</t>
        </is>
      </c>
      <c r="F6543" s="32" t="n">
        <v>251273.42</v>
      </c>
      <c r="G6543" s="32" t="n">
        <v>28896.44</v>
      </c>
    </row>
    <row r="6544">
      <c r="A6544" t="inlineStr">
        <is>
          <t>L0206294</t>
        </is>
      </c>
      <c r="B6544" t="inlineStr">
        <is>
          <t>2026-03-25</t>
        </is>
      </c>
      <c r="C6544" t="inlineStr">
        <is>
          <t>home_use</t>
        </is>
      </c>
      <c r="D6544" t="inlineStr">
        <is>
          <t>IMP00063</t>
        </is>
      </c>
      <c r="E6544" t="inlineStr">
        <is>
          <t>T100440</t>
        </is>
      </c>
      <c r="F6544" s="32" t="n">
        <v>1507200.74</v>
      </c>
      <c r="G6544" s="32" t="n">
        <v>195936.1</v>
      </c>
    </row>
    <row r="6545">
      <c r="A6545" t="inlineStr">
        <is>
          <t>L0206296</t>
        </is>
      </c>
      <c r="B6545" t="inlineStr">
        <is>
          <t>2026-03-25</t>
        </is>
      </c>
      <c r="C6545" t="inlineStr">
        <is>
          <t>home_use</t>
        </is>
      </c>
      <c r="D6545" t="inlineStr">
        <is>
          <t>IMP00063</t>
        </is>
      </c>
      <c r="E6545" t="inlineStr">
        <is>
          <t>T100440</t>
        </is>
      </c>
      <c r="F6545" s="32" t="n">
        <v>2733512.84</v>
      </c>
      <c r="G6545" s="32" t="n">
        <v>278818.31</v>
      </c>
    </row>
    <row r="6546">
      <c r="A6546" t="inlineStr">
        <is>
          <t>L0206297</t>
        </is>
      </c>
      <c r="B6546" t="inlineStr">
        <is>
          <t>2026-03-25</t>
        </is>
      </c>
      <c r="C6546" t="inlineStr">
        <is>
          <t>home_use</t>
        </is>
      </c>
      <c r="D6546" t="inlineStr">
        <is>
          <t>IMP00063</t>
        </is>
      </c>
      <c r="E6546" t="inlineStr">
        <is>
          <t>T100440</t>
        </is>
      </c>
      <c r="F6546" s="32" t="n">
        <v>449921.94</v>
      </c>
      <c r="G6546" s="32" t="n">
        <v>51741.02</v>
      </c>
    </row>
    <row r="6547">
      <c r="A6547" t="inlineStr">
        <is>
          <t>L0206298</t>
        </is>
      </c>
      <c r="B6547" t="inlineStr">
        <is>
          <t>2026-03-25</t>
        </is>
      </c>
      <c r="C6547" t="inlineStr">
        <is>
          <t>home_use</t>
        </is>
      </c>
      <c r="D6547" t="inlineStr">
        <is>
          <t>IMP00063</t>
        </is>
      </c>
      <c r="E6547" t="inlineStr">
        <is>
          <t>T100440</t>
        </is>
      </c>
      <c r="F6547" s="32" t="n">
        <v>1056794.33</v>
      </c>
      <c r="G6547" s="32" t="n">
        <v>113076.99</v>
      </c>
    </row>
    <row r="6548">
      <c r="A6548" t="inlineStr">
        <is>
          <t>L0206299</t>
        </is>
      </c>
      <c r="B6548" t="inlineStr">
        <is>
          <t>2026-03-25</t>
        </is>
      </c>
      <c r="C6548" t="inlineStr">
        <is>
          <t>home_use</t>
        </is>
      </c>
      <c r="D6548" t="inlineStr">
        <is>
          <t>IMP00063</t>
        </is>
      </c>
      <c r="E6548" t="inlineStr">
        <is>
          <t>T100440</t>
        </is>
      </c>
      <c r="F6548" s="32" t="n">
        <v>241307.69</v>
      </c>
      <c r="G6548" s="32" t="n">
        <v>27750.38</v>
      </c>
    </row>
    <row r="6549">
      <c r="A6549" t="inlineStr">
        <is>
          <t>L0206300</t>
        </is>
      </c>
      <c r="B6549" t="inlineStr">
        <is>
          <t>2026-03-25</t>
        </is>
      </c>
      <c r="C6549" t="inlineStr">
        <is>
          <t>home_use</t>
        </is>
      </c>
      <c r="D6549" t="inlineStr">
        <is>
          <t>IMP00067</t>
        </is>
      </c>
      <c r="E6549" t="inlineStr">
        <is>
          <t>T100466</t>
        </is>
      </c>
      <c r="F6549" s="32" t="n">
        <v>1283659.08</v>
      </c>
      <c r="G6549" s="32" t="n">
        <v>128365.91</v>
      </c>
    </row>
    <row r="6550">
      <c r="A6550" t="inlineStr">
        <is>
          <t>L0206301</t>
        </is>
      </c>
      <c r="B6550" t="inlineStr">
        <is>
          <t>2026-03-25</t>
        </is>
      </c>
      <c r="C6550" t="inlineStr">
        <is>
          <t>home_use</t>
        </is>
      </c>
      <c r="D6550" t="inlineStr">
        <is>
          <t>IMP00069</t>
        </is>
      </c>
      <c r="E6550" t="inlineStr">
        <is>
          <t>T100476</t>
        </is>
      </c>
      <c r="F6550" s="32" t="n">
        <v>584796.05</v>
      </c>
      <c r="G6550" s="32" t="n">
        <v>61403.58</v>
      </c>
    </row>
    <row r="6551">
      <c r="A6551" t="inlineStr">
        <is>
          <t>L0206311</t>
        </is>
      </c>
      <c r="B6551" t="inlineStr">
        <is>
          <t>2026-03-25</t>
        </is>
      </c>
      <c r="C6551" t="inlineStr">
        <is>
          <t>warehouse_in</t>
        </is>
      </c>
      <c r="D6551" t="inlineStr">
        <is>
          <t>IMP00137</t>
        </is>
      </c>
      <c r="E6551" t="inlineStr">
        <is>
          <t>T100957</t>
        </is>
      </c>
      <c r="F6551" s="32" t="n">
        <v>661061.28</v>
      </c>
      <c r="G6551" s="32" t="n">
        <v>0</v>
      </c>
    </row>
    <row r="6552">
      <c r="A6552" t="inlineStr">
        <is>
          <t>L0206316</t>
        </is>
      </c>
      <c r="B6552" t="inlineStr">
        <is>
          <t>2026-03-25</t>
        </is>
      </c>
      <c r="C6552" t="inlineStr">
        <is>
          <t>home_use</t>
        </is>
      </c>
      <c r="D6552" t="inlineStr">
        <is>
          <t>IMP00156</t>
        </is>
      </c>
      <c r="F6552" s="32" t="n">
        <v>1642125.16</v>
      </c>
      <c r="G6552" s="32" t="n">
        <v>213476.27</v>
      </c>
    </row>
    <row r="6553">
      <c r="A6553" t="inlineStr">
        <is>
          <t>L0206340</t>
        </is>
      </c>
      <c r="B6553" t="inlineStr">
        <is>
          <t>2026-03-25</t>
        </is>
      </c>
      <c r="C6553" t="inlineStr">
        <is>
          <t>home_use</t>
        </is>
      </c>
      <c r="D6553" t="inlineStr">
        <is>
          <t>IMP00306</t>
        </is>
      </c>
      <c r="E6553" t="inlineStr">
        <is>
          <t>T102141</t>
        </is>
      </c>
      <c r="F6553" s="32" t="n">
        <v>441739.92</v>
      </c>
      <c r="G6553" s="32" t="n">
        <v>55217.49</v>
      </c>
    </row>
    <row r="6554">
      <c r="A6554" t="inlineStr">
        <is>
          <t>L0206342</t>
        </is>
      </c>
      <c r="B6554" t="inlineStr">
        <is>
          <t>2026-03-25</t>
        </is>
      </c>
      <c r="C6554" t="inlineStr">
        <is>
          <t>home_use</t>
        </is>
      </c>
      <c r="D6554" t="inlineStr">
        <is>
          <t>IMP00306</t>
        </is>
      </c>
      <c r="E6554" t="inlineStr">
        <is>
          <t>T102141</t>
        </is>
      </c>
      <c r="F6554" s="32" t="n">
        <v>334481.63</v>
      </c>
      <c r="G6554" s="32" t="n">
        <v>35120.57</v>
      </c>
    </row>
    <row r="6555">
      <c r="A6555" t="inlineStr">
        <is>
          <t>L0206343</t>
        </is>
      </c>
      <c r="B6555" t="inlineStr">
        <is>
          <t>2026-03-25</t>
        </is>
      </c>
      <c r="C6555" t="inlineStr">
        <is>
          <t>home_use</t>
        </is>
      </c>
      <c r="D6555" t="inlineStr">
        <is>
          <t>IMP00306</t>
        </is>
      </c>
      <c r="E6555" t="inlineStr">
        <is>
          <t>T102141</t>
        </is>
      </c>
      <c r="F6555" s="32" t="n">
        <v>1637795.25</v>
      </c>
      <c r="G6555" s="32" t="n">
        <v>188346.45</v>
      </c>
    </row>
    <row r="6556">
      <c r="A6556" t="inlineStr">
        <is>
          <t>L0206371</t>
        </is>
      </c>
      <c r="B6556" t="inlineStr">
        <is>
          <t>2026-03-25</t>
        </is>
      </c>
      <c r="C6556" t="inlineStr">
        <is>
          <t>warehouse_out</t>
        </is>
      </c>
      <c r="D6556" t="inlineStr">
        <is>
          <t>IMP00448</t>
        </is>
      </c>
      <c r="E6556" t="inlineStr">
        <is>
          <t>T103130</t>
        </is>
      </c>
      <c r="F6556" s="32" t="n">
        <v>30527108.07</v>
      </c>
      <c r="G6556" s="32" t="n">
        <v>3052710.81</v>
      </c>
    </row>
    <row r="6557">
      <c r="A6557" t="inlineStr">
        <is>
          <t>L0206376</t>
        </is>
      </c>
      <c r="B6557" t="inlineStr">
        <is>
          <t>2026-03-25</t>
        </is>
      </c>
      <c r="C6557" t="inlineStr">
        <is>
          <t>home_use</t>
        </is>
      </c>
      <c r="D6557" t="inlineStr">
        <is>
          <t>IMP00490</t>
        </is>
      </c>
      <c r="E6557" t="inlineStr">
        <is>
          <t>T103425</t>
        </is>
      </c>
      <c r="F6557" s="32" t="n">
        <v>5014621.76</v>
      </c>
      <c r="G6557" s="32" t="n">
        <v>526535.29</v>
      </c>
    </row>
    <row r="6558">
      <c r="A6558" t="inlineStr">
        <is>
          <t>L0206400</t>
        </is>
      </c>
      <c r="B6558" t="inlineStr">
        <is>
          <t>2026-03-25</t>
        </is>
      </c>
      <c r="C6558" t="inlineStr">
        <is>
          <t>home_use</t>
        </is>
      </c>
      <c r="D6558" t="inlineStr">
        <is>
          <t>IMP00643</t>
        </is>
      </c>
      <c r="E6558" t="inlineStr">
        <is>
          <t>T104498</t>
        </is>
      </c>
      <c r="F6558" s="32" t="n">
        <v>211758.79</v>
      </c>
      <c r="G6558" s="32" t="n">
        <v>21175.88</v>
      </c>
    </row>
    <row r="6559">
      <c r="A6559" t="inlineStr">
        <is>
          <t>L0206401</t>
        </is>
      </c>
      <c r="B6559" t="inlineStr">
        <is>
          <t>2026-03-25</t>
        </is>
      </c>
      <c r="C6559" t="inlineStr">
        <is>
          <t>home_use</t>
        </is>
      </c>
      <c r="D6559" t="inlineStr">
        <is>
          <t>IMP00643</t>
        </is>
      </c>
      <c r="E6559" t="inlineStr">
        <is>
          <t>T104498</t>
        </is>
      </c>
      <c r="F6559" s="32" t="n">
        <v>440529.79</v>
      </c>
      <c r="G6559" s="32" t="n">
        <v>44052.98</v>
      </c>
    </row>
    <row r="6560">
      <c r="A6560" t="inlineStr">
        <is>
          <t>L0206402</t>
        </is>
      </c>
      <c r="B6560" t="inlineStr">
        <is>
          <t>2026-03-25</t>
        </is>
      </c>
      <c r="C6560" t="inlineStr">
        <is>
          <t>home_use</t>
        </is>
      </c>
      <c r="D6560" t="inlineStr">
        <is>
          <t>IMP00643</t>
        </is>
      </c>
      <c r="E6560" t="inlineStr">
        <is>
          <t>T104498</t>
        </is>
      </c>
      <c r="F6560" s="32" t="n">
        <v>263261.46</v>
      </c>
      <c r="G6560" s="32" t="n">
        <v>26326.15</v>
      </c>
    </row>
    <row r="6561">
      <c r="A6561" t="inlineStr">
        <is>
          <t>L0206403</t>
        </is>
      </c>
      <c r="B6561" t="inlineStr">
        <is>
          <t>2026-03-25</t>
        </is>
      </c>
      <c r="C6561" t="inlineStr">
        <is>
          <t>home_use</t>
        </is>
      </c>
      <c r="D6561" t="inlineStr">
        <is>
          <t>IMP00643</t>
        </is>
      </c>
      <c r="E6561" t="inlineStr">
        <is>
          <t>T104498</t>
        </is>
      </c>
      <c r="F6561" s="32" t="n">
        <v>1049461.58</v>
      </c>
      <c r="G6561" s="32" t="n">
        <v>104946.16</v>
      </c>
    </row>
    <row r="6562">
      <c r="A6562" t="inlineStr">
        <is>
          <t>L0206404</t>
        </is>
      </c>
      <c r="B6562" t="inlineStr">
        <is>
          <t>2026-03-25</t>
        </is>
      </c>
      <c r="C6562" t="inlineStr">
        <is>
          <t>home_use</t>
        </is>
      </c>
      <c r="D6562" t="inlineStr">
        <is>
          <t>IMP00643</t>
        </is>
      </c>
      <c r="E6562" t="inlineStr">
        <is>
          <t>T104498</t>
        </is>
      </c>
      <c r="F6562" s="32" t="n">
        <v>926820.88</v>
      </c>
      <c r="G6562" s="32" t="n">
        <v>92682.09</v>
      </c>
    </row>
    <row r="6563">
      <c r="A6563" t="inlineStr">
        <is>
          <t>L0206405</t>
        </is>
      </c>
      <c r="B6563" t="inlineStr">
        <is>
          <t>2026-03-25</t>
        </is>
      </c>
      <c r="C6563" t="inlineStr">
        <is>
          <t>home_use</t>
        </is>
      </c>
      <c r="D6563" t="inlineStr">
        <is>
          <t>IMP00643</t>
        </is>
      </c>
      <c r="E6563" t="inlineStr">
        <is>
          <t>T104498</t>
        </is>
      </c>
      <c r="F6563" s="32" t="n">
        <v>936426.96</v>
      </c>
      <c r="G6563" s="32" t="n">
        <v>93642.7</v>
      </c>
    </row>
    <row r="6564">
      <c r="A6564" t="inlineStr">
        <is>
          <t>L0206406</t>
        </is>
      </c>
      <c r="B6564" t="inlineStr">
        <is>
          <t>2026-03-25</t>
        </is>
      </c>
      <c r="C6564" t="inlineStr">
        <is>
          <t>home_use</t>
        </is>
      </c>
      <c r="D6564" t="inlineStr">
        <is>
          <t>IMP00653</t>
        </is>
      </c>
      <c r="E6564" t="inlineStr">
        <is>
          <t>T104569</t>
        </is>
      </c>
      <c r="F6564" s="32" t="n">
        <v>1125174.72</v>
      </c>
      <c r="G6564" s="32" t="n">
        <v>112517.47</v>
      </c>
    </row>
    <row r="6565">
      <c r="A6565" t="inlineStr">
        <is>
          <t>L0206421</t>
        </is>
      </c>
      <c r="B6565" t="inlineStr">
        <is>
          <t>2026-03-25</t>
        </is>
      </c>
      <c r="C6565" t="inlineStr">
        <is>
          <t>home_use</t>
        </is>
      </c>
      <c r="D6565" t="inlineStr">
        <is>
          <t>IMP00753</t>
        </is>
      </c>
      <c r="E6565" t="inlineStr">
        <is>
          <t>T105264</t>
        </is>
      </c>
      <c r="F6565" s="32" t="n">
        <v>330101.83</v>
      </c>
      <c r="G6565" s="32" t="n">
        <v>34660.69</v>
      </c>
    </row>
    <row r="6566">
      <c r="A6566" t="inlineStr">
        <is>
          <t>L0206435</t>
        </is>
      </c>
      <c r="B6566" t="inlineStr">
        <is>
          <t>2026-03-25</t>
        </is>
      </c>
      <c r="C6566" t="inlineStr">
        <is>
          <t>home_use</t>
        </is>
      </c>
      <c r="D6566" t="inlineStr">
        <is>
          <t>IMP00892</t>
        </is>
      </c>
      <c r="E6566" t="inlineStr">
        <is>
          <t>T106240</t>
        </is>
      </c>
      <c r="F6566" s="32" t="n">
        <v>2931337.5</v>
      </c>
      <c r="G6566" s="32" t="n">
        <v>322447.13</v>
      </c>
    </row>
    <row r="6567">
      <c r="A6567" t="inlineStr">
        <is>
          <t>L0206436</t>
        </is>
      </c>
      <c r="B6567" t="inlineStr">
        <is>
          <t>2026-03-25</t>
        </is>
      </c>
      <c r="C6567" t="inlineStr">
        <is>
          <t>home_use</t>
        </is>
      </c>
      <c r="D6567" t="inlineStr">
        <is>
          <t>IMP00892</t>
        </is>
      </c>
      <c r="E6567" t="inlineStr">
        <is>
          <t>T106240</t>
        </is>
      </c>
      <c r="F6567" s="32" t="n">
        <v>1666184.84</v>
      </c>
      <c r="G6567" s="32" t="n">
        <v>174949.41</v>
      </c>
    </row>
    <row r="6568">
      <c r="A6568" t="inlineStr">
        <is>
          <t>L0206447</t>
        </is>
      </c>
      <c r="B6568" t="inlineStr">
        <is>
          <t>2026-03-25</t>
        </is>
      </c>
      <c r="C6568" t="inlineStr">
        <is>
          <t>home_use</t>
        </is>
      </c>
      <c r="D6568" t="inlineStr">
        <is>
          <t>IMP00926</t>
        </is>
      </c>
      <c r="E6568" t="inlineStr">
        <is>
          <t>T106477</t>
        </is>
      </c>
      <c r="F6568" s="32" t="n">
        <v>22483467.75</v>
      </c>
      <c r="G6568" s="32" t="n">
        <v>2360764.11</v>
      </c>
    </row>
    <row r="6569">
      <c r="A6569" t="inlineStr">
        <is>
          <t>L0206448</t>
        </is>
      </c>
      <c r="B6569" t="inlineStr">
        <is>
          <t>2026-03-25</t>
        </is>
      </c>
      <c r="C6569" t="inlineStr">
        <is>
          <t>home_use</t>
        </is>
      </c>
      <c r="D6569" t="inlineStr">
        <is>
          <t>IMP00926</t>
        </is>
      </c>
      <c r="E6569" t="inlineStr">
        <is>
          <t>T106477</t>
        </is>
      </c>
      <c r="F6569" s="32" t="n">
        <v>242164.35</v>
      </c>
      <c r="G6569" s="32" t="n">
        <v>25911.59</v>
      </c>
    </row>
    <row r="6570">
      <c r="A6570" t="inlineStr">
        <is>
          <t>L0206449</t>
        </is>
      </c>
      <c r="B6570" t="inlineStr">
        <is>
          <t>2026-03-25</t>
        </is>
      </c>
      <c r="C6570" t="inlineStr">
        <is>
          <t>home_use</t>
        </is>
      </c>
      <c r="D6570" t="inlineStr">
        <is>
          <t>IMP00926</t>
        </is>
      </c>
      <c r="E6570" t="inlineStr">
        <is>
          <t>T106477</t>
        </is>
      </c>
      <c r="F6570" s="32" t="n">
        <v>29830787.87</v>
      </c>
      <c r="G6570" s="32" t="n">
        <v>3132232.73</v>
      </c>
    </row>
    <row r="6571">
      <c r="A6571" t="inlineStr">
        <is>
          <t>L0206451</t>
        </is>
      </c>
      <c r="B6571" t="inlineStr">
        <is>
          <t>2026-03-25</t>
        </is>
      </c>
      <c r="C6571" t="inlineStr">
        <is>
          <t>home_use</t>
        </is>
      </c>
      <c r="D6571" t="inlineStr">
        <is>
          <t>IMP00950</t>
        </is>
      </c>
      <c r="F6571" s="32" t="n">
        <v>3193900.13</v>
      </c>
      <c r="G6571" s="32" t="n">
        <v>415207.02</v>
      </c>
    </row>
    <row r="6572">
      <c r="A6572" t="inlineStr">
        <is>
          <t>L0206452</t>
        </is>
      </c>
      <c r="B6572" t="inlineStr">
        <is>
          <t>2026-03-25</t>
        </is>
      </c>
      <c r="C6572" t="inlineStr">
        <is>
          <t>home_use</t>
        </is>
      </c>
      <c r="D6572" t="inlineStr">
        <is>
          <t>IMP00950</t>
        </is>
      </c>
      <c r="F6572" s="32" t="n">
        <v>178228.65</v>
      </c>
      <c r="G6572" s="32" t="n">
        <v>20852.75</v>
      </c>
    </row>
    <row r="6573">
      <c r="A6573" t="inlineStr">
        <is>
          <t>L0206468</t>
        </is>
      </c>
      <c r="B6573" t="inlineStr">
        <is>
          <t>2026-03-25</t>
        </is>
      </c>
      <c r="C6573" t="inlineStr">
        <is>
          <t>home_use</t>
        </is>
      </c>
      <c r="D6573" t="inlineStr">
        <is>
          <t>IMP01037</t>
        </is>
      </c>
      <c r="E6573" t="inlineStr">
        <is>
          <t>T107258</t>
        </is>
      </c>
      <c r="F6573" s="32" t="n">
        <v>1330905.73</v>
      </c>
      <c r="G6573" s="32" t="n">
        <v>133090.57</v>
      </c>
    </row>
    <row r="6574">
      <c r="A6574" t="inlineStr">
        <is>
          <t>L0206469</t>
        </is>
      </c>
      <c r="B6574" t="inlineStr">
        <is>
          <t>2026-03-25</t>
        </is>
      </c>
      <c r="C6574" t="inlineStr">
        <is>
          <t>home_use</t>
        </is>
      </c>
      <c r="D6574" t="inlineStr">
        <is>
          <t>IMP01037</t>
        </is>
      </c>
      <c r="E6574" t="inlineStr">
        <is>
          <t>T107258</t>
        </is>
      </c>
      <c r="F6574" s="32" t="n">
        <v>1741722.84</v>
      </c>
      <c r="G6574" s="32" t="n">
        <v>174172.28</v>
      </c>
    </row>
    <row r="6575">
      <c r="A6575" t="inlineStr">
        <is>
          <t>L0206470</t>
        </is>
      </c>
      <c r="B6575" t="inlineStr">
        <is>
          <t>2026-03-25</t>
        </is>
      </c>
      <c r="C6575" t="inlineStr">
        <is>
          <t>home_use</t>
        </is>
      </c>
      <c r="D6575" t="inlineStr">
        <is>
          <t>IMP01037</t>
        </is>
      </c>
      <c r="E6575" t="inlineStr">
        <is>
          <t>T107258</t>
        </is>
      </c>
      <c r="F6575" s="32" t="n">
        <v>2100579.63</v>
      </c>
      <c r="G6575" s="32" t="n">
        <v>210057.96</v>
      </c>
    </row>
    <row r="6576">
      <c r="A6576" t="inlineStr">
        <is>
          <t>L0206471</t>
        </is>
      </c>
      <c r="B6576" t="inlineStr">
        <is>
          <t>2026-03-25</t>
        </is>
      </c>
      <c r="C6576" t="inlineStr">
        <is>
          <t>home_use</t>
        </is>
      </c>
      <c r="D6576" t="inlineStr">
        <is>
          <t>IMP01037</t>
        </is>
      </c>
      <c r="E6576" t="inlineStr">
        <is>
          <t>T107258</t>
        </is>
      </c>
      <c r="F6576" s="32" t="n">
        <v>1788824.58</v>
      </c>
      <c r="G6576" s="32" t="n">
        <v>178882.46</v>
      </c>
    </row>
    <row r="6577">
      <c r="A6577" t="inlineStr">
        <is>
          <t>L0206472</t>
        </is>
      </c>
      <c r="B6577" t="inlineStr">
        <is>
          <t>2026-03-25</t>
        </is>
      </c>
      <c r="C6577" t="inlineStr">
        <is>
          <t>home_use</t>
        </is>
      </c>
      <c r="D6577" t="inlineStr">
        <is>
          <t>IMP01037</t>
        </is>
      </c>
      <c r="E6577" t="inlineStr">
        <is>
          <t>T107258</t>
        </is>
      </c>
      <c r="F6577" s="32" t="n">
        <v>3568403.03</v>
      </c>
      <c r="G6577" s="32" t="n">
        <v>356840.3</v>
      </c>
    </row>
    <row r="6578">
      <c r="A6578" t="inlineStr">
        <is>
          <t>L0206473</t>
        </is>
      </c>
      <c r="B6578" t="inlineStr">
        <is>
          <t>2026-03-25</t>
        </is>
      </c>
      <c r="C6578" t="inlineStr">
        <is>
          <t>home_use</t>
        </is>
      </c>
      <c r="D6578" t="inlineStr">
        <is>
          <t>IMP01037</t>
        </is>
      </c>
      <c r="E6578" t="inlineStr">
        <is>
          <t>T107258</t>
        </is>
      </c>
      <c r="F6578" s="32" t="n">
        <v>526950.26</v>
      </c>
      <c r="G6578" s="32" t="n">
        <v>63234.03</v>
      </c>
    </row>
    <row r="6579">
      <c r="A6579" t="inlineStr">
        <is>
          <t>L0206488</t>
        </is>
      </c>
      <c r="B6579" t="inlineStr">
        <is>
          <t>2026-03-25</t>
        </is>
      </c>
      <c r="C6579" t="inlineStr">
        <is>
          <t>home_use</t>
        </is>
      </c>
      <c r="D6579" t="inlineStr">
        <is>
          <t>IMP01141</t>
        </is>
      </c>
      <c r="E6579" t="inlineStr">
        <is>
          <t>T107985</t>
        </is>
      </c>
      <c r="F6579" s="32" t="n">
        <v>2352396.37</v>
      </c>
      <c r="G6579" s="32" t="n">
        <v>235239.64</v>
      </c>
    </row>
    <row r="6580">
      <c r="A6580" t="inlineStr">
        <is>
          <t>L0206489</t>
        </is>
      </c>
      <c r="B6580" t="inlineStr">
        <is>
          <t>2026-03-25</t>
        </is>
      </c>
      <c r="C6580" t="inlineStr">
        <is>
          <t>home_use</t>
        </is>
      </c>
      <c r="D6580" t="inlineStr">
        <is>
          <t>IMP01142</t>
        </is>
      </c>
      <c r="E6580" t="inlineStr">
        <is>
          <t>T107992</t>
        </is>
      </c>
      <c r="F6580" s="32" t="n">
        <v>828956.41</v>
      </c>
      <c r="G6580" s="32" t="n">
        <v>92843.12</v>
      </c>
    </row>
    <row r="6581">
      <c r="A6581" t="inlineStr">
        <is>
          <t>L0206490</t>
        </is>
      </c>
      <c r="B6581" t="inlineStr">
        <is>
          <t>2026-03-25</t>
        </is>
      </c>
      <c r="C6581" t="inlineStr">
        <is>
          <t>home_use</t>
        </is>
      </c>
      <c r="D6581" t="inlineStr">
        <is>
          <t>IMP01142</t>
        </is>
      </c>
      <c r="E6581" t="inlineStr">
        <is>
          <t>T107992</t>
        </is>
      </c>
      <c r="F6581" s="32" t="n">
        <v>3312818.17</v>
      </c>
      <c r="G6581" s="32" t="n">
        <v>371035.63</v>
      </c>
    </row>
    <row r="6582">
      <c r="A6582" t="inlineStr">
        <is>
          <t>L0206498</t>
        </is>
      </c>
      <c r="B6582" t="inlineStr">
        <is>
          <t>2026-03-25</t>
        </is>
      </c>
      <c r="C6582" t="inlineStr">
        <is>
          <t>home_use</t>
        </is>
      </c>
      <c r="D6582" t="inlineStr">
        <is>
          <t>IMP01183</t>
        </is>
      </c>
      <c r="E6582" t="inlineStr">
        <is>
          <t>T108275</t>
        </is>
      </c>
      <c r="F6582" s="32" t="n">
        <v>1340344.48</v>
      </c>
      <c r="G6582" s="32" t="n">
        <v>140736.17</v>
      </c>
    </row>
    <row r="6583">
      <c r="A6583" t="inlineStr">
        <is>
          <t>L0206502</t>
        </is>
      </c>
      <c r="B6583" t="inlineStr">
        <is>
          <t>2026-03-25</t>
        </is>
      </c>
      <c r="C6583" t="inlineStr">
        <is>
          <t>home_use</t>
        </is>
      </c>
      <c r="D6583" t="inlineStr">
        <is>
          <t>IMP01229</t>
        </is>
      </c>
      <c r="E6583" t="inlineStr">
        <is>
          <t>T108596</t>
        </is>
      </c>
      <c r="F6583" s="32" t="n">
        <v>9732004.859999999</v>
      </c>
      <c r="G6583" s="32" t="n">
        <v>1070520.54</v>
      </c>
    </row>
    <row r="6584">
      <c r="A6584" t="inlineStr">
        <is>
          <t>L0206519</t>
        </is>
      </c>
      <c r="B6584" t="inlineStr">
        <is>
          <t>2026-03-25</t>
        </is>
      </c>
      <c r="C6584" t="inlineStr">
        <is>
          <t>home_use</t>
        </is>
      </c>
      <c r="D6584" t="inlineStr">
        <is>
          <t>IMP01310</t>
        </is>
      </c>
      <c r="E6584" t="inlineStr">
        <is>
          <t>T109167</t>
        </is>
      </c>
      <c r="F6584" s="32" t="n">
        <v>1499008.35</v>
      </c>
      <c r="G6584" s="32" t="n">
        <v>160393.89</v>
      </c>
    </row>
    <row r="6585">
      <c r="A6585" t="inlineStr">
        <is>
          <t>L0206522</t>
        </is>
      </c>
      <c r="B6585" t="inlineStr">
        <is>
          <t>2026-03-25</t>
        </is>
      </c>
      <c r="C6585" t="inlineStr">
        <is>
          <t>home_use</t>
        </is>
      </c>
      <c r="D6585" t="inlineStr">
        <is>
          <t>IMP01310</t>
        </is>
      </c>
      <c r="E6585" t="inlineStr">
        <is>
          <t>T109167</t>
        </is>
      </c>
      <c r="F6585" s="32" t="n">
        <v>482849.91</v>
      </c>
      <c r="G6585" s="32" t="n">
        <v>51664.94</v>
      </c>
    </row>
    <row r="6586">
      <c r="A6586" t="inlineStr">
        <is>
          <t>L0206540</t>
        </is>
      </c>
      <c r="B6586" t="inlineStr">
        <is>
          <t>2026-03-25</t>
        </is>
      </c>
      <c r="C6586" t="inlineStr">
        <is>
          <t>re_export</t>
        </is>
      </c>
      <c r="D6586" t="inlineStr">
        <is>
          <t>IMP01398</t>
        </is>
      </c>
      <c r="E6586" t="inlineStr">
        <is>
          <t>T109782</t>
        </is>
      </c>
      <c r="F6586" s="32" t="n">
        <v>3063852.1</v>
      </c>
      <c r="G6586" s="32" t="n">
        <v>0</v>
      </c>
    </row>
    <row r="6587">
      <c r="A6587" t="inlineStr">
        <is>
          <t>L0206554</t>
        </is>
      </c>
      <c r="B6587" t="inlineStr">
        <is>
          <t>2026-03-25</t>
        </is>
      </c>
      <c r="C6587" t="inlineStr">
        <is>
          <t>home_use</t>
        </is>
      </c>
      <c r="D6587" t="inlineStr">
        <is>
          <t>IMP01481</t>
        </is>
      </c>
      <c r="F6587" s="32" t="n">
        <v>405419.15</v>
      </c>
      <c r="G6587" s="32" t="n">
        <v>40541.91</v>
      </c>
    </row>
    <row r="6588">
      <c r="A6588" t="inlineStr">
        <is>
          <t>L0206565</t>
        </is>
      </c>
      <c r="B6588" t="inlineStr">
        <is>
          <t>2026-03-26</t>
        </is>
      </c>
      <c r="C6588" t="inlineStr">
        <is>
          <t>home_use</t>
        </is>
      </c>
      <c r="D6588" t="inlineStr">
        <is>
          <t>IMP00063</t>
        </is>
      </c>
      <c r="E6588" t="inlineStr">
        <is>
          <t>T100440</t>
        </is>
      </c>
      <c r="F6588" s="32" t="n">
        <v>155054.37</v>
      </c>
      <c r="G6588" s="32" t="n">
        <v>17831.25</v>
      </c>
    </row>
    <row r="6589">
      <c r="A6589" t="inlineStr">
        <is>
          <t>L0206566</t>
        </is>
      </c>
      <c r="B6589" t="inlineStr">
        <is>
          <t>2026-03-26</t>
        </is>
      </c>
      <c r="C6589" t="inlineStr">
        <is>
          <t>home_use</t>
        </is>
      </c>
      <c r="D6589" t="inlineStr">
        <is>
          <t>IMP00063</t>
        </is>
      </c>
      <c r="E6589" t="inlineStr">
        <is>
          <t>T100440</t>
        </is>
      </c>
      <c r="F6589" s="32" t="n">
        <v>319758.57</v>
      </c>
      <c r="G6589" s="32" t="n">
        <v>36772.24</v>
      </c>
    </row>
    <row r="6590">
      <c r="A6590" t="inlineStr">
        <is>
          <t>L0206567</t>
        </is>
      </c>
      <c r="B6590" t="inlineStr">
        <is>
          <t>2026-03-26</t>
        </is>
      </c>
      <c r="C6590" t="inlineStr">
        <is>
          <t>home_use</t>
        </is>
      </c>
      <c r="D6590" t="inlineStr">
        <is>
          <t>IMP00063</t>
        </is>
      </c>
      <c r="E6590" t="inlineStr">
        <is>
          <t>T100440</t>
        </is>
      </c>
      <c r="F6590" s="32" t="n">
        <v>557264.96</v>
      </c>
      <c r="G6590" s="32" t="n">
        <v>64085.47</v>
      </c>
    </row>
    <row r="6591">
      <c r="A6591" t="inlineStr">
        <is>
          <t>L0206569</t>
        </is>
      </c>
      <c r="B6591" t="inlineStr">
        <is>
          <t>2026-03-26</t>
        </is>
      </c>
      <c r="C6591" t="inlineStr">
        <is>
          <t>home_use</t>
        </is>
      </c>
      <c r="D6591" t="inlineStr">
        <is>
          <t>IMP00063</t>
        </is>
      </c>
      <c r="E6591" t="inlineStr">
        <is>
          <t>T100440</t>
        </is>
      </c>
      <c r="F6591" s="32" t="n">
        <v>1080338.38</v>
      </c>
      <c r="G6591" s="32" t="n">
        <v>115596.21</v>
      </c>
    </row>
    <row r="6592">
      <c r="A6592" t="inlineStr">
        <is>
          <t>L0206570</t>
        </is>
      </c>
      <c r="B6592" t="inlineStr">
        <is>
          <t>2026-03-26</t>
        </is>
      </c>
      <c r="C6592" t="inlineStr">
        <is>
          <t>home_use</t>
        </is>
      </c>
      <c r="D6592" t="inlineStr">
        <is>
          <t>IMP00063</t>
        </is>
      </c>
      <c r="E6592" t="inlineStr">
        <is>
          <t>T100440</t>
        </is>
      </c>
      <c r="F6592" s="32" t="n">
        <v>1091433.2</v>
      </c>
      <c r="G6592" s="32" t="n">
        <v>122240.52</v>
      </c>
    </row>
    <row r="6593">
      <c r="A6593" t="inlineStr">
        <is>
          <t>L0206571</t>
        </is>
      </c>
      <c r="B6593" t="inlineStr">
        <is>
          <t>2026-03-26</t>
        </is>
      </c>
      <c r="C6593" t="inlineStr">
        <is>
          <t>home_use</t>
        </is>
      </c>
      <c r="D6593" t="inlineStr">
        <is>
          <t>IMP00063</t>
        </is>
      </c>
      <c r="E6593" t="inlineStr">
        <is>
          <t>T100440</t>
        </is>
      </c>
      <c r="F6593" s="32" t="n">
        <v>4322310.3</v>
      </c>
      <c r="G6593" s="32" t="n">
        <v>561900.34</v>
      </c>
    </row>
    <row r="6594">
      <c r="A6594" t="inlineStr">
        <is>
          <t>L0206572</t>
        </is>
      </c>
      <c r="B6594" t="inlineStr">
        <is>
          <t>2026-03-26</t>
        </is>
      </c>
      <c r="C6594" t="inlineStr">
        <is>
          <t>home_use</t>
        </is>
      </c>
      <c r="D6594" t="inlineStr">
        <is>
          <t>IMP00063</t>
        </is>
      </c>
      <c r="E6594" t="inlineStr">
        <is>
          <t>T100440</t>
        </is>
      </c>
      <c r="F6594" s="32" t="n">
        <v>2290883.42</v>
      </c>
      <c r="G6594" s="32" t="n">
        <v>297814.85</v>
      </c>
    </row>
    <row r="6595">
      <c r="A6595" t="inlineStr">
        <is>
          <t>L0206575</t>
        </is>
      </c>
      <c r="B6595" t="inlineStr">
        <is>
          <t>2026-03-26</t>
        </is>
      </c>
      <c r="C6595" t="inlineStr">
        <is>
          <t>home_use</t>
        </is>
      </c>
      <c r="D6595" t="inlineStr">
        <is>
          <t>IMP00067</t>
        </is>
      </c>
      <c r="E6595" t="inlineStr">
        <is>
          <t>T100466</t>
        </is>
      </c>
      <c r="F6595" s="32" t="n">
        <v>16833374.3</v>
      </c>
      <c r="G6595" s="32" t="n">
        <v>1683337.43</v>
      </c>
    </row>
    <row r="6596">
      <c r="A6596" t="inlineStr">
        <is>
          <t>L0206591</t>
        </is>
      </c>
      <c r="B6596" t="inlineStr">
        <is>
          <t>2026-03-26</t>
        </is>
      </c>
      <c r="C6596" t="inlineStr">
        <is>
          <t>warehouse_in</t>
        </is>
      </c>
      <c r="D6596" t="inlineStr">
        <is>
          <t>IMP00137</t>
        </is>
      </c>
      <c r="E6596" t="inlineStr">
        <is>
          <t>T100957</t>
        </is>
      </c>
      <c r="F6596" s="32" t="n">
        <v>354684.32</v>
      </c>
      <c r="G6596" s="32" t="n">
        <v>0</v>
      </c>
    </row>
    <row r="6597">
      <c r="A6597" t="inlineStr">
        <is>
          <t>L0206612</t>
        </is>
      </c>
      <c r="B6597" t="inlineStr">
        <is>
          <t>2026-03-26</t>
        </is>
      </c>
      <c r="C6597" t="inlineStr">
        <is>
          <t>warehouse_out</t>
        </is>
      </c>
      <c r="D6597" t="inlineStr">
        <is>
          <t>IMP00306</t>
        </is>
      </c>
      <c r="E6597" t="inlineStr">
        <is>
          <t>T102141</t>
        </is>
      </c>
      <c r="F6597" s="32" t="n">
        <v>364827.95</v>
      </c>
      <c r="G6597" s="32" t="n">
        <v>38306.93</v>
      </c>
    </row>
    <row r="6598">
      <c r="A6598" t="inlineStr">
        <is>
          <t>L0206614</t>
        </is>
      </c>
      <c r="B6598" t="inlineStr">
        <is>
          <t>2026-03-26</t>
        </is>
      </c>
      <c r="C6598" t="inlineStr">
        <is>
          <t>home_use</t>
        </is>
      </c>
      <c r="D6598" t="inlineStr">
        <is>
          <t>IMP00306</t>
        </is>
      </c>
      <c r="E6598" t="inlineStr">
        <is>
          <t>T102141</t>
        </is>
      </c>
      <c r="F6598" s="32" t="n">
        <v>787325.45</v>
      </c>
      <c r="G6598" s="32" t="n">
        <v>82669.17</v>
      </c>
    </row>
    <row r="6599">
      <c r="A6599" t="inlineStr">
        <is>
          <t>L0206617</t>
        </is>
      </c>
      <c r="B6599" t="inlineStr">
        <is>
          <t>2026-03-26</t>
        </is>
      </c>
      <c r="C6599" t="inlineStr">
        <is>
          <t>home_use</t>
        </is>
      </c>
      <c r="D6599" t="inlineStr">
        <is>
          <t>IMP00340</t>
        </is>
      </c>
      <c r="E6599" t="inlineStr">
        <is>
          <t>T102376</t>
        </is>
      </c>
      <c r="F6599" s="32" t="n">
        <v>26257223.52</v>
      </c>
      <c r="G6599" s="32" t="n">
        <v>2757008.47</v>
      </c>
    </row>
    <row r="6600">
      <c r="A6600" t="inlineStr">
        <is>
          <t>L0206641</t>
        </is>
      </c>
      <c r="B6600" t="inlineStr">
        <is>
          <t>2026-03-26</t>
        </is>
      </c>
      <c r="C6600" t="inlineStr">
        <is>
          <t>home_use</t>
        </is>
      </c>
      <c r="D6600" t="inlineStr">
        <is>
          <t>IMP00490</t>
        </is>
      </c>
      <c r="E6600" t="inlineStr">
        <is>
          <t>T103425</t>
        </is>
      </c>
      <c r="F6600" s="32" t="n">
        <v>548091.11</v>
      </c>
      <c r="G6600" s="32" t="n">
        <v>54809.11</v>
      </c>
    </row>
    <row r="6601">
      <c r="A6601" t="inlineStr">
        <is>
          <t>L0206658</t>
        </is>
      </c>
      <c r="B6601" t="inlineStr">
        <is>
          <t>2026-03-26</t>
        </is>
      </c>
      <c r="C6601" t="inlineStr">
        <is>
          <t>home_use</t>
        </is>
      </c>
      <c r="D6601" t="inlineStr">
        <is>
          <t>IMP00576</t>
        </is>
      </c>
      <c r="E6601" t="inlineStr">
        <is>
          <t>T104030</t>
        </is>
      </c>
      <c r="F6601" s="32" t="n">
        <v>1550133.97</v>
      </c>
      <c r="G6601" s="32" t="n">
        <v>155013.4</v>
      </c>
    </row>
    <row r="6602">
      <c r="A6602" t="inlineStr">
        <is>
          <t>L0206667</t>
        </is>
      </c>
      <c r="B6602" t="inlineStr">
        <is>
          <t>2026-03-26</t>
        </is>
      </c>
      <c r="C6602" t="inlineStr">
        <is>
          <t>home_use</t>
        </is>
      </c>
      <c r="D6602" t="inlineStr">
        <is>
          <t>IMP00643</t>
        </is>
      </c>
      <c r="E6602" t="inlineStr">
        <is>
          <t>T104498</t>
        </is>
      </c>
      <c r="F6602" s="32" t="n">
        <v>1068013.58</v>
      </c>
      <c r="G6602" s="32" t="n">
        <v>106801.36</v>
      </c>
    </row>
    <row r="6603">
      <c r="A6603" t="inlineStr">
        <is>
          <t>L0206668</t>
        </is>
      </c>
      <c r="B6603" t="inlineStr">
        <is>
          <t>2026-03-26</t>
        </is>
      </c>
      <c r="C6603" t="inlineStr">
        <is>
          <t>home_use</t>
        </is>
      </c>
      <c r="D6603" t="inlineStr">
        <is>
          <t>IMP00643</t>
        </is>
      </c>
      <c r="E6603" t="inlineStr">
        <is>
          <t>T104498</t>
        </is>
      </c>
      <c r="F6603" s="32" t="n">
        <v>763906.8</v>
      </c>
      <c r="G6603" s="32" t="n">
        <v>76390.67999999999</v>
      </c>
    </row>
    <row r="6604">
      <c r="A6604" t="inlineStr">
        <is>
          <t>L0206669</t>
        </is>
      </c>
      <c r="B6604" t="inlineStr">
        <is>
          <t>2026-03-26</t>
        </is>
      </c>
      <c r="C6604" t="inlineStr">
        <is>
          <t>home_use</t>
        </is>
      </c>
      <c r="D6604" t="inlineStr">
        <is>
          <t>IMP00643</t>
        </is>
      </c>
      <c r="E6604" t="inlineStr">
        <is>
          <t>T104498</t>
        </is>
      </c>
      <c r="F6604" s="32" t="n">
        <v>706244.1800000001</v>
      </c>
      <c r="G6604" s="32" t="n">
        <v>70624.42</v>
      </c>
    </row>
    <row r="6605">
      <c r="A6605" t="inlineStr">
        <is>
          <t>L0206670</t>
        </is>
      </c>
      <c r="B6605" t="inlineStr">
        <is>
          <t>2026-03-26</t>
        </is>
      </c>
      <c r="C6605" t="inlineStr">
        <is>
          <t>home_use</t>
        </is>
      </c>
      <c r="D6605" t="inlineStr">
        <is>
          <t>IMP00643</t>
        </is>
      </c>
      <c r="E6605" t="inlineStr">
        <is>
          <t>T104498</t>
        </is>
      </c>
      <c r="F6605" s="32" t="n">
        <v>551172.71</v>
      </c>
      <c r="G6605" s="32" t="n">
        <v>57873.13</v>
      </c>
    </row>
    <row r="6606">
      <c r="A6606" t="inlineStr">
        <is>
          <t>L0206671</t>
        </is>
      </c>
      <c r="B6606" t="inlineStr">
        <is>
          <t>2026-03-26</t>
        </is>
      </c>
      <c r="C6606" t="inlineStr">
        <is>
          <t>home_use</t>
        </is>
      </c>
      <c r="D6606" t="inlineStr">
        <is>
          <t>IMP00643</t>
        </is>
      </c>
      <c r="E6606" t="inlineStr">
        <is>
          <t>T104498</t>
        </is>
      </c>
      <c r="F6606" s="32" t="n">
        <v>786579.12</v>
      </c>
      <c r="G6606" s="32" t="n">
        <v>78657.91</v>
      </c>
    </row>
    <row r="6607">
      <c r="A6607" t="inlineStr">
        <is>
          <t>L0206672</t>
        </is>
      </c>
      <c r="B6607" t="inlineStr">
        <is>
          <t>2026-03-26</t>
        </is>
      </c>
      <c r="C6607" t="inlineStr">
        <is>
          <t>home_use</t>
        </is>
      </c>
      <c r="D6607" t="inlineStr">
        <is>
          <t>IMP00643</t>
        </is>
      </c>
      <c r="E6607" t="inlineStr">
        <is>
          <t>T104498</t>
        </is>
      </c>
      <c r="F6607" s="32" t="n">
        <v>1870427.7</v>
      </c>
      <c r="G6607" s="32" t="n">
        <v>187042.77</v>
      </c>
    </row>
    <row r="6608">
      <c r="A6608" t="inlineStr">
        <is>
          <t>L0206673</t>
        </is>
      </c>
      <c r="B6608" t="inlineStr">
        <is>
          <t>2026-03-26</t>
        </is>
      </c>
      <c r="C6608" t="inlineStr">
        <is>
          <t>home_use</t>
        </is>
      </c>
      <c r="D6608" t="inlineStr">
        <is>
          <t>IMP00643</t>
        </is>
      </c>
      <c r="E6608" t="inlineStr">
        <is>
          <t>T104498</t>
        </is>
      </c>
      <c r="F6608" s="32" t="n">
        <v>790576.4300000001</v>
      </c>
      <c r="G6608" s="32" t="n">
        <v>79057.64</v>
      </c>
    </row>
    <row r="6609">
      <c r="A6609" t="inlineStr">
        <is>
          <t>L0206674</t>
        </is>
      </c>
      <c r="B6609" t="inlineStr">
        <is>
          <t>2026-03-26</t>
        </is>
      </c>
      <c r="C6609" t="inlineStr">
        <is>
          <t>home_use</t>
        </is>
      </c>
      <c r="D6609" t="inlineStr">
        <is>
          <t>IMP00643</t>
        </is>
      </c>
      <c r="E6609" t="inlineStr">
        <is>
          <t>T104498</t>
        </is>
      </c>
      <c r="F6609" s="32" t="n">
        <v>319435.59</v>
      </c>
      <c r="G6609" s="32" t="n">
        <v>31943.56</v>
      </c>
    </row>
    <row r="6610">
      <c r="A6610" t="inlineStr">
        <is>
          <t>L0206675</t>
        </is>
      </c>
      <c r="B6610" t="inlineStr">
        <is>
          <t>2026-03-26</t>
        </is>
      </c>
      <c r="C6610" t="inlineStr">
        <is>
          <t>home_use</t>
        </is>
      </c>
      <c r="D6610" t="inlineStr">
        <is>
          <t>IMP00643</t>
        </is>
      </c>
      <c r="E6610" t="inlineStr">
        <is>
          <t>T104498</t>
        </is>
      </c>
      <c r="F6610" s="32" t="n">
        <v>559160.12</v>
      </c>
      <c r="G6610" s="32" t="n">
        <v>55916.01</v>
      </c>
    </row>
    <row r="6611">
      <c r="A6611" t="inlineStr">
        <is>
          <t>L0206676</t>
        </is>
      </c>
      <c r="B6611" t="inlineStr">
        <is>
          <t>2026-03-26</t>
        </is>
      </c>
      <c r="C6611" t="inlineStr">
        <is>
          <t>home_use</t>
        </is>
      </c>
      <c r="D6611" t="inlineStr">
        <is>
          <t>IMP00643</t>
        </is>
      </c>
      <c r="E6611" t="inlineStr">
        <is>
          <t>T104498</t>
        </is>
      </c>
      <c r="F6611" s="32" t="n">
        <v>702095.74</v>
      </c>
      <c r="G6611" s="32" t="n">
        <v>70209.57000000001</v>
      </c>
    </row>
    <row r="6612">
      <c r="A6612" t="inlineStr">
        <is>
          <t>L0206677</t>
        </is>
      </c>
      <c r="B6612" t="inlineStr">
        <is>
          <t>2026-03-26</t>
        </is>
      </c>
      <c r="C6612" t="inlineStr">
        <is>
          <t>home_use</t>
        </is>
      </c>
      <c r="D6612" t="inlineStr">
        <is>
          <t>IMP00643</t>
        </is>
      </c>
      <c r="E6612" t="inlineStr">
        <is>
          <t>T104498</t>
        </is>
      </c>
      <c r="F6612" s="32" t="n">
        <v>860474.89</v>
      </c>
      <c r="G6612" s="32" t="n">
        <v>86047.49000000001</v>
      </c>
    </row>
    <row r="6613">
      <c r="A6613" t="inlineStr">
        <is>
          <t>L0206678</t>
        </is>
      </c>
      <c r="B6613" t="inlineStr">
        <is>
          <t>2026-03-26</t>
        </is>
      </c>
      <c r="C6613" t="inlineStr">
        <is>
          <t>home_use</t>
        </is>
      </c>
      <c r="D6613" t="inlineStr">
        <is>
          <t>IMP00643</t>
        </is>
      </c>
      <c r="E6613" t="inlineStr">
        <is>
          <t>T104498</t>
        </is>
      </c>
      <c r="F6613" s="32" t="n">
        <v>874525.03</v>
      </c>
      <c r="G6613" s="32" t="n">
        <v>87452.5</v>
      </c>
    </row>
    <row r="6614">
      <c r="A6614" t="inlineStr">
        <is>
          <t>L0206693</t>
        </is>
      </c>
      <c r="B6614" t="inlineStr">
        <is>
          <t>2026-03-26</t>
        </is>
      </c>
      <c r="C6614" t="inlineStr">
        <is>
          <t>home_use</t>
        </is>
      </c>
      <c r="D6614" t="inlineStr">
        <is>
          <t>IMP00753</t>
        </is>
      </c>
      <c r="E6614" t="inlineStr">
        <is>
          <t>T105264</t>
        </is>
      </c>
      <c r="F6614" s="32" t="n">
        <v>491250.81</v>
      </c>
      <c r="G6614" s="32" t="n">
        <v>51581.33</v>
      </c>
    </row>
    <row r="6615">
      <c r="A6615" t="inlineStr">
        <is>
          <t>L0206694</t>
        </is>
      </c>
      <c r="B6615" t="inlineStr">
        <is>
          <t>2026-03-26</t>
        </is>
      </c>
      <c r="C6615" t="inlineStr">
        <is>
          <t>home_use</t>
        </is>
      </c>
      <c r="D6615" t="inlineStr">
        <is>
          <t>IMP00753</t>
        </is>
      </c>
      <c r="E6615" t="inlineStr">
        <is>
          <t>T105264</t>
        </is>
      </c>
      <c r="F6615" s="32" t="n">
        <v>399504.06</v>
      </c>
      <c r="G6615" s="32" t="n">
        <v>39950.41</v>
      </c>
    </row>
    <row r="6616">
      <c r="A6616" t="inlineStr">
        <is>
          <t>L0206715</t>
        </is>
      </c>
      <c r="B6616" t="inlineStr">
        <is>
          <t>2026-03-26</t>
        </is>
      </c>
      <c r="C6616" t="inlineStr">
        <is>
          <t>home_use</t>
        </is>
      </c>
      <c r="D6616" t="inlineStr">
        <is>
          <t>IMP00892</t>
        </is>
      </c>
      <c r="E6616" t="inlineStr">
        <is>
          <t>T106240</t>
        </is>
      </c>
      <c r="F6616" s="32" t="n">
        <v>3521486.53</v>
      </c>
      <c r="G6616" s="32" t="n">
        <v>369756.09</v>
      </c>
    </row>
    <row r="6617">
      <c r="A6617" t="inlineStr">
        <is>
          <t>L0206723</t>
        </is>
      </c>
      <c r="B6617" t="inlineStr">
        <is>
          <t>2026-03-26</t>
        </is>
      </c>
      <c r="C6617" t="inlineStr">
        <is>
          <t>home_use</t>
        </is>
      </c>
      <c r="D6617" t="inlineStr">
        <is>
          <t>IMP00926</t>
        </is>
      </c>
      <c r="E6617" t="inlineStr">
        <is>
          <t>T106477</t>
        </is>
      </c>
      <c r="F6617" s="32" t="n">
        <v>36526266.71</v>
      </c>
      <c r="G6617" s="32" t="n">
        <v>3835258</v>
      </c>
    </row>
    <row r="6618">
      <c r="A6618" t="inlineStr">
        <is>
          <t>L0206724</t>
        </is>
      </c>
      <c r="B6618" t="inlineStr">
        <is>
          <t>2026-03-26</t>
        </is>
      </c>
      <c r="C6618" t="inlineStr">
        <is>
          <t>home_use</t>
        </is>
      </c>
      <c r="D6618" t="inlineStr">
        <is>
          <t>IMP00926</t>
        </is>
      </c>
      <c r="E6618" t="inlineStr">
        <is>
          <t>T106477</t>
        </is>
      </c>
      <c r="F6618" s="32" t="n">
        <v>587320.9</v>
      </c>
      <c r="G6618" s="32" t="n">
        <v>70478.50999999999</v>
      </c>
    </row>
    <row r="6619">
      <c r="A6619" t="inlineStr">
        <is>
          <t>L0206725</t>
        </is>
      </c>
      <c r="B6619" t="inlineStr">
        <is>
          <t>2026-03-26</t>
        </is>
      </c>
      <c r="C6619" t="inlineStr">
        <is>
          <t>home_use</t>
        </is>
      </c>
      <c r="D6619" t="inlineStr">
        <is>
          <t>IMP00926</t>
        </is>
      </c>
      <c r="E6619" t="inlineStr">
        <is>
          <t>T106477</t>
        </is>
      </c>
      <c r="F6619" s="32" t="n">
        <v>18018394.65</v>
      </c>
      <c r="G6619" s="32" t="n">
        <v>1891931.44</v>
      </c>
    </row>
    <row r="6620">
      <c r="A6620" t="inlineStr">
        <is>
          <t>L0206726</t>
        </is>
      </c>
      <c r="B6620" t="inlineStr">
        <is>
          <t>2026-03-26</t>
        </is>
      </c>
      <c r="C6620" t="inlineStr">
        <is>
          <t>home_use</t>
        </is>
      </c>
      <c r="D6620" t="inlineStr">
        <is>
          <t>IMP00926</t>
        </is>
      </c>
      <c r="E6620" t="inlineStr">
        <is>
          <t>T106477</t>
        </is>
      </c>
      <c r="F6620" s="32" t="n">
        <v>7676927.54</v>
      </c>
      <c r="G6620" s="32" t="n">
        <v>767692.75</v>
      </c>
    </row>
    <row r="6621">
      <c r="A6621" t="inlineStr">
        <is>
          <t>L0206727</t>
        </is>
      </c>
      <c r="B6621" t="inlineStr">
        <is>
          <t>2026-03-26</t>
        </is>
      </c>
      <c r="C6621" t="inlineStr">
        <is>
          <t>home_use</t>
        </is>
      </c>
      <c r="D6621" t="inlineStr">
        <is>
          <t>IMP00926</t>
        </is>
      </c>
      <c r="E6621" t="inlineStr">
        <is>
          <t>T106477</t>
        </is>
      </c>
      <c r="F6621" s="32" t="n">
        <v>11308141.56</v>
      </c>
      <c r="G6621" s="32" t="n">
        <v>1187354.86</v>
      </c>
    </row>
    <row r="6622">
      <c r="A6622" t="inlineStr">
        <is>
          <t>L0206729</t>
        </is>
      </c>
      <c r="B6622" t="inlineStr">
        <is>
          <t>2026-03-26</t>
        </is>
      </c>
      <c r="C6622" t="inlineStr">
        <is>
          <t>home_use</t>
        </is>
      </c>
      <c r="D6622" t="inlineStr">
        <is>
          <t>IMP00950</t>
        </is>
      </c>
      <c r="F6622" s="32" t="n">
        <v>296634.76</v>
      </c>
      <c r="G6622" s="32" t="n">
        <v>37079.34</v>
      </c>
    </row>
    <row r="6623">
      <c r="A6623" t="inlineStr">
        <is>
          <t>L0206730</t>
        </is>
      </c>
      <c r="B6623" t="inlineStr">
        <is>
          <t>2026-03-26</t>
        </is>
      </c>
      <c r="C6623" t="inlineStr">
        <is>
          <t>warehouse_out</t>
        </is>
      </c>
      <c r="D6623" t="inlineStr">
        <is>
          <t>IMP00950</t>
        </is>
      </c>
      <c r="F6623" s="32" t="n">
        <v>3104210.67</v>
      </c>
      <c r="G6623" s="32" t="n">
        <v>403547.39</v>
      </c>
    </row>
    <row r="6624">
      <c r="A6624" t="inlineStr">
        <is>
          <t>L0206731</t>
        </is>
      </c>
      <c r="B6624" t="inlineStr">
        <is>
          <t>2026-03-26</t>
        </is>
      </c>
      <c r="C6624" t="inlineStr">
        <is>
          <t>home_use</t>
        </is>
      </c>
      <c r="D6624" t="inlineStr">
        <is>
          <t>IMP00950</t>
        </is>
      </c>
      <c r="F6624" s="32" t="n">
        <v>4977506.5</v>
      </c>
      <c r="G6624" s="32" t="n">
        <v>647075.84</v>
      </c>
    </row>
    <row r="6625">
      <c r="A6625" t="inlineStr">
        <is>
          <t>L0206732</t>
        </is>
      </c>
      <c r="B6625" t="inlineStr">
        <is>
          <t>2026-03-26</t>
        </is>
      </c>
      <c r="C6625" t="inlineStr">
        <is>
          <t>home_use</t>
        </is>
      </c>
      <c r="D6625" t="inlineStr">
        <is>
          <t>IMP00950</t>
        </is>
      </c>
      <c r="F6625" s="32" t="n">
        <v>418647.59</v>
      </c>
      <c r="G6625" s="32" t="n">
        <v>48981.77</v>
      </c>
    </row>
    <row r="6626">
      <c r="A6626" t="inlineStr">
        <is>
          <t>L0206733</t>
        </is>
      </c>
      <c r="B6626" t="inlineStr">
        <is>
          <t>2026-03-26</t>
        </is>
      </c>
      <c r="C6626" t="inlineStr">
        <is>
          <t>home_use</t>
        </is>
      </c>
      <c r="D6626" t="inlineStr">
        <is>
          <t>IMP00950</t>
        </is>
      </c>
      <c r="F6626" s="32" t="n">
        <v>1520035.76</v>
      </c>
      <c r="G6626" s="32" t="n">
        <v>177844.18</v>
      </c>
    </row>
    <row r="6627">
      <c r="A6627" t="inlineStr">
        <is>
          <t>L0206740</t>
        </is>
      </c>
      <c r="B6627" t="inlineStr">
        <is>
          <t>2026-03-26</t>
        </is>
      </c>
      <c r="C6627" t="inlineStr">
        <is>
          <t>home_use</t>
        </is>
      </c>
      <c r="D6627" t="inlineStr">
        <is>
          <t>IMP00999</t>
        </is>
      </c>
      <c r="E6627" t="inlineStr">
        <is>
          <t>T106987</t>
        </is>
      </c>
      <c r="F6627" s="32" t="n">
        <v>1380055.64</v>
      </c>
      <c r="G6627" s="32" t="n">
        <v>138005.56</v>
      </c>
    </row>
    <row r="6628">
      <c r="A6628" t="inlineStr">
        <is>
          <t>L0206788</t>
        </is>
      </c>
      <c r="B6628" t="inlineStr">
        <is>
          <t>2026-03-26</t>
        </is>
      </c>
      <c r="C6628" t="inlineStr">
        <is>
          <t>home_use</t>
        </is>
      </c>
      <c r="D6628" t="inlineStr">
        <is>
          <t>IMP01310</t>
        </is>
      </c>
      <c r="E6628" t="inlineStr">
        <is>
          <t>T109167</t>
        </is>
      </c>
      <c r="F6628" s="32" t="n">
        <v>347835.23</v>
      </c>
      <c r="G6628" s="32" t="n">
        <v>37218.37</v>
      </c>
    </row>
    <row r="6629">
      <c r="A6629" t="inlineStr">
        <is>
          <t>L0206789</t>
        </is>
      </c>
      <c r="B6629" t="inlineStr">
        <is>
          <t>2026-03-26</t>
        </is>
      </c>
      <c r="C6629" t="inlineStr">
        <is>
          <t>home_use</t>
        </is>
      </c>
      <c r="D6629" t="inlineStr">
        <is>
          <t>IMP01310</t>
        </is>
      </c>
      <c r="E6629" t="inlineStr">
        <is>
          <t>T109167</t>
        </is>
      </c>
      <c r="F6629" s="32" t="n">
        <v>775443.71</v>
      </c>
      <c r="G6629" s="32" t="n">
        <v>82972.48</v>
      </c>
    </row>
    <row r="6630">
      <c r="A6630" t="inlineStr">
        <is>
          <t>L0206790</t>
        </is>
      </c>
      <c r="B6630" t="inlineStr">
        <is>
          <t>2026-03-26</t>
        </is>
      </c>
      <c r="C6630" t="inlineStr">
        <is>
          <t>home_use</t>
        </is>
      </c>
      <c r="D6630" t="inlineStr">
        <is>
          <t>IMP01310</t>
        </is>
      </c>
      <c r="E6630" t="inlineStr">
        <is>
          <t>T109167</t>
        </is>
      </c>
      <c r="F6630" s="32" t="n">
        <v>1446072.23</v>
      </c>
      <c r="G6630" s="32" t="n">
        <v>187989.39</v>
      </c>
    </row>
    <row r="6631">
      <c r="A6631" t="inlineStr">
        <is>
          <t>L0206791</t>
        </is>
      </c>
      <c r="B6631" t="inlineStr">
        <is>
          <t>2026-03-26</t>
        </is>
      </c>
      <c r="C6631" t="inlineStr">
        <is>
          <t>home_use</t>
        </is>
      </c>
      <c r="D6631" t="inlineStr">
        <is>
          <t>IMP01310</t>
        </is>
      </c>
      <c r="E6631" t="inlineStr">
        <is>
          <t>T109167</t>
        </is>
      </c>
      <c r="F6631" s="32" t="n">
        <v>451474.14</v>
      </c>
      <c r="G6631" s="32" t="n">
        <v>56434.27</v>
      </c>
    </row>
    <row r="6632">
      <c r="A6632" t="inlineStr">
        <is>
          <t>L0206792</t>
        </is>
      </c>
      <c r="B6632" t="inlineStr">
        <is>
          <t>2026-03-26</t>
        </is>
      </c>
      <c r="C6632" t="inlineStr">
        <is>
          <t>home_use</t>
        </is>
      </c>
      <c r="D6632" t="inlineStr">
        <is>
          <t>IMP01310</t>
        </is>
      </c>
      <c r="E6632" t="inlineStr">
        <is>
          <t>T109167</t>
        </is>
      </c>
      <c r="F6632" s="32" t="n">
        <v>570331.62</v>
      </c>
      <c r="G6632" s="32" t="n">
        <v>57033.16</v>
      </c>
    </row>
    <row r="6633">
      <c r="A6633" t="inlineStr">
        <is>
          <t>L0206793</t>
        </is>
      </c>
      <c r="B6633" t="inlineStr">
        <is>
          <t>2026-03-26</t>
        </is>
      </c>
      <c r="C6633" t="inlineStr">
        <is>
          <t>home_use</t>
        </is>
      </c>
      <c r="D6633" t="inlineStr">
        <is>
          <t>IMP01310</t>
        </is>
      </c>
      <c r="E6633" t="inlineStr">
        <is>
          <t>T109167</t>
        </is>
      </c>
      <c r="F6633" s="32" t="n">
        <v>343770.68</v>
      </c>
      <c r="G6633" s="32" t="n">
        <v>36783.46</v>
      </c>
    </row>
    <row r="6634">
      <c r="A6634" t="inlineStr">
        <is>
          <t>L0206794</t>
        </is>
      </c>
      <c r="B6634" t="inlineStr">
        <is>
          <t>2026-03-26</t>
        </is>
      </c>
      <c r="C6634" t="inlineStr">
        <is>
          <t>home_use</t>
        </is>
      </c>
      <c r="D6634" t="inlineStr">
        <is>
          <t>IMP01310</t>
        </is>
      </c>
      <c r="E6634" t="inlineStr">
        <is>
          <t>T109167</t>
        </is>
      </c>
      <c r="F6634" s="32" t="n">
        <v>1095510.41</v>
      </c>
      <c r="G6634" s="32" t="n">
        <v>117219.61</v>
      </c>
    </row>
    <row r="6635">
      <c r="A6635" t="inlineStr">
        <is>
          <t>L0206795</t>
        </is>
      </c>
      <c r="B6635" t="inlineStr">
        <is>
          <t>2026-03-26</t>
        </is>
      </c>
      <c r="C6635" t="inlineStr">
        <is>
          <t>home_use</t>
        </is>
      </c>
      <c r="D6635" t="inlineStr">
        <is>
          <t>IMP01310</t>
        </is>
      </c>
      <c r="E6635" t="inlineStr">
        <is>
          <t>T109167</t>
        </is>
      </c>
      <c r="F6635" s="32" t="n">
        <v>627518.0600000001</v>
      </c>
      <c r="G6635" s="32" t="n">
        <v>67144.42999999999</v>
      </c>
    </row>
    <row r="6636">
      <c r="A6636" t="inlineStr">
        <is>
          <t>L0206817</t>
        </is>
      </c>
      <c r="B6636" t="inlineStr">
        <is>
          <t>2026-03-26</t>
        </is>
      </c>
      <c r="C6636" t="inlineStr">
        <is>
          <t>transit</t>
        </is>
      </c>
      <c r="D6636" t="inlineStr">
        <is>
          <t>IMP01469</t>
        </is>
      </c>
      <c r="E6636" t="inlineStr">
        <is>
          <t>T110280</t>
        </is>
      </c>
      <c r="F6636" s="32" t="n">
        <v>1446779.32</v>
      </c>
      <c r="G6636" s="32" t="n">
        <v>0</v>
      </c>
    </row>
    <row r="6637">
      <c r="A6637" t="inlineStr">
        <is>
          <t>L0206828</t>
        </is>
      </c>
      <c r="B6637" t="inlineStr">
        <is>
          <t>2026-03-27</t>
        </is>
      </c>
      <c r="C6637" t="inlineStr">
        <is>
          <t>home_use</t>
        </is>
      </c>
      <c r="D6637" t="inlineStr">
        <is>
          <t>IMP00063</t>
        </is>
      </c>
      <c r="E6637" t="inlineStr">
        <is>
          <t>T100440</t>
        </is>
      </c>
      <c r="F6637" s="32" t="n">
        <v>1403098</v>
      </c>
      <c r="G6637" s="32" t="n">
        <v>161356.27</v>
      </c>
    </row>
    <row r="6638">
      <c r="A6638" t="inlineStr">
        <is>
          <t>L0206829</t>
        </is>
      </c>
      <c r="B6638" t="inlineStr">
        <is>
          <t>2026-03-27</t>
        </is>
      </c>
      <c r="C6638" t="inlineStr">
        <is>
          <t>home_use</t>
        </is>
      </c>
      <c r="D6638" t="inlineStr">
        <is>
          <t>IMP00063</t>
        </is>
      </c>
      <c r="E6638" t="inlineStr">
        <is>
          <t>T100440</t>
        </is>
      </c>
      <c r="F6638" s="32" t="n">
        <v>2073055.57</v>
      </c>
      <c r="G6638" s="32" t="n">
        <v>238401.39</v>
      </c>
    </row>
    <row r="6639">
      <c r="A6639" t="inlineStr">
        <is>
          <t>L0206830</t>
        </is>
      </c>
      <c r="B6639" t="inlineStr">
        <is>
          <t>2026-03-27</t>
        </is>
      </c>
      <c r="C6639" t="inlineStr">
        <is>
          <t>home_use</t>
        </is>
      </c>
      <c r="D6639" t="inlineStr">
        <is>
          <t>IMP00063</t>
        </is>
      </c>
      <c r="E6639" t="inlineStr">
        <is>
          <t>T100440</t>
        </is>
      </c>
      <c r="F6639" s="32" t="n">
        <v>8257460.71</v>
      </c>
      <c r="G6639" s="32" t="n">
        <v>1073469.89</v>
      </c>
    </row>
    <row r="6640">
      <c r="A6640" t="inlineStr">
        <is>
          <t>L0206831</t>
        </is>
      </c>
      <c r="B6640" t="inlineStr">
        <is>
          <t>2026-03-27</t>
        </is>
      </c>
      <c r="C6640" t="inlineStr">
        <is>
          <t>home_use</t>
        </is>
      </c>
      <c r="D6640" t="inlineStr">
        <is>
          <t>IMP00063</t>
        </is>
      </c>
      <c r="E6640" t="inlineStr">
        <is>
          <t>T100440</t>
        </is>
      </c>
      <c r="F6640" s="32" t="n">
        <v>1261314.6</v>
      </c>
      <c r="G6640" s="32" t="n">
        <v>141267.23</v>
      </c>
    </row>
    <row r="6641">
      <c r="A6641" t="inlineStr">
        <is>
          <t>L0206832</t>
        </is>
      </c>
      <c r="B6641" t="inlineStr">
        <is>
          <t>2026-03-27</t>
        </is>
      </c>
      <c r="C6641" t="inlineStr">
        <is>
          <t>home_use</t>
        </is>
      </c>
      <c r="D6641" t="inlineStr">
        <is>
          <t>IMP00063</t>
        </is>
      </c>
      <c r="E6641" t="inlineStr">
        <is>
          <t>T100440</t>
        </is>
      </c>
      <c r="F6641" s="32" t="n">
        <v>609312.29</v>
      </c>
      <c r="G6641" s="32" t="n">
        <v>65196.42</v>
      </c>
    </row>
    <row r="6642">
      <c r="A6642" t="inlineStr">
        <is>
          <t>L0206833</t>
        </is>
      </c>
      <c r="B6642" t="inlineStr">
        <is>
          <t>2026-03-27</t>
        </is>
      </c>
      <c r="C6642" t="inlineStr">
        <is>
          <t>home_use</t>
        </is>
      </c>
      <c r="D6642" t="inlineStr">
        <is>
          <t>IMP00063</t>
        </is>
      </c>
      <c r="E6642" t="inlineStr">
        <is>
          <t>T100440</t>
        </is>
      </c>
      <c r="F6642" s="32" t="n">
        <v>586870.14</v>
      </c>
      <c r="G6642" s="32" t="n">
        <v>67490.07000000001</v>
      </c>
    </row>
    <row r="6643">
      <c r="A6643" t="inlineStr">
        <is>
          <t>L0206849</t>
        </is>
      </c>
      <c r="B6643" t="inlineStr">
        <is>
          <t>2026-03-27</t>
        </is>
      </c>
      <c r="C6643" t="inlineStr">
        <is>
          <t>home_use</t>
        </is>
      </c>
      <c r="D6643" t="inlineStr">
        <is>
          <t>IMP00172</t>
        </is>
      </c>
      <c r="E6643" t="inlineStr">
        <is>
          <t>T101202</t>
        </is>
      </c>
      <c r="F6643" s="32" t="n">
        <v>372081.85</v>
      </c>
      <c r="G6643" s="32" t="n">
        <v>39068.59</v>
      </c>
    </row>
    <row r="6644">
      <c r="A6644" t="inlineStr">
        <is>
          <t>L0206867</t>
        </is>
      </c>
      <c r="B6644" t="inlineStr">
        <is>
          <t>2026-03-27</t>
        </is>
      </c>
      <c r="C6644" t="inlineStr">
        <is>
          <t>home_use</t>
        </is>
      </c>
      <c r="D6644" t="inlineStr">
        <is>
          <t>IMP00306</t>
        </is>
      </c>
      <c r="E6644" t="inlineStr">
        <is>
          <t>T102141</t>
        </is>
      </c>
      <c r="F6644" s="32" t="n">
        <v>162035.41</v>
      </c>
      <c r="G6644" s="32" t="n">
        <v>17013.72</v>
      </c>
    </row>
    <row r="6645">
      <c r="A6645" t="inlineStr">
        <is>
          <t>L0206869</t>
        </is>
      </c>
      <c r="B6645" t="inlineStr">
        <is>
          <t>2026-03-27</t>
        </is>
      </c>
      <c r="C6645" t="inlineStr">
        <is>
          <t>home_use</t>
        </is>
      </c>
      <c r="D6645" t="inlineStr">
        <is>
          <t>IMP00306</t>
        </is>
      </c>
      <c r="E6645" t="inlineStr">
        <is>
          <t>T102141</t>
        </is>
      </c>
      <c r="F6645" s="32" t="n">
        <v>446927.21</v>
      </c>
      <c r="G6645" s="32" t="n">
        <v>46927.36</v>
      </c>
    </row>
    <row r="6646">
      <c r="A6646" t="inlineStr">
        <is>
          <t>L0206873</t>
        </is>
      </c>
      <c r="B6646" t="inlineStr">
        <is>
          <t>2026-03-27</t>
        </is>
      </c>
      <c r="C6646" t="inlineStr">
        <is>
          <t>home_use</t>
        </is>
      </c>
      <c r="D6646" t="inlineStr">
        <is>
          <t>IMP00340</t>
        </is>
      </c>
      <c r="E6646" t="inlineStr">
        <is>
          <t>T102376</t>
        </is>
      </c>
      <c r="F6646" s="32" t="n">
        <v>22403412.83</v>
      </c>
      <c r="G6646" s="32" t="n">
        <v>2352358.35</v>
      </c>
    </row>
    <row r="6647">
      <c r="A6647" t="inlineStr">
        <is>
          <t>L0206874</t>
        </is>
      </c>
      <c r="B6647" t="inlineStr">
        <is>
          <t>2026-03-27</t>
        </is>
      </c>
      <c r="C6647" t="inlineStr">
        <is>
          <t>home_use</t>
        </is>
      </c>
      <c r="D6647" t="inlineStr">
        <is>
          <t>IMP00340</t>
        </is>
      </c>
      <c r="E6647" t="inlineStr">
        <is>
          <t>T102376</t>
        </is>
      </c>
      <c r="F6647" s="32" t="n">
        <v>13212359.32</v>
      </c>
      <c r="G6647" s="32" t="n">
        <v>1321235.93</v>
      </c>
    </row>
    <row r="6648">
      <c r="A6648" t="inlineStr">
        <is>
          <t>L0206894</t>
        </is>
      </c>
      <c r="B6648" t="inlineStr">
        <is>
          <t>2026-03-27</t>
        </is>
      </c>
      <c r="C6648" t="inlineStr">
        <is>
          <t>home_use</t>
        </is>
      </c>
      <c r="D6648" t="inlineStr">
        <is>
          <t>IMP00457</t>
        </is>
      </c>
      <c r="E6648" t="inlineStr">
        <is>
          <t>T103192</t>
        </is>
      </c>
      <c r="F6648" s="32" t="n">
        <v>735824.08</v>
      </c>
      <c r="G6648" s="32" t="n">
        <v>89770.53999999999</v>
      </c>
    </row>
    <row r="6649">
      <c r="A6649" t="inlineStr">
        <is>
          <t>L0206896</t>
        </is>
      </c>
      <c r="B6649" t="inlineStr">
        <is>
          <t>2026-03-27</t>
        </is>
      </c>
      <c r="C6649" t="inlineStr">
        <is>
          <t>home_use</t>
        </is>
      </c>
      <c r="D6649" t="inlineStr">
        <is>
          <t>IMP00464</t>
        </is>
      </c>
      <c r="E6649" t="inlineStr">
        <is>
          <t>T100033</t>
        </is>
      </c>
      <c r="F6649" s="32" t="n">
        <v>5763043.09</v>
      </c>
      <c r="G6649" s="32" t="n">
        <v>720380.39</v>
      </c>
    </row>
    <row r="6650">
      <c r="A6650" t="inlineStr">
        <is>
          <t>L0206898</t>
        </is>
      </c>
      <c r="B6650" t="inlineStr">
        <is>
          <t>2026-03-27</t>
        </is>
      </c>
      <c r="C6650" t="inlineStr">
        <is>
          <t>home_use</t>
        </is>
      </c>
      <c r="D6650" t="inlineStr">
        <is>
          <t>IMP00490</t>
        </is>
      </c>
      <c r="E6650" t="inlineStr">
        <is>
          <t>T103425</t>
        </is>
      </c>
      <c r="F6650" s="32" t="n">
        <v>8832879.630000001</v>
      </c>
      <c r="G6650" s="32" t="n">
        <v>927452.36</v>
      </c>
    </row>
    <row r="6651">
      <c r="A6651" t="inlineStr">
        <is>
          <t>L0206899</t>
        </is>
      </c>
      <c r="B6651" t="inlineStr">
        <is>
          <t>2026-03-27</t>
        </is>
      </c>
      <c r="C6651" t="inlineStr">
        <is>
          <t>home_use</t>
        </is>
      </c>
      <c r="D6651" t="inlineStr">
        <is>
          <t>IMP00490</t>
        </is>
      </c>
      <c r="E6651" t="inlineStr">
        <is>
          <t>T103425</t>
        </is>
      </c>
      <c r="F6651" s="32" t="n">
        <v>5315173.45</v>
      </c>
      <c r="G6651" s="32" t="n">
        <v>558093.21</v>
      </c>
    </row>
    <row r="6652">
      <c r="A6652" t="inlineStr">
        <is>
          <t>L0206923</t>
        </is>
      </c>
      <c r="B6652" t="inlineStr">
        <is>
          <t>2026-03-27</t>
        </is>
      </c>
      <c r="C6652" t="inlineStr">
        <is>
          <t>home_use</t>
        </is>
      </c>
      <c r="D6652" t="inlineStr">
        <is>
          <t>IMP00643</t>
        </is>
      </c>
      <c r="E6652" t="inlineStr">
        <is>
          <t>T104498</t>
        </is>
      </c>
      <c r="F6652" s="32" t="n">
        <v>1175250.96</v>
      </c>
      <c r="G6652" s="32" t="n">
        <v>117525.1</v>
      </c>
    </row>
    <row r="6653">
      <c r="A6653" t="inlineStr">
        <is>
          <t>L0206924</t>
        </is>
      </c>
      <c r="B6653" t="inlineStr">
        <is>
          <t>2026-03-27</t>
        </is>
      </c>
      <c r="C6653" t="inlineStr">
        <is>
          <t>home_use</t>
        </is>
      </c>
      <c r="D6653" t="inlineStr">
        <is>
          <t>IMP00643</t>
        </is>
      </c>
      <c r="E6653" t="inlineStr">
        <is>
          <t>T104498</t>
        </is>
      </c>
      <c r="F6653" s="32" t="n">
        <v>2051315.63</v>
      </c>
      <c r="G6653" s="32" t="n">
        <v>205131.56</v>
      </c>
    </row>
    <row r="6654">
      <c r="A6654" t="inlineStr">
        <is>
          <t>L0206925</t>
        </is>
      </c>
      <c r="B6654" t="inlineStr">
        <is>
          <t>2026-03-27</t>
        </is>
      </c>
      <c r="C6654" t="inlineStr">
        <is>
          <t>home_use</t>
        </is>
      </c>
      <c r="D6654" t="inlineStr">
        <is>
          <t>IMP00643</t>
        </is>
      </c>
      <c r="E6654" t="inlineStr">
        <is>
          <t>T104498</t>
        </is>
      </c>
      <c r="F6654" s="32" t="n">
        <v>533070.5600000001</v>
      </c>
      <c r="G6654" s="32" t="n">
        <v>53307.06</v>
      </c>
    </row>
    <row r="6655">
      <c r="A6655" t="inlineStr">
        <is>
          <t>L0206926</t>
        </is>
      </c>
      <c r="B6655" t="inlineStr">
        <is>
          <t>2026-03-27</t>
        </is>
      </c>
      <c r="C6655" t="inlineStr">
        <is>
          <t>home_use</t>
        </is>
      </c>
      <c r="D6655" t="inlineStr">
        <is>
          <t>IMP00643</t>
        </is>
      </c>
      <c r="E6655" t="inlineStr">
        <is>
          <t>T104498</t>
        </is>
      </c>
      <c r="F6655" s="32" t="n">
        <v>950459.1899999999</v>
      </c>
      <c r="G6655" s="32" t="n">
        <v>95045.92</v>
      </c>
    </row>
    <row r="6656">
      <c r="A6656" t="inlineStr">
        <is>
          <t>L0206927</t>
        </is>
      </c>
      <c r="B6656" t="inlineStr">
        <is>
          <t>2026-03-27</t>
        </is>
      </c>
      <c r="C6656" t="inlineStr">
        <is>
          <t>home_use</t>
        </is>
      </c>
      <c r="D6656" t="inlineStr">
        <is>
          <t>IMP00643</t>
        </is>
      </c>
      <c r="E6656" t="inlineStr">
        <is>
          <t>T104498</t>
        </is>
      </c>
      <c r="F6656" s="32" t="n">
        <v>320634.89</v>
      </c>
      <c r="G6656" s="32" t="n">
        <v>32063.49</v>
      </c>
    </row>
    <row r="6657">
      <c r="A6657" t="inlineStr">
        <is>
          <t>L0206928</t>
        </is>
      </c>
      <c r="B6657" t="inlineStr">
        <is>
          <t>2026-03-27</t>
        </is>
      </c>
      <c r="C6657" t="inlineStr">
        <is>
          <t>home_use</t>
        </is>
      </c>
      <c r="D6657" t="inlineStr">
        <is>
          <t>IMP00643</t>
        </is>
      </c>
      <c r="E6657" t="inlineStr">
        <is>
          <t>T104498</t>
        </is>
      </c>
      <c r="F6657" s="32" t="n">
        <v>555373.14</v>
      </c>
      <c r="G6657" s="32" t="n">
        <v>55537.31</v>
      </c>
    </row>
    <row r="6658">
      <c r="A6658" t="inlineStr">
        <is>
          <t>L0206929</t>
        </is>
      </c>
      <c r="B6658" t="inlineStr">
        <is>
          <t>2026-03-27</t>
        </is>
      </c>
      <c r="C6658" t="inlineStr">
        <is>
          <t>home_use</t>
        </is>
      </c>
      <c r="D6658" t="inlineStr">
        <is>
          <t>IMP00643</t>
        </is>
      </c>
      <c r="E6658" t="inlineStr">
        <is>
          <t>T104498</t>
        </is>
      </c>
      <c r="F6658" s="32" t="n">
        <v>308024.81</v>
      </c>
      <c r="G6658" s="32" t="n">
        <v>30802.48</v>
      </c>
    </row>
    <row r="6659">
      <c r="A6659" t="inlineStr">
        <is>
          <t>L0206930</t>
        </is>
      </c>
      <c r="B6659" t="inlineStr">
        <is>
          <t>2026-03-27</t>
        </is>
      </c>
      <c r="C6659" t="inlineStr">
        <is>
          <t>home_use</t>
        </is>
      </c>
      <c r="D6659" t="inlineStr">
        <is>
          <t>IMP00643</t>
        </is>
      </c>
      <c r="E6659" t="inlineStr">
        <is>
          <t>T104498</t>
        </is>
      </c>
      <c r="F6659" s="32" t="n">
        <v>1444106.21</v>
      </c>
      <c r="G6659" s="32" t="n">
        <v>144410.62</v>
      </c>
    </row>
    <row r="6660">
      <c r="A6660" t="inlineStr">
        <is>
          <t>L0206931</t>
        </is>
      </c>
      <c r="B6660" t="inlineStr">
        <is>
          <t>2026-03-27</t>
        </is>
      </c>
      <c r="C6660" t="inlineStr">
        <is>
          <t>home_use</t>
        </is>
      </c>
      <c r="D6660" t="inlineStr">
        <is>
          <t>IMP00643</t>
        </is>
      </c>
      <c r="E6660" t="inlineStr">
        <is>
          <t>T104498</t>
        </is>
      </c>
      <c r="F6660" s="32" t="n">
        <v>2239827.39</v>
      </c>
      <c r="G6660" s="32" t="n">
        <v>223982.74</v>
      </c>
    </row>
    <row r="6661">
      <c r="A6661" t="inlineStr">
        <is>
          <t>L0206951</t>
        </is>
      </c>
      <c r="B6661" t="inlineStr">
        <is>
          <t>2026-03-27</t>
        </is>
      </c>
      <c r="C6661" t="inlineStr">
        <is>
          <t>home_use</t>
        </is>
      </c>
      <c r="D6661" t="inlineStr">
        <is>
          <t>IMP00753</t>
        </is>
      </c>
      <c r="E6661" t="inlineStr">
        <is>
          <t>T105264</t>
        </is>
      </c>
      <c r="F6661" s="32" t="n">
        <v>228768.38</v>
      </c>
      <c r="G6661" s="32" t="n">
        <v>24020.68</v>
      </c>
    </row>
    <row r="6662">
      <c r="A6662" t="inlineStr">
        <is>
          <t>L0206952</t>
        </is>
      </c>
      <c r="B6662" t="inlineStr">
        <is>
          <t>2026-03-27</t>
        </is>
      </c>
      <c r="C6662" t="inlineStr">
        <is>
          <t>home_use</t>
        </is>
      </c>
      <c r="D6662" t="inlineStr">
        <is>
          <t>IMP00763</t>
        </is>
      </c>
      <c r="E6662" t="inlineStr">
        <is>
          <t>T105337</t>
        </is>
      </c>
      <c r="F6662" s="32" t="n">
        <v>1940310.61</v>
      </c>
      <c r="G6662" s="32" t="n">
        <v>197911.68</v>
      </c>
    </row>
    <row r="6663">
      <c r="A6663" t="inlineStr">
        <is>
          <t>L0206957</t>
        </is>
      </c>
      <c r="B6663" t="inlineStr">
        <is>
          <t>2026-03-27</t>
        </is>
      </c>
      <c r="C6663" t="inlineStr">
        <is>
          <t>home_use</t>
        </is>
      </c>
      <c r="D6663" t="inlineStr">
        <is>
          <t>IMP00781</t>
        </is>
      </c>
      <c r="E6663" t="inlineStr">
        <is>
          <t>T105465</t>
        </is>
      </c>
      <c r="F6663" s="32" t="n">
        <v>309064.92</v>
      </c>
      <c r="G6663" s="32" t="n">
        <v>32451.82</v>
      </c>
    </row>
    <row r="6664">
      <c r="A6664" t="inlineStr">
        <is>
          <t>L0206974</t>
        </is>
      </c>
      <c r="B6664" t="inlineStr">
        <is>
          <t>2026-03-27</t>
        </is>
      </c>
      <c r="C6664" t="inlineStr">
        <is>
          <t>home_use</t>
        </is>
      </c>
      <c r="D6664" t="inlineStr">
        <is>
          <t>IMP00892</t>
        </is>
      </c>
      <c r="E6664" t="inlineStr">
        <is>
          <t>T106240</t>
        </is>
      </c>
      <c r="F6664" s="32" t="n">
        <v>4515561.92</v>
      </c>
      <c r="G6664" s="32" t="n">
        <v>474134</v>
      </c>
    </row>
    <row r="6665">
      <c r="A6665" t="inlineStr">
        <is>
          <t>L0206987</t>
        </is>
      </c>
      <c r="B6665" t="inlineStr">
        <is>
          <t>2026-03-27</t>
        </is>
      </c>
      <c r="C6665" t="inlineStr">
        <is>
          <t>warehouse_out</t>
        </is>
      </c>
      <c r="D6665" t="inlineStr">
        <is>
          <t>IMP00926</t>
        </is>
      </c>
      <c r="E6665" t="inlineStr">
        <is>
          <t>T106477</t>
        </is>
      </c>
      <c r="F6665" s="32" t="n">
        <v>12854729.55</v>
      </c>
      <c r="G6665" s="32" t="n">
        <v>1349746.6</v>
      </c>
    </row>
    <row r="6666">
      <c r="A6666" t="inlineStr">
        <is>
          <t>L0206988</t>
        </is>
      </c>
      <c r="B6666" t="inlineStr">
        <is>
          <t>2026-03-27</t>
        </is>
      </c>
      <c r="C6666" t="inlineStr">
        <is>
          <t>home_use</t>
        </is>
      </c>
      <c r="D6666" t="inlineStr">
        <is>
          <t>IMP00926</t>
        </is>
      </c>
      <c r="E6666" t="inlineStr">
        <is>
          <t>T106477</t>
        </is>
      </c>
      <c r="F6666" s="32" t="n">
        <v>249612.53</v>
      </c>
      <c r="G6666" s="32" t="n">
        <v>26708.54</v>
      </c>
    </row>
    <row r="6667">
      <c r="A6667" t="inlineStr">
        <is>
          <t>L0206989</t>
        </is>
      </c>
      <c r="B6667" t="inlineStr">
        <is>
          <t>2026-03-27</t>
        </is>
      </c>
      <c r="C6667" t="inlineStr">
        <is>
          <t>home_use</t>
        </is>
      </c>
      <c r="D6667" t="inlineStr">
        <is>
          <t>IMP00926</t>
        </is>
      </c>
      <c r="E6667" t="inlineStr">
        <is>
          <t>T106477</t>
        </is>
      </c>
      <c r="F6667" s="32" t="n">
        <v>11520700.05</v>
      </c>
      <c r="G6667" s="32" t="n">
        <v>1209673.51</v>
      </c>
    </row>
    <row r="6668">
      <c r="A6668" t="inlineStr">
        <is>
          <t>L0206990</t>
        </is>
      </c>
      <c r="B6668" t="inlineStr">
        <is>
          <t>2026-03-27</t>
        </is>
      </c>
      <c r="C6668" t="inlineStr">
        <is>
          <t>home_use</t>
        </is>
      </c>
      <c r="D6668" t="inlineStr">
        <is>
          <t>IMP00926</t>
        </is>
      </c>
      <c r="E6668" t="inlineStr">
        <is>
          <t>T106477</t>
        </is>
      </c>
      <c r="F6668" s="32" t="n">
        <v>154507.19</v>
      </c>
      <c r="G6668" s="32" t="n">
        <v>16532.27</v>
      </c>
    </row>
    <row r="6669">
      <c r="A6669" t="inlineStr">
        <is>
          <t>L0207004</t>
        </is>
      </c>
      <c r="B6669" t="inlineStr">
        <is>
          <t>2026-03-27</t>
        </is>
      </c>
      <c r="C6669" t="inlineStr">
        <is>
          <t>home_use</t>
        </is>
      </c>
      <c r="D6669" t="inlineStr">
        <is>
          <t>IMP00999</t>
        </is>
      </c>
      <c r="E6669" t="inlineStr">
        <is>
          <t>T106987</t>
        </is>
      </c>
      <c r="F6669" s="32" t="n">
        <v>3611928.41</v>
      </c>
      <c r="G6669" s="32" t="n">
        <v>379252.48</v>
      </c>
    </row>
    <row r="6670">
      <c r="A6670" t="inlineStr">
        <is>
          <t>L0207005</t>
        </is>
      </c>
      <c r="B6670" t="inlineStr">
        <is>
          <t>2026-03-27</t>
        </is>
      </c>
      <c r="C6670" t="inlineStr">
        <is>
          <t>home_use</t>
        </is>
      </c>
      <c r="D6670" t="inlineStr">
        <is>
          <t>IMP00999</t>
        </is>
      </c>
      <c r="E6670" t="inlineStr">
        <is>
          <t>T106987</t>
        </is>
      </c>
      <c r="F6670" s="32" t="n">
        <v>3234894.19</v>
      </c>
      <c r="G6670" s="32" t="n">
        <v>323489.42</v>
      </c>
    </row>
    <row r="6671">
      <c r="A6671" t="inlineStr">
        <is>
          <t>L0207006</t>
        </is>
      </c>
      <c r="B6671" t="inlineStr">
        <is>
          <t>2026-03-27</t>
        </is>
      </c>
      <c r="C6671" t="inlineStr">
        <is>
          <t>home_use</t>
        </is>
      </c>
      <c r="D6671" t="inlineStr">
        <is>
          <t>IMP00999</t>
        </is>
      </c>
      <c r="E6671" t="inlineStr">
        <is>
          <t>T106987</t>
        </is>
      </c>
      <c r="F6671" s="32" t="n">
        <v>2455498.59</v>
      </c>
      <c r="G6671" s="32" t="n">
        <v>245549.86</v>
      </c>
    </row>
    <row r="6672">
      <c r="A6672" t="inlineStr">
        <is>
          <t>L0207008</t>
        </is>
      </c>
      <c r="B6672" t="inlineStr">
        <is>
          <t>2026-03-27</t>
        </is>
      </c>
      <c r="C6672" t="inlineStr">
        <is>
          <t>home_use</t>
        </is>
      </c>
      <c r="D6672" t="inlineStr">
        <is>
          <t>IMP00999</t>
        </is>
      </c>
      <c r="E6672" t="inlineStr">
        <is>
          <t>T106987</t>
        </is>
      </c>
      <c r="F6672" s="32" t="n">
        <v>3630232.2</v>
      </c>
      <c r="G6672" s="32" t="n">
        <v>381174.38</v>
      </c>
    </row>
    <row r="6673">
      <c r="A6673" t="inlineStr">
        <is>
          <t>L0207010</t>
        </is>
      </c>
      <c r="B6673" t="inlineStr">
        <is>
          <t>2026-03-27</t>
        </is>
      </c>
      <c r="C6673" t="inlineStr">
        <is>
          <t>home_use</t>
        </is>
      </c>
      <c r="D6673" t="inlineStr">
        <is>
          <t>IMP01005</t>
        </is>
      </c>
      <c r="E6673" t="inlineStr">
        <is>
          <t>T100033</t>
        </is>
      </c>
      <c r="F6673" s="32" t="n">
        <v>152372.28</v>
      </c>
      <c r="G6673" s="32" t="n">
        <v>17065.69</v>
      </c>
    </row>
    <row r="6674">
      <c r="A6674" t="inlineStr">
        <is>
          <t>L0207017</t>
        </is>
      </c>
      <c r="B6674" t="inlineStr">
        <is>
          <t>2026-03-27</t>
        </is>
      </c>
      <c r="C6674" t="inlineStr">
        <is>
          <t>home_use</t>
        </is>
      </c>
      <c r="D6674" t="inlineStr">
        <is>
          <t>IMP01037</t>
        </is>
      </c>
      <c r="E6674" t="inlineStr">
        <is>
          <t>T107258</t>
        </is>
      </c>
      <c r="F6674" s="32" t="n">
        <v>8005059.28</v>
      </c>
      <c r="G6674" s="32" t="n">
        <v>800505.9300000001</v>
      </c>
    </row>
    <row r="6675">
      <c r="A6675" t="inlineStr">
        <is>
          <t>L0207020</t>
        </is>
      </c>
      <c r="B6675" t="inlineStr">
        <is>
          <t>2026-03-27</t>
        </is>
      </c>
      <c r="C6675" t="inlineStr">
        <is>
          <t>home_use</t>
        </is>
      </c>
      <c r="D6675" t="inlineStr">
        <is>
          <t>IMP01037</t>
        </is>
      </c>
      <c r="E6675" t="inlineStr">
        <is>
          <t>T107258</t>
        </is>
      </c>
      <c r="F6675" s="32" t="n">
        <v>1046998.31</v>
      </c>
      <c r="G6675" s="32" t="n">
        <v>104699.83</v>
      </c>
    </row>
    <row r="6676">
      <c r="A6676" t="inlineStr">
        <is>
          <t>L0207029</t>
        </is>
      </c>
      <c r="B6676" t="inlineStr">
        <is>
          <t>2026-03-27</t>
        </is>
      </c>
      <c r="C6676" t="inlineStr">
        <is>
          <t>home_use</t>
        </is>
      </c>
      <c r="D6676" t="inlineStr">
        <is>
          <t>IMP01089</t>
        </is>
      </c>
      <c r="E6676" t="inlineStr">
        <is>
          <t>T107617</t>
        </is>
      </c>
      <c r="F6676" s="32" t="n">
        <v>547087.73</v>
      </c>
      <c r="G6676" s="32" t="n">
        <v>54708.77</v>
      </c>
    </row>
    <row r="6677">
      <c r="A6677" t="inlineStr">
        <is>
          <t>L0207036</t>
        </is>
      </c>
      <c r="B6677" t="inlineStr">
        <is>
          <t>2026-03-27</t>
        </is>
      </c>
      <c r="C6677" t="inlineStr">
        <is>
          <t>home_use</t>
        </is>
      </c>
      <c r="D6677" t="inlineStr">
        <is>
          <t>IMP01142</t>
        </is>
      </c>
      <c r="E6677" t="inlineStr">
        <is>
          <t>T107992</t>
        </is>
      </c>
      <c r="F6677" s="32" t="n">
        <v>1298985.79</v>
      </c>
      <c r="G6677" s="32" t="n">
        <v>145486.41</v>
      </c>
    </row>
    <row r="6678">
      <c r="A6678" t="inlineStr">
        <is>
          <t>L0207065</t>
        </is>
      </c>
      <c r="B6678" t="inlineStr">
        <is>
          <t>2026-03-27</t>
        </is>
      </c>
      <c r="C6678" t="inlineStr">
        <is>
          <t>home_use</t>
        </is>
      </c>
      <c r="D6678" t="inlineStr">
        <is>
          <t>IMP01310</t>
        </is>
      </c>
      <c r="E6678" t="inlineStr">
        <is>
          <t>T109167</t>
        </is>
      </c>
      <c r="F6678" s="32" t="n">
        <v>1205831.57</v>
      </c>
      <c r="G6678" s="32" t="n">
        <v>120583.16</v>
      </c>
    </row>
    <row r="6679">
      <c r="A6679" t="inlineStr">
        <is>
          <t>L0207066</t>
        </is>
      </c>
      <c r="B6679" t="inlineStr">
        <is>
          <t>2026-03-27</t>
        </is>
      </c>
      <c r="C6679" t="inlineStr">
        <is>
          <t>home_use</t>
        </is>
      </c>
      <c r="D6679" t="inlineStr">
        <is>
          <t>IMP01310</t>
        </is>
      </c>
      <c r="E6679" t="inlineStr">
        <is>
          <t>T109167</t>
        </is>
      </c>
      <c r="F6679" s="32" t="n">
        <v>1725578.77</v>
      </c>
      <c r="G6679" s="32" t="n">
        <v>224325.24</v>
      </c>
    </row>
    <row r="6680">
      <c r="A6680" t="inlineStr">
        <is>
          <t>L0207067</t>
        </is>
      </c>
      <c r="B6680" t="inlineStr">
        <is>
          <t>2026-03-27</t>
        </is>
      </c>
      <c r="C6680" t="inlineStr">
        <is>
          <t>home_use</t>
        </is>
      </c>
      <c r="D6680" t="inlineStr">
        <is>
          <t>IMP01310</t>
        </is>
      </c>
      <c r="E6680" t="inlineStr">
        <is>
          <t>T109167</t>
        </is>
      </c>
      <c r="F6680" s="32" t="n">
        <v>852016.45</v>
      </c>
      <c r="G6680" s="32" t="n">
        <v>91165.75999999999</v>
      </c>
    </row>
    <row r="6681">
      <c r="A6681" t="inlineStr">
        <is>
          <t>L0207068</t>
        </is>
      </c>
      <c r="B6681" t="inlineStr">
        <is>
          <t>2026-03-27</t>
        </is>
      </c>
      <c r="C6681" t="inlineStr">
        <is>
          <t>home_use</t>
        </is>
      </c>
      <c r="D6681" t="inlineStr">
        <is>
          <t>IMP01310</t>
        </is>
      </c>
      <c r="E6681" t="inlineStr">
        <is>
          <t>T109167</t>
        </is>
      </c>
      <c r="F6681" s="32" t="n">
        <v>229103.35</v>
      </c>
      <c r="G6681" s="32" t="n">
        <v>24514.06</v>
      </c>
    </row>
    <row r="6682">
      <c r="A6682" t="inlineStr">
        <is>
          <t>L0207069</t>
        </is>
      </c>
      <c r="B6682" t="inlineStr">
        <is>
          <t>2026-03-27</t>
        </is>
      </c>
      <c r="C6682" t="inlineStr">
        <is>
          <t>home_use</t>
        </is>
      </c>
      <c r="D6682" t="inlineStr">
        <is>
          <t>IMP01310</t>
        </is>
      </c>
      <c r="E6682" t="inlineStr">
        <is>
          <t>T109167</t>
        </is>
      </c>
      <c r="F6682" s="32" t="n">
        <v>251271.18</v>
      </c>
      <c r="G6682" s="32" t="n">
        <v>26886.02</v>
      </c>
    </row>
    <row r="6683">
      <c r="A6683" t="inlineStr">
        <is>
          <t>L0207070</t>
        </is>
      </c>
      <c r="B6683" t="inlineStr">
        <is>
          <t>2026-03-27</t>
        </is>
      </c>
      <c r="C6683" t="inlineStr">
        <is>
          <t>home_use</t>
        </is>
      </c>
      <c r="D6683" t="inlineStr">
        <is>
          <t>IMP01310</t>
        </is>
      </c>
      <c r="E6683" t="inlineStr">
        <is>
          <t>T109167</t>
        </is>
      </c>
      <c r="F6683" s="32" t="n">
        <v>2377451.13</v>
      </c>
      <c r="G6683" s="32" t="n">
        <v>254387.27</v>
      </c>
    </row>
    <row r="6684">
      <c r="A6684" t="inlineStr">
        <is>
          <t>L0207071</t>
        </is>
      </c>
      <c r="B6684" t="inlineStr">
        <is>
          <t>2026-03-27</t>
        </is>
      </c>
      <c r="C6684" t="inlineStr">
        <is>
          <t>home_use</t>
        </is>
      </c>
      <c r="D6684" t="inlineStr">
        <is>
          <t>IMP01310</t>
        </is>
      </c>
      <c r="E6684" t="inlineStr">
        <is>
          <t>T109167</t>
        </is>
      </c>
      <c r="F6684" s="32" t="n">
        <v>681096.45</v>
      </c>
      <c r="G6684" s="32" t="n">
        <v>72877.32000000001</v>
      </c>
    </row>
    <row r="6685">
      <c r="A6685" t="inlineStr">
        <is>
          <t>L0207109</t>
        </is>
      </c>
      <c r="B6685" t="inlineStr">
        <is>
          <t>2026-03-28</t>
        </is>
      </c>
      <c r="C6685" t="inlineStr">
        <is>
          <t>home_use</t>
        </is>
      </c>
      <c r="D6685" t="inlineStr">
        <is>
          <t>IMP00063</t>
        </is>
      </c>
      <c r="E6685" t="inlineStr">
        <is>
          <t>T100440</t>
        </is>
      </c>
      <c r="F6685" s="32" t="n">
        <v>2162436.51</v>
      </c>
      <c r="G6685" s="32" t="n">
        <v>242192.89</v>
      </c>
    </row>
    <row r="6686">
      <c r="A6686" t="inlineStr">
        <is>
          <t>L0207111</t>
        </is>
      </c>
      <c r="B6686" t="inlineStr">
        <is>
          <t>2026-03-28</t>
        </is>
      </c>
      <c r="C6686" t="inlineStr">
        <is>
          <t>home_use</t>
        </is>
      </c>
      <c r="D6686" t="inlineStr">
        <is>
          <t>IMP00063</t>
        </is>
      </c>
      <c r="E6686" t="inlineStr">
        <is>
          <t>T100440</t>
        </is>
      </c>
      <c r="F6686" s="32" t="n">
        <v>955912.63</v>
      </c>
      <c r="G6686" s="32" t="n">
        <v>107062.21</v>
      </c>
    </row>
    <row r="6687">
      <c r="A6687" t="inlineStr">
        <is>
          <t>L0207112</t>
        </is>
      </c>
      <c r="B6687" t="inlineStr">
        <is>
          <t>2026-03-28</t>
        </is>
      </c>
      <c r="C6687" t="inlineStr">
        <is>
          <t>home_use</t>
        </is>
      </c>
      <c r="D6687" t="inlineStr">
        <is>
          <t>IMP00063</t>
        </is>
      </c>
      <c r="E6687" t="inlineStr">
        <is>
          <t>T100440</t>
        </is>
      </c>
      <c r="F6687" s="32" t="n">
        <v>162459.54</v>
      </c>
      <c r="G6687" s="32" t="n">
        <v>18682.85</v>
      </c>
    </row>
    <row r="6688">
      <c r="A6688" t="inlineStr">
        <is>
          <t>L0207113</t>
        </is>
      </c>
      <c r="B6688" t="inlineStr">
        <is>
          <t>2026-03-28</t>
        </is>
      </c>
      <c r="C6688" t="inlineStr">
        <is>
          <t>home_use</t>
        </is>
      </c>
      <c r="D6688" t="inlineStr">
        <is>
          <t>IMP00063</t>
        </is>
      </c>
      <c r="E6688" t="inlineStr">
        <is>
          <t>T100440</t>
        </is>
      </c>
      <c r="F6688" s="32" t="n">
        <v>6292692.8</v>
      </c>
      <c r="G6688" s="32" t="n">
        <v>818050.0600000001</v>
      </c>
    </row>
    <row r="6689">
      <c r="A6689" t="inlineStr">
        <is>
          <t>L0207115</t>
        </is>
      </c>
      <c r="B6689" t="inlineStr">
        <is>
          <t>2026-03-28</t>
        </is>
      </c>
      <c r="C6689" t="inlineStr">
        <is>
          <t>home_use</t>
        </is>
      </c>
      <c r="D6689" t="inlineStr">
        <is>
          <t>IMP00063</t>
        </is>
      </c>
      <c r="E6689" t="inlineStr">
        <is>
          <t>T100440</t>
        </is>
      </c>
      <c r="F6689" s="32" t="n">
        <v>953091.4300000001</v>
      </c>
      <c r="G6689" s="32" t="n">
        <v>109605.51</v>
      </c>
    </row>
    <row r="6690">
      <c r="A6690" t="inlineStr">
        <is>
          <t>L0207116</t>
        </is>
      </c>
      <c r="B6690" t="inlineStr">
        <is>
          <t>2026-03-28</t>
        </is>
      </c>
      <c r="C6690" t="inlineStr">
        <is>
          <t>home_use</t>
        </is>
      </c>
      <c r="D6690" t="inlineStr">
        <is>
          <t>IMP00063</t>
        </is>
      </c>
      <c r="E6690" t="inlineStr">
        <is>
          <t>T100440</t>
        </is>
      </c>
      <c r="F6690" s="32" t="n">
        <v>381731.11</v>
      </c>
      <c r="G6690" s="32" t="n">
        <v>43899.08</v>
      </c>
    </row>
    <row r="6691">
      <c r="A6691" t="inlineStr">
        <is>
          <t>L0207117</t>
        </is>
      </c>
      <c r="B6691" t="inlineStr">
        <is>
          <t>2026-03-28</t>
        </is>
      </c>
      <c r="C6691" t="inlineStr">
        <is>
          <t>home_use</t>
        </is>
      </c>
      <c r="D6691" t="inlineStr">
        <is>
          <t>IMP00063</t>
        </is>
      </c>
      <c r="E6691" t="inlineStr">
        <is>
          <t>T100440</t>
        </is>
      </c>
      <c r="F6691" s="32" t="n">
        <v>4381652.24</v>
      </c>
      <c r="G6691" s="32" t="n">
        <v>569614.79</v>
      </c>
    </row>
    <row r="6692">
      <c r="A6692" t="inlineStr">
        <is>
          <t>L0207118</t>
        </is>
      </c>
      <c r="B6692" t="inlineStr">
        <is>
          <t>2026-03-28</t>
        </is>
      </c>
      <c r="C6692" t="inlineStr">
        <is>
          <t>home_use</t>
        </is>
      </c>
      <c r="D6692" t="inlineStr">
        <is>
          <t>IMP00063</t>
        </is>
      </c>
      <c r="E6692" t="inlineStr">
        <is>
          <t>T100440</t>
        </is>
      </c>
      <c r="F6692" s="32" t="n">
        <v>1905375.93</v>
      </c>
      <c r="G6692" s="32" t="n">
        <v>213402.1</v>
      </c>
    </row>
    <row r="6693">
      <c r="A6693" t="inlineStr">
        <is>
          <t>L0207120</t>
        </is>
      </c>
      <c r="B6693" t="inlineStr">
        <is>
          <t>2026-03-28</t>
        </is>
      </c>
      <c r="C6693" t="inlineStr">
        <is>
          <t>home_use</t>
        </is>
      </c>
      <c r="D6693" t="inlineStr">
        <is>
          <t>IMP00063</t>
        </is>
      </c>
      <c r="E6693" t="inlineStr">
        <is>
          <t>T100440</t>
        </is>
      </c>
      <c r="F6693" s="32" t="n">
        <v>255900.97</v>
      </c>
      <c r="G6693" s="32" t="n">
        <v>29428.61</v>
      </c>
    </row>
    <row r="6694">
      <c r="A6694" t="inlineStr">
        <is>
          <t>L0207122</t>
        </is>
      </c>
      <c r="B6694" t="inlineStr">
        <is>
          <t>2026-03-28</t>
        </is>
      </c>
      <c r="C6694" t="inlineStr">
        <is>
          <t>home_use</t>
        </is>
      </c>
      <c r="D6694" t="inlineStr">
        <is>
          <t>IMP00063</t>
        </is>
      </c>
      <c r="E6694" t="inlineStr">
        <is>
          <t>T100440</t>
        </is>
      </c>
      <c r="F6694" s="32" t="n">
        <v>378365.08</v>
      </c>
      <c r="G6694" s="32" t="n">
        <v>43511.98</v>
      </c>
    </row>
    <row r="6695">
      <c r="A6695" t="inlineStr">
        <is>
          <t>L0207127</t>
        </is>
      </c>
      <c r="B6695" t="inlineStr">
        <is>
          <t>2026-03-28</t>
        </is>
      </c>
      <c r="C6695" t="inlineStr">
        <is>
          <t>home_use</t>
        </is>
      </c>
      <c r="D6695" t="inlineStr">
        <is>
          <t>IMP00103</t>
        </is>
      </c>
      <c r="E6695" t="inlineStr">
        <is>
          <t>T100720</t>
        </is>
      </c>
      <c r="F6695" s="32" t="n">
        <v>1442938.87</v>
      </c>
      <c r="G6695" s="32" t="n">
        <v>173152.66</v>
      </c>
    </row>
    <row r="6696">
      <c r="A6696" t="inlineStr">
        <is>
          <t>L0207130</t>
        </is>
      </c>
      <c r="B6696" t="inlineStr">
        <is>
          <t>2026-03-28</t>
        </is>
      </c>
      <c r="C6696" t="inlineStr">
        <is>
          <t>warehouse_out</t>
        </is>
      </c>
      <c r="D6696" t="inlineStr">
        <is>
          <t>IMP00105</t>
        </is>
      </c>
      <c r="E6696" t="inlineStr">
        <is>
          <t>T100729</t>
        </is>
      </c>
      <c r="F6696" s="32" t="n">
        <v>208889.4</v>
      </c>
      <c r="G6696" s="32" t="n">
        <v>21306.72</v>
      </c>
    </row>
    <row r="6697">
      <c r="A6697" t="inlineStr">
        <is>
          <t>L0207138</t>
        </is>
      </c>
      <c r="B6697" t="inlineStr">
        <is>
          <t>2026-03-28</t>
        </is>
      </c>
      <c r="C6697" t="inlineStr">
        <is>
          <t>home_use</t>
        </is>
      </c>
      <c r="D6697" t="inlineStr">
        <is>
          <t>IMP00156</t>
        </is>
      </c>
      <c r="F6697" s="32" t="n">
        <v>1442653.99</v>
      </c>
      <c r="G6697" s="32" t="n">
        <v>187545.02</v>
      </c>
    </row>
    <row r="6698">
      <c r="A6698" t="inlineStr">
        <is>
          <t>L0207157</t>
        </is>
      </c>
      <c r="B6698" t="inlineStr">
        <is>
          <t>2026-03-28</t>
        </is>
      </c>
      <c r="C6698" t="inlineStr">
        <is>
          <t>home_use</t>
        </is>
      </c>
      <c r="D6698" t="inlineStr">
        <is>
          <t>IMP00288</t>
        </is>
      </c>
      <c r="E6698" t="inlineStr">
        <is>
          <t>T102011</t>
        </is>
      </c>
      <c r="F6698" s="32" t="n">
        <v>3755828.03</v>
      </c>
      <c r="G6698" s="32" t="n">
        <v>488257.64</v>
      </c>
    </row>
    <row r="6699">
      <c r="A6699" t="inlineStr">
        <is>
          <t>L0207163</t>
        </is>
      </c>
      <c r="B6699" t="inlineStr">
        <is>
          <t>2026-03-28</t>
        </is>
      </c>
      <c r="C6699" t="inlineStr">
        <is>
          <t>home_use</t>
        </is>
      </c>
      <c r="D6699" t="inlineStr">
        <is>
          <t>IMP00306</t>
        </is>
      </c>
      <c r="E6699" t="inlineStr">
        <is>
          <t>T102141</t>
        </is>
      </c>
      <c r="F6699" s="32" t="n">
        <v>257287.66</v>
      </c>
      <c r="G6699" s="32" t="n">
        <v>27015.2</v>
      </c>
    </row>
    <row r="6700">
      <c r="A6700" t="inlineStr">
        <is>
          <t>L0207165</t>
        </is>
      </c>
      <c r="B6700" t="inlineStr">
        <is>
          <t>2026-03-28</t>
        </is>
      </c>
      <c r="C6700" t="inlineStr">
        <is>
          <t>home_use</t>
        </is>
      </c>
      <c r="D6700" t="inlineStr">
        <is>
          <t>IMP00306</t>
        </is>
      </c>
      <c r="E6700" t="inlineStr">
        <is>
          <t>T102141</t>
        </is>
      </c>
      <c r="F6700" s="32" t="n">
        <v>361661.33</v>
      </c>
      <c r="G6700" s="32" t="n">
        <v>37974.44</v>
      </c>
    </row>
    <row r="6701">
      <c r="A6701" t="inlineStr">
        <is>
          <t>L0207166</t>
        </is>
      </c>
      <c r="B6701" t="inlineStr">
        <is>
          <t>2026-03-28</t>
        </is>
      </c>
      <c r="C6701" t="inlineStr">
        <is>
          <t>home_use</t>
        </is>
      </c>
      <c r="D6701" t="inlineStr">
        <is>
          <t>IMP00306</t>
        </is>
      </c>
      <c r="E6701" t="inlineStr">
        <is>
          <t>T102141</t>
        </is>
      </c>
      <c r="F6701" s="32" t="n">
        <v>467994.98</v>
      </c>
      <c r="G6701" s="32" t="n">
        <v>49139.47</v>
      </c>
    </row>
    <row r="6702">
      <c r="A6702" t="inlineStr">
        <is>
          <t>L0207168</t>
        </is>
      </c>
      <c r="B6702" t="inlineStr">
        <is>
          <t>2026-03-28</t>
        </is>
      </c>
      <c r="C6702" t="inlineStr">
        <is>
          <t>home_use</t>
        </is>
      </c>
      <c r="D6702" t="inlineStr">
        <is>
          <t>IMP00306</t>
        </is>
      </c>
      <c r="E6702" t="inlineStr">
        <is>
          <t>T102141</t>
        </is>
      </c>
      <c r="F6702" s="32" t="n">
        <v>194356.62</v>
      </c>
      <c r="G6702" s="32" t="n">
        <v>20407.45</v>
      </c>
    </row>
    <row r="6703">
      <c r="A6703" t="inlineStr">
        <is>
          <t>L0207169</t>
        </is>
      </c>
      <c r="B6703" t="inlineStr">
        <is>
          <t>2026-03-28</t>
        </is>
      </c>
      <c r="C6703" t="inlineStr">
        <is>
          <t>home_use</t>
        </is>
      </c>
      <c r="D6703" t="inlineStr">
        <is>
          <t>IMP00306</t>
        </is>
      </c>
      <c r="E6703" t="inlineStr">
        <is>
          <t>T102141</t>
        </is>
      </c>
      <c r="F6703" s="32" t="n">
        <v>607481.83</v>
      </c>
      <c r="G6703" s="32" t="n">
        <v>63785.59</v>
      </c>
    </row>
    <row r="6704">
      <c r="A6704" t="inlineStr">
        <is>
          <t>L0207170</t>
        </is>
      </c>
      <c r="B6704" t="inlineStr">
        <is>
          <t>2026-03-28</t>
        </is>
      </c>
      <c r="C6704" t="inlineStr">
        <is>
          <t>home_use</t>
        </is>
      </c>
      <c r="D6704" t="inlineStr">
        <is>
          <t>IMP00306</t>
        </is>
      </c>
      <c r="E6704" t="inlineStr">
        <is>
          <t>T102141</t>
        </is>
      </c>
      <c r="F6704" s="32" t="n">
        <v>408263.12</v>
      </c>
      <c r="G6704" s="32" t="n">
        <v>42867.63</v>
      </c>
    </row>
    <row r="6705">
      <c r="A6705" t="inlineStr">
        <is>
          <t>L0207171</t>
        </is>
      </c>
      <c r="B6705" t="inlineStr">
        <is>
          <t>2026-03-28</t>
        </is>
      </c>
      <c r="C6705" t="inlineStr">
        <is>
          <t>home_use</t>
        </is>
      </c>
      <c r="D6705" t="inlineStr">
        <is>
          <t>IMP00306</t>
        </is>
      </c>
      <c r="E6705" t="inlineStr">
        <is>
          <t>T102141</t>
        </is>
      </c>
      <c r="F6705" s="32" t="n">
        <v>1949871.78</v>
      </c>
      <c r="G6705" s="32" t="n">
        <v>224235.25</v>
      </c>
    </row>
    <row r="6706">
      <c r="A6706" t="inlineStr">
        <is>
          <t>L0207172</t>
        </is>
      </c>
      <c r="B6706" t="inlineStr">
        <is>
          <t>2026-03-28</t>
        </is>
      </c>
      <c r="C6706" t="inlineStr">
        <is>
          <t>home_use</t>
        </is>
      </c>
      <c r="D6706" t="inlineStr">
        <is>
          <t>IMP00306</t>
        </is>
      </c>
      <c r="E6706" t="inlineStr">
        <is>
          <t>T102141</t>
        </is>
      </c>
      <c r="F6706" s="32" t="n">
        <v>572065.53</v>
      </c>
      <c r="G6706" s="32" t="n">
        <v>71508.19</v>
      </c>
    </row>
    <row r="6707">
      <c r="A6707" t="inlineStr">
        <is>
          <t>L0207173</t>
        </is>
      </c>
      <c r="B6707" t="inlineStr">
        <is>
          <t>2026-03-28</t>
        </is>
      </c>
      <c r="C6707" t="inlineStr">
        <is>
          <t>home_use</t>
        </is>
      </c>
      <c r="D6707" t="inlineStr">
        <is>
          <t>IMP00306</t>
        </is>
      </c>
      <c r="E6707" t="inlineStr">
        <is>
          <t>T102141</t>
        </is>
      </c>
      <c r="F6707" s="32" t="n">
        <v>316770.28</v>
      </c>
      <c r="G6707" s="32" t="n">
        <v>33260.88</v>
      </c>
    </row>
    <row r="6708">
      <c r="A6708" t="inlineStr">
        <is>
          <t>L0207176</t>
        </is>
      </c>
      <c r="B6708" t="inlineStr">
        <is>
          <t>2026-03-28</t>
        </is>
      </c>
      <c r="C6708" t="inlineStr">
        <is>
          <t>home_use</t>
        </is>
      </c>
      <c r="D6708" t="inlineStr">
        <is>
          <t>IMP00340</t>
        </is>
      </c>
      <c r="E6708" t="inlineStr">
        <is>
          <t>T102376</t>
        </is>
      </c>
      <c r="F6708" s="32" t="n">
        <v>27115768.38</v>
      </c>
      <c r="G6708" s="32" t="n">
        <v>2847155.68</v>
      </c>
    </row>
    <row r="6709">
      <c r="A6709" t="inlineStr">
        <is>
          <t>L0207177</t>
        </is>
      </c>
      <c r="B6709" t="inlineStr">
        <is>
          <t>2026-03-28</t>
        </is>
      </c>
      <c r="C6709" t="inlineStr">
        <is>
          <t>home_use</t>
        </is>
      </c>
      <c r="D6709" t="inlineStr">
        <is>
          <t>IMP00340</t>
        </is>
      </c>
      <c r="E6709" t="inlineStr">
        <is>
          <t>T102376</t>
        </is>
      </c>
      <c r="F6709" s="32" t="n">
        <v>12722330.51</v>
      </c>
      <c r="G6709" s="32" t="n">
        <v>1335844.7</v>
      </c>
    </row>
    <row r="6710">
      <c r="A6710" t="inlineStr">
        <is>
          <t>L0207179</t>
        </is>
      </c>
      <c r="B6710" t="inlineStr">
        <is>
          <t>2026-03-28</t>
        </is>
      </c>
      <c r="C6710" t="inlineStr">
        <is>
          <t>home_use</t>
        </is>
      </c>
      <c r="D6710" t="inlineStr">
        <is>
          <t>IMP00340</t>
        </is>
      </c>
      <c r="E6710" t="inlineStr">
        <is>
          <t>T102376</t>
        </is>
      </c>
      <c r="F6710" s="32" t="n">
        <v>12282393.58</v>
      </c>
      <c r="G6710" s="32" t="n">
        <v>1289651.33</v>
      </c>
    </row>
    <row r="6711">
      <c r="A6711" t="inlineStr">
        <is>
          <t>L0207183</t>
        </is>
      </c>
      <c r="B6711" t="inlineStr">
        <is>
          <t>2026-03-28</t>
        </is>
      </c>
      <c r="C6711" t="inlineStr">
        <is>
          <t>home_use</t>
        </is>
      </c>
      <c r="D6711" t="inlineStr">
        <is>
          <t>IMP00353</t>
        </is>
      </c>
      <c r="E6711" t="inlineStr">
        <is>
          <t>T102469</t>
        </is>
      </c>
      <c r="F6711" s="32" t="n">
        <v>916906.58</v>
      </c>
      <c r="G6711" s="32" t="n">
        <v>98109</v>
      </c>
    </row>
    <row r="6712">
      <c r="A6712" t="inlineStr">
        <is>
          <t>L0207205</t>
        </is>
      </c>
      <c r="B6712" t="inlineStr">
        <is>
          <t>2026-03-28</t>
        </is>
      </c>
      <c r="C6712" t="inlineStr">
        <is>
          <t>home_use</t>
        </is>
      </c>
      <c r="D6712" t="inlineStr">
        <is>
          <t>IMP00490</t>
        </is>
      </c>
      <c r="E6712" t="inlineStr">
        <is>
          <t>T103425</t>
        </is>
      </c>
      <c r="F6712" s="32" t="n">
        <v>486215.61</v>
      </c>
      <c r="G6712" s="32" t="n">
        <v>58345.87</v>
      </c>
    </row>
    <row r="6713">
      <c r="A6713" t="inlineStr">
        <is>
          <t>L0207231</t>
        </is>
      </c>
      <c r="B6713" t="inlineStr">
        <is>
          <t>2026-03-28</t>
        </is>
      </c>
      <c r="C6713" t="inlineStr">
        <is>
          <t>home_use</t>
        </is>
      </c>
      <c r="D6713" t="inlineStr">
        <is>
          <t>IMP00643</t>
        </is>
      </c>
      <c r="E6713" t="inlineStr">
        <is>
          <t>T104498</t>
        </is>
      </c>
      <c r="F6713" s="32" t="n">
        <v>1933193.42</v>
      </c>
      <c r="G6713" s="32" t="n">
        <v>193319.34</v>
      </c>
    </row>
    <row r="6714">
      <c r="A6714" t="inlineStr">
        <is>
          <t>L0207233</t>
        </is>
      </c>
      <c r="B6714" t="inlineStr">
        <is>
          <t>2026-03-28</t>
        </is>
      </c>
      <c r="C6714" t="inlineStr">
        <is>
          <t>home_use</t>
        </is>
      </c>
      <c r="D6714" t="inlineStr">
        <is>
          <t>IMP00643</t>
        </is>
      </c>
      <c r="E6714" t="inlineStr">
        <is>
          <t>T104498</t>
        </is>
      </c>
      <c r="F6714" s="32" t="n">
        <v>2140782.52</v>
      </c>
      <c r="G6714" s="32" t="n">
        <v>214078.25</v>
      </c>
    </row>
    <row r="6715">
      <c r="A6715" t="inlineStr">
        <is>
          <t>L0207234</t>
        </is>
      </c>
      <c r="B6715" t="inlineStr">
        <is>
          <t>2026-03-28</t>
        </is>
      </c>
      <c r="C6715" t="inlineStr">
        <is>
          <t>home_use</t>
        </is>
      </c>
      <c r="D6715" t="inlineStr">
        <is>
          <t>IMP00643</t>
        </is>
      </c>
      <c r="E6715" t="inlineStr">
        <is>
          <t>T104498</t>
        </is>
      </c>
      <c r="F6715" s="32" t="n">
        <v>607591.86</v>
      </c>
      <c r="G6715" s="32" t="n">
        <v>60759.19</v>
      </c>
    </row>
    <row r="6716">
      <c r="A6716" t="inlineStr">
        <is>
          <t>L0207235</t>
        </is>
      </c>
      <c r="B6716" t="inlineStr">
        <is>
          <t>2026-03-28</t>
        </is>
      </c>
      <c r="C6716" t="inlineStr">
        <is>
          <t>home_use</t>
        </is>
      </c>
      <c r="D6716" t="inlineStr">
        <is>
          <t>IMP00643</t>
        </is>
      </c>
      <c r="E6716" t="inlineStr">
        <is>
          <t>T104498</t>
        </is>
      </c>
      <c r="F6716" s="32" t="n">
        <v>475036.73</v>
      </c>
      <c r="G6716" s="32" t="n">
        <v>47503.67</v>
      </c>
    </row>
    <row r="6717">
      <c r="A6717" t="inlineStr">
        <is>
          <t>L0207236</t>
        </is>
      </c>
      <c r="B6717" t="inlineStr">
        <is>
          <t>2026-03-28</t>
        </is>
      </c>
      <c r="C6717" t="inlineStr">
        <is>
          <t>home_use</t>
        </is>
      </c>
      <c r="D6717" t="inlineStr">
        <is>
          <t>IMP00643</t>
        </is>
      </c>
      <c r="E6717" t="inlineStr">
        <is>
          <t>T104498</t>
        </is>
      </c>
      <c r="F6717" s="32" t="n">
        <v>776511.1800000001</v>
      </c>
      <c r="G6717" s="32" t="n">
        <v>77651.12</v>
      </c>
    </row>
    <row r="6718">
      <c r="A6718" t="inlineStr">
        <is>
          <t>L0207237</t>
        </is>
      </c>
      <c r="B6718" t="inlineStr">
        <is>
          <t>2026-03-28</t>
        </is>
      </c>
      <c r="C6718" t="inlineStr">
        <is>
          <t>home_use</t>
        </is>
      </c>
      <c r="D6718" t="inlineStr">
        <is>
          <t>IMP00643</t>
        </is>
      </c>
      <c r="E6718" t="inlineStr">
        <is>
          <t>T104498</t>
        </is>
      </c>
      <c r="F6718" s="32" t="n">
        <v>410039.55</v>
      </c>
      <c r="G6718" s="32" t="n">
        <v>41003.96</v>
      </c>
    </row>
    <row r="6719">
      <c r="A6719" t="inlineStr">
        <is>
          <t>L0207238</t>
        </is>
      </c>
      <c r="B6719" t="inlineStr">
        <is>
          <t>2026-03-28</t>
        </is>
      </c>
      <c r="C6719" t="inlineStr">
        <is>
          <t>home_use</t>
        </is>
      </c>
      <c r="D6719" t="inlineStr">
        <is>
          <t>IMP00643</t>
        </is>
      </c>
      <c r="E6719" t="inlineStr">
        <is>
          <t>T104498</t>
        </is>
      </c>
      <c r="F6719" s="32" t="n">
        <v>1335726.03</v>
      </c>
      <c r="G6719" s="32" t="n">
        <v>133572.6</v>
      </c>
    </row>
    <row r="6720">
      <c r="A6720" t="inlineStr">
        <is>
          <t>L0207239</t>
        </is>
      </c>
      <c r="B6720" t="inlineStr">
        <is>
          <t>2026-03-28</t>
        </is>
      </c>
      <c r="C6720" t="inlineStr">
        <is>
          <t>home_use</t>
        </is>
      </c>
      <c r="D6720" t="inlineStr">
        <is>
          <t>IMP00643</t>
        </is>
      </c>
      <c r="E6720" t="inlineStr">
        <is>
          <t>T104498</t>
        </is>
      </c>
      <c r="F6720" s="32" t="n">
        <v>314138.17</v>
      </c>
      <c r="G6720" s="32" t="n">
        <v>31413.82</v>
      </c>
    </row>
    <row r="6721">
      <c r="A6721" t="inlineStr">
        <is>
          <t>L0207241</t>
        </is>
      </c>
      <c r="B6721" t="inlineStr">
        <is>
          <t>2026-03-28</t>
        </is>
      </c>
      <c r="C6721" t="inlineStr">
        <is>
          <t>home_use</t>
        </is>
      </c>
      <c r="D6721" t="inlineStr">
        <is>
          <t>IMP00643</t>
        </is>
      </c>
      <c r="E6721" t="inlineStr">
        <is>
          <t>T104498</t>
        </is>
      </c>
      <c r="F6721" s="32" t="n">
        <v>516714.21</v>
      </c>
      <c r="G6721" s="32" t="n">
        <v>51671.42</v>
      </c>
    </row>
    <row r="6722">
      <c r="A6722" t="inlineStr">
        <is>
          <t>L0207258</t>
        </is>
      </c>
      <c r="B6722" t="inlineStr">
        <is>
          <t>2026-03-28</t>
        </is>
      </c>
      <c r="C6722" t="inlineStr">
        <is>
          <t>home_use</t>
        </is>
      </c>
      <c r="D6722" t="inlineStr">
        <is>
          <t>IMP00753</t>
        </is>
      </c>
      <c r="E6722" t="inlineStr">
        <is>
          <t>T105264</t>
        </is>
      </c>
      <c r="F6722" s="32" t="n">
        <v>589364.85</v>
      </c>
      <c r="G6722" s="32" t="n">
        <v>66008.86</v>
      </c>
    </row>
    <row r="6723">
      <c r="A6723" t="inlineStr">
        <is>
          <t>L0207259</t>
        </is>
      </c>
      <c r="B6723" t="inlineStr">
        <is>
          <t>2026-03-28</t>
        </is>
      </c>
      <c r="C6723" t="inlineStr">
        <is>
          <t>home_use</t>
        </is>
      </c>
      <c r="D6723" t="inlineStr">
        <is>
          <t>IMP00753</t>
        </is>
      </c>
      <c r="E6723" t="inlineStr">
        <is>
          <t>T105264</t>
        </is>
      </c>
      <c r="F6723" s="32" t="n">
        <v>509962.99</v>
      </c>
      <c r="G6723" s="32" t="n">
        <v>61195.56</v>
      </c>
    </row>
    <row r="6724">
      <c r="A6724" t="inlineStr">
        <is>
          <t>L0207260</t>
        </is>
      </c>
      <c r="B6724" t="inlineStr">
        <is>
          <t>2026-03-28</t>
        </is>
      </c>
      <c r="C6724" t="inlineStr">
        <is>
          <t>warehouse_in</t>
        </is>
      </c>
      <c r="D6724" t="inlineStr">
        <is>
          <t>IMP00753</t>
        </is>
      </c>
      <c r="E6724" t="inlineStr">
        <is>
          <t>T105264</t>
        </is>
      </c>
      <c r="F6724" s="32" t="n">
        <v>356358.5</v>
      </c>
      <c r="G6724" s="32" t="n">
        <v>0</v>
      </c>
    </row>
    <row r="6725">
      <c r="A6725" t="inlineStr">
        <is>
          <t>L0207264</t>
        </is>
      </c>
      <c r="B6725" t="inlineStr">
        <is>
          <t>2026-03-28</t>
        </is>
      </c>
      <c r="C6725" t="inlineStr">
        <is>
          <t>home_use</t>
        </is>
      </c>
      <c r="D6725" t="inlineStr">
        <is>
          <t>IMP00763</t>
        </is>
      </c>
      <c r="E6725" t="inlineStr">
        <is>
          <t>T105337</t>
        </is>
      </c>
      <c r="F6725" s="32" t="n">
        <v>3078051.27</v>
      </c>
      <c r="G6725" s="32" t="n">
        <v>375522.25</v>
      </c>
    </row>
    <row r="6726">
      <c r="A6726" t="inlineStr">
        <is>
          <t>L0207291</t>
        </is>
      </c>
      <c r="B6726" t="inlineStr">
        <is>
          <t>2026-03-28</t>
        </is>
      </c>
      <c r="C6726" t="inlineStr">
        <is>
          <t>home_use</t>
        </is>
      </c>
      <c r="D6726" t="inlineStr">
        <is>
          <t>IMP00926</t>
        </is>
      </c>
      <c r="E6726" t="inlineStr">
        <is>
          <t>T106477</t>
        </is>
      </c>
      <c r="F6726" s="32" t="n">
        <v>9046080.699999999</v>
      </c>
      <c r="G6726" s="32" t="n">
        <v>904608.0699999999</v>
      </c>
    </row>
    <row r="6727">
      <c r="A6727" t="inlineStr">
        <is>
          <t>L0207293</t>
        </is>
      </c>
      <c r="B6727" t="inlineStr">
        <is>
          <t>2026-03-28</t>
        </is>
      </c>
      <c r="C6727" t="inlineStr">
        <is>
          <t>home_use</t>
        </is>
      </c>
      <c r="D6727" t="inlineStr">
        <is>
          <t>IMP00926</t>
        </is>
      </c>
      <c r="E6727" t="inlineStr">
        <is>
          <t>T106477</t>
        </is>
      </c>
      <c r="F6727" s="32" t="n">
        <v>26597848.81</v>
      </c>
      <c r="G6727" s="32" t="n">
        <v>2792774.12</v>
      </c>
    </row>
    <row r="6728">
      <c r="A6728" t="inlineStr">
        <is>
          <t>L0207294</t>
        </is>
      </c>
      <c r="B6728" t="inlineStr">
        <is>
          <t>2026-03-28</t>
        </is>
      </c>
      <c r="C6728" t="inlineStr">
        <is>
          <t>home_use</t>
        </is>
      </c>
      <c r="D6728" t="inlineStr">
        <is>
          <t>IMP00926</t>
        </is>
      </c>
      <c r="E6728" t="inlineStr">
        <is>
          <t>T106477</t>
        </is>
      </c>
      <c r="F6728" s="32" t="n">
        <v>2367433.3</v>
      </c>
      <c r="G6728" s="32" t="n">
        <v>236743.33</v>
      </c>
    </row>
    <row r="6729">
      <c r="A6729" t="inlineStr">
        <is>
          <t>L0207295</t>
        </is>
      </c>
      <c r="B6729" t="inlineStr">
        <is>
          <t>2026-03-28</t>
        </is>
      </c>
      <c r="C6729" t="inlineStr">
        <is>
          <t>home_use</t>
        </is>
      </c>
      <c r="D6729" t="inlineStr">
        <is>
          <t>IMP00926</t>
        </is>
      </c>
      <c r="E6729" t="inlineStr">
        <is>
          <t>T106477</t>
        </is>
      </c>
      <c r="F6729" s="32" t="n">
        <v>32347095.94</v>
      </c>
      <c r="G6729" s="32" t="n">
        <v>3234709.59</v>
      </c>
    </row>
    <row r="6730">
      <c r="A6730" t="inlineStr">
        <is>
          <t>L0207302</t>
        </is>
      </c>
      <c r="B6730" t="inlineStr">
        <is>
          <t>2026-03-28</t>
        </is>
      </c>
      <c r="C6730" t="inlineStr">
        <is>
          <t>home_use</t>
        </is>
      </c>
      <c r="D6730" t="inlineStr">
        <is>
          <t>IMP00950</t>
        </is>
      </c>
      <c r="F6730" s="32" t="n">
        <v>569226.28</v>
      </c>
      <c r="G6730" s="32" t="n">
        <v>71153.28999999999</v>
      </c>
    </row>
    <row r="6731">
      <c r="A6731" t="inlineStr">
        <is>
          <t>L0207311</t>
        </is>
      </c>
      <c r="B6731" t="inlineStr">
        <is>
          <t>2026-03-28</t>
        </is>
      </c>
      <c r="C6731" t="inlineStr">
        <is>
          <t>home_use</t>
        </is>
      </c>
      <c r="D6731" t="inlineStr">
        <is>
          <t>IMP00999</t>
        </is>
      </c>
      <c r="E6731" t="inlineStr">
        <is>
          <t>T106987</t>
        </is>
      </c>
      <c r="F6731" s="32" t="n">
        <v>7419805.01</v>
      </c>
      <c r="G6731" s="32" t="n">
        <v>741980.5</v>
      </c>
    </row>
    <row r="6732">
      <c r="A6732" t="inlineStr">
        <is>
          <t>L0207313</t>
        </is>
      </c>
      <c r="B6732" t="inlineStr">
        <is>
          <t>2026-03-28</t>
        </is>
      </c>
      <c r="C6732" t="inlineStr">
        <is>
          <t>home_use</t>
        </is>
      </c>
      <c r="D6732" t="inlineStr">
        <is>
          <t>IMP00999</t>
        </is>
      </c>
      <c r="E6732" t="inlineStr">
        <is>
          <t>T106987</t>
        </is>
      </c>
      <c r="F6732" s="32" t="n">
        <v>1646301.87</v>
      </c>
      <c r="G6732" s="32" t="n">
        <v>172861.7</v>
      </c>
    </row>
    <row r="6733">
      <c r="A6733" t="inlineStr">
        <is>
          <t>L0207314</t>
        </is>
      </c>
      <c r="B6733" t="inlineStr">
        <is>
          <t>2026-03-28</t>
        </is>
      </c>
      <c r="C6733" t="inlineStr">
        <is>
          <t>home_use</t>
        </is>
      </c>
      <c r="D6733" t="inlineStr">
        <is>
          <t>IMP00999</t>
        </is>
      </c>
      <c r="E6733" t="inlineStr">
        <is>
          <t>T106987</t>
        </is>
      </c>
      <c r="F6733" s="32" t="n">
        <v>1150451.28</v>
      </c>
      <c r="G6733" s="32" t="n">
        <v>115045.13</v>
      </c>
    </row>
    <row r="6734">
      <c r="A6734" t="inlineStr">
        <is>
          <t>L0207315</t>
        </is>
      </c>
      <c r="B6734" t="inlineStr">
        <is>
          <t>2026-03-28</t>
        </is>
      </c>
      <c r="C6734" t="inlineStr">
        <is>
          <t>home_use</t>
        </is>
      </c>
      <c r="D6734" t="inlineStr">
        <is>
          <t>IMP00999</t>
        </is>
      </c>
      <c r="E6734" t="inlineStr">
        <is>
          <t>T106987</t>
        </is>
      </c>
      <c r="F6734" s="32" t="n">
        <v>968666.74</v>
      </c>
      <c r="G6734" s="32" t="n">
        <v>101710.01</v>
      </c>
    </row>
    <row r="6735">
      <c r="A6735" t="inlineStr">
        <is>
          <t>L0207323</t>
        </is>
      </c>
      <c r="B6735" t="inlineStr">
        <is>
          <t>2026-03-28</t>
        </is>
      </c>
      <c r="C6735" t="inlineStr">
        <is>
          <t>home_use</t>
        </is>
      </c>
      <c r="D6735" t="inlineStr">
        <is>
          <t>IMP01037</t>
        </is>
      </c>
      <c r="E6735" t="inlineStr">
        <is>
          <t>T107258</t>
        </is>
      </c>
      <c r="F6735" s="32" t="n">
        <v>225596.71</v>
      </c>
      <c r="G6735" s="32" t="n">
        <v>27071.61</v>
      </c>
    </row>
    <row r="6736">
      <c r="A6736" t="inlineStr">
        <is>
          <t>L0207324</t>
        </is>
      </c>
      <c r="B6736" t="inlineStr">
        <is>
          <t>2026-03-28</t>
        </is>
      </c>
      <c r="C6736" t="inlineStr">
        <is>
          <t>home_use</t>
        </is>
      </c>
      <c r="D6736" t="inlineStr">
        <is>
          <t>IMP01037</t>
        </is>
      </c>
      <c r="E6736" t="inlineStr">
        <is>
          <t>T107258</t>
        </is>
      </c>
      <c r="F6736" s="32" t="n">
        <v>1146482.75</v>
      </c>
      <c r="G6736" s="32" t="n">
        <v>137577.93</v>
      </c>
    </row>
    <row r="6737">
      <c r="A6737" t="inlineStr">
        <is>
          <t>L0207325</t>
        </is>
      </c>
      <c r="B6737" t="inlineStr">
        <is>
          <t>2026-03-28</t>
        </is>
      </c>
      <c r="C6737" t="inlineStr">
        <is>
          <t>home_use</t>
        </is>
      </c>
      <c r="D6737" t="inlineStr">
        <is>
          <t>IMP01037</t>
        </is>
      </c>
      <c r="E6737" t="inlineStr">
        <is>
          <t>T107258</t>
        </is>
      </c>
      <c r="F6737" s="32" t="n">
        <v>5620775.76</v>
      </c>
      <c r="G6737" s="32" t="n">
        <v>562077.58</v>
      </c>
    </row>
    <row r="6738">
      <c r="A6738" t="inlineStr">
        <is>
          <t>L0207345</t>
        </is>
      </c>
      <c r="B6738" t="inlineStr">
        <is>
          <t>2026-03-28</t>
        </is>
      </c>
      <c r="C6738" t="inlineStr">
        <is>
          <t>home_use</t>
        </is>
      </c>
      <c r="D6738" t="inlineStr">
        <is>
          <t>IMP01142</t>
        </is>
      </c>
      <c r="E6738" t="inlineStr">
        <is>
          <t>T107992</t>
        </is>
      </c>
      <c r="F6738" s="32" t="n">
        <v>26997450.91</v>
      </c>
      <c r="G6738" s="32" t="n">
        <v>2699745.09</v>
      </c>
    </row>
    <row r="6739">
      <c r="A6739" t="inlineStr">
        <is>
          <t>L0207374</t>
        </is>
      </c>
      <c r="B6739" t="inlineStr">
        <is>
          <t>2026-03-28</t>
        </is>
      </c>
      <c r="C6739" t="inlineStr">
        <is>
          <t>home_use</t>
        </is>
      </c>
      <c r="D6739" t="inlineStr">
        <is>
          <t>IMP01309</t>
        </is>
      </c>
      <c r="E6739" t="inlineStr">
        <is>
          <t>T109161</t>
        </is>
      </c>
      <c r="F6739" s="32" t="n">
        <v>1003017.64</v>
      </c>
      <c r="G6739" s="32" t="n">
        <v>105316.85</v>
      </c>
    </row>
    <row r="6740">
      <c r="A6740" t="inlineStr">
        <is>
          <t>L0207375</t>
        </is>
      </c>
      <c r="B6740" t="inlineStr">
        <is>
          <t>2026-03-28</t>
        </is>
      </c>
      <c r="C6740" t="inlineStr">
        <is>
          <t>home_use</t>
        </is>
      </c>
      <c r="D6740" t="inlineStr">
        <is>
          <t>IMP01310</t>
        </is>
      </c>
      <c r="E6740" t="inlineStr">
        <is>
          <t>T109167</t>
        </is>
      </c>
      <c r="F6740" s="32" t="n">
        <v>243824.98</v>
      </c>
      <c r="G6740" s="32" t="n">
        <v>26089.27</v>
      </c>
    </row>
    <row r="6741">
      <c r="A6741" t="inlineStr">
        <is>
          <t>L0207376</t>
        </is>
      </c>
      <c r="B6741" t="inlineStr">
        <is>
          <t>2026-03-28</t>
        </is>
      </c>
      <c r="C6741" t="inlineStr">
        <is>
          <t>home_use</t>
        </is>
      </c>
      <c r="D6741" t="inlineStr">
        <is>
          <t>IMP01310</t>
        </is>
      </c>
      <c r="E6741" t="inlineStr">
        <is>
          <t>T109167</t>
        </is>
      </c>
      <c r="F6741" s="32" t="n">
        <v>1039689.35</v>
      </c>
      <c r="G6741" s="32" t="n">
        <v>119564.28</v>
      </c>
    </row>
    <row r="6742">
      <c r="A6742" t="inlineStr">
        <is>
          <t>L0207377</t>
        </is>
      </c>
      <c r="B6742" t="inlineStr">
        <is>
          <t>2026-03-28</t>
        </is>
      </c>
      <c r="C6742" t="inlineStr">
        <is>
          <t>home_use</t>
        </is>
      </c>
      <c r="D6742" t="inlineStr">
        <is>
          <t>IMP01310</t>
        </is>
      </c>
      <c r="E6742" t="inlineStr">
        <is>
          <t>T109167</t>
        </is>
      </c>
      <c r="F6742" s="32" t="n">
        <v>1076193.62</v>
      </c>
      <c r="G6742" s="32" t="n">
        <v>115152.72</v>
      </c>
    </row>
    <row r="6743">
      <c r="A6743" t="inlineStr">
        <is>
          <t>L0207378</t>
        </is>
      </c>
      <c r="B6743" t="inlineStr">
        <is>
          <t>2026-03-28</t>
        </is>
      </c>
      <c r="C6743" t="inlineStr">
        <is>
          <t>home_use</t>
        </is>
      </c>
      <c r="D6743" t="inlineStr">
        <is>
          <t>IMP01310</t>
        </is>
      </c>
      <c r="E6743" t="inlineStr">
        <is>
          <t>T109167</t>
        </is>
      </c>
      <c r="F6743" s="32" t="n">
        <v>579068.84</v>
      </c>
      <c r="G6743" s="32" t="n">
        <v>61960.37</v>
      </c>
    </row>
    <row r="6744">
      <c r="A6744" t="inlineStr">
        <is>
          <t>L0207380</t>
        </is>
      </c>
      <c r="B6744" t="inlineStr">
        <is>
          <t>2026-03-28</t>
        </is>
      </c>
      <c r="C6744" t="inlineStr">
        <is>
          <t>home_use</t>
        </is>
      </c>
      <c r="D6744" t="inlineStr">
        <is>
          <t>IMP01310</t>
        </is>
      </c>
      <c r="E6744" t="inlineStr">
        <is>
          <t>T109167</t>
        </is>
      </c>
      <c r="F6744" s="32" t="n">
        <v>946031.65</v>
      </c>
      <c r="G6744" s="32" t="n">
        <v>101225.39</v>
      </c>
    </row>
    <row r="6745">
      <c r="A6745" t="inlineStr">
        <is>
          <t>L0207381</t>
        </is>
      </c>
      <c r="B6745" t="inlineStr">
        <is>
          <t>2026-03-28</t>
        </is>
      </c>
      <c r="C6745" t="inlineStr">
        <is>
          <t>home_use</t>
        </is>
      </c>
      <c r="D6745" t="inlineStr">
        <is>
          <t>IMP01310</t>
        </is>
      </c>
      <c r="E6745" t="inlineStr">
        <is>
          <t>T109167</t>
        </is>
      </c>
      <c r="F6745" s="32" t="n">
        <v>1250367.9</v>
      </c>
      <c r="G6745" s="32" t="n">
        <v>133789.36</v>
      </c>
    </row>
    <row r="6746">
      <c r="A6746" t="inlineStr">
        <is>
          <t>L0207383</t>
        </is>
      </c>
      <c r="B6746" t="inlineStr">
        <is>
          <t>2026-03-28</t>
        </is>
      </c>
      <c r="C6746" t="inlineStr">
        <is>
          <t>home_use</t>
        </is>
      </c>
      <c r="D6746" t="inlineStr">
        <is>
          <t>IMP01310</t>
        </is>
      </c>
      <c r="E6746" t="inlineStr">
        <is>
          <t>T109167</t>
        </is>
      </c>
      <c r="F6746" s="32" t="n">
        <v>1085972.83</v>
      </c>
      <c r="G6746" s="32" t="n">
        <v>116199.09</v>
      </c>
    </row>
    <row r="6747">
      <c r="A6747" t="inlineStr">
        <is>
          <t>L0207425</t>
        </is>
      </c>
      <c r="B6747" t="inlineStr">
        <is>
          <t>2026-04-01</t>
        </is>
      </c>
      <c r="C6747" t="inlineStr">
        <is>
          <t>home_use</t>
        </is>
      </c>
      <c r="D6747" t="inlineStr">
        <is>
          <t>IMP00063</t>
        </is>
      </c>
      <c r="E6747" t="inlineStr">
        <is>
          <t>T100440</t>
        </is>
      </c>
      <c r="F6747" s="32" t="n">
        <v>2176951.71</v>
      </c>
      <c r="G6747" s="32" t="n">
        <v>250349.45</v>
      </c>
    </row>
    <row r="6748">
      <c r="A6748" t="inlineStr">
        <is>
          <t>L0207426</t>
        </is>
      </c>
      <c r="B6748" t="inlineStr">
        <is>
          <t>2026-04-01</t>
        </is>
      </c>
      <c r="C6748" t="inlineStr">
        <is>
          <t>home_use</t>
        </is>
      </c>
      <c r="D6748" t="inlineStr">
        <is>
          <t>IMP00063</t>
        </is>
      </c>
      <c r="E6748" t="inlineStr">
        <is>
          <t>T100440</t>
        </is>
      </c>
      <c r="F6748" s="32" t="n">
        <v>550084.8100000001</v>
      </c>
      <c r="G6748" s="32" t="n">
        <v>63259.75</v>
      </c>
    </row>
    <row r="6749">
      <c r="A6749" t="inlineStr">
        <is>
          <t>L0207428</t>
        </is>
      </c>
      <c r="B6749" t="inlineStr">
        <is>
          <t>2026-04-01</t>
        </is>
      </c>
      <c r="C6749" t="inlineStr">
        <is>
          <t>home_use</t>
        </is>
      </c>
      <c r="D6749" t="inlineStr">
        <is>
          <t>IMP00063</t>
        </is>
      </c>
      <c r="E6749" t="inlineStr">
        <is>
          <t>T100440</t>
        </is>
      </c>
      <c r="F6749" s="32" t="n">
        <v>306556.17</v>
      </c>
      <c r="G6749" s="32" t="n">
        <v>35253.96</v>
      </c>
    </row>
    <row r="6750">
      <c r="A6750" t="inlineStr">
        <is>
          <t>L0207429</t>
        </is>
      </c>
      <c r="B6750" t="inlineStr">
        <is>
          <t>2026-04-01</t>
        </is>
      </c>
      <c r="C6750" t="inlineStr">
        <is>
          <t>home_use</t>
        </is>
      </c>
      <c r="D6750" t="inlineStr">
        <is>
          <t>IMP00063</t>
        </is>
      </c>
      <c r="E6750" t="inlineStr">
        <is>
          <t>T100440</t>
        </is>
      </c>
      <c r="F6750" s="32" t="n">
        <v>1305963.18</v>
      </c>
      <c r="G6750" s="32" t="n">
        <v>150185.77</v>
      </c>
    </row>
    <row r="6751">
      <c r="A6751" t="inlineStr">
        <is>
          <t>L0207430</t>
        </is>
      </c>
      <c r="B6751" t="inlineStr">
        <is>
          <t>2026-04-01</t>
        </is>
      </c>
      <c r="C6751" t="inlineStr">
        <is>
          <t>home_use</t>
        </is>
      </c>
      <c r="D6751" t="inlineStr">
        <is>
          <t>IMP00063</t>
        </is>
      </c>
      <c r="E6751" t="inlineStr">
        <is>
          <t>T100440</t>
        </is>
      </c>
      <c r="F6751" s="32" t="n">
        <v>771211.0699999999</v>
      </c>
      <c r="G6751" s="32" t="n">
        <v>88689.27</v>
      </c>
    </row>
    <row r="6752">
      <c r="A6752" t="inlineStr">
        <is>
          <t>L0207431</t>
        </is>
      </c>
      <c r="B6752" t="inlineStr">
        <is>
          <t>2026-04-01</t>
        </is>
      </c>
      <c r="C6752" t="inlineStr">
        <is>
          <t>home_use</t>
        </is>
      </c>
      <c r="D6752" t="inlineStr">
        <is>
          <t>IMP00063</t>
        </is>
      </c>
      <c r="E6752" t="inlineStr">
        <is>
          <t>T100440</t>
        </is>
      </c>
      <c r="F6752" s="32" t="n">
        <v>2298695.52</v>
      </c>
      <c r="G6752" s="32" t="n">
        <v>264349.99</v>
      </c>
    </row>
    <row r="6753">
      <c r="A6753" t="inlineStr">
        <is>
          <t>L0207436</t>
        </is>
      </c>
      <c r="B6753" t="inlineStr">
        <is>
          <t>2026-04-01</t>
        </is>
      </c>
      <c r="C6753" t="inlineStr">
        <is>
          <t>home_use</t>
        </is>
      </c>
      <c r="D6753" t="inlineStr">
        <is>
          <t>IMP00095</t>
        </is>
      </c>
      <c r="E6753" t="inlineStr">
        <is>
          <t>T100033</t>
        </is>
      </c>
      <c r="F6753" s="32" t="n">
        <v>1163091.42</v>
      </c>
      <c r="G6753" s="32" t="n">
        <v>151201.88</v>
      </c>
    </row>
    <row r="6754">
      <c r="A6754" t="inlineStr">
        <is>
          <t>L0207445</t>
        </is>
      </c>
      <c r="B6754" t="inlineStr">
        <is>
          <t>2026-04-01</t>
        </is>
      </c>
      <c r="C6754" t="inlineStr">
        <is>
          <t>home_use</t>
        </is>
      </c>
      <c r="D6754" t="inlineStr">
        <is>
          <t>IMP00142</t>
        </is>
      </c>
      <c r="E6754" t="inlineStr">
        <is>
          <t>T100987</t>
        </is>
      </c>
      <c r="F6754" s="32" t="n">
        <v>1860419.04</v>
      </c>
      <c r="G6754" s="32" t="n">
        <v>241854.48</v>
      </c>
    </row>
    <row r="6755">
      <c r="A6755" t="inlineStr">
        <is>
          <t>L0207446</t>
        </is>
      </c>
      <c r="B6755" t="inlineStr">
        <is>
          <t>2026-04-01</t>
        </is>
      </c>
      <c r="C6755" t="inlineStr">
        <is>
          <t>home_use</t>
        </is>
      </c>
      <c r="D6755" t="inlineStr">
        <is>
          <t>IMP00147</t>
        </is>
      </c>
      <c r="F6755" s="32" t="n">
        <v>1273831.77</v>
      </c>
      <c r="G6755" s="32" t="n">
        <v>127383.18</v>
      </c>
    </row>
    <row r="6756">
      <c r="A6756" t="inlineStr">
        <is>
          <t>L0207463</t>
        </is>
      </c>
      <c r="B6756" t="inlineStr">
        <is>
          <t>2026-04-01</t>
        </is>
      </c>
      <c r="C6756" t="inlineStr">
        <is>
          <t>home_use</t>
        </is>
      </c>
      <c r="D6756" t="inlineStr">
        <is>
          <t>IMP00306</t>
        </is>
      </c>
      <c r="E6756" t="inlineStr">
        <is>
          <t>T102141</t>
        </is>
      </c>
      <c r="F6756" s="32" t="n">
        <v>414612.56</v>
      </c>
      <c r="G6756" s="32" t="n">
        <v>43534.32</v>
      </c>
    </row>
    <row r="6757">
      <c r="A6757" t="inlineStr">
        <is>
          <t>L0207465</t>
        </is>
      </c>
      <c r="B6757" t="inlineStr">
        <is>
          <t>2026-04-01</t>
        </is>
      </c>
      <c r="C6757" t="inlineStr">
        <is>
          <t>home_use</t>
        </is>
      </c>
      <c r="D6757" t="inlineStr">
        <is>
          <t>IMP00306</t>
        </is>
      </c>
      <c r="E6757" t="inlineStr">
        <is>
          <t>T102141</t>
        </is>
      </c>
      <c r="F6757" s="32" t="n">
        <v>1033904.38</v>
      </c>
      <c r="G6757" s="32" t="n">
        <v>108559.96</v>
      </c>
    </row>
    <row r="6758">
      <c r="A6758" t="inlineStr">
        <is>
          <t>L0207466</t>
        </is>
      </c>
      <c r="B6758" t="inlineStr">
        <is>
          <t>2026-04-01</t>
        </is>
      </c>
      <c r="C6758" t="inlineStr">
        <is>
          <t>home_use</t>
        </is>
      </c>
      <c r="D6758" t="inlineStr">
        <is>
          <t>IMP00306</t>
        </is>
      </c>
      <c r="E6758" t="inlineStr">
        <is>
          <t>T102141</t>
        </is>
      </c>
      <c r="F6758" s="32" t="n">
        <v>859769.71</v>
      </c>
      <c r="G6758" s="32" t="n">
        <v>90275.82000000001</v>
      </c>
    </row>
    <row r="6759">
      <c r="A6759" t="inlineStr">
        <is>
          <t>L0207467</t>
        </is>
      </c>
      <c r="B6759" t="inlineStr">
        <is>
          <t>2026-04-01</t>
        </is>
      </c>
      <c r="C6759" t="inlineStr">
        <is>
          <t>home_use</t>
        </is>
      </c>
      <c r="D6759" t="inlineStr">
        <is>
          <t>IMP00306</t>
        </is>
      </c>
      <c r="E6759" t="inlineStr">
        <is>
          <t>T102141</t>
        </is>
      </c>
      <c r="F6759" s="32" t="n">
        <v>442258.95</v>
      </c>
      <c r="G6759" s="32" t="n">
        <v>55282.37</v>
      </c>
    </row>
    <row r="6760">
      <c r="A6760" t="inlineStr">
        <is>
          <t>L0207468</t>
        </is>
      </c>
      <c r="B6760" t="inlineStr">
        <is>
          <t>2026-04-01</t>
        </is>
      </c>
      <c r="C6760" t="inlineStr">
        <is>
          <t>home_use</t>
        </is>
      </c>
      <c r="D6760" t="inlineStr">
        <is>
          <t>IMP00306</t>
        </is>
      </c>
      <c r="E6760" t="inlineStr">
        <is>
          <t>T102141</t>
        </is>
      </c>
      <c r="F6760" s="32" t="n">
        <v>543408.63</v>
      </c>
      <c r="G6760" s="32" t="n">
        <v>67926.08</v>
      </c>
    </row>
    <row r="6761">
      <c r="A6761" t="inlineStr">
        <is>
          <t>L0207469</t>
        </is>
      </c>
      <c r="B6761" t="inlineStr">
        <is>
          <t>2026-04-01</t>
        </is>
      </c>
      <c r="C6761" t="inlineStr">
        <is>
          <t>home_use</t>
        </is>
      </c>
      <c r="D6761" t="inlineStr">
        <is>
          <t>IMP00306</t>
        </is>
      </c>
      <c r="E6761" t="inlineStr">
        <is>
          <t>T102141</t>
        </is>
      </c>
      <c r="F6761" s="32" t="n">
        <v>575423.92</v>
      </c>
      <c r="G6761" s="32" t="n">
        <v>60419.51</v>
      </c>
    </row>
    <row r="6762">
      <c r="A6762" t="inlineStr">
        <is>
          <t>L0207470</t>
        </is>
      </c>
      <c r="B6762" t="inlineStr">
        <is>
          <t>2026-04-01</t>
        </is>
      </c>
      <c r="C6762" t="inlineStr">
        <is>
          <t>home_use</t>
        </is>
      </c>
      <c r="D6762" t="inlineStr">
        <is>
          <t>IMP00306</t>
        </is>
      </c>
      <c r="E6762" t="inlineStr">
        <is>
          <t>T102141</t>
        </is>
      </c>
      <c r="F6762" s="32" t="n">
        <v>586135.42</v>
      </c>
      <c r="G6762" s="32" t="n">
        <v>73266.92999999999</v>
      </c>
    </row>
    <row r="6763">
      <c r="A6763" t="inlineStr">
        <is>
          <t>L0207471</t>
        </is>
      </c>
      <c r="B6763" t="inlineStr">
        <is>
          <t>2026-04-01</t>
        </is>
      </c>
      <c r="C6763" t="inlineStr">
        <is>
          <t>home_use</t>
        </is>
      </c>
      <c r="D6763" t="inlineStr">
        <is>
          <t>IMP00306</t>
        </is>
      </c>
      <c r="E6763" t="inlineStr">
        <is>
          <t>T102141</t>
        </is>
      </c>
      <c r="F6763" s="32" t="n">
        <v>489129.73</v>
      </c>
      <c r="G6763" s="32" t="n">
        <v>48912.97</v>
      </c>
    </row>
    <row r="6764">
      <c r="A6764" t="inlineStr">
        <is>
          <t>L0207472</t>
        </is>
      </c>
      <c r="B6764" t="inlineStr">
        <is>
          <t>2026-04-01</t>
        </is>
      </c>
      <c r="C6764" t="inlineStr">
        <is>
          <t>home_use</t>
        </is>
      </c>
      <c r="D6764" t="inlineStr">
        <is>
          <t>IMP00306</t>
        </is>
      </c>
      <c r="E6764" t="inlineStr">
        <is>
          <t>T102141</t>
        </is>
      </c>
      <c r="F6764" s="32" t="n">
        <v>329833.24</v>
      </c>
      <c r="G6764" s="32" t="n">
        <v>34632.49</v>
      </c>
    </row>
    <row r="6765">
      <c r="A6765" t="inlineStr">
        <is>
          <t>L0207473</t>
        </is>
      </c>
      <c r="B6765" t="inlineStr">
        <is>
          <t>2026-04-01</t>
        </is>
      </c>
      <c r="C6765" t="inlineStr">
        <is>
          <t>home_use</t>
        </is>
      </c>
      <c r="D6765" t="inlineStr">
        <is>
          <t>IMP00306</t>
        </is>
      </c>
      <c r="E6765" t="inlineStr">
        <is>
          <t>T102141</t>
        </is>
      </c>
      <c r="F6765" s="32" t="n">
        <v>355220.18</v>
      </c>
      <c r="G6765" s="32" t="n">
        <v>40850.32</v>
      </c>
    </row>
    <row r="6766">
      <c r="A6766" t="inlineStr">
        <is>
          <t>L0207474</t>
        </is>
      </c>
      <c r="B6766" t="inlineStr">
        <is>
          <t>2026-04-01</t>
        </is>
      </c>
      <c r="C6766" t="inlineStr">
        <is>
          <t>home_use</t>
        </is>
      </c>
      <c r="D6766" t="inlineStr">
        <is>
          <t>IMP00340</t>
        </is>
      </c>
      <c r="E6766" t="inlineStr">
        <is>
          <t>T102376</t>
        </is>
      </c>
      <c r="F6766" s="32" t="n">
        <v>23974371.48</v>
      </c>
      <c r="G6766" s="32" t="n">
        <v>2517309</v>
      </c>
    </row>
    <row r="6767">
      <c r="A6767" t="inlineStr">
        <is>
          <t>L0207476</t>
        </is>
      </c>
      <c r="B6767" t="inlineStr">
        <is>
          <t>2026-04-01</t>
        </is>
      </c>
      <c r="C6767" t="inlineStr">
        <is>
          <t>home_use</t>
        </is>
      </c>
      <c r="D6767" t="inlineStr">
        <is>
          <t>IMP00340</t>
        </is>
      </c>
      <c r="E6767" t="inlineStr">
        <is>
          <t>T102376</t>
        </is>
      </c>
      <c r="F6767" s="32" t="n">
        <v>15038436.09</v>
      </c>
      <c r="G6767" s="32" t="n">
        <v>1579035.79</v>
      </c>
    </row>
    <row r="6768">
      <c r="A6768" t="inlineStr">
        <is>
          <t>L0207477</t>
        </is>
      </c>
      <c r="B6768" t="inlineStr">
        <is>
          <t>2026-04-01</t>
        </is>
      </c>
      <c r="C6768" t="inlineStr">
        <is>
          <t>home_use</t>
        </is>
      </c>
      <c r="D6768" t="inlineStr">
        <is>
          <t>IMP00340</t>
        </is>
      </c>
      <c r="E6768" t="inlineStr">
        <is>
          <t>T102376</t>
        </is>
      </c>
      <c r="F6768" s="32" t="n">
        <v>13224685.12</v>
      </c>
      <c r="G6768" s="32" t="n">
        <v>1388591.94</v>
      </c>
    </row>
    <row r="6769">
      <c r="A6769" t="inlineStr">
        <is>
          <t>L0207510</t>
        </is>
      </c>
      <c r="B6769" t="inlineStr">
        <is>
          <t>2026-04-01</t>
        </is>
      </c>
      <c r="C6769" t="inlineStr">
        <is>
          <t>home_use</t>
        </is>
      </c>
      <c r="D6769" t="inlineStr">
        <is>
          <t>IMP00448</t>
        </is>
      </c>
      <c r="E6769" t="inlineStr">
        <is>
          <t>T103130</t>
        </is>
      </c>
      <c r="F6769" s="32" t="n">
        <v>96158322.43000001</v>
      </c>
      <c r="G6769" s="32" t="n">
        <v>9615832.24</v>
      </c>
    </row>
    <row r="6770">
      <c r="A6770" t="inlineStr">
        <is>
          <t>L0207535</t>
        </is>
      </c>
      <c r="B6770" t="inlineStr">
        <is>
          <t>2026-04-01</t>
        </is>
      </c>
      <c r="C6770" t="inlineStr">
        <is>
          <t>home_use</t>
        </is>
      </c>
      <c r="D6770" t="inlineStr">
        <is>
          <t>IMP00591</t>
        </is>
      </c>
      <c r="E6770" t="inlineStr">
        <is>
          <t>T104135</t>
        </is>
      </c>
      <c r="F6770" s="32" t="n">
        <v>440128.16</v>
      </c>
      <c r="G6770" s="32" t="n">
        <v>44012.82</v>
      </c>
    </row>
    <row r="6771">
      <c r="A6771" t="inlineStr">
        <is>
          <t>L0207546</t>
        </is>
      </c>
      <c r="B6771" t="inlineStr">
        <is>
          <t>2026-04-01</t>
        </is>
      </c>
      <c r="C6771" t="inlineStr">
        <is>
          <t>home_use</t>
        </is>
      </c>
      <c r="D6771" t="inlineStr">
        <is>
          <t>IMP00643</t>
        </is>
      </c>
      <c r="E6771" t="inlineStr">
        <is>
          <t>T104498</t>
        </is>
      </c>
      <c r="F6771" s="32" t="n">
        <v>251318.93</v>
      </c>
      <c r="G6771" s="32" t="n">
        <v>25131.89</v>
      </c>
    </row>
    <row r="6772">
      <c r="A6772" t="inlineStr">
        <is>
          <t>L0207547</t>
        </is>
      </c>
      <c r="B6772" t="inlineStr">
        <is>
          <t>2026-04-01</t>
        </is>
      </c>
      <c r="C6772" t="inlineStr">
        <is>
          <t>home_use</t>
        </is>
      </c>
      <c r="D6772" t="inlineStr">
        <is>
          <t>IMP00643</t>
        </is>
      </c>
      <c r="E6772" t="inlineStr">
        <is>
          <t>T104498</t>
        </is>
      </c>
      <c r="F6772" s="32" t="n">
        <v>1640998.28</v>
      </c>
      <c r="G6772" s="32" t="n">
        <v>164099.83</v>
      </c>
    </row>
    <row r="6773">
      <c r="A6773" t="inlineStr">
        <is>
          <t>L0207548</t>
        </is>
      </c>
      <c r="B6773" t="inlineStr">
        <is>
          <t>2026-04-01</t>
        </is>
      </c>
      <c r="C6773" t="inlineStr">
        <is>
          <t>home_use</t>
        </is>
      </c>
      <c r="D6773" t="inlineStr">
        <is>
          <t>IMP00643</t>
        </is>
      </c>
      <c r="E6773" t="inlineStr">
        <is>
          <t>T104498</t>
        </is>
      </c>
      <c r="F6773" s="32" t="n">
        <v>2380190.79</v>
      </c>
      <c r="G6773" s="32" t="n">
        <v>238019.08</v>
      </c>
    </row>
    <row r="6774">
      <c r="A6774" t="inlineStr">
        <is>
          <t>L0207549</t>
        </is>
      </c>
      <c r="B6774" t="inlineStr">
        <is>
          <t>2026-04-01</t>
        </is>
      </c>
      <c r="C6774" t="inlineStr">
        <is>
          <t>home_use</t>
        </is>
      </c>
      <c r="D6774" t="inlineStr">
        <is>
          <t>IMP00643</t>
        </is>
      </c>
      <c r="E6774" t="inlineStr">
        <is>
          <t>T104498</t>
        </is>
      </c>
      <c r="F6774" s="32" t="n">
        <v>1418573.12</v>
      </c>
      <c r="G6774" s="32" t="n">
        <v>141857.31</v>
      </c>
    </row>
    <row r="6775">
      <c r="A6775" t="inlineStr">
        <is>
          <t>L0207562</t>
        </is>
      </c>
      <c r="B6775" t="inlineStr">
        <is>
          <t>2026-04-01</t>
        </is>
      </c>
      <c r="C6775" t="inlineStr">
        <is>
          <t>home_use</t>
        </is>
      </c>
      <c r="D6775" t="inlineStr">
        <is>
          <t>IMP00753</t>
        </is>
      </c>
      <c r="E6775" t="inlineStr">
        <is>
          <t>T105264</t>
        </is>
      </c>
      <c r="F6775" s="32" t="n">
        <v>1319963.07</v>
      </c>
      <c r="G6775" s="32" t="n">
        <v>138596.12</v>
      </c>
    </row>
    <row r="6776">
      <c r="A6776" t="inlineStr">
        <is>
          <t>L0207582</t>
        </is>
      </c>
      <c r="B6776" t="inlineStr">
        <is>
          <t>2026-04-01</t>
        </is>
      </c>
      <c r="C6776" t="inlineStr">
        <is>
          <t>home_use</t>
        </is>
      </c>
      <c r="D6776" t="inlineStr">
        <is>
          <t>IMP00892</t>
        </is>
      </c>
      <c r="E6776" t="inlineStr">
        <is>
          <t>T106240</t>
        </is>
      </c>
      <c r="F6776" s="32" t="n">
        <v>5978238.66</v>
      </c>
      <c r="G6776" s="32" t="n">
        <v>657606.25</v>
      </c>
    </row>
    <row r="6777">
      <c r="A6777" t="inlineStr">
        <is>
          <t>L0207595</t>
        </is>
      </c>
      <c r="B6777" t="inlineStr">
        <is>
          <t>2026-04-01</t>
        </is>
      </c>
      <c r="C6777" t="inlineStr">
        <is>
          <t>home_use</t>
        </is>
      </c>
      <c r="D6777" t="inlineStr">
        <is>
          <t>IMP00926</t>
        </is>
      </c>
      <c r="E6777" t="inlineStr">
        <is>
          <t>T106477</t>
        </is>
      </c>
      <c r="F6777" s="32" t="n">
        <v>188682.6</v>
      </c>
      <c r="G6777" s="32" t="n">
        <v>20189.04</v>
      </c>
    </row>
    <row r="6778">
      <c r="A6778" t="inlineStr">
        <is>
          <t>L0207596</t>
        </is>
      </c>
      <c r="B6778" t="inlineStr">
        <is>
          <t>2026-04-01</t>
        </is>
      </c>
      <c r="C6778" t="inlineStr">
        <is>
          <t>home_use</t>
        </is>
      </c>
      <c r="D6778" t="inlineStr">
        <is>
          <t>IMP00926</t>
        </is>
      </c>
      <c r="E6778" t="inlineStr">
        <is>
          <t>T106477</t>
        </is>
      </c>
      <c r="F6778" s="32" t="n">
        <v>29438778.46</v>
      </c>
      <c r="G6778" s="32" t="n">
        <v>3091071.74</v>
      </c>
    </row>
    <row r="6779">
      <c r="A6779" t="inlineStr">
        <is>
          <t>L0207597</t>
        </is>
      </c>
      <c r="B6779" t="inlineStr">
        <is>
          <t>2026-04-01</t>
        </is>
      </c>
      <c r="C6779" t="inlineStr">
        <is>
          <t>home_use</t>
        </is>
      </c>
      <c r="D6779" t="inlineStr">
        <is>
          <t>IMP00926</t>
        </is>
      </c>
      <c r="E6779" t="inlineStr">
        <is>
          <t>T106477</t>
        </is>
      </c>
      <c r="F6779" s="32" t="n">
        <v>799524.4300000001</v>
      </c>
      <c r="G6779" s="32" t="n">
        <v>85549.11</v>
      </c>
    </row>
    <row r="6780">
      <c r="A6780" t="inlineStr">
        <is>
          <t>L0207598</t>
        </is>
      </c>
      <c r="B6780" t="inlineStr">
        <is>
          <t>2026-04-01</t>
        </is>
      </c>
      <c r="C6780" t="inlineStr">
        <is>
          <t>home_use</t>
        </is>
      </c>
      <c r="D6780" t="inlineStr">
        <is>
          <t>IMP00926</t>
        </is>
      </c>
      <c r="E6780" t="inlineStr">
        <is>
          <t>T106477</t>
        </is>
      </c>
      <c r="F6780" s="32" t="n">
        <v>5554936.48</v>
      </c>
      <c r="G6780" s="32" t="n">
        <v>555493.65</v>
      </c>
    </row>
    <row r="6781">
      <c r="A6781" t="inlineStr">
        <is>
          <t>L0207607</t>
        </is>
      </c>
      <c r="B6781" t="inlineStr">
        <is>
          <t>2026-04-01</t>
        </is>
      </c>
      <c r="C6781" t="inlineStr">
        <is>
          <t>home_use</t>
        </is>
      </c>
      <c r="D6781" t="inlineStr">
        <is>
          <t>IMP00999</t>
        </is>
      </c>
      <c r="E6781" t="inlineStr">
        <is>
          <t>T106987</t>
        </is>
      </c>
      <c r="F6781" s="32" t="n">
        <v>2484897.58</v>
      </c>
      <c r="G6781" s="32" t="n">
        <v>248489.76</v>
      </c>
    </row>
    <row r="6782">
      <c r="A6782" t="inlineStr">
        <is>
          <t>L0207612</t>
        </is>
      </c>
      <c r="B6782" t="inlineStr">
        <is>
          <t>2026-04-01</t>
        </is>
      </c>
      <c r="C6782" t="inlineStr">
        <is>
          <t>home_use</t>
        </is>
      </c>
      <c r="D6782" t="inlineStr">
        <is>
          <t>IMP01037</t>
        </is>
      </c>
      <c r="E6782" t="inlineStr">
        <is>
          <t>T107258</t>
        </is>
      </c>
      <c r="F6782" s="32" t="n">
        <v>386125.61</v>
      </c>
      <c r="G6782" s="32" t="n">
        <v>46335.07</v>
      </c>
    </row>
    <row r="6783">
      <c r="A6783" t="inlineStr">
        <is>
          <t>L0207613</t>
        </is>
      </c>
      <c r="B6783" t="inlineStr">
        <is>
          <t>2026-04-01</t>
        </is>
      </c>
      <c r="C6783" t="inlineStr">
        <is>
          <t>home_use</t>
        </is>
      </c>
      <c r="D6783" t="inlineStr">
        <is>
          <t>IMP01037</t>
        </is>
      </c>
      <c r="E6783" t="inlineStr">
        <is>
          <t>T107258</t>
        </is>
      </c>
      <c r="F6783" s="32" t="n">
        <v>645145.24</v>
      </c>
      <c r="G6783" s="32" t="n">
        <v>77417.42999999999</v>
      </c>
    </row>
    <row r="6784">
      <c r="A6784" t="inlineStr">
        <is>
          <t>L0207615</t>
        </is>
      </c>
      <c r="B6784" t="inlineStr">
        <is>
          <t>2026-04-01</t>
        </is>
      </c>
      <c r="C6784" t="inlineStr">
        <is>
          <t>home_use</t>
        </is>
      </c>
      <c r="D6784" t="inlineStr">
        <is>
          <t>IMP01037</t>
        </is>
      </c>
      <c r="E6784" t="inlineStr">
        <is>
          <t>T107258</t>
        </is>
      </c>
      <c r="F6784" s="32" t="n">
        <v>21276867.77</v>
      </c>
      <c r="G6784" s="32" t="n">
        <v>2127686.78</v>
      </c>
    </row>
    <row r="6785">
      <c r="A6785" t="inlineStr">
        <is>
          <t>L0207616</t>
        </is>
      </c>
      <c r="B6785" t="inlineStr">
        <is>
          <t>2026-04-01</t>
        </is>
      </c>
      <c r="C6785" t="inlineStr">
        <is>
          <t>home_use</t>
        </is>
      </c>
      <c r="D6785" t="inlineStr">
        <is>
          <t>IMP01037</t>
        </is>
      </c>
      <c r="E6785" t="inlineStr">
        <is>
          <t>T107258</t>
        </is>
      </c>
      <c r="F6785" s="32" t="n">
        <v>3211642.43</v>
      </c>
      <c r="G6785" s="32" t="n">
        <v>321164.24</v>
      </c>
    </row>
    <row r="6786">
      <c r="A6786" t="inlineStr">
        <is>
          <t>L0207629</t>
        </is>
      </c>
      <c r="B6786" t="inlineStr">
        <is>
          <t>2026-04-01</t>
        </is>
      </c>
      <c r="C6786" t="inlineStr">
        <is>
          <t>home_use</t>
        </is>
      </c>
      <c r="D6786" t="inlineStr">
        <is>
          <t>IMP01142</t>
        </is>
      </c>
      <c r="E6786" t="inlineStr">
        <is>
          <t>T107992</t>
        </is>
      </c>
      <c r="F6786" s="32" t="n">
        <v>1493388.93</v>
      </c>
      <c r="G6786" s="32" t="n">
        <v>167259.56</v>
      </c>
    </row>
    <row r="6787">
      <c r="A6787" t="inlineStr">
        <is>
          <t>L0207630</t>
        </is>
      </c>
      <c r="B6787" t="inlineStr">
        <is>
          <t>2026-04-01</t>
        </is>
      </c>
      <c r="C6787" t="inlineStr">
        <is>
          <t>home_use</t>
        </is>
      </c>
      <c r="D6787" t="inlineStr">
        <is>
          <t>IMP01142</t>
        </is>
      </c>
      <c r="E6787" t="inlineStr">
        <is>
          <t>T107992</t>
        </is>
      </c>
      <c r="F6787" s="32" t="n">
        <v>1503084.05</v>
      </c>
      <c r="G6787" s="32" t="n">
        <v>168345.41</v>
      </c>
    </row>
    <row r="6788">
      <c r="A6788" t="inlineStr">
        <is>
          <t>L0207631</t>
        </is>
      </c>
      <c r="B6788" t="inlineStr">
        <is>
          <t>2026-04-01</t>
        </is>
      </c>
      <c r="C6788" t="inlineStr">
        <is>
          <t>home_use</t>
        </is>
      </c>
      <c r="D6788" t="inlineStr">
        <is>
          <t>IMP01142</t>
        </is>
      </c>
      <c r="E6788" t="inlineStr">
        <is>
          <t>T107992</t>
        </is>
      </c>
      <c r="F6788" s="32" t="n">
        <v>21021208.1</v>
      </c>
      <c r="G6788" s="32" t="n">
        <v>2207226.85</v>
      </c>
    </row>
    <row r="6789">
      <c r="A6789" t="inlineStr">
        <is>
          <t>L0207632</t>
        </is>
      </c>
      <c r="B6789" t="inlineStr">
        <is>
          <t>2026-04-01</t>
        </is>
      </c>
      <c r="C6789" t="inlineStr">
        <is>
          <t>home_use</t>
        </is>
      </c>
      <c r="D6789" t="inlineStr">
        <is>
          <t>IMP01142</t>
        </is>
      </c>
      <c r="E6789" t="inlineStr">
        <is>
          <t>T107992</t>
        </is>
      </c>
      <c r="F6789" s="32" t="n">
        <v>8915732.75</v>
      </c>
      <c r="G6789" s="32" t="n">
        <v>936151.9399999999</v>
      </c>
    </row>
    <row r="6790">
      <c r="A6790" t="inlineStr">
        <is>
          <t>L0207633</t>
        </is>
      </c>
      <c r="B6790" t="inlineStr">
        <is>
          <t>2026-04-01</t>
        </is>
      </c>
      <c r="C6790" t="inlineStr">
        <is>
          <t>home_use</t>
        </is>
      </c>
      <c r="D6790" t="inlineStr">
        <is>
          <t>IMP01142</t>
        </is>
      </c>
      <c r="E6790" t="inlineStr">
        <is>
          <t>T107992</t>
        </is>
      </c>
      <c r="F6790" s="32" t="n">
        <v>536913.3</v>
      </c>
      <c r="G6790" s="32" t="n">
        <v>60134.29</v>
      </c>
    </row>
    <row r="6791">
      <c r="A6791" t="inlineStr">
        <is>
          <t>L0207666</t>
        </is>
      </c>
      <c r="B6791" t="inlineStr">
        <is>
          <t>2026-04-01</t>
        </is>
      </c>
      <c r="C6791" t="inlineStr">
        <is>
          <t>home_use</t>
        </is>
      </c>
      <c r="D6791" t="inlineStr">
        <is>
          <t>IMP01310</t>
        </is>
      </c>
      <c r="E6791" t="inlineStr">
        <is>
          <t>T109167</t>
        </is>
      </c>
      <c r="F6791" s="32" t="n">
        <v>2362410.43</v>
      </c>
      <c r="G6791" s="32" t="n">
        <v>252777.92</v>
      </c>
    </row>
    <row r="6792">
      <c r="A6792" t="inlineStr">
        <is>
          <t>L0207667</t>
        </is>
      </c>
      <c r="B6792" t="inlineStr">
        <is>
          <t>2026-04-01</t>
        </is>
      </c>
      <c r="C6792" t="inlineStr">
        <is>
          <t>home_use</t>
        </is>
      </c>
      <c r="D6792" t="inlineStr">
        <is>
          <t>IMP01310</t>
        </is>
      </c>
      <c r="E6792" t="inlineStr">
        <is>
          <t>T109167</t>
        </is>
      </c>
      <c r="F6792" s="32" t="n">
        <v>656702.99</v>
      </c>
      <c r="G6792" s="32" t="n">
        <v>65670.3</v>
      </c>
    </row>
    <row r="6793">
      <c r="A6793" t="inlineStr">
        <is>
          <t>L0207668</t>
        </is>
      </c>
      <c r="B6793" t="inlineStr">
        <is>
          <t>2026-04-01</t>
        </is>
      </c>
      <c r="C6793" t="inlineStr">
        <is>
          <t>home_use</t>
        </is>
      </c>
      <c r="D6793" t="inlineStr">
        <is>
          <t>IMP01310</t>
        </is>
      </c>
      <c r="E6793" t="inlineStr">
        <is>
          <t>T109167</t>
        </is>
      </c>
      <c r="F6793" s="32" t="n">
        <v>1489458.06</v>
      </c>
      <c r="G6793" s="32" t="n">
        <v>159372.01</v>
      </c>
    </row>
    <row r="6794">
      <c r="A6794" t="inlineStr">
        <is>
          <t>L0207704</t>
        </is>
      </c>
      <c r="B6794" t="inlineStr">
        <is>
          <t>2026-04-02</t>
        </is>
      </c>
      <c r="C6794" t="inlineStr">
        <is>
          <t>home_use</t>
        </is>
      </c>
      <c r="D6794" t="inlineStr">
        <is>
          <t>IMP00063</t>
        </is>
      </c>
      <c r="E6794" t="inlineStr">
        <is>
          <t>T100440</t>
        </is>
      </c>
      <c r="F6794" s="32" t="n">
        <v>11027773.51</v>
      </c>
      <c r="G6794" s="32" t="n">
        <v>1433610.56</v>
      </c>
    </row>
    <row r="6795">
      <c r="A6795" t="inlineStr">
        <is>
          <t>L0207705</t>
        </is>
      </c>
      <c r="B6795" t="inlineStr">
        <is>
          <t>2026-04-02</t>
        </is>
      </c>
      <c r="C6795" t="inlineStr">
        <is>
          <t>home_use</t>
        </is>
      </c>
      <c r="D6795" t="inlineStr">
        <is>
          <t>IMP00063</t>
        </is>
      </c>
      <c r="E6795" t="inlineStr">
        <is>
          <t>T100440</t>
        </is>
      </c>
      <c r="F6795" s="32" t="n">
        <v>1878109.55</v>
      </c>
      <c r="G6795" s="32" t="n">
        <v>215982.6</v>
      </c>
    </row>
    <row r="6796">
      <c r="A6796" t="inlineStr">
        <is>
          <t>L0207706</t>
        </is>
      </c>
      <c r="B6796" t="inlineStr">
        <is>
          <t>2026-04-02</t>
        </is>
      </c>
      <c r="C6796" t="inlineStr">
        <is>
          <t>home_use</t>
        </is>
      </c>
      <c r="D6796" t="inlineStr">
        <is>
          <t>IMP00063</t>
        </is>
      </c>
      <c r="E6796" t="inlineStr">
        <is>
          <t>T100440</t>
        </is>
      </c>
      <c r="F6796" s="32" t="n">
        <v>1395749.41</v>
      </c>
      <c r="G6796" s="32" t="n">
        <v>156323.93</v>
      </c>
    </row>
    <row r="6797">
      <c r="A6797" t="inlineStr">
        <is>
          <t>L0207707</t>
        </is>
      </c>
      <c r="B6797" t="inlineStr">
        <is>
          <t>2026-04-02</t>
        </is>
      </c>
      <c r="C6797" t="inlineStr">
        <is>
          <t>home_use</t>
        </is>
      </c>
      <c r="D6797" t="inlineStr">
        <is>
          <t>IMP00063</t>
        </is>
      </c>
      <c r="E6797" t="inlineStr">
        <is>
          <t>T100440</t>
        </is>
      </c>
      <c r="F6797" s="32" t="n">
        <v>2768075.19</v>
      </c>
      <c r="G6797" s="32" t="n">
        <v>282343.67</v>
      </c>
    </row>
    <row r="6798">
      <c r="A6798" t="inlineStr">
        <is>
          <t>L0207708</t>
        </is>
      </c>
      <c r="B6798" t="inlineStr">
        <is>
          <t>2026-04-02</t>
        </is>
      </c>
      <c r="C6798" t="inlineStr">
        <is>
          <t>home_use</t>
        </is>
      </c>
      <c r="D6798" t="inlineStr">
        <is>
          <t>IMP00063</t>
        </is>
      </c>
      <c r="E6798" t="inlineStr">
        <is>
          <t>T100440</t>
        </is>
      </c>
      <c r="F6798" s="32" t="n">
        <v>365127.83</v>
      </c>
      <c r="G6798" s="32" t="n">
        <v>41989.7</v>
      </c>
    </row>
    <row r="6799">
      <c r="A6799" t="inlineStr">
        <is>
          <t>L0207709</t>
        </is>
      </c>
      <c r="B6799" t="inlineStr">
        <is>
          <t>2026-04-02</t>
        </is>
      </c>
      <c r="C6799" t="inlineStr">
        <is>
          <t>home_use</t>
        </is>
      </c>
      <c r="D6799" t="inlineStr">
        <is>
          <t>IMP00063</t>
        </is>
      </c>
      <c r="E6799" t="inlineStr">
        <is>
          <t>T100440</t>
        </is>
      </c>
      <c r="F6799" s="32" t="n">
        <v>3478256.46</v>
      </c>
      <c r="G6799" s="32" t="n">
        <v>389564.72</v>
      </c>
    </row>
    <row r="6800">
      <c r="A6800" t="inlineStr">
        <is>
          <t>L0207711</t>
        </is>
      </c>
      <c r="B6800" t="inlineStr">
        <is>
          <t>2026-04-02</t>
        </is>
      </c>
      <c r="C6800" t="inlineStr">
        <is>
          <t>home_use</t>
        </is>
      </c>
      <c r="D6800" t="inlineStr">
        <is>
          <t>IMP00067</t>
        </is>
      </c>
      <c r="E6800" t="inlineStr">
        <is>
          <t>T100466</t>
        </is>
      </c>
      <c r="F6800" s="32" t="n">
        <v>505756.91</v>
      </c>
      <c r="G6800" s="32" t="n">
        <v>53104.48</v>
      </c>
    </row>
    <row r="6801">
      <c r="A6801" t="inlineStr">
        <is>
          <t>L0207747</t>
        </is>
      </c>
      <c r="B6801" t="inlineStr">
        <is>
          <t>2026-04-02</t>
        </is>
      </c>
      <c r="C6801" t="inlineStr">
        <is>
          <t>home_use</t>
        </is>
      </c>
      <c r="D6801" t="inlineStr">
        <is>
          <t>IMP00306</t>
        </is>
      </c>
      <c r="E6801" t="inlineStr">
        <is>
          <t>T102141</t>
        </is>
      </c>
      <c r="F6801" s="32" t="n">
        <v>1777158.67</v>
      </c>
      <c r="G6801" s="32" t="n">
        <v>222144.83</v>
      </c>
    </row>
    <row r="6802">
      <c r="A6802" t="inlineStr">
        <is>
          <t>L0207748</t>
        </is>
      </c>
      <c r="B6802" t="inlineStr">
        <is>
          <t>2026-04-02</t>
        </is>
      </c>
      <c r="C6802" t="inlineStr">
        <is>
          <t>home_use</t>
        </is>
      </c>
      <c r="D6802" t="inlineStr">
        <is>
          <t>IMP00306</t>
        </is>
      </c>
      <c r="E6802" t="inlineStr">
        <is>
          <t>T102141</t>
        </is>
      </c>
      <c r="F6802" s="32" t="n">
        <v>489971.13</v>
      </c>
      <c r="G6802" s="32" t="n">
        <v>61246.39</v>
      </c>
    </row>
    <row r="6803">
      <c r="A6803" t="inlineStr">
        <is>
          <t>L0207750</t>
        </is>
      </c>
      <c r="B6803" t="inlineStr">
        <is>
          <t>2026-04-02</t>
        </is>
      </c>
      <c r="C6803" t="inlineStr">
        <is>
          <t>home_use</t>
        </is>
      </c>
      <c r="D6803" t="inlineStr">
        <is>
          <t>IMP00306</t>
        </is>
      </c>
      <c r="E6803" t="inlineStr">
        <is>
          <t>T102141</t>
        </is>
      </c>
      <c r="F6803" s="32" t="n">
        <v>513824.33</v>
      </c>
      <c r="G6803" s="32" t="n">
        <v>64228.04</v>
      </c>
    </row>
    <row r="6804">
      <c r="A6804" t="inlineStr">
        <is>
          <t>L0207751</t>
        </is>
      </c>
      <c r="B6804" t="inlineStr">
        <is>
          <t>2026-04-02</t>
        </is>
      </c>
      <c r="C6804" t="inlineStr">
        <is>
          <t>home_use</t>
        </is>
      </c>
      <c r="D6804" t="inlineStr">
        <is>
          <t>IMP00306</t>
        </is>
      </c>
      <c r="E6804" t="inlineStr">
        <is>
          <t>T102141</t>
        </is>
      </c>
      <c r="F6804" s="32" t="n">
        <v>536432.3</v>
      </c>
      <c r="G6804" s="32" t="n">
        <v>56325.39</v>
      </c>
    </row>
    <row r="6805">
      <c r="A6805" t="inlineStr">
        <is>
          <t>L0207755</t>
        </is>
      </c>
      <c r="B6805" t="inlineStr">
        <is>
          <t>2026-04-02</t>
        </is>
      </c>
      <c r="C6805" t="inlineStr">
        <is>
          <t>home_use</t>
        </is>
      </c>
      <c r="D6805" t="inlineStr">
        <is>
          <t>IMP00340</t>
        </is>
      </c>
      <c r="E6805" t="inlineStr">
        <is>
          <t>T102376</t>
        </is>
      </c>
      <c r="F6805" s="32" t="n">
        <v>3724901.87</v>
      </c>
      <c r="G6805" s="32" t="n">
        <v>372490.19</v>
      </c>
    </row>
    <row r="6806">
      <c r="A6806" t="inlineStr">
        <is>
          <t>L0207770</t>
        </is>
      </c>
      <c r="B6806" t="inlineStr">
        <is>
          <t>2026-04-02</t>
        </is>
      </c>
      <c r="C6806" t="inlineStr">
        <is>
          <t>home_use</t>
        </is>
      </c>
      <c r="D6806" t="inlineStr">
        <is>
          <t>IMP00448</t>
        </is>
      </c>
      <c r="E6806" t="inlineStr">
        <is>
          <t>T103130</t>
        </is>
      </c>
      <c r="F6806" s="32" t="n">
        <v>165365705.82</v>
      </c>
      <c r="G6806" s="32" t="n">
        <v>16536570.58</v>
      </c>
    </row>
    <row r="6807">
      <c r="A6807" t="inlineStr">
        <is>
          <t>L0207782</t>
        </is>
      </c>
      <c r="B6807" t="inlineStr">
        <is>
          <t>2026-04-02</t>
        </is>
      </c>
      <c r="C6807" t="inlineStr">
        <is>
          <t>home_use</t>
        </is>
      </c>
      <c r="D6807" t="inlineStr">
        <is>
          <t>IMP00519</t>
        </is>
      </c>
      <c r="E6807" t="inlineStr">
        <is>
          <t>T103629</t>
        </is>
      </c>
      <c r="F6807" s="32" t="n">
        <v>12389882.65</v>
      </c>
      <c r="G6807" s="32" t="n">
        <v>1238988.26</v>
      </c>
    </row>
    <row r="6808">
      <c r="A6808" t="inlineStr">
        <is>
          <t>L0207793</t>
        </is>
      </c>
      <c r="B6808" t="inlineStr">
        <is>
          <t>2026-04-02</t>
        </is>
      </c>
      <c r="C6808" t="inlineStr">
        <is>
          <t>home_use</t>
        </is>
      </c>
      <c r="D6808" t="inlineStr">
        <is>
          <t>IMP00591</t>
        </is>
      </c>
      <c r="E6808" t="inlineStr">
        <is>
          <t>T104135</t>
        </is>
      </c>
      <c r="F6808" s="32" t="n">
        <v>455007.57</v>
      </c>
      <c r="G6808" s="32" t="n">
        <v>45500.76</v>
      </c>
    </row>
    <row r="6809">
      <c r="A6809" t="inlineStr">
        <is>
          <t>L0207804</t>
        </is>
      </c>
      <c r="B6809" t="inlineStr">
        <is>
          <t>2026-04-02</t>
        </is>
      </c>
      <c r="C6809" t="inlineStr">
        <is>
          <t>home_use</t>
        </is>
      </c>
      <c r="D6809" t="inlineStr">
        <is>
          <t>IMP00643</t>
        </is>
      </c>
      <c r="E6809" t="inlineStr">
        <is>
          <t>T104498</t>
        </is>
      </c>
      <c r="F6809" s="32" t="n">
        <v>2443854.19</v>
      </c>
      <c r="G6809" s="32" t="n">
        <v>244385.42</v>
      </c>
    </row>
    <row r="6810">
      <c r="A6810" t="inlineStr">
        <is>
          <t>L0207805</t>
        </is>
      </c>
      <c r="B6810" t="inlineStr">
        <is>
          <t>2026-04-02</t>
        </is>
      </c>
      <c r="C6810" t="inlineStr">
        <is>
          <t>home_use</t>
        </is>
      </c>
      <c r="D6810" t="inlineStr">
        <is>
          <t>IMP00643</t>
        </is>
      </c>
      <c r="E6810" t="inlineStr">
        <is>
          <t>T104498</t>
        </is>
      </c>
      <c r="F6810" s="32" t="n">
        <v>701727.86</v>
      </c>
      <c r="G6810" s="32" t="n">
        <v>70172.78999999999</v>
      </c>
    </row>
    <row r="6811">
      <c r="A6811" t="inlineStr">
        <is>
          <t>L0207806</t>
        </is>
      </c>
      <c r="B6811" t="inlineStr">
        <is>
          <t>2026-04-02</t>
        </is>
      </c>
      <c r="C6811" t="inlineStr">
        <is>
          <t>home_use</t>
        </is>
      </c>
      <c r="D6811" t="inlineStr">
        <is>
          <t>IMP00643</t>
        </is>
      </c>
      <c r="E6811" t="inlineStr">
        <is>
          <t>T104498</t>
        </is>
      </c>
      <c r="F6811" s="32" t="n">
        <v>431500.53</v>
      </c>
      <c r="G6811" s="32" t="n">
        <v>43150.05</v>
      </c>
    </row>
    <row r="6812">
      <c r="A6812" t="inlineStr">
        <is>
          <t>L0207807</t>
        </is>
      </c>
      <c r="B6812" t="inlineStr">
        <is>
          <t>2026-04-02</t>
        </is>
      </c>
      <c r="C6812" t="inlineStr">
        <is>
          <t>home_use</t>
        </is>
      </c>
      <c r="D6812" t="inlineStr">
        <is>
          <t>IMP00643</t>
        </is>
      </c>
      <c r="E6812" t="inlineStr">
        <is>
          <t>T104498</t>
        </is>
      </c>
      <c r="F6812" s="32" t="n">
        <v>443987.13</v>
      </c>
      <c r="G6812" s="32" t="n">
        <v>44398.71</v>
      </c>
    </row>
    <row r="6813">
      <c r="A6813" t="inlineStr">
        <is>
          <t>L0207808</t>
        </is>
      </c>
      <c r="B6813" t="inlineStr">
        <is>
          <t>2026-04-02</t>
        </is>
      </c>
      <c r="C6813" t="inlineStr">
        <is>
          <t>temporary_admission</t>
        </is>
      </c>
      <c r="D6813" t="inlineStr">
        <is>
          <t>IMP00643</t>
        </is>
      </c>
      <c r="E6813" t="inlineStr">
        <is>
          <t>T104498</t>
        </is>
      </c>
      <c r="F6813" s="32" t="n">
        <v>543214.4399999999</v>
      </c>
      <c r="G6813" s="32" t="n">
        <v>0</v>
      </c>
    </row>
    <row r="6814">
      <c r="A6814" t="inlineStr">
        <is>
          <t>L0207809</t>
        </is>
      </c>
      <c r="B6814" t="inlineStr">
        <is>
          <t>2026-04-02</t>
        </is>
      </c>
      <c r="C6814" t="inlineStr">
        <is>
          <t>home_use</t>
        </is>
      </c>
      <c r="D6814" t="inlineStr">
        <is>
          <t>IMP00643</t>
        </is>
      </c>
      <c r="E6814" t="inlineStr">
        <is>
          <t>T104498</t>
        </is>
      </c>
      <c r="F6814" s="32" t="n">
        <v>1058549.39</v>
      </c>
      <c r="G6814" s="32" t="n">
        <v>105854.94</v>
      </c>
    </row>
    <row r="6815">
      <c r="A6815" t="inlineStr">
        <is>
          <t>L0207810</t>
        </is>
      </c>
      <c r="B6815" t="inlineStr">
        <is>
          <t>2026-04-02</t>
        </is>
      </c>
      <c r="C6815" t="inlineStr">
        <is>
          <t>home_use</t>
        </is>
      </c>
      <c r="D6815" t="inlineStr">
        <is>
          <t>IMP00643</t>
        </is>
      </c>
      <c r="E6815" t="inlineStr">
        <is>
          <t>T104498</t>
        </is>
      </c>
      <c r="F6815" s="32" t="n">
        <v>381071.01</v>
      </c>
      <c r="G6815" s="32" t="n">
        <v>38107.1</v>
      </c>
    </row>
    <row r="6816">
      <c r="A6816" t="inlineStr">
        <is>
          <t>L0207821</t>
        </is>
      </c>
      <c r="B6816" t="inlineStr">
        <is>
          <t>2026-04-02</t>
        </is>
      </c>
      <c r="C6816" t="inlineStr">
        <is>
          <t>home_use</t>
        </is>
      </c>
      <c r="D6816" t="inlineStr">
        <is>
          <t>IMP00721</t>
        </is>
      </c>
      <c r="F6816" s="32" t="n">
        <v>2835476</v>
      </c>
      <c r="G6816" s="32" t="n">
        <v>297724.98</v>
      </c>
    </row>
    <row r="6817">
      <c r="A6817" t="inlineStr">
        <is>
          <t>L0207835</t>
        </is>
      </c>
      <c r="B6817" t="inlineStr">
        <is>
          <t>2026-04-02</t>
        </is>
      </c>
      <c r="C6817" t="inlineStr">
        <is>
          <t>home_use</t>
        </is>
      </c>
      <c r="D6817" t="inlineStr">
        <is>
          <t>IMP00763</t>
        </is>
      </c>
      <c r="E6817" t="inlineStr">
        <is>
          <t>T105337</t>
        </is>
      </c>
      <c r="F6817" s="32" t="n">
        <v>71037.38</v>
      </c>
      <c r="G6817" s="32" t="n">
        <v>7458.92</v>
      </c>
    </row>
    <row r="6818">
      <c r="A6818" t="inlineStr">
        <is>
          <t>L0207841</t>
        </is>
      </c>
      <c r="B6818" t="inlineStr">
        <is>
          <t>2026-04-02</t>
        </is>
      </c>
      <c r="C6818" t="inlineStr">
        <is>
          <t>home_use</t>
        </is>
      </c>
      <c r="D6818" t="inlineStr">
        <is>
          <t>IMP00802</t>
        </is>
      </c>
      <c r="E6818" t="inlineStr">
        <is>
          <t>T105608</t>
        </is>
      </c>
      <c r="F6818" s="32" t="n">
        <v>8100443.6</v>
      </c>
      <c r="G6818" s="32" t="n">
        <v>850546.58</v>
      </c>
    </row>
    <row r="6819">
      <c r="A6819" t="inlineStr">
        <is>
          <t>L0207874</t>
        </is>
      </c>
      <c r="B6819" t="inlineStr">
        <is>
          <t>2026-04-02</t>
        </is>
      </c>
      <c r="C6819" t="inlineStr">
        <is>
          <t>home_use</t>
        </is>
      </c>
      <c r="D6819" t="inlineStr">
        <is>
          <t>IMP00926</t>
        </is>
      </c>
      <c r="E6819" t="inlineStr">
        <is>
          <t>T106477</t>
        </is>
      </c>
      <c r="F6819" s="32" t="n">
        <v>8434678.16</v>
      </c>
      <c r="G6819" s="32" t="n">
        <v>843467.8199999999</v>
      </c>
    </row>
    <row r="6820">
      <c r="A6820" t="inlineStr">
        <is>
          <t>L0207875</t>
        </is>
      </c>
      <c r="B6820" t="inlineStr">
        <is>
          <t>2026-04-02</t>
        </is>
      </c>
      <c r="C6820" t="inlineStr">
        <is>
          <t>home_use</t>
        </is>
      </c>
      <c r="D6820" t="inlineStr">
        <is>
          <t>IMP00926</t>
        </is>
      </c>
      <c r="E6820" t="inlineStr">
        <is>
          <t>T106477</t>
        </is>
      </c>
      <c r="F6820" s="32" t="n">
        <v>4062722.26</v>
      </c>
      <c r="G6820" s="32" t="n">
        <v>426585.84</v>
      </c>
    </row>
    <row r="6821">
      <c r="A6821" t="inlineStr">
        <is>
          <t>L0207876</t>
        </is>
      </c>
      <c r="B6821" t="inlineStr">
        <is>
          <t>2026-04-02</t>
        </is>
      </c>
      <c r="C6821" t="inlineStr">
        <is>
          <t>home_use</t>
        </is>
      </c>
      <c r="D6821" t="inlineStr">
        <is>
          <t>IMP00926</t>
        </is>
      </c>
      <c r="E6821" t="inlineStr">
        <is>
          <t>T106477</t>
        </is>
      </c>
      <c r="F6821" s="32" t="n">
        <v>25385808.85</v>
      </c>
      <c r="G6821" s="32" t="n">
        <v>2665509.93</v>
      </c>
    </row>
    <row r="6822">
      <c r="A6822" t="inlineStr">
        <is>
          <t>L0207877</t>
        </is>
      </c>
      <c r="B6822" t="inlineStr">
        <is>
          <t>2026-04-02</t>
        </is>
      </c>
      <c r="C6822" t="inlineStr">
        <is>
          <t>home_use</t>
        </is>
      </c>
      <c r="D6822" t="inlineStr">
        <is>
          <t>IMP00926</t>
        </is>
      </c>
      <c r="E6822" t="inlineStr">
        <is>
          <t>T106477</t>
        </is>
      </c>
      <c r="F6822" s="32" t="n">
        <v>291726.62</v>
      </c>
      <c r="G6822" s="32" t="n">
        <v>31214.75</v>
      </c>
    </row>
    <row r="6823">
      <c r="A6823" t="inlineStr">
        <is>
          <t>L0207879</t>
        </is>
      </c>
      <c r="B6823" t="inlineStr">
        <is>
          <t>2026-04-02</t>
        </is>
      </c>
      <c r="C6823" t="inlineStr">
        <is>
          <t>home_use</t>
        </is>
      </c>
      <c r="D6823" t="inlineStr">
        <is>
          <t>IMP00926</t>
        </is>
      </c>
      <c r="E6823" t="inlineStr">
        <is>
          <t>T106477</t>
        </is>
      </c>
      <c r="F6823" s="32" t="n">
        <v>1073659.85</v>
      </c>
      <c r="G6823" s="32" t="n">
        <v>114881.6</v>
      </c>
    </row>
    <row r="6824">
      <c r="A6824" t="inlineStr">
        <is>
          <t>L0207881</t>
        </is>
      </c>
      <c r="B6824" t="inlineStr">
        <is>
          <t>2026-04-02</t>
        </is>
      </c>
      <c r="C6824" t="inlineStr">
        <is>
          <t>home_use</t>
        </is>
      </c>
      <c r="D6824" t="inlineStr">
        <is>
          <t>IMP00950</t>
        </is>
      </c>
      <c r="F6824" s="32" t="n">
        <v>1594133.24</v>
      </c>
      <c r="G6824" s="32" t="n">
        <v>207237.32</v>
      </c>
    </row>
    <row r="6825">
      <c r="A6825" t="inlineStr">
        <is>
          <t>L0207886</t>
        </is>
      </c>
      <c r="B6825" t="inlineStr">
        <is>
          <t>2026-04-02</t>
        </is>
      </c>
      <c r="C6825" t="inlineStr">
        <is>
          <t>home_use</t>
        </is>
      </c>
      <c r="D6825" t="inlineStr">
        <is>
          <t>IMP00999</t>
        </is>
      </c>
      <c r="E6825" t="inlineStr">
        <is>
          <t>T106987</t>
        </is>
      </c>
      <c r="F6825" s="32" t="n">
        <v>2138125.2</v>
      </c>
      <c r="G6825" s="32" t="n">
        <v>213812.52</v>
      </c>
    </row>
    <row r="6826">
      <c r="A6826" t="inlineStr">
        <is>
          <t>L0207887</t>
        </is>
      </c>
      <c r="B6826" t="inlineStr">
        <is>
          <t>2026-04-02</t>
        </is>
      </c>
      <c r="C6826" t="inlineStr">
        <is>
          <t>home_use</t>
        </is>
      </c>
      <c r="D6826" t="inlineStr">
        <is>
          <t>IMP00999</t>
        </is>
      </c>
      <c r="E6826" t="inlineStr">
        <is>
          <t>T106987</t>
        </is>
      </c>
      <c r="F6826" s="32" t="n">
        <v>905103.28</v>
      </c>
      <c r="G6826" s="32" t="n">
        <v>90510.33</v>
      </c>
    </row>
    <row r="6827">
      <c r="A6827" t="inlineStr">
        <is>
          <t>L0207897</t>
        </is>
      </c>
      <c r="B6827" t="inlineStr">
        <is>
          <t>2026-04-02</t>
        </is>
      </c>
      <c r="C6827" t="inlineStr">
        <is>
          <t>home_use</t>
        </is>
      </c>
      <c r="D6827" t="inlineStr">
        <is>
          <t>IMP01037</t>
        </is>
      </c>
      <c r="E6827" t="inlineStr">
        <is>
          <t>T107258</t>
        </is>
      </c>
      <c r="F6827" s="32" t="n">
        <v>1121850.28</v>
      </c>
      <c r="G6827" s="32" t="n">
        <v>112185.03</v>
      </c>
    </row>
    <row r="6828">
      <c r="A6828" t="inlineStr">
        <is>
          <t>L0207899</t>
        </is>
      </c>
      <c r="B6828" t="inlineStr">
        <is>
          <t>2026-04-02</t>
        </is>
      </c>
      <c r="C6828" t="inlineStr">
        <is>
          <t>home_use</t>
        </is>
      </c>
      <c r="D6828" t="inlineStr">
        <is>
          <t>IMP01037</t>
        </is>
      </c>
      <c r="E6828" t="inlineStr">
        <is>
          <t>T107258</t>
        </is>
      </c>
      <c r="F6828" s="32" t="n">
        <v>302858.11</v>
      </c>
      <c r="G6828" s="32" t="n">
        <v>36342.97</v>
      </c>
    </row>
    <row r="6829">
      <c r="A6829" t="inlineStr">
        <is>
          <t>L0207900</t>
        </is>
      </c>
      <c r="B6829" t="inlineStr">
        <is>
          <t>2026-04-02</t>
        </is>
      </c>
      <c r="C6829" t="inlineStr">
        <is>
          <t>home_use</t>
        </is>
      </c>
      <c r="D6829" t="inlineStr">
        <is>
          <t>IMP01037</t>
        </is>
      </c>
      <c r="E6829" t="inlineStr">
        <is>
          <t>T107258</t>
        </is>
      </c>
      <c r="F6829" s="32" t="n">
        <v>1939480.13</v>
      </c>
      <c r="G6829" s="32" t="n">
        <v>193948.01</v>
      </c>
    </row>
    <row r="6830">
      <c r="A6830" t="inlineStr">
        <is>
          <t>L0207943</t>
        </is>
      </c>
      <c r="B6830" t="inlineStr">
        <is>
          <t>2026-04-02</t>
        </is>
      </c>
      <c r="C6830" t="inlineStr">
        <is>
          <t>home_use</t>
        </is>
      </c>
      <c r="D6830" t="inlineStr">
        <is>
          <t>IMP01310</t>
        </is>
      </c>
      <c r="E6830" t="inlineStr">
        <is>
          <t>T109167</t>
        </is>
      </c>
      <c r="F6830" s="32" t="n">
        <v>486561.17</v>
      </c>
      <c r="G6830" s="32" t="n">
        <v>52062.05</v>
      </c>
    </row>
    <row r="6831">
      <c r="A6831" t="inlineStr">
        <is>
          <t>L0207944</t>
        </is>
      </c>
      <c r="B6831" t="inlineStr">
        <is>
          <t>2026-04-02</t>
        </is>
      </c>
      <c r="C6831" t="inlineStr">
        <is>
          <t>home_use</t>
        </is>
      </c>
      <c r="D6831" t="inlineStr">
        <is>
          <t>IMP01310</t>
        </is>
      </c>
      <c r="E6831" t="inlineStr">
        <is>
          <t>T109167</t>
        </is>
      </c>
      <c r="F6831" s="32" t="n">
        <v>458862.67</v>
      </c>
      <c r="G6831" s="32" t="n">
        <v>49098.31</v>
      </c>
    </row>
    <row r="6832">
      <c r="A6832" t="inlineStr">
        <is>
          <t>L0207945</t>
        </is>
      </c>
      <c r="B6832" t="inlineStr">
        <is>
          <t>2026-04-02</t>
        </is>
      </c>
      <c r="C6832" t="inlineStr">
        <is>
          <t>home_use</t>
        </is>
      </c>
      <c r="D6832" t="inlineStr">
        <is>
          <t>IMP01310</t>
        </is>
      </c>
      <c r="E6832" t="inlineStr">
        <is>
          <t>T109167</t>
        </is>
      </c>
      <c r="F6832" s="32" t="n">
        <v>243788.37</v>
      </c>
      <c r="G6832" s="32" t="n">
        <v>24378.84</v>
      </c>
    </row>
    <row r="6833">
      <c r="A6833" t="inlineStr">
        <is>
          <t>L0207946</t>
        </is>
      </c>
      <c r="B6833" t="inlineStr">
        <is>
          <t>2026-04-02</t>
        </is>
      </c>
      <c r="C6833" t="inlineStr">
        <is>
          <t>home_use</t>
        </is>
      </c>
      <c r="D6833" t="inlineStr">
        <is>
          <t>IMP01310</t>
        </is>
      </c>
      <c r="E6833" t="inlineStr">
        <is>
          <t>T109167</t>
        </is>
      </c>
      <c r="F6833" s="32" t="n">
        <v>762918.58</v>
      </c>
      <c r="G6833" s="32" t="n">
        <v>81632.28999999999</v>
      </c>
    </row>
    <row r="6834">
      <c r="A6834" t="inlineStr">
        <is>
          <t>L0207992</t>
        </is>
      </c>
      <c r="B6834" t="inlineStr">
        <is>
          <t>2026-04-03</t>
        </is>
      </c>
      <c r="C6834" t="inlineStr">
        <is>
          <t>home_use</t>
        </is>
      </c>
      <c r="D6834" t="inlineStr">
        <is>
          <t>IMP00063</t>
        </is>
      </c>
      <c r="E6834" t="inlineStr">
        <is>
          <t>T100440</t>
        </is>
      </c>
      <c r="F6834" s="32" t="n">
        <v>1398410.39</v>
      </c>
      <c r="G6834" s="32" t="n">
        <v>160817.19</v>
      </c>
    </row>
    <row r="6835">
      <c r="A6835" t="inlineStr">
        <is>
          <t>L0207993</t>
        </is>
      </c>
      <c r="B6835" t="inlineStr">
        <is>
          <t>2026-04-03</t>
        </is>
      </c>
      <c r="C6835" t="inlineStr">
        <is>
          <t>home_use</t>
        </is>
      </c>
      <c r="D6835" t="inlineStr">
        <is>
          <t>IMP00063</t>
        </is>
      </c>
      <c r="E6835" t="inlineStr">
        <is>
          <t>T100440</t>
        </is>
      </c>
      <c r="F6835" s="32" t="n">
        <v>934430.55</v>
      </c>
      <c r="G6835" s="32" t="n">
        <v>107459.51</v>
      </c>
    </row>
    <row r="6836">
      <c r="A6836" t="inlineStr">
        <is>
          <t>L0207994</t>
        </is>
      </c>
      <c r="B6836" t="inlineStr">
        <is>
          <t>2026-04-03</t>
        </is>
      </c>
      <c r="C6836" t="inlineStr">
        <is>
          <t>home_use</t>
        </is>
      </c>
      <c r="D6836" t="inlineStr">
        <is>
          <t>IMP00063</t>
        </is>
      </c>
      <c r="E6836" t="inlineStr">
        <is>
          <t>T100440</t>
        </is>
      </c>
      <c r="F6836" s="32" t="n">
        <v>5079361.03</v>
      </c>
      <c r="G6836" s="32" t="n">
        <v>568888.4399999999</v>
      </c>
    </row>
    <row r="6837">
      <c r="A6837" t="inlineStr">
        <is>
          <t>L0207995</t>
        </is>
      </c>
      <c r="B6837" t="inlineStr">
        <is>
          <t>2026-04-03</t>
        </is>
      </c>
      <c r="C6837" t="inlineStr">
        <is>
          <t>home_use</t>
        </is>
      </c>
      <c r="D6837" t="inlineStr">
        <is>
          <t>IMP00063</t>
        </is>
      </c>
      <c r="E6837" t="inlineStr">
        <is>
          <t>T100440</t>
        </is>
      </c>
      <c r="F6837" s="32" t="n">
        <v>956581.27</v>
      </c>
      <c r="G6837" s="32" t="n">
        <v>110006.85</v>
      </c>
    </row>
    <row r="6838">
      <c r="A6838" t="inlineStr">
        <is>
          <t>L0208031</t>
        </is>
      </c>
      <c r="B6838" t="inlineStr">
        <is>
          <t>2026-04-03</t>
        </is>
      </c>
      <c r="C6838" t="inlineStr">
        <is>
          <t>home_use</t>
        </is>
      </c>
      <c r="D6838" t="inlineStr">
        <is>
          <t>IMP00340</t>
        </is>
      </c>
      <c r="E6838" t="inlineStr">
        <is>
          <t>T102376</t>
        </is>
      </c>
      <c r="F6838" s="32" t="n">
        <v>19299092.84</v>
      </c>
      <c r="G6838" s="32" t="n">
        <v>2026404.75</v>
      </c>
    </row>
    <row r="6839">
      <c r="A6839" t="inlineStr">
        <is>
          <t>L0208034</t>
        </is>
      </c>
      <c r="B6839" t="inlineStr">
        <is>
          <t>2026-04-03</t>
        </is>
      </c>
      <c r="C6839" t="inlineStr">
        <is>
          <t>home_use</t>
        </is>
      </c>
      <c r="D6839" t="inlineStr">
        <is>
          <t>IMP00340</t>
        </is>
      </c>
      <c r="E6839" t="inlineStr">
        <is>
          <t>T102376</t>
        </is>
      </c>
      <c r="F6839" s="32" t="n">
        <v>15201954.74</v>
      </c>
      <c r="G6839" s="32" t="n">
        <v>1596205.25</v>
      </c>
    </row>
    <row r="6840">
      <c r="A6840" t="inlineStr">
        <is>
          <t>L0208097</t>
        </is>
      </c>
      <c r="B6840" t="inlineStr">
        <is>
          <t>2026-04-03</t>
        </is>
      </c>
      <c r="C6840" t="inlineStr">
        <is>
          <t>home_use</t>
        </is>
      </c>
      <c r="D6840" t="inlineStr">
        <is>
          <t>IMP00643</t>
        </is>
      </c>
      <c r="E6840" t="inlineStr">
        <is>
          <t>T104498</t>
        </is>
      </c>
      <c r="F6840" s="32" t="n">
        <v>542326.3</v>
      </c>
      <c r="G6840" s="32" t="n">
        <v>54232.63</v>
      </c>
    </row>
    <row r="6841">
      <c r="A6841" t="inlineStr">
        <is>
          <t>L0208098</t>
        </is>
      </c>
      <c r="B6841" t="inlineStr">
        <is>
          <t>2026-04-03</t>
        </is>
      </c>
      <c r="C6841" t="inlineStr">
        <is>
          <t>home_use</t>
        </is>
      </c>
      <c r="D6841" t="inlineStr">
        <is>
          <t>IMP00643</t>
        </is>
      </c>
      <c r="E6841" t="inlineStr">
        <is>
          <t>T104498</t>
        </is>
      </c>
      <c r="F6841" s="32" t="n">
        <v>319302.43</v>
      </c>
      <c r="G6841" s="32" t="n">
        <v>31930.24</v>
      </c>
    </row>
    <row r="6842">
      <c r="A6842" t="inlineStr">
        <is>
          <t>L0208099</t>
        </is>
      </c>
      <c r="B6842" t="inlineStr">
        <is>
          <t>2026-04-03</t>
        </is>
      </c>
      <c r="C6842" t="inlineStr">
        <is>
          <t>home_use</t>
        </is>
      </c>
      <c r="D6842" t="inlineStr">
        <is>
          <t>IMP00643</t>
        </is>
      </c>
      <c r="E6842" t="inlineStr">
        <is>
          <t>T104498</t>
        </is>
      </c>
      <c r="F6842" s="32" t="n">
        <v>1198858.26</v>
      </c>
      <c r="G6842" s="32" t="n">
        <v>119885.83</v>
      </c>
    </row>
    <row r="6843">
      <c r="A6843" t="inlineStr">
        <is>
          <t>L0208100</t>
        </is>
      </c>
      <c r="B6843" t="inlineStr">
        <is>
          <t>2026-04-03</t>
        </is>
      </c>
      <c r="C6843" t="inlineStr">
        <is>
          <t>warehouse_out</t>
        </is>
      </c>
      <c r="D6843" t="inlineStr">
        <is>
          <t>IMP00643</t>
        </is>
      </c>
      <c r="E6843" t="inlineStr">
        <is>
          <t>T104498</t>
        </is>
      </c>
      <c r="F6843" s="32" t="n">
        <v>815739.25</v>
      </c>
      <c r="G6843" s="32" t="n">
        <v>81573.92</v>
      </c>
    </row>
    <row r="6844">
      <c r="A6844" t="inlineStr">
        <is>
          <t>L0208101</t>
        </is>
      </c>
      <c r="B6844" t="inlineStr">
        <is>
          <t>2026-04-03</t>
        </is>
      </c>
      <c r="C6844" t="inlineStr">
        <is>
          <t>home_use</t>
        </is>
      </c>
      <c r="D6844" t="inlineStr">
        <is>
          <t>IMP00643</t>
        </is>
      </c>
      <c r="E6844" t="inlineStr">
        <is>
          <t>T104498</t>
        </is>
      </c>
      <c r="F6844" s="32" t="n">
        <v>1236920.42</v>
      </c>
      <c r="G6844" s="32" t="n">
        <v>123692.04</v>
      </c>
    </row>
    <row r="6845">
      <c r="A6845" t="inlineStr">
        <is>
          <t>L0208124</t>
        </is>
      </c>
      <c r="B6845" t="inlineStr">
        <is>
          <t>2026-04-03</t>
        </is>
      </c>
      <c r="C6845" t="inlineStr">
        <is>
          <t>home_use</t>
        </is>
      </c>
      <c r="D6845" t="inlineStr">
        <is>
          <t>IMP00753</t>
        </is>
      </c>
      <c r="E6845" t="inlineStr">
        <is>
          <t>T105264</t>
        </is>
      </c>
      <c r="F6845" s="32" t="n">
        <v>689243.39</v>
      </c>
      <c r="G6845" s="32" t="n">
        <v>72370.56</v>
      </c>
    </row>
    <row r="6846">
      <c r="A6846" t="inlineStr">
        <is>
          <t>L0208147</t>
        </is>
      </c>
      <c r="B6846" t="inlineStr">
        <is>
          <t>2026-04-03</t>
        </is>
      </c>
      <c r="C6846" t="inlineStr">
        <is>
          <t>home_use</t>
        </is>
      </c>
      <c r="D6846" t="inlineStr">
        <is>
          <t>IMP00892</t>
        </is>
      </c>
      <c r="E6846" t="inlineStr">
        <is>
          <t>T106240</t>
        </is>
      </c>
      <c r="F6846" s="32" t="n">
        <v>2707759.56</v>
      </c>
      <c r="G6846" s="32" t="n">
        <v>284314.75</v>
      </c>
    </row>
    <row r="6847">
      <c r="A6847" t="inlineStr">
        <is>
          <t>L0208155</t>
        </is>
      </c>
      <c r="B6847" t="inlineStr">
        <is>
          <t>2026-04-03</t>
        </is>
      </c>
      <c r="C6847" t="inlineStr">
        <is>
          <t>home_use</t>
        </is>
      </c>
      <c r="D6847" t="inlineStr">
        <is>
          <t>IMP00926</t>
        </is>
      </c>
      <c r="E6847" t="inlineStr">
        <is>
          <t>T106477</t>
        </is>
      </c>
      <c r="F6847" s="32" t="n">
        <v>22489851.3</v>
      </c>
      <c r="G6847" s="32" t="n">
        <v>2361434.39</v>
      </c>
    </row>
    <row r="6848">
      <c r="A6848" t="inlineStr">
        <is>
          <t>L0208156</t>
        </is>
      </c>
      <c r="B6848" t="inlineStr">
        <is>
          <t>2026-04-03</t>
        </is>
      </c>
      <c r="C6848" t="inlineStr">
        <is>
          <t>home_use</t>
        </is>
      </c>
      <c r="D6848" t="inlineStr">
        <is>
          <t>IMP00926</t>
        </is>
      </c>
      <c r="E6848" t="inlineStr">
        <is>
          <t>T106477</t>
        </is>
      </c>
      <c r="F6848" s="32" t="n">
        <v>248533.32</v>
      </c>
      <c r="G6848" s="32" t="n">
        <v>26593.07</v>
      </c>
    </row>
    <row r="6849">
      <c r="A6849" t="inlineStr">
        <is>
          <t>L0208159</t>
        </is>
      </c>
      <c r="B6849" t="inlineStr">
        <is>
          <t>2026-04-03</t>
        </is>
      </c>
      <c r="C6849" t="inlineStr">
        <is>
          <t>home_use</t>
        </is>
      </c>
      <c r="D6849" t="inlineStr">
        <is>
          <t>IMP00926</t>
        </is>
      </c>
      <c r="E6849" t="inlineStr">
        <is>
          <t>T106477</t>
        </is>
      </c>
      <c r="F6849" s="32" t="n">
        <v>1515275.66</v>
      </c>
      <c r="G6849" s="32" t="n">
        <v>159103.94</v>
      </c>
    </row>
    <row r="6850">
      <c r="A6850" t="inlineStr">
        <is>
          <t>L0208165</t>
        </is>
      </c>
      <c r="B6850" t="inlineStr">
        <is>
          <t>2026-04-03</t>
        </is>
      </c>
      <c r="C6850" t="inlineStr">
        <is>
          <t>warehouse_out</t>
        </is>
      </c>
      <c r="D6850" t="inlineStr">
        <is>
          <t>IMP00950</t>
        </is>
      </c>
      <c r="F6850" s="32" t="n">
        <v>697962.46</v>
      </c>
      <c r="G6850" s="32" t="n">
        <v>90735.12</v>
      </c>
    </row>
    <row r="6851">
      <c r="A6851" t="inlineStr">
        <is>
          <t>L0208177</t>
        </is>
      </c>
      <c r="B6851" t="inlineStr">
        <is>
          <t>2026-04-03</t>
        </is>
      </c>
      <c r="C6851" t="inlineStr">
        <is>
          <t>home_use</t>
        </is>
      </c>
      <c r="D6851" t="inlineStr">
        <is>
          <t>IMP00999</t>
        </is>
      </c>
      <c r="E6851" t="inlineStr">
        <is>
          <t>T106987</t>
        </is>
      </c>
      <c r="F6851" s="32" t="n">
        <v>2290243.64</v>
      </c>
      <c r="G6851" s="32" t="n">
        <v>240475.58</v>
      </c>
    </row>
    <row r="6852">
      <c r="A6852" t="inlineStr">
        <is>
          <t>L0208179</t>
        </is>
      </c>
      <c r="B6852" t="inlineStr">
        <is>
          <t>2026-04-03</t>
        </is>
      </c>
      <c r="C6852" t="inlineStr">
        <is>
          <t>home_use</t>
        </is>
      </c>
      <c r="D6852" t="inlineStr">
        <is>
          <t>IMP00999</t>
        </is>
      </c>
      <c r="E6852" t="inlineStr">
        <is>
          <t>T106987</t>
        </is>
      </c>
      <c r="F6852" s="32" t="n">
        <v>4597529.73</v>
      </c>
      <c r="G6852" s="32" t="n">
        <v>459752.97</v>
      </c>
    </row>
    <row r="6853">
      <c r="A6853" t="inlineStr">
        <is>
          <t>L0208194</t>
        </is>
      </c>
      <c r="B6853" t="inlineStr">
        <is>
          <t>2026-04-03</t>
        </is>
      </c>
      <c r="C6853" t="inlineStr">
        <is>
          <t>home_use</t>
        </is>
      </c>
      <c r="D6853" t="inlineStr">
        <is>
          <t>IMP01037</t>
        </is>
      </c>
      <c r="E6853" t="inlineStr">
        <is>
          <t>T107258</t>
        </is>
      </c>
      <c r="F6853" s="32" t="n">
        <v>1051595.82</v>
      </c>
      <c r="G6853" s="32" t="n">
        <v>126191.5</v>
      </c>
    </row>
    <row r="6854">
      <c r="A6854" t="inlineStr">
        <is>
          <t>L0208208</t>
        </is>
      </c>
      <c r="B6854" t="inlineStr">
        <is>
          <t>2026-04-03</t>
        </is>
      </c>
      <c r="C6854" t="inlineStr">
        <is>
          <t>home_use</t>
        </is>
      </c>
      <c r="D6854" t="inlineStr">
        <is>
          <t>IMP01089</t>
        </is>
      </c>
      <c r="E6854" t="inlineStr">
        <is>
          <t>T107617</t>
        </is>
      </c>
      <c r="F6854" s="32" t="n">
        <v>7996029.58</v>
      </c>
      <c r="G6854" s="32" t="n">
        <v>839583.11</v>
      </c>
    </row>
    <row r="6855">
      <c r="A6855" t="inlineStr">
        <is>
          <t>L0208217</t>
        </is>
      </c>
      <c r="B6855" t="inlineStr">
        <is>
          <t>2026-04-03</t>
        </is>
      </c>
      <c r="C6855" t="inlineStr">
        <is>
          <t>home_use</t>
        </is>
      </c>
      <c r="D6855" t="inlineStr">
        <is>
          <t>IMP01142</t>
        </is>
      </c>
      <c r="E6855" t="inlineStr">
        <is>
          <t>T107992</t>
        </is>
      </c>
      <c r="F6855" s="32" t="n">
        <v>35887129.95</v>
      </c>
      <c r="G6855" s="32" t="n">
        <v>3588712.99</v>
      </c>
    </row>
    <row r="6856">
      <c r="A6856" t="inlineStr">
        <is>
          <t>L0208240</t>
        </is>
      </c>
      <c r="B6856" t="inlineStr">
        <is>
          <t>2026-04-03</t>
        </is>
      </c>
      <c r="C6856" t="inlineStr">
        <is>
          <t>home_use</t>
        </is>
      </c>
      <c r="D6856" t="inlineStr">
        <is>
          <t>IMP01223</t>
        </is>
      </c>
      <c r="E6856" t="inlineStr">
        <is>
          <t>T100033</t>
        </is>
      </c>
      <c r="F6856" s="32" t="n">
        <v>2084541.05</v>
      </c>
      <c r="G6856" s="32" t="n">
        <v>218876.81</v>
      </c>
    </row>
    <row r="6857">
      <c r="A6857" t="inlineStr">
        <is>
          <t>L0208241</t>
        </is>
      </c>
      <c r="B6857" t="inlineStr">
        <is>
          <t>2026-04-03</t>
        </is>
      </c>
      <c r="C6857" t="inlineStr">
        <is>
          <t>home_use</t>
        </is>
      </c>
      <c r="D6857" t="inlineStr">
        <is>
          <t>IMP01242</t>
        </is>
      </c>
      <c r="E6857" t="inlineStr">
        <is>
          <t>T108692</t>
        </is>
      </c>
      <c r="F6857" s="32" t="n">
        <v>4127232.27</v>
      </c>
      <c r="G6857" s="32" t="n">
        <v>433359.39</v>
      </c>
    </row>
    <row r="6858">
      <c r="A6858" t="inlineStr">
        <is>
          <t>L0208253</t>
        </is>
      </c>
      <c r="B6858" t="inlineStr">
        <is>
          <t>2026-04-03</t>
        </is>
      </c>
      <c r="C6858" t="inlineStr">
        <is>
          <t>home_use</t>
        </is>
      </c>
      <c r="D6858" t="inlineStr">
        <is>
          <t>IMP01310</t>
        </is>
      </c>
      <c r="E6858" t="inlineStr">
        <is>
          <t>T109167</t>
        </is>
      </c>
      <c r="F6858" s="32" t="n">
        <v>667422.55</v>
      </c>
      <c r="G6858" s="32" t="n">
        <v>71414.21000000001</v>
      </c>
    </row>
    <row r="6859">
      <c r="A6859" t="inlineStr">
        <is>
          <t>L0208254</t>
        </is>
      </c>
      <c r="B6859" t="inlineStr">
        <is>
          <t>2026-04-03</t>
        </is>
      </c>
      <c r="C6859" t="inlineStr">
        <is>
          <t>home_use</t>
        </is>
      </c>
      <c r="D6859" t="inlineStr">
        <is>
          <t>IMP01310</t>
        </is>
      </c>
      <c r="E6859" t="inlineStr">
        <is>
          <t>T109167</t>
        </is>
      </c>
      <c r="F6859" s="32" t="n">
        <v>600637.11</v>
      </c>
      <c r="G6859" s="32" t="n">
        <v>64268.17</v>
      </c>
    </row>
    <row r="6860">
      <c r="A6860" t="inlineStr">
        <is>
          <t>L0208256</t>
        </is>
      </c>
      <c r="B6860" t="inlineStr">
        <is>
          <t>2026-04-03</t>
        </is>
      </c>
      <c r="C6860" t="inlineStr">
        <is>
          <t>home_use</t>
        </is>
      </c>
      <c r="D6860" t="inlineStr">
        <is>
          <t>IMP01310</t>
        </is>
      </c>
      <c r="E6860" t="inlineStr">
        <is>
          <t>T109167</t>
        </is>
      </c>
      <c r="F6860" s="32" t="n">
        <v>779518.74</v>
      </c>
      <c r="G6860" s="32" t="n">
        <v>77951.87</v>
      </c>
    </row>
    <row r="6861">
      <c r="A6861" t="inlineStr">
        <is>
          <t>L0208260</t>
        </is>
      </c>
      <c r="B6861" t="inlineStr">
        <is>
          <t>2026-04-03</t>
        </is>
      </c>
      <c r="C6861" t="inlineStr">
        <is>
          <t>home_use</t>
        </is>
      </c>
      <c r="D6861" t="inlineStr">
        <is>
          <t>IMP01310</t>
        </is>
      </c>
      <c r="E6861" t="inlineStr">
        <is>
          <t>T109167</t>
        </is>
      </c>
      <c r="F6861" s="32" t="n">
        <v>472070.74</v>
      </c>
      <c r="G6861" s="32" t="n">
        <v>50511.57</v>
      </c>
    </row>
    <row r="6862">
      <c r="A6862" t="inlineStr">
        <is>
          <t>L0208266</t>
        </is>
      </c>
      <c r="B6862" t="inlineStr">
        <is>
          <t>2026-04-03</t>
        </is>
      </c>
      <c r="C6862" t="inlineStr">
        <is>
          <t>home_use</t>
        </is>
      </c>
      <c r="D6862" t="inlineStr">
        <is>
          <t>IMP01315</t>
        </is>
      </c>
      <c r="E6862" t="inlineStr">
        <is>
          <t>T109203</t>
        </is>
      </c>
      <c r="F6862" s="32" t="n">
        <v>1528620.61</v>
      </c>
      <c r="G6862" s="32" t="n">
        <v>183434.47</v>
      </c>
    </row>
    <row r="6863">
      <c r="A6863" t="inlineStr">
        <is>
          <t>L0208293</t>
        </is>
      </c>
      <c r="B6863" t="inlineStr">
        <is>
          <t>2026-04-04</t>
        </is>
      </c>
      <c r="C6863" t="inlineStr">
        <is>
          <t>home_use</t>
        </is>
      </c>
      <c r="D6863" t="inlineStr">
        <is>
          <t>IMP00063</t>
        </is>
      </c>
      <c r="E6863" t="inlineStr">
        <is>
          <t>T100440</t>
        </is>
      </c>
      <c r="F6863" s="32" t="n">
        <v>400554.79</v>
      </c>
      <c r="G6863" s="32" t="n">
        <v>46063.8</v>
      </c>
    </row>
    <row r="6864">
      <c r="A6864" t="inlineStr">
        <is>
          <t>L0208294</t>
        </is>
      </c>
      <c r="B6864" t="inlineStr">
        <is>
          <t>2026-04-04</t>
        </is>
      </c>
      <c r="C6864" t="inlineStr">
        <is>
          <t>home_use</t>
        </is>
      </c>
      <c r="D6864" t="inlineStr">
        <is>
          <t>IMP00063</t>
        </is>
      </c>
      <c r="E6864" t="inlineStr">
        <is>
          <t>T100440</t>
        </is>
      </c>
      <c r="F6864" s="32" t="n">
        <v>466510.56</v>
      </c>
      <c r="G6864" s="32" t="n">
        <v>53648.71</v>
      </c>
    </row>
    <row r="6865">
      <c r="A6865" t="inlineStr">
        <is>
          <t>L0208295</t>
        </is>
      </c>
      <c r="B6865" t="inlineStr">
        <is>
          <t>2026-04-04</t>
        </is>
      </c>
      <c r="C6865" t="inlineStr">
        <is>
          <t>home_use</t>
        </is>
      </c>
      <c r="D6865" t="inlineStr">
        <is>
          <t>IMP00063</t>
        </is>
      </c>
      <c r="E6865" t="inlineStr">
        <is>
          <t>T100440</t>
        </is>
      </c>
      <c r="F6865" s="32" t="n">
        <v>2553041.37</v>
      </c>
      <c r="G6865" s="32" t="n">
        <v>285940.63</v>
      </c>
    </row>
    <row r="6866">
      <c r="A6866" t="inlineStr">
        <is>
          <t>L0208296</t>
        </is>
      </c>
      <c r="B6866" t="inlineStr">
        <is>
          <t>2026-04-04</t>
        </is>
      </c>
      <c r="C6866" t="inlineStr">
        <is>
          <t>home_use</t>
        </is>
      </c>
      <c r="D6866" t="inlineStr">
        <is>
          <t>IMP00063</t>
        </is>
      </c>
      <c r="E6866" t="inlineStr">
        <is>
          <t>T100440</t>
        </is>
      </c>
      <c r="F6866" s="32" t="n">
        <v>318731.51</v>
      </c>
      <c r="G6866" s="32" t="n">
        <v>36654.12</v>
      </c>
    </row>
    <row r="6867">
      <c r="A6867" t="inlineStr">
        <is>
          <t>L0208297</t>
        </is>
      </c>
      <c r="B6867" t="inlineStr">
        <is>
          <t>2026-04-04</t>
        </is>
      </c>
      <c r="C6867" t="inlineStr">
        <is>
          <t>home_use</t>
        </is>
      </c>
      <c r="D6867" t="inlineStr">
        <is>
          <t>IMP00063</t>
        </is>
      </c>
      <c r="E6867" t="inlineStr">
        <is>
          <t>T100440</t>
        </is>
      </c>
      <c r="F6867" s="32" t="n">
        <v>14436439.37</v>
      </c>
      <c r="G6867" s="32" t="n">
        <v>1876737.12</v>
      </c>
    </row>
    <row r="6868">
      <c r="A6868" t="inlineStr">
        <is>
          <t>L0208298</t>
        </is>
      </c>
      <c r="B6868" t="inlineStr">
        <is>
          <t>2026-04-04</t>
        </is>
      </c>
      <c r="C6868" t="inlineStr">
        <is>
          <t>home_use</t>
        </is>
      </c>
      <c r="D6868" t="inlineStr">
        <is>
          <t>IMP00063</t>
        </is>
      </c>
      <c r="E6868" t="inlineStr">
        <is>
          <t>T100440</t>
        </is>
      </c>
      <c r="F6868" s="32" t="n">
        <v>1117447.05</v>
      </c>
      <c r="G6868" s="32" t="n">
        <v>128506.41</v>
      </c>
    </row>
    <row r="6869">
      <c r="A6869" t="inlineStr">
        <is>
          <t>L0208314</t>
        </is>
      </c>
      <c r="B6869" t="inlineStr">
        <is>
          <t>2026-04-04</t>
        </is>
      </c>
      <c r="C6869" t="inlineStr">
        <is>
          <t>home_use</t>
        </is>
      </c>
      <c r="D6869" t="inlineStr">
        <is>
          <t>IMP00156</t>
        </is>
      </c>
      <c r="F6869" s="32" t="n">
        <v>2990982.7</v>
      </c>
      <c r="G6869" s="32" t="n">
        <v>388827.75</v>
      </c>
    </row>
    <row r="6870">
      <c r="A6870" t="inlineStr">
        <is>
          <t>L0208332</t>
        </is>
      </c>
      <c r="B6870" t="inlineStr">
        <is>
          <t>2026-04-04</t>
        </is>
      </c>
      <c r="C6870" t="inlineStr">
        <is>
          <t>home_use</t>
        </is>
      </c>
      <c r="D6870" t="inlineStr">
        <is>
          <t>IMP00288</t>
        </is>
      </c>
      <c r="E6870" t="inlineStr">
        <is>
          <t>T102011</t>
        </is>
      </c>
      <c r="F6870" s="32" t="n">
        <v>267908.12</v>
      </c>
      <c r="G6870" s="32" t="n">
        <v>34828.06</v>
      </c>
    </row>
    <row r="6871">
      <c r="A6871" t="inlineStr">
        <is>
          <t>L0208336</t>
        </is>
      </c>
      <c r="B6871" t="inlineStr">
        <is>
          <t>2026-04-04</t>
        </is>
      </c>
      <c r="C6871" t="inlineStr">
        <is>
          <t>home_use</t>
        </is>
      </c>
      <c r="D6871" t="inlineStr">
        <is>
          <t>IMP00306</t>
        </is>
      </c>
      <c r="E6871" t="inlineStr">
        <is>
          <t>T102141</t>
        </is>
      </c>
      <c r="F6871" s="32" t="n">
        <v>414630.97</v>
      </c>
      <c r="G6871" s="32" t="n">
        <v>43536.25</v>
      </c>
    </row>
    <row r="6872">
      <c r="A6872" t="inlineStr">
        <is>
          <t>L0208338</t>
        </is>
      </c>
      <c r="B6872" t="inlineStr">
        <is>
          <t>2026-04-04</t>
        </is>
      </c>
      <c r="C6872" t="inlineStr">
        <is>
          <t>home_use</t>
        </is>
      </c>
      <c r="D6872" t="inlineStr">
        <is>
          <t>IMP00306</t>
        </is>
      </c>
      <c r="E6872" t="inlineStr">
        <is>
          <t>T102141</t>
        </is>
      </c>
      <c r="F6872" s="32" t="n">
        <v>578403.89</v>
      </c>
      <c r="G6872" s="32" t="n">
        <v>72300.49000000001</v>
      </c>
    </row>
    <row r="6873">
      <c r="A6873" t="inlineStr">
        <is>
          <t>L0208390</t>
        </is>
      </c>
      <c r="B6873" t="inlineStr">
        <is>
          <t>2026-04-04</t>
        </is>
      </c>
      <c r="C6873" t="inlineStr">
        <is>
          <t>home_use</t>
        </is>
      </c>
      <c r="D6873" t="inlineStr">
        <is>
          <t>IMP00643</t>
        </is>
      </c>
      <c r="E6873" t="inlineStr">
        <is>
          <t>T104498</t>
        </is>
      </c>
      <c r="F6873" s="32" t="n">
        <v>508867.71</v>
      </c>
      <c r="G6873" s="32" t="n">
        <v>50886.77</v>
      </c>
    </row>
    <row r="6874">
      <c r="A6874" t="inlineStr">
        <is>
          <t>L0208391</t>
        </is>
      </c>
      <c r="B6874" t="inlineStr">
        <is>
          <t>2026-04-04</t>
        </is>
      </c>
      <c r="C6874" t="inlineStr">
        <is>
          <t>warehouse_out</t>
        </is>
      </c>
      <c r="D6874" t="inlineStr">
        <is>
          <t>IMP00643</t>
        </is>
      </c>
      <c r="E6874" t="inlineStr">
        <is>
          <t>T104498</t>
        </is>
      </c>
      <c r="F6874" s="32" t="n">
        <v>779908.26</v>
      </c>
      <c r="G6874" s="32" t="n">
        <v>77990.83</v>
      </c>
    </row>
    <row r="6875">
      <c r="A6875" t="inlineStr">
        <is>
          <t>L0208392</t>
        </is>
      </c>
      <c r="B6875" t="inlineStr">
        <is>
          <t>2026-04-04</t>
        </is>
      </c>
      <c r="C6875" t="inlineStr">
        <is>
          <t>home_use</t>
        </is>
      </c>
      <c r="D6875" t="inlineStr">
        <is>
          <t>IMP00643</t>
        </is>
      </c>
      <c r="E6875" t="inlineStr">
        <is>
          <t>T104498</t>
        </is>
      </c>
      <c r="F6875" s="32" t="n">
        <v>621945.1899999999</v>
      </c>
      <c r="G6875" s="32" t="n">
        <v>62194.52</v>
      </c>
    </row>
    <row r="6876">
      <c r="A6876" t="inlineStr">
        <is>
          <t>L0208393</t>
        </is>
      </c>
      <c r="B6876" t="inlineStr">
        <is>
          <t>2026-04-04</t>
        </is>
      </c>
      <c r="C6876" t="inlineStr">
        <is>
          <t>warehouse_out</t>
        </is>
      </c>
      <c r="D6876" t="inlineStr">
        <is>
          <t>IMP00643</t>
        </is>
      </c>
      <c r="E6876" t="inlineStr">
        <is>
          <t>T104498</t>
        </is>
      </c>
      <c r="F6876" s="32" t="n">
        <v>529503.78</v>
      </c>
      <c r="G6876" s="32" t="n">
        <v>52950.38</v>
      </c>
    </row>
    <row r="6877">
      <c r="A6877" t="inlineStr">
        <is>
          <t>L0208394</t>
        </is>
      </c>
      <c r="B6877" t="inlineStr">
        <is>
          <t>2026-04-04</t>
        </is>
      </c>
      <c r="C6877" t="inlineStr">
        <is>
          <t>home_use</t>
        </is>
      </c>
      <c r="D6877" t="inlineStr">
        <is>
          <t>IMP00643</t>
        </is>
      </c>
      <c r="E6877" t="inlineStr">
        <is>
          <t>T104498</t>
        </is>
      </c>
      <c r="F6877" s="32" t="n">
        <v>1017640.56</v>
      </c>
      <c r="G6877" s="32" t="n">
        <v>101764.06</v>
      </c>
    </row>
    <row r="6878">
      <c r="A6878" t="inlineStr">
        <is>
          <t>L0208419</t>
        </is>
      </c>
      <c r="B6878" t="inlineStr">
        <is>
          <t>2026-04-04</t>
        </is>
      </c>
      <c r="C6878" t="inlineStr">
        <is>
          <t>warehouse_in</t>
        </is>
      </c>
      <c r="D6878" t="inlineStr">
        <is>
          <t>IMP00815</t>
        </is>
      </c>
      <c r="E6878" t="inlineStr">
        <is>
          <t>T105700</t>
        </is>
      </c>
      <c r="F6878" s="32" t="n">
        <v>2141506.55</v>
      </c>
      <c r="G6878" s="32" t="n">
        <v>0</v>
      </c>
    </row>
    <row r="6879">
      <c r="A6879" t="inlineStr">
        <is>
          <t>L0208439</t>
        </is>
      </c>
      <c r="B6879" t="inlineStr">
        <is>
          <t>2026-04-04</t>
        </is>
      </c>
      <c r="C6879" t="inlineStr">
        <is>
          <t>home_use</t>
        </is>
      </c>
      <c r="D6879" t="inlineStr">
        <is>
          <t>IMP00926</t>
        </is>
      </c>
      <c r="E6879" t="inlineStr">
        <is>
          <t>T106477</t>
        </is>
      </c>
      <c r="F6879" s="32" t="n">
        <v>261084.5</v>
      </c>
      <c r="G6879" s="32" t="n">
        <v>27936.04</v>
      </c>
    </row>
    <row r="6880">
      <c r="A6880" t="inlineStr">
        <is>
          <t>L0208440</t>
        </is>
      </c>
      <c r="B6880" t="inlineStr">
        <is>
          <t>2026-04-04</t>
        </is>
      </c>
      <c r="C6880" t="inlineStr">
        <is>
          <t>home_use</t>
        </is>
      </c>
      <c r="D6880" t="inlineStr">
        <is>
          <t>IMP00926</t>
        </is>
      </c>
      <c r="E6880" t="inlineStr">
        <is>
          <t>T106477</t>
        </is>
      </c>
      <c r="F6880" s="32" t="n">
        <v>200522.35</v>
      </c>
      <c r="G6880" s="32" t="n">
        <v>21455.89</v>
      </c>
    </row>
    <row r="6881">
      <c r="A6881" t="inlineStr">
        <is>
          <t>L0208442</t>
        </is>
      </c>
      <c r="B6881" t="inlineStr">
        <is>
          <t>2026-04-04</t>
        </is>
      </c>
      <c r="C6881" t="inlineStr">
        <is>
          <t>home_use</t>
        </is>
      </c>
      <c r="D6881" t="inlineStr">
        <is>
          <t>IMP00926</t>
        </is>
      </c>
      <c r="E6881" t="inlineStr">
        <is>
          <t>T106477</t>
        </is>
      </c>
      <c r="F6881" s="32" t="n">
        <v>19903578.51</v>
      </c>
      <c r="G6881" s="32" t="n">
        <v>2089875.74</v>
      </c>
    </row>
    <row r="6882">
      <c r="A6882" t="inlineStr">
        <is>
          <t>L0208444</t>
        </is>
      </c>
      <c r="B6882" t="inlineStr">
        <is>
          <t>2026-04-04</t>
        </is>
      </c>
      <c r="C6882" t="inlineStr">
        <is>
          <t>home_use</t>
        </is>
      </c>
      <c r="D6882" t="inlineStr">
        <is>
          <t>IMP00926</t>
        </is>
      </c>
      <c r="E6882" t="inlineStr">
        <is>
          <t>T106477</t>
        </is>
      </c>
      <c r="F6882" s="32" t="n">
        <v>19179335.89</v>
      </c>
      <c r="G6882" s="32" t="n">
        <v>2013830.27</v>
      </c>
    </row>
    <row r="6883">
      <c r="A6883" t="inlineStr">
        <is>
          <t>L0208449</t>
        </is>
      </c>
      <c r="B6883" t="inlineStr">
        <is>
          <t>2026-04-04</t>
        </is>
      </c>
      <c r="C6883" t="inlineStr">
        <is>
          <t>home_use</t>
        </is>
      </c>
      <c r="D6883" t="inlineStr">
        <is>
          <t>IMP00950</t>
        </is>
      </c>
      <c r="F6883" s="32" t="n">
        <v>1382760.13</v>
      </c>
      <c r="G6883" s="32" t="n">
        <v>179758.82</v>
      </c>
    </row>
    <row r="6884">
      <c r="A6884" t="inlineStr">
        <is>
          <t>L0208450</t>
        </is>
      </c>
      <c r="B6884" t="inlineStr">
        <is>
          <t>2026-04-04</t>
        </is>
      </c>
      <c r="C6884" t="inlineStr">
        <is>
          <t>home_use</t>
        </is>
      </c>
      <c r="D6884" t="inlineStr">
        <is>
          <t>IMP00950</t>
        </is>
      </c>
      <c r="F6884" s="32" t="n">
        <v>1568186.3</v>
      </c>
      <c r="G6884" s="32" t="n">
        <v>203864.22</v>
      </c>
    </row>
    <row r="6885">
      <c r="A6885" t="inlineStr">
        <is>
          <t>L0208455</t>
        </is>
      </c>
      <c r="B6885" t="inlineStr">
        <is>
          <t>2026-04-04</t>
        </is>
      </c>
      <c r="C6885" t="inlineStr">
        <is>
          <t>home_use</t>
        </is>
      </c>
      <c r="D6885" t="inlineStr">
        <is>
          <t>IMP00999</t>
        </is>
      </c>
      <c r="E6885" t="inlineStr">
        <is>
          <t>T106987</t>
        </is>
      </c>
      <c r="F6885" s="32" t="n">
        <v>3595944.9</v>
      </c>
      <c r="G6885" s="32" t="n">
        <v>359594.49</v>
      </c>
    </row>
    <row r="6886">
      <c r="A6886" t="inlineStr">
        <is>
          <t>L0208463</t>
        </is>
      </c>
      <c r="B6886" t="inlineStr">
        <is>
          <t>2026-04-04</t>
        </is>
      </c>
      <c r="C6886" t="inlineStr">
        <is>
          <t>home_use</t>
        </is>
      </c>
      <c r="D6886" t="inlineStr">
        <is>
          <t>IMP01037</t>
        </is>
      </c>
      <c r="E6886" t="inlineStr">
        <is>
          <t>T107258</t>
        </is>
      </c>
      <c r="F6886" s="32" t="n">
        <v>764301.64</v>
      </c>
      <c r="G6886" s="32" t="n">
        <v>76430.16</v>
      </c>
    </row>
    <row r="6887">
      <c r="A6887" t="inlineStr">
        <is>
          <t>L0208465</t>
        </is>
      </c>
      <c r="B6887" t="inlineStr">
        <is>
          <t>2026-04-04</t>
        </is>
      </c>
      <c r="C6887" t="inlineStr">
        <is>
          <t>home_use</t>
        </is>
      </c>
      <c r="D6887" t="inlineStr">
        <is>
          <t>IMP01037</t>
        </is>
      </c>
      <c r="E6887" t="inlineStr">
        <is>
          <t>T107258</t>
        </is>
      </c>
      <c r="F6887" s="32" t="n">
        <v>237385.18</v>
      </c>
      <c r="G6887" s="32" t="n">
        <v>28486.22</v>
      </c>
    </row>
    <row r="6888">
      <c r="A6888" t="inlineStr">
        <is>
          <t>L0208466</t>
        </is>
      </c>
      <c r="B6888" t="inlineStr">
        <is>
          <t>2026-04-04</t>
        </is>
      </c>
      <c r="C6888" t="inlineStr">
        <is>
          <t>home_use</t>
        </is>
      </c>
      <c r="D6888" t="inlineStr">
        <is>
          <t>IMP01037</t>
        </is>
      </c>
      <c r="E6888" t="inlineStr">
        <is>
          <t>T107258</t>
        </is>
      </c>
      <c r="F6888" s="32" t="n">
        <v>2330481.45</v>
      </c>
      <c r="G6888" s="32" t="n">
        <v>233048.15</v>
      </c>
    </row>
    <row r="6889">
      <c r="A6889" t="inlineStr">
        <is>
          <t>L0208467</t>
        </is>
      </c>
      <c r="B6889" t="inlineStr">
        <is>
          <t>2026-04-04</t>
        </is>
      </c>
      <c r="C6889" t="inlineStr">
        <is>
          <t>home_use</t>
        </is>
      </c>
      <c r="D6889" t="inlineStr">
        <is>
          <t>IMP01037</t>
        </is>
      </c>
      <c r="E6889" t="inlineStr">
        <is>
          <t>T107258</t>
        </is>
      </c>
      <c r="F6889" s="32" t="n">
        <v>1905602.6</v>
      </c>
      <c r="G6889" s="32" t="n">
        <v>190560.26</v>
      </c>
    </row>
    <row r="6890">
      <c r="A6890" t="inlineStr">
        <is>
          <t>L0208468</t>
        </is>
      </c>
      <c r="B6890" t="inlineStr">
        <is>
          <t>2026-04-04</t>
        </is>
      </c>
      <c r="C6890" t="inlineStr">
        <is>
          <t>home_use</t>
        </is>
      </c>
      <c r="D6890" t="inlineStr">
        <is>
          <t>IMP01037</t>
        </is>
      </c>
      <c r="E6890" t="inlineStr">
        <is>
          <t>T107258</t>
        </is>
      </c>
      <c r="F6890" s="32" t="n">
        <v>546135.4</v>
      </c>
      <c r="G6890" s="32" t="n">
        <v>54613.54</v>
      </c>
    </row>
    <row r="6891">
      <c r="A6891" t="inlineStr">
        <is>
          <t>L0208472</t>
        </is>
      </c>
      <c r="B6891" t="inlineStr">
        <is>
          <t>2026-04-04</t>
        </is>
      </c>
      <c r="C6891" t="inlineStr">
        <is>
          <t>home_use</t>
        </is>
      </c>
      <c r="D6891" t="inlineStr">
        <is>
          <t>IMP01043</t>
        </is>
      </c>
      <c r="E6891" t="inlineStr">
        <is>
          <t>T107297</t>
        </is>
      </c>
      <c r="F6891" s="32" t="n">
        <v>1836701.15</v>
      </c>
      <c r="G6891" s="32" t="n">
        <v>192853.62</v>
      </c>
    </row>
    <row r="6892">
      <c r="A6892" t="inlineStr">
        <is>
          <t>L0208476</t>
        </is>
      </c>
      <c r="B6892" t="inlineStr">
        <is>
          <t>2026-04-04</t>
        </is>
      </c>
      <c r="C6892" t="inlineStr">
        <is>
          <t>home_use</t>
        </is>
      </c>
      <c r="D6892" t="inlineStr">
        <is>
          <t>IMP01114</t>
        </is>
      </c>
      <c r="E6892" t="inlineStr">
        <is>
          <t>T107797</t>
        </is>
      </c>
      <c r="F6892" s="32" t="n">
        <v>6624030.61</v>
      </c>
      <c r="G6892" s="32" t="n">
        <v>662403.0600000001</v>
      </c>
    </row>
    <row r="6893">
      <c r="A6893" t="inlineStr">
        <is>
          <t>L0208482</t>
        </is>
      </c>
      <c r="B6893" t="inlineStr">
        <is>
          <t>2026-04-04</t>
        </is>
      </c>
      <c r="C6893" t="inlineStr">
        <is>
          <t>home_use</t>
        </is>
      </c>
      <c r="D6893" t="inlineStr">
        <is>
          <t>IMP01142</t>
        </is>
      </c>
      <c r="E6893" t="inlineStr">
        <is>
          <t>T107992</t>
        </is>
      </c>
      <c r="F6893" s="32" t="n">
        <v>17919873.88</v>
      </c>
      <c r="G6893" s="32" t="n">
        <v>1791987.39</v>
      </c>
    </row>
    <row r="6894">
      <c r="A6894" t="inlineStr">
        <is>
          <t>L0208483</t>
        </is>
      </c>
      <c r="B6894" t="inlineStr">
        <is>
          <t>2026-04-04</t>
        </is>
      </c>
      <c r="C6894" t="inlineStr">
        <is>
          <t>home_use</t>
        </is>
      </c>
      <c r="D6894" t="inlineStr">
        <is>
          <t>IMP01142</t>
        </is>
      </c>
      <c r="E6894" t="inlineStr">
        <is>
          <t>T107992</t>
        </is>
      </c>
      <c r="F6894" s="32" t="n">
        <v>577081.0699999999</v>
      </c>
      <c r="G6894" s="32" t="n">
        <v>64633.08</v>
      </c>
    </row>
    <row r="6895">
      <c r="A6895" t="inlineStr">
        <is>
          <t>L0208520</t>
        </is>
      </c>
      <c r="B6895" t="inlineStr">
        <is>
          <t>2026-04-04</t>
        </is>
      </c>
      <c r="C6895" t="inlineStr">
        <is>
          <t>home_use</t>
        </is>
      </c>
      <c r="D6895" t="inlineStr">
        <is>
          <t>IMP01310</t>
        </is>
      </c>
      <c r="E6895" t="inlineStr">
        <is>
          <t>T109167</t>
        </is>
      </c>
      <c r="F6895" s="32" t="n">
        <v>248439.49</v>
      </c>
      <c r="G6895" s="32" t="n">
        <v>26583.03</v>
      </c>
    </row>
    <row r="6896">
      <c r="A6896" t="inlineStr">
        <is>
          <t>L0208521</t>
        </is>
      </c>
      <c r="B6896" t="inlineStr">
        <is>
          <t>2026-04-04</t>
        </is>
      </c>
      <c r="C6896" t="inlineStr">
        <is>
          <t>home_use</t>
        </is>
      </c>
      <c r="D6896" t="inlineStr">
        <is>
          <t>IMP01310</t>
        </is>
      </c>
      <c r="E6896" t="inlineStr">
        <is>
          <t>T109167</t>
        </is>
      </c>
      <c r="F6896" s="32" t="n">
        <v>2023304.12</v>
      </c>
      <c r="G6896" s="32" t="n">
        <v>216493.54</v>
      </c>
    </row>
    <row r="6897">
      <c r="A6897" t="inlineStr">
        <is>
          <t>L0208522</t>
        </is>
      </c>
      <c r="B6897" t="inlineStr">
        <is>
          <t>2026-04-04</t>
        </is>
      </c>
      <c r="C6897" t="inlineStr">
        <is>
          <t>home_use</t>
        </is>
      </c>
      <c r="D6897" t="inlineStr">
        <is>
          <t>IMP01310</t>
        </is>
      </c>
      <c r="E6897" t="inlineStr">
        <is>
          <t>T109167</t>
        </is>
      </c>
      <c r="F6897" s="32" t="n">
        <v>340289.73</v>
      </c>
      <c r="G6897" s="32" t="n">
        <v>36411</v>
      </c>
    </row>
    <row r="6898">
      <c r="A6898" t="inlineStr">
        <is>
          <t>L0208523</t>
        </is>
      </c>
      <c r="B6898" t="inlineStr">
        <is>
          <t>2026-04-04</t>
        </is>
      </c>
      <c r="C6898" t="inlineStr">
        <is>
          <t>home_use</t>
        </is>
      </c>
      <c r="D6898" t="inlineStr">
        <is>
          <t>IMP01310</t>
        </is>
      </c>
      <c r="E6898" t="inlineStr">
        <is>
          <t>T109167</t>
        </is>
      </c>
      <c r="F6898" s="32" t="n">
        <v>714744.5</v>
      </c>
      <c r="G6898" s="32" t="n">
        <v>76477.66</v>
      </c>
    </row>
    <row r="6899">
      <c r="A6899" t="inlineStr">
        <is>
          <t>L0208524</t>
        </is>
      </c>
      <c r="B6899" t="inlineStr">
        <is>
          <t>2026-04-04</t>
        </is>
      </c>
      <c r="C6899" t="inlineStr">
        <is>
          <t>home_use</t>
        </is>
      </c>
      <c r="D6899" t="inlineStr">
        <is>
          <t>IMP01310</t>
        </is>
      </c>
      <c r="E6899" t="inlineStr">
        <is>
          <t>T109167</t>
        </is>
      </c>
      <c r="F6899" s="32" t="n">
        <v>1633180.55</v>
      </c>
      <c r="G6899" s="32" t="n">
        <v>174750.32</v>
      </c>
    </row>
    <row r="6900">
      <c r="A6900" t="inlineStr">
        <is>
          <t>L0208527</t>
        </is>
      </c>
      <c r="B6900" t="inlineStr">
        <is>
          <t>2026-04-04</t>
        </is>
      </c>
      <c r="C6900" t="inlineStr">
        <is>
          <t>home_use</t>
        </is>
      </c>
      <c r="D6900" t="inlineStr">
        <is>
          <t>IMP01310</t>
        </is>
      </c>
      <c r="E6900" t="inlineStr">
        <is>
          <t>T109167</t>
        </is>
      </c>
      <c r="F6900" s="32" t="n">
        <v>311175.67</v>
      </c>
      <c r="G6900" s="32" t="n">
        <v>33295.8</v>
      </c>
    </row>
    <row r="6901">
      <c r="A6901" t="inlineStr">
        <is>
          <t>L0208529</t>
        </is>
      </c>
      <c r="B6901" t="inlineStr">
        <is>
          <t>2026-04-04</t>
        </is>
      </c>
      <c r="C6901" t="inlineStr">
        <is>
          <t>home_use</t>
        </is>
      </c>
      <c r="D6901" t="inlineStr">
        <is>
          <t>IMP01310</t>
        </is>
      </c>
      <c r="E6901" t="inlineStr">
        <is>
          <t>T109167</t>
        </is>
      </c>
      <c r="F6901" s="32" t="n">
        <v>788333.99</v>
      </c>
      <c r="G6901" s="32" t="n">
        <v>84351.74000000001</v>
      </c>
    </row>
    <row r="6902">
      <c r="A6902" t="inlineStr">
        <is>
          <t>L0208556</t>
        </is>
      </c>
      <c r="B6902" t="inlineStr">
        <is>
          <t>2026-04-05</t>
        </is>
      </c>
      <c r="C6902" t="inlineStr">
        <is>
          <t>home_use</t>
        </is>
      </c>
      <c r="D6902" t="inlineStr">
        <is>
          <t>IMP00063</t>
        </is>
      </c>
      <c r="E6902" t="inlineStr">
        <is>
          <t>T100440</t>
        </is>
      </c>
      <c r="F6902" s="32" t="n">
        <v>528897.41</v>
      </c>
      <c r="G6902" s="32" t="n">
        <v>56592.02</v>
      </c>
    </row>
    <row r="6903">
      <c r="A6903" t="inlineStr">
        <is>
          <t>L0208557</t>
        </is>
      </c>
      <c r="B6903" t="inlineStr">
        <is>
          <t>2026-04-05</t>
        </is>
      </c>
      <c r="C6903" t="inlineStr">
        <is>
          <t>home_use</t>
        </is>
      </c>
      <c r="D6903" t="inlineStr">
        <is>
          <t>IMP00063</t>
        </is>
      </c>
      <c r="E6903" t="inlineStr">
        <is>
          <t>T100440</t>
        </is>
      </c>
      <c r="F6903" s="32" t="n">
        <v>6271490.98</v>
      </c>
      <c r="G6903" s="32" t="n">
        <v>815293.83</v>
      </c>
    </row>
    <row r="6904">
      <c r="A6904" t="inlineStr">
        <is>
          <t>L0208558</t>
        </is>
      </c>
      <c r="B6904" t="inlineStr">
        <is>
          <t>2026-04-05</t>
        </is>
      </c>
      <c r="C6904" t="inlineStr">
        <is>
          <t>home_use</t>
        </is>
      </c>
      <c r="D6904" t="inlineStr">
        <is>
          <t>IMP00063</t>
        </is>
      </c>
      <c r="E6904" t="inlineStr">
        <is>
          <t>T100440</t>
        </is>
      </c>
      <c r="F6904" s="32" t="n">
        <v>658006.04</v>
      </c>
      <c r="G6904" s="32" t="n">
        <v>75670.69</v>
      </c>
    </row>
    <row r="6905">
      <c r="A6905" t="inlineStr">
        <is>
          <t>L0208569</t>
        </is>
      </c>
      <c r="B6905" t="inlineStr">
        <is>
          <t>2026-04-05</t>
        </is>
      </c>
      <c r="C6905" t="inlineStr">
        <is>
          <t>home_use_exempt</t>
        </is>
      </c>
      <c r="D6905" t="inlineStr">
        <is>
          <t>IMP00105</t>
        </is>
      </c>
      <c r="E6905" t="inlineStr">
        <is>
          <t>T100729</t>
        </is>
      </c>
      <c r="F6905" s="32" t="n">
        <v>2948824.34</v>
      </c>
      <c r="G6905" s="32" t="n">
        <v>0</v>
      </c>
    </row>
    <row r="6906">
      <c r="A6906" t="inlineStr">
        <is>
          <t>L0208570</t>
        </is>
      </c>
      <c r="B6906" t="inlineStr">
        <is>
          <t>2026-04-05</t>
        </is>
      </c>
      <c r="C6906" t="inlineStr">
        <is>
          <t>home_use_exempt</t>
        </is>
      </c>
      <c r="D6906" t="inlineStr">
        <is>
          <t>IMP00109</t>
        </is>
      </c>
      <c r="E6906" t="inlineStr">
        <is>
          <t>T100758</t>
        </is>
      </c>
      <c r="F6906" s="32" t="n">
        <v>1339738.57</v>
      </c>
      <c r="G6906" s="32" t="n">
        <v>0</v>
      </c>
    </row>
    <row r="6907">
      <c r="A6907" t="inlineStr">
        <is>
          <t>L0208596</t>
        </is>
      </c>
      <c r="B6907" t="inlineStr">
        <is>
          <t>2026-04-05</t>
        </is>
      </c>
      <c r="C6907" t="inlineStr">
        <is>
          <t>home_use</t>
        </is>
      </c>
      <c r="D6907" t="inlineStr">
        <is>
          <t>IMP00306</t>
        </is>
      </c>
      <c r="E6907" t="inlineStr">
        <is>
          <t>T102141</t>
        </is>
      </c>
      <c r="F6907" s="32" t="n">
        <v>496784.43</v>
      </c>
      <c r="G6907" s="32" t="n">
        <v>62098.05</v>
      </c>
    </row>
    <row r="6908">
      <c r="A6908" t="inlineStr">
        <is>
          <t>L0208597</t>
        </is>
      </c>
      <c r="B6908" t="inlineStr">
        <is>
          <t>2026-04-05</t>
        </is>
      </c>
      <c r="C6908" t="inlineStr">
        <is>
          <t>home_use</t>
        </is>
      </c>
      <c r="D6908" t="inlineStr">
        <is>
          <t>IMP00306</t>
        </is>
      </c>
      <c r="E6908" t="inlineStr">
        <is>
          <t>T102141</t>
        </is>
      </c>
      <c r="F6908" s="32" t="n">
        <v>2266542.26</v>
      </c>
      <c r="G6908" s="32" t="n">
        <v>260652.36</v>
      </c>
    </row>
    <row r="6909">
      <c r="A6909" t="inlineStr">
        <is>
          <t>L0208598</t>
        </is>
      </c>
      <c r="B6909" t="inlineStr">
        <is>
          <t>2026-04-05</t>
        </is>
      </c>
      <c r="C6909" t="inlineStr">
        <is>
          <t>home_use</t>
        </is>
      </c>
      <c r="D6909" t="inlineStr">
        <is>
          <t>IMP00306</t>
        </is>
      </c>
      <c r="E6909" t="inlineStr">
        <is>
          <t>T102141</t>
        </is>
      </c>
      <c r="F6909" s="32" t="n">
        <v>497145.94</v>
      </c>
      <c r="G6909" s="32" t="n">
        <v>62143.24</v>
      </c>
    </row>
    <row r="6910">
      <c r="A6910" t="inlineStr">
        <is>
          <t>L0208605</t>
        </is>
      </c>
      <c r="B6910" t="inlineStr">
        <is>
          <t>2026-04-05</t>
        </is>
      </c>
      <c r="C6910" t="inlineStr">
        <is>
          <t>home_use</t>
        </is>
      </c>
      <c r="D6910" t="inlineStr">
        <is>
          <t>IMP00340</t>
        </is>
      </c>
      <c r="E6910" t="inlineStr">
        <is>
          <t>T102376</t>
        </is>
      </c>
      <c r="F6910" s="32" t="n">
        <v>774949.9</v>
      </c>
      <c r="G6910" s="32" t="n">
        <v>92993.99000000001</v>
      </c>
    </row>
    <row r="6911">
      <c r="A6911" t="inlineStr">
        <is>
          <t>L0208640</t>
        </is>
      </c>
      <c r="B6911" t="inlineStr">
        <is>
          <t>2026-04-05</t>
        </is>
      </c>
      <c r="C6911" t="inlineStr">
        <is>
          <t>home_use</t>
        </is>
      </c>
      <c r="D6911" t="inlineStr">
        <is>
          <t>IMP00490</t>
        </is>
      </c>
      <c r="E6911" t="inlineStr">
        <is>
          <t>T103425</t>
        </is>
      </c>
      <c r="F6911" s="32" t="n">
        <v>3531111.96</v>
      </c>
      <c r="G6911" s="32" t="n">
        <v>370766.76</v>
      </c>
    </row>
    <row r="6912">
      <c r="A6912" t="inlineStr">
        <is>
          <t>L0208650</t>
        </is>
      </c>
      <c r="B6912" t="inlineStr">
        <is>
          <t>2026-04-05</t>
        </is>
      </c>
      <c r="C6912" t="inlineStr">
        <is>
          <t>home_use</t>
        </is>
      </c>
      <c r="D6912" t="inlineStr">
        <is>
          <t>IMP00519</t>
        </is>
      </c>
      <c r="E6912" t="inlineStr">
        <is>
          <t>T103629</t>
        </is>
      </c>
      <c r="F6912" s="32" t="n">
        <v>3774426.95</v>
      </c>
      <c r="G6912" s="32" t="n">
        <v>396314.83</v>
      </c>
    </row>
    <row r="6913">
      <c r="A6913" t="inlineStr">
        <is>
          <t>L0208665</t>
        </is>
      </c>
      <c r="B6913" t="inlineStr">
        <is>
          <t>2026-04-05</t>
        </is>
      </c>
      <c r="C6913" t="inlineStr">
        <is>
          <t>home_use</t>
        </is>
      </c>
      <c r="D6913" t="inlineStr">
        <is>
          <t>IMP00591</t>
        </is>
      </c>
      <c r="E6913" t="inlineStr">
        <is>
          <t>T104135</t>
        </is>
      </c>
      <c r="F6913" s="32" t="n">
        <v>2304716.99</v>
      </c>
      <c r="G6913" s="32" t="n">
        <v>241995.28</v>
      </c>
    </row>
    <row r="6914">
      <c r="A6914" t="inlineStr">
        <is>
          <t>L0208666</t>
        </is>
      </c>
      <c r="B6914" t="inlineStr">
        <is>
          <t>2026-04-05</t>
        </is>
      </c>
      <c r="C6914" t="inlineStr">
        <is>
          <t>home_use</t>
        </is>
      </c>
      <c r="D6914" t="inlineStr">
        <is>
          <t>IMP00591</t>
        </is>
      </c>
      <c r="E6914" t="inlineStr">
        <is>
          <t>T104135</t>
        </is>
      </c>
      <c r="F6914" s="32" t="n">
        <v>5511534.04</v>
      </c>
      <c r="G6914" s="32" t="n">
        <v>578711.0699999999</v>
      </c>
    </row>
    <row r="6915">
      <c r="A6915" t="inlineStr">
        <is>
          <t>L0208679</t>
        </is>
      </c>
      <c r="B6915" t="inlineStr">
        <is>
          <t>2026-04-05</t>
        </is>
      </c>
      <c r="C6915" t="inlineStr">
        <is>
          <t>home_use</t>
        </is>
      </c>
      <c r="D6915" t="inlineStr">
        <is>
          <t>IMP00643</t>
        </is>
      </c>
      <c r="E6915" t="inlineStr">
        <is>
          <t>T104498</t>
        </is>
      </c>
      <c r="F6915" s="32" t="n">
        <v>723423.61</v>
      </c>
      <c r="G6915" s="32" t="n">
        <v>72342.36</v>
      </c>
    </row>
    <row r="6916">
      <c r="A6916" t="inlineStr">
        <is>
          <t>L0208680</t>
        </is>
      </c>
      <c r="B6916" t="inlineStr">
        <is>
          <t>2026-04-05</t>
        </is>
      </c>
      <c r="C6916" t="inlineStr">
        <is>
          <t>home_use</t>
        </is>
      </c>
      <c r="D6916" t="inlineStr">
        <is>
          <t>IMP00643</t>
        </is>
      </c>
      <c r="E6916" t="inlineStr">
        <is>
          <t>T104498</t>
        </is>
      </c>
      <c r="F6916" s="32" t="n">
        <v>996487.28</v>
      </c>
      <c r="G6916" s="32" t="n">
        <v>99648.73</v>
      </c>
    </row>
    <row r="6917">
      <c r="A6917" t="inlineStr">
        <is>
          <t>L0208682</t>
        </is>
      </c>
      <c r="B6917" t="inlineStr">
        <is>
          <t>2026-04-05</t>
        </is>
      </c>
      <c r="C6917" t="inlineStr">
        <is>
          <t>warehouse_out</t>
        </is>
      </c>
      <c r="D6917" t="inlineStr">
        <is>
          <t>IMP00643</t>
        </is>
      </c>
      <c r="E6917" t="inlineStr">
        <is>
          <t>T104498</t>
        </is>
      </c>
      <c r="F6917" s="32" t="n">
        <v>985696.65</v>
      </c>
      <c r="G6917" s="32" t="n">
        <v>98569.66</v>
      </c>
    </row>
    <row r="6918">
      <c r="A6918" t="inlineStr">
        <is>
          <t>L0208683</t>
        </is>
      </c>
      <c r="B6918" t="inlineStr">
        <is>
          <t>2026-04-05</t>
        </is>
      </c>
      <c r="C6918" t="inlineStr">
        <is>
          <t>home_use</t>
        </is>
      </c>
      <c r="D6918" t="inlineStr">
        <is>
          <t>IMP00643</t>
        </is>
      </c>
      <c r="E6918" t="inlineStr">
        <is>
          <t>T104498</t>
        </is>
      </c>
      <c r="F6918" s="32" t="n">
        <v>309766.07</v>
      </c>
      <c r="G6918" s="32" t="n">
        <v>30976.61</v>
      </c>
    </row>
    <row r="6919">
      <c r="A6919" t="inlineStr">
        <is>
          <t>L0208684</t>
        </is>
      </c>
      <c r="B6919" t="inlineStr">
        <is>
          <t>2026-04-05</t>
        </is>
      </c>
      <c r="C6919" t="inlineStr">
        <is>
          <t>home_use</t>
        </is>
      </c>
      <c r="D6919" t="inlineStr">
        <is>
          <t>IMP00643</t>
        </is>
      </c>
      <c r="E6919" t="inlineStr">
        <is>
          <t>T104498</t>
        </is>
      </c>
      <c r="F6919" s="32" t="n">
        <v>470303.78</v>
      </c>
      <c r="G6919" s="32" t="n">
        <v>47030.38</v>
      </c>
    </row>
    <row r="6920">
      <c r="A6920" t="inlineStr">
        <is>
          <t>L0208685</t>
        </is>
      </c>
      <c r="B6920" t="inlineStr">
        <is>
          <t>2026-04-05</t>
        </is>
      </c>
      <c r="C6920" t="inlineStr">
        <is>
          <t>home_use</t>
        </is>
      </c>
      <c r="D6920" t="inlineStr">
        <is>
          <t>IMP00643</t>
        </is>
      </c>
      <c r="E6920" t="inlineStr">
        <is>
          <t>T104498</t>
        </is>
      </c>
      <c r="F6920" s="32" t="n">
        <v>1323971.48</v>
      </c>
      <c r="G6920" s="32" t="n">
        <v>132397.15</v>
      </c>
    </row>
    <row r="6921">
      <c r="A6921" t="inlineStr">
        <is>
          <t>L0208686</t>
        </is>
      </c>
      <c r="B6921" t="inlineStr">
        <is>
          <t>2026-04-05</t>
        </is>
      </c>
      <c r="C6921" t="inlineStr">
        <is>
          <t>home_use</t>
        </is>
      </c>
      <c r="D6921" t="inlineStr">
        <is>
          <t>IMP00643</t>
        </is>
      </c>
      <c r="E6921" t="inlineStr">
        <is>
          <t>T104498</t>
        </is>
      </c>
      <c r="F6921" s="32" t="n">
        <v>2740169.47</v>
      </c>
      <c r="G6921" s="32" t="n">
        <v>274016.95</v>
      </c>
    </row>
    <row r="6922">
      <c r="A6922" t="inlineStr">
        <is>
          <t>L0208687</t>
        </is>
      </c>
      <c r="B6922" t="inlineStr">
        <is>
          <t>2026-04-05</t>
        </is>
      </c>
      <c r="C6922" t="inlineStr">
        <is>
          <t>home_use</t>
        </is>
      </c>
      <c r="D6922" t="inlineStr">
        <is>
          <t>IMP00643</t>
        </is>
      </c>
      <c r="E6922" t="inlineStr">
        <is>
          <t>T104498</t>
        </is>
      </c>
      <c r="F6922" s="32" t="n">
        <v>489455.3</v>
      </c>
      <c r="G6922" s="32" t="n">
        <v>48945.53</v>
      </c>
    </row>
    <row r="6923">
      <c r="A6923" t="inlineStr">
        <is>
          <t>L0208688</t>
        </is>
      </c>
      <c r="B6923" t="inlineStr">
        <is>
          <t>2026-04-05</t>
        </is>
      </c>
      <c r="C6923" t="inlineStr">
        <is>
          <t>home_use</t>
        </is>
      </c>
      <c r="D6923" t="inlineStr">
        <is>
          <t>IMP00643</t>
        </is>
      </c>
      <c r="E6923" t="inlineStr">
        <is>
          <t>T104498</t>
        </is>
      </c>
      <c r="F6923" s="32" t="n">
        <v>450498.04</v>
      </c>
      <c r="G6923" s="32" t="n">
        <v>45049.8</v>
      </c>
    </row>
    <row r="6924">
      <c r="A6924" t="inlineStr">
        <is>
          <t>L0208689</t>
        </is>
      </c>
      <c r="B6924" t="inlineStr">
        <is>
          <t>2026-04-05</t>
        </is>
      </c>
      <c r="C6924" t="inlineStr">
        <is>
          <t>home_use</t>
        </is>
      </c>
      <c r="D6924" t="inlineStr">
        <is>
          <t>IMP00643</t>
        </is>
      </c>
      <c r="E6924" t="inlineStr">
        <is>
          <t>T104498</t>
        </is>
      </c>
      <c r="F6924" s="32" t="n">
        <v>635071.72</v>
      </c>
      <c r="G6924" s="32" t="n">
        <v>63507.17</v>
      </c>
    </row>
    <row r="6925">
      <c r="A6925" t="inlineStr">
        <is>
          <t>L0208700</t>
        </is>
      </c>
      <c r="B6925" t="inlineStr">
        <is>
          <t>2026-04-05</t>
        </is>
      </c>
      <c r="C6925" t="inlineStr">
        <is>
          <t>home_use</t>
        </is>
      </c>
      <c r="D6925" t="inlineStr">
        <is>
          <t>IMP00721</t>
        </is>
      </c>
      <c r="F6925" s="32" t="n">
        <v>12087849.88</v>
      </c>
      <c r="G6925" s="32" t="n">
        <v>1269224.24</v>
      </c>
    </row>
    <row r="6926">
      <c r="A6926" t="inlineStr">
        <is>
          <t>L0208726</t>
        </is>
      </c>
      <c r="B6926" t="inlineStr">
        <is>
          <t>2026-04-05</t>
        </is>
      </c>
      <c r="C6926" t="inlineStr">
        <is>
          <t>home_use</t>
        </is>
      </c>
      <c r="D6926" t="inlineStr">
        <is>
          <t>IMP00892</t>
        </is>
      </c>
      <c r="E6926" t="inlineStr">
        <is>
          <t>T106240</t>
        </is>
      </c>
      <c r="F6926" s="32" t="n">
        <v>2362207.29</v>
      </c>
      <c r="G6926" s="32" t="n">
        <v>248031.77</v>
      </c>
    </row>
    <row r="6927">
      <c r="A6927" t="inlineStr">
        <is>
          <t>L0208734</t>
        </is>
      </c>
      <c r="B6927" t="inlineStr">
        <is>
          <t>2026-04-05</t>
        </is>
      </c>
      <c r="C6927" t="inlineStr">
        <is>
          <t>home_use</t>
        </is>
      </c>
      <c r="D6927" t="inlineStr">
        <is>
          <t>IMP00926</t>
        </is>
      </c>
      <c r="E6927" t="inlineStr">
        <is>
          <t>T106477</t>
        </is>
      </c>
      <c r="F6927" s="32" t="n">
        <v>295192.35</v>
      </c>
      <c r="G6927" s="32" t="n">
        <v>35423.08</v>
      </c>
    </row>
    <row r="6928">
      <c r="A6928" t="inlineStr">
        <is>
          <t>L0208735</t>
        </is>
      </c>
      <c r="B6928" t="inlineStr">
        <is>
          <t>2026-04-05</t>
        </is>
      </c>
      <c r="C6928" t="inlineStr">
        <is>
          <t>warehouse_out</t>
        </is>
      </c>
      <c r="D6928" t="inlineStr">
        <is>
          <t>IMP00926</t>
        </is>
      </c>
      <c r="E6928" t="inlineStr">
        <is>
          <t>T106477</t>
        </is>
      </c>
      <c r="F6928" s="32" t="n">
        <v>3978053.42</v>
      </c>
      <c r="G6928" s="32" t="n">
        <v>397805.34</v>
      </c>
    </row>
    <row r="6929">
      <c r="A6929" t="inlineStr">
        <is>
          <t>L0208736</t>
        </is>
      </c>
      <c r="B6929" t="inlineStr">
        <is>
          <t>2026-04-05</t>
        </is>
      </c>
      <c r="C6929" t="inlineStr">
        <is>
          <t>home_use</t>
        </is>
      </c>
      <c r="D6929" t="inlineStr">
        <is>
          <t>IMP00926</t>
        </is>
      </c>
      <c r="E6929" t="inlineStr">
        <is>
          <t>T106477</t>
        </is>
      </c>
      <c r="F6929" s="32" t="n">
        <v>9914837.689999999</v>
      </c>
      <c r="G6929" s="32" t="n">
        <v>991483.77</v>
      </c>
    </row>
    <row r="6930">
      <c r="A6930" t="inlineStr">
        <is>
          <t>L0208738</t>
        </is>
      </c>
      <c r="B6930" t="inlineStr">
        <is>
          <t>2026-04-05</t>
        </is>
      </c>
      <c r="C6930" t="inlineStr">
        <is>
          <t>home_use</t>
        </is>
      </c>
      <c r="D6930" t="inlineStr">
        <is>
          <t>IMP00950</t>
        </is>
      </c>
      <c r="F6930" s="32" t="n">
        <v>4770224.1</v>
      </c>
      <c r="G6930" s="32" t="n">
        <v>581967.34</v>
      </c>
    </row>
    <row r="6931">
      <c r="A6931" t="inlineStr">
        <is>
          <t>L0208741</t>
        </is>
      </c>
      <c r="B6931" t="inlineStr">
        <is>
          <t>2026-04-05</t>
        </is>
      </c>
      <c r="C6931" t="inlineStr">
        <is>
          <t>home_use</t>
        </is>
      </c>
      <c r="D6931" t="inlineStr">
        <is>
          <t>IMP00999</t>
        </is>
      </c>
      <c r="E6931" t="inlineStr">
        <is>
          <t>T106987</t>
        </is>
      </c>
      <c r="F6931" s="32" t="n">
        <v>420851.05</v>
      </c>
      <c r="G6931" s="32" t="n">
        <v>42085.1</v>
      </c>
    </row>
    <row r="6932">
      <c r="A6932" t="inlineStr">
        <is>
          <t>L0208742</t>
        </is>
      </c>
      <c r="B6932" t="inlineStr">
        <is>
          <t>2026-04-05</t>
        </is>
      </c>
      <c r="C6932" t="inlineStr">
        <is>
          <t>home_use</t>
        </is>
      </c>
      <c r="D6932" t="inlineStr">
        <is>
          <t>IMP00999</t>
        </is>
      </c>
      <c r="E6932" t="inlineStr">
        <is>
          <t>T106987</t>
        </is>
      </c>
      <c r="F6932" s="32" t="n">
        <v>2112736.53</v>
      </c>
      <c r="G6932" s="32" t="n">
        <v>211273.65</v>
      </c>
    </row>
    <row r="6933">
      <c r="A6933" t="inlineStr">
        <is>
          <t>L0208743</t>
        </is>
      </c>
      <c r="B6933" t="inlineStr">
        <is>
          <t>2026-04-05</t>
        </is>
      </c>
      <c r="C6933" t="inlineStr">
        <is>
          <t>home_use</t>
        </is>
      </c>
      <c r="D6933" t="inlineStr">
        <is>
          <t>IMP00999</t>
        </is>
      </c>
      <c r="E6933" t="inlineStr">
        <is>
          <t>T106987</t>
        </is>
      </c>
      <c r="F6933" s="32" t="n">
        <v>1150858.47</v>
      </c>
      <c r="G6933" s="32" t="n">
        <v>115085.85</v>
      </c>
    </row>
    <row r="6934">
      <c r="A6934" t="inlineStr">
        <is>
          <t>L0208744</t>
        </is>
      </c>
      <c r="B6934" t="inlineStr">
        <is>
          <t>2026-04-05</t>
        </is>
      </c>
      <c r="C6934" t="inlineStr">
        <is>
          <t>home_use</t>
        </is>
      </c>
      <c r="D6934" t="inlineStr">
        <is>
          <t>IMP00999</t>
        </is>
      </c>
      <c r="E6934" t="inlineStr">
        <is>
          <t>T106987</t>
        </is>
      </c>
      <c r="F6934" s="32" t="n">
        <v>952755.3199999999</v>
      </c>
      <c r="G6934" s="32" t="n">
        <v>100039.31</v>
      </c>
    </row>
    <row r="6935">
      <c r="A6935" t="inlineStr">
        <is>
          <t>L0208745</t>
        </is>
      </c>
      <c r="B6935" t="inlineStr">
        <is>
          <t>2026-04-05</t>
        </is>
      </c>
      <c r="C6935" t="inlineStr">
        <is>
          <t>home_use</t>
        </is>
      </c>
      <c r="D6935" t="inlineStr">
        <is>
          <t>IMP00999</t>
        </is>
      </c>
      <c r="E6935" t="inlineStr">
        <is>
          <t>T106987</t>
        </is>
      </c>
      <c r="F6935" s="32" t="n">
        <v>2226713.43</v>
      </c>
      <c r="G6935" s="32" t="n">
        <v>222671.34</v>
      </c>
    </row>
    <row r="6936">
      <c r="A6936" t="inlineStr">
        <is>
          <t>L0208752</t>
        </is>
      </c>
      <c r="B6936" t="inlineStr">
        <is>
          <t>2026-04-05</t>
        </is>
      </c>
      <c r="C6936" t="inlineStr">
        <is>
          <t>home_use</t>
        </is>
      </c>
      <c r="D6936" t="inlineStr">
        <is>
          <t>IMP01037</t>
        </is>
      </c>
      <c r="E6936" t="inlineStr">
        <is>
          <t>T107258</t>
        </is>
      </c>
      <c r="F6936" s="32" t="n">
        <v>1510739.32</v>
      </c>
      <c r="G6936" s="32" t="n">
        <v>151073.93</v>
      </c>
    </row>
    <row r="6937">
      <c r="A6937" t="inlineStr">
        <is>
          <t>L0208754</t>
        </is>
      </c>
      <c r="B6937" t="inlineStr">
        <is>
          <t>2026-04-05</t>
        </is>
      </c>
      <c r="C6937" t="inlineStr">
        <is>
          <t>home_use</t>
        </is>
      </c>
      <c r="D6937" t="inlineStr">
        <is>
          <t>IMP01037</t>
        </is>
      </c>
      <c r="E6937" t="inlineStr">
        <is>
          <t>T107258</t>
        </is>
      </c>
      <c r="F6937" s="32" t="n">
        <v>332389.2</v>
      </c>
      <c r="G6937" s="32" t="n">
        <v>39886.7</v>
      </c>
    </row>
    <row r="6938">
      <c r="A6938" t="inlineStr">
        <is>
          <t>L0208755</t>
        </is>
      </c>
      <c r="B6938" t="inlineStr">
        <is>
          <t>2026-04-05</t>
        </is>
      </c>
      <c r="C6938" t="inlineStr">
        <is>
          <t>home_use</t>
        </is>
      </c>
      <c r="D6938" t="inlineStr">
        <is>
          <t>IMP01037</t>
        </is>
      </c>
      <c r="E6938" t="inlineStr">
        <is>
          <t>T107258</t>
        </is>
      </c>
      <c r="F6938" s="32" t="n">
        <v>1424720.03</v>
      </c>
      <c r="G6938" s="32" t="n">
        <v>142472</v>
      </c>
    </row>
    <row r="6939">
      <c r="A6939" t="inlineStr">
        <is>
          <t>L0208768</t>
        </is>
      </c>
      <c r="B6939" t="inlineStr">
        <is>
          <t>2026-04-05</t>
        </is>
      </c>
      <c r="C6939" t="inlineStr">
        <is>
          <t>home_use</t>
        </is>
      </c>
      <c r="D6939" t="inlineStr">
        <is>
          <t>IMP01089</t>
        </is>
      </c>
      <c r="E6939" t="inlineStr">
        <is>
          <t>T107617</t>
        </is>
      </c>
      <c r="F6939" s="32" t="n">
        <v>2393830.85</v>
      </c>
      <c r="G6939" s="32" t="n">
        <v>251352.24</v>
      </c>
    </row>
    <row r="6940">
      <c r="A6940" t="inlineStr">
        <is>
          <t>L0208771</t>
        </is>
      </c>
      <c r="B6940" t="inlineStr">
        <is>
          <t>2026-04-05</t>
        </is>
      </c>
      <c r="C6940" t="inlineStr">
        <is>
          <t>home_use</t>
        </is>
      </c>
      <c r="D6940" t="inlineStr">
        <is>
          <t>IMP01114</t>
        </is>
      </c>
      <c r="E6940" t="inlineStr">
        <is>
          <t>T107797</t>
        </is>
      </c>
      <c r="F6940" s="32" t="n">
        <v>3659402.27</v>
      </c>
      <c r="G6940" s="32" t="n">
        <v>365940.23</v>
      </c>
    </row>
    <row r="6941">
      <c r="A6941" t="inlineStr">
        <is>
          <t>L0208772</t>
        </is>
      </c>
      <c r="B6941" t="inlineStr">
        <is>
          <t>2026-04-05</t>
        </is>
      </c>
      <c r="C6941" t="inlineStr">
        <is>
          <t>home_use</t>
        </is>
      </c>
      <c r="D6941" t="inlineStr">
        <is>
          <t>IMP01142</t>
        </is>
      </c>
      <c r="E6941" t="inlineStr">
        <is>
          <t>T107992</t>
        </is>
      </c>
      <c r="F6941" s="32" t="n">
        <v>63761370.08</v>
      </c>
      <c r="G6941" s="32" t="n">
        <v>6376137.01</v>
      </c>
    </row>
    <row r="6942">
      <c r="A6942" t="inlineStr">
        <is>
          <t>L0208773</t>
        </is>
      </c>
      <c r="B6942" t="inlineStr">
        <is>
          <t>2026-04-05</t>
        </is>
      </c>
      <c r="C6942" t="inlineStr">
        <is>
          <t>home_use</t>
        </is>
      </c>
      <c r="D6942" t="inlineStr">
        <is>
          <t>IMP01142</t>
        </is>
      </c>
      <c r="E6942" t="inlineStr">
        <is>
          <t>T107992</t>
        </is>
      </c>
      <c r="F6942" s="32" t="n">
        <v>583702.91</v>
      </c>
      <c r="G6942" s="32" t="n">
        <v>65374.73</v>
      </c>
    </row>
    <row r="6943">
      <c r="A6943" t="inlineStr">
        <is>
          <t>L0208775</t>
        </is>
      </c>
      <c r="B6943" t="inlineStr">
        <is>
          <t>2026-04-05</t>
        </is>
      </c>
      <c r="C6943" t="inlineStr">
        <is>
          <t>home_use</t>
        </is>
      </c>
      <c r="D6943" t="inlineStr">
        <is>
          <t>IMP01142</t>
        </is>
      </c>
      <c r="E6943" t="inlineStr">
        <is>
          <t>T107992</t>
        </is>
      </c>
      <c r="F6943" s="32" t="n">
        <v>535108.09</v>
      </c>
      <c r="G6943" s="32" t="n">
        <v>59932.11</v>
      </c>
    </row>
    <row r="6944">
      <c r="A6944" t="inlineStr">
        <is>
          <t>L0208794</t>
        </is>
      </c>
      <c r="B6944" t="inlineStr">
        <is>
          <t>2026-04-05</t>
        </is>
      </c>
      <c r="C6944" t="inlineStr">
        <is>
          <t>home_use</t>
        </is>
      </c>
      <c r="D6944" t="inlineStr">
        <is>
          <t>IMP01242</t>
        </is>
      </c>
      <c r="E6944" t="inlineStr">
        <is>
          <t>T108692</t>
        </is>
      </c>
      <c r="F6944" s="32" t="n">
        <v>1237829.67</v>
      </c>
      <c r="G6944" s="32" t="n">
        <v>123782.97</v>
      </c>
    </row>
    <row r="6945">
      <c r="A6945" t="inlineStr">
        <is>
          <t>L0208807</t>
        </is>
      </c>
      <c r="B6945" t="inlineStr">
        <is>
          <t>2026-04-05</t>
        </is>
      </c>
      <c r="C6945" t="inlineStr">
        <is>
          <t>home_use</t>
        </is>
      </c>
      <c r="D6945" t="inlineStr">
        <is>
          <t>IMP01310</t>
        </is>
      </c>
      <c r="E6945" t="inlineStr">
        <is>
          <t>T109167</t>
        </is>
      </c>
      <c r="F6945" s="32" t="n">
        <v>685469.53</v>
      </c>
      <c r="G6945" s="32" t="n">
        <v>73345.24000000001</v>
      </c>
    </row>
    <row r="6946">
      <c r="A6946" t="inlineStr">
        <is>
          <t>L0208808</t>
        </is>
      </c>
      <c r="B6946" t="inlineStr">
        <is>
          <t>2026-04-05</t>
        </is>
      </c>
      <c r="C6946" t="inlineStr">
        <is>
          <t>home_use</t>
        </is>
      </c>
      <c r="D6946" t="inlineStr">
        <is>
          <t>IMP01310</t>
        </is>
      </c>
      <c r="E6946" t="inlineStr">
        <is>
          <t>T109167</t>
        </is>
      </c>
      <c r="F6946" s="32" t="n">
        <v>2850594.79</v>
      </c>
      <c r="G6946" s="32" t="n">
        <v>356324.35</v>
      </c>
    </row>
    <row r="6947">
      <c r="A6947" t="inlineStr">
        <is>
          <t>L0208809</t>
        </is>
      </c>
      <c r="B6947" t="inlineStr">
        <is>
          <t>2026-04-05</t>
        </is>
      </c>
      <c r="C6947" t="inlineStr">
        <is>
          <t>home_use</t>
        </is>
      </c>
      <c r="D6947" t="inlineStr">
        <is>
          <t>IMP01310</t>
        </is>
      </c>
      <c r="E6947" t="inlineStr">
        <is>
          <t>T109167</t>
        </is>
      </c>
      <c r="F6947" s="32" t="n">
        <v>1636362.84</v>
      </c>
      <c r="G6947" s="32" t="n">
        <v>163636.28</v>
      </c>
    </row>
    <row r="6948">
      <c r="A6948" t="inlineStr">
        <is>
          <t>L0208810</t>
        </is>
      </c>
      <c r="B6948" t="inlineStr">
        <is>
          <t>2026-04-05</t>
        </is>
      </c>
      <c r="C6948" t="inlineStr">
        <is>
          <t>home_use</t>
        </is>
      </c>
      <c r="D6948" t="inlineStr">
        <is>
          <t>IMP01310</t>
        </is>
      </c>
      <c r="E6948" t="inlineStr">
        <is>
          <t>T109167</t>
        </is>
      </c>
      <c r="F6948" s="32" t="n">
        <v>1031285.53</v>
      </c>
      <c r="G6948" s="32" t="n">
        <v>110347.55</v>
      </c>
    </row>
    <row r="6949">
      <c r="A6949" t="inlineStr">
        <is>
          <t>L0208811</t>
        </is>
      </c>
      <c r="B6949" t="inlineStr">
        <is>
          <t>2026-04-05</t>
        </is>
      </c>
      <c r="C6949" t="inlineStr">
        <is>
          <t>home_use</t>
        </is>
      </c>
      <c r="D6949" t="inlineStr">
        <is>
          <t>IMP01310</t>
        </is>
      </c>
      <c r="E6949" t="inlineStr">
        <is>
          <t>T109167</t>
        </is>
      </c>
      <c r="F6949" s="32" t="n">
        <v>652248.14</v>
      </c>
      <c r="G6949" s="32" t="n">
        <v>69790.55</v>
      </c>
    </row>
    <row r="6950">
      <c r="A6950" t="inlineStr">
        <is>
          <t>L0208812</t>
        </is>
      </c>
      <c r="B6950" t="inlineStr">
        <is>
          <t>2026-04-05</t>
        </is>
      </c>
      <c r="C6950" t="inlineStr">
        <is>
          <t>home_use</t>
        </is>
      </c>
      <c r="D6950" t="inlineStr">
        <is>
          <t>IMP01310</t>
        </is>
      </c>
      <c r="E6950" t="inlineStr">
        <is>
          <t>T109167</t>
        </is>
      </c>
      <c r="F6950" s="32" t="n">
        <v>273739.9</v>
      </c>
      <c r="G6950" s="32" t="n">
        <v>29290.17</v>
      </c>
    </row>
    <row r="6951">
      <c r="A6951" t="inlineStr">
        <is>
          <t>L0208813</t>
        </is>
      </c>
      <c r="B6951" t="inlineStr">
        <is>
          <t>2026-04-05</t>
        </is>
      </c>
      <c r="C6951" t="inlineStr">
        <is>
          <t>home_use</t>
        </is>
      </c>
      <c r="D6951" t="inlineStr">
        <is>
          <t>IMP01310</t>
        </is>
      </c>
      <c r="E6951" t="inlineStr">
        <is>
          <t>T109167</t>
        </is>
      </c>
      <c r="F6951" s="32" t="n">
        <v>438669.13</v>
      </c>
      <c r="G6951" s="32" t="n">
        <v>46937.6</v>
      </c>
    </row>
    <row r="6952">
      <c r="A6952" t="inlineStr">
        <is>
          <t>L0208814</t>
        </is>
      </c>
      <c r="B6952" t="inlineStr">
        <is>
          <t>2026-04-05</t>
        </is>
      </c>
      <c r="C6952" t="inlineStr">
        <is>
          <t>home_use</t>
        </is>
      </c>
      <c r="D6952" t="inlineStr">
        <is>
          <t>IMP01310</t>
        </is>
      </c>
      <c r="E6952" t="inlineStr">
        <is>
          <t>T109167</t>
        </is>
      </c>
      <c r="F6952" s="32" t="n">
        <v>191830.32</v>
      </c>
      <c r="G6952" s="32" t="n">
        <v>19183.03</v>
      </c>
    </row>
    <row r="6953">
      <c r="A6953" t="inlineStr">
        <is>
          <t>L0208816</t>
        </is>
      </c>
      <c r="B6953" t="inlineStr">
        <is>
          <t>2026-04-05</t>
        </is>
      </c>
      <c r="C6953" t="inlineStr">
        <is>
          <t>home_use</t>
        </is>
      </c>
      <c r="D6953" t="inlineStr">
        <is>
          <t>IMP01315</t>
        </is>
      </c>
      <c r="E6953" t="inlineStr">
        <is>
          <t>T109203</t>
        </is>
      </c>
      <c r="F6953" s="32" t="n">
        <v>282473.97</v>
      </c>
      <c r="G6953" s="32" t="n">
        <v>29659.77</v>
      </c>
    </row>
    <row r="6954">
      <c r="A6954" t="inlineStr">
        <is>
          <t>L0208851</t>
        </is>
      </c>
      <c r="B6954" t="inlineStr">
        <is>
          <t>2026-04-06</t>
        </is>
      </c>
      <c r="C6954" t="inlineStr">
        <is>
          <t>home_use</t>
        </is>
      </c>
      <c r="D6954" t="inlineStr">
        <is>
          <t>IMP00063</t>
        </is>
      </c>
      <c r="E6954" t="inlineStr">
        <is>
          <t>T100440</t>
        </is>
      </c>
      <c r="F6954" s="32" t="n">
        <v>993366.09</v>
      </c>
      <c r="G6954" s="32" t="n">
        <v>111257</v>
      </c>
    </row>
    <row r="6955">
      <c r="A6955" t="inlineStr">
        <is>
          <t>L0208852</t>
        </is>
      </c>
      <c r="B6955" t="inlineStr">
        <is>
          <t>2026-04-06</t>
        </is>
      </c>
      <c r="C6955" t="inlineStr">
        <is>
          <t>home_use</t>
        </is>
      </c>
      <c r="D6955" t="inlineStr">
        <is>
          <t>IMP00063</t>
        </is>
      </c>
      <c r="E6955" t="inlineStr">
        <is>
          <t>T100440</t>
        </is>
      </c>
      <c r="F6955" s="32" t="n">
        <v>996699.96</v>
      </c>
      <c r="G6955" s="32" t="n">
        <v>114620.5</v>
      </c>
    </row>
    <row r="6956">
      <c r="A6956" t="inlineStr">
        <is>
          <t>L0208853</t>
        </is>
      </c>
      <c r="B6956" t="inlineStr">
        <is>
          <t>2026-04-06</t>
        </is>
      </c>
      <c r="C6956" t="inlineStr">
        <is>
          <t>home_use</t>
        </is>
      </c>
      <c r="D6956" t="inlineStr">
        <is>
          <t>IMP00063</t>
        </is>
      </c>
      <c r="E6956" t="inlineStr">
        <is>
          <t>T100440</t>
        </is>
      </c>
      <c r="F6956" s="32" t="n">
        <v>3733353.02</v>
      </c>
      <c r="G6956" s="32" t="n">
        <v>485335.89</v>
      </c>
    </row>
    <row r="6957">
      <c r="A6957" t="inlineStr">
        <is>
          <t>L0208854</t>
        </is>
      </c>
      <c r="B6957" t="inlineStr">
        <is>
          <t>2026-04-06</t>
        </is>
      </c>
      <c r="C6957" t="inlineStr">
        <is>
          <t>home_use</t>
        </is>
      </c>
      <c r="D6957" t="inlineStr">
        <is>
          <t>IMP00063</t>
        </is>
      </c>
      <c r="E6957" t="inlineStr">
        <is>
          <t>T100440</t>
        </is>
      </c>
      <c r="F6957" s="32" t="n">
        <v>354943.74</v>
      </c>
      <c r="G6957" s="32" t="n">
        <v>40818.53</v>
      </c>
    </row>
    <row r="6958">
      <c r="A6958" t="inlineStr">
        <is>
          <t>L0208855</t>
        </is>
      </c>
      <c r="B6958" t="inlineStr">
        <is>
          <t>2026-04-06</t>
        </is>
      </c>
      <c r="C6958" t="inlineStr">
        <is>
          <t>home_use</t>
        </is>
      </c>
      <c r="D6958" t="inlineStr">
        <is>
          <t>IMP00063</t>
        </is>
      </c>
      <c r="E6958" t="inlineStr">
        <is>
          <t>T100440</t>
        </is>
      </c>
      <c r="F6958" s="32" t="n">
        <v>428539.21</v>
      </c>
      <c r="G6958" s="32" t="n">
        <v>49282.01</v>
      </c>
    </row>
    <row r="6959">
      <c r="A6959" t="inlineStr">
        <is>
          <t>L0208857</t>
        </is>
      </c>
      <c r="B6959" t="inlineStr">
        <is>
          <t>2026-04-06</t>
        </is>
      </c>
      <c r="C6959" t="inlineStr">
        <is>
          <t>home_use</t>
        </is>
      </c>
      <c r="D6959" t="inlineStr">
        <is>
          <t>IMP00063</t>
        </is>
      </c>
      <c r="E6959" t="inlineStr">
        <is>
          <t>T100440</t>
        </is>
      </c>
      <c r="F6959" s="32" t="n">
        <v>442829.42</v>
      </c>
      <c r="G6959" s="32" t="n">
        <v>50925.38</v>
      </c>
    </row>
    <row r="6960">
      <c r="A6960" t="inlineStr">
        <is>
          <t>L0208876</t>
        </is>
      </c>
      <c r="B6960" t="inlineStr">
        <is>
          <t>2026-04-06</t>
        </is>
      </c>
      <c r="C6960" t="inlineStr">
        <is>
          <t>home_use</t>
        </is>
      </c>
      <c r="D6960" t="inlineStr">
        <is>
          <t>IMP00156</t>
        </is>
      </c>
      <c r="F6960" s="32" t="n">
        <v>4819844.42</v>
      </c>
      <c r="G6960" s="32" t="n">
        <v>626579.78</v>
      </c>
    </row>
    <row r="6961">
      <c r="A6961" t="inlineStr">
        <is>
          <t>L0208891</t>
        </is>
      </c>
      <c r="B6961" t="inlineStr">
        <is>
          <t>2026-04-06</t>
        </is>
      </c>
      <c r="C6961" t="inlineStr">
        <is>
          <t>home_use</t>
        </is>
      </c>
      <c r="D6961" t="inlineStr">
        <is>
          <t>IMP00306</t>
        </is>
      </c>
      <c r="E6961" t="inlineStr">
        <is>
          <t>T102141</t>
        </is>
      </c>
      <c r="F6961" s="32" t="n">
        <v>379183.1</v>
      </c>
      <c r="G6961" s="32" t="n">
        <v>47397.89</v>
      </c>
    </row>
    <row r="6962">
      <c r="A6962" t="inlineStr">
        <is>
          <t>L0208893</t>
        </is>
      </c>
      <c r="B6962" t="inlineStr">
        <is>
          <t>2026-04-06</t>
        </is>
      </c>
      <c r="C6962" t="inlineStr">
        <is>
          <t>home_use</t>
        </is>
      </c>
      <c r="D6962" t="inlineStr">
        <is>
          <t>IMP00306</t>
        </is>
      </c>
      <c r="E6962" t="inlineStr">
        <is>
          <t>T102141</t>
        </is>
      </c>
      <c r="F6962" s="32" t="n">
        <v>335862.4</v>
      </c>
      <c r="G6962" s="32" t="n">
        <v>35265.55</v>
      </c>
    </row>
    <row r="6963">
      <c r="A6963" t="inlineStr">
        <is>
          <t>L0208894</t>
        </is>
      </c>
      <c r="B6963" t="inlineStr">
        <is>
          <t>2026-04-06</t>
        </is>
      </c>
      <c r="C6963" t="inlineStr">
        <is>
          <t>home_use</t>
        </is>
      </c>
      <c r="D6963" t="inlineStr">
        <is>
          <t>IMP00306</t>
        </is>
      </c>
      <c r="E6963" t="inlineStr">
        <is>
          <t>T102141</t>
        </is>
      </c>
      <c r="F6963" s="32" t="n">
        <v>627583.16</v>
      </c>
      <c r="G6963" s="32" t="n">
        <v>65896.23</v>
      </c>
    </row>
    <row r="6964">
      <c r="A6964" t="inlineStr">
        <is>
          <t>L0208895</t>
        </is>
      </c>
      <c r="B6964" t="inlineStr">
        <is>
          <t>2026-04-06</t>
        </is>
      </c>
      <c r="C6964" t="inlineStr">
        <is>
          <t>home_use</t>
        </is>
      </c>
      <c r="D6964" t="inlineStr">
        <is>
          <t>IMP00306</t>
        </is>
      </c>
      <c r="E6964" t="inlineStr">
        <is>
          <t>T102141</t>
        </is>
      </c>
      <c r="F6964" s="32" t="n">
        <v>1338986.49</v>
      </c>
      <c r="G6964" s="32" t="n">
        <v>167373.31</v>
      </c>
    </row>
    <row r="6965">
      <c r="A6965" t="inlineStr">
        <is>
          <t>L0208896</t>
        </is>
      </c>
      <c r="B6965" t="inlineStr">
        <is>
          <t>2026-04-06</t>
        </is>
      </c>
      <c r="C6965" t="inlineStr">
        <is>
          <t>home_use</t>
        </is>
      </c>
      <c r="D6965" t="inlineStr">
        <is>
          <t>IMP00306</t>
        </is>
      </c>
      <c r="E6965" t="inlineStr">
        <is>
          <t>T102141</t>
        </is>
      </c>
      <c r="F6965" s="32" t="n">
        <v>315984.35</v>
      </c>
      <c r="G6965" s="32" t="n">
        <v>33178.36</v>
      </c>
    </row>
    <row r="6966">
      <c r="A6966" t="inlineStr">
        <is>
          <t>L0208922</t>
        </is>
      </c>
      <c r="B6966" t="inlineStr">
        <is>
          <t>2026-04-06</t>
        </is>
      </c>
      <c r="C6966" t="inlineStr">
        <is>
          <t>home_use</t>
        </is>
      </c>
      <c r="D6966" t="inlineStr">
        <is>
          <t>IMP00464</t>
        </is>
      </c>
      <c r="E6966" t="inlineStr">
        <is>
          <t>T100033</t>
        </is>
      </c>
      <c r="F6966" s="32" t="n">
        <v>3929065.63</v>
      </c>
      <c r="G6966" s="32" t="n">
        <v>491133.2</v>
      </c>
    </row>
    <row r="6967">
      <c r="A6967" t="inlineStr">
        <is>
          <t>L0208928</t>
        </is>
      </c>
      <c r="B6967" t="inlineStr">
        <is>
          <t>2026-04-06</t>
        </is>
      </c>
      <c r="C6967" t="inlineStr">
        <is>
          <t>home_use</t>
        </is>
      </c>
      <c r="D6967" t="inlineStr">
        <is>
          <t>IMP00490</t>
        </is>
      </c>
      <c r="E6967" t="inlineStr">
        <is>
          <t>T103425</t>
        </is>
      </c>
      <c r="F6967" s="32" t="n">
        <v>4039773.62</v>
      </c>
      <c r="G6967" s="32" t="n">
        <v>424176.23</v>
      </c>
    </row>
    <row r="6968">
      <c r="A6968" t="inlineStr">
        <is>
          <t>L0208951</t>
        </is>
      </c>
      <c r="B6968" t="inlineStr">
        <is>
          <t>2026-04-06</t>
        </is>
      </c>
      <c r="C6968" t="inlineStr">
        <is>
          <t>home_use</t>
        </is>
      </c>
      <c r="D6968" t="inlineStr">
        <is>
          <t>IMP00641</t>
        </is>
      </c>
      <c r="E6968" t="inlineStr">
        <is>
          <t>T104484</t>
        </is>
      </c>
      <c r="F6968" s="32" t="n">
        <v>582424.09</v>
      </c>
      <c r="G6968" s="32" t="n">
        <v>61154.53</v>
      </c>
    </row>
    <row r="6969">
      <c r="A6969" t="inlineStr">
        <is>
          <t>L0208952</t>
        </is>
      </c>
      <c r="B6969" t="inlineStr">
        <is>
          <t>2026-04-06</t>
        </is>
      </c>
      <c r="C6969" t="inlineStr">
        <is>
          <t>home_use</t>
        </is>
      </c>
      <c r="D6969" t="inlineStr">
        <is>
          <t>IMP00643</t>
        </is>
      </c>
      <c r="E6969" t="inlineStr">
        <is>
          <t>T104498</t>
        </is>
      </c>
      <c r="F6969" s="32" t="n">
        <v>924670.4</v>
      </c>
      <c r="G6969" s="32" t="n">
        <v>92467.03999999999</v>
      </c>
    </row>
    <row r="6970">
      <c r="A6970" t="inlineStr">
        <is>
          <t>L0208953</t>
        </is>
      </c>
      <c r="B6970" t="inlineStr">
        <is>
          <t>2026-04-06</t>
        </is>
      </c>
      <c r="C6970" t="inlineStr">
        <is>
          <t>home_use</t>
        </is>
      </c>
      <c r="D6970" t="inlineStr">
        <is>
          <t>IMP00643</t>
        </is>
      </c>
      <c r="E6970" t="inlineStr">
        <is>
          <t>T104498</t>
        </is>
      </c>
      <c r="F6970" s="32" t="n">
        <v>542568.78</v>
      </c>
      <c r="G6970" s="32" t="n">
        <v>54256.88</v>
      </c>
    </row>
    <row r="6971">
      <c r="A6971" t="inlineStr">
        <is>
          <t>L0208954</t>
        </is>
      </c>
      <c r="B6971" t="inlineStr">
        <is>
          <t>2026-04-06</t>
        </is>
      </c>
      <c r="C6971" t="inlineStr">
        <is>
          <t>home_use</t>
        </is>
      </c>
      <c r="D6971" t="inlineStr">
        <is>
          <t>IMP00643</t>
        </is>
      </c>
      <c r="E6971" t="inlineStr">
        <is>
          <t>T104498</t>
        </is>
      </c>
      <c r="F6971" s="32" t="n">
        <v>764819.73</v>
      </c>
      <c r="G6971" s="32" t="n">
        <v>76481.97</v>
      </c>
    </row>
    <row r="6972">
      <c r="A6972" t="inlineStr">
        <is>
          <t>L0208955</t>
        </is>
      </c>
      <c r="B6972" t="inlineStr">
        <is>
          <t>2026-04-06</t>
        </is>
      </c>
      <c r="C6972" t="inlineStr">
        <is>
          <t>home_use</t>
        </is>
      </c>
      <c r="D6972" t="inlineStr">
        <is>
          <t>IMP00643</t>
        </is>
      </c>
      <c r="E6972" t="inlineStr">
        <is>
          <t>T104498</t>
        </is>
      </c>
      <c r="F6972" s="32" t="n">
        <v>452676.06</v>
      </c>
      <c r="G6972" s="32" t="n">
        <v>45267.61</v>
      </c>
    </row>
    <row r="6973">
      <c r="A6973" t="inlineStr">
        <is>
          <t>L0208957</t>
        </is>
      </c>
      <c r="B6973" t="inlineStr">
        <is>
          <t>2026-04-06</t>
        </is>
      </c>
      <c r="C6973" t="inlineStr">
        <is>
          <t>home_use</t>
        </is>
      </c>
      <c r="D6973" t="inlineStr">
        <is>
          <t>IMP00643</t>
        </is>
      </c>
      <c r="E6973" t="inlineStr">
        <is>
          <t>T104498</t>
        </is>
      </c>
      <c r="F6973" s="32" t="n">
        <v>1188891.13</v>
      </c>
      <c r="G6973" s="32" t="n">
        <v>118889.11</v>
      </c>
    </row>
    <row r="6974">
      <c r="A6974" t="inlineStr">
        <is>
          <t>L0208958</t>
        </is>
      </c>
      <c r="B6974" t="inlineStr">
        <is>
          <t>2026-04-06</t>
        </is>
      </c>
      <c r="C6974" t="inlineStr">
        <is>
          <t>home_use</t>
        </is>
      </c>
      <c r="D6974" t="inlineStr">
        <is>
          <t>IMP00643</t>
        </is>
      </c>
      <c r="E6974" t="inlineStr">
        <is>
          <t>T104498</t>
        </is>
      </c>
      <c r="F6974" s="32" t="n">
        <v>330529.93</v>
      </c>
      <c r="G6974" s="32" t="n">
        <v>33052.99</v>
      </c>
    </row>
    <row r="6975">
      <c r="A6975" t="inlineStr">
        <is>
          <t>L0208994</t>
        </is>
      </c>
      <c r="B6975" t="inlineStr">
        <is>
          <t>2026-04-06</t>
        </is>
      </c>
      <c r="C6975" t="inlineStr">
        <is>
          <t>home_use</t>
        </is>
      </c>
      <c r="D6975" t="inlineStr">
        <is>
          <t>IMP00926</t>
        </is>
      </c>
      <c r="E6975" t="inlineStr">
        <is>
          <t>T106477</t>
        </is>
      </c>
      <c r="F6975" s="32" t="n">
        <v>3990844.2</v>
      </c>
      <c r="G6975" s="32" t="n">
        <v>399084.42</v>
      </c>
    </row>
    <row r="6976">
      <c r="A6976" t="inlineStr">
        <is>
          <t>L0208995</t>
        </is>
      </c>
      <c r="B6976" t="inlineStr">
        <is>
          <t>2026-04-06</t>
        </is>
      </c>
      <c r="C6976" t="inlineStr">
        <is>
          <t>home_use</t>
        </is>
      </c>
      <c r="D6976" t="inlineStr">
        <is>
          <t>IMP00926</t>
        </is>
      </c>
      <c r="E6976" t="inlineStr">
        <is>
          <t>T106477</t>
        </is>
      </c>
      <c r="F6976" s="32" t="n">
        <v>12649716.96</v>
      </c>
      <c r="G6976" s="32" t="n">
        <v>1328220.28</v>
      </c>
    </row>
    <row r="6977">
      <c r="A6977" t="inlineStr">
        <is>
          <t>L0208996</t>
        </is>
      </c>
      <c r="B6977" t="inlineStr">
        <is>
          <t>2026-04-06</t>
        </is>
      </c>
      <c r="C6977" t="inlineStr">
        <is>
          <t>warehouse_out</t>
        </is>
      </c>
      <c r="D6977" t="inlineStr">
        <is>
          <t>IMP00926</t>
        </is>
      </c>
      <c r="E6977" t="inlineStr">
        <is>
          <t>T106477</t>
        </is>
      </c>
      <c r="F6977" s="32" t="n">
        <v>869467.62</v>
      </c>
      <c r="G6977" s="32" t="n">
        <v>93033.03999999999</v>
      </c>
    </row>
    <row r="6978">
      <c r="A6978" t="inlineStr">
        <is>
          <t>L0208997</t>
        </is>
      </c>
      <c r="B6978" t="inlineStr">
        <is>
          <t>2026-04-06</t>
        </is>
      </c>
      <c r="C6978" t="inlineStr">
        <is>
          <t>home_use</t>
        </is>
      </c>
      <c r="D6978" t="inlineStr">
        <is>
          <t>IMP00926</t>
        </is>
      </c>
      <c r="E6978" t="inlineStr">
        <is>
          <t>T106477</t>
        </is>
      </c>
      <c r="F6978" s="32" t="n">
        <v>5454431.25</v>
      </c>
      <c r="G6978" s="32" t="n">
        <v>545443.12</v>
      </c>
    </row>
    <row r="6979">
      <c r="A6979" t="inlineStr">
        <is>
          <t>L0208998</t>
        </is>
      </c>
      <c r="B6979" t="inlineStr">
        <is>
          <t>2026-04-06</t>
        </is>
      </c>
      <c r="C6979" t="inlineStr">
        <is>
          <t>home_use</t>
        </is>
      </c>
      <c r="D6979" t="inlineStr">
        <is>
          <t>IMP00926</t>
        </is>
      </c>
      <c r="E6979" t="inlineStr">
        <is>
          <t>T106477</t>
        </is>
      </c>
      <c r="F6979" s="32" t="n">
        <v>551691.7</v>
      </c>
      <c r="G6979" s="32" t="n">
        <v>59031.01</v>
      </c>
    </row>
    <row r="6980">
      <c r="A6980" t="inlineStr">
        <is>
          <t>L0208999</t>
        </is>
      </c>
      <c r="B6980" t="inlineStr">
        <is>
          <t>2026-04-06</t>
        </is>
      </c>
      <c r="C6980" t="inlineStr">
        <is>
          <t>home_use</t>
        </is>
      </c>
      <c r="D6980" t="inlineStr">
        <is>
          <t>IMP00926</t>
        </is>
      </c>
      <c r="E6980" t="inlineStr">
        <is>
          <t>T106477</t>
        </is>
      </c>
      <c r="F6980" s="32" t="n">
        <v>710144.91</v>
      </c>
      <c r="G6980" s="32" t="n">
        <v>75985.50999999999</v>
      </c>
    </row>
    <row r="6981">
      <c r="A6981" t="inlineStr">
        <is>
          <t>L0209001</t>
        </is>
      </c>
      <c r="B6981" t="inlineStr">
        <is>
          <t>2026-04-06</t>
        </is>
      </c>
      <c r="C6981" t="inlineStr">
        <is>
          <t>home_use</t>
        </is>
      </c>
      <c r="D6981" t="inlineStr">
        <is>
          <t>IMP00926</t>
        </is>
      </c>
      <c r="E6981" t="inlineStr">
        <is>
          <t>T106477</t>
        </is>
      </c>
      <c r="F6981" s="32" t="n">
        <v>3869036.99</v>
      </c>
      <c r="G6981" s="32" t="n">
        <v>406248.88</v>
      </c>
    </row>
    <row r="6982">
      <c r="A6982" t="inlineStr">
        <is>
          <t>L0209008</t>
        </is>
      </c>
      <c r="B6982" t="inlineStr">
        <is>
          <t>2026-04-06</t>
        </is>
      </c>
      <c r="C6982" t="inlineStr">
        <is>
          <t>home_use</t>
        </is>
      </c>
      <c r="D6982" t="inlineStr">
        <is>
          <t>IMP00999</t>
        </is>
      </c>
      <c r="E6982" t="inlineStr">
        <is>
          <t>T106987</t>
        </is>
      </c>
      <c r="F6982" s="32" t="n">
        <v>2072869.89</v>
      </c>
      <c r="G6982" s="32" t="n">
        <v>207286.99</v>
      </c>
    </row>
    <row r="6983">
      <c r="A6983" t="inlineStr">
        <is>
          <t>L0209009</t>
        </is>
      </c>
      <c r="B6983" t="inlineStr">
        <is>
          <t>2026-04-06</t>
        </is>
      </c>
      <c r="C6983" t="inlineStr">
        <is>
          <t>home_use</t>
        </is>
      </c>
      <c r="D6983" t="inlineStr">
        <is>
          <t>IMP00999</t>
        </is>
      </c>
      <c r="E6983" t="inlineStr">
        <is>
          <t>T106987</t>
        </is>
      </c>
      <c r="F6983" s="32" t="n">
        <v>5655568.83</v>
      </c>
      <c r="G6983" s="32" t="n">
        <v>565556.88</v>
      </c>
    </row>
    <row r="6984">
      <c r="A6984" t="inlineStr">
        <is>
          <t>L0209010</t>
        </is>
      </c>
      <c r="B6984" t="inlineStr">
        <is>
          <t>2026-04-06</t>
        </is>
      </c>
      <c r="C6984" t="inlineStr">
        <is>
          <t>home_use</t>
        </is>
      </c>
      <c r="D6984" t="inlineStr">
        <is>
          <t>IMP00999</t>
        </is>
      </c>
      <c r="E6984" t="inlineStr">
        <is>
          <t>T106987</t>
        </is>
      </c>
      <c r="F6984" s="32" t="n">
        <v>2020981.41</v>
      </c>
      <c r="G6984" s="32" t="n">
        <v>202098.14</v>
      </c>
    </row>
    <row r="6985">
      <c r="A6985" t="inlineStr">
        <is>
          <t>L0209012</t>
        </is>
      </c>
      <c r="B6985" t="inlineStr">
        <is>
          <t>2026-04-06</t>
        </is>
      </c>
      <c r="C6985" t="inlineStr">
        <is>
          <t>home_use</t>
        </is>
      </c>
      <c r="D6985" t="inlineStr">
        <is>
          <t>IMP00999</t>
        </is>
      </c>
      <c r="E6985" t="inlineStr">
        <is>
          <t>T106987</t>
        </is>
      </c>
      <c r="F6985" s="32" t="n">
        <v>2690229.79</v>
      </c>
      <c r="G6985" s="32" t="n">
        <v>269022.98</v>
      </c>
    </row>
    <row r="6986">
      <c r="A6986" t="inlineStr">
        <is>
          <t>L0209055</t>
        </is>
      </c>
      <c r="B6986" t="inlineStr">
        <is>
          <t>2026-04-06</t>
        </is>
      </c>
      <c r="C6986" t="inlineStr">
        <is>
          <t>home_use</t>
        </is>
      </c>
      <c r="D6986" t="inlineStr">
        <is>
          <t>IMP01242</t>
        </is>
      </c>
      <c r="E6986" t="inlineStr">
        <is>
          <t>T108692</t>
        </is>
      </c>
      <c r="F6986" s="32" t="n">
        <v>1025688.07</v>
      </c>
      <c r="G6986" s="32" t="n">
        <v>107697.25</v>
      </c>
    </row>
    <row r="6987">
      <c r="A6987" t="inlineStr">
        <is>
          <t>L0209066</t>
        </is>
      </c>
      <c r="B6987" t="inlineStr">
        <is>
          <t>2026-04-06</t>
        </is>
      </c>
      <c r="C6987" t="inlineStr">
        <is>
          <t>home_use</t>
        </is>
      </c>
      <c r="D6987" t="inlineStr">
        <is>
          <t>IMP01310</t>
        </is>
      </c>
      <c r="E6987" t="inlineStr">
        <is>
          <t>T109167</t>
        </is>
      </c>
      <c r="F6987" s="32" t="n">
        <v>410039.44</v>
      </c>
      <c r="G6987" s="32" t="n">
        <v>41003.94</v>
      </c>
    </row>
    <row r="6988">
      <c r="A6988" t="inlineStr">
        <is>
          <t>L0209067</t>
        </is>
      </c>
      <c r="B6988" t="inlineStr">
        <is>
          <t>2026-04-06</t>
        </is>
      </c>
      <c r="C6988" t="inlineStr">
        <is>
          <t>home_use</t>
        </is>
      </c>
      <c r="D6988" t="inlineStr">
        <is>
          <t>IMP01310</t>
        </is>
      </c>
      <c r="E6988" t="inlineStr">
        <is>
          <t>T109167</t>
        </is>
      </c>
      <c r="F6988" s="32" t="n">
        <v>378640.56</v>
      </c>
      <c r="G6988" s="32" t="n">
        <v>40514.54</v>
      </c>
    </row>
    <row r="6989">
      <c r="A6989" t="inlineStr">
        <is>
          <t>L0209068</t>
        </is>
      </c>
      <c r="B6989" t="inlineStr">
        <is>
          <t>2026-04-06</t>
        </is>
      </c>
      <c r="C6989" t="inlineStr">
        <is>
          <t>home_use</t>
        </is>
      </c>
      <c r="D6989" t="inlineStr">
        <is>
          <t>IMP01310</t>
        </is>
      </c>
      <c r="E6989" t="inlineStr">
        <is>
          <t>T109167</t>
        </is>
      </c>
      <c r="F6989" s="32" t="n">
        <v>254627.44</v>
      </c>
      <c r="G6989" s="32" t="n">
        <v>27245.14</v>
      </c>
    </row>
    <row r="6990">
      <c r="A6990" t="inlineStr">
        <is>
          <t>L0209069</t>
        </is>
      </c>
      <c r="B6990" t="inlineStr">
        <is>
          <t>2026-04-06</t>
        </is>
      </c>
      <c r="C6990" t="inlineStr">
        <is>
          <t>home_use</t>
        </is>
      </c>
      <c r="D6990" t="inlineStr">
        <is>
          <t>IMP01310</t>
        </is>
      </c>
      <c r="E6990" t="inlineStr">
        <is>
          <t>T109167</t>
        </is>
      </c>
      <c r="F6990" s="32" t="n">
        <v>379555.42</v>
      </c>
      <c r="G6990" s="32" t="n">
        <v>40612.43</v>
      </c>
    </row>
    <row r="6991">
      <c r="A6991" t="inlineStr">
        <is>
          <t>L0209070</t>
        </is>
      </c>
      <c r="B6991" t="inlineStr">
        <is>
          <t>2026-04-06</t>
        </is>
      </c>
      <c r="C6991" t="inlineStr">
        <is>
          <t>home_use</t>
        </is>
      </c>
      <c r="D6991" t="inlineStr">
        <is>
          <t>IMP01310</t>
        </is>
      </c>
      <c r="E6991" t="inlineStr">
        <is>
          <t>T109167</t>
        </is>
      </c>
      <c r="F6991" s="32" t="n">
        <v>566685</v>
      </c>
      <c r="G6991" s="32" t="n">
        <v>60635.3</v>
      </c>
    </row>
    <row r="6992">
      <c r="A6992" t="inlineStr">
        <is>
          <t>L0209098</t>
        </is>
      </c>
      <c r="B6992" t="inlineStr">
        <is>
          <t>2026-04-06</t>
        </is>
      </c>
      <c r="C6992" t="inlineStr">
        <is>
          <t>home_use</t>
        </is>
      </c>
      <c r="D6992" t="inlineStr">
        <is>
          <t>IMP01481</t>
        </is>
      </c>
      <c r="F6992" s="32" t="n">
        <v>6469127.7</v>
      </c>
      <c r="G6992" s="32" t="n">
        <v>711604.05</v>
      </c>
    </row>
    <row r="6993">
      <c r="A6993" t="inlineStr">
        <is>
          <t>L0209102</t>
        </is>
      </c>
      <c r="B6993" t="inlineStr">
        <is>
          <t>2026-04-07</t>
        </is>
      </c>
      <c r="C6993" t="inlineStr">
        <is>
          <t>home_use</t>
        </is>
      </c>
      <c r="D6993" t="inlineStr">
        <is>
          <t>IMP00011</t>
        </is>
      </c>
      <c r="E6993" t="inlineStr">
        <is>
          <t>T100070</t>
        </is>
      </c>
      <c r="F6993" s="32" t="n">
        <v>982431.49</v>
      </c>
      <c r="G6993" s="32" t="n">
        <v>98243.14999999999</v>
      </c>
    </row>
    <row r="6994">
      <c r="A6994" t="inlineStr">
        <is>
          <t>L0209116</t>
        </is>
      </c>
      <c r="B6994" t="inlineStr">
        <is>
          <t>2026-04-07</t>
        </is>
      </c>
      <c r="C6994" t="inlineStr">
        <is>
          <t>home_use</t>
        </is>
      </c>
      <c r="D6994" t="inlineStr">
        <is>
          <t>IMP00063</t>
        </is>
      </c>
      <c r="E6994" t="inlineStr">
        <is>
          <t>T100440</t>
        </is>
      </c>
      <c r="F6994" s="32" t="n">
        <v>1884789.39</v>
      </c>
      <c r="G6994" s="32" t="n">
        <v>211096.41</v>
      </c>
    </row>
    <row r="6995">
      <c r="A6995" t="inlineStr">
        <is>
          <t>L0209118</t>
        </is>
      </c>
      <c r="B6995" t="inlineStr">
        <is>
          <t>2026-04-07</t>
        </is>
      </c>
      <c r="C6995" t="inlineStr">
        <is>
          <t>transit</t>
        </is>
      </c>
      <c r="D6995" t="inlineStr">
        <is>
          <t>IMP00077</t>
        </is>
      </c>
      <c r="E6995" t="inlineStr">
        <is>
          <t>T100538</t>
        </is>
      </c>
      <c r="F6995" s="32" t="n">
        <v>1657165.46</v>
      </c>
      <c r="G6995" s="32" t="n">
        <v>0</v>
      </c>
    </row>
    <row r="6996">
      <c r="A6996" t="inlineStr">
        <is>
          <t>L0209148</t>
        </is>
      </c>
      <c r="B6996" t="inlineStr">
        <is>
          <t>2026-04-07</t>
        </is>
      </c>
      <c r="C6996" t="inlineStr">
        <is>
          <t>home_use</t>
        </is>
      </c>
      <c r="D6996" t="inlineStr">
        <is>
          <t>IMP00306</t>
        </is>
      </c>
      <c r="E6996" t="inlineStr">
        <is>
          <t>T102141</t>
        </is>
      </c>
      <c r="F6996" s="32" t="n">
        <v>806183.12</v>
      </c>
      <c r="G6996" s="32" t="n">
        <v>84649.23</v>
      </c>
    </row>
    <row r="6997">
      <c r="A6997" t="inlineStr">
        <is>
          <t>L0209151</t>
        </is>
      </c>
      <c r="B6997" t="inlineStr">
        <is>
          <t>2026-04-07</t>
        </is>
      </c>
      <c r="C6997" t="inlineStr">
        <is>
          <t>warehouse_out</t>
        </is>
      </c>
      <c r="D6997" t="inlineStr">
        <is>
          <t>IMP00306</t>
        </is>
      </c>
      <c r="E6997" t="inlineStr">
        <is>
          <t>T102141</t>
        </is>
      </c>
      <c r="F6997" s="32" t="n">
        <v>1026875.55</v>
      </c>
      <c r="G6997" s="32" t="n">
        <v>107821.93</v>
      </c>
    </row>
    <row r="6998">
      <c r="A6998" t="inlineStr">
        <is>
          <t>L0209152</t>
        </is>
      </c>
      <c r="B6998" t="inlineStr">
        <is>
          <t>2026-04-07</t>
        </is>
      </c>
      <c r="C6998" t="inlineStr">
        <is>
          <t>home_use</t>
        </is>
      </c>
      <c r="D6998" t="inlineStr">
        <is>
          <t>IMP00340</t>
        </is>
      </c>
      <c r="E6998" t="inlineStr">
        <is>
          <t>T102376</t>
        </is>
      </c>
      <c r="F6998" s="32" t="n">
        <v>14570391.02</v>
      </c>
      <c r="G6998" s="32" t="n">
        <v>1457039.1</v>
      </c>
    </row>
    <row r="6999">
      <c r="A6999" t="inlineStr">
        <is>
          <t>L0209173</t>
        </is>
      </c>
      <c r="B6999" t="inlineStr">
        <is>
          <t>2026-04-07</t>
        </is>
      </c>
      <c r="C6999" t="inlineStr">
        <is>
          <t>temporary_admission</t>
        </is>
      </c>
      <c r="D6999" t="inlineStr">
        <is>
          <t>IMP00457</t>
        </is>
      </c>
      <c r="E6999" t="inlineStr">
        <is>
          <t>T103192</t>
        </is>
      </c>
      <c r="F6999" s="32" t="n">
        <v>1205037.3</v>
      </c>
      <c r="G6999" s="32" t="n">
        <v>0</v>
      </c>
    </row>
    <row r="7000">
      <c r="A7000" t="inlineStr">
        <is>
          <t>L0209194</t>
        </is>
      </c>
      <c r="B7000" t="inlineStr">
        <is>
          <t>2026-04-07</t>
        </is>
      </c>
      <c r="C7000" t="inlineStr">
        <is>
          <t>home_use</t>
        </is>
      </c>
      <c r="D7000" t="inlineStr">
        <is>
          <t>IMP00591</t>
        </is>
      </c>
      <c r="E7000" t="inlineStr">
        <is>
          <t>T104135</t>
        </is>
      </c>
      <c r="F7000" s="32" t="n">
        <v>680939.97</v>
      </c>
      <c r="G7000" s="32" t="n">
        <v>71498.7</v>
      </c>
    </row>
    <row r="7001">
      <c r="A7001" t="inlineStr">
        <is>
          <t>L0209202</t>
        </is>
      </c>
      <c r="B7001" t="inlineStr">
        <is>
          <t>2026-04-07</t>
        </is>
      </c>
      <c r="C7001" t="inlineStr">
        <is>
          <t>home_use</t>
        </is>
      </c>
      <c r="D7001" t="inlineStr">
        <is>
          <t>IMP00643</t>
        </is>
      </c>
      <c r="E7001" t="inlineStr">
        <is>
          <t>T104498</t>
        </is>
      </c>
      <c r="F7001" s="32" t="n">
        <v>454862.69</v>
      </c>
      <c r="G7001" s="32" t="n">
        <v>45486.27</v>
      </c>
    </row>
    <row r="7002">
      <c r="A7002" t="inlineStr">
        <is>
          <t>L0209204</t>
        </is>
      </c>
      <c r="B7002" t="inlineStr">
        <is>
          <t>2026-04-07</t>
        </is>
      </c>
      <c r="C7002" t="inlineStr">
        <is>
          <t>home_use</t>
        </is>
      </c>
      <c r="D7002" t="inlineStr">
        <is>
          <t>IMP00643</t>
        </is>
      </c>
      <c r="E7002" t="inlineStr">
        <is>
          <t>T104498</t>
        </is>
      </c>
      <c r="F7002" s="32" t="n">
        <v>239127.57</v>
      </c>
      <c r="G7002" s="32" t="n">
        <v>23912.76</v>
      </c>
    </row>
    <row r="7003">
      <c r="A7003" t="inlineStr">
        <is>
          <t>L0209205</t>
        </is>
      </c>
      <c r="B7003" t="inlineStr">
        <is>
          <t>2026-04-07</t>
        </is>
      </c>
      <c r="C7003" t="inlineStr">
        <is>
          <t>home_use</t>
        </is>
      </c>
      <c r="D7003" t="inlineStr">
        <is>
          <t>IMP00643</t>
        </is>
      </c>
      <c r="E7003" t="inlineStr">
        <is>
          <t>T104498</t>
        </is>
      </c>
      <c r="F7003" s="32" t="n">
        <v>1227198.7</v>
      </c>
      <c r="G7003" s="32" t="n">
        <v>122719.87</v>
      </c>
    </row>
    <row r="7004">
      <c r="A7004" t="inlineStr">
        <is>
          <t>L0209206</t>
        </is>
      </c>
      <c r="B7004" t="inlineStr">
        <is>
          <t>2026-04-07</t>
        </is>
      </c>
      <c r="C7004" t="inlineStr">
        <is>
          <t>home_use</t>
        </is>
      </c>
      <c r="D7004" t="inlineStr">
        <is>
          <t>IMP00643</t>
        </is>
      </c>
      <c r="E7004" t="inlineStr">
        <is>
          <t>T104498</t>
        </is>
      </c>
      <c r="F7004" s="32" t="n">
        <v>493929.65</v>
      </c>
      <c r="G7004" s="32" t="n">
        <v>49392.97</v>
      </c>
    </row>
    <row r="7005">
      <c r="A7005" t="inlineStr">
        <is>
          <t>L0209207</t>
        </is>
      </c>
      <c r="B7005" t="inlineStr">
        <is>
          <t>2026-04-07</t>
        </is>
      </c>
      <c r="C7005" t="inlineStr">
        <is>
          <t>home_use</t>
        </is>
      </c>
      <c r="D7005" t="inlineStr">
        <is>
          <t>IMP00643</t>
        </is>
      </c>
      <c r="E7005" t="inlineStr">
        <is>
          <t>T104498</t>
        </is>
      </c>
      <c r="F7005" s="32" t="n">
        <v>550443.14</v>
      </c>
      <c r="G7005" s="32" t="n">
        <v>55044.31</v>
      </c>
    </row>
    <row r="7006">
      <c r="A7006" t="inlineStr">
        <is>
          <t>L0209228</t>
        </is>
      </c>
      <c r="B7006" t="inlineStr">
        <is>
          <t>2026-04-07</t>
        </is>
      </c>
      <c r="C7006" t="inlineStr">
        <is>
          <t>home_use</t>
        </is>
      </c>
      <c r="D7006" t="inlineStr">
        <is>
          <t>IMP00753</t>
        </is>
      </c>
      <c r="E7006" t="inlineStr">
        <is>
          <t>T105264</t>
        </is>
      </c>
      <c r="F7006" s="32" t="n">
        <v>1094686.68</v>
      </c>
      <c r="G7006" s="32" t="n">
        <v>114942.1</v>
      </c>
    </row>
    <row r="7007">
      <c r="A7007" t="inlineStr">
        <is>
          <t>L0209230</t>
        </is>
      </c>
      <c r="B7007" t="inlineStr">
        <is>
          <t>2026-04-07</t>
        </is>
      </c>
      <c r="C7007" t="inlineStr">
        <is>
          <t>home_use</t>
        </is>
      </c>
      <c r="D7007" t="inlineStr">
        <is>
          <t>IMP00753</t>
        </is>
      </c>
      <c r="E7007" t="inlineStr">
        <is>
          <t>T105264</t>
        </is>
      </c>
      <c r="F7007" s="32" t="n">
        <v>234774.64</v>
      </c>
      <c r="G7007" s="32" t="n">
        <v>24651.34</v>
      </c>
    </row>
    <row r="7008">
      <c r="A7008" t="inlineStr">
        <is>
          <t>L0209253</t>
        </is>
      </c>
      <c r="B7008" t="inlineStr">
        <is>
          <t>2026-04-07</t>
        </is>
      </c>
      <c r="C7008" t="inlineStr">
        <is>
          <t>home_use</t>
        </is>
      </c>
      <c r="D7008" t="inlineStr">
        <is>
          <t>IMP00892</t>
        </is>
      </c>
      <c r="E7008" t="inlineStr">
        <is>
          <t>T106240</t>
        </is>
      </c>
      <c r="F7008" s="32" t="n">
        <v>1179263.24</v>
      </c>
      <c r="G7008" s="32" t="n">
        <v>153304.22</v>
      </c>
    </row>
    <row r="7009">
      <c r="A7009" t="inlineStr">
        <is>
          <t>L0209254</t>
        </is>
      </c>
      <c r="B7009" t="inlineStr">
        <is>
          <t>2026-04-07</t>
        </is>
      </c>
      <c r="C7009" t="inlineStr">
        <is>
          <t>home_use</t>
        </is>
      </c>
      <c r="D7009" t="inlineStr">
        <is>
          <t>IMP00892</t>
        </is>
      </c>
      <c r="E7009" t="inlineStr">
        <is>
          <t>T106240</t>
        </is>
      </c>
      <c r="F7009" s="32" t="n">
        <v>1654675.14</v>
      </c>
      <c r="G7009" s="32" t="n">
        <v>215107.77</v>
      </c>
    </row>
    <row r="7010">
      <c r="A7010" t="inlineStr">
        <is>
          <t>L0209260</t>
        </is>
      </c>
      <c r="B7010" t="inlineStr">
        <is>
          <t>2026-04-07</t>
        </is>
      </c>
      <c r="C7010" t="inlineStr">
        <is>
          <t>home_use</t>
        </is>
      </c>
      <c r="D7010" t="inlineStr">
        <is>
          <t>IMP00926</t>
        </is>
      </c>
      <c r="E7010" t="inlineStr">
        <is>
          <t>T106477</t>
        </is>
      </c>
      <c r="F7010" s="32" t="n">
        <v>4559324.71</v>
      </c>
      <c r="G7010" s="32" t="n">
        <v>455932.47</v>
      </c>
    </row>
    <row r="7011">
      <c r="A7011" t="inlineStr">
        <is>
          <t>L0209261</t>
        </is>
      </c>
      <c r="B7011" t="inlineStr">
        <is>
          <t>2026-04-07</t>
        </is>
      </c>
      <c r="C7011" t="inlineStr">
        <is>
          <t>home_use</t>
        </is>
      </c>
      <c r="D7011" t="inlineStr">
        <is>
          <t>IMP00926</t>
        </is>
      </c>
      <c r="E7011" t="inlineStr">
        <is>
          <t>T106477</t>
        </is>
      </c>
      <c r="F7011" s="32" t="n">
        <v>26199879.29</v>
      </c>
      <c r="G7011" s="32" t="n">
        <v>2750987.33</v>
      </c>
    </row>
    <row r="7012">
      <c r="A7012" t="inlineStr">
        <is>
          <t>L0209262</t>
        </is>
      </c>
      <c r="B7012" t="inlineStr">
        <is>
          <t>2026-04-07</t>
        </is>
      </c>
      <c r="C7012" t="inlineStr">
        <is>
          <t>home_use</t>
        </is>
      </c>
      <c r="D7012" t="inlineStr">
        <is>
          <t>IMP00926</t>
        </is>
      </c>
      <c r="E7012" t="inlineStr">
        <is>
          <t>T106477</t>
        </is>
      </c>
      <c r="F7012" s="32" t="n">
        <v>263942.45</v>
      </c>
      <c r="G7012" s="32" t="n">
        <v>28241.84</v>
      </c>
    </row>
    <row r="7013">
      <c r="A7013" t="inlineStr">
        <is>
          <t>L0209263</t>
        </is>
      </c>
      <c r="B7013" t="inlineStr">
        <is>
          <t>2026-04-07</t>
        </is>
      </c>
      <c r="C7013" t="inlineStr">
        <is>
          <t>warehouse_out</t>
        </is>
      </c>
      <c r="D7013" t="inlineStr">
        <is>
          <t>IMP00926</t>
        </is>
      </c>
      <c r="E7013" t="inlineStr">
        <is>
          <t>T106477</t>
        </is>
      </c>
      <c r="F7013" s="32" t="n">
        <v>18419539.05</v>
      </c>
      <c r="G7013" s="32" t="n">
        <v>1841953.91</v>
      </c>
    </row>
    <row r="7014">
      <c r="A7014" t="inlineStr">
        <is>
          <t>L0209264</t>
        </is>
      </c>
      <c r="B7014" t="inlineStr">
        <is>
          <t>2026-04-07</t>
        </is>
      </c>
      <c r="C7014" t="inlineStr">
        <is>
          <t>home_use</t>
        </is>
      </c>
      <c r="D7014" t="inlineStr">
        <is>
          <t>IMP00926</t>
        </is>
      </c>
      <c r="E7014" t="inlineStr">
        <is>
          <t>T106477</t>
        </is>
      </c>
      <c r="F7014" s="32" t="n">
        <v>14205700.18</v>
      </c>
      <c r="G7014" s="32" t="n">
        <v>1491598.52</v>
      </c>
    </row>
    <row r="7015">
      <c r="A7015" t="inlineStr">
        <is>
          <t>L0209265</t>
        </is>
      </c>
      <c r="B7015" t="inlineStr">
        <is>
          <t>2026-04-07</t>
        </is>
      </c>
      <c r="C7015" t="inlineStr">
        <is>
          <t>home_use</t>
        </is>
      </c>
      <c r="D7015" t="inlineStr">
        <is>
          <t>IMP00926</t>
        </is>
      </c>
      <c r="E7015" t="inlineStr">
        <is>
          <t>T106477</t>
        </is>
      </c>
      <c r="F7015" s="32" t="n">
        <v>367670</v>
      </c>
      <c r="G7015" s="32" t="n">
        <v>39340.69</v>
      </c>
    </row>
    <row r="7016">
      <c r="A7016" t="inlineStr">
        <is>
          <t>L0209268</t>
        </is>
      </c>
      <c r="B7016" t="inlineStr">
        <is>
          <t>2026-04-07</t>
        </is>
      </c>
      <c r="C7016" t="inlineStr">
        <is>
          <t>home_use</t>
        </is>
      </c>
      <c r="D7016" t="inlineStr">
        <is>
          <t>IMP00950</t>
        </is>
      </c>
      <c r="F7016" s="32" t="n">
        <v>249661.06</v>
      </c>
      <c r="G7016" s="32" t="n">
        <v>29210.34</v>
      </c>
    </row>
    <row r="7017">
      <c r="A7017" t="inlineStr">
        <is>
          <t>L0209269</t>
        </is>
      </c>
      <c r="B7017" t="inlineStr">
        <is>
          <t>2026-04-07</t>
        </is>
      </c>
      <c r="C7017" t="inlineStr">
        <is>
          <t>home_use</t>
        </is>
      </c>
      <c r="D7017" t="inlineStr">
        <is>
          <t>IMP00950</t>
        </is>
      </c>
      <c r="F7017" s="32" t="n">
        <v>2392198.31</v>
      </c>
      <c r="G7017" s="32" t="n">
        <v>310985.78</v>
      </c>
    </row>
    <row r="7018">
      <c r="A7018" t="inlineStr">
        <is>
          <t>L0209270</t>
        </is>
      </c>
      <c r="B7018" t="inlineStr">
        <is>
          <t>2026-04-07</t>
        </is>
      </c>
      <c r="C7018" t="inlineStr">
        <is>
          <t>home_use</t>
        </is>
      </c>
      <c r="D7018" t="inlineStr">
        <is>
          <t>IMP00950</t>
        </is>
      </c>
      <c r="F7018" s="32" t="n">
        <v>714327.23</v>
      </c>
      <c r="G7018" s="32" t="n">
        <v>92862.53999999999</v>
      </c>
    </row>
    <row r="7019">
      <c r="A7019" t="inlineStr">
        <is>
          <t>L0209280</t>
        </is>
      </c>
      <c r="B7019" t="inlineStr">
        <is>
          <t>2026-04-07</t>
        </is>
      </c>
      <c r="C7019" t="inlineStr">
        <is>
          <t>home_use</t>
        </is>
      </c>
      <c r="D7019" t="inlineStr">
        <is>
          <t>IMP00999</t>
        </is>
      </c>
      <c r="E7019" t="inlineStr">
        <is>
          <t>T106987</t>
        </is>
      </c>
      <c r="F7019" s="32" t="n">
        <v>722466.3100000001</v>
      </c>
      <c r="G7019" s="32" t="n">
        <v>86695.96000000001</v>
      </c>
    </row>
    <row r="7020">
      <c r="A7020" t="inlineStr">
        <is>
          <t>L0209281</t>
        </is>
      </c>
      <c r="B7020" t="inlineStr">
        <is>
          <t>2026-04-07</t>
        </is>
      </c>
      <c r="C7020" t="inlineStr">
        <is>
          <t>home_use</t>
        </is>
      </c>
      <c r="D7020" t="inlineStr">
        <is>
          <t>IMP00999</t>
        </is>
      </c>
      <c r="E7020" t="inlineStr">
        <is>
          <t>T106987</t>
        </is>
      </c>
      <c r="F7020" s="32" t="n">
        <v>2315340.64</v>
      </c>
      <c r="G7020" s="32" t="n">
        <v>231534.06</v>
      </c>
    </row>
    <row r="7021">
      <c r="A7021" t="inlineStr">
        <is>
          <t>L0209282</t>
        </is>
      </c>
      <c r="B7021" t="inlineStr">
        <is>
          <t>2026-04-07</t>
        </is>
      </c>
      <c r="C7021" t="inlineStr">
        <is>
          <t>home_use</t>
        </is>
      </c>
      <c r="D7021" t="inlineStr">
        <is>
          <t>IMP00999</t>
        </is>
      </c>
      <c r="E7021" t="inlineStr">
        <is>
          <t>T106987</t>
        </is>
      </c>
      <c r="F7021" s="32" t="n">
        <v>3723198.42</v>
      </c>
      <c r="G7021" s="32" t="n">
        <v>390935.83</v>
      </c>
    </row>
    <row r="7022">
      <c r="A7022" t="inlineStr">
        <is>
          <t>L0209294</t>
        </is>
      </c>
      <c r="B7022" t="inlineStr">
        <is>
          <t>2026-04-07</t>
        </is>
      </c>
      <c r="C7022" t="inlineStr">
        <is>
          <t>warehouse_out</t>
        </is>
      </c>
      <c r="D7022" t="inlineStr">
        <is>
          <t>IMP01037</t>
        </is>
      </c>
      <c r="E7022" t="inlineStr">
        <is>
          <t>T107258</t>
        </is>
      </c>
      <c r="F7022" s="32" t="n">
        <v>1122858.35</v>
      </c>
      <c r="G7022" s="32" t="n">
        <v>112285.84</v>
      </c>
    </row>
    <row r="7023">
      <c r="A7023" t="inlineStr">
        <is>
          <t>L0209311</t>
        </is>
      </c>
      <c r="B7023" t="inlineStr">
        <is>
          <t>2026-04-07</t>
        </is>
      </c>
      <c r="C7023" t="inlineStr">
        <is>
          <t>home_use</t>
        </is>
      </c>
      <c r="D7023" t="inlineStr">
        <is>
          <t>IMP01114</t>
        </is>
      </c>
      <c r="E7023" t="inlineStr">
        <is>
          <t>T107797</t>
        </is>
      </c>
      <c r="F7023" s="32" t="n">
        <v>6439228.41</v>
      </c>
      <c r="G7023" s="32" t="n">
        <v>643922.84</v>
      </c>
    </row>
    <row r="7024">
      <c r="A7024" t="inlineStr">
        <is>
          <t>L0209318</t>
        </is>
      </c>
      <c r="B7024" t="inlineStr">
        <is>
          <t>2026-04-07</t>
        </is>
      </c>
      <c r="C7024" t="inlineStr">
        <is>
          <t>home_use</t>
        </is>
      </c>
      <c r="D7024" t="inlineStr">
        <is>
          <t>IMP01142</t>
        </is>
      </c>
      <c r="E7024" t="inlineStr">
        <is>
          <t>T107992</t>
        </is>
      </c>
      <c r="F7024" s="32" t="n">
        <v>732804.79</v>
      </c>
      <c r="G7024" s="32" t="n">
        <v>82074.14</v>
      </c>
    </row>
    <row r="7025">
      <c r="A7025" t="inlineStr">
        <is>
          <t>L0209319</t>
        </is>
      </c>
      <c r="B7025" t="inlineStr">
        <is>
          <t>2026-04-07</t>
        </is>
      </c>
      <c r="C7025" t="inlineStr">
        <is>
          <t>home_use</t>
        </is>
      </c>
      <c r="D7025" t="inlineStr">
        <is>
          <t>IMP01142</t>
        </is>
      </c>
      <c r="E7025" t="inlineStr">
        <is>
          <t>T107992</t>
        </is>
      </c>
      <c r="F7025" s="32" t="n">
        <v>14916194.74</v>
      </c>
      <c r="G7025" s="32" t="n">
        <v>1491619.47</v>
      </c>
    </row>
    <row r="7026">
      <c r="A7026" t="inlineStr">
        <is>
          <t>L0209348</t>
        </is>
      </c>
      <c r="B7026" t="inlineStr">
        <is>
          <t>2026-04-07</t>
        </is>
      </c>
      <c r="C7026" t="inlineStr">
        <is>
          <t>home_use</t>
        </is>
      </c>
      <c r="D7026" t="inlineStr">
        <is>
          <t>IMP01310</t>
        </is>
      </c>
      <c r="E7026" t="inlineStr">
        <is>
          <t>T109167</t>
        </is>
      </c>
      <c r="F7026" s="32" t="n">
        <v>295181.2</v>
      </c>
      <c r="G7026" s="32" t="n">
        <v>31584.39</v>
      </c>
    </row>
    <row r="7027">
      <c r="A7027" t="inlineStr">
        <is>
          <t>L0209349</t>
        </is>
      </c>
      <c r="B7027" t="inlineStr">
        <is>
          <t>2026-04-07</t>
        </is>
      </c>
      <c r="C7027" t="inlineStr">
        <is>
          <t>home_use</t>
        </is>
      </c>
      <c r="D7027" t="inlineStr">
        <is>
          <t>IMP01310</t>
        </is>
      </c>
      <c r="E7027" t="inlineStr">
        <is>
          <t>T109167</t>
        </is>
      </c>
      <c r="F7027" s="32" t="n">
        <v>486787.28</v>
      </c>
      <c r="G7027" s="32" t="n">
        <v>52086.24</v>
      </c>
    </row>
    <row r="7028">
      <c r="A7028" t="inlineStr">
        <is>
          <t>L0209350</t>
        </is>
      </c>
      <c r="B7028" t="inlineStr">
        <is>
          <t>2026-04-07</t>
        </is>
      </c>
      <c r="C7028" t="inlineStr">
        <is>
          <t>home_use</t>
        </is>
      </c>
      <c r="D7028" t="inlineStr">
        <is>
          <t>IMP01310</t>
        </is>
      </c>
      <c r="E7028" t="inlineStr">
        <is>
          <t>T109167</t>
        </is>
      </c>
      <c r="F7028" s="32" t="n">
        <v>71969.35000000001</v>
      </c>
      <c r="G7028" s="32" t="n">
        <v>7700.72</v>
      </c>
    </row>
    <row r="7029">
      <c r="A7029" t="inlineStr">
        <is>
          <t>L0209352</t>
        </is>
      </c>
      <c r="B7029" t="inlineStr">
        <is>
          <t>2026-04-07</t>
        </is>
      </c>
      <c r="C7029" t="inlineStr">
        <is>
          <t>home_use</t>
        </is>
      </c>
      <c r="D7029" t="inlineStr">
        <is>
          <t>IMP01310</t>
        </is>
      </c>
      <c r="E7029" t="inlineStr">
        <is>
          <t>T109167</t>
        </is>
      </c>
      <c r="F7029" s="32" t="n">
        <v>1101502.29</v>
      </c>
      <c r="G7029" s="32" t="n">
        <v>117860.74</v>
      </c>
    </row>
    <row r="7030">
      <c r="A7030" t="inlineStr">
        <is>
          <t>L0209353</t>
        </is>
      </c>
      <c r="B7030" t="inlineStr">
        <is>
          <t>2026-04-07</t>
        </is>
      </c>
      <c r="C7030" t="inlineStr">
        <is>
          <t>home_use</t>
        </is>
      </c>
      <c r="D7030" t="inlineStr">
        <is>
          <t>IMP01310</t>
        </is>
      </c>
      <c r="E7030" t="inlineStr">
        <is>
          <t>T109167</t>
        </is>
      </c>
      <c r="F7030" s="32" t="n">
        <v>453741.8</v>
      </c>
      <c r="G7030" s="32" t="n">
        <v>45374.18</v>
      </c>
    </row>
    <row r="7031">
      <c r="A7031" t="inlineStr">
        <is>
          <t>L0209358</t>
        </is>
      </c>
      <c r="B7031" t="inlineStr">
        <is>
          <t>2026-04-07</t>
        </is>
      </c>
      <c r="C7031" t="inlineStr">
        <is>
          <t>transit</t>
        </is>
      </c>
      <c r="D7031" t="inlineStr">
        <is>
          <t>IMP01315</t>
        </is>
      </c>
      <c r="E7031" t="inlineStr">
        <is>
          <t>T109203</t>
        </is>
      </c>
      <c r="F7031" s="32" t="n">
        <v>611893.48</v>
      </c>
      <c r="G7031" s="32" t="n">
        <v>0</v>
      </c>
    </row>
    <row r="7032">
      <c r="A7032" t="inlineStr">
        <is>
          <t>L0209383</t>
        </is>
      </c>
      <c r="B7032" t="inlineStr">
        <is>
          <t>2026-04-08</t>
        </is>
      </c>
      <c r="C7032" t="inlineStr">
        <is>
          <t>home_use</t>
        </is>
      </c>
      <c r="D7032" t="inlineStr">
        <is>
          <t>IMP00063</t>
        </is>
      </c>
      <c r="E7032" t="inlineStr">
        <is>
          <t>T100440</t>
        </is>
      </c>
      <c r="F7032" s="32" t="n">
        <v>422824.38</v>
      </c>
      <c r="G7032" s="32" t="n">
        <v>48624.8</v>
      </c>
    </row>
    <row r="7033">
      <c r="A7033" t="inlineStr">
        <is>
          <t>L0209385</t>
        </is>
      </c>
      <c r="B7033" t="inlineStr">
        <is>
          <t>2026-04-08</t>
        </is>
      </c>
      <c r="C7033" t="inlineStr">
        <is>
          <t>home_use</t>
        </is>
      </c>
      <c r="D7033" t="inlineStr">
        <is>
          <t>IMP00063</t>
        </is>
      </c>
      <c r="E7033" t="inlineStr">
        <is>
          <t>T100440</t>
        </is>
      </c>
      <c r="F7033" s="32" t="n">
        <v>792715.59</v>
      </c>
      <c r="G7033" s="32" t="n">
        <v>91162.28999999999</v>
      </c>
    </row>
    <row r="7034">
      <c r="A7034" t="inlineStr">
        <is>
          <t>L0209386</t>
        </is>
      </c>
      <c r="B7034" t="inlineStr">
        <is>
          <t>2026-04-08</t>
        </is>
      </c>
      <c r="C7034" t="inlineStr">
        <is>
          <t>home_use</t>
        </is>
      </c>
      <c r="D7034" t="inlineStr">
        <is>
          <t>IMP00063</t>
        </is>
      </c>
      <c r="E7034" t="inlineStr">
        <is>
          <t>T100440</t>
        </is>
      </c>
      <c r="F7034" s="32" t="n">
        <v>349835.7</v>
      </c>
      <c r="G7034" s="32" t="n">
        <v>40231.11</v>
      </c>
    </row>
    <row r="7035">
      <c r="A7035" t="inlineStr">
        <is>
          <t>L0209387</t>
        </is>
      </c>
      <c r="B7035" t="inlineStr">
        <is>
          <t>2026-04-08</t>
        </is>
      </c>
      <c r="C7035" t="inlineStr">
        <is>
          <t>home_use</t>
        </is>
      </c>
      <c r="D7035" t="inlineStr">
        <is>
          <t>IMP00063</t>
        </is>
      </c>
      <c r="E7035" t="inlineStr">
        <is>
          <t>T100440</t>
        </is>
      </c>
      <c r="F7035" s="32" t="n">
        <v>1162107.91</v>
      </c>
      <c r="G7035" s="32" t="n">
        <v>133642.41</v>
      </c>
    </row>
    <row r="7036">
      <c r="A7036" t="inlineStr">
        <is>
          <t>L0209388</t>
        </is>
      </c>
      <c r="B7036" t="inlineStr">
        <is>
          <t>2026-04-08</t>
        </is>
      </c>
      <c r="C7036" t="inlineStr">
        <is>
          <t>home_use</t>
        </is>
      </c>
      <c r="D7036" t="inlineStr">
        <is>
          <t>IMP00063</t>
        </is>
      </c>
      <c r="E7036" t="inlineStr">
        <is>
          <t>T100440</t>
        </is>
      </c>
      <c r="F7036" s="32" t="n">
        <v>425846.67</v>
      </c>
      <c r="G7036" s="32" t="n">
        <v>48972.37</v>
      </c>
    </row>
    <row r="7037">
      <c r="A7037" t="inlineStr">
        <is>
          <t>L0209389</t>
        </is>
      </c>
      <c r="B7037" t="inlineStr">
        <is>
          <t>2026-04-08</t>
        </is>
      </c>
      <c r="C7037" t="inlineStr">
        <is>
          <t>home_use</t>
        </is>
      </c>
      <c r="D7037" t="inlineStr">
        <is>
          <t>IMP00063</t>
        </is>
      </c>
      <c r="E7037" t="inlineStr">
        <is>
          <t>T100440</t>
        </is>
      </c>
      <c r="F7037" s="32" t="n">
        <v>6117210.53</v>
      </c>
      <c r="G7037" s="32" t="n">
        <v>795237.37</v>
      </c>
    </row>
    <row r="7038">
      <c r="A7038" t="inlineStr">
        <is>
          <t>L0209390</t>
        </is>
      </c>
      <c r="B7038" t="inlineStr">
        <is>
          <t>2026-04-08</t>
        </is>
      </c>
      <c r="C7038" t="inlineStr">
        <is>
          <t>home_use</t>
        </is>
      </c>
      <c r="D7038" t="inlineStr">
        <is>
          <t>IMP00063</t>
        </is>
      </c>
      <c r="E7038" t="inlineStr">
        <is>
          <t>T100440</t>
        </is>
      </c>
      <c r="F7038" s="32" t="n">
        <v>1371753.75</v>
      </c>
      <c r="G7038" s="32" t="n">
        <v>153636.42</v>
      </c>
    </row>
    <row r="7039">
      <c r="A7039" t="inlineStr">
        <is>
          <t>L0209391</t>
        </is>
      </c>
      <c r="B7039" t="inlineStr">
        <is>
          <t>2026-04-08</t>
        </is>
      </c>
      <c r="C7039" t="inlineStr">
        <is>
          <t>home_use</t>
        </is>
      </c>
      <c r="D7039" t="inlineStr">
        <is>
          <t>IMP00063</t>
        </is>
      </c>
      <c r="E7039" t="inlineStr">
        <is>
          <t>T100440</t>
        </is>
      </c>
      <c r="F7039" s="32" t="n">
        <v>3142165.23</v>
      </c>
      <c r="G7039" s="32" t="n">
        <v>408481.48</v>
      </c>
    </row>
    <row r="7040">
      <c r="A7040" t="inlineStr">
        <is>
          <t>L0209392</t>
        </is>
      </c>
      <c r="B7040" t="inlineStr">
        <is>
          <t>2026-04-08</t>
        </is>
      </c>
      <c r="C7040" t="inlineStr">
        <is>
          <t>home_use</t>
        </is>
      </c>
      <c r="D7040" t="inlineStr">
        <is>
          <t>IMP00063</t>
        </is>
      </c>
      <c r="E7040" t="inlineStr">
        <is>
          <t>T100440</t>
        </is>
      </c>
      <c r="F7040" s="32" t="n">
        <v>1101457.62</v>
      </c>
      <c r="G7040" s="32" t="n">
        <v>123363.25</v>
      </c>
    </row>
    <row r="7041">
      <c r="A7041" t="inlineStr">
        <is>
          <t>L0209394</t>
        </is>
      </c>
      <c r="B7041" t="inlineStr">
        <is>
          <t>2026-04-08</t>
        </is>
      </c>
      <c r="C7041" t="inlineStr">
        <is>
          <t>home_use</t>
        </is>
      </c>
      <c r="D7041" t="inlineStr">
        <is>
          <t>IMP00077</t>
        </is>
      </c>
      <c r="E7041" t="inlineStr">
        <is>
          <t>T100538</t>
        </is>
      </c>
      <c r="F7041" s="32" t="n">
        <v>97533.84</v>
      </c>
      <c r="G7041" s="32" t="n">
        <v>9753.379999999999</v>
      </c>
    </row>
    <row r="7042">
      <c r="A7042" t="inlineStr">
        <is>
          <t>L0209406</t>
        </is>
      </c>
      <c r="B7042" t="inlineStr">
        <is>
          <t>2026-04-08</t>
        </is>
      </c>
      <c r="C7042" t="inlineStr">
        <is>
          <t>home_use</t>
        </is>
      </c>
      <c r="D7042" t="inlineStr">
        <is>
          <t>IMP00156</t>
        </is>
      </c>
      <c r="F7042" s="32" t="n">
        <v>1068325.49</v>
      </c>
      <c r="G7042" s="32" t="n">
        <v>138882.31</v>
      </c>
    </row>
    <row r="7043">
      <c r="A7043" t="inlineStr">
        <is>
          <t>L0209408</t>
        </is>
      </c>
      <c r="B7043" t="inlineStr">
        <is>
          <t>2026-04-08</t>
        </is>
      </c>
      <c r="C7043" t="inlineStr">
        <is>
          <t>home_use</t>
        </is>
      </c>
      <c r="D7043" t="inlineStr">
        <is>
          <t>IMP00156</t>
        </is>
      </c>
      <c r="F7043" s="32" t="n">
        <v>1798817.77</v>
      </c>
      <c r="G7043" s="32" t="n">
        <v>233846.31</v>
      </c>
    </row>
    <row r="7044">
      <c r="A7044" t="inlineStr">
        <is>
          <t>L0209423</t>
        </is>
      </c>
      <c r="B7044" t="inlineStr">
        <is>
          <t>2026-04-08</t>
        </is>
      </c>
      <c r="C7044" t="inlineStr">
        <is>
          <t>home_use</t>
        </is>
      </c>
      <c r="D7044" t="inlineStr">
        <is>
          <t>IMP00306</t>
        </is>
      </c>
      <c r="E7044" t="inlineStr">
        <is>
          <t>T102141</t>
        </is>
      </c>
      <c r="F7044" s="32" t="n">
        <v>303044.59</v>
      </c>
      <c r="G7044" s="32" t="n">
        <v>31819.68</v>
      </c>
    </row>
    <row r="7045">
      <c r="A7045" t="inlineStr">
        <is>
          <t>L0209424</t>
        </is>
      </c>
      <c r="B7045" t="inlineStr">
        <is>
          <t>2026-04-08</t>
        </is>
      </c>
      <c r="C7045" t="inlineStr">
        <is>
          <t>home_use</t>
        </is>
      </c>
      <c r="D7045" t="inlineStr">
        <is>
          <t>IMP00306</t>
        </is>
      </c>
      <c r="E7045" t="inlineStr">
        <is>
          <t>T102141</t>
        </is>
      </c>
      <c r="F7045" s="32" t="n">
        <v>245559.29</v>
      </c>
      <c r="G7045" s="32" t="n">
        <v>25783.73</v>
      </c>
    </row>
    <row r="7046">
      <c r="A7046" t="inlineStr">
        <is>
          <t>L0209425</t>
        </is>
      </c>
      <c r="B7046" t="inlineStr">
        <is>
          <t>2026-04-08</t>
        </is>
      </c>
      <c r="C7046" t="inlineStr">
        <is>
          <t>home_use</t>
        </is>
      </c>
      <c r="D7046" t="inlineStr">
        <is>
          <t>IMP00306</t>
        </is>
      </c>
      <c r="E7046" t="inlineStr">
        <is>
          <t>T102141</t>
        </is>
      </c>
      <c r="F7046" s="32" t="n">
        <v>442074.53</v>
      </c>
      <c r="G7046" s="32" t="n">
        <v>46417.83</v>
      </c>
    </row>
    <row r="7047">
      <c r="A7047" t="inlineStr">
        <is>
          <t>L0209426</t>
        </is>
      </c>
      <c r="B7047" t="inlineStr">
        <is>
          <t>2026-04-08</t>
        </is>
      </c>
      <c r="C7047" t="inlineStr">
        <is>
          <t>home_use</t>
        </is>
      </c>
      <c r="D7047" t="inlineStr">
        <is>
          <t>IMP00306</t>
        </is>
      </c>
      <c r="E7047" t="inlineStr">
        <is>
          <t>T102141</t>
        </is>
      </c>
      <c r="F7047" s="32" t="n">
        <v>1604692.34</v>
      </c>
      <c r="G7047" s="32" t="n">
        <v>184539.62</v>
      </c>
    </row>
    <row r="7048">
      <c r="A7048" t="inlineStr">
        <is>
          <t>L0209427</t>
        </is>
      </c>
      <c r="B7048" t="inlineStr">
        <is>
          <t>2026-04-08</t>
        </is>
      </c>
      <c r="C7048" t="inlineStr">
        <is>
          <t>home_use</t>
        </is>
      </c>
      <c r="D7048" t="inlineStr">
        <is>
          <t>IMP00306</t>
        </is>
      </c>
      <c r="E7048" t="inlineStr">
        <is>
          <t>T102141</t>
        </is>
      </c>
      <c r="F7048" s="32" t="n">
        <v>1137621.85</v>
      </c>
      <c r="G7048" s="32" t="n">
        <v>142202.73</v>
      </c>
    </row>
    <row r="7049">
      <c r="A7049" t="inlineStr">
        <is>
          <t>L0209429</t>
        </is>
      </c>
      <c r="B7049" t="inlineStr">
        <is>
          <t>2026-04-08</t>
        </is>
      </c>
      <c r="C7049" t="inlineStr">
        <is>
          <t>home_use</t>
        </is>
      </c>
      <c r="D7049" t="inlineStr">
        <is>
          <t>IMP00340</t>
        </is>
      </c>
      <c r="E7049" t="inlineStr">
        <is>
          <t>T102376</t>
        </is>
      </c>
      <c r="F7049" s="32" t="n">
        <v>12815305.65</v>
      </c>
      <c r="G7049" s="32" t="n">
        <v>1345607.09</v>
      </c>
    </row>
    <row r="7050">
      <c r="A7050" t="inlineStr">
        <is>
          <t>L0209449</t>
        </is>
      </c>
      <c r="B7050" t="inlineStr">
        <is>
          <t>2026-04-08</t>
        </is>
      </c>
      <c r="C7050" t="inlineStr">
        <is>
          <t>home_use</t>
        </is>
      </c>
      <c r="D7050" t="inlineStr">
        <is>
          <t>IMP00448</t>
        </is>
      </c>
      <c r="E7050" t="inlineStr">
        <is>
          <t>T103130</t>
        </is>
      </c>
      <c r="F7050" s="32" t="n">
        <v>41154314.53</v>
      </c>
      <c r="G7050" s="32" t="n">
        <v>4115431.45</v>
      </c>
    </row>
    <row r="7051">
      <c r="A7051" t="inlineStr">
        <is>
          <t>L0209451</t>
        </is>
      </c>
      <c r="B7051" t="inlineStr">
        <is>
          <t>2026-04-08</t>
        </is>
      </c>
      <c r="C7051" t="inlineStr">
        <is>
          <t>home_use</t>
        </is>
      </c>
      <c r="D7051" t="inlineStr">
        <is>
          <t>IMP00464</t>
        </is>
      </c>
      <c r="E7051" t="inlineStr">
        <is>
          <t>T100033</t>
        </is>
      </c>
      <c r="F7051" s="32" t="n">
        <v>2159863.38</v>
      </c>
      <c r="G7051" s="32" t="n">
        <v>269982.92</v>
      </c>
    </row>
    <row r="7052">
      <c r="A7052" t="inlineStr">
        <is>
          <t>L0209454</t>
        </is>
      </c>
      <c r="B7052" t="inlineStr">
        <is>
          <t>2026-04-08</t>
        </is>
      </c>
      <c r="C7052" t="inlineStr">
        <is>
          <t>home_use</t>
        </is>
      </c>
      <c r="D7052" t="inlineStr">
        <is>
          <t>IMP00485</t>
        </is>
      </c>
      <c r="E7052" t="inlineStr">
        <is>
          <t>T103391</t>
        </is>
      </c>
      <c r="F7052" s="32" t="n">
        <v>1337015.18</v>
      </c>
      <c r="G7052" s="32" t="n">
        <v>167126.9</v>
      </c>
    </row>
    <row r="7053">
      <c r="A7053" t="inlineStr">
        <is>
          <t>L0209474</t>
        </is>
      </c>
      <c r="B7053" t="inlineStr">
        <is>
          <t>2026-04-08</t>
        </is>
      </c>
      <c r="C7053" t="inlineStr">
        <is>
          <t>home_use</t>
        </is>
      </c>
      <c r="D7053" t="inlineStr">
        <is>
          <t>IMP00643</t>
        </is>
      </c>
      <c r="E7053" t="inlineStr">
        <is>
          <t>T104498</t>
        </is>
      </c>
      <c r="F7053" s="32" t="n">
        <v>1004846.97</v>
      </c>
      <c r="G7053" s="32" t="n">
        <v>100484.7</v>
      </c>
    </row>
    <row r="7054">
      <c r="A7054" t="inlineStr">
        <is>
          <t>L0209475</t>
        </is>
      </c>
      <c r="B7054" t="inlineStr">
        <is>
          <t>2026-04-08</t>
        </is>
      </c>
      <c r="C7054" t="inlineStr">
        <is>
          <t>home_use</t>
        </is>
      </c>
      <c r="D7054" t="inlineStr">
        <is>
          <t>IMP00643</t>
        </is>
      </c>
      <c r="E7054" t="inlineStr">
        <is>
          <t>T104498</t>
        </is>
      </c>
      <c r="F7054" s="32" t="n">
        <v>184914.17</v>
      </c>
      <c r="G7054" s="32" t="n">
        <v>18491.42</v>
      </c>
    </row>
    <row r="7055">
      <c r="A7055" t="inlineStr">
        <is>
          <t>L0209476</t>
        </is>
      </c>
      <c r="B7055" t="inlineStr">
        <is>
          <t>2026-04-08</t>
        </is>
      </c>
      <c r="C7055" t="inlineStr">
        <is>
          <t>home_use</t>
        </is>
      </c>
      <c r="D7055" t="inlineStr">
        <is>
          <t>IMP00643</t>
        </is>
      </c>
      <c r="E7055" t="inlineStr">
        <is>
          <t>T104498</t>
        </is>
      </c>
      <c r="F7055" s="32" t="n">
        <v>503084.84</v>
      </c>
      <c r="G7055" s="32" t="n">
        <v>50308.48</v>
      </c>
    </row>
    <row r="7056">
      <c r="A7056" t="inlineStr">
        <is>
          <t>L0209477</t>
        </is>
      </c>
      <c r="B7056" t="inlineStr">
        <is>
          <t>2026-04-08</t>
        </is>
      </c>
      <c r="C7056" t="inlineStr">
        <is>
          <t>home_use</t>
        </is>
      </c>
      <c r="D7056" t="inlineStr">
        <is>
          <t>IMP00643</t>
        </is>
      </c>
      <c r="E7056" t="inlineStr">
        <is>
          <t>T104498</t>
        </is>
      </c>
      <c r="F7056" s="32" t="n">
        <v>231073.31</v>
      </c>
      <c r="G7056" s="32" t="n">
        <v>23107.33</v>
      </c>
    </row>
    <row r="7057">
      <c r="A7057" t="inlineStr">
        <is>
          <t>L0209479</t>
        </is>
      </c>
      <c r="B7057" t="inlineStr">
        <is>
          <t>2026-04-08</t>
        </is>
      </c>
      <c r="C7057" t="inlineStr">
        <is>
          <t>home_use</t>
        </is>
      </c>
      <c r="D7057" t="inlineStr">
        <is>
          <t>IMP00643</t>
        </is>
      </c>
      <c r="E7057" t="inlineStr">
        <is>
          <t>T104498</t>
        </is>
      </c>
      <c r="F7057" s="32" t="n">
        <v>1980299.16</v>
      </c>
      <c r="G7057" s="32" t="n">
        <v>198029.92</v>
      </c>
    </row>
    <row r="7058">
      <c r="A7058" t="inlineStr">
        <is>
          <t>L0209481</t>
        </is>
      </c>
      <c r="B7058" t="inlineStr">
        <is>
          <t>2026-04-08</t>
        </is>
      </c>
      <c r="C7058" t="inlineStr">
        <is>
          <t>home_use</t>
        </is>
      </c>
      <c r="D7058" t="inlineStr">
        <is>
          <t>IMP00643</t>
        </is>
      </c>
      <c r="E7058" t="inlineStr">
        <is>
          <t>T104498</t>
        </is>
      </c>
      <c r="F7058" s="32" t="n">
        <v>598576.16</v>
      </c>
      <c r="G7058" s="32" t="n">
        <v>59857.62</v>
      </c>
    </row>
    <row r="7059">
      <c r="A7059" t="inlineStr">
        <is>
          <t>L0209526</t>
        </is>
      </c>
      <c r="B7059" t="inlineStr">
        <is>
          <t>2026-04-08</t>
        </is>
      </c>
      <c r="C7059" t="inlineStr">
        <is>
          <t>warehouse_out</t>
        </is>
      </c>
      <c r="D7059" t="inlineStr">
        <is>
          <t>IMP00892</t>
        </is>
      </c>
      <c r="E7059" t="inlineStr">
        <is>
          <t>T106240</t>
        </is>
      </c>
      <c r="F7059" s="32" t="n">
        <v>1324383.98</v>
      </c>
      <c r="G7059" s="32" t="n">
        <v>172169.92</v>
      </c>
    </row>
    <row r="7060">
      <c r="A7060" t="inlineStr">
        <is>
          <t>L0209528</t>
        </is>
      </c>
      <c r="B7060" t="inlineStr">
        <is>
          <t>2026-04-08</t>
        </is>
      </c>
      <c r="C7060" t="inlineStr">
        <is>
          <t>home_use</t>
        </is>
      </c>
      <c r="D7060" t="inlineStr">
        <is>
          <t>IMP00892</t>
        </is>
      </c>
      <c r="E7060" t="inlineStr">
        <is>
          <t>T106240</t>
        </is>
      </c>
      <c r="F7060" s="32" t="n">
        <v>3439993.75</v>
      </c>
      <c r="G7060" s="32" t="n">
        <v>361199.34</v>
      </c>
    </row>
    <row r="7061">
      <c r="A7061" t="inlineStr">
        <is>
          <t>L0209538</t>
        </is>
      </c>
      <c r="B7061" t="inlineStr">
        <is>
          <t>2026-04-08</t>
        </is>
      </c>
      <c r="C7061" t="inlineStr">
        <is>
          <t>home_use</t>
        </is>
      </c>
      <c r="D7061" t="inlineStr">
        <is>
          <t>IMP00926</t>
        </is>
      </c>
      <c r="E7061" t="inlineStr">
        <is>
          <t>T106477</t>
        </is>
      </c>
      <c r="F7061" s="32" t="n">
        <v>19258820.47</v>
      </c>
      <c r="G7061" s="32" t="n">
        <v>2022176.15</v>
      </c>
    </row>
    <row r="7062">
      <c r="A7062" t="inlineStr">
        <is>
          <t>L0209539</t>
        </is>
      </c>
      <c r="B7062" t="inlineStr">
        <is>
          <t>2026-04-08</t>
        </is>
      </c>
      <c r="C7062" t="inlineStr">
        <is>
          <t>home_use</t>
        </is>
      </c>
      <c r="D7062" t="inlineStr">
        <is>
          <t>IMP00926</t>
        </is>
      </c>
      <c r="E7062" t="inlineStr">
        <is>
          <t>T106477</t>
        </is>
      </c>
      <c r="F7062" s="32" t="n">
        <v>470962.61</v>
      </c>
      <c r="G7062" s="32" t="n">
        <v>50393</v>
      </c>
    </row>
    <row r="7063">
      <c r="A7063" t="inlineStr">
        <is>
          <t>L0209540</t>
        </is>
      </c>
      <c r="B7063" t="inlineStr">
        <is>
          <t>2026-04-08</t>
        </is>
      </c>
      <c r="C7063" t="inlineStr">
        <is>
          <t>home_use</t>
        </is>
      </c>
      <c r="D7063" t="inlineStr">
        <is>
          <t>IMP00926</t>
        </is>
      </c>
      <c r="E7063" t="inlineStr">
        <is>
          <t>T106477</t>
        </is>
      </c>
      <c r="F7063" s="32" t="n">
        <v>10055877.4</v>
      </c>
      <c r="G7063" s="32" t="n">
        <v>1005587.74</v>
      </c>
    </row>
    <row r="7064">
      <c r="A7064" t="inlineStr">
        <is>
          <t>L0209541</t>
        </is>
      </c>
      <c r="B7064" t="inlineStr">
        <is>
          <t>2026-04-08</t>
        </is>
      </c>
      <c r="C7064" t="inlineStr">
        <is>
          <t>home_use</t>
        </is>
      </c>
      <c r="D7064" t="inlineStr">
        <is>
          <t>IMP00926</t>
        </is>
      </c>
      <c r="E7064" t="inlineStr">
        <is>
          <t>T106477</t>
        </is>
      </c>
      <c r="F7064" s="32" t="n">
        <v>26642174.6</v>
      </c>
      <c r="G7064" s="32" t="n">
        <v>2797428.33</v>
      </c>
    </row>
    <row r="7065">
      <c r="A7065" t="inlineStr">
        <is>
          <t>L0209542</t>
        </is>
      </c>
      <c r="B7065" t="inlineStr">
        <is>
          <t>2026-04-08</t>
        </is>
      </c>
      <c r="C7065" t="inlineStr">
        <is>
          <t>home_use</t>
        </is>
      </c>
      <c r="D7065" t="inlineStr">
        <is>
          <t>IMP00926</t>
        </is>
      </c>
      <c r="E7065" t="inlineStr">
        <is>
          <t>T106477</t>
        </is>
      </c>
      <c r="F7065" s="32" t="n">
        <v>707233</v>
      </c>
      <c r="G7065" s="32" t="n">
        <v>75673.92999999999</v>
      </c>
    </row>
    <row r="7066">
      <c r="A7066" t="inlineStr">
        <is>
          <t>L0209545</t>
        </is>
      </c>
      <c r="B7066" t="inlineStr">
        <is>
          <t>2026-04-08</t>
        </is>
      </c>
      <c r="C7066" t="inlineStr">
        <is>
          <t>warehouse_out</t>
        </is>
      </c>
      <c r="D7066" t="inlineStr">
        <is>
          <t>IMP00950</t>
        </is>
      </c>
      <c r="F7066" s="32" t="n">
        <v>690253.87</v>
      </c>
      <c r="G7066" s="32" t="n">
        <v>86281.73</v>
      </c>
    </row>
    <row r="7067">
      <c r="A7067" t="inlineStr">
        <is>
          <t>L0209546</t>
        </is>
      </c>
      <c r="B7067" t="inlineStr">
        <is>
          <t>2026-04-08</t>
        </is>
      </c>
      <c r="C7067" t="inlineStr">
        <is>
          <t>home_use</t>
        </is>
      </c>
      <c r="D7067" t="inlineStr">
        <is>
          <t>IMP00950</t>
        </is>
      </c>
      <c r="F7067" s="32" t="n">
        <v>850336.02</v>
      </c>
      <c r="G7067" s="32" t="n">
        <v>99489.31</v>
      </c>
    </row>
    <row r="7068">
      <c r="A7068" t="inlineStr">
        <is>
          <t>L0209548</t>
        </is>
      </c>
      <c r="B7068" t="inlineStr">
        <is>
          <t>2026-04-08</t>
        </is>
      </c>
      <c r="C7068" t="inlineStr">
        <is>
          <t>home_use</t>
        </is>
      </c>
      <c r="D7068" t="inlineStr">
        <is>
          <t>IMP00950</t>
        </is>
      </c>
      <c r="F7068" s="32" t="n">
        <v>1410680.52</v>
      </c>
      <c r="G7068" s="32" t="n">
        <v>183388.47</v>
      </c>
    </row>
    <row r="7069">
      <c r="A7069" t="inlineStr">
        <is>
          <t>L0209564</t>
        </is>
      </c>
      <c r="B7069" t="inlineStr">
        <is>
          <t>2026-04-08</t>
        </is>
      </c>
      <c r="C7069" t="inlineStr">
        <is>
          <t>home_use</t>
        </is>
      </c>
      <c r="D7069" t="inlineStr">
        <is>
          <t>IMP01037</t>
        </is>
      </c>
      <c r="E7069" t="inlineStr">
        <is>
          <t>T107258</t>
        </is>
      </c>
      <c r="F7069" s="32" t="n">
        <v>592405.16</v>
      </c>
      <c r="G7069" s="32" t="n">
        <v>71088.62</v>
      </c>
    </row>
    <row r="7070">
      <c r="A7070" t="inlineStr">
        <is>
          <t>L0209570</t>
        </is>
      </c>
      <c r="B7070" t="inlineStr">
        <is>
          <t>2026-04-08</t>
        </is>
      </c>
      <c r="C7070" t="inlineStr">
        <is>
          <t>home_use</t>
        </is>
      </c>
      <c r="D7070" t="inlineStr">
        <is>
          <t>IMP01089</t>
        </is>
      </c>
      <c r="E7070" t="inlineStr">
        <is>
          <t>T107617</t>
        </is>
      </c>
      <c r="F7070" s="32" t="n">
        <v>1238480.64</v>
      </c>
      <c r="G7070" s="32" t="n">
        <v>130040.47</v>
      </c>
    </row>
    <row r="7071">
      <c r="A7071" t="inlineStr">
        <is>
          <t>L0209571</t>
        </is>
      </c>
      <c r="B7071" t="inlineStr">
        <is>
          <t>2026-04-08</t>
        </is>
      </c>
      <c r="C7071" t="inlineStr">
        <is>
          <t>home_use</t>
        </is>
      </c>
      <c r="D7071" t="inlineStr">
        <is>
          <t>IMP01089</t>
        </is>
      </c>
      <c r="E7071" t="inlineStr">
        <is>
          <t>T107617</t>
        </is>
      </c>
      <c r="F7071" s="32" t="n">
        <v>1115109.13</v>
      </c>
      <c r="G7071" s="32" t="n">
        <v>117086.46</v>
      </c>
    </row>
    <row r="7072">
      <c r="A7072" t="inlineStr">
        <is>
          <t>L0209589</t>
        </is>
      </c>
      <c r="B7072" t="inlineStr">
        <is>
          <t>2026-04-08</t>
        </is>
      </c>
      <c r="C7072" t="inlineStr">
        <is>
          <t>home_use</t>
        </is>
      </c>
      <c r="D7072" t="inlineStr">
        <is>
          <t>IMP01242</t>
        </is>
      </c>
      <c r="E7072" t="inlineStr">
        <is>
          <t>T108692</t>
        </is>
      </c>
      <c r="F7072" s="32" t="n">
        <v>14912066.83</v>
      </c>
      <c r="G7072" s="32" t="n">
        <v>1565767.02</v>
      </c>
    </row>
    <row r="7073">
      <c r="A7073" t="inlineStr">
        <is>
          <t>L0209597</t>
        </is>
      </c>
      <c r="B7073" t="inlineStr">
        <is>
          <t>2026-04-08</t>
        </is>
      </c>
      <c r="C7073" t="inlineStr">
        <is>
          <t>home_use</t>
        </is>
      </c>
      <c r="D7073" t="inlineStr">
        <is>
          <t>IMP01310</t>
        </is>
      </c>
      <c r="E7073" t="inlineStr">
        <is>
          <t>T109167</t>
        </is>
      </c>
      <c r="F7073" s="32" t="n">
        <v>557457.5699999999</v>
      </c>
      <c r="G7073" s="32" t="n">
        <v>55745.76</v>
      </c>
    </row>
    <row r="7074">
      <c r="A7074" t="inlineStr">
        <is>
          <t>L0209598</t>
        </is>
      </c>
      <c r="B7074" t="inlineStr">
        <is>
          <t>2026-04-08</t>
        </is>
      </c>
      <c r="C7074" t="inlineStr">
        <is>
          <t>home_use</t>
        </is>
      </c>
      <c r="D7074" t="inlineStr">
        <is>
          <t>IMP01310</t>
        </is>
      </c>
      <c r="E7074" t="inlineStr">
        <is>
          <t>T109167</t>
        </is>
      </c>
      <c r="F7074" s="32" t="n">
        <v>847000.3199999999</v>
      </c>
      <c r="G7074" s="32" t="n">
        <v>90629.03</v>
      </c>
    </row>
    <row r="7075">
      <c r="A7075" t="inlineStr">
        <is>
          <t>L0209599</t>
        </is>
      </c>
      <c r="B7075" t="inlineStr">
        <is>
          <t>2026-04-08</t>
        </is>
      </c>
      <c r="C7075" t="inlineStr">
        <is>
          <t>home_use</t>
        </is>
      </c>
      <c r="D7075" t="inlineStr">
        <is>
          <t>IMP01310</t>
        </is>
      </c>
      <c r="E7075" t="inlineStr">
        <is>
          <t>T109167</t>
        </is>
      </c>
      <c r="F7075" s="32" t="n">
        <v>431171.39</v>
      </c>
      <c r="G7075" s="32" t="n">
        <v>46135.34</v>
      </c>
    </row>
    <row r="7076">
      <c r="A7076" t="inlineStr">
        <is>
          <t>L0209600</t>
        </is>
      </c>
      <c r="B7076" t="inlineStr">
        <is>
          <t>2026-04-08</t>
        </is>
      </c>
      <c r="C7076" t="inlineStr">
        <is>
          <t>home_use</t>
        </is>
      </c>
      <c r="D7076" t="inlineStr">
        <is>
          <t>IMP01310</t>
        </is>
      </c>
      <c r="E7076" t="inlineStr">
        <is>
          <t>T109167</t>
        </is>
      </c>
      <c r="F7076" s="32" t="n">
        <v>794649.0600000001</v>
      </c>
      <c r="G7076" s="32" t="n">
        <v>85027.45</v>
      </c>
    </row>
    <row r="7077">
      <c r="A7077" t="inlineStr">
        <is>
          <t>L0209601</t>
        </is>
      </c>
      <c r="B7077" t="inlineStr">
        <is>
          <t>2026-04-08</t>
        </is>
      </c>
      <c r="C7077" t="inlineStr">
        <is>
          <t>home_use</t>
        </is>
      </c>
      <c r="D7077" t="inlineStr">
        <is>
          <t>IMP01310</t>
        </is>
      </c>
      <c r="E7077" t="inlineStr">
        <is>
          <t>T109167</t>
        </is>
      </c>
      <c r="F7077" s="32" t="n">
        <v>595473.84</v>
      </c>
      <c r="G7077" s="32" t="n">
        <v>63715.7</v>
      </c>
    </row>
    <row r="7078">
      <c r="A7078" t="inlineStr">
        <is>
          <t>L0209602</t>
        </is>
      </c>
      <c r="B7078" t="inlineStr">
        <is>
          <t>2026-04-08</t>
        </is>
      </c>
      <c r="C7078" t="inlineStr">
        <is>
          <t>home_use_exempt</t>
        </is>
      </c>
      <c r="D7078" t="inlineStr">
        <is>
          <t>IMP01315</t>
        </is>
      </c>
      <c r="E7078" t="inlineStr">
        <is>
          <t>T109203</t>
        </is>
      </c>
      <c r="F7078" s="32" t="n">
        <v>1116862.43</v>
      </c>
      <c r="G7078" s="32" t="n">
        <v>0</v>
      </c>
    </row>
    <row r="7079">
      <c r="A7079" t="inlineStr">
        <is>
          <t>L0209642</t>
        </is>
      </c>
      <c r="B7079" t="inlineStr">
        <is>
          <t>2026-04-09</t>
        </is>
      </c>
      <c r="C7079" t="inlineStr">
        <is>
          <t>home_use</t>
        </is>
      </c>
      <c r="D7079" t="inlineStr">
        <is>
          <t>IMP00063</t>
        </is>
      </c>
      <c r="E7079" t="inlineStr">
        <is>
          <t>T100440</t>
        </is>
      </c>
      <c r="F7079" s="32" t="n">
        <v>252327.72</v>
      </c>
      <c r="G7079" s="32" t="n">
        <v>26999.07</v>
      </c>
    </row>
    <row r="7080">
      <c r="A7080" t="inlineStr">
        <is>
          <t>L0209643</t>
        </is>
      </c>
      <c r="B7080" t="inlineStr">
        <is>
          <t>2026-04-09</t>
        </is>
      </c>
      <c r="C7080" t="inlineStr">
        <is>
          <t>home_use</t>
        </is>
      </c>
      <c r="D7080" t="inlineStr">
        <is>
          <t>IMP00063</t>
        </is>
      </c>
      <c r="E7080" t="inlineStr">
        <is>
          <t>T100440</t>
        </is>
      </c>
      <c r="F7080" s="32" t="n">
        <v>512393.24</v>
      </c>
      <c r="G7080" s="32" t="n">
        <v>58925.22</v>
      </c>
    </row>
    <row r="7081">
      <c r="A7081" t="inlineStr">
        <is>
          <t>L0209644</t>
        </is>
      </c>
      <c r="B7081" t="inlineStr">
        <is>
          <t>2026-04-09</t>
        </is>
      </c>
      <c r="C7081" t="inlineStr">
        <is>
          <t>home_use</t>
        </is>
      </c>
      <c r="D7081" t="inlineStr">
        <is>
          <t>IMP00063</t>
        </is>
      </c>
      <c r="E7081" t="inlineStr">
        <is>
          <t>T100440</t>
        </is>
      </c>
      <c r="F7081" s="32" t="n">
        <v>504020.35</v>
      </c>
      <c r="G7081" s="32" t="n">
        <v>57962.34</v>
      </c>
    </row>
    <row r="7082">
      <c r="A7082" t="inlineStr">
        <is>
          <t>L0209645</t>
        </is>
      </c>
      <c r="B7082" t="inlineStr">
        <is>
          <t>2026-04-09</t>
        </is>
      </c>
      <c r="C7082" t="inlineStr">
        <is>
          <t>home_use</t>
        </is>
      </c>
      <c r="D7082" t="inlineStr">
        <is>
          <t>IMP00067</t>
        </is>
      </c>
      <c r="E7082" t="inlineStr">
        <is>
          <t>T100466</t>
        </is>
      </c>
      <c r="F7082" s="32" t="n">
        <v>720323.45</v>
      </c>
      <c r="G7082" s="32" t="n">
        <v>75633.96000000001</v>
      </c>
    </row>
    <row r="7083">
      <c r="A7083" t="inlineStr">
        <is>
          <t>L0209646</t>
        </is>
      </c>
      <c r="B7083" t="inlineStr">
        <is>
          <t>2026-04-09</t>
        </is>
      </c>
      <c r="C7083" t="inlineStr">
        <is>
          <t>home_use</t>
        </is>
      </c>
      <c r="D7083" t="inlineStr">
        <is>
          <t>IMP00067</t>
        </is>
      </c>
      <c r="E7083" t="inlineStr">
        <is>
          <t>T100466</t>
        </is>
      </c>
      <c r="F7083" s="32" t="n">
        <v>3038536.2</v>
      </c>
      <c r="G7083" s="32" t="n">
        <v>303853.62</v>
      </c>
    </row>
    <row r="7084">
      <c r="A7084" t="inlineStr">
        <is>
          <t>L0209662</t>
        </is>
      </c>
      <c r="B7084" t="inlineStr">
        <is>
          <t>2026-04-09</t>
        </is>
      </c>
      <c r="C7084" t="inlineStr">
        <is>
          <t>home_use</t>
        </is>
      </c>
      <c r="D7084" t="inlineStr">
        <is>
          <t>IMP00156</t>
        </is>
      </c>
      <c r="F7084" s="32" t="n">
        <v>1150373.22</v>
      </c>
      <c r="G7084" s="32" t="n">
        <v>149548.52</v>
      </c>
    </row>
    <row r="7085">
      <c r="A7085" t="inlineStr">
        <is>
          <t>L0209664</t>
        </is>
      </c>
      <c r="B7085" t="inlineStr">
        <is>
          <t>2026-04-09</t>
        </is>
      </c>
      <c r="C7085" t="inlineStr">
        <is>
          <t>transit</t>
        </is>
      </c>
      <c r="D7085" t="inlineStr">
        <is>
          <t>IMP00209</t>
        </is>
      </c>
      <c r="E7085" t="inlineStr">
        <is>
          <t>T101459</t>
        </is>
      </c>
      <c r="F7085" s="32" t="n">
        <v>2219157.12</v>
      </c>
      <c r="G7085" s="32" t="n">
        <v>0</v>
      </c>
    </row>
    <row r="7086">
      <c r="A7086" t="inlineStr">
        <is>
          <t>L0209675</t>
        </is>
      </c>
      <c r="B7086" t="inlineStr">
        <is>
          <t>2026-04-09</t>
        </is>
      </c>
      <c r="C7086" t="inlineStr">
        <is>
          <t>home_use</t>
        </is>
      </c>
      <c r="D7086" t="inlineStr">
        <is>
          <t>IMP00288</t>
        </is>
      </c>
      <c r="E7086" t="inlineStr">
        <is>
          <t>T102011</t>
        </is>
      </c>
      <c r="F7086" s="32" t="n">
        <v>229020.82</v>
      </c>
      <c r="G7086" s="32" t="n">
        <v>29772.71</v>
      </c>
    </row>
    <row r="7087">
      <c r="A7087" t="inlineStr">
        <is>
          <t>L0209680</t>
        </is>
      </c>
      <c r="B7087" t="inlineStr">
        <is>
          <t>2026-04-09</t>
        </is>
      </c>
      <c r="C7087" t="inlineStr">
        <is>
          <t>home_use</t>
        </is>
      </c>
      <c r="D7087" t="inlineStr">
        <is>
          <t>IMP00306</t>
        </is>
      </c>
      <c r="E7087" t="inlineStr">
        <is>
          <t>T102141</t>
        </is>
      </c>
      <c r="F7087" s="32" t="n">
        <v>989765.98</v>
      </c>
      <c r="G7087" s="32" t="n">
        <v>123720.75</v>
      </c>
    </row>
    <row r="7088">
      <c r="A7088" t="inlineStr">
        <is>
          <t>L0209704</t>
        </is>
      </c>
      <c r="B7088" t="inlineStr">
        <is>
          <t>2026-04-09</t>
        </is>
      </c>
      <c r="C7088" t="inlineStr">
        <is>
          <t>home_use</t>
        </is>
      </c>
      <c r="D7088" t="inlineStr">
        <is>
          <t>IMP00447</t>
        </is>
      </c>
      <c r="E7088" t="inlineStr">
        <is>
          <t>T103125</t>
        </is>
      </c>
      <c r="F7088" s="32" t="n">
        <v>1243376.61</v>
      </c>
      <c r="G7088" s="32" t="n">
        <v>124337.66</v>
      </c>
    </row>
    <row r="7089">
      <c r="A7089" t="inlineStr">
        <is>
          <t>L0209716</t>
        </is>
      </c>
      <c r="B7089" t="inlineStr">
        <is>
          <t>2026-04-09</t>
        </is>
      </c>
      <c r="C7089" t="inlineStr">
        <is>
          <t>warehouse_in</t>
        </is>
      </c>
      <c r="D7089" t="inlineStr">
        <is>
          <t>IMP00538</t>
        </is>
      </c>
      <c r="E7089" t="inlineStr">
        <is>
          <t>T103761</t>
        </is>
      </c>
      <c r="F7089" s="32" t="n">
        <v>1722240.69</v>
      </c>
      <c r="G7089" s="32" t="n">
        <v>0</v>
      </c>
    </row>
    <row r="7090">
      <c r="A7090" t="inlineStr">
        <is>
          <t>L0209730</t>
        </is>
      </c>
      <c r="B7090" t="inlineStr">
        <is>
          <t>2026-04-09</t>
        </is>
      </c>
      <c r="C7090" t="inlineStr">
        <is>
          <t>home_use</t>
        </is>
      </c>
      <c r="D7090" t="inlineStr">
        <is>
          <t>IMP00643</t>
        </is>
      </c>
      <c r="E7090" t="inlineStr">
        <is>
          <t>T104498</t>
        </is>
      </c>
      <c r="F7090" s="32" t="n">
        <v>351822.54</v>
      </c>
      <c r="G7090" s="32" t="n">
        <v>35182.25</v>
      </c>
    </row>
    <row r="7091">
      <c r="A7091" t="inlineStr">
        <is>
          <t>L0209732</t>
        </is>
      </c>
      <c r="B7091" t="inlineStr">
        <is>
          <t>2026-04-09</t>
        </is>
      </c>
      <c r="C7091" t="inlineStr">
        <is>
          <t>home_use</t>
        </is>
      </c>
      <c r="D7091" t="inlineStr">
        <is>
          <t>IMP00643</t>
        </is>
      </c>
      <c r="E7091" t="inlineStr">
        <is>
          <t>T104498</t>
        </is>
      </c>
      <c r="F7091" s="32" t="n">
        <v>2253952.95</v>
      </c>
      <c r="G7091" s="32" t="n">
        <v>225395.3</v>
      </c>
    </row>
    <row r="7092">
      <c r="A7092" t="inlineStr">
        <is>
          <t>L0209733</t>
        </is>
      </c>
      <c r="B7092" t="inlineStr">
        <is>
          <t>2026-04-09</t>
        </is>
      </c>
      <c r="C7092" t="inlineStr">
        <is>
          <t>home_use</t>
        </is>
      </c>
      <c r="D7092" t="inlineStr">
        <is>
          <t>IMP00643</t>
        </is>
      </c>
      <c r="E7092" t="inlineStr">
        <is>
          <t>T104498</t>
        </is>
      </c>
      <c r="F7092" s="32" t="n">
        <v>1007865.64</v>
      </c>
      <c r="G7092" s="32" t="n">
        <v>100786.56</v>
      </c>
    </row>
    <row r="7093">
      <c r="A7093" t="inlineStr">
        <is>
          <t>L0209735</t>
        </is>
      </c>
      <c r="B7093" t="inlineStr">
        <is>
          <t>2026-04-09</t>
        </is>
      </c>
      <c r="C7093" t="inlineStr">
        <is>
          <t>home_use</t>
        </is>
      </c>
      <c r="D7093" t="inlineStr">
        <is>
          <t>IMP00643</t>
        </is>
      </c>
      <c r="E7093" t="inlineStr">
        <is>
          <t>T104498</t>
        </is>
      </c>
      <c r="F7093" s="32" t="n">
        <v>678734.27</v>
      </c>
      <c r="G7093" s="32" t="n">
        <v>67873.42999999999</v>
      </c>
    </row>
    <row r="7094">
      <c r="A7094" t="inlineStr">
        <is>
          <t>L0209757</t>
        </is>
      </c>
      <c r="B7094" t="inlineStr">
        <is>
          <t>2026-04-09</t>
        </is>
      </c>
      <c r="C7094" t="inlineStr">
        <is>
          <t>home_use</t>
        </is>
      </c>
      <c r="D7094" t="inlineStr">
        <is>
          <t>IMP00763</t>
        </is>
      </c>
      <c r="E7094" t="inlineStr">
        <is>
          <t>T105337</t>
        </is>
      </c>
      <c r="F7094" s="32" t="n">
        <v>159324.08</v>
      </c>
      <c r="G7094" s="32" t="n">
        <v>16729.03</v>
      </c>
    </row>
    <row r="7095">
      <c r="A7095" t="inlineStr">
        <is>
          <t>L0209758</t>
        </is>
      </c>
      <c r="B7095" t="inlineStr">
        <is>
          <t>2026-04-09</t>
        </is>
      </c>
      <c r="C7095" t="inlineStr">
        <is>
          <t>temporary_admission</t>
        </is>
      </c>
      <c r="D7095" t="inlineStr">
        <is>
          <t>IMP00764</t>
        </is>
      </c>
      <c r="E7095" t="inlineStr">
        <is>
          <t>T105345</t>
        </is>
      </c>
      <c r="F7095" s="32" t="n">
        <v>216238.3</v>
      </c>
      <c r="G7095" s="32" t="n">
        <v>0</v>
      </c>
    </row>
    <row r="7096">
      <c r="A7096" t="inlineStr">
        <is>
          <t>L0209779</t>
        </is>
      </c>
      <c r="B7096" t="inlineStr">
        <is>
          <t>2026-04-09</t>
        </is>
      </c>
      <c r="C7096" t="inlineStr">
        <is>
          <t>home_use</t>
        </is>
      </c>
      <c r="D7096" t="inlineStr">
        <is>
          <t>IMP00892</t>
        </is>
      </c>
      <c r="E7096" t="inlineStr">
        <is>
          <t>T106240</t>
        </is>
      </c>
      <c r="F7096" s="32" t="n">
        <v>811113.33</v>
      </c>
      <c r="G7096" s="32" t="n">
        <v>81111.33</v>
      </c>
    </row>
    <row r="7097">
      <c r="A7097" t="inlineStr">
        <is>
          <t>L0209790</t>
        </is>
      </c>
      <c r="B7097" t="inlineStr">
        <is>
          <t>2026-04-09</t>
        </is>
      </c>
      <c r="C7097" t="inlineStr">
        <is>
          <t>home_use</t>
        </is>
      </c>
      <c r="D7097" t="inlineStr">
        <is>
          <t>IMP00926</t>
        </is>
      </c>
      <c r="E7097" t="inlineStr">
        <is>
          <t>T106477</t>
        </is>
      </c>
      <c r="F7097" s="32" t="n">
        <v>10730042.92</v>
      </c>
      <c r="G7097" s="32" t="n">
        <v>1073004.29</v>
      </c>
    </row>
    <row r="7098">
      <c r="A7098" t="inlineStr">
        <is>
          <t>L0209791</t>
        </is>
      </c>
      <c r="B7098" t="inlineStr">
        <is>
          <t>2026-04-09</t>
        </is>
      </c>
      <c r="C7098" t="inlineStr">
        <is>
          <t>home_use</t>
        </is>
      </c>
      <c r="D7098" t="inlineStr">
        <is>
          <t>IMP00926</t>
        </is>
      </c>
      <c r="E7098" t="inlineStr">
        <is>
          <t>T106477</t>
        </is>
      </c>
      <c r="F7098" s="32" t="n">
        <v>43078356.64</v>
      </c>
      <c r="G7098" s="32" t="n">
        <v>4523227.45</v>
      </c>
    </row>
    <row r="7099">
      <c r="A7099" t="inlineStr">
        <is>
          <t>L0209792</t>
        </is>
      </c>
      <c r="B7099" t="inlineStr">
        <is>
          <t>2026-04-09</t>
        </is>
      </c>
      <c r="C7099" t="inlineStr">
        <is>
          <t>home_use</t>
        </is>
      </c>
      <c r="D7099" t="inlineStr">
        <is>
          <t>IMP00926</t>
        </is>
      </c>
      <c r="E7099" t="inlineStr">
        <is>
          <t>T106477</t>
        </is>
      </c>
      <c r="F7099" s="32" t="n">
        <v>15061773.22</v>
      </c>
      <c r="G7099" s="32" t="n">
        <v>1581486.19</v>
      </c>
    </row>
    <row r="7100">
      <c r="A7100" t="inlineStr">
        <is>
          <t>L0209795</t>
        </is>
      </c>
      <c r="B7100" t="inlineStr">
        <is>
          <t>2026-04-09</t>
        </is>
      </c>
      <c r="C7100" t="inlineStr">
        <is>
          <t>home_use</t>
        </is>
      </c>
      <c r="D7100" t="inlineStr">
        <is>
          <t>IMP00950</t>
        </is>
      </c>
      <c r="F7100" s="32" t="n">
        <v>4643592.44</v>
      </c>
      <c r="G7100" s="32" t="n">
        <v>603667.02</v>
      </c>
    </row>
    <row r="7101">
      <c r="A7101" t="inlineStr">
        <is>
          <t>L0209796</t>
        </is>
      </c>
      <c r="B7101" t="inlineStr">
        <is>
          <t>2026-04-09</t>
        </is>
      </c>
      <c r="C7101" t="inlineStr">
        <is>
          <t>home_use</t>
        </is>
      </c>
      <c r="D7101" t="inlineStr">
        <is>
          <t>IMP00950</t>
        </is>
      </c>
      <c r="F7101" s="32" t="n">
        <v>2703335.68</v>
      </c>
      <c r="G7101" s="32" t="n">
        <v>316290.27</v>
      </c>
    </row>
    <row r="7102">
      <c r="A7102" t="inlineStr">
        <is>
          <t>L0209797</t>
        </is>
      </c>
      <c r="B7102" t="inlineStr">
        <is>
          <t>2026-04-09</t>
        </is>
      </c>
      <c r="C7102" t="inlineStr">
        <is>
          <t>home_use</t>
        </is>
      </c>
      <c r="D7102" t="inlineStr">
        <is>
          <t>IMP00950</t>
        </is>
      </c>
      <c r="F7102" s="32" t="n">
        <v>388051.86</v>
      </c>
      <c r="G7102" s="32" t="n">
        <v>50446.74</v>
      </c>
    </row>
    <row r="7103">
      <c r="A7103" t="inlineStr">
        <is>
          <t>L0209798</t>
        </is>
      </c>
      <c r="B7103" t="inlineStr">
        <is>
          <t>2026-04-09</t>
        </is>
      </c>
      <c r="C7103" t="inlineStr">
        <is>
          <t>home_use</t>
        </is>
      </c>
      <c r="D7103" t="inlineStr">
        <is>
          <t>IMP00950</t>
        </is>
      </c>
      <c r="F7103" s="32" t="n">
        <v>285883.11</v>
      </c>
      <c r="G7103" s="32" t="n">
        <v>33448.32</v>
      </c>
    </row>
    <row r="7104">
      <c r="A7104" t="inlineStr">
        <is>
          <t>L0209807</t>
        </is>
      </c>
      <c r="B7104" t="inlineStr">
        <is>
          <t>2026-04-09</t>
        </is>
      </c>
      <c r="C7104" t="inlineStr">
        <is>
          <t>home_use</t>
        </is>
      </c>
      <c r="D7104" t="inlineStr">
        <is>
          <t>IMP00999</t>
        </is>
      </c>
      <c r="E7104" t="inlineStr">
        <is>
          <t>T106987</t>
        </is>
      </c>
      <c r="F7104" s="32" t="n">
        <v>2540133.71</v>
      </c>
      <c r="G7104" s="32" t="n">
        <v>254013.37</v>
      </c>
    </row>
    <row r="7105">
      <c r="A7105" t="inlineStr">
        <is>
          <t>L0209812</t>
        </is>
      </c>
      <c r="B7105" t="inlineStr">
        <is>
          <t>2026-04-09</t>
        </is>
      </c>
      <c r="C7105" t="inlineStr">
        <is>
          <t>home_use</t>
        </is>
      </c>
      <c r="D7105" t="inlineStr">
        <is>
          <t>IMP01037</t>
        </is>
      </c>
      <c r="E7105" t="inlineStr">
        <is>
          <t>T107258</t>
        </is>
      </c>
      <c r="F7105" s="32" t="n">
        <v>2448343.79</v>
      </c>
      <c r="G7105" s="32" t="n">
        <v>244834.38</v>
      </c>
    </row>
    <row r="7106">
      <c r="A7106" t="inlineStr">
        <is>
          <t>L0209816</t>
        </is>
      </c>
      <c r="B7106" t="inlineStr">
        <is>
          <t>2026-04-09</t>
        </is>
      </c>
      <c r="C7106" t="inlineStr">
        <is>
          <t>home_use</t>
        </is>
      </c>
      <c r="D7106" t="inlineStr">
        <is>
          <t>IMP01037</t>
        </is>
      </c>
      <c r="E7106" t="inlineStr">
        <is>
          <t>T107258</t>
        </is>
      </c>
      <c r="F7106" s="32" t="n">
        <v>4557600.63</v>
      </c>
      <c r="G7106" s="32" t="n">
        <v>455760.06</v>
      </c>
    </row>
    <row r="7107">
      <c r="A7107" t="inlineStr">
        <is>
          <t>L0209823</t>
        </is>
      </c>
      <c r="B7107" t="inlineStr">
        <is>
          <t>2026-04-09</t>
        </is>
      </c>
      <c r="C7107" t="inlineStr">
        <is>
          <t>warehouse_out</t>
        </is>
      </c>
      <c r="D7107" t="inlineStr">
        <is>
          <t>IMP01089</t>
        </is>
      </c>
      <c r="E7107" t="inlineStr">
        <is>
          <t>T107617</t>
        </is>
      </c>
      <c r="F7107" s="32" t="n">
        <v>3186378.94</v>
      </c>
      <c r="G7107" s="32" t="n">
        <v>318637.89</v>
      </c>
    </row>
    <row r="7108">
      <c r="A7108" t="inlineStr">
        <is>
          <t>L0209828</t>
        </is>
      </c>
      <c r="B7108" t="inlineStr">
        <is>
          <t>2026-04-09</t>
        </is>
      </c>
      <c r="C7108" t="inlineStr">
        <is>
          <t>home_use</t>
        </is>
      </c>
      <c r="D7108" t="inlineStr">
        <is>
          <t>IMP01141</t>
        </is>
      </c>
      <c r="E7108" t="inlineStr">
        <is>
          <t>T107985</t>
        </is>
      </c>
      <c r="F7108" s="32" t="n">
        <v>2185532.66</v>
      </c>
      <c r="G7108" s="32" t="n">
        <v>218553.27</v>
      </c>
    </row>
    <row r="7109">
      <c r="A7109" t="inlineStr">
        <is>
          <t>L0209830</t>
        </is>
      </c>
      <c r="B7109" t="inlineStr">
        <is>
          <t>2026-04-09</t>
        </is>
      </c>
      <c r="C7109" t="inlineStr">
        <is>
          <t>home_use</t>
        </is>
      </c>
      <c r="D7109" t="inlineStr">
        <is>
          <t>IMP01141</t>
        </is>
      </c>
      <c r="E7109" t="inlineStr">
        <is>
          <t>T107985</t>
        </is>
      </c>
      <c r="F7109" s="32" t="n">
        <v>17446458.73</v>
      </c>
      <c r="G7109" s="32" t="n">
        <v>1744645.87</v>
      </c>
    </row>
    <row r="7110">
      <c r="A7110" t="inlineStr">
        <is>
          <t>L0209831</t>
        </is>
      </c>
      <c r="B7110" t="inlineStr">
        <is>
          <t>2026-04-09</t>
        </is>
      </c>
      <c r="C7110" t="inlineStr">
        <is>
          <t>home_use</t>
        </is>
      </c>
      <c r="D7110" t="inlineStr">
        <is>
          <t>IMP01142</t>
        </is>
      </c>
      <c r="E7110" t="inlineStr">
        <is>
          <t>T107992</t>
        </is>
      </c>
      <c r="F7110" s="32" t="n">
        <v>32098179.37</v>
      </c>
      <c r="G7110" s="32" t="n">
        <v>3209817.94</v>
      </c>
    </row>
    <row r="7111">
      <c r="A7111" t="inlineStr">
        <is>
          <t>L0209833</t>
        </is>
      </c>
      <c r="B7111" t="inlineStr">
        <is>
          <t>2026-04-09</t>
        </is>
      </c>
      <c r="C7111" t="inlineStr">
        <is>
          <t>home_use</t>
        </is>
      </c>
      <c r="D7111" t="inlineStr">
        <is>
          <t>IMP01142</t>
        </is>
      </c>
      <c r="E7111" t="inlineStr">
        <is>
          <t>T107992</t>
        </is>
      </c>
      <c r="F7111" s="32" t="n">
        <v>23591737.5</v>
      </c>
      <c r="G7111" s="32" t="n">
        <v>2359173.75</v>
      </c>
    </row>
    <row r="7112">
      <c r="A7112" t="inlineStr">
        <is>
          <t>L0209854</t>
        </is>
      </c>
      <c r="B7112" t="inlineStr">
        <is>
          <t>2026-04-09</t>
        </is>
      </c>
      <c r="C7112" t="inlineStr">
        <is>
          <t>home_use</t>
        </is>
      </c>
      <c r="D7112" t="inlineStr">
        <is>
          <t>IMP01242</t>
        </is>
      </c>
      <c r="E7112" t="inlineStr">
        <is>
          <t>T108692</t>
        </is>
      </c>
      <c r="F7112" s="32" t="n">
        <v>11852659.86</v>
      </c>
      <c r="G7112" s="32" t="n">
        <v>1244529.29</v>
      </c>
    </row>
    <row r="7113">
      <c r="A7113" t="inlineStr">
        <is>
          <t>L0209870</t>
        </is>
      </c>
      <c r="B7113" t="inlineStr">
        <is>
          <t>2026-04-09</t>
        </is>
      </c>
      <c r="C7113" t="inlineStr">
        <is>
          <t>home_use</t>
        </is>
      </c>
      <c r="D7113" t="inlineStr">
        <is>
          <t>IMP01310</t>
        </is>
      </c>
      <c r="E7113" t="inlineStr">
        <is>
          <t>T109167</t>
        </is>
      </c>
      <c r="F7113" s="32" t="n">
        <v>695442.2</v>
      </c>
      <c r="G7113" s="32" t="n">
        <v>74412.32000000001</v>
      </c>
    </row>
    <row r="7114">
      <c r="A7114" t="inlineStr">
        <is>
          <t>L0209871</t>
        </is>
      </c>
      <c r="B7114" t="inlineStr">
        <is>
          <t>2026-04-09</t>
        </is>
      </c>
      <c r="C7114" t="inlineStr">
        <is>
          <t>home_use</t>
        </is>
      </c>
      <c r="D7114" t="inlineStr">
        <is>
          <t>IMP01310</t>
        </is>
      </c>
      <c r="E7114" t="inlineStr">
        <is>
          <t>T109167</t>
        </is>
      </c>
      <c r="F7114" s="32" t="n">
        <v>718773.33</v>
      </c>
      <c r="G7114" s="32" t="n">
        <v>76908.75</v>
      </c>
    </row>
    <row r="7115">
      <c r="A7115" t="inlineStr">
        <is>
          <t>L0209872</t>
        </is>
      </c>
      <c r="B7115" t="inlineStr">
        <is>
          <t>2026-04-09</t>
        </is>
      </c>
      <c r="C7115" t="inlineStr">
        <is>
          <t>warehouse_out</t>
        </is>
      </c>
      <c r="D7115" t="inlineStr">
        <is>
          <t>IMP01310</t>
        </is>
      </c>
      <c r="E7115" t="inlineStr">
        <is>
          <t>T109167</t>
        </is>
      </c>
      <c r="F7115" s="32" t="n">
        <v>1248514.32</v>
      </c>
      <c r="G7115" s="32" t="n">
        <v>133591.03</v>
      </c>
    </row>
    <row r="7116">
      <c r="A7116" t="inlineStr">
        <is>
          <t>L0209873</t>
        </is>
      </c>
      <c r="B7116" t="inlineStr">
        <is>
          <t>2026-04-09</t>
        </is>
      </c>
      <c r="C7116" t="inlineStr">
        <is>
          <t>home_use</t>
        </is>
      </c>
      <c r="D7116" t="inlineStr">
        <is>
          <t>IMP01310</t>
        </is>
      </c>
      <c r="E7116" t="inlineStr">
        <is>
          <t>T109167</t>
        </is>
      </c>
      <c r="F7116" s="32" t="n">
        <v>685596.67</v>
      </c>
      <c r="G7116" s="32" t="n">
        <v>68559.67</v>
      </c>
    </row>
    <row r="7117">
      <c r="A7117" t="inlineStr">
        <is>
          <t>L0209874</t>
        </is>
      </c>
      <c r="B7117" t="inlineStr">
        <is>
          <t>2026-04-09</t>
        </is>
      </c>
      <c r="C7117" t="inlineStr">
        <is>
          <t>home_use</t>
        </is>
      </c>
      <c r="D7117" t="inlineStr">
        <is>
          <t>IMP01310</t>
        </is>
      </c>
      <c r="E7117" t="inlineStr">
        <is>
          <t>T109167</t>
        </is>
      </c>
      <c r="F7117" s="32" t="n">
        <v>792215.21</v>
      </c>
      <c r="G7117" s="32" t="n">
        <v>84767.03</v>
      </c>
    </row>
    <row r="7118">
      <c r="A7118" t="inlineStr">
        <is>
          <t>L0209876</t>
        </is>
      </c>
      <c r="B7118" t="inlineStr">
        <is>
          <t>2026-04-09</t>
        </is>
      </c>
      <c r="C7118" t="inlineStr">
        <is>
          <t>home_use</t>
        </is>
      </c>
      <c r="D7118" t="inlineStr">
        <is>
          <t>IMP01310</t>
        </is>
      </c>
      <c r="E7118" t="inlineStr">
        <is>
          <t>T109167</t>
        </is>
      </c>
      <c r="F7118" s="32" t="n">
        <v>992026.02</v>
      </c>
      <c r="G7118" s="32" t="n">
        <v>106146.78</v>
      </c>
    </row>
    <row r="7119">
      <c r="A7119" t="inlineStr">
        <is>
          <t>L0209918</t>
        </is>
      </c>
      <c r="B7119" t="inlineStr">
        <is>
          <t>2026-04-10</t>
        </is>
      </c>
      <c r="C7119" t="inlineStr">
        <is>
          <t>home_use</t>
        </is>
      </c>
      <c r="D7119" t="inlineStr">
        <is>
          <t>IMP00063</t>
        </is>
      </c>
      <c r="E7119" t="inlineStr">
        <is>
          <t>T100440</t>
        </is>
      </c>
      <c r="F7119" s="32" t="n">
        <v>3672164.63</v>
      </c>
      <c r="G7119" s="32" t="n">
        <v>477381.4</v>
      </c>
    </row>
    <row r="7120">
      <c r="A7120" t="inlineStr">
        <is>
          <t>L0209919</t>
        </is>
      </c>
      <c r="B7120" t="inlineStr">
        <is>
          <t>2026-04-10</t>
        </is>
      </c>
      <c r="C7120" t="inlineStr">
        <is>
          <t>home_use</t>
        </is>
      </c>
      <c r="D7120" t="inlineStr">
        <is>
          <t>IMP00063</t>
        </is>
      </c>
      <c r="E7120" t="inlineStr">
        <is>
          <t>T100440</t>
        </is>
      </c>
      <c r="F7120" s="32" t="n">
        <v>417234.8</v>
      </c>
      <c r="G7120" s="32" t="n">
        <v>44644.12</v>
      </c>
    </row>
    <row r="7121">
      <c r="A7121" t="inlineStr">
        <is>
          <t>L0209920</t>
        </is>
      </c>
      <c r="B7121" t="inlineStr">
        <is>
          <t>2026-04-10</t>
        </is>
      </c>
      <c r="C7121" t="inlineStr">
        <is>
          <t>home_use</t>
        </is>
      </c>
      <c r="D7121" t="inlineStr">
        <is>
          <t>IMP00063</t>
        </is>
      </c>
      <c r="E7121" t="inlineStr">
        <is>
          <t>T100440</t>
        </is>
      </c>
      <c r="F7121" s="32" t="n">
        <v>2659045.95</v>
      </c>
      <c r="G7121" s="32" t="n">
        <v>305790.28</v>
      </c>
    </row>
    <row r="7122">
      <c r="A7122" t="inlineStr">
        <is>
          <t>L0209921</t>
        </is>
      </c>
      <c r="B7122" t="inlineStr">
        <is>
          <t>2026-04-10</t>
        </is>
      </c>
      <c r="C7122" t="inlineStr">
        <is>
          <t>home_use</t>
        </is>
      </c>
      <c r="D7122" t="inlineStr">
        <is>
          <t>IMP00063</t>
        </is>
      </c>
      <c r="E7122" t="inlineStr">
        <is>
          <t>T100440</t>
        </is>
      </c>
      <c r="F7122" s="32" t="n">
        <v>260306</v>
      </c>
      <c r="G7122" s="32" t="n">
        <v>27852.74</v>
      </c>
    </row>
    <row r="7123">
      <c r="A7123" t="inlineStr">
        <is>
          <t>L0209922</t>
        </is>
      </c>
      <c r="B7123" t="inlineStr">
        <is>
          <t>2026-04-10</t>
        </is>
      </c>
      <c r="C7123" t="inlineStr">
        <is>
          <t>home_use</t>
        </is>
      </c>
      <c r="D7123" t="inlineStr">
        <is>
          <t>IMP00063</t>
        </is>
      </c>
      <c r="E7123" t="inlineStr">
        <is>
          <t>T100440</t>
        </is>
      </c>
      <c r="F7123" s="32" t="n">
        <v>407930.03</v>
      </c>
      <c r="G7123" s="32" t="n">
        <v>46911.95</v>
      </c>
    </row>
    <row r="7124">
      <c r="A7124" t="inlineStr">
        <is>
          <t>L0209924</t>
        </is>
      </c>
      <c r="B7124" t="inlineStr">
        <is>
          <t>2026-04-10</t>
        </is>
      </c>
      <c r="C7124" t="inlineStr">
        <is>
          <t>home_use</t>
        </is>
      </c>
      <c r="D7124" t="inlineStr">
        <is>
          <t>IMP00063</t>
        </is>
      </c>
      <c r="E7124" t="inlineStr">
        <is>
          <t>T100440</t>
        </is>
      </c>
      <c r="F7124" s="32" t="n">
        <v>540097.04</v>
      </c>
      <c r="G7124" s="32" t="n">
        <v>62111.16</v>
      </c>
    </row>
    <row r="7125">
      <c r="A7125" t="inlineStr">
        <is>
          <t>L0209953</t>
        </is>
      </c>
      <c r="B7125" t="inlineStr">
        <is>
          <t>2026-04-10</t>
        </is>
      </c>
      <c r="C7125" t="inlineStr">
        <is>
          <t>home_use</t>
        </is>
      </c>
      <c r="D7125" t="inlineStr">
        <is>
          <t>IMP00306</t>
        </is>
      </c>
      <c r="E7125" t="inlineStr">
        <is>
          <t>T102141</t>
        </is>
      </c>
      <c r="F7125" s="32" t="n">
        <v>530118.05</v>
      </c>
      <c r="G7125" s="32" t="n">
        <v>55662.39</v>
      </c>
    </row>
    <row r="7126">
      <c r="A7126" t="inlineStr">
        <is>
          <t>L0209954</t>
        </is>
      </c>
      <c r="B7126" t="inlineStr">
        <is>
          <t>2026-04-10</t>
        </is>
      </c>
      <c r="C7126" t="inlineStr">
        <is>
          <t>home_use</t>
        </is>
      </c>
      <c r="D7126" t="inlineStr">
        <is>
          <t>IMP00306</t>
        </is>
      </c>
      <c r="E7126" t="inlineStr">
        <is>
          <t>T102141</t>
        </is>
      </c>
      <c r="F7126" s="32" t="n">
        <v>267960.63</v>
      </c>
      <c r="G7126" s="32" t="n">
        <v>33495.08</v>
      </c>
    </row>
    <row r="7127">
      <c r="A7127" t="inlineStr">
        <is>
          <t>L0209956</t>
        </is>
      </c>
      <c r="B7127" t="inlineStr">
        <is>
          <t>2026-04-10</t>
        </is>
      </c>
      <c r="C7127" t="inlineStr">
        <is>
          <t>home_use</t>
        </is>
      </c>
      <c r="D7127" t="inlineStr">
        <is>
          <t>IMP00337</t>
        </is>
      </c>
      <c r="E7127" t="inlineStr">
        <is>
          <t>T102357</t>
        </is>
      </c>
      <c r="F7127" s="32" t="n">
        <v>622178.42</v>
      </c>
      <c r="G7127" s="32" t="n">
        <v>62217.84</v>
      </c>
    </row>
    <row r="7128">
      <c r="A7128" t="inlineStr">
        <is>
          <t>L0209957</t>
        </is>
      </c>
      <c r="B7128" t="inlineStr">
        <is>
          <t>2026-04-10</t>
        </is>
      </c>
      <c r="C7128" t="inlineStr">
        <is>
          <t>home_use</t>
        </is>
      </c>
      <c r="D7128" t="inlineStr">
        <is>
          <t>IMP00340</t>
        </is>
      </c>
      <c r="E7128" t="inlineStr">
        <is>
          <t>T102376</t>
        </is>
      </c>
      <c r="F7128" s="32" t="n">
        <v>13583821.71</v>
      </c>
      <c r="G7128" s="32" t="n">
        <v>1426301.28</v>
      </c>
    </row>
    <row r="7129">
      <c r="A7129" t="inlineStr">
        <is>
          <t>L0210002</t>
        </is>
      </c>
      <c r="B7129" t="inlineStr">
        <is>
          <t>2026-04-10</t>
        </is>
      </c>
      <c r="C7129" t="inlineStr">
        <is>
          <t>home_use</t>
        </is>
      </c>
      <c r="D7129" t="inlineStr">
        <is>
          <t>IMP00643</t>
        </is>
      </c>
      <c r="E7129" t="inlineStr">
        <is>
          <t>T104498</t>
        </is>
      </c>
      <c r="F7129" s="32" t="n">
        <v>417888.03</v>
      </c>
      <c r="G7129" s="32" t="n">
        <v>41788.8</v>
      </c>
    </row>
    <row r="7130">
      <c r="A7130" t="inlineStr">
        <is>
          <t>L0210003</t>
        </is>
      </c>
      <c r="B7130" t="inlineStr">
        <is>
          <t>2026-04-10</t>
        </is>
      </c>
      <c r="C7130" t="inlineStr">
        <is>
          <t>home_use</t>
        </is>
      </c>
      <c r="D7130" t="inlineStr">
        <is>
          <t>IMP00643</t>
        </is>
      </c>
      <c r="E7130" t="inlineStr">
        <is>
          <t>T104498</t>
        </is>
      </c>
      <c r="F7130" s="32" t="n">
        <v>327223.09</v>
      </c>
      <c r="G7130" s="32" t="n">
        <v>32722.31</v>
      </c>
    </row>
    <row r="7131">
      <c r="A7131" t="inlineStr">
        <is>
          <t>L0210021</t>
        </is>
      </c>
      <c r="B7131" t="inlineStr">
        <is>
          <t>2026-04-10</t>
        </is>
      </c>
      <c r="C7131" t="inlineStr">
        <is>
          <t>home_use</t>
        </is>
      </c>
      <c r="D7131" t="inlineStr">
        <is>
          <t>IMP00753</t>
        </is>
      </c>
      <c r="E7131" t="inlineStr">
        <is>
          <t>T105264</t>
        </is>
      </c>
      <c r="F7131" s="32" t="n">
        <v>972277.1899999999</v>
      </c>
      <c r="G7131" s="32" t="n">
        <v>102089.11</v>
      </c>
    </row>
    <row r="7132">
      <c r="A7132" t="inlineStr">
        <is>
          <t>L0210022</t>
        </is>
      </c>
      <c r="B7132" t="inlineStr">
        <is>
          <t>2026-04-10</t>
        </is>
      </c>
      <c r="C7132" t="inlineStr">
        <is>
          <t>home_use</t>
        </is>
      </c>
      <c r="D7132" t="inlineStr">
        <is>
          <t>IMP00753</t>
        </is>
      </c>
      <c r="E7132" t="inlineStr">
        <is>
          <t>T105264</t>
        </is>
      </c>
      <c r="F7132" s="32" t="n">
        <v>338786.04</v>
      </c>
      <c r="G7132" s="32" t="n">
        <v>35572.53</v>
      </c>
    </row>
    <row r="7133">
      <c r="A7133" t="inlineStr">
        <is>
          <t>L0210023</t>
        </is>
      </c>
      <c r="B7133" t="inlineStr">
        <is>
          <t>2026-04-10</t>
        </is>
      </c>
      <c r="C7133" t="inlineStr">
        <is>
          <t>home_use</t>
        </is>
      </c>
      <c r="D7133" t="inlineStr">
        <is>
          <t>IMP00753</t>
        </is>
      </c>
      <c r="E7133" t="inlineStr">
        <is>
          <t>T105264</t>
        </is>
      </c>
      <c r="F7133" s="32" t="n">
        <v>196757.45</v>
      </c>
      <c r="G7133" s="32" t="n">
        <v>20659.53</v>
      </c>
    </row>
    <row r="7134">
      <c r="A7134" t="inlineStr">
        <is>
          <t>L0210041</t>
        </is>
      </c>
      <c r="B7134" t="inlineStr">
        <is>
          <t>2026-04-10</t>
        </is>
      </c>
      <c r="C7134" t="inlineStr">
        <is>
          <t>transit</t>
        </is>
      </c>
      <c r="D7134" t="inlineStr">
        <is>
          <t>IMP00838</t>
        </is>
      </c>
      <c r="E7134" t="inlineStr">
        <is>
          <t>T105860</t>
        </is>
      </c>
      <c r="F7134" s="32" t="n">
        <v>5647203.07</v>
      </c>
      <c r="G7134" s="32" t="n">
        <v>0</v>
      </c>
    </row>
    <row r="7135">
      <c r="A7135" t="inlineStr">
        <is>
          <t>L0210047</t>
        </is>
      </c>
      <c r="B7135" t="inlineStr">
        <is>
          <t>2026-04-10</t>
        </is>
      </c>
      <c r="C7135" t="inlineStr">
        <is>
          <t>home_use</t>
        </is>
      </c>
      <c r="D7135" t="inlineStr">
        <is>
          <t>IMP00892</t>
        </is>
      </c>
      <c r="E7135" t="inlineStr">
        <is>
          <t>T106240</t>
        </is>
      </c>
      <c r="F7135" s="32" t="n">
        <v>880641.55</v>
      </c>
      <c r="G7135" s="32" t="n">
        <v>92467.36</v>
      </c>
    </row>
    <row r="7136">
      <c r="A7136" t="inlineStr">
        <is>
          <t>L0210060</t>
        </is>
      </c>
      <c r="B7136" t="inlineStr">
        <is>
          <t>2026-04-10</t>
        </is>
      </c>
      <c r="C7136" t="inlineStr">
        <is>
          <t>home_use</t>
        </is>
      </c>
      <c r="D7136" t="inlineStr">
        <is>
          <t>IMP00926</t>
        </is>
      </c>
      <c r="E7136" t="inlineStr">
        <is>
          <t>T106477</t>
        </is>
      </c>
      <c r="F7136" s="32" t="n">
        <v>693958.38</v>
      </c>
      <c r="G7136" s="32" t="n">
        <v>83275.00999999999</v>
      </c>
    </row>
    <row r="7137">
      <c r="A7137" t="inlineStr">
        <is>
          <t>L0210061</t>
        </is>
      </c>
      <c r="B7137" t="inlineStr">
        <is>
          <t>2026-04-10</t>
        </is>
      </c>
      <c r="C7137" t="inlineStr">
        <is>
          <t>home_use</t>
        </is>
      </c>
      <c r="D7137" t="inlineStr">
        <is>
          <t>IMP00926</t>
        </is>
      </c>
      <c r="E7137" t="inlineStr">
        <is>
          <t>T106477</t>
        </is>
      </c>
      <c r="F7137" s="32" t="n">
        <v>4596901.48</v>
      </c>
      <c r="G7137" s="32" t="n">
        <v>459690.15</v>
      </c>
    </row>
    <row r="7138">
      <c r="A7138" t="inlineStr">
        <is>
          <t>L0210063</t>
        </is>
      </c>
      <c r="B7138" t="inlineStr">
        <is>
          <t>2026-04-10</t>
        </is>
      </c>
      <c r="C7138" t="inlineStr">
        <is>
          <t>home_use</t>
        </is>
      </c>
      <c r="D7138" t="inlineStr">
        <is>
          <t>IMP00926</t>
        </is>
      </c>
      <c r="E7138" t="inlineStr">
        <is>
          <t>T106477</t>
        </is>
      </c>
      <c r="F7138" s="32" t="n">
        <v>14025464.57</v>
      </c>
      <c r="G7138" s="32" t="n">
        <v>1472673.78</v>
      </c>
    </row>
    <row r="7139">
      <c r="A7139" t="inlineStr">
        <is>
          <t>L0210064</t>
        </is>
      </c>
      <c r="B7139" t="inlineStr">
        <is>
          <t>2026-04-10</t>
        </is>
      </c>
      <c r="C7139" t="inlineStr">
        <is>
          <t>home_use</t>
        </is>
      </c>
      <c r="D7139" t="inlineStr">
        <is>
          <t>IMP00926</t>
        </is>
      </c>
      <c r="E7139" t="inlineStr">
        <is>
          <t>T106477</t>
        </is>
      </c>
      <c r="F7139" s="32" t="n">
        <v>432379.61</v>
      </c>
      <c r="G7139" s="32" t="n">
        <v>51885.55</v>
      </c>
    </row>
    <row r="7140">
      <c r="A7140" t="inlineStr">
        <is>
          <t>L0210065</t>
        </is>
      </c>
      <c r="B7140" t="inlineStr">
        <is>
          <t>2026-04-10</t>
        </is>
      </c>
      <c r="C7140" t="inlineStr">
        <is>
          <t>home_use</t>
        </is>
      </c>
      <c r="D7140" t="inlineStr">
        <is>
          <t>IMP00926</t>
        </is>
      </c>
      <c r="E7140" t="inlineStr">
        <is>
          <t>T106477</t>
        </is>
      </c>
      <c r="F7140" s="32" t="n">
        <v>785437.49</v>
      </c>
      <c r="G7140" s="32" t="n">
        <v>82470.94</v>
      </c>
    </row>
    <row r="7141">
      <c r="A7141" t="inlineStr">
        <is>
          <t>L0210067</t>
        </is>
      </c>
      <c r="B7141" t="inlineStr">
        <is>
          <t>2026-04-10</t>
        </is>
      </c>
      <c r="C7141" t="inlineStr">
        <is>
          <t>home_use</t>
        </is>
      </c>
      <c r="D7141" t="inlineStr">
        <is>
          <t>IMP00950</t>
        </is>
      </c>
      <c r="F7141" s="32" t="n">
        <v>921550.34</v>
      </c>
      <c r="G7141" s="32" t="n">
        <v>119801.54</v>
      </c>
    </row>
    <row r="7142">
      <c r="A7142" t="inlineStr">
        <is>
          <t>L0210069</t>
        </is>
      </c>
      <c r="B7142" t="inlineStr">
        <is>
          <t>2026-04-10</t>
        </is>
      </c>
      <c r="C7142" t="inlineStr">
        <is>
          <t>home_use</t>
        </is>
      </c>
      <c r="D7142" t="inlineStr">
        <is>
          <t>IMP00950</t>
        </is>
      </c>
      <c r="F7142" s="32" t="n">
        <v>1606348.69</v>
      </c>
      <c r="G7142" s="32" t="n">
        <v>208825.33</v>
      </c>
    </row>
    <row r="7143">
      <c r="A7143" t="inlineStr">
        <is>
          <t>L0210070</t>
        </is>
      </c>
      <c r="B7143" t="inlineStr">
        <is>
          <t>2026-04-10</t>
        </is>
      </c>
      <c r="C7143" t="inlineStr">
        <is>
          <t>home_use</t>
        </is>
      </c>
      <c r="D7143" t="inlineStr">
        <is>
          <t>IMP00950</t>
        </is>
      </c>
      <c r="F7143" s="32" t="n">
        <v>2792133.97</v>
      </c>
      <c r="G7143" s="32" t="n">
        <v>362977.42</v>
      </c>
    </row>
    <row r="7144">
      <c r="A7144" t="inlineStr">
        <is>
          <t>L0210074</t>
        </is>
      </c>
      <c r="B7144" t="inlineStr">
        <is>
          <t>2026-04-10</t>
        </is>
      </c>
      <c r="C7144" t="inlineStr">
        <is>
          <t>home_use</t>
        </is>
      </c>
      <c r="D7144" t="inlineStr">
        <is>
          <t>IMP00999</t>
        </is>
      </c>
      <c r="E7144" t="inlineStr">
        <is>
          <t>T106987</t>
        </is>
      </c>
      <c r="F7144" s="32" t="n">
        <v>2500196.87</v>
      </c>
      <c r="G7144" s="32" t="n">
        <v>250019.69</v>
      </c>
    </row>
    <row r="7145">
      <c r="A7145" t="inlineStr">
        <is>
          <t>L0210076</t>
        </is>
      </c>
      <c r="B7145" t="inlineStr">
        <is>
          <t>2026-04-10</t>
        </is>
      </c>
      <c r="C7145" t="inlineStr">
        <is>
          <t>warehouse_out</t>
        </is>
      </c>
      <c r="D7145" t="inlineStr">
        <is>
          <t>IMP00999</t>
        </is>
      </c>
      <c r="E7145" t="inlineStr">
        <is>
          <t>T106987</t>
        </is>
      </c>
      <c r="F7145" s="32" t="n">
        <v>5578832.68</v>
      </c>
      <c r="G7145" s="32" t="n">
        <v>585777.4300000001</v>
      </c>
    </row>
    <row r="7146">
      <c r="A7146" t="inlineStr">
        <is>
          <t>L0210083</t>
        </is>
      </c>
      <c r="B7146" t="inlineStr">
        <is>
          <t>2026-04-10</t>
        </is>
      </c>
      <c r="C7146" t="inlineStr">
        <is>
          <t>home_use</t>
        </is>
      </c>
      <c r="D7146" t="inlineStr">
        <is>
          <t>IMP01037</t>
        </is>
      </c>
      <c r="E7146" t="inlineStr">
        <is>
          <t>T107258</t>
        </is>
      </c>
      <c r="F7146" s="32" t="n">
        <v>619841.5</v>
      </c>
      <c r="G7146" s="32" t="n">
        <v>74380.98</v>
      </c>
    </row>
    <row r="7147">
      <c r="A7147" t="inlineStr">
        <is>
          <t>L0210084</t>
        </is>
      </c>
      <c r="B7147" t="inlineStr">
        <is>
          <t>2026-04-10</t>
        </is>
      </c>
      <c r="C7147" t="inlineStr">
        <is>
          <t>home_use</t>
        </is>
      </c>
      <c r="D7147" t="inlineStr">
        <is>
          <t>IMP01037</t>
        </is>
      </c>
      <c r="E7147" t="inlineStr">
        <is>
          <t>T107258</t>
        </is>
      </c>
      <c r="F7147" s="32" t="n">
        <v>1904970.88</v>
      </c>
      <c r="G7147" s="32" t="n">
        <v>190497.09</v>
      </c>
    </row>
    <row r="7148">
      <c r="A7148" t="inlineStr">
        <is>
          <t>L0210097</t>
        </is>
      </c>
      <c r="B7148" t="inlineStr">
        <is>
          <t>2026-04-10</t>
        </is>
      </c>
      <c r="C7148" t="inlineStr">
        <is>
          <t>home_use</t>
        </is>
      </c>
      <c r="D7148" t="inlineStr">
        <is>
          <t>IMP01142</t>
        </is>
      </c>
      <c r="E7148" t="inlineStr">
        <is>
          <t>T107992</t>
        </is>
      </c>
      <c r="F7148" s="32" t="n">
        <v>575171.17</v>
      </c>
      <c r="G7148" s="32" t="n">
        <v>64419.17</v>
      </c>
    </row>
    <row r="7149">
      <c r="A7149" t="inlineStr">
        <is>
          <t>L0210098</t>
        </is>
      </c>
      <c r="B7149" t="inlineStr">
        <is>
          <t>2026-04-10</t>
        </is>
      </c>
      <c r="C7149" t="inlineStr">
        <is>
          <t>home_use</t>
        </is>
      </c>
      <c r="D7149" t="inlineStr">
        <is>
          <t>IMP01142</t>
        </is>
      </c>
      <c r="E7149" t="inlineStr">
        <is>
          <t>T107992</t>
        </is>
      </c>
      <c r="F7149" s="32" t="n">
        <v>49691500.9</v>
      </c>
      <c r="G7149" s="32" t="n">
        <v>4969150.09</v>
      </c>
    </row>
    <row r="7150">
      <c r="A7150" t="inlineStr">
        <is>
          <t>L0210099</t>
        </is>
      </c>
      <c r="B7150" t="inlineStr">
        <is>
          <t>2026-04-10</t>
        </is>
      </c>
      <c r="C7150" t="inlineStr">
        <is>
          <t>home_use</t>
        </is>
      </c>
      <c r="D7150" t="inlineStr">
        <is>
          <t>IMP01142</t>
        </is>
      </c>
      <c r="E7150" t="inlineStr">
        <is>
          <t>T107992</t>
        </is>
      </c>
      <c r="F7150" s="32" t="n">
        <v>958285.9399999999</v>
      </c>
      <c r="G7150" s="32" t="n">
        <v>107328.02</v>
      </c>
    </row>
    <row r="7151">
      <c r="A7151" t="inlineStr">
        <is>
          <t>L0210100</t>
        </is>
      </c>
      <c r="B7151" t="inlineStr">
        <is>
          <t>2026-04-10</t>
        </is>
      </c>
      <c r="C7151" t="inlineStr">
        <is>
          <t>warehouse_out</t>
        </is>
      </c>
      <c r="D7151" t="inlineStr">
        <is>
          <t>IMP01142</t>
        </is>
      </c>
      <c r="E7151" t="inlineStr">
        <is>
          <t>T107992</t>
        </is>
      </c>
      <c r="F7151" s="32" t="n">
        <v>5249902.74</v>
      </c>
      <c r="G7151" s="32" t="n">
        <v>524990.27</v>
      </c>
    </row>
    <row r="7152">
      <c r="A7152" t="inlineStr">
        <is>
          <t>L0210113</t>
        </is>
      </c>
      <c r="B7152" t="inlineStr">
        <is>
          <t>2026-04-10</t>
        </is>
      </c>
      <c r="C7152" t="inlineStr">
        <is>
          <t>home_use</t>
        </is>
      </c>
      <c r="D7152" t="inlineStr">
        <is>
          <t>IMP01242</t>
        </is>
      </c>
      <c r="E7152" t="inlineStr">
        <is>
          <t>T108692</t>
        </is>
      </c>
      <c r="F7152" s="32" t="n">
        <v>1838550.99</v>
      </c>
      <c r="G7152" s="32" t="n">
        <v>193047.85</v>
      </c>
    </row>
    <row r="7153">
      <c r="A7153" t="inlineStr">
        <is>
          <t>L0210124</t>
        </is>
      </c>
      <c r="B7153" t="inlineStr">
        <is>
          <t>2026-04-10</t>
        </is>
      </c>
      <c r="C7153" t="inlineStr">
        <is>
          <t>home_use</t>
        </is>
      </c>
      <c r="D7153" t="inlineStr">
        <is>
          <t>IMP01310</t>
        </is>
      </c>
      <c r="E7153" t="inlineStr">
        <is>
          <t>T109167</t>
        </is>
      </c>
      <c r="F7153" s="32" t="n">
        <v>500533.94</v>
      </c>
      <c r="G7153" s="32" t="n">
        <v>62566.74</v>
      </c>
    </row>
    <row r="7154">
      <c r="A7154" t="inlineStr">
        <is>
          <t>L0210125</t>
        </is>
      </c>
      <c r="B7154" t="inlineStr">
        <is>
          <t>2026-04-10</t>
        </is>
      </c>
      <c r="C7154" t="inlineStr">
        <is>
          <t>home_use</t>
        </is>
      </c>
      <c r="D7154" t="inlineStr">
        <is>
          <t>IMP01310</t>
        </is>
      </c>
      <c r="E7154" t="inlineStr">
        <is>
          <t>T109167</t>
        </is>
      </c>
      <c r="F7154" s="32" t="n">
        <v>313708.25</v>
      </c>
      <c r="G7154" s="32" t="n">
        <v>33566.78</v>
      </c>
    </row>
    <row r="7155">
      <c r="A7155" t="inlineStr">
        <is>
          <t>L0210126</t>
        </is>
      </c>
      <c r="B7155" t="inlineStr">
        <is>
          <t>2026-04-10</t>
        </is>
      </c>
      <c r="C7155" t="inlineStr">
        <is>
          <t>home_use</t>
        </is>
      </c>
      <c r="D7155" t="inlineStr">
        <is>
          <t>IMP01310</t>
        </is>
      </c>
      <c r="E7155" t="inlineStr">
        <is>
          <t>T109167</t>
        </is>
      </c>
      <c r="F7155" s="32" t="n">
        <v>2082161.32</v>
      </c>
      <c r="G7155" s="32" t="n">
        <v>270680.97</v>
      </c>
    </row>
    <row r="7156">
      <c r="A7156" t="inlineStr">
        <is>
          <t>L0210127</t>
        </is>
      </c>
      <c r="B7156" t="inlineStr">
        <is>
          <t>2026-04-10</t>
        </is>
      </c>
      <c r="C7156" t="inlineStr">
        <is>
          <t>home_use</t>
        </is>
      </c>
      <c r="D7156" t="inlineStr">
        <is>
          <t>IMP01310</t>
        </is>
      </c>
      <c r="E7156" t="inlineStr">
        <is>
          <t>T109167</t>
        </is>
      </c>
      <c r="F7156" s="32" t="n">
        <v>789428.8</v>
      </c>
      <c r="G7156" s="32" t="n">
        <v>102625.74</v>
      </c>
    </row>
    <row r="7157">
      <c r="A7157" t="inlineStr">
        <is>
          <t>L0210128</t>
        </is>
      </c>
      <c r="B7157" t="inlineStr">
        <is>
          <t>2026-04-10</t>
        </is>
      </c>
      <c r="C7157" t="inlineStr">
        <is>
          <t>home_use</t>
        </is>
      </c>
      <c r="D7157" t="inlineStr">
        <is>
          <t>IMP01310</t>
        </is>
      </c>
      <c r="E7157" t="inlineStr">
        <is>
          <t>T109167</t>
        </is>
      </c>
      <c r="F7157" s="32" t="n">
        <v>201323.55</v>
      </c>
      <c r="G7157" s="32" t="n">
        <v>21541.62</v>
      </c>
    </row>
    <row r="7158">
      <c r="A7158" t="inlineStr">
        <is>
          <t>L0210129</t>
        </is>
      </c>
      <c r="B7158" t="inlineStr">
        <is>
          <t>2026-04-10</t>
        </is>
      </c>
      <c r="C7158" t="inlineStr">
        <is>
          <t>home_use</t>
        </is>
      </c>
      <c r="D7158" t="inlineStr">
        <is>
          <t>IMP01310</t>
        </is>
      </c>
      <c r="E7158" t="inlineStr">
        <is>
          <t>T109167</t>
        </is>
      </c>
      <c r="F7158" s="32" t="n">
        <v>368970.52</v>
      </c>
      <c r="G7158" s="32" t="n">
        <v>39479.85</v>
      </c>
    </row>
    <row r="7159">
      <c r="A7159" t="inlineStr">
        <is>
          <t>L0210131</t>
        </is>
      </c>
      <c r="B7159" t="inlineStr">
        <is>
          <t>2026-04-10</t>
        </is>
      </c>
      <c r="C7159" t="inlineStr">
        <is>
          <t>home_use</t>
        </is>
      </c>
      <c r="D7159" t="inlineStr">
        <is>
          <t>IMP01310</t>
        </is>
      </c>
      <c r="E7159" t="inlineStr">
        <is>
          <t>T109167</t>
        </is>
      </c>
      <c r="F7159" s="32" t="n">
        <v>1034346.93</v>
      </c>
      <c r="G7159" s="32" t="n">
        <v>110675.12</v>
      </c>
    </row>
    <row r="7160">
      <c r="A7160" t="inlineStr">
        <is>
          <t>L0210132</t>
        </is>
      </c>
      <c r="B7160" t="inlineStr">
        <is>
          <t>2026-04-10</t>
        </is>
      </c>
      <c r="C7160" t="inlineStr">
        <is>
          <t>home_use</t>
        </is>
      </c>
      <c r="D7160" t="inlineStr">
        <is>
          <t>IMP01310</t>
        </is>
      </c>
      <c r="E7160" t="inlineStr">
        <is>
          <t>T109167</t>
        </is>
      </c>
      <c r="F7160" s="32" t="n">
        <v>435839.4</v>
      </c>
      <c r="G7160" s="32" t="n">
        <v>46634.82</v>
      </c>
    </row>
    <row r="7161">
      <c r="A7161" t="inlineStr">
        <is>
          <t>L0210133</t>
        </is>
      </c>
      <c r="B7161" t="inlineStr">
        <is>
          <t>2026-04-10</t>
        </is>
      </c>
      <c r="C7161" t="inlineStr">
        <is>
          <t>home_use</t>
        </is>
      </c>
      <c r="D7161" t="inlineStr">
        <is>
          <t>IMP01310</t>
        </is>
      </c>
      <c r="E7161" t="inlineStr">
        <is>
          <t>T109167</t>
        </is>
      </c>
      <c r="F7161" s="32" t="n">
        <v>322889.8</v>
      </c>
      <c r="G7161" s="32" t="n">
        <v>34549.21</v>
      </c>
    </row>
    <row r="7162">
      <c r="A7162" t="inlineStr">
        <is>
          <t>L0210134</t>
        </is>
      </c>
      <c r="B7162" t="inlineStr">
        <is>
          <t>2026-04-10</t>
        </is>
      </c>
      <c r="C7162" t="inlineStr">
        <is>
          <t>home_use</t>
        </is>
      </c>
      <c r="D7162" t="inlineStr">
        <is>
          <t>IMP01310</t>
        </is>
      </c>
      <c r="E7162" t="inlineStr">
        <is>
          <t>T109167</t>
        </is>
      </c>
      <c r="F7162" s="32" t="n">
        <v>398724.56</v>
      </c>
      <c r="G7162" s="32" t="n">
        <v>42663.53</v>
      </c>
    </row>
    <row r="7163">
      <c r="A7163" t="inlineStr">
        <is>
          <t>L0210137</t>
        </is>
      </c>
      <c r="B7163" t="inlineStr">
        <is>
          <t>2026-04-10</t>
        </is>
      </c>
      <c r="C7163" t="inlineStr">
        <is>
          <t>home_use</t>
        </is>
      </c>
      <c r="D7163" t="inlineStr">
        <is>
          <t>IMP01310</t>
        </is>
      </c>
      <c r="E7163" t="inlineStr">
        <is>
          <t>T109167</t>
        </is>
      </c>
      <c r="F7163" s="32" t="n">
        <v>714047.8199999999</v>
      </c>
      <c r="G7163" s="32" t="n">
        <v>76403.12</v>
      </c>
    </row>
    <row r="7164">
      <c r="A7164" t="inlineStr">
        <is>
          <t>L0210138</t>
        </is>
      </c>
      <c r="B7164" t="inlineStr">
        <is>
          <t>2026-04-10</t>
        </is>
      </c>
      <c r="C7164" t="inlineStr">
        <is>
          <t>home_use</t>
        </is>
      </c>
      <c r="D7164" t="inlineStr">
        <is>
          <t>IMP01310</t>
        </is>
      </c>
      <c r="E7164" t="inlineStr">
        <is>
          <t>T109167</t>
        </is>
      </c>
      <c r="F7164" s="32" t="n">
        <v>327957.8</v>
      </c>
      <c r="G7164" s="32" t="n">
        <v>35091.48</v>
      </c>
    </row>
    <row r="7165">
      <c r="A7165" t="inlineStr">
        <is>
          <t>L0210187</t>
        </is>
      </c>
      <c r="B7165" t="inlineStr">
        <is>
          <t>2026-04-11</t>
        </is>
      </c>
      <c r="C7165" t="inlineStr">
        <is>
          <t>home_use</t>
        </is>
      </c>
      <c r="D7165" t="inlineStr">
        <is>
          <t>IMP00063</t>
        </is>
      </c>
      <c r="E7165" t="inlineStr">
        <is>
          <t>T100440</t>
        </is>
      </c>
      <c r="F7165" s="32" t="n">
        <v>510124.68</v>
      </c>
      <c r="G7165" s="32" t="n">
        <v>58664.34</v>
      </c>
    </row>
    <row r="7166">
      <c r="A7166" t="inlineStr">
        <is>
          <t>L0210188</t>
        </is>
      </c>
      <c r="B7166" t="inlineStr">
        <is>
          <t>2026-04-11</t>
        </is>
      </c>
      <c r="C7166" t="inlineStr">
        <is>
          <t>home_use</t>
        </is>
      </c>
      <c r="D7166" t="inlineStr">
        <is>
          <t>IMP00063</t>
        </is>
      </c>
      <c r="E7166" t="inlineStr">
        <is>
          <t>T100440</t>
        </is>
      </c>
      <c r="F7166" s="32" t="n">
        <v>17310248.16</v>
      </c>
      <c r="G7166" s="32" t="n">
        <v>2250332.26</v>
      </c>
    </row>
    <row r="7167">
      <c r="A7167" t="inlineStr">
        <is>
          <t>L0210189</t>
        </is>
      </c>
      <c r="B7167" t="inlineStr">
        <is>
          <t>2026-04-11</t>
        </is>
      </c>
      <c r="C7167" t="inlineStr">
        <is>
          <t>home_use</t>
        </is>
      </c>
      <c r="D7167" t="inlineStr">
        <is>
          <t>IMP00063</t>
        </is>
      </c>
      <c r="E7167" t="inlineStr">
        <is>
          <t>T100440</t>
        </is>
      </c>
      <c r="F7167" s="32" t="n">
        <v>128780.14</v>
      </c>
      <c r="G7167" s="32" t="n">
        <v>14809.72</v>
      </c>
    </row>
    <row r="7168">
      <c r="A7168" t="inlineStr">
        <is>
          <t>L0210191</t>
        </is>
      </c>
      <c r="B7168" t="inlineStr">
        <is>
          <t>2026-04-11</t>
        </is>
      </c>
      <c r="C7168" t="inlineStr">
        <is>
          <t>home_use</t>
        </is>
      </c>
      <c r="D7168" t="inlineStr">
        <is>
          <t>IMP00063</t>
        </is>
      </c>
      <c r="E7168" t="inlineStr">
        <is>
          <t>T100440</t>
        </is>
      </c>
      <c r="F7168" s="32" t="n">
        <v>104673.43</v>
      </c>
      <c r="G7168" s="32" t="n">
        <v>11200.06</v>
      </c>
    </row>
    <row r="7169">
      <c r="A7169" t="inlineStr">
        <is>
          <t>L0210192</t>
        </is>
      </c>
      <c r="B7169" t="inlineStr">
        <is>
          <t>2026-04-11</t>
        </is>
      </c>
      <c r="C7169" t="inlineStr">
        <is>
          <t>home_use</t>
        </is>
      </c>
      <c r="D7169" t="inlineStr">
        <is>
          <t>IMP00063</t>
        </is>
      </c>
      <c r="E7169" t="inlineStr">
        <is>
          <t>T100440</t>
        </is>
      </c>
      <c r="F7169" s="32" t="n">
        <v>342696.85</v>
      </c>
      <c r="G7169" s="32" t="n">
        <v>36668.56</v>
      </c>
    </row>
    <row r="7170">
      <c r="A7170" t="inlineStr">
        <is>
          <t>L0210194</t>
        </is>
      </c>
      <c r="B7170" t="inlineStr">
        <is>
          <t>2026-04-11</t>
        </is>
      </c>
      <c r="C7170" t="inlineStr">
        <is>
          <t>home_use</t>
        </is>
      </c>
      <c r="D7170" t="inlineStr">
        <is>
          <t>IMP00063</t>
        </is>
      </c>
      <c r="E7170" t="inlineStr">
        <is>
          <t>T100440</t>
        </is>
      </c>
      <c r="F7170" s="32" t="n">
        <v>1288966.24</v>
      </c>
      <c r="G7170" s="32" t="n">
        <v>148231.12</v>
      </c>
    </row>
    <row r="7171">
      <c r="A7171" t="inlineStr">
        <is>
          <t>L0210195</t>
        </is>
      </c>
      <c r="B7171" t="inlineStr">
        <is>
          <t>2026-04-11</t>
        </is>
      </c>
      <c r="C7171" t="inlineStr">
        <is>
          <t>home_use</t>
        </is>
      </c>
      <c r="D7171" t="inlineStr">
        <is>
          <t>IMP00063</t>
        </is>
      </c>
      <c r="E7171" t="inlineStr">
        <is>
          <t>T100440</t>
        </is>
      </c>
      <c r="F7171" s="32" t="n">
        <v>997494.88</v>
      </c>
      <c r="G7171" s="32" t="n">
        <v>106731.95</v>
      </c>
    </row>
    <row r="7172">
      <c r="A7172" t="inlineStr">
        <is>
          <t>L0210200</t>
        </is>
      </c>
      <c r="B7172" t="inlineStr">
        <is>
          <t>2026-04-11</t>
        </is>
      </c>
      <c r="C7172" t="inlineStr">
        <is>
          <t>home_use</t>
        </is>
      </c>
      <c r="D7172" t="inlineStr">
        <is>
          <t>IMP00105</t>
        </is>
      </c>
      <c r="E7172" t="inlineStr">
        <is>
          <t>T100729</t>
        </is>
      </c>
      <c r="F7172" s="32" t="n">
        <v>221714.6</v>
      </c>
      <c r="G7172" s="32" t="n">
        <v>26605.75</v>
      </c>
    </row>
    <row r="7173">
      <c r="A7173" t="inlineStr">
        <is>
          <t>L0210203</t>
        </is>
      </c>
      <c r="B7173" t="inlineStr">
        <is>
          <t>2026-04-11</t>
        </is>
      </c>
      <c r="C7173" t="inlineStr">
        <is>
          <t>home_use</t>
        </is>
      </c>
      <c r="D7173" t="inlineStr">
        <is>
          <t>IMP00109</t>
        </is>
      </c>
      <c r="E7173" t="inlineStr">
        <is>
          <t>T100758</t>
        </is>
      </c>
      <c r="F7173" s="32" t="n">
        <v>4239839.04</v>
      </c>
      <c r="G7173" s="32" t="n">
        <v>445183.1</v>
      </c>
    </row>
    <row r="7174">
      <c r="A7174" t="inlineStr">
        <is>
          <t>L0210207</t>
        </is>
      </c>
      <c r="B7174" t="inlineStr">
        <is>
          <t>2026-04-11</t>
        </is>
      </c>
      <c r="C7174" t="inlineStr">
        <is>
          <t>home_use</t>
        </is>
      </c>
      <c r="D7174" t="inlineStr">
        <is>
          <t>IMP00195</t>
        </is>
      </c>
      <c r="E7174" t="inlineStr">
        <is>
          <t>T101362</t>
        </is>
      </c>
      <c r="F7174" s="32" t="n">
        <v>4981621.02</v>
      </c>
      <c r="G7174" s="32" t="n">
        <v>597794.52</v>
      </c>
    </row>
    <row r="7175">
      <c r="A7175" t="inlineStr">
        <is>
          <t>L0210222</t>
        </is>
      </c>
      <c r="B7175" t="inlineStr">
        <is>
          <t>2026-04-11</t>
        </is>
      </c>
      <c r="C7175" t="inlineStr">
        <is>
          <t>home_use</t>
        </is>
      </c>
      <c r="D7175" t="inlineStr">
        <is>
          <t>IMP00288</t>
        </is>
      </c>
      <c r="E7175" t="inlineStr">
        <is>
          <t>T102011</t>
        </is>
      </c>
      <c r="F7175" s="32" t="n">
        <v>594960.47</v>
      </c>
      <c r="G7175" s="32" t="n">
        <v>74370.06</v>
      </c>
    </row>
    <row r="7176">
      <c r="A7176" t="inlineStr">
        <is>
          <t>L0210226</t>
        </is>
      </c>
      <c r="B7176" t="inlineStr">
        <is>
          <t>2026-04-11</t>
        </is>
      </c>
      <c r="C7176" t="inlineStr">
        <is>
          <t>home_use</t>
        </is>
      </c>
      <c r="D7176" t="inlineStr">
        <is>
          <t>IMP00306</t>
        </is>
      </c>
      <c r="E7176" t="inlineStr">
        <is>
          <t>T102141</t>
        </is>
      </c>
      <c r="F7176" s="32" t="n">
        <v>784846.71</v>
      </c>
      <c r="G7176" s="32" t="n">
        <v>82408.89999999999</v>
      </c>
    </row>
    <row r="7177">
      <c r="A7177" t="inlineStr">
        <is>
          <t>L0210227</t>
        </is>
      </c>
      <c r="B7177" t="inlineStr">
        <is>
          <t>2026-04-11</t>
        </is>
      </c>
      <c r="C7177" t="inlineStr">
        <is>
          <t>home_use</t>
        </is>
      </c>
      <c r="D7177" t="inlineStr">
        <is>
          <t>IMP00306</t>
        </is>
      </c>
      <c r="E7177" t="inlineStr">
        <is>
          <t>T102141</t>
        </is>
      </c>
      <c r="F7177" s="32" t="n">
        <v>844813.33</v>
      </c>
      <c r="G7177" s="32" t="n">
        <v>105601.67</v>
      </c>
    </row>
    <row r="7178">
      <c r="A7178" t="inlineStr">
        <is>
          <t>L0210229</t>
        </is>
      </c>
      <c r="B7178" t="inlineStr">
        <is>
          <t>2026-04-11</t>
        </is>
      </c>
      <c r="C7178" t="inlineStr">
        <is>
          <t>home_use</t>
        </is>
      </c>
      <c r="D7178" t="inlineStr">
        <is>
          <t>IMP00306</t>
        </is>
      </c>
      <c r="E7178" t="inlineStr">
        <is>
          <t>T102141</t>
        </is>
      </c>
      <c r="F7178" s="32" t="n">
        <v>166745.12</v>
      </c>
      <c r="G7178" s="32" t="n">
        <v>20843.14</v>
      </c>
    </row>
    <row r="7179">
      <c r="A7179" t="inlineStr">
        <is>
          <t>L0210231</t>
        </is>
      </c>
      <c r="B7179" t="inlineStr">
        <is>
          <t>2026-04-11</t>
        </is>
      </c>
      <c r="C7179" t="inlineStr">
        <is>
          <t>home_use</t>
        </is>
      </c>
      <c r="D7179" t="inlineStr">
        <is>
          <t>IMP00306</t>
        </is>
      </c>
      <c r="E7179" t="inlineStr">
        <is>
          <t>T102141</t>
        </is>
      </c>
      <c r="F7179" s="32" t="n">
        <v>419036.61</v>
      </c>
      <c r="G7179" s="32" t="n">
        <v>52379.58</v>
      </c>
    </row>
    <row r="7180">
      <c r="A7180" t="inlineStr">
        <is>
          <t>L0210234</t>
        </is>
      </c>
      <c r="B7180" t="inlineStr">
        <is>
          <t>2026-04-11</t>
        </is>
      </c>
      <c r="C7180" t="inlineStr">
        <is>
          <t>home_use</t>
        </is>
      </c>
      <c r="D7180" t="inlineStr">
        <is>
          <t>IMP00340</t>
        </is>
      </c>
      <c r="E7180" t="inlineStr">
        <is>
          <t>T102376</t>
        </is>
      </c>
      <c r="F7180" s="32" t="n">
        <v>37757613.09</v>
      </c>
      <c r="G7180" s="32" t="n">
        <v>3964549.37</v>
      </c>
    </row>
    <row r="7181">
      <c r="A7181" t="inlineStr">
        <is>
          <t>L0210236</t>
        </is>
      </c>
      <c r="B7181" t="inlineStr">
        <is>
          <t>2026-04-11</t>
        </is>
      </c>
      <c r="C7181" t="inlineStr">
        <is>
          <t>home_use</t>
        </is>
      </c>
      <c r="D7181" t="inlineStr">
        <is>
          <t>IMP00345</t>
        </is>
      </c>
      <c r="E7181" t="inlineStr">
        <is>
          <t>T102414</t>
        </is>
      </c>
      <c r="F7181" s="32" t="n">
        <v>6473060.53</v>
      </c>
      <c r="G7181" s="32" t="n">
        <v>647306.05</v>
      </c>
    </row>
    <row r="7182">
      <c r="A7182" t="inlineStr">
        <is>
          <t>L0210254</t>
        </is>
      </c>
      <c r="B7182" t="inlineStr">
        <is>
          <t>2026-04-11</t>
        </is>
      </c>
      <c r="C7182" t="inlineStr">
        <is>
          <t>home_use</t>
        </is>
      </c>
      <c r="D7182" t="inlineStr">
        <is>
          <t>IMP00490</t>
        </is>
      </c>
      <c r="E7182" t="inlineStr">
        <is>
          <t>T103425</t>
        </is>
      </c>
      <c r="F7182" s="32" t="n">
        <v>2700655.97</v>
      </c>
      <c r="G7182" s="32" t="n">
        <v>270065.6</v>
      </c>
    </row>
    <row r="7183">
      <c r="A7183" t="inlineStr">
        <is>
          <t>L0210255</t>
        </is>
      </c>
      <c r="B7183" t="inlineStr">
        <is>
          <t>2026-04-11</t>
        </is>
      </c>
      <c r="C7183" t="inlineStr">
        <is>
          <t>home_use</t>
        </is>
      </c>
      <c r="D7183" t="inlineStr">
        <is>
          <t>IMP00490</t>
        </is>
      </c>
      <c r="E7183" t="inlineStr">
        <is>
          <t>T103425</t>
        </is>
      </c>
      <c r="F7183" s="32" t="n">
        <v>1470491.19</v>
      </c>
      <c r="G7183" s="32" t="n">
        <v>176458.94</v>
      </c>
    </row>
    <row r="7184">
      <c r="A7184" t="inlineStr">
        <is>
          <t>L0210281</t>
        </is>
      </c>
      <c r="B7184" t="inlineStr">
        <is>
          <t>2026-04-11</t>
        </is>
      </c>
      <c r="C7184" t="inlineStr">
        <is>
          <t>home_use</t>
        </is>
      </c>
      <c r="D7184" t="inlineStr">
        <is>
          <t>IMP00643</t>
        </is>
      </c>
      <c r="E7184" t="inlineStr">
        <is>
          <t>T104498</t>
        </is>
      </c>
      <c r="F7184" s="32" t="n">
        <v>512687.62</v>
      </c>
      <c r="G7184" s="32" t="n">
        <v>51268.76</v>
      </c>
    </row>
    <row r="7185">
      <c r="A7185" t="inlineStr">
        <is>
          <t>L0210283</t>
        </is>
      </c>
      <c r="B7185" t="inlineStr">
        <is>
          <t>2026-04-11</t>
        </is>
      </c>
      <c r="C7185" t="inlineStr">
        <is>
          <t>home_use</t>
        </is>
      </c>
      <c r="D7185" t="inlineStr">
        <is>
          <t>IMP00643</t>
        </is>
      </c>
      <c r="E7185" t="inlineStr">
        <is>
          <t>T104498</t>
        </is>
      </c>
      <c r="F7185" s="32" t="n">
        <v>837478.01</v>
      </c>
      <c r="G7185" s="32" t="n">
        <v>83747.8</v>
      </c>
    </row>
    <row r="7186">
      <c r="A7186" t="inlineStr">
        <is>
          <t>L0210284</t>
        </is>
      </c>
      <c r="B7186" t="inlineStr">
        <is>
          <t>2026-04-11</t>
        </is>
      </c>
      <c r="C7186" t="inlineStr">
        <is>
          <t>home_use</t>
        </is>
      </c>
      <c r="D7186" t="inlineStr">
        <is>
          <t>IMP00643</t>
        </is>
      </c>
      <c r="E7186" t="inlineStr">
        <is>
          <t>T104498</t>
        </is>
      </c>
      <c r="F7186" s="32" t="n">
        <v>738497.1</v>
      </c>
      <c r="G7186" s="32" t="n">
        <v>73849.71000000001</v>
      </c>
    </row>
    <row r="7187">
      <c r="A7187" t="inlineStr">
        <is>
          <t>L0210300</t>
        </is>
      </c>
      <c r="B7187" t="inlineStr">
        <is>
          <t>2026-04-11</t>
        </is>
      </c>
      <c r="C7187" t="inlineStr">
        <is>
          <t>home_use</t>
        </is>
      </c>
      <c r="D7187" t="inlineStr">
        <is>
          <t>IMP00753</t>
        </is>
      </c>
      <c r="E7187" t="inlineStr">
        <is>
          <t>T105264</t>
        </is>
      </c>
      <c r="F7187" s="32" t="n">
        <v>468811.47</v>
      </c>
      <c r="G7187" s="32" t="n">
        <v>49225.2</v>
      </c>
    </row>
    <row r="7188">
      <c r="A7188" t="inlineStr">
        <is>
          <t>L0210330</t>
        </is>
      </c>
      <c r="B7188" t="inlineStr">
        <is>
          <t>2026-04-11</t>
        </is>
      </c>
      <c r="C7188" t="inlineStr">
        <is>
          <t>home_use</t>
        </is>
      </c>
      <c r="D7188" t="inlineStr">
        <is>
          <t>IMP00892</t>
        </is>
      </c>
      <c r="E7188" t="inlineStr">
        <is>
          <t>T106240</t>
        </is>
      </c>
      <c r="F7188" s="32" t="n">
        <v>1388761</v>
      </c>
      <c r="G7188" s="32" t="n">
        <v>145819.9</v>
      </c>
    </row>
    <row r="7189">
      <c r="A7189" t="inlineStr">
        <is>
          <t>L0210331</t>
        </is>
      </c>
      <c r="B7189" t="inlineStr">
        <is>
          <t>2026-04-11</t>
        </is>
      </c>
      <c r="C7189" t="inlineStr">
        <is>
          <t>home_use</t>
        </is>
      </c>
      <c r="D7189" t="inlineStr">
        <is>
          <t>IMP00892</t>
        </is>
      </c>
      <c r="E7189" t="inlineStr">
        <is>
          <t>T106240</t>
        </is>
      </c>
      <c r="F7189" s="32" t="n">
        <v>617123.26</v>
      </c>
      <c r="G7189" s="32" t="n">
        <v>64797.94</v>
      </c>
    </row>
    <row r="7190">
      <c r="A7190" t="inlineStr">
        <is>
          <t>L0210338</t>
        </is>
      </c>
      <c r="B7190" t="inlineStr">
        <is>
          <t>2026-04-11</t>
        </is>
      </c>
      <c r="C7190" t="inlineStr">
        <is>
          <t>home_use</t>
        </is>
      </c>
      <c r="D7190" t="inlineStr">
        <is>
          <t>IMP00926</t>
        </is>
      </c>
      <c r="E7190" t="inlineStr">
        <is>
          <t>T106477</t>
        </is>
      </c>
      <c r="F7190" s="32" t="n">
        <v>534968.14</v>
      </c>
      <c r="G7190" s="32" t="n">
        <v>64196.18</v>
      </c>
    </row>
    <row r="7191">
      <c r="A7191" t="inlineStr">
        <is>
          <t>L0210339</t>
        </is>
      </c>
      <c r="B7191" t="inlineStr">
        <is>
          <t>2026-04-11</t>
        </is>
      </c>
      <c r="C7191" t="inlineStr">
        <is>
          <t>home_use</t>
        </is>
      </c>
      <c r="D7191" t="inlineStr">
        <is>
          <t>IMP00926</t>
        </is>
      </c>
      <c r="E7191" t="inlineStr">
        <is>
          <t>T106477</t>
        </is>
      </c>
      <c r="F7191" s="32" t="n">
        <v>20409134.16</v>
      </c>
      <c r="G7191" s="32" t="n">
        <v>2142959.09</v>
      </c>
    </row>
    <row r="7192">
      <c r="A7192" t="inlineStr">
        <is>
          <t>L0210340</t>
        </is>
      </c>
      <c r="B7192" t="inlineStr">
        <is>
          <t>2026-04-11</t>
        </is>
      </c>
      <c r="C7192" t="inlineStr">
        <is>
          <t>home_use</t>
        </is>
      </c>
      <c r="D7192" t="inlineStr">
        <is>
          <t>IMP00926</t>
        </is>
      </c>
      <c r="E7192" t="inlineStr">
        <is>
          <t>T106477</t>
        </is>
      </c>
      <c r="F7192" s="32" t="n">
        <v>347703.26</v>
      </c>
      <c r="G7192" s="32" t="n">
        <v>37204.25</v>
      </c>
    </row>
    <row r="7193">
      <c r="A7193" t="inlineStr">
        <is>
          <t>L0210341</t>
        </is>
      </c>
      <c r="B7193" t="inlineStr">
        <is>
          <t>2026-04-11</t>
        </is>
      </c>
      <c r="C7193" t="inlineStr">
        <is>
          <t>home_use</t>
        </is>
      </c>
      <c r="D7193" t="inlineStr">
        <is>
          <t>IMP00926</t>
        </is>
      </c>
      <c r="E7193" t="inlineStr">
        <is>
          <t>T106477</t>
        </is>
      </c>
      <c r="F7193" s="32" t="n">
        <v>5729005.16</v>
      </c>
      <c r="G7193" s="32" t="n">
        <v>572900.52</v>
      </c>
    </row>
    <row r="7194">
      <c r="A7194" t="inlineStr">
        <is>
          <t>L0210344</t>
        </is>
      </c>
      <c r="B7194" t="inlineStr">
        <is>
          <t>2026-04-11</t>
        </is>
      </c>
      <c r="C7194" t="inlineStr">
        <is>
          <t>home_use</t>
        </is>
      </c>
      <c r="D7194" t="inlineStr">
        <is>
          <t>IMP00950</t>
        </is>
      </c>
      <c r="F7194" s="32" t="n">
        <v>4560016.52</v>
      </c>
      <c r="G7194" s="32" t="n">
        <v>592802.15</v>
      </c>
    </row>
    <row r="7195">
      <c r="A7195" t="inlineStr">
        <is>
          <t>L0210345</t>
        </is>
      </c>
      <c r="B7195" t="inlineStr">
        <is>
          <t>2026-04-11</t>
        </is>
      </c>
      <c r="C7195" t="inlineStr">
        <is>
          <t>home_use</t>
        </is>
      </c>
      <c r="D7195" t="inlineStr">
        <is>
          <t>IMP00950</t>
        </is>
      </c>
      <c r="F7195" s="32" t="n">
        <v>1663882.69</v>
      </c>
      <c r="G7195" s="32" t="n">
        <v>216304.75</v>
      </c>
    </row>
    <row r="7196">
      <c r="A7196" t="inlineStr">
        <is>
          <t>L0210346</t>
        </is>
      </c>
      <c r="B7196" t="inlineStr">
        <is>
          <t>2026-04-11</t>
        </is>
      </c>
      <c r="C7196" t="inlineStr">
        <is>
          <t>home_use</t>
        </is>
      </c>
      <c r="D7196" t="inlineStr">
        <is>
          <t>IMP00950</t>
        </is>
      </c>
      <c r="F7196" s="32" t="n">
        <v>705552.34</v>
      </c>
      <c r="G7196" s="32" t="n">
        <v>88194.03999999999</v>
      </c>
    </row>
    <row r="7197">
      <c r="A7197" t="inlineStr">
        <is>
          <t>L0210347</t>
        </is>
      </c>
      <c r="B7197" t="inlineStr">
        <is>
          <t>2026-04-11</t>
        </is>
      </c>
      <c r="C7197" t="inlineStr">
        <is>
          <t>home_use</t>
        </is>
      </c>
      <c r="D7197" t="inlineStr">
        <is>
          <t>IMP00950</t>
        </is>
      </c>
      <c r="F7197" s="32" t="n">
        <v>1066768.53</v>
      </c>
      <c r="G7197" s="32" t="n">
        <v>138679.91</v>
      </c>
    </row>
    <row r="7198">
      <c r="A7198" t="inlineStr">
        <is>
          <t>L0210348</t>
        </is>
      </c>
      <c r="B7198" t="inlineStr">
        <is>
          <t>2026-04-11</t>
        </is>
      </c>
      <c r="C7198" t="inlineStr">
        <is>
          <t>home_use</t>
        </is>
      </c>
      <c r="D7198" t="inlineStr">
        <is>
          <t>IMP00950</t>
        </is>
      </c>
      <c r="F7198" s="32" t="n">
        <v>362988.97</v>
      </c>
      <c r="G7198" s="32" t="n">
        <v>47188.57</v>
      </c>
    </row>
    <row r="7199">
      <c r="A7199" t="inlineStr">
        <is>
          <t>L0210352</t>
        </is>
      </c>
      <c r="B7199" t="inlineStr">
        <is>
          <t>2026-04-11</t>
        </is>
      </c>
      <c r="C7199" t="inlineStr">
        <is>
          <t>home_use</t>
        </is>
      </c>
      <c r="D7199" t="inlineStr">
        <is>
          <t>IMP00999</t>
        </is>
      </c>
      <c r="E7199" t="inlineStr">
        <is>
          <t>T106987</t>
        </is>
      </c>
      <c r="F7199" s="32" t="n">
        <v>5598480.57</v>
      </c>
      <c r="G7199" s="32" t="n">
        <v>559848.0600000001</v>
      </c>
    </row>
    <row r="7200">
      <c r="A7200" t="inlineStr">
        <is>
          <t>L0210353</t>
        </is>
      </c>
      <c r="B7200" t="inlineStr">
        <is>
          <t>2026-04-11</t>
        </is>
      </c>
      <c r="C7200" t="inlineStr">
        <is>
          <t>home_use</t>
        </is>
      </c>
      <c r="D7200" t="inlineStr">
        <is>
          <t>IMP00999</t>
        </is>
      </c>
      <c r="E7200" t="inlineStr">
        <is>
          <t>T106987</t>
        </is>
      </c>
      <c r="F7200" s="32" t="n">
        <v>4653272.27</v>
      </c>
      <c r="G7200" s="32" t="n">
        <v>465327.23</v>
      </c>
    </row>
    <row r="7201">
      <c r="A7201" t="inlineStr">
        <is>
          <t>L0210361</t>
        </is>
      </c>
      <c r="B7201" t="inlineStr">
        <is>
          <t>2026-04-11</t>
        </is>
      </c>
      <c r="C7201" t="inlineStr">
        <is>
          <t>home_use</t>
        </is>
      </c>
      <c r="D7201" t="inlineStr">
        <is>
          <t>IMP01037</t>
        </is>
      </c>
      <c r="E7201" t="inlineStr">
        <is>
          <t>T107258</t>
        </is>
      </c>
      <c r="F7201" s="32" t="n">
        <v>335206.53</v>
      </c>
      <c r="G7201" s="32" t="n">
        <v>40224.78</v>
      </c>
    </row>
    <row r="7202">
      <c r="A7202" t="inlineStr">
        <is>
          <t>L0210408</t>
        </is>
      </c>
      <c r="B7202" t="inlineStr">
        <is>
          <t>2026-04-11</t>
        </is>
      </c>
      <c r="C7202" t="inlineStr">
        <is>
          <t>home_use</t>
        </is>
      </c>
      <c r="D7202" t="inlineStr">
        <is>
          <t>IMP01310</t>
        </is>
      </c>
      <c r="E7202" t="inlineStr">
        <is>
          <t>T109167</t>
        </is>
      </c>
      <c r="F7202" s="32" t="n">
        <v>515094.27</v>
      </c>
      <c r="G7202" s="32" t="n">
        <v>55115.09</v>
      </c>
    </row>
    <row r="7203">
      <c r="A7203" t="inlineStr">
        <is>
          <t>L0210409</t>
        </is>
      </c>
      <c r="B7203" t="inlineStr">
        <is>
          <t>2026-04-11</t>
        </is>
      </c>
      <c r="C7203" t="inlineStr">
        <is>
          <t>home_use</t>
        </is>
      </c>
      <c r="D7203" t="inlineStr">
        <is>
          <t>IMP01310</t>
        </is>
      </c>
      <c r="E7203" t="inlineStr">
        <is>
          <t>T109167</t>
        </is>
      </c>
      <c r="F7203" s="32" t="n">
        <v>406588.78</v>
      </c>
      <c r="G7203" s="32" t="n">
        <v>43505</v>
      </c>
    </row>
    <row r="7204">
      <c r="A7204" t="inlineStr">
        <is>
          <t>L0210410</t>
        </is>
      </c>
      <c r="B7204" t="inlineStr">
        <is>
          <t>2026-04-11</t>
        </is>
      </c>
      <c r="C7204" t="inlineStr">
        <is>
          <t>home_use</t>
        </is>
      </c>
      <c r="D7204" t="inlineStr">
        <is>
          <t>IMP01310</t>
        </is>
      </c>
      <c r="E7204" t="inlineStr">
        <is>
          <t>T109167</t>
        </is>
      </c>
      <c r="F7204" s="32" t="n">
        <v>313258.12</v>
      </c>
      <c r="G7204" s="32" t="n">
        <v>33518.62</v>
      </c>
    </row>
    <row r="7205">
      <c r="A7205" t="inlineStr">
        <is>
          <t>L0210413</t>
        </is>
      </c>
      <c r="B7205" t="inlineStr">
        <is>
          <t>2026-04-11</t>
        </is>
      </c>
      <c r="C7205" t="inlineStr">
        <is>
          <t>home_use</t>
        </is>
      </c>
      <c r="D7205" t="inlineStr">
        <is>
          <t>IMP01310</t>
        </is>
      </c>
      <c r="E7205" t="inlineStr">
        <is>
          <t>T109167</t>
        </is>
      </c>
      <c r="F7205" s="32" t="n">
        <v>594419.1</v>
      </c>
      <c r="G7205" s="32" t="n">
        <v>63602.84</v>
      </c>
    </row>
    <row r="7206">
      <c r="A7206" t="inlineStr">
        <is>
          <t>L0210414</t>
        </is>
      </c>
      <c r="B7206" t="inlineStr">
        <is>
          <t>2026-04-11</t>
        </is>
      </c>
      <c r="C7206" t="inlineStr">
        <is>
          <t>home_use</t>
        </is>
      </c>
      <c r="D7206" t="inlineStr">
        <is>
          <t>IMP01313</t>
        </is>
      </c>
      <c r="E7206" t="inlineStr">
        <is>
          <t>T109190</t>
        </is>
      </c>
      <c r="F7206" s="32" t="n">
        <v>1287736.65</v>
      </c>
      <c r="G7206" s="32" t="n">
        <v>128773.67</v>
      </c>
    </row>
    <row r="7207">
      <c r="A7207" t="inlineStr">
        <is>
          <t>L0210445</t>
        </is>
      </c>
      <c r="B7207" t="inlineStr">
        <is>
          <t>2026-04-12</t>
        </is>
      </c>
      <c r="C7207" t="inlineStr">
        <is>
          <t>home_use</t>
        </is>
      </c>
      <c r="D7207" t="inlineStr">
        <is>
          <t>IMP00011</t>
        </is>
      </c>
      <c r="E7207" t="inlineStr">
        <is>
          <t>T100070</t>
        </is>
      </c>
      <c r="F7207" s="32" t="n">
        <v>6375695.41</v>
      </c>
      <c r="G7207" s="32" t="n">
        <v>637569.54</v>
      </c>
    </row>
    <row r="7208">
      <c r="A7208" t="inlineStr">
        <is>
          <t>L0210451</t>
        </is>
      </c>
      <c r="B7208" t="inlineStr">
        <is>
          <t>2026-04-12</t>
        </is>
      </c>
      <c r="C7208" t="inlineStr">
        <is>
          <t>warehouse_out</t>
        </is>
      </c>
      <c r="D7208" t="inlineStr">
        <is>
          <t>IMP00063</t>
        </is>
      </c>
      <c r="E7208" t="inlineStr">
        <is>
          <t>T100440</t>
        </is>
      </c>
      <c r="F7208" s="32" t="n">
        <v>2623005.71</v>
      </c>
      <c r="G7208" s="32" t="n">
        <v>293776.64</v>
      </c>
    </row>
    <row r="7209">
      <c r="A7209" t="inlineStr">
        <is>
          <t>L0210452</t>
        </is>
      </c>
      <c r="B7209" t="inlineStr">
        <is>
          <t>2026-04-12</t>
        </is>
      </c>
      <c r="C7209" t="inlineStr">
        <is>
          <t>home_use</t>
        </is>
      </c>
      <c r="D7209" t="inlineStr">
        <is>
          <t>IMP00063</t>
        </is>
      </c>
      <c r="E7209" t="inlineStr">
        <is>
          <t>T100440</t>
        </is>
      </c>
      <c r="F7209" s="32" t="n">
        <v>576929.87</v>
      </c>
      <c r="G7209" s="32" t="n">
        <v>66346.92999999999</v>
      </c>
    </row>
    <row r="7210">
      <c r="A7210" t="inlineStr">
        <is>
          <t>L0210453</t>
        </is>
      </c>
      <c r="B7210" t="inlineStr">
        <is>
          <t>2026-04-12</t>
        </is>
      </c>
      <c r="C7210" t="inlineStr">
        <is>
          <t>home_use</t>
        </is>
      </c>
      <c r="D7210" t="inlineStr">
        <is>
          <t>IMP00063</t>
        </is>
      </c>
      <c r="E7210" t="inlineStr">
        <is>
          <t>T100440</t>
        </is>
      </c>
      <c r="F7210" s="32" t="n">
        <v>430523.21</v>
      </c>
      <c r="G7210" s="32" t="n">
        <v>46065.98</v>
      </c>
    </row>
    <row r="7211">
      <c r="A7211" t="inlineStr">
        <is>
          <t>L0210455</t>
        </is>
      </c>
      <c r="B7211" t="inlineStr">
        <is>
          <t>2026-04-12</t>
        </is>
      </c>
      <c r="C7211" t="inlineStr">
        <is>
          <t>home_use</t>
        </is>
      </c>
      <c r="D7211" t="inlineStr">
        <is>
          <t>IMP00063</t>
        </is>
      </c>
      <c r="E7211" t="inlineStr">
        <is>
          <t>T100440</t>
        </is>
      </c>
      <c r="F7211" s="32" t="n">
        <v>2125895.32</v>
      </c>
      <c r="G7211" s="32" t="n">
        <v>276366.39</v>
      </c>
    </row>
    <row r="7212">
      <c r="A7212" t="inlineStr">
        <is>
          <t>L0210456</t>
        </is>
      </c>
      <c r="B7212" t="inlineStr">
        <is>
          <t>2026-04-12</t>
        </is>
      </c>
      <c r="C7212" t="inlineStr">
        <is>
          <t>home_use</t>
        </is>
      </c>
      <c r="D7212" t="inlineStr">
        <is>
          <t>IMP00063</t>
        </is>
      </c>
      <c r="E7212" t="inlineStr">
        <is>
          <t>T100440</t>
        </is>
      </c>
      <c r="F7212" s="32" t="n">
        <v>900052.98</v>
      </c>
      <c r="G7212" s="32" t="n">
        <v>100805.93</v>
      </c>
    </row>
    <row r="7213">
      <c r="A7213" t="inlineStr">
        <is>
          <t>L0210457</t>
        </is>
      </c>
      <c r="B7213" t="inlineStr">
        <is>
          <t>2026-04-12</t>
        </is>
      </c>
      <c r="C7213" t="inlineStr">
        <is>
          <t>home_use</t>
        </is>
      </c>
      <c r="D7213" t="inlineStr">
        <is>
          <t>IMP00063</t>
        </is>
      </c>
      <c r="E7213" t="inlineStr">
        <is>
          <t>T100440</t>
        </is>
      </c>
      <c r="F7213" s="32" t="n">
        <v>329820.2</v>
      </c>
      <c r="G7213" s="32" t="n">
        <v>37929.32</v>
      </c>
    </row>
    <row r="7214">
      <c r="A7214" t="inlineStr">
        <is>
          <t>L0210458</t>
        </is>
      </c>
      <c r="B7214" t="inlineStr">
        <is>
          <t>2026-04-12</t>
        </is>
      </c>
      <c r="C7214" t="inlineStr">
        <is>
          <t>home_use</t>
        </is>
      </c>
      <c r="D7214" t="inlineStr">
        <is>
          <t>IMP00063</t>
        </is>
      </c>
      <c r="E7214" t="inlineStr">
        <is>
          <t>T100440</t>
        </is>
      </c>
      <c r="F7214" s="32" t="n">
        <v>2277110.15</v>
      </c>
      <c r="G7214" s="32" t="n">
        <v>261867.67</v>
      </c>
    </row>
    <row r="7215">
      <c r="A7215" t="inlineStr">
        <is>
          <t>L0210473</t>
        </is>
      </c>
      <c r="B7215" t="inlineStr">
        <is>
          <t>2026-04-12</t>
        </is>
      </c>
      <c r="C7215" t="inlineStr">
        <is>
          <t>home_use</t>
        </is>
      </c>
      <c r="D7215" t="inlineStr">
        <is>
          <t>IMP00156</t>
        </is>
      </c>
      <c r="F7215" s="32" t="n">
        <v>1026436.48</v>
      </c>
      <c r="G7215" s="32" t="n">
        <v>133436.74</v>
      </c>
    </row>
    <row r="7216">
      <c r="A7216" t="inlineStr">
        <is>
          <t>L0210474</t>
        </is>
      </c>
      <c r="B7216" t="inlineStr">
        <is>
          <t>2026-04-12</t>
        </is>
      </c>
      <c r="C7216" t="inlineStr">
        <is>
          <t>home_use</t>
        </is>
      </c>
      <c r="D7216" t="inlineStr">
        <is>
          <t>IMP00156</t>
        </is>
      </c>
      <c r="F7216" s="32" t="n">
        <v>617053.84</v>
      </c>
      <c r="G7216" s="32" t="n">
        <v>80217</v>
      </c>
    </row>
    <row r="7217">
      <c r="A7217" t="inlineStr">
        <is>
          <t>L0210475</t>
        </is>
      </c>
      <c r="B7217" t="inlineStr">
        <is>
          <t>2026-04-12</t>
        </is>
      </c>
      <c r="C7217" t="inlineStr">
        <is>
          <t>home_use</t>
        </is>
      </c>
      <c r="D7217" t="inlineStr">
        <is>
          <t>IMP00156</t>
        </is>
      </c>
      <c r="F7217" s="32" t="n">
        <v>2959587.58</v>
      </c>
      <c r="G7217" s="32" t="n">
        <v>384746.39</v>
      </c>
    </row>
    <row r="7218">
      <c r="A7218" t="inlineStr">
        <is>
          <t>L0210476</t>
        </is>
      </c>
      <c r="B7218" t="inlineStr">
        <is>
          <t>2026-04-12</t>
        </is>
      </c>
      <c r="C7218" t="inlineStr">
        <is>
          <t>home_use</t>
        </is>
      </c>
      <c r="D7218" t="inlineStr">
        <is>
          <t>IMP00156</t>
        </is>
      </c>
      <c r="F7218" s="32" t="n">
        <v>273663.62</v>
      </c>
      <c r="G7218" s="32" t="n">
        <v>34207.95</v>
      </c>
    </row>
    <row r="7219">
      <c r="A7219" t="inlineStr">
        <is>
          <t>L0210483</t>
        </is>
      </c>
      <c r="B7219" t="inlineStr">
        <is>
          <t>2026-04-12</t>
        </is>
      </c>
      <c r="C7219" t="inlineStr">
        <is>
          <t>home_use</t>
        </is>
      </c>
      <c r="D7219" t="inlineStr">
        <is>
          <t>IMP00223</t>
        </is>
      </c>
      <c r="E7219" t="inlineStr">
        <is>
          <t>T101458</t>
        </is>
      </c>
      <c r="F7219" s="32" t="n">
        <v>1322108.22</v>
      </c>
      <c r="G7219" s="32" t="n">
        <v>171874.07</v>
      </c>
    </row>
    <row r="7220">
      <c r="A7220" t="inlineStr">
        <is>
          <t>L0210496</t>
        </is>
      </c>
      <c r="B7220" t="inlineStr">
        <is>
          <t>2026-04-12</t>
        </is>
      </c>
      <c r="C7220" t="inlineStr">
        <is>
          <t>home_use</t>
        </is>
      </c>
      <c r="D7220" t="inlineStr">
        <is>
          <t>IMP00306</t>
        </is>
      </c>
      <c r="E7220" t="inlineStr">
        <is>
          <t>T102141</t>
        </is>
      </c>
      <c r="F7220" s="32" t="n">
        <v>687736.0699999999</v>
      </c>
      <c r="G7220" s="32" t="n">
        <v>85967.00999999999</v>
      </c>
    </row>
    <row r="7221">
      <c r="A7221" t="inlineStr">
        <is>
          <t>L0210499</t>
        </is>
      </c>
      <c r="B7221" t="inlineStr">
        <is>
          <t>2026-04-12</t>
        </is>
      </c>
      <c r="C7221" t="inlineStr">
        <is>
          <t>home_use</t>
        </is>
      </c>
      <c r="D7221" t="inlineStr">
        <is>
          <t>IMP00306</t>
        </is>
      </c>
      <c r="E7221" t="inlineStr">
        <is>
          <t>T102141</t>
        </is>
      </c>
      <c r="F7221" s="32" t="n">
        <v>611460.0699999999</v>
      </c>
      <c r="G7221" s="32" t="n">
        <v>64203.31</v>
      </c>
    </row>
    <row r="7222">
      <c r="A7222" t="inlineStr">
        <is>
          <t>L0210500</t>
        </is>
      </c>
      <c r="B7222" t="inlineStr">
        <is>
          <t>2026-04-12</t>
        </is>
      </c>
      <c r="C7222" t="inlineStr">
        <is>
          <t>home_use</t>
        </is>
      </c>
      <c r="D7222" t="inlineStr">
        <is>
          <t>IMP00306</t>
        </is>
      </c>
      <c r="E7222" t="inlineStr">
        <is>
          <t>T102141</t>
        </is>
      </c>
      <c r="F7222" s="32" t="n">
        <v>1503422.94</v>
      </c>
      <c r="G7222" s="32" t="n">
        <v>172893.64</v>
      </c>
    </row>
    <row r="7223">
      <c r="A7223" t="inlineStr">
        <is>
          <t>L0210501</t>
        </is>
      </c>
      <c r="B7223" t="inlineStr">
        <is>
          <t>2026-04-12</t>
        </is>
      </c>
      <c r="C7223" t="inlineStr">
        <is>
          <t>home_use</t>
        </is>
      </c>
      <c r="D7223" t="inlineStr">
        <is>
          <t>IMP00306</t>
        </is>
      </c>
      <c r="E7223" t="inlineStr">
        <is>
          <t>T102141</t>
        </is>
      </c>
      <c r="F7223" s="32" t="n">
        <v>2685030.1</v>
      </c>
      <c r="G7223" s="32" t="n">
        <v>335628.76</v>
      </c>
    </row>
    <row r="7224">
      <c r="A7224" t="inlineStr">
        <is>
          <t>L0210505</t>
        </is>
      </c>
      <c r="B7224" t="inlineStr">
        <is>
          <t>2026-04-12</t>
        </is>
      </c>
      <c r="C7224" t="inlineStr">
        <is>
          <t>home_use</t>
        </is>
      </c>
      <c r="D7224" t="inlineStr">
        <is>
          <t>IMP00340</t>
        </is>
      </c>
      <c r="E7224" t="inlineStr">
        <is>
          <t>T102376</t>
        </is>
      </c>
      <c r="F7224" s="32" t="n">
        <v>6749326.01</v>
      </c>
      <c r="G7224" s="32" t="n">
        <v>708679.23</v>
      </c>
    </row>
    <row r="7225">
      <c r="A7225" t="inlineStr">
        <is>
          <t>L0210552</t>
        </is>
      </c>
      <c r="B7225" t="inlineStr">
        <is>
          <t>2026-04-12</t>
        </is>
      </c>
      <c r="C7225" t="inlineStr">
        <is>
          <t>home_use</t>
        </is>
      </c>
      <c r="D7225" t="inlineStr">
        <is>
          <t>IMP00643</t>
        </is>
      </c>
      <c r="E7225" t="inlineStr">
        <is>
          <t>T104498</t>
        </is>
      </c>
      <c r="F7225" s="32" t="n">
        <v>806418.89</v>
      </c>
      <c r="G7225" s="32" t="n">
        <v>80641.89</v>
      </c>
    </row>
    <row r="7226">
      <c r="A7226" t="inlineStr">
        <is>
          <t>L0210553</t>
        </is>
      </c>
      <c r="B7226" t="inlineStr">
        <is>
          <t>2026-04-12</t>
        </is>
      </c>
      <c r="C7226" t="inlineStr">
        <is>
          <t>home_use</t>
        </is>
      </c>
      <c r="D7226" t="inlineStr">
        <is>
          <t>IMP00643</t>
        </is>
      </c>
      <c r="E7226" t="inlineStr">
        <is>
          <t>T104498</t>
        </is>
      </c>
      <c r="F7226" s="32" t="n">
        <v>886495.88</v>
      </c>
      <c r="G7226" s="32" t="n">
        <v>88649.59</v>
      </c>
    </row>
    <row r="7227">
      <c r="A7227" t="inlineStr">
        <is>
          <t>L0210554</t>
        </is>
      </c>
      <c r="B7227" t="inlineStr">
        <is>
          <t>2026-04-12</t>
        </is>
      </c>
      <c r="C7227" t="inlineStr">
        <is>
          <t>home_use</t>
        </is>
      </c>
      <c r="D7227" t="inlineStr">
        <is>
          <t>IMP00643</t>
        </is>
      </c>
      <c r="E7227" t="inlineStr">
        <is>
          <t>T104498</t>
        </is>
      </c>
      <c r="F7227" s="32" t="n">
        <v>310124</v>
      </c>
      <c r="G7227" s="32" t="n">
        <v>31012.4</v>
      </c>
    </row>
    <row r="7228">
      <c r="A7228" t="inlineStr">
        <is>
          <t>L0210555</t>
        </is>
      </c>
      <c r="B7228" t="inlineStr">
        <is>
          <t>2026-04-12</t>
        </is>
      </c>
      <c r="C7228" t="inlineStr">
        <is>
          <t>home_use</t>
        </is>
      </c>
      <c r="D7228" t="inlineStr">
        <is>
          <t>IMP00643</t>
        </is>
      </c>
      <c r="E7228" t="inlineStr">
        <is>
          <t>T104498</t>
        </is>
      </c>
      <c r="F7228" s="32" t="n">
        <v>378786.11</v>
      </c>
      <c r="G7228" s="32" t="n">
        <v>37878.61</v>
      </c>
    </row>
    <row r="7229">
      <c r="A7229" t="inlineStr">
        <is>
          <t>L0210560</t>
        </is>
      </c>
      <c r="B7229" t="inlineStr">
        <is>
          <t>2026-04-12</t>
        </is>
      </c>
      <c r="C7229" t="inlineStr">
        <is>
          <t>home_use</t>
        </is>
      </c>
      <c r="D7229" t="inlineStr">
        <is>
          <t>IMP00676</t>
        </is>
      </c>
      <c r="E7229" t="inlineStr">
        <is>
          <t>T104726</t>
        </is>
      </c>
      <c r="F7229" s="32" t="n">
        <v>186087.91</v>
      </c>
      <c r="G7229" s="32" t="n">
        <v>19539.23</v>
      </c>
    </row>
    <row r="7230">
      <c r="A7230" t="inlineStr">
        <is>
          <t>L0210568</t>
        </is>
      </c>
      <c r="B7230" t="inlineStr">
        <is>
          <t>2026-04-12</t>
        </is>
      </c>
      <c r="C7230" t="inlineStr">
        <is>
          <t>home_use</t>
        </is>
      </c>
      <c r="D7230" t="inlineStr">
        <is>
          <t>IMP00753</t>
        </is>
      </c>
      <c r="E7230" t="inlineStr">
        <is>
          <t>T105264</t>
        </is>
      </c>
      <c r="F7230" s="32" t="n">
        <v>2249466.69</v>
      </c>
      <c r="G7230" s="32" t="n">
        <v>263187.6</v>
      </c>
    </row>
    <row r="7231">
      <c r="A7231" t="inlineStr">
        <is>
          <t>L0210602</t>
        </is>
      </c>
      <c r="B7231" t="inlineStr">
        <is>
          <t>2026-04-12</t>
        </is>
      </c>
      <c r="C7231" t="inlineStr">
        <is>
          <t>home_use</t>
        </is>
      </c>
      <c r="D7231" t="inlineStr">
        <is>
          <t>IMP00926</t>
        </is>
      </c>
      <c r="E7231" t="inlineStr">
        <is>
          <t>T106477</t>
        </is>
      </c>
      <c r="F7231" s="32" t="n">
        <v>12889843.15</v>
      </c>
      <c r="G7231" s="32" t="n">
        <v>1288984.32</v>
      </c>
    </row>
    <row r="7232">
      <c r="A7232" t="inlineStr">
        <is>
          <t>L0210603</t>
        </is>
      </c>
      <c r="B7232" t="inlineStr">
        <is>
          <t>2026-04-12</t>
        </is>
      </c>
      <c r="C7232" t="inlineStr">
        <is>
          <t>home_use</t>
        </is>
      </c>
      <c r="D7232" t="inlineStr">
        <is>
          <t>IMP00926</t>
        </is>
      </c>
      <c r="E7232" t="inlineStr">
        <is>
          <t>T106477</t>
        </is>
      </c>
      <c r="F7232" s="32" t="n">
        <v>206452.67</v>
      </c>
      <c r="G7232" s="32" t="n">
        <v>22090.44</v>
      </c>
    </row>
    <row r="7233">
      <c r="A7233" t="inlineStr">
        <is>
          <t>L0210604</t>
        </is>
      </c>
      <c r="B7233" t="inlineStr">
        <is>
          <t>2026-04-12</t>
        </is>
      </c>
      <c r="C7233" t="inlineStr">
        <is>
          <t>home_use</t>
        </is>
      </c>
      <c r="D7233" t="inlineStr">
        <is>
          <t>IMP00926</t>
        </is>
      </c>
      <c r="E7233" t="inlineStr">
        <is>
          <t>T106477</t>
        </is>
      </c>
      <c r="F7233" s="32" t="n">
        <v>1036130.01</v>
      </c>
      <c r="G7233" s="32" t="n">
        <v>110865.91</v>
      </c>
    </row>
    <row r="7234">
      <c r="A7234" t="inlineStr">
        <is>
          <t>L0210605</t>
        </is>
      </c>
      <c r="B7234" t="inlineStr">
        <is>
          <t>2026-04-12</t>
        </is>
      </c>
      <c r="C7234" t="inlineStr">
        <is>
          <t>home_use</t>
        </is>
      </c>
      <c r="D7234" t="inlineStr">
        <is>
          <t>IMP00926</t>
        </is>
      </c>
      <c r="E7234" t="inlineStr">
        <is>
          <t>T106477</t>
        </is>
      </c>
      <c r="F7234" s="32" t="n">
        <v>6597727.38</v>
      </c>
      <c r="G7234" s="32" t="n">
        <v>659772.74</v>
      </c>
    </row>
    <row r="7235">
      <c r="A7235" t="inlineStr">
        <is>
          <t>L0210608</t>
        </is>
      </c>
      <c r="B7235" t="inlineStr">
        <is>
          <t>2026-04-12</t>
        </is>
      </c>
      <c r="C7235" t="inlineStr">
        <is>
          <t>home_use</t>
        </is>
      </c>
      <c r="D7235" t="inlineStr">
        <is>
          <t>IMP00950</t>
        </is>
      </c>
      <c r="F7235" s="32" t="n">
        <v>3738731.74</v>
      </c>
      <c r="G7235" s="32" t="n">
        <v>486035.13</v>
      </c>
    </row>
    <row r="7236">
      <c r="A7236" t="inlineStr">
        <is>
          <t>L0210609</t>
        </is>
      </c>
      <c r="B7236" t="inlineStr">
        <is>
          <t>2026-04-12</t>
        </is>
      </c>
      <c r="C7236" t="inlineStr">
        <is>
          <t>home_use</t>
        </is>
      </c>
      <c r="D7236" t="inlineStr">
        <is>
          <t>IMP00950</t>
        </is>
      </c>
      <c r="F7236" s="32" t="n">
        <v>2160183.93</v>
      </c>
      <c r="G7236" s="32" t="n">
        <v>263542.44</v>
      </c>
    </row>
    <row r="7237">
      <c r="A7237" t="inlineStr">
        <is>
          <t>L0210610</t>
        </is>
      </c>
      <c r="B7237" t="inlineStr">
        <is>
          <t>2026-04-12</t>
        </is>
      </c>
      <c r="C7237" t="inlineStr">
        <is>
          <t>home_use</t>
        </is>
      </c>
      <c r="D7237" t="inlineStr">
        <is>
          <t>IMP00950</t>
        </is>
      </c>
      <c r="F7237" s="32" t="n">
        <v>2253698.29</v>
      </c>
      <c r="G7237" s="32" t="n">
        <v>292980.78</v>
      </c>
    </row>
    <row r="7238">
      <c r="A7238" t="inlineStr">
        <is>
          <t>L0210616</t>
        </is>
      </c>
      <c r="B7238" t="inlineStr">
        <is>
          <t>2026-04-12</t>
        </is>
      </c>
      <c r="C7238" t="inlineStr">
        <is>
          <t>home_use</t>
        </is>
      </c>
      <c r="D7238" t="inlineStr">
        <is>
          <t>IMP00999</t>
        </is>
      </c>
      <c r="E7238" t="inlineStr">
        <is>
          <t>T106987</t>
        </is>
      </c>
      <c r="F7238" s="32" t="n">
        <v>1791273.41</v>
      </c>
      <c r="G7238" s="32" t="n">
        <v>179127.34</v>
      </c>
    </row>
    <row r="7239">
      <c r="A7239" t="inlineStr">
        <is>
          <t>L0210625</t>
        </is>
      </c>
      <c r="B7239" t="inlineStr">
        <is>
          <t>2026-04-12</t>
        </is>
      </c>
      <c r="C7239" t="inlineStr">
        <is>
          <t>home_use</t>
        </is>
      </c>
      <c r="D7239" t="inlineStr">
        <is>
          <t>IMP01037</t>
        </is>
      </c>
      <c r="E7239" t="inlineStr">
        <is>
          <t>T107258</t>
        </is>
      </c>
      <c r="F7239" s="32" t="n">
        <v>1505783.96</v>
      </c>
      <c r="G7239" s="32" t="n">
        <v>150578.4</v>
      </c>
    </row>
    <row r="7240">
      <c r="A7240" t="inlineStr">
        <is>
          <t>L0210626</t>
        </is>
      </c>
      <c r="B7240" t="inlineStr">
        <is>
          <t>2026-04-12</t>
        </is>
      </c>
      <c r="C7240" t="inlineStr">
        <is>
          <t>home_use</t>
        </is>
      </c>
      <c r="D7240" t="inlineStr">
        <is>
          <t>IMP01037</t>
        </is>
      </c>
      <c r="E7240" t="inlineStr">
        <is>
          <t>T107258</t>
        </is>
      </c>
      <c r="F7240" s="32" t="n">
        <v>2745713.89</v>
      </c>
      <c r="G7240" s="32" t="n">
        <v>274571.39</v>
      </c>
    </row>
    <row r="7241">
      <c r="A7241" t="inlineStr">
        <is>
          <t>L0210627</t>
        </is>
      </c>
      <c r="B7241" t="inlineStr">
        <is>
          <t>2026-04-12</t>
        </is>
      </c>
      <c r="C7241" t="inlineStr">
        <is>
          <t>home_use</t>
        </is>
      </c>
      <c r="D7241" t="inlineStr">
        <is>
          <t>IMP01037</t>
        </is>
      </c>
      <c r="E7241" t="inlineStr">
        <is>
          <t>T107258</t>
        </is>
      </c>
      <c r="F7241" s="32" t="n">
        <v>1421159.32</v>
      </c>
      <c r="G7241" s="32" t="n">
        <v>142115.93</v>
      </c>
    </row>
    <row r="7242">
      <c r="A7242" t="inlineStr">
        <is>
          <t>L0210628</t>
        </is>
      </c>
      <c r="B7242" t="inlineStr">
        <is>
          <t>2026-04-12</t>
        </is>
      </c>
      <c r="C7242" t="inlineStr">
        <is>
          <t>warehouse_out</t>
        </is>
      </c>
      <c r="D7242" t="inlineStr">
        <is>
          <t>IMP01037</t>
        </is>
      </c>
      <c r="E7242" t="inlineStr">
        <is>
          <t>T107258</t>
        </is>
      </c>
      <c r="F7242" s="32" t="n">
        <v>3449069.92</v>
      </c>
      <c r="G7242" s="32" t="n">
        <v>344906.99</v>
      </c>
    </row>
    <row r="7243">
      <c r="A7243" t="inlineStr">
        <is>
          <t>L0210629</t>
        </is>
      </c>
      <c r="B7243" t="inlineStr">
        <is>
          <t>2026-04-12</t>
        </is>
      </c>
      <c r="C7243" t="inlineStr">
        <is>
          <t>home_use</t>
        </is>
      </c>
      <c r="D7243" t="inlineStr">
        <is>
          <t>IMP01037</t>
        </is>
      </c>
      <c r="E7243" t="inlineStr">
        <is>
          <t>T107258</t>
        </is>
      </c>
      <c r="F7243" s="32" t="n">
        <v>2443615.19</v>
      </c>
      <c r="G7243" s="32" t="n">
        <v>244361.52</v>
      </c>
    </row>
    <row r="7244">
      <c r="A7244" t="inlineStr">
        <is>
          <t>L0210630</t>
        </is>
      </c>
      <c r="B7244" t="inlineStr">
        <is>
          <t>2026-04-12</t>
        </is>
      </c>
      <c r="C7244" t="inlineStr">
        <is>
          <t>home_use</t>
        </is>
      </c>
      <c r="D7244" t="inlineStr">
        <is>
          <t>IMP01037</t>
        </is>
      </c>
      <c r="E7244" t="inlineStr">
        <is>
          <t>T107258</t>
        </is>
      </c>
      <c r="F7244" s="32" t="n">
        <v>2461065.19</v>
      </c>
      <c r="G7244" s="32" t="n">
        <v>246106.52</v>
      </c>
    </row>
    <row r="7245">
      <c r="A7245" t="inlineStr">
        <is>
          <t>L0210631</t>
        </is>
      </c>
      <c r="B7245" t="inlineStr">
        <is>
          <t>2026-04-12</t>
        </is>
      </c>
      <c r="C7245" t="inlineStr">
        <is>
          <t>warehouse_out</t>
        </is>
      </c>
      <c r="D7245" t="inlineStr">
        <is>
          <t>IMP01037</t>
        </is>
      </c>
      <c r="E7245" t="inlineStr">
        <is>
          <t>T107258</t>
        </is>
      </c>
      <c r="F7245" s="32" t="n">
        <v>380529.81</v>
      </c>
      <c r="G7245" s="32" t="n">
        <v>38052.98</v>
      </c>
    </row>
    <row r="7246">
      <c r="A7246" t="inlineStr">
        <is>
          <t>L0210641</t>
        </is>
      </c>
      <c r="B7246" t="inlineStr">
        <is>
          <t>2026-04-12</t>
        </is>
      </c>
      <c r="C7246" t="inlineStr">
        <is>
          <t>home_use</t>
        </is>
      </c>
      <c r="D7246" t="inlineStr">
        <is>
          <t>IMP01089</t>
        </is>
      </c>
      <c r="E7246" t="inlineStr">
        <is>
          <t>T107617</t>
        </is>
      </c>
      <c r="F7246" s="32" t="n">
        <v>1565070.65</v>
      </c>
      <c r="G7246" s="32" t="n">
        <v>156507.06</v>
      </c>
    </row>
    <row r="7247">
      <c r="A7247" t="inlineStr">
        <is>
          <t>L0210653</t>
        </is>
      </c>
      <c r="B7247" t="inlineStr">
        <is>
          <t>2026-04-12</t>
        </is>
      </c>
      <c r="C7247" t="inlineStr">
        <is>
          <t>home_use</t>
        </is>
      </c>
      <c r="D7247" t="inlineStr">
        <is>
          <t>IMP01142</t>
        </is>
      </c>
      <c r="E7247" t="inlineStr">
        <is>
          <t>T107992</t>
        </is>
      </c>
      <c r="F7247" s="32" t="n">
        <v>51405733.22</v>
      </c>
      <c r="G7247" s="32" t="n">
        <v>5397601.99</v>
      </c>
    </row>
    <row r="7248">
      <c r="A7248" t="inlineStr">
        <is>
          <t>L0210654</t>
        </is>
      </c>
      <c r="B7248" t="inlineStr">
        <is>
          <t>2026-04-12</t>
        </is>
      </c>
      <c r="C7248" t="inlineStr">
        <is>
          <t>home_use</t>
        </is>
      </c>
      <c r="D7248" t="inlineStr">
        <is>
          <t>IMP01142</t>
        </is>
      </c>
      <c r="E7248" t="inlineStr">
        <is>
          <t>T107992</t>
        </is>
      </c>
      <c r="F7248" s="32" t="n">
        <v>26427017.57</v>
      </c>
      <c r="G7248" s="32" t="n">
        <v>2642701.76</v>
      </c>
    </row>
    <row r="7249">
      <c r="A7249" t="inlineStr">
        <is>
          <t>L0210668</t>
        </is>
      </c>
      <c r="B7249" t="inlineStr">
        <is>
          <t>2026-04-12</t>
        </is>
      </c>
      <c r="C7249" t="inlineStr">
        <is>
          <t>home_use</t>
        </is>
      </c>
      <c r="D7249" t="inlineStr">
        <is>
          <t>IMP01242</t>
        </is>
      </c>
      <c r="E7249" t="inlineStr">
        <is>
          <t>T108692</t>
        </is>
      </c>
      <c r="F7249" s="32" t="n">
        <v>5850314.67</v>
      </c>
      <c r="G7249" s="32" t="n">
        <v>614283.04</v>
      </c>
    </row>
    <row r="7250">
      <c r="A7250" t="inlineStr">
        <is>
          <t>L0210680</t>
        </is>
      </c>
      <c r="B7250" t="inlineStr">
        <is>
          <t>2026-04-12</t>
        </is>
      </c>
      <c r="C7250" t="inlineStr">
        <is>
          <t>home_use</t>
        </is>
      </c>
      <c r="D7250" t="inlineStr">
        <is>
          <t>IMP01310</t>
        </is>
      </c>
      <c r="E7250" t="inlineStr">
        <is>
          <t>T109167</t>
        </is>
      </c>
      <c r="F7250" s="32" t="n">
        <v>441060.38</v>
      </c>
      <c r="G7250" s="32" t="n">
        <v>47193.46</v>
      </c>
    </row>
    <row r="7251">
      <c r="A7251" t="inlineStr">
        <is>
          <t>L0210681</t>
        </is>
      </c>
      <c r="B7251" t="inlineStr">
        <is>
          <t>2026-04-12</t>
        </is>
      </c>
      <c r="C7251" t="inlineStr">
        <is>
          <t>home_use</t>
        </is>
      </c>
      <c r="D7251" t="inlineStr">
        <is>
          <t>IMP01310</t>
        </is>
      </c>
      <c r="E7251" t="inlineStr">
        <is>
          <t>T109167</t>
        </is>
      </c>
      <c r="F7251" s="32" t="n">
        <v>1492269.33</v>
      </c>
      <c r="G7251" s="32" t="n">
        <v>159672.82</v>
      </c>
    </row>
    <row r="7252">
      <c r="A7252" t="inlineStr">
        <is>
          <t>L0210682</t>
        </is>
      </c>
      <c r="B7252" t="inlineStr">
        <is>
          <t>2026-04-12</t>
        </is>
      </c>
      <c r="C7252" t="inlineStr">
        <is>
          <t>home_use</t>
        </is>
      </c>
      <c r="D7252" t="inlineStr">
        <is>
          <t>IMP01310</t>
        </is>
      </c>
      <c r="E7252" t="inlineStr">
        <is>
          <t>T109167</t>
        </is>
      </c>
      <c r="F7252" s="32" t="n">
        <v>2065667.12</v>
      </c>
      <c r="G7252" s="32" t="n">
        <v>221026.38</v>
      </c>
    </row>
    <row r="7253">
      <c r="A7253" t="inlineStr">
        <is>
          <t>L0210683</t>
        </is>
      </c>
      <c r="B7253" t="inlineStr">
        <is>
          <t>2026-04-12</t>
        </is>
      </c>
      <c r="C7253" t="inlineStr">
        <is>
          <t>home_use</t>
        </is>
      </c>
      <c r="D7253" t="inlineStr">
        <is>
          <t>IMP01310</t>
        </is>
      </c>
      <c r="E7253" t="inlineStr">
        <is>
          <t>T109167</t>
        </is>
      </c>
      <c r="F7253" s="32" t="n">
        <v>361462.82</v>
      </c>
      <c r="G7253" s="32" t="n">
        <v>38676.52</v>
      </c>
    </row>
    <row r="7254">
      <c r="A7254" t="inlineStr">
        <is>
          <t>L0210684</t>
        </is>
      </c>
      <c r="B7254" t="inlineStr">
        <is>
          <t>2026-04-12</t>
        </is>
      </c>
      <c r="C7254" t="inlineStr">
        <is>
          <t>warehouse_out</t>
        </is>
      </c>
      <c r="D7254" t="inlineStr">
        <is>
          <t>IMP01310</t>
        </is>
      </c>
      <c r="E7254" t="inlineStr">
        <is>
          <t>T109167</t>
        </is>
      </c>
      <c r="F7254" s="32" t="n">
        <v>469935.98</v>
      </c>
      <c r="G7254" s="32" t="n">
        <v>50283.15</v>
      </c>
    </row>
    <row r="7255">
      <c r="A7255" t="inlineStr">
        <is>
          <t>L0210685</t>
        </is>
      </c>
      <c r="B7255" t="inlineStr">
        <is>
          <t>2026-04-12</t>
        </is>
      </c>
      <c r="C7255" t="inlineStr">
        <is>
          <t>home_use</t>
        </is>
      </c>
      <c r="D7255" t="inlineStr">
        <is>
          <t>IMP01310</t>
        </is>
      </c>
      <c r="E7255" t="inlineStr">
        <is>
          <t>T109167</t>
        </is>
      </c>
      <c r="F7255" s="32" t="n">
        <v>547674.41</v>
      </c>
      <c r="G7255" s="32" t="n">
        <v>58601.16</v>
      </c>
    </row>
    <row r="7256">
      <c r="A7256" t="inlineStr">
        <is>
          <t>L0210720</t>
        </is>
      </c>
      <c r="B7256" t="inlineStr">
        <is>
          <t>2026-04-13</t>
        </is>
      </c>
      <c r="C7256" t="inlineStr">
        <is>
          <t>home_use</t>
        </is>
      </c>
      <c r="D7256" t="inlineStr">
        <is>
          <t>IMP00063</t>
        </is>
      </c>
      <c r="E7256" t="inlineStr">
        <is>
          <t>T100440</t>
        </is>
      </c>
      <c r="F7256" s="32" t="n">
        <v>1644874.98</v>
      </c>
      <c r="G7256" s="32" t="n">
        <v>184226</v>
      </c>
    </row>
    <row r="7257">
      <c r="A7257" t="inlineStr">
        <is>
          <t>L0210721</t>
        </is>
      </c>
      <c r="B7257" t="inlineStr">
        <is>
          <t>2026-04-13</t>
        </is>
      </c>
      <c r="C7257" t="inlineStr">
        <is>
          <t>home_use</t>
        </is>
      </c>
      <c r="D7257" t="inlineStr">
        <is>
          <t>IMP00063</t>
        </is>
      </c>
      <c r="E7257" t="inlineStr">
        <is>
          <t>T100440</t>
        </is>
      </c>
      <c r="F7257" s="32" t="n">
        <v>1396541.88</v>
      </c>
      <c r="G7257" s="32" t="n">
        <v>149429.98</v>
      </c>
    </row>
    <row r="7258">
      <c r="A7258" t="inlineStr">
        <is>
          <t>L0210722</t>
        </is>
      </c>
      <c r="B7258" t="inlineStr">
        <is>
          <t>2026-04-13</t>
        </is>
      </c>
      <c r="C7258" t="inlineStr">
        <is>
          <t>home_use</t>
        </is>
      </c>
      <c r="D7258" t="inlineStr">
        <is>
          <t>IMP00063</t>
        </is>
      </c>
      <c r="E7258" t="inlineStr">
        <is>
          <t>T100440</t>
        </is>
      </c>
      <c r="F7258" s="32" t="n">
        <v>184924.37</v>
      </c>
      <c r="G7258" s="32" t="n">
        <v>21266.3</v>
      </c>
    </row>
    <row r="7259">
      <c r="A7259" t="inlineStr">
        <is>
          <t>L0210723</t>
        </is>
      </c>
      <c r="B7259" t="inlineStr">
        <is>
          <t>2026-04-13</t>
        </is>
      </c>
      <c r="C7259" t="inlineStr">
        <is>
          <t>home_use</t>
        </is>
      </c>
      <c r="D7259" t="inlineStr">
        <is>
          <t>IMP00063</t>
        </is>
      </c>
      <c r="E7259" t="inlineStr">
        <is>
          <t>T100440</t>
        </is>
      </c>
      <c r="F7259" s="32" t="n">
        <v>169315.7</v>
      </c>
      <c r="G7259" s="32" t="n">
        <v>19471.31</v>
      </c>
    </row>
    <row r="7260">
      <c r="A7260" t="inlineStr">
        <is>
          <t>L0210724</t>
        </is>
      </c>
      <c r="B7260" t="inlineStr">
        <is>
          <t>2026-04-13</t>
        </is>
      </c>
      <c r="C7260" t="inlineStr">
        <is>
          <t>home_use</t>
        </is>
      </c>
      <c r="D7260" t="inlineStr">
        <is>
          <t>IMP00067</t>
        </is>
      </c>
      <c r="E7260" t="inlineStr">
        <is>
          <t>T100466</t>
        </is>
      </c>
      <c r="F7260" s="32" t="n">
        <v>7353229.42</v>
      </c>
      <c r="G7260" s="32" t="n">
        <v>735322.9399999999</v>
      </c>
    </row>
    <row r="7261">
      <c r="A7261" t="inlineStr">
        <is>
          <t>L0210728</t>
        </is>
      </c>
      <c r="B7261" t="inlineStr">
        <is>
          <t>2026-04-13</t>
        </is>
      </c>
      <c r="C7261" t="inlineStr">
        <is>
          <t>home_use</t>
        </is>
      </c>
      <c r="D7261" t="inlineStr">
        <is>
          <t>IMP00095</t>
        </is>
      </c>
      <c r="E7261" t="inlineStr">
        <is>
          <t>T100033</t>
        </is>
      </c>
      <c r="F7261" s="32" t="n">
        <v>1211163.75</v>
      </c>
      <c r="G7261" s="32" t="n">
        <v>157451.29</v>
      </c>
    </row>
    <row r="7262">
      <c r="A7262" t="inlineStr">
        <is>
          <t>L0210733</t>
        </is>
      </c>
      <c r="B7262" t="inlineStr">
        <is>
          <t>2026-04-13</t>
        </is>
      </c>
      <c r="C7262" t="inlineStr">
        <is>
          <t>home_use</t>
        </is>
      </c>
      <c r="D7262" t="inlineStr">
        <is>
          <t>IMP00105</t>
        </is>
      </c>
      <c r="E7262" t="inlineStr">
        <is>
          <t>T100729</t>
        </is>
      </c>
      <c r="F7262" s="32" t="n">
        <v>1884841.62</v>
      </c>
      <c r="G7262" s="32" t="n">
        <v>207332.58</v>
      </c>
    </row>
    <row r="7263">
      <c r="A7263" t="inlineStr">
        <is>
          <t>L0210761</t>
        </is>
      </c>
      <c r="B7263" t="inlineStr">
        <is>
          <t>2026-04-13</t>
        </is>
      </c>
      <c r="C7263" t="inlineStr">
        <is>
          <t>home_use</t>
        </is>
      </c>
      <c r="D7263" t="inlineStr">
        <is>
          <t>IMP00297</t>
        </is>
      </c>
      <c r="E7263" t="inlineStr">
        <is>
          <t>T102074</t>
        </is>
      </c>
      <c r="F7263" s="32" t="n">
        <v>3971160.82</v>
      </c>
      <c r="G7263" s="32" t="n">
        <v>436827.69</v>
      </c>
    </row>
    <row r="7264">
      <c r="A7264" t="inlineStr">
        <is>
          <t>L0210765</t>
        </is>
      </c>
      <c r="B7264" t="inlineStr">
        <is>
          <t>2026-04-13</t>
        </is>
      </c>
      <c r="C7264" t="inlineStr">
        <is>
          <t>home_use</t>
        </is>
      </c>
      <c r="D7264" t="inlineStr">
        <is>
          <t>IMP00306</t>
        </is>
      </c>
      <c r="E7264" t="inlineStr">
        <is>
          <t>T102141</t>
        </is>
      </c>
      <c r="F7264" s="32" t="n">
        <v>924611.51</v>
      </c>
      <c r="G7264" s="32" t="n">
        <v>115576.44</v>
      </c>
    </row>
    <row r="7265">
      <c r="A7265" t="inlineStr">
        <is>
          <t>L0210766</t>
        </is>
      </c>
      <c r="B7265" t="inlineStr">
        <is>
          <t>2026-04-13</t>
        </is>
      </c>
      <c r="C7265" t="inlineStr">
        <is>
          <t>home_use</t>
        </is>
      </c>
      <c r="D7265" t="inlineStr">
        <is>
          <t>IMP00306</t>
        </is>
      </c>
      <c r="E7265" t="inlineStr">
        <is>
          <t>T102141</t>
        </is>
      </c>
      <c r="F7265" s="32" t="n">
        <v>1333400.02</v>
      </c>
      <c r="G7265" s="32" t="n">
        <v>140007</v>
      </c>
    </row>
    <row r="7266">
      <c r="A7266" t="inlineStr">
        <is>
          <t>L0210767</t>
        </is>
      </c>
      <c r="B7266" t="inlineStr">
        <is>
          <t>2026-04-13</t>
        </is>
      </c>
      <c r="C7266" t="inlineStr">
        <is>
          <t>home_use</t>
        </is>
      </c>
      <c r="D7266" t="inlineStr">
        <is>
          <t>IMP00306</t>
        </is>
      </c>
      <c r="E7266" t="inlineStr">
        <is>
          <t>T102141</t>
        </is>
      </c>
      <c r="F7266" s="32" t="n">
        <v>434097.27</v>
      </c>
      <c r="G7266" s="32" t="n">
        <v>45580.21</v>
      </c>
    </row>
    <row r="7267">
      <c r="A7267" t="inlineStr">
        <is>
          <t>L0210768</t>
        </is>
      </c>
      <c r="B7267" t="inlineStr">
        <is>
          <t>2026-04-13</t>
        </is>
      </c>
      <c r="C7267" t="inlineStr">
        <is>
          <t>home_use</t>
        </is>
      </c>
      <c r="D7267" t="inlineStr">
        <is>
          <t>IMP00340</t>
        </is>
      </c>
      <c r="E7267" t="inlineStr">
        <is>
          <t>T102376</t>
        </is>
      </c>
      <c r="F7267" s="32" t="n">
        <v>11153321.32</v>
      </c>
      <c r="G7267" s="32" t="n">
        <v>1171098.74</v>
      </c>
    </row>
    <row r="7268">
      <c r="A7268" t="inlineStr">
        <is>
          <t>L0210769</t>
        </is>
      </c>
      <c r="B7268" t="inlineStr">
        <is>
          <t>2026-04-13</t>
        </is>
      </c>
      <c r="C7268" t="inlineStr">
        <is>
          <t>home_use</t>
        </is>
      </c>
      <c r="D7268" t="inlineStr">
        <is>
          <t>IMP00340</t>
        </is>
      </c>
      <c r="E7268" t="inlineStr">
        <is>
          <t>T102376</t>
        </is>
      </c>
      <c r="F7268" s="32" t="n">
        <v>22478811.08</v>
      </c>
      <c r="G7268" s="32" t="n">
        <v>2360275.16</v>
      </c>
    </row>
    <row r="7269">
      <c r="A7269" t="inlineStr">
        <is>
          <t>L0210770</t>
        </is>
      </c>
      <c r="B7269" t="inlineStr">
        <is>
          <t>2026-04-13</t>
        </is>
      </c>
      <c r="C7269" t="inlineStr">
        <is>
          <t>home_use</t>
        </is>
      </c>
      <c r="D7269" t="inlineStr">
        <is>
          <t>IMP00340</t>
        </is>
      </c>
      <c r="E7269" t="inlineStr">
        <is>
          <t>T102376</t>
        </is>
      </c>
      <c r="F7269" s="32" t="n">
        <v>10308215.44</v>
      </c>
      <c r="G7269" s="32" t="n">
        <v>1082362.62</v>
      </c>
    </row>
    <row r="7270">
      <c r="A7270" t="inlineStr">
        <is>
          <t>L0210771</t>
        </is>
      </c>
      <c r="B7270" t="inlineStr">
        <is>
          <t>2026-04-13</t>
        </is>
      </c>
      <c r="C7270" t="inlineStr">
        <is>
          <t>home_use</t>
        </is>
      </c>
      <c r="D7270" t="inlineStr">
        <is>
          <t>IMP00340</t>
        </is>
      </c>
      <c r="E7270" t="inlineStr">
        <is>
          <t>T102376</t>
        </is>
      </c>
      <c r="F7270" s="32" t="n">
        <v>12845041.67</v>
      </c>
      <c r="G7270" s="32" t="n">
        <v>1284504.17</v>
      </c>
    </row>
    <row r="7271">
      <c r="A7271" t="inlineStr">
        <is>
          <t>L0210794</t>
        </is>
      </c>
      <c r="B7271" t="inlineStr">
        <is>
          <t>2026-04-13</t>
        </is>
      </c>
      <c r="C7271" t="inlineStr">
        <is>
          <t>home_use</t>
        </is>
      </c>
      <c r="D7271" t="inlineStr">
        <is>
          <t>IMP00490</t>
        </is>
      </c>
      <c r="E7271" t="inlineStr">
        <is>
          <t>T103425</t>
        </is>
      </c>
      <c r="F7271" s="32" t="n">
        <v>12054336.5</v>
      </c>
      <c r="G7271" s="32" t="n">
        <v>1265705.33</v>
      </c>
    </row>
    <row r="7272">
      <c r="A7272" t="inlineStr">
        <is>
          <t>L0210807</t>
        </is>
      </c>
      <c r="B7272" t="inlineStr">
        <is>
          <t>2026-04-13</t>
        </is>
      </c>
      <c r="C7272" t="inlineStr">
        <is>
          <t>home_use</t>
        </is>
      </c>
      <c r="D7272" t="inlineStr">
        <is>
          <t>IMP00548</t>
        </is>
      </c>
      <c r="E7272" t="inlineStr">
        <is>
          <t>T103835</t>
        </is>
      </c>
      <c r="F7272" s="32" t="n">
        <v>4828750.4</v>
      </c>
      <c r="G7272" s="32" t="n">
        <v>482875.04</v>
      </c>
    </row>
    <row r="7273">
      <c r="A7273" t="inlineStr">
        <is>
          <t>L0210832</t>
        </is>
      </c>
      <c r="B7273" t="inlineStr">
        <is>
          <t>2026-04-13</t>
        </is>
      </c>
      <c r="C7273" t="inlineStr">
        <is>
          <t>home_use</t>
        </is>
      </c>
      <c r="D7273" t="inlineStr">
        <is>
          <t>IMP00643</t>
        </is>
      </c>
      <c r="E7273" t="inlineStr">
        <is>
          <t>T104498</t>
        </is>
      </c>
      <c r="F7273" s="32" t="n">
        <v>1051594.98</v>
      </c>
      <c r="G7273" s="32" t="n">
        <v>105159.5</v>
      </c>
    </row>
    <row r="7274">
      <c r="A7274" t="inlineStr">
        <is>
          <t>L0210833</t>
        </is>
      </c>
      <c r="B7274" t="inlineStr">
        <is>
          <t>2026-04-13</t>
        </is>
      </c>
      <c r="C7274" t="inlineStr">
        <is>
          <t>home_use</t>
        </is>
      </c>
      <c r="D7274" t="inlineStr">
        <is>
          <t>IMP00643</t>
        </is>
      </c>
      <c r="E7274" t="inlineStr">
        <is>
          <t>T104498</t>
        </is>
      </c>
      <c r="F7274" s="32" t="n">
        <v>1772698.02</v>
      </c>
      <c r="G7274" s="32" t="n">
        <v>177269.8</v>
      </c>
    </row>
    <row r="7275">
      <c r="A7275" t="inlineStr">
        <is>
          <t>L0210834</t>
        </is>
      </c>
      <c r="B7275" t="inlineStr">
        <is>
          <t>2026-04-13</t>
        </is>
      </c>
      <c r="C7275" t="inlineStr">
        <is>
          <t>home_use</t>
        </is>
      </c>
      <c r="D7275" t="inlineStr">
        <is>
          <t>IMP00643</t>
        </is>
      </c>
      <c r="E7275" t="inlineStr">
        <is>
          <t>T104498</t>
        </is>
      </c>
      <c r="F7275" s="32" t="n">
        <v>507080.23</v>
      </c>
      <c r="G7275" s="32" t="n">
        <v>50708.02</v>
      </c>
    </row>
    <row r="7276">
      <c r="A7276" t="inlineStr">
        <is>
          <t>L0210836</t>
        </is>
      </c>
      <c r="B7276" t="inlineStr">
        <is>
          <t>2026-04-13</t>
        </is>
      </c>
      <c r="C7276" t="inlineStr">
        <is>
          <t>home_use</t>
        </is>
      </c>
      <c r="D7276" t="inlineStr">
        <is>
          <t>IMP00643</t>
        </is>
      </c>
      <c r="E7276" t="inlineStr">
        <is>
          <t>T104498</t>
        </is>
      </c>
      <c r="F7276" s="32" t="n">
        <v>787859.6800000001</v>
      </c>
      <c r="G7276" s="32" t="n">
        <v>78785.97</v>
      </c>
    </row>
    <row r="7277">
      <c r="A7277" t="inlineStr">
        <is>
          <t>L0210837</t>
        </is>
      </c>
      <c r="B7277" t="inlineStr">
        <is>
          <t>2026-04-13</t>
        </is>
      </c>
      <c r="C7277" t="inlineStr">
        <is>
          <t>home_use</t>
        </is>
      </c>
      <c r="D7277" t="inlineStr">
        <is>
          <t>IMP00643</t>
        </is>
      </c>
      <c r="E7277" t="inlineStr">
        <is>
          <t>T104498</t>
        </is>
      </c>
      <c r="F7277" s="32" t="n">
        <v>1254741.57</v>
      </c>
      <c r="G7277" s="32" t="n">
        <v>125474.16</v>
      </c>
    </row>
    <row r="7278">
      <c r="A7278" t="inlineStr">
        <is>
          <t>L0210838</t>
        </is>
      </c>
      <c r="B7278" t="inlineStr">
        <is>
          <t>2026-04-13</t>
        </is>
      </c>
      <c r="C7278" t="inlineStr">
        <is>
          <t>home_use</t>
        </is>
      </c>
      <c r="D7278" t="inlineStr">
        <is>
          <t>IMP00643</t>
        </is>
      </c>
      <c r="E7278" t="inlineStr">
        <is>
          <t>T104498</t>
        </is>
      </c>
      <c r="F7278" s="32" t="n">
        <v>2130261.29</v>
      </c>
      <c r="G7278" s="32" t="n">
        <v>213026.13</v>
      </c>
    </row>
    <row r="7279">
      <c r="A7279" t="inlineStr">
        <is>
          <t>L0210844</t>
        </is>
      </c>
      <c r="B7279" t="inlineStr">
        <is>
          <t>2026-04-13</t>
        </is>
      </c>
      <c r="C7279" t="inlineStr">
        <is>
          <t>home_use</t>
        </is>
      </c>
      <c r="D7279" t="inlineStr">
        <is>
          <t>IMP00683</t>
        </is>
      </c>
      <c r="E7279" t="inlineStr">
        <is>
          <t>T104777</t>
        </is>
      </c>
      <c r="F7279" s="32" t="n">
        <v>1238462.57</v>
      </c>
      <c r="G7279" s="32" t="n">
        <v>142423.2</v>
      </c>
    </row>
    <row r="7280">
      <c r="A7280" t="inlineStr">
        <is>
          <t>L0210859</t>
        </is>
      </c>
      <c r="B7280" t="inlineStr">
        <is>
          <t>2026-04-13</t>
        </is>
      </c>
      <c r="C7280" t="inlineStr">
        <is>
          <t>home_use</t>
        </is>
      </c>
      <c r="D7280" t="inlineStr">
        <is>
          <t>IMP00753</t>
        </is>
      </c>
      <c r="E7280" t="inlineStr">
        <is>
          <t>T105264</t>
        </is>
      </c>
      <c r="F7280" s="32" t="n">
        <v>483662.7</v>
      </c>
      <c r="G7280" s="32" t="n">
        <v>60457.84</v>
      </c>
    </row>
    <row r="7281">
      <c r="A7281" t="inlineStr">
        <is>
          <t>L0210865</t>
        </is>
      </c>
      <c r="B7281" t="inlineStr">
        <is>
          <t>2026-04-13</t>
        </is>
      </c>
      <c r="C7281" t="inlineStr">
        <is>
          <t>home_use</t>
        </is>
      </c>
      <c r="D7281" t="inlineStr">
        <is>
          <t>IMP00802</t>
        </is>
      </c>
      <c r="E7281" t="inlineStr">
        <is>
          <t>T105608</t>
        </is>
      </c>
      <c r="F7281" s="32" t="n">
        <v>4432189.21</v>
      </c>
      <c r="G7281" s="32" t="n">
        <v>465379.87</v>
      </c>
    </row>
    <row r="7282">
      <c r="A7282" t="inlineStr">
        <is>
          <t>L0210893</t>
        </is>
      </c>
      <c r="B7282" t="inlineStr">
        <is>
          <t>2026-04-13</t>
        </is>
      </c>
      <c r="C7282" t="inlineStr">
        <is>
          <t>home_use</t>
        </is>
      </c>
      <c r="D7282" t="inlineStr">
        <is>
          <t>IMP00926</t>
        </is>
      </c>
      <c r="E7282" t="inlineStr">
        <is>
          <t>T106477</t>
        </is>
      </c>
      <c r="F7282" s="32" t="n">
        <v>10974402.14</v>
      </c>
      <c r="G7282" s="32" t="n">
        <v>1097440.21</v>
      </c>
    </row>
    <row r="7283">
      <c r="A7283" t="inlineStr">
        <is>
          <t>L0210894</t>
        </is>
      </c>
      <c r="B7283" t="inlineStr">
        <is>
          <t>2026-04-13</t>
        </is>
      </c>
      <c r="C7283" t="inlineStr">
        <is>
          <t>home_use</t>
        </is>
      </c>
      <c r="D7283" t="inlineStr">
        <is>
          <t>IMP00926</t>
        </is>
      </c>
      <c r="E7283" t="inlineStr">
        <is>
          <t>T106477</t>
        </is>
      </c>
      <c r="F7283" s="32" t="n">
        <v>31729551.91</v>
      </c>
      <c r="G7283" s="32" t="n">
        <v>3331602.95</v>
      </c>
    </row>
    <row r="7284">
      <c r="A7284" t="inlineStr">
        <is>
          <t>L0210898</t>
        </is>
      </c>
      <c r="B7284" t="inlineStr">
        <is>
          <t>2026-04-13</t>
        </is>
      </c>
      <c r="C7284" t="inlineStr">
        <is>
          <t>home_use</t>
        </is>
      </c>
      <c r="D7284" t="inlineStr">
        <is>
          <t>IMP00950</t>
        </is>
      </c>
      <c r="F7284" s="32" t="n">
        <v>1509259.18</v>
      </c>
      <c r="G7284" s="32" t="n">
        <v>196203.69</v>
      </c>
    </row>
    <row r="7285">
      <c r="A7285" t="inlineStr">
        <is>
          <t>L0210899</t>
        </is>
      </c>
      <c r="B7285" t="inlineStr">
        <is>
          <t>2026-04-13</t>
        </is>
      </c>
      <c r="C7285" t="inlineStr">
        <is>
          <t>home_use</t>
        </is>
      </c>
      <c r="D7285" t="inlineStr">
        <is>
          <t>IMP00950</t>
        </is>
      </c>
      <c r="F7285" s="32" t="n">
        <v>1208906.52</v>
      </c>
      <c r="G7285" s="32" t="n">
        <v>157157.85</v>
      </c>
    </row>
    <row r="7286">
      <c r="A7286" t="inlineStr">
        <is>
          <t>L0210900</t>
        </is>
      </c>
      <c r="B7286" t="inlineStr">
        <is>
          <t>2026-04-13</t>
        </is>
      </c>
      <c r="C7286" t="inlineStr">
        <is>
          <t>home_use</t>
        </is>
      </c>
      <c r="D7286" t="inlineStr">
        <is>
          <t>IMP00950</t>
        </is>
      </c>
      <c r="F7286" s="32" t="n">
        <v>987726.27</v>
      </c>
      <c r="G7286" s="32" t="n">
        <v>123465.78</v>
      </c>
    </row>
    <row r="7287">
      <c r="A7287" t="inlineStr">
        <is>
          <t>L0210914</t>
        </is>
      </c>
      <c r="B7287" t="inlineStr">
        <is>
          <t>2026-04-13</t>
        </is>
      </c>
      <c r="C7287" t="inlineStr">
        <is>
          <t>home_use</t>
        </is>
      </c>
      <c r="D7287" t="inlineStr">
        <is>
          <t>IMP01037</t>
        </is>
      </c>
      <c r="E7287" t="inlineStr">
        <is>
          <t>T107258</t>
        </is>
      </c>
      <c r="F7287" s="32" t="n">
        <v>2088236.47</v>
      </c>
      <c r="G7287" s="32" t="n">
        <v>208823.65</v>
      </c>
    </row>
    <row r="7288">
      <c r="A7288" t="inlineStr">
        <is>
          <t>L0210915</t>
        </is>
      </c>
      <c r="B7288" t="inlineStr">
        <is>
          <t>2026-04-13</t>
        </is>
      </c>
      <c r="C7288" t="inlineStr">
        <is>
          <t>home_use</t>
        </is>
      </c>
      <c r="D7288" t="inlineStr">
        <is>
          <t>IMP01037</t>
        </is>
      </c>
      <c r="E7288" t="inlineStr">
        <is>
          <t>T107258</t>
        </is>
      </c>
      <c r="F7288" s="32" t="n">
        <v>846388.03</v>
      </c>
      <c r="G7288" s="32" t="n">
        <v>101566.56</v>
      </c>
    </row>
    <row r="7289">
      <c r="A7289" t="inlineStr">
        <is>
          <t>L0210916</t>
        </is>
      </c>
      <c r="B7289" t="inlineStr">
        <is>
          <t>2026-04-13</t>
        </is>
      </c>
      <c r="C7289" t="inlineStr">
        <is>
          <t>home_use</t>
        </is>
      </c>
      <c r="D7289" t="inlineStr">
        <is>
          <t>IMP01037</t>
        </is>
      </c>
      <c r="E7289" t="inlineStr">
        <is>
          <t>T107258</t>
        </is>
      </c>
      <c r="F7289" s="32" t="n">
        <v>2570581.27</v>
      </c>
      <c r="G7289" s="32" t="n">
        <v>257058.13</v>
      </c>
    </row>
    <row r="7290">
      <c r="A7290" t="inlineStr">
        <is>
          <t>L0210917</t>
        </is>
      </c>
      <c r="B7290" t="inlineStr">
        <is>
          <t>2026-04-13</t>
        </is>
      </c>
      <c r="C7290" t="inlineStr">
        <is>
          <t>home_use</t>
        </is>
      </c>
      <c r="D7290" t="inlineStr">
        <is>
          <t>IMP01037</t>
        </is>
      </c>
      <c r="E7290" t="inlineStr">
        <is>
          <t>T107258</t>
        </is>
      </c>
      <c r="F7290" s="32" t="n">
        <v>6466787.48</v>
      </c>
      <c r="G7290" s="32" t="n">
        <v>646678.75</v>
      </c>
    </row>
    <row r="7291">
      <c r="A7291" t="inlineStr">
        <is>
          <t>L0210926</t>
        </is>
      </c>
      <c r="B7291" t="inlineStr">
        <is>
          <t>2026-04-13</t>
        </is>
      </c>
      <c r="C7291" t="inlineStr">
        <is>
          <t>home_use</t>
        </is>
      </c>
      <c r="D7291" t="inlineStr">
        <is>
          <t>IMP01089</t>
        </is>
      </c>
      <c r="E7291" t="inlineStr">
        <is>
          <t>T107617</t>
        </is>
      </c>
      <c r="F7291" s="32" t="n">
        <v>820384.62</v>
      </c>
      <c r="G7291" s="32" t="n">
        <v>86140.39</v>
      </c>
    </row>
    <row r="7292">
      <c r="A7292" t="inlineStr">
        <is>
          <t>L0210930</t>
        </is>
      </c>
      <c r="B7292" t="inlineStr">
        <is>
          <t>2026-04-13</t>
        </is>
      </c>
      <c r="C7292" t="inlineStr">
        <is>
          <t>home_use</t>
        </is>
      </c>
      <c r="D7292" t="inlineStr">
        <is>
          <t>IMP01142</t>
        </is>
      </c>
      <c r="E7292" t="inlineStr">
        <is>
          <t>T107992</t>
        </is>
      </c>
      <c r="F7292" s="32" t="n">
        <v>42077564.92</v>
      </c>
      <c r="G7292" s="32" t="n">
        <v>4207756.49</v>
      </c>
    </row>
    <row r="7293">
      <c r="A7293" t="inlineStr">
        <is>
          <t>L0210956</t>
        </is>
      </c>
      <c r="B7293" t="inlineStr">
        <is>
          <t>2026-04-13</t>
        </is>
      </c>
      <c r="C7293" t="inlineStr">
        <is>
          <t>home_use</t>
        </is>
      </c>
      <c r="D7293" t="inlineStr">
        <is>
          <t>IMP01310</t>
        </is>
      </c>
      <c r="E7293" t="inlineStr">
        <is>
          <t>T109167</t>
        </is>
      </c>
      <c r="F7293" s="32" t="n">
        <v>966522.05</v>
      </c>
      <c r="G7293" s="32" t="n">
        <v>103417.86</v>
      </c>
    </row>
    <row r="7294">
      <c r="A7294" t="inlineStr">
        <is>
          <t>L0210957</t>
        </is>
      </c>
      <c r="B7294" t="inlineStr">
        <is>
          <t>2026-04-13</t>
        </is>
      </c>
      <c r="C7294" t="inlineStr">
        <is>
          <t>home_use</t>
        </is>
      </c>
      <c r="D7294" t="inlineStr">
        <is>
          <t>IMP01310</t>
        </is>
      </c>
      <c r="E7294" t="inlineStr">
        <is>
          <t>T109167</t>
        </is>
      </c>
      <c r="F7294" s="32" t="n">
        <v>1446856.69</v>
      </c>
      <c r="G7294" s="32" t="n">
        <v>188091.37</v>
      </c>
    </row>
    <row r="7295">
      <c r="A7295" t="inlineStr">
        <is>
          <t>L0210958</t>
        </is>
      </c>
      <c r="B7295" t="inlineStr">
        <is>
          <t>2026-04-13</t>
        </is>
      </c>
      <c r="C7295" t="inlineStr">
        <is>
          <t>home_use</t>
        </is>
      </c>
      <c r="D7295" t="inlineStr">
        <is>
          <t>IMP01310</t>
        </is>
      </c>
      <c r="E7295" t="inlineStr">
        <is>
          <t>T109167</t>
        </is>
      </c>
      <c r="F7295" s="32" t="n">
        <v>1606522.74</v>
      </c>
      <c r="G7295" s="32" t="n">
        <v>171897.93</v>
      </c>
    </row>
    <row r="7296">
      <c r="A7296" t="inlineStr">
        <is>
          <t>L0210959</t>
        </is>
      </c>
      <c r="B7296" t="inlineStr">
        <is>
          <t>2026-04-13</t>
        </is>
      </c>
      <c r="C7296" t="inlineStr">
        <is>
          <t>home_use</t>
        </is>
      </c>
      <c r="D7296" t="inlineStr">
        <is>
          <t>IMP01310</t>
        </is>
      </c>
      <c r="E7296" t="inlineStr">
        <is>
          <t>T109167</t>
        </is>
      </c>
      <c r="F7296" s="32" t="n">
        <v>839908.47</v>
      </c>
      <c r="G7296" s="32" t="n">
        <v>89870.21000000001</v>
      </c>
    </row>
    <row r="7297">
      <c r="A7297" t="inlineStr">
        <is>
          <t>L0210960</t>
        </is>
      </c>
      <c r="B7297" t="inlineStr">
        <is>
          <t>2026-04-13</t>
        </is>
      </c>
      <c r="C7297" t="inlineStr">
        <is>
          <t>home_use</t>
        </is>
      </c>
      <c r="D7297" t="inlineStr">
        <is>
          <t>IMP01310</t>
        </is>
      </c>
      <c r="E7297" t="inlineStr">
        <is>
          <t>T109167</t>
        </is>
      </c>
      <c r="F7297" s="32" t="n">
        <v>499653.2</v>
      </c>
      <c r="G7297" s="32" t="n">
        <v>53462.89</v>
      </c>
    </row>
    <row r="7298">
      <c r="A7298" t="inlineStr">
        <is>
          <t>L0210961</t>
        </is>
      </c>
      <c r="B7298" t="inlineStr">
        <is>
          <t>2026-04-13</t>
        </is>
      </c>
      <c r="C7298" t="inlineStr">
        <is>
          <t>home_use</t>
        </is>
      </c>
      <c r="D7298" t="inlineStr">
        <is>
          <t>IMP01310</t>
        </is>
      </c>
      <c r="E7298" t="inlineStr">
        <is>
          <t>T109167</t>
        </is>
      </c>
      <c r="F7298" s="32" t="n">
        <v>547957.36</v>
      </c>
      <c r="G7298" s="32" t="n">
        <v>58631.44</v>
      </c>
    </row>
    <row r="7299">
      <c r="A7299" t="inlineStr">
        <is>
          <t>L0210996</t>
        </is>
      </c>
      <c r="B7299" t="inlineStr">
        <is>
          <t>2026-04-14</t>
        </is>
      </c>
      <c r="C7299" t="inlineStr">
        <is>
          <t>home_use</t>
        </is>
      </c>
      <c r="D7299" t="inlineStr">
        <is>
          <t>IMP00022</t>
        </is>
      </c>
      <c r="E7299" t="inlineStr">
        <is>
          <t>T100152</t>
        </is>
      </c>
      <c r="F7299" s="32" t="n">
        <v>962462.42</v>
      </c>
      <c r="G7299" s="32" t="n">
        <v>120307.8</v>
      </c>
    </row>
    <row r="7300">
      <c r="A7300" t="inlineStr">
        <is>
          <t>L0211000</t>
        </is>
      </c>
      <c r="B7300" t="inlineStr">
        <is>
          <t>2026-04-14</t>
        </is>
      </c>
      <c r="C7300" t="inlineStr">
        <is>
          <t>home_use</t>
        </is>
      </c>
      <c r="D7300" t="inlineStr">
        <is>
          <t>IMP00038</t>
        </is>
      </c>
      <c r="E7300" t="inlineStr">
        <is>
          <t>T100260</t>
        </is>
      </c>
      <c r="F7300" s="32" t="n">
        <v>3781813.74</v>
      </c>
      <c r="G7300" s="32" t="n">
        <v>378181.37</v>
      </c>
    </row>
    <row r="7301">
      <c r="A7301" t="inlineStr">
        <is>
          <t>L0211005</t>
        </is>
      </c>
      <c r="B7301" t="inlineStr">
        <is>
          <t>2026-04-14</t>
        </is>
      </c>
      <c r="C7301" t="inlineStr">
        <is>
          <t>home_use</t>
        </is>
      </c>
      <c r="D7301" t="inlineStr">
        <is>
          <t>IMP00063</t>
        </is>
      </c>
      <c r="E7301" t="inlineStr">
        <is>
          <t>T100440</t>
        </is>
      </c>
      <c r="F7301" s="32" t="n">
        <v>9895474.77</v>
      </c>
      <c r="G7301" s="32" t="n">
        <v>1286411.72</v>
      </c>
    </row>
    <row r="7302">
      <c r="A7302" t="inlineStr">
        <is>
          <t>L0211006</t>
        </is>
      </c>
      <c r="B7302" t="inlineStr">
        <is>
          <t>2026-04-14</t>
        </is>
      </c>
      <c r="C7302" t="inlineStr">
        <is>
          <t>home_use</t>
        </is>
      </c>
      <c r="D7302" t="inlineStr">
        <is>
          <t>IMP00063</t>
        </is>
      </c>
      <c r="E7302" t="inlineStr">
        <is>
          <t>T100440</t>
        </is>
      </c>
      <c r="F7302" s="32" t="n">
        <v>589974.9300000001</v>
      </c>
      <c r="G7302" s="32" t="n">
        <v>67847.12</v>
      </c>
    </row>
    <row r="7303">
      <c r="A7303" t="inlineStr">
        <is>
          <t>L0211007</t>
        </is>
      </c>
      <c r="B7303" t="inlineStr">
        <is>
          <t>2026-04-14</t>
        </is>
      </c>
      <c r="C7303" t="inlineStr">
        <is>
          <t>home_use</t>
        </is>
      </c>
      <c r="D7303" t="inlineStr">
        <is>
          <t>IMP00063</t>
        </is>
      </c>
      <c r="E7303" t="inlineStr">
        <is>
          <t>T100440</t>
        </is>
      </c>
      <c r="F7303" s="32" t="n">
        <v>376126.75</v>
      </c>
      <c r="G7303" s="32" t="n">
        <v>43254.58</v>
      </c>
    </row>
    <row r="7304">
      <c r="A7304" t="inlineStr">
        <is>
          <t>L0211008</t>
        </is>
      </c>
      <c r="B7304" t="inlineStr">
        <is>
          <t>2026-04-14</t>
        </is>
      </c>
      <c r="C7304" t="inlineStr">
        <is>
          <t>home_use</t>
        </is>
      </c>
      <c r="D7304" t="inlineStr">
        <is>
          <t>IMP00063</t>
        </is>
      </c>
      <c r="E7304" t="inlineStr">
        <is>
          <t>T100440</t>
        </is>
      </c>
      <c r="F7304" s="32" t="n">
        <v>3545269.73</v>
      </c>
      <c r="G7304" s="32" t="n">
        <v>460885.07</v>
      </c>
    </row>
    <row r="7305">
      <c r="A7305" t="inlineStr">
        <is>
          <t>L0211009</t>
        </is>
      </c>
      <c r="B7305" t="inlineStr">
        <is>
          <t>2026-04-14</t>
        </is>
      </c>
      <c r="C7305" t="inlineStr">
        <is>
          <t>home_use</t>
        </is>
      </c>
      <c r="D7305" t="inlineStr">
        <is>
          <t>IMP00063</t>
        </is>
      </c>
      <c r="E7305" t="inlineStr">
        <is>
          <t>T100440</t>
        </is>
      </c>
      <c r="F7305" s="32" t="n">
        <v>295390.72</v>
      </c>
      <c r="G7305" s="32" t="n">
        <v>33969.93</v>
      </c>
    </row>
    <row r="7306">
      <c r="A7306" t="inlineStr">
        <is>
          <t>L0211010</t>
        </is>
      </c>
      <c r="B7306" t="inlineStr">
        <is>
          <t>2026-04-14</t>
        </is>
      </c>
      <c r="C7306" t="inlineStr">
        <is>
          <t>home_use</t>
        </is>
      </c>
      <c r="D7306" t="inlineStr">
        <is>
          <t>IMP00063</t>
        </is>
      </c>
      <c r="E7306" t="inlineStr">
        <is>
          <t>T100440</t>
        </is>
      </c>
      <c r="F7306" s="32" t="n">
        <v>706702.48</v>
      </c>
      <c r="G7306" s="32" t="n">
        <v>81270.78999999999</v>
      </c>
    </row>
    <row r="7307">
      <c r="A7307" t="inlineStr">
        <is>
          <t>L0211011</t>
        </is>
      </c>
      <c r="B7307" t="inlineStr">
        <is>
          <t>2026-04-14</t>
        </is>
      </c>
      <c r="C7307" t="inlineStr">
        <is>
          <t>home_use</t>
        </is>
      </c>
      <c r="D7307" t="inlineStr">
        <is>
          <t>IMP00063</t>
        </is>
      </c>
      <c r="E7307" t="inlineStr">
        <is>
          <t>T100440</t>
        </is>
      </c>
      <c r="F7307" s="32" t="n">
        <v>691585.72</v>
      </c>
      <c r="G7307" s="32" t="n">
        <v>73999.67</v>
      </c>
    </row>
    <row r="7308">
      <c r="A7308" t="inlineStr">
        <is>
          <t>L0211012</t>
        </is>
      </c>
      <c r="B7308" t="inlineStr">
        <is>
          <t>2026-04-14</t>
        </is>
      </c>
      <c r="C7308" t="inlineStr">
        <is>
          <t>home_use</t>
        </is>
      </c>
      <c r="D7308" t="inlineStr">
        <is>
          <t>IMP00063</t>
        </is>
      </c>
      <c r="E7308" t="inlineStr">
        <is>
          <t>T100440</t>
        </is>
      </c>
      <c r="F7308" s="32" t="n">
        <v>2733010.94</v>
      </c>
      <c r="G7308" s="32" t="n">
        <v>306097.23</v>
      </c>
    </row>
    <row r="7309">
      <c r="A7309" t="inlineStr">
        <is>
          <t>L0211013</t>
        </is>
      </c>
      <c r="B7309" t="inlineStr">
        <is>
          <t>2026-04-14</t>
        </is>
      </c>
      <c r="C7309" t="inlineStr">
        <is>
          <t>home_use</t>
        </is>
      </c>
      <c r="D7309" t="inlineStr">
        <is>
          <t>IMP00063</t>
        </is>
      </c>
      <c r="E7309" t="inlineStr">
        <is>
          <t>T100440</t>
        </is>
      </c>
      <c r="F7309" s="32" t="n">
        <v>390325.38</v>
      </c>
      <c r="G7309" s="32" t="n">
        <v>44887.42</v>
      </c>
    </row>
    <row r="7310">
      <c r="A7310" t="inlineStr">
        <is>
          <t>L0211014</t>
        </is>
      </c>
      <c r="B7310" t="inlineStr">
        <is>
          <t>2026-04-14</t>
        </is>
      </c>
      <c r="C7310" t="inlineStr">
        <is>
          <t>home_use</t>
        </is>
      </c>
      <c r="D7310" t="inlineStr">
        <is>
          <t>IMP00063</t>
        </is>
      </c>
      <c r="E7310" t="inlineStr">
        <is>
          <t>T100440</t>
        </is>
      </c>
      <c r="F7310" s="32" t="n">
        <v>749558.17</v>
      </c>
      <c r="G7310" s="32" t="n">
        <v>80202.72</v>
      </c>
    </row>
    <row r="7311">
      <c r="A7311" t="inlineStr">
        <is>
          <t>L0211015</t>
        </is>
      </c>
      <c r="B7311" t="inlineStr">
        <is>
          <t>2026-04-14</t>
        </is>
      </c>
      <c r="C7311" t="inlineStr">
        <is>
          <t>home_use</t>
        </is>
      </c>
      <c r="D7311" t="inlineStr">
        <is>
          <t>IMP00063</t>
        </is>
      </c>
      <c r="E7311" t="inlineStr">
        <is>
          <t>T100440</t>
        </is>
      </c>
      <c r="F7311" s="32" t="n">
        <v>2077435.93</v>
      </c>
      <c r="G7311" s="32" t="n">
        <v>232672.82</v>
      </c>
    </row>
    <row r="7312">
      <c r="A7312" t="inlineStr">
        <is>
          <t>L0211016</t>
        </is>
      </c>
      <c r="B7312" t="inlineStr">
        <is>
          <t>2026-04-14</t>
        </is>
      </c>
      <c r="C7312" t="inlineStr">
        <is>
          <t>home_use</t>
        </is>
      </c>
      <c r="D7312" t="inlineStr">
        <is>
          <t>IMP00063</t>
        </is>
      </c>
      <c r="E7312" t="inlineStr">
        <is>
          <t>T100440</t>
        </is>
      </c>
      <c r="F7312" s="32" t="n">
        <v>1106945.82</v>
      </c>
      <c r="G7312" s="32" t="n">
        <v>118443.2</v>
      </c>
    </row>
    <row r="7313">
      <c r="A7313" t="inlineStr">
        <is>
          <t>L0211017</t>
        </is>
      </c>
      <c r="B7313" t="inlineStr">
        <is>
          <t>2026-04-14</t>
        </is>
      </c>
      <c r="C7313" t="inlineStr">
        <is>
          <t>home_use</t>
        </is>
      </c>
      <c r="D7313" t="inlineStr">
        <is>
          <t>IMP00063</t>
        </is>
      </c>
      <c r="E7313" t="inlineStr">
        <is>
          <t>T100440</t>
        </is>
      </c>
      <c r="F7313" s="32" t="n">
        <v>843111.39</v>
      </c>
      <c r="G7313" s="32" t="n">
        <v>90212.92</v>
      </c>
    </row>
    <row r="7314">
      <c r="A7314" t="inlineStr">
        <is>
          <t>L0211018</t>
        </is>
      </c>
      <c r="B7314" t="inlineStr">
        <is>
          <t>2026-04-14</t>
        </is>
      </c>
      <c r="C7314" t="inlineStr">
        <is>
          <t>home_use</t>
        </is>
      </c>
      <c r="D7314" t="inlineStr">
        <is>
          <t>IMP00063</t>
        </is>
      </c>
      <c r="E7314" t="inlineStr">
        <is>
          <t>T100440</t>
        </is>
      </c>
      <c r="F7314" s="32" t="n">
        <v>3480639.26</v>
      </c>
      <c r="G7314" s="32" t="n">
        <v>389831.6</v>
      </c>
    </row>
    <row r="7315">
      <c r="A7315" t="inlineStr">
        <is>
          <t>L0211019</t>
        </is>
      </c>
      <c r="B7315" t="inlineStr">
        <is>
          <t>2026-04-14</t>
        </is>
      </c>
      <c r="C7315" t="inlineStr">
        <is>
          <t>home_use</t>
        </is>
      </c>
      <c r="D7315" t="inlineStr">
        <is>
          <t>IMP00067</t>
        </is>
      </c>
      <c r="E7315" t="inlineStr">
        <is>
          <t>T100466</t>
        </is>
      </c>
      <c r="F7315" s="32" t="n">
        <v>322142.79</v>
      </c>
      <c r="G7315" s="32" t="n">
        <v>33824.99</v>
      </c>
    </row>
    <row r="7316">
      <c r="A7316" t="inlineStr">
        <is>
          <t>L0211020</t>
        </is>
      </c>
      <c r="B7316" t="inlineStr">
        <is>
          <t>2026-04-14</t>
        </is>
      </c>
      <c r="C7316" t="inlineStr">
        <is>
          <t>home_use</t>
        </is>
      </c>
      <c r="D7316" t="inlineStr">
        <is>
          <t>IMP00067</t>
        </is>
      </c>
      <c r="E7316" t="inlineStr">
        <is>
          <t>T100466</t>
        </is>
      </c>
      <c r="F7316" s="32" t="n">
        <v>44285813.84</v>
      </c>
      <c r="G7316" s="32" t="n">
        <v>4428581.38</v>
      </c>
    </row>
    <row r="7317">
      <c r="A7317" t="inlineStr">
        <is>
          <t>L0211025</t>
        </is>
      </c>
      <c r="B7317" t="inlineStr">
        <is>
          <t>2026-04-14</t>
        </is>
      </c>
      <c r="C7317" t="inlineStr">
        <is>
          <t>home_use_exempt</t>
        </is>
      </c>
      <c r="D7317" t="inlineStr">
        <is>
          <t>IMP00105</t>
        </is>
      </c>
      <c r="E7317" t="inlineStr">
        <is>
          <t>T100729</t>
        </is>
      </c>
      <c r="F7317" s="32" t="n">
        <v>101051.6</v>
      </c>
      <c r="G7317" s="32" t="n">
        <v>0</v>
      </c>
    </row>
    <row r="7318">
      <c r="A7318" t="inlineStr">
        <is>
          <t>L0211032</t>
        </is>
      </c>
      <c r="B7318" t="inlineStr">
        <is>
          <t>2026-04-14</t>
        </is>
      </c>
      <c r="C7318" t="inlineStr">
        <is>
          <t>home_use</t>
        </is>
      </c>
      <c r="D7318" t="inlineStr">
        <is>
          <t>IMP00147</t>
        </is>
      </c>
      <c r="F7318" s="32" t="n">
        <v>1760472.83</v>
      </c>
      <c r="G7318" s="32" t="n">
        <v>176047.28</v>
      </c>
    </row>
    <row r="7319">
      <c r="A7319" t="inlineStr">
        <is>
          <t>L0211045</t>
        </is>
      </c>
      <c r="B7319" t="inlineStr">
        <is>
          <t>2026-04-14</t>
        </is>
      </c>
      <c r="C7319" t="inlineStr">
        <is>
          <t>home_use</t>
        </is>
      </c>
      <c r="D7319" t="inlineStr">
        <is>
          <t>IMP00306</t>
        </is>
      </c>
      <c r="E7319" t="inlineStr">
        <is>
          <t>T102141</t>
        </is>
      </c>
      <c r="F7319" s="32" t="n">
        <v>139771.71</v>
      </c>
      <c r="G7319" s="32" t="n">
        <v>14676.03</v>
      </c>
    </row>
    <row r="7320">
      <c r="A7320" t="inlineStr">
        <is>
          <t>L0211046</t>
        </is>
      </c>
      <c r="B7320" t="inlineStr">
        <is>
          <t>2026-04-14</t>
        </is>
      </c>
      <c r="C7320" t="inlineStr">
        <is>
          <t>warehouse_out</t>
        </is>
      </c>
      <c r="D7320" t="inlineStr">
        <is>
          <t>IMP00306</t>
        </is>
      </c>
      <c r="E7320" t="inlineStr">
        <is>
          <t>T102141</t>
        </is>
      </c>
      <c r="F7320" s="32" t="n">
        <v>573753.0600000001</v>
      </c>
      <c r="G7320" s="32" t="n">
        <v>60244.07</v>
      </c>
    </row>
    <row r="7321">
      <c r="A7321" t="inlineStr">
        <is>
          <t>L0211047</t>
        </is>
      </c>
      <c r="B7321" t="inlineStr">
        <is>
          <t>2026-04-14</t>
        </is>
      </c>
      <c r="C7321" t="inlineStr">
        <is>
          <t>home_use</t>
        </is>
      </c>
      <c r="D7321" t="inlineStr">
        <is>
          <t>IMP00306</t>
        </is>
      </c>
      <c r="E7321" t="inlineStr">
        <is>
          <t>T102141</t>
        </is>
      </c>
      <c r="F7321" s="32" t="n">
        <v>704089.33</v>
      </c>
      <c r="G7321" s="32" t="n">
        <v>73929.38</v>
      </c>
    </row>
    <row r="7322">
      <c r="A7322" t="inlineStr">
        <is>
          <t>L0211048</t>
        </is>
      </c>
      <c r="B7322" t="inlineStr">
        <is>
          <t>2026-04-14</t>
        </is>
      </c>
      <c r="C7322" t="inlineStr">
        <is>
          <t>home_use</t>
        </is>
      </c>
      <c r="D7322" t="inlineStr">
        <is>
          <t>IMP00306</t>
        </is>
      </c>
      <c r="E7322" t="inlineStr">
        <is>
          <t>T102141</t>
        </is>
      </c>
      <c r="F7322" s="32" t="n">
        <v>464687.89</v>
      </c>
      <c r="G7322" s="32" t="n">
        <v>58085.99</v>
      </c>
    </row>
    <row r="7323">
      <c r="A7323" t="inlineStr">
        <is>
          <t>L0211050</t>
        </is>
      </c>
      <c r="B7323" t="inlineStr">
        <is>
          <t>2026-04-14</t>
        </is>
      </c>
      <c r="C7323" t="inlineStr">
        <is>
          <t>home_use</t>
        </is>
      </c>
      <c r="D7323" t="inlineStr">
        <is>
          <t>IMP00306</t>
        </is>
      </c>
      <c r="E7323" t="inlineStr">
        <is>
          <t>T102141</t>
        </is>
      </c>
      <c r="F7323" s="32" t="n">
        <v>3239062.84</v>
      </c>
      <c r="G7323" s="32" t="n">
        <v>372492.23</v>
      </c>
    </row>
    <row r="7324">
      <c r="A7324" t="inlineStr">
        <is>
          <t>L0211052</t>
        </is>
      </c>
      <c r="B7324" t="inlineStr">
        <is>
          <t>2026-04-14</t>
        </is>
      </c>
      <c r="C7324" t="inlineStr">
        <is>
          <t>home_use</t>
        </is>
      </c>
      <c r="D7324" t="inlineStr">
        <is>
          <t>IMP00306</t>
        </is>
      </c>
      <c r="E7324" t="inlineStr">
        <is>
          <t>T102141</t>
        </is>
      </c>
      <c r="F7324" s="32" t="n">
        <v>524688.45</v>
      </c>
      <c r="G7324" s="32" t="n">
        <v>55092.29</v>
      </c>
    </row>
    <row r="7325">
      <c r="A7325" t="inlineStr">
        <is>
          <t>L0211077</t>
        </is>
      </c>
      <c r="B7325" t="inlineStr">
        <is>
          <t>2026-04-14</t>
        </is>
      </c>
      <c r="C7325" t="inlineStr">
        <is>
          <t>home_use</t>
        </is>
      </c>
      <c r="D7325" t="inlineStr">
        <is>
          <t>IMP00448</t>
        </is>
      </c>
      <c r="E7325" t="inlineStr">
        <is>
          <t>T103130</t>
        </is>
      </c>
      <c r="F7325" s="32" t="n">
        <v>120295864.81</v>
      </c>
      <c r="G7325" s="32" t="n">
        <v>12029586.48</v>
      </c>
    </row>
    <row r="7326">
      <c r="A7326" t="inlineStr">
        <is>
          <t>L0211079</t>
        </is>
      </c>
      <c r="B7326" t="inlineStr">
        <is>
          <t>2026-04-14</t>
        </is>
      </c>
      <c r="C7326" t="inlineStr">
        <is>
          <t>home_use</t>
        </is>
      </c>
      <c r="D7326" t="inlineStr">
        <is>
          <t>IMP00464</t>
        </is>
      </c>
      <c r="E7326" t="inlineStr">
        <is>
          <t>T100033</t>
        </is>
      </c>
      <c r="F7326" s="32" t="n">
        <v>1722545.25</v>
      </c>
      <c r="G7326" s="32" t="n">
        <v>206705.43</v>
      </c>
    </row>
    <row r="7327">
      <c r="A7327" t="inlineStr">
        <is>
          <t>L0211117</t>
        </is>
      </c>
      <c r="B7327" t="inlineStr">
        <is>
          <t>2026-04-14</t>
        </is>
      </c>
      <c r="C7327" t="inlineStr">
        <is>
          <t>home_use</t>
        </is>
      </c>
      <c r="D7327" t="inlineStr">
        <is>
          <t>IMP00643</t>
        </is>
      </c>
      <c r="E7327" t="inlineStr">
        <is>
          <t>T104498</t>
        </is>
      </c>
      <c r="F7327" s="32" t="n">
        <v>426862.87</v>
      </c>
      <c r="G7327" s="32" t="n">
        <v>42686.29</v>
      </c>
    </row>
    <row r="7328">
      <c r="A7328" t="inlineStr">
        <is>
          <t>L0211119</t>
        </is>
      </c>
      <c r="B7328" t="inlineStr">
        <is>
          <t>2026-04-14</t>
        </is>
      </c>
      <c r="C7328" t="inlineStr">
        <is>
          <t>home_use</t>
        </is>
      </c>
      <c r="D7328" t="inlineStr">
        <is>
          <t>IMP00643</t>
        </is>
      </c>
      <c r="E7328" t="inlineStr">
        <is>
          <t>T104498</t>
        </is>
      </c>
      <c r="F7328" s="32" t="n">
        <v>811227.3100000001</v>
      </c>
      <c r="G7328" s="32" t="n">
        <v>81122.73</v>
      </c>
    </row>
    <row r="7329">
      <c r="A7329" t="inlineStr">
        <is>
          <t>L0211120</t>
        </is>
      </c>
      <c r="B7329" t="inlineStr">
        <is>
          <t>2026-04-14</t>
        </is>
      </c>
      <c r="C7329" t="inlineStr">
        <is>
          <t>home_use</t>
        </is>
      </c>
      <c r="D7329" t="inlineStr">
        <is>
          <t>IMP00643</t>
        </is>
      </c>
      <c r="E7329" t="inlineStr">
        <is>
          <t>T104498</t>
        </is>
      </c>
      <c r="F7329" s="32" t="n">
        <v>796272.5699999999</v>
      </c>
      <c r="G7329" s="32" t="n">
        <v>79627.25999999999</v>
      </c>
    </row>
    <row r="7330">
      <c r="A7330" t="inlineStr">
        <is>
          <t>L0211121</t>
        </is>
      </c>
      <c r="B7330" t="inlineStr">
        <is>
          <t>2026-04-14</t>
        </is>
      </c>
      <c r="C7330" t="inlineStr">
        <is>
          <t>home_use</t>
        </is>
      </c>
      <c r="D7330" t="inlineStr">
        <is>
          <t>IMP00643</t>
        </is>
      </c>
      <c r="E7330" t="inlineStr">
        <is>
          <t>T104498</t>
        </is>
      </c>
      <c r="F7330" s="32" t="n">
        <v>489986.97</v>
      </c>
      <c r="G7330" s="32" t="n">
        <v>48998.7</v>
      </c>
    </row>
    <row r="7331">
      <c r="A7331" t="inlineStr">
        <is>
          <t>L0211123</t>
        </is>
      </c>
      <c r="B7331" t="inlineStr">
        <is>
          <t>2026-04-14</t>
        </is>
      </c>
      <c r="C7331" t="inlineStr">
        <is>
          <t>home_use</t>
        </is>
      </c>
      <c r="D7331" t="inlineStr">
        <is>
          <t>IMP00643</t>
        </is>
      </c>
      <c r="E7331" t="inlineStr">
        <is>
          <t>T104498</t>
        </is>
      </c>
      <c r="F7331" s="32" t="n">
        <v>720278.75</v>
      </c>
      <c r="G7331" s="32" t="n">
        <v>72027.87</v>
      </c>
    </row>
    <row r="7332">
      <c r="A7332" t="inlineStr">
        <is>
          <t>L0211126</t>
        </is>
      </c>
      <c r="B7332" t="inlineStr">
        <is>
          <t>2026-04-14</t>
        </is>
      </c>
      <c r="C7332" t="inlineStr">
        <is>
          <t>warehouse_out</t>
        </is>
      </c>
      <c r="D7332" t="inlineStr">
        <is>
          <t>IMP00676</t>
        </is>
      </c>
      <c r="E7332" t="inlineStr">
        <is>
          <t>T104726</t>
        </is>
      </c>
      <c r="F7332" s="32" t="n">
        <v>179287.98</v>
      </c>
      <c r="G7332" s="32" t="n">
        <v>20976.69</v>
      </c>
    </row>
    <row r="7333">
      <c r="A7333" t="inlineStr">
        <is>
          <t>L0211150</t>
        </is>
      </c>
      <c r="B7333" t="inlineStr">
        <is>
          <t>2026-04-14</t>
        </is>
      </c>
      <c r="C7333" t="inlineStr">
        <is>
          <t>home_use</t>
        </is>
      </c>
      <c r="D7333" t="inlineStr">
        <is>
          <t>IMP00815</t>
        </is>
      </c>
      <c r="E7333" t="inlineStr">
        <is>
          <t>T105700</t>
        </is>
      </c>
      <c r="F7333" s="32" t="n">
        <v>3971433.05</v>
      </c>
      <c r="G7333" s="32" t="n">
        <v>417000.47</v>
      </c>
    </row>
    <row r="7334">
      <c r="A7334" t="inlineStr">
        <is>
          <t>L0211175</t>
        </is>
      </c>
      <c r="B7334" t="inlineStr">
        <is>
          <t>2026-04-14</t>
        </is>
      </c>
      <c r="C7334" t="inlineStr">
        <is>
          <t>home_use</t>
        </is>
      </c>
      <c r="D7334" t="inlineStr">
        <is>
          <t>IMP00926</t>
        </is>
      </c>
      <c r="E7334" t="inlineStr">
        <is>
          <t>T106477</t>
        </is>
      </c>
      <c r="F7334" s="32" t="n">
        <v>9260337.640000001</v>
      </c>
      <c r="G7334" s="32" t="n">
        <v>972335.45</v>
      </c>
    </row>
    <row r="7335">
      <c r="A7335" t="inlineStr">
        <is>
          <t>L0211176</t>
        </is>
      </c>
      <c r="B7335" t="inlineStr">
        <is>
          <t>2026-04-14</t>
        </is>
      </c>
      <c r="C7335" t="inlineStr">
        <is>
          <t>home_use</t>
        </is>
      </c>
      <c r="D7335" t="inlineStr">
        <is>
          <t>IMP00926</t>
        </is>
      </c>
      <c r="E7335" t="inlineStr">
        <is>
          <t>T106477</t>
        </is>
      </c>
      <c r="F7335" s="32" t="n">
        <v>28913967.53</v>
      </c>
      <c r="G7335" s="32" t="n">
        <v>3035966.59</v>
      </c>
    </row>
    <row r="7336">
      <c r="A7336" t="inlineStr">
        <is>
          <t>L0211177</t>
        </is>
      </c>
      <c r="B7336" t="inlineStr">
        <is>
          <t>2026-04-14</t>
        </is>
      </c>
      <c r="C7336" t="inlineStr">
        <is>
          <t>home_use</t>
        </is>
      </c>
      <c r="D7336" t="inlineStr">
        <is>
          <t>IMP00926</t>
        </is>
      </c>
      <c r="E7336" t="inlineStr">
        <is>
          <t>T106477</t>
        </is>
      </c>
      <c r="F7336" s="32" t="n">
        <v>3211615.23</v>
      </c>
      <c r="G7336" s="32" t="n">
        <v>321161.52</v>
      </c>
    </row>
    <row r="7337">
      <c r="A7337" t="inlineStr">
        <is>
          <t>L0211179</t>
        </is>
      </c>
      <c r="B7337" t="inlineStr">
        <is>
          <t>2026-04-14</t>
        </is>
      </c>
      <c r="C7337" t="inlineStr">
        <is>
          <t>home_use</t>
        </is>
      </c>
      <c r="D7337" t="inlineStr">
        <is>
          <t>IMP00926</t>
        </is>
      </c>
      <c r="E7337" t="inlineStr">
        <is>
          <t>T106477</t>
        </is>
      </c>
      <c r="F7337" s="32" t="n">
        <v>17942365.23</v>
      </c>
      <c r="G7337" s="32" t="n">
        <v>1883948.35</v>
      </c>
    </row>
    <row r="7338">
      <c r="A7338" t="inlineStr">
        <is>
          <t>L0211180</t>
        </is>
      </c>
      <c r="B7338" t="inlineStr">
        <is>
          <t>2026-04-14</t>
        </is>
      </c>
      <c r="C7338" t="inlineStr">
        <is>
          <t>home_use</t>
        </is>
      </c>
      <c r="D7338" t="inlineStr">
        <is>
          <t>IMP00926</t>
        </is>
      </c>
      <c r="E7338" t="inlineStr">
        <is>
          <t>T106477</t>
        </is>
      </c>
      <c r="F7338" s="32" t="n">
        <v>5985519.86</v>
      </c>
      <c r="G7338" s="32" t="n">
        <v>598551.99</v>
      </c>
    </row>
    <row r="7339">
      <c r="A7339" t="inlineStr">
        <is>
          <t>L0211181</t>
        </is>
      </c>
      <c r="B7339" t="inlineStr">
        <is>
          <t>2026-04-14</t>
        </is>
      </c>
      <c r="C7339" t="inlineStr">
        <is>
          <t>home_use</t>
        </is>
      </c>
      <c r="D7339" t="inlineStr">
        <is>
          <t>IMP00926</t>
        </is>
      </c>
      <c r="E7339" t="inlineStr">
        <is>
          <t>T106477</t>
        </is>
      </c>
      <c r="F7339" s="32" t="n">
        <v>818495.36</v>
      </c>
      <c r="G7339" s="32" t="n">
        <v>87579</v>
      </c>
    </row>
    <row r="7340">
      <c r="A7340" t="inlineStr">
        <is>
          <t>L0211187</t>
        </is>
      </c>
      <c r="B7340" t="inlineStr">
        <is>
          <t>2026-04-14</t>
        </is>
      </c>
      <c r="C7340" t="inlineStr">
        <is>
          <t>home_use</t>
        </is>
      </c>
      <c r="D7340" t="inlineStr">
        <is>
          <t>IMP00950</t>
        </is>
      </c>
      <c r="F7340" s="32" t="n">
        <v>265601.25</v>
      </c>
      <c r="G7340" s="32" t="n">
        <v>33200.16</v>
      </c>
    </row>
    <row r="7341">
      <c r="A7341" t="inlineStr">
        <is>
          <t>L0211188</t>
        </is>
      </c>
      <c r="B7341" t="inlineStr">
        <is>
          <t>2026-04-14</t>
        </is>
      </c>
      <c r="C7341" t="inlineStr">
        <is>
          <t>home_use</t>
        </is>
      </c>
      <c r="D7341" t="inlineStr">
        <is>
          <t>IMP00950</t>
        </is>
      </c>
      <c r="F7341" s="32" t="n">
        <v>477994.53</v>
      </c>
      <c r="G7341" s="32" t="n">
        <v>55925.36</v>
      </c>
    </row>
    <row r="7342">
      <c r="A7342" t="inlineStr">
        <is>
          <t>L0211190</t>
        </is>
      </c>
      <c r="B7342" t="inlineStr">
        <is>
          <t>2026-04-14</t>
        </is>
      </c>
      <c r="C7342" t="inlineStr">
        <is>
          <t>home_use</t>
        </is>
      </c>
      <c r="D7342" t="inlineStr">
        <is>
          <t>IMP00950</t>
        </is>
      </c>
      <c r="F7342" s="32" t="n">
        <v>744227.36</v>
      </c>
      <c r="G7342" s="32" t="n">
        <v>96749.56</v>
      </c>
    </row>
    <row r="7343">
      <c r="A7343" t="inlineStr">
        <is>
          <t>L0211192</t>
        </is>
      </c>
      <c r="B7343" t="inlineStr">
        <is>
          <t>2026-04-14</t>
        </is>
      </c>
      <c r="C7343" t="inlineStr">
        <is>
          <t>home_use</t>
        </is>
      </c>
      <c r="D7343" t="inlineStr">
        <is>
          <t>IMP00950</t>
        </is>
      </c>
      <c r="F7343" s="32" t="n">
        <v>351901.61</v>
      </c>
      <c r="G7343" s="32" t="n">
        <v>41172.49</v>
      </c>
    </row>
    <row r="7344">
      <c r="A7344" t="inlineStr">
        <is>
          <t>L0211193</t>
        </is>
      </c>
      <c r="B7344" t="inlineStr">
        <is>
          <t>2026-04-14</t>
        </is>
      </c>
      <c r="C7344" t="inlineStr">
        <is>
          <t>home_use</t>
        </is>
      </c>
      <c r="D7344" t="inlineStr">
        <is>
          <t>IMP00970</t>
        </is>
      </c>
      <c r="E7344" t="inlineStr">
        <is>
          <t>T806787</t>
        </is>
      </c>
      <c r="F7344" s="32" t="n">
        <v>2861643.58</v>
      </c>
      <c r="G7344" s="32" t="n">
        <v>314780.79</v>
      </c>
    </row>
    <row r="7345">
      <c r="A7345" t="inlineStr">
        <is>
          <t>L0211199</t>
        </is>
      </c>
      <c r="B7345" t="inlineStr">
        <is>
          <t>2026-04-14</t>
        </is>
      </c>
      <c r="C7345" t="inlineStr">
        <is>
          <t>home_use</t>
        </is>
      </c>
      <c r="D7345" t="inlineStr">
        <is>
          <t>IMP00999</t>
        </is>
      </c>
      <c r="E7345" t="inlineStr">
        <is>
          <t>T106987</t>
        </is>
      </c>
      <c r="F7345" s="32" t="n">
        <v>2617406.51</v>
      </c>
      <c r="G7345" s="32" t="n">
        <v>261740.65</v>
      </c>
    </row>
    <row r="7346">
      <c r="A7346" t="inlineStr">
        <is>
          <t>L0211208</t>
        </is>
      </c>
      <c r="B7346" t="inlineStr">
        <is>
          <t>2026-04-14</t>
        </is>
      </c>
      <c r="C7346" t="inlineStr">
        <is>
          <t>home_use</t>
        </is>
      </c>
      <c r="D7346" t="inlineStr">
        <is>
          <t>IMP01037</t>
        </is>
      </c>
      <c r="E7346" t="inlineStr">
        <is>
          <t>T107258</t>
        </is>
      </c>
      <c r="F7346" s="32" t="n">
        <v>1256551.07</v>
      </c>
      <c r="G7346" s="32" t="n">
        <v>125655.11</v>
      </c>
    </row>
    <row r="7347">
      <c r="A7347" t="inlineStr">
        <is>
          <t>L0211211</t>
        </is>
      </c>
      <c r="B7347" t="inlineStr">
        <is>
          <t>2026-04-14</t>
        </is>
      </c>
      <c r="C7347" t="inlineStr">
        <is>
          <t>home_use</t>
        </is>
      </c>
      <c r="D7347" t="inlineStr">
        <is>
          <t>IMP01037</t>
        </is>
      </c>
      <c r="E7347" t="inlineStr">
        <is>
          <t>T107258</t>
        </is>
      </c>
      <c r="F7347" s="32" t="n">
        <v>288824.21</v>
      </c>
      <c r="G7347" s="32" t="n">
        <v>34658.91</v>
      </c>
    </row>
    <row r="7348">
      <c r="A7348" t="inlineStr">
        <is>
          <t>L0211212</t>
        </is>
      </c>
      <c r="B7348" t="inlineStr">
        <is>
          <t>2026-04-14</t>
        </is>
      </c>
      <c r="C7348" t="inlineStr">
        <is>
          <t>home_use</t>
        </is>
      </c>
      <c r="D7348" t="inlineStr">
        <is>
          <t>IMP01037</t>
        </is>
      </c>
      <c r="E7348" t="inlineStr">
        <is>
          <t>T107258</t>
        </is>
      </c>
      <c r="F7348" s="32" t="n">
        <v>840126.48</v>
      </c>
      <c r="G7348" s="32" t="n">
        <v>100815.18</v>
      </c>
    </row>
    <row r="7349">
      <c r="A7349" t="inlineStr">
        <is>
          <t>L0211227</t>
        </is>
      </c>
      <c r="B7349" t="inlineStr">
        <is>
          <t>2026-04-14</t>
        </is>
      </c>
      <c r="C7349" t="inlineStr">
        <is>
          <t>home_use</t>
        </is>
      </c>
      <c r="D7349" t="inlineStr">
        <is>
          <t>IMP01141</t>
        </is>
      </c>
      <c r="E7349" t="inlineStr">
        <is>
          <t>T107985</t>
        </is>
      </c>
      <c r="F7349" s="32" t="n">
        <v>123016.8</v>
      </c>
      <c r="G7349" s="32" t="n">
        <v>14392.97</v>
      </c>
    </row>
    <row r="7350">
      <c r="A7350" t="inlineStr">
        <is>
          <t>L0211228</t>
        </is>
      </c>
      <c r="B7350" t="inlineStr">
        <is>
          <t>2026-04-14</t>
        </is>
      </c>
      <c r="C7350" t="inlineStr">
        <is>
          <t>home_use</t>
        </is>
      </c>
      <c r="D7350" t="inlineStr">
        <is>
          <t>IMP01142</t>
        </is>
      </c>
      <c r="E7350" t="inlineStr">
        <is>
          <t>T107992</t>
        </is>
      </c>
      <c r="F7350" s="32" t="n">
        <v>571091.03</v>
      </c>
      <c r="G7350" s="32" t="n">
        <v>63962.2</v>
      </c>
    </row>
    <row r="7351">
      <c r="A7351" t="inlineStr">
        <is>
          <t>L0211229</t>
        </is>
      </c>
      <c r="B7351" t="inlineStr">
        <is>
          <t>2026-04-14</t>
        </is>
      </c>
      <c r="C7351" t="inlineStr">
        <is>
          <t>home_use</t>
        </is>
      </c>
      <c r="D7351" t="inlineStr">
        <is>
          <t>IMP01142</t>
        </is>
      </c>
      <c r="E7351" t="inlineStr">
        <is>
          <t>T107992</t>
        </is>
      </c>
      <c r="F7351" s="32" t="n">
        <v>585035.77</v>
      </c>
      <c r="G7351" s="32" t="n">
        <v>65524.01</v>
      </c>
    </row>
    <row r="7352">
      <c r="A7352" t="inlineStr">
        <is>
          <t>L0211230</t>
        </is>
      </c>
      <c r="B7352" t="inlineStr">
        <is>
          <t>2026-04-14</t>
        </is>
      </c>
      <c r="C7352" t="inlineStr">
        <is>
          <t>home_use</t>
        </is>
      </c>
      <c r="D7352" t="inlineStr">
        <is>
          <t>IMP01142</t>
        </is>
      </c>
      <c r="E7352" t="inlineStr">
        <is>
          <t>T107992</t>
        </is>
      </c>
      <c r="F7352" s="32" t="n">
        <v>533617.67</v>
      </c>
      <c r="G7352" s="32" t="n">
        <v>59765.18</v>
      </c>
    </row>
    <row r="7353">
      <c r="A7353" t="inlineStr">
        <is>
          <t>L0211242</t>
        </is>
      </c>
      <c r="B7353" t="inlineStr">
        <is>
          <t>2026-04-14</t>
        </is>
      </c>
      <c r="C7353" t="inlineStr">
        <is>
          <t>home_use</t>
        </is>
      </c>
      <c r="D7353" t="inlineStr">
        <is>
          <t>IMP01181</t>
        </is>
      </c>
      <c r="E7353" t="inlineStr">
        <is>
          <t>T100070</t>
        </is>
      </c>
      <c r="F7353" s="32" t="n">
        <v>533159.04</v>
      </c>
      <c r="G7353" s="32" t="n">
        <v>66644.88</v>
      </c>
    </row>
    <row r="7354">
      <c r="A7354" t="inlineStr">
        <is>
          <t>L0211243</t>
        </is>
      </c>
      <c r="B7354" t="inlineStr">
        <is>
          <t>2026-04-14</t>
        </is>
      </c>
      <c r="C7354" t="inlineStr">
        <is>
          <t>home_use</t>
        </is>
      </c>
      <c r="D7354" t="inlineStr">
        <is>
          <t>IMP01183</t>
        </is>
      </c>
      <c r="E7354" t="inlineStr">
        <is>
          <t>T108275</t>
        </is>
      </c>
      <c r="F7354" s="32" t="n">
        <v>487039.24</v>
      </c>
      <c r="G7354" s="32" t="n">
        <v>56983.59</v>
      </c>
    </row>
    <row r="7355">
      <c r="A7355" t="inlineStr">
        <is>
          <t>L0211251</t>
        </is>
      </c>
      <c r="B7355" t="inlineStr">
        <is>
          <t>2026-04-14</t>
        </is>
      </c>
      <c r="C7355" t="inlineStr">
        <is>
          <t>home_use</t>
        </is>
      </c>
      <c r="D7355" t="inlineStr">
        <is>
          <t>IMP01242</t>
        </is>
      </c>
      <c r="E7355" t="inlineStr">
        <is>
          <t>T108692</t>
        </is>
      </c>
      <c r="F7355" s="32" t="n">
        <v>4343384.28</v>
      </c>
      <c r="G7355" s="32" t="n">
        <v>456055.35</v>
      </c>
    </row>
    <row r="7356">
      <c r="A7356" t="inlineStr">
        <is>
          <t>L0211261</t>
        </is>
      </c>
      <c r="B7356" t="inlineStr">
        <is>
          <t>2026-04-14</t>
        </is>
      </c>
      <c r="C7356" t="inlineStr">
        <is>
          <t>home_use</t>
        </is>
      </c>
      <c r="D7356" t="inlineStr">
        <is>
          <t>IMP01310</t>
        </is>
      </c>
      <c r="E7356" t="inlineStr">
        <is>
          <t>T109167</t>
        </is>
      </c>
      <c r="F7356" s="32" t="n">
        <v>1478934.75</v>
      </c>
      <c r="G7356" s="32" t="n">
        <v>158246.02</v>
      </c>
    </row>
    <row r="7357">
      <c r="A7357" t="inlineStr">
        <is>
          <t>L0211263</t>
        </is>
      </c>
      <c r="B7357" t="inlineStr">
        <is>
          <t>2026-04-14</t>
        </is>
      </c>
      <c r="C7357" t="inlineStr">
        <is>
          <t>warehouse_out</t>
        </is>
      </c>
      <c r="D7357" t="inlineStr">
        <is>
          <t>IMP01310</t>
        </is>
      </c>
      <c r="E7357" t="inlineStr">
        <is>
          <t>T109167</t>
        </is>
      </c>
      <c r="F7357" s="32" t="n">
        <v>935194.16</v>
      </c>
      <c r="G7357" s="32" t="n">
        <v>100065.78</v>
      </c>
    </row>
    <row r="7358">
      <c r="A7358" t="inlineStr">
        <is>
          <t>L0211264</t>
        </is>
      </c>
      <c r="B7358" t="inlineStr">
        <is>
          <t>2026-04-14</t>
        </is>
      </c>
      <c r="C7358" t="inlineStr">
        <is>
          <t>home_use</t>
        </is>
      </c>
      <c r="D7358" t="inlineStr">
        <is>
          <t>IMP01310</t>
        </is>
      </c>
      <c r="E7358" t="inlineStr">
        <is>
          <t>T109167</t>
        </is>
      </c>
      <c r="F7358" s="32" t="n">
        <v>596359.0600000001</v>
      </c>
      <c r="G7358" s="32" t="n">
        <v>63810.42</v>
      </c>
    </row>
    <row r="7359">
      <c r="A7359" t="inlineStr">
        <is>
          <t>L0211265</t>
        </is>
      </c>
      <c r="B7359" t="inlineStr">
        <is>
          <t>2026-04-14</t>
        </is>
      </c>
      <c r="C7359" t="inlineStr">
        <is>
          <t>home_use</t>
        </is>
      </c>
      <c r="D7359" t="inlineStr">
        <is>
          <t>IMP01310</t>
        </is>
      </c>
      <c r="E7359" t="inlineStr">
        <is>
          <t>T109167</t>
        </is>
      </c>
      <c r="F7359" s="32" t="n">
        <v>1439478.21</v>
      </c>
      <c r="G7359" s="32" t="n">
        <v>154024.17</v>
      </c>
    </row>
    <row r="7360">
      <c r="A7360" t="inlineStr">
        <is>
          <t>L0211267</t>
        </is>
      </c>
      <c r="B7360" t="inlineStr">
        <is>
          <t>2026-04-14</t>
        </is>
      </c>
      <c r="C7360" t="inlineStr">
        <is>
          <t>home_use</t>
        </is>
      </c>
      <c r="D7360" t="inlineStr">
        <is>
          <t>IMP01310</t>
        </is>
      </c>
      <c r="E7360" t="inlineStr">
        <is>
          <t>T109167</t>
        </is>
      </c>
      <c r="F7360" s="32" t="n">
        <v>296907.42</v>
      </c>
      <c r="G7360" s="32" t="n">
        <v>31769.09</v>
      </c>
    </row>
    <row r="7361">
      <c r="A7361" t="inlineStr">
        <is>
          <t>L0211268</t>
        </is>
      </c>
      <c r="B7361" t="inlineStr">
        <is>
          <t>2026-04-14</t>
        </is>
      </c>
      <c r="C7361" t="inlineStr">
        <is>
          <t>home_use</t>
        </is>
      </c>
      <c r="D7361" t="inlineStr">
        <is>
          <t>IMP01310</t>
        </is>
      </c>
      <c r="E7361" t="inlineStr">
        <is>
          <t>T109167</t>
        </is>
      </c>
      <c r="F7361" s="32" t="n">
        <v>1876975.77</v>
      </c>
      <c r="G7361" s="32" t="n">
        <v>200836.41</v>
      </c>
    </row>
    <row r="7362">
      <c r="A7362" t="inlineStr">
        <is>
          <t>L0211310</t>
        </is>
      </c>
      <c r="B7362" t="inlineStr">
        <is>
          <t>2026-04-15</t>
        </is>
      </c>
      <c r="C7362" t="inlineStr">
        <is>
          <t>home_use</t>
        </is>
      </c>
      <c r="D7362" t="inlineStr">
        <is>
          <t>IMP00063</t>
        </is>
      </c>
      <c r="E7362" t="inlineStr">
        <is>
          <t>T100440</t>
        </is>
      </c>
      <c r="F7362" s="32" t="n">
        <v>955027.58</v>
      </c>
      <c r="G7362" s="32" t="n">
        <v>102187.95</v>
      </c>
    </row>
    <row r="7363">
      <c r="A7363" t="inlineStr">
        <is>
          <t>L0211311</t>
        </is>
      </c>
      <c r="B7363" t="inlineStr">
        <is>
          <t>2026-04-15</t>
        </is>
      </c>
      <c r="C7363" t="inlineStr">
        <is>
          <t>home_use</t>
        </is>
      </c>
      <c r="D7363" t="inlineStr">
        <is>
          <t>IMP00063</t>
        </is>
      </c>
      <c r="E7363" t="inlineStr">
        <is>
          <t>T100440</t>
        </is>
      </c>
      <c r="F7363" s="32" t="n">
        <v>1829556.97</v>
      </c>
      <c r="G7363" s="32" t="n">
        <v>195762.6</v>
      </c>
    </row>
    <row r="7364">
      <c r="A7364" t="inlineStr">
        <is>
          <t>L0211312</t>
        </is>
      </c>
      <c r="B7364" t="inlineStr">
        <is>
          <t>2026-04-15</t>
        </is>
      </c>
      <c r="C7364" t="inlineStr">
        <is>
          <t>home_use</t>
        </is>
      </c>
      <c r="D7364" t="inlineStr">
        <is>
          <t>IMP00063</t>
        </is>
      </c>
      <c r="E7364" t="inlineStr">
        <is>
          <t>T100440</t>
        </is>
      </c>
      <c r="F7364" s="32" t="n">
        <v>1452326.77</v>
      </c>
      <c r="G7364" s="32" t="n">
        <v>155398.96</v>
      </c>
    </row>
    <row r="7365">
      <c r="A7365" t="inlineStr">
        <is>
          <t>L0211314</t>
        </is>
      </c>
      <c r="B7365" t="inlineStr">
        <is>
          <t>2026-04-15</t>
        </is>
      </c>
      <c r="C7365" t="inlineStr">
        <is>
          <t>home_use</t>
        </is>
      </c>
      <c r="D7365" t="inlineStr">
        <is>
          <t>IMP00063</t>
        </is>
      </c>
      <c r="E7365" t="inlineStr">
        <is>
          <t>T100440</t>
        </is>
      </c>
      <c r="F7365" s="32" t="n">
        <v>797146.86</v>
      </c>
      <c r="G7365" s="32" t="n">
        <v>91671.89</v>
      </c>
    </row>
    <row r="7366">
      <c r="A7366" t="inlineStr">
        <is>
          <t>L0211315</t>
        </is>
      </c>
      <c r="B7366" t="inlineStr">
        <is>
          <t>2026-04-15</t>
        </is>
      </c>
      <c r="C7366" t="inlineStr">
        <is>
          <t>home_use</t>
        </is>
      </c>
      <c r="D7366" t="inlineStr">
        <is>
          <t>IMP00063</t>
        </is>
      </c>
      <c r="E7366" t="inlineStr">
        <is>
          <t>T100440</t>
        </is>
      </c>
      <c r="F7366" s="32" t="n">
        <v>801552.52</v>
      </c>
      <c r="G7366" s="32" t="n">
        <v>92178.53999999999</v>
      </c>
    </row>
    <row r="7367">
      <c r="A7367" t="inlineStr">
        <is>
          <t>L0211316</t>
        </is>
      </c>
      <c r="B7367" t="inlineStr">
        <is>
          <t>2026-04-15</t>
        </is>
      </c>
      <c r="C7367" t="inlineStr">
        <is>
          <t>home_use</t>
        </is>
      </c>
      <c r="D7367" t="inlineStr">
        <is>
          <t>IMP00063</t>
        </is>
      </c>
      <c r="E7367" t="inlineStr">
        <is>
          <t>T100440</t>
        </is>
      </c>
      <c r="F7367" s="32" t="n">
        <v>1896360.12</v>
      </c>
      <c r="G7367" s="32" t="n">
        <v>246526.82</v>
      </c>
    </row>
    <row r="7368">
      <c r="A7368" t="inlineStr">
        <is>
          <t>L0211318</t>
        </is>
      </c>
      <c r="B7368" t="inlineStr">
        <is>
          <t>2026-04-15</t>
        </is>
      </c>
      <c r="C7368" t="inlineStr">
        <is>
          <t>home_use</t>
        </is>
      </c>
      <c r="D7368" t="inlineStr">
        <is>
          <t>IMP00063</t>
        </is>
      </c>
      <c r="E7368" t="inlineStr">
        <is>
          <t>T100440</t>
        </is>
      </c>
      <c r="F7368" s="32" t="n">
        <v>629577.4399999999</v>
      </c>
      <c r="G7368" s="32" t="n">
        <v>67364.78999999999</v>
      </c>
    </row>
    <row r="7369">
      <c r="A7369" t="inlineStr">
        <is>
          <t>L0211319</t>
        </is>
      </c>
      <c r="B7369" t="inlineStr">
        <is>
          <t>2026-04-15</t>
        </is>
      </c>
      <c r="C7369" t="inlineStr">
        <is>
          <t>home_use</t>
        </is>
      </c>
      <c r="D7369" t="inlineStr">
        <is>
          <t>IMP00063</t>
        </is>
      </c>
      <c r="E7369" t="inlineStr">
        <is>
          <t>T100440</t>
        </is>
      </c>
      <c r="F7369" s="32" t="n">
        <v>1328850.27</v>
      </c>
      <c r="G7369" s="32" t="n">
        <v>152817.78</v>
      </c>
    </row>
    <row r="7370">
      <c r="A7370" t="inlineStr">
        <is>
          <t>L0211320</t>
        </is>
      </c>
      <c r="B7370" t="inlineStr">
        <is>
          <t>2026-04-15</t>
        </is>
      </c>
      <c r="C7370" t="inlineStr">
        <is>
          <t>warehouse_out</t>
        </is>
      </c>
      <c r="D7370" t="inlineStr">
        <is>
          <t>IMP00063</t>
        </is>
      </c>
      <c r="E7370" t="inlineStr">
        <is>
          <t>T100440</t>
        </is>
      </c>
      <c r="F7370" s="32" t="n">
        <v>731798.22</v>
      </c>
      <c r="G7370" s="32" t="n">
        <v>81961.39999999999</v>
      </c>
    </row>
    <row r="7371">
      <c r="A7371" t="inlineStr">
        <is>
          <t>L0211321</t>
        </is>
      </c>
      <c r="B7371" t="inlineStr">
        <is>
          <t>2026-04-15</t>
        </is>
      </c>
      <c r="C7371" t="inlineStr">
        <is>
          <t>home_use</t>
        </is>
      </c>
      <c r="D7371" t="inlineStr">
        <is>
          <t>IMP00069</t>
        </is>
      </c>
      <c r="E7371" t="inlineStr">
        <is>
          <t>T100476</t>
        </is>
      </c>
      <c r="F7371" s="32" t="n">
        <v>2139127.26</v>
      </c>
      <c r="G7371" s="32" t="n">
        <v>213912.73</v>
      </c>
    </row>
    <row r="7372">
      <c r="A7372" t="inlineStr">
        <is>
          <t>L0211349</t>
        </is>
      </c>
      <c r="B7372" t="inlineStr">
        <is>
          <t>2026-04-15</t>
        </is>
      </c>
      <c r="C7372" t="inlineStr">
        <is>
          <t>home_use</t>
        </is>
      </c>
      <c r="D7372" t="inlineStr">
        <is>
          <t>IMP00306</t>
        </is>
      </c>
      <c r="E7372" t="inlineStr">
        <is>
          <t>T102141</t>
        </is>
      </c>
      <c r="F7372" s="32" t="n">
        <v>1221981.3</v>
      </c>
      <c r="G7372" s="32" t="n">
        <v>152747.66</v>
      </c>
    </row>
    <row r="7373">
      <c r="A7373" t="inlineStr">
        <is>
          <t>L0211352</t>
        </is>
      </c>
      <c r="B7373" t="inlineStr">
        <is>
          <t>2026-04-15</t>
        </is>
      </c>
      <c r="C7373" t="inlineStr">
        <is>
          <t>home_use</t>
        </is>
      </c>
      <c r="D7373" t="inlineStr">
        <is>
          <t>IMP00306</t>
        </is>
      </c>
      <c r="E7373" t="inlineStr">
        <is>
          <t>T102141</t>
        </is>
      </c>
      <c r="F7373" s="32" t="n">
        <v>285197.69</v>
      </c>
      <c r="G7373" s="32" t="n">
        <v>35649.71</v>
      </c>
    </row>
    <row r="7374">
      <c r="A7374" t="inlineStr">
        <is>
          <t>L0211354</t>
        </is>
      </c>
      <c r="B7374" t="inlineStr">
        <is>
          <t>2026-04-15</t>
        </is>
      </c>
      <c r="C7374" t="inlineStr">
        <is>
          <t>home_use</t>
        </is>
      </c>
      <c r="D7374" t="inlineStr">
        <is>
          <t>IMP00340</t>
        </is>
      </c>
      <c r="E7374" t="inlineStr">
        <is>
          <t>T102376</t>
        </is>
      </c>
      <c r="F7374" s="32" t="n">
        <v>12117286.24</v>
      </c>
      <c r="G7374" s="32" t="n">
        <v>1272315.06</v>
      </c>
    </row>
    <row r="7375">
      <c r="A7375" t="inlineStr">
        <is>
          <t>L0211409</t>
        </is>
      </c>
      <c r="B7375" t="inlineStr">
        <is>
          <t>2026-04-15</t>
        </is>
      </c>
      <c r="C7375" t="inlineStr">
        <is>
          <t>home_use</t>
        </is>
      </c>
      <c r="D7375" t="inlineStr">
        <is>
          <t>IMP00643</t>
        </is>
      </c>
      <c r="E7375" t="inlineStr">
        <is>
          <t>T104498</t>
        </is>
      </c>
      <c r="F7375" s="32" t="n">
        <v>329244.22</v>
      </c>
      <c r="G7375" s="32" t="n">
        <v>32924.42</v>
      </c>
    </row>
    <row r="7376">
      <c r="A7376" t="inlineStr">
        <is>
          <t>L0211410</t>
        </is>
      </c>
      <c r="B7376" t="inlineStr">
        <is>
          <t>2026-04-15</t>
        </is>
      </c>
      <c r="C7376" t="inlineStr">
        <is>
          <t>home_use</t>
        </is>
      </c>
      <c r="D7376" t="inlineStr">
        <is>
          <t>IMP00643</t>
        </is>
      </c>
      <c r="E7376" t="inlineStr">
        <is>
          <t>T104498</t>
        </is>
      </c>
      <c r="F7376" s="32" t="n">
        <v>295271.25</v>
      </c>
      <c r="G7376" s="32" t="n">
        <v>29527.12</v>
      </c>
    </row>
    <row r="7377">
      <c r="A7377" t="inlineStr">
        <is>
          <t>L0211411</t>
        </is>
      </c>
      <c r="B7377" t="inlineStr">
        <is>
          <t>2026-04-15</t>
        </is>
      </c>
      <c r="C7377" t="inlineStr">
        <is>
          <t>home_use</t>
        </is>
      </c>
      <c r="D7377" t="inlineStr">
        <is>
          <t>IMP00643</t>
        </is>
      </c>
      <c r="E7377" t="inlineStr">
        <is>
          <t>T104498</t>
        </is>
      </c>
      <c r="F7377" s="32" t="n">
        <v>2136653.78</v>
      </c>
      <c r="G7377" s="32" t="n">
        <v>213665.38</v>
      </c>
    </row>
    <row r="7378">
      <c r="A7378" t="inlineStr">
        <is>
          <t>L0211412</t>
        </is>
      </c>
      <c r="B7378" t="inlineStr">
        <is>
          <t>2026-04-15</t>
        </is>
      </c>
      <c r="C7378" t="inlineStr">
        <is>
          <t>home_use</t>
        </is>
      </c>
      <c r="D7378" t="inlineStr">
        <is>
          <t>IMP00643</t>
        </is>
      </c>
      <c r="E7378" t="inlineStr">
        <is>
          <t>T104498</t>
        </is>
      </c>
      <c r="F7378" s="32" t="n">
        <v>890929.45</v>
      </c>
      <c r="G7378" s="32" t="n">
        <v>89092.95</v>
      </c>
    </row>
    <row r="7379">
      <c r="A7379" t="inlineStr">
        <is>
          <t>L0211417</t>
        </is>
      </c>
      <c r="B7379" t="inlineStr">
        <is>
          <t>2026-04-15</t>
        </is>
      </c>
      <c r="C7379" t="inlineStr">
        <is>
          <t>home_use</t>
        </is>
      </c>
      <c r="D7379" t="inlineStr">
        <is>
          <t>IMP00711</t>
        </is>
      </c>
      <c r="E7379" t="inlineStr">
        <is>
          <t>T104974</t>
        </is>
      </c>
      <c r="F7379" s="32" t="n">
        <v>153207.76</v>
      </c>
      <c r="G7379" s="32" t="n">
        <v>15320.78</v>
      </c>
    </row>
    <row r="7380">
      <c r="A7380" t="inlineStr">
        <is>
          <t>L0211418</t>
        </is>
      </c>
      <c r="B7380" t="inlineStr">
        <is>
          <t>2026-04-15</t>
        </is>
      </c>
      <c r="C7380" t="inlineStr">
        <is>
          <t>home_use</t>
        </is>
      </c>
      <c r="D7380" t="inlineStr">
        <is>
          <t>IMP00711</t>
        </is>
      </c>
      <c r="E7380" t="inlineStr">
        <is>
          <t>T104974</t>
        </is>
      </c>
      <c r="F7380" s="32" t="n">
        <v>683958.91</v>
      </c>
      <c r="G7380" s="32" t="n">
        <v>83442.99000000001</v>
      </c>
    </row>
    <row r="7381">
      <c r="A7381" t="inlineStr">
        <is>
          <t>L0211431</t>
        </is>
      </c>
      <c r="B7381" t="inlineStr">
        <is>
          <t>2026-04-15</t>
        </is>
      </c>
      <c r="C7381" t="inlineStr">
        <is>
          <t>home_use</t>
        </is>
      </c>
      <c r="D7381" t="inlineStr">
        <is>
          <t>IMP00753</t>
        </is>
      </c>
      <c r="E7381" t="inlineStr">
        <is>
          <t>T105264</t>
        </is>
      </c>
      <c r="F7381" s="32" t="n">
        <v>874584.96</v>
      </c>
      <c r="G7381" s="32" t="n">
        <v>91831.42</v>
      </c>
    </row>
    <row r="7382">
      <c r="A7382" t="inlineStr">
        <is>
          <t>L0211459</t>
        </is>
      </c>
      <c r="B7382" t="inlineStr">
        <is>
          <t>2026-04-15</t>
        </is>
      </c>
      <c r="C7382" t="inlineStr">
        <is>
          <t>home_use</t>
        </is>
      </c>
      <c r="D7382" t="inlineStr">
        <is>
          <t>IMP00892</t>
        </is>
      </c>
      <c r="E7382" t="inlineStr">
        <is>
          <t>T106240</t>
        </is>
      </c>
      <c r="F7382" s="32" t="n">
        <v>833551.05</v>
      </c>
      <c r="G7382" s="32" t="n">
        <v>83355.11</v>
      </c>
    </row>
    <row r="7383">
      <c r="A7383" t="inlineStr">
        <is>
          <t>L0211461</t>
        </is>
      </c>
      <c r="B7383" t="inlineStr">
        <is>
          <t>2026-04-15</t>
        </is>
      </c>
      <c r="C7383" t="inlineStr">
        <is>
          <t>home_use</t>
        </is>
      </c>
      <c r="D7383" t="inlineStr">
        <is>
          <t>IMP00892</t>
        </is>
      </c>
      <c r="E7383" t="inlineStr">
        <is>
          <t>T106240</t>
        </is>
      </c>
      <c r="F7383" s="32" t="n">
        <v>1264038.01</v>
      </c>
      <c r="G7383" s="32" t="n">
        <v>126403.8</v>
      </c>
    </row>
    <row r="7384">
      <c r="A7384" t="inlineStr">
        <is>
          <t>L0211473</t>
        </is>
      </c>
      <c r="B7384" t="inlineStr">
        <is>
          <t>2026-04-15</t>
        </is>
      </c>
      <c r="C7384" t="inlineStr">
        <is>
          <t>home_use</t>
        </is>
      </c>
      <c r="D7384" t="inlineStr">
        <is>
          <t>IMP00926</t>
        </is>
      </c>
      <c r="E7384" t="inlineStr">
        <is>
          <t>T106477</t>
        </is>
      </c>
      <c r="F7384" s="32" t="n">
        <v>1107662.28</v>
      </c>
      <c r="G7384" s="32" t="n">
        <v>132919.47</v>
      </c>
    </row>
    <row r="7385">
      <c r="A7385" t="inlineStr">
        <is>
          <t>L0211479</t>
        </is>
      </c>
      <c r="B7385" t="inlineStr">
        <is>
          <t>2026-04-15</t>
        </is>
      </c>
      <c r="C7385" t="inlineStr">
        <is>
          <t>home_use</t>
        </is>
      </c>
      <c r="D7385" t="inlineStr">
        <is>
          <t>IMP00950</t>
        </is>
      </c>
      <c r="F7385" s="32" t="n">
        <v>275763.47</v>
      </c>
      <c r="G7385" s="32" t="n">
        <v>32264.33</v>
      </c>
    </row>
    <row r="7386">
      <c r="A7386" t="inlineStr">
        <is>
          <t>L0211480</t>
        </is>
      </c>
      <c r="B7386" t="inlineStr">
        <is>
          <t>2026-04-15</t>
        </is>
      </c>
      <c r="C7386" t="inlineStr">
        <is>
          <t>warehouse_out</t>
        </is>
      </c>
      <c r="D7386" t="inlineStr">
        <is>
          <t>IMP00950</t>
        </is>
      </c>
      <c r="F7386" s="32" t="n">
        <v>180069.53</v>
      </c>
      <c r="G7386" s="32" t="n">
        <v>21068.14</v>
      </c>
    </row>
    <row r="7387">
      <c r="A7387" t="inlineStr">
        <is>
          <t>L0211483</t>
        </is>
      </c>
      <c r="B7387" t="inlineStr">
        <is>
          <t>2026-04-15</t>
        </is>
      </c>
      <c r="C7387" t="inlineStr">
        <is>
          <t>home_use</t>
        </is>
      </c>
      <c r="D7387" t="inlineStr">
        <is>
          <t>IMP00990</t>
        </is>
      </c>
      <c r="E7387" t="inlineStr">
        <is>
          <t>T100033</t>
        </is>
      </c>
      <c r="F7387" s="32" t="n">
        <v>745413.48</v>
      </c>
      <c r="G7387" s="32" t="n">
        <v>74541.35000000001</v>
      </c>
    </row>
    <row r="7388">
      <c r="A7388" t="inlineStr">
        <is>
          <t>L0211488</t>
        </is>
      </c>
      <c r="B7388" t="inlineStr">
        <is>
          <t>2026-04-15</t>
        </is>
      </c>
      <c r="C7388" t="inlineStr">
        <is>
          <t>home_use</t>
        </is>
      </c>
      <c r="D7388" t="inlineStr">
        <is>
          <t>IMP00999</t>
        </is>
      </c>
      <c r="E7388" t="inlineStr">
        <is>
          <t>T106987</t>
        </is>
      </c>
      <c r="F7388" s="32" t="n">
        <v>1068243.18</v>
      </c>
      <c r="G7388" s="32" t="n">
        <v>106824.32</v>
      </c>
    </row>
    <row r="7389">
      <c r="A7389" t="inlineStr">
        <is>
          <t>L0211490</t>
        </is>
      </c>
      <c r="B7389" t="inlineStr">
        <is>
          <t>2026-04-15</t>
        </is>
      </c>
      <c r="C7389" t="inlineStr">
        <is>
          <t>home_use</t>
        </is>
      </c>
      <c r="D7389" t="inlineStr">
        <is>
          <t>IMP00999</t>
        </is>
      </c>
      <c r="E7389" t="inlineStr">
        <is>
          <t>T106987</t>
        </is>
      </c>
      <c r="F7389" s="32" t="n">
        <v>6573944.22</v>
      </c>
      <c r="G7389" s="32" t="n">
        <v>657394.42</v>
      </c>
    </row>
    <row r="7390">
      <c r="A7390" t="inlineStr">
        <is>
          <t>L0211493</t>
        </is>
      </c>
      <c r="B7390" t="inlineStr">
        <is>
          <t>2026-04-15</t>
        </is>
      </c>
      <c r="C7390" t="inlineStr">
        <is>
          <t>home_use</t>
        </is>
      </c>
      <c r="D7390" t="inlineStr">
        <is>
          <t>IMP01037</t>
        </is>
      </c>
      <c r="E7390" t="inlineStr">
        <is>
          <t>T107258</t>
        </is>
      </c>
      <c r="F7390" s="32" t="n">
        <v>1054719.37</v>
      </c>
      <c r="G7390" s="32" t="n">
        <v>105471.94</v>
      </c>
    </row>
    <row r="7391">
      <c r="A7391" t="inlineStr">
        <is>
          <t>L0211494</t>
        </is>
      </c>
      <c r="B7391" t="inlineStr">
        <is>
          <t>2026-04-15</t>
        </is>
      </c>
      <c r="C7391" t="inlineStr">
        <is>
          <t>home_use</t>
        </is>
      </c>
      <c r="D7391" t="inlineStr">
        <is>
          <t>IMP01037</t>
        </is>
      </c>
      <c r="E7391" t="inlineStr">
        <is>
          <t>T107258</t>
        </is>
      </c>
      <c r="F7391" s="32" t="n">
        <v>1297264.57</v>
      </c>
      <c r="G7391" s="32" t="n">
        <v>129726.46</v>
      </c>
    </row>
    <row r="7392">
      <c r="A7392" t="inlineStr">
        <is>
          <t>L0211496</t>
        </is>
      </c>
      <c r="B7392" t="inlineStr">
        <is>
          <t>2026-04-15</t>
        </is>
      </c>
      <c r="C7392" t="inlineStr">
        <is>
          <t>home_use</t>
        </is>
      </c>
      <c r="D7392" t="inlineStr">
        <is>
          <t>IMP01037</t>
        </is>
      </c>
      <c r="E7392" t="inlineStr">
        <is>
          <t>T107258</t>
        </is>
      </c>
      <c r="F7392" s="32" t="n">
        <v>1142442.4</v>
      </c>
      <c r="G7392" s="32" t="n">
        <v>114244.24</v>
      </c>
    </row>
    <row r="7393">
      <c r="A7393" t="inlineStr">
        <is>
          <t>L0211506</t>
        </is>
      </c>
      <c r="B7393" t="inlineStr">
        <is>
          <t>2026-04-15</t>
        </is>
      </c>
      <c r="C7393" t="inlineStr">
        <is>
          <t>home_use</t>
        </is>
      </c>
      <c r="D7393" t="inlineStr">
        <is>
          <t>IMP01142</t>
        </is>
      </c>
      <c r="E7393" t="inlineStr">
        <is>
          <t>T107992</t>
        </is>
      </c>
      <c r="F7393" s="32" t="n">
        <v>34527848.77</v>
      </c>
      <c r="G7393" s="32" t="n">
        <v>3452784.88</v>
      </c>
    </row>
    <row r="7394">
      <c r="A7394" t="inlineStr">
        <is>
          <t>L0211507</t>
        </is>
      </c>
      <c r="B7394" t="inlineStr">
        <is>
          <t>2026-04-15</t>
        </is>
      </c>
      <c r="C7394" t="inlineStr">
        <is>
          <t>home_use</t>
        </is>
      </c>
      <c r="D7394" t="inlineStr">
        <is>
          <t>IMP01142</t>
        </is>
      </c>
      <c r="E7394" t="inlineStr">
        <is>
          <t>T107992</t>
        </is>
      </c>
      <c r="F7394" s="32" t="n">
        <v>516474.02</v>
      </c>
      <c r="G7394" s="32" t="n">
        <v>57845.09</v>
      </c>
    </row>
    <row r="7395">
      <c r="A7395" t="inlineStr">
        <is>
          <t>L0211508</t>
        </is>
      </c>
      <c r="B7395" t="inlineStr">
        <is>
          <t>2026-04-15</t>
        </is>
      </c>
      <c r="C7395" t="inlineStr">
        <is>
          <t>home_use</t>
        </is>
      </c>
      <c r="D7395" t="inlineStr">
        <is>
          <t>IMP01142</t>
        </is>
      </c>
      <c r="E7395" t="inlineStr">
        <is>
          <t>T107992</t>
        </is>
      </c>
      <c r="F7395" s="32" t="n">
        <v>64259045.01</v>
      </c>
      <c r="G7395" s="32" t="n">
        <v>6425904.5</v>
      </c>
    </row>
    <row r="7396">
      <c r="A7396" t="inlineStr">
        <is>
          <t>L0211529</t>
        </is>
      </c>
      <c r="B7396" t="inlineStr">
        <is>
          <t>2026-04-15</t>
        </is>
      </c>
      <c r="C7396" t="inlineStr">
        <is>
          <t>home_use</t>
        </is>
      </c>
      <c r="D7396" t="inlineStr">
        <is>
          <t>IMP01309</t>
        </is>
      </c>
      <c r="E7396" t="inlineStr">
        <is>
          <t>T109161</t>
        </is>
      </c>
      <c r="F7396" s="32" t="n">
        <v>1298766.07</v>
      </c>
      <c r="G7396" s="32" t="n">
        <v>149358.1</v>
      </c>
    </row>
    <row r="7397">
      <c r="A7397" t="inlineStr">
        <is>
          <t>L0211530</t>
        </is>
      </c>
      <c r="B7397" t="inlineStr">
        <is>
          <t>2026-04-15</t>
        </is>
      </c>
      <c r="C7397" t="inlineStr">
        <is>
          <t>home_use</t>
        </is>
      </c>
      <c r="D7397" t="inlineStr">
        <is>
          <t>IMP01310</t>
        </is>
      </c>
      <c r="E7397" t="inlineStr">
        <is>
          <t>T109167</t>
        </is>
      </c>
      <c r="F7397" s="32" t="n">
        <v>842511.0699999999</v>
      </c>
      <c r="G7397" s="32" t="n">
        <v>90148.67999999999</v>
      </c>
    </row>
    <row r="7398">
      <c r="A7398" t="inlineStr">
        <is>
          <t>L0211531</t>
        </is>
      </c>
      <c r="B7398" t="inlineStr">
        <is>
          <t>2026-04-15</t>
        </is>
      </c>
      <c r="C7398" t="inlineStr">
        <is>
          <t>home_use</t>
        </is>
      </c>
      <c r="D7398" t="inlineStr">
        <is>
          <t>IMP01310</t>
        </is>
      </c>
      <c r="E7398" t="inlineStr">
        <is>
          <t>T109167</t>
        </is>
      </c>
      <c r="F7398" s="32" t="n">
        <v>563758.27</v>
      </c>
      <c r="G7398" s="32" t="n">
        <v>60322.14</v>
      </c>
    </row>
    <row r="7399">
      <c r="A7399" t="inlineStr">
        <is>
          <t>L0211533</t>
        </is>
      </c>
      <c r="B7399" t="inlineStr">
        <is>
          <t>2026-04-15</t>
        </is>
      </c>
      <c r="C7399" t="inlineStr">
        <is>
          <t>home_use</t>
        </is>
      </c>
      <c r="D7399" t="inlineStr">
        <is>
          <t>IMP01310</t>
        </is>
      </c>
      <c r="E7399" t="inlineStr">
        <is>
          <t>T109167</t>
        </is>
      </c>
      <c r="F7399" s="32" t="n">
        <v>708323.77</v>
      </c>
      <c r="G7399" s="32" t="n">
        <v>75790.64</v>
      </c>
    </row>
    <row r="7400">
      <c r="A7400" t="inlineStr">
        <is>
          <t>L0211554</t>
        </is>
      </c>
      <c r="B7400" t="inlineStr">
        <is>
          <t>2026-04-15</t>
        </is>
      </c>
      <c r="C7400" t="inlineStr">
        <is>
          <t>home_use</t>
        </is>
      </c>
      <c r="D7400" t="inlineStr">
        <is>
          <t>IMP01438</t>
        </is>
      </c>
      <c r="E7400" t="inlineStr">
        <is>
          <t>T110061</t>
        </is>
      </c>
      <c r="F7400" s="32" t="n">
        <v>21562947.96</v>
      </c>
      <c r="G7400" s="32" t="n">
        <v>2156294.8</v>
      </c>
    </row>
    <row r="7401">
      <c r="A7401" t="inlineStr">
        <is>
          <t>L0211571</t>
        </is>
      </c>
      <c r="B7401" t="inlineStr">
        <is>
          <t>2026-04-16</t>
        </is>
      </c>
      <c r="C7401" t="inlineStr">
        <is>
          <t>home_use</t>
        </is>
      </c>
      <c r="D7401" t="inlineStr">
        <is>
          <t>IMP00063</t>
        </is>
      </c>
      <c r="E7401" t="inlineStr">
        <is>
          <t>T100440</t>
        </is>
      </c>
      <c r="F7401" s="32" t="n">
        <v>2201874.98</v>
      </c>
      <c r="G7401" s="32" t="n">
        <v>286243.75</v>
      </c>
    </row>
    <row r="7402">
      <c r="A7402" t="inlineStr">
        <is>
          <t>L0211572</t>
        </is>
      </c>
      <c r="B7402" t="inlineStr">
        <is>
          <t>2026-04-16</t>
        </is>
      </c>
      <c r="C7402" t="inlineStr">
        <is>
          <t>home_use</t>
        </is>
      </c>
      <c r="D7402" t="inlineStr">
        <is>
          <t>IMP00063</t>
        </is>
      </c>
      <c r="E7402" t="inlineStr">
        <is>
          <t>T100440</t>
        </is>
      </c>
      <c r="F7402" s="32" t="n">
        <v>795797.98</v>
      </c>
      <c r="G7402" s="32" t="n">
        <v>85150.38</v>
      </c>
    </row>
    <row r="7403">
      <c r="A7403" t="inlineStr">
        <is>
          <t>L0211573</t>
        </is>
      </c>
      <c r="B7403" t="inlineStr">
        <is>
          <t>2026-04-16</t>
        </is>
      </c>
      <c r="C7403" t="inlineStr">
        <is>
          <t>home_use</t>
        </is>
      </c>
      <c r="D7403" t="inlineStr">
        <is>
          <t>IMP00063</t>
        </is>
      </c>
      <c r="E7403" t="inlineStr">
        <is>
          <t>T100440</t>
        </is>
      </c>
      <c r="F7403" s="32" t="n">
        <v>1729222.22</v>
      </c>
      <c r="G7403" s="32" t="n">
        <v>185026.78</v>
      </c>
    </row>
    <row r="7404">
      <c r="A7404" t="inlineStr">
        <is>
          <t>L0211574</t>
        </is>
      </c>
      <c r="B7404" t="inlineStr">
        <is>
          <t>2026-04-16</t>
        </is>
      </c>
      <c r="C7404" t="inlineStr">
        <is>
          <t>home_use</t>
        </is>
      </c>
      <c r="D7404" t="inlineStr">
        <is>
          <t>IMP00063</t>
        </is>
      </c>
      <c r="E7404" t="inlineStr">
        <is>
          <t>T100440</t>
        </is>
      </c>
      <c r="F7404" s="32" t="n">
        <v>408542.18</v>
      </c>
      <c r="G7404" s="32" t="n">
        <v>46982.35</v>
      </c>
    </row>
    <row r="7405">
      <c r="A7405" t="inlineStr">
        <is>
          <t>L0211575</t>
        </is>
      </c>
      <c r="B7405" t="inlineStr">
        <is>
          <t>2026-04-16</t>
        </is>
      </c>
      <c r="C7405" t="inlineStr">
        <is>
          <t>home_use</t>
        </is>
      </c>
      <c r="D7405" t="inlineStr">
        <is>
          <t>IMP00063</t>
        </is>
      </c>
      <c r="E7405" t="inlineStr">
        <is>
          <t>T100440</t>
        </is>
      </c>
      <c r="F7405" s="32" t="n">
        <v>1579711.17</v>
      </c>
      <c r="G7405" s="32" t="n">
        <v>181666.78</v>
      </c>
    </row>
    <row r="7406">
      <c r="A7406" t="inlineStr">
        <is>
          <t>L0211576</t>
        </is>
      </c>
      <c r="B7406" t="inlineStr">
        <is>
          <t>2026-04-16</t>
        </is>
      </c>
      <c r="C7406" t="inlineStr">
        <is>
          <t>home_use</t>
        </is>
      </c>
      <c r="D7406" t="inlineStr">
        <is>
          <t>IMP00063</t>
        </is>
      </c>
      <c r="E7406" t="inlineStr">
        <is>
          <t>T100440</t>
        </is>
      </c>
      <c r="F7406" s="32" t="n">
        <v>2671805.05</v>
      </c>
      <c r="G7406" s="32" t="n">
        <v>307257.58</v>
      </c>
    </row>
    <row r="7407">
      <c r="A7407" t="inlineStr">
        <is>
          <t>L0211577</t>
        </is>
      </c>
      <c r="B7407" t="inlineStr">
        <is>
          <t>2026-04-16</t>
        </is>
      </c>
      <c r="C7407" t="inlineStr">
        <is>
          <t>home_use</t>
        </is>
      </c>
      <c r="D7407" t="inlineStr">
        <is>
          <t>IMP00067</t>
        </is>
      </c>
      <c r="E7407" t="inlineStr">
        <is>
          <t>T100466</t>
        </is>
      </c>
      <c r="F7407" s="32" t="n">
        <v>631290.1899999999</v>
      </c>
      <c r="G7407" s="32" t="n">
        <v>66285.47</v>
      </c>
    </row>
    <row r="7408">
      <c r="A7408" t="inlineStr">
        <is>
          <t>L0211578</t>
        </is>
      </c>
      <c r="B7408" t="inlineStr">
        <is>
          <t>2026-04-16</t>
        </is>
      </c>
      <c r="C7408" t="inlineStr">
        <is>
          <t>warehouse_out</t>
        </is>
      </c>
      <c r="D7408" t="inlineStr">
        <is>
          <t>IMP00067</t>
        </is>
      </c>
      <c r="E7408" t="inlineStr">
        <is>
          <t>T100466</t>
        </is>
      </c>
      <c r="F7408" s="32" t="n">
        <v>39469106.19</v>
      </c>
      <c r="G7408" s="32" t="n">
        <v>3946910.62</v>
      </c>
    </row>
    <row r="7409">
      <c r="A7409" t="inlineStr">
        <is>
          <t>L0211581</t>
        </is>
      </c>
      <c r="B7409" t="inlineStr">
        <is>
          <t>2026-04-16</t>
        </is>
      </c>
      <c r="C7409" t="inlineStr">
        <is>
          <t>home_use</t>
        </is>
      </c>
      <c r="D7409" t="inlineStr">
        <is>
          <t>IMP00095</t>
        </is>
      </c>
      <c r="E7409" t="inlineStr">
        <is>
          <t>T100033</t>
        </is>
      </c>
      <c r="F7409" s="32" t="n">
        <v>139623.61</v>
      </c>
      <c r="G7409" s="32" t="n">
        <v>14660.48</v>
      </c>
    </row>
    <row r="7410">
      <c r="A7410" t="inlineStr">
        <is>
          <t>L0211584</t>
        </is>
      </c>
      <c r="B7410" t="inlineStr">
        <is>
          <t>2026-04-16</t>
        </is>
      </c>
      <c r="C7410" t="inlineStr">
        <is>
          <t>home_use_exempt</t>
        </is>
      </c>
      <c r="D7410" t="inlineStr">
        <is>
          <t>IMP00105</t>
        </is>
      </c>
      <c r="E7410" t="inlineStr">
        <is>
          <t>T100729</t>
        </is>
      </c>
      <c r="F7410" s="32" t="n">
        <v>178985.58</v>
      </c>
      <c r="G7410" s="32" t="n">
        <v>0</v>
      </c>
    </row>
    <row r="7411">
      <c r="A7411" t="inlineStr">
        <is>
          <t>L0211605</t>
        </is>
      </c>
      <c r="B7411" t="inlineStr">
        <is>
          <t>2026-04-16</t>
        </is>
      </c>
      <c r="C7411" t="inlineStr">
        <is>
          <t>home_use</t>
        </is>
      </c>
      <c r="D7411" t="inlineStr">
        <is>
          <t>IMP00306</t>
        </is>
      </c>
      <c r="E7411" t="inlineStr">
        <is>
          <t>T102141</t>
        </is>
      </c>
      <c r="F7411" s="32" t="n">
        <v>266692.23</v>
      </c>
      <c r="G7411" s="32" t="n">
        <v>28002.68</v>
      </c>
    </row>
    <row r="7412">
      <c r="A7412" t="inlineStr">
        <is>
          <t>L0211606</t>
        </is>
      </c>
      <c r="B7412" t="inlineStr">
        <is>
          <t>2026-04-16</t>
        </is>
      </c>
      <c r="C7412" t="inlineStr">
        <is>
          <t>home_use</t>
        </is>
      </c>
      <c r="D7412" t="inlineStr">
        <is>
          <t>IMP00306</t>
        </is>
      </c>
      <c r="E7412" t="inlineStr">
        <is>
          <t>T102141</t>
        </is>
      </c>
      <c r="F7412" s="32" t="n">
        <v>1231292.99</v>
      </c>
      <c r="G7412" s="32" t="n">
        <v>129285.76</v>
      </c>
    </row>
    <row r="7413">
      <c r="A7413" t="inlineStr">
        <is>
          <t>L0211607</t>
        </is>
      </c>
      <c r="B7413" t="inlineStr">
        <is>
          <t>2026-04-16</t>
        </is>
      </c>
      <c r="C7413" t="inlineStr">
        <is>
          <t>home_use</t>
        </is>
      </c>
      <c r="D7413" t="inlineStr">
        <is>
          <t>IMP00306</t>
        </is>
      </c>
      <c r="E7413" t="inlineStr">
        <is>
          <t>T102141</t>
        </is>
      </c>
      <c r="F7413" s="32" t="n">
        <v>1093387.3</v>
      </c>
      <c r="G7413" s="32" t="n">
        <v>114805.67</v>
      </c>
    </row>
    <row r="7414">
      <c r="A7414" t="inlineStr">
        <is>
          <t>L0211608</t>
        </is>
      </c>
      <c r="B7414" t="inlineStr">
        <is>
          <t>2026-04-16</t>
        </is>
      </c>
      <c r="C7414" t="inlineStr">
        <is>
          <t>home_use</t>
        </is>
      </c>
      <c r="D7414" t="inlineStr">
        <is>
          <t>IMP00306</t>
        </is>
      </c>
      <c r="E7414" t="inlineStr">
        <is>
          <t>T102141</t>
        </is>
      </c>
      <c r="F7414" s="32" t="n">
        <v>2200277.17</v>
      </c>
      <c r="G7414" s="32" t="n">
        <v>253031.87</v>
      </c>
    </row>
    <row r="7415">
      <c r="A7415" t="inlineStr">
        <is>
          <t>L0211610</t>
        </is>
      </c>
      <c r="B7415" t="inlineStr">
        <is>
          <t>2026-04-16</t>
        </is>
      </c>
      <c r="C7415" t="inlineStr">
        <is>
          <t>home_use</t>
        </is>
      </c>
      <c r="D7415" t="inlineStr">
        <is>
          <t>IMP00340</t>
        </is>
      </c>
      <c r="E7415" t="inlineStr">
        <is>
          <t>T102376</t>
        </is>
      </c>
      <c r="F7415" s="32" t="n">
        <v>11057895</v>
      </c>
      <c r="G7415" s="32" t="n">
        <v>1161078.97</v>
      </c>
    </row>
    <row r="7416">
      <c r="A7416" t="inlineStr">
        <is>
          <t>L0211633</t>
        </is>
      </c>
      <c r="B7416" t="inlineStr">
        <is>
          <t>2026-04-16</t>
        </is>
      </c>
      <c r="C7416" t="inlineStr">
        <is>
          <t>home_use</t>
        </is>
      </c>
      <c r="D7416" t="inlineStr">
        <is>
          <t>IMP00448</t>
        </is>
      </c>
      <c r="E7416" t="inlineStr">
        <is>
          <t>T103130</t>
        </is>
      </c>
      <c r="F7416" s="32" t="n">
        <v>42778531.74</v>
      </c>
      <c r="G7416" s="32" t="n">
        <v>4277853.17</v>
      </c>
    </row>
    <row r="7417">
      <c r="A7417" t="inlineStr">
        <is>
          <t>L0211643</t>
        </is>
      </c>
      <c r="B7417" t="inlineStr">
        <is>
          <t>2026-04-16</t>
        </is>
      </c>
      <c r="C7417" t="inlineStr">
        <is>
          <t>home_use</t>
        </is>
      </c>
      <c r="D7417" t="inlineStr">
        <is>
          <t>IMP00551</t>
        </is>
      </c>
      <c r="E7417" t="inlineStr">
        <is>
          <t>T103855</t>
        </is>
      </c>
      <c r="F7417" s="32" t="n">
        <v>948323.33</v>
      </c>
      <c r="G7417" s="32" t="n">
        <v>101470.6</v>
      </c>
    </row>
    <row r="7418">
      <c r="A7418" t="inlineStr">
        <is>
          <t>L0211652</t>
        </is>
      </c>
      <c r="B7418" t="inlineStr">
        <is>
          <t>2026-04-16</t>
        </is>
      </c>
      <c r="C7418" t="inlineStr">
        <is>
          <t>home_use</t>
        </is>
      </c>
      <c r="D7418" t="inlineStr">
        <is>
          <t>IMP00643</t>
        </is>
      </c>
      <c r="E7418" t="inlineStr">
        <is>
          <t>T104498</t>
        </is>
      </c>
      <c r="F7418" s="32" t="n">
        <v>744372.91</v>
      </c>
      <c r="G7418" s="32" t="n">
        <v>74437.28999999999</v>
      </c>
    </row>
    <row r="7419">
      <c r="A7419" t="inlineStr">
        <is>
          <t>L0211653</t>
        </is>
      </c>
      <c r="B7419" t="inlineStr">
        <is>
          <t>2026-04-16</t>
        </is>
      </c>
      <c r="C7419" t="inlineStr">
        <is>
          <t>home_use</t>
        </is>
      </c>
      <c r="D7419" t="inlineStr">
        <is>
          <t>IMP00643</t>
        </is>
      </c>
      <c r="E7419" t="inlineStr">
        <is>
          <t>T104498</t>
        </is>
      </c>
      <c r="F7419" s="32" t="n">
        <v>976241.95</v>
      </c>
      <c r="G7419" s="32" t="n">
        <v>97624.2</v>
      </c>
    </row>
    <row r="7420">
      <c r="A7420" t="inlineStr">
        <is>
          <t>L0211654</t>
        </is>
      </c>
      <c r="B7420" t="inlineStr">
        <is>
          <t>2026-04-16</t>
        </is>
      </c>
      <c r="C7420" t="inlineStr">
        <is>
          <t>home_use</t>
        </is>
      </c>
      <c r="D7420" t="inlineStr">
        <is>
          <t>IMP00643</t>
        </is>
      </c>
      <c r="E7420" t="inlineStr">
        <is>
          <t>T104498</t>
        </is>
      </c>
      <c r="F7420" s="32" t="n">
        <v>494163.29</v>
      </c>
      <c r="G7420" s="32" t="n">
        <v>49416.33</v>
      </c>
    </row>
    <row r="7421">
      <c r="A7421" t="inlineStr">
        <is>
          <t>L0211655</t>
        </is>
      </c>
      <c r="B7421" t="inlineStr">
        <is>
          <t>2026-04-16</t>
        </is>
      </c>
      <c r="C7421" t="inlineStr">
        <is>
          <t>home_use</t>
        </is>
      </c>
      <c r="D7421" t="inlineStr">
        <is>
          <t>IMP00643</t>
        </is>
      </c>
      <c r="E7421" t="inlineStr">
        <is>
          <t>T104498</t>
        </is>
      </c>
      <c r="F7421" s="32" t="n">
        <v>956297.48</v>
      </c>
      <c r="G7421" s="32" t="n">
        <v>95629.75</v>
      </c>
    </row>
    <row r="7422">
      <c r="A7422" t="inlineStr">
        <is>
          <t>L0211656</t>
        </is>
      </c>
      <c r="B7422" t="inlineStr">
        <is>
          <t>2026-04-16</t>
        </is>
      </c>
      <c r="C7422" t="inlineStr">
        <is>
          <t>home_use</t>
        </is>
      </c>
      <c r="D7422" t="inlineStr">
        <is>
          <t>IMP00643</t>
        </is>
      </c>
      <c r="E7422" t="inlineStr">
        <is>
          <t>T104498</t>
        </is>
      </c>
      <c r="F7422" s="32" t="n">
        <v>881403.42</v>
      </c>
      <c r="G7422" s="32" t="n">
        <v>88140.34</v>
      </c>
    </row>
    <row r="7423">
      <c r="A7423" t="inlineStr">
        <is>
          <t>L0211657</t>
        </is>
      </c>
      <c r="B7423" t="inlineStr">
        <is>
          <t>2026-04-16</t>
        </is>
      </c>
      <c r="C7423" t="inlineStr">
        <is>
          <t>home_use</t>
        </is>
      </c>
      <c r="D7423" t="inlineStr">
        <is>
          <t>IMP00643</t>
        </is>
      </c>
      <c r="E7423" t="inlineStr">
        <is>
          <t>T104498</t>
        </is>
      </c>
      <c r="F7423" s="32" t="n">
        <v>962698.09</v>
      </c>
      <c r="G7423" s="32" t="n">
        <v>96269.81</v>
      </c>
    </row>
    <row r="7424">
      <c r="A7424" t="inlineStr">
        <is>
          <t>L0211658</t>
        </is>
      </c>
      <c r="B7424" t="inlineStr">
        <is>
          <t>2026-04-16</t>
        </is>
      </c>
      <c r="C7424" t="inlineStr">
        <is>
          <t>warehouse_out</t>
        </is>
      </c>
      <c r="D7424" t="inlineStr">
        <is>
          <t>IMP00643</t>
        </is>
      </c>
      <c r="E7424" t="inlineStr">
        <is>
          <t>T104498</t>
        </is>
      </c>
      <c r="F7424" s="32" t="n">
        <v>391504.34</v>
      </c>
      <c r="G7424" s="32" t="n">
        <v>39150.43</v>
      </c>
    </row>
    <row r="7425">
      <c r="A7425" t="inlineStr">
        <is>
          <t>L0211670</t>
        </is>
      </c>
      <c r="B7425" t="inlineStr">
        <is>
          <t>2026-04-16</t>
        </is>
      </c>
      <c r="C7425" t="inlineStr">
        <is>
          <t>home_use</t>
        </is>
      </c>
      <c r="D7425" t="inlineStr">
        <is>
          <t>IMP00753</t>
        </is>
      </c>
      <c r="E7425" t="inlineStr">
        <is>
          <t>T105264</t>
        </is>
      </c>
      <c r="F7425" s="32" t="n">
        <v>734483.3199999999</v>
      </c>
      <c r="G7425" s="32" t="n">
        <v>73448.33</v>
      </c>
    </row>
    <row r="7426">
      <c r="A7426" t="inlineStr">
        <is>
          <t>L0211693</t>
        </is>
      </c>
      <c r="B7426" t="inlineStr">
        <is>
          <t>2026-04-16</t>
        </is>
      </c>
      <c r="C7426" t="inlineStr">
        <is>
          <t>home_use</t>
        </is>
      </c>
      <c r="D7426" t="inlineStr">
        <is>
          <t>IMP00892</t>
        </is>
      </c>
      <c r="E7426" t="inlineStr">
        <is>
          <t>T106240</t>
        </is>
      </c>
      <c r="F7426" s="32" t="n">
        <v>2388152.72</v>
      </c>
      <c r="G7426" s="32" t="n">
        <v>250756.04</v>
      </c>
    </row>
    <row r="7427">
      <c r="A7427" t="inlineStr">
        <is>
          <t>L0211700</t>
        </is>
      </c>
      <c r="B7427" t="inlineStr">
        <is>
          <t>2026-04-16</t>
        </is>
      </c>
      <c r="C7427" t="inlineStr">
        <is>
          <t>warehouse_out</t>
        </is>
      </c>
      <c r="D7427" t="inlineStr">
        <is>
          <t>IMP00926</t>
        </is>
      </c>
      <c r="E7427" t="inlineStr">
        <is>
          <t>T106477</t>
        </is>
      </c>
      <c r="F7427" s="32" t="n">
        <v>5472092.63</v>
      </c>
      <c r="G7427" s="32" t="n">
        <v>547209.26</v>
      </c>
    </row>
    <row r="7428">
      <c r="A7428" t="inlineStr">
        <is>
          <t>L0211701</t>
        </is>
      </c>
      <c r="B7428" t="inlineStr">
        <is>
          <t>2026-04-16</t>
        </is>
      </c>
      <c r="C7428" t="inlineStr">
        <is>
          <t>home_use</t>
        </is>
      </c>
      <c r="D7428" t="inlineStr">
        <is>
          <t>IMP00926</t>
        </is>
      </c>
      <c r="E7428" t="inlineStr">
        <is>
          <t>T106477</t>
        </is>
      </c>
      <c r="F7428" s="32" t="n">
        <v>11423964.32</v>
      </c>
      <c r="G7428" s="32" t="n">
        <v>1199516.25</v>
      </c>
    </row>
    <row r="7429">
      <c r="A7429" t="inlineStr">
        <is>
          <t>L0211702</t>
        </is>
      </c>
      <c r="B7429" t="inlineStr">
        <is>
          <t>2026-04-16</t>
        </is>
      </c>
      <c r="C7429" t="inlineStr">
        <is>
          <t>home_use</t>
        </is>
      </c>
      <c r="D7429" t="inlineStr">
        <is>
          <t>IMP00926</t>
        </is>
      </c>
      <c r="E7429" t="inlineStr">
        <is>
          <t>T106477</t>
        </is>
      </c>
      <c r="F7429" s="32" t="n">
        <v>3026043.04</v>
      </c>
      <c r="G7429" s="32" t="n">
        <v>302604.3</v>
      </c>
    </row>
    <row r="7430">
      <c r="A7430" t="inlineStr">
        <is>
          <t>L0211704</t>
        </is>
      </c>
      <c r="B7430" t="inlineStr">
        <is>
          <t>2026-04-16</t>
        </is>
      </c>
      <c r="C7430" t="inlineStr">
        <is>
          <t>home_use</t>
        </is>
      </c>
      <c r="D7430" t="inlineStr">
        <is>
          <t>IMP00950</t>
        </is>
      </c>
      <c r="F7430" s="32" t="n">
        <v>3218744.88</v>
      </c>
      <c r="G7430" s="32" t="n">
        <v>418436.83</v>
      </c>
    </row>
    <row r="7431">
      <c r="A7431" t="inlineStr">
        <is>
          <t>L0211705</t>
        </is>
      </c>
      <c r="B7431" t="inlineStr">
        <is>
          <t>2026-04-16</t>
        </is>
      </c>
      <c r="C7431" t="inlineStr">
        <is>
          <t>home_use</t>
        </is>
      </c>
      <c r="D7431" t="inlineStr">
        <is>
          <t>IMP00950</t>
        </is>
      </c>
      <c r="F7431" s="32" t="n">
        <v>1620224.11</v>
      </c>
      <c r="G7431" s="32" t="n">
        <v>210629.13</v>
      </c>
    </row>
    <row r="7432">
      <c r="A7432" t="inlineStr">
        <is>
          <t>L0211706</t>
        </is>
      </c>
      <c r="B7432" t="inlineStr">
        <is>
          <t>2026-04-16</t>
        </is>
      </c>
      <c r="C7432" t="inlineStr">
        <is>
          <t>home_use</t>
        </is>
      </c>
      <c r="D7432" t="inlineStr">
        <is>
          <t>IMP00950</t>
        </is>
      </c>
      <c r="F7432" s="32" t="n">
        <v>1482223.68</v>
      </c>
      <c r="G7432" s="32" t="n">
        <v>185277.96</v>
      </c>
    </row>
    <row r="7433">
      <c r="A7433" t="inlineStr">
        <is>
          <t>L0211711</t>
        </is>
      </c>
      <c r="B7433" t="inlineStr">
        <is>
          <t>2026-04-16</t>
        </is>
      </c>
      <c r="C7433" t="inlineStr">
        <is>
          <t>home_use</t>
        </is>
      </c>
      <c r="D7433" t="inlineStr">
        <is>
          <t>IMP00999</t>
        </is>
      </c>
      <c r="E7433" t="inlineStr">
        <is>
          <t>T106987</t>
        </is>
      </c>
      <c r="F7433" s="32" t="n">
        <v>2257843.23</v>
      </c>
      <c r="G7433" s="32" t="n">
        <v>237073.54</v>
      </c>
    </row>
    <row r="7434">
      <c r="A7434" t="inlineStr">
        <is>
          <t>L0211712</t>
        </is>
      </c>
      <c r="B7434" t="inlineStr">
        <is>
          <t>2026-04-16</t>
        </is>
      </c>
      <c r="C7434" t="inlineStr">
        <is>
          <t>home_use</t>
        </is>
      </c>
      <c r="D7434" t="inlineStr">
        <is>
          <t>IMP00999</t>
        </is>
      </c>
      <c r="E7434" t="inlineStr">
        <is>
          <t>T106987</t>
        </is>
      </c>
      <c r="F7434" s="32" t="n">
        <v>2036254.04</v>
      </c>
      <c r="G7434" s="32" t="n">
        <v>203625.4</v>
      </c>
    </row>
    <row r="7435">
      <c r="A7435" t="inlineStr">
        <is>
          <t>L0211724</t>
        </is>
      </c>
      <c r="B7435" t="inlineStr">
        <is>
          <t>2026-04-16</t>
        </is>
      </c>
      <c r="C7435" t="inlineStr">
        <is>
          <t>home_use</t>
        </is>
      </c>
      <c r="D7435" t="inlineStr">
        <is>
          <t>IMP01037</t>
        </is>
      </c>
      <c r="E7435" t="inlineStr">
        <is>
          <t>T107258</t>
        </is>
      </c>
      <c r="F7435" s="32" t="n">
        <v>2169328.93</v>
      </c>
      <c r="G7435" s="32" t="n">
        <v>216932.89</v>
      </c>
    </row>
    <row r="7436">
      <c r="A7436" t="inlineStr">
        <is>
          <t>L0211725</t>
        </is>
      </c>
      <c r="B7436" t="inlineStr">
        <is>
          <t>2026-04-16</t>
        </is>
      </c>
      <c r="C7436" t="inlineStr">
        <is>
          <t>home_use</t>
        </is>
      </c>
      <c r="D7436" t="inlineStr">
        <is>
          <t>IMP01037</t>
        </is>
      </c>
      <c r="E7436" t="inlineStr">
        <is>
          <t>T107258</t>
        </is>
      </c>
      <c r="F7436" s="32" t="n">
        <v>2810370.53</v>
      </c>
      <c r="G7436" s="32" t="n">
        <v>281037.05</v>
      </c>
    </row>
    <row r="7437">
      <c r="A7437" t="inlineStr">
        <is>
          <t>L0211727</t>
        </is>
      </c>
      <c r="B7437" t="inlineStr">
        <is>
          <t>2026-04-16</t>
        </is>
      </c>
      <c r="C7437" t="inlineStr">
        <is>
          <t>home_use</t>
        </is>
      </c>
      <c r="D7437" t="inlineStr">
        <is>
          <t>IMP01037</t>
        </is>
      </c>
      <c r="E7437" t="inlineStr">
        <is>
          <t>T107258</t>
        </is>
      </c>
      <c r="F7437" s="32" t="n">
        <v>530438.54</v>
      </c>
      <c r="G7437" s="32" t="n">
        <v>63652.62</v>
      </c>
    </row>
    <row r="7438">
      <c r="A7438" t="inlineStr">
        <is>
          <t>L0211728</t>
        </is>
      </c>
      <c r="B7438" t="inlineStr">
        <is>
          <t>2026-04-16</t>
        </is>
      </c>
      <c r="C7438" t="inlineStr">
        <is>
          <t>warehouse_out</t>
        </is>
      </c>
      <c r="D7438" t="inlineStr">
        <is>
          <t>IMP01037</t>
        </is>
      </c>
      <c r="E7438" t="inlineStr">
        <is>
          <t>T107258</t>
        </is>
      </c>
      <c r="F7438" s="32" t="n">
        <v>1049640.73</v>
      </c>
      <c r="G7438" s="32" t="n">
        <v>104964.07</v>
      </c>
    </row>
    <row r="7439">
      <c r="A7439" t="inlineStr">
        <is>
          <t>L0211729</t>
        </is>
      </c>
      <c r="B7439" t="inlineStr">
        <is>
          <t>2026-04-16</t>
        </is>
      </c>
      <c r="C7439" t="inlineStr">
        <is>
          <t>home_use</t>
        </is>
      </c>
      <c r="D7439" t="inlineStr">
        <is>
          <t>IMP01037</t>
        </is>
      </c>
      <c r="E7439" t="inlineStr">
        <is>
          <t>T107258</t>
        </is>
      </c>
      <c r="F7439" s="32" t="n">
        <v>1212851.98</v>
      </c>
      <c r="G7439" s="32" t="n">
        <v>121285.2</v>
      </c>
    </row>
    <row r="7440">
      <c r="A7440" t="inlineStr">
        <is>
          <t>L0211731</t>
        </is>
      </c>
      <c r="B7440" t="inlineStr">
        <is>
          <t>2026-04-16</t>
        </is>
      </c>
      <c r="C7440" t="inlineStr">
        <is>
          <t>home_use</t>
        </is>
      </c>
      <c r="D7440" t="inlineStr">
        <is>
          <t>IMP01037</t>
        </is>
      </c>
      <c r="E7440" t="inlineStr">
        <is>
          <t>T107258</t>
        </is>
      </c>
      <c r="F7440" s="32" t="n">
        <v>2627623.31</v>
      </c>
      <c r="G7440" s="32" t="n">
        <v>262762.33</v>
      </c>
    </row>
    <row r="7441">
      <c r="A7441" t="inlineStr">
        <is>
          <t>L0211739</t>
        </is>
      </c>
      <c r="B7441" t="inlineStr">
        <is>
          <t>2026-04-16</t>
        </is>
      </c>
      <c r="C7441" t="inlineStr">
        <is>
          <t>home_use</t>
        </is>
      </c>
      <c r="D7441" t="inlineStr">
        <is>
          <t>IMP01089</t>
        </is>
      </c>
      <c r="E7441" t="inlineStr">
        <is>
          <t>T107617</t>
        </is>
      </c>
      <c r="F7441" s="32" t="n">
        <v>1248321.1</v>
      </c>
      <c r="G7441" s="32" t="n">
        <v>131073.72</v>
      </c>
    </row>
    <row r="7442">
      <c r="A7442" t="inlineStr">
        <is>
          <t>L0211777</t>
        </is>
      </c>
      <c r="B7442" t="inlineStr">
        <is>
          <t>2026-04-16</t>
        </is>
      </c>
      <c r="C7442" t="inlineStr">
        <is>
          <t>home_use</t>
        </is>
      </c>
      <c r="D7442" t="inlineStr">
        <is>
          <t>IMP01310</t>
        </is>
      </c>
      <c r="E7442" t="inlineStr">
        <is>
          <t>T109167</t>
        </is>
      </c>
      <c r="F7442" s="32" t="n">
        <v>921395.9300000001</v>
      </c>
      <c r="G7442" s="32" t="n">
        <v>98589.36</v>
      </c>
    </row>
    <row r="7443">
      <c r="A7443" t="inlineStr">
        <is>
          <t>L0211778</t>
        </is>
      </c>
      <c r="B7443" t="inlineStr">
        <is>
          <t>2026-04-16</t>
        </is>
      </c>
      <c r="C7443" t="inlineStr">
        <is>
          <t>home_use</t>
        </is>
      </c>
      <c r="D7443" t="inlineStr">
        <is>
          <t>IMP01310</t>
        </is>
      </c>
      <c r="E7443" t="inlineStr">
        <is>
          <t>T109167</t>
        </is>
      </c>
      <c r="F7443" s="32" t="n">
        <v>910455.3199999999</v>
      </c>
      <c r="G7443" s="32" t="n">
        <v>97418.72</v>
      </c>
    </row>
    <row r="7444">
      <c r="A7444" t="inlineStr">
        <is>
          <t>L0211779</t>
        </is>
      </c>
      <c r="B7444" t="inlineStr">
        <is>
          <t>2026-04-16</t>
        </is>
      </c>
      <c r="C7444" t="inlineStr">
        <is>
          <t>home_use</t>
        </is>
      </c>
      <c r="D7444" t="inlineStr">
        <is>
          <t>IMP01310</t>
        </is>
      </c>
      <c r="E7444" t="inlineStr">
        <is>
          <t>T109167</t>
        </is>
      </c>
      <c r="F7444" s="32" t="n">
        <v>233179.51</v>
      </c>
      <c r="G7444" s="32" t="n">
        <v>24950.21</v>
      </c>
    </row>
    <row r="7445">
      <c r="A7445" t="inlineStr">
        <is>
          <t>L0211780</t>
        </is>
      </c>
      <c r="B7445" t="inlineStr">
        <is>
          <t>2026-04-16</t>
        </is>
      </c>
      <c r="C7445" t="inlineStr">
        <is>
          <t>home_use</t>
        </is>
      </c>
      <c r="D7445" t="inlineStr">
        <is>
          <t>IMP01310</t>
        </is>
      </c>
      <c r="E7445" t="inlineStr">
        <is>
          <t>T109167</t>
        </is>
      </c>
      <c r="F7445" s="32" t="n">
        <v>877095.64</v>
      </c>
      <c r="G7445" s="32" t="n">
        <v>93849.23</v>
      </c>
    </row>
    <row r="7446">
      <c r="A7446" t="inlineStr">
        <is>
          <t>L0211781</t>
        </is>
      </c>
      <c r="B7446" t="inlineStr">
        <is>
          <t>2026-04-16</t>
        </is>
      </c>
      <c r="C7446" t="inlineStr">
        <is>
          <t>home_use</t>
        </is>
      </c>
      <c r="D7446" t="inlineStr">
        <is>
          <t>IMP01310</t>
        </is>
      </c>
      <c r="E7446" t="inlineStr">
        <is>
          <t>T109167</t>
        </is>
      </c>
      <c r="F7446" s="32" t="n">
        <v>1753100.32</v>
      </c>
      <c r="G7446" s="32" t="n">
        <v>187581.73</v>
      </c>
    </row>
    <row r="7447">
      <c r="A7447" t="inlineStr">
        <is>
          <t>L0211782</t>
        </is>
      </c>
      <c r="B7447" t="inlineStr">
        <is>
          <t>2026-04-16</t>
        </is>
      </c>
      <c r="C7447" t="inlineStr">
        <is>
          <t>home_use</t>
        </is>
      </c>
      <c r="D7447" t="inlineStr">
        <is>
          <t>IMP01310</t>
        </is>
      </c>
      <c r="E7447" t="inlineStr">
        <is>
          <t>T109167</t>
        </is>
      </c>
      <c r="F7447" s="32" t="n">
        <v>3309194.77</v>
      </c>
      <c r="G7447" s="32" t="n">
        <v>354083.84</v>
      </c>
    </row>
    <row r="7448">
      <c r="A7448" t="inlineStr">
        <is>
          <t>L0211783</t>
        </is>
      </c>
      <c r="B7448" t="inlineStr">
        <is>
          <t>2026-04-16</t>
        </is>
      </c>
      <c r="C7448" t="inlineStr">
        <is>
          <t>home_use</t>
        </is>
      </c>
      <c r="D7448" t="inlineStr">
        <is>
          <t>IMP01310</t>
        </is>
      </c>
      <c r="E7448" t="inlineStr">
        <is>
          <t>T109167</t>
        </is>
      </c>
      <c r="F7448" s="32" t="n">
        <v>515933.75</v>
      </c>
      <c r="G7448" s="32" t="n">
        <v>51593.38</v>
      </c>
    </row>
    <row r="7449">
      <c r="A7449" t="inlineStr">
        <is>
          <t>L0211784</t>
        </is>
      </c>
      <c r="B7449" t="inlineStr">
        <is>
          <t>2026-04-16</t>
        </is>
      </c>
      <c r="C7449" t="inlineStr">
        <is>
          <t>home_use</t>
        </is>
      </c>
      <c r="D7449" t="inlineStr">
        <is>
          <t>IMP01310</t>
        </is>
      </c>
      <c r="E7449" t="inlineStr">
        <is>
          <t>T109167</t>
        </is>
      </c>
      <c r="F7449" s="32" t="n">
        <v>450965.95</v>
      </c>
      <c r="G7449" s="32" t="n">
        <v>56370.74</v>
      </c>
    </row>
    <row r="7450">
      <c r="A7450" t="inlineStr">
        <is>
          <t>L0211785</t>
        </is>
      </c>
      <c r="B7450" t="inlineStr">
        <is>
          <t>2026-04-16</t>
        </is>
      </c>
      <c r="C7450" t="inlineStr">
        <is>
          <t>home_use</t>
        </is>
      </c>
      <c r="D7450" t="inlineStr">
        <is>
          <t>IMP01310</t>
        </is>
      </c>
      <c r="E7450" t="inlineStr">
        <is>
          <t>T109167</t>
        </is>
      </c>
      <c r="F7450" s="32" t="n">
        <v>1307210.8</v>
      </c>
      <c r="G7450" s="32" t="n">
        <v>139871.56</v>
      </c>
    </row>
    <row r="7451">
      <c r="A7451" t="inlineStr">
        <is>
          <t>L0211786</t>
        </is>
      </c>
      <c r="B7451" t="inlineStr">
        <is>
          <t>2026-04-16</t>
        </is>
      </c>
      <c r="C7451" t="inlineStr">
        <is>
          <t>home_use</t>
        </is>
      </c>
      <c r="D7451" t="inlineStr">
        <is>
          <t>IMP01310</t>
        </is>
      </c>
      <c r="E7451" t="inlineStr">
        <is>
          <t>T109167</t>
        </is>
      </c>
      <c r="F7451" s="32" t="n">
        <v>780849.27</v>
      </c>
      <c r="G7451" s="32" t="n">
        <v>97606.16</v>
      </c>
    </row>
    <row r="7452">
      <c r="A7452" t="inlineStr">
        <is>
          <t>L0211824</t>
        </is>
      </c>
      <c r="B7452" t="inlineStr">
        <is>
          <t>2026-04-17</t>
        </is>
      </c>
      <c r="C7452" t="inlineStr">
        <is>
          <t>home_use</t>
        </is>
      </c>
      <c r="D7452" t="inlineStr">
        <is>
          <t>IMP00063</t>
        </is>
      </c>
      <c r="E7452" t="inlineStr">
        <is>
          <t>T100440</t>
        </is>
      </c>
      <c r="F7452" s="32" t="n">
        <v>431308.51</v>
      </c>
      <c r="G7452" s="32" t="n">
        <v>46150.01</v>
      </c>
    </row>
    <row r="7453">
      <c r="A7453" t="inlineStr">
        <is>
          <t>L0211825</t>
        </is>
      </c>
      <c r="B7453" t="inlineStr">
        <is>
          <t>2026-04-17</t>
        </is>
      </c>
      <c r="C7453" t="inlineStr">
        <is>
          <t>home_use</t>
        </is>
      </c>
      <c r="D7453" t="inlineStr">
        <is>
          <t>IMP00063</t>
        </is>
      </c>
      <c r="E7453" t="inlineStr">
        <is>
          <t>T100440</t>
        </is>
      </c>
      <c r="F7453" s="32" t="n">
        <v>9240864.210000001</v>
      </c>
      <c r="G7453" s="32" t="n">
        <v>1201312.35</v>
      </c>
    </row>
    <row r="7454">
      <c r="A7454" t="inlineStr">
        <is>
          <t>L0211826</t>
        </is>
      </c>
      <c r="B7454" t="inlineStr">
        <is>
          <t>2026-04-17</t>
        </is>
      </c>
      <c r="C7454" t="inlineStr">
        <is>
          <t>home_use</t>
        </is>
      </c>
      <c r="D7454" t="inlineStr">
        <is>
          <t>IMP00063</t>
        </is>
      </c>
      <c r="E7454" t="inlineStr">
        <is>
          <t>T100440</t>
        </is>
      </c>
      <c r="F7454" s="32" t="n">
        <v>1446424.82</v>
      </c>
      <c r="G7454" s="32" t="n">
        <v>161999.58</v>
      </c>
    </row>
    <row r="7455">
      <c r="A7455" t="inlineStr">
        <is>
          <t>L0211827</t>
        </is>
      </c>
      <c r="B7455" t="inlineStr">
        <is>
          <t>2026-04-17</t>
        </is>
      </c>
      <c r="C7455" t="inlineStr">
        <is>
          <t>home_use</t>
        </is>
      </c>
      <c r="D7455" t="inlineStr">
        <is>
          <t>IMP00063</t>
        </is>
      </c>
      <c r="E7455" t="inlineStr">
        <is>
          <t>T100440</t>
        </is>
      </c>
      <c r="F7455" s="32" t="n">
        <v>391716.84</v>
      </c>
      <c r="G7455" s="32" t="n">
        <v>41913.7</v>
      </c>
    </row>
    <row r="7456">
      <c r="A7456" t="inlineStr">
        <is>
          <t>L0211828</t>
        </is>
      </c>
      <c r="B7456" t="inlineStr">
        <is>
          <t>2026-04-17</t>
        </is>
      </c>
      <c r="C7456" t="inlineStr">
        <is>
          <t>home_use</t>
        </is>
      </c>
      <c r="D7456" t="inlineStr">
        <is>
          <t>IMP00063</t>
        </is>
      </c>
      <c r="E7456" t="inlineStr">
        <is>
          <t>T100440</t>
        </is>
      </c>
      <c r="F7456" s="32" t="n">
        <v>849832.63</v>
      </c>
      <c r="G7456" s="32" t="n">
        <v>90932.09</v>
      </c>
    </row>
    <row r="7457">
      <c r="A7457" t="inlineStr">
        <is>
          <t>L0211829</t>
        </is>
      </c>
      <c r="B7457" t="inlineStr">
        <is>
          <t>2026-04-17</t>
        </is>
      </c>
      <c r="C7457" t="inlineStr">
        <is>
          <t>home_use</t>
        </is>
      </c>
      <c r="D7457" t="inlineStr">
        <is>
          <t>IMP00063</t>
        </is>
      </c>
      <c r="E7457" t="inlineStr">
        <is>
          <t>T100440</t>
        </is>
      </c>
      <c r="F7457" s="32" t="n">
        <v>572163.1</v>
      </c>
      <c r="G7457" s="32" t="n">
        <v>65798.75999999999</v>
      </c>
    </row>
    <row r="7458">
      <c r="A7458" t="inlineStr">
        <is>
          <t>L0211830</t>
        </is>
      </c>
      <c r="B7458" t="inlineStr">
        <is>
          <t>2026-04-17</t>
        </is>
      </c>
      <c r="C7458" t="inlineStr">
        <is>
          <t>home_use</t>
        </is>
      </c>
      <c r="D7458" t="inlineStr">
        <is>
          <t>IMP00063</t>
        </is>
      </c>
      <c r="E7458" t="inlineStr">
        <is>
          <t>T100440</t>
        </is>
      </c>
      <c r="F7458" s="32" t="n">
        <v>9159496.07</v>
      </c>
      <c r="G7458" s="32" t="n">
        <v>1025863.56</v>
      </c>
    </row>
    <row r="7459">
      <c r="A7459" t="inlineStr">
        <is>
          <t>L0211831</t>
        </is>
      </c>
      <c r="B7459" t="inlineStr">
        <is>
          <t>2026-04-17</t>
        </is>
      </c>
      <c r="C7459" t="inlineStr">
        <is>
          <t>home_use</t>
        </is>
      </c>
      <c r="D7459" t="inlineStr">
        <is>
          <t>IMP00063</t>
        </is>
      </c>
      <c r="E7459" t="inlineStr">
        <is>
          <t>T100440</t>
        </is>
      </c>
      <c r="F7459" s="32" t="n">
        <v>4136148.81</v>
      </c>
      <c r="G7459" s="32" t="n">
        <v>463248.67</v>
      </c>
    </row>
    <row r="7460">
      <c r="A7460" t="inlineStr">
        <is>
          <t>L0211832</t>
        </is>
      </c>
      <c r="B7460" t="inlineStr">
        <is>
          <t>2026-04-17</t>
        </is>
      </c>
      <c r="C7460" t="inlineStr">
        <is>
          <t>home_use</t>
        </is>
      </c>
      <c r="D7460" t="inlineStr">
        <is>
          <t>IMP00063</t>
        </is>
      </c>
      <c r="E7460" t="inlineStr">
        <is>
          <t>T100440</t>
        </is>
      </c>
      <c r="F7460" s="32" t="n">
        <v>3411249.02</v>
      </c>
      <c r="G7460" s="32" t="n">
        <v>365003.64</v>
      </c>
    </row>
    <row r="7461">
      <c r="A7461" t="inlineStr">
        <is>
          <t>L0211833</t>
        </is>
      </c>
      <c r="B7461" t="inlineStr">
        <is>
          <t>2026-04-17</t>
        </is>
      </c>
      <c r="C7461" t="inlineStr">
        <is>
          <t>home_use</t>
        </is>
      </c>
      <c r="D7461" t="inlineStr">
        <is>
          <t>IMP00063</t>
        </is>
      </c>
      <c r="E7461" t="inlineStr">
        <is>
          <t>T100440</t>
        </is>
      </c>
      <c r="F7461" s="32" t="n">
        <v>10948124.33</v>
      </c>
      <c r="G7461" s="32" t="n">
        <v>1423256.16</v>
      </c>
    </row>
    <row r="7462">
      <c r="A7462" t="inlineStr">
        <is>
          <t>L0211835</t>
        </is>
      </c>
      <c r="B7462" t="inlineStr">
        <is>
          <t>2026-04-17</t>
        </is>
      </c>
      <c r="C7462" t="inlineStr">
        <is>
          <t>warehouse_out</t>
        </is>
      </c>
      <c r="D7462" t="inlineStr">
        <is>
          <t>IMP00067</t>
        </is>
      </c>
      <c r="E7462" t="inlineStr">
        <is>
          <t>T100466</t>
        </is>
      </c>
      <c r="F7462" s="32" t="n">
        <v>1328825.86</v>
      </c>
      <c r="G7462" s="32" t="n">
        <v>132882.59</v>
      </c>
    </row>
    <row r="7463">
      <c r="A7463" t="inlineStr">
        <is>
          <t>L0211836</t>
        </is>
      </c>
      <c r="B7463" t="inlineStr">
        <is>
          <t>2026-04-17</t>
        </is>
      </c>
      <c r="C7463" t="inlineStr">
        <is>
          <t>home_use</t>
        </is>
      </c>
      <c r="D7463" t="inlineStr">
        <is>
          <t>IMP00067</t>
        </is>
      </c>
      <c r="E7463" t="inlineStr">
        <is>
          <t>T100466</t>
        </is>
      </c>
      <c r="F7463" s="32" t="n">
        <v>900169.35</v>
      </c>
      <c r="G7463" s="32" t="n">
        <v>90016.92999999999</v>
      </c>
    </row>
    <row r="7464">
      <c r="A7464" t="inlineStr">
        <is>
          <t>L0211851</t>
        </is>
      </c>
      <c r="B7464" t="inlineStr">
        <is>
          <t>2026-04-17</t>
        </is>
      </c>
      <c r="C7464" t="inlineStr">
        <is>
          <t>home_use</t>
        </is>
      </c>
      <c r="D7464" t="inlineStr">
        <is>
          <t>IMP00156</t>
        </is>
      </c>
      <c r="F7464" s="32" t="n">
        <v>1115777.71</v>
      </c>
      <c r="G7464" s="32" t="n">
        <v>145051.1</v>
      </c>
    </row>
    <row r="7465">
      <c r="A7465" t="inlineStr">
        <is>
          <t>L0211852</t>
        </is>
      </c>
      <c r="B7465" t="inlineStr">
        <is>
          <t>2026-04-17</t>
        </is>
      </c>
      <c r="C7465" t="inlineStr">
        <is>
          <t>home_use</t>
        </is>
      </c>
      <c r="D7465" t="inlineStr">
        <is>
          <t>IMP00156</t>
        </is>
      </c>
      <c r="F7465" s="32" t="n">
        <v>1816641.18</v>
      </c>
      <c r="G7465" s="32" t="n">
        <v>236163.35</v>
      </c>
    </row>
    <row r="7466">
      <c r="A7466" t="inlineStr">
        <is>
          <t>L0211869</t>
        </is>
      </c>
      <c r="B7466" t="inlineStr">
        <is>
          <t>2026-04-17</t>
        </is>
      </c>
      <c r="C7466" t="inlineStr">
        <is>
          <t>home_use</t>
        </is>
      </c>
      <c r="D7466" t="inlineStr">
        <is>
          <t>IMP00306</t>
        </is>
      </c>
      <c r="E7466" t="inlineStr">
        <is>
          <t>T102141</t>
        </is>
      </c>
      <c r="F7466" s="32" t="n">
        <v>2039302.66</v>
      </c>
      <c r="G7466" s="32" t="n">
        <v>234519.81</v>
      </c>
    </row>
    <row r="7467">
      <c r="A7467" t="inlineStr">
        <is>
          <t>L0211870</t>
        </is>
      </c>
      <c r="B7467" t="inlineStr">
        <is>
          <t>2026-04-17</t>
        </is>
      </c>
      <c r="C7467" t="inlineStr">
        <is>
          <t>home_use</t>
        </is>
      </c>
      <c r="D7467" t="inlineStr">
        <is>
          <t>IMP00306</t>
        </is>
      </c>
      <c r="E7467" t="inlineStr">
        <is>
          <t>T102141</t>
        </is>
      </c>
      <c r="F7467" s="32" t="n">
        <v>727370.87</v>
      </c>
      <c r="G7467" s="32" t="n">
        <v>90921.36</v>
      </c>
    </row>
    <row r="7468">
      <c r="A7468" t="inlineStr">
        <is>
          <t>L0211871</t>
        </is>
      </c>
      <c r="B7468" t="inlineStr">
        <is>
          <t>2026-04-17</t>
        </is>
      </c>
      <c r="C7468" t="inlineStr">
        <is>
          <t>home_use</t>
        </is>
      </c>
      <c r="D7468" t="inlineStr">
        <is>
          <t>IMP00306</t>
        </is>
      </c>
      <c r="E7468" t="inlineStr">
        <is>
          <t>T102141</t>
        </is>
      </c>
      <c r="F7468" s="32" t="n">
        <v>161331.55</v>
      </c>
      <c r="G7468" s="32" t="n">
        <v>16939.81</v>
      </c>
    </row>
    <row r="7469">
      <c r="A7469" t="inlineStr">
        <is>
          <t>L0211872</t>
        </is>
      </c>
      <c r="B7469" t="inlineStr">
        <is>
          <t>2026-04-17</t>
        </is>
      </c>
      <c r="C7469" t="inlineStr">
        <is>
          <t>home_use</t>
        </is>
      </c>
      <c r="D7469" t="inlineStr">
        <is>
          <t>IMP00306</t>
        </is>
      </c>
      <c r="E7469" t="inlineStr">
        <is>
          <t>T102141</t>
        </is>
      </c>
      <c r="F7469" s="32" t="n">
        <v>743795.37</v>
      </c>
      <c r="G7469" s="32" t="n">
        <v>92974.42</v>
      </c>
    </row>
    <row r="7470">
      <c r="A7470" t="inlineStr">
        <is>
          <t>L0211873</t>
        </is>
      </c>
      <c r="B7470" t="inlineStr">
        <is>
          <t>2026-04-17</t>
        </is>
      </c>
      <c r="C7470" t="inlineStr">
        <is>
          <t>home_use</t>
        </is>
      </c>
      <c r="D7470" t="inlineStr">
        <is>
          <t>IMP00306</t>
        </is>
      </c>
      <c r="E7470" t="inlineStr">
        <is>
          <t>T102141</t>
        </is>
      </c>
      <c r="F7470" s="32" t="n">
        <v>752147.73</v>
      </c>
      <c r="G7470" s="32" t="n">
        <v>78975.50999999999</v>
      </c>
    </row>
    <row r="7471">
      <c r="A7471" t="inlineStr">
        <is>
          <t>L0211876</t>
        </is>
      </c>
      <c r="B7471" t="inlineStr">
        <is>
          <t>2026-04-17</t>
        </is>
      </c>
      <c r="C7471" t="inlineStr">
        <is>
          <t>home_use</t>
        </is>
      </c>
      <c r="D7471" t="inlineStr">
        <is>
          <t>IMP00340</t>
        </is>
      </c>
      <c r="E7471" t="inlineStr">
        <is>
          <t>T102376</t>
        </is>
      </c>
      <c r="F7471" s="32" t="n">
        <v>10619400.36</v>
      </c>
      <c r="G7471" s="32" t="n">
        <v>1061940.04</v>
      </c>
    </row>
    <row r="7472">
      <c r="A7472" t="inlineStr">
        <is>
          <t>L0211889</t>
        </is>
      </c>
      <c r="B7472" t="inlineStr">
        <is>
          <t>2026-04-17</t>
        </is>
      </c>
      <c r="C7472" t="inlineStr">
        <is>
          <t>home_use</t>
        </is>
      </c>
      <c r="D7472" t="inlineStr">
        <is>
          <t>IMP00448</t>
        </is>
      </c>
      <c r="E7472" t="inlineStr">
        <is>
          <t>T103130</t>
        </is>
      </c>
      <c r="F7472" s="32" t="n">
        <v>139450680.32</v>
      </c>
      <c r="G7472" s="32" t="n">
        <v>13945068.03</v>
      </c>
    </row>
    <row r="7473">
      <c r="A7473" t="inlineStr">
        <is>
          <t>L0211920</t>
        </is>
      </c>
      <c r="B7473" t="inlineStr">
        <is>
          <t>2026-04-17</t>
        </is>
      </c>
      <c r="C7473" t="inlineStr">
        <is>
          <t>home_use</t>
        </is>
      </c>
      <c r="D7473" t="inlineStr">
        <is>
          <t>IMP00643</t>
        </is>
      </c>
      <c r="E7473" t="inlineStr">
        <is>
          <t>T104498</t>
        </is>
      </c>
      <c r="F7473" s="32" t="n">
        <v>1127825.55</v>
      </c>
      <c r="G7473" s="32" t="n">
        <v>112782.56</v>
      </c>
    </row>
    <row r="7474">
      <c r="A7474" t="inlineStr">
        <is>
          <t>L0211922</t>
        </is>
      </c>
      <c r="B7474" t="inlineStr">
        <is>
          <t>2026-04-17</t>
        </is>
      </c>
      <c r="C7474" t="inlineStr">
        <is>
          <t>home_use</t>
        </is>
      </c>
      <c r="D7474" t="inlineStr">
        <is>
          <t>IMP00643</t>
        </is>
      </c>
      <c r="E7474" t="inlineStr">
        <is>
          <t>T104498</t>
        </is>
      </c>
      <c r="F7474" s="32" t="n">
        <v>509450.18</v>
      </c>
      <c r="G7474" s="32" t="n">
        <v>50945.02</v>
      </c>
    </row>
    <row r="7475">
      <c r="A7475" t="inlineStr">
        <is>
          <t>L0211923</t>
        </is>
      </c>
      <c r="B7475" t="inlineStr">
        <is>
          <t>2026-04-17</t>
        </is>
      </c>
      <c r="C7475" t="inlineStr">
        <is>
          <t>home_use</t>
        </is>
      </c>
      <c r="D7475" t="inlineStr">
        <is>
          <t>IMP00643</t>
        </is>
      </c>
      <c r="E7475" t="inlineStr">
        <is>
          <t>T104498</t>
        </is>
      </c>
      <c r="F7475" s="32" t="n">
        <v>531617.1800000001</v>
      </c>
      <c r="G7475" s="32" t="n">
        <v>53161.72</v>
      </c>
    </row>
    <row r="7476">
      <c r="A7476" t="inlineStr">
        <is>
          <t>L0211942</t>
        </is>
      </c>
      <c r="B7476" t="inlineStr">
        <is>
          <t>2026-04-17</t>
        </is>
      </c>
      <c r="C7476" t="inlineStr">
        <is>
          <t>home_use</t>
        </is>
      </c>
      <c r="D7476" t="inlineStr">
        <is>
          <t>IMP00753</t>
        </is>
      </c>
      <c r="E7476" t="inlineStr">
        <is>
          <t>T105264</t>
        </is>
      </c>
      <c r="F7476" s="32" t="n">
        <v>360341.91</v>
      </c>
      <c r="G7476" s="32" t="n">
        <v>37835.9</v>
      </c>
    </row>
    <row r="7477">
      <c r="A7477" t="inlineStr">
        <is>
          <t>L0211943</t>
        </is>
      </c>
      <c r="B7477" t="inlineStr">
        <is>
          <t>2026-04-17</t>
        </is>
      </c>
      <c r="C7477" t="inlineStr">
        <is>
          <t>home_use</t>
        </is>
      </c>
      <c r="D7477" t="inlineStr">
        <is>
          <t>IMP00753</t>
        </is>
      </c>
      <c r="E7477" t="inlineStr">
        <is>
          <t>T105264</t>
        </is>
      </c>
      <c r="F7477" s="32" t="n">
        <v>640501</v>
      </c>
      <c r="G7477" s="32" t="n">
        <v>76860.12</v>
      </c>
    </row>
    <row r="7478">
      <c r="A7478" t="inlineStr">
        <is>
          <t>L0211968</t>
        </is>
      </c>
      <c r="B7478" t="inlineStr">
        <is>
          <t>2026-04-17</t>
        </is>
      </c>
      <c r="C7478" t="inlineStr">
        <is>
          <t>home_use</t>
        </is>
      </c>
      <c r="D7478" t="inlineStr">
        <is>
          <t>IMP00892</t>
        </is>
      </c>
      <c r="E7478" t="inlineStr">
        <is>
          <t>T106240</t>
        </is>
      </c>
      <c r="F7478" s="32" t="n">
        <v>815409.71</v>
      </c>
      <c r="G7478" s="32" t="n">
        <v>85618.02</v>
      </c>
    </row>
    <row r="7479">
      <c r="A7479" t="inlineStr">
        <is>
          <t>L0211977</t>
        </is>
      </c>
      <c r="B7479" t="inlineStr">
        <is>
          <t>2026-04-17</t>
        </is>
      </c>
      <c r="C7479" t="inlineStr">
        <is>
          <t>home_use</t>
        </is>
      </c>
      <c r="D7479" t="inlineStr">
        <is>
          <t>IMP00926</t>
        </is>
      </c>
      <c r="E7479" t="inlineStr">
        <is>
          <t>T106477</t>
        </is>
      </c>
      <c r="F7479" s="32" t="n">
        <v>4841055.83</v>
      </c>
      <c r="G7479" s="32" t="n">
        <v>484105.58</v>
      </c>
    </row>
    <row r="7480">
      <c r="A7480" t="inlineStr">
        <is>
          <t>L0211978</t>
        </is>
      </c>
      <c r="B7480" t="inlineStr">
        <is>
          <t>2026-04-17</t>
        </is>
      </c>
      <c r="C7480" t="inlineStr">
        <is>
          <t>home_use</t>
        </is>
      </c>
      <c r="D7480" t="inlineStr">
        <is>
          <t>IMP00926</t>
        </is>
      </c>
      <c r="E7480" t="inlineStr">
        <is>
          <t>T106477</t>
        </is>
      </c>
      <c r="F7480" s="32" t="n">
        <v>172331.52</v>
      </c>
      <c r="G7480" s="32" t="n">
        <v>18439.47</v>
      </c>
    </row>
    <row r="7481">
      <c r="A7481" t="inlineStr">
        <is>
          <t>L0211979</t>
        </is>
      </c>
      <c r="B7481" t="inlineStr">
        <is>
          <t>2026-04-17</t>
        </is>
      </c>
      <c r="C7481" t="inlineStr">
        <is>
          <t>home_use</t>
        </is>
      </c>
      <c r="D7481" t="inlineStr">
        <is>
          <t>IMP00926</t>
        </is>
      </c>
      <c r="E7481" t="inlineStr">
        <is>
          <t>T106477</t>
        </is>
      </c>
      <c r="F7481" s="32" t="n">
        <v>71597961.64</v>
      </c>
      <c r="G7481" s="32" t="n">
        <v>7517785.97</v>
      </c>
    </row>
    <row r="7482">
      <c r="A7482" t="inlineStr">
        <is>
          <t>L0211981</t>
        </is>
      </c>
      <c r="B7482" t="inlineStr">
        <is>
          <t>2026-04-17</t>
        </is>
      </c>
      <c r="C7482" t="inlineStr">
        <is>
          <t>home_use</t>
        </is>
      </c>
      <c r="D7482" t="inlineStr">
        <is>
          <t>IMP00926</t>
        </is>
      </c>
      <c r="E7482" t="inlineStr">
        <is>
          <t>T106477</t>
        </is>
      </c>
      <c r="F7482" s="32" t="n">
        <v>3108317.8</v>
      </c>
      <c r="G7482" s="32" t="n">
        <v>310831.78</v>
      </c>
    </row>
    <row r="7483">
      <c r="A7483" t="inlineStr">
        <is>
          <t>L0211982</t>
        </is>
      </c>
      <c r="B7483" t="inlineStr">
        <is>
          <t>2026-04-17</t>
        </is>
      </c>
      <c r="C7483" t="inlineStr">
        <is>
          <t>home_use</t>
        </is>
      </c>
      <c r="D7483" t="inlineStr">
        <is>
          <t>IMP00926</t>
        </is>
      </c>
      <c r="E7483" t="inlineStr">
        <is>
          <t>T106477</t>
        </is>
      </c>
      <c r="F7483" s="32" t="n">
        <v>4652284.88</v>
      </c>
      <c r="G7483" s="32" t="n">
        <v>465228.49</v>
      </c>
    </row>
    <row r="7484">
      <c r="A7484" t="inlineStr">
        <is>
          <t>L0211983</t>
        </is>
      </c>
      <c r="B7484" t="inlineStr">
        <is>
          <t>2026-04-17</t>
        </is>
      </c>
      <c r="C7484" t="inlineStr">
        <is>
          <t>home_use</t>
        </is>
      </c>
      <c r="D7484" t="inlineStr">
        <is>
          <t>IMP00926</t>
        </is>
      </c>
      <c r="E7484" t="inlineStr">
        <is>
          <t>T106477</t>
        </is>
      </c>
      <c r="F7484" s="32" t="n">
        <v>1727956.87</v>
      </c>
      <c r="G7484" s="32" t="n">
        <v>184891.39</v>
      </c>
    </row>
    <row r="7485">
      <c r="A7485" t="inlineStr">
        <is>
          <t>L0211984</t>
        </is>
      </c>
      <c r="B7485" t="inlineStr">
        <is>
          <t>2026-04-17</t>
        </is>
      </c>
      <c r="C7485" t="inlineStr">
        <is>
          <t>home_use</t>
        </is>
      </c>
      <c r="D7485" t="inlineStr">
        <is>
          <t>IMP00926</t>
        </is>
      </c>
      <c r="E7485" t="inlineStr">
        <is>
          <t>T106477</t>
        </is>
      </c>
      <c r="F7485" s="32" t="n">
        <v>676124.75</v>
      </c>
      <c r="G7485" s="32" t="n">
        <v>81134.97</v>
      </c>
    </row>
    <row r="7486">
      <c r="A7486" t="inlineStr">
        <is>
          <t>L0211987</t>
        </is>
      </c>
      <c r="B7486" t="inlineStr">
        <is>
          <t>2026-04-17</t>
        </is>
      </c>
      <c r="C7486" t="inlineStr">
        <is>
          <t>home_use</t>
        </is>
      </c>
      <c r="D7486" t="inlineStr">
        <is>
          <t>IMP00950</t>
        </is>
      </c>
      <c r="F7486" s="32" t="n">
        <v>2934068.86</v>
      </c>
      <c r="G7486" s="32" t="n">
        <v>381428.95</v>
      </c>
    </row>
    <row r="7487">
      <c r="A7487" t="inlineStr">
        <is>
          <t>L0212005</t>
        </is>
      </c>
      <c r="B7487" t="inlineStr">
        <is>
          <t>2026-04-17</t>
        </is>
      </c>
      <c r="C7487" t="inlineStr">
        <is>
          <t>home_use</t>
        </is>
      </c>
      <c r="D7487" t="inlineStr">
        <is>
          <t>IMP01037</t>
        </is>
      </c>
      <c r="E7487" t="inlineStr">
        <is>
          <t>T107258</t>
        </is>
      </c>
      <c r="F7487" s="32" t="n">
        <v>669167.41</v>
      </c>
      <c r="G7487" s="32" t="n">
        <v>66916.74000000001</v>
      </c>
    </row>
    <row r="7488">
      <c r="A7488" t="inlineStr">
        <is>
          <t>L0212007</t>
        </is>
      </c>
      <c r="B7488" t="inlineStr">
        <is>
          <t>2026-04-17</t>
        </is>
      </c>
      <c r="C7488" t="inlineStr">
        <is>
          <t>home_use</t>
        </is>
      </c>
      <c r="D7488" t="inlineStr">
        <is>
          <t>IMP01037</t>
        </is>
      </c>
      <c r="E7488" t="inlineStr">
        <is>
          <t>T107258</t>
        </is>
      </c>
      <c r="F7488" s="32" t="n">
        <v>2685204.93</v>
      </c>
      <c r="G7488" s="32" t="n">
        <v>268520.49</v>
      </c>
    </row>
    <row r="7489">
      <c r="A7489" t="inlineStr">
        <is>
          <t>L0212021</t>
        </is>
      </c>
      <c r="B7489" t="inlineStr">
        <is>
          <t>2026-04-17</t>
        </is>
      </c>
      <c r="C7489" t="inlineStr">
        <is>
          <t>home_use</t>
        </is>
      </c>
      <c r="D7489" t="inlineStr">
        <is>
          <t>IMP01142</t>
        </is>
      </c>
      <c r="E7489" t="inlineStr">
        <is>
          <t>T107992</t>
        </is>
      </c>
      <c r="F7489" s="32" t="n">
        <v>1249714.01</v>
      </c>
      <c r="G7489" s="32" t="n">
        <v>139967.97</v>
      </c>
    </row>
    <row r="7490">
      <c r="A7490" t="inlineStr">
        <is>
          <t>L0212022</t>
        </is>
      </c>
      <c r="B7490" t="inlineStr">
        <is>
          <t>2026-04-17</t>
        </is>
      </c>
      <c r="C7490" t="inlineStr">
        <is>
          <t>home_use</t>
        </is>
      </c>
      <c r="D7490" t="inlineStr">
        <is>
          <t>IMP01142</t>
        </is>
      </c>
      <c r="E7490" t="inlineStr">
        <is>
          <t>T107992</t>
        </is>
      </c>
      <c r="F7490" s="32" t="n">
        <v>26688965.38</v>
      </c>
      <c r="G7490" s="32" t="n">
        <v>2802341.36</v>
      </c>
    </row>
    <row r="7491">
      <c r="A7491" t="inlineStr">
        <is>
          <t>L0212023</t>
        </is>
      </c>
      <c r="B7491" t="inlineStr">
        <is>
          <t>2026-04-17</t>
        </is>
      </c>
      <c r="C7491" t="inlineStr">
        <is>
          <t>home_use</t>
        </is>
      </c>
      <c r="D7491" t="inlineStr">
        <is>
          <t>IMP01142</t>
        </is>
      </c>
      <c r="E7491" t="inlineStr">
        <is>
          <t>T107992</t>
        </is>
      </c>
      <c r="F7491" s="32" t="n">
        <v>15251052.12</v>
      </c>
      <c r="G7491" s="32" t="n">
        <v>1525105.21</v>
      </c>
    </row>
    <row r="7492">
      <c r="A7492" t="inlineStr">
        <is>
          <t>L0212025</t>
        </is>
      </c>
      <c r="B7492" t="inlineStr">
        <is>
          <t>2026-04-17</t>
        </is>
      </c>
      <c r="C7492" t="inlineStr">
        <is>
          <t>home_use</t>
        </is>
      </c>
      <c r="D7492" t="inlineStr">
        <is>
          <t>IMP01142</t>
        </is>
      </c>
      <c r="E7492" t="inlineStr">
        <is>
          <t>T107992</t>
        </is>
      </c>
      <c r="F7492" s="32" t="n">
        <v>385778.9</v>
      </c>
      <c r="G7492" s="32" t="n">
        <v>43207.24</v>
      </c>
    </row>
    <row r="7493">
      <c r="A7493" t="inlineStr">
        <is>
          <t>L0212030</t>
        </is>
      </c>
      <c r="B7493" t="inlineStr">
        <is>
          <t>2026-04-17</t>
        </is>
      </c>
      <c r="C7493" t="inlineStr">
        <is>
          <t>home_use</t>
        </is>
      </c>
      <c r="D7493" t="inlineStr">
        <is>
          <t>IMP01183</t>
        </is>
      </c>
      <c r="E7493" t="inlineStr">
        <is>
          <t>T108275</t>
        </is>
      </c>
      <c r="F7493" s="32" t="n">
        <v>661563.71</v>
      </c>
      <c r="G7493" s="32" t="n">
        <v>82695.46000000001</v>
      </c>
    </row>
    <row r="7494">
      <c r="A7494" t="inlineStr">
        <is>
          <t>L0212047</t>
        </is>
      </c>
      <c r="B7494" t="inlineStr">
        <is>
          <t>2026-04-17</t>
        </is>
      </c>
      <c r="C7494" t="inlineStr">
        <is>
          <t>home_use</t>
        </is>
      </c>
      <c r="D7494" t="inlineStr">
        <is>
          <t>IMP01310</t>
        </is>
      </c>
      <c r="E7494" t="inlineStr">
        <is>
          <t>T109167</t>
        </is>
      </c>
      <c r="F7494" s="32" t="n">
        <v>743534.5600000001</v>
      </c>
      <c r="G7494" s="32" t="n">
        <v>79558.2</v>
      </c>
    </row>
    <row r="7495">
      <c r="A7495" t="inlineStr">
        <is>
          <t>L0212048</t>
        </is>
      </c>
      <c r="B7495" t="inlineStr">
        <is>
          <t>2026-04-17</t>
        </is>
      </c>
      <c r="C7495" t="inlineStr">
        <is>
          <t>home_use</t>
        </is>
      </c>
      <c r="D7495" t="inlineStr">
        <is>
          <t>IMP01310</t>
        </is>
      </c>
      <c r="E7495" t="inlineStr">
        <is>
          <t>T109167</t>
        </is>
      </c>
      <c r="F7495" s="32" t="n">
        <v>664340.9</v>
      </c>
      <c r="G7495" s="32" t="n">
        <v>86364.32000000001</v>
      </c>
    </row>
    <row r="7496">
      <c r="A7496" t="inlineStr">
        <is>
          <t>L0212049</t>
        </is>
      </c>
      <c r="B7496" t="inlineStr">
        <is>
          <t>2026-04-17</t>
        </is>
      </c>
      <c r="C7496" t="inlineStr">
        <is>
          <t>home_use</t>
        </is>
      </c>
      <c r="D7496" t="inlineStr">
        <is>
          <t>IMP01310</t>
        </is>
      </c>
      <c r="E7496" t="inlineStr">
        <is>
          <t>T109167</t>
        </is>
      </c>
      <c r="F7496" s="32" t="n">
        <v>1001185.23</v>
      </c>
      <c r="G7496" s="32" t="n">
        <v>107126.82</v>
      </c>
    </row>
    <row r="7497">
      <c r="A7497" t="inlineStr">
        <is>
          <t>L0212050</t>
        </is>
      </c>
      <c r="B7497" t="inlineStr">
        <is>
          <t>2026-04-17</t>
        </is>
      </c>
      <c r="C7497" t="inlineStr">
        <is>
          <t>home_use</t>
        </is>
      </c>
      <c r="D7497" t="inlineStr">
        <is>
          <t>IMP01310</t>
        </is>
      </c>
      <c r="E7497" t="inlineStr">
        <is>
          <t>T109167</t>
        </is>
      </c>
      <c r="F7497" s="32" t="n">
        <v>312872.63</v>
      </c>
      <c r="G7497" s="32" t="n">
        <v>39109.08</v>
      </c>
    </row>
    <row r="7498">
      <c r="A7498" t="inlineStr">
        <is>
          <t>L0212099</t>
        </is>
      </c>
      <c r="B7498" t="inlineStr">
        <is>
          <t>2026-04-18</t>
        </is>
      </c>
      <c r="C7498" t="inlineStr">
        <is>
          <t>home_use</t>
        </is>
      </c>
      <c r="D7498" t="inlineStr">
        <is>
          <t>IMP00063</t>
        </is>
      </c>
      <c r="E7498" t="inlineStr">
        <is>
          <t>T100440</t>
        </is>
      </c>
      <c r="F7498" s="32" t="n">
        <v>385579.18</v>
      </c>
      <c r="G7498" s="32" t="n">
        <v>41256.97</v>
      </c>
    </row>
    <row r="7499">
      <c r="A7499" t="inlineStr">
        <is>
          <t>L0212100</t>
        </is>
      </c>
      <c r="B7499" t="inlineStr">
        <is>
          <t>2026-04-18</t>
        </is>
      </c>
      <c r="C7499" t="inlineStr">
        <is>
          <t>home_use</t>
        </is>
      </c>
      <c r="D7499" t="inlineStr">
        <is>
          <t>IMP00063</t>
        </is>
      </c>
      <c r="E7499" t="inlineStr">
        <is>
          <t>T100440</t>
        </is>
      </c>
      <c r="F7499" s="32" t="n">
        <v>12570176.82</v>
      </c>
      <c r="G7499" s="32" t="n">
        <v>1634122.99</v>
      </c>
    </row>
    <row r="7500">
      <c r="A7500" t="inlineStr">
        <is>
          <t>L0212101</t>
        </is>
      </c>
      <c r="B7500" t="inlineStr">
        <is>
          <t>2026-04-18</t>
        </is>
      </c>
      <c r="C7500" t="inlineStr">
        <is>
          <t>home_use</t>
        </is>
      </c>
      <c r="D7500" t="inlineStr">
        <is>
          <t>IMP00063</t>
        </is>
      </c>
      <c r="E7500" t="inlineStr">
        <is>
          <t>T100440</t>
        </is>
      </c>
      <c r="F7500" s="32" t="n">
        <v>2014570.71</v>
      </c>
      <c r="G7500" s="32" t="n">
        <v>225631.92</v>
      </c>
    </row>
    <row r="7501">
      <c r="A7501" t="inlineStr">
        <is>
          <t>L0212102</t>
        </is>
      </c>
      <c r="B7501" t="inlineStr">
        <is>
          <t>2026-04-18</t>
        </is>
      </c>
      <c r="C7501" t="inlineStr">
        <is>
          <t>home_use</t>
        </is>
      </c>
      <c r="D7501" t="inlineStr">
        <is>
          <t>IMP00063</t>
        </is>
      </c>
      <c r="E7501" t="inlineStr">
        <is>
          <t>T100440</t>
        </is>
      </c>
      <c r="F7501" s="32" t="n">
        <v>1703055.77</v>
      </c>
      <c r="G7501" s="32" t="n">
        <v>182226.97</v>
      </c>
    </row>
    <row r="7502">
      <c r="A7502" t="inlineStr">
        <is>
          <t>L0212103</t>
        </is>
      </c>
      <c r="B7502" t="inlineStr">
        <is>
          <t>2026-04-18</t>
        </is>
      </c>
      <c r="C7502" t="inlineStr">
        <is>
          <t>home_use</t>
        </is>
      </c>
      <c r="D7502" t="inlineStr">
        <is>
          <t>IMP00063</t>
        </is>
      </c>
      <c r="E7502" t="inlineStr">
        <is>
          <t>T100440</t>
        </is>
      </c>
      <c r="F7502" s="32" t="n">
        <v>2423000.16</v>
      </c>
      <c r="G7502" s="32" t="n">
        <v>278645.02</v>
      </c>
    </row>
    <row r="7503">
      <c r="A7503" t="inlineStr">
        <is>
          <t>L0212104</t>
        </is>
      </c>
      <c r="B7503" t="inlineStr">
        <is>
          <t>2026-04-18</t>
        </is>
      </c>
      <c r="C7503" t="inlineStr">
        <is>
          <t>home_use</t>
        </is>
      </c>
      <c r="D7503" t="inlineStr">
        <is>
          <t>IMP00063</t>
        </is>
      </c>
      <c r="E7503" t="inlineStr">
        <is>
          <t>T100440</t>
        </is>
      </c>
      <c r="F7503" s="32" t="n">
        <v>283486.01</v>
      </c>
      <c r="G7503" s="32" t="n">
        <v>32600.89</v>
      </c>
    </row>
    <row r="7504">
      <c r="A7504" t="inlineStr">
        <is>
          <t>L0212105</t>
        </is>
      </c>
      <c r="B7504" t="inlineStr">
        <is>
          <t>2026-04-18</t>
        </is>
      </c>
      <c r="C7504" t="inlineStr">
        <is>
          <t>home_use</t>
        </is>
      </c>
      <c r="D7504" t="inlineStr">
        <is>
          <t>IMP00063</t>
        </is>
      </c>
      <c r="E7504" t="inlineStr">
        <is>
          <t>T100440</t>
        </is>
      </c>
      <c r="F7504" s="32" t="n">
        <v>5214656.84</v>
      </c>
      <c r="G7504" s="32" t="n">
        <v>531895</v>
      </c>
    </row>
    <row r="7505">
      <c r="A7505" t="inlineStr">
        <is>
          <t>L0212106</t>
        </is>
      </c>
      <c r="B7505" t="inlineStr">
        <is>
          <t>2026-04-18</t>
        </is>
      </c>
      <c r="C7505" t="inlineStr">
        <is>
          <t>home_use</t>
        </is>
      </c>
      <c r="D7505" t="inlineStr">
        <is>
          <t>IMP00063</t>
        </is>
      </c>
      <c r="E7505" t="inlineStr">
        <is>
          <t>T100440</t>
        </is>
      </c>
      <c r="F7505" s="32" t="n">
        <v>667306.64</v>
      </c>
      <c r="G7505" s="32" t="n">
        <v>71401.81</v>
      </c>
    </row>
    <row r="7506">
      <c r="A7506" t="inlineStr">
        <is>
          <t>L0212109</t>
        </is>
      </c>
      <c r="B7506" t="inlineStr">
        <is>
          <t>2026-04-18</t>
        </is>
      </c>
      <c r="C7506" t="inlineStr">
        <is>
          <t>home_use</t>
        </is>
      </c>
      <c r="D7506" t="inlineStr">
        <is>
          <t>IMP00100</t>
        </is>
      </c>
      <c r="E7506" t="inlineStr">
        <is>
          <t>T100699</t>
        </is>
      </c>
      <c r="F7506" s="32" t="n">
        <v>425302.55</v>
      </c>
      <c r="G7506" s="32" t="n">
        <v>53162.82</v>
      </c>
    </row>
    <row r="7507">
      <c r="A7507" t="inlineStr">
        <is>
          <t>L0212110</t>
        </is>
      </c>
      <c r="B7507" t="inlineStr">
        <is>
          <t>2026-04-18</t>
        </is>
      </c>
      <c r="C7507" t="inlineStr">
        <is>
          <t>home_use</t>
        </is>
      </c>
      <c r="D7507" t="inlineStr">
        <is>
          <t>IMP00103</t>
        </is>
      </c>
      <c r="E7507" t="inlineStr">
        <is>
          <t>T100720</t>
        </is>
      </c>
      <c r="F7507" s="32" t="n">
        <v>284321.04</v>
      </c>
      <c r="G7507" s="32" t="n">
        <v>28432.1</v>
      </c>
    </row>
    <row r="7508">
      <c r="A7508" t="inlineStr">
        <is>
          <t>L0212125</t>
        </is>
      </c>
      <c r="B7508" t="inlineStr">
        <is>
          <t>2026-04-18</t>
        </is>
      </c>
      <c r="C7508" t="inlineStr">
        <is>
          <t>home_use</t>
        </is>
      </c>
      <c r="D7508" t="inlineStr">
        <is>
          <t>IMP00156</t>
        </is>
      </c>
      <c r="F7508" s="32" t="n">
        <v>1281244.27</v>
      </c>
      <c r="G7508" s="32" t="n">
        <v>166561.76</v>
      </c>
    </row>
    <row r="7509">
      <c r="A7509" t="inlineStr">
        <is>
          <t>L0212126</t>
        </is>
      </c>
      <c r="B7509" t="inlineStr">
        <is>
          <t>2026-04-18</t>
        </is>
      </c>
      <c r="C7509" t="inlineStr">
        <is>
          <t>home_use</t>
        </is>
      </c>
      <c r="D7509" t="inlineStr">
        <is>
          <t>IMP00156</t>
        </is>
      </c>
      <c r="F7509" s="32" t="n">
        <v>5134044.23</v>
      </c>
      <c r="G7509" s="32" t="n">
        <v>667425.75</v>
      </c>
    </row>
    <row r="7510">
      <c r="A7510" t="inlineStr">
        <is>
          <t>L0212137</t>
        </is>
      </c>
      <c r="B7510" t="inlineStr">
        <is>
          <t>2026-04-18</t>
        </is>
      </c>
      <c r="C7510" t="inlineStr">
        <is>
          <t>home_use</t>
        </is>
      </c>
      <c r="D7510" t="inlineStr">
        <is>
          <t>IMP00306</t>
        </is>
      </c>
      <c r="E7510" t="inlineStr">
        <is>
          <t>T102141</t>
        </is>
      </c>
      <c r="F7510" s="32" t="n">
        <v>363128.04</v>
      </c>
      <c r="G7510" s="32" t="n">
        <v>38128.44</v>
      </c>
    </row>
    <row r="7511">
      <c r="A7511" t="inlineStr">
        <is>
          <t>L0212138</t>
        </is>
      </c>
      <c r="B7511" t="inlineStr">
        <is>
          <t>2026-04-18</t>
        </is>
      </c>
      <c r="C7511" t="inlineStr">
        <is>
          <t>home_use</t>
        </is>
      </c>
      <c r="D7511" t="inlineStr">
        <is>
          <t>IMP00306</t>
        </is>
      </c>
      <c r="E7511" t="inlineStr">
        <is>
          <t>T102141</t>
        </is>
      </c>
      <c r="F7511" s="32" t="n">
        <v>809782.4</v>
      </c>
      <c r="G7511" s="32" t="n">
        <v>85027.14999999999</v>
      </c>
    </row>
    <row r="7512">
      <c r="A7512" t="inlineStr">
        <is>
          <t>L0212139</t>
        </is>
      </c>
      <c r="B7512" t="inlineStr">
        <is>
          <t>2026-04-18</t>
        </is>
      </c>
      <c r="C7512" t="inlineStr">
        <is>
          <t>home_use</t>
        </is>
      </c>
      <c r="D7512" t="inlineStr">
        <is>
          <t>IMP00340</t>
        </is>
      </c>
      <c r="E7512" t="inlineStr">
        <is>
          <t>T102376</t>
        </is>
      </c>
      <c r="F7512" s="32" t="n">
        <v>13726758.27</v>
      </c>
      <c r="G7512" s="32" t="n">
        <v>1441309.62</v>
      </c>
    </row>
    <row r="7513">
      <c r="A7513" t="inlineStr">
        <is>
          <t>L0212140</t>
        </is>
      </c>
      <c r="B7513" t="inlineStr">
        <is>
          <t>2026-04-18</t>
        </is>
      </c>
      <c r="C7513" t="inlineStr">
        <is>
          <t>home_use</t>
        </is>
      </c>
      <c r="D7513" t="inlineStr">
        <is>
          <t>IMP00340</t>
        </is>
      </c>
      <c r="E7513" t="inlineStr">
        <is>
          <t>T102376</t>
        </is>
      </c>
      <c r="F7513" s="32" t="n">
        <v>13450172.62</v>
      </c>
      <c r="G7513" s="32" t="n">
        <v>1412268.12</v>
      </c>
    </row>
    <row r="7514">
      <c r="A7514" t="inlineStr">
        <is>
          <t>L0212163</t>
        </is>
      </c>
      <c r="B7514" t="inlineStr">
        <is>
          <t>2026-04-18</t>
        </is>
      </c>
      <c r="C7514" t="inlineStr">
        <is>
          <t>home_use</t>
        </is>
      </c>
      <c r="D7514" t="inlineStr">
        <is>
          <t>IMP00445</t>
        </is>
      </c>
      <c r="E7514" t="inlineStr">
        <is>
          <t>T103111</t>
        </is>
      </c>
      <c r="F7514" s="32" t="n">
        <v>281954.05</v>
      </c>
      <c r="G7514" s="32" t="n">
        <v>35244.26</v>
      </c>
    </row>
    <row r="7515">
      <c r="A7515" t="inlineStr">
        <is>
          <t>L0212170</t>
        </is>
      </c>
      <c r="B7515" t="inlineStr">
        <is>
          <t>2026-04-18</t>
        </is>
      </c>
      <c r="C7515" t="inlineStr">
        <is>
          <t>home_use</t>
        </is>
      </c>
      <c r="D7515" t="inlineStr">
        <is>
          <t>IMP00519</t>
        </is>
      </c>
      <c r="E7515" t="inlineStr">
        <is>
          <t>T103629</t>
        </is>
      </c>
      <c r="F7515" s="32" t="n">
        <v>83173198.86</v>
      </c>
      <c r="G7515" s="32" t="n">
        <v>8317319.89</v>
      </c>
    </row>
    <row r="7516">
      <c r="A7516" t="inlineStr">
        <is>
          <t>L0212186</t>
        </is>
      </c>
      <c r="B7516" t="inlineStr">
        <is>
          <t>2026-04-18</t>
        </is>
      </c>
      <c r="C7516" t="inlineStr">
        <is>
          <t>home_use</t>
        </is>
      </c>
      <c r="D7516" t="inlineStr">
        <is>
          <t>IMP00643</t>
        </is>
      </c>
      <c r="E7516" t="inlineStr">
        <is>
          <t>T104498</t>
        </is>
      </c>
      <c r="F7516" s="32" t="n">
        <v>499128.89</v>
      </c>
      <c r="G7516" s="32" t="n">
        <v>52408.53</v>
      </c>
    </row>
    <row r="7517">
      <c r="A7517" t="inlineStr">
        <is>
          <t>L0212187</t>
        </is>
      </c>
      <c r="B7517" t="inlineStr">
        <is>
          <t>2026-04-18</t>
        </is>
      </c>
      <c r="C7517" t="inlineStr">
        <is>
          <t>warehouse_out</t>
        </is>
      </c>
      <c r="D7517" t="inlineStr">
        <is>
          <t>IMP00643</t>
        </is>
      </c>
      <c r="E7517" t="inlineStr">
        <is>
          <t>T104498</t>
        </is>
      </c>
      <c r="F7517" s="32" t="n">
        <v>388772.13</v>
      </c>
      <c r="G7517" s="32" t="n">
        <v>38877.21</v>
      </c>
    </row>
    <row r="7518">
      <c r="A7518" t="inlineStr">
        <is>
          <t>L0212188</t>
        </is>
      </c>
      <c r="B7518" t="inlineStr">
        <is>
          <t>2026-04-18</t>
        </is>
      </c>
      <c r="C7518" t="inlineStr">
        <is>
          <t>home_use</t>
        </is>
      </c>
      <c r="D7518" t="inlineStr">
        <is>
          <t>IMP00643</t>
        </is>
      </c>
      <c r="E7518" t="inlineStr">
        <is>
          <t>T104498</t>
        </is>
      </c>
      <c r="F7518" s="32" t="n">
        <v>201827.56</v>
      </c>
      <c r="G7518" s="32" t="n">
        <v>20182.76</v>
      </c>
    </row>
    <row r="7519">
      <c r="A7519" t="inlineStr">
        <is>
          <t>L0212189</t>
        </is>
      </c>
      <c r="B7519" t="inlineStr">
        <is>
          <t>2026-04-18</t>
        </is>
      </c>
      <c r="C7519" t="inlineStr">
        <is>
          <t>home_use</t>
        </is>
      </c>
      <c r="D7519" t="inlineStr">
        <is>
          <t>IMP00643</t>
        </is>
      </c>
      <c r="E7519" t="inlineStr">
        <is>
          <t>T104498</t>
        </is>
      </c>
      <c r="F7519" s="32" t="n">
        <v>577124.55</v>
      </c>
      <c r="G7519" s="32" t="n">
        <v>57712.45</v>
      </c>
    </row>
    <row r="7520">
      <c r="A7520" t="inlineStr">
        <is>
          <t>L0212190</t>
        </is>
      </c>
      <c r="B7520" t="inlineStr">
        <is>
          <t>2026-04-18</t>
        </is>
      </c>
      <c r="C7520" t="inlineStr">
        <is>
          <t>home_use</t>
        </is>
      </c>
      <c r="D7520" t="inlineStr">
        <is>
          <t>IMP00643</t>
        </is>
      </c>
      <c r="E7520" t="inlineStr">
        <is>
          <t>T104498</t>
        </is>
      </c>
      <c r="F7520" s="32" t="n">
        <v>514701.39</v>
      </c>
      <c r="G7520" s="32" t="n">
        <v>51470.14</v>
      </c>
    </row>
    <row r="7521">
      <c r="A7521" t="inlineStr">
        <is>
          <t>L0212202</t>
        </is>
      </c>
      <c r="B7521" t="inlineStr">
        <is>
          <t>2026-04-18</t>
        </is>
      </c>
      <c r="C7521" t="inlineStr">
        <is>
          <t>warehouse_out</t>
        </is>
      </c>
      <c r="D7521" t="inlineStr">
        <is>
          <t>IMP00753</t>
        </is>
      </c>
      <c r="E7521" t="inlineStr">
        <is>
          <t>T105264</t>
        </is>
      </c>
      <c r="F7521" s="32" t="n">
        <v>320677.01</v>
      </c>
      <c r="G7521" s="32" t="n">
        <v>33671.09</v>
      </c>
    </row>
    <row r="7522">
      <c r="A7522" t="inlineStr">
        <is>
          <t>L0212232</t>
        </is>
      </c>
      <c r="B7522" t="inlineStr">
        <is>
          <t>2026-04-18</t>
        </is>
      </c>
      <c r="C7522" t="inlineStr">
        <is>
          <t>home_use</t>
        </is>
      </c>
      <c r="D7522" t="inlineStr">
        <is>
          <t>IMP00926</t>
        </is>
      </c>
      <c r="E7522" t="inlineStr">
        <is>
          <t>T106477</t>
        </is>
      </c>
      <c r="F7522" s="32" t="n">
        <v>741503.63</v>
      </c>
      <c r="G7522" s="32" t="n">
        <v>88980.44</v>
      </c>
    </row>
    <row r="7523">
      <c r="A7523" t="inlineStr">
        <is>
          <t>L0212233</t>
        </is>
      </c>
      <c r="B7523" t="inlineStr">
        <is>
          <t>2026-04-18</t>
        </is>
      </c>
      <c r="C7523" t="inlineStr">
        <is>
          <t>home_use</t>
        </is>
      </c>
      <c r="D7523" t="inlineStr">
        <is>
          <t>IMP00926</t>
        </is>
      </c>
      <c r="E7523" t="inlineStr">
        <is>
          <t>T106477</t>
        </is>
      </c>
      <c r="F7523" s="32" t="n">
        <v>536312.92</v>
      </c>
      <c r="G7523" s="32" t="n">
        <v>57385.48</v>
      </c>
    </row>
    <row r="7524">
      <c r="A7524" t="inlineStr">
        <is>
          <t>L0212234</t>
        </is>
      </c>
      <c r="B7524" t="inlineStr">
        <is>
          <t>2026-04-18</t>
        </is>
      </c>
      <c r="C7524" t="inlineStr">
        <is>
          <t>home_use</t>
        </is>
      </c>
      <c r="D7524" t="inlineStr">
        <is>
          <t>IMP00926</t>
        </is>
      </c>
      <c r="E7524" t="inlineStr">
        <is>
          <t>T106477</t>
        </is>
      </c>
      <c r="F7524" s="32" t="n">
        <v>261714.91</v>
      </c>
      <c r="G7524" s="32" t="n">
        <v>31405.79</v>
      </c>
    </row>
    <row r="7525">
      <c r="A7525" t="inlineStr">
        <is>
          <t>L0212235</t>
        </is>
      </c>
      <c r="B7525" t="inlineStr">
        <is>
          <t>2026-04-18</t>
        </is>
      </c>
      <c r="C7525" t="inlineStr">
        <is>
          <t>home_use</t>
        </is>
      </c>
      <c r="D7525" t="inlineStr">
        <is>
          <t>IMP00926</t>
        </is>
      </c>
      <c r="E7525" t="inlineStr">
        <is>
          <t>T106477</t>
        </is>
      </c>
      <c r="F7525" s="32" t="n">
        <v>9353985.43</v>
      </c>
      <c r="G7525" s="32" t="n">
        <v>935398.54</v>
      </c>
    </row>
    <row r="7526">
      <c r="A7526" t="inlineStr">
        <is>
          <t>L0212236</t>
        </is>
      </c>
      <c r="B7526" t="inlineStr">
        <is>
          <t>2026-04-18</t>
        </is>
      </c>
      <c r="C7526" t="inlineStr">
        <is>
          <t>home_use</t>
        </is>
      </c>
      <c r="D7526" t="inlineStr">
        <is>
          <t>IMP00926</t>
        </is>
      </c>
      <c r="E7526" t="inlineStr">
        <is>
          <t>T106477</t>
        </is>
      </c>
      <c r="F7526" s="32" t="n">
        <v>162821.71</v>
      </c>
      <c r="G7526" s="32" t="n">
        <v>17421.92</v>
      </c>
    </row>
    <row r="7527">
      <c r="A7527" t="inlineStr">
        <is>
          <t>L0212237</t>
        </is>
      </c>
      <c r="B7527" t="inlineStr">
        <is>
          <t>2026-04-18</t>
        </is>
      </c>
      <c r="C7527" t="inlineStr">
        <is>
          <t>home_use</t>
        </is>
      </c>
      <c r="D7527" t="inlineStr">
        <is>
          <t>IMP00926</t>
        </is>
      </c>
      <c r="E7527" t="inlineStr">
        <is>
          <t>T106477</t>
        </is>
      </c>
      <c r="F7527" s="32" t="n">
        <v>11990850.4</v>
      </c>
      <c r="G7527" s="32" t="n">
        <v>1199085.04</v>
      </c>
    </row>
    <row r="7528">
      <c r="A7528" t="inlineStr">
        <is>
          <t>L0212238</t>
        </is>
      </c>
      <c r="B7528" t="inlineStr">
        <is>
          <t>2026-04-18</t>
        </is>
      </c>
      <c r="C7528" t="inlineStr">
        <is>
          <t>home_use</t>
        </is>
      </c>
      <c r="D7528" t="inlineStr">
        <is>
          <t>IMP00926</t>
        </is>
      </c>
      <c r="E7528" t="inlineStr">
        <is>
          <t>T106477</t>
        </is>
      </c>
      <c r="F7528" s="32" t="n">
        <v>3004869.64</v>
      </c>
      <c r="G7528" s="32" t="n">
        <v>315511.31</v>
      </c>
    </row>
    <row r="7529">
      <c r="A7529" t="inlineStr">
        <is>
          <t>L0212241</t>
        </is>
      </c>
      <c r="B7529" t="inlineStr">
        <is>
          <t>2026-04-18</t>
        </is>
      </c>
      <c r="C7529" t="inlineStr">
        <is>
          <t>home_use</t>
        </is>
      </c>
      <c r="D7529" t="inlineStr">
        <is>
          <t>IMP00950</t>
        </is>
      </c>
      <c r="F7529" s="32" t="n">
        <v>564437.38</v>
      </c>
      <c r="G7529" s="32" t="n">
        <v>66039.17</v>
      </c>
    </row>
    <row r="7530">
      <c r="A7530" t="inlineStr">
        <is>
          <t>L0212242</t>
        </is>
      </c>
      <c r="B7530" t="inlineStr">
        <is>
          <t>2026-04-18</t>
        </is>
      </c>
      <c r="C7530" t="inlineStr">
        <is>
          <t>warehouse_out</t>
        </is>
      </c>
      <c r="D7530" t="inlineStr">
        <is>
          <t>IMP00950</t>
        </is>
      </c>
      <c r="F7530" s="32" t="n">
        <v>315757.2</v>
      </c>
      <c r="G7530" s="32" t="n">
        <v>36943.59</v>
      </c>
    </row>
    <row r="7531">
      <c r="A7531" t="inlineStr">
        <is>
          <t>L0212257</t>
        </is>
      </c>
      <c r="B7531" t="inlineStr">
        <is>
          <t>2026-04-18</t>
        </is>
      </c>
      <c r="C7531" t="inlineStr">
        <is>
          <t>home_use</t>
        </is>
      </c>
      <c r="D7531" t="inlineStr">
        <is>
          <t>IMP01037</t>
        </is>
      </c>
      <c r="E7531" t="inlineStr">
        <is>
          <t>T107258</t>
        </is>
      </c>
      <c r="F7531" s="32" t="n">
        <v>382811.84</v>
      </c>
      <c r="G7531" s="32" t="n">
        <v>45937.42</v>
      </c>
    </row>
    <row r="7532">
      <c r="A7532" t="inlineStr">
        <is>
          <t>L0212258</t>
        </is>
      </c>
      <c r="B7532" t="inlineStr">
        <is>
          <t>2026-04-18</t>
        </is>
      </c>
      <c r="C7532" t="inlineStr">
        <is>
          <t>home_use</t>
        </is>
      </c>
      <c r="D7532" t="inlineStr">
        <is>
          <t>IMP01037</t>
        </is>
      </c>
      <c r="E7532" t="inlineStr">
        <is>
          <t>T107258</t>
        </is>
      </c>
      <c r="F7532" s="32" t="n">
        <v>893818.54</v>
      </c>
      <c r="G7532" s="32" t="n">
        <v>89381.85000000001</v>
      </c>
    </row>
    <row r="7533">
      <c r="A7533" t="inlineStr">
        <is>
          <t>L0212259</t>
        </is>
      </c>
      <c r="B7533" t="inlineStr">
        <is>
          <t>2026-04-18</t>
        </is>
      </c>
      <c r="C7533" t="inlineStr">
        <is>
          <t>home_use</t>
        </is>
      </c>
      <c r="D7533" t="inlineStr">
        <is>
          <t>IMP01037</t>
        </is>
      </c>
      <c r="E7533" t="inlineStr">
        <is>
          <t>T107258</t>
        </is>
      </c>
      <c r="F7533" s="32" t="n">
        <v>335062.67</v>
      </c>
      <c r="G7533" s="32" t="n">
        <v>40207.52</v>
      </c>
    </row>
    <row r="7534">
      <c r="A7534" t="inlineStr">
        <is>
          <t>L0212283</t>
        </is>
      </c>
      <c r="B7534" t="inlineStr">
        <is>
          <t>2026-04-18</t>
        </is>
      </c>
      <c r="C7534" t="inlineStr">
        <is>
          <t>home_use</t>
        </is>
      </c>
      <c r="D7534" t="inlineStr">
        <is>
          <t>IMP01142</t>
        </is>
      </c>
      <c r="E7534" t="inlineStr">
        <is>
          <t>T107992</t>
        </is>
      </c>
      <c r="F7534" s="32" t="n">
        <v>1527508.94</v>
      </c>
      <c r="G7534" s="32" t="n">
        <v>171081</v>
      </c>
    </row>
    <row r="7535">
      <c r="A7535" t="inlineStr">
        <is>
          <t>L0212284</t>
        </is>
      </c>
      <c r="B7535" t="inlineStr">
        <is>
          <t>2026-04-18</t>
        </is>
      </c>
      <c r="C7535" t="inlineStr">
        <is>
          <t>home_use</t>
        </is>
      </c>
      <c r="D7535" t="inlineStr">
        <is>
          <t>IMP01142</t>
        </is>
      </c>
      <c r="E7535" t="inlineStr">
        <is>
          <t>T107992</t>
        </is>
      </c>
      <c r="F7535" s="32" t="n">
        <v>2073195.21</v>
      </c>
      <c r="G7535" s="32" t="n">
        <v>232197.86</v>
      </c>
    </row>
    <row r="7536">
      <c r="A7536" t="inlineStr">
        <is>
          <t>L0212317</t>
        </is>
      </c>
      <c r="B7536" t="inlineStr">
        <is>
          <t>2026-04-18</t>
        </is>
      </c>
      <c r="C7536" t="inlineStr">
        <is>
          <t>warehouse_out</t>
        </is>
      </c>
      <c r="D7536" t="inlineStr">
        <is>
          <t>IMP01310</t>
        </is>
      </c>
      <c r="E7536" t="inlineStr">
        <is>
          <t>T109167</t>
        </is>
      </c>
      <c r="F7536" s="32" t="n">
        <v>1648166.19</v>
      </c>
      <c r="G7536" s="32" t="n">
        <v>176353.78</v>
      </c>
    </row>
    <row r="7537">
      <c r="A7537" t="inlineStr">
        <is>
          <t>L0212318</t>
        </is>
      </c>
      <c r="B7537" t="inlineStr">
        <is>
          <t>2026-04-18</t>
        </is>
      </c>
      <c r="C7537" t="inlineStr">
        <is>
          <t>home_use</t>
        </is>
      </c>
      <c r="D7537" t="inlineStr">
        <is>
          <t>IMP01310</t>
        </is>
      </c>
      <c r="E7537" t="inlineStr">
        <is>
          <t>T109167</t>
        </is>
      </c>
      <c r="F7537" s="32" t="n">
        <v>941099.83</v>
      </c>
      <c r="G7537" s="32" t="n">
        <v>100697.68</v>
      </c>
    </row>
    <row r="7538">
      <c r="A7538" t="inlineStr">
        <is>
          <t>L0212320</t>
        </is>
      </c>
      <c r="B7538" t="inlineStr">
        <is>
          <t>2026-04-18</t>
        </is>
      </c>
      <c r="C7538" t="inlineStr">
        <is>
          <t>home_use</t>
        </is>
      </c>
      <c r="D7538" t="inlineStr">
        <is>
          <t>IMP01310</t>
        </is>
      </c>
      <c r="E7538" t="inlineStr">
        <is>
          <t>T109167</t>
        </is>
      </c>
      <c r="F7538" s="32" t="n">
        <v>455738.39</v>
      </c>
      <c r="G7538" s="32" t="n">
        <v>48764.01</v>
      </c>
    </row>
    <row r="7539">
      <c r="A7539" t="inlineStr">
        <is>
          <t>L0212321</t>
        </is>
      </c>
      <c r="B7539" t="inlineStr">
        <is>
          <t>2026-04-18</t>
        </is>
      </c>
      <c r="C7539" t="inlineStr">
        <is>
          <t>home_use</t>
        </is>
      </c>
      <c r="D7539" t="inlineStr">
        <is>
          <t>IMP01310</t>
        </is>
      </c>
      <c r="E7539" t="inlineStr">
        <is>
          <t>T109167</t>
        </is>
      </c>
      <c r="F7539" s="32" t="n">
        <v>277262.08</v>
      </c>
      <c r="G7539" s="32" t="n">
        <v>34657.76</v>
      </c>
    </row>
    <row r="7540">
      <c r="A7540" t="inlineStr">
        <is>
          <t>L0212322</t>
        </is>
      </c>
      <c r="B7540" t="inlineStr">
        <is>
          <t>2026-04-18</t>
        </is>
      </c>
      <c r="C7540" t="inlineStr">
        <is>
          <t>home_use</t>
        </is>
      </c>
      <c r="D7540" t="inlineStr">
        <is>
          <t>IMP01310</t>
        </is>
      </c>
      <c r="E7540" t="inlineStr">
        <is>
          <t>T109167</t>
        </is>
      </c>
      <c r="F7540" s="32" t="n">
        <v>304909.08</v>
      </c>
      <c r="G7540" s="32" t="n">
        <v>32625.27</v>
      </c>
    </row>
    <row r="7541">
      <c r="A7541" t="inlineStr">
        <is>
          <t>L0212323</t>
        </is>
      </c>
      <c r="B7541" t="inlineStr">
        <is>
          <t>2026-04-18</t>
        </is>
      </c>
      <c r="C7541" t="inlineStr">
        <is>
          <t>home_use</t>
        </is>
      </c>
      <c r="D7541" t="inlineStr">
        <is>
          <t>IMP01310</t>
        </is>
      </c>
      <c r="E7541" t="inlineStr">
        <is>
          <t>T109167</t>
        </is>
      </c>
      <c r="F7541" s="32" t="n">
        <v>509022.97</v>
      </c>
      <c r="G7541" s="32" t="n">
        <v>54465.46</v>
      </c>
    </row>
    <row r="7542">
      <c r="A7542" t="inlineStr">
        <is>
          <t>L0212324</t>
        </is>
      </c>
      <c r="B7542" t="inlineStr">
        <is>
          <t>2026-04-18</t>
        </is>
      </c>
      <c r="C7542" t="inlineStr">
        <is>
          <t>home_use</t>
        </is>
      </c>
      <c r="D7542" t="inlineStr">
        <is>
          <t>IMP01310</t>
        </is>
      </c>
      <c r="E7542" t="inlineStr">
        <is>
          <t>T109167</t>
        </is>
      </c>
      <c r="F7542" s="32" t="n">
        <v>907137.1</v>
      </c>
      <c r="G7542" s="32" t="n">
        <v>97063.67</v>
      </c>
    </row>
    <row r="7543">
      <c r="A7543" t="inlineStr">
        <is>
          <t>L0212325</t>
        </is>
      </c>
      <c r="B7543" t="inlineStr">
        <is>
          <t>2026-04-18</t>
        </is>
      </c>
      <c r="C7543" t="inlineStr">
        <is>
          <t>home_use</t>
        </is>
      </c>
      <c r="D7543" t="inlineStr">
        <is>
          <t>IMP01315</t>
        </is>
      </c>
      <c r="E7543" t="inlineStr">
        <is>
          <t>T109203</t>
        </is>
      </c>
      <c r="F7543" s="32" t="n">
        <v>131532.68</v>
      </c>
      <c r="G7543" s="32" t="n">
        <v>15783.92</v>
      </c>
    </row>
    <row r="7544">
      <c r="A7544" t="inlineStr">
        <is>
          <t>L0212326</t>
        </is>
      </c>
      <c r="B7544" t="inlineStr">
        <is>
          <t>2026-04-18</t>
        </is>
      </c>
      <c r="C7544" t="inlineStr">
        <is>
          <t>home_use</t>
        </is>
      </c>
      <c r="D7544" t="inlineStr">
        <is>
          <t>IMP01315</t>
        </is>
      </c>
      <c r="E7544" t="inlineStr">
        <is>
          <t>T109203</t>
        </is>
      </c>
      <c r="F7544" s="32" t="n">
        <v>456486.03</v>
      </c>
      <c r="G7544" s="32" t="n">
        <v>54778.32</v>
      </c>
    </row>
    <row r="7545">
      <c r="A7545" t="inlineStr">
        <is>
          <t>L0212327</t>
        </is>
      </c>
      <c r="B7545" t="inlineStr">
        <is>
          <t>2026-04-18</t>
        </is>
      </c>
      <c r="C7545" t="inlineStr">
        <is>
          <t>home_use_exempt</t>
        </is>
      </c>
      <c r="D7545" t="inlineStr">
        <is>
          <t>IMP01315</t>
        </is>
      </c>
      <c r="E7545" t="inlineStr">
        <is>
          <t>T109203</t>
        </is>
      </c>
      <c r="F7545" s="32" t="n">
        <v>6793726.5</v>
      </c>
      <c r="G7545" s="32" t="n">
        <v>0</v>
      </c>
    </row>
    <row r="7546">
      <c r="A7546" t="inlineStr">
        <is>
          <t>L0212361</t>
        </is>
      </c>
      <c r="B7546" t="inlineStr">
        <is>
          <t>2026-04-19</t>
        </is>
      </c>
      <c r="C7546" t="inlineStr">
        <is>
          <t>home_use</t>
        </is>
      </c>
      <c r="D7546" t="inlineStr">
        <is>
          <t>IMP00063</t>
        </is>
      </c>
      <c r="E7546" t="inlineStr">
        <is>
          <t>T100440</t>
        </is>
      </c>
      <c r="F7546" s="32" t="n">
        <v>234735.5</v>
      </c>
      <c r="G7546" s="32" t="n">
        <v>26994.58</v>
      </c>
    </row>
    <row r="7547">
      <c r="A7547" t="inlineStr">
        <is>
          <t>L0212362</t>
        </is>
      </c>
      <c r="B7547" t="inlineStr">
        <is>
          <t>2026-04-19</t>
        </is>
      </c>
      <c r="C7547" t="inlineStr">
        <is>
          <t>home_use</t>
        </is>
      </c>
      <c r="D7547" t="inlineStr">
        <is>
          <t>IMP00063</t>
        </is>
      </c>
      <c r="E7547" t="inlineStr">
        <is>
          <t>T100440</t>
        </is>
      </c>
      <c r="F7547" s="32" t="n">
        <v>2304609.82</v>
      </c>
      <c r="G7547" s="32" t="n">
        <v>246593.25</v>
      </c>
    </row>
    <row r="7548">
      <c r="A7548" t="inlineStr">
        <is>
          <t>L0212363</t>
        </is>
      </c>
      <c r="B7548" t="inlineStr">
        <is>
          <t>2026-04-19</t>
        </is>
      </c>
      <c r="C7548" t="inlineStr">
        <is>
          <t>home_use</t>
        </is>
      </c>
      <c r="D7548" t="inlineStr">
        <is>
          <t>IMP00063</t>
        </is>
      </c>
      <c r="E7548" t="inlineStr">
        <is>
          <t>T100440</t>
        </is>
      </c>
      <c r="F7548" s="32" t="n">
        <v>924152.1899999999</v>
      </c>
      <c r="G7548" s="32" t="n">
        <v>106277.5</v>
      </c>
    </row>
    <row r="7549">
      <c r="A7549" t="inlineStr">
        <is>
          <t>L0212365</t>
        </is>
      </c>
      <c r="B7549" t="inlineStr">
        <is>
          <t>2026-04-19</t>
        </is>
      </c>
      <c r="C7549" t="inlineStr">
        <is>
          <t>home_use</t>
        </is>
      </c>
      <c r="D7549" t="inlineStr">
        <is>
          <t>IMP00063</t>
        </is>
      </c>
      <c r="E7549" t="inlineStr">
        <is>
          <t>T100440</t>
        </is>
      </c>
      <c r="F7549" s="32" t="n">
        <v>922007.49</v>
      </c>
      <c r="G7549" s="32" t="n">
        <v>119860.97</v>
      </c>
    </row>
    <row r="7550">
      <c r="A7550" t="inlineStr">
        <is>
          <t>L0212366</t>
        </is>
      </c>
      <c r="B7550" t="inlineStr">
        <is>
          <t>2026-04-19</t>
        </is>
      </c>
      <c r="C7550" t="inlineStr">
        <is>
          <t>home_use</t>
        </is>
      </c>
      <c r="D7550" t="inlineStr">
        <is>
          <t>IMP00063</t>
        </is>
      </c>
      <c r="E7550" t="inlineStr">
        <is>
          <t>T100440</t>
        </is>
      </c>
      <c r="F7550" s="32" t="n">
        <v>8898547.890000001</v>
      </c>
      <c r="G7550" s="32" t="n">
        <v>1156811.23</v>
      </c>
    </row>
    <row r="7551">
      <c r="A7551" t="inlineStr">
        <is>
          <t>L0212367</t>
        </is>
      </c>
      <c r="B7551" t="inlineStr">
        <is>
          <t>2026-04-19</t>
        </is>
      </c>
      <c r="C7551" t="inlineStr">
        <is>
          <t>home_use</t>
        </is>
      </c>
      <c r="D7551" t="inlineStr">
        <is>
          <t>IMP00063</t>
        </is>
      </c>
      <c r="E7551" t="inlineStr">
        <is>
          <t>T100440</t>
        </is>
      </c>
      <c r="F7551" s="32" t="n">
        <v>1302481.35</v>
      </c>
      <c r="G7551" s="32" t="n">
        <v>149785.35</v>
      </c>
    </row>
    <row r="7552">
      <c r="A7552" t="inlineStr">
        <is>
          <t>L0212368</t>
        </is>
      </c>
      <c r="B7552" t="inlineStr">
        <is>
          <t>2026-04-19</t>
        </is>
      </c>
      <c r="C7552" t="inlineStr">
        <is>
          <t>home_use</t>
        </is>
      </c>
      <c r="D7552" t="inlineStr">
        <is>
          <t>IMP00063</t>
        </is>
      </c>
      <c r="E7552" t="inlineStr">
        <is>
          <t>T100440</t>
        </is>
      </c>
      <c r="F7552" s="32" t="n">
        <v>456348.9</v>
      </c>
      <c r="G7552" s="32" t="n">
        <v>52480.12</v>
      </c>
    </row>
    <row r="7553">
      <c r="A7553" t="inlineStr">
        <is>
          <t>L0212391</t>
        </is>
      </c>
      <c r="B7553" t="inlineStr">
        <is>
          <t>2026-04-19</t>
        </is>
      </c>
      <c r="C7553" t="inlineStr">
        <is>
          <t>home_use</t>
        </is>
      </c>
      <c r="D7553" t="inlineStr">
        <is>
          <t>IMP00156</t>
        </is>
      </c>
      <c r="F7553" s="32" t="n">
        <v>2921386.67</v>
      </c>
      <c r="G7553" s="32" t="n">
        <v>379780.27</v>
      </c>
    </row>
    <row r="7554">
      <c r="A7554" t="inlineStr">
        <is>
          <t>L0212392</t>
        </is>
      </c>
      <c r="B7554" t="inlineStr">
        <is>
          <t>2026-04-19</t>
        </is>
      </c>
      <c r="C7554" t="inlineStr">
        <is>
          <t>home_use</t>
        </is>
      </c>
      <c r="D7554" t="inlineStr">
        <is>
          <t>IMP00156</t>
        </is>
      </c>
      <c r="F7554" s="32" t="n">
        <v>2333737.98</v>
      </c>
      <c r="G7554" s="32" t="n">
        <v>303385.94</v>
      </c>
    </row>
    <row r="7555">
      <c r="A7555" t="inlineStr">
        <is>
          <t>L0212404</t>
        </is>
      </c>
      <c r="B7555" t="inlineStr">
        <is>
          <t>2026-04-19</t>
        </is>
      </c>
      <c r="C7555" t="inlineStr">
        <is>
          <t>home_use</t>
        </is>
      </c>
      <c r="D7555" t="inlineStr">
        <is>
          <t>IMP00306</t>
        </is>
      </c>
      <c r="E7555" t="inlineStr">
        <is>
          <t>T102141</t>
        </is>
      </c>
      <c r="F7555" s="32" t="n">
        <v>3424418.14</v>
      </c>
      <c r="G7555" s="32" t="n">
        <v>359563.9</v>
      </c>
    </row>
    <row r="7556">
      <c r="A7556" t="inlineStr">
        <is>
          <t>L0212405</t>
        </is>
      </c>
      <c r="B7556" t="inlineStr">
        <is>
          <t>2026-04-19</t>
        </is>
      </c>
      <c r="C7556" t="inlineStr">
        <is>
          <t>home_use</t>
        </is>
      </c>
      <c r="D7556" t="inlineStr">
        <is>
          <t>IMP00306</t>
        </is>
      </c>
      <c r="E7556" t="inlineStr">
        <is>
          <t>T102141</t>
        </is>
      </c>
      <c r="F7556" s="32" t="n">
        <v>605936.02</v>
      </c>
      <c r="G7556" s="32" t="n">
        <v>75742</v>
      </c>
    </row>
    <row r="7557">
      <c r="A7557" t="inlineStr">
        <is>
          <t>L0212406</t>
        </is>
      </c>
      <c r="B7557" t="inlineStr">
        <is>
          <t>2026-04-19</t>
        </is>
      </c>
      <c r="C7557" t="inlineStr">
        <is>
          <t>home_use</t>
        </is>
      </c>
      <c r="D7557" t="inlineStr">
        <is>
          <t>IMP00306</t>
        </is>
      </c>
      <c r="E7557" t="inlineStr">
        <is>
          <t>T102141</t>
        </is>
      </c>
      <c r="F7557" s="32" t="n">
        <v>602906.14</v>
      </c>
      <c r="G7557" s="32" t="n">
        <v>63305.15</v>
      </c>
    </row>
    <row r="7558">
      <c r="A7558" t="inlineStr">
        <is>
          <t>L0212409</t>
        </is>
      </c>
      <c r="B7558" t="inlineStr">
        <is>
          <t>2026-04-19</t>
        </is>
      </c>
      <c r="C7558" t="inlineStr">
        <is>
          <t>home_use</t>
        </is>
      </c>
      <c r="D7558" t="inlineStr">
        <is>
          <t>IMP00340</t>
        </is>
      </c>
      <c r="E7558" t="inlineStr">
        <is>
          <t>T102376</t>
        </is>
      </c>
      <c r="F7558" s="32" t="n">
        <v>18805647.62</v>
      </c>
      <c r="G7558" s="32" t="n">
        <v>1880564.76</v>
      </c>
    </row>
    <row r="7559">
      <c r="A7559" t="inlineStr">
        <is>
          <t>L0212410</t>
        </is>
      </c>
      <c r="B7559" t="inlineStr">
        <is>
          <t>2026-04-19</t>
        </is>
      </c>
      <c r="C7559" t="inlineStr">
        <is>
          <t>home_use</t>
        </is>
      </c>
      <c r="D7559" t="inlineStr">
        <is>
          <t>IMP00340</t>
        </is>
      </c>
      <c r="E7559" t="inlineStr">
        <is>
          <t>T102376</t>
        </is>
      </c>
      <c r="F7559" s="32" t="n">
        <v>11794315.17</v>
      </c>
      <c r="G7559" s="32" t="n">
        <v>1238403.09</v>
      </c>
    </row>
    <row r="7560">
      <c r="A7560" t="inlineStr">
        <is>
          <t>L0212441</t>
        </is>
      </c>
      <c r="B7560" t="inlineStr">
        <is>
          <t>2026-04-19</t>
        </is>
      </c>
      <c r="C7560" t="inlineStr">
        <is>
          <t>home_use</t>
        </is>
      </c>
      <c r="D7560" t="inlineStr">
        <is>
          <t>IMP00591</t>
        </is>
      </c>
      <c r="E7560" t="inlineStr">
        <is>
          <t>T104135</t>
        </is>
      </c>
      <c r="F7560" s="32" t="n">
        <v>2938447.5</v>
      </c>
      <c r="G7560" s="32" t="n">
        <v>308536.99</v>
      </c>
    </row>
    <row r="7561">
      <c r="A7561" t="inlineStr">
        <is>
          <t>L0212447</t>
        </is>
      </c>
      <c r="B7561" t="inlineStr">
        <is>
          <t>2026-04-19</t>
        </is>
      </c>
      <c r="C7561" t="inlineStr">
        <is>
          <t>home_use</t>
        </is>
      </c>
      <c r="D7561" t="inlineStr">
        <is>
          <t>IMP00643</t>
        </is>
      </c>
      <c r="E7561" t="inlineStr">
        <is>
          <t>T104498</t>
        </is>
      </c>
      <c r="F7561" s="32" t="n">
        <v>816151.54</v>
      </c>
      <c r="G7561" s="32" t="n">
        <v>81615.14999999999</v>
      </c>
    </row>
    <row r="7562">
      <c r="A7562" t="inlineStr">
        <is>
          <t>L0212449</t>
        </is>
      </c>
      <c r="B7562" t="inlineStr">
        <is>
          <t>2026-04-19</t>
        </is>
      </c>
      <c r="C7562" t="inlineStr">
        <is>
          <t>home_use</t>
        </is>
      </c>
      <c r="D7562" t="inlineStr">
        <is>
          <t>IMP00643</t>
        </is>
      </c>
      <c r="E7562" t="inlineStr">
        <is>
          <t>T104498</t>
        </is>
      </c>
      <c r="F7562" s="32" t="n">
        <v>1036573.15</v>
      </c>
      <c r="G7562" s="32" t="n">
        <v>103657.32</v>
      </c>
    </row>
    <row r="7563">
      <c r="A7563" t="inlineStr">
        <is>
          <t>L0212450</t>
        </is>
      </c>
      <c r="B7563" t="inlineStr">
        <is>
          <t>2026-04-19</t>
        </is>
      </c>
      <c r="C7563" t="inlineStr">
        <is>
          <t>home_use</t>
        </is>
      </c>
      <c r="D7563" t="inlineStr">
        <is>
          <t>IMP00643</t>
        </is>
      </c>
      <c r="E7563" t="inlineStr">
        <is>
          <t>T104498</t>
        </is>
      </c>
      <c r="F7563" s="32" t="n">
        <v>410261.83</v>
      </c>
      <c r="G7563" s="32" t="n">
        <v>41026.18</v>
      </c>
    </row>
    <row r="7564">
      <c r="A7564" t="inlineStr">
        <is>
          <t>L0212461</t>
        </is>
      </c>
      <c r="B7564" t="inlineStr">
        <is>
          <t>2026-04-19</t>
        </is>
      </c>
      <c r="C7564" t="inlineStr">
        <is>
          <t>home_use</t>
        </is>
      </c>
      <c r="D7564" t="inlineStr">
        <is>
          <t>IMP00711</t>
        </is>
      </c>
      <c r="E7564" t="inlineStr">
        <is>
          <t>T104974</t>
        </is>
      </c>
      <c r="F7564" s="32" t="n">
        <v>489223.37</v>
      </c>
      <c r="G7564" s="32" t="n">
        <v>49900.78</v>
      </c>
    </row>
    <row r="7565">
      <c r="A7565" t="inlineStr">
        <is>
          <t>L0212496</t>
        </is>
      </c>
      <c r="B7565" t="inlineStr">
        <is>
          <t>2026-04-19</t>
        </is>
      </c>
      <c r="C7565" t="inlineStr">
        <is>
          <t>home_use</t>
        </is>
      </c>
      <c r="D7565" t="inlineStr">
        <is>
          <t>IMP00926</t>
        </is>
      </c>
      <c r="E7565" t="inlineStr">
        <is>
          <t>T106477</t>
        </is>
      </c>
      <c r="F7565" s="32" t="n">
        <v>6956397.42</v>
      </c>
      <c r="G7565" s="32" t="n">
        <v>730421.73</v>
      </c>
    </row>
    <row r="7566">
      <c r="A7566" t="inlineStr">
        <is>
          <t>L0212497</t>
        </is>
      </c>
      <c r="B7566" t="inlineStr">
        <is>
          <t>2026-04-19</t>
        </is>
      </c>
      <c r="C7566" t="inlineStr">
        <is>
          <t>home_use</t>
        </is>
      </c>
      <c r="D7566" t="inlineStr">
        <is>
          <t>IMP00926</t>
        </is>
      </c>
      <c r="E7566" t="inlineStr">
        <is>
          <t>T106477</t>
        </is>
      </c>
      <c r="F7566" s="32" t="n">
        <v>37793907.8</v>
      </c>
      <c r="G7566" s="32" t="n">
        <v>3968360.32</v>
      </c>
    </row>
    <row r="7567">
      <c r="A7567" t="inlineStr">
        <is>
          <t>L0212503</t>
        </is>
      </c>
      <c r="B7567" t="inlineStr">
        <is>
          <t>2026-04-19</t>
        </is>
      </c>
      <c r="C7567" t="inlineStr">
        <is>
          <t>home_use</t>
        </is>
      </c>
      <c r="D7567" t="inlineStr">
        <is>
          <t>IMP00950</t>
        </is>
      </c>
      <c r="F7567" s="32" t="n">
        <v>358808.7</v>
      </c>
      <c r="G7567" s="32" t="n">
        <v>41980.62</v>
      </c>
    </row>
    <row r="7568">
      <c r="A7568" t="inlineStr">
        <is>
          <t>L0212504</t>
        </is>
      </c>
      <c r="B7568" t="inlineStr">
        <is>
          <t>2026-04-19</t>
        </is>
      </c>
      <c r="C7568" t="inlineStr">
        <is>
          <t>warehouse_out</t>
        </is>
      </c>
      <c r="D7568" t="inlineStr">
        <is>
          <t>IMP00950</t>
        </is>
      </c>
      <c r="F7568" s="32" t="n">
        <v>2671858.9</v>
      </c>
      <c r="G7568" s="32" t="n">
        <v>347341.66</v>
      </c>
    </row>
    <row r="7569">
      <c r="A7569" t="inlineStr">
        <is>
          <t>L0212513</t>
        </is>
      </c>
      <c r="B7569" t="inlineStr">
        <is>
          <t>2026-04-19</t>
        </is>
      </c>
      <c r="C7569" t="inlineStr">
        <is>
          <t>home_use</t>
        </is>
      </c>
      <c r="D7569" t="inlineStr">
        <is>
          <t>IMP00999</t>
        </is>
      </c>
      <c r="E7569" t="inlineStr">
        <is>
          <t>T106987</t>
        </is>
      </c>
      <c r="F7569" s="32" t="n">
        <v>2458640.94</v>
      </c>
      <c r="G7569" s="32" t="n">
        <v>245864.09</v>
      </c>
    </row>
    <row r="7570">
      <c r="A7570" t="inlineStr">
        <is>
          <t>L0212514</t>
        </is>
      </c>
      <c r="B7570" t="inlineStr">
        <is>
          <t>2026-04-19</t>
        </is>
      </c>
      <c r="C7570" t="inlineStr">
        <is>
          <t>home_use</t>
        </is>
      </c>
      <c r="D7570" t="inlineStr">
        <is>
          <t>IMP00999</t>
        </is>
      </c>
      <c r="E7570" t="inlineStr">
        <is>
          <t>T106987</t>
        </is>
      </c>
      <c r="F7570" s="32" t="n">
        <v>1152821.79</v>
      </c>
      <c r="G7570" s="32" t="n">
        <v>115282.18</v>
      </c>
    </row>
    <row r="7571">
      <c r="A7571" t="inlineStr">
        <is>
          <t>L0212527</t>
        </is>
      </c>
      <c r="B7571" t="inlineStr">
        <is>
          <t>2026-04-19</t>
        </is>
      </c>
      <c r="C7571" t="inlineStr">
        <is>
          <t>home_use</t>
        </is>
      </c>
      <c r="D7571" t="inlineStr">
        <is>
          <t>IMP01037</t>
        </is>
      </c>
      <c r="E7571" t="inlineStr">
        <is>
          <t>T107258</t>
        </is>
      </c>
      <c r="F7571" s="32" t="n">
        <v>1225371.29</v>
      </c>
      <c r="G7571" s="32" t="n">
        <v>122537.13</v>
      </c>
    </row>
    <row r="7572">
      <c r="A7572" t="inlineStr">
        <is>
          <t>L0212529</t>
        </is>
      </c>
      <c r="B7572" t="inlineStr">
        <is>
          <t>2026-04-19</t>
        </is>
      </c>
      <c r="C7572" t="inlineStr">
        <is>
          <t>home_use</t>
        </is>
      </c>
      <c r="D7572" t="inlineStr">
        <is>
          <t>IMP01037</t>
        </is>
      </c>
      <c r="E7572" t="inlineStr">
        <is>
          <t>T107258</t>
        </is>
      </c>
      <c r="F7572" s="32" t="n">
        <v>2547768.44</v>
      </c>
      <c r="G7572" s="32" t="n">
        <v>254776.84</v>
      </c>
    </row>
    <row r="7573">
      <c r="A7573" t="inlineStr">
        <is>
          <t>L0212530</t>
        </is>
      </c>
      <c r="B7573" t="inlineStr">
        <is>
          <t>2026-04-19</t>
        </is>
      </c>
      <c r="C7573" t="inlineStr">
        <is>
          <t>home_use</t>
        </is>
      </c>
      <c r="D7573" t="inlineStr">
        <is>
          <t>IMP01037</t>
        </is>
      </c>
      <c r="E7573" t="inlineStr">
        <is>
          <t>T107258</t>
        </is>
      </c>
      <c r="F7573" s="32" t="n">
        <v>849882.88</v>
      </c>
      <c r="G7573" s="32" t="n">
        <v>84988.28999999999</v>
      </c>
    </row>
    <row r="7574">
      <c r="A7574" t="inlineStr">
        <is>
          <t>L0212532</t>
        </is>
      </c>
      <c r="B7574" t="inlineStr">
        <is>
          <t>2026-04-19</t>
        </is>
      </c>
      <c r="C7574" t="inlineStr">
        <is>
          <t>home_use</t>
        </is>
      </c>
      <c r="D7574" t="inlineStr">
        <is>
          <t>IMP01037</t>
        </is>
      </c>
      <c r="E7574" t="inlineStr">
        <is>
          <t>T107258</t>
        </is>
      </c>
      <c r="F7574" s="32" t="n">
        <v>1175276.81</v>
      </c>
      <c r="G7574" s="32" t="n">
        <v>117527.68</v>
      </c>
    </row>
    <row r="7575">
      <c r="A7575" t="inlineStr">
        <is>
          <t>L0212536</t>
        </is>
      </c>
      <c r="B7575" t="inlineStr">
        <is>
          <t>2026-04-19</t>
        </is>
      </c>
      <c r="C7575" t="inlineStr">
        <is>
          <t>home_use</t>
        </is>
      </c>
      <c r="D7575" t="inlineStr">
        <is>
          <t>IMP01043</t>
        </is>
      </c>
      <c r="E7575" t="inlineStr">
        <is>
          <t>T107297</t>
        </is>
      </c>
      <c r="F7575" s="32" t="n">
        <v>2363332.75</v>
      </c>
      <c r="G7575" s="32" t="n">
        <v>248149.94</v>
      </c>
    </row>
    <row r="7576">
      <c r="A7576" t="inlineStr">
        <is>
          <t>L0212540</t>
        </is>
      </c>
      <c r="B7576" t="inlineStr">
        <is>
          <t>2026-04-19</t>
        </is>
      </c>
      <c r="C7576" t="inlineStr">
        <is>
          <t>home_use</t>
        </is>
      </c>
      <c r="D7576" t="inlineStr">
        <is>
          <t>IMP01089</t>
        </is>
      </c>
      <c r="E7576" t="inlineStr">
        <is>
          <t>T107617</t>
        </is>
      </c>
      <c r="F7576" s="32" t="n">
        <v>1295089.96</v>
      </c>
      <c r="G7576" s="32" t="n">
        <v>135984.45</v>
      </c>
    </row>
    <row r="7577">
      <c r="A7577" t="inlineStr">
        <is>
          <t>L0212541</t>
        </is>
      </c>
      <c r="B7577" t="inlineStr">
        <is>
          <t>2026-04-19</t>
        </is>
      </c>
      <c r="C7577" t="inlineStr">
        <is>
          <t>home_use</t>
        </is>
      </c>
      <c r="D7577" t="inlineStr">
        <is>
          <t>IMP01089</t>
        </is>
      </c>
      <c r="E7577" t="inlineStr">
        <is>
          <t>T107617</t>
        </is>
      </c>
      <c r="F7577" s="32" t="n">
        <v>5685372.93</v>
      </c>
      <c r="G7577" s="32" t="n">
        <v>625391.02</v>
      </c>
    </row>
    <row r="7578">
      <c r="A7578" t="inlineStr">
        <is>
          <t>L0212553</t>
        </is>
      </c>
      <c r="B7578" t="inlineStr">
        <is>
          <t>2026-04-19</t>
        </is>
      </c>
      <c r="C7578" t="inlineStr">
        <is>
          <t>home_use</t>
        </is>
      </c>
      <c r="D7578" t="inlineStr">
        <is>
          <t>IMP01141</t>
        </is>
      </c>
      <c r="E7578" t="inlineStr">
        <is>
          <t>T107985</t>
        </is>
      </c>
      <c r="F7578" s="32" t="n">
        <v>3904669.92</v>
      </c>
      <c r="G7578" s="32" t="n">
        <v>409990.34</v>
      </c>
    </row>
    <row r="7579">
      <c r="A7579" t="inlineStr">
        <is>
          <t>L0212554</t>
        </is>
      </c>
      <c r="B7579" t="inlineStr">
        <is>
          <t>2026-04-19</t>
        </is>
      </c>
      <c r="C7579" t="inlineStr">
        <is>
          <t>home_use</t>
        </is>
      </c>
      <c r="D7579" t="inlineStr">
        <is>
          <t>IMP01142</t>
        </is>
      </c>
      <c r="E7579" t="inlineStr">
        <is>
          <t>T107992</t>
        </is>
      </c>
      <c r="F7579" s="32" t="n">
        <v>1154909.4</v>
      </c>
      <c r="G7579" s="32" t="n">
        <v>129349.85</v>
      </c>
    </row>
    <row r="7580">
      <c r="A7580" t="inlineStr">
        <is>
          <t>L0212570</t>
        </is>
      </c>
      <c r="B7580" t="inlineStr">
        <is>
          <t>2026-04-19</t>
        </is>
      </c>
      <c r="C7580" t="inlineStr">
        <is>
          <t>home_use</t>
        </is>
      </c>
      <c r="D7580" t="inlineStr">
        <is>
          <t>IMP01247</t>
        </is>
      </c>
      <c r="E7580" t="inlineStr">
        <is>
          <t>T108724</t>
        </is>
      </c>
      <c r="F7580" s="32" t="n">
        <v>315208.91</v>
      </c>
      <c r="G7580" s="32" t="n">
        <v>33727.35</v>
      </c>
    </row>
    <row r="7581">
      <c r="A7581" t="inlineStr">
        <is>
          <t>L0212578</t>
        </is>
      </c>
      <c r="B7581" t="inlineStr">
        <is>
          <t>2026-04-19</t>
        </is>
      </c>
      <c r="C7581" t="inlineStr">
        <is>
          <t>home_use</t>
        </is>
      </c>
      <c r="D7581" t="inlineStr">
        <is>
          <t>IMP01310</t>
        </is>
      </c>
      <c r="E7581" t="inlineStr">
        <is>
          <t>T109167</t>
        </is>
      </c>
      <c r="F7581" s="32" t="n">
        <v>822049.04</v>
      </c>
      <c r="G7581" s="32" t="n">
        <v>87959.25</v>
      </c>
    </row>
    <row r="7582">
      <c r="A7582" t="inlineStr">
        <is>
          <t>L0212579</t>
        </is>
      </c>
      <c r="B7582" t="inlineStr">
        <is>
          <t>2026-04-19</t>
        </is>
      </c>
      <c r="C7582" t="inlineStr">
        <is>
          <t>home_use</t>
        </is>
      </c>
      <c r="D7582" t="inlineStr">
        <is>
          <t>IMP01310</t>
        </is>
      </c>
      <c r="E7582" t="inlineStr">
        <is>
          <t>T109167</t>
        </is>
      </c>
      <c r="F7582" s="32" t="n">
        <v>949926.1899999999</v>
      </c>
      <c r="G7582" s="32" t="n">
        <v>101642.1</v>
      </c>
    </row>
    <row r="7583">
      <c r="A7583" t="inlineStr">
        <is>
          <t>L0212580</t>
        </is>
      </c>
      <c r="B7583" t="inlineStr">
        <is>
          <t>2026-04-19</t>
        </is>
      </c>
      <c r="C7583" t="inlineStr">
        <is>
          <t>home_use</t>
        </is>
      </c>
      <c r="D7583" t="inlineStr">
        <is>
          <t>IMP01310</t>
        </is>
      </c>
      <c r="E7583" t="inlineStr">
        <is>
          <t>T109167</t>
        </is>
      </c>
      <c r="F7583" s="32" t="n">
        <v>1752997.59</v>
      </c>
      <c r="G7583" s="32" t="n">
        <v>187570.74</v>
      </c>
    </row>
    <row r="7584">
      <c r="A7584" t="inlineStr">
        <is>
          <t>L0212581</t>
        </is>
      </c>
      <c r="B7584" t="inlineStr">
        <is>
          <t>2026-04-19</t>
        </is>
      </c>
      <c r="C7584" t="inlineStr">
        <is>
          <t>home_use</t>
        </is>
      </c>
      <c r="D7584" t="inlineStr">
        <is>
          <t>IMP01310</t>
        </is>
      </c>
      <c r="E7584" t="inlineStr">
        <is>
          <t>T109167</t>
        </is>
      </c>
      <c r="F7584" s="32" t="n">
        <v>275601.57</v>
      </c>
      <c r="G7584" s="32" t="n">
        <v>29489.37</v>
      </c>
    </row>
    <row r="7585">
      <c r="A7585" t="inlineStr">
        <is>
          <t>L0212582</t>
        </is>
      </c>
      <c r="B7585" t="inlineStr">
        <is>
          <t>2026-04-19</t>
        </is>
      </c>
      <c r="C7585" t="inlineStr">
        <is>
          <t>home_use</t>
        </is>
      </c>
      <c r="D7585" t="inlineStr">
        <is>
          <t>IMP01310</t>
        </is>
      </c>
      <c r="E7585" t="inlineStr">
        <is>
          <t>T109167</t>
        </is>
      </c>
      <c r="F7585" s="32" t="n">
        <v>567282.88</v>
      </c>
      <c r="G7585" s="32" t="n">
        <v>60699.27</v>
      </c>
    </row>
    <row r="7586">
      <c r="A7586" t="inlineStr">
        <is>
          <t>L0212583</t>
        </is>
      </c>
      <c r="B7586" t="inlineStr">
        <is>
          <t>2026-04-19</t>
        </is>
      </c>
      <c r="C7586" t="inlineStr">
        <is>
          <t>home_use</t>
        </is>
      </c>
      <c r="D7586" t="inlineStr">
        <is>
          <t>IMP01310</t>
        </is>
      </c>
      <c r="E7586" t="inlineStr">
        <is>
          <t>T109167</t>
        </is>
      </c>
      <c r="F7586" s="32" t="n">
        <v>835966.05</v>
      </c>
      <c r="G7586" s="32" t="n">
        <v>96136.10000000001</v>
      </c>
    </row>
    <row r="7587">
      <c r="A7587" t="inlineStr">
        <is>
          <t>L0212617</t>
        </is>
      </c>
      <c r="B7587" t="inlineStr">
        <is>
          <t>2026-04-20</t>
        </is>
      </c>
      <c r="C7587" t="inlineStr">
        <is>
          <t>home_use</t>
        </is>
      </c>
      <c r="D7587" t="inlineStr">
        <is>
          <t>IMP00063</t>
        </is>
      </c>
      <c r="E7587" t="inlineStr">
        <is>
          <t>T100440</t>
        </is>
      </c>
      <c r="F7587" s="32" t="n">
        <v>466552.1</v>
      </c>
      <c r="G7587" s="32" t="n">
        <v>53653.49</v>
      </c>
    </row>
    <row r="7588">
      <c r="A7588" t="inlineStr">
        <is>
          <t>L0212618</t>
        </is>
      </c>
      <c r="B7588" t="inlineStr">
        <is>
          <t>2026-04-20</t>
        </is>
      </c>
      <c r="C7588" t="inlineStr">
        <is>
          <t>home_use</t>
        </is>
      </c>
      <c r="D7588" t="inlineStr">
        <is>
          <t>IMP00063</t>
        </is>
      </c>
      <c r="E7588" t="inlineStr">
        <is>
          <t>T100440</t>
        </is>
      </c>
      <c r="F7588" s="32" t="n">
        <v>203239.9</v>
      </c>
      <c r="G7588" s="32" t="n">
        <v>21746.67</v>
      </c>
    </row>
    <row r="7589">
      <c r="A7589" t="inlineStr">
        <is>
          <t>L0212619</t>
        </is>
      </c>
      <c r="B7589" t="inlineStr">
        <is>
          <t>2026-04-20</t>
        </is>
      </c>
      <c r="C7589" t="inlineStr">
        <is>
          <t>home_use</t>
        </is>
      </c>
      <c r="D7589" t="inlineStr">
        <is>
          <t>IMP00063</t>
        </is>
      </c>
      <c r="E7589" t="inlineStr">
        <is>
          <t>T100440</t>
        </is>
      </c>
      <c r="F7589" s="32" t="n">
        <v>377600.86</v>
      </c>
      <c r="G7589" s="32" t="n">
        <v>40403.29</v>
      </c>
    </row>
    <row r="7590">
      <c r="A7590" t="inlineStr">
        <is>
          <t>L0212620</t>
        </is>
      </c>
      <c r="B7590" t="inlineStr">
        <is>
          <t>2026-04-20</t>
        </is>
      </c>
      <c r="C7590" t="inlineStr">
        <is>
          <t>home_use</t>
        </is>
      </c>
      <c r="D7590" t="inlineStr">
        <is>
          <t>IMP00063</t>
        </is>
      </c>
      <c r="E7590" t="inlineStr">
        <is>
          <t>T100440</t>
        </is>
      </c>
      <c r="F7590" s="32" t="n">
        <v>2899253.62</v>
      </c>
      <c r="G7590" s="32" t="n">
        <v>295723.87</v>
      </c>
    </row>
    <row r="7591">
      <c r="A7591" t="inlineStr">
        <is>
          <t>L0212622</t>
        </is>
      </c>
      <c r="B7591" t="inlineStr">
        <is>
          <t>2026-04-20</t>
        </is>
      </c>
      <c r="C7591" t="inlineStr">
        <is>
          <t>home_use</t>
        </is>
      </c>
      <c r="D7591" t="inlineStr">
        <is>
          <t>IMP00063</t>
        </is>
      </c>
      <c r="E7591" t="inlineStr">
        <is>
          <t>T100440</t>
        </is>
      </c>
      <c r="F7591" s="32" t="n">
        <v>4260485.46</v>
      </c>
      <c r="G7591" s="32" t="n">
        <v>553863.11</v>
      </c>
    </row>
    <row r="7592">
      <c r="A7592" t="inlineStr">
        <is>
          <t>L0212623</t>
        </is>
      </c>
      <c r="B7592" t="inlineStr">
        <is>
          <t>2026-04-20</t>
        </is>
      </c>
      <c r="C7592" t="inlineStr">
        <is>
          <t>home_use</t>
        </is>
      </c>
      <c r="D7592" t="inlineStr">
        <is>
          <t>IMP00063</t>
        </is>
      </c>
      <c r="E7592" t="inlineStr">
        <is>
          <t>T100440</t>
        </is>
      </c>
      <c r="F7592" s="32" t="n">
        <v>154056.15</v>
      </c>
      <c r="G7592" s="32" t="n">
        <v>17716.46</v>
      </c>
    </row>
    <row r="7593">
      <c r="A7593" t="inlineStr">
        <is>
          <t>L0212624</t>
        </is>
      </c>
      <c r="B7593" t="inlineStr">
        <is>
          <t>2026-04-20</t>
        </is>
      </c>
      <c r="C7593" t="inlineStr">
        <is>
          <t>home_use</t>
        </is>
      </c>
      <c r="D7593" t="inlineStr">
        <is>
          <t>IMP00063</t>
        </is>
      </c>
      <c r="E7593" t="inlineStr">
        <is>
          <t>T100440</t>
        </is>
      </c>
      <c r="F7593" s="32" t="n">
        <v>1101665.49</v>
      </c>
      <c r="G7593" s="32" t="n">
        <v>117878.21</v>
      </c>
    </row>
    <row r="7594">
      <c r="A7594" t="inlineStr">
        <is>
          <t>L0212657</t>
        </is>
      </c>
      <c r="B7594" t="inlineStr">
        <is>
          <t>2026-04-20</t>
        </is>
      </c>
      <c r="C7594" t="inlineStr">
        <is>
          <t>home_use</t>
        </is>
      </c>
      <c r="D7594" t="inlineStr">
        <is>
          <t>IMP00306</t>
        </is>
      </c>
      <c r="E7594" t="inlineStr">
        <is>
          <t>T102141</t>
        </is>
      </c>
      <c r="F7594" s="32" t="n">
        <v>386674.06</v>
      </c>
      <c r="G7594" s="32" t="n">
        <v>48334.26</v>
      </c>
    </row>
    <row r="7595">
      <c r="A7595" t="inlineStr">
        <is>
          <t>L0212658</t>
        </is>
      </c>
      <c r="B7595" t="inlineStr">
        <is>
          <t>2026-04-20</t>
        </is>
      </c>
      <c r="C7595" t="inlineStr">
        <is>
          <t>home_use</t>
        </is>
      </c>
      <c r="D7595" t="inlineStr">
        <is>
          <t>IMP00306</t>
        </is>
      </c>
      <c r="E7595" t="inlineStr">
        <is>
          <t>T102141</t>
        </is>
      </c>
      <c r="F7595" s="32" t="n">
        <v>261124.4</v>
      </c>
      <c r="G7595" s="32" t="n">
        <v>27418.06</v>
      </c>
    </row>
    <row r="7596">
      <c r="A7596" t="inlineStr">
        <is>
          <t>L0212659</t>
        </is>
      </c>
      <c r="B7596" t="inlineStr">
        <is>
          <t>2026-04-20</t>
        </is>
      </c>
      <c r="C7596" t="inlineStr">
        <is>
          <t>home_use</t>
        </is>
      </c>
      <c r="D7596" t="inlineStr">
        <is>
          <t>IMP00306</t>
        </is>
      </c>
      <c r="E7596" t="inlineStr">
        <is>
          <t>T102141</t>
        </is>
      </c>
      <c r="F7596" s="32" t="n">
        <v>1639145.32</v>
      </c>
      <c r="G7596" s="32" t="n">
        <v>172110.26</v>
      </c>
    </row>
    <row r="7597">
      <c r="A7597" t="inlineStr">
        <is>
          <t>L0212660</t>
        </is>
      </c>
      <c r="B7597" t="inlineStr">
        <is>
          <t>2026-04-20</t>
        </is>
      </c>
      <c r="C7597" t="inlineStr">
        <is>
          <t>home_use</t>
        </is>
      </c>
      <c r="D7597" t="inlineStr">
        <is>
          <t>IMP00306</t>
        </is>
      </c>
      <c r="E7597" t="inlineStr">
        <is>
          <t>T102141</t>
        </is>
      </c>
      <c r="F7597" s="32" t="n">
        <v>165863.51</v>
      </c>
      <c r="G7597" s="32" t="n">
        <v>17415.67</v>
      </c>
    </row>
    <row r="7598">
      <c r="A7598" t="inlineStr">
        <is>
          <t>L0212661</t>
        </is>
      </c>
      <c r="B7598" t="inlineStr">
        <is>
          <t>2026-04-20</t>
        </is>
      </c>
      <c r="C7598" t="inlineStr">
        <is>
          <t>home_use</t>
        </is>
      </c>
      <c r="D7598" t="inlineStr">
        <is>
          <t>IMP00306</t>
        </is>
      </c>
      <c r="E7598" t="inlineStr">
        <is>
          <t>T102141</t>
        </is>
      </c>
      <c r="F7598" s="32" t="n">
        <v>354535.5</v>
      </c>
      <c r="G7598" s="32" t="n">
        <v>35453.55</v>
      </c>
    </row>
    <row r="7599">
      <c r="A7599" t="inlineStr">
        <is>
          <t>L0212662</t>
        </is>
      </c>
      <c r="B7599" t="inlineStr">
        <is>
          <t>2026-04-20</t>
        </is>
      </c>
      <c r="C7599" t="inlineStr">
        <is>
          <t>home_use</t>
        </is>
      </c>
      <c r="D7599" t="inlineStr">
        <is>
          <t>IMP00306</t>
        </is>
      </c>
      <c r="E7599" t="inlineStr">
        <is>
          <t>T102141</t>
        </is>
      </c>
      <c r="F7599" s="32" t="n">
        <v>271453.82</v>
      </c>
      <c r="G7599" s="32" t="n">
        <v>27145.38</v>
      </c>
    </row>
    <row r="7600">
      <c r="A7600" t="inlineStr">
        <is>
          <t>L0212663</t>
        </is>
      </c>
      <c r="B7600" t="inlineStr">
        <is>
          <t>2026-04-20</t>
        </is>
      </c>
      <c r="C7600" t="inlineStr">
        <is>
          <t>home_use</t>
        </is>
      </c>
      <c r="D7600" t="inlineStr">
        <is>
          <t>IMP00306</t>
        </is>
      </c>
      <c r="E7600" t="inlineStr">
        <is>
          <t>T102141</t>
        </is>
      </c>
      <c r="F7600" s="32" t="n">
        <v>380450.37</v>
      </c>
      <c r="G7600" s="32" t="n">
        <v>39947.29</v>
      </c>
    </row>
    <row r="7601">
      <c r="A7601" t="inlineStr">
        <is>
          <t>L0212665</t>
        </is>
      </c>
      <c r="B7601" t="inlineStr">
        <is>
          <t>2026-04-20</t>
        </is>
      </c>
      <c r="C7601" t="inlineStr">
        <is>
          <t>home_use</t>
        </is>
      </c>
      <c r="D7601" t="inlineStr">
        <is>
          <t>IMP00337</t>
        </is>
      </c>
      <c r="E7601" t="inlineStr">
        <is>
          <t>T102357</t>
        </is>
      </c>
      <c r="F7601" s="32" t="n">
        <v>637903.77</v>
      </c>
      <c r="G7601" s="32" t="n">
        <v>63790.38</v>
      </c>
    </row>
    <row r="7602">
      <c r="A7602" t="inlineStr">
        <is>
          <t>L0212714</t>
        </is>
      </c>
      <c r="B7602" t="inlineStr">
        <is>
          <t>2026-04-20</t>
        </is>
      </c>
      <c r="C7602" t="inlineStr">
        <is>
          <t>home_use</t>
        </is>
      </c>
      <c r="D7602" t="inlineStr">
        <is>
          <t>IMP00643</t>
        </is>
      </c>
      <c r="E7602" t="inlineStr">
        <is>
          <t>T104498</t>
        </is>
      </c>
      <c r="F7602" s="32" t="n">
        <v>377646.1</v>
      </c>
      <c r="G7602" s="32" t="n">
        <v>37764.61</v>
      </c>
    </row>
    <row r="7603">
      <c r="A7603" t="inlineStr">
        <is>
          <t>L0212715</t>
        </is>
      </c>
      <c r="B7603" t="inlineStr">
        <is>
          <t>2026-04-20</t>
        </is>
      </c>
      <c r="C7603" t="inlineStr">
        <is>
          <t>home_use</t>
        </is>
      </c>
      <c r="D7603" t="inlineStr">
        <is>
          <t>IMP00643</t>
        </is>
      </c>
      <c r="E7603" t="inlineStr">
        <is>
          <t>T104498</t>
        </is>
      </c>
      <c r="F7603" s="32" t="n">
        <v>2847895.13</v>
      </c>
      <c r="G7603" s="32" t="n">
        <v>284789.51</v>
      </c>
    </row>
    <row r="7604">
      <c r="A7604" t="inlineStr">
        <is>
          <t>L0212716</t>
        </is>
      </c>
      <c r="B7604" t="inlineStr">
        <is>
          <t>2026-04-20</t>
        </is>
      </c>
      <c r="C7604" t="inlineStr">
        <is>
          <t>home_use</t>
        </is>
      </c>
      <c r="D7604" t="inlineStr">
        <is>
          <t>IMP00643</t>
        </is>
      </c>
      <c r="E7604" t="inlineStr">
        <is>
          <t>T104498</t>
        </is>
      </c>
      <c r="F7604" s="32" t="n">
        <v>869893.59</v>
      </c>
      <c r="G7604" s="32" t="n">
        <v>86989.36</v>
      </c>
    </row>
    <row r="7605">
      <c r="A7605" t="inlineStr">
        <is>
          <t>L0212721</t>
        </is>
      </c>
      <c r="B7605" t="inlineStr">
        <is>
          <t>2026-04-20</t>
        </is>
      </c>
      <c r="C7605" t="inlineStr">
        <is>
          <t>warehouse_in</t>
        </is>
      </c>
      <c r="D7605" t="inlineStr">
        <is>
          <t>IMP00676</t>
        </is>
      </c>
      <c r="E7605" t="inlineStr">
        <is>
          <t>T104726</t>
        </is>
      </c>
      <c r="F7605" s="32" t="n">
        <v>887019.65</v>
      </c>
      <c r="G7605" s="32" t="n">
        <v>0</v>
      </c>
    </row>
    <row r="7606">
      <c r="A7606" t="inlineStr">
        <is>
          <t>L0212753</t>
        </is>
      </c>
      <c r="B7606" t="inlineStr">
        <is>
          <t>2026-04-20</t>
        </is>
      </c>
      <c r="C7606" t="inlineStr">
        <is>
          <t>home_use</t>
        </is>
      </c>
      <c r="D7606" t="inlineStr">
        <is>
          <t>IMP00892</t>
        </is>
      </c>
      <c r="E7606" t="inlineStr">
        <is>
          <t>T106240</t>
        </is>
      </c>
      <c r="F7606" s="32" t="n">
        <v>967275.26</v>
      </c>
      <c r="G7606" s="32" t="n">
        <v>125745.78</v>
      </c>
    </row>
    <row r="7607">
      <c r="A7607" t="inlineStr">
        <is>
          <t>L0212754</t>
        </is>
      </c>
      <c r="B7607" t="inlineStr">
        <is>
          <t>2026-04-20</t>
        </is>
      </c>
      <c r="C7607" t="inlineStr">
        <is>
          <t>home_use</t>
        </is>
      </c>
      <c r="D7607" t="inlineStr">
        <is>
          <t>IMP00892</t>
        </is>
      </c>
      <c r="E7607" t="inlineStr">
        <is>
          <t>T106240</t>
        </is>
      </c>
      <c r="F7607" s="32" t="n">
        <v>4872815.05</v>
      </c>
      <c r="G7607" s="32" t="n">
        <v>511645.58</v>
      </c>
    </row>
    <row r="7608">
      <c r="A7608" t="inlineStr">
        <is>
          <t>L0212764</t>
        </is>
      </c>
      <c r="B7608" t="inlineStr">
        <is>
          <t>2026-04-20</t>
        </is>
      </c>
      <c r="C7608" t="inlineStr">
        <is>
          <t>home_use</t>
        </is>
      </c>
      <c r="D7608" t="inlineStr">
        <is>
          <t>IMP00926</t>
        </is>
      </c>
      <c r="E7608" t="inlineStr">
        <is>
          <t>T106477</t>
        </is>
      </c>
      <c r="F7608" s="32" t="n">
        <v>46052959.83</v>
      </c>
      <c r="G7608" s="32" t="n">
        <v>4835560.78</v>
      </c>
    </row>
    <row r="7609">
      <c r="A7609" t="inlineStr">
        <is>
          <t>L0212767</t>
        </is>
      </c>
      <c r="B7609" t="inlineStr">
        <is>
          <t>2026-04-20</t>
        </is>
      </c>
      <c r="C7609" t="inlineStr">
        <is>
          <t>home_use</t>
        </is>
      </c>
      <c r="D7609" t="inlineStr">
        <is>
          <t>IMP00926</t>
        </is>
      </c>
      <c r="E7609" t="inlineStr">
        <is>
          <t>T106477</t>
        </is>
      </c>
      <c r="F7609" s="32" t="n">
        <v>45967855</v>
      </c>
      <c r="G7609" s="32" t="n">
        <v>4596785.5</v>
      </c>
    </row>
    <row r="7610">
      <c r="A7610" t="inlineStr">
        <is>
          <t>L0212768</t>
        </is>
      </c>
      <c r="B7610" t="inlineStr">
        <is>
          <t>2026-04-20</t>
        </is>
      </c>
      <c r="C7610" t="inlineStr">
        <is>
          <t>home_use</t>
        </is>
      </c>
      <c r="D7610" t="inlineStr">
        <is>
          <t>IMP00926</t>
        </is>
      </c>
      <c r="E7610" t="inlineStr">
        <is>
          <t>T106477</t>
        </is>
      </c>
      <c r="F7610" s="32" t="n">
        <v>13062058.41</v>
      </c>
      <c r="G7610" s="32" t="n">
        <v>1371516.13</v>
      </c>
    </row>
    <row r="7611">
      <c r="A7611" t="inlineStr">
        <is>
          <t>L0212770</t>
        </is>
      </c>
      <c r="B7611" t="inlineStr">
        <is>
          <t>2026-04-20</t>
        </is>
      </c>
      <c r="C7611" t="inlineStr">
        <is>
          <t>home_use</t>
        </is>
      </c>
      <c r="D7611" t="inlineStr">
        <is>
          <t>IMP00950</t>
        </is>
      </c>
      <c r="F7611" s="32" t="n">
        <v>4208963.89</v>
      </c>
      <c r="G7611" s="32" t="n">
        <v>547165.3100000001</v>
      </c>
    </row>
    <row r="7612">
      <c r="A7612" t="inlineStr">
        <is>
          <t>L0212771</t>
        </is>
      </c>
      <c r="B7612" t="inlineStr">
        <is>
          <t>2026-04-20</t>
        </is>
      </c>
      <c r="C7612" t="inlineStr">
        <is>
          <t>home_use</t>
        </is>
      </c>
      <c r="D7612" t="inlineStr">
        <is>
          <t>IMP00950</t>
        </is>
      </c>
      <c r="F7612" s="32" t="n">
        <v>437444.13</v>
      </c>
      <c r="G7612" s="32" t="n">
        <v>51180.96</v>
      </c>
    </row>
    <row r="7613">
      <c r="A7613" t="inlineStr">
        <is>
          <t>L0212775</t>
        </is>
      </c>
      <c r="B7613" t="inlineStr">
        <is>
          <t>2026-04-20</t>
        </is>
      </c>
      <c r="C7613" t="inlineStr">
        <is>
          <t>home_use</t>
        </is>
      </c>
      <c r="D7613" t="inlineStr">
        <is>
          <t>IMP00999</t>
        </is>
      </c>
      <c r="E7613" t="inlineStr">
        <is>
          <t>T106987</t>
        </is>
      </c>
      <c r="F7613" s="32" t="n">
        <v>5582449.91</v>
      </c>
      <c r="G7613" s="32" t="n">
        <v>586157.24</v>
      </c>
    </row>
    <row r="7614">
      <c r="A7614" t="inlineStr">
        <is>
          <t>L0212777</t>
        </is>
      </c>
      <c r="B7614" t="inlineStr">
        <is>
          <t>2026-04-20</t>
        </is>
      </c>
      <c r="C7614" t="inlineStr">
        <is>
          <t>home_use</t>
        </is>
      </c>
      <c r="D7614" t="inlineStr">
        <is>
          <t>IMP00999</t>
        </is>
      </c>
      <c r="E7614" t="inlineStr">
        <is>
          <t>T106987</t>
        </is>
      </c>
      <c r="F7614" s="32" t="n">
        <v>1202736.82</v>
      </c>
      <c r="G7614" s="32" t="n">
        <v>120273.68</v>
      </c>
    </row>
    <row r="7615">
      <c r="A7615" t="inlineStr">
        <is>
          <t>L0212778</t>
        </is>
      </c>
      <c r="B7615" t="inlineStr">
        <is>
          <t>2026-04-20</t>
        </is>
      </c>
      <c r="C7615" t="inlineStr">
        <is>
          <t>home_use</t>
        </is>
      </c>
      <c r="D7615" t="inlineStr">
        <is>
          <t>IMP00999</t>
        </is>
      </c>
      <c r="E7615" t="inlineStr">
        <is>
          <t>T106987</t>
        </is>
      </c>
      <c r="F7615" s="32" t="n">
        <v>3930177.93</v>
      </c>
      <c r="G7615" s="32" t="n">
        <v>412668.68</v>
      </c>
    </row>
    <row r="7616">
      <c r="A7616" t="inlineStr">
        <is>
          <t>L0212788</t>
        </is>
      </c>
      <c r="B7616" t="inlineStr">
        <is>
          <t>2026-04-20</t>
        </is>
      </c>
      <c r="C7616" t="inlineStr">
        <is>
          <t>home_use</t>
        </is>
      </c>
      <c r="D7616" t="inlineStr">
        <is>
          <t>IMP01037</t>
        </is>
      </c>
      <c r="E7616" t="inlineStr">
        <is>
          <t>T107258</t>
        </is>
      </c>
      <c r="F7616" s="32" t="n">
        <v>826925.5</v>
      </c>
      <c r="G7616" s="32" t="n">
        <v>82692.55</v>
      </c>
    </row>
    <row r="7617">
      <c r="A7617" t="inlineStr">
        <is>
          <t>L0212789</t>
        </is>
      </c>
      <c r="B7617" t="inlineStr">
        <is>
          <t>2026-04-20</t>
        </is>
      </c>
      <c r="C7617" t="inlineStr">
        <is>
          <t>home_use</t>
        </is>
      </c>
      <c r="D7617" t="inlineStr">
        <is>
          <t>IMP01037</t>
        </is>
      </c>
      <c r="E7617" t="inlineStr">
        <is>
          <t>T107258</t>
        </is>
      </c>
      <c r="F7617" s="32" t="n">
        <v>1498535.99</v>
      </c>
      <c r="G7617" s="32" t="n">
        <v>149853.6</v>
      </c>
    </row>
    <row r="7618">
      <c r="A7618" t="inlineStr">
        <is>
          <t>L0212792</t>
        </is>
      </c>
      <c r="B7618" t="inlineStr">
        <is>
          <t>2026-04-20</t>
        </is>
      </c>
      <c r="C7618" t="inlineStr">
        <is>
          <t>home_use</t>
        </is>
      </c>
      <c r="D7618" t="inlineStr">
        <is>
          <t>IMP01043</t>
        </is>
      </c>
      <c r="E7618" t="inlineStr">
        <is>
          <t>T107297</t>
        </is>
      </c>
      <c r="F7618" s="32" t="n">
        <v>651023.61</v>
      </c>
      <c r="G7618" s="32" t="n">
        <v>74867.72</v>
      </c>
    </row>
    <row r="7619">
      <c r="A7619" t="inlineStr">
        <is>
          <t>L0212825</t>
        </is>
      </c>
      <c r="B7619" t="inlineStr">
        <is>
          <t>2026-04-20</t>
        </is>
      </c>
      <c r="C7619" t="inlineStr">
        <is>
          <t>home_use</t>
        </is>
      </c>
      <c r="D7619" t="inlineStr">
        <is>
          <t>IMP01242</t>
        </is>
      </c>
      <c r="E7619" t="inlineStr">
        <is>
          <t>T108692</t>
        </is>
      </c>
      <c r="F7619" s="32" t="n">
        <v>6427543.21</v>
      </c>
      <c r="G7619" s="32" t="n">
        <v>674892.04</v>
      </c>
    </row>
    <row r="7620">
      <c r="A7620" t="inlineStr">
        <is>
          <t>L0212837</t>
        </is>
      </c>
      <c r="B7620" t="inlineStr">
        <is>
          <t>2026-04-20</t>
        </is>
      </c>
      <c r="C7620" t="inlineStr">
        <is>
          <t>home_use</t>
        </is>
      </c>
      <c r="D7620" t="inlineStr">
        <is>
          <t>IMP01310</t>
        </is>
      </c>
      <c r="E7620" t="inlineStr">
        <is>
          <t>T109167</t>
        </is>
      </c>
      <c r="F7620" s="32" t="n">
        <v>942932.36</v>
      </c>
      <c r="G7620" s="32" t="n">
        <v>100893.76</v>
      </c>
    </row>
    <row r="7621">
      <c r="A7621" t="inlineStr">
        <is>
          <t>L0212838</t>
        </is>
      </c>
      <c r="B7621" t="inlineStr">
        <is>
          <t>2026-04-20</t>
        </is>
      </c>
      <c r="C7621" t="inlineStr">
        <is>
          <t>home_use</t>
        </is>
      </c>
      <c r="D7621" t="inlineStr">
        <is>
          <t>IMP01310</t>
        </is>
      </c>
      <c r="E7621" t="inlineStr">
        <is>
          <t>T109167</t>
        </is>
      </c>
      <c r="F7621" s="32" t="n">
        <v>2102675.99</v>
      </c>
      <c r="G7621" s="32" t="n">
        <v>262834.5</v>
      </c>
    </row>
    <row r="7622">
      <c r="A7622" t="inlineStr">
        <is>
          <t>L0212839</t>
        </is>
      </c>
      <c r="B7622" t="inlineStr">
        <is>
          <t>2026-04-20</t>
        </is>
      </c>
      <c r="C7622" t="inlineStr">
        <is>
          <t>home_use</t>
        </is>
      </c>
      <c r="D7622" t="inlineStr">
        <is>
          <t>IMP01310</t>
        </is>
      </c>
      <c r="E7622" t="inlineStr">
        <is>
          <t>T109167</t>
        </is>
      </c>
      <c r="F7622" s="32" t="n">
        <v>626159.33</v>
      </c>
      <c r="G7622" s="32" t="n">
        <v>66999.05</v>
      </c>
    </row>
    <row r="7623">
      <c r="A7623" t="inlineStr">
        <is>
          <t>L0212840</t>
        </is>
      </c>
      <c r="B7623" t="inlineStr">
        <is>
          <t>2026-04-20</t>
        </is>
      </c>
      <c r="C7623" t="inlineStr">
        <is>
          <t>home_use</t>
        </is>
      </c>
      <c r="D7623" t="inlineStr">
        <is>
          <t>IMP01310</t>
        </is>
      </c>
      <c r="E7623" t="inlineStr">
        <is>
          <t>T109167</t>
        </is>
      </c>
      <c r="F7623" s="32" t="n">
        <v>1166517.4</v>
      </c>
      <c r="G7623" s="32" t="n">
        <v>124817.36</v>
      </c>
    </row>
    <row r="7624">
      <c r="A7624" t="inlineStr">
        <is>
          <t>L0212842</t>
        </is>
      </c>
      <c r="B7624" t="inlineStr">
        <is>
          <t>2026-04-20</t>
        </is>
      </c>
      <c r="C7624" t="inlineStr">
        <is>
          <t>home_use</t>
        </is>
      </c>
      <c r="D7624" t="inlineStr">
        <is>
          <t>IMP01310</t>
        </is>
      </c>
      <c r="E7624" t="inlineStr">
        <is>
          <t>T109167</t>
        </is>
      </c>
      <c r="F7624" s="32" t="n">
        <v>712473.6</v>
      </c>
      <c r="G7624" s="32" t="n">
        <v>76234.67</v>
      </c>
    </row>
    <row r="7625">
      <c r="A7625" t="inlineStr">
        <is>
          <t>L0212843</t>
        </is>
      </c>
      <c r="B7625" t="inlineStr">
        <is>
          <t>2026-04-20</t>
        </is>
      </c>
      <c r="C7625" t="inlineStr">
        <is>
          <t>home_use</t>
        </is>
      </c>
      <c r="D7625" t="inlineStr">
        <is>
          <t>IMP01310</t>
        </is>
      </c>
      <c r="E7625" t="inlineStr">
        <is>
          <t>T109167</t>
        </is>
      </c>
      <c r="F7625" s="32" t="n">
        <v>925575.03</v>
      </c>
      <c r="G7625" s="32" t="n">
        <v>92557.5</v>
      </c>
    </row>
    <row r="7626">
      <c r="A7626" t="inlineStr">
        <is>
          <t>L0212879</t>
        </is>
      </c>
      <c r="B7626" t="inlineStr">
        <is>
          <t>2026-04-21</t>
        </is>
      </c>
      <c r="C7626" t="inlineStr">
        <is>
          <t>home_use</t>
        </is>
      </c>
      <c r="D7626" t="inlineStr">
        <is>
          <t>IMP00011</t>
        </is>
      </c>
      <c r="E7626" t="inlineStr">
        <is>
          <t>T100070</t>
        </is>
      </c>
      <c r="F7626" s="32" t="n">
        <v>9145802.800000001</v>
      </c>
      <c r="G7626" s="32" t="n">
        <v>914580.28</v>
      </c>
    </row>
    <row r="7627">
      <c r="A7627" t="inlineStr">
        <is>
          <t>L0212889</t>
        </is>
      </c>
      <c r="B7627" t="inlineStr">
        <is>
          <t>2026-04-21</t>
        </is>
      </c>
      <c r="C7627" t="inlineStr">
        <is>
          <t>home_use</t>
        </is>
      </c>
      <c r="D7627" t="inlineStr">
        <is>
          <t>IMP00063</t>
        </is>
      </c>
      <c r="E7627" t="inlineStr">
        <is>
          <t>T100440</t>
        </is>
      </c>
      <c r="F7627" s="32" t="n">
        <v>2839573.81</v>
      </c>
      <c r="G7627" s="32" t="n">
        <v>369144.6</v>
      </c>
    </row>
    <row r="7628">
      <c r="A7628" t="inlineStr">
        <is>
          <t>L0212890</t>
        </is>
      </c>
      <c r="B7628" t="inlineStr">
        <is>
          <t>2026-04-21</t>
        </is>
      </c>
      <c r="C7628" t="inlineStr">
        <is>
          <t>home_use</t>
        </is>
      </c>
      <c r="D7628" t="inlineStr">
        <is>
          <t>IMP00063</t>
        </is>
      </c>
      <c r="E7628" t="inlineStr">
        <is>
          <t>T100440</t>
        </is>
      </c>
      <c r="F7628" s="32" t="n">
        <v>1980580.68</v>
      </c>
      <c r="G7628" s="32" t="n">
        <v>257475.49</v>
      </c>
    </row>
    <row r="7629">
      <c r="A7629" t="inlineStr">
        <is>
          <t>L0212891</t>
        </is>
      </c>
      <c r="B7629" t="inlineStr">
        <is>
          <t>2026-04-21</t>
        </is>
      </c>
      <c r="C7629" t="inlineStr">
        <is>
          <t>home_use</t>
        </is>
      </c>
      <c r="D7629" t="inlineStr">
        <is>
          <t>IMP00063</t>
        </is>
      </c>
      <c r="E7629" t="inlineStr">
        <is>
          <t>T100440</t>
        </is>
      </c>
      <c r="F7629" s="32" t="n">
        <v>2278694.4</v>
      </c>
      <c r="G7629" s="32" t="n">
        <v>255213.77</v>
      </c>
    </row>
    <row r="7630">
      <c r="A7630" t="inlineStr">
        <is>
          <t>L0212893</t>
        </is>
      </c>
      <c r="B7630" t="inlineStr">
        <is>
          <t>2026-04-21</t>
        </is>
      </c>
      <c r="C7630" t="inlineStr">
        <is>
          <t>home_use</t>
        </is>
      </c>
      <c r="D7630" t="inlineStr">
        <is>
          <t>IMP00063</t>
        </is>
      </c>
      <c r="E7630" t="inlineStr">
        <is>
          <t>T100440</t>
        </is>
      </c>
      <c r="F7630" s="32" t="n">
        <v>775340.46</v>
      </c>
      <c r="G7630" s="32" t="n">
        <v>89164.14999999999</v>
      </c>
    </row>
    <row r="7631">
      <c r="A7631" t="inlineStr">
        <is>
          <t>L0212894</t>
        </is>
      </c>
      <c r="B7631" t="inlineStr">
        <is>
          <t>2026-04-21</t>
        </is>
      </c>
      <c r="C7631" t="inlineStr">
        <is>
          <t>home_use</t>
        </is>
      </c>
      <c r="D7631" t="inlineStr">
        <is>
          <t>IMP00063</t>
        </is>
      </c>
      <c r="E7631" t="inlineStr">
        <is>
          <t>T100440</t>
        </is>
      </c>
      <c r="F7631" s="32" t="n">
        <v>209895.77</v>
      </c>
      <c r="G7631" s="32" t="n">
        <v>24138.01</v>
      </c>
    </row>
    <row r="7632">
      <c r="A7632" t="inlineStr">
        <is>
          <t>L0212896</t>
        </is>
      </c>
      <c r="B7632" t="inlineStr">
        <is>
          <t>2026-04-21</t>
        </is>
      </c>
      <c r="C7632" t="inlineStr">
        <is>
          <t>home_use</t>
        </is>
      </c>
      <c r="D7632" t="inlineStr">
        <is>
          <t>IMP00063</t>
        </is>
      </c>
      <c r="E7632" t="inlineStr">
        <is>
          <t>T100440</t>
        </is>
      </c>
      <c r="F7632" s="32" t="n">
        <v>6286555.61</v>
      </c>
      <c r="G7632" s="32" t="n">
        <v>704094.23</v>
      </c>
    </row>
    <row r="7633">
      <c r="A7633" t="inlineStr">
        <is>
          <t>L0212897</t>
        </is>
      </c>
      <c r="B7633" t="inlineStr">
        <is>
          <t>2026-04-21</t>
        </is>
      </c>
      <c r="C7633" t="inlineStr">
        <is>
          <t>home_use</t>
        </is>
      </c>
      <c r="D7633" t="inlineStr">
        <is>
          <t>IMP00063</t>
        </is>
      </c>
      <c r="E7633" t="inlineStr">
        <is>
          <t>T100440</t>
        </is>
      </c>
      <c r="F7633" s="32" t="n">
        <v>392771.51</v>
      </c>
      <c r="G7633" s="32" t="n">
        <v>45168.72</v>
      </c>
    </row>
    <row r="7634">
      <c r="A7634" t="inlineStr">
        <is>
          <t>L0212898</t>
        </is>
      </c>
      <c r="B7634" t="inlineStr">
        <is>
          <t>2026-04-21</t>
        </is>
      </c>
      <c r="C7634" t="inlineStr">
        <is>
          <t>home_use</t>
        </is>
      </c>
      <c r="D7634" t="inlineStr">
        <is>
          <t>IMP00063</t>
        </is>
      </c>
      <c r="E7634" t="inlineStr">
        <is>
          <t>T100440</t>
        </is>
      </c>
      <c r="F7634" s="32" t="n">
        <v>3154803.1</v>
      </c>
      <c r="G7634" s="32" t="n">
        <v>410124.4</v>
      </c>
    </row>
    <row r="7635">
      <c r="A7635" t="inlineStr">
        <is>
          <t>L0212899</t>
        </is>
      </c>
      <c r="B7635" t="inlineStr">
        <is>
          <t>2026-04-21</t>
        </is>
      </c>
      <c r="C7635" t="inlineStr">
        <is>
          <t>home_use</t>
        </is>
      </c>
      <c r="D7635" t="inlineStr">
        <is>
          <t>IMP00077</t>
        </is>
      </c>
      <c r="E7635" t="inlineStr">
        <is>
          <t>T100538</t>
        </is>
      </c>
      <c r="F7635" s="32" t="n">
        <v>1545365.86</v>
      </c>
      <c r="G7635" s="32" t="n">
        <v>162263.42</v>
      </c>
    </row>
    <row r="7636">
      <c r="A7636" t="inlineStr">
        <is>
          <t>L0212921</t>
        </is>
      </c>
      <c r="B7636" t="inlineStr">
        <is>
          <t>2026-04-21</t>
        </is>
      </c>
      <c r="C7636" t="inlineStr">
        <is>
          <t>home_use</t>
        </is>
      </c>
      <c r="D7636" t="inlineStr">
        <is>
          <t>IMP00306</t>
        </is>
      </c>
      <c r="E7636" t="inlineStr">
        <is>
          <t>T102141</t>
        </is>
      </c>
      <c r="F7636" s="32" t="n">
        <v>162337.51</v>
      </c>
      <c r="G7636" s="32" t="n">
        <v>17045.44</v>
      </c>
    </row>
    <row r="7637">
      <c r="A7637" t="inlineStr">
        <is>
          <t>L0212924</t>
        </is>
      </c>
      <c r="B7637" t="inlineStr">
        <is>
          <t>2026-04-21</t>
        </is>
      </c>
      <c r="C7637" t="inlineStr">
        <is>
          <t>home_use</t>
        </is>
      </c>
      <c r="D7637" t="inlineStr">
        <is>
          <t>IMP00306</t>
        </is>
      </c>
      <c r="E7637" t="inlineStr">
        <is>
          <t>T102141</t>
        </is>
      </c>
      <c r="F7637" s="32" t="n">
        <v>585046.42</v>
      </c>
      <c r="G7637" s="32" t="n">
        <v>61429.87</v>
      </c>
    </row>
    <row r="7638">
      <c r="A7638" t="inlineStr">
        <is>
          <t>L0212926</t>
        </is>
      </c>
      <c r="B7638" t="inlineStr">
        <is>
          <t>2026-04-21</t>
        </is>
      </c>
      <c r="C7638" t="inlineStr">
        <is>
          <t>home_use</t>
        </is>
      </c>
      <c r="D7638" t="inlineStr">
        <is>
          <t>IMP00306</t>
        </is>
      </c>
      <c r="E7638" t="inlineStr">
        <is>
          <t>T102141</t>
        </is>
      </c>
      <c r="F7638" s="32" t="n">
        <v>853861.35</v>
      </c>
      <c r="G7638" s="32" t="n">
        <v>106732.67</v>
      </c>
    </row>
    <row r="7639">
      <c r="A7639" t="inlineStr">
        <is>
          <t>L0212929</t>
        </is>
      </c>
      <c r="B7639" t="inlineStr">
        <is>
          <t>2026-04-21</t>
        </is>
      </c>
      <c r="C7639" t="inlineStr">
        <is>
          <t>home_use</t>
        </is>
      </c>
      <c r="D7639" t="inlineStr">
        <is>
          <t>IMP00340</t>
        </is>
      </c>
      <c r="E7639" t="inlineStr">
        <is>
          <t>T102376</t>
        </is>
      </c>
      <c r="F7639" s="32" t="n">
        <v>30616897.73</v>
      </c>
      <c r="G7639" s="32" t="n">
        <v>3061689.77</v>
      </c>
    </row>
    <row r="7640">
      <c r="A7640" t="inlineStr">
        <is>
          <t>L0212985</t>
        </is>
      </c>
      <c r="B7640" t="inlineStr">
        <is>
          <t>2026-04-21</t>
        </is>
      </c>
      <c r="C7640" t="inlineStr">
        <is>
          <t>home_use</t>
        </is>
      </c>
      <c r="D7640" t="inlineStr">
        <is>
          <t>IMP00641</t>
        </is>
      </c>
      <c r="E7640" t="inlineStr">
        <is>
          <t>T104484</t>
        </is>
      </c>
      <c r="F7640" s="32" t="n">
        <v>264680.09</v>
      </c>
      <c r="G7640" s="32" t="n">
        <v>30967.57</v>
      </c>
    </row>
    <row r="7641">
      <c r="A7641" t="inlineStr">
        <is>
          <t>L0212987</t>
        </is>
      </c>
      <c r="B7641" t="inlineStr">
        <is>
          <t>2026-04-21</t>
        </is>
      </c>
      <c r="C7641" t="inlineStr">
        <is>
          <t>home_use</t>
        </is>
      </c>
      <c r="D7641" t="inlineStr">
        <is>
          <t>IMP00643</t>
        </is>
      </c>
      <c r="E7641" t="inlineStr">
        <is>
          <t>T104498</t>
        </is>
      </c>
      <c r="F7641" s="32" t="n">
        <v>814719.5</v>
      </c>
      <c r="G7641" s="32" t="n">
        <v>81471.95</v>
      </c>
    </row>
    <row r="7642">
      <c r="A7642" t="inlineStr">
        <is>
          <t>L0212988</t>
        </is>
      </c>
      <c r="B7642" t="inlineStr">
        <is>
          <t>2026-04-21</t>
        </is>
      </c>
      <c r="C7642" t="inlineStr">
        <is>
          <t>home_use</t>
        </is>
      </c>
      <c r="D7642" t="inlineStr">
        <is>
          <t>IMP00643</t>
        </is>
      </c>
      <c r="E7642" t="inlineStr">
        <is>
          <t>T104498</t>
        </is>
      </c>
      <c r="F7642" s="32" t="n">
        <v>520577.83</v>
      </c>
      <c r="G7642" s="32" t="n">
        <v>52057.78</v>
      </c>
    </row>
    <row r="7643">
      <c r="A7643" t="inlineStr">
        <is>
          <t>L0212990</t>
        </is>
      </c>
      <c r="B7643" t="inlineStr">
        <is>
          <t>2026-04-21</t>
        </is>
      </c>
      <c r="C7643" t="inlineStr">
        <is>
          <t>home_use</t>
        </is>
      </c>
      <c r="D7643" t="inlineStr">
        <is>
          <t>IMP00643</t>
        </is>
      </c>
      <c r="E7643" t="inlineStr">
        <is>
          <t>T104498</t>
        </is>
      </c>
      <c r="F7643" s="32" t="n">
        <v>637600.75</v>
      </c>
      <c r="G7643" s="32" t="n">
        <v>63760.07</v>
      </c>
    </row>
    <row r="7644">
      <c r="A7644" t="inlineStr">
        <is>
          <t>L0213037</t>
        </is>
      </c>
      <c r="B7644" t="inlineStr">
        <is>
          <t>2026-04-21</t>
        </is>
      </c>
      <c r="C7644" t="inlineStr">
        <is>
          <t>home_use</t>
        </is>
      </c>
      <c r="D7644" t="inlineStr">
        <is>
          <t>IMP00892</t>
        </is>
      </c>
      <c r="E7644" t="inlineStr">
        <is>
          <t>T106240</t>
        </is>
      </c>
      <c r="F7644" s="32" t="n">
        <v>1397738.07</v>
      </c>
      <c r="G7644" s="32" t="n">
        <v>181705.95</v>
      </c>
    </row>
    <row r="7645">
      <c r="A7645" t="inlineStr">
        <is>
          <t>L0213055</t>
        </is>
      </c>
      <c r="B7645" t="inlineStr">
        <is>
          <t>2026-04-21</t>
        </is>
      </c>
      <c r="C7645" t="inlineStr">
        <is>
          <t>home_use</t>
        </is>
      </c>
      <c r="D7645" t="inlineStr">
        <is>
          <t>IMP00926</t>
        </is>
      </c>
      <c r="E7645" t="inlineStr">
        <is>
          <t>T106477</t>
        </is>
      </c>
      <c r="F7645" s="32" t="n">
        <v>252492.82</v>
      </c>
      <c r="G7645" s="32" t="n">
        <v>27016.73</v>
      </c>
    </row>
    <row r="7646">
      <c r="A7646" t="inlineStr">
        <is>
          <t>L0213056</t>
        </is>
      </c>
      <c r="B7646" t="inlineStr">
        <is>
          <t>2026-04-21</t>
        </is>
      </c>
      <c r="C7646" t="inlineStr">
        <is>
          <t>home_use</t>
        </is>
      </c>
      <c r="D7646" t="inlineStr">
        <is>
          <t>IMP00926</t>
        </is>
      </c>
      <c r="E7646" t="inlineStr">
        <is>
          <t>T106477</t>
        </is>
      </c>
      <c r="F7646" s="32" t="n">
        <v>19453173.74</v>
      </c>
      <c r="G7646" s="32" t="n">
        <v>2042583.24</v>
      </c>
    </row>
    <row r="7647">
      <c r="A7647" t="inlineStr">
        <is>
          <t>L0213057</t>
        </is>
      </c>
      <c r="B7647" t="inlineStr">
        <is>
          <t>2026-04-21</t>
        </is>
      </c>
      <c r="C7647" t="inlineStr">
        <is>
          <t>home_use</t>
        </is>
      </c>
      <c r="D7647" t="inlineStr">
        <is>
          <t>IMP00926</t>
        </is>
      </c>
      <c r="E7647" t="inlineStr">
        <is>
          <t>T106477</t>
        </is>
      </c>
      <c r="F7647" s="32" t="n">
        <v>219614.48</v>
      </c>
      <c r="G7647" s="32" t="n">
        <v>23498.75</v>
      </c>
    </row>
    <row r="7648">
      <c r="A7648" t="inlineStr">
        <is>
          <t>L0213059</t>
        </is>
      </c>
      <c r="B7648" t="inlineStr">
        <is>
          <t>2026-04-21</t>
        </is>
      </c>
      <c r="C7648" t="inlineStr">
        <is>
          <t>home_use</t>
        </is>
      </c>
      <c r="D7648" t="inlineStr">
        <is>
          <t>IMP00926</t>
        </is>
      </c>
      <c r="E7648" t="inlineStr">
        <is>
          <t>T106477</t>
        </is>
      </c>
      <c r="F7648" s="32" t="n">
        <v>7251921.3</v>
      </c>
      <c r="G7648" s="32" t="n">
        <v>725192.13</v>
      </c>
    </row>
    <row r="7649">
      <c r="A7649" t="inlineStr">
        <is>
          <t>L0213060</t>
        </is>
      </c>
      <c r="B7649" t="inlineStr">
        <is>
          <t>2026-04-21</t>
        </is>
      </c>
      <c r="C7649" t="inlineStr">
        <is>
          <t>home_use</t>
        </is>
      </c>
      <c r="D7649" t="inlineStr">
        <is>
          <t>IMP00926</t>
        </is>
      </c>
      <c r="E7649" t="inlineStr">
        <is>
          <t>T106477</t>
        </is>
      </c>
      <c r="F7649" s="32" t="n">
        <v>14194777.03</v>
      </c>
      <c r="G7649" s="32" t="n">
        <v>1419477.7</v>
      </c>
    </row>
    <row r="7650">
      <c r="A7650" t="inlineStr">
        <is>
          <t>L0213061</t>
        </is>
      </c>
      <c r="B7650" t="inlineStr">
        <is>
          <t>2026-04-21</t>
        </is>
      </c>
      <c r="C7650" t="inlineStr">
        <is>
          <t>home_use</t>
        </is>
      </c>
      <c r="D7650" t="inlineStr">
        <is>
          <t>IMP00950</t>
        </is>
      </c>
      <c r="F7650" s="32" t="n">
        <v>2735801.96</v>
      </c>
      <c r="G7650" s="32" t="n">
        <v>355654.26</v>
      </c>
    </row>
    <row r="7651">
      <c r="A7651" t="inlineStr">
        <is>
          <t>L0213068</t>
        </is>
      </c>
      <c r="B7651" t="inlineStr">
        <is>
          <t>2026-04-21</t>
        </is>
      </c>
      <c r="C7651" t="inlineStr">
        <is>
          <t>home_use</t>
        </is>
      </c>
      <c r="D7651" t="inlineStr">
        <is>
          <t>IMP00999</t>
        </is>
      </c>
      <c r="E7651" t="inlineStr">
        <is>
          <t>T106987</t>
        </is>
      </c>
      <c r="F7651" s="32" t="n">
        <v>8360643.87</v>
      </c>
      <c r="G7651" s="32" t="n">
        <v>836064.39</v>
      </c>
    </row>
    <row r="7652">
      <c r="A7652" t="inlineStr">
        <is>
          <t>L0213076</t>
        </is>
      </c>
      <c r="B7652" t="inlineStr">
        <is>
          <t>2026-04-21</t>
        </is>
      </c>
      <c r="C7652" t="inlineStr">
        <is>
          <t>home_use</t>
        </is>
      </c>
      <c r="D7652" t="inlineStr">
        <is>
          <t>IMP01037</t>
        </is>
      </c>
      <c r="E7652" t="inlineStr">
        <is>
          <t>T107258</t>
        </is>
      </c>
      <c r="F7652" s="32" t="n">
        <v>2019912.5</v>
      </c>
      <c r="G7652" s="32" t="n">
        <v>201991.25</v>
      </c>
    </row>
    <row r="7653">
      <c r="A7653" t="inlineStr">
        <is>
          <t>L0213077</t>
        </is>
      </c>
      <c r="B7653" t="inlineStr">
        <is>
          <t>2026-04-21</t>
        </is>
      </c>
      <c r="C7653" t="inlineStr">
        <is>
          <t>home_use</t>
        </is>
      </c>
      <c r="D7653" t="inlineStr">
        <is>
          <t>IMP01037</t>
        </is>
      </c>
      <c r="E7653" t="inlineStr">
        <is>
          <t>T107258</t>
        </is>
      </c>
      <c r="F7653" s="32" t="n">
        <v>1127401.85</v>
      </c>
      <c r="G7653" s="32" t="n">
        <v>112740.18</v>
      </c>
    </row>
    <row r="7654">
      <c r="A7654" t="inlineStr">
        <is>
          <t>L0213079</t>
        </is>
      </c>
      <c r="B7654" t="inlineStr">
        <is>
          <t>2026-04-21</t>
        </is>
      </c>
      <c r="C7654" t="inlineStr">
        <is>
          <t>home_use</t>
        </is>
      </c>
      <c r="D7654" t="inlineStr">
        <is>
          <t>IMP01037</t>
        </is>
      </c>
      <c r="E7654" t="inlineStr">
        <is>
          <t>T107258</t>
        </is>
      </c>
      <c r="F7654" s="32" t="n">
        <v>1006705.87</v>
      </c>
      <c r="G7654" s="32" t="n">
        <v>100670.59</v>
      </c>
    </row>
    <row r="7655">
      <c r="A7655" t="inlineStr">
        <is>
          <t>L0213080</t>
        </is>
      </c>
      <c r="B7655" t="inlineStr">
        <is>
          <t>2026-04-21</t>
        </is>
      </c>
      <c r="C7655" t="inlineStr">
        <is>
          <t>home_use</t>
        </is>
      </c>
      <c r="D7655" t="inlineStr">
        <is>
          <t>IMP01037</t>
        </is>
      </c>
      <c r="E7655" t="inlineStr">
        <is>
          <t>T107258</t>
        </is>
      </c>
      <c r="F7655" s="32" t="n">
        <v>1328599.04</v>
      </c>
      <c r="G7655" s="32" t="n">
        <v>132859.9</v>
      </c>
    </row>
    <row r="7656">
      <c r="A7656" t="inlineStr">
        <is>
          <t>L0213089</t>
        </is>
      </c>
      <c r="B7656" t="inlineStr">
        <is>
          <t>2026-04-21</t>
        </is>
      </c>
      <c r="C7656" t="inlineStr">
        <is>
          <t>home_use</t>
        </is>
      </c>
      <c r="D7656" t="inlineStr">
        <is>
          <t>IMP01141</t>
        </is>
      </c>
      <c r="E7656" t="inlineStr">
        <is>
          <t>T107985</t>
        </is>
      </c>
      <c r="F7656" s="32" t="n">
        <v>1174423.2</v>
      </c>
      <c r="G7656" s="32" t="n">
        <v>123314.44</v>
      </c>
    </row>
    <row r="7657">
      <c r="A7657" t="inlineStr">
        <is>
          <t>L0213091</t>
        </is>
      </c>
      <c r="B7657" t="inlineStr">
        <is>
          <t>2026-04-21</t>
        </is>
      </c>
      <c r="C7657" t="inlineStr">
        <is>
          <t>warehouse_out</t>
        </is>
      </c>
      <c r="D7657" t="inlineStr">
        <is>
          <t>IMP01142</t>
        </is>
      </c>
      <c r="E7657" t="inlineStr">
        <is>
          <t>T107992</t>
        </is>
      </c>
      <c r="F7657" s="32" t="n">
        <v>507394.53</v>
      </c>
      <c r="G7657" s="32" t="n">
        <v>56828.19</v>
      </c>
    </row>
    <row r="7658">
      <c r="A7658" t="inlineStr">
        <is>
          <t>L0213122</t>
        </is>
      </c>
      <c r="B7658" t="inlineStr">
        <is>
          <t>2026-04-21</t>
        </is>
      </c>
      <c r="C7658" t="inlineStr">
        <is>
          <t>home_use</t>
        </is>
      </c>
      <c r="D7658" t="inlineStr">
        <is>
          <t>IMP01310</t>
        </is>
      </c>
      <c r="E7658" t="inlineStr">
        <is>
          <t>T109167</t>
        </is>
      </c>
      <c r="F7658" s="32" t="n">
        <v>2144659.48</v>
      </c>
      <c r="G7658" s="32" t="n">
        <v>268082.44</v>
      </c>
    </row>
    <row r="7659">
      <c r="A7659" t="inlineStr">
        <is>
          <t>L0213123</t>
        </is>
      </c>
      <c r="B7659" t="inlineStr">
        <is>
          <t>2026-04-21</t>
        </is>
      </c>
      <c r="C7659" t="inlineStr">
        <is>
          <t>home_use</t>
        </is>
      </c>
      <c r="D7659" t="inlineStr">
        <is>
          <t>IMP01310</t>
        </is>
      </c>
      <c r="E7659" t="inlineStr">
        <is>
          <t>T109167</t>
        </is>
      </c>
      <c r="F7659" s="32" t="n">
        <v>1127527.59</v>
      </c>
      <c r="G7659" s="32" t="n">
        <v>120645.45</v>
      </c>
    </row>
    <row r="7660">
      <c r="A7660" t="inlineStr">
        <is>
          <t>L0213124</t>
        </is>
      </c>
      <c r="B7660" t="inlineStr">
        <is>
          <t>2026-04-21</t>
        </is>
      </c>
      <c r="C7660" t="inlineStr">
        <is>
          <t>home_use</t>
        </is>
      </c>
      <c r="D7660" t="inlineStr">
        <is>
          <t>IMP01310</t>
        </is>
      </c>
      <c r="E7660" t="inlineStr">
        <is>
          <t>T109167</t>
        </is>
      </c>
      <c r="F7660" s="32" t="n">
        <v>856756.58</v>
      </c>
      <c r="G7660" s="32" t="n">
        <v>91672.95</v>
      </c>
    </row>
    <row r="7661">
      <c r="A7661" t="inlineStr">
        <is>
          <t>L0213125</t>
        </is>
      </c>
      <c r="B7661" t="inlineStr">
        <is>
          <t>2026-04-21</t>
        </is>
      </c>
      <c r="C7661" t="inlineStr">
        <is>
          <t>home_use</t>
        </is>
      </c>
      <c r="D7661" t="inlineStr">
        <is>
          <t>IMP01310</t>
        </is>
      </c>
      <c r="E7661" t="inlineStr">
        <is>
          <t>T109167</t>
        </is>
      </c>
      <c r="F7661" s="32" t="n">
        <v>889529.9399999999</v>
      </c>
      <c r="G7661" s="32" t="n">
        <v>95179.7</v>
      </c>
    </row>
    <row r="7662">
      <c r="A7662" t="inlineStr">
        <is>
          <t>L0213126</t>
        </is>
      </c>
      <c r="B7662" t="inlineStr">
        <is>
          <t>2026-04-21</t>
        </is>
      </c>
      <c r="C7662" t="inlineStr">
        <is>
          <t>home_use</t>
        </is>
      </c>
      <c r="D7662" t="inlineStr">
        <is>
          <t>IMP01310</t>
        </is>
      </c>
      <c r="E7662" t="inlineStr">
        <is>
          <t>T109167</t>
        </is>
      </c>
      <c r="F7662" s="32" t="n">
        <v>864829.66</v>
      </c>
      <c r="G7662" s="32" t="n">
        <v>92536.77</v>
      </c>
    </row>
    <row r="7663">
      <c r="A7663" t="inlineStr">
        <is>
          <t>L0213127</t>
        </is>
      </c>
      <c r="B7663" t="inlineStr">
        <is>
          <t>2026-04-21</t>
        </is>
      </c>
      <c r="C7663" t="inlineStr">
        <is>
          <t>home_use</t>
        </is>
      </c>
      <c r="D7663" t="inlineStr">
        <is>
          <t>IMP01310</t>
        </is>
      </c>
      <c r="E7663" t="inlineStr">
        <is>
          <t>T109167</t>
        </is>
      </c>
      <c r="F7663" s="32" t="n">
        <v>708555.83</v>
      </c>
      <c r="G7663" s="32" t="n">
        <v>75815.47</v>
      </c>
    </row>
    <row r="7664">
      <c r="A7664" t="inlineStr">
        <is>
          <t>L0213128</t>
        </is>
      </c>
      <c r="B7664" t="inlineStr">
        <is>
          <t>2026-04-21</t>
        </is>
      </c>
      <c r="C7664" t="inlineStr">
        <is>
          <t>home_use</t>
        </is>
      </c>
      <c r="D7664" t="inlineStr">
        <is>
          <t>IMP01310</t>
        </is>
      </c>
      <c r="E7664" t="inlineStr">
        <is>
          <t>T109167</t>
        </is>
      </c>
      <c r="F7664" s="32" t="n">
        <v>663642.65</v>
      </c>
      <c r="G7664" s="32" t="n">
        <v>71009.75999999999</v>
      </c>
    </row>
    <row r="7665">
      <c r="A7665" t="inlineStr">
        <is>
          <t>L0213129</t>
        </is>
      </c>
      <c r="B7665" t="inlineStr">
        <is>
          <t>2026-04-21</t>
        </is>
      </c>
      <c r="C7665" t="inlineStr">
        <is>
          <t>home_use</t>
        </is>
      </c>
      <c r="D7665" t="inlineStr">
        <is>
          <t>IMP01313</t>
        </is>
      </c>
      <c r="E7665" t="inlineStr">
        <is>
          <t>T109190</t>
        </is>
      </c>
      <c r="F7665" s="32" t="n">
        <v>1377849.8</v>
      </c>
      <c r="G7665" s="32" t="n">
        <v>137784.98</v>
      </c>
    </row>
    <row r="7666">
      <c r="A7666" t="inlineStr">
        <is>
          <t>L0213156</t>
        </is>
      </c>
      <c r="B7666" t="inlineStr">
        <is>
          <t>2026-04-21</t>
        </is>
      </c>
      <c r="C7666" t="inlineStr">
        <is>
          <t>home_use</t>
        </is>
      </c>
      <c r="D7666" t="inlineStr">
        <is>
          <t>IMP01481</t>
        </is>
      </c>
      <c r="F7666" s="32" t="n">
        <v>5966797.41</v>
      </c>
      <c r="G7666" s="32" t="n">
        <v>656347.72</v>
      </c>
    </row>
    <row r="7667">
      <c r="A7667" t="inlineStr">
        <is>
          <t>L0213169</t>
        </is>
      </c>
      <c r="B7667" t="inlineStr">
        <is>
          <t>2026-04-22</t>
        </is>
      </c>
      <c r="C7667" t="inlineStr">
        <is>
          <t>home_use</t>
        </is>
      </c>
      <c r="D7667" t="inlineStr">
        <is>
          <t>IMP00063</t>
        </is>
      </c>
      <c r="E7667" t="inlineStr">
        <is>
          <t>T100440</t>
        </is>
      </c>
      <c r="F7667" s="32" t="n">
        <v>696624.64</v>
      </c>
      <c r="G7667" s="32" t="n">
        <v>80111.83</v>
      </c>
    </row>
    <row r="7668">
      <c r="A7668" t="inlineStr">
        <is>
          <t>L0213170</t>
        </is>
      </c>
      <c r="B7668" t="inlineStr">
        <is>
          <t>2026-04-22</t>
        </is>
      </c>
      <c r="C7668" t="inlineStr">
        <is>
          <t>home_use</t>
        </is>
      </c>
      <c r="D7668" t="inlineStr">
        <is>
          <t>IMP00063</t>
        </is>
      </c>
      <c r="E7668" t="inlineStr">
        <is>
          <t>T100440</t>
        </is>
      </c>
      <c r="F7668" s="32" t="n">
        <v>7895444.07</v>
      </c>
      <c r="G7668" s="32" t="n">
        <v>1026407.73</v>
      </c>
    </row>
    <row r="7669">
      <c r="A7669" t="inlineStr">
        <is>
          <t>L0213173</t>
        </is>
      </c>
      <c r="B7669" t="inlineStr">
        <is>
          <t>2026-04-22</t>
        </is>
      </c>
      <c r="C7669" t="inlineStr">
        <is>
          <t>home_use</t>
        </is>
      </c>
      <c r="D7669" t="inlineStr">
        <is>
          <t>IMP00063</t>
        </is>
      </c>
      <c r="E7669" t="inlineStr">
        <is>
          <t>T100440</t>
        </is>
      </c>
      <c r="F7669" s="32" t="n">
        <v>1150777.7</v>
      </c>
      <c r="G7669" s="32" t="n">
        <v>132339.44</v>
      </c>
    </row>
    <row r="7670">
      <c r="A7670" t="inlineStr">
        <is>
          <t>L0213174</t>
        </is>
      </c>
      <c r="B7670" t="inlineStr">
        <is>
          <t>2026-04-22</t>
        </is>
      </c>
      <c r="C7670" t="inlineStr">
        <is>
          <t>home_use</t>
        </is>
      </c>
      <c r="D7670" t="inlineStr">
        <is>
          <t>IMP00063</t>
        </is>
      </c>
      <c r="E7670" t="inlineStr">
        <is>
          <t>T100440</t>
        </is>
      </c>
      <c r="F7670" s="32" t="n">
        <v>1248084.93</v>
      </c>
      <c r="G7670" s="32" t="n">
        <v>139785.51</v>
      </c>
    </row>
    <row r="7671">
      <c r="A7671" t="inlineStr">
        <is>
          <t>L0213175</t>
        </is>
      </c>
      <c r="B7671" t="inlineStr">
        <is>
          <t>2026-04-22</t>
        </is>
      </c>
      <c r="C7671" t="inlineStr">
        <is>
          <t>home_use</t>
        </is>
      </c>
      <c r="D7671" t="inlineStr">
        <is>
          <t>IMP00063</t>
        </is>
      </c>
      <c r="E7671" t="inlineStr">
        <is>
          <t>T100440</t>
        </is>
      </c>
      <c r="F7671" s="32" t="n">
        <v>4645209.74</v>
      </c>
      <c r="G7671" s="32" t="n">
        <v>603877.27</v>
      </c>
    </row>
    <row r="7672">
      <c r="A7672" t="inlineStr">
        <is>
          <t>L0213176</t>
        </is>
      </c>
      <c r="B7672" t="inlineStr">
        <is>
          <t>2026-04-22</t>
        </is>
      </c>
      <c r="C7672" t="inlineStr">
        <is>
          <t>home_use</t>
        </is>
      </c>
      <c r="D7672" t="inlineStr">
        <is>
          <t>IMP00063</t>
        </is>
      </c>
      <c r="E7672" t="inlineStr">
        <is>
          <t>T100440</t>
        </is>
      </c>
      <c r="F7672" s="32" t="n">
        <v>436514.66</v>
      </c>
      <c r="G7672" s="32" t="n">
        <v>50199.19</v>
      </c>
    </row>
    <row r="7673">
      <c r="A7673" t="inlineStr">
        <is>
          <t>L0213177</t>
        </is>
      </c>
      <c r="B7673" t="inlineStr">
        <is>
          <t>2026-04-22</t>
        </is>
      </c>
      <c r="C7673" t="inlineStr">
        <is>
          <t>home_use</t>
        </is>
      </c>
      <c r="D7673" t="inlineStr">
        <is>
          <t>IMP00063</t>
        </is>
      </c>
      <c r="E7673" t="inlineStr">
        <is>
          <t>T100440</t>
        </is>
      </c>
      <c r="F7673" s="32" t="n">
        <v>6296003.98</v>
      </c>
      <c r="G7673" s="32" t="n">
        <v>818480.52</v>
      </c>
    </row>
    <row r="7674">
      <c r="A7674" t="inlineStr">
        <is>
          <t>L0213178</t>
        </is>
      </c>
      <c r="B7674" t="inlineStr">
        <is>
          <t>2026-04-22</t>
        </is>
      </c>
      <c r="C7674" t="inlineStr">
        <is>
          <t>home_use</t>
        </is>
      </c>
      <c r="D7674" t="inlineStr">
        <is>
          <t>IMP00063</t>
        </is>
      </c>
      <c r="E7674" t="inlineStr">
        <is>
          <t>T100440</t>
        </is>
      </c>
      <c r="F7674" s="32" t="n">
        <v>1099491.22</v>
      </c>
      <c r="G7674" s="32" t="n">
        <v>142933.86</v>
      </c>
    </row>
    <row r="7675">
      <c r="A7675" t="inlineStr">
        <is>
          <t>L0213179</t>
        </is>
      </c>
      <c r="B7675" t="inlineStr">
        <is>
          <t>2026-04-22</t>
        </is>
      </c>
      <c r="C7675" t="inlineStr">
        <is>
          <t>home_use</t>
        </is>
      </c>
      <c r="D7675" t="inlineStr">
        <is>
          <t>IMP00063</t>
        </is>
      </c>
      <c r="E7675" t="inlineStr">
        <is>
          <t>T100440</t>
        </is>
      </c>
      <c r="F7675" s="32" t="n">
        <v>2844176.11</v>
      </c>
      <c r="G7675" s="32" t="n">
        <v>369742.89</v>
      </c>
    </row>
    <row r="7676">
      <c r="A7676" t="inlineStr">
        <is>
          <t>L0213192</t>
        </is>
      </c>
      <c r="B7676" t="inlineStr">
        <is>
          <t>2026-04-22</t>
        </is>
      </c>
      <c r="C7676" t="inlineStr">
        <is>
          <t>home_use</t>
        </is>
      </c>
      <c r="D7676" t="inlineStr">
        <is>
          <t>IMP00156</t>
        </is>
      </c>
      <c r="F7676" s="32" t="n">
        <v>971153.54</v>
      </c>
      <c r="G7676" s="32" t="n">
        <v>126249.96</v>
      </c>
    </row>
    <row r="7677">
      <c r="A7677" t="inlineStr">
        <is>
          <t>L0213211</t>
        </is>
      </c>
      <c r="B7677" t="inlineStr">
        <is>
          <t>2026-04-22</t>
        </is>
      </c>
      <c r="C7677" t="inlineStr">
        <is>
          <t>home_use</t>
        </is>
      </c>
      <c r="D7677" t="inlineStr">
        <is>
          <t>IMP00306</t>
        </is>
      </c>
      <c r="E7677" t="inlineStr">
        <is>
          <t>T102141</t>
        </is>
      </c>
      <c r="F7677" s="32" t="n">
        <v>733704.7</v>
      </c>
      <c r="G7677" s="32" t="n">
        <v>91713.09</v>
      </c>
    </row>
    <row r="7678">
      <c r="A7678" t="inlineStr">
        <is>
          <t>L0213212</t>
        </is>
      </c>
      <c r="B7678" t="inlineStr">
        <is>
          <t>2026-04-22</t>
        </is>
      </c>
      <c r="C7678" t="inlineStr">
        <is>
          <t>home_use</t>
        </is>
      </c>
      <c r="D7678" t="inlineStr">
        <is>
          <t>IMP00306</t>
        </is>
      </c>
      <c r="E7678" t="inlineStr">
        <is>
          <t>T102141</t>
        </is>
      </c>
      <c r="F7678" s="32" t="n">
        <v>577848.9300000001</v>
      </c>
      <c r="G7678" s="32" t="n">
        <v>60674.14</v>
      </c>
    </row>
    <row r="7679">
      <c r="A7679" t="inlineStr">
        <is>
          <t>L0213213</t>
        </is>
      </c>
      <c r="B7679" t="inlineStr">
        <is>
          <t>2026-04-22</t>
        </is>
      </c>
      <c r="C7679" t="inlineStr">
        <is>
          <t>home_use</t>
        </is>
      </c>
      <c r="D7679" t="inlineStr">
        <is>
          <t>IMP00306</t>
        </is>
      </c>
      <c r="E7679" t="inlineStr">
        <is>
          <t>T102141</t>
        </is>
      </c>
      <c r="F7679" s="32" t="n">
        <v>586087.45</v>
      </c>
      <c r="G7679" s="32" t="n">
        <v>61539.18</v>
      </c>
    </row>
    <row r="7680">
      <c r="A7680" t="inlineStr">
        <is>
          <t>L0213216</t>
        </is>
      </c>
      <c r="B7680" t="inlineStr">
        <is>
          <t>2026-04-22</t>
        </is>
      </c>
      <c r="C7680" t="inlineStr">
        <is>
          <t>home_use</t>
        </is>
      </c>
      <c r="D7680" t="inlineStr">
        <is>
          <t>IMP00340</t>
        </is>
      </c>
      <c r="E7680" t="inlineStr">
        <is>
          <t>T102376</t>
        </is>
      </c>
      <c r="F7680" s="32" t="n">
        <v>6801006.98</v>
      </c>
      <c r="G7680" s="32" t="n">
        <v>714105.73</v>
      </c>
    </row>
    <row r="7681">
      <c r="A7681" t="inlineStr">
        <is>
          <t>L0213249</t>
        </is>
      </c>
      <c r="B7681" t="inlineStr">
        <is>
          <t>2026-04-22</t>
        </is>
      </c>
      <c r="C7681" t="inlineStr">
        <is>
          <t>home_use</t>
        </is>
      </c>
      <c r="D7681" t="inlineStr">
        <is>
          <t>IMP00519</t>
        </is>
      </c>
      <c r="E7681" t="inlineStr">
        <is>
          <t>T103629</t>
        </is>
      </c>
      <c r="F7681" s="32" t="n">
        <v>29254610.1</v>
      </c>
      <c r="G7681" s="32" t="n">
        <v>2925461.01</v>
      </c>
    </row>
    <row r="7682">
      <c r="A7682" t="inlineStr">
        <is>
          <t>L0213273</t>
        </is>
      </c>
      <c r="B7682" t="inlineStr">
        <is>
          <t>2026-04-22</t>
        </is>
      </c>
      <c r="C7682" t="inlineStr">
        <is>
          <t>home_use</t>
        </is>
      </c>
      <c r="D7682" t="inlineStr">
        <is>
          <t>IMP00643</t>
        </is>
      </c>
      <c r="E7682" t="inlineStr">
        <is>
          <t>T104498</t>
        </is>
      </c>
      <c r="F7682" s="32" t="n">
        <v>643546.91</v>
      </c>
      <c r="G7682" s="32" t="n">
        <v>64354.69</v>
      </c>
    </row>
    <row r="7683">
      <c r="A7683" t="inlineStr">
        <is>
          <t>L0213274</t>
        </is>
      </c>
      <c r="B7683" t="inlineStr">
        <is>
          <t>2026-04-22</t>
        </is>
      </c>
      <c r="C7683" t="inlineStr">
        <is>
          <t>home_use</t>
        </is>
      </c>
      <c r="D7683" t="inlineStr">
        <is>
          <t>IMP00643</t>
        </is>
      </c>
      <c r="E7683" t="inlineStr">
        <is>
          <t>T104498</t>
        </is>
      </c>
      <c r="F7683" s="32" t="n">
        <v>1020072.68</v>
      </c>
      <c r="G7683" s="32" t="n">
        <v>102007.27</v>
      </c>
    </row>
    <row r="7684">
      <c r="A7684" t="inlineStr">
        <is>
          <t>L0213275</t>
        </is>
      </c>
      <c r="B7684" t="inlineStr">
        <is>
          <t>2026-04-22</t>
        </is>
      </c>
      <c r="C7684" t="inlineStr">
        <is>
          <t>home_use</t>
        </is>
      </c>
      <c r="D7684" t="inlineStr">
        <is>
          <t>IMP00643</t>
        </is>
      </c>
      <c r="E7684" t="inlineStr">
        <is>
          <t>T104498</t>
        </is>
      </c>
      <c r="F7684" s="32" t="n">
        <v>1025613.28</v>
      </c>
      <c r="G7684" s="32" t="n">
        <v>102561.33</v>
      </c>
    </row>
    <row r="7685">
      <c r="A7685" t="inlineStr">
        <is>
          <t>L0213277</t>
        </is>
      </c>
      <c r="B7685" t="inlineStr">
        <is>
          <t>2026-04-22</t>
        </is>
      </c>
      <c r="C7685" t="inlineStr">
        <is>
          <t>home_use</t>
        </is>
      </c>
      <c r="D7685" t="inlineStr">
        <is>
          <t>IMP00643</t>
        </is>
      </c>
      <c r="E7685" t="inlineStr">
        <is>
          <t>T104498</t>
        </is>
      </c>
      <c r="F7685" s="32" t="n">
        <v>335147.91</v>
      </c>
      <c r="G7685" s="32" t="n">
        <v>33514.79</v>
      </c>
    </row>
    <row r="7686">
      <c r="A7686" t="inlineStr">
        <is>
          <t>L0213278</t>
        </is>
      </c>
      <c r="B7686" t="inlineStr">
        <is>
          <t>2026-04-22</t>
        </is>
      </c>
      <c r="C7686" t="inlineStr">
        <is>
          <t>home_use</t>
        </is>
      </c>
      <c r="D7686" t="inlineStr">
        <is>
          <t>IMP00643</t>
        </is>
      </c>
      <c r="E7686" t="inlineStr">
        <is>
          <t>T104498</t>
        </is>
      </c>
      <c r="F7686" s="32" t="n">
        <v>584785.4300000001</v>
      </c>
      <c r="G7686" s="32" t="n">
        <v>58478.54</v>
      </c>
    </row>
    <row r="7687">
      <c r="A7687" t="inlineStr">
        <is>
          <t>L0213279</t>
        </is>
      </c>
      <c r="B7687" t="inlineStr">
        <is>
          <t>2026-04-22</t>
        </is>
      </c>
      <c r="C7687" t="inlineStr">
        <is>
          <t>warehouse_out</t>
        </is>
      </c>
      <c r="D7687" t="inlineStr">
        <is>
          <t>IMP00643</t>
        </is>
      </c>
      <c r="E7687" t="inlineStr">
        <is>
          <t>T104498</t>
        </is>
      </c>
      <c r="F7687" s="32" t="n">
        <v>471815.34</v>
      </c>
      <c r="G7687" s="32" t="n">
        <v>47181.53</v>
      </c>
    </row>
    <row r="7688">
      <c r="A7688" t="inlineStr">
        <is>
          <t>L0213306</t>
        </is>
      </c>
      <c r="B7688" t="inlineStr">
        <is>
          <t>2026-04-22</t>
        </is>
      </c>
      <c r="C7688" t="inlineStr">
        <is>
          <t>home_use</t>
        </is>
      </c>
      <c r="D7688" t="inlineStr">
        <is>
          <t>IMP00753</t>
        </is>
      </c>
      <c r="E7688" t="inlineStr">
        <is>
          <t>T105264</t>
        </is>
      </c>
      <c r="F7688" s="32" t="n">
        <v>865257.74</v>
      </c>
      <c r="G7688" s="32" t="n">
        <v>101235.16</v>
      </c>
    </row>
    <row r="7689">
      <c r="A7689" t="inlineStr">
        <is>
          <t>L0213334</t>
        </is>
      </c>
      <c r="B7689" t="inlineStr">
        <is>
          <t>2026-04-22</t>
        </is>
      </c>
      <c r="C7689" t="inlineStr">
        <is>
          <t>home_use</t>
        </is>
      </c>
      <c r="D7689" t="inlineStr">
        <is>
          <t>IMP00892</t>
        </is>
      </c>
      <c r="E7689" t="inlineStr">
        <is>
          <t>T106240</t>
        </is>
      </c>
      <c r="F7689" s="32" t="n">
        <v>2046339.91</v>
      </c>
      <c r="G7689" s="32" t="n">
        <v>214865.69</v>
      </c>
    </row>
    <row r="7690">
      <c r="A7690" t="inlineStr">
        <is>
          <t>L0213335</t>
        </is>
      </c>
      <c r="B7690" t="inlineStr">
        <is>
          <t>2026-04-22</t>
        </is>
      </c>
      <c r="C7690" t="inlineStr">
        <is>
          <t>home_use</t>
        </is>
      </c>
      <c r="D7690" t="inlineStr">
        <is>
          <t>IMP00892</t>
        </is>
      </c>
      <c r="E7690" t="inlineStr">
        <is>
          <t>T106240</t>
        </is>
      </c>
      <c r="F7690" s="32" t="n">
        <v>3135139.94</v>
      </c>
      <c r="G7690" s="32" t="n">
        <v>329189.69</v>
      </c>
    </row>
    <row r="7691">
      <c r="A7691" t="inlineStr">
        <is>
          <t>L0213336</t>
        </is>
      </c>
      <c r="B7691" t="inlineStr">
        <is>
          <t>2026-04-22</t>
        </is>
      </c>
      <c r="C7691" t="inlineStr">
        <is>
          <t>home_use</t>
        </is>
      </c>
      <c r="D7691" t="inlineStr">
        <is>
          <t>IMP00892</t>
        </is>
      </c>
      <c r="E7691" t="inlineStr">
        <is>
          <t>T106240</t>
        </is>
      </c>
      <c r="F7691" s="32" t="n">
        <v>1053414.13</v>
      </c>
      <c r="G7691" s="32" t="n">
        <v>110608.48</v>
      </c>
    </row>
    <row r="7692">
      <c r="A7692" t="inlineStr">
        <is>
          <t>L0213349</t>
        </is>
      </c>
      <c r="B7692" t="inlineStr">
        <is>
          <t>2026-04-22</t>
        </is>
      </c>
      <c r="C7692" t="inlineStr">
        <is>
          <t>home_use</t>
        </is>
      </c>
      <c r="D7692" t="inlineStr">
        <is>
          <t>IMP00926</t>
        </is>
      </c>
      <c r="E7692" t="inlineStr">
        <is>
          <t>T106477</t>
        </is>
      </c>
      <c r="F7692" s="32" t="n">
        <v>4473148.94</v>
      </c>
      <c r="G7692" s="32" t="n">
        <v>447314.89</v>
      </c>
    </row>
    <row r="7693">
      <c r="A7693" t="inlineStr">
        <is>
          <t>L0213350</t>
        </is>
      </c>
      <c r="B7693" t="inlineStr">
        <is>
          <t>2026-04-22</t>
        </is>
      </c>
      <c r="C7693" t="inlineStr">
        <is>
          <t>home_use</t>
        </is>
      </c>
      <c r="D7693" t="inlineStr">
        <is>
          <t>IMP00926</t>
        </is>
      </c>
      <c r="E7693" t="inlineStr">
        <is>
          <t>T106477</t>
        </is>
      </c>
      <c r="F7693" s="32" t="n">
        <v>15507284.44</v>
      </c>
      <c r="G7693" s="32" t="n">
        <v>1550728.44</v>
      </c>
    </row>
    <row r="7694">
      <c r="A7694" t="inlineStr">
        <is>
          <t>L0213352</t>
        </is>
      </c>
      <c r="B7694" t="inlineStr">
        <is>
          <t>2026-04-22</t>
        </is>
      </c>
      <c r="C7694" t="inlineStr">
        <is>
          <t>home_use</t>
        </is>
      </c>
      <c r="D7694" t="inlineStr">
        <is>
          <t>IMP00950</t>
        </is>
      </c>
      <c r="F7694" s="32" t="n">
        <v>939734.8100000001</v>
      </c>
      <c r="G7694" s="32" t="n">
        <v>122165.53</v>
      </c>
    </row>
    <row r="7695">
      <c r="A7695" t="inlineStr">
        <is>
          <t>L0213353</t>
        </is>
      </c>
      <c r="B7695" t="inlineStr">
        <is>
          <t>2026-04-22</t>
        </is>
      </c>
      <c r="C7695" t="inlineStr">
        <is>
          <t>home_use</t>
        </is>
      </c>
      <c r="D7695" t="inlineStr">
        <is>
          <t>IMP00950</t>
        </is>
      </c>
      <c r="F7695" s="32" t="n">
        <v>1140424.33</v>
      </c>
      <c r="G7695" s="32" t="n">
        <v>133429.65</v>
      </c>
    </row>
    <row r="7696">
      <c r="A7696" t="inlineStr">
        <is>
          <t>L0213354</t>
        </is>
      </c>
      <c r="B7696" t="inlineStr">
        <is>
          <t>2026-04-22</t>
        </is>
      </c>
      <c r="C7696" t="inlineStr">
        <is>
          <t>home_use</t>
        </is>
      </c>
      <c r="D7696" t="inlineStr">
        <is>
          <t>IMP00950</t>
        </is>
      </c>
      <c r="F7696" s="32" t="n">
        <v>1888848.18</v>
      </c>
      <c r="G7696" s="32" t="n">
        <v>245550.26</v>
      </c>
    </row>
    <row r="7697">
      <c r="A7697" t="inlineStr">
        <is>
          <t>L0213356</t>
        </is>
      </c>
      <c r="B7697" t="inlineStr">
        <is>
          <t>2026-04-22</t>
        </is>
      </c>
      <c r="C7697" t="inlineStr">
        <is>
          <t>home_use</t>
        </is>
      </c>
      <c r="D7697" t="inlineStr">
        <is>
          <t>IMP00950</t>
        </is>
      </c>
      <c r="F7697" s="32" t="n">
        <v>610018.78</v>
      </c>
      <c r="G7697" s="32" t="n">
        <v>79302.44</v>
      </c>
    </row>
    <row r="7698">
      <c r="A7698" t="inlineStr">
        <is>
          <t>L0213365</t>
        </is>
      </c>
      <c r="B7698" t="inlineStr">
        <is>
          <t>2026-04-22</t>
        </is>
      </c>
      <c r="C7698" t="inlineStr">
        <is>
          <t>home_use</t>
        </is>
      </c>
      <c r="D7698" t="inlineStr">
        <is>
          <t>IMP00999</t>
        </is>
      </c>
      <c r="E7698" t="inlineStr">
        <is>
          <t>T106987</t>
        </is>
      </c>
      <c r="F7698" s="32" t="n">
        <v>1531181.95</v>
      </c>
      <c r="G7698" s="32" t="n">
        <v>160774.11</v>
      </c>
    </row>
    <row r="7699">
      <c r="A7699" t="inlineStr">
        <is>
          <t>L0213366</t>
        </is>
      </c>
      <c r="B7699" t="inlineStr">
        <is>
          <t>2026-04-22</t>
        </is>
      </c>
      <c r="C7699" t="inlineStr">
        <is>
          <t>home_use</t>
        </is>
      </c>
      <c r="D7699" t="inlineStr">
        <is>
          <t>IMP00999</t>
        </is>
      </c>
      <c r="E7699" t="inlineStr">
        <is>
          <t>T106987</t>
        </is>
      </c>
      <c r="F7699" s="32" t="n">
        <v>827749.5600000001</v>
      </c>
      <c r="G7699" s="32" t="n">
        <v>99329.95</v>
      </c>
    </row>
    <row r="7700">
      <c r="A7700" t="inlineStr">
        <is>
          <t>L0213377</t>
        </is>
      </c>
      <c r="B7700" t="inlineStr">
        <is>
          <t>2026-04-22</t>
        </is>
      </c>
      <c r="C7700" t="inlineStr">
        <is>
          <t>home_use</t>
        </is>
      </c>
      <c r="D7700" t="inlineStr">
        <is>
          <t>IMP01037</t>
        </is>
      </c>
      <c r="E7700" t="inlineStr">
        <is>
          <t>T107258</t>
        </is>
      </c>
      <c r="F7700" s="32" t="n">
        <v>500769.15</v>
      </c>
      <c r="G7700" s="32" t="n">
        <v>60092.3</v>
      </c>
    </row>
    <row r="7701">
      <c r="A7701" t="inlineStr">
        <is>
          <t>L0213378</t>
        </is>
      </c>
      <c r="B7701" t="inlineStr">
        <is>
          <t>2026-04-22</t>
        </is>
      </c>
      <c r="C7701" t="inlineStr">
        <is>
          <t>home_use</t>
        </is>
      </c>
      <c r="D7701" t="inlineStr">
        <is>
          <t>IMP01037</t>
        </is>
      </c>
      <c r="E7701" t="inlineStr">
        <is>
          <t>T107258</t>
        </is>
      </c>
      <c r="F7701" s="32" t="n">
        <v>1684480.24</v>
      </c>
      <c r="G7701" s="32" t="n">
        <v>168448.02</v>
      </c>
    </row>
    <row r="7702">
      <c r="A7702" t="inlineStr">
        <is>
          <t>L0213379</t>
        </is>
      </c>
      <c r="B7702" t="inlineStr">
        <is>
          <t>2026-04-22</t>
        </is>
      </c>
      <c r="C7702" t="inlineStr">
        <is>
          <t>home_use</t>
        </is>
      </c>
      <c r="D7702" t="inlineStr">
        <is>
          <t>IMP01037</t>
        </is>
      </c>
      <c r="E7702" t="inlineStr">
        <is>
          <t>T107258</t>
        </is>
      </c>
      <c r="F7702" s="32" t="n">
        <v>2817124.29</v>
      </c>
      <c r="G7702" s="32" t="n">
        <v>281712.43</v>
      </c>
    </row>
    <row r="7703">
      <c r="A7703" t="inlineStr">
        <is>
          <t>L0213380</t>
        </is>
      </c>
      <c r="B7703" t="inlineStr">
        <is>
          <t>2026-04-22</t>
        </is>
      </c>
      <c r="C7703" t="inlineStr">
        <is>
          <t>home_use</t>
        </is>
      </c>
      <c r="D7703" t="inlineStr">
        <is>
          <t>IMP01037</t>
        </is>
      </c>
      <c r="E7703" t="inlineStr">
        <is>
          <t>T107258</t>
        </is>
      </c>
      <c r="F7703" s="32" t="n">
        <v>855633.78</v>
      </c>
      <c r="G7703" s="32" t="n">
        <v>85563.38</v>
      </c>
    </row>
    <row r="7704">
      <c r="A7704" t="inlineStr">
        <is>
          <t>L0213398</t>
        </is>
      </c>
      <c r="B7704" t="inlineStr">
        <is>
          <t>2026-04-22</t>
        </is>
      </c>
      <c r="C7704" t="inlineStr">
        <is>
          <t>home_use</t>
        </is>
      </c>
      <c r="D7704" t="inlineStr">
        <is>
          <t>IMP01142</t>
        </is>
      </c>
      <c r="E7704" t="inlineStr">
        <is>
          <t>T107992</t>
        </is>
      </c>
      <c r="F7704" s="32" t="n">
        <v>835723.5</v>
      </c>
      <c r="G7704" s="32" t="n">
        <v>93601.03</v>
      </c>
    </row>
    <row r="7705">
      <c r="A7705" t="inlineStr">
        <is>
          <t>L0213399</t>
        </is>
      </c>
      <c r="B7705" t="inlineStr">
        <is>
          <t>2026-04-22</t>
        </is>
      </c>
      <c r="C7705" t="inlineStr">
        <is>
          <t>home_use</t>
        </is>
      </c>
      <c r="D7705" t="inlineStr">
        <is>
          <t>IMP01142</t>
        </is>
      </c>
      <c r="E7705" t="inlineStr">
        <is>
          <t>T107992</t>
        </is>
      </c>
      <c r="F7705" s="32" t="n">
        <v>62469031.22</v>
      </c>
      <c r="G7705" s="32" t="n">
        <v>6559248.28</v>
      </c>
    </row>
    <row r="7706">
      <c r="A7706" t="inlineStr">
        <is>
          <t>L0213413</t>
        </is>
      </c>
      <c r="B7706" t="inlineStr">
        <is>
          <t>2026-04-22</t>
        </is>
      </c>
      <c r="C7706" t="inlineStr">
        <is>
          <t>home_use</t>
        </is>
      </c>
      <c r="D7706" t="inlineStr">
        <is>
          <t>IMP01223</t>
        </is>
      </c>
      <c r="E7706" t="inlineStr">
        <is>
          <t>T100033</t>
        </is>
      </c>
      <c r="F7706" s="32" t="n">
        <v>3879358.23</v>
      </c>
      <c r="G7706" s="32" t="n">
        <v>407332.61</v>
      </c>
    </row>
    <row r="7707">
      <c r="A7707" t="inlineStr">
        <is>
          <t>L0213428</t>
        </is>
      </c>
      <c r="B7707" t="inlineStr">
        <is>
          <t>2026-04-22</t>
        </is>
      </c>
      <c r="C7707" t="inlineStr">
        <is>
          <t>home_use</t>
        </is>
      </c>
      <c r="D7707" t="inlineStr">
        <is>
          <t>IMP01310</t>
        </is>
      </c>
      <c r="E7707" t="inlineStr">
        <is>
          <t>T109167</t>
        </is>
      </c>
      <c r="F7707" s="32" t="n">
        <v>275539.76</v>
      </c>
      <c r="G7707" s="32" t="n">
        <v>29482.75</v>
      </c>
    </row>
    <row r="7708">
      <c r="A7708" t="inlineStr">
        <is>
          <t>L0213429</t>
        </is>
      </c>
      <c r="B7708" t="inlineStr">
        <is>
          <t>2026-04-22</t>
        </is>
      </c>
      <c r="C7708" t="inlineStr">
        <is>
          <t>home_use</t>
        </is>
      </c>
      <c r="D7708" t="inlineStr">
        <is>
          <t>IMP01310</t>
        </is>
      </c>
      <c r="E7708" t="inlineStr">
        <is>
          <t>T109167</t>
        </is>
      </c>
      <c r="F7708" s="32" t="n">
        <v>406185.14</v>
      </c>
      <c r="G7708" s="32" t="n">
        <v>43461.81</v>
      </c>
    </row>
    <row r="7709">
      <c r="A7709" t="inlineStr">
        <is>
          <t>L0213430</t>
        </is>
      </c>
      <c r="B7709" t="inlineStr">
        <is>
          <t>2026-04-22</t>
        </is>
      </c>
      <c r="C7709" t="inlineStr">
        <is>
          <t>home_use</t>
        </is>
      </c>
      <c r="D7709" t="inlineStr">
        <is>
          <t>IMP01310</t>
        </is>
      </c>
      <c r="E7709" t="inlineStr">
        <is>
          <t>T109167</t>
        </is>
      </c>
      <c r="F7709" s="32" t="n">
        <v>1101427.42</v>
      </c>
      <c r="G7709" s="32" t="n">
        <v>117852.73</v>
      </c>
    </row>
    <row r="7710">
      <c r="A7710" t="inlineStr">
        <is>
          <t>L0213477</t>
        </is>
      </c>
      <c r="B7710" t="inlineStr">
        <is>
          <t>2026-04-23</t>
        </is>
      </c>
      <c r="C7710" t="inlineStr">
        <is>
          <t>home_use</t>
        </is>
      </c>
      <c r="D7710" t="inlineStr">
        <is>
          <t>IMP00063</t>
        </is>
      </c>
      <c r="E7710" t="inlineStr">
        <is>
          <t>T100440</t>
        </is>
      </c>
      <c r="F7710" s="32" t="n">
        <v>253504.62</v>
      </c>
      <c r="G7710" s="32" t="n">
        <v>29153.03</v>
      </c>
    </row>
    <row r="7711">
      <c r="A7711" t="inlineStr">
        <is>
          <t>L0213478</t>
        </is>
      </c>
      <c r="B7711" t="inlineStr">
        <is>
          <t>2026-04-23</t>
        </is>
      </c>
      <c r="C7711" t="inlineStr">
        <is>
          <t>home_use</t>
        </is>
      </c>
      <c r="D7711" t="inlineStr">
        <is>
          <t>IMP00063</t>
        </is>
      </c>
      <c r="E7711" t="inlineStr">
        <is>
          <t>T100440</t>
        </is>
      </c>
      <c r="F7711" s="32" t="n">
        <v>2783642.06</v>
      </c>
      <c r="G7711" s="32" t="n">
        <v>361873.47</v>
      </c>
    </row>
    <row r="7712">
      <c r="A7712" t="inlineStr">
        <is>
          <t>L0213479</t>
        </is>
      </c>
      <c r="B7712" t="inlineStr">
        <is>
          <t>2026-04-23</t>
        </is>
      </c>
      <c r="C7712" t="inlineStr">
        <is>
          <t>home_use</t>
        </is>
      </c>
      <c r="D7712" t="inlineStr">
        <is>
          <t>IMP00063</t>
        </is>
      </c>
      <c r="E7712" t="inlineStr">
        <is>
          <t>T100440</t>
        </is>
      </c>
      <c r="F7712" s="32" t="n">
        <v>388962.93</v>
      </c>
      <c r="G7712" s="32" t="n">
        <v>44730.74</v>
      </c>
    </row>
    <row r="7713">
      <c r="A7713" t="inlineStr">
        <is>
          <t>L0213480</t>
        </is>
      </c>
      <c r="B7713" t="inlineStr">
        <is>
          <t>2026-04-23</t>
        </is>
      </c>
      <c r="C7713" t="inlineStr">
        <is>
          <t>home_use</t>
        </is>
      </c>
      <c r="D7713" t="inlineStr">
        <is>
          <t>IMP00063</t>
        </is>
      </c>
      <c r="E7713" t="inlineStr">
        <is>
          <t>T100440</t>
        </is>
      </c>
      <c r="F7713" s="32" t="n">
        <v>3551034.25</v>
      </c>
      <c r="G7713" s="32" t="n">
        <v>461634.45</v>
      </c>
    </row>
    <row r="7714">
      <c r="A7714" t="inlineStr">
        <is>
          <t>L0213482</t>
        </is>
      </c>
      <c r="B7714" t="inlineStr">
        <is>
          <t>2026-04-23</t>
        </is>
      </c>
      <c r="C7714" t="inlineStr">
        <is>
          <t>home_use</t>
        </is>
      </c>
      <c r="D7714" t="inlineStr">
        <is>
          <t>IMP00063</t>
        </is>
      </c>
      <c r="E7714" t="inlineStr">
        <is>
          <t>T100440</t>
        </is>
      </c>
      <c r="F7714" s="32" t="n">
        <v>579423.59</v>
      </c>
      <c r="G7714" s="32" t="n">
        <v>66633.71000000001</v>
      </c>
    </row>
    <row r="7715">
      <c r="A7715" t="inlineStr">
        <is>
          <t>L0213483</t>
        </is>
      </c>
      <c r="B7715" t="inlineStr">
        <is>
          <t>2026-04-23</t>
        </is>
      </c>
      <c r="C7715" t="inlineStr">
        <is>
          <t>home_use</t>
        </is>
      </c>
      <c r="D7715" t="inlineStr">
        <is>
          <t>IMP00063</t>
        </is>
      </c>
      <c r="E7715" t="inlineStr">
        <is>
          <t>T100440</t>
        </is>
      </c>
      <c r="F7715" s="32" t="n">
        <v>386200.34</v>
      </c>
      <c r="G7715" s="32" t="n">
        <v>41323.44</v>
      </c>
    </row>
    <row r="7716">
      <c r="A7716" t="inlineStr">
        <is>
          <t>L0213492</t>
        </is>
      </c>
      <c r="B7716" t="inlineStr">
        <is>
          <t>2026-04-23</t>
        </is>
      </c>
      <c r="C7716" t="inlineStr">
        <is>
          <t>home_use</t>
        </is>
      </c>
      <c r="D7716" t="inlineStr">
        <is>
          <t>IMP00156</t>
        </is>
      </c>
      <c r="F7716" s="32" t="n">
        <v>540602.41</v>
      </c>
      <c r="G7716" s="32" t="n">
        <v>70278.31</v>
      </c>
    </row>
    <row r="7717">
      <c r="A7717" t="inlineStr">
        <is>
          <t>L0213508</t>
        </is>
      </c>
      <c r="B7717" t="inlineStr">
        <is>
          <t>2026-04-23</t>
        </is>
      </c>
      <c r="C7717" t="inlineStr">
        <is>
          <t>home_use</t>
        </is>
      </c>
      <c r="D7717" t="inlineStr">
        <is>
          <t>IMP00306</t>
        </is>
      </c>
      <c r="E7717" t="inlineStr">
        <is>
          <t>T102141</t>
        </is>
      </c>
      <c r="F7717" s="32" t="n">
        <v>1004897.04</v>
      </c>
      <c r="G7717" s="32" t="n">
        <v>125612.13</v>
      </c>
    </row>
    <row r="7718">
      <c r="A7718" t="inlineStr">
        <is>
          <t>L0213510</t>
        </is>
      </c>
      <c r="B7718" t="inlineStr">
        <is>
          <t>2026-04-23</t>
        </is>
      </c>
      <c r="C7718" t="inlineStr">
        <is>
          <t>home_use</t>
        </is>
      </c>
      <c r="D7718" t="inlineStr">
        <is>
          <t>IMP00306</t>
        </is>
      </c>
      <c r="E7718" t="inlineStr">
        <is>
          <t>T102141</t>
        </is>
      </c>
      <c r="F7718" s="32" t="n">
        <v>1444658.12</v>
      </c>
      <c r="G7718" s="32" t="n">
        <v>151689.1</v>
      </c>
    </row>
    <row r="7719">
      <c r="A7719" t="inlineStr">
        <is>
          <t>L0213513</t>
        </is>
      </c>
      <c r="B7719" t="inlineStr">
        <is>
          <t>2026-04-23</t>
        </is>
      </c>
      <c r="C7719" t="inlineStr">
        <is>
          <t>home_use</t>
        </is>
      </c>
      <c r="D7719" t="inlineStr">
        <is>
          <t>IMP00306</t>
        </is>
      </c>
      <c r="E7719" t="inlineStr">
        <is>
          <t>T102141</t>
        </is>
      </c>
      <c r="F7719" s="32" t="n">
        <v>322771.65</v>
      </c>
      <c r="G7719" s="32" t="n">
        <v>33891.02</v>
      </c>
    </row>
    <row r="7720">
      <c r="A7720" t="inlineStr">
        <is>
          <t>L0213516</t>
        </is>
      </c>
      <c r="B7720" t="inlineStr">
        <is>
          <t>2026-04-23</t>
        </is>
      </c>
      <c r="C7720" t="inlineStr">
        <is>
          <t>warehouse_out</t>
        </is>
      </c>
      <c r="D7720" t="inlineStr">
        <is>
          <t>IMP00306</t>
        </is>
      </c>
      <c r="E7720" t="inlineStr">
        <is>
          <t>T102141</t>
        </is>
      </c>
      <c r="F7720" s="32" t="n">
        <v>354016.21</v>
      </c>
      <c r="G7720" s="32" t="n">
        <v>44252.03</v>
      </c>
    </row>
    <row r="7721">
      <c r="A7721" t="inlineStr">
        <is>
          <t>L0213538</t>
        </is>
      </c>
      <c r="B7721" t="inlineStr">
        <is>
          <t>2026-04-23</t>
        </is>
      </c>
      <c r="C7721" t="inlineStr">
        <is>
          <t>home_use</t>
        </is>
      </c>
      <c r="D7721" t="inlineStr">
        <is>
          <t>IMP00448</t>
        </is>
      </c>
      <c r="E7721" t="inlineStr">
        <is>
          <t>T103130</t>
        </is>
      </c>
      <c r="F7721" s="32" t="n">
        <v>42440653.06</v>
      </c>
      <c r="G7721" s="32" t="n">
        <v>4244065.31</v>
      </c>
    </row>
    <row r="7722">
      <c r="A7722" t="inlineStr">
        <is>
          <t>L0213542</t>
        </is>
      </c>
      <c r="B7722" t="inlineStr">
        <is>
          <t>2026-04-23</t>
        </is>
      </c>
      <c r="C7722" t="inlineStr">
        <is>
          <t>home_use</t>
        </is>
      </c>
      <c r="D7722" t="inlineStr">
        <is>
          <t>IMP00490</t>
        </is>
      </c>
      <c r="E7722" t="inlineStr">
        <is>
          <t>T103425</t>
        </is>
      </c>
      <c r="F7722" s="32" t="n">
        <v>687048.45</v>
      </c>
      <c r="G7722" s="32" t="n">
        <v>73514.17999999999</v>
      </c>
    </row>
    <row r="7723">
      <c r="A7723" t="inlineStr">
        <is>
          <t>L0213544</t>
        </is>
      </c>
      <c r="B7723" t="inlineStr">
        <is>
          <t>2026-04-23</t>
        </is>
      </c>
      <c r="C7723" t="inlineStr">
        <is>
          <t>home_use</t>
        </is>
      </c>
      <c r="D7723" t="inlineStr">
        <is>
          <t>IMP00490</t>
        </is>
      </c>
      <c r="E7723" t="inlineStr">
        <is>
          <t>T103425</t>
        </is>
      </c>
      <c r="F7723" s="32" t="n">
        <v>1751282.6</v>
      </c>
      <c r="G7723" s="32" t="n">
        <v>175128.26</v>
      </c>
    </row>
    <row r="7724">
      <c r="A7724" t="inlineStr">
        <is>
          <t>L0213563</t>
        </is>
      </c>
      <c r="B7724" t="inlineStr">
        <is>
          <t>2026-04-23</t>
        </is>
      </c>
      <c r="C7724" t="inlineStr">
        <is>
          <t>home_use</t>
        </is>
      </c>
      <c r="D7724" t="inlineStr">
        <is>
          <t>IMP00576</t>
        </is>
      </c>
      <c r="E7724" t="inlineStr">
        <is>
          <t>T104030</t>
        </is>
      </c>
      <c r="F7724" s="32" t="n">
        <v>1736869.93</v>
      </c>
      <c r="G7724" s="32" t="n">
        <v>173686.99</v>
      </c>
    </row>
    <row r="7725">
      <c r="A7725" t="inlineStr">
        <is>
          <t>L0213584</t>
        </is>
      </c>
      <c r="B7725" t="inlineStr">
        <is>
          <t>2026-04-23</t>
        </is>
      </c>
      <c r="C7725" t="inlineStr">
        <is>
          <t>home_use</t>
        </is>
      </c>
      <c r="D7725" t="inlineStr">
        <is>
          <t>IMP00643</t>
        </is>
      </c>
      <c r="E7725" t="inlineStr">
        <is>
          <t>T104498</t>
        </is>
      </c>
      <c r="F7725" s="32" t="n">
        <v>758943.41</v>
      </c>
      <c r="G7725" s="32" t="n">
        <v>75894.34</v>
      </c>
    </row>
    <row r="7726">
      <c r="A7726" t="inlineStr">
        <is>
          <t>L0213587</t>
        </is>
      </c>
      <c r="B7726" t="inlineStr">
        <is>
          <t>2026-04-23</t>
        </is>
      </c>
      <c r="C7726" t="inlineStr">
        <is>
          <t>home_use</t>
        </is>
      </c>
      <c r="D7726" t="inlineStr">
        <is>
          <t>IMP00643</t>
        </is>
      </c>
      <c r="E7726" t="inlineStr">
        <is>
          <t>T104498</t>
        </is>
      </c>
      <c r="F7726" s="32" t="n">
        <v>234812.34</v>
      </c>
      <c r="G7726" s="32" t="n">
        <v>23481.23</v>
      </c>
    </row>
    <row r="7727">
      <c r="A7727" t="inlineStr">
        <is>
          <t>L0213588</t>
        </is>
      </c>
      <c r="B7727" t="inlineStr">
        <is>
          <t>2026-04-23</t>
        </is>
      </c>
      <c r="C7727" t="inlineStr">
        <is>
          <t>home_use</t>
        </is>
      </c>
      <c r="D7727" t="inlineStr">
        <is>
          <t>IMP00643</t>
        </is>
      </c>
      <c r="E7727" t="inlineStr">
        <is>
          <t>T104498</t>
        </is>
      </c>
      <c r="F7727" s="32" t="n">
        <v>923513.08</v>
      </c>
      <c r="G7727" s="32" t="n">
        <v>92351.31</v>
      </c>
    </row>
    <row r="7728">
      <c r="A7728" t="inlineStr">
        <is>
          <t>L0213610</t>
        </is>
      </c>
      <c r="B7728" t="inlineStr">
        <is>
          <t>2026-04-23</t>
        </is>
      </c>
      <c r="C7728" t="inlineStr">
        <is>
          <t>home_use</t>
        </is>
      </c>
      <c r="D7728" t="inlineStr">
        <is>
          <t>IMP00753</t>
        </is>
      </c>
      <c r="E7728" t="inlineStr">
        <is>
          <t>T105264</t>
        </is>
      </c>
      <c r="F7728" s="32" t="n">
        <v>1155968.07</v>
      </c>
      <c r="G7728" s="32" t="n">
        <v>121376.65</v>
      </c>
    </row>
    <row r="7729">
      <c r="A7729" t="inlineStr">
        <is>
          <t>L0213614</t>
        </is>
      </c>
      <c r="B7729" t="inlineStr">
        <is>
          <t>2026-04-23</t>
        </is>
      </c>
      <c r="C7729" t="inlineStr">
        <is>
          <t>home_use</t>
        </is>
      </c>
      <c r="D7729" t="inlineStr">
        <is>
          <t>IMP00802</t>
        </is>
      </c>
      <c r="E7729" t="inlineStr">
        <is>
          <t>T105608</t>
        </is>
      </c>
      <c r="F7729" s="32" t="n">
        <v>539827.46</v>
      </c>
      <c r="G7729" s="32" t="n">
        <v>53982.75</v>
      </c>
    </row>
    <row r="7730">
      <c r="A7730" t="inlineStr">
        <is>
          <t>L0213624</t>
        </is>
      </c>
      <c r="B7730" t="inlineStr">
        <is>
          <t>2026-04-23</t>
        </is>
      </c>
      <c r="C7730" t="inlineStr">
        <is>
          <t>home_use</t>
        </is>
      </c>
      <c r="D7730" t="inlineStr">
        <is>
          <t>IMP00892</t>
        </is>
      </c>
      <c r="E7730" t="inlineStr">
        <is>
          <t>T106240</t>
        </is>
      </c>
      <c r="F7730" s="32" t="n">
        <v>4460796.97</v>
      </c>
      <c r="G7730" s="32" t="n">
        <v>468383.68</v>
      </c>
    </row>
    <row r="7731">
      <c r="A7731" t="inlineStr">
        <is>
          <t>L0213632</t>
        </is>
      </c>
      <c r="B7731" t="inlineStr">
        <is>
          <t>2026-04-23</t>
        </is>
      </c>
      <c r="C7731" t="inlineStr">
        <is>
          <t>home_use</t>
        </is>
      </c>
      <c r="D7731" t="inlineStr">
        <is>
          <t>IMP00926</t>
        </is>
      </c>
      <c r="E7731" t="inlineStr">
        <is>
          <t>T106477</t>
        </is>
      </c>
      <c r="F7731" s="32" t="n">
        <v>557023.47</v>
      </c>
      <c r="G7731" s="32" t="n">
        <v>59601.51</v>
      </c>
    </row>
    <row r="7732">
      <c r="A7732" t="inlineStr">
        <is>
          <t>L0213633</t>
        </is>
      </c>
      <c r="B7732" t="inlineStr">
        <is>
          <t>2026-04-23</t>
        </is>
      </c>
      <c r="C7732" t="inlineStr">
        <is>
          <t>home_use</t>
        </is>
      </c>
      <c r="D7732" t="inlineStr">
        <is>
          <t>IMP00926</t>
        </is>
      </c>
      <c r="E7732" t="inlineStr">
        <is>
          <t>T106477</t>
        </is>
      </c>
      <c r="F7732" s="32" t="n">
        <v>2189432.56</v>
      </c>
      <c r="G7732" s="32" t="n">
        <v>229890.42</v>
      </c>
    </row>
    <row r="7733">
      <c r="A7733" t="inlineStr">
        <is>
          <t>L0213634</t>
        </is>
      </c>
      <c r="B7733" t="inlineStr">
        <is>
          <t>2026-04-23</t>
        </is>
      </c>
      <c r="C7733" t="inlineStr">
        <is>
          <t>home_use</t>
        </is>
      </c>
      <c r="D7733" t="inlineStr">
        <is>
          <t>IMP00926</t>
        </is>
      </c>
      <c r="E7733" t="inlineStr">
        <is>
          <t>T106477</t>
        </is>
      </c>
      <c r="F7733" s="32" t="n">
        <v>6179975.73</v>
      </c>
      <c r="G7733" s="32" t="n">
        <v>617997.5699999999</v>
      </c>
    </row>
    <row r="7734">
      <c r="A7734" t="inlineStr">
        <is>
          <t>L0213635</t>
        </is>
      </c>
      <c r="B7734" t="inlineStr">
        <is>
          <t>2026-04-23</t>
        </is>
      </c>
      <c r="C7734" t="inlineStr">
        <is>
          <t>home_use</t>
        </is>
      </c>
      <c r="D7734" t="inlineStr">
        <is>
          <t>IMP00926</t>
        </is>
      </c>
      <c r="E7734" t="inlineStr">
        <is>
          <t>T106477</t>
        </is>
      </c>
      <c r="F7734" s="32" t="n">
        <v>5605150.15</v>
      </c>
      <c r="G7734" s="32" t="n">
        <v>560515.01</v>
      </c>
    </row>
    <row r="7735">
      <c r="A7735" t="inlineStr">
        <is>
          <t>L0213636</t>
        </is>
      </c>
      <c r="B7735" t="inlineStr">
        <is>
          <t>2026-04-23</t>
        </is>
      </c>
      <c r="C7735" t="inlineStr">
        <is>
          <t>home_use</t>
        </is>
      </c>
      <c r="D7735" t="inlineStr">
        <is>
          <t>IMP00926</t>
        </is>
      </c>
      <c r="E7735" t="inlineStr">
        <is>
          <t>T106477</t>
        </is>
      </c>
      <c r="F7735" s="32" t="n">
        <v>8687454.18</v>
      </c>
      <c r="G7735" s="32" t="n">
        <v>912182.6899999999</v>
      </c>
    </row>
    <row r="7736">
      <c r="A7736" t="inlineStr">
        <is>
          <t>L0213638</t>
        </is>
      </c>
      <c r="B7736" t="inlineStr">
        <is>
          <t>2026-04-23</t>
        </is>
      </c>
      <c r="C7736" t="inlineStr">
        <is>
          <t>home_use</t>
        </is>
      </c>
      <c r="D7736" t="inlineStr">
        <is>
          <t>IMP00926</t>
        </is>
      </c>
      <c r="E7736" t="inlineStr">
        <is>
          <t>T106477</t>
        </is>
      </c>
      <c r="F7736" s="32" t="n">
        <v>9932234.65</v>
      </c>
      <c r="G7736" s="32" t="n">
        <v>1042884.64</v>
      </c>
    </row>
    <row r="7737">
      <c r="A7737" t="inlineStr">
        <is>
          <t>L0213642</t>
        </is>
      </c>
      <c r="B7737" t="inlineStr">
        <is>
          <t>2026-04-23</t>
        </is>
      </c>
      <c r="C7737" t="inlineStr">
        <is>
          <t>home_use</t>
        </is>
      </c>
      <c r="D7737" t="inlineStr">
        <is>
          <t>IMP00950</t>
        </is>
      </c>
      <c r="F7737" s="32" t="n">
        <v>1410306.35</v>
      </c>
      <c r="G7737" s="32" t="n">
        <v>183339.83</v>
      </c>
    </row>
    <row r="7738">
      <c r="A7738" t="inlineStr">
        <is>
          <t>L0213643</t>
        </is>
      </c>
      <c r="B7738" t="inlineStr">
        <is>
          <t>2026-04-23</t>
        </is>
      </c>
      <c r="C7738" t="inlineStr">
        <is>
          <t>home_use</t>
        </is>
      </c>
      <c r="D7738" t="inlineStr">
        <is>
          <t>IMP00950</t>
        </is>
      </c>
      <c r="F7738" s="32" t="n">
        <v>2568935.89</v>
      </c>
      <c r="G7738" s="32" t="n">
        <v>333961.67</v>
      </c>
    </row>
    <row r="7739">
      <c r="A7739" t="inlineStr">
        <is>
          <t>L0213651</t>
        </is>
      </c>
      <c r="B7739" t="inlineStr">
        <is>
          <t>2026-04-23</t>
        </is>
      </c>
      <c r="C7739" t="inlineStr">
        <is>
          <t>home_use</t>
        </is>
      </c>
      <c r="D7739" t="inlineStr">
        <is>
          <t>IMP00999</t>
        </is>
      </c>
      <c r="E7739" t="inlineStr">
        <is>
          <t>T106987</t>
        </is>
      </c>
      <c r="F7739" s="32" t="n">
        <v>5548755.68</v>
      </c>
      <c r="G7739" s="32" t="n">
        <v>554875.5699999999</v>
      </c>
    </row>
    <row r="7740">
      <c r="A7740" t="inlineStr">
        <is>
          <t>L0213652</t>
        </is>
      </c>
      <c r="B7740" t="inlineStr">
        <is>
          <t>2026-04-23</t>
        </is>
      </c>
      <c r="C7740" t="inlineStr">
        <is>
          <t>home_use</t>
        </is>
      </c>
      <c r="D7740" t="inlineStr">
        <is>
          <t>IMP00999</t>
        </is>
      </c>
      <c r="E7740" t="inlineStr">
        <is>
          <t>T106987</t>
        </is>
      </c>
      <c r="F7740" s="32" t="n">
        <v>1187290.27</v>
      </c>
      <c r="G7740" s="32" t="n">
        <v>124665.48</v>
      </c>
    </row>
    <row r="7741">
      <c r="A7741" t="inlineStr">
        <is>
          <t>L0213653</t>
        </is>
      </c>
      <c r="B7741" t="inlineStr">
        <is>
          <t>2026-04-23</t>
        </is>
      </c>
      <c r="C7741" t="inlineStr">
        <is>
          <t>home_use</t>
        </is>
      </c>
      <c r="D7741" t="inlineStr">
        <is>
          <t>IMP00999</t>
        </is>
      </c>
      <c r="E7741" t="inlineStr">
        <is>
          <t>T106987</t>
        </is>
      </c>
      <c r="F7741" s="32" t="n">
        <v>3564142.38</v>
      </c>
      <c r="G7741" s="32" t="n">
        <v>374234.95</v>
      </c>
    </row>
    <row r="7742">
      <c r="A7742" t="inlineStr">
        <is>
          <t>L0213660</t>
        </is>
      </c>
      <c r="B7742" t="inlineStr">
        <is>
          <t>2026-04-23</t>
        </is>
      </c>
      <c r="C7742" t="inlineStr">
        <is>
          <t>home_use</t>
        </is>
      </c>
      <c r="D7742" t="inlineStr">
        <is>
          <t>IMP01037</t>
        </is>
      </c>
      <c r="E7742" t="inlineStr">
        <is>
          <t>T107258</t>
        </is>
      </c>
      <c r="F7742" s="32" t="n">
        <v>455696.64</v>
      </c>
      <c r="G7742" s="32" t="n">
        <v>54683.6</v>
      </c>
    </row>
    <row r="7743">
      <c r="A7743" t="inlineStr">
        <is>
          <t>L0213662</t>
        </is>
      </c>
      <c r="B7743" t="inlineStr">
        <is>
          <t>2026-04-23</t>
        </is>
      </c>
      <c r="C7743" t="inlineStr">
        <is>
          <t>home_use</t>
        </is>
      </c>
      <c r="D7743" t="inlineStr">
        <is>
          <t>IMP01037</t>
        </is>
      </c>
      <c r="E7743" t="inlineStr">
        <is>
          <t>T107258</t>
        </is>
      </c>
      <c r="F7743" s="32" t="n">
        <v>935330.54</v>
      </c>
      <c r="G7743" s="32" t="n">
        <v>93533.05</v>
      </c>
    </row>
    <row r="7744">
      <c r="A7744" t="inlineStr">
        <is>
          <t>L0213664</t>
        </is>
      </c>
      <c r="B7744" t="inlineStr">
        <is>
          <t>2026-04-23</t>
        </is>
      </c>
      <c r="C7744" t="inlineStr">
        <is>
          <t>home_use</t>
        </is>
      </c>
      <c r="D7744" t="inlineStr">
        <is>
          <t>IMP01037</t>
        </is>
      </c>
      <c r="E7744" t="inlineStr">
        <is>
          <t>T107258</t>
        </is>
      </c>
      <c r="F7744" s="32" t="n">
        <v>296359.9</v>
      </c>
      <c r="G7744" s="32" t="n">
        <v>35563.19</v>
      </c>
    </row>
    <row r="7745">
      <c r="A7745" t="inlineStr">
        <is>
          <t>L0213673</t>
        </is>
      </c>
      <c r="B7745" t="inlineStr">
        <is>
          <t>2026-04-23</t>
        </is>
      </c>
      <c r="C7745" t="inlineStr">
        <is>
          <t>home_use</t>
        </is>
      </c>
      <c r="D7745" t="inlineStr">
        <is>
          <t>IMP01089</t>
        </is>
      </c>
      <c r="E7745" t="inlineStr">
        <is>
          <t>T107617</t>
        </is>
      </c>
      <c r="F7745" s="32" t="n">
        <v>1505900.2</v>
      </c>
      <c r="G7745" s="32" t="n">
        <v>158119.52</v>
      </c>
    </row>
    <row r="7746">
      <c r="A7746" t="inlineStr">
        <is>
          <t>L0213691</t>
        </is>
      </c>
      <c r="B7746" t="inlineStr">
        <is>
          <t>2026-04-23</t>
        </is>
      </c>
      <c r="C7746" t="inlineStr">
        <is>
          <t>home_use</t>
        </is>
      </c>
      <c r="D7746" t="inlineStr">
        <is>
          <t>IMP01181</t>
        </is>
      </c>
      <c r="E7746" t="inlineStr">
        <is>
          <t>T100070</t>
        </is>
      </c>
      <c r="F7746" s="32" t="n">
        <v>1651994.63</v>
      </c>
      <c r="G7746" s="32" t="n">
        <v>214759.3</v>
      </c>
    </row>
    <row r="7747">
      <c r="A7747" t="inlineStr">
        <is>
          <t>L0213703</t>
        </is>
      </c>
      <c r="B7747" t="inlineStr">
        <is>
          <t>2026-04-23</t>
        </is>
      </c>
      <c r="C7747" t="inlineStr">
        <is>
          <t>home_use</t>
        </is>
      </c>
      <c r="D7747" t="inlineStr">
        <is>
          <t>IMP01310</t>
        </is>
      </c>
      <c r="E7747" t="inlineStr">
        <is>
          <t>T109167</t>
        </is>
      </c>
      <c r="F7747" s="32" t="n">
        <v>513488.14</v>
      </c>
      <c r="G7747" s="32" t="n">
        <v>54943.23</v>
      </c>
    </row>
    <row r="7748">
      <c r="A7748" t="inlineStr">
        <is>
          <t>L0213704</t>
        </is>
      </c>
      <c r="B7748" t="inlineStr">
        <is>
          <t>2026-04-23</t>
        </is>
      </c>
      <c r="C7748" t="inlineStr">
        <is>
          <t>home_use</t>
        </is>
      </c>
      <c r="D7748" t="inlineStr">
        <is>
          <t>IMP01310</t>
        </is>
      </c>
      <c r="E7748" t="inlineStr">
        <is>
          <t>T109167</t>
        </is>
      </c>
      <c r="F7748" s="32" t="n">
        <v>1298091.94</v>
      </c>
      <c r="G7748" s="32" t="n">
        <v>129809.19</v>
      </c>
    </row>
    <row r="7749">
      <c r="A7749" t="inlineStr">
        <is>
          <t>L0213706</t>
        </is>
      </c>
      <c r="B7749" t="inlineStr">
        <is>
          <t>2026-04-23</t>
        </is>
      </c>
      <c r="C7749" t="inlineStr">
        <is>
          <t>home_use</t>
        </is>
      </c>
      <c r="D7749" t="inlineStr">
        <is>
          <t>IMP01310</t>
        </is>
      </c>
      <c r="E7749" t="inlineStr">
        <is>
          <t>T109167</t>
        </is>
      </c>
      <c r="F7749" s="32" t="n">
        <v>591863.42</v>
      </c>
      <c r="G7749" s="32" t="n">
        <v>63329.39</v>
      </c>
    </row>
    <row r="7750">
      <c r="A7750" t="inlineStr">
        <is>
          <t>L0213707</t>
        </is>
      </c>
      <c r="B7750" t="inlineStr">
        <is>
          <t>2026-04-23</t>
        </is>
      </c>
      <c r="C7750" t="inlineStr">
        <is>
          <t>home_use</t>
        </is>
      </c>
      <c r="D7750" t="inlineStr">
        <is>
          <t>IMP01310</t>
        </is>
      </c>
      <c r="E7750" t="inlineStr">
        <is>
          <t>T109167</t>
        </is>
      </c>
      <c r="F7750" s="32" t="n">
        <v>3906836.59</v>
      </c>
      <c r="G7750" s="32" t="n">
        <v>488354.57</v>
      </c>
    </row>
    <row r="7751">
      <c r="A7751" t="inlineStr">
        <is>
          <t>L0213708</t>
        </is>
      </c>
      <c r="B7751" t="inlineStr">
        <is>
          <t>2026-04-23</t>
        </is>
      </c>
      <c r="C7751" t="inlineStr">
        <is>
          <t>home_use</t>
        </is>
      </c>
      <c r="D7751" t="inlineStr">
        <is>
          <t>IMP01310</t>
        </is>
      </c>
      <c r="E7751" t="inlineStr">
        <is>
          <t>T109167</t>
        </is>
      </c>
      <c r="F7751" s="32" t="n">
        <v>1162547.19</v>
      </c>
      <c r="G7751" s="32" t="n">
        <v>145318.4</v>
      </c>
    </row>
    <row r="7752">
      <c r="A7752" t="inlineStr">
        <is>
          <t>L0213709</t>
        </is>
      </c>
      <c r="B7752" t="inlineStr">
        <is>
          <t>2026-04-23</t>
        </is>
      </c>
      <c r="C7752" t="inlineStr">
        <is>
          <t>home_use</t>
        </is>
      </c>
      <c r="D7752" t="inlineStr">
        <is>
          <t>IMP01310</t>
        </is>
      </c>
      <c r="E7752" t="inlineStr">
        <is>
          <t>T109167</t>
        </is>
      </c>
      <c r="F7752" s="32" t="n">
        <v>988541.84</v>
      </c>
      <c r="G7752" s="32" t="n">
        <v>98854.17999999999</v>
      </c>
    </row>
    <row r="7753">
      <c r="A7753" t="inlineStr">
        <is>
          <t>L0213710</t>
        </is>
      </c>
      <c r="B7753" t="inlineStr">
        <is>
          <t>2026-04-23</t>
        </is>
      </c>
      <c r="C7753" t="inlineStr">
        <is>
          <t>home_use</t>
        </is>
      </c>
      <c r="D7753" t="inlineStr">
        <is>
          <t>IMP01310</t>
        </is>
      </c>
      <c r="E7753" t="inlineStr">
        <is>
          <t>T109167</t>
        </is>
      </c>
      <c r="F7753" s="32" t="n">
        <v>298433.93</v>
      </c>
      <c r="G7753" s="32" t="n">
        <v>31932.43</v>
      </c>
    </row>
    <row r="7754">
      <c r="A7754" t="inlineStr">
        <is>
          <t>L0213711</t>
        </is>
      </c>
      <c r="B7754" t="inlineStr">
        <is>
          <t>2026-04-23</t>
        </is>
      </c>
      <c r="C7754" t="inlineStr">
        <is>
          <t>home_use</t>
        </is>
      </c>
      <c r="D7754" t="inlineStr">
        <is>
          <t>IMP01310</t>
        </is>
      </c>
      <c r="E7754" t="inlineStr">
        <is>
          <t>T109167</t>
        </is>
      </c>
      <c r="F7754" s="32" t="n">
        <v>732914.8</v>
      </c>
      <c r="G7754" s="32" t="n">
        <v>73291.48</v>
      </c>
    </row>
    <row r="7755">
      <c r="A7755" t="inlineStr">
        <is>
          <t>L0213712</t>
        </is>
      </c>
      <c r="B7755" t="inlineStr">
        <is>
          <t>2026-04-23</t>
        </is>
      </c>
      <c r="C7755" t="inlineStr">
        <is>
          <t>home_use</t>
        </is>
      </c>
      <c r="D7755" t="inlineStr">
        <is>
          <t>IMP01310</t>
        </is>
      </c>
      <c r="E7755" t="inlineStr">
        <is>
          <t>T109167</t>
        </is>
      </c>
      <c r="F7755" s="32" t="n">
        <v>1394101.93</v>
      </c>
      <c r="G7755" s="32" t="n">
        <v>149168.91</v>
      </c>
    </row>
    <row r="7756">
      <c r="A7756" t="inlineStr">
        <is>
          <t>L0213713</t>
        </is>
      </c>
      <c r="B7756" t="inlineStr">
        <is>
          <t>2026-04-23</t>
        </is>
      </c>
      <c r="C7756" t="inlineStr">
        <is>
          <t>home_use</t>
        </is>
      </c>
      <c r="D7756" t="inlineStr">
        <is>
          <t>IMP01313</t>
        </is>
      </c>
      <c r="E7756" t="inlineStr">
        <is>
          <t>T109190</t>
        </is>
      </c>
      <c r="F7756" s="32" t="n">
        <v>2041883.78</v>
      </c>
      <c r="G7756" s="32" t="n">
        <v>204188.38</v>
      </c>
    </row>
    <row r="7757">
      <c r="A7757" t="inlineStr">
        <is>
          <t>L0213714</t>
        </is>
      </c>
      <c r="B7757" t="inlineStr">
        <is>
          <t>2026-04-23</t>
        </is>
      </c>
      <c r="C7757" t="inlineStr">
        <is>
          <t>home_use</t>
        </is>
      </c>
      <c r="D7757" t="inlineStr">
        <is>
          <t>IMP01313</t>
        </is>
      </c>
      <c r="E7757" t="inlineStr">
        <is>
          <t>T109190</t>
        </is>
      </c>
      <c r="F7757" s="32" t="n">
        <v>1114337.62</v>
      </c>
      <c r="G7757" s="32" t="n">
        <v>111433.76</v>
      </c>
    </row>
    <row r="7758">
      <c r="A7758" t="inlineStr">
        <is>
          <t>L0213745</t>
        </is>
      </c>
      <c r="B7758" t="inlineStr">
        <is>
          <t>2026-04-24</t>
        </is>
      </c>
      <c r="C7758" t="inlineStr">
        <is>
          <t>home_use</t>
        </is>
      </c>
      <c r="D7758" t="inlineStr">
        <is>
          <t>IMP00063</t>
        </is>
      </c>
      <c r="E7758" t="inlineStr">
        <is>
          <t>T100440</t>
        </is>
      </c>
      <c r="F7758" s="32" t="n">
        <v>294263.74</v>
      </c>
      <c r="G7758" s="32" t="n">
        <v>33840.33</v>
      </c>
    </row>
    <row r="7759">
      <c r="A7759" t="inlineStr">
        <is>
          <t>L0213746</t>
        </is>
      </c>
      <c r="B7759" t="inlineStr">
        <is>
          <t>2026-04-24</t>
        </is>
      </c>
      <c r="C7759" t="inlineStr">
        <is>
          <t>home_use</t>
        </is>
      </c>
      <c r="D7759" t="inlineStr">
        <is>
          <t>IMP00063</t>
        </is>
      </c>
      <c r="E7759" t="inlineStr">
        <is>
          <t>T100440</t>
        </is>
      </c>
      <c r="F7759" s="32" t="n">
        <v>791937.6899999999</v>
      </c>
      <c r="G7759" s="32" t="n">
        <v>91072.83</v>
      </c>
    </row>
    <row r="7760">
      <c r="A7760" t="inlineStr">
        <is>
          <t>L0213748</t>
        </is>
      </c>
      <c r="B7760" t="inlineStr">
        <is>
          <t>2026-04-24</t>
        </is>
      </c>
      <c r="C7760" t="inlineStr">
        <is>
          <t>home_use</t>
        </is>
      </c>
      <c r="D7760" t="inlineStr">
        <is>
          <t>IMP00063</t>
        </is>
      </c>
      <c r="E7760" t="inlineStr">
        <is>
          <t>T100440</t>
        </is>
      </c>
      <c r="F7760" s="32" t="n">
        <v>556953.74</v>
      </c>
      <c r="G7760" s="32" t="n">
        <v>64049.68</v>
      </c>
    </row>
    <row r="7761">
      <c r="A7761" t="inlineStr">
        <is>
          <t>L0213749</t>
        </is>
      </c>
      <c r="B7761" t="inlineStr">
        <is>
          <t>2026-04-24</t>
        </is>
      </c>
      <c r="C7761" t="inlineStr">
        <is>
          <t>home_use</t>
        </is>
      </c>
      <c r="D7761" t="inlineStr">
        <is>
          <t>IMP00067</t>
        </is>
      </c>
      <c r="E7761" t="inlineStr">
        <is>
          <t>T100466</t>
        </is>
      </c>
      <c r="F7761" s="32" t="n">
        <v>6250803.46</v>
      </c>
      <c r="G7761" s="32" t="n">
        <v>625080.35</v>
      </c>
    </row>
    <row r="7762">
      <c r="A7762" t="inlineStr">
        <is>
          <t>L0213752</t>
        </is>
      </c>
      <c r="B7762" t="inlineStr">
        <is>
          <t>2026-04-24</t>
        </is>
      </c>
      <c r="C7762" t="inlineStr">
        <is>
          <t>home_use</t>
        </is>
      </c>
      <c r="D7762" t="inlineStr">
        <is>
          <t>IMP00103</t>
        </is>
      </c>
      <c r="E7762" t="inlineStr">
        <is>
          <t>T100720</t>
        </is>
      </c>
      <c r="F7762" s="32" t="n">
        <v>11851760.02</v>
      </c>
      <c r="G7762" s="32" t="n">
        <v>1185176</v>
      </c>
    </row>
    <row r="7763">
      <c r="A7763" t="inlineStr">
        <is>
          <t>L0213770</t>
        </is>
      </c>
      <c r="B7763" t="inlineStr">
        <is>
          <t>2026-04-24</t>
        </is>
      </c>
      <c r="C7763" t="inlineStr">
        <is>
          <t>home_use</t>
        </is>
      </c>
      <c r="D7763" t="inlineStr">
        <is>
          <t>IMP00288</t>
        </is>
      </c>
      <c r="E7763" t="inlineStr">
        <is>
          <t>T102011</t>
        </is>
      </c>
      <c r="F7763" s="32" t="n">
        <v>269477.45</v>
      </c>
      <c r="G7763" s="32" t="n">
        <v>35032.07</v>
      </c>
    </row>
    <row r="7764">
      <c r="A7764" t="inlineStr">
        <is>
          <t>L0213773</t>
        </is>
      </c>
      <c r="B7764" t="inlineStr">
        <is>
          <t>2026-04-24</t>
        </is>
      </c>
      <c r="C7764" t="inlineStr">
        <is>
          <t>home_use</t>
        </is>
      </c>
      <c r="D7764" t="inlineStr">
        <is>
          <t>IMP00306</t>
        </is>
      </c>
      <c r="E7764" t="inlineStr">
        <is>
          <t>T102141</t>
        </is>
      </c>
      <c r="F7764" s="32" t="n">
        <v>449531.54</v>
      </c>
      <c r="G7764" s="32" t="n">
        <v>47200.81</v>
      </c>
    </row>
    <row r="7765">
      <c r="A7765" t="inlineStr">
        <is>
          <t>L0213774</t>
        </is>
      </c>
      <c r="B7765" t="inlineStr">
        <is>
          <t>2026-04-24</t>
        </is>
      </c>
      <c r="C7765" t="inlineStr">
        <is>
          <t>home_use</t>
        </is>
      </c>
      <c r="D7765" t="inlineStr">
        <is>
          <t>IMP00306</t>
        </is>
      </c>
      <c r="E7765" t="inlineStr">
        <is>
          <t>T102141</t>
        </is>
      </c>
      <c r="F7765" s="32" t="n">
        <v>232547.74</v>
      </c>
      <c r="G7765" s="32" t="n">
        <v>24417.51</v>
      </c>
    </row>
    <row r="7766">
      <c r="A7766" t="inlineStr">
        <is>
          <t>L0213775</t>
        </is>
      </c>
      <c r="B7766" t="inlineStr">
        <is>
          <t>2026-04-24</t>
        </is>
      </c>
      <c r="C7766" t="inlineStr">
        <is>
          <t>home_use</t>
        </is>
      </c>
      <c r="D7766" t="inlineStr">
        <is>
          <t>IMP00306</t>
        </is>
      </c>
      <c r="E7766" t="inlineStr">
        <is>
          <t>T102141</t>
        </is>
      </c>
      <c r="F7766" s="32" t="n">
        <v>1182388.4</v>
      </c>
      <c r="G7766" s="32" t="n">
        <v>147798.55</v>
      </c>
    </row>
    <row r="7767">
      <c r="A7767" t="inlineStr">
        <is>
          <t>L0213778</t>
        </is>
      </c>
      <c r="B7767" t="inlineStr">
        <is>
          <t>2026-04-24</t>
        </is>
      </c>
      <c r="C7767" t="inlineStr">
        <is>
          <t>home_use</t>
        </is>
      </c>
      <c r="D7767" t="inlineStr">
        <is>
          <t>IMP00306</t>
        </is>
      </c>
      <c r="E7767" t="inlineStr">
        <is>
          <t>T102141</t>
        </is>
      </c>
      <c r="F7767" s="32" t="n">
        <v>1324927.58</v>
      </c>
      <c r="G7767" s="32" t="n">
        <v>152366.67</v>
      </c>
    </row>
    <row r="7768">
      <c r="A7768" t="inlineStr">
        <is>
          <t>L0213834</t>
        </is>
      </c>
      <c r="B7768" t="inlineStr">
        <is>
          <t>2026-04-24</t>
        </is>
      </c>
      <c r="C7768" t="inlineStr">
        <is>
          <t>home_use</t>
        </is>
      </c>
      <c r="D7768" t="inlineStr">
        <is>
          <t>IMP00643</t>
        </is>
      </c>
      <c r="E7768" t="inlineStr">
        <is>
          <t>T104498</t>
        </is>
      </c>
      <c r="F7768" s="32" t="n">
        <v>1102241.92</v>
      </c>
      <c r="G7768" s="32" t="n">
        <v>110224.19</v>
      </c>
    </row>
    <row r="7769">
      <c r="A7769" t="inlineStr">
        <is>
          <t>L0213835</t>
        </is>
      </c>
      <c r="B7769" t="inlineStr">
        <is>
          <t>2026-04-24</t>
        </is>
      </c>
      <c r="C7769" t="inlineStr">
        <is>
          <t>home_use</t>
        </is>
      </c>
      <c r="D7769" t="inlineStr">
        <is>
          <t>IMP00643</t>
        </is>
      </c>
      <c r="E7769" t="inlineStr">
        <is>
          <t>T104498</t>
        </is>
      </c>
      <c r="F7769" s="32" t="n">
        <v>377039.62</v>
      </c>
      <c r="G7769" s="32" t="n">
        <v>37703.96</v>
      </c>
    </row>
    <row r="7770">
      <c r="A7770" t="inlineStr">
        <is>
          <t>L0213836</t>
        </is>
      </c>
      <c r="B7770" t="inlineStr">
        <is>
          <t>2026-04-24</t>
        </is>
      </c>
      <c r="C7770" t="inlineStr">
        <is>
          <t>home_use</t>
        </is>
      </c>
      <c r="D7770" t="inlineStr">
        <is>
          <t>IMP00643</t>
        </is>
      </c>
      <c r="E7770" t="inlineStr">
        <is>
          <t>T104498</t>
        </is>
      </c>
      <c r="F7770" s="32" t="n">
        <v>1099282.33</v>
      </c>
      <c r="G7770" s="32" t="n">
        <v>109928.23</v>
      </c>
    </row>
    <row r="7771">
      <c r="A7771" t="inlineStr">
        <is>
          <t>L0213837</t>
        </is>
      </c>
      <c r="B7771" t="inlineStr">
        <is>
          <t>2026-04-24</t>
        </is>
      </c>
      <c r="C7771" t="inlineStr">
        <is>
          <t>home_use</t>
        </is>
      </c>
      <c r="D7771" t="inlineStr">
        <is>
          <t>IMP00643</t>
        </is>
      </c>
      <c r="E7771" t="inlineStr">
        <is>
          <t>T104498</t>
        </is>
      </c>
      <c r="F7771" s="32" t="n">
        <v>1023179.12</v>
      </c>
      <c r="G7771" s="32" t="n">
        <v>102317.91</v>
      </c>
    </row>
    <row r="7772">
      <c r="A7772" t="inlineStr">
        <is>
          <t>L0213838</t>
        </is>
      </c>
      <c r="B7772" t="inlineStr">
        <is>
          <t>2026-04-24</t>
        </is>
      </c>
      <c r="C7772" t="inlineStr">
        <is>
          <t>home_use</t>
        </is>
      </c>
      <c r="D7772" t="inlineStr">
        <is>
          <t>IMP00643</t>
        </is>
      </c>
      <c r="E7772" t="inlineStr">
        <is>
          <t>T104498</t>
        </is>
      </c>
      <c r="F7772" s="32" t="n">
        <v>315390.94</v>
      </c>
      <c r="G7772" s="32" t="n">
        <v>31539.09</v>
      </c>
    </row>
    <row r="7773">
      <c r="A7773" t="inlineStr">
        <is>
          <t>L0213839</t>
        </is>
      </c>
      <c r="B7773" t="inlineStr">
        <is>
          <t>2026-04-24</t>
        </is>
      </c>
      <c r="C7773" t="inlineStr">
        <is>
          <t>home_use</t>
        </is>
      </c>
      <c r="D7773" t="inlineStr">
        <is>
          <t>IMP00643</t>
        </is>
      </c>
      <c r="E7773" t="inlineStr">
        <is>
          <t>T104498</t>
        </is>
      </c>
      <c r="F7773" s="32" t="n">
        <v>1045605.52</v>
      </c>
      <c r="G7773" s="32" t="n">
        <v>104560.55</v>
      </c>
    </row>
    <row r="7774">
      <c r="A7774" t="inlineStr">
        <is>
          <t>L0213840</t>
        </is>
      </c>
      <c r="B7774" t="inlineStr">
        <is>
          <t>2026-04-24</t>
        </is>
      </c>
      <c r="C7774" t="inlineStr">
        <is>
          <t>home_use</t>
        </is>
      </c>
      <c r="D7774" t="inlineStr">
        <is>
          <t>IMP00643</t>
        </is>
      </c>
      <c r="E7774" t="inlineStr">
        <is>
          <t>T104498</t>
        </is>
      </c>
      <c r="F7774" s="32" t="n">
        <v>2580739.73</v>
      </c>
      <c r="G7774" s="32" t="n">
        <v>258073.97</v>
      </c>
    </row>
    <row r="7775">
      <c r="A7775" t="inlineStr">
        <is>
          <t>L0213848</t>
        </is>
      </c>
      <c r="B7775" t="inlineStr">
        <is>
          <t>2026-04-24</t>
        </is>
      </c>
      <c r="C7775" t="inlineStr">
        <is>
          <t>home_use</t>
        </is>
      </c>
      <c r="D7775" t="inlineStr">
        <is>
          <t>IMP00711</t>
        </is>
      </c>
      <c r="E7775" t="inlineStr">
        <is>
          <t>T104974</t>
        </is>
      </c>
      <c r="F7775" s="32" t="n">
        <v>245230.28</v>
      </c>
      <c r="G7775" s="32" t="n">
        <v>24523.03</v>
      </c>
    </row>
    <row r="7776">
      <c r="A7776" t="inlineStr">
        <is>
          <t>L0213857</t>
        </is>
      </c>
      <c r="B7776" t="inlineStr">
        <is>
          <t>2026-04-24</t>
        </is>
      </c>
      <c r="C7776" t="inlineStr">
        <is>
          <t>home_use</t>
        </is>
      </c>
      <c r="D7776" t="inlineStr">
        <is>
          <t>IMP00753</t>
        </is>
      </c>
      <c r="E7776" t="inlineStr">
        <is>
          <t>T105264</t>
        </is>
      </c>
      <c r="F7776" s="32" t="n">
        <v>197772.25</v>
      </c>
      <c r="G7776" s="32" t="n">
        <v>21161.63</v>
      </c>
    </row>
    <row r="7777">
      <c r="A7777" t="inlineStr">
        <is>
          <t>L0213858</t>
        </is>
      </c>
      <c r="B7777" t="inlineStr">
        <is>
          <t>2026-04-24</t>
        </is>
      </c>
      <c r="C7777" t="inlineStr">
        <is>
          <t>home_use</t>
        </is>
      </c>
      <c r="D7777" t="inlineStr">
        <is>
          <t>IMP00753</t>
        </is>
      </c>
      <c r="E7777" t="inlineStr">
        <is>
          <t>T105264</t>
        </is>
      </c>
      <c r="F7777" s="32" t="n">
        <v>619915.65</v>
      </c>
      <c r="G7777" s="32" t="n">
        <v>77489.46000000001</v>
      </c>
    </row>
    <row r="7778">
      <c r="A7778" t="inlineStr">
        <is>
          <t>L0213869</t>
        </is>
      </c>
      <c r="B7778" t="inlineStr">
        <is>
          <t>2026-04-24</t>
        </is>
      </c>
      <c r="C7778" t="inlineStr">
        <is>
          <t>home_use</t>
        </is>
      </c>
      <c r="D7778" t="inlineStr">
        <is>
          <t>IMP00815</t>
        </is>
      </c>
      <c r="E7778" t="inlineStr">
        <is>
          <t>T105700</t>
        </is>
      </c>
      <c r="F7778" s="32" t="n">
        <v>385322.54</v>
      </c>
      <c r="G7778" s="32" t="n">
        <v>40458.87</v>
      </c>
    </row>
    <row r="7779">
      <c r="A7779" t="inlineStr">
        <is>
          <t>L0213881</t>
        </is>
      </c>
      <c r="B7779" t="inlineStr">
        <is>
          <t>2026-04-24</t>
        </is>
      </c>
      <c r="C7779" t="inlineStr">
        <is>
          <t>home_use</t>
        </is>
      </c>
      <c r="D7779" t="inlineStr">
        <is>
          <t>IMP00887</t>
        </is>
      </c>
      <c r="E7779" t="inlineStr">
        <is>
          <t>T106203</t>
        </is>
      </c>
      <c r="F7779" s="32" t="n">
        <v>55628153.25</v>
      </c>
      <c r="G7779" s="32" t="n">
        <v>5840956.09</v>
      </c>
    </row>
    <row r="7780">
      <c r="A7780" t="inlineStr">
        <is>
          <t>L0213884</t>
        </is>
      </c>
      <c r="B7780" t="inlineStr">
        <is>
          <t>2026-04-24</t>
        </is>
      </c>
      <c r="C7780" t="inlineStr">
        <is>
          <t>home_use</t>
        </is>
      </c>
      <c r="D7780" t="inlineStr">
        <is>
          <t>IMP00892</t>
        </is>
      </c>
      <c r="E7780" t="inlineStr">
        <is>
          <t>T106240</t>
        </is>
      </c>
      <c r="F7780" s="32" t="n">
        <v>3178774.79</v>
      </c>
      <c r="G7780" s="32" t="n">
        <v>333771.35</v>
      </c>
    </row>
    <row r="7781">
      <c r="A7781" t="inlineStr">
        <is>
          <t>L0213901</t>
        </is>
      </c>
      <c r="B7781" t="inlineStr">
        <is>
          <t>2026-04-24</t>
        </is>
      </c>
      <c r="C7781" t="inlineStr">
        <is>
          <t>home_use</t>
        </is>
      </c>
      <c r="D7781" t="inlineStr">
        <is>
          <t>IMP00926</t>
        </is>
      </c>
      <c r="E7781" t="inlineStr">
        <is>
          <t>T106477</t>
        </is>
      </c>
      <c r="F7781" s="32" t="n">
        <v>79139.03</v>
      </c>
      <c r="G7781" s="32" t="n">
        <v>8467.879999999999</v>
      </c>
    </row>
    <row r="7782">
      <c r="A7782" t="inlineStr">
        <is>
          <t>L0213902</t>
        </is>
      </c>
      <c r="B7782" t="inlineStr">
        <is>
          <t>2026-04-24</t>
        </is>
      </c>
      <c r="C7782" t="inlineStr">
        <is>
          <t>home_use</t>
        </is>
      </c>
      <c r="D7782" t="inlineStr">
        <is>
          <t>IMP00926</t>
        </is>
      </c>
      <c r="E7782" t="inlineStr">
        <is>
          <t>T106477</t>
        </is>
      </c>
      <c r="F7782" s="32" t="n">
        <v>24889202.18</v>
      </c>
      <c r="G7782" s="32" t="n">
        <v>2613366.23</v>
      </c>
    </row>
    <row r="7783">
      <c r="A7783" t="inlineStr">
        <is>
          <t>L0213903</t>
        </is>
      </c>
      <c r="B7783" t="inlineStr">
        <is>
          <t>2026-04-24</t>
        </is>
      </c>
      <c r="C7783" t="inlineStr">
        <is>
          <t>home_use</t>
        </is>
      </c>
      <c r="D7783" t="inlineStr">
        <is>
          <t>IMP00926</t>
        </is>
      </c>
      <c r="E7783" t="inlineStr">
        <is>
          <t>T106477</t>
        </is>
      </c>
      <c r="F7783" s="32" t="n">
        <v>528020.38</v>
      </c>
      <c r="G7783" s="32" t="n">
        <v>63362.45</v>
      </c>
    </row>
    <row r="7784">
      <c r="A7784" t="inlineStr">
        <is>
          <t>L0213906</t>
        </is>
      </c>
      <c r="B7784" t="inlineStr">
        <is>
          <t>2026-04-24</t>
        </is>
      </c>
      <c r="C7784" t="inlineStr">
        <is>
          <t>home_use</t>
        </is>
      </c>
      <c r="D7784" t="inlineStr">
        <is>
          <t>IMP00950</t>
        </is>
      </c>
      <c r="F7784" s="32" t="n">
        <v>217706.15</v>
      </c>
      <c r="G7784" s="32" t="n">
        <v>25471.62</v>
      </c>
    </row>
    <row r="7785">
      <c r="A7785" t="inlineStr">
        <is>
          <t>L0213907</t>
        </is>
      </c>
      <c r="B7785" t="inlineStr">
        <is>
          <t>2026-04-24</t>
        </is>
      </c>
      <c r="C7785" t="inlineStr">
        <is>
          <t>home_use</t>
        </is>
      </c>
      <c r="D7785" t="inlineStr">
        <is>
          <t>IMP00950</t>
        </is>
      </c>
      <c r="F7785" s="32" t="n">
        <v>367357.42</v>
      </c>
      <c r="G7785" s="32" t="n">
        <v>45919.68</v>
      </c>
    </row>
    <row r="7786">
      <c r="A7786" t="inlineStr">
        <is>
          <t>L0213908</t>
        </is>
      </c>
      <c r="B7786" t="inlineStr">
        <is>
          <t>2026-04-24</t>
        </is>
      </c>
      <c r="C7786" t="inlineStr">
        <is>
          <t>home_use</t>
        </is>
      </c>
      <c r="D7786" t="inlineStr">
        <is>
          <t>IMP00950</t>
        </is>
      </c>
      <c r="F7786" s="32" t="n">
        <v>775211.84</v>
      </c>
      <c r="G7786" s="32" t="n">
        <v>100777.54</v>
      </c>
    </row>
    <row r="7787">
      <c r="A7787" t="inlineStr">
        <is>
          <t>L0213915</t>
        </is>
      </c>
      <c r="B7787" t="inlineStr">
        <is>
          <t>2026-04-24</t>
        </is>
      </c>
      <c r="C7787" t="inlineStr">
        <is>
          <t>home_use</t>
        </is>
      </c>
      <c r="D7787" t="inlineStr">
        <is>
          <t>IMP00999</t>
        </is>
      </c>
      <c r="E7787" t="inlineStr">
        <is>
          <t>T106987</t>
        </is>
      </c>
      <c r="F7787" s="32" t="n">
        <v>1669171.78</v>
      </c>
      <c r="G7787" s="32" t="n">
        <v>166917.18</v>
      </c>
    </row>
    <row r="7788">
      <c r="A7788" t="inlineStr">
        <is>
          <t>L0213919</t>
        </is>
      </c>
      <c r="B7788" t="inlineStr">
        <is>
          <t>2026-04-24</t>
        </is>
      </c>
      <c r="C7788" t="inlineStr">
        <is>
          <t>home_use</t>
        </is>
      </c>
      <c r="D7788" t="inlineStr">
        <is>
          <t>IMP01037</t>
        </is>
      </c>
      <c r="E7788" t="inlineStr">
        <is>
          <t>T107258</t>
        </is>
      </c>
      <c r="F7788" s="32" t="n">
        <v>934891.16</v>
      </c>
      <c r="G7788" s="32" t="n">
        <v>93489.12</v>
      </c>
    </row>
    <row r="7789">
      <c r="A7789" t="inlineStr">
        <is>
          <t>L0213921</t>
        </is>
      </c>
      <c r="B7789" t="inlineStr">
        <is>
          <t>2026-04-24</t>
        </is>
      </c>
      <c r="C7789" t="inlineStr">
        <is>
          <t>home_use</t>
        </is>
      </c>
      <c r="D7789" t="inlineStr">
        <is>
          <t>IMP01037</t>
        </is>
      </c>
      <c r="E7789" t="inlineStr">
        <is>
          <t>T107258</t>
        </is>
      </c>
      <c r="F7789" s="32" t="n">
        <v>6846521.4</v>
      </c>
      <c r="G7789" s="32" t="n">
        <v>684652.14</v>
      </c>
    </row>
    <row r="7790">
      <c r="A7790" t="inlineStr">
        <is>
          <t>L0213922</t>
        </is>
      </c>
      <c r="B7790" t="inlineStr">
        <is>
          <t>2026-04-24</t>
        </is>
      </c>
      <c r="C7790" t="inlineStr">
        <is>
          <t>home_use</t>
        </is>
      </c>
      <c r="D7790" t="inlineStr">
        <is>
          <t>IMP01037</t>
        </is>
      </c>
      <c r="E7790" t="inlineStr">
        <is>
          <t>T107258</t>
        </is>
      </c>
      <c r="F7790" s="32" t="n">
        <v>549512.1800000001</v>
      </c>
      <c r="G7790" s="32" t="n">
        <v>65941.46000000001</v>
      </c>
    </row>
    <row r="7791">
      <c r="A7791" t="inlineStr">
        <is>
          <t>L0213963</t>
        </is>
      </c>
      <c r="B7791" t="inlineStr">
        <is>
          <t>2026-04-24</t>
        </is>
      </c>
      <c r="C7791" t="inlineStr">
        <is>
          <t>home_use</t>
        </is>
      </c>
      <c r="D7791" t="inlineStr">
        <is>
          <t>IMP01310</t>
        </is>
      </c>
      <c r="E7791" t="inlineStr">
        <is>
          <t>T109167</t>
        </is>
      </c>
      <c r="F7791" s="32" t="n">
        <v>863437.95</v>
      </c>
      <c r="G7791" s="32" t="n">
        <v>92387.86</v>
      </c>
    </row>
    <row r="7792">
      <c r="A7792" t="inlineStr">
        <is>
          <t>L0213964</t>
        </is>
      </c>
      <c r="B7792" t="inlineStr">
        <is>
          <t>2026-04-24</t>
        </is>
      </c>
      <c r="C7792" t="inlineStr">
        <is>
          <t>home_use</t>
        </is>
      </c>
      <c r="D7792" t="inlineStr">
        <is>
          <t>IMP01310</t>
        </is>
      </c>
      <c r="E7792" t="inlineStr">
        <is>
          <t>T109167</t>
        </is>
      </c>
      <c r="F7792" s="32" t="n">
        <v>1311442.23</v>
      </c>
      <c r="G7792" s="32" t="n">
        <v>170487.49</v>
      </c>
    </row>
    <row r="7793">
      <c r="A7793" t="inlineStr">
        <is>
          <t>L0213965</t>
        </is>
      </c>
      <c r="B7793" t="inlineStr">
        <is>
          <t>2026-04-24</t>
        </is>
      </c>
      <c r="C7793" t="inlineStr">
        <is>
          <t>home_use</t>
        </is>
      </c>
      <c r="D7793" t="inlineStr">
        <is>
          <t>IMP01310</t>
        </is>
      </c>
      <c r="E7793" t="inlineStr">
        <is>
          <t>T109167</t>
        </is>
      </c>
      <c r="F7793" s="32" t="n">
        <v>453290.9</v>
      </c>
      <c r="G7793" s="32" t="n">
        <v>48502.13</v>
      </c>
    </row>
    <row r="7794">
      <c r="A7794" t="inlineStr">
        <is>
          <t>L0213966</t>
        </is>
      </c>
      <c r="B7794" t="inlineStr">
        <is>
          <t>2026-04-24</t>
        </is>
      </c>
      <c r="C7794" t="inlineStr">
        <is>
          <t>home_use</t>
        </is>
      </c>
      <c r="D7794" t="inlineStr">
        <is>
          <t>IMP01310</t>
        </is>
      </c>
      <c r="E7794" t="inlineStr">
        <is>
          <t>T109167</t>
        </is>
      </c>
      <c r="F7794" s="32" t="n">
        <v>227788.79</v>
      </c>
      <c r="G7794" s="32" t="n">
        <v>24373.4</v>
      </c>
    </row>
    <row r="7795">
      <c r="A7795" t="inlineStr">
        <is>
          <t>L0213967</t>
        </is>
      </c>
      <c r="B7795" t="inlineStr">
        <is>
          <t>2026-04-24</t>
        </is>
      </c>
      <c r="C7795" t="inlineStr">
        <is>
          <t>home_use</t>
        </is>
      </c>
      <c r="D7795" t="inlineStr">
        <is>
          <t>IMP01310</t>
        </is>
      </c>
      <c r="E7795" t="inlineStr">
        <is>
          <t>T109167</t>
        </is>
      </c>
      <c r="F7795" s="32" t="n">
        <v>539125.42</v>
      </c>
      <c r="G7795" s="32" t="n">
        <v>57686.42</v>
      </c>
    </row>
    <row r="7796">
      <c r="A7796" t="inlineStr">
        <is>
          <t>L0213968</t>
        </is>
      </c>
      <c r="B7796" t="inlineStr">
        <is>
          <t>2026-04-24</t>
        </is>
      </c>
      <c r="C7796" t="inlineStr">
        <is>
          <t>home_use</t>
        </is>
      </c>
      <c r="D7796" t="inlineStr">
        <is>
          <t>IMP01310</t>
        </is>
      </c>
      <c r="E7796" t="inlineStr">
        <is>
          <t>T109167</t>
        </is>
      </c>
      <c r="F7796" s="32" t="n">
        <v>919634.0600000001</v>
      </c>
      <c r="G7796" s="32" t="n">
        <v>114954.26</v>
      </c>
    </row>
    <row r="7797">
      <c r="A7797" t="inlineStr">
        <is>
          <t>L0213969</t>
        </is>
      </c>
      <c r="B7797" t="inlineStr">
        <is>
          <t>2026-04-24</t>
        </is>
      </c>
      <c r="C7797" t="inlineStr">
        <is>
          <t>home_use</t>
        </is>
      </c>
      <c r="D7797" t="inlineStr">
        <is>
          <t>IMP01310</t>
        </is>
      </c>
      <c r="E7797" t="inlineStr">
        <is>
          <t>T109167</t>
        </is>
      </c>
      <c r="F7797" s="32" t="n">
        <v>1444475.97</v>
      </c>
      <c r="G7797" s="32" t="n">
        <v>154558.93</v>
      </c>
    </row>
    <row r="7798">
      <c r="A7798" t="inlineStr">
        <is>
          <t>L0213970</t>
        </is>
      </c>
      <c r="B7798" t="inlineStr">
        <is>
          <t>2026-04-24</t>
        </is>
      </c>
      <c r="C7798" t="inlineStr">
        <is>
          <t>home_use</t>
        </is>
      </c>
      <c r="D7798" t="inlineStr">
        <is>
          <t>IMP01310</t>
        </is>
      </c>
      <c r="E7798" t="inlineStr">
        <is>
          <t>T109167</t>
        </is>
      </c>
      <c r="F7798" s="32" t="n">
        <v>784063.45</v>
      </c>
      <c r="G7798" s="32" t="n">
        <v>83894.78999999999</v>
      </c>
    </row>
    <row r="7799">
      <c r="A7799" t="inlineStr">
        <is>
          <t>L0213972</t>
        </is>
      </c>
      <c r="B7799" t="inlineStr">
        <is>
          <t>2026-04-24</t>
        </is>
      </c>
      <c r="C7799" t="inlineStr">
        <is>
          <t>home_use</t>
        </is>
      </c>
      <c r="D7799" t="inlineStr">
        <is>
          <t>IMP01315</t>
        </is>
      </c>
      <c r="E7799" t="inlineStr">
        <is>
          <t>T109203</t>
        </is>
      </c>
      <c r="F7799" s="32" t="n">
        <v>294015.3</v>
      </c>
      <c r="G7799" s="32" t="n">
        <v>30871.61</v>
      </c>
    </row>
    <row r="7800">
      <c r="A7800" t="inlineStr">
        <is>
          <t>L0213991</t>
        </is>
      </c>
      <c r="B7800" t="inlineStr">
        <is>
          <t>2026-04-24</t>
        </is>
      </c>
      <c r="C7800" t="inlineStr">
        <is>
          <t>warehouse_in</t>
        </is>
      </c>
      <c r="D7800" t="inlineStr">
        <is>
          <t>IMP01453</t>
        </is>
      </c>
      <c r="E7800" t="inlineStr">
        <is>
          <t>T110170</t>
        </is>
      </c>
      <c r="F7800" s="32" t="n">
        <v>1184635.9</v>
      </c>
      <c r="G7800" s="32" t="n">
        <v>0</v>
      </c>
    </row>
    <row r="7801">
      <c r="A7801" t="inlineStr">
        <is>
          <t>L0214001</t>
        </is>
      </c>
      <c r="B7801" t="inlineStr">
        <is>
          <t>2026-04-25</t>
        </is>
      </c>
      <c r="C7801" t="inlineStr">
        <is>
          <t>home_use</t>
        </is>
      </c>
      <c r="D7801" t="inlineStr">
        <is>
          <t>IMP00063</t>
        </is>
      </c>
      <c r="E7801" t="inlineStr">
        <is>
          <t>T100440</t>
        </is>
      </c>
      <c r="F7801" s="32" t="n">
        <v>151413.35</v>
      </c>
      <c r="G7801" s="32" t="n">
        <v>17412.54</v>
      </c>
    </row>
    <row r="7802">
      <c r="A7802" t="inlineStr">
        <is>
          <t>L0214002</t>
        </is>
      </c>
      <c r="B7802" t="inlineStr">
        <is>
          <t>2026-04-25</t>
        </is>
      </c>
      <c r="C7802" t="inlineStr">
        <is>
          <t>home_use</t>
        </is>
      </c>
      <c r="D7802" t="inlineStr">
        <is>
          <t>IMP00063</t>
        </is>
      </c>
      <c r="E7802" t="inlineStr">
        <is>
          <t>T100440</t>
        </is>
      </c>
      <c r="F7802" s="32" t="n">
        <v>6536731.25</v>
      </c>
      <c r="G7802" s="32" t="n">
        <v>732113.9</v>
      </c>
    </row>
    <row r="7803">
      <c r="A7803" t="inlineStr">
        <is>
          <t>L0214003</t>
        </is>
      </c>
      <c r="B7803" t="inlineStr">
        <is>
          <t>2026-04-25</t>
        </is>
      </c>
      <c r="C7803" t="inlineStr">
        <is>
          <t>home_use</t>
        </is>
      </c>
      <c r="D7803" t="inlineStr">
        <is>
          <t>IMP00063</t>
        </is>
      </c>
      <c r="E7803" t="inlineStr">
        <is>
          <t>T100440</t>
        </is>
      </c>
      <c r="F7803" s="32" t="n">
        <v>849030.9</v>
      </c>
      <c r="G7803" s="32" t="n">
        <v>97638.55</v>
      </c>
    </row>
    <row r="7804">
      <c r="A7804" t="inlineStr">
        <is>
          <t>L0214004</t>
        </is>
      </c>
      <c r="B7804" t="inlineStr">
        <is>
          <t>2026-04-25</t>
        </is>
      </c>
      <c r="C7804" t="inlineStr">
        <is>
          <t>home_use</t>
        </is>
      </c>
      <c r="D7804" t="inlineStr">
        <is>
          <t>IMP00063</t>
        </is>
      </c>
      <c r="E7804" t="inlineStr">
        <is>
          <t>T100440</t>
        </is>
      </c>
      <c r="F7804" s="32" t="n">
        <v>1077879.24</v>
      </c>
      <c r="G7804" s="32" t="n">
        <v>123956.11</v>
      </c>
    </row>
    <row r="7805">
      <c r="A7805" t="inlineStr">
        <is>
          <t>L0214005</t>
        </is>
      </c>
      <c r="B7805" t="inlineStr">
        <is>
          <t>2026-04-25</t>
        </is>
      </c>
      <c r="C7805" t="inlineStr">
        <is>
          <t>home_use</t>
        </is>
      </c>
      <c r="D7805" t="inlineStr">
        <is>
          <t>IMP00063</t>
        </is>
      </c>
      <c r="E7805" t="inlineStr">
        <is>
          <t>T100440</t>
        </is>
      </c>
      <c r="F7805" s="32" t="n">
        <v>6161401.43</v>
      </c>
      <c r="G7805" s="32" t="n">
        <v>800982.1899999999</v>
      </c>
    </row>
    <row r="7806">
      <c r="A7806" t="inlineStr">
        <is>
          <t>L0214035</t>
        </is>
      </c>
      <c r="B7806" t="inlineStr">
        <is>
          <t>2026-04-25</t>
        </is>
      </c>
      <c r="C7806" t="inlineStr">
        <is>
          <t>home_use</t>
        </is>
      </c>
      <c r="D7806" t="inlineStr">
        <is>
          <t>IMP00288</t>
        </is>
      </c>
      <c r="E7806" t="inlineStr">
        <is>
          <t>T102011</t>
        </is>
      </c>
      <c r="F7806" s="32" t="n">
        <v>1106996.98</v>
      </c>
      <c r="G7806" s="32" t="n">
        <v>138374.62</v>
      </c>
    </row>
    <row r="7807">
      <c r="A7807" t="inlineStr">
        <is>
          <t>L0214038</t>
        </is>
      </c>
      <c r="B7807" t="inlineStr">
        <is>
          <t>2026-04-25</t>
        </is>
      </c>
      <c r="C7807" t="inlineStr">
        <is>
          <t>home_use</t>
        </is>
      </c>
      <c r="D7807" t="inlineStr">
        <is>
          <t>IMP00306</t>
        </is>
      </c>
      <c r="E7807" t="inlineStr">
        <is>
          <t>T102141</t>
        </is>
      </c>
      <c r="F7807" s="32" t="n">
        <v>1091631.59</v>
      </c>
      <c r="G7807" s="32" t="n">
        <v>114621.32</v>
      </c>
    </row>
    <row r="7808">
      <c r="A7808" t="inlineStr">
        <is>
          <t>L0214039</t>
        </is>
      </c>
      <c r="B7808" t="inlineStr">
        <is>
          <t>2026-04-25</t>
        </is>
      </c>
      <c r="C7808" t="inlineStr">
        <is>
          <t>home_use</t>
        </is>
      </c>
      <c r="D7808" t="inlineStr">
        <is>
          <t>IMP00306</t>
        </is>
      </c>
      <c r="E7808" t="inlineStr">
        <is>
          <t>T102141</t>
        </is>
      </c>
      <c r="F7808" s="32" t="n">
        <v>706314.3</v>
      </c>
      <c r="G7808" s="32" t="n">
        <v>81226.14</v>
      </c>
    </row>
    <row r="7809">
      <c r="A7809" t="inlineStr">
        <is>
          <t>L0214040</t>
        </is>
      </c>
      <c r="B7809" t="inlineStr">
        <is>
          <t>2026-04-25</t>
        </is>
      </c>
      <c r="C7809" t="inlineStr">
        <is>
          <t>home_use</t>
        </is>
      </c>
      <c r="D7809" t="inlineStr">
        <is>
          <t>IMP00306</t>
        </is>
      </c>
      <c r="E7809" t="inlineStr">
        <is>
          <t>T102141</t>
        </is>
      </c>
      <c r="F7809" s="32" t="n">
        <v>1676312.2</v>
      </c>
      <c r="G7809" s="32" t="n">
        <v>192775.9</v>
      </c>
    </row>
    <row r="7810">
      <c r="A7810" t="inlineStr">
        <is>
          <t>L0214041</t>
        </is>
      </c>
      <c r="B7810" t="inlineStr">
        <is>
          <t>2026-04-25</t>
        </is>
      </c>
      <c r="C7810" t="inlineStr">
        <is>
          <t>home_use</t>
        </is>
      </c>
      <c r="D7810" t="inlineStr">
        <is>
          <t>IMP00306</t>
        </is>
      </c>
      <c r="E7810" t="inlineStr">
        <is>
          <t>T102141</t>
        </is>
      </c>
      <c r="F7810" s="32" t="n">
        <v>1023200.69</v>
      </c>
      <c r="G7810" s="32" t="n">
        <v>127900.09</v>
      </c>
    </row>
    <row r="7811">
      <c r="A7811" t="inlineStr">
        <is>
          <t>L0214042</t>
        </is>
      </c>
      <c r="B7811" t="inlineStr">
        <is>
          <t>2026-04-25</t>
        </is>
      </c>
      <c r="C7811" t="inlineStr">
        <is>
          <t>home_use</t>
        </is>
      </c>
      <c r="D7811" t="inlineStr">
        <is>
          <t>IMP00306</t>
        </is>
      </c>
      <c r="E7811" t="inlineStr">
        <is>
          <t>T102141</t>
        </is>
      </c>
      <c r="F7811" s="32" t="n">
        <v>852556.28</v>
      </c>
      <c r="G7811" s="32" t="n">
        <v>89518.41</v>
      </c>
    </row>
    <row r="7812">
      <c r="A7812" t="inlineStr">
        <is>
          <t>L0214045</t>
        </is>
      </c>
      <c r="B7812" t="inlineStr">
        <is>
          <t>2026-04-25</t>
        </is>
      </c>
      <c r="C7812" t="inlineStr">
        <is>
          <t>home_use</t>
        </is>
      </c>
      <c r="D7812" t="inlineStr">
        <is>
          <t>IMP00306</t>
        </is>
      </c>
      <c r="E7812" t="inlineStr">
        <is>
          <t>T102141</t>
        </is>
      </c>
      <c r="F7812" s="32" t="n">
        <v>1220081.64</v>
      </c>
      <c r="G7812" s="32" t="n">
        <v>152510.21</v>
      </c>
    </row>
    <row r="7813">
      <c r="A7813" t="inlineStr">
        <is>
          <t>L0214046</t>
        </is>
      </c>
      <c r="B7813" t="inlineStr">
        <is>
          <t>2026-04-25</t>
        </is>
      </c>
      <c r="C7813" t="inlineStr">
        <is>
          <t>home_use</t>
        </is>
      </c>
      <c r="D7813" t="inlineStr">
        <is>
          <t>IMP00340</t>
        </is>
      </c>
      <c r="E7813" t="inlineStr">
        <is>
          <t>T102376</t>
        </is>
      </c>
      <c r="F7813" s="32" t="n">
        <v>10674912.61</v>
      </c>
      <c r="G7813" s="32" t="n">
        <v>1120865.82</v>
      </c>
    </row>
    <row r="7814">
      <c r="A7814" t="inlineStr">
        <is>
          <t>L0214070</t>
        </is>
      </c>
      <c r="B7814" t="inlineStr">
        <is>
          <t>2026-04-25</t>
        </is>
      </c>
      <c r="C7814" t="inlineStr">
        <is>
          <t>warehouse_out</t>
        </is>
      </c>
      <c r="D7814" t="inlineStr">
        <is>
          <t>IMP00448</t>
        </is>
      </c>
      <c r="E7814" t="inlineStr">
        <is>
          <t>T103130</t>
        </is>
      </c>
      <c r="F7814" s="32" t="n">
        <v>47364468.44</v>
      </c>
      <c r="G7814" s="32" t="n">
        <v>4736446.84</v>
      </c>
    </row>
    <row r="7815">
      <c r="A7815" t="inlineStr">
        <is>
          <t>L0214103</t>
        </is>
      </c>
      <c r="B7815" t="inlineStr">
        <is>
          <t>2026-04-25</t>
        </is>
      </c>
      <c r="C7815" t="inlineStr">
        <is>
          <t>home_use</t>
        </is>
      </c>
      <c r="D7815" t="inlineStr">
        <is>
          <t>IMP00643</t>
        </is>
      </c>
      <c r="E7815" t="inlineStr">
        <is>
          <t>T104498</t>
        </is>
      </c>
      <c r="F7815" s="32" t="n">
        <v>187979.29</v>
      </c>
      <c r="G7815" s="32" t="n">
        <v>18797.93</v>
      </c>
    </row>
    <row r="7816">
      <c r="A7816" t="inlineStr">
        <is>
          <t>L0214104</t>
        </is>
      </c>
      <c r="B7816" t="inlineStr">
        <is>
          <t>2026-04-25</t>
        </is>
      </c>
      <c r="C7816" t="inlineStr">
        <is>
          <t>home_use</t>
        </is>
      </c>
      <c r="D7816" t="inlineStr">
        <is>
          <t>IMP00643</t>
        </is>
      </c>
      <c r="E7816" t="inlineStr">
        <is>
          <t>T104498</t>
        </is>
      </c>
      <c r="F7816" s="32" t="n">
        <v>851419.55</v>
      </c>
      <c r="G7816" s="32" t="n">
        <v>85141.95</v>
      </c>
    </row>
    <row r="7817">
      <c r="A7817" t="inlineStr">
        <is>
          <t>L0214105</t>
        </is>
      </c>
      <c r="B7817" t="inlineStr">
        <is>
          <t>2026-04-25</t>
        </is>
      </c>
      <c r="C7817" t="inlineStr">
        <is>
          <t>home_use</t>
        </is>
      </c>
      <c r="D7817" t="inlineStr">
        <is>
          <t>IMP00643</t>
        </is>
      </c>
      <c r="E7817" t="inlineStr">
        <is>
          <t>T104498</t>
        </is>
      </c>
      <c r="F7817" s="32" t="n">
        <v>671681.09</v>
      </c>
      <c r="G7817" s="32" t="n">
        <v>67168.11</v>
      </c>
    </row>
    <row r="7818">
      <c r="A7818" t="inlineStr">
        <is>
          <t>L0214156</t>
        </is>
      </c>
      <c r="B7818" t="inlineStr">
        <is>
          <t>2026-04-25</t>
        </is>
      </c>
      <c r="C7818" t="inlineStr">
        <is>
          <t>home_use</t>
        </is>
      </c>
      <c r="D7818" t="inlineStr">
        <is>
          <t>IMP00926</t>
        </is>
      </c>
      <c r="E7818" t="inlineStr">
        <is>
          <t>T106477</t>
        </is>
      </c>
      <c r="F7818" s="32" t="n">
        <v>303880.38</v>
      </c>
      <c r="G7818" s="32" t="n">
        <v>32515.2</v>
      </c>
    </row>
    <row r="7819">
      <c r="A7819" t="inlineStr">
        <is>
          <t>L0214157</t>
        </is>
      </c>
      <c r="B7819" t="inlineStr">
        <is>
          <t>2026-04-25</t>
        </is>
      </c>
      <c r="C7819" t="inlineStr">
        <is>
          <t>home_use</t>
        </is>
      </c>
      <c r="D7819" t="inlineStr">
        <is>
          <t>IMP00926</t>
        </is>
      </c>
      <c r="E7819" t="inlineStr">
        <is>
          <t>T106477</t>
        </is>
      </c>
      <c r="F7819" s="32" t="n">
        <v>374903.04</v>
      </c>
      <c r="G7819" s="32" t="n">
        <v>40114.63</v>
      </c>
    </row>
    <row r="7820">
      <c r="A7820" t="inlineStr">
        <is>
          <t>L0214158</t>
        </is>
      </c>
      <c r="B7820" t="inlineStr">
        <is>
          <t>2026-04-25</t>
        </is>
      </c>
      <c r="C7820" t="inlineStr">
        <is>
          <t>home_use</t>
        </is>
      </c>
      <c r="D7820" t="inlineStr">
        <is>
          <t>IMP00926</t>
        </is>
      </c>
      <c r="E7820" t="inlineStr">
        <is>
          <t>T106477</t>
        </is>
      </c>
      <c r="F7820" s="32" t="n">
        <v>874166.96</v>
      </c>
      <c r="G7820" s="32" t="n">
        <v>91787.53</v>
      </c>
    </row>
    <row r="7821">
      <c r="A7821" t="inlineStr">
        <is>
          <t>L0214159</t>
        </is>
      </c>
      <c r="B7821" t="inlineStr">
        <is>
          <t>2026-04-25</t>
        </is>
      </c>
      <c r="C7821" t="inlineStr">
        <is>
          <t>home_use</t>
        </is>
      </c>
      <c r="D7821" t="inlineStr">
        <is>
          <t>IMP00926</t>
        </is>
      </c>
      <c r="E7821" t="inlineStr">
        <is>
          <t>T106477</t>
        </is>
      </c>
      <c r="F7821" s="32" t="n">
        <v>14346622.23</v>
      </c>
      <c r="G7821" s="32" t="n">
        <v>1506395.33</v>
      </c>
    </row>
    <row r="7822">
      <c r="A7822" t="inlineStr">
        <is>
          <t>L0214162</t>
        </is>
      </c>
      <c r="B7822" t="inlineStr">
        <is>
          <t>2026-04-25</t>
        </is>
      </c>
      <c r="C7822" t="inlineStr">
        <is>
          <t>home_use</t>
        </is>
      </c>
      <c r="D7822" t="inlineStr">
        <is>
          <t>IMP00950</t>
        </is>
      </c>
      <c r="F7822" s="32" t="n">
        <v>406244.78</v>
      </c>
      <c r="G7822" s="32" t="n">
        <v>47530.64</v>
      </c>
    </row>
    <row r="7823">
      <c r="A7823" t="inlineStr">
        <is>
          <t>L0214163</t>
        </is>
      </c>
      <c r="B7823" t="inlineStr">
        <is>
          <t>2026-04-25</t>
        </is>
      </c>
      <c r="C7823" t="inlineStr">
        <is>
          <t>home_use</t>
        </is>
      </c>
      <c r="D7823" t="inlineStr">
        <is>
          <t>IMP00950</t>
        </is>
      </c>
      <c r="F7823" s="32" t="n">
        <v>5104899.23</v>
      </c>
      <c r="G7823" s="32" t="n">
        <v>597273.21</v>
      </c>
    </row>
    <row r="7824">
      <c r="A7824" t="inlineStr">
        <is>
          <t>L0214164</t>
        </is>
      </c>
      <c r="B7824" t="inlineStr">
        <is>
          <t>2026-04-25</t>
        </is>
      </c>
      <c r="C7824" t="inlineStr">
        <is>
          <t>home_use</t>
        </is>
      </c>
      <c r="D7824" t="inlineStr">
        <is>
          <t>IMP00950</t>
        </is>
      </c>
      <c r="F7824" s="32" t="n">
        <v>4283137.56</v>
      </c>
      <c r="G7824" s="32" t="n">
        <v>556807.88</v>
      </c>
    </row>
    <row r="7825">
      <c r="A7825" t="inlineStr">
        <is>
          <t>L0214165</t>
        </is>
      </c>
      <c r="B7825" t="inlineStr">
        <is>
          <t>2026-04-25</t>
        </is>
      </c>
      <c r="C7825" t="inlineStr">
        <is>
          <t>home_use</t>
        </is>
      </c>
      <c r="D7825" t="inlineStr">
        <is>
          <t>IMP00950</t>
        </is>
      </c>
      <c r="F7825" s="32" t="n">
        <v>516745.66</v>
      </c>
      <c r="G7825" s="32" t="n">
        <v>67176.94</v>
      </c>
    </row>
    <row r="7826">
      <c r="A7826" t="inlineStr">
        <is>
          <t>L0214166</t>
        </is>
      </c>
      <c r="B7826" t="inlineStr">
        <is>
          <t>2026-04-25</t>
        </is>
      </c>
      <c r="C7826" t="inlineStr">
        <is>
          <t>home_use</t>
        </is>
      </c>
      <c r="D7826" t="inlineStr">
        <is>
          <t>IMP00950</t>
        </is>
      </c>
      <c r="F7826" s="32" t="n">
        <v>355371.11</v>
      </c>
      <c r="G7826" s="32" t="n">
        <v>41578.42</v>
      </c>
    </row>
    <row r="7827">
      <c r="A7827" t="inlineStr">
        <is>
          <t>L0214171</t>
        </is>
      </c>
      <c r="B7827" t="inlineStr">
        <is>
          <t>2026-04-25</t>
        </is>
      </c>
      <c r="C7827" t="inlineStr">
        <is>
          <t>home_use</t>
        </is>
      </c>
      <c r="D7827" t="inlineStr">
        <is>
          <t>IMP00999</t>
        </is>
      </c>
      <c r="E7827" t="inlineStr">
        <is>
          <t>T106987</t>
        </is>
      </c>
      <c r="F7827" s="32" t="n">
        <v>1382141.64</v>
      </c>
      <c r="G7827" s="32" t="n">
        <v>145124.87</v>
      </c>
    </row>
    <row r="7828">
      <c r="A7828" t="inlineStr">
        <is>
          <t>L0214174</t>
        </is>
      </c>
      <c r="B7828" t="inlineStr">
        <is>
          <t>2026-04-25</t>
        </is>
      </c>
      <c r="C7828" t="inlineStr">
        <is>
          <t>home_use</t>
        </is>
      </c>
      <c r="D7828" t="inlineStr">
        <is>
          <t>IMP00999</t>
        </is>
      </c>
      <c r="E7828" t="inlineStr">
        <is>
          <t>T106987</t>
        </is>
      </c>
      <c r="F7828" s="32" t="n">
        <v>2943298.09</v>
      </c>
      <c r="G7828" s="32" t="n">
        <v>309046.3</v>
      </c>
    </row>
    <row r="7829">
      <c r="A7829" t="inlineStr">
        <is>
          <t>L0214182</t>
        </is>
      </c>
      <c r="B7829" t="inlineStr">
        <is>
          <t>2026-04-25</t>
        </is>
      </c>
      <c r="C7829" t="inlineStr">
        <is>
          <t>home_use</t>
        </is>
      </c>
      <c r="D7829" t="inlineStr">
        <is>
          <t>IMP01037</t>
        </is>
      </c>
      <c r="E7829" t="inlineStr">
        <is>
          <t>T107258</t>
        </is>
      </c>
      <c r="F7829" s="32" t="n">
        <v>2239422.56</v>
      </c>
      <c r="G7829" s="32" t="n">
        <v>223942.26</v>
      </c>
    </row>
    <row r="7830">
      <c r="A7830" t="inlineStr">
        <is>
          <t>L0214185</t>
        </is>
      </c>
      <c r="B7830" t="inlineStr">
        <is>
          <t>2026-04-25</t>
        </is>
      </c>
      <c r="C7830" t="inlineStr">
        <is>
          <t>home_use</t>
        </is>
      </c>
      <c r="D7830" t="inlineStr">
        <is>
          <t>IMP01037</t>
        </is>
      </c>
      <c r="E7830" t="inlineStr">
        <is>
          <t>T107258</t>
        </is>
      </c>
      <c r="F7830" s="32" t="n">
        <v>1996235.26</v>
      </c>
      <c r="G7830" s="32" t="n">
        <v>199623.53</v>
      </c>
    </row>
    <row r="7831">
      <c r="A7831" t="inlineStr">
        <is>
          <t>L0214186</t>
        </is>
      </c>
      <c r="B7831" t="inlineStr">
        <is>
          <t>2026-04-25</t>
        </is>
      </c>
      <c r="C7831" t="inlineStr">
        <is>
          <t>home_use</t>
        </is>
      </c>
      <c r="D7831" t="inlineStr">
        <is>
          <t>IMP01037</t>
        </is>
      </c>
      <c r="E7831" t="inlineStr">
        <is>
          <t>T107258</t>
        </is>
      </c>
      <c r="F7831" s="32" t="n">
        <v>5222314.2</v>
      </c>
      <c r="G7831" s="32" t="n">
        <v>522231.42</v>
      </c>
    </row>
    <row r="7832">
      <c r="A7832" t="inlineStr">
        <is>
          <t>L0214187</t>
        </is>
      </c>
      <c r="B7832" t="inlineStr">
        <is>
          <t>2026-04-25</t>
        </is>
      </c>
      <c r="C7832" t="inlineStr">
        <is>
          <t>home_use</t>
        </is>
      </c>
      <c r="D7832" t="inlineStr">
        <is>
          <t>IMP01037</t>
        </is>
      </c>
      <c r="E7832" t="inlineStr">
        <is>
          <t>T107258</t>
        </is>
      </c>
      <c r="F7832" s="32" t="n">
        <v>796092.79</v>
      </c>
      <c r="G7832" s="32" t="n">
        <v>79609.28</v>
      </c>
    </row>
    <row r="7833">
      <c r="A7833" t="inlineStr">
        <is>
          <t>L0214188</t>
        </is>
      </c>
      <c r="B7833" t="inlineStr">
        <is>
          <t>2026-04-25</t>
        </is>
      </c>
      <c r="C7833" t="inlineStr">
        <is>
          <t>home_use</t>
        </is>
      </c>
      <c r="D7833" t="inlineStr">
        <is>
          <t>IMP01037</t>
        </is>
      </c>
      <c r="E7833" t="inlineStr">
        <is>
          <t>T107258</t>
        </is>
      </c>
      <c r="F7833" s="32" t="n">
        <v>15797657.08</v>
      </c>
      <c r="G7833" s="32" t="n">
        <v>1579765.71</v>
      </c>
    </row>
    <row r="7834">
      <c r="A7834" t="inlineStr">
        <is>
          <t>L0214189</t>
        </is>
      </c>
      <c r="B7834" t="inlineStr">
        <is>
          <t>2026-04-25</t>
        </is>
      </c>
      <c r="C7834" t="inlineStr">
        <is>
          <t>home_use</t>
        </is>
      </c>
      <c r="D7834" t="inlineStr">
        <is>
          <t>IMP01037</t>
        </is>
      </c>
      <c r="E7834" t="inlineStr">
        <is>
          <t>T107258</t>
        </is>
      </c>
      <c r="F7834" s="32" t="n">
        <v>3137536.57</v>
      </c>
      <c r="G7834" s="32" t="n">
        <v>313753.66</v>
      </c>
    </row>
    <row r="7835">
      <c r="A7835" t="inlineStr">
        <is>
          <t>L0214194</t>
        </is>
      </c>
      <c r="B7835" t="inlineStr">
        <is>
          <t>2026-04-25</t>
        </is>
      </c>
      <c r="C7835" t="inlineStr">
        <is>
          <t>home_use</t>
        </is>
      </c>
      <c r="D7835" t="inlineStr">
        <is>
          <t>IMP01082</t>
        </is>
      </c>
      <c r="E7835" t="inlineStr">
        <is>
          <t>T107573</t>
        </is>
      </c>
      <c r="F7835" s="32" t="n">
        <v>3189566.88</v>
      </c>
      <c r="G7835" s="32" t="n">
        <v>357231.49</v>
      </c>
    </row>
    <row r="7836">
      <c r="A7836" t="inlineStr">
        <is>
          <t>L0214199</t>
        </is>
      </c>
      <c r="B7836" t="inlineStr">
        <is>
          <t>2026-04-25</t>
        </is>
      </c>
      <c r="C7836" t="inlineStr">
        <is>
          <t>home_use</t>
        </is>
      </c>
      <c r="D7836" t="inlineStr">
        <is>
          <t>IMP01142</t>
        </is>
      </c>
      <c r="E7836" t="inlineStr">
        <is>
          <t>T107992</t>
        </is>
      </c>
      <c r="F7836" s="32" t="n">
        <v>408970.21</v>
      </c>
      <c r="G7836" s="32" t="n">
        <v>45804.66</v>
      </c>
    </row>
    <row r="7837">
      <c r="A7837" t="inlineStr">
        <is>
          <t>L0214200</t>
        </is>
      </c>
      <c r="B7837" t="inlineStr">
        <is>
          <t>2026-04-25</t>
        </is>
      </c>
      <c r="C7837" t="inlineStr">
        <is>
          <t>home_use</t>
        </is>
      </c>
      <c r="D7837" t="inlineStr">
        <is>
          <t>IMP01142</t>
        </is>
      </c>
      <c r="E7837" t="inlineStr">
        <is>
          <t>T107992</t>
        </is>
      </c>
      <c r="F7837" s="32" t="n">
        <v>44615765.49</v>
      </c>
      <c r="G7837" s="32" t="n">
        <v>4461576.55</v>
      </c>
    </row>
    <row r="7838">
      <c r="A7838" t="inlineStr">
        <is>
          <t>L0214201</t>
        </is>
      </c>
      <c r="B7838" t="inlineStr">
        <is>
          <t>2026-04-25</t>
        </is>
      </c>
      <c r="C7838" t="inlineStr">
        <is>
          <t>home_use</t>
        </is>
      </c>
      <c r="D7838" t="inlineStr">
        <is>
          <t>IMP01142</t>
        </is>
      </c>
      <c r="E7838" t="inlineStr">
        <is>
          <t>T107992</t>
        </is>
      </c>
      <c r="F7838" s="32" t="n">
        <v>1695510.42</v>
      </c>
      <c r="G7838" s="32" t="n">
        <v>189897.17</v>
      </c>
    </row>
    <row r="7839">
      <c r="A7839" t="inlineStr">
        <is>
          <t>L0214202</t>
        </is>
      </c>
      <c r="B7839" t="inlineStr">
        <is>
          <t>2026-04-25</t>
        </is>
      </c>
      <c r="C7839" t="inlineStr">
        <is>
          <t>home_use</t>
        </is>
      </c>
      <c r="D7839" t="inlineStr">
        <is>
          <t>IMP01142</t>
        </is>
      </c>
      <c r="E7839" t="inlineStr">
        <is>
          <t>T107992</t>
        </is>
      </c>
      <c r="F7839" s="32" t="n">
        <v>1123283.72</v>
      </c>
      <c r="G7839" s="32" t="n">
        <v>125807.78</v>
      </c>
    </row>
    <row r="7840">
      <c r="A7840" t="inlineStr">
        <is>
          <t>L0214242</t>
        </is>
      </c>
      <c r="B7840" t="inlineStr">
        <is>
          <t>2026-04-25</t>
        </is>
      </c>
      <c r="C7840" t="inlineStr">
        <is>
          <t>home_use</t>
        </is>
      </c>
      <c r="D7840" t="inlineStr">
        <is>
          <t>IMP01310</t>
        </is>
      </c>
      <c r="E7840" t="inlineStr">
        <is>
          <t>T109167</t>
        </is>
      </c>
      <c r="F7840" s="32" t="n">
        <v>925423.89</v>
      </c>
      <c r="G7840" s="32" t="n">
        <v>99020.36</v>
      </c>
    </row>
    <row r="7841">
      <c r="A7841" t="inlineStr">
        <is>
          <t>L0214243</t>
        </is>
      </c>
      <c r="B7841" t="inlineStr">
        <is>
          <t>2026-04-25</t>
        </is>
      </c>
      <c r="C7841" t="inlineStr">
        <is>
          <t>home_use</t>
        </is>
      </c>
      <c r="D7841" t="inlineStr">
        <is>
          <t>IMP01310</t>
        </is>
      </c>
      <c r="E7841" t="inlineStr">
        <is>
          <t>T109167</t>
        </is>
      </c>
      <c r="F7841" s="32" t="n">
        <v>1203925.73</v>
      </c>
      <c r="G7841" s="32" t="n">
        <v>128820.05</v>
      </c>
    </row>
    <row r="7842">
      <c r="A7842" t="inlineStr">
        <is>
          <t>L0214244</t>
        </is>
      </c>
      <c r="B7842" t="inlineStr">
        <is>
          <t>2026-04-25</t>
        </is>
      </c>
      <c r="C7842" t="inlineStr">
        <is>
          <t>home_use</t>
        </is>
      </c>
      <c r="D7842" t="inlineStr">
        <is>
          <t>IMP01310</t>
        </is>
      </c>
      <c r="E7842" t="inlineStr">
        <is>
          <t>T109167</t>
        </is>
      </c>
      <c r="F7842" s="32" t="n">
        <v>442589.99</v>
      </c>
      <c r="G7842" s="32" t="n">
        <v>44259</v>
      </c>
    </row>
    <row r="7843">
      <c r="A7843" t="inlineStr">
        <is>
          <t>L0214245</t>
        </is>
      </c>
      <c r="B7843" t="inlineStr">
        <is>
          <t>2026-04-25</t>
        </is>
      </c>
      <c r="C7843" t="inlineStr">
        <is>
          <t>home_use</t>
        </is>
      </c>
      <c r="D7843" t="inlineStr">
        <is>
          <t>IMP01310</t>
        </is>
      </c>
      <c r="E7843" t="inlineStr">
        <is>
          <t>T109167</t>
        </is>
      </c>
      <c r="F7843" s="32" t="n">
        <v>2062271.94</v>
      </c>
      <c r="G7843" s="32" t="n">
        <v>268095.35</v>
      </c>
    </row>
    <row r="7844">
      <c r="A7844" t="inlineStr">
        <is>
          <t>L0214247</t>
        </is>
      </c>
      <c r="B7844" t="inlineStr">
        <is>
          <t>2026-04-25</t>
        </is>
      </c>
      <c r="C7844" t="inlineStr">
        <is>
          <t>home_use</t>
        </is>
      </c>
      <c r="D7844" t="inlineStr">
        <is>
          <t>IMP01310</t>
        </is>
      </c>
      <c r="E7844" t="inlineStr">
        <is>
          <t>T109167</t>
        </is>
      </c>
      <c r="F7844" s="32" t="n">
        <v>1382513.71</v>
      </c>
      <c r="G7844" s="32" t="n">
        <v>147928.97</v>
      </c>
    </row>
    <row r="7845">
      <c r="A7845" t="inlineStr">
        <is>
          <t>L0214248</t>
        </is>
      </c>
      <c r="B7845" t="inlineStr">
        <is>
          <t>2026-04-25</t>
        </is>
      </c>
      <c r="C7845" t="inlineStr">
        <is>
          <t>home_use</t>
        </is>
      </c>
      <c r="D7845" t="inlineStr">
        <is>
          <t>IMP01310</t>
        </is>
      </c>
      <c r="E7845" t="inlineStr">
        <is>
          <t>T109167</t>
        </is>
      </c>
      <c r="F7845" s="32" t="n">
        <v>905513.97</v>
      </c>
      <c r="G7845" s="32" t="n">
        <v>96889.99000000001</v>
      </c>
    </row>
    <row r="7846">
      <c r="A7846" t="inlineStr">
        <is>
          <t>L0214249</t>
        </is>
      </c>
      <c r="B7846" t="inlineStr">
        <is>
          <t>2026-04-25</t>
        </is>
      </c>
      <c r="C7846" t="inlineStr">
        <is>
          <t>home_use</t>
        </is>
      </c>
      <c r="D7846" t="inlineStr">
        <is>
          <t>IMP01310</t>
        </is>
      </c>
      <c r="E7846" t="inlineStr">
        <is>
          <t>T109167</t>
        </is>
      </c>
      <c r="F7846" s="32" t="n">
        <v>365691.57</v>
      </c>
      <c r="G7846" s="32" t="n">
        <v>47539.9</v>
      </c>
    </row>
    <row r="7847">
      <c r="A7847" t="inlineStr">
        <is>
          <t>L0214250</t>
        </is>
      </c>
      <c r="B7847" t="inlineStr">
        <is>
          <t>2026-04-25</t>
        </is>
      </c>
      <c r="C7847" t="inlineStr">
        <is>
          <t>home_use</t>
        </is>
      </c>
      <c r="D7847" t="inlineStr">
        <is>
          <t>IMP01310</t>
        </is>
      </c>
      <c r="E7847" t="inlineStr">
        <is>
          <t>T109167</t>
        </is>
      </c>
      <c r="F7847" s="32" t="n">
        <v>591213.9300000001</v>
      </c>
      <c r="G7847" s="32" t="n">
        <v>63259.89</v>
      </c>
    </row>
    <row r="7848">
      <c r="A7848" t="inlineStr">
        <is>
          <t>L0214251</t>
        </is>
      </c>
      <c r="B7848" t="inlineStr">
        <is>
          <t>2026-04-25</t>
        </is>
      </c>
      <c r="C7848" t="inlineStr">
        <is>
          <t>home_use</t>
        </is>
      </c>
      <c r="D7848" t="inlineStr">
        <is>
          <t>IMP01310</t>
        </is>
      </c>
      <c r="E7848" t="inlineStr">
        <is>
          <t>T109167</t>
        </is>
      </c>
      <c r="F7848" s="32" t="n">
        <v>1558229.65</v>
      </c>
      <c r="G7848" s="32" t="n">
        <v>155822.96</v>
      </c>
    </row>
    <row r="7849">
      <c r="A7849" t="inlineStr">
        <is>
          <t>L0214253</t>
        </is>
      </c>
      <c r="B7849" t="inlineStr">
        <is>
          <t>2026-04-25</t>
        </is>
      </c>
      <c r="C7849" t="inlineStr">
        <is>
          <t>home_use</t>
        </is>
      </c>
      <c r="D7849" t="inlineStr">
        <is>
          <t>IMP01315</t>
        </is>
      </c>
      <c r="E7849" t="inlineStr">
        <is>
          <t>T109203</t>
        </is>
      </c>
      <c r="F7849" s="32" t="n">
        <v>556856.05</v>
      </c>
      <c r="G7849" s="32" t="n">
        <v>58469.88</v>
      </c>
    </row>
    <row r="7850">
      <c r="A7850" t="inlineStr">
        <is>
          <t>L0214292</t>
        </is>
      </c>
      <c r="B7850" t="inlineStr">
        <is>
          <t>2026-04-26</t>
        </is>
      </c>
      <c r="C7850" t="inlineStr">
        <is>
          <t>home_use</t>
        </is>
      </c>
      <c r="D7850" t="inlineStr">
        <is>
          <t>IMP00063</t>
        </is>
      </c>
      <c r="E7850" t="inlineStr">
        <is>
          <t>T100440</t>
        </is>
      </c>
      <c r="F7850" s="32" t="n">
        <v>1563744.44</v>
      </c>
      <c r="G7850" s="32" t="n">
        <v>203286.78</v>
      </c>
    </row>
    <row r="7851">
      <c r="A7851" t="inlineStr">
        <is>
          <t>L0214293</t>
        </is>
      </c>
      <c r="B7851" t="inlineStr">
        <is>
          <t>2026-04-26</t>
        </is>
      </c>
      <c r="C7851" t="inlineStr">
        <is>
          <t>home_use</t>
        </is>
      </c>
      <c r="D7851" t="inlineStr">
        <is>
          <t>IMP00063</t>
        </is>
      </c>
      <c r="E7851" t="inlineStr">
        <is>
          <t>T100440</t>
        </is>
      </c>
      <c r="F7851" s="32" t="n">
        <v>3079943.81</v>
      </c>
      <c r="G7851" s="32" t="n">
        <v>344953.71</v>
      </c>
    </row>
    <row r="7852">
      <c r="A7852" t="inlineStr">
        <is>
          <t>L0214294</t>
        </is>
      </c>
      <c r="B7852" t="inlineStr">
        <is>
          <t>2026-04-26</t>
        </is>
      </c>
      <c r="C7852" t="inlineStr">
        <is>
          <t>home_use</t>
        </is>
      </c>
      <c r="D7852" t="inlineStr">
        <is>
          <t>IMP00063</t>
        </is>
      </c>
      <c r="E7852" t="inlineStr">
        <is>
          <t>T100440</t>
        </is>
      </c>
      <c r="F7852" s="32" t="n">
        <v>377188.85</v>
      </c>
      <c r="G7852" s="32" t="n">
        <v>43376.72</v>
      </c>
    </row>
    <row r="7853">
      <c r="A7853" t="inlineStr">
        <is>
          <t>L0214295</t>
        </is>
      </c>
      <c r="B7853" t="inlineStr">
        <is>
          <t>2026-04-26</t>
        </is>
      </c>
      <c r="C7853" t="inlineStr">
        <is>
          <t>home_use</t>
        </is>
      </c>
      <c r="D7853" t="inlineStr">
        <is>
          <t>IMP00063</t>
        </is>
      </c>
      <c r="E7853" t="inlineStr">
        <is>
          <t>T100440</t>
        </is>
      </c>
      <c r="F7853" s="32" t="n">
        <v>353785.99</v>
      </c>
      <c r="G7853" s="32" t="n">
        <v>37855.1</v>
      </c>
    </row>
    <row r="7854">
      <c r="A7854" t="inlineStr">
        <is>
          <t>L0214297</t>
        </is>
      </c>
      <c r="B7854" t="inlineStr">
        <is>
          <t>2026-04-26</t>
        </is>
      </c>
      <c r="C7854" t="inlineStr">
        <is>
          <t>home_use</t>
        </is>
      </c>
      <c r="D7854" t="inlineStr">
        <is>
          <t>IMP00063</t>
        </is>
      </c>
      <c r="E7854" t="inlineStr">
        <is>
          <t>T100440</t>
        </is>
      </c>
      <c r="F7854" s="32" t="n">
        <v>983447.61</v>
      </c>
      <c r="G7854" s="32" t="n">
        <v>113096.48</v>
      </c>
    </row>
    <row r="7855">
      <c r="A7855" t="inlineStr">
        <is>
          <t>L0214298</t>
        </is>
      </c>
      <c r="B7855" t="inlineStr">
        <is>
          <t>2026-04-26</t>
        </is>
      </c>
      <c r="C7855" t="inlineStr">
        <is>
          <t>home_use</t>
        </is>
      </c>
      <c r="D7855" t="inlineStr">
        <is>
          <t>IMP00063</t>
        </is>
      </c>
      <c r="E7855" t="inlineStr">
        <is>
          <t>T100440</t>
        </is>
      </c>
      <c r="F7855" s="32" t="n">
        <v>680742.22</v>
      </c>
      <c r="G7855" s="32" t="n">
        <v>78285.36</v>
      </c>
    </row>
    <row r="7856">
      <c r="A7856" t="inlineStr">
        <is>
          <t>L0214299</t>
        </is>
      </c>
      <c r="B7856" t="inlineStr">
        <is>
          <t>2026-04-26</t>
        </is>
      </c>
      <c r="C7856" t="inlineStr">
        <is>
          <t>home_use</t>
        </is>
      </c>
      <c r="D7856" t="inlineStr">
        <is>
          <t>IMP00063</t>
        </is>
      </c>
      <c r="E7856" t="inlineStr">
        <is>
          <t>T100440</t>
        </is>
      </c>
      <c r="F7856" s="32" t="n">
        <v>435695.26</v>
      </c>
      <c r="G7856" s="32" t="n">
        <v>50104.96</v>
      </c>
    </row>
    <row r="7857">
      <c r="A7857" t="inlineStr">
        <is>
          <t>L0214300</t>
        </is>
      </c>
      <c r="B7857" t="inlineStr">
        <is>
          <t>2026-04-26</t>
        </is>
      </c>
      <c r="C7857" t="inlineStr">
        <is>
          <t>home_use</t>
        </is>
      </c>
      <c r="D7857" t="inlineStr">
        <is>
          <t>IMP00063</t>
        </is>
      </c>
      <c r="E7857" t="inlineStr">
        <is>
          <t>T100440</t>
        </is>
      </c>
      <c r="F7857" s="32" t="n">
        <v>1392515.67</v>
      </c>
      <c r="G7857" s="32" t="n">
        <v>142036.6</v>
      </c>
    </row>
    <row r="7858">
      <c r="A7858" t="inlineStr">
        <is>
          <t>L0214301</t>
        </is>
      </c>
      <c r="B7858" t="inlineStr">
        <is>
          <t>2026-04-26</t>
        </is>
      </c>
      <c r="C7858" t="inlineStr">
        <is>
          <t>home_use</t>
        </is>
      </c>
      <c r="D7858" t="inlineStr">
        <is>
          <t>IMP00067</t>
        </is>
      </c>
      <c r="E7858" t="inlineStr">
        <is>
          <t>T100466</t>
        </is>
      </c>
      <c r="F7858" s="32" t="n">
        <v>14063475.41</v>
      </c>
      <c r="G7858" s="32" t="n">
        <v>1406347.54</v>
      </c>
    </row>
    <row r="7859">
      <c r="A7859" t="inlineStr">
        <is>
          <t>L0214304</t>
        </is>
      </c>
      <c r="B7859" t="inlineStr">
        <is>
          <t>2026-04-26</t>
        </is>
      </c>
      <c r="C7859" t="inlineStr">
        <is>
          <t>home_use</t>
        </is>
      </c>
      <c r="D7859" t="inlineStr">
        <is>
          <t>IMP00095</t>
        </is>
      </c>
      <c r="E7859" t="inlineStr">
        <is>
          <t>T100033</t>
        </is>
      </c>
      <c r="F7859" s="32" t="n">
        <v>1494319.95</v>
      </c>
      <c r="G7859" s="32" t="n">
        <v>156903.59</v>
      </c>
    </row>
    <row r="7860">
      <c r="A7860" t="inlineStr">
        <is>
          <t>L0214314</t>
        </is>
      </c>
      <c r="B7860" t="inlineStr">
        <is>
          <t>2026-04-26</t>
        </is>
      </c>
      <c r="C7860" t="inlineStr">
        <is>
          <t>home_use</t>
        </is>
      </c>
      <c r="D7860" t="inlineStr">
        <is>
          <t>IMP00156</t>
        </is>
      </c>
      <c r="F7860" s="32" t="n">
        <v>538467.3100000001</v>
      </c>
      <c r="G7860" s="32" t="n">
        <v>70000.75</v>
      </c>
    </row>
    <row r="7861">
      <c r="A7861" t="inlineStr">
        <is>
          <t>L0214331</t>
        </is>
      </c>
      <c r="B7861" t="inlineStr">
        <is>
          <t>2026-04-26</t>
        </is>
      </c>
      <c r="C7861" t="inlineStr">
        <is>
          <t>home_use</t>
        </is>
      </c>
      <c r="D7861" t="inlineStr">
        <is>
          <t>IMP00306</t>
        </is>
      </c>
      <c r="E7861" t="inlineStr">
        <is>
          <t>T102141</t>
        </is>
      </c>
      <c r="F7861" s="32" t="n">
        <v>532469.1899999999</v>
      </c>
      <c r="G7861" s="32" t="n">
        <v>55909.27</v>
      </c>
    </row>
    <row r="7862">
      <c r="A7862" t="inlineStr">
        <is>
          <t>L0214332</t>
        </is>
      </c>
      <c r="B7862" t="inlineStr">
        <is>
          <t>2026-04-26</t>
        </is>
      </c>
      <c r="C7862" t="inlineStr">
        <is>
          <t>home_use</t>
        </is>
      </c>
      <c r="D7862" t="inlineStr">
        <is>
          <t>IMP00306</t>
        </is>
      </c>
      <c r="E7862" t="inlineStr">
        <is>
          <t>T102141</t>
        </is>
      </c>
      <c r="F7862" s="32" t="n">
        <v>3406128.68</v>
      </c>
      <c r="G7862" s="32" t="n">
        <v>391704.8</v>
      </c>
    </row>
    <row r="7863">
      <c r="A7863" t="inlineStr">
        <is>
          <t>L0214333</t>
        </is>
      </c>
      <c r="B7863" t="inlineStr">
        <is>
          <t>2026-04-26</t>
        </is>
      </c>
      <c r="C7863" t="inlineStr">
        <is>
          <t>home_use</t>
        </is>
      </c>
      <c r="D7863" t="inlineStr">
        <is>
          <t>IMP00306</t>
        </is>
      </c>
      <c r="E7863" t="inlineStr">
        <is>
          <t>T102141</t>
        </is>
      </c>
      <c r="F7863" s="32" t="n">
        <v>814928</v>
      </c>
      <c r="G7863" s="32" t="n">
        <v>101866</v>
      </c>
    </row>
    <row r="7864">
      <c r="A7864" t="inlineStr">
        <is>
          <t>L0214365</t>
        </is>
      </c>
      <c r="B7864" t="inlineStr">
        <is>
          <t>2026-04-26</t>
        </is>
      </c>
      <c r="C7864" t="inlineStr">
        <is>
          <t>home_use</t>
        </is>
      </c>
      <c r="D7864" t="inlineStr">
        <is>
          <t>IMP00464</t>
        </is>
      </c>
      <c r="E7864" t="inlineStr">
        <is>
          <t>T100033</t>
        </is>
      </c>
      <c r="F7864" s="32" t="n">
        <v>4589737.04</v>
      </c>
      <c r="G7864" s="32" t="n">
        <v>573717.13</v>
      </c>
    </row>
    <row r="7865">
      <c r="A7865" t="inlineStr">
        <is>
          <t>L0214366</t>
        </is>
      </c>
      <c r="B7865" t="inlineStr">
        <is>
          <t>2026-04-26</t>
        </is>
      </c>
      <c r="C7865" t="inlineStr">
        <is>
          <t>home_use</t>
        </is>
      </c>
      <c r="D7865" t="inlineStr">
        <is>
          <t>IMP00464</t>
        </is>
      </c>
      <c r="E7865" t="inlineStr">
        <is>
          <t>T100033</t>
        </is>
      </c>
      <c r="F7865" s="32" t="n">
        <v>1355441</v>
      </c>
      <c r="G7865" s="32" t="n">
        <v>169430.12</v>
      </c>
    </row>
    <row r="7866">
      <c r="A7866" t="inlineStr">
        <is>
          <t>L0214369</t>
        </is>
      </c>
      <c r="B7866" t="inlineStr">
        <is>
          <t>2026-04-26</t>
        </is>
      </c>
      <c r="C7866" t="inlineStr">
        <is>
          <t>transit</t>
        </is>
      </c>
      <c r="D7866" t="inlineStr">
        <is>
          <t>IMP00490</t>
        </is>
      </c>
      <c r="E7866" t="inlineStr">
        <is>
          <t>T103425</t>
        </is>
      </c>
      <c r="F7866" s="32" t="n">
        <v>5018445.4</v>
      </c>
      <c r="G7866" s="32" t="n">
        <v>0</v>
      </c>
    </row>
    <row r="7867">
      <c r="A7867" t="inlineStr">
        <is>
          <t>L0214370</t>
        </is>
      </c>
      <c r="B7867" t="inlineStr">
        <is>
          <t>2026-04-26</t>
        </is>
      </c>
      <c r="C7867" t="inlineStr">
        <is>
          <t>home_use</t>
        </is>
      </c>
      <c r="D7867" t="inlineStr">
        <is>
          <t>IMP00490</t>
        </is>
      </c>
      <c r="E7867" t="inlineStr">
        <is>
          <t>T103425</t>
        </is>
      </c>
      <c r="F7867" s="32" t="n">
        <v>9891228.380000001</v>
      </c>
      <c r="G7867" s="32" t="n">
        <v>989122.84</v>
      </c>
    </row>
    <row r="7868">
      <c r="A7868" t="inlineStr">
        <is>
          <t>L0214391</t>
        </is>
      </c>
      <c r="B7868" t="inlineStr">
        <is>
          <t>2026-04-26</t>
        </is>
      </c>
      <c r="C7868" t="inlineStr">
        <is>
          <t>home_use</t>
        </is>
      </c>
      <c r="D7868" t="inlineStr">
        <is>
          <t>IMP00643</t>
        </is>
      </c>
      <c r="E7868" t="inlineStr">
        <is>
          <t>T104498</t>
        </is>
      </c>
      <c r="F7868" s="32" t="n">
        <v>662850.03</v>
      </c>
      <c r="G7868" s="32" t="n">
        <v>66285</v>
      </c>
    </row>
    <row r="7869">
      <c r="A7869" t="inlineStr">
        <is>
          <t>L0214393</t>
        </is>
      </c>
      <c r="B7869" t="inlineStr">
        <is>
          <t>2026-04-26</t>
        </is>
      </c>
      <c r="C7869" t="inlineStr">
        <is>
          <t>home_use</t>
        </is>
      </c>
      <c r="D7869" t="inlineStr">
        <is>
          <t>IMP00643</t>
        </is>
      </c>
      <c r="E7869" t="inlineStr">
        <is>
          <t>T104498</t>
        </is>
      </c>
      <c r="F7869" s="32" t="n">
        <v>1165173.1</v>
      </c>
      <c r="G7869" s="32" t="n">
        <v>116517.31</v>
      </c>
    </row>
    <row r="7870">
      <c r="A7870" t="inlineStr">
        <is>
          <t>L0214394</t>
        </is>
      </c>
      <c r="B7870" t="inlineStr">
        <is>
          <t>2026-04-26</t>
        </is>
      </c>
      <c r="C7870" t="inlineStr">
        <is>
          <t>warehouse_out</t>
        </is>
      </c>
      <c r="D7870" t="inlineStr">
        <is>
          <t>IMP00643</t>
        </is>
      </c>
      <c r="E7870" t="inlineStr">
        <is>
          <t>T104498</t>
        </is>
      </c>
      <c r="F7870" s="32" t="n">
        <v>692707.38</v>
      </c>
      <c r="G7870" s="32" t="n">
        <v>69270.74000000001</v>
      </c>
    </row>
    <row r="7871">
      <c r="A7871" t="inlineStr">
        <is>
          <t>L0214412</t>
        </is>
      </c>
      <c r="B7871" t="inlineStr">
        <is>
          <t>2026-04-26</t>
        </is>
      </c>
      <c r="C7871" t="inlineStr">
        <is>
          <t>home_use</t>
        </is>
      </c>
      <c r="D7871" t="inlineStr">
        <is>
          <t>IMP00753</t>
        </is>
      </c>
      <c r="E7871" t="inlineStr">
        <is>
          <t>T105264</t>
        </is>
      </c>
      <c r="F7871" s="32" t="n">
        <v>1142804.36</v>
      </c>
      <c r="G7871" s="32" t="n">
        <v>119994.46</v>
      </c>
    </row>
    <row r="7872">
      <c r="A7872" t="inlineStr">
        <is>
          <t>L0214438</t>
        </is>
      </c>
      <c r="B7872" t="inlineStr">
        <is>
          <t>2026-04-26</t>
        </is>
      </c>
      <c r="C7872" t="inlineStr">
        <is>
          <t>home_use</t>
        </is>
      </c>
      <c r="D7872" t="inlineStr">
        <is>
          <t>IMP00926</t>
        </is>
      </c>
      <c r="E7872" t="inlineStr">
        <is>
          <t>T106477</t>
        </is>
      </c>
      <c r="F7872" s="32" t="n">
        <v>9004370.41</v>
      </c>
      <c r="G7872" s="32" t="n">
        <v>945458.89</v>
      </c>
    </row>
    <row r="7873">
      <c r="A7873" t="inlineStr">
        <is>
          <t>L0214439</t>
        </is>
      </c>
      <c r="B7873" t="inlineStr">
        <is>
          <t>2026-04-26</t>
        </is>
      </c>
      <c r="C7873" t="inlineStr">
        <is>
          <t>home_use</t>
        </is>
      </c>
      <c r="D7873" t="inlineStr">
        <is>
          <t>IMP00926</t>
        </is>
      </c>
      <c r="E7873" t="inlineStr">
        <is>
          <t>T106477</t>
        </is>
      </c>
      <c r="F7873" s="32" t="n">
        <v>1852250.31</v>
      </c>
      <c r="G7873" s="32" t="n">
        <v>185225.03</v>
      </c>
    </row>
    <row r="7874">
      <c r="A7874" t="inlineStr">
        <is>
          <t>L0214440</t>
        </is>
      </c>
      <c r="B7874" t="inlineStr">
        <is>
          <t>2026-04-26</t>
        </is>
      </c>
      <c r="C7874" t="inlineStr">
        <is>
          <t>home_use</t>
        </is>
      </c>
      <c r="D7874" t="inlineStr">
        <is>
          <t>IMP00926</t>
        </is>
      </c>
      <c r="E7874" t="inlineStr">
        <is>
          <t>T106477</t>
        </is>
      </c>
      <c r="F7874" s="32" t="n">
        <v>4839014.04</v>
      </c>
      <c r="G7874" s="32" t="n">
        <v>508096.47</v>
      </c>
    </row>
    <row r="7875">
      <c r="A7875" t="inlineStr">
        <is>
          <t>L0214445</t>
        </is>
      </c>
      <c r="B7875" t="inlineStr">
        <is>
          <t>2026-04-26</t>
        </is>
      </c>
      <c r="C7875" t="inlineStr">
        <is>
          <t>home_use</t>
        </is>
      </c>
      <c r="D7875" t="inlineStr">
        <is>
          <t>IMP00950</t>
        </is>
      </c>
      <c r="F7875" s="32" t="n">
        <v>2035219.66</v>
      </c>
      <c r="G7875" s="32" t="n">
        <v>264578.56</v>
      </c>
    </row>
    <row r="7876">
      <c r="A7876" t="inlineStr">
        <is>
          <t>L0214446</t>
        </is>
      </c>
      <c r="B7876" t="inlineStr">
        <is>
          <t>2026-04-26</t>
        </is>
      </c>
      <c r="C7876" t="inlineStr">
        <is>
          <t>home_use</t>
        </is>
      </c>
      <c r="D7876" t="inlineStr">
        <is>
          <t>IMP00950</t>
        </is>
      </c>
      <c r="F7876" s="32" t="n">
        <v>412810.14</v>
      </c>
      <c r="G7876" s="32" t="n">
        <v>48298.79</v>
      </c>
    </row>
    <row r="7877">
      <c r="A7877" t="inlineStr">
        <is>
          <t>L0214454</t>
        </is>
      </c>
      <c r="B7877" t="inlineStr">
        <is>
          <t>2026-04-26</t>
        </is>
      </c>
      <c r="C7877" t="inlineStr">
        <is>
          <t>home_use</t>
        </is>
      </c>
      <c r="D7877" t="inlineStr">
        <is>
          <t>IMP00990</t>
        </is>
      </c>
      <c r="E7877" t="inlineStr">
        <is>
          <t>T100033</t>
        </is>
      </c>
      <c r="F7877" s="32" t="n">
        <v>820385.51</v>
      </c>
      <c r="G7877" s="32" t="n">
        <v>82038.55</v>
      </c>
    </row>
    <row r="7878">
      <c r="A7878" t="inlineStr">
        <is>
          <t>L0214458</t>
        </is>
      </c>
      <c r="B7878" t="inlineStr">
        <is>
          <t>2026-04-26</t>
        </is>
      </c>
      <c r="C7878" t="inlineStr">
        <is>
          <t>home_use</t>
        </is>
      </c>
      <c r="D7878" t="inlineStr">
        <is>
          <t>IMP00999</t>
        </is>
      </c>
      <c r="E7878" t="inlineStr">
        <is>
          <t>T106987</t>
        </is>
      </c>
      <c r="F7878" s="32" t="n">
        <v>2418514.46</v>
      </c>
      <c r="G7878" s="32" t="n">
        <v>290221.74</v>
      </c>
    </row>
    <row r="7879">
      <c r="A7879" t="inlineStr">
        <is>
          <t>L0214474</t>
        </is>
      </c>
      <c r="B7879" t="inlineStr">
        <is>
          <t>2026-04-26</t>
        </is>
      </c>
      <c r="C7879" t="inlineStr">
        <is>
          <t>home_use</t>
        </is>
      </c>
      <c r="D7879" t="inlineStr">
        <is>
          <t>IMP01037</t>
        </is>
      </c>
      <c r="E7879" t="inlineStr">
        <is>
          <t>T107258</t>
        </is>
      </c>
      <c r="F7879" s="32" t="n">
        <v>2127525.55</v>
      </c>
      <c r="G7879" s="32" t="n">
        <v>212752.55</v>
      </c>
    </row>
    <row r="7880">
      <c r="A7880" t="inlineStr">
        <is>
          <t>L0214475</t>
        </is>
      </c>
      <c r="B7880" t="inlineStr">
        <is>
          <t>2026-04-26</t>
        </is>
      </c>
      <c r="C7880" t="inlineStr">
        <is>
          <t>home_use</t>
        </is>
      </c>
      <c r="D7880" t="inlineStr">
        <is>
          <t>IMP01037</t>
        </is>
      </c>
      <c r="E7880" t="inlineStr">
        <is>
          <t>T107258</t>
        </is>
      </c>
      <c r="F7880" s="32" t="n">
        <v>1169269.44</v>
      </c>
      <c r="G7880" s="32" t="n">
        <v>116926.94</v>
      </c>
    </row>
    <row r="7881">
      <c r="A7881" t="inlineStr">
        <is>
          <t>L0214476</t>
        </is>
      </c>
      <c r="B7881" t="inlineStr">
        <is>
          <t>2026-04-26</t>
        </is>
      </c>
      <c r="C7881" t="inlineStr">
        <is>
          <t>home_use</t>
        </is>
      </c>
      <c r="D7881" t="inlineStr">
        <is>
          <t>IMP01037</t>
        </is>
      </c>
      <c r="E7881" t="inlineStr">
        <is>
          <t>T107258</t>
        </is>
      </c>
      <c r="F7881" s="32" t="n">
        <v>726175.99</v>
      </c>
      <c r="G7881" s="32" t="n">
        <v>87141.12</v>
      </c>
    </row>
    <row r="7882">
      <c r="A7882" t="inlineStr">
        <is>
          <t>L0214521</t>
        </is>
      </c>
      <c r="B7882" t="inlineStr">
        <is>
          <t>2026-04-26</t>
        </is>
      </c>
      <c r="C7882" t="inlineStr">
        <is>
          <t>home_use</t>
        </is>
      </c>
      <c r="D7882" t="inlineStr">
        <is>
          <t>IMP01310</t>
        </is>
      </c>
      <c r="E7882" t="inlineStr">
        <is>
          <t>T109167</t>
        </is>
      </c>
      <c r="F7882" s="32" t="n">
        <v>211288.28</v>
      </c>
      <c r="G7882" s="32" t="n">
        <v>21128.83</v>
      </c>
    </row>
    <row r="7883">
      <c r="A7883" t="inlineStr">
        <is>
          <t>L0214522</t>
        </is>
      </c>
      <c r="B7883" t="inlineStr">
        <is>
          <t>2026-04-26</t>
        </is>
      </c>
      <c r="C7883" t="inlineStr">
        <is>
          <t>home_use</t>
        </is>
      </c>
      <c r="D7883" t="inlineStr">
        <is>
          <t>IMP01310</t>
        </is>
      </c>
      <c r="E7883" t="inlineStr">
        <is>
          <t>T109167</t>
        </is>
      </c>
      <c r="F7883" s="32" t="n">
        <v>394556.23</v>
      </c>
      <c r="G7883" s="32" t="n">
        <v>42217.52</v>
      </c>
    </row>
    <row r="7884">
      <c r="A7884" t="inlineStr">
        <is>
          <t>L0214523</t>
        </is>
      </c>
      <c r="B7884" t="inlineStr">
        <is>
          <t>2026-04-26</t>
        </is>
      </c>
      <c r="C7884" t="inlineStr">
        <is>
          <t>home_use</t>
        </is>
      </c>
      <c r="D7884" t="inlineStr">
        <is>
          <t>IMP01310</t>
        </is>
      </c>
      <c r="E7884" t="inlineStr">
        <is>
          <t>T109167</t>
        </is>
      </c>
      <c r="F7884" s="32" t="n">
        <v>140488.33</v>
      </c>
      <c r="G7884" s="32" t="n">
        <v>15032.25</v>
      </c>
    </row>
    <row r="7885">
      <c r="A7885" t="inlineStr">
        <is>
          <t>L0214524</t>
        </is>
      </c>
      <c r="B7885" t="inlineStr">
        <is>
          <t>2026-04-26</t>
        </is>
      </c>
      <c r="C7885" t="inlineStr">
        <is>
          <t>home_use</t>
        </is>
      </c>
      <c r="D7885" t="inlineStr">
        <is>
          <t>IMP01310</t>
        </is>
      </c>
      <c r="E7885" t="inlineStr">
        <is>
          <t>T109167</t>
        </is>
      </c>
      <c r="F7885" s="32" t="n">
        <v>113989.65</v>
      </c>
      <c r="G7885" s="32" t="n">
        <v>12196.89</v>
      </c>
    </row>
    <row r="7886">
      <c r="A7886" t="inlineStr">
        <is>
          <t>L0214525</t>
        </is>
      </c>
      <c r="B7886" t="inlineStr">
        <is>
          <t>2026-04-26</t>
        </is>
      </c>
      <c r="C7886" t="inlineStr">
        <is>
          <t>home_use</t>
        </is>
      </c>
      <c r="D7886" t="inlineStr">
        <is>
          <t>IMP01310</t>
        </is>
      </c>
      <c r="E7886" t="inlineStr">
        <is>
          <t>T109167</t>
        </is>
      </c>
      <c r="F7886" s="32" t="n">
        <v>1565162.95</v>
      </c>
      <c r="G7886" s="32" t="n">
        <v>167472.44</v>
      </c>
    </row>
    <row r="7887">
      <c r="A7887" t="inlineStr">
        <is>
          <t>L0214526</t>
        </is>
      </c>
      <c r="B7887" t="inlineStr">
        <is>
          <t>2026-04-26</t>
        </is>
      </c>
      <c r="C7887" t="inlineStr">
        <is>
          <t>home_use</t>
        </is>
      </c>
      <c r="D7887" t="inlineStr">
        <is>
          <t>IMP01310</t>
        </is>
      </c>
      <c r="E7887" t="inlineStr">
        <is>
          <t>T109167</t>
        </is>
      </c>
      <c r="F7887" s="32" t="n">
        <v>473808.4</v>
      </c>
      <c r="G7887" s="32" t="n">
        <v>50697.5</v>
      </c>
    </row>
    <row r="7888">
      <c r="A7888" t="inlineStr">
        <is>
          <t>L0214530</t>
        </is>
      </c>
      <c r="B7888" t="inlineStr">
        <is>
          <t>2026-04-26</t>
        </is>
      </c>
      <c r="C7888" t="inlineStr">
        <is>
          <t>home_use_exempt</t>
        </is>
      </c>
      <c r="D7888" t="inlineStr">
        <is>
          <t>IMP01315</t>
        </is>
      </c>
      <c r="E7888" t="inlineStr">
        <is>
          <t>T109203</t>
        </is>
      </c>
      <c r="F7888" s="32" t="n">
        <v>545033.28</v>
      </c>
      <c r="G7888" s="32" t="n">
        <v>0</v>
      </c>
    </row>
    <row r="7889">
      <c r="A7889" t="inlineStr">
        <is>
          <t>L0214560</t>
        </is>
      </c>
      <c r="B7889" t="inlineStr">
        <is>
          <t>2026-04-27</t>
        </is>
      </c>
      <c r="C7889" t="inlineStr">
        <is>
          <t>home_use</t>
        </is>
      </c>
      <c r="D7889" t="inlineStr">
        <is>
          <t>IMP00063</t>
        </is>
      </c>
      <c r="E7889" t="inlineStr">
        <is>
          <t>T100440</t>
        </is>
      </c>
      <c r="F7889" s="32" t="n">
        <v>410601.9</v>
      </c>
      <c r="G7889" s="32" t="n">
        <v>43934.4</v>
      </c>
    </row>
    <row r="7890">
      <c r="A7890" t="inlineStr">
        <is>
          <t>L0214561</t>
        </is>
      </c>
      <c r="B7890" t="inlineStr">
        <is>
          <t>2026-04-27</t>
        </is>
      </c>
      <c r="C7890" t="inlineStr">
        <is>
          <t>home_use</t>
        </is>
      </c>
      <c r="D7890" t="inlineStr">
        <is>
          <t>IMP00063</t>
        </is>
      </c>
      <c r="E7890" t="inlineStr">
        <is>
          <t>T100440</t>
        </is>
      </c>
      <c r="F7890" s="32" t="n">
        <v>500645.95</v>
      </c>
      <c r="G7890" s="32" t="n">
        <v>57574.28</v>
      </c>
    </row>
    <row r="7891">
      <c r="A7891" t="inlineStr">
        <is>
          <t>L0214562</t>
        </is>
      </c>
      <c r="B7891" t="inlineStr">
        <is>
          <t>2026-04-27</t>
        </is>
      </c>
      <c r="C7891" t="inlineStr">
        <is>
          <t>home_use</t>
        </is>
      </c>
      <c r="D7891" t="inlineStr">
        <is>
          <t>IMP00063</t>
        </is>
      </c>
      <c r="E7891" t="inlineStr">
        <is>
          <t>T100440</t>
        </is>
      </c>
      <c r="F7891" s="32" t="n">
        <v>333566.98</v>
      </c>
      <c r="G7891" s="32" t="n">
        <v>38360.2</v>
      </c>
    </row>
    <row r="7892">
      <c r="A7892" t="inlineStr">
        <is>
          <t>L0214564</t>
        </is>
      </c>
      <c r="B7892" t="inlineStr">
        <is>
          <t>2026-04-27</t>
        </is>
      </c>
      <c r="C7892" t="inlineStr">
        <is>
          <t>home_use</t>
        </is>
      </c>
      <c r="D7892" t="inlineStr">
        <is>
          <t>IMP00063</t>
        </is>
      </c>
      <c r="E7892" t="inlineStr">
        <is>
          <t>T100440</t>
        </is>
      </c>
      <c r="F7892" s="32" t="n">
        <v>9540885.48</v>
      </c>
      <c r="G7892" s="32" t="n">
        <v>1240315.11</v>
      </c>
    </row>
    <row r="7893">
      <c r="A7893" t="inlineStr">
        <is>
          <t>L0214565</t>
        </is>
      </c>
      <c r="B7893" t="inlineStr">
        <is>
          <t>2026-04-27</t>
        </is>
      </c>
      <c r="C7893" t="inlineStr">
        <is>
          <t>home_use</t>
        </is>
      </c>
      <c r="D7893" t="inlineStr">
        <is>
          <t>IMP00063</t>
        </is>
      </c>
      <c r="E7893" t="inlineStr">
        <is>
          <t>T100440</t>
        </is>
      </c>
      <c r="F7893" s="32" t="n">
        <v>451407.14</v>
      </c>
      <c r="G7893" s="32" t="n">
        <v>51911.82</v>
      </c>
    </row>
    <row r="7894">
      <c r="A7894" t="inlineStr">
        <is>
          <t>L0214567</t>
        </is>
      </c>
      <c r="B7894" t="inlineStr">
        <is>
          <t>2026-04-27</t>
        </is>
      </c>
      <c r="C7894" t="inlineStr">
        <is>
          <t>home_use</t>
        </is>
      </c>
      <c r="D7894" t="inlineStr">
        <is>
          <t>IMP00063</t>
        </is>
      </c>
      <c r="E7894" t="inlineStr">
        <is>
          <t>T100440</t>
        </is>
      </c>
      <c r="F7894" s="32" t="n">
        <v>1177233.46</v>
      </c>
      <c r="G7894" s="32" t="n">
        <v>135381.85</v>
      </c>
    </row>
    <row r="7895">
      <c r="A7895" t="inlineStr">
        <is>
          <t>L0214568</t>
        </is>
      </c>
      <c r="B7895" t="inlineStr">
        <is>
          <t>2026-04-27</t>
        </is>
      </c>
      <c r="C7895" t="inlineStr">
        <is>
          <t>home_use</t>
        </is>
      </c>
      <c r="D7895" t="inlineStr">
        <is>
          <t>IMP00063</t>
        </is>
      </c>
      <c r="E7895" t="inlineStr">
        <is>
          <t>T100440</t>
        </is>
      </c>
      <c r="F7895" s="32" t="n">
        <v>370812.58</v>
      </c>
      <c r="G7895" s="32" t="n">
        <v>42643.45</v>
      </c>
    </row>
    <row r="7896">
      <c r="A7896" t="inlineStr">
        <is>
          <t>L0214592</t>
        </is>
      </c>
      <c r="B7896" t="inlineStr">
        <is>
          <t>2026-04-27</t>
        </is>
      </c>
      <c r="C7896" t="inlineStr">
        <is>
          <t>home_use</t>
        </is>
      </c>
      <c r="D7896" t="inlineStr">
        <is>
          <t>IMP00306</t>
        </is>
      </c>
      <c r="E7896" t="inlineStr">
        <is>
          <t>T102141</t>
        </is>
      </c>
      <c r="F7896" s="32" t="n">
        <v>300686.49</v>
      </c>
      <c r="G7896" s="32" t="n">
        <v>30068.65</v>
      </c>
    </row>
    <row r="7897">
      <c r="A7897" t="inlineStr">
        <is>
          <t>L0214593</t>
        </is>
      </c>
      <c r="B7897" t="inlineStr">
        <is>
          <t>2026-04-27</t>
        </is>
      </c>
      <c r="C7897" t="inlineStr">
        <is>
          <t>home_use</t>
        </is>
      </c>
      <c r="D7897" t="inlineStr">
        <is>
          <t>IMP00306</t>
        </is>
      </c>
      <c r="E7897" t="inlineStr">
        <is>
          <t>T102141</t>
        </is>
      </c>
      <c r="F7897" s="32" t="n">
        <v>325363.33</v>
      </c>
      <c r="G7897" s="32" t="n">
        <v>34163.15</v>
      </c>
    </row>
    <row r="7898">
      <c r="A7898" t="inlineStr">
        <is>
          <t>L0214597</t>
        </is>
      </c>
      <c r="B7898" t="inlineStr">
        <is>
          <t>2026-04-27</t>
        </is>
      </c>
      <c r="C7898" t="inlineStr">
        <is>
          <t>home_use</t>
        </is>
      </c>
      <c r="D7898" t="inlineStr">
        <is>
          <t>IMP00340</t>
        </is>
      </c>
      <c r="E7898" t="inlineStr">
        <is>
          <t>T102376</t>
        </is>
      </c>
      <c r="F7898" s="32" t="n">
        <v>7560747.85</v>
      </c>
      <c r="G7898" s="32" t="n">
        <v>793878.52</v>
      </c>
    </row>
    <row r="7899">
      <c r="A7899" t="inlineStr">
        <is>
          <t>L0214598</t>
        </is>
      </c>
      <c r="B7899" t="inlineStr">
        <is>
          <t>2026-04-27</t>
        </is>
      </c>
      <c r="C7899" t="inlineStr">
        <is>
          <t>home_use</t>
        </is>
      </c>
      <c r="D7899" t="inlineStr">
        <is>
          <t>IMP00340</t>
        </is>
      </c>
      <c r="E7899" t="inlineStr">
        <is>
          <t>T102376</t>
        </is>
      </c>
      <c r="F7899" s="32" t="n">
        <v>6449605.27</v>
      </c>
      <c r="G7899" s="32" t="n">
        <v>677208.55</v>
      </c>
    </row>
    <row r="7900">
      <c r="A7900" t="inlineStr">
        <is>
          <t>L0214625</t>
        </is>
      </c>
      <c r="B7900" t="inlineStr">
        <is>
          <t>2026-04-27</t>
        </is>
      </c>
      <c r="C7900" t="inlineStr">
        <is>
          <t>home_use</t>
        </is>
      </c>
      <c r="D7900" t="inlineStr">
        <is>
          <t>IMP00448</t>
        </is>
      </c>
      <c r="E7900" t="inlineStr">
        <is>
          <t>T103130</t>
        </is>
      </c>
      <c r="F7900" s="32" t="n">
        <v>87413828.56</v>
      </c>
      <c r="G7900" s="32" t="n">
        <v>8741382.859999999</v>
      </c>
    </row>
    <row r="7901">
      <c r="A7901" t="inlineStr">
        <is>
          <t>L0214656</t>
        </is>
      </c>
      <c r="B7901" t="inlineStr">
        <is>
          <t>2026-04-27</t>
        </is>
      </c>
      <c r="C7901" t="inlineStr">
        <is>
          <t>home_use</t>
        </is>
      </c>
      <c r="D7901" t="inlineStr">
        <is>
          <t>IMP00643</t>
        </is>
      </c>
      <c r="E7901" t="inlineStr">
        <is>
          <t>T104498</t>
        </is>
      </c>
      <c r="F7901" s="32" t="n">
        <v>455220.43</v>
      </c>
      <c r="G7901" s="32" t="n">
        <v>45522.04</v>
      </c>
    </row>
    <row r="7902">
      <c r="A7902" t="inlineStr">
        <is>
          <t>L0214675</t>
        </is>
      </c>
      <c r="B7902" t="inlineStr">
        <is>
          <t>2026-04-27</t>
        </is>
      </c>
      <c r="C7902" t="inlineStr">
        <is>
          <t>home_use</t>
        </is>
      </c>
      <c r="D7902" t="inlineStr">
        <is>
          <t>IMP00753</t>
        </is>
      </c>
      <c r="E7902" t="inlineStr">
        <is>
          <t>T105264</t>
        </is>
      </c>
      <c r="F7902" s="32" t="n">
        <v>152432.56</v>
      </c>
      <c r="G7902" s="32" t="n">
        <v>16005.42</v>
      </c>
    </row>
    <row r="7903">
      <c r="A7903" t="inlineStr">
        <is>
          <t>L0214690</t>
        </is>
      </c>
      <c r="B7903" t="inlineStr">
        <is>
          <t>2026-04-27</t>
        </is>
      </c>
      <c r="C7903" t="inlineStr">
        <is>
          <t>home_use</t>
        </is>
      </c>
      <c r="D7903" t="inlineStr">
        <is>
          <t>IMP00892</t>
        </is>
      </c>
      <c r="E7903" t="inlineStr">
        <is>
          <t>T106240</t>
        </is>
      </c>
      <c r="F7903" s="32" t="n">
        <v>880950.26</v>
      </c>
      <c r="G7903" s="32" t="n">
        <v>92499.78</v>
      </c>
    </row>
    <row r="7904">
      <c r="A7904" t="inlineStr">
        <is>
          <t>L0214691</t>
        </is>
      </c>
      <c r="B7904" t="inlineStr">
        <is>
          <t>2026-04-27</t>
        </is>
      </c>
      <c r="C7904" t="inlineStr">
        <is>
          <t>home_use</t>
        </is>
      </c>
      <c r="D7904" t="inlineStr">
        <is>
          <t>IMP00892</t>
        </is>
      </c>
      <c r="E7904" t="inlineStr">
        <is>
          <t>T106240</t>
        </is>
      </c>
      <c r="F7904" s="32" t="n">
        <v>951426.02</v>
      </c>
      <c r="G7904" s="32" t="n">
        <v>99899.73</v>
      </c>
    </row>
    <row r="7905">
      <c r="A7905" t="inlineStr">
        <is>
          <t>L0214692</t>
        </is>
      </c>
      <c r="B7905" t="inlineStr">
        <is>
          <t>2026-04-27</t>
        </is>
      </c>
      <c r="C7905" t="inlineStr">
        <is>
          <t>home_use</t>
        </is>
      </c>
      <c r="D7905" t="inlineStr">
        <is>
          <t>IMP00892</t>
        </is>
      </c>
      <c r="E7905" t="inlineStr">
        <is>
          <t>T106240</t>
        </is>
      </c>
      <c r="F7905" s="32" t="n">
        <v>972277.86</v>
      </c>
      <c r="G7905" s="32" t="n">
        <v>126396.12</v>
      </c>
    </row>
    <row r="7906">
      <c r="A7906" t="inlineStr">
        <is>
          <t>L0214694</t>
        </is>
      </c>
      <c r="B7906" t="inlineStr">
        <is>
          <t>2026-04-27</t>
        </is>
      </c>
      <c r="C7906" t="inlineStr">
        <is>
          <t>home_use</t>
        </is>
      </c>
      <c r="D7906" t="inlineStr">
        <is>
          <t>IMP00892</t>
        </is>
      </c>
      <c r="E7906" t="inlineStr">
        <is>
          <t>T106240</t>
        </is>
      </c>
      <c r="F7906" s="32" t="n">
        <v>1365308.97</v>
      </c>
      <c r="G7906" s="32" t="n">
        <v>143357.44</v>
      </c>
    </row>
    <row r="7907">
      <c r="A7907" t="inlineStr">
        <is>
          <t>L0214695</t>
        </is>
      </c>
      <c r="B7907" t="inlineStr">
        <is>
          <t>2026-04-27</t>
        </is>
      </c>
      <c r="C7907" t="inlineStr">
        <is>
          <t>home_use</t>
        </is>
      </c>
      <c r="D7907" t="inlineStr">
        <is>
          <t>IMP00892</t>
        </is>
      </c>
      <c r="E7907" t="inlineStr">
        <is>
          <t>T106240</t>
        </is>
      </c>
      <c r="F7907" s="32" t="n">
        <v>2530040.86</v>
      </c>
      <c r="G7907" s="32" t="n">
        <v>328905.31</v>
      </c>
    </row>
    <row r="7908">
      <c r="A7908" t="inlineStr">
        <is>
          <t>L0214704</t>
        </is>
      </c>
      <c r="B7908" t="inlineStr">
        <is>
          <t>2026-04-27</t>
        </is>
      </c>
      <c r="C7908" t="inlineStr">
        <is>
          <t>home_use</t>
        </is>
      </c>
      <c r="D7908" t="inlineStr">
        <is>
          <t>IMP00926</t>
        </is>
      </c>
      <c r="E7908" t="inlineStr">
        <is>
          <t>T106477</t>
        </is>
      </c>
      <c r="F7908" s="32" t="n">
        <v>643106.01</v>
      </c>
      <c r="G7908" s="32" t="n">
        <v>68812.34</v>
      </c>
    </row>
    <row r="7909">
      <c r="A7909" t="inlineStr">
        <is>
          <t>L0214706</t>
        </is>
      </c>
      <c r="B7909" t="inlineStr">
        <is>
          <t>2026-04-27</t>
        </is>
      </c>
      <c r="C7909" t="inlineStr">
        <is>
          <t>home_use</t>
        </is>
      </c>
      <c r="D7909" t="inlineStr">
        <is>
          <t>IMP00926</t>
        </is>
      </c>
      <c r="E7909" t="inlineStr">
        <is>
          <t>T106477</t>
        </is>
      </c>
      <c r="F7909" s="32" t="n">
        <v>5258843.04</v>
      </c>
      <c r="G7909" s="32" t="n">
        <v>525884.3</v>
      </c>
    </row>
    <row r="7910">
      <c r="A7910" t="inlineStr">
        <is>
          <t>L0214707</t>
        </is>
      </c>
      <c r="B7910" t="inlineStr">
        <is>
          <t>2026-04-27</t>
        </is>
      </c>
      <c r="C7910" t="inlineStr">
        <is>
          <t>home_use</t>
        </is>
      </c>
      <c r="D7910" t="inlineStr">
        <is>
          <t>IMP00926</t>
        </is>
      </c>
      <c r="E7910" t="inlineStr">
        <is>
          <t>T106477</t>
        </is>
      </c>
      <c r="F7910" s="32" t="n">
        <v>33120638.79</v>
      </c>
      <c r="G7910" s="32" t="n">
        <v>3477667.07</v>
      </c>
    </row>
    <row r="7911">
      <c r="A7911" t="inlineStr">
        <is>
          <t>L0214725</t>
        </is>
      </c>
      <c r="B7911" t="inlineStr">
        <is>
          <t>2026-04-27</t>
        </is>
      </c>
      <c r="C7911" t="inlineStr">
        <is>
          <t>home_use</t>
        </is>
      </c>
      <c r="D7911" t="inlineStr">
        <is>
          <t>IMP01037</t>
        </is>
      </c>
      <c r="E7911" t="inlineStr">
        <is>
          <t>T107258</t>
        </is>
      </c>
      <c r="F7911" s="32" t="n">
        <v>1553019.85</v>
      </c>
      <c r="G7911" s="32" t="n">
        <v>155301.98</v>
      </c>
    </row>
    <row r="7912">
      <c r="A7912" t="inlineStr">
        <is>
          <t>L0214726</t>
        </is>
      </c>
      <c r="B7912" t="inlineStr">
        <is>
          <t>2026-04-27</t>
        </is>
      </c>
      <c r="C7912" t="inlineStr">
        <is>
          <t>home_use</t>
        </is>
      </c>
      <c r="D7912" t="inlineStr">
        <is>
          <t>IMP01037</t>
        </is>
      </c>
      <c r="E7912" t="inlineStr">
        <is>
          <t>T107258</t>
        </is>
      </c>
      <c r="F7912" s="32" t="n">
        <v>3404326.79</v>
      </c>
      <c r="G7912" s="32" t="n">
        <v>340432.68</v>
      </c>
    </row>
    <row r="7913">
      <c r="A7913" t="inlineStr">
        <is>
          <t>L0214733</t>
        </is>
      </c>
      <c r="B7913" t="inlineStr">
        <is>
          <t>2026-04-27</t>
        </is>
      </c>
      <c r="C7913" t="inlineStr">
        <is>
          <t>home_use</t>
        </is>
      </c>
      <c r="D7913" t="inlineStr">
        <is>
          <t>IMP01089</t>
        </is>
      </c>
      <c r="E7913" t="inlineStr">
        <is>
          <t>T107617</t>
        </is>
      </c>
      <c r="F7913" s="32" t="n">
        <v>2736803.67</v>
      </c>
      <c r="G7913" s="32" t="n">
        <v>287364.39</v>
      </c>
    </row>
    <row r="7914">
      <c r="A7914" t="inlineStr">
        <is>
          <t>L0214742</t>
        </is>
      </c>
      <c r="B7914" t="inlineStr">
        <is>
          <t>2026-04-27</t>
        </is>
      </c>
      <c r="C7914" t="inlineStr">
        <is>
          <t>home_use</t>
        </is>
      </c>
      <c r="D7914" t="inlineStr">
        <is>
          <t>IMP01142</t>
        </is>
      </c>
      <c r="E7914" t="inlineStr">
        <is>
          <t>T107992</t>
        </is>
      </c>
      <c r="F7914" s="32" t="n">
        <v>16434044.85</v>
      </c>
      <c r="G7914" s="32" t="n">
        <v>1643404.49</v>
      </c>
    </row>
    <row r="7915">
      <c r="A7915" t="inlineStr">
        <is>
          <t>L0214744</t>
        </is>
      </c>
      <c r="B7915" t="inlineStr">
        <is>
          <t>2026-04-27</t>
        </is>
      </c>
      <c r="C7915" t="inlineStr">
        <is>
          <t>home_use</t>
        </is>
      </c>
      <c r="D7915" t="inlineStr">
        <is>
          <t>IMP01142</t>
        </is>
      </c>
      <c r="E7915" t="inlineStr">
        <is>
          <t>T107992</t>
        </is>
      </c>
      <c r="F7915" s="32" t="n">
        <v>781220.05</v>
      </c>
      <c r="G7915" s="32" t="n">
        <v>87496.64999999999</v>
      </c>
    </row>
    <row r="7916">
      <c r="A7916" t="inlineStr">
        <is>
          <t>L0214745</t>
        </is>
      </c>
      <c r="B7916" t="inlineStr">
        <is>
          <t>2026-04-27</t>
        </is>
      </c>
      <c r="C7916" t="inlineStr">
        <is>
          <t>home_use</t>
        </is>
      </c>
      <c r="D7916" t="inlineStr">
        <is>
          <t>IMP01142</t>
        </is>
      </c>
      <c r="E7916" t="inlineStr">
        <is>
          <t>T107992</t>
        </is>
      </c>
      <c r="F7916" s="32" t="n">
        <v>2105513.84</v>
      </c>
      <c r="G7916" s="32" t="n">
        <v>235817.55</v>
      </c>
    </row>
    <row r="7917">
      <c r="A7917" t="inlineStr">
        <is>
          <t>L0214746</t>
        </is>
      </c>
      <c r="B7917" t="inlineStr">
        <is>
          <t>2026-04-27</t>
        </is>
      </c>
      <c r="C7917" t="inlineStr">
        <is>
          <t>home_use</t>
        </is>
      </c>
      <c r="D7917" t="inlineStr">
        <is>
          <t>IMP01142</t>
        </is>
      </c>
      <c r="E7917" t="inlineStr">
        <is>
          <t>T107992</t>
        </is>
      </c>
      <c r="F7917" s="32" t="n">
        <v>24884401.01</v>
      </c>
      <c r="G7917" s="32" t="n">
        <v>2488440.1</v>
      </c>
    </row>
    <row r="7918">
      <c r="A7918" t="inlineStr">
        <is>
          <t>L0214770</t>
        </is>
      </c>
      <c r="B7918" t="inlineStr">
        <is>
          <t>2026-04-27</t>
        </is>
      </c>
      <c r="C7918" t="inlineStr">
        <is>
          <t>home_use</t>
        </is>
      </c>
      <c r="D7918" t="inlineStr">
        <is>
          <t>IMP01283</t>
        </is>
      </c>
      <c r="E7918" t="inlineStr">
        <is>
          <t>T108974</t>
        </is>
      </c>
      <c r="F7918" s="32" t="n">
        <v>818316.95</v>
      </c>
      <c r="G7918" s="32" t="n">
        <v>90014.86</v>
      </c>
    </row>
    <row r="7919">
      <c r="A7919" t="inlineStr">
        <is>
          <t>L0214775</t>
        </is>
      </c>
      <c r="B7919" t="inlineStr">
        <is>
          <t>2026-04-27</t>
        </is>
      </c>
      <c r="C7919" t="inlineStr">
        <is>
          <t>home_use</t>
        </is>
      </c>
      <c r="D7919" t="inlineStr">
        <is>
          <t>IMP01310</t>
        </is>
      </c>
      <c r="E7919" t="inlineStr">
        <is>
          <t>T109167</t>
        </is>
      </c>
      <c r="F7919" s="32" t="n">
        <v>384946.47</v>
      </c>
      <c r="G7919" s="32" t="n">
        <v>41189.27</v>
      </c>
    </row>
    <row r="7920">
      <c r="A7920" t="inlineStr">
        <is>
          <t>L0214777</t>
        </is>
      </c>
      <c r="B7920" t="inlineStr">
        <is>
          <t>2026-04-27</t>
        </is>
      </c>
      <c r="C7920" t="inlineStr">
        <is>
          <t>home_use</t>
        </is>
      </c>
      <c r="D7920" t="inlineStr">
        <is>
          <t>IMP01310</t>
        </is>
      </c>
      <c r="E7920" t="inlineStr">
        <is>
          <t>T109167</t>
        </is>
      </c>
      <c r="F7920" s="32" t="n">
        <v>679555.64</v>
      </c>
      <c r="G7920" s="32" t="n">
        <v>84944.46000000001</v>
      </c>
    </row>
    <row r="7921">
      <c r="A7921" t="inlineStr">
        <is>
          <t>L0214781</t>
        </is>
      </c>
      <c r="B7921" t="inlineStr">
        <is>
          <t>2026-04-27</t>
        </is>
      </c>
      <c r="C7921" t="inlineStr">
        <is>
          <t>home_use</t>
        </is>
      </c>
      <c r="D7921" t="inlineStr">
        <is>
          <t>IMP01315</t>
        </is>
      </c>
      <c r="E7921" t="inlineStr">
        <is>
          <t>T109203</t>
        </is>
      </c>
      <c r="F7921" s="32" t="n">
        <v>224859.71</v>
      </c>
      <c r="G7921" s="32" t="n">
        <v>26983.16</v>
      </c>
    </row>
    <row r="7922">
      <c r="A7922" t="inlineStr">
        <is>
          <t>L0214810</t>
        </is>
      </c>
      <c r="B7922" t="inlineStr">
        <is>
          <t>2026-04-28</t>
        </is>
      </c>
      <c r="C7922" t="inlineStr">
        <is>
          <t>home_use</t>
        </is>
      </c>
      <c r="D7922" t="inlineStr">
        <is>
          <t>IMP00063</t>
        </is>
      </c>
      <c r="E7922" t="inlineStr">
        <is>
          <t>T100440</t>
        </is>
      </c>
      <c r="F7922" s="32" t="n">
        <v>1730959.16</v>
      </c>
      <c r="G7922" s="32" t="n">
        <v>199060.3</v>
      </c>
    </row>
    <row r="7923">
      <c r="A7923" t="inlineStr">
        <is>
          <t>L0214811</t>
        </is>
      </c>
      <c r="B7923" t="inlineStr">
        <is>
          <t>2026-04-28</t>
        </is>
      </c>
      <c r="C7923" t="inlineStr">
        <is>
          <t>home_use</t>
        </is>
      </c>
      <c r="D7923" t="inlineStr">
        <is>
          <t>IMP00063</t>
        </is>
      </c>
      <c r="E7923" t="inlineStr">
        <is>
          <t>T100440</t>
        </is>
      </c>
      <c r="F7923" s="32" t="n">
        <v>908231.99</v>
      </c>
      <c r="G7923" s="32" t="n">
        <v>97180.82000000001</v>
      </c>
    </row>
    <row r="7924">
      <c r="A7924" t="inlineStr">
        <is>
          <t>L0214812</t>
        </is>
      </c>
      <c r="B7924" t="inlineStr">
        <is>
          <t>2026-04-28</t>
        </is>
      </c>
      <c r="C7924" t="inlineStr">
        <is>
          <t>home_use</t>
        </is>
      </c>
      <c r="D7924" t="inlineStr">
        <is>
          <t>IMP00063</t>
        </is>
      </c>
      <c r="E7924" t="inlineStr">
        <is>
          <t>T100440</t>
        </is>
      </c>
      <c r="F7924" s="32" t="n">
        <v>7352751.67</v>
      </c>
      <c r="G7924" s="32" t="n">
        <v>955857.72</v>
      </c>
    </row>
    <row r="7925">
      <c r="A7925" t="inlineStr">
        <is>
          <t>L0214814</t>
        </is>
      </c>
      <c r="B7925" t="inlineStr">
        <is>
          <t>2026-04-28</t>
        </is>
      </c>
      <c r="C7925" t="inlineStr">
        <is>
          <t>home_use</t>
        </is>
      </c>
      <c r="D7925" t="inlineStr">
        <is>
          <t>IMP00063</t>
        </is>
      </c>
      <c r="E7925" t="inlineStr">
        <is>
          <t>T100440</t>
        </is>
      </c>
      <c r="F7925" s="32" t="n">
        <v>837199.05</v>
      </c>
      <c r="G7925" s="32" t="n">
        <v>96277.89</v>
      </c>
    </row>
    <row r="7926">
      <c r="A7926" t="inlineStr">
        <is>
          <t>L0214815</t>
        </is>
      </c>
      <c r="B7926" t="inlineStr">
        <is>
          <t>2026-04-28</t>
        </is>
      </c>
      <c r="C7926" t="inlineStr">
        <is>
          <t>home_use</t>
        </is>
      </c>
      <c r="D7926" t="inlineStr">
        <is>
          <t>IMP00063</t>
        </is>
      </c>
      <c r="E7926" t="inlineStr">
        <is>
          <t>T100440</t>
        </is>
      </c>
      <c r="F7926" s="32" t="n">
        <v>441032.19</v>
      </c>
      <c r="G7926" s="32" t="n">
        <v>50718.7</v>
      </c>
    </row>
    <row r="7927">
      <c r="A7927" t="inlineStr">
        <is>
          <t>L0214818</t>
        </is>
      </c>
      <c r="B7927" t="inlineStr">
        <is>
          <t>2026-04-28</t>
        </is>
      </c>
      <c r="C7927" t="inlineStr">
        <is>
          <t>warehouse_out</t>
        </is>
      </c>
      <c r="D7927" t="inlineStr">
        <is>
          <t>IMP00063</t>
        </is>
      </c>
      <c r="E7927" t="inlineStr">
        <is>
          <t>T100440</t>
        </is>
      </c>
      <c r="F7927" s="32" t="n">
        <v>992699.25</v>
      </c>
      <c r="G7927" s="32" t="n">
        <v>106218.82</v>
      </c>
    </row>
    <row r="7928">
      <c r="A7928" t="inlineStr">
        <is>
          <t>L0214819</t>
        </is>
      </c>
      <c r="B7928" t="inlineStr">
        <is>
          <t>2026-04-28</t>
        </is>
      </c>
      <c r="C7928" t="inlineStr">
        <is>
          <t>home_use</t>
        </is>
      </c>
      <c r="D7928" t="inlineStr">
        <is>
          <t>IMP00063</t>
        </is>
      </c>
      <c r="E7928" t="inlineStr">
        <is>
          <t>T100440</t>
        </is>
      </c>
      <c r="F7928" s="32" t="n">
        <v>475651.19</v>
      </c>
      <c r="G7928" s="32" t="n">
        <v>54699.89</v>
      </c>
    </row>
    <row r="7929">
      <c r="A7929" t="inlineStr">
        <is>
          <t>L0214820</t>
        </is>
      </c>
      <c r="B7929" t="inlineStr">
        <is>
          <t>2026-04-28</t>
        </is>
      </c>
      <c r="C7929" t="inlineStr">
        <is>
          <t>home_use</t>
        </is>
      </c>
      <c r="D7929" t="inlineStr">
        <is>
          <t>IMP00063</t>
        </is>
      </c>
      <c r="E7929" t="inlineStr">
        <is>
          <t>T100440</t>
        </is>
      </c>
      <c r="F7929" s="32" t="n">
        <v>374646.91</v>
      </c>
      <c r="G7929" s="32" t="n">
        <v>43084.39</v>
      </c>
    </row>
    <row r="7930">
      <c r="A7930" t="inlineStr">
        <is>
          <t>L0214821</t>
        </is>
      </c>
      <c r="B7930" t="inlineStr">
        <is>
          <t>2026-04-28</t>
        </is>
      </c>
      <c r="C7930" t="inlineStr">
        <is>
          <t>home_use</t>
        </is>
      </c>
      <c r="D7930" t="inlineStr">
        <is>
          <t>IMP00063</t>
        </is>
      </c>
      <c r="E7930" t="inlineStr">
        <is>
          <t>T100440</t>
        </is>
      </c>
      <c r="F7930" s="32" t="n">
        <v>690120.9</v>
      </c>
      <c r="G7930" s="32" t="n">
        <v>79363.89999999999</v>
      </c>
    </row>
    <row r="7931">
      <c r="A7931" t="inlineStr">
        <is>
          <t>L0214823</t>
        </is>
      </c>
      <c r="B7931" t="inlineStr">
        <is>
          <t>2026-04-28</t>
        </is>
      </c>
      <c r="C7931" t="inlineStr">
        <is>
          <t>home_use</t>
        </is>
      </c>
      <c r="D7931" t="inlineStr">
        <is>
          <t>IMP00063</t>
        </is>
      </c>
      <c r="E7931" t="inlineStr">
        <is>
          <t>T100440</t>
        </is>
      </c>
      <c r="F7931" s="32" t="n">
        <v>475155.4</v>
      </c>
      <c r="G7931" s="32" t="n">
        <v>54642.87</v>
      </c>
    </row>
    <row r="7932">
      <c r="A7932" t="inlineStr">
        <is>
          <t>L0214826</t>
        </is>
      </c>
      <c r="B7932" t="inlineStr">
        <is>
          <t>2026-04-28</t>
        </is>
      </c>
      <c r="C7932" t="inlineStr">
        <is>
          <t>home_use</t>
        </is>
      </c>
      <c r="D7932" t="inlineStr">
        <is>
          <t>IMP00095</t>
        </is>
      </c>
      <c r="E7932" t="inlineStr">
        <is>
          <t>T100033</t>
        </is>
      </c>
      <c r="F7932" s="32" t="n">
        <v>2675346.26</v>
      </c>
      <c r="G7932" s="32" t="n">
        <v>347795.01</v>
      </c>
    </row>
    <row r="7933">
      <c r="A7933" t="inlineStr">
        <is>
          <t>L0214827</t>
        </is>
      </c>
      <c r="B7933" t="inlineStr">
        <is>
          <t>2026-04-28</t>
        </is>
      </c>
      <c r="C7933" t="inlineStr">
        <is>
          <t>warehouse_out</t>
        </is>
      </c>
      <c r="D7933" t="inlineStr">
        <is>
          <t>IMP00095</t>
        </is>
      </c>
      <c r="E7933" t="inlineStr">
        <is>
          <t>T100033</t>
        </is>
      </c>
      <c r="F7933" s="32" t="n">
        <v>247965.74</v>
      </c>
      <c r="G7933" s="32" t="n">
        <v>27276.23</v>
      </c>
    </row>
    <row r="7934">
      <c r="A7934" t="inlineStr">
        <is>
          <t>L0214829</t>
        </is>
      </c>
      <c r="B7934" t="inlineStr">
        <is>
          <t>2026-04-28</t>
        </is>
      </c>
      <c r="C7934" t="inlineStr">
        <is>
          <t>home_use_exempt</t>
        </is>
      </c>
      <c r="D7934" t="inlineStr">
        <is>
          <t>IMP00100</t>
        </is>
      </c>
      <c r="E7934" t="inlineStr">
        <is>
          <t>T100699</t>
        </is>
      </c>
      <c r="F7934" s="32" t="n">
        <v>10266933.09</v>
      </c>
      <c r="G7934" s="32" t="n">
        <v>0</v>
      </c>
    </row>
    <row r="7935">
      <c r="A7935" t="inlineStr">
        <is>
          <t>L0214840</t>
        </is>
      </c>
      <c r="B7935" t="inlineStr">
        <is>
          <t>2026-04-28</t>
        </is>
      </c>
      <c r="C7935" t="inlineStr">
        <is>
          <t>home_use</t>
        </is>
      </c>
      <c r="D7935" t="inlineStr">
        <is>
          <t>IMP00156</t>
        </is>
      </c>
      <c r="F7935" s="32" t="n">
        <v>1071843.37</v>
      </c>
      <c r="G7935" s="32" t="n">
        <v>139339.64</v>
      </c>
    </row>
    <row r="7936">
      <c r="A7936" t="inlineStr">
        <is>
          <t>L0214863</t>
        </is>
      </c>
      <c r="B7936" t="inlineStr">
        <is>
          <t>2026-04-28</t>
        </is>
      </c>
      <c r="C7936" t="inlineStr">
        <is>
          <t>home_use</t>
        </is>
      </c>
      <c r="D7936" t="inlineStr">
        <is>
          <t>IMP00306</t>
        </is>
      </c>
      <c r="E7936" t="inlineStr">
        <is>
          <t>T102141</t>
        </is>
      </c>
      <c r="F7936" s="32" t="n">
        <v>204596.65</v>
      </c>
      <c r="G7936" s="32" t="n">
        <v>21482.65</v>
      </c>
    </row>
    <row r="7937">
      <c r="A7937" t="inlineStr">
        <is>
          <t>L0214864</t>
        </is>
      </c>
      <c r="B7937" t="inlineStr">
        <is>
          <t>2026-04-28</t>
        </is>
      </c>
      <c r="C7937" t="inlineStr">
        <is>
          <t>home_use</t>
        </is>
      </c>
      <c r="D7937" t="inlineStr">
        <is>
          <t>IMP00306</t>
        </is>
      </c>
      <c r="E7937" t="inlineStr">
        <is>
          <t>T102141</t>
        </is>
      </c>
      <c r="F7937" s="32" t="n">
        <v>2125030.3</v>
      </c>
      <c r="G7937" s="32" t="n">
        <v>223128.18</v>
      </c>
    </row>
    <row r="7938">
      <c r="A7938" t="inlineStr">
        <is>
          <t>L0214865</t>
        </is>
      </c>
      <c r="B7938" t="inlineStr">
        <is>
          <t>2026-04-28</t>
        </is>
      </c>
      <c r="C7938" t="inlineStr">
        <is>
          <t>home_use</t>
        </is>
      </c>
      <c r="D7938" t="inlineStr">
        <is>
          <t>IMP00306</t>
        </is>
      </c>
      <c r="E7938" t="inlineStr">
        <is>
          <t>T102141</t>
        </is>
      </c>
      <c r="F7938" s="32" t="n">
        <v>475202.01</v>
      </c>
      <c r="G7938" s="32" t="n">
        <v>49896.21</v>
      </c>
    </row>
    <row r="7939">
      <c r="A7939" t="inlineStr">
        <is>
          <t>L0214868</t>
        </is>
      </c>
      <c r="B7939" t="inlineStr">
        <is>
          <t>2026-04-28</t>
        </is>
      </c>
      <c r="C7939" t="inlineStr">
        <is>
          <t>home_use</t>
        </is>
      </c>
      <c r="D7939" t="inlineStr">
        <is>
          <t>IMP00306</t>
        </is>
      </c>
      <c r="E7939" t="inlineStr">
        <is>
          <t>T102141</t>
        </is>
      </c>
      <c r="F7939" s="32" t="n">
        <v>726053.5</v>
      </c>
      <c r="G7939" s="32" t="n">
        <v>90756.69</v>
      </c>
    </row>
    <row r="7940">
      <c r="A7940" t="inlineStr">
        <is>
          <t>L0214872</t>
        </is>
      </c>
      <c r="B7940" t="inlineStr">
        <is>
          <t>2026-04-28</t>
        </is>
      </c>
      <c r="C7940" t="inlineStr">
        <is>
          <t>home_use</t>
        </is>
      </c>
      <c r="D7940" t="inlineStr">
        <is>
          <t>IMP00340</t>
        </is>
      </c>
      <c r="E7940" t="inlineStr">
        <is>
          <t>T102376</t>
        </is>
      </c>
      <c r="F7940" s="32" t="n">
        <v>30285435.58</v>
      </c>
      <c r="G7940" s="32" t="n">
        <v>3179970.74</v>
      </c>
    </row>
    <row r="7941">
      <c r="A7941" t="inlineStr">
        <is>
          <t>L0214873</t>
        </is>
      </c>
      <c r="B7941" t="inlineStr">
        <is>
          <t>2026-04-28</t>
        </is>
      </c>
      <c r="C7941" t="inlineStr">
        <is>
          <t>home_use</t>
        </is>
      </c>
      <c r="D7941" t="inlineStr">
        <is>
          <t>IMP00340</t>
        </is>
      </c>
      <c r="E7941" t="inlineStr">
        <is>
          <t>T102376</t>
        </is>
      </c>
      <c r="F7941" s="32" t="n">
        <v>15142595.11</v>
      </c>
      <c r="G7941" s="32" t="n">
        <v>1589972.49</v>
      </c>
    </row>
    <row r="7942">
      <c r="A7942" t="inlineStr">
        <is>
          <t>L0214874</t>
        </is>
      </c>
      <c r="B7942" t="inlineStr">
        <is>
          <t>2026-04-28</t>
        </is>
      </c>
      <c r="C7942" t="inlineStr">
        <is>
          <t>home_use</t>
        </is>
      </c>
      <c r="D7942" t="inlineStr">
        <is>
          <t>IMP00340</t>
        </is>
      </c>
      <c r="E7942" t="inlineStr">
        <is>
          <t>T102376</t>
        </is>
      </c>
      <c r="F7942" s="32" t="n">
        <v>8206181.7</v>
      </c>
      <c r="G7942" s="32" t="n">
        <v>820618.17</v>
      </c>
    </row>
    <row r="7943">
      <c r="A7943" t="inlineStr">
        <is>
          <t>L0214901</t>
        </is>
      </c>
      <c r="B7943" t="inlineStr">
        <is>
          <t>2026-04-28</t>
        </is>
      </c>
      <c r="C7943" t="inlineStr">
        <is>
          <t>home_use</t>
        </is>
      </c>
      <c r="D7943" t="inlineStr">
        <is>
          <t>IMP00448</t>
        </is>
      </c>
      <c r="E7943" t="inlineStr">
        <is>
          <t>T103130</t>
        </is>
      </c>
      <c r="F7943" s="32" t="n">
        <v>84222381.81999999</v>
      </c>
      <c r="G7943" s="32" t="n">
        <v>8422238.18</v>
      </c>
    </row>
    <row r="7944">
      <c r="A7944" t="inlineStr">
        <is>
          <t>L0214908</t>
        </is>
      </c>
      <c r="B7944" t="inlineStr">
        <is>
          <t>2026-04-28</t>
        </is>
      </c>
      <c r="C7944" t="inlineStr">
        <is>
          <t>home_use</t>
        </is>
      </c>
      <c r="D7944" t="inlineStr">
        <is>
          <t>IMP00490</t>
        </is>
      </c>
      <c r="E7944" t="inlineStr">
        <is>
          <t>T103425</t>
        </is>
      </c>
      <c r="F7944" s="32" t="n">
        <v>14665272.3</v>
      </c>
      <c r="G7944" s="32" t="n">
        <v>1539853.59</v>
      </c>
    </row>
    <row r="7945">
      <c r="A7945" t="inlineStr">
        <is>
          <t>L0214938</t>
        </is>
      </c>
      <c r="B7945" t="inlineStr">
        <is>
          <t>2026-04-28</t>
        </is>
      </c>
      <c r="C7945" t="inlineStr">
        <is>
          <t>home_use</t>
        </is>
      </c>
      <c r="D7945" t="inlineStr">
        <is>
          <t>IMP00643</t>
        </is>
      </c>
      <c r="E7945" t="inlineStr">
        <is>
          <t>T104498</t>
        </is>
      </c>
      <c r="F7945" s="32" t="n">
        <v>1216268.31</v>
      </c>
      <c r="G7945" s="32" t="n">
        <v>121626.83</v>
      </c>
    </row>
    <row r="7946">
      <c r="A7946" t="inlineStr">
        <is>
          <t>L0214939</t>
        </is>
      </c>
      <c r="B7946" t="inlineStr">
        <is>
          <t>2026-04-28</t>
        </is>
      </c>
      <c r="C7946" t="inlineStr">
        <is>
          <t>home_use</t>
        </is>
      </c>
      <c r="D7946" t="inlineStr">
        <is>
          <t>IMP00643</t>
        </is>
      </c>
      <c r="E7946" t="inlineStr">
        <is>
          <t>T104498</t>
        </is>
      </c>
      <c r="F7946" s="32" t="n">
        <v>422934.24</v>
      </c>
      <c r="G7946" s="32" t="n">
        <v>42293.42</v>
      </c>
    </row>
    <row r="7947">
      <c r="A7947" t="inlineStr">
        <is>
          <t>L0214940</t>
        </is>
      </c>
      <c r="B7947" t="inlineStr">
        <is>
          <t>2026-04-28</t>
        </is>
      </c>
      <c r="C7947" t="inlineStr">
        <is>
          <t>home_use</t>
        </is>
      </c>
      <c r="D7947" t="inlineStr">
        <is>
          <t>IMP00643</t>
        </is>
      </c>
      <c r="E7947" t="inlineStr">
        <is>
          <t>T104498</t>
        </is>
      </c>
      <c r="F7947" s="32" t="n">
        <v>1866314.85</v>
      </c>
      <c r="G7947" s="32" t="n">
        <v>186631.48</v>
      </c>
    </row>
    <row r="7948">
      <c r="A7948" t="inlineStr">
        <is>
          <t>L0214942</t>
        </is>
      </c>
      <c r="B7948" t="inlineStr">
        <is>
          <t>2026-04-28</t>
        </is>
      </c>
      <c r="C7948" t="inlineStr">
        <is>
          <t>home_use</t>
        </is>
      </c>
      <c r="D7948" t="inlineStr">
        <is>
          <t>IMP00643</t>
        </is>
      </c>
      <c r="E7948" t="inlineStr">
        <is>
          <t>T104498</t>
        </is>
      </c>
      <c r="F7948" s="32" t="n">
        <v>1072099.22</v>
      </c>
      <c r="G7948" s="32" t="n">
        <v>107209.92</v>
      </c>
    </row>
    <row r="7949">
      <c r="A7949" t="inlineStr">
        <is>
          <t>L0214944</t>
        </is>
      </c>
      <c r="B7949" t="inlineStr">
        <is>
          <t>2026-04-28</t>
        </is>
      </c>
      <c r="C7949" t="inlineStr">
        <is>
          <t>home_use</t>
        </is>
      </c>
      <c r="D7949" t="inlineStr">
        <is>
          <t>IMP00643</t>
        </is>
      </c>
      <c r="E7949" t="inlineStr">
        <is>
          <t>T104498</t>
        </is>
      </c>
      <c r="F7949" s="32" t="n">
        <v>1042666.5</v>
      </c>
      <c r="G7949" s="32" t="n">
        <v>104266.65</v>
      </c>
    </row>
    <row r="7950">
      <c r="A7950" t="inlineStr">
        <is>
          <t>L0214945</t>
        </is>
      </c>
      <c r="B7950" t="inlineStr">
        <is>
          <t>2026-04-28</t>
        </is>
      </c>
      <c r="C7950" t="inlineStr">
        <is>
          <t>home_use</t>
        </is>
      </c>
      <c r="D7950" t="inlineStr">
        <is>
          <t>IMP00643</t>
        </is>
      </c>
      <c r="E7950" t="inlineStr">
        <is>
          <t>T104498</t>
        </is>
      </c>
      <c r="F7950" s="32" t="n">
        <v>433739.98</v>
      </c>
      <c r="G7950" s="32" t="n">
        <v>43374</v>
      </c>
    </row>
    <row r="7951">
      <c r="A7951" t="inlineStr">
        <is>
          <t>L0214946</t>
        </is>
      </c>
      <c r="B7951" t="inlineStr">
        <is>
          <t>2026-04-28</t>
        </is>
      </c>
      <c r="C7951" t="inlineStr">
        <is>
          <t>home_use</t>
        </is>
      </c>
      <c r="D7951" t="inlineStr">
        <is>
          <t>IMP00643</t>
        </is>
      </c>
      <c r="E7951" t="inlineStr">
        <is>
          <t>T104498</t>
        </is>
      </c>
      <c r="F7951" s="32" t="n">
        <v>439790.91</v>
      </c>
      <c r="G7951" s="32" t="n">
        <v>43979.09</v>
      </c>
    </row>
    <row r="7952">
      <c r="A7952" t="inlineStr">
        <is>
          <t>L0214968</t>
        </is>
      </c>
      <c r="B7952" t="inlineStr">
        <is>
          <t>2026-04-28</t>
        </is>
      </c>
      <c r="C7952" t="inlineStr">
        <is>
          <t>home_use</t>
        </is>
      </c>
      <c r="D7952" t="inlineStr">
        <is>
          <t>IMP00753</t>
        </is>
      </c>
      <c r="E7952" t="inlineStr">
        <is>
          <t>T105264</t>
        </is>
      </c>
      <c r="F7952" s="32" t="n">
        <v>314480.65</v>
      </c>
      <c r="G7952" s="32" t="n">
        <v>33020.47</v>
      </c>
    </row>
    <row r="7953">
      <c r="A7953" t="inlineStr">
        <is>
          <t>L0214969</t>
        </is>
      </c>
      <c r="B7953" t="inlineStr">
        <is>
          <t>2026-04-28</t>
        </is>
      </c>
      <c r="C7953" t="inlineStr">
        <is>
          <t>home_use</t>
        </is>
      </c>
      <c r="D7953" t="inlineStr">
        <is>
          <t>IMP00753</t>
        </is>
      </c>
      <c r="E7953" t="inlineStr">
        <is>
          <t>T105264</t>
        </is>
      </c>
      <c r="F7953" s="32" t="n">
        <v>1504773.54</v>
      </c>
      <c r="G7953" s="32" t="n">
        <v>188096.69</v>
      </c>
    </row>
    <row r="7954">
      <c r="A7954" t="inlineStr">
        <is>
          <t>L0214986</t>
        </is>
      </c>
      <c r="B7954" t="inlineStr">
        <is>
          <t>2026-04-28</t>
        </is>
      </c>
      <c r="C7954" t="inlineStr">
        <is>
          <t>home_use</t>
        </is>
      </c>
      <c r="D7954" t="inlineStr">
        <is>
          <t>IMP00892</t>
        </is>
      </c>
      <c r="E7954" t="inlineStr">
        <is>
          <t>T106240</t>
        </is>
      </c>
      <c r="F7954" s="32" t="n">
        <v>591905.0600000001</v>
      </c>
      <c r="G7954" s="32" t="n">
        <v>68069.08</v>
      </c>
    </row>
    <row r="7955">
      <c r="A7955" t="inlineStr">
        <is>
          <t>L0215001</t>
        </is>
      </c>
      <c r="B7955" t="inlineStr">
        <is>
          <t>2026-04-28</t>
        </is>
      </c>
      <c r="C7955" t="inlineStr">
        <is>
          <t>home_use</t>
        </is>
      </c>
      <c r="D7955" t="inlineStr">
        <is>
          <t>IMP00926</t>
        </is>
      </c>
      <c r="E7955" t="inlineStr">
        <is>
          <t>T106477</t>
        </is>
      </c>
      <c r="F7955" s="32" t="n">
        <v>410182.15</v>
      </c>
      <c r="G7955" s="32" t="n">
        <v>43889.49</v>
      </c>
    </row>
    <row r="7956">
      <c r="A7956" t="inlineStr">
        <is>
          <t>L0215003</t>
        </is>
      </c>
      <c r="B7956" t="inlineStr">
        <is>
          <t>2026-04-28</t>
        </is>
      </c>
      <c r="C7956" t="inlineStr">
        <is>
          <t>home_use</t>
        </is>
      </c>
      <c r="D7956" t="inlineStr">
        <is>
          <t>IMP00926</t>
        </is>
      </c>
      <c r="E7956" t="inlineStr">
        <is>
          <t>T106477</t>
        </is>
      </c>
      <c r="F7956" s="32" t="n">
        <v>26015909.62</v>
      </c>
      <c r="G7956" s="32" t="n">
        <v>2731670.51</v>
      </c>
    </row>
    <row r="7957">
      <c r="A7957" t="inlineStr">
        <is>
          <t>L0215007</t>
        </is>
      </c>
      <c r="B7957" t="inlineStr">
        <is>
          <t>2026-04-28</t>
        </is>
      </c>
      <c r="C7957" t="inlineStr">
        <is>
          <t>home_use</t>
        </is>
      </c>
      <c r="D7957" t="inlineStr">
        <is>
          <t>IMP00950</t>
        </is>
      </c>
      <c r="F7957" s="32" t="n">
        <v>473213.85</v>
      </c>
      <c r="G7957" s="32" t="n">
        <v>55366.02</v>
      </c>
    </row>
    <row r="7958">
      <c r="A7958" t="inlineStr">
        <is>
          <t>L0215009</t>
        </is>
      </c>
      <c r="B7958" t="inlineStr">
        <is>
          <t>2026-04-28</t>
        </is>
      </c>
      <c r="C7958" t="inlineStr">
        <is>
          <t>home_use</t>
        </is>
      </c>
      <c r="D7958" t="inlineStr">
        <is>
          <t>IMP00950</t>
        </is>
      </c>
      <c r="F7958" s="32" t="n">
        <v>136469.32</v>
      </c>
      <c r="G7958" s="32" t="n">
        <v>15966.91</v>
      </c>
    </row>
    <row r="7959">
      <c r="A7959" t="inlineStr">
        <is>
          <t>L0215010</t>
        </is>
      </c>
      <c r="B7959" t="inlineStr">
        <is>
          <t>2026-04-28</t>
        </is>
      </c>
      <c r="C7959" t="inlineStr">
        <is>
          <t>home_use</t>
        </is>
      </c>
      <c r="D7959" t="inlineStr">
        <is>
          <t>IMP00950</t>
        </is>
      </c>
      <c r="F7959" s="32" t="n">
        <v>2773074.5</v>
      </c>
      <c r="G7959" s="32" t="n">
        <v>360499.69</v>
      </c>
    </row>
    <row r="7960">
      <c r="A7960" t="inlineStr">
        <is>
          <t>L0215017</t>
        </is>
      </c>
      <c r="B7960" t="inlineStr">
        <is>
          <t>2026-04-28</t>
        </is>
      </c>
      <c r="C7960" t="inlineStr">
        <is>
          <t>home_use</t>
        </is>
      </c>
      <c r="D7960" t="inlineStr">
        <is>
          <t>IMP00999</t>
        </is>
      </c>
      <c r="E7960" t="inlineStr">
        <is>
          <t>T106987</t>
        </is>
      </c>
      <c r="F7960" s="32" t="n">
        <v>1300810.24</v>
      </c>
      <c r="G7960" s="32" t="n">
        <v>130081.02</v>
      </c>
    </row>
    <row r="7961">
      <c r="A7961" t="inlineStr">
        <is>
          <t>L0215018</t>
        </is>
      </c>
      <c r="B7961" t="inlineStr">
        <is>
          <t>2026-04-28</t>
        </is>
      </c>
      <c r="C7961" t="inlineStr">
        <is>
          <t>home_use</t>
        </is>
      </c>
      <c r="D7961" t="inlineStr">
        <is>
          <t>IMP00999</t>
        </is>
      </c>
      <c r="E7961" t="inlineStr">
        <is>
          <t>T106987</t>
        </is>
      </c>
      <c r="F7961" s="32" t="n">
        <v>5874918.6</v>
      </c>
      <c r="G7961" s="32" t="n">
        <v>587491.86</v>
      </c>
    </row>
    <row r="7962">
      <c r="A7962" t="inlineStr">
        <is>
          <t>L0215027</t>
        </is>
      </c>
      <c r="B7962" t="inlineStr">
        <is>
          <t>2026-04-28</t>
        </is>
      </c>
      <c r="C7962" t="inlineStr">
        <is>
          <t>home_use</t>
        </is>
      </c>
      <c r="D7962" t="inlineStr">
        <is>
          <t>IMP01037</t>
        </is>
      </c>
      <c r="E7962" t="inlineStr">
        <is>
          <t>T107258</t>
        </is>
      </c>
      <c r="F7962" s="32" t="n">
        <v>801239.6800000001</v>
      </c>
      <c r="G7962" s="32" t="n">
        <v>80123.97</v>
      </c>
    </row>
    <row r="7963">
      <c r="A7963" t="inlineStr">
        <is>
          <t>L0215030</t>
        </is>
      </c>
      <c r="B7963" t="inlineStr">
        <is>
          <t>2026-04-28</t>
        </is>
      </c>
      <c r="C7963" t="inlineStr">
        <is>
          <t>home_use</t>
        </is>
      </c>
      <c r="D7963" t="inlineStr">
        <is>
          <t>IMP01037</t>
        </is>
      </c>
      <c r="E7963" t="inlineStr">
        <is>
          <t>T107258</t>
        </is>
      </c>
      <c r="F7963" s="32" t="n">
        <v>3506005.82</v>
      </c>
      <c r="G7963" s="32" t="n">
        <v>350600.58</v>
      </c>
    </row>
    <row r="7964">
      <c r="A7964" t="inlineStr">
        <is>
          <t>L0215031</t>
        </is>
      </c>
      <c r="B7964" t="inlineStr">
        <is>
          <t>2026-04-28</t>
        </is>
      </c>
      <c r="C7964" t="inlineStr">
        <is>
          <t>home_use</t>
        </is>
      </c>
      <c r="D7964" t="inlineStr">
        <is>
          <t>IMP01037</t>
        </is>
      </c>
      <c r="E7964" t="inlineStr">
        <is>
          <t>T107258</t>
        </is>
      </c>
      <c r="F7964" s="32" t="n">
        <v>662058.2</v>
      </c>
      <c r="G7964" s="32" t="n">
        <v>79446.98</v>
      </c>
    </row>
    <row r="7965">
      <c r="A7965" t="inlineStr">
        <is>
          <t>L0215032</t>
        </is>
      </c>
      <c r="B7965" t="inlineStr">
        <is>
          <t>2026-04-28</t>
        </is>
      </c>
      <c r="C7965" t="inlineStr">
        <is>
          <t>home_use</t>
        </is>
      </c>
      <c r="D7965" t="inlineStr">
        <is>
          <t>IMP01037</t>
        </is>
      </c>
      <c r="E7965" t="inlineStr">
        <is>
          <t>T107258</t>
        </is>
      </c>
      <c r="F7965" s="32" t="n">
        <v>500952.09</v>
      </c>
      <c r="G7965" s="32" t="n">
        <v>50095.21</v>
      </c>
    </row>
    <row r="7966">
      <c r="A7966" t="inlineStr">
        <is>
          <t>L0215033</t>
        </is>
      </c>
      <c r="B7966" t="inlineStr">
        <is>
          <t>2026-04-28</t>
        </is>
      </c>
      <c r="C7966" t="inlineStr">
        <is>
          <t>home_use</t>
        </is>
      </c>
      <c r="D7966" t="inlineStr">
        <is>
          <t>IMP01037</t>
        </is>
      </c>
      <c r="E7966" t="inlineStr">
        <is>
          <t>T107258</t>
        </is>
      </c>
      <c r="F7966" s="32" t="n">
        <v>5259015.2</v>
      </c>
      <c r="G7966" s="32" t="n">
        <v>525901.52</v>
      </c>
    </row>
    <row r="7967">
      <c r="A7967" t="inlineStr">
        <is>
          <t>L0215034</t>
        </is>
      </c>
      <c r="B7967" t="inlineStr">
        <is>
          <t>2026-04-28</t>
        </is>
      </c>
      <c r="C7967" t="inlineStr">
        <is>
          <t>home_use</t>
        </is>
      </c>
      <c r="D7967" t="inlineStr">
        <is>
          <t>IMP01037</t>
        </is>
      </c>
      <c r="E7967" t="inlineStr">
        <is>
          <t>T107258</t>
        </is>
      </c>
      <c r="F7967" s="32" t="n">
        <v>557938.84</v>
      </c>
      <c r="G7967" s="32" t="n">
        <v>55793.88</v>
      </c>
    </row>
    <row r="7968">
      <c r="A7968" t="inlineStr">
        <is>
          <t>L0215035</t>
        </is>
      </c>
      <c r="B7968" t="inlineStr">
        <is>
          <t>2026-04-28</t>
        </is>
      </c>
      <c r="C7968" t="inlineStr">
        <is>
          <t>home_use</t>
        </is>
      </c>
      <c r="D7968" t="inlineStr">
        <is>
          <t>IMP01037</t>
        </is>
      </c>
      <c r="E7968" t="inlineStr">
        <is>
          <t>T107258</t>
        </is>
      </c>
      <c r="F7968" s="32" t="n">
        <v>888779.4399999999</v>
      </c>
      <c r="G7968" s="32" t="n">
        <v>88877.94</v>
      </c>
    </row>
    <row r="7969">
      <c r="A7969" t="inlineStr">
        <is>
          <t>L0215052</t>
        </is>
      </c>
      <c r="B7969" t="inlineStr">
        <is>
          <t>2026-04-28</t>
        </is>
      </c>
      <c r="C7969" t="inlineStr">
        <is>
          <t>home_use</t>
        </is>
      </c>
      <c r="D7969" t="inlineStr">
        <is>
          <t>IMP01142</t>
        </is>
      </c>
      <c r="E7969" t="inlineStr">
        <is>
          <t>T107992</t>
        </is>
      </c>
      <c r="F7969" s="32" t="n">
        <v>904280.41</v>
      </c>
      <c r="G7969" s="32" t="n">
        <v>101279.41</v>
      </c>
    </row>
    <row r="7970">
      <c r="A7970" t="inlineStr">
        <is>
          <t>L0215054</t>
        </is>
      </c>
      <c r="B7970" t="inlineStr">
        <is>
          <t>2026-04-28</t>
        </is>
      </c>
      <c r="C7970" t="inlineStr">
        <is>
          <t>home_use</t>
        </is>
      </c>
      <c r="D7970" t="inlineStr">
        <is>
          <t>IMP01142</t>
        </is>
      </c>
      <c r="E7970" t="inlineStr">
        <is>
          <t>T107992</t>
        </is>
      </c>
      <c r="F7970" s="32" t="n">
        <v>227203.9</v>
      </c>
      <c r="G7970" s="32" t="n">
        <v>25446.84</v>
      </c>
    </row>
    <row r="7971">
      <c r="A7971" t="inlineStr">
        <is>
          <t>L0215061</t>
        </is>
      </c>
      <c r="B7971" t="inlineStr">
        <is>
          <t>2026-04-28</t>
        </is>
      </c>
      <c r="C7971" t="inlineStr">
        <is>
          <t>home_use</t>
        </is>
      </c>
      <c r="D7971" t="inlineStr">
        <is>
          <t>IMP01181</t>
        </is>
      </c>
      <c r="E7971" t="inlineStr">
        <is>
          <t>T100070</t>
        </is>
      </c>
      <c r="F7971" s="32" t="n">
        <v>1504887.25</v>
      </c>
      <c r="G7971" s="32" t="n">
        <v>195635.34</v>
      </c>
    </row>
    <row r="7972">
      <c r="A7972" t="inlineStr">
        <is>
          <t>L0215069</t>
        </is>
      </c>
      <c r="B7972" t="inlineStr">
        <is>
          <t>2026-04-28</t>
        </is>
      </c>
      <c r="C7972" t="inlineStr">
        <is>
          <t>warehouse_out</t>
        </is>
      </c>
      <c r="D7972" t="inlineStr">
        <is>
          <t>IMP01255</t>
        </is>
      </c>
      <c r="E7972" t="inlineStr">
        <is>
          <t>T108782</t>
        </is>
      </c>
      <c r="F7972" s="32" t="n">
        <v>3372591.83</v>
      </c>
      <c r="G7972" s="32" t="n">
        <v>337259.18</v>
      </c>
    </row>
    <row r="7973">
      <c r="A7973" t="inlineStr">
        <is>
          <t>L0215076</t>
        </is>
      </c>
      <c r="B7973" t="inlineStr">
        <is>
          <t>2026-04-28</t>
        </is>
      </c>
      <c r="C7973" t="inlineStr">
        <is>
          <t>home_use</t>
        </is>
      </c>
      <c r="D7973" t="inlineStr">
        <is>
          <t>IMP01310</t>
        </is>
      </c>
      <c r="E7973" t="inlineStr">
        <is>
          <t>T109167</t>
        </is>
      </c>
      <c r="F7973" s="32" t="n">
        <v>202605.98</v>
      </c>
      <c r="G7973" s="32" t="n">
        <v>21678.84</v>
      </c>
    </row>
    <row r="7974">
      <c r="A7974" t="inlineStr">
        <is>
          <t>L0215077</t>
        </is>
      </c>
      <c r="B7974" t="inlineStr">
        <is>
          <t>2026-04-28</t>
        </is>
      </c>
      <c r="C7974" t="inlineStr">
        <is>
          <t>home_use</t>
        </is>
      </c>
      <c r="D7974" t="inlineStr">
        <is>
          <t>IMP01310</t>
        </is>
      </c>
      <c r="E7974" t="inlineStr">
        <is>
          <t>T109167</t>
        </is>
      </c>
      <c r="F7974" s="32" t="n">
        <v>482304.42</v>
      </c>
      <c r="G7974" s="32" t="n">
        <v>60288.05</v>
      </c>
    </row>
    <row r="7975">
      <c r="A7975" t="inlineStr">
        <is>
          <t>L0215079</t>
        </is>
      </c>
      <c r="B7975" t="inlineStr">
        <is>
          <t>2026-04-28</t>
        </is>
      </c>
      <c r="C7975" t="inlineStr">
        <is>
          <t>home_use</t>
        </is>
      </c>
      <c r="D7975" t="inlineStr">
        <is>
          <t>IMP01310</t>
        </is>
      </c>
      <c r="E7975" t="inlineStr">
        <is>
          <t>T109167</t>
        </is>
      </c>
      <c r="F7975" s="32" t="n">
        <v>271662.18</v>
      </c>
      <c r="G7975" s="32" t="n">
        <v>29067.85</v>
      </c>
    </row>
    <row r="7976">
      <c r="A7976" t="inlineStr">
        <is>
          <t>L0215080</t>
        </is>
      </c>
      <c r="B7976" t="inlineStr">
        <is>
          <t>2026-04-28</t>
        </is>
      </c>
      <c r="C7976" t="inlineStr">
        <is>
          <t>home_use</t>
        </is>
      </c>
      <c r="D7976" t="inlineStr">
        <is>
          <t>IMP01310</t>
        </is>
      </c>
      <c r="E7976" t="inlineStr">
        <is>
          <t>T109167</t>
        </is>
      </c>
      <c r="F7976" s="32" t="n">
        <v>647094.74</v>
      </c>
      <c r="G7976" s="32" t="n">
        <v>69239.14</v>
      </c>
    </row>
    <row r="7977">
      <c r="A7977" t="inlineStr">
        <is>
          <t>L0215081</t>
        </is>
      </c>
      <c r="B7977" t="inlineStr">
        <is>
          <t>2026-04-28</t>
        </is>
      </c>
      <c r="C7977" t="inlineStr">
        <is>
          <t>home_use</t>
        </is>
      </c>
      <c r="D7977" t="inlineStr">
        <is>
          <t>IMP01310</t>
        </is>
      </c>
      <c r="E7977" t="inlineStr">
        <is>
          <t>T109167</t>
        </is>
      </c>
      <c r="F7977" s="32" t="n">
        <v>1215133.88</v>
      </c>
      <c r="G7977" s="32" t="n">
        <v>130019.32</v>
      </c>
    </row>
    <row r="7978">
      <c r="A7978" t="inlineStr">
        <is>
          <t>L0215082</t>
        </is>
      </c>
      <c r="B7978" t="inlineStr">
        <is>
          <t>2026-04-28</t>
        </is>
      </c>
      <c r="C7978" t="inlineStr">
        <is>
          <t>home_use</t>
        </is>
      </c>
      <c r="D7978" t="inlineStr">
        <is>
          <t>IMP01310</t>
        </is>
      </c>
      <c r="E7978" t="inlineStr">
        <is>
          <t>T109167</t>
        </is>
      </c>
      <c r="F7978" s="32" t="n">
        <v>2653360.09</v>
      </c>
      <c r="G7978" s="32" t="n">
        <v>283909.53</v>
      </c>
    </row>
    <row r="7979">
      <c r="A7979" t="inlineStr">
        <is>
          <t>L0215086</t>
        </is>
      </c>
      <c r="B7979" t="inlineStr">
        <is>
          <t>2026-04-28</t>
        </is>
      </c>
      <c r="C7979" t="inlineStr">
        <is>
          <t>home_use_exempt</t>
        </is>
      </c>
      <c r="D7979" t="inlineStr">
        <is>
          <t>IMP01315</t>
        </is>
      </c>
      <c r="E7979" t="inlineStr">
        <is>
          <t>T109203</t>
        </is>
      </c>
      <c r="F7979" s="32" t="n">
        <v>868752.21</v>
      </c>
      <c r="G7979" s="32" t="n">
        <v>0</v>
      </c>
    </row>
    <row r="7980">
      <c r="A7980" t="inlineStr">
        <is>
          <t>L0215113</t>
        </is>
      </c>
      <c r="B7980" t="inlineStr">
        <is>
          <t>2026-05-01</t>
        </is>
      </c>
      <c r="C7980" t="inlineStr">
        <is>
          <t>home_use</t>
        </is>
      </c>
      <c r="D7980" t="inlineStr">
        <is>
          <t>IMP00038</t>
        </is>
      </c>
      <c r="E7980" t="inlineStr">
        <is>
          <t>T100260</t>
        </is>
      </c>
      <c r="F7980" s="32" t="n">
        <v>1112767.34</v>
      </c>
      <c r="G7980" s="32" t="n">
        <v>116840.57</v>
      </c>
    </row>
    <row r="7981">
      <c r="A7981" t="inlineStr">
        <is>
          <t>L0215118</t>
        </is>
      </c>
      <c r="B7981" t="inlineStr">
        <is>
          <t>2026-05-01</t>
        </is>
      </c>
      <c r="C7981" t="inlineStr">
        <is>
          <t>home_use</t>
        </is>
      </c>
      <c r="D7981" t="inlineStr">
        <is>
          <t>IMP00063</t>
        </is>
      </c>
      <c r="E7981" t="inlineStr">
        <is>
          <t>T100440</t>
        </is>
      </c>
      <c r="F7981" s="32" t="n">
        <v>880498.04</v>
      </c>
      <c r="G7981" s="32" t="n">
        <v>94213.28999999999</v>
      </c>
    </row>
    <row r="7982">
      <c r="A7982" t="inlineStr">
        <is>
          <t>L0215119</t>
        </is>
      </c>
      <c r="B7982" t="inlineStr">
        <is>
          <t>2026-05-01</t>
        </is>
      </c>
      <c r="C7982" t="inlineStr">
        <is>
          <t>home_use</t>
        </is>
      </c>
      <c r="D7982" t="inlineStr">
        <is>
          <t>IMP00063</t>
        </is>
      </c>
      <c r="E7982" t="inlineStr">
        <is>
          <t>T100440</t>
        </is>
      </c>
      <c r="F7982" s="32" t="n">
        <v>504689.27</v>
      </c>
      <c r="G7982" s="32" t="n">
        <v>58039.27</v>
      </c>
    </row>
    <row r="7983">
      <c r="A7983" t="inlineStr">
        <is>
          <t>L0215120</t>
        </is>
      </c>
      <c r="B7983" t="inlineStr">
        <is>
          <t>2026-05-01</t>
        </is>
      </c>
      <c r="C7983" t="inlineStr">
        <is>
          <t>home_use</t>
        </is>
      </c>
      <c r="D7983" t="inlineStr">
        <is>
          <t>IMP00063</t>
        </is>
      </c>
      <c r="E7983" t="inlineStr">
        <is>
          <t>T100440</t>
        </is>
      </c>
      <c r="F7983" s="32" t="n">
        <v>327595.35</v>
      </c>
      <c r="G7983" s="32" t="n">
        <v>37673.47</v>
      </c>
    </row>
    <row r="7984">
      <c r="A7984" t="inlineStr">
        <is>
          <t>L0215121</t>
        </is>
      </c>
      <c r="B7984" t="inlineStr">
        <is>
          <t>2026-05-01</t>
        </is>
      </c>
      <c r="C7984" t="inlineStr">
        <is>
          <t>home_use</t>
        </is>
      </c>
      <c r="D7984" t="inlineStr">
        <is>
          <t>IMP00063</t>
        </is>
      </c>
      <c r="E7984" t="inlineStr">
        <is>
          <t>T100440</t>
        </is>
      </c>
      <c r="F7984" s="32" t="n">
        <v>3487049.32</v>
      </c>
      <c r="G7984" s="32" t="n">
        <v>390549.52</v>
      </c>
    </row>
    <row r="7985">
      <c r="A7985" t="inlineStr">
        <is>
          <t>L0215122</t>
        </is>
      </c>
      <c r="B7985" t="inlineStr">
        <is>
          <t>2026-05-01</t>
        </is>
      </c>
      <c r="C7985" t="inlineStr">
        <is>
          <t>home_use</t>
        </is>
      </c>
      <c r="D7985" t="inlineStr">
        <is>
          <t>IMP00063</t>
        </is>
      </c>
      <c r="E7985" t="inlineStr">
        <is>
          <t>T100440</t>
        </is>
      </c>
      <c r="F7985" s="32" t="n">
        <v>306334.68</v>
      </c>
      <c r="G7985" s="32" t="n">
        <v>35228.49</v>
      </c>
    </row>
    <row r="7986">
      <c r="A7986" t="inlineStr">
        <is>
          <t>L0215126</t>
        </is>
      </c>
      <c r="B7986" t="inlineStr">
        <is>
          <t>2026-05-01</t>
        </is>
      </c>
      <c r="C7986" t="inlineStr">
        <is>
          <t>home_use</t>
        </is>
      </c>
      <c r="D7986" t="inlineStr">
        <is>
          <t>IMP00095</t>
        </is>
      </c>
      <c r="E7986" t="inlineStr">
        <is>
          <t>T100033</t>
        </is>
      </c>
      <c r="F7986" s="32" t="n">
        <v>1838081.24</v>
      </c>
      <c r="G7986" s="32" t="n">
        <v>238950.56</v>
      </c>
    </row>
    <row r="7987">
      <c r="A7987" t="inlineStr">
        <is>
          <t>L0215128</t>
        </is>
      </c>
      <c r="B7987" t="inlineStr">
        <is>
          <t>2026-05-01</t>
        </is>
      </c>
      <c r="C7987" t="inlineStr">
        <is>
          <t>transit</t>
        </is>
      </c>
      <c r="D7987" t="inlineStr">
        <is>
          <t>IMP00100</t>
        </is>
      </c>
      <c r="E7987" t="inlineStr">
        <is>
          <t>T100699</t>
        </is>
      </c>
      <c r="F7987" s="32" t="n">
        <v>919361.85</v>
      </c>
      <c r="G7987" s="32" t="n">
        <v>0</v>
      </c>
    </row>
    <row r="7988">
      <c r="A7988" t="inlineStr">
        <is>
          <t>L0215137</t>
        </is>
      </c>
      <c r="B7988" t="inlineStr">
        <is>
          <t>2026-05-01</t>
        </is>
      </c>
      <c r="C7988" t="inlineStr">
        <is>
          <t>home_use</t>
        </is>
      </c>
      <c r="D7988" t="inlineStr">
        <is>
          <t>IMP00133</t>
        </is>
      </c>
      <c r="E7988" t="inlineStr">
        <is>
          <t>T100033</t>
        </is>
      </c>
      <c r="F7988" s="32" t="n">
        <v>2235532.98</v>
      </c>
      <c r="G7988" s="32" t="n">
        <v>272735.02</v>
      </c>
    </row>
    <row r="7989">
      <c r="A7989" t="inlineStr">
        <is>
          <t>L0215142</t>
        </is>
      </c>
      <c r="B7989" t="inlineStr">
        <is>
          <t>2026-05-01</t>
        </is>
      </c>
      <c r="C7989" t="inlineStr">
        <is>
          <t>home_use</t>
        </is>
      </c>
      <c r="D7989" t="inlineStr">
        <is>
          <t>IMP00156</t>
        </is>
      </c>
      <c r="F7989" s="32" t="n">
        <v>1366297.41</v>
      </c>
      <c r="G7989" s="32" t="n">
        <v>177618.66</v>
      </c>
    </row>
    <row r="7990">
      <c r="A7990" t="inlineStr">
        <is>
          <t>L0215155</t>
        </is>
      </c>
      <c r="B7990" t="inlineStr">
        <is>
          <t>2026-05-01</t>
        </is>
      </c>
      <c r="C7990" t="inlineStr">
        <is>
          <t>home_use</t>
        </is>
      </c>
      <c r="D7990" t="inlineStr">
        <is>
          <t>IMP00306</t>
        </is>
      </c>
      <c r="E7990" t="inlineStr">
        <is>
          <t>T102141</t>
        </is>
      </c>
      <c r="F7990" s="32" t="n">
        <v>653534.77</v>
      </c>
      <c r="G7990" s="32" t="n">
        <v>68621.14999999999</v>
      </c>
    </row>
    <row r="7991">
      <c r="A7991" t="inlineStr">
        <is>
          <t>L0215156</t>
        </is>
      </c>
      <c r="B7991" t="inlineStr">
        <is>
          <t>2026-05-01</t>
        </is>
      </c>
      <c r="C7991" t="inlineStr">
        <is>
          <t>home_use</t>
        </is>
      </c>
      <c r="D7991" t="inlineStr">
        <is>
          <t>IMP00306</t>
        </is>
      </c>
      <c r="E7991" t="inlineStr">
        <is>
          <t>T102141</t>
        </is>
      </c>
      <c r="F7991" s="32" t="n">
        <v>639217.1899999999</v>
      </c>
      <c r="G7991" s="32" t="n">
        <v>67117.8</v>
      </c>
    </row>
    <row r="7992">
      <c r="A7992" t="inlineStr">
        <is>
          <t>L0215160</t>
        </is>
      </c>
      <c r="B7992" t="inlineStr">
        <is>
          <t>2026-05-01</t>
        </is>
      </c>
      <c r="C7992" t="inlineStr">
        <is>
          <t>home_use</t>
        </is>
      </c>
      <c r="D7992" t="inlineStr">
        <is>
          <t>IMP00340</t>
        </is>
      </c>
      <c r="E7992" t="inlineStr">
        <is>
          <t>T102376</t>
        </is>
      </c>
      <c r="F7992" s="32" t="n">
        <v>9358753.67</v>
      </c>
      <c r="G7992" s="32" t="n">
        <v>982669.14</v>
      </c>
    </row>
    <row r="7993">
      <c r="A7993" t="inlineStr">
        <is>
          <t>L0215161</t>
        </is>
      </c>
      <c r="B7993" t="inlineStr">
        <is>
          <t>2026-05-01</t>
        </is>
      </c>
      <c r="C7993" t="inlineStr">
        <is>
          <t>home_use</t>
        </is>
      </c>
      <c r="D7993" t="inlineStr">
        <is>
          <t>IMP00340</t>
        </is>
      </c>
      <c r="E7993" t="inlineStr">
        <is>
          <t>T102376</t>
        </is>
      </c>
      <c r="F7993" s="32" t="n">
        <v>7553793.82</v>
      </c>
      <c r="G7993" s="32" t="n">
        <v>793148.35</v>
      </c>
    </row>
    <row r="7994">
      <c r="A7994" t="inlineStr">
        <is>
          <t>L0215162</t>
        </is>
      </c>
      <c r="B7994" t="inlineStr">
        <is>
          <t>2026-05-01</t>
        </is>
      </c>
      <c r="C7994" t="inlineStr">
        <is>
          <t>home_use</t>
        </is>
      </c>
      <c r="D7994" t="inlineStr">
        <is>
          <t>IMP00340</t>
        </is>
      </c>
      <c r="E7994" t="inlineStr">
        <is>
          <t>T102376</t>
        </is>
      </c>
      <c r="F7994" s="32" t="n">
        <v>11235539.26</v>
      </c>
      <c r="G7994" s="32" t="n">
        <v>1179731.62</v>
      </c>
    </row>
    <row r="7995">
      <c r="A7995" t="inlineStr">
        <is>
          <t>L0215185</t>
        </is>
      </c>
      <c r="B7995" t="inlineStr">
        <is>
          <t>2026-05-01</t>
        </is>
      </c>
      <c r="C7995" t="inlineStr">
        <is>
          <t>home_use</t>
        </is>
      </c>
      <c r="D7995" t="inlineStr">
        <is>
          <t>IMP00490</t>
        </is>
      </c>
      <c r="E7995" t="inlineStr">
        <is>
          <t>T103425</t>
        </is>
      </c>
      <c r="F7995" s="32" t="n">
        <v>7452895.95</v>
      </c>
      <c r="G7995" s="32" t="n">
        <v>819818.55</v>
      </c>
    </row>
    <row r="7996">
      <c r="A7996" t="inlineStr">
        <is>
          <t>L0215197</t>
        </is>
      </c>
      <c r="B7996" t="inlineStr">
        <is>
          <t>2026-05-01</t>
        </is>
      </c>
      <c r="C7996" t="inlineStr">
        <is>
          <t>temporary_admission</t>
        </is>
      </c>
      <c r="D7996" t="inlineStr">
        <is>
          <t>IMP00591</t>
        </is>
      </c>
      <c r="E7996" t="inlineStr">
        <is>
          <t>T104135</t>
        </is>
      </c>
      <c r="F7996" s="32" t="n">
        <v>1183755.35</v>
      </c>
      <c r="G7996" s="32" t="n">
        <v>0</v>
      </c>
    </row>
    <row r="7997">
      <c r="A7997" t="inlineStr">
        <is>
          <t>L0215206</t>
        </is>
      </c>
      <c r="B7997" t="inlineStr">
        <is>
          <t>2026-05-01</t>
        </is>
      </c>
      <c r="C7997" t="inlineStr">
        <is>
          <t>home_use</t>
        </is>
      </c>
      <c r="D7997" t="inlineStr">
        <is>
          <t>IMP00643</t>
        </is>
      </c>
      <c r="E7997" t="inlineStr">
        <is>
          <t>T104498</t>
        </is>
      </c>
      <c r="F7997" s="32" t="n">
        <v>966774.97</v>
      </c>
      <c r="G7997" s="32" t="n">
        <v>96677.5</v>
      </c>
    </row>
    <row r="7998">
      <c r="A7998" t="inlineStr">
        <is>
          <t>L0215207</t>
        </is>
      </c>
      <c r="B7998" t="inlineStr">
        <is>
          <t>2026-05-01</t>
        </is>
      </c>
      <c r="C7998" t="inlineStr">
        <is>
          <t>home_use</t>
        </is>
      </c>
      <c r="D7998" t="inlineStr">
        <is>
          <t>IMP00643</t>
        </is>
      </c>
      <c r="E7998" t="inlineStr">
        <is>
          <t>T104498</t>
        </is>
      </c>
      <c r="F7998" s="32" t="n">
        <v>1718765.87</v>
      </c>
      <c r="G7998" s="32" t="n">
        <v>171876.59</v>
      </c>
    </row>
    <row r="7999">
      <c r="A7999" t="inlineStr">
        <is>
          <t>L0215209</t>
        </is>
      </c>
      <c r="B7999" t="inlineStr">
        <is>
          <t>2026-05-01</t>
        </is>
      </c>
      <c r="C7999" t="inlineStr">
        <is>
          <t>home_use</t>
        </is>
      </c>
      <c r="D7999" t="inlineStr">
        <is>
          <t>IMP00643</t>
        </is>
      </c>
      <c r="E7999" t="inlineStr">
        <is>
          <t>T104498</t>
        </is>
      </c>
      <c r="F7999" s="32" t="n">
        <v>1422706.24</v>
      </c>
      <c r="G7999" s="32" t="n">
        <v>142270.62</v>
      </c>
    </row>
    <row r="8000">
      <c r="A8000" t="inlineStr">
        <is>
          <t>L0215210</t>
        </is>
      </c>
      <c r="B8000" t="inlineStr">
        <is>
          <t>2026-05-01</t>
        </is>
      </c>
      <c r="C8000" t="inlineStr">
        <is>
          <t>home_use</t>
        </is>
      </c>
      <c r="D8000" t="inlineStr">
        <is>
          <t>IMP00643</t>
        </is>
      </c>
      <c r="E8000" t="inlineStr">
        <is>
          <t>T104498</t>
        </is>
      </c>
      <c r="F8000" s="32" t="n">
        <v>1062211.62</v>
      </c>
      <c r="G8000" s="32" t="n">
        <v>106221.16</v>
      </c>
    </row>
    <row r="8001">
      <c r="A8001" t="inlineStr">
        <is>
          <t>L0215211</t>
        </is>
      </c>
      <c r="B8001" t="inlineStr">
        <is>
          <t>2026-05-01</t>
        </is>
      </c>
      <c r="C8001" t="inlineStr">
        <is>
          <t>home_use</t>
        </is>
      </c>
      <c r="D8001" t="inlineStr">
        <is>
          <t>IMP00643</t>
        </is>
      </c>
      <c r="E8001" t="inlineStr">
        <is>
          <t>T104498</t>
        </is>
      </c>
      <c r="F8001" s="32" t="n">
        <v>2192930.84</v>
      </c>
      <c r="G8001" s="32" t="n">
        <v>219293.08</v>
      </c>
    </row>
    <row r="8002">
      <c r="A8002" t="inlineStr">
        <is>
          <t>L0215212</t>
        </is>
      </c>
      <c r="B8002" t="inlineStr">
        <is>
          <t>2026-05-01</t>
        </is>
      </c>
      <c r="C8002" t="inlineStr">
        <is>
          <t>home_use</t>
        </is>
      </c>
      <c r="D8002" t="inlineStr">
        <is>
          <t>IMP00643</t>
        </is>
      </c>
      <c r="E8002" t="inlineStr">
        <is>
          <t>T104498</t>
        </is>
      </c>
      <c r="F8002" s="32" t="n">
        <v>864715.17</v>
      </c>
      <c r="G8002" s="32" t="n">
        <v>86471.52</v>
      </c>
    </row>
    <row r="8003">
      <c r="A8003" t="inlineStr">
        <is>
          <t>L0215275</t>
        </is>
      </c>
      <c r="B8003" t="inlineStr">
        <is>
          <t>2026-05-01</t>
        </is>
      </c>
      <c r="C8003" t="inlineStr">
        <is>
          <t>home_use</t>
        </is>
      </c>
      <c r="D8003" t="inlineStr">
        <is>
          <t>IMP00926</t>
        </is>
      </c>
      <c r="E8003" t="inlineStr">
        <is>
          <t>T106477</t>
        </is>
      </c>
      <c r="F8003" s="32" t="n">
        <v>368883.49</v>
      </c>
      <c r="G8003" s="32" t="n">
        <v>39470.53</v>
      </c>
    </row>
    <row r="8004">
      <c r="A8004" t="inlineStr">
        <is>
          <t>L0215276</t>
        </is>
      </c>
      <c r="B8004" t="inlineStr">
        <is>
          <t>2026-05-01</t>
        </is>
      </c>
      <c r="C8004" t="inlineStr">
        <is>
          <t>home_use</t>
        </is>
      </c>
      <c r="D8004" t="inlineStr">
        <is>
          <t>IMP00926</t>
        </is>
      </c>
      <c r="E8004" t="inlineStr">
        <is>
          <t>T106477</t>
        </is>
      </c>
      <c r="F8004" s="32" t="n">
        <v>3956282.75</v>
      </c>
      <c r="G8004" s="32" t="n">
        <v>395628.28</v>
      </c>
    </row>
    <row r="8005">
      <c r="A8005" t="inlineStr">
        <is>
          <t>L0215277</t>
        </is>
      </c>
      <c r="B8005" t="inlineStr">
        <is>
          <t>2026-05-01</t>
        </is>
      </c>
      <c r="C8005" t="inlineStr">
        <is>
          <t>home_use</t>
        </is>
      </c>
      <c r="D8005" t="inlineStr">
        <is>
          <t>IMP00926</t>
        </is>
      </c>
      <c r="E8005" t="inlineStr">
        <is>
          <t>T106477</t>
        </is>
      </c>
      <c r="F8005" s="32" t="n">
        <v>6134693.71</v>
      </c>
      <c r="G8005" s="32" t="n">
        <v>613469.37</v>
      </c>
    </row>
    <row r="8006">
      <c r="A8006" t="inlineStr">
        <is>
          <t>L0215279</t>
        </is>
      </c>
      <c r="B8006" t="inlineStr">
        <is>
          <t>2026-05-01</t>
        </is>
      </c>
      <c r="C8006" t="inlineStr">
        <is>
          <t>home_use</t>
        </is>
      </c>
      <c r="D8006" t="inlineStr">
        <is>
          <t>IMP00935</t>
        </is>
      </c>
      <c r="E8006" t="inlineStr">
        <is>
          <t>T106540</t>
        </is>
      </c>
      <c r="F8006" s="32" t="n">
        <v>2371204.73</v>
      </c>
      <c r="G8006" s="32" t="n">
        <v>277430.95</v>
      </c>
    </row>
    <row r="8007">
      <c r="A8007" t="inlineStr">
        <is>
          <t>L0215281</t>
        </is>
      </c>
      <c r="B8007" t="inlineStr">
        <is>
          <t>2026-05-01</t>
        </is>
      </c>
      <c r="C8007" t="inlineStr">
        <is>
          <t>home_use</t>
        </is>
      </c>
      <c r="D8007" t="inlineStr">
        <is>
          <t>IMP00950</t>
        </is>
      </c>
      <c r="F8007" s="32" t="n">
        <v>1514808.38</v>
      </c>
      <c r="G8007" s="32" t="n">
        <v>196925.09</v>
      </c>
    </row>
    <row r="8008">
      <c r="A8008" t="inlineStr">
        <is>
          <t>L0215284</t>
        </is>
      </c>
      <c r="B8008" t="inlineStr">
        <is>
          <t>2026-05-01</t>
        </is>
      </c>
      <c r="C8008" t="inlineStr">
        <is>
          <t>home_use</t>
        </is>
      </c>
      <c r="D8008" t="inlineStr">
        <is>
          <t>IMP00999</t>
        </is>
      </c>
      <c r="E8008" t="inlineStr">
        <is>
          <t>T106987</t>
        </is>
      </c>
      <c r="F8008" s="32" t="n">
        <v>2044882.81</v>
      </c>
      <c r="G8008" s="32" t="n">
        <v>204488.28</v>
      </c>
    </row>
    <row r="8009">
      <c r="A8009" t="inlineStr">
        <is>
          <t>L0215294</t>
        </is>
      </c>
      <c r="B8009" t="inlineStr">
        <is>
          <t>2026-05-01</t>
        </is>
      </c>
      <c r="C8009" t="inlineStr">
        <is>
          <t>home_use</t>
        </is>
      </c>
      <c r="D8009" t="inlineStr">
        <is>
          <t>IMP01037</t>
        </is>
      </c>
      <c r="E8009" t="inlineStr">
        <is>
          <t>T107258</t>
        </is>
      </c>
      <c r="F8009" s="32" t="n">
        <v>1347077.28</v>
      </c>
      <c r="G8009" s="32" t="n">
        <v>134707.73</v>
      </c>
    </row>
    <row r="8010">
      <c r="A8010" t="inlineStr">
        <is>
          <t>L0215295</t>
        </is>
      </c>
      <c r="B8010" t="inlineStr">
        <is>
          <t>2026-05-01</t>
        </is>
      </c>
      <c r="C8010" t="inlineStr">
        <is>
          <t>home_use</t>
        </is>
      </c>
      <c r="D8010" t="inlineStr">
        <is>
          <t>IMP01037</t>
        </is>
      </c>
      <c r="E8010" t="inlineStr">
        <is>
          <t>T107258</t>
        </is>
      </c>
      <c r="F8010" s="32" t="n">
        <v>1477902.99</v>
      </c>
      <c r="G8010" s="32" t="n">
        <v>147790.3</v>
      </c>
    </row>
    <row r="8011">
      <c r="A8011" t="inlineStr">
        <is>
          <t>L0215296</t>
        </is>
      </c>
      <c r="B8011" t="inlineStr">
        <is>
          <t>2026-05-01</t>
        </is>
      </c>
      <c r="C8011" t="inlineStr">
        <is>
          <t>home_use</t>
        </is>
      </c>
      <c r="D8011" t="inlineStr">
        <is>
          <t>IMP01037</t>
        </is>
      </c>
      <c r="E8011" t="inlineStr">
        <is>
          <t>T107258</t>
        </is>
      </c>
      <c r="F8011" s="32" t="n">
        <v>915982.39</v>
      </c>
      <c r="G8011" s="32" t="n">
        <v>91598.24000000001</v>
      </c>
    </row>
    <row r="8012">
      <c r="A8012" t="inlineStr">
        <is>
          <t>L0215298</t>
        </is>
      </c>
      <c r="B8012" t="inlineStr">
        <is>
          <t>2026-05-01</t>
        </is>
      </c>
      <c r="C8012" t="inlineStr">
        <is>
          <t>home_use</t>
        </is>
      </c>
      <c r="D8012" t="inlineStr">
        <is>
          <t>IMP01037</t>
        </is>
      </c>
      <c r="E8012" t="inlineStr">
        <is>
          <t>T107258</t>
        </is>
      </c>
      <c r="F8012" s="32" t="n">
        <v>2063671.07</v>
      </c>
      <c r="G8012" s="32" t="n">
        <v>206367.11</v>
      </c>
    </row>
    <row r="8013">
      <c r="A8013" t="inlineStr">
        <is>
          <t>L0215303</t>
        </is>
      </c>
      <c r="B8013" t="inlineStr">
        <is>
          <t>2026-05-01</t>
        </is>
      </c>
      <c r="C8013" t="inlineStr">
        <is>
          <t>home_use</t>
        </is>
      </c>
      <c r="D8013" t="inlineStr">
        <is>
          <t>IMP01081</t>
        </is>
      </c>
      <c r="E8013" t="inlineStr">
        <is>
          <t>T107561</t>
        </is>
      </c>
      <c r="F8013" s="32" t="n">
        <v>3028767.55</v>
      </c>
      <c r="G8013" s="32" t="n">
        <v>318020.59</v>
      </c>
    </row>
    <row r="8014">
      <c r="A8014" t="inlineStr">
        <is>
          <t>L0215307</t>
        </is>
      </c>
      <c r="B8014" t="inlineStr">
        <is>
          <t>2026-05-01</t>
        </is>
      </c>
      <c r="C8014" t="inlineStr">
        <is>
          <t>home_use</t>
        </is>
      </c>
      <c r="D8014" t="inlineStr">
        <is>
          <t>IMP01113</t>
        </is>
      </c>
      <c r="E8014" t="inlineStr">
        <is>
          <t>T107789</t>
        </is>
      </c>
      <c r="F8014" s="32" t="n">
        <v>441461.85</v>
      </c>
      <c r="G8014" s="32" t="n">
        <v>55182.73</v>
      </c>
    </row>
    <row r="8015">
      <c r="A8015" t="inlineStr">
        <is>
          <t>L0215341</t>
        </is>
      </c>
      <c r="B8015" t="inlineStr">
        <is>
          <t>2026-05-01</t>
        </is>
      </c>
      <c r="C8015" t="inlineStr">
        <is>
          <t>home_use</t>
        </is>
      </c>
      <c r="D8015" t="inlineStr">
        <is>
          <t>IMP01310</t>
        </is>
      </c>
      <c r="E8015" t="inlineStr">
        <is>
          <t>T109167</t>
        </is>
      </c>
      <c r="F8015" s="32" t="n">
        <v>700661.22</v>
      </c>
      <c r="G8015" s="32" t="n">
        <v>74970.75</v>
      </c>
    </row>
    <row r="8016">
      <c r="A8016" t="inlineStr">
        <is>
          <t>L0215342</t>
        </is>
      </c>
      <c r="B8016" t="inlineStr">
        <is>
          <t>2026-05-01</t>
        </is>
      </c>
      <c r="C8016" t="inlineStr">
        <is>
          <t>home_use</t>
        </is>
      </c>
      <c r="D8016" t="inlineStr">
        <is>
          <t>IMP01310</t>
        </is>
      </c>
      <c r="E8016" t="inlineStr">
        <is>
          <t>T109167</t>
        </is>
      </c>
      <c r="F8016" s="32" t="n">
        <v>1177718.9</v>
      </c>
      <c r="G8016" s="32" t="n">
        <v>126015.92</v>
      </c>
    </row>
    <row r="8017">
      <c r="A8017" t="inlineStr">
        <is>
          <t>L0215343</t>
        </is>
      </c>
      <c r="B8017" t="inlineStr">
        <is>
          <t>2026-05-01</t>
        </is>
      </c>
      <c r="C8017" t="inlineStr">
        <is>
          <t>home_use</t>
        </is>
      </c>
      <c r="D8017" t="inlineStr">
        <is>
          <t>IMP01310</t>
        </is>
      </c>
      <c r="E8017" t="inlineStr">
        <is>
          <t>T109167</t>
        </is>
      </c>
      <c r="F8017" s="32" t="n">
        <v>499753.85</v>
      </c>
      <c r="G8017" s="32" t="n">
        <v>62469.23</v>
      </c>
    </row>
    <row r="8018">
      <c r="A8018" t="inlineStr">
        <is>
          <t>L0215344</t>
        </is>
      </c>
      <c r="B8018" t="inlineStr">
        <is>
          <t>2026-05-01</t>
        </is>
      </c>
      <c r="C8018" t="inlineStr">
        <is>
          <t>home_use</t>
        </is>
      </c>
      <c r="D8018" t="inlineStr">
        <is>
          <t>IMP01310</t>
        </is>
      </c>
      <c r="E8018" t="inlineStr">
        <is>
          <t>T109167</t>
        </is>
      </c>
      <c r="F8018" s="32" t="n">
        <v>936349.83</v>
      </c>
      <c r="G8018" s="32" t="n">
        <v>100189.43</v>
      </c>
    </row>
    <row r="8019">
      <c r="A8019" t="inlineStr">
        <is>
          <t>L0215346</t>
        </is>
      </c>
      <c r="B8019" t="inlineStr">
        <is>
          <t>2026-05-01</t>
        </is>
      </c>
      <c r="C8019" t="inlineStr">
        <is>
          <t>home_use</t>
        </is>
      </c>
      <c r="D8019" t="inlineStr">
        <is>
          <t>IMP01310</t>
        </is>
      </c>
      <c r="E8019" t="inlineStr">
        <is>
          <t>T109167</t>
        </is>
      </c>
      <c r="F8019" s="32" t="n">
        <v>512509.66</v>
      </c>
      <c r="G8019" s="32" t="n">
        <v>54838.53</v>
      </c>
    </row>
    <row r="8020">
      <c r="A8020" t="inlineStr">
        <is>
          <t>L0215347</t>
        </is>
      </c>
      <c r="B8020" t="inlineStr">
        <is>
          <t>2026-05-01</t>
        </is>
      </c>
      <c r="C8020" t="inlineStr">
        <is>
          <t>home_use</t>
        </is>
      </c>
      <c r="D8020" t="inlineStr">
        <is>
          <t>IMP01310</t>
        </is>
      </c>
      <c r="E8020" t="inlineStr">
        <is>
          <t>T109167</t>
        </is>
      </c>
      <c r="F8020" s="32" t="n">
        <v>421763.82</v>
      </c>
      <c r="G8020" s="32" t="n">
        <v>45128.73</v>
      </c>
    </row>
    <row r="8021">
      <c r="A8021" t="inlineStr">
        <is>
          <t>L0215348</t>
        </is>
      </c>
      <c r="B8021" t="inlineStr">
        <is>
          <t>2026-05-01</t>
        </is>
      </c>
      <c r="C8021" t="inlineStr">
        <is>
          <t>home_use</t>
        </is>
      </c>
      <c r="D8021" t="inlineStr">
        <is>
          <t>IMP01310</t>
        </is>
      </c>
      <c r="E8021" t="inlineStr">
        <is>
          <t>T109167</t>
        </is>
      </c>
      <c r="F8021" s="32" t="n">
        <v>235175.41</v>
      </c>
      <c r="G8021" s="32" t="n">
        <v>25163.77</v>
      </c>
    </row>
    <row r="8022">
      <c r="A8022" t="inlineStr">
        <is>
          <t>L0215351</t>
        </is>
      </c>
      <c r="B8022" t="inlineStr">
        <is>
          <t>2026-05-01</t>
        </is>
      </c>
      <c r="C8022" t="inlineStr">
        <is>
          <t>re_export</t>
        </is>
      </c>
      <c r="D8022" t="inlineStr">
        <is>
          <t>IMP01315</t>
        </is>
      </c>
      <c r="E8022" t="inlineStr">
        <is>
          <t>T109203</t>
        </is>
      </c>
      <c r="F8022" s="32" t="n">
        <v>477135.85</v>
      </c>
      <c r="G8022" s="32" t="n">
        <v>0</v>
      </c>
    </row>
    <row r="8023">
      <c r="A8023" t="inlineStr">
        <is>
          <t>L0215377</t>
        </is>
      </c>
      <c r="B8023" t="inlineStr">
        <is>
          <t>2026-05-02</t>
        </is>
      </c>
      <c r="C8023" t="inlineStr">
        <is>
          <t>home_use</t>
        </is>
      </c>
      <c r="D8023" t="inlineStr">
        <is>
          <t>IMP00063</t>
        </is>
      </c>
      <c r="E8023" t="inlineStr">
        <is>
          <t>T100440</t>
        </is>
      </c>
      <c r="F8023" s="32" t="n">
        <v>1055143.6</v>
      </c>
      <c r="G8023" s="32" t="n">
        <v>112900.37</v>
      </c>
    </row>
    <row r="8024">
      <c r="A8024" t="inlineStr">
        <is>
          <t>L0215378</t>
        </is>
      </c>
      <c r="B8024" t="inlineStr">
        <is>
          <t>2026-05-02</t>
        </is>
      </c>
      <c r="C8024" t="inlineStr">
        <is>
          <t>home_use</t>
        </is>
      </c>
      <c r="D8024" t="inlineStr">
        <is>
          <t>IMP00063</t>
        </is>
      </c>
      <c r="E8024" t="inlineStr">
        <is>
          <t>T100440</t>
        </is>
      </c>
      <c r="F8024" s="32" t="n">
        <v>3240863.54</v>
      </c>
      <c r="G8024" s="32" t="n">
        <v>362976.72</v>
      </c>
    </row>
    <row r="8025">
      <c r="A8025" t="inlineStr">
        <is>
          <t>L0215379</t>
        </is>
      </c>
      <c r="B8025" t="inlineStr">
        <is>
          <t>2026-05-02</t>
        </is>
      </c>
      <c r="C8025" t="inlineStr">
        <is>
          <t>home_use</t>
        </is>
      </c>
      <c r="D8025" t="inlineStr">
        <is>
          <t>IMP00063</t>
        </is>
      </c>
      <c r="E8025" t="inlineStr">
        <is>
          <t>T100440</t>
        </is>
      </c>
      <c r="F8025" s="32" t="n">
        <v>1984437.08</v>
      </c>
      <c r="G8025" s="32" t="n">
        <v>257976.82</v>
      </c>
    </row>
    <row r="8026">
      <c r="A8026" t="inlineStr">
        <is>
          <t>L0215380</t>
        </is>
      </c>
      <c r="B8026" t="inlineStr">
        <is>
          <t>2026-05-02</t>
        </is>
      </c>
      <c r="C8026" t="inlineStr">
        <is>
          <t>home_use</t>
        </is>
      </c>
      <c r="D8026" t="inlineStr">
        <is>
          <t>IMP00063</t>
        </is>
      </c>
      <c r="E8026" t="inlineStr">
        <is>
          <t>T100440</t>
        </is>
      </c>
      <c r="F8026" s="32" t="n">
        <v>472253.01</v>
      </c>
      <c r="G8026" s="32" t="n">
        <v>50531.07</v>
      </c>
    </row>
    <row r="8027">
      <c r="A8027" t="inlineStr">
        <is>
          <t>L0215381</t>
        </is>
      </c>
      <c r="B8027" t="inlineStr">
        <is>
          <t>2026-05-02</t>
        </is>
      </c>
      <c r="C8027" t="inlineStr">
        <is>
          <t>home_use</t>
        </is>
      </c>
      <c r="D8027" t="inlineStr">
        <is>
          <t>IMP00063</t>
        </is>
      </c>
      <c r="E8027" t="inlineStr">
        <is>
          <t>T100440</t>
        </is>
      </c>
      <c r="F8027" s="32" t="n">
        <v>388805.72</v>
      </c>
      <c r="G8027" s="32" t="n">
        <v>44712.66</v>
      </c>
    </row>
    <row r="8028">
      <c r="A8028" t="inlineStr">
        <is>
          <t>L0215393</t>
        </is>
      </c>
      <c r="B8028" t="inlineStr">
        <is>
          <t>2026-05-02</t>
        </is>
      </c>
      <c r="C8028" t="inlineStr">
        <is>
          <t>home_use</t>
        </is>
      </c>
      <c r="D8028" t="inlineStr">
        <is>
          <t>IMP00156</t>
        </is>
      </c>
      <c r="F8028" s="32" t="n">
        <v>1037720.61</v>
      </c>
      <c r="G8028" s="32" t="n">
        <v>134903.68</v>
      </c>
    </row>
    <row r="8029">
      <c r="A8029" t="inlineStr">
        <is>
          <t>L0215408</t>
        </is>
      </c>
      <c r="B8029" t="inlineStr">
        <is>
          <t>2026-05-02</t>
        </is>
      </c>
      <c r="C8029" t="inlineStr">
        <is>
          <t>home_use</t>
        </is>
      </c>
      <c r="D8029" t="inlineStr">
        <is>
          <t>IMP00306</t>
        </is>
      </c>
      <c r="E8029" t="inlineStr">
        <is>
          <t>T102141</t>
        </is>
      </c>
      <c r="F8029" s="32" t="n">
        <v>592027.11</v>
      </c>
      <c r="G8029" s="32" t="n">
        <v>62162.85</v>
      </c>
    </row>
    <row r="8030">
      <c r="A8030" t="inlineStr">
        <is>
          <t>L0215410</t>
        </is>
      </c>
      <c r="B8030" t="inlineStr">
        <is>
          <t>2026-05-02</t>
        </is>
      </c>
      <c r="C8030" t="inlineStr">
        <is>
          <t>home_use</t>
        </is>
      </c>
      <c r="D8030" t="inlineStr">
        <is>
          <t>IMP00306</t>
        </is>
      </c>
      <c r="E8030" t="inlineStr">
        <is>
          <t>T102141</t>
        </is>
      </c>
      <c r="F8030" s="32" t="n">
        <v>152877.62</v>
      </c>
      <c r="G8030" s="32" t="n">
        <v>16052.15</v>
      </c>
    </row>
    <row r="8031">
      <c r="A8031" t="inlineStr">
        <is>
          <t>L0215411</t>
        </is>
      </c>
      <c r="B8031" t="inlineStr">
        <is>
          <t>2026-05-02</t>
        </is>
      </c>
      <c r="C8031" t="inlineStr">
        <is>
          <t>home_use</t>
        </is>
      </c>
      <c r="D8031" t="inlineStr">
        <is>
          <t>IMP00306</t>
        </is>
      </c>
      <c r="E8031" t="inlineStr">
        <is>
          <t>T102141</t>
        </is>
      </c>
      <c r="F8031" s="32" t="n">
        <v>111174.86</v>
      </c>
      <c r="G8031" s="32" t="n">
        <v>13896.86</v>
      </c>
    </row>
    <row r="8032">
      <c r="A8032" t="inlineStr">
        <is>
          <t>L0215415</t>
        </is>
      </c>
      <c r="B8032" t="inlineStr">
        <is>
          <t>2026-05-02</t>
        </is>
      </c>
      <c r="C8032" t="inlineStr">
        <is>
          <t>home_use</t>
        </is>
      </c>
      <c r="D8032" t="inlineStr">
        <is>
          <t>IMP00306</t>
        </is>
      </c>
      <c r="E8032" t="inlineStr">
        <is>
          <t>T102141</t>
        </is>
      </c>
      <c r="F8032" s="32" t="n">
        <v>584402.95</v>
      </c>
      <c r="G8032" s="32" t="n">
        <v>61362.31</v>
      </c>
    </row>
    <row r="8033">
      <c r="A8033" t="inlineStr">
        <is>
          <t>L0215416</t>
        </is>
      </c>
      <c r="B8033" t="inlineStr">
        <is>
          <t>2026-05-02</t>
        </is>
      </c>
      <c r="C8033" t="inlineStr">
        <is>
          <t>home_use</t>
        </is>
      </c>
      <c r="D8033" t="inlineStr">
        <is>
          <t>IMP00306</t>
        </is>
      </c>
      <c r="E8033" t="inlineStr">
        <is>
          <t>T102141</t>
        </is>
      </c>
      <c r="F8033" s="32" t="n">
        <v>645176.0600000001</v>
      </c>
      <c r="G8033" s="32" t="n">
        <v>67743.49000000001</v>
      </c>
    </row>
    <row r="8034">
      <c r="A8034" t="inlineStr">
        <is>
          <t>L0215417</t>
        </is>
      </c>
      <c r="B8034" t="inlineStr">
        <is>
          <t>2026-05-02</t>
        </is>
      </c>
      <c r="C8034" t="inlineStr">
        <is>
          <t>home_use</t>
        </is>
      </c>
      <c r="D8034" t="inlineStr">
        <is>
          <t>IMP00306</t>
        </is>
      </c>
      <c r="E8034" t="inlineStr">
        <is>
          <t>T102141</t>
        </is>
      </c>
      <c r="F8034" s="32" t="n">
        <v>2737037.87</v>
      </c>
      <c r="G8034" s="32" t="n">
        <v>342129.73</v>
      </c>
    </row>
    <row r="8035">
      <c r="A8035" t="inlineStr">
        <is>
          <t>L0215422</t>
        </is>
      </c>
      <c r="B8035" t="inlineStr">
        <is>
          <t>2026-05-02</t>
        </is>
      </c>
      <c r="C8035" t="inlineStr">
        <is>
          <t>home_use</t>
        </is>
      </c>
      <c r="D8035" t="inlineStr">
        <is>
          <t>IMP00340</t>
        </is>
      </c>
      <c r="E8035" t="inlineStr">
        <is>
          <t>T102376</t>
        </is>
      </c>
      <c r="F8035" s="32" t="n">
        <v>20346445.19</v>
      </c>
      <c r="G8035" s="32" t="n">
        <v>2136376.74</v>
      </c>
    </row>
    <row r="8036">
      <c r="A8036" t="inlineStr">
        <is>
          <t>L0215473</t>
        </is>
      </c>
      <c r="B8036" t="inlineStr">
        <is>
          <t>2026-05-02</t>
        </is>
      </c>
      <c r="C8036" t="inlineStr">
        <is>
          <t>re_export</t>
        </is>
      </c>
      <c r="D8036" t="inlineStr">
        <is>
          <t>IMP00643</t>
        </is>
      </c>
      <c r="E8036" t="inlineStr">
        <is>
          <t>T104498</t>
        </is>
      </c>
      <c r="F8036" s="32" t="n">
        <v>984249.3199999999</v>
      </c>
      <c r="G8036" s="32" t="n">
        <v>0</v>
      </c>
    </row>
    <row r="8037">
      <c r="A8037" t="inlineStr">
        <is>
          <t>L0215474</t>
        </is>
      </c>
      <c r="B8037" t="inlineStr">
        <is>
          <t>2026-05-02</t>
        </is>
      </c>
      <c r="C8037" t="inlineStr">
        <is>
          <t>home_use</t>
        </is>
      </c>
      <c r="D8037" t="inlineStr">
        <is>
          <t>IMP00643</t>
        </is>
      </c>
      <c r="E8037" t="inlineStr">
        <is>
          <t>T104498</t>
        </is>
      </c>
      <c r="F8037" s="32" t="n">
        <v>1643795.2</v>
      </c>
      <c r="G8037" s="32" t="n">
        <v>164379.52</v>
      </c>
    </row>
    <row r="8038">
      <c r="A8038" t="inlineStr">
        <is>
          <t>L0215487</t>
        </is>
      </c>
      <c r="B8038" t="inlineStr">
        <is>
          <t>2026-05-02</t>
        </is>
      </c>
      <c r="C8038" t="inlineStr">
        <is>
          <t>home_use</t>
        </is>
      </c>
      <c r="D8038" t="inlineStr">
        <is>
          <t>IMP00753</t>
        </is>
      </c>
      <c r="E8038" t="inlineStr">
        <is>
          <t>T105264</t>
        </is>
      </c>
      <c r="F8038" s="32" t="n">
        <v>453700.35</v>
      </c>
      <c r="G8038" s="32" t="n">
        <v>47638.54</v>
      </c>
    </row>
    <row r="8039">
      <c r="A8039" t="inlineStr">
        <is>
          <t>L0215492</t>
        </is>
      </c>
      <c r="B8039" t="inlineStr">
        <is>
          <t>2026-05-02</t>
        </is>
      </c>
      <c r="C8039" t="inlineStr">
        <is>
          <t>warehouse_out</t>
        </is>
      </c>
      <c r="D8039" t="inlineStr">
        <is>
          <t>IMP00763</t>
        </is>
      </c>
      <c r="E8039" t="inlineStr">
        <is>
          <t>T105337</t>
        </is>
      </c>
      <c r="F8039" s="32" t="n">
        <v>195549.08</v>
      </c>
      <c r="G8039" s="32" t="n">
        <v>19554.91</v>
      </c>
    </row>
    <row r="8040">
      <c r="A8040" t="inlineStr">
        <is>
          <t>L0215519</t>
        </is>
      </c>
      <c r="B8040" t="inlineStr">
        <is>
          <t>2026-05-02</t>
        </is>
      </c>
      <c r="C8040" t="inlineStr">
        <is>
          <t>home_use</t>
        </is>
      </c>
      <c r="D8040" t="inlineStr">
        <is>
          <t>IMP00892</t>
        </is>
      </c>
      <c r="E8040" t="inlineStr">
        <is>
          <t>T106240</t>
        </is>
      </c>
      <c r="F8040" s="32" t="n">
        <v>2582843.02</v>
      </c>
      <c r="G8040" s="32" t="n">
        <v>271198.52</v>
      </c>
    </row>
    <row r="8041">
      <c r="A8041" t="inlineStr">
        <is>
          <t>L0215527</t>
        </is>
      </c>
      <c r="B8041" t="inlineStr">
        <is>
          <t>2026-05-02</t>
        </is>
      </c>
      <c r="C8041" t="inlineStr">
        <is>
          <t>home_use</t>
        </is>
      </c>
      <c r="D8041" t="inlineStr">
        <is>
          <t>IMP00926</t>
        </is>
      </c>
      <c r="E8041" t="inlineStr">
        <is>
          <t>T106477</t>
        </is>
      </c>
      <c r="F8041" s="32" t="n">
        <v>1190833.4</v>
      </c>
      <c r="G8041" s="32" t="n">
        <v>125037.51</v>
      </c>
    </row>
    <row r="8042">
      <c r="A8042" t="inlineStr">
        <is>
          <t>L0215528</t>
        </is>
      </c>
      <c r="B8042" t="inlineStr">
        <is>
          <t>2026-05-02</t>
        </is>
      </c>
      <c r="C8042" t="inlineStr">
        <is>
          <t>home_use</t>
        </is>
      </c>
      <c r="D8042" t="inlineStr">
        <is>
          <t>IMP00926</t>
        </is>
      </c>
      <c r="E8042" t="inlineStr">
        <is>
          <t>T106477</t>
        </is>
      </c>
      <c r="F8042" s="32" t="n">
        <v>5209428.95</v>
      </c>
      <c r="G8042" s="32" t="n">
        <v>520942.89</v>
      </c>
    </row>
    <row r="8043">
      <c r="A8043" t="inlineStr">
        <is>
          <t>L0215529</t>
        </is>
      </c>
      <c r="B8043" t="inlineStr">
        <is>
          <t>2026-05-02</t>
        </is>
      </c>
      <c r="C8043" t="inlineStr">
        <is>
          <t>home_use</t>
        </is>
      </c>
      <c r="D8043" t="inlineStr">
        <is>
          <t>IMP00926</t>
        </is>
      </c>
      <c r="E8043" t="inlineStr">
        <is>
          <t>T106477</t>
        </is>
      </c>
      <c r="F8043" s="32" t="n">
        <v>4465108.42</v>
      </c>
      <c r="G8043" s="32" t="n">
        <v>446510.84</v>
      </c>
    </row>
    <row r="8044">
      <c r="A8044" t="inlineStr">
        <is>
          <t>L0215530</t>
        </is>
      </c>
      <c r="B8044" t="inlineStr">
        <is>
          <t>2026-05-02</t>
        </is>
      </c>
      <c r="C8044" t="inlineStr">
        <is>
          <t>home_use</t>
        </is>
      </c>
      <c r="D8044" t="inlineStr">
        <is>
          <t>IMP00926</t>
        </is>
      </c>
      <c r="E8044" t="inlineStr">
        <is>
          <t>T106477</t>
        </is>
      </c>
      <c r="F8044" s="32" t="n">
        <v>23659494.89</v>
      </c>
      <c r="G8044" s="32" t="n">
        <v>2484246.96</v>
      </c>
    </row>
    <row r="8045">
      <c r="A8045" t="inlineStr">
        <is>
          <t>L0215531</t>
        </is>
      </c>
      <c r="B8045" t="inlineStr">
        <is>
          <t>2026-05-02</t>
        </is>
      </c>
      <c r="C8045" t="inlineStr">
        <is>
          <t>home_use</t>
        </is>
      </c>
      <c r="D8045" t="inlineStr">
        <is>
          <t>IMP00926</t>
        </is>
      </c>
      <c r="E8045" t="inlineStr">
        <is>
          <t>T106477</t>
        </is>
      </c>
      <c r="F8045" s="32" t="n">
        <v>407577.62</v>
      </c>
      <c r="G8045" s="32" t="n">
        <v>43610.8</v>
      </c>
    </row>
    <row r="8046">
      <c r="A8046" t="inlineStr">
        <is>
          <t>L0215532</t>
        </is>
      </c>
      <c r="B8046" t="inlineStr">
        <is>
          <t>2026-05-02</t>
        </is>
      </c>
      <c r="C8046" t="inlineStr">
        <is>
          <t>home_use</t>
        </is>
      </c>
      <c r="D8046" t="inlineStr">
        <is>
          <t>IMP00926</t>
        </is>
      </c>
      <c r="E8046" t="inlineStr">
        <is>
          <t>T106477</t>
        </is>
      </c>
      <c r="F8046" s="32" t="n">
        <v>2200540.45</v>
      </c>
      <c r="G8046" s="32" t="n">
        <v>231056.75</v>
      </c>
    </row>
    <row r="8047">
      <c r="A8047" t="inlineStr">
        <is>
          <t>L0215534</t>
        </is>
      </c>
      <c r="B8047" t="inlineStr">
        <is>
          <t>2026-05-02</t>
        </is>
      </c>
      <c r="C8047" t="inlineStr">
        <is>
          <t>home_use</t>
        </is>
      </c>
      <c r="D8047" t="inlineStr">
        <is>
          <t>IMP00950</t>
        </is>
      </c>
      <c r="F8047" s="32" t="n">
        <v>1012997.88</v>
      </c>
      <c r="G8047" s="32" t="n">
        <v>131689.72</v>
      </c>
    </row>
    <row r="8048">
      <c r="A8048" t="inlineStr">
        <is>
          <t>L0215536</t>
        </is>
      </c>
      <c r="B8048" t="inlineStr">
        <is>
          <t>2026-05-02</t>
        </is>
      </c>
      <c r="C8048" t="inlineStr">
        <is>
          <t>home_use</t>
        </is>
      </c>
      <c r="D8048" t="inlineStr">
        <is>
          <t>IMP00950</t>
        </is>
      </c>
      <c r="F8048" s="32" t="n">
        <v>792798.67</v>
      </c>
      <c r="G8048" s="32" t="n">
        <v>92757.44</v>
      </c>
    </row>
    <row r="8049">
      <c r="A8049" t="inlineStr">
        <is>
          <t>L0215541</t>
        </is>
      </c>
      <c r="B8049" t="inlineStr">
        <is>
          <t>2026-05-02</t>
        </is>
      </c>
      <c r="C8049" t="inlineStr">
        <is>
          <t>home_use</t>
        </is>
      </c>
      <c r="D8049" t="inlineStr">
        <is>
          <t>IMP00999</t>
        </is>
      </c>
      <c r="E8049" t="inlineStr">
        <is>
          <t>T106987</t>
        </is>
      </c>
      <c r="F8049" s="32" t="n">
        <v>1069115.99</v>
      </c>
      <c r="G8049" s="32" t="n">
        <v>112257.18</v>
      </c>
    </row>
    <row r="8050">
      <c r="A8050" t="inlineStr">
        <is>
          <t>L0215542</t>
        </is>
      </c>
      <c r="B8050" t="inlineStr">
        <is>
          <t>2026-05-02</t>
        </is>
      </c>
      <c r="C8050" t="inlineStr">
        <is>
          <t>home_use</t>
        </is>
      </c>
      <c r="D8050" t="inlineStr">
        <is>
          <t>IMP00999</t>
        </is>
      </c>
      <c r="E8050" t="inlineStr">
        <is>
          <t>T106987</t>
        </is>
      </c>
      <c r="F8050" s="32" t="n">
        <v>516498.65</v>
      </c>
      <c r="G8050" s="32" t="n">
        <v>51649.86</v>
      </c>
    </row>
    <row r="8051">
      <c r="A8051" t="inlineStr">
        <is>
          <t>L0215543</t>
        </is>
      </c>
      <c r="B8051" t="inlineStr">
        <is>
          <t>2026-05-02</t>
        </is>
      </c>
      <c r="C8051" t="inlineStr">
        <is>
          <t>home_use</t>
        </is>
      </c>
      <c r="D8051" t="inlineStr">
        <is>
          <t>IMP00999</t>
        </is>
      </c>
      <c r="E8051" t="inlineStr">
        <is>
          <t>T106987</t>
        </is>
      </c>
      <c r="F8051" s="32" t="n">
        <v>5255373.94</v>
      </c>
      <c r="G8051" s="32" t="n">
        <v>525537.39</v>
      </c>
    </row>
    <row r="8052">
      <c r="A8052" t="inlineStr">
        <is>
          <t>L0215544</t>
        </is>
      </c>
      <c r="B8052" t="inlineStr">
        <is>
          <t>2026-05-02</t>
        </is>
      </c>
      <c r="C8052" t="inlineStr">
        <is>
          <t>home_use</t>
        </is>
      </c>
      <c r="D8052" t="inlineStr">
        <is>
          <t>IMP00999</t>
        </is>
      </c>
      <c r="E8052" t="inlineStr">
        <is>
          <t>T106987</t>
        </is>
      </c>
      <c r="F8052" s="32" t="n">
        <v>7347891.06</v>
      </c>
      <c r="G8052" s="32" t="n">
        <v>734789.11</v>
      </c>
    </row>
    <row r="8053">
      <c r="A8053" t="inlineStr">
        <is>
          <t>L0215545</t>
        </is>
      </c>
      <c r="B8053" t="inlineStr">
        <is>
          <t>2026-05-02</t>
        </is>
      </c>
      <c r="C8053" t="inlineStr">
        <is>
          <t>home_use</t>
        </is>
      </c>
      <c r="D8053" t="inlineStr">
        <is>
          <t>IMP00999</t>
        </is>
      </c>
      <c r="E8053" t="inlineStr">
        <is>
          <t>T106987</t>
        </is>
      </c>
      <c r="F8053" s="32" t="n">
        <v>1283783</v>
      </c>
      <c r="G8053" s="32" t="n">
        <v>128378.3</v>
      </c>
    </row>
    <row r="8054">
      <c r="A8054" t="inlineStr">
        <is>
          <t>L0215552</t>
        </is>
      </c>
      <c r="B8054" t="inlineStr">
        <is>
          <t>2026-05-02</t>
        </is>
      </c>
      <c r="C8054" t="inlineStr">
        <is>
          <t>home_use</t>
        </is>
      </c>
      <c r="D8054" t="inlineStr">
        <is>
          <t>IMP01037</t>
        </is>
      </c>
      <c r="E8054" t="inlineStr">
        <is>
          <t>T107258</t>
        </is>
      </c>
      <c r="F8054" s="32" t="n">
        <v>1313876.1</v>
      </c>
      <c r="G8054" s="32" t="n">
        <v>131387.61</v>
      </c>
    </row>
    <row r="8055">
      <c r="A8055" t="inlineStr">
        <is>
          <t>L0215553</t>
        </is>
      </c>
      <c r="B8055" t="inlineStr">
        <is>
          <t>2026-05-02</t>
        </is>
      </c>
      <c r="C8055" t="inlineStr">
        <is>
          <t>home_use</t>
        </is>
      </c>
      <c r="D8055" t="inlineStr">
        <is>
          <t>IMP01037</t>
        </is>
      </c>
      <c r="E8055" t="inlineStr">
        <is>
          <t>T107258</t>
        </is>
      </c>
      <c r="F8055" s="32" t="n">
        <v>1443112.51</v>
      </c>
      <c r="G8055" s="32" t="n">
        <v>144311.25</v>
      </c>
    </row>
    <row r="8056">
      <c r="A8056" t="inlineStr">
        <is>
          <t>L0215557</t>
        </is>
      </c>
      <c r="B8056" t="inlineStr">
        <is>
          <t>2026-05-02</t>
        </is>
      </c>
      <c r="C8056" t="inlineStr">
        <is>
          <t>home_use</t>
        </is>
      </c>
      <c r="D8056" t="inlineStr">
        <is>
          <t>IMP01043</t>
        </is>
      </c>
      <c r="E8056" t="inlineStr">
        <is>
          <t>T107297</t>
        </is>
      </c>
      <c r="F8056" s="32" t="n">
        <v>1298394.65</v>
      </c>
      <c r="G8056" s="32" t="n">
        <v>136331.44</v>
      </c>
    </row>
    <row r="8057">
      <c r="A8057" t="inlineStr">
        <is>
          <t>L0215569</t>
        </is>
      </c>
      <c r="B8057" t="inlineStr">
        <is>
          <t>2026-05-02</t>
        </is>
      </c>
      <c r="C8057" t="inlineStr">
        <is>
          <t>home_use</t>
        </is>
      </c>
      <c r="D8057" t="inlineStr">
        <is>
          <t>IMP01142</t>
        </is>
      </c>
      <c r="E8057" t="inlineStr">
        <is>
          <t>T107992</t>
        </is>
      </c>
      <c r="F8057" s="32" t="n">
        <v>363265.21</v>
      </c>
      <c r="G8057" s="32" t="n">
        <v>40685.7</v>
      </c>
    </row>
    <row r="8058">
      <c r="A8058" t="inlineStr">
        <is>
          <t>L0215570</t>
        </is>
      </c>
      <c r="B8058" t="inlineStr">
        <is>
          <t>2026-05-02</t>
        </is>
      </c>
      <c r="C8058" t="inlineStr">
        <is>
          <t>home_use</t>
        </is>
      </c>
      <c r="D8058" t="inlineStr">
        <is>
          <t>IMP01142</t>
        </is>
      </c>
      <c r="E8058" t="inlineStr">
        <is>
          <t>T107992</t>
        </is>
      </c>
      <c r="F8058" s="32" t="n">
        <v>27939971.51</v>
      </c>
      <c r="G8058" s="32" t="n">
        <v>2793997.15</v>
      </c>
    </row>
    <row r="8059">
      <c r="A8059" t="inlineStr">
        <is>
          <t>L0215596</t>
        </is>
      </c>
      <c r="B8059" t="inlineStr">
        <is>
          <t>2026-05-02</t>
        </is>
      </c>
      <c r="C8059" t="inlineStr">
        <is>
          <t>home_use</t>
        </is>
      </c>
      <c r="D8059" t="inlineStr">
        <is>
          <t>IMP01310</t>
        </is>
      </c>
      <c r="E8059" t="inlineStr">
        <is>
          <t>T109167</t>
        </is>
      </c>
      <c r="F8059" s="32" t="n">
        <v>4190106.95</v>
      </c>
      <c r="G8059" s="32" t="n">
        <v>544713.9</v>
      </c>
    </row>
    <row r="8060">
      <c r="A8060" t="inlineStr">
        <is>
          <t>L0215597</t>
        </is>
      </c>
      <c r="B8060" t="inlineStr">
        <is>
          <t>2026-05-02</t>
        </is>
      </c>
      <c r="C8060" t="inlineStr">
        <is>
          <t>home_use</t>
        </is>
      </c>
      <c r="D8060" t="inlineStr">
        <is>
          <t>IMP01310</t>
        </is>
      </c>
      <c r="E8060" t="inlineStr">
        <is>
          <t>T109167</t>
        </is>
      </c>
      <c r="F8060" s="32" t="n">
        <v>2053233.76</v>
      </c>
      <c r="G8060" s="32" t="n">
        <v>266920.39</v>
      </c>
    </row>
    <row r="8061">
      <c r="A8061" t="inlineStr">
        <is>
          <t>L0215598</t>
        </is>
      </c>
      <c r="B8061" t="inlineStr">
        <is>
          <t>2026-05-02</t>
        </is>
      </c>
      <c r="C8061" t="inlineStr">
        <is>
          <t>home_use</t>
        </is>
      </c>
      <c r="D8061" t="inlineStr">
        <is>
          <t>IMP01310</t>
        </is>
      </c>
      <c r="E8061" t="inlineStr">
        <is>
          <t>T109167</t>
        </is>
      </c>
      <c r="F8061" s="32" t="n">
        <v>439955.45</v>
      </c>
      <c r="G8061" s="32" t="n">
        <v>57194.21</v>
      </c>
    </row>
    <row r="8062">
      <c r="A8062" t="inlineStr">
        <is>
          <t>L0215599</t>
        </is>
      </c>
      <c r="B8062" t="inlineStr">
        <is>
          <t>2026-05-02</t>
        </is>
      </c>
      <c r="C8062" t="inlineStr">
        <is>
          <t>home_use</t>
        </is>
      </c>
      <c r="D8062" t="inlineStr">
        <is>
          <t>IMP01310</t>
        </is>
      </c>
      <c r="E8062" t="inlineStr">
        <is>
          <t>T109167</t>
        </is>
      </c>
      <c r="F8062" s="32" t="n">
        <v>1008415.18</v>
      </c>
      <c r="G8062" s="32" t="n">
        <v>126051.9</v>
      </c>
    </row>
    <row r="8063">
      <c r="A8063" t="inlineStr">
        <is>
          <t>L0215600</t>
        </is>
      </c>
      <c r="B8063" t="inlineStr">
        <is>
          <t>2026-05-02</t>
        </is>
      </c>
      <c r="C8063" t="inlineStr">
        <is>
          <t>warehouse_out</t>
        </is>
      </c>
      <c r="D8063" t="inlineStr">
        <is>
          <t>IMP01310</t>
        </is>
      </c>
      <c r="E8063" t="inlineStr">
        <is>
          <t>T109167</t>
        </is>
      </c>
      <c r="F8063" s="32" t="n">
        <v>635868.83</v>
      </c>
      <c r="G8063" s="32" t="n">
        <v>68037.96000000001</v>
      </c>
    </row>
    <row r="8064">
      <c r="A8064" t="inlineStr">
        <is>
          <t>L0215601</t>
        </is>
      </c>
      <c r="B8064" t="inlineStr">
        <is>
          <t>2026-05-02</t>
        </is>
      </c>
      <c r="C8064" t="inlineStr">
        <is>
          <t>warehouse_out</t>
        </is>
      </c>
      <c r="D8064" t="inlineStr">
        <is>
          <t>IMP01310</t>
        </is>
      </c>
      <c r="E8064" t="inlineStr">
        <is>
          <t>T109167</t>
        </is>
      </c>
      <c r="F8064" s="32" t="n">
        <v>439246.12</v>
      </c>
      <c r="G8064" s="32" t="n">
        <v>46999.33</v>
      </c>
    </row>
    <row r="8065">
      <c r="A8065" t="inlineStr">
        <is>
          <t>L0215603</t>
        </is>
      </c>
      <c r="B8065" t="inlineStr">
        <is>
          <t>2026-05-02</t>
        </is>
      </c>
      <c r="C8065" t="inlineStr">
        <is>
          <t>home_use</t>
        </is>
      </c>
      <c r="D8065" t="inlineStr">
        <is>
          <t>IMP01310</t>
        </is>
      </c>
      <c r="E8065" t="inlineStr">
        <is>
          <t>T109167</t>
        </is>
      </c>
      <c r="F8065" s="32" t="n">
        <v>620954.35</v>
      </c>
      <c r="G8065" s="32" t="n">
        <v>66442.12</v>
      </c>
    </row>
    <row r="8066">
      <c r="A8066" t="inlineStr">
        <is>
          <t>L0215612</t>
        </is>
      </c>
      <c r="B8066" t="inlineStr">
        <is>
          <t>2026-05-02</t>
        </is>
      </c>
      <c r="C8066" t="inlineStr">
        <is>
          <t>home_use</t>
        </is>
      </c>
      <c r="D8066" t="inlineStr">
        <is>
          <t>IMP01388</t>
        </is>
      </c>
      <c r="E8066" t="inlineStr">
        <is>
          <t>T109711</t>
        </is>
      </c>
      <c r="F8066" s="32" t="n">
        <v>18740605.68</v>
      </c>
      <c r="G8066" s="32" t="n">
        <v>1874060.57</v>
      </c>
    </row>
    <row r="8067">
      <c r="A8067" t="inlineStr">
        <is>
          <t>L0215614</t>
        </is>
      </c>
      <c r="B8067" t="inlineStr">
        <is>
          <t>2026-05-02</t>
        </is>
      </c>
      <c r="C8067" t="inlineStr">
        <is>
          <t>home_use</t>
        </is>
      </c>
      <c r="D8067" t="inlineStr">
        <is>
          <t>IMP01399</t>
        </is>
      </c>
      <c r="E8067" t="inlineStr">
        <is>
          <t>T100070</t>
        </is>
      </c>
      <c r="F8067" s="32" t="n">
        <v>393265.85</v>
      </c>
      <c r="G8067" s="32" t="n">
        <v>47978.43</v>
      </c>
    </row>
    <row r="8068">
      <c r="A8068" t="inlineStr">
        <is>
          <t>L0215640</t>
        </is>
      </c>
      <c r="B8068" t="inlineStr">
        <is>
          <t>2026-05-03</t>
        </is>
      </c>
      <c r="C8068" t="inlineStr">
        <is>
          <t>home_use</t>
        </is>
      </c>
      <c r="D8068" t="inlineStr">
        <is>
          <t>IMP00063</t>
        </is>
      </c>
      <c r="E8068" t="inlineStr">
        <is>
          <t>T100440</t>
        </is>
      </c>
      <c r="F8068" s="32" t="n">
        <v>379907.63</v>
      </c>
      <c r="G8068" s="32" t="n">
        <v>43689.38</v>
      </c>
    </row>
    <row r="8069">
      <c r="A8069" t="inlineStr">
        <is>
          <t>L0215641</t>
        </is>
      </c>
      <c r="B8069" t="inlineStr">
        <is>
          <t>2026-05-03</t>
        </is>
      </c>
      <c r="C8069" t="inlineStr">
        <is>
          <t>home_use</t>
        </is>
      </c>
      <c r="D8069" t="inlineStr">
        <is>
          <t>IMP00063</t>
        </is>
      </c>
      <c r="E8069" t="inlineStr">
        <is>
          <t>T100440</t>
        </is>
      </c>
      <c r="F8069" s="32" t="n">
        <v>3670996.2</v>
      </c>
      <c r="G8069" s="32" t="n">
        <v>477229.51</v>
      </c>
    </row>
    <row r="8070">
      <c r="A8070" t="inlineStr">
        <is>
          <t>L0215644</t>
        </is>
      </c>
      <c r="B8070" t="inlineStr">
        <is>
          <t>2026-05-03</t>
        </is>
      </c>
      <c r="C8070" t="inlineStr">
        <is>
          <t>home_use</t>
        </is>
      </c>
      <c r="D8070" t="inlineStr">
        <is>
          <t>IMP00063</t>
        </is>
      </c>
      <c r="E8070" t="inlineStr">
        <is>
          <t>T100440</t>
        </is>
      </c>
      <c r="F8070" s="32" t="n">
        <v>1037970.59</v>
      </c>
      <c r="G8070" s="32" t="n">
        <v>119366.62</v>
      </c>
    </row>
    <row r="8071">
      <c r="A8071" t="inlineStr">
        <is>
          <t>L0215654</t>
        </is>
      </c>
      <c r="B8071" t="inlineStr">
        <is>
          <t>2026-05-03</t>
        </is>
      </c>
      <c r="C8071" t="inlineStr">
        <is>
          <t>warehouse_in</t>
        </is>
      </c>
      <c r="D8071" t="inlineStr">
        <is>
          <t>IMP00100</t>
        </is>
      </c>
      <c r="E8071" t="inlineStr">
        <is>
          <t>T100699</t>
        </is>
      </c>
      <c r="F8071" s="32" t="n">
        <v>1690811.93</v>
      </c>
      <c r="G8071" s="32" t="n">
        <v>0</v>
      </c>
    </row>
    <row r="8072">
      <c r="A8072" t="inlineStr">
        <is>
          <t>L0215666</t>
        </is>
      </c>
      <c r="B8072" t="inlineStr">
        <is>
          <t>2026-05-03</t>
        </is>
      </c>
      <c r="C8072" t="inlineStr">
        <is>
          <t>home_use</t>
        </is>
      </c>
      <c r="D8072" t="inlineStr">
        <is>
          <t>IMP00156</t>
        </is>
      </c>
      <c r="F8072" s="32" t="n">
        <v>1781046.96</v>
      </c>
      <c r="G8072" s="32" t="n">
        <v>231536.1</v>
      </c>
    </row>
    <row r="8073">
      <c r="A8073" t="inlineStr">
        <is>
          <t>L0215680</t>
        </is>
      </c>
      <c r="B8073" t="inlineStr">
        <is>
          <t>2026-05-03</t>
        </is>
      </c>
      <c r="C8073" t="inlineStr">
        <is>
          <t>home_use</t>
        </is>
      </c>
      <c r="D8073" t="inlineStr">
        <is>
          <t>IMP00306</t>
        </is>
      </c>
      <c r="E8073" t="inlineStr">
        <is>
          <t>T102141</t>
        </is>
      </c>
      <c r="F8073" s="32" t="n">
        <v>408873.3</v>
      </c>
      <c r="G8073" s="32" t="n">
        <v>51109.16</v>
      </c>
    </row>
    <row r="8074">
      <c r="A8074" t="inlineStr">
        <is>
          <t>L0215685</t>
        </is>
      </c>
      <c r="B8074" t="inlineStr">
        <is>
          <t>2026-05-03</t>
        </is>
      </c>
      <c r="C8074" t="inlineStr">
        <is>
          <t>home_use</t>
        </is>
      </c>
      <c r="D8074" t="inlineStr">
        <is>
          <t>IMP00306</t>
        </is>
      </c>
      <c r="E8074" t="inlineStr">
        <is>
          <t>T102141</t>
        </is>
      </c>
      <c r="F8074" s="32" t="n">
        <v>2124869.07</v>
      </c>
      <c r="G8074" s="32" t="n">
        <v>223111.25</v>
      </c>
    </row>
    <row r="8075">
      <c r="A8075" t="inlineStr">
        <is>
          <t>L0215686</t>
        </is>
      </c>
      <c r="B8075" t="inlineStr">
        <is>
          <t>2026-05-03</t>
        </is>
      </c>
      <c r="C8075" t="inlineStr">
        <is>
          <t>home_use</t>
        </is>
      </c>
      <c r="D8075" t="inlineStr">
        <is>
          <t>IMP00306</t>
        </is>
      </c>
      <c r="E8075" t="inlineStr">
        <is>
          <t>T102141</t>
        </is>
      </c>
      <c r="F8075" s="32" t="n">
        <v>563773.29</v>
      </c>
      <c r="G8075" s="32" t="n">
        <v>70471.66</v>
      </c>
    </row>
    <row r="8076">
      <c r="A8076" t="inlineStr">
        <is>
          <t>L0215716</t>
        </is>
      </c>
      <c r="B8076" t="inlineStr">
        <is>
          <t>2026-05-03</t>
        </is>
      </c>
      <c r="C8076" t="inlineStr">
        <is>
          <t>home_use</t>
        </is>
      </c>
      <c r="D8076" t="inlineStr">
        <is>
          <t>IMP00490</t>
        </is>
      </c>
      <c r="E8076" t="inlineStr">
        <is>
          <t>T103425</t>
        </is>
      </c>
      <c r="F8076" s="32" t="n">
        <v>2299777.6</v>
      </c>
      <c r="G8076" s="32" t="n">
        <v>229977.76</v>
      </c>
    </row>
    <row r="8077">
      <c r="A8077" t="inlineStr">
        <is>
          <t>L0215742</t>
        </is>
      </c>
      <c r="B8077" t="inlineStr">
        <is>
          <t>2026-05-03</t>
        </is>
      </c>
      <c r="C8077" t="inlineStr">
        <is>
          <t>home_use</t>
        </is>
      </c>
      <c r="D8077" t="inlineStr">
        <is>
          <t>IMP00643</t>
        </is>
      </c>
      <c r="E8077" t="inlineStr">
        <is>
          <t>T104498</t>
        </is>
      </c>
      <c r="F8077" s="32" t="n">
        <v>489534.93</v>
      </c>
      <c r="G8077" s="32" t="n">
        <v>48953.49</v>
      </c>
    </row>
    <row r="8078">
      <c r="A8078" t="inlineStr">
        <is>
          <t>L0215743</t>
        </is>
      </c>
      <c r="B8078" t="inlineStr">
        <is>
          <t>2026-05-03</t>
        </is>
      </c>
      <c r="C8078" t="inlineStr">
        <is>
          <t>home_use</t>
        </is>
      </c>
      <c r="D8078" t="inlineStr">
        <is>
          <t>IMP00643</t>
        </is>
      </c>
      <c r="E8078" t="inlineStr">
        <is>
          <t>T104498</t>
        </is>
      </c>
      <c r="F8078" s="32" t="n">
        <v>536635.39</v>
      </c>
      <c r="G8078" s="32" t="n">
        <v>53663.54</v>
      </c>
    </row>
    <row r="8079">
      <c r="A8079" t="inlineStr">
        <is>
          <t>L0215744</t>
        </is>
      </c>
      <c r="B8079" t="inlineStr">
        <is>
          <t>2026-05-03</t>
        </is>
      </c>
      <c r="C8079" t="inlineStr">
        <is>
          <t>home_use</t>
        </is>
      </c>
      <c r="D8079" t="inlineStr">
        <is>
          <t>IMP00643</t>
        </is>
      </c>
      <c r="E8079" t="inlineStr">
        <is>
          <t>T104498</t>
        </is>
      </c>
      <c r="F8079" s="32" t="n">
        <v>318227.49</v>
      </c>
      <c r="G8079" s="32" t="n">
        <v>31822.75</v>
      </c>
    </row>
    <row r="8080">
      <c r="A8080" t="inlineStr">
        <is>
          <t>L0215745</t>
        </is>
      </c>
      <c r="B8080" t="inlineStr">
        <is>
          <t>2026-05-03</t>
        </is>
      </c>
      <c r="C8080" t="inlineStr">
        <is>
          <t>home_use</t>
        </is>
      </c>
      <c r="D8080" t="inlineStr">
        <is>
          <t>IMP00643</t>
        </is>
      </c>
      <c r="E8080" t="inlineStr">
        <is>
          <t>T104498</t>
        </is>
      </c>
      <c r="F8080" s="32" t="n">
        <v>824827.76</v>
      </c>
      <c r="G8080" s="32" t="n">
        <v>82482.78</v>
      </c>
    </row>
    <row r="8081">
      <c r="A8081" t="inlineStr">
        <is>
          <t>L0215748</t>
        </is>
      </c>
      <c r="B8081" t="inlineStr">
        <is>
          <t>2026-05-03</t>
        </is>
      </c>
      <c r="C8081" t="inlineStr">
        <is>
          <t>temporary_admission</t>
        </is>
      </c>
      <c r="D8081" t="inlineStr">
        <is>
          <t>IMP00643</t>
        </is>
      </c>
      <c r="E8081" t="inlineStr">
        <is>
          <t>T104498</t>
        </is>
      </c>
      <c r="F8081" s="32" t="n">
        <v>1072464.68</v>
      </c>
      <c r="G8081" s="32" t="n">
        <v>0</v>
      </c>
    </row>
    <row r="8082">
      <c r="A8082" t="inlineStr">
        <is>
          <t>L0215749</t>
        </is>
      </c>
      <c r="B8082" t="inlineStr">
        <is>
          <t>2026-05-03</t>
        </is>
      </c>
      <c r="C8082" t="inlineStr">
        <is>
          <t>home_use</t>
        </is>
      </c>
      <c r="D8082" t="inlineStr">
        <is>
          <t>IMP00643</t>
        </is>
      </c>
      <c r="E8082" t="inlineStr">
        <is>
          <t>T104498</t>
        </is>
      </c>
      <c r="F8082" s="32" t="n">
        <v>453495.29</v>
      </c>
      <c r="G8082" s="32" t="n">
        <v>45349.53</v>
      </c>
    </row>
    <row r="8083">
      <c r="A8083" t="inlineStr">
        <is>
          <t>L0215770</t>
        </is>
      </c>
      <c r="B8083" t="inlineStr">
        <is>
          <t>2026-05-03</t>
        </is>
      </c>
      <c r="C8083" t="inlineStr">
        <is>
          <t>home_use</t>
        </is>
      </c>
      <c r="D8083" t="inlineStr">
        <is>
          <t>IMP00753</t>
        </is>
      </c>
      <c r="E8083" t="inlineStr">
        <is>
          <t>T105264</t>
        </is>
      </c>
      <c r="F8083" s="32" t="n">
        <v>218487.64</v>
      </c>
      <c r="G8083" s="32" t="n">
        <v>26218.52</v>
      </c>
    </row>
    <row r="8084">
      <c r="A8084" t="inlineStr">
        <is>
          <t>L0215778</t>
        </is>
      </c>
      <c r="B8084" t="inlineStr">
        <is>
          <t>2026-05-03</t>
        </is>
      </c>
      <c r="C8084" t="inlineStr">
        <is>
          <t>re_export</t>
        </is>
      </c>
      <c r="D8084" t="inlineStr">
        <is>
          <t>IMP00815</t>
        </is>
      </c>
      <c r="E8084" t="inlineStr">
        <is>
          <t>T105700</t>
        </is>
      </c>
      <c r="F8084" s="32" t="n">
        <v>912890.77</v>
      </c>
      <c r="G8084" s="32" t="n">
        <v>0</v>
      </c>
    </row>
    <row r="8085">
      <c r="A8085" t="inlineStr">
        <is>
          <t>L0215786</t>
        </is>
      </c>
      <c r="B8085" t="inlineStr">
        <is>
          <t>2026-05-03</t>
        </is>
      </c>
      <c r="C8085" t="inlineStr">
        <is>
          <t>home_use</t>
        </is>
      </c>
      <c r="D8085" t="inlineStr">
        <is>
          <t>IMP00892</t>
        </is>
      </c>
      <c r="E8085" t="inlineStr">
        <is>
          <t>T106240</t>
        </is>
      </c>
      <c r="F8085" s="32" t="n">
        <v>2688033.01</v>
      </c>
      <c r="G8085" s="32" t="n">
        <v>295683.63</v>
      </c>
    </row>
    <row r="8086">
      <c r="A8086" t="inlineStr">
        <is>
          <t>L0215800</t>
        </is>
      </c>
      <c r="B8086" t="inlineStr">
        <is>
          <t>2026-05-03</t>
        </is>
      </c>
      <c r="C8086" t="inlineStr">
        <is>
          <t>home_use</t>
        </is>
      </c>
      <c r="D8086" t="inlineStr">
        <is>
          <t>IMP00926</t>
        </is>
      </c>
      <c r="E8086" t="inlineStr">
        <is>
          <t>T106477</t>
        </is>
      </c>
      <c r="F8086" s="32" t="n">
        <v>5539317.55</v>
      </c>
      <c r="G8086" s="32" t="n">
        <v>553931.75</v>
      </c>
    </row>
    <row r="8087">
      <c r="A8087" t="inlineStr">
        <is>
          <t>L0215801</t>
        </is>
      </c>
      <c r="B8087" t="inlineStr">
        <is>
          <t>2026-05-03</t>
        </is>
      </c>
      <c r="C8087" t="inlineStr">
        <is>
          <t>home_use</t>
        </is>
      </c>
      <c r="D8087" t="inlineStr">
        <is>
          <t>IMP00926</t>
        </is>
      </c>
      <c r="E8087" t="inlineStr">
        <is>
          <t>T106477</t>
        </is>
      </c>
      <c r="F8087" s="32" t="n">
        <v>475665.11</v>
      </c>
      <c r="G8087" s="32" t="n">
        <v>50896.17</v>
      </c>
    </row>
    <row r="8088">
      <c r="A8088" t="inlineStr">
        <is>
          <t>L0215802</t>
        </is>
      </c>
      <c r="B8088" t="inlineStr">
        <is>
          <t>2026-05-03</t>
        </is>
      </c>
      <c r="C8088" t="inlineStr">
        <is>
          <t>home_use</t>
        </is>
      </c>
      <c r="D8088" t="inlineStr">
        <is>
          <t>IMP00926</t>
        </is>
      </c>
      <c r="E8088" t="inlineStr">
        <is>
          <t>T106477</t>
        </is>
      </c>
      <c r="F8088" s="32" t="n">
        <v>3028564.58</v>
      </c>
      <c r="G8088" s="32" t="n">
        <v>302856.46</v>
      </c>
    </row>
    <row r="8089">
      <c r="A8089" t="inlineStr">
        <is>
          <t>L0215803</t>
        </is>
      </c>
      <c r="B8089" t="inlineStr">
        <is>
          <t>2026-05-03</t>
        </is>
      </c>
      <c r="C8089" t="inlineStr">
        <is>
          <t>home_use</t>
        </is>
      </c>
      <c r="D8089" t="inlineStr">
        <is>
          <t>IMP00926</t>
        </is>
      </c>
      <c r="E8089" t="inlineStr">
        <is>
          <t>T106477</t>
        </is>
      </c>
      <c r="F8089" s="32" t="n">
        <v>10017542.83</v>
      </c>
      <c r="G8089" s="32" t="n">
        <v>1001754.28</v>
      </c>
    </row>
    <row r="8090">
      <c r="A8090" t="inlineStr">
        <is>
          <t>L0215804</t>
        </is>
      </c>
      <c r="B8090" t="inlineStr">
        <is>
          <t>2026-05-03</t>
        </is>
      </c>
      <c r="C8090" t="inlineStr">
        <is>
          <t>home_use</t>
        </is>
      </c>
      <c r="D8090" t="inlineStr">
        <is>
          <t>IMP00926</t>
        </is>
      </c>
      <c r="E8090" t="inlineStr">
        <is>
          <t>T106477</t>
        </is>
      </c>
      <c r="F8090" s="32" t="n">
        <v>12092944.15</v>
      </c>
      <c r="G8090" s="32" t="n">
        <v>1209294.42</v>
      </c>
    </row>
    <row r="8091">
      <c r="A8091" t="inlineStr">
        <is>
          <t>L0215809</t>
        </is>
      </c>
      <c r="B8091" t="inlineStr">
        <is>
          <t>2026-05-03</t>
        </is>
      </c>
      <c r="C8091" t="inlineStr">
        <is>
          <t>home_use</t>
        </is>
      </c>
      <c r="D8091" t="inlineStr">
        <is>
          <t>IMP00950</t>
        </is>
      </c>
      <c r="F8091" s="32" t="n">
        <v>442232.27</v>
      </c>
      <c r="G8091" s="32" t="n">
        <v>57490.19</v>
      </c>
    </row>
    <row r="8092">
      <c r="A8092" t="inlineStr">
        <is>
          <t>L0215813</t>
        </is>
      </c>
      <c r="B8092" t="inlineStr">
        <is>
          <t>2026-05-03</t>
        </is>
      </c>
      <c r="C8092" t="inlineStr">
        <is>
          <t>home_use</t>
        </is>
      </c>
      <c r="D8092" t="inlineStr">
        <is>
          <t>IMP00999</t>
        </is>
      </c>
      <c r="E8092" t="inlineStr">
        <is>
          <t>T106987</t>
        </is>
      </c>
      <c r="F8092" s="32" t="n">
        <v>2311561.2</v>
      </c>
      <c r="G8092" s="32" t="n">
        <v>231156.12</v>
      </c>
    </row>
    <row r="8093">
      <c r="A8093" t="inlineStr">
        <is>
          <t>L0215816</t>
        </is>
      </c>
      <c r="B8093" t="inlineStr">
        <is>
          <t>2026-05-03</t>
        </is>
      </c>
      <c r="C8093" t="inlineStr">
        <is>
          <t>home_use</t>
        </is>
      </c>
      <c r="D8093" t="inlineStr">
        <is>
          <t>IMP00999</t>
        </is>
      </c>
      <c r="E8093" t="inlineStr">
        <is>
          <t>T106987</t>
        </is>
      </c>
      <c r="F8093" s="32" t="n">
        <v>5741085.28</v>
      </c>
      <c r="G8093" s="32" t="n">
        <v>574108.53</v>
      </c>
    </row>
    <row r="8094">
      <c r="A8094" t="inlineStr">
        <is>
          <t>L0215830</t>
        </is>
      </c>
      <c r="B8094" t="inlineStr">
        <is>
          <t>2026-05-03</t>
        </is>
      </c>
      <c r="C8094" t="inlineStr">
        <is>
          <t>home_use</t>
        </is>
      </c>
      <c r="D8094" t="inlineStr">
        <is>
          <t>IMP01089</t>
        </is>
      </c>
      <c r="E8094" t="inlineStr">
        <is>
          <t>T107617</t>
        </is>
      </c>
      <c r="F8094" s="32" t="n">
        <v>2752089.26</v>
      </c>
      <c r="G8094" s="32" t="n">
        <v>275208.93</v>
      </c>
    </row>
    <row r="8095">
      <c r="A8095" t="inlineStr">
        <is>
          <t>L0215838</t>
        </is>
      </c>
      <c r="B8095" t="inlineStr">
        <is>
          <t>2026-05-03</t>
        </is>
      </c>
      <c r="C8095" t="inlineStr">
        <is>
          <t>home_use</t>
        </is>
      </c>
      <c r="D8095" t="inlineStr">
        <is>
          <t>IMP01142</t>
        </is>
      </c>
      <c r="E8095" t="inlineStr">
        <is>
          <t>T107992</t>
        </is>
      </c>
      <c r="F8095" s="32" t="n">
        <v>1034955.69</v>
      </c>
      <c r="G8095" s="32" t="n">
        <v>115915.04</v>
      </c>
    </row>
    <row r="8096">
      <c r="A8096" t="inlineStr">
        <is>
          <t>L0215872</t>
        </is>
      </c>
      <c r="B8096" t="inlineStr">
        <is>
          <t>2026-05-03</t>
        </is>
      </c>
      <c r="C8096" t="inlineStr">
        <is>
          <t>home_use</t>
        </is>
      </c>
      <c r="D8096" t="inlineStr">
        <is>
          <t>IMP01310</t>
        </is>
      </c>
      <c r="E8096" t="inlineStr">
        <is>
          <t>T109167</t>
        </is>
      </c>
      <c r="F8096" s="32" t="n">
        <v>551859.54</v>
      </c>
      <c r="G8096" s="32" t="n">
        <v>59048.97</v>
      </c>
    </row>
    <row r="8097">
      <c r="A8097" t="inlineStr">
        <is>
          <t>L0215873</t>
        </is>
      </c>
      <c r="B8097" t="inlineStr">
        <is>
          <t>2026-05-03</t>
        </is>
      </c>
      <c r="C8097" t="inlineStr">
        <is>
          <t>home_use</t>
        </is>
      </c>
      <c r="D8097" t="inlineStr">
        <is>
          <t>IMP01310</t>
        </is>
      </c>
      <c r="E8097" t="inlineStr">
        <is>
          <t>T109167</t>
        </is>
      </c>
      <c r="F8097" s="32" t="n">
        <v>1045147.75</v>
      </c>
      <c r="G8097" s="32" t="n">
        <v>135869.21</v>
      </c>
    </row>
    <row r="8098">
      <c r="A8098" t="inlineStr">
        <is>
          <t>L0215874</t>
        </is>
      </c>
      <c r="B8098" t="inlineStr">
        <is>
          <t>2026-05-03</t>
        </is>
      </c>
      <c r="C8098" t="inlineStr">
        <is>
          <t>home_use</t>
        </is>
      </c>
      <c r="D8098" t="inlineStr">
        <is>
          <t>IMP01310</t>
        </is>
      </c>
      <c r="E8098" t="inlineStr">
        <is>
          <t>T109167</t>
        </is>
      </c>
      <c r="F8098" s="32" t="n">
        <v>307290.03</v>
      </c>
      <c r="G8098" s="32" t="n">
        <v>32880.03</v>
      </c>
    </row>
    <row r="8099">
      <c r="A8099" t="inlineStr">
        <is>
          <t>L0215878</t>
        </is>
      </c>
      <c r="B8099" t="inlineStr">
        <is>
          <t>2026-05-03</t>
        </is>
      </c>
      <c r="C8099" t="inlineStr">
        <is>
          <t>home_use_exempt</t>
        </is>
      </c>
      <c r="D8099" t="inlineStr">
        <is>
          <t>IMP01315</t>
        </is>
      </c>
      <c r="E8099" t="inlineStr">
        <is>
          <t>T109203</t>
        </is>
      </c>
      <c r="F8099" s="32" t="n">
        <v>1835854.61</v>
      </c>
      <c r="G8099" s="32" t="n">
        <v>0</v>
      </c>
    </row>
    <row r="8100">
      <c r="A8100" t="inlineStr">
        <is>
          <t>L0215910</t>
        </is>
      </c>
      <c r="B8100" t="inlineStr">
        <is>
          <t>2026-05-04</t>
        </is>
      </c>
      <c r="C8100" t="inlineStr">
        <is>
          <t>home_use</t>
        </is>
      </c>
      <c r="D8100" t="inlineStr">
        <is>
          <t>IMP00063</t>
        </is>
      </c>
      <c r="E8100" t="inlineStr">
        <is>
          <t>T100440</t>
        </is>
      </c>
      <c r="F8100" s="32" t="n">
        <v>1586670.79</v>
      </c>
      <c r="G8100" s="32" t="n">
        <v>206267.2</v>
      </c>
    </row>
    <row r="8101">
      <c r="A8101" t="inlineStr">
        <is>
          <t>L0215912</t>
        </is>
      </c>
      <c r="B8101" t="inlineStr">
        <is>
          <t>2026-05-04</t>
        </is>
      </c>
      <c r="C8101" t="inlineStr">
        <is>
          <t>home_use</t>
        </is>
      </c>
      <c r="D8101" t="inlineStr">
        <is>
          <t>IMP00063</t>
        </is>
      </c>
      <c r="E8101" t="inlineStr">
        <is>
          <t>T100440</t>
        </is>
      </c>
      <c r="F8101" s="32" t="n">
        <v>1657467.28</v>
      </c>
      <c r="G8101" s="32" t="n">
        <v>185636.34</v>
      </c>
    </row>
    <row r="8102">
      <c r="A8102" t="inlineStr">
        <is>
          <t>L0215913</t>
        </is>
      </c>
      <c r="B8102" t="inlineStr">
        <is>
          <t>2026-05-04</t>
        </is>
      </c>
      <c r="C8102" t="inlineStr">
        <is>
          <t>home_use</t>
        </is>
      </c>
      <c r="D8102" t="inlineStr">
        <is>
          <t>IMP00063</t>
        </is>
      </c>
      <c r="E8102" t="inlineStr">
        <is>
          <t>T100440</t>
        </is>
      </c>
      <c r="F8102" s="32" t="n">
        <v>3866945.04</v>
      </c>
      <c r="G8102" s="32" t="n">
        <v>502702.86</v>
      </c>
    </row>
    <row r="8103">
      <c r="A8103" t="inlineStr">
        <is>
          <t>L0215914</t>
        </is>
      </c>
      <c r="B8103" t="inlineStr">
        <is>
          <t>2026-05-04</t>
        </is>
      </c>
      <c r="C8103" t="inlineStr">
        <is>
          <t>home_use</t>
        </is>
      </c>
      <c r="D8103" t="inlineStr">
        <is>
          <t>IMP00063</t>
        </is>
      </c>
      <c r="E8103" t="inlineStr">
        <is>
          <t>T100440</t>
        </is>
      </c>
      <c r="F8103" s="32" t="n">
        <v>988824.22</v>
      </c>
      <c r="G8103" s="32" t="n">
        <v>113714.79</v>
      </c>
    </row>
    <row r="8104">
      <c r="A8104" t="inlineStr">
        <is>
          <t>L0215917</t>
        </is>
      </c>
      <c r="B8104" t="inlineStr">
        <is>
          <t>2026-05-04</t>
        </is>
      </c>
      <c r="C8104" t="inlineStr">
        <is>
          <t>home_use</t>
        </is>
      </c>
      <c r="D8104" t="inlineStr">
        <is>
          <t>IMP00063</t>
        </is>
      </c>
      <c r="E8104" t="inlineStr">
        <is>
          <t>T100440</t>
        </is>
      </c>
      <c r="F8104" s="32" t="n">
        <v>285355.33</v>
      </c>
      <c r="G8104" s="32" t="n">
        <v>30533.02</v>
      </c>
    </row>
    <row r="8105">
      <c r="A8105" t="inlineStr">
        <is>
          <t>L0215931</t>
        </is>
      </c>
      <c r="B8105" t="inlineStr">
        <is>
          <t>2026-05-04</t>
        </is>
      </c>
      <c r="C8105" t="inlineStr">
        <is>
          <t>home_use</t>
        </is>
      </c>
      <c r="D8105" t="inlineStr">
        <is>
          <t>IMP00147</t>
        </is>
      </c>
      <c r="F8105" s="32" t="n">
        <v>2172108.81</v>
      </c>
      <c r="G8105" s="32" t="n">
        <v>217210.88</v>
      </c>
    </row>
    <row r="8106">
      <c r="A8106" t="inlineStr">
        <is>
          <t>L0215949</t>
        </is>
      </c>
      <c r="B8106" t="inlineStr">
        <is>
          <t>2026-05-04</t>
        </is>
      </c>
      <c r="C8106" t="inlineStr">
        <is>
          <t>home_use</t>
        </is>
      </c>
      <c r="D8106" t="inlineStr">
        <is>
          <t>IMP00306</t>
        </is>
      </c>
      <c r="E8106" t="inlineStr">
        <is>
          <t>T102141</t>
        </is>
      </c>
      <c r="F8106" s="32" t="n">
        <v>328492.3</v>
      </c>
      <c r="G8106" s="32" t="n">
        <v>34491.69</v>
      </c>
    </row>
    <row r="8107">
      <c r="A8107" t="inlineStr">
        <is>
          <t>L0215955</t>
        </is>
      </c>
      <c r="B8107" t="inlineStr">
        <is>
          <t>2026-05-04</t>
        </is>
      </c>
      <c r="C8107" t="inlineStr">
        <is>
          <t>home_use</t>
        </is>
      </c>
      <c r="D8107" t="inlineStr">
        <is>
          <t>IMP00306</t>
        </is>
      </c>
      <c r="E8107" t="inlineStr">
        <is>
          <t>T102141</t>
        </is>
      </c>
      <c r="F8107" s="32" t="n">
        <v>359478.97</v>
      </c>
      <c r="G8107" s="32" t="n">
        <v>44934.87</v>
      </c>
    </row>
    <row r="8108">
      <c r="A8108" t="inlineStr">
        <is>
          <t>L0215956</t>
        </is>
      </c>
      <c r="B8108" t="inlineStr">
        <is>
          <t>2026-05-04</t>
        </is>
      </c>
      <c r="C8108" t="inlineStr">
        <is>
          <t>home_use</t>
        </is>
      </c>
      <c r="D8108" t="inlineStr">
        <is>
          <t>IMP00306</t>
        </is>
      </c>
      <c r="E8108" t="inlineStr">
        <is>
          <t>T102141</t>
        </is>
      </c>
      <c r="F8108" s="32" t="n">
        <v>424651.37</v>
      </c>
      <c r="G8108" s="32" t="n">
        <v>53081.42</v>
      </c>
    </row>
    <row r="8109">
      <c r="A8109" t="inlineStr">
        <is>
          <t>L0215958</t>
        </is>
      </c>
      <c r="B8109" t="inlineStr">
        <is>
          <t>2026-05-04</t>
        </is>
      </c>
      <c r="C8109" t="inlineStr">
        <is>
          <t>home_use</t>
        </is>
      </c>
      <c r="D8109" t="inlineStr">
        <is>
          <t>IMP00340</t>
        </is>
      </c>
      <c r="E8109" t="inlineStr">
        <is>
          <t>T102376</t>
        </is>
      </c>
      <c r="F8109" s="32" t="n">
        <v>39976905.56</v>
      </c>
      <c r="G8109" s="32" t="n">
        <v>4197575.08</v>
      </c>
    </row>
    <row r="8110">
      <c r="A8110" t="inlineStr">
        <is>
          <t>L0215982</t>
        </is>
      </c>
      <c r="B8110" t="inlineStr">
        <is>
          <t>2026-05-04</t>
        </is>
      </c>
      <c r="C8110" t="inlineStr">
        <is>
          <t>home_use</t>
        </is>
      </c>
      <c r="D8110" t="inlineStr">
        <is>
          <t>IMP00490</t>
        </is>
      </c>
      <c r="E8110" t="inlineStr">
        <is>
          <t>T103425</t>
        </is>
      </c>
      <c r="F8110" s="32" t="n">
        <v>3639919.5</v>
      </c>
      <c r="G8110" s="32" t="n">
        <v>382191.55</v>
      </c>
    </row>
    <row r="8111">
      <c r="A8111" t="inlineStr">
        <is>
          <t>L0215983</t>
        </is>
      </c>
      <c r="B8111" t="inlineStr">
        <is>
          <t>2026-05-04</t>
        </is>
      </c>
      <c r="C8111" t="inlineStr">
        <is>
          <t>home_use</t>
        </is>
      </c>
      <c r="D8111" t="inlineStr">
        <is>
          <t>IMP00490</t>
        </is>
      </c>
      <c r="E8111" t="inlineStr">
        <is>
          <t>T103425</t>
        </is>
      </c>
      <c r="F8111" s="32" t="n">
        <v>7446504.96</v>
      </c>
      <c r="G8111" s="32" t="n">
        <v>781883.02</v>
      </c>
    </row>
    <row r="8112">
      <c r="A8112" t="inlineStr">
        <is>
          <t>L0216014</t>
        </is>
      </c>
      <c r="B8112" t="inlineStr">
        <is>
          <t>2026-05-04</t>
        </is>
      </c>
      <c r="C8112" t="inlineStr">
        <is>
          <t>home_use</t>
        </is>
      </c>
      <c r="D8112" t="inlineStr">
        <is>
          <t>IMP00643</t>
        </is>
      </c>
      <c r="E8112" t="inlineStr">
        <is>
          <t>T104498</t>
        </is>
      </c>
      <c r="F8112" s="32" t="n">
        <v>234621.64</v>
      </c>
      <c r="G8112" s="32" t="n">
        <v>23462.16</v>
      </c>
    </row>
    <row r="8113">
      <c r="A8113" t="inlineStr">
        <is>
          <t>L0216015</t>
        </is>
      </c>
      <c r="B8113" t="inlineStr">
        <is>
          <t>2026-05-04</t>
        </is>
      </c>
      <c r="C8113" t="inlineStr">
        <is>
          <t>home_use</t>
        </is>
      </c>
      <c r="D8113" t="inlineStr">
        <is>
          <t>IMP00643</t>
        </is>
      </c>
      <c r="E8113" t="inlineStr">
        <is>
          <t>T104498</t>
        </is>
      </c>
      <c r="F8113" s="32" t="n">
        <v>1337507.38</v>
      </c>
      <c r="G8113" s="32" t="n">
        <v>133750.74</v>
      </c>
    </row>
    <row r="8114">
      <c r="A8114" t="inlineStr">
        <is>
          <t>L0216017</t>
        </is>
      </c>
      <c r="B8114" t="inlineStr">
        <is>
          <t>2026-05-04</t>
        </is>
      </c>
      <c r="C8114" t="inlineStr">
        <is>
          <t>home_use</t>
        </is>
      </c>
      <c r="D8114" t="inlineStr">
        <is>
          <t>IMP00643</t>
        </is>
      </c>
      <c r="E8114" t="inlineStr">
        <is>
          <t>T104498</t>
        </is>
      </c>
      <c r="F8114" s="32" t="n">
        <v>635674.05</v>
      </c>
      <c r="G8114" s="32" t="n">
        <v>63567.41</v>
      </c>
    </row>
    <row r="8115">
      <c r="A8115" t="inlineStr">
        <is>
          <t>L0216018</t>
        </is>
      </c>
      <c r="B8115" t="inlineStr">
        <is>
          <t>2026-05-04</t>
        </is>
      </c>
      <c r="C8115" t="inlineStr">
        <is>
          <t>home_use</t>
        </is>
      </c>
      <c r="D8115" t="inlineStr">
        <is>
          <t>IMP00643</t>
        </is>
      </c>
      <c r="E8115" t="inlineStr">
        <is>
          <t>T104498</t>
        </is>
      </c>
      <c r="F8115" s="32" t="n">
        <v>1977040.83</v>
      </c>
      <c r="G8115" s="32" t="n">
        <v>197704.08</v>
      </c>
    </row>
    <row r="8116">
      <c r="A8116" t="inlineStr">
        <is>
          <t>L0216019</t>
        </is>
      </c>
      <c r="B8116" t="inlineStr">
        <is>
          <t>2026-05-04</t>
        </is>
      </c>
      <c r="C8116" t="inlineStr">
        <is>
          <t>home_use</t>
        </is>
      </c>
      <c r="D8116" t="inlineStr">
        <is>
          <t>IMP00643</t>
        </is>
      </c>
      <c r="E8116" t="inlineStr">
        <is>
          <t>T104498</t>
        </is>
      </c>
      <c r="F8116" s="32" t="n">
        <v>363470.51</v>
      </c>
      <c r="G8116" s="32" t="n">
        <v>36347.05</v>
      </c>
    </row>
    <row r="8117">
      <c r="A8117" t="inlineStr">
        <is>
          <t>L0216020</t>
        </is>
      </c>
      <c r="B8117" t="inlineStr">
        <is>
          <t>2026-05-04</t>
        </is>
      </c>
      <c r="C8117" t="inlineStr">
        <is>
          <t>home_use</t>
        </is>
      </c>
      <c r="D8117" t="inlineStr">
        <is>
          <t>IMP00643</t>
        </is>
      </c>
      <c r="E8117" t="inlineStr">
        <is>
          <t>T104498</t>
        </is>
      </c>
      <c r="F8117" s="32" t="n">
        <v>773730.84</v>
      </c>
      <c r="G8117" s="32" t="n">
        <v>77373.08</v>
      </c>
    </row>
    <row r="8118">
      <c r="A8118" t="inlineStr">
        <is>
          <t>L0216042</t>
        </is>
      </c>
      <c r="B8118" t="inlineStr">
        <is>
          <t>2026-05-04</t>
        </is>
      </c>
      <c r="C8118" t="inlineStr">
        <is>
          <t>home_use</t>
        </is>
      </c>
      <c r="D8118" t="inlineStr">
        <is>
          <t>IMP00753</t>
        </is>
      </c>
      <c r="E8118" t="inlineStr">
        <is>
          <t>T105264</t>
        </is>
      </c>
      <c r="F8118" s="32" t="n">
        <v>213863.51</v>
      </c>
      <c r="G8118" s="32" t="n">
        <v>22455.67</v>
      </c>
    </row>
    <row r="8119">
      <c r="A8119" t="inlineStr">
        <is>
          <t>L0216066</t>
        </is>
      </c>
      <c r="B8119" t="inlineStr">
        <is>
          <t>2026-05-04</t>
        </is>
      </c>
      <c r="C8119" t="inlineStr">
        <is>
          <t>home_use</t>
        </is>
      </c>
      <c r="D8119" t="inlineStr">
        <is>
          <t>IMP00892</t>
        </is>
      </c>
      <c r="E8119" t="inlineStr">
        <is>
          <t>T106240</t>
        </is>
      </c>
      <c r="F8119" s="32" t="n">
        <v>2974499.52</v>
      </c>
      <c r="G8119" s="32" t="n">
        <v>312322.45</v>
      </c>
    </row>
    <row r="8120">
      <c r="A8120" t="inlineStr">
        <is>
          <t>L0216080</t>
        </is>
      </c>
      <c r="B8120" t="inlineStr">
        <is>
          <t>2026-05-04</t>
        </is>
      </c>
      <c r="C8120" t="inlineStr">
        <is>
          <t>home_use</t>
        </is>
      </c>
      <c r="D8120" t="inlineStr">
        <is>
          <t>IMP00926</t>
        </is>
      </c>
      <c r="E8120" t="inlineStr">
        <is>
          <t>T106477</t>
        </is>
      </c>
      <c r="F8120" s="32" t="n">
        <v>1417468.78</v>
      </c>
      <c r="G8120" s="32" t="n">
        <v>148834.22</v>
      </c>
    </row>
    <row r="8121">
      <c r="A8121" t="inlineStr">
        <is>
          <t>L0216081</t>
        </is>
      </c>
      <c r="B8121" t="inlineStr">
        <is>
          <t>2026-05-04</t>
        </is>
      </c>
      <c r="C8121" t="inlineStr">
        <is>
          <t>home_use</t>
        </is>
      </c>
      <c r="D8121" t="inlineStr">
        <is>
          <t>IMP00926</t>
        </is>
      </c>
      <c r="E8121" t="inlineStr">
        <is>
          <t>T106477</t>
        </is>
      </c>
      <c r="F8121" s="32" t="n">
        <v>924457.8100000001</v>
      </c>
      <c r="G8121" s="32" t="n">
        <v>110934.94</v>
      </c>
    </row>
    <row r="8122">
      <c r="A8122" t="inlineStr">
        <is>
          <t>L0216082</t>
        </is>
      </c>
      <c r="B8122" t="inlineStr">
        <is>
          <t>2026-05-04</t>
        </is>
      </c>
      <c r="C8122" t="inlineStr">
        <is>
          <t>home_use</t>
        </is>
      </c>
      <c r="D8122" t="inlineStr">
        <is>
          <t>IMP00926</t>
        </is>
      </c>
      <c r="E8122" t="inlineStr">
        <is>
          <t>T106477</t>
        </is>
      </c>
      <c r="F8122" s="32" t="n">
        <v>1583042.58</v>
      </c>
      <c r="G8122" s="32" t="n">
        <v>158304.26</v>
      </c>
    </row>
    <row r="8123">
      <c r="A8123" t="inlineStr">
        <is>
          <t>L0216083</t>
        </is>
      </c>
      <c r="B8123" t="inlineStr">
        <is>
          <t>2026-05-04</t>
        </is>
      </c>
      <c r="C8123" t="inlineStr">
        <is>
          <t>home_use</t>
        </is>
      </c>
      <c r="D8123" t="inlineStr">
        <is>
          <t>IMP00926</t>
        </is>
      </c>
      <c r="E8123" t="inlineStr">
        <is>
          <t>T106477</t>
        </is>
      </c>
      <c r="F8123" s="32" t="n">
        <v>709190.49</v>
      </c>
      <c r="G8123" s="32" t="n">
        <v>75883.38</v>
      </c>
    </row>
    <row r="8124">
      <c r="A8124" t="inlineStr">
        <is>
          <t>L0216084</t>
        </is>
      </c>
      <c r="B8124" t="inlineStr">
        <is>
          <t>2026-05-04</t>
        </is>
      </c>
      <c r="C8124" t="inlineStr">
        <is>
          <t>home_use</t>
        </is>
      </c>
      <c r="D8124" t="inlineStr">
        <is>
          <t>IMP00926</t>
        </is>
      </c>
      <c r="E8124" t="inlineStr">
        <is>
          <t>T106477</t>
        </is>
      </c>
      <c r="F8124" s="32" t="n">
        <v>468067.14</v>
      </c>
      <c r="G8124" s="32" t="n">
        <v>50083.18</v>
      </c>
    </row>
    <row r="8125">
      <c r="A8125" t="inlineStr">
        <is>
          <t>L0216085</t>
        </is>
      </c>
      <c r="B8125" t="inlineStr">
        <is>
          <t>2026-05-04</t>
        </is>
      </c>
      <c r="C8125" t="inlineStr">
        <is>
          <t>home_use</t>
        </is>
      </c>
      <c r="D8125" t="inlineStr">
        <is>
          <t>IMP00926</t>
        </is>
      </c>
      <c r="E8125" t="inlineStr">
        <is>
          <t>T106477</t>
        </is>
      </c>
      <c r="F8125" s="32" t="n">
        <v>29919695.8</v>
      </c>
      <c r="G8125" s="32" t="n">
        <v>3141568.06</v>
      </c>
    </row>
    <row r="8126">
      <c r="A8126" t="inlineStr">
        <is>
          <t>L0216086</t>
        </is>
      </c>
      <c r="B8126" t="inlineStr">
        <is>
          <t>2026-05-04</t>
        </is>
      </c>
      <c r="C8126" t="inlineStr">
        <is>
          <t>home_use</t>
        </is>
      </c>
      <c r="D8126" t="inlineStr">
        <is>
          <t>IMP00926</t>
        </is>
      </c>
      <c r="E8126" t="inlineStr">
        <is>
          <t>T106477</t>
        </is>
      </c>
      <c r="F8126" s="32" t="n">
        <v>15587513.05</v>
      </c>
      <c r="G8126" s="32" t="n">
        <v>1636688.87</v>
      </c>
    </row>
    <row r="8127">
      <c r="A8127" t="inlineStr">
        <is>
          <t>L0216090</t>
        </is>
      </c>
      <c r="B8127" t="inlineStr">
        <is>
          <t>2026-05-04</t>
        </is>
      </c>
      <c r="C8127" t="inlineStr">
        <is>
          <t>home_use</t>
        </is>
      </c>
      <c r="D8127" t="inlineStr">
        <is>
          <t>IMP00950</t>
        </is>
      </c>
      <c r="F8127" s="32" t="n">
        <v>1474337.39</v>
      </c>
      <c r="G8127" s="32" t="n">
        <v>191663.86</v>
      </c>
    </row>
    <row r="8128">
      <c r="A8128" t="inlineStr">
        <is>
          <t>L0216100</t>
        </is>
      </c>
      <c r="B8128" t="inlineStr">
        <is>
          <t>2026-05-04</t>
        </is>
      </c>
      <c r="C8128" t="inlineStr">
        <is>
          <t>home_use</t>
        </is>
      </c>
      <c r="D8128" t="inlineStr">
        <is>
          <t>IMP00999</t>
        </is>
      </c>
      <c r="E8128" t="inlineStr">
        <is>
          <t>T106987</t>
        </is>
      </c>
      <c r="F8128" s="32" t="n">
        <v>768282.99</v>
      </c>
      <c r="G8128" s="32" t="n">
        <v>76828.3</v>
      </c>
    </row>
    <row r="8129">
      <c r="A8129" t="inlineStr">
        <is>
          <t>L0216101</t>
        </is>
      </c>
      <c r="B8129" t="inlineStr">
        <is>
          <t>2026-05-04</t>
        </is>
      </c>
      <c r="C8129" t="inlineStr">
        <is>
          <t>home_use</t>
        </is>
      </c>
      <c r="D8129" t="inlineStr">
        <is>
          <t>IMP00999</t>
        </is>
      </c>
      <c r="E8129" t="inlineStr">
        <is>
          <t>T106987</t>
        </is>
      </c>
      <c r="F8129" s="32" t="n">
        <v>2278941.47</v>
      </c>
      <c r="G8129" s="32" t="n">
        <v>227894.15</v>
      </c>
    </row>
    <row r="8130">
      <c r="A8130" t="inlineStr">
        <is>
          <t>L0216106</t>
        </is>
      </c>
      <c r="B8130" t="inlineStr">
        <is>
          <t>2026-05-04</t>
        </is>
      </c>
      <c r="C8130" t="inlineStr">
        <is>
          <t>home_use</t>
        </is>
      </c>
      <c r="D8130" t="inlineStr">
        <is>
          <t>IMP01037</t>
        </is>
      </c>
      <c r="E8130" t="inlineStr">
        <is>
          <t>T107258</t>
        </is>
      </c>
      <c r="F8130" s="32" t="n">
        <v>1002942.51</v>
      </c>
      <c r="G8130" s="32" t="n">
        <v>100294.25</v>
      </c>
    </row>
    <row r="8131">
      <c r="A8131" t="inlineStr">
        <is>
          <t>L0216107</t>
        </is>
      </c>
      <c r="B8131" t="inlineStr">
        <is>
          <t>2026-05-04</t>
        </is>
      </c>
      <c r="C8131" t="inlineStr">
        <is>
          <t>home_use</t>
        </is>
      </c>
      <c r="D8131" t="inlineStr">
        <is>
          <t>IMP01037</t>
        </is>
      </c>
      <c r="E8131" t="inlineStr">
        <is>
          <t>T107258</t>
        </is>
      </c>
      <c r="F8131" s="32" t="n">
        <v>1494654.84</v>
      </c>
      <c r="G8131" s="32" t="n">
        <v>149465.48</v>
      </c>
    </row>
    <row r="8132">
      <c r="A8132" t="inlineStr">
        <is>
          <t>L0216108</t>
        </is>
      </c>
      <c r="B8132" t="inlineStr">
        <is>
          <t>2026-05-04</t>
        </is>
      </c>
      <c r="C8132" t="inlineStr">
        <is>
          <t>home_use</t>
        </is>
      </c>
      <c r="D8132" t="inlineStr">
        <is>
          <t>IMP01037</t>
        </is>
      </c>
      <c r="E8132" t="inlineStr">
        <is>
          <t>T107258</t>
        </is>
      </c>
      <c r="F8132" s="32" t="n">
        <v>889306.55</v>
      </c>
      <c r="G8132" s="32" t="n">
        <v>88930.64999999999</v>
      </c>
    </row>
    <row r="8133">
      <c r="A8133" t="inlineStr">
        <is>
          <t>L0216110</t>
        </is>
      </c>
      <c r="B8133" t="inlineStr">
        <is>
          <t>2026-05-04</t>
        </is>
      </c>
      <c r="C8133" t="inlineStr">
        <is>
          <t>home_use</t>
        </is>
      </c>
      <c r="D8133" t="inlineStr">
        <is>
          <t>IMP01037</t>
        </is>
      </c>
      <c r="E8133" t="inlineStr">
        <is>
          <t>T107258</t>
        </is>
      </c>
      <c r="F8133" s="32" t="n">
        <v>1055604.15</v>
      </c>
      <c r="G8133" s="32" t="n">
        <v>105560.41</v>
      </c>
    </row>
    <row r="8134">
      <c r="A8134" t="inlineStr">
        <is>
          <t>L0216113</t>
        </is>
      </c>
      <c r="B8134" t="inlineStr">
        <is>
          <t>2026-05-04</t>
        </is>
      </c>
      <c r="C8134" t="inlineStr">
        <is>
          <t>home_use</t>
        </is>
      </c>
      <c r="D8134" t="inlineStr">
        <is>
          <t>IMP01037</t>
        </is>
      </c>
      <c r="E8134" t="inlineStr">
        <is>
          <t>T107258</t>
        </is>
      </c>
      <c r="F8134" s="32" t="n">
        <v>1085557.91</v>
      </c>
      <c r="G8134" s="32" t="n">
        <v>130266.95</v>
      </c>
    </row>
    <row r="8135">
      <c r="A8135" t="inlineStr">
        <is>
          <t>L0216133</t>
        </is>
      </c>
      <c r="B8135" t="inlineStr">
        <is>
          <t>2026-05-04</t>
        </is>
      </c>
      <c r="C8135" t="inlineStr">
        <is>
          <t>home_use</t>
        </is>
      </c>
      <c r="D8135" t="inlineStr">
        <is>
          <t>IMP01142</t>
        </is>
      </c>
      <c r="E8135" t="inlineStr">
        <is>
          <t>T107992</t>
        </is>
      </c>
      <c r="F8135" s="32" t="n">
        <v>832800.8199999999</v>
      </c>
      <c r="G8135" s="32" t="n">
        <v>93273.69</v>
      </c>
    </row>
    <row r="8136">
      <c r="A8136" t="inlineStr">
        <is>
          <t>L0216134</t>
        </is>
      </c>
      <c r="B8136" t="inlineStr">
        <is>
          <t>2026-05-04</t>
        </is>
      </c>
      <c r="C8136" t="inlineStr">
        <is>
          <t>home_use</t>
        </is>
      </c>
      <c r="D8136" t="inlineStr">
        <is>
          <t>IMP01142</t>
        </is>
      </c>
      <c r="E8136" t="inlineStr">
        <is>
          <t>T107992</t>
        </is>
      </c>
      <c r="F8136" s="32" t="n">
        <v>40163732.26</v>
      </c>
      <c r="G8136" s="32" t="n">
        <v>4016373.23</v>
      </c>
    </row>
    <row r="8137">
      <c r="A8137" t="inlineStr">
        <is>
          <t>L0216167</t>
        </is>
      </c>
      <c r="B8137" t="inlineStr">
        <is>
          <t>2026-05-04</t>
        </is>
      </c>
      <c r="C8137" t="inlineStr">
        <is>
          <t>home_use</t>
        </is>
      </c>
      <c r="D8137" t="inlineStr">
        <is>
          <t>IMP01283</t>
        </is>
      </c>
      <c r="E8137" t="inlineStr">
        <is>
          <t>T108974</t>
        </is>
      </c>
      <c r="F8137" s="32" t="n">
        <v>872549.9399999999</v>
      </c>
      <c r="G8137" s="32" t="n">
        <v>109068.74</v>
      </c>
    </row>
    <row r="8138">
      <c r="A8138" t="inlineStr">
        <is>
          <t>L0216170</t>
        </is>
      </c>
      <c r="B8138" t="inlineStr">
        <is>
          <t>2026-05-04</t>
        </is>
      </c>
      <c r="C8138" t="inlineStr">
        <is>
          <t>home_use</t>
        </is>
      </c>
      <c r="D8138" t="inlineStr">
        <is>
          <t>IMP01310</t>
        </is>
      </c>
      <c r="E8138" t="inlineStr">
        <is>
          <t>T109167</t>
        </is>
      </c>
      <c r="F8138" s="32" t="n">
        <v>1054733.58</v>
      </c>
      <c r="G8138" s="32" t="n">
        <v>112856.49</v>
      </c>
    </row>
    <row r="8139">
      <c r="A8139" t="inlineStr">
        <is>
          <t>L0216171</t>
        </is>
      </c>
      <c r="B8139" t="inlineStr">
        <is>
          <t>2026-05-04</t>
        </is>
      </c>
      <c r="C8139" t="inlineStr">
        <is>
          <t>home_use</t>
        </is>
      </c>
      <c r="D8139" t="inlineStr">
        <is>
          <t>IMP01310</t>
        </is>
      </c>
      <c r="E8139" t="inlineStr">
        <is>
          <t>T109167</t>
        </is>
      </c>
      <c r="F8139" s="32" t="n">
        <v>325053.45</v>
      </c>
      <c r="G8139" s="32" t="n">
        <v>34780.72</v>
      </c>
    </row>
    <row r="8140">
      <c r="A8140" t="inlineStr">
        <is>
          <t>L0216172</t>
        </is>
      </c>
      <c r="B8140" t="inlineStr">
        <is>
          <t>2026-05-04</t>
        </is>
      </c>
      <c r="C8140" t="inlineStr">
        <is>
          <t>home_use</t>
        </is>
      </c>
      <c r="D8140" t="inlineStr">
        <is>
          <t>IMP01310</t>
        </is>
      </c>
      <c r="E8140" t="inlineStr">
        <is>
          <t>T109167</t>
        </is>
      </c>
      <c r="F8140" s="32" t="n">
        <v>492917.28</v>
      </c>
      <c r="G8140" s="32" t="n">
        <v>52742.15</v>
      </c>
    </row>
    <row r="8141">
      <c r="A8141" t="inlineStr">
        <is>
          <t>L0216173</t>
        </is>
      </c>
      <c r="B8141" t="inlineStr">
        <is>
          <t>2026-05-04</t>
        </is>
      </c>
      <c r="C8141" t="inlineStr">
        <is>
          <t>home_use</t>
        </is>
      </c>
      <c r="D8141" t="inlineStr">
        <is>
          <t>IMP01310</t>
        </is>
      </c>
      <c r="E8141" t="inlineStr">
        <is>
          <t>T109167</t>
        </is>
      </c>
      <c r="F8141" s="32" t="n">
        <v>1376349.04</v>
      </c>
      <c r="G8141" s="32" t="n">
        <v>147269.35</v>
      </c>
    </row>
    <row r="8142">
      <c r="A8142" t="inlineStr">
        <is>
          <t>L0216174</t>
        </is>
      </c>
      <c r="B8142" t="inlineStr">
        <is>
          <t>2026-05-04</t>
        </is>
      </c>
      <c r="C8142" t="inlineStr">
        <is>
          <t>home_use</t>
        </is>
      </c>
      <c r="D8142" t="inlineStr">
        <is>
          <t>IMP01310</t>
        </is>
      </c>
      <c r="E8142" t="inlineStr">
        <is>
          <t>T109167</t>
        </is>
      </c>
      <c r="F8142" s="32" t="n">
        <v>1261958.04</v>
      </c>
      <c r="G8142" s="32" t="n">
        <v>135029.51</v>
      </c>
    </row>
    <row r="8143">
      <c r="A8143" t="inlineStr">
        <is>
          <t>L0216175</t>
        </is>
      </c>
      <c r="B8143" t="inlineStr">
        <is>
          <t>2026-05-04</t>
        </is>
      </c>
      <c r="C8143" t="inlineStr">
        <is>
          <t>home_use</t>
        </is>
      </c>
      <c r="D8143" t="inlineStr">
        <is>
          <t>IMP01310</t>
        </is>
      </c>
      <c r="E8143" t="inlineStr">
        <is>
          <t>T109167</t>
        </is>
      </c>
      <c r="F8143" s="32" t="n">
        <v>592683.9399999999</v>
      </c>
      <c r="G8143" s="32" t="n">
        <v>63417.18</v>
      </c>
    </row>
    <row r="8144">
      <c r="A8144" t="inlineStr">
        <is>
          <t>L0216207</t>
        </is>
      </c>
      <c r="B8144" t="inlineStr">
        <is>
          <t>2026-05-05</t>
        </is>
      </c>
      <c r="C8144" t="inlineStr">
        <is>
          <t>home_use</t>
        </is>
      </c>
      <c r="D8144" t="inlineStr">
        <is>
          <t>IMP00063</t>
        </is>
      </c>
      <c r="E8144" t="inlineStr">
        <is>
          <t>T100440</t>
        </is>
      </c>
      <c r="F8144" s="32" t="n">
        <v>2474851.92</v>
      </c>
      <c r="G8144" s="32" t="n">
        <v>284607.97</v>
      </c>
    </row>
    <row r="8145">
      <c r="A8145" t="inlineStr">
        <is>
          <t>L0216208</t>
        </is>
      </c>
      <c r="B8145" t="inlineStr">
        <is>
          <t>2026-05-05</t>
        </is>
      </c>
      <c r="C8145" t="inlineStr">
        <is>
          <t>home_use</t>
        </is>
      </c>
      <c r="D8145" t="inlineStr">
        <is>
          <t>IMP00063</t>
        </is>
      </c>
      <c r="E8145" t="inlineStr">
        <is>
          <t>T100440</t>
        </is>
      </c>
      <c r="F8145" s="32" t="n">
        <v>372934.6</v>
      </c>
      <c r="G8145" s="32" t="n">
        <v>42887.48</v>
      </c>
    </row>
    <row r="8146">
      <c r="A8146" t="inlineStr">
        <is>
          <t>L0216210</t>
        </is>
      </c>
      <c r="B8146" t="inlineStr">
        <is>
          <t>2026-05-05</t>
        </is>
      </c>
      <c r="C8146" t="inlineStr">
        <is>
          <t>home_use</t>
        </is>
      </c>
      <c r="D8146" t="inlineStr">
        <is>
          <t>IMP00063</t>
        </is>
      </c>
      <c r="E8146" t="inlineStr">
        <is>
          <t>T100440</t>
        </is>
      </c>
      <c r="F8146" s="32" t="n">
        <v>2931634.28</v>
      </c>
      <c r="G8146" s="32" t="n">
        <v>328343.04</v>
      </c>
    </row>
    <row r="8147">
      <c r="A8147" t="inlineStr">
        <is>
          <t>L0216211</t>
        </is>
      </c>
      <c r="B8147" t="inlineStr">
        <is>
          <t>2026-05-05</t>
        </is>
      </c>
      <c r="C8147" t="inlineStr">
        <is>
          <t>home_use</t>
        </is>
      </c>
      <c r="D8147" t="inlineStr">
        <is>
          <t>IMP00063</t>
        </is>
      </c>
      <c r="E8147" t="inlineStr">
        <is>
          <t>T100440</t>
        </is>
      </c>
      <c r="F8147" s="32" t="n">
        <v>3247707.94</v>
      </c>
      <c r="G8147" s="32" t="n">
        <v>363743.29</v>
      </c>
    </row>
    <row r="8148">
      <c r="A8148" t="inlineStr">
        <is>
          <t>L0216212</t>
        </is>
      </c>
      <c r="B8148" t="inlineStr">
        <is>
          <t>2026-05-05</t>
        </is>
      </c>
      <c r="C8148" t="inlineStr">
        <is>
          <t>home_use</t>
        </is>
      </c>
      <c r="D8148" t="inlineStr">
        <is>
          <t>IMP00063</t>
        </is>
      </c>
      <c r="E8148" t="inlineStr">
        <is>
          <t>T100440</t>
        </is>
      </c>
      <c r="F8148" s="32" t="n">
        <v>444620.89</v>
      </c>
      <c r="G8148" s="32" t="n">
        <v>51131.4</v>
      </c>
    </row>
    <row r="8149">
      <c r="A8149" t="inlineStr">
        <is>
          <t>L0216214</t>
        </is>
      </c>
      <c r="B8149" t="inlineStr">
        <is>
          <t>2026-05-05</t>
        </is>
      </c>
      <c r="C8149" t="inlineStr">
        <is>
          <t>re_export</t>
        </is>
      </c>
      <c r="D8149" t="inlineStr">
        <is>
          <t>IMP00077</t>
        </is>
      </c>
      <c r="E8149" t="inlineStr">
        <is>
          <t>T100538</t>
        </is>
      </c>
      <c r="F8149" s="32" t="n">
        <v>2820841.98</v>
      </c>
      <c r="G8149" s="32" t="n">
        <v>0</v>
      </c>
    </row>
    <row r="8150">
      <c r="A8150" t="inlineStr">
        <is>
          <t>L0216216</t>
        </is>
      </c>
      <c r="B8150" t="inlineStr">
        <is>
          <t>2026-05-05</t>
        </is>
      </c>
      <c r="C8150" t="inlineStr">
        <is>
          <t>home_use</t>
        </is>
      </c>
      <c r="D8150" t="inlineStr">
        <is>
          <t>IMP00095</t>
        </is>
      </c>
      <c r="E8150" t="inlineStr">
        <is>
          <t>T100033</t>
        </is>
      </c>
      <c r="F8150" s="32" t="n">
        <v>769789.77</v>
      </c>
      <c r="G8150" s="32" t="n">
        <v>80827.92999999999</v>
      </c>
    </row>
    <row r="8151">
      <c r="A8151" t="inlineStr">
        <is>
          <t>L0216245</t>
        </is>
      </c>
      <c r="B8151" t="inlineStr">
        <is>
          <t>2026-05-05</t>
        </is>
      </c>
      <c r="C8151" t="inlineStr">
        <is>
          <t>home_use</t>
        </is>
      </c>
      <c r="D8151" t="inlineStr">
        <is>
          <t>IMP00306</t>
        </is>
      </c>
      <c r="E8151" t="inlineStr">
        <is>
          <t>T102141</t>
        </is>
      </c>
      <c r="F8151" s="32" t="n">
        <v>510263.8</v>
      </c>
      <c r="G8151" s="32" t="n">
        <v>53577.7</v>
      </c>
    </row>
    <row r="8152">
      <c r="A8152" t="inlineStr">
        <is>
          <t>L0216247</t>
        </is>
      </c>
      <c r="B8152" t="inlineStr">
        <is>
          <t>2026-05-05</t>
        </is>
      </c>
      <c r="C8152" t="inlineStr">
        <is>
          <t>home_use</t>
        </is>
      </c>
      <c r="D8152" t="inlineStr">
        <is>
          <t>IMP00306</t>
        </is>
      </c>
      <c r="E8152" t="inlineStr">
        <is>
          <t>T102141</t>
        </is>
      </c>
      <c r="F8152" s="32" t="n">
        <v>1426078.98</v>
      </c>
      <c r="G8152" s="32" t="n">
        <v>163999.08</v>
      </c>
    </row>
    <row r="8153">
      <c r="A8153" t="inlineStr">
        <is>
          <t>L0216249</t>
        </is>
      </c>
      <c r="B8153" t="inlineStr">
        <is>
          <t>2026-05-05</t>
        </is>
      </c>
      <c r="C8153" t="inlineStr">
        <is>
          <t>home_use</t>
        </is>
      </c>
      <c r="D8153" t="inlineStr">
        <is>
          <t>IMP00306</t>
        </is>
      </c>
      <c r="E8153" t="inlineStr">
        <is>
          <t>T102141</t>
        </is>
      </c>
      <c r="F8153" s="32" t="n">
        <v>852332.71</v>
      </c>
      <c r="G8153" s="32" t="n">
        <v>106541.59</v>
      </c>
    </row>
    <row r="8154">
      <c r="A8154" t="inlineStr">
        <is>
          <t>L0216252</t>
        </is>
      </c>
      <c r="B8154" t="inlineStr">
        <is>
          <t>2026-05-05</t>
        </is>
      </c>
      <c r="C8154" t="inlineStr">
        <is>
          <t>home_use</t>
        </is>
      </c>
      <c r="D8154" t="inlineStr">
        <is>
          <t>IMP00340</t>
        </is>
      </c>
      <c r="E8154" t="inlineStr">
        <is>
          <t>T102376</t>
        </is>
      </c>
      <c r="F8154" s="32" t="n">
        <v>12578074.76</v>
      </c>
      <c r="G8154" s="32" t="n">
        <v>1320697.85</v>
      </c>
    </row>
    <row r="8155">
      <c r="A8155" t="inlineStr">
        <is>
          <t>L0216253</t>
        </is>
      </c>
      <c r="B8155" t="inlineStr">
        <is>
          <t>2026-05-05</t>
        </is>
      </c>
      <c r="C8155" t="inlineStr">
        <is>
          <t>home_use</t>
        </is>
      </c>
      <c r="D8155" t="inlineStr">
        <is>
          <t>IMP00340</t>
        </is>
      </c>
      <c r="E8155" t="inlineStr">
        <is>
          <t>T102376</t>
        </is>
      </c>
      <c r="F8155" s="32" t="n">
        <v>10349777.5</v>
      </c>
      <c r="G8155" s="32" t="n">
        <v>1086726.64</v>
      </c>
    </row>
    <row r="8156">
      <c r="A8156" t="inlineStr">
        <is>
          <t>L0216274</t>
        </is>
      </c>
      <c r="B8156" t="inlineStr">
        <is>
          <t>2026-05-05</t>
        </is>
      </c>
      <c r="C8156" t="inlineStr">
        <is>
          <t>home_use</t>
        </is>
      </c>
      <c r="D8156" t="inlineStr">
        <is>
          <t>IMP00448</t>
        </is>
      </c>
      <c r="E8156" t="inlineStr">
        <is>
          <t>T103130</t>
        </is>
      </c>
      <c r="F8156" s="32" t="n">
        <v>33671634.57</v>
      </c>
      <c r="G8156" s="32" t="n">
        <v>3367163.46</v>
      </c>
    </row>
    <row r="8157">
      <c r="A8157" t="inlineStr">
        <is>
          <t>L0216275</t>
        </is>
      </c>
      <c r="B8157" t="inlineStr">
        <is>
          <t>2026-05-05</t>
        </is>
      </c>
      <c r="C8157" t="inlineStr">
        <is>
          <t>home_use</t>
        </is>
      </c>
      <c r="D8157" t="inlineStr">
        <is>
          <t>IMP00448</t>
        </is>
      </c>
      <c r="E8157" t="inlineStr">
        <is>
          <t>T103130</t>
        </is>
      </c>
      <c r="F8157" s="32" t="n">
        <v>37309399.61</v>
      </c>
      <c r="G8157" s="32" t="n">
        <v>3730939.96</v>
      </c>
    </row>
    <row r="8158">
      <c r="A8158" t="inlineStr">
        <is>
          <t>L0216280</t>
        </is>
      </c>
      <c r="B8158" t="inlineStr">
        <is>
          <t>2026-05-05</t>
        </is>
      </c>
      <c r="C8158" t="inlineStr">
        <is>
          <t>home_use</t>
        </is>
      </c>
      <c r="D8158" t="inlineStr">
        <is>
          <t>IMP00490</t>
        </is>
      </c>
      <c r="E8158" t="inlineStr">
        <is>
          <t>T103425</t>
        </is>
      </c>
      <c r="F8158" s="32" t="n">
        <v>9645179.83</v>
      </c>
      <c r="G8158" s="32" t="n">
        <v>1012743.88</v>
      </c>
    </row>
    <row r="8159">
      <c r="A8159" t="inlineStr">
        <is>
          <t>L0216309</t>
        </is>
      </c>
      <c r="B8159" t="inlineStr">
        <is>
          <t>2026-05-05</t>
        </is>
      </c>
      <c r="C8159" t="inlineStr">
        <is>
          <t>home_use</t>
        </is>
      </c>
      <c r="D8159" t="inlineStr">
        <is>
          <t>IMP00643</t>
        </is>
      </c>
      <c r="E8159" t="inlineStr">
        <is>
          <t>T104498</t>
        </is>
      </c>
      <c r="F8159" s="32" t="n">
        <v>418510.39</v>
      </c>
      <c r="G8159" s="32" t="n">
        <v>41851.04</v>
      </c>
    </row>
    <row r="8160">
      <c r="A8160" t="inlineStr">
        <is>
          <t>L0216361</t>
        </is>
      </c>
      <c r="B8160" t="inlineStr">
        <is>
          <t>2026-05-05</t>
        </is>
      </c>
      <c r="C8160" t="inlineStr">
        <is>
          <t>home_use</t>
        </is>
      </c>
      <c r="D8160" t="inlineStr">
        <is>
          <t>IMP00892</t>
        </is>
      </c>
      <c r="E8160" t="inlineStr">
        <is>
          <t>T106240</t>
        </is>
      </c>
      <c r="F8160" s="32" t="n">
        <v>5720869.12</v>
      </c>
      <c r="G8160" s="32" t="n">
        <v>600691.26</v>
      </c>
    </row>
    <row r="8161">
      <c r="A8161" t="inlineStr">
        <is>
          <t>L0216371</t>
        </is>
      </c>
      <c r="B8161" t="inlineStr">
        <is>
          <t>2026-05-05</t>
        </is>
      </c>
      <c r="C8161" t="inlineStr">
        <is>
          <t>home_use</t>
        </is>
      </c>
      <c r="D8161" t="inlineStr">
        <is>
          <t>IMP00926</t>
        </is>
      </c>
      <c r="E8161" t="inlineStr">
        <is>
          <t>T106477</t>
        </is>
      </c>
      <c r="F8161" s="32" t="n">
        <v>20705043.39</v>
      </c>
      <c r="G8161" s="32" t="n">
        <v>2174029.56</v>
      </c>
    </row>
    <row r="8162">
      <c r="A8162" t="inlineStr">
        <is>
          <t>L0216372</t>
        </is>
      </c>
      <c r="B8162" t="inlineStr">
        <is>
          <t>2026-05-05</t>
        </is>
      </c>
      <c r="C8162" t="inlineStr">
        <is>
          <t>home_use</t>
        </is>
      </c>
      <c r="D8162" t="inlineStr">
        <is>
          <t>IMP00926</t>
        </is>
      </c>
      <c r="E8162" t="inlineStr">
        <is>
          <t>T106477</t>
        </is>
      </c>
      <c r="F8162" s="32" t="n">
        <v>1618170.76</v>
      </c>
      <c r="G8162" s="32" t="n">
        <v>194180.49</v>
      </c>
    </row>
    <row r="8163">
      <c r="A8163" t="inlineStr">
        <is>
          <t>L0216373</t>
        </is>
      </c>
      <c r="B8163" t="inlineStr">
        <is>
          <t>2026-05-05</t>
        </is>
      </c>
      <c r="C8163" t="inlineStr">
        <is>
          <t>home_use</t>
        </is>
      </c>
      <c r="D8163" t="inlineStr">
        <is>
          <t>IMP00926</t>
        </is>
      </c>
      <c r="E8163" t="inlineStr">
        <is>
          <t>T106477</t>
        </is>
      </c>
      <c r="F8163" s="32" t="n">
        <v>15991976.39</v>
      </c>
      <c r="G8163" s="32" t="n">
        <v>1679157.52</v>
      </c>
    </row>
    <row r="8164">
      <c r="A8164" t="inlineStr">
        <is>
          <t>L0216377</t>
        </is>
      </c>
      <c r="B8164" t="inlineStr">
        <is>
          <t>2026-05-05</t>
        </is>
      </c>
      <c r="C8164" t="inlineStr">
        <is>
          <t>home_use</t>
        </is>
      </c>
      <c r="D8164" t="inlineStr">
        <is>
          <t>IMP00950</t>
        </is>
      </c>
      <c r="F8164" s="32" t="n">
        <v>5545164.18</v>
      </c>
      <c r="G8164" s="32" t="n">
        <v>720871.34</v>
      </c>
    </row>
    <row r="8165">
      <c r="A8165" t="inlineStr">
        <is>
          <t>L0216378</t>
        </is>
      </c>
      <c r="B8165" t="inlineStr">
        <is>
          <t>2026-05-05</t>
        </is>
      </c>
      <c r="C8165" t="inlineStr">
        <is>
          <t>home_use</t>
        </is>
      </c>
      <c r="D8165" t="inlineStr">
        <is>
          <t>IMP00950</t>
        </is>
      </c>
      <c r="F8165" s="32" t="n">
        <v>980419.35</v>
      </c>
      <c r="G8165" s="32" t="n">
        <v>127454.52</v>
      </c>
    </row>
    <row r="8166">
      <c r="A8166" t="inlineStr">
        <is>
          <t>L0216384</t>
        </is>
      </c>
      <c r="B8166" t="inlineStr">
        <is>
          <t>2026-05-05</t>
        </is>
      </c>
      <c r="C8166" t="inlineStr">
        <is>
          <t>home_use</t>
        </is>
      </c>
      <c r="D8166" t="inlineStr">
        <is>
          <t>IMP00999</t>
        </is>
      </c>
      <c r="E8166" t="inlineStr">
        <is>
          <t>T106987</t>
        </is>
      </c>
      <c r="F8166" s="32" t="n">
        <v>13576625.85</v>
      </c>
      <c r="G8166" s="32" t="n">
        <v>1425545.71</v>
      </c>
    </row>
    <row r="8167">
      <c r="A8167" t="inlineStr">
        <is>
          <t>L0216385</t>
        </is>
      </c>
      <c r="B8167" t="inlineStr">
        <is>
          <t>2026-05-05</t>
        </is>
      </c>
      <c r="C8167" t="inlineStr">
        <is>
          <t>home_use</t>
        </is>
      </c>
      <c r="D8167" t="inlineStr">
        <is>
          <t>IMP00999</t>
        </is>
      </c>
      <c r="E8167" t="inlineStr">
        <is>
          <t>T106987</t>
        </is>
      </c>
      <c r="F8167" s="32" t="n">
        <v>2618937.23</v>
      </c>
      <c r="G8167" s="32" t="n">
        <v>261893.72</v>
      </c>
    </row>
    <row r="8168">
      <c r="A8168" t="inlineStr">
        <is>
          <t>L0216386</t>
        </is>
      </c>
      <c r="B8168" t="inlineStr">
        <is>
          <t>2026-05-05</t>
        </is>
      </c>
      <c r="C8168" t="inlineStr">
        <is>
          <t>home_use</t>
        </is>
      </c>
      <c r="D8168" t="inlineStr">
        <is>
          <t>IMP00999</t>
        </is>
      </c>
      <c r="E8168" t="inlineStr">
        <is>
          <t>T106987</t>
        </is>
      </c>
      <c r="F8168" s="32" t="n">
        <v>1117938.34</v>
      </c>
      <c r="G8168" s="32" t="n">
        <v>111793.83</v>
      </c>
    </row>
    <row r="8169">
      <c r="A8169" t="inlineStr">
        <is>
          <t>L0216402</t>
        </is>
      </c>
      <c r="B8169" t="inlineStr">
        <is>
          <t>2026-05-05</t>
        </is>
      </c>
      <c r="C8169" t="inlineStr">
        <is>
          <t>warehouse_out</t>
        </is>
      </c>
      <c r="D8169" t="inlineStr">
        <is>
          <t>IMP01037</t>
        </is>
      </c>
      <c r="E8169" t="inlineStr">
        <is>
          <t>T107258</t>
        </is>
      </c>
      <c r="F8169" s="32" t="n">
        <v>1273877.28</v>
      </c>
      <c r="G8169" s="32" t="n">
        <v>127387.73</v>
      </c>
    </row>
    <row r="8170">
      <c r="A8170" t="inlineStr">
        <is>
          <t>L0216403</t>
        </is>
      </c>
      <c r="B8170" t="inlineStr">
        <is>
          <t>2026-05-05</t>
        </is>
      </c>
      <c r="C8170" t="inlineStr">
        <is>
          <t>home_use</t>
        </is>
      </c>
      <c r="D8170" t="inlineStr">
        <is>
          <t>IMP01037</t>
        </is>
      </c>
      <c r="E8170" t="inlineStr">
        <is>
          <t>T107258</t>
        </is>
      </c>
      <c r="F8170" s="32" t="n">
        <v>717281.67</v>
      </c>
      <c r="G8170" s="32" t="n">
        <v>71728.17</v>
      </c>
    </row>
    <row r="8171">
      <c r="A8171" t="inlineStr">
        <is>
          <t>L0216404</t>
        </is>
      </c>
      <c r="B8171" t="inlineStr">
        <is>
          <t>2026-05-05</t>
        </is>
      </c>
      <c r="C8171" t="inlineStr">
        <is>
          <t>home_use</t>
        </is>
      </c>
      <c r="D8171" t="inlineStr">
        <is>
          <t>IMP01037</t>
        </is>
      </c>
      <c r="E8171" t="inlineStr">
        <is>
          <t>T107258</t>
        </is>
      </c>
      <c r="F8171" s="32" t="n">
        <v>1458273.87</v>
      </c>
      <c r="G8171" s="32" t="n">
        <v>145827.39</v>
      </c>
    </row>
    <row r="8172">
      <c r="A8172" t="inlineStr">
        <is>
          <t>L0216441</t>
        </is>
      </c>
      <c r="B8172" t="inlineStr">
        <is>
          <t>2026-05-05</t>
        </is>
      </c>
      <c r="C8172" t="inlineStr">
        <is>
          <t>home_use</t>
        </is>
      </c>
      <c r="D8172" t="inlineStr">
        <is>
          <t>IMP01310</t>
        </is>
      </c>
      <c r="E8172" t="inlineStr">
        <is>
          <t>T109167</t>
        </is>
      </c>
      <c r="F8172" s="32" t="n">
        <v>1138885.25</v>
      </c>
      <c r="G8172" s="32" t="n">
        <v>121860.72</v>
      </c>
    </row>
    <row r="8173">
      <c r="A8173" t="inlineStr">
        <is>
          <t>L0216442</t>
        </is>
      </c>
      <c r="B8173" t="inlineStr">
        <is>
          <t>2026-05-05</t>
        </is>
      </c>
      <c r="C8173" t="inlineStr">
        <is>
          <t>home_use</t>
        </is>
      </c>
      <c r="D8173" t="inlineStr">
        <is>
          <t>IMP01310</t>
        </is>
      </c>
      <c r="E8173" t="inlineStr">
        <is>
          <t>T109167</t>
        </is>
      </c>
      <c r="F8173" s="32" t="n">
        <v>736902.73</v>
      </c>
      <c r="G8173" s="32" t="n">
        <v>78848.59</v>
      </c>
    </row>
    <row r="8174">
      <c r="A8174" t="inlineStr">
        <is>
          <t>L0216445</t>
        </is>
      </c>
      <c r="B8174" t="inlineStr">
        <is>
          <t>2026-05-05</t>
        </is>
      </c>
      <c r="C8174" t="inlineStr">
        <is>
          <t>home_use</t>
        </is>
      </c>
      <c r="D8174" t="inlineStr">
        <is>
          <t>IMP01310</t>
        </is>
      </c>
      <c r="E8174" t="inlineStr">
        <is>
          <t>T109167</t>
        </is>
      </c>
      <c r="F8174" s="32" t="n">
        <v>794802.61</v>
      </c>
      <c r="G8174" s="32" t="n">
        <v>85043.88</v>
      </c>
    </row>
    <row r="8175">
      <c r="A8175" t="inlineStr">
        <is>
          <t>L0216446</t>
        </is>
      </c>
      <c r="B8175" t="inlineStr">
        <is>
          <t>2026-05-05</t>
        </is>
      </c>
      <c r="C8175" t="inlineStr">
        <is>
          <t>home_use</t>
        </is>
      </c>
      <c r="D8175" t="inlineStr">
        <is>
          <t>IMP01310</t>
        </is>
      </c>
      <c r="E8175" t="inlineStr">
        <is>
          <t>T109167</t>
        </is>
      </c>
      <c r="F8175" s="32" t="n">
        <v>355570.28</v>
      </c>
      <c r="G8175" s="32" t="n">
        <v>38046.02</v>
      </c>
    </row>
    <row r="8176">
      <c r="A8176" t="inlineStr">
        <is>
          <t>L0216485</t>
        </is>
      </c>
      <c r="B8176" t="inlineStr">
        <is>
          <t>2026-05-06</t>
        </is>
      </c>
      <c r="C8176" t="inlineStr">
        <is>
          <t>home_use</t>
        </is>
      </c>
      <c r="D8176" t="inlineStr">
        <is>
          <t>IMP00063</t>
        </is>
      </c>
      <c r="E8176" t="inlineStr">
        <is>
          <t>T100440</t>
        </is>
      </c>
      <c r="F8176" s="32" t="n">
        <v>831301.63</v>
      </c>
      <c r="G8176" s="32" t="n">
        <v>88949.27</v>
      </c>
    </row>
    <row r="8177">
      <c r="A8177" t="inlineStr">
        <is>
          <t>L0216487</t>
        </is>
      </c>
      <c r="B8177" t="inlineStr">
        <is>
          <t>2026-05-06</t>
        </is>
      </c>
      <c r="C8177" t="inlineStr">
        <is>
          <t>home_use</t>
        </is>
      </c>
      <c r="D8177" t="inlineStr">
        <is>
          <t>IMP00063</t>
        </is>
      </c>
      <c r="E8177" t="inlineStr">
        <is>
          <t>T100440</t>
        </is>
      </c>
      <c r="F8177" s="32" t="n">
        <v>1611746.94</v>
      </c>
      <c r="G8177" s="32" t="n">
        <v>172456.92</v>
      </c>
    </row>
    <row r="8178">
      <c r="A8178" t="inlineStr">
        <is>
          <t>L0216489</t>
        </is>
      </c>
      <c r="B8178" t="inlineStr">
        <is>
          <t>2026-05-06</t>
        </is>
      </c>
      <c r="C8178" t="inlineStr">
        <is>
          <t>home_use</t>
        </is>
      </c>
      <c r="D8178" t="inlineStr">
        <is>
          <t>IMP00063</t>
        </is>
      </c>
      <c r="E8178" t="inlineStr">
        <is>
          <t>T100440</t>
        </is>
      </c>
      <c r="F8178" s="32" t="n">
        <v>6269408.8</v>
      </c>
      <c r="G8178" s="32" t="n">
        <v>815023.14</v>
      </c>
    </row>
    <row r="8179">
      <c r="A8179" t="inlineStr">
        <is>
          <t>L0216490</t>
        </is>
      </c>
      <c r="B8179" t="inlineStr">
        <is>
          <t>2026-05-06</t>
        </is>
      </c>
      <c r="C8179" t="inlineStr">
        <is>
          <t>home_use</t>
        </is>
      </c>
      <c r="D8179" t="inlineStr">
        <is>
          <t>IMP00063</t>
        </is>
      </c>
      <c r="E8179" t="inlineStr">
        <is>
          <t>T100440</t>
        </is>
      </c>
      <c r="F8179" s="32" t="n">
        <v>3307602.59</v>
      </c>
      <c r="G8179" s="32" t="n">
        <v>429988.34</v>
      </c>
    </row>
    <row r="8180">
      <c r="A8180" t="inlineStr">
        <is>
          <t>L0216491</t>
        </is>
      </c>
      <c r="B8180" t="inlineStr">
        <is>
          <t>2026-05-06</t>
        </is>
      </c>
      <c r="C8180" t="inlineStr">
        <is>
          <t>home_use</t>
        </is>
      </c>
      <c r="D8180" t="inlineStr">
        <is>
          <t>IMP00067</t>
        </is>
      </c>
      <c r="E8180" t="inlineStr">
        <is>
          <t>T100466</t>
        </is>
      </c>
      <c r="F8180" s="32" t="n">
        <v>2762881.92</v>
      </c>
      <c r="G8180" s="32" t="n">
        <v>276288.19</v>
      </c>
    </row>
    <row r="8181">
      <c r="A8181" t="inlineStr">
        <is>
          <t>L0216495</t>
        </is>
      </c>
      <c r="B8181" t="inlineStr">
        <is>
          <t>2026-05-06</t>
        </is>
      </c>
      <c r="C8181" t="inlineStr">
        <is>
          <t>home_use</t>
        </is>
      </c>
      <c r="D8181" t="inlineStr">
        <is>
          <t>IMP00098</t>
        </is>
      </c>
      <c r="E8181" t="inlineStr">
        <is>
          <t>T100680</t>
        </is>
      </c>
      <c r="F8181" s="32" t="n">
        <v>2427428.29</v>
      </c>
      <c r="G8181" s="32" t="n">
        <v>303428.54</v>
      </c>
    </row>
    <row r="8182">
      <c r="A8182" t="inlineStr">
        <is>
          <t>L0216506</t>
        </is>
      </c>
      <c r="B8182" t="inlineStr">
        <is>
          <t>2026-05-06</t>
        </is>
      </c>
      <c r="C8182" t="inlineStr">
        <is>
          <t>home_use</t>
        </is>
      </c>
      <c r="D8182" t="inlineStr">
        <is>
          <t>IMP00156</t>
        </is>
      </c>
      <c r="F8182" s="32" t="n">
        <v>695245.58</v>
      </c>
      <c r="G8182" s="32" t="n">
        <v>90381.92999999999</v>
      </c>
    </row>
    <row r="8183">
      <c r="A8183" t="inlineStr">
        <is>
          <t>L0216525</t>
        </is>
      </c>
      <c r="B8183" t="inlineStr">
        <is>
          <t>2026-05-06</t>
        </is>
      </c>
      <c r="C8183" t="inlineStr">
        <is>
          <t>home_use</t>
        </is>
      </c>
      <c r="D8183" t="inlineStr">
        <is>
          <t>IMP00306</t>
        </is>
      </c>
      <c r="E8183" t="inlineStr">
        <is>
          <t>T102141</t>
        </is>
      </c>
      <c r="F8183" s="32" t="n">
        <v>867964.0699999999</v>
      </c>
      <c r="G8183" s="32" t="n">
        <v>91136.23</v>
      </c>
    </row>
    <row r="8184">
      <c r="A8184" t="inlineStr">
        <is>
          <t>L0216527</t>
        </is>
      </c>
      <c r="B8184" t="inlineStr">
        <is>
          <t>2026-05-06</t>
        </is>
      </c>
      <c r="C8184" t="inlineStr">
        <is>
          <t>home_use</t>
        </is>
      </c>
      <c r="D8184" t="inlineStr">
        <is>
          <t>IMP00306</t>
        </is>
      </c>
      <c r="E8184" t="inlineStr">
        <is>
          <t>T102141</t>
        </is>
      </c>
      <c r="F8184" s="32" t="n">
        <v>713872.5</v>
      </c>
      <c r="G8184" s="32" t="n">
        <v>89234.06</v>
      </c>
    </row>
    <row r="8185">
      <c r="A8185" t="inlineStr">
        <is>
          <t>L0216567</t>
        </is>
      </c>
      <c r="B8185" t="inlineStr">
        <is>
          <t>2026-05-06</t>
        </is>
      </c>
      <c r="C8185" t="inlineStr">
        <is>
          <t>home_use</t>
        </is>
      </c>
      <c r="D8185" t="inlineStr">
        <is>
          <t>IMP00490</t>
        </is>
      </c>
      <c r="E8185" t="inlineStr">
        <is>
          <t>T103425</t>
        </is>
      </c>
      <c r="F8185" s="32" t="n">
        <v>3550525.25</v>
      </c>
      <c r="G8185" s="32" t="n">
        <v>372805.15</v>
      </c>
    </row>
    <row r="8186">
      <c r="A8186" t="inlineStr">
        <is>
          <t>L0216568</t>
        </is>
      </c>
      <c r="B8186" t="inlineStr">
        <is>
          <t>2026-05-06</t>
        </is>
      </c>
      <c r="C8186" t="inlineStr">
        <is>
          <t>home_use</t>
        </is>
      </c>
      <c r="D8186" t="inlineStr">
        <is>
          <t>IMP00490</t>
        </is>
      </c>
      <c r="E8186" t="inlineStr">
        <is>
          <t>T103425</t>
        </is>
      </c>
      <c r="F8186" s="32" t="n">
        <v>4707788.41</v>
      </c>
      <c r="G8186" s="32" t="n">
        <v>470778.84</v>
      </c>
    </row>
    <row r="8187">
      <c r="A8187" t="inlineStr">
        <is>
          <t>L0216594</t>
        </is>
      </c>
      <c r="B8187" t="inlineStr">
        <is>
          <t>2026-05-06</t>
        </is>
      </c>
      <c r="C8187" t="inlineStr">
        <is>
          <t>home_use</t>
        </is>
      </c>
      <c r="D8187" t="inlineStr">
        <is>
          <t>IMP00643</t>
        </is>
      </c>
      <c r="E8187" t="inlineStr">
        <is>
          <t>T104498</t>
        </is>
      </c>
      <c r="F8187" s="32" t="n">
        <v>932436.96</v>
      </c>
      <c r="G8187" s="32" t="n">
        <v>93243.7</v>
      </c>
    </row>
    <row r="8188">
      <c r="A8188" t="inlineStr">
        <is>
          <t>L0216595</t>
        </is>
      </c>
      <c r="B8188" t="inlineStr">
        <is>
          <t>2026-05-06</t>
        </is>
      </c>
      <c r="C8188" t="inlineStr">
        <is>
          <t>home_use</t>
        </is>
      </c>
      <c r="D8188" t="inlineStr">
        <is>
          <t>IMP00643</t>
        </is>
      </c>
      <c r="E8188" t="inlineStr">
        <is>
          <t>T104498</t>
        </is>
      </c>
      <c r="F8188" s="32" t="n">
        <v>426934.7</v>
      </c>
      <c r="G8188" s="32" t="n">
        <v>42693.47</v>
      </c>
    </row>
    <row r="8189">
      <c r="A8189" t="inlineStr">
        <is>
          <t>L0216596</t>
        </is>
      </c>
      <c r="B8189" t="inlineStr">
        <is>
          <t>2026-05-06</t>
        </is>
      </c>
      <c r="C8189" t="inlineStr">
        <is>
          <t>home_use</t>
        </is>
      </c>
      <c r="D8189" t="inlineStr">
        <is>
          <t>IMP00643</t>
        </is>
      </c>
      <c r="E8189" t="inlineStr">
        <is>
          <t>T104498</t>
        </is>
      </c>
      <c r="F8189" s="32" t="n">
        <v>928872.11</v>
      </c>
      <c r="G8189" s="32" t="n">
        <v>92887.21000000001</v>
      </c>
    </row>
    <row r="8190">
      <c r="A8190" t="inlineStr">
        <is>
          <t>L0216597</t>
        </is>
      </c>
      <c r="B8190" t="inlineStr">
        <is>
          <t>2026-05-06</t>
        </is>
      </c>
      <c r="C8190" t="inlineStr">
        <is>
          <t>home_use</t>
        </is>
      </c>
      <c r="D8190" t="inlineStr">
        <is>
          <t>IMP00643</t>
        </is>
      </c>
      <c r="E8190" t="inlineStr">
        <is>
          <t>T104498</t>
        </is>
      </c>
      <c r="F8190" s="32" t="n">
        <v>1401722.58</v>
      </c>
      <c r="G8190" s="32" t="n">
        <v>140172.26</v>
      </c>
    </row>
    <row r="8191">
      <c r="A8191" t="inlineStr">
        <is>
          <t>L0216604</t>
        </is>
      </c>
      <c r="B8191" t="inlineStr">
        <is>
          <t>2026-05-06</t>
        </is>
      </c>
      <c r="C8191" t="inlineStr">
        <is>
          <t>temporary_admission</t>
        </is>
      </c>
      <c r="D8191" t="inlineStr">
        <is>
          <t>IMP00711</t>
        </is>
      </c>
      <c r="E8191" t="inlineStr">
        <is>
          <t>T104974</t>
        </is>
      </c>
      <c r="F8191" s="32" t="n">
        <v>553400.9399999999</v>
      </c>
      <c r="G8191" s="32" t="n">
        <v>0</v>
      </c>
    </row>
    <row r="8192">
      <c r="A8192" t="inlineStr">
        <is>
          <t>L0216640</t>
        </is>
      </c>
      <c r="B8192" t="inlineStr">
        <is>
          <t>2026-05-06</t>
        </is>
      </c>
      <c r="C8192" t="inlineStr">
        <is>
          <t>home_use</t>
        </is>
      </c>
      <c r="D8192" t="inlineStr">
        <is>
          <t>IMP00892</t>
        </is>
      </c>
      <c r="E8192" t="inlineStr">
        <is>
          <t>T106240</t>
        </is>
      </c>
      <c r="F8192" s="32" t="n">
        <v>2405494.72</v>
      </c>
      <c r="G8192" s="32" t="n">
        <v>252576.95</v>
      </c>
    </row>
    <row r="8193">
      <c r="A8193" t="inlineStr">
        <is>
          <t>L0216643</t>
        </is>
      </c>
      <c r="B8193" t="inlineStr">
        <is>
          <t>2026-05-06</t>
        </is>
      </c>
      <c r="C8193" t="inlineStr">
        <is>
          <t>home_use</t>
        </is>
      </c>
      <c r="D8193" t="inlineStr">
        <is>
          <t>IMP00926</t>
        </is>
      </c>
      <c r="E8193" t="inlineStr">
        <is>
          <t>T106477</t>
        </is>
      </c>
      <c r="F8193" s="32" t="n">
        <v>16252865.44</v>
      </c>
      <c r="G8193" s="32" t="n">
        <v>1706550.87</v>
      </c>
    </row>
    <row r="8194">
      <c r="A8194" t="inlineStr">
        <is>
          <t>L0216644</t>
        </is>
      </c>
      <c r="B8194" t="inlineStr">
        <is>
          <t>2026-05-06</t>
        </is>
      </c>
      <c r="C8194" t="inlineStr">
        <is>
          <t>home_use</t>
        </is>
      </c>
      <c r="D8194" t="inlineStr">
        <is>
          <t>IMP00926</t>
        </is>
      </c>
      <c r="E8194" t="inlineStr">
        <is>
          <t>T106477</t>
        </is>
      </c>
      <c r="F8194" s="32" t="n">
        <v>248556.81</v>
      </c>
      <c r="G8194" s="32" t="n">
        <v>26595.58</v>
      </c>
    </row>
    <row r="8195">
      <c r="A8195" t="inlineStr">
        <is>
          <t>L0216645</t>
        </is>
      </c>
      <c r="B8195" t="inlineStr">
        <is>
          <t>2026-05-06</t>
        </is>
      </c>
      <c r="C8195" t="inlineStr">
        <is>
          <t>home_use</t>
        </is>
      </c>
      <c r="D8195" t="inlineStr">
        <is>
          <t>IMP00926</t>
        </is>
      </c>
      <c r="E8195" t="inlineStr">
        <is>
          <t>T106477</t>
        </is>
      </c>
      <c r="F8195" s="32" t="n">
        <v>7031150.54</v>
      </c>
      <c r="G8195" s="32" t="n">
        <v>703115.05</v>
      </c>
    </row>
    <row r="8196">
      <c r="A8196" t="inlineStr">
        <is>
          <t>L0216648</t>
        </is>
      </c>
      <c r="B8196" t="inlineStr">
        <is>
          <t>2026-05-06</t>
        </is>
      </c>
      <c r="C8196" t="inlineStr">
        <is>
          <t>home_use</t>
        </is>
      </c>
      <c r="D8196" t="inlineStr">
        <is>
          <t>IMP00950</t>
        </is>
      </c>
      <c r="F8196" s="32" t="n">
        <v>749072.99</v>
      </c>
      <c r="G8196" s="32" t="n">
        <v>87641.53999999999</v>
      </c>
    </row>
    <row r="8197">
      <c r="A8197" t="inlineStr">
        <is>
          <t>L0216649</t>
        </is>
      </c>
      <c r="B8197" t="inlineStr">
        <is>
          <t>2026-05-06</t>
        </is>
      </c>
      <c r="C8197" t="inlineStr">
        <is>
          <t>home_use</t>
        </is>
      </c>
      <c r="D8197" t="inlineStr">
        <is>
          <t>IMP00950</t>
        </is>
      </c>
      <c r="F8197" s="32" t="n">
        <v>278191.37</v>
      </c>
      <c r="G8197" s="32" t="n">
        <v>34773.92</v>
      </c>
    </row>
    <row r="8198">
      <c r="A8198" t="inlineStr">
        <is>
          <t>L0216660</t>
        </is>
      </c>
      <c r="B8198" t="inlineStr">
        <is>
          <t>2026-05-06</t>
        </is>
      </c>
      <c r="C8198" t="inlineStr">
        <is>
          <t>home_use</t>
        </is>
      </c>
      <c r="D8198" t="inlineStr">
        <is>
          <t>IMP00999</t>
        </is>
      </c>
      <c r="E8198" t="inlineStr">
        <is>
          <t>T106987</t>
        </is>
      </c>
      <c r="F8198" s="32" t="n">
        <v>624230.48</v>
      </c>
      <c r="G8198" s="32" t="n">
        <v>62423.05</v>
      </c>
    </row>
    <row r="8199">
      <c r="A8199" t="inlineStr">
        <is>
          <t>L0216663</t>
        </is>
      </c>
      <c r="B8199" t="inlineStr">
        <is>
          <t>2026-05-06</t>
        </is>
      </c>
      <c r="C8199" t="inlineStr">
        <is>
          <t>home_use</t>
        </is>
      </c>
      <c r="D8199" t="inlineStr">
        <is>
          <t>IMP00999</t>
        </is>
      </c>
      <c r="E8199" t="inlineStr">
        <is>
          <t>T106987</t>
        </is>
      </c>
      <c r="F8199" s="32" t="n">
        <v>9326964.380000001</v>
      </c>
      <c r="G8199" s="32" t="n">
        <v>932696.4399999999</v>
      </c>
    </row>
    <row r="8200">
      <c r="A8200" t="inlineStr">
        <is>
          <t>L0216670</t>
        </is>
      </c>
      <c r="B8200" t="inlineStr">
        <is>
          <t>2026-05-06</t>
        </is>
      </c>
      <c r="C8200" t="inlineStr">
        <is>
          <t>home_use</t>
        </is>
      </c>
      <c r="D8200" t="inlineStr">
        <is>
          <t>IMP01037</t>
        </is>
      </c>
      <c r="E8200" t="inlineStr">
        <is>
          <t>T107258</t>
        </is>
      </c>
      <c r="F8200" s="32" t="n">
        <v>429570.18</v>
      </c>
      <c r="G8200" s="32" t="n">
        <v>51548.42</v>
      </c>
    </row>
    <row r="8201">
      <c r="A8201" t="inlineStr">
        <is>
          <t>L0216677</t>
        </is>
      </c>
      <c r="B8201" t="inlineStr">
        <is>
          <t>2026-05-06</t>
        </is>
      </c>
      <c r="C8201" t="inlineStr">
        <is>
          <t>home_use</t>
        </is>
      </c>
      <c r="D8201" t="inlineStr">
        <is>
          <t>IMP01089</t>
        </is>
      </c>
      <c r="E8201" t="inlineStr">
        <is>
          <t>T107617</t>
        </is>
      </c>
      <c r="F8201" s="32" t="n">
        <v>1297298.05</v>
      </c>
      <c r="G8201" s="32" t="n">
        <v>136216.3</v>
      </c>
    </row>
    <row r="8202">
      <c r="A8202" t="inlineStr">
        <is>
          <t>L0216682</t>
        </is>
      </c>
      <c r="B8202" t="inlineStr">
        <is>
          <t>2026-05-06</t>
        </is>
      </c>
      <c r="C8202" t="inlineStr">
        <is>
          <t>home_use</t>
        </is>
      </c>
      <c r="D8202" t="inlineStr">
        <is>
          <t>IMP01142</t>
        </is>
      </c>
      <c r="E8202" t="inlineStr">
        <is>
          <t>T107992</t>
        </is>
      </c>
      <c r="F8202" s="32" t="n">
        <v>654009.2</v>
      </c>
      <c r="G8202" s="32" t="n">
        <v>73249.03</v>
      </c>
    </row>
    <row r="8203">
      <c r="A8203" t="inlineStr">
        <is>
          <t>L0216683</t>
        </is>
      </c>
      <c r="B8203" t="inlineStr">
        <is>
          <t>2026-05-06</t>
        </is>
      </c>
      <c r="C8203" t="inlineStr">
        <is>
          <t>home_use</t>
        </is>
      </c>
      <c r="D8203" t="inlineStr">
        <is>
          <t>IMP01142</t>
        </is>
      </c>
      <c r="E8203" t="inlineStr">
        <is>
          <t>T107992</t>
        </is>
      </c>
      <c r="F8203" s="32" t="n">
        <v>2125879.19</v>
      </c>
      <c r="G8203" s="32" t="n">
        <v>238098.47</v>
      </c>
    </row>
    <row r="8204">
      <c r="A8204" t="inlineStr">
        <is>
          <t>L0216685</t>
        </is>
      </c>
      <c r="B8204" t="inlineStr">
        <is>
          <t>2026-05-06</t>
        </is>
      </c>
      <c r="C8204" t="inlineStr">
        <is>
          <t>home_use</t>
        </is>
      </c>
      <c r="D8204" t="inlineStr">
        <is>
          <t>IMP01142</t>
        </is>
      </c>
      <c r="E8204" t="inlineStr">
        <is>
          <t>T107992</t>
        </is>
      </c>
      <c r="F8204" s="32" t="n">
        <v>1089283.83</v>
      </c>
      <c r="G8204" s="32" t="n">
        <v>121999.79</v>
      </c>
    </row>
    <row r="8205">
      <c r="A8205" t="inlineStr">
        <is>
          <t>L0216686</t>
        </is>
      </c>
      <c r="B8205" t="inlineStr">
        <is>
          <t>2026-05-06</t>
        </is>
      </c>
      <c r="C8205" t="inlineStr">
        <is>
          <t>warehouse_out</t>
        </is>
      </c>
      <c r="D8205" t="inlineStr">
        <is>
          <t>IMP01142</t>
        </is>
      </c>
      <c r="E8205" t="inlineStr">
        <is>
          <t>T107992</t>
        </is>
      </c>
      <c r="F8205" s="32" t="n">
        <v>471451.47</v>
      </c>
      <c r="G8205" s="32" t="n">
        <v>52802.56</v>
      </c>
    </row>
    <row r="8206">
      <c r="A8206" t="inlineStr">
        <is>
          <t>L0216702</t>
        </is>
      </c>
      <c r="B8206" t="inlineStr">
        <is>
          <t>2026-05-06</t>
        </is>
      </c>
      <c r="C8206" t="inlineStr">
        <is>
          <t>home_use</t>
        </is>
      </c>
      <c r="D8206" t="inlineStr">
        <is>
          <t>IMP01255</t>
        </is>
      </c>
      <c r="E8206" t="inlineStr">
        <is>
          <t>T108782</t>
        </is>
      </c>
      <c r="F8206" s="32" t="n">
        <v>2857966.1</v>
      </c>
      <c r="G8206" s="32" t="n">
        <v>285796.61</v>
      </c>
    </row>
    <row r="8207">
      <c r="A8207" t="inlineStr">
        <is>
          <t>L0216703</t>
        </is>
      </c>
      <c r="B8207" t="inlineStr">
        <is>
          <t>2026-05-06</t>
        </is>
      </c>
      <c r="C8207" t="inlineStr">
        <is>
          <t>home_use</t>
        </is>
      </c>
      <c r="D8207" t="inlineStr">
        <is>
          <t>IMP01255</t>
        </is>
      </c>
      <c r="E8207" t="inlineStr">
        <is>
          <t>T108782</t>
        </is>
      </c>
      <c r="F8207" s="32" t="n">
        <v>11894870.93</v>
      </c>
      <c r="G8207" s="32" t="n">
        <v>1189487.09</v>
      </c>
    </row>
    <row r="8208">
      <c r="A8208" t="inlineStr">
        <is>
          <t>L0216714</t>
        </is>
      </c>
      <c r="B8208" t="inlineStr">
        <is>
          <t>2026-05-06</t>
        </is>
      </c>
      <c r="C8208" t="inlineStr">
        <is>
          <t>home_use</t>
        </is>
      </c>
      <c r="D8208" t="inlineStr">
        <is>
          <t>IMP01283</t>
        </is>
      </c>
      <c r="E8208" t="inlineStr">
        <is>
          <t>T108974</t>
        </is>
      </c>
      <c r="F8208" s="32" t="n">
        <v>703630.66</v>
      </c>
      <c r="G8208" s="32" t="n">
        <v>87953.83</v>
      </c>
    </row>
    <row r="8209">
      <c r="A8209" t="inlineStr">
        <is>
          <t>L0216721</t>
        </is>
      </c>
      <c r="B8209" t="inlineStr">
        <is>
          <t>2026-05-06</t>
        </is>
      </c>
      <c r="C8209" t="inlineStr">
        <is>
          <t>home_use</t>
        </is>
      </c>
      <c r="D8209" t="inlineStr">
        <is>
          <t>IMP01310</t>
        </is>
      </c>
      <c r="E8209" t="inlineStr">
        <is>
          <t>T109167</t>
        </is>
      </c>
      <c r="F8209" s="32" t="n">
        <v>403855.59</v>
      </c>
      <c r="G8209" s="32" t="n">
        <v>43212.55</v>
      </c>
    </row>
    <row r="8210">
      <c r="A8210" t="inlineStr">
        <is>
          <t>L0216722</t>
        </is>
      </c>
      <c r="B8210" t="inlineStr">
        <is>
          <t>2026-05-06</t>
        </is>
      </c>
      <c r="C8210" t="inlineStr">
        <is>
          <t>home_use</t>
        </is>
      </c>
      <c r="D8210" t="inlineStr">
        <is>
          <t>IMP01310</t>
        </is>
      </c>
      <c r="E8210" t="inlineStr">
        <is>
          <t>T109167</t>
        </is>
      </c>
      <c r="F8210" s="32" t="n">
        <v>491756.07</v>
      </c>
      <c r="G8210" s="32" t="n">
        <v>52617.9</v>
      </c>
    </row>
    <row r="8211">
      <c r="A8211" t="inlineStr">
        <is>
          <t>L0216724</t>
        </is>
      </c>
      <c r="B8211" t="inlineStr">
        <is>
          <t>2026-05-06</t>
        </is>
      </c>
      <c r="C8211" t="inlineStr">
        <is>
          <t>home_use</t>
        </is>
      </c>
      <c r="D8211" t="inlineStr">
        <is>
          <t>IMP01310</t>
        </is>
      </c>
      <c r="E8211" t="inlineStr">
        <is>
          <t>T109167</t>
        </is>
      </c>
      <c r="F8211" s="32" t="n">
        <v>705081.52</v>
      </c>
      <c r="G8211" s="32" t="n">
        <v>75443.72</v>
      </c>
    </row>
    <row r="8212">
      <c r="A8212" t="inlineStr">
        <is>
          <t>L0216725</t>
        </is>
      </c>
      <c r="B8212" t="inlineStr">
        <is>
          <t>2026-05-06</t>
        </is>
      </c>
      <c r="C8212" t="inlineStr">
        <is>
          <t>home_use</t>
        </is>
      </c>
      <c r="D8212" t="inlineStr">
        <is>
          <t>IMP01310</t>
        </is>
      </c>
      <c r="E8212" t="inlineStr">
        <is>
          <t>T109167</t>
        </is>
      </c>
      <c r="F8212" s="32" t="n">
        <v>1922867.65</v>
      </c>
      <c r="G8212" s="32" t="n">
        <v>205746.84</v>
      </c>
    </row>
    <row r="8213">
      <c r="A8213" t="inlineStr">
        <is>
          <t>L0216726</t>
        </is>
      </c>
      <c r="B8213" t="inlineStr">
        <is>
          <t>2026-05-06</t>
        </is>
      </c>
      <c r="C8213" t="inlineStr">
        <is>
          <t>home_use</t>
        </is>
      </c>
      <c r="D8213" t="inlineStr">
        <is>
          <t>IMP01310</t>
        </is>
      </c>
      <c r="E8213" t="inlineStr">
        <is>
          <t>T109167</t>
        </is>
      </c>
      <c r="F8213" s="32" t="n">
        <v>198848.51</v>
      </c>
      <c r="G8213" s="32" t="n">
        <v>24856.06</v>
      </c>
    </row>
    <row r="8214">
      <c r="A8214" t="inlineStr">
        <is>
          <t>L0216727</t>
        </is>
      </c>
      <c r="B8214" t="inlineStr">
        <is>
          <t>2026-05-06</t>
        </is>
      </c>
      <c r="C8214" t="inlineStr">
        <is>
          <t>warehouse_out</t>
        </is>
      </c>
      <c r="D8214" t="inlineStr">
        <is>
          <t>IMP01310</t>
        </is>
      </c>
      <c r="E8214" t="inlineStr">
        <is>
          <t>T109167</t>
        </is>
      </c>
      <c r="F8214" s="32" t="n">
        <v>1101455.69</v>
      </c>
      <c r="G8214" s="32" t="n">
        <v>117855.76</v>
      </c>
    </row>
    <row r="8215">
      <c r="A8215" t="inlineStr">
        <is>
          <t>L0216728</t>
        </is>
      </c>
      <c r="B8215" t="inlineStr">
        <is>
          <t>2026-05-06</t>
        </is>
      </c>
      <c r="C8215" t="inlineStr">
        <is>
          <t>warehouse_out</t>
        </is>
      </c>
      <c r="D8215" t="inlineStr">
        <is>
          <t>IMP01310</t>
        </is>
      </c>
      <c r="E8215" t="inlineStr">
        <is>
          <t>T109167</t>
        </is>
      </c>
      <c r="F8215" s="32" t="n">
        <v>1810818.37</v>
      </c>
      <c r="G8215" s="32" t="n">
        <v>226352.3</v>
      </c>
    </row>
    <row r="8216">
      <c r="A8216" t="inlineStr">
        <is>
          <t>L0216729</t>
        </is>
      </c>
      <c r="B8216" t="inlineStr">
        <is>
          <t>2026-05-06</t>
        </is>
      </c>
      <c r="C8216" t="inlineStr">
        <is>
          <t>home_use</t>
        </is>
      </c>
      <c r="D8216" t="inlineStr">
        <is>
          <t>IMP01310</t>
        </is>
      </c>
      <c r="E8216" t="inlineStr">
        <is>
          <t>T109167</t>
        </is>
      </c>
      <c r="F8216" s="32" t="n">
        <v>2302788.11</v>
      </c>
      <c r="G8216" s="32" t="n">
        <v>246398.33</v>
      </c>
    </row>
    <row r="8217">
      <c r="A8217" t="inlineStr">
        <is>
          <t>L0216768</t>
        </is>
      </c>
      <c r="B8217" t="inlineStr">
        <is>
          <t>2026-05-07</t>
        </is>
      </c>
      <c r="C8217" t="inlineStr">
        <is>
          <t>home_use</t>
        </is>
      </c>
      <c r="D8217" t="inlineStr">
        <is>
          <t>IMP00063</t>
        </is>
      </c>
      <c r="E8217" t="inlineStr">
        <is>
          <t>T100440</t>
        </is>
      </c>
      <c r="F8217" s="32" t="n">
        <v>823405.91</v>
      </c>
      <c r="G8217" s="32" t="n">
        <v>94691.67999999999</v>
      </c>
    </row>
    <row r="8218">
      <c r="A8218" t="inlineStr">
        <is>
          <t>L0216769</t>
        </is>
      </c>
      <c r="B8218" t="inlineStr">
        <is>
          <t>2026-05-07</t>
        </is>
      </c>
      <c r="C8218" t="inlineStr">
        <is>
          <t>home_use</t>
        </is>
      </c>
      <c r="D8218" t="inlineStr">
        <is>
          <t>IMP00063</t>
        </is>
      </c>
      <c r="E8218" t="inlineStr">
        <is>
          <t>T100440</t>
        </is>
      </c>
      <c r="F8218" s="32" t="n">
        <v>222460.36</v>
      </c>
      <c r="G8218" s="32" t="n">
        <v>25582.94</v>
      </c>
    </row>
    <row r="8219">
      <c r="A8219" t="inlineStr">
        <is>
          <t>L0216770</t>
        </is>
      </c>
      <c r="B8219" t="inlineStr">
        <is>
          <t>2026-05-07</t>
        </is>
      </c>
      <c r="C8219" t="inlineStr">
        <is>
          <t>home_use</t>
        </is>
      </c>
      <c r="D8219" t="inlineStr">
        <is>
          <t>IMP00063</t>
        </is>
      </c>
      <c r="E8219" t="inlineStr">
        <is>
          <t>T100440</t>
        </is>
      </c>
      <c r="F8219" s="32" t="n">
        <v>654266.76</v>
      </c>
      <c r="G8219" s="32" t="n">
        <v>75240.67999999999</v>
      </c>
    </row>
    <row r="8220">
      <c r="A8220" t="inlineStr">
        <is>
          <t>L0216771</t>
        </is>
      </c>
      <c r="B8220" t="inlineStr">
        <is>
          <t>2026-05-07</t>
        </is>
      </c>
      <c r="C8220" t="inlineStr">
        <is>
          <t>home_use</t>
        </is>
      </c>
      <c r="D8220" t="inlineStr">
        <is>
          <t>IMP00063</t>
        </is>
      </c>
      <c r="E8220" t="inlineStr">
        <is>
          <t>T100440</t>
        </is>
      </c>
      <c r="F8220" s="32" t="n">
        <v>269257.44</v>
      </c>
      <c r="G8220" s="32" t="n">
        <v>30964.61</v>
      </c>
    </row>
    <row r="8221">
      <c r="A8221" t="inlineStr">
        <is>
          <t>L0216772</t>
        </is>
      </c>
      <c r="B8221" t="inlineStr">
        <is>
          <t>2026-05-07</t>
        </is>
      </c>
      <c r="C8221" t="inlineStr">
        <is>
          <t>home_use</t>
        </is>
      </c>
      <c r="D8221" t="inlineStr">
        <is>
          <t>IMP00063</t>
        </is>
      </c>
      <c r="E8221" t="inlineStr">
        <is>
          <t>T100440</t>
        </is>
      </c>
      <c r="F8221" s="32" t="n">
        <v>957390.77</v>
      </c>
      <c r="G8221" s="32" t="n">
        <v>110099.94</v>
      </c>
    </row>
    <row r="8222">
      <c r="A8222" t="inlineStr">
        <is>
          <t>L0216773</t>
        </is>
      </c>
      <c r="B8222" t="inlineStr">
        <is>
          <t>2026-05-07</t>
        </is>
      </c>
      <c r="C8222" t="inlineStr">
        <is>
          <t>home_use</t>
        </is>
      </c>
      <c r="D8222" t="inlineStr">
        <is>
          <t>IMP00063</t>
        </is>
      </c>
      <c r="E8222" t="inlineStr">
        <is>
          <t>T100440</t>
        </is>
      </c>
      <c r="F8222" s="32" t="n">
        <v>354147.37</v>
      </c>
      <c r="G8222" s="32" t="n">
        <v>40726.95</v>
      </c>
    </row>
    <row r="8223">
      <c r="A8223" t="inlineStr">
        <is>
          <t>L0216774</t>
        </is>
      </c>
      <c r="B8223" t="inlineStr">
        <is>
          <t>2026-05-07</t>
        </is>
      </c>
      <c r="C8223" t="inlineStr">
        <is>
          <t>home_use</t>
        </is>
      </c>
      <c r="D8223" t="inlineStr">
        <is>
          <t>IMP00063</t>
        </is>
      </c>
      <c r="E8223" t="inlineStr">
        <is>
          <t>T100440</t>
        </is>
      </c>
      <c r="F8223" s="32" t="n">
        <v>1427510.51</v>
      </c>
      <c r="G8223" s="32" t="n">
        <v>164163.71</v>
      </c>
    </row>
    <row r="8224">
      <c r="A8224" t="inlineStr">
        <is>
          <t>L0216777</t>
        </is>
      </c>
      <c r="B8224" t="inlineStr">
        <is>
          <t>2026-05-07</t>
        </is>
      </c>
      <c r="C8224" t="inlineStr">
        <is>
          <t>home_use</t>
        </is>
      </c>
      <c r="D8224" t="inlineStr">
        <is>
          <t>IMP00095</t>
        </is>
      </c>
      <c r="E8224" t="inlineStr">
        <is>
          <t>T100033</t>
        </is>
      </c>
      <c r="F8224" s="32" t="n">
        <v>1103842.12</v>
      </c>
      <c r="G8224" s="32" t="n">
        <v>143499.48</v>
      </c>
    </row>
    <row r="8225">
      <c r="A8225" t="inlineStr">
        <is>
          <t>L0216809</t>
        </is>
      </c>
      <c r="B8225" t="inlineStr">
        <is>
          <t>2026-05-07</t>
        </is>
      </c>
      <c r="C8225" t="inlineStr">
        <is>
          <t>home_use</t>
        </is>
      </c>
      <c r="D8225" t="inlineStr">
        <is>
          <t>IMP00306</t>
        </is>
      </c>
      <c r="E8225" t="inlineStr">
        <is>
          <t>T102141</t>
        </is>
      </c>
      <c r="F8225" s="32" t="n">
        <v>551188.11</v>
      </c>
      <c r="G8225" s="32" t="n">
        <v>57874.75</v>
      </c>
    </row>
    <row r="8226">
      <c r="A8226" t="inlineStr">
        <is>
          <t>L0216810</t>
        </is>
      </c>
      <c r="B8226" t="inlineStr">
        <is>
          <t>2026-05-07</t>
        </is>
      </c>
      <c r="C8226" t="inlineStr">
        <is>
          <t>home_use</t>
        </is>
      </c>
      <c r="D8226" t="inlineStr">
        <is>
          <t>IMP00306</t>
        </is>
      </c>
      <c r="E8226" t="inlineStr">
        <is>
          <t>T102141</t>
        </is>
      </c>
      <c r="F8226" s="32" t="n">
        <v>958428.5</v>
      </c>
      <c r="G8226" s="32" t="n">
        <v>119803.56</v>
      </c>
    </row>
    <row r="8227">
      <c r="A8227" t="inlineStr">
        <is>
          <t>L0216811</t>
        </is>
      </c>
      <c r="B8227" t="inlineStr">
        <is>
          <t>2026-05-07</t>
        </is>
      </c>
      <c r="C8227" t="inlineStr">
        <is>
          <t>home_use</t>
        </is>
      </c>
      <c r="D8227" t="inlineStr">
        <is>
          <t>IMP00306</t>
        </is>
      </c>
      <c r="E8227" t="inlineStr">
        <is>
          <t>T102141</t>
        </is>
      </c>
      <c r="F8227" s="32" t="n">
        <v>307447.31</v>
      </c>
      <c r="G8227" s="32" t="n">
        <v>32281.97</v>
      </c>
    </row>
    <row r="8228">
      <c r="A8228" t="inlineStr">
        <is>
          <t>L0216836</t>
        </is>
      </c>
      <c r="B8228" t="inlineStr">
        <is>
          <t>2026-05-07</t>
        </is>
      </c>
      <c r="C8228" t="inlineStr">
        <is>
          <t>home_use</t>
        </is>
      </c>
      <c r="D8228" t="inlineStr">
        <is>
          <t>IMP00448</t>
        </is>
      </c>
      <c r="E8228" t="inlineStr">
        <is>
          <t>T103130</t>
        </is>
      </c>
      <c r="F8228" s="32" t="n">
        <v>40063542.7</v>
      </c>
      <c r="G8228" s="32" t="n">
        <v>4006354.27</v>
      </c>
    </row>
    <row r="8229">
      <c r="A8229" t="inlineStr">
        <is>
          <t>L0216839</t>
        </is>
      </c>
      <c r="B8229" t="inlineStr">
        <is>
          <t>2026-05-07</t>
        </is>
      </c>
      <c r="C8229" t="inlineStr">
        <is>
          <t>home_use</t>
        </is>
      </c>
      <c r="D8229" t="inlineStr">
        <is>
          <t>IMP00490</t>
        </is>
      </c>
      <c r="E8229" t="inlineStr">
        <is>
          <t>T103425</t>
        </is>
      </c>
      <c r="F8229" s="32" t="n">
        <v>2799448.48</v>
      </c>
      <c r="G8229" s="32" t="n">
        <v>335933.82</v>
      </c>
    </row>
    <row r="8230">
      <c r="A8230" t="inlineStr">
        <is>
          <t>L0216857</t>
        </is>
      </c>
      <c r="B8230" t="inlineStr">
        <is>
          <t>2026-05-07</t>
        </is>
      </c>
      <c r="C8230" t="inlineStr">
        <is>
          <t>home_use</t>
        </is>
      </c>
      <c r="D8230" t="inlineStr">
        <is>
          <t>IMP00643</t>
        </is>
      </c>
      <c r="E8230" t="inlineStr">
        <is>
          <t>T104498</t>
        </is>
      </c>
      <c r="F8230" s="32" t="n">
        <v>410195.52</v>
      </c>
      <c r="G8230" s="32" t="n">
        <v>41019.55</v>
      </c>
    </row>
    <row r="8231">
      <c r="A8231" t="inlineStr">
        <is>
          <t>L0216872</t>
        </is>
      </c>
      <c r="B8231" t="inlineStr">
        <is>
          <t>2026-05-07</t>
        </is>
      </c>
      <c r="C8231" t="inlineStr">
        <is>
          <t>home_use</t>
        </is>
      </c>
      <c r="D8231" t="inlineStr">
        <is>
          <t>IMP00753</t>
        </is>
      </c>
      <c r="E8231" t="inlineStr">
        <is>
          <t>T105264</t>
        </is>
      </c>
      <c r="F8231" s="32" t="n">
        <v>996202.38</v>
      </c>
      <c r="G8231" s="32" t="n">
        <v>104601.25</v>
      </c>
    </row>
    <row r="8232">
      <c r="A8232" t="inlineStr">
        <is>
          <t>L0216873</t>
        </is>
      </c>
      <c r="B8232" t="inlineStr">
        <is>
          <t>2026-05-07</t>
        </is>
      </c>
      <c r="C8232" t="inlineStr">
        <is>
          <t>home_use</t>
        </is>
      </c>
      <c r="D8232" t="inlineStr">
        <is>
          <t>IMP00753</t>
        </is>
      </c>
      <c r="E8232" t="inlineStr">
        <is>
          <t>T105264</t>
        </is>
      </c>
      <c r="F8232" s="32" t="n">
        <v>1259777.32</v>
      </c>
      <c r="G8232" s="32" t="n">
        <v>132276.62</v>
      </c>
    </row>
    <row r="8233">
      <c r="A8233" t="inlineStr">
        <is>
          <t>L0216903</t>
        </is>
      </c>
      <c r="B8233" t="inlineStr">
        <is>
          <t>2026-05-07</t>
        </is>
      </c>
      <c r="C8233" t="inlineStr">
        <is>
          <t>home_use</t>
        </is>
      </c>
      <c r="D8233" t="inlineStr">
        <is>
          <t>IMP00926</t>
        </is>
      </c>
      <c r="E8233" t="inlineStr">
        <is>
          <t>T106477</t>
        </is>
      </c>
      <c r="F8233" s="32" t="n">
        <v>32820231.92</v>
      </c>
      <c r="G8233" s="32" t="n">
        <v>3446124.35</v>
      </c>
    </row>
    <row r="8234">
      <c r="A8234" t="inlineStr">
        <is>
          <t>L0216904</t>
        </is>
      </c>
      <c r="B8234" t="inlineStr">
        <is>
          <t>2026-05-07</t>
        </is>
      </c>
      <c r="C8234" t="inlineStr">
        <is>
          <t>home_use</t>
        </is>
      </c>
      <c r="D8234" t="inlineStr">
        <is>
          <t>IMP00926</t>
        </is>
      </c>
      <c r="E8234" t="inlineStr">
        <is>
          <t>T106477</t>
        </is>
      </c>
      <c r="F8234" s="32" t="n">
        <v>6457151.6</v>
      </c>
      <c r="G8234" s="32" t="n">
        <v>645715.16</v>
      </c>
    </row>
    <row r="8235">
      <c r="A8235" t="inlineStr">
        <is>
          <t>L0216905</t>
        </is>
      </c>
      <c r="B8235" t="inlineStr">
        <is>
          <t>2026-05-07</t>
        </is>
      </c>
      <c r="C8235" t="inlineStr">
        <is>
          <t>home_use</t>
        </is>
      </c>
      <c r="D8235" t="inlineStr">
        <is>
          <t>IMP00926</t>
        </is>
      </c>
      <c r="E8235" t="inlineStr">
        <is>
          <t>T106477</t>
        </is>
      </c>
      <c r="F8235" s="32" t="n">
        <v>8403184.5</v>
      </c>
      <c r="G8235" s="32" t="n">
        <v>882334.37</v>
      </c>
    </row>
    <row r="8236">
      <c r="A8236" t="inlineStr">
        <is>
          <t>L0216906</t>
        </is>
      </c>
      <c r="B8236" t="inlineStr">
        <is>
          <t>2026-05-07</t>
        </is>
      </c>
      <c r="C8236" t="inlineStr">
        <is>
          <t>home_use</t>
        </is>
      </c>
      <c r="D8236" t="inlineStr">
        <is>
          <t>IMP00926</t>
        </is>
      </c>
      <c r="E8236" t="inlineStr">
        <is>
          <t>T106477</t>
        </is>
      </c>
      <c r="F8236" s="32" t="n">
        <v>19266168.57</v>
      </c>
      <c r="G8236" s="32" t="n">
        <v>2022947.7</v>
      </c>
    </row>
    <row r="8237">
      <c r="A8237" t="inlineStr">
        <is>
          <t>L0216908</t>
        </is>
      </c>
      <c r="B8237" t="inlineStr">
        <is>
          <t>2026-05-07</t>
        </is>
      </c>
      <c r="C8237" t="inlineStr">
        <is>
          <t>home_use</t>
        </is>
      </c>
      <c r="D8237" t="inlineStr">
        <is>
          <t>IMP00926</t>
        </is>
      </c>
      <c r="E8237" t="inlineStr">
        <is>
          <t>T106477</t>
        </is>
      </c>
      <c r="F8237" s="32" t="n">
        <v>8213931.81</v>
      </c>
      <c r="G8237" s="32" t="n">
        <v>821393.1800000001</v>
      </c>
    </row>
    <row r="8238">
      <c r="A8238" t="inlineStr">
        <is>
          <t>L0216912</t>
        </is>
      </c>
      <c r="B8238" t="inlineStr">
        <is>
          <t>2026-05-07</t>
        </is>
      </c>
      <c r="C8238" t="inlineStr">
        <is>
          <t>home_use</t>
        </is>
      </c>
      <c r="D8238" t="inlineStr">
        <is>
          <t>IMP00950</t>
        </is>
      </c>
      <c r="F8238" s="32" t="n">
        <v>629642.36</v>
      </c>
      <c r="G8238" s="32" t="n">
        <v>73668.16</v>
      </c>
    </row>
    <row r="8239">
      <c r="A8239" t="inlineStr">
        <is>
          <t>L0216913</t>
        </is>
      </c>
      <c r="B8239" t="inlineStr">
        <is>
          <t>2026-05-07</t>
        </is>
      </c>
      <c r="C8239" t="inlineStr">
        <is>
          <t>home_use</t>
        </is>
      </c>
      <c r="D8239" t="inlineStr">
        <is>
          <t>IMP00950</t>
        </is>
      </c>
      <c r="F8239" s="32" t="n">
        <v>954106.26</v>
      </c>
      <c r="G8239" s="32" t="n">
        <v>124033.81</v>
      </c>
    </row>
    <row r="8240">
      <c r="A8240" t="inlineStr">
        <is>
          <t>L0216914</t>
        </is>
      </c>
      <c r="B8240" t="inlineStr">
        <is>
          <t>2026-05-07</t>
        </is>
      </c>
      <c r="C8240" t="inlineStr">
        <is>
          <t>home_use</t>
        </is>
      </c>
      <c r="D8240" t="inlineStr">
        <is>
          <t>IMP00950</t>
        </is>
      </c>
      <c r="F8240" s="32" t="n">
        <v>1041536.21</v>
      </c>
      <c r="G8240" s="32" t="n">
        <v>121859.74</v>
      </c>
    </row>
    <row r="8241">
      <c r="A8241" t="inlineStr">
        <is>
          <t>L0216915</t>
        </is>
      </c>
      <c r="B8241" t="inlineStr">
        <is>
          <t>2026-05-07</t>
        </is>
      </c>
      <c r="C8241" t="inlineStr">
        <is>
          <t>home_use</t>
        </is>
      </c>
      <c r="D8241" t="inlineStr">
        <is>
          <t>IMP00950</t>
        </is>
      </c>
      <c r="F8241" s="32" t="n">
        <v>1918177.22</v>
      </c>
      <c r="G8241" s="32" t="n">
        <v>249363.04</v>
      </c>
    </row>
    <row r="8242">
      <c r="A8242" t="inlineStr">
        <is>
          <t>L0216916</t>
        </is>
      </c>
      <c r="B8242" t="inlineStr">
        <is>
          <t>2026-05-07</t>
        </is>
      </c>
      <c r="C8242" t="inlineStr">
        <is>
          <t>home_use</t>
        </is>
      </c>
      <c r="D8242" t="inlineStr">
        <is>
          <t>IMP00950</t>
        </is>
      </c>
      <c r="F8242" s="32" t="n">
        <v>1999050.13</v>
      </c>
      <c r="G8242" s="32" t="n">
        <v>259876.52</v>
      </c>
    </row>
    <row r="8243">
      <c r="A8243" t="inlineStr">
        <is>
          <t>L0216934</t>
        </is>
      </c>
      <c r="B8243" t="inlineStr">
        <is>
          <t>2026-05-07</t>
        </is>
      </c>
      <c r="C8243" t="inlineStr">
        <is>
          <t>home_use</t>
        </is>
      </c>
      <c r="D8243" t="inlineStr">
        <is>
          <t>IMP01037</t>
        </is>
      </c>
      <c r="E8243" t="inlineStr">
        <is>
          <t>T107258</t>
        </is>
      </c>
      <c r="F8243" s="32" t="n">
        <v>943176.45</v>
      </c>
      <c r="G8243" s="32" t="n">
        <v>94317.64999999999</v>
      </c>
    </row>
    <row r="8244">
      <c r="A8244" t="inlineStr">
        <is>
          <t>L0216935</t>
        </is>
      </c>
      <c r="B8244" t="inlineStr">
        <is>
          <t>2026-05-07</t>
        </is>
      </c>
      <c r="C8244" t="inlineStr">
        <is>
          <t>home_use</t>
        </is>
      </c>
      <c r="D8244" t="inlineStr">
        <is>
          <t>IMP01037</t>
        </is>
      </c>
      <c r="E8244" t="inlineStr">
        <is>
          <t>T107258</t>
        </is>
      </c>
      <c r="F8244" s="32" t="n">
        <v>1854433.29</v>
      </c>
      <c r="G8244" s="32" t="n">
        <v>185443.33</v>
      </c>
    </row>
    <row r="8245">
      <c r="A8245" t="inlineStr">
        <is>
          <t>L0216936</t>
        </is>
      </c>
      <c r="B8245" t="inlineStr">
        <is>
          <t>2026-05-07</t>
        </is>
      </c>
      <c r="C8245" t="inlineStr">
        <is>
          <t>home_use</t>
        </is>
      </c>
      <c r="D8245" t="inlineStr">
        <is>
          <t>IMP01037</t>
        </is>
      </c>
      <c r="E8245" t="inlineStr">
        <is>
          <t>T107258</t>
        </is>
      </c>
      <c r="F8245" s="32" t="n">
        <v>4215324.53</v>
      </c>
      <c r="G8245" s="32" t="n">
        <v>421532.45</v>
      </c>
    </row>
    <row r="8246">
      <c r="A8246" t="inlineStr">
        <is>
          <t>L0216938</t>
        </is>
      </c>
      <c r="B8246" t="inlineStr">
        <is>
          <t>2026-05-07</t>
        </is>
      </c>
      <c r="C8246" t="inlineStr">
        <is>
          <t>warehouse_out</t>
        </is>
      </c>
      <c r="D8246" t="inlineStr">
        <is>
          <t>IMP01037</t>
        </is>
      </c>
      <c r="E8246" t="inlineStr">
        <is>
          <t>T107258</t>
        </is>
      </c>
      <c r="F8246" s="32" t="n">
        <v>1833103.79</v>
      </c>
      <c r="G8246" s="32" t="n">
        <v>219972.46</v>
      </c>
    </row>
    <row r="8247">
      <c r="A8247" t="inlineStr">
        <is>
          <t>L0216943</t>
        </is>
      </c>
      <c r="B8247" t="inlineStr">
        <is>
          <t>2026-05-07</t>
        </is>
      </c>
      <c r="C8247" t="inlineStr">
        <is>
          <t>home_use</t>
        </is>
      </c>
      <c r="D8247" t="inlineStr">
        <is>
          <t>IMP01089</t>
        </is>
      </c>
      <c r="E8247" t="inlineStr">
        <is>
          <t>T107617</t>
        </is>
      </c>
      <c r="F8247" s="32" t="n">
        <v>3946663.34</v>
      </c>
      <c r="G8247" s="32" t="n">
        <v>414399.65</v>
      </c>
    </row>
    <row r="8248">
      <c r="A8248" t="inlineStr">
        <is>
          <t>L0216944</t>
        </is>
      </c>
      <c r="B8248" t="inlineStr">
        <is>
          <t>2026-05-07</t>
        </is>
      </c>
      <c r="C8248" t="inlineStr">
        <is>
          <t>home_use</t>
        </is>
      </c>
      <c r="D8248" t="inlineStr">
        <is>
          <t>IMP01089</t>
        </is>
      </c>
      <c r="E8248" t="inlineStr">
        <is>
          <t>T107617</t>
        </is>
      </c>
      <c r="F8248" s="32" t="n">
        <v>10043546.08</v>
      </c>
      <c r="G8248" s="32" t="n">
        <v>1054572.34</v>
      </c>
    </row>
    <row r="8249">
      <c r="A8249" t="inlineStr">
        <is>
          <t>L0216946</t>
        </is>
      </c>
      <c r="B8249" t="inlineStr">
        <is>
          <t>2026-05-07</t>
        </is>
      </c>
      <c r="C8249" t="inlineStr">
        <is>
          <t>home_use</t>
        </is>
      </c>
      <c r="D8249" t="inlineStr">
        <is>
          <t>IMP01089</t>
        </is>
      </c>
      <c r="E8249" t="inlineStr">
        <is>
          <t>T107617</t>
        </is>
      </c>
      <c r="F8249" s="32" t="n">
        <v>2242684.81</v>
      </c>
      <c r="G8249" s="32" t="n">
        <v>224268.48</v>
      </c>
    </row>
    <row r="8250">
      <c r="A8250" t="inlineStr">
        <is>
          <t>L0216951</t>
        </is>
      </c>
      <c r="B8250" t="inlineStr">
        <is>
          <t>2026-05-07</t>
        </is>
      </c>
      <c r="C8250" t="inlineStr">
        <is>
          <t>home_use</t>
        </is>
      </c>
      <c r="D8250" t="inlineStr">
        <is>
          <t>IMP01142</t>
        </is>
      </c>
      <c r="E8250" t="inlineStr">
        <is>
          <t>T107992</t>
        </is>
      </c>
      <c r="F8250" s="32" t="n">
        <v>2031592.1</v>
      </c>
      <c r="G8250" s="32" t="n">
        <v>227538.32</v>
      </c>
    </row>
    <row r="8251">
      <c r="A8251" t="inlineStr">
        <is>
          <t>L0216953</t>
        </is>
      </c>
      <c r="B8251" t="inlineStr">
        <is>
          <t>2026-05-07</t>
        </is>
      </c>
      <c r="C8251" t="inlineStr">
        <is>
          <t>home_use</t>
        </is>
      </c>
      <c r="D8251" t="inlineStr">
        <is>
          <t>IMP01142</t>
        </is>
      </c>
      <c r="E8251" t="inlineStr">
        <is>
          <t>T107992</t>
        </is>
      </c>
      <c r="F8251" s="32" t="n">
        <v>24052578.09</v>
      </c>
      <c r="G8251" s="32" t="n">
        <v>2405257.81</v>
      </c>
    </row>
    <row r="8252">
      <c r="A8252" t="inlineStr">
        <is>
          <t>L0216980</t>
        </is>
      </c>
      <c r="B8252" t="inlineStr">
        <is>
          <t>2026-05-07</t>
        </is>
      </c>
      <c r="C8252" t="inlineStr">
        <is>
          <t>home_use</t>
        </is>
      </c>
      <c r="D8252" t="inlineStr">
        <is>
          <t>IMP01310</t>
        </is>
      </c>
      <c r="E8252" t="inlineStr">
        <is>
          <t>T109167</t>
        </is>
      </c>
      <c r="F8252" s="32" t="n">
        <v>1320187.07</v>
      </c>
      <c r="G8252" s="32" t="n">
        <v>141260.02</v>
      </c>
    </row>
    <row r="8253">
      <c r="A8253" t="inlineStr">
        <is>
          <t>L0216981</t>
        </is>
      </c>
      <c r="B8253" t="inlineStr">
        <is>
          <t>2026-05-07</t>
        </is>
      </c>
      <c r="C8253" t="inlineStr">
        <is>
          <t>home_use</t>
        </is>
      </c>
      <c r="D8253" t="inlineStr">
        <is>
          <t>IMP01310</t>
        </is>
      </c>
      <c r="E8253" t="inlineStr">
        <is>
          <t>T109167</t>
        </is>
      </c>
      <c r="F8253" s="32" t="n">
        <v>1726301.83</v>
      </c>
      <c r="G8253" s="32" t="n">
        <v>184714.3</v>
      </c>
    </row>
    <row r="8254">
      <c r="A8254" t="inlineStr">
        <is>
          <t>L0216982</t>
        </is>
      </c>
      <c r="B8254" t="inlineStr">
        <is>
          <t>2026-05-07</t>
        </is>
      </c>
      <c r="C8254" t="inlineStr">
        <is>
          <t>home_use</t>
        </is>
      </c>
      <c r="D8254" t="inlineStr">
        <is>
          <t>IMP01310</t>
        </is>
      </c>
      <c r="E8254" t="inlineStr">
        <is>
          <t>T109167</t>
        </is>
      </c>
      <c r="F8254" s="32" t="n">
        <v>1071433.09</v>
      </c>
      <c r="G8254" s="32" t="n">
        <v>123214.81</v>
      </c>
    </row>
    <row r="8255">
      <c r="A8255" t="inlineStr">
        <is>
          <t>L0216983</t>
        </is>
      </c>
      <c r="B8255" t="inlineStr">
        <is>
          <t>2026-05-07</t>
        </is>
      </c>
      <c r="C8255" t="inlineStr">
        <is>
          <t>home_use</t>
        </is>
      </c>
      <c r="D8255" t="inlineStr">
        <is>
          <t>IMP01310</t>
        </is>
      </c>
      <c r="E8255" t="inlineStr">
        <is>
          <t>T109167</t>
        </is>
      </c>
      <c r="F8255" s="32" t="n">
        <v>706926.72</v>
      </c>
      <c r="G8255" s="32" t="n">
        <v>75641.16</v>
      </c>
    </row>
    <row r="8256">
      <c r="A8256" t="inlineStr">
        <is>
          <t>L0216984</t>
        </is>
      </c>
      <c r="B8256" t="inlineStr">
        <is>
          <t>2026-05-07</t>
        </is>
      </c>
      <c r="C8256" t="inlineStr">
        <is>
          <t>home_use</t>
        </is>
      </c>
      <c r="D8256" t="inlineStr">
        <is>
          <t>IMP01310</t>
        </is>
      </c>
      <c r="E8256" t="inlineStr">
        <is>
          <t>T109167</t>
        </is>
      </c>
      <c r="F8256" s="32" t="n">
        <v>2218251.35</v>
      </c>
      <c r="G8256" s="32" t="n">
        <v>288372.68</v>
      </c>
    </row>
    <row r="8257">
      <c r="A8257" t="inlineStr">
        <is>
          <t>L0216985</t>
        </is>
      </c>
      <c r="B8257" t="inlineStr">
        <is>
          <t>2026-05-07</t>
        </is>
      </c>
      <c r="C8257" t="inlineStr">
        <is>
          <t>home_use</t>
        </is>
      </c>
      <c r="D8257" t="inlineStr">
        <is>
          <t>IMP01310</t>
        </is>
      </c>
      <c r="E8257" t="inlineStr">
        <is>
          <t>T109167</t>
        </is>
      </c>
      <c r="F8257" s="32" t="n">
        <v>233692.42</v>
      </c>
      <c r="G8257" s="32" t="n">
        <v>25005.09</v>
      </c>
    </row>
    <row r="8258">
      <c r="A8258" t="inlineStr">
        <is>
          <t>L0216987</t>
        </is>
      </c>
      <c r="B8258" t="inlineStr">
        <is>
          <t>2026-05-07</t>
        </is>
      </c>
      <c r="C8258" t="inlineStr">
        <is>
          <t>home_use</t>
        </is>
      </c>
      <c r="D8258" t="inlineStr">
        <is>
          <t>IMP01315</t>
        </is>
      </c>
      <c r="E8258" t="inlineStr">
        <is>
          <t>T109203</t>
        </is>
      </c>
      <c r="F8258" s="32" t="n">
        <v>494495.13</v>
      </c>
      <c r="G8258" s="32" t="n">
        <v>51921.99</v>
      </c>
    </row>
    <row r="8259">
      <c r="A8259" t="inlineStr">
        <is>
          <t>L0216989</t>
        </is>
      </c>
      <c r="B8259" t="inlineStr">
        <is>
          <t>2026-05-07</t>
        </is>
      </c>
      <c r="C8259" t="inlineStr">
        <is>
          <t>home_use</t>
        </is>
      </c>
      <c r="D8259" t="inlineStr">
        <is>
          <t>IMP01315</t>
        </is>
      </c>
      <c r="E8259" t="inlineStr">
        <is>
          <t>T109203</t>
        </is>
      </c>
      <c r="F8259" s="32" t="n">
        <v>798052.8199999999</v>
      </c>
      <c r="G8259" s="32" t="n">
        <v>83795.55</v>
      </c>
    </row>
    <row r="8260">
      <c r="A8260" t="inlineStr">
        <is>
          <t>L0217018</t>
        </is>
      </c>
      <c r="B8260" t="inlineStr">
        <is>
          <t>2026-05-07</t>
        </is>
      </c>
      <c r="C8260" t="inlineStr">
        <is>
          <t>home_use</t>
        </is>
      </c>
      <c r="D8260" t="inlineStr">
        <is>
          <t>IMP01481</t>
        </is>
      </c>
      <c r="F8260" s="32" t="n">
        <v>5731909.64</v>
      </c>
      <c r="G8260" s="32" t="n">
        <v>613314.33</v>
      </c>
    </row>
    <row r="8261">
      <c r="A8261" t="inlineStr">
        <is>
          <t>L0217032</t>
        </is>
      </c>
      <c r="B8261" t="inlineStr">
        <is>
          <t>2026-05-08</t>
        </is>
      </c>
      <c r="C8261" t="inlineStr">
        <is>
          <t>home_use</t>
        </is>
      </c>
      <c r="D8261" t="inlineStr">
        <is>
          <t>IMP00063</t>
        </is>
      </c>
      <c r="E8261" t="inlineStr">
        <is>
          <t>T100440</t>
        </is>
      </c>
      <c r="F8261" s="32" t="n">
        <v>21443960.19</v>
      </c>
      <c r="G8261" s="32" t="n">
        <v>2787714.83</v>
      </c>
    </row>
    <row r="8262">
      <c r="A8262" t="inlineStr">
        <is>
          <t>L0217033</t>
        </is>
      </c>
      <c r="B8262" t="inlineStr">
        <is>
          <t>2026-05-08</t>
        </is>
      </c>
      <c r="C8262" t="inlineStr">
        <is>
          <t>home_use</t>
        </is>
      </c>
      <c r="D8262" t="inlineStr">
        <is>
          <t>IMP00063</t>
        </is>
      </c>
      <c r="E8262" t="inlineStr">
        <is>
          <t>T100440</t>
        </is>
      </c>
      <c r="F8262" s="32" t="n">
        <v>1060630.53</v>
      </c>
      <c r="G8262" s="32" t="n">
        <v>118790.62</v>
      </c>
    </row>
    <row r="8263">
      <c r="A8263" t="inlineStr">
        <is>
          <t>L0217034</t>
        </is>
      </c>
      <c r="B8263" t="inlineStr">
        <is>
          <t>2026-05-08</t>
        </is>
      </c>
      <c r="C8263" t="inlineStr">
        <is>
          <t>home_use</t>
        </is>
      </c>
      <c r="D8263" t="inlineStr">
        <is>
          <t>IMP00063</t>
        </is>
      </c>
      <c r="E8263" t="inlineStr">
        <is>
          <t>T100440</t>
        </is>
      </c>
      <c r="F8263" s="32" t="n">
        <v>539442.84</v>
      </c>
      <c r="G8263" s="32" t="n">
        <v>62035.93</v>
      </c>
    </row>
    <row r="8264">
      <c r="A8264" t="inlineStr">
        <is>
          <t>L0217035</t>
        </is>
      </c>
      <c r="B8264" t="inlineStr">
        <is>
          <t>2026-05-08</t>
        </is>
      </c>
      <c r="C8264" t="inlineStr">
        <is>
          <t>home_use</t>
        </is>
      </c>
      <c r="D8264" t="inlineStr">
        <is>
          <t>IMP00063</t>
        </is>
      </c>
      <c r="E8264" t="inlineStr">
        <is>
          <t>T100440</t>
        </is>
      </c>
      <c r="F8264" s="32" t="n">
        <v>476841.1</v>
      </c>
      <c r="G8264" s="32" t="n">
        <v>51022</v>
      </c>
    </row>
    <row r="8265">
      <c r="A8265" t="inlineStr">
        <is>
          <t>L0217036</t>
        </is>
      </c>
      <c r="B8265" t="inlineStr">
        <is>
          <t>2026-05-08</t>
        </is>
      </c>
      <c r="C8265" t="inlineStr">
        <is>
          <t>warehouse_out</t>
        </is>
      </c>
      <c r="D8265" t="inlineStr">
        <is>
          <t>IMP00063</t>
        </is>
      </c>
      <c r="E8265" t="inlineStr">
        <is>
          <t>T100440</t>
        </is>
      </c>
      <c r="F8265" s="32" t="n">
        <v>479954.94</v>
      </c>
      <c r="G8265" s="32" t="n">
        <v>55194.82</v>
      </c>
    </row>
    <row r="8266">
      <c r="A8266" t="inlineStr">
        <is>
          <t>L0217038</t>
        </is>
      </c>
      <c r="B8266" t="inlineStr">
        <is>
          <t>2026-05-08</t>
        </is>
      </c>
      <c r="C8266" t="inlineStr">
        <is>
          <t>home_use</t>
        </is>
      </c>
      <c r="D8266" t="inlineStr">
        <is>
          <t>IMP00063</t>
        </is>
      </c>
      <c r="E8266" t="inlineStr">
        <is>
          <t>T100440</t>
        </is>
      </c>
      <c r="F8266" s="32" t="n">
        <v>832105.17</v>
      </c>
      <c r="G8266" s="32" t="n">
        <v>93195.78</v>
      </c>
    </row>
    <row r="8267">
      <c r="A8267" t="inlineStr">
        <is>
          <t>L0217045</t>
        </is>
      </c>
      <c r="B8267" t="inlineStr">
        <is>
          <t>2026-05-08</t>
        </is>
      </c>
      <c r="C8267" t="inlineStr">
        <is>
          <t>home_use_exempt</t>
        </is>
      </c>
      <c r="D8267" t="inlineStr">
        <is>
          <t>IMP00100</t>
        </is>
      </c>
      <c r="E8267" t="inlineStr">
        <is>
          <t>T100699</t>
        </is>
      </c>
      <c r="F8267" s="32" t="n">
        <v>1332940.9</v>
      </c>
      <c r="G8267" s="32" t="n">
        <v>0</v>
      </c>
    </row>
    <row r="8268">
      <c r="A8268" t="inlineStr">
        <is>
          <t>L0217062</t>
        </is>
      </c>
      <c r="B8268" t="inlineStr">
        <is>
          <t>2026-05-08</t>
        </is>
      </c>
      <c r="C8268" t="inlineStr">
        <is>
          <t>home_use</t>
        </is>
      </c>
      <c r="D8268" t="inlineStr">
        <is>
          <t>IMP00306</t>
        </is>
      </c>
      <c r="E8268" t="inlineStr">
        <is>
          <t>T102141</t>
        </is>
      </c>
      <c r="F8268" s="32" t="n">
        <v>361236.41</v>
      </c>
      <c r="G8268" s="32" t="n">
        <v>45154.55</v>
      </c>
    </row>
    <row r="8269">
      <c r="A8269" t="inlineStr">
        <is>
          <t>L0217063</t>
        </is>
      </c>
      <c r="B8269" t="inlineStr">
        <is>
          <t>2026-05-08</t>
        </is>
      </c>
      <c r="C8269" t="inlineStr">
        <is>
          <t>home_use</t>
        </is>
      </c>
      <c r="D8269" t="inlineStr">
        <is>
          <t>IMP00306</t>
        </is>
      </c>
      <c r="E8269" t="inlineStr">
        <is>
          <t>T102141</t>
        </is>
      </c>
      <c r="F8269" s="32" t="n">
        <v>437173.12</v>
      </c>
      <c r="G8269" s="32" t="n">
        <v>45903.18</v>
      </c>
    </row>
    <row r="8270">
      <c r="A8270" t="inlineStr">
        <is>
          <t>L0217064</t>
        </is>
      </c>
      <c r="B8270" t="inlineStr">
        <is>
          <t>2026-05-08</t>
        </is>
      </c>
      <c r="C8270" t="inlineStr">
        <is>
          <t>home_use</t>
        </is>
      </c>
      <c r="D8270" t="inlineStr">
        <is>
          <t>IMP00306</t>
        </is>
      </c>
      <c r="E8270" t="inlineStr">
        <is>
          <t>T102141</t>
        </is>
      </c>
      <c r="F8270" s="32" t="n">
        <v>1389377.74</v>
      </c>
      <c r="G8270" s="32" t="n">
        <v>173672.22</v>
      </c>
    </row>
    <row r="8271">
      <c r="A8271" t="inlineStr">
        <is>
          <t>L0217066</t>
        </is>
      </c>
      <c r="B8271" t="inlineStr">
        <is>
          <t>2026-05-08</t>
        </is>
      </c>
      <c r="C8271" t="inlineStr">
        <is>
          <t>home_use</t>
        </is>
      </c>
      <c r="D8271" t="inlineStr">
        <is>
          <t>IMP00306</t>
        </is>
      </c>
      <c r="E8271" t="inlineStr">
        <is>
          <t>T102141</t>
        </is>
      </c>
      <c r="F8271" s="32" t="n">
        <v>1471545.58</v>
      </c>
      <c r="G8271" s="32" t="n">
        <v>154512.29</v>
      </c>
    </row>
    <row r="8272">
      <c r="A8272" t="inlineStr">
        <is>
          <t>L0217067</t>
        </is>
      </c>
      <c r="B8272" t="inlineStr">
        <is>
          <t>2026-05-08</t>
        </is>
      </c>
      <c r="C8272" t="inlineStr">
        <is>
          <t>home_use</t>
        </is>
      </c>
      <c r="D8272" t="inlineStr">
        <is>
          <t>IMP00306</t>
        </is>
      </c>
      <c r="E8272" t="inlineStr">
        <is>
          <t>T102141</t>
        </is>
      </c>
      <c r="F8272" s="32" t="n">
        <v>271485.32</v>
      </c>
      <c r="G8272" s="32" t="n">
        <v>28505.96</v>
      </c>
    </row>
    <row r="8273">
      <c r="A8273" t="inlineStr">
        <is>
          <t>L0217068</t>
        </is>
      </c>
      <c r="B8273" t="inlineStr">
        <is>
          <t>2026-05-08</t>
        </is>
      </c>
      <c r="C8273" t="inlineStr">
        <is>
          <t>home_use</t>
        </is>
      </c>
      <c r="D8273" t="inlineStr">
        <is>
          <t>IMP00306</t>
        </is>
      </c>
      <c r="E8273" t="inlineStr">
        <is>
          <t>T102141</t>
        </is>
      </c>
      <c r="F8273" s="32" t="n">
        <v>499244.64</v>
      </c>
      <c r="G8273" s="32" t="n">
        <v>62405.58</v>
      </c>
    </row>
    <row r="8274">
      <c r="A8274" t="inlineStr">
        <is>
          <t>L0217091</t>
        </is>
      </c>
      <c r="B8274" t="inlineStr">
        <is>
          <t>2026-05-08</t>
        </is>
      </c>
      <c r="C8274" t="inlineStr">
        <is>
          <t>home_use</t>
        </is>
      </c>
      <c r="D8274" t="inlineStr">
        <is>
          <t>IMP00448</t>
        </is>
      </c>
      <c r="E8274" t="inlineStr">
        <is>
          <t>T103130</t>
        </is>
      </c>
      <c r="F8274" s="32" t="n">
        <v>47307485.82</v>
      </c>
      <c r="G8274" s="32" t="n">
        <v>4730748.58</v>
      </c>
    </row>
    <row r="8275">
      <c r="A8275" t="inlineStr">
        <is>
          <t>L0217133</t>
        </is>
      </c>
      <c r="B8275" t="inlineStr">
        <is>
          <t>2026-05-08</t>
        </is>
      </c>
      <c r="C8275" t="inlineStr">
        <is>
          <t>home_use</t>
        </is>
      </c>
      <c r="D8275" t="inlineStr">
        <is>
          <t>IMP00643</t>
        </is>
      </c>
      <c r="E8275" t="inlineStr">
        <is>
          <t>T104498</t>
        </is>
      </c>
      <c r="F8275" s="32" t="n">
        <v>3335641.82</v>
      </c>
      <c r="G8275" s="32" t="n">
        <v>333564.18</v>
      </c>
    </row>
    <row r="8276">
      <c r="A8276" t="inlineStr">
        <is>
          <t>L0217134</t>
        </is>
      </c>
      <c r="B8276" t="inlineStr">
        <is>
          <t>2026-05-08</t>
        </is>
      </c>
      <c r="C8276" t="inlineStr">
        <is>
          <t>temporary_admission</t>
        </is>
      </c>
      <c r="D8276" t="inlineStr">
        <is>
          <t>IMP00643</t>
        </is>
      </c>
      <c r="E8276" t="inlineStr">
        <is>
          <t>T104498</t>
        </is>
      </c>
      <c r="F8276" s="32" t="n">
        <v>334070.56</v>
      </c>
      <c r="G8276" s="32" t="n">
        <v>0</v>
      </c>
    </row>
    <row r="8277">
      <c r="A8277" t="inlineStr">
        <is>
          <t>L0217135</t>
        </is>
      </c>
      <c r="B8277" t="inlineStr">
        <is>
          <t>2026-05-08</t>
        </is>
      </c>
      <c r="C8277" t="inlineStr">
        <is>
          <t>home_use</t>
        </is>
      </c>
      <c r="D8277" t="inlineStr">
        <is>
          <t>IMP00643</t>
        </is>
      </c>
      <c r="E8277" t="inlineStr">
        <is>
          <t>T104498</t>
        </is>
      </c>
      <c r="F8277" s="32" t="n">
        <v>883844.77</v>
      </c>
      <c r="G8277" s="32" t="n">
        <v>88384.48</v>
      </c>
    </row>
    <row r="8278">
      <c r="A8278" t="inlineStr">
        <is>
          <t>L0217136</t>
        </is>
      </c>
      <c r="B8278" t="inlineStr">
        <is>
          <t>2026-05-08</t>
        </is>
      </c>
      <c r="C8278" t="inlineStr">
        <is>
          <t>home_use</t>
        </is>
      </c>
      <c r="D8278" t="inlineStr">
        <is>
          <t>IMP00643</t>
        </is>
      </c>
      <c r="E8278" t="inlineStr">
        <is>
          <t>T104498</t>
        </is>
      </c>
      <c r="F8278" s="32" t="n">
        <v>1126390.65</v>
      </c>
      <c r="G8278" s="32" t="n">
        <v>112639.06</v>
      </c>
    </row>
    <row r="8279">
      <c r="A8279" t="inlineStr">
        <is>
          <t>L0217137</t>
        </is>
      </c>
      <c r="B8279" t="inlineStr">
        <is>
          <t>2026-05-08</t>
        </is>
      </c>
      <c r="C8279" t="inlineStr">
        <is>
          <t>home_use</t>
        </is>
      </c>
      <c r="D8279" t="inlineStr">
        <is>
          <t>IMP00643</t>
        </is>
      </c>
      <c r="E8279" t="inlineStr">
        <is>
          <t>T104498</t>
        </is>
      </c>
      <c r="F8279" s="32" t="n">
        <v>496923.85</v>
      </c>
      <c r="G8279" s="32" t="n">
        <v>49692.38</v>
      </c>
    </row>
    <row r="8280">
      <c r="A8280" t="inlineStr">
        <is>
          <t>L0217163</t>
        </is>
      </c>
      <c r="B8280" t="inlineStr">
        <is>
          <t>2026-05-08</t>
        </is>
      </c>
      <c r="C8280" t="inlineStr">
        <is>
          <t>home_use</t>
        </is>
      </c>
      <c r="D8280" t="inlineStr">
        <is>
          <t>IMP00753</t>
        </is>
      </c>
      <c r="E8280" t="inlineStr">
        <is>
          <t>T105264</t>
        </is>
      </c>
      <c r="F8280" s="32" t="n">
        <v>168659.69</v>
      </c>
      <c r="G8280" s="32" t="n">
        <v>16865.97</v>
      </c>
    </row>
    <row r="8281">
      <c r="A8281" t="inlineStr">
        <is>
          <t>L0217164</t>
        </is>
      </c>
      <c r="B8281" t="inlineStr">
        <is>
          <t>2026-05-08</t>
        </is>
      </c>
      <c r="C8281" t="inlineStr">
        <is>
          <t>home_use</t>
        </is>
      </c>
      <c r="D8281" t="inlineStr">
        <is>
          <t>IMP00753</t>
        </is>
      </c>
      <c r="E8281" t="inlineStr">
        <is>
          <t>T105264</t>
        </is>
      </c>
      <c r="F8281" s="32" t="n">
        <v>256042.54</v>
      </c>
      <c r="G8281" s="32" t="n">
        <v>26884.47</v>
      </c>
    </row>
    <row r="8282">
      <c r="A8282" t="inlineStr">
        <is>
          <t>L0217165</t>
        </is>
      </c>
      <c r="B8282" t="inlineStr">
        <is>
          <t>2026-05-08</t>
        </is>
      </c>
      <c r="C8282" t="inlineStr">
        <is>
          <t>home_use</t>
        </is>
      </c>
      <c r="D8282" t="inlineStr">
        <is>
          <t>IMP00753</t>
        </is>
      </c>
      <c r="E8282" t="inlineStr">
        <is>
          <t>T105264</t>
        </is>
      </c>
      <c r="F8282" s="32" t="n">
        <v>420677.17</v>
      </c>
      <c r="G8282" s="32" t="n">
        <v>47115.84</v>
      </c>
    </row>
    <row r="8283">
      <c r="A8283" t="inlineStr">
        <is>
          <t>L0217185</t>
        </is>
      </c>
      <c r="B8283" t="inlineStr">
        <is>
          <t>2026-05-08</t>
        </is>
      </c>
      <c r="C8283" t="inlineStr">
        <is>
          <t>home_use</t>
        </is>
      </c>
      <c r="D8283" t="inlineStr">
        <is>
          <t>IMP00838</t>
        </is>
      </c>
      <c r="E8283" t="inlineStr">
        <is>
          <t>T105860</t>
        </is>
      </c>
      <c r="F8283" s="32" t="n">
        <v>1738104.04</v>
      </c>
      <c r="G8283" s="32" t="n">
        <v>225953.53</v>
      </c>
    </row>
    <row r="8284">
      <c r="A8284" t="inlineStr">
        <is>
          <t>L0217192</t>
        </is>
      </c>
      <c r="B8284" t="inlineStr">
        <is>
          <t>2026-05-08</t>
        </is>
      </c>
      <c r="C8284" t="inlineStr">
        <is>
          <t>home_use</t>
        </is>
      </c>
      <c r="D8284" t="inlineStr">
        <is>
          <t>IMP00892</t>
        </is>
      </c>
      <c r="E8284" t="inlineStr">
        <is>
          <t>T106240</t>
        </is>
      </c>
      <c r="F8284" s="32" t="n">
        <v>1543664.53</v>
      </c>
      <c r="G8284" s="32" t="n">
        <v>162084.78</v>
      </c>
    </row>
    <row r="8285">
      <c r="A8285" t="inlineStr">
        <is>
          <t>L0217207</t>
        </is>
      </c>
      <c r="B8285" t="inlineStr">
        <is>
          <t>2026-05-08</t>
        </is>
      </c>
      <c r="C8285" t="inlineStr">
        <is>
          <t>home_use</t>
        </is>
      </c>
      <c r="D8285" t="inlineStr">
        <is>
          <t>IMP00926</t>
        </is>
      </c>
      <c r="E8285" t="inlineStr">
        <is>
          <t>T106477</t>
        </is>
      </c>
      <c r="F8285" s="32" t="n">
        <v>317347.42</v>
      </c>
      <c r="G8285" s="32" t="n">
        <v>33956.17</v>
      </c>
    </row>
    <row r="8286">
      <c r="A8286" t="inlineStr">
        <is>
          <t>L0217208</t>
        </is>
      </c>
      <c r="B8286" t="inlineStr">
        <is>
          <t>2026-05-08</t>
        </is>
      </c>
      <c r="C8286" t="inlineStr">
        <is>
          <t>home_use</t>
        </is>
      </c>
      <c r="D8286" t="inlineStr">
        <is>
          <t>IMP00926</t>
        </is>
      </c>
      <c r="E8286" t="inlineStr">
        <is>
          <t>T106477</t>
        </is>
      </c>
      <c r="F8286" s="32" t="n">
        <v>6616109.28</v>
      </c>
      <c r="G8286" s="32" t="n">
        <v>661610.9300000001</v>
      </c>
    </row>
    <row r="8287">
      <c r="A8287" t="inlineStr">
        <is>
          <t>L0217209</t>
        </is>
      </c>
      <c r="B8287" t="inlineStr">
        <is>
          <t>2026-05-08</t>
        </is>
      </c>
      <c r="C8287" t="inlineStr">
        <is>
          <t>home_use</t>
        </is>
      </c>
      <c r="D8287" t="inlineStr">
        <is>
          <t>IMP00926</t>
        </is>
      </c>
      <c r="E8287" t="inlineStr">
        <is>
          <t>T106477</t>
        </is>
      </c>
      <c r="F8287" s="32" t="n">
        <v>297712.12</v>
      </c>
      <c r="G8287" s="32" t="n">
        <v>31855.2</v>
      </c>
    </row>
    <row r="8288">
      <c r="A8288" t="inlineStr">
        <is>
          <t>L0217210</t>
        </is>
      </c>
      <c r="B8288" t="inlineStr">
        <is>
          <t>2026-05-08</t>
        </is>
      </c>
      <c r="C8288" t="inlineStr">
        <is>
          <t>home_use</t>
        </is>
      </c>
      <c r="D8288" t="inlineStr">
        <is>
          <t>IMP00926</t>
        </is>
      </c>
      <c r="E8288" t="inlineStr">
        <is>
          <t>T106477</t>
        </is>
      </c>
      <c r="F8288" s="32" t="n">
        <v>14305317.33</v>
      </c>
      <c r="G8288" s="32" t="n">
        <v>1502058.32</v>
      </c>
    </row>
    <row r="8289">
      <c r="A8289" t="inlineStr">
        <is>
          <t>L0217211</t>
        </is>
      </c>
      <c r="B8289" t="inlineStr">
        <is>
          <t>2026-05-08</t>
        </is>
      </c>
      <c r="C8289" t="inlineStr">
        <is>
          <t>home_use</t>
        </is>
      </c>
      <c r="D8289" t="inlineStr">
        <is>
          <t>IMP00926</t>
        </is>
      </c>
      <c r="E8289" t="inlineStr">
        <is>
          <t>T106477</t>
        </is>
      </c>
      <c r="F8289" s="32" t="n">
        <v>16421193.19</v>
      </c>
      <c r="G8289" s="32" t="n">
        <v>1724225.28</v>
      </c>
    </row>
    <row r="8290">
      <c r="A8290" t="inlineStr">
        <is>
          <t>L0217212</t>
        </is>
      </c>
      <c r="B8290" t="inlineStr">
        <is>
          <t>2026-05-08</t>
        </is>
      </c>
      <c r="C8290" t="inlineStr">
        <is>
          <t>home_use</t>
        </is>
      </c>
      <c r="D8290" t="inlineStr">
        <is>
          <t>IMP00926</t>
        </is>
      </c>
      <c r="E8290" t="inlineStr">
        <is>
          <t>T106477</t>
        </is>
      </c>
      <c r="F8290" s="32" t="n">
        <v>199367.78</v>
      </c>
      <c r="G8290" s="32" t="n">
        <v>21332.35</v>
      </c>
    </row>
    <row r="8291">
      <c r="A8291" t="inlineStr">
        <is>
          <t>L0217213</t>
        </is>
      </c>
      <c r="B8291" t="inlineStr">
        <is>
          <t>2026-05-08</t>
        </is>
      </c>
      <c r="C8291" t="inlineStr">
        <is>
          <t>home_use</t>
        </is>
      </c>
      <c r="D8291" t="inlineStr">
        <is>
          <t>IMP00926</t>
        </is>
      </c>
      <c r="E8291" t="inlineStr">
        <is>
          <t>T106477</t>
        </is>
      </c>
      <c r="F8291" s="32" t="n">
        <v>1694947.46</v>
      </c>
      <c r="G8291" s="32" t="n">
        <v>169494.75</v>
      </c>
    </row>
    <row r="8292">
      <c r="A8292" t="inlineStr">
        <is>
          <t>L0217214</t>
        </is>
      </c>
      <c r="B8292" t="inlineStr">
        <is>
          <t>2026-05-08</t>
        </is>
      </c>
      <c r="C8292" t="inlineStr">
        <is>
          <t>home_use</t>
        </is>
      </c>
      <c r="D8292" t="inlineStr">
        <is>
          <t>IMP00950</t>
        </is>
      </c>
      <c r="F8292" s="32" t="n">
        <v>6050307.11</v>
      </c>
      <c r="G8292" s="32" t="n">
        <v>786539.92</v>
      </c>
    </row>
    <row r="8293">
      <c r="A8293" t="inlineStr">
        <is>
          <t>L0217215</t>
        </is>
      </c>
      <c r="B8293" t="inlineStr">
        <is>
          <t>2026-05-08</t>
        </is>
      </c>
      <c r="C8293" t="inlineStr">
        <is>
          <t>home_use</t>
        </is>
      </c>
      <c r="D8293" t="inlineStr">
        <is>
          <t>IMP00950</t>
        </is>
      </c>
      <c r="F8293" s="32" t="n">
        <v>2490038.34</v>
      </c>
      <c r="G8293" s="32" t="n">
        <v>323704.98</v>
      </c>
    </row>
    <row r="8294">
      <c r="A8294" t="inlineStr">
        <is>
          <t>L0217216</t>
        </is>
      </c>
      <c r="B8294" t="inlineStr">
        <is>
          <t>2026-05-08</t>
        </is>
      </c>
      <c r="C8294" t="inlineStr">
        <is>
          <t>home_use</t>
        </is>
      </c>
      <c r="D8294" t="inlineStr">
        <is>
          <t>IMP00950</t>
        </is>
      </c>
      <c r="F8294" s="32" t="n">
        <v>1763429.36</v>
      </c>
      <c r="G8294" s="32" t="n">
        <v>229245.82</v>
      </c>
    </row>
    <row r="8295">
      <c r="A8295" t="inlineStr">
        <is>
          <t>L0217217</t>
        </is>
      </c>
      <c r="B8295" t="inlineStr">
        <is>
          <t>2026-05-08</t>
        </is>
      </c>
      <c r="C8295" t="inlineStr">
        <is>
          <t>warehouse_out</t>
        </is>
      </c>
      <c r="D8295" t="inlineStr">
        <is>
          <t>IMP00950</t>
        </is>
      </c>
      <c r="F8295" s="32" t="n">
        <v>9473219.24</v>
      </c>
      <c r="G8295" s="32" t="n">
        <v>1231518.5</v>
      </c>
    </row>
    <row r="8296">
      <c r="A8296" t="inlineStr">
        <is>
          <t>L0217224</t>
        </is>
      </c>
      <c r="B8296" t="inlineStr">
        <is>
          <t>2026-05-08</t>
        </is>
      </c>
      <c r="C8296" t="inlineStr">
        <is>
          <t>home_use</t>
        </is>
      </c>
      <c r="D8296" t="inlineStr">
        <is>
          <t>IMP00999</t>
        </is>
      </c>
      <c r="E8296" t="inlineStr">
        <is>
          <t>T106987</t>
        </is>
      </c>
      <c r="F8296" s="32" t="n">
        <v>1732509.69</v>
      </c>
      <c r="G8296" s="32" t="n">
        <v>173250.97</v>
      </c>
    </row>
    <row r="8297">
      <c r="A8297" t="inlineStr">
        <is>
          <t>L0217230</t>
        </is>
      </c>
      <c r="B8297" t="inlineStr">
        <is>
          <t>2026-05-08</t>
        </is>
      </c>
      <c r="C8297" t="inlineStr">
        <is>
          <t>home_use</t>
        </is>
      </c>
      <c r="D8297" t="inlineStr">
        <is>
          <t>IMP01037</t>
        </is>
      </c>
      <c r="E8297" t="inlineStr">
        <is>
          <t>T107258</t>
        </is>
      </c>
      <c r="F8297" s="32" t="n">
        <v>642726.6899999999</v>
      </c>
      <c r="G8297" s="32" t="n">
        <v>64272.67</v>
      </c>
    </row>
    <row r="8298">
      <c r="A8298" t="inlineStr">
        <is>
          <t>L0217231</t>
        </is>
      </c>
      <c r="B8298" t="inlineStr">
        <is>
          <t>2026-05-08</t>
        </is>
      </c>
      <c r="C8298" t="inlineStr">
        <is>
          <t>home_use</t>
        </is>
      </c>
      <c r="D8298" t="inlineStr">
        <is>
          <t>IMP01037</t>
        </is>
      </c>
      <c r="E8298" t="inlineStr">
        <is>
          <t>T107258</t>
        </is>
      </c>
      <c r="F8298" s="32" t="n">
        <v>2526102.7</v>
      </c>
      <c r="G8298" s="32" t="n">
        <v>252610.27</v>
      </c>
    </row>
    <row r="8299">
      <c r="A8299" t="inlineStr">
        <is>
          <t>L0217233</t>
        </is>
      </c>
      <c r="B8299" t="inlineStr">
        <is>
          <t>2026-05-08</t>
        </is>
      </c>
      <c r="C8299" t="inlineStr">
        <is>
          <t>home_use</t>
        </is>
      </c>
      <c r="D8299" t="inlineStr">
        <is>
          <t>IMP01037</t>
        </is>
      </c>
      <c r="E8299" t="inlineStr">
        <is>
          <t>T107258</t>
        </is>
      </c>
      <c r="F8299" s="32" t="n">
        <v>2229075.53</v>
      </c>
      <c r="G8299" s="32" t="n">
        <v>222907.55</v>
      </c>
    </row>
    <row r="8300">
      <c r="A8300" t="inlineStr">
        <is>
          <t>L0217237</t>
        </is>
      </c>
      <c r="B8300" t="inlineStr">
        <is>
          <t>2026-05-08</t>
        </is>
      </c>
      <c r="C8300" t="inlineStr">
        <is>
          <t>home_use</t>
        </is>
      </c>
      <c r="D8300" t="inlineStr">
        <is>
          <t>IMP01089</t>
        </is>
      </c>
      <c r="E8300" t="inlineStr">
        <is>
          <t>T107617</t>
        </is>
      </c>
      <c r="F8300" s="32" t="n">
        <v>2179966.19</v>
      </c>
      <c r="G8300" s="32" t="n">
        <v>217996.62</v>
      </c>
    </row>
    <row r="8301">
      <c r="A8301" t="inlineStr">
        <is>
          <t>L0217280</t>
        </is>
      </c>
      <c r="B8301" t="inlineStr">
        <is>
          <t>2026-05-08</t>
        </is>
      </c>
      <c r="C8301" t="inlineStr">
        <is>
          <t>home_use</t>
        </is>
      </c>
      <c r="D8301" t="inlineStr">
        <is>
          <t>IMP01283</t>
        </is>
      </c>
      <c r="E8301" t="inlineStr">
        <is>
          <t>T108974</t>
        </is>
      </c>
      <c r="F8301" s="32" t="n">
        <v>440955.14</v>
      </c>
      <c r="G8301" s="32" t="n">
        <v>48505.07</v>
      </c>
    </row>
    <row r="8302">
      <c r="A8302" t="inlineStr">
        <is>
          <t>L0217284</t>
        </is>
      </c>
      <c r="B8302" t="inlineStr">
        <is>
          <t>2026-05-08</t>
        </is>
      </c>
      <c r="C8302" t="inlineStr">
        <is>
          <t>home_use</t>
        </is>
      </c>
      <c r="D8302" t="inlineStr">
        <is>
          <t>IMP01310</t>
        </is>
      </c>
      <c r="E8302" t="inlineStr">
        <is>
          <t>T109167</t>
        </is>
      </c>
      <c r="F8302" s="32" t="n">
        <v>856966.67</v>
      </c>
      <c r="G8302" s="32" t="n">
        <v>91695.42999999999</v>
      </c>
    </row>
    <row r="8303">
      <c r="A8303" t="inlineStr">
        <is>
          <t>L0217285</t>
        </is>
      </c>
      <c r="B8303" t="inlineStr">
        <is>
          <t>2026-05-08</t>
        </is>
      </c>
      <c r="C8303" t="inlineStr">
        <is>
          <t>home_use</t>
        </is>
      </c>
      <c r="D8303" t="inlineStr">
        <is>
          <t>IMP01310</t>
        </is>
      </c>
      <c r="E8303" t="inlineStr">
        <is>
          <t>T109167</t>
        </is>
      </c>
      <c r="F8303" s="32" t="n">
        <v>1905417.33</v>
      </c>
      <c r="G8303" s="32" t="n">
        <v>203879.65</v>
      </c>
    </row>
    <row r="8304">
      <c r="A8304" t="inlineStr">
        <is>
          <t>L0217286</t>
        </is>
      </c>
      <c r="B8304" t="inlineStr">
        <is>
          <t>2026-05-08</t>
        </is>
      </c>
      <c r="C8304" t="inlineStr">
        <is>
          <t>home_use</t>
        </is>
      </c>
      <c r="D8304" t="inlineStr">
        <is>
          <t>IMP01310</t>
        </is>
      </c>
      <c r="E8304" t="inlineStr">
        <is>
          <t>T109167</t>
        </is>
      </c>
      <c r="F8304" s="32" t="n">
        <v>470132.98</v>
      </c>
      <c r="G8304" s="32" t="n">
        <v>50304.23</v>
      </c>
    </row>
    <row r="8305">
      <c r="A8305" t="inlineStr">
        <is>
          <t>L0217288</t>
        </is>
      </c>
      <c r="B8305" t="inlineStr">
        <is>
          <t>2026-05-08</t>
        </is>
      </c>
      <c r="C8305" t="inlineStr">
        <is>
          <t>home_use</t>
        </is>
      </c>
      <c r="D8305" t="inlineStr">
        <is>
          <t>IMP01310</t>
        </is>
      </c>
      <c r="E8305" t="inlineStr">
        <is>
          <t>T109167</t>
        </is>
      </c>
      <c r="F8305" s="32" t="n">
        <v>982571.39</v>
      </c>
      <c r="G8305" s="32" t="n">
        <v>127734.28</v>
      </c>
    </row>
    <row r="8306">
      <c r="A8306" t="inlineStr">
        <is>
          <t>L0217289</t>
        </is>
      </c>
      <c r="B8306" t="inlineStr">
        <is>
          <t>2026-05-08</t>
        </is>
      </c>
      <c r="C8306" t="inlineStr">
        <is>
          <t>home_use</t>
        </is>
      </c>
      <c r="D8306" t="inlineStr">
        <is>
          <t>IMP01310</t>
        </is>
      </c>
      <c r="E8306" t="inlineStr">
        <is>
          <t>T109167</t>
        </is>
      </c>
      <c r="F8306" s="32" t="n">
        <v>530731.53</v>
      </c>
      <c r="G8306" s="32" t="n">
        <v>68995.10000000001</v>
      </c>
    </row>
    <row r="8307">
      <c r="A8307" t="inlineStr">
        <is>
          <t>L0217290</t>
        </is>
      </c>
      <c r="B8307" t="inlineStr">
        <is>
          <t>2026-05-08</t>
        </is>
      </c>
      <c r="C8307" t="inlineStr">
        <is>
          <t>home_use</t>
        </is>
      </c>
      <c r="D8307" t="inlineStr">
        <is>
          <t>IMP01310</t>
        </is>
      </c>
      <c r="E8307" t="inlineStr">
        <is>
          <t>T109167</t>
        </is>
      </c>
      <c r="F8307" s="32" t="n">
        <v>905831.45</v>
      </c>
      <c r="G8307" s="32" t="n">
        <v>96923.96000000001</v>
      </c>
    </row>
    <row r="8308">
      <c r="A8308" t="inlineStr">
        <is>
          <t>L0217291</t>
        </is>
      </c>
      <c r="B8308" t="inlineStr">
        <is>
          <t>2026-05-08</t>
        </is>
      </c>
      <c r="C8308" t="inlineStr">
        <is>
          <t>home_use</t>
        </is>
      </c>
      <c r="D8308" t="inlineStr">
        <is>
          <t>IMP01310</t>
        </is>
      </c>
      <c r="E8308" t="inlineStr">
        <is>
          <t>T109167</t>
        </is>
      </c>
      <c r="F8308" s="32" t="n">
        <v>863320.84</v>
      </c>
      <c r="G8308" s="32" t="n">
        <v>92375.33</v>
      </c>
    </row>
    <row r="8309">
      <c r="A8309" t="inlineStr">
        <is>
          <t>L0217293</t>
        </is>
      </c>
      <c r="B8309" t="inlineStr">
        <is>
          <t>2026-05-08</t>
        </is>
      </c>
      <c r="C8309" t="inlineStr">
        <is>
          <t>home_use</t>
        </is>
      </c>
      <c r="D8309" t="inlineStr">
        <is>
          <t>IMP01310</t>
        </is>
      </c>
      <c r="E8309" t="inlineStr">
        <is>
          <t>T109167</t>
        </is>
      </c>
      <c r="F8309" s="32" t="n">
        <v>704910.8</v>
      </c>
      <c r="G8309" s="32" t="n">
        <v>70491.08</v>
      </c>
    </row>
    <row r="8310">
      <c r="A8310" t="inlineStr">
        <is>
          <t>L0217294</t>
        </is>
      </c>
      <c r="B8310" t="inlineStr">
        <is>
          <t>2026-05-08</t>
        </is>
      </c>
      <c r="C8310" t="inlineStr">
        <is>
          <t>home_use</t>
        </is>
      </c>
      <c r="D8310" t="inlineStr">
        <is>
          <t>IMP01310</t>
        </is>
      </c>
      <c r="E8310" t="inlineStr">
        <is>
          <t>T109167</t>
        </is>
      </c>
      <c r="F8310" s="32" t="n">
        <v>1425066.02</v>
      </c>
      <c r="G8310" s="32" t="n">
        <v>152482.06</v>
      </c>
    </row>
    <row r="8311">
      <c r="A8311" t="inlineStr">
        <is>
          <t>L0217306</t>
        </is>
      </c>
      <c r="B8311" t="inlineStr">
        <is>
          <t>2026-05-08</t>
        </is>
      </c>
      <c r="C8311" t="inlineStr">
        <is>
          <t>home_use</t>
        </is>
      </c>
      <c r="D8311" t="inlineStr">
        <is>
          <t>IMP01399</t>
        </is>
      </c>
      <c r="E8311" t="inlineStr">
        <is>
          <t>T100070</t>
        </is>
      </c>
      <c r="F8311" s="32" t="n">
        <v>1640777.33</v>
      </c>
      <c r="G8311" s="32" t="n">
        <v>200174.83</v>
      </c>
    </row>
    <row r="8312">
      <c r="A8312" t="inlineStr">
        <is>
          <t>L0217327</t>
        </is>
      </c>
      <c r="B8312" t="inlineStr">
        <is>
          <t>2026-05-08</t>
        </is>
      </c>
      <c r="C8312" t="inlineStr">
        <is>
          <t>home_use</t>
        </is>
      </c>
      <c r="D8312" t="inlineStr">
        <is>
          <t>IMP01481</t>
        </is>
      </c>
      <c r="F8312" s="32" t="n">
        <v>3278840.17</v>
      </c>
      <c r="G8312" s="32" t="n">
        <v>344278.22</v>
      </c>
    </row>
    <row r="8313">
      <c r="A8313" t="inlineStr">
        <is>
          <t>L0217328</t>
        </is>
      </c>
      <c r="B8313" t="inlineStr">
        <is>
          <t>2026-05-08</t>
        </is>
      </c>
      <c r="C8313" t="inlineStr">
        <is>
          <t>home_use</t>
        </is>
      </c>
      <c r="D8313" t="inlineStr">
        <is>
          <t>IMP01481</t>
        </is>
      </c>
      <c r="F8313" s="32" t="n">
        <v>1079956.08</v>
      </c>
      <c r="G8313" s="32" t="n">
        <v>124194.95</v>
      </c>
    </row>
    <row r="8314">
      <c r="A8314" t="inlineStr">
        <is>
          <t>L0217330</t>
        </is>
      </c>
      <c r="B8314" t="inlineStr">
        <is>
          <t>2026-05-09</t>
        </is>
      </c>
      <c r="C8314" t="inlineStr">
        <is>
          <t>home_use</t>
        </is>
      </c>
      <c r="D8314" t="inlineStr">
        <is>
          <t>IMP00011</t>
        </is>
      </c>
      <c r="E8314" t="inlineStr">
        <is>
          <t>T100070</t>
        </is>
      </c>
      <c r="F8314" s="32" t="n">
        <v>2639527.39</v>
      </c>
      <c r="G8314" s="32" t="n">
        <v>263952.74</v>
      </c>
    </row>
    <row r="8315">
      <c r="A8315" t="inlineStr">
        <is>
          <t>L0217336</t>
        </is>
      </c>
      <c r="B8315" t="inlineStr">
        <is>
          <t>2026-05-09</t>
        </is>
      </c>
      <c r="C8315" t="inlineStr">
        <is>
          <t>home_use</t>
        </is>
      </c>
      <c r="D8315" t="inlineStr">
        <is>
          <t>IMP00063</t>
        </is>
      </c>
      <c r="E8315" t="inlineStr">
        <is>
          <t>T100440</t>
        </is>
      </c>
      <c r="F8315" s="32" t="n">
        <v>387012.15</v>
      </c>
      <c r="G8315" s="32" t="n">
        <v>44506.4</v>
      </c>
    </row>
    <row r="8316">
      <c r="A8316" t="inlineStr">
        <is>
          <t>L0217339</t>
        </is>
      </c>
      <c r="B8316" t="inlineStr">
        <is>
          <t>2026-05-09</t>
        </is>
      </c>
      <c r="C8316" t="inlineStr">
        <is>
          <t>home_use</t>
        </is>
      </c>
      <c r="D8316" t="inlineStr">
        <is>
          <t>IMP00063</t>
        </is>
      </c>
      <c r="E8316" t="inlineStr">
        <is>
          <t>T100440</t>
        </is>
      </c>
      <c r="F8316" s="32" t="n">
        <v>597667.8199999999</v>
      </c>
      <c r="G8316" s="32" t="n">
        <v>68731.8</v>
      </c>
    </row>
    <row r="8317">
      <c r="A8317" t="inlineStr">
        <is>
          <t>L0217340</t>
        </is>
      </c>
      <c r="B8317" t="inlineStr">
        <is>
          <t>2026-05-09</t>
        </is>
      </c>
      <c r="C8317" t="inlineStr">
        <is>
          <t>home_use</t>
        </is>
      </c>
      <c r="D8317" t="inlineStr">
        <is>
          <t>IMP00063</t>
        </is>
      </c>
      <c r="E8317" t="inlineStr">
        <is>
          <t>T100440</t>
        </is>
      </c>
      <c r="F8317" s="32" t="n">
        <v>125618.51</v>
      </c>
      <c r="G8317" s="32" t="n">
        <v>14446.13</v>
      </c>
    </row>
    <row r="8318">
      <c r="A8318" t="inlineStr">
        <is>
          <t>L0217341</t>
        </is>
      </c>
      <c r="B8318" t="inlineStr">
        <is>
          <t>2026-05-09</t>
        </is>
      </c>
      <c r="C8318" t="inlineStr">
        <is>
          <t>home_use</t>
        </is>
      </c>
      <c r="D8318" t="inlineStr">
        <is>
          <t>IMP00063</t>
        </is>
      </c>
      <c r="E8318" t="inlineStr">
        <is>
          <t>T100440</t>
        </is>
      </c>
      <c r="F8318" s="32" t="n">
        <v>431377.54</v>
      </c>
      <c r="G8318" s="32" t="n">
        <v>49608.42</v>
      </c>
    </row>
    <row r="8319">
      <c r="A8319" t="inlineStr">
        <is>
          <t>L0217343</t>
        </is>
      </c>
      <c r="B8319" t="inlineStr">
        <is>
          <t>2026-05-09</t>
        </is>
      </c>
      <c r="C8319" t="inlineStr">
        <is>
          <t>home_use</t>
        </is>
      </c>
      <c r="D8319" t="inlineStr">
        <is>
          <t>IMP00063</t>
        </is>
      </c>
      <c r="E8319" t="inlineStr">
        <is>
          <t>T100440</t>
        </is>
      </c>
      <c r="F8319" s="32" t="n">
        <v>1217856.43</v>
      </c>
      <c r="G8319" s="32" t="n">
        <v>130310.64</v>
      </c>
    </row>
    <row r="8320">
      <c r="A8320" t="inlineStr">
        <is>
          <t>L0217344</t>
        </is>
      </c>
      <c r="B8320" t="inlineStr">
        <is>
          <t>2026-05-09</t>
        </is>
      </c>
      <c r="C8320" t="inlineStr">
        <is>
          <t>home_use</t>
        </is>
      </c>
      <c r="D8320" t="inlineStr">
        <is>
          <t>IMP00067</t>
        </is>
      </c>
      <c r="E8320" t="inlineStr">
        <is>
          <t>T100466</t>
        </is>
      </c>
      <c r="F8320" s="32" t="n">
        <v>2119973.89</v>
      </c>
      <c r="G8320" s="32" t="n">
        <v>211997.39</v>
      </c>
    </row>
    <row r="8321">
      <c r="A8321" t="inlineStr">
        <is>
          <t>L0217348</t>
        </is>
      </c>
      <c r="B8321" t="inlineStr">
        <is>
          <t>2026-05-09</t>
        </is>
      </c>
      <c r="C8321" t="inlineStr">
        <is>
          <t>home_use</t>
        </is>
      </c>
      <c r="D8321" t="inlineStr">
        <is>
          <t>IMP00106</t>
        </is>
      </c>
      <c r="E8321" t="inlineStr">
        <is>
          <t>T100741</t>
        </is>
      </c>
      <c r="F8321" s="32" t="n">
        <v>1560465.04</v>
      </c>
      <c r="G8321" s="32" t="n">
        <v>156046.5</v>
      </c>
    </row>
    <row r="8322">
      <c r="A8322" t="inlineStr">
        <is>
          <t>L0217359</t>
        </is>
      </c>
      <c r="B8322" t="inlineStr">
        <is>
          <t>2026-05-09</t>
        </is>
      </c>
      <c r="C8322" t="inlineStr">
        <is>
          <t>home_use</t>
        </is>
      </c>
      <c r="D8322" t="inlineStr">
        <is>
          <t>IMP00156</t>
        </is>
      </c>
      <c r="F8322" s="32" t="n">
        <v>775613.79</v>
      </c>
      <c r="G8322" s="32" t="n">
        <v>100829.79</v>
      </c>
    </row>
    <row r="8323">
      <c r="A8323" t="inlineStr">
        <is>
          <t>L0217360</t>
        </is>
      </c>
      <c r="B8323" t="inlineStr">
        <is>
          <t>2026-05-09</t>
        </is>
      </c>
      <c r="C8323" t="inlineStr">
        <is>
          <t>home_use</t>
        </is>
      </c>
      <c r="D8323" t="inlineStr">
        <is>
          <t>IMP00156</t>
        </is>
      </c>
      <c r="F8323" s="32" t="n">
        <v>1408981.53</v>
      </c>
      <c r="G8323" s="32" t="n">
        <v>183167.6</v>
      </c>
    </row>
    <row r="8324">
      <c r="A8324" t="inlineStr">
        <is>
          <t>L0217365</t>
        </is>
      </c>
      <c r="B8324" t="inlineStr">
        <is>
          <t>2026-05-09</t>
        </is>
      </c>
      <c r="C8324" t="inlineStr">
        <is>
          <t>home_use</t>
        </is>
      </c>
      <c r="D8324" t="inlineStr">
        <is>
          <t>IMP00243</t>
        </is>
      </c>
      <c r="E8324" t="inlineStr">
        <is>
          <t>T101700</t>
        </is>
      </c>
      <c r="F8324" s="32" t="n">
        <v>1654071.84</v>
      </c>
      <c r="G8324" s="32" t="n">
        <v>165407.18</v>
      </c>
    </row>
    <row r="8325">
      <c r="A8325" t="inlineStr">
        <is>
          <t>L0217375</t>
        </is>
      </c>
      <c r="B8325" t="inlineStr">
        <is>
          <t>2026-05-09</t>
        </is>
      </c>
      <c r="C8325" t="inlineStr">
        <is>
          <t>home_use</t>
        </is>
      </c>
      <c r="D8325" t="inlineStr">
        <is>
          <t>IMP00306</t>
        </is>
      </c>
      <c r="E8325" t="inlineStr">
        <is>
          <t>T102141</t>
        </is>
      </c>
      <c r="F8325" s="32" t="n">
        <v>407211.92</v>
      </c>
      <c r="G8325" s="32" t="n">
        <v>42757.25</v>
      </c>
    </row>
    <row r="8326">
      <c r="A8326" t="inlineStr">
        <is>
          <t>L0217376</t>
        </is>
      </c>
      <c r="B8326" t="inlineStr">
        <is>
          <t>2026-05-09</t>
        </is>
      </c>
      <c r="C8326" t="inlineStr">
        <is>
          <t>home_use</t>
        </is>
      </c>
      <c r="D8326" t="inlineStr">
        <is>
          <t>IMP00306</t>
        </is>
      </c>
      <c r="E8326" t="inlineStr">
        <is>
          <t>T102141</t>
        </is>
      </c>
      <c r="F8326" s="32" t="n">
        <v>825858.29</v>
      </c>
      <c r="G8326" s="32" t="n">
        <v>103232.29</v>
      </c>
    </row>
    <row r="8327">
      <c r="A8327" t="inlineStr">
        <is>
          <t>L0217377</t>
        </is>
      </c>
      <c r="B8327" t="inlineStr">
        <is>
          <t>2026-05-09</t>
        </is>
      </c>
      <c r="C8327" t="inlineStr">
        <is>
          <t>home_use</t>
        </is>
      </c>
      <c r="D8327" t="inlineStr">
        <is>
          <t>IMP00306</t>
        </is>
      </c>
      <c r="E8327" t="inlineStr">
        <is>
          <t>T102141</t>
        </is>
      </c>
      <c r="F8327" s="32" t="n">
        <v>258635.49</v>
      </c>
      <c r="G8327" s="32" t="n">
        <v>32329.44</v>
      </c>
    </row>
    <row r="8328">
      <c r="A8328" t="inlineStr">
        <is>
          <t>L0217378</t>
        </is>
      </c>
      <c r="B8328" t="inlineStr">
        <is>
          <t>2026-05-09</t>
        </is>
      </c>
      <c r="C8328" t="inlineStr">
        <is>
          <t>home_use</t>
        </is>
      </c>
      <c r="D8328" t="inlineStr">
        <is>
          <t>IMP00306</t>
        </is>
      </c>
      <c r="E8328" t="inlineStr">
        <is>
          <t>T102141</t>
        </is>
      </c>
      <c r="F8328" s="32" t="n">
        <v>163599.31</v>
      </c>
      <c r="G8328" s="32" t="n">
        <v>20449.91</v>
      </c>
    </row>
    <row r="8329">
      <c r="A8329" t="inlineStr">
        <is>
          <t>L0217401</t>
        </is>
      </c>
      <c r="B8329" t="inlineStr">
        <is>
          <t>2026-05-09</t>
        </is>
      </c>
      <c r="C8329" t="inlineStr">
        <is>
          <t>home_use</t>
        </is>
      </c>
      <c r="D8329" t="inlineStr">
        <is>
          <t>IMP00447</t>
        </is>
      </c>
      <c r="E8329" t="inlineStr">
        <is>
          <t>T103125</t>
        </is>
      </c>
      <c r="F8329" s="32" t="n">
        <v>9073463.82</v>
      </c>
      <c r="G8329" s="32" t="n">
        <v>952713.7</v>
      </c>
    </row>
    <row r="8330">
      <c r="A8330" t="inlineStr">
        <is>
          <t>L0217416</t>
        </is>
      </c>
      <c r="B8330" t="inlineStr">
        <is>
          <t>2026-05-09</t>
        </is>
      </c>
      <c r="C8330" t="inlineStr">
        <is>
          <t>home_use</t>
        </is>
      </c>
      <c r="D8330" t="inlineStr">
        <is>
          <t>IMP00548</t>
        </is>
      </c>
      <c r="E8330" t="inlineStr">
        <is>
          <t>T103835</t>
        </is>
      </c>
      <c r="F8330" s="32" t="n">
        <v>5608716.8</v>
      </c>
      <c r="G8330" s="32" t="n">
        <v>560871.6800000001</v>
      </c>
    </row>
    <row r="8331">
      <c r="A8331" t="inlineStr">
        <is>
          <t>L0217425</t>
        </is>
      </c>
      <c r="B8331" t="inlineStr">
        <is>
          <t>2026-05-09</t>
        </is>
      </c>
      <c r="C8331" t="inlineStr">
        <is>
          <t>home_use</t>
        </is>
      </c>
      <c r="D8331" t="inlineStr">
        <is>
          <t>IMP00591</t>
        </is>
      </c>
      <c r="E8331" t="inlineStr">
        <is>
          <t>T104135</t>
        </is>
      </c>
      <c r="F8331" s="32" t="n">
        <v>5023721.24</v>
      </c>
      <c r="G8331" s="32" t="n">
        <v>527490.73</v>
      </c>
    </row>
    <row r="8332">
      <c r="A8332" t="inlineStr">
        <is>
          <t>L0217433</t>
        </is>
      </c>
      <c r="B8332" t="inlineStr">
        <is>
          <t>2026-05-09</t>
        </is>
      </c>
      <c r="C8332" t="inlineStr">
        <is>
          <t>home_use</t>
        </is>
      </c>
      <c r="D8332" t="inlineStr">
        <is>
          <t>IMP00643</t>
        </is>
      </c>
      <c r="E8332" t="inlineStr">
        <is>
          <t>T104498</t>
        </is>
      </c>
      <c r="F8332" s="32" t="n">
        <v>1969841.04</v>
      </c>
      <c r="G8332" s="32" t="n">
        <v>196984.1</v>
      </c>
    </row>
    <row r="8333">
      <c r="A8333" t="inlineStr">
        <is>
          <t>L0217434</t>
        </is>
      </c>
      <c r="B8333" t="inlineStr">
        <is>
          <t>2026-05-09</t>
        </is>
      </c>
      <c r="C8333" t="inlineStr">
        <is>
          <t>home_use</t>
        </is>
      </c>
      <c r="D8333" t="inlineStr">
        <is>
          <t>IMP00643</t>
        </is>
      </c>
      <c r="E8333" t="inlineStr">
        <is>
          <t>T104498</t>
        </is>
      </c>
      <c r="F8333" s="32" t="n">
        <v>361619.56</v>
      </c>
      <c r="G8333" s="32" t="n">
        <v>36161.96</v>
      </c>
    </row>
    <row r="8334">
      <c r="A8334" t="inlineStr">
        <is>
          <t>L0217436</t>
        </is>
      </c>
      <c r="B8334" t="inlineStr">
        <is>
          <t>2026-05-09</t>
        </is>
      </c>
      <c r="C8334" t="inlineStr">
        <is>
          <t>home_use</t>
        </is>
      </c>
      <c r="D8334" t="inlineStr">
        <is>
          <t>IMP00643</t>
        </is>
      </c>
      <c r="E8334" t="inlineStr">
        <is>
          <t>T104498</t>
        </is>
      </c>
      <c r="F8334" s="32" t="n">
        <v>988117.3199999999</v>
      </c>
      <c r="G8334" s="32" t="n">
        <v>98811.73</v>
      </c>
    </row>
    <row r="8335">
      <c r="A8335" t="inlineStr">
        <is>
          <t>L0217437</t>
        </is>
      </c>
      <c r="B8335" t="inlineStr">
        <is>
          <t>2026-05-09</t>
        </is>
      </c>
      <c r="C8335" t="inlineStr">
        <is>
          <t>home_use</t>
        </is>
      </c>
      <c r="D8335" t="inlineStr">
        <is>
          <t>IMP00643</t>
        </is>
      </c>
      <c r="E8335" t="inlineStr">
        <is>
          <t>T104498</t>
        </is>
      </c>
      <c r="F8335" s="32" t="n">
        <v>580691.71</v>
      </c>
      <c r="G8335" s="32" t="n">
        <v>58069.17</v>
      </c>
    </row>
    <row r="8336">
      <c r="A8336" t="inlineStr">
        <is>
          <t>L0217450</t>
        </is>
      </c>
      <c r="B8336" t="inlineStr">
        <is>
          <t>2026-05-09</t>
        </is>
      </c>
      <c r="C8336" t="inlineStr">
        <is>
          <t>home_use</t>
        </is>
      </c>
      <c r="D8336" t="inlineStr">
        <is>
          <t>IMP00711</t>
        </is>
      </c>
      <c r="E8336" t="inlineStr">
        <is>
          <t>T104974</t>
        </is>
      </c>
      <c r="F8336" s="32" t="n">
        <v>112163.11</v>
      </c>
      <c r="G8336" s="32" t="n">
        <v>11216.31</v>
      </c>
    </row>
    <row r="8337">
      <c r="A8337" t="inlineStr">
        <is>
          <t>L0217457</t>
        </is>
      </c>
      <c r="B8337" t="inlineStr">
        <is>
          <t>2026-05-09</t>
        </is>
      </c>
      <c r="C8337" t="inlineStr">
        <is>
          <t>home_use</t>
        </is>
      </c>
      <c r="D8337" t="inlineStr">
        <is>
          <t>IMP00753</t>
        </is>
      </c>
      <c r="E8337" t="inlineStr">
        <is>
          <t>T105264</t>
        </is>
      </c>
      <c r="F8337" s="32" t="n">
        <v>371716.85</v>
      </c>
      <c r="G8337" s="32" t="n">
        <v>44606.02</v>
      </c>
    </row>
    <row r="8338">
      <c r="A8338" t="inlineStr">
        <is>
          <t>L0217458</t>
        </is>
      </c>
      <c r="B8338" t="inlineStr">
        <is>
          <t>2026-05-09</t>
        </is>
      </c>
      <c r="C8338" t="inlineStr">
        <is>
          <t>home_use</t>
        </is>
      </c>
      <c r="D8338" t="inlineStr">
        <is>
          <t>IMP00753</t>
        </is>
      </c>
      <c r="E8338" t="inlineStr">
        <is>
          <t>T105264</t>
        </is>
      </c>
      <c r="F8338" s="32" t="n">
        <v>420310.59</v>
      </c>
      <c r="G8338" s="32" t="n">
        <v>48335.72</v>
      </c>
    </row>
    <row r="8339">
      <c r="A8339" t="inlineStr">
        <is>
          <t>L0217475</t>
        </is>
      </c>
      <c r="B8339" t="inlineStr">
        <is>
          <t>2026-05-09</t>
        </is>
      </c>
      <c r="C8339" t="inlineStr">
        <is>
          <t>home_use</t>
        </is>
      </c>
      <c r="D8339" t="inlineStr">
        <is>
          <t>IMP00892</t>
        </is>
      </c>
      <c r="E8339" t="inlineStr">
        <is>
          <t>T106240</t>
        </is>
      </c>
      <c r="F8339" s="32" t="n">
        <v>3585868.85</v>
      </c>
      <c r="G8339" s="32" t="n">
        <v>376516.23</v>
      </c>
    </row>
    <row r="8340">
      <c r="A8340" t="inlineStr">
        <is>
          <t>L0217476</t>
        </is>
      </c>
      <c r="B8340" t="inlineStr">
        <is>
          <t>2026-05-09</t>
        </is>
      </c>
      <c r="C8340" t="inlineStr">
        <is>
          <t>home_use</t>
        </is>
      </c>
      <c r="D8340" t="inlineStr">
        <is>
          <t>IMP00892</t>
        </is>
      </c>
      <c r="E8340" t="inlineStr">
        <is>
          <t>T106240</t>
        </is>
      </c>
      <c r="F8340" s="32" t="n">
        <v>5080429.57</v>
      </c>
      <c r="G8340" s="32" t="n">
        <v>508042.96</v>
      </c>
    </row>
    <row r="8341">
      <c r="A8341" t="inlineStr">
        <is>
          <t>L0217490</t>
        </is>
      </c>
      <c r="B8341" t="inlineStr">
        <is>
          <t>2026-05-09</t>
        </is>
      </c>
      <c r="C8341" t="inlineStr">
        <is>
          <t>home_use</t>
        </is>
      </c>
      <c r="D8341" t="inlineStr">
        <is>
          <t>IMP00926</t>
        </is>
      </c>
      <c r="E8341" t="inlineStr">
        <is>
          <t>T106477</t>
        </is>
      </c>
      <c r="F8341" s="32" t="n">
        <v>1461083.58</v>
      </c>
      <c r="G8341" s="32" t="n">
        <v>156335.94</v>
      </c>
    </row>
    <row r="8342">
      <c r="A8342" t="inlineStr">
        <is>
          <t>L0217491</t>
        </is>
      </c>
      <c r="B8342" t="inlineStr">
        <is>
          <t>2026-05-09</t>
        </is>
      </c>
      <c r="C8342" t="inlineStr">
        <is>
          <t>home_use</t>
        </is>
      </c>
      <c r="D8342" t="inlineStr">
        <is>
          <t>IMP00926</t>
        </is>
      </c>
      <c r="E8342" t="inlineStr">
        <is>
          <t>T106477</t>
        </is>
      </c>
      <c r="F8342" s="32" t="n">
        <v>242755.94</v>
      </c>
      <c r="G8342" s="32" t="n">
        <v>25974.89</v>
      </c>
    </row>
    <row r="8343">
      <c r="A8343" t="inlineStr">
        <is>
          <t>L0217493</t>
        </is>
      </c>
      <c r="B8343" t="inlineStr">
        <is>
          <t>2026-05-09</t>
        </is>
      </c>
      <c r="C8343" t="inlineStr">
        <is>
          <t>temporary_admission</t>
        </is>
      </c>
      <c r="D8343" t="inlineStr">
        <is>
          <t>IMP00927</t>
        </is>
      </c>
      <c r="E8343" t="inlineStr">
        <is>
          <t>T106488</t>
        </is>
      </c>
      <c r="F8343" s="32" t="n">
        <v>244908.28</v>
      </c>
      <c r="G8343" s="32" t="n">
        <v>0</v>
      </c>
    </row>
    <row r="8344">
      <c r="A8344" t="inlineStr">
        <is>
          <t>L0217500</t>
        </is>
      </c>
      <c r="B8344" t="inlineStr">
        <is>
          <t>2026-05-09</t>
        </is>
      </c>
      <c r="C8344" t="inlineStr">
        <is>
          <t>home_use</t>
        </is>
      </c>
      <c r="D8344" t="inlineStr">
        <is>
          <t>IMP00950</t>
        </is>
      </c>
      <c r="F8344" s="32" t="n">
        <v>753834.27</v>
      </c>
      <c r="G8344" s="32" t="n">
        <v>97998.46000000001</v>
      </c>
    </row>
    <row r="8345">
      <c r="A8345" t="inlineStr">
        <is>
          <t>L0217502</t>
        </is>
      </c>
      <c r="B8345" t="inlineStr">
        <is>
          <t>2026-05-09</t>
        </is>
      </c>
      <c r="C8345" t="inlineStr">
        <is>
          <t>home_use</t>
        </is>
      </c>
      <c r="D8345" t="inlineStr">
        <is>
          <t>IMP00970</t>
        </is>
      </c>
      <c r="E8345" t="inlineStr">
        <is>
          <t>T806787</t>
        </is>
      </c>
      <c r="F8345" s="32" t="n">
        <v>4104638.21</v>
      </c>
      <c r="G8345" s="32" t="n">
        <v>472033.39</v>
      </c>
    </row>
    <row r="8346">
      <c r="A8346" t="inlineStr">
        <is>
          <t>L0217503</t>
        </is>
      </c>
      <c r="B8346" t="inlineStr">
        <is>
          <t>2026-05-09</t>
        </is>
      </c>
      <c r="C8346" t="inlineStr">
        <is>
          <t>home_use</t>
        </is>
      </c>
      <c r="D8346" t="inlineStr">
        <is>
          <t>IMP00974</t>
        </is>
      </c>
      <c r="E8346" t="inlineStr">
        <is>
          <t>T106813</t>
        </is>
      </c>
      <c r="F8346" s="32" t="n">
        <v>3728037.6</v>
      </c>
      <c r="G8346" s="32" t="n">
        <v>372803.76</v>
      </c>
    </row>
    <row r="8347">
      <c r="A8347" t="inlineStr">
        <is>
          <t>L0217506</t>
        </is>
      </c>
      <c r="B8347" t="inlineStr">
        <is>
          <t>2026-05-09</t>
        </is>
      </c>
      <c r="C8347" t="inlineStr">
        <is>
          <t>home_use</t>
        </is>
      </c>
      <c r="D8347" t="inlineStr">
        <is>
          <t>IMP00999</t>
        </is>
      </c>
      <c r="E8347" t="inlineStr">
        <is>
          <t>T106987</t>
        </is>
      </c>
      <c r="F8347" s="32" t="n">
        <v>576605.7</v>
      </c>
      <c r="G8347" s="32" t="n">
        <v>69192.67999999999</v>
      </c>
    </row>
    <row r="8348">
      <c r="A8348" t="inlineStr">
        <is>
          <t>L0217508</t>
        </is>
      </c>
      <c r="B8348" t="inlineStr">
        <is>
          <t>2026-05-09</t>
        </is>
      </c>
      <c r="C8348" t="inlineStr">
        <is>
          <t>home_use</t>
        </is>
      </c>
      <c r="D8348" t="inlineStr">
        <is>
          <t>IMP00999</t>
        </is>
      </c>
      <c r="E8348" t="inlineStr">
        <is>
          <t>T106987</t>
        </is>
      </c>
      <c r="F8348" s="32" t="n">
        <v>12467687.64</v>
      </c>
      <c r="G8348" s="32" t="n">
        <v>1246768.76</v>
      </c>
    </row>
    <row r="8349">
      <c r="A8349" t="inlineStr">
        <is>
          <t>L0217519</t>
        </is>
      </c>
      <c r="B8349" t="inlineStr">
        <is>
          <t>2026-05-09</t>
        </is>
      </c>
      <c r="C8349" t="inlineStr">
        <is>
          <t>home_use</t>
        </is>
      </c>
      <c r="D8349" t="inlineStr">
        <is>
          <t>IMP01037</t>
        </is>
      </c>
      <c r="E8349" t="inlineStr">
        <is>
          <t>T107258</t>
        </is>
      </c>
      <c r="F8349" s="32" t="n">
        <v>1667232.65</v>
      </c>
      <c r="G8349" s="32" t="n">
        <v>166723.26</v>
      </c>
    </row>
    <row r="8350">
      <c r="A8350" t="inlineStr">
        <is>
          <t>L0217523</t>
        </is>
      </c>
      <c r="B8350" t="inlineStr">
        <is>
          <t>2026-05-09</t>
        </is>
      </c>
      <c r="C8350" t="inlineStr">
        <is>
          <t>home_use</t>
        </is>
      </c>
      <c r="D8350" t="inlineStr">
        <is>
          <t>IMP01043</t>
        </is>
      </c>
      <c r="E8350" t="inlineStr">
        <is>
          <t>T107297</t>
        </is>
      </c>
      <c r="F8350" s="32" t="n">
        <v>3020580.56</v>
      </c>
      <c r="G8350" s="32" t="n">
        <v>317160.96</v>
      </c>
    </row>
    <row r="8351">
      <c r="A8351" t="inlineStr">
        <is>
          <t>L0217537</t>
        </is>
      </c>
      <c r="B8351" t="inlineStr">
        <is>
          <t>2026-05-09</t>
        </is>
      </c>
      <c r="C8351" t="inlineStr">
        <is>
          <t>home_use</t>
        </is>
      </c>
      <c r="D8351" t="inlineStr">
        <is>
          <t>IMP01142</t>
        </is>
      </c>
      <c r="E8351" t="inlineStr">
        <is>
          <t>T107992</t>
        </is>
      </c>
      <c r="F8351" s="32" t="n">
        <v>545676.58</v>
      </c>
      <c r="G8351" s="32" t="n">
        <v>61115.78</v>
      </c>
    </row>
    <row r="8352">
      <c r="A8352" t="inlineStr">
        <is>
          <t>L0217538</t>
        </is>
      </c>
      <c r="B8352" t="inlineStr">
        <is>
          <t>2026-05-09</t>
        </is>
      </c>
      <c r="C8352" t="inlineStr">
        <is>
          <t>home_use</t>
        </is>
      </c>
      <c r="D8352" t="inlineStr">
        <is>
          <t>IMP01142</t>
        </is>
      </c>
      <c r="E8352" t="inlineStr">
        <is>
          <t>T107992</t>
        </is>
      </c>
      <c r="F8352" s="32" t="n">
        <v>62268470.54</v>
      </c>
      <c r="G8352" s="32" t="n">
        <v>6226847.05</v>
      </c>
    </row>
    <row r="8353">
      <c r="A8353" t="inlineStr">
        <is>
          <t>L0217539</t>
        </is>
      </c>
      <c r="B8353" t="inlineStr">
        <is>
          <t>2026-05-09</t>
        </is>
      </c>
      <c r="C8353" t="inlineStr">
        <is>
          <t>home_use</t>
        </is>
      </c>
      <c r="D8353" t="inlineStr">
        <is>
          <t>IMP01142</t>
        </is>
      </c>
      <c r="E8353" t="inlineStr">
        <is>
          <t>T107992</t>
        </is>
      </c>
      <c r="F8353" s="32" t="n">
        <v>568760.48</v>
      </c>
      <c r="G8353" s="32" t="n">
        <v>63701.17</v>
      </c>
    </row>
    <row r="8354">
      <c r="A8354" t="inlineStr">
        <is>
          <t>L0217554</t>
        </is>
      </c>
      <c r="B8354" t="inlineStr">
        <is>
          <t>2026-05-09</t>
        </is>
      </c>
      <c r="C8354" t="inlineStr">
        <is>
          <t>temporary_admission</t>
        </is>
      </c>
      <c r="D8354" t="inlineStr">
        <is>
          <t>IMP01183</t>
        </is>
      </c>
      <c r="E8354" t="inlineStr">
        <is>
          <t>T108275</t>
        </is>
      </c>
      <c r="F8354" s="32" t="n">
        <v>1168737.11</v>
      </c>
      <c r="G8354" s="32" t="n">
        <v>0</v>
      </c>
    </row>
    <row r="8355">
      <c r="A8355" t="inlineStr">
        <is>
          <t>L0217576</t>
        </is>
      </c>
      <c r="B8355" t="inlineStr">
        <is>
          <t>2026-05-09</t>
        </is>
      </c>
      <c r="C8355" t="inlineStr">
        <is>
          <t>home_use</t>
        </is>
      </c>
      <c r="D8355" t="inlineStr">
        <is>
          <t>IMP01310</t>
        </is>
      </c>
      <c r="E8355" t="inlineStr">
        <is>
          <t>T109167</t>
        </is>
      </c>
      <c r="F8355" s="32" t="n">
        <v>1096470.19</v>
      </c>
      <c r="G8355" s="32" t="n">
        <v>137058.77</v>
      </c>
    </row>
    <row r="8356">
      <c r="A8356" t="inlineStr">
        <is>
          <t>L0217577</t>
        </is>
      </c>
      <c r="B8356" t="inlineStr">
        <is>
          <t>2026-05-09</t>
        </is>
      </c>
      <c r="C8356" t="inlineStr">
        <is>
          <t>home_use</t>
        </is>
      </c>
      <c r="D8356" t="inlineStr">
        <is>
          <t>IMP01310</t>
        </is>
      </c>
      <c r="E8356" t="inlineStr">
        <is>
          <t>T109167</t>
        </is>
      </c>
      <c r="F8356" s="32" t="n">
        <v>2233366.75</v>
      </c>
      <c r="G8356" s="32" t="n">
        <v>279170.84</v>
      </c>
    </row>
    <row r="8357">
      <c r="A8357" t="inlineStr">
        <is>
          <t>L0217578</t>
        </is>
      </c>
      <c r="B8357" t="inlineStr">
        <is>
          <t>2026-05-09</t>
        </is>
      </c>
      <c r="C8357" t="inlineStr">
        <is>
          <t>home_use</t>
        </is>
      </c>
      <c r="D8357" t="inlineStr">
        <is>
          <t>IMP01310</t>
        </is>
      </c>
      <c r="E8357" t="inlineStr">
        <is>
          <t>T109167</t>
        </is>
      </c>
      <c r="F8357" s="32" t="n">
        <v>509445.6</v>
      </c>
      <c r="G8357" s="32" t="n">
        <v>54510.68</v>
      </c>
    </row>
    <row r="8358">
      <c r="A8358" t="inlineStr">
        <is>
          <t>L0217579</t>
        </is>
      </c>
      <c r="B8358" t="inlineStr">
        <is>
          <t>2026-05-09</t>
        </is>
      </c>
      <c r="C8358" t="inlineStr">
        <is>
          <t>warehouse_out</t>
        </is>
      </c>
      <c r="D8358" t="inlineStr">
        <is>
          <t>IMP01310</t>
        </is>
      </c>
      <c r="E8358" t="inlineStr">
        <is>
          <t>T109167</t>
        </is>
      </c>
      <c r="F8358" s="32" t="n">
        <v>374186.61</v>
      </c>
      <c r="G8358" s="32" t="n">
        <v>40037.97</v>
      </c>
    </row>
    <row r="8359">
      <c r="A8359" t="inlineStr">
        <is>
          <t>L0217582</t>
        </is>
      </c>
      <c r="B8359" t="inlineStr">
        <is>
          <t>2026-05-09</t>
        </is>
      </c>
      <c r="C8359" t="inlineStr">
        <is>
          <t>home_use</t>
        </is>
      </c>
      <c r="D8359" t="inlineStr">
        <is>
          <t>IMP01310</t>
        </is>
      </c>
      <c r="E8359" t="inlineStr">
        <is>
          <t>T109167</t>
        </is>
      </c>
      <c r="F8359" s="32" t="n">
        <v>167355.55</v>
      </c>
      <c r="G8359" s="32" t="n">
        <v>17907.04</v>
      </c>
    </row>
    <row r="8360">
      <c r="A8360" t="inlineStr">
        <is>
          <t>L0217621</t>
        </is>
      </c>
      <c r="B8360" t="inlineStr">
        <is>
          <t>2026-05-10</t>
        </is>
      </c>
      <c r="C8360" t="inlineStr">
        <is>
          <t>home_use</t>
        </is>
      </c>
      <c r="D8360" t="inlineStr">
        <is>
          <t>IMP00063</t>
        </is>
      </c>
      <c r="E8360" t="inlineStr">
        <is>
          <t>T100440</t>
        </is>
      </c>
      <c r="F8360" s="32" t="n">
        <v>543222.79</v>
      </c>
      <c r="G8360" s="32" t="n">
        <v>62470.62</v>
      </c>
    </row>
    <row r="8361">
      <c r="A8361" t="inlineStr">
        <is>
          <t>L0217622</t>
        </is>
      </c>
      <c r="B8361" t="inlineStr">
        <is>
          <t>2026-05-10</t>
        </is>
      </c>
      <c r="C8361" t="inlineStr">
        <is>
          <t>home_use</t>
        </is>
      </c>
      <c r="D8361" t="inlineStr">
        <is>
          <t>IMP00063</t>
        </is>
      </c>
      <c r="E8361" t="inlineStr">
        <is>
          <t>T100440</t>
        </is>
      </c>
      <c r="F8361" s="32" t="n">
        <v>347873.33</v>
      </c>
      <c r="G8361" s="32" t="n">
        <v>40005.43</v>
      </c>
    </row>
    <row r="8362">
      <c r="A8362" t="inlineStr">
        <is>
          <t>L0217623</t>
        </is>
      </c>
      <c r="B8362" t="inlineStr">
        <is>
          <t>2026-05-10</t>
        </is>
      </c>
      <c r="C8362" t="inlineStr">
        <is>
          <t>home_use</t>
        </is>
      </c>
      <c r="D8362" t="inlineStr">
        <is>
          <t>IMP00063</t>
        </is>
      </c>
      <c r="E8362" t="inlineStr">
        <is>
          <t>T100440</t>
        </is>
      </c>
      <c r="F8362" s="32" t="n">
        <v>858365.85</v>
      </c>
      <c r="G8362" s="32" t="n">
        <v>98712.07000000001</v>
      </c>
    </row>
    <row r="8363">
      <c r="A8363" t="inlineStr">
        <is>
          <t>L0217625</t>
        </is>
      </c>
      <c r="B8363" t="inlineStr">
        <is>
          <t>2026-05-10</t>
        </is>
      </c>
      <c r="C8363" t="inlineStr">
        <is>
          <t>home_use</t>
        </is>
      </c>
      <c r="D8363" t="inlineStr">
        <is>
          <t>IMP00063</t>
        </is>
      </c>
      <c r="E8363" t="inlineStr">
        <is>
          <t>T100440</t>
        </is>
      </c>
      <c r="F8363" s="32" t="n">
        <v>485564.76</v>
      </c>
      <c r="G8363" s="32" t="n">
        <v>55839.95</v>
      </c>
    </row>
    <row r="8364">
      <c r="A8364" t="inlineStr">
        <is>
          <t>L0217626</t>
        </is>
      </c>
      <c r="B8364" t="inlineStr">
        <is>
          <t>2026-05-10</t>
        </is>
      </c>
      <c r="C8364" t="inlineStr">
        <is>
          <t>home_use</t>
        </is>
      </c>
      <c r="D8364" t="inlineStr">
        <is>
          <t>IMP00063</t>
        </is>
      </c>
      <c r="E8364" t="inlineStr">
        <is>
          <t>T100440</t>
        </is>
      </c>
      <c r="F8364" s="32" t="n">
        <v>4078260.86</v>
      </c>
      <c r="G8364" s="32" t="n">
        <v>530173.91</v>
      </c>
    </row>
    <row r="8365">
      <c r="A8365" t="inlineStr">
        <is>
          <t>L0217627</t>
        </is>
      </c>
      <c r="B8365" t="inlineStr">
        <is>
          <t>2026-05-10</t>
        </is>
      </c>
      <c r="C8365" t="inlineStr">
        <is>
          <t>home_use</t>
        </is>
      </c>
      <c r="D8365" t="inlineStr">
        <is>
          <t>IMP00063</t>
        </is>
      </c>
      <c r="E8365" t="inlineStr">
        <is>
          <t>T100440</t>
        </is>
      </c>
      <c r="F8365" s="32" t="n">
        <v>1997075.01</v>
      </c>
      <c r="G8365" s="32" t="n">
        <v>259619.75</v>
      </c>
    </row>
    <row r="8366">
      <c r="A8366" t="inlineStr">
        <is>
          <t>L0217628</t>
        </is>
      </c>
      <c r="B8366" t="inlineStr">
        <is>
          <t>2026-05-10</t>
        </is>
      </c>
      <c r="C8366" t="inlineStr">
        <is>
          <t>home_use</t>
        </is>
      </c>
      <c r="D8366" t="inlineStr">
        <is>
          <t>IMP00063</t>
        </is>
      </c>
      <c r="E8366" t="inlineStr">
        <is>
          <t>T100440</t>
        </is>
      </c>
      <c r="F8366" s="32" t="n">
        <v>517838.2</v>
      </c>
      <c r="G8366" s="32" t="n">
        <v>59551.39</v>
      </c>
    </row>
    <row r="8367">
      <c r="A8367" t="inlineStr">
        <is>
          <t>L0217629</t>
        </is>
      </c>
      <c r="B8367" t="inlineStr">
        <is>
          <t>2026-05-10</t>
        </is>
      </c>
      <c r="C8367" t="inlineStr">
        <is>
          <t>home_use</t>
        </is>
      </c>
      <c r="D8367" t="inlineStr">
        <is>
          <t>IMP00063</t>
        </is>
      </c>
      <c r="E8367" t="inlineStr">
        <is>
          <t>T100440</t>
        </is>
      </c>
      <c r="F8367" s="32" t="n">
        <v>760637.25</v>
      </c>
      <c r="G8367" s="32" t="n">
        <v>87473.28</v>
      </c>
    </row>
    <row r="8368">
      <c r="A8368" t="inlineStr">
        <is>
          <t>L0217630</t>
        </is>
      </c>
      <c r="B8368" t="inlineStr">
        <is>
          <t>2026-05-10</t>
        </is>
      </c>
      <c r="C8368" t="inlineStr">
        <is>
          <t>home_use</t>
        </is>
      </c>
      <c r="D8368" t="inlineStr">
        <is>
          <t>IMP00063</t>
        </is>
      </c>
      <c r="E8368" t="inlineStr">
        <is>
          <t>T100440</t>
        </is>
      </c>
      <c r="F8368" s="32" t="n">
        <v>394795.56</v>
      </c>
      <c r="G8368" s="32" t="n">
        <v>45401.49</v>
      </c>
    </row>
    <row r="8369">
      <c r="A8369" t="inlineStr">
        <is>
          <t>L0217631</t>
        </is>
      </c>
      <c r="B8369" t="inlineStr">
        <is>
          <t>2026-05-10</t>
        </is>
      </c>
      <c r="C8369" t="inlineStr">
        <is>
          <t>home_use</t>
        </is>
      </c>
      <c r="D8369" t="inlineStr">
        <is>
          <t>IMP00063</t>
        </is>
      </c>
      <c r="E8369" t="inlineStr">
        <is>
          <t>T100440</t>
        </is>
      </c>
      <c r="F8369" s="32" t="n">
        <v>1314404.72</v>
      </c>
      <c r="G8369" s="32" t="n">
        <v>140641.31</v>
      </c>
    </row>
    <row r="8370">
      <c r="A8370" t="inlineStr">
        <is>
          <t>L0217632</t>
        </is>
      </c>
      <c r="B8370" t="inlineStr">
        <is>
          <t>2026-05-10</t>
        </is>
      </c>
      <c r="C8370" t="inlineStr">
        <is>
          <t>home_use</t>
        </is>
      </c>
      <c r="D8370" t="inlineStr">
        <is>
          <t>IMP00063</t>
        </is>
      </c>
      <c r="E8370" t="inlineStr">
        <is>
          <t>T100440</t>
        </is>
      </c>
      <c r="F8370" s="32" t="n">
        <v>1054867.31</v>
      </c>
      <c r="G8370" s="32" t="n">
        <v>121309.74</v>
      </c>
    </row>
    <row r="8371">
      <c r="A8371" t="inlineStr">
        <is>
          <t>L0217633</t>
        </is>
      </c>
      <c r="B8371" t="inlineStr">
        <is>
          <t>2026-05-10</t>
        </is>
      </c>
      <c r="C8371" t="inlineStr">
        <is>
          <t>temporary_admission</t>
        </is>
      </c>
      <c r="D8371" t="inlineStr">
        <is>
          <t>IMP00069</t>
        </is>
      </c>
      <c r="E8371" t="inlineStr">
        <is>
          <t>T100476</t>
        </is>
      </c>
      <c r="F8371" s="32" t="n">
        <v>327481.36</v>
      </c>
      <c r="G8371" s="32" t="n">
        <v>0</v>
      </c>
    </row>
    <row r="8372">
      <c r="A8372" t="inlineStr">
        <is>
          <t>L0217642</t>
        </is>
      </c>
      <c r="B8372" t="inlineStr">
        <is>
          <t>2026-05-10</t>
        </is>
      </c>
      <c r="C8372" t="inlineStr">
        <is>
          <t>home_use</t>
        </is>
      </c>
      <c r="D8372" t="inlineStr">
        <is>
          <t>IMP00115</t>
        </is>
      </c>
      <c r="E8372" t="inlineStr">
        <is>
          <t>T100799</t>
        </is>
      </c>
      <c r="F8372" s="32" t="n">
        <v>3451051.24</v>
      </c>
      <c r="G8372" s="32" t="n">
        <v>379615.64</v>
      </c>
    </row>
    <row r="8373">
      <c r="A8373" t="inlineStr">
        <is>
          <t>L0217646</t>
        </is>
      </c>
      <c r="B8373" t="inlineStr">
        <is>
          <t>2026-05-10</t>
        </is>
      </c>
      <c r="C8373" t="inlineStr">
        <is>
          <t>home_use</t>
        </is>
      </c>
      <c r="D8373" t="inlineStr">
        <is>
          <t>IMP00133</t>
        </is>
      </c>
      <c r="E8373" t="inlineStr">
        <is>
          <t>T100033</t>
        </is>
      </c>
      <c r="F8373" s="32" t="n">
        <v>1768309.35</v>
      </c>
      <c r="G8373" s="32" t="n">
        <v>215733.74</v>
      </c>
    </row>
    <row r="8374">
      <c r="A8374" t="inlineStr">
        <is>
          <t>L0217665</t>
        </is>
      </c>
      <c r="B8374" t="inlineStr">
        <is>
          <t>2026-05-10</t>
        </is>
      </c>
      <c r="C8374" t="inlineStr">
        <is>
          <t>home_use</t>
        </is>
      </c>
      <c r="D8374" t="inlineStr">
        <is>
          <t>IMP00306</t>
        </is>
      </c>
      <c r="E8374" t="inlineStr">
        <is>
          <t>T102141</t>
        </is>
      </c>
      <c r="F8374" s="32" t="n">
        <v>625889.14</v>
      </c>
      <c r="G8374" s="32" t="n">
        <v>65718.36</v>
      </c>
    </row>
    <row r="8375">
      <c r="A8375" t="inlineStr">
        <is>
          <t>L0217666</t>
        </is>
      </c>
      <c r="B8375" t="inlineStr">
        <is>
          <t>2026-05-10</t>
        </is>
      </c>
      <c r="C8375" t="inlineStr">
        <is>
          <t>home_use</t>
        </is>
      </c>
      <c r="D8375" t="inlineStr">
        <is>
          <t>IMP00306</t>
        </is>
      </c>
      <c r="E8375" t="inlineStr">
        <is>
          <t>T102141</t>
        </is>
      </c>
      <c r="F8375" s="32" t="n">
        <v>245149.36</v>
      </c>
      <c r="G8375" s="32" t="n">
        <v>25740.68</v>
      </c>
    </row>
    <row r="8376">
      <c r="A8376" t="inlineStr">
        <is>
          <t>L0217667</t>
        </is>
      </c>
      <c r="B8376" t="inlineStr">
        <is>
          <t>2026-05-10</t>
        </is>
      </c>
      <c r="C8376" t="inlineStr">
        <is>
          <t>home_use</t>
        </is>
      </c>
      <c r="D8376" t="inlineStr">
        <is>
          <t>IMP00306</t>
        </is>
      </c>
      <c r="E8376" t="inlineStr">
        <is>
          <t>T102141</t>
        </is>
      </c>
      <c r="F8376" s="32" t="n">
        <v>789861.64</v>
      </c>
      <c r="G8376" s="32" t="n">
        <v>82935.47</v>
      </c>
    </row>
    <row r="8377">
      <c r="A8377" t="inlineStr">
        <is>
          <t>L0217668</t>
        </is>
      </c>
      <c r="B8377" t="inlineStr">
        <is>
          <t>2026-05-10</t>
        </is>
      </c>
      <c r="C8377" t="inlineStr">
        <is>
          <t>home_use</t>
        </is>
      </c>
      <c r="D8377" t="inlineStr">
        <is>
          <t>IMP00306</t>
        </is>
      </c>
      <c r="E8377" t="inlineStr">
        <is>
          <t>T102141</t>
        </is>
      </c>
      <c r="F8377" s="32" t="n">
        <v>8345865.62</v>
      </c>
      <c r="G8377" s="32" t="n">
        <v>959774.55</v>
      </c>
    </row>
    <row r="8378">
      <c r="A8378" t="inlineStr">
        <is>
          <t>L0217670</t>
        </is>
      </c>
      <c r="B8378" t="inlineStr">
        <is>
          <t>2026-05-10</t>
        </is>
      </c>
      <c r="C8378" t="inlineStr">
        <is>
          <t>home_use</t>
        </is>
      </c>
      <c r="D8378" t="inlineStr">
        <is>
          <t>IMP00340</t>
        </is>
      </c>
      <c r="E8378" t="inlineStr">
        <is>
          <t>T102376</t>
        </is>
      </c>
      <c r="F8378" s="32" t="n">
        <v>44530565.34</v>
      </c>
      <c r="G8378" s="32" t="n">
        <v>4675709.36</v>
      </c>
    </row>
    <row r="8379">
      <c r="A8379" t="inlineStr">
        <is>
          <t>L0217690</t>
        </is>
      </c>
      <c r="B8379" t="inlineStr">
        <is>
          <t>2026-05-10</t>
        </is>
      </c>
      <c r="C8379" t="inlineStr">
        <is>
          <t>temporary_admission</t>
        </is>
      </c>
      <c r="D8379" t="inlineStr">
        <is>
          <t>IMP00454</t>
        </is>
      </c>
      <c r="E8379" t="inlineStr">
        <is>
          <t>T103173</t>
        </is>
      </c>
      <c r="F8379" s="32" t="n">
        <v>2844156.36</v>
      </c>
      <c r="G8379" s="32" t="n">
        <v>0</v>
      </c>
    </row>
    <row r="8380">
      <c r="A8380" t="inlineStr">
        <is>
          <t>L0217698</t>
        </is>
      </c>
      <c r="B8380" t="inlineStr">
        <is>
          <t>2026-05-10</t>
        </is>
      </c>
      <c r="C8380" t="inlineStr">
        <is>
          <t>home_use</t>
        </is>
      </c>
      <c r="D8380" t="inlineStr">
        <is>
          <t>IMP00490</t>
        </is>
      </c>
      <c r="E8380" t="inlineStr">
        <is>
          <t>T103425</t>
        </is>
      </c>
      <c r="F8380" s="32" t="n">
        <v>13637801.24</v>
      </c>
      <c r="G8380" s="32" t="n">
        <v>1431969.13</v>
      </c>
    </row>
    <row r="8381">
      <c r="A8381" t="inlineStr">
        <is>
          <t>L0217699</t>
        </is>
      </c>
      <c r="B8381" t="inlineStr">
        <is>
          <t>2026-05-10</t>
        </is>
      </c>
      <c r="C8381" t="inlineStr">
        <is>
          <t>home_use</t>
        </is>
      </c>
      <c r="D8381" t="inlineStr">
        <is>
          <t>IMP00490</t>
        </is>
      </c>
      <c r="E8381" t="inlineStr">
        <is>
          <t>T103425</t>
        </is>
      </c>
      <c r="F8381" s="32" t="n">
        <v>6073996.82</v>
      </c>
      <c r="G8381" s="32" t="n">
        <v>637769.67</v>
      </c>
    </row>
    <row r="8382">
      <c r="A8382" t="inlineStr">
        <is>
          <t>L0217725</t>
        </is>
      </c>
      <c r="B8382" t="inlineStr">
        <is>
          <t>2026-05-10</t>
        </is>
      </c>
      <c r="C8382" t="inlineStr">
        <is>
          <t>home_use</t>
        </is>
      </c>
      <c r="D8382" t="inlineStr">
        <is>
          <t>IMP00643</t>
        </is>
      </c>
      <c r="E8382" t="inlineStr">
        <is>
          <t>T104498</t>
        </is>
      </c>
      <c r="F8382" s="32" t="n">
        <v>336068.18</v>
      </c>
      <c r="G8382" s="32" t="n">
        <v>33606.82</v>
      </c>
    </row>
    <row r="8383">
      <c r="A8383" t="inlineStr">
        <is>
          <t>L0217726</t>
        </is>
      </c>
      <c r="B8383" t="inlineStr">
        <is>
          <t>2026-05-10</t>
        </is>
      </c>
      <c r="C8383" t="inlineStr">
        <is>
          <t>home_use</t>
        </is>
      </c>
      <c r="D8383" t="inlineStr">
        <is>
          <t>IMP00643</t>
        </is>
      </c>
      <c r="E8383" t="inlineStr">
        <is>
          <t>T104498</t>
        </is>
      </c>
      <c r="F8383" s="32" t="n">
        <v>599558.62</v>
      </c>
      <c r="G8383" s="32" t="n">
        <v>59955.86</v>
      </c>
    </row>
    <row r="8384">
      <c r="A8384" t="inlineStr">
        <is>
          <t>L0217727</t>
        </is>
      </c>
      <c r="B8384" t="inlineStr">
        <is>
          <t>2026-05-10</t>
        </is>
      </c>
      <c r="C8384" t="inlineStr">
        <is>
          <t>home_use</t>
        </is>
      </c>
      <c r="D8384" t="inlineStr">
        <is>
          <t>IMP00643</t>
        </is>
      </c>
      <c r="E8384" t="inlineStr">
        <is>
          <t>T104498</t>
        </is>
      </c>
      <c r="F8384" s="32" t="n">
        <v>474857.03</v>
      </c>
      <c r="G8384" s="32" t="n">
        <v>47485.7</v>
      </c>
    </row>
    <row r="8385">
      <c r="A8385" t="inlineStr">
        <is>
          <t>L0217728</t>
        </is>
      </c>
      <c r="B8385" t="inlineStr">
        <is>
          <t>2026-05-10</t>
        </is>
      </c>
      <c r="C8385" t="inlineStr">
        <is>
          <t>home_use</t>
        </is>
      </c>
      <c r="D8385" t="inlineStr">
        <is>
          <t>IMP00643</t>
        </is>
      </c>
      <c r="E8385" t="inlineStr">
        <is>
          <t>T104498</t>
        </is>
      </c>
      <c r="F8385" s="32" t="n">
        <v>287533.14</v>
      </c>
      <c r="G8385" s="32" t="n">
        <v>28753.31</v>
      </c>
    </row>
    <row r="8386">
      <c r="A8386" t="inlineStr">
        <is>
          <t>L0217729</t>
        </is>
      </c>
      <c r="B8386" t="inlineStr">
        <is>
          <t>2026-05-10</t>
        </is>
      </c>
      <c r="C8386" t="inlineStr">
        <is>
          <t>home_use</t>
        </is>
      </c>
      <c r="D8386" t="inlineStr">
        <is>
          <t>IMP00643</t>
        </is>
      </c>
      <c r="E8386" t="inlineStr">
        <is>
          <t>T104498</t>
        </is>
      </c>
      <c r="F8386" s="32" t="n">
        <v>827445.4300000001</v>
      </c>
      <c r="G8386" s="32" t="n">
        <v>82744.53999999999</v>
      </c>
    </row>
    <row r="8387">
      <c r="A8387" t="inlineStr">
        <is>
          <t>L0217730</t>
        </is>
      </c>
      <c r="B8387" t="inlineStr">
        <is>
          <t>2026-05-10</t>
        </is>
      </c>
      <c r="C8387" t="inlineStr">
        <is>
          <t>home_use</t>
        </is>
      </c>
      <c r="D8387" t="inlineStr">
        <is>
          <t>IMP00643</t>
        </is>
      </c>
      <c r="E8387" t="inlineStr">
        <is>
          <t>T104498</t>
        </is>
      </c>
      <c r="F8387" s="32" t="n">
        <v>369043.79</v>
      </c>
      <c r="G8387" s="32" t="n">
        <v>36904.38</v>
      </c>
    </row>
    <row r="8388">
      <c r="A8388" t="inlineStr">
        <is>
          <t>L0217731</t>
        </is>
      </c>
      <c r="B8388" t="inlineStr">
        <is>
          <t>2026-05-10</t>
        </is>
      </c>
      <c r="C8388" t="inlineStr">
        <is>
          <t>home_use</t>
        </is>
      </c>
      <c r="D8388" t="inlineStr">
        <is>
          <t>IMP00643</t>
        </is>
      </c>
      <c r="E8388" t="inlineStr">
        <is>
          <t>T104498</t>
        </is>
      </c>
      <c r="F8388" s="32" t="n">
        <v>910953.29</v>
      </c>
      <c r="G8388" s="32" t="n">
        <v>91095.33</v>
      </c>
    </row>
    <row r="8389">
      <c r="A8389" t="inlineStr">
        <is>
          <t>L0217732</t>
        </is>
      </c>
      <c r="B8389" t="inlineStr">
        <is>
          <t>2026-05-10</t>
        </is>
      </c>
      <c r="C8389" t="inlineStr">
        <is>
          <t>home_use</t>
        </is>
      </c>
      <c r="D8389" t="inlineStr">
        <is>
          <t>IMP00643</t>
        </is>
      </c>
      <c r="E8389" t="inlineStr">
        <is>
          <t>T104498</t>
        </is>
      </c>
      <c r="F8389" s="32" t="n">
        <v>1215966.37</v>
      </c>
      <c r="G8389" s="32" t="n">
        <v>121596.64</v>
      </c>
    </row>
    <row r="8390">
      <c r="A8390" t="inlineStr">
        <is>
          <t>L0217748</t>
        </is>
      </c>
      <c r="B8390" t="inlineStr">
        <is>
          <t>2026-05-10</t>
        </is>
      </c>
      <c r="C8390" t="inlineStr">
        <is>
          <t>home_use</t>
        </is>
      </c>
      <c r="D8390" t="inlineStr">
        <is>
          <t>IMP00753</t>
        </is>
      </c>
      <c r="E8390" t="inlineStr">
        <is>
          <t>T105264</t>
        </is>
      </c>
      <c r="F8390" s="32" t="n">
        <v>409199.01</v>
      </c>
      <c r="G8390" s="32" t="n">
        <v>42965.9</v>
      </c>
    </row>
    <row r="8391">
      <c r="A8391" t="inlineStr">
        <is>
          <t>L0217751</t>
        </is>
      </c>
      <c r="B8391" t="inlineStr">
        <is>
          <t>2026-05-10</t>
        </is>
      </c>
      <c r="C8391" t="inlineStr">
        <is>
          <t>home_use</t>
        </is>
      </c>
      <c r="D8391" t="inlineStr">
        <is>
          <t>IMP00764</t>
        </is>
      </c>
      <c r="E8391" t="inlineStr">
        <is>
          <t>T105345</t>
        </is>
      </c>
      <c r="F8391" s="32" t="n">
        <v>1010301.29</v>
      </c>
      <c r="G8391" s="32" t="n">
        <v>126287.66</v>
      </c>
    </row>
    <row r="8392">
      <c r="A8392" t="inlineStr">
        <is>
          <t>L0217775</t>
        </is>
      </c>
      <c r="B8392" t="inlineStr">
        <is>
          <t>2026-05-10</t>
        </is>
      </c>
      <c r="C8392" t="inlineStr">
        <is>
          <t>home_use</t>
        </is>
      </c>
      <c r="D8392" t="inlineStr">
        <is>
          <t>IMP00926</t>
        </is>
      </c>
      <c r="E8392" t="inlineStr">
        <is>
          <t>T106477</t>
        </is>
      </c>
      <c r="F8392" s="32" t="n">
        <v>9451722.279999999</v>
      </c>
      <c r="G8392" s="32" t="n">
        <v>945172.23</v>
      </c>
    </row>
    <row r="8393">
      <c r="A8393" t="inlineStr">
        <is>
          <t>L0217776</t>
        </is>
      </c>
      <c r="B8393" t="inlineStr">
        <is>
          <t>2026-05-10</t>
        </is>
      </c>
      <c r="C8393" t="inlineStr">
        <is>
          <t>home_use</t>
        </is>
      </c>
      <c r="D8393" t="inlineStr">
        <is>
          <t>IMP00926</t>
        </is>
      </c>
      <c r="E8393" t="inlineStr">
        <is>
          <t>T106477</t>
        </is>
      </c>
      <c r="F8393" s="32" t="n">
        <v>342696.68</v>
      </c>
      <c r="G8393" s="32" t="n">
        <v>36668.54</v>
      </c>
    </row>
    <row r="8394">
      <c r="A8394" t="inlineStr">
        <is>
          <t>L0217777</t>
        </is>
      </c>
      <c r="B8394" t="inlineStr">
        <is>
          <t>2026-05-10</t>
        </is>
      </c>
      <c r="C8394" t="inlineStr">
        <is>
          <t>home_use</t>
        </is>
      </c>
      <c r="D8394" t="inlineStr">
        <is>
          <t>IMP00926</t>
        </is>
      </c>
      <c r="E8394" t="inlineStr">
        <is>
          <t>T106477</t>
        </is>
      </c>
      <c r="F8394" s="32" t="n">
        <v>429367.88</v>
      </c>
      <c r="G8394" s="32" t="n">
        <v>51524.15</v>
      </c>
    </row>
    <row r="8395">
      <c r="A8395" t="inlineStr">
        <is>
          <t>L0217781</t>
        </is>
      </c>
      <c r="B8395" t="inlineStr">
        <is>
          <t>2026-05-10</t>
        </is>
      </c>
      <c r="C8395" t="inlineStr">
        <is>
          <t>home_use</t>
        </is>
      </c>
      <c r="D8395" t="inlineStr">
        <is>
          <t>IMP00950</t>
        </is>
      </c>
      <c r="F8395" s="32" t="n">
        <v>247492.74</v>
      </c>
      <c r="G8395" s="32" t="n">
        <v>28956.65</v>
      </c>
    </row>
    <row r="8396">
      <c r="A8396" t="inlineStr">
        <is>
          <t>L0217790</t>
        </is>
      </c>
      <c r="B8396" t="inlineStr">
        <is>
          <t>2026-05-10</t>
        </is>
      </c>
      <c r="C8396" t="inlineStr">
        <is>
          <t>home_use</t>
        </is>
      </c>
      <c r="D8396" t="inlineStr">
        <is>
          <t>IMP00999</t>
        </is>
      </c>
      <c r="E8396" t="inlineStr">
        <is>
          <t>T106987</t>
        </is>
      </c>
      <c r="F8396" s="32" t="n">
        <v>2982282.71</v>
      </c>
      <c r="G8396" s="32" t="n">
        <v>298228.27</v>
      </c>
    </row>
    <row r="8397">
      <c r="A8397" t="inlineStr">
        <is>
          <t>L0217792</t>
        </is>
      </c>
      <c r="B8397" t="inlineStr">
        <is>
          <t>2026-05-10</t>
        </is>
      </c>
      <c r="C8397" t="inlineStr">
        <is>
          <t>home_use</t>
        </is>
      </c>
      <c r="D8397" t="inlineStr">
        <is>
          <t>IMP00999</t>
        </is>
      </c>
      <c r="E8397" t="inlineStr">
        <is>
          <t>T106987</t>
        </is>
      </c>
      <c r="F8397" s="32" t="n">
        <v>2160263.66</v>
      </c>
      <c r="G8397" s="32" t="n">
        <v>226827.68</v>
      </c>
    </row>
    <row r="8398">
      <c r="A8398" t="inlineStr">
        <is>
          <t>L0217793</t>
        </is>
      </c>
      <c r="B8398" t="inlineStr">
        <is>
          <t>2026-05-10</t>
        </is>
      </c>
      <c r="C8398" t="inlineStr">
        <is>
          <t>home_use</t>
        </is>
      </c>
      <c r="D8398" t="inlineStr">
        <is>
          <t>IMP00999</t>
        </is>
      </c>
      <c r="E8398" t="inlineStr">
        <is>
          <t>T106987</t>
        </is>
      </c>
      <c r="F8398" s="32" t="n">
        <v>2610401.97</v>
      </c>
      <c r="G8398" s="32" t="n">
        <v>261040.2</v>
      </c>
    </row>
    <row r="8399">
      <c r="A8399" t="inlineStr">
        <is>
          <t>L0217794</t>
        </is>
      </c>
      <c r="B8399" t="inlineStr">
        <is>
          <t>2026-05-10</t>
        </is>
      </c>
      <c r="C8399" t="inlineStr">
        <is>
          <t>home_use</t>
        </is>
      </c>
      <c r="D8399" t="inlineStr">
        <is>
          <t>IMP00999</t>
        </is>
      </c>
      <c r="E8399" t="inlineStr">
        <is>
          <t>T106987</t>
        </is>
      </c>
      <c r="F8399" s="32" t="n">
        <v>1715738.06</v>
      </c>
      <c r="G8399" s="32" t="n">
        <v>180152.5</v>
      </c>
    </row>
    <row r="8400">
      <c r="A8400" t="inlineStr">
        <is>
          <t>L0217805</t>
        </is>
      </c>
      <c r="B8400" t="inlineStr">
        <is>
          <t>2026-05-10</t>
        </is>
      </c>
      <c r="C8400" t="inlineStr">
        <is>
          <t>home_use</t>
        </is>
      </c>
      <c r="D8400" t="inlineStr">
        <is>
          <t>IMP01037</t>
        </is>
      </c>
      <c r="E8400" t="inlineStr">
        <is>
          <t>T107258</t>
        </is>
      </c>
      <c r="F8400" s="32" t="n">
        <v>662624.0600000001</v>
      </c>
      <c r="G8400" s="32" t="n">
        <v>66262.41</v>
      </c>
    </row>
    <row r="8401">
      <c r="A8401" t="inlineStr">
        <is>
          <t>L0217806</t>
        </is>
      </c>
      <c r="B8401" t="inlineStr">
        <is>
          <t>2026-05-10</t>
        </is>
      </c>
      <c r="C8401" t="inlineStr">
        <is>
          <t>home_use</t>
        </is>
      </c>
      <c r="D8401" t="inlineStr">
        <is>
          <t>IMP01037</t>
        </is>
      </c>
      <c r="E8401" t="inlineStr">
        <is>
          <t>T107258</t>
        </is>
      </c>
      <c r="F8401" s="32" t="n">
        <v>1642041.36</v>
      </c>
      <c r="G8401" s="32" t="n">
        <v>164204.14</v>
      </c>
    </row>
    <row r="8402">
      <c r="A8402" t="inlineStr">
        <is>
          <t>L0217807</t>
        </is>
      </c>
      <c r="B8402" t="inlineStr">
        <is>
          <t>2026-05-10</t>
        </is>
      </c>
      <c r="C8402" t="inlineStr">
        <is>
          <t>home_use</t>
        </is>
      </c>
      <c r="D8402" t="inlineStr">
        <is>
          <t>IMP01037</t>
        </is>
      </c>
      <c r="E8402" t="inlineStr">
        <is>
          <t>T107258</t>
        </is>
      </c>
      <c r="F8402" s="32" t="n">
        <v>600229.4399999999</v>
      </c>
      <c r="G8402" s="32" t="n">
        <v>72027.53</v>
      </c>
    </row>
    <row r="8403">
      <c r="A8403" t="inlineStr">
        <is>
          <t>L0217815</t>
        </is>
      </c>
      <c r="B8403" t="inlineStr">
        <is>
          <t>2026-05-10</t>
        </is>
      </c>
      <c r="C8403" t="inlineStr">
        <is>
          <t>home_use</t>
        </is>
      </c>
      <c r="D8403" t="inlineStr">
        <is>
          <t>IMP01089</t>
        </is>
      </c>
      <c r="E8403" t="inlineStr">
        <is>
          <t>T107617</t>
        </is>
      </c>
      <c r="F8403" s="32" t="n">
        <v>2369715.76</v>
      </c>
      <c r="G8403" s="32" t="n">
        <v>248820.16</v>
      </c>
    </row>
    <row r="8404">
      <c r="A8404" t="inlineStr">
        <is>
          <t>L0217816</t>
        </is>
      </c>
      <c r="B8404" t="inlineStr">
        <is>
          <t>2026-05-10</t>
        </is>
      </c>
      <c r="C8404" t="inlineStr">
        <is>
          <t>home_use</t>
        </is>
      </c>
      <c r="D8404" t="inlineStr">
        <is>
          <t>IMP01089</t>
        </is>
      </c>
      <c r="E8404" t="inlineStr">
        <is>
          <t>T107617</t>
        </is>
      </c>
      <c r="F8404" s="32" t="n">
        <v>905181.51</v>
      </c>
      <c r="G8404" s="32" t="n">
        <v>90518.14999999999</v>
      </c>
    </row>
    <row r="8405">
      <c r="A8405" t="inlineStr">
        <is>
          <t>L0217821</t>
        </is>
      </c>
      <c r="B8405" t="inlineStr">
        <is>
          <t>2026-05-10</t>
        </is>
      </c>
      <c r="C8405" t="inlineStr">
        <is>
          <t>home_use</t>
        </is>
      </c>
      <c r="D8405" t="inlineStr">
        <is>
          <t>IMP01142</t>
        </is>
      </c>
      <c r="E8405" t="inlineStr">
        <is>
          <t>T107992</t>
        </is>
      </c>
      <c r="F8405" s="32" t="n">
        <v>818600.95</v>
      </c>
      <c r="G8405" s="32" t="n">
        <v>91683.31</v>
      </c>
    </row>
    <row r="8406">
      <c r="A8406" t="inlineStr">
        <is>
          <t>L0217822</t>
        </is>
      </c>
      <c r="B8406" t="inlineStr">
        <is>
          <t>2026-05-10</t>
        </is>
      </c>
      <c r="C8406" t="inlineStr">
        <is>
          <t>home_use</t>
        </is>
      </c>
      <c r="D8406" t="inlineStr">
        <is>
          <t>IMP01142</t>
        </is>
      </c>
      <c r="E8406" t="inlineStr">
        <is>
          <t>T107992</t>
        </is>
      </c>
      <c r="F8406" s="32" t="n">
        <v>1951963.52</v>
      </c>
      <c r="G8406" s="32" t="n">
        <v>218619.91</v>
      </c>
    </row>
    <row r="8407">
      <c r="A8407" t="inlineStr">
        <is>
          <t>L0217834</t>
        </is>
      </c>
      <c r="B8407" t="inlineStr">
        <is>
          <t>2026-05-10</t>
        </is>
      </c>
      <c r="C8407" t="inlineStr">
        <is>
          <t>home_use</t>
        </is>
      </c>
      <c r="D8407" t="inlineStr">
        <is>
          <t>IMP01183</t>
        </is>
      </c>
      <c r="E8407" t="inlineStr">
        <is>
          <t>T108275</t>
        </is>
      </c>
      <c r="F8407" s="32" t="n">
        <v>1198368.28</v>
      </c>
      <c r="G8407" s="32" t="n">
        <v>149796.03</v>
      </c>
    </row>
    <row r="8408">
      <c r="A8408" t="inlineStr">
        <is>
          <t>L0217851</t>
        </is>
      </c>
      <c r="B8408" t="inlineStr">
        <is>
          <t>2026-05-10</t>
        </is>
      </c>
      <c r="C8408" t="inlineStr">
        <is>
          <t>warehouse_out</t>
        </is>
      </c>
      <c r="D8408" t="inlineStr">
        <is>
          <t>IMP01310</t>
        </is>
      </c>
      <c r="E8408" t="inlineStr">
        <is>
          <t>T109167</t>
        </is>
      </c>
      <c r="F8408" s="32" t="n">
        <v>349880.37</v>
      </c>
      <c r="G8408" s="32" t="n">
        <v>37437.2</v>
      </c>
    </row>
    <row r="8409">
      <c r="A8409" t="inlineStr">
        <is>
          <t>L0217852</t>
        </is>
      </c>
      <c r="B8409" t="inlineStr">
        <is>
          <t>2026-05-10</t>
        </is>
      </c>
      <c r="C8409" t="inlineStr">
        <is>
          <t>home_use</t>
        </is>
      </c>
      <c r="D8409" t="inlineStr">
        <is>
          <t>IMP01310</t>
        </is>
      </c>
      <c r="E8409" t="inlineStr">
        <is>
          <t>T109167</t>
        </is>
      </c>
      <c r="F8409" s="32" t="n">
        <v>795103.7</v>
      </c>
      <c r="G8409" s="32" t="n">
        <v>103363.48</v>
      </c>
    </row>
    <row r="8410">
      <c r="A8410" t="inlineStr">
        <is>
          <t>L0217853</t>
        </is>
      </c>
      <c r="B8410" t="inlineStr">
        <is>
          <t>2026-05-10</t>
        </is>
      </c>
      <c r="C8410" t="inlineStr">
        <is>
          <t>warehouse_out</t>
        </is>
      </c>
      <c r="D8410" t="inlineStr">
        <is>
          <t>IMP01310</t>
        </is>
      </c>
      <c r="E8410" t="inlineStr">
        <is>
          <t>T109167</t>
        </is>
      </c>
      <c r="F8410" s="32" t="n">
        <v>436765.21</v>
      </c>
      <c r="G8410" s="32" t="n">
        <v>46733.88</v>
      </c>
    </row>
    <row r="8411">
      <c r="A8411" t="inlineStr">
        <is>
          <t>L0217854</t>
        </is>
      </c>
      <c r="B8411" t="inlineStr">
        <is>
          <t>2026-05-10</t>
        </is>
      </c>
      <c r="C8411" t="inlineStr">
        <is>
          <t>home_use</t>
        </is>
      </c>
      <c r="D8411" t="inlineStr">
        <is>
          <t>IMP01310</t>
        </is>
      </c>
      <c r="E8411" t="inlineStr">
        <is>
          <t>T109167</t>
        </is>
      </c>
      <c r="F8411" s="32" t="n">
        <v>992609.08</v>
      </c>
      <c r="G8411" s="32" t="n">
        <v>124076.13</v>
      </c>
    </row>
    <row r="8412">
      <c r="A8412" t="inlineStr">
        <is>
          <t>L0217855</t>
        </is>
      </c>
      <c r="B8412" t="inlineStr">
        <is>
          <t>2026-05-10</t>
        </is>
      </c>
      <c r="C8412" t="inlineStr">
        <is>
          <t>home_use</t>
        </is>
      </c>
      <c r="D8412" t="inlineStr">
        <is>
          <t>IMP01310</t>
        </is>
      </c>
      <c r="E8412" t="inlineStr">
        <is>
          <t>T109167</t>
        </is>
      </c>
      <c r="F8412" s="32" t="n">
        <v>262994.47</v>
      </c>
      <c r="G8412" s="32" t="n">
        <v>28140.41</v>
      </c>
    </row>
    <row r="8413">
      <c r="A8413" t="inlineStr">
        <is>
          <t>L0217856</t>
        </is>
      </c>
      <c r="B8413" t="inlineStr">
        <is>
          <t>2026-05-10</t>
        </is>
      </c>
      <c r="C8413" t="inlineStr">
        <is>
          <t>home_use</t>
        </is>
      </c>
      <c r="D8413" t="inlineStr">
        <is>
          <t>IMP01310</t>
        </is>
      </c>
      <c r="E8413" t="inlineStr">
        <is>
          <t>T109167</t>
        </is>
      </c>
      <c r="F8413" s="32" t="n">
        <v>873198.45</v>
      </c>
      <c r="G8413" s="32" t="n">
        <v>109149.81</v>
      </c>
    </row>
    <row r="8414">
      <c r="A8414" t="inlineStr">
        <is>
          <t>L0217857</t>
        </is>
      </c>
      <c r="B8414" t="inlineStr">
        <is>
          <t>2026-05-10</t>
        </is>
      </c>
      <c r="C8414" t="inlineStr">
        <is>
          <t>home_use</t>
        </is>
      </c>
      <c r="D8414" t="inlineStr">
        <is>
          <t>IMP01310</t>
        </is>
      </c>
      <c r="E8414" t="inlineStr">
        <is>
          <t>T109167</t>
        </is>
      </c>
      <c r="F8414" s="32" t="n">
        <v>597655.47</v>
      </c>
      <c r="G8414" s="32" t="n">
        <v>63949.13</v>
      </c>
    </row>
    <row r="8415">
      <c r="A8415" t="inlineStr">
        <is>
          <t>L0217889</t>
        </is>
      </c>
      <c r="B8415" t="inlineStr">
        <is>
          <t>2026-05-11</t>
        </is>
      </c>
      <c r="C8415" t="inlineStr">
        <is>
          <t>home_use</t>
        </is>
      </c>
      <c r="D8415" t="inlineStr">
        <is>
          <t>IMP00063</t>
        </is>
      </c>
      <c r="E8415" t="inlineStr">
        <is>
          <t>T100440</t>
        </is>
      </c>
      <c r="F8415" s="32" t="n">
        <v>8177301.87</v>
      </c>
      <c r="G8415" s="32" t="n">
        <v>1063049.24</v>
      </c>
    </row>
    <row r="8416">
      <c r="A8416" t="inlineStr">
        <is>
          <t>L0217890</t>
        </is>
      </c>
      <c r="B8416" t="inlineStr">
        <is>
          <t>2026-05-11</t>
        </is>
      </c>
      <c r="C8416" t="inlineStr">
        <is>
          <t>home_use</t>
        </is>
      </c>
      <c r="D8416" t="inlineStr">
        <is>
          <t>IMP00063</t>
        </is>
      </c>
      <c r="E8416" t="inlineStr">
        <is>
          <t>T100440</t>
        </is>
      </c>
      <c r="F8416" s="32" t="n">
        <v>1370017.51</v>
      </c>
      <c r="G8416" s="32" t="n">
        <v>157552.01</v>
      </c>
    </row>
    <row r="8417">
      <c r="A8417" t="inlineStr">
        <is>
          <t>L0217891</t>
        </is>
      </c>
      <c r="B8417" t="inlineStr">
        <is>
          <t>2026-05-11</t>
        </is>
      </c>
      <c r="C8417" t="inlineStr">
        <is>
          <t>home_use</t>
        </is>
      </c>
      <c r="D8417" t="inlineStr">
        <is>
          <t>IMP00063</t>
        </is>
      </c>
      <c r="E8417" t="inlineStr">
        <is>
          <t>T100440</t>
        </is>
      </c>
      <c r="F8417" s="32" t="n">
        <v>2604052.8</v>
      </c>
      <c r="G8417" s="32" t="n">
        <v>278633.65</v>
      </c>
    </row>
    <row r="8418">
      <c r="A8418" t="inlineStr">
        <is>
          <t>L0217892</t>
        </is>
      </c>
      <c r="B8418" t="inlineStr">
        <is>
          <t>2026-05-11</t>
        </is>
      </c>
      <c r="C8418" t="inlineStr">
        <is>
          <t>home_use</t>
        </is>
      </c>
      <c r="D8418" t="inlineStr">
        <is>
          <t>IMP00063</t>
        </is>
      </c>
      <c r="E8418" t="inlineStr">
        <is>
          <t>T100440</t>
        </is>
      </c>
      <c r="F8418" s="32" t="n">
        <v>694460.48</v>
      </c>
      <c r="G8418" s="32" t="n">
        <v>74307.27</v>
      </c>
    </row>
    <row r="8419">
      <c r="A8419" t="inlineStr">
        <is>
          <t>L0217893</t>
        </is>
      </c>
      <c r="B8419" t="inlineStr">
        <is>
          <t>2026-05-11</t>
        </is>
      </c>
      <c r="C8419" t="inlineStr">
        <is>
          <t>home_use</t>
        </is>
      </c>
      <c r="D8419" t="inlineStr">
        <is>
          <t>IMP00063</t>
        </is>
      </c>
      <c r="E8419" t="inlineStr">
        <is>
          <t>T100440</t>
        </is>
      </c>
      <c r="F8419" s="32" t="n">
        <v>491885.03</v>
      </c>
      <c r="G8419" s="32" t="n">
        <v>52631.7</v>
      </c>
    </row>
    <row r="8420">
      <c r="A8420" t="inlineStr">
        <is>
          <t>L0217894</t>
        </is>
      </c>
      <c r="B8420" t="inlineStr">
        <is>
          <t>2026-05-11</t>
        </is>
      </c>
      <c r="C8420" t="inlineStr">
        <is>
          <t>home_use</t>
        </is>
      </c>
      <c r="D8420" t="inlineStr">
        <is>
          <t>IMP00063</t>
        </is>
      </c>
      <c r="E8420" t="inlineStr">
        <is>
          <t>T100440</t>
        </is>
      </c>
      <c r="F8420" s="32" t="n">
        <v>717803.8100000001</v>
      </c>
      <c r="G8420" s="32" t="n">
        <v>82547.44</v>
      </c>
    </row>
    <row r="8421">
      <c r="A8421" t="inlineStr">
        <is>
          <t>L0217895</t>
        </is>
      </c>
      <c r="B8421" t="inlineStr">
        <is>
          <t>2026-05-11</t>
        </is>
      </c>
      <c r="C8421" t="inlineStr">
        <is>
          <t>home_use</t>
        </is>
      </c>
      <c r="D8421" t="inlineStr">
        <is>
          <t>IMP00067</t>
        </is>
      </c>
      <c r="E8421" t="inlineStr">
        <is>
          <t>T100466</t>
        </is>
      </c>
      <c r="F8421" s="32" t="n">
        <v>417968.96</v>
      </c>
      <c r="G8421" s="32" t="n">
        <v>43886.74</v>
      </c>
    </row>
    <row r="8422">
      <c r="A8422" t="inlineStr">
        <is>
          <t>L0217896</t>
        </is>
      </c>
      <c r="B8422" t="inlineStr">
        <is>
          <t>2026-05-11</t>
        </is>
      </c>
      <c r="C8422" t="inlineStr">
        <is>
          <t>home_use</t>
        </is>
      </c>
      <c r="D8422" t="inlineStr">
        <is>
          <t>IMP00067</t>
        </is>
      </c>
      <c r="E8422" t="inlineStr">
        <is>
          <t>T100466</t>
        </is>
      </c>
      <c r="F8422" s="32" t="n">
        <v>21134366.83</v>
      </c>
      <c r="G8422" s="32" t="n">
        <v>2113436.68</v>
      </c>
    </row>
    <row r="8423">
      <c r="A8423" t="inlineStr">
        <is>
          <t>L0217920</t>
        </is>
      </c>
      <c r="B8423" t="inlineStr">
        <is>
          <t>2026-05-11</t>
        </is>
      </c>
      <c r="C8423" t="inlineStr">
        <is>
          <t>home_use</t>
        </is>
      </c>
      <c r="D8423" t="inlineStr">
        <is>
          <t>IMP00306</t>
        </is>
      </c>
      <c r="E8423" t="inlineStr">
        <is>
          <t>T102141</t>
        </is>
      </c>
      <c r="F8423" s="32" t="n">
        <v>1545411.57</v>
      </c>
      <c r="G8423" s="32" t="n">
        <v>193176.45</v>
      </c>
    </row>
    <row r="8424">
      <c r="A8424" t="inlineStr">
        <is>
          <t>L0217924</t>
        </is>
      </c>
      <c r="B8424" t="inlineStr">
        <is>
          <t>2026-05-11</t>
        </is>
      </c>
      <c r="C8424" t="inlineStr">
        <is>
          <t>home_use</t>
        </is>
      </c>
      <c r="D8424" t="inlineStr">
        <is>
          <t>IMP00306</t>
        </is>
      </c>
      <c r="E8424" t="inlineStr">
        <is>
          <t>T102141</t>
        </is>
      </c>
      <c r="F8424" s="32" t="n">
        <v>726970.1899999999</v>
      </c>
      <c r="G8424" s="32" t="n">
        <v>76331.87</v>
      </c>
    </row>
    <row r="8425">
      <c r="A8425" t="inlineStr">
        <is>
          <t>L0217945</t>
        </is>
      </c>
      <c r="B8425" t="inlineStr">
        <is>
          <t>2026-05-11</t>
        </is>
      </c>
      <c r="C8425" t="inlineStr">
        <is>
          <t>home_use</t>
        </is>
      </c>
      <c r="D8425" t="inlineStr">
        <is>
          <t>IMP00448</t>
        </is>
      </c>
      <c r="E8425" t="inlineStr">
        <is>
          <t>T103130</t>
        </is>
      </c>
      <c r="F8425" s="32" t="n">
        <v>26564826.84</v>
      </c>
      <c r="G8425" s="32" t="n">
        <v>2656482.68</v>
      </c>
    </row>
    <row r="8426">
      <c r="A8426" t="inlineStr">
        <is>
          <t>L0217946</t>
        </is>
      </c>
      <c r="B8426" t="inlineStr">
        <is>
          <t>2026-05-11</t>
        </is>
      </c>
      <c r="C8426" t="inlineStr">
        <is>
          <t>home_use</t>
        </is>
      </c>
      <c r="D8426" t="inlineStr">
        <is>
          <t>IMP00448</t>
        </is>
      </c>
      <c r="E8426" t="inlineStr">
        <is>
          <t>T103130</t>
        </is>
      </c>
      <c r="F8426" s="32" t="n">
        <v>37472497.62</v>
      </c>
      <c r="G8426" s="32" t="n">
        <v>3747249.76</v>
      </c>
    </row>
    <row r="8427">
      <c r="A8427" t="inlineStr">
        <is>
          <t>L0217947</t>
        </is>
      </c>
      <c r="B8427" t="inlineStr">
        <is>
          <t>2026-05-11</t>
        </is>
      </c>
      <c r="C8427" t="inlineStr">
        <is>
          <t>home_use</t>
        </is>
      </c>
      <c r="D8427" t="inlineStr">
        <is>
          <t>IMP00448</t>
        </is>
      </c>
      <c r="E8427" t="inlineStr">
        <is>
          <t>T103130</t>
        </is>
      </c>
      <c r="F8427" s="32" t="n">
        <v>95390752.59999999</v>
      </c>
      <c r="G8427" s="32" t="n">
        <v>9539075.26</v>
      </c>
    </row>
    <row r="8428">
      <c r="A8428" t="inlineStr">
        <is>
          <t>L0217956</t>
        </is>
      </c>
      <c r="B8428" t="inlineStr">
        <is>
          <t>2026-05-11</t>
        </is>
      </c>
      <c r="C8428" t="inlineStr">
        <is>
          <t>home_use</t>
        </is>
      </c>
      <c r="D8428" t="inlineStr">
        <is>
          <t>IMP00490</t>
        </is>
      </c>
      <c r="E8428" t="inlineStr">
        <is>
          <t>T103425</t>
        </is>
      </c>
      <c r="F8428" s="32" t="n">
        <v>6271022.03</v>
      </c>
      <c r="G8428" s="32" t="n">
        <v>658457.3100000001</v>
      </c>
    </row>
    <row r="8429">
      <c r="A8429" t="inlineStr">
        <is>
          <t>L0217994</t>
        </is>
      </c>
      <c r="B8429" t="inlineStr">
        <is>
          <t>2026-05-11</t>
        </is>
      </c>
      <c r="C8429" t="inlineStr">
        <is>
          <t>home_use</t>
        </is>
      </c>
      <c r="D8429" t="inlineStr">
        <is>
          <t>IMP00643</t>
        </is>
      </c>
      <c r="E8429" t="inlineStr">
        <is>
          <t>T104498</t>
        </is>
      </c>
      <c r="F8429" s="32" t="n">
        <v>430816.72</v>
      </c>
      <c r="G8429" s="32" t="n">
        <v>45235.76</v>
      </c>
    </row>
    <row r="8430">
      <c r="A8430" t="inlineStr">
        <is>
          <t>L0217995</t>
        </is>
      </c>
      <c r="B8430" t="inlineStr">
        <is>
          <t>2026-05-11</t>
        </is>
      </c>
      <c r="C8430" t="inlineStr">
        <is>
          <t>home_use</t>
        </is>
      </c>
      <c r="D8430" t="inlineStr">
        <is>
          <t>IMP00643</t>
        </is>
      </c>
      <c r="E8430" t="inlineStr">
        <is>
          <t>T104498</t>
        </is>
      </c>
      <c r="F8430" s="32" t="n">
        <v>1386354.63</v>
      </c>
      <c r="G8430" s="32" t="n">
        <v>138635.46</v>
      </c>
    </row>
    <row r="8431">
      <c r="A8431" t="inlineStr">
        <is>
          <t>L0217996</t>
        </is>
      </c>
      <c r="B8431" t="inlineStr">
        <is>
          <t>2026-05-11</t>
        </is>
      </c>
      <c r="C8431" t="inlineStr">
        <is>
          <t>home_use</t>
        </is>
      </c>
      <c r="D8431" t="inlineStr">
        <is>
          <t>IMP00643</t>
        </is>
      </c>
      <c r="E8431" t="inlineStr">
        <is>
          <t>T104498</t>
        </is>
      </c>
      <c r="F8431" s="32" t="n">
        <v>593913.47</v>
      </c>
      <c r="G8431" s="32" t="n">
        <v>59391.35</v>
      </c>
    </row>
    <row r="8432">
      <c r="A8432" t="inlineStr">
        <is>
          <t>L0217997</t>
        </is>
      </c>
      <c r="B8432" t="inlineStr">
        <is>
          <t>2026-05-11</t>
        </is>
      </c>
      <c r="C8432" t="inlineStr">
        <is>
          <t>home_use</t>
        </is>
      </c>
      <c r="D8432" t="inlineStr">
        <is>
          <t>IMP00643</t>
        </is>
      </c>
      <c r="E8432" t="inlineStr">
        <is>
          <t>T104498</t>
        </is>
      </c>
      <c r="F8432" s="32" t="n">
        <v>602542.54</v>
      </c>
      <c r="G8432" s="32" t="n">
        <v>60254.25</v>
      </c>
    </row>
    <row r="8433">
      <c r="A8433" t="inlineStr">
        <is>
          <t>L0218006</t>
        </is>
      </c>
      <c r="B8433" t="inlineStr">
        <is>
          <t>2026-05-11</t>
        </is>
      </c>
      <c r="C8433" t="inlineStr">
        <is>
          <t>warehouse_in</t>
        </is>
      </c>
      <c r="D8433" t="inlineStr">
        <is>
          <t>IMP00711</t>
        </is>
      </c>
      <c r="E8433" t="inlineStr">
        <is>
          <t>T104974</t>
        </is>
      </c>
      <c r="F8433" s="32" t="n">
        <v>919852.71</v>
      </c>
      <c r="G8433" s="32" t="n">
        <v>0</v>
      </c>
    </row>
    <row r="8434">
      <c r="A8434" t="inlineStr">
        <is>
          <t>L0218029</t>
        </is>
      </c>
      <c r="B8434" t="inlineStr">
        <is>
          <t>2026-05-11</t>
        </is>
      </c>
      <c r="C8434" t="inlineStr">
        <is>
          <t>warehouse_in</t>
        </is>
      </c>
      <c r="D8434" t="inlineStr">
        <is>
          <t>IMP00880</t>
        </is>
      </c>
      <c r="E8434" t="inlineStr">
        <is>
          <t>T106159</t>
        </is>
      </c>
      <c r="F8434" s="32" t="n">
        <v>9356372.58</v>
      </c>
      <c r="G8434" s="32" t="n">
        <v>0</v>
      </c>
    </row>
    <row r="8435">
      <c r="A8435" t="inlineStr">
        <is>
          <t>L0218030</t>
        </is>
      </c>
      <c r="B8435" t="inlineStr">
        <is>
          <t>2026-05-11</t>
        </is>
      </c>
      <c r="C8435" t="inlineStr">
        <is>
          <t>home_use</t>
        </is>
      </c>
      <c r="D8435" t="inlineStr">
        <is>
          <t>IMP00892</t>
        </is>
      </c>
      <c r="E8435" t="inlineStr">
        <is>
          <t>T106240</t>
        </is>
      </c>
      <c r="F8435" s="32" t="n">
        <v>4587363.85</v>
      </c>
      <c r="G8435" s="32" t="n">
        <v>481673.2</v>
      </c>
    </row>
    <row r="8436">
      <c r="A8436" t="inlineStr">
        <is>
          <t>L0218031</t>
        </is>
      </c>
      <c r="B8436" t="inlineStr">
        <is>
          <t>2026-05-11</t>
        </is>
      </c>
      <c r="C8436" t="inlineStr">
        <is>
          <t>home_use</t>
        </is>
      </c>
      <c r="D8436" t="inlineStr">
        <is>
          <t>IMP00892</t>
        </is>
      </c>
      <c r="E8436" t="inlineStr">
        <is>
          <t>T106240</t>
        </is>
      </c>
      <c r="F8436" s="32" t="n">
        <v>1306322.18</v>
      </c>
      <c r="G8436" s="32" t="n">
        <v>137163.83</v>
      </c>
    </row>
    <row r="8437">
      <c r="A8437" t="inlineStr">
        <is>
          <t>L0218041</t>
        </is>
      </c>
      <c r="B8437" t="inlineStr">
        <is>
          <t>2026-05-11</t>
        </is>
      </c>
      <c r="C8437" t="inlineStr">
        <is>
          <t>home_use</t>
        </is>
      </c>
      <c r="D8437" t="inlineStr">
        <is>
          <t>IMP00913</t>
        </is>
      </c>
      <c r="E8437" t="inlineStr">
        <is>
          <t>T106384</t>
        </is>
      </c>
      <c r="F8437" s="32" t="n">
        <v>2480057.72</v>
      </c>
      <c r="G8437" s="32" t="n">
        <v>277766.46</v>
      </c>
    </row>
    <row r="8438">
      <c r="A8438" t="inlineStr">
        <is>
          <t>L0218043</t>
        </is>
      </c>
      <c r="B8438" t="inlineStr">
        <is>
          <t>2026-05-11</t>
        </is>
      </c>
      <c r="C8438" t="inlineStr">
        <is>
          <t>warehouse_out</t>
        </is>
      </c>
      <c r="D8438" t="inlineStr">
        <is>
          <t>IMP00926</t>
        </is>
      </c>
      <c r="E8438" t="inlineStr">
        <is>
          <t>T106477</t>
        </is>
      </c>
      <c r="F8438" s="32" t="n">
        <v>410466.14</v>
      </c>
      <c r="G8438" s="32" t="n">
        <v>43919.88</v>
      </c>
    </row>
    <row r="8439">
      <c r="A8439" t="inlineStr">
        <is>
          <t>L0218045</t>
        </is>
      </c>
      <c r="B8439" t="inlineStr">
        <is>
          <t>2026-05-11</t>
        </is>
      </c>
      <c r="C8439" t="inlineStr">
        <is>
          <t>home_use</t>
        </is>
      </c>
      <c r="D8439" t="inlineStr">
        <is>
          <t>IMP00926</t>
        </is>
      </c>
      <c r="E8439" t="inlineStr">
        <is>
          <t>T106477</t>
        </is>
      </c>
      <c r="F8439" s="32" t="n">
        <v>558599.27</v>
      </c>
      <c r="G8439" s="32" t="n">
        <v>59770.12</v>
      </c>
    </row>
    <row r="8440">
      <c r="A8440" t="inlineStr">
        <is>
          <t>L0218046</t>
        </is>
      </c>
      <c r="B8440" t="inlineStr">
        <is>
          <t>2026-05-11</t>
        </is>
      </c>
      <c r="C8440" t="inlineStr">
        <is>
          <t>home_use</t>
        </is>
      </c>
      <c r="D8440" t="inlineStr">
        <is>
          <t>IMP00926</t>
        </is>
      </c>
      <c r="E8440" t="inlineStr">
        <is>
          <t>T106477</t>
        </is>
      </c>
      <c r="F8440" s="32" t="n">
        <v>22047350.44</v>
      </c>
      <c r="G8440" s="32" t="n">
        <v>2314971.8</v>
      </c>
    </row>
    <row r="8441">
      <c r="A8441" t="inlineStr">
        <is>
          <t>L0218048</t>
        </is>
      </c>
      <c r="B8441" t="inlineStr">
        <is>
          <t>2026-05-11</t>
        </is>
      </c>
      <c r="C8441" t="inlineStr">
        <is>
          <t>home_use</t>
        </is>
      </c>
      <c r="D8441" t="inlineStr">
        <is>
          <t>IMP00926</t>
        </is>
      </c>
      <c r="E8441" t="inlineStr">
        <is>
          <t>T106477</t>
        </is>
      </c>
      <c r="F8441" s="32" t="n">
        <v>5677414.6</v>
      </c>
      <c r="G8441" s="32" t="n">
        <v>567741.46</v>
      </c>
    </row>
    <row r="8442">
      <c r="A8442" t="inlineStr">
        <is>
          <t>L0218049</t>
        </is>
      </c>
      <c r="B8442" t="inlineStr">
        <is>
          <t>2026-05-11</t>
        </is>
      </c>
      <c r="C8442" t="inlineStr">
        <is>
          <t>home_use</t>
        </is>
      </c>
      <c r="D8442" t="inlineStr">
        <is>
          <t>IMP00926</t>
        </is>
      </c>
      <c r="E8442" t="inlineStr">
        <is>
          <t>T106477</t>
        </is>
      </c>
      <c r="F8442" s="32" t="n">
        <v>856755.17</v>
      </c>
      <c r="G8442" s="32" t="n">
        <v>91672.8</v>
      </c>
    </row>
    <row r="8443">
      <c r="A8443" t="inlineStr">
        <is>
          <t>L0218056</t>
        </is>
      </c>
      <c r="B8443" t="inlineStr">
        <is>
          <t>2026-05-11</t>
        </is>
      </c>
      <c r="C8443" t="inlineStr">
        <is>
          <t>home_use</t>
        </is>
      </c>
      <c r="D8443" t="inlineStr">
        <is>
          <t>IMP00950</t>
        </is>
      </c>
      <c r="F8443" s="32" t="n">
        <v>381119.84</v>
      </c>
      <c r="G8443" s="32" t="n">
        <v>44591.02</v>
      </c>
    </row>
    <row r="8444">
      <c r="A8444" t="inlineStr">
        <is>
          <t>L0218057</t>
        </is>
      </c>
      <c r="B8444" t="inlineStr">
        <is>
          <t>2026-05-11</t>
        </is>
      </c>
      <c r="C8444" t="inlineStr">
        <is>
          <t>warehouse_out</t>
        </is>
      </c>
      <c r="D8444" t="inlineStr">
        <is>
          <t>IMP00950</t>
        </is>
      </c>
      <c r="F8444" s="32" t="n">
        <v>2464299.29</v>
      </c>
      <c r="G8444" s="32" t="n">
        <v>320358.91</v>
      </c>
    </row>
    <row r="8445">
      <c r="A8445" t="inlineStr">
        <is>
          <t>L0218061</t>
        </is>
      </c>
      <c r="B8445" t="inlineStr">
        <is>
          <t>2026-05-11</t>
        </is>
      </c>
      <c r="C8445" t="inlineStr">
        <is>
          <t>home_use</t>
        </is>
      </c>
      <c r="D8445" t="inlineStr">
        <is>
          <t>IMP00999</t>
        </is>
      </c>
      <c r="E8445" t="inlineStr">
        <is>
          <t>T106987</t>
        </is>
      </c>
      <c r="F8445" s="32" t="n">
        <v>1359303.66</v>
      </c>
      <c r="G8445" s="32" t="n">
        <v>163116.44</v>
      </c>
    </row>
    <row r="8446">
      <c r="A8446" t="inlineStr">
        <is>
          <t>L0218062</t>
        </is>
      </c>
      <c r="B8446" t="inlineStr">
        <is>
          <t>2026-05-11</t>
        </is>
      </c>
      <c r="C8446" t="inlineStr">
        <is>
          <t>home_use</t>
        </is>
      </c>
      <c r="D8446" t="inlineStr">
        <is>
          <t>IMP00999</t>
        </is>
      </c>
      <c r="E8446" t="inlineStr">
        <is>
          <t>T106987</t>
        </is>
      </c>
      <c r="F8446" s="32" t="n">
        <v>1988949.72</v>
      </c>
      <c r="G8446" s="32" t="n">
        <v>198894.97</v>
      </c>
    </row>
    <row r="8447">
      <c r="A8447" t="inlineStr">
        <is>
          <t>L0218071</t>
        </is>
      </c>
      <c r="B8447" t="inlineStr">
        <is>
          <t>2026-05-11</t>
        </is>
      </c>
      <c r="C8447" t="inlineStr">
        <is>
          <t>home_use</t>
        </is>
      </c>
      <c r="D8447" t="inlineStr">
        <is>
          <t>IMP01037</t>
        </is>
      </c>
      <c r="E8447" t="inlineStr">
        <is>
          <t>T107258</t>
        </is>
      </c>
      <c r="F8447" s="32" t="n">
        <v>602356.87</v>
      </c>
      <c r="G8447" s="32" t="n">
        <v>72282.82000000001</v>
      </c>
    </row>
    <row r="8448">
      <c r="A8448" t="inlineStr">
        <is>
          <t>L0218100</t>
        </is>
      </c>
      <c r="B8448" t="inlineStr">
        <is>
          <t>2026-05-11</t>
        </is>
      </c>
      <c r="C8448" t="inlineStr">
        <is>
          <t>home_use</t>
        </is>
      </c>
      <c r="D8448" t="inlineStr">
        <is>
          <t>IMP01310</t>
        </is>
      </c>
      <c r="E8448" t="inlineStr">
        <is>
          <t>T109167</t>
        </is>
      </c>
      <c r="F8448" s="32" t="n">
        <v>775107.37</v>
      </c>
      <c r="G8448" s="32" t="n">
        <v>82936.49000000001</v>
      </c>
    </row>
    <row r="8449">
      <c r="A8449" t="inlineStr">
        <is>
          <t>L0218101</t>
        </is>
      </c>
      <c r="B8449" t="inlineStr">
        <is>
          <t>2026-05-11</t>
        </is>
      </c>
      <c r="C8449" t="inlineStr">
        <is>
          <t>home_use</t>
        </is>
      </c>
      <c r="D8449" t="inlineStr">
        <is>
          <t>IMP01310</t>
        </is>
      </c>
      <c r="E8449" t="inlineStr">
        <is>
          <t>T109167</t>
        </is>
      </c>
      <c r="F8449" s="32" t="n">
        <v>341514.74</v>
      </c>
      <c r="G8449" s="32" t="n">
        <v>36542.08</v>
      </c>
    </row>
    <row r="8450">
      <c r="A8450" t="inlineStr">
        <is>
          <t>L0218107</t>
        </is>
      </c>
      <c r="B8450" t="inlineStr">
        <is>
          <t>2026-05-11</t>
        </is>
      </c>
      <c r="C8450" t="inlineStr">
        <is>
          <t>home_use</t>
        </is>
      </c>
      <c r="D8450" t="inlineStr">
        <is>
          <t>IMP01327</t>
        </is>
      </c>
      <c r="E8450" t="inlineStr">
        <is>
          <t>T109286</t>
        </is>
      </c>
      <c r="F8450" s="32" t="n">
        <v>648186.95</v>
      </c>
      <c r="G8450" s="32" t="n">
        <v>71300.56</v>
      </c>
    </row>
    <row r="8451">
      <c r="A8451" t="inlineStr">
        <is>
          <t>L0218112</t>
        </is>
      </c>
      <c r="B8451" t="inlineStr">
        <is>
          <t>2026-05-11</t>
        </is>
      </c>
      <c r="C8451" t="inlineStr">
        <is>
          <t>home_use</t>
        </is>
      </c>
      <c r="D8451" t="inlineStr">
        <is>
          <t>IMP01334</t>
        </is>
      </c>
      <c r="E8451" t="inlineStr">
        <is>
          <t>T109334</t>
        </is>
      </c>
      <c r="F8451" s="32" t="n">
        <v>1557112.55</v>
      </c>
      <c r="G8451" s="32" t="n">
        <v>155711.25</v>
      </c>
    </row>
    <row r="8452">
      <c r="A8452" t="inlineStr">
        <is>
          <t>L0218133</t>
        </is>
      </c>
      <c r="B8452" t="inlineStr">
        <is>
          <t>2026-05-11</t>
        </is>
      </c>
      <c r="C8452" t="inlineStr">
        <is>
          <t>home_use</t>
        </is>
      </c>
      <c r="D8452" t="inlineStr">
        <is>
          <t>IMP01431</t>
        </is>
      </c>
      <c r="E8452" t="inlineStr">
        <is>
          <t>T110015</t>
        </is>
      </c>
      <c r="F8452" s="32" t="n">
        <v>308702.07</v>
      </c>
      <c r="G8452" s="32" t="n">
        <v>33957.23</v>
      </c>
    </row>
    <row r="8453">
      <c r="A8453" t="inlineStr">
        <is>
          <t>L0218143</t>
        </is>
      </c>
      <c r="B8453" t="inlineStr">
        <is>
          <t>2026-05-12</t>
        </is>
      </c>
      <c r="C8453" t="inlineStr">
        <is>
          <t>home_use</t>
        </is>
      </c>
      <c r="D8453" t="inlineStr">
        <is>
          <t>IMP00063</t>
        </is>
      </c>
      <c r="E8453" t="inlineStr">
        <is>
          <t>T100440</t>
        </is>
      </c>
      <c r="F8453" s="32" t="n">
        <v>2538407.55</v>
      </c>
      <c r="G8453" s="32" t="n">
        <v>329992.98</v>
      </c>
    </row>
    <row r="8454">
      <c r="A8454" t="inlineStr">
        <is>
          <t>L0218144</t>
        </is>
      </c>
      <c r="B8454" t="inlineStr">
        <is>
          <t>2026-05-12</t>
        </is>
      </c>
      <c r="C8454" t="inlineStr">
        <is>
          <t>home_use</t>
        </is>
      </c>
      <c r="D8454" t="inlineStr">
        <is>
          <t>IMP00063</t>
        </is>
      </c>
      <c r="E8454" t="inlineStr">
        <is>
          <t>T100440</t>
        </is>
      </c>
      <c r="F8454" s="32" t="n">
        <v>1195388.32</v>
      </c>
      <c r="G8454" s="32" t="n">
        <v>137469.66</v>
      </c>
    </row>
    <row r="8455">
      <c r="A8455" t="inlineStr">
        <is>
          <t>L0218145</t>
        </is>
      </c>
      <c r="B8455" t="inlineStr">
        <is>
          <t>2026-05-12</t>
        </is>
      </c>
      <c r="C8455" t="inlineStr">
        <is>
          <t>home_use</t>
        </is>
      </c>
      <c r="D8455" t="inlineStr">
        <is>
          <t>IMP00063</t>
        </is>
      </c>
      <c r="E8455" t="inlineStr">
        <is>
          <t>T100440</t>
        </is>
      </c>
      <c r="F8455" s="32" t="n">
        <v>374256.74</v>
      </c>
      <c r="G8455" s="32" t="n">
        <v>43039.53</v>
      </c>
    </row>
    <row r="8456">
      <c r="A8456" t="inlineStr">
        <is>
          <t>L0218146</t>
        </is>
      </c>
      <c r="B8456" t="inlineStr">
        <is>
          <t>2026-05-12</t>
        </is>
      </c>
      <c r="C8456" t="inlineStr">
        <is>
          <t>home_use</t>
        </is>
      </c>
      <c r="D8456" t="inlineStr">
        <is>
          <t>IMP00063</t>
        </is>
      </c>
      <c r="E8456" t="inlineStr">
        <is>
          <t>T100440</t>
        </is>
      </c>
      <c r="F8456" s="32" t="n">
        <v>518770.05</v>
      </c>
      <c r="G8456" s="32" t="n">
        <v>59658.56</v>
      </c>
    </row>
    <row r="8457">
      <c r="A8457" t="inlineStr">
        <is>
          <t>L0218147</t>
        </is>
      </c>
      <c r="B8457" t="inlineStr">
        <is>
          <t>2026-05-12</t>
        </is>
      </c>
      <c r="C8457" t="inlineStr">
        <is>
          <t>home_use</t>
        </is>
      </c>
      <c r="D8457" t="inlineStr">
        <is>
          <t>IMP00063</t>
        </is>
      </c>
      <c r="E8457" t="inlineStr">
        <is>
          <t>T100440</t>
        </is>
      </c>
      <c r="F8457" s="32" t="n">
        <v>1172062.92</v>
      </c>
      <c r="G8457" s="32" t="n">
        <v>134787.24</v>
      </c>
    </row>
    <row r="8458">
      <c r="A8458" t="inlineStr">
        <is>
          <t>L0218149</t>
        </is>
      </c>
      <c r="B8458" t="inlineStr">
        <is>
          <t>2026-05-12</t>
        </is>
      </c>
      <c r="C8458" t="inlineStr">
        <is>
          <t>home_use</t>
        </is>
      </c>
      <c r="D8458" t="inlineStr">
        <is>
          <t>IMP00063</t>
        </is>
      </c>
      <c r="E8458" t="inlineStr">
        <is>
          <t>T100440</t>
        </is>
      </c>
      <c r="F8458" s="32" t="n">
        <v>469327.83</v>
      </c>
      <c r="G8458" s="32" t="n">
        <v>50218.08</v>
      </c>
    </row>
    <row r="8459">
      <c r="A8459" t="inlineStr">
        <is>
          <t>L0218150</t>
        </is>
      </c>
      <c r="B8459" t="inlineStr">
        <is>
          <t>2026-05-12</t>
        </is>
      </c>
      <c r="C8459" t="inlineStr">
        <is>
          <t>home_use</t>
        </is>
      </c>
      <c r="D8459" t="inlineStr">
        <is>
          <t>IMP00063</t>
        </is>
      </c>
      <c r="E8459" t="inlineStr">
        <is>
          <t>T100440</t>
        </is>
      </c>
      <c r="F8459" s="32" t="n">
        <v>660070.21</v>
      </c>
      <c r="G8459" s="32" t="n">
        <v>75908.07000000001</v>
      </c>
    </row>
    <row r="8460">
      <c r="A8460" t="inlineStr">
        <is>
          <t>L0218151</t>
        </is>
      </c>
      <c r="B8460" t="inlineStr">
        <is>
          <t>2026-05-12</t>
        </is>
      </c>
      <c r="C8460" t="inlineStr">
        <is>
          <t>warehouse_out</t>
        </is>
      </c>
      <c r="D8460" t="inlineStr">
        <is>
          <t>IMP00063</t>
        </is>
      </c>
      <c r="E8460" t="inlineStr">
        <is>
          <t>T100440</t>
        </is>
      </c>
      <c r="F8460" s="32" t="n">
        <v>1049134.91</v>
      </c>
      <c r="G8460" s="32" t="n">
        <v>120650.51</v>
      </c>
    </row>
    <row r="8461">
      <c r="A8461" t="inlineStr">
        <is>
          <t>L0218180</t>
        </is>
      </c>
      <c r="B8461" t="inlineStr">
        <is>
          <t>2026-05-12</t>
        </is>
      </c>
      <c r="C8461" t="inlineStr">
        <is>
          <t>home_use</t>
        </is>
      </c>
      <c r="D8461" t="inlineStr">
        <is>
          <t>IMP00288</t>
        </is>
      </c>
      <c r="E8461" t="inlineStr">
        <is>
          <t>T102011</t>
        </is>
      </c>
      <c r="F8461" s="32" t="n">
        <v>3715007.02</v>
      </c>
      <c r="G8461" s="32" t="n">
        <v>464375.88</v>
      </c>
    </row>
    <row r="8462">
      <c r="A8462" t="inlineStr">
        <is>
          <t>L0218183</t>
        </is>
      </c>
      <c r="B8462" t="inlineStr">
        <is>
          <t>2026-05-12</t>
        </is>
      </c>
      <c r="C8462" t="inlineStr">
        <is>
          <t>home_use</t>
        </is>
      </c>
      <c r="D8462" t="inlineStr">
        <is>
          <t>IMP00306</t>
        </is>
      </c>
      <c r="E8462" t="inlineStr">
        <is>
          <t>T102141</t>
        </is>
      </c>
      <c r="F8462" s="32" t="n">
        <v>744713.91</v>
      </c>
      <c r="G8462" s="32" t="n">
        <v>78194.96000000001</v>
      </c>
    </row>
    <row r="8463">
      <c r="A8463" t="inlineStr">
        <is>
          <t>L0218185</t>
        </is>
      </c>
      <c r="B8463" t="inlineStr">
        <is>
          <t>2026-05-12</t>
        </is>
      </c>
      <c r="C8463" t="inlineStr">
        <is>
          <t>home_use</t>
        </is>
      </c>
      <c r="D8463" t="inlineStr">
        <is>
          <t>IMP00306</t>
        </is>
      </c>
      <c r="E8463" t="inlineStr">
        <is>
          <t>T102141</t>
        </is>
      </c>
      <c r="F8463" s="32" t="n">
        <v>993984.1800000001</v>
      </c>
      <c r="G8463" s="32" t="n">
        <v>104368.34</v>
      </c>
    </row>
    <row r="8464">
      <c r="A8464" t="inlineStr">
        <is>
          <t>L0218188</t>
        </is>
      </c>
      <c r="B8464" t="inlineStr">
        <is>
          <t>2026-05-12</t>
        </is>
      </c>
      <c r="C8464" t="inlineStr">
        <is>
          <t>home_use</t>
        </is>
      </c>
      <c r="D8464" t="inlineStr">
        <is>
          <t>IMP00306</t>
        </is>
      </c>
      <c r="E8464" t="inlineStr">
        <is>
          <t>T102141</t>
        </is>
      </c>
      <c r="F8464" s="32" t="n">
        <v>514598.62</v>
      </c>
      <c r="G8464" s="32" t="n">
        <v>64324.83</v>
      </c>
    </row>
    <row r="8465">
      <c r="A8465" t="inlineStr">
        <is>
          <t>L0218191</t>
        </is>
      </c>
      <c r="B8465" t="inlineStr">
        <is>
          <t>2026-05-12</t>
        </is>
      </c>
      <c r="C8465" t="inlineStr">
        <is>
          <t>home_use</t>
        </is>
      </c>
      <c r="D8465" t="inlineStr">
        <is>
          <t>IMP00306</t>
        </is>
      </c>
      <c r="E8465" t="inlineStr">
        <is>
          <t>T102141</t>
        </is>
      </c>
      <c r="F8465" s="32" t="n">
        <v>676111.3199999999</v>
      </c>
      <c r="G8465" s="32" t="n">
        <v>84513.92</v>
      </c>
    </row>
    <row r="8466">
      <c r="A8466" t="inlineStr">
        <is>
          <t>L0218215</t>
        </is>
      </c>
      <c r="B8466" t="inlineStr">
        <is>
          <t>2026-05-12</t>
        </is>
      </c>
      <c r="C8466" t="inlineStr">
        <is>
          <t>home_use</t>
        </is>
      </c>
      <c r="D8466" t="inlineStr">
        <is>
          <t>IMP00448</t>
        </is>
      </c>
      <c r="E8466" t="inlineStr">
        <is>
          <t>T103130</t>
        </is>
      </c>
      <c r="F8466" s="32" t="n">
        <v>78294023.27</v>
      </c>
      <c r="G8466" s="32" t="n">
        <v>7829402.33</v>
      </c>
    </row>
    <row r="8467">
      <c r="A8467" t="inlineStr">
        <is>
          <t>L0218222</t>
        </is>
      </c>
      <c r="B8467" t="inlineStr">
        <is>
          <t>2026-05-12</t>
        </is>
      </c>
      <c r="C8467" t="inlineStr">
        <is>
          <t>home_use</t>
        </is>
      </c>
      <c r="D8467" t="inlineStr">
        <is>
          <t>IMP00490</t>
        </is>
      </c>
      <c r="E8467" t="inlineStr">
        <is>
          <t>T103425</t>
        </is>
      </c>
      <c r="F8467" s="32" t="n">
        <v>1634432.42</v>
      </c>
      <c r="G8467" s="32" t="n">
        <v>171615.4</v>
      </c>
    </row>
    <row r="8468">
      <c r="A8468" t="inlineStr">
        <is>
          <t>L0218223</t>
        </is>
      </c>
      <c r="B8468" t="inlineStr">
        <is>
          <t>2026-05-12</t>
        </is>
      </c>
      <c r="C8468" t="inlineStr">
        <is>
          <t>home_use</t>
        </is>
      </c>
      <c r="D8468" t="inlineStr">
        <is>
          <t>IMP00490</t>
        </is>
      </c>
      <c r="E8468" t="inlineStr">
        <is>
          <t>T103425</t>
        </is>
      </c>
      <c r="F8468" s="32" t="n">
        <v>1589240.36</v>
      </c>
      <c r="G8468" s="32" t="n">
        <v>190708.84</v>
      </c>
    </row>
    <row r="8469">
      <c r="A8469" t="inlineStr">
        <is>
          <t>L0218229</t>
        </is>
      </c>
      <c r="B8469" t="inlineStr">
        <is>
          <t>2026-05-12</t>
        </is>
      </c>
      <c r="C8469" t="inlineStr">
        <is>
          <t>home_use</t>
        </is>
      </c>
      <c r="D8469" t="inlineStr">
        <is>
          <t>IMP00519</t>
        </is>
      </c>
      <c r="E8469" t="inlineStr">
        <is>
          <t>T103629</t>
        </is>
      </c>
      <c r="F8469" s="32" t="n">
        <v>42056207.96</v>
      </c>
      <c r="G8469" s="32" t="n">
        <v>4205620.8</v>
      </c>
    </row>
    <row r="8470">
      <c r="A8470" t="inlineStr">
        <is>
          <t>L0218247</t>
        </is>
      </c>
      <c r="B8470" t="inlineStr">
        <is>
          <t>2026-05-12</t>
        </is>
      </c>
      <c r="C8470" t="inlineStr">
        <is>
          <t>home_use</t>
        </is>
      </c>
      <c r="D8470" t="inlineStr">
        <is>
          <t>IMP00643</t>
        </is>
      </c>
      <c r="E8470" t="inlineStr">
        <is>
          <t>T104498</t>
        </is>
      </c>
      <c r="F8470" s="32" t="n">
        <v>2133935.18</v>
      </c>
      <c r="G8470" s="32" t="n">
        <v>213393.52</v>
      </c>
    </row>
    <row r="8471">
      <c r="A8471" t="inlineStr">
        <is>
          <t>L0218248</t>
        </is>
      </c>
      <c r="B8471" t="inlineStr">
        <is>
          <t>2026-05-12</t>
        </is>
      </c>
      <c r="C8471" t="inlineStr">
        <is>
          <t>warehouse_out</t>
        </is>
      </c>
      <c r="D8471" t="inlineStr">
        <is>
          <t>IMP00643</t>
        </is>
      </c>
      <c r="E8471" t="inlineStr">
        <is>
          <t>T104498</t>
        </is>
      </c>
      <c r="F8471" s="32" t="n">
        <v>1291980.72</v>
      </c>
      <c r="G8471" s="32" t="n">
        <v>129198.07</v>
      </c>
    </row>
    <row r="8472">
      <c r="A8472" t="inlineStr">
        <is>
          <t>L0218249</t>
        </is>
      </c>
      <c r="B8472" t="inlineStr">
        <is>
          <t>2026-05-12</t>
        </is>
      </c>
      <c r="C8472" t="inlineStr">
        <is>
          <t>home_use</t>
        </is>
      </c>
      <c r="D8472" t="inlineStr">
        <is>
          <t>IMP00643</t>
        </is>
      </c>
      <c r="E8472" t="inlineStr">
        <is>
          <t>T104498</t>
        </is>
      </c>
      <c r="F8472" s="32" t="n">
        <v>727907.75</v>
      </c>
      <c r="G8472" s="32" t="n">
        <v>72790.77</v>
      </c>
    </row>
    <row r="8473">
      <c r="A8473" t="inlineStr">
        <is>
          <t>L0218251</t>
        </is>
      </c>
      <c r="B8473" t="inlineStr">
        <is>
          <t>2026-05-12</t>
        </is>
      </c>
      <c r="C8473" t="inlineStr">
        <is>
          <t>home_use</t>
        </is>
      </c>
      <c r="D8473" t="inlineStr">
        <is>
          <t>IMP00643</t>
        </is>
      </c>
      <c r="E8473" t="inlineStr">
        <is>
          <t>T104498</t>
        </is>
      </c>
      <c r="F8473" s="32" t="n">
        <v>658706.4</v>
      </c>
      <c r="G8473" s="32" t="n">
        <v>65870.64</v>
      </c>
    </row>
    <row r="8474">
      <c r="A8474" t="inlineStr">
        <is>
          <t>L0218252</t>
        </is>
      </c>
      <c r="B8474" t="inlineStr">
        <is>
          <t>2026-05-12</t>
        </is>
      </c>
      <c r="C8474" t="inlineStr">
        <is>
          <t>home_use</t>
        </is>
      </c>
      <c r="D8474" t="inlineStr">
        <is>
          <t>IMP00643</t>
        </is>
      </c>
      <c r="E8474" t="inlineStr">
        <is>
          <t>T104498</t>
        </is>
      </c>
      <c r="F8474" s="32" t="n">
        <v>1331640.19</v>
      </c>
      <c r="G8474" s="32" t="n">
        <v>133164.02</v>
      </c>
    </row>
    <row r="8475">
      <c r="A8475" t="inlineStr">
        <is>
          <t>L0218254</t>
        </is>
      </c>
      <c r="B8475" t="inlineStr">
        <is>
          <t>2026-05-12</t>
        </is>
      </c>
      <c r="C8475" t="inlineStr">
        <is>
          <t>home_use</t>
        </is>
      </c>
      <c r="D8475" t="inlineStr">
        <is>
          <t>IMP00643</t>
        </is>
      </c>
      <c r="E8475" t="inlineStr">
        <is>
          <t>T104498</t>
        </is>
      </c>
      <c r="F8475" s="32" t="n">
        <v>310112.53</v>
      </c>
      <c r="G8475" s="32" t="n">
        <v>31011.25</v>
      </c>
    </row>
    <row r="8476">
      <c r="A8476" t="inlineStr">
        <is>
          <t>L0218255</t>
        </is>
      </c>
      <c r="B8476" t="inlineStr">
        <is>
          <t>2026-05-12</t>
        </is>
      </c>
      <c r="C8476" t="inlineStr">
        <is>
          <t>home_use</t>
        </is>
      </c>
      <c r="D8476" t="inlineStr">
        <is>
          <t>IMP00643</t>
        </is>
      </c>
      <c r="E8476" t="inlineStr">
        <is>
          <t>T104498</t>
        </is>
      </c>
      <c r="F8476" s="32" t="n">
        <v>1305626.01</v>
      </c>
      <c r="G8476" s="32" t="n">
        <v>130562.6</v>
      </c>
    </row>
    <row r="8477">
      <c r="A8477" t="inlineStr">
        <is>
          <t>L0218256</t>
        </is>
      </c>
      <c r="B8477" t="inlineStr">
        <is>
          <t>2026-05-12</t>
        </is>
      </c>
      <c r="C8477" t="inlineStr">
        <is>
          <t>warehouse_out</t>
        </is>
      </c>
      <c r="D8477" t="inlineStr">
        <is>
          <t>IMP00643</t>
        </is>
      </c>
      <c r="E8477" t="inlineStr">
        <is>
          <t>T104498</t>
        </is>
      </c>
      <c r="F8477" s="32" t="n">
        <v>363051.9</v>
      </c>
      <c r="G8477" s="32" t="n">
        <v>36305.19</v>
      </c>
    </row>
    <row r="8478">
      <c r="A8478" t="inlineStr">
        <is>
          <t>L0218257</t>
        </is>
      </c>
      <c r="B8478" t="inlineStr">
        <is>
          <t>2026-05-12</t>
        </is>
      </c>
      <c r="C8478" t="inlineStr">
        <is>
          <t>home_use</t>
        </is>
      </c>
      <c r="D8478" t="inlineStr">
        <is>
          <t>IMP00643</t>
        </is>
      </c>
      <c r="E8478" t="inlineStr">
        <is>
          <t>T104498</t>
        </is>
      </c>
      <c r="F8478" s="32" t="n">
        <v>626133.08</v>
      </c>
      <c r="G8478" s="32" t="n">
        <v>62613.31</v>
      </c>
    </row>
    <row r="8479">
      <c r="A8479" t="inlineStr">
        <is>
          <t>L0218262</t>
        </is>
      </c>
      <c r="B8479" t="inlineStr">
        <is>
          <t>2026-05-12</t>
        </is>
      </c>
      <c r="C8479" t="inlineStr">
        <is>
          <t>transit</t>
        </is>
      </c>
      <c r="D8479" t="inlineStr">
        <is>
          <t>IMP00682</t>
        </is>
      </c>
      <c r="E8479" t="inlineStr">
        <is>
          <t>T104768</t>
        </is>
      </c>
      <c r="F8479" s="32" t="n">
        <v>1360394.42</v>
      </c>
      <c r="G8479" s="32" t="n">
        <v>0</v>
      </c>
    </row>
    <row r="8480">
      <c r="A8480" t="inlineStr">
        <is>
          <t>L0218291</t>
        </is>
      </c>
      <c r="B8480" t="inlineStr">
        <is>
          <t>2026-05-12</t>
        </is>
      </c>
      <c r="C8480" t="inlineStr">
        <is>
          <t>home_use</t>
        </is>
      </c>
      <c r="D8480" t="inlineStr">
        <is>
          <t>IMP00892</t>
        </is>
      </c>
      <c r="E8480" t="inlineStr">
        <is>
          <t>T106240</t>
        </is>
      </c>
      <c r="F8480" s="32" t="n">
        <v>1963239.21</v>
      </c>
      <c r="G8480" s="32" t="n">
        <v>206140.12</v>
      </c>
    </row>
    <row r="8481">
      <c r="A8481" t="inlineStr">
        <is>
          <t>L0218293</t>
        </is>
      </c>
      <c r="B8481" t="inlineStr">
        <is>
          <t>2026-05-12</t>
        </is>
      </c>
      <c r="C8481" t="inlineStr">
        <is>
          <t>home_use</t>
        </is>
      </c>
      <c r="D8481" t="inlineStr">
        <is>
          <t>IMP00892</t>
        </is>
      </c>
      <c r="E8481" t="inlineStr">
        <is>
          <t>T106240</t>
        </is>
      </c>
      <c r="F8481" s="32" t="n">
        <v>2240088.23</v>
      </c>
      <c r="G8481" s="32" t="n">
        <v>235209.26</v>
      </c>
    </row>
    <row r="8482">
      <c r="A8482" t="inlineStr">
        <is>
          <t>L0218294</t>
        </is>
      </c>
      <c r="B8482" t="inlineStr">
        <is>
          <t>2026-05-12</t>
        </is>
      </c>
      <c r="C8482" t="inlineStr">
        <is>
          <t>home_use</t>
        </is>
      </c>
      <c r="D8482" t="inlineStr">
        <is>
          <t>IMP00892</t>
        </is>
      </c>
      <c r="E8482" t="inlineStr">
        <is>
          <t>T106240</t>
        </is>
      </c>
      <c r="F8482" s="32" t="n">
        <v>2373234.82</v>
      </c>
      <c r="G8482" s="32" t="n">
        <v>237323.48</v>
      </c>
    </row>
    <row r="8483">
      <c r="A8483" t="inlineStr">
        <is>
          <t>L0218304</t>
        </is>
      </c>
      <c r="B8483" t="inlineStr">
        <is>
          <t>2026-05-12</t>
        </is>
      </c>
      <c r="C8483" t="inlineStr">
        <is>
          <t>home_use</t>
        </is>
      </c>
      <c r="D8483" t="inlineStr">
        <is>
          <t>IMP00926</t>
        </is>
      </c>
      <c r="E8483" t="inlineStr">
        <is>
          <t>T106477</t>
        </is>
      </c>
      <c r="F8483" s="32" t="n">
        <v>7130716.96</v>
      </c>
      <c r="G8483" s="32" t="n">
        <v>713071.7</v>
      </c>
    </row>
    <row r="8484">
      <c r="A8484" t="inlineStr">
        <is>
          <t>L0218305</t>
        </is>
      </c>
      <c r="B8484" t="inlineStr">
        <is>
          <t>2026-05-12</t>
        </is>
      </c>
      <c r="C8484" t="inlineStr">
        <is>
          <t>home_use</t>
        </is>
      </c>
      <c r="D8484" t="inlineStr">
        <is>
          <t>IMP00926</t>
        </is>
      </c>
      <c r="E8484" t="inlineStr">
        <is>
          <t>T106477</t>
        </is>
      </c>
      <c r="F8484" s="32" t="n">
        <v>28694725.65</v>
      </c>
      <c r="G8484" s="32" t="n">
        <v>2869472.56</v>
      </c>
    </row>
    <row r="8485">
      <c r="A8485" t="inlineStr">
        <is>
          <t>L0218306</t>
        </is>
      </c>
      <c r="B8485" t="inlineStr">
        <is>
          <t>2026-05-12</t>
        </is>
      </c>
      <c r="C8485" t="inlineStr">
        <is>
          <t>home_use</t>
        </is>
      </c>
      <c r="D8485" t="inlineStr">
        <is>
          <t>IMP00926</t>
        </is>
      </c>
      <c r="E8485" t="inlineStr">
        <is>
          <t>T106477</t>
        </is>
      </c>
      <c r="F8485" s="32" t="n">
        <v>20054028.85</v>
      </c>
      <c r="G8485" s="32" t="n">
        <v>2105673.03</v>
      </c>
    </row>
    <row r="8486">
      <c r="A8486" t="inlineStr">
        <is>
          <t>L0218311</t>
        </is>
      </c>
      <c r="B8486" t="inlineStr">
        <is>
          <t>2026-05-12</t>
        </is>
      </c>
      <c r="C8486" t="inlineStr">
        <is>
          <t>home_use</t>
        </is>
      </c>
      <c r="D8486" t="inlineStr">
        <is>
          <t>IMP00950</t>
        </is>
      </c>
      <c r="F8486" s="32" t="n">
        <v>1092555.6</v>
      </c>
      <c r="G8486" s="32" t="n">
        <v>142032.23</v>
      </c>
    </row>
    <row r="8487">
      <c r="A8487" t="inlineStr">
        <is>
          <t>L0218312</t>
        </is>
      </c>
      <c r="B8487" t="inlineStr">
        <is>
          <t>2026-05-12</t>
        </is>
      </c>
      <c r="C8487" t="inlineStr">
        <is>
          <t>home_use</t>
        </is>
      </c>
      <c r="D8487" t="inlineStr">
        <is>
          <t>IMP00950</t>
        </is>
      </c>
      <c r="F8487" s="32" t="n">
        <v>391335.46</v>
      </c>
      <c r="G8487" s="32" t="n">
        <v>45786.25</v>
      </c>
    </row>
    <row r="8488">
      <c r="A8488" t="inlineStr">
        <is>
          <t>L0218313</t>
        </is>
      </c>
      <c r="B8488" t="inlineStr">
        <is>
          <t>2026-05-12</t>
        </is>
      </c>
      <c r="C8488" t="inlineStr">
        <is>
          <t>home_use</t>
        </is>
      </c>
      <c r="D8488" t="inlineStr">
        <is>
          <t>IMP00950</t>
        </is>
      </c>
      <c r="F8488" s="32" t="n">
        <v>349233.56</v>
      </c>
      <c r="G8488" s="32" t="n">
        <v>40860.33</v>
      </c>
    </row>
    <row r="8489">
      <c r="A8489" t="inlineStr">
        <is>
          <t>L0218314</t>
        </is>
      </c>
      <c r="B8489" t="inlineStr">
        <is>
          <t>2026-05-12</t>
        </is>
      </c>
      <c r="C8489" t="inlineStr">
        <is>
          <t>home_use</t>
        </is>
      </c>
      <c r="D8489" t="inlineStr">
        <is>
          <t>IMP00950</t>
        </is>
      </c>
      <c r="F8489" s="32" t="n">
        <v>1248618.91</v>
      </c>
      <c r="G8489" s="32" t="n">
        <v>124861.89</v>
      </c>
    </row>
    <row r="8490">
      <c r="A8490" t="inlineStr">
        <is>
          <t>L0218315</t>
        </is>
      </c>
      <c r="B8490" t="inlineStr">
        <is>
          <t>2026-05-12</t>
        </is>
      </c>
      <c r="C8490" t="inlineStr">
        <is>
          <t>home_use</t>
        </is>
      </c>
      <c r="D8490" t="inlineStr">
        <is>
          <t>IMP00950</t>
        </is>
      </c>
      <c r="F8490" s="32" t="n">
        <v>1449383.36</v>
      </c>
      <c r="G8490" s="32" t="n">
        <v>188419.84</v>
      </c>
    </row>
    <row r="8491">
      <c r="A8491" t="inlineStr">
        <is>
          <t>L0218320</t>
        </is>
      </c>
      <c r="B8491" t="inlineStr">
        <is>
          <t>2026-05-12</t>
        </is>
      </c>
      <c r="C8491" t="inlineStr">
        <is>
          <t>home_use</t>
        </is>
      </c>
      <c r="D8491" t="inlineStr">
        <is>
          <t>IMP00999</t>
        </is>
      </c>
      <c r="E8491" t="inlineStr">
        <is>
          <t>T106987</t>
        </is>
      </c>
      <c r="F8491" s="32" t="n">
        <v>2145740.45</v>
      </c>
      <c r="G8491" s="32" t="n">
        <v>214574.05</v>
      </c>
    </row>
    <row r="8492">
      <c r="A8492" t="inlineStr">
        <is>
          <t>L0218324</t>
        </is>
      </c>
      <c r="B8492" t="inlineStr">
        <is>
          <t>2026-05-12</t>
        </is>
      </c>
      <c r="C8492" t="inlineStr">
        <is>
          <t>home_use</t>
        </is>
      </c>
      <c r="D8492" t="inlineStr">
        <is>
          <t>IMP00999</t>
        </is>
      </c>
      <c r="E8492" t="inlineStr">
        <is>
          <t>T106987</t>
        </is>
      </c>
      <c r="F8492" s="32" t="n">
        <v>3939973.85</v>
      </c>
      <c r="G8492" s="32" t="n">
        <v>413697.25</v>
      </c>
    </row>
    <row r="8493">
      <c r="A8493" t="inlineStr">
        <is>
          <t>L0218326</t>
        </is>
      </c>
      <c r="B8493" t="inlineStr">
        <is>
          <t>2026-05-12</t>
        </is>
      </c>
      <c r="C8493" t="inlineStr">
        <is>
          <t>home_use</t>
        </is>
      </c>
      <c r="D8493" t="inlineStr">
        <is>
          <t>IMP00999</t>
        </is>
      </c>
      <c r="E8493" t="inlineStr">
        <is>
          <t>T106987</t>
        </is>
      </c>
      <c r="F8493" s="32" t="n">
        <v>820401.26</v>
      </c>
      <c r="G8493" s="32" t="n">
        <v>86142.13</v>
      </c>
    </row>
    <row r="8494">
      <c r="A8494" t="inlineStr">
        <is>
          <t>L0218327</t>
        </is>
      </c>
      <c r="B8494" t="inlineStr">
        <is>
          <t>2026-05-12</t>
        </is>
      </c>
      <c r="C8494" t="inlineStr">
        <is>
          <t>home_use</t>
        </is>
      </c>
      <c r="D8494" t="inlineStr">
        <is>
          <t>IMP00999</t>
        </is>
      </c>
      <c r="E8494" t="inlineStr">
        <is>
          <t>T106987</t>
        </is>
      </c>
      <c r="F8494" s="32" t="n">
        <v>4168140.96</v>
      </c>
      <c r="G8494" s="32" t="n">
        <v>437654.8</v>
      </c>
    </row>
    <row r="8495">
      <c r="A8495" t="inlineStr">
        <is>
          <t>L0218336</t>
        </is>
      </c>
      <c r="B8495" t="inlineStr">
        <is>
          <t>2026-05-12</t>
        </is>
      </c>
      <c r="C8495" t="inlineStr">
        <is>
          <t>home_use</t>
        </is>
      </c>
      <c r="D8495" t="inlineStr">
        <is>
          <t>IMP01037</t>
        </is>
      </c>
      <c r="E8495" t="inlineStr">
        <is>
          <t>T107258</t>
        </is>
      </c>
      <c r="F8495" s="32" t="n">
        <v>2581435.18</v>
      </c>
      <c r="G8495" s="32" t="n">
        <v>258143.52</v>
      </c>
    </row>
    <row r="8496">
      <c r="A8496" t="inlineStr">
        <is>
          <t>L0218343</t>
        </is>
      </c>
      <c r="B8496" t="inlineStr">
        <is>
          <t>2026-05-12</t>
        </is>
      </c>
      <c r="C8496" t="inlineStr">
        <is>
          <t>home_use</t>
        </is>
      </c>
      <c r="D8496" t="inlineStr">
        <is>
          <t>IMP01089</t>
        </is>
      </c>
      <c r="E8496" t="inlineStr">
        <is>
          <t>T107617</t>
        </is>
      </c>
      <c r="F8496" s="32" t="n">
        <v>1327426.86</v>
      </c>
      <c r="G8496" s="32" t="n">
        <v>132742.69</v>
      </c>
    </row>
    <row r="8497">
      <c r="A8497" t="inlineStr">
        <is>
          <t>L0218345</t>
        </is>
      </c>
      <c r="B8497" t="inlineStr">
        <is>
          <t>2026-05-12</t>
        </is>
      </c>
      <c r="C8497" t="inlineStr">
        <is>
          <t>home_use</t>
        </is>
      </c>
      <c r="D8497" t="inlineStr">
        <is>
          <t>IMP01142</t>
        </is>
      </c>
      <c r="E8497" t="inlineStr">
        <is>
          <t>T107992</t>
        </is>
      </c>
      <c r="F8497" s="32" t="n">
        <v>56303754.66</v>
      </c>
      <c r="G8497" s="32" t="n">
        <v>5630375.47</v>
      </c>
    </row>
    <row r="8498">
      <c r="A8498" t="inlineStr">
        <is>
          <t>L0218346</t>
        </is>
      </c>
      <c r="B8498" t="inlineStr">
        <is>
          <t>2026-05-12</t>
        </is>
      </c>
      <c r="C8498" t="inlineStr">
        <is>
          <t>home_use</t>
        </is>
      </c>
      <c r="D8498" t="inlineStr">
        <is>
          <t>IMP01142</t>
        </is>
      </c>
      <c r="E8498" t="inlineStr">
        <is>
          <t>T107992</t>
        </is>
      </c>
      <c r="F8498" s="32" t="n">
        <v>36861567.43</v>
      </c>
      <c r="G8498" s="32" t="n">
        <v>3686156.74</v>
      </c>
    </row>
    <row r="8499">
      <c r="A8499" t="inlineStr">
        <is>
          <t>L0218380</t>
        </is>
      </c>
      <c r="B8499" t="inlineStr">
        <is>
          <t>2026-05-12</t>
        </is>
      </c>
      <c r="C8499" t="inlineStr">
        <is>
          <t>home_use</t>
        </is>
      </c>
      <c r="D8499" t="inlineStr">
        <is>
          <t>IMP01310</t>
        </is>
      </c>
      <c r="E8499" t="inlineStr">
        <is>
          <t>T109167</t>
        </is>
      </c>
      <c r="F8499" s="32" t="n">
        <v>1272079.98</v>
      </c>
      <c r="G8499" s="32" t="n">
        <v>136112.56</v>
      </c>
    </row>
    <row r="8500">
      <c r="A8500" t="inlineStr">
        <is>
          <t>L0218381</t>
        </is>
      </c>
      <c r="B8500" t="inlineStr">
        <is>
          <t>2026-05-12</t>
        </is>
      </c>
      <c r="C8500" t="inlineStr">
        <is>
          <t>home_use</t>
        </is>
      </c>
      <c r="D8500" t="inlineStr">
        <is>
          <t>IMP01310</t>
        </is>
      </c>
      <c r="E8500" t="inlineStr">
        <is>
          <t>T109167</t>
        </is>
      </c>
      <c r="F8500" s="32" t="n">
        <v>1037187.96</v>
      </c>
      <c r="G8500" s="32" t="n">
        <v>110979.11</v>
      </c>
    </row>
    <row r="8501">
      <c r="A8501" t="inlineStr">
        <is>
          <t>L0218382</t>
        </is>
      </c>
      <c r="B8501" t="inlineStr">
        <is>
          <t>2026-05-12</t>
        </is>
      </c>
      <c r="C8501" t="inlineStr">
        <is>
          <t>home_use</t>
        </is>
      </c>
      <c r="D8501" t="inlineStr">
        <is>
          <t>IMP01310</t>
        </is>
      </c>
      <c r="E8501" t="inlineStr">
        <is>
          <t>T109167</t>
        </is>
      </c>
      <c r="F8501" s="32" t="n">
        <v>554009.5600000001</v>
      </c>
      <c r="G8501" s="32" t="n">
        <v>59279.02</v>
      </c>
    </row>
    <row r="8502">
      <c r="A8502" t="inlineStr">
        <is>
          <t>L0218387</t>
        </is>
      </c>
      <c r="B8502" t="inlineStr">
        <is>
          <t>2026-05-12</t>
        </is>
      </c>
      <c r="C8502" t="inlineStr">
        <is>
          <t>home_use</t>
        </is>
      </c>
      <c r="D8502" t="inlineStr">
        <is>
          <t>IMP01315</t>
        </is>
      </c>
      <c r="E8502" t="inlineStr">
        <is>
          <t>T109203</t>
        </is>
      </c>
      <c r="F8502" s="32" t="n">
        <v>670310.1899999999</v>
      </c>
      <c r="G8502" s="32" t="n">
        <v>80437.22</v>
      </c>
    </row>
    <row r="8503">
      <c r="A8503" t="inlineStr">
        <is>
          <t>L0218412</t>
        </is>
      </c>
      <c r="B8503" t="inlineStr">
        <is>
          <t>2026-05-13</t>
        </is>
      </c>
      <c r="C8503" t="inlineStr">
        <is>
          <t>home_use</t>
        </is>
      </c>
      <c r="D8503" t="inlineStr">
        <is>
          <t>IMP00063</t>
        </is>
      </c>
      <c r="E8503" t="inlineStr">
        <is>
          <t>T100440</t>
        </is>
      </c>
      <c r="F8503" s="32" t="n">
        <v>331250.02</v>
      </c>
      <c r="G8503" s="32" t="n">
        <v>38093.75</v>
      </c>
    </row>
    <row r="8504">
      <c r="A8504" t="inlineStr">
        <is>
          <t>L0218413</t>
        </is>
      </c>
      <c r="B8504" t="inlineStr">
        <is>
          <t>2026-05-13</t>
        </is>
      </c>
      <c r="C8504" t="inlineStr">
        <is>
          <t>home_use</t>
        </is>
      </c>
      <c r="D8504" t="inlineStr">
        <is>
          <t>IMP00063</t>
        </is>
      </c>
      <c r="E8504" t="inlineStr">
        <is>
          <t>T100440</t>
        </is>
      </c>
      <c r="F8504" s="32" t="n">
        <v>334028.59</v>
      </c>
      <c r="G8504" s="32" t="n">
        <v>38413.29</v>
      </c>
    </row>
    <row r="8505">
      <c r="A8505" t="inlineStr">
        <is>
          <t>L0218414</t>
        </is>
      </c>
      <c r="B8505" t="inlineStr">
        <is>
          <t>2026-05-13</t>
        </is>
      </c>
      <c r="C8505" t="inlineStr">
        <is>
          <t>home_use</t>
        </is>
      </c>
      <c r="D8505" t="inlineStr">
        <is>
          <t>IMP00063</t>
        </is>
      </c>
      <c r="E8505" t="inlineStr">
        <is>
          <t>T100440</t>
        </is>
      </c>
      <c r="F8505" s="32" t="n">
        <v>4268942.98</v>
      </c>
      <c r="G8505" s="32" t="n">
        <v>554962.59</v>
      </c>
    </row>
    <row r="8506">
      <c r="A8506" t="inlineStr">
        <is>
          <t>L0218416</t>
        </is>
      </c>
      <c r="B8506" t="inlineStr">
        <is>
          <t>2026-05-13</t>
        </is>
      </c>
      <c r="C8506" t="inlineStr">
        <is>
          <t>home_use</t>
        </is>
      </c>
      <c r="D8506" t="inlineStr">
        <is>
          <t>IMP00063</t>
        </is>
      </c>
      <c r="E8506" t="inlineStr">
        <is>
          <t>T100440</t>
        </is>
      </c>
      <c r="F8506" s="32" t="n">
        <v>4257785.63</v>
      </c>
      <c r="G8506" s="32" t="n">
        <v>553512.13</v>
      </c>
    </row>
    <row r="8507">
      <c r="A8507" t="inlineStr">
        <is>
          <t>L0218417</t>
        </is>
      </c>
      <c r="B8507" t="inlineStr">
        <is>
          <t>2026-05-13</t>
        </is>
      </c>
      <c r="C8507" t="inlineStr">
        <is>
          <t>home_use</t>
        </is>
      </c>
      <c r="D8507" t="inlineStr">
        <is>
          <t>IMP00063</t>
        </is>
      </c>
      <c r="E8507" t="inlineStr">
        <is>
          <t>T100440</t>
        </is>
      </c>
      <c r="F8507" s="32" t="n">
        <v>1068150.64</v>
      </c>
      <c r="G8507" s="32" t="n">
        <v>122837.32</v>
      </c>
    </row>
    <row r="8508">
      <c r="A8508" t="inlineStr">
        <is>
          <t>L0218418</t>
        </is>
      </c>
      <c r="B8508" t="inlineStr">
        <is>
          <t>2026-05-13</t>
        </is>
      </c>
      <c r="C8508" t="inlineStr">
        <is>
          <t>home_use</t>
        </is>
      </c>
      <c r="D8508" t="inlineStr">
        <is>
          <t>IMP00063</t>
        </is>
      </c>
      <c r="E8508" t="inlineStr">
        <is>
          <t>T100440</t>
        </is>
      </c>
      <c r="F8508" s="32" t="n">
        <v>860442.85</v>
      </c>
      <c r="G8508" s="32" t="n">
        <v>98950.92999999999</v>
      </c>
    </row>
    <row r="8509">
      <c r="A8509" t="inlineStr">
        <is>
          <t>L0218420</t>
        </is>
      </c>
      <c r="B8509" t="inlineStr">
        <is>
          <t>2026-05-13</t>
        </is>
      </c>
      <c r="C8509" t="inlineStr">
        <is>
          <t>home_use</t>
        </is>
      </c>
      <c r="D8509" t="inlineStr">
        <is>
          <t>IMP00063</t>
        </is>
      </c>
      <c r="E8509" t="inlineStr">
        <is>
          <t>T100440</t>
        </is>
      </c>
      <c r="F8509" s="32" t="n">
        <v>1310331.94</v>
      </c>
      <c r="G8509" s="32" t="n">
        <v>150688.17</v>
      </c>
    </row>
    <row r="8510">
      <c r="A8510" t="inlineStr">
        <is>
          <t>L0218421</t>
        </is>
      </c>
      <c r="B8510" t="inlineStr">
        <is>
          <t>2026-05-13</t>
        </is>
      </c>
      <c r="C8510" t="inlineStr">
        <is>
          <t>home_use</t>
        </is>
      </c>
      <c r="D8510" t="inlineStr">
        <is>
          <t>IMP00063</t>
        </is>
      </c>
      <c r="E8510" t="inlineStr">
        <is>
          <t>T100440</t>
        </is>
      </c>
      <c r="F8510" s="32" t="n">
        <v>433369.32</v>
      </c>
      <c r="G8510" s="32" t="n">
        <v>49837.47</v>
      </c>
    </row>
    <row r="8511">
      <c r="A8511" t="inlineStr">
        <is>
          <t>L0218422</t>
        </is>
      </c>
      <c r="B8511" t="inlineStr">
        <is>
          <t>2026-05-13</t>
        </is>
      </c>
      <c r="C8511" t="inlineStr">
        <is>
          <t>home_use</t>
        </is>
      </c>
      <c r="D8511" t="inlineStr">
        <is>
          <t>IMP00063</t>
        </is>
      </c>
      <c r="E8511" t="inlineStr">
        <is>
          <t>T100440</t>
        </is>
      </c>
      <c r="F8511" s="32" t="n">
        <v>8971675.34</v>
      </c>
      <c r="G8511" s="32" t="n">
        <v>915110.88</v>
      </c>
    </row>
    <row r="8512">
      <c r="A8512" t="inlineStr">
        <is>
          <t>L0218423</t>
        </is>
      </c>
      <c r="B8512" t="inlineStr">
        <is>
          <t>2026-05-13</t>
        </is>
      </c>
      <c r="C8512" t="inlineStr">
        <is>
          <t>home_use</t>
        </is>
      </c>
      <c r="D8512" t="inlineStr">
        <is>
          <t>IMP00063</t>
        </is>
      </c>
      <c r="E8512" t="inlineStr">
        <is>
          <t>T100440</t>
        </is>
      </c>
      <c r="F8512" s="32" t="n">
        <v>183831.27</v>
      </c>
      <c r="G8512" s="32" t="n">
        <v>21140.6</v>
      </c>
    </row>
    <row r="8513">
      <c r="A8513" t="inlineStr">
        <is>
          <t>L0218424</t>
        </is>
      </c>
      <c r="B8513" t="inlineStr">
        <is>
          <t>2026-05-13</t>
        </is>
      </c>
      <c r="C8513" t="inlineStr">
        <is>
          <t>home_use</t>
        </is>
      </c>
      <c r="D8513" t="inlineStr">
        <is>
          <t>IMP00067</t>
        </is>
      </c>
      <c r="E8513" t="inlineStr">
        <is>
          <t>T100466</t>
        </is>
      </c>
      <c r="F8513" s="32" t="n">
        <v>14918749.32</v>
      </c>
      <c r="G8513" s="32" t="n">
        <v>1491874.93</v>
      </c>
    </row>
    <row r="8514">
      <c r="A8514" t="inlineStr">
        <is>
          <t>L0218446</t>
        </is>
      </c>
      <c r="B8514" t="inlineStr">
        <is>
          <t>2026-05-13</t>
        </is>
      </c>
      <c r="C8514" t="inlineStr">
        <is>
          <t>warehouse_out</t>
        </is>
      </c>
      <c r="D8514" t="inlineStr">
        <is>
          <t>IMP00306</t>
        </is>
      </c>
      <c r="E8514" t="inlineStr">
        <is>
          <t>T102141</t>
        </is>
      </c>
      <c r="F8514" s="32" t="n">
        <v>519180.77</v>
      </c>
      <c r="G8514" s="32" t="n">
        <v>54513.98</v>
      </c>
    </row>
    <row r="8515">
      <c r="A8515" t="inlineStr">
        <is>
          <t>L0218447</t>
        </is>
      </c>
      <c r="B8515" t="inlineStr">
        <is>
          <t>2026-05-13</t>
        </is>
      </c>
      <c r="C8515" t="inlineStr">
        <is>
          <t>home_use</t>
        </is>
      </c>
      <c r="D8515" t="inlineStr">
        <is>
          <t>IMP00306</t>
        </is>
      </c>
      <c r="E8515" t="inlineStr">
        <is>
          <t>T102141</t>
        </is>
      </c>
      <c r="F8515" s="32" t="n">
        <v>1526179.53</v>
      </c>
      <c r="G8515" s="32" t="n">
        <v>190772.44</v>
      </c>
    </row>
    <row r="8516">
      <c r="A8516" t="inlineStr">
        <is>
          <t>L0218470</t>
        </is>
      </c>
      <c r="B8516" t="inlineStr">
        <is>
          <t>2026-05-13</t>
        </is>
      </c>
      <c r="C8516" t="inlineStr">
        <is>
          <t>home_use</t>
        </is>
      </c>
      <c r="D8516" t="inlineStr">
        <is>
          <t>IMP00448</t>
        </is>
      </c>
      <c r="E8516" t="inlineStr">
        <is>
          <t>T103130</t>
        </is>
      </c>
      <c r="F8516" s="32" t="n">
        <v>249885269.81</v>
      </c>
      <c r="G8516" s="32" t="n">
        <v>24988526.98</v>
      </c>
    </row>
    <row r="8517">
      <c r="A8517" t="inlineStr">
        <is>
          <t>L0218475</t>
        </is>
      </c>
      <c r="B8517" t="inlineStr">
        <is>
          <t>2026-05-13</t>
        </is>
      </c>
      <c r="C8517" t="inlineStr">
        <is>
          <t>home_use</t>
        </is>
      </c>
      <c r="D8517" t="inlineStr">
        <is>
          <t>IMP00490</t>
        </is>
      </c>
      <c r="E8517" t="inlineStr">
        <is>
          <t>T103425</t>
        </is>
      </c>
      <c r="F8517" s="32" t="n">
        <v>4923622.04</v>
      </c>
      <c r="G8517" s="32" t="n">
        <v>516980.31</v>
      </c>
    </row>
    <row r="8518">
      <c r="A8518" t="inlineStr">
        <is>
          <t>L0218477</t>
        </is>
      </c>
      <c r="B8518" t="inlineStr">
        <is>
          <t>2026-05-13</t>
        </is>
      </c>
      <c r="C8518" t="inlineStr">
        <is>
          <t>home_use</t>
        </is>
      </c>
      <c r="D8518" t="inlineStr">
        <is>
          <t>IMP00511</t>
        </is>
      </c>
      <c r="E8518" t="inlineStr">
        <is>
          <t>T103572</t>
        </is>
      </c>
      <c r="F8518" s="32" t="n">
        <v>952506.85</v>
      </c>
      <c r="G8518" s="32" t="n">
        <v>123825.89</v>
      </c>
    </row>
    <row r="8519">
      <c r="A8519" t="inlineStr">
        <is>
          <t>L0218503</t>
        </is>
      </c>
      <c r="B8519" t="inlineStr">
        <is>
          <t>2026-05-13</t>
        </is>
      </c>
      <c r="C8519" t="inlineStr">
        <is>
          <t>home_use</t>
        </is>
      </c>
      <c r="D8519" t="inlineStr">
        <is>
          <t>IMP00643</t>
        </is>
      </c>
      <c r="E8519" t="inlineStr">
        <is>
          <t>T104498</t>
        </is>
      </c>
      <c r="F8519" s="32" t="n">
        <v>1014094.51</v>
      </c>
      <c r="G8519" s="32" t="n">
        <v>101409.45</v>
      </c>
    </row>
    <row r="8520">
      <c r="A8520" t="inlineStr">
        <is>
          <t>L0218504</t>
        </is>
      </c>
      <c r="B8520" t="inlineStr">
        <is>
          <t>2026-05-13</t>
        </is>
      </c>
      <c r="C8520" t="inlineStr">
        <is>
          <t>home_use</t>
        </is>
      </c>
      <c r="D8520" t="inlineStr">
        <is>
          <t>IMP00643</t>
        </is>
      </c>
      <c r="E8520" t="inlineStr">
        <is>
          <t>T104498</t>
        </is>
      </c>
      <c r="F8520" s="32" t="n">
        <v>1040195</v>
      </c>
      <c r="G8520" s="32" t="n">
        <v>104019.5</v>
      </c>
    </row>
    <row r="8521">
      <c r="A8521" t="inlineStr">
        <is>
          <t>L0218505</t>
        </is>
      </c>
      <c r="B8521" t="inlineStr">
        <is>
          <t>2026-05-13</t>
        </is>
      </c>
      <c r="C8521" t="inlineStr">
        <is>
          <t>home_use</t>
        </is>
      </c>
      <c r="D8521" t="inlineStr">
        <is>
          <t>IMP00643</t>
        </is>
      </c>
      <c r="E8521" t="inlineStr">
        <is>
          <t>T104498</t>
        </is>
      </c>
      <c r="F8521" s="32" t="n">
        <v>777889.61</v>
      </c>
      <c r="G8521" s="32" t="n">
        <v>77788.96000000001</v>
      </c>
    </row>
    <row r="8522">
      <c r="A8522" t="inlineStr">
        <is>
          <t>L0218507</t>
        </is>
      </c>
      <c r="B8522" t="inlineStr">
        <is>
          <t>2026-05-13</t>
        </is>
      </c>
      <c r="C8522" t="inlineStr">
        <is>
          <t>home_use</t>
        </is>
      </c>
      <c r="D8522" t="inlineStr">
        <is>
          <t>IMP00643</t>
        </is>
      </c>
      <c r="E8522" t="inlineStr">
        <is>
          <t>T104498</t>
        </is>
      </c>
      <c r="F8522" s="32" t="n">
        <v>808939.84</v>
      </c>
      <c r="G8522" s="32" t="n">
        <v>80893.98</v>
      </c>
    </row>
    <row r="8523">
      <c r="A8523" t="inlineStr">
        <is>
          <t>L0218508</t>
        </is>
      </c>
      <c r="B8523" t="inlineStr">
        <is>
          <t>2026-05-13</t>
        </is>
      </c>
      <c r="C8523" t="inlineStr">
        <is>
          <t>home_use</t>
        </is>
      </c>
      <c r="D8523" t="inlineStr">
        <is>
          <t>IMP00643</t>
        </is>
      </c>
      <c r="E8523" t="inlineStr">
        <is>
          <t>T104498</t>
        </is>
      </c>
      <c r="F8523" s="32" t="n">
        <v>512663.07</v>
      </c>
      <c r="G8523" s="32" t="n">
        <v>51266.31</v>
      </c>
    </row>
    <row r="8524">
      <c r="A8524" t="inlineStr">
        <is>
          <t>L0218509</t>
        </is>
      </c>
      <c r="B8524" t="inlineStr">
        <is>
          <t>2026-05-13</t>
        </is>
      </c>
      <c r="C8524" t="inlineStr">
        <is>
          <t>home_use</t>
        </is>
      </c>
      <c r="D8524" t="inlineStr">
        <is>
          <t>IMP00643</t>
        </is>
      </c>
      <c r="E8524" t="inlineStr">
        <is>
          <t>T104498</t>
        </is>
      </c>
      <c r="F8524" s="32" t="n">
        <v>626956.83</v>
      </c>
      <c r="G8524" s="32" t="n">
        <v>62695.68</v>
      </c>
    </row>
    <row r="8525">
      <c r="A8525" t="inlineStr">
        <is>
          <t>L0218517</t>
        </is>
      </c>
      <c r="B8525" t="inlineStr">
        <is>
          <t>2026-05-13</t>
        </is>
      </c>
      <c r="C8525" t="inlineStr">
        <is>
          <t>transit</t>
        </is>
      </c>
      <c r="D8525" t="inlineStr">
        <is>
          <t>IMP00711</t>
        </is>
      </c>
      <c r="E8525" t="inlineStr">
        <is>
          <t>T104974</t>
        </is>
      </c>
      <c r="F8525" s="32" t="n">
        <v>734399.05</v>
      </c>
      <c r="G8525" s="32" t="n">
        <v>0</v>
      </c>
    </row>
    <row r="8526">
      <c r="A8526" t="inlineStr">
        <is>
          <t>L0218551</t>
        </is>
      </c>
      <c r="B8526" t="inlineStr">
        <is>
          <t>2026-05-13</t>
        </is>
      </c>
      <c r="C8526" t="inlineStr">
        <is>
          <t>warehouse_out</t>
        </is>
      </c>
      <c r="D8526" t="inlineStr">
        <is>
          <t>IMP00892</t>
        </is>
      </c>
      <c r="E8526" t="inlineStr">
        <is>
          <t>T106240</t>
        </is>
      </c>
      <c r="F8526" s="32" t="n">
        <v>1284865.26</v>
      </c>
      <c r="G8526" s="32" t="n">
        <v>134910.85</v>
      </c>
    </row>
    <row r="8527">
      <c r="A8527" t="inlineStr">
        <is>
          <t>L0218552</t>
        </is>
      </c>
      <c r="B8527" t="inlineStr">
        <is>
          <t>2026-05-13</t>
        </is>
      </c>
      <c r="C8527" t="inlineStr">
        <is>
          <t>home_use</t>
        </is>
      </c>
      <c r="D8527" t="inlineStr">
        <is>
          <t>IMP00892</t>
        </is>
      </c>
      <c r="E8527" t="inlineStr">
        <is>
          <t>T106240</t>
        </is>
      </c>
      <c r="F8527" s="32" t="n">
        <v>2484065.94</v>
      </c>
      <c r="G8527" s="32" t="n">
        <v>260826.92</v>
      </c>
    </row>
    <row r="8528">
      <c r="A8528" t="inlineStr">
        <is>
          <t>L0218558</t>
        </is>
      </c>
      <c r="B8528" t="inlineStr">
        <is>
          <t>2026-05-13</t>
        </is>
      </c>
      <c r="C8528" t="inlineStr">
        <is>
          <t>home_use</t>
        </is>
      </c>
      <c r="D8528" t="inlineStr">
        <is>
          <t>IMP00926</t>
        </is>
      </c>
      <c r="E8528" t="inlineStr">
        <is>
          <t>T106477</t>
        </is>
      </c>
      <c r="F8528" s="32" t="n">
        <v>4552234.96</v>
      </c>
      <c r="G8528" s="32" t="n">
        <v>455223.5</v>
      </c>
    </row>
    <row r="8529">
      <c r="A8529" t="inlineStr">
        <is>
          <t>L0218559</t>
        </is>
      </c>
      <c r="B8529" t="inlineStr">
        <is>
          <t>2026-05-13</t>
        </is>
      </c>
      <c r="C8529" t="inlineStr">
        <is>
          <t>home_use</t>
        </is>
      </c>
      <c r="D8529" t="inlineStr">
        <is>
          <t>IMP00926</t>
        </is>
      </c>
      <c r="E8529" t="inlineStr">
        <is>
          <t>T106477</t>
        </is>
      </c>
      <c r="F8529" s="32" t="n">
        <v>13466076.32</v>
      </c>
      <c r="G8529" s="32" t="n">
        <v>1346607.63</v>
      </c>
    </row>
    <row r="8530">
      <c r="A8530" t="inlineStr">
        <is>
          <t>L0218560</t>
        </is>
      </c>
      <c r="B8530" t="inlineStr">
        <is>
          <t>2026-05-13</t>
        </is>
      </c>
      <c r="C8530" t="inlineStr">
        <is>
          <t>home_use</t>
        </is>
      </c>
      <c r="D8530" t="inlineStr">
        <is>
          <t>IMP00926</t>
        </is>
      </c>
      <c r="E8530" t="inlineStr">
        <is>
          <t>T106477</t>
        </is>
      </c>
      <c r="F8530" s="32" t="n">
        <v>5220448.85</v>
      </c>
      <c r="G8530" s="32" t="n">
        <v>522044.89</v>
      </c>
    </row>
    <row r="8531">
      <c r="A8531" t="inlineStr">
        <is>
          <t>L0218561</t>
        </is>
      </c>
      <c r="B8531" t="inlineStr">
        <is>
          <t>2026-05-13</t>
        </is>
      </c>
      <c r="C8531" t="inlineStr">
        <is>
          <t>home_use</t>
        </is>
      </c>
      <c r="D8531" t="inlineStr">
        <is>
          <t>IMP00926</t>
        </is>
      </c>
      <c r="E8531" t="inlineStr">
        <is>
          <t>T106477</t>
        </is>
      </c>
      <c r="F8531" s="32" t="n">
        <v>5352245.06</v>
      </c>
      <c r="G8531" s="32" t="n">
        <v>535224.51</v>
      </c>
    </row>
    <row r="8532">
      <c r="A8532" t="inlineStr">
        <is>
          <t>L0218563</t>
        </is>
      </c>
      <c r="B8532" t="inlineStr">
        <is>
          <t>2026-05-13</t>
        </is>
      </c>
      <c r="C8532" t="inlineStr">
        <is>
          <t>home_use</t>
        </is>
      </c>
      <c r="D8532" t="inlineStr">
        <is>
          <t>IMP00926</t>
        </is>
      </c>
      <c r="E8532" t="inlineStr">
        <is>
          <t>T106477</t>
        </is>
      </c>
      <c r="F8532" s="32" t="n">
        <v>42280630.85</v>
      </c>
      <c r="G8532" s="32" t="n">
        <v>4439466.24</v>
      </c>
    </row>
    <row r="8533">
      <c r="A8533" t="inlineStr">
        <is>
          <t>L0218564</t>
        </is>
      </c>
      <c r="B8533" t="inlineStr">
        <is>
          <t>2026-05-13</t>
        </is>
      </c>
      <c r="C8533" t="inlineStr">
        <is>
          <t>home_use</t>
        </is>
      </c>
      <c r="D8533" t="inlineStr">
        <is>
          <t>IMP00926</t>
        </is>
      </c>
      <c r="E8533" t="inlineStr">
        <is>
          <t>T106477</t>
        </is>
      </c>
      <c r="F8533" s="32" t="n">
        <v>3167044.93</v>
      </c>
      <c r="G8533" s="32" t="n">
        <v>332539.72</v>
      </c>
    </row>
    <row r="8534">
      <c r="A8534" t="inlineStr">
        <is>
          <t>L0218565</t>
        </is>
      </c>
      <c r="B8534" t="inlineStr">
        <is>
          <t>2026-05-13</t>
        </is>
      </c>
      <c r="C8534" t="inlineStr">
        <is>
          <t>home_use</t>
        </is>
      </c>
      <c r="D8534" t="inlineStr">
        <is>
          <t>IMP00926</t>
        </is>
      </c>
      <c r="E8534" t="inlineStr">
        <is>
          <t>T106477</t>
        </is>
      </c>
      <c r="F8534" s="32" t="n">
        <v>422481.43</v>
      </c>
      <c r="G8534" s="32" t="n">
        <v>45205.51</v>
      </c>
    </row>
    <row r="8535">
      <c r="A8535" t="inlineStr">
        <is>
          <t>L0218566</t>
        </is>
      </c>
      <c r="B8535" t="inlineStr">
        <is>
          <t>2026-05-13</t>
        </is>
      </c>
      <c r="C8535" t="inlineStr">
        <is>
          <t>home_use</t>
        </is>
      </c>
      <c r="D8535" t="inlineStr">
        <is>
          <t>IMP00926</t>
        </is>
      </c>
      <c r="E8535" t="inlineStr">
        <is>
          <t>T106477</t>
        </is>
      </c>
      <c r="F8535" s="32" t="n">
        <v>1690798.09</v>
      </c>
      <c r="G8535" s="32" t="n">
        <v>177533.8</v>
      </c>
    </row>
    <row r="8536">
      <c r="A8536" t="inlineStr">
        <is>
          <t>L0218569</t>
        </is>
      </c>
      <c r="B8536" t="inlineStr">
        <is>
          <t>2026-05-13</t>
        </is>
      </c>
      <c r="C8536" t="inlineStr">
        <is>
          <t>home_use</t>
        </is>
      </c>
      <c r="D8536" t="inlineStr">
        <is>
          <t>IMP00950</t>
        </is>
      </c>
      <c r="F8536" s="32" t="n">
        <v>549977.98</v>
      </c>
      <c r="G8536" s="32" t="n">
        <v>64347.42</v>
      </c>
    </row>
    <row r="8537">
      <c r="A8537" t="inlineStr">
        <is>
          <t>L0218575</t>
        </is>
      </c>
      <c r="B8537" t="inlineStr">
        <is>
          <t>2026-05-13</t>
        </is>
      </c>
      <c r="C8537" t="inlineStr">
        <is>
          <t>home_use</t>
        </is>
      </c>
      <c r="D8537" t="inlineStr">
        <is>
          <t>IMP00999</t>
        </is>
      </c>
      <c r="E8537" t="inlineStr">
        <is>
          <t>T106987</t>
        </is>
      </c>
      <c r="F8537" s="32" t="n">
        <v>1190267.8</v>
      </c>
      <c r="G8537" s="32" t="n">
        <v>119026.78</v>
      </c>
    </row>
    <row r="8538">
      <c r="A8538" t="inlineStr">
        <is>
          <t>L0218577</t>
        </is>
      </c>
      <c r="B8538" t="inlineStr">
        <is>
          <t>2026-05-13</t>
        </is>
      </c>
      <c r="C8538" t="inlineStr">
        <is>
          <t>home_use</t>
        </is>
      </c>
      <c r="D8538" t="inlineStr">
        <is>
          <t>IMP00999</t>
        </is>
      </c>
      <c r="E8538" t="inlineStr">
        <is>
          <t>T106987</t>
        </is>
      </c>
      <c r="F8538" s="32" t="n">
        <v>3107000.92</v>
      </c>
      <c r="G8538" s="32" t="n">
        <v>326235.1</v>
      </c>
    </row>
    <row r="8539">
      <c r="A8539" t="inlineStr">
        <is>
          <t>L0218583</t>
        </is>
      </c>
      <c r="B8539" t="inlineStr">
        <is>
          <t>2026-05-13</t>
        </is>
      </c>
      <c r="C8539" t="inlineStr">
        <is>
          <t>home_use</t>
        </is>
      </c>
      <c r="D8539" t="inlineStr">
        <is>
          <t>IMP01037</t>
        </is>
      </c>
      <c r="E8539" t="inlineStr">
        <is>
          <t>T107258</t>
        </is>
      </c>
      <c r="F8539" s="32" t="n">
        <v>381046.88</v>
      </c>
      <c r="G8539" s="32" t="n">
        <v>45725.63</v>
      </c>
    </row>
    <row r="8540">
      <c r="A8540" t="inlineStr">
        <is>
          <t>L0218586</t>
        </is>
      </c>
      <c r="B8540" t="inlineStr">
        <is>
          <t>2026-05-13</t>
        </is>
      </c>
      <c r="C8540" t="inlineStr">
        <is>
          <t>home_use</t>
        </is>
      </c>
      <c r="D8540" t="inlineStr">
        <is>
          <t>IMP01037</t>
        </is>
      </c>
      <c r="E8540" t="inlineStr">
        <is>
          <t>T107258</t>
        </is>
      </c>
      <c r="F8540" s="32" t="n">
        <v>2290906.02</v>
      </c>
      <c r="G8540" s="32" t="n">
        <v>229090.6</v>
      </c>
    </row>
    <row r="8541">
      <c r="A8541" t="inlineStr">
        <is>
          <t>L0218587</t>
        </is>
      </c>
      <c r="B8541" t="inlineStr">
        <is>
          <t>2026-05-13</t>
        </is>
      </c>
      <c r="C8541" t="inlineStr">
        <is>
          <t>home_use</t>
        </is>
      </c>
      <c r="D8541" t="inlineStr">
        <is>
          <t>IMP01037</t>
        </is>
      </c>
      <c r="E8541" t="inlineStr">
        <is>
          <t>T107258</t>
        </is>
      </c>
      <c r="F8541" s="32" t="n">
        <v>1064613.19</v>
      </c>
      <c r="G8541" s="32" t="n">
        <v>106461.32</v>
      </c>
    </row>
    <row r="8542">
      <c r="A8542" t="inlineStr">
        <is>
          <t>L0218595</t>
        </is>
      </c>
      <c r="B8542" t="inlineStr">
        <is>
          <t>2026-05-13</t>
        </is>
      </c>
      <c r="C8542" t="inlineStr">
        <is>
          <t>home_use</t>
        </is>
      </c>
      <c r="D8542" t="inlineStr">
        <is>
          <t>IMP01089</t>
        </is>
      </c>
      <c r="E8542" t="inlineStr">
        <is>
          <t>T107617</t>
        </is>
      </c>
      <c r="F8542" s="32" t="n">
        <v>1159697.46</v>
      </c>
      <c r="G8542" s="32" t="n">
        <v>121768.23</v>
      </c>
    </row>
    <row r="8543">
      <c r="A8543" t="inlineStr">
        <is>
          <t>L0218599</t>
        </is>
      </c>
      <c r="B8543" t="inlineStr">
        <is>
          <t>2026-05-13</t>
        </is>
      </c>
      <c r="C8543" t="inlineStr">
        <is>
          <t>home_use</t>
        </is>
      </c>
      <c r="D8543" t="inlineStr">
        <is>
          <t>IMP01142</t>
        </is>
      </c>
      <c r="E8543" t="inlineStr">
        <is>
          <t>T107992</t>
        </is>
      </c>
      <c r="F8543" s="32" t="n">
        <v>1425491.84</v>
      </c>
      <c r="G8543" s="32" t="n">
        <v>159655.09</v>
      </c>
    </row>
    <row r="8544">
      <c r="A8544" t="inlineStr">
        <is>
          <t>L0218600</t>
        </is>
      </c>
      <c r="B8544" t="inlineStr">
        <is>
          <t>2026-05-13</t>
        </is>
      </c>
      <c r="C8544" t="inlineStr">
        <is>
          <t>home_use</t>
        </is>
      </c>
      <c r="D8544" t="inlineStr">
        <is>
          <t>IMP01142</t>
        </is>
      </c>
      <c r="E8544" t="inlineStr">
        <is>
          <t>T107992</t>
        </is>
      </c>
      <c r="F8544" s="32" t="n">
        <v>93942107.48</v>
      </c>
      <c r="G8544" s="32" t="n">
        <v>9394210.75</v>
      </c>
    </row>
    <row r="8545">
      <c r="A8545" t="inlineStr">
        <is>
          <t>L0218601</t>
        </is>
      </c>
      <c r="B8545" t="inlineStr">
        <is>
          <t>2026-05-13</t>
        </is>
      </c>
      <c r="C8545" t="inlineStr">
        <is>
          <t>home_use</t>
        </is>
      </c>
      <c r="D8545" t="inlineStr">
        <is>
          <t>IMP01142</t>
        </is>
      </c>
      <c r="E8545" t="inlineStr">
        <is>
          <t>T107992</t>
        </is>
      </c>
      <c r="F8545" s="32" t="n">
        <v>585366.1</v>
      </c>
      <c r="G8545" s="32" t="n">
        <v>65561</v>
      </c>
    </row>
    <row r="8546">
      <c r="A8546" t="inlineStr">
        <is>
          <t>L0218628</t>
        </is>
      </c>
      <c r="B8546" t="inlineStr">
        <is>
          <t>2026-05-13</t>
        </is>
      </c>
      <c r="C8546" t="inlineStr">
        <is>
          <t>home_use</t>
        </is>
      </c>
      <c r="D8546" t="inlineStr">
        <is>
          <t>IMP01310</t>
        </is>
      </c>
      <c r="E8546" t="inlineStr">
        <is>
          <t>T109167</t>
        </is>
      </c>
      <c r="F8546" s="32" t="n">
        <v>2265446.69</v>
      </c>
      <c r="G8546" s="32" t="n">
        <v>242402.8</v>
      </c>
    </row>
    <row r="8547">
      <c r="A8547" t="inlineStr">
        <is>
          <t>L0218629</t>
        </is>
      </c>
      <c r="B8547" t="inlineStr">
        <is>
          <t>2026-05-13</t>
        </is>
      </c>
      <c r="C8547" t="inlineStr">
        <is>
          <t>home_use</t>
        </is>
      </c>
      <c r="D8547" t="inlineStr">
        <is>
          <t>IMP01310</t>
        </is>
      </c>
      <c r="E8547" t="inlineStr">
        <is>
          <t>T109167</t>
        </is>
      </c>
      <c r="F8547" s="32" t="n">
        <v>1612389.9</v>
      </c>
      <c r="G8547" s="32" t="n">
        <v>172525.72</v>
      </c>
    </row>
    <row r="8548">
      <c r="A8548" t="inlineStr">
        <is>
          <t>L0218630</t>
        </is>
      </c>
      <c r="B8548" t="inlineStr">
        <is>
          <t>2026-05-13</t>
        </is>
      </c>
      <c r="C8548" t="inlineStr">
        <is>
          <t>home_use</t>
        </is>
      </c>
      <c r="D8548" t="inlineStr">
        <is>
          <t>IMP01310</t>
        </is>
      </c>
      <c r="E8548" t="inlineStr">
        <is>
          <t>T109167</t>
        </is>
      </c>
      <c r="F8548" s="32" t="n">
        <v>381273.24</v>
      </c>
      <c r="G8548" s="32" t="n">
        <v>43846.42</v>
      </c>
    </row>
    <row r="8549">
      <c r="A8549" t="inlineStr">
        <is>
          <t>L0218666</t>
        </is>
      </c>
      <c r="B8549" t="inlineStr">
        <is>
          <t>2026-05-14</t>
        </is>
      </c>
      <c r="C8549" t="inlineStr">
        <is>
          <t>home_use</t>
        </is>
      </c>
      <c r="D8549" t="inlineStr">
        <is>
          <t>IMP00063</t>
        </is>
      </c>
      <c r="E8549" t="inlineStr">
        <is>
          <t>T100440</t>
        </is>
      </c>
      <c r="F8549" s="32" t="n">
        <v>699083.02</v>
      </c>
      <c r="G8549" s="32" t="n">
        <v>80394.55</v>
      </c>
    </row>
    <row r="8550">
      <c r="A8550" t="inlineStr">
        <is>
          <t>L0218667</t>
        </is>
      </c>
      <c r="B8550" t="inlineStr">
        <is>
          <t>2026-05-14</t>
        </is>
      </c>
      <c r="C8550" t="inlineStr">
        <is>
          <t>home_use</t>
        </is>
      </c>
      <c r="D8550" t="inlineStr">
        <is>
          <t>IMP00063</t>
        </is>
      </c>
      <c r="E8550" t="inlineStr">
        <is>
          <t>T100440</t>
        </is>
      </c>
      <c r="F8550" s="32" t="n">
        <v>593333.1899999999</v>
      </c>
      <c r="G8550" s="32" t="n">
        <v>63486.65</v>
      </c>
    </row>
    <row r="8551">
      <c r="A8551" t="inlineStr">
        <is>
          <t>L0218668</t>
        </is>
      </c>
      <c r="B8551" t="inlineStr">
        <is>
          <t>2026-05-14</t>
        </is>
      </c>
      <c r="C8551" t="inlineStr">
        <is>
          <t>home_use</t>
        </is>
      </c>
      <c r="D8551" t="inlineStr">
        <is>
          <t>IMP00063</t>
        </is>
      </c>
      <c r="E8551" t="inlineStr">
        <is>
          <t>T100440</t>
        </is>
      </c>
      <c r="F8551" s="32" t="n">
        <v>2253312.14</v>
      </c>
      <c r="G8551" s="32" t="n">
        <v>259130.9</v>
      </c>
    </row>
    <row r="8552">
      <c r="A8552" t="inlineStr">
        <is>
          <t>L0218669</t>
        </is>
      </c>
      <c r="B8552" t="inlineStr">
        <is>
          <t>2026-05-14</t>
        </is>
      </c>
      <c r="C8552" t="inlineStr">
        <is>
          <t>home_use</t>
        </is>
      </c>
      <c r="D8552" t="inlineStr">
        <is>
          <t>IMP00063</t>
        </is>
      </c>
      <c r="E8552" t="inlineStr">
        <is>
          <t>T100440</t>
        </is>
      </c>
      <c r="F8552" s="32" t="n">
        <v>428458.04</v>
      </c>
      <c r="G8552" s="32" t="n">
        <v>49272.67</v>
      </c>
    </row>
    <row r="8553">
      <c r="A8553" t="inlineStr">
        <is>
          <t>L0218671</t>
        </is>
      </c>
      <c r="B8553" t="inlineStr">
        <is>
          <t>2026-05-14</t>
        </is>
      </c>
      <c r="C8553" t="inlineStr">
        <is>
          <t>home_use</t>
        </is>
      </c>
      <c r="D8553" t="inlineStr">
        <is>
          <t>IMP00063</t>
        </is>
      </c>
      <c r="E8553" t="inlineStr">
        <is>
          <t>T100440</t>
        </is>
      </c>
      <c r="F8553" s="32" t="n">
        <v>440613.2</v>
      </c>
      <c r="G8553" s="32" t="n">
        <v>50670.52</v>
      </c>
    </row>
    <row r="8554">
      <c r="A8554" t="inlineStr">
        <is>
          <t>L0218672</t>
        </is>
      </c>
      <c r="B8554" t="inlineStr">
        <is>
          <t>2026-05-14</t>
        </is>
      </c>
      <c r="C8554" t="inlineStr">
        <is>
          <t>home_use</t>
        </is>
      </c>
      <c r="D8554" t="inlineStr">
        <is>
          <t>IMP00063</t>
        </is>
      </c>
      <c r="E8554" t="inlineStr">
        <is>
          <t>T100440</t>
        </is>
      </c>
      <c r="F8554" s="32" t="n">
        <v>7088777.33</v>
      </c>
      <c r="G8554" s="32" t="n">
        <v>921541.05</v>
      </c>
    </row>
    <row r="8555">
      <c r="A8555" t="inlineStr">
        <is>
          <t>L0218673</t>
        </is>
      </c>
      <c r="B8555" t="inlineStr">
        <is>
          <t>2026-05-14</t>
        </is>
      </c>
      <c r="C8555" t="inlineStr">
        <is>
          <t>home_use</t>
        </is>
      </c>
      <c r="D8555" t="inlineStr">
        <is>
          <t>IMP00063</t>
        </is>
      </c>
      <c r="E8555" t="inlineStr">
        <is>
          <t>T100440</t>
        </is>
      </c>
      <c r="F8555" s="32" t="n">
        <v>5857336.03</v>
      </c>
      <c r="G8555" s="32" t="n">
        <v>761453.6800000001</v>
      </c>
    </row>
    <row r="8556">
      <c r="A8556" t="inlineStr">
        <is>
          <t>L0218674</t>
        </is>
      </c>
      <c r="B8556" t="inlineStr">
        <is>
          <t>2026-05-14</t>
        </is>
      </c>
      <c r="C8556" t="inlineStr">
        <is>
          <t>home_use</t>
        </is>
      </c>
      <c r="D8556" t="inlineStr">
        <is>
          <t>IMP00063</t>
        </is>
      </c>
      <c r="E8556" t="inlineStr">
        <is>
          <t>T100440</t>
        </is>
      </c>
      <c r="F8556" s="32" t="n">
        <v>387090.84</v>
      </c>
      <c r="G8556" s="32" t="n">
        <v>44515.45</v>
      </c>
    </row>
    <row r="8557">
      <c r="A8557" t="inlineStr">
        <is>
          <t>L0218675</t>
        </is>
      </c>
      <c r="B8557" t="inlineStr">
        <is>
          <t>2026-05-14</t>
        </is>
      </c>
      <c r="C8557" t="inlineStr">
        <is>
          <t>home_use</t>
        </is>
      </c>
      <c r="D8557" t="inlineStr">
        <is>
          <t>IMP00063</t>
        </is>
      </c>
      <c r="E8557" t="inlineStr">
        <is>
          <t>T100440</t>
        </is>
      </c>
      <c r="F8557" s="32" t="n">
        <v>343478.37</v>
      </c>
      <c r="G8557" s="32" t="n">
        <v>36752.19</v>
      </c>
    </row>
    <row r="8558">
      <c r="A8558" t="inlineStr">
        <is>
          <t>L0218676</t>
        </is>
      </c>
      <c r="B8558" t="inlineStr">
        <is>
          <t>2026-05-14</t>
        </is>
      </c>
      <c r="C8558" t="inlineStr">
        <is>
          <t>home_use</t>
        </is>
      </c>
      <c r="D8558" t="inlineStr">
        <is>
          <t>IMP00063</t>
        </is>
      </c>
      <c r="E8558" t="inlineStr">
        <is>
          <t>T100440</t>
        </is>
      </c>
      <c r="F8558" s="32" t="n">
        <v>898314.71</v>
      </c>
      <c r="G8558" s="32" t="n">
        <v>103306.19</v>
      </c>
    </row>
    <row r="8559">
      <c r="A8559" t="inlineStr">
        <is>
          <t>L0218684</t>
        </is>
      </c>
      <c r="B8559" t="inlineStr">
        <is>
          <t>2026-05-14</t>
        </is>
      </c>
      <c r="C8559" t="inlineStr">
        <is>
          <t>home_use</t>
        </is>
      </c>
      <c r="D8559" t="inlineStr">
        <is>
          <t>IMP00106</t>
        </is>
      </c>
      <c r="E8559" t="inlineStr">
        <is>
          <t>T100741</t>
        </is>
      </c>
      <c r="F8559" s="32" t="n">
        <v>2701514.8</v>
      </c>
      <c r="G8559" s="32" t="n">
        <v>283659.05</v>
      </c>
    </row>
    <row r="8560">
      <c r="A8560" t="inlineStr">
        <is>
          <t>L0218694</t>
        </is>
      </c>
      <c r="B8560" t="inlineStr">
        <is>
          <t>2026-05-14</t>
        </is>
      </c>
      <c r="C8560" t="inlineStr">
        <is>
          <t>home_use</t>
        </is>
      </c>
      <c r="D8560" t="inlineStr">
        <is>
          <t>IMP00156</t>
        </is>
      </c>
      <c r="F8560" s="32" t="n">
        <v>889179.42</v>
      </c>
      <c r="G8560" s="32" t="n">
        <v>115593.33</v>
      </c>
    </row>
    <row r="8561">
      <c r="A8561" t="inlineStr">
        <is>
          <t>L0218710</t>
        </is>
      </c>
      <c r="B8561" t="inlineStr">
        <is>
          <t>2026-05-14</t>
        </is>
      </c>
      <c r="C8561" t="inlineStr">
        <is>
          <t>home_use</t>
        </is>
      </c>
      <c r="D8561" t="inlineStr">
        <is>
          <t>IMP00306</t>
        </is>
      </c>
      <c r="E8561" t="inlineStr">
        <is>
          <t>T102141</t>
        </is>
      </c>
      <c r="F8561" s="32" t="n">
        <v>262007.84</v>
      </c>
      <c r="G8561" s="32" t="n">
        <v>27510.82</v>
      </c>
    </row>
    <row r="8562">
      <c r="A8562" t="inlineStr">
        <is>
          <t>L0218712</t>
        </is>
      </c>
      <c r="B8562" t="inlineStr">
        <is>
          <t>2026-05-14</t>
        </is>
      </c>
      <c r="C8562" t="inlineStr">
        <is>
          <t>home_use</t>
        </is>
      </c>
      <c r="D8562" t="inlineStr">
        <is>
          <t>IMP00306</t>
        </is>
      </c>
      <c r="E8562" t="inlineStr">
        <is>
          <t>T102141</t>
        </is>
      </c>
      <c r="F8562" s="32" t="n">
        <v>539735.13</v>
      </c>
      <c r="G8562" s="32" t="n">
        <v>67466.89</v>
      </c>
    </row>
    <row r="8563">
      <c r="A8563" t="inlineStr">
        <is>
          <t>L0218713</t>
        </is>
      </c>
      <c r="B8563" t="inlineStr">
        <is>
          <t>2026-05-14</t>
        </is>
      </c>
      <c r="C8563" t="inlineStr">
        <is>
          <t>home_use</t>
        </is>
      </c>
      <c r="D8563" t="inlineStr">
        <is>
          <t>IMP00306</t>
        </is>
      </c>
      <c r="E8563" t="inlineStr">
        <is>
          <t>T102141</t>
        </is>
      </c>
      <c r="F8563" s="32" t="n">
        <v>763017.9</v>
      </c>
      <c r="G8563" s="32" t="n">
        <v>95377.24000000001</v>
      </c>
    </row>
    <row r="8564">
      <c r="A8564" t="inlineStr">
        <is>
          <t>L0218714</t>
        </is>
      </c>
      <c r="B8564" t="inlineStr">
        <is>
          <t>2026-05-14</t>
        </is>
      </c>
      <c r="C8564" t="inlineStr">
        <is>
          <t>home_use</t>
        </is>
      </c>
      <c r="D8564" t="inlineStr">
        <is>
          <t>IMP00306</t>
        </is>
      </c>
      <c r="E8564" t="inlineStr">
        <is>
          <t>T102141</t>
        </is>
      </c>
      <c r="F8564" s="32" t="n">
        <v>280603.45</v>
      </c>
      <c r="G8564" s="32" t="n">
        <v>29463.36</v>
      </c>
    </row>
    <row r="8565">
      <c r="A8565" t="inlineStr">
        <is>
          <t>L0218715</t>
        </is>
      </c>
      <c r="B8565" t="inlineStr">
        <is>
          <t>2026-05-14</t>
        </is>
      </c>
      <c r="C8565" t="inlineStr">
        <is>
          <t>home_use</t>
        </is>
      </c>
      <c r="D8565" t="inlineStr">
        <is>
          <t>IMP00306</t>
        </is>
      </c>
      <c r="E8565" t="inlineStr">
        <is>
          <t>T102141</t>
        </is>
      </c>
      <c r="F8565" s="32" t="n">
        <v>736368.76</v>
      </c>
      <c r="G8565" s="32" t="n">
        <v>92046.10000000001</v>
      </c>
    </row>
    <row r="8566">
      <c r="A8566" t="inlineStr">
        <is>
          <t>L0218718</t>
        </is>
      </c>
      <c r="B8566" t="inlineStr">
        <is>
          <t>2026-05-14</t>
        </is>
      </c>
      <c r="C8566" t="inlineStr">
        <is>
          <t>home_use</t>
        </is>
      </c>
      <c r="D8566" t="inlineStr">
        <is>
          <t>IMP00340</t>
        </is>
      </c>
      <c r="E8566" t="inlineStr">
        <is>
          <t>T102376</t>
        </is>
      </c>
      <c r="F8566" s="32" t="n">
        <v>10585753.84</v>
      </c>
      <c r="G8566" s="32" t="n">
        <v>1111504.15</v>
      </c>
    </row>
    <row r="8567">
      <c r="A8567" t="inlineStr">
        <is>
          <t>L0218719</t>
        </is>
      </c>
      <c r="B8567" t="inlineStr">
        <is>
          <t>2026-05-14</t>
        </is>
      </c>
      <c r="C8567" t="inlineStr">
        <is>
          <t>home_use</t>
        </is>
      </c>
      <c r="D8567" t="inlineStr">
        <is>
          <t>IMP00340</t>
        </is>
      </c>
      <c r="E8567" t="inlineStr">
        <is>
          <t>T102376</t>
        </is>
      </c>
      <c r="F8567" s="32" t="n">
        <v>8717854.98</v>
      </c>
      <c r="G8567" s="32" t="n">
        <v>871785.5</v>
      </c>
    </row>
    <row r="8568">
      <c r="A8568" t="inlineStr">
        <is>
          <t>L0218720</t>
        </is>
      </c>
      <c r="B8568" t="inlineStr">
        <is>
          <t>2026-05-14</t>
        </is>
      </c>
      <c r="C8568" t="inlineStr">
        <is>
          <t>home_use</t>
        </is>
      </c>
      <c r="D8568" t="inlineStr">
        <is>
          <t>IMP00340</t>
        </is>
      </c>
      <c r="E8568" t="inlineStr">
        <is>
          <t>T102376</t>
        </is>
      </c>
      <c r="F8568" s="32" t="n">
        <v>3710536.5</v>
      </c>
      <c r="G8568" s="32" t="n">
        <v>389606.33</v>
      </c>
    </row>
    <row r="8569">
      <c r="A8569" t="inlineStr">
        <is>
          <t>L0218722</t>
        </is>
      </c>
      <c r="B8569" t="inlineStr">
        <is>
          <t>2026-05-14</t>
        </is>
      </c>
      <c r="C8569" t="inlineStr">
        <is>
          <t>home_use</t>
        </is>
      </c>
      <c r="D8569" t="inlineStr">
        <is>
          <t>IMP00340</t>
        </is>
      </c>
      <c r="E8569" t="inlineStr">
        <is>
          <t>T102376</t>
        </is>
      </c>
      <c r="F8569" s="32" t="n">
        <v>6516521.2</v>
      </c>
      <c r="G8569" s="32" t="n">
        <v>684234.73</v>
      </c>
    </row>
    <row r="8570">
      <c r="A8570" t="inlineStr">
        <is>
          <t>L0218740</t>
        </is>
      </c>
      <c r="B8570" t="inlineStr">
        <is>
          <t>2026-05-14</t>
        </is>
      </c>
      <c r="C8570" t="inlineStr">
        <is>
          <t>home_use</t>
        </is>
      </c>
      <c r="D8570" t="inlineStr">
        <is>
          <t>IMP00448</t>
        </is>
      </c>
      <c r="E8570" t="inlineStr">
        <is>
          <t>T103130</t>
        </is>
      </c>
      <c r="F8570" s="32" t="n">
        <v>128224096.99</v>
      </c>
      <c r="G8570" s="32" t="n">
        <v>12822409.7</v>
      </c>
    </row>
    <row r="8571">
      <c r="A8571" t="inlineStr">
        <is>
          <t>L0218742</t>
        </is>
      </c>
      <c r="B8571" t="inlineStr">
        <is>
          <t>2026-05-14</t>
        </is>
      </c>
      <c r="C8571" t="inlineStr">
        <is>
          <t>home_use</t>
        </is>
      </c>
      <c r="D8571" t="inlineStr">
        <is>
          <t>IMP00448</t>
        </is>
      </c>
      <c r="E8571" t="inlineStr">
        <is>
          <t>T103130</t>
        </is>
      </c>
      <c r="F8571" s="32" t="n">
        <v>145458827.45</v>
      </c>
      <c r="G8571" s="32" t="n">
        <v>14545882.74</v>
      </c>
    </row>
    <row r="8572">
      <c r="A8572" t="inlineStr">
        <is>
          <t>L0218748</t>
        </is>
      </c>
      <c r="B8572" t="inlineStr">
        <is>
          <t>2026-05-14</t>
        </is>
      </c>
      <c r="C8572" t="inlineStr">
        <is>
          <t>home_use</t>
        </is>
      </c>
      <c r="D8572" t="inlineStr">
        <is>
          <t>IMP00490</t>
        </is>
      </c>
      <c r="E8572" t="inlineStr">
        <is>
          <t>T103425</t>
        </is>
      </c>
      <c r="F8572" s="32" t="n">
        <v>638727.55</v>
      </c>
      <c r="G8572" s="32" t="n">
        <v>76647.31</v>
      </c>
    </row>
    <row r="8573">
      <c r="A8573" t="inlineStr">
        <is>
          <t>L0218770</t>
        </is>
      </c>
      <c r="B8573" t="inlineStr">
        <is>
          <t>2026-05-14</t>
        </is>
      </c>
      <c r="C8573" t="inlineStr">
        <is>
          <t>home_use</t>
        </is>
      </c>
      <c r="D8573" t="inlineStr">
        <is>
          <t>IMP00643</t>
        </is>
      </c>
      <c r="E8573" t="inlineStr">
        <is>
          <t>T104498</t>
        </is>
      </c>
      <c r="F8573" s="32" t="n">
        <v>1263442.97</v>
      </c>
      <c r="G8573" s="32" t="n">
        <v>126344.3</v>
      </c>
    </row>
    <row r="8574">
      <c r="A8574" t="inlineStr">
        <is>
          <t>L0218771</t>
        </is>
      </c>
      <c r="B8574" t="inlineStr">
        <is>
          <t>2026-05-14</t>
        </is>
      </c>
      <c r="C8574" t="inlineStr">
        <is>
          <t>home_use</t>
        </is>
      </c>
      <c r="D8574" t="inlineStr">
        <is>
          <t>IMP00643</t>
        </is>
      </c>
      <c r="E8574" t="inlineStr">
        <is>
          <t>T104498</t>
        </is>
      </c>
      <c r="F8574" s="32" t="n">
        <v>1608887.18</v>
      </c>
      <c r="G8574" s="32" t="n">
        <v>160888.72</v>
      </c>
    </row>
    <row r="8575">
      <c r="A8575" t="inlineStr">
        <is>
          <t>L0218773</t>
        </is>
      </c>
      <c r="B8575" t="inlineStr">
        <is>
          <t>2026-05-14</t>
        </is>
      </c>
      <c r="C8575" t="inlineStr">
        <is>
          <t>home_use</t>
        </is>
      </c>
      <c r="D8575" t="inlineStr">
        <is>
          <t>IMP00643</t>
        </is>
      </c>
      <c r="E8575" t="inlineStr">
        <is>
          <t>T104498</t>
        </is>
      </c>
      <c r="F8575" s="32" t="n">
        <v>281734.12</v>
      </c>
      <c r="G8575" s="32" t="n">
        <v>29582.08</v>
      </c>
    </row>
    <row r="8576">
      <c r="A8576" t="inlineStr">
        <is>
          <t>L0218800</t>
        </is>
      </c>
      <c r="B8576" t="inlineStr">
        <is>
          <t>2026-05-14</t>
        </is>
      </c>
      <c r="C8576" t="inlineStr">
        <is>
          <t>home_use</t>
        </is>
      </c>
      <c r="D8576" t="inlineStr">
        <is>
          <t>IMP00802</t>
        </is>
      </c>
      <c r="E8576" t="inlineStr">
        <is>
          <t>T105608</t>
        </is>
      </c>
      <c r="F8576" s="32" t="n">
        <v>3060828.39</v>
      </c>
      <c r="G8576" s="32" t="n">
        <v>321386.98</v>
      </c>
    </row>
    <row r="8577">
      <c r="A8577" t="inlineStr">
        <is>
          <t>L0218813</t>
        </is>
      </c>
      <c r="B8577" t="inlineStr">
        <is>
          <t>2026-05-14</t>
        </is>
      </c>
      <c r="C8577" t="inlineStr">
        <is>
          <t>home_use</t>
        </is>
      </c>
      <c r="D8577" t="inlineStr">
        <is>
          <t>IMP00892</t>
        </is>
      </c>
      <c r="E8577" t="inlineStr">
        <is>
          <t>T106240</t>
        </is>
      </c>
      <c r="F8577" s="32" t="n">
        <v>328752.73</v>
      </c>
      <c r="G8577" s="32" t="n">
        <v>37806.56</v>
      </c>
    </row>
    <row r="8578">
      <c r="A8578" t="inlineStr">
        <is>
          <t>L0218814</t>
        </is>
      </c>
      <c r="B8578" t="inlineStr">
        <is>
          <t>2026-05-14</t>
        </is>
      </c>
      <c r="C8578" t="inlineStr">
        <is>
          <t>home_use</t>
        </is>
      </c>
      <c r="D8578" t="inlineStr">
        <is>
          <t>IMP00892</t>
        </is>
      </c>
      <c r="E8578" t="inlineStr">
        <is>
          <t>T106240</t>
        </is>
      </c>
      <c r="F8578" s="32" t="n">
        <v>601710.21</v>
      </c>
      <c r="G8578" s="32" t="n">
        <v>69196.67</v>
      </c>
    </row>
    <row r="8579">
      <c r="A8579" t="inlineStr">
        <is>
          <t>L0218815</t>
        </is>
      </c>
      <c r="B8579" t="inlineStr">
        <is>
          <t>2026-05-14</t>
        </is>
      </c>
      <c r="C8579" t="inlineStr">
        <is>
          <t>warehouse_out</t>
        </is>
      </c>
      <c r="D8579" t="inlineStr">
        <is>
          <t>IMP00892</t>
        </is>
      </c>
      <c r="E8579" t="inlineStr">
        <is>
          <t>T106240</t>
        </is>
      </c>
      <c r="F8579" s="32" t="n">
        <v>957907.6</v>
      </c>
      <c r="G8579" s="32" t="n">
        <v>100580.3</v>
      </c>
    </row>
    <row r="8580">
      <c r="A8580" t="inlineStr">
        <is>
          <t>L0218832</t>
        </is>
      </c>
      <c r="B8580" t="inlineStr">
        <is>
          <t>2026-05-14</t>
        </is>
      </c>
      <c r="C8580" t="inlineStr">
        <is>
          <t>home_use</t>
        </is>
      </c>
      <c r="D8580" t="inlineStr">
        <is>
          <t>IMP00926</t>
        </is>
      </c>
      <c r="E8580" t="inlineStr">
        <is>
          <t>T106477</t>
        </is>
      </c>
      <c r="F8580" s="32" t="n">
        <v>314622.75</v>
      </c>
      <c r="G8580" s="32" t="n">
        <v>33664.63</v>
      </c>
    </row>
    <row r="8581">
      <c r="A8581" t="inlineStr">
        <is>
          <t>L0218834</t>
        </is>
      </c>
      <c r="B8581" t="inlineStr">
        <is>
          <t>2026-05-14</t>
        </is>
      </c>
      <c r="C8581" t="inlineStr">
        <is>
          <t>home_use</t>
        </is>
      </c>
      <c r="D8581" t="inlineStr">
        <is>
          <t>IMP00926</t>
        </is>
      </c>
      <c r="E8581" t="inlineStr">
        <is>
          <t>T106477</t>
        </is>
      </c>
      <c r="F8581" s="32" t="n">
        <v>10645752.31</v>
      </c>
      <c r="G8581" s="32" t="n">
        <v>1064575.23</v>
      </c>
    </row>
    <row r="8582">
      <c r="A8582" t="inlineStr">
        <is>
          <t>L0218837</t>
        </is>
      </c>
      <c r="B8582" t="inlineStr">
        <is>
          <t>2026-05-14</t>
        </is>
      </c>
      <c r="C8582" t="inlineStr">
        <is>
          <t>home_use</t>
        </is>
      </c>
      <c r="D8582" t="inlineStr">
        <is>
          <t>IMP00939</t>
        </is>
      </c>
      <c r="E8582" t="inlineStr">
        <is>
          <t>T100070</t>
        </is>
      </c>
      <c r="F8582" s="32" t="n">
        <v>16566952.96</v>
      </c>
      <c r="G8582" s="32" t="n">
        <v>1739530.06</v>
      </c>
    </row>
    <row r="8583">
      <c r="A8583" t="inlineStr">
        <is>
          <t>L0218839</t>
        </is>
      </c>
      <c r="B8583" t="inlineStr">
        <is>
          <t>2026-05-14</t>
        </is>
      </c>
      <c r="C8583" t="inlineStr">
        <is>
          <t>home_use</t>
        </is>
      </c>
      <c r="D8583" t="inlineStr">
        <is>
          <t>IMP00950</t>
        </is>
      </c>
      <c r="F8583" s="32" t="n">
        <v>422236.17</v>
      </c>
      <c r="G8583" s="32" t="n">
        <v>49401.63</v>
      </c>
    </row>
    <row r="8584">
      <c r="A8584" t="inlineStr">
        <is>
          <t>L0218840</t>
        </is>
      </c>
      <c r="B8584" t="inlineStr">
        <is>
          <t>2026-05-14</t>
        </is>
      </c>
      <c r="C8584" t="inlineStr">
        <is>
          <t>home_use</t>
        </is>
      </c>
      <c r="D8584" t="inlineStr">
        <is>
          <t>IMP00950</t>
        </is>
      </c>
      <c r="F8584" s="32" t="n">
        <v>440765.47</v>
      </c>
      <c r="G8584" s="32" t="n">
        <v>57299.51</v>
      </c>
    </row>
    <row r="8585">
      <c r="A8585" t="inlineStr">
        <is>
          <t>L0218845</t>
        </is>
      </c>
      <c r="B8585" t="inlineStr">
        <is>
          <t>2026-05-14</t>
        </is>
      </c>
      <c r="C8585" t="inlineStr">
        <is>
          <t>home_use</t>
        </is>
      </c>
      <c r="D8585" t="inlineStr">
        <is>
          <t>IMP00990</t>
        </is>
      </c>
      <c r="E8585" t="inlineStr">
        <is>
          <t>T100033</t>
        </is>
      </c>
      <c r="F8585" s="32" t="n">
        <v>897424.89</v>
      </c>
      <c r="G8585" s="32" t="n">
        <v>89742.49000000001</v>
      </c>
    </row>
    <row r="8586">
      <c r="A8586" t="inlineStr">
        <is>
          <t>L0218846</t>
        </is>
      </c>
      <c r="B8586" t="inlineStr">
        <is>
          <t>2026-05-14</t>
        </is>
      </c>
      <c r="C8586" t="inlineStr">
        <is>
          <t>home_use</t>
        </is>
      </c>
      <c r="D8586" t="inlineStr">
        <is>
          <t>IMP00999</t>
        </is>
      </c>
      <c r="E8586" t="inlineStr">
        <is>
          <t>T106987</t>
        </is>
      </c>
      <c r="F8586" s="32" t="n">
        <v>782657.88</v>
      </c>
      <c r="G8586" s="32" t="n">
        <v>78265.78999999999</v>
      </c>
    </row>
    <row r="8587">
      <c r="A8587" t="inlineStr">
        <is>
          <t>L0218851</t>
        </is>
      </c>
      <c r="B8587" t="inlineStr">
        <is>
          <t>2026-05-14</t>
        </is>
      </c>
      <c r="C8587" t="inlineStr">
        <is>
          <t>home_use</t>
        </is>
      </c>
      <c r="D8587" t="inlineStr">
        <is>
          <t>IMP01037</t>
        </is>
      </c>
      <c r="E8587" t="inlineStr">
        <is>
          <t>T107258</t>
        </is>
      </c>
      <c r="F8587" s="32" t="n">
        <v>959426.8</v>
      </c>
      <c r="G8587" s="32" t="n">
        <v>115131.22</v>
      </c>
    </row>
    <row r="8588">
      <c r="A8588" t="inlineStr">
        <is>
          <t>L0218853</t>
        </is>
      </c>
      <c r="B8588" t="inlineStr">
        <is>
          <t>2026-05-14</t>
        </is>
      </c>
      <c r="C8588" t="inlineStr">
        <is>
          <t>home_use</t>
        </is>
      </c>
      <c r="D8588" t="inlineStr">
        <is>
          <t>IMP01037</t>
        </is>
      </c>
      <c r="E8588" t="inlineStr">
        <is>
          <t>T107258</t>
        </is>
      </c>
      <c r="F8588" s="32" t="n">
        <v>1932109.07</v>
      </c>
      <c r="G8588" s="32" t="n">
        <v>193210.91</v>
      </c>
    </row>
    <row r="8589">
      <c r="A8589" t="inlineStr">
        <is>
          <t>L0218854</t>
        </is>
      </c>
      <c r="B8589" t="inlineStr">
        <is>
          <t>2026-05-14</t>
        </is>
      </c>
      <c r="C8589" t="inlineStr">
        <is>
          <t>home_use</t>
        </is>
      </c>
      <c r="D8589" t="inlineStr">
        <is>
          <t>IMP01037</t>
        </is>
      </c>
      <c r="E8589" t="inlineStr">
        <is>
          <t>T107258</t>
        </is>
      </c>
      <c r="F8589" s="32" t="n">
        <v>688686.98</v>
      </c>
      <c r="G8589" s="32" t="n">
        <v>68868.7</v>
      </c>
    </row>
    <row r="8590">
      <c r="A8590" t="inlineStr">
        <is>
          <t>L0218856</t>
        </is>
      </c>
      <c r="B8590" t="inlineStr">
        <is>
          <t>2026-05-14</t>
        </is>
      </c>
      <c r="C8590" t="inlineStr">
        <is>
          <t>home_use</t>
        </is>
      </c>
      <c r="D8590" t="inlineStr">
        <is>
          <t>IMP01037</t>
        </is>
      </c>
      <c r="E8590" t="inlineStr">
        <is>
          <t>T107258</t>
        </is>
      </c>
      <c r="F8590" s="32" t="n">
        <v>1359890.82</v>
      </c>
      <c r="G8590" s="32" t="n">
        <v>135989.08</v>
      </c>
    </row>
    <row r="8591">
      <c r="A8591" t="inlineStr">
        <is>
          <t>L0218857</t>
        </is>
      </c>
      <c r="B8591" t="inlineStr">
        <is>
          <t>2026-05-14</t>
        </is>
      </c>
      <c r="C8591" t="inlineStr">
        <is>
          <t>home_use</t>
        </is>
      </c>
      <c r="D8591" t="inlineStr">
        <is>
          <t>IMP01037</t>
        </is>
      </c>
      <c r="E8591" t="inlineStr">
        <is>
          <t>T107258</t>
        </is>
      </c>
      <c r="F8591" s="32" t="n">
        <v>1372401.87</v>
      </c>
      <c r="G8591" s="32" t="n">
        <v>137240.19</v>
      </c>
    </row>
    <row r="8592">
      <c r="A8592" t="inlineStr">
        <is>
          <t>L0218873</t>
        </is>
      </c>
      <c r="B8592" t="inlineStr">
        <is>
          <t>2026-05-14</t>
        </is>
      </c>
      <c r="C8592" t="inlineStr">
        <is>
          <t>home_use</t>
        </is>
      </c>
      <c r="D8592" t="inlineStr">
        <is>
          <t>IMP01142</t>
        </is>
      </c>
      <c r="E8592" t="inlineStr">
        <is>
          <t>T107992</t>
        </is>
      </c>
      <c r="F8592" s="32" t="n">
        <v>518073.19</v>
      </c>
      <c r="G8592" s="32" t="n">
        <v>58024.2</v>
      </c>
    </row>
    <row r="8593">
      <c r="A8593" t="inlineStr">
        <is>
          <t>L0218891</t>
        </is>
      </c>
      <c r="B8593" t="inlineStr">
        <is>
          <t>2026-05-14</t>
        </is>
      </c>
      <c r="C8593" t="inlineStr">
        <is>
          <t>home_use</t>
        </is>
      </c>
      <c r="D8593" t="inlineStr">
        <is>
          <t>IMP01229</t>
        </is>
      </c>
      <c r="E8593" t="inlineStr">
        <is>
          <t>T108596</t>
        </is>
      </c>
      <c r="F8593" s="32" t="n">
        <v>5715838.89</v>
      </c>
      <c r="G8593" s="32" t="n">
        <v>743059.0600000001</v>
      </c>
    </row>
    <row r="8594">
      <c r="A8594" t="inlineStr">
        <is>
          <t>L0218903</t>
        </is>
      </c>
      <c r="B8594" t="inlineStr">
        <is>
          <t>2026-05-14</t>
        </is>
      </c>
      <c r="C8594" t="inlineStr">
        <is>
          <t>home_use</t>
        </is>
      </c>
      <c r="D8594" t="inlineStr">
        <is>
          <t>IMP01310</t>
        </is>
      </c>
      <c r="E8594" t="inlineStr">
        <is>
          <t>T109167</t>
        </is>
      </c>
      <c r="F8594" s="32" t="n">
        <v>595411.45</v>
      </c>
      <c r="G8594" s="32" t="n">
        <v>63709.02</v>
      </c>
    </row>
    <row r="8595">
      <c r="A8595" t="inlineStr">
        <is>
          <t>L0218904</t>
        </is>
      </c>
      <c r="B8595" t="inlineStr">
        <is>
          <t>2026-05-14</t>
        </is>
      </c>
      <c r="C8595" t="inlineStr">
        <is>
          <t>home_use</t>
        </is>
      </c>
      <c r="D8595" t="inlineStr">
        <is>
          <t>IMP01310</t>
        </is>
      </c>
      <c r="E8595" t="inlineStr">
        <is>
          <t>T109167</t>
        </is>
      </c>
      <c r="F8595" s="32" t="n">
        <v>1780805.22</v>
      </c>
      <c r="G8595" s="32" t="n">
        <v>190546.16</v>
      </c>
    </row>
    <row r="8596">
      <c r="A8596" t="inlineStr">
        <is>
          <t>L0218905</t>
        </is>
      </c>
      <c r="B8596" t="inlineStr">
        <is>
          <t>2026-05-14</t>
        </is>
      </c>
      <c r="C8596" t="inlineStr">
        <is>
          <t>warehouse_out</t>
        </is>
      </c>
      <c r="D8596" t="inlineStr">
        <is>
          <t>IMP01310</t>
        </is>
      </c>
      <c r="E8596" t="inlineStr">
        <is>
          <t>T109167</t>
        </is>
      </c>
      <c r="F8596" s="32" t="n">
        <v>1140253.06</v>
      </c>
      <c r="G8596" s="32" t="n">
        <v>122007.08</v>
      </c>
    </row>
    <row r="8597">
      <c r="A8597" t="inlineStr">
        <is>
          <t>L0218906</t>
        </is>
      </c>
      <c r="B8597" t="inlineStr">
        <is>
          <t>2026-05-14</t>
        </is>
      </c>
      <c r="C8597" t="inlineStr">
        <is>
          <t>home_use</t>
        </is>
      </c>
      <c r="D8597" t="inlineStr">
        <is>
          <t>IMP01310</t>
        </is>
      </c>
      <c r="E8597" t="inlineStr">
        <is>
          <t>T109167</t>
        </is>
      </c>
      <c r="F8597" s="32" t="n">
        <v>703452.01</v>
      </c>
      <c r="G8597" s="32" t="n">
        <v>75269.37</v>
      </c>
    </row>
    <row r="8598">
      <c r="A8598" t="inlineStr">
        <is>
          <t>L0218907</t>
        </is>
      </c>
      <c r="B8598" t="inlineStr">
        <is>
          <t>2026-05-14</t>
        </is>
      </c>
      <c r="C8598" t="inlineStr">
        <is>
          <t>home_use</t>
        </is>
      </c>
      <c r="D8598" t="inlineStr">
        <is>
          <t>IMP01310</t>
        </is>
      </c>
      <c r="E8598" t="inlineStr">
        <is>
          <t>T109167</t>
        </is>
      </c>
      <c r="F8598" s="32" t="n">
        <v>373869.84</v>
      </c>
      <c r="G8598" s="32" t="n">
        <v>46733.73</v>
      </c>
    </row>
    <row r="8599">
      <c r="A8599" t="inlineStr">
        <is>
          <t>L0218908</t>
        </is>
      </c>
      <c r="B8599" t="inlineStr">
        <is>
          <t>2026-05-14</t>
        </is>
      </c>
      <c r="C8599" t="inlineStr">
        <is>
          <t>home_use</t>
        </is>
      </c>
      <c r="D8599" t="inlineStr">
        <is>
          <t>IMP01310</t>
        </is>
      </c>
      <c r="E8599" t="inlineStr">
        <is>
          <t>T109167</t>
        </is>
      </c>
      <c r="F8599" s="32" t="n">
        <v>2395238.7</v>
      </c>
      <c r="G8599" s="32" t="n">
        <v>299404.84</v>
      </c>
    </row>
    <row r="8600">
      <c r="A8600" t="inlineStr">
        <is>
          <t>L0218909</t>
        </is>
      </c>
      <c r="B8600" t="inlineStr">
        <is>
          <t>2026-05-14</t>
        </is>
      </c>
      <c r="C8600" t="inlineStr">
        <is>
          <t>home_use</t>
        </is>
      </c>
      <c r="D8600" t="inlineStr">
        <is>
          <t>IMP01310</t>
        </is>
      </c>
      <c r="E8600" t="inlineStr">
        <is>
          <t>T109167</t>
        </is>
      </c>
      <c r="F8600" s="32" t="n">
        <v>704003.23</v>
      </c>
      <c r="G8600" s="32" t="n">
        <v>75328.35000000001</v>
      </c>
    </row>
    <row r="8601">
      <c r="A8601" t="inlineStr">
        <is>
          <t>L0218943</t>
        </is>
      </c>
      <c r="B8601" t="inlineStr">
        <is>
          <t>2026-05-15</t>
        </is>
      </c>
      <c r="C8601" t="inlineStr">
        <is>
          <t>home_use</t>
        </is>
      </c>
      <c r="D8601" t="inlineStr">
        <is>
          <t>IMP00011</t>
        </is>
      </c>
      <c r="E8601" t="inlineStr">
        <is>
          <t>T100070</t>
        </is>
      </c>
      <c r="F8601" s="32" t="n">
        <v>1848833.58</v>
      </c>
      <c r="G8601" s="32" t="n">
        <v>184883.36</v>
      </c>
    </row>
    <row r="8602">
      <c r="A8602" t="inlineStr">
        <is>
          <t>L0218947</t>
        </is>
      </c>
      <c r="B8602" t="inlineStr">
        <is>
          <t>2026-05-15</t>
        </is>
      </c>
      <c r="C8602" t="inlineStr">
        <is>
          <t>home_use</t>
        </is>
      </c>
      <c r="D8602" t="inlineStr">
        <is>
          <t>IMP00063</t>
        </is>
      </c>
      <c r="E8602" t="inlineStr">
        <is>
          <t>T100440</t>
        </is>
      </c>
      <c r="F8602" s="32" t="n">
        <v>10002172.24</v>
      </c>
      <c r="G8602" s="32" t="n">
        <v>1300282.39</v>
      </c>
    </row>
    <row r="8603">
      <c r="A8603" t="inlineStr">
        <is>
          <t>L0218948</t>
        </is>
      </c>
      <c r="B8603" t="inlineStr">
        <is>
          <t>2026-05-15</t>
        </is>
      </c>
      <c r="C8603" t="inlineStr">
        <is>
          <t>home_use</t>
        </is>
      </c>
      <c r="D8603" t="inlineStr">
        <is>
          <t>IMP00063</t>
        </is>
      </c>
      <c r="E8603" t="inlineStr">
        <is>
          <t>T100440</t>
        </is>
      </c>
      <c r="F8603" s="32" t="n">
        <v>1000141.95</v>
      </c>
      <c r="G8603" s="32" t="n">
        <v>115016.32</v>
      </c>
    </row>
    <row r="8604">
      <c r="A8604" t="inlineStr">
        <is>
          <t>L0218950</t>
        </is>
      </c>
      <c r="B8604" t="inlineStr">
        <is>
          <t>2026-05-15</t>
        </is>
      </c>
      <c r="C8604" t="inlineStr">
        <is>
          <t>home_use</t>
        </is>
      </c>
      <c r="D8604" t="inlineStr">
        <is>
          <t>IMP00063</t>
        </is>
      </c>
      <c r="E8604" t="inlineStr">
        <is>
          <t>T100440</t>
        </is>
      </c>
      <c r="F8604" s="32" t="n">
        <v>245323.48</v>
      </c>
      <c r="G8604" s="32" t="n">
        <v>28212.2</v>
      </c>
    </row>
    <row r="8605">
      <c r="A8605" t="inlineStr">
        <is>
          <t>L0218953</t>
        </is>
      </c>
      <c r="B8605" t="inlineStr">
        <is>
          <t>2026-05-15</t>
        </is>
      </c>
      <c r="C8605" t="inlineStr">
        <is>
          <t>home_use</t>
        </is>
      </c>
      <c r="D8605" t="inlineStr">
        <is>
          <t>IMP00063</t>
        </is>
      </c>
      <c r="E8605" t="inlineStr">
        <is>
          <t>T100440</t>
        </is>
      </c>
      <c r="F8605" s="32" t="n">
        <v>6891520</v>
      </c>
      <c r="G8605" s="32" t="n">
        <v>895897.6</v>
      </c>
    </row>
    <row r="8606">
      <c r="A8606" t="inlineStr">
        <is>
          <t>L0218954</t>
        </is>
      </c>
      <c r="B8606" t="inlineStr">
        <is>
          <t>2026-05-15</t>
        </is>
      </c>
      <c r="C8606" t="inlineStr">
        <is>
          <t>home_use</t>
        </is>
      </c>
      <c r="D8606" t="inlineStr">
        <is>
          <t>IMP00063</t>
        </is>
      </c>
      <c r="E8606" t="inlineStr">
        <is>
          <t>T100440</t>
        </is>
      </c>
      <c r="F8606" s="32" t="n">
        <v>1703578.67</v>
      </c>
      <c r="G8606" s="32" t="n">
        <v>195911.55</v>
      </c>
    </row>
    <row r="8607">
      <c r="A8607" t="inlineStr">
        <is>
          <t>L0218955</t>
        </is>
      </c>
      <c r="B8607" t="inlineStr">
        <is>
          <t>2026-05-15</t>
        </is>
      </c>
      <c r="C8607" t="inlineStr">
        <is>
          <t>home_use</t>
        </is>
      </c>
      <c r="D8607" t="inlineStr">
        <is>
          <t>IMP00063</t>
        </is>
      </c>
      <c r="E8607" t="inlineStr">
        <is>
          <t>T100440</t>
        </is>
      </c>
      <c r="F8607" s="32" t="n">
        <v>4619174.33</v>
      </c>
      <c r="G8607" s="32" t="n">
        <v>600492.66</v>
      </c>
    </row>
    <row r="8608">
      <c r="A8608" t="inlineStr">
        <is>
          <t>L0218969</t>
        </is>
      </c>
      <c r="B8608" t="inlineStr">
        <is>
          <t>2026-05-15</t>
        </is>
      </c>
      <c r="C8608" t="inlineStr">
        <is>
          <t>home_use</t>
        </is>
      </c>
      <c r="D8608" t="inlineStr">
        <is>
          <t>IMP00156</t>
        </is>
      </c>
      <c r="F8608" s="32" t="n">
        <v>528941.0699999999</v>
      </c>
      <c r="G8608" s="32" t="n">
        <v>68762.34</v>
      </c>
    </row>
    <row r="8609">
      <c r="A8609" t="inlineStr">
        <is>
          <t>L0218989</t>
        </is>
      </c>
      <c r="B8609" t="inlineStr">
        <is>
          <t>2026-05-15</t>
        </is>
      </c>
      <c r="C8609" t="inlineStr">
        <is>
          <t>home_use</t>
        </is>
      </c>
      <c r="D8609" t="inlineStr">
        <is>
          <t>IMP00306</t>
        </is>
      </c>
      <c r="E8609" t="inlineStr">
        <is>
          <t>T102141</t>
        </is>
      </c>
      <c r="F8609" s="32" t="n">
        <v>440354.23</v>
      </c>
      <c r="G8609" s="32" t="n">
        <v>55044.28</v>
      </c>
    </row>
    <row r="8610">
      <c r="A8610" t="inlineStr">
        <is>
          <t>L0218991</t>
        </is>
      </c>
      <c r="B8610" t="inlineStr">
        <is>
          <t>2026-05-15</t>
        </is>
      </c>
      <c r="C8610" t="inlineStr">
        <is>
          <t>home_use</t>
        </is>
      </c>
      <c r="D8610" t="inlineStr">
        <is>
          <t>IMP00306</t>
        </is>
      </c>
      <c r="E8610" t="inlineStr">
        <is>
          <t>T102141</t>
        </is>
      </c>
      <c r="F8610" s="32" t="n">
        <v>352954.76</v>
      </c>
      <c r="G8610" s="32" t="n">
        <v>37060.25</v>
      </c>
    </row>
    <row r="8611">
      <c r="A8611" t="inlineStr">
        <is>
          <t>L0218992</t>
        </is>
      </c>
      <c r="B8611" t="inlineStr">
        <is>
          <t>2026-05-15</t>
        </is>
      </c>
      <c r="C8611" t="inlineStr">
        <is>
          <t>home_use</t>
        </is>
      </c>
      <c r="D8611" t="inlineStr">
        <is>
          <t>IMP00306</t>
        </is>
      </c>
      <c r="E8611" t="inlineStr">
        <is>
          <t>T102141</t>
        </is>
      </c>
      <c r="F8611" s="32" t="n">
        <v>166668.49</v>
      </c>
      <c r="G8611" s="32" t="n">
        <v>17500.19</v>
      </c>
    </row>
    <row r="8612">
      <c r="A8612" t="inlineStr">
        <is>
          <t>L0218993</t>
        </is>
      </c>
      <c r="B8612" t="inlineStr">
        <is>
          <t>2026-05-15</t>
        </is>
      </c>
      <c r="C8612" t="inlineStr">
        <is>
          <t>home_use</t>
        </is>
      </c>
      <c r="D8612" t="inlineStr">
        <is>
          <t>IMP00306</t>
        </is>
      </c>
      <c r="E8612" t="inlineStr">
        <is>
          <t>T102141</t>
        </is>
      </c>
      <c r="F8612" s="32" t="n">
        <v>416818.75</v>
      </c>
      <c r="G8612" s="32" t="n">
        <v>43765.97</v>
      </c>
    </row>
    <row r="8613">
      <c r="A8613" t="inlineStr">
        <is>
          <t>L0218994</t>
        </is>
      </c>
      <c r="B8613" t="inlineStr">
        <is>
          <t>2026-05-15</t>
        </is>
      </c>
      <c r="C8613" t="inlineStr">
        <is>
          <t>home_use</t>
        </is>
      </c>
      <c r="D8613" t="inlineStr">
        <is>
          <t>IMP00306</t>
        </is>
      </c>
      <c r="E8613" t="inlineStr">
        <is>
          <t>T102141</t>
        </is>
      </c>
      <c r="F8613" s="32" t="n">
        <v>1470259.31</v>
      </c>
      <c r="G8613" s="32" t="n">
        <v>154377.23</v>
      </c>
    </row>
    <row r="8614">
      <c r="A8614" t="inlineStr">
        <is>
          <t>L0218995</t>
        </is>
      </c>
      <c r="B8614" t="inlineStr">
        <is>
          <t>2026-05-15</t>
        </is>
      </c>
      <c r="C8614" t="inlineStr">
        <is>
          <t>home_use</t>
        </is>
      </c>
      <c r="D8614" t="inlineStr">
        <is>
          <t>IMP00340</t>
        </is>
      </c>
      <c r="E8614" t="inlineStr">
        <is>
          <t>T102376</t>
        </is>
      </c>
      <c r="F8614" s="32" t="n">
        <v>25699361.87</v>
      </c>
      <c r="G8614" s="32" t="n">
        <v>2698433</v>
      </c>
    </row>
    <row r="8615">
      <c r="A8615" t="inlineStr">
        <is>
          <t>L0218998</t>
        </is>
      </c>
      <c r="B8615" t="inlineStr">
        <is>
          <t>2026-05-15</t>
        </is>
      </c>
      <c r="C8615" t="inlineStr">
        <is>
          <t>warehouse_in</t>
        </is>
      </c>
      <c r="D8615" t="inlineStr">
        <is>
          <t>IMP00353</t>
        </is>
      </c>
      <c r="E8615" t="inlineStr">
        <is>
          <t>T102469</t>
        </is>
      </c>
      <c r="F8615" s="32" t="n">
        <v>625111.0600000001</v>
      </c>
      <c r="G8615" s="32" t="n">
        <v>0</v>
      </c>
    </row>
    <row r="8616">
      <c r="A8616" t="inlineStr">
        <is>
          <t>L0219029</t>
        </is>
      </c>
      <c r="B8616" t="inlineStr">
        <is>
          <t>2026-05-15</t>
        </is>
      </c>
      <c r="C8616" t="inlineStr">
        <is>
          <t>home_use</t>
        </is>
      </c>
      <c r="D8616" t="inlineStr">
        <is>
          <t>IMP00548</t>
        </is>
      </c>
      <c r="E8616" t="inlineStr">
        <is>
          <t>T103835</t>
        </is>
      </c>
      <c r="F8616" s="32" t="n">
        <v>9458581.43</v>
      </c>
      <c r="G8616" s="32" t="n">
        <v>945858.14</v>
      </c>
    </row>
    <row r="8617">
      <c r="A8617" t="inlineStr">
        <is>
          <t>L0219045</t>
        </is>
      </c>
      <c r="B8617" t="inlineStr">
        <is>
          <t>2026-05-15</t>
        </is>
      </c>
      <c r="C8617" t="inlineStr">
        <is>
          <t>home_use</t>
        </is>
      </c>
      <c r="D8617" t="inlineStr">
        <is>
          <t>IMP00605</t>
        </is>
      </c>
      <c r="E8617" t="inlineStr">
        <is>
          <t>T104234</t>
        </is>
      </c>
      <c r="F8617" s="32" t="n">
        <v>2715218.2</v>
      </c>
      <c r="G8617" s="32" t="n">
        <v>352978.37</v>
      </c>
    </row>
    <row r="8618">
      <c r="A8618" t="inlineStr">
        <is>
          <t>L0219046</t>
        </is>
      </c>
      <c r="B8618" t="inlineStr">
        <is>
          <t>2026-05-15</t>
        </is>
      </c>
      <c r="C8618" t="inlineStr">
        <is>
          <t>home_use</t>
        </is>
      </c>
      <c r="D8618" t="inlineStr">
        <is>
          <t>IMP00605</t>
        </is>
      </c>
      <c r="E8618" t="inlineStr">
        <is>
          <t>T104234</t>
        </is>
      </c>
      <c r="F8618" s="32" t="n">
        <v>1134172.93</v>
      </c>
      <c r="G8618" s="32" t="n">
        <v>147442.48</v>
      </c>
    </row>
    <row r="8619">
      <c r="A8619" t="inlineStr">
        <is>
          <t>L0219051</t>
        </is>
      </c>
      <c r="B8619" t="inlineStr">
        <is>
          <t>2026-05-15</t>
        </is>
      </c>
      <c r="C8619" t="inlineStr">
        <is>
          <t>home_use</t>
        </is>
      </c>
      <c r="D8619" t="inlineStr">
        <is>
          <t>IMP00643</t>
        </is>
      </c>
      <c r="E8619" t="inlineStr">
        <is>
          <t>T104498</t>
        </is>
      </c>
      <c r="F8619" s="32" t="n">
        <v>547326.42</v>
      </c>
      <c r="G8619" s="32" t="n">
        <v>54732.64</v>
      </c>
    </row>
    <row r="8620">
      <c r="A8620" t="inlineStr">
        <is>
          <t>L0219053</t>
        </is>
      </c>
      <c r="B8620" t="inlineStr">
        <is>
          <t>2026-05-15</t>
        </is>
      </c>
      <c r="C8620" t="inlineStr">
        <is>
          <t>home_use</t>
        </is>
      </c>
      <c r="D8620" t="inlineStr">
        <is>
          <t>IMP00643</t>
        </is>
      </c>
      <c r="E8620" t="inlineStr">
        <is>
          <t>T104498</t>
        </is>
      </c>
      <c r="F8620" s="32" t="n">
        <v>782771.1899999999</v>
      </c>
      <c r="G8620" s="32" t="n">
        <v>78277.12</v>
      </c>
    </row>
    <row r="8621">
      <c r="A8621" t="inlineStr">
        <is>
          <t>L0219054</t>
        </is>
      </c>
      <c r="B8621" t="inlineStr">
        <is>
          <t>2026-05-15</t>
        </is>
      </c>
      <c r="C8621" t="inlineStr">
        <is>
          <t>home_use</t>
        </is>
      </c>
      <c r="D8621" t="inlineStr">
        <is>
          <t>IMP00643</t>
        </is>
      </c>
      <c r="E8621" t="inlineStr">
        <is>
          <t>T104498</t>
        </is>
      </c>
      <c r="F8621" s="32" t="n">
        <v>776367.74</v>
      </c>
      <c r="G8621" s="32" t="n">
        <v>77636.77</v>
      </c>
    </row>
    <row r="8622">
      <c r="A8622" t="inlineStr">
        <is>
          <t>L0219062</t>
        </is>
      </c>
      <c r="B8622" t="inlineStr">
        <is>
          <t>2026-05-15</t>
        </is>
      </c>
      <c r="C8622" t="inlineStr">
        <is>
          <t>temporary_admission</t>
        </is>
      </c>
      <c r="D8622" t="inlineStr">
        <is>
          <t>IMP00676</t>
        </is>
      </c>
      <c r="E8622" t="inlineStr">
        <is>
          <t>T104726</t>
        </is>
      </c>
      <c r="F8622" s="32" t="n">
        <v>188341.67</v>
      </c>
      <c r="G8622" s="32" t="n">
        <v>0</v>
      </c>
    </row>
    <row r="8623">
      <c r="A8623" t="inlineStr">
        <is>
          <t>L0219112</t>
        </is>
      </c>
      <c r="B8623" t="inlineStr">
        <is>
          <t>2026-05-15</t>
        </is>
      </c>
      <c r="C8623" t="inlineStr">
        <is>
          <t>home_use</t>
        </is>
      </c>
      <c r="D8623" t="inlineStr">
        <is>
          <t>IMP00926</t>
        </is>
      </c>
      <c r="E8623" t="inlineStr">
        <is>
          <t>T106477</t>
        </is>
      </c>
      <c r="F8623" s="32" t="n">
        <v>16211618.78</v>
      </c>
      <c r="G8623" s="32" t="n">
        <v>1702219.97</v>
      </c>
    </row>
    <row r="8624">
      <c r="A8624" t="inlineStr">
        <is>
          <t>L0219113</t>
        </is>
      </c>
      <c r="B8624" t="inlineStr">
        <is>
          <t>2026-05-15</t>
        </is>
      </c>
      <c r="C8624" t="inlineStr">
        <is>
          <t>home_use</t>
        </is>
      </c>
      <c r="D8624" t="inlineStr">
        <is>
          <t>IMP00926</t>
        </is>
      </c>
      <c r="E8624" t="inlineStr">
        <is>
          <t>T106477</t>
        </is>
      </c>
      <c r="F8624" s="32" t="n">
        <v>14688519.4</v>
      </c>
      <c r="G8624" s="32" t="n">
        <v>1542294.54</v>
      </c>
    </row>
    <row r="8625">
      <c r="A8625" t="inlineStr">
        <is>
          <t>L0219115</t>
        </is>
      </c>
      <c r="B8625" t="inlineStr">
        <is>
          <t>2026-05-15</t>
        </is>
      </c>
      <c r="C8625" t="inlineStr">
        <is>
          <t>home_use</t>
        </is>
      </c>
      <c r="D8625" t="inlineStr">
        <is>
          <t>IMP00926</t>
        </is>
      </c>
      <c r="E8625" t="inlineStr">
        <is>
          <t>T106477</t>
        </is>
      </c>
      <c r="F8625" s="32" t="n">
        <v>2699602.6</v>
      </c>
      <c r="G8625" s="32" t="n">
        <v>283458.27</v>
      </c>
    </row>
    <row r="8626">
      <c r="A8626" t="inlineStr">
        <is>
          <t>L0219116</t>
        </is>
      </c>
      <c r="B8626" t="inlineStr">
        <is>
          <t>2026-05-15</t>
        </is>
      </c>
      <c r="C8626" t="inlineStr">
        <is>
          <t>home_use</t>
        </is>
      </c>
      <c r="D8626" t="inlineStr">
        <is>
          <t>IMP00926</t>
        </is>
      </c>
      <c r="E8626" t="inlineStr">
        <is>
          <t>T106477</t>
        </is>
      </c>
      <c r="F8626" s="32" t="n">
        <v>3177368.19</v>
      </c>
      <c r="G8626" s="32" t="n">
        <v>317736.82</v>
      </c>
    </row>
    <row r="8627">
      <c r="A8627" t="inlineStr">
        <is>
          <t>L0219117</t>
        </is>
      </c>
      <c r="B8627" t="inlineStr">
        <is>
          <t>2026-05-15</t>
        </is>
      </c>
      <c r="C8627" t="inlineStr">
        <is>
          <t>home_use</t>
        </is>
      </c>
      <c r="D8627" t="inlineStr">
        <is>
          <t>IMP00926</t>
        </is>
      </c>
      <c r="E8627" t="inlineStr">
        <is>
          <t>T106477</t>
        </is>
      </c>
      <c r="F8627" s="32" t="n">
        <v>225593.02</v>
      </c>
      <c r="G8627" s="32" t="n">
        <v>24138.45</v>
      </c>
    </row>
    <row r="8628">
      <c r="A8628" t="inlineStr">
        <is>
          <t>L0219118</t>
        </is>
      </c>
      <c r="B8628" t="inlineStr">
        <is>
          <t>2026-05-15</t>
        </is>
      </c>
      <c r="C8628" t="inlineStr">
        <is>
          <t>home_use</t>
        </is>
      </c>
      <c r="D8628" t="inlineStr">
        <is>
          <t>IMP00926</t>
        </is>
      </c>
      <c r="E8628" t="inlineStr">
        <is>
          <t>T106477</t>
        </is>
      </c>
      <c r="F8628" s="32" t="n">
        <v>53569995.26</v>
      </c>
      <c r="G8628" s="32" t="n">
        <v>5624849.5</v>
      </c>
    </row>
    <row r="8629">
      <c r="A8629" t="inlineStr">
        <is>
          <t>L0219119</t>
        </is>
      </c>
      <c r="B8629" t="inlineStr">
        <is>
          <t>2026-05-15</t>
        </is>
      </c>
      <c r="C8629" t="inlineStr">
        <is>
          <t>home_use</t>
        </is>
      </c>
      <c r="D8629" t="inlineStr">
        <is>
          <t>IMP00926</t>
        </is>
      </c>
      <c r="E8629" t="inlineStr">
        <is>
          <t>T106477</t>
        </is>
      </c>
      <c r="F8629" s="32" t="n">
        <v>12856724.77</v>
      </c>
      <c r="G8629" s="32" t="n">
        <v>1349956.1</v>
      </c>
    </row>
    <row r="8630">
      <c r="A8630" t="inlineStr">
        <is>
          <t>L0219120</t>
        </is>
      </c>
      <c r="B8630" t="inlineStr">
        <is>
          <t>2026-05-15</t>
        </is>
      </c>
      <c r="C8630" t="inlineStr">
        <is>
          <t>home_use</t>
        </is>
      </c>
      <c r="D8630" t="inlineStr">
        <is>
          <t>IMP00926</t>
        </is>
      </c>
      <c r="E8630" t="inlineStr">
        <is>
          <t>T106477</t>
        </is>
      </c>
      <c r="F8630" s="32" t="n">
        <v>6495766.73</v>
      </c>
      <c r="G8630" s="32" t="n">
        <v>649576.67</v>
      </c>
    </row>
    <row r="8631">
      <c r="A8631" t="inlineStr">
        <is>
          <t>L0219121</t>
        </is>
      </c>
      <c r="B8631" t="inlineStr">
        <is>
          <t>2026-05-15</t>
        </is>
      </c>
      <c r="C8631" t="inlineStr">
        <is>
          <t>home_use</t>
        </is>
      </c>
      <c r="D8631" t="inlineStr">
        <is>
          <t>IMP00926</t>
        </is>
      </c>
      <c r="E8631" t="inlineStr">
        <is>
          <t>T106477</t>
        </is>
      </c>
      <c r="F8631" s="32" t="n">
        <v>11162174.91</v>
      </c>
      <c r="G8631" s="32" t="n">
        <v>1172028.37</v>
      </c>
    </row>
    <row r="8632">
      <c r="A8632" t="inlineStr">
        <is>
          <t>L0219129</t>
        </is>
      </c>
      <c r="B8632" t="inlineStr">
        <is>
          <t>2026-05-15</t>
        </is>
      </c>
      <c r="C8632" t="inlineStr">
        <is>
          <t>home_use</t>
        </is>
      </c>
      <c r="D8632" t="inlineStr">
        <is>
          <t>IMP00950</t>
        </is>
      </c>
      <c r="F8632" s="32" t="n">
        <v>1602370.29</v>
      </c>
      <c r="G8632" s="32" t="n">
        <v>208308.14</v>
      </c>
    </row>
    <row r="8633">
      <c r="A8633" t="inlineStr">
        <is>
          <t>L0219137</t>
        </is>
      </c>
      <c r="B8633" t="inlineStr">
        <is>
          <t>2026-05-15</t>
        </is>
      </c>
      <c r="C8633" t="inlineStr">
        <is>
          <t>home_use</t>
        </is>
      </c>
      <c r="D8633" t="inlineStr">
        <is>
          <t>IMP00999</t>
        </is>
      </c>
      <c r="E8633" t="inlineStr">
        <is>
          <t>T106987</t>
        </is>
      </c>
      <c r="F8633" s="32" t="n">
        <v>9138093.939999999</v>
      </c>
      <c r="G8633" s="32" t="n">
        <v>913809.39</v>
      </c>
    </row>
    <row r="8634">
      <c r="A8634" t="inlineStr">
        <is>
          <t>L0219138</t>
        </is>
      </c>
      <c r="B8634" t="inlineStr">
        <is>
          <t>2026-05-15</t>
        </is>
      </c>
      <c r="C8634" t="inlineStr">
        <is>
          <t>home_use</t>
        </is>
      </c>
      <c r="D8634" t="inlineStr">
        <is>
          <t>IMP00999</t>
        </is>
      </c>
      <c r="E8634" t="inlineStr">
        <is>
          <t>T106987</t>
        </is>
      </c>
      <c r="F8634" s="32" t="n">
        <v>2929430.16</v>
      </c>
      <c r="G8634" s="32" t="n">
        <v>292943.02</v>
      </c>
    </row>
    <row r="8635">
      <c r="A8635" t="inlineStr">
        <is>
          <t>L0219139</t>
        </is>
      </c>
      <c r="B8635" t="inlineStr">
        <is>
          <t>2026-05-15</t>
        </is>
      </c>
      <c r="C8635" t="inlineStr">
        <is>
          <t>home_use</t>
        </is>
      </c>
      <c r="D8635" t="inlineStr">
        <is>
          <t>IMP00999</t>
        </is>
      </c>
      <c r="E8635" t="inlineStr">
        <is>
          <t>T106987</t>
        </is>
      </c>
      <c r="F8635" s="32" t="n">
        <v>9921581.59</v>
      </c>
      <c r="G8635" s="32" t="n">
        <v>1041766.07</v>
      </c>
    </row>
    <row r="8636">
      <c r="A8636" t="inlineStr">
        <is>
          <t>L0219140</t>
        </is>
      </c>
      <c r="B8636" t="inlineStr">
        <is>
          <t>2026-05-15</t>
        </is>
      </c>
      <c r="C8636" t="inlineStr">
        <is>
          <t>home_use</t>
        </is>
      </c>
      <c r="D8636" t="inlineStr">
        <is>
          <t>IMP00999</t>
        </is>
      </c>
      <c r="E8636" t="inlineStr">
        <is>
          <t>T106987</t>
        </is>
      </c>
      <c r="F8636" s="32" t="n">
        <v>1731203.9</v>
      </c>
      <c r="G8636" s="32" t="n">
        <v>173120.39</v>
      </c>
    </row>
    <row r="8637">
      <c r="A8637" t="inlineStr">
        <is>
          <t>L0219159</t>
        </is>
      </c>
      <c r="B8637" t="inlineStr">
        <is>
          <t>2026-05-15</t>
        </is>
      </c>
      <c r="C8637" t="inlineStr">
        <is>
          <t>home_use</t>
        </is>
      </c>
      <c r="D8637" t="inlineStr">
        <is>
          <t>IMP01142</t>
        </is>
      </c>
      <c r="E8637" t="inlineStr">
        <is>
          <t>T107992</t>
        </is>
      </c>
      <c r="F8637" s="32" t="n">
        <v>12625445.53</v>
      </c>
      <c r="G8637" s="32" t="n">
        <v>1262544.55</v>
      </c>
    </row>
    <row r="8638">
      <c r="A8638" t="inlineStr">
        <is>
          <t>L0219160</t>
        </is>
      </c>
      <c r="B8638" t="inlineStr">
        <is>
          <t>2026-05-15</t>
        </is>
      </c>
      <c r="C8638" t="inlineStr">
        <is>
          <t>home_use</t>
        </is>
      </c>
      <c r="D8638" t="inlineStr">
        <is>
          <t>IMP01142</t>
        </is>
      </c>
      <c r="E8638" t="inlineStr">
        <is>
          <t>T107992</t>
        </is>
      </c>
      <c r="F8638" s="32" t="n">
        <v>1177791.91</v>
      </c>
      <c r="G8638" s="32" t="n">
        <v>131912.69</v>
      </c>
    </row>
    <row r="8639">
      <c r="A8639" t="inlineStr">
        <is>
          <t>L0219188</t>
        </is>
      </c>
      <c r="B8639" t="inlineStr">
        <is>
          <t>2026-05-15</t>
        </is>
      </c>
      <c r="C8639" t="inlineStr">
        <is>
          <t>home_use</t>
        </is>
      </c>
      <c r="D8639" t="inlineStr">
        <is>
          <t>IMP01310</t>
        </is>
      </c>
      <c r="E8639" t="inlineStr">
        <is>
          <t>T109167</t>
        </is>
      </c>
      <c r="F8639" s="32" t="n">
        <v>551452.29</v>
      </c>
      <c r="G8639" s="32" t="n">
        <v>68931.53999999999</v>
      </c>
    </row>
    <row r="8640">
      <c r="A8640" t="inlineStr">
        <is>
          <t>L0219189</t>
        </is>
      </c>
      <c r="B8640" t="inlineStr">
        <is>
          <t>2026-05-15</t>
        </is>
      </c>
      <c r="C8640" t="inlineStr">
        <is>
          <t>home_use</t>
        </is>
      </c>
      <c r="D8640" t="inlineStr">
        <is>
          <t>IMP01310</t>
        </is>
      </c>
      <c r="E8640" t="inlineStr">
        <is>
          <t>T109167</t>
        </is>
      </c>
      <c r="F8640" s="32" t="n">
        <v>1517304.97</v>
      </c>
      <c r="G8640" s="32" t="n">
        <v>189663.12</v>
      </c>
    </row>
    <row r="8641">
      <c r="A8641" t="inlineStr">
        <is>
          <t>L0219190</t>
        </is>
      </c>
      <c r="B8641" t="inlineStr">
        <is>
          <t>2026-05-15</t>
        </is>
      </c>
      <c r="C8641" t="inlineStr">
        <is>
          <t>home_use</t>
        </is>
      </c>
      <c r="D8641" t="inlineStr">
        <is>
          <t>IMP01310</t>
        </is>
      </c>
      <c r="E8641" t="inlineStr">
        <is>
          <t>T109167</t>
        </is>
      </c>
      <c r="F8641" s="32" t="n">
        <v>1968815.68</v>
      </c>
      <c r="G8641" s="32" t="n">
        <v>246101.96</v>
      </c>
    </row>
    <row r="8642">
      <c r="A8642" t="inlineStr">
        <is>
          <t>L0219192</t>
        </is>
      </c>
      <c r="B8642" t="inlineStr">
        <is>
          <t>2026-05-15</t>
        </is>
      </c>
      <c r="C8642" t="inlineStr">
        <is>
          <t>home_use</t>
        </is>
      </c>
      <c r="D8642" t="inlineStr">
        <is>
          <t>IMP01310</t>
        </is>
      </c>
      <c r="E8642" t="inlineStr">
        <is>
          <t>T109167</t>
        </is>
      </c>
      <c r="F8642" s="32" t="n">
        <v>492649</v>
      </c>
      <c r="G8642" s="32" t="n">
        <v>56654.64</v>
      </c>
    </row>
    <row r="8643">
      <c r="A8643" t="inlineStr">
        <is>
          <t>L0219193</t>
        </is>
      </c>
      <c r="B8643" t="inlineStr">
        <is>
          <t>2026-05-15</t>
        </is>
      </c>
      <c r="C8643" t="inlineStr">
        <is>
          <t>home_use</t>
        </is>
      </c>
      <c r="D8643" t="inlineStr">
        <is>
          <t>IMP01310</t>
        </is>
      </c>
      <c r="E8643" t="inlineStr">
        <is>
          <t>T109167</t>
        </is>
      </c>
      <c r="F8643" s="32" t="n">
        <v>587528.36</v>
      </c>
      <c r="G8643" s="32" t="n">
        <v>62865.53</v>
      </c>
    </row>
    <row r="8644">
      <c r="A8644" t="inlineStr">
        <is>
          <t>L0219194</t>
        </is>
      </c>
      <c r="B8644" t="inlineStr">
        <is>
          <t>2026-05-15</t>
        </is>
      </c>
      <c r="C8644" t="inlineStr">
        <is>
          <t>home_use</t>
        </is>
      </c>
      <c r="D8644" t="inlineStr">
        <is>
          <t>IMP01310</t>
        </is>
      </c>
      <c r="E8644" t="inlineStr">
        <is>
          <t>T109167</t>
        </is>
      </c>
      <c r="F8644" s="32" t="n">
        <v>1495259.43</v>
      </c>
      <c r="G8644" s="32" t="n">
        <v>159992.76</v>
      </c>
    </row>
    <row r="8645">
      <c r="A8645" t="inlineStr">
        <is>
          <t>L0219219</t>
        </is>
      </c>
      <c r="B8645" t="inlineStr">
        <is>
          <t>2026-05-15</t>
        </is>
      </c>
      <c r="C8645" t="inlineStr">
        <is>
          <t>home_use</t>
        </is>
      </c>
      <c r="D8645" t="inlineStr">
        <is>
          <t>IMP01496</t>
        </is>
      </c>
      <c r="E8645" t="inlineStr">
        <is>
          <t>T110467</t>
        </is>
      </c>
      <c r="F8645" s="32" t="n">
        <v>867379.3</v>
      </c>
      <c r="G8645" s="32" t="n">
        <v>104085.52</v>
      </c>
    </row>
    <row r="8646">
      <c r="A8646" t="inlineStr">
        <is>
          <t>L0219221</t>
        </is>
      </c>
      <c r="B8646" t="inlineStr">
        <is>
          <t>2026-05-16</t>
        </is>
      </c>
      <c r="C8646" t="inlineStr">
        <is>
          <t>home_use</t>
        </is>
      </c>
      <c r="D8646" t="inlineStr">
        <is>
          <t>IMP00012</t>
        </is>
      </c>
      <c r="E8646" t="inlineStr">
        <is>
          <t>T100082</t>
        </is>
      </c>
      <c r="F8646" s="32" t="n">
        <v>835740.58</v>
      </c>
      <c r="G8646" s="32" t="n">
        <v>91931.46000000001</v>
      </c>
    </row>
    <row r="8647">
      <c r="A8647" t="inlineStr">
        <is>
          <t>L0219232</t>
        </is>
      </c>
      <c r="B8647" t="inlineStr">
        <is>
          <t>2026-05-16</t>
        </is>
      </c>
      <c r="C8647" t="inlineStr">
        <is>
          <t>home_use</t>
        </is>
      </c>
      <c r="D8647" t="inlineStr">
        <is>
          <t>IMP00063</t>
        </is>
      </c>
      <c r="E8647" t="inlineStr">
        <is>
          <t>T100440</t>
        </is>
      </c>
      <c r="F8647" s="32" t="n">
        <v>1762756.83</v>
      </c>
      <c r="G8647" s="32" t="n">
        <v>202717.04</v>
      </c>
    </row>
    <row r="8648">
      <c r="A8648" t="inlineStr">
        <is>
          <t>L0219234</t>
        </is>
      </c>
      <c r="B8648" t="inlineStr">
        <is>
          <t>2026-05-16</t>
        </is>
      </c>
      <c r="C8648" t="inlineStr">
        <is>
          <t>warehouse_out</t>
        </is>
      </c>
      <c r="D8648" t="inlineStr">
        <is>
          <t>IMP00063</t>
        </is>
      </c>
      <c r="E8648" t="inlineStr">
        <is>
          <t>T100440</t>
        </is>
      </c>
      <c r="F8648" s="32" t="n">
        <v>4608097.78</v>
      </c>
      <c r="G8648" s="32" t="n">
        <v>529931.24</v>
      </c>
    </row>
    <row r="8649">
      <c r="A8649" t="inlineStr">
        <is>
          <t>L0219235</t>
        </is>
      </c>
      <c r="B8649" t="inlineStr">
        <is>
          <t>2026-05-16</t>
        </is>
      </c>
      <c r="C8649" t="inlineStr">
        <is>
          <t>home_use</t>
        </is>
      </c>
      <c r="D8649" t="inlineStr">
        <is>
          <t>IMP00063</t>
        </is>
      </c>
      <c r="E8649" t="inlineStr">
        <is>
          <t>T100440</t>
        </is>
      </c>
      <c r="F8649" s="32" t="n">
        <v>883824.41</v>
      </c>
      <c r="G8649" s="32" t="n">
        <v>94569.21000000001</v>
      </c>
    </row>
    <row r="8650">
      <c r="A8650" t="inlineStr">
        <is>
          <t>L0219243</t>
        </is>
      </c>
      <c r="B8650" t="inlineStr">
        <is>
          <t>2026-05-16</t>
        </is>
      </c>
      <c r="C8650" t="inlineStr">
        <is>
          <t>home_use</t>
        </is>
      </c>
      <c r="D8650" t="inlineStr">
        <is>
          <t>IMP00109</t>
        </is>
      </c>
      <c r="E8650" t="inlineStr">
        <is>
          <t>T100758</t>
        </is>
      </c>
      <c r="F8650" s="32" t="n">
        <v>1145509.3</v>
      </c>
      <c r="G8650" s="32" t="n">
        <v>114550.93</v>
      </c>
    </row>
    <row r="8651">
      <c r="A8651" t="inlineStr">
        <is>
          <t>L0219253</t>
        </is>
      </c>
      <c r="B8651" t="inlineStr">
        <is>
          <t>2026-05-16</t>
        </is>
      </c>
      <c r="C8651" t="inlineStr">
        <is>
          <t>home_use</t>
        </is>
      </c>
      <c r="D8651" t="inlineStr">
        <is>
          <t>IMP00156</t>
        </is>
      </c>
      <c r="F8651" s="32" t="n">
        <v>1779858.12</v>
      </c>
      <c r="G8651" s="32" t="n">
        <v>231381.56</v>
      </c>
    </row>
    <row r="8652">
      <c r="A8652" t="inlineStr">
        <is>
          <t>L0219265</t>
        </is>
      </c>
      <c r="B8652" t="inlineStr">
        <is>
          <t>2026-05-16</t>
        </is>
      </c>
      <c r="C8652" t="inlineStr">
        <is>
          <t>home_use</t>
        </is>
      </c>
      <c r="D8652" t="inlineStr">
        <is>
          <t>IMP00288</t>
        </is>
      </c>
      <c r="E8652" t="inlineStr">
        <is>
          <t>T102011</t>
        </is>
      </c>
      <c r="F8652" s="32" t="n">
        <v>2517740.21</v>
      </c>
      <c r="G8652" s="32" t="n">
        <v>307164.31</v>
      </c>
    </row>
    <row r="8653">
      <c r="A8653" t="inlineStr">
        <is>
          <t>L0219268</t>
        </is>
      </c>
      <c r="B8653" t="inlineStr">
        <is>
          <t>2026-05-16</t>
        </is>
      </c>
      <c r="C8653" t="inlineStr">
        <is>
          <t>home_use</t>
        </is>
      </c>
      <c r="D8653" t="inlineStr">
        <is>
          <t>IMP00306</t>
        </is>
      </c>
      <c r="E8653" t="inlineStr">
        <is>
          <t>T102141</t>
        </is>
      </c>
      <c r="F8653" s="32" t="n">
        <v>1144188.06</v>
      </c>
      <c r="G8653" s="32" t="n">
        <v>120139.75</v>
      </c>
    </row>
    <row r="8654">
      <c r="A8654" t="inlineStr">
        <is>
          <t>L0219271</t>
        </is>
      </c>
      <c r="B8654" t="inlineStr">
        <is>
          <t>2026-05-16</t>
        </is>
      </c>
      <c r="C8654" t="inlineStr">
        <is>
          <t>home_use</t>
        </is>
      </c>
      <c r="D8654" t="inlineStr">
        <is>
          <t>IMP00306</t>
        </is>
      </c>
      <c r="E8654" t="inlineStr">
        <is>
          <t>T102141</t>
        </is>
      </c>
      <c r="F8654" s="32" t="n">
        <v>2192241.29</v>
      </c>
      <c r="G8654" s="32" t="n">
        <v>230185.34</v>
      </c>
    </row>
    <row r="8655">
      <c r="A8655" t="inlineStr">
        <is>
          <t>L0219272</t>
        </is>
      </c>
      <c r="B8655" t="inlineStr">
        <is>
          <t>2026-05-16</t>
        </is>
      </c>
      <c r="C8655" t="inlineStr">
        <is>
          <t>home_use</t>
        </is>
      </c>
      <c r="D8655" t="inlineStr">
        <is>
          <t>IMP00306</t>
        </is>
      </c>
      <c r="E8655" t="inlineStr">
        <is>
          <t>T102141</t>
        </is>
      </c>
      <c r="F8655" s="32" t="n">
        <v>709259.9300000001</v>
      </c>
      <c r="G8655" s="32" t="n">
        <v>74472.28999999999</v>
      </c>
    </row>
    <row r="8656">
      <c r="A8656" t="inlineStr">
        <is>
          <t>L0219273</t>
        </is>
      </c>
      <c r="B8656" t="inlineStr">
        <is>
          <t>2026-05-16</t>
        </is>
      </c>
      <c r="C8656" t="inlineStr">
        <is>
          <t>home_use</t>
        </is>
      </c>
      <c r="D8656" t="inlineStr">
        <is>
          <t>IMP00306</t>
        </is>
      </c>
      <c r="E8656" t="inlineStr">
        <is>
          <t>T102141</t>
        </is>
      </c>
      <c r="F8656" s="32" t="n">
        <v>561971.3100000001</v>
      </c>
      <c r="G8656" s="32" t="n">
        <v>59006.99</v>
      </c>
    </row>
    <row r="8657">
      <c r="A8657" t="inlineStr">
        <is>
          <t>L0219278</t>
        </is>
      </c>
      <c r="B8657" t="inlineStr">
        <is>
          <t>2026-05-16</t>
        </is>
      </c>
      <c r="C8657" t="inlineStr">
        <is>
          <t>home_use</t>
        </is>
      </c>
      <c r="D8657" t="inlineStr">
        <is>
          <t>IMP00340</t>
        </is>
      </c>
      <c r="E8657" t="inlineStr">
        <is>
          <t>T102376</t>
        </is>
      </c>
      <c r="F8657" s="32" t="n">
        <v>8205339.78</v>
      </c>
      <c r="G8657" s="32" t="n">
        <v>861560.6800000001</v>
      </c>
    </row>
    <row r="8658">
      <c r="A8658" t="inlineStr">
        <is>
          <t>L0219299</t>
        </is>
      </c>
      <c r="B8658" t="inlineStr">
        <is>
          <t>2026-05-16</t>
        </is>
      </c>
      <c r="C8658" t="inlineStr">
        <is>
          <t>home_use</t>
        </is>
      </c>
      <c r="D8658" t="inlineStr">
        <is>
          <t>IMP00448</t>
        </is>
      </c>
      <c r="E8658" t="inlineStr">
        <is>
          <t>T103130</t>
        </is>
      </c>
      <c r="F8658" s="32" t="n">
        <v>83549783.18000001</v>
      </c>
      <c r="G8658" s="32" t="n">
        <v>8354978.32</v>
      </c>
    </row>
    <row r="8659">
      <c r="A8659" t="inlineStr">
        <is>
          <t>L0219303</t>
        </is>
      </c>
      <c r="B8659" t="inlineStr">
        <is>
          <t>2026-05-16</t>
        </is>
      </c>
      <c r="C8659" t="inlineStr">
        <is>
          <t>home_use</t>
        </is>
      </c>
      <c r="D8659" t="inlineStr">
        <is>
          <t>IMP00490</t>
        </is>
      </c>
      <c r="E8659" t="inlineStr">
        <is>
          <t>T103425</t>
        </is>
      </c>
      <c r="F8659" s="32" t="n">
        <v>2610523.15</v>
      </c>
      <c r="G8659" s="32" t="n">
        <v>274104.93</v>
      </c>
    </row>
    <row r="8660">
      <c r="A8660" t="inlineStr">
        <is>
          <t>L0219305</t>
        </is>
      </c>
      <c r="B8660" t="inlineStr">
        <is>
          <t>2026-05-16</t>
        </is>
      </c>
      <c r="C8660" t="inlineStr">
        <is>
          <t>home_use</t>
        </is>
      </c>
      <c r="D8660" t="inlineStr">
        <is>
          <t>IMP00490</t>
        </is>
      </c>
      <c r="E8660" t="inlineStr">
        <is>
          <t>T103425</t>
        </is>
      </c>
      <c r="F8660" s="32" t="n">
        <v>5694570.93</v>
      </c>
      <c r="G8660" s="32" t="n">
        <v>597929.95</v>
      </c>
    </row>
    <row r="8661">
      <c r="A8661" t="inlineStr">
        <is>
          <t>L0219310</t>
        </is>
      </c>
      <c r="B8661" t="inlineStr">
        <is>
          <t>2026-05-16</t>
        </is>
      </c>
      <c r="C8661" t="inlineStr">
        <is>
          <t>warehouse_out</t>
        </is>
      </c>
      <c r="D8661" t="inlineStr">
        <is>
          <t>IMP00519</t>
        </is>
      </c>
      <c r="E8661" t="inlineStr">
        <is>
          <t>T103629</t>
        </is>
      </c>
      <c r="F8661" s="32" t="n">
        <v>49570827.29</v>
      </c>
      <c r="G8661" s="32" t="n">
        <v>4957082.73</v>
      </c>
    </row>
    <row r="8662">
      <c r="A8662" t="inlineStr">
        <is>
          <t>L0219311</t>
        </is>
      </c>
      <c r="B8662" t="inlineStr">
        <is>
          <t>2026-05-16</t>
        </is>
      </c>
      <c r="C8662" t="inlineStr">
        <is>
          <t>home_use</t>
        </is>
      </c>
      <c r="D8662" t="inlineStr">
        <is>
          <t>IMP00519</t>
        </is>
      </c>
      <c r="E8662" t="inlineStr">
        <is>
          <t>T103629</t>
        </is>
      </c>
      <c r="F8662" s="32" t="n">
        <v>7043288.57</v>
      </c>
      <c r="G8662" s="32" t="n">
        <v>704328.86</v>
      </c>
    </row>
    <row r="8663">
      <c r="A8663" t="inlineStr">
        <is>
          <t>L0219315</t>
        </is>
      </c>
      <c r="B8663" t="inlineStr">
        <is>
          <t>2026-05-16</t>
        </is>
      </c>
      <c r="C8663" t="inlineStr">
        <is>
          <t>home_use</t>
        </is>
      </c>
      <c r="D8663" t="inlineStr">
        <is>
          <t>IMP00548</t>
        </is>
      </c>
      <c r="E8663" t="inlineStr">
        <is>
          <t>T103835</t>
        </is>
      </c>
      <c r="F8663" s="32" t="n">
        <v>4417174.33</v>
      </c>
      <c r="G8663" s="32" t="n">
        <v>441717.43</v>
      </c>
    </row>
    <row r="8664">
      <c r="A8664" t="inlineStr">
        <is>
          <t>L0219335</t>
        </is>
      </c>
      <c r="B8664" t="inlineStr">
        <is>
          <t>2026-05-16</t>
        </is>
      </c>
      <c r="C8664" t="inlineStr">
        <is>
          <t>home_use</t>
        </is>
      </c>
      <c r="D8664" t="inlineStr">
        <is>
          <t>IMP00643</t>
        </is>
      </c>
      <c r="E8664" t="inlineStr">
        <is>
          <t>T104498</t>
        </is>
      </c>
      <c r="F8664" s="32" t="n">
        <v>508694.81</v>
      </c>
      <c r="G8664" s="32" t="n">
        <v>50869.48</v>
      </c>
    </row>
    <row r="8665">
      <c r="A8665" t="inlineStr">
        <is>
          <t>L0219336</t>
        </is>
      </c>
      <c r="B8665" t="inlineStr">
        <is>
          <t>2026-05-16</t>
        </is>
      </c>
      <c r="C8665" t="inlineStr">
        <is>
          <t>home_use</t>
        </is>
      </c>
      <c r="D8665" t="inlineStr">
        <is>
          <t>IMP00643</t>
        </is>
      </c>
      <c r="E8665" t="inlineStr">
        <is>
          <t>T104498</t>
        </is>
      </c>
      <c r="F8665" s="32" t="n">
        <v>495997.14</v>
      </c>
      <c r="G8665" s="32" t="n">
        <v>49599.71</v>
      </c>
    </row>
    <row r="8666">
      <c r="A8666" t="inlineStr">
        <is>
          <t>L0219341</t>
        </is>
      </c>
      <c r="B8666" t="inlineStr">
        <is>
          <t>2026-05-16</t>
        </is>
      </c>
      <c r="C8666" t="inlineStr">
        <is>
          <t>home_use</t>
        </is>
      </c>
      <c r="D8666" t="inlineStr">
        <is>
          <t>IMP00643</t>
        </is>
      </c>
      <c r="E8666" t="inlineStr">
        <is>
          <t>T104498</t>
        </is>
      </c>
      <c r="F8666" s="32" t="n">
        <v>1885873.94</v>
      </c>
      <c r="G8666" s="32" t="n">
        <v>188587.39</v>
      </c>
    </row>
    <row r="8667">
      <c r="A8667" t="inlineStr">
        <is>
          <t>L0219342</t>
        </is>
      </c>
      <c r="B8667" t="inlineStr">
        <is>
          <t>2026-05-16</t>
        </is>
      </c>
      <c r="C8667" t="inlineStr">
        <is>
          <t>home_use</t>
        </is>
      </c>
      <c r="D8667" t="inlineStr">
        <is>
          <t>IMP00643</t>
        </is>
      </c>
      <c r="E8667" t="inlineStr">
        <is>
          <t>T104498</t>
        </is>
      </c>
      <c r="F8667" s="32" t="n">
        <v>1446910.58</v>
      </c>
      <c r="G8667" s="32" t="n">
        <v>144691.06</v>
      </c>
    </row>
    <row r="8668">
      <c r="A8668" t="inlineStr">
        <is>
          <t>L0219343</t>
        </is>
      </c>
      <c r="B8668" t="inlineStr">
        <is>
          <t>2026-05-16</t>
        </is>
      </c>
      <c r="C8668" t="inlineStr">
        <is>
          <t>home_use</t>
        </is>
      </c>
      <c r="D8668" t="inlineStr">
        <is>
          <t>IMP00643</t>
        </is>
      </c>
      <c r="E8668" t="inlineStr">
        <is>
          <t>T104498</t>
        </is>
      </c>
      <c r="F8668" s="32" t="n">
        <v>2431812.6</v>
      </c>
      <c r="G8668" s="32" t="n">
        <v>243181.26</v>
      </c>
    </row>
    <row r="8669">
      <c r="A8669" t="inlineStr">
        <is>
          <t>L0219344</t>
        </is>
      </c>
      <c r="B8669" t="inlineStr">
        <is>
          <t>2026-05-16</t>
        </is>
      </c>
      <c r="C8669" t="inlineStr">
        <is>
          <t>home_use</t>
        </is>
      </c>
      <c r="D8669" t="inlineStr">
        <is>
          <t>IMP00643</t>
        </is>
      </c>
      <c r="E8669" t="inlineStr">
        <is>
          <t>T104498</t>
        </is>
      </c>
      <c r="F8669" s="32" t="n">
        <v>2001386.42</v>
      </c>
      <c r="G8669" s="32" t="n">
        <v>200138.64</v>
      </c>
    </row>
    <row r="8670">
      <c r="A8670" t="inlineStr">
        <is>
          <t>L0219376</t>
        </is>
      </c>
      <c r="B8670" t="inlineStr">
        <is>
          <t>2026-05-16</t>
        </is>
      </c>
      <c r="C8670" t="inlineStr">
        <is>
          <t>home_use</t>
        </is>
      </c>
      <c r="D8670" t="inlineStr">
        <is>
          <t>IMP00892</t>
        </is>
      </c>
      <c r="E8670" t="inlineStr">
        <is>
          <t>T106240</t>
        </is>
      </c>
      <c r="F8670" s="32" t="n">
        <v>944402.73</v>
      </c>
      <c r="G8670" s="32" t="n">
        <v>122772.35</v>
      </c>
    </row>
    <row r="8671">
      <c r="A8671" t="inlineStr">
        <is>
          <t>L0219384</t>
        </is>
      </c>
      <c r="B8671" t="inlineStr">
        <is>
          <t>2026-05-16</t>
        </is>
      </c>
      <c r="C8671" t="inlineStr">
        <is>
          <t>home_use</t>
        </is>
      </c>
      <c r="D8671" t="inlineStr">
        <is>
          <t>IMP00926</t>
        </is>
      </c>
      <c r="E8671" t="inlineStr">
        <is>
          <t>T106477</t>
        </is>
      </c>
      <c r="F8671" s="32" t="n">
        <v>5704094.2</v>
      </c>
      <c r="G8671" s="32" t="n">
        <v>570409.42</v>
      </c>
    </row>
    <row r="8672">
      <c r="A8672" t="inlineStr">
        <is>
          <t>L0219387</t>
        </is>
      </c>
      <c r="B8672" t="inlineStr">
        <is>
          <t>2026-05-16</t>
        </is>
      </c>
      <c r="C8672" t="inlineStr">
        <is>
          <t>home_use</t>
        </is>
      </c>
      <c r="D8672" t="inlineStr">
        <is>
          <t>IMP00926</t>
        </is>
      </c>
      <c r="E8672" t="inlineStr">
        <is>
          <t>T106477</t>
        </is>
      </c>
      <c r="F8672" s="32" t="n">
        <v>909160.16</v>
      </c>
      <c r="G8672" s="32" t="n">
        <v>109099.22</v>
      </c>
    </row>
    <row r="8673">
      <c r="A8673" t="inlineStr">
        <is>
          <t>L0219389</t>
        </is>
      </c>
      <c r="B8673" t="inlineStr">
        <is>
          <t>2026-05-16</t>
        </is>
      </c>
      <c r="C8673" t="inlineStr">
        <is>
          <t>home_use</t>
        </is>
      </c>
      <c r="D8673" t="inlineStr">
        <is>
          <t>IMP00950</t>
        </is>
      </c>
      <c r="F8673" s="32" t="n">
        <v>866989.84</v>
      </c>
      <c r="G8673" s="32" t="n">
        <v>108373.73</v>
      </c>
    </row>
    <row r="8674">
      <c r="A8674" t="inlineStr">
        <is>
          <t>L0219390</t>
        </is>
      </c>
      <c r="B8674" t="inlineStr">
        <is>
          <t>2026-05-16</t>
        </is>
      </c>
      <c r="C8674" t="inlineStr">
        <is>
          <t>home_use</t>
        </is>
      </c>
      <c r="D8674" t="inlineStr">
        <is>
          <t>IMP00950</t>
        </is>
      </c>
      <c r="F8674" s="32" t="n">
        <v>1280421.93</v>
      </c>
      <c r="G8674" s="32" t="n">
        <v>160052.74</v>
      </c>
    </row>
    <row r="8675">
      <c r="A8675" t="inlineStr">
        <is>
          <t>L0219402</t>
        </is>
      </c>
      <c r="B8675" t="inlineStr">
        <is>
          <t>2026-05-16</t>
        </is>
      </c>
      <c r="C8675" t="inlineStr">
        <is>
          <t>home_use</t>
        </is>
      </c>
      <c r="D8675" t="inlineStr">
        <is>
          <t>IMP01037</t>
        </is>
      </c>
      <c r="E8675" t="inlineStr">
        <is>
          <t>T107258</t>
        </is>
      </c>
      <c r="F8675" s="32" t="n">
        <v>480015.48</v>
      </c>
      <c r="G8675" s="32" t="n">
        <v>57601.86</v>
      </c>
    </row>
    <row r="8676">
      <c r="A8676" t="inlineStr">
        <is>
          <t>L0219403</t>
        </is>
      </c>
      <c r="B8676" t="inlineStr">
        <is>
          <t>2026-05-16</t>
        </is>
      </c>
      <c r="C8676" t="inlineStr">
        <is>
          <t>home_use</t>
        </is>
      </c>
      <c r="D8676" t="inlineStr">
        <is>
          <t>IMP01037</t>
        </is>
      </c>
      <c r="E8676" t="inlineStr">
        <is>
          <t>T107258</t>
        </is>
      </c>
      <c r="F8676" s="32" t="n">
        <v>2371231.53</v>
      </c>
      <c r="G8676" s="32" t="n">
        <v>237123.15</v>
      </c>
    </row>
    <row r="8677">
      <c r="A8677" t="inlineStr">
        <is>
          <t>L0219419</t>
        </is>
      </c>
      <c r="B8677" t="inlineStr">
        <is>
          <t>2026-05-16</t>
        </is>
      </c>
      <c r="C8677" t="inlineStr">
        <is>
          <t>home_use</t>
        </is>
      </c>
      <c r="D8677" t="inlineStr">
        <is>
          <t>IMP01142</t>
        </is>
      </c>
      <c r="E8677" t="inlineStr">
        <is>
          <t>T107992</t>
        </is>
      </c>
      <c r="F8677" s="32" t="n">
        <v>505106.73</v>
      </c>
      <c r="G8677" s="32" t="n">
        <v>56571.95</v>
      </c>
    </row>
    <row r="8678">
      <c r="A8678" t="inlineStr">
        <is>
          <t>L0219447</t>
        </is>
      </c>
      <c r="B8678" t="inlineStr">
        <is>
          <t>2026-05-16</t>
        </is>
      </c>
      <c r="C8678" t="inlineStr">
        <is>
          <t>home_use</t>
        </is>
      </c>
      <c r="D8678" t="inlineStr">
        <is>
          <t>IMP01309</t>
        </is>
      </c>
      <c r="E8678" t="inlineStr">
        <is>
          <t>T109161</t>
        </is>
      </c>
      <c r="F8678" s="32" t="n">
        <v>2986812.56</v>
      </c>
      <c r="G8678" s="32" t="n">
        <v>388285.63</v>
      </c>
    </row>
    <row r="8679">
      <c r="A8679" t="inlineStr">
        <is>
          <t>L0219449</t>
        </is>
      </c>
      <c r="B8679" t="inlineStr">
        <is>
          <t>2026-05-16</t>
        </is>
      </c>
      <c r="C8679" t="inlineStr">
        <is>
          <t>home_use</t>
        </is>
      </c>
      <c r="D8679" t="inlineStr">
        <is>
          <t>IMP01310</t>
        </is>
      </c>
      <c r="E8679" t="inlineStr">
        <is>
          <t>T109167</t>
        </is>
      </c>
      <c r="F8679" s="32" t="n">
        <v>475231.97</v>
      </c>
      <c r="G8679" s="32" t="n">
        <v>50849.82</v>
      </c>
    </row>
    <row r="8680">
      <c r="A8680" t="inlineStr">
        <is>
          <t>L0219450</t>
        </is>
      </c>
      <c r="B8680" t="inlineStr">
        <is>
          <t>2026-05-16</t>
        </is>
      </c>
      <c r="C8680" t="inlineStr">
        <is>
          <t>home_use</t>
        </is>
      </c>
      <c r="D8680" t="inlineStr">
        <is>
          <t>IMP01310</t>
        </is>
      </c>
      <c r="E8680" t="inlineStr">
        <is>
          <t>T109167</t>
        </is>
      </c>
      <c r="F8680" s="32" t="n">
        <v>1352962.7</v>
      </c>
      <c r="G8680" s="32" t="n">
        <v>175885.15</v>
      </c>
    </row>
    <row r="8681">
      <c r="A8681" t="inlineStr">
        <is>
          <t>L0219451</t>
        </is>
      </c>
      <c r="B8681" t="inlineStr">
        <is>
          <t>2026-05-16</t>
        </is>
      </c>
      <c r="C8681" t="inlineStr">
        <is>
          <t>home_use</t>
        </is>
      </c>
      <c r="D8681" t="inlineStr">
        <is>
          <t>IMP01313</t>
        </is>
      </c>
      <c r="E8681" t="inlineStr">
        <is>
          <t>T109190</t>
        </is>
      </c>
      <c r="F8681" s="32" t="n">
        <v>741136.6899999999</v>
      </c>
      <c r="G8681" s="32" t="n">
        <v>74113.67</v>
      </c>
    </row>
    <row r="8682">
      <c r="A8682" t="inlineStr">
        <is>
          <t>L0219476</t>
        </is>
      </c>
      <c r="B8682" t="inlineStr">
        <is>
          <t>2026-05-17</t>
        </is>
      </c>
      <c r="C8682" t="inlineStr">
        <is>
          <t>home_use</t>
        </is>
      </c>
      <c r="D8682" t="inlineStr">
        <is>
          <t>IMP00011</t>
        </is>
      </c>
      <c r="E8682" t="inlineStr">
        <is>
          <t>T100070</t>
        </is>
      </c>
      <c r="F8682" s="32" t="n">
        <v>1264811.58</v>
      </c>
      <c r="G8682" s="32" t="n">
        <v>126481.16</v>
      </c>
    </row>
    <row r="8683">
      <c r="A8683" t="inlineStr">
        <is>
          <t>L0219482</t>
        </is>
      </c>
      <c r="B8683" t="inlineStr">
        <is>
          <t>2026-05-17</t>
        </is>
      </c>
      <c r="C8683" t="inlineStr">
        <is>
          <t>home_use</t>
        </is>
      </c>
      <c r="D8683" t="inlineStr">
        <is>
          <t>IMP00063</t>
        </is>
      </c>
      <c r="E8683" t="inlineStr">
        <is>
          <t>T100440</t>
        </is>
      </c>
      <c r="F8683" s="32" t="n">
        <v>4944322.23</v>
      </c>
      <c r="G8683" s="32" t="n">
        <v>553764.09</v>
      </c>
    </row>
    <row r="8684">
      <c r="A8684" t="inlineStr">
        <is>
          <t>L0219483</t>
        </is>
      </c>
      <c r="B8684" t="inlineStr">
        <is>
          <t>2026-05-17</t>
        </is>
      </c>
      <c r="C8684" t="inlineStr">
        <is>
          <t>home_use</t>
        </is>
      </c>
      <c r="D8684" t="inlineStr">
        <is>
          <t>IMP00063</t>
        </is>
      </c>
      <c r="E8684" t="inlineStr">
        <is>
          <t>T100440</t>
        </is>
      </c>
      <c r="F8684" s="32" t="n">
        <v>5631821.89</v>
      </c>
      <c r="G8684" s="32" t="n">
        <v>732136.85</v>
      </c>
    </row>
    <row r="8685">
      <c r="A8685" t="inlineStr">
        <is>
          <t>L0219484</t>
        </is>
      </c>
      <c r="B8685" t="inlineStr">
        <is>
          <t>2026-05-17</t>
        </is>
      </c>
      <c r="C8685" t="inlineStr">
        <is>
          <t>warehouse_out</t>
        </is>
      </c>
      <c r="D8685" t="inlineStr">
        <is>
          <t>IMP00063</t>
        </is>
      </c>
      <c r="E8685" t="inlineStr">
        <is>
          <t>T100440</t>
        </is>
      </c>
      <c r="F8685" s="32" t="n">
        <v>510542.54</v>
      </c>
      <c r="G8685" s="32" t="n">
        <v>58712.39</v>
      </c>
    </row>
    <row r="8686">
      <c r="A8686" t="inlineStr">
        <is>
          <t>L0219485</t>
        </is>
      </c>
      <c r="B8686" t="inlineStr">
        <is>
          <t>2026-05-17</t>
        </is>
      </c>
      <c r="C8686" t="inlineStr">
        <is>
          <t>warehouse_out</t>
        </is>
      </c>
      <c r="D8686" t="inlineStr">
        <is>
          <t>IMP00063</t>
        </is>
      </c>
      <c r="E8686" t="inlineStr">
        <is>
          <t>T100440</t>
        </is>
      </c>
      <c r="F8686" s="32" t="n">
        <v>1239430.65</v>
      </c>
      <c r="G8686" s="32" t="n">
        <v>138816.23</v>
      </c>
    </row>
    <row r="8687">
      <c r="A8687" t="inlineStr">
        <is>
          <t>L0219486</t>
        </is>
      </c>
      <c r="B8687" t="inlineStr">
        <is>
          <t>2026-05-17</t>
        </is>
      </c>
      <c r="C8687" t="inlineStr">
        <is>
          <t>home_use</t>
        </is>
      </c>
      <c r="D8687" t="inlineStr">
        <is>
          <t>IMP00063</t>
        </is>
      </c>
      <c r="E8687" t="inlineStr">
        <is>
          <t>T100440</t>
        </is>
      </c>
      <c r="F8687" s="32" t="n">
        <v>662134.74</v>
      </c>
      <c r="G8687" s="32" t="n">
        <v>70848.42</v>
      </c>
    </row>
    <row r="8688">
      <c r="A8688" t="inlineStr">
        <is>
          <t>L0219487</t>
        </is>
      </c>
      <c r="B8688" t="inlineStr">
        <is>
          <t>2026-05-17</t>
        </is>
      </c>
      <c r="C8688" t="inlineStr">
        <is>
          <t>home_use</t>
        </is>
      </c>
      <c r="D8688" t="inlineStr">
        <is>
          <t>IMP00063</t>
        </is>
      </c>
      <c r="E8688" t="inlineStr">
        <is>
          <t>T100440</t>
        </is>
      </c>
      <c r="F8688" s="32" t="n">
        <v>636676.79</v>
      </c>
      <c r="G8688" s="32" t="n">
        <v>73217.83</v>
      </c>
    </row>
    <row r="8689">
      <c r="A8689" t="inlineStr">
        <is>
          <t>L0219488</t>
        </is>
      </c>
      <c r="B8689" t="inlineStr">
        <is>
          <t>2026-05-17</t>
        </is>
      </c>
      <c r="C8689" t="inlineStr">
        <is>
          <t>home_use</t>
        </is>
      </c>
      <c r="D8689" t="inlineStr">
        <is>
          <t>IMP00067</t>
        </is>
      </c>
      <c r="E8689" t="inlineStr">
        <is>
          <t>T100466</t>
        </is>
      </c>
      <c r="F8689" s="32" t="n">
        <v>3542600.69</v>
      </c>
      <c r="G8689" s="32" t="n">
        <v>354260.07</v>
      </c>
    </row>
    <row r="8690">
      <c r="A8690" t="inlineStr">
        <is>
          <t>L0219498</t>
        </is>
      </c>
      <c r="B8690" t="inlineStr">
        <is>
          <t>2026-05-17</t>
        </is>
      </c>
      <c r="C8690" t="inlineStr">
        <is>
          <t>home_use</t>
        </is>
      </c>
      <c r="D8690" t="inlineStr">
        <is>
          <t>IMP00156</t>
        </is>
      </c>
      <c r="F8690" s="32" t="n">
        <v>1828422.06</v>
      </c>
      <c r="G8690" s="32" t="n">
        <v>237694.87</v>
      </c>
    </row>
    <row r="8691">
      <c r="A8691" t="inlineStr">
        <is>
          <t>L0219500</t>
        </is>
      </c>
      <c r="B8691" t="inlineStr">
        <is>
          <t>2026-05-17</t>
        </is>
      </c>
      <c r="C8691" t="inlineStr">
        <is>
          <t>temporary_admission</t>
        </is>
      </c>
      <c r="D8691" t="inlineStr">
        <is>
          <t>IMP00195</t>
        </is>
      </c>
      <c r="E8691" t="inlineStr">
        <is>
          <t>T101362</t>
        </is>
      </c>
      <c r="F8691" s="32" t="n">
        <v>1918254.39</v>
      </c>
      <c r="G8691" s="32" t="n">
        <v>0</v>
      </c>
    </row>
    <row r="8692">
      <c r="A8692" t="inlineStr">
        <is>
          <t>L0219513</t>
        </is>
      </c>
      <c r="B8692" t="inlineStr">
        <is>
          <t>2026-05-17</t>
        </is>
      </c>
      <c r="C8692" t="inlineStr">
        <is>
          <t>home_use</t>
        </is>
      </c>
      <c r="D8692" t="inlineStr">
        <is>
          <t>IMP00306</t>
        </is>
      </c>
      <c r="E8692" t="inlineStr">
        <is>
          <t>T102141</t>
        </is>
      </c>
      <c r="F8692" s="32" t="n">
        <v>2629734.03</v>
      </c>
      <c r="G8692" s="32" t="n">
        <v>302419.41</v>
      </c>
    </row>
    <row r="8693">
      <c r="A8693" t="inlineStr">
        <is>
          <t>L0219517</t>
        </is>
      </c>
      <c r="B8693" t="inlineStr">
        <is>
          <t>2026-05-17</t>
        </is>
      </c>
      <c r="C8693" t="inlineStr">
        <is>
          <t>home_use</t>
        </is>
      </c>
      <c r="D8693" t="inlineStr">
        <is>
          <t>IMP00306</t>
        </is>
      </c>
      <c r="E8693" t="inlineStr">
        <is>
          <t>T102141</t>
        </is>
      </c>
      <c r="F8693" s="32" t="n">
        <v>913247.79</v>
      </c>
      <c r="G8693" s="32" t="n">
        <v>95891.02</v>
      </c>
    </row>
    <row r="8694">
      <c r="A8694" t="inlineStr">
        <is>
          <t>L0219518</t>
        </is>
      </c>
      <c r="B8694" t="inlineStr">
        <is>
          <t>2026-05-17</t>
        </is>
      </c>
      <c r="C8694" t="inlineStr">
        <is>
          <t>home_use</t>
        </is>
      </c>
      <c r="D8694" t="inlineStr">
        <is>
          <t>IMP00306</t>
        </is>
      </c>
      <c r="E8694" t="inlineStr">
        <is>
          <t>T102141</t>
        </is>
      </c>
      <c r="F8694" s="32" t="n">
        <v>1940719.45</v>
      </c>
      <c r="G8694" s="32" t="n">
        <v>242589.93</v>
      </c>
    </row>
    <row r="8695">
      <c r="A8695" t="inlineStr">
        <is>
          <t>L0219519</t>
        </is>
      </c>
      <c r="B8695" t="inlineStr">
        <is>
          <t>2026-05-17</t>
        </is>
      </c>
      <c r="C8695" t="inlineStr">
        <is>
          <t>home_use</t>
        </is>
      </c>
      <c r="D8695" t="inlineStr">
        <is>
          <t>IMP00306</t>
        </is>
      </c>
      <c r="E8695" t="inlineStr">
        <is>
          <t>T102141</t>
        </is>
      </c>
      <c r="F8695" s="32" t="n">
        <v>1394386.06</v>
      </c>
      <c r="G8695" s="32" t="n">
        <v>167326.33</v>
      </c>
    </row>
    <row r="8696">
      <c r="A8696" t="inlineStr">
        <is>
          <t>L0219523</t>
        </is>
      </c>
      <c r="B8696" t="inlineStr">
        <is>
          <t>2026-05-17</t>
        </is>
      </c>
      <c r="C8696" t="inlineStr">
        <is>
          <t>home_use</t>
        </is>
      </c>
      <c r="D8696" t="inlineStr">
        <is>
          <t>IMP00340</t>
        </is>
      </c>
      <c r="E8696" t="inlineStr">
        <is>
          <t>T102376</t>
        </is>
      </c>
      <c r="F8696" s="32" t="n">
        <v>4886176.99</v>
      </c>
      <c r="G8696" s="32" t="n">
        <v>488617.7</v>
      </c>
    </row>
    <row r="8697">
      <c r="A8697" t="inlineStr">
        <is>
          <t>L0219539</t>
        </is>
      </c>
      <c r="B8697" t="inlineStr">
        <is>
          <t>2026-05-17</t>
        </is>
      </c>
      <c r="C8697" t="inlineStr">
        <is>
          <t>home_use</t>
        </is>
      </c>
      <c r="D8697" t="inlineStr">
        <is>
          <t>IMP00448</t>
        </is>
      </c>
      <c r="E8697" t="inlineStr">
        <is>
          <t>T103130</t>
        </is>
      </c>
      <c r="F8697" s="32" t="n">
        <v>129457964.03</v>
      </c>
      <c r="G8697" s="32" t="n">
        <v>12945796.4</v>
      </c>
    </row>
    <row r="8698">
      <c r="A8698" t="inlineStr">
        <is>
          <t>L0219541</t>
        </is>
      </c>
      <c r="B8698" t="inlineStr">
        <is>
          <t>2026-05-17</t>
        </is>
      </c>
      <c r="C8698" t="inlineStr">
        <is>
          <t>home_use</t>
        </is>
      </c>
      <c r="D8698" t="inlineStr">
        <is>
          <t>IMP00464</t>
        </is>
      </c>
      <c r="E8698" t="inlineStr">
        <is>
          <t>T100033</t>
        </is>
      </c>
      <c r="F8698" s="32" t="n">
        <v>1176152.96</v>
      </c>
      <c r="G8698" s="32" t="n">
        <v>147019.12</v>
      </c>
    </row>
    <row r="8699">
      <c r="A8699" t="inlineStr">
        <is>
          <t>L0219546</t>
        </is>
      </c>
      <c r="B8699" t="inlineStr">
        <is>
          <t>2026-05-17</t>
        </is>
      </c>
      <c r="C8699" t="inlineStr">
        <is>
          <t>home_use</t>
        </is>
      </c>
      <c r="D8699" t="inlineStr">
        <is>
          <t>IMP00490</t>
        </is>
      </c>
      <c r="E8699" t="inlineStr">
        <is>
          <t>T103425</t>
        </is>
      </c>
      <c r="F8699" s="32" t="n">
        <v>4193545.92</v>
      </c>
      <c r="G8699" s="32" t="n">
        <v>440322.32</v>
      </c>
    </row>
    <row r="8700">
      <c r="A8700" t="inlineStr">
        <is>
          <t>L0219567</t>
        </is>
      </c>
      <c r="B8700" t="inlineStr">
        <is>
          <t>2026-05-17</t>
        </is>
      </c>
      <c r="C8700" t="inlineStr">
        <is>
          <t>home_use</t>
        </is>
      </c>
      <c r="D8700" t="inlineStr">
        <is>
          <t>IMP00605</t>
        </is>
      </c>
      <c r="E8700" t="inlineStr">
        <is>
          <t>T104234</t>
        </is>
      </c>
      <c r="F8700" s="32" t="n">
        <v>1026950.85</v>
      </c>
      <c r="G8700" s="32" t="n">
        <v>115018.49</v>
      </c>
    </row>
    <row r="8701">
      <c r="A8701" t="inlineStr">
        <is>
          <t>L0219573</t>
        </is>
      </c>
      <c r="B8701" t="inlineStr">
        <is>
          <t>2026-05-17</t>
        </is>
      </c>
      <c r="C8701" t="inlineStr">
        <is>
          <t>home_use</t>
        </is>
      </c>
      <c r="D8701" t="inlineStr">
        <is>
          <t>IMP00643</t>
        </is>
      </c>
      <c r="E8701" t="inlineStr">
        <is>
          <t>T104498</t>
        </is>
      </c>
      <c r="F8701" s="32" t="n">
        <v>686475.09</v>
      </c>
      <c r="G8701" s="32" t="n">
        <v>68647.50999999999</v>
      </c>
    </row>
    <row r="8702">
      <c r="A8702" t="inlineStr">
        <is>
          <t>L0219574</t>
        </is>
      </c>
      <c r="B8702" t="inlineStr">
        <is>
          <t>2026-05-17</t>
        </is>
      </c>
      <c r="C8702" t="inlineStr">
        <is>
          <t>home_use</t>
        </is>
      </c>
      <c r="D8702" t="inlineStr">
        <is>
          <t>IMP00643</t>
        </is>
      </c>
      <c r="E8702" t="inlineStr">
        <is>
          <t>T104498</t>
        </is>
      </c>
      <c r="F8702" s="32" t="n">
        <v>570554.0699999999</v>
      </c>
      <c r="G8702" s="32" t="n">
        <v>57055.41</v>
      </c>
    </row>
    <row r="8703">
      <c r="A8703" t="inlineStr">
        <is>
          <t>L0219575</t>
        </is>
      </c>
      <c r="B8703" t="inlineStr">
        <is>
          <t>2026-05-17</t>
        </is>
      </c>
      <c r="C8703" t="inlineStr">
        <is>
          <t>home_use</t>
        </is>
      </c>
      <c r="D8703" t="inlineStr">
        <is>
          <t>IMP00643</t>
        </is>
      </c>
      <c r="E8703" t="inlineStr">
        <is>
          <t>T104498</t>
        </is>
      </c>
      <c r="F8703" s="32" t="n">
        <v>748281.22</v>
      </c>
      <c r="G8703" s="32" t="n">
        <v>74828.12</v>
      </c>
    </row>
    <row r="8704">
      <c r="A8704" t="inlineStr">
        <is>
          <t>L0219576</t>
        </is>
      </c>
      <c r="B8704" t="inlineStr">
        <is>
          <t>2026-05-17</t>
        </is>
      </c>
      <c r="C8704" t="inlineStr">
        <is>
          <t>warehouse_out</t>
        </is>
      </c>
      <c r="D8704" t="inlineStr">
        <is>
          <t>IMP00643</t>
        </is>
      </c>
      <c r="E8704" t="inlineStr">
        <is>
          <t>T104498</t>
        </is>
      </c>
      <c r="F8704" s="32" t="n">
        <v>942921.0699999999</v>
      </c>
      <c r="G8704" s="32" t="n">
        <v>94292.11</v>
      </c>
    </row>
    <row r="8705">
      <c r="A8705" t="inlineStr">
        <is>
          <t>L0219577</t>
        </is>
      </c>
      <c r="B8705" t="inlineStr">
        <is>
          <t>2026-05-17</t>
        </is>
      </c>
      <c r="C8705" t="inlineStr">
        <is>
          <t>home_use</t>
        </is>
      </c>
      <c r="D8705" t="inlineStr">
        <is>
          <t>IMP00643</t>
        </is>
      </c>
      <c r="E8705" t="inlineStr">
        <is>
          <t>T104498</t>
        </is>
      </c>
      <c r="F8705" s="32" t="n">
        <v>593661.3100000001</v>
      </c>
      <c r="G8705" s="32" t="n">
        <v>59366.13</v>
      </c>
    </row>
    <row r="8706">
      <c r="A8706" t="inlineStr">
        <is>
          <t>L0219579</t>
        </is>
      </c>
      <c r="B8706" t="inlineStr">
        <is>
          <t>2026-05-17</t>
        </is>
      </c>
      <c r="C8706" t="inlineStr">
        <is>
          <t>home_use</t>
        </is>
      </c>
      <c r="D8706" t="inlineStr">
        <is>
          <t>IMP00643</t>
        </is>
      </c>
      <c r="E8706" t="inlineStr">
        <is>
          <t>T104498</t>
        </is>
      </c>
      <c r="F8706" s="32" t="n">
        <v>467146.11</v>
      </c>
      <c r="G8706" s="32" t="n">
        <v>46714.61</v>
      </c>
    </row>
    <row r="8707">
      <c r="A8707" t="inlineStr">
        <is>
          <t>L0219580</t>
        </is>
      </c>
      <c r="B8707" t="inlineStr">
        <is>
          <t>2026-05-17</t>
        </is>
      </c>
      <c r="C8707" t="inlineStr">
        <is>
          <t>home_use</t>
        </is>
      </c>
      <c r="D8707" t="inlineStr">
        <is>
          <t>IMP00643</t>
        </is>
      </c>
      <c r="E8707" t="inlineStr">
        <is>
          <t>T104498</t>
        </is>
      </c>
      <c r="F8707" s="32" t="n">
        <v>725034.72</v>
      </c>
      <c r="G8707" s="32" t="n">
        <v>72503.47</v>
      </c>
    </row>
    <row r="8708">
      <c r="A8708" t="inlineStr">
        <is>
          <t>L0219581</t>
        </is>
      </c>
      <c r="B8708" t="inlineStr">
        <is>
          <t>2026-05-17</t>
        </is>
      </c>
      <c r="C8708" t="inlineStr">
        <is>
          <t>home_use</t>
        </is>
      </c>
      <c r="D8708" t="inlineStr">
        <is>
          <t>IMP00643</t>
        </is>
      </c>
      <c r="E8708" t="inlineStr">
        <is>
          <t>T104498</t>
        </is>
      </c>
      <c r="F8708" s="32" t="n">
        <v>691017.25</v>
      </c>
      <c r="G8708" s="32" t="n">
        <v>69101.72</v>
      </c>
    </row>
    <row r="8709">
      <c r="A8709" t="inlineStr">
        <is>
          <t>L0219582</t>
        </is>
      </c>
      <c r="B8709" t="inlineStr">
        <is>
          <t>2026-05-17</t>
        </is>
      </c>
      <c r="C8709" t="inlineStr">
        <is>
          <t>home_use</t>
        </is>
      </c>
      <c r="D8709" t="inlineStr">
        <is>
          <t>IMP00643</t>
        </is>
      </c>
      <c r="E8709" t="inlineStr">
        <is>
          <t>T104498</t>
        </is>
      </c>
      <c r="F8709" s="32" t="n">
        <v>671508.25</v>
      </c>
      <c r="G8709" s="32" t="n">
        <v>67150.82000000001</v>
      </c>
    </row>
    <row r="8710">
      <c r="A8710" t="inlineStr">
        <is>
          <t>L0219620</t>
        </is>
      </c>
      <c r="B8710" t="inlineStr">
        <is>
          <t>2026-05-17</t>
        </is>
      </c>
      <c r="C8710" t="inlineStr">
        <is>
          <t>home_use</t>
        </is>
      </c>
      <c r="D8710" t="inlineStr">
        <is>
          <t>IMP00892</t>
        </is>
      </c>
      <c r="E8710" t="inlineStr">
        <is>
          <t>T106240</t>
        </is>
      </c>
      <c r="F8710" s="32" t="n">
        <v>2457679.38</v>
      </c>
      <c r="G8710" s="32" t="n">
        <v>245767.94</v>
      </c>
    </row>
    <row r="8711">
      <c r="A8711" t="inlineStr">
        <is>
          <t>L0219636</t>
        </is>
      </c>
      <c r="B8711" t="inlineStr">
        <is>
          <t>2026-05-17</t>
        </is>
      </c>
      <c r="C8711" t="inlineStr">
        <is>
          <t>home_use</t>
        </is>
      </c>
      <c r="D8711" t="inlineStr">
        <is>
          <t>IMP00926</t>
        </is>
      </c>
      <c r="E8711" t="inlineStr">
        <is>
          <t>T106477</t>
        </is>
      </c>
      <c r="F8711" s="32" t="n">
        <v>27426106.85</v>
      </c>
      <c r="G8711" s="32" t="n">
        <v>2879741.22</v>
      </c>
    </row>
    <row r="8712">
      <c r="A8712" t="inlineStr">
        <is>
          <t>L0219637</t>
        </is>
      </c>
      <c r="B8712" t="inlineStr">
        <is>
          <t>2026-05-17</t>
        </is>
      </c>
      <c r="C8712" t="inlineStr">
        <is>
          <t>home_use</t>
        </is>
      </c>
      <c r="D8712" t="inlineStr">
        <is>
          <t>IMP00926</t>
        </is>
      </c>
      <c r="E8712" t="inlineStr">
        <is>
          <t>T106477</t>
        </is>
      </c>
      <c r="F8712" s="32" t="n">
        <v>13297763.67</v>
      </c>
      <c r="G8712" s="32" t="n">
        <v>1396265.18</v>
      </c>
    </row>
    <row r="8713">
      <c r="A8713" t="inlineStr">
        <is>
          <t>L0219639</t>
        </is>
      </c>
      <c r="B8713" t="inlineStr">
        <is>
          <t>2026-05-17</t>
        </is>
      </c>
      <c r="C8713" t="inlineStr">
        <is>
          <t>home_use</t>
        </is>
      </c>
      <c r="D8713" t="inlineStr">
        <is>
          <t>IMP00926</t>
        </is>
      </c>
      <c r="E8713" t="inlineStr">
        <is>
          <t>T106477</t>
        </is>
      </c>
      <c r="F8713" s="32" t="n">
        <v>445246.73</v>
      </c>
      <c r="G8713" s="32" t="n">
        <v>53429.61</v>
      </c>
    </row>
    <row r="8714">
      <c r="A8714" t="inlineStr">
        <is>
          <t>L0219640</t>
        </is>
      </c>
      <c r="B8714" t="inlineStr">
        <is>
          <t>2026-05-17</t>
        </is>
      </c>
      <c r="C8714" t="inlineStr">
        <is>
          <t>home_use</t>
        </is>
      </c>
      <c r="D8714" t="inlineStr">
        <is>
          <t>IMP00926</t>
        </is>
      </c>
      <c r="E8714" t="inlineStr">
        <is>
          <t>T106477</t>
        </is>
      </c>
      <c r="F8714" s="32" t="n">
        <v>615042.24</v>
      </c>
      <c r="G8714" s="32" t="n">
        <v>65809.52</v>
      </c>
    </row>
    <row r="8715">
      <c r="A8715" t="inlineStr">
        <is>
          <t>L0219641</t>
        </is>
      </c>
      <c r="B8715" t="inlineStr">
        <is>
          <t>2026-05-17</t>
        </is>
      </c>
      <c r="C8715" t="inlineStr">
        <is>
          <t>home_use</t>
        </is>
      </c>
      <c r="D8715" t="inlineStr">
        <is>
          <t>IMP00926</t>
        </is>
      </c>
      <c r="E8715" t="inlineStr">
        <is>
          <t>T106477</t>
        </is>
      </c>
      <c r="F8715" s="32" t="n">
        <v>23978738.65</v>
      </c>
      <c r="G8715" s="32" t="n">
        <v>2517767.56</v>
      </c>
    </row>
    <row r="8716">
      <c r="A8716" t="inlineStr">
        <is>
          <t>L0219645</t>
        </is>
      </c>
      <c r="B8716" t="inlineStr">
        <is>
          <t>2026-05-17</t>
        </is>
      </c>
      <c r="C8716" t="inlineStr">
        <is>
          <t>home_use</t>
        </is>
      </c>
      <c r="D8716" t="inlineStr">
        <is>
          <t>IMP00950</t>
        </is>
      </c>
      <c r="F8716" s="32" t="n">
        <v>1305638.81</v>
      </c>
      <c r="G8716" s="32" t="n">
        <v>163204.85</v>
      </c>
    </row>
    <row r="8717">
      <c r="A8717" t="inlineStr">
        <is>
          <t>L0219654</t>
        </is>
      </c>
      <c r="B8717" t="inlineStr">
        <is>
          <t>2026-05-17</t>
        </is>
      </c>
      <c r="C8717" t="inlineStr">
        <is>
          <t>home_use</t>
        </is>
      </c>
      <c r="D8717" t="inlineStr">
        <is>
          <t>IMP00999</t>
        </is>
      </c>
      <c r="E8717" t="inlineStr">
        <is>
          <t>T106987</t>
        </is>
      </c>
      <c r="F8717" s="32" t="n">
        <v>9399392.67</v>
      </c>
      <c r="G8717" s="32" t="n">
        <v>939939.27</v>
      </c>
    </row>
    <row r="8718">
      <c r="A8718" t="inlineStr">
        <is>
          <t>L0219655</t>
        </is>
      </c>
      <c r="B8718" t="inlineStr">
        <is>
          <t>2026-05-17</t>
        </is>
      </c>
      <c r="C8718" t="inlineStr">
        <is>
          <t>home_use</t>
        </is>
      </c>
      <c r="D8718" t="inlineStr">
        <is>
          <t>IMP00999</t>
        </is>
      </c>
      <c r="E8718" t="inlineStr">
        <is>
          <t>T106987</t>
        </is>
      </c>
      <c r="F8718" s="32" t="n">
        <v>5816535.32</v>
      </c>
      <c r="G8718" s="32" t="n">
        <v>581653.53</v>
      </c>
    </row>
    <row r="8719">
      <c r="A8719" t="inlineStr">
        <is>
          <t>L0219656</t>
        </is>
      </c>
      <c r="B8719" t="inlineStr">
        <is>
          <t>2026-05-17</t>
        </is>
      </c>
      <c r="C8719" t="inlineStr">
        <is>
          <t>home_use</t>
        </is>
      </c>
      <c r="D8719" t="inlineStr">
        <is>
          <t>IMP00999</t>
        </is>
      </c>
      <c r="E8719" t="inlineStr">
        <is>
          <t>T106987</t>
        </is>
      </c>
      <c r="F8719" s="32" t="n">
        <v>2526048.52</v>
      </c>
      <c r="G8719" s="32" t="n">
        <v>265235.09</v>
      </c>
    </row>
    <row r="8720">
      <c r="A8720" t="inlineStr">
        <is>
          <t>L0219658</t>
        </is>
      </c>
      <c r="B8720" t="inlineStr">
        <is>
          <t>2026-05-17</t>
        </is>
      </c>
      <c r="C8720" t="inlineStr">
        <is>
          <t>home_use</t>
        </is>
      </c>
      <c r="D8720" t="inlineStr">
        <is>
          <t>IMP00999</t>
        </is>
      </c>
      <c r="E8720" t="inlineStr">
        <is>
          <t>T106987</t>
        </is>
      </c>
      <c r="F8720" s="32" t="n">
        <v>2045264.41</v>
      </c>
      <c r="G8720" s="32" t="n">
        <v>204526.44</v>
      </c>
    </row>
    <row r="8721">
      <c r="A8721" t="inlineStr">
        <is>
          <t>L0219668</t>
        </is>
      </c>
      <c r="B8721" t="inlineStr">
        <is>
          <t>2026-05-17</t>
        </is>
      </c>
      <c r="C8721" t="inlineStr">
        <is>
          <t>home_use</t>
        </is>
      </c>
      <c r="D8721" t="inlineStr">
        <is>
          <t>IMP01037</t>
        </is>
      </c>
      <c r="E8721" t="inlineStr">
        <is>
          <t>T107258</t>
        </is>
      </c>
      <c r="F8721" s="32" t="n">
        <v>1795834.75</v>
      </c>
      <c r="G8721" s="32" t="n">
        <v>179583.48</v>
      </c>
    </row>
    <row r="8722">
      <c r="A8722" t="inlineStr">
        <is>
          <t>L0219669</t>
        </is>
      </c>
      <c r="B8722" t="inlineStr">
        <is>
          <t>2026-05-17</t>
        </is>
      </c>
      <c r="C8722" t="inlineStr">
        <is>
          <t>warehouse_out</t>
        </is>
      </c>
      <c r="D8722" t="inlineStr">
        <is>
          <t>IMP01037</t>
        </is>
      </c>
      <c r="E8722" t="inlineStr">
        <is>
          <t>T107258</t>
        </is>
      </c>
      <c r="F8722" s="32" t="n">
        <v>346096.07</v>
      </c>
      <c r="G8722" s="32" t="n">
        <v>34609.61</v>
      </c>
    </row>
    <row r="8723">
      <c r="A8723" t="inlineStr">
        <is>
          <t>L0219672</t>
        </is>
      </c>
      <c r="B8723" t="inlineStr">
        <is>
          <t>2026-05-17</t>
        </is>
      </c>
      <c r="C8723" t="inlineStr">
        <is>
          <t>home_use</t>
        </is>
      </c>
      <c r="D8723" t="inlineStr">
        <is>
          <t>IMP01037</t>
        </is>
      </c>
      <c r="E8723" t="inlineStr">
        <is>
          <t>T107258</t>
        </is>
      </c>
      <c r="F8723" s="32" t="n">
        <v>1052332.98</v>
      </c>
      <c r="G8723" s="32" t="n">
        <v>105233.3</v>
      </c>
    </row>
    <row r="8724">
      <c r="A8724" t="inlineStr">
        <is>
          <t>L0219673</t>
        </is>
      </c>
      <c r="B8724" t="inlineStr">
        <is>
          <t>2026-05-17</t>
        </is>
      </c>
      <c r="C8724" t="inlineStr">
        <is>
          <t>home_use</t>
        </is>
      </c>
      <c r="D8724" t="inlineStr">
        <is>
          <t>IMP01037</t>
        </is>
      </c>
      <c r="E8724" t="inlineStr">
        <is>
          <t>T107258</t>
        </is>
      </c>
      <c r="F8724" s="32" t="n">
        <v>434133.71</v>
      </c>
      <c r="G8724" s="32" t="n">
        <v>43413.37</v>
      </c>
    </row>
    <row r="8725">
      <c r="A8725" t="inlineStr">
        <is>
          <t>L0219675</t>
        </is>
      </c>
      <c r="B8725" t="inlineStr">
        <is>
          <t>2026-05-17</t>
        </is>
      </c>
      <c r="C8725" t="inlineStr">
        <is>
          <t>home_use</t>
        </is>
      </c>
      <c r="D8725" t="inlineStr">
        <is>
          <t>IMP01037</t>
        </is>
      </c>
      <c r="E8725" t="inlineStr">
        <is>
          <t>T107258</t>
        </is>
      </c>
      <c r="F8725" s="32" t="n">
        <v>1720877.62</v>
      </c>
      <c r="G8725" s="32" t="n">
        <v>172087.76</v>
      </c>
    </row>
    <row r="8726">
      <c r="A8726" t="inlineStr">
        <is>
          <t>L0219676</t>
        </is>
      </c>
      <c r="B8726" t="inlineStr">
        <is>
          <t>2026-05-17</t>
        </is>
      </c>
      <c r="C8726" t="inlineStr">
        <is>
          <t>home_use</t>
        </is>
      </c>
      <c r="D8726" t="inlineStr">
        <is>
          <t>IMP01037</t>
        </is>
      </c>
      <c r="E8726" t="inlineStr">
        <is>
          <t>T107258</t>
        </is>
      </c>
      <c r="F8726" s="32" t="n">
        <v>277110.92</v>
      </c>
      <c r="G8726" s="32" t="n">
        <v>33253.31</v>
      </c>
    </row>
    <row r="8727">
      <c r="A8727" t="inlineStr">
        <is>
          <t>L0219683</t>
        </is>
      </c>
      <c r="B8727" t="inlineStr">
        <is>
          <t>2026-05-17</t>
        </is>
      </c>
      <c r="C8727" t="inlineStr">
        <is>
          <t>home_use</t>
        </is>
      </c>
      <c r="D8727" t="inlineStr">
        <is>
          <t>IMP01089</t>
        </is>
      </c>
      <c r="E8727" t="inlineStr">
        <is>
          <t>T107617</t>
        </is>
      </c>
      <c r="F8727" s="32" t="n">
        <v>1388308.59</v>
      </c>
      <c r="G8727" s="32" t="n">
        <v>145772.4</v>
      </c>
    </row>
    <row r="8728">
      <c r="A8728" t="inlineStr">
        <is>
          <t>L0219722</t>
        </is>
      </c>
      <c r="B8728" t="inlineStr">
        <is>
          <t>2026-05-17</t>
        </is>
      </c>
      <c r="C8728" t="inlineStr">
        <is>
          <t>home_use</t>
        </is>
      </c>
      <c r="D8728" t="inlineStr">
        <is>
          <t>IMP01310</t>
        </is>
      </c>
      <c r="E8728" t="inlineStr">
        <is>
          <t>T109167</t>
        </is>
      </c>
      <c r="F8728" s="32" t="n">
        <v>762260.66</v>
      </c>
      <c r="G8728" s="32" t="n">
        <v>81561.89</v>
      </c>
    </row>
    <row r="8729">
      <c r="A8729" t="inlineStr">
        <is>
          <t>L0219723</t>
        </is>
      </c>
      <c r="B8729" t="inlineStr">
        <is>
          <t>2026-05-17</t>
        </is>
      </c>
      <c r="C8729" t="inlineStr">
        <is>
          <t>home_use</t>
        </is>
      </c>
      <c r="D8729" t="inlineStr">
        <is>
          <t>IMP01310</t>
        </is>
      </c>
      <c r="E8729" t="inlineStr">
        <is>
          <t>T109167</t>
        </is>
      </c>
      <c r="F8729" s="32" t="n">
        <v>393453.08</v>
      </c>
      <c r="G8729" s="32" t="n">
        <v>49181.64</v>
      </c>
    </row>
    <row r="8730">
      <c r="A8730" t="inlineStr">
        <is>
          <t>L0219725</t>
        </is>
      </c>
      <c r="B8730" t="inlineStr">
        <is>
          <t>2026-05-17</t>
        </is>
      </c>
      <c r="C8730" t="inlineStr">
        <is>
          <t>home_use</t>
        </is>
      </c>
      <c r="D8730" t="inlineStr">
        <is>
          <t>IMP01310</t>
        </is>
      </c>
      <c r="E8730" t="inlineStr">
        <is>
          <t>T109167</t>
        </is>
      </c>
      <c r="F8730" s="32" t="n">
        <v>887004.21</v>
      </c>
      <c r="G8730" s="32" t="n">
        <v>94909.45</v>
      </c>
    </row>
    <row r="8731">
      <c r="A8731" t="inlineStr">
        <is>
          <t>L0219760</t>
        </is>
      </c>
      <c r="B8731" t="inlineStr">
        <is>
          <t>2026-05-18</t>
        </is>
      </c>
      <c r="C8731" t="inlineStr">
        <is>
          <t>home_use</t>
        </is>
      </c>
      <c r="D8731" t="inlineStr">
        <is>
          <t>IMP00063</t>
        </is>
      </c>
      <c r="E8731" t="inlineStr">
        <is>
          <t>T100440</t>
        </is>
      </c>
      <c r="F8731" s="32" t="n">
        <v>185186.83</v>
      </c>
      <c r="G8731" s="32" t="n">
        <v>21296.49</v>
      </c>
    </row>
    <row r="8732">
      <c r="A8732" t="inlineStr">
        <is>
          <t>L0219761</t>
        </is>
      </c>
      <c r="B8732" t="inlineStr">
        <is>
          <t>2026-05-18</t>
        </is>
      </c>
      <c r="C8732" t="inlineStr">
        <is>
          <t>warehouse_out</t>
        </is>
      </c>
      <c r="D8732" t="inlineStr">
        <is>
          <t>IMP00063</t>
        </is>
      </c>
      <c r="E8732" t="inlineStr">
        <is>
          <t>T100440</t>
        </is>
      </c>
      <c r="F8732" s="32" t="n">
        <v>539353.75</v>
      </c>
      <c r="G8732" s="32" t="n">
        <v>62025.68</v>
      </c>
    </row>
    <row r="8733">
      <c r="A8733" t="inlineStr">
        <is>
          <t>L0219762</t>
        </is>
      </c>
      <c r="B8733" t="inlineStr">
        <is>
          <t>2026-05-18</t>
        </is>
      </c>
      <c r="C8733" t="inlineStr">
        <is>
          <t>home_use</t>
        </is>
      </c>
      <c r="D8733" t="inlineStr">
        <is>
          <t>IMP00063</t>
        </is>
      </c>
      <c r="E8733" t="inlineStr">
        <is>
          <t>T100440</t>
        </is>
      </c>
      <c r="F8733" s="32" t="n">
        <v>5726947.62</v>
      </c>
      <c r="G8733" s="32" t="n">
        <v>744503.1899999999</v>
      </c>
    </row>
    <row r="8734">
      <c r="A8734" t="inlineStr">
        <is>
          <t>L0219763</t>
        </is>
      </c>
      <c r="B8734" t="inlineStr">
        <is>
          <t>2026-05-18</t>
        </is>
      </c>
      <c r="C8734" t="inlineStr">
        <is>
          <t>home_use</t>
        </is>
      </c>
      <c r="D8734" t="inlineStr">
        <is>
          <t>IMP00063</t>
        </is>
      </c>
      <c r="E8734" t="inlineStr">
        <is>
          <t>T100440</t>
        </is>
      </c>
      <c r="F8734" s="32" t="n">
        <v>1588243.73</v>
      </c>
      <c r="G8734" s="32" t="n">
        <v>169942.08</v>
      </c>
    </row>
    <row r="8735">
      <c r="A8735" t="inlineStr">
        <is>
          <t>L0219764</t>
        </is>
      </c>
      <c r="B8735" t="inlineStr">
        <is>
          <t>2026-05-18</t>
        </is>
      </c>
      <c r="C8735" t="inlineStr">
        <is>
          <t>home_use</t>
        </is>
      </c>
      <c r="D8735" t="inlineStr">
        <is>
          <t>IMP00063</t>
        </is>
      </c>
      <c r="E8735" t="inlineStr">
        <is>
          <t>T100440</t>
        </is>
      </c>
      <c r="F8735" s="32" t="n">
        <v>1443956.69</v>
      </c>
      <c r="G8735" s="32" t="n">
        <v>161723.15</v>
      </c>
    </row>
    <row r="8736">
      <c r="A8736" t="inlineStr">
        <is>
          <t>L0219766</t>
        </is>
      </c>
      <c r="B8736" t="inlineStr">
        <is>
          <t>2026-05-18</t>
        </is>
      </c>
      <c r="C8736" t="inlineStr">
        <is>
          <t>home_use</t>
        </is>
      </c>
      <c r="D8736" t="inlineStr">
        <is>
          <t>IMP00063</t>
        </is>
      </c>
      <c r="E8736" t="inlineStr">
        <is>
          <t>T100440</t>
        </is>
      </c>
      <c r="F8736" s="32" t="n">
        <v>1827712.18</v>
      </c>
      <c r="G8736" s="32" t="n">
        <v>195565.2</v>
      </c>
    </row>
    <row r="8737">
      <c r="A8737" t="inlineStr">
        <is>
          <t>L0219767</t>
        </is>
      </c>
      <c r="B8737" t="inlineStr">
        <is>
          <t>2026-05-18</t>
        </is>
      </c>
      <c r="C8737" t="inlineStr">
        <is>
          <t>home_use</t>
        </is>
      </c>
      <c r="D8737" t="inlineStr">
        <is>
          <t>IMP00063</t>
        </is>
      </c>
      <c r="E8737" t="inlineStr">
        <is>
          <t>T100440</t>
        </is>
      </c>
      <c r="F8737" s="32" t="n">
        <v>429868.1</v>
      </c>
      <c r="G8737" s="32" t="n">
        <v>49434.83</v>
      </c>
    </row>
    <row r="8738">
      <c r="A8738" t="inlineStr">
        <is>
          <t>L0219768</t>
        </is>
      </c>
      <c r="B8738" t="inlineStr">
        <is>
          <t>2026-05-18</t>
        </is>
      </c>
      <c r="C8738" t="inlineStr">
        <is>
          <t>home_use</t>
        </is>
      </c>
      <c r="D8738" t="inlineStr">
        <is>
          <t>IMP00063</t>
        </is>
      </c>
      <c r="E8738" t="inlineStr">
        <is>
          <t>T100440</t>
        </is>
      </c>
      <c r="F8738" s="32" t="n">
        <v>582770.52</v>
      </c>
      <c r="G8738" s="32" t="n">
        <v>67018.61</v>
      </c>
    </row>
    <row r="8739">
      <c r="A8739" t="inlineStr">
        <is>
          <t>L0219769</t>
        </is>
      </c>
      <c r="B8739" t="inlineStr">
        <is>
          <t>2026-05-18</t>
        </is>
      </c>
      <c r="C8739" t="inlineStr">
        <is>
          <t>home_use</t>
        </is>
      </c>
      <c r="D8739" t="inlineStr">
        <is>
          <t>IMP00063</t>
        </is>
      </c>
      <c r="E8739" t="inlineStr">
        <is>
          <t>T100440</t>
        </is>
      </c>
      <c r="F8739" s="32" t="n">
        <v>712611.38</v>
      </c>
      <c r="G8739" s="32" t="n">
        <v>92639.48</v>
      </c>
    </row>
    <row r="8740">
      <c r="A8740" t="inlineStr">
        <is>
          <t>L0219771</t>
        </is>
      </c>
      <c r="B8740" t="inlineStr">
        <is>
          <t>2026-05-18</t>
        </is>
      </c>
      <c r="C8740" t="inlineStr">
        <is>
          <t>home_use</t>
        </is>
      </c>
      <c r="D8740" t="inlineStr">
        <is>
          <t>IMP00067</t>
        </is>
      </c>
      <c r="E8740" t="inlineStr">
        <is>
          <t>T100466</t>
        </is>
      </c>
      <c r="F8740" s="32" t="n">
        <v>6476353.9</v>
      </c>
      <c r="G8740" s="32" t="n">
        <v>647635.39</v>
      </c>
    </row>
    <row r="8741">
      <c r="A8741" t="inlineStr">
        <is>
          <t>L0219772</t>
        </is>
      </c>
      <c r="B8741" t="inlineStr">
        <is>
          <t>2026-05-18</t>
        </is>
      </c>
      <c r="C8741" t="inlineStr">
        <is>
          <t>home_use</t>
        </is>
      </c>
      <c r="D8741" t="inlineStr">
        <is>
          <t>IMP00077</t>
        </is>
      </c>
      <c r="E8741" t="inlineStr">
        <is>
          <t>T100538</t>
        </is>
      </c>
      <c r="F8741" s="32" t="n">
        <v>3090048.86</v>
      </c>
      <c r="G8741" s="32" t="n">
        <v>309004.89</v>
      </c>
    </row>
    <row r="8742">
      <c r="A8742" t="inlineStr">
        <is>
          <t>L0219782</t>
        </is>
      </c>
      <c r="B8742" t="inlineStr">
        <is>
          <t>2026-05-18</t>
        </is>
      </c>
      <c r="C8742" t="inlineStr">
        <is>
          <t>home_use</t>
        </is>
      </c>
      <c r="D8742" t="inlineStr">
        <is>
          <t>IMP00156</t>
        </is>
      </c>
      <c r="F8742" s="32" t="n">
        <v>867984</v>
      </c>
      <c r="G8742" s="32" t="n">
        <v>112837.92</v>
      </c>
    </row>
    <row r="8743">
      <c r="A8743" t="inlineStr">
        <is>
          <t>L0219783</t>
        </is>
      </c>
      <c r="B8743" t="inlineStr">
        <is>
          <t>2026-05-18</t>
        </is>
      </c>
      <c r="C8743" t="inlineStr">
        <is>
          <t>home_use</t>
        </is>
      </c>
      <c r="D8743" t="inlineStr">
        <is>
          <t>IMP00156</t>
        </is>
      </c>
      <c r="F8743" s="32" t="n">
        <v>1209902.98</v>
      </c>
      <c r="G8743" s="32" t="n">
        <v>157287.39</v>
      </c>
    </row>
    <row r="8744">
      <c r="A8744" t="inlineStr">
        <is>
          <t>L0219796</t>
        </is>
      </c>
      <c r="B8744" t="inlineStr">
        <is>
          <t>2026-05-18</t>
        </is>
      </c>
      <c r="C8744" t="inlineStr">
        <is>
          <t>home_use</t>
        </is>
      </c>
      <c r="D8744" t="inlineStr">
        <is>
          <t>IMP00306</t>
        </is>
      </c>
      <c r="E8744" t="inlineStr">
        <is>
          <t>T102141</t>
        </is>
      </c>
      <c r="F8744" s="32" t="n">
        <v>639208.9300000001</v>
      </c>
      <c r="G8744" s="32" t="n">
        <v>67116.94</v>
      </c>
    </row>
    <row r="8745">
      <c r="A8745" t="inlineStr">
        <is>
          <t>L0219798</t>
        </is>
      </c>
      <c r="B8745" t="inlineStr">
        <is>
          <t>2026-05-18</t>
        </is>
      </c>
      <c r="C8745" t="inlineStr">
        <is>
          <t>home_use</t>
        </is>
      </c>
      <c r="D8745" t="inlineStr">
        <is>
          <t>IMP00306</t>
        </is>
      </c>
      <c r="E8745" t="inlineStr">
        <is>
          <t>T102141</t>
        </is>
      </c>
      <c r="F8745" s="32" t="n">
        <v>1851642.92</v>
      </c>
      <c r="G8745" s="32" t="n">
        <v>231455.37</v>
      </c>
    </row>
    <row r="8746">
      <c r="A8746" t="inlineStr">
        <is>
          <t>L0219799</t>
        </is>
      </c>
      <c r="B8746" t="inlineStr">
        <is>
          <t>2026-05-18</t>
        </is>
      </c>
      <c r="C8746" t="inlineStr">
        <is>
          <t>home_use</t>
        </is>
      </c>
      <c r="D8746" t="inlineStr">
        <is>
          <t>IMP00306</t>
        </is>
      </c>
      <c r="E8746" t="inlineStr">
        <is>
          <t>T102141</t>
        </is>
      </c>
      <c r="F8746" s="32" t="n">
        <v>771130.49</v>
      </c>
      <c r="G8746" s="32" t="n">
        <v>80968.7</v>
      </c>
    </row>
    <row r="8747">
      <c r="A8747" t="inlineStr">
        <is>
          <t>L0219800</t>
        </is>
      </c>
      <c r="B8747" t="inlineStr">
        <is>
          <t>2026-05-18</t>
        </is>
      </c>
      <c r="C8747" t="inlineStr">
        <is>
          <t>home_use</t>
        </is>
      </c>
      <c r="D8747" t="inlineStr">
        <is>
          <t>IMP00306</t>
        </is>
      </c>
      <c r="E8747" t="inlineStr">
        <is>
          <t>T102141</t>
        </is>
      </c>
      <c r="F8747" s="32" t="n">
        <v>2846523.14</v>
      </c>
      <c r="G8747" s="32" t="n">
        <v>298884.93</v>
      </c>
    </row>
    <row r="8748">
      <c r="A8748" t="inlineStr">
        <is>
          <t>L0219802</t>
        </is>
      </c>
      <c r="B8748" t="inlineStr">
        <is>
          <t>2026-05-18</t>
        </is>
      </c>
      <c r="C8748" t="inlineStr">
        <is>
          <t>home_use</t>
        </is>
      </c>
      <c r="D8748" t="inlineStr">
        <is>
          <t>IMP00340</t>
        </is>
      </c>
      <c r="E8748" t="inlineStr">
        <is>
          <t>T102376</t>
        </is>
      </c>
      <c r="F8748" s="32" t="n">
        <v>25539678.71</v>
      </c>
      <c r="G8748" s="32" t="n">
        <v>2681666.26</v>
      </c>
    </row>
    <row r="8749">
      <c r="A8749" t="inlineStr">
        <is>
          <t>L0219803</t>
        </is>
      </c>
      <c r="B8749" t="inlineStr">
        <is>
          <t>2026-05-18</t>
        </is>
      </c>
      <c r="C8749" t="inlineStr">
        <is>
          <t>home_use</t>
        </is>
      </c>
      <c r="D8749" t="inlineStr">
        <is>
          <t>IMP00340</t>
        </is>
      </c>
      <c r="E8749" t="inlineStr">
        <is>
          <t>T102376</t>
        </is>
      </c>
      <c r="F8749" s="32" t="n">
        <v>32285873.36</v>
      </c>
      <c r="G8749" s="32" t="n">
        <v>3390016.7</v>
      </c>
    </row>
    <row r="8750">
      <c r="A8750" t="inlineStr">
        <is>
          <t>L0219827</t>
        </is>
      </c>
      <c r="B8750" t="inlineStr">
        <is>
          <t>2026-05-18</t>
        </is>
      </c>
      <c r="C8750" t="inlineStr">
        <is>
          <t>home_use</t>
        </is>
      </c>
      <c r="D8750" t="inlineStr">
        <is>
          <t>IMP00457</t>
        </is>
      </c>
      <c r="E8750" t="inlineStr">
        <is>
          <t>T103192</t>
        </is>
      </c>
      <c r="F8750" s="32" t="n">
        <v>511042.01</v>
      </c>
      <c r="G8750" s="32" t="n">
        <v>66435.46000000001</v>
      </c>
    </row>
    <row r="8751">
      <c r="A8751" t="inlineStr">
        <is>
          <t>L0219831</t>
        </is>
      </c>
      <c r="B8751" t="inlineStr">
        <is>
          <t>2026-05-18</t>
        </is>
      </c>
      <c r="C8751" t="inlineStr">
        <is>
          <t>home_use</t>
        </is>
      </c>
      <c r="D8751" t="inlineStr">
        <is>
          <t>IMP00519</t>
        </is>
      </c>
      <c r="E8751" t="inlineStr">
        <is>
          <t>T103629</t>
        </is>
      </c>
      <c r="F8751" s="32" t="n">
        <v>10345190.31</v>
      </c>
      <c r="G8751" s="32" t="n">
        <v>1086244.98</v>
      </c>
    </row>
    <row r="8752">
      <c r="A8752" t="inlineStr">
        <is>
          <t>L0219832</t>
        </is>
      </c>
      <c r="B8752" t="inlineStr">
        <is>
          <t>2026-05-18</t>
        </is>
      </c>
      <c r="C8752" t="inlineStr">
        <is>
          <t>home_use</t>
        </is>
      </c>
      <c r="D8752" t="inlineStr">
        <is>
          <t>IMP00519</t>
        </is>
      </c>
      <c r="E8752" t="inlineStr">
        <is>
          <t>T103629</t>
        </is>
      </c>
      <c r="F8752" s="32" t="n">
        <v>31659563.17</v>
      </c>
      <c r="G8752" s="32" t="n">
        <v>3165956.32</v>
      </c>
    </row>
    <row r="8753">
      <c r="A8753" t="inlineStr">
        <is>
          <t>L0219861</t>
        </is>
      </c>
      <c r="B8753" t="inlineStr">
        <is>
          <t>2026-05-18</t>
        </is>
      </c>
      <c r="C8753" t="inlineStr">
        <is>
          <t>home_use</t>
        </is>
      </c>
      <c r="D8753" t="inlineStr">
        <is>
          <t>IMP00643</t>
        </is>
      </c>
      <c r="E8753" t="inlineStr">
        <is>
          <t>T104498</t>
        </is>
      </c>
      <c r="F8753" s="32" t="n">
        <v>703277.24</v>
      </c>
      <c r="G8753" s="32" t="n">
        <v>70327.72</v>
      </c>
    </row>
    <row r="8754">
      <c r="A8754" t="inlineStr">
        <is>
          <t>L0219862</t>
        </is>
      </c>
      <c r="B8754" t="inlineStr">
        <is>
          <t>2026-05-18</t>
        </is>
      </c>
      <c r="C8754" t="inlineStr">
        <is>
          <t>home_use</t>
        </is>
      </c>
      <c r="D8754" t="inlineStr">
        <is>
          <t>IMP00643</t>
        </is>
      </c>
      <c r="E8754" t="inlineStr">
        <is>
          <t>T104498</t>
        </is>
      </c>
      <c r="F8754" s="32" t="n">
        <v>669482.9300000001</v>
      </c>
      <c r="G8754" s="32" t="n">
        <v>66948.28999999999</v>
      </c>
    </row>
    <row r="8755">
      <c r="A8755" t="inlineStr">
        <is>
          <t>L0219865</t>
        </is>
      </c>
      <c r="B8755" t="inlineStr">
        <is>
          <t>2026-05-18</t>
        </is>
      </c>
      <c r="C8755" t="inlineStr">
        <is>
          <t>home_use</t>
        </is>
      </c>
      <c r="D8755" t="inlineStr">
        <is>
          <t>IMP00643</t>
        </is>
      </c>
      <c r="E8755" t="inlineStr">
        <is>
          <t>T104498</t>
        </is>
      </c>
      <c r="F8755" s="32" t="n">
        <v>263967.27</v>
      </c>
      <c r="G8755" s="32" t="n">
        <v>26396.73</v>
      </c>
    </row>
    <row r="8756">
      <c r="A8756" t="inlineStr">
        <is>
          <t>L0219880</t>
        </is>
      </c>
      <c r="B8756" t="inlineStr">
        <is>
          <t>2026-05-18</t>
        </is>
      </c>
      <c r="C8756" t="inlineStr">
        <is>
          <t>home_use</t>
        </is>
      </c>
      <c r="D8756" t="inlineStr">
        <is>
          <t>IMP00753</t>
        </is>
      </c>
      <c r="E8756" t="inlineStr">
        <is>
          <t>T105264</t>
        </is>
      </c>
      <c r="F8756" s="32" t="n">
        <v>594623.0699999999</v>
      </c>
      <c r="G8756" s="32" t="n">
        <v>59462.31</v>
      </c>
    </row>
    <row r="8757">
      <c r="A8757" t="inlineStr">
        <is>
          <t>L0219881</t>
        </is>
      </c>
      <c r="B8757" t="inlineStr">
        <is>
          <t>2026-05-18</t>
        </is>
      </c>
      <c r="C8757" t="inlineStr">
        <is>
          <t>home_use</t>
        </is>
      </c>
      <c r="D8757" t="inlineStr">
        <is>
          <t>IMP00753</t>
        </is>
      </c>
      <c r="E8757" t="inlineStr">
        <is>
          <t>T105264</t>
        </is>
      </c>
      <c r="F8757" s="32" t="n">
        <v>170487.42</v>
      </c>
      <c r="G8757" s="32" t="n">
        <v>20458.49</v>
      </c>
    </row>
    <row r="8758">
      <c r="A8758" t="inlineStr">
        <is>
          <t>L0219882</t>
        </is>
      </c>
      <c r="B8758" t="inlineStr">
        <is>
          <t>2026-05-18</t>
        </is>
      </c>
      <c r="C8758" t="inlineStr">
        <is>
          <t>home_use</t>
        </is>
      </c>
      <c r="D8758" t="inlineStr">
        <is>
          <t>IMP00753</t>
        </is>
      </c>
      <c r="E8758" t="inlineStr">
        <is>
          <t>T105264</t>
        </is>
      </c>
      <c r="F8758" s="32" t="n">
        <v>142120.08</v>
      </c>
      <c r="G8758" s="32" t="n">
        <v>14922.61</v>
      </c>
    </row>
    <row r="8759">
      <c r="A8759" t="inlineStr">
        <is>
          <t>L0219900</t>
        </is>
      </c>
      <c r="B8759" t="inlineStr">
        <is>
          <t>2026-05-18</t>
        </is>
      </c>
      <c r="C8759" t="inlineStr">
        <is>
          <t>home_use</t>
        </is>
      </c>
      <c r="D8759" t="inlineStr">
        <is>
          <t>IMP00892</t>
        </is>
      </c>
      <c r="E8759" t="inlineStr">
        <is>
          <t>T106240</t>
        </is>
      </c>
      <c r="F8759" s="32" t="n">
        <v>673619.74</v>
      </c>
      <c r="G8759" s="32" t="n">
        <v>70730.07000000001</v>
      </c>
    </row>
    <row r="8760">
      <c r="A8760" t="inlineStr">
        <is>
          <t>L0219908</t>
        </is>
      </c>
      <c r="B8760" t="inlineStr">
        <is>
          <t>2026-05-18</t>
        </is>
      </c>
      <c r="C8760" t="inlineStr">
        <is>
          <t>home_use</t>
        </is>
      </c>
      <c r="D8760" t="inlineStr">
        <is>
          <t>IMP00926</t>
        </is>
      </c>
      <c r="E8760" t="inlineStr">
        <is>
          <t>T106477</t>
        </is>
      </c>
      <c r="F8760" s="32" t="n">
        <v>795778.21</v>
      </c>
      <c r="G8760" s="32" t="n">
        <v>95493.39</v>
      </c>
    </row>
    <row r="8761">
      <c r="A8761" t="inlineStr">
        <is>
          <t>L0219909</t>
        </is>
      </c>
      <c r="B8761" t="inlineStr">
        <is>
          <t>2026-05-18</t>
        </is>
      </c>
      <c r="C8761" t="inlineStr">
        <is>
          <t>home_use</t>
        </is>
      </c>
      <c r="D8761" t="inlineStr">
        <is>
          <t>IMP00926</t>
        </is>
      </c>
      <c r="E8761" t="inlineStr">
        <is>
          <t>T106477</t>
        </is>
      </c>
      <c r="F8761" s="32" t="n">
        <v>7550970.86</v>
      </c>
      <c r="G8761" s="32" t="n">
        <v>755097.09</v>
      </c>
    </row>
    <row r="8762">
      <c r="A8762" t="inlineStr">
        <is>
          <t>L0219910</t>
        </is>
      </c>
      <c r="B8762" t="inlineStr">
        <is>
          <t>2026-05-18</t>
        </is>
      </c>
      <c r="C8762" t="inlineStr">
        <is>
          <t>home_use</t>
        </is>
      </c>
      <c r="D8762" t="inlineStr">
        <is>
          <t>IMP00926</t>
        </is>
      </c>
      <c r="E8762" t="inlineStr">
        <is>
          <t>T106477</t>
        </is>
      </c>
      <c r="F8762" s="32" t="n">
        <v>901738.0699999999</v>
      </c>
      <c r="G8762" s="32" t="n">
        <v>108208.57</v>
      </c>
    </row>
    <row r="8763">
      <c r="A8763" t="inlineStr">
        <is>
          <t>L0219913</t>
        </is>
      </c>
      <c r="B8763" t="inlineStr">
        <is>
          <t>2026-05-18</t>
        </is>
      </c>
      <c r="C8763" t="inlineStr">
        <is>
          <t>home_use</t>
        </is>
      </c>
      <c r="D8763" t="inlineStr">
        <is>
          <t>IMP00926</t>
        </is>
      </c>
      <c r="E8763" t="inlineStr">
        <is>
          <t>T106477</t>
        </is>
      </c>
      <c r="F8763" s="32" t="n">
        <v>16056839.52</v>
      </c>
      <c r="G8763" s="32" t="n">
        <v>1685968.15</v>
      </c>
    </row>
    <row r="8764">
      <c r="A8764" t="inlineStr">
        <is>
          <t>L0219914</t>
        </is>
      </c>
      <c r="B8764" t="inlineStr">
        <is>
          <t>2026-05-18</t>
        </is>
      </c>
      <c r="C8764" t="inlineStr">
        <is>
          <t>home_use</t>
        </is>
      </c>
      <c r="D8764" t="inlineStr">
        <is>
          <t>IMP00926</t>
        </is>
      </c>
      <c r="E8764" t="inlineStr">
        <is>
          <t>T106477</t>
        </is>
      </c>
      <c r="F8764" s="32" t="n">
        <v>16721118.26</v>
      </c>
      <c r="G8764" s="32" t="n">
        <v>1755717.42</v>
      </c>
    </row>
    <row r="8765">
      <c r="A8765" t="inlineStr">
        <is>
          <t>L0219916</t>
        </is>
      </c>
      <c r="B8765" t="inlineStr">
        <is>
          <t>2026-05-18</t>
        </is>
      </c>
      <c r="C8765" t="inlineStr">
        <is>
          <t>home_use</t>
        </is>
      </c>
      <c r="D8765" t="inlineStr">
        <is>
          <t>IMP00950</t>
        </is>
      </c>
      <c r="F8765" s="32" t="n">
        <v>1659453.03</v>
      </c>
      <c r="G8765" s="32" t="n">
        <v>202453.27</v>
      </c>
    </row>
    <row r="8766">
      <c r="A8766" t="inlineStr">
        <is>
          <t>L0219917</t>
        </is>
      </c>
      <c r="B8766" t="inlineStr">
        <is>
          <t>2026-05-18</t>
        </is>
      </c>
      <c r="C8766" t="inlineStr">
        <is>
          <t>home_use</t>
        </is>
      </c>
      <c r="D8766" t="inlineStr">
        <is>
          <t>IMP00950</t>
        </is>
      </c>
      <c r="F8766" s="32" t="n">
        <v>2111593.51</v>
      </c>
      <c r="G8766" s="32" t="n">
        <v>274507.16</v>
      </c>
    </row>
    <row r="8767">
      <c r="A8767" t="inlineStr">
        <is>
          <t>L0219923</t>
        </is>
      </c>
      <c r="B8767" t="inlineStr">
        <is>
          <t>2026-05-18</t>
        </is>
      </c>
      <c r="C8767" t="inlineStr">
        <is>
          <t>home_use</t>
        </is>
      </c>
      <c r="D8767" t="inlineStr">
        <is>
          <t>IMP00999</t>
        </is>
      </c>
      <c r="E8767" t="inlineStr">
        <is>
          <t>T106987</t>
        </is>
      </c>
      <c r="F8767" s="32" t="n">
        <v>5744221.39</v>
      </c>
      <c r="G8767" s="32" t="n">
        <v>603143.25</v>
      </c>
    </row>
    <row r="8768">
      <c r="A8768" t="inlineStr">
        <is>
          <t>L0219924</t>
        </is>
      </c>
      <c r="B8768" t="inlineStr">
        <is>
          <t>2026-05-18</t>
        </is>
      </c>
      <c r="C8768" t="inlineStr">
        <is>
          <t>warehouse_out</t>
        </is>
      </c>
      <c r="D8768" t="inlineStr">
        <is>
          <t>IMP00999</t>
        </is>
      </c>
      <c r="E8768" t="inlineStr">
        <is>
          <t>T106987</t>
        </is>
      </c>
      <c r="F8768" s="32" t="n">
        <v>3787012.96</v>
      </c>
      <c r="G8768" s="32" t="n">
        <v>397636.36</v>
      </c>
    </row>
    <row r="8769">
      <c r="A8769" t="inlineStr">
        <is>
          <t>L0219929</t>
        </is>
      </c>
      <c r="B8769" t="inlineStr">
        <is>
          <t>2026-05-18</t>
        </is>
      </c>
      <c r="C8769" t="inlineStr">
        <is>
          <t>home_use</t>
        </is>
      </c>
      <c r="D8769" t="inlineStr">
        <is>
          <t>IMP01037</t>
        </is>
      </c>
      <c r="E8769" t="inlineStr">
        <is>
          <t>T107258</t>
        </is>
      </c>
      <c r="F8769" s="32" t="n">
        <v>6210301.51</v>
      </c>
      <c r="G8769" s="32" t="n">
        <v>621030.15</v>
      </c>
    </row>
    <row r="8770">
      <c r="A8770" t="inlineStr">
        <is>
          <t>L0219930</t>
        </is>
      </c>
      <c r="B8770" t="inlineStr">
        <is>
          <t>2026-05-18</t>
        </is>
      </c>
      <c r="C8770" t="inlineStr">
        <is>
          <t>home_use</t>
        </is>
      </c>
      <c r="D8770" t="inlineStr">
        <is>
          <t>IMP01037</t>
        </is>
      </c>
      <c r="E8770" t="inlineStr">
        <is>
          <t>T107258</t>
        </is>
      </c>
      <c r="F8770" s="32" t="n">
        <v>1039791.9</v>
      </c>
      <c r="G8770" s="32" t="n">
        <v>103979.19</v>
      </c>
    </row>
    <row r="8771">
      <c r="A8771" t="inlineStr">
        <is>
          <t>L0219933</t>
        </is>
      </c>
      <c r="B8771" t="inlineStr">
        <is>
          <t>2026-05-18</t>
        </is>
      </c>
      <c r="C8771" t="inlineStr">
        <is>
          <t>home_use</t>
        </is>
      </c>
      <c r="D8771" t="inlineStr">
        <is>
          <t>IMP01037</t>
        </is>
      </c>
      <c r="E8771" t="inlineStr">
        <is>
          <t>T107258</t>
        </is>
      </c>
      <c r="F8771" s="32" t="n">
        <v>324700.14</v>
      </c>
      <c r="G8771" s="32" t="n">
        <v>38964.02</v>
      </c>
    </row>
    <row r="8772">
      <c r="A8772" t="inlineStr">
        <is>
          <t>L0219943</t>
        </is>
      </c>
      <c r="B8772" t="inlineStr">
        <is>
          <t>2026-05-18</t>
        </is>
      </c>
      <c r="C8772" t="inlineStr">
        <is>
          <t>home_use</t>
        </is>
      </c>
      <c r="D8772" t="inlineStr">
        <is>
          <t>IMP01089</t>
        </is>
      </c>
      <c r="E8772" t="inlineStr">
        <is>
          <t>T107617</t>
        </is>
      </c>
      <c r="F8772" s="32" t="n">
        <v>1092857.77</v>
      </c>
      <c r="G8772" s="32" t="n">
        <v>114750.07</v>
      </c>
    </row>
    <row r="8773">
      <c r="A8773" t="inlineStr">
        <is>
          <t>L0219954</t>
        </is>
      </c>
      <c r="B8773" t="inlineStr">
        <is>
          <t>2026-05-18</t>
        </is>
      </c>
      <c r="C8773" t="inlineStr">
        <is>
          <t>home_use</t>
        </is>
      </c>
      <c r="D8773" t="inlineStr">
        <is>
          <t>IMP01142</t>
        </is>
      </c>
      <c r="E8773" t="inlineStr">
        <is>
          <t>T107992</t>
        </is>
      </c>
      <c r="F8773" s="32" t="n">
        <v>1815352.29</v>
      </c>
      <c r="G8773" s="32" t="n">
        <v>203319.46</v>
      </c>
    </row>
    <row r="8774">
      <c r="A8774" t="inlineStr">
        <is>
          <t>L0219955</t>
        </is>
      </c>
      <c r="B8774" t="inlineStr">
        <is>
          <t>2026-05-18</t>
        </is>
      </c>
      <c r="C8774" t="inlineStr">
        <is>
          <t>home_use</t>
        </is>
      </c>
      <c r="D8774" t="inlineStr">
        <is>
          <t>IMP01142</t>
        </is>
      </c>
      <c r="E8774" t="inlineStr">
        <is>
          <t>T107992</t>
        </is>
      </c>
      <c r="F8774" s="32" t="n">
        <v>26510852.68</v>
      </c>
      <c r="G8774" s="32" t="n">
        <v>2651085.27</v>
      </c>
    </row>
    <row r="8775">
      <c r="A8775" t="inlineStr">
        <is>
          <t>L0219957</t>
        </is>
      </c>
      <c r="B8775" t="inlineStr">
        <is>
          <t>2026-05-18</t>
        </is>
      </c>
      <c r="C8775" t="inlineStr">
        <is>
          <t>home_use</t>
        </is>
      </c>
      <c r="D8775" t="inlineStr">
        <is>
          <t>IMP01142</t>
        </is>
      </c>
      <c r="E8775" t="inlineStr">
        <is>
          <t>T107992</t>
        </is>
      </c>
      <c r="F8775" s="32" t="n">
        <v>552350.67</v>
      </c>
      <c r="G8775" s="32" t="n">
        <v>61863.28</v>
      </c>
    </row>
    <row r="8776">
      <c r="A8776" t="inlineStr">
        <is>
          <t>L0219986</t>
        </is>
      </c>
      <c r="B8776" t="inlineStr">
        <is>
          <t>2026-05-18</t>
        </is>
      </c>
      <c r="C8776" t="inlineStr">
        <is>
          <t>warehouse_in</t>
        </is>
      </c>
      <c r="D8776" t="inlineStr">
        <is>
          <t>IMP01283</t>
        </is>
      </c>
      <c r="E8776" t="inlineStr">
        <is>
          <t>T108974</t>
        </is>
      </c>
      <c r="F8776" s="32" t="n">
        <v>206688.01</v>
      </c>
      <c r="G8776" s="32" t="n">
        <v>0</v>
      </c>
    </row>
    <row r="8777">
      <c r="A8777" t="inlineStr">
        <is>
          <t>L0219988</t>
        </is>
      </c>
      <c r="B8777" t="inlineStr">
        <is>
          <t>2026-05-18</t>
        </is>
      </c>
      <c r="C8777" t="inlineStr">
        <is>
          <t>home_use</t>
        </is>
      </c>
      <c r="D8777" t="inlineStr">
        <is>
          <t>IMP01310</t>
        </is>
      </c>
      <c r="E8777" t="inlineStr">
        <is>
          <t>T109167</t>
        </is>
      </c>
      <c r="F8777" s="32" t="n">
        <v>947379.29</v>
      </c>
      <c r="G8777" s="32" t="n">
        <v>101369.58</v>
      </c>
    </row>
    <row r="8778">
      <c r="A8778" t="inlineStr">
        <is>
          <t>L0219992</t>
        </is>
      </c>
      <c r="B8778" t="inlineStr">
        <is>
          <t>2026-05-18</t>
        </is>
      </c>
      <c r="C8778" t="inlineStr">
        <is>
          <t>home_use</t>
        </is>
      </c>
      <c r="D8778" t="inlineStr">
        <is>
          <t>IMP01310</t>
        </is>
      </c>
      <c r="E8778" t="inlineStr">
        <is>
          <t>T109167</t>
        </is>
      </c>
      <c r="F8778" s="32" t="n">
        <v>601298.03</v>
      </c>
      <c r="G8778" s="32" t="n">
        <v>64338.89</v>
      </c>
    </row>
    <row r="8779">
      <c r="A8779" t="inlineStr">
        <is>
          <t>L0219994</t>
        </is>
      </c>
      <c r="B8779" t="inlineStr">
        <is>
          <t>2026-05-18</t>
        </is>
      </c>
      <c r="C8779" t="inlineStr">
        <is>
          <t>re_export</t>
        </is>
      </c>
      <c r="D8779" t="inlineStr">
        <is>
          <t>IMP01315</t>
        </is>
      </c>
      <c r="E8779" t="inlineStr">
        <is>
          <t>T109203</t>
        </is>
      </c>
      <c r="F8779" s="32" t="n">
        <v>621119.76</v>
      </c>
      <c r="G8779" s="32" t="n">
        <v>0</v>
      </c>
    </row>
    <row r="8780">
      <c r="A8780" t="inlineStr">
        <is>
          <t>L0220031</t>
        </is>
      </c>
      <c r="B8780" t="inlineStr">
        <is>
          <t>2026-05-19</t>
        </is>
      </c>
      <c r="C8780" t="inlineStr">
        <is>
          <t>home_use</t>
        </is>
      </c>
      <c r="D8780" t="inlineStr">
        <is>
          <t>IMP00063</t>
        </is>
      </c>
      <c r="E8780" t="inlineStr">
        <is>
          <t>T100440</t>
        </is>
      </c>
      <c r="F8780" s="32" t="n">
        <v>1246034.18</v>
      </c>
      <c r="G8780" s="32" t="n">
        <v>133325.66</v>
      </c>
    </row>
    <row r="8781">
      <c r="A8781" t="inlineStr">
        <is>
          <t>L0220032</t>
        </is>
      </c>
      <c r="B8781" t="inlineStr">
        <is>
          <t>2026-05-19</t>
        </is>
      </c>
      <c r="C8781" t="inlineStr">
        <is>
          <t>home_use</t>
        </is>
      </c>
      <c r="D8781" t="inlineStr">
        <is>
          <t>IMP00063</t>
        </is>
      </c>
      <c r="E8781" t="inlineStr">
        <is>
          <t>T100440</t>
        </is>
      </c>
      <c r="F8781" s="32" t="n">
        <v>3907165.44</v>
      </c>
      <c r="G8781" s="32" t="n">
        <v>437602.53</v>
      </c>
    </row>
    <row r="8782">
      <c r="A8782" t="inlineStr">
        <is>
          <t>L0220033</t>
        </is>
      </c>
      <c r="B8782" t="inlineStr">
        <is>
          <t>2026-05-19</t>
        </is>
      </c>
      <c r="C8782" t="inlineStr">
        <is>
          <t>home_use</t>
        </is>
      </c>
      <c r="D8782" t="inlineStr">
        <is>
          <t>IMP00063</t>
        </is>
      </c>
      <c r="E8782" t="inlineStr">
        <is>
          <t>T100440</t>
        </is>
      </c>
      <c r="F8782" s="32" t="n">
        <v>1280445.91</v>
      </c>
      <c r="G8782" s="32" t="n">
        <v>137007.71</v>
      </c>
    </row>
    <row r="8783">
      <c r="A8783" t="inlineStr">
        <is>
          <t>L0220034</t>
        </is>
      </c>
      <c r="B8783" t="inlineStr">
        <is>
          <t>2026-05-19</t>
        </is>
      </c>
      <c r="C8783" t="inlineStr">
        <is>
          <t>home_use</t>
        </is>
      </c>
      <c r="D8783" t="inlineStr">
        <is>
          <t>IMP00063</t>
        </is>
      </c>
      <c r="E8783" t="inlineStr">
        <is>
          <t>T100440</t>
        </is>
      </c>
      <c r="F8783" s="32" t="n">
        <v>654162.91</v>
      </c>
      <c r="G8783" s="32" t="n">
        <v>69995.42999999999</v>
      </c>
    </row>
    <row r="8784">
      <c r="A8784" t="inlineStr">
        <is>
          <t>L0220035</t>
        </is>
      </c>
      <c r="B8784" t="inlineStr">
        <is>
          <t>2026-05-19</t>
        </is>
      </c>
      <c r="C8784" t="inlineStr">
        <is>
          <t>home_use</t>
        </is>
      </c>
      <c r="D8784" t="inlineStr">
        <is>
          <t>IMP00063</t>
        </is>
      </c>
      <c r="E8784" t="inlineStr">
        <is>
          <t>T100440</t>
        </is>
      </c>
      <c r="F8784" s="32" t="n">
        <v>424177.55</v>
      </c>
      <c r="G8784" s="32" t="n">
        <v>48780.42</v>
      </c>
    </row>
    <row r="8785">
      <c r="A8785" t="inlineStr">
        <is>
          <t>L0220037</t>
        </is>
      </c>
      <c r="B8785" t="inlineStr">
        <is>
          <t>2026-05-19</t>
        </is>
      </c>
      <c r="C8785" t="inlineStr">
        <is>
          <t>home_use</t>
        </is>
      </c>
      <c r="D8785" t="inlineStr">
        <is>
          <t>IMP00063</t>
        </is>
      </c>
      <c r="E8785" t="inlineStr">
        <is>
          <t>T100440</t>
        </is>
      </c>
      <c r="F8785" s="32" t="n">
        <v>4830336.41</v>
      </c>
      <c r="G8785" s="32" t="n">
        <v>627943.73</v>
      </c>
    </row>
    <row r="8786">
      <c r="A8786" t="inlineStr">
        <is>
          <t>L0220039</t>
        </is>
      </c>
      <c r="B8786" t="inlineStr">
        <is>
          <t>2026-05-19</t>
        </is>
      </c>
      <c r="C8786" t="inlineStr">
        <is>
          <t>temporary_admission</t>
        </is>
      </c>
      <c r="D8786" t="inlineStr">
        <is>
          <t>IMP00069</t>
        </is>
      </c>
      <c r="E8786" t="inlineStr">
        <is>
          <t>T100476</t>
        </is>
      </c>
      <c r="F8786" s="32" t="n">
        <v>1789687.59</v>
      </c>
      <c r="G8786" s="32" t="n">
        <v>0</v>
      </c>
    </row>
    <row r="8787">
      <c r="A8787" t="inlineStr">
        <is>
          <t>L0220065</t>
        </is>
      </c>
      <c r="B8787" t="inlineStr">
        <is>
          <t>2026-05-19</t>
        </is>
      </c>
      <c r="C8787" t="inlineStr">
        <is>
          <t>home_use</t>
        </is>
      </c>
      <c r="D8787" t="inlineStr">
        <is>
          <t>IMP00306</t>
        </is>
      </c>
      <c r="E8787" t="inlineStr">
        <is>
          <t>T102141</t>
        </is>
      </c>
      <c r="F8787" s="32" t="n">
        <v>916874.1</v>
      </c>
      <c r="G8787" s="32" t="n">
        <v>96271.78</v>
      </c>
    </row>
    <row r="8788">
      <c r="A8788" t="inlineStr">
        <is>
          <t>L0220088</t>
        </is>
      </c>
      <c r="B8788" t="inlineStr">
        <is>
          <t>2026-05-19</t>
        </is>
      </c>
      <c r="C8788" t="inlineStr">
        <is>
          <t>home_use</t>
        </is>
      </c>
      <c r="D8788" t="inlineStr">
        <is>
          <t>IMP00448</t>
        </is>
      </c>
      <c r="E8788" t="inlineStr">
        <is>
          <t>T103130</t>
        </is>
      </c>
      <c r="F8788" s="32" t="n">
        <v>23883390.64</v>
      </c>
      <c r="G8788" s="32" t="n">
        <v>2388339.06</v>
      </c>
    </row>
    <row r="8789">
      <c r="A8789" t="inlineStr">
        <is>
          <t>L0220093</t>
        </is>
      </c>
      <c r="B8789" t="inlineStr">
        <is>
          <t>2026-05-19</t>
        </is>
      </c>
      <c r="C8789" t="inlineStr">
        <is>
          <t>home_use</t>
        </is>
      </c>
      <c r="D8789" t="inlineStr">
        <is>
          <t>IMP00490</t>
        </is>
      </c>
      <c r="E8789" t="inlineStr">
        <is>
          <t>T103425</t>
        </is>
      </c>
      <c r="F8789" s="32" t="n">
        <v>10348189.58</v>
      </c>
      <c r="G8789" s="32" t="n">
        <v>1034818.96</v>
      </c>
    </row>
    <row r="8790">
      <c r="A8790" t="inlineStr">
        <is>
          <t>L0220118</t>
        </is>
      </c>
      <c r="B8790" t="inlineStr">
        <is>
          <t>2026-05-19</t>
        </is>
      </c>
      <c r="C8790" t="inlineStr">
        <is>
          <t>home_use</t>
        </is>
      </c>
      <c r="D8790" t="inlineStr">
        <is>
          <t>IMP00643</t>
        </is>
      </c>
      <c r="E8790" t="inlineStr">
        <is>
          <t>T104498</t>
        </is>
      </c>
      <c r="F8790" s="32" t="n">
        <v>422459.58</v>
      </c>
      <c r="G8790" s="32" t="n">
        <v>42245.96</v>
      </c>
    </row>
    <row r="8791">
      <c r="A8791" t="inlineStr">
        <is>
          <t>L0220119</t>
        </is>
      </c>
      <c r="B8791" t="inlineStr">
        <is>
          <t>2026-05-19</t>
        </is>
      </c>
      <c r="C8791" t="inlineStr">
        <is>
          <t>home_use</t>
        </is>
      </c>
      <c r="D8791" t="inlineStr">
        <is>
          <t>IMP00643</t>
        </is>
      </c>
      <c r="E8791" t="inlineStr">
        <is>
          <t>T104498</t>
        </is>
      </c>
      <c r="F8791" s="32" t="n">
        <v>437905.01</v>
      </c>
      <c r="G8791" s="32" t="n">
        <v>43790.5</v>
      </c>
    </row>
    <row r="8792">
      <c r="A8792" t="inlineStr">
        <is>
          <t>L0220120</t>
        </is>
      </c>
      <c r="B8792" t="inlineStr">
        <is>
          <t>2026-05-19</t>
        </is>
      </c>
      <c r="C8792" t="inlineStr">
        <is>
          <t>home_use</t>
        </is>
      </c>
      <c r="D8792" t="inlineStr">
        <is>
          <t>IMP00643</t>
        </is>
      </c>
      <c r="E8792" t="inlineStr">
        <is>
          <t>T104498</t>
        </is>
      </c>
      <c r="F8792" s="32" t="n">
        <v>1084089.61</v>
      </c>
      <c r="G8792" s="32" t="n">
        <v>108408.96</v>
      </c>
    </row>
    <row r="8793">
      <c r="A8793" t="inlineStr">
        <is>
          <t>L0220122</t>
        </is>
      </c>
      <c r="B8793" t="inlineStr">
        <is>
          <t>2026-05-19</t>
        </is>
      </c>
      <c r="C8793" t="inlineStr">
        <is>
          <t>home_use</t>
        </is>
      </c>
      <c r="D8793" t="inlineStr">
        <is>
          <t>IMP00643</t>
        </is>
      </c>
      <c r="E8793" t="inlineStr">
        <is>
          <t>T104498</t>
        </is>
      </c>
      <c r="F8793" s="32" t="n">
        <v>2058081.74</v>
      </c>
      <c r="G8793" s="32" t="n">
        <v>205808.17</v>
      </c>
    </row>
    <row r="8794">
      <c r="A8794" t="inlineStr">
        <is>
          <t>L0220123</t>
        </is>
      </c>
      <c r="B8794" t="inlineStr">
        <is>
          <t>2026-05-19</t>
        </is>
      </c>
      <c r="C8794" t="inlineStr">
        <is>
          <t>home_use</t>
        </is>
      </c>
      <c r="D8794" t="inlineStr">
        <is>
          <t>IMP00643</t>
        </is>
      </c>
      <c r="E8794" t="inlineStr">
        <is>
          <t>T104498</t>
        </is>
      </c>
      <c r="F8794" s="32" t="n">
        <v>557707.78</v>
      </c>
      <c r="G8794" s="32" t="n">
        <v>55770.78</v>
      </c>
    </row>
    <row r="8795">
      <c r="A8795" t="inlineStr">
        <is>
          <t>L0220145</t>
        </is>
      </c>
      <c r="B8795" t="inlineStr">
        <is>
          <t>2026-05-19</t>
        </is>
      </c>
      <c r="C8795" t="inlineStr">
        <is>
          <t>home_use</t>
        </is>
      </c>
      <c r="D8795" t="inlineStr">
        <is>
          <t>IMP00753</t>
        </is>
      </c>
      <c r="E8795" t="inlineStr">
        <is>
          <t>T105264</t>
        </is>
      </c>
      <c r="F8795" s="32" t="n">
        <v>904125.02</v>
      </c>
      <c r="G8795" s="32" t="n">
        <v>105782.63</v>
      </c>
    </row>
    <row r="8796">
      <c r="A8796" t="inlineStr">
        <is>
          <t>L0220157</t>
        </is>
      </c>
      <c r="B8796" t="inlineStr">
        <is>
          <t>2026-05-19</t>
        </is>
      </c>
      <c r="C8796" t="inlineStr">
        <is>
          <t>home_use</t>
        </is>
      </c>
      <c r="D8796" t="inlineStr">
        <is>
          <t>IMP00838</t>
        </is>
      </c>
      <c r="E8796" t="inlineStr">
        <is>
          <t>T105860</t>
        </is>
      </c>
      <c r="F8796" s="32" t="n">
        <v>331224.35</v>
      </c>
      <c r="G8796" s="32" t="n">
        <v>41403.04</v>
      </c>
    </row>
    <row r="8797">
      <c r="A8797" t="inlineStr">
        <is>
          <t>L0220177</t>
        </is>
      </c>
      <c r="B8797" t="inlineStr">
        <is>
          <t>2026-05-19</t>
        </is>
      </c>
      <c r="C8797" t="inlineStr">
        <is>
          <t>warehouse_out</t>
        </is>
      </c>
      <c r="D8797" t="inlineStr">
        <is>
          <t>IMP00926</t>
        </is>
      </c>
      <c r="E8797" t="inlineStr">
        <is>
          <t>T106477</t>
        </is>
      </c>
      <c r="F8797" s="32" t="n">
        <v>634660.4</v>
      </c>
      <c r="G8797" s="32" t="n">
        <v>76159.25</v>
      </c>
    </row>
    <row r="8798">
      <c r="A8798" t="inlineStr">
        <is>
          <t>L0220183</t>
        </is>
      </c>
      <c r="B8798" t="inlineStr">
        <is>
          <t>2026-05-19</t>
        </is>
      </c>
      <c r="C8798" t="inlineStr">
        <is>
          <t>home_use</t>
        </is>
      </c>
      <c r="D8798" t="inlineStr">
        <is>
          <t>IMP00950</t>
        </is>
      </c>
      <c r="F8798" s="32" t="n">
        <v>577851.77</v>
      </c>
      <c r="G8798" s="32" t="n">
        <v>75120.73</v>
      </c>
    </row>
    <row r="8799">
      <c r="A8799" t="inlineStr">
        <is>
          <t>L0220184</t>
        </is>
      </c>
      <c r="B8799" t="inlineStr">
        <is>
          <t>2026-05-19</t>
        </is>
      </c>
      <c r="C8799" t="inlineStr">
        <is>
          <t>home_use</t>
        </is>
      </c>
      <c r="D8799" t="inlineStr">
        <is>
          <t>IMP00950</t>
        </is>
      </c>
      <c r="F8799" s="32" t="n">
        <v>901729.4</v>
      </c>
      <c r="G8799" s="32" t="n">
        <v>105502.34</v>
      </c>
    </row>
    <row r="8800">
      <c r="A8800" t="inlineStr">
        <is>
          <t>L0220185</t>
        </is>
      </c>
      <c r="B8800" t="inlineStr">
        <is>
          <t>2026-05-19</t>
        </is>
      </c>
      <c r="C8800" t="inlineStr">
        <is>
          <t>home_use</t>
        </is>
      </c>
      <c r="D8800" t="inlineStr">
        <is>
          <t>IMP00950</t>
        </is>
      </c>
      <c r="F8800" s="32" t="n">
        <v>370792.65</v>
      </c>
      <c r="G8800" s="32" t="n">
        <v>46349.08</v>
      </c>
    </row>
    <row r="8801">
      <c r="A8801" t="inlineStr">
        <is>
          <t>L0220186</t>
        </is>
      </c>
      <c r="B8801" t="inlineStr">
        <is>
          <t>2026-05-19</t>
        </is>
      </c>
      <c r="C8801" t="inlineStr">
        <is>
          <t>home_use</t>
        </is>
      </c>
      <c r="D8801" t="inlineStr">
        <is>
          <t>IMP00950</t>
        </is>
      </c>
      <c r="F8801" s="32" t="n">
        <v>1481440.43</v>
      </c>
      <c r="G8801" s="32" t="n">
        <v>192587.26</v>
      </c>
    </row>
    <row r="8802">
      <c r="A8802" t="inlineStr">
        <is>
          <t>L0220200</t>
        </is>
      </c>
      <c r="B8802" t="inlineStr">
        <is>
          <t>2026-05-19</t>
        </is>
      </c>
      <c r="C8802" t="inlineStr">
        <is>
          <t>home_use</t>
        </is>
      </c>
      <c r="D8802" t="inlineStr">
        <is>
          <t>IMP01037</t>
        </is>
      </c>
      <c r="E8802" t="inlineStr">
        <is>
          <t>T107258</t>
        </is>
      </c>
      <c r="F8802" s="32" t="n">
        <v>872454.37</v>
      </c>
      <c r="G8802" s="32" t="n">
        <v>87245.44</v>
      </c>
    </row>
    <row r="8803">
      <c r="A8803" t="inlineStr">
        <is>
          <t>L0220211</t>
        </is>
      </c>
      <c r="B8803" t="inlineStr">
        <is>
          <t>2026-05-19</t>
        </is>
      </c>
      <c r="C8803" t="inlineStr">
        <is>
          <t>home_use</t>
        </is>
      </c>
      <c r="D8803" t="inlineStr">
        <is>
          <t>IMP01082</t>
        </is>
      </c>
      <c r="E8803" t="inlineStr">
        <is>
          <t>T107573</t>
        </is>
      </c>
      <c r="F8803" s="32" t="n">
        <v>3589162.5</v>
      </c>
      <c r="G8803" s="32" t="n">
        <v>430699.5</v>
      </c>
    </row>
    <row r="8804">
      <c r="A8804" t="inlineStr">
        <is>
          <t>L0220245</t>
        </is>
      </c>
      <c r="B8804" t="inlineStr">
        <is>
          <t>2026-05-19</t>
        </is>
      </c>
      <c r="C8804" t="inlineStr">
        <is>
          <t>home_use</t>
        </is>
      </c>
      <c r="D8804" t="inlineStr">
        <is>
          <t>IMP01242</t>
        </is>
      </c>
      <c r="E8804" t="inlineStr">
        <is>
          <t>T108692</t>
        </is>
      </c>
      <c r="F8804" s="32" t="n">
        <v>5736846.97</v>
      </c>
      <c r="G8804" s="32" t="n">
        <v>602368.9300000001</v>
      </c>
    </row>
    <row r="8805">
      <c r="A8805" t="inlineStr">
        <is>
          <t>L0220257</t>
        </is>
      </c>
      <c r="B8805" t="inlineStr">
        <is>
          <t>2026-05-19</t>
        </is>
      </c>
      <c r="C8805" t="inlineStr">
        <is>
          <t>home_use</t>
        </is>
      </c>
      <c r="D8805" t="inlineStr">
        <is>
          <t>IMP01310</t>
        </is>
      </c>
      <c r="E8805" t="inlineStr">
        <is>
          <t>T109167</t>
        </is>
      </c>
      <c r="F8805" s="32" t="n">
        <v>388664.82</v>
      </c>
      <c r="G8805" s="32" t="n">
        <v>41587.14</v>
      </c>
    </row>
    <row r="8806">
      <c r="A8806" t="inlineStr">
        <is>
          <t>L0220258</t>
        </is>
      </c>
      <c r="B8806" t="inlineStr">
        <is>
          <t>2026-05-19</t>
        </is>
      </c>
      <c r="C8806" t="inlineStr">
        <is>
          <t>home_use</t>
        </is>
      </c>
      <c r="D8806" t="inlineStr">
        <is>
          <t>IMP01310</t>
        </is>
      </c>
      <c r="E8806" t="inlineStr">
        <is>
          <t>T109167</t>
        </is>
      </c>
      <c r="F8806" s="32" t="n">
        <v>760129.1899999999</v>
      </c>
      <c r="G8806" s="32" t="n">
        <v>76012.92</v>
      </c>
    </row>
    <row r="8807">
      <c r="A8807" t="inlineStr">
        <is>
          <t>L0220259</t>
        </is>
      </c>
      <c r="B8807" t="inlineStr">
        <is>
          <t>2026-05-19</t>
        </is>
      </c>
      <c r="C8807" t="inlineStr">
        <is>
          <t>home_use</t>
        </is>
      </c>
      <c r="D8807" t="inlineStr">
        <is>
          <t>IMP01310</t>
        </is>
      </c>
      <c r="E8807" t="inlineStr">
        <is>
          <t>T109167</t>
        </is>
      </c>
      <c r="F8807" s="32" t="n">
        <v>308405.68</v>
      </c>
      <c r="G8807" s="32" t="n">
        <v>38550.71</v>
      </c>
    </row>
    <row r="8808">
      <c r="A8808" t="inlineStr">
        <is>
          <t>L0220260</t>
        </is>
      </c>
      <c r="B8808" t="inlineStr">
        <is>
          <t>2026-05-19</t>
        </is>
      </c>
      <c r="C8808" t="inlineStr">
        <is>
          <t>home_use</t>
        </is>
      </c>
      <c r="D8808" t="inlineStr">
        <is>
          <t>IMP01310</t>
        </is>
      </c>
      <c r="E8808" t="inlineStr">
        <is>
          <t>T109167</t>
        </is>
      </c>
      <c r="F8808" s="32" t="n">
        <v>474362.23</v>
      </c>
      <c r="G8808" s="32" t="n">
        <v>50756.76</v>
      </c>
    </row>
    <row r="8809">
      <c r="A8809" t="inlineStr">
        <is>
          <t>L0220262</t>
        </is>
      </c>
      <c r="B8809" t="inlineStr">
        <is>
          <t>2026-05-19</t>
        </is>
      </c>
      <c r="C8809" t="inlineStr">
        <is>
          <t>home_use</t>
        </is>
      </c>
      <c r="D8809" t="inlineStr">
        <is>
          <t>IMP01310</t>
        </is>
      </c>
      <c r="E8809" t="inlineStr">
        <is>
          <t>T109167</t>
        </is>
      </c>
      <c r="F8809" s="32" t="n">
        <v>649302.91</v>
      </c>
      <c r="G8809" s="32" t="n">
        <v>69475.41</v>
      </c>
    </row>
    <row r="8810">
      <c r="A8810" t="inlineStr">
        <is>
          <t>L0220263</t>
        </is>
      </c>
      <c r="B8810" t="inlineStr">
        <is>
          <t>2026-05-19</t>
        </is>
      </c>
      <c r="C8810" t="inlineStr">
        <is>
          <t>home_use</t>
        </is>
      </c>
      <c r="D8810" t="inlineStr">
        <is>
          <t>IMP01310</t>
        </is>
      </c>
      <c r="E8810" t="inlineStr">
        <is>
          <t>T109167</t>
        </is>
      </c>
      <c r="F8810" s="32" t="n">
        <v>2630177</v>
      </c>
      <c r="G8810" s="32" t="n">
        <v>341923.01</v>
      </c>
    </row>
    <row r="8811">
      <c r="A8811" t="inlineStr">
        <is>
          <t>L0220264</t>
        </is>
      </c>
      <c r="B8811" t="inlineStr">
        <is>
          <t>2026-05-19</t>
        </is>
      </c>
      <c r="C8811" t="inlineStr">
        <is>
          <t>home_use</t>
        </is>
      </c>
      <c r="D8811" t="inlineStr">
        <is>
          <t>IMP01310</t>
        </is>
      </c>
      <c r="E8811" t="inlineStr">
        <is>
          <t>T109167</t>
        </is>
      </c>
      <c r="F8811" s="32" t="n">
        <v>4405956.77</v>
      </c>
      <c r="G8811" s="32" t="n">
        <v>572774.38</v>
      </c>
    </row>
    <row r="8812">
      <c r="A8812" t="inlineStr">
        <is>
          <t>L0220265</t>
        </is>
      </c>
      <c r="B8812" t="inlineStr">
        <is>
          <t>2026-05-19</t>
        </is>
      </c>
      <c r="C8812" t="inlineStr">
        <is>
          <t>home_use</t>
        </is>
      </c>
      <c r="D8812" t="inlineStr">
        <is>
          <t>IMP01310</t>
        </is>
      </c>
      <c r="E8812" t="inlineStr">
        <is>
          <t>T109167</t>
        </is>
      </c>
      <c r="F8812" s="32" t="n">
        <v>998667.87</v>
      </c>
      <c r="G8812" s="32" t="n">
        <v>106857.46</v>
      </c>
    </row>
    <row r="8813">
      <c r="A8813" t="inlineStr">
        <is>
          <t>L0220303</t>
        </is>
      </c>
      <c r="B8813" t="inlineStr">
        <is>
          <t>2026-05-20</t>
        </is>
      </c>
      <c r="C8813" t="inlineStr">
        <is>
          <t>home_use</t>
        </is>
      </c>
      <c r="D8813" t="inlineStr">
        <is>
          <t>IMP00063</t>
        </is>
      </c>
      <c r="E8813" t="inlineStr">
        <is>
          <t>T100440</t>
        </is>
      </c>
      <c r="F8813" s="32" t="n">
        <v>967747.7</v>
      </c>
      <c r="G8813" s="32" t="n">
        <v>103549</v>
      </c>
    </row>
    <row r="8814">
      <c r="A8814" t="inlineStr">
        <is>
          <t>L0220304</t>
        </is>
      </c>
      <c r="B8814" t="inlineStr">
        <is>
          <t>2026-05-20</t>
        </is>
      </c>
      <c r="C8814" t="inlineStr">
        <is>
          <t>home_use</t>
        </is>
      </c>
      <c r="D8814" t="inlineStr">
        <is>
          <t>IMP00063</t>
        </is>
      </c>
      <c r="E8814" t="inlineStr">
        <is>
          <t>T100440</t>
        </is>
      </c>
      <c r="F8814" s="32" t="n">
        <v>2191388.21</v>
      </c>
      <c r="G8814" s="32" t="n">
        <v>284880.47</v>
      </c>
    </row>
    <row r="8815">
      <c r="A8815" t="inlineStr">
        <is>
          <t>L0220305</t>
        </is>
      </c>
      <c r="B8815" t="inlineStr">
        <is>
          <t>2026-05-20</t>
        </is>
      </c>
      <c r="C8815" t="inlineStr">
        <is>
          <t>home_use</t>
        </is>
      </c>
      <c r="D8815" t="inlineStr">
        <is>
          <t>IMP00063</t>
        </is>
      </c>
      <c r="E8815" t="inlineStr">
        <is>
          <t>T100440</t>
        </is>
      </c>
      <c r="F8815" s="32" t="n">
        <v>6114014.67</v>
      </c>
      <c r="G8815" s="32" t="n">
        <v>623629.5</v>
      </c>
    </row>
    <row r="8816">
      <c r="A8816" t="inlineStr">
        <is>
          <t>L0220306</t>
        </is>
      </c>
      <c r="B8816" t="inlineStr">
        <is>
          <t>2026-05-20</t>
        </is>
      </c>
      <c r="C8816" t="inlineStr">
        <is>
          <t>home_use</t>
        </is>
      </c>
      <c r="D8816" t="inlineStr">
        <is>
          <t>IMP00063</t>
        </is>
      </c>
      <c r="E8816" t="inlineStr">
        <is>
          <t>T100440</t>
        </is>
      </c>
      <c r="F8816" s="32" t="n">
        <v>330500</v>
      </c>
      <c r="G8816" s="32" t="n">
        <v>38007.5</v>
      </c>
    </row>
    <row r="8817">
      <c r="A8817" t="inlineStr">
        <is>
          <t>L0220307</t>
        </is>
      </c>
      <c r="B8817" t="inlineStr">
        <is>
          <t>2026-05-20</t>
        </is>
      </c>
      <c r="C8817" t="inlineStr">
        <is>
          <t>warehouse_out</t>
        </is>
      </c>
      <c r="D8817" t="inlineStr">
        <is>
          <t>IMP00063</t>
        </is>
      </c>
      <c r="E8817" t="inlineStr">
        <is>
          <t>T100440</t>
        </is>
      </c>
      <c r="F8817" s="32" t="n">
        <v>642850.48</v>
      </c>
      <c r="G8817" s="32" t="n">
        <v>73927.81</v>
      </c>
    </row>
    <row r="8818">
      <c r="A8818" t="inlineStr">
        <is>
          <t>L0220308</t>
        </is>
      </c>
      <c r="B8818" t="inlineStr">
        <is>
          <t>2026-05-20</t>
        </is>
      </c>
      <c r="C8818" t="inlineStr">
        <is>
          <t>home_use</t>
        </is>
      </c>
      <c r="D8818" t="inlineStr">
        <is>
          <t>IMP00063</t>
        </is>
      </c>
      <c r="E8818" t="inlineStr">
        <is>
          <t>T100440</t>
        </is>
      </c>
      <c r="F8818" s="32" t="n">
        <v>3660669</v>
      </c>
      <c r="G8818" s="32" t="n">
        <v>475886.97</v>
      </c>
    </row>
    <row r="8819">
      <c r="A8819" t="inlineStr">
        <is>
          <t>L0220309</t>
        </is>
      </c>
      <c r="B8819" t="inlineStr">
        <is>
          <t>2026-05-20</t>
        </is>
      </c>
      <c r="C8819" t="inlineStr">
        <is>
          <t>home_use</t>
        </is>
      </c>
      <c r="D8819" t="inlineStr">
        <is>
          <t>IMP00063</t>
        </is>
      </c>
      <c r="E8819" t="inlineStr">
        <is>
          <t>T100440</t>
        </is>
      </c>
      <c r="F8819" s="32" t="n">
        <v>5397860.6</v>
      </c>
      <c r="G8819" s="32" t="n">
        <v>604560.39</v>
      </c>
    </row>
    <row r="8820">
      <c r="A8820" t="inlineStr">
        <is>
          <t>L0220310</t>
        </is>
      </c>
      <c r="B8820" t="inlineStr">
        <is>
          <t>2026-05-20</t>
        </is>
      </c>
      <c r="C8820" t="inlineStr">
        <is>
          <t>home_use</t>
        </is>
      </c>
      <c r="D8820" t="inlineStr">
        <is>
          <t>IMP00063</t>
        </is>
      </c>
      <c r="E8820" t="inlineStr">
        <is>
          <t>T100440</t>
        </is>
      </c>
      <c r="F8820" s="32" t="n">
        <v>3088626.52</v>
      </c>
      <c r="G8820" s="32" t="n">
        <v>401521.45</v>
      </c>
    </row>
    <row r="8821">
      <c r="A8821" t="inlineStr">
        <is>
          <t>L0220311</t>
        </is>
      </c>
      <c r="B8821" t="inlineStr">
        <is>
          <t>2026-05-20</t>
        </is>
      </c>
      <c r="C8821" t="inlineStr">
        <is>
          <t>home_use</t>
        </is>
      </c>
      <c r="D8821" t="inlineStr">
        <is>
          <t>IMP00063</t>
        </is>
      </c>
      <c r="E8821" t="inlineStr">
        <is>
          <t>T100440</t>
        </is>
      </c>
      <c r="F8821" s="32" t="n">
        <v>549200.53</v>
      </c>
      <c r="G8821" s="32" t="n">
        <v>63158.06</v>
      </c>
    </row>
    <row r="8822">
      <c r="A8822" t="inlineStr">
        <is>
          <t>L0220312</t>
        </is>
      </c>
      <c r="B8822" t="inlineStr">
        <is>
          <t>2026-05-20</t>
        </is>
      </c>
      <c r="C8822" t="inlineStr">
        <is>
          <t>home_use</t>
        </is>
      </c>
      <c r="D8822" t="inlineStr">
        <is>
          <t>IMP00063</t>
        </is>
      </c>
      <c r="E8822" t="inlineStr">
        <is>
          <t>T100440</t>
        </is>
      </c>
      <c r="F8822" s="32" t="n">
        <v>834734.67</v>
      </c>
      <c r="G8822" s="32" t="n">
        <v>95994.49000000001</v>
      </c>
    </row>
    <row r="8823">
      <c r="A8823" t="inlineStr">
        <is>
          <t>L0220319</t>
        </is>
      </c>
      <c r="B8823" t="inlineStr">
        <is>
          <t>2026-05-20</t>
        </is>
      </c>
      <c r="C8823" t="inlineStr">
        <is>
          <t>re_export</t>
        </is>
      </c>
      <c r="D8823" t="inlineStr">
        <is>
          <t>IMP00105</t>
        </is>
      </c>
      <c r="E8823" t="inlineStr">
        <is>
          <t>T100729</t>
        </is>
      </c>
      <c r="F8823" s="32" t="n">
        <v>57962.07</v>
      </c>
      <c r="G8823" s="32" t="n">
        <v>0</v>
      </c>
    </row>
    <row r="8824">
      <c r="A8824" t="inlineStr">
        <is>
          <t>L0220331</t>
        </is>
      </c>
      <c r="B8824" t="inlineStr">
        <is>
          <t>2026-05-20</t>
        </is>
      </c>
      <c r="C8824" t="inlineStr">
        <is>
          <t>home_use</t>
        </is>
      </c>
      <c r="D8824" t="inlineStr">
        <is>
          <t>IMP00156</t>
        </is>
      </c>
      <c r="F8824" s="32" t="n">
        <v>1184378.95</v>
      </c>
      <c r="G8824" s="32" t="n">
        <v>153969.26</v>
      </c>
    </row>
    <row r="8825">
      <c r="A8825" t="inlineStr">
        <is>
          <t>L0220341</t>
        </is>
      </c>
      <c r="B8825" t="inlineStr">
        <is>
          <t>2026-05-20</t>
        </is>
      </c>
      <c r="C8825" t="inlineStr">
        <is>
          <t>home_use</t>
        </is>
      </c>
      <c r="D8825" t="inlineStr">
        <is>
          <t>IMP00222</t>
        </is>
      </c>
      <c r="E8825" t="inlineStr">
        <is>
          <t>T101550</t>
        </is>
      </c>
      <c r="F8825" s="32" t="n">
        <v>505324.4</v>
      </c>
      <c r="G8825" s="32" t="n">
        <v>56596.33</v>
      </c>
    </row>
    <row r="8826">
      <c r="A8826" t="inlineStr">
        <is>
          <t>L0220343</t>
        </is>
      </c>
      <c r="B8826" t="inlineStr">
        <is>
          <t>2026-05-20</t>
        </is>
      </c>
      <c r="C8826" t="inlineStr">
        <is>
          <t>home_use</t>
        </is>
      </c>
      <c r="D8826" t="inlineStr">
        <is>
          <t>IMP00288</t>
        </is>
      </c>
      <c r="E8826" t="inlineStr">
        <is>
          <t>T102011</t>
        </is>
      </c>
      <c r="F8826" s="32" t="n">
        <v>626245.05</v>
      </c>
      <c r="G8826" s="32" t="n">
        <v>78280.63</v>
      </c>
    </row>
    <row r="8827">
      <c r="A8827" t="inlineStr">
        <is>
          <t>L0220347</t>
        </is>
      </c>
      <c r="B8827" t="inlineStr">
        <is>
          <t>2026-05-20</t>
        </is>
      </c>
      <c r="C8827" t="inlineStr">
        <is>
          <t>home_use</t>
        </is>
      </c>
      <c r="D8827" t="inlineStr">
        <is>
          <t>IMP00306</t>
        </is>
      </c>
      <c r="E8827" t="inlineStr">
        <is>
          <t>T102141</t>
        </is>
      </c>
      <c r="F8827" s="32" t="n">
        <v>449635.75</v>
      </c>
      <c r="G8827" s="32" t="n">
        <v>47211.75</v>
      </c>
    </row>
    <row r="8828">
      <c r="A8828" t="inlineStr">
        <is>
          <t>L0220348</t>
        </is>
      </c>
      <c r="B8828" t="inlineStr">
        <is>
          <t>2026-05-20</t>
        </is>
      </c>
      <c r="C8828" t="inlineStr">
        <is>
          <t>home_use</t>
        </is>
      </c>
      <c r="D8828" t="inlineStr">
        <is>
          <t>IMP00306</t>
        </is>
      </c>
      <c r="E8828" t="inlineStr">
        <is>
          <t>T102141</t>
        </is>
      </c>
      <c r="F8828" s="32" t="n">
        <v>154646.81</v>
      </c>
      <c r="G8828" s="32" t="n">
        <v>16237.92</v>
      </c>
    </row>
    <row r="8829">
      <c r="A8829" t="inlineStr">
        <is>
          <t>L0220349</t>
        </is>
      </c>
      <c r="B8829" t="inlineStr">
        <is>
          <t>2026-05-20</t>
        </is>
      </c>
      <c r="C8829" t="inlineStr">
        <is>
          <t>home_use</t>
        </is>
      </c>
      <c r="D8829" t="inlineStr">
        <is>
          <t>IMP00306</t>
        </is>
      </c>
      <c r="E8829" t="inlineStr">
        <is>
          <t>T102141</t>
        </is>
      </c>
      <c r="F8829" s="32" t="n">
        <v>216237.75</v>
      </c>
      <c r="G8829" s="32" t="n">
        <v>22704.96</v>
      </c>
    </row>
    <row r="8830">
      <c r="A8830" t="inlineStr">
        <is>
          <t>L0220350</t>
        </is>
      </c>
      <c r="B8830" t="inlineStr">
        <is>
          <t>2026-05-20</t>
        </is>
      </c>
      <c r="C8830" t="inlineStr">
        <is>
          <t>home_use</t>
        </is>
      </c>
      <c r="D8830" t="inlineStr">
        <is>
          <t>IMP00306</t>
        </is>
      </c>
      <c r="E8830" t="inlineStr">
        <is>
          <t>T102141</t>
        </is>
      </c>
      <c r="F8830" s="32" t="n">
        <v>666924.17</v>
      </c>
      <c r="G8830" s="32" t="n">
        <v>70027.03999999999</v>
      </c>
    </row>
    <row r="8831">
      <c r="A8831" t="inlineStr">
        <is>
          <t>L0220352</t>
        </is>
      </c>
      <c r="B8831" t="inlineStr">
        <is>
          <t>2026-05-20</t>
        </is>
      </c>
      <c r="C8831" t="inlineStr">
        <is>
          <t>home_use</t>
        </is>
      </c>
      <c r="D8831" t="inlineStr">
        <is>
          <t>IMP00340</t>
        </is>
      </c>
      <c r="E8831" t="inlineStr">
        <is>
          <t>T102376</t>
        </is>
      </c>
      <c r="F8831" s="32" t="n">
        <v>2015139.76</v>
      </c>
      <c r="G8831" s="32" t="n">
        <v>201513.98</v>
      </c>
    </row>
    <row r="8832">
      <c r="A8832" t="inlineStr">
        <is>
          <t>L0220398</t>
        </is>
      </c>
      <c r="B8832" t="inlineStr">
        <is>
          <t>2026-05-20</t>
        </is>
      </c>
      <c r="C8832" t="inlineStr">
        <is>
          <t>home_use</t>
        </is>
      </c>
      <c r="D8832" t="inlineStr">
        <is>
          <t>IMP00643</t>
        </is>
      </c>
      <c r="E8832" t="inlineStr">
        <is>
          <t>T104498</t>
        </is>
      </c>
      <c r="F8832" s="32" t="n">
        <v>333601.28</v>
      </c>
      <c r="G8832" s="32" t="n">
        <v>33360.13</v>
      </c>
    </row>
    <row r="8833">
      <c r="A8833" t="inlineStr">
        <is>
          <t>L0220399</t>
        </is>
      </c>
      <c r="B8833" t="inlineStr">
        <is>
          <t>2026-05-20</t>
        </is>
      </c>
      <c r="C8833" t="inlineStr">
        <is>
          <t>home_use</t>
        </is>
      </c>
      <c r="D8833" t="inlineStr">
        <is>
          <t>IMP00643</t>
        </is>
      </c>
      <c r="E8833" t="inlineStr">
        <is>
          <t>T104498</t>
        </is>
      </c>
      <c r="F8833" s="32" t="n">
        <v>1420997.97</v>
      </c>
      <c r="G8833" s="32" t="n">
        <v>142099.8</v>
      </c>
    </row>
    <row r="8834">
      <c r="A8834" t="inlineStr">
        <is>
          <t>L0220412</t>
        </is>
      </c>
      <c r="B8834" t="inlineStr">
        <is>
          <t>2026-05-20</t>
        </is>
      </c>
      <c r="C8834" t="inlineStr">
        <is>
          <t>home_use</t>
        </is>
      </c>
      <c r="D8834" t="inlineStr">
        <is>
          <t>IMP00742</t>
        </is>
      </c>
      <c r="E8834" t="inlineStr">
        <is>
          <t>T100033</t>
        </is>
      </c>
      <c r="F8834" s="32" t="n">
        <v>411644.29</v>
      </c>
      <c r="G8834" s="32" t="n">
        <v>45280.87</v>
      </c>
    </row>
    <row r="8835">
      <c r="A8835" t="inlineStr">
        <is>
          <t>L0220414</t>
        </is>
      </c>
      <c r="B8835" t="inlineStr">
        <is>
          <t>2026-05-20</t>
        </is>
      </c>
      <c r="C8835" t="inlineStr">
        <is>
          <t>home_use</t>
        </is>
      </c>
      <c r="D8835" t="inlineStr">
        <is>
          <t>IMP00753</t>
        </is>
      </c>
      <c r="E8835" t="inlineStr">
        <is>
          <t>T105264</t>
        </is>
      </c>
      <c r="F8835" s="32" t="n">
        <v>316742.76</v>
      </c>
      <c r="G8835" s="32" t="n">
        <v>33257.99</v>
      </c>
    </row>
    <row r="8836">
      <c r="A8836" t="inlineStr">
        <is>
          <t>L0220415</t>
        </is>
      </c>
      <c r="B8836" t="inlineStr">
        <is>
          <t>2026-05-20</t>
        </is>
      </c>
      <c r="C8836" t="inlineStr">
        <is>
          <t>home_use</t>
        </is>
      </c>
      <c r="D8836" t="inlineStr">
        <is>
          <t>IMP00753</t>
        </is>
      </c>
      <c r="E8836" t="inlineStr">
        <is>
          <t>T105264</t>
        </is>
      </c>
      <c r="F8836" s="32" t="n">
        <v>1099462.73</v>
      </c>
      <c r="G8836" s="32" t="n">
        <v>109946.27</v>
      </c>
    </row>
    <row r="8837">
      <c r="A8837" t="inlineStr">
        <is>
          <t>L0220431</t>
        </is>
      </c>
      <c r="B8837" t="inlineStr">
        <is>
          <t>2026-05-20</t>
        </is>
      </c>
      <c r="C8837" t="inlineStr">
        <is>
          <t>home_use</t>
        </is>
      </c>
      <c r="D8837" t="inlineStr">
        <is>
          <t>IMP00892</t>
        </is>
      </c>
      <c r="E8837" t="inlineStr">
        <is>
          <t>T106240</t>
        </is>
      </c>
      <c r="F8837" s="32" t="n">
        <v>3218687.43</v>
      </c>
      <c r="G8837" s="32" t="n">
        <v>337962.18</v>
      </c>
    </row>
    <row r="8838">
      <c r="A8838" t="inlineStr">
        <is>
          <t>L0220439</t>
        </is>
      </c>
      <c r="B8838" t="inlineStr">
        <is>
          <t>2026-05-20</t>
        </is>
      </c>
      <c r="C8838" t="inlineStr">
        <is>
          <t>home_use</t>
        </is>
      </c>
      <c r="D8838" t="inlineStr">
        <is>
          <t>IMP00926</t>
        </is>
      </c>
      <c r="E8838" t="inlineStr">
        <is>
          <t>T106477</t>
        </is>
      </c>
      <c r="F8838" s="32" t="n">
        <v>16590289.16</v>
      </c>
      <c r="G8838" s="32" t="n">
        <v>1659028.92</v>
      </c>
    </row>
    <row r="8839">
      <c r="A8839" t="inlineStr">
        <is>
          <t>L0220440</t>
        </is>
      </c>
      <c r="B8839" t="inlineStr">
        <is>
          <t>2026-05-20</t>
        </is>
      </c>
      <c r="C8839" t="inlineStr">
        <is>
          <t>home_use</t>
        </is>
      </c>
      <c r="D8839" t="inlineStr">
        <is>
          <t>IMP00926</t>
        </is>
      </c>
      <c r="E8839" t="inlineStr">
        <is>
          <t>T106477</t>
        </is>
      </c>
      <c r="F8839" s="32" t="n">
        <v>5904254.63</v>
      </c>
      <c r="G8839" s="32" t="n">
        <v>590425.46</v>
      </c>
    </row>
    <row r="8840">
      <c r="A8840" t="inlineStr">
        <is>
          <t>L0220443</t>
        </is>
      </c>
      <c r="B8840" t="inlineStr">
        <is>
          <t>2026-05-20</t>
        </is>
      </c>
      <c r="C8840" t="inlineStr">
        <is>
          <t>home_use</t>
        </is>
      </c>
      <c r="D8840" t="inlineStr">
        <is>
          <t>IMP00950</t>
        </is>
      </c>
      <c r="F8840" s="32" t="n">
        <v>3380178.38</v>
      </c>
      <c r="G8840" s="32" t="n">
        <v>439423.19</v>
      </c>
    </row>
    <row r="8841">
      <c r="A8841" t="inlineStr">
        <is>
          <t>L0220449</t>
        </is>
      </c>
      <c r="B8841" t="inlineStr">
        <is>
          <t>2026-05-20</t>
        </is>
      </c>
      <c r="C8841" t="inlineStr">
        <is>
          <t>home_use</t>
        </is>
      </c>
      <c r="D8841" t="inlineStr">
        <is>
          <t>IMP00999</t>
        </is>
      </c>
      <c r="E8841" t="inlineStr">
        <is>
          <t>T106987</t>
        </is>
      </c>
      <c r="F8841" s="32" t="n">
        <v>1958985.74</v>
      </c>
      <c r="G8841" s="32" t="n">
        <v>195898.57</v>
      </c>
    </row>
    <row r="8842">
      <c r="A8842" t="inlineStr">
        <is>
          <t>L0220459</t>
        </is>
      </c>
      <c r="B8842" t="inlineStr">
        <is>
          <t>2026-05-20</t>
        </is>
      </c>
      <c r="C8842" t="inlineStr">
        <is>
          <t>home_use</t>
        </is>
      </c>
      <c r="D8842" t="inlineStr">
        <is>
          <t>IMP01037</t>
        </is>
      </c>
      <c r="E8842" t="inlineStr">
        <is>
          <t>T107258</t>
        </is>
      </c>
      <c r="F8842" s="32" t="n">
        <v>1032159.85</v>
      </c>
      <c r="G8842" s="32" t="n">
        <v>103215.98</v>
      </c>
    </row>
    <row r="8843">
      <c r="A8843" t="inlineStr">
        <is>
          <t>L0220460</t>
        </is>
      </c>
      <c r="B8843" t="inlineStr">
        <is>
          <t>2026-05-20</t>
        </is>
      </c>
      <c r="C8843" t="inlineStr">
        <is>
          <t>home_use</t>
        </is>
      </c>
      <c r="D8843" t="inlineStr">
        <is>
          <t>IMP01037</t>
        </is>
      </c>
      <c r="E8843" t="inlineStr">
        <is>
          <t>T107258</t>
        </is>
      </c>
      <c r="F8843" s="32" t="n">
        <v>898295.77</v>
      </c>
      <c r="G8843" s="32" t="n">
        <v>107795.49</v>
      </c>
    </row>
    <row r="8844">
      <c r="A8844" t="inlineStr">
        <is>
          <t>L0220462</t>
        </is>
      </c>
      <c r="B8844" t="inlineStr">
        <is>
          <t>2026-05-20</t>
        </is>
      </c>
      <c r="C8844" t="inlineStr">
        <is>
          <t>home_use</t>
        </is>
      </c>
      <c r="D8844" t="inlineStr">
        <is>
          <t>IMP01037</t>
        </is>
      </c>
      <c r="E8844" t="inlineStr">
        <is>
          <t>T107258</t>
        </is>
      </c>
      <c r="F8844" s="32" t="n">
        <v>1203350.16</v>
      </c>
      <c r="G8844" s="32" t="n">
        <v>120335.02</v>
      </c>
    </row>
    <row r="8845">
      <c r="A8845" t="inlineStr">
        <is>
          <t>L0220478</t>
        </is>
      </c>
      <c r="B8845" t="inlineStr">
        <is>
          <t>2026-05-20</t>
        </is>
      </c>
      <c r="C8845" t="inlineStr">
        <is>
          <t>home_use</t>
        </is>
      </c>
      <c r="D8845" t="inlineStr">
        <is>
          <t>IMP01142</t>
        </is>
      </c>
      <c r="E8845" t="inlineStr">
        <is>
          <t>T107992</t>
        </is>
      </c>
      <c r="F8845" s="32" t="n">
        <v>725669.22</v>
      </c>
      <c r="G8845" s="32" t="n">
        <v>81274.95</v>
      </c>
    </row>
    <row r="8846">
      <c r="A8846" t="inlineStr">
        <is>
          <t>L0220479</t>
        </is>
      </c>
      <c r="B8846" t="inlineStr">
        <is>
          <t>2026-05-20</t>
        </is>
      </c>
      <c r="C8846" t="inlineStr">
        <is>
          <t>home_use</t>
        </is>
      </c>
      <c r="D8846" t="inlineStr">
        <is>
          <t>IMP01142</t>
        </is>
      </c>
      <c r="E8846" t="inlineStr">
        <is>
          <t>T107992</t>
        </is>
      </c>
      <c r="F8846" s="32" t="n">
        <v>732827.96</v>
      </c>
      <c r="G8846" s="32" t="n">
        <v>82076.73</v>
      </c>
    </row>
    <row r="8847">
      <c r="A8847" t="inlineStr">
        <is>
          <t>L0220499</t>
        </is>
      </c>
      <c r="B8847" t="inlineStr">
        <is>
          <t>2026-05-20</t>
        </is>
      </c>
      <c r="C8847" t="inlineStr">
        <is>
          <t>home_use</t>
        </is>
      </c>
      <c r="D8847" t="inlineStr">
        <is>
          <t>IMP01234</t>
        </is>
      </c>
      <c r="E8847" t="inlineStr">
        <is>
          <t>T108631</t>
        </is>
      </c>
      <c r="F8847" s="32" t="n">
        <v>2333421.19</v>
      </c>
      <c r="G8847" s="32" t="n">
        <v>256676.33</v>
      </c>
    </row>
    <row r="8848">
      <c r="A8848" t="inlineStr">
        <is>
          <t>L0220516</t>
        </is>
      </c>
      <c r="B8848" t="inlineStr">
        <is>
          <t>2026-05-20</t>
        </is>
      </c>
      <c r="C8848" t="inlineStr">
        <is>
          <t>home_use</t>
        </is>
      </c>
      <c r="D8848" t="inlineStr">
        <is>
          <t>IMP01310</t>
        </is>
      </c>
      <c r="E8848" t="inlineStr">
        <is>
          <t>T109167</t>
        </is>
      </c>
      <c r="F8848" s="32" t="n">
        <v>738167.13</v>
      </c>
      <c r="G8848" s="32" t="n">
        <v>78983.88</v>
      </c>
    </row>
    <row r="8849">
      <c r="A8849" t="inlineStr">
        <is>
          <t>L0220517</t>
        </is>
      </c>
      <c r="B8849" t="inlineStr">
        <is>
          <t>2026-05-20</t>
        </is>
      </c>
      <c r="C8849" t="inlineStr">
        <is>
          <t>home_use</t>
        </is>
      </c>
      <c r="D8849" t="inlineStr">
        <is>
          <t>IMP01310</t>
        </is>
      </c>
      <c r="E8849" t="inlineStr">
        <is>
          <t>T109167</t>
        </is>
      </c>
      <c r="F8849" s="32" t="n">
        <v>647144.78</v>
      </c>
      <c r="G8849" s="32" t="n">
        <v>69244.49000000001</v>
      </c>
    </row>
    <row r="8850">
      <c r="A8850" t="inlineStr">
        <is>
          <t>L0220518</t>
        </is>
      </c>
      <c r="B8850" t="inlineStr">
        <is>
          <t>2026-05-20</t>
        </is>
      </c>
      <c r="C8850" t="inlineStr">
        <is>
          <t>home_use</t>
        </is>
      </c>
      <c r="D8850" t="inlineStr">
        <is>
          <t>IMP01310</t>
        </is>
      </c>
      <c r="E8850" t="inlineStr">
        <is>
          <t>T109167</t>
        </is>
      </c>
      <c r="F8850" s="32" t="n">
        <v>1647890.38</v>
      </c>
      <c r="G8850" s="32" t="n">
        <v>205986.3</v>
      </c>
    </row>
    <row r="8851">
      <c r="A8851" t="inlineStr">
        <is>
          <t>L0220520</t>
        </is>
      </c>
      <c r="B8851" t="inlineStr">
        <is>
          <t>2026-05-20</t>
        </is>
      </c>
      <c r="C8851" t="inlineStr">
        <is>
          <t>home_use</t>
        </is>
      </c>
      <c r="D8851" t="inlineStr">
        <is>
          <t>IMP01310</t>
        </is>
      </c>
      <c r="E8851" t="inlineStr">
        <is>
          <t>T109167</t>
        </is>
      </c>
      <c r="F8851" s="32" t="n">
        <v>378894.76</v>
      </c>
      <c r="G8851" s="32" t="n">
        <v>40541.74</v>
      </c>
    </row>
    <row r="8852">
      <c r="A8852" t="inlineStr">
        <is>
          <t>L0220521</t>
        </is>
      </c>
      <c r="B8852" t="inlineStr">
        <is>
          <t>2026-05-20</t>
        </is>
      </c>
      <c r="C8852" t="inlineStr">
        <is>
          <t>home_use</t>
        </is>
      </c>
      <c r="D8852" t="inlineStr">
        <is>
          <t>IMP01310</t>
        </is>
      </c>
      <c r="E8852" t="inlineStr">
        <is>
          <t>T109167</t>
        </is>
      </c>
      <c r="F8852" s="32" t="n">
        <v>397290.63</v>
      </c>
      <c r="G8852" s="32" t="n">
        <v>42510.1</v>
      </c>
    </row>
    <row r="8853">
      <c r="A8853" t="inlineStr">
        <is>
          <t>L0220560</t>
        </is>
      </c>
      <c r="B8853" t="inlineStr">
        <is>
          <t>2026-05-21</t>
        </is>
      </c>
      <c r="C8853" t="inlineStr">
        <is>
          <t>home_use</t>
        </is>
      </c>
      <c r="D8853" t="inlineStr">
        <is>
          <t>IMP00063</t>
        </is>
      </c>
      <c r="E8853" t="inlineStr">
        <is>
          <t>T100440</t>
        </is>
      </c>
      <c r="F8853" s="32" t="n">
        <v>599123.25</v>
      </c>
      <c r="G8853" s="32" t="n">
        <v>68899.17</v>
      </c>
    </row>
    <row r="8854">
      <c r="A8854" t="inlineStr">
        <is>
          <t>L0220561</t>
        </is>
      </c>
      <c r="B8854" t="inlineStr">
        <is>
          <t>2026-05-21</t>
        </is>
      </c>
      <c r="C8854" t="inlineStr">
        <is>
          <t>home_use</t>
        </is>
      </c>
      <c r="D8854" t="inlineStr">
        <is>
          <t>IMP00063</t>
        </is>
      </c>
      <c r="E8854" t="inlineStr">
        <is>
          <t>T100440</t>
        </is>
      </c>
      <c r="F8854" s="32" t="n">
        <v>5014860.87</v>
      </c>
      <c r="G8854" s="32" t="n">
        <v>651931.91</v>
      </c>
    </row>
    <row r="8855">
      <c r="A8855" t="inlineStr">
        <is>
          <t>L0220562</t>
        </is>
      </c>
      <c r="B8855" t="inlineStr">
        <is>
          <t>2026-05-21</t>
        </is>
      </c>
      <c r="C8855" t="inlineStr">
        <is>
          <t>home_use</t>
        </is>
      </c>
      <c r="D8855" t="inlineStr">
        <is>
          <t>IMP00063</t>
        </is>
      </c>
      <c r="E8855" t="inlineStr">
        <is>
          <t>T100440</t>
        </is>
      </c>
      <c r="F8855" s="32" t="n">
        <v>951798.84</v>
      </c>
      <c r="G8855" s="32" t="n">
        <v>109456.87</v>
      </c>
    </row>
    <row r="8856">
      <c r="A8856" t="inlineStr">
        <is>
          <t>L0220563</t>
        </is>
      </c>
      <c r="B8856" t="inlineStr">
        <is>
          <t>2026-05-21</t>
        </is>
      </c>
      <c r="C8856" t="inlineStr">
        <is>
          <t>home_use</t>
        </is>
      </c>
      <c r="D8856" t="inlineStr">
        <is>
          <t>IMP00063</t>
        </is>
      </c>
      <c r="E8856" t="inlineStr">
        <is>
          <t>T100440</t>
        </is>
      </c>
      <c r="F8856" s="32" t="n">
        <v>309086.39</v>
      </c>
      <c r="G8856" s="32" t="n">
        <v>35544.94</v>
      </c>
    </row>
    <row r="8857">
      <c r="A8857" t="inlineStr">
        <is>
          <t>L0220564</t>
        </is>
      </c>
      <c r="B8857" t="inlineStr">
        <is>
          <t>2026-05-21</t>
        </is>
      </c>
      <c r="C8857" t="inlineStr">
        <is>
          <t>home_use</t>
        </is>
      </c>
      <c r="D8857" t="inlineStr">
        <is>
          <t>IMP00063</t>
        </is>
      </c>
      <c r="E8857" t="inlineStr">
        <is>
          <t>T100440</t>
        </is>
      </c>
      <c r="F8857" s="32" t="n">
        <v>1167792.66</v>
      </c>
      <c r="G8857" s="32" t="n">
        <v>151813.05</v>
      </c>
    </row>
    <row r="8858">
      <c r="A8858" t="inlineStr">
        <is>
          <t>L0220565</t>
        </is>
      </c>
      <c r="B8858" t="inlineStr">
        <is>
          <t>2026-05-21</t>
        </is>
      </c>
      <c r="C8858" t="inlineStr">
        <is>
          <t>home_use</t>
        </is>
      </c>
      <c r="D8858" t="inlineStr">
        <is>
          <t>IMP00063</t>
        </is>
      </c>
      <c r="E8858" t="inlineStr">
        <is>
          <t>T100440</t>
        </is>
      </c>
      <c r="F8858" s="32" t="n">
        <v>2849753.74</v>
      </c>
      <c r="G8858" s="32" t="n">
        <v>370467.99</v>
      </c>
    </row>
    <row r="8859">
      <c r="A8859" t="inlineStr">
        <is>
          <t>L0220566</t>
        </is>
      </c>
      <c r="B8859" t="inlineStr">
        <is>
          <t>2026-05-21</t>
        </is>
      </c>
      <c r="C8859" t="inlineStr">
        <is>
          <t>home_use</t>
        </is>
      </c>
      <c r="D8859" t="inlineStr">
        <is>
          <t>IMP00063</t>
        </is>
      </c>
      <c r="E8859" t="inlineStr">
        <is>
          <t>T100440</t>
        </is>
      </c>
      <c r="F8859" s="32" t="n">
        <v>683466.48</v>
      </c>
      <c r="G8859" s="32" t="n">
        <v>78598.64</v>
      </c>
    </row>
    <row r="8860">
      <c r="A8860" t="inlineStr">
        <is>
          <t>L0220567</t>
        </is>
      </c>
      <c r="B8860" t="inlineStr">
        <is>
          <t>2026-05-21</t>
        </is>
      </c>
      <c r="C8860" t="inlineStr">
        <is>
          <t>home_use</t>
        </is>
      </c>
      <c r="D8860" t="inlineStr">
        <is>
          <t>IMP00063</t>
        </is>
      </c>
      <c r="E8860" t="inlineStr">
        <is>
          <t>T100440</t>
        </is>
      </c>
      <c r="F8860" s="32" t="n">
        <v>449617.56</v>
      </c>
      <c r="G8860" s="32" t="n">
        <v>48109.08</v>
      </c>
    </row>
    <row r="8861">
      <c r="A8861" t="inlineStr">
        <is>
          <t>L0220568</t>
        </is>
      </c>
      <c r="B8861" t="inlineStr">
        <is>
          <t>2026-05-21</t>
        </is>
      </c>
      <c r="C8861" t="inlineStr">
        <is>
          <t>home_use</t>
        </is>
      </c>
      <c r="D8861" t="inlineStr">
        <is>
          <t>IMP00063</t>
        </is>
      </c>
      <c r="E8861" t="inlineStr">
        <is>
          <t>T100440</t>
        </is>
      </c>
      <c r="F8861" s="32" t="n">
        <v>6823398.55</v>
      </c>
      <c r="G8861" s="32" t="n">
        <v>887041.8100000001</v>
      </c>
    </row>
    <row r="8862">
      <c r="A8862" t="inlineStr">
        <is>
          <t>L0220570</t>
        </is>
      </c>
      <c r="B8862" t="inlineStr">
        <is>
          <t>2026-05-21</t>
        </is>
      </c>
      <c r="C8862" t="inlineStr">
        <is>
          <t>home_use</t>
        </is>
      </c>
      <c r="D8862" t="inlineStr">
        <is>
          <t>IMP00063</t>
        </is>
      </c>
      <c r="E8862" t="inlineStr">
        <is>
          <t>T100440</t>
        </is>
      </c>
      <c r="F8862" s="32" t="n">
        <v>339132.12</v>
      </c>
      <c r="G8862" s="32" t="n">
        <v>39000.19</v>
      </c>
    </row>
    <row r="8863">
      <c r="A8863" t="inlineStr">
        <is>
          <t>L0220571</t>
        </is>
      </c>
      <c r="B8863" t="inlineStr">
        <is>
          <t>2026-05-21</t>
        </is>
      </c>
      <c r="C8863" t="inlineStr">
        <is>
          <t>home_use</t>
        </is>
      </c>
      <c r="D8863" t="inlineStr">
        <is>
          <t>IMP00067</t>
        </is>
      </c>
      <c r="E8863" t="inlineStr">
        <is>
          <t>T100466</t>
        </is>
      </c>
      <c r="F8863" s="32" t="n">
        <v>18675449.86</v>
      </c>
      <c r="G8863" s="32" t="n">
        <v>1867544.99</v>
      </c>
    </row>
    <row r="8864">
      <c r="A8864" t="inlineStr">
        <is>
          <t>L0220588</t>
        </is>
      </c>
      <c r="B8864" t="inlineStr">
        <is>
          <t>2026-05-21</t>
        </is>
      </c>
      <c r="C8864" t="inlineStr">
        <is>
          <t>home_use</t>
        </is>
      </c>
      <c r="D8864" t="inlineStr">
        <is>
          <t>IMP00156</t>
        </is>
      </c>
      <c r="F8864" s="32" t="n">
        <v>826845.21</v>
      </c>
      <c r="G8864" s="32" t="n">
        <v>107489.88</v>
      </c>
    </row>
    <row r="8865">
      <c r="A8865" t="inlineStr">
        <is>
          <t>L0220608</t>
        </is>
      </c>
      <c r="B8865" t="inlineStr">
        <is>
          <t>2026-05-21</t>
        </is>
      </c>
      <c r="C8865" t="inlineStr">
        <is>
          <t>home_use</t>
        </is>
      </c>
      <c r="D8865" t="inlineStr">
        <is>
          <t>IMP00306</t>
        </is>
      </c>
      <c r="E8865" t="inlineStr">
        <is>
          <t>T102141</t>
        </is>
      </c>
      <c r="F8865" s="32" t="n">
        <v>157685.35</v>
      </c>
      <c r="G8865" s="32" t="n">
        <v>16556.96</v>
      </c>
    </row>
    <row r="8866">
      <c r="A8866" t="inlineStr">
        <is>
          <t>L0220610</t>
        </is>
      </c>
      <c r="B8866" t="inlineStr">
        <is>
          <t>2026-05-21</t>
        </is>
      </c>
      <c r="C8866" t="inlineStr">
        <is>
          <t>home_use</t>
        </is>
      </c>
      <c r="D8866" t="inlineStr">
        <is>
          <t>IMP00306</t>
        </is>
      </c>
      <c r="E8866" t="inlineStr">
        <is>
          <t>T102141</t>
        </is>
      </c>
      <c r="F8866" s="32" t="n">
        <v>1458866.3</v>
      </c>
      <c r="G8866" s="32" t="n">
        <v>167769.62</v>
      </c>
    </row>
    <row r="8867">
      <c r="A8867" t="inlineStr">
        <is>
          <t>L0220611</t>
        </is>
      </c>
      <c r="B8867" t="inlineStr">
        <is>
          <t>2026-05-21</t>
        </is>
      </c>
      <c r="C8867" t="inlineStr">
        <is>
          <t>warehouse_out</t>
        </is>
      </c>
      <c r="D8867" t="inlineStr">
        <is>
          <t>IMP00306</t>
        </is>
      </c>
      <c r="E8867" t="inlineStr">
        <is>
          <t>T102141</t>
        </is>
      </c>
      <c r="F8867" s="32" t="n">
        <v>670452.53</v>
      </c>
      <c r="G8867" s="32" t="n">
        <v>70397.52</v>
      </c>
    </row>
    <row r="8868">
      <c r="A8868" t="inlineStr">
        <is>
          <t>L0220615</t>
        </is>
      </c>
      <c r="B8868" t="inlineStr">
        <is>
          <t>2026-05-21</t>
        </is>
      </c>
      <c r="C8868" t="inlineStr">
        <is>
          <t>home_use</t>
        </is>
      </c>
      <c r="D8868" t="inlineStr">
        <is>
          <t>IMP00340</t>
        </is>
      </c>
      <c r="E8868" t="inlineStr">
        <is>
          <t>T102376</t>
        </is>
      </c>
      <c r="F8868" s="32" t="n">
        <v>11921348.79</v>
      </c>
      <c r="G8868" s="32" t="n">
        <v>1251741.62</v>
      </c>
    </row>
    <row r="8869">
      <c r="A8869" t="inlineStr">
        <is>
          <t>L0220658</t>
        </is>
      </c>
      <c r="B8869" t="inlineStr">
        <is>
          <t>2026-05-21</t>
        </is>
      </c>
      <c r="C8869" t="inlineStr">
        <is>
          <t>home_use</t>
        </is>
      </c>
      <c r="D8869" t="inlineStr">
        <is>
          <t>IMP00591</t>
        </is>
      </c>
      <c r="E8869" t="inlineStr">
        <is>
          <t>T104135</t>
        </is>
      </c>
      <c r="F8869" s="32" t="n">
        <v>1768036.09</v>
      </c>
      <c r="G8869" s="32" t="n">
        <v>176803.61</v>
      </c>
    </row>
    <row r="8870">
      <c r="A8870" t="inlineStr">
        <is>
          <t>L0220666</t>
        </is>
      </c>
      <c r="B8870" t="inlineStr">
        <is>
          <t>2026-05-21</t>
        </is>
      </c>
      <c r="C8870" t="inlineStr">
        <is>
          <t>home_use</t>
        </is>
      </c>
      <c r="D8870" t="inlineStr">
        <is>
          <t>IMP00643</t>
        </is>
      </c>
      <c r="E8870" t="inlineStr">
        <is>
          <t>T104498</t>
        </is>
      </c>
      <c r="F8870" s="32" t="n">
        <v>1661503.37</v>
      </c>
      <c r="G8870" s="32" t="n">
        <v>166150.34</v>
      </c>
    </row>
    <row r="8871">
      <c r="A8871" t="inlineStr">
        <is>
          <t>L0220668</t>
        </is>
      </c>
      <c r="B8871" t="inlineStr">
        <is>
          <t>2026-05-21</t>
        </is>
      </c>
      <c r="C8871" t="inlineStr">
        <is>
          <t>home_use</t>
        </is>
      </c>
      <c r="D8871" t="inlineStr">
        <is>
          <t>IMP00643</t>
        </is>
      </c>
      <c r="E8871" t="inlineStr">
        <is>
          <t>T104498</t>
        </is>
      </c>
      <c r="F8871" s="32" t="n">
        <v>1205283.96</v>
      </c>
      <c r="G8871" s="32" t="n">
        <v>120528.4</v>
      </c>
    </row>
    <row r="8872">
      <c r="A8872" t="inlineStr">
        <is>
          <t>L0220669</t>
        </is>
      </c>
      <c r="B8872" t="inlineStr">
        <is>
          <t>2026-05-21</t>
        </is>
      </c>
      <c r="C8872" t="inlineStr">
        <is>
          <t>home_use</t>
        </is>
      </c>
      <c r="D8872" t="inlineStr">
        <is>
          <t>IMP00643</t>
        </is>
      </c>
      <c r="E8872" t="inlineStr">
        <is>
          <t>T104498</t>
        </is>
      </c>
      <c r="F8872" s="32" t="n">
        <v>1007142.31</v>
      </c>
      <c r="G8872" s="32" t="n">
        <v>100714.23</v>
      </c>
    </row>
    <row r="8873">
      <c r="A8873" t="inlineStr">
        <is>
          <t>L0220670</t>
        </is>
      </c>
      <c r="B8873" t="inlineStr">
        <is>
          <t>2026-05-21</t>
        </is>
      </c>
      <c r="C8873" t="inlineStr">
        <is>
          <t>home_use</t>
        </is>
      </c>
      <c r="D8873" t="inlineStr">
        <is>
          <t>IMP00643</t>
        </is>
      </c>
      <c r="E8873" t="inlineStr">
        <is>
          <t>T104498</t>
        </is>
      </c>
      <c r="F8873" s="32" t="n">
        <v>1099792.44</v>
      </c>
      <c r="G8873" s="32" t="n">
        <v>109979.24</v>
      </c>
    </row>
    <row r="8874">
      <c r="A8874" t="inlineStr">
        <is>
          <t>L0220712</t>
        </is>
      </c>
      <c r="B8874" t="inlineStr">
        <is>
          <t>2026-05-21</t>
        </is>
      </c>
      <c r="C8874" t="inlineStr">
        <is>
          <t>home_use</t>
        </is>
      </c>
      <c r="D8874" t="inlineStr">
        <is>
          <t>IMP00892</t>
        </is>
      </c>
      <c r="E8874" t="inlineStr">
        <is>
          <t>T106240</t>
        </is>
      </c>
      <c r="F8874" s="32" t="n">
        <v>1125093.67</v>
      </c>
      <c r="G8874" s="32" t="n">
        <v>118134.84</v>
      </c>
    </row>
    <row r="8875">
      <c r="A8875" t="inlineStr">
        <is>
          <t>L0220719</t>
        </is>
      </c>
      <c r="B8875" t="inlineStr">
        <is>
          <t>2026-05-21</t>
        </is>
      </c>
      <c r="C8875" t="inlineStr">
        <is>
          <t>home_use</t>
        </is>
      </c>
      <c r="D8875" t="inlineStr">
        <is>
          <t>IMP00926</t>
        </is>
      </c>
      <c r="E8875" t="inlineStr">
        <is>
          <t>T106477</t>
        </is>
      </c>
      <c r="F8875" s="32" t="n">
        <v>3882625.21</v>
      </c>
      <c r="G8875" s="32" t="n">
        <v>388262.52</v>
      </c>
    </row>
    <row r="8876">
      <c r="A8876" t="inlineStr">
        <is>
          <t>L0220720</t>
        </is>
      </c>
      <c r="B8876" t="inlineStr">
        <is>
          <t>2026-05-21</t>
        </is>
      </c>
      <c r="C8876" t="inlineStr">
        <is>
          <t>home_use</t>
        </is>
      </c>
      <c r="D8876" t="inlineStr">
        <is>
          <t>IMP00926</t>
        </is>
      </c>
      <c r="E8876" t="inlineStr">
        <is>
          <t>T106477</t>
        </is>
      </c>
      <c r="F8876" s="32" t="n">
        <v>3727922.63</v>
      </c>
      <c r="G8876" s="32" t="n">
        <v>372792.26</v>
      </c>
    </row>
    <row r="8877">
      <c r="A8877" t="inlineStr">
        <is>
          <t>L0220725</t>
        </is>
      </c>
      <c r="B8877" t="inlineStr">
        <is>
          <t>2026-05-21</t>
        </is>
      </c>
      <c r="C8877" t="inlineStr">
        <is>
          <t>home_use</t>
        </is>
      </c>
      <c r="D8877" t="inlineStr">
        <is>
          <t>IMP00950</t>
        </is>
      </c>
      <c r="F8877" s="32" t="n">
        <v>1605702.1</v>
      </c>
      <c r="G8877" s="32" t="n">
        <v>200712.76</v>
      </c>
    </row>
    <row r="8878">
      <c r="A8878" t="inlineStr">
        <is>
          <t>L0220726</t>
        </is>
      </c>
      <c r="B8878" t="inlineStr">
        <is>
          <t>2026-05-21</t>
        </is>
      </c>
      <c r="C8878" t="inlineStr">
        <is>
          <t>home_use</t>
        </is>
      </c>
      <c r="D8878" t="inlineStr">
        <is>
          <t>IMP00950</t>
        </is>
      </c>
      <c r="F8878" s="32" t="n">
        <v>2585813.93</v>
      </c>
      <c r="G8878" s="32" t="n">
        <v>336155.81</v>
      </c>
    </row>
    <row r="8879">
      <c r="A8879" t="inlineStr">
        <is>
          <t>L0220728</t>
        </is>
      </c>
      <c r="B8879" t="inlineStr">
        <is>
          <t>2026-05-21</t>
        </is>
      </c>
      <c r="C8879" t="inlineStr">
        <is>
          <t>home_use</t>
        </is>
      </c>
      <c r="D8879" t="inlineStr">
        <is>
          <t>IMP00999</t>
        </is>
      </c>
      <c r="E8879" t="inlineStr">
        <is>
          <t>T106987</t>
        </is>
      </c>
      <c r="F8879" s="32" t="n">
        <v>2441593.28</v>
      </c>
      <c r="G8879" s="32" t="n">
        <v>244159.33</v>
      </c>
    </row>
    <row r="8880">
      <c r="A8880" t="inlineStr">
        <is>
          <t>L0220729</t>
        </is>
      </c>
      <c r="B8880" t="inlineStr">
        <is>
          <t>2026-05-21</t>
        </is>
      </c>
      <c r="C8880" t="inlineStr">
        <is>
          <t>home_use</t>
        </is>
      </c>
      <c r="D8880" t="inlineStr">
        <is>
          <t>IMP00999</t>
        </is>
      </c>
      <c r="E8880" t="inlineStr">
        <is>
          <t>T106987</t>
        </is>
      </c>
      <c r="F8880" s="32" t="n">
        <v>13019354.43</v>
      </c>
      <c r="G8880" s="32" t="n">
        <v>1367032.21</v>
      </c>
    </row>
    <row r="8881">
      <c r="A8881" t="inlineStr">
        <is>
          <t>L0220730</t>
        </is>
      </c>
      <c r="B8881" t="inlineStr">
        <is>
          <t>2026-05-21</t>
        </is>
      </c>
      <c r="C8881" t="inlineStr">
        <is>
          <t>home_use</t>
        </is>
      </c>
      <c r="D8881" t="inlineStr">
        <is>
          <t>IMP00999</t>
        </is>
      </c>
      <c r="E8881" t="inlineStr">
        <is>
          <t>T106987</t>
        </is>
      </c>
      <c r="F8881" s="32" t="n">
        <v>2817692.52</v>
      </c>
      <c r="G8881" s="32" t="n">
        <v>281769.25</v>
      </c>
    </row>
    <row r="8882">
      <c r="A8882" t="inlineStr">
        <is>
          <t>L0220731</t>
        </is>
      </c>
      <c r="B8882" t="inlineStr">
        <is>
          <t>2026-05-21</t>
        </is>
      </c>
      <c r="C8882" t="inlineStr">
        <is>
          <t>warehouse_out</t>
        </is>
      </c>
      <c r="D8882" t="inlineStr">
        <is>
          <t>IMP00999</t>
        </is>
      </c>
      <c r="E8882" t="inlineStr">
        <is>
          <t>T106987</t>
        </is>
      </c>
      <c r="F8882" s="32" t="n">
        <v>2036774.58</v>
      </c>
      <c r="G8882" s="32" t="n">
        <v>203677.46</v>
      </c>
    </row>
    <row r="8883">
      <c r="A8883" t="inlineStr">
        <is>
          <t>L0220741</t>
        </is>
      </c>
      <c r="B8883" t="inlineStr">
        <is>
          <t>2026-05-21</t>
        </is>
      </c>
      <c r="C8883" t="inlineStr">
        <is>
          <t>home_use</t>
        </is>
      </c>
      <c r="D8883" t="inlineStr">
        <is>
          <t>IMP01037</t>
        </is>
      </c>
      <c r="E8883" t="inlineStr">
        <is>
          <t>T107258</t>
        </is>
      </c>
      <c r="F8883" s="32" t="n">
        <v>283364.38</v>
      </c>
      <c r="G8883" s="32" t="n">
        <v>34003.73</v>
      </c>
    </row>
    <row r="8884">
      <c r="A8884" t="inlineStr">
        <is>
          <t>L0220743</t>
        </is>
      </c>
      <c r="B8884" t="inlineStr">
        <is>
          <t>2026-05-21</t>
        </is>
      </c>
      <c r="C8884" t="inlineStr">
        <is>
          <t>home_use</t>
        </is>
      </c>
      <c r="D8884" t="inlineStr">
        <is>
          <t>IMP01037</t>
        </is>
      </c>
      <c r="E8884" t="inlineStr">
        <is>
          <t>T107258</t>
        </is>
      </c>
      <c r="F8884" s="32" t="n">
        <v>1363514.17</v>
      </c>
      <c r="G8884" s="32" t="n">
        <v>136351.42</v>
      </c>
    </row>
    <row r="8885">
      <c r="A8885" t="inlineStr">
        <is>
          <t>L0220745</t>
        </is>
      </c>
      <c r="B8885" t="inlineStr">
        <is>
          <t>2026-05-21</t>
        </is>
      </c>
      <c r="C8885" t="inlineStr">
        <is>
          <t>home_use</t>
        </is>
      </c>
      <c r="D8885" t="inlineStr">
        <is>
          <t>IMP01043</t>
        </is>
      </c>
      <c r="E8885" t="inlineStr">
        <is>
          <t>T107297</t>
        </is>
      </c>
      <c r="F8885" s="32" t="n">
        <v>675031.12</v>
      </c>
      <c r="G8885" s="32" t="n">
        <v>70878.27</v>
      </c>
    </row>
    <row r="8886">
      <c r="A8886" t="inlineStr">
        <is>
          <t>L0220748</t>
        </is>
      </c>
      <c r="B8886" t="inlineStr">
        <is>
          <t>2026-05-21</t>
        </is>
      </c>
      <c r="C8886" t="inlineStr">
        <is>
          <t>home_use</t>
        </is>
      </c>
      <c r="D8886" t="inlineStr">
        <is>
          <t>IMP01089</t>
        </is>
      </c>
      <c r="E8886" t="inlineStr">
        <is>
          <t>T107617</t>
        </is>
      </c>
      <c r="F8886" s="32" t="n">
        <v>462652.38</v>
      </c>
      <c r="G8886" s="32" t="n">
        <v>48578.5</v>
      </c>
    </row>
    <row r="8887">
      <c r="A8887" t="inlineStr">
        <is>
          <t>L0220755</t>
        </is>
      </c>
      <c r="B8887" t="inlineStr">
        <is>
          <t>2026-05-21</t>
        </is>
      </c>
      <c r="C8887" t="inlineStr">
        <is>
          <t>home_use</t>
        </is>
      </c>
      <c r="D8887" t="inlineStr">
        <is>
          <t>IMP01142</t>
        </is>
      </c>
      <c r="E8887" t="inlineStr">
        <is>
          <t>T107992</t>
        </is>
      </c>
      <c r="F8887" s="32" t="n">
        <v>1188989.46</v>
      </c>
      <c r="G8887" s="32" t="n">
        <v>133166.82</v>
      </c>
    </row>
    <row r="8888">
      <c r="A8888" t="inlineStr">
        <is>
          <t>L0220773</t>
        </is>
      </c>
      <c r="B8888" t="inlineStr">
        <is>
          <t>2026-05-21</t>
        </is>
      </c>
      <c r="C8888" t="inlineStr">
        <is>
          <t>home_use</t>
        </is>
      </c>
      <c r="D8888" t="inlineStr">
        <is>
          <t>IMP01229</t>
        </is>
      </c>
      <c r="E8888" t="inlineStr">
        <is>
          <t>T108596</t>
        </is>
      </c>
      <c r="F8888" s="32" t="n">
        <v>20220663.35</v>
      </c>
      <c r="G8888" s="32" t="n">
        <v>2628686.24</v>
      </c>
    </row>
    <row r="8889">
      <c r="A8889" t="inlineStr">
        <is>
          <t>L0220791</t>
        </is>
      </c>
      <c r="B8889" t="inlineStr">
        <is>
          <t>2026-05-21</t>
        </is>
      </c>
      <c r="C8889" t="inlineStr">
        <is>
          <t>home_use</t>
        </is>
      </c>
      <c r="D8889" t="inlineStr">
        <is>
          <t>IMP01310</t>
        </is>
      </c>
      <c r="E8889" t="inlineStr">
        <is>
          <t>T109167</t>
        </is>
      </c>
      <c r="F8889" s="32" t="n">
        <v>535261.78</v>
      </c>
      <c r="G8889" s="32" t="n">
        <v>53526.18</v>
      </c>
    </row>
    <row r="8890">
      <c r="A8890" t="inlineStr">
        <is>
          <t>L0220792</t>
        </is>
      </c>
      <c r="B8890" t="inlineStr">
        <is>
          <t>2026-05-21</t>
        </is>
      </c>
      <c r="C8890" t="inlineStr">
        <is>
          <t>home_use</t>
        </is>
      </c>
      <c r="D8890" t="inlineStr">
        <is>
          <t>IMP01310</t>
        </is>
      </c>
      <c r="E8890" t="inlineStr">
        <is>
          <t>T109167</t>
        </is>
      </c>
      <c r="F8890" s="32" t="n">
        <v>472396.28</v>
      </c>
      <c r="G8890" s="32" t="n">
        <v>50546.4</v>
      </c>
    </row>
    <row r="8891">
      <c r="A8891" t="inlineStr">
        <is>
          <t>L0220793</t>
        </is>
      </c>
      <c r="B8891" t="inlineStr">
        <is>
          <t>2026-05-21</t>
        </is>
      </c>
      <c r="C8891" t="inlineStr">
        <is>
          <t>home_use</t>
        </is>
      </c>
      <c r="D8891" t="inlineStr">
        <is>
          <t>IMP01310</t>
        </is>
      </c>
      <c r="E8891" t="inlineStr">
        <is>
          <t>T109167</t>
        </is>
      </c>
      <c r="F8891" s="32" t="n">
        <v>1144141.32</v>
      </c>
      <c r="G8891" s="32" t="n">
        <v>122423.12</v>
      </c>
    </row>
    <row r="8892">
      <c r="A8892" t="inlineStr">
        <is>
          <t>L0220794</t>
        </is>
      </c>
      <c r="B8892" t="inlineStr">
        <is>
          <t>2026-05-21</t>
        </is>
      </c>
      <c r="C8892" t="inlineStr">
        <is>
          <t>home_use</t>
        </is>
      </c>
      <c r="D8892" t="inlineStr">
        <is>
          <t>IMP01310</t>
        </is>
      </c>
      <c r="E8892" t="inlineStr">
        <is>
          <t>T109167</t>
        </is>
      </c>
      <c r="F8892" s="32" t="n">
        <v>828743.88</v>
      </c>
      <c r="G8892" s="32" t="n">
        <v>95305.55</v>
      </c>
    </row>
    <row r="8893">
      <c r="A8893" t="inlineStr">
        <is>
          <t>L0220795</t>
        </is>
      </c>
      <c r="B8893" t="inlineStr">
        <is>
          <t>2026-05-21</t>
        </is>
      </c>
      <c r="C8893" t="inlineStr">
        <is>
          <t>home_use</t>
        </is>
      </c>
      <c r="D8893" t="inlineStr">
        <is>
          <t>IMP01310</t>
        </is>
      </c>
      <c r="E8893" t="inlineStr">
        <is>
          <t>T109167</t>
        </is>
      </c>
      <c r="F8893" s="32" t="n">
        <v>394289.95</v>
      </c>
      <c r="G8893" s="32" t="n">
        <v>51257.69</v>
      </c>
    </row>
    <row r="8894">
      <c r="A8894" t="inlineStr">
        <is>
          <t>L0220796</t>
        </is>
      </c>
      <c r="B8894" t="inlineStr">
        <is>
          <t>2026-05-21</t>
        </is>
      </c>
      <c r="C8894" t="inlineStr">
        <is>
          <t>home_use</t>
        </is>
      </c>
      <c r="D8894" t="inlineStr">
        <is>
          <t>IMP01310</t>
        </is>
      </c>
      <c r="E8894" t="inlineStr">
        <is>
          <t>T109167</t>
        </is>
      </c>
      <c r="F8894" s="32" t="n">
        <v>1174098.72</v>
      </c>
      <c r="G8894" s="32" t="n">
        <v>152632.83</v>
      </c>
    </row>
    <row r="8895">
      <c r="A8895" t="inlineStr">
        <is>
          <t>L0220797</t>
        </is>
      </c>
      <c r="B8895" t="inlineStr">
        <is>
          <t>2026-05-21</t>
        </is>
      </c>
      <c r="C8895" t="inlineStr">
        <is>
          <t>home_use</t>
        </is>
      </c>
      <c r="D8895" t="inlineStr">
        <is>
          <t>IMP01310</t>
        </is>
      </c>
      <c r="E8895" t="inlineStr">
        <is>
          <t>T109167</t>
        </is>
      </c>
      <c r="F8895" s="32" t="n">
        <v>800418.5</v>
      </c>
      <c r="G8895" s="32" t="n">
        <v>85644.78</v>
      </c>
    </row>
    <row r="8896">
      <c r="A8896" t="inlineStr">
        <is>
          <t>L0220810</t>
        </is>
      </c>
      <c r="B8896" t="inlineStr">
        <is>
          <t>2026-05-21</t>
        </is>
      </c>
      <c r="C8896" t="inlineStr">
        <is>
          <t>home_use</t>
        </is>
      </c>
      <c r="D8896" t="inlineStr">
        <is>
          <t>IMP01411</t>
        </is>
      </c>
      <c r="E8896" t="inlineStr">
        <is>
          <t>T109373</t>
        </is>
      </c>
      <c r="F8896" s="32" t="n">
        <v>505742.43</v>
      </c>
      <c r="G8896" s="32" t="n">
        <v>54114.44</v>
      </c>
    </row>
    <row r="8897">
      <c r="A8897" t="inlineStr">
        <is>
          <t>L0220824</t>
        </is>
      </c>
      <c r="B8897" t="inlineStr">
        <is>
          <t>2026-05-22</t>
        </is>
      </c>
      <c r="C8897" t="inlineStr">
        <is>
          <t>home_use</t>
        </is>
      </c>
      <c r="D8897" t="inlineStr">
        <is>
          <t>IMP00011</t>
        </is>
      </c>
      <c r="E8897" t="inlineStr">
        <is>
          <t>T100070</t>
        </is>
      </c>
      <c r="F8897" s="32" t="n">
        <v>547331.35</v>
      </c>
      <c r="G8897" s="32" t="n">
        <v>54733.14</v>
      </c>
    </row>
    <row r="8898">
      <c r="A8898" t="inlineStr">
        <is>
          <t>L0220832</t>
        </is>
      </c>
      <c r="B8898" t="inlineStr">
        <is>
          <t>2026-05-22</t>
        </is>
      </c>
      <c r="C8898" t="inlineStr">
        <is>
          <t>home_use</t>
        </is>
      </c>
      <c r="D8898" t="inlineStr">
        <is>
          <t>IMP00063</t>
        </is>
      </c>
      <c r="E8898" t="inlineStr">
        <is>
          <t>T100440</t>
        </is>
      </c>
      <c r="F8898" s="32" t="n">
        <v>699132.95</v>
      </c>
      <c r="G8898" s="32" t="n">
        <v>80400.28999999999</v>
      </c>
    </row>
    <row r="8899">
      <c r="A8899" t="inlineStr">
        <is>
          <t>L0220833</t>
        </is>
      </c>
      <c r="B8899" t="inlineStr">
        <is>
          <t>2026-05-22</t>
        </is>
      </c>
      <c r="C8899" t="inlineStr">
        <is>
          <t>home_use</t>
        </is>
      </c>
      <c r="D8899" t="inlineStr">
        <is>
          <t>IMP00063</t>
        </is>
      </c>
      <c r="E8899" t="inlineStr">
        <is>
          <t>T100440</t>
        </is>
      </c>
      <c r="F8899" s="32" t="n">
        <v>636689.96</v>
      </c>
      <c r="G8899" s="32" t="n">
        <v>73219.35000000001</v>
      </c>
    </row>
    <row r="8900">
      <c r="A8900" t="inlineStr">
        <is>
          <t>L0220834</t>
        </is>
      </c>
      <c r="B8900" t="inlineStr">
        <is>
          <t>2026-05-22</t>
        </is>
      </c>
      <c r="C8900" t="inlineStr">
        <is>
          <t>home_use</t>
        </is>
      </c>
      <c r="D8900" t="inlineStr">
        <is>
          <t>IMP00063</t>
        </is>
      </c>
      <c r="E8900" t="inlineStr">
        <is>
          <t>T100440</t>
        </is>
      </c>
      <c r="F8900" s="32" t="n">
        <v>530732.76</v>
      </c>
      <c r="G8900" s="32" t="n">
        <v>61034.27</v>
      </c>
    </row>
    <row r="8901">
      <c r="A8901" t="inlineStr">
        <is>
          <t>L0220835</t>
        </is>
      </c>
      <c r="B8901" t="inlineStr">
        <is>
          <t>2026-05-22</t>
        </is>
      </c>
      <c r="C8901" t="inlineStr">
        <is>
          <t>home_use</t>
        </is>
      </c>
      <c r="D8901" t="inlineStr">
        <is>
          <t>IMP00063</t>
        </is>
      </c>
      <c r="E8901" t="inlineStr">
        <is>
          <t>T100440</t>
        </is>
      </c>
      <c r="F8901" s="32" t="n">
        <v>1240017.32</v>
      </c>
      <c r="G8901" s="32" t="n">
        <v>138881.94</v>
      </c>
    </row>
    <row r="8902">
      <c r="A8902" t="inlineStr">
        <is>
          <t>L0220837</t>
        </is>
      </c>
      <c r="B8902" t="inlineStr">
        <is>
          <t>2026-05-22</t>
        </is>
      </c>
      <c r="C8902" t="inlineStr">
        <is>
          <t>warehouse_out</t>
        </is>
      </c>
      <c r="D8902" t="inlineStr">
        <is>
          <t>IMP00063</t>
        </is>
      </c>
      <c r="E8902" t="inlineStr">
        <is>
          <t>T100440</t>
        </is>
      </c>
      <c r="F8902" s="32" t="n">
        <v>143825.25</v>
      </c>
      <c r="G8902" s="32" t="n">
        <v>15389.3</v>
      </c>
    </row>
    <row r="8903">
      <c r="A8903" t="inlineStr">
        <is>
          <t>L0220845</t>
        </is>
      </c>
      <c r="B8903" t="inlineStr">
        <is>
          <t>2026-05-22</t>
        </is>
      </c>
      <c r="C8903" t="inlineStr">
        <is>
          <t>home_use</t>
        </is>
      </c>
      <c r="D8903" t="inlineStr">
        <is>
          <t>IMP00109</t>
        </is>
      </c>
      <c r="E8903" t="inlineStr">
        <is>
          <t>T100758</t>
        </is>
      </c>
      <c r="F8903" s="32" t="n">
        <v>5139781.96</v>
      </c>
      <c r="G8903" s="32" t="n">
        <v>539677.11</v>
      </c>
    </row>
    <row r="8904">
      <c r="A8904" t="inlineStr">
        <is>
          <t>L0220856</t>
        </is>
      </c>
      <c r="B8904" t="inlineStr">
        <is>
          <t>2026-05-22</t>
        </is>
      </c>
      <c r="C8904" t="inlineStr">
        <is>
          <t>home_use</t>
        </is>
      </c>
      <c r="D8904" t="inlineStr">
        <is>
          <t>IMP00156</t>
        </is>
      </c>
      <c r="F8904" s="32" t="n">
        <v>1709444.16</v>
      </c>
      <c r="G8904" s="32" t="n">
        <v>222227.74</v>
      </c>
    </row>
    <row r="8905">
      <c r="A8905" t="inlineStr">
        <is>
          <t>L0220857</t>
        </is>
      </c>
      <c r="B8905" t="inlineStr">
        <is>
          <t>2026-05-22</t>
        </is>
      </c>
      <c r="C8905" t="inlineStr">
        <is>
          <t>home_use</t>
        </is>
      </c>
      <c r="D8905" t="inlineStr">
        <is>
          <t>IMP00156</t>
        </is>
      </c>
      <c r="F8905" s="32" t="n">
        <v>1332324.9</v>
      </c>
      <c r="G8905" s="32" t="n">
        <v>173202.24</v>
      </c>
    </row>
    <row r="8906">
      <c r="A8906" t="inlineStr">
        <is>
          <t>L0220874</t>
        </is>
      </c>
      <c r="B8906" t="inlineStr">
        <is>
          <t>2026-05-22</t>
        </is>
      </c>
      <c r="C8906" t="inlineStr">
        <is>
          <t>home_use</t>
        </is>
      </c>
      <c r="D8906" t="inlineStr">
        <is>
          <t>IMP00306</t>
        </is>
      </c>
      <c r="E8906" t="inlineStr">
        <is>
          <t>T102141</t>
        </is>
      </c>
      <c r="F8906" s="32" t="n">
        <v>514301.98</v>
      </c>
      <c r="G8906" s="32" t="n">
        <v>54001.71</v>
      </c>
    </row>
    <row r="8907">
      <c r="A8907" t="inlineStr">
        <is>
          <t>L0220876</t>
        </is>
      </c>
      <c r="B8907" t="inlineStr">
        <is>
          <t>2026-05-22</t>
        </is>
      </c>
      <c r="C8907" t="inlineStr">
        <is>
          <t>home_use</t>
        </is>
      </c>
      <c r="D8907" t="inlineStr">
        <is>
          <t>IMP00306</t>
        </is>
      </c>
      <c r="E8907" t="inlineStr">
        <is>
          <t>T102141</t>
        </is>
      </c>
      <c r="F8907" s="32" t="n">
        <v>533037.17</v>
      </c>
      <c r="G8907" s="32" t="n">
        <v>55968.9</v>
      </c>
    </row>
    <row r="8908">
      <c r="A8908" t="inlineStr">
        <is>
          <t>L0220878</t>
        </is>
      </c>
      <c r="B8908" t="inlineStr">
        <is>
          <t>2026-05-22</t>
        </is>
      </c>
      <c r="C8908" t="inlineStr">
        <is>
          <t>home_use</t>
        </is>
      </c>
      <c r="D8908" t="inlineStr">
        <is>
          <t>IMP00306</t>
        </is>
      </c>
      <c r="E8908" t="inlineStr">
        <is>
          <t>T102141</t>
        </is>
      </c>
      <c r="F8908" s="32" t="n">
        <v>477850.42</v>
      </c>
      <c r="G8908" s="32" t="n">
        <v>59731.3</v>
      </c>
    </row>
    <row r="8909">
      <c r="A8909" t="inlineStr">
        <is>
          <t>L0220930</t>
        </is>
      </c>
      <c r="B8909" t="inlineStr">
        <is>
          <t>2026-05-22</t>
        </is>
      </c>
      <c r="C8909" t="inlineStr">
        <is>
          <t>home_use</t>
        </is>
      </c>
      <c r="D8909" t="inlineStr">
        <is>
          <t>IMP00643</t>
        </is>
      </c>
      <c r="E8909" t="inlineStr">
        <is>
          <t>T104498</t>
        </is>
      </c>
      <c r="F8909" s="32" t="n">
        <v>2247654.22</v>
      </c>
      <c r="G8909" s="32" t="n">
        <v>224765.42</v>
      </c>
    </row>
    <row r="8910">
      <c r="A8910" t="inlineStr">
        <is>
          <t>L0220931</t>
        </is>
      </c>
      <c r="B8910" t="inlineStr">
        <is>
          <t>2026-05-22</t>
        </is>
      </c>
      <c r="C8910" t="inlineStr">
        <is>
          <t>home_use</t>
        </is>
      </c>
      <c r="D8910" t="inlineStr">
        <is>
          <t>IMP00643</t>
        </is>
      </c>
      <c r="E8910" t="inlineStr">
        <is>
          <t>T104498</t>
        </is>
      </c>
      <c r="F8910" s="32" t="n">
        <v>164303.65</v>
      </c>
      <c r="G8910" s="32" t="n">
        <v>16430.37</v>
      </c>
    </row>
    <row r="8911">
      <c r="A8911" t="inlineStr">
        <is>
          <t>L0220932</t>
        </is>
      </c>
      <c r="B8911" t="inlineStr">
        <is>
          <t>2026-05-22</t>
        </is>
      </c>
      <c r="C8911" t="inlineStr">
        <is>
          <t>home_use</t>
        </is>
      </c>
      <c r="D8911" t="inlineStr">
        <is>
          <t>IMP00643</t>
        </is>
      </c>
      <c r="E8911" t="inlineStr">
        <is>
          <t>T104498</t>
        </is>
      </c>
      <c r="F8911" s="32" t="n">
        <v>808263.53</v>
      </c>
      <c r="G8911" s="32" t="n">
        <v>80826.35000000001</v>
      </c>
    </row>
    <row r="8912">
      <c r="A8912" t="inlineStr">
        <is>
          <t>L0220933</t>
        </is>
      </c>
      <c r="B8912" t="inlineStr">
        <is>
          <t>2026-05-22</t>
        </is>
      </c>
      <c r="C8912" t="inlineStr">
        <is>
          <t>home_use</t>
        </is>
      </c>
      <c r="D8912" t="inlineStr">
        <is>
          <t>IMP00643</t>
        </is>
      </c>
      <c r="E8912" t="inlineStr">
        <is>
          <t>T104498</t>
        </is>
      </c>
      <c r="F8912" s="32" t="n">
        <v>1351708.74</v>
      </c>
      <c r="G8912" s="32" t="n">
        <v>135170.87</v>
      </c>
    </row>
    <row r="8913">
      <c r="A8913" t="inlineStr">
        <is>
          <t>L0220984</t>
        </is>
      </c>
      <c r="B8913" t="inlineStr">
        <is>
          <t>2026-05-22</t>
        </is>
      </c>
      <c r="C8913" t="inlineStr">
        <is>
          <t>home_use</t>
        </is>
      </c>
      <c r="D8913" t="inlineStr">
        <is>
          <t>IMP00926</t>
        </is>
      </c>
      <c r="E8913" t="inlineStr">
        <is>
          <t>T106477</t>
        </is>
      </c>
      <c r="F8913" s="32" t="n">
        <v>2273959.84</v>
      </c>
      <c r="G8913" s="32" t="n">
        <v>238765.78</v>
      </c>
    </row>
    <row r="8914">
      <c r="A8914" t="inlineStr">
        <is>
          <t>L0220985</t>
        </is>
      </c>
      <c r="B8914" t="inlineStr">
        <is>
          <t>2026-05-22</t>
        </is>
      </c>
      <c r="C8914" t="inlineStr">
        <is>
          <t>home_use</t>
        </is>
      </c>
      <c r="D8914" t="inlineStr">
        <is>
          <t>IMP00926</t>
        </is>
      </c>
      <c r="E8914" t="inlineStr">
        <is>
          <t>T106477</t>
        </is>
      </c>
      <c r="F8914" s="32" t="n">
        <v>949150.08</v>
      </c>
      <c r="G8914" s="32" t="n">
        <v>113898.01</v>
      </c>
    </row>
    <row r="8915">
      <c r="A8915" t="inlineStr">
        <is>
          <t>L0220986</t>
        </is>
      </c>
      <c r="B8915" t="inlineStr">
        <is>
          <t>2026-05-22</t>
        </is>
      </c>
      <c r="C8915" t="inlineStr">
        <is>
          <t>home_use</t>
        </is>
      </c>
      <c r="D8915" t="inlineStr">
        <is>
          <t>IMP00926</t>
        </is>
      </c>
      <c r="E8915" t="inlineStr">
        <is>
          <t>T106477</t>
        </is>
      </c>
      <c r="F8915" s="32" t="n">
        <v>805426.23</v>
      </c>
      <c r="G8915" s="32" t="n">
        <v>96651.14999999999</v>
      </c>
    </row>
    <row r="8916">
      <c r="A8916" t="inlineStr">
        <is>
          <t>L0220987</t>
        </is>
      </c>
      <c r="B8916" t="inlineStr">
        <is>
          <t>2026-05-22</t>
        </is>
      </c>
      <c r="C8916" t="inlineStr">
        <is>
          <t>home_use</t>
        </is>
      </c>
      <c r="D8916" t="inlineStr">
        <is>
          <t>IMP00926</t>
        </is>
      </c>
      <c r="E8916" t="inlineStr">
        <is>
          <t>T106477</t>
        </is>
      </c>
      <c r="F8916" s="32" t="n">
        <v>4144734.98</v>
      </c>
      <c r="G8916" s="32" t="n">
        <v>414473.5</v>
      </c>
    </row>
    <row r="8917">
      <c r="A8917" t="inlineStr">
        <is>
          <t>L0220999</t>
        </is>
      </c>
      <c r="B8917" t="inlineStr">
        <is>
          <t>2026-05-22</t>
        </is>
      </c>
      <c r="C8917" t="inlineStr">
        <is>
          <t>home_use</t>
        </is>
      </c>
      <c r="D8917" t="inlineStr">
        <is>
          <t>IMP00999</t>
        </is>
      </c>
      <c r="E8917" t="inlineStr">
        <is>
          <t>T106987</t>
        </is>
      </c>
      <c r="F8917" s="32" t="n">
        <v>1669035.77</v>
      </c>
      <c r="G8917" s="32" t="n">
        <v>166903.58</v>
      </c>
    </row>
    <row r="8918">
      <c r="A8918" t="inlineStr">
        <is>
          <t>L0221001</t>
        </is>
      </c>
      <c r="B8918" t="inlineStr">
        <is>
          <t>2026-05-22</t>
        </is>
      </c>
      <c r="C8918" t="inlineStr">
        <is>
          <t>home_use</t>
        </is>
      </c>
      <c r="D8918" t="inlineStr">
        <is>
          <t>IMP00999</t>
        </is>
      </c>
      <c r="E8918" t="inlineStr">
        <is>
          <t>T106987</t>
        </is>
      </c>
      <c r="F8918" s="32" t="n">
        <v>2209687.48</v>
      </c>
      <c r="G8918" s="32" t="n">
        <v>220968.75</v>
      </c>
    </row>
    <row r="8919">
      <c r="A8919" t="inlineStr">
        <is>
          <t>L0221015</t>
        </is>
      </c>
      <c r="B8919" t="inlineStr">
        <is>
          <t>2026-05-22</t>
        </is>
      </c>
      <c r="C8919" t="inlineStr">
        <is>
          <t>home_use</t>
        </is>
      </c>
      <c r="D8919" t="inlineStr">
        <is>
          <t>IMP01089</t>
        </is>
      </c>
      <c r="E8919" t="inlineStr">
        <is>
          <t>T107617</t>
        </is>
      </c>
      <c r="F8919" s="32" t="n">
        <v>1187573.97</v>
      </c>
      <c r="G8919" s="32" t="n">
        <v>118757.4</v>
      </c>
    </row>
    <row r="8920">
      <c r="A8920" t="inlineStr">
        <is>
          <t>L0221016</t>
        </is>
      </c>
      <c r="B8920" t="inlineStr">
        <is>
          <t>2026-05-22</t>
        </is>
      </c>
      <c r="C8920" t="inlineStr">
        <is>
          <t>home_use</t>
        </is>
      </c>
      <c r="D8920" t="inlineStr">
        <is>
          <t>IMP01089</t>
        </is>
      </c>
      <c r="E8920" t="inlineStr">
        <is>
          <t>T107617</t>
        </is>
      </c>
      <c r="F8920" s="32" t="n">
        <v>2936623.13</v>
      </c>
      <c r="G8920" s="32" t="n">
        <v>293662.31</v>
      </c>
    </row>
    <row r="8921">
      <c r="A8921" t="inlineStr">
        <is>
          <t>L0221045</t>
        </is>
      </c>
      <c r="B8921" t="inlineStr">
        <is>
          <t>2026-05-22</t>
        </is>
      </c>
      <c r="C8921" t="inlineStr">
        <is>
          <t>home_use</t>
        </is>
      </c>
      <c r="D8921" t="inlineStr">
        <is>
          <t>IMP01310</t>
        </is>
      </c>
      <c r="E8921" t="inlineStr">
        <is>
          <t>T109167</t>
        </is>
      </c>
      <c r="F8921" s="32" t="n">
        <v>577843.9300000001</v>
      </c>
      <c r="G8921" s="32" t="n">
        <v>57784.39</v>
      </c>
    </row>
    <row r="8922">
      <c r="A8922" t="inlineStr">
        <is>
          <t>L0221047</t>
        </is>
      </c>
      <c r="B8922" t="inlineStr">
        <is>
          <t>2026-05-22</t>
        </is>
      </c>
      <c r="C8922" t="inlineStr">
        <is>
          <t>home_use</t>
        </is>
      </c>
      <c r="D8922" t="inlineStr">
        <is>
          <t>IMP01310</t>
        </is>
      </c>
      <c r="E8922" t="inlineStr">
        <is>
          <t>T109167</t>
        </is>
      </c>
      <c r="F8922" s="32" t="n">
        <v>1485471.14</v>
      </c>
      <c r="G8922" s="32" t="n">
        <v>158945.41</v>
      </c>
    </row>
    <row r="8923">
      <c r="A8923" t="inlineStr">
        <is>
          <t>L0221077</t>
        </is>
      </c>
      <c r="B8923" t="inlineStr">
        <is>
          <t>2026-05-23</t>
        </is>
      </c>
      <c r="C8923" t="inlineStr">
        <is>
          <t>home_use</t>
        </is>
      </c>
      <c r="D8923" t="inlineStr">
        <is>
          <t>IMP00063</t>
        </is>
      </c>
      <c r="E8923" t="inlineStr">
        <is>
          <t>T100440</t>
        </is>
      </c>
      <c r="F8923" s="32" t="n">
        <v>586715.99</v>
      </c>
      <c r="G8923" s="32" t="n">
        <v>62778.61</v>
      </c>
    </row>
    <row r="8924">
      <c r="A8924" t="inlineStr">
        <is>
          <t>L0221078</t>
        </is>
      </c>
      <c r="B8924" t="inlineStr">
        <is>
          <t>2026-05-23</t>
        </is>
      </c>
      <c r="C8924" t="inlineStr">
        <is>
          <t>home_use</t>
        </is>
      </c>
      <c r="D8924" t="inlineStr">
        <is>
          <t>IMP00063</t>
        </is>
      </c>
      <c r="E8924" t="inlineStr">
        <is>
          <t>T100440</t>
        </is>
      </c>
      <c r="F8924" s="32" t="n">
        <v>633215.84</v>
      </c>
      <c r="G8924" s="32" t="n">
        <v>72819.82000000001</v>
      </c>
    </row>
    <row r="8925">
      <c r="A8925" t="inlineStr">
        <is>
          <t>L0221079</t>
        </is>
      </c>
      <c r="B8925" t="inlineStr">
        <is>
          <t>2026-05-23</t>
        </is>
      </c>
      <c r="C8925" t="inlineStr">
        <is>
          <t>home_use</t>
        </is>
      </c>
      <c r="D8925" t="inlineStr">
        <is>
          <t>IMP00063</t>
        </is>
      </c>
      <c r="E8925" t="inlineStr">
        <is>
          <t>T100440</t>
        </is>
      </c>
      <c r="F8925" s="32" t="n">
        <v>700623.76</v>
      </c>
      <c r="G8925" s="32" t="n">
        <v>91081.09</v>
      </c>
    </row>
    <row r="8926">
      <c r="A8926" t="inlineStr">
        <is>
          <t>L0221080</t>
        </is>
      </c>
      <c r="B8926" t="inlineStr">
        <is>
          <t>2026-05-23</t>
        </is>
      </c>
      <c r="C8926" t="inlineStr">
        <is>
          <t>home_use</t>
        </is>
      </c>
      <c r="D8926" t="inlineStr">
        <is>
          <t>IMP00063</t>
        </is>
      </c>
      <c r="E8926" t="inlineStr">
        <is>
          <t>T100440</t>
        </is>
      </c>
      <c r="F8926" s="32" t="n">
        <v>134356.06</v>
      </c>
      <c r="G8926" s="32" t="n">
        <v>15450.95</v>
      </c>
    </row>
    <row r="8927">
      <c r="A8927" t="inlineStr">
        <is>
          <t>L0221089</t>
        </is>
      </c>
      <c r="B8927" t="inlineStr">
        <is>
          <t>2026-05-23</t>
        </is>
      </c>
      <c r="C8927" t="inlineStr">
        <is>
          <t>home_use</t>
        </is>
      </c>
      <c r="D8927" t="inlineStr">
        <is>
          <t>IMP00098</t>
        </is>
      </c>
      <c r="E8927" t="inlineStr">
        <is>
          <t>T100680</t>
        </is>
      </c>
      <c r="F8927" s="32" t="n">
        <v>543192.6800000001</v>
      </c>
      <c r="G8927" s="32" t="n">
        <v>67899.09</v>
      </c>
    </row>
    <row r="8928">
      <c r="A8928" t="inlineStr">
        <is>
          <t>L0221121</t>
        </is>
      </c>
      <c r="B8928" t="inlineStr">
        <is>
          <t>2026-05-23</t>
        </is>
      </c>
      <c r="C8928" t="inlineStr">
        <is>
          <t>home_use</t>
        </is>
      </c>
      <c r="D8928" t="inlineStr">
        <is>
          <t>IMP00243</t>
        </is>
      </c>
      <c r="E8928" t="inlineStr">
        <is>
          <t>T101700</t>
        </is>
      </c>
      <c r="F8928" s="32" t="n">
        <v>536990.34</v>
      </c>
      <c r="G8928" s="32" t="n">
        <v>56383.99</v>
      </c>
    </row>
    <row r="8929">
      <c r="A8929" t="inlineStr">
        <is>
          <t>L0221124</t>
        </is>
      </c>
      <c r="B8929" t="inlineStr">
        <is>
          <t>2026-05-23</t>
        </is>
      </c>
      <c r="C8929" t="inlineStr">
        <is>
          <t>home_use</t>
        </is>
      </c>
      <c r="D8929" t="inlineStr">
        <is>
          <t>IMP00288</t>
        </is>
      </c>
      <c r="E8929" t="inlineStr">
        <is>
          <t>T102011</t>
        </is>
      </c>
      <c r="F8929" s="32" t="n">
        <v>165742.71</v>
      </c>
      <c r="G8929" s="32" t="n">
        <v>21546.55</v>
      </c>
    </row>
    <row r="8930">
      <c r="A8930" t="inlineStr">
        <is>
          <t>L0221125</t>
        </is>
      </c>
      <c r="B8930" t="inlineStr">
        <is>
          <t>2026-05-23</t>
        </is>
      </c>
      <c r="C8930" t="inlineStr">
        <is>
          <t>home_use</t>
        </is>
      </c>
      <c r="D8930" t="inlineStr">
        <is>
          <t>IMP00288</t>
        </is>
      </c>
      <c r="E8930" t="inlineStr">
        <is>
          <t>T102011</t>
        </is>
      </c>
      <c r="F8930" s="32" t="n">
        <v>1873777.82</v>
      </c>
      <c r="G8930" s="32" t="n">
        <v>234222.23</v>
      </c>
    </row>
    <row r="8931">
      <c r="A8931" t="inlineStr">
        <is>
          <t>L0221126</t>
        </is>
      </c>
      <c r="B8931" t="inlineStr">
        <is>
          <t>2026-05-23</t>
        </is>
      </c>
      <c r="C8931" t="inlineStr">
        <is>
          <t>home_use</t>
        </is>
      </c>
      <c r="D8931" t="inlineStr">
        <is>
          <t>IMP00306</t>
        </is>
      </c>
      <c r="E8931" t="inlineStr">
        <is>
          <t>T102141</t>
        </is>
      </c>
      <c r="F8931" s="32" t="n">
        <v>725278.1</v>
      </c>
      <c r="G8931" s="32" t="n">
        <v>76154.2</v>
      </c>
    </row>
    <row r="8932">
      <c r="A8932" t="inlineStr">
        <is>
          <t>L0221127</t>
        </is>
      </c>
      <c r="B8932" t="inlineStr">
        <is>
          <t>2026-05-23</t>
        </is>
      </c>
      <c r="C8932" t="inlineStr">
        <is>
          <t>home_use</t>
        </is>
      </c>
      <c r="D8932" t="inlineStr">
        <is>
          <t>IMP00306</t>
        </is>
      </c>
      <c r="E8932" t="inlineStr">
        <is>
          <t>T102141</t>
        </is>
      </c>
      <c r="F8932" s="32" t="n">
        <v>561784.3100000001</v>
      </c>
      <c r="G8932" s="32" t="n">
        <v>70223.03999999999</v>
      </c>
    </row>
    <row r="8933">
      <c r="A8933" t="inlineStr">
        <is>
          <t>L0221128</t>
        </is>
      </c>
      <c r="B8933" t="inlineStr">
        <is>
          <t>2026-05-23</t>
        </is>
      </c>
      <c r="C8933" t="inlineStr">
        <is>
          <t>home_use</t>
        </is>
      </c>
      <c r="D8933" t="inlineStr">
        <is>
          <t>IMP00340</t>
        </is>
      </c>
      <c r="E8933" t="inlineStr">
        <is>
          <t>T102376</t>
        </is>
      </c>
      <c r="F8933" s="32" t="n">
        <v>15499163.55</v>
      </c>
      <c r="G8933" s="32" t="n">
        <v>1627412.17</v>
      </c>
    </row>
    <row r="8934">
      <c r="A8934" t="inlineStr">
        <is>
          <t>L0221145</t>
        </is>
      </c>
      <c r="B8934" t="inlineStr">
        <is>
          <t>2026-05-23</t>
        </is>
      </c>
      <c r="C8934" t="inlineStr">
        <is>
          <t>home_use</t>
        </is>
      </c>
      <c r="D8934" t="inlineStr">
        <is>
          <t>IMP00454</t>
        </is>
      </c>
      <c r="E8934" t="inlineStr">
        <is>
          <t>T103173</t>
        </is>
      </c>
      <c r="F8934" s="32" t="n">
        <v>4807228.46</v>
      </c>
      <c r="G8934" s="32" t="n">
        <v>480722.85</v>
      </c>
    </row>
    <row r="8935">
      <c r="A8935" t="inlineStr">
        <is>
          <t>L0221146</t>
        </is>
      </c>
      <c r="B8935" t="inlineStr">
        <is>
          <t>2026-05-23</t>
        </is>
      </c>
      <c r="C8935" t="inlineStr">
        <is>
          <t>home_use</t>
        </is>
      </c>
      <c r="D8935" t="inlineStr">
        <is>
          <t>IMP00464</t>
        </is>
      </c>
      <c r="E8935" t="inlineStr">
        <is>
          <t>T100033</t>
        </is>
      </c>
      <c r="F8935" s="32" t="n">
        <v>3962425.35</v>
      </c>
      <c r="G8935" s="32" t="n">
        <v>495303.17</v>
      </c>
    </row>
    <row r="8936">
      <c r="A8936" t="inlineStr">
        <is>
          <t>L0221178</t>
        </is>
      </c>
      <c r="B8936" t="inlineStr">
        <is>
          <t>2026-05-23</t>
        </is>
      </c>
      <c r="C8936" t="inlineStr">
        <is>
          <t>transit</t>
        </is>
      </c>
      <c r="D8936" t="inlineStr">
        <is>
          <t>IMP00643</t>
        </is>
      </c>
      <c r="E8936" t="inlineStr">
        <is>
          <t>T104498</t>
        </is>
      </c>
      <c r="F8936" s="32" t="n">
        <v>344492.54</v>
      </c>
      <c r="G8936" s="32" t="n">
        <v>0</v>
      </c>
    </row>
    <row r="8937">
      <c r="A8937" t="inlineStr">
        <is>
          <t>L0221180</t>
        </is>
      </c>
      <c r="B8937" t="inlineStr">
        <is>
          <t>2026-05-23</t>
        </is>
      </c>
      <c r="C8937" t="inlineStr">
        <is>
          <t>home_use</t>
        </is>
      </c>
      <c r="D8937" t="inlineStr">
        <is>
          <t>IMP00643</t>
        </is>
      </c>
      <c r="E8937" t="inlineStr">
        <is>
          <t>T104498</t>
        </is>
      </c>
      <c r="F8937" s="32" t="n">
        <v>847613.89</v>
      </c>
      <c r="G8937" s="32" t="n">
        <v>84761.39</v>
      </c>
    </row>
    <row r="8938">
      <c r="A8938" t="inlineStr">
        <is>
          <t>L0221181</t>
        </is>
      </c>
      <c r="B8938" t="inlineStr">
        <is>
          <t>2026-05-23</t>
        </is>
      </c>
      <c r="C8938" t="inlineStr">
        <is>
          <t>home_use</t>
        </is>
      </c>
      <c r="D8938" t="inlineStr">
        <is>
          <t>IMP00643</t>
        </is>
      </c>
      <c r="E8938" t="inlineStr">
        <is>
          <t>T104498</t>
        </is>
      </c>
      <c r="F8938" s="32" t="n">
        <v>371077.06</v>
      </c>
      <c r="G8938" s="32" t="n">
        <v>37107.71</v>
      </c>
    </row>
    <row r="8939">
      <c r="A8939" t="inlineStr">
        <is>
          <t>L0221219</t>
        </is>
      </c>
      <c r="B8939" t="inlineStr">
        <is>
          <t>2026-05-23</t>
        </is>
      </c>
      <c r="C8939" t="inlineStr">
        <is>
          <t>warehouse_out</t>
        </is>
      </c>
      <c r="D8939" t="inlineStr">
        <is>
          <t>IMP00892</t>
        </is>
      </c>
      <c r="E8939" t="inlineStr">
        <is>
          <t>T106240</t>
        </is>
      </c>
      <c r="F8939" s="32" t="n">
        <v>2259707.51</v>
      </c>
      <c r="G8939" s="32" t="n">
        <v>237269.29</v>
      </c>
    </row>
    <row r="8940">
      <c r="A8940" t="inlineStr">
        <is>
          <t>L0221220</t>
        </is>
      </c>
      <c r="B8940" t="inlineStr">
        <is>
          <t>2026-05-23</t>
        </is>
      </c>
      <c r="C8940" t="inlineStr">
        <is>
          <t>home_use</t>
        </is>
      </c>
      <c r="D8940" t="inlineStr">
        <is>
          <t>IMP00892</t>
        </is>
      </c>
      <c r="E8940" t="inlineStr">
        <is>
          <t>T106240</t>
        </is>
      </c>
      <c r="F8940" s="32" t="n">
        <v>2261256.58</v>
      </c>
      <c r="G8940" s="32" t="n">
        <v>237431.94</v>
      </c>
    </row>
    <row r="8941">
      <c r="A8941" t="inlineStr">
        <is>
          <t>L0221226</t>
        </is>
      </c>
      <c r="B8941" t="inlineStr">
        <is>
          <t>2026-05-23</t>
        </is>
      </c>
      <c r="C8941" t="inlineStr">
        <is>
          <t>home_use</t>
        </is>
      </c>
      <c r="D8941" t="inlineStr">
        <is>
          <t>IMP00926</t>
        </is>
      </c>
      <c r="E8941" t="inlineStr">
        <is>
          <t>T106477</t>
        </is>
      </c>
      <c r="F8941" s="32" t="n">
        <v>613627.62</v>
      </c>
      <c r="G8941" s="32" t="n">
        <v>65658.14999999999</v>
      </c>
    </row>
    <row r="8942">
      <c r="A8942" t="inlineStr">
        <is>
          <t>L0221227</t>
        </is>
      </c>
      <c r="B8942" t="inlineStr">
        <is>
          <t>2026-05-23</t>
        </is>
      </c>
      <c r="C8942" t="inlineStr">
        <is>
          <t>home_use</t>
        </is>
      </c>
      <c r="D8942" t="inlineStr">
        <is>
          <t>IMP00926</t>
        </is>
      </c>
      <c r="E8942" t="inlineStr">
        <is>
          <t>T106477</t>
        </is>
      </c>
      <c r="F8942" s="32" t="n">
        <v>3643239.09</v>
      </c>
      <c r="G8942" s="32" t="n">
        <v>364323.91</v>
      </c>
    </row>
    <row r="8943">
      <c r="A8943" t="inlineStr">
        <is>
          <t>L0221228</t>
        </is>
      </c>
      <c r="B8943" t="inlineStr">
        <is>
          <t>2026-05-23</t>
        </is>
      </c>
      <c r="C8943" t="inlineStr">
        <is>
          <t>home_use</t>
        </is>
      </c>
      <c r="D8943" t="inlineStr">
        <is>
          <t>IMP00926</t>
        </is>
      </c>
      <c r="E8943" t="inlineStr">
        <is>
          <t>T106477</t>
        </is>
      </c>
      <c r="F8943" s="32" t="n">
        <v>6573403.3</v>
      </c>
      <c r="G8943" s="32" t="n">
        <v>657340.33</v>
      </c>
    </row>
    <row r="8944">
      <c r="A8944" t="inlineStr">
        <is>
          <t>L0221230</t>
        </is>
      </c>
      <c r="B8944" t="inlineStr">
        <is>
          <t>2026-05-23</t>
        </is>
      </c>
      <c r="C8944" t="inlineStr">
        <is>
          <t>home_use</t>
        </is>
      </c>
      <c r="D8944" t="inlineStr">
        <is>
          <t>IMP00926</t>
        </is>
      </c>
      <c r="E8944" t="inlineStr">
        <is>
          <t>T106477</t>
        </is>
      </c>
      <c r="F8944" s="32" t="n">
        <v>3758637.58</v>
      </c>
      <c r="G8944" s="32" t="n">
        <v>375863.76</v>
      </c>
    </row>
    <row r="8945">
      <c r="A8945" t="inlineStr">
        <is>
          <t>L0221231</t>
        </is>
      </c>
      <c r="B8945" t="inlineStr">
        <is>
          <t>2026-05-23</t>
        </is>
      </c>
      <c r="C8945" t="inlineStr">
        <is>
          <t>home_use</t>
        </is>
      </c>
      <c r="D8945" t="inlineStr">
        <is>
          <t>IMP00926</t>
        </is>
      </c>
      <c r="E8945" t="inlineStr">
        <is>
          <t>T106477</t>
        </is>
      </c>
      <c r="F8945" s="32" t="n">
        <v>16383239.58</v>
      </c>
      <c r="G8945" s="32" t="n">
        <v>1638323.96</v>
      </c>
    </row>
    <row r="8946">
      <c r="A8946" t="inlineStr">
        <is>
          <t>L0221232</t>
        </is>
      </c>
      <c r="B8946" t="inlineStr">
        <is>
          <t>2026-05-23</t>
        </is>
      </c>
      <c r="C8946" t="inlineStr">
        <is>
          <t>home_use</t>
        </is>
      </c>
      <c r="D8946" t="inlineStr">
        <is>
          <t>IMP00926</t>
        </is>
      </c>
      <c r="E8946" t="inlineStr">
        <is>
          <t>T106477</t>
        </is>
      </c>
      <c r="F8946" s="32" t="n">
        <v>397113.75</v>
      </c>
      <c r="G8946" s="32" t="n">
        <v>42491.17</v>
      </c>
    </row>
    <row r="8947">
      <c r="A8947" t="inlineStr">
        <is>
          <t>L0221234</t>
        </is>
      </c>
      <c r="B8947" t="inlineStr">
        <is>
          <t>2026-05-23</t>
        </is>
      </c>
      <c r="C8947" t="inlineStr">
        <is>
          <t>home_use</t>
        </is>
      </c>
      <c r="D8947" t="inlineStr">
        <is>
          <t>IMP00926</t>
        </is>
      </c>
      <c r="E8947" t="inlineStr">
        <is>
          <t>T106477</t>
        </is>
      </c>
      <c r="F8947" s="32" t="n">
        <v>980773.03</v>
      </c>
      <c r="G8947" s="32" t="n">
        <v>104942.71</v>
      </c>
    </row>
    <row r="8948">
      <c r="A8948" t="inlineStr">
        <is>
          <t>L0221240</t>
        </is>
      </c>
      <c r="B8948" t="inlineStr">
        <is>
          <t>2026-05-23</t>
        </is>
      </c>
      <c r="C8948" t="inlineStr">
        <is>
          <t>home_use</t>
        </is>
      </c>
      <c r="D8948" t="inlineStr">
        <is>
          <t>IMP00950</t>
        </is>
      </c>
      <c r="F8948" s="32" t="n">
        <v>1358755.79</v>
      </c>
      <c r="G8948" s="32" t="n">
        <v>176638.25</v>
      </c>
    </row>
    <row r="8949">
      <c r="A8949" t="inlineStr">
        <is>
          <t>L0221241</t>
        </is>
      </c>
      <c r="B8949" t="inlineStr">
        <is>
          <t>2026-05-23</t>
        </is>
      </c>
      <c r="C8949" t="inlineStr">
        <is>
          <t>home_use</t>
        </is>
      </c>
      <c r="D8949" t="inlineStr">
        <is>
          <t>IMP00950</t>
        </is>
      </c>
      <c r="F8949" s="32" t="n">
        <v>1604321.02</v>
      </c>
      <c r="G8949" s="32" t="n">
        <v>208561.73</v>
      </c>
    </row>
    <row r="8950">
      <c r="A8950" t="inlineStr">
        <is>
          <t>L0221242</t>
        </is>
      </c>
      <c r="B8950" t="inlineStr">
        <is>
          <t>2026-05-23</t>
        </is>
      </c>
      <c r="C8950" t="inlineStr">
        <is>
          <t>home_use</t>
        </is>
      </c>
      <c r="D8950" t="inlineStr">
        <is>
          <t>IMP00950</t>
        </is>
      </c>
      <c r="F8950" s="32" t="n">
        <v>4716137.52</v>
      </c>
      <c r="G8950" s="32" t="n">
        <v>613097.88</v>
      </c>
    </row>
    <row r="8951">
      <c r="A8951" t="inlineStr">
        <is>
          <t>L0221243</t>
        </is>
      </c>
      <c r="B8951" t="inlineStr">
        <is>
          <t>2026-05-23</t>
        </is>
      </c>
      <c r="C8951" t="inlineStr">
        <is>
          <t>home_use</t>
        </is>
      </c>
      <c r="D8951" t="inlineStr">
        <is>
          <t>IMP00950</t>
        </is>
      </c>
      <c r="F8951" s="32" t="n">
        <v>1767494.81</v>
      </c>
      <c r="G8951" s="32" t="n">
        <v>229774.32</v>
      </c>
    </row>
    <row r="8952">
      <c r="A8952" t="inlineStr">
        <is>
          <t>L0221244</t>
        </is>
      </c>
      <c r="B8952" t="inlineStr">
        <is>
          <t>2026-05-23</t>
        </is>
      </c>
      <c r="C8952" t="inlineStr">
        <is>
          <t>home_use</t>
        </is>
      </c>
      <c r="D8952" t="inlineStr">
        <is>
          <t>IMP00950</t>
        </is>
      </c>
      <c r="F8952" s="32" t="n">
        <v>258870.17</v>
      </c>
      <c r="G8952" s="32" t="n">
        <v>30287.81</v>
      </c>
    </row>
    <row r="8953">
      <c r="A8953" t="inlineStr">
        <is>
          <t>L0221246</t>
        </is>
      </c>
      <c r="B8953" t="inlineStr">
        <is>
          <t>2026-05-23</t>
        </is>
      </c>
      <c r="C8953" t="inlineStr">
        <is>
          <t>home_use</t>
        </is>
      </c>
      <c r="D8953" t="inlineStr">
        <is>
          <t>IMP00990</t>
        </is>
      </c>
      <c r="E8953" t="inlineStr">
        <is>
          <t>T100033</t>
        </is>
      </c>
      <c r="F8953" s="32" t="n">
        <v>1046745.98</v>
      </c>
      <c r="G8953" s="32" t="n">
        <v>104674.6</v>
      </c>
    </row>
    <row r="8954">
      <c r="A8954" t="inlineStr">
        <is>
          <t>L0221249</t>
        </is>
      </c>
      <c r="B8954" t="inlineStr">
        <is>
          <t>2026-05-23</t>
        </is>
      </c>
      <c r="C8954" t="inlineStr">
        <is>
          <t>home_use</t>
        </is>
      </c>
      <c r="D8954" t="inlineStr">
        <is>
          <t>IMP00999</t>
        </is>
      </c>
      <c r="E8954" t="inlineStr">
        <is>
          <t>T106987</t>
        </is>
      </c>
      <c r="F8954" s="32" t="n">
        <v>1805761.01</v>
      </c>
      <c r="G8954" s="32" t="n">
        <v>189604.91</v>
      </c>
    </row>
    <row r="8955">
      <c r="A8955" t="inlineStr">
        <is>
          <t>L0221250</t>
        </is>
      </c>
      <c r="B8955" t="inlineStr">
        <is>
          <t>2026-05-23</t>
        </is>
      </c>
      <c r="C8955" t="inlineStr">
        <is>
          <t>home_use</t>
        </is>
      </c>
      <c r="D8955" t="inlineStr">
        <is>
          <t>IMP00999</t>
        </is>
      </c>
      <c r="E8955" t="inlineStr">
        <is>
          <t>T106987</t>
        </is>
      </c>
      <c r="F8955" s="32" t="n">
        <v>9031753.449999999</v>
      </c>
      <c r="G8955" s="32" t="n">
        <v>903175.35</v>
      </c>
    </row>
    <row r="8956">
      <c r="A8956" t="inlineStr">
        <is>
          <t>L0221259</t>
        </is>
      </c>
      <c r="B8956" t="inlineStr">
        <is>
          <t>2026-05-23</t>
        </is>
      </c>
      <c r="C8956" t="inlineStr">
        <is>
          <t>home_use</t>
        </is>
      </c>
      <c r="D8956" t="inlineStr">
        <is>
          <t>IMP01037</t>
        </is>
      </c>
      <c r="E8956" t="inlineStr">
        <is>
          <t>T107258</t>
        </is>
      </c>
      <c r="F8956" s="32" t="n">
        <v>1121744.12</v>
      </c>
      <c r="G8956" s="32" t="n">
        <v>134609.29</v>
      </c>
    </row>
    <row r="8957">
      <c r="A8957" t="inlineStr">
        <is>
          <t>L0221260</t>
        </is>
      </c>
      <c r="B8957" t="inlineStr">
        <is>
          <t>2026-05-23</t>
        </is>
      </c>
      <c r="C8957" t="inlineStr">
        <is>
          <t>home_use</t>
        </is>
      </c>
      <c r="D8957" t="inlineStr">
        <is>
          <t>IMP01037</t>
        </is>
      </c>
      <c r="E8957" t="inlineStr">
        <is>
          <t>T107258</t>
        </is>
      </c>
      <c r="F8957" s="32" t="n">
        <v>4633006.81</v>
      </c>
      <c r="G8957" s="32" t="n">
        <v>463300.68</v>
      </c>
    </row>
    <row r="8958">
      <c r="A8958" t="inlineStr">
        <is>
          <t>L0221261</t>
        </is>
      </c>
      <c r="B8958" t="inlineStr">
        <is>
          <t>2026-05-23</t>
        </is>
      </c>
      <c r="C8958" t="inlineStr">
        <is>
          <t>home_use</t>
        </is>
      </c>
      <c r="D8958" t="inlineStr">
        <is>
          <t>IMP01037</t>
        </is>
      </c>
      <c r="E8958" t="inlineStr">
        <is>
          <t>T107258</t>
        </is>
      </c>
      <c r="F8958" s="32" t="n">
        <v>1031949.66</v>
      </c>
      <c r="G8958" s="32" t="n">
        <v>103194.97</v>
      </c>
    </row>
    <row r="8959">
      <c r="A8959" t="inlineStr">
        <is>
          <t>L0221262</t>
        </is>
      </c>
      <c r="B8959" t="inlineStr">
        <is>
          <t>2026-05-23</t>
        </is>
      </c>
      <c r="C8959" t="inlineStr">
        <is>
          <t>warehouse_out</t>
        </is>
      </c>
      <c r="D8959" t="inlineStr">
        <is>
          <t>IMP01037</t>
        </is>
      </c>
      <c r="E8959" t="inlineStr">
        <is>
          <t>T107258</t>
        </is>
      </c>
      <c r="F8959" s="32" t="n">
        <v>814324.79</v>
      </c>
      <c r="G8959" s="32" t="n">
        <v>81432.48</v>
      </c>
    </row>
    <row r="8960">
      <c r="A8960" t="inlineStr">
        <is>
          <t>L0221269</t>
        </is>
      </c>
      <c r="B8960" t="inlineStr">
        <is>
          <t>2026-05-23</t>
        </is>
      </c>
      <c r="C8960" t="inlineStr">
        <is>
          <t>home_use</t>
        </is>
      </c>
      <c r="D8960" t="inlineStr">
        <is>
          <t>IMP01082</t>
        </is>
      </c>
      <c r="E8960" t="inlineStr">
        <is>
          <t>T107573</t>
        </is>
      </c>
      <c r="F8960" s="32" t="n">
        <v>447229.41</v>
      </c>
      <c r="G8960" s="32" t="n">
        <v>50089.69</v>
      </c>
    </row>
    <row r="8961">
      <c r="A8961" t="inlineStr">
        <is>
          <t>L0221270</t>
        </is>
      </c>
      <c r="B8961" t="inlineStr">
        <is>
          <t>2026-05-23</t>
        </is>
      </c>
      <c r="C8961" t="inlineStr">
        <is>
          <t>warehouse_out</t>
        </is>
      </c>
      <c r="D8961" t="inlineStr">
        <is>
          <t>IMP01089</t>
        </is>
      </c>
      <c r="E8961" t="inlineStr">
        <is>
          <t>T107617</t>
        </is>
      </c>
      <c r="F8961" s="32" t="n">
        <v>1886485.2</v>
      </c>
      <c r="G8961" s="32" t="n">
        <v>188648.52</v>
      </c>
    </row>
    <row r="8962">
      <c r="A8962" t="inlineStr">
        <is>
          <t>L0221271</t>
        </is>
      </c>
      <c r="B8962" t="inlineStr">
        <is>
          <t>2026-05-23</t>
        </is>
      </c>
      <c r="C8962" t="inlineStr">
        <is>
          <t>home_use</t>
        </is>
      </c>
      <c r="D8962" t="inlineStr">
        <is>
          <t>IMP01089</t>
        </is>
      </c>
      <c r="E8962" t="inlineStr">
        <is>
          <t>T107617</t>
        </is>
      </c>
      <c r="F8962" s="32" t="n">
        <v>999169.5600000001</v>
      </c>
      <c r="G8962" s="32" t="n">
        <v>104912.8</v>
      </c>
    </row>
    <row r="8963">
      <c r="A8963" t="inlineStr">
        <is>
          <t>L0221282</t>
        </is>
      </c>
      <c r="B8963" t="inlineStr">
        <is>
          <t>2026-05-23</t>
        </is>
      </c>
      <c r="C8963" t="inlineStr">
        <is>
          <t>home_use</t>
        </is>
      </c>
      <c r="D8963" t="inlineStr">
        <is>
          <t>IMP01142</t>
        </is>
      </c>
      <c r="E8963" t="inlineStr">
        <is>
          <t>T107992</t>
        </is>
      </c>
      <c r="F8963" s="32" t="n">
        <v>1501697.59</v>
      </c>
      <c r="G8963" s="32" t="n">
        <v>168190.13</v>
      </c>
    </row>
    <row r="8964">
      <c r="A8964" t="inlineStr">
        <is>
          <t>L0221300</t>
        </is>
      </c>
      <c r="B8964" t="inlineStr">
        <is>
          <t>2026-05-23</t>
        </is>
      </c>
      <c r="C8964" t="inlineStr">
        <is>
          <t>warehouse_in</t>
        </is>
      </c>
      <c r="D8964" t="inlineStr">
        <is>
          <t>IMP01255</t>
        </is>
      </c>
      <c r="E8964" t="inlineStr">
        <is>
          <t>T108782</t>
        </is>
      </c>
      <c r="F8964" s="32" t="n">
        <v>4156936.77</v>
      </c>
      <c r="G8964" s="32" t="n">
        <v>0</v>
      </c>
    </row>
    <row r="8965">
      <c r="A8965" t="inlineStr">
        <is>
          <t>L0221310</t>
        </is>
      </c>
      <c r="B8965" t="inlineStr">
        <is>
          <t>2026-05-23</t>
        </is>
      </c>
      <c r="C8965" t="inlineStr">
        <is>
          <t>home_use</t>
        </is>
      </c>
      <c r="D8965" t="inlineStr">
        <is>
          <t>IMP01281</t>
        </is>
      </c>
      <c r="E8965" t="inlineStr">
        <is>
          <t>T108964</t>
        </is>
      </c>
      <c r="F8965" s="32" t="n">
        <v>771567.29</v>
      </c>
      <c r="G8965" s="32" t="n">
        <v>88730.24000000001</v>
      </c>
    </row>
    <row r="8966">
      <c r="A8966" t="inlineStr">
        <is>
          <t>L0221316</t>
        </is>
      </c>
      <c r="B8966" t="inlineStr">
        <is>
          <t>2026-05-23</t>
        </is>
      </c>
      <c r="C8966" t="inlineStr">
        <is>
          <t>warehouse_out</t>
        </is>
      </c>
      <c r="D8966" t="inlineStr">
        <is>
          <t>IMP01309</t>
        </is>
      </c>
      <c r="E8966" t="inlineStr">
        <is>
          <t>T109161</t>
        </is>
      </c>
      <c r="F8966" s="32" t="n">
        <v>1188856.83</v>
      </c>
      <c r="G8966" s="32" t="n">
        <v>124829.97</v>
      </c>
    </row>
    <row r="8967">
      <c r="A8967" t="inlineStr">
        <is>
          <t>L0221317</t>
        </is>
      </c>
      <c r="B8967" t="inlineStr">
        <is>
          <t>2026-05-23</t>
        </is>
      </c>
      <c r="C8967" t="inlineStr">
        <is>
          <t>home_use</t>
        </is>
      </c>
      <c r="D8967" t="inlineStr">
        <is>
          <t>IMP01310</t>
        </is>
      </c>
      <c r="E8967" t="inlineStr">
        <is>
          <t>T109167</t>
        </is>
      </c>
      <c r="F8967" s="32" t="n">
        <v>1639192.39</v>
      </c>
      <c r="G8967" s="32" t="n">
        <v>163919.24</v>
      </c>
    </row>
    <row r="8968">
      <c r="A8968" t="inlineStr">
        <is>
          <t>L0221319</t>
        </is>
      </c>
      <c r="B8968" t="inlineStr">
        <is>
          <t>2026-05-23</t>
        </is>
      </c>
      <c r="C8968" t="inlineStr">
        <is>
          <t>warehouse_out</t>
        </is>
      </c>
      <c r="D8968" t="inlineStr">
        <is>
          <t>IMP01310</t>
        </is>
      </c>
      <c r="E8968" t="inlineStr">
        <is>
          <t>T109167</t>
        </is>
      </c>
      <c r="F8968" s="32" t="n">
        <v>743691.79</v>
      </c>
      <c r="G8968" s="32" t="n">
        <v>79575.02</v>
      </c>
    </row>
    <row r="8969">
      <c r="A8969" t="inlineStr">
        <is>
          <t>L0221320</t>
        </is>
      </c>
      <c r="B8969" t="inlineStr">
        <is>
          <t>2026-05-23</t>
        </is>
      </c>
      <c r="C8969" t="inlineStr">
        <is>
          <t>home_use</t>
        </is>
      </c>
      <c r="D8969" t="inlineStr">
        <is>
          <t>IMP01310</t>
        </is>
      </c>
      <c r="E8969" t="inlineStr">
        <is>
          <t>T109167</t>
        </is>
      </c>
      <c r="F8969" s="32" t="n">
        <v>814584.0699999999</v>
      </c>
      <c r="G8969" s="32" t="n">
        <v>87160.5</v>
      </c>
    </row>
    <row r="8970">
      <c r="A8970" t="inlineStr">
        <is>
          <t>L0221324</t>
        </is>
      </c>
      <c r="B8970" t="inlineStr">
        <is>
          <t>2026-05-23</t>
        </is>
      </c>
      <c r="C8970" t="inlineStr">
        <is>
          <t>home_use</t>
        </is>
      </c>
      <c r="D8970" t="inlineStr">
        <is>
          <t>IMP01310</t>
        </is>
      </c>
      <c r="E8970" t="inlineStr">
        <is>
          <t>T109167</t>
        </is>
      </c>
      <c r="F8970" s="32" t="n">
        <v>403006.96</v>
      </c>
      <c r="G8970" s="32" t="n">
        <v>43121.74</v>
      </c>
    </row>
    <row r="8971">
      <c r="A8971" t="inlineStr">
        <is>
          <t>L0221325</t>
        </is>
      </c>
      <c r="B8971" t="inlineStr">
        <is>
          <t>2026-05-23</t>
        </is>
      </c>
      <c r="C8971" t="inlineStr">
        <is>
          <t>home_use</t>
        </is>
      </c>
      <c r="D8971" t="inlineStr">
        <is>
          <t>IMP01310</t>
        </is>
      </c>
      <c r="E8971" t="inlineStr">
        <is>
          <t>T109167</t>
        </is>
      </c>
      <c r="F8971" s="32" t="n">
        <v>292440</v>
      </c>
      <c r="G8971" s="32" t="n">
        <v>31291.08</v>
      </c>
    </row>
    <row r="8972">
      <c r="A8972" t="inlineStr">
        <is>
          <t>L0221326</t>
        </is>
      </c>
      <c r="B8972" t="inlineStr">
        <is>
          <t>2026-05-23</t>
        </is>
      </c>
      <c r="C8972" t="inlineStr">
        <is>
          <t>home_use</t>
        </is>
      </c>
      <c r="D8972" t="inlineStr">
        <is>
          <t>IMP01310</t>
        </is>
      </c>
      <c r="E8972" t="inlineStr">
        <is>
          <t>T109167</t>
        </is>
      </c>
      <c r="F8972" s="32" t="n">
        <v>548754.92</v>
      </c>
      <c r="G8972" s="32" t="n">
        <v>71338.14</v>
      </c>
    </row>
    <row r="8973">
      <c r="A8973" t="inlineStr">
        <is>
          <t>L0221328</t>
        </is>
      </c>
      <c r="B8973" t="inlineStr">
        <is>
          <t>2026-05-23</t>
        </is>
      </c>
      <c r="C8973" t="inlineStr">
        <is>
          <t>home_use</t>
        </is>
      </c>
      <c r="D8973" t="inlineStr">
        <is>
          <t>IMP01310</t>
        </is>
      </c>
      <c r="E8973" t="inlineStr">
        <is>
          <t>T109167</t>
        </is>
      </c>
      <c r="F8973" s="32" t="n">
        <v>2549192.89</v>
      </c>
      <c r="G8973" s="32" t="n">
        <v>272763.64</v>
      </c>
    </row>
    <row r="8974">
      <c r="A8974" t="inlineStr">
        <is>
          <t>L0221362</t>
        </is>
      </c>
      <c r="B8974" t="inlineStr">
        <is>
          <t>2026-05-24</t>
        </is>
      </c>
      <c r="C8974" t="inlineStr">
        <is>
          <t>home_use</t>
        </is>
      </c>
      <c r="D8974" t="inlineStr">
        <is>
          <t>IMP00063</t>
        </is>
      </c>
      <c r="E8974" t="inlineStr">
        <is>
          <t>T100440</t>
        </is>
      </c>
      <c r="F8974" s="32" t="n">
        <v>837868.95</v>
      </c>
      <c r="G8974" s="32" t="n">
        <v>96354.92999999999</v>
      </c>
    </row>
    <row r="8975">
      <c r="A8975" t="inlineStr">
        <is>
          <t>L0221363</t>
        </is>
      </c>
      <c r="B8975" t="inlineStr">
        <is>
          <t>2026-05-24</t>
        </is>
      </c>
      <c r="C8975" t="inlineStr">
        <is>
          <t>home_use</t>
        </is>
      </c>
      <c r="D8975" t="inlineStr">
        <is>
          <t>IMP00063</t>
        </is>
      </c>
      <c r="E8975" t="inlineStr">
        <is>
          <t>T100440</t>
        </is>
      </c>
      <c r="F8975" s="32" t="n">
        <v>700391.0699999999</v>
      </c>
      <c r="G8975" s="32" t="n">
        <v>80544.97</v>
      </c>
    </row>
    <row r="8976">
      <c r="A8976" t="inlineStr">
        <is>
          <t>L0221364</t>
        </is>
      </c>
      <c r="B8976" t="inlineStr">
        <is>
          <t>2026-05-24</t>
        </is>
      </c>
      <c r="C8976" t="inlineStr">
        <is>
          <t>home_use</t>
        </is>
      </c>
      <c r="D8976" t="inlineStr">
        <is>
          <t>IMP00063</t>
        </is>
      </c>
      <c r="E8976" t="inlineStr">
        <is>
          <t>T100440</t>
        </is>
      </c>
      <c r="F8976" s="32" t="n">
        <v>869503.26</v>
      </c>
      <c r="G8976" s="32" t="n">
        <v>97384.36</v>
      </c>
    </row>
    <row r="8977">
      <c r="A8977" t="inlineStr">
        <is>
          <t>L0221365</t>
        </is>
      </c>
      <c r="B8977" t="inlineStr">
        <is>
          <t>2026-05-24</t>
        </is>
      </c>
      <c r="C8977" t="inlineStr">
        <is>
          <t>home_use</t>
        </is>
      </c>
      <c r="D8977" t="inlineStr">
        <is>
          <t>IMP00063</t>
        </is>
      </c>
      <c r="E8977" t="inlineStr">
        <is>
          <t>T100440</t>
        </is>
      </c>
      <c r="F8977" s="32" t="n">
        <v>1160509.14</v>
      </c>
      <c r="G8977" s="32" t="n">
        <v>133458.55</v>
      </c>
    </row>
    <row r="8978">
      <c r="A8978" t="inlineStr">
        <is>
          <t>L0221366</t>
        </is>
      </c>
      <c r="B8978" t="inlineStr">
        <is>
          <t>2026-05-24</t>
        </is>
      </c>
      <c r="C8978" t="inlineStr">
        <is>
          <t>warehouse_out</t>
        </is>
      </c>
      <c r="D8978" t="inlineStr">
        <is>
          <t>IMP00063</t>
        </is>
      </c>
      <c r="E8978" t="inlineStr">
        <is>
          <t>T100440</t>
        </is>
      </c>
      <c r="F8978" s="32" t="n">
        <v>2558675.46</v>
      </c>
      <c r="G8978" s="32" t="n">
        <v>286571.65</v>
      </c>
    </row>
    <row r="8979">
      <c r="A8979" t="inlineStr">
        <is>
          <t>L0221370</t>
        </is>
      </c>
      <c r="B8979" t="inlineStr">
        <is>
          <t>2026-05-24</t>
        </is>
      </c>
      <c r="C8979" t="inlineStr">
        <is>
          <t>home_use</t>
        </is>
      </c>
      <c r="D8979" t="inlineStr">
        <is>
          <t>IMP00063</t>
        </is>
      </c>
      <c r="E8979" t="inlineStr">
        <is>
          <t>T100440</t>
        </is>
      </c>
      <c r="F8979" s="32" t="n">
        <v>1305367.85</v>
      </c>
      <c r="G8979" s="32" t="n">
        <v>169697.82</v>
      </c>
    </row>
    <row r="8980">
      <c r="A8980" t="inlineStr">
        <is>
          <t>L0221371</t>
        </is>
      </c>
      <c r="B8980" t="inlineStr">
        <is>
          <t>2026-05-24</t>
        </is>
      </c>
      <c r="C8980" t="inlineStr">
        <is>
          <t>home_use</t>
        </is>
      </c>
      <c r="D8980" t="inlineStr">
        <is>
          <t>IMP00063</t>
        </is>
      </c>
      <c r="E8980" t="inlineStr">
        <is>
          <t>T100440</t>
        </is>
      </c>
      <c r="F8980" s="32" t="n">
        <v>1112211.22</v>
      </c>
      <c r="G8980" s="32" t="n">
        <v>119006.6</v>
      </c>
    </row>
    <row r="8981">
      <c r="A8981" t="inlineStr">
        <is>
          <t>L0221372</t>
        </is>
      </c>
      <c r="B8981" t="inlineStr">
        <is>
          <t>2026-05-24</t>
        </is>
      </c>
      <c r="C8981" t="inlineStr">
        <is>
          <t>home_use</t>
        </is>
      </c>
      <c r="D8981" t="inlineStr">
        <is>
          <t>IMP00063</t>
        </is>
      </c>
      <c r="E8981" t="inlineStr">
        <is>
          <t>T100440</t>
        </is>
      </c>
      <c r="F8981" s="32" t="n">
        <v>211303.88</v>
      </c>
      <c r="G8981" s="32" t="n">
        <v>24299.95</v>
      </c>
    </row>
    <row r="8982">
      <c r="A8982" t="inlineStr">
        <is>
          <t>L0221373</t>
        </is>
      </c>
      <c r="B8982" t="inlineStr">
        <is>
          <t>2026-05-24</t>
        </is>
      </c>
      <c r="C8982" t="inlineStr">
        <is>
          <t>home_use</t>
        </is>
      </c>
      <c r="D8982" t="inlineStr">
        <is>
          <t>IMP00067</t>
        </is>
      </c>
      <c r="E8982" t="inlineStr">
        <is>
          <t>T100466</t>
        </is>
      </c>
      <c r="F8982" s="32" t="n">
        <v>1902049.77</v>
      </c>
      <c r="G8982" s="32" t="n">
        <v>190204.98</v>
      </c>
    </row>
    <row r="8983">
      <c r="A8983" t="inlineStr">
        <is>
          <t>L0221374</t>
        </is>
      </c>
      <c r="B8983" t="inlineStr">
        <is>
          <t>2026-05-24</t>
        </is>
      </c>
      <c r="C8983" t="inlineStr">
        <is>
          <t>home_use</t>
        </is>
      </c>
      <c r="D8983" t="inlineStr">
        <is>
          <t>IMP00067</t>
        </is>
      </c>
      <c r="E8983" t="inlineStr">
        <is>
          <t>T100466</t>
        </is>
      </c>
      <c r="F8983" s="32" t="n">
        <v>7234261.62</v>
      </c>
      <c r="G8983" s="32" t="n">
        <v>723426.16</v>
      </c>
    </row>
    <row r="8984">
      <c r="A8984" t="inlineStr">
        <is>
          <t>L0221395</t>
        </is>
      </c>
      <c r="B8984" t="inlineStr">
        <is>
          <t>2026-05-24</t>
        </is>
      </c>
      <c r="C8984" t="inlineStr">
        <is>
          <t>home_use</t>
        </is>
      </c>
      <c r="D8984" t="inlineStr">
        <is>
          <t>IMP00156</t>
        </is>
      </c>
      <c r="F8984" s="32" t="n">
        <v>1170232.55</v>
      </c>
      <c r="G8984" s="32" t="n">
        <v>152130.23</v>
      </c>
    </row>
    <row r="8985">
      <c r="A8985" t="inlineStr">
        <is>
          <t>L0221408</t>
        </is>
      </c>
      <c r="B8985" t="inlineStr">
        <is>
          <t>2026-05-24</t>
        </is>
      </c>
      <c r="C8985" t="inlineStr">
        <is>
          <t>home_use</t>
        </is>
      </c>
      <c r="D8985" t="inlineStr">
        <is>
          <t>IMP00288</t>
        </is>
      </c>
      <c r="E8985" t="inlineStr">
        <is>
          <t>T102011</t>
        </is>
      </c>
      <c r="F8985" s="32" t="n">
        <v>2175819.66</v>
      </c>
      <c r="G8985" s="32" t="n">
        <v>261098.36</v>
      </c>
    </row>
    <row r="8986">
      <c r="A8986" t="inlineStr">
        <is>
          <t>L0221410</t>
        </is>
      </c>
      <c r="B8986" t="inlineStr">
        <is>
          <t>2026-05-24</t>
        </is>
      </c>
      <c r="C8986" t="inlineStr">
        <is>
          <t>home_use</t>
        </is>
      </c>
      <c r="D8986" t="inlineStr">
        <is>
          <t>IMP00306</t>
        </is>
      </c>
      <c r="E8986" t="inlineStr">
        <is>
          <t>T102141</t>
        </is>
      </c>
      <c r="F8986" s="32" t="n">
        <v>984243.8100000001</v>
      </c>
      <c r="G8986" s="32" t="n">
        <v>123030.48</v>
      </c>
    </row>
    <row r="8987">
      <c r="A8987" t="inlineStr">
        <is>
          <t>L0221411</t>
        </is>
      </c>
      <c r="B8987" t="inlineStr">
        <is>
          <t>2026-05-24</t>
        </is>
      </c>
      <c r="C8987" t="inlineStr">
        <is>
          <t>home_use</t>
        </is>
      </c>
      <c r="D8987" t="inlineStr">
        <is>
          <t>IMP00306</t>
        </is>
      </c>
      <c r="E8987" t="inlineStr">
        <is>
          <t>T102141</t>
        </is>
      </c>
      <c r="F8987" s="32" t="n">
        <v>1287882.89</v>
      </c>
      <c r="G8987" s="32" t="n">
        <v>160985.36</v>
      </c>
    </row>
    <row r="8988">
      <c r="A8988" t="inlineStr">
        <is>
          <t>L0221412</t>
        </is>
      </c>
      <c r="B8988" t="inlineStr">
        <is>
          <t>2026-05-24</t>
        </is>
      </c>
      <c r="C8988" t="inlineStr">
        <is>
          <t>home_use</t>
        </is>
      </c>
      <c r="D8988" t="inlineStr">
        <is>
          <t>IMP00306</t>
        </is>
      </c>
      <c r="E8988" t="inlineStr">
        <is>
          <t>T102141</t>
        </is>
      </c>
      <c r="F8988" s="32" t="n">
        <v>765241.14</v>
      </c>
      <c r="G8988" s="32" t="n">
        <v>80350.32000000001</v>
      </c>
    </row>
    <row r="8989">
      <c r="A8989" t="inlineStr">
        <is>
          <t>L0221413</t>
        </is>
      </c>
      <c r="B8989" t="inlineStr">
        <is>
          <t>2026-05-24</t>
        </is>
      </c>
      <c r="C8989" t="inlineStr">
        <is>
          <t>home_use</t>
        </is>
      </c>
      <c r="D8989" t="inlineStr">
        <is>
          <t>IMP00306</t>
        </is>
      </c>
      <c r="E8989" t="inlineStr">
        <is>
          <t>T102141</t>
        </is>
      </c>
      <c r="F8989" s="32" t="n">
        <v>465053.66</v>
      </c>
      <c r="G8989" s="32" t="n">
        <v>48830.63</v>
      </c>
    </row>
    <row r="8990">
      <c r="A8990" t="inlineStr">
        <is>
          <t>L0221414</t>
        </is>
      </c>
      <c r="B8990" t="inlineStr">
        <is>
          <t>2026-05-24</t>
        </is>
      </c>
      <c r="C8990" t="inlineStr">
        <is>
          <t>home_use</t>
        </is>
      </c>
      <c r="D8990" t="inlineStr">
        <is>
          <t>IMP00306</t>
        </is>
      </c>
      <c r="E8990" t="inlineStr">
        <is>
          <t>T102141</t>
        </is>
      </c>
      <c r="F8990" s="32" t="n">
        <v>292819.79</v>
      </c>
      <c r="G8990" s="32" t="n">
        <v>30746.08</v>
      </c>
    </row>
    <row r="8991">
      <c r="A8991" t="inlineStr">
        <is>
          <t>L0221417</t>
        </is>
      </c>
      <c r="B8991" t="inlineStr">
        <is>
          <t>2026-05-24</t>
        </is>
      </c>
      <c r="C8991" t="inlineStr">
        <is>
          <t>home_use</t>
        </is>
      </c>
      <c r="D8991" t="inlineStr">
        <is>
          <t>IMP00340</t>
        </is>
      </c>
      <c r="E8991" t="inlineStr">
        <is>
          <t>T102376</t>
        </is>
      </c>
      <c r="F8991" s="32" t="n">
        <v>21827849.05</v>
      </c>
      <c r="G8991" s="32" t="n">
        <v>2291924.15</v>
      </c>
    </row>
    <row r="8992">
      <c r="A8992" t="inlineStr">
        <is>
          <t>L0221462</t>
        </is>
      </c>
      <c r="B8992" t="inlineStr">
        <is>
          <t>2026-05-24</t>
        </is>
      </c>
      <c r="C8992" t="inlineStr">
        <is>
          <t>transit</t>
        </is>
      </c>
      <c r="D8992" t="inlineStr">
        <is>
          <t>IMP00605</t>
        </is>
      </c>
      <c r="E8992" t="inlineStr">
        <is>
          <t>T104234</t>
        </is>
      </c>
      <c r="F8992" s="32" t="n">
        <v>7003262.3</v>
      </c>
      <c r="G8992" s="32" t="n">
        <v>0</v>
      </c>
    </row>
    <row r="8993">
      <c r="A8993" t="inlineStr">
        <is>
          <t>L0221471</t>
        </is>
      </c>
      <c r="B8993" t="inlineStr">
        <is>
          <t>2026-05-24</t>
        </is>
      </c>
      <c r="C8993" t="inlineStr">
        <is>
          <t>home_use</t>
        </is>
      </c>
      <c r="D8993" t="inlineStr">
        <is>
          <t>IMP00643</t>
        </is>
      </c>
      <c r="E8993" t="inlineStr">
        <is>
          <t>T104498</t>
        </is>
      </c>
      <c r="F8993" s="32" t="n">
        <v>1116424.95</v>
      </c>
      <c r="G8993" s="32" t="n">
        <v>111642.49</v>
      </c>
    </row>
    <row r="8994">
      <c r="A8994" t="inlineStr">
        <is>
          <t>L0221472</t>
        </is>
      </c>
      <c r="B8994" t="inlineStr">
        <is>
          <t>2026-05-24</t>
        </is>
      </c>
      <c r="C8994" t="inlineStr">
        <is>
          <t>home_use</t>
        </is>
      </c>
      <c r="D8994" t="inlineStr">
        <is>
          <t>IMP00643</t>
        </is>
      </c>
      <c r="E8994" t="inlineStr">
        <is>
          <t>T104498</t>
        </is>
      </c>
      <c r="F8994" s="32" t="n">
        <v>981405.5</v>
      </c>
      <c r="G8994" s="32" t="n">
        <v>98140.55</v>
      </c>
    </row>
    <row r="8995">
      <c r="A8995" t="inlineStr">
        <is>
          <t>L0221473</t>
        </is>
      </c>
      <c r="B8995" t="inlineStr">
        <is>
          <t>2026-05-24</t>
        </is>
      </c>
      <c r="C8995" t="inlineStr">
        <is>
          <t>home_use</t>
        </is>
      </c>
      <c r="D8995" t="inlineStr">
        <is>
          <t>IMP00643</t>
        </is>
      </c>
      <c r="E8995" t="inlineStr">
        <is>
          <t>T104498</t>
        </is>
      </c>
      <c r="F8995" s="32" t="n">
        <v>1015505.44</v>
      </c>
      <c r="G8995" s="32" t="n">
        <v>101550.54</v>
      </c>
    </row>
    <row r="8996">
      <c r="A8996" t="inlineStr">
        <is>
          <t>L0221474</t>
        </is>
      </c>
      <c r="B8996" t="inlineStr">
        <is>
          <t>2026-05-24</t>
        </is>
      </c>
      <c r="C8996" t="inlineStr">
        <is>
          <t>home_use</t>
        </is>
      </c>
      <c r="D8996" t="inlineStr">
        <is>
          <t>IMP00643</t>
        </is>
      </c>
      <c r="E8996" t="inlineStr">
        <is>
          <t>T104498</t>
        </is>
      </c>
      <c r="F8996" s="32" t="n">
        <v>1143353.22</v>
      </c>
      <c r="G8996" s="32" t="n">
        <v>114335.32</v>
      </c>
    </row>
    <row r="8997">
      <c r="A8997" t="inlineStr">
        <is>
          <t>L0221495</t>
        </is>
      </c>
      <c r="B8997" t="inlineStr">
        <is>
          <t>2026-05-24</t>
        </is>
      </c>
      <c r="C8997" t="inlineStr">
        <is>
          <t>home_use</t>
        </is>
      </c>
      <c r="D8997" t="inlineStr">
        <is>
          <t>IMP00753</t>
        </is>
      </c>
      <c r="E8997" t="inlineStr">
        <is>
          <t>T105264</t>
        </is>
      </c>
      <c r="F8997" s="32" t="n">
        <v>753151.5600000001</v>
      </c>
      <c r="G8997" s="32" t="n">
        <v>90378.19</v>
      </c>
    </row>
    <row r="8998">
      <c r="A8998" t="inlineStr">
        <is>
          <t>L0221496</t>
        </is>
      </c>
      <c r="B8998" t="inlineStr">
        <is>
          <t>2026-05-24</t>
        </is>
      </c>
      <c r="C8998" t="inlineStr">
        <is>
          <t>home_use</t>
        </is>
      </c>
      <c r="D8998" t="inlineStr">
        <is>
          <t>IMP00753</t>
        </is>
      </c>
      <c r="E8998" t="inlineStr">
        <is>
          <t>T105264</t>
        </is>
      </c>
      <c r="F8998" s="32" t="n">
        <v>463592.56</v>
      </c>
      <c r="G8998" s="32" t="n">
        <v>57949.07</v>
      </c>
    </row>
    <row r="8999">
      <c r="A8999" t="inlineStr">
        <is>
          <t>L0221518</t>
        </is>
      </c>
      <c r="B8999" t="inlineStr">
        <is>
          <t>2026-05-24</t>
        </is>
      </c>
      <c r="C8999" t="inlineStr">
        <is>
          <t>home_use</t>
        </is>
      </c>
      <c r="D8999" t="inlineStr">
        <is>
          <t>IMP00926</t>
        </is>
      </c>
      <c r="E8999" t="inlineStr">
        <is>
          <t>T106477</t>
        </is>
      </c>
      <c r="F8999" s="32" t="n">
        <v>18482430.81</v>
      </c>
      <c r="G8999" s="32" t="n">
        <v>1940655.23</v>
      </c>
    </row>
    <row r="9000">
      <c r="A9000" t="inlineStr">
        <is>
          <t>L0221519</t>
        </is>
      </c>
      <c r="B9000" t="inlineStr">
        <is>
          <t>2026-05-24</t>
        </is>
      </c>
      <c r="C9000" t="inlineStr">
        <is>
          <t>home_use</t>
        </is>
      </c>
      <c r="D9000" t="inlineStr">
        <is>
          <t>IMP00926</t>
        </is>
      </c>
      <c r="E9000" t="inlineStr">
        <is>
          <t>T106477</t>
        </is>
      </c>
      <c r="F9000" s="32" t="n">
        <v>8153685.5</v>
      </c>
      <c r="G9000" s="32" t="n">
        <v>856136.98</v>
      </c>
    </row>
    <row r="9001">
      <c r="A9001" t="inlineStr">
        <is>
          <t>L0221520</t>
        </is>
      </c>
      <c r="B9001" t="inlineStr">
        <is>
          <t>2026-05-24</t>
        </is>
      </c>
      <c r="C9001" t="inlineStr">
        <is>
          <t>home_use</t>
        </is>
      </c>
      <c r="D9001" t="inlineStr">
        <is>
          <t>IMP00926</t>
        </is>
      </c>
      <c r="E9001" t="inlineStr">
        <is>
          <t>T106477</t>
        </is>
      </c>
      <c r="F9001" s="32" t="n">
        <v>37125018.46</v>
      </c>
      <c r="G9001" s="32" t="n">
        <v>3898126.94</v>
      </c>
    </row>
    <row r="9002">
      <c r="A9002" t="inlineStr">
        <is>
          <t>L0221521</t>
        </is>
      </c>
      <c r="B9002" t="inlineStr">
        <is>
          <t>2026-05-24</t>
        </is>
      </c>
      <c r="C9002" t="inlineStr">
        <is>
          <t>home_use</t>
        </is>
      </c>
      <c r="D9002" t="inlineStr">
        <is>
          <t>IMP00926</t>
        </is>
      </c>
      <c r="E9002" t="inlineStr">
        <is>
          <t>T106477</t>
        </is>
      </c>
      <c r="F9002" s="32" t="n">
        <v>491338.37</v>
      </c>
      <c r="G9002" s="32" t="n">
        <v>52573.21</v>
      </c>
    </row>
    <row r="9003">
      <c r="A9003" t="inlineStr">
        <is>
          <t>L0221522</t>
        </is>
      </c>
      <c r="B9003" t="inlineStr">
        <is>
          <t>2026-05-24</t>
        </is>
      </c>
      <c r="C9003" t="inlineStr">
        <is>
          <t>home_use</t>
        </is>
      </c>
      <c r="D9003" t="inlineStr">
        <is>
          <t>IMP00926</t>
        </is>
      </c>
      <c r="E9003" t="inlineStr">
        <is>
          <t>T106477</t>
        </is>
      </c>
      <c r="F9003" s="32" t="n">
        <v>12644230.98</v>
      </c>
      <c r="G9003" s="32" t="n">
        <v>1264423.1</v>
      </c>
    </row>
    <row r="9004">
      <c r="A9004" t="inlineStr">
        <is>
          <t>L0221523</t>
        </is>
      </c>
      <c r="B9004" t="inlineStr">
        <is>
          <t>2026-05-24</t>
        </is>
      </c>
      <c r="C9004" t="inlineStr">
        <is>
          <t>home_use</t>
        </is>
      </c>
      <c r="D9004" t="inlineStr">
        <is>
          <t>IMP00926</t>
        </is>
      </c>
      <c r="E9004" t="inlineStr">
        <is>
          <t>T106477</t>
        </is>
      </c>
      <c r="F9004" s="32" t="n">
        <v>361244.59</v>
      </c>
      <c r="G9004" s="32" t="n">
        <v>38653.17</v>
      </c>
    </row>
    <row r="9005">
      <c r="A9005" t="inlineStr">
        <is>
          <t>L0221525</t>
        </is>
      </c>
      <c r="B9005" t="inlineStr">
        <is>
          <t>2026-05-24</t>
        </is>
      </c>
      <c r="C9005" t="inlineStr">
        <is>
          <t>home_use</t>
        </is>
      </c>
      <c r="D9005" t="inlineStr">
        <is>
          <t>IMP00950</t>
        </is>
      </c>
      <c r="F9005" s="32" t="n">
        <v>7069169.95</v>
      </c>
      <c r="G9005" s="32" t="n">
        <v>918992.09</v>
      </c>
    </row>
    <row r="9006">
      <c r="A9006" t="inlineStr">
        <is>
          <t>L0221526</t>
        </is>
      </c>
      <c r="B9006" t="inlineStr">
        <is>
          <t>2026-05-24</t>
        </is>
      </c>
      <c r="C9006" t="inlineStr">
        <is>
          <t>home_use</t>
        </is>
      </c>
      <c r="D9006" t="inlineStr">
        <is>
          <t>IMP00950</t>
        </is>
      </c>
      <c r="F9006" s="32" t="n">
        <v>1451478.43</v>
      </c>
      <c r="G9006" s="32" t="n">
        <v>188692.2</v>
      </c>
    </row>
    <row r="9007">
      <c r="A9007" t="inlineStr">
        <is>
          <t>L0221527</t>
        </is>
      </c>
      <c r="B9007" t="inlineStr">
        <is>
          <t>2026-05-24</t>
        </is>
      </c>
      <c r="C9007" t="inlineStr">
        <is>
          <t>home_use</t>
        </is>
      </c>
      <c r="D9007" t="inlineStr">
        <is>
          <t>IMP00950</t>
        </is>
      </c>
      <c r="F9007" s="32" t="n">
        <v>3283365.05</v>
      </c>
      <c r="G9007" s="32" t="n">
        <v>426837.46</v>
      </c>
    </row>
    <row r="9008">
      <c r="A9008" t="inlineStr">
        <is>
          <t>L0221539</t>
        </is>
      </c>
      <c r="B9008" t="inlineStr">
        <is>
          <t>2026-05-24</t>
        </is>
      </c>
      <c r="C9008" t="inlineStr">
        <is>
          <t>home_use</t>
        </is>
      </c>
      <c r="D9008" t="inlineStr">
        <is>
          <t>IMP01037</t>
        </is>
      </c>
      <c r="E9008" t="inlineStr">
        <is>
          <t>T107258</t>
        </is>
      </c>
      <c r="F9008" s="32" t="n">
        <v>1786781.96</v>
      </c>
      <c r="G9008" s="32" t="n">
        <v>178678.2</v>
      </c>
    </row>
    <row r="9009">
      <c r="A9009" t="inlineStr">
        <is>
          <t>L0221541</t>
        </is>
      </c>
      <c r="B9009" t="inlineStr">
        <is>
          <t>2026-05-24</t>
        </is>
      </c>
      <c r="C9009" t="inlineStr">
        <is>
          <t>home_use</t>
        </is>
      </c>
      <c r="D9009" t="inlineStr">
        <is>
          <t>IMP01037</t>
        </is>
      </c>
      <c r="E9009" t="inlineStr">
        <is>
          <t>T107258</t>
        </is>
      </c>
      <c r="F9009" s="32" t="n">
        <v>1209274.79</v>
      </c>
      <c r="G9009" s="32" t="n">
        <v>120927.48</v>
      </c>
    </row>
    <row r="9010">
      <c r="A9010" t="inlineStr">
        <is>
          <t>L0221578</t>
        </is>
      </c>
      <c r="B9010" t="inlineStr">
        <is>
          <t>2026-05-24</t>
        </is>
      </c>
      <c r="C9010" t="inlineStr">
        <is>
          <t>home_use</t>
        </is>
      </c>
      <c r="D9010" t="inlineStr">
        <is>
          <t>IMP01310</t>
        </is>
      </c>
      <c r="E9010" t="inlineStr">
        <is>
          <t>T109167</t>
        </is>
      </c>
      <c r="F9010" s="32" t="n">
        <v>1515955.64</v>
      </c>
      <c r="G9010" s="32" t="n">
        <v>197074.23</v>
      </c>
    </row>
    <row r="9011">
      <c r="A9011" t="inlineStr">
        <is>
          <t>L0221579</t>
        </is>
      </c>
      <c r="B9011" t="inlineStr">
        <is>
          <t>2026-05-24</t>
        </is>
      </c>
      <c r="C9011" t="inlineStr">
        <is>
          <t>home_use</t>
        </is>
      </c>
      <c r="D9011" t="inlineStr">
        <is>
          <t>IMP01310</t>
        </is>
      </c>
      <c r="E9011" t="inlineStr">
        <is>
          <t>T109167</t>
        </is>
      </c>
      <c r="F9011" s="32" t="n">
        <v>524773.91</v>
      </c>
      <c r="G9011" s="32" t="n">
        <v>56150.81</v>
      </c>
    </row>
    <row r="9012">
      <c r="A9012" t="inlineStr">
        <is>
          <t>L0221580</t>
        </is>
      </c>
      <c r="B9012" t="inlineStr">
        <is>
          <t>2026-05-24</t>
        </is>
      </c>
      <c r="C9012" t="inlineStr">
        <is>
          <t>home_use</t>
        </is>
      </c>
      <c r="D9012" t="inlineStr">
        <is>
          <t>IMP01310</t>
        </is>
      </c>
      <c r="E9012" t="inlineStr">
        <is>
          <t>T109167</t>
        </is>
      </c>
      <c r="F9012" s="32" t="n">
        <v>738141.08</v>
      </c>
      <c r="G9012" s="32" t="n">
        <v>92267.64</v>
      </c>
    </row>
    <row r="9013">
      <c r="A9013" t="inlineStr">
        <is>
          <t>L0221582</t>
        </is>
      </c>
      <c r="B9013" t="inlineStr">
        <is>
          <t>2026-05-24</t>
        </is>
      </c>
      <c r="C9013" t="inlineStr">
        <is>
          <t>home_use</t>
        </is>
      </c>
      <c r="D9013" t="inlineStr">
        <is>
          <t>IMP01310</t>
        </is>
      </c>
      <c r="E9013" t="inlineStr">
        <is>
          <t>T109167</t>
        </is>
      </c>
      <c r="F9013" s="32" t="n">
        <v>1409779.09</v>
      </c>
      <c r="G9013" s="32" t="n">
        <v>150846.36</v>
      </c>
    </row>
    <row r="9014">
      <c r="A9014" t="inlineStr">
        <is>
          <t>L0221583</t>
        </is>
      </c>
      <c r="B9014" t="inlineStr">
        <is>
          <t>2026-05-24</t>
        </is>
      </c>
      <c r="C9014" t="inlineStr">
        <is>
          <t>home_use</t>
        </is>
      </c>
      <c r="D9014" t="inlineStr">
        <is>
          <t>IMP01310</t>
        </is>
      </c>
      <c r="E9014" t="inlineStr">
        <is>
          <t>T109167</t>
        </is>
      </c>
      <c r="F9014" s="32" t="n">
        <v>2158165.06</v>
      </c>
      <c r="G9014" s="32" t="n">
        <v>230923.66</v>
      </c>
    </row>
    <row r="9015">
      <c r="A9015" t="inlineStr">
        <is>
          <t>L0221584</t>
        </is>
      </c>
      <c r="B9015" t="inlineStr">
        <is>
          <t>2026-05-24</t>
        </is>
      </c>
      <c r="C9015" t="inlineStr">
        <is>
          <t>home_use</t>
        </is>
      </c>
      <c r="D9015" t="inlineStr">
        <is>
          <t>IMP01313</t>
        </is>
      </c>
      <c r="E9015" t="inlineStr">
        <is>
          <t>T109190</t>
        </is>
      </c>
      <c r="F9015" s="32" t="n">
        <v>780493.3</v>
      </c>
      <c r="G9015" s="32" t="n">
        <v>93659.2</v>
      </c>
    </row>
    <row r="9016">
      <c r="A9016" t="inlineStr">
        <is>
          <t>L0221614</t>
        </is>
      </c>
      <c r="B9016" t="inlineStr">
        <is>
          <t>2026-05-24</t>
        </is>
      </c>
      <c r="C9016" t="inlineStr">
        <is>
          <t>home_use</t>
        </is>
      </c>
      <c r="D9016" t="inlineStr">
        <is>
          <t>IMP01496</t>
        </is>
      </c>
      <c r="E9016" t="inlineStr">
        <is>
          <t>T110467</t>
        </is>
      </c>
      <c r="F9016" s="32" t="n">
        <v>834390.3199999999</v>
      </c>
      <c r="G9016" s="32" t="n">
        <v>87610.98</v>
      </c>
    </row>
    <row r="9017">
      <c r="A9017" t="inlineStr">
        <is>
          <t>L0221619</t>
        </is>
      </c>
      <c r="B9017" t="inlineStr">
        <is>
          <t>2026-05-25</t>
        </is>
      </c>
      <c r="C9017" t="inlineStr">
        <is>
          <t>home_use</t>
        </is>
      </c>
      <c r="D9017" t="inlineStr">
        <is>
          <t>IMP00063</t>
        </is>
      </c>
      <c r="E9017" t="inlineStr">
        <is>
          <t>T100440</t>
        </is>
      </c>
      <c r="F9017" s="32" t="n">
        <v>451437.81</v>
      </c>
      <c r="G9017" s="32" t="n">
        <v>51915.35</v>
      </c>
    </row>
    <row r="9018">
      <c r="A9018" t="inlineStr">
        <is>
          <t>L0221620</t>
        </is>
      </c>
      <c r="B9018" t="inlineStr">
        <is>
          <t>2026-05-25</t>
        </is>
      </c>
      <c r="C9018" t="inlineStr">
        <is>
          <t>home_use</t>
        </is>
      </c>
      <c r="D9018" t="inlineStr">
        <is>
          <t>IMP00063</t>
        </is>
      </c>
      <c r="E9018" t="inlineStr">
        <is>
          <t>T100440</t>
        </is>
      </c>
      <c r="F9018" s="32" t="n">
        <v>912595.16</v>
      </c>
      <c r="G9018" s="32" t="n">
        <v>104948.44</v>
      </c>
    </row>
    <row r="9019">
      <c r="A9019" t="inlineStr">
        <is>
          <t>L0221621</t>
        </is>
      </c>
      <c r="B9019" t="inlineStr">
        <is>
          <t>2026-05-25</t>
        </is>
      </c>
      <c r="C9019" t="inlineStr">
        <is>
          <t>home_use</t>
        </is>
      </c>
      <c r="D9019" t="inlineStr">
        <is>
          <t>IMP00063</t>
        </is>
      </c>
      <c r="E9019" t="inlineStr">
        <is>
          <t>T100440</t>
        </is>
      </c>
      <c r="F9019" s="32" t="n">
        <v>1850722.41</v>
      </c>
      <c r="G9019" s="32" t="n">
        <v>240593.91</v>
      </c>
    </row>
    <row r="9020">
      <c r="A9020" t="inlineStr">
        <is>
          <t>L0221623</t>
        </is>
      </c>
      <c r="B9020" t="inlineStr">
        <is>
          <t>2026-05-25</t>
        </is>
      </c>
      <c r="C9020" t="inlineStr">
        <is>
          <t>home_use</t>
        </is>
      </c>
      <c r="D9020" t="inlineStr">
        <is>
          <t>IMP00063</t>
        </is>
      </c>
      <c r="E9020" t="inlineStr">
        <is>
          <t>T100440</t>
        </is>
      </c>
      <c r="F9020" s="32" t="n">
        <v>372005.5</v>
      </c>
      <c r="G9020" s="32" t="n">
        <v>39804.59</v>
      </c>
    </row>
    <row r="9021">
      <c r="A9021" t="inlineStr">
        <is>
          <t>L0221625</t>
        </is>
      </c>
      <c r="B9021" t="inlineStr">
        <is>
          <t>2026-05-25</t>
        </is>
      </c>
      <c r="C9021" t="inlineStr">
        <is>
          <t>home_use</t>
        </is>
      </c>
      <c r="D9021" t="inlineStr">
        <is>
          <t>IMP00063</t>
        </is>
      </c>
      <c r="E9021" t="inlineStr">
        <is>
          <t>T100440</t>
        </is>
      </c>
      <c r="F9021" s="32" t="n">
        <v>329399.68</v>
      </c>
      <c r="G9021" s="32" t="n">
        <v>37880.96</v>
      </c>
    </row>
    <row r="9022">
      <c r="A9022" t="inlineStr">
        <is>
          <t>L0221626</t>
        </is>
      </c>
      <c r="B9022" t="inlineStr">
        <is>
          <t>2026-05-25</t>
        </is>
      </c>
      <c r="C9022" t="inlineStr">
        <is>
          <t>home_use</t>
        </is>
      </c>
      <c r="D9022" t="inlineStr">
        <is>
          <t>IMP00063</t>
        </is>
      </c>
      <c r="E9022" t="inlineStr">
        <is>
          <t>T100440</t>
        </is>
      </c>
      <c r="F9022" s="32" t="n">
        <v>343058.23</v>
      </c>
      <c r="G9022" s="32" t="n">
        <v>39451.7</v>
      </c>
    </row>
    <row r="9023">
      <c r="A9023" t="inlineStr">
        <is>
          <t>L0221627</t>
        </is>
      </c>
      <c r="B9023" t="inlineStr">
        <is>
          <t>2026-05-25</t>
        </is>
      </c>
      <c r="C9023" t="inlineStr">
        <is>
          <t>home_use</t>
        </is>
      </c>
      <c r="D9023" t="inlineStr">
        <is>
          <t>IMP00063</t>
        </is>
      </c>
      <c r="E9023" t="inlineStr">
        <is>
          <t>T100440</t>
        </is>
      </c>
      <c r="F9023" s="32" t="n">
        <v>779016.26</v>
      </c>
      <c r="G9023" s="32" t="n">
        <v>83354.74000000001</v>
      </c>
    </row>
    <row r="9024">
      <c r="A9024" t="inlineStr">
        <is>
          <t>L0221628</t>
        </is>
      </c>
      <c r="B9024" t="inlineStr">
        <is>
          <t>2026-05-25</t>
        </is>
      </c>
      <c r="C9024" t="inlineStr">
        <is>
          <t>home_use</t>
        </is>
      </c>
      <c r="D9024" t="inlineStr">
        <is>
          <t>IMP00063</t>
        </is>
      </c>
      <c r="E9024" t="inlineStr">
        <is>
          <t>T100440</t>
        </is>
      </c>
      <c r="F9024" s="32" t="n">
        <v>10693953.26</v>
      </c>
      <c r="G9024" s="32" t="n">
        <v>1390213.92</v>
      </c>
    </row>
    <row r="9025">
      <c r="A9025" t="inlineStr">
        <is>
          <t>L0221629</t>
        </is>
      </c>
      <c r="B9025" t="inlineStr">
        <is>
          <t>2026-05-25</t>
        </is>
      </c>
      <c r="C9025" t="inlineStr">
        <is>
          <t>home_use</t>
        </is>
      </c>
      <c r="D9025" t="inlineStr">
        <is>
          <t>IMP00063</t>
        </is>
      </c>
      <c r="E9025" t="inlineStr">
        <is>
          <t>T100440</t>
        </is>
      </c>
      <c r="F9025" s="32" t="n">
        <v>7251918.65</v>
      </c>
      <c r="G9025" s="32" t="n">
        <v>942749.4300000001</v>
      </c>
    </row>
    <row r="9026">
      <c r="A9026" t="inlineStr">
        <is>
          <t>L0221646</t>
        </is>
      </c>
      <c r="B9026" t="inlineStr">
        <is>
          <t>2026-05-25</t>
        </is>
      </c>
      <c r="C9026" t="inlineStr">
        <is>
          <t>home_use</t>
        </is>
      </c>
      <c r="D9026" t="inlineStr">
        <is>
          <t>IMP00156</t>
        </is>
      </c>
      <c r="F9026" s="32" t="n">
        <v>2440021.22</v>
      </c>
      <c r="G9026" s="32" t="n">
        <v>317202.76</v>
      </c>
    </row>
    <row r="9027">
      <c r="A9027" t="inlineStr">
        <is>
          <t>L0221668</t>
        </is>
      </c>
      <c r="B9027" t="inlineStr">
        <is>
          <t>2026-05-25</t>
        </is>
      </c>
      <c r="C9027" t="inlineStr">
        <is>
          <t>home_use</t>
        </is>
      </c>
      <c r="D9027" t="inlineStr">
        <is>
          <t>IMP00306</t>
        </is>
      </c>
      <c r="E9027" t="inlineStr">
        <is>
          <t>T102141</t>
        </is>
      </c>
      <c r="F9027" s="32" t="n">
        <v>242548.83</v>
      </c>
      <c r="G9027" s="32" t="n">
        <v>25467.63</v>
      </c>
    </row>
    <row r="9028">
      <c r="A9028" t="inlineStr">
        <is>
          <t>L0221669</t>
        </is>
      </c>
      <c r="B9028" t="inlineStr">
        <is>
          <t>2026-05-25</t>
        </is>
      </c>
      <c r="C9028" t="inlineStr">
        <is>
          <t>home_use</t>
        </is>
      </c>
      <c r="D9028" t="inlineStr">
        <is>
          <t>IMP00306</t>
        </is>
      </c>
      <c r="E9028" t="inlineStr">
        <is>
          <t>T102141</t>
        </is>
      </c>
      <c r="F9028" s="32" t="n">
        <v>453993.2</v>
      </c>
      <c r="G9028" s="32" t="n">
        <v>56749.15</v>
      </c>
    </row>
    <row r="9029">
      <c r="A9029" t="inlineStr">
        <is>
          <t>L0221670</t>
        </is>
      </c>
      <c r="B9029" t="inlineStr">
        <is>
          <t>2026-05-25</t>
        </is>
      </c>
      <c r="C9029" t="inlineStr">
        <is>
          <t>home_use</t>
        </is>
      </c>
      <c r="D9029" t="inlineStr">
        <is>
          <t>IMP00306</t>
        </is>
      </c>
      <c r="E9029" t="inlineStr">
        <is>
          <t>T102141</t>
        </is>
      </c>
      <c r="F9029" s="32" t="n">
        <v>1187149.29</v>
      </c>
      <c r="G9029" s="32" t="n">
        <v>124650.68</v>
      </c>
    </row>
    <row r="9030">
      <c r="A9030" t="inlineStr">
        <is>
          <t>L0221671</t>
        </is>
      </c>
      <c r="B9030" t="inlineStr">
        <is>
          <t>2026-05-25</t>
        </is>
      </c>
      <c r="C9030" t="inlineStr">
        <is>
          <t>home_use</t>
        </is>
      </c>
      <c r="D9030" t="inlineStr">
        <is>
          <t>IMP00306</t>
        </is>
      </c>
      <c r="E9030" t="inlineStr">
        <is>
          <t>T102141</t>
        </is>
      </c>
      <c r="F9030" s="32" t="n">
        <v>537862.17</v>
      </c>
      <c r="G9030" s="32" t="n">
        <v>56475.53</v>
      </c>
    </row>
    <row r="9031">
      <c r="A9031" t="inlineStr">
        <is>
          <t>L0221672</t>
        </is>
      </c>
      <c r="B9031" t="inlineStr">
        <is>
          <t>2026-05-25</t>
        </is>
      </c>
      <c r="C9031" t="inlineStr">
        <is>
          <t>home_use</t>
        </is>
      </c>
      <c r="D9031" t="inlineStr">
        <is>
          <t>IMP00306</t>
        </is>
      </c>
      <c r="E9031" t="inlineStr">
        <is>
          <t>T102141</t>
        </is>
      </c>
      <c r="F9031" s="32" t="n">
        <v>1365942.41</v>
      </c>
      <c r="G9031" s="32" t="n">
        <v>170742.8</v>
      </c>
    </row>
    <row r="9032">
      <c r="A9032" t="inlineStr">
        <is>
          <t>L0221673</t>
        </is>
      </c>
      <c r="B9032" t="inlineStr">
        <is>
          <t>2026-05-25</t>
        </is>
      </c>
      <c r="C9032" t="inlineStr">
        <is>
          <t>home_use</t>
        </is>
      </c>
      <c r="D9032" t="inlineStr">
        <is>
          <t>IMP00306</t>
        </is>
      </c>
      <c r="E9032" t="inlineStr">
        <is>
          <t>T102141</t>
        </is>
      </c>
      <c r="F9032" s="32" t="n">
        <v>1194503.25</v>
      </c>
      <c r="G9032" s="32" t="n">
        <v>125422.84</v>
      </c>
    </row>
    <row r="9033">
      <c r="A9033" t="inlineStr">
        <is>
          <t>L0221703</t>
        </is>
      </c>
      <c r="B9033" t="inlineStr">
        <is>
          <t>2026-05-25</t>
        </is>
      </c>
      <c r="C9033" t="inlineStr">
        <is>
          <t>home_use</t>
        </is>
      </c>
      <c r="D9033" t="inlineStr">
        <is>
          <t>IMP00448</t>
        </is>
      </c>
      <c r="E9033" t="inlineStr">
        <is>
          <t>T103130</t>
        </is>
      </c>
      <c r="F9033" s="32" t="n">
        <v>43545633.2</v>
      </c>
      <c r="G9033" s="32" t="n">
        <v>4354563.32</v>
      </c>
    </row>
    <row r="9034">
      <c r="A9034" t="inlineStr">
        <is>
          <t>L0221706</t>
        </is>
      </c>
      <c r="B9034" t="inlineStr">
        <is>
          <t>2026-05-25</t>
        </is>
      </c>
      <c r="C9034" t="inlineStr">
        <is>
          <t>home_use</t>
        </is>
      </c>
      <c r="D9034" t="inlineStr">
        <is>
          <t>IMP00464</t>
        </is>
      </c>
      <c r="E9034" t="inlineStr">
        <is>
          <t>T100033</t>
        </is>
      </c>
      <c r="F9034" s="32" t="n">
        <v>4443514.64</v>
      </c>
      <c r="G9034" s="32" t="n">
        <v>555439.33</v>
      </c>
    </row>
    <row r="9035">
      <c r="A9035" t="inlineStr">
        <is>
          <t>L0221719</t>
        </is>
      </c>
      <c r="B9035" t="inlineStr">
        <is>
          <t>2026-05-25</t>
        </is>
      </c>
      <c r="C9035" t="inlineStr">
        <is>
          <t>home_use_exempt</t>
        </is>
      </c>
      <c r="D9035" t="inlineStr">
        <is>
          <t>IMP00548</t>
        </is>
      </c>
      <c r="E9035" t="inlineStr">
        <is>
          <t>T103835</t>
        </is>
      </c>
      <c r="F9035" s="32" t="n">
        <v>5969230.52</v>
      </c>
      <c r="G9035" s="32" t="n">
        <v>0</v>
      </c>
    </row>
    <row r="9036">
      <c r="A9036" t="inlineStr">
        <is>
          <t>L0221734</t>
        </is>
      </c>
      <c r="B9036" t="inlineStr">
        <is>
          <t>2026-05-25</t>
        </is>
      </c>
      <c r="C9036" t="inlineStr">
        <is>
          <t>transit</t>
        </is>
      </c>
      <c r="D9036" t="inlineStr">
        <is>
          <t>IMP00643</t>
        </is>
      </c>
      <c r="E9036" t="inlineStr">
        <is>
          <t>T104498</t>
        </is>
      </c>
      <c r="F9036" s="32" t="n">
        <v>742044.98</v>
      </c>
      <c r="G9036" s="32" t="n">
        <v>0</v>
      </c>
    </row>
    <row r="9037">
      <c r="A9037" t="inlineStr">
        <is>
          <t>L0221735</t>
        </is>
      </c>
      <c r="B9037" t="inlineStr">
        <is>
          <t>2026-05-25</t>
        </is>
      </c>
      <c r="C9037" t="inlineStr">
        <is>
          <t>home_use</t>
        </is>
      </c>
      <c r="D9037" t="inlineStr">
        <is>
          <t>IMP00643</t>
        </is>
      </c>
      <c r="E9037" t="inlineStr">
        <is>
          <t>T104498</t>
        </is>
      </c>
      <c r="F9037" s="32" t="n">
        <v>417412.5</v>
      </c>
      <c r="G9037" s="32" t="n">
        <v>41741.25</v>
      </c>
    </row>
    <row r="9038">
      <c r="A9038" t="inlineStr">
        <is>
          <t>L0221736</t>
        </is>
      </c>
      <c r="B9038" t="inlineStr">
        <is>
          <t>2026-05-25</t>
        </is>
      </c>
      <c r="C9038" t="inlineStr">
        <is>
          <t>home_use</t>
        </is>
      </c>
      <c r="D9038" t="inlineStr">
        <is>
          <t>IMP00643</t>
        </is>
      </c>
      <c r="E9038" t="inlineStr">
        <is>
          <t>T104498</t>
        </is>
      </c>
      <c r="F9038" s="32" t="n">
        <v>424588.83</v>
      </c>
      <c r="G9038" s="32" t="n">
        <v>42458.88</v>
      </c>
    </row>
    <row r="9039">
      <c r="A9039" t="inlineStr">
        <is>
          <t>L0221737</t>
        </is>
      </c>
      <c r="B9039" t="inlineStr">
        <is>
          <t>2026-05-25</t>
        </is>
      </c>
      <c r="C9039" t="inlineStr">
        <is>
          <t>home_use</t>
        </is>
      </c>
      <c r="D9039" t="inlineStr">
        <is>
          <t>IMP00643</t>
        </is>
      </c>
      <c r="E9039" t="inlineStr">
        <is>
          <t>T104498</t>
        </is>
      </c>
      <c r="F9039" s="32" t="n">
        <v>972353.16</v>
      </c>
      <c r="G9039" s="32" t="n">
        <v>97235.32000000001</v>
      </c>
    </row>
    <row r="9040">
      <c r="A9040" t="inlineStr">
        <is>
          <t>L0221738</t>
        </is>
      </c>
      <c r="B9040" t="inlineStr">
        <is>
          <t>2026-05-25</t>
        </is>
      </c>
      <c r="C9040" t="inlineStr">
        <is>
          <t>home_use</t>
        </is>
      </c>
      <c r="D9040" t="inlineStr">
        <is>
          <t>IMP00643</t>
        </is>
      </c>
      <c r="E9040" t="inlineStr">
        <is>
          <t>T104498</t>
        </is>
      </c>
      <c r="F9040" s="32" t="n">
        <v>684068.03</v>
      </c>
      <c r="G9040" s="32" t="n">
        <v>68406.8</v>
      </c>
    </row>
    <row r="9041">
      <c r="A9041" t="inlineStr">
        <is>
          <t>L0221739</t>
        </is>
      </c>
      <c r="B9041" t="inlineStr">
        <is>
          <t>2026-05-25</t>
        </is>
      </c>
      <c r="C9041" t="inlineStr">
        <is>
          <t>home_use</t>
        </is>
      </c>
      <c r="D9041" t="inlineStr">
        <is>
          <t>IMP00643</t>
        </is>
      </c>
      <c r="E9041" t="inlineStr">
        <is>
          <t>T104498</t>
        </is>
      </c>
      <c r="F9041" s="32" t="n">
        <v>379761.73</v>
      </c>
      <c r="G9041" s="32" t="n">
        <v>37976.17</v>
      </c>
    </row>
    <row r="9042">
      <c r="A9042" t="inlineStr">
        <is>
          <t>L0221740</t>
        </is>
      </c>
      <c r="B9042" t="inlineStr">
        <is>
          <t>2026-05-25</t>
        </is>
      </c>
      <c r="C9042" t="inlineStr">
        <is>
          <t>home_use</t>
        </is>
      </c>
      <c r="D9042" t="inlineStr">
        <is>
          <t>IMP00643</t>
        </is>
      </c>
      <c r="E9042" t="inlineStr">
        <is>
          <t>T104498</t>
        </is>
      </c>
      <c r="F9042" s="32" t="n">
        <v>570040.34</v>
      </c>
      <c r="G9042" s="32" t="n">
        <v>57004.03</v>
      </c>
    </row>
    <row r="9043">
      <c r="A9043" t="inlineStr">
        <is>
          <t>L0221741</t>
        </is>
      </c>
      <c r="B9043" t="inlineStr">
        <is>
          <t>2026-05-25</t>
        </is>
      </c>
      <c r="C9043" t="inlineStr">
        <is>
          <t>home_use</t>
        </is>
      </c>
      <c r="D9043" t="inlineStr">
        <is>
          <t>IMP00643</t>
        </is>
      </c>
      <c r="E9043" t="inlineStr">
        <is>
          <t>T104498</t>
        </is>
      </c>
      <c r="F9043" s="32" t="n">
        <v>712042.5699999999</v>
      </c>
      <c r="G9043" s="32" t="n">
        <v>71204.25999999999</v>
      </c>
    </row>
    <row r="9044">
      <c r="A9044" t="inlineStr">
        <is>
          <t>L0221742</t>
        </is>
      </c>
      <c r="B9044" t="inlineStr">
        <is>
          <t>2026-05-25</t>
        </is>
      </c>
      <c r="C9044" t="inlineStr">
        <is>
          <t>home_use</t>
        </is>
      </c>
      <c r="D9044" t="inlineStr">
        <is>
          <t>IMP00643</t>
        </is>
      </c>
      <c r="E9044" t="inlineStr">
        <is>
          <t>T104498</t>
        </is>
      </c>
      <c r="F9044" s="32" t="n">
        <v>876857.29</v>
      </c>
      <c r="G9044" s="32" t="n">
        <v>87685.73</v>
      </c>
    </row>
    <row r="9045">
      <c r="A9045" t="inlineStr">
        <is>
          <t>L0221755</t>
        </is>
      </c>
      <c r="B9045" t="inlineStr">
        <is>
          <t>2026-05-25</t>
        </is>
      </c>
      <c r="C9045" t="inlineStr">
        <is>
          <t>home_use</t>
        </is>
      </c>
      <c r="D9045" t="inlineStr">
        <is>
          <t>IMP00753</t>
        </is>
      </c>
      <c r="E9045" t="inlineStr">
        <is>
          <t>T105264</t>
        </is>
      </c>
      <c r="F9045" s="32" t="n">
        <v>327624.13</v>
      </c>
      <c r="G9045" s="32" t="n">
        <v>34400.53</v>
      </c>
    </row>
    <row r="9046">
      <c r="A9046" t="inlineStr">
        <is>
          <t>L0221756</t>
        </is>
      </c>
      <c r="B9046" t="inlineStr">
        <is>
          <t>2026-05-25</t>
        </is>
      </c>
      <c r="C9046" t="inlineStr">
        <is>
          <t>home_use</t>
        </is>
      </c>
      <c r="D9046" t="inlineStr">
        <is>
          <t>IMP00753</t>
        </is>
      </c>
      <c r="E9046" t="inlineStr">
        <is>
          <t>T105264</t>
        </is>
      </c>
      <c r="F9046" s="32" t="n">
        <v>644188.6</v>
      </c>
      <c r="G9046" s="32" t="n">
        <v>75370.07000000001</v>
      </c>
    </row>
    <row r="9047">
      <c r="A9047" t="inlineStr">
        <is>
          <t>L0221782</t>
        </is>
      </c>
      <c r="B9047" t="inlineStr">
        <is>
          <t>2026-05-25</t>
        </is>
      </c>
      <c r="C9047" t="inlineStr">
        <is>
          <t>home_use</t>
        </is>
      </c>
      <c r="D9047" t="inlineStr">
        <is>
          <t>IMP00926</t>
        </is>
      </c>
      <c r="E9047" t="inlineStr">
        <is>
          <t>T106477</t>
        </is>
      </c>
      <c r="F9047" s="32" t="n">
        <v>179611.22</v>
      </c>
      <c r="G9047" s="32" t="n">
        <v>19218.4</v>
      </c>
    </row>
    <row r="9048">
      <c r="A9048" t="inlineStr">
        <is>
          <t>L0221783</t>
        </is>
      </c>
      <c r="B9048" t="inlineStr">
        <is>
          <t>2026-05-25</t>
        </is>
      </c>
      <c r="C9048" t="inlineStr">
        <is>
          <t>home_use</t>
        </is>
      </c>
      <c r="D9048" t="inlineStr">
        <is>
          <t>IMP00926</t>
        </is>
      </c>
      <c r="E9048" t="inlineStr">
        <is>
          <t>T106477</t>
        </is>
      </c>
      <c r="F9048" s="32" t="n">
        <v>10465997.27</v>
      </c>
      <c r="G9048" s="32" t="n">
        <v>1046599.73</v>
      </c>
    </row>
    <row r="9049">
      <c r="A9049" t="inlineStr">
        <is>
          <t>L0221785</t>
        </is>
      </c>
      <c r="B9049" t="inlineStr">
        <is>
          <t>2026-05-25</t>
        </is>
      </c>
      <c r="C9049" t="inlineStr">
        <is>
          <t>warehouse_out</t>
        </is>
      </c>
      <c r="D9049" t="inlineStr">
        <is>
          <t>IMP00926</t>
        </is>
      </c>
      <c r="E9049" t="inlineStr">
        <is>
          <t>T106477</t>
        </is>
      </c>
      <c r="F9049" s="32" t="n">
        <v>116939.96</v>
      </c>
      <c r="G9049" s="32" t="n">
        <v>12512.58</v>
      </c>
    </row>
    <row r="9050">
      <c r="A9050" t="inlineStr">
        <is>
          <t>L0221786</t>
        </is>
      </c>
      <c r="B9050" t="inlineStr">
        <is>
          <t>2026-05-25</t>
        </is>
      </c>
      <c r="C9050" t="inlineStr">
        <is>
          <t>home_use</t>
        </is>
      </c>
      <c r="D9050" t="inlineStr">
        <is>
          <t>IMP00926</t>
        </is>
      </c>
      <c r="E9050" t="inlineStr">
        <is>
          <t>T106477</t>
        </is>
      </c>
      <c r="F9050" s="32" t="n">
        <v>6798839.12</v>
      </c>
      <c r="G9050" s="32" t="n">
        <v>679883.91</v>
      </c>
    </row>
    <row r="9051">
      <c r="A9051" t="inlineStr">
        <is>
          <t>L0221787</t>
        </is>
      </c>
      <c r="B9051" t="inlineStr">
        <is>
          <t>2026-05-25</t>
        </is>
      </c>
      <c r="C9051" t="inlineStr">
        <is>
          <t>home_use</t>
        </is>
      </c>
      <c r="D9051" t="inlineStr">
        <is>
          <t>IMP00926</t>
        </is>
      </c>
      <c r="E9051" t="inlineStr">
        <is>
          <t>T106477</t>
        </is>
      </c>
      <c r="F9051" s="32" t="n">
        <v>698901.86</v>
      </c>
      <c r="G9051" s="32" t="n">
        <v>74782.5</v>
      </c>
    </row>
    <row r="9052">
      <c r="A9052" t="inlineStr">
        <is>
          <t>L0221790</t>
        </is>
      </c>
      <c r="B9052" t="inlineStr">
        <is>
          <t>2026-05-25</t>
        </is>
      </c>
      <c r="C9052" t="inlineStr">
        <is>
          <t>home_use</t>
        </is>
      </c>
      <c r="D9052" t="inlineStr">
        <is>
          <t>IMP00950</t>
        </is>
      </c>
      <c r="F9052" s="32" t="n">
        <v>1385392.63</v>
      </c>
      <c r="G9052" s="32" t="n">
        <v>180101.04</v>
      </c>
    </row>
    <row r="9053">
      <c r="A9053" t="inlineStr">
        <is>
          <t>L0221804</t>
        </is>
      </c>
      <c r="B9053" t="inlineStr">
        <is>
          <t>2026-05-25</t>
        </is>
      </c>
      <c r="C9053" t="inlineStr">
        <is>
          <t>home_use</t>
        </is>
      </c>
      <c r="D9053" t="inlineStr">
        <is>
          <t>IMP01037</t>
        </is>
      </c>
      <c r="E9053" t="inlineStr">
        <is>
          <t>T107258</t>
        </is>
      </c>
      <c r="F9053" s="32" t="n">
        <v>900935.5600000001</v>
      </c>
      <c r="G9053" s="32" t="n">
        <v>90093.56</v>
      </c>
    </row>
    <row r="9054">
      <c r="A9054" t="inlineStr">
        <is>
          <t>L0221805</t>
        </is>
      </c>
      <c r="B9054" t="inlineStr">
        <is>
          <t>2026-05-25</t>
        </is>
      </c>
      <c r="C9054" t="inlineStr">
        <is>
          <t>warehouse_out</t>
        </is>
      </c>
      <c r="D9054" t="inlineStr">
        <is>
          <t>IMP01037</t>
        </is>
      </c>
      <c r="E9054" t="inlineStr">
        <is>
          <t>T107258</t>
        </is>
      </c>
      <c r="F9054" s="32" t="n">
        <v>1917987.08</v>
      </c>
      <c r="G9054" s="32" t="n">
        <v>191798.71</v>
      </c>
    </row>
    <row r="9055">
      <c r="A9055" t="inlineStr">
        <is>
          <t>L0221807</t>
        </is>
      </c>
      <c r="B9055" t="inlineStr">
        <is>
          <t>2026-05-25</t>
        </is>
      </c>
      <c r="C9055" t="inlineStr">
        <is>
          <t>home_use</t>
        </is>
      </c>
      <c r="D9055" t="inlineStr">
        <is>
          <t>IMP01037</t>
        </is>
      </c>
      <c r="E9055" t="inlineStr">
        <is>
          <t>T107258</t>
        </is>
      </c>
      <c r="F9055" s="32" t="n">
        <v>867317.45</v>
      </c>
      <c r="G9055" s="32" t="n">
        <v>86731.74000000001</v>
      </c>
    </row>
    <row r="9056">
      <c r="A9056" t="inlineStr">
        <is>
          <t>L0221808</t>
        </is>
      </c>
      <c r="B9056" t="inlineStr">
        <is>
          <t>2026-05-25</t>
        </is>
      </c>
      <c r="C9056" t="inlineStr">
        <is>
          <t>warehouse_out</t>
        </is>
      </c>
      <c r="D9056" t="inlineStr">
        <is>
          <t>IMP01037</t>
        </is>
      </c>
      <c r="E9056" t="inlineStr">
        <is>
          <t>T107258</t>
        </is>
      </c>
      <c r="F9056" s="32" t="n">
        <v>978943.8</v>
      </c>
      <c r="G9056" s="32" t="n">
        <v>117473.26</v>
      </c>
    </row>
    <row r="9057">
      <c r="A9057" t="inlineStr">
        <is>
          <t>L0221811</t>
        </is>
      </c>
      <c r="B9057" t="inlineStr">
        <is>
          <t>2026-05-25</t>
        </is>
      </c>
      <c r="C9057" t="inlineStr">
        <is>
          <t>home_use</t>
        </is>
      </c>
      <c r="D9057" t="inlineStr">
        <is>
          <t>IMP01037</t>
        </is>
      </c>
      <c r="E9057" t="inlineStr">
        <is>
          <t>T107258</t>
        </is>
      </c>
      <c r="F9057" s="32" t="n">
        <v>686711.4</v>
      </c>
      <c r="G9057" s="32" t="n">
        <v>82405.37</v>
      </c>
    </row>
    <row r="9058">
      <c r="A9058" t="inlineStr">
        <is>
          <t>L0221830</t>
        </is>
      </c>
      <c r="B9058" t="inlineStr">
        <is>
          <t>2026-05-25</t>
        </is>
      </c>
      <c r="C9058" t="inlineStr">
        <is>
          <t>home_use</t>
        </is>
      </c>
      <c r="D9058" t="inlineStr">
        <is>
          <t>IMP01142</t>
        </is>
      </c>
      <c r="E9058" t="inlineStr">
        <is>
          <t>T107992</t>
        </is>
      </c>
      <c r="F9058" s="32" t="n">
        <v>116601.63</v>
      </c>
      <c r="G9058" s="32" t="n">
        <v>13059.38</v>
      </c>
    </row>
    <row r="9059">
      <c r="A9059" t="inlineStr">
        <is>
          <t>L0221858</t>
        </is>
      </c>
      <c r="B9059" t="inlineStr">
        <is>
          <t>2026-05-25</t>
        </is>
      </c>
      <c r="C9059" t="inlineStr">
        <is>
          <t>warehouse_out</t>
        </is>
      </c>
      <c r="D9059" t="inlineStr">
        <is>
          <t>IMP01310</t>
        </is>
      </c>
      <c r="E9059" t="inlineStr">
        <is>
          <t>T109167</t>
        </is>
      </c>
      <c r="F9059" s="32" t="n">
        <v>238671.93</v>
      </c>
      <c r="G9059" s="32" t="n">
        <v>25537.9</v>
      </c>
    </row>
    <row r="9060">
      <c r="A9060" t="inlineStr">
        <is>
          <t>L0221859</t>
        </is>
      </c>
      <c r="B9060" t="inlineStr">
        <is>
          <t>2026-05-25</t>
        </is>
      </c>
      <c r="C9060" t="inlineStr">
        <is>
          <t>home_use</t>
        </is>
      </c>
      <c r="D9060" t="inlineStr">
        <is>
          <t>IMP01310</t>
        </is>
      </c>
      <c r="E9060" t="inlineStr">
        <is>
          <t>T109167</t>
        </is>
      </c>
      <c r="F9060" s="32" t="n">
        <v>430910.98</v>
      </c>
      <c r="G9060" s="32" t="n">
        <v>46107.47</v>
      </c>
    </row>
    <row r="9061">
      <c r="A9061" t="inlineStr">
        <is>
          <t>L0221860</t>
        </is>
      </c>
      <c r="B9061" t="inlineStr">
        <is>
          <t>2026-05-25</t>
        </is>
      </c>
      <c r="C9061" t="inlineStr">
        <is>
          <t>home_use</t>
        </is>
      </c>
      <c r="D9061" t="inlineStr">
        <is>
          <t>IMP01310</t>
        </is>
      </c>
      <c r="E9061" t="inlineStr">
        <is>
          <t>T109167</t>
        </is>
      </c>
      <c r="F9061" s="32" t="n">
        <v>1082843.91</v>
      </c>
      <c r="G9061" s="32" t="n">
        <v>115864.3</v>
      </c>
    </row>
    <row r="9062">
      <c r="A9062" t="inlineStr">
        <is>
          <t>L0221863</t>
        </is>
      </c>
      <c r="B9062" t="inlineStr">
        <is>
          <t>2026-05-25</t>
        </is>
      </c>
      <c r="C9062" t="inlineStr">
        <is>
          <t>home_use</t>
        </is>
      </c>
      <c r="D9062" t="inlineStr">
        <is>
          <t>IMP01310</t>
        </is>
      </c>
      <c r="E9062" t="inlineStr">
        <is>
          <t>T109167</t>
        </is>
      </c>
      <c r="F9062" s="32" t="n">
        <v>368289.76</v>
      </c>
      <c r="G9062" s="32" t="n">
        <v>46036.22</v>
      </c>
    </row>
    <row r="9063">
      <c r="A9063" t="inlineStr">
        <is>
          <t>L0221864</t>
        </is>
      </c>
      <c r="B9063" t="inlineStr">
        <is>
          <t>2026-05-25</t>
        </is>
      </c>
      <c r="C9063" t="inlineStr">
        <is>
          <t>home_use</t>
        </is>
      </c>
      <c r="D9063" t="inlineStr">
        <is>
          <t>IMP01310</t>
        </is>
      </c>
      <c r="E9063" t="inlineStr">
        <is>
          <t>T109167</t>
        </is>
      </c>
      <c r="F9063" s="32" t="n">
        <v>545443.8199999999</v>
      </c>
      <c r="G9063" s="32" t="n">
        <v>68180.48</v>
      </c>
    </row>
    <row r="9064">
      <c r="A9064" t="inlineStr">
        <is>
          <t>L0221865</t>
        </is>
      </c>
      <c r="B9064" t="inlineStr">
        <is>
          <t>2026-05-25</t>
        </is>
      </c>
      <c r="C9064" t="inlineStr">
        <is>
          <t>home_use</t>
        </is>
      </c>
      <c r="D9064" t="inlineStr">
        <is>
          <t>IMP01310</t>
        </is>
      </c>
      <c r="E9064" t="inlineStr">
        <is>
          <t>T109167</t>
        </is>
      </c>
      <c r="F9064" s="32" t="n">
        <v>706985.6</v>
      </c>
      <c r="G9064" s="32" t="n">
        <v>75647.46000000001</v>
      </c>
    </row>
    <row r="9065">
      <c r="A9065" t="inlineStr">
        <is>
          <t>L0221866</t>
        </is>
      </c>
      <c r="B9065" t="inlineStr">
        <is>
          <t>2026-05-25</t>
        </is>
      </c>
      <c r="C9065" t="inlineStr">
        <is>
          <t>warehouse_out</t>
        </is>
      </c>
      <c r="D9065" t="inlineStr">
        <is>
          <t>IMP01310</t>
        </is>
      </c>
      <c r="E9065" t="inlineStr">
        <is>
          <t>T109167</t>
        </is>
      </c>
      <c r="F9065" s="32" t="n">
        <v>240221.33</v>
      </c>
      <c r="G9065" s="32" t="n">
        <v>25703.68</v>
      </c>
    </row>
    <row r="9066">
      <c r="A9066" t="inlineStr">
        <is>
          <t>L0221867</t>
        </is>
      </c>
      <c r="B9066" t="inlineStr">
        <is>
          <t>2026-05-25</t>
        </is>
      </c>
      <c r="C9066" t="inlineStr">
        <is>
          <t>home_use</t>
        </is>
      </c>
      <c r="D9066" t="inlineStr">
        <is>
          <t>IMP01310</t>
        </is>
      </c>
      <c r="E9066" t="inlineStr">
        <is>
          <t>T109167</t>
        </is>
      </c>
      <c r="F9066" s="32" t="n">
        <v>559189.91</v>
      </c>
      <c r="G9066" s="32" t="n">
        <v>59833.32</v>
      </c>
    </row>
    <row r="9067">
      <c r="A9067" t="inlineStr">
        <is>
          <t>L0221868</t>
        </is>
      </c>
      <c r="B9067" t="inlineStr">
        <is>
          <t>2026-05-25</t>
        </is>
      </c>
      <c r="C9067" t="inlineStr">
        <is>
          <t>home_use</t>
        </is>
      </c>
      <c r="D9067" t="inlineStr">
        <is>
          <t>IMP01313</t>
        </is>
      </c>
      <c r="E9067" t="inlineStr">
        <is>
          <t>T109190</t>
        </is>
      </c>
      <c r="F9067" s="32" t="n">
        <v>551509.61</v>
      </c>
      <c r="G9067" s="32" t="n">
        <v>57908.51</v>
      </c>
    </row>
    <row r="9068">
      <c r="A9068" t="inlineStr">
        <is>
          <t>L0221869</t>
        </is>
      </c>
      <c r="B9068" t="inlineStr">
        <is>
          <t>2026-05-25</t>
        </is>
      </c>
      <c r="C9068" t="inlineStr">
        <is>
          <t>home_use</t>
        </is>
      </c>
      <c r="D9068" t="inlineStr">
        <is>
          <t>IMP01313</t>
        </is>
      </c>
      <c r="E9068" t="inlineStr">
        <is>
          <t>T109190</t>
        </is>
      </c>
      <c r="F9068" s="32" t="n">
        <v>499022.59</v>
      </c>
      <c r="G9068" s="32" t="n">
        <v>60880.76</v>
      </c>
    </row>
    <row r="9069">
      <c r="A9069" t="inlineStr">
        <is>
          <t>L0221903</t>
        </is>
      </c>
      <c r="B9069" t="inlineStr">
        <is>
          <t>2026-05-26</t>
        </is>
      </c>
      <c r="C9069" t="inlineStr">
        <is>
          <t>home_use</t>
        </is>
      </c>
      <c r="D9069" t="inlineStr">
        <is>
          <t>IMP00011</t>
        </is>
      </c>
      <c r="E9069" t="inlineStr">
        <is>
          <t>T100070</t>
        </is>
      </c>
      <c r="F9069" s="32" t="n">
        <v>818648.41</v>
      </c>
      <c r="G9069" s="32" t="n">
        <v>81864.84</v>
      </c>
    </row>
    <row r="9070">
      <c r="A9070" t="inlineStr">
        <is>
          <t>L0221908</t>
        </is>
      </c>
      <c r="B9070" t="inlineStr">
        <is>
          <t>2026-05-26</t>
        </is>
      </c>
      <c r="C9070" t="inlineStr">
        <is>
          <t>home_use</t>
        </is>
      </c>
      <c r="D9070" t="inlineStr">
        <is>
          <t>IMP00063</t>
        </is>
      </c>
      <c r="E9070" t="inlineStr">
        <is>
          <t>T100440</t>
        </is>
      </c>
      <c r="F9070" s="32" t="n">
        <v>1372791.64</v>
      </c>
      <c r="G9070" s="32" t="n">
        <v>178462.91</v>
      </c>
    </row>
    <row r="9071">
      <c r="A9071" t="inlineStr">
        <is>
          <t>L0221909</t>
        </is>
      </c>
      <c r="B9071" t="inlineStr">
        <is>
          <t>2026-05-26</t>
        </is>
      </c>
      <c r="C9071" t="inlineStr">
        <is>
          <t>home_use</t>
        </is>
      </c>
      <c r="D9071" t="inlineStr">
        <is>
          <t>IMP00063</t>
        </is>
      </c>
      <c r="E9071" t="inlineStr">
        <is>
          <t>T100440</t>
        </is>
      </c>
      <c r="F9071" s="32" t="n">
        <v>10316745.12</v>
      </c>
      <c r="G9071" s="32" t="n">
        <v>1341176.87</v>
      </c>
    </row>
    <row r="9072">
      <c r="A9072" t="inlineStr">
        <is>
          <t>L0221910</t>
        </is>
      </c>
      <c r="B9072" t="inlineStr">
        <is>
          <t>2026-05-26</t>
        </is>
      </c>
      <c r="C9072" t="inlineStr">
        <is>
          <t>home_use</t>
        </is>
      </c>
      <c r="D9072" t="inlineStr">
        <is>
          <t>IMP00063</t>
        </is>
      </c>
      <c r="E9072" t="inlineStr">
        <is>
          <t>T100440</t>
        </is>
      </c>
      <c r="F9072" s="32" t="n">
        <v>1663305.54</v>
      </c>
      <c r="G9072" s="32" t="n">
        <v>216229.72</v>
      </c>
    </row>
    <row r="9073">
      <c r="A9073" t="inlineStr">
        <is>
          <t>L0221912</t>
        </is>
      </c>
      <c r="B9073" t="inlineStr">
        <is>
          <t>2026-05-26</t>
        </is>
      </c>
      <c r="C9073" t="inlineStr">
        <is>
          <t>home_use</t>
        </is>
      </c>
      <c r="D9073" t="inlineStr">
        <is>
          <t>IMP00063</t>
        </is>
      </c>
      <c r="E9073" t="inlineStr">
        <is>
          <t>T100440</t>
        </is>
      </c>
      <c r="F9073" s="32" t="n">
        <v>2122437.36</v>
      </c>
      <c r="G9073" s="32" t="n">
        <v>237712.98</v>
      </c>
    </row>
    <row r="9074">
      <c r="A9074" t="inlineStr">
        <is>
          <t>L0221913</t>
        </is>
      </c>
      <c r="B9074" t="inlineStr">
        <is>
          <t>2026-05-26</t>
        </is>
      </c>
      <c r="C9074" t="inlineStr">
        <is>
          <t>home_use</t>
        </is>
      </c>
      <c r="D9074" t="inlineStr">
        <is>
          <t>IMP00063</t>
        </is>
      </c>
      <c r="E9074" t="inlineStr">
        <is>
          <t>T100440</t>
        </is>
      </c>
      <c r="F9074" s="32" t="n">
        <v>2384518.75</v>
      </c>
      <c r="G9074" s="32" t="n">
        <v>267066.1</v>
      </c>
    </row>
    <row r="9075">
      <c r="A9075" t="inlineStr">
        <is>
          <t>L0221915</t>
        </is>
      </c>
      <c r="B9075" t="inlineStr">
        <is>
          <t>2026-05-26</t>
        </is>
      </c>
      <c r="C9075" t="inlineStr">
        <is>
          <t>home_use</t>
        </is>
      </c>
      <c r="D9075" t="inlineStr">
        <is>
          <t>IMP00063</t>
        </is>
      </c>
      <c r="E9075" t="inlineStr">
        <is>
          <t>T100440</t>
        </is>
      </c>
      <c r="F9075" s="32" t="n">
        <v>15309442.82</v>
      </c>
      <c r="G9075" s="32" t="n">
        <v>1990227.57</v>
      </c>
    </row>
    <row r="9076">
      <c r="A9076" t="inlineStr">
        <is>
          <t>L0221916</t>
        </is>
      </c>
      <c r="B9076" t="inlineStr">
        <is>
          <t>2026-05-26</t>
        </is>
      </c>
      <c r="C9076" t="inlineStr">
        <is>
          <t>home_use</t>
        </is>
      </c>
      <c r="D9076" t="inlineStr">
        <is>
          <t>IMP00067</t>
        </is>
      </c>
      <c r="E9076" t="inlineStr">
        <is>
          <t>T100466</t>
        </is>
      </c>
      <c r="F9076" s="32" t="n">
        <v>39346779.16</v>
      </c>
      <c r="G9076" s="32" t="n">
        <v>3934677.92</v>
      </c>
    </row>
    <row r="9077">
      <c r="A9077" t="inlineStr">
        <is>
          <t>L0221933</t>
        </is>
      </c>
      <c r="B9077" t="inlineStr">
        <is>
          <t>2026-05-26</t>
        </is>
      </c>
      <c r="C9077" t="inlineStr">
        <is>
          <t>home_use</t>
        </is>
      </c>
      <c r="D9077" t="inlineStr">
        <is>
          <t>IMP00142</t>
        </is>
      </c>
      <c r="E9077" t="inlineStr">
        <is>
          <t>T100987</t>
        </is>
      </c>
      <c r="F9077" s="32" t="n">
        <v>2821062.05</v>
      </c>
      <c r="G9077" s="32" t="n">
        <v>366738.07</v>
      </c>
    </row>
    <row r="9078">
      <c r="A9078" t="inlineStr">
        <is>
          <t>L0221934</t>
        </is>
      </c>
      <c r="B9078" t="inlineStr">
        <is>
          <t>2026-05-26</t>
        </is>
      </c>
      <c r="C9078" t="inlineStr">
        <is>
          <t>home_use</t>
        </is>
      </c>
      <c r="D9078" t="inlineStr">
        <is>
          <t>IMP00147</t>
        </is>
      </c>
      <c r="F9078" s="32" t="n">
        <v>7870914.69</v>
      </c>
      <c r="G9078" s="32" t="n">
        <v>787091.47</v>
      </c>
    </row>
    <row r="9079">
      <c r="A9079" t="inlineStr">
        <is>
          <t>L0221935</t>
        </is>
      </c>
      <c r="B9079" t="inlineStr">
        <is>
          <t>2026-05-26</t>
        </is>
      </c>
      <c r="C9079" t="inlineStr">
        <is>
          <t>home_use</t>
        </is>
      </c>
      <c r="D9079" t="inlineStr">
        <is>
          <t>IMP00156</t>
        </is>
      </c>
      <c r="F9079" s="32" t="n">
        <v>424834.7</v>
      </c>
      <c r="G9079" s="32" t="n">
        <v>55228.51</v>
      </c>
    </row>
    <row r="9080">
      <c r="A9080" t="inlineStr">
        <is>
          <t>L0221951</t>
        </is>
      </c>
      <c r="B9080" t="inlineStr">
        <is>
          <t>2026-05-26</t>
        </is>
      </c>
      <c r="C9080" t="inlineStr">
        <is>
          <t>home_use</t>
        </is>
      </c>
      <c r="D9080" t="inlineStr">
        <is>
          <t>IMP00306</t>
        </is>
      </c>
      <c r="E9080" t="inlineStr">
        <is>
          <t>T102141</t>
        </is>
      </c>
      <c r="F9080" s="32" t="n">
        <v>974752.66</v>
      </c>
      <c r="G9080" s="32" t="n">
        <v>121844.08</v>
      </c>
    </row>
    <row r="9081">
      <c r="A9081" t="inlineStr">
        <is>
          <t>L0221952</t>
        </is>
      </c>
      <c r="B9081" t="inlineStr">
        <is>
          <t>2026-05-26</t>
        </is>
      </c>
      <c r="C9081" t="inlineStr">
        <is>
          <t>home_use</t>
        </is>
      </c>
      <c r="D9081" t="inlineStr">
        <is>
          <t>IMP00306</t>
        </is>
      </c>
      <c r="E9081" t="inlineStr">
        <is>
          <t>T102141</t>
        </is>
      </c>
      <c r="F9081" s="32" t="n">
        <v>337588.41</v>
      </c>
      <c r="G9081" s="32" t="n">
        <v>35446.78</v>
      </c>
    </row>
    <row r="9082">
      <c r="A9082" t="inlineStr">
        <is>
          <t>L0221954</t>
        </is>
      </c>
      <c r="B9082" t="inlineStr">
        <is>
          <t>2026-05-26</t>
        </is>
      </c>
      <c r="C9082" t="inlineStr">
        <is>
          <t>home_use</t>
        </is>
      </c>
      <c r="D9082" t="inlineStr">
        <is>
          <t>IMP00306</t>
        </is>
      </c>
      <c r="E9082" t="inlineStr">
        <is>
          <t>T102141</t>
        </is>
      </c>
      <c r="F9082" s="32" t="n">
        <v>843973.6800000001</v>
      </c>
      <c r="G9082" s="32" t="n">
        <v>97056.97</v>
      </c>
    </row>
    <row r="9083">
      <c r="A9083" t="inlineStr">
        <is>
          <t>L0221960</t>
        </is>
      </c>
      <c r="B9083" t="inlineStr">
        <is>
          <t>2026-05-26</t>
        </is>
      </c>
      <c r="C9083" t="inlineStr">
        <is>
          <t>home_use</t>
        </is>
      </c>
      <c r="D9083" t="inlineStr">
        <is>
          <t>IMP00340</t>
        </is>
      </c>
      <c r="E9083" t="inlineStr">
        <is>
          <t>T102376</t>
        </is>
      </c>
      <c r="F9083" s="32" t="n">
        <v>11829885.82</v>
      </c>
      <c r="G9083" s="32" t="n">
        <v>1182988.58</v>
      </c>
    </row>
    <row r="9084">
      <c r="A9084" t="inlineStr">
        <is>
          <t>L0221961</t>
        </is>
      </c>
      <c r="B9084" t="inlineStr">
        <is>
          <t>2026-05-26</t>
        </is>
      </c>
      <c r="C9084" t="inlineStr">
        <is>
          <t>home_use</t>
        </is>
      </c>
      <c r="D9084" t="inlineStr">
        <is>
          <t>IMP00340</t>
        </is>
      </c>
      <c r="E9084" t="inlineStr">
        <is>
          <t>T102376</t>
        </is>
      </c>
      <c r="F9084" s="32" t="n">
        <v>19221603.52</v>
      </c>
      <c r="G9084" s="32" t="n">
        <v>2018268.37</v>
      </c>
    </row>
    <row r="9085">
      <c r="A9085" t="inlineStr">
        <is>
          <t>L0221963</t>
        </is>
      </c>
      <c r="B9085" t="inlineStr">
        <is>
          <t>2026-05-26</t>
        </is>
      </c>
      <c r="C9085" t="inlineStr">
        <is>
          <t>home_use</t>
        </is>
      </c>
      <c r="D9085" t="inlineStr">
        <is>
          <t>IMP00345</t>
        </is>
      </c>
      <c r="E9085" t="inlineStr">
        <is>
          <t>T102414</t>
        </is>
      </c>
      <c r="F9085" s="32" t="n">
        <v>2096377.27</v>
      </c>
      <c r="G9085" s="32" t="n">
        <v>209637.73</v>
      </c>
    </row>
    <row r="9086">
      <c r="A9086" t="inlineStr">
        <is>
          <t>L0221966</t>
        </is>
      </c>
      <c r="B9086" t="inlineStr">
        <is>
          <t>2026-05-26</t>
        </is>
      </c>
      <c r="C9086" t="inlineStr">
        <is>
          <t>home_use</t>
        </is>
      </c>
      <c r="D9086" t="inlineStr">
        <is>
          <t>IMP00362</t>
        </is>
      </c>
      <c r="E9086" t="inlineStr">
        <is>
          <t>T102531</t>
        </is>
      </c>
      <c r="F9086" s="32" t="n">
        <v>467940.09</v>
      </c>
      <c r="G9086" s="32" t="n">
        <v>54748.99</v>
      </c>
    </row>
    <row r="9087">
      <c r="A9087" t="inlineStr">
        <is>
          <t>L0221982</t>
        </is>
      </c>
      <c r="B9087" t="inlineStr">
        <is>
          <t>2026-05-26</t>
        </is>
      </c>
      <c r="C9087" t="inlineStr">
        <is>
          <t>home_use</t>
        </is>
      </c>
      <c r="D9087" t="inlineStr">
        <is>
          <t>IMP00448</t>
        </is>
      </c>
      <c r="E9087" t="inlineStr">
        <is>
          <t>T103130</t>
        </is>
      </c>
      <c r="F9087" s="32" t="n">
        <v>81294803.81</v>
      </c>
      <c r="G9087" s="32" t="n">
        <v>8129480.38</v>
      </c>
    </row>
    <row r="9088">
      <c r="A9088" t="inlineStr">
        <is>
          <t>L0221989</t>
        </is>
      </c>
      <c r="B9088" t="inlineStr">
        <is>
          <t>2026-05-26</t>
        </is>
      </c>
      <c r="C9088" t="inlineStr">
        <is>
          <t>home_use</t>
        </is>
      </c>
      <c r="D9088" t="inlineStr">
        <is>
          <t>IMP00490</t>
        </is>
      </c>
      <c r="E9088" t="inlineStr">
        <is>
          <t>T103425</t>
        </is>
      </c>
      <c r="F9088" s="32" t="n">
        <v>765545.78</v>
      </c>
      <c r="G9088" s="32" t="n">
        <v>80382.31</v>
      </c>
    </row>
    <row r="9089">
      <c r="A9089" t="inlineStr">
        <is>
          <t>L0222008</t>
        </is>
      </c>
      <c r="B9089" t="inlineStr">
        <is>
          <t>2026-05-26</t>
        </is>
      </c>
      <c r="C9089" t="inlineStr">
        <is>
          <t>home_use</t>
        </is>
      </c>
      <c r="D9089" t="inlineStr">
        <is>
          <t>IMP00643</t>
        </is>
      </c>
      <c r="E9089" t="inlineStr">
        <is>
          <t>T104498</t>
        </is>
      </c>
      <c r="F9089" s="32" t="n">
        <v>568529.39</v>
      </c>
      <c r="G9089" s="32" t="n">
        <v>56852.94</v>
      </c>
    </row>
    <row r="9090">
      <c r="A9090" t="inlineStr">
        <is>
          <t>L0222009</t>
        </is>
      </c>
      <c r="B9090" t="inlineStr">
        <is>
          <t>2026-05-26</t>
        </is>
      </c>
      <c r="C9090" t="inlineStr">
        <is>
          <t>home_use</t>
        </is>
      </c>
      <c r="D9090" t="inlineStr">
        <is>
          <t>IMP00643</t>
        </is>
      </c>
      <c r="E9090" t="inlineStr">
        <is>
          <t>T104498</t>
        </is>
      </c>
      <c r="F9090" s="32" t="n">
        <v>854386.72</v>
      </c>
      <c r="G9090" s="32" t="n">
        <v>85438.67</v>
      </c>
    </row>
    <row r="9091">
      <c r="A9091" t="inlineStr">
        <is>
          <t>L0222010</t>
        </is>
      </c>
      <c r="B9091" t="inlineStr">
        <is>
          <t>2026-05-26</t>
        </is>
      </c>
      <c r="C9091" t="inlineStr">
        <is>
          <t>home_use</t>
        </is>
      </c>
      <c r="D9091" t="inlineStr">
        <is>
          <t>IMP00643</t>
        </is>
      </c>
      <c r="E9091" t="inlineStr">
        <is>
          <t>T104498</t>
        </is>
      </c>
      <c r="F9091" s="32" t="n">
        <v>598631.9300000001</v>
      </c>
      <c r="G9091" s="32" t="n">
        <v>59863.19</v>
      </c>
    </row>
    <row r="9092">
      <c r="A9092" t="inlineStr">
        <is>
          <t>L0222012</t>
        </is>
      </c>
      <c r="B9092" t="inlineStr">
        <is>
          <t>2026-05-26</t>
        </is>
      </c>
      <c r="C9092" t="inlineStr">
        <is>
          <t>home_use</t>
        </is>
      </c>
      <c r="D9092" t="inlineStr">
        <is>
          <t>IMP00643</t>
        </is>
      </c>
      <c r="E9092" t="inlineStr">
        <is>
          <t>T104498</t>
        </is>
      </c>
      <c r="F9092" s="32" t="n">
        <v>807099.17</v>
      </c>
      <c r="G9092" s="32" t="n">
        <v>80709.92</v>
      </c>
    </row>
    <row r="9093">
      <c r="A9093" t="inlineStr">
        <is>
          <t>L0222013</t>
        </is>
      </c>
      <c r="B9093" t="inlineStr">
        <is>
          <t>2026-05-26</t>
        </is>
      </c>
      <c r="C9093" t="inlineStr">
        <is>
          <t>home_use</t>
        </is>
      </c>
      <c r="D9093" t="inlineStr">
        <is>
          <t>IMP00643</t>
        </is>
      </c>
      <c r="E9093" t="inlineStr">
        <is>
          <t>T104498</t>
        </is>
      </c>
      <c r="F9093" s="32" t="n">
        <v>290635.6</v>
      </c>
      <c r="G9093" s="32" t="n">
        <v>29063.56</v>
      </c>
    </row>
    <row r="9094">
      <c r="A9094" t="inlineStr">
        <is>
          <t>L0222014</t>
        </is>
      </c>
      <c r="B9094" t="inlineStr">
        <is>
          <t>2026-05-26</t>
        </is>
      </c>
      <c r="C9094" t="inlineStr">
        <is>
          <t>home_use</t>
        </is>
      </c>
      <c r="D9094" t="inlineStr">
        <is>
          <t>IMP00643</t>
        </is>
      </c>
      <c r="E9094" t="inlineStr">
        <is>
          <t>T104498</t>
        </is>
      </c>
      <c r="F9094" s="32" t="n">
        <v>678626.99</v>
      </c>
      <c r="G9094" s="32" t="n">
        <v>67862.7</v>
      </c>
    </row>
    <row r="9095">
      <c r="A9095" t="inlineStr">
        <is>
          <t>L0222015</t>
        </is>
      </c>
      <c r="B9095" t="inlineStr">
        <is>
          <t>2026-05-26</t>
        </is>
      </c>
      <c r="C9095" t="inlineStr">
        <is>
          <t>home_use</t>
        </is>
      </c>
      <c r="D9095" t="inlineStr">
        <is>
          <t>IMP00643</t>
        </is>
      </c>
      <c r="E9095" t="inlineStr">
        <is>
          <t>T104498</t>
        </is>
      </c>
      <c r="F9095" s="32" t="n">
        <v>2419036.07</v>
      </c>
      <c r="G9095" s="32" t="n">
        <v>241903.61</v>
      </c>
    </row>
    <row r="9096">
      <c r="A9096" t="inlineStr">
        <is>
          <t>L0222017</t>
        </is>
      </c>
      <c r="B9096" t="inlineStr">
        <is>
          <t>2026-05-26</t>
        </is>
      </c>
      <c r="C9096" t="inlineStr">
        <is>
          <t>home_use</t>
        </is>
      </c>
      <c r="D9096" t="inlineStr">
        <is>
          <t>IMP00654</t>
        </is>
      </c>
      <c r="E9096" t="inlineStr">
        <is>
          <t>T104575</t>
        </is>
      </c>
      <c r="F9096" s="32" t="n">
        <v>401375.25</v>
      </c>
      <c r="G9096" s="32" t="n">
        <v>42144.4</v>
      </c>
    </row>
    <row r="9097">
      <c r="A9097" t="inlineStr">
        <is>
          <t>L0222026</t>
        </is>
      </c>
      <c r="B9097" t="inlineStr">
        <is>
          <t>2026-05-26</t>
        </is>
      </c>
      <c r="C9097" t="inlineStr">
        <is>
          <t>home_use</t>
        </is>
      </c>
      <c r="D9097" t="inlineStr">
        <is>
          <t>IMP00682</t>
        </is>
      </c>
      <c r="E9097" t="inlineStr">
        <is>
          <t>T104768</t>
        </is>
      </c>
      <c r="F9097" s="32" t="n">
        <v>3464270.95</v>
      </c>
      <c r="G9097" s="32" t="n">
        <v>346427.1</v>
      </c>
    </row>
    <row r="9098">
      <c r="A9098" t="inlineStr">
        <is>
          <t>L0222042</t>
        </is>
      </c>
      <c r="B9098" t="inlineStr">
        <is>
          <t>2026-05-26</t>
        </is>
      </c>
      <c r="C9098" t="inlineStr">
        <is>
          <t>home_use</t>
        </is>
      </c>
      <c r="D9098" t="inlineStr">
        <is>
          <t>IMP00753</t>
        </is>
      </c>
      <c r="E9098" t="inlineStr">
        <is>
          <t>T105264</t>
        </is>
      </c>
      <c r="F9098" s="32" t="n">
        <v>334724.22</v>
      </c>
      <c r="G9098" s="32" t="n">
        <v>35146.04</v>
      </c>
    </row>
    <row r="9099">
      <c r="A9099" t="inlineStr">
        <is>
          <t>L0222070</t>
        </is>
      </c>
      <c r="B9099" t="inlineStr">
        <is>
          <t>2026-05-26</t>
        </is>
      </c>
      <c r="C9099" t="inlineStr">
        <is>
          <t>home_use</t>
        </is>
      </c>
      <c r="D9099" t="inlineStr">
        <is>
          <t>IMP00892</t>
        </is>
      </c>
      <c r="E9099" t="inlineStr">
        <is>
          <t>T106240</t>
        </is>
      </c>
      <c r="F9099" s="32" t="n">
        <v>2071590.11</v>
      </c>
      <c r="G9099" s="32" t="n">
        <v>217516.96</v>
      </c>
    </row>
    <row r="9100">
      <c r="A9100" t="inlineStr">
        <is>
          <t>L0222071</t>
        </is>
      </c>
      <c r="B9100" t="inlineStr">
        <is>
          <t>2026-05-26</t>
        </is>
      </c>
      <c r="C9100" t="inlineStr">
        <is>
          <t>home_use</t>
        </is>
      </c>
      <c r="D9100" t="inlineStr">
        <is>
          <t>IMP00892</t>
        </is>
      </c>
      <c r="E9100" t="inlineStr">
        <is>
          <t>T106240</t>
        </is>
      </c>
      <c r="F9100" s="32" t="n">
        <v>1436103.75</v>
      </c>
      <c r="G9100" s="32" t="n">
        <v>186693.49</v>
      </c>
    </row>
    <row r="9101">
      <c r="A9101" t="inlineStr">
        <is>
          <t>L0222072</t>
        </is>
      </c>
      <c r="B9101" t="inlineStr">
        <is>
          <t>2026-05-26</t>
        </is>
      </c>
      <c r="C9101" t="inlineStr">
        <is>
          <t>home_use</t>
        </is>
      </c>
      <c r="D9101" t="inlineStr">
        <is>
          <t>IMP00892</t>
        </is>
      </c>
      <c r="E9101" t="inlineStr">
        <is>
          <t>T106240</t>
        </is>
      </c>
      <c r="F9101" s="32" t="n">
        <v>1282681.32</v>
      </c>
      <c r="G9101" s="32" t="n">
        <v>166748.57</v>
      </c>
    </row>
    <row r="9102">
      <c r="A9102" t="inlineStr">
        <is>
          <t>L0222079</t>
        </is>
      </c>
      <c r="B9102" t="inlineStr">
        <is>
          <t>2026-05-26</t>
        </is>
      </c>
      <c r="C9102" t="inlineStr">
        <is>
          <t>home_use</t>
        </is>
      </c>
      <c r="D9102" t="inlineStr">
        <is>
          <t>IMP00926</t>
        </is>
      </c>
      <c r="E9102" t="inlineStr">
        <is>
          <t>T106477</t>
        </is>
      </c>
      <c r="F9102" s="32" t="n">
        <v>6704594.71</v>
      </c>
      <c r="G9102" s="32" t="n">
        <v>703982.4399999999</v>
      </c>
    </row>
    <row r="9103">
      <c r="A9103" t="inlineStr">
        <is>
          <t>L0222080</t>
        </is>
      </c>
      <c r="B9103" t="inlineStr">
        <is>
          <t>2026-05-26</t>
        </is>
      </c>
      <c r="C9103" t="inlineStr">
        <is>
          <t>home_use</t>
        </is>
      </c>
      <c r="D9103" t="inlineStr">
        <is>
          <t>IMP00926</t>
        </is>
      </c>
      <c r="E9103" t="inlineStr">
        <is>
          <t>T106477</t>
        </is>
      </c>
      <c r="F9103" s="32" t="n">
        <v>5597036.09</v>
      </c>
      <c r="G9103" s="32" t="n">
        <v>559703.61</v>
      </c>
    </row>
    <row r="9104">
      <c r="A9104" t="inlineStr">
        <is>
          <t>L0222081</t>
        </is>
      </c>
      <c r="B9104" t="inlineStr">
        <is>
          <t>2026-05-26</t>
        </is>
      </c>
      <c r="C9104" t="inlineStr">
        <is>
          <t>home_use</t>
        </is>
      </c>
      <c r="D9104" t="inlineStr">
        <is>
          <t>IMP00926</t>
        </is>
      </c>
      <c r="E9104" t="inlineStr">
        <is>
          <t>T106477</t>
        </is>
      </c>
      <c r="F9104" s="32" t="n">
        <v>15042778.51</v>
      </c>
      <c r="G9104" s="32" t="n">
        <v>1579491.74</v>
      </c>
    </row>
    <row r="9105">
      <c r="A9105" t="inlineStr">
        <is>
          <t>L0222087</t>
        </is>
      </c>
      <c r="B9105" t="inlineStr">
        <is>
          <t>2026-05-26</t>
        </is>
      </c>
      <c r="C9105" t="inlineStr">
        <is>
          <t>home_use</t>
        </is>
      </c>
      <c r="D9105" t="inlineStr">
        <is>
          <t>IMP00950</t>
        </is>
      </c>
      <c r="F9105" s="32" t="n">
        <v>338927.88</v>
      </c>
      <c r="G9105" s="32" t="n">
        <v>39654.56</v>
      </c>
    </row>
    <row r="9106">
      <c r="A9106" t="inlineStr">
        <is>
          <t>L0222088</t>
        </is>
      </c>
      <c r="B9106" t="inlineStr">
        <is>
          <t>2026-05-26</t>
        </is>
      </c>
      <c r="C9106" t="inlineStr">
        <is>
          <t>home_use</t>
        </is>
      </c>
      <c r="D9106" t="inlineStr">
        <is>
          <t>IMP00950</t>
        </is>
      </c>
      <c r="F9106" s="32" t="n">
        <v>1866925.04</v>
      </c>
      <c r="G9106" s="32" t="n">
        <v>242700.26</v>
      </c>
    </row>
    <row r="9107">
      <c r="A9107" t="inlineStr">
        <is>
          <t>L0222099</t>
        </is>
      </c>
      <c r="B9107" t="inlineStr">
        <is>
          <t>2026-05-26</t>
        </is>
      </c>
      <c r="C9107" t="inlineStr">
        <is>
          <t>home_use</t>
        </is>
      </c>
      <c r="D9107" t="inlineStr">
        <is>
          <t>IMP00999</t>
        </is>
      </c>
      <c r="E9107" t="inlineStr">
        <is>
          <t>T106987</t>
        </is>
      </c>
      <c r="F9107" s="32" t="n">
        <v>1518744.88</v>
      </c>
      <c r="G9107" s="32" t="n">
        <v>151874.49</v>
      </c>
    </row>
    <row r="9108">
      <c r="A9108" t="inlineStr">
        <is>
          <t>L0222101</t>
        </is>
      </c>
      <c r="B9108" t="inlineStr">
        <is>
          <t>2026-05-26</t>
        </is>
      </c>
      <c r="C9108" t="inlineStr">
        <is>
          <t>home_use</t>
        </is>
      </c>
      <c r="D9108" t="inlineStr">
        <is>
          <t>IMP00999</t>
        </is>
      </c>
      <c r="E9108" t="inlineStr">
        <is>
          <t>T106987</t>
        </is>
      </c>
      <c r="F9108" s="32" t="n">
        <v>394385.23</v>
      </c>
      <c r="G9108" s="32" t="n">
        <v>47326.23</v>
      </c>
    </row>
    <row r="9109">
      <c r="A9109" t="inlineStr">
        <is>
          <t>L0222102</t>
        </is>
      </c>
      <c r="B9109" t="inlineStr">
        <is>
          <t>2026-05-26</t>
        </is>
      </c>
      <c r="C9109" t="inlineStr">
        <is>
          <t>home_use</t>
        </is>
      </c>
      <c r="D9109" t="inlineStr">
        <is>
          <t>IMP00999</t>
        </is>
      </c>
      <c r="E9109" t="inlineStr">
        <is>
          <t>T106987</t>
        </is>
      </c>
      <c r="F9109" s="32" t="n">
        <v>1787135.13</v>
      </c>
      <c r="G9109" s="32" t="n">
        <v>187649.19</v>
      </c>
    </row>
    <row r="9110">
      <c r="A9110" t="inlineStr">
        <is>
          <t>L0222103</t>
        </is>
      </c>
      <c r="B9110" t="inlineStr">
        <is>
          <t>2026-05-26</t>
        </is>
      </c>
      <c r="C9110" t="inlineStr">
        <is>
          <t>home_use</t>
        </is>
      </c>
      <c r="D9110" t="inlineStr">
        <is>
          <t>IMP00999</t>
        </is>
      </c>
      <c r="E9110" t="inlineStr">
        <is>
          <t>T106987</t>
        </is>
      </c>
      <c r="F9110" s="32" t="n">
        <v>1866837.04</v>
      </c>
      <c r="G9110" s="32" t="n">
        <v>186683.7</v>
      </c>
    </row>
    <row r="9111">
      <c r="A9111" t="inlineStr">
        <is>
          <t>L0222111</t>
        </is>
      </c>
      <c r="B9111" t="inlineStr">
        <is>
          <t>2026-05-26</t>
        </is>
      </c>
      <c r="C9111" t="inlineStr">
        <is>
          <t>warehouse_out</t>
        </is>
      </c>
      <c r="D9111" t="inlineStr">
        <is>
          <t>IMP01037</t>
        </is>
      </c>
      <c r="E9111" t="inlineStr">
        <is>
          <t>T107258</t>
        </is>
      </c>
      <c r="F9111" s="32" t="n">
        <v>1009328.08</v>
      </c>
      <c r="G9111" s="32" t="n">
        <v>100932.81</v>
      </c>
    </row>
    <row r="9112">
      <c r="A9112" t="inlineStr">
        <is>
          <t>L0222112</t>
        </is>
      </c>
      <c r="B9112" t="inlineStr">
        <is>
          <t>2026-05-26</t>
        </is>
      </c>
      <c r="C9112" t="inlineStr">
        <is>
          <t>home_use</t>
        </is>
      </c>
      <c r="D9112" t="inlineStr">
        <is>
          <t>IMP01037</t>
        </is>
      </c>
      <c r="E9112" t="inlineStr">
        <is>
          <t>T107258</t>
        </is>
      </c>
      <c r="F9112" s="32" t="n">
        <v>182939.5</v>
      </c>
      <c r="G9112" s="32" t="n">
        <v>21952.74</v>
      </c>
    </row>
    <row r="9113">
      <c r="A9113" t="inlineStr">
        <is>
          <t>L0222113</t>
        </is>
      </c>
      <c r="B9113" t="inlineStr">
        <is>
          <t>2026-05-26</t>
        </is>
      </c>
      <c r="C9113" t="inlineStr">
        <is>
          <t>home_use</t>
        </is>
      </c>
      <c r="D9113" t="inlineStr">
        <is>
          <t>IMP01037</t>
        </is>
      </c>
      <c r="E9113" t="inlineStr">
        <is>
          <t>T107258</t>
        </is>
      </c>
      <c r="F9113" s="32" t="n">
        <v>1516247.61</v>
      </c>
      <c r="G9113" s="32" t="n">
        <v>151624.76</v>
      </c>
    </row>
    <row r="9114">
      <c r="A9114" t="inlineStr">
        <is>
          <t>L0222136</t>
        </is>
      </c>
      <c r="B9114" t="inlineStr">
        <is>
          <t>2026-05-26</t>
        </is>
      </c>
      <c r="C9114" t="inlineStr">
        <is>
          <t>home_use</t>
        </is>
      </c>
      <c r="D9114" t="inlineStr">
        <is>
          <t>IMP01142</t>
        </is>
      </c>
      <c r="E9114" t="inlineStr">
        <is>
          <t>T107992</t>
        </is>
      </c>
      <c r="F9114" s="32" t="n">
        <v>411442.62</v>
      </c>
      <c r="G9114" s="32" t="n">
        <v>46081.57</v>
      </c>
    </row>
    <row r="9115">
      <c r="A9115" t="inlineStr">
        <is>
          <t>L0222137</t>
        </is>
      </c>
      <c r="B9115" t="inlineStr">
        <is>
          <t>2026-05-26</t>
        </is>
      </c>
      <c r="C9115" t="inlineStr">
        <is>
          <t>home_use</t>
        </is>
      </c>
      <c r="D9115" t="inlineStr">
        <is>
          <t>IMP01142</t>
        </is>
      </c>
      <c r="E9115" t="inlineStr">
        <is>
          <t>T107992</t>
        </is>
      </c>
      <c r="F9115" s="32" t="n">
        <v>1446241.06</v>
      </c>
      <c r="G9115" s="32" t="n">
        <v>161979</v>
      </c>
    </row>
    <row r="9116">
      <c r="A9116" t="inlineStr">
        <is>
          <t>L0222147</t>
        </is>
      </c>
      <c r="B9116" t="inlineStr">
        <is>
          <t>2026-05-26</t>
        </is>
      </c>
      <c r="C9116" t="inlineStr">
        <is>
          <t>home_use</t>
        </is>
      </c>
      <c r="D9116" t="inlineStr">
        <is>
          <t>IMP01181</t>
        </is>
      </c>
      <c r="E9116" t="inlineStr">
        <is>
          <t>T100070</t>
        </is>
      </c>
      <c r="F9116" s="32" t="n">
        <v>350719.23</v>
      </c>
      <c r="G9116" s="32" t="n">
        <v>43839.9</v>
      </c>
    </row>
    <row r="9117">
      <c r="A9117" t="inlineStr">
        <is>
          <t>L0222163</t>
        </is>
      </c>
      <c r="B9117" t="inlineStr">
        <is>
          <t>2026-05-26</t>
        </is>
      </c>
      <c r="C9117" t="inlineStr">
        <is>
          <t>home_use</t>
        </is>
      </c>
      <c r="D9117" t="inlineStr">
        <is>
          <t>IMP01310</t>
        </is>
      </c>
      <c r="E9117" t="inlineStr">
        <is>
          <t>T109167</t>
        </is>
      </c>
      <c r="F9117" s="32" t="n">
        <v>558470.38</v>
      </c>
      <c r="G9117" s="32" t="n">
        <v>72601.14999999999</v>
      </c>
    </row>
    <row r="9118">
      <c r="A9118" t="inlineStr">
        <is>
          <t>L0222164</t>
        </is>
      </c>
      <c r="B9118" t="inlineStr">
        <is>
          <t>2026-05-26</t>
        </is>
      </c>
      <c r="C9118" t="inlineStr">
        <is>
          <t>home_use</t>
        </is>
      </c>
      <c r="D9118" t="inlineStr">
        <is>
          <t>IMP01310</t>
        </is>
      </c>
      <c r="E9118" t="inlineStr">
        <is>
          <t>T109167</t>
        </is>
      </c>
      <c r="F9118" s="32" t="n">
        <v>320609.98</v>
      </c>
      <c r="G9118" s="32" t="n">
        <v>34305.27</v>
      </c>
    </row>
    <row r="9119">
      <c r="A9119" t="inlineStr">
        <is>
          <t>L0222165</t>
        </is>
      </c>
      <c r="B9119" t="inlineStr">
        <is>
          <t>2026-05-26</t>
        </is>
      </c>
      <c r="C9119" t="inlineStr">
        <is>
          <t>home_use</t>
        </is>
      </c>
      <c r="D9119" t="inlineStr">
        <is>
          <t>IMP01310</t>
        </is>
      </c>
      <c r="E9119" t="inlineStr">
        <is>
          <t>T109167</t>
        </is>
      </c>
      <c r="F9119" s="32" t="n">
        <v>781022.86</v>
      </c>
      <c r="G9119" s="32" t="n">
        <v>83569.45</v>
      </c>
    </row>
    <row r="9120">
      <c r="A9120" t="inlineStr">
        <is>
          <t>L0222166</t>
        </is>
      </c>
      <c r="B9120" t="inlineStr">
        <is>
          <t>2026-05-26</t>
        </is>
      </c>
      <c r="C9120" t="inlineStr">
        <is>
          <t>home_use</t>
        </is>
      </c>
      <c r="D9120" t="inlineStr">
        <is>
          <t>IMP01310</t>
        </is>
      </c>
      <c r="E9120" t="inlineStr">
        <is>
          <t>T109167</t>
        </is>
      </c>
      <c r="F9120" s="32" t="n">
        <v>624118.65</v>
      </c>
      <c r="G9120" s="32" t="n">
        <v>66780.7</v>
      </c>
    </row>
    <row r="9121">
      <c r="A9121" t="inlineStr">
        <is>
          <t>L0222167</t>
        </is>
      </c>
      <c r="B9121" t="inlineStr">
        <is>
          <t>2026-05-26</t>
        </is>
      </c>
      <c r="C9121" t="inlineStr">
        <is>
          <t>home_use</t>
        </is>
      </c>
      <c r="D9121" t="inlineStr">
        <is>
          <t>IMP01310</t>
        </is>
      </c>
      <c r="E9121" t="inlineStr">
        <is>
          <t>T109167</t>
        </is>
      </c>
      <c r="F9121" s="32" t="n">
        <v>672986.49</v>
      </c>
      <c r="G9121" s="32" t="n">
        <v>72009.55</v>
      </c>
    </row>
    <row r="9122">
      <c r="A9122" t="inlineStr">
        <is>
          <t>L0222168</t>
        </is>
      </c>
      <c r="B9122" t="inlineStr">
        <is>
          <t>2026-05-26</t>
        </is>
      </c>
      <c r="C9122" t="inlineStr">
        <is>
          <t>home_use</t>
        </is>
      </c>
      <c r="D9122" t="inlineStr">
        <is>
          <t>IMP01310</t>
        </is>
      </c>
      <c r="E9122" t="inlineStr">
        <is>
          <t>T109167</t>
        </is>
      </c>
      <c r="F9122" s="32" t="n">
        <v>1419758.32</v>
      </c>
      <c r="G9122" s="32" t="n">
        <v>151914.14</v>
      </c>
    </row>
    <row r="9123">
      <c r="A9123" t="inlineStr">
        <is>
          <t>L0222170</t>
        </is>
      </c>
      <c r="B9123" t="inlineStr">
        <is>
          <t>2026-05-26</t>
        </is>
      </c>
      <c r="C9123" t="inlineStr">
        <is>
          <t>home_use</t>
        </is>
      </c>
      <c r="D9123" t="inlineStr">
        <is>
          <t>IMP01310</t>
        </is>
      </c>
      <c r="E9123" t="inlineStr">
        <is>
          <t>T109167</t>
        </is>
      </c>
      <c r="F9123" s="32" t="n">
        <v>1533165.91</v>
      </c>
      <c r="G9123" s="32" t="n">
        <v>164048.75</v>
      </c>
    </row>
    <row r="9124">
      <c r="A9124" t="inlineStr">
        <is>
          <t>L0222171</t>
        </is>
      </c>
      <c r="B9124" t="inlineStr">
        <is>
          <t>2026-05-26</t>
        </is>
      </c>
      <c r="C9124" t="inlineStr">
        <is>
          <t>home_use</t>
        </is>
      </c>
      <c r="D9124" t="inlineStr">
        <is>
          <t>IMP01315</t>
        </is>
      </c>
      <c r="E9124" t="inlineStr">
        <is>
          <t>T109203</t>
        </is>
      </c>
      <c r="F9124" s="32" t="n">
        <v>290415.74</v>
      </c>
      <c r="G9124" s="32" t="n">
        <v>34849.89</v>
      </c>
    </row>
    <row r="9125">
      <c r="A9125" t="inlineStr">
        <is>
          <t>L0222216</t>
        </is>
      </c>
      <c r="B9125" t="inlineStr">
        <is>
          <t>2026-05-27</t>
        </is>
      </c>
      <c r="C9125" t="inlineStr">
        <is>
          <t>home_use</t>
        </is>
      </c>
      <c r="D9125" t="inlineStr">
        <is>
          <t>IMP00063</t>
        </is>
      </c>
      <c r="E9125" t="inlineStr">
        <is>
          <t>T100440</t>
        </is>
      </c>
      <c r="F9125" s="32" t="n">
        <v>204943.86</v>
      </c>
      <c r="G9125" s="32" t="n">
        <v>23568.54</v>
      </c>
    </row>
    <row r="9126">
      <c r="A9126" t="inlineStr">
        <is>
          <t>L0222217</t>
        </is>
      </c>
      <c r="B9126" t="inlineStr">
        <is>
          <t>2026-05-27</t>
        </is>
      </c>
      <c r="C9126" t="inlineStr">
        <is>
          <t>home_use</t>
        </is>
      </c>
      <c r="D9126" t="inlineStr">
        <is>
          <t>IMP00063</t>
        </is>
      </c>
      <c r="E9126" t="inlineStr">
        <is>
          <t>T100440</t>
        </is>
      </c>
      <c r="F9126" s="32" t="n">
        <v>1046032.33</v>
      </c>
      <c r="G9126" s="32" t="n">
        <v>120293.72</v>
      </c>
    </row>
    <row r="9127">
      <c r="A9127" t="inlineStr">
        <is>
          <t>L0222218</t>
        </is>
      </c>
      <c r="B9127" t="inlineStr">
        <is>
          <t>2026-05-27</t>
        </is>
      </c>
      <c r="C9127" t="inlineStr">
        <is>
          <t>home_use</t>
        </is>
      </c>
      <c r="D9127" t="inlineStr">
        <is>
          <t>IMP00063</t>
        </is>
      </c>
      <c r="E9127" t="inlineStr">
        <is>
          <t>T100440</t>
        </is>
      </c>
      <c r="F9127" s="32" t="n">
        <v>241297.56</v>
      </c>
      <c r="G9127" s="32" t="n">
        <v>27749.22</v>
      </c>
    </row>
    <row r="9128">
      <c r="A9128" t="inlineStr">
        <is>
          <t>L0222219</t>
        </is>
      </c>
      <c r="B9128" t="inlineStr">
        <is>
          <t>2026-05-27</t>
        </is>
      </c>
      <c r="C9128" t="inlineStr">
        <is>
          <t>home_use</t>
        </is>
      </c>
      <c r="D9128" t="inlineStr">
        <is>
          <t>IMP00063</t>
        </is>
      </c>
      <c r="E9128" t="inlineStr">
        <is>
          <t>T100440</t>
        </is>
      </c>
      <c r="F9128" s="32" t="n">
        <v>5093318.77</v>
      </c>
      <c r="G9128" s="32" t="n">
        <v>519518.51</v>
      </c>
    </row>
    <row r="9129">
      <c r="A9129" t="inlineStr">
        <is>
          <t>L0222220</t>
        </is>
      </c>
      <c r="B9129" t="inlineStr">
        <is>
          <t>2026-05-27</t>
        </is>
      </c>
      <c r="C9129" t="inlineStr">
        <is>
          <t>home_use</t>
        </is>
      </c>
      <c r="D9129" t="inlineStr">
        <is>
          <t>IMP00063</t>
        </is>
      </c>
      <c r="E9129" t="inlineStr">
        <is>
          <t>T100440</t>
        </is>
      </c>
      <c r="F9129" s="32" t="n">
        <v>446657.84</v>
      </c>
      <c r="G9129" s="32" t="n">
        <v>51365.65</v>
      </c>
    </row>
    <row r="9130">
      <c r="A9130" t="inlineStr">
        <is>
          <t>L0222221</t>
        </is>
      </c>
      <c r="B9130" t="inlineStr">
        <is>
          <t>2026-05-27</t>
        </is>
      </c>
      <c r="C9130" t="inlineStr">
        <is>
          <t>home_use</t>
        </is>
      </c>
      <c r="D9130" t="inlineStr">
        <is>
          <t>IMP00063</t>
        </is>
      </c>
      <c r="E9130" t="inlineStr">
        <is>
          <t>T100440</t>
        </is>
      </c>
      <c r="F9130" s="32" t="n">
        <v>3387905.06</v>
      </c>
      <c r="G9130" s="32" t="n">
        <v>440427.66</v>
      </c>
    </row>
    <row r="9131">
      <c r="A9131" t="inlineStr">
        <is>
          <t>L0222222</t>
        </is>
      </c>
      <c r="B9131" t="inlineStr">
        <is>
          <t>2026-05-27</t>
        </is>
      </c>
      <c r="C9131" t="inlineStr">
        <is>
          <t>home_use</t>
        </is>
      </c>
      <c r="D9131" t="inlineStr">
        <is>
          <t>IMP00063</t>
        </is>
      </c>
      <c r="E9131" t="inlineStr">
        <is>
          <t>T100440</t>
        </is>
      </c>
      <c r="F9131" s="32" t="n">
        <v>904096.64</v>
      </c>
      <c r="G9131" s="32" t="n">
        <v>96738.34</v>
      </c>
    </row>
    <row r="9132">
      <c r="A9132" t="inlineStr">
        <is>
          <t>L0222223</t>
        </is>
      </c>
      <c r="B9132" t="inlineStr">
        <is>
          <t>2026-05-27</t>
        </is>
      </c>
      <c r="C9132" t="inlineStr">
        <is>
          <t>home_use</t>
        </is>
      </c>
      <c r="D9132" t="inlineStr">
        <is>
          <t>IMP00063</t>
        </is>
      </c>
      <c r="E9132" t="inlineStr">
        <is>
          <t>T100440</t>
        </is>
      </c>
      <c r="F9132" s="32" t="n">
        <v>646840.14</v>
      </c>
      <c r="G9132" s="32" t="n">
        <v>74386.62</v>
      </c>
    </row>
    <row r="9133">
      <c r="A9133" t="inlineStr">
        <is>
          <t>L0222224</t>
        </is>
      </c>
      <c r="B9133" t="inlineStr">
        <is>
          <t>2026-05-27</t>
        </is>
      </c>
      <c r="C9133" t="inlineStr">
        <is>
          <t>home_use</t>
        </is>
      </c>
      <c r="D9133" t="inlineStr">
        <is>
          <t>IMP00067</t>
        </is>
      </c>
      <c r="E9133" t="inlineStr">
        <is>
          <t>T100466</t>
        </is>
      </c>
      <c r="F9133" s="32" t="n">
        <v>10769146.88</v>
      </c>
      <c r="G9133" s="32" t="n">
        <v>1076914.69</v>
      </c>
    </row>
    <row r="9134">
      <c r="A9134" t="inlineStr">
        <is>
          <t>L0222226</t>
        </is>
      </c>
      <c r="B9134" t="inlineStr">
        <is>
          <t>2026-05-27</t>
        </is>
      </c>
      <c r="C9134" t="inlineStr">
        <is>
          <t>home_use</t>
        </is>
      </c>
      <c r="D9134" t="inlineStr">
        <is>
          <t>IMP00077</t>
        </is>
      </c>
      <c r="E9134" t="inlineStr">
        <is>
          <t>T100538</t>
        </is>
      </c>
      <c r="F9134" s="32" t="n">
        <v>535749.54</v>
      </c>
      <c r="G9134" s="32" t="n">
        <v>53574.95</v>
      </c>
    </row>
    <row r="9135">
      <c r="A9135" t="inlineStr">
        <is>
          <t>L0222235</t>
        </is>
      </c>
      <c r="B9135" t="inlineStr">
        <is>
          <t>2026-05-27</t>
        </is>
      </c>
      <c r="C9135" t="inlineStr">
        <is>
          <t>home_use</t>
        </is>
      </c>
      <c r="D9135" t="inlineStr">
        <is>
          <t>IMP00156</t>
        </is>
      </c>
      <c r="F9135" s="32" t="n">
        <v>1453902.55</v>
      </c>
      <c r="G9135" s="32" t="n">
        <v>177376.11</v>
      </c>
    </row>
    <row r="9136">
      <c r="A9136" t="inlineStr">
        <is>
          <t>L0222252</t>
        </is>
      </c>
      <c r="B9136" t="inlineStr">
        <is>
          <t>2026-05-27</t>
        </is>
      </c>
      <c r="C9136" t="inlineStr">
        <is>
          <t>home_use</t>
        </is>
      </c>
      <c r="D9136" t="inlineStr">
        <is>
          <t>IMP00306</t>
        </is>
      </c>
      <c r="E9136" t="inlineStr">
        <is>
          <t>T102141</t>
        </is>
      </c>
      <c r="F9136" s="32" t="n">
        <v>1665404.62</v>
      </c>
      <c r="G9136" s="32" t="n">
        <v>208175.58</v>
      </c>
    </row>
    <row r="9137">
      <c r="A9137" t="inlineStr">
        <is>
          <t>L0222254</t>
        </is>
      </c>
      <c r="B9137" t="inlineStr">
        <is>
          <t>2026-05-27</t>
        </is>
      </c>
      <c r="C9137" t="inlineStr">
        <is>
          <t>home_use</t>
        </is>
      </c>
      <c r="D9137" t="inlineStr">
        <is>
          <t>IMP00306</t>
        </is>
      </c>
      <c r="E9137" t="inlineStr">
        <is>
          <t>T102141</t>
        </is>
      </c>
      <c r="F9137" s="32" t="n">
        <v>718385.72</v>
      </c>
      <c r="G9137" s="32" t="n">
        <v>89798.21000000001</v>
      </c>
    </row>
    <row r="9138">
      <c r="A9138" t="inlineStr">
        <is>
          <t>L0222292</t>
        </is>
      </c>
      <c r="B9138" t="inlineStr">
        <is>
          <t>2026-05-27</t>
        </is>
      </c>
      <c r="C9138" t="inlineStr">
        <is>
          <t>home_use</t>
        </is>
      </c>
      <c r="D9138" t="inlineStr">
        <is>
          <t>IMP00643</t>
        </is>
      </c>
      <c r="E9138" t="inlineStr">
        <is>
          <t>T104498</t>
        </is>
      </c>
      <c r="F9138" s="32" t="n">
        <v>1348481</v>
      </c>
      <c r="G9138" s="32" t="n">
        <v>134848.1</v>
      </c>
    </row>
    <row r="9139">
      <c r="A9139" t="inlineStr">
        <is>
          <t>L0222293</t>
        </is>
      </c>
      <c r="B9139" t="inlineStr">
        <is>
          <t>2026-05-27</t>
        </is>
      </c>
      <c r="C9139" t="inlineStr">
        <is>
          <t>home_use</t>
        </is>
      </c>
      <c r="D9139" t="inlineStr">
        <is>
          <t>IMP00643</t>
        </is>
      </c>
      <c r="E9139" t="inlineStr">
        <is>
          <t>T104498</t>
        </is>
      </c>
      <c r="F9139" s="32" t="n">
        <v>308234.23</v>
      </c>
      <c r="G9139" s="32" t="n">
        <v>30823.42</v>
      </c>
    </row>
    <row r="9140">
      <c r="A9140" t="inlineStr">
        <is>
          <t>L0222294</t>
        </is>
      </c>
      <c r="B9140" t="inlineStr">
        <is>
          <t>2026-05-27</t>
        </is>
      </c>
      <c r="C9140" t="inlineStr">
        <is>
          <t>home_use</t>
        </is>
      </c>
      <c r="D9140" t="inlineStr">
        <is>
          <t>IMP00643</t>
        </is>
      </c>
      <c r="E9140" t="inlineStr">
        <is>
          <t>T104498</t>
        </is>
      </c>
      <c r="F9140" s="32" t="n">
        <v>1203455.02</v>
      </c>
      <c r="G9140" s="32" t="n">
        <v>120345.5</v>
      </c>
    </row>
    <row r="9141">
      <c r="A9141" t="inlineStr">
        <is>
          <t>L0222295</t>
        </is>
      </c>
      <c r="B9141" t="inlineStr">
        <is>
          <t>2026-05-27</t>
        </is>
      </c>
      <c r="C9141" t="inlineStr">
        <is>
          <t>home_use</t>
        </is>
      </c>
      <c r="D9141" t="inlineStr">
        <is>
          <t>IMP00643</t>
        </is>
      </c>
      <c r="E9141" t="inlineStr">
        <is>
          <t>T104498</t>
        </is>
      </c>
      <c r="F9141" s="32" t="n">
        <v>349263.44</v>
      </c>
      <c r="G9141" s="32" t="n">
        <v>34926.34</v>
      </c>
    </row>
    <row r="9142">
      <c r="A9142" t="inlineStr">
        <is>
          <t>L0222296</t>
        </is>
      </c>
      <c r="B9142" t="inlineStr">
        <is>
          <t>2026-05-27</t>
        </is>
      </c>
      <c r="C9142" t="inlineStr">
        <is>
          <t>home_use</t>
        </is>
      </c>
      <c r="D9142" t="inlineStr">
        <is>
          <t>IMP00643</t>
        </is>
      </c>
      <c r="E9142" t="inlineStr">
        <is>
          <t>T104498</t>
        </is>
      </c>
      <c r="F9142" s="32" t="n">
        <v>3168267.22</v>
      </c>
      <c r="G9142" s="32" t="n">
        <v>316826.72</v>
      </c>
    </row>
    <row r="9143">
      <c r="A9143" t="inlineStr">
        <is>
          <t>L0222297</t>
        </is>
      </c>
      <c r="B9143" t="inlineStr">
        <is>
          <t>2026-05-27</t>
        </is>
      </c>
      <c r="C9143" t="inlineStr">
        <is>
          <t>warehouse_in</t>
        </is>
      </c>
      <c r="D9143" t="inlineStr">
        <is>
          <t>IMP00643</t>
        </is>
      </c>
      <c r="E9143" t="inlineStr">
        <is>
          <t>T104498</t>
        </is>
      </c>
      <c r="F9143" s="32" t="n">
        <v>862145.03</v>
      </c>
      <c r="G9143" s="32" t="n">
        <v>0</v>
      </c>
    </row>
    <row r="9144">
      <c r="A9144" t="inlineStr">
        <is>
          <t>L0222318</t>
        </is>
      </c>
      <c r="B9144" t="inlineStr">
        <is>
          <t>2026-05-27</t>
        </is>
      </c>
      <c r="C9144" t="inlineStr">
        <is>
          <t>home_use</t>
        </is>
      </c>
      <c r="D9144" t="inlineStr">
        <is>
          <t>IMP00753</t>
        </is>
      </c>
      <c r="E9144" t="inlineStr">
        <is>
          <t>T105264</t>
        </is>
      </c>
      <c r="F9144" s="32" t="n">
        <v>256261.68</v>
      </c>
      <c r="G9144" s="32" t="n">
        <v>29982.62</v>
      </c>
    </row>
    <row r="9145">
      <c r="A9145" t="inlineStr">
        <is>
          <t>L0222319</t>
        </is>
      </c>
      <c r="B9145" t="inlineStr">
        <is>
          <t>2026-05-27</t>
        </is>
      </c>
      <c r="C9145" t="inlineStr">
        <is>
          <t>home_use</t>
        </is>
      </c>
      <c r="D9145" t="inlineStr">
        <is>
          <t>IMP00753</t>
        </is>
      </c>
      <c r="E9145" t="inlineStr">
        <is>
          <t>T105264</t>
        </is>
      </c>
      <c r="F9145" s="32" t="n">
        <v>1014417.09</v>
      </c>
      <c r="G9145" s="32" t="n">
        <v>106513.79</v>
      </c>
    </row>
    <row r="9146">
      <c r="A9146" t="inlineStr">
        <is>
          <t>L0222352</t>
        </is>
      </c>
      <c r="B9146" t="inlineStr">
        <is>
          <t>2026-05-27</t>
        </is>
      </c>
      <c r="C9146" t="inlineStr">
        <is>
          <t>home_use</t>
        </is>
      </c>
      <c r="D9146" t="inlineStr">
        <is>
          <t>IMP00926</t>
        </is>
      </c>
      <c r="E9146" t="inlineStr">
        <is>
          <t>T106477</t>
        </is>
      </c>
      <c r="F9146" s="32" t="n">
        <v>268504.24</v>
      </c>
      <c r="G9146" s="32" t="n">
        <v>28729.95</v>
      </c>
    </row>
    <row r="9147">
      <c r="A9147" t="inlineStr">
        <is>
          <t>L0222353</t>
        </is>
      </c>
      <c r="B9147" t="inlineStr">
        <is>
          <t>2026-05-27</t>
        </is>
      </c>
      <c r="C9147" t="inlineStr">
        <is>
          <t>home_use</t>
        </is>
      </c>
      <c r="D9147" t="inlineStr">
        <is>
          <t>IMP00926</t>
        </is>
      </c>
      <c r="E9147" t="inlineStr">
        <is>
          <t>T106477</t>
        </is>
      </c>
      <c r="F9147" s="32" t="n">
        <v>578567.26</v>
      </c>
      <c r="G9147" s="32" t="n">
        <v>61906.7</v>
      </c>
    </row>
    <row r="9148">
      <c r="A9148" t="inlineStr">
        <is>
          <t>L0222354</t>
        </is>
      </c>
      <c r="B9148" t="inlineStr">
        <is>
          <t>2026-05-27</t>
        </is>
      </c>
      <c r="C9148" t="inlineStr">
        <is>
          <t>home_use</t>
        </is>
      </c>
      <c r="D9148" t="inlineStr">
        <is>
          <t>IMP00926</t>
        </is>
      </c>
      <c r="E9148" t="inlineStr">
        <is>
          <t>T106477</t>
        </is>
      </c>
      <c r="F9148" s="32" t="n">
        <v>2368420.73</v>
      </c>
      <c r="G9148" s="32" t="n">
        <v>248684.18</v>
      </c>
    </row>
    <row r="9149">
      <c r="A9149" t="inlineStr">
        <is>
          <t>L0222355</t>
        </is>
      </c>
      <c r="B9149" t="inlineStr">
        <is>
          <t>2026-05-27</t>
        </is>
      </c>
      <c r="C9149" t="inlineStr">
        <is>
          <t>home_use</t>
        </is>
      </c>
      <c r="D9149" t="inlineStr">
        <is>
          <t>IMP00926</t>
        </is>
      </c>
      <c r="E9149" t="inlineStr">
        <is>
          <t>T106477</t>
        </is>
      </c>
      <c r="F9149" s="32" t="n">
        <v>811615.91</v>
      </c>
      <c r="G9149" s="32" t="n">
        <v>86842.89999999999</v>
      </c>
    </row>
    <row r="9150">
      <c r="A9150" t="inlineStr">
        <is>
          <t>L0222356</t>
        </is>
      </c>
      <c r="B9150" t="inlineStr">
        <is>
          <t>2026-05-27</t>
        </is>
      </c>
      <c r="C9150" t="inlineStr">
        <is>
          <t>home_use</t>
        </is>
      </c>
      <c r="D9150" t="inlineStr">
        <is>
          <t>IMP00926</t>
        </is>
      </c>
      <c r="E9150" t="inlineStr">
        <is>
          <t>T106477</t>
        </is>
      </c>
      <c r="F9150" s="32" t="n">
        <v>6730262.78</v>
      </c>
      <c r="G9150" s="32" t="n">
        <v>673026.28</v>
      </c>
    </row>
    <row r="9151">
      <c r="A9151" t="inlineStr">
        <is>
          <t>L0222357</t>
        </is>
      </c>
      <c r="B9151" t="inlineStr">
        <is>
          <t>2026-05-27</t>
        </is>
      </c>
      <c r="C9151" t="inlineStr">
        <is>
          <t>home_use</t>
        </is>
      </c>
      <c r="D9151" t="inlineStr">
        <is>
          <t>IMP00926</t>
        </is>
      </c>
      <c r="E9151" t="inlineStr">
        <is>
          <t>T106477</t>
        </is>
      </c>
      <c r="F9151" s="32" t="n">
        <v>5540386.91</v>
      </c>
      <c r="G9151" s="32" t="n">
        <v>581740.63</v>
      </c>
    </row>
    <row r="9152">
      <c r="A9152" t="inlineStr">
        <is>
          <t>L0222360</t>
        </is>
      </c>
      <c r="B9152" t="inlineStr">
        <is>
          <t>2026-05-27</t>
        </is>
      </c>
      <c r="C9152" t="inlineStr">
        <is>
          <t>home_use</t>
        </is>
      </c>
      <c r="D9152" t="inlineStr">
        <is>
          <t>IMP00950</t>
        </is>
      </c>
      <c r="F9152" s="32" t="n">
        <v>1646239.33</v>
      </c>
      <c r="G9152" s="32" t="n">
        <v>214011.11</v>
      </c>
    </row>
    <row r="9153">
      <c r="A9153" t="inlineStr">
        <is>
          <t>L0222361</t>
        </is>
      </c>
      <c r="B9153" t="inlineStr">
        <is>
          <t>2026-05-27</t>
        </is>
      </c>
      <c r="C9153" t="inlineStr">
        <is>
          <t>home_use</t>
        </is>
      </c>
      <c r="D9153" t="inlineStr">
        <is>
          <t>IMP00950</t>
        </is>
      </c>
      <c r="F9153" s="32" t="n">
        <v>2769096.03</v>
      </c>
      <c r="G9153" s="32" t="n">
        <v>359982.48</v>
      </c>
    </row>
    <row r="9154">
      <c r="A9154" t="inlineStr">
        <is>
          <t>L0222362</t>
        </is>
      </c>
      <c r="B9154" t="inlineStr">
        <is>
          <t>2026-05-27</t>
        </is>
      </c>
      <c r="C9154" t="inlineStr">
        <is>
          <t>home_use</t>
        </is>
      </c>
      <c r="D9154" t="inlineStr">
        <is>
          <t>IMP00950</t>
        </is>
      </c>
      <c r="F9154" s="32" t="n">
        <v>2307152.06</v>
      </c>
      <c r="G9154" s="32" t="n">
        <v>299929.77</v>
      </c>
    </row>
    <row r="9155">
      <c r="A9155" t="inlineStr">
        <is>
          <t>L0222363</t>
        </is>
      </c>
      <c r="B9155" t="inlineStr">
        <is>
          <t>2026-05-27</t>
        </is>
      </c>
      <c r="C9155" t="inlineStr">
        <is>
          <t>home_use</t>
        </is>
      </c>
      <c r="D9155" t="inlineStr">
        <is>
          <t>IMP00950</t>
        </is>
      </c>
      <c r="F9155" s="32" t="n">
        <v>225831.24</v>
      </c>
      <c r="G9155" s="32" t="n">
        <v>26422.25</v>
      </c>
    </row>
    <row r="9156">
      <c r="A9156" t="inlineStr">
        <is>
          <t>L0222376</t>
        </is>
      </c>
      <c r="B9156" t="inlineStr">
        <is>
          <t>2026-05-27</t>
        </is>
      </c>
      <c r="C9156" t="inlineStr">
        <is>
          <t>home_use</t>
        </is>
      </c>
      <c r="D9156" t="inlineStr">
        <is>
          <t>IMP01037</t>
        </is>
      </c>
      <c r="E9156" t="inlineStr">
        <is>
          <t>T107258</t>
        </is>
      </c>
      <c r="F9156" s="32" t="n">
        <v>1587639.76</v>
      </c>
      <c r="G9156" s="32" t="n">
        <v>158763.98</v>
      </c>
    </row>
    <row r="9157">
      <c r="A9157" t="inlineStr">
        <is>
          <t>L0222378</t>
        </is>
      </c>
      <c r="B9157" t="inlineStr">
        <is>
          <t>2026-05-27</t>
        </is>
      </c>
      <c r="C9157" t="inlineStr">
        <is>
          <t>home_use</t>
        </is>
      </c>
      <c r="D9157" t="inlineStr">
        <is>
          <t>IMP01037</t>
        </is>
      </c>
      <c r="E9157" t="inlineStr">
        <is>
          <t>T107258</t>
        </is>
      </c>
      <c r="F9157" s="32" t="n">
        <v>3623052.38</v>
      </c>
      <c r="G9157" s="32" t="n">
        <v>362305.24</v>
      </c>
    </row>
    <row r="9158">
      <c r="A9158" t="inlineStr">
        <is>
          <t>L0222379</t>
        </is>
      </c>
      <c r="B9158" t="inlineStr">
        <is>
          <t>2026-05-27</t>
        </is>
      </c>
      <c r="C9158" t="inlineStr">
        <is>
          <t>home_use</t>
        </is>
      </c>
      <c r="D9158" t="inlineStr">
        <is>
          <t>IMP01037</t>
        </is>
      </c>
      <c r="E9158" t="inlineStr">
        <is>
          <t>T107258</t>
        </is>
      </c>
      <c r="F9158" s="32" t="n">
        <v>2153592.2</v>
      </c>
      <c r="G9158" s="32" t="n">
        <v>215359.22</v>
      </c>
    </row>
    <row r="9159">
      <c r="A9159" t="inlineStr">
        <is>
          <t>L0222380</t>
        </is>
      </c>
      <c r="B9159" t="inlineStr">
        <is>
          <t>2026-05-27</t>
        </is>
      </c>
      <c r="C9159" t="inlineStr">
        <is>
          <t>home_use</t>
        </is>
      </c>
      <c r="D9159" t="inlineStr">
        <is>
          <t>IMP01037</t>
        </is>
      </c>
      <c r="E9159" t="inlineStr">
        <is>
          <t>T107258</t>
        </is>
      </c>
      <c r="F9159" s="32" t="n">
        <v>1287839.12</v>
      </c>
      <c r="G9159" s="32" t="n">
        <v>128783.91</v>
      </c>
    </row>
    <row r="9160">
      <c r="A9160" t="inlineStr">
        <is>
          <t>L0222395</t>
        </is>
      </c>
      <c r="B9160" t="inlineStr">
        <is>
          <t>2026-05-27</t>
        </is>
      </c>
      <c r="C9160" t="inlineStr">
        <is>
          <t>home_use</t>
        </is>
      </c>
      <c r="D9160" t="inlineStr">
        <is>
          <t>IMP01089</t>
        </is>
      </c>
      <c r="E9160" t="inlineStr">
        <is>
          <t>T107617</t>
        </is>
      </c>
      <c r="F9160" s="32" t="n">
        <v>1626558.42</v>
      </c>
      <c r="G9160" s="32" t="n">
        <v>170788.63</v>
      </c>
    </row>
    <row r="9161">
      <c r="A9161" t="inlineStr">
        <is>
          <t>L0222406</t>
        </is>
      </c>
      <c r="B9161" t="inlineStr">
        <is>
          <t>2026-05-27</t>
        </is>
      </c>
      <c r="C9161" t="inlineStr">
        <is>
          <t>home_use</t>
        </is>
      </c>
      <c r="D9161" t="inlineStr">
        <is>
          <t>IMP01142</t>
        </is>
      </c>
      <c r="E9161" t="inlineStr">
        <is>
          <t>T107992</t>
        </is>
      </c>
      <c r="F9161" s="32" t="n">
        <v>644452.71</v>
      </c>
      <c r="G9161" s="32" t="n">
        <v>72178.7</v>
      </c>
    </row>
    <row r="9162">
      <c r="A9162" t="inlineStr">
        <is>
          <t>L0222407</t>
        </is>
      </c>
      <c r="B9162" t="inlineStr">
        <is>
          <t>2026-05-27</t>
        </is>
      </c>
      <c r="C9162" t="inlineStr">
        <is>
          <t>home_use</t>
        </is>
      </c>
      <c r="D9162" t="inlineStr">
        <is>
          <t>IMP01142</t>
        </is>
      </c>
      <c r="E9162" t="inlineStr">
        <is>
          <t>T107992</t>
        </is>
      </c>
      <c r="F9162" s="32" t="n">
        <v>477568.69</v>
      </c>
      <c r="G9162" s="32" t="n">
        <v>53487.69</v>
      </c>
    </row>
    <row r="9163">
      <c r="A9163" t="inlineStr">
        <is>
          <t>L0222408</t>
        </is>
      </c>
      <c r="B9163" t="inlineStr">
        <is>
          <t>2026-05-27</t>
        </is>
      </c>
      <c r="C9163" t="inlineStr">
        <is>
          <t>home_use</t>
        </is>
      </c>
      <c r="D9163" t="inlineStr">
        <is>
          <t>IMP01142</t>
        </is>
      </c>
      <c r="E9163" t="inlineStr">
        <is>
          <t>T107992</t>
        </is>
      </c>
      <c r="F9163" s="32" t="n">
        <v>1474857.25</v>
      </c>
      <c r="G9163" s="32" t="n">
        <v>165184.01</v>
      </c>
    </row>
    <row r="9164">
      <c r="A9164" t="inlineStr">
        <is>
          <t>L0222421</t>
        </is>
      </c>
      <c r="B9164" t="inlineStr">
        <is>
          <t>2026-05-27</t>
        </is>
      </c>
      <c r="C9164" t="inlineStr">
        <is>
          <t>home_use</t>
        </is>
      </c>
      <c r="D9164" t="inlineStr">
        <is>
          <t>IMP01283</t>
        </is>
      </c>
      <c r="E9164" t="inlineStr">
        <is>
          <t>T108974</t>
        </is>
      </c>
      <c r="F9164" s="32" t="n">
        <v>542794.98</v>
      </c>
      <c r="G9164" s="32" t="n">
        <v>67849.37</v>
      </c>
    </row>
    <row r="9165">
      <c r="A9165" t="inlineStr">
        <is>
          <t>L0222424</t>
        </is>
      </c>
      <c r="B9165" t="inlineStr">
        <is>
          <t>2026-05-27</t>
        </is>
      </c>
      <c r="C9165" t="inlineStr">
        <is>
          <t>home_use_exempt</t>
        </is>
      </c>
      <c r="D9165" t="inlineStr">
        <is>
          <t>IMP01315</t>
        </is>
      </c>
      <c r="E9165" t="inlineStr">
        <is>
          <t>T109203</t>
        </is>
      </c>
      <c r="F9165" s="32" t="n">
        <v>161194.78</v>
      </c>
      <c r="G9165" s="32" t="n">
        <v>0</v>
      </c>
    </row>
    <row r="9166">
      <c r="A9166" t="inlineStr">
        <is>
          <t>L0222450</t>
        </is>
      </c>
      <c r="B9166" t="inlineStr">
        <is>
          <t>2026-05-27</t>
        </is>
      </c>
      <c r="C9166" t="inlineStr">
        <is>
          <t>home_use</t>
        </is>
      </c>
      <c r="D9166" t="inlineStr">
        <is>
          <t>IMP01481</t>
        </is>
      </c>
      <c r="F9166" s="32" t="n">
        <v>846242.66</v>
      </c>
      <c r="G9166" s="32" t="n">
        <v>101549.12</v>
      </c>
    </row>
    <row r="9167">
      <c r="A9167" t="inlineStr">
        <is>
          <t>L0222462</t>
        </is>
      </c>
      <c r="B9167" t="inlineStr">
        <is>
          <t>2026-05-28</t>
        </is>
      </c>
      <c r="C9167" t="inlineStr">
        <is>
          <t>home_use</t>
        </is>
      </c>
      <c r="D9167" t="inlineStr">
        <is>
          <t>IMP00063</t>
        </is>
      </c>
      <c r="E9167" t="inlineStr">
        <is>
          <t>T100440</t>
        </is>
      </c>
      <c r="F9167" s="32" t="n">
        <v>4034986.32</v>
      </c>
      <c r="G9167" s="32" t="n">
        <v>524548.22</v>
      </c>
    </row>
    <row r="9168">
      <c r="A9168" t="inlineStr">
        <is>
          <t>L0222463</t>
        </is>
      </c>
      <c r="B9168" t="inlineStr">
        <is>
          <t>2026-05-28</t>
        </is>
      </c>
      <c r="C9168" t="inlineStr">
        <is>
          <t>home_use</t>
        </is>
      </c>
      <c r="D9168" t="inlineStr">
        <is>
          <t>IMP00063</t>
        </is>
      </c>
      <c r="E9168" t="inlineStr">
        <is>
          <t>T100440</t>
        </is>
      </c>
      <c r="F9168" s="32" t="n">
        <v>9697179.93</v>
      </c>
      <c r="G9168" s="32" t="n">
        <v>1260633.39</v>
      </c>
    </row>
    <row r="9169">
      <c r="A9169" t="inlineStr">
        <is>
          <t>L0222464</t>
        </is>
      </c>
      <c r="B9169" t="inlineStr">
        <is>
          <t>2026-05-28</t>
        </is>
      </c>
      <c r="C9169" t="inlineStr">
        <is>
          <t>home_use</t>
        </is>
      </c>
      <c r="D9169" t="inlineStr">
        <is>
          <t>IMP00063</t>
        </is>
      </c>
      <c r="E9169" t="inlineStr">
        <is>
          <t>T100440</t>
        </is>
      </c>
      <c r="F9169" s="32" t="n">
        <v>4866902.57</v>
      </c>
      <c r="G9169" s="32" t="n">
        <v>632697.33</v>
      </c>
    </row>
    <row r="9170">
      <c r="A9170" t="inlineStr">
        <is>
          <t>L0222465</t>
        </is>
      </c>
      <c r="B9170" t="inlineStr">
        <is>
          <t>2026-05-28</t>
        </is>
      </c>
      <c r="C9170" t="inlineStr">
        <is>
          <t>home_use</t>
        </is>
      </c>
      <c r="D9170" t="inlineStr">
        <is>
          <t>IMP00067</t>
        </is>
      </c>
      <c r="E9170" t="inlineStr">
        <is>
          <t>T100466</t>
        </is>
      </c>
      <c r="F9170" s="32" t="n">
        <v>10442039.93</v>
      </c>
      <c r="G9170" s="32" t="n">
        <v>1044203.99</v>
      </c>
    </row>
    <row r="9171">
      <c r="A9171" t="inlineStr">
        <is>
          <t>L0222474</t>
        </is>
      </c>
      <c r="B9171" t="inlineStr">
        <is>
          <t>2026-05-28</t>
        </is>
      </c>
      <c r="C9171" t="inlineStr">
        <is>
          <t>home_use</t>
        </is>
      </c>
      <c r="D9171" t="inlineStr">
        <is>
          <t>IMP00147</t>
        </is>
      </c>
      <c r="F9171" s="32" t="n">
        <v>19459710.17</v>
      </c>
      <c r="G9171" s="32" t="n">
        <v>1945971.02</v>
      </c>
    </row>
    <row r="9172">
      <c r="A9172" t="inlineStr">
        <is>
          <t>L0222491</t>
        </is>
      </c>
      <c r="B9172" t="inlineStr">
        <is>
          <t>2026-05-28</t>
        </is>
      </c>
      <c r="C9172" t="inlineStr">
        <is>
          <t>home_use</t>
        </is>
      </c>
      <c r="D9172" t="inlineStr">
        <is>
          <t>IMP00306</t>
        </is>
      </c>
      <c r="E9172" t="inlineStr">
        <is>
          <t>T102141</t>
        </is>
      </c>
      <c r="F9172" s="32" t="n">
        <v>460547</v>
      </c>
      <c r="G9172" s="32" t="n">
        <v>48357.44</v>
      </c>
    </row>
    <row r="9173">
      <c r="A9173" t="inlineStr">
        <is>
          <t>L0222493</t>
        </is>
      </c>
      <c r="B9173" t="inlineStr">
        <is>
          <t>2026-05-28</t>
        </is>
      </c>
      <c r="C9173" t="inlineStr">
        <is>
          <t>home_use</t>
        </is>
      </c>
      <c r="D9173" t="inlineStr">
        <is>
          <t>IMP00306</t>
        </is>
      </c>
      <c r="E9173" t="inlineStr">
        <is>
          <t>T102141</t>
        </is>
      </c>
      <c r="F9173" s="32" t="n">
        <v>358614.34</v>
      </c>
      <c r="G9173" s="32" t="n">
        <v>37654.51</v>
      </c>
    </row>
    <row r="9174">
      <c r="A9174" t="inlineStr">
        <is>
          <t>L0222495</t>
        </is>
      </c>
      <c r="B9174" t="inlineStr">
        <is>
          <t>2026-05-28</t>
        </is>
      </c>
      <c r="C9174" t="inlineStr">
        <is>
          <t>home_use</t>
        </is>
      </c>
      <c r="D9174" t="inlineStr">
        <is>
          <t>IMP00306</t>
        </is>
      </c>
      <c r="E9174" t="inlineStr">
        <is>
          <t>T102141</t>
        </is>
      </c>
      <c r="F9174" s="32" t="n">
        <v>2104304.25</v>
      </c>
      <c r="G9174" s="32" t="n">
        <v>241994.99</v>
      </c>
    </row>
    <row r="9175">
      <c r="A9175" t="inlineStr">
        <is>
          <t>L0222500</t>
        </is>
      </c>
      <c r="B9175" t="inlineStr">
        <is>
          <t>2026-05-28</t>
        </is>
      </c>
      <c r="C9175" t="inlineStr">
        <is>
          <t>home_use</t>
        </is>
      </c>
      <c r="D9175" t="inlineStr">
        <is>
          <t>IMP00340</t>
        </is>
      </c>
      <c r="E9175" t="inlineStr">
        <is>
          <t>T102376</t>
        </is>
      </c>
      <c r="F9175" s="32" t="n">
        <v>6385604.68</v>
      </c>
      <c r="G9175" s="32" t="n">
        <v>638560.47</v>
      </c>
    </row>
    <row r="9176">
      <c r="A9176" t="inlineStr">
        <is>
          <t>L0222516</t>
        </is>
      </c>
      <c r="B9176" t="inlineStr">
        <is>
          <t>2026-05-28</t>
        </is>
      </c>
      <c r="C9176" t="inlineStr">
        <is>
          <t>home_use</t>
        </is>
      </c>
      <c r="D9176" t="inlineStr">
        <is>
          <t>IMP00448</t>
        </is>
      </c>
      <c r="E9176" t="inlineStr">
        <is>
          <t>T103130</t>
        </is>
      </c>
      <c r="F9176" s="32" t="n">
        <v>50345119.6</v>
      </c>
      <c r="G9176" s="32" t="n">
        <v>5034511.96</v>
      </c>
    </row>
    <row r="9177">
      <c r="A9177" t="inlineStr">
        <is>
          <t>L0222521</t>
        </is>
      </c>
      <c r="B9177" t="inlineStr">
        <is>
          <t>2026-05-28</t>
        </is>
      </c>
      <c r="C9177" t="inlineStr">
        <is>
          <t>home_use</t>
        </is>
      </c>
      <c r="D9177" t="inlineStr">
        <is>
          <t>IMP00487</t>
        </is>
      </c>
      <c r="E9177" t="inlineStr">
        <is>
          <t>T100070</t>
        </is>
      </c>
      <c r="F9177" s="32" t="n">
        <v>834234.84</v>
      </c>
      <c r="G9177" s="32" t="n">
        <v>83423.48</v>
      </c>
    </row>
    <row r="9178">
      <c r="A9178" t="inlineStr">
        <is>
          <t>L0222522</t>
        </is>
      </c>
      <c r="B9178" t="inlineStr">
        <is>
          <t>2026-05-28</t>
        </is>
      </c>
      <c r="C9178" t="inlineStr">
        <is>
          <t>home_use</t>
        </is>
      </c>
      <c r="D9178" t="inlineStr">
        <is>
          <t>IMP00490</t>
        </is>
      </c>
      <c r="E9178" t="inlineStr">
        <is>
          <t>T103425</t>
        </is>
      </c>
      <c r="F9178" s="32" t="n">
        <v>1994091.12</v>
      </c>
      <c r="G9178" s="32" t="n">
        <v>199409.11</v>
      </c>
    </row>
    <row r="9179">
      <c r="A9179" t="inlineStr">
        <is>
          <t>L0222523</t>
        </is>
      </c>
      <c r="B9179" t="inlineStr">
        <is>
          <t>2026-05-28</t>
        </is>
      </c>
      <c r="C9179" t="inlineStr">
        <is>
          <t>home_use</t>
        </is>
      </c>
      <c r="D9179" t="inlineStr">
        <is>
          <t>IMP00490</t>
        </is>
      </c>
      <c r="E9179" t="inlineStr">
        <is>
          <t>T103425</t>
        </is>
      </c>
      <c r="F9179" s="32" t="n">
        <v>1408741.61</v>
      </c>
      <c r="G9179" s="32" t="n">
        <v>147917.87</v>
      </c>
    </row>
    <row r="9180">
      <c r="A9180" t="inlineStr">
        <is>
          <t>L0222524</t>
        </is>
      </c>
      <c r="B9180" t="inlineStr">
        <is>
          <t>2026-05-28</t>
        </is>
      </c>
      <c r="C9180" t="inlineStr">
        <is>
          <t>home_use</t>
        </is>
      </c>
      <c r="D9180" t="inlineStr">
        <is>
          <t>IMP00490</t>
        </is>
      </c>
      <c r="E9180" t="inlineStr">
        <is>
          <t>T103425</t>
        </is>
      </c>
      <c r="F9180" s="32" t="n">
        <v>1839928.94</v>
      </c>
      <c r="G9180" s="32" t="n">
        <v>183992.89</v>
      </c>
    </row>
    <row r="9181">
      <c r="A9181" t="inlineStr">
        <is>
          <t>L0222540</t>
        </is>
      </c>
      <c r="B9181" t="inlineStr">
        <is>
          <t>2026-05-28</t>
        </is>
      </c>
      <c r="C9181" t="inlineStr">
        <is>
          <t>home_use</t>
        </is>
      </c>
      <c r="D9181" t="inlineStr">
        <is>
          <t>IMP00643</t>
        </is>
      </c>
      <c r="E9181" t="inlineStr">
        <is>
          <t>T104498</t>
        </is>
      </c>
      <c r="F9181" s="32" t="n">
        <v>626445.86</v>
      </c>
      <c r="G9181" s="32" t="n">
        <v>62644.59</v>
      </c>
    </row>
    <row r="9182">
      <c r="A9182" t="inlineStr">
        <is>
          <t>L0222542</t>
        </is>
      </c>
      <c r="B9182" t="inlineStr">
        <is>
          <t>2026-05-28</t>
        </is>
      </c>
      <c r="C9182" t="inlineStr">
        <is>
          <t>home_use</t>
        </is>
      </c>
      <c r="D9182" t="inlineStr">
        <is>
          <t>IMP00643</t>
        </is>
      </c>
      <c r="E9182" t="inlineStr">
        <is>
          <t>T104498</t>
        </is>
      </c>
      <c r="F9182" s="32" t="n">
        <v>935066.96</v>
      </c>
      <c r="G9182" s="32" t="n">
        <v>93506.7</v>
      </c>
    </row>
    <row r="9183">
      <c r="A9183" t="inlineStr">
        <is>
          <t>L0222543</t>
        </is>
      </c>
      <c r="B9183" t="inlineStr">
        <is>
          <t>2026-05-28</t>
        </is>
      </c>
      <c r="C9183" t="inlineStr">
        <is>
          <t>home_use</t>
        </is>
      </c>
      <c r="D9183" t="inlineStr">
        <is>
          <t>IMP00643</t>
        </is>
      </c>
      <c r="E9183" t="inlineStr">
        <is>
          <t>T104498</t>
        </is>
      </c>
      <c r="F9183" s="32" t="n">
        <v>495306.49</v>
      </c>
      <c r="G9183" s="32" t="n">
        <v>49530.65</v>
      </c>
    </row>
    <row r="9184">
      <c r="A9184" t="inlineStr">
        <is>
          <t>L0222544</t>
        </is>
      </c>
      <c r="B9184" t="inlineStr">
        <is>
          <t>2026-05-28</t>
        </is>
      </c>
      <c r="C9184" t="inlineStr">
        <is>
          <t>home_use</t>
        </is>
      </c>
      <c r="D9184" t="inlineStr">
        <is>
          <t>IMP00643</t>
        </is>
      </c>
      <c r="E9184" t="inlineStr">
        <is>
          <t>T104498</t>
        </is>
      </c>
      <c r="F9184" s="32" t="n">
        <v>719129.52</v>
      </c>
      <c r="G9184" s="32" t="n">
        <v>71912.95</v>
      </c>
    </row>
    <row r="9185">
      <c r="A9185" t="inlineStr">
        <is>
          <t>L0222570</t>
        </is>
      </c>
      <c r="B9185" t="inlineStr">
        <is>
          <t>2026-05-28</t>
        </is>
      </c>
      <c r="C9185" t="inlineStr">
        <is>
          <t>home_use</t>
        </is>
      </c>
      <c r="D9185" t="inlineStr">
        <is>
          <t>IMP00753</t>
        </is>
      </c>
      <c r="E9185" t="inlineStr">
        <is>
          <t>T105264</t>
        </is>
      </c>
      <c r="F9185" s="32" t="n">
        <v>412585.75</v>
      </c>
      <c r="G9185" s="32" t="n">
        <v>43321.5</v>
      </c>
    </row>
    <row r="9186">
      <c r="A9186" t="inlineStr">
        <is>
          <t>L0222595</t>
        </is>
      </c>
      <c r="B9186" t="inlineStr">
        <is>
          <t>2026-05-28</t>
        </is>
      </c>
      <c r="C9186" t="inlineStr">
        <is>
          <t>home_use</t>
        </is>
      </c>
      <c r="D9186" t="inlineStr">
        <is>
          <t>IMP00926</t>
        </is>
      </c>
      <c r="E9186" t="inlineStr">
        <is>
          <t>T106477</t>
        </is>
      </c>
      <c r="F9186" s="32" t="n">
        <v>31289902.45</v>
      </c>
      <c r="G9186" s="32" t="n">
        <v>3128990.24</v>
      </c>
    </row>
    <row r="9187">
      <c r="A9187" t="inlineStr">
        <is>
          <t>L0222596</t>
        </is>
      </c>
      <c r="B9187" t="inlineStr">
        <is>
          <t>2026-05-28</t>
        </is>
      </c>
      <c r="C9187" t="inlineStr">
        <is>
          <t>home_use</t>
        </is>
      </c>
      <c r="D9187" t="inlineStr">
        <is>
          <t>IMP00926</t>
        </is>
      </c>
      <c r="E9187" t="inlineStr">
        <is>
          <t>T106477</t>
        </is>
      </c>
      <c r="F9187" s="32" t="n">
        <v>2398066.95</v>
      </c>
      <c r="G9187" s="32" t="n">
        <v>239806.69</v>
      </c>
    </row>
    <row r="9188">
      <c r="A9188" t="inlineStr">
        <is>
          <t>L0222597</t>
        </is>
      </c>
      <c r="B9188" t="inlineStr">
        <is>
          <t>2026-05-28</t>
        </is>
      </c>
      <c r="C9188" t="inlineStr">
        <is>
          <t>home_use</t>
        </is>
      </c>
      <c r="D9188" t="inlineStr">
        <is>
          <t>IMP00926</t>
        </is>
      </c>
      <c r="E9188" t="inlineStr">
        <is>
          <t>T106477</t>
        </is>
      </c>
      <c r="F9188" s="32" t="n">
        <v>339707.99</v>
      </c>
      <c r="G9188" s="32" t="n">
        <v>36348.75</v>
      </c>
    </row>
    <row r="9189">
      <c r="A9189" t="inlineStr">
        <is>
          <t>L0222598</t>
        </is>
      </c>
      <c r="B9189" t="inlineStr">
        <is>
          <t>2026-05-28</t>
        </is>
      </c>
      <c r="C9189" t="inlineStr">
        <is>
          <t>home_use</t>
        </is>
      </c>
      <c r="D9189" t="inlineStr">
        <is>
          <t>IMP00926</t>
        </is>
      </c>
      <c r="E9189" t="inlineStr">
        <is>
          <t>T106477</t>
        </is>
      </c>
      <c r="F9189" s="32" t="n">
        <v>3498136.35</v>
      </c>
      <c r="G9189" s="32" t="n">
        <v>349813.63</v>
      </c>
    </row>
    <row r="9190">
      <c r="A9190" t="inlineStr">
        <is>
          <t>L0222599</t>
        </is>
      </c>
      <c r="B9190" t="inlineStr">
        <is>
          <t>2026-05-28</t>
        </is>
      </c>
      <c r="C9190" t="inlineStr">
        <is>
          <t>home_use</t>
        </is>
      </c>
      <c r="D9190" t="inlineStr">
        <is>
          <t>IMP00926</t>
        </is>
      </c>
      <c r="E9190" t="inlineStr">
        <is>
          <t>T106477</t>
        </is>
      </c>
      <c r="F9190" s="32" t="n">
        <v>7699905.94</v>
      </c>
      <c r="G9190" s="32" t="n">
        <v>769990.59</v>
      </c>
    </row>
    <row r="9191">
      <c r="A9191" t="inlineStr">
        <is>
          <t>L0222605</t>
        </is>
      </c>
      <c r="B9191" t="inlineStr">
        <is>
          <t>2026-05-28</t>
        </is>
      </c>
      <c r="C9191" t="inlineStr">
        <is>
          <t>home_use</t>
        </is>
      </c>
      <c r="D9191" t="inlineStr">
        <is>
          <t>IMP00950</t>
        </is>
      </c>
      <c r="F9191" s="32" t="n">
        <v>7921764.62</v>
      </c>
      <c r="G9191" s="32" t="n">
        <v>1029829.4</v>
      </c>
    </row>
    <row r="9192">
      <c r="A9192" t="inlineStr">
        <is>
          <t>L0222609</t>
        </is>
      </c>
      <c r="B9192" t="inlineStr">
        <is>
          <t>2026-05-28</t>
        </is>
      </c>
      <c r="C9192" t="inlineStr">
        <is>
          <t>re_export</t>
        </is>
      </c>
      <c r="D9192" t="inlineStr">
        <is>
          <t>IMP00961</t>
        </is>
      </c>
      <c r="E9192" t="inlineStr">
        <is>
          <t>T106720</t>
        </is>
      </c>
      <c r="F9192" s="32" t="n">
        <v>1728858.56</v>
      </c>
      <c r="G9192" s="32" t="n">
        <v>0</v>
      </c>
    </row>
    <row r="9193">
      <c r="A9193" t="inlineStr">
        <is>
          <t>L0222617</t>
        </is>
      </c>
      <c r="B9193" t="inlineStr">
        <is>
          <t>2026-05-28</t>
        </is>
      </c>
      <c r="C9193" t="inlineStr">
        <is>
          <t>home_use</t>
        </is>
      </c>
      <c r="D9193" t="inlineStr">
        <is>
          <t>IMP00999</t>
        </is>
      </c>
      <c r="E9193" t="inlineStr">
        <is>
          <t>T106987</t>
        </is>
      </c>
      <c r="F9193" s="32" t="n">
        <v>2011911.88</v>
      </c>
      <c r="G9193" s="32" t="n">
        <v>211250.75</v>
      </c>
    </row>
    <row r="9194">
      <c r="A9194" t="inlineStr">
        <is>
          <t>L0222669</t>
        </is>
      </c>
      <c r="B9194" t="inlineStr">
        <is>
          <t>2026-05-28</t>
        </is>
      </c>
      <c r="C9194" t="inlineStr">
        <is>
          <t>home_use</t>
        </is>
      </c>
      <c r="D9194" t="inlineStr">
        <is>
          <t>IMP01310</t>
        </is>
      </c>
      <c r="E9194" t="inlineStr">
        <is>
          <t>T109167</t>
        </is>
      </c>
      <c r="F9194" s="32" t="n">
        <v>949873.91</v>
      </c>
      <c r="G9194" s="32" t="n">
        <v>101636.51</v>
      </c>
    </row>
    <row r="9195">
      <c r="A9195" t="inlineStr">
        <is>
          <t>L0222670</t>
        </is>
      </c>
      <c r="B9195" t="inlineStr">
        <is>
          <t>2026-05-28</t>
        </is>
      </c>
      <c r="C9195" t="inlineStr">
        <is>
          <t>home_use</t>
        </is>
      </c>
      <c r="D9195" t="inlineStr">
        <is>
          <t>IMP01310</t>
        </is>
      </c>
      <c r="E9195" t="inlineStr">
        <is>
          <t>T109167</t>
        </is>
      </c>
      <c r="F9195" s="32" t="n">
        <v>1599574.46</v>
      </c>
      <c r="G9195" s="32" t="n">
        <v>171154.47</v>
      </c>
    </row>
    <row r="9196">
      <c r="A9196" t="inlineStr">
        <is>
          <t>L0222671</t>
        </is>
      </c>
      <c r="B9196" t="inlineStr">
        <is>
          <t>2026-05-28</t>
        </is>
      </c>
      <c r="C9196" t="inlineStr">
        <is>
          <t>home_use</t>
        </is>
      </c>
      <c r="D9196" t="inlineStr">
        <is>
          <t>IMP01310</t>
        </is>
      </c>
      <c r="E9196" t="inlineStr">
        <is>
          <t>T109167</t>
        </is>
      </c>
      <c r="F9196" s="32" t="n">
        <v>356812</v>
      </c>
      <c r="G9196" s="32" t="n">
        <v>44601.5</v>
      </c>
    </row>
    <row r="9197">
      <c r="A9197" t="inlineStr">
        <is>
          <t>L0222672</t>
        </is>
      </c>
      <c r="B9197" t="inlineStr">
        <is>
          <t>2026-05-28</t>
        </is>
      </c>
      <c r="C9197" t="inlineStr">
        <is>
          <t>home_use</t>
        </is>
      </c>
      <c r="D9197" t="inlineStr">
        <is>
          <t>IMP01310</t>
        </is>
      </c>
      <c r="E9197" t="inlineStr">
        <is>
          <t>T109167</t>
        </is>
      </c>
      <c r="F9197" s="32" t="n">
        <v>917337.0699999999</v>
      </c>
      <c r="G9197" s="32" t="n">
        <v>98155.07000000001</v>
      </c>
    </row>
    <row r="9198">
      <c r="A9198" t="inlineStr">
        <is>
          <t>L0222674</t>
        </is>
      </c>
      <c r="B9198" t="inlineStr">
        <is>
          <t>2026-05-28</t>
        </is>
      </c>
      <c r="C9198" t="inlineStr">
        <is>
          <t>home_use</t>
        </is>
      </c>
      <c r="D9198" t="inlineStr">
        <is>
          <t>IMP01310</t>
        </is>
      </c>
      <c r="E9198" t="inlineStr">
        <is>
          <t>T109167</t>
        </is>
      </c>
      <c r="F9198" s="32" t="n">
        <v>686788.76</v>
      </c>
      <c r="G9198" s="32" t="n">
        <v>73486.39999999999</v>
      </c>
    </row>
    <row r="9199">
      <c r="A9199" t="inlineStr">
        <is>
          <t>L0222675</t>
        </is>
      </c>
      <c r="B9199" t="inlineStr">
        <is>
          <t>2026-05-28</t>
        </is>
      </c>
      <c r="C9199" t="inlineStr">
        <is>
          <t>home_use</t>
        </is>
      </c>
      <c r="D9199" t="inlineStr">
        <is>
          <t>IMP01310</t>
        </is>
      </c>
      <c r="E9199" t="inlineStr">
        <is>
          <t>T109167</t>
        </is>
      </c>
      <c r="F9199" s="32" t="n">
        <v>745894.95</v>
      </c>
      <c r="G9199" s="32" t="n">
        <v>79810.75999999999</v>
      </c>
    </row>
    <row r="9200">
      <c r="A9200" t="inlineStr">
        <is>
          <t>L0222700</t>
        </is>
      </c>
      <c r="B9200" t="inlineStr">
        <is>
          <t>2026-06-01</t>
        </is>
      </c>
      <c r="C9200" t="inlineStr">
        <is>
          <t>warehouse_out</t>
        </is>
      </c>
      <c r="D9200" t="inlineStr">
        <is>
          <t>IMP00011</t>
        </is>
      </c>
      <c r="E9200" t="inlineStr">
        <is>
          <t>T100070</t>
        </is>
      </c>
      <c r="F9200" s="32" t="n">
        <v>452041.37</v>
      </c>
      <c r="G9200" s="32" t="n">
        <v>52888.84</v>
      </c>
    </row>
    <row r="9201">
      <c r="A9201" t="inlineStr">
        <is>
          <t>L0222709</t>
        </is>
      </c>
      <c r="B9201" t="inlineStr">
        <is>
          <t>2026-06-01</t>
        </is>
      </c>
      <c r="C9201" t="inlineStr">
        <is>
          <t>home_use</t>
        </is>
      </c>
      <c r="D9201" t="inlineStr">
        <is>
          <t>IMP00063</t>
        </is>
      </c>
      <c r="E9201" t="inlineStr">
        <is>
          <t>T100440</t>
        </is>
      </c>
      <c r="F9201" s="32" t="n">
        <v>980860.0600000001</v>
      </c>
      <c r="G9201" s="32" t="n">
        <v>112798.91</v>
      </c>
    </row>
    <row r="9202">
      <c r="A9202" t="inlineStr">
        <is>
          <t>L0222710</t>
        </is>
      </c>
      <c r="B9202" t="inlineStr">
        <is>
          <t>2026-06-01</t>
        </is>
      </c>
      <c r="C9202" t="inlineStr">
        <is>
          <t>home_use</t>
        </is>
      </c>
      <c r="D9202" t="inlineStr">
        <is>
          <t>IMP00063</t>
        </is>
      </c>
      <c r="E9202" t="inlineStr">
        <is>
          <t>T100440</t>
        </is>
      </c>
      <c r="F9202" s="32" t="n">
        <v>1366063.8</v>
      </c>
      <c r="G9202" s="32" t="n">
        <v>157097.34</v>
      </c>
    </row>
    <row r="9203">
      <c r="A9203" t="inlineStr">
        <is>
          <t>L0222711</t>
        </is>
      </c>
      <c r="B9203" t="inlineStr">
        <is>
          <t>2026-06-01</t>
        </is>
      </c>
      <c r="C9203" t="inlineStr">
        <is>
          <t>home_use</t>
        </is>
      </c>
      <c r="D9203" t="inlineStr">
        <is>
          <t>IMP00063</t>
        </is>
      </c>
      <c r="E9203" t="inlineStr">
        <is>
          <t>T100440</t>
        </is>
      </c>
      <c r="F9203" s="32" t="n">
        <v>570206.3199999999</v>
      </c>
      <c r="G9203" s="32" t="n">
        <v>65573.73</v>
      </c>
    </row>
    <row r="9204">
      <c r="A9204" t="inlineStr">
        <is>
          <t>L0222712</t>
        </is>
      </c>
      <c r="B9204" t="inlineStr">
        <is>
          <t>2026-06-01</t>
        </is>
      </c>
      <c r="C9204" t="inlineStr">
        <is>
          <t>home_use</t>
        </is>
      </c>
      <c r="D9204" t="inlineStr">
        <is>
          <t>IMP00063</t>
        </is>
      </c>
      <c r="E9204" t="inlineStr">
        <is>
          <t>T100440</t>
        </is>
      </c>
      <c r="F9204" s="32" t="n">
        <v>1373337.9</v>
      </c>
      <c r="G9204" s="32" t="n">
        <v>146947.16</v>
      </c>
    </row>
    <row r="9205">
      <c r="A9205" t="inlineStr">
        <is>
          <t>L0222713</t>
        </is>
      </c>
      <c r="B9205" t="inlineStr">
        <is>
          <t>2026-06-01</t>
        </is>
      </c>
      <c r="C9205" t="inlineStr">
        <is>
          <t>home_use</t>
        </is>
      </c>
      <c r="D9205" t="inlineStr">
        <is>
          <t>IMP00063</t>
        </is>
      </c>
      <c r="E9205" t="inlineStr">
        <is>
          <t>T100440</t>
        </is>
      </c>
      <c r="F9205" s="32" t="n">
        <v>6110973.6</v>
      </c>
      <c r="G9205" s="32" t="n">
        <v>794426.5699999999</v>
      </c>
    </row>
    <row r="9206">
      <c r="A9206" t="inlineStr">
        <is>
          <t>L0222714</t>
        </is>
      </c>
      <c r="B9206" t="inlineStr">
        <is>
          <t>2026-06-01</t>
        </is>
      </c>
      <c r="C9206" t="inlineStr">
        <is>
          <t>home_use</t>
        </is>
      </c>
      <c r="D9206" t="inlineStr">
        <is>
          <t>IMP00063</t>
        </is>
      </c>
      <c r="E9206" t="inlineStr">
        <is>
          <t>T100440</t>
        </is>
      </c>
      <c r="F9206" s="32" t="n">
        <v>521776.2</v>
      </c>
      <c r="G9206" s="32" t="n">
        <v>60004.26</v>
      </c>
    </row>
    <row r="9207">
      <c r="A9207" t="inlineStr">
        <is>
          <t>L0222715</t>
        </is>
      </c>
      <c r="B9207" t="inlineStr">
        <is>
          <t>2026-06-01</t>
        </is>
      </c>
      <c r="C9207" t="inlineStr">
        <is>
          <t>home_use</t>
        </is>
      </c>
      <c r="D9207" t="inlineStr">
        <is>
          <t>IMP00063</t>
        </is>
      </c>
      <c r="E9207" t="inlineStr">
        <is>
          <t>T100440</t>
        </is>
      </c>
      <c r="F9207" s="32" t="n">
        <v>397162.92</v>
      </c>
      <c r="G9207" s="32" t="n">
        <v>45673.74</v>
      </c>
    </row>
    <row r="9208">
      <c r="A9208" t="inlineStr">
        <is>
          <t>L0222716</t>
        </is>
      </c>
      <c r="B9208" t="inlineStr">
        <is>
          <t>2026-06-01</t>
        </is>
      </c>
      <c r="C9208" t="inlineStr">
        <is>
          <t>home_use</t>
        </is>
      </c>
      <c r="D9208" t="inlineStr">
        <is>
          <t>IMP00063</t>
        </is>
      </c>
      <c r="E9208" t="inlineStr">
        <is>
          <t>T100440</t>
        </is>
      </c>
      <c r="F9208" s="32" t="n">
        <v>1140847.5</v>
      </c>
      <c r="G9208" s="32" t="n">
        <v>131197.46</v>
      </c>
    </row>
    <row r="9209">
      <c r="A9209" t="inlineStr">
        <is>
          <t>L0222717</t>
        </is>
      </c>
      <c r="B9209" t="inlineStr">
        <is>
          <t>2026-06-01</t>
        </is>
      </c>
      <c r="C9209" t="inlineStr">
        <is>
          <t>home_use</t>
        </is>
      </c>
      <c r="D9209" t="inlineStr">
        <is>
          <t>IMP00063</t>
        </is>
      </c>
      <c r="E9209" t="inlineStr">
        <is>
          <t>T100440</t>
        </is>
      </c>
      <c r="F9209" s="32" t="n">
        <v>1014156.92</v>
      </c>
      <c r="G9209" s="32" t="n">
        <v>116628.05</v>
      </c>
    </row>
    <row r="9210">
      <c r="A9210" t="inlineStr">
        <is>
          <t>L0222733</t>
        </is>
      </c>
      <c r="B9210" t="inlineStr">
        <is>
          <t>2026-06-01</t>
        </is>
      </c>
      <c r="C9210" t="inlineStr">
        <is>
          <t>home_use</t>
        </is>
      </c>
      <c r="D9210" t="inlineStr">
        <is>
          <t>IMP00156</t>
        </is>
      </c>
      <c r="F9210" s="32" t="n">
        <v>1932037.25</v>
      </c>
      <c r="G9210" s="32" t="n">
        <v>251164.84</v>
      </c>
    </row>
    <row r="9211">
      <c r="A9211" t="inlineStr">
        <is>
          <t>L0222750</t>
        </is>
      </c>
      <c r="B9211" t="inlineStr">
        <is>
          <t>2026-06-01</t>
        </is>
      </c>
      <c r="C9211" t="inlineStr">
        <is>
          <t>home_use</t>
        </is>
      </c>
      <c r="D9211" t="inlineStr">
        <is>
          <t>IMP00306</t>
        </is>
      </c>
      <c r="E9211" t="inlineStr">
        <is>
          <t>T102141</t>
        </is>
      </c>
      <c r="F9211" s="32" t="n">
        <v>1445501.5</v>
      </c>
      <c r="G9211" s="32" t="n">
        <v>180687.69</v>
      </c>
    </row>
    <row r="9212">
      <c r="A9212" t="inlineStr">
        <is>
          <t>L0222751</t>
        </is>
      </c>
      <c r="B9212" t="inlineStr">
        <is>
          <t>2026-06-01</t>
        </is>
      </c>
      <c r="C9212" t="inlineStr">
        <is>
          <t>home_use</t>
        </is>
      </c>
      <c r="D9212" t="inlineStr">
        <is>
          <t>IMP00306</t>
        </is>
      </c>
      <c r="E9212" t="inlineStr">
        <is>
          <t>T102141</t>
        </is>
      </c>
      <c r="F9212" s="32" t="n">
        <v>118370.22</v>
      </c>
      <c r="G9212" s="32" t="n">
        <v>12428.87</v>
      </c>
    </row>
    <row r="9213">
      <c r="A9213" t="inlineStr">
        <is>
          <t>L0222752</t>
        </is>
      </c>
      <c r="B9213" t="inlineStr">
        <is>
          <t>2026-06-01</t>
        </is>
      </c>
      <c r="C9213" t="inlineStr">
        <is>
          <t>home_use</t>
        </is>
      </c>
      <c r="D9213" t="inlineStr">
        <is>
          <t>IMP00306</t>
        </is>
      </c>
      <c r="E9213" t="inlineStr">
        <is>
          <t>T102141</t>
        </is>
      </c>
      <c r="F9213" s="32" t="n">
        <v>644841.4</v>
      </c>
      <c r="G9213" s="32" t="n">
        <v>67708.35000000001</v>
      </c>
    </row>
    <row r="9214">
      <c r="A9214" t="inlineStr">
        <is>
          <t>L0222753</t>
        </is>
      </c>
      <c r="B9214" t="inlineStr">
        <is>
          <t>2026-06-01</t>
        </is>
      </c>
      <c r="C9214" t="inlineStr">
        <is>
          <t>home_use</t>
        </is>
      </c>
      <c r="D9214" t="inlineStr">
        <is>
          <t>IMP00306</t>
        </is>
      </c>
      <c r="E9214" t="inlineStr">
        <is>
          <t>T102141</t>
        </is>
      </c>
      <c r="F9214" s="32" t="n">
        <v>250168.56</v>
      </c>
      <c r="G9214" s="32" t="n">
        <v>31271.07</v>
      </c>
    </row>
    <row r="9215">
      <c r="A9215" t="inlineStr">
        <is>
          <t>L0222759</t>
        </is>
      </c>
      <c r="B9215" t="inlineStr">
        <is>
          <t>2026-06-01</t>
        </is>
      </c>
      <c r="C9215" t="inlineStr">
        <is>
          <t>home_use</t>
        </is>
      </c>
      <c r="D9215" t="inlineStr">
        <is>
          <t>IMP00340</t>
        </is>
      </c>
      <c r="E9215" t="inlineStr">
        <is>
          <t>T102376</t>
        </is>
      </c>
      <c r="F9215" s="32" t="n">
        <v>5771082.33</v>
      </c>
      <c r="G9215" s="32" t="n">
        <v>605963.65</v>
      </c>
    </row>
    <row r="9216">
      <c r="A9216" t="inlineStr">
        <is>
          <t>L0222760</t>
        </is>
      </c>
      <c r="B9216" t="inlineStr">
        <is>
          <t>2026-06-01</t>
        </is>
      </c>
      <c r="C9216" t="inlineStr">
        <is>
          <t>home_use</t>
        </is>
      </c>
      <c r="D9216" t="inlineStr">
        <is>
          <t>IMP00340</t>
        </is>
      </c>
      <c r="E9216" t="inlineStr">
        <is>
          <t>T102376</t>
        </is>
      </c>
      <c r="F9216" s="32" t="n">
        <v>11348059.76</v>
      </c>
      <c r="G9216" s="32" t="n">
        <v>1191546.27</v>
      </c>
    </row>
    <row r="9217">
      <c r="A9217" t="inlineStr">
        <is>
          <t>L0222761</t>
        </is>
      </c>
      <c r="B9217" t="inlineStr">
        <is>
          <t>2026-06-01</t>
        </is>
      </c>
      <c r="C9217" t="inlineStr">
        <is>
          <t>home_use</t>
        </is>
      </c>
      <c r="D9217" t="inlineStr">
        <is>
          <t>IMP00345</t>
        </is>
      </c>
      <c r="E9217" t="inlineStr">
        <is>
          <t>T102414</t>
        </is>
      </c>
      <c r="F9217" s="32" t="n">
        <v>1263885.89</v>
      </c>
      <c r="G9217" s="32" t="n">
        <v>126388.59</v>
      </c>
    </row>
    <row r="9218">
      <c r="A9218" t="inlineStr">
        <is>
          <t>L0222782</t>
        </is>
      </c>
      <c r="B9218" t="inlineStr">
        <is>
          <t>2026-06-01</t>
        </is>
      </c>
      <c r="C9218" t="inlineStr">
        <is>
          <t>home_use</t>
        </is>
      </c>
      <c r="D9218" t="inlineStr">
        <is>
          <t>IMP00548</t>
        </is>
      </c>
      <c r="E9218" t="inlineStr">
        <is>
          <t>T103835</t>
        </is>
      </c>
      <c r="F9218" s="32" t="n">
        <v>4292223.72</v>
      </c>
      <c r="G9218" s="32" t="n">
        <v>429222.37</v>
      </c>
    </row>
    <row r="9219">
      <c r="A9219" t="inlineStr">
        <is>
          <t>L0222801</t>
        </is>
      </c>
      <c r="B9219" t="inlineStr">
        <is>
          <t>2026-06-01</t>
        </is>
      </c>
      <c r="C9219" t="inlineStr">
        <is>
          <t>home_use</t>
        </is>
      </c>
      <c r="D9219" t="inlineStr">
        <is>
          <t>IMP00643</t>
        </is>
      </c>
      <c r="E9219" t="inlineStr">
        <is>
          <t>T104498</t>
        </is>
      </c>
      <c r="F9219" s="32" t="n">
        <v>1543488.69</v>
      </c>
      <c r="G9219" s="32" t="n">
        <v>154348.87</v>
      </c>
    </row>
    <row r="9220">
      <c r="A9220" t="inlineStr">
        <is>
          <t>L0222802</t>
        </is>
      </c>
      <c r="B9220" t="inlineStr">
        <is>
          <t>2026-06-01</t>
        </is>
      </c>
      <c r="C9220" t="inlineStr">
        <is>
          <t>home_use</t>
        </is>
      </c>
      <c r="D9220" t="inlineStr">
        <is>
          <t>IMP00643</t>
        </is>
      </c>
      <c r="E9220" t="inlineStr">
        <is>
          <t>T104498</t>
        </is>
      </c>
      <c r="F9220" s="32" t="n">
        <v>768236.47</v>
      </c>
      <c r="G9220" s="32" t="n">
        <v>76823.64999999999</v>
      </c>
    </row>
    <row r="9221">
      <c r="A9221" t="inlineStr">
        <is>
          <t>L0222803</t>
        </is>
      </c>
      <c r="B9221" t="inlineStr">
        <is>
          <t>2026-06-01</t>
        </is>
      </c>
      <c r="C9221" t="inlineStr">
        <is>
          <t>home_use</t>
        </is>
      </c>
      <c r="D9221" t="inlineStr">
        <is>
          <t>IMP00643</t>
        </is>
      </c>
      <c r="E9221" t="inlineStr">
        <is>
          <t>T104498</t>
        </is>
      </c>
      <c r="F9221" s="32" t="n">
        <v>647919.61</v>
      </c>
      <c r="G9221" s="32" t="n">
        <v>64791.96</v>
      </c>
    </row>
    <row r="9222">
      <c r="A9222" t="inlineStr">
        <is>
          <t>L0222804</t>
        </is>
      </c>
      <c r="B9222" t="inlineStr">
        <is>
          <t>2026-06-01</t>
        </is>
      </c>
      <c r="C9222" t="inlineStr">
        <is>
          <t>home_use</t>
        </is>
      </c>
      <c r="D9222" t="inlineStr">
        <is>
          <t>IMP00643</t>
        </is>
      </c>
      <c r="E9222" t="inlineStr">
        <is>
          <t>T104498</t>
        </is>
      </c>
      <c r="F9222" s="32" t="n">
        <v>997907.5699999999</v>
      </c>
      <c r="G9222" s="32" t="n">
        <v>99790.75999999999</v>
      </c>
    </row>
    <row r="9223">
      <c r="A9223" t="inlineStr">
        <is>
          <t>L0222805</t>
        </is>
      </c>
      <c r="B9223" t="inlineStr">
        <is>
          <t>2026-06-01</t>
        </is>
      </c>
      <c r="C9223" t="inlineStr">
        <is>
          <t>home_use</t>
        </is>
      </c>
      <c r="D9223" t="inlineStr">
        <is>
          <t>IMP00643</t>
        </is>
      </c>
      <c r="E9223" t="inlineStr">
        <is>
          <t>T104498</t>
        </is>
      </c>
      <c r="F9223" s="32" t="n">
        <v>1812524.8</v>
      </c>
      <c r="G9223" s="32" t="n">
        <v>181252.48</v>
      </c>
    </row>
    <row r="9224">
      <c r="A9224" t="inlineStr">
        <is>
          <t>L0222806</t>
        </is>
      </c>
      <c r="B9224" t="inlineStr">
        <is>
          <t>2026-06-01</t>
        </is>
      </c>
      <c r="C9224" t="inlineStr">
        <is>
          <t>home_use</t>
        </is>
      </c>
      <c r="D9224" t="inlineStr">
        <is>
          <t>IMP00643</t>
        </is>
      </c>
      <c r="E9224" t="inlineStr">
        <is>
          <t>T104498</t>
        </is>
      </c>
      <c r="F9224" s="32" t="n">
        <v>1124974.32</v>
      </c>
      <c r="G9224" s="32" t="n">
        <v>112497.43</v>
      </c>
    </row>
    <row r="9225">
      <c r="A9225" t="inlineStr">
        <is>
          <t>L0222807</t>
        </is>
      </c>
      <c r="B9225" t="inlineStr">
        <is>
          <t>2026-06-01</t>
        </is>
      </c>
      <c r="C9225" t="inlineStr">
        <is>
          <t>home_use</t>
        </is>
      </c>
      <c r="D9225" t="inlineStr">
        <is>
          <t>IMP00643</t>
        </is>
      </c>
      <c r="E9225" t="inlineStr">
        <is>
          <t>T104498</t>
        </is>
      </c>
      <c r="F9225" s="32" t="n">
        <v>229171.13</v>
      </c>
      <c r="G9225" s="32" t="n">
        <v>22917.11</v>
      </c>
    </row>
    <row r="9226">
      <c r="A9226" t="inlineStr">
        <is>
          <t>L0222808</t>
        </is>
      </c>
      <c r="B9226" t="inlineStr">
        <is>
          <t>2026-06-01</t>
        </is>
      </c>
      <c r="C9226" t="inlineStr">
        <is>
          <t>home_use</t>
        </is>
      </c>
      <c r="D9226" t="inlineStr">
        <is>
          <t>IMP00643</t>
        </is>
      </c>
      <c r="E9226" t="inlineStr">
        <is>
          <t>T104498</t>
        </is>
      </c>
      <c r="F9226" s="32" t="n">
        <v>995920.67</v>
      </c>
      <c r="G9226" s="32" t="n">
        <v>99592.07000000001</v>
      </c>
    </row>
    <row r="9227">
      <c r="A9227" t="inlineStr">
        <is>
          <t>L0222814</t>
        </is>
      </c>
      <c r="B9227" t="inlineStr">
        <is>
          <t>2026-06-01</t>
        </is>
      </c>
      <c r="C9227" t="inlineStr">
        <is>
          <t>re_export</t>
        </is>
      </c>
      <c r="D9227" t="inlineStr">
        <is>
          <t>IMP00676</t>
        </is>
      </c>
      <c r="E9227" t="inlineStr">
        <is>
          <t>T104726</t>
        </is>
      </c>
      <c r="F9227" s="32" t="n">
        <v>926018.5699999999</v>
      </c>
      <c r="G9227" s="32" t="n">
        <v>0</v>
      </c>
    </row>
    <row r="9228">
      <c r="A9228" t="inlineStr">
        <is>
          <t>L0222815</t>
        </is>
      </c>
      <c r="B9228" t="inlineStr">
        <is>
          <t>2026-06-01</t>
        </is>
      </c>
      <c r="C9228" t="inlineStr">
        <is>
          <t>home_use</t>
        </is>
      </c>
      <c r="D9228" t="inlineStr">
        <is>
          <t>IMP00676</t>
        </is>
      </c>
      <c r="E9228" t="inlineStr">
        <is>
          <t>T104726</t>
        </is>
      </c>
      <c r="F9228" s="32" t="n">
        <v>812649.16</v>
      </c>
      <c r="G9228" s="32" t="n">
        <v>95079.95</v>
      </c>
    </row>
    <row r="9229">
      <c r="A9229" t="inlineStr">
        <is>
          <t>L0222828</t>
        </is>
      </c>
      <c r="B9229" t="inlineStr">
        <is>
          <t>2026-06-01</t>
        </is>
      </c>
      <c r="C9229" t="inlineStr">
        <is>
          <t>warehouse_out</t>
        </is>
      </c>
      <c r="D9229" t="inlineStr">
        <is>
          <t>IMP00763</t>
        </is>
      </c>
      <c r="E9229" t="inlineStr">
        <is>
          <t>T105337</t>
        </is>
      </c>
      <c r="F9229" s="32" t="n">
        <v>733152.76</v>
      </c>
      <c r="G9229" s="32" t="n">
        <v>80646.8</v>
      </c>
    </row>
    <row r="9230">
      <c r="A9230" t="inlineStr">
        <is>
          <t>L0222843</t>
        </is>
      </c>
      <c r="B9230" t="inlineStr">
        <is>
          <t>2026-06-01</t>
        </is>
      </c>
      <c r="C9230" t="inlineStr">
        <is>
          <t>home_use</t>
        </is>
      </c>
      <c r="D9230" t="inlineStr">
        <is>
          <t>IMP00892</t>
        </is>
      </c>
      <c r="E9230" t="inlineStr">
        <is>
          <t>T106240</t>
        </is>
      </c>
      <c r="F9230" s="32" t="n">
        <v>674256.49</v>
      </c>
      <c r="G9230" s="32" t="n">
        <v>70796.92999999999</v>
      </c>
    </row>
    <row r="9231">
      <c r="A9231" t="inlineStr">
        <is>
          <t>L0222845</t>
        </is>
      </c>
      <c r="B9231" t="inlineStr">
        <is>
          <t>2026-06-01</t>
        </is>
      </c>
      <c r="C9231" t="inlineStr">
        <is>
          <t>home_use</t>
        </is>
      </c>
      <c r="D9231" t="inlineStr">
        <is>
          <t>IMP00892</t>
        </is>
      </c>
      <c r="E9231" t="inlineStr">
        <is>
          <t>T106240</t>
        </is>
      </c>
      <c r="F9231" s="32" t="n">
        <v>1129679.43</v>
      </c>
      <c r="G9231" s="32" t="n">
        <v>118616.34</v>
      </c>
    </row>
    <row r="9232">
      <c r="A9232" t="inlineStr">
        <is>
          <t>L0222846</t>
        </is>
      </c>
      <c r="B9232" t="inlineStr">
        <is>
          <t>2026-06-01</t>
        </is>
      </c>
      <c r="C9232" t="inlineStr">
        <is>
          <t>home_use</t>
        </is>
      </c>
      <c r="D9232" t="inlineStr">
        <is>
          <t>IMP00892</t>
        </is>
      </c>
      <c r="E9232" t="inlineStr">
        <is>
          <t>T106240</t>
        </is>
      </c>
      <c r="F9232" s="32" t="n">
        <v>7475741.85</v>
      </c>
      <c r="G9232" s="32" t="n">
        <v>822331.6</v>
      </c>
    </row>
    <row r="9233">
      <c r="A9233" t="inlineStr">
        <is>
          <t>L0222853</t>
        </is>
      </c>
      <c r="B9233" t="inlineStr">
        <is>
          <t>2026-06-01</t>
        </is>
      </c>
      <c r="C9233" t="inlineStr">
        <is>
          <t>home_use</t>
        </is>
      </c>
      <c r="D9233" t="inlineStr">
        <is>
          <t>IMP00926</t>
        </is>
      </c>
      <c r="E9233" t="inlineStr">
        <is>
          <t>T106477</t>
        </is>
      </c>
      <c r="F9233" s="32" t="n">
        <v>45240934.13</v>
      </c>
      <c r="G9233" s="32" t="n">
        <v>4750298.08</v>
      </c>
    </row>
    <row r="9234">
      <c r="A9234" t="inlineStr">
        <is>
          <t>L0222854</t>
        </is>
      </c>
      <c r="B9234" t="inlineStr">
        <is>
          <t>2026-06-01</t>
        </is>
      </c>
      <c r="C9234" t="inlineStr">
        <is>
          <t>home_use</t>
        </is>
      </c>
      <c r="D9234" t="inlineStr">
        <is>
          <t>IMP00926</t>
        </is>
      </c>
      <c r="E9234" t="inlineStr">
        <is>
          <t>T106477</t>
        </is>
      </c>
      <c r="F9234" s="32" t="n">
        <v>502341.9</v>
      </c>
      <c r="G9234" s="32" t="n">
        <v>53750.58</v>
      </c>
    </row>
    <row r="9235">
      <c r="A9235" t="inlineStr">
        <is>
          <t>L0222855</t>
        </is>
      </c>
      <c r="B9235" t="inlineStr">
        <is>
          <t>2026-06-01</t>
        </is>
      </c>
      <c r="C9235" t="inlineStr">
        <is>
          <t>warehouse_out</t>
        </is>
      </c>
      <c r="D9235" t="inlineStr">
        <is>
          <t>IMP00926</t>
        </is>
      </c>
      <c r="E9235" t="inlineStr">
        <is>
          <t>T106477</t>
        </is>
      </c>
      <c r="F9235" s="32" t="n">
        <v>17993671.2</v>
      </c>
      <c r="G9235" s="32" t="n">
        <v>1889335.48</v>
      </c>
    </row>
    <row r="9236">
      <c r="A9236" t="inlineStr">
        <is>
          <t>L0222856</t>
        </is>
      </c>
      <c r="B9236" t="inlineStr">
        <is>
          <t>2026-06-01</t>
        </is>
      </c>
      <c r="C9236" t="inlineStr">
        <is>
          <t>home_use</t>
        </is>
      </c>
      <c r="D9236" t="inlineStr">
        <is>
          <t>IMP00926</t>
        </is>
      </c>
      <c r="E9236" t="inlineStr">
        <is>
          <t>T106477</t>
        </is>
      </c>
      <c r="F9236" s="32" t="n">
        <v>278871.76</v>
      </c>
      <c r="G9236" s="32" t="n">
        <v>27887.18</v>
      </c>
    </row>
    <row r="9237">
      <c r="A9237" t="inlineStr">
        <is>
          <t>L0222860</t>
        </is>
      </c>
      <c r="B9237" t="inlineStr">
        <is>
          <t>2026-06-01</t>
        </is>
      </c>
      <c r="C9237" t="inlineStr">
        <is>
          <t>home_use</t>
        </is>
      </c>
      <c r="D9237" t="inlineStr">
        <is>
          <t>IMP00950</t>
        </is>
      </c>
      <c r="F9237" s="32" t="n">
        <v>154122.46</v>
      </c>
      <c r="G9237" s="32" t="n">
        <v>18032.33</v>
      </c>
    </row>
    <row r="9238">
      <c r="A9238" t="inlineStr">
        <is>
          <t>L0222862</t>
        </is>
      </c>
      <c r="B9238" t="inlineStr">
        <is>
          <t>2026-06-01</t>
        </is>
      </c>
      <c r="C9238" t="inlineStr">
        <is>
          <t>home_use</t>
        </is>
      </c>
      <c r="D9238" t="inlineStr">
        <is>
          <t>IMP00950</t>
        </is>
      </c>
      <c r="F9238" s="32" t="n">
        <v>1168073.16</v>
      </c>
      <c r="G9238" s="32" t="n">
        <v>151849.51</v>
      </c>
    </row>
    <row r="9239">
      <c r="A9239" t="inlineStr">
        <is>
          <t>L0222868</t>
        </is>
      </c>
      <c r="B9239" t="inlineStr">
        <is>
          <t>2026-06-01</t>
        </is>
      </c>
      <c r="C9239" t="inlineStr">
        <is>
          <t>home_use</t>
        </is>
      </c>
      <c r="D9239" t="inlineStr">
        <is>
          <t>IMP00999</t>
        </is>
      </c>
      <c r="E9239" t="inlineStr">
        <is>
          <t>T106987</t>
        </is>
      </c>
      <c r="F9239" s="32" t="n">
        <v>9029501.550000001</v>
      </c>
      <c r="G9239" s="32" t="n">
        <v>948097.66</v>
      </c>
    </row>
    <row r="9240">
      <c r="A9240" t="inlineStr">
        <is>
          <t>L0222877</t>
        </is>
      </c>
      <c r="B9240" t="inlineStr">
        <is>
          <t>2026-06-01</t>
        </is>
      </c>
      <c r="C9240" t="inlineStr">
        <is>
          <t>home_use</t>
        </is>
      </c>
      <c r="D9240" t="inlineStr">
        <is>
          <t>IMP01037</t>
        </is>
      </c>
      <c r="E9240" t="inlineStr">
        <is>
          <t>T107258</t>
        </is>
      </c>
      <c r="F9240" s="32" t="n">
        <v>446263.34</v>
      </c>
      <c r="G9240" s="32" t="n">
        <v>53551.6</v>
      </c>
    </row>
    <row r="9241">
      <c r="A9241" t="inlineStr">
        <is>
          <t>L0222888</t>
        </is>
      </c>
      <c r="B9241" t="inlineStr">
        <is>
          <t>2026-06-01</t>
        </is>
      </c>
      <c r="C9241" t="inlineStr">
        <is>
          <t>home_use</t>
        </is>
      </c>
      <c r="D9241" t="inlineStr">
        <is>
          <t>IMP01142</t>
        </is>
      </c>
      <c r="E9241" t="inlineStr">
        <is>
          <t>T107992</t>
        </is>
      </c>
      <c r="F9241" s="32" t="n">
        <v>1942098.17</v>
      </c>
      <c r="G9241" s="32" t="n">
        <v>217515</v>
      </c>
    </row>
    <row r="9242">
      <c r="A9242" t="inlineStr">
        <is>
          <t>L0222889</t>
        </is>
      </c>
      <c r="B9242" t="inlineStr">
        <is>
          <t>2026-06-01</t>
        </is>
      </c>
      <c r="C9242" t="inlineStr">
        <is>
          <t>home_use</t>
        </is>
      </c>
      <c r="D9242" t="inlineStr">
        <is>
          <t>IMP01142</t>
        </is>
      </c>
      <c r="E9242" t="inlineStr">
        <is>
          <t>T107992</t>
        </is>
      </c>
      <c r="F9242" s="32" t="n">
        <v>589708.15</v>
      </c>
      <c r="G9242" s="32" t="n">
        <v>66047.31</v>
      </c>
    </row>
    <row r="9243">
      <c r="A9243" t="inlineStr">
        <is>
          <t>L0222900</t>
        </is>
      </c>
      <c r="B9243" t="inlineStr">
        <is>
          <t>2026-06-01</t>
        </is>
      </c>
      <c r="C9243" t="inlineStr">
        <is>
          <t>transit</t>
        </is>
      </c>
      <c r="D9243" t="inlineStr">
        <is>
          <t>IMP01224</t>
        </is>
      </c>
      <c r="E9243" t="inlineStr">
        <is>
          <t>T108565</t>
        </is>
      </c>
      <c r="F9243" s="32" t="n">
        <v>1566129.07</v>
      </c>
      <c r="G9243" s="32" t="n">
        <v>0</v>
      </c>
    </row>
    <row r="9244">
      <c r="A9244" t="inlineStr">
        <is>
          <t>L0222916</t>
        </is>
      </c>
      <c r="B9244" t="inlineStr">
        <is>
          <t>2026-06-01</t>
        </is>
      </c>
      <c r="C9244" t="inlineStr">
        <is>
          <t>home_use</t>
        </is>
      </c>
      <c r="D9244" t="inlineStr">
        <is>
          <t>IMP01310</t>
        </is>
      </c>
      <c r="E9244" t="inlineStr">
        <is>
          <t>T109167</t>
        </is>
      </c>
      <c r="F9244" s="32" t="n">
        <v>204807.58</v>
      </c>
      <c r="G9244" s="32" t="n">
        <v>21914.41</v>
      </c>
    </row>
    <row r="9245">
      <c r="A9245" t="inlineStr">
        <is>
          <t>L0222917</t>
        </is>
      </c>
      <c r="B9245" t="inlineStr">
        <is>
          <t>2026-06-01</t>
        </is>
      </c>
      <c r="C9245" t="inlineStr">
        <is>
          <t>home_use</t>
        </is>
      </c>
      <c r="D9245" t="inlineStr">
        <is>
          <t>IMP01310</t>
        </is>
      </c>
      <c r="E9245" t="inlineStr">
        <is>
          <t>T109167</t>
        </is>
      </c>
      <c r="F9245" s="32" t="n">
        <v>983880.29</v>
      </c>
      <c r="G9245" s="32" t="n">
        <v>127904.44</v>
      </c>
    </row>
    <row r="9246">
      <c r="A9246" t="inlineStr">
        <is>
          <t>L0222919</t>
        </is>
      </c>
      <c r="B9246" t="inlineStr">
        <is>
          <t>2026-06-01</t>
        </is>
      </c>
      <c r="C9246" t="inlineStr">
        <is>
          <t>home_use</t>
        </is>
      </c>
      <c r="D9246" t="inlineStr">
        <is>
          <t>IMP01310</t>
        </is>
      </c>
      <c r="E9246" t="inlineStr">
        <is>
          <t>T109167</t>
        </is>
      </c>
      <c r="F9246" s="32" t="n">
        <v>536592.22</v>
      </c>
      <c r="G9246" s="32" t="n">
        <v>57415.37</v>
      </c>
    </row>
    <row r="9247">
      <c r="A9247" t="inlineStr">
        <is>
          <t>L0222920</t>
        </is>
      </c>
      <c r="B9247" t="inlineStr">
        <is>
          <t>2026-06-01</t>
        </is>
      </c>
      <c r="C9247" t="inlineStr">
        <is>
          <t>home_use</t>
        </is>
      </c>
      <c r="D9247" t="inlineStr">
        <is>
          <t>IMP01310</t>
        </is>
      </c>
      <c r="E9247" t="inlineStr">
        <is>
          <t>T109167</t>
        </is>
      </c>
      <c r="F9247" s="32" t="n">
        <v>1147538.64</v>
      </c>
      <c r="G9247" s="32" t="n">
        <v>149180.02</v>
      </c>
    </row>
    <row r="9248">
      <c r="A9248" t="inlineStr">
        <is>
          <t>L0222922</t>
        </is>
      </c>
      <c r="B9248" t="inlineStr">
        <is>
          <t>2026-06-01</t>
        </is>
      </c>
      <c r="C9248" t="inlineStr">
        <is>
          <t>home_use</t>
        </is>
      </c>
      <c r="D9248" t="inlineStr">
        <is>
          <t>IMP01310</t>
        </is>
      </c>
      <c r="E9248" t="inlineStr">
        <is>
          <t>T109167</t>
        </is>
      </c>
      <c r="F9248" s="32" t="n">
        <v>368048</v>
      </c>
      <c r="G9248" s="32" t="n">
        <v>39381.14</v>
      </c>
    </row>
    <row r="9249">
      <c r="A9249" t="inlineStr">
        <is>
          <t>L0222923</t>
        </is>
      </c>
      <c r="B9249" t="inlineStr">
        <is>
          <t>2026-06-01</t>
        </is>
      </c>
      <c r="C9249" t="inlineStr">
        <is>
          <t>home_use</t>
        </is>
      </c>
      <c r="D9249" t="inlineStr">
        <is>
          <t>IMP01310</t>
        </is>
      </c>
      <c r="E9249" t="inlineStr">
        <is>
          <t>T109167</t>
        </is>
      </c>
      <c r="F9249" s="32" t="n">
        <v>322312.35</v>
      </c>
      <c r="G9249" s="32" t="n">
        <v>34487.42</v>
      </c>
    </row>
    <row r="9250">
      <c r="A9250" t="inlineStr">
        <is>
          <t>L0222964</t>
        </is>
      </c>
      <c r="B9250" t="inlineStr">
        <is>
          <t>2026-06-02</t>
        </is>
      </c>
      <c r="C9250" t="inlineStr">
        <is>
          <t>home_use</t>
        </is>
      </c>
      <c r="D9250" t="inlineStr">
        <is>
          <t>IMP00063</t>
        </is>
      </c>
      <c r="E9250" t="inlineStr">
        <is>
          <t>T100440</t>
        </is>
      </c>
      <c r="F9250" s="32" t="n">
        <v>344872</v>
      </c>
      <c r="G9250" s="32" t="n">
        <v>39660.28</v>
      </c>
    </row>
    <row r="9251">
      <c r="A9251" t="inlineStr">
        <is>
          <t>L0222965</t>
        </is>
      </c>
      <c r="B9251" t="inlineStr">
        <is>
          <t>2026-06-02</t>
        </is>
      </c>
      <c r="C9251" t="inlineStr">
        <is>
          <t>home_use</t>
        </is>
      </c>
      <c r="D9251" t="inlineStr">
        <is>
          <t>IMP00063</t>
        </is>
      </c>
      <c r="E9251" t="inlineStr">
        <is>
          <t>T100440</t>
        </is>
      </c>
      <c r="F9251" s="32" t="n">
        <v>3384864.03</v>
      </c>
      <c r="G9251" s="32" t="n">
        <v>440032.32</v>
      </c>
    </row>
    <row r="9252">
      <c r="A9252" t="inlineStr">
        <is>
          <t>L0222966</t>
        </is>
      </c>
      <c r="B9252" t="inlineStr">
        <is>
          <t>2026-06-02</t>
        </is>
      </c>
      <c r="C9252" t="inlineStr">
        <is>
          <t>home_use</t>
        </is>
      </c>
      <c r="D9252" t="inlineStr">
        <is>
          <t>IMP00063</t>
        </is>
      </c>
      <c r="E9252" t="inlineStr">
        <is>
          <t>T100440</t>
        </is>
      </c>
      <c r="F9252" s="32" t="n">
        <v>586450.42</v>
      </c>
      <c r="G9252" s="32" t="n">
        <v>67441.8</v>
      </c>
    </row>
    <row r="9253">
      <c r="A9253" t="inlineStr">
        <is>
          <t>L0222968</t>
        </is>
      </c>
      <c r="B9253" t="inlineStr">
        <is>
          <t>2026-06-02</t>
        </is>
      </c>
      <c r="C9253" t="inlineStr">
        <is>
          <t>home_use</t>
        </is>
      </c>
      <c r="D9253" t="inlineStr">
        <is>
          <t>IMP00063</t>
        </is>
      </c>
      <c r="E9253" t="inlineStr">
        <is>
          <t>T100440</t>
        </is>
      </c>
      <c r="F9253" s="32" t="n">
        <v>1849533.15</v>
      </c>
      <c r="G9253" s="32" t="n">
        <v>240439.31</v>
      </c>
    </row>
    <row r="9254">
      <c r="A9254" t="inlineStr">
        <is>
          <t>L0222991</t>
        </is>
      </c>
      <c r="B9254" t="inlineStr">
        <is>
          <t>2026-06-02</t>
        </is>
      </c>
      <c r="C9254" t="inlineStr">
        <is>
          <t>home_use</t>
        </is>
      </c>
      <c r="D9254" t="inlineStr">
        <is>
          <t>IMP00306</t>
        </is>
      </c>
      <c r="E9254" t="inlineStr">
        <is>
          <t>T102141</t>
        </is>
      </c>
      <c r="F9254" s="32" t="n">
        <v>498652.57</v>
      </c>
      <c r="G9254" s="32" t="n">
        <v>52358.52</v>
      </c>
    </row>
    <row r="9255">
      <c r="A9255" t="inlineStr">
        <is>
          <t>L0222993</t>
        </is>
      </c>
      <c r="B9255" t="inlineStr">
        <is>
          <t>2026-06-02</t>
        </is>
      </c>
      <c r="C9255" t="inlineStr">
        <is>
          <t>home_use</t>
        </is>
      </c>
      <c r="D9255" t="inlineStr">
        <is>
          <t>IMP00340</t>
        </is>
      </c>
      <c r="E9255" t="inlineStr">
        <is>
          <t>T102376</t>
        </is>
      </c>
      <c r="F9255" s="32" t="n">
        <v>5496953.92</v>
      </c>
      <c r="G9255" s="32" t="n">
        <v>577180.16</v>
      </c>
    </row>
    <row r="9256">
      <c r="A9256" t="inlineStr">
        <is>
          <t>L0223050</t>
        </is>
      </c>
      <c r="B9256" t="inlineStr">
        <is>
          <t>2026-06-02</t>
        </is>
      </c>
      <c r="C9256" t="inlineStr">
        <is>
          <t>home_use</t>
        </is>
      </c>
      <c r="D9256" t="inlineStr">
        <is>
          <t>IMP00643</t>
        </is>
      </c>
      <c r="E9256" t="inlineStr">
        <is>
          <t>T104498</t>
        </is>
      </c>
      <c r="F9256" s="32" t="n">
        <v>1382805.41</v>
      </c>
      <c r="G9256" s="32" t="n">
        <v>138280.54</v>
      </c>
    </row>
    <row r="9257">
      <c r="A9257" t="inlineStr">
        <is>
          <t>L0223051</t>
        </is>
      </c>
      <c r="B9257" t="inlineStr">
        <is>
          <t>2026-06-02</t>
        </is>
      </c>
      <c r="C9257" t="inlineStr">
        <is>
          <t>home_use</t>
        </is>
      </c>
      <c r="D9257" t="inlineStr">
        <is>
          <t>IMP00643</t>
        </is>
      </c>
      <c r="E9257" t="inlineStr">
        <is>
          <t>T104498</t>
        </is>
      </c>
      <c r="F9257" s="32" t="n">
        <v>945466.45</v>
      </c>
      <c r="G9257" s="32" t="n">
        <v>94546.64999999999</v>
      </c>
    </row>
    <row r="9258">
      <c r="A9258" t="inlineStr">
        <is>
          <t>L0223052</t>
        </is>
      </c>
      <c r="B9258" t="inlineStr">
        <is>
          <t>2026-06-02</t>
        </is>
      </c>
      <c r="C9258" t="inlineStr">
        <is>
          <t>home_use</t>
        </is>
      </c>
      <c r="D9258" t="inlineStr">
        <is>
          <t>IMP00643</t>
        </is>
      </c>
      <c r="E9258" t="inlineStr">
        <is>
          <t>T104498</t>
        </is>
      </c>
      <c r="F9258" s="32" t="n">
        <v>293976.71</v>
      </c>
      <c r="G9258" s="32" t="n">
        <v>29397.67</v>
      </c>
    </row>
    <row r="9259">
      <c r="A9259" t="inlineStr">
        <is>
          <t>L0223053</t>
        </is>
      </c>
      <c r="B9259" t="inlineStr">
        <is>
          <t>2026-06-02</t>
        </is>
      </c>
      <c r="C9259" t="inlineStr">
        <is>
          <t>home_use</t>
        </is>
      </c>
      <c r="D9259" t="inlineStr">
        <is>
          <t>IMP00643</t>
        </is>
      </c>
      <c r="E9259" t="inlineStr">
        <is>
          <t>T104498</t>
        </is>
      </c>
      <c r="F9259" s="32" t="n">
        <v>1262805.88</v>
      </c>
      <c r="G9259" s="32" t="n">
        <v>126280.59</v>
      </c>
    </row>
    <row r="9260">
      <c r="A9260" t="inlineStr">
        <is>
          <t>L0223068</t>
        </is>
      </c>
      <c r="B9260" t="inlineStr">
        <is>
          <t>2026-06-02</t>
        </is>
      </c>
      <c r="C9260" t="inlineStr">
        <is>
          <t>home_use</t>
        </is>
      </c>
      <c r="D9260" t="inlineStr">
        <is>
          <t>IMP00726</t>
        </is>
      </c>
      <c r="E9260" t="inlineStr">
        <is>
          <t>T105077</t>
        </is>
      </c>
      <c r="F9260" s="32" t="n">
        <v>2163808.27</v>
      </c>
      <c r="G9260" s="32" t="n">
        <v>242346.53</v>
      </c>
    </row>
    <row r="9261">
      <c r="A9261" t="inlineStr">
        <is>
          <t>L0223072</t>
        </is>
      </c>
      <c r="B9261" t="inlineStr">
        <is>
          <t>2026-06-02</t>
        </is>
      </c>
      <c r="C9261" t="inlineStr">
        <is>
          <t>home_use</t>
        </is>
      </c>
      <c r="D9261" t="inlineStr">
        <is>
          <t>IMP00753</t>
        </is>
      </c>
      <c r="E9261" t="inlineStr">
        <is>
          <t>T105264</t>
        </is>
      </c>
      <c r="F9261" s="32" t="n">
        <v>188635.08</v>
      </c>
      <c r="G9261" s="32" t="n">
        <v>21693.03</v>
      </c>
    </row>
    <row r="9262">
      <c r="A9262" t="inlineStr">
        <is>
          <t>L0223102</t>
        </is>
      </c>
      <c r="B9262" t="inlineStr">
        <is>
          <t>2026-06-02</t>
        </is>
      </c>
      <c r="C9262" t="inlineStr">
        <is>
          <t>home_use</t>
        </is>
      </c>
      <c r="D9262" t="inlineStr">
        <is>
          <t>IMP00926</t>
        </is>
      </c>
      <c r="E9262" t="inlineStr">
        <is>
          <t>T106477</t>
        </is>
      </c>
      <c r="F9262" s="32" t="n">
        <v>2440853.09</v>
      </c>
      <c r="G9262" s="32" t="n">
        <v>256289.57</v>
      </c>
    </row>
    <row r="9263">
      <c r="A9263" t="inlineStr">
        <is>
          <t>L0223103</t>
        </is>
      </c>
      <c r="B9263" t="inlineStr">
        <is>
          <t>2026-06-02</t>
        </is>
      </c>
      <c r="C9263" t="inlineStr">
        <is>
          <t>warehouse_out</t>
        </is>
      </c>
      <c r="D9263" t="inlineStr">
        <is>
          <t>IMP00926</t>
        </is>
      </c>
      <c r="E9263" t="inlineStr">
        <is>
          <t>T106477</t>
        </is>
      </c>
      <c r="F9263" s="32" t="n">
        <v>15935752.52</v>
      </c>
      <c r="G9263" s="32" t="n">
        <v>1593575.25</v>
      </c>
    </row>
    <row r="9264">
      <c r="A9264" t="inlineStr">
        <is>
          <t>L0223105</t>
        </is>
      </c>
      <c r="B9264" t="inlineStr">
        <is>
          <t>2026-06-02</t>
        </is>
      </c>
      <c r="C9264" t="inlineStr">
        <is>
          <t>home_use</t>
        </is>
      </c>
      <c r="D9264" t="inlineStr">
        <is>
          <t>IMP00926</t>
        </is>
      </c>
      <c r="E9264" t="inlineStr">
        <is>
          <t>T106477</t>
        </is>
      </c>
      <c r="F9264" s="32" t="n">
        <v>16331915.36</v>
      </c>
      <c r="G9264" s="32" t="n">
        <v>1714851.11</v>
      </c>
    </row>
    <row r="9265">
      <c r="A9265" t="inlineStr">
        <is>
          <t>L0223107</t>
        </is>
      </c>
      <c r="B9265" t="inlineStr">
        <is>
          <t>2026-06-02</t>
        </is>
      </c>
      <c r="C9265" t="inlineStr">
        <is>
          <t>home_use</t>
        </is>
      </c>
      <c r="D9265" t="inlineStr">
        <is>
          <t>IMP00935</t>
        </is>
      </c>
      <c r="E9265" t="inlineStr">
        <is>
          <t>T106540</t>
        </is>
      </c>
      <c r="F9265" s="32" t="n">
        <v>1164031.74</v>
      </c>
      <c r="G9265" s="32" t="n">
        <v>139683.81</v>
      </c>
    </row>
    <row r="9266">
      <c r="A9266" t="inlineStr">
        <is>
          <t>L0223112</t>
        </is>
      </c>
      <c r="B9266" t="inlineStr">
        <is>
          <t>2026-06-02</t>
        </is>
      </c>
      <c r="C9266" t="inlineStr">
        <is>
          <t>home_use</t>
        </is>
      </c>
      <c r="D9266" t="inlineStr">
        <is>
          <t>IMP00950</t>
        </is>
      </c>
      <c r="F9266" s="32" t="n">
        <v>1294521.84</v>
      </c>
      <c r="G9266" s="32" t="n">
        <v>168287.84</v>
      </c>
    </row>
    <row r="9267">
      <c r="A9267" t="inlineStr">
        <is>
          <t>L0223113</t>
        </is>
      </c>
      <c r="B9267" t="inlineStr">
        <is>
          <t>2026-06-02</t>
        </is>
      </c>
      <c r="C9267" t="inlineStr">
        <is>
          <t>home_use</t>
        </is>
      </c>
      <c r="D9267" t="inlineStr">
        <is>
          <t>IMP00950</t>
        </is>
      </c>
      <c r="F9267" s="32" t="n">
        <v>1262667.99</v>
      </c>
      <c r="G9267" s="32" t="n">
        <v>164146.84</v>
      </c>
    </row>
    <row r="9268">
      <c r="A9268" t="inlineStr">
        <is>
          <t>L0223114</t>
        </is>
      </c>
      <c r="B9268" t="inlineStr">
        <is>
          <t>2026-06-02</t>
        </is>
      </c>
      <c r="C9268" t="inlineStr">
        <is>
          <t>home_use</t>
        </is>
      </c>
      <c r="D9268" t="inlineStr">
        <is>
          <t>IMP00950</t>
        </is>
      </c>
      <c r="F9268" s="32" t="n">
        <v>948435.08</v>
      </c>
      <c r="G9268" s="32" t="n">
        <v>123296.56</v>
      </c>
    </row>
    <row r="9269">
      <c r="A9269" t="inlineStr">
        <is>
          <t>L0223120</t>
        </is>
      </c>
      <c r="B9269" t="inlineStr">
        <is>
          <t>2026-06-02</t>
        </is>
      </c>
      <c r="C9269" t="inlineStr">
        <is>
          <t>home_use</t>
        </is>
      </c>
      <c r="D9269" t="inlineStr">
        <is>
          <t>IMP00990</t>
        </is>
      </c>
      <c r="E9269" t="inlineStr">
        <is>
          <t>T100033</t>
        </is>
      </c>
      <c r="F9269" s="32" t="n">
        <v>1342859.28</v>
      </c>
      <c r="G9269" s="32" t="n">
        <v>134285.93</v>
      </c>
    </row>
    <row r="9270">
      <c r="A9270" t="inlineStr">
        <is>
          <t>L0223122</t>
        </is>
      </c>
      <c r="B9270" t="inlineStr">
        <is>
          <t>2026-06-02</t>
        </is>
      </c>
      <c r="C9270" t="inlineStr">
        <is>
          <t>home_use</t>
        </is>
      </c>
      <c r="D9270" t="inlineStr">
        <is>
          <t>IMP00999</t>
        </is>
      </c>
      <c r="E9270" t="inlineStr">
        <is>
          <t>T106987</t>
        </is>
      </c>
      <c r="F9270" s="32" t="n">
        <v>1314484.76</v>
      </c>
      <c r="G9270" s="32" t="n">
        <v>131448.48</v>
      </c>
    </row>
    <row r="9271">
      <c r="A9271" t="inlineStr">
        <is>
          <t>L0223123</t>
        </is>
      </c>
      <c r="B9271" t="inlineStr">
        <is>
          <t>2026-06-02</t>
        </is>
      </c>
      <c r="C9271" t="inlineStr">
        <is>
          <t>home_use</t>
        </is>
      </c>
      <c r="D9271" t="inlineStr">
        <is>
          <t>IMP00999</t>
        </is>
      </c>
      <c r="E9271" t="inlineStr">
        <is>
          <t>T106987</t>
        </is>
      </c>
      <c r="F9271" s="32" t="n">
        <v>659150.01</v>
      </c>
      <c r="G9271" s="32" t="n">
        <v>69210.75</v>
      </c>
    </row>
    <row r="9272">
      <c r="A9272" t="inlineStr">
        <is>
          <t>L0223125</t>
        </is>
      </c>
      <c r="B9272" t="inlineStr">
        <is>
          <t>2026-06-02</t>
        </is>
      </c>
      <c r="C9272" t="inlineStr">
        <is>
          <t>home_use</t>
        </is>
      </c>
      <c r="D9272" t="inlineStr">
        <is>
          <t>IMP00999</t>
        </is>
      </c>
      <c r="E9272" t="inlineStr">
        <is>
          <t>T106987</t>
        </is>
      </c>
      <c r="F9272" s="32" t="n">
        <v>1648873.2</v>
      </c>
      <c r="G9272" s="32" t="n">
        <v>173131.69</v>
      </c>
    </row>
    <row r="9273">
      <c r="A9273" t="inlineStr">
        <is>
          <t>L0223136</t>
        </is>
      </c>
      <c r="B9273" t="inlineStr">
        <is>
          <t>2026-06-02</t>
        </is>
      </c>
      <c r="C9273" t="inlineStr">
        <is>
          <t>home_use</t>
        </is>
      </c>
      <c r="D9273" t="inlineStr">
        <is>
          <t>IMP01037</t>
        </is>
      </c>
      <c r="E9273" t="inlineStr">
        <is>
          <t>T107258</t>
        </is>
      </c>
      <c r="F9273" s="32" t="n">
        <v>856473.25</v>
      </c>
      <c r="G9273" s="32" t="n">
        <v>85647.33</v>
      </c>
    </row>
    <row r="9274">
      <c r="A9274" t="inlineStr">
        <is>
          <t>L0223148</t>
        </is>
      </c>
      <c r="B9274" t="inlineStr">
        <is>
          <t>2026-06-02</t>
        </is>
      </c>
      <c r="C9274" t="inlineStr">
        <is>
          <t>home_use</t>
        </is>
      </c>
      <c r="D9274" t="inlineStr">
        <is>
          <t>IMP01142</t>
        </is>
      </c>
      <c r="E9274" t="inlineStr">
        <is>
          <t>T107992</t>
        </is>
      </c>
      <c r="F9274" s="32" t="n">
        <v>16332971.78</v>
      </c>
      <c r="G9274" s="32" t="n">
        <v>1633297.18</v>
      </c>
    </row>
    <row r="9275">
      <c r="A9275" t="inlineStr">
        <is>
          <t>L0223149</t>
        </is>
      </c>
      <c r="B9275" t="inlineStr">
        <is>
          <t>2026-06-02</t>
        </is>
      </c>
      <c r="C9275" t="inlineStr">
        <is>
          <t>home_use</t>
        </is>
      </c>
      <c r="D9275" t="inlineStr">
        <is>
          <t>IMP01142</t>
        </is>
      </c>
      <c r="E9275" t="inlineStr">
        <is>
          <t>T107992</t>
        </is>
      </c>
      <c r="F9275" s="32" t="n">
        <v>14667386.82</v>
      </c>
      <c r="G9275" s="32" t="n">
        <v>1466738.68</v>
      </c>
    </row>
    <row r="9276">
      <c r="A9276" t="inlineStr">
        <is>
          <t>L0223176</t>
        </is>
      </c>
      <c r="B9276" t="inlineStr">
        <is>
          <t>2026-06-02</t>
        </is>
      </c>
      <c r="C9276" t="inlineStr">
        <is>
          <t>home_use</t>
        </is>
      </c>
      <c r="D9276" t="inlineStr">
        <is>
          <t>IMP01310</t>
        </is>
      </c>
      <c r="E9276" t="inlineStr">
        <is>
          <t>T109167</t>
        </is>
      </c>
      <c r="F9276" s="32" t="n">
        <v>338506.93</v>
      </c>
      <c r="G9276" s="32" t="n">
        <v>36220.24</v>
      </c>
    </row>
    <row r="9277">
      <c r="A9277" t="inlineStr">
        <is>
          <t>L0223177</t>
        </is>
      </c>
      <c r="B9277" t="inlineStr">
        <is>
          <t>2026-06-02</t>
        </is>
      </c>
      <c r="C9277" t="inlineStr">
        <is>
          <t>home_use</t>
        </is>
      </c>
      <c r="D9277" t="inlineStr">
        <is>
          <t>IMP01310</t>
        </is>
      </c>
      <c r="E9277" t="inlineStr">
        <is>
          <t>T109167</t>
        </is>
      </c>
      <c r="F9277" s="32" t="n">
        <v>432279.48</v>
      </c>
      <c r="G9277" s="32" t="n">
        <v>46253.9</v>
      </c>
    </row>
    <row r="9278">
      <c r="A9278" t="inlineStr">
        <is>
          <t>L0223178</t>
        </is>
      </c>
      <c r="B9278" t="inlineStr">
        <is>
          <t>2026-06-02</t>
        </is>
      </c>
      <c r="C9278" t="inlineStr">
        <is>
          <t>home_use</t>
        </is>
      </c>
      <c r="D9278" t="inlineStr">
        <is>
          <t>IMP01310</t>
        </is>
      </c>
      <c r="E9278" t="inlineStr">
        <is>
          <t>T109167</t>
        </is>
      </c>
      <c r="F9278" s="32" t="n">
        <v>423111.94</v>
      </c>
      <c r="G9278" s="32" t="n">
        <v>45272.98</v>
      </c>
    </row>
    <row r="9279">
      <c r="A9279" t="inlineStr">
        <is>
          <t>L0223179</t>
        </is>
      </c>
      <c r="B9279" t="inlineStr">
        <is>
          <t>2026-06-02</t>
        </is>
      </c>
      <c r="C9279" t="inlineStr">
        <is>
          <t>home_use</t>
        </is>
      </c>
      <c r="D9279" t="inlineStr">
        <is>
          <t>IMP01310</t>
        </is>
      </c>
      <c r="E9279" t="inlineStr">
        <is>
          <t>T109167</t>
        </is>
      </c>
      <c r="F9279" s="32" t="n">
        <v>724772.0600000001</v>
      </c>
      <c r="G9279" s="32" t="n">
        <v>77550.61</v>
      </c>
    </row>
    <row r="9280">
      <c r="A9280" t="inlineStr">
        <is>
          <t>L0223180</t>
        </is>
      </c>
      <c r="B9280" t="inlineStr">
        <is>
          <t>2026-06-02</t>
        </is>
      </c>
      <c r="C9280" t="inlineStr">
        <is>
          <t>home_use</t>
        </is>
      </c>
      <c r="D9280" t="inlineStr">
        <is>
          <t>IMP01310</t>
        </is>
      </c>
      <c r="E9280" t="inlineStr">
        <is>
          <t>T109167</t>
        </is>
      </c>
      <c r="F9280" s="32" t="n">
        <v>959326.3</v>
      </c>
      <c r="G9280" s="32" t="n">
        <v>102647.91</v>
      </c>
    </row>
    <row r="9281">
      <c r="A9281" t="inlineStr">
        <is>
          <t>L0223182</t>
        </is>
      </c>
      <c r="B9281" t="inlineStr">
        <is>
          <t>2026-06-02</t>
        </is>
      </c>
      <c r="C9281" t="inlineStr">
        <is>
          <t>transit</t>
        </is>
      </c>
      <c r="D9281" t="inlineStr">
        <is>
          <t>IMP01315</t>
        </is>
      </c>
      <c r="E9281" t="inlineStr">
        <is>
          <t>T109203</t>
        </is>
      </c>
      <c r="F9281" s="32" t="n">
        <v>2195742.66</v>
      </c>
      <c r="G9281" s="32" t="n">
        <v>0</v>
      </c>
    </row>
    <row r="9282">
      <c r="A9282" t="inlineStr">
        <is>
          <t>L0223217</t>
        </is>
      </c>
      <c r="B9282" t="inlineStr">
        <is>
          <t>2026-06-03</t>
        </is>
      </c>
      <c r="C9282" t="inlineStr">
        <is>
          <t>home_use</t>
        </is>
      </c>
      <c r="D9282" t="inlineStr">
        <is>
          <t>IMP00063</t>
        </is>
      </c>
      <c r="E9282" t="inlineStr">
        <is>
          <t>T100440</t>
        </is>
      </c>
      <c r="F9282" s="32" t="n">
        <v>444802.44</v>
      </c>
      <c r="G9282" s="32" t="n">
        <v>47593.86</v>
      </c>
    </row>
    <row r="9283">
      <c r="A9283" t="inlineStr">
        <is>
          <t>L0223218</t>
        </is>
      </c>
      <c r="B9283" t="inlineStr">
        <is>
          <t>2026-06-03</t>
        </is>
      </c>
      <c r="C9283" t="inlineStr">
        <is>
          <t>home_use</t>
        </is>
      </c>
      <c r="D9283" t="inlineStr">
        <is>
          <t>IMP00063</t>
        </is>
      </c>
      <c r="E9283" t="inlineStr">
        <is>
          <t>T100440</t>
        </is>
      </c>
      <c r="F9283" s="32" t="n">
        <v>707525.6800000001</v>
      </c>
      <c r="G9283" s="32" t="n">
        <v>75705.25</v>
      </c>
    </row>
    <row r="9284">
      <c r="A9284" t="inlineStr">
        <is>
          <t>L0223219</t>
        </is>
      </c>
      <c r="B9284" t="inlineStr">
        <is>
          <t>2026-06-03</t>
        </is>
      </c>
      <c r="C9284" t="inlineStr">
        <is>
          <t>home_use</t>
        </is>
      </c>
      <c r="D9284" t="inlineStr">
        <is>
          <t>IMP00063</t>
        </is>
      </c>
      <c r="E9284" t="inlineStr">
        <is>
          <t>T100440</t>
        </is>
      </c>
      <c r="F9284" s="32" t="n">
        <v>876593.87</v>
      </c>
      <c r="G9284" s="32" t="n">
        <v>98178.50999999999</v>
      </c>
    </row>
    <row r="9285">
      <c r="A9285" t="inlineStr">
        <is>
          <t>L0223220</t>
        </is>
      </c>
      <c r="B9285" t="inlineStr">
        <is>
          <t>2026-06-03</t>
        </is>
      </c>
      <c r="C9285" t="inlineStr">
        <is>
          <t>home_use</t>
        </is>
      </c>
      <c r="D9285" t="inlineStr">
        <is>
          <t>IMP00063</t>
        </is>
      </c>
      <c r="E9285" t="inlineStr">
        <is>
          <t>T100440</t>
        </is>
      </c>
      <c r="F9285" s="32" t="n">
        <v>4883724.84</v>
      </c>
      <c r="G9285" s="32" t="n">
        <v>546977.1800000001</v>
      </c>
    </row>
    <row r="9286">
      <c r="A9286" t="inlineStr">
        <is>
          <t>L0223221</t>
        </is>
      </c>
      <c r="B9286" t="inlineStr">
        <is>
          <t>2026-06-03</t>
        </is>
      </c>
      <c r="C9286" t="inlineStr">
        <is>
          <t>home_use</t>
        </is>
      </c>
      <c r="D9286" t="inlineStr">
        <is>
          <t>IMP00063</t>
        </is>
      </c>
      <c r="E9286" t="inlineStr">
        <is>
          <t>T100440</t>
        </is>
      </c>
      <c r="F9286" s="32" t="n">
        <v>1941429.48</v>
      </c>
      <c r="G9286" s="32" t="n">
        <v>252385.83</v>
      </c>
    </row>
    <row r="9287">
      <c r="A9287" t="inlineStr">
        <is>
          <t>L0223222</t>
        </is>
      </c>
      <c r="B9287" t="inlineStr">
        <is>
          <t>2026-06-03</t>
        </is>
      </c>
      <c r="C9287" t="inlineStr">
        <is>
          <t>home_use</t>
        </is>
      </c>
      <c r="D9287" t="inlineStr">
        <is>
          <t>IMP00063</t>
        </is>
      </c>
      <c r="E9287" t="inlineStr">
        <is>
          <t>T100440</t>
        </is>
      </c>
      <c r="F9287" s="32" t="n">
        <v>793334.08</v>
      </c>
      <c r="G9287" s="32" t="n">
        <v>91233.42</v>
      </c>
    </row>
    <row r="9288">
      <c r="A9288" t="inlineStr">
        <is>
          <t>L0223223</t>
        </is>
      </c>
      <c r="B9288" t="inlineStr">
        <is>
          <t>2026-06-03</t>
        </is>
      </c>
      <c r="C9288" t="inlineStr">
        <is>
          <t>home_use</t>
        </is>
      </c>
      <c r="D9288" t="inlineStr">
        <is>
          <t>IMP00063</t>
        </is>
      </c>
      <c r="E9288" t="inlineStr">
        <is>
          <t>T100440</t>
        </is>
      </c>
      <c r="F9288" s="32" t="n">
        <v>1568426.47</v>
      </c>
      <c r="G9288" s="32" t="n">
        <v>180369.04</v>
      </c>
    </row>
    <row r="9289">
      <c r="A9289" t="inlineStr">
        <is>
          <t>L0223224</t>
        </is>
      </c>
      <c r="B9289" t="inlineStr">
        <is>
          <t>2026-06-03</t>
        </is>
      </c>
      <c r="C9289" t="inlineStr">
        <is>
          <t>home_use</t>
        </is>
      </c>
      <c r="D9289" t="inlineStr">
        <is>
          <t>IMP00063</t>
        </is>
      </c>
      <c r="E9289" t="inlineStr">
        <is>
          <t>T100440</t>
        </is>
      </c>
      <c r="F9289" s="32" t="n">
        <v>6481976.04</v>
      </c>
      <c r="G9289" s="32" t="n">
        <v>842656.89</v>
      </c>
    </row>
    <row r="9290">
      <c r="A9290" t="inlineStr">
        <is>
          <t>L0223225</t>
        </is>
      </c>
      <c r="B9290" t="inlineStr">
        <is>
          <t>2026-06-03</t>
        </is>
      </c>
      <c r="C9290" t="inlineStr">
        <is>
          <t>home_use</t>
        </is>
      </c>
      <c r="D9290" t="inlineStr">
        <is>
          <t>IMP00063</t>
        </is>
      </c>
      <c r="E9290" t="inlineStr">
        <is>
          <t>T100440</t>
        </is>
      </c>
      <c r="F9290" s="32" t="n">
        <v>451490.05</v>
      </c>
      <c r="G9290" s="32" t="n">
        <v>48309.44</v>
      </c>
    </row>
    <row r="9291">
      <c r="A9291" t="inlineStr">
        <is>
          <t>L0223226</t>
        </is>
      </c>
      <c r="B9291" t="inlineStr">
        <is>
          <t>2026-06-03</t>
        </is>
      </c>
      <c r="C9291" t="inlineStr">
        <is>
          <t>home_use</t>
        </is>
      </c>
      <c r="D9291" t="inlineStr">
        <is>
          <t>IMP00067</t>
        </is>
      </c>
      <c r="E9291" t="inlineStr">
        <is>
          <t>T100466</t>
        </is>
      </c>
      <c r="F9291" s="32" t="n">
        <v>605267</v>
      </c>
      <c r="G9291" s="32" t="n">
        <v>63553.03</v>
      </c>
    </row>
    <row r="9292">
      <c r="A9292" t="inlineStr">
        <is>
          <t>L0223228</t>
        </is>
      </c>
      <c r="B9292" t="inlineStr">
        <is>
          <t>2026-06-03</t>
        </is>
      </c>
      <c r="C9292" t="inlineStr">
        <is>
          <t>home_use</t>
        </is>
      </c>
      <c r="D9292" t="inlineStr">
        <is>
          <t>IMP00067</t>
        </is>
      </c>
      <c r="E9292" t="inlineStr">
        <is>
          <t>T100466</t>
        </is>
      </c>
      <c r="F9292" s="32" t="n">
        <v>1903600.25</v>
      </c>
      <c r="G9292" s="32" t="n">
        <v>190360.02</v>
      </c>
    </row>
    <row r="9293">
      <c r="A9293" t="inlineStr">
        <is>
          <t>L0223229</t>
        </is>
      </c>
      <c r="B9293" t="inlineStr">
        <is>
          <t>2026-06-03</t>
        </is>
      </c>
      <c r="C9293" t="inlineStr">
        <is>
          <t>home_use</t>
        </is>
      </c>
      <c r="D9293" t="inlineStr">
        <is>
          <t>IMP00072</t>
        </is>
      </c>
      <c r="E9293" t="inlineStr">
        <is>
          <t>T100497</t>
        </is>
      </c>
      <c r="F9293" s="32" t="n">
        <v>515991.1</v>
      </c>
      <c r="G9293" s="32" t="n">
        <v>59338.98</v>
      </c>
    </row>
    <row r="9294">
      <c r="A9294" t="inlineStr">
        <is>
          <t>L0223231</t>
        </is>
      </c>
      <c r="B9294" t="inlineStr">
        <is>
          <t>2026-06-03</t>
        </is>
      </c>
      <c r="C9294" t="inlineStr">
        <is>
          <t>home_use</t>
        </is>
      </c>
      <c r="D9294" t="inlineStr">
        <is>
          <t>IMP00105</t>
        </is>
      </c>
      <c r="E9294" t="inlineStr">
        <is>
          <t>T100729</t>
        </is>
      </c>
      <c r="F9294" s="32" t="n">
        <v>919935.72</v>
      </c>
      <c r="G9294" s="32" t="n">
        <v>101192.93</v>
      </c>
    </row>
    <row r="9295">
      <c r="A9295" t="inlineStr">
        <is>
          <t>L0223251</t>
        </is>
      </c>
      <c r="B9295" t="inlineStr">
        <is>
          <t>2026-06-03</t>
        </is>
      </c>
      <c r="C9295" t="inlineStr">
        <is>
          <t>home_use</t>
        </is>
      </c>
      <c r="D9295" t="inlineStr">
        <is>
          <t>IMP00306</t>
        </is>
      </c>
      <c r="E9295" t="inlineStr">
        <is>
          <t>T102141</t>
        </is>
      </c>
      <c r="F9295" s="32" t="n">
        <v>316437.28</v>
      </c>
      <c r="G9295" s="32" t="n">
        <v>33225.91</v>
      </c>
    </row>
    <row r="9296">
      <c r="A9296" t="inlineStr">
        <is>
          <t>L0223253</t>
        </is>
      </c>
      <c r="B9296" t="inlineStr">
        <is>
          <t>2026-06-03</t>
        </is>
      </c>
      <c r="C9296" t="inlineStr">
        <is>
          <t>home_use</t>
        </is>
      </c>
      <c r="D9296" t="inlineStr">
        <is>
          <t>IMP00306</t>
        </is>
      </c>
      <c r="E9296" t="inlineStr">
        <is>
          <t>T102141</t>
        </is>
      </c>
      <c r="F9296" s="32" t="n">
        <v>573127.97</v>
      </c>
      <c r="G9296" s="32" t="n">
        <v>71641</v>
      </c>
    </row>
    <row r="9297">
      <c r="A9297" t="inlineStr">
        <is>
          <t>L0223254</t>
        </is>
      </c>
      <c r="B9297" t="inlineStr">
        <is>
          <t>2026-06-03</t>
        </is>
      </c>
      <c r="C9297" t="inlineStr">
        <is>
          <t>home_use</t>
        </is>
      </c>
      <c r="D9297" t="inlineStr">
        <is>
          <t>IMP00306</t>
        </is>
      </c>
      <c r="E9297" t="inlineStr">
        <is>
          <t>T102141</t>
        </is>
      </c>
      <c r="F9297" s="32" t="n">
        <v>965165.16</v>
      </c>
      <c r="G9297" s="32" t="n">
        <v>101342.34</v>
      </c>
    </row>
    <row r="9298">
      <c r="A9298" t="inlineStr">
        <is>
          <t>L0223256</t>
        </is>
      </c>
      <c r="B9298" t="inlineStr">
        <is>
          <t>2026-06-03</t>
        </is>
      </c>
      <c r="C9298" t="inlineStr">
        <is>
          <t>home_use</t>
        </is>
      </c>
      <c r="D9298" t="inlineStr">
        <is>
          <t>IMP00306</t>
        </is>
      </c>
      <c r="E9298" t="inlineStr">
        <is>
          <t>T102141</t>
        </is>
      </c>
      <c r="F9298" s="32" t="n">
        <v>722389.22</v>
      </c>
      <c r="G9298" s="32" t="n">
        <v>75850.87</v>
      </c>
    </row>
    <row r="9299">
      <c r="A9299" t="inlineStr">
        <is>
          <t>L0223260</t>
        </is>
      </c>
      <c r="B9299" t="inlineStr">
        <is>
          <t>2026-06-03</t>
        </is>
      </c>
      <c r="C9299" t="inlineStr">
        <is>
          <t>home_use</t>
        </is>
      </c>
      <c r="D9299" t="inlineStr">
        <is>
          <t>IMP00340</t>
        </is>
      </c>
      <c r="E9299" t="inlineStr">
        <is>
          <t>T102376</t>
        </is>
      </c>
      <c r="F9299" s="32" t="n">
        <v>8738629.6</v>
      </c>
      <c r="G9299" s="32" t="n">
        <v>917556.11</v>
      </c>
    </row>
    <row r="9300">
      <c r="A9300" t="inlineStr">
        <is>
          <t>L0223286</t>
        </is>
      </c>
      <c r="B9300" t="inlineStr">
        <is>
          <t>2026-06-03</t>
        </is>
      </c>
      <c r="C9300" t="inlineStr">
        <is>
          <t>home_use</t>
        </is>
      </c>
      <c r="D9300" t="inlineStr">
        <is>
          <t>IMP00448</t>
        </is>
      </c>
      <c r="E9300" t="inlineStr">
        <is>
          <t>T103130</t>
        </is>
      </c>
      <c r="F9300" s="32" t="n">
        <v>10403507.73</v>
      </c>
      <c r="G9300" s="32" t="n">
        <v>1040350.77</v>
      </c>
    </row>
    <row r="9301">
      <c r="A9301" t="inlineStr">
        <is>
          <t>L0223288</t>
        </is>
      </c>
      <c r="B9301" t="inlineStr">
        <is>
          <t>2026-06-03</t>
        </is>
      </c>
      <c r="C9301" t="inlineStr">
        <is>
          <t>home_use</t>
        </is>
      </c>
      <c r="D9301" t="inlineStr">
        <is>
          <t>IMP00487</t>
        </is>
      </c>
      <c r="E9301" t="inlineStr">
        <is>
          <t>T100070</t>
        </is>
      </c>
      <c r="F9301" s="32" t="n">
        <v>1276289.84</v>
      </c>
      <c r="G9301" s="32" t="n">
        <v>127628.98</v>
      </c>
    </row>
    <row r="9302">
      <c r="A9302" t="inlineStr">
        <is>
          <t>L0223292</t>
        </is>
      </c>
      <c r="B9302" t="inlineStr">
        <is>
          <t>2026-06-03</t>
        </is>
      </c>
      <c r="C9302" t="inlineStr">
        <is>
          <t>home_use</t>
        </is>
      </c>
      <c r="D9302" t="inlineStr">
        <is>
          <t>IMP00508</t>
        </is>
      </c>
      <c r="E9302" t="inlineStr">
        <is>
          <t>T103555</t>
        </is>
      </c>
      <c r="F9302" s="32" t="n">
        <v>187382.81</v>
      </c>
      <c r="G9302" s="32" t="n">
        <v>24359.77</v>
      </c>
    </row>
    <row r="9303">
      <c r="A9303" t="inlineStr">
        <is>
          <t>L0223296</t>
        </is>
      </c>
      <c r="B9303" t="inlineStr">
        <is>
          <t>2026-06-03</t>
        </is>
      </c>
      <c r="C9303" t="inlineStr">
        <is>
          <t>home_use</t>
        </is>
      </c>
      <c r="D9303" t="inlineStr">
        <is>
          <t>IMP00519</t>
        </is>
      </c>
      <c r="E9303" t="inlineStr">
        <is>
          <t>T103629</t>
        </is>
      </c>
      <c r="F9303" s="32" t="n">
        <v>25666384.7</v>
      </c>
      <c r="G9303" s="32" t="n">
        <v>2566638.47</v>
      </c>
    </row>
    <row r="9304">
      <c r="A9304" t="inlineStr">
        <is>
          <t>L0223302</t>
        </is>
      </c>
      <c r="B9304" t="inlineStr">
        <is>
          <t>2026-06-03</t>
        </is>
      </c>
      <c r="C9304" t="inlineStr">
        <is>
          <t>home_use</t>
        </is>
      </c>
      <c r="D9304" t="inlineStr">
        <is>
          <t>IMP00548</t>
        </is>
      </c>
      <c r="E9304" t="inlineStr">
        <is>
          <t>T103835</t>
        </is>
      </c>
      <c r="F9304" s="32" t="n">
        <v>3984592.72</v>
      </c>
      <c r="G9304" s="32" t="n">
        <v>398459.27</v>
      </c>
    </row>
    <row r="9305">
      <c r="A9305" t="inlineStr">
        <is>
          <t>L0223324</t>
        </is>
      </c>
      <c r="B9305" t="inlineStr">
        <is>
          <t>2026-06-03</t>
        </is>
      </c>
      <c r="C9305" t="inlineStr">
        <is>
          <t>home_use</t>
        </is>
      </c>
      <c r="D9305" t="inlineStr">
        <is>
          <t>IMP00643</t>
        </is>
      </c>
      <c r="E9305" t="inlineStr">
        <is>
          <t>T104498</t>
        </is>
      </c>
      <c r="F9305" s="32" t="n">
        <v>791652.0699999999</v>
      </c>
      <c r="G9305" s="32" t="n">
        <v>79165.21000000001</v>
      </c>
    </row>
    <row r="9306">
      <c r="A9306" t="inlineStr">
        <is>
          <t>L0223325</t>
        </is>
      </c>
      <c r="B9306" t="inlineStr">
        <is>
          <t>2026-06-03</t>
        </is>
      </c>
      <c r="C9306" t="inlineStr">
        <is>
          <t>warehouse_out</t>
        </is>
      </c>
      <c r="D9306" t="inlineStr">
        <is>
          <t>IMP00643</t>
        </is>
      </c>
      <c r="E9306" t="inlineStr">
        <is>
          <t>T104498</t>
        </is>
      </c>
      <c r="F9306" s="32" t="n">
        <v>571921.14</v>
      </c>
      <c r="G9306" s="32" t="n">
        <v>57192.11</v>
      </c>
    </row>
    <row r="9307">
      <c r="A9307" t="inlineStr">
        <is>
          <t>L0223326</t>
        </is>
      </c>
      <c r="B9307" t="inlineStr">
        <is>
          <t>2026-06-03</t>
        </is>
      </c>
      <c r="C9307" t="inlineStr">
        <is>
          <t>warehouse_in</t>
        </is>
      </c>
      <c r="D9307" t="inlineStr">
        <is>
          <t>IMP00643</t>
        </is>
      </c>
      <c r="E9307" t="inlineStr">
        <is>
          <t>T104498</t>
        </is>
      </c>
      <c r="F9307" s="32" t="n">
        <v>606323.33</v>
      </c>
      <c r="G9307" s="32" t="n">
        <v>0</v>
      </c>
    </row>
    <row r="9308">
      <c r="A9308" t="inlineStr">
        <is>
          <t>L0223327</t>
        </is>
      </c>
      <c r="B9308" t="inlineStr">
        <is>
          <t>2026-06-03</t>
        </is>
      </c>
      <c r="C9308" t="inlineStr">
        <is>
          <t>home_use</t>
        </is>
      </c>
      <c r="D9308" t="inlineStr">
        <is>
          <t>IMP00643</t>
        </is>
      </c>
      <c r="E9308" t="inlineStr">
        <is>
          <t>T104498</t>
        </is>
      </c>
      <c r="F9308" s="32" t="n">
        <v>1500645.97</v>
      </c>
      <c r="G9308" s="32" t="n">
        <v>150064.6</v>
      </c>
    </row>
    <row r="9309">
      <c r="A9309" t="inlineStr">
        <is>
          <t>L0223328</t>
        </is>
      </c>
      <c r="B9309" t="inlineStr">
        <is>
          <t>2026-06-03</t>
        </is>
      </c>
      <c r="C9309" t="inlineStr">
        <is>
          <t>home_use</t>
        </is>
      </c>
      <c r="D9309" t="inlineStr">
        <is>
          <t>IMP00643</t>
        </is>
      </c>
      <c r="E9309" t="inlineStr">
        <is>
          <t>T104498</t>
        </is>
      </c>
      <c r="F9309" s="32" t="n">
        <v>921611.62</v>
      </c>
      <c r="G9309" s="32" t="n">
        <v>92161.16</v>
      </c>
    </row>
    <row r="9310">
      <c r="A9310" t="inlineStr">
        <is>
          <t>L0223330</t>
        </is>
      </c>
      <c r="B9310" t="inlineStr">
        <is>
          <t>2026-06-03</t>
        </is>
      </c>
      <c r="C9310" t="inlineStr">
        <is>
          <t>home_use</t>
        </is>
      </c>
      <c r="D9310" t="inlineStr">
        <is>
          <t>IMP00643</t>
        </is>
      </c>
      <c r="E9310" t="inlineStr">
        <is>
          <t>T104498</t>
        </is>
      </c>
      <c r="F9310" s="32" t="n">
        <v>541926.9300000001</v>
      </c>
      <c r="G9310" s="32" t="n">
        <v>54192.69</v>
      </c>
    </row>
    <row r="9311">
      <c r="A9311" t="inlineStr">
        <is>
          <t>L0223331</t>
        </is>
      </c>
      <c r="B9311" t="inlineStr">
        <is>
          <t>2026-06-03</t>
        </is>
      </c>
      <c r="C9311" t="inlineStr">
        <is>
          <t>home_use</t>
        </is>
      </c>
      <c r="D9311" t="inlineStr">
        <is>
          <t>IMP00643</t>
        </is>
      </c>
      <c r="E9311" t="inlineStr">
        <is>
          <t>T104498</t>
        </is>
      </c>
      <c r="F9311" s="32" t="n">
        <v>310494.62</v>
      </c>
      <c r="G9311" s="32" t="n">
        <v>31049.46</v>
      </c>
    </row>
    <row r="9312">
      <c r="A9312" t="inlineStr">
        <is>
          <t>L0223332</t>
        </is>
      </c>
      <c r="B9312" t="inlineStr">
        <is>
          <t>2026-06-03</t>
        </is>
      </c>
      <c r="C9312" t="inlineStr">
        <is>
          <t>home_use</t>
        </is>
      </c>
      <c r="D9312" t="inlineStr">
        <is>
          <t>IMP00643</t>
        </is>
      </c>
      <c r="E9312" t="inlineStr">
        <is>
          <t>T104498</t>
        </is>
      </c>
      <c r="F9312" s="32" t="n">
        <v>612454.21</v>
      </c>
      <c r="G9312" s="32" t="n">
        <v>61245.42</v>
      </c>
    </row>
    <row r="9313">
      <c r="A9313" t="inlineStr">
        <is>
          <t>L0223374</t>
        </is>
      </c>
      <c r="B9313" t="inlineStr">
        <is>
          <t>2026-06-03</t>
        </is>
      </c>
      <c r="C9313" t="inlineStr">
        <is>
          <t>home_use</t>
        </is>
      </c>
      <c r="D9313" t="inlineStr">
        <is>
          <t>IMP00892</t>
        </is>
      </c>
      <c r="E9313" t="inlineStr">
        <is>
          <t>T106240</t>
        </is>
      </c>
      <c r="F9313" s="32" t="n">
        <v>1428893.18</v>
      </c>
      <c r="G9313" s="32" t="n">
        <v>150033.78</v>
      </c>
    </row>
    <row r="9314">
      <c r="A9314" t="inlineStr">
        <is>
          <t>L0223375</t>
        </is>
      </c>
      <c r="B9314" t="inlineStr">
        <is>
          <t>2026-06-03</t>
        </is>
      </c>
      <c r="C9314" t="inlineStr">
        <is>
          <t>home_use</t>
        </is>
      </c>
      <c r="D9314" t="inlineStr">
        <is>
          <t>IMP00892</t>
        </is>
      </c>
      <c r="E9314" t="inlineStr">
        <is>
          <t>T106240</t>
        </is>
      </c>
      <c r="F9314" s="32" t="n">
        <v>18181441.43</v>
      </c>
      <c r="G9314" s="32" t="n">
        <v>1999958.56</v>
      </c>
    </row>
    <row r="9315">
      <c r="A9315" t="inlineStr">
        <is>
          <t>L0223383</t>
        </is>
      </c>
      <c r="B9315" t="inlineStr">
        <is>
          <t>2026-06-03</t>
        </is>
      </c>
      <c r="C9315" t="inlineStr">
        <is>
          <t>home_use</t>
        </is>
      </c>
      <c r="D9315" t="inlineStr">
        <is>
          <t>IMP00926</t>
        </is>
      </c>
      <c r="E9315" t="inlineStr">
        <is>
          <t>T106477</t>
        </is>
      </c>
      <c r="F9315" s="32" t="n">
        <v>24663197.92</v>
      </c>
      <c r="G9315" s="32" t="n">
        <v>2589635.78</v>
      </c>
    </row>
    <row r="9316">
      <c r="A9316" t="inlineStr">
        <is>
          <t>L0223384</t>
        </is>
      </c>
      <c r="B9316" t="inlineStr">
        <is>
          <t>2026-06-03</t>
        </is>
      </c>
      <c r="C9316" t="inlineStr">
        <is>
          <t>home_use</t>
        </is>
      </c>
      <c r="D9316" t="inlineStr">
        <is>
          <t>IMP00926</t>
        </is>
      </c>
      <c r="E9316" t="inlineStr">
        <is>
          <t>T106477</t>
        </is>
      </c>
      <c r="F9316" s="32" t="n">
        <v>647839.6</v>
      </c>
      <c r="G9316" s="32" t="n">
        <v>69318.84</v>
      </c>
    </row>
    <row r="9317">
      <c r="A9317" t="inlineStr">
        <is>
          <t>L0223386</t>
        </is>
      </c>
      <c r="B9317" t="inlineStr">
        <is>
          <t>2026-06-03</t>
        </is>
      </c>
      <c r="C9317" t="inlineStr">
        <is>
          <t>warehouse_out</t>
        </is>
      </c>
      <c r="D9317" t="inlineStr">
        <is>
          <t>IMP00950</t>
        </is>
      </c>
      <c r="F9317" s="32" t="n">
        <v>1002326.65</v>
      </c>
      <c r="G9317" s="32" t="n">
        <v>130302.46</v>
      </c>
    </row>
    <row r="9318">
      <c r="A9318" t="inlineStr">
        <is>
          <t>L0223395</t>
        </is>
      </c>
      <c r="B9318" t="inlineStr">
        <is>
          <t>2026-06-03</t>
        </is>
      </c>
      <c r="C9318" t="inlineStr">
        <is>
          <t>home_use</t>
        </is>
      </c>
      <c r="D9318" t="inlineStr">
        <is>
          <t>IMP00999</t>
        </is>
      </c>
      <c r="E9318" t="inlineStr">
        <is>
          <t>T106987</t>
        </is>
      </c>
      <c r="F9318" s="32" t="n">
        <v>1891393.54</v>
      </c>
      <c r="G9318" s="32" t="n">
        <v>189139.35</v>
      </c>
    </row>
    <row r="9319">
      <c r="A9319" t="inlineStr">
        <is>
          <t>L0223416</t>
        </is>
      </c>
      <c r="B9319" t="inlineStr">
        <is>
          <t>2026-06-03</t>
        </is>
      </c>
      <c r="C9319" t="inlineStr">
        <is>
          <t>home_use</t>
        </is>
      </c>
      <c r="D9319" t="inlineStr">
        <is>
          <t>IMP01142</t>
        </is>
      </c>
      <c r="E9319" t="inlineStr">
        <is>
          <t>T107992</t>
        </is>
      </c>
      <c r="F9319" s="32" t="n">
        <v>1325089.05</v>
      </c>
      <c r="G9319" s="32" t="n">
        <v>148409.97</v>
      </c>
    </row>
    <row r="9320">
      <c r="A9320" t="inlineStr">
        <is>
          <t>L0223451</t>
        </is>
      </c>
      <c r="B9320" t="inlineStr">
        <is>
          <t>2026-06-03</t>
        </is>
      </c>
      <c r="C9320" t="inlineStr">
        <is>
          <t>home_use</t>
        </is>
      </c>
      <c r="D9320" t="inlineStr">
        <is>
          <t>IMP01310</t>
        </is>
      </c>
      <c r="E9320" t="inlineStr">
        <is>
          <t>T109167</t>
        </is>
      </c>
      <c r="F9320" s="32" t="n">
        <v>1771535.14</v>
      </c>
      <c r="G9320" s="32" t="n">
        <v>189554.26</v>
      </c>
    </row>
    <row r="9321">
      <c r="A9321" t="inlineStr">
        <is>
          <t>L0223452</t>
        </is>
      </c>
      <c r="B9321" t="inlineStr">
        <is>
          <t>2026-06-03</t>
        </is>
      </c>
      <c r="C9321" t="inlineStr">
        <is>
          <t>home_use</t>
        </is>
      </c>
      <c r="D9321" t="inlineStr">
        <is>
          <t>IMP01310</t>
        </is>
      </c>
      <c r="E9321" t="inlineStr">
        <is>
          <t>T109167</t>
        </is>
      </c>
      <c r="F9321" s="32" t="n">
        <v>205136.56</v>
      </c>
      <c r="G9321" s="32" t="n">
        <v>26667.75</v>
      </c>
    </row>
    <row r="9322">
      <c r="A9322" t="inlineStr">
        <is>
          <t>L0223453</t>
        </is>
      </c>
      <c r="B9322" t="inlineStr">
        <is>
          <t>2026-06-03</t>
        </is>
      </c>
      <c r="C9322" t="inlineStr">
        <is>
          <t>home_use</t>
        </is>
      </c>
      <c r="D9322" t="inlineStr">
        <is>
          <t>IMP01310</t>
        </is>
      </c>
      <c r="E9322" t="inlineStr">
        <is>
          <t>T109167</t>
        </is>
      </c>
      <c r="F9322" s="32" t="n">
        <v>3635364.92</v>
      </c>
      <c r="G9322" s="32" t="n">
        <v>388984.05</v>
      </c>
    </row>
    <row r="9323">
      <c r="A9323" t="inlineStr">
        <is>
          <t>L0223455</t>
        </is>
      </c>
      <c r="B9323" t="inlineStr">
        <is>
          <t>2026-06-03</t>
        </is>
      </c>
      <c r="C9323" t="inlineStr">
        <is>
          <t>home_use</t>
        </is>
      </c>
      <c r="D9323" t="inlineStr">
        <is>
          <t>IMP01310</t>
        </is>
      </c>
      <c r="E9323" t="inlineStr">
        <is>
          <t>T109167</t>
        </is>
      </c>
      <c r="F9323" s="32" t="n">
        <v>819413.73</v>
      </c>
      <c r="G9323" s="32" t="n">
        <v>87677.27</v>
      </c>
    </row>
    <row r="9324">
      <c r="A9324" t="inlineStr">
        <is>
          <t>L0223456</t>
        </is>
      </c>
      <c r="B9324" t="inlineStr">
        <is>
          <t>2026-06-03</t>
        </is>
      </c>
      <c r="C9324" t="inlineStr">
        <is>
          <t>home_use</t>
        </is>
      </c>
      <c r="D9324" t="inlineStr">
        <is>
          <t>IMP01310</t>
        </is>
      </c>
      <c r="E9324" t="inlineStr">
        <is>
          <t>T109167</t>
        </is>
      </c>
      <c r="F9324" s="32" t="n">
        <v>3089151.29</v>
      </c>
      <c r="G9324" s="32" t="n">
        <v>330539.19</v>
      </c>
    </row>
    <row r="9325">
      <c r="A9325" t="inlineStr">
        <is>
          <t>L0223491</t>
        </is>
      </c>
      <c r="B9325" t="inlineStr">
        <is>
          <t>2026-06-04</t>
        </is>
      </c>
      <c r="C9325" t="inlineStr">
        <is>
          <t>home_use</t>
        </is>
      </c>
      <c r="D9325" t="inlineStr">
        <is>
          <t>IMP00063</t>
        </is>
      </c>
      <c r="E9325" t="inlineStr">
        <is>
          <t>T100440</t>
        </is>
      </c>
      <c r="F9325" s="32" t="n">
        <v>517597.88</v>
      </c>
      <c r="G9325" s="32" t="n">
        <v>59523.76</v>
      </c>
    </row>
    <row r="9326">
      <c r="A9326" t="inlineStr">
        <is>
          <t>L0223492</t>
        </is>
      </c>
      <c r="B9326" t="inlineStr">
        <is>
          <t>2026-06-04</t>
        </is>
      </c>
      <c r="C9326" t="inlineStr">
        <is>
          <t>home_use</t>
        </is>
      </c>
      <c r="D9326" t="inlineStr">
        <is>
          <t>IMP00063</t>
        </is>
      </c>
      <c r="E9326" t="inlineStr">
        <is>
          <t>T100440</t>
        </is>
      </c>
      <c r="F9326" s="32" t="n">
        <v>4372852.18</v>
      </c>
      <c r="G9326" s="32" t="n">
        <v>489759.44</v>
      </c>
    </row>
    <row r="9327">
      <c r="A9327" t="inlineStr">
        <is>
          <t>L0223493</t>
        </is>
      </c>
      <c r="B9327" t="inlineStr">
        <is>
          <t>2026-06-04</t>
        </is>
      </c>
      <c r="C9327" t="inlineStr">
        <is>
          <t>warehouse_out</t>
        </is>
      </c>
      <c r="D9327" t="inlineStr">
        <is>
          <t>IMP00063</t>
        </is>
      </c>
      <c r="E9327" t="inlineStr">
        <is>
          <t>T100440</t>
        </is>
      </c>
      <c r="F9327" s="32" t="n">
        <v>240550.42</v>
      </c>
      <c r="G9327" s="32" t="n">
        <v>26941.65</v>
      </c>
    </row>
    <row r="9328">
      <c r="A9328" t="inlineStr">
        <is>
          <t>L0223494</t>
        </is>
      </c>
      <c r="B9328" t="inlineStr">
        <is>
          <t>2026-06-04</t>
        </is>
      </c>
      <c r="C9328" t="inlineStr">
        <is>
          <t>home_use</t>
        </is>
      </c>
      <c r="D9328" t="inlineStr">
        <is>
          <t>IMP00063</t>
        </is>
      </c>
      <c r="E9328" t="inlineStr">
        <is>
          <t>T100440</t>
        </is>
      </c>
      <c r="F9328" s="32" t="n">
        <v>440866.26</v>
      </c>
      <c r="G9328" s="32" t="n">
        <v>50699.62</v>
      </c>
    </row>
    <row r="9329">
      <c r="A9329" t="inlineStr">
        <is>
          <t>L0223496</t>
        </is>
      </c>
      <c r="B9329" t="inlineStr">
        <is>
          <t>2026-06-04</t>
        </is>
      </c>
      <c r="C9329" t="inlineStr">
        <is>
          <t>home_use</t>
        </is>
      </c>
      <c r="D9329" t="inlineStr">
        <is>
          <t>IMP00063</t>
        </is>
      </c>
      <c r="E9329" t="inlineStr">
        <is>
          <t>T100440</t>
        </is>
      </c>
      <c r="F9329" s="32" t="n">
        <v>18417506.12</v>
      </c>
      <c r="G9329" s="32" t="n">
        <v>2394275.8</v>
      </c>
    </row>
    <row r="9330">
      <c r="A9330" t="inlineStr">
        <is>
          <t>L0223497</t>
        </is>
      </c>
      <c r="B9330" t="inlineStr">
        <is>
          <t>2026-06-04</t>
        </is>
      </c>
      <c r="C9330" t="inlineStr">
        <is>
          <t>home_use</t>
        </is>
      </c>
      <c r="D9330" t="inlineStr">
        <is>
          <t>IMP00063</t>
        </is>
      </c>
      <c r="E9330" t="inlineStr">
        <is>
          <t>T100440</t>
        </is>
      </c>
      <c r="F9330" s="32" t="n">
        <v>2272657.05</v>
      </c>
      <c r="G9330" s="32" t="n">
        <v>254537.59</v>
      </c>
    </row>
    <row r="9331">
      <c r="A9331" t="inlineStr">
        <is>
          <t>L0223498</t>
        </is>
      </c>
      <c r="B9331" t="inlineStr">
        <is>
          <t>2026-06-04</t>
        </is>
      </c>
      <c r="C9331" t="inlineStr">
        <is>
          <t>home_use</t>
        </is>
      </c>
      <c r="D9331" t="inlineStr">
        <is>
          <t>IMP00063</t>
        </is>
      </c>
      <c r="E9331" t="inlineStr">
        <is>
          <t>T100440</t>
        </is>
      </c>
      <c r="F9331" s="32" t="n">
        <v>600844.78</v>
      </c>
      <c r="G9331" s="32" t="n">
        <v>64290.39</v>
      </c>
    </row>
    <row r="9332">
      <c r="A9332" t="inlineStr">
        <is>
          <t>L0223499</t>
        </is>
      </c>
      <c r="B9332" t="inlineStr">
        <is>
          <t>2026-06-04</t>
        </is>
      </c>
      <c r="C9332" t="inlineStr">
        <is>
          <t>home_use</t>
        </is>
      </c>
      <c r="D9332" t="inlineStr">
        <is>
          <t>IMP00063</t>
        </is>
      </c>
      <c r="E9332" t="inlineStr">
        <is>
          <t>T100440</t>
        </is>
      </c>
      <c r="F9332" s="32" t="n">
        <v>260843.9</v>
      </c>
      <c r="G9332" s="32" t="n">
        <v>29997.05</v>
      </c>
    </row>
    <row r="9333">
      <c r="A9333" t="inlineStr">
        <is>
          <t>L0223523</t>
        </is>
      </c>
      <c r="B9333" t="inlineStr">
        <is>
          <t>2026-06-04</t>
        </is>
      </c>
      <c r="C9333" t="inlineStr">
        <is>
          <t>home_use</t>
        </is>
      </c>
      <c r="D9333" t="inlineStr">
        <is>
          <t>IMP00306</t>
        </is>
      </c>
      <c r="E9333" t="inlineStr">
        <is>
          <t>T102141</t>
        </is>
      </c>
      <c r="F9333" s="32" t="n">
        <v>1184737.04</v>
      </c>
      <c r="G9333" s="32" t="n">
        <v>124397.39</v>
      </c>
    </row>
    <row r="9334">
      <c r="A9334" t="inlineStr">
        <is>
          <t>L0223524</t>
        </is>
      </c>
      <c r="B9334" t="inlineStr">
        <is>
          <t>2026-06-04</t>
        </is>
      </c>
      <c r="C9334" t="inlineStr">
        <is>
          <t>home_use</t>
        </is>
      </c>
      <c r="D9334" t="inlineStr">
        <is>
          <t>IMP00306</t>
        </is>
      </c>
      <c r="E9334" t="inlineStr">
        <is>
          <t>T102141</t>
        </is>
      </c>
      <c r="F9334" s="32" t="n">
        <v>321269.72</v>
      </c>
      <c r="G9334" s="32" t="n">
        <v>33733.32</v>
      </c>
    </row>
    <row r="9335">
      <c r="A9335" t="inlineStr">
        <is>
          <t>L0223526</t>
        </is>
      </c>
      <c r="B9335" t="inlineStr">
        <is>
          <t>2026-06-04</t>
        </is>
      </c>
      <c r="C9335" t="inlineStr">
        <is>
          <t>home_use</t>
        </is>
      </c>
      <c r="D9335" t="inlineStr">
        <is>
          <t>IMP00306</t>
        </is>
      </c>
      <c r="E9335" t="inlineStr">
        <is>
          <t>T102141</t>
        </is>
      </c>
      <c r="F9335" s="32" t="n">
        <v>4471808.44</v>
      </c>
      <c r="G9335" s="32" t="n">
        <v>514257.97</v>
      </c>
    </row>
    <row r="9336">
      <c r="A9336" t="inlineStr">
        <is>
          <t>L0223527</t>
        </is>
      </c>
      <c r="B9336" t="inlineStr">
        <is>
          <t>2026-06-04</t>
        </is>
      </c>
      <c r="C9336" t="inlineStr">
        <is>
          <t>home_use</t>
        </is>
      </c>
      <c r="D9336" t="inlineStr">
        <is>
          <t>IMP00306</t>
        </is>
      </c>
      <c r="E9336" t="inlineStr">
        <is>
          <t>T102141</t>
        </is>
      </c>
      <c r="F9336" s="32" t="n">
        <v>235021.63</v>
      </c>
      <c r="G9336" s="32" t="n">
        <v>24677.27</v>
      </c>
    </row>
    <row r="9337">
      <c r="A9337" t="inlineStr">
        <is>
          <t>L0223528</t>
        </is>
      </c>
      <c r="B9337" t="inlineStr">
        <is>
          <t>2026-06-04</t>
        </is>
      </c>
      <c r="C9337" t="inlineStr">
        <is>
          <t>home_use</t>
        </is>
      </c>
      <c r="D9337" t="inlineStr">
        <is>
          <t>IMP00306</t>
        </is>
      </c>
      <c r="E9337" t="inlineStr">
        <is>
          <t>T102141</t>
        </is>
      </c>
      <c r="F9337" s="32" t="n">
        <v>956220.62</v>
      </c>
      <c r="G9337" s="32" t="n">
        <v>119527.58</v>
      </c>
    </row>
    <row r="9338">
      <c r="A9338" t="inlineStr">
        <is>
          <t>L0223531</t>
        </is>
      </c>
      <c r="B9338" t="inlineStr">
        <is>
          <t>2026-06-04</t>
        </is>
      </c>
      <c r="C9338" t="inlineStr">
        <is>
          <t>home_use</t>
        </is>
      </c>
      <c r="D9338" t="inlineStr">
        <is>
          <t>IMP00340</t>
        </is>
      </c>
      <c r="E9338" t="inlineStr">
        <is>
          <t>T102376</t>
        </is>
      </c>
      <c r="F9338" s="32" t="n">
        <v>8516476.23</v>
      </c>
      <c r="G9338" s="32" t="n">
        <v>894230</v>
      </c>
    </row>
    <row r="9339">
      <c r="A9339" t="inlineStr">
        <is>
          <t>L0223548</t>
        </is>
      </c>
      <c r="B9339" t="inlineStr">
        <is>
          <t>2026-06-04</t>
        </is>
      </c>
      <c r="C9339" t="inlineStr">
        <is>
          <t>home_use</t>
        </is>
      </c>
      <c r="D9339" t="inlineStr">
        <is>
          <t>IMP00464</t>
        </is>
      </c>
      <c r="E9339" t="inlineStr">
        <is>
          <t>T100033</t>
        </is>
      </c>
      <c r="F9339" s="32" t="n">
        <v>2590884.33</v>
      </c>
      <c r="G9339" s="32" t="n">
        <v>323860.54</v>
      </c>
    </row>
    <row r="9340">
      <c r="A9340" t="inlineStr">
        <is>
          <t>L0223558</t>
        </is>
      </c>
      <c r="B9340" t="inlineStr">
        <is>
          <t>2026-06-04</t>
        </is>
      </c>
      <c r="C9340" t="inlineStr">
        <is>
          <t>home_use</t>
        </is>
      </c>
      <c r="D9340" t="inlineStr">
        <is>
          <t>IMP00548</t>
        </is>
      </c>
      <c r="E9340" t="inlineStr">
        <is>
          <t>T103835</t>
        </is>
      </c>
      <c r="F9340" s="32" t="n">
        <v>3254654.1</v>
      </c>
      <c r="G9340" s="32" t="n">
        <v>325465.41</v>
      </c>
    </row>
    <row r="9341">
      <c r="A9341" t="inlineStr">
        <is>
          <t>L0223574</t>
        </is>
      </c>
      <c r="B9341" t="inlineStr">
        <is>
          <t>2026-06-04</t>
        </is>
      </c>
      <c r="C9341" t="inlineStr">
        <is>
          <t>home_use</t>
        </is>
      </c>
      <c r="D9341" t="inlineStr">
        <is>
          <t>IMP00643</t>
        </is>
      </c>
      <c r="E9341" t="inlineStr">
        <is>
          <t>T104498</t>
        </is>
      </c>
      <c r="F9341" s="32" t="n">
        <v>406883.76</v>
      </c>
      <c r="G9341" s="32" t="n">
        <v>40688.38</v>
      </c>
    </row>
    <row r="9342">
      <c r="A9342" t="inlineStr">
        <is>
          <t>L0223575</t>
        </is>
      </c>
      <c r="B9342" t="inlineStr">
        <is>
          <t>2026-06-04</t>
        </is>
      </c>
      <c r="C9342" t="inlineStr">
        <is>
          <t>home_use</t>
        </is>
      </c>
      <c r="D9342" t="inlineStr">
        <is>
          <t>IMP00643</t>
        </is>
      </c>
      <c r="E9342" t="inlineStr">
        <is>
          <t>T104498</t>
        </is>
      </c>
      <c r="F9342" s="32" t="n">
        <v>752888.37</v>
      </c>
      <c r="G9342" s="32" t="n">
        <v>75288.84</v>
      </c>
    </row>
    <row r="9343">
      <c r="A9343" t="inlineStr">
        <is>
          <t>L0223576</t>
        </is>
      </c>
      <c r="B9343" t="inlineStr">
        <is>
          <t>2026-06-04</t>
        </is>
      </c>
      <c r="C9343" t="inlineStr">
        <is>
          <t>home_use</t>
        </is>
      </c>
      <c r="D9343" t="inlineStr">
        <is>
          <t>IMP00643</t>
        </is>
      </c>
      <c r="E9343" t="inlineStr">
        <is>
          <t>T104498</t>
        </is>
      </c>
      <c r="F9343" s="32" t="n">
        <v>665578.02</v>
      </c>
      <c r="G9343" s="32" t="n">
        <v>66557.8</v>
      </c>
    </row>
    <row r="9344">
      <c r="A9344" t="inlineStr">
        <is>
          <t>L0223577</t>
        </is>
      </c>
      <c r="B9344" t="inlineStr">
        <is>
          <t>2026-06-04</t>
        </is>
      </c>
      <c r="C9344" t="inlineStr">
        <is>
          <t>home_use</t>
        </is>
      </c>
      <c r="D9344" t="inlineStr">
        <is>
          <t>IMP00643</t>
        </is>
      </c>
      <c r="E9344" t="inlineStr">
        <is>
          <t>T104498</t>
        </is>
      </c>
      <c r="F9344" s="32" t="n">
        <v>1362791.29</v>
      </c>
      <c r="G9344" s="32" t="n">
        <v>136279.13</v>
      </c>
    </row>
    <row r="9345">
      <c r="A9345" t="inlineStr">
        <is>
          <t>L0223578</t>
        </is>
      </c>
      <c r="B9345" t="inlineStr">
        <is>
          <t>2026-06-04</t>
        </is>
      </c>
      <c r="C9345" t="inlineStr">
        <is>
          <t>home_use</t>
        </is>
      </c>
      <c r="D9345" t="inlineStr">
        <is>
          <t>IMP00643</t>
        </is>
      </c>
      <c r="E9345" t="inlineStr">
        <is>
          <t>T104498</t>
        </is>
      </c>
      <c r="F9345" s="32" t="n">
        <v>451354.94</v>
      </c>
      <c r="G9345" s="32" t="n">
        <v>45135.49</v>
      </c>
    </row>
    <row r="9346">
      <c r="A9346" t="inlineStr">
        <is>
          <t>L0223579</t>
        </is>
      </c>
      <c r="B9346" t="inlineStr">
        <is>
          <t>2026-06-04</t>
        </is>
      </c>
      <c r="C9346" t="inlineStr">
        <is>
          <t>home_use</t>
        </is>
      </c>
      <c r="D9346" t="inlineStr">
        <is>
          <t>IMP00643</t>
        </is>
      </c>
      <c r="E9346" t="inlineStr">
        <is>
          <t>T104498</t>
        </is>
      </c>
      <c r="F9346" s="32" t="n">
        <v>1150886.69</v>
      </c>
      <c r="G9346" s="32" t="n">
        <v>115088.67</v>
      </c>
    </row>
    <row r="9347">
      <c r="A9347" t="inlineStr">
        <is>
          <t>L0223580</t>
        </is>
      </c>
      <c r="B9347" t="inlineStr">
        <is>
          <t>2026-06-04</t>
        </is>
      </c>
      <c r="C9347" t="inlineStr">
        <is>
          <t>home_use</t>
        </is>
      </c>
      <c r="D9347" t="inlineStr">
        <is>
          <t>IMP00643</t>
        </is>
      </c>
      <c r="E9347" t="inlineStr">
        <is>
          <t>T104498</t>
        </is>
      </c>
      <c r="F9347" s="32" t="n">
        <v>653878.8100000001</v>
      </c>
      <c r="G9347" s="32" t="n">
        <v>65387.88</v>
      </c>
    </row>
    <row r="9348">
      <c r="A9348" t="inlineStr">
        <is>
          <t>L0223604</t>
        </is>
      </c>
      <c r="B9348" t="inlineStr">
        <is>
          <t>2026-06-04</t>
        </is>
      </c>
      <c r="C9348" t="inlineStr">
        <is>
          <t>home_use</t>
        </is>
      </c>
      <c r="D9348" t="inlineStr">
        <is>
          <t>IMP00798</t>
        </is>
      </c>
      <c r="E9348" t="inlineStr">
        <is>
          <t>T105584</t>
        </is>
      </c>
      <c r="F9348" s="32" t="n">
        <v>11006311.95</v>
      </c>
      <c r="G9348" s="32" t="n">
        <v>1155662.75</v>
      </c>
    </row>
    <row r="9349">
      <c r="A9349" t="inlineStr">
        <is>
          <t>L0223615</t>
        </is>
      </c>
      <c r="B9349" t="inlineStr">
        <is>
          <t>2026-06-04</t>
        </is>
      </c>
      <c r="C9349" t="inlineStr">
        <is>
          <t>home_use</t>
        </is>
      </c>
      <c r="D9349" t="inlineStr">
        <is>
          <t>IMP00892</t>
        </is>
      </c>
      <c r="E9349" t="inlineStr">
        <is>
          <t>T106240</t>
        </is>
      </c>
      <c r="F9349" s="32" t="n">
        <v>4361714.85</v>
      </c>
      <c r="G9349" s="32" t="n">
        <v>479788.63</v>
      </c>
    </row>
    <row r="9350">
      <c r="A9350" t="inlineStr">
        <is>
          <t>L0223616</t>
        </is>
      </c>
      <c r="B9350" t="inlineStr">
        <is>
          <t>2026-06-04</t>
        </is>
      </c>
      <c r="C9350" t="inlineStr">
        <is>
          <t>home_use</t>
        </is>
      </c>
      <c r="D9350" t="inlineStr">
        <is>
          <t>IMP00892</t>
        </is>
      </c>
      <c r="E9350" t="inlineStr">
        <is>
          <t>T106240</t>
        </is>
      </c>
      <c r="F9350" s="32" t="n">
        <v>574155.3</v>
      </c>
      <c r="G9350" s="32" t="n">
        <v>66027.86</v>
      </c>
    </row>
    <row r="9351">
      <c r="A9351" t="inlineStr">
        <is>
          <t>L0223627</t>
        </is>
      </c>
      <c r="B9351" t="inlineStr">
        <is>
          <t>2026-06-04</t>
        </is>
      </c>
      <c r="C9351" t="inlineStr">
        <is>
          <t>home_use</t>
        </is>
      </c>
      <c r="D9351" t="inlineStr">
        <is>
          <t>IMP00926</t>
        </is>
      </c>
      <c r="E9351" t="inlineStr">
        <is>
          <t>T106477</t>
        </is>
      </c>
      <c r="F9351" s="32" t="n">
        <v>134982.71</v>
      </c>
      <c r="G9351" s="32" t="n">
        <v>14443.15</v>
      </c>
    </row>
    <row r="9352">
      <c r="A9352" t="inlineStr">
        <is>
          <t>L0223628</t>
        </is>
      </c>
      <c r="B9352" t="inlineStr">
        <is>
          <t>2026-06-04</t>
        </is>
      </c>
      <c r="C9352" t="inlineStr">
        <is>
          <t>home_use</t>
        </is>
      </c>
      <c r="D9352" t="inlineStr">
        <is>
          <t>IMP00926</t>
        </is>
      </c>
      <c r="E9352" t="inlineStr">
        <is>
          <t>T106477</t>
        </is>
      </c>
      <c r="F9352" s="32" t="n">
        <v>506207.87</v>
      </c>
      <c r="G9352" s="32" t="n">
        <v>54164.24</v>
      </c>
    </row>
    <row r="9353">
      <c r="A9353" t="inlineStr">
        <is>
          <t>L0223629</t>
        </is>
      </c>
      <c r="B9353" t="inlineStr">
        <is>
          <t>2026-06-04</t>
        </is>
      </c>
      <c r="C9353" t="inlineStr">
        <is>
          <t>home_use</t>
        </is>
      </c>
      <c r="D9353" t="inlineStr">
        <is>
          <t>IMP00926</t>
        </is>
      </c>
      <c r="E9353" t="inlineStr">
        <is>
          <t>T106477</t>
        </is>
      </c>
      <c r="F9353" s="32" t="n">
        <v>9119144.560000001</v>
      </c>
      <c r="G9353" s="32" t="n">
        <v>957510.1800000001</v>
      </c>
    </row>
    <row r="9354">
      <c r="A9354" t="inlineStr">
        <is>
          <t>L0223632</t>
        </is>
      </c>
      <c r="B9354" t="inlineStr">
        <is>
          <t>2026-06-04</t>
        </is>
      </c>
      <c r="C9354" t="inlineStr">
        <is>
          <t>home_use</t>
        </is>
      </c>
      <c r="D9354" t="inlineStr">
        <is>
          <t>IMP00950</t>
        </is>
      </c>
      <c r="F9354" s="32" t="n">
        <v>161480.56</v>
      </c>
      <c r="G9354" s="32" t="n">
        <v>18893.23</v>
      </c>
    </row>
    <row r="9355">
      <c r="A9355" t="inlineStr">
        <is>
          <t>L0223633</t>
        </is>
      </c>
      <c r="B9355" t="inlineStr">
        <is>
          <t>2026-06-04</t>
        </is>
      </c>
      <c r="C9355" t="inlineStr">
        <is>
          <t>home_use</t>
        </is>
      </c>
      <c r="D9355" t="inlineStr">
        <is>
          <t>IMP00950</t>
        </is>
      </c>
      <c r="F9355" s="32" t="n">
        <v>1709752.48</v>
      </c>
      <c r="G9355" s="32" t="n">
        <v>222267.82</v>
      </c>
    </row>
    <row r="9356">
      <c r="A9356" t="inlineStr">
        <is>
          <t>L0223634</t>
        </is>
      </c>
      <c r="B9356" t="inlineStr">
        <is>
          <t>2026-06-04</t>
        </is>
      </c>
      <c r="C9356" t="inlineStr">
        <is>
          <t>home_use</t>
        </is>
      </c>
      <c r="D9356" t="inlineStr">
        <is>
          <t>IMP00950</t>
        </is>
      </c>
      <c r="F9356" s="32" t="n">
        <v>929014.76</v>
      </c>
      <c r="G9356" s="32" t="n">
        <v>120771.92</v>
      </c>
    </row>
    <row r="9357">
      <c r="A9357" t="inlineStr">
        <is>
          <t>L0223636</t>
        </is>
      </c>
      <c r="B9357" t="inlineStr">
        <is>
          <t>2026-06-04</t>
        </is>
      </c>
      <c r="C9357" t="inlineStr">
        <is>
          <t>home_use</t>
        </is>
      </c>
      <c r="D9357" t="inlineStr">
        <is>
          <t>IMP00970</t>
        </is>
      </c>
      <c r="E9357" t="inlineStr">
        <is>
          <t>T806787</t>
        </is>
      </c>
      <c r="F9357" s="32" t="n">
        <v>2309949.45</v>
      </c>
      <c r="G9357" s="32" t="n">
        <v>265644.19</v>
      </c>
    </row>
    <row r="9358">
      <c r="A9358" t="inlineStr">
        <is>
          <t>L0223644</t>
        </is>
      </c>
      <c r="B9358" t="inlineStr">
        <is>
          <t>2026-06-04</t>
        </is>
      </c>
      <c r="C9358" t="inlineStr">
        <is>
          <t>home_use</t>
        </is>
      </c>
      <c r="D9358" t="inlineStr">
        <is>
          <t>IMP01037</t>
        </is>
      </c>
      <c r="E9358" t="inlineStr">
        <is>
          <t>T107258</t>
        </is>
      </c>
      <c r="F9358" s="32" t="n">
        <v>1088646.99</v>
      </c>
      <c r="G9358" s="32" t="n">
        <v>108864.7</v>
      </c>
    </row>
    <row r="9359">
      <c r="A9359" t="inlineStr">
        <is>
          <t>L0223645</t>
        </is>
      </c>
      <c r="B9359" t="inlineStr">
        <is>
          <t>2026-06-04</t>
        </is>
      </c>
      <c r="C9359" t="inlineStr">
        <is>
          <t>home_use</t>
        </is>
      </c>
      <c r="D9359" t="inlineStr">
        <is>
          <t>IMP01037</t>
        </is>
      </c>
      <c r="E9359" t="inlineStr">
        <is>
          <t>T107258</t>
        </is>
      </c>
      <c r="F9359" s="32" t="n">
        <v>3328348</v>
      </c>
      <c r="G9359" s="32" t="n">
        <v>332834.8</v>
      </c>
    </row>
    <row r="9360">
      <c r="A9360" t="inlineStr">
        <is>
          <t>L0223646</t>
        </is>
      </c>
      <c r="B9360" t="inlineStr">
        <is>
          <t>2026-06-04</t>
        </is>
      </c>
      <c r="C9360" t="inlineStr">
        <is>
          <t>home_use</t>
        </is>
      </c>
      <c r="D9360" t="inlineStr">
        <is>
          <t>IMP01037</t>
        </is>
      </c>
      <c r="E9360" t="inlineStr">
        <is>
          <t>T107258</t>
        </is>
      </c>
      <c r="F9360" s="32" t="n">
        <v>1262814.02</v>
      </c>
      <c r="G9360" s="32" t="n">
        <v>126281.4</v>
      </c>
    </row>
    <row r="9361">
      <c r="A9361" t="inlineStr">
        <is>
          <t>L0223647</t>
        </is>
      </c>
      <c r="B9361" t="inlineStr">
        <is>
          <t>2026-06-04</t>
        </is>
      </c>
      <c r="C9361" t="inlineStr">
        <is>
          <t>warehouse_out</t>
        </is>
      </c>
      <c r="D9361" t="inlineStr">
        <is>
          <t>IMP01039</t>
        </is>
      </c>
      <c r="E9361" t="inlineStr">
        <is>
          <t>T107267</t>
        </is>
      </c>
      <c r="F9361" s="32" t="n">
        <v>2533482.12</v>
      </c>
      <c r="G9361" s="32" t="n">
        <v>291350.44</v>
      </c>
    </row>
    <row r="9362">
      <c r="A9362" t="inlineStr">
        <is>
          <t>L0223663</t>
        </is>
      </c>
      <c r="B9362" t="inlineStr">
        <is>
          <t>2026-06-04</t>
        </is>
      </c>
      <c r="C9362" t="inlineStr">
        <is>
          <t>home_use</t>
        </is>
      </c>
      <c r="D9362" t="inlineStr">
        <is>
          <t>IMP01142</t>
        </is>
      </c>
      <c r="E9362" t="inlineStr">
        <is>
          <t>T107992</t>
        </is>
      </c>
      <c r="F9362" s="32" t="n">
        <v>2016614.1</v>
      </c>
      <c r="G9362" s="32" t="n">
        <v>225860.78</v>
      </c>
    </row>
    <row r="9363">
      <c r="A9363" t="inlineStr">
        <is>
          <t>L0223698</t>
        </is>
      </c>
      <c r="B9363" t="inlineStr">
        <is>
          <t>2026-06-04</t>
        </is>
      </c>
      <c r="C9363" t="inlineStr">
        <is>
          <t>home_use</t>
        </is>
      </c>
      <c r="D9363" t="inlineStr">
        <is>
          <t>IMP01310</t>
        </is>
      </c>
      <c r="E9363" t="inlineStr">
        <is>
          <t>T109167</t>
        </is>
      </c>
      <c r="F9363" s="32" t="n">
        <v>602412.9300000001</v>
      </c>
      <c r="G9363" s="32" t="n">
        <v>64458.18</v>
      </c>
    </row>
    <row r="9364">
      <c r="A9364" t="inlineStr">
        <is>
          <t>L0223699</t>
        </is>
      </c>
      <c r="B9364" t="inlineStr">
        <is>
          <t>2026-06-04</t>
        </is>
      </c>
      <c r="C9364" t="inlineStr">
        <is>
          <t>home_use</t>
        </is>
      </c>
      <c r="D9364" t="inlineStr">
        <is>
          <t>IMP01310</t>
        </is>
      </c>
      <c r="E9364" t="inlineStr">
        <is>
          <t>T109167</t>
        </is>
      </c>
      <c r="F9364" s="32" t="n">
        <v>651595.37</v>
      </c>
      <c r="G9364" s="32" t="n">
        <v>65159.54</v>
      </c>
    </row>
    <row r="9365">
      <c r="A9365" t="inlineStr">
        <is>
          <t>L0223701</t>
        </is>
      </c>
      <c r="B9365" t="inlineStr">
        <is>
          <t>2026-06-04</t>
        </is>
      </c>
      <c r="C9365" t="inlineStr">
        <is>
          <t>warehouse_out</t>
        </is>
      </c>
      <c r="D9365" t="inlineStr">
        <is>
          <t>IMP01310</t>
        </is>
      </c>
      <c r="E9365" t="inlineStr">
        <is>
          <t>T109167</t>
        </is>
      </c>
      <c r="F9365" s="32" t="n">
        <v>1349138.04</v>
      </c>
      <c r="G9365" s="32" t="n">
        <v>144357.77</v>
      </c>
    </row>
    <row r="9366">
      <c r="A9366" t="inlineStr">
        <is>
          <t>L0223703</t>
        </is>
      </c>
      <c r="B9366" t="inlineStr">
        <is>
          <t>2026-06-04</t>
        </is>
      </c>
      <c r="C9366" t="inlineStr">
        <is>
          <t>home_use</t>
        </is>
      </c>
      <c r="D9366" t="inlineStr">
        <is>
          <t>IMP01310</t>
        </is>
      </c>
      <c r="E9366" t="inlineStr">
        <is>
          <t>T109167</t>
        </is>
      </c>
      <c r="F9366" s="32" t="n">
        <v>628994.6</v>
      </c>
      <c r="G9366" s="32" t="n">
        <v>67302.42</v>
      </c>
    </row>
    <row r="9367">
      <c r="A9367" t="inlineStr">
        <is>
          <t>L0223704</t>
        </is>
      </c>
      <c r="B9367" t="inlineStr">
        <is>
          <t>2026-06-04</t>
        </is>
      </c>
      <c r="C9367" t="inlineStr">
        <is>
          <t>home_use</t>
        </is>
      </c>
      <c r="D9367" t="inlineStr">
        <is>
          <t>IMP01310</t>
        </is>
      </c>
      <c r="E9367" t="inlineStr">
        <is>
          <t>T109167</t>
        </is>
      </c>
      <c r="F9367" s="32" t="n">
        <v>1888173.7</v>
      </c>
      <c r="G9367" s="32" t="n">
        <v>236021.71</v>
      </c>
    </row>
    <row r="9368">
      <c r="A9368" t="inlineStr">
        <is>
          <t>L0223705</t>
        </is>
      </c>
      <c r="B9368" t="inlineStr">
        <is>
          <t>2026-06-04</t>
        </is>
      </c>
      <c r="C9368" t="inlineStr">
        <is>
          <t>home_use</t>
        </is>
      </c>
      <c r="D9368" t="inlineStr">
        <is>
          <t>IMP01310</t>
        </is>
      </c>
      <c r="E9368" t="inlineStr">
        <is>
          <t>T109167</t>
        </is>
      </c>
      <c r="F9368" s="32" t="n">
        <v>586144.22</v>
      </c>
      <c r="G9368" s="32" t="n">
        <v>62717.43</v>
      </c>
    </row>
    <row r="9369">
      <c r="A9369" t="inlineStr">
        <is>
          <t>L0223706</t>
        </is>
      </c>
      <c r="B9369" t="inlineStr">
        <is>
          <t>2026-06-04</t>
        </is>
      </c>
      <c r="C9369" t="inlineStr">
        <is>
          <t>home_use</t>
        </is>
      </c>
      <c r="D9369" t="inlineStr">
        <is>
          <t>IMP01310</t>
        </is>
      </c>
      <c r="E9369" t="inlineStr">
        <is>
          <t>T109167</t>
        </is>
      </c>
      <c r="F9369" s="32" t="n">
        <v>254378.8</v>
      </c>
      <c r="G9369" s="32" t="n">
        <v>27218.53</v>
      </c>
    </row>
    <row r="9370">
      <c r="A9370" t="inlineStr">
        <is>
          <t>L0223735</t>
        </is>
      </c>
      <c r="B9370" t="inlineStr">
        <is>
          <t>2026-06-04</t>
        </is>
      </c>
      <c r="C9370" t="inlineStr">
        <is>
          <t>home_use</t>
        </is>
      </c>
      <c r="D9370" t="inlineStr">
        <is>
          <t>IMP01464</t>
        </is>
      </c>
      <c r="E9370" t="inlineStr">
        <is>
          <t>T110244</t>
        </is>
      </c>
      <c r="F9370" s="32" t="n">
        <v>515166.72</v>
      </c>
      <c r="G9370" s="32" t="n">
        <v>62850.34</v>
      </c>
    </row>
    <row r="9371">
      <c r="A9371" t="inlineStr">
        <is>
          <t>L0223737</t>
        </is>
      </c>
      <c r="B9371" t="inlineStr">
        <is>
          <t>2026-06-04</t>
        </is>
      </c>
      <c r="C9371" t="inlineStr">
        <is>
          <t>home_use</t>
        </is>
      </c>
      <c r="D9371" t="inlineStr">
        <is>
          <t>IMP01481</t>
        </is>
      </c>
      <c r="F9371" s="32" t="n">
        <v>7106595.8</v>
      </c>
      <c r="G9371" s="32" t="n">
        <v>781725.54</v>
      </c>
    </row>
    <row r="9372">
      <c r="A9372" t="inlineStr">
        <is>
          <t>L0223742</t>
        </is>
      </c>
      <c r="B9372" t="inlineStr">
        <is>
          <t>2026-06-05</t>
        </is>
      </c>
      <c r="C9372" t="inlineStr">
        <is>
          <t>home_use</t>
        </is>
      </c>
      <c r="D9372" t="inlineStr">
        <is>
          <t>IMP00063</t>
        </is>
      </c>
      <c r="E9372" t="inlineStr">
        <is>
          <t>T100440</t>
        </is>
      </c>
      <c r="F9372" s="32" t="n">
        <v>812485.92</v>
      </c>
      <c r="G9372" s="32" t="n">
        <v>93435.88</v>
      </c>
    </row>
    <row r="9373">
      <c r="A9373" t="inlineStr">
        <is>
          <t>L0223743</t>
        </is>
      </c>
      <c r="B9373" t="inlineStr">
        <is>
          <t>2026-06-05</t>
        </is>
      </c>
      <c r="C9373" t="inlineStr">
        <is>
          <t>home_use</t>
        </is>
      </c>
      <c r="D9373" t="inlineStr">
        <is>
          <t>IMP00063</t>
        </is>
      </c>
      <c r="E9373" t="inlineStr">
        <is>
          <t>T100440</t>
        </is>
      </c>
      <c r="F9373" s="32" t="n">
        <v>316638.22</v>
      </c>
      <c r="G9373" s="32" t="n">
        <v>36413.4</v>
      </c>
    </row>
    <row r="9374">
      <c r="A9374" t="inlineStr">
        <is>
          <t>L0223744</t>
        </is>
      </c>
      <c r="B9374" t="inlineStr">
        <is>
          <t>2026-06-05</t>
        </is>
      </c>
      <c r="C9374" t="inlineStr">
        <is>
          <t>home_use</t>
        </is>
      </c>
      <c r="D9374" t="inlineStr">
        <is>
          <t>IMP00063</t>
        </is>
      </c>
      <c r="E9374" t="inlineStr">
        <is>
          <t>T100440</t>
        </is>
      </c>
      <c r="F9374" s="32" t="n">
        <v>3846217.67</v>
      </c>
      <c r="G9374" s="32" t="n">
        <v>500008.3</v>
      </c>
    </row>
    <row r="9375">
      <c r="A9375" t="inlineStr">
        <is>
          <t>L0223745</t>
        </is>
      </c>
      <c r="B9375" t="inlineStr">
        <is>
          <t>2026-06-05</t>
        </is>
      </c>
      <c r="C9375" t="inlineStr">
        <is>
          <t>home_use</t>
        </is>
      </c>
      <c r="D9375" t="inlineStr">
        <is>
          <t>IMP00063</t>
        </is>
      </c>
      <c r="E9375" t="inlineStr">
        <is>
          <t>T100440</t>
        </is>
      </c>
      <c r="F9375" s="32" t="n">
        <v>6902434.14</v>
      </c>
      <c r="G9375" s="32" t="n">
        <v>897316.4399999999</v>
      </c>
    </row>
    <row r="9376">
      <c r="A9376" t="inlineStr">
        <is>
          <t>L0223746</t>
        </is>
      </c>
      <c r="B9376" t="inlineStr">
        <is>
          <t>2026-06-05</t>
        </is>
      </c>
      <c r="C9376" t="inlineStr">
        <is>
          <t>home_use</t>
        </is>
      </c>
      <c r="D9376" t="inlineStr">
        <is>
          <t>IMP00063</t>
        </is>
      </c>
      <c r="E9376" t="inlineStr">
        <is>
          <t>T100440</t>
        </is>
      </c>
      <c r="F9376" s="32" t="n">
        <v>1260300.98</v>
      </c>
      <c r="G9376" s="32" t="n">
        <v>134852.2</v>
      </c>
    </row>
    <row r="9377">
      <c r="A9377" t="inlineStr">
        <is>
          <t>L0223747</t>
        </is>
      </c>
      <c r="B9377" t="inlineStr">
        <is>
          <t>2026-06-05</t>
        </is>
      </c>
      <c r="C9377" t="inlineStr">
        <is>
          <t>home_use</t>
        </is>
      </c>
      <c r="D9377" t="inlineStr">
        <is>
          <t>IMP00063</t>
        </is>
      </c>
      <c r="E9377" t="inlineStr">
        <is>
          <t>T100440</t>
        </is>
      </c>
      <c r="F9377" s="32" t="n">
        <v>1305586.71</v>
      </c>
      <c r="G9377" s="32" t="n">
        <v>150142.47</v>
      </c>
    </row>
    <row r="9378">
      <c r="A9378" t="inlineStr">
        <is>
          <t>L0223748</t>
        </is>
      </c>
      <c r="B9378" t="inlineStr">
        <is>
          <t>2026-06-05</t>
        </is>
      </c>
      <c r="C9378" t="inlineStr">
        <is>
          <t>home_use</t>
        </is>
      </c>
      <c r="D9378" t="inlineStr">
        <is>
          <t>IMP00063</t>
        </is>
      </c>
      <c r="E9378" t="inlineStr">
        <is>
          <t>T100440</t>
        </is>
      </c>
      <c r="F9378" s="32" t="n">
        <v>409619.77</v>
      </c>
      <c r="G9378" s="32" t="n">
        <v>43829.32</v>
      </c>
    </row>
    <row r="9379">
      <c r="A9379" t="inlineStr">
        <is>
          <t>L0223749</t>
        </is>
      </c>
      <c r="B9379" t="inlineStr">
        <is>
          <t>2026-06-05</t>
        </is>
      </c>
      <c r="C9379" t="inlineStr">
        <is>
          <t>home_use</t>
        </is>
      </c>
      <c r="D9379" t="inlineStr">
        <is>
          <t>IMP00063</t>
        </is>
      </c>
      <c r="E9379" t="inlineStr">
        <is>
          <t>T100440</t>
        </is>
      </c>
      <c r="F9379" s="32" t="n">
        <v>537245.4399999999</v>
      </c>
      <c r="G9379" s="32" t="n">
        <v>61783.23</v>
      </c>
    </row>
    <row r="9380">
      <c r="A9380" t="inlineStr">
        <is>
          <t>L0223750</t>
        </is>
      </c>
      <c r="B9380" t="inlineStr">
        <is>
          <t>2026-06-05</t>
        </is>
      </c>
      <c r="C9380" t="inlineStr">
        <is>
          <t>home_use</t>
        </is>
      </c>
      <c r="D9380" t="inlineStr">
        <is>
          <t>IMP00063</t>
        </is>
      </c>
      <c r="E9380" t="inlineStr">
        <is>
          <t>T100440</t>
        </is>
      </c>
      <c r="F9380" s="32" t="n">
        <v>1995259.51</v>
      </c>
      <c r="G9380" s="32" t="n">
        <v>259383.74</v>
      </c>
    </row>
    <row r="9381">
      <c r="A9381" t="inlineStr">
        <is>
          <t>L0223751</t>
        </is>
      </c>
      <c r="B9381" t="inlineStr">
        <is>
          <t>2026-06-05</t>
        </is>
      </c>
      <c r="C9381" t="inlineStr">
        <is>
          <t>home_use</t>
        </is>
      </c>
      <c r="D9381" t="inlineStr">
        <is>
          <t>IMP00063</t>
        </is>
      </c>
      <c r="E9381" t="inlineStr">
        <is>
          <t>T100440</t>
        </is>
      </c>
      <c r="F9381" s="32" t="n">
        <v>1843258.38</v>
      </c>
      <c r="G9381" s="32" t="n">
        <v>211974.71</v>
      </c>
    </row>
    <row r="9382">
      <c r="A9382" t="inlineStr">
        <is>
          <t>L0223752</t>
        </is>
      </c>
      <c r="B9382" t="inlineStr">
        <is>
          <t>2026-06-05</t>
        </is>
      </c>
      <c r="C9382" t="inlineStr">
        <is>
          <t>home_use</t>
        </is>
      </c>
      <c r="D9382" t="inlineStr">
        <is>
          <t>IMP00063</t>
        </is>
      </c>
      <c r="E9382" t="inlineStr">
        <is>
          <t>T100440</t>
        </is>
      </c>
      <c r="F9382" s="32" t="n">
        <v>2689884.4</v>
      </c>
      <c r="G9382" s="32" t="n">
        <v>301267.05</v>
      </c>
    </row>
    <row r="9383">
      <c r="A9383" t="inlineStr">
        <is>
          <t>L0223753</t>
        </is>
      </c>
      <c r="B9383" t="inlineStr">
        <is>
          <t>2026-06-05</t>
        </is>
      </c>
      <c r="C9383" t="inlineStr">
        <is>
          <t>home_use</t>
        </is>
      </c>
      <c r="D9383" t="inlineStr">
        <is>
          <t>IMP00067</t>
        </is>
      </c>
      <c r="E9383" t="inlineStr">
        <is>
          <t>T100466</t>
        </is>
      </c>
      <c r="F9383" s="32" t="n">
        <v>255878.52</v>
      </c>
      <c r="G9383" s="32" t="n">
        <v>26867.24</v>
      </c>
    </row>
    <row r="9384">
      <c r="A9384" t="inlineStr">
        <is>
          <t>L0223769</t>
        </is>
      </c>
      <c r="B9384" t="inlineStr">
        <is>
          <t>2026-06-05</t>
        </is>
      </c>
      <c r="C9384" t="inlineStr">
        <is>
          <t>home_use</t>
        </is>
      </c>
      <c r="D9384" t="inlineStr">
        <is>
          <t>IMP00156</t>
        </is>
      </c>
      <c r="F9384" s="32" t="n">
        <v>669400.8</v>
      </c>
      <c r="G9384" s="32" t="n">
        <v>87022.10000000001</v>
      </c>
    </row>
    <row r="9385">
      <c r="A9385" t="inlineStr">
        <is>
          <t>L0223770</t>
        </is>
      </c>
      <c r="B9385" t="inlineStr">
        <is>
          <t>2026-06-05</t>
        </is>
      </c>
      <c r="C9385" t="inlineStr">
        <is>
          <t>warehouse_out</t>
        </is>
      </c>
      <c r="D9385" t="inlineStr">
        <is>
          <t>IMP00156</t>
        </is>
      </c>
      <c r="F9385" s="32" t="n">
        <v>2442321.17</v>
      </c>
      <c r="G9385" s="32" t="n">
        <v>317501.75</v>
      </c>
    </row>
    <row r="9386">
      <c r="A9386" t="inlineStr">
        <is>
          <t>L0223782</t>
        </is>
      </c>
      <c r="B9386" t="inlineStr">
        <is>
          <t>2026-06-05</t>
        </is>
      </c>
      <c r="C9386" t="inlineStr">
        <is>
          <t>warehouse_out</t>
        </is>
      </c>
      <c r="D9386" t="inlineStr">
        <is>
          <t>IMP00306</t>
        </is>
      </c>
      <c r="E9386" t="inlineStr">
        <is>
          <t>T102141</t>
        </is>
      </c>
      <c r="F9386" s="32" t="n">
        <v>281585.35</v>
      </c>
      <c r="G9386" s="32" t="n">
        <v>35198.17</v>
      </c>
    </row>
    <row r="9387">
      <c r="A9387" t="inlineStr">
        <is>
          <t>L0223784</t>
        </is>
      </c>
      <c r="B9387" t="inlineStr">
        <is>
          <t>2026-06-05</t>
        </is>
      </c>
      <c r="C9387" t="inlineStr">
        <is>
          <t>home_use</t>
        </is>
      </c>
      <c r="D9387" t="inlineStr">
        <is>
          <t>IMP00306</t>
        </is>
      </c>
      <c r="E9387" t="inlineStr">
        <is>
          <t>T102141</t>
        </is>
      </c>
      <c r="F9387" s="32" t="n">
        <v>490226.34</v>
      </c>
      <c r="G9387" s="32" t="n">
        <v>51473.77</v>
      </c>
    </row>
    <row r="9388">
      <c r="A9388" t="inlineStr">
        <is>
          <t>L0223824</t>
        </is>
      </c>
      <c r="B9388" t="inlineStr">
        <is>
          <t>2026-06-05</t>
        </is>
      </c>
      <c r="C9388" t="inlineStr">
        <is>
          <t>home_use</t>
        </is>
      </c>
      <c r="D9388" t="inlineStr">
        <is>
          <t>IMP00519</t>
        </is>
      </c>
      <c r="E9388" t="inlineStr">
        <is>
          <t>T103629</t>
        </is>
      </c>
      <c r="F9388" s="32" t="n">
        <v>1963988.9</v>
      </c>
      <c r="G9388" s="32" t="n">
        <v>206218.83</v>
      </c>
    </row>
    <row r="9389">
      <c r="A9389" t="inlineStr">
        <is>
          <t>L0223851</t>
        </is>
      </c>
      <c r="B9389" t="inlineStr">
        <is>
          <t>2026-06-05</t>
        </is>
      </c>
      <c r="C9389" t="inlineStr">
        <is>
          <t>home_use</t>
        </is>
      </c>
      <c r="D9389" t="inlineStr">
        <is>
          <t>IMP00643</t>
        </is>
      </c>
      <c r="E9389" t="inlineStr">
        <is>
          <t>T104498</t>
        </is>
      </c>
      <c r="F9389" s="32" t="n">
        <v>572691.41</v>
      </c>
      <c r="G9389" s="32" t="n">
        <v>57269.14</v>
      </c>
    </row>
    <row r="9390">
      <c r="A9390" t="inlineStr">
        <is>
          <t>L0223853</t>
        </is>
      </c>
      <c r="B9390" t="inlineStr">
        <is>
          <t>2026-06-05</t>
        </is>
      </c>
      <c r="C9390" t="inlineStr">
        <is>
          <t>home_use</t>
        </is>
      </c>
      <c r="D9390" t="inlineStr">
        <is>
          <t>IMP00643</t>
        </is>
      </c>
      <c r="E9390" t="inlineStr">
        <is>
          <t>T104498</t>
        </is>
      </c>
      <c r="F9390" s="32" t="n">
        <v>797219.53</v>
      </c>
      <c r="G9390" s="32" t="n">
        <v>79721.95</v>
      </c>
    </row>
    <row r="9391">
      <c r="A9391" t="inlineStr">
        <is>
          <t>L0223854</t>
        </is>
      </c>
      <c r="B9391" t="inlineStr">
        <is>
          <t>2026-06-05</t>
        </is>
      </c>
      <c r="C9391" t="inlineStr">
        <is>
          <t>home_use</t>
        </is>
      </c>
      <c r="D9391" t="inlineStr">
        <is>
          <t>IMP00643</t>
        </is>
      </c>
      <c r="E9391" t="inlineStr">
        <is>
          <t>T104498</t>
        </is>
      </c>
      <c r="F9391" s="32" t="n">
        <v>785916.24</v>
      </c>
      <c r="G9391" s="32" t="n">
        <v>78591.62</v>
      </c>
    </row>
    <row r="9392">
      <c r="A9392" t="inlineStr">
        <is>
          <t>L0223855</t>
        </is>
      </c>
      <c r="B9392" t="inlineStr">
        <is>
          <t>2026-06-05</t>
        </is>
      </c>
      <c r="C9392" t="inlineStr">
        <is>
          <t>home_use</t>
        </is>
      </c>
      <c r="D9392" t="inlineStr">
        <is>
          <t>IMP00643</t>
        </is>
      </c>
      <c r="E9392" t="inlineStr">
        <is>
          <t>T104498</t>
        </is>
      </c>
      <c r="F9392" s="32" t="n">
        <v>1022335.83</v>
      </c>
      <c r="G9392" s="32" t="n">
        <v>102233.58</v>
      </c>
    </row>
    <row r="9393">
      <c r="A9393" t="inlineStr">
        <is>
          <t>L0223856</t>
        </is>
      </c>
      <c r="B9393" t="inlineStr">
        <is>
          <t>2026-06-05</t>
        </is>
      </c>
      <c r="C9393" t="inlineStr">
        <is>
          <t>home_use</t>
        </is>
      </c>
      <c r="D9393" t="inlineStr">
        <is>
          <t>IMP00643</t>
        </is>
      </c>
      <c r="E9393" t="inlineStr">
        <is>
          <t>T104498</t>
        </is>
      </c>
      <c r="F9393" s="32" t="n">
        <v>1655124.37</v>
      </c>
      <c r="G9393" s="32" t="n">
        <v>165512.44</v>
      </c>
    </row>
    <row r="9394">
      <c r="A9394" t="inlineStr">
        <is>
          <t>L0223857</t>
        </is>
      </c>
      <c r="B9394" t="inlineStr">
        <is>
          <t>2026-06-05</t>
        </is>
      </c>
      <c r="C9394" t="inlineStr">
        <is>
          <t>home_use</t>
        </is>
      </c>
      <c r="D9394" t="inlineStr">
        <is>
          <t>IMP00643</t>
        </is>
      </c>
      <c r="E9394" t="inlineStr">
        <is>
          <t>T104498</t>
        </is>
      </c>
      <c r="F9394" s="32" t="n">
        <v>800583.24</v>
      </c>
      <c r="G9394" s="32" t="n">
        <v>80058.32000000001</v>
      </c>
    </row>
    <row r="9395">
      <c r="A9395" t="inlineStr">
        <is>
          <t>L0223882</t>
        </is>
      </c>
      <c r="B9395" t="inlineStr">
        <is>
          <t>2026-06-05</t>
        </is>
      </c>
      <c r="C9395" t="inlineStr">
        <is>
          <t>transit</t>
        </is>
      </c>
      <c r="D9395" t="inlineStr">
        <is>
          <t>IMP00753</t>
        </is>
      </c>
      <c r="E9395" t="inlineStr">
        <is>
          <t>T105264</t>
        </is>
      </c>
      <c r="F9395" s="32" t="n">
        <v>248225.73</v>
      </c>
      <c r="G9395" s="32" t="n">
        <v>0</v>
      </c>
    </row>
    <row r="9396">
      <c r="A9396" t="inlineStr">
        <is>
          <t>L0223908</t>
        </is>
      </c>
      <c r="B9396" t="inlineStr">
        <is>
          <t>2026-06-05</t>
        </is>
      </c>
      <c r="C9396" t="inlineStr">
        <is>
          <t>home_use</t>
        </is>
      </c>
      <c r="D9396" t="inlineStr">
        <is>
          <t>IMP00892</t>
        </is>
      </c>
      <c r="E9396" t="inlineStr">
        <is>
          <t>T106240</t>
        </is>
      </c>
      <c r="F9396" s="32" t="n">
        <v>1323893.75</v>
      </c>
      <c r="G9396" s="32" t="n">
        <v>139008.84</v>
      </c>
    </row>
    <row r="9397">
      <c r="A9397" t="inlineStr">
        <is>
          <t>L0223909</t>
        </is>
      </c>
      <c r="B9397" t="inlineStr">
        <is>
          <t>2026-06-05</t>
        </is>
      </c>
      <c r="C9397" t="inlineStr">
        <is>
          <t>warehouse_out</t>
        </is>
      </c>
      <c r="D9397" t="inlineStr">
        <is>
          <t>IMP00892</t>
        </is>
      </c>
      <c r="E9397" t="inlineStr">
        <is>
          <t>T106240</t>
        </is>
      </c>
      <c r="F9397" s="32" t="n">
        <v>1000749.9</v>
      </c>
      <c r="G9397" s="32" t="n">
        <v>130097.49</v>
      </c>
    </row>
    <row r="9398">
      <c r="A9398" t="inlineStr">
        <is>
          <t>L0223923</t>
        </is>
      </c>
      <c r="B9398" t="inlineStr">
        <is>
          <t>2026-06-05</t>
        </is>
      </c>
      <c r="C9398" t="inlineStr">
        <is>
          <t>home_use</t>
        </is>
      </c>
      <c r="D9398" t="inlineStr">
        <is>
          <t>IMP00926</t>
        </is>
      </c>
      <c r="E9398" t="inlineStr">
        <is>
          <t>T106477</t>
        </is>
      </c>
      <c r="F9398" s="32" t="n">
        <v>10610685.16</v>
      </c>
      <c r="G9398" s="32" t="n">
        <v>1061068.52</v>
      </c>
    </row>
    <row r="9399">
      <c r="A9399" t="inlineStr">
        <is>
          <t>L0223929</t>
        </is>
      </c>
      <c r="B9399" t="inlineStr">
        <is>
          <t>2026-06-05</t>
        </is>
      </c>
      <c r="C9399" t="inlineStr">
        <is>
          <t>home_use</t>
        </is>
      </c>
      <c r="D9399" t="inlineStr">
        <is>
          <t>IMP00950</t>
        </is>
      </c>
      <c r="F9399" s="32" t="n">
        <v>771151.61</v>
      </c>
      <c r="G9399" s="32" t="n">
        <v>96393.95</v>
      </c>
    </row>
    <row r="9400">
      <c r="A9400" t="inlineStr">
        <is>
          <t>L0223949</t>
        </is>
      </c>
      <c r="B9400" t="inlineStr">
        <is>
          <t>2026-06-05</t>
        </is>
      </c>
      <c r="C9400" t="inlineStr">
        <is>
          <t>home_use</t>
        </is>
      </c>
      <c r="D9400" t="inlineStr">
        <is>
          <t>IMP01037</t>
        </is>
      </c>
      <c r="E9400" t="inlineStr">
        <is>
          <t>T107258</t>
        </is>
      </c>
      <c r="F9400" s="32" t="n">
        <v>2933336.98</v>
      </c>
      <c r="G9400" s="32" t="n">
        <v>293333.7</v>
      </c>
    </row>
    <row r="9401">
      <c r="A9401" t="inlineStr">
        <is>
          <t>L0223950</t>
        </is>
      </c>
      <c r="B9401" t="inlineStr">
        <is>
          <t>2026-06-05</t>
        </is>
      </c>
      <c r="C9401" t="inlineStr">
        <is>
          <t>home_use</t>
        </is>
      </c>
      <c r="D9401" t="inlineStr">
        <is>
          <t>IMP01037</t>
        </is>
      </c>
      <c r="E9401" t="inlineStr">
        <is>
          <t>T107258</t>
        </is>
      </c>
      <c r="F9401" s="32" t="n">
        <v>2862331.89</v>
      </c>
      <c r="G9401" s="32" t="n">
        <v>286233.19</v>
      </c>
    </row>
    <row r="9402">
      <c r="A9402" t="inlineStr">
        <is>
          <t>L0223964</t>
        </is>
      </c>
      <c r="B9402" t="inlineStr">
        <is>
          <t>2026-06-05</t>
        </is>
      </c>
      <c r="C9402" t="inlineStr">
        <is>
          <t>home_use</t>
        </is>
      </c>
      <c r="D9402" t="inlineStr">
        <is>
          <t>IMP01142</t>
        </is>
      </c>
      <c r="E9402" t="inlineStr">
        <is>
          <t>T107992</t>
        </is>
      </c>
      <c r="F9402" s="32" t="n">
        <v>1146279.71</v>
      </c>
      <c r="G9402" s="32" t="n">
        <v>128383.33</v>
      </c>
    </row>
    <row r="9403">
      <c r="A9403" t="inlineStr">
        <is>
          <t>L0223966</t>
        </is>
      </c>
      <c r="B9403" t="inlineStr">
        <is>
          <t>2026-06-05</t>
        </is>
      </c>
      <c r="C9403" t="inlineStr">
        <is>
          <t>home_use</t>
        </is>
      </c>
      <c r="D9403" t="inlineStr">
        <is>
          <t>IMP01142</t>
        </is>
      </c>
      <c r="E9403" t="inlineStr">
        <is>
          <t>T107992</t>
        </is>
      </c>
      <c r="F9403" s="32" t="n">
        <v>11504380.07</v>
      </c>
      <c r="G9403" s="32" t="n">
        <v>1207959.91</v>
      </c>
    </row>
    <row r="9404">
      <c r="A9404" t="inlineStr">
        <is>
          <t>L0223967</t>
        </is>
      </c>
      <c r="B9404" t="inlineStr">
        <is>
          <t>2026-06-05</t>
        </is>
      </c>
      <c r="C9404" t="inlineStr">
        <is>
          <t>home_use</t>
        </is>
      </c>
      <c r="D9404" t="inlineStr">
        <is>
          <t>IMP01142</t>
        </is>
      </c>
      <c r="E9404" t="inlineStr">
        <is>
          <t>T107992</t>
        </is>
      </c>
      <c r="F9404" s="32" t="n">
        <v>973724.61</v>
      </c>
      <c r="G9404" s="32" t="n">
        <v>109057.16</v>
      </c>
    </row>
    <row r="9405">
      <c r="A9405" t="inlineStr">
        <is>
          <t>L0223968</t>
        </is>
      </c>
      <c r="B9405" t="inlineStr">
        <is>
          <t>2026-06-05</t>
        </is>
      </c>
      <c r="C9405" t="inlineStr">
        <is>
          <t>home_use</t>
        </is>
      </c>
      <c r="D9405" t="inlineStr">
        <is>
          <t>IMP01142</t>
        </is>
      </c>
      <c r="E9405" t="inlineStr">
        <is>
          <t>T107992</t>
        </is>
      </c>
      <c r="F9405" s="32" t="n">
        <v>17466163.66</v>
      </c>
      <c r="G9405" s="32" t="n">
        <v>1833947.18</v>
      </c>
    </row>
    <row r="9406">
      <c r="A9406" t="inlineStr">
        <is>
          <t>L0224001</t>
        </is>
      </c>
      <c r="B9406" t="inlineStr">
        <is>
          <t>2026-06-05</t>
        </is>
      </c>
      <c r="C9406" t="inlineStr">
        <is>
          <t>home_use</t>
        </is>
      </c>
      <c r="D9406" t="inlineStr">
        <is>
          <t>IMP01310</t>
        </is>
      </c>
      <c r="E9406" t="inlineStr">
        <is>
          <t>T109167</t>
        </is>
      </c>
      <c r="F9406" s="32" t="n">
        <v>1596286.67</v>
      </c>
      <c r="G9406" s="32" t="n">
        <v>199535.83</v>
      </c>
    </row>
    <row r="9407">
      <c r="A9407" t="inlineStr">
        <is>
          <t>L0224002</t>
        </is>
      </c>
      <c r="B9407" t="inlineStr">
        <is>
          <t>2026-06-05</t>
        </is>
      </c>
      <c r="C9407" t="inlineStr">
        <is>
          <t>home_use</t>
        </is>
      </c>
      <c r="D9407" t="inlineStr">
        <is>
          <t>IMP01310</t>
        </is>
      </c>
      <c r="E9407" t="inlineStr">
        <is>
          <t>T109167</t>
        </is>
      </c>
      <c r="F9407" s="32" t="n">
        <v>1944341.9</v>
      </c>
      <c r="G9407" s="32" t="n">
        <v>208044.58</v>
      </c>
    </row>
    <row r="9408">
      <c r="A9408" t="inlineStr">
        <is>
          <t>L0224003</t>
        </is>
      </c>
      <c r="B9408" t="inlineStr">
        <is>
          <t>2026-06-05</t>
        </is>
      </c>
      <c r="C9408" t="inlineStr">
        <is>
          <t>warehouse_out</t>
        </is>
      </c>
      <c r="D9408" t="inlineStr">
        <is>
          <t>IMP01310</t>
        </is>
      </c>
      <c r="E9408" t="inlineStr">
        <is>
          <t>T109167</t>
        </is>
      </c>
      <c r="F9408" s="32" t="n">
        <v>689228.4399999999</v>
      </c>
      <c r="G9408" s="32" t="n">
        <v>79261.27</v>
      </c>
    </row>
    <row r="9409">
      <c r="A9409" t="inlineStr">
        <is>
          <t>L0224004</t>
        </is>
      </c>
      <c r="B9409" t="inlineStr">
        <is>
          <t>2026-06-05</t>
        </is>
      </c>
      <c r="C9409" t="inlineStr">
        <is>
          <t>home_use</t>
        </is>
      </c>
      <c r="D9409" t="inlineStr">
        <is>
          <t>IMP01310</t>
        </is>
      </c>
      <c r="E9409" t="inlineStr">
        <is>
          <t>T109167</t>
        </is>
      </c>
      <c r="F9409" s="32" t="n">
        <v>115310.65</v>
      </c>
      <c r="G9409" s="32" t="n">
        <v>12338.24</v>
      </c>
    </row>
    <row r="9410">
      <c r="A9410" t="inlineStr">
        <is>
          <t>L0224006</t>
        </is>
      </c>
      <c r="B9410" t="inlineStr">
        <is>
          <t>2026-06-05</t>
        </is>
      </c>
      <c r="C9410" t="inlineStr">
        <is>
          <t>home_use</t>
        </is>
      </c>
      <c r="D9410" t="inlineStr">
        <is>
          <t>IMP01310</t>
        </is>
      </c>
      <c r="E9410" t="inlineStr">
        <is>
          <t>T109167</t>
        </is>
      </c>
      <c r="F9410" s="32" t="n">
        <v>326373.83</v>
      </c>
      <c r="G9410" s="32" t="n">
        <v>34922</v>
      </c>
    </row>
    <row r="9411">
      <c r="A9411" t="inlineStr">
        <is>
          <t>L0224007</t>
        </is>
      </c>
      <c r="B9411" t="inlineStr">
        <is>
          <t>2026-06-05</t>
        </is>
      </c>
      <c r="C9411" t="inlineStr">
        <is>
          <t>home_use</t>
        </is>
      </c>
      <c r="D9411" t="inlineStr">
        <is>
          <t>IMP01310</t>
        </is>
      </c>
      <c r="E9411" t="inlineStr">
        <is>
          <t>T109167</t>
        </is>
      </c>
      <c r="F9411" s="32" t="n">
        <v>1834545.29</v>
      </c>
      <c r="G9411" s="32" t="n">
        <v>229318.16</v>
      </c>
    </row>
    <row r="9412">
      <c r="A9412" t="inlineStr">
        <is>
          <t>L0224008</t>
        </is>
      </c>
      <c r="B9412" t="inlineStr">
        <is>
          <t>2026-06-05</t>
        </is>
      </c>
      <c r="C9412" t="inlineStr">
        <is>
          <t>home_use</t>
        </is>
      </c>
      <c r="D9412" t="inlineStr">
        <is>
          <t>IMP01310</t>
        </is>
      </c>
      <c r="E9412" t="inlineStr">
        <is>
          <t>T109167</t>
        </is>
      </c>
      <c r="F9412" s="32" t="n">
        <v>1158991.73</v>
      </c>
      <c r="G9412" s="32" t="n">
        <v>115899.17</v>
      </c>
    </row>
    <row r="9413">
      <c r="A9413" t="inlineStr">
        <is>
          <t>L0224014</t>
        </is>
      </c>
      <c r="B9413" t="inlineStr">
        <is>
          <t>2026-06-05</t>
        </is>
      </c>
      <c r="C9413" t="inlineStr">
        <is>
          <t>home_use</t>
        </is>
      </c>
      <c r="D9413" t="inlineStr">
        <is>
          <t>IMP01315</t>
        </is>
      </c>
      <c r="E9413" t="inlineStr">
        <is>
          <t>T109203</t>
        </is>
      </c>
      <c r="F9413" s="32" t="n">
        <v>1192179.27</v>
      </c>
      <c r="G9413" s="32" t="n">
        <v>143061.51</v>
      </c>
    </row>
    <row r="9414">
      <c r="A9414" t="inlineStr">
        <is>
          <t>L0224044</t>
        </is>
      </c>
      <c r="B9414" t="inlineStr">
        <is>
          <t>2026-06-06</t>
        </is>
      </c>
      <c r="C9414" t="inlineStr">
        <is>
          <t>home_use</t>
        </is>
      </c>
      <c r="D9414" t="inlineStr">
        <is>
          <t>IMP00063</t>
        </is>
      </c>
      <c r="E9414" t="inlineStr">
        <is>
          <t>T100440</t>
        </is>
      </c>
      <c r="F9414" s="32" t="n">
        <v>1988210.2</v>
      </c>
      <c r="G9414" s="32" t="n">
        <v>212738.49</v>
      </c>
    </row>
    <row r="9415">
      <c r="A9415" t="inlineStr">
        <is>
          <t>L0224045</t>
        </is>
      </c>
      <c r="B9415" t="inlineStr">
        <is>
          <t>2026-06-06</t>
        </is>
      </c>
      <c r="C9415" t="inlineStr">
        <is>
          <t>home_use</t>
        </is>
      </c>
      <c r="D9415" t="inlineStr">
        <is>
          <t>IMP00063</t>
        </is>
      </c>
      <c r="E9415" t="inlineStr">
        <is>
          <t>T100440</t>
        </is>
      </c>
      <c r="F9415" s="32" t="n">
        <v>968821.4</v>
      </c>
      <c r="G9415" s="32" t="n">
        <v>108508</v>
      </c>
    </row>
    <row r="9416">
      <c r="A9416" t="inlineStr">
        <is>
          <t>L0224046</t>
        </is>
      </c>
      <c r="B9416" t="inlineStr">
        <is>
          <t>2026-06-06</t>
        </is>
      </c>
      <c r="C9416" t="inlineStr">
        <is>
          <t>home_use</t>
        </is>
      </c>
      <c r="D9416" t="inlineStr">
        <is>
          <t>IMP00063</t>
        </is>
      </c>
      <c r="E9416" t="inlineStr">
        <is>
          <t>T100440</t>
        </is>
      </c>
      <c r="F9416" s="32" t="n">
        <v>626482.25</v>
      </c>
      <c r="G9416" s="32" t="n">
        <v>70166.00999999999</v>
      </c>
    </row>
    <row r="9417">
      <c r="A9417" t="inlineStr">
        <is>
          <t>L0224047</t>
        </is>
      </c>
      <c r="B9417" t="inlineStr">
        <is>
          <t>2026-06-06</t>
        </is>
      </c>
      <c r="C9417" t="inlineStr">
        <is>
          <t>home_use</t>
        </is>
      </c>
      <c r="D9417" t="inlineStr">
        <is>
          <t>IMP00063</t>
        </is>
      </c>
      <c r="E9417" t="inlineStr">
        <is>
          <t>T100440</t>
        </is>
      </c>
      <c r="F9417" s="32" t="n">
        <v>5882127.57</v>
      </c>
      <c r="G9417" s="32" t="n">
        <v>764676.58</v>
      </c>
    </row>
    <row r="9418">
      <c r="A9418" t="inlineStr">
        <is>
          <t>L0224048</t>
        </is>
      </c>
      <c r="B9418" t="inlineStr">
        <is>
          <t>2026-06-06</t>
        </is>
      </c>
      <c r="C9418" t="inlineStr">
        <is>
          <t>home_use</t>
        </is>
      </c>
      <c r="D9418" t="inlineStr">
        <is>
          <t>IMP00063</t>
        </is>
      </c>
      <c r="E9418" t="inlineStr">
        <is>
          <t>T100440</t>
        </is>
      </c>
      <c r="F9418" s="32" t="n">
        <v>4312866.05</v>
      </c>
      <c r="G9418" s="32" t="n">
        <v>439912.34</v>
      </c>
    </row>
    <row r="9419">
      <c r="A9419" t="inlineStr">
        <is>
          <t>L0224049</t>
        </is>
      </c>
      <c r="B9419" t="inlineStr">
        <is>
          <t>2026-06-06</t>
        </is>
      </c>
      <c r="C9419" t="inlineStr">
        <is>
          <t>home_use</t>
        </is>
      </c>
      <c r="D9419" t="inlineStr">
        <is>
          <t>IMP00063</t>
        </is>
      </c>
      <c r="E9419" t="inlineStr">
        <is>
          <t>T100440</t>
        </is>
      </c>
      <c r="F9419" s="32" t="n">
        <v>861804.41</v>
      </c>
      <c r="G9419" s="32" t="n">
        <v>96522.09</v>
      </c>
    </row>
    <row r="9420">
      <c r="A9420" t="inlineStr">
        <is>
          <t>L0224050</t>
        </is>
      </c>
      <c r="B9420" t="inlineStr">
        <is>
          <t>2026-06-06</t>
        </is>
      </c>
      <c r="C9420" t="inlineStr">
        <is>
          <t>home_use</t>
        </is>
      </c>
      <c r="D9420" t="inlineStr">
        <is>
          <t>IMP00063</t>
        </is>
      </c>
      <c r="E9420" t="inlineStr">
        <is>
          <t>T100440</t>
        </is>
      </c>
      <c r="F9420" s="32" t="n">
        <v>5187029.14</v>
      </c>
      <c r="G9420" s="32" t="n">
        <v>674313.79</v>
      </c>
    </row>
    <row r="9421">
      <c r="A9421" t="inlineStr">
        <is>
          <t>L0224051</t>
        </is>
      </c>
      <c r="B9421" t="inlineStr">
        <is>
          <t>2026-06-06</t>
        </is>
      </c>
      <c r="C9421" t="inlineStr">
        <is>
          <t>home_use</t>
        </is>
      </c>
      <c r="D9421" t="inlineStr">
        <is>
          <t>IMP00063</t>
        </is>
      </c>
      <c r="E9421" t="inlineStr">
        <is>
          <t>T100440</t>
        </is>
      </c>
      <c r="F9421" s="32" t="n">
        <v>435158.09</v>
      </c>
      <c r="G9421" s="32" t="n">
        <v>50043.18</v>
      </c>
    </row>
    <row r="9422">
      <c r="A9422" t="inlineStr">
        <is>
          <t>L0224056</t>
        </is>
      </c>
      <c r="B9422" t="inlineStr">
        <is>
          <t>2026-06-06</t>
        </is>
      </c>
      <c r="C9422" t="inlineStr">
        <is>
          <t>temporary_admission</t>
        </is>
      </c>
      <c r="D9422" t="inlineStr">
        <is>
          <t>IMP00105</t>
        </is>
      </c>
      <c r="E9422" t="inlineStr">
        <is>
          <t>T100729</t>
        </is>
      </c>
      <c r="F9422" s="32" t="n">
        <v>1809405.97</v>
      </c>
      <c r="G9422" s="32" t="n">
        <v>0</v>
      </c>
    </row>
    <row r="9423">
      <c r="A9423" t="inlineStr">
        <is>
          <t>L0224062</t>
        </is>
      </c>
      <c r="B9423" t="inlineStr">
        <is>
          <t>2026-06-06</t>
        </is>
      </c>
      <c r="C9423" t="inlineStr">
        <is>
          <t>home_use</t>
        </is>
      </c>
      <c r="D9423" t="inlineStr">
        <is>
          <t>IMP00133</t>
        </is>
      </c>
      <c r="E9423" t="inlineStr">
        <is>
          <t>T100033</t>
        </is>
      </c>
      <c r="F9423" s="32" t="n">
        <v>1499923.43</v>
      </c>
      <c r="G9423" s="32" t="n">
        <v>175491.04</v>
      </c>
    </row>
    <row r="9424">
      <c r="A9424" t="inlineStr">
        <is>
          <t>L0224065</t>
        </is>
      </c>
      <c r="B9424" t="inlineStr">
        <is>
          <t>2026-06-06</t>
        </is>
      </c>
      <c r="C9424" t="inlineStr">
        <is>
          <t>home_use</t>
        </is>
      </c>
      <c r="D9424" t="inlineStr">
        <is>
          <t>IMP00147</t>
        </is>
      </c>
      <c r="F9424" s="32" t="n">
        <v>1094832.71</v>
      </c>
      <c r="G9424" s="32" t="n">
        <v>109483.27</v>
      </c>
    </row>
    <row r="9425">
      <c r="A9425" t="inlineStr">
        <is>
          <t>L0224073</t>
        </is>
      </c>
      <c r="B9425" t="inlineStr">
        <is>
          <t>2026-06-06</t>
        </is>
      </c>
      <c r="C9425" t="inlineStr">
        <is>
          <t>home_use</t>
        </is>
      </c>
      <c r="D9425" t="inlineStr">
        <is>
          <t>IMP00222</t>
        </is>
      </c>
      <c r="E9425" t="inlineStr">
        <is>
          <t>T101550</t>
        </is>
      </c>
      <c r="F9425" s="32" t="n">
        <v>3311922.42</v>
      </c>
      <c r="G9425" s="32" t="n">
        <v>364311.47</v>
      </c>
    </row>
    <row r="9426">
      <c r="A9426" t="inlineStr">
        <is>
          <t>L0224082</t>
        </is>
      </c>
      <c r="B9426" t="inlineStr">
        <is>
          <t>2026-06-06</t>
        </is>
      </c>
      <c r="C9426" t="inlineStr">
        <is>
          <t>home_use</t>
        </is>
      </c>
      <c r="D9426" t="inlineStr">
        <is>
          <t>IMP00306</t>
        </is>
      </c>
      <c r="E9426" t="inlineStr">
        <is>
          <t>T102141</t>
        </is>
      </c>
      <c r="F9426" s="32" t="n">
        <v>725752.73</v>
      </c>
      <c r="G9426" s="32" t="n">
        <v>76204.03999999999</v>
      </c>
    </row>
    <row r="9427">
      <c r="A9427" t="inlineStr">
        <is>
          <t>L0224083</t>
        </is>
      </c>
      <c r="B9427" t="inlineStr">
        <is>
          <t>2026-06-06</t>
        </is>
      </c>
      <c r="C9427" t="inlineStr">
        <is>
          <t>home_use</t>
        </is>
      </c>
      <c r="D9427" t="inlineStr">
        <is>
          <t>IMP00306</t>
        </is>
      </c>
      <c r="E9427" t="inlineStr">
        <is>
          <t>T102141</t>
        </is>
      </c>
      <c r="F9427" s="32" t="n">
        <v>399562.97</v>
      </c>
      <c r="G9427" s="32" t="n">
        <v>41954.11</v>
      </c>
    </row>
    <row r="9428">
      <c r="A9428" t="inlineStr">
        <is>
          <t>L0224084</t>
        </is>
      </c>
      <c r="B9428" t="inlineStr">
        <is>
          <t>2026-06-06</t>
        </is>
      </c>
      <c r="C9428" t="inlineStr">
        <is>
          <t>home_use</t>
        </is>
      </c>
      <c r="D9428" t="inlineStr">
        <is>
          <t>IMP00306</t>
        </is>
      </c>
      <c r="E9428" t="inlineStr">
        <is>
          <t>T102141</t>
        </is>
      </c>
      <c r="F9428" s="32" t="n">
        <v>497335.35</v>
      </c>
      <c r="G9428" s="32" t="n">
        <v>52220.21</v>
      </c>
    </row>
    <row r="9429">
      <c r="A9429" t="inlineStr">
        <is>
          <t>L0224085</t>
        </is>
      </c>
      <c r="B9429" t="inlineStr">
        <is>
          <t>2026-06-06</t>
        </is>
      </c>
      <c r="C9429" t="inlineStr">
        <is>
          <t>home_use</t>
        </is>
      </c>
      <c r="D9429" t="inlineStr">
        <is>
          <t>IMP00306</t>
        </is>
      </c>
      <c r="E9429" t="inlineStr">
        <is>
          <t>T102141</t>
        </is>
      </c>
      <c r="F9429" s="32" t="n">
        <v>1188781.65</v>
      </c>
      <c r="G9429" s="32" t="n">
        <v>148597.71</v>
      </c>
    </row>
    <row r="9430">
      <c r="A9430" t="inlineStr">
        <is>
          <t>L0224086</t>
        </is>
      </c>
      <c r="B9430" t="inlineStr">
        <is>
          <t>2026-06-06</t>
        </is>
      </c>
      <c r="C9430" t="inlineStr">
        <is>
          <t>warehouse_out</t>
        </is>
      </c>
      <c r="D9430" t="inlineStr">
        <is>
          <t>IMP00306</t>
        </is>
      </c>
      <c r="E9430" t="inlineStr">
        <is>
          <t>T102141</t>
        </is>
      </c>
      <c r="F9430" s="32" t="n">
        <v>798263.61</v>
      </c>
      <c r="G9430" s="32" t="n">
        <v>91800.32000000001</v>
      </c>
    </row>
    <row r="9431">
      <c r="A9431" t="inlineStr">
        <is>
          <t>L0224089</t>
        </is>
      </c>
      <c r="B9431" t="inlineStr">
        <is>
          <t>2026-06-06</t>
        </is>
      </c>
      <c r="C9431" t="inlineStr">
        <is>
          <t>home_use</t>
        </is>
      </c>
      <c r="D9431" t="inlineStr">
        <is>
          <t>IMP00340</t>
        </is>
      </c>
      <c r="E9431" t="inlineStr">
        <is>
          <t>T102376</t>
        </is>
      </c>
      <c r="F9431" s="32" t="n">
        <v>10356190.94</v>
      </c>
      <c r="G9431" s="32" t="n">
        <v>1087400.05</v>
      </c>
    </row>
    <row r="9432">
      <c r="A9432" t="inlineStr">
        <is>
          <t>L0224132</t>
        </is>
      </c>
      <c r="B9432" t="inlineStr">
        <is>
          <t>2026-06-06</t>
        </is>
      </c>
      <c r="C9432" t="inlineStr">
        <is>
          <t>home_use</t>
        </is>
      </c>
      <c r="D9432" t="inlineStr">
        <is>
          <t>IMP00643</t>
        </is>
      </c>
      <c r="E9432" t="inlineStr">
        <is>
          <t>T104498</t>
        </is>
      </c>
      <c r="F9432" s="32" t="n">
        <v>735973.41</v>
      </c>
      <c r="G9432" s="32" t="n">
        <v>73597.34</v>
      </c>
    </row>
    <row r="9433">
      <c r="A9433" t="inlineStr">
        <is>
          <t>L0224133</t>
        </is>
      </c>
      <c r="B9433" t="inlineStr">
        <is>
          <t>2026-06-06</t>
        </is>
      </c>
      <c r="C9433" t="inlineStr">
        <is>
          <t>home_use</t>
        </is>
      </c>
      <c r="D9433" t="inlineStr">
        <is>
          <t>IMP00643</t>
        </is>
      </c>
      <c r="E9433" t="inlineStr">
        <is>
          <t>T104498</t>
        </is>
      </c>
      <c r="F9433" s="32" t="n">
        <v>837714.8199999999</v>
      </c>
      <c r="G9433" s="32" t="n">
        <v>83771.48</v>
      </c>
    </row>
    <row r="9434">
      <c r="A9434" t="inlineStr">
        <is>
          <t>L0224134</t>
        </is>
      </c>
      <c r="B9434" t="inlineStr">
        <is>
          <t>2026-06-06</t>
        </is>
      </c>
      <c r="C9434" t="inlineStr">
        <is>
          <t>home_use</t>
        </is>
      </c>
      <c r="D9434" t="inlineStr">
        <is>
          <t>IMP00643</t>
        </is>
      </c>
      <c r="E9434" t="inlineStr">
        <is>
          <t>T104498</t>
        </is>
      </c>
      <c r="F9434" s="32" t="n">
        <v>770237.52</v>
      </c>
      <c r="G9434" s="32" t="n">
        <v>77023.75</v>
      </c>
    </row>
    <row r="9435">
      <c r="A9435" t="inlineStr">
        <is>
          <t>L0224135</t>
        </is>
      </c>
      <c r="B9435" t="inlineStr">
        <is>
          <t>2026-06-06</t>
        </is>
      </c>
      <c r="C9435" t="inlineStr">
        <is>
          <t>home_use</t>
        </is>
      </c>
      <c r="D9435" t="inlineStr">
        <is>
          <t>IMP00643</t>
        </is>
      </c>
      <c r="E9435" t="inlineStr">
        <is>
          <t>T104498</t>
        </is>
      </c>
      <c r="F9435" s="32" t="n">
        <v>1008413.13</v>
      </c>
      <c r="G9435" s="32" t="n">
        <v>100841.31</v>
      </c>
    </row>
    <row r="9436">
      <c r="A9436" t="inlineStr">
        <is>
          <t>L0224136</t>
        </is>
      </c>
      <c r="B9436" t="inlineStr">
        <is>
          <t>2026-06-06</t>
        </is>
      </c>
      <c r="C9436" t="inlineStr">
        <is>
          <t>home_use</t>
        </is>
      </c>
      <c r="D9436" t="inlineStr">
        <is>
          <t>IMP00643</t>
        </is>
      </c>
      <c r="E9436" t="inlineStr">
        <is>
          <t>T104498</t>
        </is>
      </c>
      <c r="F9436" s="32" t="n">
        <v>628367.62</v>
      </c>
      <c r="G9436" s="32" t="n">
        <v>62836.76</v>
      </c>
    </row>
    <row r="9437">
      <c r="A9437" t="inlineStr">
        <is>
          <t>L0224138</t>
        </is>
      </c>
      <c r="B9437" t="inlineStr">
        <is>
          <t>2026-06-06</t>
        </is>
      </c>
      <c r="C9437" t="inlineStr">
        <is>
          <t>home_use</t>
        </is>
      </c>
      <c r="D9437" t="inlineStr">
        <is>
          <t>IMP00643</t>
        </is>
      </c>
      <c r="E9437" t="inlineStr">
        <is>
          <t>T104498</t>
        </is>
      </c>
      <c r="F9437" s="32" t="n">
        <v>1052169.51</v>
      </c>
      <c r="G9437" s="32" t="n">
        <v>105216.95</v>
      </c>
    </row>
    <row r="9438">
      <c r="A9438" t="inlineStr">
        <is>
          <t>L0224139</t>
        </is>
      </c>
      <c r="B9438" t="inlineStr">
        <is>
          <t>2026-06-06</t>
        </is>
      </c>
      <c r="C9438" t="inlineStr">
        <is>
          <t>home_use</t>
        </is>
      </c>
      <c r="D9438" t="inlineStr">
        <is>
          <t>IMP00643</t>
        </is>
      </c>
      <c r="E9438" t="inlineStr">
        <is>
          <t>T104498</t>
        </is>
      </c>
      <c r="F9438" s="32" t="n">
        <v>1204029.57</v>
      </c>
      <c r="G9438" s="32" t="n">
        <v>120402.96</v>
      </c>
    </row>
    <row r="9439">
      <c r="A9439" t="inlineStr">
        <is>
          <t>L0224166</t>
        </is>
      </c>
      <c r="B9439" t="inlineStr">
        <is>
          <t>2026-06-06</t>
        </is>
      </c>
      <c r="C9439" t="inlineStr">
        <is>
          <t>home_use</t>
        </is>
      </c>
      <c r="D9439" t="inlineStr">
        <is>
          <t>IMP00753</t>
        </is>
      </c>
      <c r="E9439" t="inlineStr">
        <is>
          <t>T105264</t>
        </is>
      </c>
      <c r="F9439" s="32" t="n">
        <v>515795</v>
      </c>
      <c r="G9439" s="32" t="n">
        <v>54158.48</v>
      </c>
    </row>
    <row r="9440">
      <c r="A9440" t="inlineStr">
        <is>
          <t>L0224199</t>
        </is>
      </c>
      <c r="B9440" t="inlineStr">
        <is>
          <t>2026-06-06</t>
        </is>
      </c>
      <c r="C9440" t="inlineStr">
        <is>
          <t>home_use</t>
        </is>
      </c>
      <c r="D9440" t="inlineStr">
        <is>
          <t>IMP00926</t>
        </is>
      </c>
      <c r="E9440" t="inlineStr">
        <is>
          <t>T106477</t>
        </is>
      </c>
      <c r="F9440" s="32" t="n">
        <v>50498269.12</v>
      </c>
      <c r="G9440" s="32" t="n">
        <v>5302318.26</v>
      </c>
    </row>
    <row r="9441">
      <c r="A9441" t="inlineStr">
        <is>
          <t>L0224200</t>
        </is>
      </c>
      <c r="B9441" t="inlineStr">
        <is>
          <t>2026-06-06</t>
        </is>
      </c>
      <c r="C9441" t="inlineStr">
        <is>
          <t>home_use</t>
        </is>
      </c>
      <c r="D9441" t="inlineStr">
        <is>
          <t>IMP00926</t>
        </is>
      </c>
      <c r="E9441" t="inlineStr">
        <is>
          <t>T106477</t>
        </is>
      </c>
      <c r="F9441" s="32" t="n">
        <v>3378992.33</v>
      </c>
      <c r="G9441" s="32" t="n">
        <v>337899.23</v>
      </c>
    </row>
    <row r="9442">
      <c r="A9442" t="inlineStr">
        <is>
          <t>L0224201</t>
        </is>
      </c>
      <c r="B9442" t="inlineStr">
        <is>
          <t>2026-06-06</t>
        </is>
      </c>
      <c r="C9442" t="inlineStr">
        <is>
          <t>home_use</t>
        </is>
      </c>
      <c r="D9442" t="inlineStr">
        <is>
          <t>IMP00926</t>
        </is>
      </c>
      <c r="E9442" t="inlineStr">
        <is>
          <t>T106477</t>
        </is>
      </c>
      <c r="F9442" s="32" t="n">
        <v>1204488.08</v>
      </c>
      <c r="G9442" s="32" t="n">
        <v>128880.22</v>
      </c>
    </row>
    <row r="9443">
      <c r="A9443" t="inlineStr">
        <is>
          <t>L0224202</t>
        </is>
      </c>
      <c r="B9443" t="inlineStr">
        <is>
          <t>2026-06-06</t>
        </is>
      </c>
      <c r="C9443" t="inlineStr">
        <is>
          <t>home_use</t>
        </is>
      </c>
      <c r="D9443" t="inlineStr">
        <is>
          <t>IMP00926</t>
        </is>
      </c>
      <c r="E9443" t="inlineStr">
        <is>
          <t>T106477</t>
        </is>
      </c>
      <c r="F9443" s="32" t="n">
        <v>9978055.140000001</v>
      </c>
      <c r="G9443" s="32" t="n">
        <v>997805.51</v>
      </c>
    </row>
    <row r="9444">
      <c r="A9444" t="inlineStr">
        <is>
          <t>L0224208</t>
        </is>
      </c>
      <c r="B9444" t="inlineStr">
        <is>
          <t>2026-06-06</t>
        </is>
      </c>
      <c r="C9444" t="inlineStr">
        <is>
          <t>home_use</t>
        </is>
      </c>
      <c r="D9444" t="inlineStr">
        <is>
          <t>IMP00950</t>
        </is>
      </c>
      <c r="F9444" s="32" t="n">
        <v>298978.94</v>
      </c>
      <c r="G9444" s="32" t="n">
        <v>34980.54</v>
      </c>
    </row>
    <row r="9445">
      <c r="A9445" t="inlineStr">
        <is>
          <t>L0224210</t>
        </is>
      </c>
      <c r="B9445" t="inlineStr">
        <is>
          <t>2026-06-06</t>
        </is>
      </c>
      <c r="C9445" t="inlineStr">
        <is>
          <t>warehouse_out</t>
        </is>
      </c>
      <c r="D9445" t="inlineStr">
        <is>
          <t>IMP00950</t>
        </is>
      </c>
      <c r="F9445" s="32" t="n">
        <v>865891.6</v>
      </c>
      <c r="G9445" s="32" t="n">
        <v>108236.45</v>
      </c>
    </row>
    <row r="9446">
      <c r="A9446" t="inlineStr">
        <is>
          <t>L0224211</t>
        </is>
      </c>
      <c r="B9446" t="inlineStr">
        <is>
          <t>2026-06-06</t>
        </is>
      </c>
      <c r="C9446" t="inlineStr">
        <is>
          <t>home_use</t>
        </is>
      </c>
      <c r="D9446" t="inlineStr">
        <is>
          <t>IMP00950</t>
        </is>
      </c>
      <c r="F9446" s="32" t="n">
        <v>1634051.65</v>
      </c>
      <c r="G9446" s="32" t="n">
        <v>212426.71</v>
      </c>
    </row>
    <row r="9447">
      <c r="A9447" t="inlineStr">
        <is>
          <t>L0224212</t>
        </is>
      </c>
      <c r="B9447" t="inlineStr">
        <is>
          <t>2026-06-06</t>
        </is>
      </c>
      <c r="C9447" t="inlineStr">
        <is>
          <t>home_use</t>
        </is>
      </c>
      <c r="D9447" t="inlineStr">
        <is>
          <t>IMP00950</t>
        </is>
      </c>
      <c r="F9447" s="32" t="n">
        <v>238790.88</v>
      </c>
      <c r="G9447" s="32" t="n">
        <v>29848.86</v>
      </c>
    </row>
    <row r="9448">
      <c r="A9448" t="inlineStr">
        <is>
          <t>L0224219</t>
        </is>
      </c>
      <c r="B9448" t="inlineStr">
        <is>
          <t>2026-06-06</t>
        </is>
      </c>
      <c r="C9448" t="inlineStr">
        <is>
          <t>home_use</t>
        </is>
      </c>
      <c r="D9448" t="inlineStr">
        <is>
          <t>IMP00999</t>
        </is>
      </c>
      <c r="E9448" t="inlineStr">
        <is>
          <t>T106987</t>
        </is>
      </c>
      <c r="F9448" s="32" t="n">
        <v>4142812.53</v>
      </c>
      <c r="G9448" s="32" t="n">
        <v>434995.32</v>
      </c>
    </row>
    <row r="9449">
      <c r="A9449" t="inlineStr">
        <is>
          <t>L0224224</t>
        </is>
      </c>
      <c r="B9449" t="inlineStr">
        <is>
          <t>2026-06-06</t>
        </is>
      </c>
      <c r="C9449" t="inlineStr">
        <is>
          <t>home_use</t>
        </is>
      </c>
      <c r="D9449" t="inlineStr">
        <is>
          <t>IMP01037</t>
        </is>
      </c>
      <c r="E9449" t="inlineStr">
        <is>
          <t>T107258</t>
        </is>
      </c>
      <c r="F9449" s="32" t="n">
        <v>16719388.08</v>
      </c>
      <c r="G9449" s="32" t="n">
        <v>1671938.81</v>
      </c>
    </row>
    <row r="9450">
      <c r="A9450" t="inlineStr">
        <is>
          <t>L0224225</t>
        </is>
      </c>
      <c r="B9450" t="inlineStr">
        <is>
          <t>2026-06-06</t>
        </is>
      </c>
      <c r="C9450" t="inlineStr">
        <is>
          <t>home_use</t>
        </is>
      </c>
      <c r="D9450" t="inlineStr">
        <is>
          <t>IMP01037</t>
        </is>
      </c>
      <c r="E9450" t="inlineStr">
        <is>
          <t>T107258</t>
        </is>
      </c>
      <c r="F9450" s="32" t="n">
        <v>1953076.97</v>
      </c>
      <c r="G9450" s="32" t="n">
        <v>195307.7</v>
      </c>
    </row>
    <row r="9451">
      <c r="A9451" t="inlineStr">
        <is>
          <t>L0224226</t>
        </is>
      </c>
      <c r="B9451" t="inlineStr">
        <is>
          <t>2026-06-06</t>
        </is>
      </c>
      <c r="C9451" t="inlineStr">
        <is>
          <t>home_use</t>
        </is>
      </c>
      <c r="D9451" t="inlineStr">
        <is>
          <t>IMP01037</t>
        </is>
      </c>
      <c r="E9451" t="inlineStr">
        <is>
          <t>T107258</t>
        </is>
      </c>
      <c r="F9451" s="32" t="n">
        <v>246266.31</v>
      </c>
      <c r="G9451" s="32" t="n">
        <v>29551.96</v>
      </c>
    </row>
    <row r="9452">
      <c r="A9452" t="inlineStr">
        <is>
          <t>L0224227</t>
        </is>
      </c>
      <c r="B9452" t="inlineStr">
        <is>
          <t>2026-06-06</t>
        </is>
      </c>
      <c r="C9452" t="inlineStr">
        <is>
          <t>home_use</t>
        </is>
      </c>
      <c r="D9452" t="inlineStr">
        <is>
          <t>IMP01037</t>
        </is>
      </c>
      <c r="E9452" t="inlineStr">
        <is>
          <t>T107258</t>
        </is>
      </c>
      <c r="F9452" s="32" t="n">
        <v>652498.04</v>
      </c>
      <c r="G9452" s="32" t="n">
        <v>65249.8</v>
      </c>
    </row>
    <row r="9453">
      <c r="A9453" t="inlineStr">
        <is>
          <t>L0224228</t>
        </is>
      </c>
      <c r="B9453" t="inlineStr">
        <is>
          <t>2026-06-06</t>
        </is>
      </c>
      <c r="C9453" t="inlineStr">
        <is>
          <t>home_use</t>
        </is>
      </c>
      <c r="D9453" t="inlineStr">
        <is>
          <t>IMP01037</t>
        </is>
      </c>
      <c r="E9453" t="inlineStr">
        <is>
          <t>T107258</t>
        </is>
      </c>
      <c r="F9453" s="32" t="n">
        <v>1721823.48</v>
      </c>
      <c r="G9453" s="32" t="n">
        <v>172182.35</v>
      </c>
    </row>
    <row r="9454">
      <c r="A9454" t="inlineStr">
        <is>
          <t>L0224233</t>
        </is>
      </c>
      <c r="B9454" t="inlineStr">
        <is>
          <t>2026-06-06</t>
        </is>
      </c>
      <c r="C9454" t="inlineStr">
        <is>
          <t>home_use</t>
        </is>
      </c>
      <c r="D9454" t="inlineStr">
        <is>
          <t>IMP01089</t>
        </is>
      </c>
      <c r="E9454" t="inlineStr">
        <is>
          <t>T107617</t>
        </is>
      </c>
      <c r="F9454" s="32" t="n">
        <v>4853093.62</v>
      </c>
      <c r="G9454" s="32" t="n">
        <v>509574.83</v>
      </c>
    </row>
    <row r="9455">
      <c r="A9455" t="inlineStr">
        <is>
          <t>L0224242</t>
        </is>
      </c>
      <c r="B9455" t="inlineStr">
        <is>
          <t>2026-06-06</t>
        </is>
      </c>
      <c r="C9455" t="inlineStr">
        <is>
          <t>home_use</t>
        </is>
      </c>
      <c r="D9455" t="inlineStr">
        <is>
          <t>IMP01142</t>
        </is>
      </c>
      <c r="E9455" t="inlineStr">
        <is>
          <t>T107992</t>
        </is>
      </c>
      <c r="F9455" s="32" t="n">
        <v>14156266.28</v>
      </c>
      <c r="G9455" s="32" t="n">
        <v>1486407.96</v>
      </c>
    </row>
    <row r="9456">
      <c r="A9456" t="inlineStr">
        <is>
          <t>L0224243</t>
        </is>
      </c>
      <c r="B9456" t="inlineStr">
        <is>
          <t>2026-06-06</t>
        </is>
      </c>
      <c r="C9456" t="inlineStr">
        <is>
          <t>home_use</t>
        </is>
      </c>
      <c r="D9456" t="inlineStr">
        <is>
          <t>IMP01142</t>
        </is>
      </c>
      <c r="E9456" t="inlineStr">
        <is>
          <t>T107992</t>
        </is>
      </c>
      <c r="F9456" s="32" t="n">
        <v>21635624.64</v>
      </c>
      <c r="G9456" s="32" t="n">
        <v>2163562.46</v>
      </c>
    </row>
    <row r="9457">
      <c r="A9457" t="inlineStr">
        <is>
          <t>L0224274</t>
        </is>
      </c>
      <c r="B9457" t="inlineStr">
        <is>
          <t>2026-06-06</t>
        </is>
      </c>
      <c r="C9457" t="inlineStr">
        <is>
          <t>home_use</t>
        </is>
      </c>
      <c r="D9457" t="inlineStr">
        <is>
          <t>IMP01310</t>
        </is>
      </c>
      <c r="E9457" t="inlineStr">
        <is>
          <t>T109167</t>
        </is>
      </c>
      <c r="F9457" s="32" t="n">
        <v>311439.49</v>
      </c>
      <c r="G9457" s="32" t="n">
        <v>33324.03</v>
      </c>
    </row>
    <row r="9458">
      <c r="A9458" t="inlineStr">
        <is>
          <t>L0224275</t>
        </is>
      </c>
      <c r="B9458" t="inlineStr">
        <is>
          <t>2026-06-06</t>
        </is>
      </c>
      <c r="C9458" t="inlineStr">
        <is>
          <t>home_use</t>
        </is>
      </c>
      <c r="D9458" t="inlineStr">
        <is>
          <t>IMP01310</t>
        </is>
      </c>
      <c r="E9458" t="inlineStr">
        <is>
          <t>T109167</t>
        </is>
      </c>
      <c r="F9458" s="32" t="n">
        <v>731496.83</v>
      </c>
      <c r="G9458" s="32" t="n">
        <v>78270.16</v>
      </c>
    </row>
    <row r="9459">
      <c r="A9459" t="inlineStr">
        <is>
          <t>L0224277</t>
        </is>
      </c>
      <c r="B9459" t="inlineStr">
        <is>
          <t>2026-06-06</t>
        </is>
      </c>
      <c r="C9459" t="inlineStr">
        <is>
          <t>home_use</t>
        </is>
      </c>
      <c r="D9459" t="inlineStr">
        <is>
          <t>IMP01310</t>
        </is>
      </c>
      <c r="E9459" t="inlineStr">
        <is>
          <t>T109167</t>
        </is>
      </c>
      <c r="F9459" s="32" t="n">
        <v>1790974.75</v>
      </c>
      <c r="G9459" s="32" t="n">
        <v>191634.3</v>
      </c>
    </row>
    <row r="9460">
      <c r="A9460" t="inlineStr">
        <is>
          <t>L0224278</t>
        </is>
      </c>
      <c r="B9460" t="inlineStr">
        <is>
          <t>2026-06-06</t>
        </is>
      </c>
      <c r="C9460" t="inlineStr">
        <is>
          <t>home_use</t>
        </is>
      </c>
      <c r="D9460" t="inlineStr">
        <is>
          <t>IMP01310</t>
        </is>
      </c>
      <c r="E9460" t="inlineStr">
        <is>
          <t>T109167</t>
        </is>
      </c>
      <c r="F9460" s="32" t="n">
        <v>775218.8</v>
      </c>
      <c r="G9460" s="32" t="n">
        <v>82948.41</v>
      </c>
    </row>
    <row r="9461">
      <c r="A9461" t="inlineStr">
        <is>
          <t>L0224279</t>
        </is>
      </c>
      <c r="B9461" t="inlineStr">
        <is>
          <t>2026-06-06</t>
        </is>
      </c>
      <c r="C9461" t="inlineStr">
        <is>
          <t>temporary_admission</t>
        </is>
      </c>
      <c r="D9461" t="inlineStr">
        <is>
          <t>IMP01313</t>
        </is>
      </c>
      <c r="E9461" t="inlineStr">
        <is>
          <t>T109190</t>
        </is>
      </c>
      <c r="F9461" s="32" t="n">
        <v>150882.49</v>
      </c>
      <c r="G9461" s="32" t="n">
        <v>0</v>
      </c>
    </row>
    <row r="9462">
      <c r="A9462" t="inlineStr">
        <is>
          <t>L0224282</t>
        </is>
      </c>
      <c r="B9462" t="inlineStr">
        <is>
          <t>2026-06-06</t>
        </is>
      </c>
      <c r="C9462" t="inlineStr">
        <is>
          <t>re_export</t>
        </is>
      </c>
      <c r="D9462" t="inlineStr">
        <is>
          <t>IMP01315</t>
        </is>
      </c>
      <c r="E9462" t="inlineStr">
        <is>
          <t>T109203</t>
        </is>
      </c>
      <c r="F9462" s="32" t="n">
        <v>530239.65</v>
      </c>
      <c r="G9462" s="32" t="n">
        <v>0</v>
      </c>
    </row>
    <row r="9463">
      <c r="A9463" t="inlineStr">
        <is>
          <t>L0224315</t>
        </is>
      </c>
      <c r="B9463" t="inlineStr">
        <is>
          <t>2026-06-07</t>
        </is>
      </c>
      <c r="C9463" t="inlineStr">
        <is>
          <t>home_use</t>
        </is>
      </c>
      <c r="D9463" t="inlineStr">
        <is>
          <t>IMP00063</t>
        </is>
      </c>
      <c r="E9463" t="inlineStr">
        <is>
          <t>T100440</t>
        </is>
      </c>
      <c r="F9463" s="32" t="n">
        <v>6363619.35</v>
      </c>
      <c r="G9463" s="32" t="n">
        <v>827270.52</v>
      </c>
    </row>
    <row r="9464">
      <c r="A9464" t="inlineStr">
        <is>
          <t>L0224316</t>
        </is>
      </c>
      <c r="B9464" t="inlineStr">
        <is>
          <t>2026-06-07</t>
        </is>
      </c>
      <c r="C9464" t="inlineStr">
        <is>
          <t>home_use</t>
        </is>
      </c>
      <c r="D9464" t="inlineStr">
        <is>
          <t>IMP00063</t>
        </is>
      </c>
      <c r="E9464" t="inlineStr">
        <is>
          <t>T100440</t>
        </is>
      </c>
      <c r="F9464" s="32" t="n">
        <v>983598.04</v>
      </c>
      <c r="G9464" s="32" t="n">
        <v>105244.99</v>
      </c>
    </row>
    <row r="9465">
      <c r="A9465" t="inlineStr">
        <is>
          <t>L0224317</t>
        </is>
      </c>
      <c r="B9465" t="inlineStr">
        <is>
          <t>2026-06-07</t>
        </is>
      </c>
      <c r="C9465" t="inlineStr">
        <is>
          <t>home_use</t>
        </is>
      </c>
      <c r="D9465" t="inlineStr">
        <is>
          <t>IMP00063</t>
        </is>
      </c>
      <c r="E9465" t="inlineStr">
        <is>
          <t>T100440</t>
        </is>
      </c>
      <c r="F9465" s="32" t="n">
        <v>2899292.08</v>
      </c>
      <c r="G9465" s="32" t="n">
        <v>333418.59</v>
      </c>
    </row>
    <row r="9466">
      <c r="A9466" t="inlineStr">
        <is>
          <t>L0224318</t>
        </is>
      </c>
      <c r="B9466" t="inlineStr">
        <is>
          <t>2026-06-07</t>
        </is>
      </c>
      <c r="C9466" t="inlineStr">
        <is>
          <t>home_use</t>
        </is>
      </c>
      <c r="D9466" t="inlineStr">
        <is>
          <t>IMP00063</t>
        </is>
      </c>
      <c r="E9466" t="inlineStr">
        <is>
          <t>T100440</t>
        </is>
      </c>
      <c r="F9466" s="32" t="n">
        <v>3576325.56</v>
      </c>
      <c r="G9466" s="32" t="n">
        <v>400548.46</v>
      </c>
    </row>
    <row r="9467">
      <c r="A9467" t="inlineStr">
        <is>
          <t>L0224319</t>
        </is>
      </c>
      <c r="B9467" t="inlineStr">
        <is>
          <t>2026-06-07</t>
        </is>
      </c>
      <c r="C9467" t="inlineStr">
        <is>
          <t>home_use</t>
        </is>
      </c>
      <c r="D9467" t="inlineStr">
        <is>
          <t>IMP00063</t>
        </is>
      </c>
      <c r="E9467" t="inlineStr">
        <is>
          <t>T100440</t>
        </is>
      </c>
      <c r="F9467" s="32" t="n">
        <v>1806708.2</v>
      </c>
      <c r="G9467" s="32" t="n">
        <v>207771.44</v>
      </c>
    </row>
    <row r="9468">
      <c r="A9468" t="inlineStr">
        <is>
          <t>L0224320</t>
        </is>
      </c>
      <c r="B9468" t="inlineStr">
        <is>
          <t>2026-06-07</t>
        </is>
      </c>
      <c r="C9468" t="inlineStr">
        <is>
          <t>home_use</t>
        </is>
      </c>
      <c r="D9468" t="inlineStr">
        <is>
          <t>IMP00063</t>
        </is>
      </c>
      <c r="E9468" t="inlineStr">
        <is>
          <t>T100440</t>
        </is>
      </c>
      <c r="F9468" s="32" t="n">
        <v>1759332.33</v>
      </c>
      <c r="G9468" s="32" t="n">
        <v>228713.2</v>
      </c>
    </row>
    <row r="9469">
      <c r="A9469" t="inlineStr">
        <is>
          <t>L0224322</t>
        </is>
      </c>
      <c r="B9469" t="inlineStr">
        <is>
          <t>2026-06-07</t>
        </is>
      </c>
      <c r="C9469" t="inlineStr">
        <is>
          <t>home_use</t>
        </is>
      </c>
      <c r="D9469" t="inlineStr">
        <is>
          <t>IMP00063</t>
        </is>
      </c>
      <c r="E9469" t="inlineStr">
        <is>
          <t>T100440</t>
        </is>
      </c>
      <c r="F9469" s="32" t="n">
        <v>395648.03</v>
      </c>
      <c r="G9469" s="32" t="n">
        <v>42334.34</v>
      </c>
    </row>
    <row r="9470">
      <c r="A9470" t="inlineStr">
        <is>
          <t>L0224323</t>
        </is>
      </c>
      <c r="B9470" t="inlineStr">
        <is>
          <t>2026-06-07</t>
        </is>
      </c>
      <c r="C9470" t="inlineStr">
        <is>
          <t>home_use</t>
        </is>
      </c>
      <c r="D9470" t="inlineStr">
        <is>
          <t>IMP00063</t>
        </is>
      </c>
      <c r="E9470" t="inlineStr">
        <is>
          <t>T100440</t>
        </is>
      </c>
      <c r="F9470" s="32" t="n">
        <v>149978.54</v>
      </c>
      <c r="G9470" s="32" t="n">
        <v>17247.53</v>
      </c>
    </row>
    <row r="9471">
      <c r="A9471" t="inlineStr">
        <is>
          <t>L0224344</t>
        </is>
      </c>
      <c r="B9471" t="inlineStr">
        <is>
          <t>2026-06-07</t>
        </is>
      </c>
      <c r="C9471" t="inlineStr">
        <is>
          <t>home_use</t>
        </is>
      </c>
      <c r="D9471" t="inlineStr">
        <is>
          <t>IMP00156</t>
        </is>
      </c>
      <c r="F9471" s="32" t="n">
        <v>2282208.78</v>
      </c>
      <c r="G9471" s="32" t="n">
        <v>296687.14</v>
      </c>
    </row>
    <row r="9472">
      <c r="A9472" t="inlineStr">
        <is>
          <t>L0224345</t>
        </is>
      </c>
      <c r="B9472" t="inlineStr">
        <is>
          <t>2026-06-07</t>
        </is>
      </c>
      <c r="C9472" t="inlineStr">
        <is>
          <t>home_use</t>
        </is>
      </c>
      <c r="D9472" t="inlineStr">
        <is>
          <t>IMP00156</t>
        </is>
      </c>
      <c r="F9472" s="32" t="n">
        <v>2788521.91</v>
      </c>
      <c r="G9472" s="32" t="n">
        <v>362507.85</v>
      </c>
    </row>
    <row r="9473">
      <c r="A9473" t="inlineStr">
        <is>
          <t>L0224359</t>
        </is>
      </c>
      <c r="B9473" t="inlineStr">
        <is>
          <t>2026-06-07</t>
        </is>
      </c>
      <c r="C9473" t="inlineStr">
        <is>
          <t>home_use</t>
        </is>
      </c>
      <c r="D9473" t="inlineStr">
        <is>
          <t>IMP00306</t>
        </is>
      </c>
      <c r="E9473" t="inlineStr">
        <is>
          <t>T102141</t>
        </is>
      </c>
      <c r="F9473" s="32" t="n">
        <v>835812.85</v>
      </c>
      <c r="G9473" s="32" t="n">
        <v>104476.61</v>
      </c>
    </row>
    <row r="9474">
      <c r="A9474" t="inlineStr">
        <is>
          <t>L0224361</t>
        </is>
      </c>
      <c r="B9474" t="inlineStr">
        <is>
          <t>2026-06-07</t>
        </is>
      </c>
      <c r="C9474" t="inlineStr">
        <is>
          <t>home_use</t>
        </is>
      </c>
      <c r="D9474" t="inlineStr">
        <is>
          <t>IMP00306</t>
        </is>
      </c>
      <c r="E9474" t="inlineStr">
        <is>
          <t>T102141</t>
        </is>
      </c>
      <c r="F9474" s="32" t="n">
        <v>415552.85</v>
      </c>
      <c r="G9474" s="32" t="n">
        <v>43633.05</v>
      </c>
    </row>
    <row r="9475">
      <c r="A9475" t="inlineStr">
        <is>
          <t>L0224362</t>
        </is>
      </c>
      <c r="B9475" t="inlineStr">
        <is>
          <t>2026-06-07</t>
        </is>
      </c>
      <c r="C9475" t="inlineStr">
        <is>
          <t>home_use</t>
        </is>
      </c>
      <c r="D9475" t="inlineStr">
        <is>
          <t>IMP00306</t>
        </is>
      </c>
      <c r="E9475" t="inlineStr">
        <is>
          <t>T102141</t>
        </is>
      </c>
      <c r="F9475" s="32" t="n">
        <v>707209.62</v>
      </c>
      <c r="G9475" s="32" t="n">
        <v>88401.2</v>
      </c>
    </row>
    <row r="9476">
      <c r="A9476" t="inlineStr">
        <is>
          <t>L0224364</t>
        </is>
      </c>
      <c r="B9476" t="inlineStr">
        <is>
          <t>2026-06-07</t>
        </is>
      </c>
      <c r="C9476" t="inlineStr">
        <is>
          <t>home_use</t>
        </is>
      </c>
      <c r="D9476" t="inlineStr">
        <is>
          <t>IMP00340</t>
        </is>
      </c>
      <c r="E9476" t="inlineStr">
        <is>
          <t>T102376</t>
        </is>
      </c>
      <c r="F9476" s="32" t="n">
        <v>7309163.41</v>
      </c>
      <c r="G9476" s="32" t="n">
        <v>767462.16</v>
      </c>
    </row>
    <row r="9477">
      <c r="A9477" t="inlineStr">
        <is>
          <t>L0224388</t>
        </is>
      </c>
      <c r="B9477" t="inlineStr">
        <is>
          <t>2026-06-07</t>
        </is>
      </c>
      <c r="C9477" t="inlineStr">
        <is>
          <t>home_use</t>
        </is>
      </c>
      <c r="D9477" t="inlineStr">
        <is>
          <t>IMP00464</t>
        </is>
      </c>
      <c r="E9477" t="inlineStr">
        <is>
          <t>T100033</t>
        </is>
      </c>
      <c r="F9477" s="32" t="n">
        <v>5255318.9</v>
      </c>
      <c r="G9477" s="32" t="n">
        <v>630638.27</v>
      </c>
    </row>
    <row r="9478">
      <c r="A9478" t="inlineStr">
        <is>
          <t>L0224395</t>
        </is>
      </c>
      <c r="B9478" t="inlineStr">
        <is>
          <t>2026-06-07</t>
        </is>
      </c>
      <c r="C9478" t="inlineStr">
        <is>
          <t>home_use</t>
        </is>
      </c>
      <c r="D9478" t="inlineStr">
        <is>
          <t>IMP00490</t>
        </is>
      </c>
      <c r="E9478" t="inlineStr">
        <is>
          <t>T103425</t>
        </is>
      </c>
      <c r="F9478" s="32" t="n">
        <v>9734439.779999999</v>
      </c>
      <c r="G9478" s="32" t="n">
        <v>1022116.18</v>
      </c>
    </row>
    <row r="9479">
      <c r="A9479" t="inlineStr">
        <is>
          <t>L0224398</t>
        </is>
      </c>
      <c r="B9479" t="inlineStr">
        <is>
          <t>2026-06-07</t>
        </is>
      </c>
      <c r="C9479" t="inlineStr">
        <is>
          <t>home_use</t>
        </is>
      </c>
      <c r="D9479" t="inlineStr">
        <is>
          <t>IMP00508</t>
        </is>
      </c>
      <c r="E9479" t="inlineStr">
        <is>
          <t>T103555</t>
        </is>
      </c>
      <c r="F9479" s="32" t="n">
        <v>324866.49</v>
      </c>
      <c r="G9479" s="32" t="n">
        <v>42232.64</v>
      </c>
    </row>
    <row r="9480">
      <c r="A9480" t="inlineStr">
        <is>
          <t>L0224427</t>
        </is>
      </c>
      <c r="B9480" t="inlineStr">
        <is>
          <t>2026-06-07</t>
        </is>
      </c>
      <c r="C9480" t="inlineStr">
        <is>
          <t>home_use</t>
        </is>
      </c>
      <c r="D9480" t="inlineStr">
        <is>
          <t>IMP00643</t>
        </is>
      </c>
      <c r="E9480" t="inlineStr">
        <is>
          <t>T104498</t>
        </is>
      </c>
      <c r="F9480" s="32" t="n">
        <v>208775.69</v>
      </c>
      <c r="G9480" s="32" t="n">
        <v>20877.57</v>
      </c>
    </row>
    <row r="9481">
      <c r="A9481" t="inlineStr">
        <is>
          <t>L0224428</t>
        </is>
      </c>
      <c r="B9481" t="inlineStr">
        <is>
          <t>2026-06-07</t>
        </is>
      </c>
      <c r="C9481" t="inlineStr">
        <is>
          <t>home_use</t>
        </is>
      </c>
      <c r="D9481" t="inlineStr">
        <is>
          <t>IMP00643</t>
        </is>
      </c>
      <c r="E9481" t="inlineStr">
        <is>
          <t>T104498</t>
        </is>
      </c>
      <c r="F9481" s="32" t="n">
        <v>1435680.61</v>
      </c>
      <c r="G9481" s="32" t="n">
        <v>143568.06</v>
      </c>
    </row>
    <row r="9482">
      <c r="A9482" t="inlineStr">
        <is>
          <t>L0224430</t>
        </is>
      </c>
      <c r="B9482" t="inlineStr">
        <is>
          <t>2026-06-07</t>
        </is>
      </c>
      <c r="C9482" t="inlineStr">
        <is>
          <t>home_use</t>
        </is>
      </c>
      <c r="D9482" t="inlineStr">
        <is>
          <t>IMP00643</t>
        </is>
      </c>
      <c r="E9482" t="inlineStr">
        <is>
          <t>T104498</t>
        </is>
      </c>
      <c r="F9482" s="32" t="n">
        <v>760265.63</v>
      </c>
      <c r="G9482" s="32" t="n">
        <v>76026.56</v>
      </c>
    </row>
    <row r="9483">
      <c r="A9483" t="inlineStr">
        <is>
          <t>L0224431</t>
        </is>
      </c>
      <c r="B9483" t="inlineStr">
        <is>
          <t>2026-06-07</t>
        </is>
      </c>
      <c r="C9483" t="inlineStr">
        <is>
          <t>warehouse_in</t>
        </is>
      </c>
      <c r="D9483" t="inlineStr">
        <is>
          <t>IMP00643</t>
        </is>
      </c>
      <c r="E9483" t="inlineStr">
        <is>
          <t>T104498</t>
        </is>
      </c>
      <c r="F9483" s="32" t="n">
        <v>248654.6</v>
      </c>
      <c r="G9483" s="32" t="n">
        <v>0</v>
      </c>
    </row>
    <row r="9484">
      <c r="A9484" t="inlineStr">
        <is>
          <t>L0224432</t>
        </is>
      </c>
      <c r="B9484" t="inlineStr">
        <is>
          <t>2026-06-07</t>
        </is>
      </c>
      <c r="C9484" t="inlineStr">
        <is>
          <t>home_use</t>
        </is>
      </c>
      <c r="D9484" t="inlineStr">
        <is>
          <t>IMP00643</t>
        </is>
      </c>
      <c r="E9484" t="inlineStr">
        <is>
          <t>T104498</t>
        </is>
      </c>
      <c r="F9484" s="32" t="n">
        <v>701992.8100000001</v>
      </c>
      <c r="G9484" s="32" t="n">
        <v>70199.28</v>
      </c>
    </row>
    <row r="9485">
      <c r="A9485" t="inlineStr">
        <is>
          <t>L0224451</t>
        </is>
      </c>
      <c r="B9485" t="inlineStr">
        <is>
          <t>2026-06-07</t>
        </is>
      </c>
      <c r="C9485" t="inlineStr">
        <is>
          <t>home_use</t>
        </is>
      </c>
      <c r="D9485" t="inlineStr">
        <is>
          <t>IMP00753</t>
        </is>
      </c>
      <c r="E9485" t="inlineStr">
        <is>
          <t>T105264</t>
        </is>
      </c>
      <c r="F9485" s="32" t="n">
        <v>1719085.92</v>
      </c>
      <c r="G9485" s="32" t="n">
        <v>206290.31</v>
      </c>
    </row>
    <row r="9486">
      <c r="A9486" t="inlineStr">
        <is>
          <t>L0224476</t>
        </is>
      </c>
      <c r="B9486" t="inlineStr">
        <is>
          <t>2026-06-07</t>
        </is>
      </c>
      <c r="C9486" t="inlineStr">
        <is>
          <t>home_use</t>
        </is>
      </c>
      <c r="D9486" t="inlineStr">
        <is>
          <t>IMP00926</t>
        </is>
      </c>
      <c r="E9486" t="inlineStr">
        <is>
          <t>T106477</t>
        </is>
      </c>
      <c r="F9486" s="32" t="n">
        <v>6802869.76</v>
      </c>
      <c r="G9486" s="32" t="n">
        <v>680286.98</v>
      </c>
    </row>
    <row r="9487">
      <c r="A9487" t="inlineStr">
        <is>
          <t>L0224479</t>
        </is>
      </c>
      <c r="B9487" t="inlineStr">
        <is>
          <t>2026-06-07</t>
        </is>
      </c>
      <c r="C9487" t="inlineStr">
        <is>
          <t>home_use</t>
        </is>
      </c>
      <c r="D9487" t="inlineStr">
        <is>
          <t>IMP00950</t>
        </is>
      </c>
      <c r="F9487" s="32" t="n">
        <v>222319.86</v>
      </c>
      <c r="G9487" s="32" t="n">
        <v>26011.42</v>
      </c>
    </row>
    <row r="9488">
      <c r="A9488" t="inlineStr">
        <is>
          <t>L0224480</t>
        </is>
      </c>
      <c r="B9488" t="inlineStr">
        <is>
          <t>2026-06-07</t>
        </is>
      </c>
      <c r="C9488" t="inlineStr">
        <is>
          <t>home_use</t>
        </is>
      </c>
      <c r="D9488" t="inlineStr">
        <is>
          <t>IMP00950</t>
        </is>
      </c>
      <c r="F9488" s="32" t="n">
        <v>3584729.16</v>
      </c>
      <c r="G9488" s="32" t="n">
        <v>437336.96</v>
      </c>
    </row>
    <row r="9489">
      <c r="A9489" t="inlineStr">
        <is>
          <t>L0224491</t>
        </is>
      </c>
      <c r="B9489" t="inlineStr">
        <is>
          <t>2026-06-07</t>
        </is>
      </c>
      <c r="C9489" t="inlineStr">
        <is>
          <t>home_use</t>
        </is>
      </c>
      <c r="D9489" t="inlineStr">
        <is>
          <t>IMP01037</t>
        </is>
      </c>
      <c r="E9489" t="inlineStr">
        <is>
          <t>T107258</t>
        </is>
      </c>
      <c r="F9489" s="32" t="n">
        <v>2123052.37</v>
      </c>
      <c r="G9489" s="32" t="n">
        <v>212305.24</v>
      </c>
    </row>
    <row r="9490">
      <c r="A9490" t="inlineStr">
        <is>
          <t>L0224492</t>
        </is>
      </c>
      <c r="B9490" t="inlineStr">
        <is>
          <t>2026-06-07</t>
        </is>
      </c>
      <c r="C9490" t="inlineStr">
        <is>
          <t>home_use</t>
        </is>
      </c>
      <c r="D9490" t="inlineStr">
        <is>
          <t>IMP01037</t>
        </is>
      </c>
      <c r="E9490" t="inlineStr">
        <is>
          <t>T107258</t>
        </is>
      </c>
      <c r="F9490" s="32" t="n">
        <v>775430.04</v>
      </c>
      <c r="G9490" s="32" t="n">
        <v>77543</v>
      </c>
    </row>
    <row r="9491">
      <c r="A9491" t="inlineStr">
        <is>
          <t>L0224505</t>
        </is>
      </c>
      <c r="B9491" t="inlineStr">
        <is>
          <t>2026-06-07</t>
        </is>
      </c>
      <c r="C9491" t="inlineStr">
        <is>
          <t>home_use</t>
        </is>
      </c>
      <c r="D9491" t="inlineStr">
        <is>
          <t>IMP01089</t>
        </is>
      </c>
      <c r="E9491" t="inlineStr">
        <is>
          <t>T107617</t>
        </is>
      </c>
      <c r="F9491" s="32" t="n">
        <v>5619101.26</v>
      </c>
      <c r="G9491" s="32" t="n">
        <v>561910.13</v>
      </c>
    </row>
    <row r="9492">
      <c r="A9492" t="inlineStr">
        <is>
          <t>L0224512</t>
        </is>
      </c>
      <c r="B9492" t="inlineStr">
        <is>
          <t>2026-06-07</t>
        </is>
      </c>
      <c r="C9492" t="inlineStr">
        <is>
          <t>home_use</t>
        </is>
      </c>
      <c r="D9492" t="inlineStr">
        <is>
          <t>IMP01141</t>
        </is>
      </c>
      <c r="E9492" t="inlineStr">
        <is>
          <t>T107985</t>
        </is>
      </c>
      <c r="F9492" s="32" t="n">
        <v>845736.3</v>
      </c>
      <c r="G9492" s="32" t="n">
        <v>98951.14999999999</v>
      </c>
    </row>
    <row r="9493">
      <c r="A9493" t="inlineStr">
        <is>
          <t>L0224513</t>
        </is>
      </c>
      <c r="B9493" t="inlineStr">
        <is>
          <t>2026-06-07</t>
        </is>
      </c>
      <c r="C9493" t="inlineStr">
        <is>
          <t>home_use</t>
        </is>
      </c>
      <c r="D9493" t="inlineStr">
        <is>
          <t>IMP01142</t>
        </is>
      </c>
      <c r="E9493" t="inlineStr">
        <is>
          <t>T107992</t>
        </is>
      </c>
      <c r="F9493" s="32" t="n">
        <v>556770.53</v>
      </c>
      <c r="G9493" s="32" t="n">
        <v>62358.3</v>
      </c>
    </row>
    <row r="9494">
      <c r="A9494" t="inlineStr">
        <is>
          <t>L0224528</t>
        </is>
      </c>
      <c r="B9494" t="inlineStr">
        <is>
          <t>2026-06-07</t>
        </is>
      </c>
      <c r="C9494" t="inlineStr">
        <is>
          <t>home_use</t>
        </is>
      </c>
      <c r="D9494" t="inlineStr">
        <is>
          <t>IMP01223</t>
        </is>
      </c>
      <c r="E9494" t="inlineStr">
        <is>
          <t>T100033</t>
        </is>
      </c>
      <c r="F9494" s="32" t="n">
        <v>730580.41</v>
      </c>
      <c r="G9494" s="32" t="n">
        <v>76710.94</v>
      </c>
    </row>
    <row r="9495">
      <c r="A9495" t="inlineStr">
        <is>
          <t>L0224537</t>
        </is>
      </c>
      <c r="B9495" t="inlineStr">
        <is>
          <t>2026-06-07</t>
        </is>
      </c>
      <c r="C9495" t="inlineStr">
        <is>
          <t>home_use</t>
        </is>
      </c>
      <c r="D9495" t="inlineStr">
        <is>
          <t>IMP01310</t>
        </is>
      </c>
      <c r="E9495" t="inlineStr">
        <is>
          <t>T109167</t>
        </is>
      </c>
      <c r="F9495" s="32" t="n">
        <v>508982.04</v>
      </c>
      <c r="G9495" s="32" t="n">
        <v>54461.08</v>
      </c>
    </row>
    <row r="9496">
      <c r="A9496" t="inlineStr">
        <is>
          <t>L0224539</t>
        </is>
      </c>
      <c r="B9496" t="inlineStr">
        <is>
          <t>2026-06-07</t>
        </is>
      </c>
      <c r="C9496" t="inlineStr">
        <is>
          <t>home_use</t>
        </is>
      </c>
      <c r="D9496" t="inlineStr">
        <is>
          <t>IMP01310</t>
        </is>
      </c>
      <c r="E9496" t="inlineStr">
        <is>
          <t>T109167</t>
        </is>
      </c>
      <c r="F9496" s="32" t="n">
        <v>808980.04</v>
      </c>
      <c r="G9496" s="32" t="n">
        <v>86560.86</v>
      </c>
    </row>
    <row r="9497">
      <c r="A9497" t="inlineStr">
        <is>
          <t>L0224573</t>
        </is>
      </c>
      <c r="B9497" t="inlineStr">
        <is>
          <t>2026-06-08</t>
        </is>
      </c>
      <c r="C9497" t="inlineStr">
        <is>
          <t>home_use</t>
        </is>
      </c>
      <c r="D9497" t="inlineStr">
        <is>
          <t>IMP00011</t>
        </is>
      </c>
      <c r="E9497" t="inlineStr">
        <is>
          <t>T100070</t>
        </is>
      </c>
      <c r="F9497" s="32" t="n">
        <v>1472311.71</v>
      </c>
      <c r="G9497" s="32" t="n">
        <v>147231.17</v>
      </c>
    </row>
    <row r="9498">
      <c r="A9498" t="inlineStr">
        <is>
          <t>L0224584</t>
        </is>
      </c>
      <c r="B9498" t="inlineStr">
        <is>
          <t>2026-06-08</t>
        </is>
      </c>
      <c r="C9498" t="inlineStr">
        <is>
          <t>home_use</t>
        </is>
      </c>
      <c r="D9498" t="inlineStr">
        <is>
          <t>IMP00063</t>
        </is>
      </c>
      <c r="E9498" t="inlineStr">
        <is>
          <t>T100440</t>
        </is>
      </c>
      <c r="F9498" s="32" t="n">
        <v>906391.9399999999</v>
      </c>
      <c r="G9498" s="32" t="n">
        <v>104235.07</v>
      </c>
    </row>
    <row r="9499">
      <c r="A9499" t="inlineStr">
        <is>
          <t>L0224585</t>
        </is>
      </c>
      <c r="B9499" t="inlineStr">
        <is>
          <t>2026-06-08</t>
        </is>
      </c>
      <c r="C9499" t="inlineStr">
        <is>
          <t>home_use</t>
        </is>
      </c>
      <c r="D9499" t="inlineStr">
        <is>
          <t>IMP00063</t>
        </is>
      </c>
      <c r="E9499" t="inlineStr">
        <is>
          <t>T100440</t>
        </is>
      </c>
      <c r="F9499" s="32" t="n">
        <v>2958910.48</v>
      </c>
      <c r="G9499" s="32" t="n">
        <v>331397.97</v>
      </c>
    </row>
    <row r="9500">
      <c r="A9500" t="inlineStr">
        <is>
          <t>L0224586</t>
        </is>
      </c>
      <c r="B9500" t="inlineStr">
        <is>
          <t>2026-06-08</t>
        </is>
      </c>
      <c r="C9500" t="inlineStr">
        <is>
          <t>home_use</t>
        </is>
      </c>
      <c r="D9500" t="inlineStr">
        <is>
          <t>IMP00063</t>
        </is>
      </c>
      <c r="E9500" t="inlineStr">
        <is>
          <t>T100440</t>
        </is>
      </c>
      <c r="F9500" s="32" t="n">
        <v>1721580.97</v>
      </c>
      <c r="G9500" s="32" t="n">
        <v>197981.81</v>
      </c>
    </row>
    <row r="9501">
      <c r="A9501" t="inlineStr">
        <is>
          <t>L0224587</t>
        </is>
      </c>
      <c r="B9501" t="inlineStr">
        <is>
          <t>2026-06-08</t>
        </is>
      </c>
      <c r="C9501" t="inlineStr">
        <is>
          <t>home_use</t>
        </is>
      </c>
      <c r="D9501" t="inlineStr">
        <is>
          <t>IMP00063</t>
        </is>
      </c>
      <c r="E9501" t="inlineStr">
        <is>
          <t>T100440</t>
        </is>
      </c>
      <c r="F9501" s="32" t="n">
        <v>1402880.81</v>
      </c>
      <c r="G9501" s="32" t="n">
        <v>161331.29</v>
      </c>
    </row>
    <row r="9502">
      <c r="A9502" t="inlineStr">
        <is>
          <t>L0224588</t>
        </is>
      </c>
      <c r="B9502" t="inlineStr">
        <is>
          <t>2026-06-08</t>
        </is>
      </c>
      <c r="C9502" t="inlineStr">
        <is>
          <t>home_use</t>
        </is>
      </c>
      <c r="D9502" t="inlineStr">
        <is>
          <t>IMP00063</t>
        </is>
      </c>
      <c r="E9502" t="inlineStr">
        <is>
          <t>T100440</t>
        </is>
      </c>
      <c r="F9502" s="32" t="n">
        <v>4775671.79</v>
      </c>
      <c r="G9502" s="32" t="n">
        <v>487118.52</v>
      </c>
    </row>
    <row r="9503">
      <c r="A9503" t="inlineStr">
        <is>
          <t>L0224589</t>
        </is>
      </c>
      <c r="B9503" t="inlineStr">
        <is>
          <t>2026-06-08</t>
        </is>
      </c>
      <c r="C9503" t="inlineStr">
        <is>
          <t>home_use</t>
        </is>
      </c>
      <c r="D9503" t="inlineStr">
        <is>
          <t>IMP00063</t>
        </is>
      </c>
      <c r="E9503" t="inlineStr">
        <is>
          <t>T100440</t>
        </is>
      </c>
      <c r="F9503" s="32" t="n">
        <v>181628.35</v>
      </c>
      <c r="G9503" s="32" t="n">
        <v>20887.26</v>
      </c>
    </row>
    <row r="9504">
      <c r="A9504" t="inlineStr">
        <is>
          <t>L0224590</t>
        </is>
      </c>
      <c r="B9504" t="inlineStr">
        <is>
          <t>2026-06-08</t>
        </is>
      </c>
      <c r="C9504" t="inlineStr">
        <is>
          <t>home_use</t>
        </is>
      </c>
      <c r="D9504" t="inlineStr">
        <is>
          <t>IMP00063</t>
        </is>
      </c>
      <c r="E9504" t="inlineStr">
        <is>
          <t>T100440</t>
        </is>
      </c>
      <c r="F9504" s="32" t="n">
        <v>4375116.12</v>
      </c>
      <c r="G9504" s="32" t="n">
        <v>568765.1</v>
      </c>
    </row>
    <row r="9505">
      <c r="A9505" t="inlineStr">
        <is>
          <t>L0224598</t>
        </is>
      </c>
      <c r="B9505" t="inlineStr">
        <is>
          <t>2026-06-08</t>
        </is>
      </c>
      <c r="C9505" t="inlineStr">
        <is>
          <t>home_use</t>
        </is>
      </c>
      <c r="D9505" t="inlineStr">
        <is>
          <t>IMP00156</t>
        </is>
      </c>
      <c r="F9505" s="32" t="n">
        <v>761076.41</v>
      </c>
      <c r="G9505" s="32" t="n">
        <v>98939.92999999999</v>
      </c>
    </row>
    <row r="9506">
      <c r="A9506" t="inlineStr">
        <is>
          <t>L0224611</t>
        </is>
      </c>
      <c r="B9506" t="inlineStr">
        <is>
          <t>2026-06-08</t>
        </is>
      </c>
      <c r="C9506" t="inlineStr">
        <is>
          <t>home_use</t>
        </is>
      </c>
      <c r="D9506" t="inlineStr">
        <is>
          <t>IMP00288</t>
        </is>
      </c>
      <c r="E9506" t="inlineStr">
        <is>
          <t>T102011</t>
        </is>
      </c>
      <c r="F9506" s="32" t="n">
        <v>1329933.09</v>
      </c>
      <c r="G9506" s="32" t="n">
        <v>159591.97</v>
      </c>
    </row>
    <row r="9507">
      <c r="A9507" t="inlineStr">
        <is>
          <t>L0224615</t>
        </is>
      </c>
      <c r="B9507" t="inlineStr">
        <is>
          <t>2026-06-08</t>
        </is>
      </c>
      <c r="C9507" t="inlineStr">
        <is>
          <t>home_use</t>
        </is>
      </c>
      <c r="D9507" t="inlineStr">
        <is>
          <t>IMP00306</t>
        </is>
      </c>
      <c r="E9507" t="inlineStr">
        <is>
          <t>T102141</t>
        </is>
      </c>
      <c r="F9507" s="32" t="n">
        <v>298009.52</v>
      </c>
      <c r="G9507" s="32" t="n">
        <v>37251.19</v>
      </c>
    </row>
    <row r="9508">
      <c r="A9508" t="inlineStr">
        <is>
          <t>L0224616</t>
        </is>
      </c>
      <c r="B9508" t="inlineStr">
        <is>
          <t>2026-06-08</t>
        </is>
      </c>
      <c r="C9508" t="inlineStr">
        <is>
          <t>home_use</t>
        </is>
      </c>
      <c r="D9508" t="inlineStr">
        <is>
          <t>IMP00306</t>
        </is>
      </c>
      <c r="E9508" t="inlineStr">
        <is>
          <t>T102141</t>
        </is>
      </c>
      <c r="F9508" s="32" t="n">
        <v>163664.44</v>
      </c>
      <c r="G9508" s="32" t="n">
        <v>17184.77</v>
      </c>
    </row>
    <row r="9509">
      <c r="A9509" t="inlineStr">
        <is>
          <t>L0224618</t>
        </is>
      </c>
      <c r="B9509" t="inlineStr">
        <is>
          <t>2026-06-08</t>
        </is>
      </c>
      <c r="C9509" t="inlineStr">
        <is>
          <t>home_use</t>
        </is>
      </c>
      <c r="D9509" t="inlineStr">
        <is>
          <t>IMP00306</t>
        </is>
      </c>
      <c r="E9509" t="inlineStr">
        <is>
          <t>T102141</t>
        </is>
      </c>
      <c r="F9509" s="32" t="n">
        <v>362680.88</v>
      </c>
      <c r="G9509" s="32" t="n">
        <v>38081.49</v>
      </c>
    </row>
    <row r="9510">
      <c r="A9510" t="inlineStr">
        <is>
          <t>L0224619</t>
        </is>
      </c>
      <c r="B9510" t="inlineStr">
        <is>
          <t>2026-06-08</t>
        </is>
      </c>
      <c r="C9510" t="inlineStr">
        <is>
          <t>warehouse_out</t>
        </is>
      </c>
      <c r="D9510" t="inlineStr">
        <is>
          <t>IMP00306</t>
        </is>
      </c>
      <c r="E9510" t="inlineStr">
        <is>
          <t>T102141</t>
        </is>
      </c>
      <c r="F9510" s="32" t="n">
        <v>717000.42</v>
      </c>
      <c r="G9510" s="32" t="n">
        <v>89625.05</v>
      </c>
    </row>
    <row r="9511">
      <c r="A9511" t="inlineStr">
        <is>
          <t>L0224642</t>
        </is>
      </c>
      <c r="B9511" t="inlineStr">
        <is>
          <t>2026-06-08</t>
        </is>
      </c>
      <c r="C9511" t="inlineStr">
        <is>
          <t>home_use</t>
        </is>
      </c>
      <c r="D9511" t="inlineStr">
        <is>
          <t>IMP00448</t>
        </is>
      </c>
      <c r="E9511" t="inlineStr">
        <is>
          <t>T103130</t>
        </is>
      </c>
      <c r="F9511" s="32" t="n">
        <v>162937145.68</v>
      </c>
      <c r="G9511" s="32" t="n">
        <v>16293714.57</v>
      </c>
    </row>
    <row r="9512">
      <c r="A9512" t="inlineStr">
        <is>
          <t>L0224643</t>
        </is>
      </c>
      <c r="B9512" t="inlineStr">
        <is>
          <t>2026-06-08</t>
        </is>
      </c>
      <c r="C9512" t="inlineStr">
        <is>
          <t>home_use</t>
        </is>
      </c>
      <c r="D9512" t="inlineStr">
        <is>
          <t>IMP00448</t>
        </is>
      </c>
      <c r="E9512" t="inlineStr">
        <is>
          <t>T103130</t>
        </is>
      </c>
      <c r="F9512" s="32" t="n">
        <v>19300188.74</v>
      </c>
      <c r="G9512" s="32" t="n">
        <v>1930018.87</v>
      </c>
    </row>
    <row r="9513">
      <c r="A9513" t="inlineStr">
        <is>
          <t>L0224650</t>
        </is>
      </c>
      <c r="B9513" t="inlineStr">
        <is>
          <t>2026-06-08</t>
        </is>
      </c>
      <c r="C9513" t="inlineStr">
        <is>
          <t>home_use</t>
        </is>
      </c>
      <c r="D9513" t="inlineStr">
        <is>
          <t>IMP00487</t>
        </is>
      </c>
      <c r="E9513" t="inlineStr">
        <is>
          <t>T100070</t>
        </is>
      </c>
      <c r="F9513" s="32" t="n">
        <v>1408350.09</v>
      </c>
      <c r="G9513" s="32" t="n">
        <v>140835.01</v>
      </c>
    </row>
    <row r="9514">
      <c r="A9514" t="inlineStr">
        <is>
          <t>L0224669</t>
        </is>
      </c>
      <c r="B9514" t="inlineStr">
        <is>
          <t>2026-06-08</t>
        </is>
      </c>
      <c r="C9514" t="inlineStr">
        <is>
          <t>home_use</t>
        </is>
      </c>
      <c r="D9514" t="inlineStr">
        <is>
          <t>IMP00643</t>
        </is>
      </c>
      <c r="E9514" t="inlineStr">
        <is>
          <t>T104498</t>
        </is>
      </c>
      <c r="F9514" s="32" t="n">
        <v>1158252.58</v>
      </c>
      <c r="G9514" s="32" t="n">
        <v>115825.26</v>
      </c>
    </row>
    <row r="9515">
      <c r="A9515" t="inlineStr">
        <is>
          <t>L0224670</t>
        </is>
      </c>
      <c r="B9515" t="inlineStr">
        <is>
          <t>2026-06-08</t>
        </is>
      </c>
      <c r="C9515" t="inlineStr">
        <is>
          <t>home_use</t>
        </is>
      </c>
      <c r="D9515" t="inlineStr">
        <is>
          <t>IMP00643</t>
        </is>
      </c>
      <c r="E9515" t="inlineStr">
        <is>
          <t>T104498</t>
        </is>
      </c>
      <c r="F9515" s="32" t="n">
        <v>528276.24</v>
      </c>
      <c r="G9515" s="32" t="n">
        <v>52827.62</v>
      </c>
    </row>
    <row r="9516">
      <c r="A9516" t="inlineStr">
        <is>
          <t>L0224671</t>
        </is>
      </c>
      <c r="B9516" t="inlineStr">
        <is>
          <t>2026-06-08</t>
        </is>
      </c>
      <c r="C9516" t="inlineStr">
        <is>
          <t>warehouse_out</t>
        </is>
      </c>
      <c r="D9516" t="inlineStr">
        <is>
          <t>IMP00643</t>
        </is>
      </c>
      <c r="E9516" t="inlineStr">
        <is>
          <t>T104498</t>
        </is>
      </c>
      <c r="F9516" s="32" t="n">
        <v>260550.68</v>
      </c>
      <c r="G9516" s="32" t="n">
        <v>26055.07</v>
      </c>
    </row>
    <row r="9517">
      <c r="A9517" t="inlineStr">
        <is>
          <t>L0224672</t>
        </is>
      </c>
      <c r="B9517" t="inlineStr">
        <is>
          <t>2026-06-08</t>
        </is>
      </c>
      <c r="C9517" t="inlineStr">
        <is>
          <t>home_use</t>
        </is>
      </c>
      <c r="D9517" t="inlineStr">
        <is>
          <t>IMP00643</t>
        </is>
      </c>
      <c r="E9517" t="inlineStr">
        <is>
          <t>T104498</t>
        </is>
      </c>
      <c r="F9517" s="32" t="n">
        <v>633795.5699999999</v>
      </c>
      <c r="G9517" s="32" t="n">
        <v>63379.56</v>
      </c>
    </row>
    <row r="9518">
      <c r="A9518" t="inlineStr">
        <is>
          <t>L0224674</t>
        </is>
      </c>
      <c r="B9518" t="inlineStr">
        <is>
          <t>2026-06-08</t>
        </is>
      </c>
      <c r="C9518" t="inlineStr">
        <is>
          <t>home_use</t>
        </is>
      </c>
      <c r="D9518" t="inlineStr">
        <is>
          <t>IMP00643</t>
        </is>
      </c>
      <c r="E9518" t="inlineStr">
        <is>
          <t>T104498</t>
        </is>
      </c>
      <c r="F9518" s="32" t="n">
        <v>777290.38</v>
      </c>
      <c r="G9518" s="32" t="n">
        <v>77729.03999999999</v>
      </c>
    </row>
    <row r="9519">
      <c r="A9519" t="inlineStr">
        <is>
          <t>L0224675</t>
        </is>
      </c>
      <c r="B9519" t="inlineStr">
        <is>
          <t>2026-06-08</t>
        </is>
      </c>
      <c r="C9519" t="inlineStr">
        <is>
          <t>home_use</t>
        </is>
      </c>
      <c r="D9519" t="inlineStr">
        <is>
          <t>IMP00643</t>
        </is>
      </c>
      <c r="E9519" t="inlineStr">
        <is>
          <t>T104498</t>
        </is>
      </c>
      <c r="F9519" s="32" t="n">
        <v>659480.22</v>
      </c>
      <c r="G9519" s="32" t="n">
        <v>65948.02</v>
      </c>
    </row>
    <row r="9520">
      <c r="A9520" t="inlineStr">
        <is>
          <t>L0224676</t>
        </is>
      </c>
      <c r="B9520" t="inlineStr">
        <is>
          <t>2026-06-08</t>
        </is>
      </c>
      <c r="C9520" t="inlineStr">
        <is>
          <t>home_use</t>
        </is>
      </c>
      <c r="D9520" t="inlineStr">
        <is>
          <t>IMP00643</t>
        </is>
      </c>
      <c r="E9520" t="inlineStr">
        <is>
          <t>T104498</t>
        </is>
      </c>
      <c r="F9520" s="32" t="n">
        <v>608680.1899999999</v>
      </c>
      <c r="G9520" s="32" t="n">
        <v>60868.02</v>
      </c>
    </row>
    <row r="9521">
      <c r="A9521" t="inlineStr">
        <is>
          <t>L0224694</t>
        </is>
      </c>
      <c r="B9521" t="inlineStr">
        <is>
          <t>2026-06-08</t>
        </is>
      </c>
      <c r="C9521" t="inlineStr">
        <is>
          <t>home_use</t>
        </is>
      </c>
      <c r="D9521" t="inlineStr">
        <is>
          <t>IMP00753</t>
        </is>
      </c>
      <c r="E9521" t="inlineStr">
        <is>
          <t>T105264</t>
        </is>
      </c>
      <c r="F9521" s="32" t="n">
        <v>556892.17</v>
      </c>
      <c r="G9521" s="32" t="n">
        <v>66827.06</v>
      </c>
    </row>
    <row r="9522">
      <c r="A9522" t="inlineStr">
        <is>
          <t>L0224696</t>
        </is>
      </c>
      <c r="B9522" t="inlineStr">
        <is>
          <t>2026-06-08</t>
        </is>
      </c>
      <c r="C9522" t="inlineStr">
        <is>
          <t>home_use</t>
        </is>
      </c>
      <c r="D9522" t="inlineStr">
        <is>
          <t>IMP00753</t>
        </is>
      </c>
      <c r="E9522" t="inlineStr">
        <is>
          <t>T105264</t>
        </is>
      </c>
      <c r="F9522" s="32" t="n">
        <v>2466520.95</v>
      </c>
      <c r="G9522" s="32" t="n">
        <v>258984.7</v>
      </c>
    </row>
    <row r="9523">
      <c r="A9523" t="inlineStr">
        <is>
          <t>L0224722</t>
        </is>
      </c>
      <c r="B9523" t="inlineStr">
        <is>
          <t>2026-06-08</t>
        </is>
      </c>
      <c r="C9523" t="inlineStr">
        <is>
          <t>warehouse_out</t>
        </is>
      </c>
      <c r="D9523" t="inlineStr">
        <is>
          <t>IMP00892</t>
        </is>
      </c>
      <c r="E9523" t="inlineStr">
        <is>
          <t>T106240</t>
        </is>
      </c>
      <c r="F9523" s="32" t="n">
        <v>1579068.81</v>
      </c>
      <c r="G9523" s="32" t="n">
        <v>165802.23</v>
      </c>
    </row>
    <row r="9524">
      <c r="A9524" t="inlineStr">
        <is>
          <t>L0224725</t>
        </is>
      </c>
      <c r="B9524" t="inlineStr">
        <is>
          <t>2026-06-08</t>
        </is>
      </c>
      <c r="C9524" t="inlineStr">
        <is>
          <t>home_use</t>
        </is>
      </c>
      <c r="D9524" t="inlineStr">
        <is>
          <t>IMP00926</t>
        </is>
      </c>
      <c r="E9524" t="inlineStr">
        <is>
          <t>T106477</t>
        </is>
      </c>
      <c r="F9524" s="32" t="n">
        <v>236745.49</v>
      </c>
      <c r="G9524" s="32" t="n">
        <v>25331.77</v>
      </c>
    </row>
    <row r="9525">
      <c r="A9525" t="inlineStr">
        <is>
          <t>L0224727</t>
        </is>
      </c>
      <c r="B9525" t="inlineStr">
        <is>
          <t>2026-06-08</t>
        </is>
      </c>
      <c r="C9525" t="inlineStr">
        <is>
          <t>home_use</t>
        </is>
      </c>
      <c r="D9525" t="inlineStr">
        <is>
          <t>IMP00926</t>
        </is>
      </c>
      <c r="E9525" t="inlineStr">
        <is>
          <t>T106477</t>
        </is>
      </c>
      <c r="F9525" s="32" t="n">
        <v>6579254.05</v>
      </c>
      <c r="G9525" s="32" t="n">
        <v>657925.41</v>
      </c>
    </row>
    <row r="9526">
      <c r="A9526" t="inlineStr">
        <is>
          <t>L0224728</t>
        </is>
      </c>
      <c r="B9526" t="inlineStr">
        <is>
          <t>2026-06-08</t>
        </is>
      </c>
      <c r="C9526" t="inlineStr">
        <is>
          <t>home_use</t>
        </is>
      </c>
      <c r="D9526" t="inlineStr">
        <is>
          <t>IMP00926</t>
        </is>
      </c>
      <c r="E9526" t="inlineStr">
        <is>
          <t>T106477</t>
        </is>
      </c>
      <c r="F9526" s="32" t="n">
        <v>320150.54</v>
      </c>
      <c r="G9526" s="32" t="n">
        <v>34256.11</v>
      </c>
    </row>
    <row r="9527">
      <c r="A9527" t="inlineStr">
        <is>
          <t>L0224737</t>
        </is>
      </c>
      <c r="B9527" t="inlineStr">
        <is>
          <t>2026-06-08</t>
        </is>
      </c>
      <c r="C9527" t="inlineStr">
        <is>
          <t>home_use</t>
        </is>
      </c>
      <c r="D9527" t="inlineStr">
        <is>
          <t>IMP00999</t>
        </is>
      </c>
      <c r="E9527" t="inlineStr">
        <is>
          <t>T106987</t>
        </is>
      </c>
      <c r="F9527" s="32" t="n">
        <v>2366278.11</v>
      </c>
      <c r="G9527" s="32" t="n">
        <v>236627.81</v>
      </c>
    </row>
    <row r="9528">
      <c r="A9528" t="inlineStr">
        <is>
          <t>L0224738</t>
        </is>
      </c>
      <c r="B9528" t="inlineStr">
        <is>
          <t>2026-06-08</t>
        </is>
      </c>
      <c r="C9528" t="inlineStr">
        <is>
          <t>home_use</t>
        </is>
      </c>
      <c r="D9528" t="inlineStr">
        <is>
          <t>IMP00999</t>
        </is>
      </c>
      <c r="E9528" t="inlineStr">
        <is>
          <t>T106987</t>
        </is>
      </c>
      <c r="F9528" s="32" t="n">
        <v>866584.98</v>
      </c>
      <c r="G9528" s="32" t="n">
        <v>86658.5</v>
      </c>
    </row>
    <row r="9529">
      <c r="A9529" t="inlineStr">
        <is>
          <t>L0224750</t>
        </is>
      </c>
      <c r="B9529" t="inlineStr">
        <is>
          <t>2026-06-08</t>
        </is>
      </c>
      <c r="C9529" t="inlineStr">
        <is>
          <t>home_use</t>
        </is>
      </c>
      <c r="D9529" t="inlineStr">
        <is>
          <t>IMP01037</t>
        </is>
      </c>
      <c r="E9529" t="inlineStr">
        <is>
          <t>T107258</t>
        </is>
      </c>
      <c r="F9529" s="32" t="n">
        <v>1411876.66</v>
      </c>
      <c r="G9529" s="32" t="n">
        <v>141187.67</v>
      </c>
    </row>
    <row r="9530">
      <c r="A9530" t="inlineStr">
        <is>
          <t>L0224751</t>
        </is>
      </c>
      <c r="B9530" t="inlineStr">
        <is>
          <t>2026-06-08</t>
        </is>
      </c>
      <c r="C9530" t="inlineStr">
        <is>
          <t>home_use</t>
        </is>
      </c>
      <c r="D9530" t="inlineStr">
        <is>
          <t>IMP01037</t>
        </is>
      </c>
      <c r="E9530" t="inlineStr">
        <is>
          <t>T107258</t>
        </is>
      </c>
      <c r="F9530" s="32" t="n">
        <v>1686262.22</v>
      </c>
      <c r="G9530" s="32" t="n">
        <v>168626.22</v>
      </c>
    </row>
    <row r="9531">
      <c r="A9531" t="inlineStr">
        <is>
          <t>L0224783</t>
        </is>
      </c>
      <c r="B9531" t="inlineStr">
        <is>
          <t>2026-06-08</t>
        </is>
      </c>
      <c r="C9531" t="inlineStr">
        <is>
          <t>home_use</t>
        </is>
      </c>
      <c r="D9531" t="inlineStr">
        <is>
          <t>IMP01310</t>
        </is>
      </c>
      <c r="E9531" t="inlineStr">
        <is>
          <t>T109167</t>
        </is>
      </c>
      <c r="F9531" s="32" t="n">
        <v>2874939.47</v>
      </c>
      <c r="G9531" s="32" t="n">
        <v>373742.13</v>
      </c>
    </row>
    <row r="9532">
      <c r="A9532" t="inlineStr">
        <is>
          <t>L0224784</t>
        </is>
      </c>
      <c r="B9532" t="inlineStr">
        <is>
          <t>2026-06-08</t>
        </is>
      </c>
      <c r="C9532" t="inlineStr">
        <is>
          <t>home_use</t>
        </is>
      </c>
      <c r="D9532" t="inlineStr">
        <is>
          <t>IMP01310</t>
        </is>
      </c>
      <c r="E9532" t="inlineStr">
        <is>
          <t>T109167</t>
        </is>
      </c>
      <c r="F9532" s="32" t="n">
        <v>1720580.52</v>
      </c>
      <c r="G9532" s="32" t="n">
        <v>215072.57</v>
      </c>
    </row>
    <row r="9533">
      <c r="A9533" t="inlineStr">
        <is>
          <t>L0224787</t>
        </is>
      </c>
      <c r="B9533" t="inlineStr">
        <is>
          <t>2026-06-08</t>
        </is>
      </c>
      <c r="C9533" t="inlineStr">
        <is>
          <t>home_use</t>
        </is>
      </c>
      <c r="D9533" t="inlineStr">
        <is>
          <t>IMP01310</t>
        </is>
      </c>
      <c r="E9533" t="inlineStr">
        <is>
          <t>T109167</t>
        </is>
      </c>
      <c r="F9533" s="32" t="n">
        <v>421524.19</v>
      </c>
      <c r="G9533" s="32" t="n">
        <v>45103.09</v>
      </c>
    </row>
    <row r="9534">
      <c r="A9534" t="inlineStr">
        <is>
          <t>L0224788</t>
        </is>
      </c>
      <c r="B9534" t="inlineStr">
        <is>
          <t>2026-06-08</t>
        </is>
      </c>
      <c r="C9534" t="inlineStr">
        <is>
          <t>home_use</t>
        </is>
      </c>
      <c r="D9534" t="inlineStr">
        <is>
          <t>IMP01310</t>
        </is>
      </c>
      <c r="E9534" t="inlineStr">
        <is>
          <t>T109167</t>
        </is>
      </c>
      <c r="F9534" s="32" t="n">
        <v>740072.46</v>
      </c>
      <c r="G9534" s="32" t="n">
        <v>79187.75</v>
      </c>
    </row>
    <row r="9535">
      <c r="A9535" t="inlineStr">
        <is>
          <t>L0224790</t>
        </is>
      </c>
      <c r="B9535" t="inlineStr">
        <is>
          <t>2026-06-08</t>
        </is>
      </c>
      <c r="C9535" t="inlineStr">
        <is>
          <t>warehouse_out</t>
        </is>
      </c>
      <c r="D9535" t="inlineStr">
        <is>
          <t>IMP01310</t>
        </is>
      </c>
      <c r="E9535" t="inlineStr">
        <is>
          <t>T109167</t>
        </is>
      </c>
      <c r="F9535" s="32" t="n">
        <v>264391.56</v>
      </c>
      <c r="G9535" s="32" t="n">
        <v>28289.9</v>
      </c>
    </row>
    <row r="9536">
      <c r="A9536" t="inlineStr">
        <is>
          <t>L0224827</t>
        </is>
      </c>
      <c r="B9536" t="inlineStr">
        <is>
          <t>2026-06-09</t>
        </is>
      </c>
      <c r="C9536" t="inlineStr">
        <is>
          <t>home_use</t>
        </is>
      </c>
      <c r="D9536" t="inlineStr">
        <is>
          <t>IMP00024</t>
        </is>
      </c>
      <c r="E9536" t="inlineStr">
        <is>
          <t>T100165</t>
        </is>
      </c>
      <c r="F9536" s="32" t="n">
        <v>1400160.02</v>
      </c>
      <c r="G9536" s="32" t="n">
        <v>147016.8</v>
      </c>
    </row>
    <row r="9537">
      <c r="A9537" t="inlineStr">
        <is>
          <t>L0224835</t>
        </is>
      </c>
      <c r="B9537" t="inlineStr">
        <is>
          <t>2026-06-09</t>
        </is>
      </c>
      <c r="C9537" t="inlineStr">
        <is>
          <t>home_use</t>
        </is>
      </c>
      <c r="D9537" t="inlineStr">
        <is>
          <t>IMP00063</t>
        </is>
      </c>
      <c r="E9537" t="inlineStr">
        <is>
          <t>T100440</t>
        </is>
      </c>
      <c r="F9537" s="32" t="n">
        <v>326075.22</v>
      </c>
      <c r="G9537" s="32" t="n">
        <v>37498.65</v>
      </c>
    </row>
    <row r="9538">
      <c r="A9538" t="inlineStr">
        <is>
          <t>L0224836</t>
        </is>
      </c>
      <c r="B9538" t="inlineStr">
        <is>
          <t>2026-06-09</t>
        </is>
      </c>
      <c r="C9538" t="inlineStr">
        <is>
          <t>home_use</t>
        </is>
      </c>
      <c r="D9538" t="inlineStr">
        <is>
          <t>IMP00063</t>
        </is>
      </c>
      <c r="E9538" t="inlineStr">
        <is>
          <t>T100440</t>
        </is>
      </c>
      <c r="F9538" s="32" t="n">
        <v>403916.97</v>
      </c>
      <c r="G9538" s="32" t="n">
        <v>45238.7</v>
      </c>
    </row>
    <row r="9539">
      <c r="A9539" t="inlineStr">
        <is>
          <t>L0224837</t>
        </is>
      </c>
      <c r="B9539" t="inlineStr">
        <is>
          <t>2026-06-09</t>
        </is>
      </c>
      <c r="C9539" t="inlineStr">
        <is>
          <t>home_use</t>
        </is>
      </c>
      <c r="D9539" t="inlineStr">
        <is>
          <t>IMP00063</t>
        </is>
      </c>
      <c r="E9539" t="inlineStr">
        <is>
          <t>T100440</t>
        </is>
      </c>
      <c r="F9539" s="32" t="n">
        <v>910593.5600000001</v>
      </c>
      <c r="G9539" s="32" t="n">
        <v>97433.50999999999</v>
      </c>
    </row>
    <row r="9540">
      <c r="A9540" t="inlineStr">
        <is>
          <t>L0224840</t>
        </is>
      </c>
      <c r="B9540" t="inlineStr">
        <is>
          <t>2026-06-09</t>
        </is>
      </c>
      <c r="C9540" t="inlineStr">
        <is>
          <t>home_use</t>
        </is>
      </c>
      <c r="D9540" t="inlineStr">
        <is>
          <t>IMP00063</t>
        </is>
      </c>
      <c r="E9540" t="inlineStr">
        <is>
          <t>T100440</t>
        </is>
      </c>
      <c r="F9540" s="32" t="n">
        <v>1191319.66</v>
      </c>
      <c r="G9540" s="32" t="n">
        <v>137001.76</v>
      </c>
    </row>
    <row r="9541">
      <c r="A9541" t="inlineStr">
        <is>
          <t>L0224841</t>
        </is>
      </c>
      <c r="B9541" t="inlineStr">
        <is>
          <t>2026-06-09</t>
        </is>
      </c>
      <c r="C9541" t="inlineStr">
        <is>
          <t>home_use</t>
        </is>
      </c>
      <c r="D9541" t="inlineStr">
        <is>
          <t>IMP00067</t>
        </is>
      </c>
      <c r="E9541" t="inlineStr">
        <is>
          <t>T100466</t>
        </is>
      </c>
      <c r="F9541" s="32" t="n">
        <v>17834676.79</v>
      </c>
      <c r="G9541" s="32" t="n">
        <v>1783467.68</v>
      </c>
    </row>
    <row r="9542">
      <c r="A9542" t="inlineStr">
        <is>
          <t>L0224849</t>
        </is>
      </c>
      <c r="B9542" t="inlineStr">
        <is>
          <t>2026-06-09</t>
        </is>
      </c>
      <c r="C9542" t="inlineStr">
        <is>
          <t>warehouse_in</t>
        </is>
      </c>
      <c r="D9542" t="inlineStr">
        <is>
          <t>IMP00137</t>
        </is>
      </c>
      <c r="E9542" t="inlineStr">
        <is>
          <t>T100957</t>
        </is>
      </c>
      <c r="F9542" s="32" t="n">
        <v>164639.48</v>
      </c>
      <c r="G9542" s="32" t="n">
        <v>0</v>
      </c>
    </row>
    <row r="9543">
      <c r="A9543" t="inlineStr">
        <is>
          <t>L0224853</t>
        </is>
      </c>
      <c r="B9543" t="inlineStr">
        <is>
          <t>2026-06-09</t>
        </is>
      </c>
      <c r="C9543" t="inlineStr">
        <is>
          <t>home_use</t>
        </is>
      </c>
      <c r="D9543" t="inlineStr">
        <is>
          <t>IMP00142</t>
        </is>
      </c>
      <c r="E9543" t="inlineStr">
        <is>
          <t>T100987</t>
        </is>
      </c>
      <c r="F9543" s="32" t="n">
        <v>1356812.14</v>
      </c>
      <c r="G9543" s="32" t="n">
        <v>176385.58</v>
      </c>
    </row>
    <row r="9544">
      <c r="A9544" t="inlineStr">
        <is>
          <t>L0224855</t>
        </is>
      </c>
      <c r="B9544" t="inlineStr">
        <is>
          <t>2026-06-09</t>
        </is>
      </c>
      <c r="C9544" t="inlineStr">
        <is>
          <t>home_use</t>
        </is>
      </c>
      <c r="D9544" t="inlineStr">
        <is>
          <t>IMP00156</t>
        </is>
      </c>
      <c r="F9544" s="32" t="n">
        <v>548639.4</v>
      </c>
      <c r="G9544" s="32" t="n">
        <v>71323.12</v>
      </c>
    </row>
    <row r="9545">
      <c r="A9545" t="inlineStr">
        <is>
          <t>L0224856</t>
        </is>
      </c>
      <c r="B9545" t="inlineStr">
        <is>
          <t>2026-06-09</t>
        </is>
      </c>
      <c r="C9545" t="inlineStr">
        <is>
          <t>home_use</t>
        </is>
      </c>
      <c r="D9545" t="inlineStr">
        <is>
          <t>IMP00156</t>
        </is>
      </c>
      <c r="F9545" s="32" t="n">
        <v>1514954.6</v>
      </c>
      <c r="G9545" s="32" t="n">
        <v>196944.1</v>
      </c>
    </row>
    <row r="9546">
      <c r="A9546" t="inlineStr">
        <is>
          <t>L0224869</t>
        </is>
      </c>
      <c r="B9546" t="inlineStr">
        <is>
          <t>2026-06-09</t>
        </is>
      </c>
      <c r="C9546" t="inlineStr">
        <is>
          <t>home_use</t>
        </is>
      </c>
      <c r="D9546" t="inlineStr">
        <is>
          <t>IMP00288</t>
        </is>
      </c>
      <c r="E9546" t="inlineStr">
        <is>
          <t>T102011</t>
        </is>
      </c>
      <c r="F9546" s="32" t="n">
        <v>419611.03</v>
      </c>
      <c r="G9546" s="32" t="n">
        <v>54549.43</v>
      </c>
    </row>
    <row r="9547">
      <c r="A9547" t="inlineStr">
        <is>
          <t>L0224874</t>
        </is>
      </c>
      <c r="B9547" t="inlineStr">
        <is>
          <t>2026-06-09</t>
        </is>
      </c>
      <c r="C9547" t="inlineStr">
        <is>
          <t>home_use</t>
        </is>
      </c>
      <c r="D9547" t="inlineStr">
        <is>
          <t>IMP00306</t>
        </is>
      </c>
      <c r="E9547" t="inlineStr">
        <is>
          <t>T102141</t>
        </is>
      </c>
      <c r="F9547" s="32" t="n">
        <v>690882.75</v>
      </c>
      <c r="G9547" s="32" t="n">
        <v>72542.69</v>
      </c>
    </row>
    <row r="9548">
      <c r="A9548" t="inlineStr">
        <is>
          <t>L0224875</t>
        </is>
      </c>
      <c r="B9548" t="inlineStr">
        <is>
          <t>2026-06-09</t>
        </is>
      </c>
      <c r="C9548" t="inlineStr">
        <is>
          <t>home_use</t>
        </is>
      </c>
      <c r="D9548" t="inlineStr">
        <is>
          <t>IMP00306</t>
        </is>
      </c>
      <c r="E9548" t="inlineStr">
        <is>
          <t>T102141</t>
        </is>
      </c>
      <c r="F9548" s="32" t="n">
        <v>1426149.91</v>
      </c>
      <c r="G9548" s="32" t="n">
        <v>149745.74</v>
      </c>
    </row>
    <row r="9549">
      <c r="A9549" t="inlineStr">
        <is>
          <t>L0224876</t>
        </is>
      </c>
      <c r="B9549" t="inlineStr">
        <is>
          <t>2026-06-09</t>
        </is>
      </c>
      <c r="C9549" t="inlineStr">
        <is>
          <t>home_use</t>
        </is>
      </c>
      <c r="D9549" t="inlineStr">
        <is>
          <t>IMP00306</t>
        </is>
      </c>
      <c r="E9549" t="inlineStr">
        <is>
          <t>T102141</t>
        </is>
      </c>
      <c r="F9549" s="32" t="n">
        <v>190584.5</v>
      </c>
      <c r="G9549" s="32" t="n">
        <v>20011.37</v>
      </c>
    </row>
    <row r="9550">
      <c r="A9550" t="inlineStr">
        <is>
          <t>L0224877</t>
        </is>
      </c>
      <c r="B9550" t="inlineStr">
        <is>
          <t>2026-06-09</t>
        </is>
      </c>
      <c r="C9550" t="inlineStr">
        <is>
          <t>home_use</t>
        </is>
      </c>
      <c r="D9550" t="inlineStr">
        <is>
          <t>IMP00340</t>
        </is>
      </c>
      <c r="E9550" t="inlineStr">
        <is>
          <t>T102376</t>
        </is>
      </c>
      <c r="F9550" s="32" t="n">
        <v>12596529.64</v>
      </c>
      <c r="G9550" s="32" t="n">
        <v>1322635.61</v>
      </c>
    </row>
    <row r="9551">
      <c r="A9551" t="inlineStr">
        <is>
          <t>L0224938</t>
        </is>
      </c>
      <c r="B9551" t="inlineStr">
        <is>
          <t>2026-06-09</t>
        </is>
      </c>
      <c r="C9551" t="inlineStr">
        <is>
          <t>home_use</t>
        </is>
      </c>
      <c r="D9551" t="inlineStr">
        <is>
          <t>IMP00643</t>
        </is>
      </c>
      <c r="E9551" t="inlineStr">
        <is>
          <t>T104498</t>
        </is>
      </c>
      <c r="F9551" s="32" t="n">
        <v>384647.4</v>
      </c>
      <c r="G9551" s="32" t="n">
        <v>38464.74</v>
      </c>
    </row>
    <row r="9552">
      <c r="A9552" t="inlineStr">
        <is>
          <t>L0224939</t>
        </is>
      </c>
      <c r="B9552" t="inlineStr">
        <is>
          <t>2026-06-09</t>
        </is>
      </c>
      <c r="C9552" t="inlineStr">
        <is>
          <t>home_use</t>
        </is>
      </c>
      <c r="D9552" t="inlineStr">
        <is>
          <t>IMP00643</t>
        </is>
      </c>
      <c r="E9552" t="inlineStr">
        <is>
          <t>T104498</t>
        </is>
      </c>
      <c r="F9552" s="32" t="n">
        <v>599700.16</v>
      </c>
      <c r="G9552" s="32" t="n">
        <v>59970.02</v>
      </c>
    </row>
    <row r="9553">
      <c r="A9553" t="inlineStr">
        <is>
          <t>L0224941</t>
        </is>
      </c>
      <c r="B9553" t="inlineStr">
        <is>
          <t>2026-06-09</t>
        </is>
      </c>
      <c r="C9553" t="inlineStr">
        <is>
          <t>home_use</t>
        </is>
      </c>
      <c r="D9553" t="inlineStr">
        <is>
          <t>IMP00643</t>
        </is>
      </c>
      <c r="E9553" t="inlineStr">
        <is>
          <t>T104498</t>
        </is>
      </c>
      <c r="F9553" s="32" t="n">
        <v>890095.4</v>
      </c>
      <c r="G9553" s="32" t="n">
        <v>93460.02</v>
      </c>
    </row>
    <row r="9554">
      <c r="A9554" t="inlineStr">
        <is>
          <t>L0224963</t>
        </is>
      </c>
      <c r="B9554" t="inlineStr">
        <is>
          <t>2026-06-09</t>
        </is>
      </c>
      <c r="C9554" t="inlineStr">
        <is>
          <t>home_use</t>
        </is>
      </c>
      <c r="D9554" t="inlineStr">
        <is>
          <t>IMP00753</t>
        </is>
      </c>
      <c r="E9554" t="inlineStr">
        <is>
          <t>T105264</t>
        </is>
      </c>
      <c r="F9554" s="32" t="n">
        <v>525290.51</v>
      </c>
      <c r="G9554" s="32" t="n">
        <v>58832.54</v>
      </c>
    </row>
    <row r="9555">
      <c r="A9555" t="inlineStr">
        <is>
          <t>L0224964</t>
        </is>
      </c>
      <c r="B9555" t="inlineStr">
        <is>
          <t>2026-06-09</t>
        </is>
      </c>
      <c r="C9555" t="inlineStr">
        <is>
          <t>home_use</t>
        </is>
      </c>
      <c r="D9555" t="inlineStr">
        <is>
          <t>IMP00753</t>
        </is>
      </c>
      <c r="E9555" t="inlineStr">
        <is>
          <t>T105264</t>
        </is>
      </c>
      <c r="F9555" s="32" t="n">
        <v>84404.74000000001</v>
      </c>
      <c r="G9555" s="32" t="n">
        <v>10550.59</v>
      </c>
    </row>
    <row r="9556">
      <c r="A9556" t="inlineStr">
        <is>
          <t>L0224983</t>
        </is>
      </c>
      <c r="B9556" t="inlineStr">
        <is>
          <t>2026-06-09</t>
        </is>
      </c>
      <c r="C9556" t="inlineStr">
        <is>
          <t>home_use</t>
        </is>
      </c>
      <c r="D9556" t="inlineStr">
        <is>
          <t>IMP00892</t>
        </is>
      </c>
      <c r="E9556" t="inlineStr">
        <is>
          <t>T106240</t>
        </is>
      </c>
      <c r="F9556" s="32" t="n">
        <v>4033629.38</v>
      </c>
      <c r="G9556" s="32" t="n">
        <v>443699.23</v>
      </c>
    </row>
    <row r="9557">
      <c r="A9557" t="inlineStr">
        <is>
          <t>L0224990</t>
        </is>
      </c>
      <c r="B9557" t="inlineStr">
        <is>
          <t>2026-06-09</t>
        </is>
      </c>
      <c r="C9557" t="inlineStr">
        <is>
          <t>home_use</t>
        </is>
      </c>
      <c r="D9557" t="inlineStr">
        <is>
          <t>IMP00926</t>
        </is>
      </c>
      <c r="E9557" t="inlineStr">
        <is>
          <t>T106477</t>
        </is>
      </c>
      <c r="F9557" s="32" t="n">
        <v>1532395.08</v>
      </c>
      <c r="G9557" s="32" t="n">
        <v>163966.27</v>
      </c>
    </row>
    <row r="9558">
      <c r="A9558" t="inlineStr">
        <is>
          <t>L0224991</t>
        </is>
      </c>
      <c r="B9558" t="inlineStr">
        <is>
          <t>2026-06-09</t>
        </is>
      </c>
      <c r="C9558" t="inlineStr">
        <is>
          <t>home_use</t>
        </is>
      </c>
      <c r="D9558" t="inlineStr">
        <is>
          <t>IMP00926</t>
        </is>
      </c>
      <c r="E9558" t="inlineStr">
        <is>
          <t>T106477</t>
        </is>
      </c>
      <c r="F9558" s="32" t="n">
        <v>27936398.75</v>
      </c>
      <c r="G9558" s="32" t="n">
        <v>2933321.87</v>
      </c>
    </row>
    <row r="9559">
      <c r="A9559" t="inlineStr">
        <is>
          <t>L0224992</t>
        </is>
      </c>
      <c r="B9559" t="inlineStr">
        <is>
          <t>2026-06-09</t>
        </is>
      </c>
      <c r="C9559" t="inlineStr">
        <is>
          <t>home_use</t>
        </is>
      </c>
      <c r="D9559" t="inlineStr">
        <is>
          <t>IMP00926</t>
        </is>
      </c>
      <c r="E9559" t="inlineStr">
        <is>
          <t>T106477</t>
        </is>
      </c>
      <c r="F9559" s="32" t="n">
        <v>292622.12</v>
      </c>
      <c r="G9559" s="32" t="n">
        <v>31310.57</v>
      </c>
    </row>
    <row r="9560">
      <c r="A9560" t="inlineStr">
        <is>
          <t>L0224993</t>
        </is>
      </c>
      <c r="B9560" t="inlineStr">
        <is>
          <t>2026-06-09</t>
        </is>
      </c>
      <c r="C9560" t="inlineStr">
        <is>
          <t>home_use</t>
        </is>
      </c>
      <c r="D9560" t="inlineStr">
        <is>
          <t>IMP00926</t>
        </is>
      </c>
      <c r="E9560" t="inlineStr">
        <is>
          <t>T106477</t>
        </is>
      </c>
      <c r="F9560" s="32" t="n">
        <v>3470618.37</v>
      </c>
      <c r="G9560" s="32" t="n">
        <v>347061.84</v>
      </c>
    </row>
    <row r="9561">
      <c r="A9561" t="inlineStr">
        <is>
          <t>L0224994</t>
        </is>
      </c>
      <c r="B9561" t="inlineStr">
        <is>
          <t>2026-06-09</t>
        </is>
      </c>
      <c r="C9561" t="inlineStr">
        <is>
          <t>home_use</t>
        </is>
      </c>
      <c r="D9561" t="inlineStr">
        <is>
          <t>IMP00926</t>
        </is>
      </c>
      <c r="E9561" t="inlineStr">
        <is>
          <t>T106477</t>
        </is>
      </c>
      <c r="F9561" s="32" t="n">
        <v>137473.93</v>
      </c>
      <c r="G9561" s="32" t="n">
        <v>14709.71</v>
      </c>
    </row>
    <row r="9562">
      <c r="A9562" t="inlineStr">
        <is>
          <t>L0224996</t>
        </is>
      </c>
      <c r="B9562" t="inlineStr">
        <is>
          <t>2026-06-09</t>
        </is>
      </c>
      <c r="C9562" t="inlineStr">
        <is>
          <t>home_use</t>
        </is>
      </c>
      <c r="D9562" t="inlineStr">
        <is>
          <t>IMP00926</t>
        </is>
      </c>
      <c r="E9562" t="inlineStr">
        <is>
          <t>T106477</t>
        </is>
      </c>
      <c r="F9562" s="32" t="n">
        <v>2419337.4</v>
      </c>
      <c r="G9562" s="32" t="n">
        <v>290320.49</v>
      </c>
    </row>
    <row r="9563">
      <c r="A9563" t="inlineStr">
        <is>
          <t>L0224997</t>
        </is>
      </c>
      <c r="B9563" t="inlineStr">
        <is>
          <t>2026-06-09</t>
        </is>
      </c>
      <c r="C9563" t="inlineStr">
        <is>
          <t>home_use</t>
        </is>
      </c>
      <c r="D9563" t="inlineStr">
        <is>
          <t>IMP00926</t>
        </is>
      </c>
      <c r="E9563" t="inlineStr">
        <is>
          <t>T106477</t>
        </is>
      </c>
      <c r="F9563" s="32" t="n">
        <v>499655.19</v>
      </c>
      <c r="G9563" s="32" t="n">
        <v>53463.11</v>
      </c>
    </row>
    <row r="9564">
      <c r="A9564" t="inlineStr">
        <is>
          <t>L0224999</t>
        </is>
      </c>
      <c r="B9564" t="inlineStr">
        <is>
          <t>2026-06-09</t>
        </is>
      </c>
      <c r="C9564" t="inlineStr">
        <is>
          <t>home_use</t>
        </is>
      </c>
      <c r="D9564" t="inlineStr">
        <is>
          <t>IMP00950</t>
        </is>
      </c>
      <c r="F9564" s="32" t="n">
        <v>444960.15</v>
      </c>
      <c r="G9564" s="32" t="n">
        <v>55620.02</v>
      </c>
    </row>
    <row r="9565">
      <c r="A9565" t="inlineStr">
        <is>
          <t>L0225000</t>
        </is>
      </c>
      <c r="B9565" t="inlineStr">
        <is>
          <t>2026-06-09</t>
        </is>
      </c>
      <c r="C9565" t="inlineStr">
        <is>
          <t>home_use</t>
        </is>
      </c>
      <c r="D9565" t="inlineStr">
        <is>
          <t>IMP00950</t>
        </is>
      </c>
      <c r="F9565" s="32" t="n">
        <v>934104.41</v>
      </c>
      <c r="G9565" s="32" t="n">
        <v>116763.05</v>
      </c>
    </row>
    <row r="9566">
      <c r="A9566" t="inlineStr">
        <is>
          <t>L0225005</t>
        </is>
      </c>
      <c r="B9566" t="inlineStr">
        <is>
          <t>2026-06-09</t>
        </is>
      </c>
      <c r="C9566" t="inlineStr">
        <is>
          <t>home_use</t>
        </is>
      </c>
      <c r="D9566" t="inlineStr">
        <is>
          <t>IMP00999</t>
        </is>
      </c>
      <c r="E9566" t="inlineStr">
        <is>
          <t>T106987</t>
        </is>
      </c>
      <c r="F9566" s="32" t="n">
        <v>1223815.37</v>
      </c>
      <c r="G9566" s="32" t="n">
        <v>122381.54</v>
      </c>
    </row>
    <row r="9567">
      <c r="A9567" t="inlineStr">
        <is>
          <t>L0225007</t>
        </is>
      </c>
      <c r="B9567" t="inlineStr">
        <is>
          <t>2026-06-09</t>
        </is>
      </c>
      <c r="C9567" t="inlineStr">
        <is>
          <t>home_use</t>
        </is>
      </c>
      <c r="D9567" t="inlineStr">
        <is>
          <t>IMP00999</t>
        </is>
      </c>
      <c r="E9567" t="inlineStr">
        <is>
          <t>T106987</t>
        </is>
      </c>
      <c r="F9567" s="32" t="n">
        <v>4598093.37</v>
      </c>
      <c r="G9567" s="32" t="n">
        <v>459809.34</v>
      </c>
    </row>
    <row r="9568">
      <c r="A9568" t="inlineStr">
        <is>
          <t>L0225011</t>
        </is>
      </c>
      <c r="B9568" t="inlineStr">
        <is>
          <t>2026-06-09</t>
        </is>
      </c>
      <c r="C9568" t="inlineStr">
        <is>
          <t>home_use</t>
        </is>
      </c>
      <c r="D9568" t="inlineStr">
        <is>
          <t>IMP01037</t>
        </is>
      </c>
      <c r="E9568" t="inlineStr">
        <is>
          <t>T107258</t>
        </is>
      </c>
      <c r="F9568" s="32" t="n">
        <v>252372.16</v>
      </c>
      <c r="G9568" s="32" t="n">
        <v>25237.22</v>
      </c>
    </row>
    <row r="9569">
      <c r="A9569" t="inlineStr">
        <is>
          <t>L0225012</t>
        </is>
      </c>
      <c r="B9569" t="inlineStr">
        <is>
          <t>2026-06-09</t>
        </is>
      </c>
      <c r="C9569" t="inlineStr">
        <is>
          <t>home_use</t>
        </is>
      </c>
      <c r="D9569" t="inlineStr">
        <is>
          <t>IMP01037</t>
        </is>
      </c>
      <c r="E9569" t="inlineStr">
        <is>
          <t>T107258</t>
        </is>
      </c>
      <c r="F9569" s="32" t="n">
        <v>2388453.81</v>
      </c>
      <c r="G9569" s="32" t="n">
        <v>238845.38</v>
      </c>
    </row>
    <row r="9570">
      <c r="A9570" t="inlineStr">
        <is>
          <t>L0225013</t>
        </is>
      </c>
      <c r="B9570" t="inlineStr">
        <is>
          <t>2026-06-09</t>
        </is>
      </c>
      <c r="C9570" t="inlineStr">
        <is>
          <t>home_use</t>
        </is>
      </c>
      <c r="D9570" t="inlineStr">
        <is>
          <t>IMP01037</t>
        </is>
      </c>
      <c r="E9570" t="inlineStr">
        <is>
          <t>T107258</t>
        </is>
      </c>
      <c r="F9570" s="32" t="n">
        <v>1797495</v>
      </c>
      <c r="G9570" s="32" t="n">
        <v>179749.5</v>
      </c>
    </row>
    <row r="9571">
      <c r="A9571" t="inlineStr">
        <is>
          <t>L0225044</t>
        </is>
      </c>
      <c r="B9571" t="inlineStr">
        <is>
          <t>2026-06-09</t>
        </is>
      </c>
      <c r="C9571" t="inlineStr">
        <is>
          <t>home_use</t>
        </is>
      </c>
      <c r="D9571" t="inlineStr">
        <is>
          <t>IMP01255</t>
        </is>
      </c>
      <c r="E9571" t="inlineStr">
        <is>
          <t>T108782</t>
        </is>
      </c>
      <c r="F9571" s="32" t="n">
        <v>5361868.78</v>
      </c>
      <c r="G9571" s="32" t="n">
        <v>536186.88</v>
      </c>
    </row>
    <row r="9572">
      <c r="A9572" t="inlineStr">
        <is>
          <t>L0225052</t>
        </is>
      </c>
      <c r="B9572" t="inlineStr">
        <is>
          <t>2026-06-09</t>
        </is>
      </c>
      <c r="C9572" t="inlineStr">
        <is>
          <t>home_use</t>
        </is>
      </c>
      <c r="D9572" t="inlineStr">
        <is>
          <t>IMP01310</t>
        </is>
      </c>
      <c r="E9572" t="inlineStr">
        <is>
          <t>T109167</t>
        </is>
      </c>
      <c r="F9572" s="32" t="n">
        <v>194543.23</v>
      </c>
      <c r="G9572" s="32" t="n">
        <v>20816.13</v>
      </c>
    </row>
    <row r="9573">
      <c r="A9573" t="inlineStr">
        <is>
          <t>L0225053</t>
        </is>
      </c>
      <c r="B9573" t="inlineStr">
        <is>
          <t>2026-06-09</t>
        </is>
      </c>
      <c r="C9573" t="inlineStr">
        <is>
          <t>home_use</t>
        </is>
      </c>
      <c r="D9573" t="inlineStr">
        <is>
          <t>IMP01310</t>
        </is>
      </c>
      <c r="E9573" t="inlineStr">
        <is>
          <t>T109167</t>
        </is>
      </c>
      <c r="F9573" s="32" t="n">
        <v>2519206.46</v>
      </c>
      <c r="G9573" s="32" t="n">
        <v>269555.09</v>
      </c>
    </row>
    <row r="9574">
      <c r="A9574" t="inlineStr">
        <is>
          <t>L0225054</t>
        </is>
      </c>
      <c r="B9574" t="inlineStr">
        <is>
          <t>2026-06-09</t>
        </is>
      </c>
      <c r="C9574" t="inlineStr">
        <is>
          <t>home_use</t>
        </is>
      </c>
      <c r="D9574" t="inlineStr">
        <is>
          <t>IMP01310</t>
        </is>
      </c>
      <c r="E9574" t="inlineStr">
        <is>
          <t>T109167</t>
        </is>
      </c>
      <c r="F9574" s="32" t="n">
        <v>2615577.92</v>
      </c>
      <c r="G9574" s="32" t="n">
        <v>279866.84</v>
      </c>
    </row>
    <row r="9575">
      <c r="A9575" t="inlineStr">
        <is>
          <t>L0225055</t>
        </is>
      </c>
      <c r="B9575" t="inlineStr">
        <is>
          <t>2026-06-09</t>
        </is>
      </c>
      <c r="C9575" t="inlineStr">
        <is>
          <t>home_use</t>
        </is>
      </c>
      <c r="D9575" t="inlineStr">
        <is>
          <t>IMP01310</t>
        </is>
      </c>
      <c r="E9575" t="inlineStr">
        <is>
          <t>T109167</t>
        </is>
      </c>
      <c r="F9575" s="32" t="n">
        <v>603530.75</v>
      </c>
      <c r="G9575" s="32" t="n">
        <v>64577.79</v>
      </c>
    </row>
    <row r="9576">
      <c r="A9576" t="inlineStr">
        <is>
          <t>L0225088</t>
        </is>
      </c>
      <c r="B9576" t="inlineStr">
        <is>
          <t>2026-06-10</t>
        </is>
      </c>
      <c r="C9576" t="inlineStr">
        <is>
          <t>home_use</t>
        </is>
      </c>
      <c r="D9576" t="inlineStr">
        <is>
          <t>IMP00063</t>
        </is>
      </c>
      <c r="E9576" t="inlineStr">
        <is>
          <t>T100440</t>
        </is>
      </c>
      <c r="F9576" s="32" t="n">
        <v>959283.09</v>
      </c>
      <c r="G9576" s="32" t="n">
        <v>110317.56</v>
      </c>
    </row>
    <row r="9577">
      <c r="A9577" t="inlineStr">
        <is>
          <t>L0225089</t>
        </is>
      </c>
      <c r="B9577" t="inlineStr">
        <is>
          <t>2026-06-10</t>
        </is>
      </c>
      <c r="C9577" t="inlineStr">
        <is>
          <t>home_use</t>
        </is>
      </c>
      <c r="D9577" t="inlineStr">
        <is>
          <t>IMP00063</t>
        </is>
      </c>
      <c r="E9577" t="inlineStr">
        <is>
          <t>T100440</t>
        </is>
      </c>
      <c r="F9577" s="32" t="n">
        <v>908007.01</v>
      </c>
      <c r="G9577" s="32" t="n">
        <v>104420.81</v>
      </c>
    </row>
    <row r="9578">
      <c r="A9578" t="inlineStr">
        <is>
          <t>L0225090</t>
        </is>
      </c>
      <c r="B9578" t="inlineStr">
        <is>
          <t>2026-06-10</t>
        </is>
      </c>
      <c r="C9578" t="inlineStr">
        <is>
          <t>home_use</t>
        </is>
      </c>
      <c r="D9578" t="inlineStr">
        <is>
          <t>IMP00063</t>
        </is>
      </c>
      <c r="E9578" t="inlineStr">
        <is>
          <t>T100440</t>
        </is>
      </c>
      <c r="F9578" s="32" t="n">
        <v>1077213.23</v>
      </c>
      <c r="G9578" s="32" t="n">
        <v>115261.82</v>
      </c>
    </row>
    <row r="9579">
      <c r="A9579" t="inlineStr">
        <is>
          <t>L0225091</t>
        </is>
      </c>
      <c r="B9579" t="inlineStr">
        <is>
          <t>2026-06-10</t>
        </is>
      </c>
      <c r="C9579" t="inlineStr">
        <is>
          <t>home_use</t>
        </is>
      </c>
      <c r="D9579" t="inlineStr">
        <is>
          <t>IMP00063</t>
        </is>
      </c>
      <c r="E9579" t="inlineStr">
        <is>
          <t>T100440</t>
        </is>
      </c>
      <c r="F9579" s="32" t="n">
        <v>218369.86</v>
      </c>
      <c r="G9579" s="32" t="n">
        <v>25112.53</v>
      </c>
    </row>
    <row r="9580">
      <c r="A9580" t="inlineStr">
        <is>
          <t>L0225092</t>
        </is>
      </c>
      <c r="B9580" t="inlineStr">
        <is>
          <t>2026-06-10</t>
        </is>
      </c>
      <c r="C9580" t="inlineStr">
        <is>
          <t>home_use</t>
        </is>
      </c>
      <c r="D9580" t="inlineStr">
        <is>
          <t>IMP00063</t>
        </is>
      </c>
      <c r="E9580" t="inlineStr">
        <is>
          <t>T100440</t>
        </is>
      </c>
      <c r="F9580" s="32" t="n">
        <v>263076.55</v>
      </c>
      <c r="G9580" s="32" t="n">
        <v>30253.8</v>
      </c>
    </row>
    <row r="9581">
      <c r="A9581" t="inlineStr">
        <is>
          <t>L0225095</t>
        </is>
      </c>
      <c r="B9581" t="inlineStr">
        <is>
          <t>2026-06-10</t>
        </is>
      </c>
      <c r="C9581" t="inlineStr">
        <is>
          <t>home_use</t>
        </is>
      </c>
      <c r="D9581" t="inlineStr">
        <is>
          <t>IMP00063</t>
        </is>
      </c>
      <c r="E9581" t="inlineStr">
        <is>
          <t>T100440</t>
        </is>
      </c>
      <c r="F9581" s="32" t="n">
        <v>1827495.79</v>
      </c>
      <c r="G9581" s="32" t="n">
        <v>237574.45</v>
      </c>
    </row>
    <row r="9582">
      <c r="A9582" t="inlineStr">
        <is>
          <t>L0225096</t>
        </is>
      </c>
      <c r="B9582" t="inlineStr">
        <is>
          <t>2026-06-10</t>
        </is>
      </c>
      <c r="C9582" t="inlineStr">
        <is>
          <t>home_use</t>
        </is>
      </c>
      <c r="D9582" t="inlineStr">
        <is>
          <t>IMP00067</t>
        </is>
      </c>
      <c r="E9582" t="inlineStr">
        <is>
          <t>T100466</t>
        </is>
      </c>
      <c r="F9582" s="32" t="n">
        <v>8518844.27</v>
      </c>
      <c r="G9582" s="32" t="n">
        <v>851884.4300000001</v>
      </c>
    </row>
    <row r="9583">
      <c r="A9583" t="inlineStr">
        <is>
          <t>L0225114</t>
        </is>
      </c>
      <c r="B9583" t="inlineStr">
        <is>
          <t>2026-06-10</t>
        </is>
      </c>
      <c r="C9583" t="inlineStr">
        <is>
          <t>home_use</t>
        </is>
      </c>
      <c r="D9583" t="inlineStr">
        <is>
          <t>IMP00142</t>
        </is>
      </c>
      <c r="E9583" t="inlineStr">
        <is>
          <t>T100987</t>
        </is>
      </c>
      <c r="F9583" s="32" t="n">
        <v>3388879.46</v>
      </c>
      <c r="G9583" s="32" t="n">
        <v>440554.33</v>
      </c>
    </row>
    <row r="9584">
      <c r="A9584" t="inlineStr">
        <is>
          <t>L0225126</t>
        </is>
      </c>
      <c r="B9584" t="inlineStr">
        <is>
          <t>2026-06-10</t>
        </is>
      </c>
      <c r="C9584" t="inlineStr">
        <is>
          <t>home_use</t>
        </is>
      </c>
      <c r="D9584" t="inlineStr">
        <is>
          <t>IMP00288</t>
        </is>
      </c>
      <c r="E9584" t="inlineStr">
        <is>
          <t>T102011</t>
        </is>
      </c>
      <c r="F9584" s="32" t="n">
        <v>188792.75</v>
      </c>
      <c r="G9584" s="32" t="n">
        <v>24543.06</v>
      </c>
    </row>
    <row r="9585">
      <c r="A9585" t="inlineStr">
        <is>
          <t>L0225132</t>
        </is>
      </c>
      <c r="B9585" t="inlineStr">
        <is>
          <t>2026-06-10</t>
        </is>
      </c>
      <c r="C9585" t="inlineStr">
        <is>
          <t>home_use</t>
        </is>
      </c>
      <c r="D9585" t="inlineStr">
        <is>
          <t>IMP00306</t>
        </is>
      </c>
      <c r="E9585" t="inlineStr">
        <is>
          <t>T102141</t>
        </is>
      </c>
      <c r="F9585" s="32" t="n">
        <v>402585.17</v>
      </c>
      <c r="G9585" s="32" t="n">
        <v>42271.44</v>
      </c>
    </row>
    <row r="9586">
      <c r="A9586" t="inlineStr">
        <is>
          <t>L0225133</t>
        </is>
      </c>
      <c r="B9586" t="inlineStr">
        <is>
          <t>2026-06-10</t>
        </is>
      </c>
      <c r="C9586" t="inlineStr">
        <is>
          <t>home_use</t>
        </is>
      </c>
      <c r="D9586" t="inlineStr">
        <is>
          <t>IMP00306</t>
        </is>
      </c>
      <c r="E9586" t="inlineStr">
        <is>
          <t>T102141</t>
        </is>
      </c>
      <c r="F9586" s="32" t="n">
        <v>1654423.61</v>
      </c>
      <c r="G9586" s="32" t="n">
        <v>206802.95</v>
      </c>
    </row>
    <row r="9587">
      <c r="A9587" t="inlineStr">
        <is>
          <t>L0225134</t>
        </is>
      </c>
      <c r="B9587" t="inlineStr">
        <is>
          <t>2026-06-10</t>
        </is>
      </c>
      <c r="C9587" t="inlineStr">
        <is>
          <t>home_use</t>
        </is>
      </c>
      <c r="D9587" t="inlineStr">
        <is>
          <t>IMP00306</t>
        </is>
      </c>
      <c r="E9587" t="inlineStr">
        <is>
          <t>T102141</t>
        </is>
      </c>
      <c r="F9587" s="32" t="n">
        <v>309863.55</v>
      </c>
      <c r="G9587" s="32" t="n">
        <v>32535.67</v>
      </c>
    </row>
    <row r="9588">
      <c r="A9588" t="inlineStr">
        <is>
          <t>L0225135</t>
        </is>
      </c>
      <c r="B9588" t="inlineStr">
        <is>
          <t>2026-06-10</t>
        </is>
      </c>
      <c r="C9588" t="inlineStr">
        <is>
          <t>home_use</t>
        </is>
      </c>
      <c r="D9588" t="inlineStr">
        <is>
          <t>IMP00306</t>
        </is>
      </c>
      <c r="E9588" t="inlineStr">
        <is>
          <t>T102141</t>
        </is>
      </c>
      <c r="F9588" s="32" t="n">
        <v>1101373.94</v>
      </c>
      <c r="G9588" s="32" t="n">
        <v>137671.74</v>
      </c>
    </row>
    <row r="9589">
      <c r="A9589" t="inlineStr">
        <is>
          <t>L0225137</t>
        </is>
      </c>
      <c r="B9589" t="inlineStr">
        <is>
          <t>2026-06-10</t>
        </is>
      </c>
      <c r="C9589" t="inlineStr">
        <is>
          <t>home_use</t>
        </is>
      </c>
      <c r="D9589" t="inlineStr">
        <is>
          <t>IMP00306</t>
        </is>
      </c>
      <c r="E9589" t="inlineStr">
        <is>
          <t>T102141</t>
        </is>
      </c>
      <c r="F9589" s="32" t="n">
        <v>554783.48</v>
      </c>
      <c r="G9589" s="32" t="n">
        <v>69347.92999999999</v>
      </c>
    </row>
    <row r="9590">
      <c r="A9590" t="inlineStr">
        <is>
          <t>L0225138</t>
        </is>
      </c>
      <c r="B9590" t="inlineStr">
        <is>
          <t>2026-06-10</t>
        </is>
      </c>
      <c r="C9590" t="inlineStr">
        <is>
          <t>home_use</t>
        </is>
      </c>
      <c r="D9590" t="inlineStr">
        <is>
          <t>IMP00306</t>
        </is>
      </c>
      <c r="E9590" t="inlineStr">
        <is>
          <t>T102141</t>
        </is>
      </c>
      <c r="F9590" s="32" t="n">
        <v>347811.8</v>
      </c>
      <c r="G9590" s="32" t="n">
        <v>36520.24</v>
      </c>
    </row>
    <row r="9591">
      <c r="A9591" t="inlineStr">
        <is>
          <t>L0225169</t>
        </is>
      </c>
      <c r="B9591" t="inlineStr">
        <is>
          <t>2026-06-10</t>
        </is>
      </c>
      <c r="C9591" t="inlineStr">
        <is>
          <t>home_use</t>
        </is>
      </c>
      <c r="D9591" t="inlineStr">
        <is>
          <t>IMP00448</t>
        </is>
      </c>
      <c r="E9591" t="inlineStr">
        <is>
          <t>T103130</t>
        </is>
      </c>
      <c r="F9591" s="32" t="n">
        <v>61356496.66</v>
      </c>
      <c r="G9591" s="32" t="n">
        <v>6135649.67</v>
      </c>
    </row>
    <row r="9592">
      <c r="A9592" t="inlineStr">
        <is>
          <t>L0225181</t>
        </is>
      </c>
      <c r="B9592" t="inlineStr">
        <is>
          <t>2026-06-10</t>
        </is>
      </c>
      <c r="C9592" t="inlineStr">
        <is>
          <t>home_use</t>
        </is>
      </c>
      <c r="D9592" t="inlineStr">
        <is>
          <t>IMP00519</t>
        </is>
      </c>
      <c r="E9592" t="inlineStr">
        <is>
          <t>T103629</t>
        </is>
      </c>
      <c r="F9592" s="32" t="n">
        <v>2284763.28</v>
      </c>
      <c r="G9592" s="32" t="n">
        <v>239900.14</v>
      </c>
    </row>
    <row r="9593">
      <c r="A9593" t="inlineStr">
        <is>
          <t>L0225202</t>
        </is>
      </c>
      <c r="B9593" t="inlineStr">
        <is>
          <t>2026-06-10</t>
        </is>
      </c>
      <c r="C9593" t="inlineStr">
        <is>
          <t>home_use</t>
        </is>
      </c>
      <c r="D9593" t="inlineStr">
        <is>
          <t>IMP00643</t>
        </is>
      </c>
      <c r="E9593" t="inlineStr">
        <is>
          <t>T104498</t>
        </is>
      </c>
      <c r="F9593" s="32" t="n">
        <v>204475.87</v>
      </c>
      <c r="G9593" s="32" t="n">
        <v>20447.59</v>
      </c>
    </row>
    <row r="9594">
      <c r="A9594" t="inlineStr">
        <is>
          <t>L0225205</t>
        </is>
      </c>
      <c r="B9594" t="inlineStr">
        <is>
          <t>2026-06-10</t>
        </is>
      </c>
      <c r="C9594" t="inlineStr">
        <is>
          <t>home_use</t>
        </is>
      </c>
      <c r="D9594" t="inlineStr">
        <is>
          <t>IMP00643</t>
        </is>
      </c>
      <c r="E9594" t="inlineStr">
        <is>
          <t>T104498</t>
        </is>
      </c>
      <c r="F9594" s="32" t="n">
        <v>248641.89</v>
      </c>
      <c r="G9594" s="32" t="n">
        <v>24864.19</v>
      </c>
    </row>
    <row r="9595">
      <c r="A9595" t="inlineStr">
        <is>
          <t>L0225206</t>
        </is>
      </c>
      <c r="B9595" t="inlineStr">
        <is>
          <t>2026-06-10</t>
        </is>
      </c>
      <c r="C9595" t="inlineStr">
        <is>
          <t>home_use</t>
        </is>
      </c>
      <c r="D9595" t="inlineStr">
        <is>
          <t>IMP00643</t>
        </is>
      </c>
      <c r="E9595" t="inlineStr">
        <is>
          <t>T104498</t>
        </is>
      </c>
      <c r="F9595" s="32" t="n">
        <v>501780</v>
      </c>
      <c r="G9595" s="32" t="n">
        <v>50178</v>
      </c>
    </row>
    <row r="9596">
      <c r="A9596" t="inlineStr">
        <is>
          <t>L0225207</t>
        </is>
      </c>
      <c r="B9596" t="inlineStr">
        <is>
          <t>2026-06-10</t>
        </is>
      </c>
      <c r="C9596" t="inlineStr">
        <is>
          <t>home_use</t>
        </is>
      </c>
      <c r="D9596" t="inlineStr">
        <is>
          <t>IMP00643</t>
        </is>
      </c>
      <c r="E9596" t="inlineStr">
        <is>
          <t>T104498</t>
        </is>
      </c>
      <c r="F9596" s="32" t="n">
        <v>1669708.18</v>
      </c>
      <c r="G9596" s="32" t="n">
        <v>166970.82</v>
      </c>
    </row>
    <row r="9597">
      <c r="A9597" t="inlineStr">
        <is>
          <t>L0225208</t>
        </is>
      </c>
      <c r="B9597" t="inlineStr">
        <is>
          <t>2026-06-10</t>
        </is>
      </c>
      <c r="C9597" t="inlineStr">
        <is>
          <t>home_use</t>
        </is>
      </c>
      <c r="D9597" t="inlineStr">
        <is>
          <t>IMP00643</t>
        </is>
      </c>
      <c r="E9597" t="inlineStr">
        <is>
          <t>T104498</t>
        </is>
      </c>
      <c r="F9597" s="32" t="n">
        <v>2159182.96</v>
      </c>
      <c r="G9597" s="32" t="n">
        <v>215918.3</v>
      </c>
    </row>
    <row r="9598">
      <c r="A9598" t="inlineStr">
        <is>
          <t>L0225209</t>
        </is>
      </c>
      <c r="B9598" t="inlineStr">
        <is>
          <t>2026-06-10</t>
        </is>
      </c>
      <c r="C9598" t="inlineStr">
        <is>
          <t>home_use</t>
        </is>
      </c>
      <c r="D9598" t="inlineStr">
        <is>
          <t>IMP00643</t>
        </is>
      </c>
      <c r="E9598" t="inlineStr">
        <is>
          <t>T104498</t>
        </is>
      </c>
      <c r="F9598" s="32" t="n">
        <v>1398455.38</v>
      </c>
      <c r="G9598" s="32" t="n">
        <v>139845.54</v>
      </c>
    </row>
    <row r="9599">
      <c r="A9599" t="inlineStr">
        <is>
          <t>L0225210</t>
        </is>
      </c>
      <c r="B9599" t="inlineStr">
        <is>
          <t>2026-06-10</t>
        </is>
      </c>
      <c r="C9599" t="inlineStr">
        <is>
          <t>home_use</t>
        </is>
      </c>
      <c r="D9599" t="inlineStr">
        <is>
          <t>IMP00643</t>
        </is>
      </c>
      <c r="E9599" t="inlineStr">
        <is>
          <t>T104498</t>
        </is>
      </c>
      <c r="F9599" s="32" t="n">
        <v>1212888.27</v>
      </c>
      <c r="G9599" s="32" t="n">
        <v>121288.83</v>
      </c>
    </row>
    <row r="9600">
      <c r="A9600" t="inlineStr">
        <is>
          <t>L0225211</t>
        </is>
      </c>
      <c r="B9600" t="inlineStr">
        <is>
          <t>2026-06-10</t>
        </is>
      </c>
      <c r="C9600" t="inlineStr">
        <is>
          <t>home_use</t>
        </is>
      </c>
      <c r="D9600" t="inlineStr">
        <is>
          <t>IMP00643</t>
        </is>
      </c>
      <c r="E9600" t="inlineStr">
        <is>
          <t>T104498</t>
        </is>
      </c>
      <c r="F9600" s="32" t="n">
        <v>677185.95</v>
      </c>
      <c r="G9600" s="32" t="n">
        <v>67718.60000000001</v>
      </c>
    </row>
    <row r="9601">
      <c r="A9601" t="inlineStr">
        <is>
          <t>L0225218</t>
        </is>
      </c>
      <c r="B9601" t="inlineStr">
        <is>
          <t>2026-06-10</t>
        </is>
      </c>
      <c r="C9601" t="inlineStr">
        <is>
          <t>home_use</t>
        </is>
      </c>
      <c r="D9601" t="inlineStr">
        <is>
          <t>IMP00711</t>
        </is>
      </c>
      <c r="E9601" t="inlineStr">
        <is>
          <t>T104974</t>
        </is>
      </c>
      <c r="F9601" s="32" t="n">
        <v>1308162.49</v>
      </c>
      <c r="G9601" s="32" t="n">
        <v>159595.82</v>
      </c>
    </row>
    <row r="9602">
      <c r="A9602" t="inlineStr">
        <is>
          <t>L0225267</t>
        </is>
      </c>
      <c r="B9602" t="inlineStr">
        <is>
          <t>2026-06-10</t>
        </is>
      </c>
      <c r="C9602" t="inlineStr">
        <is>
          <t>home_use</t>
        </is>
      </c>
      <c r="D9602" t="inlineStr">
        <is>
          <t>IMP00926</t>
        </is>
      </c>
      <c r="E9602" t="inlineStr">
        <is>
          <t>T106477</t>
        </is>
      </c>
      <c r="F9602" s="32" t="n">
        <v>32091252.78</v>
      </c>
      <c r="G9602" s="32" t="n">
        <v>3369581.54</v>
      </c>
    </row>
    <row r="9603">
      <c r="A9603" t="inlineStr">
        <is>
          <t>L0225268</t>
        </is>
      </c>
      <c r="B9603" t="inlineStr">
        <is>
          <t>2026-06-10</t>
        </is>
      </c>
      <c r="C9603" t="inlineStr">
        <is>
          <t>home_use</t>
        </is>
      </c>
      <c r="D9603" t="inlineStr">
        <is>
          <t>IMP00926</t>
        </is>
      </c>
      <c r="E9603" t="inlineStr">
        <is>
          <t>T106477</t>
        </is>
      </c>
      <c r="F9603" s="32" t="n">
        <v>18582272.46</v>
      </c>
      <c r="G9603" s="32" t="n">
        <v>1951138.61</v>
      </c>
    </row>
    <row r="9604">
      <c r="A9604" t="inlineStr">
        <is>
          <t>L0225269</t>
        </is>
      </c>
      <c r="B9604" t="inlineStr">
        <is>
          <t>2026-06-10</t>
        </is>
      </c>
      <c r="C9604" t="inlineStr">
        <is>
          <t>home_use</t>
        </is>
      </c>
      <c r="D9604" t="inlineStr">
        <is>
          <t>IMP00926</t>
        </is>
      </c>
      <c r="E9604" t="inlineStr">
        <is>
          <t>T106477</t>
        </is>
      </c>
      <c r="F9604" s="32" t="n">
        <v>61210344.72</v>
      </c>
      <c r="G9604" s="32" t="n">
        <v>6427086.2</v>
      </c>
    </row>
    <row r="9605">
      <c r="A9605" t="inlineStr">
        <is>
          <t>L0225270</t>
        </is>
      </c>
      <c r="B9605" t="inlineStr">
        <is>
          <t>2026-06-10</t>
        </is>
      </c>
      <c r="C9605" t="inlineStr">
        <is>
          <t>home_use</t>
        </is>
      </c>
      <c r="D9605" t="inlineStr">
        <is>
          <t>IMP00926</t>
        </is>
      </c>
      <c r="E9605" t="inlineStr">
        <is>
          <t>T106477</t>
        </is>
      </c>
      <c r="F9605" s="32" t="n">
        <v>454617.34</v>
      </c>
      <c r="G9605" s="32" t="n">
        <v>48644.05</v>
      </c>
    </row>
    <row r="9606">
      <c r="A9606" t="inlineStr">
        <is>
          <t>L0225271</t>
        </is>
      </c>
      <c r="B9606" t="inlineStr">
        <is>
          <t>2026-06-10</t>
        </is>
      </c>
      <c r="C9606" t="inlineStr">
        <is>
          <t>home_use</t>
        </is>
      </c>
      <c r="D9606" t="inlineStr">
        <is>
          <t>IMP00926</t>
        </is>
      </c>
      <c r="E9606" t="inlineStr">
        <is>
          <t>T106477</t>
        </is>
      </c>
      <c r="F9606" s="32" t="n">
        <v>7070159.2</v>
      </c>
      <c r="G9606" s="32" t="n">
        <v>707015.92</v>
      </c>
    </row>
    <row r="9607">
      <c r="A9607" t="inlineStr">
        <is>
          <t>L0225272</t>
        </is>
      </c>
      <c r="B9607" t="inlineStr">
        <is>
          <t>2026-06-10</t>
        </is>
      </c>
      <c r="C9607" t="inlineStr">
        <is>
          <t>home_use</t>
        </is>
      </c>
      <c r="D9607" t="inlineStr">
        <is>
          <t>IMP00926</t>
        </is>
      </c>
      <c r="E9607" t="inlineStr">
        <is>
          <t>T106477</t>
        </is>
      </c>
      <c r="F9607" s="32" t="n">
        <v>847742.4</v>
      </c>
      <c r="G9607" s="32" t="n">
        <v>101729.09</v>
      </c>
    </row>
    <row r="9608">
      <c r="A9608" t="inlineStr">
        <is>
          <t>L0225273</t>
        </is>
      </c>
      <c r="B9608" t="inlineStr">
        <is>
          <t>2026-06-10</t>
        </is>
      </c>
      <c r="C9608" t="inlineStr">
        <is>
          <t>home_use</t>
        </is>
      </c>
      <c r="D9608" t="inlineStr">
        <is>
          <t>IMP00926</t>
        </is>
      </c>
      <c r="E9608" t="inlineStr">
        <is>
          <t>T106477</t>
        </is>
      </c>
      <c r="F9608" s="32" t="n">
        <v>771839.3</v>
      </c>
      <c r="G9608" s="32" t="n">
        <v>82586.8</v>
      </c>
    </row>
    <row r="9609">
      <c r="A9609" t="inlineStr">
        <is>
          <t>L0225274</t>
        </is>
      </c>
      <c r="B9609" t="inlineStr">
        <is>
          <t>2026-06-10</t>
        </is>
      </c>
      <c r="C9609" t="inlineStr">
        <is>
          <t>home_use</t>
        </is>
      </c>
      <c r="D9609" t="inlineStr">
        <is>
          <t>IMP00926</t>
        </is>
      </c>
      <c r="E9609" t="inlineStr">
        <is>
          <t>T106477</t>
        </is>
      </c>
      <c r="F9609" s="32" t="n">
        <v>14131964.54</v>
      </c>
      <c r="G9609" s="32" t="n">
        <v>1413196.45</v>
      </c>
    </row>
    <row r="9610">
      <c r="A9610" t="inlineStr">
        <is>
          <t>L0225292</t>
        </is>
      </c>
      <c r="B9610" t="inlineStr">
        <is>
          <t>2026-06-10</t>
        </is>
      </c>
      <c r="C9610" t="inlineStr">
        <is>
          <t>home_use</t>
        </is>
      </c>
      <c r="D9610" t="inlineStr">
        <is>
          <t>IMP01037</t>
        </is>
      </c>
      <c r="E9610" t="inlineStr">
        <is>
          <t>T107258</t>
        </is>
      </c>
      <c r="F9610" s="32" t="n">
        <v>1707884.09</v>
      </c>
      <c r="G9610" s="32" t="n">
        <v>170788.41</v>
      </c>
    </row>
    <row r="9611">
      <c r="A9611" t="inlineStr">
        <is>
          <t>L0225293</t>
        </is>
      </c>
      <c r="B9611" t="inlineStr">
        <is>
          <t>2026-06-10</t>
        </is>
      </c>
      <c r="C9611" t="inlineStr">
        <is>
          <t>home_use</t>
        </is>
      </c>
      <c r="D9611" t="inlineStr">
        <is>
          <t>IMP01037</t>
        </is>
      </c>
      <c r="E9611" t="inlineStr">
        <is>
          <t>T107258</t>
        </is>
      </c>
      <c r="F9611" s="32" t="n">
        <v>424929.03</v>
      </c>
      <c r="G9611" s="32" t="n">
        <v>42492.9</v>
      </c>
    </row>
    <row r="9612">
      <c r="A9612" t="inlineStr">
        <is>
          <t>L0225302</t>
        </is>
      </c>
      <c r="B9612" t="inlineStr">
        <is>
          <t>2026-06-10</t>
        </is>
      </c>
      <c r="C9612" t="inlineStr">
        <is>
          <t>home_use</t>
        </is>
      </c>
      <c r="D9612" t="inlineStr">
        <is>
          <t>IMP01089</t>
        </is>
      </c>
      <c r="E9612" t="inlineStr">
        <is>
          <t>T107617</t>
        </is>
      </c>
      <c r="F9612" s="32" t="n">
        <v>2084330.39</v>
      </c>
      <c r="G9612" s="32" t="n">
        <v>208433.04</v>
      </c>
    </row>
    <row r="9613">
      <c r="A9613" t="inlineStr">
        <is>
          <t>L0225339</t>
        </is>
      </c>
      <c r="B9613" t="inlineStr">
        <is>
          <t>2026-06-10</t>
        </is>
      </c>
      <c r="C9613" t="inlineStr">
        <is>
          <t>warehouse_out</t>
        </is>
      </c>
      <c r="D9613" t="inlineStr">
        <is>
          <t>IMP01310</t>
        </is>
      </c>
      <c r="E9613" t="inlineStr">
        <is>
          <t>T109167</t>
        </is>
      </c>
      <c r="F9613" s="32" t="n">
        <v>345924.73</v>
      </c>
      <c r="G9613" s="32" t="n">
        <v>37013.95</v>
      </c>
    </row>
    <row r="9614">
      <c r="A9614" t="inlineStr">
        <is>
          <t>L0225340</t>
        </is>
      </c>
      <c r="B9614" t="inlineStr">
        <is>
          <t>2026-06-10</t>
        </is>
      </c>
      <c r="C9614" t="inlineStr">
        <is>
          <t>home_use</t>
        </is>
      </c>
      <c r="D9614" t="inlineStr">
        <is>
          <t>IMP01310</t>
        </is>
      </c>
      <c r="E9614" t="inlineStr">
        <is>
          <t>T109167</t>
        </is>
      </c>
      <c r="F9614" s="32" t="n">
        <v>471178.49</v>
      </c>
      <c r="G9614" s="32" t="n">
        <v>47117.85</v>
      </c>
    </row>
    <row r="9615">
      <c r="A9615" t="inlineStr">
        <is>
          <t>L0225342</t>
        </is>
      </c>
      <c r="B9615" t="inlineStr">
        <is>
          <t>2026-06-10</t>
        </is>
      </c>
      <c r="C9615" t="inlineStr">
        <is>
          <t>home_use</t>
        </is>
      </c>
      <c r="D9615" t="inlineStr">
        <is>
          <t>IMP01310</t>
        </is>
      </c>
      <c r="E9615" t="inlineStr">
        <is>
          <t>T109167</t>
        </is>
      </c>
      <c r="F9615" s="32" t="n">
        <v>497520.89</v>
      </c>
      <c r="G9615" s="32" t="n">
        <v>62190.11</v>
      </c>
    </row>
    <row r="9616">
      <c r="A9616" t="inlineStr">
        <is>
          <t>L0225345</t>
        </is>
      </c>
      <c r="B9616" t="inlineStr">
        <is>
          <t>2026-06-10</t>
        </is>
      </c>
      <c r="C9616" t="inlineStr">
        <is>
          <t>home_use</t>
        </is>
      </c>
      <c r="D9616" t="inlineStr">
        <is>
          <t>IMP01315</t>
        </is>
      </c>
      <c r="E9616" t="inlineStr">
        <is>
          <t>T109203</t>
        </is>
      </c>
      <c r="F9616" s="32" t="n">
        <v>736071.65</v>
      </c>
      <c r="G9616" s="32" t="n">
        <v>77287.52</v>
      </c>
    </row>
    <row r="9617">
      <c r="A9617" t="inlineStr">
        <is>
          <t>L0225389</t>
        </is>
      </c>
      <c r="B9617" t="inlineStr">
        <is>
          <t>2026-06-11</t>
        </is>
      </c>
      <c r="C9617" t="inlineStr">
        <is>
          <t>home_use</t>
        </is>
      </c>
      <c r="D9617" t="inlineStr">
        <is>
          <t>IMP00063</t>
        </is>
      </c>
      <c r="E9617" t="inlineStr">
        <is>
          <t>T100440</t>
        </is>
      </c>
      <c r="F9617" s="32" t="n">
        <v>434967.15</v>
      </c>
      <c r="G9617" s="32" t="n">
        <v>50021.22</v>
      </c>
    </row>
    <row r="9618">
      <c r="A9618" t="inlineStr">
        <is>
          <t>L0225391</t>
        </is>
      </c>
      <c r="B9618" t="inlineStr">
        <is>
          <t>2026-06-11</t>
        </is>
      </c>
      <c r="C9618" t="inlineStr">
        <is>
          <t>home_use</t>
        </is>
      </c>
      <c r="D9618" t="inlineStr">
        <is>
          <t>IMP00063</t>
        </is>
      </c>
      <c r="E9618" t="inlineStr">
        <is>
          <t>T100440</t>
        </is>
      </c>
      <c r="F9618" s="32" t="n">
        <v>418707.5</v>
      </c>
      <c r="G9618" s="32" t="n">
        <v>48151.36</v>
      </c>
    </row>
    <row r="9619">
      <c r="A9619" t="inlineStr">
        <is>
          <t>L0225392</t>
        </is>
      </c>
      <c r="B9619" t="inlineStr">
        <is>
          <t>2026-06-11</t>
        </is>
      </c>
      <c r="C9619" t="inlineStr">
        <is>
          <t>home_use</t>
        </is>
      </c>
      <c r="D9619" t="inlineStr">
        <is>
          <t>IMP00063</t>
        </is>
      </c>
      <c r="E9619" t="inlineStr">
        <is>
          <t>T100440</t>
        </is>
      </c>
      <c r="F9619" s="32" t="n">
        <v>512576.33</v>
      </c>
      <c r="G9619" s="32" t="n">
        <v>54845.67</v>
      </c>
    </row>
    <row r="9620">
      <c r="A9620" t="inlineStr">
        <is>
          <t>L0225393</t>
        </is>
      </c>
      <c r="B9620" t="inlineStr">
        <is>
          <t>2026-06-11</t>
        </is>
      </c>
      <c r="C9620" t="inlineStr">
        <is>
          <t>home_use</t>
        </is>
      </c>
      <c r="D9620" t="inlineStr">
        <is>
          <t>IMP00063</t>
        </is>
      </c>
      <c r="E9620" t="inlineStr">
        <is>
          <t>T100440</t>
        </is>
      </c>
      <c r="F9620" s="32" t="n">
        <v>1226739.17</v>
      </c>
      <c r="G9620" s="32" t="n">
        <v>131261.09</v>
      </c>
    </row>
    <row r="9621">
      <c r="A9621" t="inlineStr">
        <is>
          <t>L0225394</t>
        </is>
      </c>
      <c r="B9621" t="inlineStr">
        <is>
          <t>2026-06-11</t>
        </is>
      </c>
      <c r="C9621" t="inlineStr">
        <is>
          <t>home_use</t>
        </is>
      </c>
      <c r="D9621" t="inlineStr">
        <is>
          <t>IMP00063</t>
        </is>
      </c>
      <c r="E9621" t="inlineStr">
        <is>
          <t>T100440</t>
        </is>
      </c>
      <c r="F9621" s="32" t="n">
        <v>1368856.9</v>
      </c>
      <c r="G9621" s="32" t="n">
        <v>153311.97</v>
      </c>
    </row>
    <row r="9622">
      <c r="A9622" t="inlineStr">
        <is>
          <t>L0225395</t>
        </is>
      </c>
      <c r="B9622" t="inlineStr">
        <is>
          <t>2026-06-11</t>
        </is>
      </c>
      <c r="C9622" t="inlineStr">
        <is>
          <t>home_use</t>
        </is>
      </c>
      <c r="D9622" t="inlineStr">
        <is>
          <t>IMP00063</t>
        </is>
      </c>
      <c r="E9622" t="inlineStr">
        <is>
          <t>T100440</t>
        </is>
      </c>
      <c r="F9622" s="32" t="n">
        <v>908004.71</v>
      </c>
      <c r="G9622" s="32" t="n">
        <v>104420.54</v>
      </c>
    </row>
    <row r="9623">
      <c r="A9623" t="inlineStr">
        <is>
          <t>L0225396</t>
        </is>
      </c>
      <c r="B9623" t="inlineStr">
        <is>
          <t>2026-06-11</t>
        </is>
      </c>
      <c r="C9623" t="inlineStr">
        <is>
          <t>home_use</t>
        </is>
      </c>
      <c r="D9623" t="inlineStr">
        <is>
          <t>IMP00067</t>
        </is>
      </c>
      <c r="E9623" t="inlineStr">
        <is>
          <t>T100466</t>
        </is>
      </c>
      <c r="F9623" s="32" t="n">
        <v>15686868.95</v>
      </c>
      <c r="G9623" s="32" t="n">
        <v>1568686.89</v>
      </c>
    </row>
    <row r="9624">
      <c r="A9624" t="inlineStr">
        <is>
          <t>L0225407</t>
        </is>
      </c>
      <c r="B9624" t="inlineStr">
        <is>
          <t>2026-06-11</t>
        </is>
      </c>
      <c r="C9624" t="inlineStr">
        <is>
          <t>home_use</t>
        </is>
      </c>
      <c r="D9624" t="inlineStr">
        <is>
          <t>IMP00129</t>
        </is>
      </c>
      <c r="E9624" t="inlineStr">
        <is>
          <t>T100070</t>
        </is>
      </c>
      <c r="F9624" s="32" t="n">
        <v>332214.9</v>
      </c>
      <c r="G9624" s="32" t="n">
        <v>36543.64</v>
      </c>
    </row>
    <row r="9625">
      <c r="A9625" t="inlineStr">
        <is>
          <t>L0225411</t>
        </is>
      </c>
      <c r="B9625" t="inlineStr">
        <is>
          <t>2026-06-11</t>
        </is>
      </c>
      <c r="C9625" t="inlineStr">
        <is>
          <t>home_use</t>
        </is>
      </c>
      <c r="D9625" t="inlineStr">
        <is>
          <t>IMP00156</t>
        </is>
      </c>
      <c r="F9625" s="32" t="n">
        <v>3410709.11</v>
      </c>
      <c r="G9625" s="32" t="n">
        <v>443392.18</v>
      </c>
    </row>
    <row r="9626">
      <c r="A9626" t="inlineStr">
        <is>
          <t>L0225412</t>
        </is>
      </c>
      <c r="B9626" t="inlineStr">
        <is>
          <t>2026-06-11</t>
        </is>
      </c>
      <c r="C9626" t="inlineStr">
        <is>
          <t>home_use</t>
        </is>
      </c>
      <c r="D9626" t="inlineStr">
        <is>
          <t>IMP00156</t>
        </is>
      </c>
      <c r="F9626" s="32" t="n">
        <v>544531.54</v>
      </c>
      <c r="G9626" s="32" t="n">
        <v>68066.44</v>
      </c>
    </row>
    <row r="9627">
      <c r="A9627" t="inlineStr">
        <is>
          <t>L0225427</t>
        </is>
      </c>
      <c r="B9627" t="inlineStr">
        <is>
          <t>2026-06-11</t>
        </is>
      </c>
      <c r="C9627" t="inlineStr">
        <is>
          <t>home_use</t>
        </is>
      </c>
      <c r="D9627" t="inlineStr">
        <is>
          <t>IMP00288</t>
        </is>
      </c>
      <c r="E9627" t="inlineStr">
        <is>
          <t>T102011</t>
        </is>
      </c>
      <c r="F9627" s="32" t="n">
        <v>595767.08</v>
      </c>
      <c r="G9627" s="32" t="n">
        <v>74470.89</v>
      </c>
    </row>
    <row r="9628">
      <c r="A9628" t="inlineStr">
        <is>
          <t>L0225430</t>
        </is>
      </c>
      <c r="B9628" t="inlineStr">
        <is>
          <t>2026-06-11</t>
        </is>
      </c>
      <c r="C9628" t="inlineStr">
        <is>
          <t>home_use</t>
        </is>
      </c>
      <c r="D9628" t="inlineStr">
        <is>
          <t>IMP00306</t>
        </is>
      </c>
      <c r="E9628" t="inlineStr">
        <is>
          <t>T102141</t>
        </is>
      </c>
      <c r="F9628" s="32" t="n">
        <v>792558.5600000001</v>
      </c>
      <c r="G9628" s="32" t="n">
        <v>83218.64999999999</v>
      </c>
    </row>
    <row r="9629">
      <c r="A9629" t="inlineStr">
        <is>
          <t>L0225431</t>
        </is>
      </c>
      <c r="B9629" t="inlineStr">
        <is>
          <t>2026-06-11</t>
        </is>
      </c>
      <c r="C9629" t="inlineStr">
        <is>
          <t>home_use</t>
        </is>
      </c>
      <c r="D9629" t="inlineStr">
        <is>
          <t>IMP00306</t>
        </is>
      </c>
      <c r="E9629" t="inlineStr">
        <is>
          <t>T102141</t>
        </is>
      </c>
      <c r="F9629" s="32" t="n">
        <v>772109.49</v>
      </c>
      <c r="G9629" s="32" t="n">
        <v>81071.5</v>
      </c>
    </row>
    <row r="9630">
      <c r="A9630" t="inlineStr">
        <is>
          <t>L0225437</t>
        </is>
      </c>
      <c r="B9630" t="inlineStr">
        <is>
          <t>2026-06-11</t>
        </is>
      </c>
      <c r="C9630" t="inlineStr">
        <is>
          <t>home_use</t>
        </is>
      </c>
      <c r="D9630" t="inlineStr">
        <is>
          <t>IMP00340</t>
        </is>
      </c>
      <c r="E9630" t="inlineStr">
        <is>
          <t>T102376</t>
        </is>
      </c>
      <c r="F9630" s="32" t="n">
        <v>14565873.19</v>
      </c>
      <c r="G9630" s="32" t="n">
        <v>1529416.68</v>
      </c>
    </row>
    <row r="9631">
      <c r="A9631" t="inlineStr">
        <is>
          <t>L0225482</t>
        </is>
      </c>
      <c r="B9631" t="inlineStr">
        <is>
          <t>2026-06-11</t>
        </is>
      </c>
      <c r="C9631" t="inlineStr">
        <is>
          <t>home_use</t>
        </is>
      </c>
      <c r="D9631" t="inlineStr">
        <is>
          <t>IMP00643</t>
        </is>
      </c>
      <c r="E9631" t="inlineStr">
        <is>
          <t>T104498</t>
        </is>
      </c>
      <c r="F9631" s="32" t="n">
        <v>1950525.8</v>
      </c>
      <c r="G9631" s="32" t="n">
        <v>195052.58</v>
      </c>
    </row>
    <row r="9632">
      <c r="A9632" t="inlineStr">
        <is>
          <t>L0225483</t>
        </is>
      </c>
      <c r="B9632" t="inlineStr">
        <is>
          <t>2026-06-11</t>
        </is>
      </c>
      <c r="C9632" t="inlineStr">
        <is>
          <t>home_use</t>
        </is>
      </c>
      <c r="D9632" t="inlineStr">
        <is>
          <t>IMP00643</t>
        </is>
      </c>
      <c r="E9632" t="inlineStr">
        <is>
          <t>T104498</t>
        </is>
      </c>
      <c r="F9632" s="32" t="n">
        <v>1159056.21</v>
      </c>
      <c r="G9632" s="32" t="n">
        <v>115905.62</v>
      </c>
    </row>
    <row r="9633">
      <c r="A9633" t="inlineStr">
        <is>
          <t>L0225504</t>
        </is>
      </c>
      <c r="B9633" t="inlineStr">
        <is>
          <t>2026-06-11</t>
        </is>
      </c>
      <c r="C9633" t="inlineStr">
        <is>
          <t>home_use</t>
        </is>
      </c>
      <c r="D9633" t="inlineStr">
        <is>
          <t>IMP00753</t>
        </is>
      </c>
      <c r="E9633" t="inlineStr">
        <is>
          <t>T105264</t>
        </is>
      </c>
      <c r="F9633" s="32" t="n">
        <v>1228712.77</v>
      </c>
      <c r="G9633" s="32" t="n">
        <v>129014.84</v>
      </c>
    </row>
    <row r="9634">
      <c r="A9634" t="inlineStr">
        <is>
          <t>L0225505</t>
        </is>
      </c>
      <c r="B9634" t="inlineStr">
        <is>
          <t>2026-06-11</t>
        </is>
      </c>
      <c r="C9634" t="inlineStr">
        <is>
          <t>home_use</t>
        </is>
      </c>
      <c r="D9634" t="inlineStr">
        <is>
          <t>IMP00753</t>
        </is>
      </c>
      <c r="E9634" t="inlineStr">
        <is>
          <t>T105264</t>
        </is>
      </c>
      <c r="F9634" s="32" t="n">
        <v>258908.29</v>
      </c>
      <c r="G9634" s="32" t="n">
        <v>27185.37</v>
      </c>
    </row>
    <row r="9635">
      <c r="A9635" t="inlineStr">
        <is>
          <t>L0225506</t>
        </is>
      </c>
      <c r="B9635" t="inlineStr">
        <is>
          <t>2026-06-11</t>
        </is>
      </c>
      <c r="C9635" t="inlineStr">
        <is>
          <t>home_use</t>
        </is>
      </c>
      <c r="D9635" t="inlineStr">
        <is>
          <t>IMP00753</t>
        </is>
      </c>
      <c r="E9635" t="inlineStr">
        <is>
          <t>T105264</t>
        </is>
      </c>
      <c r="F9635" s="32" t="n">
        <v>229719.17</v>
      </c>
      <c r="G9635" s="32" t="n">
        <v>24120.51</v>
      </c>
    </row>
    <row r="9636">
      <c r="A9636" t="inlineStr">
        <is>
          <t>L0225525</t>
        </is>
      </c>
      <c r="B9636" t="inlineStr">
        <is>
          <t>2026-06-11</t>
        </is>
      </c>
      <c r="C9636" t="inlineStr">
        <is>
          <t>home_use</t>
        </is>
      </c>
      <c r="D9636" t="inlineStr">
        <is>
          <t>IMP00892</t>
        </is>
      </c>
      <c r="E9636" t="inlineStr">
        <is>
          <t>T106240</t>
        </is>
      </c>
      <c r="F9636" s="32" t="n">
        <v>1183499.42</v>
      </c>
      <c r="G9636" s="32" t="n">
        <v>118349.94</v>
      </c>
    </row>
    <row r="9637">
      <c r="A9637" t="inlineStr">
        <is>
          <t>L0225534</t>
        </is>
      </c>
      <c r="B9637" t="inlineStr">
        <is>
          <t>2026-06-11</t>
        </is>
      </c>
      <c r="C9637" t="inlineStr">
        <is>
          <t>home_use</t>
        </is>
      </c>
      <c r="D9637" t="inlineStr">
        <is>
          <t>IMP00926</t>
        </is>
      </c>
      <c r="E9637" t="inlineStr">
        <is>
          <t>T106477</t>
        </is>
      </c>
      <c r="F9637" s="32" t="n">
        <v>2445844.89</v>
      </c>
      <c r="G9637" s="32" t="n">
        <v>256813.71</v>
      </c>
    </row>
    <row r="9638">
      <c r="A9638" t="inlineStr">
        <is>
          <t>L0225535</t>
        </is>
      </c>
      <c r="B9638" t="inlineStr">
        <is>
          <t>2026-06-11</t>
        </is>
      </c>
      <c r="C9638" t="inlineStr">
        <is>
          <t>home_use</t>
        </is>
      </c>
      <c r="D9638" t="inlineStr">
        <is>
          <t>IMP00926</t>
        </is>
      </c>
      <c r="E9638" t="inlineStr">
        <is>
          <t>T106477</t>
        </is>
      </c>
      <c r="F9638" s="32" t="n">
        <v>403513.38</v>
      </c>
      <c r="G9638" s="32" t="n">
        <v>43175.93</v>
      </c>
    </row>
    <row r="9639">
      <c r="A9639" t="inlineStr">
        <is>
          <t>L0225536</t>
        </is>
      </c>
      <c r="B9639" t="inlineStr">
        <is>
          <t>2026-06-11</t>
        </is>
      </c>
      <c r="C9639" t="inlineStr">
        <is>
          <t>home_use</t>
        </is>
      </c>
      <c r="D9639" t="inlineStr">
        <is>
          <t>IMP00926</t>
        </is>
      </c>
      <c r="E9639" t="inlineStr">
        <is>
          <t>T106477</t>
        </is>
      </c>
      <c r="F9639" s="32" t="n">
        <v>1186633.82</v>
      </c>
      <c r="G9639" s="32" t="n">
        <v>124596.55</v>
      </c>
    </row>
    <row r="9640">
      <c r="A9640" t="inlineStr">
        <is>
          <t>L0225541</t>
        </is>
      </c>
      <c r="B9640" t="inlineStr">
        <is>
          <t>2026-06-11</t>
        </is>
      </c>
      <c r="C9640" t="inlineStr">
        <is>
          <t>home_use</t>
        </is>
      </c>
      <c r="D9640" t="inlineStr">
        <is>
          <t>IMP00950</t>
        </is>
      </c>
      <c r="F9640" s="32" t="n">
        <v>3290477.27</v>
      </c>
      <c r="G9640" s="32" t="n">
        <v>427762.05</v>
      </c>
    </row>
    <row r="9641">
      <c r="A9641" t="inlineStr">
        <is>
          <t>L0225542</t>
        </is>
      </c>
      <c r="B9641" t="inlineStr">
        <is>
          <t>2026-06-11</t>
        </is>
      </c>
      <c r="C9641" t="inlineStr">
        <is>
          <t>home_use</t>
        </is>
      </c>
      <c r="D9641" t="inlineStr">
        <is>
          <t>IMP00950</t>
        </is>
      </c>
      <c r="F9641" s="32" t="n">
        <v>3569488.34</v>
      </c>
      <c r="G9641" s="32" t="n">
        <v>464033.48</v>
      </c>
    </row>
    <row r="9642">
      <c r="A9642" t="inlineStr">
        <is>
          <t>L0225543</t>
        </is>
      </c>
      <c r="B9642" t="inlineStr">
        <is>
          <t>2026-06-11</t>
        </is>
      </c>
      <c r="C9642" t="inlineStr">
        <is>
          <t>home_use</t>
        </is>
      </c>
      <c r="D9642" t="inlineStr">
        <is>
          <t>IMP00950</t>
        </is>
      </c>
      <c r="F9642" s="32" t="n">
        <v>929026.33</v>
      </c>
      <c r="G9642" s="32" t="n">
        <v>108696.08</v>
      </c>
    </row>
    <row r="9643">
      <c r="A9643" t="inlineStr">
        <is>
          <t>L0225544</t>
        </is>
      </c>
      <c r="B9643" t="inlineStr">
        <is>
          <t>2026-06-11</t>
        </is>
      </c>
      <c r="C9643" t="inlineStr">
        <is>
          <t>home_use</t>
        </is>
      </c>
      <c r="D9643" t="inlineStr">
        <is>
          <t>IMP00950</t>
        </is>
      </c>
      <c r="F9643" s="32" t="n">
        <v>2750386.67</v>
      </c>
      <c r="G9643" s="32" t="n">
        <v>357550.27</v>
      </c>
    </row>
    <row r="9644">
      <c r="A9644" t="inlineStr">
        <is>
          <t>L0225546</t>
        </is>
      </c>
      <c r="B9644" t="inlineStr">
        <is>
          <t>2026-06-11</t>
        </is>
      </c>
      <c r="C9644" t="inlineStr">
        <is>
          <t>home_use_exempt</t>
        </is>
      </c>
      <c r="D9644" t="inlineStr">
        <is>
          <t>IMP00970</t>
        </is>
      </c>
      <c r="E9644" t="inlineStr">
        <is>
          <t>T806787</t>
        </is>
      </c>
      <c r="F9644" s="32" t="n">
        <v>1320648.8</v>
      </c>
      <c r="G9644" s="32" t="n">
        <v>0</v>
      </c>
    </row>
    <row r="9645">
      <c r="A9645" t="inlineStr">
        <is>
          <t>L0225548</t>
        </is>
      </c>
      <c r="B9645" t="inlineStr">
        <is>
          <t>2026-06-11</t>
        </is>
      </c>
      <c r="C9645" t="inlineStr">
        <is>
          <t>home_use</t>
        </is>
      </c>
      <c r="D9645" t="inlineStr">
        <is>
          <t>IMP00990</t>
        </is>
      </c>
      <c r="E9645" t="inlineStr">
        <is>
          <t>T100033</t>
        </is>
      </c>
      <c r="F9645" s="32" t="n">
        <v>1072049.42</v>
      </c>
      <c r="G9645" s="32" t="n">
        <v>139366.43</v>
      </c>
    </row>
    <row r="9646">
      <c r="A9646" t="inlineStr">
        <is>
          <t>L0225557</t>
        </is>
      </c>
      <c r="B9646" t="inlineStr">
        <is>
          <t>2026-06-11</t>
        </is>
      </c>
      <c r="C9646" t="inlineStr">
        <is>
          <t>home_use</t>
        </is>
      </c>
      <c r="D9646" t="inlineStr">
        <is>
          <t>IMP01037</t>
        </is>
      </c>
      <c r="E9646" t="inlineStr">
        <is>
          <t>T107258</t>
        </is>
      </c>
      <c r="F9646" s="32" t="n">
        <v>533864.79</v>
      </c>
      <c r="G9646" s="32" t="n">
        <v>64063.77</v>
      </c>
    </row>
    <row r="9647">
      <c r="A9647" t="inlineStr">
        <is>
          <t>L0225601</t>
        </is>
      </c>
      <c r="B9647" t="inlineStr">
        <is>
          <t>2026-06-11</t>
        </is>
      </c>
      <c r="C9647" t="inlineStr">
        <is>
          <t>home_use</t>
        </is>
      </c>
      <c r="D9647" t="inlineStr">
        <is>
          <t>IMP01310</t>
        </is>
      </c>
      <c r="E9647" t="inlineStr">
        <is>
          <t>T109167</t>
        </is>
      </c>
      <c r="F9647" s="32" t="n">
        <v>167077.42</v>
      </c>
      <c r="G9647" s="32" t="n">
        <v>17877.28</v>
      </c>
    </row>
    <row r="9648">
      <c r="A9648" t="inlineStr">
        <is>
          <t>L0225602</t>
        </is>
      </c>
      <c r="B9648" t="inlineStr">
        <is>
          <t>2026-06-11</t>
        </is>
      </c>
      <c r="C9648" t="inlineStr">
        <is>
          <t>home_use</t>
        </is>
      </c>
      <c r="D9648" t="inlineStr">
        <is>
          <t>IMP01310</t>
        </is>
      </c>
      <c r="E9648" t="inlineStr">
        <is>
          <t>T109167</t>
        </is>
      </c>
      <c r="F9648" s="32" t="n">
        <v>944367.84</v>
      </c>
      <c r="G9648" s="32" t="n">
        <v>101047.36</v>
      </c>
    </row>
    <row r="9649">
      <c r="A9649" t="inlineStr">
        <is>
          <t>L0225603</t>
        </is>
      </c>
      <c r="B9649" t="inlineStr">
        <is>
          <t>2026-06-11</t>
        </is>
      </c>
      <c r="C9649" t="inlineStr">
        <is>
          <t>home_use</t>
        </is>
      </c>
      <c r="D9649" t="inlineStr">
        <is>
          <t>IMP01310</t>
        </is>
      </c>
      <c r="E9649" t="inlineStr">
        <is>
          <t>T109167</t>
        </is>
      </c>
      <c r="F9649" s="32" t="n">
        <v>214302.89</v>
      </c>
      <c r="G9649" s="32" t="n">
        <v>22930.41</v>
      </c>
    </row>
    <row r="9650">
      <c r="A9650" t="inlineStr">
        <is>
          <t>L0225604</t>
        </is>
      </c>
      <c r="B9650" t="inlineStr">
        <is>
          <t>2026-06-11</t>
        </is>
      </c>
      <c r="C9650" t="inlineStr">
        <is>
          <t>home_use</t>
        </is>
      </c>
      <c r="D9650" t="inlineStr">
        <is>
          <t>IMP01310</t>
        </is>
      </c>
      <c r="E9650" t="inlineStr">
        <is>
          <t>T109167</t>
        </is>
      </c>
      <c r="F9650" s="32" t="n">
        <v>413363.91</v>
      </c>
      <c r="G9650" s="32" t="n">
        <v>44229.94</v>
      </c>
    </row>
    <row r="9651">
      <c r="A9651" t="inlineStr">
        <is>
          <t>L0225605</t>
        </is>
      </c>
      <c r="B9651" t="inlineStr">
        <is>
          <t>2026-06-11</t>
        </is>
      </c>
      <c r="C9651" t="inlineStr">
        <is>
          <t>home_use</t>
        </is>
      </c>
      <c r="D9651" t="inlineStr">
        <is>
          <t>IMP01310</t>
        </is>
      </c>
      <c r="E9651" t="inlineStr">
        <is>
          <t>T109167</t>
        </is>
      </c>
      <c r="F9651" s="32" t="n">
        <v>1274728.15</v>
      </c>
      <c r="G9651" s="32" t="n">
        <v>136395.91</v>
      </c>
    </row>
    <row r="9652">
      <c r="A9652" t="inlineStr">
        <is>
          <t>L0225606</t>
        </is>
      </c>
      <c r="B9652" t="inlineStr">
        <is>
          <t>2026-06-11</t>
        </is>
      </c>
      <c r="C9652" t="inlineStr">
        <is>
          <t>home_use</t>
        </is>
      </c>
      <c r="D9652" t="inlineStr">
        <is>
          <t>IMP01310</t>
        </is>
      </c>
      <c r="E9652" t="inlineStr">
        <is>
          <t>T109167</t>
        </is>
      </c>
      <c r="F9652" s="32" t="n">
        <v>443167.46</v>
      </c>
      <c r="G9652" s="32" t="n">
        <v>47418.92</v>
      </c>
    </row>
    <row r="9653">
      <c r="A9653" t="inlineStr">
        <is>
          <t>L0225607</t>
        </is>
      </c>
      <c r="B9653" t="inlineStr">
        <is>
          <t>2026-06-11</t>
        </is>
      </c>
      <c r="C9653" t="inlineStr">
        <is>
          <t>home_use</t>
        </is>
      </c>
      <c r="D9653" t="inlineStr">
        <is>
          <t>IMP01310</t>
        </is>
      </c>
      <c r="E9653" t="inlineStr">
        <is>
          <t>T109167</t>
        </is>
      </c>
      <c r="F9653" s="32" t="n">
        <v>1501789.77</v>
      </c>
      <c r="G9653" s="32" t="n">
        <v>160691.51</v>
      </c>
    </row>
    <row r="9654">
      <c r="A9654" t="inlineStr">
        <is>
          <t>L0225641</t>
        </is>
      </c>
      <c r="B9654" t="inlineStr">
        <is>
          <t>2026-06-12</t>
        </is>
      </c>
      <c r="C9654" t="inlineStr">
        <is>
          <t>home_use</t>
        </is>
      </c>
      <c r="D9654" t="inlineStr">
        <is>
          <t>IMP00063</t>
        </is>
      </c>
      <c r="E9654" t="inlineStr">
        <is>
          <t>T100440</t>
        </is>
      </c>
      <c r="F9654" s="32" t="n">
        <v>374335.09</v>
      </c>
      <c r="G9654" s="32" t="n">
        <v>43048.53</v>
      </c>
    </row>
    <row r="9655">
      <c r="A9655" t="inlineStr">
        <is>
          <t>L0225643</t>
        </is>
      </c>
      <c r="B9655" t="inlineStr">
        <is>
          <t>2026-06-12</t>
        </is>
      </c>
      <c r="C9655" t="inlineStr">
        <is>
          <t>home_use</t>
        </is>
      </c>
      <c r="D9655" t="inlineStr">
        <is>
          <t>IMP00063</t>
        </is>
      </c>
      <c r="E9655" t="inlineStr">
        <is>
          <t>T100440</t>
        </is>
      </c>
      <c r="F9655" s="32" t="n">
        <v>528384.89</v>
      </c>
      <c r="G9655" s="32" t="n">
        <v>60764.26</v>
      </c>
    </row>
    <row r="9656">
      <c r="A9656" t="inlineStr">
        <is>
          <t>L0225644</t>
        </is>
      </c>
      <c r="B9656" t="inlineStr">
        <is>
          <t>2026-06-12</t>
        </is>
      </c>
      <c r="C9656" t="inlineStr">
        <is>
          <t>home_use</t>
        </is>
      </c>
      <c r="D9656" t="inlineStr">
        <is>
          <t>IMP00063</t>
        </is>
      </c>
      <c r="E9656" t="inlineStr">
        <is>
          <t>T100440</t>
        </is>
      </c>
      <c r="F9656" s="32" t="n">
        <v>382649.51</v>
      </c>
      <c r="G9656" s="32" t="n">
        <v>42856.75</v>
      </c>
    </row>
    <row r="9657">
      <c r="A9657" t="inlineStr">
        <is>
          <t>L0225646</t>
        </is>
      </c>
      <c r="B9657" t="inlineStr">
        <is>
          <t>2026-06-12</t>
        </is>
      </c>
      <c r="C9657" t="inlineStr">
        <is>
          <t>home_use</t>
        </is>
      </c>
      <c r="D9657" t="inlineStr">
        <is>
          <t>IMP00063</t>
        </is>
      </c>
      <c r="E9657" t="inlineStr">
        <is>
          <t>T100440</t>
        </is>
      </c>
      <c r="F9657" s="32" t="n">
        <v>975477.45</v>
      </c>
      <c r="G9657" s="32" t="n">
        <v>104376.09</v>
      </c>
    </row>
    <row r="9658">
      <c r="A9658" t="inlineStr">
        <is>
          <t>L0225651</t>
        </is>
      </c>
      <c r="B9658" t="inlineStr">
        <is>
          <t>2026-06-12</t>
        </is>
      </c>
      <c r="C9658" t="inlineStr">
        <is>
          <t>home_use</t>
        </is>
      </c>
      <c r="D9658" t="inlineStr">
        <is>
          <t>IMP00103</t>
        </is>
      </c>
      <c r="E9658" t="inlineStr">
        <is>
          <t>T100720</t>
        </is>
      </c>
      <c r="F9658" s="32" t="n">
        <v>6708415.55</v>
      </c>
      <c r="G9658" s="32" t="n">
        <v>670841.55</v>
      </c>
    </row>
    <row r="9659">
      <c r="A9659" t="inlineStr">
        <is>
          <t>L0225659</t>
        </is>
      </c>
      <c r="B9659" t="inlineStr">
        <is>
          <t>2026-06-12</t>
        </is>
      </c>
      <c r="C9659" t="inlineStr">
        <is>
          <t>home_use</t>
        </is>
      </c>
      <c r="D9659" t="inlineStr">
        <is>
          <t>IMP00142</t>
        </is>
      </c>
      <c r="E9659" t="inlineStr">
        <is>
          <t>T100987</t>
        </is>
      </c>
      <c r="F9659" s="32" t="n">
        <v>840314.14</v>
      </c>
      <c r="G9659" s="32" t="n">
        <v>109240.84</v>
      </c>
    </row>
    <row r="9660">
      <c r="A9660" t="inlineStr">
        <is>
          <t>L0225674</t>
        </is>
      </c>
      <c r="B9660" t="inlineStr">
        <is>
          <t>2026-06-12</t>
        </is>
      </c>
      <c r="C9660" t="inlineStr">
        <is>
          <t>home_use</t>
        </is>
      </c>
      <c r="D9660" t="inlineStr">
        <is>
          <t>IMP00306</t>
        </is>
      </c>
      <c r="E9660" t="inlineStr">
        <is>
          <t>T102141</t>
        </is>
      </c>
      <c r="F9660" s="32" t="n">
        <v>690726.05</v>
      </c>
      <c r="G9660" s="32" t="n">
        <v>72526.23</v>
      </c>
    </row>
    <row r="9661">
      <c r="A9661" t="inlineStr">
        <is>
          <t>L0225675</t>
        </is>
      </c>
      <c r="B9661" t="inlineStr">
        <is>
          <t>2026-06-12</t>
        </is>
      </c>
      <c r="C9661" t="inlineStr">
        <is>
          <t>home_use</t>
        </is>
      </c>
      <c r="D9661" t="inlineStr">
        <is>
          <t>IMP00306</t>
        </is>
      </c>
      <c r="E9661" t="inlineStr">
        <is>
          <t>T102141</t>
        </is>
      </c>
      <c r="F9661" s="32" t="n">
        <v>787892.79</v>
      </c>
      <c r="G9661" s="32" t="n">
        <v>82728.74000000001</v>
      </c>
    </row>
    <row r="9662">
      <c r="A9662" t="inlineStr">
        <is>
          <t>L0225677</t>
        </is>
      </c>
      <c r="B9662" t="inlineStr">
        <is>
          <t>2026-06-12</t>
        </is>
      </c>
      <c r="C9662" t="inlineStr">
        <is>
          <t>home_use</t>
        </is>
      </c>
      <c r="D9662" t="inlineStr">
        <is>
          <t>IMP00340</t>
        </is>
      </c>
      <c r="E9662" t="inlineStr">
        <is>
          <t>T102376</t>
        </is>
      </c>
      <c r="F9662" s="32" t="n">
        <v>12960858.71</v>
      </c>
      <c r="G9662" s="32" t="n">
        <v>1360890.16</v>
      </c>
    </row>
    <row r="9663">
      <c r="A9663" t="inlineStr">
        <is>
          <t>L0225678</t>
        </is>
      </c>
      <c r="B9663" t="inlineStr">
        <is>
          <t>2026-06-12</t>
        </is>
      </c>
      <c r="C9663" t="inlineStr">
        <is>
          <t>home_use</t>
        </is>
      </c>
      <c r="D9663" t="inlineStr">
        <is>
          <t>IMP00340</t>
        </is>
      </c>
      <c r="E9663" t="inlineStr">
        <is>
          <t>T102376</t>
        </is>
      </c>
      <c r="F9663" s="32" t="n">
        <v>7161555.03</v>
      </c>
      <c r="G9663" s="32" t="n">
        <v>751963.28</v>
      </c>
    </row>
    <row r="9664">
      <c r="A9664" t="inlineStr">
        <is>
          <t>L0225692</t>
        </is>
      </c>
      <c r="B9664" t="inlineStr">
        <is>
          <t>2026-06-12</t>
        </is>
      </c>
      <c r="C9664" t="inlineStr">
        <is>
          <t>home_use</t>
        </is>
      </c>
      <c r="D9664" t="inlineStr">
        <is>
          <t>IMP00445</t>
        </is>
      </c>
      <c r="E9664" t="inlineStr">
        <is>
          <t>T103111</t>
        </is>
      </c>
      <c r="F9664" s="32" t="n">
        <v>577957.54</v>
      </c>
      <c r="G9664" s="32" t="n">
        <v>72244.69</v>
      </c>
    </row>
    <row r="9665">
      <c r="A9665" t="inlineStr">
        <is>
          <t>L0225697</t>
        </is>
      </c>
      <c r="B9665" t="inlineStr">
        <is>
          <t>2026-06-12</t>
        </is>
      </c>
      <c r="C9665" t="inlineStr">
        <is>
          <t>home_use</t>
        </is>
      </c>
      <c r="D9665" t="inlineStr">
        <is>
          <t>IMP00490</t>
        </is>
      </c>
      <c r="E9665" t="inlineStr">
        <is>
          <t>T103425</t>
        </is>
      </c>
      <c r="F9665" s="32" t="n">
        <v>1355417.14</v>
      </c>
      <c r="G9665" s="32" t="n">
        <v>142318.8</v>
      </c>
    </row>
    <row r="9666">
      <c r="A9666" t="inlineStr">
        <is>
          <t>L0225727</t>
        </is>
      </c>
      <c r="B9666" t="inlineStr">
        <is>
          <t>2026-06-12</t>
        </is>
      </c>
      <c r="C9666" t="inlineStr">
        <is>
          <t>home_use</t>
        </is>
      </c>
      <c r="D9666" t="inlineStr">
        <is>
          <t>IMP00643</t>
        </is>
      </c>
      <c r="E9666" t="inlineStr">
        <is>
          <t>T104498</t>
        </is>
      </c>
      <c r="F9666" s="32" t="n">
        <v>544848.75</v>
      </c>
      <c r="G9666" s="32" t="n">
        <v>54484.87</v>
      </c>
    </row>
    <row r="9667">
      <c r="A9667" t="inlineStr">
        <is>
          <t>L0225728</t>
        </is>
      </c>
      <c r="B9667" t="inlineStr">
        <is>
          <t>2026-06-12</t>
        </is>
      </c>
      <c r="C9667" t="inlineStr">
        <is>
          <t>home_use</t>
        </is>
      </c>
      <c r="D9667" t="inlineStr">
        <is>
          <t>IMP00643</t>
        </is>
      </c>
      <c r="E9667" t="inlineStr">
        <is>
          <t>T104498</t>
        </is>
      </c>
      <c r="F9667" s="32" t="n">
        <v>768621.9399999999</v>
      </c>
      <c r="G9667" s="32" t="n">
        <v>76862.19</v>
      </c>
    </row>
    <row r="9668">
      <c r="A9668" t="inlineStr">
        <is>
          <t>L0225729</t>
        </is>
      </c>
      <c r="B9668" t="inlineStr">
        <is>
          <t>2026-06-12</t>
        </is>
      </c>
      <c r="C9668" t="inlineStr">
        <is>
          <t>home_use</t>
        </is>
      </c>
      <c r="D9668" t="inlineStr">
        <is>
          <t>IMP00643</t>
        </is>
      </c>
      <c r="E9668" t="inlineStr">
        <is>
          <t>T104498</t>
        </is>
      </c>
      <c r="F9668" s="32" t="n">
        <v>517181.51</v>
      </c>
      <c r="G9668" s="32" t="n">
        <v>51718.15</v>
      </c>
    </row>
    <row r="9669">
      <c r="A9669" t="inlineStr">
        <is>
          <t>L0225730</t>
        </is>
      </c>
      <c r="B9669" t="inlineStr">
        <is>
          <t>2026-06-12</t>
        </is>
      </c>
      <c r="C9669" t="inlineStr">
        <is>
          <t>home_use</t>
        </is>
      </c>
      <c r="D9669" t="inlineStr">
        <is>
          <t>IMP00643</t>
        </is>
      </c>
      <c r="E9669" t="inlineStr">
        <is>
          <t>T104498</t>
        </is>
      </c>
      <c r="F9669" s="32" t="n">
        <v>589514.47</v>
      </c>
      <c r="G9669" s="32" t="n">
        <v>58951.45</v>
      </c>
    </row>
    <row r="9670">
      <c r="A9670" t="inlineStr">
        <is>
          <t>L0225731</t>
        </is>
      </c>
      <c r="B9670" t="inlineStr">
        <is>
          <t>2026-06-12</t>
        </is>
      </c>
      <c r="C9670" t="inlineStr">
        <is>
          <t>home_use</t>
        </is>
      </c>
      <c r="D9670" t="inlineStr">
        <is>
          <t>IMP00643</t>
        </is>
      </c>
      <c r="E9670" t="inlineStr">
        <is>
          <t>T104498</t>
        </is>
      </c>
      <c r="F9670" s="32" t="n">
        <v>462186.13</v>
      </c>
      <c r="G9670" s="32" t="n">
        <v>46218.61</v>
      </c>
    </row>
    <row r="9671">
      <c r="A9671" t="inlineStr">
        <is>
          <t>L0225733</t>
        </is>
      </c>
      <c r="B9671" t="inlineStr">
        <is>
          <t>2026-06-12</t>
        </is>
      </c>
      <c r="C9671" t="inlineStr">
        <is>
          <t>home_use</t>
        </is>
      </c>
      <c r="D9671" t="inlineStr">
        <is>
          <t>IMP00643</t>
        </is>
      </c>
      <c r="E9671" t="inlineStr">
        <is>
          <t>T104498</t>
        </is>
      </c>
      <c r="F9671" s="32" t="n">
        <v>683460.9</v>
      </c>
      <c r="G9671" s="32" t="n">
        <v>68346.09</v>
      </c>
    </row>
    <row r="9672">
      <c r="A9672" t="inlineStr">
        <is>
          <t>L0225734</t>
        </is>
      </c>
      <c r="B9672" t="inlineStr">
        <is>
          <t>2026-06-12</t>
        </is>
      </c>
      <c r="C9672" t="inlineStr">
        <is>
          <t>home_use</t>
        </is>
      </c>
      <c r="D9672" t="inlineStr">
        <is>
          <t>IMP00653</t>
        </is>
      </c>
      <c r="E9672" t="inlineStr">
        <is>
          <t>T104569</t>
        </is>
      </c>
      <c r="F9672" s="32" t="n">
        <v>1269878.1</v>
      </c>
      <c r="G9672" s="32" t="n">
        <v>126987.81</v>
      </c>
    </row>
    <row r="9673">
      <c r="A9673" t="inlineStr">
        <is>
          <t>L0225772</t>
        </is>
      </c>
      <c r="B9673" t="inlineStr">
        <is>
          <t>2026-06-12</t>
        </is>
      </c>
      <c r="C9673" t="inlineStr">
        <is>
          <t>warehouse_out</t>
        </is>
      </c>
      <c r="D9673" t="inlineStr">
        <is>
          <t>IMP00892</t>
        </is>
      </c>
      <c r="E9673" t="inlineStr">
        <is>
          <t>T106240</t>
        </is>
      </c>
      <c r="F9673" s="32" t="n">
        <v>1077326.83</v>
      </c>
      <c r="G9673" s="32" t="n">
        <v>113119.32</v>
      </c>
    </row>
    <row r="9674">
      <c r="A9674" t="inlineStr">
        <is>
          <t>L0225781</t>
        </is>
      </c>
      <c r="B9674" t="inlineStr">
        <is>
          <t>2026-06-12</t>
        </is>
      </c>
      <c r="C9674" t="inlineStr">
        <is>
          <t>home_use</t>
        </is>
      </c>
      <c r="D9674" t="inlineStr">
        <is>
          <t>IMP00926</t>
        </is>
      </c>
      <c r="E9674" t="inlineStr">
        <is>
          <t>T106477</t>
        </is>
      </c>
      <c r="F9674" s="32" t="n">
        <v>50440065.9</v>
      </c>
      <c r="G9674" s="32" t="n">
        <v>5296206.92</v>
      </c>
    </row>
    <row r="9675">
      <c r="A9675" t="inlineStr">
        <is>
          <t>L0225782</t>
        </is>
      </c>
      <c r="B9675" t="inlineStr">
        <is>
          <t>2026-06-12</t>
        </is>
      </c>
      <c r="C9675" t="inlineStr">
        <is>
          <t>home_use</t>
        </is>
      </c>
      <c r="D9675" t="inlineStr">
        <is>
          <t>IMP00926</t>
        </is>
      </c>
      <c r="E9675" t="inlineStr">
        <is>
          <t>T106477</t>
        </is>
      </c>
      <c r="F9675" s="32" t="n">
        <v>4907061.36</v>
      </c>
      <c r="G9675" s="32" t="n">
        <v>515241.44</v>
      </c>
    </row>
    <row r="9676">
      <c r="A9676" t="inlineStr">
        <is>
          <t>L0225783</t>
        </is>
      </c>
      <c r="B9676" t="inlineStr">
        <is>
          <t>2026-06-12</t>
        </is>
      </c>
      <c r="C9676" t="inlineStr">
        <is>
          <t>home_use</t>
        </is>
      </c>
      <c r="D9676" t="inlineStr">
        <is>
          <t>IMP00926</t>
        </is>
      </c>
      <c r="E9676" t="inlineStr">
        <is>
          <t>T106477</t>
        </is>
      </c>
      <c r="F9676" s="32" t="n">
        <v>3596861.93</v>
      </c>
      <c r="G9676" s="32" t="n">
        <v>359686.19</v>
      </c>
    </row>
    <row r="9677">
      <c r="A9677" t="inlineStr">
        <is>
          <t>L0225786</t>
        </is>
      </c>
      <c r="B9677" t="inlineStr">
        <is>
          <t>2026-06-12</t>
        </is>
      </c>
      <c r="C9677" t="inlineStr">
        <is>
          <t>home_use</t>
        </is>
      </c>
      <c r="D9677" t="inlineStr">
        <is>
          <t>IMP00926</t>
        </is>
      </c>
      <c r="E9677" t="inlineStr">
        <is>
          <t>T106477</t>
        </is>
      </c>
      <c r="F9677" s="32" t="n">
        <v>4064504.08</v>
      </c>
      <c r="G9677" s="32" t="n">
        <v>406450.41</v>
      </c>
    </row>
    <row r="9678">
      <c r="A9678" t="inlineStr">
        <is>
          <t>L0225788</t>
        </is>
      </c>
      <c r="B9678" t="inlineStr">
        <is>
          <t>2026-06-12</t>
        </is>
      </c>
      <c r="C9678" t="inlineStr">
        <is>
          <t>home_use</t>
        </is>
      </c>
      <c r="D9678" t="inlineStr">
        <is>
          <t>IMP00926</t>
        </is>
      </c>
      <c r="E9678" t="inlineStr">
        <is>
          <t>T106477</t>
        </is>
      </c>
      <c r="F9678" s="32" t="n">
        <v>4061153.14</v>
      </c>
      <c r="G9678" s="32" t="n">
        <v>406115.31</v>
      </c>
    </row>
    <row r="9679">
      <c r="A9679" t="inlineStr">
        <is>
          <t>L0225793</t>
        </is>
      </c>
      <c r="B9679" t="inlineStr">
        <is>
          <t>2026-06-12</t>
        </is>
      </c>
      <c r="C9679" t="inlineStr">
        <is>
          <t>home_use</t>
        </is>
      </c>
      <c r="D9679" t="inlineStr">
        <is>
          <t>IMP00950</t>
        </is>
      </c>
      <c r="F9679" s="32" t="n">
        <v>683333.62</v>
      </c>
      <c r="G9679" s="32" t="n">
        <v>79950.03</v>
      </c>
    </row>
    <row r="9680">
      <c r="A9680" t="inlineStr">
        <is>
          <t>L0225794</t>
        </is>
      </c>
      <c r="B9680" t="inlineStr">
        <is>
          <t>2026-06-12</t>
        </is>
      </c>
      <c r="C9680" t="inlineStr">
        <is>
          <t>home_use</t>
        </is>
      </c>
      <c r="D9680" t="inlineStr">
        <is>
          <t>IMP00950</t>
        </is>
      </c>
      <c r="F9680" s="32" t="n">
        <v>1101428.52</v>
      </c>
      <c r="G9680" s="32" t="n">
        <v>143185.71</v>
      </c>
    </row>
    <row r="9681">
      <c r="A9681" t="inlineStr">
        <is>
          <t>L0225795</t>
        </is>
      </c>
      <c r="B9681" t="inlineStr">
        <is>
          <t>2026-06-12</t>
        </is>
      </c>
      <c r="C9681" t="inlineStr">
        <is>
          <t>home_use</t>
        </is>
      </c>
      <c r="D9681" t="inlineStr">
        <is>
          <t>IMP00950</t>
        </is>
      </c>
      <c r="F9681" s="32" t="n">
        <v>583529.58</v>
      </c>
      <c r="G9681" s="32" t="n">
        <v>72941.2</v>
      </c>
    </row>
    <row r="9682">
      <c r="A9682" t="inlineStr">
        <is>
          <t>L0225796</t>
        </is>
      </c>
      <c r="B9682" t="inlineStr">
        <is>
          <t>2026-06-12</t>
        </is>
      </c>
      <c r="C9682" t="inlineStr">
        <is>
          <t>home_use</t>
        </is>
      </c>
      <c r="D9682" t="inlineStr">
        <is>
          <t>IMP00950</t>
        </is>
      </c>
      <c r="F9682" s="32" t="n">
        <v>931954.8</v>
      </c>
      <c r="G9682" s="32" t="n">
        <v>121154.12</v>
      </c>
    </row>
    <row r="9683">
      <c r="A9683" t="inlineStr">
        <is>
          <t>L0225812</t>
        </is>
      </c>
      <c r="B9683" t="inlineStr">
        <is>
          <t>2026-06-12</t>
        </is>
      </c>
      <c r="C9683" t="inlineStr">
        <is>
          <t>home_use</t>
        </is>
      </c>
      <c r="D9683" t="inlineStr">
        <is>
          <t>IMP01037</t>
        </is>
      </c>
      <c r="E9683" t="inlineStr">
        <is>
          <t>T107258</t>
        </is>
      </c>
      <c r="F9683" s="32" t="n">
        <v>197100.75</v>
      </c>
      <c r="G9683" s="32" t="n">
        <v>23652.09</v>
      </c>
    </row>
    <row r="9684">
      <c r="A9684" t="inlineStr">
        <is>
          <t>L0225814</t>
        </is>
      </c>
      <c r="B9684" t="inlineStr">
        <is>
          <t>2026-06-12</t>
        </is>
      </c>
      <c r="C9684" t="inlineStr">
        <is>
          <t>home_use</t>
        </is>
      </c>
      <c r="D9684" t="inlineStr">
        <is>
          <t>IMP01037</t>
        </is>
      </c>
      <c r="E9684" t="inlineStr">
        <is>
          <t>T107258</t>
        </is>
      </c>
      <c r="F9684" s="32" t="n">
        <v>638130.27</v>
      </c>
      <c r="G9684" s="32" t="n">
        <v>63813.03</v>
      </c>
    </row>
    <row r="9685">
      <c r="A9685" t="inlineStr">
        <is>
          <t>L0225816</t>
        </is>
      </c>
      <c r="B9685" t="inlineStr">
        <is>
          <t>2026-06-12</t>
        </is>
      </c>
      <c r="C9685" t="inlineStr">
        <is>
          <t>home_use</t>
        </is>
      </c>
      <c r="D9685" t="inlineStr">
        <is>
          <t>IMP01037</t>
        </is>
      </c>
      <c r="E9685" t="inlineStr">
        <is>
          <t>T107258</t>
        </is>
      </c>
      <c r="F9685" s="32" t="n">
        <v>212590.56</v>
      </c>
      <c r="G9685" s="32" t="n">
        <v>25510.87</v>
      </c>
    </row>
    <row r="9686">
      <c r="A9686" t="inlineStr">
        <is>
          <t>L0225825</t>
        </is>
      </c>
      <c r="B9686" t="inlineStr">
        <is>
          <t>2026-06-12</t>
        </is>
      </c>
      <c r="C9686" t="inlineStr">
        <is>
          <t>home_use</t>
        </is>
      </c>
      <c r="D9686" t="inlineStr">
        <is>
          <t>IMP01089</t>
        </is>
      </c>
      <c r="E9686" t="inlineStr">
        <is>
          <t>T107617</t>
        </is>
      </c>
      <c r="F9686" s="32" t="n">
        <v>2292371.34</v>
      </c>
      <c r="G9686" s="32" t="n">
        <v>229237.13</v>
      </c>
    </row>
    <row r="9687">
      <c r="A9687" t="inlineStr">
        <is>
          <t>L0225828</t>
        </is>
      </c>
      <c r="B9687" t="inlineStr">
        <is>
          <t>2026-06-12</t>
        </is>
      </c>
      <c r="C9687" t="inlineStr">
        <is>
          <t>home_use</t>
        </is>
      </c>
      <c r="D9687" t="inlineStr">
        <is>
          <t>IMP01114</t>
        </is>
      </c>
      <c r="E9687" t="inlineStr">
        <is>
          <t>T107797</t>
        </is>
      </c>
      <c r="F9687" s="32" t="n">
        <v>1221579.29</v>
      </c>
      <c r="G9687" s="32" t="n">
        <v>128265.83</v>
      </c>
    </row>
    <row r="9688">
      <c r="A9688" t="inlineStr">
        <is>
          <t>L0225832</t>
        </is>
      </c>
      <c r="B9688" t="inlineStr">
        <is>
          <t>2026-06-12</t>
        </is>
      </c>
      <c r="C9688" t="inlineStr">
        <is>
          <t>home_use</t>
        </is>
      </c>
      <c r="D9688" t="inlineStr">
        <is>
          <t>IMP01141</t>
        </is>
      </c>
      <c r="E9688" t="inlineStr">
        <is>
          <t>T107985</t>
        </is>
      </c>
      <c r="F9688" s="32" t="n">
        <v>9132766.550000001</v>
      </c>
      <c r="G9688" s="32" t="n">
        <v>913276.66</v>
      </c>
    </row>
    <row r="9689">
      <c r="A9689" t="inlineStr">
        <is>
          <t>L0225851</t>
        </is>
      </c>
      <c r="B9689" t="inlineStr">
        <is>
          <t>2026-06-12</t>
        </is>
      </c>
      <c r="C9689" t="inlineStr">
        <is>
          <t>home_use</t>
        </is>
      </c>
      <c r="D9689" t="inlineStr">
        <is>
          <t>IMP01234</t>
        </is>
      </c>
      <c r="E9689" t="inlineStr">
        <is>
          <t>T108631</t>
        </is>
      </c>
      <c r="F9689" s="32" t="n">
        <v>1409587.98</v>
      </c>
      <c r="G9689" s="32" t="n">
        <v>155054.68</v>
      </c>
    </row>
    <row r="9690">
      <c r="A9690" t="inlineStr">
        <is>
          <t>L0225866</t>
        </is>
      </c>
      <c r="B9690" t="inlineStr">
        <is>
          <t>2026-06-12</t>
        </is>
      </c>
      <c r="C9690" t="inlineStr">
        <is>
          <t>home_use</t>
        </is>
      </c>
      <c r="D9690" t="inlineStr">
        <is>
          <t>IMP01310</t>
        </is>
      </c>
      <c r="E9690" t="inlineStr">
        <is>
          <t>T109167</t>
        </is>
      </c>
      <c r="F9690" s="32" t="n">
        <v>342091.3</v>
      </c>
      <c r="G9690" s="32" t="n">
        <v>36603.77</v>
      </c>
    </row>
    <row r="9691">
      <c r="A9691" t="inlineStr">
        <is>
          <t>L0225867</t>
        </is>
      </c>
      <c r="B9691" t="inlineStr">
        <is>
          <t>2026-06-12</t>
        </is>
      </c>
      <c r="C9691" t="inlineStr">
        <is>
          <t>home_use</t>
        </is>
      </c>
      <c r="D9691" t="inlineStr">
        <is>
          <t>IMP01310</t>
        </is>
      </c>
      <c r="E9691" t="inlineStr">
        <is>
          <t>T109167</t>
        </is>
      </c>
      <c r="F9691" s="32" t="n">
        <v>736760.8100000001</v>
      </c>
      <c r="G9691" s="32" t="n">
        <v>95778.91</v>
      </c>
    </row>
    <row r="9692">
      <c r="A9692" t="inlineStr">
        <is>
          <t>L0225869</t>
        </is>
      </c>
      <c r="B9692" t="inlineStr">
        <is>
          <t>2026-06-12</t>
        </is>
      </c>
      <c r="C9692" t="inlineStr">
        <is>
          <t>home_use</t>
        </is>
      </c>
      <c r="D9692" t="inlineStr">
        <is>
          <t>IMP01310</t>
        </is>
      </c>
      <c r="E9692" t="inlineStr">
        <is>
          <t>T109167</t>
        </is>
      </c>
      <c r="F9692" s="32" t="n">
        <v>728939.4300000001</v>
      </c>
      <c r="G9692" s="32" t="n">
        <v>77996.52</v>
      </c>
    </row>
    <row r="9693">
      <c r="A9693" t="inlineStr">
        <is>
          <t>L0225870</t>
        </is>
      </c>
      <c r="B9693" t="inlineStr">
        <is>
          <t>2026-06-12</t>
        </is>
      </c>
      <c r="C9693" t="inlineStr">
        <is>
          <t>home_use</t>
        </is>
      </c>
      <c r="D9693" t="inlineStr">
        <is>
          <t>IMP01310</t>
        </is>
      </c>
      <c r="E9693" t="inlineStr">
        <is>
          <t>T109167</t>
        </is>
      </c>
      <c r="F9693" s="32" t="n">
        <v>690756.01</v>
      </c>
      <c r="G9693" s="32" t="n">
        <v>69075.60000000001</v>
      </c>
    </row>
    <row r="9694">
      <c r="A9694" t="inlineStr">
        <is>
          <t>L0225910</t>
        </is>
      </c>
      <c r="B9694" t="inlineStr">
        <is>
          <t>2026-06-13</t>
        </is>
      </c>
      <c r="C9694" t="inlineStr">
        <is>
          <t>home_use</t>
        </is>
      </c>
      <c r="D9694" t="inlineStr">
        <is>
          <t>IMP00063</t>
        </is>
      </c>
      <c r="E9694" t="inlineStr">
        <is>
          <t>T100440</t>
        </is>
      </c>
      <c r="F9694" s="32" t="n">
        <v>1057362.73</v>
      </c>
      <c r="G9694" s="32" t="n">
        <v>121596.71</v>
      </c>
    </row>
    <row r="9695">
      <c r="A9695" t="inlineStr">
        <is>
          <t>L0225912</t>
        </is>
      </c>
      <c r="B9695" t="inlineStr">
        <is>
          <t>2026-06-13</t>
        </is>
      </c>
      <c r="C9695" t="inlineStr">
        <is>
          <t>home_use</t>
        </is>
      </c>
      <c r="D9695" t="inlineStr">
        <is>
          <t>IMP00063</t>
        </is>
      </c>
      <c r="E9695" t="inlineStr">
        <is>
          <t>T100440</t>
        </is>
      </c>
      <c r="F9695" s="32" t="n">
        <v>8357401.88</v>
      </c>
      <c r="G9695" s="32" t="n">
        <v>1086462.24</v>
      </c>
    </row>
    <row r="9696">
      <c r="A9696" t="inlineStr">
        <is>
          <t>L0225913</t>
        </is>
      </c>
      <c r="B9696" t="inlineStr">
        <is>
          <t>2026-06-13</t>
        </is>
      </c>
      <c r="C9696" t="inlineStr">
        <is>
          <t>home_use</t>
        </is>
      </c>
      <c r="D9696" t="inlineStr">
        <is>
          <t>IMP00063</t>
        </is>
      </c>
      <c r="E9696" t="inlineStr">
        <is>
          <t>T100440</t>
        </is>
      </c>
      <c r="F9696" s="32" t="n">
        <v>913931.9300000001</v>
      </c>
      <c r="G9696" s="32" t="n">
        <v>102360.38</v>
      </c>
    </row>
    <row r="9697">
      <c r="A9697" t="inlineStr">
        <is>
          <t>L0225914</t>
        </is>
      </c>
      <c r="B9697" t="inlineStr">
        <is>
          <t>2026-06-13</t>
        </is>
      </c>
      <c r="C9697" t="inlineStr">
        <is>
          <t>home_use</t>
        </is>
      </c>
      <c r="D9697" t="inlineStr">
        <is>
          <t>IMP00063</t>
        </is>
      </c>
      <c r="E9697" t="inlineStr">
        <is>
          <t>T100440</t>
        </is>
      </c>
      <c r="F9697" s="32" t="n">
        <v>624018.35</v>
      </c>
      <c r="G9697" s="32" t="n">
        <v>66769.96000000001</v>
      </c>
    </row>
    <row r="9698">
      <c r="A9698" t="inlineStr">
        <is>
          <t>L0225916</t>
        </is>
      </c>
      <c r="B9698" t="inlineStr">
        <is>
          <t>2026-06-13</t>
        </is>
      </c>
      <c r="C9698" t="inlineStr">
        <is>
          <t>home_use</t>
        </is>
      </c>
      <c r="D9698" t="inlineStr">
        <is>
          <t>IMP00067</t>
        </is>
      </c>
      <c r="E9698" t="inlineStr">
        <is>
          <t>T100466</t>
        </is>
      </c>
      <c r="F9698" s="32" t="n">
        <v>1408044.59</v>
      </c>
      <c r="G9698" s="32" t="n">
        <v>140804.46</v>
      </c>
    </row>
    <row r="9699">
      <c r="A9699" t="inlineStr">
        <is>
          <t>L0225925</t>
        </is>
      </c>
      <c r="B9699" t="inlineStr">
        <is>
          <t>2026-06-13</t>
        </is>
      </c>
      <c r="C9699" t="inlineStr">
        <is>
          <t>home_use</t>
        </is>
      </c>
      <c r="D9699" t="inlineStr">
        <is>
          <t>IMP00156</t>
        </is>
      </c>
      <c r="F9699" s="32" t="n">
        <v>608028.85</v>
      </c>
      <c r="G9699" s="32" t="n">
        <v>79043.75</v>
      </c>
    </row>
    <row r="9700">
      <c r="A9700" t="inlineStr">
        <is>
          <t>L0225938</t>
        </is>
      </c>
      <c r="B9700" t="inlineStr">
        <is>
          <t>2026-06-13</t>
        </is>
      </c>
      <c r="C9700" t="inlineStr">
        <is>
          <t>home_use</t>
        </is>
      </c>
      <c r="D9700" t="inlineStr">
        <is>
          <t>IMP00306</t>
        </is>
      </c>
      <c r="E9700" t="inlineStr">
        <is>
          <t>T102141</t>
        </is>
      </c>
      <c r="F9700" s="32" t="n">
        <v>245634.5</v>
      </c>
      <c r="G9700" s="32" t="n">
        <v>30704.31</v>
      </c>
    </row>
    <row r="9701">
      <c r="A9701" t="inlineStr">
        <is>
          <t>L0225940</t>
        </is>
      </c>
      <c r="B9701" t="inlineStr">
        <is>
          <t>2026-06-13</t>
        </is>
      </c>
      <c r="C9701" t="inlineStr">
        <is>
          <t>home_use</t>
        </is>
      </c>
      <c r="D9701" t="inlineStr">
        <is>
          <t>IMP00306</t>
        </is>
      </c>
      <c r="E9701" t="inlineStr">
        <is>
          <t>T102141</t>
        </is>
      </c>
      <c r="F9701" s="32" t="n">
        <v>515055.47</v>
      </c>
      <c r="G9701" s="32" t="n">
        <v>54080.82</v>
      </c>
    </row>
    <row r="9702">
      <c r="A9702" t="inlineStr">
        <is>
          <t>L0225943</t>
        </is>
      </c>
      <c r="B9702" t="inlineStr">
        <is>
          <t>2026-06-13</t>
        </is>
      </c>
      <c r="C9702" t="inlineStr">
        <is>
          <t>home_use</t>
        </is>
      </c>
      <c r="D9702" t="inlineStr">
        <is>
          <t>IMP00306</t>
        </is>
      </c>
      <c r="E9702" t="inlineStr">
        <is>
          <t>T102141</t>
        </is>
      </c>
      <c r="F9702" s="32" t="n">
        <v>513906.45</v>
      </c>
      <c r="G9702" s="32" t="n">
        <v>53960.18</v>
      </c>
    </row>
    <row r="9703">
      <c r="A9703" t="inlineStr">
        <is>
          <t>L0225961</t>
        </is>
      </c>
      <c r="B9703" t="inlineStr">
        <is>
          <t>2026-06-13</t>
        </is>
      </c>
      <c r="C9703" t="inlineStr">
        <is>
          <t>home_use</t>
        </is>
      </c>
      <c r="D9703" t="inlineStr">
        <is>
          <t>IMP00448</t>
        </is>
      </c>
      <c r="E9703" t="inlineStr">
        <is>
          <t>T103130</t>
        </is>
      </c>
      <c r="F9703" s="32" t="n">
        <v>43542869.88</v>
      </c>
      <c r="G9703" s="32" t="n">
        <v>4354286.99</v>
      </c>
    </row>
    <row r="9704">
      <c r="A9704" t="inlineStr">
        <is>
          <t>L0225962</t>
        </is>
      </c>
      <c r="B9704" t="inlineStr">
        <is>
          <t>2026-06-13</t>
        </is>
      </c>
      <c r="C9704" t="inlineStr">
        <is>
          <t>home_use</t>
        </is>
      </c>
      <c r="D9704" t="inlineStr">
        <is>
          <t>IMP00448</t>
        </is>
      </c>
      <c r="E9704" t="inlineStr">
        <is>
          <t>T103130</t>
        </is>
      </c>
      <c r="F9704" s="32" t="n">
        <v>28653614.39</v>
      </c>
      <c r="G9704" s="32" t="n">
        <v>2865361.44</v>
      </c>
    </row>
    <row r="9705">
      <c r="A9705" t="inlineStr">
        <is>
          <t>L0225965</t>
        </is>
      </c>
      <c r="B9705" t="inlineStr">
        <is>
          <t>2026-06-13</t>
        </is>
      </c>
      <c r="C9705" t="inlineStr">
        <is>
          <t>home_use</t>
        </is>
      </c>
      <c r="D9705" t="inlineStr">
        <is>
          <t>IMP00464</t>
        </is>
      </c>
      <c r="E9705" t="inlineStr">
        <is>
          <t>T100033</t>
        </is>
      </c>
      <c r="F9705" s="32" t="n">
        <v>247977.65</v>
      </c>
      <c r="G9705" s="32" t="n">
        <v>29757.32</v>
      </c>
    </row>
    <row r="9706">
      <c r="A9706" t="inlineStr">
        <is>
          <t>L0225989</t>
        </is>
      </c>
      <c r="B9706" t="inlineStr">
        <is>
          <t>2026-06-13</t>
        </is>
      </c>
      <c r="C9706" t="inlineStr">
        <is>
          <t>home_use</t>
        </is>
      </c>
      <c r="D9706" t="inlineStr">
        <is>
          <t>IMP00643</t>
        </is>
      </c>
      <c r="E9706" t="inlineStr">
        <is>
          <t>T104498</t>
        </is>
      </c>
      <c r="F9706" s="32" t="n">
        <v>421600.47</v>
      </c>
      <c r="G9706" s="32" t="n">
        <v>42160.05</v>
      </c>
    </row>
    <row r="9707">
      <c r="A9707" t="inlineStr">
        <is>
          <t>L0225990</t>
        </is>
      </c>
      <c r="B9707" t="inlineStr">
        <is>
          <t>2026-06-13</t>
        </is>
      </c>
      <c r="C9707" t="inlineStr">
        <is>
          <t>home_use</t>
        </is>
      </c>
      <c r="D9707" t="inlineStr">
        <is>
          <t>IMP00643</t>
        </is>
      </c>
      <c r="E9707" t="inlineStr">
        <is>
          <t>T104498</t>
        </is>
      </c>
      <c r="F9707" s="32" t="n">
        <v>1015957.85</v>
      </c>
      <c r="G9707" s="32" t="n">
        <v>101595.78</v>
      </c>
    </row>
    <row r="9708">
      <c r="A9708" t="inlineStr">
        <is>
          <t>L0225991</t>
        </is>
      </c>
      <c r="B9708" t="inlineStr">
        <is>
          <t>2026-06-13</t>
        </is>
      </c>
      <c r="C9708" t="inlineStr">
        <is>
          <t>home_use</t>
        </is>
      </c>
      <c r="D9708" t="inlineStr">
        <is>
          <t>IMP00643</t>
        </is>
      </c>
      <c r="E9708" t="inlineStr">
        <is>
          <t>T104498</t>
        </is>
      </c>
      <c r="F9708" s="32" t="n">
        <v>716416.8</v>
      </c>
      <c r="G9708" s="32" t="n">
        <v>71641.67999999999</v>
      </c>
    </row>
    <row r="9709">
      <c r="A9709" t="inlineStr">
        <is>
          <t>L0225992</t>
        </is>
      </c>
      <c r="B9709" t="inlineStr">
        <is>
          <t>2026-06-13</t>
        </is>
      </c>
      <c r="C9709" t="inlineStr">
        <is>
          <t>home_use</t>
        </is>
      </c>
      <c r="D9709" t="inlineStr">
        <is>
          <t>IMP00643</t>
        </is>
      </c>
      <c r="E9709" t="inlineStr">
        <is>
          <t>T104498</t>
        </is>
      </c>
      <c r="F9709" s="32" t="n">
        <v>1129804.93</v>
      </c>
      <c r="G9709" s="32" t="n">
        <v>112980.49</v>
      </c>
    </row>
    <row r="9710">
      <c r="A9710" t="inlineStr">
        <is>
          <t>L0225993</t>
        </is>
      </c>
      <c r="B9710" t="inlineStr">
        <is>
          <t>2026-06-13</t>
        </is>
      </c>
      <c r="C9710" t="inlineStr">
        <is>
          <t>home_use</t>
        </is>
      </c>
      <c r="D9710" t="inlineStr">
        <is>
          <t>IMP00643</t>
        </is>
      </c>
      <c r="E9710" t="inlineStr">
        <is>
          <t>T104498</t>
        </is>
      </c>
      <c r="F9710" s="32" t="n">
        <v>2322756.63</v>
      </c>
      <c r="G9710" s="32" t="n">
        <v>232275.66</v>
      </c>
    </row>
    <row r="9711">
      <c r="A9711" t="inlineStr">
        <is>
          <t>L0225994</t>
        </is>
      </c>
      <c r="B9711" t="inlineStr">
        <is>
          <t>2026-06-13</t>
        </is>
      </c>
      <c r="C9711" t="inlineStr">
        <is>
          <t>home_use</t>
        </is>
      </c>
      <c r="D9711" t="inlineStr">
        <is>
          <t>IMP00643</t>
        </is>
      </c>
      <c r="E9711" t="inlineStr">
        <is>
          <t>T104498</t>
        </is>
      </c>
      <c r="F9711" s="32" t="n">
        <v>624337.47</v>
      </c>
      <c r="G9711" s="32" t="n">
        <v>62433.75</v>
      </c>
    </row>
    <row r="9712">
      <c r="A9712" t="inlineStr">
        <is>
          <t>L0225995</t>
        </is>
      </c>
      <c r="B9712" t="inlineStr">
        <is>
          <t>2026-06-13</t>
        </is>
      </c>
      <c r="C9712" t="inlineStr">
        <is>
          <t>home_use</t>
        </is>
      </c>
      <c r="D9712" t="inlineStr">
        <is>
          <t>IMP00643</t>
        </is>
      </c>
      <c r="E9712" t="inlineStr">
        <is>
          <t>T104498</t>
        </is>
      </c>
      <c r="F9712" s="32" t="n">
        <v>505967.29</v>
      </c>
      <c r="G9712" s="32" t="n">
        <v>50596.73</v>
      </c>
    </row>
    <row r="9713">
      <c r="A9713" t="inlineStr">
        <is>
          <t>L0225996</t>
        </is>
      </c>
      <c r="B9713" t="inlineStr">
        <is>
          <t>2026-06-13</t>
        </is>
      </c>
      <c r="C9713" t="inlineStr">
        <is>
          <t>home_use</t>
        </is>
      </c>
      <c r="D9713" t="inlineStr">
        <is>
          <t>IMP00643</t>
        </is>
      </c>
      <c r="E9713" t="inlineStr">
        <is>
          <t>T104498</t>
        </is>
      </c>
      <c r="F9713" s="32" t="n">
        <v>717247.6</v>
      </c>
      <c r="G9713" s="32" t="n">
        <v>71724.75999999999</v>
      </c>
    </row>
    <row r="9714">
      <c r="A9714" t="inlineStr">
        <is>
          <t>L0225997</t>
        </is>
      </c>
      <c r="B9714" t="inlineStr">
        <is>
          <t>2026-06-13</t>
        </is>
      </c>
      <c r="C9714" t="inlineStr">
        <is>
          <t>home_use</t>
        </is>
      </c>
      <c r="D9714" t="inlineStr">
        <is>
          <t>IMP00643</t>
        </is>
      </c>
      <c r="E9714" t="inlineStr">
        <is>
          <t>T104498</t>
        </is>
      </c>
      <c r="F9714" s="32" t="n">
        <v>469787.5</v>
      </c>
      <c r="G9714" s="32" t="n">
        <v>46978.75</v>
      </c>
    </row>
    <row r="9715">
      <c r="A9715" t="inlineStr">
        <is>
          <t>L0226026</t>
        </is>
      </c>
      <c r="B9715" t="inlineStr">
        <is>
          <t>2026-06-13</t>
        </is>
      </c>
      <c r="C9715" t="inlineStr">
        <is>
          <t>warehouse_in</t>
        </is>
      </c>
      <c r="D9715" t="inlineStr">
        <is>
          <t>IMP00815</t>
        </is>
      </c>
      <c r="E9715" t="inlineStr">
        <is>
          <t>T105700</t>
        </is>
      </c>
      <c r="F9715" s="32" t="n">
        <v>6528871.85</v>
      </c>
      <c r="G9715" s="32" t="n">
        <v>0</v>
      </c>
    </row>
    <row r="9716">
      <c r="A9716" t="inlineStr">
        <is>
          <t>L0226034</t>
        </is>
      </c>
      <c r="B9716" t="inlineStr">
        <is>
          <t>2026-06-13</t>
        </is>
      </c>
      <c r="C9716" t="inlineStr">
        <is>
          <t>home_use</t>
        </is>
      </c>
      <c r="D9716" t="inlineStr">
        <is>
          <t>IMP00892</t>
        </is>
      </c>
      <c r="E9716" t="inlineStr">
        <is>
          <t>T106240</t>
        </is>
      </c>
      <c r="F9716" s="32" t="n">
        <v>1736507.05</v>
      </c>
      <c r="G9716" s="32" t="n">
        <v>182333.24</v>
      </c>
    </row>
    <row r="9717">
      <c r="A9717" t="inlineStr">
        <is>
          <t>L0226041</t>
        </is>
      </c>
      <c r="B9717" t="inlineStr">
        <is>
          <t>2026-06-13</t>
        </is>
      </c>
      <c r="C9717" t="inlineStr">
        <is>
          <t>home_use</t>
        </is>
      </c>
      <c r="D9717" t="inlineStr">
        <is>
          <t>IMP00926</t>
        </is>
      </c>
      <c r="E9717" t="inlineStr">
        <is>
          <t>T106477</t>
        </is>
      </c>
      <c r="F9717" s="32" t="n">
        <v>579970.29</v>
      </c>
      <c r="G9717" s="32" t="n">
        <v>62056.82</v>
      </c>
    </row>
    <row r="9718">
      <c r="A9718" t="inlineStr">
        <is>
          <t>L0226042</t>
        </is>
      </c>
      <c r="B9718" t="inlineStr">
        <is>
          <t>2026-06-13</t>
        </is>
      </c>
      <c r="C9718" t="inlineStr">
        <is>
          <t>home_use</t>
        </is>
      </c>
      <c r="D9718" t="inlineStr">
        <is>
          <t>IMP00926</t>
        </is>
      </c>
      <c r="E9718" t="inlineStr">
        <is>
          <t>T106477</t>
        </is>
      </c>
      <c r="F9718" s="32" t="n">
        <v>2881047.06</v>
      </c>
      <c r="G9718" s="32" t="n">
        <v>302509.94</v>
      </c>
    </row>
    <row r="9719">
      <c r="A9719" t="inlineStr">
        <is>
          <t>L0226043</t>
        </is>
      </c>
      <c r="B9719" t="inlineStr">
        <is>
          <t>2026-06-13</t>
        </is>
      </c>
      <c r="C9719" t="inlineStr">
        <is>
          <t>home_use</t>
        </is>
      </c>
      <c r="D9719" t="inlineStr">
        <is>
          <t>IMP00926</t>
        </is>
      </c>
      <c r="E9719" t="inlineStr">
        <is>
          <t>T106477</t>
        </is>
      </c>
      <c r="F9719" s="32" t="n">
        <v>29325020.08</v>
      </c>
      <c r="G9719" s="32" t="n">
        <v>3079127.11</v>
      </c>
    </row>
    <row r="9720">
      <c r="A9720" t="inlineStr">
        <is>
          <t>L0226044</t>
        </is>
      </c>
      <c r="B9720" t="inlineStr">
        <is>
          <t>2026-06-13</t>
        </is>
      </c>
      <c r="C9720" t="inlineStr">
        <is>
          <t>home_use</t>
        </is>
      </c>
      <c r="D9720" t="inlineStr">
        <is>
          <t>IMP00926</t>
        </is>
      </c>
      <c r="E9720" t="inlineStr">
        <is>
          <t>T106477</t>
        </is>
      </c>
      <c r="F9720" s="32" t="n">
        <v>266087.48</v>
      </c>
      <c r="G9720" s="32" t="n">
        <v>28471.36</v>
      </c>
    </row>
    <row r="9721">
      <c r="A9721" t="inlineStr">
        <is>
          <t>L0226048</t>
        </is>
      </c>
      <c r="B9721" t="inlineStr">
        <is>
          <t>2026-06-13</t>
        </is>
      </c>
      <c r="C9721" t="inlineStr">
        <is>
          <t>home_use</t>
        </is>
      </c>
      <c r="D9721" t="inlineStr">
        <is>
          <t>IMP00960</t>
        </is>
      </c>
      <c r="E9721" t="inlineStr">
        <is>
          <t>T106719</t>
        </is>
      </c>
      <c r="F9721" s="32" t="n">
        <v>8733453.199999999</v>
      </c>
      <c r="G9721" s="32" t="n">
        <v>917012.59</v>
      </c>
    </row>
    <row r="9722">
      <c r="A9722" t="inlineStr">
        <is>
          <t>L0226053</t>
        </is>
      </c>
      <c r="B9722" t="inlineStr">
        <is>
          <t>2026-06-13</t>
        </is>
      </c>
      <c r="C9722" t="inlineStr">
        <is>
          <t>home_use</t>
        </is>
      </c>
      <c r="D9722" t="inlineStr">
        <is>
          <t>IMP00999</t>
        </is>
      </c>
      <c r="E9722" t="inlineStr">
        <is>
          <t>T106987</t>
        </is>
      </c>
      <c r="F9722" s="32" t="n">
        <v>3493079.49</v>
      </c>
      <c r="G9722" s="32" t="n">
        <v>349307.95</v>
      </c>
    </row>
    <row r="9723">
      <c r="A9723" t="inlineStr">
        <is>
          <t>L0226054</t>
        </is>
      </c>
      <c r="B9723" t="inlineStr">
        <is>
          <t>2026-06-13</t>
        </is>
      </c>
      <c r="C9723" t="inlineStr">
        <is>
          <t>home_use</t>
        </is>
      </c>
      <c r="D9723" t="inlineStr">
        <is>
          <t>IMP00999</t>
        </is>
      </c>
      <c r="E9723" t="inlineStr">
        <is>
          <t>T106987</t>
        </is>
      </c>
      <c r="F9723" s="32" t="n">
        <v>1770599.2</v>
      </c>
      <c r="G9723" s="32" t="n">
        <v>177059.92</v>
      </c>
    </row>
    <row r="9724">
      <c r="A9724" t="inlineStr">
        <is>
          <t>L0226056</t>
        </is>
      </c>
      <c r="B9724" t="inlineStr">
        <is>
          <t>2026-06-13</t>
        </is>
      </c>
      <c r="C9724" t="inlineStr">
        <is>
          <t>home_use</t>
        </is>
      </c>
      <c r="D9724" t="inlineStr">
        <is>
          <t>IMP00999</t>
        </is>
      </c>
      <c r="E9724" t="inlineStr">
        <is>
          <t>T106987</t>
        </is>
      </c>
      <c r="F9724" s="32" t="n">
        <v>941323.04</v>
      </c>
      <c r="G9724" s="32" t="n">
        <v>98838.92</v>
      </c>
    </row>
    <row r="9725">
      <c r="A9725" t="inlineStr">
        <is>
          <t>L0226066</t>
        </is>
      </c>
      <c r="B9725" t="inlineStr">
        <is>
          <t>2026-06-13</t>
        </is>
      </c>
      <c r="C9725" t="inlineStr">
        <is>
          <t>home_use</t>
        </is>
      </c>
      <c r="D9725" t="inlineStr">
        <is>
          <t>IMP01037</t>
        </is>
      </c>
      <c r="E9725" t="inlineStr">
        <is>
          <t>T107258</t>
        </is>
      </c>
      <c r="F9725" s="32" t="n">
        <v>9626254.99</v>
      </c>
      <c r="G9725" s="32" t="n">
        <v>962625.5</v>
      </c>
    </row>
    <row r="9726">
      <c r="A9726" t="inlineStr">
        <is>
          <t>L0226067</t>
        </is>
      </c>
      <c r="B9726" t="inlineStr">
        <is>
          <t>2026-06-13</t>
        </is>
      </c>
      <c r="C9726" t="inlineStr">
        <is>
          <t>home_use</t>
        </is>
      </c>
      <c r="D9726" t="inlineStr">
        <is>
          <t>IMP01037</t>
        </is>
      </c>
      <c r="E9726" t="inlineStr">
        <is>
          <t>T107258</t>
        </is>
      </c>
      <c r="F9726" s="32" t="n">
        <v>2611617.25</v>
      </c>
      <c r="G9726" s="32" t="n">
        <v>261161.73</v>
      </c>
    </row>
    <row r="9727">
      <c r="A9727" t="inlineStr">
        <is>
          <t>L0226068</t>
        </is>
      </c>
      <c r="B9727" t="inlineStr">
        <is>
          <t>2026-06-13</t>
        </is>
      </c>
      <c r="C9727" t="inlineStr">
        <is>
          <t>home_use</t>
        </is>
      </c>
      <c r="D9727" t="inlineStr">
        <is>
          <t>IMP01037</t>
        </is>
      </c>
      <c r="E9727" t="inlineStr">
        <is>
          <t>T107258</t>
        </is>
      </c>
      <c r="F9727" s="32" t="n">
        <v>1743845.68</v>
      </c>
      <c r="G9727" s="32" t="n">
        <v>174384.57</v>
      </c>
    </row>
    <row r="9728">
      <c r="A9728" t="inlineStr">
        <is>
          <t>L0226069</t>
        </is>
      </c>
      <c r="B9728" t="inlineStr">
        <is>
          <t>2026-06-13</t>
        </is>
      </c>
      <c r="C9728" t="inlineStr">
        <is>
          <t>home_use</t>
        </is>
      </c>
      <c r="D9728" t="inlineStr">
        <is>
          <t>IMP01037</t>
        </is>
      </c>
      <c r="E9728" t="inlineStr">
        <is>
          <t>T107258</t>
        </is>
      </c>
      <c r="F9728" s="32" t="n">
        <v>3501625.67</v>
      </c>
      <c r="G9728" s="32" t="n">
        <v>350162.57</v>
      </c>
    </row>
    <row r="9729">
      <c r="A9729" t="inlineStr">
        <is>
          <t>L0226101</t>
        </is>
      </c>
      <c r="B9729" t="inlineStr">
        <is>
          <t>2026-06-13</t>
        </is>
      </c>
      <c r="C9729" t="inlineStr">
        <is>
          <t>home_use</t>
        </is>
      </c>
      <c r="D9729" t="inlineStr">
        <is>
          <t>IMP01221</t>
        </is>
      </c>
      <c r="E9729" t="inlineStr">
        <is>
          <t>T108544</t>
        </is>
      </c>
      <c r="F9729" s="32" t="n">
        <v>951832.58</v>
      </c>
      <c r="G9729" s="32" t="n">
        <v>99942.42</v>
      </c>
    </row>
    <row r="9730">
      <c r="A9730" t="inlineStr">
        <is>
          <t>L0226102</t>
        </is>
      </c>
      <c r="B9730" t="inlineStr">
        <is>
          <t>2026-06-13</t>
        </is>
      </c>
      <c r="C9730" t="inlineStr">
        <is>
          <t>home_use</t>
        </is>
      </c>
      <c r="D9730" t="inlineStr">
        <is>
          <t>IMP01242</t>
        </is>
      </c>
      <c r="E9730" t="inlineStr">
        <is>
          <t>T108692</t>
        </is>
      </c>
      <c r="F9730" s="32" t="n">
        <v>7100356.65</v>
      </c>
      <c r="G9730" s="32" t="n">
        <v>745537.45</v>
      </c>
    </row>
    <row r="9731">
      <c r="A9731" t="inlineStr">
        <is>
          <t>L0226108</t>
        </is>
      </c>
      <c r="B9731" t="inlineStr">
        <is>
          <t>2026-06-13</t>
        </is>
      </c>
      <c r="C9731" t="inlineStr">
        <is>
          <t>home_use</t>
        </is>
      </c>
      <c r="D9731" t="inlineStr">
        <is>
          <t>IMP01283</t>
        </is>
      </c>
      <c r="E9731" t="inlineStr">
        <is>
          <t>T108974</t>
        </is>
      </c>
      <c r="F9731" s="32" t="n">
        <v>759382.42</v>
      </c>
      <c r="G9731" s="32" t="n">
        <v>83532.07000000001</v>
      </c>
    </row>
    <row r="9732">
      <c r="A9732" t="inlineStr">
        <is>
          <t>L0226110</t>
        </is>
      </c>
      <c r="B9732" t="inlineStr">
        <is>
          <t>2026-06-13</t>
        </is>
      </c>
      <c r="C9732" t="inlineStr">
        <is>
          <t>home_use</t>
        </is>
      </c>
      <c r="D9732" t="inlineStr">
        <is>
          <t>IMP01310</t>
        </is>
      </c>
      <c r="E9732" t="inlineStr">
        <is>
          <t>T109167</t>
        </is>
      </c>
      <c r="F9732" s="32" t="n">
        <v>3075503.13</v>
      </c>
      <c r="G9732" s="32" t="n">
        <v>329078.83</v>
      </c>
    </row>
    <row r="9733">
      <c r="A9733" t="inlineStr">
        <is>
          <t>L0226111</t>
        </is>
      </c>
      <c r="B9733" t="inlineStr">
        <is>
          <t>2026-06-13</t>
        </is>
      </c>
      <c r="C9733" t="inlineStr">
        <is>
          <t>home_use</t>
        </is>
      </c>
      <c r="D9733" t="inlineStr">
        <is>
          <t>IMP01310</t>
        </is>
      </c>
      <c r="E9733" t="inlineStr">
        <is>
          <t>T109167</t>
        </is>
      </c>
      <c r="F9733" s="32" t="n">
        <v>146960.01</v>
      </c>
      <c r="G9733" s="32" t="n">
        <v>14696</v>
      </c>
    </row>
    <row r="9734">
      <c r="A9734" t="inlineStr">
        <is>
          <t>L0226113</t>
        </is>
      </c>
      <c r="B9734" t="inlineStr">
        <is>
          <t>2026-06-13</t>
        </is>
      </c>
      <c r="C9734" t="inlineStr">
        <is>
          <t>home_use</t>
        </is>
      </c>
      <c r="D9734" t="inlineStr">
        <is>
          <t>IMP01310</t>
        </is>
      </c>
      <c r="E9734" t="inlineStr">
        <is>
          <t>T109167</t>
        </is>
      </c>
      <c r="F9734" s="32" t="n">
        <v>104441.94</v>
      </c>
      <c r="G9734" s="32" t="n">
        <v>11175.29</v>
      </c>
    </row>
    <row r="9735">
      <c r="A9735" t="inlineStr">
        <is>
          <t>L0226114</t>
        </is>
      </c>
      <c r="B9735" t="inlineStr">
        <is>
          <t>2026-06-13</t>
        </is>
      </c>
      <c r="C9735" t="inlineStr">
        <is>
          <t>home_use</t>
        </is>
      </c>
      <c r="D9735" t="inlineStr">
        <is>
          <t>IMP01310</t>
        </is>
      </c>
      <c r="E9735" t="inlineStr">
        <is>
          <t>T109167</t>
        </is>
      </c>
      <c r="F9735" s="32" t="n">
        <v>598245.6</v>
      </c>
      <c r="G9735" s="32" t="n">
        <v>64012.28</v>
      </c>
    </row>
    <row r="9736">
      <c r="A9736" t="inlineStr">
        <is>
          <t>L0226118</t>
        </is>
      </c>
      <c r="B9736" t="inlineStr">
        <is>
          <t>2026-06-13</t>
        </is>
      </c>
      <c r="C9736" t="inlineStr">
        <is>
          <t>home_use</t>
        </is>
      </c>
      <c r="D9736" t="inlineStr">
        <is>
          <t>IMP01327</t>
        </is>
      </c>
      <c r="E9736" t="inlineStr">
        <is>
          <t>T109286</t>
        </is>
      </c>
      <c r="F9736" s="32" t="n">
        <v>806648.21</v>
      </c>
      <c r="G9736" s="32" t="n">
        <v>84698.06</v>
      </c>
    </row>
    <row r="9737">
      <c r="A9737" t="inlineStr">
        <is>
          <t>L0226126</t>
        </is>
      </c>
      <c r="B9737" t="inlineStr">
        <is>
          <t>2026-06-13</t>
        </is>
      </c>
      <c r="C9737" t="inlineStr">
        <is>
          <t>home_use</t>
        </is>
      </c>
      <c r="D9737" t="inlineStr">
        <is>
          <t>IMP01398</t>
        </is>
      </c>
      <c r="E9737" t="inlineStr">
        <is>
          <t>T109782</t>
        </is>
      </c>
      <c r="F9737" s="32" t="n">
        <v>610045.5</v>
      </c>
      <c r="G9737" s="32" t="n">
        <v>64054.78</v>
      </c>
    </row>
    <row r="9738">
      <c r="A9738" t="inlineStr">
        <is>
          <t>L0226160</t>
        </is>
      </c>
      <c r="B9738" t="inlineStr">
        <is>
          <t>2026-06-14</t>
        </is>
      </c>
      <c r="C9738" t="inlineStr">
        <is>
          <t>home_use</t>
        </is>
      </c>
      <c r="D9738" t="inlineStr">
        <is>
          <t>IMP00063</t>
        </is>
      </c>
      <c r="E9738" t="inlineStr">
        <is>
          <t>T100440</t>
        </is>
      </c>
      <c r="F9738" s="32" t="n">
        <v>411714.93</v>
      </c>
      <c r="G9738" s="32" t="n">
        <v>47347.22</v>
      </c>
    </row>
    <row r="9739">
      <c r="A9739" t="inlineStr">
        <is>
          <t>L0226161</t>
        </is>
      </c>
      <c r="B9739" t="inlineStr">
        <is>
          <t>2026-06-14</t>
        </is>
      </c>
      <c r="C9739" t="inlineStr">
        <is>
          <t>home_use</t>
        </is>
      </c>
      <c r="D9739" t="inlineStr">
        <is>
          <t>IMP00063</t>
        </is>
      </c>
      <c r="E9739" t="inlineStr">
        <is>
          <t>T100440</t>
        </is>
      </c>
      <c r="F9739" s="32" t="n">
        <v>253668.31</v>
      </c>
      <c r="G9739" s="32" t="n">
        <v>29171.86</v>
      </c>
    </row>
    <row r="9740">
      <c r="A9740" t="inlineStr">
        <is>
          <t>L0226162</t>
        </is>
      </c>
      <c r="B9740" t="inlineStr">
        <is>
          <t>2026-06-14</t>
        </is>
      </c>
      <c r="C9740" t="inlineStr">
        <is>
          <t>home_use</t>
        </is>
      </c>
      <c r="D9740" t="inlineStr">
        <is>
          <t>IMP00063</t>
        </is>
      </c>
      <c r="E9740" t="inlineStr">
        <is>
          <t>T100440</t>
        </is>
      </c>
      <c r="F9740" s="32" t="n">
        <v>324443.48</v>
      </c>
      <c r="G9740" s="32" t="n">
        <v>37311</v>
      </c>
    </row>
    <row r="9741">
      <c r="A9741" t="inlineStr">
        <is>
          <t>L0226163</t>
        </is>
      </c>
      <c r="B9741" t="inlineStr">
        <is>
          <t>2026-06-14</t>
        </is>
      </c>
      <c r="C9741" t="inlineStr">
        <is>
          <t>home_use</t>
        </is>
      </c>
      <c r="D9741" t="inlineStr">
        <is>
          <t>IMP00067</t>
        </is>
      </c>
      <c r="E9741" t="inlineStr">
        <is>
          <t>T100466</t>
        </is>
      </c>
      <c r="F9741" s="32" t="n">
        <v>1805766.48</v>
      </c>
      <c r="G9741" s="32" t="n">
        <v>180576.65</v>
      </c>
    </row>
    <row r="9742">
      <c r="A9742" t="inlineStr">
        <is>
          <t>L0226164</t>
        </is>
      </c>
      <c r="B9742" t="inlineStr">
        <is>
          <t>2026-06-14</t>
        </is>
      </c>
      <c r="C9742" t="inlineStr">
        <is>
          <t>home_use</t>
        </is>
      </c>
      <c r="D9742" t="inlineStr">
        <is>
          <t>IMP00067</t>
        </is>
      </c>
      <c r="E9742" t="inlineStr">
        <is>
          <t>T100466</t>
        </is>
      </c>
      <c r="F9742" s="32" t="n">
        <v>325366.76</v>
      </c>
      <c r="G9742" s="32" t="n">
        <v>34163.51</v>
      </c>
    </row>
    <row r="9743">
      <c r="A9743" t="inlineStr">
        <is>
          <t>L0226170</t>
        </is>
      </c>
      <c r="B9743" t="inlineStr">
        <is>
          <t>2026-06-14</t>
        </is>
      </c>
      <c r="C9743" t="inlineStr">
        <is>
          <t>home_use</t>
        </is>
      </c>
      <c r="D9743" t="inlineStr">
        <is>
          <t>IMP00156</t>
        </is>
      </c>
      <c r="F9743" s="32" t="n">
        <v>972528.28</v>
      </c>
      <c r="G9743" s="32" t="n">
        <v>126428.68</v>
      </c>
    </row>
    <row r="9744">
      <c r="A9744" t="inlineStr">
        <is>
          <t>L0226171</t>
        </is>
      </c>
      <c r="B9744" t="inlineStr">
        <is>
          <t>2026-06-14</t>
        </is>
      </c>
      <c r="C9744" t="inlineStr">
        <is>
          <t>home_use</t>
        </is>
      </c>
      <c r="D9744" t="inlineStr">
        <is>
          <t>IMP00156</t>
        </is>
      </c>
      <c r="F9744" s="32" t="n">
        <v>430640.19</v>
      </c>
      <c r="G9744" s="32" t="n">
        <v>55983.22</v>
      </c>
    </row>
    <row r="9745">
      <c r="A9745" t="inlineStr">
        <is>
          <t>L0226177</t>
        </is>
      </c>
      <c r="B9745" t="inlineStr">
        <is>
          <t>2026-06-14</t>
        </is>
      </c>
      <c r="C9745" t="inlineStr">
        <is>
          <t>home_use</t>
        </is>
      </c>
      <c r="D9745" t="inlineStr">
        <is>
          <t>IMP00237</t>
        </is>
      </c>
      <c r="E9745" t="inlineStr">
        <is>
          <t>T101656</t>
        </is>
      </c>
      <c r="F9745" s="32" t="n">
        <v>261738.86</v>
      </c>
      <c r="G9745" s="32" t="n">
        <v>30099.97</v>
      </c>
    </row>
    <row r="9746">
      <c r="A9746" t="inlineStr">
        <is>
          <t>L0226184</t>
        </is>
      </c>
      <c r="B9746" t="inlineStr">
        <is>
          <t>2026-06-14</t>
        </is>
      </c>
      <c r="C9746" t="inlineStr">
        <is>
          <t>home_use</t>
        </is>
      </c>
      <c r="D9746" t="inlineStr">
        <is>
          <t>IMP00306</t>
        </is>
      </c>
      <c r="E9746" t="inlineStr">
        <is>
          <t>T102141</t>
        </is>
      </c>
      <c r="F9746" s="32" t="n">
        <v>355726.36</v>
      </c>
      <c r="G9746" s="32" t="n">
        <v>37351.27</v>
      </c>
    </row>
    <row r="9747">
      <c r="A9747" t="inlineStr">
        <is>
          <t>L0226230</t>
        </is>
      </c>
      <c r="B9747" t="inlineStr">
        <is>
          <t>2026-06-14</t>
        </is>
      </c>
      <c r="C9747" t="inlineStr">
        <is>
          <t>home_use</t>
        </is>
      </c>
      <c r="D9747" t="inlineStr">
        <is>
          <t>IMP00643</t>
        </is>
      </c>
      <c r="E9747" t="inlineStr">
        <is>
          <t>T104498</t>
        </is>
      </c>
      <c r="F9747" s="32" t="n">
        <v>759376.71</v>
      </c>
      <c r="G9747" s="32" t="n">
        <v>75937.67</v>
      </c>
    </row>
    <row r="9748">
      <c r="A9748" t="inlineStr">
        <is>
          <t>L0226232</t>
        </is>
      </c>
      <c r="B9748" t="inlineStr">
        <is>
          <t>2026-06-14</t>
        </is>
      </c>
      <c r="C9748" t="inlineStr">
        <is>
          <t>home_use</t>
        </is>
      </c>
      <c r="D9748" t="inlineStr">
        <is>
          <t>IMP00643</t>
        </is>
      </c>
      <c r="E9748" t="inlineStr">
        <is>
          <t>T104498</t>
        </is>
      </c>
      <c r="F9748" s="32" t="n">
        <v>494566.4</v>
      </c>
      <c r="G9748" s="32" t="n">
        <v>49456.64</v>
      </c>
    </row>
    <row r="9749">
      <c r="A9749" t="inlineStr">
        <is>
          <t>L0226233</t>
        </is>
      </c>
      <c r="B9749" t="inlineStr">
        <is>
          <t>2026-06-14</t>
        </is>
      </c>
      <c r="C9749" t="inlineStr">
        <is>
          <t>home_use</t>
        </is>
      </c>
      <c r="D9749" t="inlineStr">
        <is>
          <t>IMP00643</t>
        </is>
      </c>
      <c r="E9749" t="inlineStr">
        <is>
          <t>T104498</t>
        </is>
      </c>
      <c r="F9749" s="32" t="n">
        <v>593070.78</v>
      </c>
      <c r="G9749" s="32" t="n">
        <v>59307.08</v>
      </c>
    </row>
    <row r="9750">
      <c r="A9750" t="inlineStr">
        <is>
          <t>L0226234</t>
        </is>
      </c>
      <c r="B9750" t="inlineStr">
        <is>
          <t>2026-06-14</t>
        </is>
      </c>
      <c r="C9750" t="inlineStr">
        <is>
          <t>home_use</t>
        </is>
      </c>
      <c r="D9750" t="inlineStr">
        <is>
          <t>IMP00643</t>
        </is>
      </c>
      <c r="E9750" t="inlineStr">
        <is>
          <t>T104498</t>
        </is>
      </c>
      <c r="F9750" s="32" t="n">
        <v>1353674.97</v>
      </c>
      <c r="G9750" s="32" t="n">
        <v>135367.5</v>
      </c>
    </row>
    <row r="9751">
      <c r="A9751" t="inlineStr">
        <is>
          <t>L0226236</t>
        </is>
      </c>
      <c r="B9751" t="inlineStr">
        <is>
          <t>2026-06-14</t>
        </is>
      </c>
      <c r="C9751" t="inlineStr">
        <is>
          <t>home_use</t>
        </is>
      </c>
      <c r="D9751" t="inlineStr">
        <is>
          <t>IMP00643</t>
        </is>
      </c>
      <c r="E9751" t="inlineStr">
        <is>
          <t>T104498</t>
        </is>
      </c>
      <c r="F9751" s="32" t="n">
        <v>945638.6899999999</v>
      </c>
      <c r="G9751" s="32" t="n">
        <v>94563.87</v>
      </c>
    </row>
    <row r="9752">
      <c r="A9752" t="inlineStr">
        <is>
          <t>L0226238</t>
        </is>
      </c>
      <c r="B9752" t="inlineStr">
        <is>
          <t>2026-06-14</t>
        </is>
      </c>
      <c r="C9752" t="inlineStr">
        <is>
          <t>home_use</t>
        </is>
      </c>
      <c r="D9752" t="inlineStr">
        <is>
          <t>IMP00643</t>
        </is>
      </c>
      <c r="E9752" t="inlineStr">
        <is>
          <t>T104498</t>
        </is>
      </c>
      <c r="F9752" s="32" t="n">
        <v>1355505.96</v>
      </c>
      <c r="G9752" s="32" t="n">
        <v>135550.6</v>
      </c>
    </row>
    <row r="9753">
      <c r="A9753" t="inlineStr">
        <is>
          <t>L0226252</t>
        </is>
      </c>
      <c r="B9753" t="inlineStr">
        <is>
          <t>2026-06-14</t>
        </is>
      </c>
      <c r="C9753" t="inlineStr">
        <is>
          <t>home_use</t>
        </is>
      </c>
      <c r="D9753" t="inlineStr">
        <is>
          <t>IMP00753</t>
        </is>
      </c>
      <c r="E9753" t="inlineStr">
        <is>
          <t>T105264</t>
        </is>
      </c>
      <c r="F9753" s="32" t="n">
        <v>1376291.88</v>
      </c>
      <c r="G9753" s="32" t="n">
        <v>144510.65</v>
      </c>
    </row>
    <row r="9754">
      <c r="A9754" t="inlineStr">
        <is>
          <t>L0226286</t>
        </is>
      </c>
      <c r="B9754" t="inlineStr">
        <is>
          <t>2026-06-14</t>
        </is>
      </c>
      <c r="C9754" t="inlineStr">
        <is>
          <t>home_use</t>
        </is>
      </c>
      <c r="D9754" t="inlineStr">
        <is>
          <t>IMP00926</t>
        </is>
      </c>
      <c r="E9754" t="inlineStr">
        <is>
          <t>T106477</t>
        </is>
      </c>
      <c r="F9754" s="32" t="n">
        <v>3770848.14</v>
      </c>
      <c r="G9754" s="32" t="n">
        <v>377084.81</v>
      </c>
    </row>
    <row r="9755">
      <c r="A9755" t="inlineStr">
        <is>
          <t>L0226288</t>
        </is>
      </c>
      <c r="B9755" t="inlineStr">
        <is>
          <t>2026-06-14</t>
        </is>
      </c>
      <c r="C9755" t="inlineStr">
        <is>
          <t>home_use</t>
        </is>
      </c>
      <c r="D9755" t="inlineStr">
        <is>
          <t>IMP00926</t>
        </is>
      </c>
      <c r="E9755" t="inlineStr">
        <is>
          <t>T106477</t>
        </is>
      </c>
      <c r="F9755" s="32" t="n">
        <v>974115.92</v>
      </c>
      <c r="G9755" s="32" t="n">
        <v>116893.91</v>
      </c>
    </row>
    <row r="9756">
      <c r="A9756" t="inlineStr">
        <is>
          <t>L0226290</t>
        </is>
      </c>
      <c r="B9756" t="inlineStr">
        <is>
          <t>2026-06-14</t>
        </is>
      </c>
      <c r="C9756" t="inlineStr">
        <is>
          <t>home_use</t>
        </is>
      </c>
      <c r="D9756" t="inlineStr">
        <is>
          <t>IMP00926</t>
        </is>
      </c>
      <c r="E9756" t="inlineStr">
        <is>
          <t>T106477</t>
        </is>
      </c>
      <c r="F9756" s="32" t="n">
        <v>651309.87</v>
      </c>
      <c r="G9756" s="32" t="n">
        <v>69690.16</v>
      </c>
    </row>
    <row r="9757">
      <c r="A9757" t="inlineStr">
        <is>
          <t>L0226291</t>
        </is>
      </c>
      <c r="B9757" t="inlineStr">
        <is>
          <t>2026-06-14</t>
        </is>
      </c>
      <c r="C9757" t="inlineStr">
        <is>
          <t>home_use</t>
        </is>
      </c>
      <c r="D9757" t="inlineStr">
        <is>
          <t>IMP00926</t>
        </is>
      </c>
      <c r="E9757" t="inlineStr">
        <is>
          <t>T106477</t>
        </is>
      </c>
      <c r="F9757" s="32" t="n">
        <v>5843138.03</v>
      </c>
      <c r="G9757" s="32" t="n">
        <v>584313.8</v>
      </c>
    </row>
    <row r="9758">
      <c r="A9758" t="inlineStr">
        <is>
          <t>L0226295</t>
        </is>
      </c>
      <c r="B9758" t="inlineStr">
        <is>
          <t>2026-06-14</t>
        </is>
      </c>
      <c r="C9758" t="inlineStr">
        <is>
          <t>home_use</t>
        </is>
      </c>
      <c r="D9758" t="inlineStr">
        <is>
          <t>IMP00950</t>
        </is>
      </c>
      <c r="F9758" s="32" t="n">
        <v>820575</v>
      </c>
      <c r="G9758" s="32" t="n">
        <v>106674.75</v>
      </c>
    </row>
    <row r="9759">
      <c r="A9759" t="inlineStr">
        <is>
          <t>L0226300</t>
        </is>
      </c>
      <c r="B9759" t="inlineStr">
        <is>
          <t>2026-06-14</t>
        </is>
      </c>
      <c r="C9759" t="inlineStr">
        <is>
          <t>home_use</t>
        </is>
      </c>
      <c r="D9759" t="inlineStr">
        <is>
          <t>IMP00999</t>
        </is>
      </c>
      <c r="E9759" t="inlineStr">
        <is>
          <t>T106987</t>
        </is>
      </c>
      <c r="F9759" s="32" t="n">
        <v>5525489.52</v>
      </c>
      <c r="G9759" s="32" t="n">
        <v>552548.95</v>
      </c>
    </row>
    <row r="9760">
      <c r="A9760" t="inlineStr">
        <is>
          <t>L0226302</t>
        </is>
      </c>
      <c r="B9760" t="inlineStr">
        <is>
          <t>2026-06-14</t>
        </is>
      </c>
      <c r="C9760" t="inlineStr">
        <is>
          <t>home_use</t>
        </is>
      </c>
      <c r="D9760" t="inlineStr">
        <is>
          <t>IMP00999</t>
        </is>
      </c>
      <c r="E9760" t="inlineStr">
        <is>
          <t>T106987</t>
        </is>
      </c>
      <c r="F9760" s="32" t="n">
        <v>7356441.88</v>
      </c>
      <c r="G9760" s="32" t="n">
        <v>735644.1899999999</v>
      </c>
    </row>
    <row r="9761">
      <c r="A9761" t="inlineStr">
        <is>
          <t>L0226303</t>
        </is>
      </c>
      <c r="B9761" t="inlineStr">
        <is>
          <t>2026-06-14</t>
        </is>
      </c>
      <c r="C9761" t="inlineStr">
        <is>
          <t>home_use</t>
        </is>
      </c>
      <c r="D9761" t="inlineStr">
        <is>
          <t>IMP00999</t>
        </is>
      </c>
      <c r="E9761" t="inlineStr">
        <is>
          <t>T106987</t>
        </is>
      </c>
      <c r="F9761" s="32" t="n">
        <v>5977038.91</v>
      </c>
      <c r="G9761" s="32" t="n">
        <v>627589.09</v>
      </c>
    </row>
    <row r="9762">
      <c r="A9762" t="inlineStr">
        <is>
          <t>L0226304</t>
        </is>
      </c>
      <c r="B9762" t="inlineStr">
        <is>
          <t>2026-06-14</t>
        </is>
      </c>
      <c r="C9762" t="inlineStr">
        <is>
          <t>home_use</t>
        </is>
      </c>
      <c r="D9762" t="inlineStr">
        <is>
          <t>IMP00999</t>
        </is>
      </c>
      <c r="E9762" t="inlineStr">
        <is>
          <t>T106987</t>
        </is>
      </c>
      <c r="F9762" s="32" t="n">
        <v>595730.03</v>
      </c>
      <c r="G9762" s="32" t="n">
        <v>59573</v>
      </c>
    </row>
    <row r="9763">
      <c r="A9763" t="inlineStr">
        <is>
          <t>L0226305</t>
        </is>
      </c>
      <c r="B9763" t="inlineStr">
        <is>
          <t>2026-06-14</t>
        </is>
      </c>
      <c r="C9763" t="inlineStr">
        <is>
          <t>home_use</t>
        </is>
      </c>
      <c r="D9763" t="inlineStr">
        <is>
          <t>IMP00999</t>
        </is>
      </c>
      <c r="E9763" t="inlineStr">
        <is>
          <t>T106987</t>
        </is>
      </c>
      <c r="F9763" s="32" t="n">
        <v>1877545.97</v>
      </c>
      <c r="G9763" s="32" t="n">
        <v>187754.6</v>
      </c>
    </row>
    <row r="9764">
      <c r="A9764" t="inlineStr">
        <is>
          <t>L0226306</t>
        </is>
      </c>
      <c r="B9764" t="inlineStr">
        <is>
          <t>2026-06-14</t>
        </is>
      </c>
      <c r="C9764" t="inlineStr">
        <is>
          <t>home_use</t>
        </is>
      </c>
      <c r="D9764" t="inlineStr">
        <is>
          <t>IMP00999</t>
        </is>
      </c>
      <c r="E9764" t="inlineStr">
        <is>
          <t>T106987</t>
        </is>
      </c>
      <c r="F9764" s="32" t="n">
        <v>5406861.4</v>
      </c>
      <c r="G9764" s="32" t="n">
        <v>567720.45</v>
      </c>
    </row>
    <row r="9765">
      <c r="A9765" t="inlineStr">
        <is>
          <t>L0226312</t>
        </is>
      </c>
      <c r="B9765" t="inlineStr">
        <is>
          <t>2026-06-14</t>
        </is>
      </c>
      <c r="C9765" t="inlineStr">
        <is>
          <t>home_use</t>
        </is>
      </c>
      <c r="D9765" t="inlineStr">
        <is>
          <t>IMP01037</t>
        </is>
      </c>
      <c r="E9765" t="inlineStr">
        <is>
          <t>T107258</t>
        </is>
      </c>
      <c r="F9765" s="32" t="n">
        <v>420246.05</v>
      </c>
      <c r="G9765" s="32" t="n">
        <v>50429.53</v>
      </c>
    </row>
    <row r="9766">
      <c r="A9766" t="inlineStr">
        <is>
          <t>L0226313</t>
        </is>
      </c>
      <c r="B9766" t="inlineStr">
        <is>
          <t>2026-06-14</t>
        </is>
      </c>
      <c r="C9766" t="inlineStr">
        <is>
          <t>home_use</t>
        </is>
      </c>
      <c r="D9766" t="inlineStr">
        <is>
          <t>IMP01037</t>
        </is>
      </c>
      <c r="E9766" t="inlineStr">
        <is>
          <t>T107258</t>
        </is>
      </c>
      <c r="F9766" s="32" t="n">
        <v>2068005</v>
      </c>
      <c r="G9766" s="32" t="n">
        <v>206800.5</v>
      </c>
    </row>
    <row r="9767">
      <c r="A9767" t="inlineStr">
        <is>
          <t>L0226314</t>
        </is>
      </c>
      <c r="B9767" t="inlineStr">
        <is>
          <t>2026-06-14</t>
        </is>
      </c>
      <c r="C9767" t="inlineStr">
        <is>
          <t>home_use</t>
        </is>
      </c>
      <c r="D9767" t="inlineStr">
        <is>
          <t>IMP01037</t>
        </is>
      </c>
      <c r="E9767" t="inlineStr">
        <is>
          <t>T107258</t>
        </is>
      </c>
      <c r="F9767" s="32" t="n">
        <v>3610755.6</v>
      </c>
      <c r="G9767" s="32" t="n">
        <v>361075.56</v>
      </c>
    </row>
    <row r="9768">
      <c r="A9768" t="inlineStr">
        <is>
          <t>L0226315</t>
        </is>
      </c>
      <c r="B9768" t="inlineStr">
        <is>
          <t>2026-06-14</t>
        </is>
      </c>
      <c r="C9768" t="inlineStr">
        <is>
          <t>warehouse_out</t>
        </is>
      </c>
      <c r="D9768" t="inlineStr">
        <is>
          <t>IMP01037</t>
        </is>
      </c>
      <c r="E9768" t="inlineStr">
        <is>
          <t>T107258</t>
        </is>
      </c>
      <c r="F9768" s="32" t="n">
        <v>660230.55</v>
      </c>
      <c r="G9768" s="32" t="n">
        <v>66023.06</v>
      </c>
    </row>
    <row r="9769">
      <c r="A9769" t="inlineStr">
        <is>
          <t>L0226335</t>
        </is>
      </c>
      <c r="B9769" t="inlineStr">
        <is>
          <t>2026-06-14</t>
        </is>
      </c>
      <c r="C9769" t="inlineStr">
        <is>
          <t>home_use</t>
        </is>
      </c>
      <c r="D9769" t="inlineStr">
        <is>
          <t>IMP01142</t>
        </is>
      </c>
      <c r="E9769" t="inlineStr">
        <is>
          <t>T107992</t>
        </is>
      </c>
      <c r="F9769" s="32" t="n">
        <v>8245545.8</v>
      </c>
      <c r="G9769" s="32" t="n">
        <v>824554.58</v>
      </c>
    </row>
    <row r="9770">
      <c r="A9770" t="inlineStr">
        <is>
          <t>L0226362</t>
        </is>
      </c>
      <c r="B9770" t="inlineStr">
        <is>
          <t>2026-06-14</t>
        </is>
      </c>
      <c r="C9770" t="inlineStr">
        <is>
          <t>home_use</t>
        </is>
      </c>
      <c r="D9770" t="inlineStr">
        <is>
          <t>IMP01255</t>
        </is>
      </c>
      <c r="E9770" t="inlineStr">
        <is>
          <t>T108782</t>
        </is>
      </c>
      <c r="F9770" s="32" t="n">
        <v>5389055.46</v>
      </c>
      <c r="G9770" s="32" t="n">
        <v>538905.55</v>
      </c>
    </row>
    <row r="9771">
      <c r="A9771" t="inlineStr">
        <is>
          <t>L0226373</t>
        </is>
      </c>
      <c r="B9771" t="inlineStr">
        <is>
          <t>2026-06-14</t>
        </is>
      </c>
      <c r="C9771" t="inlineStr">
        <is>
          <t>home_use</t>
        </is>
      </c>
      <c r="D9771" t="inlineStr">
        <is>
          <t>IMP01310</t>
        </is>
      </c>
      <c r="E9771" t="inlineStr">
        <is>
          <t>T109167</t>
        </is>
      </c>
      <c r="F9771" s="32" t="n">
        <v>309734.11</v>
      </c>
      <c r="G9771" s="32" t="n">
        <v>33141.55</v>
      </c>
    </row>
    <row r="9772">
      <c r="A9772" t="inlineStr">
        <is>
          <t>L0226375</t>
        </is>
      </c>
      <c r="B9772" t="inlineStr">
        <is>
          <t>2026-06-14</t>
        </is>
      </c>
      <c r="C9772" t="inlineStr">
        <is>
          <t>home_use</t>
        </is>
      </c>
      <c r="D9772" t="inlineStr">
        <is>
          <t>IMP01310</t>
        </is>
      </c>
      <c r="E9772" t="inlineStr">
        <is>
          <t>T109167</t>
        </is>
      </c>
      <c r="F9772" s="32" t="n">
        <v>680251.39</v>
      </c>
      <c r="G9772" s="32" t="n">
        <v>72786.89999999999</v>
      </c>
    </row>
    <row r="9773">
      <c r="A9773" t="inlineStr">
        <is>
          <t>L0226376</t>
        </is>
      </c>
      <c r="B9773" t="inlineStr">
        <is>
          <t>2026-06-14</t>
        </is>
      </c>
      <c r="C9773" t="inlineStr">
        <is>
          <t>home_use</t>
        </is>
      </c>
      <c r="D9773" t="inlineStr">
        <is>
          <t>IMP01310</t>
        </is>
      </c>
      <c r="E9773" t="inlineStr">
        <is>
          <t>T109167</t>
        </is>
      </c>
      <c r="F9773" s="32" t="n">
        <v>1922051.23</v>
      </c>
      <c r="G9773" s="32" t="n">
        <v>205659.48</v>
      </c>
    </row>
    <row r="9774">
      <c r="A9774" t="inlineStr">
        <is>
          <t>L0226377</t>
        </is>
      </c>
      <c r="B9774" t="inlineStr">
        <is>
          <t>2026-06-14</t>
        </is>
      </c>
      <c r="C9774" t="inlineStr">
        <is>
          <t>home_use</t>
        </is>
      </c>
      <c r="D9774" t="inlineStr">
        <is>
          <t>IMP01310</t>
        </is>
      </c>
      <c r="E9774" t="inlineStr">
        <is>
          <t>T109167</t>
        </is>
      </c>
      <c r="F9774" s="32" t="n">
        <v>934509.23</v>
      </c>
      <c r="G9774" s="32" t="n">
        <v>99992.49000000001</v>
      </c>
    </row>
    <row r="9775">
      <c r="A9775" t="inlineStr">
        <is>
          <t>L0226378</t>
        </is>
      </c>
      <c r="B9775" t="inlineStr">
        <is>
          <t>2026-06-14</t>
        </is>
      </c>
      <c r="C9775" t="inlineStr">
        <is>
          <t>home_use</t>
        </is>
      </c>
      <c r="D9775" t="inlineStr">
        <is>
          <t>IMP01310</t>
        </is>
      </c>
      <c r="E9775" t="inlineStr">
        <is>
          <t>T109167</t>
        </is>
      </c>
      <c r="F9775" s="32" t="n">
        <v>299699.45</v>
      </c>
      <c r="G9775" s="32" t="n">
        <v>32067.84</v>
      </c>
    </row>
    <row r="9776">
      <c r="A9776" t="inlineStr">
        <is>
          <t>L0226379</t>
        </is>
      </c>
      <c r="B9776" t="inlineStr">
        <is>
          <t>2026-06-14</t>
        </is>
      </c>
      <c r="C9776" t="inlineStr">
        <is>
          <t>home_use</t>
        </is>
      </c>
      <c r="D9776" t="inlineStr">
        <is>
          <t>IMP01310</t>
        </is>
      </c>
      <c r="E9776" t="inlineStr">
        <is>
          <t>T109167</t>
        </is>
      </c>
      <c r="F9776" s="32" t="n">
        <v>596163.54</v>
      </c>
      <c r="G9776" s="32" t="n">
        <v>63789.5</v>
      </c>
    </row>
    <row r="9777">
      <c r="A9777" t="inlineStr">
        <is>
          <t>L0226380</t>
        </is>
      </c>
      <c r="B9777" t="inlineStr">
        <is>
          <t>2026-06-14</t>
        </is>
      </c>
      <c r="C9777" t="inlineStr">
        <is>
          <t>home_use</t>
        </is>
      </c>
      <c r="D9777" t="inlineStr">
        <is>
          <t>IMP01310</t>
        </is>
      </c>
      <c r="E9777" t="inlineStr">
        <is>
          <t>T109167</t>
        </is>
      </c>
      <c r="F9777" s="32" t="n">
        <v>664659.84</v>
      </c>
      <c r="G9777" s="32" t="n">
        <v>71118.60000000001</v>
      </c>
    </row>
    <row r="9778">
      <c r="A9778" t="inlineStr">
        <is>
          <t>L0226381</t>
        </is>
      </c>
      <c r="B9778" t="inlineStr">
        <is>
          <t>2026-06-14</t>
        </is>
      </c>
      <c r="C9778" t="inlineStr">
        <is>
          <t>home_use</t>
        </is>
      </c>
      <c r="D9778" t="inlineStr">
        <is>
          <t>IMP01315</t>
        </is>
      </c>
      <c r="E9778" t="inlineStr">
        <is>
          <t>T109203</t>
        </is>
      </c>
      <c r="F9778" s="32" t="n">
        <v>468827.88</v>
      </c>
      <c r="G9778" s="32" t="n">
        <v>56259.35</v>
      </c>
    </row>
    <row r="9779">
      <c r="A9779" t="inlineStr">
        <is>
          <t>L0226407</t>
        </is>
      </c>
      <c r="B9779" t="inlineStr">
        <is>
          <t>2026-06-15</t>
        </is>
      </c>
      <c r="C9779" t="inlineStr">
        <is>
          <t>home_use</t>
        </is>
      </c>
      <c r="D9779" t="inlineStr">
        <is>
          <t>IMP00063</t>
        </is>
      </c>
      <c r="E9779" t="inlineStr">
        <is>
          <t>T100440</t>
        </is>
      </c>
      <c r="F9779" s="32" t="n">
        <v>1111063.98</v>
      </c>
      <c r="G9779" s="32" t="n">
        <v>118883.85</v>
      </c>
    </row>
    <row r="9780">
      <c r="A9780" t="inlineStr">
        <is>
          <t>L0226408</t>
        </is>
      </c>
      <c r="B9780" t="inlineStr">
        <is>
          <t>2026-06-15</t>
        </is>
      </c>
      <c r="C9780" t="inlineStr">
        <is>
          <t>home_use</t>
        </is>
      </c>
      <c r="D9780" t="inlineStr">
        <is>
          <t>IMP00063</t>
        </is>
      </c>
      <c r="E9780" t="inlineStr">
        <is>
          <t>T100440</t>
        </is>
      </c>
      <c r="F9780" s="32" t="n">
        <v>1312870.98</v>
      </c>
      <c r="G9780" s="32" t="n">
        <v>140477.19</v>
      </c>
    </row>
    <row r="9781">
      <c r="A9781" t="inlineStr">
        <is>
          <t>L0226409</t>
        </is>
      </c>
      <c r="B9781" t="inlineStr">
        <is>
          <t>2026-06-15</t>
        </is>
      </c>
      <c r="C9781" t="inlineStr">
        <is>
          <t>home_use</t>
        </is>
      </c>
      <c r="D9781" t="inlineStr">
        <is>
          <t>IMP00063</t>
        </is>
      </c>
      <c r="E9781" t="inlineStr">
        <is>
          <t>T100440</t>
        </is>
      </c>
      <c r="F9781" s="32" t="n">
        <v>834973.49</v>
      </c>
      <c r="G9781" s="32" t="n">
        <v>96021.95</v>
      </c>
    </row>
    <row r="9782">
      <c r="A9782" t="inlineStr">
        <is>
          <t>L0226410</t>
        </is>
      </c>
      <c r="B9782" t="inlineStr">
        <is>
          <t>2026-06-15</t>
        </is>
      </c>
      <c r="C9782" t="inlineStr">
        <is>
          <t>home_use</t>
        </is>
      </c>
      <c r="D9782" t="inlineStr">
        <is>
          <t>IMP00063</t>
        </is>
      </c>
      <c r="E9782" t="inlineStr">
        <is>
          <t>T100440</t>
        </is>
      </c>
      <c r="F9782" s="32" t="n">
        <v>582714.74</v>
      </c>
      <c r="G9782" s="32" t="n">
        <v>67012.2</v>
      </c>
    </row>
    <row r="9783">
      <c r="A9783" t="inlineStr">
        <is>
          <t>L0226411</t>
        </is>
      </c>
      <c r="B9783" t="inlineStr">
        <is>
          <t>2026-06-15</t>
        </is>
      </c>
      <c r="C9783" t="inlineStr">
        <is>
          <t>home_use</t>
        </is>
      </c>
      <c r="D9783" t="inlineStr">
        <is>
          <t>IMP00063</t>
        </is>
      </c>
      <c r="E9783" t="inlineStr">
        <is>
          <t>T100440</t>
        </is>
      </c>
      <c r="F9783" s="32" t="n">
        <v>398876.78</v>
      </c>
      <c r="G9783" s="32" t="n">
        <v>45870.83</v>
      </c>
    </row>
    <row r="9784">
      <c r="A9784" t="inlineStr">
        <is>
          <t>L0226412</t>
        </is>
      </c>
      <c r="B9784" t="inlineStr">
        <is>
          <t>2026-06-15</t>
        </is>
      </c>
      <c r="C9784" t="inlineStr">
        <is>
          <t>home_use</t>
        </is>
      </c>
      <c r="D9784" t="inlineStr">
        <is>
          <t>IMP00063</t>
        </is>
      </c>
      <c r="E9784" t="inlineStr">
        <is>
          <t>T100440</t>
        </is>
      </c>
      <c r="F9784" s="32" t="n">
        <v>602722.89</v>
      </c>
      <c r="G9784" s="32" t="n">
        <v>69313.13</v>
      </c>
    </row>
    <row r="9785">
      <c r="A9785" t="inlineStr">
        <is>
          <t>L0226413</t>
        </is>
      </c>
      <c r="B9785" t="inlineStr">
        <is>
          <t>2026-06-15</t>
        </is>
      </c>
      <c r="C9785" t="inlineStr">
        <is>
          <t>home_use</t>
        </is>
      </c>
      <c r="D9785" t="inlineStr">
        <is>
          <t>IMP00063</t>
        </is>
      </c>
      <c r="E9785" t="inlineStr">
        <is>
          <t>T100440</t>
        </is>
      </c>
      <c r="F9785" s="32" t="n">
        <v>1244596.58</v>
      </c>
      <c r="G9785" s="32" t="n">
        <v>133171.83</v>
      </c>
    </row>
    <row r="9786">
      <c r="A9786" t="inlineStr">
        <is>
          <t>L0226437</t>
        </is>
      </c>
      <c r="B9786" t="inlineStr">
        <is>
          <t>2026-06-15</t>
        </is>
      </c>
      <c r="C9786" t="inlineStr">
        <is>
          <t>home_use</t>
        </is>
      </c>
      <c r="D9786" t="inlineStr">
        <is>
          <t>IMP00306</t>
        </is>
      </c>
      <c r="E9786" t="inlineStr">
        <is>
          <t>T102141</t>
        </is>
      </c>
      <c r="F9786" s="32" t="n">
        <v>412333.41</v>
      </c>
      <c r="G9786" s="32" t="n">
        <v>43295.01</v>
      </c>
    </row>
    <row r="9787">
      <c r="A9787" t="inlineStr">
        <is>
          <t>L0226439</t>
        </is>
      </c>
      <c r="B9787" t="inlineStr">
        <is>
          <t>2026-06-15</t>
        </is>
      </c>
      <c r="C9787" t="inlineStr">
        <is>
          <t>home_use</t>
        </is>
      </c>
      <c r="D9787" t="inlineStr">
        <is>
          <t>IMP00306</t>
        </is>
      </c>
      <c r="E9787" t="inlineStr">
        <is>
          <t>T102141</t>
        </is>
      </c>
      <c r="F9787" s="32" t="n">
        <v>795840.24</v>
      </c>
      <c r="G9787" s="32" t="n">
        <v>83563.23</v>
      </c>
    </row>
    <row r="9788">
      <c r="A9788" t="inlineStr">
        <is>
          <t>L0226443</t>
        </is>
      </c>
      <c r="B9788" t="inlineStr">
        <is>
          <t>2026-06-15</t>
        </is>
      </c>
      <c r="C9788" t="inlineStr">
        <is>
          <t>home_use</t>
        </is>
      </c>
      <c r="D9788" t="inlineStr">
        <is>
          <t>IMP00340</t>
        </is>
      </c>
      <c r="E9788" t="inlineStr">
        <is>
          <t>T102376</t>
        </is>
      </c>
      <c r="F9788" s="32" t="n">
        <v>31614347.85</v>
      </c>
      <c r="G9788" s="32" t="n">
        <v>3319506.52</v>
      </c>
    </row>
    <row r="9789">
      <c r="A9789" t="inlineStr">
        <is>
          <t>L0226471</t>
        </is>
      </c>
      <c r="B9789" t="inlineStr">
        <is>
          <t>2026-06-15</t>
        </is>
      </c>
      <c r="C9789" t="inlineStr">
        <is>
          <t>home_use</t>
        </is>
      </c>
      <c r="D9789" t="inlineStr">
        <is>
          <t>IMP00490</t>
        </is>
      </c>
      <c r="E9789" t="inlineStr">
        <is>
          <t>T103425</t>
        </is>
      </c>
      <c r="F9789" s="32" t="n">
        <v>1432754.08</v>
      </c>
      <c r="G9789" s="32" t="n">
        <v>171930.49</v>
      </c>
    </row>
    <row r="9790">
      <c r="A9790" t="inlineStr">
        <is>
          <t>L0226478</t>
        </is>
      </c>
      <c r="B9790" t="inlineStr">
        <is>
          <t>2026-06-15</t>
        </is>
      </c>
      <c r="C9790" t="inlineStr">
        <is>
          <t>home_use</t>
        </is>
      </c>
      <c r="D9790" t="inlineStr">
        <is>
          <t>IMP00519</t>
        </is>
      </c>
      <c r="E9790" t="inlineStr">
        <is>
          <t>T103629</t>
        </is>
      </c>
      <c r="F9790" s="32" t="n">
        <v>1714025.5</v>
      </c>
      <c r="G9790" s="32" t="n">
        <v>179972.68</v>
      </c>
    </row>
    <row r="9791">
      <c r="A9791" t="inlineStr">
        <is>
          <t>L0226505</t>
        </is>
      </c>
      <c r="B9791" t="inlineStr">
        <is>
          <t>2026-06-15</t>
        </is>
      </c>
      <c r="C9791" t="inlineStr">
        <is>
          <t>home_use</t>
        </is>
      </c>
      <c r="D9791" t="inlineStr">
        <is>
          <t>IMP00641</t>
        </is>
      </c>
      <c r="E9791" t="inlineStr">
        <is>
          <t>T104484</t>
        </is>
      </c>
      <c r="F9791" s="32" t="n">
        <v>1685426.46</v>
      </c>
      <c r="G9791" s="32" t="n">
        <v>210678.31</v>
      </c>
    </row>
    <row r="9792">
      <c r="A9792" t="inlineStr">
        <is>
          <t>L0226506</t>
        </is>
      </c>
      <c r="B9792" t="inlineStr">
        <is>
          <t>2026-06-15</t>
        </is>
      </c>
      <c r="C9792" t="inlineStr">
        <is>
          <t>home_use</t>
        </is>
      </c>
      <c r="D9792" t="inlineStr">
        <is>
          <t>IMP00643</t>
        </is>
      </c>
      <c r="E9792" t="inlineStr">
        <is>
          <t>T104498</t>
        </is>
      </c>
      <c r="F9792" s="32" t="n">
        <v>565243.6800000001</v>
      </c>
      <c r="G9792" s="32" t="n">
        <v>56524.37</v>
      </c>
    </row>
    <row r="9793">
      <c r="A9793" t="inlineStr">
        <is>
          <t>L0226507</t>
        </is>
      </c>
      <c r="B9793" t="inlineStr">
        <is>
          <t>2026-06-15</t>
        </is>
      </c>
      <c r="C9793" t="inlineStr">
        <is>
          <t>home_use</t>
        </is>
      </c>
      <c r="D9793" t="inlineStr">
        <is>
          <t>IMP00643</t>
        </is>
      </c>
      <c r="E9793" t="inlineStr">
        <is>
          <t>T104498</t>
        </is>
      </c>
      <c r="F9793" s="32" t="n">
        <v>1719417.99</v>
      </c>
      <c r="G9793" s="32" t="n">
        <v>171941.8</v>
      </c>
    </row>
    <row r="9794">
      <c r="A9794" t="inlineStr">
        <is>
          <t>L0226508</t>
        </is>
      </c>
      <c r="B9794" t="inlineStr">
        <is>
          <t>2026-06-15</t>
        </is>
      </c>
      <c r="C9794" t="inlineStr">
        <is>
          <t>home_use</t>
        </is>
      </c>
      <c r="D9794" t="inlineStr">
        <is>
          <t>IMP00643</t>
        </is>
      </c>
      <c r="E9794" t="inlineStr">
        <is>
          <t>T104498</t>
        </is>
      </c>
      <c r="F9794" s="32" t="n">
        <v>111821.74</v>
      </c>
      <c r="G9794" s="32" t="n">
        <v>11182.17</v>
      </c>
    </row>
    <row r="9795">
      <c r="A9795" t="inlineStr">
        <is>
          <t>L0226509</t>
        </is>
      </c>
      <c r="B9795" t="inlineStr">
        <is>
          <t>2026-06-15</t>
        </is>
      </c>
      <c r="C9795" t="inlineStr">
        <is>
          <t>home_use</t>
        </is>
      </c>
      <c r="D9795" t="inlineStr">
        <is>
          <t>IMP00643</t>
        </is>
      </c>
      <c r="E9795" t="inlineStr">
        <is>
          <t>T104498</t>
        </is>
      </c>
      <c r="F9795" s="32" t="n">
        <v>637344.22</v>
      </c>
      <c r="G9795" s="32" t="n">
        <v>63734.42</v>
      </c>
    </row>
    <row r="9796">
      <c r="A9796" t="inlineStr">
        <is>
          <t>L0226526</t>
        </is>
      </c>
      <c r="B9796" t="inlineStr">
        <is>
          <t>2026-06-15</t>
        </is>
      </c>
      <c r="C9796" t="inlineStr">
        <is>
          <t>home_use</t>
        </is>
      </c>
      <c r="D9796" t="inlineStr">
        <is>
          <t>IMP00753</t>
        </is>
      </c>
      <c r="E9796" t="inlineStr">
        <is>
          <t>T105264</t>
        </is>
      </c>
      <c r="F9796" s="32" t="n">
        <v>514833.6</v>
      </c>
      <c r="G9796" s="32" t="n">
        <v>54057.53</v>
      </c>
    </row>
    <row r="9797">
      <c r="A9797" t="inlineStr">
        <is>
          <t>L0226541</t>
        </is>
      </c>
      <c r="B9797" t="inlineStr">
        <is>
          <t>2026-06-15</t>
        </is>
      </c>
      <c r="C9797" t="inlineStr">
        <is>
          <t>home_use</t>
        </is>
      </c>
      <c r="D9797" t="inlineStr">
        <is>
          <t>IMP00892</t>
        </is>
      </c>
      <c r="E9797" t="inlineStr">
        <is>
          <t>T106240</t>
        </is>
      </c>
      <c r="F9797" s="32" t="n">
        <v>1106088.5</v>
      </c>
      <c r="G9797" s="32" t="n">
        <v>143791.51</v>
      </c>
    </row>
    <row r="9798">
      <c r="A9798" t="inlineStr">
        <is>
          <t>L0226557</t>
        </is>
      </c>
      <c r="B9798" t="inlineStr">
        <is>
          <t>2026-06-15</t>
        </is>
      </c>
      <c r="C9798" t="inlineStr">
        <is>
          <t>home_use</t>
        </is>
      </c>
      <c r="D9798" t="inlineStr">
        <is>
          <t>IMP00926</t>
        </is>
      </c>
      <c r="E9798" t="inlineStr">
        <is>
          <t>T106477</t>
        </is>
      </c>
      <c r="F9798" s="32" t="n">
        <v>396976.41</v>
      </c>
      <c r="G9798" s="32" t="n">
        <v>42476.48</v>
      </c>
    </row>
    <row r="9799">
      <c r="A9799" t="inlineStr">
        <is>
          <t>L0226559</t>
        </is>
      </c>
      <c r="B9799" t="inlineStr">
        <is>
          <t>2026-06-15</t>
        </is>
      </c>
      <c r="C9799" t="inlineStr">
        <is>
          <t>home_use</t>
        </is>
      </c>
      <c r="D9799" t="inlineStr">
        <is>
          <t>IMP00926</t>
        </is>
      </c>
      <c r="E9799" t="inlineStr">
        <is>
          <t>T106477</t>
        </is>
      </c>
      <c r="F9799" s="32" t="n">
        <v>2429002.95</v>
      </c>
      <c r="G9799" s="32" t="n">
        <v>255045.31</v>
      </c>
    </row>
    <row r="9800">
      <c r="A9800" t="inlineStr">
        <is>
          <t>L0226560</t>
        </is>
      </c>
      <c r="B9800" t="inlineStr">
        <is>
          <t>2026-06-15</t>
        </is>
      </c>
      <c r="C9800" t="inlineStr">
        <is>
          <t>home_use</t>
        </is>
      </c>
      <c r="D9800" t="inlineStr">
        <is>
          <t>IMP00950</t>
        </is>
      </c>
      <c r="F9800" s="32" t="n">
        <v>1013151.16</v>
      </c>
      <c r="G9800" s="32" t="n">
        <v>126643.89</v>
      </c>
    </row>
    <row r="9801">
      <c r="A9801" t="inlineStr">
        <is>
          <t>L0226561</t>
        </is>
      </c>
      <c r="B9801" t="inlineStr">
        <is>
          <t>2026-06-15</t>
        </is>
      </c>
      <c r="C9801" t="inlineStr">
        <is>
          <t>home_use</t>
        </is>
      </c>
      <c r="D9801" t="inlineStr">
        <is>
          <t>IMP00950</t>
        </is>
      </c>
      <c r="F9801" s="32" t="n">
        <v>2710365.73</v>
      </c>
      <c r="G9801" s="32" t="n">
        <v>352347.55</v>
      </c>
    </row>
    <row r="9802">
      <c r="A9802" t="inlineStr">
        <is>
          <t>L0226562</t>
        </is>
      </c>
      <c r="B9802" t="inlineStr">
        <is>
          <t>2026-06-15</t>
        </is>
      </c>
      <c r="C9802" t="inlineStr">
        <is>
          <t>home_use</t>
        </is>
      </c>
      <c r="D9802" t="inlineStr">
        <is>
          <t>IMP00950</t>
        </is>
      </c>
      <c r="F9802" s="32" t="n">
        <v>1210678.24</v>
      </c>
      <c r="G9802" s="32" t="n">
        <v>147702.75</v>
      </c>
    </row>
    <row r="9803">
      <c r="A9803" t="inlineStr">
        <is>
          <t>L0226563</t>
        </is>
      </c>
      <c r="B9803" t="inlineStr">
        <is>
          <t>2026-06-15</t>
        </is>
      </c>
      <c r="C9803" t="inlineStr">
        <is>
          <t>home_use</t>
        </is>
      </c>
      <c r="D9803" t="inlineStr">
        <is>
          <t>IMP00950</t>
        </is>
      </c>
      <c r="F9803" s="32" t="n">
        <v>326897.62</v>
      </c>
      <c r="G9803" s="32" t="n">
        <v>40862.2</v>
      </c>
    </row>
    <row r="9804">
      <c r="A9804" t="inlineStr">
        <is>
          <t>L0226564</t>
        </is>
      </c>
      <c r="B9804" t="inlineStr">
        <is>
          <t>2026-06-15</t>
        </is>
      </c>
      <c r="C9804" t="inlineStr">
        <is>
          <t>home_use</t>
        </is>
      </c>
      <c r="D9804" t="inlineStr">
        <is>
          <t>IMP00950</t>
        </is>
      </c>
      <c r="F9804" s="32" t="n">
        <v>2280174.41</v>
      </c>
      <c r="G9804" s="32" t="n">
        <v>296422.67</v>
      </c>
    </row>
    <row r="9805">
      <c r="A9805" t="inlineStr">
        <is>
          <t>L0226574</t>
        </is>
      </c>
      <c r="B9805" t="inlineStr">
        <is>
          <t>2026-06-15</t>
        </is>
      </c>
      <c r="C9805" t="inlineStr">
        <is>
          <t>home_use</t>
        </is>
      </c>
      <c r="D9805" t="inlineStr">
        <is>
          <t>IMP00999</t>
        </is>
      </c>
      <c r="E9805" t="inlineStr">
        <is>
          <t>T106987</t>
        </is>
      </c>
      <c r="F9805" s="32" t="n">
        <v>657136.4</v>
      </c>
      <c r="G9805" s="32" t="n">
        <v>78856.37</v>
      </c>
    </row>
    <row r="9806">
      <c r="A9806" t="inlineStr">
        <is>
          <t>L0226580</t>
        </is>
      </c>
      <c r="B9806" t="inlineStr">
        <is>
          <t>2026-06-15</t>
        </is>
      </c>
      <c r="C9806" t="inlineStr">
        <is>
          <t>home_use</t>
        </is>
      </c>
      <c r="D9806" t="inlineStr">
        <is>
          <t>IMP01037</t>
        </is>
      </c>
      <c r="E9806" t="inlineStr">
        <is>
          <t>T107258</t>
        </is>
      </c>
      <c r="F9806" s="32" t="n">
        <v>391151.72</v>
      </c>
      <c r="G9806" s="32" t="n">
        <v>39115.17</v>
      </c>
    </row>
    <row r="9807">
      <c r="A9807" t="inlineStr">
        <is>
          <t>L0226582</t>
        </is>
      </c>
      <c r="B9807" t="inlineStr">
        <is>
          <t>2026-06-15</t>
        </is>
      </c>
      <c r="C9807" t="inlineStr">
        <is>
          <t>home_use</t>
        </is>
      </c>
      <c r="D9807" t="inlineStr">
        <is>
          <t>IMP01037</t>
        </is>
      </c>
      <c r="E9807" t="inlineStr">
        <is>
          <t>T107258</t>
        </is>
      </c>
      <c r="F9807" s="32" t="n">
        <v>1498987.35</v>
      </c>
      <c r="G9807" s="32" t="n">
        <v>149898.74</v>
      </c>
    </row>
    <row r="9808">
      <c r="A9808" t="inlineStr">
        <is>
          <t>L0226590</t>
        </is>
      </c>
      <c r="B9808" t="inlineStr">
        <is>
          <t>2026-06-15</t>
        </is>
      </c>
      <c r="C9808" t="inlineStr">
        <is>
          <t>warehouse_out</t>
        </is>
      </c>
      <c r="D9808" t="inlineStr">
        <is>
          <t>IMP01089</t>
        </is>
      </c>
      <c r="E9808" t="inlineStr">
        <is>
          <t>T107617</t>
        </is>
      </c>
      <c r="F9808" s="32" t="n">
        <v>3424802.68</v>
      </c>
      <c r="G9808" s="32" t="n">
        <v>359604.28</v>
      </c>
    </row>
    <row r="9809">
      <c r="A9809" t="inlineStr">
        <is>
          <t>L0226597</t>
        </is>
      </c>
      <c r="B9809" t="inlineStr">
        <is>
          <t>2026-06-15</t>
        </is>
      </c>
      <c r="C9809" t="inlineStr">
        <is>
          <t>home_use</t>
        </is>
      </c>
      <c r="D9809" t="inlineStr">
        <is>
          <t>IMP01142</t>
        </is>
      </c>
      <c r="E9809" t="inlineStr">
        <is>
          <t>T107992</t>
        </is>
      </c>
      <c r="F9809" s="32" t="n">
        <v>1295382.16</v>
      </c>
      <c r="G9809" s="32" t="n">
        <v>136015.13</v>
      </c>
    </row>
    <row r="9810">
      <c r="A9810" t="inlineStr">
        <is>
          <t>L0226629</t>
        </is>
      </c>
      <c r="B9810" t="inlineStr">
        <is>
          <t>2026-06-15</t>
        </is>
      </c>
      <c r="C9810" t="inlineStr">
        <is>
          <t>warehouse_out</t>
        </is>
      </c>
      <c r="D9810" t="inlineStr">
        <is>
          <t>IMP01310</t>
        </is>
      </c>
      <c r="E9810" t="inlineStr">
        <is>
          <t>T109167</t>
        </is>
      </c>
      <c r="F9810" s="32" t="n">
        <v>701044.5</v>
      </c>
      <c r="G9810" s="32" t="n">
        <v>75011.75999999999</v>
      </c>
    </row>
    <row r="9811">
      <c r="A9811" t="inlineStr">
        <is>
          <t>L0226630</t>
        </is>
      </c>
      <c r="B9811" t="inlineStr">
        <is>
          <t>2026-06-15</t>
        </is>
      </c>
      <c r="C9811" t="inlineStr">
        <is>
          <t>home_use</t>
        </is>
      </c>
      <c r="D9811" t="inlineStr">
        <is>
          <t>IMP01310</t>
        </is>
      </c>
      <c r="E9811" t="inlineStr">
        <is>
          <t>T109167</t>
        </is>
      </c>
      <c r="F9811" s="32" t="n">
        <v>1384531.73</v>
      </c>
      <c r="G9811" s="32" t="n">
        <v>148144.9</v>
      </c>
    </row>
    <row r="9812">
      <c r="A9812" t="inlineStr">
        <is>
          <t>L0226631</t>
        </is>
      </c>
      <c r="B9812" t="inlineStr">
        <is>
          <t>2026-06-15</t>
        </is>
      </c>
      <c r="C9812" t="inlineStr">
        <is>
          <t>home_use</t>
        </is>
      </c>
      <c r="D9812" t="inlineStr">
        <is>
          <t>IMP01310</t>
        </is>
      </c>
      <c r="E9812" t="inlineStr">
        <is>
          <t>T109167</t>
        </is>
      </c>
      <c r="F9812" s="32" t="n">
        <v>689989.85</v>
      </c>
      <c r="G9812" s="32" t="n">
        <v>68998.98</v>
      </c>
    </row>
    <row r="9813">
      <c r="A9813" t="inlineStr">
        <is>
          <t>L0226632</t>
        </is>
      </c>
      <c r="B9813" t="inlineStr">
        <is>
          <t>2026-06-15</t>
        </is>
      </c>
      <c r="C9813" t="inlineStr">
        <is>
          <t>home_use</t>
        </is>
      </c>
      <c r="D9813" t="inlineStr">
        <is>
          <t>IMP01310</t>
        </is>
      </c>
      <c r="E9813" t="inlineStr">
        <is>
          <t>T109167</t>
        </is>
      </c>
      <c r="F9813" s="32" t="n">
        <v>925399.3</v>
      </c>
      <c r="G9813" s="32" t="n">
        <v>115674.91</v>
      </c>
    </row>
    <row r="9814">
      <c r="A9814" t="inlineStr">
        <is>
          <t>L0226633</t>
        </is>
      </c>
      <c r="B9814" t="inlineStr">
        <is>
          <t>2026-06-15</t>
        </is>
      </c>
      <c r="C9814" t="inlineStr">
        <is>
          <t>home_use</t>
        </is>
      </c>
      <c r="D9814" t="inlineStr">
        <is>
          <t>IMP01310</t>
        </is>
      </c>
      <c r="E9814" t="inlineStr">
        <is>
          <t>T109167</t>
        </is>
      </c>
      <c r="F9814" s="32" t="n">
        <v>525541.35</v>
      </c>
      <c r="G9814" s="32" t="n">
        <v>56232.92</v>
      </c>
    </row>
    <row r="9815">
      <c r="A9815" t="inlineStr">
        <is>
          <t>L0226636</t>
        </is>
      </c>
      <c r="B9815" t="inlineStr">
        <is>
          <t>2026-06-15</t>
        </is>
      </c>
      <c r="C9815" t="inlineStr">
        <is>
          <t>home_use</t>
        </is>
      </c>
      <c r="D9815" t="inlineStr">
        <is>
          <t>IMP01315</t>
        </is>
      </c>
      <c r="E9815" t="inlineStr">
        <is>
          <t>T109203</t>
        </is>
      </c>
      <c r="F9815" s="32" t="n">
        <v>947675.6800000001</v>
      </c>
      <c r="G9815" s="32" t="n">
        <v>113721.08</v>
      </c>
    </row>
    <row r="9816">
      <c r="A9816" t="inlineStr">
        <is>
          <t>L0226659</t>
        </is>
      </c>
      <c r="B9816" t="inlineStr">
        <is>
          <t>2026-06-16</t>
        </is>
      </c>
      <c r="C9816" t="inlineStr">
        <is>
          <t>home_use</t>
        </is>
      </c>
      <c r="D9816" t="inlineStr">
        <is>
          <t>IMP00011</t>
        </is>
      </c>
      <c r="E9816" t="inlineStr">
        <is>
          <t>T100070</t>
        </is>
      </c>
      <c r="F9816" s="32" t="n">
        <v>1010893.36</v>
      </c>
      <c r="G9816" s="32" t="n">
        <v>101089.34</v>
      </c>
    </row>
    <row r="9817">
      <c r="A9817" t="inlineStr">
        <is>
          <t>L0226660</t>
        </is>
      </c>
      <c r="B9817" t="inlineStr">
        <is>
          <t>2026-06-16</t>
        </is>
      </c>
      <c r="C9817" t="inlineStr">
        <is>
          <t>home_use</t>
        </is>
      </c>
      <c r="D9817" t="inlineStr">
        <is>
          <t>IMP00022</t>
        </is>
      </c>
      <c r="E9817" t="inlineStr">
        <is>
          <t>T100152</t>
        </is>
      </c>
      <c r="F9817" s="32" t="n">
        <v>1409700.79</v>
      </c>
      <c r="G9817" s="32" t="n">
        <v>176212.6</v>
      </c>
    </row>
    <row r="9818">
      <c r="A9818" t="inlineStr">
        <is>
          <t>L0226665</t>
        </is>
      </c>
      <c r="B9818" t="inlineStr">
        <is>
          <t>2026-06-16</t>
        </is>
      </c>
      <c r="C9818" t="inlineStr">
        <is>
          <t>home_use</t>
        </is>
      </c>
      <c r="D9818" t="inlineStr">
        <is>
          <t>IMP00063</t>
        </is>
      </c>
      <c r="E9818" t="inlineStr">
        <is>
          <t>T100440</t>
        </is>
      </c>
      <c r="F9818" s="32" t="n">
        <v>1226394.32</v>
      </c>
      <c r="G9818" s="32" t="n">
        <v>159431.26</v>
      </c>
    </row>
    <row r="9819">
      <c r="A9819" t="inlineStr">
        <is>
          <t>L0226666</t>
        </is>
      </c>
      <c r="B9819" t="inlineStr">
        <is>
          <t>2026-06-16</t>
        </is>
      </c>
      <c r="C9819" t="inlineStr">
        <is>
          <t>home_use</t>
        </is>
      </c>
      <c r="D9819" t="inlineStr">
        <is>
          <t>IMP00063</t>
        </is>
      </c>
      <c r="E9819" t="inlineStr">
        <is>
          <t>T100440</t>
        </is>
      </c>
      <c r="F9819" s="32" t="n">
        <v>382279.45</v>
      </c>
      <c r="G9819" s="32" t="n">
        <v>43962.14</v>
      </c>
    </row>
    <row r="9820">
      <c r="A9820" t="inlineStr">
        <is>
          <t>L0226667</t>
        </is>
      </c>
      <c r="B9820" t="inlineStr">
        <is>
          <t>2026-06-16</t>
        </is>
      </c>
      <c r="C9820" t="inlineStr">
        <is>
          <t>home_use</t>
        </is>
      </c>
      <c r="D9820" t="inlineStr">
        <is>
          <t>IMP00063</t>
        </is>
      </c>
      <c r="E9820" t="inlineStr">
        <is>
          <t>T100440</t>
        </is>
      </c>
      <c r="F9820" s="32" t="n">
        <v>1108185.9</v>
      </c>
      <c r="G9820" s="32" t="n">
        <v>118575.89</v>
      </c>
    </row>
    <row r="9821">
      <c r="A9821" t="inlineStr">
        <is>
          <t>L0226668</t>
        </is>
      </c>
      <c r="B9821" t="inlineStr">
        <is>
          <t>2026-06-16</t>
        </is>
      </c>
      <c r="C9821" t="inlineStr">
        <is>
          <t>warehouse_out</t>
        </is>
      </c>
      <c r="D9821" t="inlineStr">
        <is>
          <t>IMP00063</t>
        </is>
      </c>
      <c r="E9821" t="inlineStr">
        <is>
          <t>T100440</t>
        </is>
      </c>
      <c r="F9821" s="32" t="n">
        <v>1307282.41</v>
      </c>
      <c r="G9821" s="32" t="n">
        <v>146415.63</v>
      </c>
    </row>
    <row r="9822">
      <c r="A9822" t="inlineStr">
        <is>
          <t>L0226670</t>
        </is>
      </c>
      <c r="B9822" t="inlineStr">
        <is>
          <t>2026-06-16</t>
        </is>
      </c>
      <c r="C9822" t="inlineStr">
        <is>
          <t>home_use</t>
        </is>
      </c>
      <c r="D9822" t="inlineStr">
        <is>
          <t>IMP00063</t>
        </is>
      </c>
      <c r="E9822" t="inlineStr">
        <is>
          <t>T100440</t>
        </is>
      </c>
      <c r="F9822" s="32" t="n">
        <v>446413.67</v>
      </c>
      <c r="G9822" s="32" t="n">
        <v>51337.57</v>
      </c>
    </row>
    <row r="9823">
      <c r="A9823" t="inlineStr">
        <is>
          <t>L0226671</t>
        </is>
      </c>
      <c r="B9823" t="inlineStr">
        <is>
          <t>2026-06-16</t>
        </is>
      </c>
      <c r="C9823" t="inlineStr">
        <is>
          <t>home_use</t>
        </is>
      </c>
      <c r="D9823" t="inlineStr">
        <is>
          <t>IMP00063</t>
        </is>
      </c>
      <c r="E9823" t="inlineStr">
        <is>
          <t>T100440</t>
        </is>
      </c>
      <c r="F9823" s="32" t="n">
        <v>1283712.36</v>
      </c>
      <c r="G9823" s="32" t="n">
        <v>143775.78</v>
      </c>
    </row>
    <row r="9824">
      <c r="A9824" t="inlineStr">
        <is>
          <t>L0226672</t>
        </is>
      </c>
      <c r="B9824" t="inlineStr">
        <is>
          <t>2026-06-16</t>
        </is>
      </c>
      <c r="C9824" t="inlineStr">
        <is>
          <t>home_use</t>
        </is>
      </c>
      <c r="D9824" t="inlineStr">
        <is>
          <t>IMP00063</t>
        </is>
      </c>
      <c r="E9824" t="inlineStr">
        <is>
          <t>T100440</t>
        </is>
      </c>
      <c r="F9824" s="32" t="n">
        <v>284898.44</v>
      </c>
      <c r="G9824" s="32" t="n">
        <v>32763.32</v>
      </c>
    </row>
    <row r="9825">
      <c r="A9825" t="inlineStr">
        <is>
          <t>L0226674</t>
        </is>
      </c>
      <c r="B9825" t="inlineStr">
        <is>
          <t>2026-06-16</t>
        </is>
      </c>
      <c r="C9825" t="inlineStr">
        <is>
          <t>home_use</t>
        </is>
      </c>
      <c r="D9825" t="inlineStr">
        <is>
          <t>IMP00067</t>
        </is>
      </c>
      <c r="E9825" t="inlineStr">
        <is>
          <t>T100466</t>
        </is>
      </c>
      <c r="F9825" s="32" t="n">
        <v>14728663.02</v>
      </c>
      <c r="G9825" s="32" t="n">
        <v>1472866.3</v>
      </c>
    </row>
    <row r="9826">
      <c r="A9826" t="inlineStr">
        <is>
          <t>L0226691</t>
        </is>
      </c>
      <c r="B9826" t="inlineStr">
        <is>
          <t>2026-06-16</t>
        </is>
      </c>
      <c r="C9826" t="inlineStr">
        <is>
          <t>home_use</t>
        </is>
      </c>
      <c r="D9826" t="inlineStr">
        <is>
          <t>IMP00156</t>
        </is>
      </c>
      <c r="F9826" s="32" t="n">
        <v>695209.5</v>
      </c>
      <c r="G9826" s="32" t="n">
        <v>90377.23</v>
      </c>
    </row>
    <row r="9827">
      <c r="A9827" t="inlineStr">
        <is>
          <t>L0226709</t>
        </is>
      </c>
      <c r="B9827" t="inlineStr">
        <is>
          <t>2026-06-16</t>
        </is>
      </c>
      <c r="C9827" t="inlineStr">
        <is>
          <t>home_use</t>
        </is>
      </c>
      <c r="D9827" t="inlineStr">
        <is>
          <t>IMP00306</t>
        </is>
      </c>
      <c r="E9827" t="inlineStr">
        <is>
          <t>T102141</t>
        </is>
      </c>
      <c r="F9827" s="32" t="n">
        <v>243345.17</v>
      </c>
      <c r="G9827" s="32" t="n">
        <v>30418.15</v>
      </c>
    </row>
    <row r="9828">
      <c r="A9828" t="inlineStr">
        <is>
          <t>L0226757</t>
        </is>
      </c>
      <c r="B9828" t="inlineStr">
        <is>
          <t>2026-06-16</t>
        </is>
      </c>
      <c r="C9828" t="inlineStr">
        <is>
          <t>re_export</t>
        </is>
      </c>
      <c r="D9828" t="inlineStr">
        <is>
          <t>IMP00591</t>
        </is>
      </c>
      <c r="E9828" t="inlineStr">
        <is>
          <t>T104135</t>
        </is>
      </c>
      <c r="F9828" s="32" t="n">
        <v>179758.49</v>
      </c>
      <c r="G9828" s="32" t="n">
        <v>0</v>
      </c>
    </row>
    <row r="9829">
      <c r="A9829" t="inlineStr">
        <is>
          <t>L0226767</t>
        </is>
      </c>
      <c r="B9829" t="inlineStr">
        <is>
          <t>2026-06-16</t>
        </is>
      </c>
      <c r="C9829" t="inlineStr">
        <is>
          <t>home_use</t>
        </is>
      </c>
      <c r="D9829" t="inlineStr">
        <is>
          <t>IMP00643</t>
        </is>
      </c>
      <c r="E9829" t="inlineStr">
        <is>
          <t>T104498</t>
        </is>
      </c>
      <c r="F9829" s="32" t="n">
        <v>705545.79</v>
      </c>
      <c r="G9829" s="32" t="n">
        <v>70554.58</v>
      </c>
    </row>
    <row r="9830">
      <c r="A9830" t="inlineStr">
        <is>
          <t>L0226769</t>
        </is>
      </c>
      <c r="B9830" t="inlineStr">
        <is>
          <t>2026-06-16</t>
        </is>
      </c>
      <c r="C9830" t="inlineStr">
        <is>
          <t>home_use</t>
        </is>
      </c>
      <c r="D9830" t="inlineStr">
        <is>
          <t>IMP00643</t>
        </is>
      </c>
      <c r="E9830" t="inlineStr">
        <is>
          <t>T104498</t>
        </is>
      </c>
      <c r="F9830" s="32" t="n">
        <v>361286.37</v>
      </c>
      <c r="G9830" s="32" t="n">
        <v>36128.64</v>
      </c>
    </row>
    <row r="9831">
      <c r="A9831" t="inlineStr">
        <is>
          <t>L0226770</t>
        </is>
      </c>
      <c r="B9831" t="inlineStr">
        <is>
          <t>2026-06-16</t>
        </is>
      </c>
      <c r="C9831" t="inlineStr">
        <is>
          <t>warehouse_out</t>
        </is>
      </c>
      <c r="D9831" t="inlineStr">
        <is>
          <t>IMP00643</t>
        </is>
      </c>
      <c r="E9831" t="inlineStr">
        <is>
          <t>T104498</t>
        </is>
      </c>
      <c r="F9831" s="32" t="n">
        <v>367172.62</v>
      </c>
      <c r="G9831" s="32" t="n">
        <v>36717.26</v>
      </c>
    </row>
    <row r="9832">
      <c r="A9832" t="inlineStr">
        <is>
          <t>L0226792</t>
        </is>
      </c>
      <c r="B9832" t="inlineStr">
        <is>
          <t>2026-06-16</t>
        </is>
      </c>
      <c r="C9832" t="inlineStr">
        <is>
          <t>home_use</t>
        </is>
      </c>
      <c r="D9832" t="inlineStr">
        <is>
          <t>IMP00753</t>
        </is>
      </c>
      <c r="E9832" t="inlineStr">
        <is>
          <t>T105264</t>
        </is>
      </c>
      <c r="F9832" s="32" t="n">
        <v>1205961.52</v>
      </c>
      <c r="G9832" s="32" t="n">
        <v>144715.38</v>
      </c>
    </row>
    <row r="9833">
      <c r="A9833" t="inlineStr">
        <is>
          <t>L0226806</t>
        </is>
      </c>
      <c r="B9833" t="inlineStr">
        <is>
          <t>2026-06-16</t>
        </is>
      </c>
      <c r="C9833" t="inlineStr">
        <is>
          <t>home_use</t>
        </is>
      </c>
      <c r="D9833" t="inlineStr">
        <is>
          <t>IMP00892</t>
        </is>
      </c>
      <c r="E9833" t="inlineStr">
        <is>
          <t>T106240</t>
        </is>
      </c>
      <c r="F9833" s="32" t="n">
        <v>994223.72</v>
      </c>
      <c r="G9833" s="32" t="n">
        <v>129249.08</v>
      </c>
    </row>
    <row r="9834">
      <c r="A9834" t="inlineStr">
        <is>
          <t>L0226807</t>
        </is>
      </c>
      <c r="B9834" t="inlineStr">
        <is>
          <t>2026-06-16</t>
        </is>
      </c>
      <c r="C9834" t="inlineStr">
        <is>
          <t>home_use</t>
        </is>
      </c>
      <c r="D9834" t="inlineStr">
        <is>
          <t>IMP00892</t>
        </is>
      </c>
      <c r="E9834" t="inlineStr">
        <is>
          <t>T106240</t>
        </is>
      </c>
      <c r="F9834" s="32" t="n">
        <v>1097824.64</v>
      </c>
      <c r="G9834" s="32" t="n">
        <v>142717.2</v>
      </c>
    </row>
    <row r="9835">
      <c r="A9835" t="inlineStr">
        <is>
          <t>L0226818</t>
        </is>
      </c>
      <c r="B9835" t="inlineStr">
        <is>
          <t>2026-06-16</t>
        </is>
      </c>
      <c r="C9835" t="inlineStr">
        <is>
          <t>home_use</t>
        </is>
      </c>
      <c r="D9835" t="inlineStr">
        <is>
          <t>IMP00926</t>
        </is>
      </c>
      <c r="E9835" t="inlineStr">
        <is>
          <t>T106477</t>
        </is>
      </c>
      <c r="F9835" s="32" t="n">
        <v>13256985.3</v>
      </c>
      <c r="G9835" s="32" t="n">
        <v>1325698.53</v>
      </c>
    </row>
    <row r="9836">
      <c r="A9836" t="inlineStr">
        <is>
          <t>L0226819</t>
        </is>
      </c>
      <c r="B9836" t="inlineStr">
        <is>
          <t>2026-06-16</t>
        </is>
      </c>
      <c r="C9836" t="inlineStr">
        <is>
          <t>home_use</t>
        </is>
      </c>
      <c r="D9836" t="inlineStr">
        <is>
          <t>IMP00926</t>
        </is>
      </c>
      <c r="E9836" t="inlineStr">
        <is>
          <t>T106477</t>
        </is>
      </c>
      <c r="F9836" s="32" t="n">
        <v>336717.91</v>
      </c>
      <c r="G9836" s="32" t="n">
        <v>36028.82</v>
      </c>
    </row>
    <row r="9837">
      <c r="A9837" t="inlineStr">
        <is>
          <t>L0226820</t>
        </is>
      </c>
      <c r="B9837" t="inlineStr">
        <is>
          <t>2026-06-16</t>
        </is>
      </c>
      <c r="C9837" t="inlineStr">
        <is>
          <t>home_use</t>
        </is>
      </c>
      <c r="D9837" t="inlineStr">
        <is>
          <t>IMP00926</t>
        </is>
      </c>
      <c r="E9837" t="inlineStr">
        <is>
          <t>T106477</t>
        </is>
      </c>
      <c r="F9837" s="32" t="n">
        <v>331930.6</v>
      </c>
      <c r="G9837" s="32" t="n">
        <v>35516.57</v>
      </c>
    </row>
    <row r="9838">
      <c r="A9838" t="inlineStr">
        <is>
          <t>L0226821</t>
        </is>
      </c>
      <c r="B9838" t="inlineStr">
        <is>
          <t>2026-06-16</t>
        </is>
      </c>
      <c r="C9838" t="inlineStr">
        <is>
          <t>home_use</t>
        </is>
      </c>
      <c r="D9838" t="inlineStr">
        <is>
          <t>IMP00926</t>
        </is>
      </c>
      <c r="E9838" t="inlineStr">
        <is>
          <t>T106477</t>
        </is>
      </c>
      <c r="F9838" s="32" t="n">
        <v>12044681.59</v>
      </c>
      <c r="G9838" s="32" t="n">
        <v>1204468.16</v>
      </c>
    </row>
    <row r="9839">
      <c r="A9839" t="inlineStr">
        <is>
          <t>L0226822</t>
        </is>
      </c>
      <c r="B9839" t="inlineStr">
        <is>
          <t>2026-06-16</t>
        </is>
      </c>
      <c r="C9839" t="inlineStr">
        <is>
          <t>home_use</t>
        </is>
      </c>
      <c r="D9839" t="inlineStr">
        <is>
          <t>IMP00950</t>
        </is>
      </c>
      <c r="F9839" s="32" t="n">
        <v>4432154.07</v>
      </c>
      <c r="G9839" s="32" t="n">
        <v>576180.03</v>
      </c>
    </row>
    <row r="9840">
      <c r="A9840" t="inlineStr">
        <is>
          <t>L0226824</t>
        </is>
      </c>
      <c r="B9840" t="inlineStr">
        <is>
          <t>2026-06-16</t>
        </is>
      </c>
      <c r="C9840" t="inlineStr">
        <is>
          <t>home_use</t>
        </is>
      </c>
      <c r="D9840" t="inlineStr">
        <is>
          <t>IMP00950</t>
        </is>
      </c>
      <c r="F9840" s="32" t="n">
        <v>2827495.48</v>
      </c>
      <c r="G9840" s="32" t="n">
        <v>367574.41</v>
      </c>
    </row>
    <row r="9841">
      <c r="A9841" t="inlineStr">
        <is>
          <t>L0226830</t>
        </is>
      </c>
      <c r="B9841" t="inlineStr">
        <is>
          <t>2026-06-16</t>
        </is>
      </c>
      <c r="C9841" t="inlineStr">
        <is>
          <t>home_use</t>
        </is>
      </c>
      <c r="D9841" t="inlineStr">
        <is>
          <t>IMP00990</t>
        </is>
      </c>
      <c r="E9841" t="inlineStr">
        <is>
          <t>T100033</t>
        </is>
      </c>
      <c r="F9841" s="32" t="n">
        <v>2250646.73</v>
      </c>
      <c r="G9841" s="32" t="n">
        <v>225064.67</v>
      </c>
    </row>
    <row r="9842">
      <c r="A9842" t="inlineStr">
        <is>
          <t>L0226831</t>
        </is>
      </c>
      <c r="B9842" t="inlineStr">
        <is>
          <t>2026-06-16</t>
        </is>
      </c>
      <c r="C9842" t="inlineStr">
        <is>
          <t>home_use</t>
        </is>
      </c>
      <c r="D9842" t="inlineStr">
        <is>
          <t>IMP00999</t>
        </is>
      </c>
      <c r="E9842" t="inlineStr">
        <is>
          <t>T106987</t>
        </is>
      </c>
      <c r="F9842" s="32" t="n">
        <v>7502580.06</v>
      </c>
      <c r="G9842" s="32" t="n">
        <v>787770.91</v>
      </c>
    </row>
    <row r="9843">
      <c r="A9843" t="inlineStr">
        <is>
          <t>L0226833</t>
        </is>
      </c>
      <c r="B9843" t="inlineStr">
        <is>
          <t>2026-06-16</t>
        </is>
      </c>
      <c r="C9843" t="inlineStr">
        <is>
          <t>home_use</t>
        </is>
      </c>
      <c r="D9843" t="inlineStr">
        <is>
          <t>IMP00999</t>
        </is>
      </c>
      <c r="E9843" t="inlineStr">
        <is>
          <t>T106987</t>
        </is>
      </c>
      <c r="F9843" s="32" t="n">
        <v>1430951.26</v>
      </c>
      <c r="G9843" s="32" t="n">
        <v>150249.88</v>
      </c>
    </row>
    <row r="9844">
      <c r="A9844" t="inlineStr">
        <is>
          <t>L0226878</t>
        </is>
      </c>
      <c r="B9844" t="inlineStr">
        <is>
          <t>2026-06-16</t>
        </is>
      </c>
      <c r="C9844" t="inlineStr">
        <is>
          <t>home_use</t>
        </is>
      </c>
      <c r="D9844" t="inlineStr">
        <is>
          <t>IMP01310</t>
        </is>
      </c>
      <c r="E9844" t="inlineStr">
        <is>
          <t>T109167</t>
        </is>
      </c>
      <c r="F9844" s="32" t="n">
        <v>732632.12</v>
      </c>
      <c r="G9844" s="32" t="n">
        <v>78391.64</v>
      </c>
    </row>
    <row r="9845">
      <c r="A9845" t="inlineStr">
        <is>
          <t>L0226879</t>
        </is>
      </c>
      <c r="B9845" t="inlineStr">
        <is>
          <t>2026-06-16</t>
        </is>
      </c>
      <c r="C9845" t="inlineStr">
        <is>
          <t>home_use</t>
        </is>
      </c>
      <c r="D9845" t="inlineStr">
        <is>
          <t>IMP01310</t>
        </is>
      </c>
      <c r="E9845" t="inlineStr">
        <is>
          <t>T109167</t>
        </is>
      </c>
      <c r="F9845" s="32" t="n">
        <v>753265.24</v>
      </c>
      <c r="G9845" s="32" t="n">
        <v>80599.38</v>
      </c>
    </row>
    <row r="9846">
      <c r="A9846" t="inlineStr">
        <is>
          <t>L0226880</t>
        </is>
      </c>
      <c r="B9846" t="inlineStr">
        <is>
          <t>2026-06-16</t>
        </is>
      </c>
      <c r="C9846" t="inlineStr">
        <is>
          <t>home_use</t>
        </is>
      </c>
      <c r="D9846" t="inlineStr">
        <is>
          <t>IMP01310</t>
        </is>
      </c>
      <c r="E9846" t="inlineStr">
        <is>
          <t>T109167</t>
        </is>
      </c>
      <c r="F9846" s="32" t="n">
        <v>475387.24</v>
      </c>
      <c r="G9846" s="32" t="n">
        <v>50866.43</v>
      </c>
    </row>
    <row r="9847">
      <c r="A9847" t="inlineStr">
        <is>
          <t>L0226881</t>
        </is>
      </c>
      <c r="B9847" t="inlineStr">
        <is>
          <t>2026-06-16</t>
        </is>
      </c>
      <c r="C9847" t="inlineStr">
        <is>
          <t>home_use</t>
        </is>
      </c>
      <c r="D9847" t="inlineStr">
        <is>
          <t>IMP01310</t>
        </is>
      </c>
      <c r="E9847" t="inlineStr">
        <is>
          <t>T109167</t>
        </is>
      </c>
      <c r="F9847" s="32" t="n">
        <v>1189674.5</v>
      </c>
      <c r="G9847" s="32" t="n">
        <v>154657.69</v>
      </c>
    </row>
    <row r="9848">
      <c r="A9848" t="inlineStr">
        <is>
          <t>L0226882</t>
        </is>
      </c>
      <c r="B9848" t="inlineStr">
        <is>
          <t>2026-06-16</t>
        </is>
      </c>
      <c r="C9848" t="inlineStr">
        <is>
          <t>home_use</t>
        </is>
      </c>
      <c r="D9848" t="inlineStr">
        <is>
          <t>IMP01310</t>
        </is>
      </c>
      <c r="E9848" t="inlineStr">
        <is>
          <t>T109167</t>
        </is>
      </c>
      <c r="F9848" s="32" t="n">
        <v>1072742.94</v>
      </c>
      <c r="G9848" s="32" t="n">
        <v>123365.44</v>
      </c>
    </row>
    <row r="9849">
      <c r="A9849" t="inlineStr">
        <is>
          <t>L0226922</t>
        </is>
      </c>
      <c r="B9849" t="inlineStr">
        <is>
          <t>2026-06-17</t>
        </is>
      </c>
      <c r="C9849" t="inlineStr">
        <is>
          <t>home_use</t>
        </is>
      </c>
      <c r="D9849" t="inlineStr">
        <is>
          <t>IMP00063</t>
        </is>
      </c>
      <c r="E9849" t="inlineStr">
        <is>
          <t>T100440</t>
        </is>
      </c>
      <c r="F9849" s="32" t="n">
        <v>935548.35</v>
      </c>
      <c r="G9849" s="32" t="n">
        <v>100103.67</v>
      </c>
    </row>
    <row r="9850">
      <c r="A9850" t="inlineStr">
        <is>
          <t>L0226923</t>
        </is>
      </c>
      <c r="B9850" t="inlineStr">
        <is>
          <t>2026-06-17</t>
        </is>
      </c>
      <c r="C9850" t="inlineStr">
        <is>
          <t>home_use</t>
        </is>
      </c>
      <c r="D9850" t="inlineStr">
        <is>
          <t>IMP00063</t>
        </is>
      </c>
      <c r="E9850" t="inlineStr">
        <is>
          <t>T100440</t>
        </is>
      </c>
      <c r="F9850" s="32" t="n">
        <v>329224.14</v>
      </c>
      <c r="G9850" s="32" t="n">
        <v>37860.78</v>
      </c>
    </row>
    <row r="9851">
      <c r="A9851" t="inlineStr">
        <is>
          <t>L0226924</t>
        </is>
      </c>
      <c r="B9851" t="inlineStr">
        <is>
          <t>2026-06-17</t>
        </is>
      </c>
      <c r="C9851" t="inlineStr">
        <is>
          <t>home_use</t>
        </is>
      </c>
      <c r="D9851" t="inlineStr">
        <is>
          <t>IMP00063</t>
        </is>
      </c>
      <c r="E9851" t="inlineStr">
        <is>
          <t>T100440</t>
        </is>
      </c>
      <c r="F9851" s="32" t="n">
        <v>993131.4300000001</v>
      </c>
      <c r="G9851" s="32" t="n">
        <v>114210.11</v>
      </c>
    </row>
    <row r="9852">
      <c r="A9852" t="inlineStr">
        <is>
          <t>L0226925</t>
        </is>
      </c>
      <c r="B9852" t="inlineStr">
        <is>
          <t>2026-06-17</t>
        </is>
      </c>
      <c r="C9852" t="inlineStr">
        <is>
          <t>home_use</t>
        </is>
      </c>
      <c r="D9852" t="inlineStr">
        <is>
          <t>IMP00063</t>
        </is>
      </c>
      <c r="E9852" t="inlineStr">
        <is>
          <t>T100440</t>
        </is>
      </c>
      <c r="F9852" s="32" t="n">
        <v>4710609.96</v>
      </c>
      <c r="G9852" s="32" t="n">
        <v>612379.29</v>
      </c>
    </row>
    <row r="9853">
      <c r="A9853" t="inlineStr">
        <is>
          <t>L0226926</t>
        </is>
      </c>
      <c r="B9853" t="inlineStr">
        <is>
          <t>2026-06-17</t>
        </is>
      </c>
      <c r="C9853" t="inlineStr">
        <is>
          <t>home_use</t>
        </is>
      </c>
      <c r="D9853" t="inlineStr">
        <is>
          <t>IMP00063</t>
        </is>
      </c>
      <c r="E9853" t="inlineStr">
        <is>
          <t>T100440</t>
        </is>
      </c>
      <c r="F9853" s="32" t="n">
        <v>2395927.03</v>
      </c>
      <c r="G9853" s="32" t="n">
        <v>311470.51</v>
      </c>
    </row>
    <row r="9854">
      <c r="A9854" t="inlineStr">
        <is>
          <t>L0226927</t>
        </is>
      </c>
      <c r="B9854" t="inlineStr">
        <is>
          <t>2026-06-17</t>
        </is>
      </c>
      <c r="C9854" t="inlineStr">
        <is>
          <t>home_use</t>
        </is>
      </c>
      <c r="D9854" t="inlineStr">
        <is>
          <t>IMP00063</t>
        </is>
      </c>
      <c r="E9854" t="inlineStr">
        <is>
          <t>T100440</t>
        </is>
      </c>
      <c r="F9854" s="32" t="n">
        <v>520502.66</v>
      </c>
      <c r="G9854" s="32" t="n">
        <v>59857.81</v>
      </c>
    </row>
    <row r="9855">
      <c r="A9855" t="inlineStr">
        <is>
          <t>L0226928</t>
        </is>
      </c>
      <c r="B9855" t="inlineStr">
        <is>
          <t>2026-06-17</t>
        </is>
      </c>
      <c r="C9855" t="inlineStr">
        <is>
          <t>home_use</t>
        </is>
      </c>
      <c r="D9855" t="inlineStr">
        <is>
          <t>IMP00063</t>
        </is>
      </c>
      <c r="E9855" t="inlineStr">
        <is>
          <t>T100440</t>
        </is>
      </c>
      <c r="F9855" s="32" t="n">
        <v>3514536.78</v>
      </c>
      <c r="G9855" s="32" t="n">
        <v>358482.75</v>
      </c>
    </row>
    <row r="9856">
      <c r="A9856" t="inlineStr">
        <is>
          <t>L0226929</t>
        </is>
      </c>
      <c r="B9856" t="inlineStr">
        <is>
          <t>2026-06-17</t>
        </is>
      </c>
      <c r="C9856" t="inlineStr">
        <is>
          <t>home_use</t>
        </is>
      </c>
      <c r="D9856" t="inlineStr">
        <is>
          <t>IMP00063</t>
        </is>
      </c>
      <c r="E9856" t="inlineStr">
        <is>
          <t>T100440</t>
        </is>
      </c>
      <c r="F9856" s="32" t="n">
        <v>1011209.46</v>
      </c>
      <c r="G9856" s="32" t="n">
        <v>108199.41</v>
      </c>
    </row>
    <row r="9857">
      <c r="A9857" t="inlineStr">
        <is>
          <t>L0226930</t>
        </is>
      </c>
      <c r="B9857" t="inlineStr">
        <is>
          <t>2026-06-17</t>
        </is>
      </c>
      <c r="C9857" t="inlineStr">
        <is>
          <t>home_use</t>
        </is>
      </c>
      <c r="D9857" t="inlineStr">
        <is>
          <t>IMP00063</t>
        </is>
      </c>
      <c r="E9857" t="inlineStr">
        <is>
          <t>T100440</t>
        </is>
      </c>
      <c r="F9857" s="32" t="n">
        <v>288322.25</v>
      </c>
      <c r="G9857" s="32" t="n">
        <v>33157.06</v>
      </c>
    </row>
    <row r="9858">
      <c r="A9858" t="inlineStr">
        <is>
          <t>L0226931</t>
        </is>
      </c>
      <c r="B9858" t="inlineStr">
        <is>
          <t>2026-06-17</t>
        </is>
      </c>
      <c r="C9858" t="inlineStr">
        <is>
          <t>home_use</t>
        </is>
      </c>
      <c r="D9858" t="inlineStr">
        <is>
          <t>IMP00063</t>
        </is>
      </c>
      <c r="E9858" t="inlineStr">
        <is>
          <t>T100440</t>
        </is>
      </c>
      <c r="F9858" s="32" t="n">
        <v>291517.97</v>
      </c>
      <c r="G9858" s="32" t="n">
        <v>33524.57</v>
      </c>
    </row>
    <row r="9859">
      <c r="A9859" t="inlineStr">
        <is>
          <t>L0226932</t>
        </is>
      </c>
      <c r="B9859" t="inlineStr">
        <is>
          <t>2026-06-17</t>
        </is>
      </c>
      <c r="C9859" t="inlineStr">
        <is>
          <t>home_use</t>
        </is>
      </c>
      <c r="D9859" t="inlineStr">
        <is>
          <t>IMP00063</t>
        </is>
      </c>
      <c r="E9859" t="inlineStr">
        <is>
          <t>T100440</t>
        </is>
      </c>
      <c r="F9859" s="32" t="n">
        <v>422959.85</v>
      </c>
      <c r="G9859" s="32" t="n">
        <v>48640.38</v>
      </c>
    </row>
    <row r="9860">
      <c r="A9860" t="inlineStr">
        <is>
          <t>L0226933</t>
        </is>
      </c>
      <c r="B9860" t="inlineStr">
        <is>
          <t>2026-06-17</t>
        </is>
      </c>
      <c r="C9860" t="inlineStr">
        <is>
          <t>home_use</t>
        </is>
      </c>
      <c r="D9860" t="inlineStr">
        <is>
          <t>IMP00063</t>
        </is>
      </c>
      <c r="E9860" t="inlineStr">
        <is>
          <t>T100440</t>
        </is>
      </c>
      <c r="F9860" s="32" t="n">
        <v>216649.77</v>
      </c>
      <c r="G9860" s="32" t="n">
        <v>24914.72</v>
      </c>
    </row>
    <row r="9861">
      <c r="A9861" t="inlineStr">
        <is>
          <t>L0226958</t>
        </is>
      </c>
      <c r="B9861" t="inlineStr">
        <is>
          <t>2026-06-17</t>
        </is>
      </c>
      <c r="C9861" t="inlineStr">
        <is>
          <t>home_use</t>
        </is>
      </c>
      <c r="D9861" t="inlineStr">
        <is>
          <t>IMP00261</t>
        </is>
      </c>
      <c r="E9861" t="inlineStr">
        <is>
          <t>T101824</t>
        </is>
      </c>
      <c r="F9861" s="32" t="n">
        <v>1370153.22</v>
      </c>
      <c r="G9861" s="32" t="n">
        <v>143866.09</v>
      </c>
    </row>
    <row r="9862">
      <c r="A9862" t="inlineStr">
        <is>
          <t>L0226965</t>
        </is>
      </c>
      <c r="B9862" t="inlineStr">
        <is>
          <t>2026-06-17</t>
        </is>
      </c>
      <c r="C9862" t="inlineStr">
        <is>
          <t>home_use</t>
        </is>
      </c>
      <c r="D9862" t="inlineStr">
        <is>
          <t>IMP00306</t>
        </is>
      </c>
      <c r="E9862" t="inlineStr">
        <is>
          <t>T102141</t>
        </is>
      </c>
      <c r="F9862" s="32" t="n">
        <v>576368.87</v>
      </c>
      <c r="G9862" s="32" t="n">
        <v>60518.73</v>
      </c>
    </row>
    <row r="9863">
      <c r="A9863" t="inlineStr">
        <is>
          <t>L0226968</t>
        </is>
      </c>
      <c r="B9863" t="inlineStr">
        <is>
          <t>2026-06-17</t>
        </is>
      </c>
      <c r="C9863" t="inlineStr">
        <is>
          <t>home_use</t>
        </is>
      </c>
      <c r="D9863" t="inlineStr">
        <is>
          <t>IMP00306</t>
        </is>
      </c>
      <c r="E9863" t="inlineStr">
        <is>
          <t>T102141</t>
        </is>
      </c>
      <c r="F9863" s="32" t="n">
        <v>342826.75</v>
      </c>
      <c r="G9863" s="32" t="n">
        <v>35996.81</v>
      </c>
    </row>
    <row r="9864">
      <c r="A9864" t="inlineStr">
        <is>
          <t>L0226969</t>
        </is>
      </c>
      <c r="B9864" t="inlineStr">
        <is>
          <t>2026-06-17</t>
        </is>
      </c>
      <c r="C9864" t="inlineStr">
        <is>
          <t>home_use</t>
        </is>
      </c>
      <c r="D9864" t="inlineStr">
        <is>
          <t>IMP00306</t>
        </is>
      </c>
      <c r="E9864" t="inlineStr">
        <is>
          <t>T102141</t>
        </is>
      </c>
      <c r="F9864" s="32" t="n">
        <v>691278.47</v>
      </c>
      <c r="G9864" s="32" t="n">
        <v>86409.81</v>
      </c>
    </row>
    <row r="9865">
      <c r="A9865" t="inlineStr">
        <is>
          <t>L0226970</t>
        </is>
      </c>
      <c r="B9865" t="inlineStr">
        <is>
          <t>2026-06-17</t>
        </is>
      </c>
      <c r="C9865" t="inlineStr">
        <is>
          <t>home_use</t>
        </is>
      </c>
      <c r="D9865" t="inlineStr">
        <is>
          <t>IMP00306</t>
        </is>
      </c>
      <c r="E9865" t="inlineStr">
        <is>
          <t>T102141</t>
        </is>
      </c>
      <c r="F9865" s="32" t="n">
        <v>1011780.09</v>
      </c>
      <c r="G9865" s="32" t="n">
        <v>106236.91</v>
      </c>
    </row>
    <row r="9866">
      <c r="A9866" t="inlineStr">
        <is>
          <t>L0226972</t>
        </is>
      </c>
      <c r="B9866" t="inlineStr">
        <is>
          <t>2026-06-17</t>
        </is>
      </c>
      <c r="C9866" t="inlineStr">
        <is>
          <t>home_use</t>
        </is>
      </c>
      <c r="D9866" t="inlineStr">
        <is>
          <t>IMP00340</t>
        </is>
      </c>
      <c r="E9866" t="inlineStr">
        <is>
          <t>T102376</t>
        </is>
      </c>
      <c r="F9866" s="32" t="n">
        <v>16341436.35</v>
      </c>
      <c r="G9866" s="32" t="n">
        <v>1634143.64</v>
      </c>
    </row>
    <row r="9867">
      <c r="A9867" t="inlineStr">
        <is>
          <t>L0226973</t>
        </is>
      </c>
      <c r="B9867" t="inlineStr">
        <is>
          <t>2026-06-17</t>
        </is>
      </c>
      <c r="C9867" t="inlineStr">
        <is>
          <t>home_use</t>
        </is>
      </c>
      <c r="D9867" t="inlineStr">
        <is>
          <t>IMP00340</t>
        </is>
      </c>
      <c r="E9867" t="inlineStr">
        <is>
          <t>T102376</t>
        </is>
      </c>
      <c r="F9867" s="32" t="n">
        <v>10463295.81</v>
      </c>
      <c r="G9867" s="32" t="n">
        <v>1098646.06</v>
      </c>
    </row>
    <row r="9868">
      <c r="A9868" t="inlineStr">
        <is>
          <t>L0226989</t>
        </is>
      </c>
      <c r="B9868" t="inlineStr">
        <is>
          <t>2026-06-17</t>
        </is>
      </c>
      <c r="C9868" t="inlineStr">
        <is>
          <t>home_use</t>
        </is>
      </c>
      <c r="D9868" t="inlineStr">
        <is>
          <t>IMP00448</t>
        </is>
      </c>
      <c r="E9868" t="inlineStr">
        <is>
          <t>T103130</t>
        </is>
      </c>
      <c r="F9868" s="32" t="n">
        <v>54658407.68</v>
      </c>
      <c r="G9868" s="32" t="n">
        <v>5465840.77</v>
      </c>
    </row>
    <row r="9869">
      <c r="A9869" t="inlineStr">
        <is>
          <t>L0226995</t>
        </is>
      </c>
      <c r="B9869" t="inlineStr">
        <is>
          <t>2026-06-17</t>
        </is>
      </c>
      <c r="C9869" t="inlineStr">
        <is>
          <t>home_use</t>
        </is>
      </c>
      <c r="D9869" t="inlineStr">
        <is>
          <t>IMP00490</t>
        </is>
      </c>
      <c r="E9869" t="inlineStr">
        <is>
          <t>T103425</t>
        </is>
      </c>
      <c r="F9869" s="32" t="n">
        <v>2008347.52</v>
      </c>
      <c r="G9869" s="32" t="n">
        <v>200834.75</v>
      </c>
    </row>
    <row r="9870">
      <c r="A9870" t="inlineStr">
        <is>
          <t>L0227021</t>
        </is>
      </c>
      <c r="B9870" t="inlineStr">
        <is>
          <t>2026-06-17</t>
        </is>
      </c>
      <c r="C9870" t="inlineStr">
        <is>
          <t>home_use</t>
        </is>
      </c>
      <c r="D9870" t="inlineStr">
        <is>
          <t>IMP00605</t>
        </is>
      </c>
      <c r="E9870" t="inlineStr">
        <is>
          <t>T104234</t>
        </is>
      </c>
      <c r="F9870" s="32" t="n">
        <v>1024249.5</v>
      </c>
      <c r="G9870" s="32" t="n">
        <v>107546.2</v>
      </c>
    </row>
    <row r="9871">
      <c r="A9871" t="inlineStr">
        <is>
          <t>L0227025</t>
        </is>
      </c>
      <c r="B9871" t="inlineStr">
        <is>
          <t>2026-06-17</t>
        </is>
      </c>
      <c r="C9871" t="inlineStr">
        <is>
          <t>home_use</t>
        </is>
      </c>
      <c r="D9871" t="inlineStr">
        <is>
          <t>IMP00643</t>
        </is>
      </c>
      <c r="E9871" t="inlineStr">
        <is>
          <t>T104498</t>
        </is>
      </c>
      <c r="F9871" s="32" t="n">
        <v>324638.2</v>
      </c>
      <c r="G9871" s="32" t="n">
        <v>32463.82</v>
      </c>
    </row>
    <row r="9872">
      <c r="A9872" t="inlineStr">
        <is>
          <t>L0227026</t>
        </is>
      </c>
      <c r="B9872" t="inlineStr">
        <is>
          <t>2026-06-17</t>
        </is>
      </c>
      <c r="C9872" t="inlineStr">
        <is>
          <t>home_use</t>
        </is>
      </c>
      <c r="D9872" t="inlineStr">
        <is>
          <t>IMP00643</t>
        </is>
      </c>
      <c r="E9872" t="inlineStr">
        <is>
          <t>T104498</t>
        </is>
      </c>
      <c r="F9872" s="32" t="n">
        <v>568528.62</v>
      </c>
      <c r="G9872" s="32" t="n">
        <v>56852.86</v>
      </c>
    </row>
    <row r="9873">
      <c r="A9873" t="inlineStr">
        <is>
          <t>L0227027</t>
        </is>
      </c>
      <c r="B9873" t="inlineStr">
        <is>
          <t>2026-06-17</t>
        </is>
      </c>
      <c r="C9873" t="inlineStr">
        <is>
          <t>home_use</t>
        </is>
      </c>
      <c r="D9873" t="inlineStr">
        <is>
          <t>IMP00643</t>
        </is>
      </c>
      <c r="E9873" t="inlineStr">
        <is>
          <t>T104498</t>
        </is>
      </c>
      <c r="F9873" s="32" t="n">
        <v>1297073.72</v>
      </c>
      <c r="G9873" s="32" t="n">
        <v>129707.37</v>
      </c>
    </row>
    <row r="9874">
      <c r="A9874" t="inlineStr">
        <is>
          <t>L0227028</t>
        </is>
      </c>
      <c r="B9874" t="inlineStr">
        <is>
          <t>2026-06-17</t>
        </is>
      </c>
      <c r="C9874" t="inlineStr">
        <is>
          <t>home_use</t>
        </is>
      </c>
      <c r="D9874" t="inlineStr">
        <is>
          <t>IMP00643</t>
        </is>
      </c>
      <c r="E9874" t="inlineStr">
        <is>
          <t>T104498</t>
        </is>
      </c>
      <c r="F9874" s="32" t="n">
        <v>395319.01</v>
      </c>
      <c r="G9874" s="32" t="n">
        <v>39531.9</v>
      </c>
    </row>
    <row r="9875">
      <c r="A9875" t="inlineStr">
        <is>
          <t>L0227029</t>
        </is>
      </c>
      <c r="B9875" t="inlineStr">
        <is>
          <t>2026-06-17</t>
        </is>
      </c>
      <c r="C9875" t="inlineStr">
        <is>
          <t>home_use</t>
        </is>
      </c>
      <c r="D9875" t="inlineStr">
        <is>
          <t>IMP00643</t>
        </is>
      </c>
      <c r="E9875" t="inlineStr">
        <is>
          <t>T104498</t>
        </is>
      </c>
      <c r="F9875" s="32" t="n">
        <v>573172.26</v>
      </c>
      <c r="G9875" s="32" t="n">
        <v>57317.23</v>
      </c>
    </row>
    <row r="9876">
      <c r="A9876" t="inlineStr">
        <is>
          <t>L0227030</t>
        </is>
      </c>
      <c r="B9876" t="inlineStr">
        <is>
          <t>2026-06-17</t>
        </is>
      </c>
      <c r="C9876" t="inlineStr">
        <is>
          <t>home_use</t>
        </is>
      </c>
      <c r="D9876" t="inlineStr">
        <is>
          <t>IMP00643</t>
        </is>
      </c>
      <c r="E9876" t="inlineStr">
        <is>
          <t>T104498</t>
        </is>
      </c>
      <c r="F9876" s="32" t="n">
        <v>1325842.27</v>
      </c>
      <c r="G9876" s="32" t="n">
        <v>132584.23</v>
      </c>
    </row>
    <row r="9877">
      <c r="A9877" t="inlineStr">
        <is>
          <t>L0227031</t>
        </is>
      </c>
      <c r="B9877" t="inlineStr">
        <is>
          <t>2026-06-17</t>
        </is>
      </c>
      <c r="C9877" t="inlineStr">
        <is>
          <t>home_use</t>
        </is>
      </c>
      <c r="D9877" t="inlineStr">
        <is>
          <t>IMP00643</t>
        </is>
      </c>
      <c r="E9877" t="inlineStr">
        <is>
          <t>T104498</t>
        </is>
      </c>
      <c r="F9877" s="32" t="n">
        <v>150926.03</v>
      </c>
      <c r="G9877" s="32" t="n">
        <v>15092.6</v>
      </c>
    </row>
    <row r="9878">
      <c r="A9878" t="inlineStr">
        <is>
          <t>L0227048</t>
        </is>
      </c>
      <c r="B9878" t="inlineStr">
        <is>
          <t>2026-06-17</t>
        </is>
      </c>
      <c r="C9878" t="inlineStr">
        <is>
          <t>home_use</t>
        </is>
      </c>
      <c r="D9878" t="inlineStr">
        <is>
          <t>IMP00753</t>
        </is>
      </c>
      <c r="E9878" t="inlineStr">
        <is>
          <t>T105264</t>
        </is>
      </c>
      <c r="F9878" s="32" t="n">
        <v>265209.75</v>
      </c>
      <c r="G9878" s="32" t="n">
        <v>27847.02</v>
      </c>
    </row>
    <row r="9879">
      <c r="A9879" t="inlineStr">
        <is>
          <t>L0227069</t>
        </is>
      </c>
      <c r="B9879" t="inlineStr">
        <is>
          <t>2026-06-17</t>
        </is>
      </c>
      <c r="C9879" t="inlineStr">
        <is>
          <t>home_use</t>
        </is>
      </c>
      <c r="D9879" t="inlineStr">
        <is>
          <t>IMP00892</t>
        </is>
      </c>
      <c r="E9879" t="inlineStr">
        <is>
          <t>T106240</t>
        </is>
      </c>
      <c r="F9879" s="32" t="n">
        <v>1026129.06</v>
      </c>
      <c r="G9879" s="32" t="n">
        <v>133396.78</v>
      </c>
    </row>
    <row r="9880">
      <c r="A9880" t="inlineStr">
        <is>
          <t>L0227080</t>
        </is>
      </c>
      <c r="B9880" t="inlineStr">
        <is>
          <t>2026-06-17</t>
        </is>
      </c>
      <c r="C9880" t="inlineStr">
        <is>
          <t>home_use</t>
        </is>
      </c>
      <c r="D9880" t="inlineStr">
        <is>
          <t>IMP00926</t>
        </is>
      </c>
      <c r="E9880" t="inlineStr">
        <is>
          <t>T106477</t>
        </is>
      </c>
      <c r="F9880" s="32" t="n">
        <v>6804068.26</v>
      </c>
      <c r="G9880" s="32" t="n">
        <v>680406.83</v>
      </c>
    </row>
    <row r="9881">
      <c r="A9881" t="inlineStr">
        <is>
          <t>L0227081</t>
        </is>
      </c>
      <c r="B9881" t="inlineStr">
        <is>
          <t>2026-06-17</t>
        </is>
      </c>
      <c r="C9881" t="inlineStr">
        <is>
          <t>home_use</t>
        </is>
      </c>
      <c r="D9881" t="inlineStr">
        <is>
          <t>IMP00926</t>
        </is>
      </c>
      <c r="E9881" t="inlineStr">
        <is>
          <t>T106477</t>
        </is>
      </c>
      <c r="F9881" s="32" t="n">
        <v>403982.43</v>
      </c>
      <c r="G9881" s="32" t="n">
        <v>43226.12</v>
      </c>
    </row>
    <row r="9882">
      <c r="A9882" t="inlineStr">
        <is>
          <t>L0227082</t>
        </is>
      </c>
      <c r="B9882" t="inlineStr">
        <is>
          <t>2026-06-17</t>
        </is>
      </c>
      <c r="C9882" t="inlineStr">
        <is>
          <t>home_use</t>
        </is>
      </c>
      <c r="D9882" t="inlineStr">
        <is>
          <t>IMP00926</t>
        </is>
      </c>
      <c r="E9882" t="inlineStr">
        <is>
          <t>T106477</t>
        </is>
      </c>
      <c r="F9882" s="32" t="n">
        <v>82502.59</v>
      </c>
      <c r="G9882" s="32" t="n">
        <v>8827.780000000001</v>
      </c>
    </row>
    <row r="9883">
      <c r="A9883" t="inlineStr">
        <is>
          <t>L0227086</t>
        </is>
      </c>
      <c r="B9883" t="inlineStr">
        <is>
          <t>2026-06-17</t>
        </is>
      </c>
      <c r="C9883" t="inlineStr">
        <is>
          <t>warehouse_out</t>
        </is>
      </c>
      <c r="D9883" t="inlineStr">
        <is>
          <t>IMP00950</t>
        </is>
      </c>
      <c r="F9883" s="32" t="n">
        <v>328803.55</v>
      </c>
      <c r="G9883" s="32" t="n">
        <v>38470.02</v>
      </c>
    </row>
    <row r="9884">
      <c r="A9884" t="inlineStr">
        <is>
          <t>L0227087</t>
        </is>
      </c>
      <c r="B9884" t="inlineStr">
        <is>
          <t>2026-06-17</t>
        </is>
      </c>
      <c r="C9884" t="inlineStr">
        <is>
          <t>home_use</t>
        </is>
      </c>
      <c r="D9884" t="inlineStr">
        <is>
          <t>IMP00950</t>
        </is>
      </c>
      <c r="F9884" s="32" t="n">
        <v>1807899.95</v>
      </c>
      <c r="G9884" s="32" t="n">
        <v>235026.99</v>
      </c>
    </row>
    <row r="9885">
      <c r="A9885" t="inlineStr">
        <is>
          <t>L0227088</t>
        </is>
      </c>
      <c r="B9885" t="inlineStr">
        <is>
          <t>2026-06-17</t>
        </is>
      </c>
      <c r="C9885" t="inlineStr">
        <is>
          <t>home_use</t>
        </is>
      </c>
      <c r="D9885" t="inlineStr">
        <is>
          <t>IMP00950</t>
        </is>
      </c>
      <c r="F9885" s="32" t="n">
        <v>915505.09</v>
      </c>
      <c r="G9885" s="32" t="n">
        <v>114438.14</v>
      </c>
    </row>
    <row r="9886">
      <c r="A9886" t="inlineStr">
        <is>
          <t>L0227094</t>
        </is>
      </c>
      <c r="B9886" t="inlineStr">
        <is>
          <t>2026-06-17</t>
        </is>
      </c>
      <c r="C9886" t="inlineStr">
        <is>
          <t>home_use</t>
        </is>
      </c>
      <c r="D9886" t="inlineStr">
        <is>
          <t>IMP00999</t>
        </is>
      </c>
      <c r="E9886" t="inlineStr">
        <is>
          <t>T106987</t>
        </is>
      </c>
      <c r="F9886" s="32" t="n">
        <v>1964554.57</v>
      </c>
      <c r="G9886" s="32" t="n">
        <v>196455.46</v>
      </c>
    </row>
    <row r="9887">
      <c r="A9887" t="inlineStr">
        <is>
          <t>L0227105</t>
        </is>
      </c>
      <c r="B9887" t="inlineStr">
        <is>
          <t>2026-06-17</t>
        </is>
      </c>
      <c r="C9887" t="inlineStr">
        <is>
          <t>home_use</t>
        </is>
      </c>
      <c r="D9887" t="inlineStr">
        <is>
          <t>IMP01037</t>
        </is>
      </c>
      <c r="E9887" t="inlineStr">
        <is>
          <t>T107258</t>
        </is>
      </c>
      <c r="F9887" s="32" t="n">
        <v>272105.37</v>
      </c>
      <c r="G9887" s="32" t="n">
        <v>32652.64</v>
      </c>
    </row>
    <row r="9888">
      <c r="A9888" t="inlineStr">
        <is>
          <t>L0227108</t>
        </is>
      </c>
      <c r="B9888" t="inlineStr">
        <is>
          <t>2026-06-17</t>
        </is>
      </c>
      <c r="C9888" t="inlineStr">
        <is>
          <t>home_use</t>
        </is>
      </c>
      <c r="D9888" t="inlineStr">
        <is>
          <t>IMP01037</t>
        </is>
      </c>
      <c r="E9888" t="inlineStr">
        <is>
          <t>T107258</t>
        </is>
      </c>
      <c r="F9888" s="32" t="n">
        <v>8174558.22</v>
      </c>
      <c r="G9888" s="32" t="n">
        <v>817455.8199999999</v>
      </c>
    </row>
    <row r="9889">
      <c r="A9889" t="inlineStr">
        <is>
          <t>L0227139</t>
        </is>
      </c>
      <c r="B9889" t="inlineStr">
        <is>
          <t>2026-06-17</t>
        </is>
      </c>
      <c r="C9889" t="inlineStr">
        <is>
          <t>home_use</t>
        </is>
      </c>
      <c r="D9889" t="inlineStr">
        <is>
          <t>IMP01309</t>
        </is>
      </c>
      <c r="E9889" t="inlineStr">
        <is>
          <t>T109161</t>
        </is>
      </c>
      <c r="F9889" s="32" t="n">
        <v>1021116.51</v>
      </c>
      <c r="G9889" s="32" t="n">
        <v>107217.23</v>
      </c>
    </row>
    <row r="9890">
      <c r="A9890" t="inlineStr">
        <is>
          <t>L0227140</t>
        </is>
      </c>
      <c r="B9890" t="inlineStr">
        <is>
          <t>2026-06-17</t>
        </is>
      </c>
      <c r="C9890" t="inlineStr">
        <is>
          <t>home_use</t>
        </is>
      </c>
      <c r="D9890" t="inlineStr">
        <is>
          <t>IMP01310</t>
        </is>
      </c>
      <c r="E9890" t="inlineStr">
        <is>
          <t>T109167</t>
        </is>
      </c>
      <c r="F9890" s="32" t="n">
        <v>1376444.88</v>
      </c>
      <c r="G9890" s="32" t="n">
        <v>178937.83</v>
      </c>
    </row>
    <row r="9891">
      <c r="A9891" t="inlineStr">
        <is>
          <t>L0227142</t>
        </is>
      </c>
      <c r="B9891" t="inlineStr">
        <is>
          <t>2026-06-17</t>
        </is>
      </c>
      <c r="C9891" t="inlineStr">
        <is>
          <t>home_use</t>
        </is>
      </c>
      <c r="D9891" t="inlineStr">
        <is>
          <t>IMP01310</t>
        </is>
      </c>
      <c r="E9891" t="inlineStr">
        <is>
          <t>T109167</t>
        </is>
      </c>
      <c r="F9891" s="32" t="n">
        <v>1490361.74</v>
      </c>
      <c r="G9891" s="32" t="n">
        <v>186295.22</v>
      </c>
    </row>
    <row r="9892">
      <c r="A9892" t="inlineStr">
        <is>
          <t>L0227143</t>
        </is>
      </c>
      <c r="B9892" t="inlineStr">
        <is>
          <t>2026-06-17</t>
        </is>
      </c>
      <c r="C9892" t="inlineStr">
        <is>
          <t>home_use</t>
        </is>
      </c>
      <c r="D9892" t="inlineStr">
        <is>
          <t>IMP01310</t>
        </is>
      </c>
      <c r="E9892" t="inlineStr">
        <is>
          <t>T109167</t>
        </is>
      </c>
      <c r="F9892" s="32" t="n">
        <v>741829.27</v>
      </c>
      <c r="G9892" s="32" t="n">
        <v>79375.73</v>
      </c>
    </row>
    <row r="9893">
      <c r="A9893" t="inlineStr">
        <is>
          <t>L0227172</t>
        </is>
      </c>
      <c r="B9893" t="inlineStr">
        <is>
          <t>2026-06-18</t>
        </is>
      </c>
      <c r="C9893" t="inlineStr">
        <is>
          <t>home_use</t>
        </is>
      </c>
      <c r="D9893" t="inlineStr">
        <is>
          <t>IMP00063</t>
        </is>
      </c>
      <c r="E9893" t="inlineStr">
        <is>
          <t>T100440</t>
        </is>
      </c>
      <c r="F9893" s="32" t="n">
        <v>1102741.89</v>
      </c>
      <c r="G9893" s="32" t="n">
        <v>126815.32</v>
      </c>
    </row>
    <row r="9894">
      <c r="A9894" t="inlineStr">
        <is>
          <t>L0227173</t>
        </is>
      </c>
      <c r="B9894" t="inlineStr">
        <is>
          <t>2026-06-18</t>
        </is>
      </c>
      <c r="C9894" t="inlineStr">
        <is>
          <t>home_use</t>
        </is>
      </c>
      <c r="D9894" t="inlineStr">
        <is>
          <t>IMP00063</t>
        </is>
      </c>
      <c r="E9894" t="inlineStr">
        <is>
          <t>T100440</t>
        </is>
      </c>
      <c r="F9894" s="32" t="n">
        <v>655141.7</v>
      </c>
      <c r="G9894" s="32" t="n">
        <v>75341.3</v>
      </c>
    </row>
    <row r="9895">
      <c r="A9895" t="inlineStr">
        <is>
          <t>L0227174</t>
        </is>
      </c>
      <c r="B9895" t="inlineStr">
        <is>
          <t>2026-06-18</t>
        </is>
      </c>
      <c r="C9895" t="inlineStr">
        <is>
          <t>home_use</t>
        </is>
      </c>
      <c r="D9895" t="inlineStr">
        <is>
          <t>IMP00063</t>
        </is>
      </c>
      <c r="E9895" t="inlineStr">
        <is>
          <t>T100440</t>
        </is>
      </c>
      <c r="F9895" s="32" t="n">
        <v>517955.13</v>
      </c>
      <c r="G9895" s="32" t="n">
        <v>67334.17</v>
      </c>
    </row>
    <row r="9896">
      <c r="A9896" t="inlineStr">
        <is>
          <t>L0227175</t>
        </is>
      </c>
      <c r="B9896" t="inlineStr">
        <is>
          <t>2026-06-18</t>
        </is>
      </c>
      <c r="C9896" t="inlineStr">
        <is>
          <t>home_use</t>
        </is>
      </c>
      <c r="D9896" t="inlineStr">
        <is>
          <t>IMP00063</t>
        </is>
      </c>
      <c r="E9896" t="inlineStr">
        <is>
          <t>T100440</t>
        </is>
      </c>
      <c r="F9896" s="32" t="n">
        <v>644107.87</v>
      </c>
      <c r="G9896" s="32" t="n">
        <v>74072.41</v>
      </c>
    </row>
    <row r="9897">
      <c r="A9897" t="inlineStr">
        <is>
          <t>L0227176</t>
        </is>
      </c>
      <c r="B9897" t="inlineStr">
        <is>
          <t>2026-06-18</t>
        </is>
      </c>
      <c r="C9897" t="inlineStr">
        <is>
          <t>home_use</t>
        </is>
      </c>
      <c r="D9897" t="inlineStr">
        <is>
          <t>IMP00063</t>
        </is>
      </c>
      <c r="E9897" t="inlineStr">
        <is>
          <t>T100440</t>
        </is>
      </c>
      <c r="F9897" s="32" t="n">
        <v>651115.99</v>
      </c>
      <c r="G9897" s="32" t="n">
        <v>74878.34</v>
      </c>
    </row>
    <row r="9898">
      <c r="A9898" t="inlineStr">
        <is>
          <t>L0227177</t>
        </is>
      </c>
      <c r="B9898" t="inlineStr">
        <is>
          <t>2026-06-18</t>
        </is>
      </c>
      <c r="C9898" t="inlineStr">
        <is>
          <t>home_use</t>
        </is>
      </c>
      <c r="D9898" t="inlineStr">
        <is>
          <t>IMP00063</t>
        </is>
      </c>
      <c r="E9898" t="inlineStr">
        <is>
          <t>T100440</t>
        </is>
      </c>
      <c r="F9898" s="32" t="n">
        <v>9461678.15</v>
      </c>
      <c r="G9898" s="32" t="n">
        <v>1230018.16</v>
      </c>
    </row>
    <row r="9899">
      <c r="A9899" t="inlineStr">
        <is>
          <t>L0227178</t>
        </is>
      </c>
      <c r="B9899" t="inlineStr">
        <is>
          <t>2026-06-18</t>
        </is>
      </c>
      <c r="C9899" t="inlineStr">
        <is>
          <t>home_use</t>
        </is>
      </c>
      <c r="D9899" t="inlineStr">
        <is>
          <t>IMP00063</t>
        </is>
      </c>
      <c r="E9899" t="inlineStr">
        <is>
          <t>T100440</t>
        </is>
      </c>
      <c r="F9899" s="32" t="n">
        <v>1891716.57</v>
      </c>
      <c r="G9899" s="32" t="n">
        <v>217547.41</v>
      </c>
    </row>
    <row r="9900">
      <c r="A9900" t="inlineStr">
        <is>
          <t>L0227180</t>
        </is>
      </c>
      <c r="B9900" t="inlineStr">
        <is>
          <t>2026-06-18</t>
        </is>
      </c>
      <c r="C9900" t="inlineStr">
        <is>
          <t>home_use</t>
        </is>
      </c>
      <c r="D9900" t="inlineStr">
        <is>
          <t>IMP00063</t>
        </is>
      </c>
      <c r="E9900" t="inlineStr">
        <is>
          <t>T100440</t>
        </is>
      </c>
      <c r="F9900" s="32" t="n">
        <v>593826.9300000001</v>
      </c>
      <c r="G9900" s="32" t="n">
        <v>68290.10000000001</v>
      </c>
    </row>
    <row r="9901">
      <c r="A9901" t="inlineStr">
        <is>
          <t>L0227181</t>
        </is>
      </c>
      <c r="B9901" t="inlineStr">
        <is>
          <t>2026-06-18</t>
        </is>
      </c>
      <c r="C9901" t="inlineStr">
        <is>
          <t>home_use</t>
        </is>
      </c>
      <c r="D9901" t="inlineStr">
        <is>
          <t>IMP00067</t>
        </is>
      </c>
      <c r="E9901" t="inlineStr">
        <is>
          <t>T100466</t>
        </is>
      </c>
      <c r="F9901" s="32" t="n">
        <v>818898.8199999999</v>
      </c>
      <c r="G9901" s="32" t="n">
        <v>85984.38</v>
      </c>
    </row>
    <row r="9902">
      <c r="A9902" t="inlineStr">
        <is>
          <t>L0227187</t>
        </is>
      </c>
      <c r="B9902" t="inlineStr">
        <is>
          <t>2026-06-18</t>
        </is>
      </c>
      <c r="C9902" t="inlineStr">
        <is>
          <t>home_use_exempt</t>
        </is>
      </c>
      <c r="D9902" t="inlineStr">
        <is>
          <t>IMP00105</t>
        </is>
      </c>
      <c r="E9902" t="inlineStr">
        <is>
          <t>T100729</t>
        </is>
      </c>
      <c r="F9902" s="32" t="n">
        <v>1021269.54</v>
      </c>
      <c r="G9902" s="32" t="n">
        <v>0</v>
      </c>
    </row>
    <row r="9903">
      <c r="A9903" t="inlineStr">
        <is>
          <t>L0227195</t>
        </is>
      </c>
      <c r="B9903" t="inlineStr">
        <is>
          <t>2026-06-18</t>
        </is>
      </c>
      <c r="C9903" t="inlineStr">
        <is>
          <t>home_use</t>
        </is>
      </c>
      <c r="D9903" t="inlineStr">
        <is>
          <t>IMP00156</t>
        </is>
      </c>
      <c r="F9903" s="32" t="n">
        <v>1332975.45</v>
      </c>
      <c r="G9903" s="32" t="n">
        <v>173286.81</v>
      </c>
    </row>
    <row r="9904">
      <c r="A9904" t="inlineStr">
        <is>
          <t>L0227196</t>
        </is>
      </c>
      <c r="B9904" t="inlineStr">
        <is>
          <t>2026-06-18</t>
        </is>
      </c>
      <c r="C9904" t="inlineStr">
        <is>
          <t>home_use</t>
        </is>
      </c>
      <c r="D9904" t="inlineStr">
        <is>
          <t>IMP00156</t>
        </is>
      </c>
      <c r="F9904" s="32" t="n">
        <v>473428.83</v>
      </c>
      <c r="G9904" s="32" t="n">
        <v>59178.6</v>
      </c>
    </row>
    <row r="9905">
      <c r="A9905" t="inlineStr">
        <is>
          <t>L0227203</t>
        </is>
      </c>
      <c r="B9905" t="inlineStr">
        <is>
          <t>2026-06-18</t>
        </is>
      </c>
      <c r="C9905" t="inlineStr">
        <is>
          <t>home_use</t>
        </is>
      </c>
      <c r="D9905" t="inlineStr">
        <is>
          <t>IMP00288</t>
        </is>
      </c>
      <c r="E9905" t="inlineStr">
        <is>
          <t>T102011</t>
        </is>
      </c>
      <c r="F9905" s="32" t="n">
        <v>2096535.13</v>
      </c>
      <c r="G9905" s="32" t="n">
        <v>272549.57</v>
      </c>
    </row>
    <row r="9906">
      <c r="A9906" t="inlineStr">
        <is>
          <t>L0227206</t>
        </is>
      </c>
      <c r="B9906" t="inlineStr">
        <is>
          <t>2026-06-18</t>
        </is>
      </c>
      <c r="C9906" t="inlineStr">
        <is>
          <t>transit</t>
        </is>
      </c>
      <c r="D9906" t="inlineStr">
        <is>
          <t>IMP00297</t>
        </is>
      </c>
      <c r="E9906" t="inlineStr">
        <is>
          <t>T102074</t>
        </is>
      </c>
      <c r="F9906" s="32" t="n">
        <v>766766.8199999999</v>
      </c>
      <c r="G9906" s="32" t="n">
        <v>0</v>
      </c>
    </row>
    <row r="9907">
      <c r="A9907" t="inlineStr">
        <is>
          <t>L0227209</t>
        </is>
      </c>
      <c r="B9907" t="inlineStr">
        <is>
          <t>2026-06-18</t>
        </is>
      </c>
      <c r="C9907" t="inlineStr">
        <is>
          <t>home_use</t>
        </is>
      </c>
      <c r="D9907" t="inlineStr">
        <is>
          <t>IMP00306</t>
        </is>
      </c>
      <c r="E9907" t="inlineStr">
        <is>
          <t>T102141</t>
        </is>
      </c>
      <c r="F9907" s="32" t="n">
        <v>545603.23</v>
      </c>
      <c r="G9907" s="32" t="n">
        <v>68200.39999999999</v>
      </c>
    </row>
    <row r="9908">
      <c r="A9908" t="inlineStr">
        <is>
          <t>L0227210</t>
        </is>
      </c>
      <c r="B9908" t="inlineStr">
        <is>
          <t>2026-06-18</t>
        </is>
      </c>
      <c r="C9908" t="inlineStr">
        <is>
          <t>home_use</t>
        </is>
      </c>
      <c r="D9908" t="inlineStr">
        <is>
          <t>IMP00306</t>
        </is>
      </c>
      <c r="E9908" t="inlineStr">
        <is>
          <t>T102141</t>
        </is>
      </c>
      <c r="F9908" s="32" t="n">
        <v>336695.51</v>
      </c>
      <c r="G9908" s="32" t="n">
        <v>35353.03</v>
      </c>
    </row>
    <row r="9909">
      <c r="A9909" t="inlineStr">
        <is>
          <t>L0227216</t>
        </is>
      </c>
      <c r="B9909" t="inlineStr">
        <is>
          <t>2026-06-18</t>
        </is>
      </c>
      <c r="C9909" t="inlineStr">
        <is>
          <t>home_use</t>
        </is>
      </c>
      <c r="D9909" t="inlineStr">
        <is>
          <t>IMP00340</t>
        </is>
      </c>
      <c r="E9909" t="inlineStr">
        <is>
          <t>T102376</t>
        </is>
      </c>
      <c r="F9909" s="32" t="n">
        <v>9673476.699999999</v>
      </c>
      <c r="G9909" s="32" t="n">
        <v>967347.67</v>
      </c>
    </row>
    <row r="9910">
      <c r="A9910" t="inlineStr">
        <is>
          <t>L0227272</t>
        </is>
      </c>
      <c r="B9910" t="inlineStr">
        <is>
          <t>2026-06-18</t>
        </is>
      </c>
      <c r="C9910" t="inlineStr">
        <is>
          <t>home_use</t>
        </is>
      </c>
      <c r="D9910" t="inlineStr">
        <is>
          <t>IMP00643</t>
        </is>
      </c>
      <c r="E9910" t="inlineStr">
        <is>
          <t>T104498</t>
        </is>
      </c>
      <c r="F9910" s="32" t="n">
        <v>1078381.63</v>
      </c>
      <c r="G9910" s="32" t="n">
        <v>107838.16</v>
      </c>
    </row>
    <row r="9911">
      <c r="A9911" t="inlineStr">
        <is>
          <t>L0227273</t>
        </is>
      </c>
      <c r="B9911" t="inlineStr">
        <is>
          <t>2026-06-18</t>
        </is>
      </c>
      <c r="C9911" t="inlineStr">
        <is>
          <t>home_use</t>
        </is>
      </c>
      <c r="D9911" t="inlineStr">
        <is>
          <t>IMP00643</t>
        </is>
      </c>
      <c r="E9911" t="inlineStr">
        <is>
          <t>T104498</t>
        </is>
      </c>
      <c r="F9911" s="32" t="n">
        <v>412954.9</v>
      </c>
      <c r="G9911" s="32" t="n">
        <v>41295.49</v>
      </c>
    </row>
    <row r="9912">
      <c r="A9912" t="inlineStr">
        <is>
          <t>L0227274</t>
        </is>
      </c>
      <c r="B9912" t="inlineStr">
        <is>
          <t>2026-06-18</t>
        </is>
      </c>
      <c r="C9912" t="inlineStr">
        <is>
          <t>home_use</t>
        </is>
      </c>
      <c r="D9912" t="inlineStr">
        <is>
          <t>IMP00643</t>
        </is>
      </c>
      <c r="E9912" t="inlineStr">
        <is>
          <t>T104498</t>
        </is>
      </c>
      <c r="F9912" s="32" t="n">
        <v>585179.0600000001</v>
      </c>
      <c r="G9912" s="32" t="n">
        <v>58517.91</v>
      </c>
    </row>
    <row r="9913">
      <c r="A9913" t="inlineStr">
        <is>
          <t>L0227275</t>
        </is>
      </c>
      <c r="B9913" t="inlineStr">
        <is>
          <t>2026-06-18</t>
        </is>
      </c>
      <c r="C9913" t="inlineStr">
        <is>
          <t>home_use</t>
        </is>
      </c>
      <c r="D9913" t="inlineStr">
        <is>
          <t>IMP00643</t>
        </is>
      </c>
      <c r="E9913" t="inlineStr">
        <is>
          <t>T104498</t>
        </is>
      </c>
      <c r="F9913" s="32" t="n">
        <v>1156656.45</v>
      </c>
      <c r="G9913" s="32" t="n">
        <v>115665.65</v>
      </c>
    </row>
    <row r="9914">
      <c r="A9914" t="inlineStr">
        <is>
          <t>L0227276</t>
        </is>
      </c>
      <c r="B9914" t="inlineStr">
        <is>
          <t>2026-06-18</t>
        </is>
      </c>
      <c r="C9914" t="inlineStr">
        <is>
          <t>home_use</t>
        </is>
      </c>
      <c r="D9914" t="inlineStr">
        <is>
          <t>IMP00643</t>
        </is>
      </c>
      <c r="E9914" t="inlineStr">
        <is>
          <t>T104498</t>
        </is>
      </c>
      <c r="F9914" s="32" t="n">
        <v>1481899.61</v>
      </c>
      <c r="G9914" s="32" t="n">
        <v>148189.96</v>
      </c>
    </row>
    <row r="9915">
      <c r="A9915" t="inlineStr">
        <is>
          <t>L0227277</t>
        </is>
      </c>
      <c r="B9915" t="inlineStr">
        <is>
          <t>2026-06-18</t>
        </is>
      </c>
      <c r="C9915" t="inlineStr">
        <is>
          <t>home_use</t>
        </is>
      </c>
      <c r="D9915" t="inlineStr">
        <is>
          <t>IMP00643</t>
        </is>
      </c>
      <c r="E9915" t="inlineStr">
        <is>
          <t>T104498</t>
        </is>
      </c>
      <c r="F9915" s="32" t="n">
        <v>1475456.92</v>
      </c>
      <c r="G9915" s="32" t="n">
        <v>147545.69</v>
      </c>
    </row>
    <row r="9916">
      <c r="A9916" t="inlineStr">
        <is>
          <t>L0227278</t>
        </is>
      </c>
      <c r="B9916" t="inlineStr">
        <is>
          <t>2026-06-18</t>
        </is>
      </c>
      <c r="C9916" t="inlineStr">
        <is>
          <t>home_use</t>
        </is>
      </c>
      <c r="D9916" t="inlineStr">
        <is>
          <t>IMP00643</t>
        </is>
      </c>
      <c r="E9916" t="inlineStr">
        <is>
          <t>T104498</t>
        </is>
      </c>
      <c r="F9916" s="32" t="n">
        <v>1355435.74</v>
      </c>
      <c r="G9916" s="32" t="n">
        <v>135543.57</v>
      </c>
    </row>
    <row r="9917">
      <c r="A9917" t="inlineStr">
        <is>
          <t>L0227285</t>
        </is>
      </c>
      <c r="B9917" t="inlineStr">
        <is>
          <t>2026-06-18</t>
        </is>
      </c>
      <c r="C9917" t="inlineStr">
        <is>
          <t>home_use</t>
        </is>
      </c>
      <c r="D9917" t="inlineStr">
        <is>
          <t>IMP00711</t>
        </is>
      </c>
      <c r="E9917" t="inlineStr">
        <is>
          <t>T104974</t>
        </is>
      </c>
      <c r="F9917" s="32" t="n">
        <v>1631665.35</v>
      </c>
      <c r="G9917" s="32" t="n">
        <v>179483.19</v>
      </c>
    </row>
    <row r="9918">
      <c r="A9918" t="inlineStr">
        <is>
          <t>L0227288</t>
        </is>
      </c>
      <c r="B9918" t="inlineStr">
        <is>
          <t>2026-06-18</t>
        </is>
      </c>
      <c r="C9918" t="inlineStr">
        <is>
          <t>home_use</t>
        </is>
      </c>
      <c r="D9918" t="inlineStr">
        <is>
          <t>IMP00721</t>
        </is>
      </c>
      <c r="F9918" s="32" t="n">
        <v>1161899.65</v>
      </c>
      <c r="G9918" s="32" t="n">
        <v>121999.46</v>
      </c>
    </row>
    <row r="9919">
      <c r="A9919" t="inlineStr">
        <is>
          <t>L0227294</t>
        </is>
      </c>
      <c r="B9919" t="inlineStr">
        <is>
          <t>2026-06-18</t>
        </is>
      </c>
      <c r="C9919" t="inlineStr">
        <is>
          <t>home_use</t>
        </is>
      </c>
      <c r="D9919" t="inlineStr">
        <is>
          <t>IMP00753</t>
        </is>
      </c>
      <c r="E9919" t="inlineStr">
        <is>
          <t>T105264</t>
        </is>
      </c>
      <c r="F9919" s="32" t="n">
        <v>168442.09</v>
      </c>
      <c r="G9919" s="32" t="n">
        <v>17686.42</v>
      </c>
    </row>
    <row r="9920">
      <c r="A9920" t="inlineStr">
        <is>
          <t>L0227295</t>
        </is>
      </c>
      <c r="B9920" t="inlineStr">
        <is>
          <t>2026-06-18</t>
        </is>
      </c>
      <c r="C9920" t="inlineStr">
        <is>
          <t>home_use</t>
        </is>
      </c>
      <c r="D9920" t="inlineStr">
        <is>
          <t>IMP00753</t>
        </is>
      </c>
      <c r="E9920" t="inlineStr">
        <is>
          <t>T105264</t>
        </is>
      </c>
      <c r="F9920" s="32" t="n">
        <v>204907.98</v>
      </c>
      <c r="G9920" s="32" t="n">
        <v>21515.34</v>
      </c>
    </row>
    <row r="9921">
      <c r="A9921" t="inlineStr">
        <is>
          <t>L0227313</t>
        </is>
      </c>
      <c r="B9921" t="inlineStr">
        <is>
          <t>2026-06-18</t>
        </is>
      </c>
      <c r="C9921" t="inlineStr">
        <is>
          <t>home_use</t>
        </is>
      </c>
      <c r="D9921" t="inlineStr">
        <is>
          <t>IMP00892</t>
        </is>
      </c>
      <c r="E9921" t="inlineStr">
        <is>
          <t>T106240</t>
        </is>
      </c>
      <c r="F9921" s="32" t="n">
        <v>964941.6800000001</v>
      </c>
      <c r="G9921" s="32" t="n">
        <v>96494.17</v>
      </c>
    </row>
    <row r="9922">
      <c r="A9922" t="inlineStr">
        <is>
          <t>L0227321</t>
        </is>
      </c>
      <c r="B9922" t="inlineStr">
        <is>
          <t>2026-06-18</t>
        </is>
      </c>
      <c r="C9922" t="inlineStr">
        <is>
          <t>home_use</t>
        </is>
      </c>
      <c r="D9922" t="inlineStr">
        <is>
          <t>IMP00926</t>
        </is>
      </c>
      <c r="E9922" t="inlineStr">
        <is>
          <t>T106477</t>
        </is>
      </c>
      <c r="F9922" s="32" t="n">
        <v>514835.58</v>
      </c>
      <c r="G9922" s="32" t="n">
        <v>55087.41</v>
      </c>
    </row>
    <row r="9923">
      <c r="A9923" t="inlineStr">
        <is>
          <t>L0227322</t>
        </is>
      </c>
      <c r="B9923" t="inlineStr">
        <is>
          <t>2026-06-18</t>
        </is>
      </c>
      <c r="C9923" t="inlineStr">
        <is>
          <t>home_use</t>
        </is>
      </c>
      <c r="D9923" t="inlineStr">
        <is>
          <t>IMP00926</t>
        </is>
      </c>
      <c r="E9923" t="inlineStr">
        <is>
          <t>T106477</t>
        </is>
      </c>
      <c r="F9923" s="32" t="n">
        <v>550603.63</v>
      </c>
      <c r="G9923" s="32" t="n">
        <v>58914.59</v>
      </c>
    </row>
    <row r="9924">
      <c r="A9924" t="inlineStr">
        <is>
          <t>L0227323</t>
        </is>
      </c>
      <c r="B9924" t="inlineStr">
        <is>
          <t>2026-06-18</t>
        </is>
      </c>
      <c r="C9924" t="inlineStr">
        <is>
          <t>home_use</t>
        </is>
      </c>
      <c r="D9924" t="inlineStr">
        <is>
          <t>IMP00926</t>
        </is>
      </c>
      <c r="E9924" t="inlineStr">
        <is>
          <t>T106477</t>
        </is>
      </c>
      <c r="F9924" s="32" t="n">
        <v>223403.69</v>
      </c>
      <c r="G9924" s="32" t="n">
        <v>23904.19</v>
      </c>
    </row>
    <row r="9925">
      <c r="A9925" t="inlineStr">
        <is>
          <t>L0227330</t>
        </is>
      </c>
      <c r="B9925" t="inlineStr">
        <is>
          <t>2026-06-18</t>
        </is>
      </c>
      <c r="C9925" t="inlineStr">
        <is>
          <t>home_use</t>
        </is>
      </c>
      <c r="D9925" t="inlineStr">
        <is>
          <t>IMP00999</t>
        </is>
      </c>
      <c r="E9925" t="inlineStr">
        <is>
          <t>T106987</t>
        </is>
      </c>
      <c r="F9925" s="32" t="n">
        <v>2023540.23</v>
      </c>
      <c r="G9925" s="32" t="n">
        <v>202354.02</v>
      </c>
    </row>
    <row r="9926">
      <c r="A9926" t="inlineStr">
        <is>
          <t>L0227331</t>
        </is>
      </c>
      <c r="B9926" t="inlineStr">
        <is>
          <t>2026-06-18</t>
        </is>
      </c>
      <c r="C9926" t="inlineStr">
        <is>
          <t>home_use</t>
        </is>
      </c>
      <c r="D9926" t="inlineStr">
        <is>
          <t>IMP00999</t>
        </is>
      </c>
      <c r="E9926" t="inlineStr">
        <is>
          <t>T106987</t>
        </is>
      </c>
      <c r="F9926" s="32" t="n">
        <v>5071111.43</v>
      </c>
      <c r="G9926" s="32" t="n">
        <v>532466.7</v>
      </c>
    </row>
    <row r="9927">
      <c r="A9927" t="inlineStr">
        <is>
          <t>L0227338</t>
        </is>
      </c>
      <c r="B9927" t="inlineStr">
        <is>
          <t>2026-06-18</t>
        </is>
      </c>
      <c r="C9927" t="inlineStr">
        <is>
          <t>home_use</t>
        </is>
      </c>
      <c r="D9927" t="inlineStr">
        <is>
          <t>IMP01037</t>
        </is>
      </c>
      <c r="E9927" t="inlineStr">
        <is>
          <t>T107258</t>
        </is>
      </c>
      <c r="F9927" s="32" t="n">
        <v>1809862.28</v>
      </c>
      <c r="G9927" s="32" t="n">
        <v>180986.23</v>
      </c>
    </row>
    <row r="9928">
      <c r="A9928" t="inlineStr">
        <is>
          <t>L0227340</t>
        </is>
      </c>
      <c r="B9928" t="inlineStr">
        <is>
          <t>2026-06-18</t>
        </is>
      </c>
      <c r="C9928" t="inlineStr">
        <is>
          <t>home_use</t>
        </is>
      </c>
      <c r="D9928" t="inlineStr">
        <is>
          <t>IMP01037</t>
        </is>
      </c>
      <c r="E9928" t="inlineStr">
        <is>
          <t>T107258</t>
        </is>
      </c>
      <c r="F9928" s="32" t="n">
        <v>515133.44</v>
      </c>
      <c r="G9928" s="32" t="n">
        <v>61816.01</v>
      </c>
    </row>
    <row r="9929">
      <c r="A9929" t="inlineStr">
        <is>
          <t>L0227341</t>
        </is>
      </c>
      <c r="B9929" t="inlineStr">
        <is>
          <t>2026-06-18</t>
        </is>
      </c>
      <c r="C9929" t="inlineStr">
        <is>
          <t>home_use</t>
        </is>
      </c>
      <c r="D9929" t="inlineStr">
        <is>
          <t>IMP01037</t>
        </is>
      </c>
      <c r="E9929" t="inlineStr">
        <is>
          <t>T107258</t>
        </is>
      </c>
      <c r="F9929" s="32" t="n">
        <v>2006866.6</v>
      </c>
      <c r="G9929" s="32" t="n">
        <v>200686.66</v>
      </c>
    </row>
    <row r="9930">
      <c r="A9930" t="inlineStr">
        <is>
          <t>L0227342</t>
        </is>
      </c>
      <c r="B9930" t="inlineStr">
        <is>
          <t>2026-06-18</t>
        </is>
      </c>
      <c r="C9930" t="inlineStr">
        <is>
          <t>home_use</t>
        </is>
      </c>
      <c r="D9930" t="inlineStr">
        <is>
          <t>IMP01037</t>
        </is>
      </c>
      <c r="E9930" t="inlineStr">
        <is>
          <t>T107258</t>
        </is>
      </c>
      <c r="F9930" s="32" t="n">
        <v>1933209.65</v>
      </c>
      <c r="G9930" s="32" t="n">
        <v>231985.16</v>
      </c>
    </row>
    <row r="9931">
      <c r="A9931" t="inlineStr">
        <is>
          <t>L0227343</t>
        </is>
      </c>
      <c r="B9931" t="inlineStr">
        <is>
          <t>2026-06-18</t>
        </is>
      </c>
      <c r="C9931" t="inlineStr">
        <is>
          <t>home_use</t>
        </is>
      </c>
      <c r="D9931" t="inlineStr">
        <is>
          <t>IMP01037</t>
        </is>
      </c>
      <c r="E9931" t="inlineStr">
        <is>
          <t>T107258</t>
        </is>
      </c>
      <c r="F9931" s="32" t="n">
        <v>1513805.39</v>
      </c>
      <c r="G9931" s="32" t="n">
        <v>151380.54</v>
      </c>
    </row>
    <row r="9932">
      <c r="A9932" t="inlineStr">
        <is>
          <t>L0227354</t>
        </is>
      </c>
      <c r="B9932" t="inlineStr">
        <is>
          <t>2026-06-18</t>
        </is>
      </c>
      <c r="C9932" t="inlineStr">
        <is>
          <t>home_use</t>
        </is>
      </c>
      <c r="D9932" t="inlineStr">
        <is>
          <t>IMP01082</t>
        </is>
      </c>
      <c r="E9932" t="inlineStr">
        <is>
          <t>T107573</t>
        </is>
      </c>
      <c r="F9932" s="32" t="n">
        <v>2919127.31</v>
      </c>
      <c r="G9932" s="32" t="n">
        <v>321104</v>
      </c>
    </row>
    <row r="9933">
      <c r="A9933" t="inlineStr">
        <is>
          <t>L0227361</t>
        </is>
      </c>
      <c r="B9933" t="inlineStr">
        <is>
          <t>2026-06-18</t>
        </is>
      </c>
      <c r="C9933" t="inlineStr">
        <is>
          <t>warehouse_out</t>
        </is>
      </c>
      <c r="D9933" t="inlineStr">
        <is>
          <t>IMP01142</t>
        </is>
      </c>
      <c r="E9933" t="inlineStr">
        <is>
          <t>T107992</t>
        </is>
      </c>
      <c r="F9933" s="32" t="n">
        <v>1305495.91</v>
      </c>
      <c r="G9933" s="32" t="n">
        <v>146215.54</v>
      </c>
    </row>
    <row r="9934">
      <c r="A9934" t="inlineStr">
        <is>
          <t>L0227362</t>
        </is>
      </c>
      <c r="B9934" t="inlineStr">
        <is>
          <t>2026-06-18</t>
        </is>
      </c>
      <c r="C9934" t="inlineStr">
        <is>
          <t>home_use</t>
        </is>
      </c>
      <c r="D9934" t="inlineStr">
        <is>
          <t>IMP01142</t>
        </is>
      </c>
      <c r="E9934" t="inlineStr">
        <is>
          <t>T107992</t>
        </is>
      </c>
      <c r="F9934" s="32" t="n">
        <v>753620.97</v>
      </c>
      <c r="G9934" s="32" t="n">
        <v>84405.55</v>
      </c>
    </row>
    <row r="9935">
      <c r="A9935" t="inlineStr">
        <is>
          <t>L0227363</t>
        </is>
      </c>
      <c r="B9935" t="inlineStr">
        <is>
          <t>2026-06-18</t>
        </is>
      </c>
      <c r="C9935" t="inlineStr">
        <is>
          <t>home_use</t>
        </is>
      </c>
      <c r="D9935" t="inlineStr">
        <is>
          <t>IMP01142</t>
        </is>
      </c>
      <c r="E9935" t="inlineStr">
        <is>
          <t>T107992</t>
        </is>
      </c>
      <c r="F9935" s="32" t="n">
        <v>689400.3</v>
      </c>
      <c r="G9935" s="32" t="n">
        <v>77212.83</v>
      </c>
    </row>
    <row r="9936">
      <c r="A9936" t="inlineStr">
        <is>
          <t>L0227390</t>
        </is>
      </c>
      <c r="B9936" t="inlineStr">
        <is>
          <t>2026-06-18</t>
        </is>
      </c>
      <c r="C9936" t="inlineStr">
        <is>
          <t>home_use</t>
        </is>
      </c>
      <c r="D9936" t="inlineStr">
        <is>
          <t>IMP01310</t>
        </is>
      </c>
      <c r="E9936" t="inlineStr">
        <is>
          <t>T109167</t>
        </is>
      </c>
      <c r="F9936" s="32" t="n">
        <v>250987.8</v>
      </c>
      <c r="G9936" s="32" t="n">
        <v>26855.69</v>
      </c>
    </row>
    <row r="9937">
      <c r="A9937" t="inlineStr">
        <is>
          <t>L0227392</t>
        </is>
      </c>
      <c r="B9937" t="inlineStr">
        <is>
          <t>2026-06-18</t>
        </is>
      </c>
      <c r="C9937" t="inlineStr">
        <is>
          <t>home_use</t>
        </is>
      </c>
      <c r="D9937" t="inlineStr">
        <is>
          <t>IMP01310</t>
        </is>
      </c>
      <c r="E9937" t="inlineStr">
        <is>
          <t>T109167</t>
        </is>
      </c>
      <c r="F9937" s="32" t="n">
        <v>518733.11</v>
      </c>
      <c r="G9937" s="32" t="n">
        <v>67435.3</v>
      </c>
    </row>
    <row r="9938">
      <c r="A9938" t="inlineStr">
        <is>
          <t>L0227393</t>
        </is>
      </c>
      <c r="B9938" t="inlineStr">
        <is>
          <t>2026-06-18</t>
        </is>
      </c>
      <c r="C9938" t="inlineStr">
        <is>
          <t>home_use</t>
        </is>
      </c>
      <c r="D9938" t="inlineStr">
        <is>
          <t>IMP01310</t>
        </is>
      </c>
      <c r="E9938" t="inlineStr">
        <is>
          <t>T109167</t>
        </is>
      </c>
      <c r="F9938" s="32" t="n">
        <v>527171.73</v>
      </c>
      <c r="G9938" s="32" t="n">
        <v>56407.38</v>
      </c>
    </row>
    <row r="9939">
      <c r="A9939" t="inlineStr">
        <is>
          <t>L0227396</t>
        </is>
      </c>
      <c r="B9939" t="inlineStr">
        <is>
          <t>2026-06-18</t>
        </is>
      </c>
      <c r="C9939" t="inlineStr">
        <is>
          <t>home_use</t>
        </is>
      </c>
      <c r="D9939" t="inlineStr">
        <is>
          <t>IMP01315</t>
        </is>
      </c>
      <c r="E9939" t="inlineStr">
        <is>
          <t>T109203</t>
        </is>
      </c>
      <c r="F9939" s="32" t="n">
        <v>482028.93</v>
      </c>
      <c r="G9939" s="32" t="n">
        <v>57843.47</v>
      </c>
    </row>
    <row r="9940">
      <c r="A9940" t="inlineStr">
        <is>
          <t>L0227397</t>
        </is>
      </c>
      <c r="B9940" t="inlineStr">
        <is>
          <t>2026-06-18</t>
        </is>
      </c>
      <c r="C9940" t="inlineStr">
        <is>
          <t>home_use</t>
        </is>
      </c>
      <c r="D9940" t="inlineStr">
        <is>
          <t>IMP01315</t>
        </is>
      </c>
      <c r="E9940" t="inlineStr">
        <is>
          <t>T109203</t>
        </is>
      </c>
      <c r="F9940" s="32" t="n">
        <v>411491.35</v>
      </c>
      <c r="G9940" s="32" t="n">
        <v>43206.59</v>
      </c>
    </row>
    <row r="9941">
      <c r="A9941" t="inlineStr">
        <is>
          <t>L0227434</t>
        </is>
      </c>
      <c r="B9941" t="inlineStr">
        <is>
          <t>2026-06-19</t>
        </is>
      </c>
      <c r="C9941" t="inlineStr">
        <is>
          <t>home_use</t>
        </is>
      </c>
      <c r="D9941" t="inlineStr">
        <is>
          <t>IMP00063</t>
        </is>
      </c>
      <c r="E9941" t="inlineStr">
        <is>
          <t>T100440</t>
        </is>
      </c>
      <c r="F9941" s="32" t="n">
        <v>523261.5</v>
      </c>
      <c r="G9941" s="32" t="n">
        <v>60175.07</v>
      </c>
    </row>
    <row r="9942">
      <c r="A9942" t="inlineStr">
        <is>
          <t>L0227435</t>
        </is>
      </c>
      <c r="B9942" t="inlineStr">
        <is>
          <t>2026-06-19</t>
        </is>
      </c>
      <c r="C9942" t="inlineStr">
        <is>
          <t>home_use</t>
        </is>
      </c>
      <c r="D9942" t="inlineStr">
        <is>
          <t>IMP00063</t>
        </is>
      </c>
      <c r="E9942" t="inlineStr">
        <is>
          <t>T100440</t>
        </is>
      </c>
      <c r="F9942" s="32" t="n">
        <v>5921634.86</v>
      </c>
      <c r="G9942" s="32" t="n">
        <v>769812.53</v>
      </c>
    </row>
    <row r="9943">
      <c r="A9943" t="inlineStr">
        <is>
          <t>L0227436</t>
        </is>
      </c>
      <c r="B9943" t="inlineStr">
        <is>
          <t>2026-06-19</t>
        </is>
      </c>
      <c r="C9943" t="inlineStr">
        <is>
          <t>warehouse_out</t>
        </is>
      </c>
      <c r="D9943" t="inlineStr">
        <is>
          <t>IMP00063</t>
        </is>
      </c>
      <c r="E9943" t="inlineStr">
        <is>
          <t>T100440</t>
        </is>
      </c>
      <c r="F9943" s="32" t="n">
        <v>507620.14</v>
      </c>
      <c r="G9943" s="32" t="n">
        <v>58376.32</v>
      </c>
    </row>
    <row r="9944">
      <c r="A9944" t="inlineStr">
        <is>
          <t>L0227437</t>
        </is>
      </c>
      <c r="B9944" t="inlineStr">
        <is>
          <t>2026-06-19</t>
        </is>
      </c>
      <c r="C9944" t="inlineStr">
        <is>
          <t>home_use</t>
        </is>
      </c>
      <c r="D9944" t="inlineStr">
        <is>
          <t>IMP00063</t>
        </is>
      </c>
      <c r="E9944" t="inlineStr">
        <is>
          <t>T100440</t>
        </is>
      </c>
      <c r="F9944" s="32" t="n">
        <v>3060564.22</v>
      </c>
      <c r="G9944" s="32" t="n">
        <v>342783.19</v>
      </c>
    </row>
    <row r="9945">
      <c r="A9945" t="inlineStr">
        <is>
          <t>L0227438</t>
        </is>
      </c>
      <c r="B9945" t="inlineStr">
        <is>
          <t>2026-06-19</t>
        </is>
      </c>
      <c r="C9945" t="inlineStr">
        <is>
          <t>home_use</t>
        </is>
      </c>
      <c r="D9945" t="inlineStr">
        <is>
          <t>IMP00063</t>
        </is>
      </c>
      <c r="E9945" t="inlineStr">
        <is>
          <t>T100440</t>
        </is>
      </c>
      <c r="F9945" s="32" t="n">
        <v>225911.02</v>
      </c>
      <c r="G9945" s="32" t="n">
        <v>25979.77</v>
      </c>
    </row>
    <row r="9946">
      <c r="A9946" t="inlineStr">
        <is>
          <t>L0227439</t>
        </is>
      </c>
      <c r="B9946" t="inlineStr">
        <is>
          <t>2026-06-19</t>
        </is>
      </c>
      <c r="C9946" t="inlineStr">
        <is>
          <t>home_use</t>
        </is>
      </c>
      <c r="D9946" t="inlineStr">
        <is>
          <t>IMP00063</t>
        </is>
      </c>
      <c r="E9946" t="inlineStr">
        <is>
          <t>T100440</t>
        </is>
      </c>
      <c r="F9946" s="32" t="n">
        <v>482491.36</v>
      </c>
      <c r="G9946" s="32" t="n">
        <v>55486.51</v>
      </c>
    </row>
    <row r="9947">
      <c r="A9947" t="inlineStr">
        <is>
          <t>L0227440</t>
        </is>
      </c>
      <c r="B9947" t="inlineStr">
        <is>
          <t>2026-06-19</t>
        </is>
      </c>
      <c r="C9947" t="inlineStr">
        <is>
          <t>home_use</t>
        </is>
      </c>
      <c r="D9947" t="inlineStr">
        <is>
          <t>IMP00063</t>
        </is>
      </c>
      <c r="E9947" t="inlineStr">
        <is>
          <t>T100440</t>
        </is>
      </c>
      <c r="F9947" s="32" t="n">
        <v>1149950.87</v>
      </c>
      <c r="G9947" s="32" t="n">
        <v>132244.35</v>
      </c>
    </row>
    <row r="9948">
      <c r="A9948" t="inlineStr">
        <is>
          <t>L0227441</t>
        </is>
      </c>
      <c r="B9948" t="inlineStr">
        <is>
          <t>2026-06-19</t>
        </is>
      </c>
      <c r="C9948" t="inlineStr">
        <is>
          <t>home_use</t>
        </is>
      </c>
      <c r="D9948" t="inlineStr">
        <is>
          <t>IMP00063</t>
        </is>
      </c>
      <c r="E9948" t="inlineStr">
        <is>
          <t>T100440</t>
        </is>
      </c>
      <c r="F9948" s="32" t="n">
        <v>790430.08</v>
      </c>
      <c r="G9948" s="32" t="n">
        <v>84576.02</v>
      </c>
    </row>
    <row r="9949">
      <c r="A9949" t="inlineStr">
        <is>
          <t>L0227454</t>
        </is>
      </c>
      <c r="B9949" t="inlineStr">
        <is>
          <t>2026-06-19</t>
        </is>
      </c>
      <c r="C9949" t="inlineStr">
        <is>
          <t>warehouse_in</t>
        </is>
      </c>
      <c r="D9949" t="inlineStr">
        <is>
          <t>IMP00137</t>
        </is>
      </c>
      <c r="E9949" t="inlineStr">
        <is>
          <t>T100957</t>
        </is>
      </c>
      <c r="F9949" s="32" t="n">
        <v>768502.55</v>
      </c>
      <c r="G9949" s="32" t="n">
        <v>0</v>
      </c>
    </row>
    <row r="9950">
      <c r="A9950" t="inlineStr">
        <is>
          <t>L0227461</t>
        </is>
      </c>
      <c r="B9950" t="inlineStr">
        <is>
          <t>2026-06-19</t>
        </is>
      </c>
      <c r="C9950" t="inlineStr">
        <is>
          <t>home_use</t>
        </is>
      </c>
      <c r="D9950" t="inlineStr">
        <is>
          <t>IMP00156</t>
        </is>
      </c>
      <c r="F9950" s="32" t="n">
        <v>1728160.28</v>
      </c>
      <c r="G9950" s="32" t="n">
        <v>224660.84</v>
      </c>
    </row>
    <row r="9951">
      <c r="A9951" t="inlineStr">
        <is>
          <t>L0227471</t>
        </is>
      </c>
      <c r="B9951" t="inlineStr">
        <is>
          <t>2026-06-19</t>
        </is>
      </c>
      <c r="C9951" t="inlineStr">
        <is>
          <t>home_use</t>
        </is>
      </c>
      <c r="D9951" t="inlineStr">
        <is>
          <t>IMP00262</t>
        </is>
      </c>
      <c r="E9951" t="inlineStr">
        <is>
          <t>T101828</t>
        </is>
      </c>
      <c r="F9951" s="32" t="n">
        <v>807211.5600000001</v>
      </c>
      <c r="G9951" s="32" t="n">
        <v>104937.5</v>
      </c>
    </row>
    <row r="9952">
      <c r="A9952" t="inlineStr">
        <is>
          <t>L0227480</t>
        </is>
      </c>
      <c r="B9952" t="inlineStr">
        <is>
          <t>2026-06-19</t>
        </is>
      </c>
      <c r="C9952" t="inlineStr">
        <is>
          <t>home_use</t>
        </is>
      </c>
      <c r="D9952" t="inlineStr">
        <is>
          <t>IMP00306</t>
        </is>
      </c>
      <c r="E9952" t="inlineStr">
        <is>
          <t>T102141</t>
        </is>
      </c>
      <c r="F9952" s="32" t="n">
        <v>1675995.71</v>
      </c>
      <c r="G9952" s="32" t="n">
        <v>192739.51</v>
      </c>
    </row>
    <row r="9953">
      <c r="A9953" t="inlineStr">
        <is>
          <t>L0227481</t>
        </is>
      </c>
      <c r="B9953" t="inlineStr">
        <is>
          <t>2026-06-19</t>
        </is>
      </c>
      <c r="C9953" t="inlineStr">
        <is>
          <t>home_use</t>
        </is>
      </c>
      <c r="D9953" t="inlineStr">
        <is>
          <t>IMP00306</t>
        </is>
      </c>
      <c r="E9953" t="inlineStr">
        <is>
          <t>T102141</t>
        </is>
      </c>
      <c r="F9953" s="32" t="n">
        <v>326365.5</v>
      </c>
      <c r="G9953" s="32" t="n">
        <v>34268.38</v>
      </c>
    </row>
    <row r="9954">
      <c r="A9954" t="inlineStr">
        <is>
          <t>L0227482</t>
        </is>
      </c>
      <c r="B9954" t="inlineStr">
        <is>
          <t>2026-06-19</t>
        </is>
      </c>
      <c r="C9954" t="inlineStr">
        <is>
          <t>home_use</t>
        </is>
      </c>
      <c r="D9954" t="inlineStr">
        <is>
          <t>IMP00306</t>
        </is>
      </c>
      <c r="E9954" t="inlineStr">
        <is>
          <t>T102141</t>
        </is>
      </c>
      <c r="F9954" s="32" t="n">
        <v>595517.7</v>
      </c>
      <c r="G9954" s="32" t="n">
        <v>74439.71000000001</v>
      </c>
    </row>
    <row r="9955">
      <c r="A9955" t="inlineStr">
        <is>
          <t>L0227483</t>
        </is>
      </c>
      <c r="B9955" t="inlineStr">
        <is>
          <t>2026-06-19</t>
        </is>
      </c>
      <c r="C9955" t="inlineStr">
        <is>
          <t>home_use</t>
        </is>
      </c>
      <c r="D9955" t="inlineStr">
        <is>
          <t>IMP00306</t>
        </is>
      </c>
      <c r="E9955" t="inlineStr">
        <is>
          <t>T102141</t>
        </is>
      </c>
      <c r="F9955" s="32" t="n">
        <v>1048025.72</v>
      </c>
      <c r="G9955" s="32" t="n">
        <v>131003.22</v>
      </c>
    </row>
    <row r="9956">
      <c r="A9956" t="inlineStr">
        <is>
          <t>L0227484</t>
        </is>
      </c>
      <c r="B9956" t="inlineStr">
        <is>
          <t>2026-06-19</t>
        </is>
      </c>
      <c r="C9956" t="inlineStr">
        <is>
          <t>home_use</t>
        </is>
      </c>
      <c r="D9956" t="inlineStr">
        <is>
          <t>IMP00306</t>
        </is>
      </c>
      <c r="E9956" t="inlineStr">
        <is>
          <t>T102141</t>
        </is>
      </c>
      <c r="F9956" s="32" t="n">
        <v>258959.47</v>
      </c>
      <c r="G9956" s="32" t="n">
        <v>27190.74</v>
      </c>
    </row>
    <row r="9957">
      <c r="A9957" t="inlineStr">
        <is>
          <t>L0227486</t>
        </is>
      </c>
      <c r="B9957" t="inlineStr">
        <is>
          <t>2026-06-19</t>
        </is>
      </c>
      <c r="C9957" t="inlineStr">
        <is>
          <t>home_use</t>
        </is>
      </c>
      <c r="D9957" t="inlineStr">
        <is>
          <t>IMP00306</t>
        </is>
      </c>
      <c r="E9957" t="inlineStr">
        <is>
          <t>T102141</t>
        </is>
      </c>
      <c r="F9957" s="32" t="n">
        <v>521559.44</v>
      </c>
      <c r="G9957" s="32" t="n">
        <v>54763.74</v>
      </c>
    </row>
    <row r="9958">
      <c r="A9958" t="inlineStr">
        <is>
          <t>L0227503</t>
        </is>
      </c>
      <c r="B9958" t="inlineStr">
        <is>
          <t>2026-06-19</t>
        </is>
      </c>
      <c r="C9958" t="inlineStr">
        <is>
          <t>home_use</t>
        </is>
      </c>
      <c r="D9958" t="inlineStr">
        <is>
          <t>IMP00448</t>
        </is>
      </c>
      <c r="E9958" t="inlineStr">
        <is>
          <t>T103130</t>
        </is>
      </c>
      <c r="F9958" s="32" t="n">
        <v>21126925.63</v>
      </c>
      <c r="G9958" s="32" t="n">
        <v>2112692.56</v>
      </c>
    </row>
    <row r="9959">
      <c r="A9959" t="inlineStr">
        <is>
          <t>L0227509</t>
        </is>
      </c>
      <c r="B9959" t="inlineStr">
        <is>
          <t>2026-06-19</t>
        </is>
      </c>
      <c r="C9959" t="inlineStr">
        <is>
          <t>home_use</t>
        </is>
      </c>
      <c r="D9959" t="inlineStr">
        <is>
          <t>IMP00490</t>
        </is>
      </c>
      <c r="E9959" t="inlineStr">
        <is>
          <t>T103425</t>
        </is>
      </c>
      <c r="F9959" s="32" t="n">
        <v>1852091.75</v>
      </c>
      <c r="G9959" s="32" t="n">
        <v>194469.63</v>
      </c>
    </row>
    <row r="9960">
      <c r="A9960" t="inlineStr">
        <is>
          <t>L0227537</t>
        </is>
      </c>
      <c r="B9960" t="inlineStr">
        <is>
          <t>2026-06-19</t>
        </is>
      </c>
      <c r="C9960" t="inlineStr">
        <is>
          <t>home_use</t>
        </is>
      </c>
      <c r="D9960" t="inlineStr">
        <is>
          <t>IMP00624</t>
        </is>
      </c>
      <c r="E9960" t="inlineStr">
        <is>
          <t>T104361</t>
        </is>
      </c>
      <c r="F9960" s="32" t="n">
        <v>867529.67</v>
      </c>
      <c r="G9960" s="32" t="n">
        <v>99765.91</v>
      </c>
    </row>
    <row r="9961">
      <c r="A9961" t="inlineStr">
        <is>
          <t>L0227541</t>
        </is>
      </c>
      <c r="B9961" t="inlineStr">
        <is>
          <t>2026-06-19</t>
        </is>
      </c>
      <c r="C9961" t="inlineStr">
        <is>
          <t>home_use</t>
        </is>
      </c>
      <c r="D9961" t="inlineStr">
        <is>
          <t>IMP00643</t>
        </is>
      </c>
      <c r="E9961" t="inlineStr">
        <is>
          <t>T104498</t>
        </is>
      </c>
      <c r="F9961" s="32" t="n">
        <v>406725.43</v>
      </c>
      <c r="G9961" s="32" t="n">
        <v>40672.54</v>
      </c>
    </row>
    <row r="9962">
      <c r="A9962" t="inlineStr">
        <is>
          <t>L0227542</t>
        </is>
      </c>
      <c r="B9962" t="inlineStr">
        <is>
          <t>2026-06-19</t>
        </is>
      </c>
      <c r="C9962" t="inlineStr">
        <is>
          <t>home_use</t>
        </is>
      </c>
      <c r="D9962" t="inlineStr">
        <is>
          <t>IMP00643</t>
        </is>
      </c>
      <c r="E9962" t="inlineStr">
        <is>
          <t>T104498</t>
        </is>
      </c>
      <c r="F9962" s="32" t="n">
        <v>533631.79</v>
      </c>
      <c r="G9962" s="32" t="n">
        <v>53363.18</v>
      </c>
    </row>
    <row r="9963">
      <c r="A9963" t="inlineStr">
        <is>
          <t>L0227543</t>
        </is>
      </c>
      <c r="B9963" t="inlineStr">
        <is>
          <t>2026-06-19</t>
        </is>
      </c>
      <c r="C9963" t="inlineStr">
        <is>
          <t>home_use</t>
        </is>
      </c>
      <c r="D9963" t="inlineStr">
        <is>
          <t>IMP00643</t>
        </is>
      </c>
      <c r="E9963" t="inlineStr">
        <is>
          <t>T104498</t>
        </is>
      </c>
      <c r="F9963" s="32" t="n">
        <v>564514.88</v>
      </c>
      <c r="G9963" s="32" t="n">
        <v>56451.49</v>
      </c>
    </row>
    <row r="9964">
      <c r="A9964" t="inlineStr">
        <is>
          <t>L0227544</t>
        </is>
      </c>
      <c r="B9964" t="inlineStr">
        <is>
          <t>2026-06-19</t>
        </is>
      </c>
      <c r="C9964" t="inlineStr">
        <is>
          <t>home_use</t>
        </is>
      </c>
      <c r="D9964" t="inlineStr">
        <is>
          <t>IMP00643</t>
        </is>
      </c>
      <c r="E9964" t="inlineStr">
        <is>
          <t>T104498</t>
        </is>
      </c>
      <c r="F9964" s="32" t="n">
        <v>842966.73</v>
      </c>
      <c r="G9964" s="32" t="n">
        <v>84296.67</v>
      </c>
    </row>
    <row r="9965">
      <c r="A9965" t="inlineStr">
        <is>
          <t>L0227569</t>
        </is>
      </c>
      <c r="B9965" t="inlineStr">
        <is>
          <t>2026-06-19</t>
        </is>
      </c>
      <c r="C9965" t="inlineStr">
        <is>
          <t>home_use</t>
        </is>
      </c>
      <c r="D9965" t="inlineStr">
        <is>
          <t>IMP00753</t>
        </is>
      </c>
      <c r="E9965" t="inlineStr">
        <is>
          <t>T105264</t>
        </is>
      </c>
      <c r="F9965" s="32" t="n">
        <v>494520.52</v>
      </c>
      <c r="G9965" s="32" t="n">
        <v>51924.65</v>
      </c>
    </row>
    <row r="9966">
      <c r="A9966" t="inlineStr">
        <is>
          <t>L0227570</t>
        </is>
      </c>
      <c r="B9966" t="inlineStr">
        <is>
          <t>2026-06-19</t>
        </is>
      </c>
      <c r="C9966" t="inlineStr">
        <is>
          <t>home_use</t>
        </is>
      </c>
      <c r="D9966" t="inlineStr">
        <is>
          <t>IMP00755</t>
        </is>
      </c>
      <c r="E9966" t="inlineStr">
        <is>
          <t>T205283</t>
        </is>
      </c>
      <c r="F9966" s="32" t="n">
        <v>400425.8</v>
      </c>
      <c r="G9966" s="32" t="n">
        <v>50053.22</v>
      </c>
    </row>
    <row r="9967">
      <c r="A9967" t="inlineStr">
        <is>
          <t>L0227572</t>
        </is>
      </c>
      <c r="B9967" t="inlineStr">
        <is>
          <t>2026-06-19</t>
        </is>
      </c>
      <c r="C9967" t="inlineStr">
        <is>
          <t>home_use</t>
        </is>
      </c>
      <c r="D9967" t="inlineStr">
        <is>
          <t>IMP00766</t>
        </is>
      </c>
      <c r="E9967" t="inlineStr">
        <is>
          <t>T105358</t>
        </is>
      </c>
      <c r="F9967" s="32" t="n">
        <v>444195.36</v>
      </c>
      <c r="G9967" s="32" t="n">
        <v>54191.83</v>
      </c>
    </row>
    <row r="9968">
      <c r="A9968" t="inlineStr">
        <is>
          <t>L0227599</t>
        </is>
      </c>
      <c r="B9968" t="inlineStr">
        <is>
          <t>2026-06-19</t>
        </is>
      </c>
      <c r="C9968" t="inlineStr">
        <is>
          <t>home_use</t>
        </is>
      </c>
      <c r="D9968" t="inlineStr">
        <is>
          <t>IMP00926</t>
        </is>
      </c>
      <c r="E9968" t="inlineStr">
        <is>
          <t>T106477</t>
        </is>
      </c>
      <c r="F9968" s="32" t="n">
        <v>15410788.29</v>
      </c>
      <c r="G9968" s="32" t="n">
        <v>1541078.83</v>
      </c>
    </row>
    <row r="9969">
      <c r="A9969" t="inlineStr">
        <is>
          <t>L0227601</t>
        </is>
      </c>
      <c r="B9969" t="inlineStr">
        <is>
          <t>2026-06-19</t>
        </is>
      </c>
      <c r="C9969" t="inlineStr">
        <is>
          <t>home_use</t>
        </is>
      </c>
      <c r="D9969" t="inlineStr">
        <is>
          <t>IMP00926</t>
        </is>
      </c>
      <c r="E9969" t="inlineStr">
        <is>
          <t>T106477</t>
        </is>
      </c>
      <c r="F9969" s="32" t="n">
        <v>24661770.24</v>
      </c>
      <c r="G9969" s="32" t="n">
        <v>2589485.87</v>
      </c>
    </row>
    <row r="9970">
      <c r="A9970" t="inlineStr">
        <is>
          <t>L0227603</t>
        </is>
      </c>
      <c r="B9970" t="inlineStr">
        <is>
          <t>2026-06-19</t>
        </is>
      </c>
      <c r="C9970" t="inlineStr">
        <is>
          <t>home_use</t>
        </is>
      </c>
      <c r="D9970" t="inlineStr">
        <is>
          <t>IMP00926</t>
        </is>
      </c>
      <c r="E9970" t="inlineStr">
        <is>
          <t>T106477</t>
        </is>
      </c>
      <c r="F9970" s="32" t="n">
        <v>315647.98</v>
      </c>
      <c r="G9970" s="32" t="n">
        <v>33774.33</v>
      </c>
    </row>
    <row r="9971">
      <c r="A9971" t="inlineStr">
        <is>
          <t>L0227611</t>
        </is>
      </c>
      <c r="B9971" t="inlineStr">
        <is>
          <t>2026-06-19</t>
        </is>
      </c>
      <c r="C9971" t="inlineStr">
        <is>
          <t>home_use</t>
        </is>
      </c>
      <c r="D9971" t="inlineStr">
        <is>
          <t>IMP00950</t>
        </is>
      </c>
      <c r="F9971" s="32" t="n">
        <v>3594167.9</v>
      </c>
      <c r="G9971" s="32" t="n">
        <v>467241.83</v>
      </c>
    </row>
    <row r="9972">
      <c r="A9972" t="inlineStr">
        <is>
          <t>L0227612</t>
        </is>
      </c>
      <c r="B9972" t="inlineStr">
        <is>
          <t>2026-06-19</t>
        </is>
      </c>
      <c r="C9972" t="inlineStr">
        <is>
          <t>home_use</t>
        </is>
      </c>
      <c r="D9972" t="inlineStr">
        <is>
          <t>IMP00950</t>
        </is>
      </c>
      <c r="F9972" s="32" t="n">
        <v>552805.59</v>
      </c>
      <c r="G9972" s="32" t="n">
        <v>69100.7</v>
      </c>
    </row>
    <row r="9973">
      <c r="A9973" t="inlineStr">
        <is>
          <t>L0227614</t>
        </is>
      </c>
      <c r="B9973" t="inlineStr">
        <is>
          <t>2026-06-19</t>
        </is>
      </c>
      <c r="C9973" t="inlineStr">
        <is>
          <t>home_use</t>
        </is>
      </c>
      <c r="D9973" t="inlineStr">
        <is>
          <t>IMP00950</t>
        </is>
      </c>
      <c r="F9973" s="32" t="n">
        <v>2525023.9</v>
      </c>
      <c r="G9973" s="32" t="n">
        <v>328253.11</v>
      </c>
    </row>
    <row r="9974">
      <c r="A9974" t="inlineStr">
        <is>
          <t>L0227616</t>
        </is>
      </c>
      <c r="B9974" t="inlineStr">
        <is>
          <t>2026-06-19</t>
        </is>
      </c>
      <c r="C9974" t="inlineStr">
        <is>
          <t>home_use</t>
        </is>
      </c>
      <c r="D9974" t="inlineStr">
        <is>
          <t>IMP00999</t>
        </is>
      </c>
      <c r="E9974" t="inlineStr">
        <is>
          <t>T106987</t>
        </is>
      </c>
      <c r="F9974" s="32" t="n">
        <v>1442050.03</v>
      </c>
      <c r="G9974" s="32" t="n">
        <v>144205</v>
      </c>
    </row>
    <row r="9975">
      <c r="A9975" t="inlineStr">
        <is>
          <t>L0227624</t>
        </is>
      </c>
      <c r="B9975" t="inlineStr">
        <is>
          <t>2026-06-19</t>
        </is>
      </c>
      <c r="C9975" t="inlineStr">
        <is>
          <t>home_use</t>
        </is>
      </c>
      <c r="D9975" t="inlineStr">
        <is>
          <t>IMP01037</t>
        </is>
      </c>
      <c r="E9975" t="inlineStr">
        <is>
          <t>T107258</t>
        </is>
      </c>
      <c r="F9975" s="32" t="n">
        <v>1176676.86</v>
      </c>
      <c r="G9975" s="32" t="n">
        <v>117667.69</v>
      </c>
    </row>
    <row r="9976">
      <c r="A9976" t="inlineStr">
        <is>
          <t>L0227625</t>
        </is>
      </c>
      <c r="B9976" t="inlineStr">
        <is>
          <t>2026-06-19</t>
        </is>
      </c>
      <c r="C9976" t="inlineStr">
        <is>
          <t>home_use</t>
        </is>
      </c>
      <c r="D9976" t="inlineStr">
        <is>
          <t>IMP01037</t>
        </is>
      </c>
      <c r="E9976" t="inlineStr">
        <is>
          <t>T107258</t>
        </is>
      </c>
      <c r="F9976" s="32" t="n">
        <v>539530.6800000001</v>
      </c>
      <c r="G9976" s="32" t="n">
        <v>64743.68</v>
      </c>
    </row>
    <row r="9977">
      <c r="A9977" t="inlineStr">
        <is>
          <t>L0227635</t>
        </is>
      </c>
      <c r="B9977" t="inlineStr">
        <is>
          <t>2026-06-19</t>
        </is>
      </c>
      <c r="C9977" t="inlineStr">
        <is>
          <t>home_use</t>
        </is>
      </c>
      <c r="D9977" t="inlineStr">
        <is>
          <t>IMP01089</t>
        </is>
      </c>
      <c r="E9977" t="inlineStr">
        <is>
          <t>T107617</t>
        </is>
      </c>
      <c r="F9977" s="32" t="n">
        <v>346374.04</v>
      </c>
      <c r="G9977" s="32" t="n">
        <v>36369.27</v>
      </c>
    </row>
    <row r="9978">
      <c r="A9978" t="inlineStr">
        <is>
          <t>L0227646</t>
        </is>
      </c>
      <c r="B9978" t="inlineStr">
        <is>
          <t>2026-06-19</t>
        </is>
      </c>
      <c r="C9978" t="inlineStr">
        <is>
          <t>home_use</t>
        </is>
      </c>
      <c r="D9978" t="inlineStr">
        <is>
          <t>IMP01142</t>
        </is>
      </c>
      <c r="E9978" t="inlineStr">
        <is>
          <t>T107992</t>
        </is>
      </c>
      <c r="F9978" s="32" t="n">
        <v>1201758.18</v>
      </c>
      <c r="G9978" s="32" t="n">
        <v>134596.92</v>
      </c>
    </row>
    <row r="9979">
      <c r="A9979" t="inlineStr">
        <is>
          <t>L0227647</t>
        </is>
      </c>
      <c r="B9979" t="inlineStr">
        <is>
          <t>2026-06-19</t>
        </is>
      </c>
      <c r="C9979" t="inlineStr">
        <is>
          <t>home_use</t>
        </is>
      </c>
      <c r="D9979" t="inlineStr">
        <is>
          <t>IMP01142</t>
        </is>
      </c>
      <c r="E9979" t="inlineStr">
        <is>
          <t>T107992</t>
        </is>
      </c>
      <c r="F9979" s="32" t="n">
        <v>542817.53</v>
      </c>
      <c r="G9979" s="32" t="n">
        <v>60795.56</v>
      </c>
    </row>
    <row r="9980">
      <c r="A9980" t="inlineStr">
        <is>
          <t>L0227648</t>
        </is>
      </c>
      <c r="B9980" t="inlineStr">
        <is>
          <t>2026-06-19</t>
        </is>
      </c>
      <c r="C9980" t="inlineStr">
        <is>
          <t>home_use</t>
        </is>
      </c>
      <c r="D9980" t="inlineStr">
        <is>
          <t>IMP01142</t>
        </is>
      </c>
      <c r="E9980" t="inlineStr">
        <is>
          <t>T107992</t>
        </is>
      </c>
      <c r="F9980" s="32" t="n">
        <v>10596364.13</v>
      </c>
      <c r="G9980" s="32" t="n">
        <v>1059636.41</v>
      </c>
    </row>
    <row r="9981">
      <c r="A9981" t="inlineStr">
        <is>
          <t>L0227668</t>
        </is>
      </c>
      <c r="B9981" t="inlineStr">
        <is>
          <t>2026-06-19</t>
        </is>
      </c>
      <c r="C9981" t="inlineStr">
        <is>
          <t>home_use</t>
        </is>
      </c>
      <c r="D9981" t="inlineStr">
        <is>
          <t>IMP01247</t>
        </is>
      </c>
      <c r="E9981" t="inlineStr">
        <is>
          <t>T108724</t>
        </is>
      </c>
      <c r="F9981" s="32" t="n">
        <v>1085427.19</v>
      </c>
      <c r="G9981" s="32" t="n">
        <v>124824.13</v>
      </c>
    </row>
    <row r="9982">
      <c r="A9982" t="inlineStr">
        <is>
          <t>L0227677</t>
        </is>
      </c>
      <c r="B9982" t="inlineStr">
        <is>
          <t>2026-06-19</t>
        </is>
      </c>
      <c r="C9982" t="inlineStr">
        <is>
          <t>home_use</t>
        </is>
      </c>
      <c r="D9982" t="inlineStr">
        <is>
          <t>IMP01310</t>
        </is>
      </c>
      <c r="E9982" t="inlineStr">
        <is>
          <t>T109167</t>
        </is>
      </c>
      <c r="F9982" s="32" t="n">
        <v>542521.6800000001</v>
      </c>
      <c r="G9982" s="32" t="n">
        <v>58049.82</v>
      </c>
    </row>
    <row r="9983">
      <c r="A9983" t="inlineStr">
        <is>
          <t>L0227679</t>
        </is>
      </c>
      <c r="B9983" t="inlineStr">
        <is>
          <t>2026-06-19</t>
        </is>
      </c>
      <c r="C9983" t="inlineStr">
        <is>
          <t>home_use</t>
        </is>
      </c>
      <c r="D9983" t="inlineStr">
        <is>
          <t>IMP01310</t>
        </is>
      </c>
      <c r="E9983" t="inlineStr">
        <is>
          <t>T109167</t>
        </is>
      </c>
      <c r="F9983" s="32" t="n">
        <v>1150724.08</v>
      </c>
      <c r="G9983" s="32" t="n">
        <v>123127.48</v>
      </c>
    </row>
    <row r="9984">
      <c r="A9984" t="inlineStr">
        <is>
          <t>L0227680</t>
        </is>
      </c>
      <c r="B9984" t="inlineStr">
        <is>
          <t>2026-06-19</t>
        </is>
      </c>
      <c r="C9984" t="inlineStr">
        <is>
          <t>home_use</t>
        </is>
      </c>
      <c r="D9984" t="inlineStr">
        <is>
          <t>IMP01310</t>
        </is>
      </c>
      <c r="E9984" t="inlineStr">
        <is>
          <t>T109167</t>
        </is>
      </c>
      <c r="F9984" s="32" t="n">
        <v>272911.78</v>
      </c>
      <c r="G9984" s="32" t="n">
        <v>29201.56</v>
      </c>
    </row>
    <row r="9985">
      <c r="A9985" t="inlineStr">
        <is>
          <t>L0227681</t>
        </is>
      </c>
      <c r="B9985" t="inlineStr">
        <is>
          <t>2026-06-19</t>
        </is>
      </c>
      <c r="C9985" t="inlineStr">
        <is>
          <t>home_use</t>
        </is>
      </c>
      <c r="D9985" t="inlineStr">
        <is>
          <t>IMP01310</t>
        </is>
      </c>
      <c r="E9985" t="inlineStr">
        <is>
          <t>T109167</t>
        </is>
      </c>
      <c r="F9985" s="32" t="n">
        <v>130523.08</v>
      </c>
      <c r="G9985" s="32" t="n">
        <v>13965.97</v>
      </c>
    </row>
    <row r="9986">
      <c r="A9986" t="inlineStr">
        <is>
          <t>L0227717</t>
        </is>
      </c>
      <c r="B9986" t="inlineStr">
        <is>
          <t>2026-06-20</t>
        </is>
      </c>
      <c r="C9986" t="inlineStr">
        <is>
          <t>home_use</t>
        </is>
      </c>
      <c r="D9986" t="inlineStr">
        <is>
          <t>IMP00063</t>
        </is>
      </c>
      <c r="E9986" t="inlineStr">
        <is>
          <t>T100440</t>
        </is>
      </c>
      <c r="F9986" s="32" t="n">
        <v>824862.03</v>
      </c>
      <c r="G9986" s="32" t="n">
        <v>88260.24000000001</v>
      </c>
    </row>
    <row r="9987">
      <c r="A9987" t="inlineStr">
        <is>
          <t>L0227718</t>
        </is>
      </c>
      <c r="B9987" t="inlineStr">
        <is>
          <t>2026-06-20</t>
        </is>
      </c>
      <c r="C9987" t="inlineStr">
        <is>
          <t>home_use</t>
        </is>
      </c>
      <c r="D9987" t="inlineStr">
        <is>
          <t>IMP00063</t>
        </is>
      </c>
      <c r="E9987" t="inlineStr">
        <is>
          <t>T100440</t>
        </is>
      </c>
      <c r="F9987" s="32" t="n">
        <v>481830.52</v>
      </c>
      <c r="G9987" s="32" t="n">
        <v>55410.51</v>
      </c>
    </row>
    <row r="9988">
      <c r="A9988" t="inlineStr">
        <is>
          <t>L0227719</t>
        </is>
      </c>
      <c r="B9988" t="inlineStr">
        <is>
          <t>2026-06-20</t>
        </is>
      </c>
      <c r="C9988" t="inlineStr">
        <is>
          <t>home_use</t>
        </is>
      </c>
      <c r="D9988" t="inlineStr">
        <is>
          <t>IMP00063</t>
        </is>
      </c>
      <c r="E9988" t="inlineStr">
        <is>
          <t>T100440</t>
        </is>
      </c>
      <c r="F9988" s="32" t="n">
        <v>2045093.1</v>
      </c>
      <c r="G9988" s="32" t="n">
        <v>218824.96</v>
      </c>
    </row>
    <row r="9989">
      <c r="A9989" t="inlineStr">
        <is>
          <t>L0227720</t>
        </is>
      </c>
      <c r="B9989" t="inlineStr">
        <is>
          <t>2026-06-20</t>
        </is>
      </c>
      <c r="C9989" t="inlineStr">
        <is>
          <t>home_use</t>
        </is>
      </c>
      <c r="D9989" t="inlineStr">
        <is>
          <t>IMP00063</t>
        </is>
      </c>
      <c r="E9989" t="inlineStr">
        <is>
          <t>T100440</t>
        </is>
      </c>
      <c r="F9989" s="32" t="n">
        <v>604622.86</v>
      </c>
      <c r="G9989" s="32" t="n">
        <v>69531.63</v>
      </c>
    </row>
    <row r="9990">
      <c r="A9990" t="inlineStr">
        <is>
          <t>L0227722</t>
        </is>
      </c>
      <c r="B9990" t="inlineStr">
        <is>
          <t>2026-06-20</t>
        </is>
      </c>
      <c r="C9990" t="inlineStr">
        <is>
          <t>home_use</t>
        </is>
      </c>
      <c r="D9990" t="inlineStr">
        <is>
          <t>IMP00063</t>
        </is>
      </c>
      <c r="E9990" t="inlineStr">
        <is>
          <t>T100440</t>
        </is>
      </c>
      <c r="F9990" s="32" t="n">
        <v>596229.3100000001</v>
      </c>
      <c r="G9990" s="32" t="n">
        <v>68566.37</v>
      </c>
    </row>
    <row r="9991">
      <c r="A9991" t="inlineStr">
        <is>
          <t>L0227723</t>
        </is>
      </c>
      <c r="B9991" t="inlineStr">
        <is>
          <t>2026-06-20</t>
        </is>
      </c>
      <c r="C9991" t="inlineStr">
        <is>
          <t>home_use</t>
        </is>
      </c>
      <c r="D9991" t="inlineStr">
        <is>
          <t>IMP00063</t>
        </is>
      </c>
      <c r="E9991" t="inlineStr">
        <is>
          <t>T100440</t>
        </is>
      </c>
      <c r="F9991" s="32" t="n">
        <v>1542285.44</v>
      </c>
      <c r="G9991" s="32" t="n">
        <v>177362.83</v>
      </c>
    </row>
    <row r="9992">
      <c r="A9992" t="inlineStr">
        <is>
          <t>L0227730</t>
        </is>
      </c>
      <c r="B9992" t="inlineStr">
        <is>
          <t>2026-06-20</t>
        </is>
      </c>
      <c r="C9992" t="inlineStr">
        <is>
          <t>home_use</t>
        </is>
      </c>
      <c r="D9992" t="inlineStr">
        <is>
          <t>IMP00109</t>
        </is>
      </c>
      <c r="E9992" t="inlineStr">
        <is>
          <t>T100758</t>
        </is>
      </c>
      <c r="F9992" s="32" t="n">
        <v>1577463.92</v>
      </c>
      <c r="G9992" s="32" t="n">
        <v>165633.71</v>
      </c>
    </row>
    <row r="9993">
      <c r="A9993" t="inlineStr">
        <is>
          <t>L0227757</t>
        </is>
      </c>
      <c r="B9993" t="inlineStr">
        <is>
          <t>2026-06-20</t>
        </is>
      </c>
      <c r="C9993" t="inlineStr">
        <is>
          <t>home_use</t>
        </is>
      </c>
      <c r="D9993" t="inlineStr">
        <is>
          <t>IMP00288</t>
        </is>
      </c>
      <c r="E9993" t="inlineStr">
        <is>
          <t>T102011</t>
        </is>
      </c>
      <c r="F9993" s="32" t="n">
        <v>721815.6</v>
      </c>
      <c r="G9993" s="32" t="n">
        <v>90226.95</v>
      </c>
    </row>
    <row r="9994">
      <c r="A9994" t="inlineStr">
        <is>
          <t>L0227759</t>
        </is>
      </c>
      <c r="B9994" t="inlineStr">
        <is>
          <t>2026-06-20</t>
        </is>
      </c>
      <c r="C9994" t="inlineStr">
        <is>
          <t>home_use</t>
        </is>
      </c>
      <c r="D9994" t="inlineStr">
        <is>
          <t>IMP00306</t>
        </is>
      </c>
      <c r="E9994" t="inlineStr">
        <is>
          <t>T102141</t>
        </is>
      </c>
      <c r="F9994" s="32" t="n">
        <v>287223.51</v>
      </c>
      <c r="G9994" s="32" t="n">
        <v>30158.47</v>
      </c>
    </row>
    <row r="9995">
      <c r="A9995" t="inlineStr">
        <is>
          <t>L0227762</t>
        </is>
      </c>
      <c r="B9995" t="inlineStr">
        <is>
          <t>2026-06-20</t>
        </is>
      </c>
      <c r="C9995" t="inlineStr">
        <is>
          <t>home_use</t>
        </is>
      </c>
      <c r="D9995" t="inlineStr">
        <is>
          <t>IMP00306</t>
        </is>
      </c>
      <c r="E9995" t="inlineStr">
        <is>
          <t>T102141</t>
        </is>
      </c>
      <c r="F9995" s="32" t="n">
        <v>587593.11</v>
      </c>
      <c r="G9995" s="32" t="n">
        <v>73449.14</v>
      </c>
    </row>
    <row r="9996">
      <c r="A9996" t="inlineStr">
        <is>
          <t>L0227765</t>
        </is>
      </c>
      <c r="B9996" t="inlineStr">
        <is>
          <t>2026-06-20</t>
        </is>
      </c>
      <c r="C9996" t="inlineStr">
        <is>
          <t>home_use</t>
        </is>
      </c>
      <c r="D9996" t="inlineStr">
        <is>
          <t>IMP00340</t>
        </is>
      </c>
      <c r="E9996" t="inlineStr">
        <is>
          <t>T102376</t>
        </is>
      </c>
      <c r="F9996" s="32" t="n">
        <v>8935372.74</v>
      </c>
      <c r="G9996" s="32" t="n">
        <v>893537.27</v>
      </c>
    </row>
    <row r="9997">
      <c r="A9997" t="inlineStr">
        <is>
          <t>L0227811</t>
        </is>
      </c>
      <c r="B9997" t="inlineStr">
        <is>
          <t>2026-06-20</t>
        </is>
      </c>
      <c r="C9997" t="inlineStr">
        <is>
          <t>home_use</t>
        </is>
      </c>
      <c r="D9997" t="inlineStr">
        <is>
          <t>IMP00643</t>
        </is>
      </c>
      <c r="E9997" t="inlineStr">
        <is>
          <t>T104498</t>
        </is>
      </c>
      <c r="F9997" s="32" t="n">
        <v>719377.54</v>
      </c>
      <c r="G9997" s="32" t="n">
        <v>71937.75</v>
      </c>
    </row>
    <row r="9998">
      <c r="A9998" t="inlineStr">
        <is>
          <t>L0227812</t>
        </is>
      </c>
      <c r="B9998" t="inlineStr">
        <is>
          <t>2026-06-20</t>
        </is>
      </c>
      <c r="C9998" t="inlineStr">
        <is>
          <t>warehouse_out</t>
        </is>
      </c>
      <c r="D9998" t="inlineStr">
        <is>
          <t>IMP00643</t>
        </is>
      </c>
      <c r="E9998" t="inlineStr">
        <is>
          <t>T104498</t>
        </is>
      </c>
      <c r="F9998" s="32" t="n">
        <v>293256.48</v>
      </c>
      <c r="G9998" s="32" t="n">
        <v>29325.65</v>
      </c>
    </row>
    <row r="9999">
      <c r="A9999" t="inlineStr">
        <is>
          <t>L0227814</t>
        </is>
      </c>
      <c r="B9999" t="inlineStr">
        <is>
          <t>2026-06-20</t>
        </is>
      </c>
      <c r="C9999" t="inlineStr">
        <is>
          <t>home_use</t>
        </is>
      </c>
      <c r="D9999" t="inlineStr">
        <is>
          <t>IMP00643</t>
        </is>
      </c>
      <c r="E9999" t="inlineStr">
        <is>
          <t>T104498</t>
        </is>
      </c>
      <c r="F9999" s="32" t="n">
        <v>1979733.47</v>
      </c>
      <c r="G9999" s="32" t="n">
        <v>197973.35</v>
      </c>
    </row>
    <row r="10000">
      <c r="A10000" t="inlineStr">
        <is>
          <t>L0227815</t>
        </is>
      </c>
      <c r="B10000" t="inlineStr">
        <is>
          <t>2026-06-20</t>
        </is>
      </c>
      <c r="C10000" t="inlineStr">
        <is>
          <t>temporary_admission</t>
        </is>
      </c>
      <c r="D10000" t="inlineStr">
        <is>
          <t>IMP00643</t>
        </is>
      </c>
      <c r="E10000" t="inlineStr">
        <is>
          <t>T104498</t>
        </is>
      </c>
      <c r="F10000" s="32" t="n">
        <v>1419329.54</v>
      </c>
      <c r="G10000" s="32" t="n">
        <v>0</v>
      </c>
    </row>
    <row r="10001">
      <c r="A10001" t="inlineStr">
        <is>
          <t>L0227831</t>
        </is>
      </c>
      <c r="B10001" t="inlineStr">
        <is>
          <t>2026-06-20</t>
        </is>
      </c>
      <c r="C10001" t="inlineStr">
        <is>
          <t>home_use</t>
        </is>
      </c>
      <c r="D10001" t="inlineStr">
        <is>
          <t>IMP00726</t>
        </is>
      </c>
      <c r="E10001" t="inlineStr">
        <is>
          <t>T105077</t>
        </is>
      </c>
      <c r="F10001" s="32" t="n">
        <v>2167204.6</v>
      </c>
      <c r="G10001" s="32" t="n">
        <v>216720.46</v>
      </c>
    </row>
    <row r="10002">
      <c r="A10002" t="inlineStr">
        <is>
          <t>L0227837</t>
        </is>
      </c>
      <c r="B10002" t="inlineStr">
        <is>
          <t>2026-06-20</t>
        </is>
      </c>
      <c r="C10002" t="inlineStr">
        <is>
          <t>home_use</t>
        </is>
      </c>
      <c r="D10002" t="inlineStr">
        <is>
          <t>IMP00753</t>
        </is>
      </c>
      <c r="E10002" t="inlineStr">
        <is>
          <t>T105264</t>
        </is>
      </c>
      <c r="F10002" s="32" t="n">
        <v>358840.9</v>
      </c>
      <c r="G10002" s="32" t="n">
        <v>44855.11</v>
      </c>
    </row>
    <row r="10003">
      <c r="A10003" t="inlineStr">
        <is>
          <t>L0227860</t>
        </is>
      </c>
      <c r="B10003" t="inlineStr">
        <is>
          <t>2026-06-20</t>
        </is>
      </c>
      <c r="C10003" t="inlineStr">
        <is>
          <t>home_use</t>
        </is>
      </c>
      <c r="D10003" t="inlineStr">
        <is>
          <t>IMP00892</t>
        </is>
      </c>
      <c r="E10003" t="inlineStr">
        <is>
          <t>T106240</t>
        </is>
      </c>
      <c r="F10003" s="32" t="n">
        <v>526402.8199999999</v>
      </c>
      <c r="G10003" s="32" t="n">
        <v>60536.32</v>
      </c>
    </row>
    <row r="10004">
      <c r="A10004" t="inlineStr">
        <is>
          <t>L0227861</t>
        </is>
      </c>
      <c r="B10004" t="inlineStr">
        <is>
          <t>2026-06-20</t>
        </is>
      </c>
      <c r="C10004" t="inlineStr">
        <is>
          <t>home_use</t>
        </is>
      </c>
      <c r="D10004" t="inlineStr">
        <is>
          <t>IMP00892</t>
        </is>
      </c>
      <c r="E10004" t="inlineStr">
        <is>
          <t>T106240</t>
        </is>
      </c>
      <c r="F10004" s="32" t="n">
        <v>1105019.38</v>
      </c>
      <c r="G10004" s="32" t="n">
        <v>116027.03</v>
      </c>
    </row>
    <row r="10005">
      <c r="A10005" t="inlineStr">
        <is>
          <t>L0227864</t>
        </is>
      </c>
      <c r="B10005" t="inlineStr">
        <is>
          <t>2026-06-20</t>
        </is>
      </c>
      <c r="C10005" t="inlineStr">
        <is>
          <t>home_use</t>
        </is>
      </c>
      <c r="D10005" t="inlineStr">
        <is>
          <t>IMP00926</t>
        </is>
      </c>
      <c r="E10005" t="inlineStr">
        <is>
          <t>T106477</t>
        </is>
      </c>
      <c r="F10005" s="32" t="n">
        <v>43181532.76</v>
      </c>
      <c r="G10005" s="32" t="n">
        <v>4534060.94</v>
      </c>
    </row>
    <row r="10006">
      <c r="A10006" t="inlineStr">
        <is>
          <t>L0227866</t>
        </is>
      </c>
      <c r="B10006" t="inlineStr">
        <is>
          <t>2026-06-20</t>
        </is>
      </c>
      <c r="C10006" t="inlineStr">
        <is>
          <t>home_use</t>
        </is>
      </c>
      <c r="D10006" t="inlineStr">
        <is>
          <t>IMP00926</t>
        </is>
      </c>
      <c r="E10006" t="inlineStr">
        <is>
          <t>T106477</t>
        </is>
      </c>
      <c r="F10006" s="32" t="n">
        <v>335186.74</v>
      </c>
      <c r="G10006" s="32" t="n">
        <v>35864.98</v>
      </c>
    </row>
    <row r="10007">
      <c r="A10007" t="inlineStr">
        <is>
          <t>L0227867</t>
        </is>
      </c>
      <c r="B10007" t="inlineStr">
        <is>
          <t>2026-06-20</t>
        </is>
      </c>
      <c r="C10007" t="inlineStr">
        <is>
          <t>home_use</t>
        </is>
      </c>
      <c r="D10007" t="inlineStr">
        <is>
          <t>IMP00926</t>
        </is>
      </c>
      <c r="E10007" t="inlineStr">
        <is>
          <t>T106477</t>
        </is>
      </c>
      <c r="F10007" s="32" t="n">
        <v>571171.28</v>
      </c>
      <c r="G10007" s="32" t="n">
        <v>61115.33</v>
      </c>
    </row>
    <row r="10008">
      <c r="A10008" t="inlineStr">
        <is>
          <t>L0227871</t>
        </is>
      </c>
      <c r="B10008" t="inlineStr">
        <is>
          <t>2026-06-20</t>
        </is>
      </c>
      <c r="C10008" t="inlineStr">
        <is>
          <t>home_use</t>
        </is>
      </c>
      <c r="D10008" t="inlineStr">
        <is>
          <t>IMP00950</t>
        </is>
      </c>
      <c r="F10008" s="32" t="n">
        <v>179780.36</v>
      </c>
      <c r="G10008" s="32" t="n">
        <v>21034.3</v>
      </c>
    </row>
    <row r="10009">
      <c r="A10009" t="inlineStr">
        <is>
          <t>L0227873</t>
        </is>
      </c>
      <c r="B10009" t="inlineStr">
        <is>
          <t>2026-06-20</t>
        </is>
      </c>
      <c r="C10009" t="inlineStr">
        <is>
          <t>home_use</t>
        </is>
      </c>
      <c r="D10009" t="inlineStr">
        <is>
          <t>IMP00950</t>
        </is>
      </c>
      <c r="F10009" s="32" t="n">
        <v>1591167.03</v>
      </c>
      <c r="G10009" s="32" t="n">
        <v>206851.71</v>
      </c>
    </row>
    <row r="10010">
      <c r="A10010" t="inlineStr">
        <is>
          <t>L0227874</t>
        </is>
      </c>
      <c r="B10010" t="inlineStr">
        <is>
          <t>2026-06-20</t>
        </is>
      </c>
      <c r="C10010" t="inlineStr">
        <is>
          <t>home_use</t>
        </is>
      </c>
      <c r="D10010" t="inlineStr">
        <is>
          <t>IMP00950</t>
        </is>
      </c>
      <c r="F10010" s="32" t="n">
        <v>846299.6899999999</v>
      </c>
      <c r="G10010" s="32" t="n">
        <v>105787.46</v>
      </c>
    </row>
    <row r="10011">
      <c r="A10011" t="inlineStr">
        <is>
          <t>L0227876</t>
        </is>
      </c>
      <c r="B10011" t="inlineStr">
        <is>
          <t>2026-06-20</t>
        </is>
      </c>
      <c r="C10011" t="inlineStr">
        <is>
          <t>home_use</t>
        </is>
      </c>
      <c r="D10011" t="inlineStr">
        <is>
          <t>IMP00970</t>
        </is>
      </c>
      <c r="E10011" t="inlineStr">
        <is>
          <t>T806787</t>
        </is>
      </c>
      <c r="F10011" s="32" t="n">
        <v>3524533.36</v>
      </c>
      <c r="G10011" s="32" t="n">
        <v>387698.67</v>
      </c>
    </row>
    <row r="10012">
      <c r="A10012" t="inlineStr">
        <is>
          <t>L0227888</t>
        </is>
      </c>
      <c r="B10012" t="inlineStr">
        <is>
          <t>2026-06-20</t>
        </is>
      </c>
      <c r="C10012" t="inlineStr">
        <is>
          <t>home_use</t>
        </is>
      </c>
      <c r="D10012" t="inlineStr">
        <is>
          <t>IMP01037</t>
        </is>
      </c>
      <c r="E10012" t="inlineStr">
        <is>
          <t>T107258</t>
        </is>
      </c>
      <c r="F10012" s="32" t="n">
        <v>769870.1800000001</v>
      </c>
      <c r="G10012" s="32" t="n">
        <v>76987.02</v>
      </c>
    </row>
    <row r="10013">
      <c r="A10013" t="inlineStr">
        <is>
          <t>L0227889</t>
        </is>
      </c>
      <c r="B10013" t="inlineStr">
        <is>
          <t>2026-06-20</t>
        </is>
      </c>
      <c r="C10013" t="inlineStr">
        <is>
          <t>home_use</t>
        </is>
      </c>
      <c r="D10013" t="inlineStr">
        <is>
          <t>IMP01037</t>
        </is>
      </c>
      <c r="E10013" t="inlineStr">
        <is>
          <t>T107258</t>
        </is>
      </c>
      <c r="F10013" s="32" t="n">
        <v>1702137.11</v>
      </c>
      <c r="G10013" s="32" t="n">
        <v>170213.71</v>
      </c>
    </row>
    <row r="10014">
      <c r="A10014" t="inlineStr">
        <is>
          <t>L0227891</t>
        </is>
      </c>
      <c r="B10014" t="inlineStr">
        <is>
          <t>2026-06-20</t>
        </is>
      </c>
      <c r="C10014" t="inlineStr">
        <is>
          <t>home_use</t>
        </is>
      </c>
      <c r="D10014" t="inlineStr">
        <is>
          <t>IMP01037</t>
        </is>
      </c>
      <c r="E10014" t="inlineStr">
        <is>
          <t>T107258</t>
        </is>
      </c>
      <c r="F10014" s="32" t="n">
        <v>953821.77</v>
      </c>
      <c r="G10014" s="32" t="n">
        <v>95382.17999999999</v>
      </c>
    </row>
    <row r="10015">
      <c r="A10015" t="inlineStr">
        <is>
          <t>L0227892</t>
        </is>
      </c>
      <c r="B10015" t="inlineStr">
        <is>
          <t>2026-06-20</t>
        </is>
      </c>
      <c r="C10015" t="inlineStr">
        <is>
          <t>home_use</t>
        </is>
      </c>
      <c r="D10015" t="inlineStr">
        <is>
          <t>IMP01037</t>
        </is>
      </c>
      <c r="E10015" t="inlineStr">
        <is>
          <t>T107258</t>
        </is>
      </c>
      <c r="F10015" s="32" t="n">
        <v>1185334.85</v>
      </c>
      <c r="G10015" s="32" t="n">
        <v>118533.48</v>
      </c>
    </row>
    <row r="10016">
      <c r="A10016" t="inlineStr">
        <is>
          <t>L0227905</t>
        </is>
      </c>
      <c r="B10016" t="inlineStr">
        <is>
          <t>2026-06-20</t>
        </is>
      </c>
      <c r="C10016" t="inlineStr">
        <is>
          <t>warehouse_out</t>
        </is>
      </c>
      <c r="D10016" t="inlineStr">
        <is>
          <t>IMP01141</t>
        </is>
      </c>
      <c r="E10016" t="inlineStr">
        <is>
          <t>T107985</t>
        </is>
      </c>
      <c r="F10016" s="32" t="n">
        <v>2773674.81</v>
      </c>
      <c r="G10016" s="32" t="n">
        <v>291235.85</v>
      </c>
    </row>
    <row r="10017">
      <c r="A10017" t="inlineStr">
        <is>
          <t>L0227930</t>
        </is>
      </c>
      <c r="B10017" t="inlineStr">
        <is>
          <t>2026-06-20</t>
        </is>
      </c>
      <c r="C10017" t="inlineStr">
        <is>
          <t>home_use</t>
        </is>
      </c>
      <c r="D10017" t="inlineStr">
        <is>
          <t>IMP01310</t>
        </is>
      </c>
      <c r="E10017" t="inlineStr">
        <is>
          <t>T109167</t>
        </is>
      </c>
      <c r="F10017" s="32" t="n">
        <v>738941.38</v>
      </c>
      <c r="G10017" s="32" t="n">
        <v>79066.73</v>
      </c>
    </row>
    <row r="10018">
      <c r="A10018" t="inlineStr">
        <is>
          <t>L0227931</t>
        </is>
      </c>
      <c r="B10018" t="inlineStr">
        <is>
          <t>2026-06-20</t>
        </is>
      </c>
      <c r="C10018" t="inlineStr">
        <is>
          <t>home_use</t>
        </is>
      </c>
      <c r="D10018" t="inlineStr">
        <is>
          <t>IMP01310</t>
        </is>
      </c>
      <c r="E10018" t="inlineStr">
        <is>
          <t>T109167</t>
        </is>
      </c>
      <c r="F10018" s="32" t="n">
        <v>424843.38</v>
      </c>
      <c r="G10018" s="32" t="n">
        <v>45458.24</v>
      </c>
    </row>
    <row r="10019">
      <c r="A10019" t="inlineStr">
        <is>
          <t>L0227977</t>
        </is>
      </c>
      <c r="B10019" t="inlineStr">
        <is>
          <t>2026-06-21</t>
        </is>
      </c>
      <c r="C10019" t="inlineStr">
        <is>
          <t>home_use</t>
        </is>
      </c>
      <c r="D10019" t="inlineStr">
        <is>
          <t>IMP00063</t>
        </is>
      </c>
      <c r="E10019" t="inlineStr">
        <is>
          <t>T100440</t>
        </is>
      </c>
      <c r="F10019" s="32" t="n">
        <v>2243859.21</v>
      </c>
      <c r="G10019" s="32" t="n">
        <v>228873.64</v>
      </c>
    </row>
    <row r="10020">
      <c r="A10020" t="inlineStr">
        <is>
          <t>L0227978</t>
        </is>
      </c>
      <c r="B10020" t="inlineStr">
        <is>
          <t>2026-06-21</t>
        </is>
      </c>
      <c r="C10020" t="inlineStr">
        <is>
          <t>home_use</t>
        </is>
      </c>
      <c r="D10020" t="inlineStr">
        <is>
          <t>IMP00063</t>
        </is>
      </c>
      <c r="E10020" t="inlineStr">
        <is>
          <t>T100440</t>
        </is>
      </c>
      <c r="F10020" s="32" t="n">
        <v>558057.0600000001</v>
      </c>
      <c r="G10020" s="32" t="n">
        <v>62502.39</v>
      </c>
    </row>
    <row r="10021">
      <c r="A10021" t="inlineStr">
        <is>
          <t>L0227979</t>
        </is>
      </c>
      <c r="B10021" t="inlineStr">
        <is>
          <t>2026-06-21</t>
        </is>
      </c>
      <c r="C10021" t="inlineStr">
        <is>
          <t>home_use</t>
        </is>
      </c>
      <c r="D10021" t="inlineStr">
        <is>
          <t>IMP00063</t>
        </is>
      </c>
      <c r="E10021" t="inlineStr">
        <is>
          <t>T100440</t>
        </is>
      </c>
      <c r="F10021" s="32" t="n">
        <v>880868.3100000001</v>
      </c>
      <c r="G10021" s="32" t="n">
        <v>101299.86</v>
      </c>
    </row>
    <row r="10022">
      <c r="A10022" t="inlineStr">
        <is>
          <t>L0227980</t>
        </is>
      </c>
      <c r="B10022" t="inlineStr">
        <is>
          <t>2026-06-21</t>
        </is>
      </c>
      <c r="C10022" t="inlineStr">
        <is>
          <t>home_use</t>
        </is>
      </c>
      <c r="D10022" t="inlineStr">
        <is>
          <t>IMP00063</t>
        </is>
      </c>
      <c r="E10022" t="inlineStr">
        <is>
          <t>T100440</t>
        </is>
      </c>
      <c r="F10022" s="32" t="n">
        <v>1116359.59</v>
      </c>
      <c r="G10022" s="32" t="n">
        <v>128381.35</v>
      </c>
    </row>
    <row r="10023">
      <c r="A10023" t="inlineStr">
        <is>
          <t>L0227982</t>
        </is>
      </c>
      <c r="B10023" t="inlineStr">
        <is>
          <t>2026-06-21</t>
        </is>
      </c>
      <c r="C10023" t="inlineStr">
        <is>
          <t>home_use</t>
        </is>
      </c>
      <c r="D10023" t="inlineStr">
        <is>
          <t>IMP00063</t>
        </is>
      </c>
      <c r="E10023" t="inlineStr">
        <is>
          <t>T100440</t>
        </is>
      </c>
      <c r="F10023" s="32" t="n">
        <v>17633943.15</v>
      </c>
      <c r="G10023" s="32" t="n">
        <v>2292412.61</v>
      </c>
    </row>
    <row r="10024">
      <c r="A10024" t="inlineStr">
        <is>
          <t>L0227983</t>
        </is>
      </c>
      <c r="B10024" t="inlineStr">
        <is>
          <t>2026-06-21</t>
        </is>
      </c>
      <c r="C10024" t="inlineStr">
        <is>
          <t>home_use</t>
        </is>
      </c>
      <c r="D10024" t="inlineStr">
        <is>
          <t>IMP00063</t>
        </is>
      </c>
      <c r="E10024" t="inlineStr">
        <is>
          <t>T100440</t>
        </is>
      </c>
      <c r="F10024" s="32" t="n">
        <v>521707.78</v>
      </c>
      <c r="G10024" s="32" t="n">
        <v>59996.39</v>
      </c>
    </row>
    <row r="10025">
      <c r="A10025" t="inlineStr">
        <is>
          <t>L0227984</t>
        </is>
      </c>
      <c r="B10025" t="inlineStr">
        <is>
          <t>2026-06-21</t>
        </is>
      </c>
      <c r="C10025" t="inlineStr">
        <is>
          <t>home_use</t>
        </is>
      </c>
      <c r="D10025" t="inlineStr">
        <is>
          <t>IMP00063</t>
        </is>
      </c>
      <c r="E10025" t="inlineStr">
        <is>
          <t>T100440</t>
        </is>
      </c>
      <c r="F10025" s="32" t="n">
        <v>3411028.81</v>
      </c>
      <c r="G10025" s="32" t="n">
        <v>443433.75</v>
      </c>
    </row>
    <row r="10026">
      <c r="A10026" t="inlineStr">
        <is>
          <t>L0227985</t>
        </is>
      </c>
      <c r="B10026" t="inlineStr">
        <is>
          <t>2026-06-21</t>
        </is>
      </c>
      <c r="C10026" t="inlineStr">
        <is>
          <t>home_use</t>
        </is>
      </c>
      <c r="D10026" t="inlineStr">
        <is>
          <t>IMP00063</t>
        </is>
      </c>
      <c r="E10026" t="inlineStr">
        <is>
          <t>T100440</t>
        </is>
      </c>
      <c r="F10026" s="32" t="n">
        <v>1812029.11</v>
      </c>
      <c r="G10026" s="32" t="n">
        <v>202947.26</v>
      </c>
    </row>
    <row r="10027">
      <c r="A10027" t="inlineStr">
        <is>
          <t>L0227986</t>
        </is>
      </c>
      <c r="B10027" t="inlineStr">
        <is>
          <t>2026-06-21</t>
        </is>
      </c>
      <c r="C10027" t="inlineStr">
        <is>
          <t>home_use</t>
        </is>
      </c>
      <c r="D10027" t="inlineStr">
        <is>
          <t>IMP00063</t>
        </is>
      </c>
      <c r="E10027" t="inlineStr">
        <is>
          <t>T100440</t>
        </is>
      </c>
      <c r="F10027" s="32" t="n">
        <v>548743.95</v>
      </c>
      <c r="G10027" s="32" t="n">
        <v>63105.55</v>
      </c>
    </row>
    <row r="10028">
      <c r="A10028" t="inlineStr">
        <is>
          <t>L0227987</t>
        </is>
      </c>
      <c r="B10028" t="inlineStr">
        <is>
          <t>2026-06-21</t>
        </is>
      </c>
      <c r="C10028" t="inlineStr">
        <is>
          <t>home_use</t>
        </is>
      </c>
      <c r="D10028" t="inlineStr">
        <is>
          <t>IMP00063</t>
        </is>
      </c>
      <c r="E10028" t="inlineStr">
        <is>
          <t>T100440</t>
        </is>
      </c>
      <c r="F10028" s="32" t="n">
        <v>1669439.7</v>
      </c>
      <c r="G10028" s="32" t="n">
        <v>178630.05</v>
      </c>
    </row>
    <row r="10029">
      <c r="A10029" t="inlineStr">
        <is>
          <t>L0227988</t>
        </is>
      </c>
      <c r="B10029" t="inlineStr">
        <is>
          <t>2026-06-21</t>
        </is>
      </c>
      <c r="C10029" t="inlineStr">
        <is>
          <t>home_use</t>
        </is>
      </c>
      <c r="D10029" t="inlineStr">
        <is>
          <t>IMP00067</t>
        </is>
      </c>
      <c r="E10029" t="inlineStr">
        <is>
          <t>T100466</t>
        </is>
      </c>
      <c r="F10029" s="32" t="n">
        <v>1243983.7</v>
      </c>
      <c r="G10029" s="32" t="n">
        <v>124398.37</v>
      </c>
    </row>
    <row r="10030">
      <c r="A10030" t="inlineStr">
        <is>
          <t>L0227989</t>
        </is>
      </c>
      <c r="B10030" t="inlineStr">
        <is>
          <t>2026-06-21</t>
        </is>
      </c>
      <c r="C10030" t="inlineStr">
        <is>
          <t>home_use</t>
        </is>
      </c>
      <c r="D10030" t="inlineStr">
        <is>
          <t>IMP00069</t>
        </is>
      </c>
      <c r="E10030" t="inlineStr">
        <is>
          <t>T100476</t>
        </is>
      </c>
      <c r="F10030" s="32" t="n">
        <v>3627075.24</v>
      </c>
      <c r="G10030" s="32" t="n">
        <v>362707.52</v>
      </c>
    </row>
    <row r="10031">
      <c r="A10031" t="inlineStr">
        <is>
          <t>L0228002</t>
        </is>
      </c>
      <c r="B10031" t="inlineStr">
        <is>
          <t>2026-06-21</t>
        </is>
      </c>
      <c r="C10031" t="inlineStr">
        <is>
          <t>home_use</t>
        </is>
      </c>
      <c r="D10031" t="inlineStr">
        <is>
          <t>IMP00156</t>
        </is>
      </c>
      <c r="F10031" s="32" t="n">
        <v>254825.05</v>
      </c>
      <c r="G10031" s="32" t="n">
        <v>33127.26</v>
      </c>
    </row>
    <row r="10032">
      <c r="A10032" t="inlineStr">
        <is>
          <t>L0228021</t>
        </is>
      </c>
      <c r="B10032" t="inlineStr">
        <is>
          <t>2026-06-21</t>
        </is>
      </c>
      <c r="C10032" t="inlineStr">
        <is>
          <t>home_use</t>
        </is>
      </c>
      <c r="D10032" t="inlineStr">
        <is>
          <t>IMP00306</t>
        </is>
      </c>
      <c r="E10032" t="inlineStr">
        <is>
          <t>T102141</t>
        </is>
      </c>
      <c r="F10032" s="32" t="n">
        <v>160037.09</v>
      </c>
      <c r="G10032" s="32" t="n">
        <v>16803.89</v>
      </c>
    </row>
    <row r="10033">
      <c r="A10033" t="inlineStr">
        <is>
          <t>L0228022</t>
        </is>
      </c>
      <c r="B10033" t="inlineStr">
        <is>
          <t>2026-06-21</t>
        </is>
      </c>
      <c r="C10033" t="inlineStr">
        <is>
          <t>home_use</t>
        </is>
      </c>
      <c r="D10033" t="inlineStr">
        <is>
          <t>IMP00306</t>
        </is>
      </c>
      <c r="E10033" t="inlineStr">
        <is>
          <t>T102141</t>
        </is>
      </c>
      <c r="F10033" s="32" t="n">
        <v>1168784.73</v>
      </c>
      <c r="G10033" s="32" t="n">
        <v>146098.09</v>
      </c>
    </row>
    <row r="10034">
      <c r="A10034" t="inlineStr">
        <is>
          <t>L0228023</t>
        </is>
      </c>
      <c r="B10034" t="inlineStr">
        <is>
          <t>2026-06-21</t>
        </is>
      </c>
      <c r="C10034" t="inlineStr">
        <is>
          <t>home_use</t>
        </is>
      </c>
      <c r="D10034" t="inlineStr">
        <is>
          <t>IMP00306</t>
        </is>
      </c>
      <c r="E10034" t="inlineStr">
        <is>
          <t>T102141</t>
        </is>
      </c>
      <c r="F10034" s="32" t="n">
        <v>809994.42</v>
      </c>
      <c r="G10034" s="32" t="n">
        <v>101249.3</v>
      </c>
    </row>
    <row r="10035">
      <c r="A10035" t="inlineStr">
        <is>
          <t>L0228024</t>
        </is>
      </c>
      <c r="B10035" t="inlineStr">
        <is>
          <t>2026-06-21</t>
        </is>
      </c>
      <c r="C10035" t="inlineStr">
        <is>
          <t>home_use</t>
        </is>
      </c>
      <c r="D10035" t="inlineStr">
        <is>
          <t>IMP00306</t>
        </is>
      </c>
      <c r="E10035" t="inlineStr">
        <is>
          <t>T102141</t>
        </is>
      </c>
      <c r="F10035" s="32" t="n">
        <v>654068.1</v>
      </c>
      <c r="G10035" s="32" t="n">
        <v>81758.50999999999</v>
      </c>
    </row>
    <row r="10036">
      <c r="A10036" t="inlineStr">
        <is>
          <t>L0228027</t>
        </is>
      </c>
      <c r="B10036" t="inlineStr">
        <is>
          <t>2026-06-21</t>
        </is>
      </c>
      <c r="C10036" t="inlineStr">
        <is>
          <t>home_use</t>
        </is>
      </c>
      <c r="D10036" t="inlineStr">
        <is>
          <t>IMP00340</t>
        </is>
      </c>
      <c r="E10036" t="inlineStr">
        <is>
          <t>T102376</t>
        </is>
      </c>
      <c r="F10036" s="32" t="n">
        <v>16691537.34</v>
      </c>
      <c r="G10036" s="32" t="n">
        <v>1752611.42</v>
      </c>
    </row>
    <row r="10037">
      <c r="A10037" t="inlineStr">
        <is>
          <t>L0228056</t>
        </is>
      </c>
      <c r="B10037" t="inlineStr">
        <is>
          <t>2026-06-21</t>
        </is>
      </c>
      <c r="C10037" t="inlineStr">
        <is>
          <t>home_use</t>
        </is>
      </c>
      <c r="D10037" t="inlineStr">
        <is>
          <t>IMP00490</t>
        </is>
      </c>
      <c r="E10037" t="inlineStr">
        <is>
          <t>T103425</t>
        </is>
      </c>
      <c r="F10037" s="32" t="n">
        <v>2400213.69</v>
      </c>
      <c r="G10037" s="32" t="n">
        <v>240021.37</v>
      </c>
    </row>
    <row r="10038">
      <c r="A10038" t="inlineStr">
        <is>
          <t>L0228084</t>
        </is>
      </c>
      <c r="B10038" t="inlineStr">
        <is>
          <t>2026-06-21</t>
        </is>
      </c>
      <c r="C10038" t="inlineStr">
        <is>
          <t>home_use</t>
        </is>
      </c>
      <c r="D10038" t="inlineStr">
        <is>
          <t>IMP00643</t>
        </is>
      </c>
      <c r="E10038" t="inlineStr">
        <is>
          <t>T104498</t>
        </is>
      </c>
      <c r="F10038" s="32" t="n">
        <v>474569.1</v>
      </c>
      <c r="G10038" s="32" t="n">
        <v>47456.91</v>
      </c>
    </row>
    <row r="10039">
      <c r="A10039" t="inlineStr">
        <is>
          <t>L0228085</t>
        </is>
      </c>
      <c r="B10039" t="inlineStr">
        <is>
          <t>2026-06-21</t>
        </is>
      </c>
      <c r="C10039" t="inlineStr">
        <is>
          <t>home_use</t>
        </is>
      </c>
      <c r="D10039" t="inlineStr">
        <is>
          <t>IMP00643</t>
        </is>
      </c>
      <c r="E10039" t="inlineStr">
        <is>
          <t>T104498</t>
        </is>
      </c>
      <c r="F10039" s="32" t="n">
        <v>223968.79</v>
      </c>
      <c r="G10039" s="32" t="n">
        <v>22396.88</v>
      </c>
    </row>
    <row r="10040">
      <c r="A10040" t="inlineStr">
        <is>
          <t>L0228086</t>
        </is>
      </c>
      <c r="B10040" t="inlineStr">
        <is>
          <t>2026-06-21</t>
        </is>
      </c>
      <c r="C10040" t="inlineStr">
        <is>
          <t>home_use</t>
        </is>
      </c>
      <c r="D10040" t="inlineStr">
        <is>
          <t>IMP00643</t>
        </is>
      </c>
      <c r="E10040" t="inlineStr">
        <is>
          <t>T104498</t>
        </is>
      </c>
      <c r="F10040" s="32" t="n">
        <v>560378.41</v>
      </c>
      <c r="G10040" s="32" t="n">
        <v>56037.84</v>
      </c>
    </row>
    <row r="10041">
      <c r="A10041" t="inlineStr">
        <is>
          <t>L0228087</t>
        </is>
      </c>
      <c r="B10041" t="inlineStr">
        <is>
          <t>2026-06-21</t>
        </is>
      </c>
      <c r="C10041" t="inlineStr">
        <is>
          <t>home_use</t>
        </is>
      </c>
      <c r="D10041" t="inlineStr">
        <is>
          <t>IMP00643</t>
        </is>
      </c>
      <c r="E10041" t="inlineStr">
        <is>
          <t>T104498</t>
        </is>
      </c>
      <c r="F10041" s="32" t="n">
        <v>340411.61</v>
      </c>
      <c r="G10041" s="32" t="n">
        <v>34041.16</v>
      </c>
    </row>
    <row r="10042">
      <c r="A10042" t="inlineStr">
        <is>
          <t>L0228088</t>
        </is>
      </c>
      <c r="B10042" t="inlineStr">
        <is>
          <t>2026-06-21</t>
        </is>
      </c>
      <c r="C10042" t="inlineStr">
        <is>
          <t>home_use</t>
        </is>
      </c>
      <c r="D10042" t="inlineStr">
        <is>
          <t>IMP00643</t>
        </is>
      </c>
      <c r="E10042" t="inlineStr">
        <is>
          <t>T104498</t>
        </is>
      </c>
      <c r="F10042" s="32" t="n">
        <v>577607.29</v>
      </c>
      <c r="G10042" s="32" t="n">
        <v>57760.73</v>
      </c>
    </row>
    <row r="10043">
      <c r="A10043" t="inlineStr">
        <is>
          <t>L0228089</t>
        </is>
      </c>
      <c r="B10043" t="inlineStr">
        <is>
          <t>2026-06-21</t>
        </is>
      </c>
      <c r="C10043" t="inlineStr">
        <is>
          <t>home_use</t>
        </is>
      </c>
      <c r="D10043" t="inlineStr">
        <is>
          <t>IMP00643</t>
        </is>
      </c>
      <c r="E10043" t="inlineStr">
        <is>
          <t>T104498</t>
        </is>
      </c>
      <c r="F10043" s="32" t="n">
        <v>651082.29</v>
      </c>
      <c r="G10043" s="32" t="n">
        <v>65108.23</v>
      </c>
    </row>
    <row r="10044">
      <c r="A10044" t="inlineStr">
        <is>
          <t>L0228090</t>
        </is>
      </c>
      <c r="B10044" t="inlineStr">
        <is>
          <t>2026-06-21</t>
        </is>
      </c>
      <c r="C10044" t="inlineStr">
        <is>
          <t>home_use</t>
        </is>
      </c>
      <c r="D10044" t="inlineStr">
        <is>
          <t>IMP00643</t>
        </is>
      </c>
      <c r="E10044" t="inlineStr">
        <is>
          <t>T104498</t>
        </is>
      </c>
      <c r="F10044" s="32" t="n">
        <v>2289719.18</v>
      </c>
      <c r="G10044" s="32" t="n">
        <v>228971.92</v>
      </c>
    </row>
    <row r="10045">
      <c r="A10045" t="inlineStr">
        <is>
          <t>L0228098</t>
        </is>
      </c>
      <c r="B10045" t="inlineStr">
        <is>
          <t>2026-06-21</t>
        </is>
      </c>
      <c r="C10045" t="inlineStr">
        <is>
          <t>home_use</t>
        </is>
      </c>
      <c r="D10045" t="inlineStr">
        <is>
          <t>IMP00676</t>
        </is>
      </c>
      <c r="E10045" t="inlineStr">
        <is>
          <t>T104726</t>
        </is>
      </c>
      <c r="F10045" s="32" t="n">
        <v>471098.1</v>
      </c>
      <c r="G10045" s="32" t="n">
        <v>47109.81</v>
      </c>
    </row>
    <row r="10046">
      <c r="A10046" t="inlineStr">
        <is>
          <t>L0228116</t>
        </is>
      </c>
      <c r="B10046" t="inlineStr">
        <is>
          <t>2026-06-21</t>
        </is>
      </c>
      <c r="C10046" t="inlineStr">
        <is>
          <t>home_use</t>
        </is>
      </c>
      <c r="D10046" t="inlineStr">
        <is>
          <t>IMP00753</t>
        </is>
      </c>
      <c r="E10046" t="inlineStr">
        <is>
          <t>T105264</t>
        </is>
      </c>
      <c r="F10046" s="32" t="n">
        <v>2477640.72</v>
      </c>
      <c r="G10046" s="32" t="n">
        <v>260152.28</v>
      </c>
    </row>
    <row r="10047">
      <c r="A10047" t="inlineStr">
        <is>
          <t>L0228135</t>
        </is>
      </c>
      <c r="B10047" t="inlineStr">
        <is>
          <t>2026-06-21</t>
        </is>
      </c>
      <c r="C10047" t="inlineStr">
        <is>
          <t>home_use</t>
        </is>
      </c>
      <c r="D10047" t="inlineStr">
        <is>
          <t>IMP00892</t>
        </is>
      </c>
      <c r="E10047" t="inlineStr">
        <is>
          <t>T106240</t>
        </is>
      </c>
      <c r="F10047" s="32" t="n">
        <v>130130.36</v>
      </c>
      <c r="G10047" s="32" t="n">
        <v>14964.99</v>
      </c>
    </row>
    <row r="10048">
      <c r="A10048" t="inlineStr">
        <is>
          <t>L0228145</t>
        </is>
      </c>
      <c r="B10048" t="inlineStr">
        <is>
          <t>2026-06-21</t>
        </is>
      </c>
      <c r="C10048" t="inlineStr">
        <is>
          <t>home_use</t>
        </is>
      </c>
      <c r="D10048" t="inlineStr">
        <is>
          <t>IMP00926</t>
        </is>
      </c>
      <c r="E10048" t="inlineStr">
        <is>
          <t>T106477</t>
        </is>
      </c>
      <c r="F10048" s="32" t="n">
        <v>253808</v>
      </c>
      <c r="G10048" s="32" t="n">
        <v>27157.46</v>
      </c>
    </row>
    <row r="10049">
      <c r="A10049" t="inlineStr">
        <is>
          <t>L0228146</t>
        </is>
      </c>
      <c r="B10049" t="inlineStr">
        <is>
          <t>2026-06-21</t>
        </is>
      </c>
      <c r="C10049" t="inlineStr">
        <is>
          <t>home_use</t>
        </is>
      </c>
      <c r="D10049" t="inlineStr">
        <is>
          <t>IMP00926</t>
        </is>
      </c>
      <c r="E10049" t="inlineStr">
        <is>
          <t>T106477</t>
        </is>
      </c>
      <c r="F10049" s="32" t="n">
        <v>14325696.93</v>
      </c>
      <c r="G10049" s="32" t="n">
        <v>1432569.69</v>
      </c>
    </row>
    <row r="10050">
      <c r="A10050" t="inlineStr">
        <is>
          <t>L0228147</t>
        </is>
      </c>
      <c r="B10050" t="inlineStr">
        <is>
          <t>2026-06-21</t>
        </is>
      </c>
      <c r="C10050" t="inlineStr">
        <is>
          <t>home_use</t>
        </is>
      </c>
      <c r="D10050" t="inlineStr">
        <is>
          <t>IMP00926</t>
        </is>
      </c>
      <c r="E10050" t="inlineStr">
        <is>
          <t>T106477</t>
        </is>
      </c>
      <c r="F10050" s="32" t="n">
        <v>7916326.86</v>
      </c>
      <c r="G10050" s="32" t="n">
        <v>831214.3199999999</v>
      </c>
    </row>
    <row r="10051">
      <c r="A10051" t="inlineStr">
        <is>
          <t>L0228148</t>
        </is>
      </c>
      <c r="B10051" t="inlineStr">
        <is>
          <t>2026-06-21</t>
        </is>
      </c>
      <c r="C10051" t="inlineStr">
        <is>
          <t>home_use</t>
        </is>
      </c>
      <c r="D10051" t="inlineStr">
        <is>
          <t>IMP00926</t>
        </is>
      </c>
      <c r="E10051" t="inlineStr">
        <is>
          <t>T106477</t>
        </is>
      </c>
      <c r="F10051" s="32" t="n">
        <v>7239883.92</v>
      </c>
      <c r="G10051" s="32" t="n">
        <v>723988.39</v>
      </c>
    </row>
    <row r="10052">
      <c r="A10052" t="inlineStr">
        <is>
          <t>L0228149</t>
        </is>
      </c>
      <c r="B10052" t="inlineStr">
        <is>
          <t>2026-06-21</t>
        </is>
      </c>
      <c r="C10052" t="inlineStr">
        <is>
          <t>home_use</t>
        </is>
      </c>
      <c r="D10052" t="inlineStr">
        <is>
          <t>IMP00926</t>
        </is>
      </c>
      <c r="E10052" t="inlineStr">
        <is>
          <t>T106477</t>
        </is>
      </c>
      <c r="F10052" s="32" t="n">
        <v>270878.15</v>
      </c>
      <c r="G10052" s="32" t="n">
        <v>28983.96</v>
      </c>
    </row>
    <row r="10053">
      <c r="A10053" t="inlineStr">
        <is>
          <t>L0228150</t>
        </is>
      </c>
      <c r="B10053" t="inlineStr">
        <is>
          <t>2026-06-21</t>
        </is>
      </c>
      <c r="C10053" t="inlineStr">
        <is>
          <t>home_use</t>
        </is>
      </c>
      <c r="D10053" t="inlineStr">
        <is>
          <t>IMP00926</t>
        </is>
      </c>
      <c r="E10053" t="inlineStr">
        <is>
          <t>T106477</t>
        </is>
      </c>
      <c r="F10053" s="32" t="n">
        <v>10901219.62</v>
      </c>
      <c r="G10053" s="32" t="n">
        <v>1090121.96</v>
      </c>
    </row>
    <row r="10054">
      <c r="A10054" t="inlineStr">
        <is>
          <t>L0228151</t>
        </is>
      </c>
      <c r="B10054" t="inlineStr">
        <is>
          <t>2026-06-21</t>
        </is>
      </c>
      <c r="C10054" t="inlineStr">
        <is>
          <t>home_use</t>
        </is>
      </c>
      <c r="D10054" t="inlineStr">
        <is>
          <t>IMP00926</t>
        </is>
      </c>
      <c r="E10054" t="inlineStr">
        <is>
          <t>T106477</t>
        </is>
      </c>
      <c r="F10054" s="32" t="n">
        <v>6416301.84</v>
      </c>
      <c r="G10054" s="32" t="n">
        <v>641630.1800000001</v>
      </c>
    </row>
    <row r="10055">
      <c r="A10055" t="inlineStr">
        <is>
          <t>L0228155</t>
        </is>
      </c>
      <c r="B10055" t="inlineStr">
        <is>
          <t>2026-06-21</t>
        </is>
      </c>
      <c r="C10055" t="inlineStr">
        <is>
          <t>home_use</t>
        </is>
      </c>
      <c r="D10055" t="inlineStr">
        <is>
          <t>IMP00950</t>
        </is>
      </c>
      <c r="F10055" s="32" t="n">
        <v>2907830.77</v>
      </c>
      <c r="G10055" s="32" t="n">
        <v>354755.35</v>
      </c>
    </row>
    <row r="10056">
      <c r="A10056" t="inlineStr">
        <is>
          <t>L0228156</t>
        </is>
      </c>
      <c r="B10056" t="inlineStr">
        <is>
          <t>2026-06-21</t>
        </is>
      </c>
      <c r="C10056" t="inlineStr">
        <is>
          <t>home_use</t>
        </is>
      </c>
      <c r="D10056" t="inlineStr">
        <is>
          <t>IMP00950</t>
        </is>
      </c>
      <c r="F10056" s="32" t="n">
        <v>618233.05</v>
      </c>
      <c r="G10056" s="32" t="n">
        <v>80370.3</v>
      </c>
    </row>
    <row r="10057">
      <c r="A10057" t="inlineStr">
        <is>
          <t>L0228167</t>
        </is>
      </c>
      <c r="B10057" t="inlineStr">
        <is>
          <t>2026-06-21</t>
        </is>
      </c>
      <c r="C10057" t="inlineStr">
        <is>
          <t>home_use</t>
        </is>
      </c>
      <c r="D10057" t="inlineStr">
        <is>
          <t>IMP00999</t>
        </is>
      </c>
      <c r="E10057" t="inlineStr">
        <is>
          <t>T106987</t>
        </is>
      </c>
      <c r="F10057" s="32" t="n">
        <v>1933618.98</v>
      </c>
      <c r="G10057" s="32" t="n">
        <v>193361.9</v>
      </c>
    </row>
    <row r="10058">
      <c r="A10058" t="inlineStr">
        <is>
          <t>L0228174</t>
        </is>
      </c>
      <c r="B10058" t="inlineStr">
        <is>
          <t>2026-06-21</t>
        </is>
      </c>
      <c r="C10058" t="inlineStr">
        <is>
          <t>home_use</t>
        </is>
      </c>
      <c r="D10058" t="inlineStr">
        <is>
          <t>IMP01037</t>
        </is>
      </c>
      <c r="E10058" t="inlineStr">
        <is>
          <t>T107258</t>
        </is>
      </c>
      <c r="F10058" s="32" t="n">
        <v>901739.04</v>
      </c>
      <c r="G10058" s="32" t="n">
        <v>108208.69</v>
      </c>
    </row>
    <row r="10059">
      <c r="A10059" t="inlineStr">
        <is>
          <t>L0228175</t>
        </is>
      </c>
      <c r="B10059" t="inlineStr">
        <is>
          <t>2026-06-21</t>
        </is>
      </c>
      <c r="C10059" t="inlineStr">
        <is>
          <t>home_use</t>
        </is>
      </c>
      <c r="D10059" t="inlineStr">
        <is>
          <t>IMP01037</t>
        </is>
      </c>
      <c r="E10059" t="inlineStr">
        <is>
          <t>T107258</t>
        </is>
      </c>
      <c r="F10059" s="32" t="n">
        <v>759164.63</v>
      </c>
      <c r="G10059" s="32" t="n">
        <v>75916.46000000001</v>
      </c>
    </row>
    <row r="10060">
      <c r="A10060" t="inlineStr">
        <is>
          <t>L0228176</t>
        </is>
      </c>
      <c r="B10060" t="inlineStr">
        <is>
          <t>2026-06-21</t>
        </is>
      </c>
      <c r="C10060" t="inlineStr">
        <is>
          <t>home_use</t>
        </is>
      </c>
      <c r="D10060" t="inlineStr">
        <is>
          <t>IMP01037</t>
        </is>
      </c>
      <c r="E10060" t="inlineStr">
        <is>
          <t>T107258</t>
        </is>
      </c>
      <c r="F10060" s="32" t="n">
        <v>715387.54</v>
      </c>
      <c r="G10060" s="32" t="n">
        <v>71538.75</v>
      </c>
    </row>
    <row r="10061">
      <c r="A10061" t="inlineStr">
        <is>
          <t>L0228178</t>
        </is>
      </c>
      <c r="B10061" t="inlineStr">
        <is>
          <t>2026-06-21</t>
        </is>
      </c>
      <c r="C10061" t="inlineStr">
        <is>
          <t>home_use</t>
        </is>
      </c>
      <c r="D10061" t="inlineStr">
        <is>
          <t>IMP01037</t>
        </is>
      </c>
      <c r="E10061" t="inlineStr">
        <is>
          <t>T107258</t>
        </is>
      </c>
      <c r="F10061" s="32" t="n">
        <v>190542.44</v>
      </c>
      <c r="G10061" s="32" t="n">
        <v>22865.09</v>
      </c>
    </row>
    <row r="10062">
      <c r="A10062" t="inlineStr">
        <is>
          <t>L0228179</t>
        </is>
      </c>
      <c r="B10062" t="inlineStr">
        <is>
          <t>2026-06-21</t>
        </is>
      </c>
      <c r="C10062" t="inlineStr">
        <is>
          <t>home_use</t>
        </is>
      </c>
      <c r="D10062" t="inlineStr">
        <is>
          <t>IMP01037</t>
        </is>
      </c>
      <c r="E10062" t="inlineStr">
        <is>
          <t>T107258</t>
        </is>
      </c>
      <c r="F10062" s="32" t="n">
        <v>2191746.18</v>
      </c>
      <c r="G10062" s="32" t="n">
        <v>219174.62</v>
      </c>
    </row>
    <row r="10063">
      <c r="A10063" t="inlineStr">
        <is>
          <t>L0228190</t>
        </is>
      </c>
      <c r="B10063" t="inlineStr">
        <is>
          <t>2026-06-21</t>
        </is>
      </c>
      <c r="C10063" t="inlineStr">
        <is>
          <t>home_use</t>
        </is>
      </c>
      <c r="D10063" t="inlineStr">
        <is>
          <t>IMP01142</t>
        </is>
      </c>
      <c r="E10063" t="inlineStr">
        <is>
          <t>T107992</t>
        </is>
      </c>
      <c r="F10063" s="32" t="n">
        <v>21548072.57</v>
      </c>
      <c r="G10063" s="32" t="n">
        <v>2154807.26</v>
      </c>
    </row>
    <row r="10064">
      <c r="A10064" t="inlineStr">
        <is>
          <t>L0228209</t>
        </is>
      </c>
      <c r="B10064" t="inlineStr">
        <is>
          <t>2026-06-21</t>
        </is>
      </c>
      <c r="C10064" t="inlineStr">
        <is>
          <t>temporary_admission</t>
        </is>
      </c>
      <c r="D10064" t="inlineStr">
        <is>
          <t>IMP01232</t>
        </is>
      </c>
      <c r="E10064" t="inlineStr">
        <is>
          <t>T108617</t>
        </is>
      </c>
      <c r="F10064" s="32" t="n">
        <v>782597.35</v>
      </c>
      <c r="G10064" s="32" t="n">
        <v>0</v>
      </c>
    </row>
    <row r="10065">
      <c r="A10065" t="inlineStr">
        <is>
          <t>L0228218</t>
        </is>
      </c>
      <c r="B10065" t="inlineStr">
        <is>
          <t>2026-06-21</t>
        </is>
      </c>
      <c r="C10065" t="inlineStr">
        <is>
          <t>home_use</t>
        </is>
      </c>
      <c r="D10065" t="inlineStr">
        <is>
          <t>IMP01310</t>
        </is>
      </c>
      <c r="E10065" t="inlineStr">
        <is>
          <t>T109167</t>
        </is>
      </c>
      <c r="F10065" s="32" t="n">
        <v>439938.84</v>
      </c>
      <c r="G10065" s="32" t="n">
        <v>47073.46</v>
      </c>
    </row>
    <row r="10066">
      <c r="A10066" t="inlineStr">
        <is>
          <t>L0228221</t>
        </is>
      </c>
      <c r="B10066" t="inlineStr">
        <is>
          <t>2026-06-21</t>
        </is>
      </c>
      <c r="C10066" t="inlineStr">
        <is>
          <t>home_use</t>
        </is>
      </c>
      <c r="D10066" t="inlineStr">
        <is>
          <t>IMP01310</t>
        </is>
      </c>
      <c r="E10066" t="inlineStr">
        <is>
          <t>T109167</t>
        </is>
      </c>
      <c r="F10066" s="32" t="n">
        <v>336182.54</v>
      </c>
      <c r="G10066" s="32" t="n">
        <v>35971.53</v>
      </c>
    </row>
    <row r="10067">
      <c r="A10067" t="inlineStr">
        <is>
          <t>L0228222</t>
        </is>
      </c>
      <c r="B10067" t="inlineStr">
        <is>
          <t>2026-06-21</t>
        </is>
      </c>
      <c r="C10067" t="inlineStr">
        <is>
          <t>home_use</t>
        </is>
      </c>
      <c r="D10067" t="inlineStr">
        <is>
          <t>IMP01310</t>
        </is>
      </c>
      <c r="E10067" t="inlineStr">
        <is>
          <t>T109167</t>
        </is>
      </c>
      <c r="F10067" s="32" t="n">
        <v>894062.02</v>
      </c>
      <c r="G10067" s="32" t="n">
        <v>95664.64</v>
      </c>
    </row>
    <row r="10068">
      <c r="A10068" t="inlineStr">
        <is>
          <t>L0228270</t>
        </is>
      </c>
      <c r="B10068" t="inlineStr">
        <is>
          <t>2026-06-22</t>
        </is>
      </c>
      <c r="C10068" t="inlineStr">
        <is>
          <t>home_use</t>
        </is>
      </c>
      <c r="D10068" t="inlineStr">
        <is>
          <t>IMP00063</t>
        </is>
      </c>
      <c r="E10068" t="inlineStr">
        <is>
          <t>T100440</t>
        </is>
      </c>
      <c r="F10068" s="32" t="n">
        <v>16980060.69</v>
      </c>
      <c r="G10068" s="32" t="n">
        <v>2207407.89</v>
      </c>
    </row>
    <row r="10069">
      <c r="A10069" t="inlineStr">
        <is>
          <t>L0228272</t>
        </is>
      </c>
      <c r="B10069" t="inlineStr">
        <is>
          <t>2026-06-22</t>
        </is>
      </c>
      <c r="C10069" t="inlineStr">
        <is>
          <t>home_use</t>
        </is>
      </c>
      <c r="D10069" t="inlineStr">
        <is>
          <t>IMP00063</t>
        </is>
      </c>
      <c r="E10069" t="inlineStr">
        <is>
          <t>T100440</t>
        </is>
      </c>
      <c r="F10069" s="32" t="n">
        <v>2037861.61</v>
      </c>
      <c r="G10069" s="32" t="n">
        <v>228240.5</v>
      </c>
    </row>
    <row r="10070">
      <c r="A10070" t="inlineStr">
        <is>
          <t>L0228273</t>
        </is>
      </c>
      <c r="B10070" t="inlineStr">
        <is>
          <t>2026-06-22</t>
        </is>
      </c>
      <c r="C10070" t="inlineStr">
        <is>
          <t>home_use</t>
        </is>
      </c>
      <c r="D10070" t="inlineStr">
        <is>
          <t>IMP00063</t>
        </is>
      </c>
      <c r="E10070" t="inlineStr">
        <is>
          <t>T100440</t>
        </is>
      </c>
      <c r="F10070" s="32" t="n">
        <v>525509.27</v>
      </c>
      <c r="G10070" s="32" t="n">
        <v>60433.57</v>
      </c>
    </row>
    <row r="10071">
      <c r="A10071" t="inlineStr">
        <is>
          <t>L0228274</t>
        </is>
      </c>
      <c r="B10071" t="inlineStr">
        <is>
          <t>2026-06-22</t>
        </is>
      </c>
      <c r="C10071" t="inlineStr">
        <is>
          <t>home_use</t>
        </is>
      </c>
      <c r="D10071" t="inlineStr">
        <is>
          <t>IMP00063</t>
        </is>
      </c>
      <c r="E10071" t="inlineStr">
        <is>
          <t>T100440</t>
        </is>
      </c>
      <c r="F10071" s="32" t="n">
        <v>389168.21</v>
      </c>
      <c r="G10071" s="32" t="n">
        <v>44754.34</v>
      </c>
    </row>
    <row r="10072">
      <c r="A10072" t="inlineStr">
        <is>
          <t>L0228275</t>
        </is>
      </c>
      <c r="B10072" t="inlineStr">
        <is>
          <t>2026-06-22</t>
        </is>
      </c>
      <c r="C10072" t="inlineStr">
        <is>
          <t>home_use</t>
        </is>
      </c>
      <c r="D10072" t="inlineStr">
        <is>
          <t>IMP00063</t>
        </is>
      </c>
      <c r="E10072" t="inlineStr">
        <is>
          <t>T100440</t>
        </is>
      </c>
      <c r="F10072" s="32" t="n">
        <v>839033.58</v>
      </c>
      <c r="G10072" s="32" t="n">
        <v>96488.86</v>
      </c>
    </row>
    <row r="10073">
      <c r="A10073" t="inlineStr">
        <is>
          <t>L0228276</t>
        </is>
      </c>
      <c r="B10073" t="inlineStr">
        <is>
          <t>2026-06-22</t>
        </is>
      </c>
      <c r="C10073" t="inlineStr">
        <is>
          <t>home_use</t>
        </is>
      </c>
      <c r="D10073" t="inlineStr">
        <is>
          <t>IMP00063</t>
        </is>
      </c>
      <c r="E10073" t="inlineStr">
        <is>
          <t>T100440</t>
        </is>
      </c>
      <c r="F10073" s="32" t="n">
        <v>1213678.94</v>
      </c>
      <c r="G10073" s="32" t="n">
        <v>139573.08</v>
      </c>
    </row>
    <row r="10074">
      <c r="A10074" t="inlineStr">
        <is>
          <t>L0228277</t>
        </is>
      </c>
      <c r="B10074" t="inlineStr">
        <is>
          <t>2026-06-22</t>
        </is>
      </c>
      <c r="C10074" t="inlineStr">
        <is>
          <t>home_use</t>
        </is>
      </c>
      <c r="D10074" t="inlineStr">
        <is>
          <t>IMP00063</t>
        </is>
      </c>
      <c r="E10074" t="inlineStr">
        <is>
          <t>T100440</t>
        </is>
      </c>
      <c r="F10074" s="32" t="n">
        <v>12040760.33</v>
      </c>
      <c r="G10074" s="32" t="n">
        <v>1565298.84</v>
      </c>
    </row>
    <row r="10075">
      <c r="A10075" t="inlineStr">
        <is>
          <t>L0228278</t>
        </is>
      </c>
      <c r="B10075" t="inlineStr">
        <is>
          <t>2026-06-22</t>
        </is>
      </c>
      <c r="C10075" t="inlineStr">
        <is>
          <t>home_use</t>
        </is>
      </c>
      <c r="D10075" t="inlineStr">
        <is>
          <t>IMP00067</t>
        </is>
      </c>
      <c r="E10075" t="inlineStr">
        <is>
          <t>T100466</t>
        </is>
      </c>
      <c r="F10075" s="32" t="n">
        <v>434635.64</v>
      </c>
      <c r="G10075" s="32" t="n">
        <v>45636.74</v>
      </c>
    </row>
    <row r="10076">
      <c r="A10076" t="inlineStr">
        <is>
          <t>L0228283</t>
        </is>
      </c>
      <c r="B10076" t="inlineStr">
        <is>
          <t>2026-06-22</t>
        </is>
      </c>
      <c r="C10076" t="inlineStr">
        <is>
          <t>transit</t>
        </is>
      </c>
      <c r="D10076" t="inlineStr">
        <is>
          <t>IMP00100</t>
        </is>
      </c>
      <c r="E10076" t="inlineStr">
        <is>
          <t>T100699</t>
        </is>
      </c>
      <c r="F10076" s="32" t="n">
        <v>3131500.22</v>
      </c>
      <c r="G10076" s="32" t="n">
        <v>0</v>
      </c>
    </row>
    <row r="10077">
      <c r="A10077" t="inlineStr">
        <is>
          <t>L0228306</t>
        </is>
      </c>
      <c r="B10077" t="inlineStr">
        <is>
          <t>2026-06-22</t>
        </is>
      </c>
      <c r="C10077" t="inlineStr">
        <is>
          <t>home_use</t>
        </is>
      </c>
      <c r="D10077" t="inlineStr">
        <is>
          <t>IMP00288</t>
        </is>
      </c>
      <c r="E10077" t="inlineStr">
        <is>
          <t>T102011</t>
        </is>
      </c>
      <c r="F10077" s="32" t="n">
        <v>2354493.48</v>
      </c>
      <c r="G10077" s="32" t="n">
        <v>306084.15</v>
      </c>
    </row>
    <row r="10078">
      <c r="A10078" t="inlineStr">
        <is>
          <t>L0228309</t>
        </is>
      </c>
      <c r="B10078" t="inlineStr">
        <is>
          <t>2026-06-22</t>
        </is>
      </c>
      <c r="C10078" t="inlineStr">
        <is>
          <t>home_use</t>
        </is>
      </c>
      <c r="D10078" t="inlineStr">
        <is>
          <t>IMP00306</t>
        </is>
      </c>
      <c r="E10078" t="inlineStr">
        <is>
          <t>T102141</t>
        </is>
      </c>
      <c r="F10078" s="32" t="n">
        <v>1522456.54</v>
      </c>
      <c r="G10078" s="32" t="n">
        <v>159857.94</v>
      </c>
    </row>
    <row r="10079">
      <c r="A10079" t="inlineStr">
        <is>
          <t>L0228310</t>
        </is>
      </c>
      <c r="B10079" t="inlineStr">
        <is>
          <t>2026-06-22</t>
        </is>
      </c>
      <c r="C10079" t="inlineStr">
        <is>
          <t>home_use</t>
        </is>
      </c>
      <c r="D10079" t="inlineStr">
        <is>
          <t>IMP00306</t>
        </is>
      </c>
      <c r="E10079" t="inlineStr">
        <is>
          <t>T102141</t>
        </is>
      </c>
      <c r="F10079" s="32" t="n">
        <v>417349.07</v>
      </c>
      <c r="G10079" s="32" t="n">
        <v>43821.65</v>
      </c>
    </row>
    <row r="10080">
      <c r="A10080" t="inlineStr">
        <is>
          <t>L0228311</t>
        </is>
      </c>
      <c r="B10080" t="inlineStr">
        <is>
          <t>2026-06-22</t>
        </is>
      </c>
      <c r="C10080" t="inlineStr">
        <is>
          <t>home_use</t>
        </is>
      </c>
      <c r="D10080" t="inlineStr">
        <is>
          <t>IMP00306</t>
        </is>
      </c>
      <c r="E10080" t="inlineStr">
        <is>
          <t>T102141</t>
        </is>
      </c>
      <c r="F10080" s="32" t="n">
        <v>678076.65</v>
      </c>
      <c r="G10080" s="32" t="n">
        <v>71198.05</v>
      </c>
    </row>
    <row r="10081">
      <c r="A10081" t="inlineStr">
        <is>
          <t>L0228312</t>
        </is>
      </c>
      <c r="B10081" t="inlineStr">
        <is>
          <t>2026-06-22</t>
        </is>
      </c>
      <c r="C10081" t="inlineStr">
        <is>
          <t>home_use</t>
        </is>
      </c>
      <c r="D10081" t="inlineStr">
        <is>
          <t>IMP00306</t>
        </is>
      </c>
      <c r="E10081" t="inlineStr">
        <is>
          <t>T102141</t>
        </is>
      </c>
      <c r="F10081" s="32" t="n">
        <v>283637.32</v>
      </c>
      <c r="G10081" s="32" t="n">
        <v>29781.92</v>
      </c>
    </row>
    <row r="10082">
      <c r="A10082" t="inlineStr">
        <is>
          <t>L0228313</t>
        </is>
      </c>
      <c r="B10082" t="inlineStr">
        <is>
          <t>2026-06-22</t>
        </is>
      </c>
      <c r="C10082" t="inlineStr">
        <is>
          <t>home_use</t>
        </is>
      </c>
      <c r="D10082" t="inlineStr">
        <is>
          <t>IMP00306</t>
        </is>
      </c>
      <c r="E10082" t="inlineStr">
        <is>
          <t>T102141</t>
        </is>
      </c>
      <c r="F10082" s="32" t="n">
        <v>261232.18</v>
      </c>
      <c r="G10082" s="32" t="n">
        <v>32654.02</v>
      </c>
    </row>
    <row r="10083">
      <c r="A10083" t="inlineStr">
        <is>
          <t>L0228317</t>
        </is>
      </c>
      <c r="B10083" t="inlineStr">
        <is>
          <t>2026-06-22</t>
        </is>
      </c>
      <c r="C10083" t="inlineStr">
        <is>
          <t>home_use</t>
        </is>
      </c>
      <c r="D10083" t="inlineStr">
        <is>
          <t>IMP00340</t>
        </is>
      </c>
      <c r="E10083" t="inlineStr">
        <is>
          <t>T102376</t>
        </is>
      </c>
      <c r="F10083" s="32" t="n">
        <v>9522871.619999999</v>
      </c>
      <c r="G10083" s="32" t="n">
        <v>999901.52</v>
      </c>
    </row>
    <row r="10084">
      <c r="A10084" t="inlineStr">
        <is>
          <t>L0228319</t>
        </is>
      </c>
      <c r="B10084" t="inlineStr">
        <is>
          <t>2026-06-22</t>
        </is>
      </c>
      <c r="C10084" t="inlineStr">
        <is>
          <t>home_use</t>
        </is>
      </c>
      <c r="D10084" t="inlineStr">
        <is>
          <t>IMP00340</t>
        </is>
      </c>
      <c r="E10084" t="inlineStr">
        <is>
          <t>T102376</t>
        </is>
      </c>
      <c r="F10084" s="32" t="n">
        <v>9206809.810000001</v>
      </c>
      <c r="G10084" s="32" t="n">
        <v>966715.03</v>
      </c>
    </row>
    <row r="10085">
      <c r="A10085" t="inlineStr">
        <is>
          <t>L0228346</t>
        </is>
      </c>
      <c r="B10085" t="inlineStr">
        <is>
          <t>2026-06-22</t>
        </is>
      </c>
      <c r="C10085" t="inlineStr">
        <is>
          <t>home_use</t>
        </is>
      </c>
      <c r="D10085" t="inlineStr">
        <is>
          <t>IMP00448</t>
        </is>
      </c>
      <c r="E10085" t="inlineStr">
        <is>
          <t>T103130</t>
        </is>
      </c>
      <c r="F10085" s="32" t="n">
        <v>51402448.83</v>
      </c>
      <c r="G10085" s="32" t="n">
        <v>5140244.88</v>
      </c>
    </row>
    <row r="10086">
      <c r="A10086" t="inlineStr">
        <is>
          <t>L0228348</t>
        </is>
      </c>
      <c r="B10086" t="inlineStr">
        <is>
          <t>2026-06-22</t>
        </is>
      </c>
      <c r="C10086" t="inlineStr">
        <is>
          <t>home_use</t>
        </is>
      </c>
      <c r="D10086" t="inlineStr">
        <is>
          <t>IMP00490</t>
        </is>
      </c>
      <c r="E10086" t="inlineStr">
        <is>
          <t>T103425</t>
        </is>
      </c>
      <c r="F10086" s="32" t="n">
        <v>14624251.84</v>
      </c>
      <c r="G10086" s="32" t="n">
        <v>1535546.44</v>
      </c>
    </row>
    <row r="10087">
      <c r="A10087" t="inlineStr">
        <is>
          <t>L0228374</t>
        </is>
      </c>
      <c r="B10087" t="inlineStr">
        <is>
          <t>2026-06-22</t>
        </is>
      </c>
      <c r="C10087" t="inlineStr">
        <is>
          <t>home_use</t>
        </is>
      </c>
      <c r="D10087" t="inlineStr">
        <is>
          <t>IMP00643</t>
        </is>
      </c>
      <c r="E10087" t="inlineStr">
        <is>
          <t>T104498</t>
        </is>
      </c>
      <c r="F10087" s="32" t="n">
        <v>507241.58</v>
      </c>
      <c r="G10087" s="32" t="n">
        <v>50724.16</v>
      </c>
    </row>
    <row r="10088">
      <c r="A10088" t="inlineStr">
        <is>
          <t>L0228375</t>
        </is>
      </c>
      <c r="B10088" t="inlineStr">
        <is>
          <t>2026-06-22</t>
        </is>
      </c>
      <c r="C10088" t="inlineStr">
        <is>
          <t>home_use</t>
        </is>
      </c>
      <c r="D10088" t="inlineStr">
        <is>
          <t>IMP00643</t>
        </is>
      </c>
      <c r="E10088" t="inlineStr">
        <is>
          <t>T104498</t>
        </is>
      </c>
      <c r="F10088" s="32" t="n">
        <v>330190.87</v>
      </c>
      <c r="G10088" s="32" t="n">
        <v>33019.09</v>
      </c>
    </row>
    <row r="10089">
      <c r="A10089" t="inlineStr">
        <is>
          <t>L0228376</t>
        </is>
      </c>
      <c r="B10089" t="inlineStr">
        <is>
          <t>2026-06-22</t>
        </is>
      </c>
      <c r="C10089" t="inlineStr">
        <is>
          <t>home_use</t>
        </is>
      </c>
      <c r="D10089" t="inlineStr">
        <is>
          <t>IMP00643</t>
        </is>
      </c>
      <c r="E10089" t="inlineStr">
        <is>
          <t>T104498</t>
        </is>
      </c>
      <c r="F10089" s="32" t="n">
        <v>528134.64</v>
      </c>
      <c r="G10089" s="32" t="n">
        <v>52813.46</v>
      </c>
    </row>
    <row r="10090">
      <c r="A10090" t="inlineStr">
        <is>
          <t>L0228377</t>
        </is>
      </c>
      <c r="B10090" t="inlineStr">
        <is>
          <t>2026-06-22</t>
        </is>
      </c>
      <c r="C10090" t="inlineStr">
        <is>
          <t>home_use</t>
        </is>
      </c>
      <c r="D10090" t="inlineStr">
        <is>
          <t>IMP00643</t>
        </is>
      </c>
      <c r="E10090" t="inlineStr">
        <is>
          <t>T104498</t>
        </is>
      </c>
      <c r="F10090" s="32" t="n">
        <v>765223.09</v>
      </c>
      <c r="G10090" s="32" t="n">
        <v>76522.31</v>
      </c>
    </row>
    <row r="10091">
      <c r="A10091" t="inlineStr">
        <is>
          <t>L0228378</t>
        </is>
      </c>
      <c r="B10091" t="inlineStr">
        <is>
          <t>2026-06-22</t>
        </is>
      </c>
      <c r="C10091" t="inlineStr">
        <is>
          <t>home_use</t>
        </is>
      </c>
      <c r="D10091" t="inlineStr">
        <is>
          <t>IMP00643</t>
        </is>
      </c>
      <c r="E10091" t="inlineStr">
        <is>
          <t>T104498</t>
        </is>
      </c>
      <c r="F10091" s="32" t="n">
        <v>624215.8199999999</v>
      </c>
      <c r="G10091" s="32" t="n">
        <v>62421.58</v>
      </c>
    </row>
    <row r="10092">
      <c r="A10092" t="inlineStr">
        <is>
          <t>L0228379</t>
        </is>
      </c>
      <c r="B10092" t="inlineStr">
        <is>
          <t>2026-06-22</t>
        </is>
      </c>
      <c r="C10092" t="inlineStr">
        <is>
          <t>home_use</t>
        </is>
      </c>
      <c r="D10092" t="inlineStr">
        <is>
          <t>IMP00643</t>
        </is>
      </c>
      <c r="E10092" t="inlineStr">
        <is>
          <t>T104498</t>
        </is>
      </c>
      <c r="F10092" s="32" t="n">
        <v>562499.25</v>
      </c>
      <c r="G10092" s="32" t="n">
        <v>56249.93</v>
      </c>
    </row>
    <row r="10093">
      <c r="A10093" t="inlineStr">
        <is>
          <t>L0228380</t>
        </is>
      </c>
      <c r="B10093" t="inlineStr">
        <is>
          <t>2026-06-22</t>
        </is>
      </c>
      <c r="C10093" t="inlineStr">
        <is>
          <t>home_use</t>
        </is>
      </c>
      <c r="D10093" t="inlineStr">
        <is>
          <t>IMP00643</t>
        </is>
      </c>
      <c r="E10093" t="inlineStr">
        <is>
          <t>T104498</t>
        </is>
      </c>
      <c r="F10093" s="32" t="n">
        <v>493346.76</v>
      </c>
      <c r="G10093" s="32" t="n">
        <v>49334.68</v>
      </c>
    </row>
    <row r="10094">
      <c r="A10094" t="inlineStr">
        <is>
          <t>L0228381</t>
        </is>
      </c>
      <c r="B10094" t="inlineStr">
        <is>
          <t>2026-06-22</t>
        </is>
      </c>
      <c r="C10094" t="inlineStr">
        <is>
          <t>home_use</t>
        </is>
      </c>
      <c r="D10094" t="inlineStr">
        <is>
          <t>IMP00643</t>
        </is>
      </c>
      <c r="E10094" t="inlineStr">
        <is>
          <t>T104498</t>
        </is>
      </c>
      <c r="F10094" s="32" t="n">
        <v>1298079.55</v>
      </c>
      <c r="G10094" s="32" t="n">
        <v>129807.95</v>
      </c>
    </row>
    <row r="10095">
      <c r="A10095" t="inlineStr">
        <is>
          <t>L0228397</t>
        </is>
      </c>
      <c r="B10095" t="inlineStr">
        <is>
          <t>2026-06-22</t>
        </is>
      </c>
      <c r="C10095" t="inlineStr">
        <is>
          <t>home_use</t>
        </is>
      </c>
      <c r="D10095" t="inlineStr">
        <is>
          <t>IMP00753</t>
        </is>
      </c>
      <c r="E10095" t="inlineStr">
        <is>
          <t>T105264</t>
        </is>
      </c>
      <c r="F10095" s="32" t="n">
        <v>236708.1</v>
      </c>
      <c r="G10095" s="32" t="n">
        <v>26511.31</v>
      </c>
    </row>
    <row r="10096">
      <c r="A10096" t="inlineStr">
        <is>
          <t>L0228417</t>
        </is>
      </c>
      <c r="B10096" t="inlineStr">
        <is>
          <t>2026-06-22</t>
        </is>
      </c>
      <c r="C10096" t="inlineStr">
        <is>
          <t>home_use</t>
        </is>
      </c>
      <c r="D10096" t="inlineStr">
        <is>
          <t>IMP00892</t>
        </is>
      </c>
      <c r="E10096" t="inlineStr">
        <is>
          <t>T106240</t>
        </is>
      </c>
      <c r="F10096" s="32" t="n">
        <v>6399328.9</v>
      </c>
      <c r="G10096" s="32" t="n">
        <v>703926.1800000001</v>
      </c>
    </row>
    <row r="10097">
      <c r="A10097" t="inlineStr">
        <is>
          <t>L0228418</t>
        </is>
      </c>
      <c r="B10097" t="inlineStr">
        <is>
          <t>2026-06-22</t>
        </is>
      </c>
      <c r="C10097" t="inlineStr">
        <is>
          <t>home_use</t>
        </is>
      </c>
      <c r="D10097" t="inlineStr">
        <is>
          <t>IMP00892</t>
        </is>
      </c>
      <c r="E10097" t="inlineStr">
        <is>
          <t>T106240</t>
        </is>
      </c>
      <c r="F10097" s="32" t="n">
        <v>2691948.72</v>
      </c>
      <c r="G10097" s="32" t="n">
        <v>296114.36</v>
      </c>
    </row>
    <row r="10098">
      <c r="A10098" t="inlineStr">
        <is>
          <t>L0228432</t>
        </is>
      </c>
      <c r="B10098" t="inlineStr">
        <is>
          <t>2026-06-22</t>
        </is>
      </c>
      <c r="C10098" t="inlineStr">
        <is>
          <t>home_use</t>
        </is>
      </c>
      <c r="D10098" t="inlineStr">
        <is>
          <t>IMP00926</t>
        </is>
      </c>
      <c r="E10098" t="inlineStr">
        <is>
          <t>T106477</t>
        </is>
      </c>
      <c r="F10098" s="32" t="n">
        <v>255375.96</v>
      </c>
      <c r="G10098" s="32" t="n">
        <v>27325.23</v>
      </c>
    </row>
    <row r="10099">
      <c r="A10099" t="inlineStr">
        <is>
          <t>L0228433</t>
        </is>
      </c>
      <c r="B10099" t="inlineStr">
        <is>
          <t>2026-06-22</t>
        </is>
      </c>
      <c r="C10099" t="inlineStr">
        <is>
          <t>home_use</t>
        </is>
      </c>
      <c r="D10099" t="inlineStr">
        <is>
          <t>IMP00926</t>
        </is>
      </c>
      <c r="E10099" t="inlineStr">
        <is>
          <t>T106477</t>
        </is>
      </c>
      <c r="F10099" s="32" t="n">
        <v>25925443.72</v>
      </c>
      <c r="G10099" s="32" t="n">
        <v>2722171.59</v>
      </c>
    </row>
    <row r="10100">
      <c r="A10100" t="inlineStr">
        <is>
          <t>L0228434</t>
        </is>
      </c>
      <c r="B10100" t="inlineStr">
        <is>
          <t>2026-06-22</t>
        </is>
      </c>
      <c r="C10100" t="inlineStr">
        <is>
          <t>home_use</t>
        </is>
      </c>
      <c r="D10100" t="inlineStr">
        <is>
          <t>IMP00926</t>
        </is>
      </c>
      <c r="E10100" t="inlineStr">
        <is>
          <t>T106477</t>
        </is>
      </c>
      <c r="F10100" s="32" t="n">
        <v>6178975.39</v>
      </c>
      <c r="G10100" s="32" t="n">
        <v>617897.54</v>
      </c>
    </row>
    <row r="10101">
      <c r="A10101" t="inlineStr">
        <is>
          <t>L0228435</t>
        </is>
      </c>
      <c r="B10101" t="inlineStr">
        <is>
          <t>2026-06-22</t>
        </is>
      </c>
      <c r="C10101" t="inlineStr">
        <is>
          <t>home_use</t>
        </is>
      </c>
      <c r="D10101" t="inlineStr">
        <is>
          <t>IMP00930</t>
        </is>
      </c>
      <c r="E10101" t="inlineStr">
        <is>
          <t>T106506</t>
        </is>
      </c>
      <c r="F10101" s="32" t="n">
        <v>3824581.64</v>
      </c>
      <c r="G10101" s="32" t="n">
        <v>382458.16</v>
      </c>
    </row>
    <row r="10102">
      <c r="A10102" t="inlineStr">
        <is>
          <t>L0228436</t>
        </is>
      </c>
      <c r="B10102" t="inlineStr">
        <is>
          <t>2026-06-22</t>
        </is>
      </c>
      <c r="C10102" t="inlineStr">
        <is>
          <t>home_use</t>
        </is>
      </c>
      <c r="D10102" t="inlineStr">
        <is>
          <t>IMP00950</t>
        </is>
      </c>
      <c r="F10102" s="32" t="n">
        <v>784635.58</v>
      </c>
      <c r="G10102" s="32" t="n">
        <v>102002.62</v>
      </c>
    </row>
    <row r="10103">
      <c r="A10103" t="inlineStr">
        <is>
          <t>L0228438</t>
        </is>
      </c>
      <c r="B10103" t="inlineStr">
        <is>
          <t>2026-06-22</t>
        </is>
      </c>
      <c r="C10103" t="inlineStr">
        <is>
          <t>home_use</t>
        </is>
      </c>
      <c r="D10103" t="inlineStr">
        <is>
          <t>IMP00999</t>
        </is>
      </c>
      <c r="E10103" t="inlineStr">
        <is>
          <t>T106987</t>
        </is>
      </c>
      <c r="F10103" s="32" t="n">
        <v>2398870.33</v>
      </c>
      <c r="G10103" s="32" t="n">
        <v>251881.38</v>
      </c>
    </row>
    <row r="10104">
      <c r="A10104" t="inlineStr">
        <is>
          <t>L0228440</t>
        </is>
      </c>
      <c r="B10104" t="inlineStr">
        <is>
          <t>2026-06-22</t>
        </is>
      </c>
      <c r="C10104" t="inlineStr">
        <is>
          <t>home_use</t>
        </is>
      </c>
      <c r="D10104" t="inlineStr">
        <is>
          <t>IMP00999</t>
        </is>
      </c>
      <c r="E10104" t="inlineStr">
        <is>
          <t>T106987</t>
        </is>
      </c>
      <c r="F10104" s="32" t="n">
        <v>646735.3</v>
      </c>
      <c r="G10104" s="32" t="n">
        <v>64673.53</v>
      </c>
    </row>
    <row r="10105">
      <c r="A10105" t="inlineStr">
        <is>
          <t>L0228449</t>
        </is>
      </c>
      <c r="B10105" t="inlineStr">
        <is>
          <t>2026-06-22</t>
        </is>
      </c>
      <c r="C10105" t="inlineStr">
        <is>
          <t>home_use</t>
        </is>
      </c>
      <c r="D10105" t="inlineStr">
        <is>
          <t>IMP01037</t>
        </is>
      </c>
      <c r="E10105" t="inlineStr">
        <is>
          <t>T107258</t>
        </is>
      </c>
      <c r="F10105" s="32" t="n">
        <v>2843710.59</v>
      </c>
      <c r="G10105" s="32" t="n">
        <v>284371.06</v>
      </c>
    </row>
    <row r="10106">
      <c r="A10106" t="inlineStr">
        <is>
          <t>L0228450</t>
        </is>
      </c>
      <c r="B10106" t="inlineStr">
        <is>
          <t>2026-06-22</t>
        </is>
      </c>
      <c r="C10106" t="inlineStr">
        <is>
          <t>home_use</t>
        </is>
      </c>
      <c r="D10106" t="inlineStr">
        <is>
          <t>IMP01037</t>
        </is>
      </c>
      <c r="E10106" t="inlineStr">
        <is>
          <t>T107258</t>
        </is>
      </c>
      <c r="F10106" s="32" t="n">
        <v>1030986.6</v>
      </c>
      <c r="G10106" s="32" t="n">
        <v>103098.66</v>
      </c>
    </row>
    <row r="10107">
      <c r="A10107" t="inlineStr">
        <is>
          <t>L0228451</t>
        </is>
      </c>
      <c r="B10107" t="inlineStr">
        <is>
          <t>2026-06-22</t>
        </is>
      </c>
      <c r="C10107" t="inlineStr">
        <is>
          <t>home_use</t>
        </is>
      </c>
      <c r="D10107" t="inlineStr">
        <is>
          <t>IMP01037</t>
        </is>
      </c>
      <c r="E10107" t="inlineStr">
        <is>
          <t>T107258</t>
        </is>
      </c>
      <c r="F10107" s="32" t="n">
        <v>1534895.57</v>
      </c>
      <c r="G10107" s="32" t="n">
        <v>153489.56</v>
      </c>
    </row>
    <row r="10108">
      <c r="A10108" t="inlineStr">
        <is>
          <t>L0228452</t>
        </is>
      </c>
      <c r="B10108" t="inlineStr">
        <is>
          <t>2026-06-22</t>
        </is>
      </c>
      <c r="C10108" t="inlineStr">
        <is>
          <t>home_use</t>
        </is>
      </c>
      <c r="D10108" t="inlineStr">
        <is>
          <t>IMP01037</t>
        </is>
      </c>
      <c r="E10108" t="inlineStr">
        <is>
          <t>T107258</t>
        </is>
      </c>
      <c r="F10108" s="32" t="n">
        <v>1116590.53</v>
      </c>
      <c r="G10108" s="32" t="n">
        <v>111659.05</v>
      </c>
    </row>
    <row r="10109">
      <c r="A10109" t="inlineStr">
        <is>
          <t>L0228454</t>
        </is>
      </c>
      <c r="B10109" t="inlineStr">
        <is>
          <t>2026-06-22</t>
        </is>
      </c>
      <c r="C10109" t="inlineStr">
        <is>
          <t>home_use</t>
        </is>
      </c>
      <c r="D10109" t="inlineStr">
        <is>
          <t>IMP01037</t>
        </is>
      </c>
      <c r="E10109" t="inlineStr">
        <is>
          <t>T107258</t>
        </is>
      </c>
      <c r="F10109" s="32" t="n">
        <v>2746037.61</v>
      </c>
      <c r="G10109" s="32" t="n">
        <v>274603.76</v>
      </c>
    </row>
    <row r="10110">
      <c r="A10110" t="inlineStr">
        <is>
          <t>L0228458</t>
        </is>
      </c>
      <c r="B10110" t="inlineStr">
        <is>
          <t>2026-06-22</t>
        </is>
      </c>
      <c r="C10110" t="inlineStr">
        <is>
          <t>home_use</t>
        </is>
      </c>
      <c r="D10110" t="inlineStr">
        <is>
          <t>IMP01083</t>
        </is>
      </c>
      <c r="E10110" t="inlineStr">
        <is>
          <t>T107579</t>
        </is>
      </c>
      <c r="F10110" s="32" t="n">
        <v>597328.5699999999</v>
      </c>
      <c r="G10110" s="32" t="n">
        <v>62719.5</v>
      </c>
    </row>
    <row r="10111">
      <c r="A10111" t="inlineStr">
        <is>
          <t>L0228466</t>
        </is>
      </c>
      <c r="B10111" t="inlineStr">
        <is>
          <t>2026-06-22</t>
        </is>
      </c>
      <c r="C10111" t="inlineStr">
        <is>
          <t>home_use</t>
        </is>
      </c>
      <c r="D10111" t="inlineStr">
        <is>
          <t>IMP01141</t>
        </is>
      </c>
      <c r="E10111" t="inlineStr">
        <is>
          <t>T107985</t>
        </is>
      </c>
      <c r="F10111" s="32" t="n">
        <v>1266938.68</v>
      </c>
      <c r="G10111" s="32" t="n">
        <v>133028.56</v>
      </c>
    </row>
    <row r="10112">
      <c r="A10112" t="inlineStr">
        <is>
          <t>L0228468</t>
        </is>
      </c>
      <c r="B10112" t="inlineStr">
        <is>
          <t>2026-06-22</t>
        </is>
      </c>
      <c r="C10112" t="inlineStr">
        <is>
          <t>home_use</t>
        </is>
      </c>
      <c r="D10112" t="inlineStr">
        <is>
          <t>IMP01141</t>
        </is>
      </c>
      <c r="E10112" t="inlineStr">
        <is>
          <t>T107985</t>
        </is>
      </c>
      <c r="F10112" s="32" t="n">
        <v>8673831.91</v>
      </c>
      <c r="G10112" s="32" t="n">
        <v>910752.35</v>
      </c>
    </row>
    <row r="10113">
      <c r="A10113" t="inlineStr">
        <is>
          <t>L0228470</t>
        </is>
      </c>
      <c r="B10113" t="inlineStr">
        <is>
          <t>2026-06-22</t>
        </is>
      </c>
      <c r="C10113" t="inlineStr">
        <is>
          <t>home_use</t>
        </is>
      </c>
      <c r="D10113" t="inlineStr">
        <is>
          <t>IMP01142</t>
        </is>
      </c>
      <c r="E10113" t="inlineStr">
        <is>
          <t>T107992</t>
        </is>
      </c>
      <c r="F10113" s="32" t="n">
        <v>670915.13</v>
      </c>
      <c r="G10113" s="32" t="n">
        <v>75142.49000000001</v>
      </c>
    </row>
    <row r="10114">
      <c r="A10114" t="inlineStr">
        <is>
          <t>L0228489</t>
        </is>
      </c>
      <c r="B10114" t="inlineStr">
        <is>
          <t>2026-06-22</t>
        </is>
      </c>
      <c r="C10114" t="inlineStr">
        <is>
          <t>home_use</t>
        </is>
      </c>
      <c r="D10114" t="inlineStr">
        <is>
          <t>IMP01310</t>
        </is>
      </c>
      <c r="E10114" t="inlineStr">
        <is>
          <t>T109167</t>
        </is>
      </c>
      <c r="F10114" s="32" t="n">
        <v>1091412.41</v>
      </c>
      <c r="G10114" s="32" t="n">
        <v>116781.13</v>
      </c>
    </row>
    <row r="10115">
      <c r="A10115" t="inlineStr">
        <is>
          <t>L0228490</t>
        </is>
      </c>
      <c r="B10115" t="inlineStr">
        <is>
          <t>2026-06-22</t>
        </is>
      </c>
      <c r="C10115" t="inlineStr">
        <is>
          <t>home_use</t>
        </is>
      </c>
      <c r="D10115" t="inlineStr">
        <is>
          <t>IMP01310</t>
        </is>
      </c>
      <c r="E10115" t="inlineStr">
        <is>
          <t>T109167</t>
        </is>
      </c>
      <c r="F10115" s="32" t="n">
        <v>1574776.64</v>
      </c>
      <c r="G10115" s="32" t="n">
        <v>165351.55</v>
      </c>
    </row>
    <row r="10116">
      <c r="A10116" t="inlineStr">
        <is>
          <t>L0228491</t>
        </is>
      </c>
      <c r="B10116" t="inlineStr">
        <is>
          <t>2026-06-22</t>
        </is>
      </c>
      <c r="C10116" t="inlineStr">
        <is>
          <t>home_use</t>
        </is>
      </c>
      <c r="D10116" t="inlineStr">
        <is>
          <t>IMP01310</t>
        </is>
      </c>
      <c r="E10116" t="inlineStr">
        <is>
          <t>T109167</t>
        </is>
      </c>
      <c r="F10116" s="32" t="n">
        <v>2974330.11</v>
      </c>
      <c r="G10116" s="32" t="n">
        <v>386662.91</v>
      </c>
    </row>
    <row r="10117">
      <c r="A10117" t="inlineStr">
        <is>
          <t>L0228492</t>
        </is>
      </c>
      <c r="B10117" t="inlineStr">
        <is>
          <t>2026-06-22</t>
        </is>
      </c>
      <c r="C10117" t="inlineStr">
        <is>
          <t>home_use</t>
        </is>
      </c>
      <c r="D10117" t="inlineStr">
        <is>
          <t>IMP01310</t>
        </is>
      </c>
      <c r="E10117" t="inlineStr">
        <is>
          <t>T109167</t>
        </is>
      </c>
      <c r="F10117" s="32" t="n">
        <v>1342707.77</v>
      </c>
      <c r="G10117" s="32" t="n">
        <v>174552.01</v>
      </c>
    </row>
    <row r="10118">
      <c r="A10118" t="inlineStr">
        <is>
          <t>L0228493</t>
        </is>
      </c>
      <c r="B10118" t="inlineStr">
        <is>
          <t>2026-06-22</t>
        </is>
      </c>
      <c r="C10118" t="inlineStr">
        <is>
          <t>home_use</t>
        </is>
      </c>
      <c r="D10118" t="inlineStr">
        <is>
          <t>IMP01310</t>
        </is>
      </c>
      <c r="E10118" t="inlineStr">
        <is>
          <t>T109167</t>
        </is>
      </c>
      <c r="F10118" s="32" t="n">
        <v>318749.94</v>
      </c>
      <c r="G10118" s="32" t="n">
        <v>34106.24</v>
      </c>
    </row>
    <row r="10119">
      <c r="A10119" t="inlineStr">
        <is>
          <t>L0228494</t>
        </is>
      </c>
      <c r="B10119" t="inlineStr">
        <is>
          <t>2026-06-22</t>
        </is>
      </c>
      <c r="C10119" t="inlineStr">
        <is>
          <t>home_use</t>
        </is>
      </c>
      <c r="D10119" t="inlineStr">
        <is>
          <t>IMP01315</t>
        </is>
      </c>
      <c r="E10119" t="inlineStr">
        <is>
          <t>T109203</t>
        </is>
      </c>
      <c r="F10119" s="32" t="n">
        <v>1338192.85</v>
      </c>
      <c r="G10119" s="32" t="n">
        <v>140510.25</v>
      </c>
    </row>
    <row r="10120">
      <c r="A10120" t="inlineStr">
        <is>
          <t>L0228526</t>
        </is>
      </c>
      <c r="B10120" t="inlineStr">
        <is>
          <t>2026-06-23</t>
        </is>
      </c>
      <c r="C10120" t="inlineStr">
        <is>
          <t>home_use</t>
        </is>
      </c>
      <c r="D10120" t="inlineStr">
        <is>
          <t>IMP00063</t>
        </is>
      </c>
      <c r="E10120" t="inlineStr">
        <is>
          <t>T100440</t>
        </is>
      </c>
      <c r="F10120" s="32" t="n">
        <v>633754.49</v>
      </c>
      <c r="G10120" s="32" t="n">
        <v>72881.77</v>
      </c>
    </row>
    <row r="10121">
      <c r="A10121" t="inlineStr">
        <is>
          <t>L0228527</t>
        </is>
      </c>
      <c r="B10121" t="inlineStr">
        <is>
          <t>2026-06-23</t>
        </is>
      </c>
      <c r="C10121" t="inlineStr">
        <is>
          <t>home_use</t>
        </is>
      </c>
      <c r="D10121" t="inlineStr">
        <is>
          <t>IMP00063</t>
        </is>
      </c>
      <c r="E10121" t="inlineStr">
        <is>
          <t>T100440</t>
        </is>
      </c>
      <c r="F10121" s="32" t="n">
        <v>1654326.49</v>
      </c>
      <c r="G10121" s="32" t="n">
        <v>177012.93</v>
      </c>
    </row>
    <row r="10122">
      <c r="A10122" t="inlineStr">
        <is>
          <t>L0228529</t>
        </is>
      </c>
      <c r="B10122" t="inlineStr">
        <is>
          <t>2026-06-23</t>
        </is>
      </c>
      <c r="C10122" t="inlineStr">
        <is>
          <t>home_use</t>
        </is>
      </c>
      <c r="D10122" t="inlineStr">
        <is>
          <t>IMP00063</t>
        </is>
      </c>
      <c r="E10122" t="inlineStr">
        <is>
          <t>T100440</t>
        </is>
      </c>
      <c r="F10122" s="32" t="n">
        <v>1781535.9</v>
      </c>
      <c r="G10122" s="32" t="n">
        <v>190624.34</v>
      </c>
    </row>
    <row r="10123">
      <c r="A10123" t="inlineStr">
        <is>
          <t>L0228530</t>
        </is>
      </c>
      <c r="B10123" t="inlineStr">
        <is>
          <t>2026-06-23</t>
        </is>
      </c>
      <c r="C10123" t="inlineStr">
        <is>
          <t>home_use</t>
        </is>
      </c>
      <c r="D10123" t="inlineStr">
        <is>
          <t>IMP00063</t>
        </is>
      </c>
      <c r="E10123" t="inlineStr">
        <is>
          <t>T100440</t>
        </is>
      </c>
      <c r="F10123" s="32" t="n">
        <v>567288.26</v>
      </c>
      <c r="G10123" s="32" t="n">
        <v>60699.84</v>
      </c>
    </row>
    <row r="10124">
      <c r="A10124" t="inlineStr">
        <is>
          <t>L0228532</t>
        </is>
      </c>
      <c r="B10124" t="inlineStr">
        <is>
          <t>2026-06-23</t>
        </is>
      </c>
      <c r="C10124" t="inlineStr">
        <is>
          <t>home_use</t>
        </is>
      </c>
      <c r="D10124" t="inlineStr">
        <is>
          <t>IMP00063</t>
        </is>
      </c>
      <c r="E10124" t="inlineStr">
        <is>
          <t>T100440</t>
        </is>
      </c>
      <c r="F10124" s="32" t="n">
        <v>240872.67</v>
      </c>
      <c r="G10124" s="32" t="n">
        <v>27700.36</v>
      </c>
    </row>
    <row r="10125">
      <c r="A10125" t="inlineStr">
        <is>
          <t>L0228534</t>
        </is>
      </c>
      <c r="B10125" t="inlineStr">
        <is>
          <t>2026-06-23</t>
        </is>
      </c>
      <c r="C10125" t="inlineStr">
        <is>
          <t>home_use</t>
        </is>
      </c>
      <c r="D10125" t="inlineStr">
        <is>
          <t>IMP00063</t>
        </is>
      </c>
      <c r="E10125" t="inlineStr">
        <is>
          <t>T100440</t>
        </is>
      </c>
      <c r="F10125" s="32" t="n">
        <v>429774.42</v>
      </c>
      <c r="G10125" s="32" t="n">
        <v>49424.06</v>
      </c>
    </row>
    <row r="10126">
      <c r="A10126" t="inlineStr">
        <is>
          <t>L0228535</t>
        </is>
      </c>
      <c r="B10126" t="inlineStr">
        <is>
          <t>2026-06-23</t>
        </is>
      </c>
      <c r="C10126" t="inlineStr">
        <is>
          <t>home_use</t>
        </is>
      </c>
      <c r="D10126" t="inlineStr">
        <is>
          <t>IMP00063</t>
        </is>
      </c>
      <c r="E10126" t="inlineStr">
        <is>
          <t>T100440</t>
        </is>
      </c>
      <c r="F10126" s="32" t="n">
        <v>169317.61</v>
      </c>
      <c r="G10126" s="32" t="n">
        <v>19471.53</v>
      </c>
    </row>
    <row r="10127">
      <c r="A10127" t="inlineStr">
        <is>
          <t>L0228536</t>
        </is>
      </c>
      <c r="B10127" t="inlineStr">
        <is>
          <t>2026-06-23</t>
        </is>
      </c>
      <c r="C10127" t="inlineStr">
        <is>
          <t>home_use</t>
        </is>
      </c>
      <c r="D10127" t="inlineStr">
        <is>
          <t>IMP00063</t>
        </is>
      </c>
      <c r="E10127" t="inlineStr">
        <is>
          <t>T100440</t>
        </is>
      </c>
      <c r="F10127" s="32" t="n">
        <v>3138596.46</v>
      </c>
      <c r="G10127" s="32" t="n">
        <v>408017.54</v>
      </c>
    </row>
    <row r="10128">
      <c r="A10128" t="inlineStr">
        <is>
          <t>L0228543</t>
        </is>
      </c>
      <c r="B10128" t="inlineStr">
        <is>
          <t>2026-06-23</t>
        </is>
      </c>
      <c r="C10128" t="inlineStr">
        <is>
          <t>temporary_admission</t>
        </is>
      </c>
      <c r="D10128" t="inlineStr">
        <is>
          <t>IMP00105</t>
        </is>
      </c>
      <c r="E10128" t="inlineStr">
        <is>
          <t>T100729</t>
        </is>
      </c>
      <c r="F10128" s="32" t="n">
        <v>629066.73</v>
      </c>
      <c r="G10128" s="32" t="n">
        <v>0</v>
      </c>
    </row>
    <row r="10129">
      <c r="A10129" t="inlineStr">
        <is>
          <t>L0228550</t>
        </is>
      </c>
      <c r="B10129" t="inlineStr">
        <is>
          <t>2026-06-23</t>
        </is>
      </c>
      <c r="C10129" t="inlineStr">
        <is>
          <t>home_use</t>
        </is>
      </c>
      <c r="D10129" t="inlineStr">
        <is>
          <t>IMP00156</t>
        </is>
      </c>
      <c r="F10129" s="32" t="n">
        <v>559313.5</v>
      </c>
      <c r="G10129" s="32" t="n">
        <v>72710.75999999999</v>
      </c>
    </row>
    <row r="10130">
      <c r="A10130" t="inlineStr">
        <is>
          <t>L0228552</t>
        </is>
      </c>
      <c r="B10130" t="inlineStr">
        <is>
          <t>2026-06-23</t>
        </is>
      </c>
      <c r="C10130" t="inlineStr">
        <is>
          <t>transit</t>
        </is>
      </c>
      <c r="D10130" t="inlineStr">
        <is>
          <t>IMP00172</t>
        </is>
      </c>
      <c r="E10130" t="inlineStr">
        <is>
          <t>T101202</t>
        </is>
      </c>
      <c r="F10130" s="32" t="n">
        <v>180797.89</v>
      </c>
      <c r="G10130" s="32" t="n">
        <v>0</v>
      </c>
    </row>
    <row r="10131">
      <c r="A10131" t="inlineStr">
        <is>
          <t>L0228559</t>
        </is>
      </c>
      <c r="B10131" t="inlineStr">
        <is>
          <t>2026-06-23</t>
        </is>
      </c>
      <c r="C10131" t="inlineStr">
        <is>
          <t>home_use</t>
        </is>
      </c>
      <c r="D10131" t="inlineStr">
        <is>
          <t>IMP00306</t>
        </is>
      </c>
      <c r="E10131" t="inlineStr">
        <is>
          <t>T102141</t>
        </is>
      </c>
      <c r="F10131" s="32" t="n">
        <v>378668.82</v>
      </c>
      <c r="G10131" s="32" t="n">
        <v>47333.6</v>
      </c>
    </row>
    <row r="10132">
      <c r="A10132" t="inlineStr">
        <is>
          <t>L0228560</t>
        </is>
      </c>
      <c r="B10132" t="inlineStr">
        <is>
          <t>2026-06-23</t>
        </is>
      </c>
      <c r="C10132" t="inlineStr">
        <is>
          <t>home_use</t>
        </is>
      </c>
      <c r="D10132" t="inlineStr">
        <is>
          <t>IMP00306</t>
        </is>
      </c>
      <c r="E10132" t="inlineStr">
        <is>
          <t>T102141</t>
        </is>
      </c>
      <c r="F10132" s="32" t="n">
        <v>488498.38</v>
      </c>
      <c r="G10132" s="32" t="n">
        <v>61062.3</v>
      </c>
    </row>
    <row r="10133">
      <c r="A10133" t="inlineStr">
        <is>
          <t>L0228562</t>
        </is>
      </c>
      <c r="B10133" t="inlineStr">
        <is>
          <t>2026-06-23</t>
        </is>
      </c>
      <c r="C10133" t="inlineStr">
        <is>
          <t>home_use</t>
        </is>
      </c>
      <c r="D10133" t="inlineStr">
        <is>
          <t>IMP00306</t>
        </is>
      </c>
      <c r="E10133" t="inlineStr">
        <is>
          <t>T102141</t>
        </is>
      </c>
      <c r="F10133" s="32" t="n">
        <v>256199.81</v>
      </c>
      <c r="G10133" s="32" t="n">
        <v>26900.98</v>
      </c>
    </row>
    <row r="10134">
      <c r="A10134" t="inlineStr">
        <is>
          <t>L0228564</t>
        </is>
      </c>
      <c r="B10134" t="inlineStr">
        <is>
          <t>2026-06-23</t>
        </is>
      </c>
      <c r="C10134" t="inlineStr">
        <is>
          <t>home_use</t>
        </is>
      </c>
      <c r="D10134" t="inlineStr">
        <is>
          <t>IMP00306</t>
        </is>
      </c>
      <c r="E10134" t="inlineStr">
        <is>
          <t>T102141</t>
        </is>
      </c>
      <c r="F10134" s="32" t="n">
        <v>71488.94</v>
      </c>
      <c r="G10134" s="32" t="n">
        <v>7506.34</v>
      </c>
    </row>
    <row r="10135">
      <c r="A10135" t="inlineStr">
        <is>
          <t>L0228594</t>
        </is>
      </c>
      <c r="B10135" t="inlineStr">
        <is>
          <t>2026-06-23</t>
        </is>
      </c>
      <c r="C10135" t="inlineStr">
        <is>
          <t>home_use</t>
        </is>
      </c>
      <c r="D10135" t="inlineStr">
        <is>
          <t>IMP00464</t>
        </is>
      </c>
      <c r="E10135" t="inlineStr">
        <is>
          <t>T100033</t>
        </is>
      </c>
      <c r="F10135" s="32" t="n">
        <v>438532.66</v>
      </c>
      <c r="G10135" s="32" t="n">
        <v>52623.92</v>
      </c>
    </row>
    <row r="10136">
      <c r="A10136" t="inlineStr">
        <is>
          <t>L0228616</t>
        </is>
      </c>
      <c r="B10136" t="inlineStr">
        <is>
          <t>2026-06-23</t>
        </is>
      </c>
      <c r="C10136" t="inlineStr">
        <is>
          <t>transit</t>
        </is>
      </c>
      <c r="D10136" t="inlineStr">
        <is>
          <t>IMP00605</t>
        </is>
      </c>
      <c r="E10136" t="inlineStr">
        <is>
          <t>T104234</t>
        </is>
      </c>
      <c r="F10136" s="32" t="n">
        <v>904702.85</v>
      </c>
      <c r="G10136" s="32" t="n">
        <v>0</v>
      </c>
    </row>
    <row r="10137">
      <c r="A10137" t="inlineStr">
        <is>
          <t>L0228621</t>
        </is>
      </c>
      <c r="B10137" t="inlineStr">
        <is>
          <t>2026-06-23</t>
        </is>
      </c>
      <c r="C10137" t="inlineStr">
        <is>
          <t>home_use</t>
        </is>
      </c>
      <c r="D10137" t="inlineStr">
        <is>
          <t>IMP00643</t>
        </is>
      </c>
      <c r="E10137" t="inlineStr">
        <is>
          <t>T104498</t>
        </is>
      </c>
      <c r="F10137" s="32" t="n">
        <v>934945.55</v>
      </c>
      <c r="G10137" s="32" t="n">
        <v>93494.55</v>
      </c>
    </row>
    <row r="10138">
      <c r="A10138" t="inlineStr">
        <is>
          <t>L0228622</t>
        </is>
      </c>
      <c r="B10138" t="inlineStr">
        <is>
          <t>2026-06-23</t>
        </is>
      </c>
      <c r="C10138" t="inlineStr">
        <is>
          <t>home_use</t>
        </is>
      </c>
      <c r="D10138" t="inlineStr">
        <is>
          <t>IMP00643</t>
        </is>
      </c>
      <c r="E10138" t="inlineStr">
        <is>
          <t>T104498</t>
        </is>
      </c>
      <c r="F10138" s="32" t="n">
        <v>204702.74</v>
      </c>
      <c r="G10138" s="32" t="n">
        <v>21493.79</v>
      </c>
    </row>
    <row r="10139">
      <c r="A10139" t="inlineStr">
        <is>
          <t>L0228623</t>
        </is>
      </c>
      <c r="B10139" t="inlineStr">
        <is>
          <t>2026-06-23</t>
        </is>
      </c>
      <c r="C10139" t="inlineStr">
        <is>
          <t>home_use</t>
        </is>
      </c>
      <c r="D10139" t="inlineStr">
        <is>
          <t>IMP00643</t>
        </is>
      </c>
      <c r="E10139" t="inlineStr">
        <is>
          <t>T104498</t>
        </is>
      </c>
      <c r="F10139" s="32" t="n">
        <v>552508.6899999999</v>
      </c>
      <c r="G10139" s="32" t="n">
        <v>55250.87</v>
      </c>
    </row>
    <row r="10140">
      <c r="A10140" t="inlineStr">
        <is>
          <t>L0228624</t>
        </is>
      </c>
      <c r="B10140" t="inlineStr">
        <is>
          <t>2026-06-23</t>
        </is>
      </c>
      <c r="C10140" t="inlineStr">
        <is>
          <t>home_use</t>
        </is>
      </c>
      <c r="D10140" t="inlineStr">
        <is>
          <t>IMP00643</t>
        </is>
      </c>
      <c r="E10140" t="inlineStr">
        <is>
          <t>T104498</t>
        </is>
      </c>
      <c r="F10140" s="32" t="n">
        <v>779192.66</v>
      </c>
      <c r="G10140" s="32" t="n">
        <v>77919.27</v>
      </c>
    </row>
    <row r="10141">
      <c r="A10141" t="inlineStr">
        <is>
          <t>L0228625</t>
        </is>
      </c>
      <c r="B10141" t="inlineStr">
        <is>
          <t>2026-06-23</t>
        </is>
      </c>
      <c r="C10141" t="inlineStr">
        <is>
          <t>home_use</t>
        </is>
      </c>
      <c r="D10141" t="inlineStr">
        <is>
          <t>IMP00643</t>
        </is>
      </c>
      <c r="E10141" t="inlineStr">
        <is>
          <t>T104498</t>
        </is>
      </c>
      <c r="F10141" s="32" t="n">
        <v>394904.45</v>
      </c>
      <c r="G10141" s="32" t="n">
        <v>39490.45</v>
      </c>
    </row>
    <row r="10142">
      <c r="A10142" t="inlineStr">
        <is>
          <t>L0228626</t>
        </is>
      </c>
      <c r="B10142" t="inlineStr">
        <is>
          <t>2026-06-23</t>
        </is>
      </c>
      <c r="C10142" t="inlineStr">
        <is>
          <t>home_use</t>
        </is>
      </c>
      <c r="D10142" t="inlineStr">
        <is>
          <t>IMP00643</t>
        </is>
      </c>
      <c r="E10142" t="inlineStr">
        <is>
          <t>T104498</t>
        </is>
      </c>
      <c r="F10142" s="32" t="n">
        <v>644162.12</v>
      </c>
      <c r="G10142" s="32" t="n">
        <v>64416.21</v>
      </c>
    </row>
    <row r="10143">
      <c r="A10143" t="inlineStr">
        <is>
          <t>L0228675</t>
        </is>
      </c>
      <c r="B10143" t="inlineStr">
        <is>
          <t>2026-06-23</t>
        </is>
      </c>
      <c r="C10143" t="inlineStr">
        <is>
          <t>home_use</t>
        </is>
      </c>
      <c r="D10143" t="inlineStr">
        <is>
          <t>IMP00892</t>
        </is>
      </c>
      <c r="E10143" t="inlineStr">
        <is>
          <t>T106240</t>
        </is>
      </c>
      <c r="F10143" s="32" t="n">
        <v>5128127.95</v>
      </c>
      <c r="G10143" s="32" t="n">
        <v>564094.0699999999</v>
      </c>
    </row>
    <row r="10144">
      <c r="A10144" t="inlineStr">
        <is>
          <t>L0228676</t>
        </is>
      </c>
      <c r="B10144" t="inlineStr">
        <is>
          <t>2026-06-23</t>
        </is>
      </c>
      <c r="C10144" t="inlineStr">
        <is>
          <t>home_use</t>
        </is>
      </c>
      <c r="D10144" t="inlineStr">
        <is>
          <t>IMP00892</t>
        </is>
      </c>
      <c r="E10144" t="inlineStr">
        <is>
          <t>T106240</t>
        </is>
      </c>
      <c r="F10144" s="32" t="n">
        <v>1218906.38</v>
      </c>
      <c r="G10144" s="32" t="n">
        <v>127985.17</v>
      </c>
    </row>
    <row r="10145">
      <c r="A10145" t="inlineStr">
        <is>
          <t>L0228684</t>
        </is>
      </c>
      <c r="B10145" t="inlineStr">
        <is>
          <t>2026-06-23</t>
        </is>
      </c>
      <c r="C10145" t="inlineStr">
        <is>
          <t>home_use</t>
        </is>
      </c>
      <c r="D10145" t="inlineStr">
        <is>
          <t>IMP00926</t>
        </is>
      </c>
      <c r="E10145" t="inlineStr">
        <is>
          <t>T106477</t>
        </is>
      </c>
      <c r="F10145" s="32" t="n">
        <v>221786.01</v>
      </c>
      <c r="G10145" s="32" t="n">
        <v>23731.1</v>
      </c>
    </row>
    <row r="10146">
      <c r="A10146" t="inlineStr">
        <is>
          <t>L0228685</t>
        </is>
      </c>
      <c r="B10146" t="inlineStr">
        <is>
          <t>2026-06-23</t>
        </is>
      </c>
      <c r="C10146" t="inlineStr">
        <is>
          <t>home_use</t>
        </is>
      </c>
      <c r="D10146" t="inlineStr">
        <is>
          <t>IMP00926</t>
        </is>
      </c>
      <c r="E10146" t="inlineStr">
        <is>
          <t>T106477</t>
        </is>
      </c>
      <c r="F10146" s="32" t="n">
        <v>247959.2</v>
      </c>
      <c r="G10146" s="32" t="n">
        <v>26531.63</v>
      </c>
    </row>
    <row r="10147">
      <c r="A10147" t="inlineStr">
        <is>
          <t>L0228689</t>
        </is>
      </c>
      <c r="B10147" t="inlineStr">
        <is>
          <t>2026-06-23</t>
        </is>
      </c>
      <c r="C10147" t="inlineStr">
        <is>
          <t>home_use</t>
        </is>
      </c>
      <c r="D10147" t="inlineStr">
        <is>
          <t>IMP00950</t>
        </is>
      </c>
      <c r="F10147" s="32" t="n">
        <v>3015258.81</v>
      </c>
      <c r="G10147" s="32" t="n">
        <v>391983.65</v>
      </c>
    </row>
    <row r="10148">
      <c r="A10148" t="inlineStr">
        <is>
          <t>L0228690</t>
        </is>
      </c>
      <c r="B10148" t="inlineStr">
        <is>
          <t>2026-06-23</t>
        </is>
      </c>
      <c r="C10148" t="inlineStr">
        <is>
          <t>home_use</t>
        </is>
      </c>
      <c r="D10148" t="inlineStr">
        <is>
          <t>IMP00950</t>
        </is>
      </c>
      <c r="F10148" s="32" t="n">
        <v>8180901.8</v>
      </c>
      <c r="G10148" s="32" t="n">
        <v>1063517.23</v>
      </c>
    </row>
    <row r="10149">
      <c r="A10149" t="inlineStr">
        <is>
          <t>L0228695</t>
        </is>
      </c>
      <c r="B10149" t="inlineStr">
        <is>
          <t>2026-06-23</t>
        </is>
      </c>
      <c r="C10149" t="inlineStr">
        <is>
          <t>home_use</t>
        </is>
      </c>
      <c r="D10149" t="inlineStr">
        <is>
          <t>IMP00999</t>
        </is>
      </c>
      <c r="E10149" t="inlineStr">
        <is>
          <t>T106987</t>
        </is>
      </c>
      <c r="F10149" s="32" t="n">
        <v>3558071.16</v>
      </c>
      <c r="G10149" s="32" t="n">
        <v>355807.12</v>
      </c>
    </row>
    <row r="10150">
      <c r="A10150" t="inlineStr">
        <is>
          <t>L0228701</t>
        </is>
      </c>
      <c r="B10150" t="inlineStr">
        <is>
          <t>2026-06-23</t>
        </is>
      </c>
      <c r="C10150" t="inlineStr">
        <is>
          <t>home_use</t>
        </is>
      </c>
      <c r="D10150" t="inlineStr">
        <is>
          <t>IMP01037</t>
        </is>
      </c>
      <c r="E10150" t="inlineStr">
        <is>
          <t>T107258</t>
        </is>
      </c>
      <c r="F10150" s="32" t="n">
        <v>580182.77</v>
      </c>
      <c r="G10150" s="32" t="n">
        <v>58018.28</v>
      </c>
    </row>
    <row r="10151">
      <c r="A10151" t="inlineStr">
        <is>
          <t>L0228704</t>
        </is>
      </c>
      <c r="B10151" t="inlineStr">
        <is>
          <t>2026-06-23</t>
        </is>
      </c>
      <c r="C10151" t="inlineStr">
        <is>
          <t>home_use</t>
        </is>
      </c>
      <c r="D10151" t="inlineStr">
        <is>
          <t>IMP01037</t>
        </is>
      </c>
      <c r="E10151" t="inlineStr">
        <is>
          <t>T107258</t>
        </is>
      </c>
      <c r="F10151" s="32" t="n">
        <v>167787.47</v>
      </c>
      <c r="G10151" s="32" t="n">
        <v>20134.5</v>
      </c>
    </row>
    <row r="10152">
      <c r="A10152" t="inlineStr">
        <is>
          <t>L0228705</t>
        </is>
      </c>
      <c r="B10152" t="inlineStr">
        <is>
          <t>2026-06-23</t>
        </is>
      </c>
      <c r="C10152" t="inlineStr">
        <is>
          <t>home_use</t>
        </is>
      </c>
      <c r="D10152" t="inlineStr">
        <is>
          <t>IMP01037</t>
        </is>
      </c>
      <c r="E10152" t="inlineStr">
        <is>
          <t>T107258</t>
        </is>
      </c>
      <c r="F10152" s="32" t="n">
        <v>1508216</v>
      </c>
      <c r="G10152" s="32" t="n">
        <v>150821.6</v>
      </c>
    </row>
    <row r="10153">
      <c r="A10153" t="inlineStr">
        <is>
          <t>L0228706</t>
        </is>
      </c>
      <c r="B10153" t="inlineStr">
        <is>
          <t>2026-06-23</t>
        </is>
      </c>
      <c r="C10153" t="inlineStr">
        <is>
          <t>home_use</t>
        </is>
      </c>
      <c r="D10153" t="inlineStr">
        <is>
          <t>IMP01037</t>
        </is>
      </c>
      <c r="E10153" t="inlineStr">
        <is>
          <t>T107258</t>
        </is>
      </c>
      <c r="F10153" s="32" t="n">
        <v>3028880.63</v>
      </c>
      <c r="G10153" s="32" t="n">
        <v>302888.06</v>
      </c>
    </row>
    <row r="10154">
      <c r="A10154" t="inlineStr">
        <is>
          <t>L0228707</t>
        </is>
      </c>
      <c r="B10154" t="inlineStr">
        <is>
          <t>2026-06-23</t>
        </is>
      </c>
      <c r="C10154" t="inlineStr">
        <is>
          <t>home_use</t>
        </is>
      </c>
      <c r="D10154" t="inlineStr">
        <is>
          <t>IMP01037</t>
        </is>
      </c>
      <c r="E10154" t="inlineStr">
        <is>
          <t>T107258</t>
        </is>
      </c>
      <c r="F10154" s="32" t="n">
        <v>550335.58</v>
      </c>
      <c r="G10154" s="32" t="n">
        <v>55033.56</v>
      </c>
    </row>
    <row r="10155">
      <c r="A10155" t="inlineStr">
        <is>
          <t>L0228711</t>
        </is>
      </c>
      <c r="B10155" t="inlineStr">
        <is>
          <t>2026-06-23</t>
        </is>
      </c>
      <c r="C10155" t="inlineStr">
        <is>
          <t>home_use</t>
        </is>
      </c>
      <c r="D10155" t="inlineStr">
        <is>
          <t>IMP01089</t>
        </is>
      </c>
      <c r="E10155" t="inlineStr">
        <is>
          <t>T107617</t>
        </is>
      </c>
      <c r="F10155" s="32" t="n">
        <v>2349383.06</v>
      </c>
      <c r="G10155" s="32" t="n">
        <v>234938.31</v>
      </c>
    </row>
    <row r="10156">
      <c r="A10156" t="inlineStr">
        <is>
          <t>L0228728</t>
        </is>
      </c>
      <c r="B10156" t="inlineStr">
        <is>
          <t>2026-06-23</t>
        </is>
      </c>
      <c r="C10156" t="inlineStr">
        <is>
          <t>home_use</t>
        </is>
      </c>
      <c r="D10156" t="inlineStr">
        <is>
          <t>IMP01183</t>
        </is>
      </c>
      <c r="E10156" t="inlineStr">
        <is>
          <t>T108275</t>
        </is>
      </c>
      <c r="F10156" s="32" t="n">
        <v>807031.29</v>
      </c>
      <c r="G10156" s="32" t="n">
        <v>84738.28999999999</v>
      </c>
    </row>
    <row r="10157">
      <c r="A10157" t="inlineStr">
        <is>
          <t>L0228749</t>
        </is>
      </c>
      <c r="B10157" t="inlineStr">
        <is>
          <t>2026-06-23</t>
        </is>
      </c>
      <c r="C10157" t="inlineStr">
        <is>
          <t>warehouse_out</t>
        </is>
      </c>
      <c r="D10157" t="inlineStr">
        <is>
          <t>IMP01310</t>
        </is>
      </c>
      <c r="E10157" t="inlineStr">
        <is>
          <t>T109167</t>
        </is>
      </c>
      <c r="F10157" s="32" t="n">
        <v>846135.0600000001</v>
      </c>
      <c r="G10157" s="32" t="n">
        <v>97305.53</v>
      </c>
    </row>
    <row r="10158">
      <c r="A10158" t="inlineStr">
        <is>
          <t>L0228750</t>
        </is>
      </c>
      <c r="B10158" t="inlineStr">
        <is>
          <t>2026-06-23</t>
        </is>
      </c>
      <c r="C10158" t="inlineStr">
        <is>
          <t>home_use</t>
        </is>
      </c>
      <c r="D10158" t="inlineStr">
        <is>
          <t>IMP01310</t>
        </is>
      </c>
      <c r="E10158" t="inlineStr">
        <is>
          <t>T109167</t>
        </is>
      </c>
      <c r="F10158" s="32" t="n">
        <v>810961.09</v>
      </c>
      <c r="G10158" s="32" t="n">
        <v>86772.84</v>
      </c>
    </row>
    <row r="10159">
      <c r="A10159" t="inlineStr">
        <is>
          <t>L0228751</t>
        </is>
      </c>
      <c r="B10159" t="inlineStr">
        <is>
          <t>2026-06-23</t>
        </is>
      </c>
      <c r="C10159" t="inlineStr">
        <is>
          <t>home_use</t>
        </is>
      </c>
      <c r="D10159" t="inlineStr">
        <is>
          <t>IMP01310</t>
        </is>
      </c>
      <c r="E10159" t="inlineStr">
        <is>
          <t>T109167</t>
        </is>
      </c>
      <c r="F10159" s="32" t="n">
        <v>738382.58</v>
      </c>
      <c r="G10159" s="32" t="n">
        <v>95989.74000000001</v>
      </c>
    </row>
    <row r="10160">
      <c r="A10160" t="inlineStr">
        <is>
          <t>L0228752</t>
        </is>
      </c>
      <c r="B10160" t="inlineStr">
        <is>
          <t>2026-06-23</t>
        </is>
      </c>
      <c r="C10160" t="inlineStr">
        <is>
          <t>home_use</t>
        </is>
      </c>
      <c r="D10160" t="inlineStr">
        <is>
          <t>IMP01310</t>
        </is>
      </c>
      <c r="E10160" t="inlineStr">
        <is>
          <t>T109167</t>
        </is>
      </c>
      <c r="F10160" s="32" t="n">
        <v>1109313.1</v>
      </c>
      <c r="G10160" s="32" t="n">
        <v>118696.5</v>
      </c>
    </row>
    <row r="10161">
      <c r="A10161" t="inlineStr">
        <is>
          <t>L0228753</t>
        </is>
      </c>
      <c r="B10161" t="inlineStr">
        <is>
          <t>2026-06-23</t>
        </is>
      </c>
      <c r="C10161" t="inlineStr">
        <is>
          <t>home_use</t>
        </is>
      </c>
      <c r="D10161" t="inlineStr">
        <is>
          <t>IMP01310</t>
        </is>
      </c>
      <c r="E10161" t="inlineStr">
        <is>
          <t>T109167</t>
        </is>
      </c>
      <c r="F10161" s="32" t="n">
        <v>377512.43</v>
      </c>
      <c r="G10161" s="32" t="n">
        <v>40393.83</v>
      </c>
    </row>
    <row r="10162">
      <c r="A10162" t="inlineStr">
        <is>
          <t>L0228754</t>
        </is>
      </c>
      <c r="B10162" t="inlineStr">
        <is>
          <t>2026-06-23</t>
        </is>
      </c>
      <c r="C10162" t="inlineStr">
        <is>
          <t>home_use</t>
        </is>
      </c>
      <c r="D10162" t="inlineStr">
        <is>
          <t>IMP01310</t>
        </is>
      </c>
      <c r="E10162" t="inlineStr">
        <is>
          <t>T109167</t>
        </is>
      </c>
      <c r="F10162" s="32" t="n">
        <v>2670447.03</v>
      </c>
      <c r="G10162" s="32" t="n">
        <v>333805.88</v>
      </c>
    </row>
    <row r="10163">
      <c r="A10163" t="inlineStr">
        <is>
          <t>L0228789</t>
        </is>
      </c>
      <c r="B10163" t="inlineStr">
        <is>
          <t>2026-06-24</t>
        </is>
      </c>
      <c r="C10163" t="inlineStr">
        <is>
          <t>home_use</t>
        </is>
      </c>
      <c r="D10163" t="inlineStr">
        <is>
          <t>IMP00063</t>
        </is>
      </c>
      <c r="E10163" t="inlineStr">
        <is>
          <t>T100440</t>
        </is>
      </c>
      <c r="F10163" s="32" t="n">
        <v>373816.05</v>
      </c>
      <c r="G10163" s="32" t="n">
        <v>39998.32</v>
      </c>
    </row>
    <row r="10164">
      <c r="A10164" t="inlineStr">
        <is>
          <t>L0228790</t>
        </is>
      </c>
      <c r="B10164" t="inlineStr">
        <is>
          <t>2026-06-24</t>
        </is>
      </c>
      <c r="C10164" t="inlineStr">
        <is>
          <t>home_use</t>
        </is>
      </c>
      <c r="D10164" t="inlineStr">
        <is>
          <t>IMP00063</t>
        </is>
      </c>
      <c r="E10164" t="inlineStr">
        <is>
          <t>T100440</t>
        </is>
      </c>
      <c r="F10164" s="32" t="n">
        <v>3089488.68</v>
      </c>
      <c r="G10164" s="32" t="n">
        <v>401633.53</v>
      </c>
    </row>
    <row r="10165">
      <c r="A10165" t="inlineStr">
        <is>
          <t>L0228791</t>
        </is>
      </c>
      <c r="B10165" t="inlineStr">
        <is>
          <t>2026-06-24</t>
        </is>
      </c>
      <c r="C10165" t="inlineStr">
        <is>
          <t>home_use</t>
        </is>
      </c>
      <c r="D10165" t="inlineStr">
        <is>
          <t>IMP00063</t>
        </is>
      </c>
      <c r="E10165" t="inlineStr">
        <is>
          <t>T100440</t>
        </is>
      </c>
      <c r="F10165" s="32" t="n">
        <v>929237.58</v>
      </c>
      <c r="G10165" s="32" t="n">
        <v>106862.32</v>
      </c>
    </row>
    <row r="10166">
      <c r="A10166" t="inlineStr">
        <is>
          <t>L0228792</t>
        </is>
      </c>
      <c r="B10166" t="inlineStr">
        <is>
          <t>2026-06-24</t>
        </is>
      </c>
      <c r="C10166" t="inlineStr">
        <is>
          <t>home_use</t>
        </is>
      </c>
      <c r="D10166" t="inlineStr">
        <is>
          <t>IMP00063</t>
        </is>
      </c>
      <c r="E10166" t="inlineStr">
        <is>
          <t>T100440</t>
        </is>
      </c>
      <c r="F10166" s="32" t="n">
        <v>2846901.17</v>
      </c>
      <c r="G10166" s="32" t="n">
        <v>370097.15</v>
      </c>
    </row>
    <row r="10167">
      <c r="A10167" t="inlineStr">
        <is>
          <t>L0228793</t>
        </is>
      </c>
      <c r="B10167" t="inlineStr">
        <is>
          <t>2026-06-24</t>
        </is>
      </c>
      <c r="C10167" t="inlineStr">
        <is>
          <t>home_use</t>
        </is>
      </c>
      <c r="D10167" t="inlineStr">
        <is>
          <t>IMP00063</t>
        </is>
      </c>
      <c r="E10167" t="inlineStr">
        <is>
          <t>T100440</t>
        </is>
      </c>
      <c r="F10167" s="32" t="n">
        <v>1950270.41</v>
      </c>
      <c r="G10167" s="32" t="n">
        <v>208678.93</v>
      </c>
    </row>
    <row r="10168">
      <c r="A10168" t="inlineStr">
        <is>
          <t>L0228794</t>
        </is>
      </c>
      <c r="B10168" t="inlineStr">
        <is>
          <t>2026-06-24</t>
        </is>
      </c>
      <c r="C10168" t="inlineStr">
        <is>
          <t>home_use</t>
        </is>
      </c>
      <c r="D10168" t="inlineStr">
        <is>
          <t>IMP00063</t>
        </is>
      </c>
      <c r="E10168" t="inlineStr">
        <is>
          <t>T100440</t>
        </is>
      </c>
      <c r="F10168" s="32" t="n">
        <v>610933.98</v>
      </c>
      <c r="G10168" s="32" t="n">
        <v>65369.94</v>
      </c>
    </row>
    <row r="10169">
      <c r="A10169" t="inlineStr">
        <is>
          <t>L0228809</t>
        </is>
      </c>
      <c r="B10169" t="inlineStr">
        <is>
          <t>2026-06-24</t>
        </is>
      </c>
      <c r="C10169" t="inlineStr">
        <is>
          <t>warehouse_out</t>
        </is>
      </c>
      <c r="D10169" t="inlineStr">
        <is>
          <t>IMP00156</t>
        </is>
      </c>
      <c r="F10169" s="32" t="n">
        <v>1248118.17</v>
      </c>
      <c r="G10169" s="32" t="n">
        <v>162255.36</v>
      </c>
    </row>
    <row r="10170">
      <c r="A10170" t="inlineStr">
        <is>
          <t>L0228810</t>
        </is>
      </c>
      <c r="B10170" t="inlineStr">
        <is>
          <t>2026-06-24</t>
        </is>
      </c>
      <c r="C10170" t="inlineStr">
        <is>
          <t>home_use</t>
        </is>
      </c>
      <c r="D10170" t="inlineStr">
        <is>
          <t>IMP00156</t>
        </is>
      </c>
      <c r="F10170" s="32" t="n">
        <v>582132.17</v>
      </c>
      <c r="G10170" s="32" t="n">
        <v>75677.17999999999</v>
      </c>
    </row>
    <row r="10171">
      <c r="A10171" t="inlineStr">
        <is>
          <t>L0228811</t>
        </is>
      </c>
      <c r="B10171" t="inlineStr">
        <is>
          <t>2026-06-24</t>
        </is>
      </c>
      <c r="C10171" t="inlineStr">
        <is>
          <t>home_use</t>
        </is>
      </c>
      <c r="D10171" t="inlineStr">
        <is>
          <t>IMP00156</t>
        </is>
      </c>
      <c r="F10171" s="32" t="n">
        <v>1369319.38</v>
      </c>
      <c r="G10171" s="32" t="n">
        <v>178011.52</v>
      </c>
    </row>
    <row r="10172">
      <c r="A10172" t="inlineStr">
        <is>
          <t>L0228816</t>
        </is>
      </c>
      <c r="B10172" t="inlineStr">
        <is>
          <t>2026-06-24</t>
        </is>
      </c>
      <c r="C10172" t="inlineStr">
        <is>
          <t>home_use</t>
        </is>
      </c>
      <c r="D10172" t="inlineStr">
        <is>
          <t>IMP00195</t>
        </is>
      </c>
      <c r="E10172" t="inlineStr">
        <is>
          <t>T101362</t>
        </is>
      </c>
      <c r="F10172" s="32" t="n">
        <v>2182321.9</v>
      </c>
      <c r="G10172" s="32" t="n">
        <v>261878.63</v>
      </c>
    </row>
    <row r="10173">
      <c r="A10173" t="inlineStr">
        <is>
          <t>L0228827</t>
        </is>
      </c>
      <c r="B10173" t="inlineStr">
        <is>
          <t>2026-06-24</t>
        </is>
      </c>
      <c r="C10173" t="inlineStr">
        <is>
          <t>home_use</t>
        </is>
      </c>
      <c r="D10173" t="inlineStr">
        <is>
          <t>IMP00306</t>
        </is>
      </c>
      <c r="E10173" t="inlineStr">
        <is>
          <t>T102141</t>
        </is>
      </c>
      <c r="F10173" s="32" t="n">
        <v>861125.11</v>
      </c>
      <c r="G10173" s="32" t="n">
        <v>107640.64</v>
      </c>
    </row>
    <row r="10174">
      <c r="A10174" t="inlineStr">
        <is>
          <t>L0228828</t>
        </is>
      </c>
      <c r="B10174" t="inlineStr">
        <is>
          <t>2026-06-24</t>
        </is>
      </c>
      <c r="C10174" t="inlineStr">
        <is>
          <t>home_use</t>
        </is>
      </c>
      <c r="D10174" t="inlineStr">
        <is>
          <t>IMP00306</t>
        </is>
      </c>
      <c r="E10174" t="inlineStr">
        <is>
          <t>T102141</t>
        </is>
      </c>
      <c r="F10174" s="32" t="n">
        <v>933721.11</v>
      </c>
      <c r="G10174" s="32" t="n">
        <v>98040.72</v>
      </c>
    </row>
    <row r="10175">
      <c r="A10175" t="inlineStr">
        <is>
          <t>L0228829</t>
        </is>
      </c>
      <c r="B10175" t="inlineStr">
        <is>
          <t>2026-06-24</t>
        </is>
      </c>
      <c r="C10175" t="inlineStr">
        <is>
          <t>home_use</t>
        </is>
      </c>
      <c r="D10175" t="inlineStr">
        <is>
          <t>IMP00306</t>
        </is>
      </c>
      <c r="E10175" t="inlineStr">
        <is>
          <t>T102141</t>
        </is>
      </c>
      <c r="F10175" s="32" t="n">
        <v>537790.14</v>
      </c>
      <c r="G10175" s="32" t="n">
        <v>56467.96</v>
      </c>
    </row>
    <row r="10176">
      <c r="A10176" t="inlineStr">
        <is>
          <t>L0228833</t>
        </is>
      </c>
      <c r="B10176" t="inlineStr">
        <is>
          <t>2026-06-24</t>
        </is>
      </c>
      <c r="C10176" t="inlineStr">
        <is>
          <t>home_use</t>
        </is>
      </c>
      <c r="D10176" t="inlineStr">
        <is>
          <t>IMP00340</t>
        </is>
      </c>
      <c r="E10176" t="inlineStr">
        <is>
          <t>T102376</t>
        </is>
      </c>
      <c r="F10176" s="32" t="n">
        <v>5270959.46</v>
      </c>
      <c r="G10176" s="32" t="n">
        <v>632515.14</v>
      </c>
    </row>
    <row r="10177">
      <c r="A10177" t="inlineStr">
        <is>
          <t>L0228834</t>
        </is>
      </c>
      <c r="B10177" t="inlineStr">
        <is>
          <t>2026-06-24</t>
        </is>
      </c>
      <c r="C10177" t="inlineStr">
        <is>
          <t>home_use</t>
        </is>
      </c>
      <c r="D10177" t="inlineStr">
        <is>
          <t>IMP00340</t>
        </is>
      </c>
      <c r="E10177" t="inlineStr">
        <is>
          <t>T102376</t>
        </is>
      </c>
      <c r="F10177" s="32" t="n">
        <v>4494572.1</v>
      </c>
      <c r="G10177" s="32" t="n">
        <v>471930.07</v>
      </c>
    </row>
    <row r="10178">
      <c r="A10178" t="inlineStr">
        <is>
          <t>L0228853</t>
        </is>
      </c>
      <c r="B10178" t="inlineStr">
        <is>
          <t>2026-06-24</t>
        </is>
      </c>
      <c r="C10178" t="inlineStr">
        <is>
          <t>home_use</t>
        </is>
      </c>
      <c r="D10178" t="inlineStr">
        <is>
          <t>IMP00448</t>
        </is>
      </c>
      <c r="E10178" t="inlineStr">
        <is>
          <t>T103130</t>
        </is>
      </c>
      <c r="F10178" s="32" t="n">
        <v>93867766.39</v>
      </c>
      <c r="G10178" s="32" t="n">
        <v>9386776.640000001</v>
      </c>
    </row>
    <row r="10179">
      <c r="A10179" t="inlineStr">
        <is>
          <t>L0228889</t>
        </is>
      </c>
      <c r="B10179" t="inlineStr">
        <is>
          <t>2026-06-24</t>
        </is>
      </c>
      <c r="C10179" t="inlineStr">
        <is>
          <t>home_use</t>
        </is>
      </c>
      <c r="D10179" t="inlineStr">
        <is>
          <t>IMP00643</t>
        </is>
      </c>
      <c r="E10179" t="inlineStr">
        <is>
          <t>T104498</t>
        </is>
      </c>
      <c r="F10179" s="32" t="n">
        <v>644374.1</v>
      </c>
      <c r="G10179" s="32" t="n">
        <v>64437.41</v>
      </c>
    </row>
    <row r="10180">
      <c r="A10180" t="inlineStr">
        <is>
          <t>L0228890</t>
        </is>
      </c>
      <c r="B10180" t="inlineStr">
        <is>
          <t>2026-06-24</t>
        </is>
      </c>
      <c r="C10180" t="inlineStr">
        <is>
          <t>home_use</t>
        </is>
      </c>
      <c r="D10180" t="inlineStr">
        <is>
          <t>IMP00643</t>
        </is>
      </c>
      <c r="E10180" t="inlineStr">
        <is>
          <t>T104498</t>
        </is>
      </c>
      <c r="F10180" s="32" t="n">
        <v>692680.89</v>
      </c>
      <c r="G10180" s="32" t="n">
        <v>69268.09</v>
      </c>
    </row>
    <row r="10181">
      <c r="A10181" t="inlineStr">
        <is>
          <t>L0228891</t>
        </is>
      </c>
      <c r="B10181" t="inlineStr">
        <is>
          <t>2026-06-24</t>
        </is>
      </c>
      <c r="C10181" t="inlineStr">
        <is>
          <t>home_use</t>
        </is>
      </c>
      <c r="D10181" t="inlineStr">
        <is>
          <t>IMP00643</t>
        </is>
      </c>
      <c r="E10181" t="inlineStr">
        <is>
          <t>T104498</t>
        </is>
      </c>
      <c r="F10181" s="32" t="n">
        <v>676624.78</v>
      </c>
      <c r="G10181" s="32" t="n">
        <v>67662.48</v>
      </c>
    </row>
    <row r="10182">
      <c r="A10182" t="inlineStr">
        <is>
          <t>L0228916</t>
        </is>
      </c>
      <c r="B10182" t="inlineStr">
        <is>
          <t>2026-06-24</t>
        </is>
      </c>
      <c r="C10182" t="inlineStr">
        <is>
          <t>home_use</t>
        </is>
      </c>
      <c r="D10182" t="inlineStr">
        <is>
          <t>IMP00753</t>
        </is>
      </c>
      <c r="E10182" t="inlineStr">
        <is>
          <t>T105264</t>
        </is>
      </c>
      <c r="F10182" s="32" t="n">
        <v>446162.11</v>
      </c>
      <c r="G10182" s="32" t="n">
        <v>46847.02</v>
      </c>
    </row>
    <row r="10183">
      <c r="A10183" t="inlineStr">
        <is>
          <t>L0228950</t>
        </is>
      </c>
      <c r="B10183" t="inlineStr">
        <is>
          <t>2026-06-24</t>
        </is>
      </c>
      <c r="C10183" t="inlineStr">
        <is>
          <t>home_use</t>
        </is>
      </c>
      <c r="D10183" t="inlineStr">
        <is>
          <t>IMP00926</t>
        </is>
      </c>
      <c r="E10183" t="inlineStr">
        <is>
          <t>T106477</t>
        </is>
      </c>
      <c r="F10183" s="32" t="n">
        <v>50838885.36</v>
      </c>
      <c r="G10183" s="32" t="n">
        <v>5083888.54</v>
      </c>
    </row>
    <row r="10184">
      <c r="A10184" t="inlineStr">
        <is>
          <t>L0228951</t>
        </is>
      </c>
      <c r="B10184" t="inlineStr">
        <is>
          <t>2026-06-24</t>
        </is>
      </c>
      <c r="C10184" t="inlineStr">
        <is>
          <t>home_use</t>
        </is>
      </c>
      <c r="D10184" t="inlineStr">
        <is>
          <t>IMP00926</t>
        </is>
      </c>
      <c r="E10184" t="inlineStr">
        <is>
          <t>T106477</t>
        </is>
      </c>
      <c r="F10184" s="32" t="n">
        <v>936232.05</v>
      </c>
      <c r="G10184" s="32" t="n">
        <v>112347.85</v>
      </c>
    </row>
    <row r="10185">
      <c r="A10185" t="inlineStr">
        <is>
          <t>L0228952</t>
        </is>
      </c>
      <c r="B10185" t="inlineStr">
        <is>
          <t>2026-06-24</t>
        </is>
      </c>
      <c r="C10185" t="inlineStr">
        <is>
          <t>home_use</t>
        </is>
      </c>
      <c r="D10185" t="inlineStr">
        <is>
          <t>IMP00926</t>
        </is>
      </c>
      <c r="E10185" t="inlineStr">
        <is>
          <t>T106477</t>
        </is>
      </c>
      <c r="F10185" s="32" t="n">
        <v>21240218.28</v>
      </c>
      <c r="G10185" s="32" t="n">
        <v>2230222.92</v>
      </c>
    </row>
    <row r="10186">
      <c r="A10186" t="inlineStr">
        <is>
          <t>L0228953</t>
        </is>
      </c>
      <c r="B10186" t="inlineStr">
        <is>
          <t>2026-06-24</t>
        </is>
      </c>
      <c r="C10186" t="inlineStr">
        <is>
          <t>home_use</t>
        </is>
      </c>
      <c r="D10186" t="inlineStr">
        <is>
          <t>IMP00926</t>
        </is>
      </c>
      <c r="E10186" t="inlineStr">
        <is>
          <t>T106477</t>
        </is>
      </c>
      <c r="F10186" s="32" t="n">
        <v>622238.96</v>
      </c>
      <c r="G10186" s="32" t="n">
        <v>74668.67999999999</v>
      </c>
    </row>
    <row r="10187">
      <c r="A10187" t="inlineStr">
        <is>
          <t>L0228954</t>
        </is>
      </c>
      <c r="B10187" t="inlineStr">
        <is>
          <t>2026-06-24</t>
        </is>
      </c>
      <c r="C10187" t="inlineStr">
        <is>
          <t>home_use</t>
        </is>
      </c>
      <c r="D10187" t="inlineStr">
        <is>
          <t>IMP00926</t>
        </is>
      </c>
      <c r="E10187" t="inlineStr">
        <is>
          <t>T106477</t>
        </is>
      </c>
      <c r="F10187" s="32" t="n">
        <v>15463336.75</v>
      </c>
      <c r="G10187" s="32" t="n">
        <v>1623650.36</v>
      </c>
    </row>
    <row r="10188">
      <c r="A10188" t="inlineStr">
        <is>
          <t>L0228956</t>
        </is>
      </c>
      <c r="B10188" t="inlineStr">
        <is>
          <t>2026-06-24</t>
        </is>
      </c>
      <c r="C10188" t="inlineStr">
        <is>
          <t>home_use</t>
        </is>
      </c>
      <c r="D10188" t="inlineStr">
        <is>
          <t>IMP00950</t>
        </is>
      </c>
      <c r="F10188" s="32" t="n">
        <v>246601.35</v>
      </c>
      <c r="G10188" s="32" t="n">
        <v>28852.36</v>
      </c>
    </row>
    <row r="10189">
      <c r="A10189" t="inlineStr">
        <is>
          <t>L0228957</t>
        </is>
      </c>
      <c r="B10189" t="inlineStr">
        <is>
          <t>2026-06-24</t>
        </is>
      </c>
      <c r="C10189" t="inlineStr">
        <is>
          <t>home_use</t>
        </is>
      </c>
      <c r="D10189" t="inlineStr">
        <is>
          <t>IMP00950</t>
        </is>
      </c>
      <c r="F10189" s="32" t="n">
        <v>532014.67</v>
      </c>
      <c r="G10189" s="32" t="n">
        <v>66501.83</v>
      </c>
    </row>
    <row r="10190">
      <c r="A10190" t="inlineStr">
        <is>
          <t>L0228964</t>
        </is>
      </c>
      <c r="B10190" t="inlineStr">
        <is>
          <t>2026-06-24</t>
        </is>
      </c>
      <c r="C10190" t="inlineStr">
        <is>
          <t>home_use</t>
        </is>
      </c>
      <c r="D10190" t="inlineStr">
        <is>
          <t>IMP00999</t>
        </is>
      </c>
      <c r="E10190" t="inlineStr">
        <is>
          <t>T106987</t>
        </is>
      </c>
      <c r="F10190" s="32" t="n">
        <v>4732822.73</v>
      </c>
      <c r="G10190" s="32" t="n">
        <v>473282.27</v>
      </c>
    </row>
    <row r="10191">
      <c r="A10191" t="inlineStr">
        <is>
          <t>L0228972</t>
        </is>
      </c>
      <c r="B10191" t="inlineStr">
        <is>
          <t>2026-06-24</t>
        </is>
      </c>
      <c r="C10191" t="inlineStr">
        <is>
          <t>home_use</t>
        </is>
      </c>
      <c r="D10191" t="inlineStr">
        <is>
          <t>IMP01037</t>
        </is>
      </c>
      <c r="E10191" t="inlineStr">
        <is>
          <t>T107258</t>
        </is>
      </c>
      <c r="F10191" s="32" t="n">
        <v>800005.35</v>
      </c>
      <c r="G10191" s="32" t="n">
        <v>80000.53999999999</v>
      </c>
    </row>
    <row r="10192">
      <c r="A10192" t="inlineStr">
        <is>
          <t>L0228973</t>
        </is>
      </c>
      <c r="B10192" t="inlineStr">
        <is>
          <t>2026-06-24</t>
        </is>
      </c>
      <c r="C10192" t="inlineStr">
        <is>
          <t>home_use</t>
        </is>
      </c>
      <c r="D10192" t="inlineStr">
        <is>
          <t>IMP01037</t>
        </is>
      </c>
      <c r="E10192" t="inlineStr">
        <is>
          <t>T107258</t>
        </is>
      </c>
      <c r="F10192" s="32" t="n">
        <v>2575185.85</v>
      </c>
      <c r="G10192" s="32" t="n">
        <v>257518.59</v>
      </c>
    </row>
    <row r="10193">
      <c r="A10193" t="inlineStr">
        <is>
          <t>L0228974</t>
        </is>
      </c>
      <c r="B10193" t="inlineStr">
        <is>
          <t>2026-06-24</t>
        </is>
      </c>
      <c r="C10193" t="inlineStr">
        <is>
          <t>home_use</t>
        </is>
      </c>
      <c r="D10193" t="inlineStr">
        <is>
          <t>IMP01037</t>
        </is>
      </c>
      <c r="E10193" t="inlineStr">
        <is>
          <t>T107258</t>
        </is>
      </c>
      <c r="F10193" s="32" t="n">
        <v>3027438.15</v>
      </c>
      <c r="G10193" s="32" t="n">
        <v>302743.82</v>
      </c>
    </row>
    <row r="10194">
      <c r="A10194" t="inlineStr">
        <is>
          <t>L0228977</t>
        </is>
      </c>
      <c r="B10194" t="inlineStr">
        <is>
          <t>2026-06-24</t>
        </is>
      </c>
      <c r="C10194" t="inlineStr">
        <is>
          <t>home_use</t>
        </is>
      </c>
      <c r="D10194" t="inlineStr">
        <is>
          <t>IMP01037</t>
        </is>
      </c>
      <c r="E10194" t="inlineStr">
        <is>
          <t>T107258</t>
        </is>
      </c>
      <c r="F10194" s="32" t="n">
        <v>914382</v>
      </c>
      <c r="G10194" s="32" t="n">
        <v>91438.2</v>
      </c>
    </row>
    <row r="10195">
      <c r="A10195" t="inlineStr">
        <is>
          <t>L0228978</t>
        </is>
      </c>
      <c r="B10195" t="inlineStr">
        <is>
          <t>2026-06-24</t>
        </is>
      </c>
      <c r="C10195" t="inlineStr">
        <is>
          <t>home_use</t>
        </is>
      </c>
      <c r="D10195" t="inlineStr">
        <is>
          <t>IMP01037</t>
        </is>
      </c>
      <c r="E10195" t="inlineStr">
        <is>
          <t>T107258</t>
        </is>
      </c>
      <c r="F10195" s="32" t="n">
        <v>3570312.74</v>
      </c>
      <c r="G10195" s="32" t="n">
        <v>357031.27</v>
      </c>
    </row>
    <row r="10196">
      <c r="A10196" t="inlineStr">
        <is>
          <t>L0228994</t>
        </is>
      </c>
      <c r="B10196" t="inlineStr">
        <is>
          <t>2026-06-24</t>
        </is>
      </c>
      <c r="C10196" t="inlineStr">
        <is>
          <t>warehouse_out</t>
        </is>
      </c>
      <c r="D10196" t="inlineStr">
        <is>
          <t>IMP01142</t>
        </is>
      </c>
      <c r="E10196" t="inlineStr">
        <is>
          <t>T107992</t>
        </is>
      </c>
      <c r="F10196" s="32" t="n">
        <v>631870.24</v>
      </c>
      <c r="G10196" s="32" t="n">
        <v>70769.47</v>
      </c>
    </row>
    <row r="10197">
      <c r="A10197" t="inlineStr">
        <is>
          <t>L0228995</t>
        </is>
      </c>
      <c r="B10197" t="inlineStr">
        <is>
          <t>2026-06-24</t>
        </is>
      </c>
      <c r="C10197" t="inlineStr">
        <is>
          <t>home_use</t>
        </is>
      </c>
      <c r="D10197" t="inlineStr">
        <is>
          <t>IMP01142</t>
        </is>
      </c>
      <c r="E10197" t="inlineStr">
        <is>
          <t>T107992</t>
        </is>
      </c>
      <c r="F10197" s="32" t="n">
        <v>1624982.06</v>
      </c>
      <c r="G10197" s="32" t="n">
        <v>181997.99</v>
      </c>
    </row>
    <row r="10198">
      <c r="A10198" t="inlineStr">
        <is>
          <t>L0229022</t>
        </is>
      </c>
      <c r="B10198" t="inlineStr">
        <is>
          <t>2026-06-24</t>
        </is>
      </c>
      <c r="C10198" t="inlineStr">
        <is>
          <t>warehouse_out</t>
        </is>
      </c>
      <c r="D10198" t="inlineStr">
        <is>
          <t>IMP01310</t>
        </is>
      </c>
      <c r="E10198" t="inlineStr">
        <is>
          <t>T109167</t>
        </is>
      </c>
      <c r="F10198" s="32" t="n">
        <v>1693107.94</v>
      </c>
      <c r="G10198" s="32" t="n">
        <v>181162.55</v>
      </c>
    </row>
    <row r="10199">
      <c r="A10199" t="inlineStr">
        <is>
          <t>L0229023</t>
        </is>
      </c>
      <c r="B10199" t="inlineStr">
        <is>
          <t>2026-06-24</t>
        </is>
      </c>
      <c r="C10199" t="inlineStr">
        <is>
          <t>home_use</t>
        </is>
      </c>
      <c r="D10199" t="inlineStr">
        <is>
          <t>IMP01310</t>
        </is>
      </c>
      <c r="E10199" t="inlineStr">
        <is>
          <t>T109167</t>
        </is>
      </c>
      <c r="F10199" s="32" t="n">
        <v>1338676.31</v>
      </c>
      <c r="G10199" s="32" t="n">
        <v>143238.36</v>
      </c>
    </row>
    <row r="10200">
      <c r="A10200" t="inlineStr">
        <is>
          <t>L0229024</t>
        </is>
      </c>
      <c r="B10200" t="inlineStr">
        <is>
          <t>2026-06-24</t>
        </is>
      </c>
      <c r="C10200" t="inlineStr">
        <is>
          <t>home_use</t>
        </is>
      </c>
      <c r="D10200" t="inlineStr">
        <is>
          <t>IMP01310</t>
        </is>
      </c>
      <c r="E10200" t="inlineStr">
        <is>
          <t>T109167</t>
        </is>
      </c>
      <c r="F10200" s="32" t="n">
        <v>946726.63</v>
      </c>
      <c r="G10200" s="32" t="n">
        <v>101299.75</v>
      </c>
    </row>
    <row r="10201">
      <c r="A10201" t="inlineStr">
        <is>
          <t>L0229025</t>
        </is>
      </c>
      <c r="B10201" t="inlineStr">
        <is>
          <t>2026-06-24</t>
        </is>
      </c>
      <c r="C10201" t="inlineStr">
        <is>
          <t>home_use</t>
        </is>
      </c>
      <c r="D10201" t="inlineStr">
        <is>
          <t>IMP01310</t>
        </is>
      </c>
      <c r="E10201" t="inlineStr">
        <is>
          <t>T109167</t>
        </is>
      </c>
      <c r="F10201" s="32" t="n">
        <v>457095.82</v>
      </c>
      <c r="G10201" s="32" t="n">
        <v>45709.58</v>
      </c>
    </row>
    <row r="10202">
      <c r="A10202" t="inlineStr">
        <is>
          <t>L0229027</t>
        </is>
      </c>
      <c r="B10202" t="inlineStr">
        <is>
          <t>2026-06-24</t>
        </is>
      </c>
      <c r="C10202" t="inlineStr">
        <is>
          <t>home_use</t>
        </is>
      </c>
      <c r="D10202" t="inlineStr">
        <is>
          <t>IMP01310</t>
        </is>
      </c>
      <c r="E10202" t="inlineStr">
        <is>
          <t>T109167</t>
        </is>
      </c>
      <c r="F10202" s="32" t="n">
        <v>1095262.33</v>
      </c>
      <c r="G10202" s="32" t="n">
        <v>109526.23</v>
      </c>
    </row>
    <row r="10203">
      <c r="A10203" t="inlineStr">
        <is>
          <t>L0229028</t>
        </is>
      </c>
      <c r="B10203" t="inlineStr">
        <is>
          <t>2026-06-24</t>
        </is>
      </c>
      <c r="C10203" t="inlineStr">
        <is>
          <t>home_use</t>
        </is>
      </c>
      <c r="D10203" t="inlineStr">
        <is>
          <t>IMP01313</t>
        </is>
      </c>
      <c r="E10203" t="inlineStr">
        <is>
          <t>T109190</t>
        </is>
      </c>
      <c r="F10203" s="32" t="n">
        <v>2106396.93</v>
      </c>
      <c r="G10203" s="32" t="n">
        <v>210639.69</v>
      </c>
    </row>
    <row r="10204">
      <c r="A10204" t="inlineStr">
        <is>
          <t>L0229060</t>
        </is>
      </c>
      <c r="B10204" t="inlineStr">
        <is>
          <t>2026-06-25</t>
        </is>
      </c>
      <c r="C10204" t="inlineStr">
        <is>
          <t>home_use</t>
        </is>
      </c>
      <c r="D10204" t="inlineStr">
        <is>
          <t>IMP00063</t>
        </is>
      </c>
      <c r="E10204" t="inlineStr">
        <is>
          <t>T100440</t>
        </is>
      </c>
      <c r="F10204" s="32" t="n">
        <v>1532626.12</v>
      </c>
      <c r="G10204" s="32" t="n">
        <v>171654.13</v>
      </c>
    </row>
    <row r="10205">
      <c r="A10205" t="inlineStr">
        <is>
          <t>L0229061</t>
        </is>
      </c>
      <c r="B10205" t="inlineStr">
        <is>
          <t>2026-06-25</t>
        </is>
      </c>
      <c r="C10205" t="inlineStr">
        <is>
          <t>home_use</t>
        </is>
      </c>
      <c r="D10205" t="inlineStr">
        <is>
          <t>IMP00063</t>
        </is>
      </c>
      <c r="E10205" t="inlineStr">
        <is>
          <t>T100440</t>
        </is>
      </c>
      <c r="F10205" s="32" t="n">
        <v>468964.82</v>
      </c>
      <c r="G10205" s="32" t="n">
        <v>53930.95</v>
      </c>
    </row>
    <row r="10206">
      <c r="A10206" t="inlineStr">
        <is>
          <t>L0229062</t>
        </is>
      </c>
      <c r="B10206" t="inlineStr">
        <is>
          <t>2026-06-25</t>
        </is>
      </c>
      <c r="C10206" t="inlineStr">
        <is>
          <t>home_use</t>
        </is>
      </c>
      <c r="D10206" t="inlineStr">
        <is>
          <t>IMP00063</t>
        </is>
      </c>
      <c r="E10206" t="inlineStr">
        <is>
          <t>T100440</t>
        </is>
      </c>
      <c r="F10206" s="32" t="n">
        <v>952299.9300000001</v>
      </c>
      <c r="G10206" s="32" t="n">
        <v>106657.59</v>
      </c>
    </row>
    <row r="10207">
      <c r="A10207" t="inlineStr">
        <is>
          <t>L0229063</t>
        </is>
      </c>
      <c r="B10207" t="inlineStr">
        <is>
          <t>2026-06-25</t>
        </is>
      </c>
      <c r="C10207" t="inlineStr">
        <is>
          <t>home_use</t>
        </is>
      </c>
      <c r="D10207" t="inlineStr">
        <is>
          <t>IMP00063</t>
        </is>
      </c>
      <c r="E10207" t="inlineStr">
        <is>
          <t>T100440</t>
        </is>
      </c>
      <c r="F10207" s="32" t="n">
        <v>392168.42</v>
      </c>
      <c r="G10207" s="32" t="n">
        <v>45099.37</v>
      </c>
    </row>
    <row r="10208">
      <c r="A10208" t="inlineStr">
        <is>
          <t>L0229064</t>
        </is>
      </c>
      <c r="B10208" t="inlineStr">
        <is>
          <t>2026-06-25</t>
        </is>
      </c>
      <c r="C10208" t="inlineStr">
        <is>
          <t>home_use</t>
        </is>
      </c>
      <c r="D10208" t="inlineStr">
        <is>
          <t>IMP00063</t>
        </is>
      </c>
      <c r="E10208" t="inlineStr">
        <is>
          <t>T100440</t>
        </is>
      </c>
      <c r="F10208" s="32" t="n">
        <v>423427.56</v>
      </c>
      <c r="G10208" s="32" t="n">
        <v>48694.17</v>
      </c>
    </row>
    <row r="10209">
      <c r="A10209" t="inlineStr">
        <is>
          <t>L0229065</t>
        </is>
      </c>
      <c r="B10209" t="inlineStr">
        <is>
          <t>2026-06-25</t>
        </is>
      </c>
      <c r="C10209" t="inlineStr">
        <is>
          <t>home_use</t>
        </is>
      </c>
      <c r="D10209" t="inlineStr">
        <is>
          <t>IMP00063</t>
        </is>
      </c>
      <c r="E10209" t="inlineStr">
        <is>
          <t>T100440</t>
        </is>
      </c>
      <c r="F10209" s="32" t="n">
        <v>7868744.32</v>
      </c>
      <c r="G10209" s="32" t="n">
        <v>1022936.76</v>
      </c>
    </row>
    <row r="10210">
      <c r="A10210" t="inlineStr">
        <is>
          <t>L0229066</t>
        </is>
      </c>
      <c r="B10210" t="inlineStr">
        <is>
          <t>2026-06-25</t>
        </is>
      </c>
      <c r="C10210" t="inlineStr">
        <is>
          <t>home_use</t>
        </is>
      </c>
      <c r="D10210" t="inlineStr">
        <is>
          <t>IMP00063</t>
        </is>
      </c>
      <c r="E10210" t="inlineStr">
        <is>
          <t>T100440</t>
        </is>
      </c>
      <c r="F10210" s="32" t="n">
        <v>908748.48</v>
      </c>
      <c r="G10210" s="32" t="n">
        <v>104506.08</v>
      </c>
    </row>
    <row r="10211">
      <c r="A10211" t="inlineStr">
        <is>
          <t>L0229068</t>
        </is>
      </c>
      <c r="B10211" t="inlineStr">
        <is>
          <t>2026-06-25</t>
        </is>
      </c>
      <c r="C10211" t="inlineStr">
        <is>
          <t>home_use</t>
        </is>
      </c>
      <c r="D10211" t="inlineStr">
        <is>
          <t>IMP00067</t>
        </is>
      </c>
      <c r="E10211" t="inlineStr">
        <is>
          <t>T100466</t>
        </is>
      </c>
      <c r="F10211" s="32" t="n">
        <v>3063841.5</v>
      </c>
      <c r="G10211" s="32" t="n">
        <v>306384.15</v>
      </c>
    </row>
    <row r="10212">
      <c r="A10212" t="inlineStr">
        <is>
          <t>L0229069</t>
        </is>
      </c>
      <c r="B10212" t="inlineStr">
        <is>
          <t>2026-06-25</t>
        </is>
      </c>
      <c r="C10212" t="inlineStr">
        <is>
          <t>home_use</t>
        </is>
      </c>
      <c r="D10212" t="inlineStr">
        <is>
          <t>IMP00067</t>
        </is>
      </c>
      <c r="E10212" t="inlineStr">
        <is>
          <t>T100466</t>
        </is>
      </c>
      <c r="F10212" s="32" t="n">
        <v>221276.03</v>
      </c>
      <c r="G10212" s="32" t="n">
        <v>23233.98</v>
      </c>
    </row>
    <row r="10213">
      <c r="A10213" t="inlineStr">
        <is>
          <t>L0229078</t>
        </is>
      </c>
      <c r="B10213" t="inlineStr">
        <is>
          <t>2026-06-25</t>
        </is>
      </c>
      <c r="C10213" t="inlineStr">
        <is>
          <t>home_use</t>
        </is>
      </c>
      <c r="D10213" t="inlineStr">
        <is>
          <t>IMP00133</t>
        </is>
      </c>
      <c r="E10213" t="inlineStr">
        <is>
          <t>T100033</t>
        </is>
      </c>
      <c r="F10213" s="32" t="n">
        <v>403721.21</v>
      </c>
      <c r="G10213" s="32" t="n">
        <v>52483.76</v>
      </c>
    </row>
    <row r="10214">
      <c r="A10214" t="inlineStr">
        <is>
          <t>L0229080</t>
        </is>
      </c>
      <c r="B10214" t="inlineStr">
        <is>
          <t>2026-06-25</t>
        </is>
      </c>
      <c r="C10214" t="inlineStr">
        <is>
          <t>home_use</t>
        </is>
      </c>
      <c r="D10214" t="inlineStr">
        <is>
          <t>IMP00156</t>
        </is>
      </c>
      <c r="F10214" s="32" t="n">
        <v>448598.08</v>
      </c>
      <c r="G10214" s="32" t="n">
        <v>58317.75</v>
      </c>
    </row>
    <row r="10215">
      <c r="A10215" t="inlineStr">
        <is>
          <t>L0229099</t>
        </is>
      </c>
      <c r="B10215" t="inlineStr">
        <is>
          <t>2026-06-25</t>
        </is>
      </c>
      <c r="C10215" t="inlineStr">
        <is>
          <t>home_use</t>
        </is>
      </c>
      <c r="D10215" t="inlineStr">
        <is>
          <t>IMP00306</t>
        </is>
      </c>
      <c r="E10215" t="inlineStr">
        <is>
          <t>T102141</t>
        </is>
      </c>
      <c r="F10215" s="32" t="n">
        <v>450990.94</v>
      </c>
      <c r="G10215" s="32" t="n">
        <v>47354.05</v>
      </c>
    </row>
    <row r="10216">
      <c r="A10216" t="inlineStr">
        <is>
          <t>L0229104</t>
        </is>
      </c>
      <c r="B10216" t="inlineStr">
        <is>
          <t>2026-06-25</t>
        </is>
      </c>
      <c r="C10216" t="inlineStr">
        <is>
          <t>temporary_admission</t>
        </is>
      </c>
      <c r="D10216" t="inlineStr">
        <is>
          <t>IMP00337</t>
        </is>
      </c>
      <c r="E10216" t="inlineStr">
        <is>
          <t>T102357</t>
        </is>
      </c>
      <c r="F10216" s="32" t="n">
        <v>3569226.57</v>
      </c>
      <c r="G10216" s="32" t="n">
        <v>0</v>
      </c>
    </row>
    <row r="10217">
      <c r="A10217" t="inlineStr">
        <is>
          <t>L0229105</t>
        </is>
      </c>
      <c r="B10217" t="inlineStr">
        <is>
          <t>2026-06-25</t>
        </is>
      </c>
      <c r="C10217" t="inlineStr">
        <is>
          <t>home_use</t>
        </is>
      </c>
      <c r="D10217" t="inlineStr">
        <is>
          <t>IMP00340</t>
        </is>
      </c>
      <c r="E10217" t="inlineStr">
        <is>
          <t>T102376</t>
        </is>
      </c>
      <c r="F10217" s="32" t="n">
        <v>8522386.189999999</v>
      </c>
      <c r="G10217" s="32" t="n">
        <v>894850.55</v>
      </c>
    </row>
    <row r="10218">
      <c r="A10218" t="inlineStr">
        <is>
          <t>L0229106</t>
        </is>
      </c>
      <c r="B10218" t="inlineStr">
        <is>
          <t>2026-06-25</t>
        </is>
      </c>
      <c r="C10218" t="inlineStr">
        <is>
          <t>home_use</t>
        </is>
      </c>
      <c r="D10218" t="inlineStr">
        <is>
          <t>IMP00340</t>
        </is>
      </c>
      <c r="E10218" t="inlineStr">
        <is>
          <t>T102376</t>
        </is>
      </c>
      <c r="F10218" s="32" t="n">
        <v>9172746.17</v>
      </c>
      <c r="G10218" s="32" t="n">
        <v>963138.35</v>
      </c>
    </row>
    <row r="10219">
      <c r="A10219" t="inlineStr">
        <is>
          <t>L0229107</t>
        </is>
      </c>
      <c r="B10219" t="inlineStr">
        <is>
          <t>2026-06-25</t>
        </is>
      </c>
      <c r="C10219" t="inlineStr">
        <is>
          <t>home_use</t>
        </is>
      </c>
      <c r="D10219" t="inlineStr">
        <is>
          <t>IMP00340</t>
        </is>
      </c>
      <c r="E10219" t="inlineStr">
        <is>
          <t>T102376</t>
        </is>
      </c>
      <c r="F10219" s="32" t="n">
        <v>39453219.44</v>
      </c>
      <c r="G10219" s="32" t="n">
        <v>4142588.04</v>
      </c>
    </row>
    <row r="10220">
      <c r="A10220" t="inlineStr">
        <is>
          <t>L0229125</t>
        </is>
      </c>
      <c r="B10220" t="inlineStr">
        <is>
          <t>2026-06-25</t>
        </is>
      </c>
      <c r="C10220" t="inlineStr">
        <is>
          <t>home_use</t>
        </is>
      </c>
      <c r="D10220" t="inlineStr">
        <is>
          <t>IMP00490</t>
        </is>
      </c>
      <c r="E10220" t="inlineStr">
        <is>
          <t>T103425</t>
        </is>
      </c>
      <c r="F10220" s="32" t="n">
        <v>2198366.71</v>
      </c>
      <c r="G10220" s="32" t="n">
        <v>219836.67</v>
      </c>
    </row>
    <row r="10221">
      <c r="A10221" t="inlineStr">
        <is>
          <t>L0229126</t>
        </is>
      </c>
      <c r="B10221" t="inlineStr">
        <is>
          <t>2026-06-25</t>
        </is>
      </c>
      <c r="C10221" t="inlineStr">
        <is>
          <t>home_use</t>
        </is>
      </c>
      <c r="D10221" t="inlineStr">
        <is>
          <t>IMP00490</t>
        </is>
      </c>
      <c r="E10221" t="inlineStr">
        <is>
          <t>T103425</t>
        </is>
      </c>
      <c r="F10221" s="32" t="n">
        <v>16453877.75</v>
      </c>
      <c r="G10221" s="32" t="n">
        <v>1727657.16</v>
      </c>
    </row>
    <row r="10222">
      <c r="A10222" t="inlineStr">
        <is>
          <t>L0229146</t>
        </is>
      </c>
      <c r="B10222" t="inlineStr">
        <is>
          <t>2026-06-25</t>
        </is>
      </c>
      <c r="C10222" t="inlineStr">
        <is>
          <t>home_use</t>
        </is>
      </c>
      <c r="D10222" t="inlineStr">
        <is>
          <t>IMP00643</t>
        </is>
      </c>
      <c r="E10222" t="inlineStr">
        <is>
          <t>T104498</t>
        </is>
      </c>
      <c r="F10222" s="32" t="n">
        <v>771711.13</v>
      </c>
      <c r="G10222" s="32" t="n">
        <v>77171.11</v>
      </c>
    </row>
    <row r="10223">
      <c r="A10223" t="inlineStr">
        <is>
          <t>L0229147</t>
        </is>
      </c>
      <c r="B10223" t="inlineStr">
        <is>
          <t>2026-06-25</t>
        </is>
      </c>
      <c r="C10223" t="inlineStr">
        <is>
          <t>home_use</t>
        </is>
      </c>
      <c r="D10223" t="inlineStr">
        <is>
          <t>IMP00643</t>
        </is>
      </c>
      <c r="E10223" t="inlineStr">
        <is>
          <t>T104498</t>
        </is>
      </c>
      <c r="F10223" s="32" t="n">
        <v>365355.94</v>
      </c>
      <c r="G10223" s="32" t="n">
        <v>36535.59</v>
      </c>
    </row>
    <row r="10224">
      <c r="A10224" t="inlineStr">
        <is>
          <t>L0229148</t>
        </is>
      </c>
      <c r="B10224" t="inlineStr">
        <is>
          <t>2026-06-25</t>
        </is>
      </c>
      <c r="C10224" t="inlineStr">
        <is>
          <t>home_use</t>
        </is>
      </c>
      <c r="D10224" t="inlineStr">
        <is>
          <t>IMP00643</t>
        </is>
      </c>
      <c r="E10224" t="inlineStr">
        <is>
          <t>T104498</t>
        </is>
      </c>
      <c r="F10224" s="32" t="n">
        <v>1223153.26</v>
      </c>
      <c r="G10224" s="32" t="n">
        <v>122315.33</v>
      </c>
    </row>
    <row r="10225">
      <c r="A10225" t="inlineStr">
        <is>
          <t>L0229149</t>
        </is>
      </c>
      <c r="B10225" t="inlineStr">
        <is>
          <t>2026-06-25</t>
        </is>
      </c>
      <c r="C10225" t="inlineStr">
        <is>
          <t>home_use</t>
        </is>
      </c>
      <c r="D10225" t="inlineStr">
        <is>
          <t>IMP00643</t>
        </is>
      </c>
      <c r="E10225" t="inlineStr">
        <is>
          <t>T104498</t>
        </is>
      </c>
      <c r="F10225" s="32" t="n">
        <v>739326.85</v>
      </c>
      <c r="G10225" s="32" t="n">
        <v>73932.67999999999</v>
      </c>
    </row>
    <row r="10226">
      <c r="A10226" t="inlineStr">
        <is>
          <t>L0229150</t>
        </is>
      </c>
      <c r="B10226" t="inlineStr">
        <is>
          <t>2026-06-25</t>
        </is>
      </c>
      <c r="C10226" t="inlineStr">
        <is>
          <t>home_use</t>
        </is>
      </c>
      <c r="D10226" t="inlineStr">
        <is>
          <t>IMP00643</t>
        </is>
      </c>
      <c r="E10226" t="inlineStr">
        <is>
          <t>T104498</t>
        </is>
      </c>
      <c r="F10226" s="32" t="n">
        <v>537785.2</v>
      </c>
      <c r="G10226" s="32" t="n">
        <v>53778.52</v>
      </c>
    </row>
    <row r="10227">
      <c r="A10227" t="inlineStr">
        <is>
          <t>L0229151</t>
        </is>
      </c>
      <c r="B10227" t="inlineStr">
        <is>
          <t>2026-06-25</t>
        </is>
      </c>
      <c r="C10227" t="inlineStr">
        <is>
          <t>home_use</t>
        </is>
      </c>
      <c r="D10227" t="inlineStr">
        <is>
          <t>IMP00643</t>
        </is>
      </c>
      <c r="E10227" t="inlineStr">
        <is>
          <t>T104498</t>
        </is>
      </c>
      <c r="F10227" s="32" t="n">
        <v>896113.61</v>
      </c>
      <c r="G10227" s="32" t="n">
        <v>89611.36</v>
      </c>
    </row>
    <row r="10228">
      <c r="A10228" t="inlineStr">
        <is>
          <t>L0229152</t>
        </is>
      </c>
      <c r="B10228" t="inlineStr">
        <is>
          <t>2026-06-25</t>
        </is>
      </c>
      <c r="C10228" t="inlineStr">
        <is>
          <t>home_use</t>
        </is>
      </c>
      <c r="D10228" t="inlineStr">
        <is>
          <t>IMP00643</t>
        </is>
      </c>
      <c r="E10228" t="inlineStr">
        <is>
          <t>T104498</t>
        </is>
      </c>
      <c r="F10228" s="32" t="n">
        <v>1597501.28</v>
      </c>
      <c r="G10228" s="32" t="n">
        <v>159750.13</v>
      </c>
    </row>
    <row r="10229">
      <c r="A10229" t="inlineStr">
        <is>
          <t>L0229155</t>
        </is>
      </c>
      <c r="B10229" t="inlineStr">
        <is>
          <t>2026-06-25</t>
        </is>
      </c>
      <c r="C10229" t="inlineStr">
        <is>
          <t>home_use</t>
        </is>
      </c>
      <c r="D10229" t="inlineStr">
        <is>
          <t>IMP00643</t>
        </is>
      </c>
      <c r="E10229" t="inlineStr">
        <is>
          <t>T104498</t>
        </is>
      </c>
      <c r="F10229" s="32" t="n">
        <v>908591.49</v>
      </c>
      <c r="G10229" s="32" t="n">
        <v>90859.14999999999</v>
      </c>
    </row>
    <row r="10230">
      <c r="A10230" t="inlineStr">
        <is>
          <t>L0229160</t>
        </is>
      </c>
      <c r="B10230" t="inlineStr">
        <is>
          <t>2026-06-25</t>
        </is>
      </c>
      <c r="C10230" t="inlineStr">
        <is>
          <t>home_use</t>
        </is>
      </c>
      <c r="D10230" t="inlineStr">
        <is>
          <t>IMP00654</t>
        </is>
      </c>
      <c r="E10230" t="inlineStr">
        <is>
          <t>T104575</t>
        </is>
      </c>
      <c r="F10230" s="32" t="n">
        <v>30280846.6</v>
      </c>
      <c r="G10230" s="32" t="n">
        <v>3179488.89</v>
      </c>
    </row>
    <row r="10231">
      <c r="A10231" t="inlineStr">
        <is>
          <t>L0229181</t>
        </is>
      </c>
      <c r="B10231" t="inlineStr">
        <is>
          <t>2026-06-25</t>
        </is>
      </c>
      <c r="C10231" t="inlineStr">
        <is>
          <t>warehouse_out</t>
        </is>
      </c>
      <c r="D10231" t="inlineStr">
        <is>
          <t>IMP00892</t>
        </is>
      </c>
      <c r="E10231" t="inlineStr">
        <is>
          <t>T106240</t>
        </is>
      </c>
      <c r="F10231" s="32" t="n">
        <v>1447445.39</v>
      </c>
      <c r="G10231" s="32" t="n">
        <v>151981.77</v>
      </c>
    </row>
    <row r="10232">
      <c r="A10232" t="inlineStr">
        <is>
          <t>L0229182</t>
        </is>
      </c>
      <c r="B10232" t="inlineStr">
        <is>
          <t>2026-06-25</t>
        </is>
      </c>
      <c r="C10232" t="inlineStr">
        <is>
          <t>home_use</t>
        </is>
      </c>
      <c r="D10232" t="inlineStr">
        <is>
          <t>IMP00892</t>
        </is>
      </c>
      <c r="E10232" t="inlineStr">
        <is>
          <t>T106240</t>
        </is>
      </c>
      <c r="F10232" s="32" t="n">
        <v>1392966.65</v>
      </c>
      <c r="G10232" s="32" t="n">
        <v>156012.26</v>
      </c>
    </row>
    <row r="10233">
      <c r="A10233" t="inlineStr">
        <is>
          <t>L0229195</t>
        </is>
      </c>
      <c r="B10233" t="inlineStr">
        <is>
          <t>2026-06-25</t>
        </is>
      </c>
      <c r="C10233" t="inlineStr">
        <is>
          <t>home_use</t>
        </is>
      </c>
      <c r="D10233" t="inlineStr">
        <is>
          <t>IMP00926</t>
        </is>
      </c>
      <c r="E10233" t="inlineStr">
        <is>
          <t>T106477</t>
        </is>
      </c>
      <c r="F10233" s="32" t="n">
        <v>430121.11</v>
      </c>
      <c r="G10233" s="32" t="n">
        <v>46022.96</v>
      </c>
    </row>
    <row r="10234">
      <c r="A10234" t="inlineStr">
        <is>
          <t>L0229196</t>
        </is>
      </c>
      <c r="B10234" t="inlineStr">
        <is>
          <t>2026-06-25</t>
        </is>
      </c>
      <c r="C10234" t="inlineStr">
        <is>
          <t>home_use</t>
        </is>
      </c>
      <c r="D10234" t="inlineStr">
        <is>
          <t>IMP00926</t>
        </is>
      </c>
      <c r="E10234" t="inlineStr">
        <is>
          <t>T106477</t>
        </is>
      </c>
      <c r="F10234" s="32" t="n">
        <v>19893069.86</v>
      </c>
      <c r="G10234" s="32" t="n">
        <v>1989306.99</v>
      </c>
    </row>
    <row r="10235">
      <c r="A10235" t="inlineStr">
        <is>
          <t>L0229197</t>
        </is>
      </c>
      <c r="B10235" t="inlineStr">
        <is>
          <t>2026-06-25</t>
        </is>
      </c>
      <c r="C10235" t="inlineStr">
        <is>
          <t>home_use</t>
        </is>
      </c>
      <c r="D10235" t="inlineStr">
        <is>
          <t>IMP00926</t>
        </is>
      </c>
      <c r="E10235" t="inlineStr">
        <is>
          <t>T106477</t>
        </is>
      </c>
      <c r="F10235" s="32" t="n">
        <v>801536.55</v>
      </c>
      <c r="G10235" s="32" t="n">
        <v>85764.41</v>
      </c>
    </row>
    <row r="10236">
      <c r="A10236" t="inlineStr">
        <is>
          <t>L0229198</t>
        </is>
      </c>
      <c r="B10236" t="inlineStr">
        <is>
          <t>2026-06-25</t>
        </is>
      </c>
      <c r="C10236" t="inlineStr">
        <is>
          <t>home_use</t>
        </is>
      </c>
      <c r="D10236" t="inlineStr">
        <is>
          <t>IMP00926</t>
        </is>
      </c>
      <c r="E10236" t="inlineStr">
        <is>
          <t>T106477</t>
        </is>
      </c>
      <c r="F10236" s="32" t="n">
        <v>274877.97</v>
      </c>
      <c r="G10236" s="32" t="n">
        <v>32985.36</v>
      </c>
    </row>
    <row r="10237">
      <c r="A10237" t="inlineStr">
        <is>
          <t>L0229200</t>
        </is>
      </c>
      <c r="B10237" t="inlineStr">
        <is>
          <t>2026-06-25</t>
        </is>
      </c>
      <c r="C10237" t="inlineStr">
        <is>
          <t>home_use</t>
        </is>
      </c>
      <c r="D10237" t="inlineStr">
        <is>
          <t>IMP00950</t>
        </is>
      </c>
      <c r="F10237" s="32" t="n">
        <v>1466125.75</v>
      </c>
      <c r="G10237" s="32" t="n">
        <v>190596.35</v>
      </c>
    </row>
    <row r="10238">
      <c r="A10238" t="inlineStr">
        <is>
          <t>L0229201</t>
        </is>
      </c>
      <c r="B10238" t="inlineStr">
        <is>
          <t>2026-06-25</t>
        </is>
      </c>
      <c r="C10238" t="inlineStr">
        <is>
          <t>home_use</t>
        </is>
      </c>
      <c r="D10238" t="inlineStr">
        <is>
          <t>IMP00950</t>
        </is>
      </c>
      <c r="F10238" s="32" t="n">
        <v>2006958.3</v>
      </c>
      <c r="G10238" s="32" t="n">
        <v>260904.58</v>
      </c>
    </row>
    <row r="10239">
      <c r="A10239" t="inlineStr">
        <is>
          <t>L0229202</t>
        </is>
      </c>
      <c r="B10239" t="inlineStr">
        <is>
          <t>2026-06-25</t>
        </is>
      </c>
      <c r="C10239" t="inlineStr">
        <is>
          <t>home_use</t>
        </is>
      </c>
      <c r="D10239" t="inlineStr">
        <is>
          <t>IMP00950</t>
        </is>
      </c>
      <c r="F10239" s="32" t="n">
        <v>417626.95</v>
      </c>
      <c r="G10239" s="32" t="n">
        <v>48862.35</v>
      </c>
    </row>
    <row r="10240">
      <c r="A10240" t="inlineStr">
        <is>
          <t>L0229206</t>
        </is>
      </c>
      <c r="B10240" t="inlineStr">
        <is>
          <t>2026-06-25</t>
        </is>
      </c>
      <c r="C10240" t="inlineStr">
        <is>
          <t>warehouse_in</t>
        </is>
      </c>
      <c r="D10240" t="inlineStr">
        <is>
          <t>IMP00970</t>
        </is>
      </c>
      <c r="E10240" t="inlineStr">
        <is>
          <t>T806787</t>
        </is>
      </c>
      <c r="F10240" s="32" t="n">
        <v>6549288.5</v>
      </c>
      <c r="G10240" s="32" t="n">
        <v>0</v>
      </c>
    </row>
    <row r="10241">
      <c r="A10241" t="inlineStr">
        <is>
          <t>L0229208</t>
        </is>
      </c>
      <c r="B10241" t="inlineStr">
        <is>
          <t>2026-06-25</t>
        </is>
      </c>
      <c r="C10241" t="inlineStr">
        <is>
          <t>home_use</t>
        </is>
      </c>
      <c r="D10241" t="inlineStr">
        <is>
          <t>IMP00999</t>
        </is>
      </c>
      <c r="E10241" t="inlineStr">
        <is>
          <t>T106987</t>
        </is>
      </c>
      <c r="F10241" s="32" t="n">
        <v>2070643.4</v>
      </c>
      <c r="G10241" s="32" t="n">
        <v>207064.34</v>
      </c>
    </row>
    <row r="10242">
      <c r="A10242" t="inlineStr">
        <is>
          <t>L0229209</t>
        </is>
      </c>
      <c r="B10242" t="inlineStr">
        <is>
          <t>2026-06-25</t>
        </is>
      </c>
      <c r="C10242" t="inlineStr">
        <is>
          <t>home_use</t>
        </is>
      </c>
      <c r="D10242" t="inlineStr">
        <is>
          <t>IMP00999</t>
        </is>
      </c>
      <c r="E10242" t="inlineStr">
        <is>
          <t>T106987</t>
        </is>
      </c>
      <c r="F10242" s="32" t="n">
        <v>3311584.98</v>
      </c>
      <c r="G10242" s="32" t="n">
        <v>331158.5</v>
      </c>
    </row>
    <row r="10243">
      <c r="A10243" t="inlineStr">
        <is>
          <t>L0229216</t>
        </is>
      </c>
      <c r="B10243" t="inlineStr">
        <is>
          <t>2026-06-25</t>
        </is>
      </c>
      <c r="C10243" t="inlineStr">
        <is>
          <t>home_use</t>
        </is>
      </c>
      <c r="D10243" t="inlineStr">
        <is>
          <t>IMP01037</t>
        </is>
      </c>
      <c r="E10243" t="inlineStr">
        <is>
          <t>T107258</t>
        </is>
      </c>
      <c r="F10243" s="32" t="n">
        <v>184947.87</v>
      </c>
      <c r="G10243" s="32" t="n">
        <v>22193.74</v>
      </c>
    </row>
    <row r="10244">
      <c r="A10244" t="inlineStr">
        <is>
          <t>L0229217</t>
        </is>
      </c>
      <c r="B10244" t="inlineStr">
        <is>
          <t>2026-06-25</t>
        </is>
      </c>
      <c r="C10244" t="inlineStr">
        <is>
          <t>home_use</t>
        </is>
      </c>
      <c r="D10244" t="inlineStr">
        <is>
          <t>IMP01037</t>
        </is>
      </c>
      <c r="E10244" t="inlineStr">
        <is>
          <t>T107258</t>
        </is>
      </c>
      <c r="F10244" s="32" t="n">
        <v>241343.74</v>
      </c>
      <c r="G10244" s="32" t="n">
        <v>28961.25</v>
      </c>
    </row>
    <row r="10245">
      <c r="A10245" t="inlineStr">
        <is>
          <t>L0229218</t>
        </is>
      </c>
      <c r="B10245" t="inlineStr">
        <is>
          <t>2026-06-25</t>
        </is>
      </c>
      <c r="C10245" t="inlineStr">
        <is>
          <t>home_use</t>
        </is>
      </c>
      <c r="D10245" t="inlineStr">
        <is>
          <t>IMP01037</t>
        </is>
      </c>
      <c r="E10245" t="inlineStr">
        <is>
          <t>T107258</t>
        </is>
      </c>
      <c r="F10245" s="32" t="n">
        <v>13511947.41</v>
      </c>
      <c r="G10245" s="32" t="n">
        <v>1351194.74</v>
      </c>
    </row>
    <row r="10246">
      <c r="A10246" t="inlineStr">
        <is>
          <t>L0229220</t>
        </is>
      </c>
      <c r="B10246" t="inlineStr">
        <is>
          <t>2026-06-25</t>
        </is>
      </c>
      <c r="C10246" t="inlineStr">
        <is>
          <t>home_use</t>
        </is>
      </c>
      <c r="D10246" t="inlineStr">
        <is>
          <t>IMP01037</t>
        </is>
      </c>
      <c r="E10246" t="inlineStr">
        <is>
          <t>T107258</t>
        </is>
      </c>
      <c r="F10246" s="32" t="n">
        <v>885810.33</v>
      </c>
      <c r="G10246" s="32" t="n">
        <v>106297.24</v>
      </c>
    </row>
    <row r="10247">
      <c r="A10247" t="inlineStr">
        <is>
          <t>L0229221</t>
        </is>
      </c>
      <c r="B10247" t="inlineStr">
        <is>
          <t>2026-06-25</t>
        </is>
      </c>
      <c r="C10247" t="inlineStr">
        <is>
          <t>home_use</t>
        </is>
      </c>
      <c r="D10247" t="inlineStr">
        <is>
          <t>IMP01037</t>
        </is>
      </c>
      <c r="E10247" t="inlineStr">
        <is>
          <t>T107258</t>
        </is>
      </c>
      <c r="F10247" s="32" t="n">
        <v>690655.7</v>
      </c>
      <c r="G10247" s="32" t="n">
        <v>82878.67999999999</v>
      </c>
    </row>
    <row r="10248">
      <c r="A10248" t="inlineStr">
        <is>
          <t>L0229222</t>
        </is>
      </c>
      <c r="B10248" t="inlineStr">
        <is>
          <t>2026-06-25</t>
        </is>
      </c>
      <c r="C10248" t="inlineStr">
        <is>
          <t>home_use</t>
        </is>
      </c>
      <c r="D10248" t="inlineStr">
        <is>
          <t>IMP01037</t>
        </is>
      </c>
      <c r="E10248" t="inlineStr">
        <is>
          <t>T107258</t>
        </is>
      </c>
      <c r="F10248" s="32" t="n">
        <v>1803869.77</v>
      </c>
      <c r="G10248" s="32" t="n">
        <v>180386.98</v>
      </c>
    </row>
    <row r="10249">
      <c r="A10249" t="inlineStr">
        <is>
          <t>L0229223</t>
        </is>
      </c>
      <c r="B10249" t="inlineStr">
        <is>
          <t>2026-06-25</t>
        </is>
      </c>
      <c r="C10249" t="inlineStr">
        <is>
          <t>home_use</t>
        </is>
      </c>
      <c r="D10249" t="inlineStr">
        <is>
          <t>IMP01037</t>
        </is>
      </c>
      <c r="E10249" t="inlineStr">
        <is>
          <t>T107258</t>
        </is>
      </c>
      <c r="F10249" s="32" t="n">
        <v>606338.71</v>
      </c>
      <c r="G10249" s="32" t="n">
        <v>72760.64</v>
      </c>
    </row>
    <row r="10250">
      <c r="A10250" t="inlineStr">
        <is>
          <t>L0229230</t>
        </is>
      </c>
      <c r="B10250" t="inlineStr">
        <is>
          <t>2026-06-25</t>
        </is>
      </c>
      <c r="C10250" t="inlineStr">
        <is>
          <t>home_use</t>
        </is>
      </c>
      <c r="D10250" t="inlineStr">
        <is>
          <t>IMP01089</t>
        </is>
      </c>
      <c r="E10250" t="inlineStr">
        <is>
          <t>T107617</t>
        </is>
      </c>
      <c r="F10250" s="32" t="n">
        <v>1220643.86</v>
      </c>
      <c r="G10250" s="32" t="n">
        <v>122064.39</v>
      </c>
    </row>
    <row r="10251">
      <c r="A10251" t="inlineStr">
        <is>
          <t>L0229231</t>
        </is>
      </c>
      <c r="B10251" t="inlineStr">
        <is>
          <t>2026-06-25</t>
        </is>
      </c>
      <c r="C10251" t="inlineStr">
        <is>
          <t>home_use</t>
        </is>
      </c>
      <c r="D10251" t="inlineStr">
        <is>
          <t>IMP01089</t>
        </is>
      </c>
      <c r="E10251" t="inlineStr">
        <is>
          <t>T107617</t>
        </is>
      </c>
      <c r="F10251" s="32" t="n">
        <v>774607.28</v>
      </c>
      <c r="G10251" s="32" t="n">
        <v>77460.73</v>
      </c>
    </row>
    <row r="10252">
      <c r="A10252" t="inlineStr">
        <is>
          <t>L0229264</t>
        </is>
      </c>
      <c r="B10252" t="inlineStr">
        <is>
          <t>2026-06-25</t>
        </is>
      </c>
      <c r="C10252" t="inlineStr">
        <is>
          <t>warehouse_in</t>
        </is>
      </c>
      <c r="D10252" t="inlineStr">
        <is>
          <t>IMP01229</t>
        </is>
      </c>
      <c r="E10252" t="inlineStr">
        <is>
          <t>T108596</t>
        </is>
      </c>
      <c r="F10252" s="32" t="n">
        <v>1661740.24</v>
      </c>
      <c r="G10252" s="32" t="n">
        <v>0</v>
      </c>
    </row>
    <row r="10253">
      <c r="A10253" t="inlineStr">
        <is>
          <t>L0229273</t>
        </is>
      </c>
      <c r="B10253" t="inlineStr">
        <is>
          <t>2026-06-25</t>
        </is>
      </c>
      <c r="C10253" t="inlineStr">
        <is>
          <t>home_use</t>
        </is>
      </c>
      <c r="D10253" t="inlineStr">
        <is>
          <t>IMP01310</t>
        </is>
      </c>
      <c r="E10253" t="inlineStr">
        <is>
          <t>T109167</t>
        </is>
      </c>
      <c r="F10253" s="32" t="n">
        <v>800367.42</v>
      </c>
      <c r="G10253" s="32" t="n">
        <v>85639.31</v>
      </c>
    </row>
    <row r="10254">
      <c r="A10254" t="inlineStr">
        <is>
          <t>L0229275</t>
        </is>
      </c>
      <c r="B10254" t="inlineStr">
        <is>
          <t>2026-06-25</t>
        </is>
      </c>
      <c r="C10254" t="inlineStr">
        <is>
          <t>home_use</t>
        </is>
      </c>
      <c r="D10254" t="inlineStr">
        <is>
          <t>IMP01310</t>
        </is>
      </c>
      <c r="E10254" t="inlineStr">
        <is>
          <t>T109167</t>
        </is>
      </c>
      <c r="F10254" s="32" t="n">
        <v>369264.43</v>
      </c>
      <c r="G10254" s="32" t="n">
        <v>39511.29</v>
      </c>
    </row>
    <row r="10255">
      <c r="A10255" t="inlineStr">
        <is>
          <t>L0229276</t>
        </is>
      </c>
      <c r="B10255" t="inlineStr">
        <is>
          <t>2026-06-25</t>
        </is>
      </c>
      <c r="C10255" t="inlineStr">
        <is>
          <t>home_use</t>
        </is>
      </c>
      <c r="D10255" t="inlineStr">
        <is>
          <t>IMP01310</t>
        </is>
      </c>
      <c r="E10255" t="inlineStr">
        <is>
          <t>T109167</t>
        </is>
      </c>
      <c r="F10255" s="32" t="n">
        <v>103442.05</v>
      </c>
      <c r="G10255" s="32" t="n">
        <v>11068.3</v>
      </c>
    </row>
    <row r="10256">
      <c r="A10256" t="inlineStr">
        <is>
          <t>L0229277</t>
        </is>
      </c>
      <c r="B10256" t="inlineStr">
        <is>
          <t>2026-06-25</t>
        </is>
      </c>
      <c r="C10256" t="inlineStr">
        <is>
          <t>home_use</t>
        </is>
      </c>
      <c r="D10256" t="inlineStr">
        <is>
          <t>IMP01310</t>
        </is>
      </c>
      <c r="E10256" t="inlineStr">
        <is>
          <t>T109167</t>
        </is>
      </c>
      <c r="F10256" s="32" t="n">
        <v>630635.5600000001</v>
      </c>
      <c r="G10256" s="32" t="n">
        <v>67478.00999999999</v>
      </c>
    </row>
    <row r="10257">
      <c r="A10257" t="inlineStr">
        <is>
          <t>L0229314</t>
        </is>
      </c>
      <c r="B10257" t="inlineStr">
        <is>
          <t>2026-06-26</t>
        </is>
      </c>
      <c r="C10257" t="inlineStr">
        <is>
          <t>home_use</t>
        </is>
      </c>
      <c r="D10257" t="inlineStr">
        <is>
          <t>IMP00063</t>
        </is>
      </c>
      <c r="E10257" t="inlineStr">
        <is>
          <t>T100440</t>
        </is>
      </c>
      <c r="F10257" s="32" t="n">
        <v>188995.5</v>
      </c>
      <c r="G10257" s="32" t="n">
        <v>21734.48</v>
      </c>
    </row>
    <row r="10258">
      <c r="A10258" t="inlineStr">
        <is>
          <t>L0229315</t>
        </is>
      </c>
      <c r="B10258" t="inlineStr">
        <is>
          <t>2026-06-26</t>
        </is>
      </c>
      <c r="C10258" t="inlineStr">
        <is>
          <t>home_use</t>
        </is>
      </c>
      <c r="D10258" t="inlineStr">
        <is>
          <t>IMP00063</t>
        </is>
      </c>
      <c r="E10258" t="inlineStr">
        <is>
          <t>T100440</t>
        </is>
      </c>
      <c r="F10258" s="32" t="n">
        <v>1071388.81</v>
      </c>
      <c r="G10258" s="32" t="n">
        <v>123209.71</v>
      </c>
    </row>
    <row r="10259">
      <c r="A10259" t="inlineStr">
        <is>
          <t>L0229316</t>
        </is>
      </c>
      <c r="B10259" t="inlineStr">
        <is>
          <t>2026-06-26</t>
        </is>
      </c>
      <c r="C10259" t="inlineStr">
        <is>
          <t>home_use</t>
        </is>
      </c>
      <c r="D10259" t="inlineStr">
        <is>
          <t>IMP00063</t>
        </is>
      </c>
      <c r="E10259" t="inlineStr">
        <is>
          <t>T100440</t>
        </is>
      </c>
      <c r="F10259" s="32" t="n">
        <v>7417340.78</v>
      </c>
      <c r="G10259" s="32" t="n">
        <v>964254.3</v>
      </c>
    </row>
    <row r="10260">
      <c r="A10260" t="inlineStr">
        <is>
          <t>L0229317</t>
        </is>
      </c>
      <c r="B10260" t="inlineStr">
        <is>
          <t>2026-06-26</t>
        </is>
      </c>
      <c r="C10260" t="inlineStr">
        <is>
          <t>home_use</t>
        </is>
      </c>
      <c r="D10260" t="inlineStr">
        <is>
          <t>IMP00063</t>
        </is>
      </c>
      <c r="E10260" t="inlineStr">
        <is>
          <t>T100440</t>
        </is>
      </c>
      <c r="F10260" s="32" t="n">
        <v>2013397.15</v>
      </c>
      <c r="G10260" s="32" t="n">
        <v>231540.67</v>
      </c>
    </row>
    <row r="10261">
      <c r="A10261" t="inlineStr">
        <is>
          <t>L0229318</t>
        </is>
      </c>
      <c r="B10261" t="inlineStr">
        <is>
          <t>2026-06-26</t>
        </is>
      </c>
      <c r="C10261" t="inlineStr">
        <is>
          <t>home_use</t>
        </is>
      </c>
      <c r="D10261" t="inlineStr">
        <is>
          <t>IMP00063</t>
        </is>
      </c>
      <c r="E10261" t="inlineStr">
        <is>
          <t>T100440</t>
        </is>
      </c>
      <c r="F10261" s="32" t="n">
        <v>495518.75</v>
      </c>
      <c r="G10261" s="32" t="n">
        <v>56984.66</v>
      </c>
    </row>
    <row r="10262">
      <c r="A10262" t="inlineStr">
        <is>
          <t>L0229320</t>
        </is>
      </c>
      <c r="B10262" t="inlineStr">
        <is>
          <t>2026-06-26</t>
        </is>
      </c>
      <c r="C10262" t="inlineStr">
        <is>
          <t>home_use</t>
        </is>
      </c>
      <c r="D10262" t="inlineStr">
        <is>
          <t>IMP00063</t>
        </is>
      </c>
      <c r="E10262" t="inlineStr">
        <is>
          <t>T100440</t>
        </is>
      </c>
      <c r="F10262" s="32" t="n">
        <v>110928.56</v>
      </c>
      <c r="G10262" s="32" t="n">
        <v>12756.78</v>
      </c>
    </row>
    <row r="10263">
      <c r="A10263" t="inlineStr">
        <is>
          <t>L0229321</t>
        </is>
      </c>
      <c r="B10263" t="inlineStr">
        <is>
          <t>2026-06-26</t>
        </is>
      </c>
      <c r="C10263" t="inlineStr">
        <is>
          <t>home_use</t>
        </is>
      </c>
      <c r="D10263" t="inlineStr">
        <is>
          <t>IMP00063</t>
        </is>
      </c>
      <c r="E10263" t="inlineStr">
        <is>
          <t>T100440</t>
        </is>
      </c>
      <c r="F10263" s="32" t="n">
        <v>1548562.55</v>
      </c>
      <c r="G10263" s="32" t="n">
        <v>178084.69</v>
      </c>
    </row>
    <row r="10264">
      <c r="A10264" t="inlineStr">
        <is>
          <t>L0229322</t>
        </is>
      </c>
      <c r="B10264" t="inlineStr">
        <is>
          <t>2026-06-26</t>
        </is>
      </c>
      <c r="C10264" t="inlineStr">
        <is>
          <t>home_use</t>
        </is>
      </c>
      <c r="D10264" t="inlineStr">
        <is>
          <t>IMP00063</t>
        </is>
      </c>
      <c r="E10264" t="inlineStr">
        <is>
          <t>T100440</t>
        </is>
      </c>
      <c r="F10264" s="32" t="n">
        <v>1108091.5</v>
      </c>
      <c r="G10264" s="32" t="n">
        <v>127430.52</v>
      </c>
    </row>
    <row r="10265">
      <c r="A10265" t="inlineStr">
        <is>
          <t>L0229323</t>
        </is>
      </c>
      <c r="B10265" t="inlineStr">
        <is>
          <t>2026-06-26</t>
        </is>
      </c>
      <c r="C10265" t="inlineStr">
        <is>
          <t>home_use</t>
        </is>
      </c>
      <c r="D10265" t="inlineStr">
        <is>
          <t>IMP00063</t>
        </is>
      </c>
      <c r="E10265" t="inlineStr">
        <is>
          <t>T100440</t>
        </is>
      </c>
      <c r="F10265" s="32" t="n">
        <v>513412.39</v>
      </c>
      <c r="G10265" s="32" t="n">
        <v>59042.43</v>
      </c>
    </row>
    <row r="10266">
      <c r="A10266" t="inlineStr">
        <is>
          <t>L0229324</t>
        </is>
      </c>
      <c r="B10266" t="inlineStr">
        <is>
          <t>2026-06-26</t>
        </is>
      </c>
      <c r="C10266" t="inlineStr">
        <is>
          <t>home_use</t>
        </is>
      </c>
      <c r="D10266" t="inlineStr">
        <is>
          <t>IMP00063</t>
        </is>
      </c>
      <c r="E10266" t="inlineStr">
        <is>
          <t>T100440</t>
        </is>
      </c>
      <c r="F10266" s="32" t="n">
        <v>1032955.52</v>
      </c>
      <c r="G10266" s="32" t="n">
        <v>118789.89</v>
      </c>
    </row>
    <row r="10267">
      <c r="A10267" t="inlineStr">
        <is>
          <t>L0229325</t>
        </is>
      </c>
      <c r="B10267" t="inlineStr">
        <is>
          <t>2026-06-26</t>
        </is>
      </c>
      <c r="C10267" t="inlineStr">
        <is>
          <t>home_use</t>
        </is>
      </c>
      <c r="D10267" t="inlineStr">
        <is>
          <t>IMP00063</t>
        </is>
      </c>
      <c r="E10267" t="inlineStr">
        <is>
          <t>T100440</t>
        </is>
      </c>
      <c r="F10267" s="32" t="n">
        <v>936731.9</v>
      </c>
      <c r="G10267" s="32" t="n">
        <v>107724.17</v>
      </c>
    </row>
    <row r="10268">
      <c r="A10268" t="inlineStr">
        <is>
          <t>L0229326</t>
        </is>
      </c>
      <c r="B10268" t="inlineStr">
        <is>
          <t>2026-06-26</t>
        </is>
      </c>
      <c r="C10268" t="inlineStr">
        <is>
          <t>warehouse_out</t>
        </is>
      </c>
      <c r="D10268" t="inlineStr">
        <is>
          <t>IMP00063</t>
        </is>
      </c>
      <c r="E10268" t="inlineStr">
        <is>
          <t>T100440</t>
        </is>
      </c>
      <c r="F10268" s="32" t="n">
        <v>1026949.79</v>
      </c>
      <c r="G10268" s="32" t="n">
        <v>109883.63</v>
      </c>
    </row>
    <row r="10269">
      <c r="A10269" t="inlineStr">
        <is>
          <t>L0229327</t>
        </is>
      </c>
      <c r="B10269" t="inlineStr">
        <is>
          <t>2026-06-26</t>
        </is>
      </c>
      <c r="C10269" t="inlineStr">
        <is>
          <t>home_use</t>
        </is>
      </c>
      <c r="D10269" t="inlineStr">
        <is>
          <t>IMP00067</t>
        </is>
      </c>
      <c r="E10269" t="inlineStr">
        <is>
          <t>T100466</t>
        </is>
      </c>
      <c r="F10269" s="32" t="n">
        <v>32594449.24</v>
      </c>
      <c r="G10269" s="32" t="n">
        <v>3259444.92</v>
      </c>
    </row>
    <row r="10270">
      <c r="A10270" t="inlineStr">
        <is>
          <t>L0229331</t>
        </is>
      </c>
      <c r="B10270" t="inlineStr">
        <is>
          <t>2026-06-26</t>
        </is>
      </c>
      <c r="C10270" t="inlineStr">
        <is>
          <t>warehouse_out</t>
        </is>
      </c>
      <c r="D10270" t="inlineStr">
        <is>
          <t>IMP00109</t>
        </is>
      </c>
      <c r="E10270" t="inlineStr">
        <is>
          <t>T100758</t>
        </is>
      </c>
      <c r="F10270" s="32" t="n">
        <v>3010251.69</v>
      </c>
      <c r="G10270" s="32" t="n">
        <v>301025.17</v>
      </c>
    </row>
    <row r="10271">
      <c r="A10271" t="inlineStr">
        <is>
          <t>L0229337</t>
        </is>
      </c>
      <c r="B10271" t="inlineStr">
        <is>
          <t>2026-06-26</t>
        </is>
      </c>
      <c r="C10271" t="inlineStr">
        <is>
          <t>home_use</t>
        </is>
      </c>
      <c r="D10271" t="inlineStr">
        <is>
          <t>IMP00156</t>
        </is>
      </c>
      <c r="F10271" s="32" t="n">
        <v>4577751.93</v>
      </c>
      <c r="G10271" s="32" t="n">
        <v>595107.75</v>
      </c>
    </row>
    <row r="10272">
      <c r="A10272" t="inlineStr">
        <is>
          <t>L0229357</t>
        </is>
      </c>
      <c r="B10272" t="inlineStr">
        <is>
          <t>2026-06-26</t>
        </is>
      </c>
      <c r="C10272" t="inlineStr">
        <is>
          <t>home_use</t>
        </is>
      </c>
      <c r="D10272" t="inlineStr">
        <is>
          <t>IMP00306</t>
        </is>
      </c>
      <c r="E10272" t="inlineStr">
        <is>
          <t>T102141</t>
        </is>
      </c>
      <c r="F10272" s="32" t="n">
        <v>216829.12</v>
      </c>
      <c r="G10272" s="32" t="n">
        <v>22767.06</v>
      </c>
    </row>
    <row r="10273">
      <c r="A10273" t="inlineStr">
        <is>
          <t>L0229381</t>
        </is>
      </c>
      <c r="B10273" t="inlineStr">
        <is>
          <t>2026-06-26</t>
        </is>
      </c>
      <c r="C10273" t="inlineStr">
        <is>
          <t>home_use</t>
        </is>
      </c>
      <c r="D10273" t="inlineStr">
        <is>
          <t>IMP00448</t>
        </is>
      </c>
      <c r="E10273" t="inlineStr">
        <is>
          <t>T103130</t>
        </is>
      </c>
      <c r="F10273" s="32" t="n">
        <v>69142997.73</v>
      </c>
      <c r="G10273" s="32" t="n">
        <v>6914299.77</v>
      </c>
    </row>
    <row r="10274">
      <c r="A10274" t="inlineStr">
        <is>
          <t>L0229385</t>
        </is>
      </c>
      <c r="B10274" t="inlineStr">
        <is>
          <t>2026-06-26</t>
        </is>
      </c>
      <c r="C10274" t="inlineStr">
        <is>
          <t>home_use</t>
        </is>
      </c>
      <c r="D10274" t="inlineStr">
        <is>
          <t>IMP00490</t>
        </is>
      </c>
      <c r="E10274" t="inlineStr">
        <is>
          <t>T103425</t>
        </is>
      </c>
      <c r="F10274" s="32" t="n">
        <v>9512719.93</v>
      </c>
      <c r="G10274" s="32" t="n">
        <v>998835.59</v>
      </c>
    </row>
    <row r="10275">
      <c r="A10275" t="inlineStr">
        <is>
          <t>L0229386</t>
        </is>
      </c>
      <c r="B10275" t="inlineStr">
        <is>
          <t>2026-06-26</t>
        </is>
      </c>
      <c r="C10275" t="inlineStr">
        <is>
          <t>home_use</t>
        </is>
      </c>
      <c r="D10275" t="inlineStr">
        <is>
          <t>IMP00490</t>
        </is>
      </c>
      <c r="E10275" t="inlineStr">
        <is>
          <t>T103425</t>
        </is>
      </c>
      <c r="F10275" s="32" t="n">
        <v>1288577.24</v>
      </c>
      <c r="G10275" s="32" t="n">
        <v>128857.72</v>
      </c>
    </row>
    <row r="10276">
      <c r="A10276" t="inlineStr">
        <is>
          <t>L0229393</t>
        </is>
      </c>
      <c r="B10276" t="inlineStr">
        <is>
          <t>2026-06-26</t>
        </is>
      </c>
      <c r="C10276" t="inlineStr">
        <is>
          <t>home_use</t>
        </is>
      </c>
      <c r="D10276" t="inlineStr">
        <is>
          <t>IMP00519</t>
        </is>
      </c>
      <c r="E10276" t="inlineStr">
        <is>
          <t>T103629</t>
        </is>
      </c>
      <c r="F10276" s="32" t="n">
        <v>28104311.22</v>
      </c>
      <c r="G10276" s="32" t="n">
        <v>2810431.12</v>
      </c>
    </row>
    <row r="10277">
      <c r="A10277" t="inlineStr">
        <is>
          <t>L0229413</t>
        </is>
      </c>
      <c r="B10277" t="inlineStr">
        <is>
          <t>2026-06-26</t>
        </is>
      </c>
      <c r="C10277" t="inlineStr">
        <is>
          <t>home_use</t>
        </is>
      </c>
      <c r="D10277" t="inlineStr">
        <is>
          <t>IMP00643</t>
        </is>
      </c>
      <c r="E10277" t="inlineStr">
        <is>
          <t>T104498</t>
        </is>
      </c>
      <c r="F10277" s="32" t="n">
        <v>1765049.4</v>
      </c>
      <c r="G10277" s="32" t="n">
        <v>176504.94</v>
      </c>
    </row>
    <row r="10278">
      <c r="A10278" t="inlineStr">
        <is>
          <t>L0229414</t>
        </is>
      </c>
      <c r="B10278" t="inlineStr">
        <is>
          <t>2026-06-26</t>
        </is>
      </c>
      <c r="C10278" t="inlineStr">
        <is>
          <t>home_use</t>
        </is>
      </c>
      <c r="D10278" t="inlineStr">
        <is>
          <t>IMP00643</t>
        </is>
      </c>
      <c r="E10278" t="inlineStr">
        <is>
          <t>T104498</t>
        </is>
      </c>
      <c r="F10278" s="32" t="n">
        <v>999340.05</v>
      </c>
      <c r="G10278" s="32" t="n">
        <v>99934</v>
      </c>
    </row>
    <row r="10279">
      <c r="A10279" t="inlineStr">
        <is>
          <t>L0229416</t>
        </is>
      </c>
      <c r="B10279" t="inlineStr">
        <is>
          <t>2026-06-26</t>
        </is>
      </c>
      <c r="C10279" t="inlineStr">
        <is>
          <t>home_use</t>
        </is>
      </c>
      <c r="D10279" t="inlineStr">
        <is>
          <t>IMP00643</t>
        </is>
      </c>
      <c r="E10279" t="inlineStr">
        <is>
          <t>T104498</t>
        </is>
      </c>
      <c r="F10279" s="32" t="n">
        <v>1066881.76</v>
      </c>
      <c r="G10279" s="32" t="n">
        <v>106688.18</v>
      </c>
    </row>
    <row r="10280">
      <c r="A10280" t="inlineStr">
        <is>
          <t>L0229417</t>
        </is>
      </c>
      <c r="B10280" t="inlineStr">
        <is>
          <t>2026-06-26</t>
        </is>
      </c>
      <c r="C10280" t="inlineStr">
        <is>
          <t>home_use</t>
        </is>
      </c>
      <c r="D10280" t="inlineStr">
        <is>
          <t>IMP00643</t>
        </is>
      </c>
      <c r="E10280" t="inlineStr">
        <is>
          <t>T104498</t>
        </is>
      </c>
      <c r="F10280" s="32" t="n">
        <v>1603707.35</v>
      </c>
      <c r="G10280" s="32" t="n">
        <v>160370.74</v>
      </c>
    </row>
    <row r="10281">
      <c r="A10281" t="inlineStr">
        <is>
          <t>L0229467</t>
        </is>
      </c>
      <c r="B10281" t="inlineStr">
        <is>
          <t>2026-06-26</t>
        </is>
      </c>
      <c r="C10281" t="inlineStr">
        <is>
          <t>home_use</t>
        </is>
      </c>
      <c r="D10281" t="inlineStr">
        <is>
          <t>IMP00926</t>
        </is>
      </c>
      <c r="E10281" t="inlineStr">
        <is>
          <t>T106477</t>
        </is>
      </c>
      <c r="F10281" s="32" t="n">
        <v>5001210.71</v>
      </c>
      <c r="G10281" s="32" t="n">
        <v>500121.07</v>
      </c>
    </row>
    <row r="10282">
      <c r="A10282" t="inlineStr">
        <is>
          <t>L0229468</t>
        </is>
      </c>
      <c r="B10282" t="inlineStr">
        <is>
          <t>2026-06-26</t>
        </is>
      </c>
      <c r="C10282" t="inlineStr">
        <is>
          <t>home_use</t>
        </is>
      </c>
      <c r="D10282" t="inlineStr">
        <is>
          <t>IMP00926</t>
        </is>
      </c>
      <c r="E10282" t="inlineStr">
        <is>
          <t>T106477</t>
        </is>
      </c>
      <c r="F10282" s="32" t="n">
        <v>21702498.85</v>
      </c>
      <c r="G10282" s="32" t="n">
        <v>2170249.88</v>
      </c>
    </row>
    <row r="10283">
      <c r="A10283" t="inlineStr">
        <is>
          <t>L0229470</t>
        </is>
      </c>
      <c r="B10283" t="inlineStr">
        <is>
          <t>2026-06-26</t>
        </is>
      </c>
      <c r="C10283" t="inlineStr">
        <is>
          <t>home_use</t>
        </is>
      </c>
      <c r="D10283" t="inlineStr">
        <is>
          <t>IMP00926</t>
        </is>
      </c>
      <c r="E10283" t="inlineStr">
        <is>
          <t>T106477</t>
        </is>
      </c>
      <c r="F10283" s="32" t="n">
        <v>280423.07</v>
      </c>
      <c r="G10283" s="32" t="n">
        <v>30005.27</v>
      </c>
    </row>
    <row r="10284">
      <c r="A10284" t="inlineStr">
        <is>
          <t>L0229471</t>
        </is>
      </c>
      <c r="B10284" t="inlineStr">
        <is>
          <t>2026-06-26</t>
        </is>
      </c>
      <c r="C10284" t="inlineStr">
        <is>
          <t>home_use</t>
        </is>
      </c>
      <c r="D10284" t="inlineStr">
        <is>
          <t>IMP00926</t>
        </is>
      </c>
      <c r="E10284" t="inlineStr">
        <is>
          <t>T106477</t>
        </is>
      </c>
      <c r="F10284" s="32" t="n">
        <v>28724502.63</v>
      </c>
      <c r="G10284" s="32" t="n">
        <v>3016072.78</v>
      </c>
    </row>
    <row r="10285">
      <c r="A10285" t="inlineStr">
        <is>
          <t>L0229474</t>
        </is>
      </c>
      <c r="B10285" t="inlineStr">
        <is>
          <t>2026-06-26</t>
        </is>
      </c>
      <c r="C10285" t="inlineStr">
        <is>
          <t>home_use</t>
        </is>
      </c>
      <c r="D10285" t="inlineStr">
        <is>
          <t>IMP00950</t>
        </is>
      </c>
      <c r="F10285" s="32" t="n">
        <v>505309.81</v>
      </c>
      <c r="G10285" s="32" t="n">
        <v>63163.73</v>
      </c>
    </row>
    <row r="10286">
      <c r="A10286" t="inlineStr">
        <is>
          <t>L0229476</t>
        </is>
      </c>
      <c r="B10286" t="inlineStr">
        <is>
          <t>2026-06-26</t>
        </is>
      </c>
      <c r="C10286" t="inlineStr">
        <is>
          <t>home_use</t>
        </is>
      </c>
      <c r="D10286" t="inlineStr">
        <is>
          <t>IMP00950</t>
        </is>
      </c>
      <c r="F10286" s="32" t="n">
        <v>109922.49</v>
      </c>
      <c r="G10286" s="32" t="n">
        <v>13740.31</v>
      </c>
    </row>
    <row r="10287">
      <c r="A10287" t="inlineStr">
        <is>
          <t>L0229491</t>
        </is>
      </c>
      <c r="B10287" t="inlineStr">
        <is>
          <t>2026-06-26</t>
        </is>
      </c>
      <c r="C10287" t="inlineStr">
        <is>
          <t>home_use</t>
        </is>
      </c>
      <c r="D10287" t="inlineStr">
        <is>
          <t>IMP01037</t>
        </is>
      </c>
      <c r="E10287" t="inlineStr">
        <is>
          <t>T107258</t>
        </is>
      </c>
      <c r="F10287" s="32" t="n">
        <v>1138170.4</v>
      </c>
      <c r="G10287" s="32" t="n">
        <v>113817.04</v>
      </c>
    </row>
    <row r="10288">
      <c r="A10288" t="inlineStr">
        <is>
          <t>L0229494</t>
        </is>
      </c>
      <c r="B10288" t="inlineStr">
        <is>
          <t>2026-06-26</t>
        </is>
      </c>
      <c r="C10288" t="inlineStr">
        <is>
          <t>home_use</t>
        </is>
      </c>
      <c r="D10288" t="inlineStr">
        <is>
          <t>IMP01037</t>
        </is>
      </c>
      <c r="E10288" t="inlineStr">
        <is>
          <t>T107258</t>
        </is>
      </c>
      <c r="F10288" s="32" t="n">
        <v>976367.21</v>
      </c>
      <c r="G10288" s="32" t="n">
        <v>117164.07</v>
      </c>
    </row>
    <row r="10289">
      <c r="A10289" t="inlineStr">
        <is>
          <t>L0229507</t>
        </is>
      </c>
      <c r="B10289" t="inlineStr">
        <is>
          <t>2026-06-26</t>
        </is>
      </c>
      <c r="C10289" t="inlineStr">
        <is>
          <t>warehouse_out</t>
        </is>
      </c>
      <c r="D10289" t="inlineStr">
        <is>
          <t>IMP01142</t>
        </is>
      </c>
      <c r="E10289" t="inlineStr">
        <is>
          <t>T107992</t>
        </is>
      </c>
      <c r="F10289" s="32" t="n">
        <v>61211897.01</v>
      </c>
      <c r="G10289" s="32" t="n">
        <v>6121189.7</v>
      </c>
    </row>
    <row r="10290">
      <c r="A10290" t="inlineStr">
        <is>
          <t>L0229537</t>
        </is>
      </c>
      <c r="B10290" t="inlineStr">
        <is>
          <t>2026-06-26</t>
        </is>
      </c>
      <c r="C10290" t="inlineStr">
        <is>
          <t>home_use</t>
        </is>
      </c>
      <c r="D10290" t="inlineStr">
        <is>
          <t>IMP01310</t>
        </is>
      </c>
      <c r="E10290" t="inlineStr">
        <is>
          <t>T109167</t>
        </is>
      </c>
      <c r="F10290" s="32" t="n">
        <v>1076673.64</v>
      </c>
      <c r="G10290" s="32" t="n">
        <v>107667.36</v>
      </c>
    </row>
    <row r="10291">
      <c r="A10291" t="inlineStr">
        <is>
          <t>L0229538</t>
        </is>
      </c>
      <c r="B10291" t="inlineStr">
        <is>
          <t>2026-06-26</t>
        </is>
      </c>
      <c r="C10291" t="inlineStr">
        <is>
          <t>home_use</t>
        </is>
      </c>
      <c r="D10291" t="inlineStr">
        <is>
          <t>IMP01310</t>
        </is>
      </c>
      <c r="E10291" t="inlineStr">
        <is>
          <t>T109167</t>
        </is>
      </c>
      <c r="F10291" s="32" t="n">
        <v>1553547.55</v>
      </c>
      <c r="G10291" s="32" t="n">
        <v>166229.59</v>
      </c>
    </row>
    <row r="10292">
      <c r="A10292" t="inlineStr">
        <is>
          <t>L0229539</t>
        </is>
      </c>
      <c r="B10292" t="inlineStr">
        <is>
          <t>2026-06-26</t>
        </is>
      </c>
      <c r="C10292" t="inlineStr">
        <is>
          <t>home_use</t>
        </is>
      </c>
      <c r="D10292" t="inlineStr">
        <is>
          <t>IMP01310</t>
        </is>
      </c>
      <c r="E10292" t="inlineStr">
        <is>
          <t>T109167</t>
        </is>
      </c>
      <c r="F10292" s="32" t="n">
        <v>1555472.07</v>
      </c>
      <c r="G10292" s="32" t="n">
        <v>202211.37</v>
      </c>
    </row>
    <row r="10293">
      <c r="A10293" t="inlineStr">
        <is>
          <t>L0229540</t>
        </is>
      </c>
      <c r="B10293" t="inlineStr">
        <is>
          <t>2026-06-26</t>
        </is>
      </c>
      <c r="C10293" t="inlineStr">
        <is>
          <t>home_use</t>
        </is>
      </c>
      <c r="D10293" t="inlineStr">
        <is>
          <t>IMP01310</t>
        </is>
      </c>
      <c r="E10293" t="inlineStr">
        <is>
          <t>T109167</t>
        </is>
      </c>
      <c r="F10293" s="32" t="n">
        <v>923589.3199999999</v>
      </c>
      <c r="G10293" s="32" t="n">
        <v>115448.67</v>
      </c>
    </row>
    <row r="10294">
      <c r="A10294" t="inlineStr">
        <is>
          <t>L0229542</t>
        </is>
      </c>
      <c r="B10294" t="inlineStr">
        <is>
          <t>2026-06-26</t>
        </is>
      </c>
      <c r="C10294" t="inlineStr">
        <is>
          <t>home_use</t>
        </is>
      </c>
      <c r="D10294" t="inlineStr">
        <is>
          <t>IMP01310</t>
        </is>
      </c>
      <c r="E10294" t="inlineStr">
        <is>
          <t>T109167</t>
        </is>
      </c>
      <c r="F10294" s="32" t="n">
        <v>972771.4</v>
      </c>
      <c r="G10294" s="32" t="n">
        <v>104086.54</v>
      </c>
    </row>
    <row r="10295">
      <c r="A10295" t="inlineStr">
        <is>
          <t>L0229589</t>
        </is>
      </c>
      <c r="B10295" t="inlineStr">
        <is>
          <t>2026-06-27</t>
        </is>
      </c>
      <c r="C10295" t="inlineStr">
        <is>
          <t>home_use</t>
        </is>
      </c>
      <c r="D10295" t="inlineStr">
        <is>
          <t>IMP00063</t>
        </is>
      </c>
      <c r="E10295" t="inlineStr">
        <is>
          <t>T100440</t>
        </is>
      </c>
      <c r="F10295" s="32" t="n">
        <v>872208.85</v>
      </c>
      <c r="G10295" s="32" t="n">
        <v>100304.02</v>
      </c>
    </row>
    <row r="10296">
      <c r="A10296" t="inlineStr">
        <is>
          <t>L0229590</t>
        </is>
      </c>
      <c r="B10296" t="inlineStr">
        <is>
          <t>2026-06-27</t>
        </is>
      </c>
      <c r="C10296" t="inlineStr">
        <is>
          <t>home_use</t>
        </is>
      </c>
      <c r="D10296" t="inlineStr">
        <is>
          <t>IMP00063</t>
        </is>
      </c>
      <c r="E10296" t="inlineStr">
        <is>
          <t>T100440</t>
        </is>
      </c>
      <c r="F10296" s="32" t="n">
        <v>925307.61</v>
      </c>
      <c r="G10296" s="32" t="n">
        <v>106410.38</v>
      </c>
    </row>
    <row r="10297">
      <c r="A10297" t="inlineStr">
        <is>
          <t>L0229591</t>
        </is>
      </c>
      <c r="B10297" t="inlineStr">
        <is>
          <t>2026-06-27</t>
        </is>
      </c>
      <c r="C10297" t="inlineStr">
        <is>
          <t>home_use</t>
        </is>
      </c>
      <c r="D10297" t="inlineStr">
        <is>
          <t>IMP00063</t>
        </is>
      </c>
      <c r="E10297" t="inlineStr">
        <is>
          <t>T100440</t>
        </is>
      </c>
      <c r="F10297" s="32" t="n">
        <v>441244.71</v>
      </c>
      <c r="G10297" s="32" t="n">
        <v>50743.14</v>
      </c>
    </row>
    <row r="10298">
      <c r="A10298" t="inlineStr">
        <is>
          <t>L0229592</t>
        </is>
      </c>
      <c r="B10298" t="inlineStr">
        <is>
          <t>2026-06-27</t>
        </is>
      </c>
      <c r="C10298" t="inlineStr">
        <is>
          <t>home_use</t>
        </is>
      </c>
      <c r="D10298" t="inlineStr">
        <is>
          <t>IMP00063</t>
        </is>
      </c>
      <c r="E10298" t="inlineStr">
        <is>
          <t>T100440</t>
        </is>
      </c>
      <c r="F10298" s="32" t="n">
        <v>671200.2</v>
      </c>
      <c r="G10298" s="32" t="n">
        <v>71818.42</v>
      </c>
    </row>
    <row r="10299">
      <c r="A10299" t="inlineStr">
        <is>
          <t>L0229593</t>
        </is>
      </c>
      <c r="B10299" t="inlineStr">
        <is>
          <t>2026-06-27</t>
        </is>
      </c>
      <c r="C10299" t="inlineStr">
        <is>
          <t>home_use</t>
        </is>
      </c>
      <c r="D10299" t="inlineStr">
        <is>
          <t>IMP00063</t>
        </is>
      </c>
      <c r="E10299" t="inlineStr">
        <is>
          <t>T100440</t>
        </is>
      </c>
      <c r="F10299" s="32" t="n">
        <v>350595.68</v>
      </c>
      <c r="G10299" s="32" t="n">
        <v>40318.5</v>
      </c>
    </row>
    <row r="10300">
      <c r="A10300" t="inlineStr">
        <is>
          <t>L0229594</t>
        </is>
      </c>
      <c r="B10300" t="inlineStr">
        <is>
          <t>2026-06-27</t>
        </is>
      </c>
      <c r="C10300" t="inlineStr">
        <is>
          <t>home_use</t>
        </is>
      </c>
      <c r="D10300" t="inlineStr">
        <is>
          <t>IMP00063</t>
        </is>
      </c>
      <c r="E10300" t="inlineStr">
        <is>
          <t>T100440</t>
        </is>
      </c>
      <c r="F10300" s="32" t="n">
        <v>2927875.61</v>
      </c>
      <c r="G10300" s="32" t="n">
        <v>380623.83</v>
      </c>
    </row>
    <row r="10301">
      <c r="A10301" t="inlineStr">
        <is>
          <t>L0229595</t>
        </is>
      </c>
      <c r="B10301" t="inlineStr">
        <is>
          <t>2026-06-27</t>
        </is>
      </c>
      <c r="C10301" t="inlineStr">
        <is>
          <t>home_use</t>
        </is>
      </c>
      <c r="D10301" t="inlineStr">
        <is>
          <t>IMP00063</t>
        </is>
      </c>
      <c r="E10301" t="inlineStr">
        <is>
          <t>T100440</t>
        </is>
      </c>
      <c r="F10301" s="32" t="n">
        <v>704620.02</v>
      </c>
      <c r="G10301" s="32" t="n">
        <v>78917.44</v>
      </c>
    </row>
    <row r="10302">
      <c r="A10302" t="inlineStr">
        <is>
          <t>L0229596</t>
        </is>
      </c>
      <c r="B10302" t="inlineStr">
        <is>
          <t>2026-06-27</t>
        </is>
      </c>
      <c r="C10302" t="inlineStr">
        <is>
          <t>home_use</t>
        </is>
      </c>
      <c r="D10302" t="inlineStr">
        <is>
          <t>IMP00063</t>
        </is>
      </c>
      <c r="E10302" t="inlineStr">
        <is>
          <t>T100440</t>
        </is>
      </c>
      <c r="F10302" s="32" t="n">
        <v>5473126.48</v>
      </c>
      <c r="G10302" s="32" t="n">
        <v>711506.4399999999</v>
      </c>
    </row>
    <row r="10303">
      <c r="A10303" t="inlineStr">
        <is>
          <t>L0229597</t>
        </is>
      </c>
      <c r="B10303" t="inlineStr">
        <is>
          <t>2026-06-27</t>
        </is>
      </c>
      <c r="C10303" t="inlineStr">
        <is>
          <t>home_use</t>
        </is>
      </c>
      <c r="D10303" t="inlineStr">
        <is>
          <t>IMP00063</t>
        </is>
      </c>
      <c r="E10303" t="inlineStr">
        <is>
          <t>T100440</t>
        </is>
      </c>
      <c r="F10303" s="32" t="n">
        <v>1329923.86</v>
      </c>
      <c r="G10303" s="32" t="n">
        <v>142301.85</v>
      </c>
    </row>
    <row r="10304">
      <c r="A10304" t="inlineStr">
        <is>
          <t>L0229599</t>
        </is>
      </c>
      <c r="B10304" t="inlineStr">
        <is>
          <t>2026-06-27</t>
        </is>
      </c>
      <c r="C10304" t="inlineStr">
        <is>
          <t>home_use</t>
        </is>
      </c>
      <c r="D10304" t="inlineStr">
        <is>
          <t>IMP00067</t>
        </is>
      </c>
      <c r="E10304" t="inlineStr">
        <is>
          <t>T100466</t>
        </is>
      </c>
      <c r="F10304" s="32" t="n">
        <v>2499983.3</v>
      </c>
      <c r="G10304" s="32" t="n">
        <v>249998.33</v>
      </c>
    </row>
    <row r="10305">
      <c r="A10305" t="inlineStr">
        <is>
          <t>L0229607</t>
        </is>
      </c>
      <c r="B10305" t="inlineStr">
        <is>
          <t>2026-06-27</t>
        </is>
      </c>
      <c r="C10305" t="inlineStr">
        <is>
          <t>home_use</t>
        </is>
      </c>
      <c r="D10305" t="inlineStr">
        <is>
          <t>IMP00156</t>
        </is>
      </c>
      <c r="F10305" s="32" t="n">
        <v>1803408.5</v>
      </c>
      <c r="G10305" s="32" t="n">
        <v>234443.11</v>
      </c>
    </row>
    <row r="10306">
      <c r="A10306" t="inlineStr">
        <is>
          <t>L0229608</t>
        </is>
      </c>
      <c r="B10306" t="inlineStr">
        <is>
          <t>2026-06-27</t>
        </is>
      </c>
      <c r="C10306" t="inlineStr">
        <is>
          <t>home_use</t>
        </is>
      </c>
      <c r="D10306" t="inlineStr">
        <is>
          <t>IMP00156</t>
        </is>
      </c>
      <c r="F10306" s="32" t="n">
        <v>306601.37</v>
      </c>
      <c r="G10306" s="32" t="n">
        <v>39858.18</v>
      </c>
    </row>
    <row r="10307">
      <c r="A10307" t="inlineStr">
        <is>
          <t>L0229613</t>
        </is>
      </c>
      <c r="B10307" t="inlineStr">
        <is>
          <t>2026-06-27</t>
        </is>
      </c>
      <c r="C10307" t="inlineStr">
        <is>
          <t>home_use</t>
        </is>
      </c>
      <c r="D10307" t="inlineStr">
        <is>
          <t>IMP00241</t>
        </is>
      </c>
      <c r="E10307" t="inlineStr">
        <is>
          <t>T101683</t>
        </is>
      </c>
      <c r="F10307" s="32" t="n">
        <v>1794342.95</v>
      </c>
      <c r="G10307" s="32" t="n">
        <v>224292.87</v>
      </c>
    </row>
    <row r="10308">
      <c r="A10308" t="inlineStr">
        <is>
          <t>L0229621</t>
        </is>
      </c>
      <c r="B10308" t="inlineStr">
        <is>
          <t>2026-06-27</t>
        </is>
      </c>
      <c r="C10308" t="inlineStr">
        <is>
          <t>home_use</t>
        </is>
      </c>
      <c r="D10308" t="inlineStr">
        <is>
          <t>IMP00306</t>
        </is>
      </c>
      <c r="E10308" t="inlineStr">
        <is>
          <t>T102141</t>
        </is>
      </c>
      <c r="F10308" s="32" t="n">
        <v>488505.73</v>
      </c>
      <c r="G10308" s="32" t="n">
        <v>51293.1</v>
      </c>
    </row>
    <row r="10309">
      <c r="A10309" t="inlineStr">
        <is>
          <t>L0229622</t>
        </is>
      </c>
      <c r="B10309" t="inlineStr">
        <is>
          <t>2026-06-27</t>
        </is>
      </c>
      <c r="C10309" t="inlineStr">
        <is>
          <t>home_use</t>
        </is>
      </c>
      <c r="D10309" t="inlineStr">
        <is>
          <t>IMP00306</t>
        </is>
      </c>
      <c r="E10309" t="inlineStr">
        <is>
          <t>T102141</t>
        </is>
      </c>
      <c r="F10309" s="32" t="n">
        <v>382080.97</v>
      </c>
      <c r="G10309" s="32" t="n">
        <v>47760.12</v>
      </c>
    </row>
    <row r="10310">
      <c r="A10310" t="inlineStr">
        <is>
          <t>L0229681</t>
        </is>
      </c>
      <c r="B10310" t="inlineStr">
        <is>
          <t>2026-06-27</t>
        </is>
      </c>
      <c r="C10310" t="inlineStr">
        <is>
          <t>home_use</t>
        </is>
      </c>
      <c r="D10310" t="inlineStr">
        <is>
          <t>IMP00643</t>
        </is>
      </c>
      <c r="E10310" t="inlineStr">
        <is>
          <t>T104498</t>
        </is>
      </c>
      <c r="F10310" s="32" t="n">
        <v>1253486.78</v>
      </c>
      <c r="G10310" s="32" t="n">
        <v>125348.68</v>
      </c>
    </row>
    <row r="10311">
      <c r="A10311" t="inlineStr">
        <is>
          <t>L0229682</t>
        </is>
      </c>
      <c r="B10311" t="inlineStr">
        <is>
          <t>2026-06-27</t>
        </is>
      </c>
      <c r="C10311" t="inlineStr">
        <is>
          <t>home_use</t>
        </is>
      </c>
      <c r="D10311" t="inlineStr">
        <is>
          <t>IMP00643</t>
        </is>
      </c>
      <c r="E10311" t="inlineStr">
        <is>
          <t>T104498</t>
        </is>
      </c>
      <c r="F10311" s="32" t="n">
        <v>567612.24</v>
      </c>
      <c r="G10311" s="32" t="n">
        <v>56761.22</v>
      </c>
    </row>
    <row r="10312">
      <c r="A10312" t="inlineStr">
        <is>
          <t>L0229683</t>
        </is>
      </c>
      <c r="B10312" t="inlineStr">
        <is>
          <t>2026-06-27</t>
        </is>
      </c>
      <c r="C10312" t="inlineStr">
        <is>
          <t>home_use</t>
        </is>
      </c>
      <c r="D10312" t="inlineStr">
        <is>
          <t>IMP00643</t>
        </is>
      </c>
      <c r="E10312" t="inlineStr">
        <is>
          <t>T104498</t>
        </is>
      </c>
      <c r="F10312" s="32" t="n">
        <v>381456.64</v>
      </c>
      <c r="G10312" s="32" t="n">
        <v>38145.66</v>
      </c>
    </row>
    <row r="10313">
      <c r="A10313" t="inlineStr">
        <is>
          <t>L0229684</t>
        </is>
      </c>
      <c r="B10313" t="inlineStr">
        <is>
          <t>2026-06-27</t>
        </is>
      </c>
      <c r="C10313" t="inlineStr">
        <is>
          <t>home_use</t>
        </is>
      </c>
      <c r="D10313" t="inlineStr">
        <is>
          <t>IMP00643</t>
        </is>
      </c>
      <c r="E10313" t="inlineStr">
        <is>
          <t>T104498</t>
        </is>
      </c>
      <c r="F10313" s="32" t="n">
        <v>812592.74</v>
      </c>
      <c r="G10313" s="32" t="n">
        <v>81259.27</v>
      </c>
    </row>
    <row r="10314">
      <c r="A10314" t="inlineStr">
        <is>
          <t>L0229685</t>
        </is>
      </c>
      <c r="B10314" t="inlineStr">
        <is>
          <t>2026-06-27</t>
        </is>
      </c>
      <c r="C10314" t="inlineStr">
        <is>
          <t>home_use</t>
        </is>
      </c>
      <c r="D10314" t="inlineStr">
        <is>
          <t>IMP00643</t>
        </is>
      </c>
      <c r="E10314" t="inlineStr">
        <is>
          <t>T104498</t>
        </is>
      </c>
      <c r="F10314" s="32" t="n">
        <v>296755.05</v>
      </c>
      <c r="G10314" s="32" t="n">
        <v>29675.5</v>
      </c>
    </row>
    <row r="10315">
      <c r="A10315" t="inlineStr">
        <is>
          <t>L0229707</t>
        </is>
      </c>
      <c r="B10315" t="inlineStr">
        <is>
          <t>2026-06-27</t>
        </is>
      </c>
      <c r="C10315" t="inlineStr">
        <is>
          <t>home_use</t>
        </is>
      </c>
      <c r="D10315" t="inlineStr">
        <is>
          <t>IMP00753</t>
        </is>
      </c>
      <c r="E10315" t="inlineStr">
        <is>
          <t>T105264</t>
        </is>
      </c>
      <c r="F10315" s="32" t="n">
        <v>891046.71</v>
      </c>
      <c r="G10315" s="32" t="n">
        <v>106925.61</v>
      </c>
    </row>
    <row r="10316">
      <c r="A10316" t="inlineStr">
        <is>
          <t>L0229708</t>
        </is>
      </c>
      <c r="B10316" t="inlineStr">
        <is>
          <t>2026-06-27</t>
        </is>
      </c>
      <c r="C10316" t="inlineStr">
        <is>
          <t>home_use</t>
        </is>
      </c>
      <c r="D10316" t="inlineStr">
        <is>
          <t>IMP00753</t>
        </is>
      </c>
      <c r="E10316" t="inlineStr">
        <is>
          <t>T105264</t>
        </is>
      </c>
      <c r="F10316" s="32" t="n">
        <v>212271.31</v>
      </c>
      <c r="G10316" s="32" t="n">
        <v>25472.56</v>
      </c>
    </row>
    <row r="10317">
      <c r="A10317" t="inlineStr">
        <is>
          <t>L0229709</t>
        </is>
      </c>
      <c r="B10317" t="inlineStr">
        <is>
          <t>2026-06-27</t>
        </is>
      </c>
      <c r="C10317" t="inlineStr">
        <is>
          <t>home_use</t>
        </is>
      </c>
      <c r="D10317" t="inlineStr">
        <is>
          <t>IMP00753</t>
        </is>
      </c>
      <c r="E10317" t="inlineStr">
        <is>
          <t>T105264</t>
        </is>
      </c>
      <c r="F10317" s="32" t="n">
        <v>153699.61</v>
      </c>
      <c r="G10317" s="32" t="n">
        <v>17675.46</v>
      </c>
    </row>
    <row r="10318">
      <c r="A10318" t="inlineStr">
        <is>
          <t>L0229730</t>
        </is>
      </c>
      <c r="B10318" t="inlineStr">
        <is>
          <t>2026-06-27</t>
        </is>
      </c>
      <c r="C10318" t="inlineStr">
        <is>
          <t>home_use</t>
        </is>
      </c>
      <c r="D10318" t="inlineStr">
        <is>
          <t>IMP00892</t>
        </is>
      </c>
      <c r="E10318" t="inlineStr">
        <is>
          <t>T106240</t>
        </is>
      </c>
      <c r="F10318" s="32" t="n">
        <v>888954.21</v>
      </c>
      <c r="G10318" s="32" t="n">
        <v>93340.19</v>
      </c>
    </row>
    <row r="10319">
      <c r="A10319" t="inlineStr">
        <is>
          <t>L0229742</t>
        </is>
      </c>
      <c r="B10319" t="inlineStr">
        <is>
          <t>2026-06-27</t>
        </is>
      </c>
      <c r="C10319" t="inlineStr">
        <is>
          <t>home_use</t>
        </is>
      </c>
      <c r="D10319" t="inlineStr">
        <is>
          <t>IMP00926</t>
        </is>
      </c>
      <c r="E10319" t="inlineStr">
        <is>
          <t>T106477</t>
        </is>
      </c>
      <c r="F10319" s="32" t="n">
        <v>3390387.38</v>
      </c>
      <c r="G10319" s="32" t="n">
        <v>339038.74</v>
      </c>
    </row>
    <row r="10320">
      <c r="A10320" t="inlineStr">
        <is>
          <t>L0229743</t>
        </is>
      </c>
      <c r="B10320" t="inlineStr">
        <is>
          <t>2026-06-27</t>
        </is>
      </c>
      <c r="C10320" t="inlineStr">
        <is>
          <t>home_use</t>
        </is>
      </c>
      <c r="D10320" t="inlineStr">
        <is>
          <t>IMP00926</t>
        </is>
      </c>
      <c r="E10320" t="inlineStr">
        <is>
          <t>T106477</t>
        </is>
      </c>
      <c r="F10320" s="32" t="n">
        <v>5831646.93</v>
      </c>
      <c r="G10320" s="32" t="n">
        <v>583164.6899999999</v>
      </c>
    </row>
    <row r="10321">
      <c r="A10321" t="inlineStr">
        <is>
          <t>L0229744</t>
        </is>
      </c>
      <c r="B10321" t="inlineStr">
        <is>
          <t>2026-06-27</t>
        </is>
      </c>
      <c r="C10321" t="inlineStr">
        <is>
          <t>home_use</t>
        </is>
      </c>
      <c r="D10321" t="inlineStr">
        <is>
          <t>IMP00926</t>
        </is>
      </c>
      <c r="E10321" t="inlineStr">
        <is>
          <t>T106477</t>
        </is>
      </c>
      <c r="F10321" s="32" t="n">
        <v>19208292.65</v>
      </c>
      <c r="G10321" s="32" t="n">
        <v>2016870.73</v>
      </c>
    </row>
    <row r="10322">
      <c r="A10322" t="inlineStr">
        <is>
          <t>L0229745</t>
        </is>
      </c>
      <c r="B10322" t="inlineStr">
        <is>
          <t>2026-06-27</t>
        </is>
      </c>
      <c r="C10322" t="inlineStr">
        <is>
          <t>home_use</t>
        </is>
      </c>
      <c r="D10322" t="inlineStr">
        <is>
          <t>IMP00926</t>
        </is>
      </c>
      <c r="E10322" t="inlineStr">
        <is>
          <t>T106477</t>
        </is>
      </c>
      <c r="F10322" s="32" t="n">
        <v>19980465.59</v>
      </c>
      <c r="G10322" s="32" t="n">
        <v>2097948.89</v>
      </c>
    </row>
    <row r="10323">
      <c r="A10323" t="inlineStr">
        <is>
          <t>L0229747</t>
        </is>
      </c>
      <c r="B10323" t="inlineStr">
        <is>
          <t>2026-06-27</t>
        </is>
      </c>
      <c r="C10323" t="inlineStr">
        <is>
          <t>home_use</t>
        </is>
      </c>
      <c r="D10323" t="inlineStr">
        <is>
          <t>IMP00926</t>
        </is>
      </c>
      <c r="E10323" t="inlineStr">
        <is>
          <t>T106477</t>
        </is>
      </c>
      <c r="F10323" s="32" t="n">
        <v>3087154.25</v>
      </c>
      <c r="G10323" s="32" t="n">
        <v>324151.2</v>
      </c>
    </row>
    <row r="10324">
      <c r="A10324" t="inlineStr">
        <is>
          <t>L0229748</t>
        </is>
      </c>
      <c r="B10324" t="inlineStr">
        <is>
          <t>2026-06-27</t>
        </is>
      </c>
      <c r="C10324" t="inlineStr">
        <is>
          <t>home_use</t>
        </is>
      </c>
      <c r="D10324" t="inlineStr">
        <is>
          <t>IMP00926</t>
        </is>
      </c>
      <c r="E10324" t="inlineStr">
        <is>
          <t>T106477</t>
        </is>
      </c>
      <c r="F10324" s="32" t="n">
        <v>27996111.15</v>
      </c>
      <c r="G10324" s="32" t="n">
        <v>2939591.67</v>
      </c>
    </row>
    <row r="10325">
      <c r="A10325" t="inlineStr">
        <is>
          <t>L0229749</t>
        </is>
      </c>
      <c r="B10325" t="inlineStr">
        <is>
          <t>2026-06-27</t>
        </is>
      </c>
      <c r="C10325" t="inlineStr">
        <is>
          <t>home_use</t>
        </is>
      </c>
      <c r="D10325" t="inlineStr">
        <is>
          <t>IMP00926</t>
        </is>
      </c>
      <c r="E10325" t="inlineStr">
        <is>
          <t>T106477</t>
        </is>
      </c>
      <c r="F10325" s="32" t="n">
        <v>4894878.35</v>
      </c>
      <c r="G10325" s="32" t="n">
        <v>513962.23</v>
      </c>
    </row>
    <row r="10326">
      <c r="A10326" t="inlineStr">
        <is>
          <t>L0229752</t>
        </is>
      </c>
      <c r="B10326" t="inlineStr">
        <is>
          <t>2026-06-27</t>
        </is>
      </c>
      <c r="C10326" t="inlineStr">
        <is>
          <t>home_use</t>
        </is>
      </c>
      <c r="D10326" t="inlineStr">
        <is>
          <t>IMP00950</t>
        </is>
      </c>
      <c r="F10326" s="32" t="n">
        <v>1511219.16</v>
      </c>
      <c r="G10326" s="32" t="n">
        <v>196458.49</v>
      </c>
    </row>
    <row r="10327">
      <c r="A10327" t="inlineStr">
        <is>
          <t>L0229753</t>
        </is>
      </c>
      <c r="B10327" t="inlineStr">
        <is>
          <t>2026-06-27</t>
        </is>
      </c>
      <c r="C10327" t="inlineStr">
        <is>
          <t>home_use</t>
        </is>
      </c>
      <c r="D10327" t="inlineStr">
        <is>
          <t>IMP00950</t>
        </is>
      </c>
      <c r="F10327" s="32" t="n">
        <v>177065.29</v>
      </c>
      <c r="G10327" s="32" t="n">
        <v>22133.16</v>
      </c>
    </row>
    <row r="10328">
      <c r="A10328" t="inlineStr">
        <is>
          <t>L0229760</t>
        </is>
      </c>
      <c r="B10328" t="inlineStr">
        <is>
          <t>2026-06-27</t>
        </is>
      </c>
      <c r="C10328" t="inlineStr">
        <is>
          <t>home_use</t>
        </is>
      </c>
      <c r="D10328" t="inlineStr">
        <is>
          <t>IMP00999</t>
        </is>
      </c>
      <c r="E10328" t="inlineStr">
        <is>
          <t>T106987</t>
        </is>
      </c>
      <c r="F10328" s="32" t="n">
        <v>3870110.93</v>
      </c>
      <c r="G10328" s="32" t="n">
        <v>406361.65</v>
      </c>
    </row>
    <row r="10329">
      <c r="A10329" t="inlineStr">
        <is>
          <t>L0229762</t>
        </is>
      </c>
      <c r="B10329" t="inlineStr">
        <is>
          <t>2026-06-27</t>
        </is>
      </c>
      <c r="C10329" t="inlineStr">
        <is>
          <t>home_use</t>
        </is>
      </c>
      <c r="D10329" t="inlineStr">
        <is>
          <t>IMP00999</t>
        </is>
      </c>
      <c r="E10329" t="inlineStr">
        <is>
          <t>T106987</t>
        </is>
      </c>
      <c r="F10329" s="32" t="n">
        <v>3205737.5</v>
      </c>
      <c r="G10329" s="32" t="n">
        <v>320573.75</v>
      </c>
    </row>
    <row r="10330">
      <c r="A10330" t="inlineStr">
        <is>
          <t>L0229767</t>
        </is>
      </c>
      <c r="B10330" t="inlineStr">
        <is>
          <t>2026-06-27</t>
        </is>
      </c>
      <c r="C10330" t="inlineStr">
        <is>
          <t>home_use</t>
        </is>
      </c>
      <c r="D10330" t="inlineStr">
        <is>
          <t>IMP01037</t>
        </is>
      </c>
      <c r="E10330" t="inlineStr">
        <is>
          <t>T107258</t>
        </is>
      </c>
      <c r="F10330" s="32" t="n">
        <v>936792.8199999999</v>
      </c>
      <c r="G10330" s="32" t="n">
        <v>93679.28</v>
      </c>
    </row>
    <row r="10331">
      <c r="A10331" t="inlineStr">
        <is>
          <t>L0229768</t>
        </is>
      </c>
      <c r="B10331" t="inlineStr">
        <is>
          <t>2026-06-27</t>
        </is>
      </c>
      <c r="C10331" t="inlineStr">
        <is>
          <t>home_use</t>
        </is>
      </c>
      <c r="D10331" t="inlineStr">
        <is>
          <t>IMP01037</t>
        </is>
      </c>
      <c r="E10331" t="inlineStr">
        <is>
          <t>T107258</t>
        </is>
      </c>
      <c r="F10331" s="32" t="n">
        <v>1383156.66</v>
      </c>
      <c r="G10331" s="32" t="n">
        <v>138315.67</v>
      </c>
    </row>
    <row r="10332">
      <c r="A10332" t="inlineStr">
        <is>
          <t>L0229771</t>
        </is>
      </c>
      <c r="B10332" t="inlineStr">
        <is>
          <t>2026-06-27</t>
        </is>
      </c>
      <c r="C10332" t="inlineStr">
        <is>
          <t>home_use</t>
        </is>
      </c>
      <c r="D10332" t="inlineStr">
        <is>
          <t>IMP01037</t>
        </is>
      </c>
      <c r="E10332" t="inlineStr">
        <is>
          <t>T107258</t>
        </is>
      </c>
      <c r="F10332" s="32" t="n">
        <v>540154.48</v>
      </c>
      <c r="G10332" s="32" t="n">
        <v>64818.54</v>
      </c>
    </row>
    <row r="10333">
      <c r="A10333" t="inlineStr">
        <is>
          <t>L0229772</t>
        </is>
      </c>
      <c r="B10333" t="inlineStr">
        <is>
          <t>2026-06-27</t>
        </is>
      </c>
      <c r="C10333" t="inlineStr">
        <is>
          <t>home_use</t>
        </is>
      </c>
      <c r="D10333" t="inlineStr">
        <is>
          <t>IMP01037</t>
        </is>
      </c>
      <c r="E10333" t="inlineStr">
        <is>
          <t>T107258</t>
        </is>
      </c>
      <c r="F10333" s="32" t="n">
        <v>3275216.37</v>
      </c>
      <c r="G10333" s="32" t="n">
        <v>327521.64</v>
      </c>
    </row>
    <row r="10334">
      <c r="A10334" t="inlineStr">
        <is>
          <t>L0229773</t>
        </is>
      </c>
      <c r="B10334" t="inlineStr">
        <is>
          <t>2026-06-27</t>
        </is>
      </c>
      <c r="C10334" t="inlineStr">
        <is>
          <t>home_use</t>
        </is>
      </c>
      <c r="D10334" t="inlineStr">
        <is>
          <t>IMP01037</t>
        </is>
      </c>
      <c r="E10334" t="inlineStr">
        <is>
          <t>T107258</t>
        </is>
      </c>
      <c r="F10334" s="32" t="n">
        <v>560217.37</v>
      </c>
      <c r="G10334" s="32" t="n">
        <v>67226.08</v>
      </c>
    </row>
    <row r="10335">
      <c r="A10335" t="inlineStr">
        <is>
          <t>L0229785</t>
        </is>
      </c>
      <c r="B10335" t="inlineStr">
        <is>
          <t>2026-06-27</t>
        </is>
      </c>
      <c r="C10335" t="inlineStr">
        <is>
          <t>home_use</t>
        </is>
      </c>
      <c r="D10335" t="inlineStr">
        <is>
          <t>IMP01142</t>
        </is>
      </c>
      <c r="E10335" t="inlineStr">
        <is>
          <t>T107992</t>
        </is>
      </c>
      <c r="F10335" s="32" t="n">
        <v>1123319.52</v>
      </c>
      <c r="G10335" s="32" t="n">
        <v>125811.79</v>
      </c>
    </row>
    <row r="10336">
      <c r="A10336" t="inlineStr">
        <is>
          <t>L0229805</t>
        </is>
      </c>
      <c r="B10336" t="inlineStr">
        <is>
          <t>2026-06-27</t>
        </is>
      </c>
      <c r="C10336" t="inlineStr">
        <is>
          <t>home_use</t>
        </is>
      </c>
      <c r="D10336" t="inlineStr">
        <is>
          <t>IMP01223</t>
        </is>
      </c>
      <c r="E10336" t="inlineStr">
        <is>
          <t>T100033</t>
        </is>
      </c>
      <c r="F10336" s="32" t="n">
        <v>994542.48</v>
      </c>
      <c r="G10336" s="32" t="n">
        <v>104426.96</v>
      </c>
    </row>
    <row r="10337">
      <c r="A10337" t="inlineStr">
        <is>
          <t>L0229819</t>
        </is>
      </c>
      <c r="B10337" t="inlineStr">
        <is>
          <t>2026-06-27</t>
        </is>
      </c>
      <c r="C10337" t="inlineStr">
        <is>
          <t>home_use</t>
        </is>
      </c>
      <c r="D10337" t="inlineStr">
        <is>
          <t>IMP01310</t>
        </is>
      </c>
      <c r="E10337" t="inlineStr">
        <is>
          <t>T109167</t>
        </is>
      </c>
      <c r="F10337" s="32" t="n">
        <v>2149158.16</v>
      </c>
      <c r="G10337" s="32" t="n">
        <v>279390.56</v>
      </c>
    </row>
    <row r="10338">
      <c r="A10338" t="inlineStr">
        <is>
          <t>L0229821</t>
        </is>
      </c>
      <c r="B10338" t="inlineStr">
        <is>
          <t>2026-06-27</t>
        </is>
      </c>
      <c r="C10338" t="inlineStr">
        <is>
          <t>home_use</t>
        </is>
      </c>
      <c r="D10338" t="inlineStr">
        <is>
          <t>IMP01310</t>
        </is>
      </c>
      <c r="E10338" t="inlineStr">
        <is>
          <t>T109167</t>
        </is>
      </c>
      <c r="F10338" s="32" t="n">
        <v>2450337.4</v>
      </c>
      <c r="G10338" s="32" t="n">
        <v>306292.17</v>
      </c>
    </row>
    <row r="10339">
      <c r="A10339" t="inlineStr">
        <is>
          <t>L0229822</t>
        </is>
      </c>
      <c r="B10339" t="inlineStr">
        <is>
          <t>2026-06-27</t>
        </is>
      </c>
      <c r="C10339" t="inlineStr">
        <is>
          <t>home_use</t>
        </is>
      </c>
      <c r="D10339" t="inlineStr">
        <is>
          <t>IMP01310</t>
        </is>
      </c>
      <c r="E10339" t="inlineStr">
        <is>
          <t>T109167</t>
        </is>
      </c>
      <c r="F10339" s="32" t="n">
        <v>322414.45</v>
      </c>
      <c r="G10339" s="32" t="n">
        <v>34498.35</v>
      </c>
    </row>
    <row r="10340">
      <c r="A10340" t="inlineStr">
        <is>
          <t>L0229823</t>
        </is>
      </c>
      <c r="B10340" t="inlineStr">
        <is>
          <t>2026-06-27</t>
        </is>
      </c>
      <c r="C10340" t="inlineStr">
        <is>
          <t>home_use</t>
        </is>
      </c>
      <c r="D10340" t="inlineStr">
        <is>
          <t>IMP01310</t>
        </is>
      </c>
      <c r="E10340" t="inlineStr">
        <is>
          <t>T109167</t>
        </is>
      </c>
      <c r="F10340" s="32" t="n">
        <v>626814.22</v>
      </c>
      <c r="G10340" s="32" t="n">
        <v>67069.12</v>
      </c>
    </row>
    <row r="10341">
      <c r="A10341" t="inlineStr">
        <is>
          <t>L0229824</t>
        </is>
      </c>
      <c r="B10341" t="inlineStr">
        <is>
          <t>2026-06-27</t>
        </is>
      </c>
      <c r="C10341" t="inlineStr">
        <is>
          <t>home_use</t>
        </is>
      </c>
      <c r="D10341" t="inlineStr">
        <is>
          <t>IMP01310</t>
        </is>
      </c>
      <c r="E10341" t="inlineStr">
        <is>
          <t>T109167</t>
        </is>
      </c>
      <c r="F10341" s="32" t="n">
        <v>727217.73</v>
      </c>
      <c r="G10341" s="32" t="n">
        <v>90902.22</v>
      </c>
    </row>
    <row r="10342">
      <c r="A10342" t="inlineStr">
        <is>
          <t>L0229825</t>
        </is>
      </c>
      <c r="B10342" t="inlineStr">
        <is>
          <t>2026-06-27</t>
        </is>
      </c>
      <c r="C10342" t="inlineStr">
        <is>
          <t>warehouse_out</t>
        </is>
      </c>
      <c r="D10342" t="inlineStr">
        <is>
          <t>IMP01310</t>
        </is>
      </c>
      <c r="E10342" t="inlineStr">
        <is>
          <t>T109167</t>
        </is>
      </c>
      <c r="F10342" s="32" t="n">
        <v>442275.63</v>
      </c>
      <c r="G10342" s="32" t="n">
        <v>47323.49</v>
      </c>
    </row>
    <row r="10343">
      <c r="A10343" t="inlineStr">
        <is>
          <t>L0229826</t>
        </is>
      </c>
      <c r="B10343" t="inlineStr">
        <is>
          <t>2026-06-27</t>
        </is>
      </c>
      <c r="C10343" t="inlineStr">
        <is>
          <t>home_use</t>
        </is>
      </c>
      <c r="D10343" t="inlineStr">
        <is>
          <t>IMP01310</t>
        </is>
      </c>
      <c r="E10343" t="inlineStr">
        <is>
          <t>T109167</t>
        </is>
      </c>
      <c r="F10343" s="32" t="n">
        <v>716691.08</v>
      </c>
      <c r="G10343" s="32" t="n">
        <v>76685.95</v>
      </c>
    </row>
    <row r="10344">
      <c r="A10344" t="inlineStr">
        <is>
          <t>L0229849</t>
        </is>
      </c>
      <c r="B10344" t="inlineStr">
        <is>
          <t>2026-06-27</t>
        </is>
      </c>
      <c r="C10344" t="inlineStr">
        <is>
          <t>home_use</t>
        </is>
      </c>
      <c r="D10344" t="inlineStr">
        <is>
          <t>IMP01481</t>
        </is>
      </c>
      <c r="F10344" s="32" t="n">
        <v>8424945.949999999</v>
      </c>
      <c r="G10344" s="32" t="n">
        <v>926744.05</v>
      </c>
    </row>
    <row r="10345">
      <c r="A10345" t="inlineStr">
        <is>
          <t>L0229856</t>
        </is>
      </c>
      <c r="B10345" t="inlineStr">
        <is>
          <t>2026-06-28</t>
        </is>
      </c>
      <c r="C10345" t="inlineStr">
        <is>
          <t>home_use</t>
        </is>
      </c>
      <c r="D10345" t="inlineStr">
        <is>
          <t>IMP00063</t>
        </is>
      </c>
      <c r="E10345" t="inlineStr">
        <is>
          <t>T100440</t>
        </is>
      </c>
      <c r="F10345" s="32" t="n">
        <v>331986.79</v>
      </c>
      <c r="G10345" s="32" t="n">
        <v>38178.48</v>
      </c>
    </row>
    <row r="10346">
      <c r="A10346" t="inlineStr">
        <is>
          <t>L0229858</t>
        </is>
      </c>
      <c r="B10346" t="inlineStr">
        <is>
          <t>2026-06-28</t>
        </is>
      </c>
      <c r="C10346" t="inlineStr">
        <is>
          <t>home_use</t>
        </is>
      </c>
      <c r="D10346" t="inlineStr">
        <is>
          <t>IMP00063</t>
        </is>
      </c>
      <c r="E10346" t="inlineStr">
        <is>
          <t>T100440</t>
        </is>
      </c>
      <c r="F10346" s="32" t="n">
        <v>1887153.45</v>
      </c>
      <c r="G10346" s="32" t="n">
        <v>201925.42</v>
      </c>
    </row>
    <row r="10347">
      <c r="A10347" t="inlineStr">
        <is>
          <t>L0229859</t>
        </is>
      </c>
      <c r="B10347" t="inlineStr">
        <is>
          <t>2026-06-28</t>
        </is>
      </c>
      <c r="C10347" t="inlineStr">
        <is>
          <t>home_use</t>
        </is>
      </c>
      <c r="D10347" t="inlineStr">
        <is>
          <t>IMP00063</t>
        </is>
      </c>
      <c r="E10347" t="inlineStr">
        <is>
          <t>T100440</t>
        </is>
      </c>
      <c r="F10347" s="32" t="n">
        <v>1246627.61</v>
      </c>
      <c r="G10347" s="32" t="n">
        <v>133389.15</v>
      </c>
    </row>
    <row r="10348">
      <c r="A10348" t="inlineStr">
        <is>
          <t>L0229861</t>
        </is>
      </c>
      <c r="B10348" t="inlineStr">
        <is>
          <t>2026-06-28</t>
        </is>
      </c>
      <c r="C10348" t="inlineStr">
        <is>
          <t>home_use</t>
        </is>
      </c>
      <c r="D10348" t="inlineStr">
        <is>
          <t>IMP00063</t>
        </is>
      </c>
      <c r="E10348" t="inlineStr">
        <is>
          <t>T100440</t>
        </is>
      </c>
      <c r="F10348" s="32" t="n">
        <v>415565.71</v>
      </c>
      <c r="G10348" s="32" t="n">
        <v>44465.53</v>
      </c>
    </row>
    <row r="10349">
      <c r="A10349" t="inlineStr">
        <is>
          <t>L0229863</t>
        </is>
      </c>
      <c r="B10349" t="inlineStr">
        <is>
          <t>2026-06-28</t>
        </is>
      </c>
      <c r="C10349" t="inlineStr">
        <is>
          <t>home_use</t>
        </is>
      </c>
      <c r="D10349" t="inlineStr">
        <is>
          <t>IMP00063</t>
        </is>
      </c>
      <c r="E10349" t="inlineStr">
        <is>
          <t>T100440</t>
        </is>
      </c>
      <c r="F10349" s="32" t="n">
        <v>156666.45</v>
      </c>
      <c r="G10349" s="32" t="n">
        <v>18016.64</v>
      </c>
    </row>
    <row r="10350">
      <c r="A10350" t="inlineStr">
        <is>
          <t>L0229864</t>
        </is>
      </c>
      <c r="B10350" t="inlineStr">
        <is>
          <t>2026-06-28</t>
        </is>
      </c>
      <c r="C10350" t="inlineStr">
        <is>
          <t>warehouse_out</t>
        </is>
      </c>
      <c r="D10350" t="inlineStr">
        <is>
          <t>IMP00063</t>
        </is>
      </c>
      <c r="E10350" t="inlineStr">
        <is>
          <t>T100440</t>
        </is>
      </c>
      <c r="F10350" s="32" t="n">
        <v>475093.18</v>
      </c>
      <c r="G10350" s="32" t="n">
        <v>54635.72</v>
      </c>
    </row>
    <row r="10351">
      <c r="A10351" t="inlineStr">
        <is>
          <t>L0229865</t>
        </is>
      </c>
      <c r="B10351" t="inlineStr">
        <is>
          <t>2026-06-28</t>
        </is>
      </c>
      <c r="C10351" t="inlineStr">
        <is>
          <t>home_use</t>
        </is>
      </c>
      <c r="D10351" t="inlineStr">
        <is>
          <t>IMP00063</t>
        </is>
      </c>
      <c r="E10351" t="inlineStr">
        <is>
          <t>T100440</t>
        </is>
      </c>
      <c r="F10351" s="32" t="n">
        <v>733665.08</v>
      </c>
      <c r="G10351" s="32" t="n">
        <v>84371.48</v>
      </c>
    </row>
    <row r="10352">
      <c r="A10352" t="inlineStr">
        <is>
          <t>L0229867</t>
        </is>
      </c>
      <c r="B10352" t="inlineStr">
        <is>
          <t>2026-06-28</t>
        </is>
      </c>
      <c r="C10352" t="inlineStr">
        <is>
          <t>home_use</t>
        </is>
      </c>
      <c r="D10352" t="inlineStr">
        <is>
          <t>IMP00098</t>
        </is>
      </c>
      <c r="E10352" t="inlineStr">
        <is>
          <t>T100680</t>
        </is>
      </c>
      <c r="F10352" s="32" t="n">
        <v>437820.71</v>
      </c>
      <c r="G10352" s="32" t="n">
        <v>54727.59</v>
      </c>
    </row>
    <row r="10353">
      <c r="A10353" t="inlineStr">
        <is>
          <t>L0229880</t>
        </is>
      </c>
      <c r="B10353" t="inlineStr">
        <is>
          <t>2026-06-28</t>
        </is>
      </c>
      <c r="C10353" t="inlineStr">
        <is>
          <t>home_use</t>
        </is>
      </c>
      <c r="D10353" t="inlineStr">
        <is>
          <t>IMP00156</t>
        </is>
      </c>
      <c r="F10353" s="32" t="n">
        <v>2981397.23</v>
      </c>
      <c r="G10353" s="32" t="n">
        <v>387581.64</v>
      </c>
    </row>
    <row r="10354">
      <c r="A10354" t="inlineStr">
        <is>
          <t>L0229893</t>
        </is>
      </c>
      <c r="B10354" t="inlineStr">
        <is>
          <t>2026-06-28</t>
        </is>
      </c>
      <c r="C10354" t="inlineStr">
        <is>
          <t>home_use</t>
        </is>
      </c>
      <c r="D10354" t="inlineStr">
        <is>
          <t>IMP00306</t>
        </is>
      </c>
      <c r="E10354" t="inlineStr">
        <is>
          <t>T102141</t>
        </is>
      </c>
      <c r="F10354" s="32" t="n">
        <v>2669616.5</v>
      </c>
      <c r="G10354" s="32" t="n">
        <v>333702.06</v>
      </c>
    </row>
    <row r="10355">
      <c r="A10355" t="inlineStr">
        <is>
          <t>L0229894</t>
        </is>
      </c>
      <c r="B10355" t="inlineStr">
        <is>
          <t>2026-06-28</t>
        </is>
      </c>
      <c r="C10355" t="inlineStr">
        <is>
          <t>home_use</t>
        </is>
      </c>
      <c r="D10355" t="inlineStr">
        <is>
          <t>IMP00306</t>
        </is>
      </c>
      <c r="E10355" t="inlineStr">
        <is>
          <t>T102141</t>
        </is>
      </c>
      <c r="F10355" s="32" t="n">
        <v>337064.85</v>
      </c>
      <c r="G10355" s="32" t="n">
        <v>35391.81</v>
      </c>
    </row>
    <row r="10356">
      <c r="A10356" t="inlineStr">
        <is>
          <t>L0229896</t>
        </is>
      </c>
      <c r="B10356" t="inlineStr">
        <is>
          <t>2026-06-28</t>
        </is>
      </c>
      <c r="C10356" t="inlineStr">
        <is>
          <t>home_use</t>
        </is>
      </c>
      <c r="D10356" t="inlineStr">
        <is>
          <t>IMP00306</t>
        </is>
      </c>
      <c r="E10356" t="inlineStr">
        <is>
          <t>T102141</t>
        </is>
      </c>
      <c r="F10356" s="32" t="n">
        <v>461063.61</v>
      </c>
      <c r="G10356" s="32" t="n">
        <v>57632.95</v>
      </c>
    </row>
    <row r="10357">
      <c r="A10357" t="inlineStr">
        <is>
          <t>L0229898</t>
        </is>
      </c>
      <c r="B10357" t="inlineStr">
        <is>
          <t>2026-06-28</t>
        </is>
      </c>
      <c r="C10357" t="inlineStr">
        <is>
          <t>home_use</t>
        </is>
      </c>
      <c r="D10357" t="inlineStr">
        <is>
          <t>IMP00306</t>
        </is>
      </c>
      <c r="E10357" t="inlineStr">
        <is>
          <t>T102141</t>
        </is>
      </c>
      <c r="F10357" s="32" t="n">
        <v>348556.5</v>
      </c>
      <c r="G10357" s="32" t="n">
        <v>36598.43</v>
      </c>
    </row>
    <row r="10358">
      <c r="A10358" t="inlineStr">
        <is>
          <t>L0229901</t>
        </is>
      </c>
      <c r="B10358" t="inlineStr">
        <is>
          <t>2026-06-28</t>
        </is>
      </c>
      <c r="C10358" t="inlineStr">
        <is>
          <t>home_use</t>
        </is>
      </c>
      <c r="D10358" t="inlineStr">
        <is>
          <t>IMP00306</t>
        </is>
      </c>
      <c r="E10358" t="inlineStr">
        <is>
          <t>T102141</t>
        </is>
      </c>
      <c r="F10358" s="32" t="n">
        <v>1193665.43</v>
      </c>
      <c r="G10358" s="32" t="n">
        <v>149208.18</v>
      </c>
    </row>
    <row r="10359">
      <c r="A10359" t="inlineStr">
        <is>
          <t>L0229928</t>
        </is>
      </c>
      <c r="B10359" t="inlineStr">
        <is>
          <t>2026-06-28</t>
        </is>
      </c>
      <c r="C10359" t="inlineStr">
        <is>
          <t>home_use_exempt</t>
        </is>
      </c>
      <c r="D10359" t="inlineStr">
        <is>
          <t>IMP00490</t>
        </is>
      </c>
      <c r="E10359" t="inlineStr">
        <is>
          <t>T103425</t>
        </is>
      </c>
      <c r="F10359" s="32" t="n">
        <v>777490.95</v>
      </c>
      <c r="G10359" s="32" t="n">
        <v>0</v>
      </c>
    </row>
    <row r="10360">
      <c r="A10360" t="inlineStr">
        <is>
          <t>L0229929</t>
        </is>
      </c>
      <c r="B10360" t="inlineStr">
        <is>
          <t>2026-06-28</t>
        </is>
      </c>
      <c r="C10360" t="inlineStr">
        <is>
          <t>home_use</t>
        </is>
      </c>
      <c r="D10360" t="inlineStr">
        <is>
          <t>IMP00490</t>
        </is>
      </c>
      <c r="E10360" t="inlineStr">
        <is>
          <t>T103425</t>
        </is>
      </c>
      <c r="F10360" s="32" t="n">
        <v>229720.57</v>
      </c>
      <c r="G10360" s="32" t="n">
        <v>22972.06</v>
      </c>
    </row>
    <row r="10361">
      <c r="A10361" t="inlineStr">
        <is>
          <t>L0229946</t>
        </is>
      </c>
      <c r="B10361" t="inlineStr">
        <is>
          <t>2026-06-28</t>
        </is>
      </c>
      <c r="C10361" t="inlineStr">
        <is>
          <t>home_use</t>
        </is>
      </c>
      <c r="D10361" t="inlineStr">
        <is>
          <t>IMP00643</t>
        </is>
      </c>
      <c r="E10361" t="inlineStr">
        <is>
          <t>T104498</t>
        </is>
      </c>
      <c r="F10361" s="32" t="n">
        <v>1274595.48</v>
      </c>
      <c r="G10361" s="32" t="n">
        <v>127459.55</v>
      </c>
    </row>
    <row r="10362">
      <c r="A10362" t="inlineStr">
        <is>
          <t>L0229948</t>
        </is>
      </c>
      <c r="B10362" t="inlineStr">
        <is>
          <t>2026-06-28</t>
        </is>
      </c>
      <c r="C10362" t="inlineStr">
        <is>
          <t>home_use</t>
        </is>
      </c>
      <c r="D10362" t="inlineStr">
        <is>
          <t>IMP00643</t>
        </is>
      </c>
      <c r="E10362" t="inlineStr">
        <is>
          <t>T104498</t>
        </is>
      </c>
      <c r="F10362" s="32" t="n">
        <v>422676.25</v>
      </c>
      <c r="G10362" s="32" t="n">
        <v>42267.62</v>
      </c>
    </row>
    <row r="10363">
      <c r="A10363" t="inlineStr">
        <is>
          <t>L0229968</t>
        </is>
      </c>
      <c r="B10363" t="inlineStr">
        <is>
          <t>2026-06-28</t>
        </is>
      </c>
      <c r="C10363" t="inlineStr">
        <is>
          <t>home_use</t>
        </is>
      </c>
      <c r="D10363" t="inlineStr">
        <is>
          <t>IMP00753</t>
        </is>
      </c>
      <c r="E10363" t="inlineStr">
        <is>
          <t>T105264</t>
        </is>
      </c>
      <c r="F10363" s="32" t="n">
        <v>481317.33</v>
      </c>
      <c r="G10363" s="32" t="n">
        <v>50538.32</v>
      </c>
    </row>
    <row r="10364">
      <c r="A10364" t="inlineStr">
        <is>
          <t>L0230000</t>
        </is>
      </c>
      <c r="B10364" t="inlineStr">
        <is>
          <t>2026-06-28</t>
        </is>
      </c>
      <c r="C10364" t="inlineStr">
        <is>
          <t>home_use</t>
        </is>
      </c>
      <c r="D10364" t="inlineStr">
        <is>
          <t>IMP00926</t>
        </is>
      </c>
      <c r="E10364" t="inlineStr">
        <is>
          <t>T106477</t>
        </is>
      </c>
      <c r="F10364" s="32" t="n">
        <v>114976171.59</v>
      </c>
      <c r="G10364" s="32" t="n">
        <v>12072498.02</v>
      </c>
    </row>
    <row r="10365">
      <c r="A10365" t="inlineStr">
        <is>
          <t>L0230001</t>
        </is>
      </c>
      <c r="B10365" t="inlineStr">
        <is>
          <t>2026-06-28</t>
        </is>
      </c>
      <c r="C10365" t="inlineStr">
        <is>
          <t>home_use</t>
        </is>
      </c>
      <c r="D10365" t="inlineStr">
        <is>
          <t>IMP00926</t>
        </is>
      </c>
      <c r="E10365" t="inlineStr">
        <is>
          <t>T106477</t>
        </is>
      </c>
      <c r="F10365" s="32" t="n">
        <v>7679881.92</v>
      </c>
      <c r="G10365" s="32" t="n">
        <v>767988.1899999999</v>
      </c>
    </row>
    <row r="10366">
      <c r="A10366" t="inlineStr">
        <is>
          <t>L0230004</t>
        </is>
      </c>
      <c r="B10366" t="inlineStr">
        <is>
          <t>2026-06-28</t>
        </is>
      </c>
      <c r="C10366" t="inlineStr">
        <is>
          <t>home_use</t>
        </is>
      </c>
      <c r="D10366" t="inlineStr">
        <is>
          <t>IMP00950</t>
        </is>
      </c>
      <c r="F10366" s="32" t="n">
        <v>870170.4399999999</v>
      </c>
      <c r="G10366" s="32" t="n">
        <v>108771.3</v>
      </c>
    </row>
    <row r="10367">
      <c r="A10367" t="inlineStr">
        <is>
          <t>L0230005</t>
        </is>
      </c>
      <c r="B10367" t="inlineStr">
        <is>
          <t>2026-06-28</t>
        </is>
      </c>
      <c r="C10367" t="inlineStr">
        <is>
          <t>warehouse_out</t>
        </is>
      </c>
      <c r="D10367" t="inlineStr">
        <is>
          <t>IMP00950</t>
        </is>
      </c>
      <c r="F10367" s="32" t="n">
        <v>1438301.91</v>
      </c>
      <c r="G10367" s="32" t="n">
        <v>186979.25</v>
      </c>
    </row>
    <row r="10368">
      <c r="A10368" t="inlineStr">
        <is>
          <t>L0230006</t>
        </is>
      </c>
      <c r="B10368" t="inlineStr">
        <is>
          <t>2026-06-28</t>
        </is>
      </c>
      <c r="C10368" t="inlineStr">
        <is>
          <t>home_use</t>
        </is>
      </c>
      <c r="D10368" t="inlineStr">
        <is>
          <t>IMP00950</t>
        </is>
      </c>
      <c r="F10368" s="32" t="n">
        <v>2777334.71</v>
      </c>
      <c r="G10368" s="32" t="n">
        <v>361053.51</v>
      </c>
    </row>
    <row r="10369">
      <c r="A10369" t="inlineStr">
        <is>
          <t>L0230007</t>
        </is>
      </c>
      <c r="B10369" t="inlineStr">
        <is>
          <t>2026-06-28</t>
        </is>
      </c>
      <c r="C10369" t="inlineStr">
        <is>
          <t>home_use</t>
        </is>
      </c>
      <c r="D10369" t="inlineStr">
        <is>
          <t>IMP00950</t>
        </is>
      </c>
      <c r="F10369" s="32" t="n">
        <v>3060240.77</v>
      </c>
      <c r="G10369" s="32" t="n">
        <v>373349.37</v>
      </c>
    </row>
    <row r="10370">
      <c r="A10370" t="inlineStr">
        <is>
          <t>L0230008</t>
        </is>
      </c>
      <c r="B10370" t="inlineStr">
        <is>
          <t>2026-06-28</t>
        </is>
      </c>
      <c r="C10370" t="inlineStr">
        <is>
          <t>home_use</t>
        </is>
      </c>
      <c r="D10370" t="inlineStr">
        <is>
          <t>IMP00950</t>
        </is>
      </c>
      <c r="F10370" s="32" t="n">
        <v>1730771.73</v>
      </c>
      <c r="G10370" s="32" t="n">
        <v>225000.33</v>
      </c>
    </row>
    <row r="10371">
      <c r="A10371" t="inlineStr">
        <is>
          <t>L0230014</t>
        </is>
      </c>
      <c r="B10371" t="inlineStr">
        <is>
          <t>2026-06-28</t>
        </is>
      </c>
      <c r="C10371" t="inlineStr">
        <is>
          <t>warehouse_in</t>
        </is>
      </c>
      <c r="D10371" t="inlineStr">
        <is>
          <t>IMP00987</t>
        </is>
      </c>
      <c r="E10371" t="inlineStr">
        <is>
          <t>T106907</t>
        </is>
      </c>
      <c r="F10371" s="32" t="n">
        <v>8102937.07</v>
      </c>
      <c r="G10371" s="32" t="n">
        <v>0</v>
      </c>
    </row>
    <row r="10372">
      <c r="A10372" t="inlineStr">
        <is>
          <t>L0230015</t>
        </is>
      </c>
      <c r="B10372" t="inlineStr">
        <is>
          <t>2026-06-28</t>
        </is>
      </c>
      <c r="C10372" t="inlineStr">
        <is>
          <t>home_use</t>
        </is>
      </c>
      <c r="D10372" t="inlineStr">
        <is>
          <t>IMP00999</t>
        </is>
      </c>
      <c r="E10372" t="inlineStr">
        <is>
          <t>T106987</t>
        </is>
      </c>
      <c r="F10372" s="32" t="n">
        <v>1942773.84</v>
      </c>
      <c r="G10372" s="32" t="n">
        <v>203991.25</v>
      </c>
    </row>
    <row r="10373">
      <c r="A10373" t="inlineStr">
        <is>
          <t>L0230016</t>
        </is>
      </c>
      <c r="B10373" t="inlineStr">
        <is>
          <t>2026-06-28</t>
        </is>
      </c>
      <c r="C10373" t="inlineStr">
        <is>
          <t>home_use</t>
        </is>
      </c>
      <c r="D10373" t="inlineStr">
        <is>
          <t>IMP00999</t>
        </is>
      </c>
      <c r="E10373" t="inlineStr">
        <is>
          <t>T106987</t>
        </is>
      </c>
      <c r="F10373" s="32" t="n">
        <v>1360061.03</v>
      </c>
      <c r="G10373" s="32" t="n">
        <v>136006.1</v>
      </c>
    </row>
    <row r="10374">
      <c r="A10374" t="inlineStr">
        <is>
          <t>L0230018</t>
        </is>
      </c>
      <c r="B10374" t="inlineStr">
        <is>
          <t>2026-06-28</t>
        </is>
      </c>
      <c r="C10374" t="inlineStr">
        <is>
          <t>home_use</t>
        </is>
      </c>
      <c r="D10374" t="inlineStr">
        <is>
          <t>IMP01037</t>
        </is>
      </c>
      <c r="E10374" t="inlineStr">
        <is>
          <t>T107258</t>
        </is>
      </c>
      <c r="F10374" s="32" t="n">
        <v>3227950.09</v>
      </c>
      <c r="G10374" s="32" t="n">
        <v>322795.01</v>
      </c>
    </row>
    <row r="10375">
      <c r="A10375" t="inlineStr">
        <is>
          <t>L0230030</t>
        </is>
      </c>
      <c r="B10375" t="inlineStr">
        <is>
          <t>2026-06-28</t>
        </is>
      </c>
      <c r="C10375" t="inlineStr">
        <is>
          <t>home_use</t>
        </is>
      </c>
      <c r="D10375" t="inlineStr">
        <is>
          <t>IMP01142</t>
        </is>
      </c>
      <c r="E10375" t="inlineStr">
        <is>
          <t>T107992</t>
        </is>
      </c>
      <c r="F10375" s="32" t="n">
        <v>781500.28</v>
      </c>
      <c r="G10375" s="32" t="n">
        <v>87528.03</v>
      </c>
    </row>
    <row r="10376">
      <c r="A10376" t="inlineStr">
        <is>
          <t>L0230053</t>
        </is>
      </c>
      <c r="B10376" t="inlineStr">
        <is>
          <t>2026-06-28</t>
        </is>
      </c>
      <c r="C10376" t="inlineStr">
        <is>
          <t>home_use</t>
        </is>
      </c>
      <c r="D10376" t="inlineStr">
        <is>
          <t>IMP01310</t>
        </is>
      </c>
      <c r="E10376" t="inlineStr">
        <is>
          <t>T109167</t>
        </is>
      </c>
      <c r="F10376" s="32" t="n">
        <v>511337.34</v>
      </c>
      <c r="G10376" s="32" t="n">
        <v>54713.1</v>
      </c>
    </row>
    <row r="10377">
      <c r="A10377" t="inlineStr">
        <is>
          <t>L0230054</t>
        </is>
      </c>
      <c r="B10377" t="inlineStr">
        <is>
          <t>2026-06-28</t>
        </is>
      </c>
      <c r="C10377" t="inlineStr">
        <is>
          <t>home_use</t>
        </is>
      </c>
      <c r="D10377" t="inlineStr">
        <is>
          <t>IMP01310</t>
        </is>
      </c>
      <c r="E10377" t="inlineStr">
        <is>
          <t>T109167</t>
        </is>
      </c>
      <c r="F10377" s="32" t="n">
        <v>725761.98</v>
      </c>
      <c r="G10377" s="32" t="n">
        <v>77656.53</v>
      </c>
    </row>
    <row r="10378">
      <c r="A10378" t="inlineStr">
        <is>
          <t>L0230055</t>
        </is>
      </c>
      <c r="B10378" t="inlineStr">
        <is>
          <t>2026-06-28</t>
        </is>
      </c>
      <c r="C10378" t="inlineStr">
        <is>
          <t>home_use</t>
        </is>
      </c>
      <c r="D10378" t="inlineStr">
        <is>
          <t>IMP01310</t>
        </is>
      </c>
      <c r="E10378" t="inlineStr">
        <is>
          <t>T109167</t>
        </is>
      </c>
      <c r="F10378" s="32" t="n">
        <v>647214.7</v>
      </c>
      <c r="G10378" s="32" t="n">
        <v>69251.97</v>
      </c>
    </row>
    <row r="10379">
      <c r="A10379" t="inlineStr">
        <is>
          <t>L0230056</t>
        </is>
      </c>
      <c r="B10379" t="inlineStr">
        <is>
          <t>2026-06-28</t>
        </is>
      </c>
      <c r="C10379" t="inlineStr">
        <is>
          <t>home_use</t>
        </is>
      </c>
      <c r="D10379" t="inlineStr">
        <is>
          <t>IMP01310</t>
        </is>
      </c>
      <c r="E10379" t="inlineStr">
        <is>
          <t>T109167</t>
        </is>
      </c>
      <c r="F10379" s="32" t="n">
        <v>607796.45</v>
      </c>
      <c r="G10379" s="32" t="n">
        <v>79013.53999999999</v>
      </c>
    </row>
    <row r="10380">
      <c r="A10380" t="inlineStr">
        <is>
          <t>L0230058</t>
        </is>
      </c>
      <c r="B10380" t="inlineStr">
        <is>
          <t>2026-06-28</t>
        </is>
      </c>
      <c r="C10380" t="inlineStr">
        <is>
          <t>home_use</t>
        </is>
      </c>
      <c r="D10380" t="inlineStr">
        <is>
          <t>IMP01310</t>
        </is>
      </c>
      <c r="E10380" t="inlineStr">
        <is>
          <t>T109167</t>
        </is>
      </c>
      <c r="F10380" s="32" t="n">
        <v>1795224.28</v>
      </c>
      <c r="G10380" s="32" t="n">
        <v>192089</v>
      </c>
    </row>
    <row r="10381">
      <c r="A10381" t="inlineStr">
        <is>
          <t>L0230060</t>
        </is>
      </c>
      <c r="B10381" t="inlineStr">
        <is>
          <t>2026-06-28</t>
        </is>
      </c>
      <c r="C10381" t="inlineStr">
        <is>
          <t>home_use</t>
        </is>
      </c>
      <c r="D10381" t="inlineStr">
        <is>
          <t>IMP01310</t>
        </is>
      </c>
      <c r="E10381" t="inlineStr">
        <is>
          <t>T109167</t>
        </is>
      </c>
      <c r="F10381" s="32" t="n">
        <v>514212.26</v>
      </c>
      <c r="G10381" s="32" t="n">
        <v>51421.23</v>
      </c>
    </row>
    <row r="10382">
      <c r="A10382" t="inlineStr">
        <is>
          <t>L0230061</t>
        </is>
      </c>
      <c r="B10382" t="inlineStr">
        <is>
          <t>2026-06-28</t>
        </is>
      </c>
      <c r="C10382" t="inlineStr">
        <is>
          <t>home_use</t>
        </is>
      </c>
      <c r="D10382" t="inlineStr">
        <is>
          <t>IMP01310</t>
        </is>
      </c>
      <c r="E10382" t="inlineStr">
        <is>
          <t>T109167</t>
        </is>
      </c>
      <c r="F10382" s="32" t="n">
        <v>529342.55</v>
      </c>
      <c r="G10382" s="32" t="n">
        <v>56639.65</v>
      </c>
    </row>
    <row r="10383">
      <c r="A10383" t="inlineStr">
        <is>
          <t>L0230079</t>
        </is>
      </c>
      <c r="B10383" t="inlineStr">
        <is>
          <t>2026-06-28</t>
        </is>
      </c>
      <c r="C10383" t="inlineStr">
        <is>
          <t>home_use</t>
        </is>
      </c>
      <c r="D10383" t="inlineStr">
        <is>
          <t>IMP01469</t>
        </is>
      </c>
      <c r="E10383" t="inlineStr">
        <is>
          <t>T110280</t>
        </is>
      </c>
      <c r="F10383" s="32" t="n">
        <v>1153490.14</v>
      </c>
      <c r="G10383" s="32" t="n">
        <v>138418.82</v>
      </c>
    </row>
    <row r="10384">
      <c r="A10384" t="inlineStr">
        <is>
          <t>L0230090</t>
        </is>
      </c>
      <c r="B10384" t="inlineStr">
        <is>
          <t>2026-07-01</t>
        </is>
      </c>
      <c r="C10384" t="inlineStr">
        <is>
          <t>home_use</t>
        </is>
      </c>
      <c r="D10384" t="inlineStr">
        <is>
          <t>IMP00063</t>
        </is>
      </c>
      <c r="E10384" t="inlineStr">
        <is>
          <t>T100440</t>
        </is>
      </c>
      <c r="F10384" s="32" t="n">
        <v>878772.28</v>
      </c>
      <c r="G10384" s="32" t="n">
        <v>94028.63</v>
      </c>
    </row>
    <row r="10385">
      <c r="A10385" t="inlineStr">
        <is>
          <t>L0230091</t>
        </is>
      </c>
      <c r="B10385" t="inlineStr">
        <is>
          <t>2026-07-01</t>
        </is>
      </c>
      <c r="C10385" t="inlineStr">
        <is>
          <t>home_use</t>
        </is>
      </c>
      <c r="D10385" t="inlineStr">
        <is>
          <t>IMP00063</t>
        </is>
      </c>
      <c r="E10385" t="inlineStr">
        <is>
          <t>T100440</t>
        </is>
      </c>
      <c r="F10385" s="32" t="n">
        <v>375837.71</v>
      </c>
      <c r="G10385" s="32" t="n">
        <v>40214.64</v>
      </c>
    </row>
    <row r="10386">
      <c r="A10386" t="inlineStr">
        <is>
          <t>L0230092</t>
        </is>
      </c>
      <c r="B10386" t="inlineStr">
        <is>
          <t>2026-07-01</t>
        </is>
      </c>
      <c r="C10386" t="inlineStr">
        <is>
          <t>home_use</t>
        </is>
      </c>
      <c r="D10386" t="inlineStr">
        <is>
          <t>IMP00063</t>
        </is>
      </c>
      <c r="E10386" t="inlineStr">
        <is>
          <t>T100440</t>
        </is>
      </c>
      <c r="F10386" s="32" t="n">
        <v>894507.74</v>
      </c>
      <c r="G10386" s="32" t="n">
        <v>102868.39</v>
      </c>
    </row>
    <row r="10387">
      <c r="A10387" t="inlineStr">
        <is>
          <t>L0230093</t>
        </is>
      </c>
      <c r="B10387" t="inlineStr">
        <is>
          <t>2026-07-01</t>
        </is>
      </c>
      <c r="C10387" t="inlineStr">
        <is>
          <t>home_use</t>
        </is>
      </c>
      <c r="D10387" t="inlineStr">
        <is>
          <t>IMP00063</t>
        </is>
      </c>
      <c r="E10387" t="inlineStr">
        <is>
          <t>T100440</t>
        </is>
      </c>
      <c r="F10387" s="32" t="n">
        <v>798635.79</v>
      </c>
      <c r="G10387" s="32" t="n">
        <v>91843.12</v>
      </c>
    </row>
    <row r="10388">
      <c r="A10388" t="inlineStr">
        <is>
          <t>L0230095</t>
        </is>
      </c>
      <c r="B10388" t="inlineStr">
        <is>
          <t>2026-07-01</t>
        </is>
      </c>
      <c r="C10388" t="inlineStr">
        <is>
          <t>home_use</t>
        </is>
      </c>
      <c r="D10388" t="inlineStr">
        <is>
          <t>IMP00063</t>
        </is>
      </c>
      <c r="E10388" t="inlineStr">
        <is>
          <t>T100440</t>
        </is>
      </c>
      <c r="F10388" s="32" t="n">
        <v>294969.18</v>
      </c>
      <c r="G10388" s="32" t="n">
        <v>33921.46</v>
      </c>
    </row>
    <row r="10389">
      <c r="A10389" t="inlineStr">
        <is>
          <t>L0230096</t>
        </is>
      </c>
      <c r="B10389" t="inlineStr">
        <is>
          <t>2026-07-01</t>
        </is>
      </c>
      <c r="C10389" t="inlineStr">
        <is>
          <t>home_use</t>
        </is>
      </c>
      <c r="D10389" t="inlineStr">
        <is>
          <t>IMP00063</t>
        </is>
      </c>
      <c r="E10389" t="inlineStr">
        <is>
          <t>T100440</t>
        </is>
      </c>
      <c r="F10389" s="32" t="n">
        <v>381270.45</v>
      </c>
      <c r="G10389" s="32" t="n">
        <v>43846.1</v>
      </c>
    </row>
    <row r="10390">
      <c r="A10390" t="inlineStr">
        <is>
          <t>L0230097</t>
        </is>
      </c>
      <c r="B10390" t="inlineStr">
        <is>
          <t>2026-07-01</t>
        </is>
      </c>
      <c r="C10390" t="inlineStr">
        <is>
          <t>home_use</t>
        </is>
      </c>
      <c r="D10390" t="inlineStr">
        <is>
          <t>IMP00063</t>
        </is>
      </c>
      <c r="E10390" t="inlineStr">
        <is>
          <t>T100440</t>
        </is>
      </c>
      <c r="F10390" s="32" t="n">
        <v>5771316.38</v>
      </c>
      <c r="G10390" s="32" t="n">
        <v>750271.13</v>
      </c>
    </row>
    <row r="10391">
      <c r="A10391" t="inlineStr">
        <is>
          <t>L0230098</t>
        </is>
      </c>
      <c r="B10391" t="inlineStr">
        <is>
          <t>2026-07-01</t>
        </is>
      </c>
      <c r="C10391" t="inlineStr">
        <is>
          <t>home_use</t>
        </is>
      </c>
      <c r="D10391" t="inlineStr">
        <is>
          <t>IMP00063</t>
        </is>
      </c>
      <c r="E10391" t="inlineStr">
        <is>
          <t>T100440</t>
        </is>
      </c>
      <c r="F10391" s="32" t="n">
        <v>763202.3100000001</v>
      </c>
      <c r="G10391" s="32" t="n">
        <v>85478.66</v>
      </c>
    </row>
    <row r="10392">
      <c r="A10392" t="inlineStr">
        <is>
          <t>L0230099</t>
        </is>
      </c>
      <c r="B10392" t="inlineStr">
        <is>
          <t>2026-07-01</t>
        </is>
      </c>
      <c r="C10392" t="inlineStr">
        <is>
          <t>home_use</t>
        </is>
      </c>
      <c r="D10392" t="inlineStr">
        <is>
          <t>IMP00063</t>
        </is>
      </c>
      <c r="E10392" t="inlineStr">
        <is>
          <t>T100440</t>
        </is>
      </c>
      <c r="F10392" s="32" t="n">
        <v>458287.45</v>
      </c>
      <c r="G10392" s="32" t="n">
        <v>49036.76</v>
      </c>
    </row>
    <row r="10393">
      <c r="A10393" t="inlineStr">
        <is>
          <t>L0230109</t>
        </is>
      </c>
      <c r="B10393" t="inlineStr">
        <is>
          <t>2026-07-01</t>
        </is>
      </c>
      <c r="C10393" t="inlineStr">
        <is>
          <t>temporary_admission</t>
        </is>
      </c>
      <c r="D10393" t="inlineStr">
        <is>
          <t>IMP00105</t>
        </is>
      </c>
      <c r="E10393" t="inlineStr">
        <is>
          <t>T100729</t>
        </is>
      </c>
      <c r="F10393" s="32" t="n">
        <v>156905.88</v>
      </c>
      <c r="G10393" s="32" t="n">
        <v>0</v>
      </c>
    </row>
    <row r="10394">
      <c r="A10394" t="inlineStr">
        <is>
          <t>L0230112</t>
        </is>
      </c>
      <c r="B10394" t="inlineStr">
        <is>
          <t>2026-07-01</t>
        </is>
      </c>
      <c r="C10394" t="inlineStr">
        <is>
          <t>transit</t>
        </is>
      </c>
      <c r="D10394" t="inlineStr">
        <is>
          <t>IMP00109</t>
        </is>
      </c>
      <c r="E10394" t="inlineStr">
        <is>
          <t>T100758</t>
        </is>
      </c>
      <c r="F10394" s="32" t="n">
        <v>2281356.19</v>
      </c>
      <c r="G10394" s="32" t="n">
        <v>0</v>
      </c>
    </row>
    <row r="10395">
      <c r="A10395" t="inlineStr">
        <is>
          <t>L0230135</t>
        </is>
      </c>
      <c r="B10395" t="inlineStr">
        <is>
          <t>2026-07-01</t>
        </is>
      </c>
      <c r="C10395" t="inlineStr">
        <is>
          <t>home_use</t>
        </is>
      </c>
      <c r="D10395" t="inlineStr">
        <is>
          <t>IMP00288</t>
        </is>
      </c>
      <c r="E10395" t="inlineStr">
        <is>
          <t>T102011</t>
        </is>
      </c>
      <c r="F10395" s="32" t="n">
        <v>2588348.27</v>
      </c>
      <c r="G10395" s="32" t="n">
        <v>336485.28</v>
      </c>
    </row>
    <row r="10396">
      <c r="A10396" t="inlineStr">
        <is>
          <t>L0230138</t>
        </is>
      </c>
      <c r="B10396" t="inlineStr">
        <is>
          <t>2026-07-01</t>
        </is>
      </c>
      <c r="C10396" t="inlineStr">
        <is>
          <t>home_use</t>
        </is>
      </c>
      <c r="D10396" t="inlineStr">
        <is>
          <t>IMP00306</t>
        </is>
      </c>
      <c r="E10396" t="inlineStr">
        <is>
          <t>T102141</t>
        </is>
      </c>
      <c r="F10396" s="32" t="n">
        <v>316541.38</v>
      </c>
      <c r="G10396" s="32" t="n">
        <v>39567.67</v>
      </c>
    </row>
    <row r="10397">
      <c r="A10397" t="inlineStr">
        <is>
          <t>L0230141</t>
        </is>
      </c>
      <c r="B10397" t="inlineStr">
        <is>
          <t>2026-07-01</t>
        </is>
      </c>
      <c r="C10397" t="inlineStr">
        <is>
          <t>home_use</t>
        </is>
      </c>
      <c r="D10397" t="inlineStr">
        <is>
          <t>IMP00306</t>
        </is>
      </c>
      <c r="E10397" t="inlineStr">
        <is>
          <t>T102141</t>
        </is>
      </c>
      <c r="F10397" s="32" t="n">
        <v>1198807.16</v>
      </c>
      <c r="G10397" s="32" t="n">
        <v>143856.86</v>
      </c>
    </row>
    <row r="10398">
      <c r="A10398" t="inlineStr">
        <is>
          <t>L0230143</t>
        </is>
      </c>
      <c r="B10398" t="inlineStr">
        <is>
          <t>2026-07-01</t>
        </is>
      </c>
      <c r="C10398" t="inlineStr">
        <is>
          <t>home_use</t>
        </is>
      </c>
      <c r="D10398" t="inlineStr">
        <is>
          <t>IMP00340</t>
        </is>
      </c>
      <c r="E10398" t="inlineStr">
        <is>
          <t>T102376</t>
        </is>
      </c>
      <c r="F10398" s="32" t="n">
        <v>17921782.49</v>
      </c>
      <c r="G10398" s="32" t="n">
        <v>1881787.16</v>
      </c>
    </row>
    <row r="10399">
      <c r="A10399" t="inlineStr">
        <is>
          <t>L0230191</t>
        </is>
      </c>
      <c r="B10399" t="inlineStr">
        <is>
          <t>2026-07-01</t>
        </is>
      </c>
      <c r="C10399" t="inlineStr">
        <is>
          <t>home_use</t>
        </is>
      </c>
      <c r="D10399" t="inlineStr">
        <is>
          <t>IMP00643</t>
        </is>
      </c>
      <c r="E10399" t="inlineStr">
        <is>
          <t>T104498</t>
        </is>
      </c>
      <c r="F10399" s="32" t="n">
        <v>334088.36</v>
      </c>
      <c r="G10399" s="32" t="n">
        <v>33408.84</v>
      </c>
    </row>
    <row r="10400">
      <c r="A10400" t="inlineStr">
        <is>
          <t>L0230192</t>
        </is>
      </c>
      <c r="B10400" t="inlineStr">
        <is>
          <t>2026-07-01</t>
        </is>
      </c>
      <c r="C10400" t="inlineStr">
        <is>
          <t>home_use</t>
        </is>
      </c>
      <c r="D10400" t="inlineStr">
        <is>
          <t>IMP00643</t>
        </is>
      </c>
      <c r="E10400" t="inlineStr">
        <is>
          <t>T104498</t>
        </is>
      </c>
      <c r="F10400" s="32" t="n">
        <v>362319.88</v>
      </c>
      <c r="G10400" s="32" t="n">
        <v>36231.99</v>
      </c>
    </row>
    <row r="10401">
      <c r="A10401" t="inlineStr">
        <is>
          <t>L0230211</t>
        </is>
      </c>
      <c r="B10401" t="inlineStr">
        <is>
          <t>2026-07-01</t>
        </is>
      </c>
      <c r="C10401" t="inlineStr">
        <is>
          <t>home_use</t>
        </is>
      </c>
      <c r="D10401" t="inlineStr">
        <is>
          <t>IMP00753</t>
        </is>
      </c>
      <c r="E10401" t="inlineStr">
        <is>
          <t>T105264</t>
        </is>
      </c>
      <c r="F10401" s="32" t="n">
        <v>190705.6</v>
      </c>
      <c r="G10401" s="32" t="n">
        <v>21359.03</v>
      </c>
    </row>
    <row r="10402">
      <c r="A10402" t="inlineStr">
        <is>
          <t>L0230215</t>
        </is>
      </c>
      <c r="B10402" t="inlineStr">
        <is>
          <t>2026-07-01</t>
        </is>
      </c>
      <c r="C10402" t="inlineStr">
        <is>
          <t>home_use</t>
        </is>
      </c>
      <c r="D10402" t="inlineStr">
        <is>
          <t>IMP00802</t>
        </is>
      </c>
      <c r="E10402" t="inlineStr">
        <is>
          <t>T105608</t>
        </is>
      </c>
      <c r="F10402" s="32" t="n">
        <v>4128683.07</v>
      </c>
      <c r="G10402" s="32" t="n">
        <v>433511.72</v>
      </c>
    </row>
    <row r="10403">
      <c r="A10403" t="inlineStr">
        <is>
          <t>L0230227</t>
        </is>
      </c>
      <c r="B10403" t="inlineStr">
        <is>
          <t>2026-07-01</t>
        </is>
      </c>
      <c r="C10403" t="inlineStr">
        <is>
          <t>home_use</t>
        </is>
      </c>
      <c r="D10403" t="inlineStr">
        <is>
          <t>IMP00892</t>
        </is>
      </c>
      <c r="E10403" t="inlineStr">
        <is>
          <t>T106240</t>
        </is>
      </c>
      <c r="F10403" s="32" t="n">
        <v>7022302.76</v>
      </c>
      <c r="G10403" s="32" t="n">
        <v>772453.3</v>
      </c>
    </row>
    <row r="10404">
      <c r="A10404" t="inlineStr">
        <is>
          <t>L0230228</t>
        </is>
      </c>
      <c r="B10404" t="inlineStr">
        <is>
          <t>2026-07-01</t>
        </is>
      </c>
      <c r="C10404" t="inlineStr">
        <is>
          <t>home_use</t>
        </is>
      </c>
      <c r="D10404" t="inlineStr">
        <is>
          <t>IMP00892</t>
        </is>
      </c>
      <c r="E10404" t="inlineStr">
        <is>
          <t>T106240</t>
        </is>
      </c>
      <c r="F10404" s="32" t="n">
        <v>5988465.1</v>
      </c>
      <c r="G10404" s="32" t="n">
        <v>628788.84</v>
      </c>
    </row>
    <row r="10405">
      <c r="A10405" t="inlineStr">
        <is>
          <t>L0230232</t>
        </is>
      </c>
      <c r="B10405" t="inlineStr">
        <is>
          <t>2026-07-01</t>
        </is>
      </c>
      <c r="C10405" t="inlineStr">
        <is>
          <t>home_use</t>
        </is>
      </c>
      <c r="D10405" t="inlineStr">
        <is>
          <t>IMP00926</t>
        </is>
      </c>
      <c r="E10405" t="inlineStr">
        <is>
          <t>T106477</t>
        </is>
      </c>
      <c r="F10405" s="32" t="n">
        <v>714337.86</v>
      </c>
      <c r="G10405" s="32" t="n">
        <v>76434.14999999999</v>
      </c>
    </row>
    <row r="10406">
      <c r="A10406" t="inlineStr">
        <is>
          <t>L0230233</t>
        </is>
      </c>
      <c r="B10406" t="inlineStr">
        <is>
          <t>2026-07-01</t>
        </is>
      </c>
      <c r="C10406" t="inlineStr">
        <is>
          <t>home_use</t>
        </is>
      </c>
      <c r="D10406" t="inlineStr">
        <is>
          <t>IMP00926</t>
        </is>
      </c>
      <c r="E10406" t="inlineStr">
        <is>
          <t>T106477</t>
        </is>
      </c>
      <c r="F10406" s="32" t="n">
        <v>19225628.06</v>
      </c>
      <c r="G10406" s="32" t="n">
        <v>1922562.81</v>
      </c>
    </row>
    <row r="10407">
      <c r="A10407" t="inlineStr">
        <is>
          <t>L0230234</t>
        </is>
      </c>
      <c r="B10407" t="inlineStr">
        <is>
          <t>2026-07-01</t>
        </is>
      </c>
      <c r="C10407" t="inlineStr">
        <is>
          <t>home_use</t>
        </is>
      </c>
      <c r="D10407" t="inlineStr">
        <is>
          <t>IMP00926</t>
        </is>
      </c>
      <c r="E10407" t="inlineStr">
        <is>
          <t>T106477</t>
        </is>
      </c>
      <c r="F10407" s="32" t="n">
        <v>12396475.56</v>
      </c>
      <c r="G10407" s="32" t="n">
        <v>1301629.93</v>
      </c>
    </row>
    <row r="10408">
      <c r="A10408" t="inlineStr">
        <is>
          <t>L0230235</t>
        </is>
      </c>
      <c r="B10408" t="inlineStr">
        <is>
          <t>2026-07-01</t>
        </is>
      </c>
      <c r="C10408" t="inlineStr">
        <is>
          <t>home_use</t>
        </is>
      </c>
      <c r="D10408" t="inlineStr">
        <is>
          <t>IMP00926</t>
        </is>
      </c>
      <c r="E10408" t="inlineStr">
        <is>
          <t>T106477</t>
        </is>
      </c>
      <c r="F10408" s="32" t="n">
        <v>574884.9399999999</v>
      </c>
      <c r="G10408" s="32" t="n">
        <v>61512.69</v>
      </c>
    </row>
    <row r="10409">
      <c r="A10409" t="inlineStr">
        <is>
          <t>L0230237</t>
        </is>
      </c>
      <c r="B10409" t="inlineStr">
        <is>
          <t>2026-07-01</t>
        </is>
      </c>
      <c r="C10409" t="inlineStr">
        <is>
          <t>home_use</t>
        </is>
      </c>
      <c r="D10409" t="inlineStr">
        <is>
          <t>IMP00950</t>
        </is>
      </c>
      <c r="F10409" s="32" t="n">
        <v>639367.46</v>
      </c>
      <c r="G10409" s="32" t="n">
        <v>83117.77</v>
      </c>
    </row>
    <row r="10410">
      <c r="A10410" t="inlineStr">
        <is>
          <t>L0230239</t>
        </is>
      </c>
      <c r="B10410" t="inlineStr">
        <is>
          <t>2026-07-01</t>
        </is>
      </c>
      <c r="C10410" t="inlineStr">
        <is>
          <t>home_use</t>
        </is>
      </c>
      <c r="D10410" t="inlineStr">
        <is>
          <t>IMP00950</t>
        </is>
      </c>
      <c r="F10410" s="32" t="n">
        <v>732446.1</v>
      </c>
      <c r="G10410" s="32" t="n">
        <v>85696.19</v>
      </c>
    </row>
    <row r="10411">
      <c r="A10411" t="inlineStr">
        <is>
          <t>L0230240</t>
        </is>
      </c>
      <c r="B10411" t="inlineStr">
        <is>
          <t>2026-07-01</t>
        </is>
      </c>
      <c r="C10411" t="inlineStr">
        <is>
          <t>home_use</t>
        </is>
      </c>
      <c r="D10411" t="inlineStr">
        <is>
          <t>IMP00950</t>
        </is>
      </c>
      <c r="F10411" s="32" t="n">
        <v>4159231.65</v>
      </c>
      <c r="G10411" s="32" t="n">
        <v>540700.11</v>
      </c>
    </row>
    <row r="10412">
      <c r="A10412" t="inlineStr">
        <is>
          <t>L0230247</t>
        </is>
      </c>
      <c r="B10412" t="inlineStr">
        <is>
          <t>2026-07-01</t>
        </is>
      </c>
      <c r="C10412" t="inlineStr">
        <is>
          <t>home_use</t>
        </is>
      </c>
      <c r="D10412" t="inlineStr">
        <is>
          <t>IMP00999</t>
        </is>
      </c>
      <c r="E10412" t="inlineStr">
        <is>
          <t>T106987</t>
        </is>
      </c>
      <c r="F10412" s="32" t="n">
        <v>1542194.93</v>
      </c>
      <c r="G10412" s="32" t="n">
        <v>185063.39</v>
      </c>
    </row>
    <row r="10413">
      <c r="A10413" t="inlineStr">
        <is>
          <t>L0230248</t>
        </is>
      </c>
      <c r="B10413" t="inlineStr">
        <is>
          <t>2026-07-01</t>
        </is>
      </c>
      <c r="C10413" t="inlineStr">
        <is>
          <t>home_use</t>
        </is>
      </c>
      <c r="D10413" t="inlineStr">
        <is>
          <t>IMP00999</t>
        </is>
      </c>
      <c r="E10413" t="inlineStr">
        <is>
          <t>T106987</t>
        </is>
      </c>
      <c r="F10413" s="32" t="n">
        <v>2147668.02</v>
      </c>
      <c r="G10413" s="32" t="n">
        <v>214766.8</v>
      </c>
    </row>
    <row r="10414">
      <c r="A10414" t="inlineStr">
        <is>
          <t>L0230250</t>
        </is>
      </c>
      <c r="B10414" t="inlineStr">
        <is>
          <t>2026-07-01</t>
        </is>
      </c>
      <c r="C10414" t="inlineStr">
        <is>
          <t>home_use</t>
        </is>
      </c>
      <c r="D10414" t="inlineStr">
        <is>
          <t>IMP00999</t>
        </is>
      </c>
      <c r="E10414" t="inlineStr">
        <is>
          <t>T106987</t>
        </is>
      </c>
      <c r="F10414" s="32" t="n">
        <v>1646925.82</v>
      </c>
      <c r="G10414" s="32" t="n">
        <v>164692.58</v>
      </c>
    </row>
    <row r="10415">
      <c r="A10415" t="inlineStr">
        <is>
          <t>L0230264</t>
        </is>
      </c>
      <c r="B10415" t="inlineStr">
        <is>
          <t>2026-07-01</t>
        </is>
      </c>
      <c r="C10415" t="inlineStr">
        <is>
          <t>home_use</t>
        </is>
      </c>
      <c r="D10415" t="inlineStr">
        <is>
          <t>IMP01037</t>
        </is>
      </c>
      <c r="E10415" t="inlineStr">
        <is>
          <t>T107258</t>
        </is>
      </c>
      <c r="F10415" s="32" t="n">
        <v>720621.08</v>
      </c>
      <c r="G10415" s="32" t="n">
        <v>72062.11</v>
      </c>
    </row>
    <row r="10416">
      <c r="A10416" t="inlineStr">
        <is>
          <t>L0230285</t>
        </is>
      </c>
      <c r="B10416" t="inlineStr">
        <is>
          <t>2026-07-01</t>
        </is>
      </c>
      <c r="C10416" t="inlineStr">
        <is>
          <t>home_use</t>
        </is>
      </c>
      <c r="D10416" t="inlineStr">
        <is>
          <t>IMP01223</t>
        </is>
      </c>
      <c r="E10416" t="inlineStr">
        <is>
          <t>T100033</t>
        </is>
      </c>
      <c r="F10416" s="32" t="n">
        <v>4985818.45</v>
      </c>
      <c r="G10416" s="32" t="n">
        <v>523510.94</v>
      </c>
    </row>
    <row r="10417">
      <c r="A10417" t="inlineStr">
        <is>
          <t>L0230301</t>
        </is>
      </c>
      <c r="B10417" t="inlineStr">
        <is>
          <t>2026-07-01</t>
        </is>
      </c>
      <c r="C10417" t="inlineStr">
        <is>
          <t>home_use</t>
        </is>
      </c>
      <c r="D10417" t="inlineStr">
        <is>
          <t>IMP01310</t>
        </is>
      </c>
      <c r="E10417" t="inlineStr">
        <is>
          <t>T109167</t>
        </is>
      </c>
      <c r="F10417" s="32" t="n">
        <v>329241.22</v>
      </c>
      <c r="G10417" s="32" t="n">
        <v>35228.81</v>
      </c>
    </row>
    <row r="10418">
      <c r="A10418" t="inlineStr">
        <is>
          <t>L0230302</t>
        </is>
      </c>
      <c r="B10418" t="inlineStr">
        <is>
          <t>2026-07-01</t>
        </is>
      </c>
      <c r="C10418" t="inlineStr">
        <is>
          <t>home_use</t>
        </is>
      </c>
      <c r="D10418" t="inlineStr">
        <is>
          <t>IMP01310</t>
        </is>
      </c>
      <c r="E10418" t="inlineStr">
        <is>
          <t>T109167</t>
        </is>
      </c>
      <c r="F10418" s="32" t="n">
        <v>1590902.63</v>
      </c>
      <c r="G10418" s="32" t="n">
        <v>170226.58</v>
      </c>
    </row>
    <row r="10419">
      <c r="A10419" t="inlineStr">
        <is>
          <t>L0230303</t>
        </is>
      </c>
      <c r="B10419" t="inlineStr">
        <is>
          <t>2026-07-01</t>
        </is>
      </c>
      <c r="C10419" t="inlineStr">
        <is>
          <t>home_use</t>
        </is>
      </c>
      <c r="D10419" t="inlineStr">
        <is>
          <t>IMP01310</t>
        </is>
      </c>
      <c r="E10419" t="inlineStr">
        <is>
          <t>T109167</t>
        </is>
      </c>
      <c r="F10419" s="32" t="n">
        <v>2937537.85</v>
      </c>
      <c r="G10419" s="32" t="n">
        <v>314316.55</v>
      </c>
    </row>
    <row r="10420">
      <c r="A10420" t="inlineStr">
        <is>
          <t>L0230304</t>
        </is>
      </c>
      <c r="B10420" t="inlineStr">
        <is>
          <t>2026-07-01</t>
        </is>
      </c>
      <c r="C10420" t="inlineStr">
        <is>
          <t>home_use</t>
        </is>
      </c>
      <c r="D10420" t="inlineStr">
        <is>
          <t>IMP01310</t>
        </is>
      </c>
      <c r="E10420" t="inlineStr">
        <is>
          <t>T109167</t>
        </is>
      </c>
      <c r="F10420" s="32" t="n">
        <v>556734.41</v>
      </c>
      <c r="G10420" s="32" t="n">
        <v>59570.58</v>
      </c>
    </row>
    <row r="10421">
      <c r="A10421" t="inlineStr">
        <is>
          <t>L0230306</t>
        </is>
      </c>
      <c r="B10421" t="inlineStr">
        <is>
          <t>2026-07-01</t>
        </is>
      </c>
      <c r="C10421" t="inlineStr">
        <is>
          <t>home_use</t>
        </is>
      </c>
      <c r="D10421" t="inlineStr">
        <is>
          <t>IMP01310</t>
        </is>
      </c>
      <c r="E10421" t="inlineStr">
        <is>
          <t>T109167</t>
        </is>
      </c>
      <c r="F10421" s="32" t="n">
        <v>792143.49</v>
      </c>
      <c r="G10421" s="32" t="n">
        <v>84759.35000000001</v>
      </c>
    </row>
    <row r="10422">
      <c r="A10422" t="inlineStr">
        <is>
          <t>L0230307</t>
        </is>
      </c>
      <c r="B10422" t="inlineStr">
        <is>
          <t>2026-07-01</t>
        </is>
      </c>
      <c r="C10422" t="inlineStr">
        <is>
          <t>home_use</t>
        </is>
      </c>
      <c r="D10422" t="inlineStr">
        <is>
          <t>IMP01310</t>
        </is>
      </c>
      <c r="E10422" t="inlineStr">
        <is>
          <t>T109167</t>
        </is>
      </c>
      <c r="F10422" s="32" t="n">
        <v>575332.96</v>
      </c>
      <c r="G10422" s="32" t="n">
        <v>61560.63</v>
      </c>
    </row>
    <row r="10423">
      <c r="A10423" t="inlineStr">
        <is>
          <t>L0230308</t>
        </is>
      </c>
      <c r="B10423" t="inlineStr">
        <is>
          <t>2026-07-01</t>
        </is>
      </c>
      <c r="C10423" t="inlineStr">
        <is>
          <t>home_use</t>
        </is>
      </c>
      <c r="D10423" t="inlineStr">
        <is>
          <t>IMP01310</t>
        </is>
      </c>
      <c r="E10423" t="inlineStr">
        <is>
          <t>T109167</t>
        </is>
      </c>
      <c r="F10423" s="32" t="n">
        <v>1008303.29</v>
      </c>
      <c r="G10423" s="32" t="n">
        <v>117971.48</v>
      </c>
    </row>
    <row r="10424">
      <c r="A10424" t="inlineStr">
        <is>
          <t>L0230340</t>
        </is>
      </c>
      <c r="B10424" t="inlineStr">
        <is>
          <t>2026-07-02</t>
        </is>
      </c>
      <c r="C10424" t="inlineStr">
        <is>
          <t>home_use</t>
        </is>
      </c>
      <c r="D10424" t="inlineStr">
        <is>
          <t>IMP00063</t>
        </is>
      </c>
      <c r="E10424" t="inlineStr">
        <is>
          <t>T100440</t>
        </is>
      </c>
      <c r="F10424" s="32" t="n">
        <v>236491.1</v>
      </c>
      <c r="G10424" s="32" t="n">
        <v>27196.48</v>
      </c>
    </row>
    <row r="10425">
      <c r="A10425" t="inlineStr">
        <is>
          <t>L0230341</t>
        </is>
      </c>
      <c r="B10425" t="inlineStr">
        <is>
          <t>2026-07-02</t>
        </is>
      </c>
      <c r="C10425" t="inlineStr">
        <is>
          <t>home_use</t>
        </is>
      </c>
      <c r="D10425" t="inlineStr">
        <is>
          <t>IMP00063</t>
        </is>
      </c>
      <c r="E10425" t="inlineStr">
        <is>
          <t>T100440</t>
        </is>
      </c>
      <c r="F10425" s="32" t="n">
        <v>3599768.44</v>
      </c>
      <c r="G10425" s="32" t="n">
        <v>467969.9</v>
      </c>
    </row>
    <row r="10426">
      <c r="A10426" t="inlineStr">
        <is>
          <t>L0230342</t>
        </is>
      </c>
      <c r="B10426" t="inlineStr">
        <is>
          <t>2026-07-02</t>
        </is>
      </c>
      <c r="C10426" t="inlineStr">
        <is>
          <t>home_use</t>
        </is>
      </c>
      <c r="D10426" t="inlineStr">
        <is>
          <t>IMP00063</t>
        </is>
      </c>
      <c r="E10426" t="inlineStr">
        <is>
          <t>T100440</t>
        </is>
      </c>
      <c r="F10426" s="32" t="n">
        <v>490101.42</v>
      </c>
      <c r="G10426" s="32" t="n">
        <v>56361.66</v>
      </c>
    </row>
    <row r="10427">
      <c r="A10427" t="inlineStr">
        <is>
          <t>L0230343</t>
        </is>
      </c>
      <c r="B10427" t="inlineStr">
        <is>
          <t>2026-07-02</t>
        </is>
      </c>
      <c r="C10427" t="inlineStr">
        <is>
          <t>home_use</t>
        </is>
      </c>
      <c r="D10427" t="inlineStr">
        <is>
          <t>IMP00063</t>
        </is>
      </c>
      <c r="E10427" t="inlineStr">
        <is>
          <t>T100440</t>
        </is>
      </c>
      <c r="F10427" s="32" t="n">
        <v>383107.4</v>
      </c>
      <c r="G10427" s="32" t="n">
        <v>44057.35</v>
      </c>
    </row>
    <row r="10428">
      <c r="A10428" t="inlineStr">
        <is>
          <t>L0230344</t>
        </is>
      </c>
      <c r="B10428" t="inlineStr">
        <is>
          <t>2026-07-02</t>
        </is>
      </c>
      <c r="C10428" t="inlineStr">
        <is>
          <t>home_use</t>
        </is>
      </c>
      <c r="D10428" t="inlineStr">
        <is>
          <t>IMP00063</t>
        </is>
      </c>
      <c r="E10428" t="inlineStr">
        <is>
          <t>T100440</t>
        </is>
      </c>
      <c r="F10428" s="32" t="n">
        <v>886999.76</v>
      </c>
      <c r="G10428" s="32" t="n">
        <v>102004.97</v>
      </c>
    </row>
    <row r="10429">
      <c r="A10429" t="inlineStr">
        <is>
          <t>L0230345</t>
        </is>
      </c>
      <c r="B10429" t="inlineStr">
        <is>
          <t>2026-07-02</t>
        </is>
      </c>
      <c r="C10429" t="inlineStr">
        <is>
          <t>home_use</t>
        </is>
      </c>
      <c r="D10429" t="inlineStr">
        <is>
          <t>IMP00063</t>
        </is>
      </c>
      <c r="E10429" t="inlineStr">
        <is>
          <t>T100440</t>
        </is>
      </c>
      <c r="F10429" s="32" t="n">
        <v>405353.94</v>
      </c>
      <c r="G10429" s="32" t="n">
        <v>46615.7</v>
      </c>
    </row>
    <row r="10430">
      <c r="A10430" t="inlineStr">
        <is>
          <t>L0230348</t>
        </is>
      </c>
      <c r="B10430" t="inlineStr">
        <is>
          <t>2026-07-02</t>
        </is>
      </c>
      <c r="C10430" t="inlineStr">
        <is>
          <t>home_use</t>
        </is>
      </c>
      <c r="D10430" t="inlineStr">
        <is>
          <t>IMP00098</t>
        </is>
      </c>
      <c r="E10430" t="inlineStr">
        <is>
          <t>T100680</t>
        </is>
      </c>
      <c r="F10430" s="32" t="n">
        <v>373969.54</v>
      </c>
      <c r="G10430" s="32" t="n">
        <v>46746.19</v>
      </c>
    </row>
    <row r="10431">
      <c r="A10431" t="inlineStr">
        <is>
          <t>L0230355</t>
        </is>
      </c>
      <c r="B10431" t="inlineStr">
        <is>
          <t>2026-07-02</t>
        </is>
      </c>
      <c r="C10431" t="inlineStr">
        <is>
          <t>home_use</t>
        </is>
      </c>
      <c r="D10431" t="inlineStr">
        <is>
          <t>IMP00156</t>
        </is>
      </c>
      <c r="F10431" s="32" t="n">
        <v>4015948.7</v>
      </c>
      <c r="G10431" s="32" t="n">
        <v>522073.33</v>
      </c>
    </row>
    <row r="10432">
      <c r="A10432" t="inlineStr">
        <is>
          <t>L0230376</t>
        </is>
      </c>
      <c r="B10432" t="inlineStr">
        <is>
          <t>2026-07-02</t>
        </is>
      </c>
      <c r="C10432" t="inlineStr">
        <is>
          <t>home_use</t>
        </is>
      </c>
      <c r="D10432" t="inlineStr">
        <is>
          <t>IMP00306</t>
        </is>
      </c>
      <c r="E10432" t="inlineStr">
        <is>
          <t>T102141</t>
        </is>
      </c>
      <c r="F10432" s="32" t="n">
        <v>266616.9</v>
      </c>
      <c r="G10432" s="32" t="n">
        <v>27994.77</v>
      </c>
    </row>
    <row r="10433">
      <c r="A10433" t="inlineStr">
        <is>
          <t>L0230378</t>
        </is>
      </c>
      <c r="B10433" t="inlineStr">
        <is>
          <t>2026-07-02</t>
        </is>
      </c>
      <c r="C10433" t="inlineStr">
        <is>
          <t>home_use</t>
        </is>
      </c>
      <c r="D10433" t="inlineStr">
        <is>
          <t>IMP00306</t>
        </is>
      </c>
      <c r="E10433" t="inlineStr">
        <is>
          <t>T102141</t>
        </is>
      </c>
      <c r="F10433" s="32" t="n">
        <v>236911.65</v>
      </c>
      <c r="G10433" s="32" t="n">
        <v>24875.72</v>
      </c>
    </row>
    <row r="10434">
      <c r="A10434" t="inlineStr">
        <is>
          <t>L0230430</t>
        </is>
      </c>
      <c r="B10434" t="inlineStr">
        <is>
          <t>2026-07-02</t>
        </is>
      </c>
      <c r="C10434" t="inlineStr">
        <is>
          <t>home_use</t>
        </is>
      </c>
      <c r="D10434" t="inlineStr">
        <is>
          <t>IMP00643</t>
        </is>
      </c>
      <c r="E10434" t="inlineStr">
        <is>
          <t>T104498</t>
        </is>
      </c>
      <c r="F10434" s="32" t="n">
        <v>591174.45</v>
      </c>
      <c r="G10434" s="32" t="n">
        <v>59117.45</v>
      </c>
    </row>
    <row r="10435">
      <c r="A10435" t="inlineStr">
        <is>
          <t>L0230431</t>
        </is>
      </c>
      <c r="B10435" t="inlineStr">
        <is>
          <t>2026-07-02</t>
        </is>
      </c>
      <c r="C10435" t="inlineStr">
        <is>
          <t>home_use</t>
        </is>
      </c>
      <c r="D10435" t="inlineStr">
        <is>
          <t>IMP00643</t>
        </is>
      </c>
      <c r="E10435" t="inlineStr">
        <is>
          <t>T104498</t>
        </is>
      </c>
      <c r="F10435" s="32" t="n">
        <v>446795.02</v>
      </c>
      <c r="G10435" s="32" t="n">
        <v>44679.5</v>
      </c>
    </row>
    <row r="10436">
      <c r="A10436" t="inlineStr">
        <is>
          <t>L0230432</t>
        </is>
      </c>
      <c r="B10436" t="inlineStr">
        <is>
          <t>2026-07-02</t>
        </is>
      </c>
      <c r="C10436" t="inlineStr">
        <is>
          <t>home_use</t>
        </is>
      </c>
      <c r="D10436" t="inlineStr">
        <is>
          <t>IMP00643</t>
        </is>
      </c>
      <c r="E10436" t="inlineStr">
        <is>
          <t>T104498</t>
        </is>
      </c>
      <c r="F10436" s="32" t="n">
        <v>439182.19</v>
      </c>
      <c r="G10436" s="32" t="n">
        <v>43918.22</v>
      </c>
    </row>
    <row r="10437">
      <c r="A10437" t="inlineStr">
        <is>
          <t>L0230433</t>
        </is>
      </c>
      <c r="B10437" t="inlineStr">
        <is>
          <t>2026-07-02</t>
        </is>
      </c>
      <c r="C10437" t="inlineStr">
        <is>
          <t>home_use</t>
        </is>
      </c>
      <c r="D10437" t="inlineStr">
        <is>
          <t>IMP00643</t>
        </is>
      </c>
      <c r="E10437" t="inlineStr">
        <is>
          <t>T104498</t>
        </is>
      </c>
      <c r="F10437" s="32" t="n">
        <v>606307.1</v>
      </c>
      <c r="G10437" s="32" t="n">
        <v>60630.71</v>
      </c>
    </row>
    <row r="10438">
      <c r="A10438" t="inlineStr">
        <is>
          <t>L0230434</t>
        </is>
      </c>
      <c r="B10438" t="inlineStr">
        <is>
          <t>2026-07-02</t>
        </is>
      </c>
      <c r="C10438" t="inlineStr">
        <is>
          <t>home_use</t>
        </is>
      </c>
      <c r="D10438" t="inlineStr">
        <is>
          <t>IMP00643</t>
        </is>
      </c>
      <c r="E10438" t="inlineStr">
        <is>
          <t>T104498</t>
        </is>
      </c>
      <c r="F10438" s="32" t="n">
        <v>623010.12</v>
      </c>
      <c r="G10438" s="32" t="n">
        <v>62301.01</v>
      </c>
    </row>
    <row r="10439">
      <c r="A10439" t="inlineStr">
        <is>
          <t>L0230435</t>
        </is>
      </c>
      <c r="B10439" t="inlineStr">
        <is>
          <t>2026-07-02</t>
        </is>
      </c>
      <c r="C10439" t="inlineStr">
        <is>
          <t>home_use</t>
        </is>
      </c>
      <c r="D10439" t="inlineStr">
        <is>
          <t>IMP00643</t>
        </is>
      </c>
      <c r="E10439" t="inlineStr">
        <is>
          <t>T104498</t>
        </is>
      </c>
      <c r="F10439" s="32" t="n">
        <v>533754.15</v>
      </c>
      <c r="G10439" s="32" t="n">
        <v>53375.42</v>
      </c>
    </row>
    <row r="10440">
      <c r="A10440" t="inlineStr">
        <is>
          <t>L0230436</t>
        </is>
      </c>
      <c r="B10440" t="inlineStr">
        <is>
          <t>2026-07-02</t>
        </is>
      </c>
      <c r="C10440" t="inlineStr">
        <is>
          <t>home_use</t>
        </is>
      </c>
      <c r="D10440" t="inlineStr">
        <is>
          <t>IMP00643</t>
        </is>
      </c>
      <c r="E10440" t="inlineStr">
        <is>
          <t>T104498</t>
        </is>
      </c>
      <c r="F10440" s="32" t="n">
        <v>426248.11</v>
      </c>
      <c r="G10440" s="32" t="n">
        <v>42624.81</v>
      </c>
    </row>
    <row r="10441">
      <c r="A10441" t="inlineStr">
        <is>
          <t>L0230445</t>
        </is>
      </c>
      <c r="B10441" t="inlineStr">
        <is>
          <t>2026-07-02</t>
        </is>
      </c>
      <c r="C10441" t="inlineStr">
        <is>
          <t>home_use</t>
        </is>
      </c>
      <c r="D10441" t="inlineStr">
        <is>
          <t>IMP00753</t>
        </is>
      </c>
      <c r="E10441" t="inlineStr">
        <is>
          <t>T105264</t>
        </is>
      </c>
      <c r="F10441" s="32" t="n">
        <v>1056938.55</v>
      </c>
      <c r="G10441" s="32" t="n">
        <v>110978.55</v>
      </c>
    </row>
    <row r="10442">
      <c r="A10442" t="inlineStr">
        <is>
          <t>L0230446</t>
        </is>
      </c>
      <c r="B10442" t="inlineStr">
        <is>
          <t>2026-07-02</t>
        </is>
      </c>
      <c r="C10442" t="inlineStr">
        <is>
          <t>home_use</t>
        </is>
      </c>
      <c r="D10442" t="inlineStr">
        <is>
          <t>IMP00753</t>
        </is>
      </c>
      <c r="E10442" t="inlineStr">
        <is>
          <t>T105264</t>
        </is>
      </c>
      <c r="F10442" s="32" t="n">
        <v>703120.6899999999</v>
      </c>
      <c r="G10442" s="32" t="n">
        <v>73827.67</v>
      </c>
    </row>
    <row r="10443">
      <c r="A10443" t="inlineStr">
        <is>
          <t>L0230469</t>
        </is>
      </c>
      <c r="B10443" t="inlineStr">
        <is>
          <t>2026-07-02</t>
        </is>
      </c>
      <c r="C10443" t="inlineStr">
        <is>
          <t>home_use</t>
        </is>
      </c>
      <c r="D10443" t="inlineStr">
        <is>
          <t>IMP00926</t>
        </is>
      </c>
      <c r="E10443" t="inlineStr">
        <is>
          <t>T106477</t>
        </is>
      </c>
      <c r="F10443" s="32" t="n">
        <v>39403578.6</v>
      </c>
      <c r="G10443" s="32" t="n">
        <v>4137375.75</v>
      </c>
    </row>
    <row r="10444">
      <c r="A10444" t="inlineStr">
        <is>
          <t>L0230470</t>
        </is>
      </c>
      <c r="B10444" t="inlineStr">
        <is>
          <t>2026-07-02</t>
        </is>
      </c>
      <c r="C10444" t="inlineStr">
        <is>
          <t>home_use</t>
        </is>
      </c>
      <c r="D10444" t="inlineStr">
        <is>
          <t>IMP00926</t>
        </is>
      </c>
      <c r="E10444" t="inlineStr">
        <is>
          <t>T106477</t>
        </is>
      </c>
      <c r="F10444" s="32" t="n">
        <v>38194319.13</v>
      </c>
      <c r="G10444" s="32" t="n">
        <v>4010403.51</v>
      </c>
    </row>
    <row r="10445">
      <c r="A10445" t="inlineStr">
        <is>
          <t>L0230471</t>
        </is>
      </c>
      <c r="B10445" t="inlineStr">
        <is>
          <t>2026-07-02</t>
        </is>
      </c>
      <c r="C10445" t="inlineStr">
        <is>
          <t>home_use</t>
        </is>
      </c>
      <c r="D10445" t="inlineStr">
        <is>
          <t>IMP00926</t>
        </is>
      </c>
      <c r="E10445" t="inlineStr">
        <is>
          <t>T106477</t>
        </is>
      </c>
      <c r="F10445" s="32" t="n">
        <v>414189.19</v>
      </c>
      <c r="G10445" s="32" t="n">
        <v>49702.7</v>
      </c>
    </row>
    <row r="10446">
      <c r="A10446" t="inlineStr">
        <is>
          <t>L0230472</t>
        </is>
      </c>
      <c r="B10446" t="inlineStr">
        <is>
          <t>2026-07-02</t>
        </is>
      </c>
      <c r="C10446" t="inlineStr">
        <is>
          <t>home_use</t>
        </is>
      </c>
      <c r="D10446" t="inlineStr">
        <is>
          <t>IMP00926</t>
        </is>
      </c>
      <c r="E10446" t="inlineStr">
        <is>
          <t>T106477</t>
        </is>
      </c>
      <c r="F10446" s="32" t="n">
        <v>12955427.46</v>
      </c>
      <c r="G10446" s="32" t="n">
        <v>1295542.75</v>
      </c>
    </row>
    <row r="10447">
      <c r="A10447" t="inlineStr">
        <is>
          <t>L0230476</t>
        </is>
      </c>
      <c r="B10447" t="inlineStr">
        <is>
          <t>2026-07-02</t>
        </is>
      </c>
      <c r="C10447" t="inlineStr">
        <is>
          <t>home_use</t>
        </is>
      </c>
      <c r="D10447" t="inlineStr">
        <is>
          <t>IMP00950</t>
        </is>
      </c>
      <c r="F10447" s="32" t="n">
        <v>369855.55</v>
      </c>
      <c r="G10447" s="32" t="n">
        <v>43273.1</v>
      </c>
    </row>
    <row r="10448">
      <c r="A10448" t="inlineStr">
        <is>
          <t>L0230478</t>
        </is>
      </c>
      <c r="B10448" t="inlineStr">
        <is>
          <t>2026-07-02</t>
        </is>
      </c>
      <c r="C10448" t="inlineStr">
        <is>
          <t>home_use</t>
        </is>
      </c>
      <c r="D10448" t="inlineStr">
        <is>
          <t>IMP00950</t>
        </is>
      </c>
      <c r="F10448" s="32" t="n">
        <v>2566384.16</v>
      </c>
      <c r="G10448" s="32" t="n">
        <v>333629.94</v>
      </c>
    </row>
    <row r="10449">
      <c r="A10449" t="inlineStr">
        <is>
          <t>L0230479</t>
        </is>
      </c>
      <c r="B10449" t="inlineStr">
        <is>
          <t>2026-07-02</t>
        </is>
      </c>
      <c r="C10449" t="inlineStr">
        <is>
          <t>home_use</t>
        </is>
      </c>
      <c r="D10449" t="inlineStr">
        <is>
          <t>IMP00950</t>
        </is>
      </c>
      <c r="F10449" s="32" t="n">
        <v>3540200.73</v>
      </c>
      <c r="G10449" s="32" t="n">
        <v>460226.1</v>
      </c>
    </row>
    <row r="10450">
      <c r="A10450" t="inlineStr">
        <is>
          <t>L0230480</t>
        </is>
      </c>
      <c r="B10450" t="inlineStr">
        <is>
          <t>2026-07-02</t>
        </is>
      </c>
      <c r="C10450" t="inlineStr">
        <is>
          <t>home_use</t>
        </is>
      </c>
      <c r="D10450" t="inlineStr">
        <is>
          <t>IMP00950</t>
        </is>
      </c>
      <c r="F10450" s="32" t="n">
        <v>1568220.32</v>
      </c>
      <c r="G10450" s="32" t="n">
        <v>203868.64</v>
      </c>
    </row>
    <row r="10451">
      <c r="A10451" t="inlineStr">
        <is>
          <t>L0230483</t>
        </is>
      </c>
      <c r="B10451" t="inlineStr">
        <is>
          <t>2026-07-02</t>
        </is>
      </c>
      <c r="C10451" t="inlineStr">
        <is>
          <t>home_use</t>
        </is>
      </c>
      <c r="D10451" t="inlineStr">
        <is>
          <t>IMP00970</t>
        </is>
      </c>
      <c r="E10451" t="inlineStr">
        <is>
          <t>T806787</t>
        </is>
      </c>
      <c r="F10451" s="32" t="n">
        <v>12809211.58</v>
      </c>
      <c r="G10451" s="32" t="n">
        <v>1473059.33</v>
      </c>
    </row>
    <row r="10452">
      <c r="A10452" t="inlineStr">
        <is>
          <t>L0230487</t>
        </is>
      </c>
      <c r="B10452" t="inlineStr">
        <is>
          <t>2026-07-02</t>
        </is>
      </c>
      <c r="C10452" t="inlineStr">
        <is>
          <t>home_use</t>
        </is>
      </c>
      <c r="D10452" t="inlineStr">
        <is>
          <t>IMP00999</t>
        </is>
      </c>
      <c r="E10452" t="inlineStr">
        <is>
          <t>T106987</t>
        </is>
      </c>
      <c r="F10452" s="32" t="n">
        <v>3561730.86</v>
      </c>
      <c r="G10452" s="32" t="n">
        <v>373981.74</v>
      </c>
    </row>
    <row r="10453">
      <c r="A10453" t="inlineStr">
        <is>
          <t>L0230495</t>
        </is>
      </c>
      <c r="B10453" t="inlineStr">
        <is>
          <t>2026-07-02</t>
        </is>
      </c>
      <c r="C10453" t="inlineStr">
        <is>
          <t>home_use</t>
        </is>
      </c>
      <c r="D10453" t="inlineStr">
        <is>
          <t>IMP01037</t>
        </is>
      </c>
      <c r="E10453" t="inlineStr">
        <is>
          <t>T107258</t>
        </is>
      </c>
      <c r="F10453" s="32" t="n">
        <v>2709813.52</v>
      </c>
      <c r="G10453" s="32" t="n">
        <v>270981.35</v>
      </c>
    </row>
    <row r="10454">
      <c r="A10454" t="inlineStr">
        <is>
          <t>L0230496</t>
        </is>
      </c>
      <c r="B10454" t="inlineStr">
        <is>
          <t>2026-07-02</t>
        </is>
      </c>
      <c r="C10454" t="inlineStr">
        <is>
          <t>home_use</t>
        </is>
      </c>
      <c r="D10454" t="inlineStr">
        <is>
          <t>IMP01037</t>
        </is>
      </c>
      <c r="E10454" t="inlineStr">
        <is>
          <t>T107258</t>
        </is>
      </c>
      <c r="F10454" s="32" t="n">
        <v>6106094.47</v>
      </c>
      <c r="G10454" s="32" t="n">
        <v>610609.45</v>
      </c>
    </row>
    <row r="10455">
      <c r="A10455" t="inlineStr">
        <is>
          <t>L0230506</t>
        </is>
      </c>
      <c r="B10455" t="inlineStr">
        <is>
          <t>2026-07-02</t>
        </is>
      </c>
      <c r="C10455" t="inlineStr">
        <is>
          <t>home_use</t>
        </is>
      </c>
      <c r="D10455" t="inlineStr">
        <is>
          <t>IMP01142</t>
        </is>
      </c>
      <c r="E10455" t="inlineStr">
        <is>
          <t>T107992</t>
        </is>
      </c>
      <c r="F10455" s="32" t="n">
        <v>24178439.89</v>
      </c>
      <c r="G10455" s="32" t="n">
        <v>2417843.99</v>
      </c>
    </row>
    <row r="10456">
      <c r="A10456" t="inlineStr">
        <is>
          <t>L0230516</t>
        </is>
      </c>
      <c r="B10456" t="inlineStr">
        <is>
          <t>2026-07-02</t>
        </is>
      </c>
      <c r="C10456" t="inlineStr">
        <is>
          <t>home_use</t>
        </is>
      </c>
      <c r="D10456" t="inlineStr">
        <is>
          <t>IMP01192</t>
        </is>
      </c>
      <c r="E10456" t="inlineStr">
        <is>
          <t>T108340</t>
        </is>
      </c>
      <c r="F10456" s="32" t="n">
        <v>720821.02</v>
      </c>
      <c r="G10456" s="32" t="n">
        <v>73523.74000000001</v>
      </c>
    </row>
    <row r="10457">
      <c r="A10457" t="inlineStr">
        <is>
          <t>L0230532</t>
        </is>
      </c>
      <c r="B10457" t="inlineStr">
        <is>
          <t>2026-07-02</t>
        </is>
      </c>
      <c r="C10457" t="inlineStr">
        <is>
          <t>home_use</t>
        </is>
      </c>
      <c r="D10457" t="inlineStr">
        <is>
          <t>IMP01310</t>
        </is>
      </c>
      <c r="E10457" t="inlineStr">
        <is>
          <t>T109167</t>
        </is>
      </c>
      <c r="F10457" s="32" t="n">
        <v>329290.55</v>
      </c>
      <c r="G10457" s="32" t="n">
        <v>35234.09</v>
      </c>
    </row>
    <row r="10458">
      <c r="A10458" t="inlineStr">
        <is>
          <t>L0230533</t>
        </is>
      </c>
      <c r="B10458" t="inlineStr">
        <is>
          <t>2026-07-02</t>
        </is>
      </c>
      <c r="C10458" t="inlineStr">
        <is>
          <t>home_use</t>
        </is>
      </c>
      <c r="D10458" t="inlineStr">
        <is>
          <t>IMP01310</t>
        </is>
      </c>
      <c r="E10458" t="inlineStr">
        <is>
          <t>T109167</t>
        </is>
      </c>
      <c r="F10458" s="32" t="n">
        <v>539083.36</v>
      </c>
      <c r="G10458" s="32" t="n">
        <v>57681.92</v>
      </c>
    </row>
    <row r="10459">
      <c r="A10459" t="inlineStr">
        <is>
          <t>L0230534</t>
        </is>
      </c>
      <c r="B10459" t="inlineStr">
        <is>
          <t>2026-07-02</t>
        </is>
      </c>
      <c r="C10459" t="inlineStr">
        <is>
          <t>home_use</t>
        </is>
      </c>
      <c r="D10459" t="inlineStr">
        <is>
          <t>IMP01310</t>
        </is>
      </c>
      <c r="E10459" t="inlineStr">
        <is>
          <t>T109167</t>
        </is>
      </c>
      <c r="F10459" s="32" t="n">
        <v>469942.03</v>
      </c>
      <c r="G10459" s="32" t="n">
        <v>46994.2</v>
      </c>
    </row>
    <row r="10460">
      <c r="A10460" t="inlineStr">
        <is>
          <t>L0230535</t>
        </is>
      </c>
      <c r="B10460" t="inlineStr">
        <is>
          <t>2026-07-02</t>
        </is>
      </c>
      <c r="C10460" t="inlineStr">
        <is>
          <t>home_use</t>
        </is>
      </c>
      <c r="D10460" t="inlineStr">
        <is>
          <t>IMP01310</t>
        </is>
      </c>
      <c r="E10460" t="inlineStr">
        <is>
          <t>T109167</t>
        </is>
      </c>
      <c r="F10460" s="32" t="n">
        <v>1195468.15</v>
      </c>
      <c r="G10460" s="32" t="n">
        <v>127915.09</v>
      </c>
    </row>
    <row r="10461">
      <c r="A10461" t="inlineStr">
        <is>
          <t>L0230536</t>
        </is>
      </c>
      <c r="B10461" t="inlineStr">
        <is>
          <t>2026-07-02</t>
        </is>
      </c>
      <c r="C10461" t="inlineStr">
        <is>
          <t>home_use</t>
        </is>
      </c>
      <c r="D10461" t="inlineStr">
        <is>
          <t>IMP01310</t>
        </is>
      </c>
      <c r="E10461" t="inlineStr">
        <is>
          <t>T109167</t>
        </is>
      </c>
      <c r="F10461" s="32" t="n">
        <v>925749.8100000001</v>
      </c>
      <c r="G10461" s="32" t="n">
        <v>99055.23</v>
      </c>
    </row>
    <row r="10462">
      <c r="A10462" t="inlineStr">
        <is>
          <t>L0230537</t>
        </is>
      </c>
      <c r="B10462" t="inlineStr">
        <is>
          <t>2026-07-02</t>
        </is>
      </c>
      <c r="C10462" t="inlineStr">
        <is>
          <t>home_use</t>
        </is>
      </c>
      <c r="D10462" t="inlineStr">
        <is>
          <t>IMP01310</t>
        </is>
      </c>
      <c r="E10462" t="inlineStr">
        <is>
          <t>T109167</t>
        </is>
      </c>
      <c r="F10462" s="32" t="n">
        <v>386156.47</v>
      </c>
      <c r="G10462" s="32" t="n">
        <v>41318.74</v>
      </c>
    </row>
    <row r="10463">
      <c r="A10463" t="inlineStr">
        <is>
          <t>L0230555</t>
        </is>
      </c>
      <c r="B10463" t="inlineStr">
        <is>
          <t>2026-07-02</t>
        </is>
      </c>
      <c r="C10463" t="inlineStr">
        <is>
          <t>home_use</t>
        </is>
      </c>
      <c r="D10463" t="inlineStr">
        <is>
          <t>IMP01481</t>
        </is>
      </c>
      <c r="F10463" s="32" t="n">
        <v>3458006.04</v>
      </c>
      <c r="G10463" s="32" t="n">
        <v>380380.66</v>
      </c>
    </row>
    <row r="10464">
      <c r="A10464" t="inlineStr">
        <is>
          <t>L0230559</t>
        </is>
      </c>
      <c r="B10464" t="inlineStr">
        <is>
          <t>2026-07-03</t>
        </is>
      </c>
      <c r="C10464" t="inlineStr">
        <is>
          <t>home_use</t>
        </is>
      </c>
      <c r="D10464" t="inlineStr">
        <is>
          <t>IMP00011</t>
        </is>
      </c>
      <c r="E10464" t="inlineStr">
        <is>
          <t>T100070</t>
        </is>
      </c>
      <c r="F10464" s="32" t="n">
        <v>2929396.02</v>
      </c>
      <c r="G10464" s="32" t="n">
        <v>292939.6</v>
      </c>
    </row>
    <row r="10465">
      <c r="A10465" t="inlineStr">
        <is>
          <t>L0230563</t>
        </is>
      </c>
      <c r="B10465" t="inlineStr">
        <is>
          <t>2026-07-03</t>
        </is>
      </c>
      <c r="C10465" t="inlineStr">
        <is>
          <t>home_use</t>
        </is>
      </c>
      <c r="D10465" t="inlineStr">
        <is>
          <t>IMP00063</t>
        </is>
      </c>
      <c r="E10465" t="inlineStr">
        <is>
          <t>T100440</t>
        </is>
      </c>
      <c r="F10465" s="32" t="n">
        <v>1125329.19</v>
      </c>
      <c r="G10465" s="32" t="n">
        <v>120410.22</v>
      </c>
    </row>
    <row r="10466">
      <c r="A10466" t="inlineStr">
        <is>
          <t>L0230564</t>
        </is>
      </c>
      <c r="B10466" t="inlineStr">
        <is>
          <t>2026-07-03</t>
        </is>
      </c>
      <c r="C10466" t="inlineStr">
        <is>
          <t>home_use</t>
        </is>
      </c>
      <c r="D10466" t="inlineStr">
        <is>
          <t>IMP00063</t>
        </is>
      </c>
      <c r="E10466" t="inlineStr">
        <is>
          <t>T100440</t>
        </is>
      </c>
      <c r="F10466" s="32" t="n">
        <v>335826.39</v>
      </c>
      <c r="G10466" s="32" t="n">
        <v>35933.42</v>
      </c>
    </row>
    <row r="10467">
      <c r="A10467" t="inlineStr">
        <is>
          <t>L0230565</t>
        </is>
      </c>
      <c r="B10467" t="inlineStr">
        <is>
          <t>2026-07-03</t>
        </is>
      </c>
      <c r="C10467" t="inlineStr">
        <is>
          <t>home_use</t>
        </is>
      </c>
      <c r="D10467" t="inlineStr">
        <is>
          <t>IMP00063</t>
        </is>
      </c>
      <c r="E10467" t="inlineStr">
        <is>
          <t>T100440</t>
        </is>
      </c>
      <c r="F10467" s="32" t="n">
        <v>8555379.300000001</v>
      </c>
      <c r="G10467" s="32" t="n">
        <v>1112199.31</v>
      </c>
    </row>
    <row r="10468">
      <c r="A10468" t="inlineStr">
        <is>
          <t>L0230566</t>
        </is>
      </c>
      <c r="B10468" t="inlineStr">
        <is>
          <t>2026-07-03</t>
        </is>
      </c>
      <c r="C10468" t="inlineStr">
        <is>
          <t>home_use</t>
        </is>
      </c>
      <c r="D10468" t="inlineStr">
        <is>
          <t>IMP00063</t>
        </is>
      </c>
      <c r="E10468" t="inlineStr">
        <is>
          <t>T100440</t>
        </is>
      </c>
      <c r="F10468" s="32" t="n">
        <v>815662.71</v>
      </c>
      <c r="G10468" s="32" t="n">
        <v>93801.21000000001</v>
      </c>
    </row>
    <row r="10469">
      <c r="A10469" t="inlineStr">
        <is>
          <t>L0230567</t>
        </is>
      </c>
      <c r="B10469" t="inlineStr">
        <is>
          <t>2026-07-03</t>
        </is>
      </c>
      <c r="C10469" t="inlineStr">
        <is>
          <t>home_use</t>
        </is>
      </c>
      <c r="D10469" t="inlineStr">
        <is>
          <t>IMP00063</t>
        </is>
      </c>
      <c r="E10469" t="inlineStr">
        <is>
          <t>T100440</t>
        </is>
      </c>
      <c r="F10469" s="32" t="n">
        <v>279101.16</v>
      </c>
      <c r="G10469" s="32" t="n">
        <v>32096.63</v>
      </c>
    </row>
    <row r="10470">
      <c r="A10470" t="inlineStr">
        <is>
          <t>L0230568</t>
        </is>
      </c>
      <c r="B10470" t="inlineStr">
        <is>
          <t>2026-07-03</t>
        </is>
      </c>
      <c r="C10470" t="inlineStr">
        <is>
          <t>home_use</t>
        </is>
      </c>
      <c r="D10470" t="inlineStr">
        <is>
          <t>IMP00063</t>
        </is>
      </c>
      <c r="E10470" t="inlineStr">
        <is>
          <t>T100440</t>
        </is>
      </c>
      <c r="F10470" s="32" t="n">
        <v>1141449.53</v>
      </c>
      <c r="G10470" s="32" t="n">
        <v>122135.1</v>
      </c>
    </row>
    <row r="10471">
      <c r="A10471" t="inlineStr">
        <is>
          <t>L0230570</t>
        </is>
      </c>
      <c r="B10471" t="inlineStr">
        <is>
          <t>2026-07-03</t>
        </is>
      </c>
      <c r="C10471" t="inlineStr">
        <is>
          <t>home_use</t>
        </is>
      </c>
      <c r="D10471" t="inlineStr">
        <is>
          <t>IMP00063</t>
        </is>
      </c>
      <c r="E10471" t="inlineStr">
        <is>
          <t>T100440</t>
        </is>
      </c>
      <c r="F10471" s="32" t="n">
        <v>857569</v>
      </c>
      <c r="G10471" s="32" t="n">
        <v>98620.42999999999</v>
      </c>
    </row>
    <row r="10472">
      <c r="A10472" t="inlineStr">
        <is>
          <t>L0230571</t>
        </is>
      </c>
      <c r="B10472" t="inlineStr">
        <is>
          <t>2026-07-03</t>
        </is>
      </c>
      <c r="C10472" t="inlineStr">
        <is>
          <t>home_use</t>
        </is>
      </c>
      <c r="D10472" t="inlineStr">
        <is>
          <t>IMP00067</t>
        </is>
      </c>
      <c r="E10472" t="inlineStr">
        <is>
          <t>T100466</t>
        </is>
      </c>
      <c r="F10472" s="32" t="n">
        <v>229478.25</v>
      </c>
      <c r="G10472" s="32" t="n">
        <v>24095.22</v>
      </c>
    </row>
    <row r="10473">
      <c r="A10473" t="inlineStr">
        <is>
          <t>L0230574</t>
        </is>
      </c>
      <c r="B10473" t="inlineStr">
        <is>
          <t>2026-07-03</t>
        </is>
      </c>
      <c r="C10473" t="inlineStr">
        <is>
          <t>home_use</t>
        </is>
      </c>
      <c r="D10473" t="inlineStr">
        <is>
          <t>IMP00095</t>
        </is>
      </c>
      <c r="E10473" t="inlineStr">
        <is>
          <t>T100033</t>
        </is>
      </c>
      <c r="F10473" s="32" t="n">
        <v>248514.66</v>
      </c>
      <c r="G10473" s="32" t="n">
        <v>27336.61</v>
      </c>
    </row>
    <row r="10474">
      <c r="A10474" t="inlineStr">
        <is>
          <t>L0230601</t>
        </is>
      </c>
      <c r="B10474" t="inlineStr">
        <is>
          <t>2026-07-03</t>
        </is>
      </c>
      <c r="C10474" t="inlineStr">
        <is>
          <t>warehouse_out</t>
        </is>
      </c>
      <c r="D10474" t="inlineStr">
        <is>
          <t>IMP00306</t>
        </is>
      </c>
      <c r="E10474" t="inlineStr">
        <is>
          <t>T102141</t>
        </is>
      </c>
      <c r="F10474" s="32" t="n">
        <v>363513.93</v>
      </c>
      <c r="G10474" s="32" t="n">
        <v>36351.39</v>
      </c>
    </row>
    <row r="10475">
      <c r="A10475" t="inlineStr">
        <is>
          <t>L0230602</t>
        </is>
      </c>
      <c r="B10475" t="inlineStr">
        <is>
          <t>2026-07-03</t>
        </is>
      </c>
      <c r="C10475" t="inlineStr">
        <is>
          <t>home_use</t>
        </is>
      </c>
      <c r="D10475" t="inlineStr">
        <is>
          <t>IMP00306</t>
        </is>
      </c>
      <c r="E10475" t="inlineStr">
        <is>
          <t>T102141</t>
        </is>
      </c>
      <c r="F10475" s="32" t="n">
        <v>730720.47</v>
      </c>
      <c r="G10475" s="32" t="n">
        <v>76725.64999999999</v>
      </c>
    </row>
    <row r="10476">
      <c r="A10476" t="inlineStr">
        <is>
          <t>L0230604</t>
        </is>
      </c>
      <c r="B10476" t="inlineStr">
        <is>
          <t>2026-07-03</t>
        </is>
      </c>
      <c r="C10476" t="inlineStr">
        <is>
          <t>home_use</t>
        </is>
      </c>
      <c r="D10476" t="inlineStr">
        <is>
          <t>IMP00306</t>
        </is>
      </c>
      <c r="E10476" t="inlineStr">
        <is>
          <t>T102141</t>
        </is>
      </c>
      <c r="F10476" s="32" t="n">
        <v>1064171.79</v>
      </c>
      <c r="G10476" s="32" t="n">
        <v>111738.04</v>
      </c>
    </row>
    <row r="10477">
      <c r="A10477" t="inlineStr">
        <is>
          <t>L0230606</t>
        </is>
      </c>
      <c r="B10477" t="inlineStr">
        <is>
          <t>2026-07-03</t>
        </is>
      </c>
      <c r="C10477" t="inlineStr">
        <is>
          <t>home_use</t>
        </is>
      </c>
      <c r="D10477" t="inlineStr">
        <is>
          <t>IMP00306</t>
        </is>
      </c>
      <c r="E10477" t="inlineStr">
        <is>
          <t>T102141</t>
        </is>
      </c>
      <c r="F10477" s="32" t="n">
        <v>590418.8</v>
      </c>
      <c r="G10477" s="32" t="n">
        <v>61993.97</v>
      </c>
    </row>
    <row r="10478">
      <c r="A10478" t="inlineStr">
        <is>
          <t>L0230609</t>
        </is>
      </c>
      <c r="B10478" t="inlineStr">
        <is>
          <t>2026-07-03</t>
        </is>
      </c>
      <c r="C10478" t="inlineStr">
        <is>
          <t>home_use</t>
        </is>
      </c>
      <c r="D10478" t="inlineStr">
        <is>
          <t>IMP00340</t>
        </is>
      </c>
      <c r="E10478" t="inlineStr">
        <is>
          <t>T102376</t>
        </is>
      </c>
      <c r="F10478" s="32" t="n">
        <v>19625341.4</v>
      </c>
      <c r="G10478" s="32" t="n">
        <v>2060660.85</v>
      </c>
    </row>
    <row r="10479">
      <c r="A10479" t="inlineStr">
        <is>
          <t>L0230659</t>
        </is>
      </c>
      <c r="B10479" t="inlineStr">
        <is>
          <t>2026-07-03</t>
        </is>
      </c>
      <c r="C10479" t="inlineStr">
        <is>
          <t>home_use</t>
        </is>
      </c>
      <c r="D10479" t="inlineStr">
        <is>
          <t>IMP00643</t>
        </is>
      </c>
      <c r="E10479" t="inlineStr">
        <is>
          <t>T104498</t>
        </is>
      </c>
      <c r="F10479" s="32" t="n">
        <v>441292.53</v>
      </c>
      <c r="G10479" s="32" t="n">
        <v>44129.25</v>
      </c>
    </row>
    <row r="10480">
      <c r="A10480" t="inlineStr">
        <is>
          <t>L0230660</t>
        </is>
      </c>
      <c r="B10480" t="inlineStr">
        <is>
          <t>2026-07-03</t>
        </is>
      </c>
      <c r="C10480" t="inlineStr">
        <is>
          <t>home_use</t>
        </is>
      </c>
      <c r="D10480" t="inlineStr">
        <is>
          <t>IMP00643</t>
        </is>
      </c>
      <c r="E10480" t="inlineStr">
        <is>
          <t>T104498</t>
        </is>
      </c>
      <c r="F10480" s="32" t="n">
        <v>972194.34</v>
      </c>
      <c r="G10480" s="32" t="n">
        <v>97219.42999999999</v>
      </c>
    </row>
    <row r="10481">
      <c r="A10481" t="inlineStr">
        <is>
          <t>L0230661</t>
        </is>
      </c>
      <c r="B10481" t="inlineStr">
        <is>
          <t>2026-07-03</t>
        </is>
      </c>
      <c r="C10481" t="inlineStr">
        <is>
          <t>warehouse_out</t>
        </is>
      </c>
      <c r="D10481" t="inlineStr">
        <is>
          <t>IMP00643</t>
        </is>
      </c>
      <c r="E10481" t="inlineStr">
        <is>
          <t>T104498</t>
        </is>
      </c>
      <c r="F10481" s="32" t="n">
        <v>669265.13</v>
      </c>
      <c r="G10481" s="32" t="n">
        <v>66926.50999999999</v>
      </c>
    </row>
    <row r="10482">
      <c r="A10482" t="inlineStr">
        <is>
          <t>L0230663</t>
        </is>
      </c>
      <c r="B10482" t="inlineStr">
        <is>
          <t>2026-07-03</t>
        </is>
      </c>
      <c r="C10482" t="inlineStr">
        <is>
          <t>home_use</t>
        </is>
      </c>
      <c r="D10482" t="inlineStr">
        <is>
          <t>IMP00643</t>
        </is>
      </c>
      <c r="E10482" t="inlineStr">
        <is>
          <t>T104498</t>
        </is>
      </c>
      <c r="F10482" s="32" t="n">
        <v>539495.79</v>
      </c>
      <c r="G10482" s="32" t="n">
        <v>53949.58</v>
      </c>
    </row>
    <row r="10483">
      <c r="A10483" t="inlineStr">
        <is>
          <t>L0230664</t>
        </is>
      </c>
      <c r="B10483" t="inlineStr">
        <is>
          <t>2026-07-03</t>
        </is>
      </c>
      <c r="C10483" t="inlineStr">
        <is>
          <t>home_use</t>
        </is>
      </c>
      <c r="D10483" t="inlineStr">
        <is>
          <t>IMP00643</t>
        </is>
      </c>
      <c r="E10483" t="inlineStr">
        <is>
          <t>T104498</t>
        </is>
      </c>
      <c r="F10483" s="32" t="n">
        <v>439666.72</v>
      </c>
      <c r="G10483" s="32" t="n">
        <v>43966.67</v>
      </c>
    </row>
    <row r="10484">
      <c r="A10484" t="inlineStr">
        <is>
          <t>L0230682</t>
        </is>
      </c>
      <c r="B10484" t="inlineStr">
        <is>
          <t>2026-07-03</t>
        </is>
      </c>
      <c r="C10484" t="inlineStr">
        <is>
          <t>home_use</t>
        </is>
      </c>
      <c r="D10484" t="inlineStr">
        <is>
          <t>IMP00753</t>
        </is>
      </c>
      <c r="E10484" t="inlineStr">
        <is>
          <t>T105264</t>
        </is>
      </c>
      <c r="F10484" s="32" t="n">
        <v>150342.52</v>
      </c>
      <c r="G10484" s="32" t="n">
        <v>15034.25</v>
      </c>
    </row>
    <row r="10485">
      <c r="A10485" t="inlineStr">
        <is>
          <t>L0230683</t>
        </is>
      </c>
      <c r="B10485" t="inlineStr">
        <is>
          <t>2026-07-03</t>
        </is>
      </c>
      <c r="C10485" t="inlineStr">
        <is>
          <t>home_use</t>
        </is>
      </c>
      <c r="D10485" t="inlineStr">
        <is>
          <t>IMP00764</t>
        </is>
      </c>
      <c r="E10485" t="inlineStr">
        <is>
          <t>T105345</t>
        </is>
      </c>
      <c r="F10485" s="32" t="n">
        <v>640254.13</v>
      </c>
      <c r="G10485" s="32" t="n">
        <v>76830.5</v>
      </c>
    </row>
    <row r="10486">
      <c r="A10486" t="inlineStr">
        <is>
          <t>L0230706</t>
        </is>
      </c>
      <c r="B10486" t="inlineStr">
        <is>
          <t>2026-07-03</t>
        </is>
      </c>
      <c r="C10486" t="inlineStr">
        <is>
          <t>home_use</t>
        </is>
      </c>
      <c r="D10486" t="inlineStr">
        <is>
          <t>IMP00926</t>
        </is>
      </c>
      <c r="E10486" t="inlineStr">
        <is>
          <t>T106477</t>
        </is>
      </c>
      <c r="F10486" s="32" t="n">
        <v>1295638.15</v>
      </c>
      <c r="G10486" s="32" t="n">
        <v>138633.28</v>
      </c>
    </row>
    <row r="10487">
      <c r="A10487" t="inlineStr">
        <is>
          <t>L0230707</t>
        </is>
      </c>
      <c r="B10487" t="inlineStr">
        <is>
          <t>2026-07-03</t>
        </is>
      </c>
      <c r="C10487" t="inlineStr">
        <is>
          <t>home_use</t>
        </is>
      </c>
      <c r="D10487" t="inlineStr">
        <is>
          <t>IMP00926</t>
        </is>
      </c>
      <c r="E10487" t="inlineStr">
        <is>
          <t>T106477</t>
        </is>
      </c>
      <c r="F10487" s="32" t="n">
        <v>16407835.98</v>
      </c>
      <c r="G10487" s="32" t="n">
        <v>1722822.78</v>
      </c>
    </row>
    <row r="10488">
      <c r="A10488" t="inlineStr">
        <is>
          <t>L0230708</t>
        </is>
      </c>
      <c r="B10488" t="inlineStr">
        <is>
          <t>2026-07-03</t>
        </is>
      </c>
      <c r="C10488" t="inlineStr">
        <is>
          <t>home_use</t>
        </is>
      </c>
      <c r="D10488" t="inlineStr">
        <is>
          <t>IMP00926</t>
        </is>
      </c>
      <c r="E10488" t="inlineStr">
        <is>
          <t>T106477</t>
        </is>
      </c>
      <c r="F10488" s="32" t="n">
        <v>660746.1899999999</v>
      </c>
      <c r="G10488" s="32" t="n">
        <v>70699.84</v>
      </c>
    </row>
    <row r="10489">
      <c r="A10489" t="inlineStr">
        <is>
          <t>L0230711</t>
        </is>
      </c>
      <c r="B10489" t="inlineStr">
        <is>
          <t>2026-07-03</t>
        </is>
      </c>
      <c r="C10489" t="inlineStr">
        <is>
          <t>home_use</t>
        </is>
      </c>
      <c r="D10489" t="inlineStr">
        <is>
          <t>IMP00950</t>
        </is>
      </c>
      <c r="F10489" s="32" t="n">
        <v>547885.92</v>
      </c>
      <c r="G10489" s="32" t="n">
        <v>68485.74000000001</v>
      </c>
    </row>
    <row r="10490">
      <c r="A10490" t="inlineStr">
        <is>
          <t>L0230712</t>
        </is>
      </c>
      <c r="B10490" t="inlineStr">
        <is>
          <t>2026-07-03</t>
        </is>
      </c>
      <c r="C10490" t="inlineStr">
        <is>
          <t>warehouse_out</t>
        </is>
      </c>
      <c r="D10490" t="inlineStr">
        <is>
          <t>IMP00950</t>
        </is>
      </c>
      <c r="F10490" s="32" t="n">
        <v>772651.28</v>
      </c>
      <c r="G10490" s="32" t="n">
        <v>96581.41</v>
      </c>
    </row>
    <row r="10491">
      <c r="A10491" t="inlineStr">
        <is>
          <t>L0230715</t>
        </is>
      </c>
      <c r="B10491" t="inlineStr">
        <is>
          <t>2026-07-03</t>
        </is>
      </c>
      <c r="C10491" t="inlineStr">
        <is>
          <t>home_use</t>
        </is>
      </c>
      <c r="D10491" t="inlineStr">
        <is>
          <t>IMP00999</t>
        </is>
      </c>
      <c r="E10491" t="inlineStr">
        <is>
          <t>T106987</t>
        </is>
      </c>
      <c r="F10491" s="32" t="n">
        <v>3492774.89</v>
      </c>
      <c r="G10491" s="32" t="n">
        <v>349277.49</v>
      </c>
    </row>
    <row r="10492">
      <c r="A10492" t="inlineStr">
        <is>
          <t>L0230716</t>
        </is>
      </c>
      <c r="B10492" t="inlineStr">
        <is>
          <t>2026-07-03</t>
        </is>
      </c>
      <c r="C10492" t="inlineStr">
        <is>
          <t>home_use</t>
        </is>
      </c>
      <c r="D10492" t="inlineStr">
        <is>
          <t>IMP00999</t>
        </is>
      </c>
      <c r="E10492" t="inlineStr">
        <is>
          <t>T106987</t>
        </is>
      </c>
      <c r="F10492" s="32" t="n">
        <v>2726018.2</v>
      </c>
      <c r="G10492" s="32" t="n">
        <v>272601.82</v>
      </c>
    </row>
    <row r="10493">
      <c r="A10493" t="inlineStr">
        <is>
          <t>L0230730</t>
        </is>
      </c>
      <c r="B10493" t="inlineStr">
        <is>
          <t>2026-07-03</t>
        </is>
      </c>
      <c r="C10493" t="inlineStr">
        <is>
          <t>home_use</t>
        </is>
      </c>
      <c r="D10493" t="inlineStr">
        <is>
          <t>IMP01037</t>
        </is>
      </c>
      <c r="E10493" t="inlineStr">
        <is>
          <t>T107258</t>
        </is>
      </c>
      <c r="F10493" s="32" t="n">
        <v>2455679.71</v>
      </c>
      <c r="G10493" s="32" t="n">
        <v>245567.97</v>
      </c>
    </row>
    <row r="10494">
      <c r="A10494" t="inlineStr">
        <is>
          <t>L0230732</t>
        </is>
      </c>
      <c r="B10494" t="inlineStr">
        <is>
          <t>2026-07-03</t>
        </is>
      </c>
      <c r="C10494" t="inlineStr">
        <is>
          <t>home_use</t>
        </is>
      </c>
      <c r="D10494" t="inlineStr">
        <is>
          <t>IMP01037</t>
        </is>
      </c>
      <c r="E10494" t="inlineStr">
        <is>
          <t>T107258</t>
        </is>
      </c>
      <c r="F10494" s="32" t="n">
        <v>1478364.9</v>
      </c>
      <c r="G10494" s="32" t="n">
        <v>147836.49</v>
      </c>
    </row>
    <row r="10495">
      <c r="A10495" t="inlineStr">
        <is>
          <t>L0230733</t>
        </is>
      </c>
      <c r="B10495" t="inlineStr">
        <is>
          <t>2026-07-03</t>
        </is>
      </c>
      <c r="C10495" t="inlineStr">
        <is>
          <t>home_use</t>
        </is>
      </c>
      <c r="D10495" t="inlineStr">
        <is>
          <t>IMP01037</t>
        </is>
      </c>
      <c r="E10495" t="inlineStr">
        <is>
          <t>T107258</t>
        </is>
      </c>
      <c r="F10495" s="32" t="n">
        <v>1232208.08</v>
      </c>
      <c r="G10495" s="32" t="n">
        <v>123220.81</v>
      </c>
    </row>
    <row r="10496">
      <c r="A10496" t="inlineStr">
        <is>
          <t>L0230734</t>
        </is>
      </c>
      <c r="B10496" t="inlineStr">
        <is>
          <t>2026-07-03</t>
        </is>
      </c>
      <c r="C10496" t="inlineStr">
        <is>
          <t>home_use</t>
        </is>
      </c>
      <c r="D10496" t="inlineStr">
        <is>
          <t>IMP01037</t>
        </is>
      </c>
      <c r="E10496" t="inlineStr">
        <is>
          <t>T107258</t>
        </is>
      </c>
      <c r="F10496" s="32" t="n">
        <v>1304503.94</v>
      </c>
      <c r="G10496" s="32" t="n">
        <v>156540.47</v>
      </c>
    </row>
    <row r="10497">
      <c r="A10497" t="inlineStr">
        <is>
          <t>L0230747</t>
        </is>
      </c>
      <c r="B10497" t="inlineStr">
        <is>
          <t>2026-07-03</t>
        </is>
      </c>
      <c r="C10497" t="inlineStr">
        <is>
          <t>home_use</t>
        </is>
      </c>
      <c r="D10497" t="inlineStr">
        <is>
          <t>IMP01142</t>
        </is>
      </c>
      <c r="E10497" t="inlineStr">
        <is>
          <t>T107992</t>
        </is>
      </c>
      <c r="F10497" s="32" t="n">
        <v>16595850.93</v>
      </c>
      <c r="G10497" s="32" t="n">
        <v>1659585.09</v>
      </c>
    </row>
    <row r="10498">
      <c r="A10498" t="inlineStr">
        <is>
          <t>L0230776</t>
        </is>
      </c>
      <c r="B10498" t="inlineStr">
        <is>
          <t>2026-07-03</t>
        </is>
      </c>
      <c r="C10498" t="inlineStr">
        <is>
          <t>home_use</t>
        </is>
      </c>
      <c r="D10498" t="inlineStr">
        <is>
          <t>IMP01283</t>
        </is>
      </c>
      <c r="E10498" t="inlineStr">
        <is>
          <t>T108974</t>
        </is>
      </c>
      <c r="F10498" s="32" t="n">
        <v>183913.99</v>
      </c>
      <c r="G10498" s="32" t="n">
        <v>20230.54</v>
      </c>
    </row>
    <row r="10499">
      <c r="A10499" t="inlineStr">
        <is>
          <t>L0230778</t>
        </is>
      </c>
      <c r="B10499" t="inlineStr">
        <is>
          <t>2026-07-03</t>
        </is>
      </c>
      <c r="C10499" t="inlineStr">
        <is>
          <t>home_use</t>
        </is>
      </c>
      <c r="D10499" t="inlineStr">
        <is>
          <t>IMP01310</t>
        </is>
      </c>
      <c r="E10499" t="inlineStr">
        <is>
          <t>T109167</t>
        </is>
      </c>
      <c r="F10499" s="32" t="n">
        <v>464399.99</v>
      </c>
      <c r="G10499" s="32" t="n">
        <v>49690.8</v>
      </c>
    </row>
    <row r="10500">
      <c r="A10500" t="inlineStr">
        <is>
          <t>L0230779</t>
        </is>
      </c>
      <c r="B10500" t="inlineStr">
        <is>
          <t>2026-07-03</t>
        </is>
      </c>
      <c r="C10500" t="inlineStr">
        <is>
          <t>home_use</t>
        </is>
      </c>
      <c r="D10500" t="inlineStr">
        <is>
          <t>IMP01310</t>
        </is>
      </c>
      <c r="E10500" t="inlineStr">
        <is>
          <t>T109167</t>
        </is>
      </c>
      <c r="F10500" s="32" t="n">
        <v>545673.96</v>
      </c>
      <c r="G10500" s="32" t="n">
        <v>58387.11</v>
      </c>
    </row>
    <row r="10501">
      <c r="A10501" t="inlineStr">
        <is>
          <t>L0230781</t>
        </is>
      </c>
      <c r="B10501" t="inlineStr">
        <is>
          <t>2026-07-03</t>
        </is>
      </c>
      <c r="C10501" t="inlineStr">
        <is>
          <t>home_use</t>
        </is>
      </c>
      <c r="D10501" t="inlineStr">
        <is>
          <t>IMP01310</t>
        </is>
      </c>
      <c r="E10501" t="inlineStr">
        <is>
          <t>T109167</t>
        </is>
      </c>
      <c r="F10501" s="32" t="n">
        <v>341246.8</v>
      </c>
      <c r="G10501" s="32" t="n">
        <v>42655.85</v>
      </c>
    </row>
    <row r="10502">
      <c r="A10502" t="inlineStr">
        <is>
          <t>L0230782</t>
        </is>
      </c>
      <c r="B10502" t="inlineStr">
        <is>
          <t>2026-07-03</t>
        </is>
      </c>
      <c r="C10502" t="inlineStr">
        <is>
          <t>home_use</t>
        </is>
      </c>
      <c r="D10502" t="inlineStr">
        <is>
          <t>IMP01310</t>
        </is>
      </c>
      <c r="E10502" t="inlineStr">
        <is>
          <t>T109167</t>
        </is>
      </c>
      <c r="F10502" s="32" t="n">
        <v>341899.47</v>
      </c>
      <c r="G10502" s="32" t="n">
        <v>36583.24</v>
      </c>
    </row>
    <row r="10503">
      <c r="A10503" t="inlineStr">
        <is>
          <t>L0230783</t>
        </is>
      </c>
      <c r="B10503" t="inlineStr">
        <is>
          <t>2026-07-03</t>
        </is>
      </c>
      <c r="C10503" t="inlineStr">
        <is>
          <t>home_use</t>
        </is>
      </c>
      <c r="D10503" t="inlineStr">
        <is>
          <t>IMP01310</t>
        </is>
      </c>
      <c r="E10503" t="inlineStr">
        <is>
          <t>T109167</t>
        </is>
      </c>
      <c r="F10503" s="32" t="n">
        <v>673205.88</v>
      </c>
      <c r="G10503" s="32" t="n">
        <v>72033.03</v>
      </c>
    </row>
    <row r="10504">
      <c r="A10504" t="inlineStr">
        <is>
          <t>L0230784</t>
        </is>
      </c>
      <c r="B10504" t="inlineStr">
        <is>
          <t>2026-07-03</t>
        </is>
      </c>
      <c r="C10504" t="inlineStr">
        <is>
          <t>home_use</t>
        </is>
      </c>
      <c r="D10504" t="inlineStr">
        <is>
          <t>IMP01310</t>
        </is>
      </c>
      <c r="E10504" t="inlineStr">
        <is>
          <t>T109167</t>
        </is>
      </c>
      <c r="F10504" s="32" t="n">
        <v>280063.84</v>
      </c>
      <c r="G10504" s="32" t="n">
        <v>29966.83</v>
      </c>
    </row>
    <row r="10505">
      <c r="A10505" t="inlineStr">
        <is>
          <t>L0230788</t>
        </is>
      </c>
      <c r="B10505" t="inlineStr">
        <is>
          <t>2026-07-03</t>
        </is>
      </c>
      <c r="C10505" t="inlineStr">
        <is>
          <t>home_use_exempt</t>
        </is>
      </c>
      <c r="D10505" t="inlineStr">
        <is>
          <t>IMP01315</t>
        </is>
      </c>
      <c r="E10505" t="inlineStr">
        <is>
          <t>T109203</t>
        </is>
      </c>
      <c r="F10505" s="32" t="n">
        <v>735056.53</v>
      </c>
      <c r="G10505" s="32" t="n">
        <v>0</v>
      </c>
    </row>
    <row r="10506">
      <c r="A10506" t="inlineStr">
        <is>
          <t>L0230832</t>
        </is>
      </c>
      <c r="B10506" t="inlineStr">
        <is>
          <t>2026-07-04</t>
        </is>
      </c>
      <c r="C10506" t="inlineStr">
        <is>
          <t>home_use</t>
        </is>
      </c>
      <c r="D10506" t="inlineStr">
        <is>
          <t>IMP00063</t>
        </is>
      </c>
      <c r="E10506" t="inlineStr">
        <is>
          <t>T100440</t>
        </is>
      </c>
      <c r="F10506" s="32" t="n">
        <v>173836.02</v>
      </c>
      <c r="G10506" s="32" t="n">
        <v>19991.14</v>
      </c>
    </row>
    <row r="10507">
      <c r="A10507" t="inlineStr">
        <is>
          <t>L0230834</t>
        </is>
      </c>
      <c r="B10507" t="inlineStr">
        <is>
          <t>2026-07-04</t>
        </is>
      </c>
      <c r="C10507" t="inlineStr">
        <is>
          <t>home_use</t>
        </is>
      </c>
      <c r="D10507" t="inlineStr">
        <is>
          <t>IMP00063</t>
        </is>
      </c>
      <c r="E10507" t="inlineStr">
        <is>
          <t>T100440</t>
        </is>
      </c>
      <c r="F10507" s="32" t="n">
        <v>2191014.23</v>
      </c>
      <c r="G10507" s="32" t="n">
        <v>284831.85</v>
      </c>
    </row>
    <row r="10508">
      <c r="A10508" t="inlineStr">
        <is>
          <t>L0230835</t>
        </is>
      </c>
      <c r="B10508" t="inlineStr">
        <is>
          <t>2026-07-04</t>
        </is>
      </c>
      <c r="C10508" t="inlineStr">
        <is>
          <t>home_use</t>
        </is>
      </c>
      <c r="D10508" t="inlineStr">
        <is>
          <t>IMP00063</t>
        </is>
      </c>
      <c r="E10508" t="inlineStr">
        <is>
          <t>T100440</t>
        </is>
      </c>
      <c r="F10508" s="32" t="n">
        <v>114579.95</v>
      </c>
      <c r="G10508" s="32" t="n">
        <v>13176.69</v>
      </c>
    </row>
    <row r="10509">
      <c r="A10509" t="inlineStr">
        <is>
          <t>L0230837</t>
        </is>
      </c>
      <c r="B10509" t="inlineStr">
        <is>
          <t>2026-07-04</t>
        </is>
      </c>
      <c r="C10509" t="inlineStr">
        <is>
          <t>home_use</t>
        </is>
      </c>
      <c r="D10509" t="inlineStr">
        <is>
          <t>IMP00063</t>
        </is>
      </c>
      <c r="E10509" t="inlineStr">
        <is>
          <t>T100440</t>
        </is>
      </c>
      <c r="F10509" s="32" t="n">
        <v>1117861.27</v>
      </c>
      <c r="G10509" s="32" t="n">
        <v>125200.46</v>
      </c>
    </row>
    <row r="10510">
      <c r="A10510" t="inlineStr">
        <is>
          <t>L0230838</t>
        </is>
      </c>
      <c r="B10510" t="inlineStr">
        <is>
          <t>2026-07-04</t>
        </is>
      </c>
      <c r="C10510" t="inlineStr">
        <is>
          <t>home_use</t>
        </is>
      </c>
      <c r="D10510" t="inlineStr">
        <is>
          <t>IMP00063</t>
        </is>
      </c>
      <c r="E10510" t="inlineStr">
        <is>
          <t>T100440</t>
        </is>
      </c>
      <c r="F10510" s="32" t="n">
        <v>430268.4</v>
      </c>
      <c r="G10510" s="32" t="n">
        <v>49480.87</v>
      </c>
    </row>
    <row r="10511">
      <c r="A10511" t="inlineStr">
        <is>
          <t>L0230855</t>
        </is>
      </c>
      <c r="B10511" t="inlineStr">
        <is>
          <t>2026-07-04</t>
        </is>
      </c>
      <c r="C10511" t="inlineStr">
        <is>
          <t>home_use</t>
        </is>
      </c>
      <c r="D10511" t="inlineStr">
        <is>
          <t>IMP00156</t>
        </is>
      </c>
      <c r="F10511" s="32" t="n">
        <v>994468.12</v>
      </c>
      <c r="G10511" s="32" t="n">
        <v>129280.86</v>
      </c>
    </row>
    <row r="10512">
      <c r="A10512" t="inlineStr">
        <is>
          <t>L0230870</t>
        </is>
      </c>
      <c r="B10512" t="inlineStr">
        <is>
          <t>2026-07-04</t>
        </is>
      </c>
      <c r="C10512" t="inlineStr">
        <is>
          <t>warehouse_out</t>
        </is>
      </c>
      <c r="D10512" t="inlineStr">
        <is>
          <t>IMP00306</t>
        </is>
      </c>
      <c r="E10512" t="inlineStr">
        <is>
          <t>T102141</t>
        </is>
      </c>
      <c r="F10512" s="32" t="n">
        <v>413557.72</v>
      </c>
      <c r="G10512" s="32" t="n">
        <v>43423.56</v>
      </c>
    </row>
    <row r="10513">
      <c r="A10513" t="inlineStr">
        <is>
          <t>L0230873</t>
        </is>
      </c>
      <c r="B10513" t="inlineStr">
        <is>
          <t>2026-07-04</t>
        </is>
      </c>
      <c r="C10513" t="inlineStr">
        <is>
          <t>home_use</t>
        </is>
      </c>
      <c r="D10513" t="inlineStr">
        <is>
          <t>IMP00306</t>
        </is>
      </c>
      <c r="E10513" t="inlineStr">
        <is>
          <t>T102141</t>
        </is>
      </c>
      <c r="F10513" s="32" t="n">
        <v>1598185.97</v>
      </c>
      <c r="G10513" s="32" t="n">
        <v>199773.25</v>
      </c>
    </row>
    <row r="10514">
      <c r="A10514" t="inlineStr">
        <is>
          <t>L0230900</t>
        </is>
      </c>
      <c r="B10514" t="inlineStr">
        <is>
          <t>2026-07-04</t>
        </is>
      </c>
      <c r="C10514" t="inlineStr">
        <is>
          <t>home_use</t>
        </is>
      </c>
      <c r="D10514" t="inlineStr">
        <is>
          <t>IMP00519</t>
        </is>
      </c>
      <c r="E10514" t="inlineStr">
        <is>
          <t>T103629</t>
        </is>
      </c>
      <c r="F10514" s="32" t="n">
        <v>229262668.08</v>
      </c>
      <c r="G10514" s="32" t="n">
        <v>22926266.81</v>
      </c>
    </row>
    <row r="10515">
      <c r="A10515" t="inlineStr">
        <is>
          <t>L0230921</t>
        </is>
      </c>
      <c r="B10515" t="inlineStr">
        <is>
          <t>2026-07-04</t>
        </is>
      </c>
      <c r="C10515" t="inlineStr">
        <is>
          <t>home_use</t>
        </is>
      </c>
      <c r="D10515" t="inlineStr">
        <is>
          <t>IMP00643</t>
        </is>
      </c>
      <c r="E10515" t="inlineStr">
        <is>
          <t>T104498</t>
        </is>
      </c>
      <c r="F10515" s="32" t="n">
        <v>2409174.1</v>
      </c>
      <c r="G10515" s="32" t="n">
        <v>240917.41</v>
      </c>
    </row>
    <row r="10516">
      <c r="A10516" t="inlineStr">
        <is>
          <t>L0230922</t>
        </is>
      </c>
      <c r="B10516" t="inlineStr">
        <is>
          <t>2026-07-04</t>
        </is>
      </c>
      <c r="C10516" t="inlineStr">
        <is>
          <t>home_use</t>
        </is>
      </c>
      <c r="D10516" t="inlineStr">
        <is>
          <t>IMP00643</t>
        </is>
      </c>
      <c r="E10516" t="inlineStr">
        <is>
          <t>T104498</t>
        </is>
      </c>
      <c r="F10516" s="32" t="n">
        <v>1420579.16</v>
      </c>
      <c r="G10516" s="32" t="n">
        <v>142057.92</v>
      </c>
    </row>
    <row r="10517">
      <c r="A10517" t="inlineStr">
        <is>
          <t>L0230924</t>
        </is>
      </c>
      <c r="B10517" t="inlineStr">
        <is>
          <t>2026-07-04</t>
        </is>
      </c>
      <c r="C10517" t="inlineStr">
        <is>
          <t>home_use</t>
        </is>
      </c>
      <c r="D10517" t="inlineStr">
        <is>
          <t>IMP00643</t>
        </is>
      </c>
      <c r="E10517" t="inlineStr">
        <is>
          <t>T104498</t>
        </is>
      </c>
      <c r="F10517" s="32" t="n">
        <v>902022.96</v>
      </c>
      <c r="G10517" s="32" t="n">
        <v>90202.3</v>
      </c>
    </row>
    <row r="10518">
      <c r="A10518" t="inlineStr">
        <is>
          <t>L0230925</t>
        </is>
      </c>
      <c r="B10518" t="inlineStr">
        <is>
          <t>2026-07-04</t>
        </is>
      </c>
      <c r="C10518" t="inlineStr">
        <is>
          <t>home_use</t>
        </is>
      </c>
      <c r="D10518" t="inlineStr">
        <is>
          <t>IMP00643</t>
        </is>
      </c>
      <c r="E10518" t="inlineStr">
        <is>
          <t>T104498</t>
        </is>
      </c>
      <c r="F10518" s="32" t="n">
        <v>1044470.44</v>
      </c>
      <c r="G10518" s="32" t="n">
        <v>104447.04</v>
      </c>
    </row>
    <row r="10519">
      <c r="A10519" t="inlineStr">
        <is>
          <t>L0230926</t>
        </is>
      </c>
      <c r="B10519" t="inlineStr">
        <is>
          <t>2026-07-04</t>
        </is>
      </c>
      <c r="C10519" t="inlineStr">
        <is>
          <t>home_use</t>
        </is>
      </c>
      <c r="D10519" t="inlineStr">
        <is>
          <t>IMP00643</t>
        </is>
      </c>
      <c r="E10519" t="inlineStr">
        <is>
          <t>T104498</t>
        </is>
      </c>
      <c r="F10519" s="32" t="n">
        <v>732574.83</v>
      </c>
      <c r="G10519" s="32" t="n">
        <v>73257.48</v>
      </c>
    </row>
    <row r="10520">
      <c r="A10520" t="inlineStr">
        <is>
          <t>L0230943</t>
        </is>
      </c>
      <c r="B10520" t="inlineStr">
        <is>
          <t>2026-07-04</t>
        </is>
      </c>
      <c r="C10520" t="inlineStr">
        <is>
          <t>home_use</t>
        </is>
      </c>
      <c r="D10520" t="inlineStr">
        <is>
          <t>IMP00753</t>
        </is>
      </c>
      <c r="E10520" t="inlineStr">
        <is>
          <t>T105264</t>
        </is>
      </c>
      <c r="F10520" s="32" t="n">
        <v>186441.14</v>
      </c>
      <c r="G10520" s="32" t="n">
        <v>19576.32</v>
      </c>
    </row>
    <row r="10521">
      <c r="A10521" t="inlineStr">
        <is>
          <t>L0230971</t>
        </is>
      </c>
      <c r="B10521" t="inlineStr">
        <is>
          <t>2026-07-04</t>
        </is>
      </c>
      <c r="C10521" t="inlineStr">
        <is>
          <t>home_use</t>
        </is>
      </c>
      <c r="D10521" t="inlineStr">
        <is>
          <t>IMP00926</t>
        </is>
      </c>
      <c r="E10521" t="inlineStr">
        <is>
          <t>T106477</t>
        </is>
      </c>
      <c r="F10521" s="32" t="n">
        <v>22742387.18</v>
      </c>
      <c r="G10521" s="32" t="n">
        <v>2387950.65</v>
      </c>
    </row>
    <row r="10522">
      <c r="A10522" t="inlineStr">
        <is>
          <t>L0230972</t>
        </is>
      </c>
      <c r="B10522" t="inlineStr">
        <is>
          <t>2026-07-04</t>
        </is>
      </c>
      <c r="C10522" t="inlineStr">
        <is>
          <t>home_use</t>
        </is>
      </c>
      <c r="D10522" t="inlineStr">
        <is>
          <t>IMP00926</t>
        </is>
      </c>
      <c r="E10522" t="inlineStr">
        <is>
          <t>T106477</t>
        </is>
      </c>
      <c r="F10522" s="32" t="n">
        <v>28752172.74</v>
      </c>
      <c r="G10522" s="32" t="n">
        <v>3018978.14</v>
      </c>
    </row>
    <row r="10523">
      <c r="A10523" t="inlineStr">
        <is>
          <t>L0230973</t>
        </is>
      </c>
      <c r="B10523" t="inlineStr">
        <is>
          <t>2026-07-04</t>
        </is>
      </c>
      <c r="C10523" t="inlineStr">
        <is>
          <t>home_use</t>
        </is>
      </c>
      <c r="D10523" t="inlineStr">
        <is>
          <t>IMP00926</t>
        </is>
      </c>
      <c r="E10523" t="inlineStr">
        <is>
          <t>T106477</t>
        </is>
      </c>
      <c r="F10523" s="32" t="n">
        <v>1503125.61</v>
      </c>
      <c r="G10523" s="32" t="n">
        <v>157828.19</v>
      </c>
    </row>
    <row r="10524">
      <c r="A10524" t="inlineStr">
        <is>
          <t>L0230974</t>
        </is>
      </c>
      <c r="B10524" t="inlineStr">
        <is>
          <t>2026-07-04</t>
        </is>
      </c>
      <c r="C10524" t="inlineStr">
        <is>
          <t>home_use</t>
        </is>
      </c>
      <c r="D10524" t="inlineStr">
        <is>
          <t>IMP00926</t>
        </is>
      </c>
      <c r="E10524" t="inlineStr">
        <is>
          <t>T106477</t>
        </is>
      </c>
      <c r="F10524" s="32" t="n">
        <v>2213003.14</v>
      </c>
      <c r="G10524" s="32" t="n">
        <v>265560.38</v>
      </c>
    </row>
    <row r="10525">
      <c r="A10525" t="inlineStr">
        <is>
          <t>L0230975</t>
        </is>
      </c>
      <c r="B10525" t="inlineStr">
        <is>
          <t>2026-07-04</t>
        </is>
      </c>
      <c r="C10525" t="inlineStr">
        <is>
          <t>home_use</t>
        </is>
      </c>
      <c r="D10525" t="inlineStr">
        <is>
          <t>IMP00926</t>
        </is>
      </c>
      <c r="E10525" t="inlineStr">
        <is>
          <t>T106477</t>
        </is>
      </c>
      <c r="F10525" s="32" t="n">
        <v>4435701.42</v>
      </c>
      <c r="G10525" s="32" t="n">
        <v>443570.14</v>
      </c>
    </row>
    <row r="10526">
      <c r="A10526" t="inlineStr">
        <is>
          <t>L0230978</t>
        </is>
      </c>
      <c r="B10526" t="inlineStr">
        <is>
          <t>2026-07-04</t>
        </is>
      </c>
      <c r="C10526" t="inlineStr">
        <is>
          <t>home_use</t>
        </is>
      </c>
      <c r="D10526" t="inlineStr">
        <is>
          <t>IMP00950</t>
        </is>
      </c>
      <c r="F10526" s="32" t="n">
        <v>531499.02</v>
      </c>
      <c r="G10526" s="32" t="n">
        <v>62185.39</v>
      </c>
    </row>
    <row r="10527">
      <c r="A10527" t="inlineStr">
        <is>
          <t>L0230979</t>
        </is>
      </c>
      <c r="B10527" t="inlineStr">
        <is>
          <t>2026-07-04</t>
        </is>
      </c>
      <c r="C10527" t="inlineStr">
        <is>
          <t>home_use</t>
        </is>
      </c>
      <c r="D10527" t="inlineStr">
        <is>
          <t>IMP00950</t>
        </is>
      </c>
      <c r="F10527" s="32" t="n">
        <v>1922056.47</v>
      </c>
      <c r="G10527" s="32" t="n">
        <v>249867.34</v>
      </c>
    </row>
    <row r="10528">
      <c r="A10528" t="inlineStr">
        <is>
          <t>L0230980</t>
        </is>
      </c>
      <c r="B10528" t="inlineStr">
        <is>
          <t>2026-07-04</t>
        </is>
      </c>
      <c r="C10528" t="inlineStr">
        <is>
          <t>home_use</t>
        </is>
      </c>
      <c r="D10528" t="inlineStr">
        <is>
          <t>IMP00950</t>
        </is>
      </c>
      <c r="F10528" s="32" t="n">
        <v>517347.7</v>
      </c>
      <c r="G10528" s="32" t="n">
        <v>60529.68</v>
      </c>
    </row>
    <row r="10529">
      <c r="A10529" t="inlineStr">
        <is>
          <t>L0230984</t>
        </is>
      </c>
      <c r="B10529" t="inlineStr">
        <is>
          <t>2026-07-04</t>
        </is>
      </c>
      <c r="C10529" t="inlineStr">
        <is>
          <t>home_use</t>
        </is>
      </c>
      <c r="D10529" t="inlineStr">
        <is>
          <t>IMP00999</t>
        </is>
      </c>
      <c r="E10529" t="inlineStr">
        <is>
          <t>T106987</t>
        </is>
      </c>
      <c r="F10529" s="32" t="n">
        <v>4708676.85</v>
      </c>
      <c r="G10529" s="32" t="n">
        <v>494411.07</v>
      </c>
    </row>
    <row r="10530">
      <c r="A10530" t="inlineStr">
        <is>
          <t>L0230986</t>
        </is>
      </c>
      <c r="B10530" t="inlineStr">
        <is>
          <t>2026-07-04</t>
        </is>
      </c>
      <c r="C10530" t="inlineStr">
        <is>
          <t>home_use</t>
        </is>
      </c>
      <c r="D10530" t="inlineStr">
        <is>
          <t>IMP00999</t>
        </is>
      </c>
      <c r="E10530" t="inlineStr">
        <is>
          <t>T106987</t>
        </is>
      </c>
      <c r="F10530" s="32" t="n">
        <v>219454.6</v>
      </c>
      <c r="G10530" s="32" t="n">
        <v>26334.55</v>
      </c>
    </row>
    <row r="10531">
      <c r="A10531" t="inlineStr">
        <is>
          <t>L0230987</t>
        </is>
      </c>
      <c r="B10531" t="inlineStr">
        <is>
          <t>2026-07-04</t>
        </is>
      </c>
      <c r="C10531" t="inlineStr">
        <is>
          <t>home_use</t>
        </is>
      </c>
      <c r="D10531" t="inlineStr">
        <is>
          <t>IMP00999</t>
        </is>
      </c>
      <c r="E10531" t="inlineStr">
        <is>
          <t>T106987</t>
        </is>
      </c>
      <c r="F10531" s="32" t="n">
        <v>2278281.05</v>
      </c>
      <c r="G10531" s="32" t="n">
        <v>227828.1</v>
      </c>
    </row>
    <row r="10532">
      <c r="A10532" t="inlineStr">
        <is>
          <t>L0230988</t>
        </is>
      </c>
      <c r="B10532" t="inlineStr">
        <is>
          <t>2026-07-04</t>
        </is>
      </c>
      <c r="C10532" t="inlineStr">
        <is>
          <t>home_use</t>
        </is>
      </c>
      <c r="D10532" t="inlineStr">
        <is>
          <t>IMP00999</t>
        </is>
      </c>
      <c r="E10532" t="inlineStr">
        <is>
          <t>T106987</t>
        </is>
      </c>
      <c r="F10532" s="32" t="n">
        <v>2010250.89</v>
      </c>
      <c r="G10532" s="32" t="n">
        <v>211076.34</v>
      </c>
    </row>
    <row r="10533">
      <c r="A10533" t="inlineStr">
        <is>
          <t>L0230990</t>
        </is>
      </c>
      <c r="B10533" t="inlineStr">
        <is>
          <t>2026-07-04</t>
        </is>
      </c>
      <c r="C10533" t="inlineStr">
        <is>
          <t>home_use</t>
        </is>
      </c>
      <c r="D10533" t="inlineStr">
        <is>
          <t>IMP01005</t>
        </is>
      </c>
      <c r="E10533" t="inlineStr">
        <is>
          <t>T100033</t>
        </is>
      </c>
      <c r="F10533" s="32" t="n">
        <v>1179303.79</v>
      </c>
      <c r="G10533" s="32" t="n">
        <v>143875.06</v>
      </c>
    </row>
    <row r="10534">
      <c r="A10534" t="inlineStr">
        <is>
          <t>L0230992</t>
        </is>
      </c>
      <c r="B10534" t="inlineStr">
        <is>
          <t>2026-07-04</t>
        </is>
      </c>
      <c r="C10534" t="inlineStr">
        <is>
          <t>home_use</t>
        </is>
      </c>
      <c r="D10534" t="inlineStr">
        <is>
          <t>IMP01037</t>
        </is>
      </c>
      <c r="E10534" t="inlineStr">
        <is>
          <t>T107258</t>
        </is>
      </c>
      <c r="F10534" s="32" t="n">
        <v>1484256.77</v>
      </c>
      <c r="G10534" s="32" t="n">
        <v>148425.68</v>
      </c>
    </row>
    <row r="10535">
      <c r="A10535" t="inlineStr">
        <is>
          <t>L0230993</t>
        </is>
      </c>
      <c r="B10535" t="inlineStr">
        <is>
          <t>2026-07-04</t>
        </is>
      </c>
      <c r="C10535" t="inlineStr">
        <is>
          <t>home_use</t>
        </is>
      </c>
      <c r="D10535" t="inlineStr">
        <is>
          <t>IMP01037</t>
        </is>
      </c>
      <c r="E10535" t="inlineStr">
        <is>
          <t>T107258</t>
        </is>
      </c>
      <c r="F10535" s="32" t="n">
        <v>4454865.56</v>
      </c>
      <c r="G10535" s="32" t="n">
        <v>445486.56</v>
      </c>
    </row>
    <row r="10536">
      <c r="A10536" t="inlineStr">
        <is>
          <t>L0230994</t>
        </is>
      </c>
      <c r="B10536" t="inlineStr">
        <is>
          <t>2026-07-04</t>
        </is>
      </c>
      <c r="C10536" t="inlineStr">
        <is>
          <t>home_use</t>
        </is>
      </c>
      <c r="D10536" t="inlineStr">
        <is>
          <t>IMP01037</t>
        </is>
      </c>
      <c r="E10536" t="inlineStr">
        <is>
          <t>T107258</t>
        </is>
      </c>
      <c r="F10536" s="32" t="n">
        <v>885422.59</v>
      </c>
      <c r="G10536" s="32" t="n">
        <v>88542.25999999999</v>
      </c>
    </row>
    <row r="10537">
      <c r="A10537" t="inlineStr">
        <is>
          <t>L0230995</t>
        </is>
      </c>
      <c r="B10537" t="inlineStr">
        <is>
          <t>2026-07-04</t>
        </is>
      </c>
      <c r="C10537" t="inlineStr">
        <is>
          <t>home_use</t>
        </is>
      </c>
      <c r="D10537" t="inlineStr">
        <is>
          <t>IMP01037</t>
        </is>
      </c>
      <c r="E10537" t="inlineStr">
        <is>
          <t>T107258</t>
        </is>
      </c>
      <c r="F10537" s="32" t="n">
        <v>436464.54</v>
      </c>
      <c r="G10537" s="32" t="n">
        <v>52375.74</v>
      </c>
    </row>
    <row r="10538">
      <c r="A10538" t="inlineStr">
        <is>
          <t>L0230996</t>
        </is>
      </c>
      <c r="B10538" t="inlineStr">
        <is>
          <t>2026-07-04</t>
        </is>
      </c>
      <c r="C10538" t="inlineStr">
        <is>
          <t>warehouse_out</t>
        </is>
      </c>
      <c r="D10538" t="inlineStr">
        <is>
          <t>IMP01037</t>
        </is>
      </c>
      <c r="E10538" t="inlineStr">
        <is>
          <t>T107258</t>
        </is>
      </c>
      <c r="F10538" s="32" t="n">
        <v>688421.58</v>
      </c>
      <c r="G10538" s="32" t="n">
        <v>68842.16</v>
      </c>
    </row>
    <row r="10539">
      <c r="A10539" t="inlineStr">
        <is>
          <t>L0231004</t>
        </is>
      </c>
      <c r="B10539" t="inlineStr">
        <is>
          <t>2026-07-04</t>
        </is>
      </c>
      <c r="C10539" t="inlineStr">
        <is>
          <t>home_use</t>
        </is>
      </c>
      <c r="D10539" t="inlineStr">
        <is>
          <t>IMP01142</t>
        </is>
      </c>
      <c r="E10539" t="inlineStr">
        <is>
          <t>T107992</t>
        </is>
      </c>
      <c r="F10539" s="32" t="n">
        <v>1095582.57</v>
      </c>
      <c r="G10539" s="32" t="n">
        <v>122705.25</v>
      </c>
    </row>
    <row r="10540">
      <c r="A10540" t="inlineStr">
        <is>
          <t>L0231005</t>
        </is>
      </c>
      <c r="B10540" t="inlineStr">
        <is>
          <t>2026-07-04</t>
        </is>
      </c>
      <c r="C10540" t="inlineStr">
        <is>
          <t>home_use</t>
        </is>
      </c>
      <c r="D10540" t="inlineStr">
        <is>
          <t>IMP01142</t>
        </is>
      </c>
      <c r="E10540" t="inlineStr">
        <is>
          <t>T107992</t>
        </is>
      </c>
      <c r="F10540" s="32" t="n">
        <v>497344.94</v>
      </c>
      <c r="G10540" s="32" t="n">
        <v>55702.63</v>
      </c>
    </row>
    <row r="10541">
      <c r="A10541" t="inlineStr">
        <is>
          <t>L0231012</t>
        </is>
      </c>
      <c r="B10541" t="inlineStr">
        <is>
          <t>2026-07-04</t>
        </is>
      </c>
      <c r="C10541" t="inlineStr">
        <is>
          <t>warehouse_out</t>
        </is>
      </c>
      <c r="D10541" t="inlineStr">
        <is>
          <t>IMP01172</t>
        </is>
      </c>
      <c r="E10541" t="inlineStr">
        <is>
          <t>T108201</t>
        </is>
      </c>
      <c r="F10541" s="32" t="n">
        <v>6390056.62</v>
      </c>
      <c r="G10541" s="32" t="n">
        <v>670955.95</v>
      </c>
    </row>
    <row r="10542">
      <c r="A10542" t="inlineStr">
        <is>
          <t>L0231019</t>
        </is>
      </c>
      <c r="B10542" t="inlineStr">
        <is>
          <t>2026-07-04</t>
        </is>
      </c>
      <c r="C10542" t="inlineStr">
        <is>
          <t>home_use</t>
        </is>
      </c>
      <c r="D10542" t="inlineStr">
        <is>
          <t>IMP01224</t>
        </is>
      </c>
      <c r="E10542" t="inlineStr">
        <is>
          <t>T108565</t>
        </is>
      </c>
      <c r="F10542" s="32" t="n">
        <v>1479365.84</v>
      </c>
      <c r="G10542" s="32" t="n">
        <v>155333.41</v>
      </c>
    </row>
    <row r="10543">
      <c r="A10543" t="inlineStr">
        <is>
          <t>L0231026</t>
        </is>
      </c>
      <c r="B10543" t="inlineStr">
        <is>
          <t>2026-07-04</t>
        </is>
      </c>
      <c r="C10543" t="inlineStr">
        <is>
          <t>home_use</t>
        </is>
      </c>
      <c r="D10543" t="inlineStr">
        <is>
          <t>IMP01310</t>
        </is>
      </c>
      <c r="E10543" t="inlineStr">
        <is>
          <t>T109167</t>
        </is>
      </c>
      <c r="F10543" s="32" t="n">
        <v>828160.62</v>
      </c>
      <c r="G10543" s="32" t="n">
        <v>88613.19</v>
      </c>
    </row>
    <row r="10544">
      <c r="A10544" t="inlineStr">
        <is>
          <t>L0231027</t>
        </is>
      </c>
      <c r="B10544" t="inlineStr">
        <is>
          <t>2026-07-04</t>
        </is>
      </c>
      <c r="C10544" t="inlineStr">
        <is>
          <t>home_use</t>
        </is>
      </c>
      <c r="D10544" t="inlineStr">
        <is>
          <t>IMP01310</t>
        </is>
      </c>
      <c r="E10544" t="inlineStr">
        <is>
          <t>T109167</t>
        </is>
      </c>
      <c r="F10544" s="32" t="n">
        <v>1386776.99</v>
      </c>
      <c r="G10544" s="32" t="n">
        <v>148385.14</v>
      </c>
    </row>
    <row r="10545">
      <c r="A10545" t="inlineStr">
        <is>
          <t>L0231028</t>
        </is>
      </c>
      <c r="B10545" t="inlineStr">
        <is>
          <t>2026-07-04</t>
        </is>
      </c>
      <c r="C10545" t="inlineStr">
        <is>
          <t>warehouse_out</t>
        </is>
      </c>
      <c r="D10545" t="inlineStr">
        <is>
          <t>IMP01310</t>
        </is>
      </c>
      <c r="E10545" t="inlineStr">
        <is>
          <t>T109167</t>
        </is>
      </c>
      <c r="F10545" s="32" t="n">
        <v>577348.4300000001</v>
      </c>
      <c r="G10545" s="32" t="n">
        <v>61776.28</v>
      </c>
    </row>
    <row r="10546">
      <c r="A10546" t="inlineStr">
        <is>
          <t>L0231030</t>
        </is>
      </c>
      <c r="B10546" t="inlineStr">
        <is>
          <t>2026-07-04</t>
        </is>
      </c>
      <c r="C10546" t="inlineStr">
        <is>
          <t>home_use</t>
        </is>
      </c>
      <c r="D10546" t="inlineStr">
        <is>
          <t>IMP01310</t>
        </is>
      </c>
      <c r="E10546" t="inlineStr">
        <is>
          <t>T109167</t>
        </is>
      </c>
      <c r="F10546" s="32" t="n">
        <v>2783973.8</v>
      </c>
      <c r="G10546" s="32" t="n">
        <v>297885.2</v>
      </c>
    </row>
    <row r="10547">
      <c r="A10547" t="inlineStr">
        <is>
          <t>L0231071</t>
        </is>
      </c>
      <c r="B10547" t="inlineStr">
        <is>
          <t>2026-07-05</t>
        </is>
      </c>
      <c r="C10547" t="inlineStr">
        <is>
          <t>home_use</t>
        </is>
      </c>
      <c r="D10547" t="inlineStr">
        <is>
          <t>IMP00063</t>
        </is>
      </c>
      <c r="E10547" t="inlineStr">
        <is>
          <t>T100440</t>
        </is>
      </c>
      <c r="F10547" s="32" t="n">
        <v>505930.51</v>
      </c>
      <c r="G10547" s="32" t="n">
        <v>58182.01</v>
      </c>
    </row>
    <row r="10548">
      <c r="A10548" t="inlineStr">
        <is>
          <t>L0231072</t>
        </is>
      </c>
      <c r="B10548" t="inlineStr">
        <is>
          <t>2026-07-05</t>
        </is>
      </c>
      <c r="C10548" t="inlineStr">
        <is>
          <t>home_use</t>
        </is>
      </c>
      <c r="D10548" t="inlineStr">
        <is>
          <t>IMP00063</t>
        </is>
      </c>
      <c r="E10548" t="inlineStr">
        <is>
          <t>T100440</t>
        </is>
      </c>
      <c r="F10548" s="32" t="n">
        <v>279358</v>
      </c>
      <c r="G10548" s="32" t="n">
        <v>32126.17</v>
      </c>
    </row>
    <row r="10549">
      <c r="A10549" t="inlineStr">
        <is>
          <t>L0231073</t>
        </is>
      </c>
      <c r="B10549" t="inlineStr">
        <is>
          <t>2026-07-05</t>
        </is>
      </c>
      <c r="C10549" t="inlineStr">
        <is>
          <t>home_use</t>
        </is>
      </c>
      <c r="D10549" t="inlineStr">
        <is>
          <t>IMP00063</t>
        </is>
      </c>
      <c r="E10549" t="inlineStr">
        <is>
          <t>T100440</t>
        </is>
      </c>
      <c r="F10549" s="32" t="n">
        <v>1978606.55</v>
      </c>
      <c r="G10549" s="32" t="n">
        <v>257218.85</v>
      </c>
    </row>
    <row r="10550">
      <c r="A10550" t="inlineStr">
        <is>
          <t>L0231074</t>
        </is>
      </c>
      <c r="B10550" t="inlineStr">
        <is>
          <t>2026-07-05</t>
        </is>
      </c>
      <c r="C10550" t="inlineStr">
        <is>
          <t>home_use</t>
        </is>
      </c>
      <c r="D10550" t="inlineStr">
        <is>
          <t>IMP00063</t>
        </is>
      </c>
      <c r="E10550" t="inlineStr">
        <is>
          <t>T100440</t>
        </is>
      </c>
      <c r="F10550" s="32" t="n">
        <v>220559.54</v>
      </c>
      <c r="G10550" s="32" t="n">
        <v>25364.35</v>
      </c>
    </row>
    <row r="10551">
      <c r="A10551" t="inlineStr">
        <is>
          <t>L0231078</t>
        </is>
      </c>
      <c r="B10551" t="inlineStr">
        <is>
          <t>2026-07-05</t>
        </is>
      </c>
      <c r="C10551" t="inlineStr">
        <is>
          <t>home_use</t>
        </is>
      </c>
      <c r="D10551" t="inlineStr">
        <is>
          <t>IMP00103</t>
        </is>
      </c>
      <c r="E10551" t="inlineStr">
        <is>
          <t>T100720</t>
        </is>
      </c>
      <c r="F10551" s="32" t="n">
        <v>11491701.91</v>
      </c>
      <c r="G10551" s="32" t="n">
        <v>1149170.19</v>
      </c>
    </row>
    <row r="10552">
      <c r="A10552" t="inlineStr">
        <is>
          <t>L0231089</t>
        </is>
      </c>
      <c r="B10552" t="inlineStr">
        <is>
          <t>2026-07-05</t>
        </is>
      </c>
      <c r="C10552" t="inlineStr">
        <is>
          <t>home_use</t>
        </is>
      </c>
      <c r="D10552" t="inlineStr">
        <is>
          <t>IMP00156</t>
        </is>
      </c>
      <c r="F10552" s="32" t="n">
        <v>911615.75</v>
      </c>
      <c r="G10552" s="32" t="n">
        <v>118510.05</v>
      </c>
    </row>
    <row r="10553">
      <c r="A10553" t="inlineStr">
        <is>
          <t>L0231103</t>
        </is>
      </c>
      <c r="B10553" t="inlineStr">
        <is>
          <t>2026-07-05</t>
        </is>
      </c>
      <c r="C10553" t="inlineStr">
        <is>
          <t>transit</t>
        </is>
      </c>
      <c r="D10553" t="inlineStr">
        <is>
          <t>IMP00243</t>
        </is>
      </c>
      <c r="E10553" t="inlineStr">
        <is>
          <t>T101700</t>
        </is>
      </c>
      <c r="F10553" s="32" t="n">
        <v>886124.59</v>
      </c>
      <c r="G10553" s="32" t="n">
        <v>0</v>
      </c>
    </row>
    <row r="10554">
      <c r="A10554" t="inlineStr">
        <is>
          <t>L0231109</t>
        </is>
      </c>
      <c r="B10554" t="inlineStr">
        <is>
          <t>2026-07-05</t>
        </is>
      </c>
      <c r="C10554" t="inlineStr">
        <is>
          <t>home_use</t>
        </is>
      </c>
      <c r="D10554" t="inlineStr">
        <is>
          <t>IMP00288</t>
        </is>
      </c>
      <c r="E10554" t="inlineStr">
        <is>
          <t>T102011</t>
        </is>
      </c>
      <c r="F10554" s="32" t="n">
        <v>1343944.47</v>
      </c>
      <c r="G10554" s="32" t="n">
        <v>167993.06</v>
      </c>
    </row>
    <row r="10555">
      <c r="A10555" t="inlineStr">
        <is>
          <t>L0231113</t>
        </is>
      </c>
      <c r="B10555" t="inlineStr">
        <is>
          <t>2026-07-05</t>
        </is>
      </c>
      <c r="C10555" t="inlineStr">
        <is>
          <t>home_use</t>
        </is>
      </c>
      <c r="D10555" t="inlineStr">
        <is>
          <t>IMP00306</t>
        </is>
      </c>
      <c r="E10555" t="inlineStr">
        <is>
          <t>T102141</t>
        </is>
      </c>
      <c r="F10555" s="32" t="n">
        <v>106243</v>
      </c>
      <c r="G10555" s="32" t="n">
        <v>11155.52</v>
      </c>
    </row>
    <row r="10556">
      <c r="A10556" t="inlineStr">
        <is>
          <t>L0231114</t>
        </is>
      </c>
      <c r="B10556" t="inlineStr">
        <is>
          <t>2026-07-05</t>
        </is>
      </c>
      <c r="C10556" t="inlineStr">
        <is>
          <t>home_use</t>
        </is>
      </c>
      <c r="D10556" t="inlineStr">
        <is>
          <t>IMP00306</t>
        </is>
      </c>
      <c r="E10556" t="inlineStr">
        <is>
          <t>T102141</t>
        </is>
      </c>
      <c r="F10556" s="32" t="n">
        <v>305162.83</v>
      </c>
      <c r="G10556" s="32" t="n">
        <v>32042.1</v>
      </c>
    </row>
    <row r="10557">
      <c r="A10557" t="inlineStr">
        <is>
          <t>L0231116</t>
        </is>
      </c>
      <c r="B10557" t="inlineStr">
        <is>
          <t>2026-07-05</t>
        </is>
      </c>
      <c r="C10557" t="inlineStr">
        <is>
          <t>home_use</t>
        </is>
      </c>
      <c r="D10557" t="inlineStr">
        <is>
          <t>IMP00306</t>
        </is>
      </c>
      <c r="E10557" t="inlineStr">
        <is>
          <t>T102141</t>
        </is>
      </c>
      <c r="F10557" s="32" t="n">
        <v>552512.4</v>
      </c>
      <c r="G10557" s="32" t="n">
        <v>58013.8</v>
      </c>
    </row>
    <row r="10558">
      <c r="A10558" t="inlineStr">
        <is>
          <t>L0231118</t>
        </is>
      </c>
      <c r="B10558" t="inlineStr">
        <is>
          <t>2026-07-05</t>
        </is>
      </c>
      <c r="C10558" t="inlineStr">
        <is>
          <t>home_use</t>
        </is>
      </c>
      <c r="D10558" t="inlineStr">
        <is>
          <t>IMP00340</t>
        </is>
      </c>
      <c r="E10558" t="inlineStr">
        <is>
          <t>T102376</t>
        </is>
      </c>
      <c r="F10558" s="32" t="n">
        <v>4681738.82</v>
      </c>
      <c r="G10558" s="32" t="n">
        <v>468173.88</v>
      </c>
    </row>
    <row r="10559">
      <c r="A10559" t="inlineStr">
        <is>
          <t>L0231142</t>
        </is>
      </c>
      <c r="B10559" t="inlineStr">
        <is>
          <t>2026-07-05</t>
        </is>
      </c>
      <c r="C10559" t="inlineStr">
        <is>
          <t>home_use</t>
        </is>
      </c>
      <c r="D10559" t="inlineStr">
        <is>
          <t>IMP00448</t>
        </is>
      </c>
      <c r="E10559" t="inlineStr">
        <is>
          <t>T103130</t>
        </is>
      </c>
      <c r="F10559" s="32" t="n">
        <v>35651999.88</v>
      </c>
      <c r="G10559" s="32" t="n">
        <v>3565199.99</v>
      </c>
    </row>
    <row r="10560">
      <c r="A10560" t="inlineStr">
        <is>
          <t>L0231172</t>
        </is>
      </c>
      <c r="B10560" t="inlineStr">
        <is>
          <t>2026-07-05</t>
        </is>
      </c>
      <c r="C10560" t="inlineStr">
        <is>
          <t>home_use</t>
        </is>
      </c>
      <c r="D10560" t="inlineStr">
        <is>
          <t>IMP00643</t>
        </is>
      </c>
      <c r="E10560" t="inlineStr">
        <is>
          <t>T104498</t>
        </is>
      </c>
      <c r="F10560" s="32" t="n">
        <v>1387962.27</v>
      </c>
      <c r="G10560" s="32" t="n">
        <v>138796.23</v>
      </c>
    </row>
    <row r="10561">
      <c r="A10561" t="inlineStr">
        <is>
          <t>L0231173</t>
        </is>
      </c>
      <c r="B10561" t="inlineStr">
        <is>
          <t>2026-07-05</t>
        </is>
      </c>
      <c r="C10561" t="inlineStr">
        <is>
          <t>home_use</t>
        </is>
      </c>
      <c r="D10561" t="inlineStr">
        <is>
          <t>IMP00643</t>
        </is>
      </c>
      <c r="E10561" t="inlineStr">
        <is>
          <t>T104498</t>
        </is>
      </c>
      <c r="F10561" s="32" t="n">
        <v>976610.47</v>
      </c>
      <c r="G10561" s="32" t="n">
        <v>102544.1</v>
      </c>
    </row>
    <row r="10562">
      <c r="A10562" t="inlineStr">
        <is>
          <t>L0231174</t>
        </is>
      </c>
      <c r="B10562" t="inlineStr">
        <is>
          <t>2026-07-05</t>
        </is>
      </c>
      <c r="C10562" t="inlineStr">
        <is>
          <t>home_use</t>
        </is>
      </c>
      <c r="D10562" t="inlineStr">
        <is>
          <t>IMP00643</t>
        </is>
      </c>
      <c r="E10562" t="inlineStr">
        <is>
          <t>T104498</t>
        </is>
      </c>
      <c r="F10562" s="32" t="n">
        <v>665225.85</v>
      </c>
      <c r="G10562" s="32" t="n">
        <v>66522.58</v>
      </c>
    </row>
    <row r="10563">
      <c r="A10563" t="inlineStr">
        <is>
          <t>L0231176</t>
        </is>
      </c>
      <c r="B10563" t="inlineStr">
        <is>
          <t>2026-07-05</t>
        </is>
      </c>
      <c r="C10563" t="inlineStr">
        <is>
          <t>home_use</t>
        </is>
      </c>
      <c r="D10563" t="inlineStr">
        <is>
          <t>IMP00643</t>
        </is>
      </c>
      <c r="E10563" t="inlineStr">
        <is>
          <t>T104498</t>
        </is>
      </c>
      <c r="F10563" s="32" t="n">
        <v>635723.38</v>
      </c>
      <c r="G10563" s="32" t="n">
        <v>63572.34</v>
      </c>
    </row>
    <row r="10564">
      <c r="A10564" t="inlineStr">
        <is>
          <t>L0231177</t>
        </is>
      </c>
      <c r="B10564" t="inlineStr">
        <is>
          <t>2026-07-05</t>
        </is>
      </c>
      <c r="C10564" t="inlineStr">
        <is>
          <t>home_use</t>
        </is>
      </c>
      <c r="D10564" t="inlineStr">
        <is>
          <t>IMP00643</t>
        </is>
      </c>
      <c r="E10564" t="inlineStr">
        <is>
          <t>T104498</t>
        </is>
      </c>
      <c r="F10564" s="32" t="n">
        <v>320654.68</v>
      </c>
      <c r="G10564" s="32" t="n">
        <v>32065.47</v>
      </c>
    </row>
    <row r="10565">
      <c r="A10565" t="inlineStr">
        <is>
          <t>L0231202</t>
        </is>
      </c>
      <c r="B10565" t="inlineStr">
        <is>
          <t>2026-07-05</t>
        </is>
      </c>
      <c r="C10565" t="inlineStr">
        <is>
          <t>home_use</t>
        </is>
      </c>
      <c r="D10565" t="inlineStr">
        <is>
          <t>IMP00798</t>
        </is>
      </c>
      <c r="E10565" t="inlineStr">
        <is>
          <t>T105584</t>
        </is>
      </c>
      <c r="F10565" s="32" t="n">
        <v>20076650.88</v>
      </c>
      <c r="G10565" s="32" t="n">
        <v>2108048.34</v>
      </c>
    </row>
    <row r="10566">
      <c r="A10566" t="inlineStr">
        <is>
          <t>L0231203</t>
        </is>
      </c>
      <c r="B10566" t="inlineStr">
        <is>
          <t>2026-07-05</t>
        </is>
      </c>
      <c r="C10566" t="inlineStr">
        <is>
          <t>temporary_admission</t>
        </is>
      </c>
      <c r="D10566" t="inlineStr">
        <is>
          <t>IMP00802</t>
        </is>
      </c>
      <c r="E10566" t="inlineStr">
        <is>
          <t>T105608</t>
        </is>
      </c>
      <c r="F10566" s="32" t="n">
        <v>6188849.43</v>
      </c>
      <c r="G10566" s="32" t="n">
        <v>0</v>
      </c>
    </row>
    <row r="10567">
      <c r="A10567" t="inlineStr">
        <is>
          <t>L0231209</t>
        </is>
      </c>
      <c r="B10567" t="inlineStr">
        <is>
          <t>2026-07-05</t>
        </is>
      </c>
      <c r="C10567" t="inlineStr">
        <is>
          <t>home_use</t>
        </is>
      </c>
      <c r="D10567" t="inlineStr">
        <is>
          <t>IMP00838</t>
        </is>
      </c>
      <c r="E10567" t="inlineStr">
        <is>
          <t>T105860</t>
        </is>
      </c>
      <c r="F10567" s="32" t="n">
        <v>221324.5</v>
      </c>
      <c r="G10567" s="32" t="n">
        <v>27665.56</v>
      </c>
    </row>
    <row r="10568">
      <c r="A10568" t="inlineStr">
        <is>
          <t>L0231224</t>
        </is>
      </c>
      <c r="B10568" t="inlineStr">
        <is>
          <t>2026-07-05</t>
        </is>
      </c>
      <c r="C10568" t="inlineStr">
        <is>
          <t>home_use</t>
        </is>
      </c>
      <c r="D10568" t="inlineStr">
        <is>
          <t>IMP00926</t>
        </is>
      </c>
      <c r="E10568" t="inlineStr">
        <is>
          <t>T106477</t>
        </is>
      </c>
      <c r="F10568" s="32" t="n">
        <v>19993816.09</v>
      </c>
      <c r="G10568" s="32" t="n">
        <v>2099350.69</v>
      </c>
    </row>
    <row r="10569">
      <c r="A10569" t="inlineStr">
        <is>
          <t>L0231225</t>
        </is>
      </c>
      <c r="B10569" t="inlineStr">
        <is>
          <t>2026-07-05</t>
        </is>
      </c>
      <c r="C10569" t="inlineStr">
        <is>
          <t>home_use</t>
        </is>
      </c>
      <c r="D10569" t="inlineStr">
        <is>
          <t>IMP00926</t>
        </is>
      </c>
      <c r="E10569" t="inlineStr">
        <is>
          <t>T106477</t>
        </is>
      </c>
      <c r="F10569" s="32" t="n">
        <v>4558498.59</v>
      </c>
      <c r="G10569" s="32" t="n">
        <v>478642.35</v>
      </c>
    </row>
    <row r="10570">
      <c r="A10570" t="inlineStr">
        <is>
          <t>L0231226</t>
        </is>
      </c>
      <c r="B10570" t="inlineStr">
        <is>
          <t>2026-07-05</t>
        </is>
      </c>
      <c r="C10570" t="inlineStr">
        <is>
          <t>home_use</t>
        </is>
      </c>
      <c r="D10570" t="inlineStr">
        <is>
          <t>IMP00926</t>
        </is>
      </c>
      <c r="E10570" t="inlineStr">
        <is>
          <t>T106477</t>
        </is>
      </c>
      <c r="F10570" s="32" t="n">
        <v>15018250.69</v>
      </c>
      <c r="G10570" s="32" t="n">
        <v>1576916.32</v>
      </c>
    </row>
    <row r="10571">
      <c r="A10571" t="inlineStr">
        <is>
          <t>L0231227</t>
        </is>
      </c>
      <c r="B10571" t="inlineStr">
        <is>
          <t>2026-07-05</t>
        </is>
      </c>
      <c r="C10571" t="inlineStr">
        <is>
          <t>home_use</t>
        </is>
      </c>
      <c r="D10571" t="inlineStr">
        <is>
          <t>IMP00926</t>
        </is>
      </c>
      <c r="E10571" t="inlineStr">
        <is>
          <t>T106477</t>
        </is>
      </c>
      <c r="F10571" s="32" t="n">
        <v>5411707.09</v>
      </c>
      <c r="G10571" s="32" t="n">
        <v>541170.71</v>
      </c>
    </row>
    <row r="10572">
      <c r="A10572" t="inlineStr">
        <is>
          <t>L0231230</t>
        </is>
      </c>
      <c r="B10572" t="inlineStr">
        <is>
          <t>2026-07-05</t>
        </is>
      </c>
      <c r="C10572" t="inlineStr">
        <is>
          <t>home_use</t>
        </is>
      </c>
      <c r="D10572" t="inlineStr">
        <is>
          <t>IMP00950</t>
        </is>
      </c>
      <c r="F10572" s="32" t="n">
        <v>2907049.47</v>
      </c>
      <c r="G10572" s="32" t="n">
        <v>377916.43</v>
      </c>
    </row>
    <row r="10573">
      <c r="A10573" t="inlineStr">
        <is>
          <t>L0231231</t>
        </is>
      </c>
      <c r="B10573" t="inlineStr">
        <is>
          <t>2026-07-05</t>
        </is>
      </c>
      <c r="C10573" t="inlineStr">
        <is>
          <t>home_use</t>
        </is>
      </c>
      <c r="D10573" t="inlineStr">
        <is>
          <t>IMP00950</t>
        </is>
      </c>
      <c r="F10573" s="32" t="n">
        <v>6728658.41</v>
      </c>
      <c r="G10573" s="32" t="n">
        <v>874725.59</v>
      </c>
    </row>
    <row r="10574">
      <c r="A10574" t="inlineStr">
        <is>
          <t>L0231233</t>
        </is>
      </c>
      <c r="B10574" t="inlineStr">
        <is>
          <t>2026-07-05</t>
        </is>
      </c>
      <c r="C10574" t="inlineStr">
        <is>
          <t>home_use</t>
        </is>
      </c>
      <c r="D10574" t="inlineStr">
        <is>
          <t>IMP00950</t>
        </is>
      </c>
      <c r="F10574" s="32" t="n">
        <v>632661.12</v>
      </c>
      <c r="G10574" s="32" t="n">
        <v>82245.95</v>
      </c>
    </row>
    <row r="10575">
      <c r="A10575" t="inlineStr">
        <is>
          <t>L0231234</t>
        </is>
      </c>
      <c r="B10575" t="inlineStr">
        <is>
          <t>2026-07-05</t>
        </is>
      </c>
      <c r="C10575" t="inlineStr">
        <is>
          <t>home_use</t>
        </is>
      </c>
      <c r="D10575" t="inlineStr">
        <is>
          <t>IMP00950</t>
        </is>
      </c>
      <c r="F10575" s="32" t="n">
        <v>519617.28</v>
      </c>
      <c r="G10575" s="32" t="n">
        <v>64952.16</v>
      </c>
    </row>
    <row r="10576">
      <c r="A10576" t="inlineStr">
        <is>
          <t>L0231240</t>
        </is>
      </c>
      <c r="B10576" t="inlineStr">
        <is>
          <t>2026-07-05</t>
        </is>
      </c>
      <c r="C10576" t="inlineStr">
        <is>
          <t>home_use</t>
        </is>
      </c>
      <c r="D10576" t="inlineStr">
        <is>
          <t>IMP00999</t>
        </is>
      </c>
      <c r="E10576" t="inlineStr">
        <is>
          <t>T106987</t>
        </is>
      </c>
      <c r="F10576" s="32" t="n">
        <v>1331465.95</v>
      </c>
      <c r="G10576" s="32" t="n">
        <v>139803.92</v>
      </c>
    </row>
    <row r="10577">
      <c r="A10577" t="inlineStr">
        <is>
          <t>L0231242</t>
        </is>
      </c>
      <c r="B10577" t="inlineStr">
        <is>
          <t>2026-07-05</t>
        </is>
      </c>
      <c r="C10577" t="inlineStr">
        <is>
          <t>home_use</t>
        </is>
      </c>
      <c r="D10577" t="inlineStr">
        <is>
          <t>IMP00999</t>
        </is>
      </c>
      <c r="E10577" t="inlineStr">
        <is>
          <t>T106987</t>
        </is>
      </c>
      <c r="F10577" s="32" t="n">
        <v>4973029.72</v>
      </c>
      <c r="G10577" s="32" t="n">
        <v>497302.97</v>
      </c>
    </row>
    <row r="10578">
      <c r="A10578" t="inlineStr">
        <is>
          <t>L0231249</t>
        </is>
      </c>
      <c r="B10578" t="inlineStr">
        <is>
          <t>2026-07-05</t>
        </is>
      </c>
      <c r="C10578" t="inlineStr">
        <is>
          <t>home_use</t>
        </is>
      </c>
      <c r="D10578" t="inlineStr">
        <is>
          <t>IMP01037</t>
        </is>
      </c>
      <c r="E10578" t="inlineStr">
        <is>
          <t>T107258</t>
        </is>
      </c>
      <c r="F10578" s="32" t="n">
        <v>2913338.29</v>
      </c>
      <c r="G10578" s="32" t="n">
        <v>291333.83</v>
      </c>
    </row>
    <row r="10579">
      <c r="A10579" t="inlineStr">
        <is>
          <t>L0231250</t>
        </is>
      </c>
      <c r="B10579" t="inlineStr">
        <is>
          <t>2026-07-05</t>
        </is>
      </c>
      <c r="C10579" t="inlineStr">
        <is>
          <t>home_use</t>
        </is>
      </c>
      <c r="D10579" t="inlineStr">
        <is>
          <t>IMP01037</t>
        </is>
      </c>
      <c r="E10579" t="inlineStr">
        <is>
          <t>T107258</t>
        </is>
      </c>
      <c r="F10579" s="32" t="n">
        <v>1558012.62</v>
      </c>
      <c r="G10579" s="32" t="n">
        <v>186961.51</v>
      </c>
    </row>
    <row r="10580">
      <c r="A10580" t="inlineStr">
        <is>
          <t>L0231251</t>
        </is>
      </c>
      <c r="B10580" t="inlineStr">
        <is>
          <t>2026-07-05</t>
        </is>
      </c>
      <c r="C10580" t="inlineStr">
        <is>
          <t>home_use</t>
        </is>
      </c>
      <c r="D10580" t="inlineStr">
        <is>
          <t>IMP01037</t>
        </is>
      </c>
      <c r="E10580" t="inlineStr">
        <is>
          <t>T107258</t>
        </is>
      </c>
      <c r="F10580" s="32" t="n">
        <v>2334158.86</v>
      </c>
      <c r="G10580" s="32" t="n">
        <v>233415.89</v>
      </c>
    </row>
    <row r="10581">
      <c r="A10581" t="inlineStr">
        <is>
          <t>L0231262</t>
        </is>
      </c>
      <c r="B10581" t="inlineStr">
        <is>
          <t>2026-07-05</t>
        </is>
      </c>
      <c r="C10581" t="inlineStr">
        <is>
          <t>home_use</t>
        </is>
      </c>
      <c r="D10581" t="inlineStr">
        <is>
          <t>IMP01089</t>
        </is>
      </c>
      <c r="E10581" t="inlineStr">
        <is>
          <t>T107617</t>
        </is>
      </c>
      <c r="F10581" s="32" t="n">
        <v>946004.1</v>
      </c>
      <c r="G10581" s="32" t="n">
        <v>94600.41</v>
      </c>
    </row>
    <row r="10582">
      <c r="A10582" t="inlineStr">
        <is>
          <t>L0231268</t>
        </is>
      </c>
      <c r="B10582" t="inlineStr">
        <is>
          <t>2026-07-05</t>
        </is>
      </c>
      <c r="C10582" t="inlineStr">
        <is>
          <t>home_use</t>
        </is>
      </c>
      <c r="D10582" t="inlineStr">
        <is>
          <t>IMP01142</t>
        </is>
      </c>
      <c r="E10582" t="inlineStr">
        <is>
          <t>T107992</t>
        </is>
      </c>
      <c r="F10582" s="32" t="n">
        <v>25637392.01</v>
      </c>
      <c r="G10582" s="32" t="n">
        <v>2563739.2</v>
      </c>
    </row>
    <row r="10583">
      <c r="A10583" t="inlineStr">
        <is>
          <t>L0231288</t>
        </is>
      </c>
      <c r="B10583" t="inlineStr">
        <is>
          <t>2026-07-05</t>
        </is>
      </c>
      <c r="C10583" t="inlineStr">
        <is>
          <t>home_use</t>
        </is>
      </c>
      <c r="D10583" t="inlineStr">
        <is>
          <t>IMP01310</t>
        </is>
      </c>
      <c r="E10583" t="inlineStr">
        <is>
          <t>T109167</t>
        </is>
      </c>
      <c r="F10583" s="32" t="n">
        <v>429813.99</v>
      </c>
      <c r="G10583" s="32" t="n">
        <v>45990.1</v>
      </c>
    </row>
    <row r="10584">
      <c r="A10584" t="inlineStr">
        <is>
          <t>L0231289</t>
        </is>
      </c>
      <c r="B10584" t="inlineStr">
        <is>
          <t>2026-07-05</t>
        </is>
      </c>
      <c r="C10584" t="inlineStr">
        <is>
          <t>home_use</t>
        </is>
      </c>
      <c r="D10584" t="inlineStr">
        <is>
          <t>IMP01310</t>
        </is>
      </c>
      <c r="E10584" t="inlineStr">
        <is>
          <t>T109167</t>
        </is>
      </c>
      <c r="F10584" s="32" t="n">
        <v>597549.6899999999</v>
      </c>
      <c r="G10584" s="32" t="n">
        <v>63937.82</v>
      </c>
    </row>
    <row r="10585">
      <c r="A10585" t="inlineStr">
        <is>
          <t>L0231290</t>
        </is>
      </c>
      <c r="B10585" t="inlineStr">
        <is>
          <t>2026-07-05</t>
        </is>
      </c>
      <c r="C10585" t="inlineStr">
        <is>
          <t>home_use</t>
        </is>
      </c>
      <c r="D10585" t="inlineStr">
        <is>
          <t>IMP01310</t>
        </is>
      </c>
      <c r="E10585" t="inlineStr">
        <is>
          <t>T109167</t>
        </is>
      </c>
      <c r="F10585" s="32" t="n">
        <v>801006.86</v>
      </c>
      <c r="G10585" s="32" t="n">
        <v>85707.73</v>
      </c>
    </row>
    <row r="10586">
      <c r="A10586" t="inlineStr">
        <is>
          <t>L0231291</t>
        </is>
      </c>
      <c r="B10586" t="inlineStr">
        <is>
          <t>2026-07-05</t>
        </is>
      </c>
      <c r="C10586" t="inlineStr">
        <is>
          <t>home_use</t>
        </is>
      </c>
      <c r="D10586" t="inlineStr">
        <is>
          <t>IMP01310</t>
        </is>
      </c>
      <c r="E10586" t="inlineStr">
        <is>
          <t>T109167</t>
        </is>
      </c>
      <c r="F10586" s="32" t="n">
        <v>1707301.14</v>
      </c>
      <c r="G10586" s="32" t="n">
        <v>221949.15</v>
      </c>
    </row>
    <row r="10587">
      <c r="A10587" t="inlineStr">
        <is>
          <t>L0231292</t>
        </is>
      </c>
      <c r="B10587" t="inlineStr">
        <is>
          <t>2026-07-05</t>
        </is>
      </c>
      <c r="C10587" t="inlineStr">
        <is>
          <t>home_use</t>
        </is>
      </c>
      <c r="D10587" t="inlineStr">
        <is>
          <t>IMP01310</t>
        </is>
      </c>
      <c r="E10587" t="inlineStr">
        <is>
          <t>T109167</t>
        </is>
      </c>
      <c r="F10587" s="32" t="n">
        <v>1612399.17</v>
      </c>
      <c r="G10587" s="32" t="n">
        <v>172526.71</v>
      </c>
    </row>
    <row r="10588">
      <c r="A10588" t="inlineStr">
        <is>
          <t>L0231293</t>
        </is>
      </c>
      <c r="B10588" t="inlineStr">
        <is>
          <t>2026-07-05</t>
        </is>
      </c>
      <c r="C10588" t="inlineStr">
        <is>
          <t>home_use</t>
        </is>
      </c>
      <c r="D10588" t="inlineStr">
        <is>
          <t>IMP01310</t>
        </is>
      </c>
      <c r="E10588" t="inlineStr">
        <is>
          <t>T109167</t>
        </is>
      </c>
      <c r="F10588" s="32" t="n">
        <v>334144.22</v>
      </c>
      <c r="G10588" s="32" t="n">
        <v>35753.43</v>
      </c>
    </row>
    <row r="10589">
      <c r="A10589" t="inlineStr">
        <is>
          <t>L0231294</t>
        </is>
      </c>
      <c r="B10589" t="inlineStr">
        <is>
          <t>2026-07-05</t>
        </is>
      </c>
      <c r="C10589" t="inlineStr">
        <is>
          <t>home_use</t>
        </is>
      </c>
      <c r="D10589" t="inlineStr">
        <is>
          <t>IMP01310</t>
        </is>
      </c>
      <c r="E10589" t="inlineStr">
        <is>
          <t>T109167</t>
        </is>
      </c>
      <c r="F10589" s="32" t="n">
        <v>524821.13</v>
      </c>
      <c r="G10589" s="32" t="n">
        <v>56155.86</v>
      </c>
    </row>
    <row r="10590">
      <c r="A10590" t="inlineStr">
        <is>
          <t>L0231295</t>
        </is>
      </c>
      <c r="B10590" t="inlineStr">
        <is>
          <t>2026-07-05</t>
        </is>
      </c>
      <c r="C10590" t="inlineStr">
        <is>
          <t>home_use</t>
        </is>
      </c>
      <c r="D10590" t="inlineStr">
        <is>
          <t>IMP01310</t>
        </is>
      </c>
      <c r="E10590" t="inlineStr">
        <is>
          <t>T109167</t>
        </is>
      </c>
      <c r="F10590" s="32" t="n">
        <v>495996.54</v>
      </c>
      <c r="G10590" s="32" t="n">
        <v>53071.63</v>
      </c>
    </row>
    <row r="10591">
      <c r="A10591" t="inlineStr">
        <is>
          <t>L0231296</t>
        </is>
      </c>
      <c r="B10591" t="inlineStr">
        <is>
          <t>2026-07-05</t>
        </is>
      </c>
      <c r="C10591" t="inlineStr">
        <is>
          <t>home_use</t>
        </is>
      </c>
      <c r="D10591" t="inlineStr">
        <is>
          <t>IMP01310</t>
        </is>
      </c>
      <c r="E10591" t="inlineStr">
        <is>
          <t>T109167</t>
        </is>
      </c>
      <c r="F10591" s="32" t="n">
        <v>285171.53</v>
      </c>
      <c r="G10591" s="32" t="n">
        <v>30513.35</v>
      </c>
    </row>
    <row r="10592">
      <c r="A10592" t="inlineStr">
        <is>
          <t>L0231330</t>
        </is>
      </c>
      <c r="B10592" t="inlineStr">
        <is>
          <t>2026-07-06</t>
        </is>
      </c>
      <c r="C10592" t="inlineStr">
        <is>
          <t>home_use</t>
        </is>
      </c>
      <c r="D10592" t="inlineStr">
        <is>
          <t>IMP00063</t>
        </is>
      </c>
      <c r="E10592" t="inlineStr">
        <is>
          <t>T100440</t>
        </is>
      </c>
      <c r="F10592" s="32" t="n">
        <v>1051931.17</v>
      </c>
      <c r="G10592" s="32" t="n">
        <v>117816.29</v>
      </c>
    </row>
    <row r="10593">
      <c r="A10593" t="inlineStr">
        <is>
          <t>L0231332</t>
        </is>
      </c>
      <c r="B10593" t="inlineStr">
        <is>
          <t>2026-07-06</t>
        </is>
      </c>
      <c r="C10593" t="inlineStr">
        <is>
          <t>home_use</t>
        </is>
      </c>
      <c r="D10593" t="inlineStr">
        <is>
          <t>IMP00063</t>
        </is>
      </c>
      <c r="E10593" t="inlineStr">
        <is>
          <t>T100440</t>
        </is>
      </c>
      <c r="F10593" s="32" t="n">
        <v>481776.28</v>
      </c>
      <c r="G10593" s="32" t="n">
        <v>55404.27</v>
      </c>
    </row>
    <row r="10594">
      <c r="A10594" t="inlineStr">
        <is>
          <t>L0231333</t>
        </is>
      </c>
      <c r="B10594" t="inlineStr">
        <is>
          <t>2026-07-06</t>
        </is>
      </c>
      <c r="C10594" t="inlineStr">
        <is>
          <t>home_use</t>
        </is>
      </c>
      <c r="D10594" t="inlineStr">
        <is>
          <t>IMP00063</t>
        </is>
      </c>
      <c r="E10594" t="inlineStr">
        <is>
          <t>T100440</t>
        </is>
      </c>
      <c r="F10594" s="32" t="n">
        <v>578875.87</v>
      </c>
      <c r="G10594" s="32" t="n">
        <v>66570.72</v>
      </c>
    </row>
    <row r="10595">
      <c r="A10595" t="inlineStr">
        <is>
          <t>L0231334</t>
        </is>
      </c>
      <c r="B10595" t="inlineStr">
        <is>
          <t>2026-07-06</t>
        </is>
      </c>
      <c r="C10595" t="inlineStr">
        <is>
          <t>warehouse_out</t>
        </is>
      </c>
      <c r="D10595" t="inlineStr">
        <is>
          <t>IMP00063</t>
        </is>
      </c>
      <c r="E10595" t="inlineStr">
        <is>
          <t>T100440</t>
        </is>
      </c>
      <c r="F10595" s="32" t="n">
        <v>586152.99</v>
      </c>
      <c r="G10595" s="32" t="n">
        <v>67407.59</v>
      </c>
    </row>
    <row r="10596">
      <c r="A10596" t="inlineStr">
        <is>
          <t>L0231335</t>
        </is>
      </c>
      <c r="B10596" t="inlineStr">
        <is>
          <t>2026-07-06</t>
        </is>
      </c>
      <c r="C10596" t="inlineStr">
        <is>
          <t>home_use</t>
        </is>
      </c>
      <c r="D10596" t="inlineStr">
        <is>
          <t>IMP00063</t>
        </is>
      </c>
      <c r="E10596" t="inlineStr">
        <is>
          <t>T100440</t>
        </is>
      </c>
      <c r="F10596" s="32" t="n">
        <v>575393.95</v>
      </c>
      <c r="G10596" s="32" t="n">
        <v>61567.15</v>
      </c>
    </row>
    <row r="10597">
      <c r="A10597" t="inlineStr">
        <is>
          <t>L0231336</t>
        </is>
      </c>
      <c r="B10597" t="inlineStr">
        <is>
          <t>2026-07-06</t>
        </is>
      </c>
      <c r="C10597" t="inlineStr">
        <is>
          <t>warehouse_out</t>
        </is>
      </c>
      <c r="D10597" t="inlineStr">
        <is>
          <t>IMP00063</t>
        </is>
      </c>
      <c r="E10597" t="inlineStr">
        <is>
          <t>T100440</t>
        </is>
      </c>
      <c r="F10597" s="32" t="n">
        <v>8385644.77</v>
      </c>
      <c r="G10597" s="32" t="n">
        <v>1090133.82</v>
      </c>
    </row>
    <row r="10598">
      <c r="A10598" t="inlineStr">
        <is>
          <t>L0231351</t>
        </is>
      </c>
      <c r="B10598" t="inlineStr">
        <is>
          <t>2026-07-06</t>
        </is>
      </c>
      <c r="C10598" t="inlineStr">
        <is>
          <t>home_use</t>
        </is>
      </c>
      <c r="D10598" t="inlineStr">
        <is>
          <t>IMP00133</t>
        </is>
      </c>
      <c r="E10598" t="inlineStr">
        <is>
          <t>T100033</t>
        </is>
      </c>
      <c r="F10598" s="32" t="n">
        <v>1421397.88</v>
      </c>
      <c r="G10598" s="32" t="n">
        <v>173410.54</v>
      </c>
    </row>
    <row r="10599">
      <c r="A10599" t="inlineStr">
        <is>
          <t>L0231365</t>
        </is>
      </c>
      <c r="B10599" t="inlineStr">
        <is>
          <t>2026-07-06</t>
        </is>
      </c>
      <c r="C10599" t="inlineStr">
        <is>
          <t>home_use</t>
        </is>
      </c>
      <c r="D10599" t="inlineStr">
        <is>
          <t>IMP00288</t>
        </is>
      </c>
      <c r="E10599" t="inlineStr">
        <is>
          <t>T102011</t>
        </is>
      </c>
      <c r="F10599" s="32" t="n">
        <v>417820.09</v>
      </c>
      <c r="G10599" s="32" t="n">
        <v>52227.51</v>
      </c>
    </row>
    <row r="10600">
      <c r="A10600" t="inlineStr">
        <is>
          <t>L0231369</t>
        </is>
      </c>
      <c r="B10600" t="inlineStr">
        <is>
          <t>2026-07-06</t>
        </is>
      </c>
      <c r="C10600" t="inlineStr">
        <is>
          <t>home_use</t>
        </is>
      </c>
      <c r="D10600" t="inlineStr">
        <is>
          <t>IMP00306</t>
        </is>
      </c>
      <c r="E10600" t="inlineStr">
        <is>
          <t>T102141</t>
        </is>
      </c>
      <c r="F10600" s="32" t="n">
        <v>492175.14</v>
      </c>
      <c r="G10600" s="32" t="n">
        <v>61521.89</v>
      </c>
    </row>
    <row r="10601">
      <c r="A10601" t="inlineStr">
        <is>
          <t>L0231370</t>
        </is>
      </c>
      <c r="B10601" t="inlineStr">
        <is>
          <t>2026-07-06</t>
        </is>
      </c>
      <c r="C10601" t="inlineStr">
        <is>
          <t>home_use</t>
        </is>
      </c>
      <c r="D10601" t="inlineStr">
        <is>
          <t>IMP00306</t>
        </is>
      </c>
      <c r="E10601" t="inlineStr">
        <is>
          <t>T102141</t>
        </is>
      </c>
      <c r="F10601" s="32" t="n">
        <v>3280037.14</v>
      </c>
      <c r="G10601" s="32" t="n">
        <v>377204.27</v>
      </c>
    </row>
    <row r="10602">
      <c r="A10602" t="inlineStr">
        <is>
          <t>L0231371</t>
        </is>
      </c>
      <c r="B10602" t="inlineStr">
        <is>
          <t>2026-07-06</t>
        </is>
      </c>
      <c r="C10602" t="inlineStr">
        <is>
          <t>home_use</t>
        </is>
      </c>
      <c r="D10602" t="inlineStr">
        <is>
          <t>IMP00306</t>
        </is>
      </c>
      <c r="E10602" t="inlineStr">
        <is>
          <t>T102141</t>
        </is>
      </c>
      <c r="F10602" s="32" t="n">
        <v>509529.34</v>
      </c>
      <c r="G10602" s="32" t="n">
        <v>53500.58</v>
      </c>
    </row>
    <row r="10603">
      <c r="A10603" t="inlineStr">
        <is>
          <t>L0231373</t>
        </is>
      </c>
      <c r="B10603" t="inlineStr">
        <is>
          <t>2026-07-06</t>
        </is>
      </c>
      <c r="C10603" t="inlineStr">
        <is>
          <t>home_use</t>
        </is>
      </c>
      <c r="D10603" t="inlineStr">
        <is>
          <t>IMP00306</t>
        </is>
      </c>
      <c r="E10603" t="inlineStr">
        <is>
          <t>T102141</t>
        </is>
      </c>
      <c r="F10603" s="32" t="n">
        <v>481389.66</v>
      </c>
      <c r="G10603" s="32" t="n">
        <v>60173.71</v>
      </c>
    </row>
    <row r="10604">
      <c r="A10604" t="inlineStr">
        <is>
          <t>L0231374</t>
        </is>
      </c>
      <c r="B10604" t="inlineStr">
        <is>
          <t>2026-07-06</t>
        </is>
      </c>
      <c r="C10604" t="inlineStr">
        <is>
          <t>home_use</t>
        </is>
      </c>
      <c r="D10604" t="inlineStr">
        <is>
          <t>IMP00306</t>
        </is>
      </c>
      <c r="E10604" t="inlineStr">
        <is>
          <t>T102141</t>
        </is>
      </c>
      <c r="F10604" s="32" t="n">
        <v>227044.73</v>
      </c>
      <c r="G10604" s="32" t="n">
        <v>23839.7</v>
      </c>
    </row>
    <row r="10605">
      <c r="A10605" t="inlineStr">
        <is>
          <t>L0231375</t>
        </is>
      </c>
      <c r="B10605" t="inlineStr">
        <is>
          <t>2026-07-06</t>
        </is>
      </c>
      <c r="C10605" t="inlineStr">
        <is>
          <t>home_use</t>
        </is>
      </c>
      <c r="D10605" t="inlineStr">
        <is>
          <t>IMP00306</t>
        </is>
      </c>
      <c r="E10605" t="inlineStr">
        <is>
          <t>T102141</t>
        </is>
      </c>
      <c r="F10605" s="32" t="n">
        <v>788542.53</v>
      </c>
      <c r="G10605" s="32" t="n">
        <v>82796.97</v>
      </c>
    </row>
    <row r="10606">
      <c r="A10606" t="inlineStr">
        <is>
          <t>L0231414</t>
        </is>
      </c>
      <c r="B10606" t="inlineStr">
        <is>
          <t>2026-07-06</t>
        </is>
      </c>
      <c r="C10606" t="inlineStr">
        <is>
          <t>home_use</t>
        </is>
      </c>
      <c r="D10606" t="inlineStr">
        <is>
          <t>IMP00643</t>
        </is>
      </c>
      <c r="E10606" t="inlineStr">
        <is>
          <t>T104498</t>
        </is>
      </c>
      <c r="F10606" s="32" t="n">
        <v>455852.04</v>
      </c>
      <c r="G10606" s="32" t="n">
        <v>45585.2</v>
      </c>
    </row>
    <row r="10607">
      <c r="A10607" t="inlineStr">
        <is>
          <t>L0231415</t>
        </is>
      </c>
      <c r="B10607" t="inlineStr">
        <is>
          <t>2026-07-06</t>
        </is>
      </c>
      <c r="C10607" t="inlineStr">
        <is>
          <t>home_use</t>
        </is>
      </c>
      <c r="D10607" t="inlineStr">
        <is>
          <t>IMP00643</t>
        </is>
      </c>
      <c r="E10607" t="inlineStr">
        <is>
          <t>T104498</t>
        </is>
      </c>
      <c r="F10607" s="32" t="n">
        <v>753799.86</v>
      </c>
      <c r="G10607" s="32" t="n">
        <v>75379.99000000001</v>
      </c>
    </row>
    <row r="10608">
      <c r="A10608" t="inlineStr">
        <is>
          <t>L0231416</t>
        </is>
      </c>
      <c r="B10608" t="inlineStr">
        <is>
          <t>2026-07-06</t>
        </is>
      </c>
      <c r="C10608" t="inlineStr">
        <is>
          <t>home_use</t>
        </is>
      </c>
      <c r="D10608" t="inlineStr">
        <is>
          <t>IMP00643</t>
        </is>
      </c>
      <c r="E10608" t="inlineStr">
        <is>
          <t>T104498</t>
        </is>
      </c>
      <c r="F10608" s="32" t="n">
        <v>1419403.27</v>
      </c>
      <c r="G10608" s="32" t="n">
        <v>141940.33</v>
      </c>
    </row>
    <row r="10609">
      <c r="A10609" t="inlineStr">
        <is>
          <t>L0231417</t>
        </is>
      </c>
      <c r="B10609" t="inlineStr">
        <is>
          <t>2026-07-06</t>
        </is>
      </c>
      <c r="C10609" t="inlineStr">
        <is>
          <t>home_use</t>
        </is>
      </c>
      <c r="D10609" t="inlineStr">
        <is>
          <t>IMP00643</t>
        </is>
      </c>
      <c r="E10609" t="inlineStr">
        <is>
          <t>T104498</t>
        </is>
      </c>
      <c r="F10609" s="32" t="n">
        <v>786987.1899999999</v>
      </c>
      <c r="G10609" s="32" t="n">
        <v>78698.72</v>
      </c>
    </row>
    <row r="10610">
      <c r="A10610" t="inlineStr">
        <is>
          <t>L0231418</t>
        </is>
      </c>
      <c r="B10610" t="inlineStr">
        <is>
          <t>2026-07-06</t>
        </is>
      </c>
      <c r="C10610" t="inlineStr">
        <is>
          <t>home_use</t>
        </is>
      </c>
      <c r="D10610" t="inlineStr">
        <is>
          <t>IMP00643</t>
        </is>
      </c>
      <c r="E10610" t="inlineStr">
        <is>
          <t>T104498</t>
        </is>
      </c>
      <c r="F10610" s="32" t="n">
        <v>2308511.97</v>
      </c>
      <c r="G10610" s="32" t="n">
        <v>230851.2</v>
      </c>
    </row>
    <row r="10611">
      <c r="A10611" t="inlineStr">
        <is>
          <t>L0231419</t>
        </is>
      </c>
      <c r="B10611" t="inlineStr">
        <is>
          <t>2026-07-06</t>
        </is>
      </c>
      <c r="C10611" t="inlineStr">
        <is>
          <t>home_use</t>
        </is>
      </c>
      <c r="D10611" t="inlineStr">
        <is>
          <t>IMP00643</t>
        </is>
      </c>
      <c r="E10611" t="inlineStr">
        <is>
          <t>T104498</t>
        </is>
      </c>
      <c r="F10611" s="32" t="n">
        <v>332057.07</v>
      </c>
      <c r="G10611" s="32" t="n">
        <v>33205.71</v>
      </c>
    </row>
    <row r="10612">
      <c r="A10612" t="inlineStr">
        <is>
          <t>L0231420</t>
        </is>
      </c>
      <c r="B10612" t="inlineStr">
        <is>
          <t>2026-07-06</t>
        </is>
      </c>
      <c r="C10612" t="inlineStr">
        <is>
          <t>warehouse_out</t>
        </is>
      </c>
      <c r="D10612" t="inlineStr">
        <is>
          <t>IMP00643</t>
        </is>
      </c>
      <c r="E10612" t="inlineStr">
        <is>
          <t>T104498</t>
        </is>
      </c>
      <c r="F10612" s="32" t="n">
        <v>841259.72</v>
      </c>
      <c r="G10612" s="32" t="n">
        <v>84125.97</v>
      </c>
    </row>
    <row r="10613">
      <c r="A10613" t="inlineStr">
        <is>
          <t>L0231421</t>
        </is>
      </c>
      <c r="B10613" t="inlineStr">
        <is>
          <t>2026-07-06</t>
        </is>
      </c>
      <c r="C10613" t="inlineStr">
        <is>
          <t>home_use</t>
        </is>
      </c>
      <c r="D10613" t="inlineStr">
        <is>
          <t>IMP00643</t>
        </is>
      </c>
      <c r="E10613" t="inlineStr">
        <is>
          <t>T104498</t>
        </is>
      </c>
      <c r="F10613" s="32" t="n">
        <v>663559.75</v>
      </c>
      <c r="G10613" s="32" t="n">
        <v>66355.97</v>
      </c>
    </row>
    <row r="10614">
      <c r="A10614" t="inlineStr">
        <is>
          <t>L0231425</t>
        </is>
      </c>
      <c r="B10614" t="inlineStr">
        <is>
          <t>2026-07-06</t>
        </is>
      </c>
      <c r="C10614" t="inlineStr">
        <is>
          <t>home_use</t>
        </is>
      </c>
      <c r="D10614" t="inlineStr">
        <is>
          <t>IMP00676</t>
        </is>
      </c>
      <c r="E10614" t="inlineStr">
        <is>
          <t>T104726</t>
        </is>
      </c>
      <c r="F10614" s="32" t="n">
        <v>394080.18</v>
      </c>
      <c r="G10614" s="32" t="n">
        <v>46107.38</v>
      </c>
    </row>
    <row r="10615">
      <c r="A10615" t="inlineStr">
        <is>
          <t>L0231438</t>
        </is>
      </c>
      <c r="B10615" t="inlineStr">
        <is>
          <t>2026-07-06</t>
        </is>
      </c>
      <c r="C10615" t="inlineStr">
        <is>
          <t>home_use</t>
        </is>
      </c>
      <c r="D10615" t="inlineStr">
        <is>
          <t>IMP00753</t>
        </is>
      </c>
      <c r="E10615" t="inlineStr">
        <is>
          <t>T105264</t>
        </is>
      </c>
      <c r="F10615" s="32" t="n">
        <v>1673670.57</v>
      </c>
      <c r="G10615" s="32" t="n">
        <v>175735.41</v>
      </c>
    </row>
    <row r="10616">
      <c r="A10616" t="inlineStr">
        <is>
          <t>L0231456</t>
        </is>
      </c>
      <c r="B10616" t="inlineStr">
        <is>
          <t>2026-07-06</t>
        </is>
      </c>
      <c r="C10616" t="inlineStr">
        <is>
          <t>home_use</t>
        </is>
      </c>
      <c r="D10616" t="inlineStr">
        <is>
          <t>IMP00926</t>
        </is>
      </c>
      <c r="E10616" t="inlineStr">
        <is>
          <t>T106477</t>
        </is>
      </c>
      <c r="F10616" s="32" t="n">
        <v>549223.14</v>
      </c>
      <c r="G10616" s="32" t="n">
        <v>65906.78</v>
      </c>
    </row>
    <row r="10617">
      <c r="A10617" t="inlineStr">
        <is>
          <t>L0231457</t>
        </is>
      </c>
      <c r="B10617" t="inlineStr">
        <is>
          <t>2026-07-06</t>
        </is>
      </c>
      <c r="C10617" t="inlineStr">
        <is>
          <t>home_use</t>
        </is>
      </c>
      <c r="D10617" t="inlineStr">
        <is>
          <t>IMP00926</t>
        </is>
      </c>
      <c r="E10617" t="inlineStr">
        <is>
          <t>T106477</t>
        </is>
      </c>
      <c r="F10617" s="32" t="n">
        <v>28463459.57</v>
      </c>
      <c r="G10617" s="32" t="n">
        <v>2988663.25</v>
      </c>
    </row>
    <row r="10618">
      <c r="A10618" t="inlineStr">
        <is>
          <t>L0231460</t>
        </is>
      </c>
      <c r="B10618" t="inlineStr">
        <is>
          <t>2026-07-06</t>
        </is>
      </c>
      <c r="C10618" t="inlineStr">
        <is>
          <t>warehouse_out</t>
        </is>
      </c>
      <c r="D10618" t="inlineStr">
        <is>
          <t>IMP00950</t>
        </is>
      </c>
      <c r="F10618" s="32" t="n">
        <v>3966038.58</v>
      </c>
      <c r="G10618" s="32" t="n">
        <v>515585.01</v>
      </c>
    </row>
    <row r="10619">
      <c r="A10619" t="inlineStr">
        <is>
          <t>L0231462</t>
        </is>
      </c>
      <c r="B10619" t="inlineStr">
        <is>
          <t>2026-07-06</t>
        </is>
      </c>
      <c r="C10619" t="inlineStr">
        <is>
          <t>home_use</t>
        </is>
      </c>
      <c r="D10619" t="inlineStr">
        <is>
          <t>IMP00950</t>
        </is>
      </c>
      <c r="F10619" s="32" t="n">
        <v>2131807.7</v>
      </c>
      <c r="G10619" s="32" t="n">
        <v>260080.54</v>
      </c>
    </row>
    <row r="10620">
      <c r="A10620" t="inlineStr">
        <is>
          <t>L0231464</t>
        </is>
      </c>
      <c r="B10620" t="inlineStr">
        <is>
          <t>2026-07-06</t>
        </is>
      </c>
      <c r="C10620" t="inlineStr">
        <is>
          <t>home_use</t>
        </is>
      </c>
      <c r="D10620" t="inlineStr">
        <is>
          <t>IMP00950</t>
        </is>
      </c>
      <c r="F10620" s="32" t="n">
        <v>239535.88</v>
      </c>
      <c r="G10620" s="32" t="n">
        <v>28025.7</v>
      </c>
    </row>
    <row r="10621">
      <c r="A10621" t="inlineStr">
        <is>
          <t>L0231465</t>
        </is>
      </c>
      <c r="B10621" t="inlineStr">
        <is>
          <t>2026-07-06</t>
        </is>
      </c>
      <c r="C10621" t="inlineStr">
        <is>
          <t>home_use</t>
        </is>
      </c>
      <c r="D10621" t="inlineStr">
        <is>
          <t>IMP00950</t>
        </is>
      </c>
      <c r="F10621" s="32" t="n">
        <v>474390.98</v>
      </c>
      <c r="G10621" s="32" t="n">
        <v>55503.74</v>
      </c>
    </row>
    <row r="10622">
      <c r="A10622" t="inlineStr">
        <is>
          <t>L0231466</t>
        </is>
      </c>
      <c r="B10622" t="inlineStr">
        <is>
          <t>2026-07-06</t>
        </is>
      </c>
      <c r="C10622" t="inlineStr">
        <is>
          <t>home_use</t>
        </is>
      </c>
      <c r="D10622" t="inlineStr">
        <is>
          <t>IMP00950</t>
        </is>
      </c>
      <c r="F10622" s="32" t="n">
        <v>1334829.04</v>
      </c>
      <c r="G10622" s="32" t="n">
        <v>173527.78</v>
      </c>
    </row>
    <row r="10623">
      <c r="A10623" t="inlineStr">
        <is>
          <t>L0231472</t>
        </is>
      </c>
      <c r="B10623" t="inlineStr">
        <is>
          <t>2026-07-06</t>
        </is>
      </c>
      <c r="C10623" t="inlineStr">
        <is>
          <t>home_use</t>
        </is>
      </c>
      <c r="D10623" t="inlineStr">
        <is>
          <t>IMP00999</t>
        </is>
      </c>
      <c r="E10623" t="inlineStr">
        <is>
          <t>T106987</t>
        </is>
      </c>
      <c r="F10623" s="32" t="n">
        <v>3605164.37</v>
      </c>
      <c r="G10623" s="32" t="n">
        <v>378542.26</v>
      </c>
    </row>
    <row r="10624">
      <c r="A10624" t="inlineStr">
        <is>
          <t>L0231473</t>
        </is>
      </c>
      <c r="B10624" t="inlineStr">
        <is>
          <t>2026-07-06</t>
        </is>
      </c>
      <c r="C10624" t="inlineStr">
        <is>
          <t>home_use</t>
        </is>
      </c>
      <c r="D10624" t="inlineStr">
        <is>
          <t>IMP00999</t>
        </is>
      </c>
      <c r="E10624" t="inlineStr">
        <is>
          <t>T106987</t>
        </is>
      </c>
      <c r="F10624" s="32" t="n">
        <v>2547101.31</v>
      </c>
      <c r="G10624" s="32" t="n">
        <v>267445.64</v>
      </c>
    </row>
    <row r="10625">
      <c r="A10625" t="inlineStr">
        <is>
          <t>L0231474</t>
        </is>
      </c>
      <c r="B10625" t="inlineStr">
        <is>
          <t>2026-07-06</t>
        </is>
      </c>
      <c r="C10625" t="inlineStr">
        <is>
          <t>home_use</t>
        </is>
      </c>
      <c r="D10625" t="inlineStr">
        <is>
          <t>IMP00999</t>
        </is>
      </c>
      <c r="E10625" t="inlineStr">
        <is>
          <t>T106987</t>
        </is>
      </c>
      <c r="F10625" s="32" t="n">
        <v>3518319.44</v>
      </c>
      <c r="G10625" s="32" t="n">
        <v>351831.94</v>
      </c>
    </row>
    <row r="10626">
      <c r="A10626" t="inlineStr">
        <is>
          <t>L0231523</t>
        </is>
      </c>
      <c r="B10626" t="inlineStr">
        <is>
          <t>2026-07-06</t>
        </is>
      </c>
      <c r="C10626" t="inlineStr">
        <is>
          <t>home_use</t>
        </is>
      </c>
      <c r="D10626" t="inlineStr">
        <is>
          <t>IMP01310</t>
        </is>
      </c>
      <c r="E10626" t="inlineStr">
        <is>
          <t>T109167</t>
        </is>
      </c>
      <c r="F10626" s="32" t="n">
        <v>1699937.6</v>
      </c>
      <c r="G10626" s="32" t="n">
        <v>181893.32</v>
      </c>
    </row>
    <row r="10627">
      <c r="A10627" t="inlineStr">
        <is>
          <t>L0231524</t>
        </is>
      </c>
      <c r="B10627" t="inlineStr">
        <is>
          <t>2026-07-06</t>
        </is>
      </c>
      <c r="C10627" t="inlineStr">
        <is>
          <t>home_use</t>
        </is>
      </c>
      <c r="D10627" t="inlineStr">
        <is>
          <t>IMP01310</t>
        </is>
      </c>
      <c r="E10627" t="inlineStr">
        <is>
          <t>T109167</t>
        </is>
      </c>
      <c r="F10627" s="32" t="n">
        <v>2249043.98</v>
      </c>
      <c r="G10627" s="32" t="n">
        <v>292375.72</v>
      </c>
    </row>
    <row r="10628">
      <c r="A10628" t="inlineStr">
        <is>
          <t>L0231525</t>
        </is>
      </c>
      <c r="B10628" t="inlineStr">
        <is>
          <t>2026-07-06</t>
        </is>
      </c>
      <c r="C10628" t="inlineStr">
        <is>
          <t>home_use</t>
        </is>
      </c>
      <c r="D10628" t="inlineStr">
        <is>
          <t>IMP01310</t>
        </is>
      </c>
      <c r="E10628" t="inlineStr">
        <is>
          <t>T109167</t>
        </is>
      </c>
      <c r="F10628" s="32" t="n">
        <v>551840.48</v>
      </c>
      <c r="G10628" s="32" t="n">
        <v>59046.93</v>
      </c>
    </row>
    <row r="10629">
      <c r="A10629" t="inlineStr">
        <is>
          <t>L0231526</t>
        </is>
      </c>
      <c r="B10629" t="inlineStr">
        <is>
          <t>2026-07-06</t>
        </is>
      </c>
      <c r="C10629" t="inlineStr">
        <is>
          <t>home_use</t>
        </is>
      </c>
      <c r="D10629" t="inlineStr">
        <is>
          <t>IMP01310</t>
        </is>
      </c>
      <c r="E10629" t="inlineStr">
        <is>
          <t>T109167</t>
        </is>
      </c>
      <c r="F10629" s="32" t="n">
        <v>303903.43</v>
      </c>
      <c r="G10629" s="32" t="n">
        <v>32517.67</v>
      </c>
    </row>
    <row r="10630">
      <c r="A10630" t="inlineStr">
        <is>
          <t>L0231529</t>
        </is>
      </c>
      <c r="B10630" t="inlineStr">
        <is>
          <t>2026-07-06</t>
        </is>
      </c>
      <c r="C10630" t="inlineStr">
        <is>
          <t>home_use</t>
        </is>
      </c>
      <c r="D10630" t="inlineStr">
        <is>
          <t>IMP01315</t>
        </is>
      </c>
      <c r="E10630" t="inlineStr">
        <is>
          <t>T109203</t>
        </is>
      </c>
      <c r="F10630" s="32" t="n">
        <v>586679.84</v>
      </c>
      <c r="G10630" s="32" t="n">
        <v>61601.38</v>
      </c>
    </row>
    <row r="10631">
      <c r="A10631" t="inlineStr">
        <is>
          <t>L0231562</t>
        </is>
      </c>
      <c r="B10631" t="inlineStr">
        <is>
          <t>2026-07-07</t>
        </is>
      </c>
      <c r="C10631" t="inlineStr">
        <is>
          <t>home_use</t>
        </is>
      </c>
      <c r="D10631" t="inlineStr">
        <is>
          <t>IMP00063</t>
        </is>
      </c>
      <c r="E10631" t="inlineStr">
        <is>
          <t>T100440</t>
        </is>
      </c>
      <c r="F10631" s="32" t="n">
        <v>570044.64</v>
      </c>
      <c r="G10631" s="32" t="n">
        <v>65555.13</v>
      </c>
    </row>
    <row r="10632">
      <c r="A10632" t="inlineStr">
        <is>
          <t>L0231563</t>
        </is>
      </c>
      <c r="B10632" t="inlineStr">
        <is>
          <t>2026-07-07</t>
        </is>
      </c>
      <c r="C10632" t="inlineStr">
        <is>
          <t>home_use</t>
        </is>
      </c>
      <c r="D10632" t="inlineStr">
        <is>
          <t>IMP00063</t>
        </is>
      </c>
      <c r="E10632" t="inlineStr">
        <is>
          <t>T100440</t>
        </is>
      </c>
      <c r="F10632" s="32" t="n">
        <v>139149.5</v>
      </c>
      <c r="G10632" s="32" t="n">
        <v>16002.19</v>
      </c>
    </row>
    <row r="10633">
      <c r="A10633" t="inlineStr">
        <is>
          <t>L0231564</t>
        </is>
      </c>
      <c r="B10633" t="inlineStr">
        <is>
          <t>2026-07-07</t>
        </is>
      </c>
      <c r="C10633" t="inlineStr">
        <is>
          <t>home_use</t>
        </is>
      </c>
      <c r="D10633" t="inlineStr">
        <is>
          <t>IMP00063</t>
        </is>
      </c>
      <c r="E10633" t="inlineStr">
        <is>
          <t>T100440</t>
        </is>
      </c>
      <c r="F10633" s="32" t="n">
        <v>506675.03</v>
      </c>
      <c r="G10633" s="32" t="n">
        <v>58267.63</v>
      </c>
    </row>
    <row r="10634">
      <c r="A10634" t="inlineStr">
        <is>
          <t>L0231569</t>
        </is>
      </c>
      <c r="B10634" t="inlineStr">
        <is>
          <t>2026-07-07</t>
        </is>
      </c>
      <c r="C10634" t="inlineStr">
        <is>
          <t>home_use_exempt</t>
        </is>
      </c>
      <c r="D10634" t="inlineStr">
        <is>
          <t>IMP00105</t>
        </is>
      </c>
      <c r="E10634" t="inlineStr">
        <is>
          <t>T100729</t>
        </is>
      </c>
      <c r="F10634" s="32" t="n">
        <v>3668579.73</v>
      </c>
      <c r="G10634" s="32" t="n">
        <v>0</v>
      </c>
    </row>
    <row r="10635">
      <c r="A10635" t="inlineStr">
        <is>
          <t>L0231588</t>
        </is>
      </c>
      <c r="B10635" t="inlineStr">
        <is>
          <t>2026-07-07</t>
        </is>
      </c>
      <c r="C10635" t="inlineStr">
        <is>
          <t>home_use</t>
        </is>
      </c>
      <c r="D10635" t="inlineStr">
        <is>
          <t>IMP00306</t>
        </is>
      </c>
      <c r="E10635" t="inlineStr">
        <is>
          <t>T102141</t>
        </is>
      </c>
      <c r="F10635" s="32" t="n">
        <v>3637242.52</v>
      </c>
      <c r="G10635" s="32" t="n">
        <v>381910.46</v>
      </c>
    </row>
    <row r="10636">
      <c r="A10636" t="inlineStr">
        <is>
          <t>L0231589</t>
        </is>
      </c>
      <c r="B10636" t="inlineStr">
        <is>
          <t>2026-07-07</t>
        </is>
      </c>
      <c r="C10636" t="inlineStr">
        <is>
          <t>home_use</t>
        </is>
      </c>
      <c r="D10636" t="inlineStr">
        <is>
          <t>IMP00306</t>
        </is>
      </c>
      <c r="E10636" t="inlineStr">
        <is>
          <t>T102141</t>
        </is>
      </c>
      <c r="F10636" s="32" t="n">
        <v>293724.35</v>
      </c>
      <c r="G10636" s="32" t="n">
        <v>30841.06</v>
      </c>
    </row>
    <row r="10637">
      <c r="A10637" t="inlineStr">
        <is>
          <t>L0231591</t>
        </is>
      </c>
      <c r="B10637" t="inlineStr">
        <is>
          <t>2026-07-07</t>
        </is>
      </c>
      <c r="C10637" t="inlineStr">
        <is>
          <t>home_use</t>
        </is>
      </c>
      <c r="D10637" t="inlineStr">
        <is>
          <t>IMP00306</t>
        </is>
      </c>
      <c r="E10637" t="inlineStr">
        <is>
          <t>T102141</t>
        </is>
      </c>
      <c r="F10637" s="32" t="n">
        <v>664033.33</v>
      </c>
      <c r="G10637" s="32" t="n">
        <v>66403.33</v>
      </c>
    </row>
    <row r="10638">
      <c r="A10638" t="inlineStr">
        <is>
          <t>L0231641</t>
        </is>
      </c>
      <c r="B10638" t="inlineStr">
        <is>
          <t>2026-07-07</t>
        </is>
      </c>
      <c r="C10638" t="inlineStr">
        <is>
          <t>home_use</t>
        </is>
      </c>
      <c r="D10638" t="inlineStr">
        <is>
          <t>IMP00591</t>
        </is>
      </c>
      <c r="E10638" t="inlineStr">
        <is>
          <t>T104135</t>
        </is>
      </c>
      <c r="F10638" s="32" t="n">
        <v>505729.79</v>
      </c>
      <c r="G10638" s="32" t="n">
        <v>53101.63</v>
      </c>
    </row>
    <row r="10639">
      <c r="A10639" t="inlineStr">
        <is>
          <t>L0231646</t>
        </is>
      </c>
      <c r="B10639" t="inlineStr">
        <is>
          <t>2026-07-07</t>
        </is>
      </c>
      <c r="C10639" t="inlineStr">
        <is>
          <t>home_use</t>
        </is>
      </c>
      <c r="D10639" t="inlineStr">
        <is>
          <t>IMP00643</t>
        </is>
      </c>
      <c r="E10639" t="inlineStr">
        <is>
          <t>T104498</t>
        </is>
      </c>
      <c r="F10639" s="32" t="n">
        <v>1778256.67</v>
      </c>
      <c r="G10639" s="32" t="n">
        <v>177825.67</v>
      </c>
    </row>
    <row r="10640">
      <c r="A10640" t="inlineStr">
        <is>
          <t>L0231647</t>
        </is>
      </c>
      <c r="B10640" t="inlineStr">
        <is>
          <t>2026-07-07</t>
        </is>
      </c>
      <c r="C10640" t="inlineStr">
        <is>
          <t>home_use</t>
        </is>
      </c>
      <c r="D10640" t="inlineStr">
        <is>
          <t>IMP00643</t>
        </is>
      </c>
      <c r="E10640" t="inlineStr">
        <is>
          <t>T104498</t>
        </is>
      </c>
      <c r="F10640" s="32" t="n">
        <v>1120773.7</v>
      </c>
      <c r="G10640" s="32" t="n">
        <v>112077.37</v>
      </c>
    </row>
    <row r="10641">
      <c r="A10641" t="inlineStr">
        <is>
          <t>L0231648</t>
        </is>
      </c>
      <c r="B10641" t="inlineStr">
        <is>
          <t>2026-07-07</t>
        </is>
      </c>
      <c r="C10641" t="inlineStr">
        <is>
          <t>home_use</t>
        </is>
      </c>
      <c r="D10641" t="inlineStr">
        <is>
          <t>IMP00643</t>
        </is>
      </c>
      <c r="E10641" t="inlineStr">
        <is>
          <t>T104498</t>
        </is>
      </c>
      <c r="F10641" s="32" t="n">
        <v>1157083.01</v>
      </c>
      <c r="G10641" s="32" t="n">
        <v>115708.3</v>
      </c>
    </row>
    <row r="10642">
      <c r="A10642" t="inlineStr">
        <is>
          <t>L0231649</t>
        </is>
      </c>
      <c r="B10642" t="inlineStr">
        <is>
          <t>2026-07-07</t>
        </is>
      </c>
      <c r="C10642" t="inlineStr">
        <is>
          <t>home_use</t>
        </is>
      </c>
      <c r="D10642" t="inlineStr">
        <is>
          <t>IMP00643</t>
        </is>
      </c>
      <c r="E10642" t="inlineStr">
        <is>
          <t>T104498</t>
        </is>
      </c>
      <c r="F10642" s="32" t="n">
        <v>463779.31</v>
      </c>
      <c r="G10642" s="32" t="n">
        <v>46377.93</v>
      </c>
    </row>
    <row r="10643">
      <c r="A10643" t="inlineStr">
        <is>
          <t>L0231650</t>
        </is>
      </c>
      <c r="B10643" t="inlineStr">
        <is>
          <t>2026-07-07</t>
        </is>
      </c>
      <c r="C10643" t="inlineStr">
        <is>
          <t>home_use</t>
        </is>
      </c>
      <c r="D10643" t="inlineStr">
        <is>
          <t>IMP00643</t>
        </is>
      </c>
      <c r="E10643" t="inlineStr">
        <is>
          <t>T104498</t>
        </is>
      </c>
      <c r="F10643" s="32" t="n">
        <v>497708.11</v>
      </c>
      <c r="G10643" s="32" t="n">
        <v>49770.81</v>
      </c>
    </row>
    <row r="10644">
      <c r="A10644" t="inlineStr">
        <is>
          <t>L0231651</t>
        </is>
      </c>
      <c r="B10644" t="inlineStr">
        <is>
          <t>2026-07-07</t>
        </is>
      </c>
      <c r="C10644" t="inlineStr">
        <is>
          <t>home_use</t>
        </is>
      </c>
      <c r="D10644" t="inlineStr">
        <is>
          <t>IMP00643</t>
        </is>
      </c>
      <c r="E10644" t="inlineStr">
        <is>
          <t>T104498</t>
        </is>
      </c>
      <c r="F10644" s="32" t="n">
        <v>1154101.39</v>
      </c>
      <c r="G10644" s="32" t="n">
        <v>115410.14</v>
      </c>
    </row>
    <row r="10645">
      <c r="A10645" t="inlineStr">
        <is>
          <t>L0231652</t>
        </is>
      </c>
      <c r="B10645" t="inlineStr">
        <is>
          <t>2026-07-07</t>
        </is>
      </c>
      <c r="C10645" t="inlineStr">
        <is>
          <t>home_use</t>
        </is>
      </c>
      <c r="D10645" t="inlineStr">
        <is>
          <t>IMP00643</t>
        </is>
      </c>
      <c r="E10645" t="inlineStr">
        <is>
          <t>T104498</t>
        </is>
      </c>
      <c r="F10645" s="32" t="n">
        <v>481001.45</v>
      </c>
      <c r="G10645" s="32" t="n">
        <v>48100.14</v>
      </c>
    </row>
    <row r="10646">
      <c r="A10646" t="inlineStr">
        <is>
          <t>L0231653</t>
        </is>
      </c>
      <c r="B10646" t="inlineStr">
        <is>
          <t>2026-07-07</t>
        </is>
      </c>
      <c r="C10646" t="inlineStr">
        <is>
          <t>home_use</t>
        </is>
      </c>
      <c r="D10646" t="inlineStr">
        <is>
          <t>IMP00643</t>
        </is>
      </c>
      <c r="E10646" t="inlineStr">
        <is>
          <t>T104498</t>
        </is>
      </c>
      <c r="F10646" s="32" t="n">
        <v>906285.28</v>
      </c>
      <c r="G10646" s="32" t="n">
        <v>90628.53</v>
      </c>
    </row>
    <row r="10647">
      <c r="A10647" t="inlineStr">
        <is>
          <t>L0231656</t>
        </is>
      </c>
      <c r="B10647" t="inlineStr">
        <is>
          <t>2026-07-07</t>
        </is>
      </c>
      <c r="C10647" t="inlineStr">
        <is>
          <t>home_use</t>
        </is>
      </c>
      <c r="D10647" t="inlineStr">
        <is>
          <t>IMP00676</t>
        </is>
      </c>
      <c r="E10647" t="inlineStr">
        <is>
          <t>T104726</t>
        </is>
      </c>
      <c r="F10647" s="32" t="n">
        <v>1234035.25</v>
      </c>
      <c r="G10647" s="32" t="n">
        <v>144382.12</v>
      </c>
    </row>
    <row r="10648">
      <c r="A10648" t="inlineStr">
        <is>
          <t>L0231660</t>
        </is>
      </c>
      <c r="B10648" t="inlineStr">
        <is>
          <t>2026-07-07</t>
        </is>
      </c>
      <c r="C10648" t="inlineStr">
        <is>
          <t>home_use</t>
        </is>
      </c>
      <c r="D10648" t="inlineStr">
        <is>
          <t>IMP00711</t>
        </is>
      </c>
      <c r="E10648" t="inlineStr">
        <is>
          <t>T104974</t>
        </is>
      </c>
      <c r="F10648" s="32" t="n">
        <v>927544.3199999999</v>
      </c>
      <c r="G10648" s="32" t="n">
        <v>113160.41</v>
      </c>
    </row>
    <row r="10649">
      <c r="A10649" t="inlineStr">
        <is>
          <t>L0231693</t>
        </is>
      </c>
      <c r="B10649" t="inlineStr">
        <is>
          <t>2026-07-07</t>
        </is>
      </c>
      <c r="C10649" t="inlineStr">
        <is>
          <t>home_use</t>
        </is>
      </c>
      <c r="D10649" t="inlineStr">
        <is>
          <t>IMP00926</t>
        </is>
      </c>
      <c r="E10649" t="inlineStr">
        <is>
          <t>T106477</t>
        </is>
      </c>
      <c r="F10649" s="32" t="n">
        <v>7216875.52</v>
      </c>
      <c r="G10649" s="32" t="n">
        <v>721687.55</v>
      </c>
    </row>
    <row r="10650">
      <c r="A10650" t="inlineStr">
        <is>
          <t>L0231694</t>
        </is>
      </c>
      <c r="B10650" t="inlineStr">
        <is>
          <t>2026-07-07</t>
        </is>
      </c>
      <c r="C10650" t="inlineStr">
        <is>
          <t>home_use</t>
        </is>
      </c>
      <c r="D10650" t="inlineStr">
        <is>
          <t>IMP00926</t>
        </is>
      </c>
      <c r="E10650" t="inlineStr">
        <is>
          <t>T106477</t>
        </is>
      </c>
      <c r="F10650" s="32" t="n">
        <v>5632893.01</v>
      </c>
      <c r="G10650" s="32" t="n">
        <v>591453.77</v>
      </c>
    </row>
    <row r="10651">
      <c r="A10651" t="inlineStr">
        <is>
          <t>L0231697</t>
        </is>
      </c>
      <c r="B10651" t="inlineStr">
        <is>
          <t>2026-07-07</t>
        </is>
      </c>
      <c r="C10651" t="inlineStr">
        <is>
          <t>home_use</t>
        </is>
      </c>
      <c r="D10651" t="inlineStr">
        <is>
          <t>IMP00950</t>
        </is>
      </c>
      <c r="F10651" s="32" t="n">
        <v>587089.72</v>
      </c>
      <c r="G10651" s="32" t="n">
        <v>73386.21000000001</v>
      </c>
    </row>
    <row r="10652">
      <c r="A10652" t="inlineStr">
        <is>
          <t>L0231699</t>
        </is>
      </c>
      <c r="B10652" t="inlineStr">
        <is>
          <t>2026-07-07</t>
        </is>
      </c>
      <c r="C10652" t="inlineStr">
        <is>
          <t>home_use</t>
        </is>
      </c>
      <c r="D10652" t="inlineStr">
        <is>
          <t>IMP00950</t>
        </is>
      </c>
      <c r="F10652" s="32" t="n">
        <v>1639199.64</v>
      </c>
      <c r="G10652" s="32" t="n">
        <v>213095.95</v>
      </c>
    </row>
    <row r="10653">
      <c r="A10653" t="inlineStr">
        <is>
          <t>L0231700</t>
        </is>
      </c>
      <c r="B10653" t="inlineStr">
        <is>
          <t>2026-07-07</t>
        </is>
      </c>
      <c r="C10653" t="inlineStr">
        <is>
          <t>home_use</t>
        </is>
      </c>
      <c r="D10653" t="inlineStr">
        <is>
          <t>IMP00970</t>
        </is>
      </c>
      <c r="E10653" t="inlineStr">
        <is>
          <t>T806787</t>
        </is>
      </c>
      <c r="F10653" s="32" t="n">
        <v>555759.4399999999</v>
      </c>
      <c r="G10653" s="32" t="n">
        <v>69469.92999999999</v>
      </c>
    </row>
    <row r="10654">
      <c r="A10654" t="inlineStr">
        <is>
          <t>L0231712</t>
        </is>
      </c>
      <c r="B10654" t="inlineStr">
        <is>
          <t>2026-07-07</t>
        </is>
      </c>
      <c r="C10654" t="inlineStr">
        <is>
          <t>home_use</t>
        </is>
      </c>
      <c r="D10654" t="inlineStr">
        <is>
          <t>IMP01037</t>
        </is>
      </c>
      <c r="E10654" t="inlineStr">
        <is>
          <t>T107258</t>
        </is>
      </c>
      <c r="F10654" s="32" t="n">
        <v>2824802.86</v>
      </c>
      <c r="G10654" s="32" t="n">
        <v>282480.29</v>
      </c>
    </row>
    <row r="10655">
      <c r="A10655" t="inlineStr">
        <is>
          <t>L0231713</t>
        </is>
      </c>
      <c r="B10655" t="inlineStr">
        <is>
          <t>2026-07-07</t>
        </is>
      </c>
      <c r="C10655" t="inlineStr">
        <is>
          <t>home_use</t>
        </is>
      </c>
      <c r="D10655" t="inlineStr">
        <is>
          <t>IMP01037</t>
        </is>
      </c>
      <c r="E10655" t="inlineStr">
        <is>
          <t>T107258</t>
        </is>
      </c>
      <c r="F10655" s="32" t="n">
        <v>444724.63</v>
      </c>
      <c r="G10655" s="32" t="n">
        <v>53366.96</v>
      </c>
    </row>
    <row r="10656">
      <c r="A10656" t="inlineStr">
        <is>
          <t>L0231721</t>
        </is>
      </c>
      <c r="B10656" t="inlineStr">
        <is>
          <t>2026-07-07</t>
        </is>
      </c>
      <c r="C10656" t="inlineStr">
        <is>
          <t>home_use</t>
        </is>
      </c>
      <c r="D10656" t="inlineStr">
        <is>
          <t>IMP01082</t>
        </is>
      </c>
      <c r="E10656" t="inlineStr">
        <is>
          <t>T107573</t>
        </is>
      </c>
      <c r="F10656" s="32" t="n">
        <v>1378534.28</v>
      </c>
      <c r="G10656" s="32" t="n">
        <v>165424.11</v>
      </c>
    </row>
    <row r="10657">
      <c r="A10657" t="inlineStr">
        <is>
          <t>L0231722</t>
        </is>
      </c>
      <c r="B10657" t="inlineStr">
        <is>
          <t>2026-07-07</t>
        </is>
      </c>
      <c r="C10657" t="inlineStr">
        <is>
          <t>home_use</t>
        </is>
      </c>
      <c r="D10657" t="inlineStr">
        <is>
          <t>IMP01089</t>
        </is>
      </c>
      <c r="E10657" t="inlineStr">
        <is>
          <t>T107617</t>
        </is>
      </c>
      <c r="F10657" s="32" t="n">
        <v>1319398.13</v>
      </c>
      <c r="G10657" s="32" t="n">
        <v>131939.81</v>
      </c>
    </row>
    <row r="10658">
      <c r="A10658" t="inlineStr">
        <is>
          <t>L0231727</t>
        </is>
      </c>
      <c r="B10658" t="inlineStr">
        <is>
          <t>2026-07-07</t>
        </is>
      </c>
      <c r="C10658" t="inlineStr">
        <is>
          <t>home_use</t>
        </is>
      </c>
      <c r="D10658" t="inlineStr">
        <is>
          <t>IMP01142</t>
        </is>
      </c>
      <c r="E10658" t="inlineStr">
        <is>
          <t>T107992</t>
        </is>
      </c>
      <c r="F10658" s="32" t="n">
        <v>800215.03</v>
      </c>
      <c r="G10658" s="32" t="n">
        <v>89624.08</v>
      </c>
    </row>
    <row r="10659">
      <c r="A10659" t="inlineStr">
        <is>
          <t>L0231728</t>
        </is>
      </c>
      <c r="B10659" t="inlineStr">
        <is>
          <t>2026-07-07</t>
        </is>
      </c>
      <c r="C10659" t="inlineStr">
        <is>
          <t>home_use</t>
        </is>
      </c>
      <c r="D10659" t="inlineStr">
        <is>
          <t>IMP01142</t>
        </is>
      </c>
      <c r="E10659" t="inlineStr">
        <is>
          <t>T107992</t>
        </is>
      </c>
      <c r="F10659" s="32" t="n">
        <v>741475.8100000001</v>
      </c>
      <c r="G10659" s="32" t="n">
        <v>83045.28999999999</v>
      </c>
    </row>
    <row r="10660">
      <c r="A10660" t="inlineStr">
        <is>
          <t>L0231729</t>
        </is>
      </c>
      <c r="B10660" t="inlineStr">
        <is>
          <t>2026-07-07</t>
        </is>
      </c>
      <c r="C10660" t="inlineStr">
        <is>
          <t>home_use</t>
        </is>
      </c>
      <c r="D10660" t="inlineStr">
        <is>
          <t>IMP01142</t>
        </is>
      </c>
      <c r="E10660" t="inlineStr">
        <is>
          <t>T107992</t>
        </is>
      </c>
      <c r="F10660" s="32" t="n">
        <v>2213278.97</v>
      </c>
      <c r="G10660" s="32" t="n">
        <v>247887.24</v>
      </c>
    </row>
    <row r="10661">
      <c r="A10661" t="inlineStr">
        <is>
          <t>L0231730</t>
        </is>
      </c>
      <c r="B10661" t="inlineStr">
        <is>
          <t>2026-07-07</t>
        </is>
      </c>
      <c r="C10661" t="inlineStr">
        <is>
          <t>home_use</t>
        </is>
      </c>
      <c r="D10661" t="inlineStr">
        <is>
          <t>IMP01142</t>
        </is>
      </c>
      <c r="E10661" t="inlineStr">
        <is>
          <t>T107992</t>
        </is>
      </c>
      <c r="F10661" s="32" t="n">
        <v>774177.66</v>
      </c>
      <c r="G10661" s="32" t="n">
        <v>86707.89999999999</v>
      </c>
    </row>
    <row r="10662">
      <c r="A10662" t="inlineStr">
        <is>
          <t>L0231731</t>
        </is>
      </c>
      <c r="B10662" t="inlineStr">
        <is>
          <t>2026-07-07</t>
        </is>
      </c>
      <c r="C10662" t="inlineStr">
        <is>
          <t>home_use</t>
        </is>
      </c>
      <c r="D10662" t="inlineStr">
        <is>
          <t>IMP01142</t>
        </is>
      </c>
      <c r="E10662" t="inlineStr">
        <is>
          <t>T107992</t>
        </is>
      </c>
      <c r="F10662" s="32" t="n">
        <v>230229.37</v>
      </c>
      <c r="G10662" s="32" t="n">
        <v>25785.69</v>
      </c>
    </row>
    <row r="10663">
      <c r="A10663" t="inlineStr">
        <is>
          <t>L0231736</t>
        </is>
      </c>
      <c r="B10663" t="inlineStr">
        <is>
          <t>2026-07-07</t>
        </is>
      </c>
      <c r="C10663" t="inlineStr">
        <is>
          <t>home_use</t>
        </is>
      </c>
      <c r="D10663" t="inlineStr">
        <is>
          <t>IMP01159</t>
        </is>
      </c>
      <c r="E10663" t="inlineStr">
        <is>
          <t>T108106</t>
        </is>
      </c>
      <c r="F10663" s="32" t="n">
        <v>908999.1</v>
      </c>
      <c r="G10663" s="32" t="n">
        <v>90899.91</v>
      </c>
    </row>
    <row r="10664">
      <c r="A10664" t="inlineStr">
        <is>
          <t>L0231755</t>
        </is>
      </c>
      <c r="B10664" t="inlineStr">
        <is>
          <t>2026-07-07</t>
        </is>
      </c>
      <c r="C10664" t="inlineStr">
        <is>
          <t>home_use</t>
        </is>
      </c>
      <c r="D10664" t="inlineStr">
        <is>
          <t>IMP01310</t>
        </is>
      </c>
      <c r="E10664" t="inlineStr">
        <is>
          <t>T109167</t>
        </is>
      </c>
      <c r="F10664" s="32" t="n">
        <v>602837.08</v>
      </c>
      <c r="G10664" s="32" t="n">
        <v>64503.57</v>
      </c>
    </row>
    <row r="10665">
      <c r="A10665" t="inlineStr">
        <is>
          <t>L0231775</t>
        </is>
      </c>
      <c r="B10665" t="inlineStr">
        <is>
          <t>2026-07-07</t>
        </is>
      </c>
      <c r="C10665" t="inlineStr">
        <is>
          <t>home_use</t>
        </is>
      </c>
      <c r="D10665" t="inlineStr">
        <is>
          <t>IMP01399</t>
        </is>
      </c>
      <c r="E10665" t="inlineStr">
        <is>
          <t>T100070</t>
        </is>
      </c>
      <c r="F10665" s="32" t="n">
        <v>632491.6899999999</v>
      </c>
      <c r="G10665" s="32" t="n">
        <v>79061.46000000001</v>
      </c>
    </row>
    <row r="10666">
      <c r="A10666" t="inlineStr">
        <is>
          <t>L0231795</t>
        </is>
      </c>
      <c r="B10666" t="inlineStr">
        <is>
          <t>2026-07-08</t>
        </is>
      </c>
      <c r="C10666" t="inlineStr">
        <is>
          <t>home_use</t>
        </is>
      </c>
      <c r="D10666" t="inlineStr">
        <is>
          <t>IMP00063</t>
        </is>
      </c>
      <c r="E10666" t="inlineStr">
        <is>
          <t>T100440</t>
        </is>
      </c>
      <c r="F10666" s="32" t="n">
        <v>14572565.76</v>
      </c>
      <c r="G10666" s="32" t="n">
        <v>1894433.55</v>
      </c>
    </row>
    <row r="10667">
      <c r="A10667" t="inlineStr">
        <is>
          <t>L0231796</t>
        </is>
      </c>
      <c r="B10667" t="inlineStr">
        <is>
          <t>2026-07-08</t>
        </is>
      </c>
      <c r="C10667" t="inlineStr">
        <is>
          <t>home_use</t>
        </is>
      </c>
      <c r="D10667" t="inlineStr">
        <is>
          <t>IMP00063</t>
        </is>
      </c>
      <c r="E10667" t="inlineStr">
        <is>
          <t>T100440</t>
        </is>
      </c>
      <c r="F10667" s="32" t="n">
        <v>4953902.74</v>
      </c>
      <c r="G10667" s="32" t="n">
        <v>644007.36</v>
      </c>
    </row>
    <row r="10668">
      <c r="A10668" t="inlineStr">
        <is>
          <t>L0231798</t>
        </is>
      </c>
      <c r="B10668" t="inlineStr">
        <is>
          <t>2026-07-08</t>
        </is>
      </c>
      <c r="C10668" t="inlineStr">
        <is>
          <t>home_use</t>
        </is>
      </c>
      <c r="D10668" t="inlineStr">
        <is>
          <t>IMP00063</t>
        </is>
      </c>
      <c r="E10668" t="inlineStr">
        <is>
          <t>T100440</t>
        </is>
      </c>
      <c r="F10668" s="32" t="n">
        <v>4594283.56</v>
      </c>
      <c r="G10668" s="32" t="n">
        <v>597256.86</v>
      </c>
    </row>
    <row r="10669">
      <c r="A10669" t="inlineStr">
        <is>
          <t>L0231799</t>
        </is>
      </c>
      <c r="B10669" t="inlineStr">
        <is>
          <t>2026-07-08</t>
        </is>
      </c>
      <c r="C10669" t="inlineStr">
        <is>
          <t>home_use</t>
        </is>
      </c>
      <c r="D10669" t="inlineStr">
        <is>
          <t>IMP00063</t>
        </is>
      </c>
      <c r="E10669" t="inlineStr">
        <is>
          <t>T100440</t>
        </is>
      </c>
      <c r="F10669" s="32" t="n">
        <v>387904.56</v>
      </c>
      <c r="G10669" s="32" t="n">
        <v>44609.02</v>
      </c>
    </row>
    <row r="10670">
      <c r="A10670" t="inlineStr">
        <is>
          <t>L0231800</t>
        </is>
      </c>
      <c r="B10670" t="inlineStr">
        <is>
          <t>2026-07-08</t>
        </is>
      </c>
      <c r="C10670" t="inlineStr">
        <is>
          <t>home_use</t>
        </is>
      </c>
      <c r="D10670" t="inlineStr">
        <is>
          <t>IMP00063</t>
        </is>
      </c>
      <c r="E10670" t="inlineStr">
        <is>
          <t>T100440</t>
        </is>
      </c>
      <c r="F10670" s="32" t="n">
        <v>3259121.83</v>
      </c>
      <c r="G10670" s="32" t="n">
        <v>423685.84</v>
      </c>
    </row>
    <row r="10671">
      <c r="A10671" t="inlineStr">
        <is>
          <t>L0231801</t>
        </is>
      </c>
      <c r="B10671" t="inlineStr">
        <is>
          <t>2026-07-08</t>
        </is>
      </c>
      <c r="C10671" t="inlineStr">
        <is>
          <t>home_use</t>
        </is>
      </c>
      <c r="D10671" t="inlineStr">
        <is>
          <t>IMP00063</t>
        </is>
      </c>
      <c r="E10671" t="inlineStr">
        <is>
          <t>T100440</t>
        </is>
      </c>
      <c r="F10671" s="32" t="n">
        <v>548320.25</v>
      </c>
      <c r="G10671" s="32" t="n">
        <v>58670.27</v>
      </c>
    </row>
    <row r="10672">
      <c r="A10672" t="inlineStr">
        <is>
          <t>L0231802</t>
        </is>
      </c>
      <c r="B10672" t="inlineStr">
        <is>
          <t>2026-07-08</t>
        </is>
      </c>
      <c r="C10672" t="inlineStr">
        <is>
          <t>home_use</t>
        </is>
      </c>
      <c r="D10672" t="inlineStr">
        <is>
          <t>IMP00063</t>
        </is>
      </c>
      <c r="E10672" t="inlineStr">
        <is>
          <t>T100440</t>
        </is>
      </c>
      <c r="F10672" s="32" t="n">
        <v>195263.35</v>
      </c>
      <c r="G10672" s="32" t="n">
        <v>22455.28</v>
      </c>
    </row>
    <row r="10673">
      <c r="A10673" t="inlineStr">
        <is>
          <t>L0231803</t>
        </is>
      </c>
      <c r="B10673" t="inlineStr">
        <is>
          <t>2026-07-08</t>
        </is>
      </c>
      <c r="C10673" t="inlineStr">
        <is>
          <t>home_use</t>
        </is>
      </c>
      <c r="D10673" t="inlineStr">
        <is>
          <t>IMP00063</t>
        </is>
      </c>
      <c r="E10673" t="inlineStr">
        <is>
          <t>T100440</t>
        </is>
      </c>
      <c r="F10673" s="32" t="n">
        <v>2711688.09</v>
      </c>
      <c r="G10673" s="32" t="n">
        <v>352519.45</v>
      </c>
    </row>
    <row r="10674">
      <c r="A10674" t="inlineStr">
        <is>
          <t>L0231804</t>
        </is>
      </c>
      <c r="B10674" t="inlineStr">
        <is>
          <t>2026-07-08</t>
        </is>
      </c>
      <c r="C10674" t="inlineStr">
        <is>
          <t>home_use</t>
        </is>
      </c>
      <c r="D10674" t="inlineStr">
        <is>
          <t>IMP00063</t>
        </is>
      </c>
      <c r="E10674" t="inlineStr">
        <is>
          <t>T100440</t>
        </is>
      </c>
      <c r="F10674" s="32" t="n">
        <v>449858.17</v>
      </c>
      <c r="G10674" s="32" t="n">
        <v>51733.69</v>
      </c>
    </row>
    <row r="10675">
      <c r="A10675" t="inlineStr">
        <is>
          <t>L0231805</t>
        </is>
      </c>
      <c r="B10675" t="inlineStr">
        <is>
          <t>2026-07-08</t>
        </is>
      </c>
      <c r="C10675" t="inlineStr">
        <is>
          <t>home_use</t>
        </is>
      </c>
      <c r="D10675" t="inlineStr">
        <is>
          <t>IMP00063</t>
        </is>
      </c>
      <c r="E10675" t="inlineStr">
        <is>
          <t>T100440</t>
        </is>
      </c>
      <c r="F10675" s="32" t="n">
        <v>3254534.24</v>
      </c>
      <c r="G10675" s="32" t="n">
        <v>374271.44</v>
      </c>
    </row>
    <row r="10676">
      <c r="A10676" t="inlineStr">
        <is>
          <t>L0231806</t>
        </is>
      </c>
      <c r="B10676" t="inlineStr">
        <is>
          <t>2026-07-08</t>
        </is>
      </c>
      <c r="C10676" t="inlineStr">
        <is>
          <t>home_use</t>
        </is>
      </c>
      <c r="D10676" t="inlineStr">
        <is>
          <t>IMP00063</t>
        </is>
      </c>
      <c r="E10676" t="inlineStr">
        <is>
          <t>T100440</t>
        </is>
      </c>
      <c r="F10676" s="32" t="n">
        <v>385037.43</v>
      </c>
      <c r="G10676" s="32" t="n">
        <v>41199.01</v>
      </c>
    </row>
    <row r="10677">
      <c r="A10677" t="inlineStr">
        <is>
          <t>L0231807</t>
        </is>
      </c>
      <c r="B10677" t="inlineStr">
        <is>
          <t>2026-07-08</t>
        </is>
      </c>
      <c r="C10677" t="inlineStr">
        <is>
          <t>home_use</t>
        </is>
      </c>
      <c r="D10677" t="inlineStr">
        <is>
          <t>IMP00063</t>
        </is>
      </c>
      <c r="E10677" t="inlineStr">
        <is>
          <t>T100440</t>
        </is>
      </c>
      <c r="F10677" s="32" t="n">
        <v>146822.18</v>
      </c>
      <c r="G10677" s="32" t="n">
        <v>16884.55</v>
      </c>
    </row>
    <row r="10678">
      <c r="A10678" t="inlineStr">
        <is>
          <t>L0231808</t>
        </is>
      </c>
      <c r="B10678" t="inlineStr">
        <is>
          <t>2026-07-08</t>
        </is>
      </c>
      <c r="C10678" t="inlineStr">
        <is>
          <t>home_use</t>
        </is>
      </c>
      <c r="D10678" t="inlineStr">
        <is>
          <t>IMP00063</t>
        </is>
      </c>
      <c r="E10678" t="inlineStr">
        <is>
          <t>T100440</t>
        </is>
      </c>
      <c r="F10678" s="32" t="n">
        <v>558309.11</v>
      </c>
      <c r="G10678" s="32" t="n">
        <v>59739.07</v>
      </c>
    </row>
    <row r="10679">
      <c r="A10679" t="inlineStr">
        <is>
          <t>L0231810</t>
        </is>
      </c>
      <c r="B10679" t="inlineStr">
        <is>
          <t>2026-07-08</t>
        </is>
      </c>
      <c r="C10679" t="inlineStr">
        <is>
          <t>temporary_admission</t>
        </is>
      </c>
      <c r="D10679" t="inlineStr">
        <is>
          <t>IMP00077</t>
        </is>
      </c>
      <c r="E10679" t="inlineStr">
        <is>
          <t>T100538</t>
        </is>
      </c>
      <c r="F10679" s="32" t="n">
        <v>1783500.41</v>
      </c>
      <c r="G10679" s="32" t="n">
        <v>0</v>
      </c>
    </row>
    <row r="10680">
      <c r="A10680" t="inlineStr">
        <is>
          <t>L0231847</t>
        </is>
      </c>
      <c r="B10680" t="inlineStr">
        <is>
          <t>2026-07-08</t>
        </is>
      </c>
      <c r="C10680" t="inlineStr">
        <is>
          <t>home_use</t>
        </is>
      </c>
      <c r="D10680" t="inlineStr">
        <is>
          <t>IMP00306</t>
        </is>
      </c>
      <c r="E10680" t="inlineStr">
        <is>
          <t>T102141</t>
        </is>
      </c>
      <c r="F10680" s="32" t="n">
        <v>333282.77</v>
      </c>
      <c r="G10680" s="32" t="n">
        <v>41660.35</v>
      </c>
    </row>
    <row r="10681">
      <c r="A10681" t="inlineStr">
        <is>
          <t>L0231848</t>
        </is>
      </c>
      <c r="B10681" t="inlineStr">
        <is>
          <t>2026-07-08</t>
        </is>
      </c>
      <c r="C10681" t="inlineStr">
        <is>
          <t>home_use</t>
        </is>
      </c>
      <c r="D10681" t="inlineStr">
        <is>
          <t>IMP00306</t>
        </is>
      </c>
      <c r="E10681" t="inlineStr">
        <is>
          <t>T102141</t>
        </is>
      </c>
      <c r="F10681" s="32" t="n">
        <v>262180.37</v>
      </c>
      <c r="G10681" s="32" t="n">
        <v>32772.55</v>
      </c>
    </row>
    <row r="10682">
      <c r="A10682" t="inlineStr">
        <is>
          <t>L0231853</t>
        </is>
      </c>
      <c r="B10682" t="inlineStr">
        <is>
          <t>2026-07-08</t>
        </is>
      </c>
      <c r="C10682" t="inlineStr">
        <is>
          <t>home_use</t>
        </is>
      </c>
      <c r="D10682" t="inlineStr">
        <is>
          <t>IMP00340</t>
        </is>
      </c>
      <c r="E10682" t="inlineStr">
        <is>
          <t>T102376</t>
        </is>
      </c>
      <c r="F10682" s="32" t="n">
        <v>25066529.08</v>
      </c>
      <c r="G10682" s="32" t="n">
        <v>2506652.91</v>
      </c>
    </row>
    <row r="10683">
      <c r="A10683" t="inlineStr">
        <is>
          <t>L0231856</t>
        </is>
      </c>
      <c r="B10683" t="inlineStr">
        <is>
          <t>2026-07-08</t>
        </is>
      </c>
      <c r="C10683" t="inlineStr">
        <is>
          <t>home_use</t>
        </is>
      </c>
      <c r="D10683" t="inlineStr">
        <is>
          <t>IMP00362</t>
        </is>
      </c>
      <c r="E10683" t="inlineStr">
        <is>
          <t>T102531</t>
        </is>
      </c>
      <c r="F10683" s="32" t="n">
        <v>5304356.14</v>
      </c>
      <c r="G10683" s="32" t="n">
        <v>556957.39</v>
      </c>
    </row>
    <row r="10684">
      <c r="A10684" t="inlineStr">
        <is>
          <t>L0231872</t>
        </is>
      </c>
      <c r="B10684" t="inlineStr">
        <is>
          <t>2026-07-08</t>
        </is>
      </c>
      <c r="C10684" t="inlineStr">
        <is>
          <t>home_use</t>
        </is>
      </c>
      <c r="D10684" t="inlineStr">
        <is>
          <t>IMP00448</t>
        </is>
      </c>
      <c r="E10684" t="inlineStr">
        <is>
          <t>T103130</t>
        </is>
      </c>
      <c r="F10684" s="32" t="n">
        <v>51604513.55</v>
      </c>
      <c r="G10684" s="32" t="n">
        <v>5160451.35</v>
      </c>
    </row>
    <row r="10685">
      <c r="A10685" t="inlineStr">
        <is>
          <t>L0231901</t>
        </is>
      </c>
      <c r="B10685" t="inlineStr">
        <is>
          <t>2026-07-08</t>
        </is>
      </c>
      <c r="C10685" t="inlineStr">
        <is>
          <t>home_use</t>
        </is>
      </c>
      <c r="D10685" t="inlineStr">
        <is>
          <t>IMP00643</t>
        </is>
      </c>
      <c r="E10685" t="inlineStr">
        <is>
          <t>T104498</t>
        </is>
      </c>
      <c r="F10685" s="32" t="n">
        <v>947468.42</v>
      </c>
      <c r="G10685" s="32" t="n">
        <v>94746.84</v>
      </c>
    </row>
    <row r="10686">
      <c r="A10686" t="inlineStr">
        <is>
          <t>L0231902</t>
        </is>
      </c>
      <c r="B10686" t="inlineStr">
        <is>
          <t>2026-07-08</t>
        </is>
      </c>
      <c r="C10686" t="inlineStr">
        <is>
          <t>home_use</t>
        </is>
      </c>
      <c r="D10686" t="inlineStr">
        <is>
          <t>IMP00643</t>
        </is>
      </c>
      <c r="E10686" t="inlineStr">
        <is>
          <t>T104498</t>
        </is>
      </c>
      <c r="F10686" s="32" t="n">
        <v>866096.76</v>
      </c>
      <c r="G10686" s="32" t="n">
        <v>86609.67999999999</v>
      </c>
    </row>
    <row r="10687">
      <c r="A10687" t="inlineStr">
        <is>
          <t>L0231903</t>
        </is>
      </c>
      <c r="B10687" t="inlineStr">
        <is>
          <t>2026-07-08</t>
        </is>
      </c>
      <c r="C10687" t="inlineStr">
        <is>
          <t>home_use</t>
        </is>
      </c>
      <c r="D10687" t="inlineStr">
        <is>
          <t>IMP00643</t>
        </is>
      </c>
      <c r="E10687" t="inlineStr">
        <is>
          <t>T104498</t>
        </is>
      </c>
      <c r="F10687" s="32" t="n">
        <v>671430.42</v>
      </c>
      <c r="G10687" s="32" t="n">
        <v>67143.03999999999</v>
      </c>
    </row>
    <row r="10688">
      <c r="A10688" t="inlineStr">
        <is>
          <t>L0231904</t>
        </is>
      </c>
      <c r="B10688" t="inlineStr">
        <is>
          <t>2026-07-08</t>
        </is>
      </c>
      <c r="C10688" t="inlineStr">
        <is>
          <t>home_use</t>
        </is>
      </c>
      <c r="D10688" t="inlineStr">
        <is>
          <t>IMP00643</t>
        </is>
      </c>
      <c r="E10688" t="inlineStr">
        <is>
          <t>T104498</t>
        </is>
      </c>
      <c r="F10688" s="32" t="n">
        <v>405337.79</v>
      </c>
      <c r="G10688" s="32" t="n">
        <v>40533.78</v>
      </c>
    </row>
    <row r="10689">
      <c r="A10689" t="inlineStr">
        <is>
          <t>L0231930</t>
        </is>
      </c>
      <c r="B10689" t="inlineStr">
        <is>
          <t>2026-07-08</t>
        </is>
      </c>
      <c r="C10689" t="inlineStr">
        <is>
          <t>home_use</t>
        </is>
      </c>
      <c r="D10689" t="inlineStr">
        <is>
          <t>IMP00753</t>
        </is>
      </c>
      <c r="E10689" t="inlineStr">
        <is>
          <t>T105264</t>
        </is>
      </c>
      <c r="F10689" s="32" t="n">
        <v>672097.48</v>
      </c>
      <c r="G10689" s="32" t="n">
        <v>78635.39999999999</v>
      </c>
    </row>
    <row r="10690">
      <c r="A10690" t="inlineStr">
        <is>
          <t>L0231950</t>
        </is>
      </c>
      <c r="B10690" t="inlineStr">
        <is>
          <t>2026-07-08</t>
        </is>
      </c>
      <c r="C10690" t="inlineStr">
        <is>
          <t>home_use</t>
        </is>
      </c>
      <c r="D10690" t="inlineStr">
        <is>
          <t>IMP00926</t>
        </is>
      </c>
      <c r="E10690" t="inlineStr">
        <is>
          <t>T106477</t>
        </is>
      </c>
      <c r="F10690" s="32" t="n">
        <v>885250.21</v>
      </c>
      <c r="G10690" s="32" t="n">
        <v>94721.77</v>
      </c>
    </row>
    <row r="10691">
      <c r="A10691" t="inlineStr">
        <is>
          <t>L0231951</t>
        </is>
      </c>
      <c r="B10691" t="inlineStr">
        <is>
          <t>2026-07-08</t>
        </is>
      </c>
      <c r="C10691" t="inlineStr">
        <is>
          <t>home_use</t>
        </is>
      </c>
      <c r="D10691" t="inlineStr">
        <is>
          <t>IMP00926</t>
        </is>
      </c>
      <c r="E10691" t="inlineStr">
        <is>
          <t>T106477</t>
        </is>
      </c>
      <c r="F10691" s="32" t="n">
        <v>4194654.47</v>
      </c>
      <c r="G10691" s="32" t="n">
        <v>419465.45</v>
      </c>
    </row>
    <row r="10692">
      <c r="A10692" t="inlineStr">
        <is>
          <t>L0231955</t>
        </is>
      </c>
      <c r="B10692" t="inlineStr">
        <is>
          <t>2026-07-08</t>
        </is>
      </c>
      <c r="C10692" t="inlineStr">
        <is>
          <t>home_use</t>
        </is>
      </c>
      <c r="D10692" t="inlineStr">
        <is>
          <t>IMP00950</t>
        </is>
      </c>
      <c r="F10692" s="32" t="n">
        <v>4828328.59</v>
      </c>
      <c r="G10692" s="32" t="n">
        <v>627682.72</v>
      </c>
    </row>
    <row r="10693">
      <c r="A10693" t="inlineStr">
        <is>
          <t>L0231961</t>
        </is>
      </c>
      <c r="B10693" t="inlineStr">
        <is>
          <t>2026-07-08</t>
        </is>
      </c>
      <c r="C10693" t="inlineStr">
        <is>
          <t>home_use</t>
        </is>
      </c>
      <c r="D10693" t="inlineStr">
        <is>
          <t>IMP00999</t>
        </is>
      </c>
      <c r="E10693" t="inlineStr">
        <is>
          <t>T106987</t>
        </is>
      </c>
      <c r="F10693" s="32" t="n">
        <v>910017.4</v>
      </c>
      <c r="G10693" s="32" t="n">
        <v>91001.74000000001</v>
      </c>
    </row>
    <row r="10694">
      <c r="A10694" t="inlineStr">
        <is>
          <t>L0231963</t>
        </is>
      </c>
      <c r="B10694" t="inlineStr">
        <is>
          <t>2026-07-08</t>
        </is>
      </c>
      <c r="C10694" t="inlineStr">
        <is>
          <t>home_use</t>
        </is>
      </c>
      <c r="D10694" t="inlineStr">
        <is>
          <t>IMP00999</t>
        </is>
      </c>
      <c r="E10694" t="inlineStr">
        <is>
          <t>T106987</t>
        </is>
      </c>
      <c r="F10694" s="32" t="n">
        <v>316325.71</v>
      </c>
      <c r="G10694" s="32" t="n">
        <v>31632.57</v>
      </c>
    </row>
    <row r="10695">
      <c r="A10695" t="inlineStr">
        <is>
          <t>L0231964</t>
        </is>
      </c>
      <c r="B10695" t="inlineStr">
        <is>
          <t>2026-07-08</t>
        </is>
      </c>
      <c r="C10695" t="inlineStr">
        <is>
          <t>home_use</t>
        </is>
      </c>
      <c r="D10695" t="inlineStr">
        <is>
          <t>IMP00999</t>
        </is>
      </c>
      <c r="E10695" t="inlineStr">
        <is>
          <t>T106987</t>
        </is>
      </c>
      <c r="F10695" s="32" t="n">
        <v>1408726.67</v>
      </c>
      <c r="G10695" s="32" t="n">
        <v>140872.67</v>
      </c>
    </row>
    <row r="10696">
      <c r="A10696" t="inlineStr">
        <is>
          <t>L0231965</t>
        </is>
      </c>
      <c r="B10696" t="inlineStr">
        <is>
          <t>2026-07-08</t>
        </is>
      </c>
      <c r="C10696" t="inlineStr">
        <is>
          <t>home_use</t>
        </is>
      </c>
      <c r="D10696" t="inlineStr">
        <is>
          <t>IMP00999</t>
        </is>
      </c>
      <c r="E10696" t="inlineStr">
        <is>
          <t>T106987</t>
        </is>
      </c>
      <c r="F10696" s="32" t="n">
        <v>6163828.29</v>
      </c>
      <c r="G10696" s="32" t="n">
        <v>739659.39</v>
      </c>
    </row>
    <row r="10697">
      <c r="A10697" t="inlineStr">
        <is>
          <t>L0231966</t>
        </is>
      </c>
      <c r="B10697" t="inlineStr">
        <is>
          <t>2026-07-08</t>
        </is>
      </c>
      <c r="C10697" t="inlineStr">
        <is>
          <t>home_use</t>
        </is>
      </c>
      <c r="D10697" t="inlineStr">
        <is>
          <t>IMP00999</t>
        </is>
      </c>
      <c r="E10697" t="inlineStr">
        <is>
          <t>T106987</t>
        </is>
      </c>
      <c r="F10697" s="32" t="n">
        <v>8186937.16</v>
      </c>
      <c r="G10697" s="32" t="n">
        <v>818693.72</v>
      </c>
    </row>
    <row r="10698">
      <c r="A10698" t="inlineStr">
        <is>
          <t>L0231973</t>
        </is>
      </c>
      <c r="B10698" t="inlineStr">
        <is>
          <t>2026-07-08</t>
        </is>
      </c>
      <c r="C10698" t="inlineStr">
        <is>
          <t>home_use</t>
        </is>
      </c>
      <c r="D10698" t="inlineStr">
        <is>
          <t>IMP01037</t>
        </is>
      </c>
      <c r="E10698" t="inlineStr">
        <is>
          <t>T107258</t>
        </is>
      </c>
      <c r="F10698" s="32" t="n">
        <v>551698.34</v>
      </c>
      <c r="G10698" s="32" t="n">
        <v>55169.83</v>
      </c>
    </row>
    <row r="10699">
      <c r="A10699" t="inlineStr">
        <is>
          <t>L0231974</t>
        </is>
      </c>
      <c r="B10699" t="inlineStr">
        <is>
          <t>2026-07-08</t>
        </is>
      </c>
      <c r="C10699" t="inlineStr">
        <is>
          <t>home_use</t>
        </is>
      </c>
      <c r="D10699" t="inlineStr">
        <is>
          <t>IMP01037</t>
        </is>
      </c>
      <c r="E10699" t="inlineStr">
        <is>
          <t>T107258</t>
        </is>
      </c>
      <c r="F10699" s="32" t="n">
        <v>2610187.72</v>
      </c>
      <c r="G10699" s="32" t="n">
        <v>261018.77</v>
      </c>
    </row>
    <row r="10700">
      <c r="A10700" t="inlineStr">
        <is>
          <t>L0231975</t>
        </is>
      </c>
      <c r="B10700" t="inlineStr">
        <is>
          <t>2026-07-08</t>
        </is>
      </c>
      <c r="C10700" t="inlineStr">
        <is>
          <t>home_use</t>
        </is>
      </c>
      <c r="D10700" t="inlineStr">
        <is>
          <t>IMP01037</t>
        </is>
      </c>
      <c r="E10700" t="inlineStr">
        <is>
          <t>T107258</t>
        </is>
      </c>
      <c r="F10700" s="32" t="n">
        <v>334881.4</v>
      </c>
      <c r="G10700" s="32" t="n">
        <v>40185.77</v>
      </c>
    </row>
    <row r="10701">
      <c r="A10701" t="inlineStr">
        <is>
          <t>L0231977</t>
        </is>
      </c>
      <c r="B10701" t="inlineStr">
        <is>
          <t>2026-07-08</t>
        </is>
      </c>
      <c r="C10701" t="inlineStr">
        <is>
          <t>home_use</t>
        </is>
      </c>
      <c r="D10701" t="inlineStr">
        <is>
          <t>IMP01037</t>
        </is>
      </c>
      <c r="E10701" t="inlineStr">
        <is>
          <t>T107258</t>
        </is>
      </c>
      <c r="F10701" s="32" t="n">
        <v>1212808.13</v>
      </c>
      <c r="G10701" s="32" t="n">
        <v>121280.81</v>
      </c>
    </row>
    <row r="10702">
      <c r="A10702" t="inlineStr">
        <is>
          <t>L0231984</t>
        </is>
      </c>
      <c r="B10702" t="inlineStr">
        <is>
          <t>2026-07-08</t>
        </is>
      </c>
      <c r="C10702" t="inlineStr">
        <is>
          <t>home_use</t>
        </is>
      </c>
      <c r="D10702" t="inlineStr">
        <is>
          <t>IMP01074</t>
        </is>
      </c>
      <c r="E10702" t="inlineStr">
        <is>
          <t>T100070</t>
        </is>
      </c>
      <c r="F10702" s="32" t="n">
        <v>942436.2</v>
      </c>
      <c r="G10702" s="32" t="n">
        <v>110265.04</v>
      </c>
    </row>
    <row r="10703">
      <c r="A10703" t="inlineStr">
        <is>
          <t>L0231996</t>
        </is>
      </c>
      <c r="B10703" t="inlineStr">
        <is>
          <t>2026-07-08</t>
        </is>
      </c>
      <c r="C10703" t="inlineStr">
        <is>
          <t>home_use</t>
        </is>
      </c>
      <c r="D10703" t="inlineStr">
        <is>
          <t>IMP01142</t>
        </is>
      </c>
      <c r="E10703" t="inlineStr">
        <is>
          <t>T107992</t>
        </is>
      </c>
      <c r="F10703" s="32" t="n">
        <v>1117277.36</v>
      </c>
      <c r="G10703" s="32" t="n">
        <v>125135.06</v>
      </c>
    </row>
    <row r="10704">
      <c r="A10704" t="inlineStr">
        <is>
          <t>L0232023</t>
        </is>
      </c>
      <c r="B10704" t="inlineStr">
        <is>
          <t>2026-07-08</t>
        </is>
      </c>
      <c r="C10704" t="inlineStr">
        <is>
          <t>home_use</t>
        </is>
      </c>
      <c r="D10704" t="inlineStr">
        <is>
          <t>IMP01310</t>
        </is>
      </c>
      <c r="E10704" t="inlineStr">
        <is>
          <t>T109167</t>
        </is>
      </c>
      <c r="F10704" s="32" t="n">
        <v>853614.29</v>
      </c>
      <c r="G10704" s="32" t="n">
        <v>91336.73</v>
      </c>
    </row>
    <row r="10705">
      <c r="A10705" t="inlineStr">
        <is>
          <t>L0232024</t>
        </is>
      </c>
      <c r="B10705" t="inlineStr">
        <is>
          <t>2026-07-08</t>
        </is>
      </c>
      <c r="C10705" t="inlineStr">
        <is>
          <t>home_use</t>
        </is>
      </c>
      <c r="D10705" t="inlineStr">
        <is>
          <t>IMP01310</t>
        </is>
      </c>
      <c r="E10705" t="inlineStr">
        <is>
          <t>T109167</t>
        </is>
      </c>
      <c r="F10705" s="32" t="n">
        <v>3040144.26</v>
      </c>
      <c r="G10705" s="32" t="n">
        <v>325295.44</v>
      </c>
    </row>
    <row r="10706">
      <c r="A10706" t="inlineStr">
        <is>
          <t>L0232025</t>
        </is>
      </c>
      <c r="B10706" t="inlineStr">
        <is>
          <t>2026-07-08</t>
        </is>
      </c>
      <c r="C10706" t="inlineStr">
        <is>
          <t>home_use</t>
        </is>
      </c>
      <c r="D10706" t="inlineStr">
        <is>
          <t>IMP01310</t>
        </is>
      </c>
      <c r="E10706" t="inlineStr">
        <is>
          <t>T109167</t>
        </is>
      </c>
      <c r="F10706" s="32" t="n">
        <v>1134013.12</v>
      </c>
      <c r="G10706" s="32" t="n">
        <v>121339.4</v>
      </c>
    </row>
    <row r="10707">
      <c r="A10707" t="inlineStr">
        <is>
          <t>L0232026</t>
        </is>
      </c>
      <c r="B10707" t="inlineStr">
        <is>
          <t>2026-07-08</t>
        </is>
      </c>
      <c r="C10707" t="inlineStr">
        <is>
          <t>home_use</t>
        </is>
      </c>
      <c r="D10707" t="inlineStr">
        <is>
          <t>IMP01310</t>
        </is>
      </c>
      <c r="E10707" t="inlineStr">
        <is>
          <t>T109167</t>
        </is>
      </c>
      <c r="F10707" s="32" t="n">
        <v>684873.45</v>
      </c>
      <c r="G10707" s="32" t="n">
        <v>73281.46000000001</v>
      </c>
    </row>
    <row r="10708">
      <c r="A10708" t="inlineStr">
        <is>
          <t>L0232028</t>
        </is>
      </c>
      <c r="B10708" t="inlineStr">
        <is>
          <t>2026-07-08</t>
        </is>
      </c>
      <c r="C10708" t="inlineStr">
        <is>
          <t>home_use_exempt</t>
        </is>
      </c>
      <c r="D10708" t="inlineStr">
        <is>
          <t>IMP01315</t>
        </is>
      </c>
      <c r="E10708" t="inlineStr">
        <is>
          <t>T109203</t>
        </is>
      </c>
      <c r="F10708" s="32" t="n">
        <v>737022.72</v>
      </c>
      <c r="G10708" s="32" t="n">
        <v>0</v>
      </c>
    </row>
    <row r="10709">
      <c r="A10709" t="inlineStr">
        <is>
          <t>L0232030</t>
        </is>
      </c>
      <c r="B10709" t="inlineStr">
        <is>
          <t>2026-07-08</t>
        </is>
      </c>
      <c r="C10709" t="inlineStr">
        <is>
          <t>home_use</t>
        </is>
      </c>
      <c r="D10709" t="inlineStr">
        <is>
          <t>IMP01315</t>
        </is>
      </c>
      <c r="E10709" t="inlineStr">
        <is>
          <t>T109203</t>
        </is>
      </c>
      <c r="F10709" s="32" t="n">
        <v>1175448.85</v>
      </c>
      <c r="G10709" s="32" t="n">
        <v>123422.13</v>
      </c>
    </row>
    <row r="10710">
      <c r="A10710" t="inlineStr">
        <is>
          <t>L0232053</t>
        </is>
      </c>
      <c r="B10710" t="inlineStr">
        <is>
          <t>2026-07-09</t>
        </is>
      </c>
      <c r="C10710" t="inlineStr">
        <is>
          <t>home_use</t>
        </is>
      </c>
      <c r="D10710" t="inlineStr">
        <is>
          <t>IMP00063</t>
        </is>
      </c>
      <c r="E10710" t="inlineStr">
        <is>
          <t>T100440</t>
        </is>
      </c>
      <c r="F10710" s="32" t="n">
        <v>1867443.94</v>
      </c>
      <c r="G10710" s="32" t="n">
        <v>214756.05</v>
      </c>
    </row>
    <row r="10711">
      <c r="A10711" t="inlineStr">
        <is>
          <t>L0232054</t>
        </is>
      </c>
      <c r="B10711" t="inlineStr">
        <is>
          <t>2026-07-09</t>
        </is>
      </c>
      <c r="C10711" t="inlineStr">
        <is>
          <t>warehouse_out</t>
        </is>
      </c>
      <c r="D10711" t="inlineStr">
        <is>
          <t>IMP00063</t>
        </is>
      </c>
      <c r="E10711" t="inlineStr">
        <is>
          <t>T100440</t>
        </is>
      </c>
      <c r="F10711" s="32" t="n">
        <v>695830.87</v>
      </c>
      <c r="G10711" s="32" t="n">
        <v>80020.55</v>
      </c>
    </row>
    <row r="10712">
      <c r="A10712" t="inlineStr">
        <is>
          <t>L0232056</t>
        </is>
      </c>
      <c r="B10712" t="inlineStr">
        <is>
          <t>2026-07-09</t>
        </is>
      </c>
      <c r="C10712" t="inlineStr">
        <is>
          <t>home_use</t>
        </is>
      </c>
      <c r="D10712" t="inlineStr">
        <is>
          <t>IMP00063</t>
        </is>
      </c>
      <c r="E10712" t="inlineStr">
        <is>
          <t>T100440</t>
        </is>
      </c>
      <c r="F10712" s="32" t="n">
        <v>251388.47</v>
      </c>
      <c r="G10712" s="32" t="n">
        <v>28909.67</v>
      </c>
    </row>
    <row r="10713">
      <c r="A10713" t="inlineStr">
        <is>
          <t>L0232057</t>
        </is>
      </c>
      <c r="B10713" t="inlineStr">
        <is>
          <t>2026-07-09</t>
        </is>
      </c>
      <c r="C10713" t="inlineStr">
        <is>
          <t>home_use</t>
        </is>
      </c>
      <c r="D10713" t="inlineStr">
        <is>
          <t>IMP00063</t>
        </is>
      </c>
      <c r="E10713" t="inlineStr">
        <is>
          <t>T100440</t>
        </is>
      </c>
      <c r="F10713" s="32" t="n">
        <v>4758076.54</v>
      </c>
      <c r="G10713" s="32" t="n">
        <v>618549.95</v>
      </c>
    </row>
    <row r="10714">
      <c r="A10714" t="inlineStr">
        <is>
          <t>L0232058</t>
        </is>
      </c>
      <c r="B10714" t="inlineStr">
        <is>
          <t>2026-07-09</t>
        </is>
      </c>
      <c r="C10714" t="inlineStr">
        <is>
          <t>home_use</t>
        </is>
      </c>
      <c r="D10714" t="inlineStr">
        <is>
          <t>IMP00063</t>
        </is>
      </c>
      <c r="E10714" t="inlineStr">
        <is>
          <t>T100440</t>
        </is>
      </c>
      <c r="F10714" s="32" t="n">
        <v>6625492.12</v>
      </c>
      <c r="G10714" s="32" t="n">
        <v>742055.12</v>
      </c>
    </row>
    <row r="10715">
      <c r="A10715" t="inlineStr">
        <is>
          <t>L0232060</t>
        </is>
      </c>
      <c r="B10715" t="inlineStr">
        <is>
          <t>2026-07-09</t>
        </is>
      </c>
      <c r="C10715" t="inlineStr">
        <is>
          <t>home_use</t>
        </is>
      </c>
      <c r="D10715" t="inlineStr">
        <is>
          <t>IMP00109</t>
        </is>
      </c>
      <c r="E10715" t="inlineStr">
        <is>
          <t>T100758</t>
        </is>
      </c>
      <c r="F10715" s="32" t="n">
        <v>7677499.82</v>
      </c>
      <c r="G10715" s="32" t="n">
        <v>921299.98</v>
      </c>
    </row>
    <row r="10716">
      <c r="A10716" t="inlineStr">
        <is>
          <t>L0232064</t>
        </is>
      </c>
      <c r="B10716" t="inlineStr">
        <is>
          <t>2026-07-09</t>
        </is>
      </c>
      <c r="C10716" t="inlineStr">
        <is>
          <t>home_use</t>
        </is>
      </c>
      <c r="D10716" t="inlineStr">
        <is>
          <t>IMP00133</t>
        </is>
      </c>
      <c r="E10716" t="inlineStr">
        <is>
          <t>T100033</t>
        </is>
      </c>
      <c r="F10716" s="32" t="n">
        <v>3126341.43</v>
      </c>
      <c r="G10716" s="32" t="n">
        <v>365781.95</v>
      </c>
    </row>
    <row r="10717">
      <c r="A10717" t="inlineStr">
        <is>
          <t>L0232071</t>
        </is>
      </c>
      <c r="B10717" t="inlineStr">
        <is>
          <t>2026-07-09</t>
        </is>
      </c>
      <c r="C10717" t="inlineStr">
        <is>
          <t>home_use</t>
        </is>
      </c>
      <c r="D10717" t="inlineStr">
        <is>
          <t>IMP00156</t>
        </is>
      </c>
      <c r="F10717" s="32" t="n">
        <v>915328.25</v>
      </c>
      <c r="G10717" s="32" t="n">
        <v>118992.67</v>
      </c>
    </row>
    <row r="10718">
      <c r="A10718" t="inlineStr">
        <is>
          <t>L0232077</t>
        </is>
      </c>
      <c r="B10718" t="inlineStr">
        <is>
          <t>2026-07-09</t>
        </is>
      </c>
      <c r="C10718" t="inlineStr">
        <is>
          <t>home_use</t>
        </is>
      </c>
      <c r="D10718" t="inlineStr">
        <is>
          <t>IMP00208</t>
        </is>
      </c>
      <c r="E10718" t="inlineStr">
        <is>
          <t>T101451</t>
        </is>
      </c>
      <c r="F10718" s="32" t="n">
        <v>784545.66</v>
      </c>
      <c r="G10718" s="32" t="n">
        <v>101990.94</v>
      </c>
    </row>
    <row r="10719">
      <c r="A10719" t="inlineStr">
        <is>
          <t>L0232088</t>
        </is>
      </c>
      <c r="B10719" t="inlineStr">
        <is>
          <t>2026-07-09</t>
        </is>
      </c>
      <c r="C10719" t="inlineStr">
        <is>
          <t>home_use</t>
        </is>
      </c>
      <c r="D10719" t="inlineStr">
        <is>
          <t>IMP00306</t>
        </is>
      </c>
      <c r="E10719" t="inlineStr">
        <is>
          <t>T102141</t>
        </is>
      </c>
      <c r="F10719" s="32" t="n">
        <v>611736.6800000001</v>
      </c>
      <c r="G10719" s="32" t="n">
        <v>64232.35</v>
      </c>
    </row>
    <row r="10720">
      <c r="A10720" t="inlineStr">
        <is>
          <t>L0232090</t>
        </is>
      </c>
      <c r="B10720" t="inlineStr">
        <is>
          <t>2026-07-09</t>
        </is>
      </c>
      <c r="C10720" t="inlineStr">
        <is>
          <t>home_use</t>
        </is>
      </c>
      <c r="D10720" t="inlineStr">
        <is>
          <t>IMP00306</t>
        </is>
      </c>
      <c r="E10720" t="inlineStr">
        <is>
          <t>T102141</t>
        </is>
      </c>
      <c r="F10720" s="32" t="n">
        <v>802318.47</v>
      </c>
      <c r="G10720" s="32" t="n">
        <v>100289.81</v>
      </c>
    </row>
    <row r="10721">
      <c r="A10721" t="inlineStr">
        <is>
          <t>L0232091</t>
        </is>
      </c>
      <c r="B10721" t="inlineStr">
        <is>
          <t>2026-07-09</t>
        </is>
      </c>
      <c r="C10721" t="inlineStr">
        <is>
          <t>home_use</t>
        </is>
      </c>
      <c r="D10721" t="inlineStr">
        <is>
          <t>IMP00306</t>
        </is>
      </c>
      <c r="E10721" t="inlineStr">
        <is>
          <t>T102141</t>
        </is>
      </c>
      <c r="F10721" s="32" t="n">
        <v>410490.8</v>
      </c>
      <c r="G10721" s="32" t="n">
        <v>51311.35</v>
      </c>
    </row>
    <row r="10722">
      <c r="A10722" t="inlineStr">
        <is>
          <t>L0232093</t>
        </is>
      </c>
      <c r="B10722" t="inlineStr">
        <is>
          <t>2026-07-09</t>
        </is>
      </c>
      <c r="C10722" t="inlineStr">
        <is>
          <t>home_use</t>
        </is>
      </c>
      <c r="D10722" t="inlineStr">
        <is>
          <t>IMP00340</t>
        </is>
      </c>
      <c r="E10722" t="inlineStr">
        <is>
          <t>T102376</t>
        </is>
      </c>
      <c r="F10722" s="32" t="n">
        <v>8844388.6</v>
      </c>
      <c r="G10722" s="32" t="n">
        <v>928660.8</v>
      </c>
    </row>
    <row r="10723">
      <c r="A10723" t="inlineStr">
        <is>
          <t>L0232122</t>
        </is>
      </c>
      <c r="B10723" t="inlineStr">
        <is>
          <t>2026-07-09</t>
        </is>
      </c>
      <c r="C10723" t="inlineStr">
        <is>
          <t>home_use</t>
        </is>
      </c>
      <c r="D10723" t="inlineStr">
        <is>
          <t>IMP00510</t>
        </is>
      </c>
      <c r="E10723" t="inlineStr">
        <is>
          <t>T103567</t>
        </is>
      </c>
      <c r="F10723" s="32" t="n">
        <v>3607932.12</v>
      </c>
      <c r="G10723" s="32" t="n">
        <v>450991.52</v>
      </c>
    </row>
    <row r="10724">
      <c r="A10724" t="inlineStr">
        <is>
          <t>L0232149</t>
        </is>
      </c>
      <c r="B10724" t="inlineStr">
        <is>
          <t>2026-07-09</t>
        </is>
      </c>
      <c r="C10724" t="inlineStr">
        <is>
          <t>home_use</t>
        </is>
      </c>
      <c r="D10724" t="inlineStr">
        <is>
          <t>IMP00643</t>
        </is>
      </c>
      <c r="E10724" t="inlineStr">
        <is>
          <t>T104498</t>
        </is>
      </c>
      <c r="F10724" s="32" t="n">
        <v>795754.14</v>
      </c>
      <c r="G10724" s="32" t="n">
        <v>79575.41</v>
      </c>
    </row>
    <row r="10725">
      <c r="A10725" t="inlineStr">
        <is>
          <t>L0232151</t>
        </is>
      </c>
      <c r="B10725" t="inlineStr">
        <is>
          <t>2026-07-09</t>
        </is>
      </c>
      <c r="C10725" t="inlineStr">
        <is>
          <t>home_use</t>
        </is>
      </c>
      <c r="D10725" t="inlineStr">
        <is>
          <t>IMP00643</t>
        </is>
      </c>
      <c r="E10725" t="inlineStr">
        <is>
          <t>T104498</t>
        </is>
      </c>
      <c r="F10725" s="32" t="n">
        <v>1288321.93</v>
      </c>
      <c r="G10725" s="32" t="n">
        <v>128832.19</v>
      </c>
    </row>
    <row r="10726">
      <c r="A10726" t="inlineStr">
        <is>
          <t>L0232152</t>
        </is>
      </c>
      <c r="B10726" t="inlineStr">
        <is>
          <t>2026-07-09</t>
        </is>
      </c>
      <c r="C10726" t="inlineStr">
        <is>
          <t>home_use</t>
        </is>
      </c>
      <c r="D10726" t="inlineStr">
        <is>
          <t>IMP00643</t>
        </is>
      </c>
      <c r="E10726" t="inlineStr">
        <is>
          <t>T104498</t>
        </is>
      </c>
      <c r="F10726" s="32" t="n">
        <v>879716.21</v>
      </c>
      <c r="G10726" s="32" t="n">
        <v>87971.62</v>
      </c>
    </row>
    <row r="10727">
      <c r="A10727" t="inlineStr">
        <is>
          <t>L0232153</t>
        </is>
      </c>
      <c r="B10727" t="inlineStr">
        <is>
          <t>2026-07-09</t>
        </is>
      </c>
      <c r="C10727" t="inlineStr">
        <is>
          <t>home_use</t>
        </is>
      </c>
      <c r="D10727" t="inlineStr">
        <is>
          <t>IMP00643</t>
        </is>
      </c>
      <c r="E10727" t="inlineStr">
        <is>
          <t>T104498</t>
        </is>
      </c>
      <c r="F10727" s="32" t="n">
        <v>997432.62</v>
      </c>
      <c r="G10727" s="32" t="n">
        <v>99743.25999999999</v>
      </c>
    </row>
    <row r="10728">
      <c r="A10728" t="inlineStr">
        <is>
          <t>L0232154</t>
        </is>
      </c>
      <c r="B10728" t="inlineStr">
        <is>
          <t>2026-07-09</t>
        </is>
      </c>
      <c r="C10728" t="inlineStr">
        <is>
          <t>home_use</t>
        </is>
      </c>
      <c r="D10728" t="inlineStr">
        <is>
          <t>IMP00643</t>
        </is>
      </c>
      <c r="E10728" t="inlineStr">
        <is>
          <t>T104498</t>
        </is>
      </c>
      <c r="F10728" s="32" t="n">
        <v>731493.5699999999</v>
      </c>
      <c r="G10728" s="32" t="n">
        <v>73149.36</v>
      </c>
    </row>
    <row r="10729">
      <c r="A10729" t="inlineStr">
        <is>
          <t>L0232155</t>
        </is>
      </c>
      <c r="B10729" t="inlineStr">
        <is>
          <t>2026-07-09</t>
        </is>
      </c>
      <c r="C10729" t="inlineStr">
        <is>
          <t>warehouse_in</t>
        </is>
      </c>
      <c r="D10729" t="inlineStr">
        <is>
          <t>IMP00643</t>
        </is>
      </c>
      <c r="E10729" t="inlineStr">
        <is>
          <t>T104498</t>
        </is>
      </c>
      <c r="F10729" s="32" t="n">
        <v>564580.8100000001</v>
      </c>
      <c r="G10729" s="32" t="n">
        <v>0</v>
      </c>
    </row>
    <row r="10730">
      <c r="A10730" t="inlineStr">
        <is>
          <t>L0232157</t>
        </is>
      </c>
      <c r="B10730" t="inlineStr">
        <is>
          <t>2026-07-09</t>
        </is>
      </c>
      <c r="C10730" t="inlineStr">
        <is>
          <t>home_use</t>
        </is>
      </c>
      <c r="D10730" t="inlineStr">
        <is>
          <t>IMP00643</t>
        </is>
      </c>
      <c r="E10730" t="inlineStr">
        <is>
          <t>T104498</t>
        </is>
      </c>
      <c r="F10730" s="32" t="n">
        <v>315783.98</v>
      </c>
      <c r="G10730" s="32" t="n">
        <v>31578.4</v>
      </c>
    </row>
    <row r="10731">
      <c r="A10731" t="inlineStr">
        <is>
          <t>L0232158</t>
        </is>
      </c>
      <c r="B10731" t="inlineStr">
        <is>
          <t>2026-07-09</t>
        </is>
      </c>
      <c r="C10731" t="inlineStr">
        <is>
          <t>warehouse_out</t>
        </is>
      </c>
      <c r="D10731" t="inlineStr">
        <is>
          <t>IMP00643</t>
        </is>
      </c>
      <c r="E10731" t="inlineStr">
        <is>
          <t>T104498</t>
        </is>
      </c>
      <c r="F10731" s="32" t="n">
        <v>2218008.51</v>
      </c>
      <c r="G10731" s="32" t="n">
        <v>221800.85</v>
      </c>
    </row>
    <row r="10732">
      <c r="A10732" t="inlineStr">
        <is>
          <t>L0232178</t>
        </is>
      </c>
      <c r="B10732" t="inlineStr">
        <is>
          <t>2026-07-09</t>
        </is>
      </c>
      <c r="C10732" t="inlineStr">
        <is>
          <t>home_use</t>
        </is>
      </c>
      <c r="D10732" t="inlineStr">
        <is>
          <t>IMP00753</t>
        </is>
      </c>
      <c r="E10732" t="inlineStr">
        <is>
          <t>T105264</t>
        </is>
      </c>
      <c r="F10732" s="32" t="n">
        <v>378542.93</v>
      </c>
      <c r="G10732" s="32" t="n">
        <v>44289.52</v>
      </c>
    </row>
    <row r="10733">
      <c r="A10733" t="inlineStr">
        <is>
          <t>L0232189</t>
        </is>
      </c>
      <c r="B10733" t="inlineStr">
        <is>
          <t>2026-07-09</t>
        </is>
      </c>
      <c r="C10733" t="inlineStr">
        <is>
          <t>warehouse_in</t>
        </is>
      </c>
      <c r="D10733" t="inlineStr">
        <is>
          <t>IMP00820</t>
        </is>
      </c>
      <c r="E10733" t="inlineStr">
        <is>
          <t>T105738</t>
        </is>
      </c>
      <c r="F10733" s="32" t="n">
        <v>1105300.9</v>
      </c>
      <c r="G10733" s="32" t="n">
        <v>0</v>
      </c>
    </row>
    <row r="10734">
      <c r="A10734" t="inlineStr">
        <is>
          <t>L0232202</t>
        </is>
      </c>
      <c r="B10734" t="inlineStr">
        <is>
          <t>2026-07-09</t>
        </is>
      </c>
      <c r="C10734" t="inlineStr">
        <is>
          <t>home_use</t>
        </is>
      </c>
      <c r="D10734" t="inlineStr">
        <is>
          <t>IMP00892</t>
        </is>
      </c>
      <c r="E10734" t="inlineStr">
        <is>
          <t>T106240</t>
        </is>
      </c>
      <c r="F10734" s="32" t="n">
        <v>2113902.05</v>
      </c>
      <c r="G10734" s="32" t="n">
        <v>221959.72</v>
      </c>
    </row>
    <row r="10735">
      <c r="A10735" t="inlineStr">
        <is>
          <t>L0232208</t>
        </is>
      </c>
      <c r="B10735" t="inlineStr">
        <is>
          <t>2026-07-09</t>
        </is>
      </c>
      <c r="C10735" t="inlineStr">
        <is>
          <t>home_use</t>
        </is>
      </c>
      <c r="D10735" t="inlineStr">
        <is>
          <t>IMP00926</t>
        </is>
      </c>
      <c r="E10735" t="inlineStr">
        <is>
          <t>T106477</t>
        </is>
      </c>
      <c r="F10735" s="32" t="n">
        <v>2814085.26</v>
      </c>
      <c r="G10735" s="32" t="n">
        <v>281408.53</v>
      </c>
    </row>
    <row r="10736">
      <c r="A10736" t="inlineStr">
        <is>
          <t>L0232209</t>
        </is>
      </c>
      <c r="B10736" t="inlineStr">
        <is>
          <t>2026-07-09</t>
        </is>
      </c>
      <c r="C10736" t="inlineStr">
        <is>
          <t>home_use</t>
        </is>
      </c>
      <c r="D10736" t="inlineStr">
        <is>
          <t>IMP00926</t>
        </is>
      </c>
      <c r="E10736" t="inlineStr">
        <is>
          <t>T106477</t>
        </is>
      </c>
      <c r="F10736" s="32" t="n">
        <v>260501.24</v>
      </c>
      <c r="G10736" s="32" t="n">
        <v>27873.63</v>
      </c>
    </row>
    <row r="10737">
      <c r="A10737" t="inlineStr">
        <is>
          <t>L0232215</t>
        </is>
      </c>
      <c r="B10737" t="inlineStr">
        <is>
          <t>2026-07-09</t>
        </is>
      </c>
      <c r="C10737" t="inlineStr">
        <is>
          <t>home_use</t>
        </is>
      </c>
      <c r="D10737" t="inlineStr">
        <is>
          <t>IMP00950</t>
        </is>
      </c>
      <c r="F10737" s="32" t="n">
        <v>305218.44</v>
      </c>
      <c r="G10737" s="32" t="n">
        <v>35710.56</v>
      </c>
    </row>
    <row r="10738">
      <c r="A10738" t="inlineStr">
        <is>
          <t>L0232216</t>
        </is>
      </c>
      <c r="B10738" t="inlineStr">
        <is>
          <t>2026-07-09</t>
        </is>
      </c>
      <c r="C10738" t="inlineStr">
        <is>
          <t>home_use</t>
        </is>
      </c>
      <c r="D10738" t="inlineStr">
        <is>
          <t>IMP00950</t>
        </is>
      </c>
      <c r="F10738" s="32" t="n">
        <v>2382314.64</v>
      </c>
      <c r="G10738" s="32" t="n">
        <v>309700.9</v>
      </c>
    </row>
    <row r="10739">
      <c r="A10739" t="inlineStr">
        <is>
          <t>L0232220</t>
        </is>
      </c>
      <c r="B10739" t="inlineStr">
        <is>
          <t>2026-07-09</t>
        </is>
      </c>
      <c r="C10739" t="inlineStr">
        <is>
          <t>home_use</t>
        </is>
      </c>
      <c r="D10739" t="inlineStr">
        <is>
          <t>IMP00999</t>
        </is>
      </c>
      <c r="E10739" t="inlineStr">
        <is>
          <t>T106987</t>
        </is>
      </c>
      <c r="F10739" s="32" t="n">
        <v>13132832.47</v>
      </c>
      <c r="G10739" s="32" t="n">
        <v>1378947.41</v>
      </c>
    </row>
    <row r="10740">
      <c r="A10740" t="inlineStr">
        <is>
          <t>L0232229</t>
        </is>
      </c>
      <c r="B10740" t="inlineStr">
        <is>
          <t>2026-07-09</t>
        </is>
      </c>
      <c r="C10740" t="inlineStr">
        <is>
          <t>home_use</t>
        </is>
      </c>
      <c r="D10740" t="inlineStr">
        <is>
          <t>IMP01037</t>
        </is>
      </c>
      <c r="E10740" t="inlineStr">
        <is>
          <t>T107258</t>
        </is>
      </c>
      <c r="F10740" s="32" t="n">
        <v>670400.8199999999</v>
      </c>
      <c r="G10740" s="32" t="n">
        <v>67040.08</v>
      </c>
    </row>
    <row r="10741">
      <c r="A10741" t="inlineStr">
        <is>
          <t>L0232230</t>
        </is>
      </c>
      <c r="B10741" t="inlineStr">
        <is>
          <t>2026-07-09</t>
        </is>
      </c>
      <c r="C10741" t="inlineStr">
        <is>
          <t>home_use</t>
        </is>
      </c>
      <c r="D10741" t="inlineStr">
        <is>
          <t>IMP01037</t>
        </is>
      </c>
      <c r="E10741" t="inlineStr">
        <is>
          <t>T107258</t>
        </is>
      </c>
      <c r="F10741" s="32" t="n">
        <v>4295301.48</v>
      </c>
      <c r="G10741" s="32" t="n">
        <v>429530.15</v>
      </c>
    </row>
    <row r="10742">
      <c r="A10742" t="inlineStr">
        <is>
          <t>L0232275</t>
        </is>
      </c>
      <c r="B10742" t="inlineStr">
        <is>
          <t>2026-07-09</t>
        </is>
      </c>
      <c r="C10742" t="inlineStr">
        <is>
          <t>home_use</t>
        </is>
      </c>
      <c r="D10742" t="inlineStr">
        <is>
          <t>IMP01310</t>
        </is>
      </c>
      <c r="E10742" t="inlineStr">
        <is>
          <t>T109167</t>
        </is>
      </c>
      <c r="F10742" s="32" t="n">
        <v>523325.19</v>
      </c>
      <c r="G10742" s="32" t="n">
        <v>55995.8</v>
      </c>
    </row>
    <row r="10743">
      <c r="A10743" t="inlineStr">
        <is>
          <t>L0232277</t>
        </is>
      </c>
      <c r="B10743" t="inlineStr">
        <is>
          <t>2026-07-09</t>
        </is>
      </c>
      <c r="C10743" t="inlineStr">
        <is>
          <t>home_use</t>
        </is>
      </c>
      <c r="D10743" t="inlineStr">
        <is>
          <t>IMP01310</t>
        </is>
      </c>
      <c r="E10743" t="inlineStr">
        <is>
          <t>T109167</t>
        </is>
      </c>
      <c r="F10743" s="32" t="n">
        <v>592758.03</v>
      </c>
      <c r="G10743" s="32" t="n">
        <v>63425.11</v>
      </c>
    </row>
    <row r="10744">
      <c r="A10744" t="inlineStr">
        <is>
          <t>L0232278</t>
        </is>
      </c>
      <c r="B10744" t="inlineStr">
        <is>
          <t>2026-07-09</t>
        </is>
      </c>
      <c r="C10744" t="inlineStr">
        <is>
          <t>home_use</t>
        </is>
      </c>
      <c r="D10744" t="inlineStr">
        <is>
          <t>IMP01310</t>
        </is>
      </c>
      <c r="E10744" t="inlineStr">
        <is>
          <t>T109167</t>
        </is>
      </c>
      <c r="F10744" s="32" t="n">
        <v>1151644.95</v>
      </c>
      <c r="G10744" s="32" t="n">
        <v>143955.62</v>
      </c>
    </row>
    <row r="10745">
      <c r="A10745" t="inlineStr">
        <is>
          <t>L0232280</t>
        </is>
      </c>
      <c r="B10745" t="inlineStr">
        <is>
          <t>2026-07-09</t>
        </is>
      </c>
      <c r="C10745" t="inlineStr">
        <is>
          <t>home_use</t>
        </is>
      </c>
      <c r="D10745" t="inlineStr">
        <is>
          <t>IMP01310</t>
        </is>
      </c>
      <c r="E10745" t="inlineStr">
        <is>
          <t>T109167</t>
        </is>
      </c>
      <c r="F10745" s="32" t="n">
        <v>363441.63</v>
      </c>
      <c r="G10745" s="32" t="n">
        <v>36344.16</v>
      </c>
    </row>
    <row r="10746">
      <c r="A10746" t="inlineStr">
        <is>
          <t>L0232281</t>
        </is>
      </c>
      <c r="B10746" t="inlineStr">
        <is>
          <t>2026-07-09</t>
        </is>
      </c>
      <c r="C10746" t="inlineStr">
        <is>
          <t>home_use</t>
        </is>
      </c>
      <c r="D10746" t="inlineStr">
        <is>
          <t>IMP01310</t>
        </is>
      </c>
      <c r="E10746" t="inlineStr">
        <is>
          <t>T109167</t>
        </is>
      </c>
      <c r="F10746" s="32" t="n">
        <v>723189.08</v>
      </c>
      <c r="G10746" s="32" t="n">
        <v>77381.23</v>
      </c>
    </row>
    <row r="10747">
      <c r="A10747" t="inlineStr">
        <is>
          <t>L0232312</t>
        </is>
      </c>
      <c r="B10747" t="inlineStr">
        <is>
          <t>2026-07-09</t>
        </is>
      </c>
      <c r="C10747" t="inlineStr">
        <is>
          <t>home_use</t>
        </is>
      </c>
      <c r="D10747" t="inlineStr">
        <is>
          <t>IMP01481</t>
        </is>
      </c>
      <c r="F10747" s="32" t="n">
        <v>1157696.26</v>
      </c>
      <c r="G10747" s="32" t="n">
        <v>133135.07</v>
      </c>
    </row>
    <row r="10748">
      <c r="A10748" t="inlineStr">
        <is>
          <t>L0232313</t>
        </is>
      </c>
      <c r="B10748" t="inlineStr">
        <is>
          <t>2026-07-10</t>
        </is>
      </c>
      <c r="C10748" t="inlineStr">
        <is>
          <t>home_use</t>
        </is>
      </c>
      <c r="D10748" t="inlineStr">
        <is>
          <t>IMP00011</t>
        </is>
      </c>
      <c r="E10748" t="inlineStr">
        <is>
          <t>T100070</t>
        </is>
      </c>
      <c r="F10748" s="32" t="n">
        <v>2459852.23</v>
      </c>
      <c r="G10748" s="32" t="n">
        <v>245985.22</v>
      </c>
    </row>
    <row r="10749">
      <c r="A10749" t="inlineStr">
        <is>
          <t>L0232317</t>
        </is>
      </c>
      <c r="B10749" t="inlineStr">
        <is>
          <t>2026-07-10</t>
        </is>
      </c>
      <c r="C10749" t="inlineStr">
        <is>
          <t>home_use</t>
        </is>
      </c>
      <c r="D10749" t="inlineStr">
        <is>
          <t>IMP00063</t>
        </is>
      </c>
      <c r="E10749" t="inlineStr">
        <is>
          <t>T100440</t>
        </is>
      </c>
      <c r="F10749" s="32" t="n">
        <v>10297315.71</v>
      </c>
      <c r="G10749" s="32" t="n">
        <v>1338651.04</v>
      </c>
    </row>
    <row r="10750">
      <c r="A10750" t="inlineStr">
        <is>
          <t>L0232318</t>
        </is>
      </c>
      <c r="B10750" t="inlineStr">
        <is>
          <t>2026-07-10</t>
        </is>
      </c>
      <c r="C10750" t="inlineStr">
        <is>
          <t>warehouse_out</t>
        </is>
      </c>
      <c r="D10750" t="inlineStr">
        <is>
          <t>IMP00063</t>
        </is>
      </c>
      <c r="E10750" t="inlineStr">
        <is>
          <t>T100440</t>
        </is>
      </c>
      <c r="F10750" s="32" t="n">
        <v>566627.08</v>
      </c>
      <c r="G10750" s="32" t="n">
        <v>65162.11</v>
      </c>
    </row>
    <row r="10751">
      <c r="A10751" t="inlineStr">
        <is>
          <t>L0232319</t>
        </is>
      </c>
      <c r="B10751" t="inlineStr">
        <is>
          <t>2026-07-10</t>
        </is>
      </c>
      <c r="C10751" t="inlineStr">
        <is>
          <t>home_use</t>
        </is>
      </c>
      <c r="D10751" t="inlineStr">
        <is>
          <t>IMP00063</t>
        </is>
      </c>
      <c r="E10751" t="inlineStr">
        <is>
          <t>T100440</t>
        </is>
      </c>
      <c r="F10751" s="32" t="n">
        <v>4105477.76</v>
      </c>
      <c r="G10751" s="32" t="n">
        <v>533712.11</v>
      </c>
    </row>
    <row r="10752">
      <c r="A10752" t="inlineStr">
        <is>
          <t>L0232320</t>
        </is>
      </c>
      <c r="B10752" t="inlineStr">
        <is>
          <t>2026-07-10</t>
        </is>
      </c>
      <c r="C10752" t="inlineStr">
        <is>
          <t>home_use</t>
        </is>
      </c>
      <c r="D10752" t="inlineStr">
        <is>
          <t>IMP00063</t>
        </is>
      </c>
      <c r="E10752" t="inlineStr">
        <is>
          <t>T100440</t>
        </is>
      </c>
      <c r="F10752" s="32" t="n">
        <v>297772.91</v>
      </c>
      <c r="G10752" s="32" t="n">
        <v>34243.88</v>
      </c>
    </row>
    <row r="10753">
      <c r="A10753" t="inlineStr">
        <is>
          <t>L0232321</t>
        </is>
      </c>
      <c r="B10753" t="inlineStr">
        <is>
          <t>2026-07-10</t>
        </is>
      </c>
      <c r="C10753" t="inlineStr">
        <is>
          <t>home_use</t>
        </is>
      </c>
      <c r="D10753" t="inlineStr">
        <is>
          <t>IMP00063</t>
        </is>
      </c>
      <c r="E10753" t="inlineStr">
        <is>
          <t>T100440</t>
        </is>
      </c>
      <c r="F10753" s="32" t="n">
        <v>688729.39</v>
      </c>
      <c r="G10753" s="32" t="n">
        <v>73694.03999999999</v>
      </c>
    </row>
    <row r="10754">
      <c r="A10754" t="inlineStr">
        <is>
          <t>L0232322</t>
        </is>
      </c>
      <c r="B10754" t="inlineStr">
        <is>
          <t>2026-07-10</t>
        </is>
      </c>
      <c r="C10754" t="inlineStr">
        <is>
          <t>home_use</t>
        </is>
      </c>
      <c r="D10754" t="inlineStr">
        <is>
          <t>IMP00063</t>
        </is>
      </c>
      <c r="E10754" t="inlineStr">
        <is>
          <t>T100440</t>
        </is>
      </c>
      <c r="F10754" s="32" t="n">
        <v>3207945.81</v>
      </c>
      <c r="G10754" s="32" t="n">
        <v>417032.95</v>
      </c>
    </row>
    <row r="10755">
      <c r="A10755" t="inlineStr">
        <is>
          <t>L0232323</t>
        </is>
      </c>
      <c r="B10755" t="inlineStr">
        <is>
          <t>2026-07-10</t>
        </is>
      </c>
      <c r="C10755" t="inlineStr">
        <is>
          <t>home_use</t>
        </is>
      </c>
      <c r="D10755" t="inlineStr">
        <is>
          <t>IMP00063</t>
        </is>
      </c>
      <c r="E10755" t="inlineStr">
        <is>
          <t>T100440</t>
        </is>
      </c>
      <c r="F10755" s="32" t="n">
        <v>2962878.13</v>
      </c>
      <c r="G10755" s="32" t="n">
        <v>385174.16</v>
      </c>
    </row>
    <row r="10756">
      <c r="A10756" t="inlineStr">
        <is>
          <t>L0232324</t>
        </is>
      </c>
      <c r="B10756" t="inlineStr">
        <is>
          <t>2026-07-10</t>
        </is>
      </c>
      <c r="C10756" t="inlineStr">
        <is>
          <t>home_use</t>
        </is>
      </c>
      <c r="D10756" t="inlineStr">
        <is>
          <t>IMP00063</t>
        </is>
      </c>
      <c r="E10756" t="inlineStr">
        <is>
          <t>T100440</t>
        </is>
      </c>
      <c r="F10756" s="32" t="n">
        <v>733672.39</v>
      </c>
      <c r="G10756" s="32" t="n">
        <v>82171.31</v>
      </c>
    </row>
    <row r="10757">
      <c r="A10757" t="inlineStr">
        <is>
          <t>L0232339</t>
        </is>
      </c>
      <c r="B10757" t="inlineStr">
        <is>
          <t>2026-07-10</t>
        </is>
      </c>
      <c r="C10757" t="inlineStr">
        <is>
          <t>home_use</t>
        </is>
      </c>
      <c r="D10757" t="inlineStr">
        <is>
          <t>IMP00156</t>
        </is>
      </c>
      <c r="F10757" s="32" t="n">
        <v>518891.75</v>
      </c>
      <c r="G10757" s="32" t="n">
        <v>64861.47</v>
      </c>
    </row>
    <row r="10758">
      <c r="A10758" t="inlineStr">
        <is>
          <t>L0232345</t>
        </is>
      </c>
      <c r="B10758" t="inlineStr">
        <is>
          <t>2026-07-10</t>
        </is>
      </c>
      <c r="C10758" t="inlineStr">
        <is>
          <t>home_use</t>
        </is>
      </c>
      <c r="D10758" t="inlineStr">
        <is>
          <t>IMP00209</t>
        </is>
      </c>
      <c r="E10758" t="inlineStr">
        <is>
          <t>T101459</t>
        </is>
      </c>
      <c r="F10758" s="32" t="n">
        <v>908105.17</v>
      </c>
      <c r="G10758" s="32" t="n">
        <v>90810.52</v>
      </c>
    </row>
    <row r="10759">
      <c r="A10759" t="inlineStr">
        <is>
          <t>L0232362</t>
        </is>
      </c>
      <c r="B10759" t="inlineStr">
        <is>
          <t>2026-07-10</t>
        </is>
      </c>
      <c r="C10759" t="inlineStr">
        <is>
          <t>home_use</t>
        </is>
      </c>
      <c r="D10759" t="inlineStr">
        <is>
          <t>IMP00306</t>
        </is>
      </c>
      <c r="E10759" t="inlineStr">
        <is>
          <t>T102141</t>
        </is>
      </c>
      <c r="F10759" s="32" t="n">
        <v>1556415.11</v>
      </c>
      <c r="G10759" s="32" t="n">
        <v>178987.74</v>
      </c>
    </row>
    <row r="10760">
      <c r="A10760" t="inlineStr">
        <is>
          <t>L0232363</t>
        </is>
      </c>
      <c r="B10760" t="inlineStr">
        <is>
          <t>2026-07-10</t>
        </is>
      </c>
      <c r="C10760" t="inlineStr">
        <is>
          <t>home_use</t>
        </is>
      </c>
      <c r="D10760" t="inlineStr">
        <is>
          <t>IMP00306</t>
        </is>
      </c>
      <c r="E10760" t="inlineStr">
        <is>
          <t>T102141</t>
        </is>
      </c>
      <c r="F10760" s="32" t="n">
        <v>463419.94</v>
      </c>
      <c r="G10760" s="32" t="n">
        <v>57927.49</v>
      </c>
    </row>
    <row r="10761">
      <c r="A10761" t="inlineStr">
        <is>
          <t>L0232364</t>
        </is>
      </c>
      <c r="B10761" t="inlineStr">
        <is>
          <t>2026-07-10</t>
        </is>
      </c>
      <c r="C10761" t="inlineStr">
        <is>
          <t>home_use</t>
        </is>
      </c>
      <c r="D10761" t="inlineStr">
        <is>
          <t>IMP00306</t>
        </is>
      </c>
      <c r="E10761" t="inlineStr">
        <is>
          <t>T102141</t>
        </is>
      </c>
      <c r="F10761" s="32" t="n">
        <v>225628.27</v>
      </c>
      <c r="G10761" s="32" t="n">
        <v>23690.97</v>
      </c>
    </row>
    <row r="10762">
      <c r="A10762" t="inlineStr">
        <is>
          <t>L0232365</t>
        </is>
      </c>
      <c r="B10762" t="inlineStr">
        <is>
          <t>2026-07-10</t>
        </is>
      </c>
      <c r="C10762" t="inlineStr">
        <is>
          <t>home_use</t>
        </is>
      </c>
      <c r="D10762" t="inlineStr">
        <is>
          <t>IMP00306</t>
        </is>
      </c>
      <c r="E10762" t="inlineStr">
        <is>
          <t>T102141</t>
        </is>
      </c>
      <c r="F10762" s="32" t="n">
        <v>717711.12</v>
      </c>
      <c r="G10762" s="32" t="n">
        <v>75359.67</v>
      </c>
    </row>
    <row r="10763">
      <c r="A10763" t="inlineStr">
        <is>
          <t>L0232366</t>
        </is>
      </c>
      <c r="B10763" t="inlineStr">
        <is>
          <t>2026-07-10</t>
        </is>
      </c>
      <c r="C10763" t="inlineStr">
        <is>
          <t>home_use</t>
        </is>
      </c>
      <c r="D10763" t="inlineStr">
        <is>
          <t>IMP00306</t>
        </is>
      </c>
      <c r="E10763" t="inlineStr">
        <is>
          <t>T102141</t>
        </is>
      </c>
      <c r="F10763" s="32" t="n">
        <v>341422</v>
      </c>
      <c r="G10763" s="32" t="n">
        <v>42677.75</v>
      </c>
    </row>
    <row r="10764">
      <c r="A10764" t="inlineStr">
        <is>
          <t>L0232369</t>
        </is>
      </c>
      <c r="B10764" t="inlineStr">
        <is>
          <t>2026-07-10</t>
        </is>
      </c>
      <c r="C10764" t="inlineStr">
        <is>
          <t>home_use</t>
        </is>
      </c>
      <c r="D10764" t="inlineStr">
        <is>
          <t>IMP00306</t>
        </is>
      </c>
      <c r="E10764" t="inlineStr">
        <is>
          <t>T102141</t>
        </is>
      </c>
      <c r="F10764" s="32" t="n">
        <v>1609695.17</v>
      </c>
      <c r="G10764" s="32" t="n">
        <v>169017.99</v>
      </c>
    </row>
    <row r="10765">
      <c r="A10765" t="inlineStr">
        <is>
          <t>L0232371</t>
        </is>
      </c>
      <c r="B10765" t="inlineStr">
        <is>
          <t>2026-07-10</t>
        </is>
      </c>
      <c r="C10765" t="inlineStr">
        <is>
          <t>home_use</t>
        </is>
      </c>
      <c r="D10765" t="inlineStr">
        <is>
          <t>IMP00306</t>
        </is>
      </c>
      <c r="E10765" t="inlineStr">
        <is>
          <t>T102141</t>
        </is>
      </c>
      <c r="F10765" s="32" t="n">
        <v>286214.73</v>
      </c>
      <c r="G10765" s="32" t="n">
        <v>30052.55</v>
      </c>
    </row>
    <row r="10766">
      <c r="A10766" t="inlineStr">
        <is>
          <t>L0232372</t>
        </is>
      </c>
      <c r="B10766" t="inlineStr">
        <is>
          <t>2026-07-10</t>
        </is>
      </c>
      <c r="C10766" t="inlineStr">
        <is>
          <t>home_use</t>
        </is>
      </c>
      <c r="D10766" t="inlineStr">
        <is>
          <t>IMP00306</t>
        </is>
      </c>
      <c r="E10766" t="inlineStr">
        <is>
          <t>T102141</t>
        </is>
      </c>
      <c r="F10766" s="32" t="n">
        <v>810219.91</v>
      </c>
      <c r="G10766" s="32" t="n">
        <v>101277.49</v>
      </c>
    </row>
    <row r="10767">
      <c r="A10767" t="inlineStr">
        <is>
          <t>L0232397</t>
        </is>
      </c>
      <c r="B10767" t="inlineStr">
        <is>
          <t>2026-07-10</t>
        </is>
      </c>
      <c r="C10767" t="inlineStr">
        <is>
          <t>home_use</t>
        </is>
      </c>
      <c r="D10767" t="inlineStr">
        <is>
          <t>IMP00448</t>
        </is>
      </c>
      <c r="E10767" t="inlineStr">
        <is>
          <t>T103130</t>
        </is>
      </c>
      <c r="F10767" s="32" t="n">
        <v>44531805.63</v>
      </c>
      <c r="G10767" s="32" t="n">
        <v>4453180.56</v>
      </c>
    </row>
    <row r="10768">
      <c r="A10768" t="inlineStr">
        <is>
          <t>L0232403</t>
        </is>
      </c>
      <c r="B10768" t="inlineStr">
        <is>
          <t>2026-07-10</t>
        </is>
      </c>
      <c r="C10768" t="inlineStr">
        <is>
          <t>home_use</t>
        </is>
      </c>
      <c r="D10768" t="inlineStr">
        <is>
          <t>IMP00490</t>
        </is>
      </c>
      <c r="E10768" t="inlineStr">
        <is>
          <t>T103425</t>
        </is>
      </c>
      <c r="F10768" s="32" t="n">
        <v>1829563.39</v>
      </c>
      <c r="G10768" s="32" t="n">
        <v>201251.97</v>
      </c>
    </row>
    <row r="10769">
      <c r="A10769" t="inlineStr">
        <is>
          <t>L0232407</t>
        </is>
      </c>
      <c r="B10769" t="inlineStr">
        <is>
          <t>2026-07-10</t>
        </is>
      </c>
      <c r="C10769" t="inlineStr">
        <is>
          <t>home_use</t>
        </is>
      </c>
      <c r="D10769" t="inlineStr">
        <is>
          <t>IMP00548</t>
        </is>
      </c>
      <c r="E10769" t="inlineStr">
        <is>
          <t>T103835</t>
        </is>
      </c>
      <c r="F10769" s="32" t="n">
        <v>5466221.42</v>
      </c>
      <c r="G10769" s="32" t="n">
        <v>546622.14</v>
      </c>
    </row>
    <row r="10770">
      <c r="A10770" t="inlineStr">
        <is>
          <t>L0232426</t>
        </is>
      </c>
      <c r="B10770" t="inlineStr">
        <is>
          <t>2026-07-10</t>
        </is>
      </c>
      <c r="C10770" t="inlineStr">
        <is>
          <t>home_use</t>
        </is>
      </c>
      <c r="D10770" t="inlineStr">
        <is>
          <t>IMP00643</t>
        </is>
      </c>
      <c r="E10770" t="inlineStr">
        <is>
          <t>T104498</t>
        </is>
      </c>
      <c r="F10770" s="32" t="n">
        <v>984055.96</v>
      </c>
      <c r="G10770" s="32" t="n">
        <v>98405.60000000001</v>
      </c>
    </row>
    <row r="10771">
      <c r="A10771" t="inlineStr">
        <is>
          <t>L0232427</t>
        </is>
      </c>
      <c r="B10771" t="inlineStr">
        <is>
          <t>2026-07-10</t>
        </is>
      </c>
      <c r="C10771" t="inlineStr">
        <is>
          <t>home_use</t>
        </is>
      </c>
      <c r="D10771" t="inlineStr">
        <is>
          <t>IMP00643</t>
        </is>
      </c>
      <c r="E10771" t="inlineStr">
        <is>
          <t>T104498</t>
        </is>
      </c>
      <c r="F10771" s="32" t="n">
        <v>663206.59</v>
      </c>
      <c r="G10771" s="32" t="n">
        <v>66320.66</v>
      </c>
    </row>
    <row r="10772">
      <c r="A10772" t="inlineStr">
        <is>
          <t>L0232428</t>
        </is>
      </c>
      <c r="B10772" t="inlineStr">
        <is>
          <t>2026-07-10</t>
        </is>
      </c>
      <c r="C10772" t="inlineStr">
        <is>
          <t>home_use</t>
        </is>
      </c>
      <c r="D10772" t="inlineStr">
        <is>
          <t>IMP00643</t>
        </is>
      </c>
      <c r="E10772" t="inlineStr">
        <is>
          <t>T104498</t>
        </is>
      </c>
      <c r="F10772" s="32" t="n">
        <v>744891.83</v>
      </c>
      <c r="G10772" s="32" t="n">
        <v>74489.17999999999</v>
      </c>
    </row>
    <row r="10773">
      <c r="A10773" t="inlineStr">
        <is>
          <t>L0232430</t>
        </is>
      </c>
      <c r="B10773" t="inlineStr">
        <is>
          <t>2026-07-10</t>
        </is>
      </c>
      <c r="C10773" t="inlineStr">
        <is>
          <t>home_use</t>
        </is>
      </c>
      <c r="D10773" t="inlineStr">
        <is>
          <t>IMP00643</t>
        </is>
      </c>
      <c r="E10773" t="inlineStr">
        <is>
          <t>T104498</t>
        </is>
      </c>
      <c r="F10773" s="32" t="n">
        <v>422231.82</v>
      </c>
      <c r="G10773" s="32" t="n">
        <v>42223.18</v>
      </c>
    </row>
    <row r="10774">
      <c r="A10774" t="inlineStr">
        <is>
          <t>L0232433</t>
        </is>
      </c>
      <c r="B10774" t="inlineStr">
        <is>
          <t>2026-07-10</t>
        </is>
      </c>
      <c r="C10774" t="inlineStr">
        <is>
          <t>home_use</t>
        </is>
      </c>
      <c r="D10774" t="inlineStr">
        <is>
          <t>IMP00653</t>
        </is>
      </c>
      <c r="E10774" t="inlineStr">
        <is>
          <t>T104569</t>
        </is>
      </c>
      <c r="F10774" s="32" t="n">
        <v>1046341.44</v>
      </c>
      <c r="G10774" s="32" t="n">
        <v>104634.14</v>
      </c>
    </row>
    <row r="10775">
      <c r="A10775" t="inlineStr">
        <is>
          <t>L0232454</t>
        </is>
      </c>
      <c r="B10775" t="inlineStr">
        <is>
          <t>2026-07-10</t>
        </is>
      </c>
      <c r="C10775" t="inlineStr">
        <is>
          <t>home_use</t>
        </is>
      </c>
      <c r="D10775" t="inlineStr">
        <is>
          <t>IMP00753</t>
        </is>
      </c>
      <c r="E10775" t="inlineStr">
        <is>
          <t>T105264</t>
        </is>
      </c>
      <c r="F10775" s="32" t="n">
        <v>740399.47</v>
      </c>
      <c r="G10775" s="32" t="n">
        <v>85145.94</v>
      </c>
    </row>
    <row r="10776">
      <c r="A10776" t="inlineStr">
        <is>
          <t>L0232478</t>
        </is>
      </c>
      <c r="B10776" t="inlineStr">
        <is>
          <t>2026-07-10</t>
        </is>
      </c>
      <c r="C10776" t="inlineStr">
        <is>
          <t>home_use</t>
        </is>
      </c>
      <c r="D10776" t="inlineStr">
        <is>
          <t>IMP00892</t>
        </is>
      </c>
      <c r="E10776" t="inlineStr">
        <is>
          <t>T106240</t>
        </is>
      </c>
      <c r="F10776" s="32" t="n">
        <v>1053646.23</v>
      </c>
      <c r="G10776" s="32" t="n">
        <v>110632.85</v>
      </c>
    </row>
    <row r="10777">
      <c r="A10777" t="inlineStr">
        <is>
          <t>L0232485</t>
        </is>
      </c>
      <c r="B10777" t="inlineStr">
        <is>
          <t>2026-07-10</t>
        </is>
      </c>
      <c r="C10777" t="inlineStr">
        <is>
          <t>home_use</t>
        </is>
      </c>
      <c r="D10777" t="inlineStr">
        <is>
          <t>IMP00926</t>
        </is>
      </c>
      <c r="E10777" t="inlineStr">
        <is>
          <t>T106477</t>
        </is>
      </c>
      <c r="F10777" s="32" t="n">
        <v>126996155.89</v>
      </c>
      <c r="G10777" s="32" t="n">
        <v>12699615.59</v>
      </c>
    </row>
    <row r="10778">
      <c r="A10778" t="inlineStr">
        <is>
          <t>L0232487</t>
        </is>
      </c>
      <c r="B10778" t="inlineStr">
        <is>
          <t>2026-07-10</t>
        </is>
      </c>
      <c r="C10778" t="inlineStr">
        <is>
          <t>home_use</t>
        </is>
      </c>
      <c r="D10778" t="inlineStr">
        <is>
          <t>IMP00926</t>
        </is>
      </c>
      <c r="E10778" t="inlineStr">
        <is>
          <t>T106477</t>
        </is>
      </c>
      <c r="F10778" s="32" t="n">
        <v>10321562.47</v>
      </c>
      <c r="G10778" s="32" t="n">
        <v>1032156.25</v>
      </c>
    </row>
    <row r="10779">
      <c r="A10779" t="inlineStr">
        <is>
          <t>L0232488</t>
        </is>
      </c>
      <c r="B10779" t="inlineStr">
        <is>
          <t>2026-07-10</t>
        </is>
      </c>
      <c r="C10779" t="inlineStr">
        <is>
          <t>home_use</t>
        </is>
      </c>
      <c r="D10779" t="inlineStr">
        <is>
          <t>IMP00926</t>
        </is>
      </c>
      <c r="E10779" t="inlineStr">
        <is>
          <t>T106477</t>
        </is>
      </c>
      <c r="F10779" s="32" t="n">
        <v>533102.17</v>
      </c>
      <c r="G10779" s="32" t="n">
        <v>57041.93</v>
      </c>
    </row>
    <row r="10780">
      <c r="A10780" t="inlineStr">
        <is>
          <t>L0232490</t>
        </is>
      </c>
      <c r="B10780" t="inlineStr">
        <is>
          <t>2026-07-10</t>
        </is>
      </c>
      <c r="C10780" t="inlineStr">
        <is>
          <t>home_use</t>
        </is>
      </c>
      <c r="D10780" t="inlineStr">
        <is>
          <t>IMP00950</t>
        </is>
      </c>
      <c r="F10780" s="32" t="n">
        <v>2400615.81</v>
      </c>
      <c r="G10780" s="32" t="n">
        <v>312080.05</v>
      </c>
    </row>
    <row r="10781">
      <c r="A10781" t="inlineStr">
        <is>
          <t>L0232491</t>
        </is>
      </c>
      <c r="B10781" t="inlineStr">
        <is>
          <t>2026-07-10</t>
        </is>
      </c>
      <c r="C10781" t="inlineStr">
        <is>
          <t>home_use</t>
        </is>
      </c>
      <c r="D10781" t="inlineStr">
        <is>
          <t>IMP00950</t>
        </is>
      </c>
      <c r="F10781" s="32" t="n">
        <v>2477508.09</v>
      </c>
      <c r="G10781" s="32" t="n">
        <v>322076.05</v>
      </c>
    </row>
    <row r="10782">
      <c r="A10782" t="inlineStr">
        <is>
          <t>L0232492</t>
        </is>
      </c>
      <c r="B10782" t="inlineStr">
        <is>
          <t>2026-07-10</t>
        </is>
      </c>
      <c r="C10782" t="inlineStr">
        <is>
          <t>home_use</t>
        </is>
      </c>
      <c r="D10782" t="inlineStr">
        <is>
          <t>IMP00950</t>
        </is>
      </c>
      <c r="F10782" s="32" t="n">
        <v>3222783.27</v>
      </c>
      <c r="G10782" s="32" t="n">
        <v>418961.82</v>
      </c>
    </row>
    <row r="10783">
      <c r="A10783" t="inlineStr">
        <is>
          <t>L0232493</t>
        </is>
      </c>
      <c r="B10783" t="inlineStr">
        <is>
          <t>2026-07-10</t>
        </is>
      </c>
      <c r="C10783" t="inlineStr">
        <is>
          <t>home_use</t>
        </is>
      </c>
      <c r="D10783" t="inlineStr">
        <is>
          <t>IMP00950</t>
        </is>
      </c>
      <c r="F10783" s="32" t="n">
        <v>357175.33</v>
      </c>
      <c r="G10783" s="32" t="n">
        <v>41789.51</v>
      </c>
    </row>
    <row r="10784">
      <c r="A10784" t="inlineStr">
        <is>
          <t>L0232511</t>
        </is>
      </c>
      <c r="B10784" t="inlineStr">
        <is>
          <t>2026-07-10</t>
        </is>
      </c>
      <c r="C10784" t="inlineStr">
        <is>
          <t>home_use</t>
        </is>
      </c>
      <c r="D10784" t="inlineStr">
        <is>
          <t>IMP01037</t>
        </is>
      </c>
      <c r="E10784" t="inlineStr">
        <is>
          <t>T107258</t>
        </is>
      </c>
      <c r="F10784" s="32" t="n">
        <v>3199654.42</v>
      </c>
      <c r="G10784" s="32" t="n">
        <v>319965.44</v>
      </c>
    </row>
    <row r="10785">
      <c r="A10785" t="inlineStr">
        <is>
          <t>L0232514</t>
        </is>
      </c>
      <c r="B10785" t="inlineStr">
        <is>
          <t>2026-07-10</t>
        </is>
      </c>
      <c r="C10785" t="inlineStr">
        <is>
          <t>home_use</t>
        </is>
      </c>
      <c r="D10785" t="inlineStr">
        <is>
          <t>IMP01037</t>
        </is>
      </c>
      <c r="E10785" t="inlineStr">
        <is>
          <t>T107258</t>
        </is>
      </c>
      <c r="F10785" s="32" t="n">
        <v>451428.07</v>
      </c>
      <c r="G10785" s="32" t="n">
        <v>54171.37</v>
      </c>
    </row>
    <row r="10786">
      <c r="A10786" t="inlineStr">
        <is>
          <t>L0232515</t>
        </is>
      </c>
      <c r="B10786" t="inlineStr">
        <is>
          <t>2026-07-10</t>
        </is>
      </c>
      <c r="C10786" t="inlineStr">
        <is>
          <t>home_use</t>
        </is>
      </c>
      <c r="D10786" t="inlineStr">
        <is>
          <t>IMP01037</t>
        </is>
      </c>
      <c r="E10786" t="inlineStr">
        <is>
          <t>T107258</t>
        </is>
      </c>
      <c r="F10786" s="32" t="n">
        <v>1331132.05</v>
      </c>
      <c r="G10786" s="32" t="n">
        <v>133113.21</v>
      </c>
    </row>
    <row r="10787">
      <c r="A10787" t="inlineStr">
        <is>
          <t>L0232516</t>
        </is>
      </c>
      <c r="B10787" t="inlineStr">
        <is>
          <t>2026-07-10</t>
        </is>
      </c>
      <c r="C10787" t="inlineStr">
        <is>
          <t>home_use</t>
        </is>
      </c>
      <c r="D10787" t="inlineStr">
        <is>
          <t>IMP01037</t>
        </is>
      </c>
      <c r="E10787" t="inlineStr">
        <is>
          <t>T107258</t>
        </is>
      </c>
      <c r="F10787" s="32" t="n">
        <v>482825.71</v>
      </c>
      <c r="G10787" s="32" t="n">
        <v>57939.08</v>
      </c>
    </row>
    <row r="10788">
      <c r="A10788" t="inlineStr">
        <is>
          <t>L0232538</t>
        </is>
      </c>
      <c r="B10788" t="inlineStr">
        <is>
          <t>2026-07-10</t>
        </is>
      </c>
      <c r="C10788" t="inlineStr">
        <is>
          <t>home_use</t>
        </is>
      </c>
      <c r="D10788" t="inlineStr">
        <is>
          <t>IMP01181</t>
        </is>
      </c>
      <c r="E10788" t="inlineStr">
        <is>
          <t>T100070</t>
        </is>
      </c>
      <c r="F10788" s="32" t="n">
        <v>778699.37</v>
      </c>
      <c r="G10788" s="32" t="n">
        <v>95001.32000000001</v>
      </c>
    </row>
    <row r="10789">
      <c r="A10789" t="inlineStr">
        <is>
          <t>L0232546</t>
        </is>
      </c>
      <c r="B10789" t="inlineStr">
        <is>
          <t>2026-07-10</t>
        </is>
      </c>
      <c r="C10789" t="inlineStr">
        <is>
          <t>home_use</t>
        </is>
      </c>
      <c r="D10789" t="inlineStr">
        <is>
          <t>IMP01242</t>
        </is>
      </c>
      <c r="E10789" t="inlineStr">
        <is>
          <t>T108692</t>
        </is>
      </c>
      <c r="F10789" s="32" t="n">
        <v>8689393.060000001</v>
      </c>
      <c r="G10789" s="32" t="n">
        <v>912386.27</v>
      </c>
    </row>
    <row r="10790">
      <c r="A10790" t="inlineStr">
        <is>
          <t>L0232558</t>
        </is>
      </c>
      <c r="B10790" t="inlineStr">
        <is>
          <t>2026-07-10</t>
        </is>
      </c>
      <c r="C10790" t="inlineStr">
        <is>
          <t>home_use</t>
        </is>
      </c>
      <c r="D10790" t="inlineStr">
        <is>
          <t>IMP01310</t>
        </is>
      </c>
      <c r="E10790" t="inlineStr">
        <is>
          <t>T109167</t>
        </is>
      </c>
      <c r="F10790" s="32" t="n">
        <v>840217.75</v>
      </c>
      <c r="G10790" s="32" t="n">
        <v>89903.3</v>
      </c>
    </row>
    <row r="10791">
      <c r="A10791" t="inlineStr">
        <is>
          <t>L0232559</t>
        </is>
      </c>
      <c r="B10791" t="inlineStr">
        <is>
          <t>2026-07-10</t>
        </is>
      </c>
      <c r="C10791" t="inlineStr">
        <is>
          <t>home_use</t>
        </is>
      </c>
      <c r="D10791" t="inlineStr">
        <is>
          <t>IMP01310</t>
        </is>
      </c>
      <c r="E10791" t="inlineStr">
        <is>
          <t>T109167</t>
        </is>
      </c>
      <c r="F10791" s="32" t="n">
        <v>664719.9399999999</v>
      </c>
      <c r="G10791" s="32" t="n">
        <v>71125.03</v>
      </c>
    </row>
    <row r="10792">
      <c r="A10792" t="inlineStr">
        <is>
          <t>L0232561</t>
        </is>
      </c>
      <c r="B10792" t="inlineStr">
        <is>
          <t>2026-07-10</t>
        </is>
      </c>
      <c r="C10792" t="inlineStr">
        <is>
          <t>home_use</t>
        </is>
      </c>
      <c r="D10792" t="inlineStr">
        <is>
          <t>IMP01310</t>
        </is>
      </c>
      <c r="E10792" t="inlineStr">
        <is>
          <t>T109167</t>
        </is>
      </c>
      <c r="F10792" s="32" t="n">
        <v>612774.73</v>
      </c>
      <c r="G10792" s="32" t="n">
        <v>65566.89999999999</v>
      </c>
    </row>
    <row r="10793">
      <c r="A10793" t="inlineStr">
        <is>
          <t>L0232562</t>
        </is>
      </c>
      <c r="B10793" t="inlineStr">
        <is>
          <t>2026-07-10</t>
        </is>
      </c>
      <c r="C10793" t="inlineStr">
        <is>
          <t>home_use</t>
        </is>
      </c>
      <c r="D10793" t="inlineStr">
        <is>
          <t>IMP01310</t>
        </is>
      </c>
      <c r="E10793" t="inlineStr">
        <is>
          <t>T109167</t>
        </is>
      </c>
      <c r="F10793" s="32" t="n">
        <v>992230.4</v>
      </c>
      <c r="G10793" s="32" t="n">
        <v>106168.65</v>
      </c>
    </row>
    <row r="10794">
      <c r="A10794" t="inlineStr">
        <is>
          <t>L0232564</t>
        </is>
      </c>
      <c r="B10794" t="inlineStr">
        <is>
          <t>2026-07-10</t>
        </is>
      </c>
      <c r="C10794" t="inlineStr">
        <is>
          <t>warehouse_in</t>
        </is>
      </c>
      <c r="D10794" t="inlineStr">
        <is>
          <t>IMP01315</t>
        </is>
      </c>
      <c r="E10794" t="inlineStr">
        <is>
          <t>T109203</t>
        </is>
      </c>
      <c r="F10794" s="32" t="n">
        <v>741695.01</v>
      </c>
      <c r="G10794" s="32" t="n">
        <v>0</v>
      </c>
    </row>
    <row r="10795">
      <c r="A10795" t="inlineStr">
        <is>
          <t>L0232596</t>
        </is>
      </c>
      <c r="B10795" t="inlineStr">
        <is>
          <t>2026-07-11</t>
        </is>
      </c>
      <c r="C10795" t="inlineStr">
        <is>
          <t>home_use</t>
        </is>
      </c>
      <c r="D10795" t="inlineStr">
        <is>
          <t>IMP00063</t>
        </is>
      </c>
      <c r="E10795" t="inlineStr">
        <is>
          <t>T100440</t>
        </is>
      </c>
      <c r="F10795" s="32" t="n">
        <v>742906.6899999999</v>
      </c>
      <c r="G10795" s="32" t="n">
        <v>79491.02</v>
      </c>
    </row>
    <row r="10796">
      <c r="A10796" t="inlineStr">
        <is>
          <t>L0232597</t>
        </is>
      </c>
      <c r="B10796" t="inlineStr">
        <is>
          <t>2026-07-11</t>
        </is>
      </c>
      <c r="C10796" t="inlineStr">
        <is>
          <t>home_use</t>
        </is>
      </c>
      <c r="D10796" t="inlineStr">
        <is>
          <t>IMP00063</t>
        </is>
      </c>
      <c r="E10796" t="inlineStr">
        <is>
          <t>T100440</t>
        </is>
      </c>
      <c r="F10796" s="32" t="n">
        <v>298882.86</v>
      </c>
      <c r="G10796" s="32" t="n">
        <v>34371.53</v>
      </c>
    </row>
    <row r="10797">
      <c r="A10797" t="inlineStr">
        <is>
          <t>L0232598</t>
        </is>
      </c>
      <c r="B10797" t="inlineStr">
        <is>
          <t>2026-07-11</t>
        </is>
      </c>
      <c r="C10797" t="inlineStr">
        <is>
          <t>home_use</t>
        </is>
      </c>
      <c r="D10797" t="inlineStr">
        <is>
          <t>IMP00063</t>
        </is>
      </c>
      <c r="E10797" t="inlineStr">
        <is>
          <t>T100440</t>
        </is>
      </c>
      <c r="F10797" s="32" t="n">
        <v>2180332.58</v>
      </c>
      <c r="G10797" s="32" t="n">
        <v>250738.25</v>
      </c>
    </row>
    <row r="10798">
      <c r="A10798" t="inlineStr">
        <is>
          <t>L0232599</t>
        </is>
      </c>
      <c r="B10798" t="inlineStr">
        <is>
          <t>2026-07-11</t>
        </is>
      </c>
      <c r="C10798" t="inlineStr">
        <is>
          <t>home_use</t>
        </is>
      </c>
      <c r="D10798" t="inlineStr">
        <is>
          <t>IMP00063</t>
        </is>
      </c>
      <c r="E10798" t="inlineStr">
        <is>
          <t>T100440</t>
        </is>
      </c>
      <c r="F10798" s="32" t="n">
        <v>630523.79</v>
      </c>
      <c r="G10798" s="32" t="n">
        <v>67466.05</v>
      </c>
    </row>
    <row r="10799">
      <c r="A10799" t="inlineStr">
        <is>
          <t>L0232601</t>
        </is>
      </c>
      <c r="B10799" t="inlineStr">
        <is>
          <t>2026-07-11</t>
        </is>
      </c>
      <c r="C10799" t="inlineStr">
        <is>
          <t>home_use</t>
        </is>
      </c>
      <c r="D10799" t="inlineStr">
        <is>
          <t>IMP00063</t>
        </is>
      </c>
      <c r="E10799" t="inlineStr">
        <is>
          <t>T100440</t>
        </is>
      </c>
      <c r="F10799" s="32" t="n">
        <v>730803.62</v>
      </c>
      <c r="G10799" s="32" t="n">
        <v>84042.42</v>
      </c>
    </row>
    <row r="10800">
      <c r="A10800" t="inlineStr">
        <is>
          <t>L0232602</t>
        </is>
      </c>
      <c r="B10800" t="inlineStr">
        <is>
          <t>2026-07-11</t>
        </is>
      </c>
      <c r="C10800" t="inlineStr">
        <is>
          <t>home_use</t>
        </is>
      </c>
      <c r="D10800" t="inlineStr">
        <is>
          <t>IMP00063</t>
        </is>
      </c>
      <c r="E10800" t="inlineStr">
        <is>
          <t>T100440</t>
        </is>
      </c>
      <c r="F10800" s="32" t="n">
        <v>292330.19</v>
      </c>
      <c r="G10800" s="32" t="n">
        <v>33617.97</v>
      </c>
    </row>
    <row r="10801">
      <c r="A10801" t="inlineStr">
        <is>
          <t>L0232607</t>
        </is>
      </c>
      <c r="B10801" t="inlineStr">
        <is>
          <t>2026-07-11</t>
        </is>
      </c>
      <c r="C10801" t="inlineStr">
        <is>
          <t>home_use</t>
        </is>
      </c>
      <c r="D10801" t="inlineStr">
        <is>
          <t>IMP00105</t>
        </is>
      </c>
      <c r="E10801" t="inlineStr">
        <is>
          <t>T100729</t>
        </is>
      </c>
      <c r="F10801" s="32" t="n">
        <v>2294119.27</v>
      </c>
      <c r="G10801" s="32" t="n">
        <v>286764.91</v>
      </c>
    </row>
    <row r="10802">
      <c r="A10802" t="inlineStr">
        <is>
          <t>L0232616</t>
        </is>
      </c>
      <c r="B10802" t="inlineStr">
        <is>
          <t>2026-07-11</t>
        </is>
      </c>
      <c r="C10802" t="inlineStr">
        <is>
          <t>home_use</t>
        </is>
      </c>
      <c r="D10802" t="inlineStr">
        <is>
          <t>IMP00156</t>
        </is>
      </c>
      <c r="F10802" s="32" t="n">
        <v>1208693.05</v>
      </c>
      <c r="G10802" s="32" t="n">
        <v>157130.1</v>
      </c>
    </row>
    <row r="10803">
      <c r="A10803" t="inlineStr">
        <is>
          <t>L0232628</t>
        </is>
      </c>
      <c r="B10803" t="inlineStr">
        <is>
          <t>2026-07-11</t>
        </is>
      </c>
      <c r="C10803" t="inlineStr">
        <is>
          <t>home_use</t>
        </is>
      </c>
      <c r="D10803" t="inlineStr">
        <is>
          <t>IMP00306</t>
        </is>
      </c>
      <c r="E10803" t="inlineStr">
        <is>
          <t>T102141</t>
        </is>
      </c>
      <c r="F10803" s="32" t="n">
        <v>168387.99</v>
      </c>
      <c r="G10803" s="32" t="n">
        <v>21048.5</v>
      </c>
    </row>
    <row r="10804">
      <c r="A10804" t="inlineStr">
        <is>
          <t>L0232629</t>
        </is>
      </c>
      <c r="B10804" t="inlineStr">
        <is>
          <t>2026-07-11</t>
        </is>
      </c>
      <c r="C10804" t="inlineStr">
        <is>
          <t>home_use</t>
        </is>
      </c>
      <c r="D10804" t="inlineStr">
        <is>
          <t>IMP00306</t>
        </is>
      </c>
      <c r="E10804" t="inlineStr">
        <is>
          <t>T102141</t>
        </is>
      </c>
      <c r="F10804" s="32" t="n">
        <v>298185.4</v>
      </c>
      <c r="G10804" s="32" t="n">
        <v>37273.17</v>
      </c>
    </row>
    <row r="10805">
      <c r="A10805" t="inlineStr">
        <is>
          <t>L0232659</t>
        </is>
      </c>
      <c r="B10805" t="inlineStr">
        <is>
          <t>2026-07-11</t>
        </is>
      </c>
      <c r="C10805" t="inlineStr">
        <is>
          <t>home_use</t>
        </is>
      </c>
      <c r="D10805" t="inlineStr">
        <is>
          <t>IMP00519</t>
        </is>
      </c>
      <c r="E10805" t="inlineStr">
        <is>
          <t>T103629</t>
        </is>
      </c>
      <c r="F10805" s="32" t="n">
        <v>12933972.5</v>
      </c>
      <c r="G10805" s="32" t="n">
        <v>1293397.25</v>
      </c>
    </row>
    <row r="10806">
      <c r="A10806" t="inlineStr">
        <is>
          <t>L0232690</t>
        </is>
      </c>
      <c r="B10806" t="inlineStr">
        <is>
          <t>2026-07-11</t>
        </is>
      </c>
      <c r="C10806" t="inlineStr">
        <is>
          <t>home_use</t>
        </is>
      </c>
      <c r="D10806" t="inlineStr">
        <is>
          <t>IMP00643</t>
        </is>
      </c>
      <c r="E10806" t="inlineStr">
        <is>
          <t>T104498</t>
        </is>
      </c>
      <c r="F10806" s="32" t="n">
        <v>1492328.63</v>
      </c>
      <c r="G10806" s="32" t="n">
        <v>149232.86</v>
      </c>
    </row>
    <row r="10807">
      <c r="A10807" t="inlineStr">
        <is>
          <t>L0232705</t>
        </is>
      </c>
      <c r="B10807" t="inlineStr">
        <is>
          <t>2026-07-11</t>
        </is>
      </c>
      <c r="C10807" t="inlineStr">
        <is>
          <t>home_use</t>
        </is>
      </c>
      <c r="D10807" t="inlineStr">
        <is>
          <t>IMP00753</t>
        </is>
      </c>
      <c r="E10807" t="inlineStr">
        <is>
          <t>T105264</t>
        </is>
      </c>
      <c r="F10807" s="32" t="n">
        <v>372042.68</v>
      </c>
      <c r="G10807" s="32" t="n">
        <v>37204.27</v>
      </c>
    </row>
    <row r="10808">
      <c r="A10808" t="inlineStr">
        <is>
          <t>L0232706</t>
        </is>
      </c>
      <c r="B10808" t="inlineStr">
        <is>
          <t>2026-07-11</t>
        </is>
      </c>
      <c r="C10808" t="inlineStr">
        <is>
          <t>home_use</t>
        </is>
      </c>
      <c r="D10808" t="inlineStr">
        <is>
          <t>IMP00753</t>
        </is>
      </c>
      <c r="E10808" t="inlineStr">
        <is>
          <t>T105264</t>
        </is>
      </c>
      <c r="F10808" s="32" t="n">
        <v>608808.76</v>
      </c>
      <c r="G10808" s="32" t="n">
        <v>60880.88</v>
      </c>
    </row>
    <row r="10809">
      <c r="A10809" t="inlineStr">
        <is>
          <t>L0232713</t>
        </is>
      </c>
      <c r="B10809" t="inlineStr">
        <is>
          <t>2026-07-11</t>
        </is>
      </c>
      <c r="C10809" t="inlineStr">
        <is>
          <t>home_use</t>
        </is>
      </c>
      <c r="D10809" t="inlineStr">
        <is>
          <t>IMP00815</t>
        </is>
      </c>
      <c r="E10809" t="inlineStr">
        <is>
          <t>T105700</t>
        </is>
      </c>
      <c r="F10809" s="32" t="n">
        <v>1163553.74</v>
      </c>
      <c r="G10809" s="32" t="n">
        <v>122173.14</v>
      </c>
    </row>
    <row r="10810">
      <c r="A10810" t="inlineStr">
        <is>
          <t>L0232729</t>
        </is>
      </c>
      <c r="B10810" t="inlineStr">
        <is>
          <t>2026-07-11</t>
        </is>
      </c>
      <c r="C10810" t="inlineStr">
        <is>
          <t>home_use</t>
        </is>
      </c>
      <c r="D10810" t="inlineStr">
        <is>
          <t>IMP00926</t>
        </is>
      </c>
      <c r="E10810" t="inlineStr">
        <is>
          <t>T106477</t>
        </is>
      </c>
      <c r="F10810" s="32" t="n">
        <v>19573248.51</v>
      </c>
      <c r="G10810" s="32" t="n">
        <v>2055191.09</v>
      </c>
    </row>
    <row r="10811">
      <c r="A10811" t="inlineStr">
        <is>
          <t>L0232730</t>
        </is>
      </c>
      <c r="B10811" t="inlineStr">
        <is>
          <t>2026-07-11</t>
        </is>
      </c>
      <c r="C10811" t="inlineStr">
        <is>
          <t>home_use</t>
        </is>
      </c>
      <c r="D10811" t="inlineStr">
        <is>
          <t>IMP00926</t>
        </is>
      </c>
      <c r="E10811" t="inlineStr">
        <is>
          <t>T106477</t>
        </is>
      </c>
      <c r="F10811" s="32" t="n">
        <v>6086888.33</v>
      </c>
      <c r="G10811" s="32" t="n">
        <v>608688.83</v>
      </c>
    </row>
    <row r="10812">
      <c r="A10812" t="inlineStr">
        <is>
          <t>L0232735</t>
        </is>
      </c>
      <c r="B10812" t="inlineStr">
        <is>
          <t>2026-07-11</t>
        </is>
      </c>
      <c r="C10812" t="inlineStr">
        <is>
          <t>home_use</t>
        </is>
      </c>
      <c r="D10812" t="inlineStr">
        <is>
          <t>IMP00950</t>
        </is>
      </c>
      <c r="F10812" s="32" t="n">
        <v>473115.24</v>
      </c>
      <c r="G10812" s="32" t="n">
        <v>55354.48</v>
      </c>
    </row>
    <row r="10813">
      <c r="A10813" t="inlineStr">
        <is>
          <t>L0232739</t>
        </is>
      </c>
      <c r="B10813" t="inlineStr">
        <is>
          <t>2026-07-11</t>
        </is>
      </c>
      <c r="C10813" t="inlineStr">
        <is>
          <t>home_use</t>
        </is>
      </c>
      <c r="D10813" t="inlineStr">
        <is>
          <t>IMP00999</t>
        </is>
      </c>
      <c r="E10813" t="inlineStr">
        <is>
          <t>T106987</t>
        </is>
      </c>
      <c r="F10813" s="32" t="n">
        <v>1248044.88</v>
      </c>
      <c r="G10813" s="32" t="n">
        <v>124804.49</v>
      </c>
    </row>
    <row r="10814">
      <c r="A10814" t="inlineStr">
        <is>
          <t>L0232740</t>
        </is>
      </c>
      <c r="B10814" t="inlineStr">
        <is>
          <t>2026-07-11</t>
        </is>
      </c>
      <c r="C10814" t="inlineStr">
        <is>
          <t>home_use</t>
        </is>
      </c>
      <c r="D10814" t="inlineStr">
        <is>
          <t>IMP00999</t>
        </is>
      </c>
      <c r="E10814" t="inlineStr">
        <is>
          <t>T106987</t>
        </is>
      </c>
      <c r="F10814" s="32" t="n">
        <v>1788571.2</v>
      </c>
      <c r="G10814" s="32" t="n">
        <v>178857.12</v>
      </c>
    </row>
    <row r="10815">
      <c r="A10815" t="inlineStr">
        <is>
          <t>L0232744</t>
        </is>
      </c>
      <c r="B10815" t="inlineStr">
        <is>
          <t>2026-07-11</t>
        </is>
      </c>
      <c r="C10815" t="inlineStr">
        <is>
          <t>home_use</t>
        </is>
      </c>
      <c r="D10815" t="inlineStr">
        <is>
          <t>IMP01037</t>
        </is>
      </c>
      <c r="E10815" t="inlineStr">
        <is>
          <t>T107258</t>
        </is>
      </c>
      <c r="F10815" s="32" t="n">
        <v>263299.23</v>
      </c>
      <c r="G10815" s="32" t="n">
        <v>26329.92</v>
      </c>
    </row>
    <row r="10816">
      <c r="A10816" t="inlineStr">
        <is>
          <t>L0232745</t>
        </is>
      </c>
      <c r="B10816" t="inlineStr">
        <is>
          <t>2026-07-11</t>
        </is>
      </c>
      <c r="C10816" t="inlineStr">
        <is>
          <t>home_use</t>
        </is>
      </c>
      <c r="D10816" t="inlineStr">
        <is>
          <t>IMP01037</t>
        </is>
      </c>
      <c r="E10816" t="inlineStr">
        <is>
          <t>T107258</t>
        </is>
      </c>
      <c r="F10816" s="32" t="n">
        <v>297299.38</v>
      </c>
      <c r="G10816" s="32" t="n">
        <v>35675.93</v>
      </c>
    </row>
    <row r="10817">
      <c r="A10817" t="inlineStr">
        <is>
          <t>L0232746</t>
        </is>
      </c>
      <c r="B10817" t="inlineStr">
        <is>
          <t>2026-07-11</t>
        </is>
      </c>
      <c r="C10817" t="inlineStr">
        <is>
          <t>home_use</t>
        </is>
      </c>
      <c r="D10817" t="inlineStr">
        <is>
          <t>IMP01037</t>
        </is>
      </c>
      <c r="E10817" t="inlineStr">
        <is>
          <t>T107258</t>
        </is>
      </c>
      <c r="F10817" s="32" t="n">
        <v>1106141.8</v>
      </c>
      <c r="G10817" s="32" t="n">
        <v>110614.18</v>
      </c>
    </row>
    <row r="10818">
      <c r="A10818" t="inlineStr">
        <is>
          <t>L0232753</t>
        </is>
      </c>
      <c r="B10818" t="inlineStr">
        <is>
          <t>2026-07-11</t>
        </is>
      </c>
      <c r="C10818" t="inlineStr">
        <is>
          <t>home_use</t>
        </is>
      </c>
      <c r="D10818" t="inlineStr">
        <is>
          <t>IMP01089</t>
        </is>
      </c>
      <c r="E10818" t="inlineStr">
        <is>
          <t>T107617</t>
        </is>
      </c>
      <c r="F10818" s="32" t="n">
        <v>5595500.71</v>
      </c>
      <c r="G10818" s="32" t="n">
        <v>559550.0699999999</v>
      </c>
    </row>
    <row r="10819">
      <c r="A10819" t="inlineStr">
        <is>
          <t>L0232754</t>
        </is>
      </c>
      <c r="B10819" t="inlineStr">
        <is>
          <t>2026-07-11</t>
        </is>
      </c>
      <c r="C10819" t="inlineStr">
        <is>
          <t>home_use</t>
        </is>
      </c>
      <c r="D10819" t="inlineStr">
        <is>
          <t>IMP01089</t>
        </is>
      </c>
      <c r="E10819" t="inlineStr">
        <is>
          <t>T107617</t>
        </is>
      </c>
      <c r="F10819" s="32" t="n">
        <v>2453819.26</v>
      </c>
      <c r="G10819" s="32" t="n">
        <v>257651.02</v>
      </c>
    </row>
    <row r="10820">
      <c r="A10820" t="inlineStr">
        <is>
          <t>L0232776</t>
        </is>
      </c>
      <c r="B10820" t="inlineStr">
        <is>
          <t>2026-07-11</t>
        </is>
      </c>
      <c r="C10820" t="inlineStr">
        <is>
          <t>temporary_admission</t>
        </is>
      </c>
      <c r="D10820" t="inlineStr">
        <is>
          <t>IMP01234</t>
        </is>
      </c>
      <c r="E10820" t="inlineStr">
        <is>
          <t>T108631</t>
        </is>
      </c>
      <c r="F10820" s="32" t="n">
        <v>2250542.21</v>
      </c>
      <c r="G10820" s="32" t="n">
        <v>0</v>
      </c>
    </row>
    <row r="10821">
      <c r="A10821" t="inlineStr">
        <is>
          <t>L0232791</t>
        </is>
      </c>
      <c r="B10821" t="inlineStr">
        <is>
          <t>2026-07-11</t>
        </is>
      </c>
      <c r="C10821" t="inlineStr">
        <is>
          <t>home_use</t>
        </is>
      </c>
      <c r="D10821" t="inlineStr">
        <is>
          <t>IMP01310</t>
        </is>
      </c>
      <c r="E10821" t="inlineStr">
        <is>
          <t>T109167</t>
        </is>
      </c>
      <c r="F10821" s="32" t="n">
        <v>1881892.87</v>
      </c>
      <c r="G10821" s="32" t="n">
        <v>235236.61</v>
      </c>
    </row>
    <row r="10822">
      <c r="A10822" t="inlineStr">
        <is>
          <t>L0232792</t>
        </is>
      </c>
      <c r="B10822" t="inlineStr">
        <is>
          <t>2026-07-11</t>
        </is>
      </c>
      <c r="C10822" t="inlineStr">
        <is>
          <t>home_use</t>
        </is>
      </c>
      <c r="D10822" t="inlineStr">
        <is>
          <t>IMP01310</t>
        </is>
      </c>
      <c r="E10822" t="inlineStr">
        <is>
          <t>T109167</t>
        </is>
      </c>
      <c r="F10822" s="32" t="n">
        <v>939149.04</v>
      </c>
      <c r="G10822" s="32" t="n">
        <v>100488.95</v>
      </c>
    </row>
    <row r="10823">
      <c r="A10823" t="inlineStr">
        <is>
          <t>L0232793</t>
        </is>
      </c>
      <c r="B10823" t="inlineStr">
        <is>
          <t>2026-07-11</t>
        </is>
      </c>
      <c r="C10823" t="inlineStr">
        <is>
          <t>home_use</t>
        </is>
      </c>
      <c r="D10823" t="inlineStr">
        <is>
          <t>IMP01310</t>
        </is>
      </c>
      <c r="E10823" t="inlineStr">
        <is>
          <t>T109167</t>
        </is>
      </c>
      <c r="F10823" s="32" t="n">
        <v>792211.78</v>
      </c>
      <c r="G10823" s="32" t="n">
        <v>84766.66</v>
      </c>
    </row>
    <row r="10824">
      <c r="A10824" t="inlineStr">
        <is>
          <t>L0232794</t>
        </is>
      </c>
      <c r="B10824" t="inlineStr">
        <is>
          <t>2026-07-11</t>
        </is>
      </c>
      <c r="C10824" t="inlineStr">
        <is>
          <t>home_use</t>
        </is>
      </c>
      <c r="D10824" t="inlineStr">
        <is>
          <t>IMP01310</t>
        </is>
      </c>
      <c r="E10824" t="inlineStr">
        <is>
          <t>T109167</t>
        </is>
      </c>
      <c r="F10824" s="32" t="n">
        <v>590196.39</v>
      </c>
      <c r="G10824" s="32" t="n">
        <v>63151.01</v>
      </c>
    </row>
    <row r="10825">
      <c r="A10825" t="inlineStr">
        <is>
          <t>L0232796</t>
        </is>
      </c>
      <c r="B10825" t="inlineStr">
        <is>
          <t>2026-07-11</t>
        </is>
      </c>
      <c r="C10825" t="inlineStr">
        <is>
          <t>home_use</t>
        </is>
      </c>
      <c r="D10825" t="inlineStr">
        <is>
          <t>IMP01310</t>
        </is>
      </c>
      <c r="E10825" t="inlineStr">
        <is>
          <t>T109167</t>
        </is>
      </c>
      <c r="F10825" s="32" t="n">
        <v>984375.24</v>
      </c>
      <c r="G10825" s="32" t="n">
        <v>98437.52</v>
      </c>
    </row>
    <row r="10826">
      <c r="A10826" t="inlineStr">
        <is>
          <t>L0232798</t>
        </is>
      </c>
      <c r="B10826" t="inlineStr">
        <is>
          <t>2026-07-11</t>
        </is>
      </c>
      <c r="C10826" t="inlineStr">
        <is>
          <t>home_use</t>
        </is>
      </c>
      <c r="D10826" t="inlineStr">
        <is>
          <t>IMP01310</t>
        </is>
      </c>
      <c r="E10826" t="inlineStr">
        <is>
          <t>T109167</t>
        </is>
      </c>
      <c r="F10826" s="32" t="n">
        <v>777341.8</v>
      </c>
      <c r="G10826" s="32" t="n">
        <v>83175.57000000001</v>
      </c>
    </row>
    <row r="10827">
      <c r="A10827" t="inlineStr">
        <is>
          <t>L0232830</t>
        </is>
      </c>
      <c r="B10827" t="inlineStr">
        <is>
          <t>2026-07-12</t>
        </is>
      </c>
      <c r="C10827" t="inlineStr">
        <is>
          <t>home_use</t>
        </is>
      </c>
      <c r="D10827" t="inlineStr">
        <is>
          <t>IMP00063</t>
        </is>
      </c>
      <c r="E10827" t="inlineStr">
        <is>
          <t>T100440</t>
        </is>
      </c>
      <c r="F10827" s="32" t="n">
        <v>981317.4300000001</v>
      </c>
      <c r="G10827" s="32" t="n">
        <v>105000.97</v>
      </c>
    </row>
    <row r="10828">
      <c r="A10828" t="inlineStr">
        <is>
          <t>L0232831</t>
        </is>
      </c>
      <c r="B10828" t="inlineStr">
        <is>
          <t>2026-07-12</t>
        </is>
      </c>
      <c r="C10828" t="inlineStr">
        <is>
          <t>home_use</t>
        </is>
      </c>
      <c r="D10828" t="inlineStr">
        <is>
          <t>IMP00063</t>
        </is>
      </c>
      <c r="E10828" t="inlineStr">
        <is>
          <t>T100440</t>
        </is>
      </c>
      <c r="F10828" s="32" t="n">
        <v>1121428.73</v>
      </c>
      <c r="G10828" s="32" t="n">
        <v>119992.87</v>
      </c>
    </row>
    <row r="10829">
      <c r="A10829" t="inlineStr">
        <is>
          <t>L0232833</t>
        </is>
      </c>
      <c r="B10829" t="inlineStr">
        <is>
          <t>2026-07-12</t>
        </is>
      </c>
      <c r="C10829" t="inlineStr">
        <is>
          <t>home_use</t>
        </is>
      </c>
      <c r="D10829" t="inlineStr">
        <is>
          <t>IMP00063</t>
        </is>
      </c>
      <c r="E10829" t="inlineStr">
        <is>
          <t>T100440</t>
        </is>
      </c>
      <c r="F10829" s="32" t="n">
        <v>553802.11</v>
      </c>
      <c r="G10829" s="32" t="n">
        <v>63687.24</v>
      </c>
    </row>
    <row r="10830">
      <c r="A10830" t="inlineStr">
        <is>
          <t>L0232834</t>
        </is>
      </c>
      <c r="B10830" t="inlineStr">
        <is>
          <t>2026-07-12</t>
        </is>
      </c>
      <c r="C10830" t="inlineStr">
        <is>
          <t>home_use</t>
        </is>
      </c>
      <c r="D10830" t="inlineStr">
        <is>
          <t>IMP00063</t>
        </is>
      </c>
      <c r="E10830" t="inlineStr">
        <is>
          <t>T100440</t>
        </is>
      </c>
      <c r="F10830" s="32" t="n">
        <v>459463.37</v>
      </c>
      <c r="G10830" s="32" t="n">
        <v>52838.29</v>
      </c>
    </row>
    <row r="10831">
      <c r="A10831" t="inlineStr">
        <is>
          <t>L0232835</t>
        </is>
      </c>
      <c r="B10831" t="inlineStr">
        <is>
          <t>2026-07-12</t>
        </is>
      </c>
      <c r="C10831" t="inlineStr">
        <is>
          <t>home_use</t>
        </is>
      </c>
      <c r="D10831" t="inlineStr">
        <is>
          <t>IMP00063</t>
        </is>
      </c>
      <c r="E10831" t="inlineStr">
        <is>
          <t>T100440</t>
        </is>
      </c>
      <c r="F10831" s="32" t="n">
        <v>80774.48</v>
      </c>
      <c r="G10831" s="32" t="n">
        <v>9289.07</v>
      </c>
    </row>
    <row r="10832">
      <c r="A10832" t="inlineStr">
        <is>
          <t>L0232837</t>
        </is>
      </c>
      <c r="B10832" t="inlineStr">
        <is>
          <t>2026-07-12</t>
        </is>
      </c>
      <c r="C10832" t="inlineStr">
        <is>
          <t>home_use</t>
        </is>
      </c>
      <c r="D10832" t="inlineStr">
        <is>
          <t>IMP00063</t>
        </is>
      </c>
      <c r="E10832" t="inlineStr">
        <is>
          <t>T100440</t>
        </is>
      </c>
      <c r="F10832" s="32" t="n">
        <v>650850.1800000001</v>
      </c>
      <c r="G10832" s="32" t="n">
        <v>72895.22</v>
      </c>
    </row>
    <row r="10833">
      <c r="A10833" t="inlineStr">
        <is>
          <t>L0232838</t>
        </is>
      </c>
      <c r="B10833" t="inlineStr">
        <is>
          <t>2026-07-12</t>
        </is>
      </c>
      <c r="C10833" t="inlineStr">
        <is>
          <t>home_use</t>
        </is>
      </c>
      <c r="D10833" t="inlineStr">
        <is>
          <t>IMP00063</t>
        </is>
      </c>
      <c r="E10833" t="inlineStr">
        <is>
          <t>T100440</t>
        </is>
      </c>
      <c r="F10833" s="32" t="n">
        <v>5937890.39</v>
      </c>
      <c r="G10833" s="32" t="n">
        <v>605664.8199999999</v>
      </c>
    </row>
    <row r="10834">
      <c r="A10834" t="inlineStr">
        <is>
          <t>L0232856</t>
        </is>
      </c>
      <c r="B10834" t="inlineStr">
        <is>
          <t>2026-07-12</t>
        </is>
      </c>
      <c r="C10834" t="inlineStr">
        <is>
          <t>home_use</t>
        </is>
      </c>
      <c r="D10834" t="inlineStr">
        <is>
          <t>IMP00156</t>
        </is>
      </c>
      <c r="F10834" s="32" t="n">
        <v>2308584.11</v>
      </c>
      <c r="G10834" s="32" t="n">
        <v>300115.93</v>
      </c>
    </row>
    <row r="10835">
      <c r="A10835" t="inlineStr">
        <is>
          <t>L0232858</t>
        </is>
      </c>
      <c r="B10835" t="inlineStr">
        <is>
          <t>2026-07-12</t>
        </is>
      </c>
      <c r="C10835" t="inlineStr">
        <is>
          <t>home_use</t>
        </is>
      </c>
      <c r="D10835" t="inlineStr">
        <is>
          <t>IMP00172</t>
        </is>
      </c>
      <c r="E10835" t="inlineStr">
        <is>
          <t>T101202</t>
        </is>
      </c>
      <c r="F10835" s="32" t="n">
        <v>166015.01</v>
      </c>
      <c r="G10835" s="32" t="n">
        <v>17431.58</v>
      </c>
    </row>
    <row r="10836">
      <c r="A10836" t="inlineStr">
        <is>
          <t>L0232877</t>
        </is>
      </c>
      <c r="B10836" t="inlineStr">
        <is>
          <t>2026-07-12</t>
        </is>
      </c>
      <c r="C10836" t="inlineStr">
        <is>
          <t>home_use</t>
        </is>
      </c>
      <c r="D10836" t="inlineStr">
        <is>
          <t>IMP00306</t>
        </is>
      </c>
      <c r="E10836" t="inlineStr">
        <is>
          <t>T102141</t>
        </is>
      </c>
      <c r="F10836" s="32" t="n">
        <v>351315.65</v>
      </c>
      <c r="G10836" s="32" t="n">
        <v>36888.14</v>
      </c>
    </row>
    <row r="10837">
      <c r="A10837" t="inlineStr">
        <is>
          <t>L0232878</t>
        </is>
      </c>
      <c r="B10837" t="inlineStr">
        <is>
          <t>2026-07-12</t>
        </is>
      </c>
      <c r="C10837" t="inlineStr">
        <is>
          <t>home_use</t>
        </is>
      </c>
      <c r="D10837" t="inlineStr">
        <is>
          <t>IMP00306</t>
        </is>
      </c>
      <c r="E10837" t="inlineStr">
        <is>
          <t>T102141</t>
        </is>
      </c>
      <c r="F10837" s="32" t="n">
        <v>1742840.11</v>
      </c>
      <c r="G10837" s="32" t="n">
        <v>217855.01</v>
      </c>
    </row>
    <row r="10838">
      <c r="A10838" t="inlineStr">
        <is>
          <t>L0232880</t>
        </is>
      </c>
      <c r="B10838" t="inlineStr">
        <is>
          <t>2026-07-12</t>
        </is>
      </c>
      <c r="C10838" t="inlineStr">
        <is>
          <t>home_use</t>
        </is>
      </c>
      <c r="D10838" t="inlineStr">
        <is>
          <t>IMP00306</t>
        </is>
      </c>
      <c r="E10838" t="inlineStr">
        <is>
          <t>T102141</t>
        </is>
      </c>
      <c r="F10838" s="32" t="n">
        <v>1285158.01</v>
      </c>
      <c r="G10838" s="32" t="n">
        <v>160644.75</v>
      </c>
    </row>
    <row r="10839">
      <c r="A10839" t="inlineStr">
        <is>
          <t>L0232882</t>
        </is>
      </c>
      <c r="B10839" t="inlineStr">
        <is>
          <t>2026-07-12</t>
        </is>
      </c>
      <c r="C10839" t="inlineStr">
        <is>
          <t>home_use</t>
        </is>
      </c>
      <c r="D10839" t="inlineStr">
        <is>
          <t>IMP00340</t>
        </is>
      </c>
      <c r="E10839" t="inlineStr">
        <is>
          <t>T102376</t>
        </is>
      </c>
      <c r="F10839" s="32" t="n">
        <v>22354241.57</v>
      </c>
      <c r="G10839" s="32" t="n">
        <v>2235424.16</v>
      </c>
    </row>
    <row r="10840">
      <c r="A10840" t="inlineStr">
        <is>
          <t>L0232883</t>
        </is>
      </c>
      <c r="B10840" t="inlineStr">
        <is>
          <t>2026-07-12</t>
        </is>
      </c>
      <c r="C10840" t="inlineStr">
        <is>
          <t>home_use</t>
        </is>
      </c>
      <c r="D10840" t="inlineStr">
        <is>
          <t>IMP00340</t>
        </is>
      </c>
      <c r="E10840" t="inlineStr">
        <is>
          <t>T102376</t>
        </is>
      </c>
      <c r="F10840" s="32" t="n">
        <v>4549141.92</v>
      </c>
      <c r="G10840" s="32" t="n">
        <v>477659.9</v>
      </c>
    </row>
    <row r="10841">
      <c r="A10841" t="inlineStr">
        <is>
          <t>L0232935</t>
        </is>
      </c>
      <c r="B10841" t="inlineStr">
        <is>
          <t>2026-07-12</t>
        </is>
      </c>
      <c r="C10841" t="inlineStr">
        <is>
          <t>home_use</t>
        </is>
      </c>
      <c r="D10841" t="inlineStr">
        <is>
          <t>IMP00643</t>
        </is>
      </c>
      <c r="E10841" t="inlineStr">
        <is>
          <t>T104498</t>
        </is>
      </c>
      <c r="F10841" s="32" t="n">
        <v>1147529.12</v>
      </c>
      <c r="G10841" s="32" t="n">
        <v>114752.91</v>
      </c>
    </row>
    <row r="10842">
      <c r="A10842" t="inlineStr">
        <is>
          <t>L0232936</t>
        </is>
      </c>
      <c r="B10842" t="inlineStr">
        <is>
          <t>2026-07-12</t>
        </is>
      </c>
      <c r="C10842" t="inlineStr">
        <is>
          <t>home_use</t>
        </is>
      </c>
      <c r="D10842" t="inlineStr">
        <is>
          <t>IMP00643</t>
        </is>
      </c>
      <c r="E10842" t="inlineStr">
        <is>
          <t>T104498</t>
        </is>
      </c>
      <c r="F10842" s="32" t="n">
        <v>548921.8100000001</v>
      </c>
      <c r="G10842" s="32" t="n">
        <v>54892.18</v>
      </c>
    </row>
    <row r="10843">
      <c r="A10843" t="inlineStr">
        <is>
          <t>L0232955</t>
        </is>
      </c>
      <c r="B10843" t="inlineStr">
        <is>
          <t>2026-07-12</t>
        </is>
      </c>
      <c r="C10843" t="inlineStr">
        <is>
          <t>home_use</t>
        </is>
      </c>
      <c r="D10843" t="inlineStr">
        <is>
          <t>IMP00753</t>
        </is>
      </c>
      <c r="E10843" t="inlineStr">
        <is>
          <t>T105264</t>
        </is>
      </c>
      <c r="F10843" s="32" t="n">
        <v>978387.49</v>
      </c>
      <c r="G10843" s="32" t="n">
        <v>114471.34</v>
      </c>
    </row>
    <row r="10844">
      <c r="A10844" t="inlineStr">
        <is>
          <t>L0232972</t>
        </is>
      </c>
      <c r="B10844" t="inlineStr">
        <is>
          <t>2026-07-12</t>
        </is>
      </c>
      <c r="C10844" t="inlineStr">
        <is>
          <t>home_use</t>
        </is>
      </c>
      <c r="D10844" t="inlineStr">
        <is>
          <t>IMP00892</t>
        </is>
      </c>
      <c r="E10844" t="inlineStr">
        <is>
          <t>T106240</t>
        </is>
      </c>
      <c r="F10844" s="32" t="n">
        <v>204936.83</v>
      </c>
      <c r="G10844" s="32" t="n">
        <v>24592.42</v>
      </c>
    </row>
    <row r="10845">
      <c r="A10845" t="inlineStr">
        <is>
          <t>L0232973</t>
        </is>
      </c>
      <c r="B10845" t="inlineStr">
        <is>
          <t>2026-07-12</t>
        </is>
      </c>
      <c r="C10845" t="inlineStr">
        <is>
          <t>home_use</t>
        </is>
      </c>
      <c r="D10845" t="inlineStr">
        <is>
          <t>IMP00892</t>
        </is>
      </c>
      <c r="E10845" t="inlineStr">
        <is>
          <t>T106240</t>
        </is>
      </c>
      <c r="F10845" s="32" t="n">
        <v>2073655.55</v>
      </c>
      <c r="G10845" s="32" t="n">
        <v>217733.83</v>
      </c>
    </row>
    <row r="10846">
      <c r="A10846" t="inlineStr">
        <is>
          <t>L0232974</t>
        </is>
      </c>
      <c r="B10846" t="inlineStr">
        <is>
          <t>2026-07-12</t>
        </is>
      </c>
      <c r="C10846" t="inlineStr">
        <is>
          <t>home_use</t>
        </is>
      </c>
      <c r="D10846" t="inlineStr">
        <is>
          <t>IMP00892</t>
        </is>
      </c>
      <c r="E10846" t="inlineStr">
        <is>
          <t>T106240</t>
        </is>
      </c>
      <c r="F10846" s="32" t="n">
        <v>5052767.42</v>
      </c>
      <c r="G10846" s="32" t="n">
        <v>530540.58</v>
      </c>
    </row>
    <row r="10847">
      <c r="A10847" t="inlineStr">
        <is>
          <t>L0232975</t>
        </is>
      </c>
      <c r="B10847" t="inlineStr">
        <is>
          <t>2026-07-12</t>
        </is>
      </c>
      <c r="C10847" t="inlineStr">
        <is>
          <t>home_use</t>
        </is>
      </c>
      <c r="D10847" t="inlineStr">
        <is>
          <t>IMP00892</t>
        </is>
      </c>
      <c r="E10847" t="inlineStr">
        <is>
          <t>T106240</t>
        </is>
      </c>
      <c r="F10847" s="32" t="n">
        <v>2787757.93</v>
      </c>
      <c r="G10847" s="32" t="n">
        <v>292714.58</v>
      </c>
    </row>
    <row r="10848">
      <c r="A10848" t="inlineStr">
        <is>
          <t>L0232976</t>
        </is>
      </c>
      <c r="B10848" t="inlineStr">
        <is>
          <t>2026-07-12</t>
        </is>
      </c>
      <c r="C10848" t="inlineStr">
        <is>
          <t>home_use</t>
        </is>
      </c>
      <c r="D10848" t="inlineStr">
        <is>
          <t>IMP00892</t>
        </is>
      </c>
      <c r="E10848" t="inlineStr">
        <is>
          <t>T106240</t>
        </is>
      </c>
      <c r="F10848" s="32" t="n">
        <v>1698016.63</v>
      </c>
      <c r="G10848" s="32" t="n">
        <v>178291.75</v>
      </c>
    </row>
    <row r="10849">
      <c r="A10849" t="inlineStr">
        <is>
          <t>L0232977</t>
        </is>
      </c>
      <c r="B10849" t="inlineStr">
        <is>
          <t>2026-07-12</t>
        </is>
      </c>
      <c r="C10849" t="inlineStr">
        <is>
          <t>home_use</t>
        </is>
      </c>
      <c r="D10849" t="inlineStr">
        <is>
          <t>IMP00892</t>
        </is>
      </c>
      <c r="E10849" t="inlineStr">
        <is>
          <t>T106240</t>
        </is>
      </c>
      <c r="F10849" s="32" t="n">
        <v>3122719.9</v>
      </c>
      <c r="G10849" s="32" t="n">
        <v>327885.59</v>
      </c>
    </row>
    <row r="10850">
      <c r="A10850" t="inlineStr">
        <is>
          <t>L0232986</t>
        </is>
      </c>
      <c r="B10850" t="inlineStr">
        <is>
          <t>2026-07-12</t>
        </is>
      </c>
      <c r="C10850" t="inlineStr">
        <is>
          <t>warehouse_out</t>
        </is>
      </c>
      <c r="D10850" t="inlineStr">
        <is>
          <t>IMP00926</t>
        </is>
      </c>
      <c r="E10850" t="inlineStr">
        <is>
          <t>T106477</t>
        </is>
      </c>
      <c r="F10850" s="32" t="n">
        <v>10713700.5</v>
      </c>
      <c r="G10850" s="32" t="n">
        <v>1071370.05</v>
      </c>
    </row>
    <row r="10851">
      <c r="A10851" t="inlineStr">
        <is>
          <t>L0232987</t>
        </is>
      </c>
      <c r="B10851" t="inlineStr">
        <is>
          <t>2026-07-12</t>
        </is>
      </c>
      <c r="C10851" t="inlineStr">
        <is>
          <t>home_use</t>
        </is>
      </c>
      <c r="D10851" t="inlineStr">
        <is>
          <t>IMP00926</t>
        </is>
      </c>
      <c r="E10851" t="inlineStr">
        <is>
          <t>T106477</t>
        </is>
      </c>
      <c r="F10851" s="32" t="n">
        <v>573577.4</v>
      </c>
      <c r="G10851" s="32" t="n">
        <v>68829.28999999999</v>
      </c>
    </row>
    <row r="10852">
      <c r="A10852" t="inlineStr">
        <is>
          <t>L0232988</t>
        </is>
      </c>
      <c r="B10852" t="inlineStr">
        <is>
          <t>2026-07-12</t>
        </is>
      </c>
      <c r="C10852" t="inlineStr">
        <is>
          <t>home_use</t>
        </is>
      </c>
      <c r="D10852" t="inlineStr">
        <is>
          <t>IMP00926</t>
        </is>
      </c>
      <c r="E10852" t="inlineStr">
        <is>
          <t>T106477</t>
        </is>
      </c>
      <c r="F10852" s="32" t="n">
        <v>19133338.03</v>
      </c>
      <c r="G10852" s="32" t="n">
        <v>2009000.49</v>
      </c>
    </row>
    <row r="10853">
      <c r="A10853" t="inlineStr">
        <is>
          <t>L0232989</t>
        </is>
      </c>
      <c r="B10853" t="inlineStr">
        <is>
          <t>2026-07-12</t>
        </is>
      </c>
      <c r="C10853" t="inlineStr">
        <is>
          <t>home_use</t>
        </is>
      </c>
      <c r="D10853" t="inlineStr">
        <is>
          <t>IMP00926</t>
        </is>
      </c>
      <c r="E10853" t="inlineStr">
        <is>
          <t>T106477</t>
        </is>
      </c>
      <c r="F10853" s="32" t="n">
        <v>527191.02</v>
      </c>
      <c r="G10853" s="32" t="n">
        <v>63262.92</v>
      </c>
    </row>
    <row r="10854">
      <c r="A10854" t="inlineStr">
        <is>
          <t>L0232990</t>
        </is>
      </c>
      <c r="B10854" t="inlineStr">
        <is>
          <t>2026-07-12</t>
        </is>
      </c>
      <c r="C10854" t="inlineStr">
        <is>
          <t>home_use</t>
        </is>
      </c>
      <c r="D10854" t="inlineStr">
        <is>
          <t>IMP00926</t>
        </is>
      </c>
      <c r="E10854" t="inlineStr">
        <is>
          <t>T106477</t>
        </is>
      </c>
      <c r="F10854" s="32" t="n">
        <v>246669.59</v>
      </c>
      <c r="G10854" s="32" t="n">
        <v>26393.65</v>
      </c>
    </row>
    <row r="10855">
      <c r="A10855" t="inlineStr">
        <is>
          <t>L0232991</t>
        </is>
      </c>
      <c r="B10855" t="inlineStr">
        <is>
          <t>2026-07-12</t>
        </is>
      </c>
      <c r="C10855" t="inlineStr">
        <is>
          <t>home_use</t>
        </is>
      </c>
      <c r="D10855" t="inlineStr">
        <is>
          <t>IMP00926</t>
        </is>
      </c>
      <c r="E10855" t="inlineStr">
        <is>
          <t>T106477</t>
        </is>
      </c>
      <c r="F10855" s="32" t="n">
        <v>37125341.3</v>
      </c>
      <c r="G10855" s="32" t="n">
        <v>3898160.84</v>
      </c>
    </row>
    <row r="10856">
      <c r="A10856" t="inlineStr">
        <is>
          <t>L0232992</t>
        </is>
      </c>
      <c r="B10856" t="inlineStr">
        <is>
          <t>2026-07-12</t>
        </is>
      </c>
      <c r="C10856" t="inlineStr">
        <is>
          <t>home_use</t>
        </is>
      </c>
      <c r="D10856" t="inlineStr">
        <is>
          <t>IMP00926</t>
        </is>
      </c>
      <c r="E10856" t="inlineStr">
        <is>
          <t>T106477</t>
        </is>
      </c>
      <c r="F10856" s="32" t="n">
        <v>490931.43</v>
      </c>
      <c r="G10856" s="32" t="n">
        <v>52529.66</v>
      </c>
    </row>
    <row r="10857">
      <c r="A10857" t="inlineStr">
        <is>
          <t>L0232996</t>
        </is>
      </c>
      <c r="B10857" t="inlineStr">
        <is>
          <t>2026-07-12</t>
        </is>
      </c>
      <c r="C10857" t="inlineStr">
        <is>
          <t>home_use</t>
        </is>
      </c>
      <c r="D10857" t="inlineStr">
        <is>
          <t>IMP00950</t>
        </is>
      </c>
      <c r="F10857" s="32" t="n">
        <v>4287047.74</v>
      </c>
      <c r="G10857" s="32" t="n">
        <v>557316.21</v>
      </c>
    </row>
    <row r="10858">
      <c r="A10858" t="inlineStr">
        <is>
          <t>L0233012</t>
        </is>
      </c>
      <c r="B10858" t="inlineStr">
        <is>
          <t>2026-07-12</t>
        </is>
      </c>
      <c r="C10858" t="inlineStr">
        <is>
          <t>home_use</t>
        </is>
      </c>
      <c r="D10858" t="inlineStr">
        <is>
          <t>IMP01089</t>
        </is>
      </c>
      <c r="E10858" t="inlineStr">
        <is>
          <t>T107617</t>
        </is>
      </c>
      <c r="F10858" s="32" t="n">
        <v>1326448.85</v>
      </c>
      <c r="G10858" s="32" t="n">
        <v>132644.88</v>
      </c>
    </row>
    <row r="10859">
      <c r="A10859" t="inlineStr">
        <is>
          <t>L0233045</t>
        </is>
      </c>
      <c r="B10859" t="inlineStr">
        <is>
          <t>2026-07-12</t>
        </is>
      </c>
      <c r="C10859" t="inlineStr">
        <is>
          <t>home_use</t>
        </is>
      </c>
      <c r="D10859" t="inlineStr">
        <is>
          <t>IMP01281</t>
        </is>
      </c>
      <c r="E10859" t="inlineStr">
        <is>
          <t>T108964</t>
        </is>
      </c>
      <c r="F10859" s="32" t="n">
        <v>537796.73</v>
      </c>
      <c r="G10859" s="32" t="n">
        <v>61846.62</v>
      </c>
    </row>
    <row r="10860">
      <c r="A10860" t="inlineStr">
        <is>
          <t>L0233049</t>
        </is>
      </c>
      <c r="B10860" t="inlineStr">
        <is>
          <t>2026-07-12</t>
        </is>
      </c>
      <c r="C10860" t="inlineStr">
        <is>
          <t>home_use</t>
        </is>
      </c>
      <c r="D10860" t="inlineStr">
        <is>
          <t>IMP01310</t>
        </is>
      </c>
      <c r="E10860" t="inlineStr">
        <is>
          <t>T109167</t>
        </is>
      </c>
      <c r="F10860" s="32" t="n">
        <v>804545.16</v>
      </c>
      <c r="G10860" s="32" t="n">
        <v>86086.33</v>
      </c>
    </row>
    <row r="10861">
      <c r="A10861" t="inlineStr">
        <is>
          <t>L0233050</t>
        </is>
      </c>
      <c r="B10861" t="inlineStr">
        <is>
          <t>2026-07-12</t>
        </is>
      </c>
      <c r="C10861" t="inlineStr">
        <is>
          <t>home_use</t>
        </is>
      </c>
      <c r="D10861" t="inlineStr">
        <is>
          <t>IMP01310</t>
        </is>
      </c>
      <c r="E10861" t="inlineStr">
        <is>
          <t>T109167</t>
        </is>
      </c>
      <c r="F10861" s="32" t="n">
        <v>1251459.53</v>
      </c>
      <c r="G10861" s="32" t="n">
        <v>133906.17</v>
      </c>
    </row>
    <row r="10862">
      <c r="A10862" t="inlineStr">
        <is>
          <t>L0233051</t>
        </is>
      </c>
      <c r="B10862" t="inlineStr">
        <is>
          <t>2026-07-12</t>
        </is>
      </c>
      <c r="C10862" t="inlineStr">
        <is>
          <t>home_use</t>
        </is>
      </c>
      <c r="D10862" t="inlineStr">
        <is>
          <t>IMP01310</t>
        </is>
      </c>
      <c r="E10862" t="inlineStr">
        <is>
          <t>T109167</t>
        </is>
      </c>
      <c r="F10862" s="32" t="n">
        <v>1900330.11</v>
      </c>
      <c r="G10862" s="32" t="n">
        <v>203335.32</v>
      </c>
    </row>
    <row r="10863">
      <c r="A10863" t="inlineStr">
        <is>
          <t>L0233052</t>
        </is>
      </c>
      <c r="B10863" t="inlineStr">
        <is>
          <t>2026-07-12</t>
        </is>
      </c>
      <c r="C10863" t="inlineStr">
        <is>
          <t>home_use</t>
        </is>
      </c>
      <c r="D10863" t="inlineStr">
        <is>
          <t>IMP01310</t>
        </is>
      </c>
      <c r="E10863" t="inlineStr">
        <is>
          <t>T109167</t>
        </is>
      </c>
      <c r="F10863" s="32" t="n">
        <v>959145.67</v>
      </c>
      <c r="G10863" s="32" t="n">
        <v>102628.59</v>
      </c>
    </row>
    <row r="10864">
      <c r="A10864" t="inlineStr">
        <is>
          <t>L0233053</t>
        </is>
      </c>
      <c r="B10864" t="inlineStr">
        <is>
          <t>2026-07-12</t>
        </is>
      </c>
      <c r="C10864" t="inlineStr">
        <is>
          <t>home_use</t>
        </is>
      </c>
      <c r="D10864" t="inlineStr">
        <is>
          <t>IMP01310</t>
        </is>
      </c>
      <c r="E10864" t="inlineStr">
        <is>
          <t>T109167</t>
        </is>
      </c>
      <c r="F10864" s="32" t="n">
        <v>1220957.51</v>
      </c>
      <c r="G10864" s="32" t="n">
        <v>130642.45</v>
      </c>
    </row>
    <row r="10865">
      <c r="A10865" t="inlineStr">
        <is>
          <t>L0233083</t>
        </is>
      </c>
      <c r="B10865" t="inlineStr">
        <is>
          <t>2026-07-13</t>
        </is>
      </c>
      <c r="C10865" t="inlineStr">
        <is>
          <t>home_use</t>
        </is>
      </c>
      <c r="D10865" t="inlineStr">
        <is>
          <t>IMP00011</t>
        </is>
      </c>
      <c r="E10865" t="inlineStr">
        <is>
          <t>T100070</t>
        </is>
      </c>
      <c r="F10865" s="32" t="n">
        <v>4325705.22</v>
      </c>
      <c r="G10865" s="32" t="n">
        <v>432570.52</v>
      </c>
    </row>
    <row r="10866">
      <c r="A10866" t="inlineStr">
        <is>
          <t>L0233090</t>
        </is>
      </c>
      <c r="B10866" t="inlineStr">
        <is>
          <t>2026-07-13</t>
        </is>
      </c>
      <c r="C10866" t="inlineStr">
        <is>
          <t>home_use</t>
        </is>
      </c>
      <c r="D10866" t="inlineStr">
        <is>
          <t>IMP00063</t>
        </is>
      </c>
      <c r="E10866" t="inlineStr">
        <is>
          <t>T100440</t>
        </is>
      </c>
      <c r="F10866" s="32" t="n">
        <v>494257.33</v>
      </c>
      <c r="G10866" s="32" t="n">
        <v>56839.59</v>
      </c>
    </row>
    <row r="10867">
      <c r="A10867" t="inlineStr">
        <is>
          <t>L0233091</t>
        </is>
      </c>
      <c r="B10867" t="inlineStr">
        <is>
          <t>2026-07-13</t>
        </is>
      </c>
      <c r="C10867" t="inlineStr">
        <is>
          <t>home_use</t>
        </is>
      </c>
      <c r="D10867" t="inlineStr">
        <is>
          <t>IMP00063</t>
        </is>
      </c>
      <c r="E10867" t="inlineStr">
        <is>
          <t>T100440</t>
        </is>
      </c>
      <c r="F10867" s="32" t="n">
        <v>153081.17</v>
      </c>
      <c r="G10867" s="32" t="n">
        <v>17604.33</v>
      </c>
    </row>
    <row r="10868">
      <c r="A10868" t="inlineStr">
        <is>
          <t>L0233092</t>
        </is>
      </c>
      <c r="B10868" t="inlineStr">
        <is>
          <t>2026-07-13</t>
        </is>
      </c>
      <c r="C10868" t="inlineStr">
        <is>
          <t>home_use</t>
        </is>
      </c>
      <c r="D10868" t="inlineStr">
        <is>
          <t>IMP00063</t>
        </is>
      </c>
      <c r="E10868" t="inlineStr">
        <is>
          <t>T100440</t>
        </is>
      </c>
      <c r="F10868" s="32" t="n">
        <v>520791.7</v>
      </c>
      <c r="G10868" s="32" t="n">
        <v>58328.67</v>
      </c>
    </row>
    <row r="10869">
      <c r="A10869" t="inlineStr">
        <is>
          <t>L0233093</t>
        </is>
      </c>
      <c r="B10869" t="inlineStr">
        <is>
          <t>2026-07-13</t>
        </is>
      </c>
      <c r="C10869" t="inlineStr">
        <is>
          <t>home_use</t>
        </is>
      </c>
      <c r="D10869" t="inlineStr">
        <is>
          <t>IMP00063</t>
        </is>
      </c>
      <c r="E10869" t="inlineStr">
        <is>
          <t>T100440</t>
        </is>
      </c>
      <c r="F10869" s="32" t="n">
        <v>9690184.98</v>
      </c>
      <c r="G10869" s="32" t="n">
        <v>1259724.05</v>
      </c>
    </row>
    <row r="10870">
      <c r="A10870" t="inlineStr">
        <is>
          <t>L0233096</t>
        </is>
      </c>
      <c r="B10870" t="inlineStr">
        <is>
          <t>2026-07-13</t>
        </is>
      </c>
      <c r="C10870" t="inlineStr">
        <is>
          <t>home_use</t>
        </is>
      </c>
      <c r="D10870" t="inlineStr">
        <is>
          <t>IMP00063</t>
        </is>
      </c>
      <c r="E10870" t="inlineStr">
        <is>
          <t>T100440</t>
        </is>
      </c>
      <c r="F10870" s="32" t="n">
        <v>538181.05</v>
      </c>
      <c r="G10870" s="32" t="n">
        <v>61890.82</v>
      </c>
    </row>
    <row r="10871">
      <c r="A10871" t="inlineStr">
        <is>
          <t>L0233097</t>
        </is>
      </c>
      <c r="B10871" t="inlineStr">
        <is>
          <t>2026-07-13</t>
        </is>
      </c>
      <c r="C10871" t="inlineStr">
        <is>
          <t>home_use</t>
        </is>
      </c>
      <c r="D10871" t="inlineStr">
        <is>
          <t>IMP00063</t>
        </is>
      </c>
      <c r="E10871" t="inlineStr">
        <is>
          <t>T100440</t>
        </is>
      </c>
      <c r="F10871" s="32" t="n">
        <v>447556.51</v>
      </c>
      <c r="G10871" s="32" t="n">
        <v>51469</v>
      </c>
    </row>
    <row r="10872">
      <c r="A10872" t="inlineStr">
        <is>
          <t>L0233098</t>
        </is>
      </c>
      <c r="B10872" t="inlineStr">
        <is>
          <t>2026-07-13</t>
        </is>
      </c>
      <c r="C10872" t="inlineStr">
        <is>
          <t>home_use</t>
        </is>
      </c>
      <c r="D10872" t="inlineStr">
        <is>
          <t>IMP00063</t>
        </is>
      </c>
      <c r="E10872" t="inlineStr">
        <is>
          <t>T100440</t>
        </is>
      </c>
      <c r="F10872" s="32" t="n">
        <v>339236.28</v>
      </c>
      <c r="G10872" s="32" t="n">
        <v>39012.17</v>
      </c>
    </row>
    <row r="10873">
      <c r="A10873" t="inlineStr">
        <is>
          <t>L0233099</t>
        </is>
      </c>
      <c r="B10873" t="inlineStr">
        <is>
          <t>2026-07-13</t>
        </is>
      </c>
      <c r="C10873" t="inlineStr">
        <is>
          <t>home_use</t>
        </is>
      </c>
      <c r="D10873" t="inlineStr">
        <is>
          <t>IMP00067</t>
        </is>
      </c>
      <c r="E10873" t="inlineStr">
        <is>
          <t>T100466</t>
        </is>
      </c>
      <c r="F10873" s="32" t="n">
        <v>494592.12</v>
      </c>
      <c r="G10873" s="32" t="n">
        <v>51932.17</v>
      </c>
    </row>
    <row r="10874">
      <c r="A10874" t="inlineStr">
        <is>
          <t>L0233102</t>
        </is>
      </c>
      <c r="B10874" t="inlineStr">
        <is>
          <t>2026-07-13</t>
        </is>
      </c>
      <c r="C10874" t="inlineStr">
        <is>
          <t>temporary_admission</t>
        </is>
      </c>
      <c r="D10874" t="inlineStr">
        <is>
          <t>IMP00103</t>
        </is>
      </c>
      <c r="E10874" t="inlineStr">
        <is>
          <t>T100720</t>
        </is>
      </c>
      <c r="F10874" s="32" t="n">
        <v>17610420.77</v>
      </c>
      <c r="G10874" s="32" t="n">
        <v>0</v>
      </c>
    </row>
    <row r="10875">
      <c r="A10875" t="inlineStr">
        <is>
          <t>L0233117</t>
        </is>
      </c>
      <c r="B10875" t="inlineStr">
        <is>
          <t>2026-07-13</t>
        </is>
      </c>
      <c r="C10875" t="inlineStr">
        <is>
          <t>home_use</t>
        </is>
      </c>
      <c r="D10875" t="inlineStr">
        <is>
          <t>IMP00156</t>
        </is>
      </c>
      <c r="F10875" s="32" t="n">
        <v>665700.91</v>
      </c>
      <c r="G10875" s="32" t="n">
        <v>86541.12</v>
      </c>
    </row>
    <row r="10876">
      <c r="A10876" t="inlineStr">
        <is>
          <t>L0233136</t>
        </is>
      </c>
      <c r="B10876" t="inlineStr">
        <is>
          <t>2026-07-13</t>
        </is>
      </c>
      <c r="C10876" t="inlineStr">
        <is>
          <t>home_use</t>
        </is>
      </c>
      <c r="D10876" t="inlineStr">
        <is>
          <t>IMP00306</t>
        </is>
      </c>
      <c r="E10876" t="inlineStr">
        <is>
          <t>T102141</t>
        </is>
      </c>
      <c r="F10876" s="32" t="n">
        <v>2720705.87</v>
      </c>
      <c r="G10876" s="32" t="n">
        <v>312881.17</v>
      </c>
    </row>
    <row r="10877">
      <c r="A10877" t="inlineStr">
        <is>
          <t>L0233137</t>
        </is>
      </c>
      <c r="B10877" t="inlineStr">
        <is>
          <t>2026-07-13</t>
        </is>
      </c>
      <c r="C10877" t="inlineStr">
        <is>
          <t>home_use</t>
        </is>
      </c>
      <c r="D10877" t="inlineStr">
        <is>
          <t>IMP00306</t>
        </is>
      </c>
      <c r="E10877" t="inlineStr">
        <is>
          <t>T102141</t>
        </is>
      </c>
      <c r="F10877" s="32" t="n">
        <v>2043443.06</v>
      </c>
      <c r="G10877" s="32" t="n">
        <v>255430.38</v>
      </c>
    </row>
    <row r="10878">
      <c r="A10878" t="inlineStr">
        <is>
          <t>L0233138</t>
        </is>
      </c>
      <c r="B10878" t="inlineStr">
        <is>
          <t>2026-07-13</t>
        </is>
      </c>
      <c r="C10878" t="inlineStr">
        <is>
          <t>home_use</t>
        </is>
      </c>
      <c r="D10878" t="inlineStr">
        <is>
          <t>IMP00306</t>
        </is>
      </c>
      <c r="E10878" t="inlineStr">
        <is>
          <t>T102141</t>
        </is>
      </c>
      <c r="F10878" s="32" t="n">
        <v>202306.22</v>
      </c>
      <c r="G10878" s="32" t="n">
        <v>25288.28</v>
      </c>
    </row>
    <row r="10879">
      <c r="A10879" t="inlineStr">
        <is>
          <t>L0233139</t>
        </is>
      </c>
      <c r="B10879" t="inlineStr">
        <is>
          <t>2026-07-13</t>
        </is>
      </c>
      <c r="C10879" t="inlineStr">
        <is>
          <t>home_use</t>
        </is>
      </c>
      <c r="D10879" t="inlineStr">
        <is>
          <t>IMP00306</t>
        </is>
      </c>
      <c r="E10879" t="inlineStr">
        <is>
          <t>T102141</t>
        </is>
      </c>
      <c r="F10879" s="32" t="n">
        <v>533904.49</v>
      </c>
      <c r="G10879" s="32" t="n">
        <v>66738.06</v>
      </c>
    </row>
    <row r="10880">
      <c r="A10880" t="inlineStr">
        <is>
          <t>L0233140</t>
        </is>
      </c>
      <c r="B10880" t="inlineStr">
        <is>
          <t>2026-07-13</t>
        </is>
      </c>
      <c r="C10880" t="inlineStr">
        <is>
          <t>warehouse_out</t>
        </is>
      </c>
      <c r="D10880" t="inlineStr">
        <is>
          <t>IMP00306</t>
        </is>
      </c>
      <c r="E10880" t="inlineStr">
        <is>
          <t>T102141</t>
        </is>
      </c>
      <c r="F10880" s="32" t="n">
        <v>2196256.24</v>
      </c>
      <c r="G10880" s="32" t="n">
        <v>252569.47</v>
      </c>
    </row>
    <row r="10881">
      <c r="A10881" t="inlineStr">
        <is>
          <t>L0233144</t>
        </is>
      </c>
      <c r="B10881" t="inlineStr">
        <is>
          <t>2026-07-13</t>
        </is>
      </c>
      <c r="C10881" t="inlineStr">
        <is>
          <t>home_use</t>
        </is>
      </c>
      <c r="D10881" t="inlineStr">
        <is>
          <t>IMP00340</t>
        </is>
      </c>
      <c r="E10881" t="inlineStr">
        <is>
          <t>T102376</t>
        </is>
      </c>
      <c r="F10881" s="32" t="n">
        <v>24415338.21</v>
      </c>
      <c r="G10881" s="32" t="n">
        <v>2563610.51</v>
      </c>
    </row>
    <row r="10882">
      <c r="A10882" t="inlineStr">
        <is>
          <t>L0233145</t>
        </is>
      </c>
      <c r="B10882" t="inlineStr">
        <is>
          <t>2026-07-13</t>
        </is>
      </c>
      <c r="C10882" t="inlineStr">
        <is>
          <t>home_use</t>
        </is>
      </c>
      <c r="D10882" t="inlineStr">
        <is>
          <t>IMP00340</t>
        </is>
      </c>
      <c r="E10882" t="inlineStr">
        <is>
          <t>T102376</t>
        </is>
      </c>
      <c r="F10882" s="32" t="n">
        <v>24144787.28</v>
      </c>
      <c r="G10882" s="32" t="n">
        <v>2414478.73</v>
      </c>
    </row>
    <row r="10883">
      <c r="A10883" t="inlineStr">
        <is>
          <t>L0233158</t>
        </is>
      </c>
      <c r="B10883" t="inlineStr">
        <is>
          <t>2026-07-13</t>
        </is>
      </c>
      <c r="C10883" t="inlineStr">
        <is>
          <t>home_use</t>
        </is>
      </c>
      <c r="D10883" t="inlineStr">
        <is>
          <t>IMP00464</t>
        </is>
      </c>
      <c r="E10883" t="inlineStr">
        <is>
          <t>T100033</t>
        </is>
      </c>
      <c r="F10883" s="32" t="n">
        <v>4131206.03</v>
      </c>
      <c r="G10883" s="32" t="n">
        <v>516400.75</v>
      </c>
    </row>
    <row r="10884">
      <c r="A10884" t="inlineStr">
        <is>
          <t>L0233162</t>
        </is>
      </c>
      <c r="B10884" t="inlineStr">
        <is>
          <t>2026-07-13</t>
        </is>
      </c>
      <c r="C10884" t="inlineStr">
        <is>
          <t>home_use</t>
        </is>
      </c>
      <c r="D10884" t="inlineStr">
        <is>
          <t>IMP00490</t>
        </is>
      </c>
      <c r="E10884" t="inlineStr">
        <is>
          <t>T103425</t>
        </is>
      </c>
      <c r="F10884" s="32" t="n">
        <v>3588573.02</v>
      </c>
      <c r="G10884" s="32" t="n">
        <v>376800.17</v>
      </c>
    </row>
    <row r="10885">
      <c r="A10885" t="inlineStr">
        <is>
          <t>L0233163</t>
        </is>
      </c>
      <c r="B10885" t="inlineStr">
        <is>
          <t>2026-07-13</t>
        </is>
      </c>
      <c r="C10885" t="inlineStr">
        <is>
          <t>home_use</t>
        </is>
      </c>
      <c r="D10885" t="inlineStr">
        <is>
          <t>IMP00490</t>
        </is>
      </c>
      <c r="E10885" t="inlineStr">
        <is>
          <t>T103425</t>
        </is>
      </c>
      <c r="F10885" s="32" t="n">
        <v>13865034.34</v>
      </c>
      <c r="G10885" s="32" t="n">
        <v>1455828.61</v>
      </c>
    </row>
    <row r="10886">
      <c r="A10886" t="inlineStr">
        <is>
          <t>L0233192</t>
        </is>
      </c>
      <c r="B10886" t="inlineStr">
        <is>
          <t>2026-07-13</t>
        </is>
      </c>
      <c r="C10886" t="inlineStr">
        <is>
          <t>home_use</t>
        </is>
      </c>
      <c r="D10886" t="inlineStr">
        <is>
          <t>IMP00624</t>
        </is>
      </c>
      <c r="E10886" t="inlineStr">
        <is>
          <t>T104361</t>
        </is>
      </c>
      <c r="F10886" s="32" t="n">
        <v>966852.95</v>
      </c>
      <c r="G10886" s="32" t="n">
        <v>96685.28999999999</v>
      </c>
    </row>
    <row r="10887">
      <c r="A10887" t="inlineStr">
        <is>
          <t>L0233195</t>
        </is>
      </c>
      <c r="B10887" t="inlineStr">
        <is>
          <t>2026-07-13</t>
        </is>
      </c>
      <c r="C10887" t="inlineStr">
        <is>
          <t>home_use</t>
        </is>
      </c>
      <c r="D10887" t="inlineStr">
        <is>
          <t>IMP00643</t>
        </is>
      </c>
      <c r="E10887" t="inlineStr">
        <is>
          <t>T104498</t>
        </is>
      </c>
      <c r="F10887" s="32" t="n">
        <v>597512.01</v>
      </c>
      <c r="G10887" s="32" t="n">
        <v>59751.2</v>
      </c>
    </row>
    <row r="10888">
      <c r="A10888" t="inlineStr">
        <is>
          <t>L0233196</t>
        </is>
      </c>
      <c r="B10888" t="inlineStr">
        <is>
          <t>2026-07-13</t>
        </is>
      </c>
      <c r="C10888" t="inlineStr">
        <is>
          <t>home_use</t>
        </is>
      </c>
      <c r="D10888" t="inlineStr">
        <is>
          <t>IMP00643</t>
        </is>
      </c>
      <c r="E10888" t="inlineStr">
        <is>
          <t>T104498</t>
        </is>
      </c>
      <c r="F10888" s="32" t="n">
        <v>539673.52</v>
      </c>
      <c r="G10888" s="32" t="n">
        <v>53967.35</v>
      </c>
    </row>
    <row r="10889">
      <c r="A10889" t="inlineStr">
        <is>
          <t>L0233197</t>
        </is>
      </c>
      <c r="B10889" t="inlineStr">
        <is>
          <t>2026-07-13</t>
        </is>
      </c>
      <c r="C10889" t="inlineStr">
        <is>
          <t>home_use</t>
        </is>
      </c>
      <c r="D10889" t="inlineStr">
        <is>
          <t>IMP00643</t>
        </is>
      </c>
      <c r="E10889" t="inlineStr">
        <is>
          <t>T104498</t>
        </is>
      </c>
      <c r="F10889" s="32" t="n">
        <v>572733.71</v>
      </c>
      <c r="G10889" s="32" t="n">
        <v>57273.37</v>
      </c>
    </row>
    <row r="10890">
      <c r="A10890" t="inlineStr">
        <is>
          <t>L0233210</t>
        </is>
      </c>
      <c r="B10890" t="inlineStr">
        <is>
          <t>2026-07-13</t>
        </is>
      </c>
      <c r="C10890" t="inlineStr">
        <is>
          <t>home_use</t>
        </is>
      </c>
      <c r="D10890" t="inlineStr">
        <is>
          <t>IMP00753</t>
        </is>
      </c>
      <c r="E10890" t="inlineStr">
        <is>
          <t>T105264</t>
        </is>
      </c>
      <c r="F10890" s="32" t="n">
        <v>930934.16</v>
      </c>
      <c r="G10890" s="32" t="n">
        <v>116366.77</v>
      </c>
    </row>
    <row r="10891">
      <c r="A10891" t="inlineStr">
        <is>
          <t>L0233228</t>
        </is>
      </c>
      <c r="B10891" t="inlineStr">
        <is>
          <t>2026-07-13</t>
        </is>
      </c>
      <c r="C10891" t="inlineStr">
        <is>
          <t>home_use</t>
        </is>
      </c>
      <c r="D10891" t="inlineStr">
        <is>
          <t>IMP00892</t>
        </is>
      </c>
      <c r="E10891" t="inlineStr">
        <is>
          <t>T106240</t>
        </is>
      </c>
      <c r="F10891" s="32" t="n">
        <v>846429.1899999999</v>
      </c>
      <c r="G10891" s="32" t="n">
        <v>88875.06</v>
      </c>
    </row>
    <row r="10892">
      <c r="A10892" t="inlineStr">
        <is>
          <t>L0233238</t>
        </is>
      </c>
      <c r="B10892" t="inlineStr">
        <is>
          <t>2026-07-13</t>
        </is>
      </c>
      <c r="C10892" t="inlineStr">
        <is>
          <t>home_use</t>
        </is>
      </c>
      <c r="D10892" t="inlineStr">
        <is>
          <t>IMP00926</t>
        </is>
      </c>
      <c r="E10892" t="inlineStr">
        <is>
          <t>T106477</t>
        </is>
      </c>
      <c r="F10892" s="32" t="n">
        <v>26089159.27</v>
      </c>
      <c r="G10892" s="32" t="n">
        <v>2739361.72</v>
      </c>
    </row>
    <row r="10893">
      <c r="A10893" t="inlineStr">
        <is>
          <t>L0233239</t>
        </is>
      </c>
      <c r="B10893" t="inlineStr">
        <is>
          <t>2026-07-13</t>
        </is>
      </c>
      <c r="C10893" t="inlineStr">
        <is>
          <t>warehouse_out</t>
        </is>
      </c>
      <c r="D10893" t="inlineStr">
        <is>
          <t>IMP00926</t>
        </is>
      </c>
      <c r="E10893" t="inlineStr">
        <is>
          <t>T106477</t>
        </is>
      </c>
      <c r="F10893" s="32" t="n">
        <v>5034612.38</v>
      </c>
      <c r="G10893" s="32" t="n">
        <v>503461.24</v>
      </c>
    </row>
    <row r="10894">
      <c r="A10894" t="inlineStr">
        <is>
          <t>L0233240</t>
        </is>
      </c>
      <c r="B10894" t="inlineStr">
        <is>
          <t>2026-07-13</t>
        </is>
      </c>
      <c r="C10894" t="inlineStr">
        <is>
          <t>home_use</t>
        </is>
      </c>
      <c r="D10894" t="inlineStr">
        <is>
          <t>IMP00926</t>
        </is>
      </c>
      <c r="E10894" t="inlineStr">
        <is>
          <t>T106477</t>
        </is>
      </c>
      <c r="F10894" s="32" t="n">
        <v>16203299.41</v>
      </c>
      <c r="G10894" s="32" t="n">
        <v>1701346.44</v>
      </c>
    </row>
    <row r="10895">
      <c r="A10895" t="inlineStr">
        <is>
          <t>L0233241</t>
        </is>
      </c>
      <c r="B10895" t="inlineStr">
        <is>
          <t>2026-07-13</t>
        </is>
      </c>
      <c r="C10895" t="inlineStr">
        <is>
          <t>home_use</t>
        </is>
      </c>
      <c r="D10895" t="inlineStr">
        <is>
          <t>IMP00926</t>
        </is>
      </c>
      <c r="E10895" t="inlineStr">
        <is>
          <t>T106477</t>
        </is>
      </c>
      <c r="F10895" s="32" t="n">
        <v>28873326.31</v>
      </c>
      <c r="G10895" s="32" t="n">
        <v>3031699.26</v>
      </c>
    </row>
    <row r="10896">
      <c r="A10896" t="inlineStr">
        <is>
          <t>L0233242</t>
        </is>
      </c>
      <c r="B10896" t="inlineStr">
        <is>
          <t>2026-07-13</t>
        </is>
      </c>
      <c r="C10896" t="inlineStr">
        <is>
          <t>home_use</t>
        </is>
      </c>
      <c r="D10896" t="inlineStr">
        <is>
          <t>IMP00926</t>
        </is>
      </c>
      <c r="E10896" t="inlineStr">
        <is>
          <t>T106477</t>
        </is>
      </c>
      <c r="F10896" s="32" t="n">
        <v>1542688</v>
      </c>
      <c r="G10896" s="32" t="n">
        <v>161982.24</v>
      </c>
    </row>
    <row r="10897">
      <c r="A10897" t="inlineStr">
        <is>
          <t>L0233246</t>
        </is>
      </c>
      <c r="B10897" t="inlineStr">
        <is>
          <t>2026-07-13</t>
        </is>
      </c>
      <c r="C10897" t="inlineStr">
        <is>
          <t>home_use</t>
        </is>
      </c>
      <c r="D10897" t="inlineStr">
        <is>
          <t>IMP00950</t>
        </is>
      </c>
      <c r="F10897" s="32" t="n">
        <v>479100.1</v>
      </c>
      <c r="G10897" s="32" t="n">
        <v>59887.51</v>
      </c>
    </row>
    <row r="10898">
      <c r="A10898" t="inlineStr">
        <is>
          <t>L0233247</t>
        </is>
      </c>
      <c r="B10898" t="inlineStr">
        <is>
          <t>2026-07-13</t>
        </is>
      </c>
      <c r="C10898" t="inlineStr">
        <is>
          <t>home_use</t>
        </is>
      </c>
      <c r="D10898" t="inlineStr">
        <is>
          <t>IMP00950</t>
        </is>
      </c>
      <c r="F10898" s="32" t="n">
        <v>1763148.92</v>
      </c>
      <c r="G10898" s="32" t="n">
        <v>229209.36</v>
      </c>
    </row>
    <row r="10899">
      <c r="A10899" t="inlineStr">
        <is>
          <t>L0233249</t>
        </is>
      </c>
      <c r="B10899" t="inlineStr">
        <is>
          <t>2026-07-13</t>
        </is>
      </c>
      <c r="C10899" t="inlineStr">
        <is>
          <t>home_use</t>
        </is>
      </c>
      <c r="D10899" t="inlineStr">
        <is>
          <t>IMP00950</t>
        </is>
      </c>
      <c r="F10899" s="32" t="n">
        <v>5579131.03</v>
      </c>
      <c r="G10899" s="32" t="n">
        <v>725287.03</v>
      </c>
    </row>
    <row r="10900">
      <c r="A10900" t="inlineStr">
        <is>
          <t>L0233253</t>
        </is>
      </c>
      <c r="B10900" t="inlineStr">
        <is>
          <t>2026-07-13</t>
        </is>
      </c>
      <c r="C10900" t="inlineStr">
        <is>
          <t>home_use</t>
        </is>
      </c>
      <c r="D10900" t="inlineStr">
        <is>
          <t>IMP00990</t>
        </is>
      </c>
      <c r="E10900" t="inlineStr">
        <is>
          <t>T100033</t>
        </is>
      </c>
      <c r="F10900" s="32" t="n">
        <v>207689.67</v>
      </c>
      <c r="G10900" s="32" t="n">
        <v>26999.66</v>
      </c>
    </row>
    <row r="10901">
      <c r="A10901" t="inlineStr">
        <is>
          <t>L0233256</t>
        </is>
      </c>
      <c r="B10901" t="inlineStr">
        <is>
          <t>2026-07-13</t>
        </is>
      </c>
      <c r="C10901" t="inlineStr">
        <is>
          <t>home_use</t>
        </is>
      </c>
      <c r="D10901" t="inlineStr">
        <is>
          <t>IMP00999</t>
        </is>
      </c>
      <c r="E10901" t="inlineStr">
        <is>
          <t>T106987</t>
        </is>
      </c>
      <c r="F10901" s="32" t="n">
        <v>972425.83</v>
      </c>
      <c r="G10901" s="32" t="n">
        <v>97242.58</v>
      </c>
    </row>
    <row r="10902">
      <c r="A10902" t="inlineStr">
        <is>
          <t>L0233257</t>
        </is>
      </c>
      <c r="B10902" t="inlineStr">
        <is>
          <t>2026-07-13</t>
        </is>
      </c>
      <c r="C10902" t="inlineStr">
        <is>
          <t>home_use</t>
        </is>
      </c>
      <c r="D10902" t="inlineStr">
        <is>
          <t>IMP00999</t>
        </is>
      </c>
      <c r="E10902" t="inlineStr">
        <is>
          <t>T106987</t>
        </is>
      </c>
      <c r="F10902" s="32" t="n">
        <v>5696516.06</v>
      </c>
      <c r="G10902" s="32" t="n">
        <v>569651.61</v>
      </c>
    </row>
    <row r="10903">
      <c r="A10903" t="inlineStr">
        <is>
          <t>L0233265</t>
        </is>
      </c>
      <c r="B10903" t="inlineStr">
        <is>
          <t>2026-07-13</t>
        </is>
      </c>
      <c r="C10903" t="inlineStr">
        <is>
          <t>home_use</t>
        </is>
      </c>
      <c r="D10903" t="inlineStr">
        <is>
          <t>IMP01037</t>
        </is>
      </c>
      <c r="E10903" t="inlineStr">
        <is>
          <t>T107258</t>
        </is>
      </c>
      <c r="F10903" s="32" t="n">
        <v>13173982.02</v>
      </c>
      <c r="G10903" s="32" t="n">
        <v>1317398.2</v>
      </c>
    </row>
    <row r="10904">
      <c r="A10904" t="inlineStr">
        <is>
          <t>L0233266</t>
        </is>
      </c>
      <c r="B10904" t="inlineStr">
        <is>
          <t>2026-07-13</t>
        </is>
      </c>
      <c r="C10904" t="inlineStr">
        <is>
          <t>home_use</t>
        </is>
      </c>
      <c r="D10904" t="inlineStr">
        <is>
          <t>IMP01037</t>
        </is>
      </c>
      <c r="E10904" t="inlineStr">
        <is>
          <t>T107258</t>
        </is>
      </c>
      <c r="F10904" s="32" t="n">
        <v>2258221.41</v>
      </c>
      <c r="G10904" s="32" t="n">
        <v>225822.14</v>
      </c>
    </row>
    <row r="10905">
      <c r="A10905" t="inlineStr">
        <is>
          <t>L0233267</t>
        </is>
      </c>
      <c r="B10905" t="inlineStr">
        <is>
          <t>2026-07-13</t>
        </is>
      </c>
      <c r="C10905" t="inlineStr">
        <is>
          <t>home_use</t>
        </is>
      </c>
      <c r="D10905" t="inlineStr">
        <is>
          <t>IMP01037</t>
        </is>
      </c>
      <c r="E10905" t="inlineStr">
        <is>
          <t>T107258</t>
        </is>
      </c>
      <c r="F10905" s="32" t="n">
        <v>1544226.27</v>
      </c>
      <c r="G10905" s="32" t="n">
        <v>154422.63</v>
      </c>
    </row>
    <row r="10906">
      <c r="A10906" t="inlineStr">
        <is>
          <t>L0233268</t>
        </is>
      </c>
      <c r="B10906" t="inlineStr">
        <is>
          <t>2026-07-13</t>
        </is>
      </c>
      <c r="C10906" t="inlineStr">
        <is>
          <t>home_use</t>
        </is>
      </c>
      <c r="D10906" t="inlineStr">
        <is>
          <t>IMP01037</t>
        </is>
      </c>
      <c r="E10906" t="inlineStr">
        <is>
          <t>T107258</t>
        </is>
      </c>
      <c r="F10906" s="32" t="n">
        <v>650501.09</v>
      </c>
      <c r="G10906" s="32" t="n">
        <v>65050.11</v>
      </c>
    </row>
    <row r="10907">
      <c r="A10907" t="inlineStr">
        <is>
          <t>L0233294</t>
        </is>
      </c>
      <c r="B10907" t="inlineStr">
        <is>
          <t>2026-07-13</t>
        </is>
      </c>
      <c r="C10907" t="inlineStr">
        <is>
          <t>warehouse_out</t>
        </is>
      </c>
      <c r="D10907" t="inlineStr">
        <is>
          <t>IMP01242</t>
        </is>
      </c>
      <c r="E10907" t="inlineStr">
        <is>
          <t>T108692</t>
        </is>
      </c>
      <c r="F10907" s="32" t="n">
        <v>5455400.8</v>
      </c>
      <c r="G10907" s="32" t="n">
        <v>572817.08</v>
      </c>
    </row>
    <row r="10908">
      <c r="A10908" t="inlineStr">
        <is>
          <t>L0233301</t>
        </is>
      </c>
      <c r="B10908" t="inlineStr">
        <is>
          <t>2026-07-13</t>
        </is>
      </c>
      <c r="C10908" t="inlineStr">
        <is>
          <t>home_use</t>
        </is>
      </c>
      <c r="D10908" t="inlineStr">
        <is>
          <t>IMP01310</t>
        </is>
      </c>
      <c r="E10908" t="inlineStr">
        <is>
          <t>T109167</t>
        </is>
      </c>
      <c r="F10908" s="32" t="n">
        <v>610638.4300000001</v>
      </c>
      <c r="G10908" s="32" t="n">
        <v>65338.31</v>
      </c>
    </row>
    <row r="10909">
      <c r="A10909" t="inlineStr">
        <is>
          <t>L0233302</t>
        </is>
      </c>
      <c r="B10909" t="inlineStr">
        <is>
          <t>2026-07-13</t>
        </is>
      </c>
      <c r="C10909" t="inlineStr">
        <is>
          <t>home_use</t>
        </is>
      </c>
      <c r="D10909" t="inlineStr">
        <is>
          <t>IMP01310</t>
        </is>
      </c>
      <c r="E10909" t="inlineStr">
        <is>
          <t>T109167</t>
        </is>
      </c>
      <c r="F10909" s="32" t="n">
        <v>2085323.7</v>
      </c>
      <c r="G10909" s="32" t="n">
        <v>223129.64</v>
      </c>
    </row>
    <row r="10910">
      <c r="A10910" t="inlineStr">
        <is>
          <t>L0233303</t>
        </is>
      </c>
      <c r="B10910" t="inlineStr">
        <is>
          <t>2026-07-13</t>
        </is>
      </c>
      <c r="C10910" t="inlineStr">
        <is>
          <t>home_use</t>
        </is>
      </c>
      <c r="D10910" t="inlineStr">
        <is>
          <t>IMP01310</t>
        </is>
      </c>
      <c r="E10910" t="inlineStr">
        <is>
          <t>T109167</t>
        </is>
      </c>
      <c r="F10910" s="32" t="n">
        <v>1039957.44</v>
      </c>
      <c r="G10910" s="32" t="n">
        <v>111275.45</v>
      </c>
    </row>
    <row r="10911">
      <c r="A10911" t="inlineStr">
        <is>
          <t>L0233337</t>
        </is>
      </c>
      <c r="B10911" t="inlineStr">
        <is>
          <t>2026-07-14</t>
        </is>
      </c>
      <c r="C10911" t="inlineStr">
        <is>
          <t>home_use</t>
        </is>
      </c>
      <c r="D10911" t="inlineStr">
        <is>
          <t>IMP00063</t>
        </is>
      </c>
      <c r="E10911" t="inlineStr">
        <is>
          <t>T100440</t>
        </is>
      </c>
      <c r="F10911" s="32" t="n">
        <v>285485.35</v>
      </c>
      <c r="G10911" s="32" t="n">
        <v>32830.82</v>
      </c>
    </row>
    <row r="10912">
      <c r="A10912" t="inlineStr">
        <is>
          <t>L0233338</t>
        </is>
      </c>
      <c r="B10912" t="inlineStr">
        <is>
          <t>2026-07-14</t>
        </is>
      </c>
      <c r="C10912" t="inlineStr">
        <is>
          <t>home_use</t>
        </is>
      </c>
      <c r="D10912" t="inlineStr">
        <is>
          <t>IMP00063</t>
        </is>
      </c>
      <c r="E10912" t="inlineStr">
        <is>
          <t>T100440</t>
        </is>
      </c>
      <c r="F10912" s="32" t="n">
        <v>576286.54</v>
      </c>
      <c r="G10912" s="32" t="n">
        <v>66272.95</v>
      </c>
    </row>
    <row r="10913">
      <c r="A10913" t="inlineStr">
        <is>
          <t>L0233339</t>
        </is>
      </c>
      <c r="B10913" t="inlineStr">
        <is>
          <t>2026-07-14</t>
        </is>
      </c>
      <c r="C10913" t="inlineStr">
        <is>
          <t>home_use</t>
        </is>
      </c>
      <c r="D10913" t="inlineStr">
        <is>
          <t>IMP00063</t>
        </is>
      </c>
      <c r="E10913" t="inlineStr">
        <is>
          <t>T100440</t>
        </is>
      </c>
      <c r="F10913" s="32" t="n">
        <v>1546901.65</v>
      </c>
      <c r="G10913" s="32" t="n">
        <v>201097.21</v>
      </c>
    </row>
    <row r="10914">
      <c r="A10914" t="inlineStr">
        <is>
          <t>L0233341</t>
        </is>
      </c>
      <c r="B10914" t="inlineStr">
        <is>
          <t>2026-07-14</t>
        </is>
      </c>
      <c r="C10914" t="inlineStr">
        <is>
          <t>home_use</t>
        </is>
      </c>
      <c r="D10914" t="inlineStr">
        <is>
          <t>IMP00063</t>
        </is>
      </c>
      <c r="E10914" t="inlineStr">
        <is>
          <t>T100440</t>
        </is>
      </c>
      <c r="F10914" s="32" t="n">
        <v>331076.91</v>
      </c>
      <c r="G10914" s="32" t="n">
        <v>38073.85</v>
      </c>
    </row>
    <row r="10915">
      <c r="A10915" t="inlineStr">
        <is>
          <t>L0233342</t>
        </is>
      </c>
      <c r="B10915" t="inlineStr">
        <is>
          <t>2026-07-14</t>
        </is>
      </c>
      <c r="C10915" t="inlineStr">
        <is>
          <t>home_use</t>
        </is>
      </c>
      <c r="D10915" t="inlineStr">
        <is>
          <t>IMP00063</t>
        </is>
      </c>
      <c r="E10915" t="inlineStr">
        <is>
          <t>T100440</t>
        </is>
      </c>
      <c r="F10915" s="32" t="n">
        <v>1125302.82</v>
      </c>
      <c r="G10915" s="32" t="n">
        <v>129409.82</v>
      </c>
    </row>
    <row r="10916">
      <c r="A10916" t="inlineStr">
        <is>
          <t>L0233343</t>
        </is>
      </c>
      <c r="B10916" t="inlineStr">
        <is>
          <t>2026-07-14</t>
        </is>
      </c>
      <c r="C10916" t="inlineStr">
        <is>
          <t>warehouse_out</t>
        </is>
      </c>
      <c r="D10916" t="inlineStr">
        <is>
          <t>IMP00063</t>
        </is>
      </c>
      <c r="E10916" t="inlineStr">
        <is>
          <t>T100440</t>
        </is>
      </c>
      <c r="F10916" s="32" t="n">
        <v>2195252.33</v>
      </c>
      <c r="G10916" s="32" t="n">
        <v>245868.26</v>
      </c>
    </row>
    <row r="10917">
      <c r="A10917" t="inlineStr">
        <is>
          <t>L0233344</t>
        </is>
      </c>
      <c r="B10917" t="inlineStr">
        <is>
          <t>2026-07-14</t>
        </is>
      </c>
      <c r="C10917" t="inlineStr">
        <is>
          <t>home_use</t>
        </is>
      </c>
      <c r="D10917" t="inlineStr">
        <is>
          <t>IMP00063</t>
        </is>
      </c>
      <c r="E10917" t="inlineStr">
        <is>
          <t>T100440</t>
        </is>
      </c>
      <c r="F10917" s="32" t="n">
        <v>473363.53</v>
      </c>
      <c r="G10917" s="32" t="n">
        <v>54436.81</v>
      </c>
    </row>
    <row r="10918">
      <c r="A10918" t="inlineStr">
        <is>
          <t>L0233346</t>
        </is>
      </c>
      <c r="B10918" t="inlineStr">
        <is>
          <t>2026-07-14</t>
        </is>
      </c>
      <c r="C10918" t="inlineStr">
        <is>
          <t>home_use</t>
        </is>
      </c>
      <c r="D10918" t="inlineStr">
        <is>
          <t>IMP00063</t>
        </is>
      </c>
      <c r="E10918" t="inlineStr">
        <is>
          <t>T100440</t>
        </is>
      </c>
      <c r="F10918" s="32" t="n">
        <v>823716.7</v>
      </c>
      <c r="G10918" s="32" t="n">
        <v>88137.69</v>
      </c>
    </row>
    <row r="10919">
      <c r="A10919" t="inlineStr">
        <is>
          <t>L0233347</t>
        </is>
      </c>
      <c r="B10919" t="inlineStr">
        <is>
          <t>2026-07-14</t>
        </is>
      </c>
      <c r="C10919" t="inlineStr">
        <is>
          <t>home_use</t>
        </is>
      </c>
      <c r="D10919" t="inlineStr">
        <is>
          <t>IMP00063</t>
        </is>
      </c>
      <c r="E10919" t="inlineStr">
        <is>
          <t>T100440</t>
        </is>
      </c>
      <c r="F10919" s="32" t="n">
        <v>3147324.96</v>
      </c>
      <c r="G10919" s="32" t="n">
        <v>409152.25</v>
      </c>
    </row>
    <row r="10920">
      <c r="A10920" t="inlineStr">
        <is>
          <t>L0233348</t>
        </is>
      </c>
      <c r="B10920" t="inlineStr">
        <is>
          <t>2026-07-14</t>
        </is>
      </c>
      <c r="C10920" t="inlineStr">
        <is>
          <t>home_use</t>
        </is>
      </c>
      <c r="D10920" t="inlineStr">
        <is>
          <t>IMP00063</t>
        </is>
      </c>
      <c r="E10920" t="inlineStr">
        <is>
          <t>T100440</t>
        </is>
      </c>
      <c r="F10920" s="32" t="n">
        <v>845778.21</v>
      </c>
      <c r="G10920" s="32" t="n">
        <v>94727.16</v>
      </c>
    </row>
    <row r="10921">
      <c r="A10921" t="inlineStr">
        <is>
          <t>L0233349</t>
        </is>
      </c>
      <c r="B10921" t="inlineStr">
        <is>
          <t>2026-07-14</t>
        </is>
      </c>
      <c r="C10921" t="inlineStr">
        <is>
          <t>home_use</t>
        </is>
      </c>
      <c r="D10921" t="inlineStr">
        <is>
          <t>IMP00063</t>
        </is>
      </c>
      <c r="E10921" t="inlineStr">
        <is>
          <t>T100440</t>
        </is>
      </c>
      <c r="F10921" s="32" t="n">
        <v>2569017.95</v>
      </c>
      <c r="G10921" s="32" t="n">
        <v>287730.01</v>
      </c>
    </row>
    <row r="10922">
      <c r="A10922" t="inlineStr">
        <is>
          <t>L0233350</t>
        </is>
      </c>
      <c r="B10922" t="inlineStr">
        <is>
          <t>2026-07-14</t>
        </is>
      </c>
      <c r="C10922" t="inlineStr">
        <is>
          <t>home_use</t>
        </is>
      </c>
      <c r="D10922" t="inlineStr">
        <is>
          <t>IMP00063</t>
        </is>
      </c>
      <c r="E10922" t="inlineStr">
        <is>
          <t>T100440</t>
        </is>
      </c>
      <c r="F10922" s="32" t="n">
        <v>797689.99</v>
      </c>
      <c r="G10922" s="32" t="n">
        <v>89341.28</v>
      </c>
    </row>
    <row r="10923">
      <c r="A10923" t="inlineStr">
        <is>
          <t>L0233351</t>
        </is>
      </c>
      <c r="B10923" t="inlineStr">
        <is>
          <t>2026-07-14</t>
        </is>
      </c>
      <c r="C10923" t="inlineStr">
        <is>
          <t>home_use</t>
        </is>
      </c>
      <c r="D10923" t="inlineStr">
        <is>
          <t>IMP00063</t>
        </is>
      </c>
      <c r="E10923" t="inlineStr">
        <is>
          <t>T100440</t>
        </is>
      </c>
      <c r="F10923" s="32" t="n">
        <v>360914.67</v>
      </c>
      <c r="G10923" s="32" t="n">
        <v>41505.19</v>
      </c>
    </row>
    <row r="10924">
      <c r="A10924" t="inlineStr">
        <is>
          <t>L0233352</t>
        </is>
      </c>
      <c r="B10924" t="inlineStr">
        <is>
          <t>2026-07-14</t>
        </is>
      </c>
      <c r="C10924" t="inlineStr">
        <is>
          <t>home_use</t>
        </is>
      </c>
      <c r="D10924" t="inlineStr">
        <is>
          <t>IMP00063</t>
        </is>
      </c>
      <c r="E10924" t="inlineStr">
        <is>
          <t>T100440</t>
        </is>
      </c>
      <c r="F10924" s="32" t="n">
        <v>755973.76</v>
      </c>
      <c r="G10924" s="32" t="n">
        <v>84669.06</v>
      </c>
    </row>
    <row r="10925">
      <c r="A10925" t="inlineStr">
        <is>
          <t>L0233364</t>
        </is>
      </c>
      <c r="B10925" t="inlineStr">
        <is>
          <t>2026-07-14</t>
        </is>
      </c>
      <c r="C10925" t="inlineStr">
        <is>
          <t>home_use</t>
        </is>
      </c>
      <c r="D10925" t="inlineStr">
        <is>
          <t>IMP00156</t>
        </is>
      </c>
      <c r="F10925" s="32" t="n">
        <v>4488966.44</v>
      </c>
      <c r="G10925" s="32" t="n">
        <v>583565.64</v>
      </c>
    </row>
    <row r="10926">
      <c r="A10926" t="inlineStr">
        <is>
          <t>L0233376</t>
        </is>
      </c>
      <c r="B10926" t="inlineStr">
        <is>
          <t>2026-07-14</t>
        </is>
      </c>
      <c r="C10926" t="inlineStr">
        <is>
          <t>home_use</t>
        </is>
      </c>
      <c r="D10926" t="inlineStr">
        <is>
          <t>IMP00288</t>
        </is>
      </c>
      <c r="E10926" t="inlineStr">
        <is>
          <t>T102011</t>
        </is>
      </c>
      <c r="F10926" s="32" t="n">
        <v>824156.42</v>
      </c>
      <c r="G10926" s="32" t="n">
        <v>86536.42</v>
      </c>
    </row>
    <row r="10927">
      <c r="A10927" t="inlineStr">
        <is>
          <t>L0233381</t>
        </is>
      </c>
      <c r="B10927" t="inlineStr">
        <is>
          <t>2026-07-14</t>
        </is>
      </c>
      <c r="C10927" t="inlineStr">
        <is>
          <t>home_use</t>
        </is>
      </c>
      <c r="D10927" t="inlineStr">
        <is>
          <t>IMP00306</t>
        </is>
      </c>
      <c r="E10927" t="inlineStr">
        <is>
          <t>T102141</t>
        </is>
      </c>
      <c r="F10927" s="32" t="n">
        <v>140558.06</v>
      </c>
      <c r="G10927" s="32" t="n">
        <v>17569.76</v>
      </c>
    </row>
    <row r="10928">
      <c r="A10928" t="inlineStr">
        <is>
          <t>L0233382</t>
        </is>
      </c>
      <c r="B10928" t="inlineStr">
        <is>
          <t>2026-07-14</t>
        </is>
      </c>
      <c r="C10928" t="inlineStr">
        <is>
          <t>home_use</t>
        </is>
      </c>
      <c r="D10928" t="inlineStr">
        <is>
          <t>IMP00306</t>
        </is>
      </c>
      <c r="E10928" t="inlineStr">
        <is>
          <t>T102141</t>
        </is>
      </c>
      <c r="F10928" s="32" t="n">
        <v>1215535.01</v>
      </c>
      <c r="G10928" s="32" t="n">
        <v>151941.88</v>
      </c>
    </row>
    <row r="10929">
      <c r="A10929" t="inlineStr">
        <is>
          <t>L0233383</t>
        </is>
      </c>
      <c r="B10929" t="inlineStr">
        <is>
          <t>2026-07-14</t>
        </is>
      </c>
      <c r="C10929" t="inlineStr">
        <is>
          <t>home_use</t>
        </is>
      </c>
      <c r="D10929" t="inlineStr">
        <is>
          <t>IMP00306</t>
        </is>
      </c>
      <c r="E10929" t="inlineStr">
        <is>
          <t>T102141</t>
        </is>
      </c>
      <c r="F10929" s="32" t="n">
        <v>850658.49</v>
      </c>
      <c r="G10929" s="32" t="n">
        <v>89319.14</v>
      </c>
    </row>
    <row r="10930">
      <c r="A10930" t="inlineStr">
        <is>
          <t>L0233384</t>
        </is>
      </c>
      <c r="B10930" t="inlineStr">
        <is>
          <t>2026-07-14</t>
        </is>
      </c>
      <c r="C10930" t="inlineStr">
        <is>
          <t>home_use</t>
        </is>
      </c>
      <c r="D10930" t="inlineStr">
        <is>
          <t>IMP00306</t>
        </is>
      </c>
      <c r="E10930" t="inlineStr">
        <is>
          <t>T102141</t>
        </is>
      </c>
      <c r="F10930" s="32" t="n">
        <v>416119.21</v>
      </c>
      <c r="G10930" s="32" t="n">
        <v>43692.52</v>
      </c>
    </row>
    <row r="10931">
      <c r="A10931" t="inlineStr">
        <is>
          <t>L0233385</t>
        </is>
      </c>
      <c r="B10931" t="inlineStr">
        <is>
          <t>2026-07-14</t>
        </is>
      </c>
      <c r="C10931" t="inlineStr">
        <is>
          <t>home_use</t>
        </is>
      </c>
      <c r="D10931" t="inlineStr">
        <is>
          <t>IMP00306</t>
        </is>
      </c>
      <c r="E10931" t="inlineStr">
        <is>
          <t>T102141</t>
        </is>
      </c>
      <c r="F10931" s="32" t="n">
        <v>359579.61</v>
      </c>
      <c r="G10931" s="32" t="n">
        <v>37755.86</v>
      </c>
    </row>
    <row r="10932">
      <c r="A10932" t="inlineStr">
        <is>
          <t>L0233428</t>
        </is>
      </c>
      <c r="B10932" t="inlineStr">
        <is>
          <t>2026-07-14</t>
        </is>
      </c>
      <c r="C10932" t="inlineStr">
        <is>
          <t>home_use</t>
        </is>
      </c>
      <c r="D10932" t="inlineStr">
        <is>
          <t>IMP00643</t>
        </is>
      </c>
      <c r="E10932" t="inlineStr">
        <is>
          <t>T104498</t>
        </is>
      </c>
      <c r="F10932" s="32" t="n">
        <v>468346.26</v>
      </c>
      <c r="G10932" s="32" t="n">
        <v>46834.63</v>
      </c>
    </row>
    <row r="10933">
      <c r="A10933" t="inlineStr">
        <is>
          <t>L0233429</t>
        </is>
      </c>
      <c r="B10933" t="inlineStr">
        <is>
          <t>2026-07-14</t>
        </is>
      </c>
      <c r="C10933" t="inlineStr">
        <is>
          <t>home_use</t>
        </is>
      </c>
      <c r="D10933" t="inlineStr">
        <is>
          <t>IMP00643</t>
        </is>
      </c>
      <c r="E10933" t="inlineStr">
        <is>
          <t>T104498</t>
        </is>
      </c>
      <c r="F10933" s="32" t="n">
        <v>269171.45</v>
      </c>
      <c r="G10933" s="32" t="n">
        <v>26917.14</v>
      </c>
    </row>
    <row r="10934">
      <c r="A10934" t="inlineStr">
        <is>
          <t>L0233430</t>
        </is>
      </c>
      <c r="B10934" t="inlineStr">
        <is>
          <t>2026-07-14</t>
        </is>
      </c>
      <c r="C10934" t="inlineStr">
        <is>
          <t>home_use</t>
        </is>
      </c>
      <c r="D10934" t="inlineStr">
        <is>
          <t>IMP00643</t>
        </is>
      </c>
      <c r="E10934" t="inlineStr">
        <is>
          <t>T104498</t>
        </is>
      </c>
      <c r="F10934" s="32" t="n">
        <v>615468.6</v>
      </c>
      <c r="G10934" s="32" t="n">
        <v>61546.86</v>
      </c>
    </row>
    <row r="10935">
      <c r="A10935" t="inlineStr">
        <is>
          <t>L0233431</t>
        </is>
      </c>
      <c r="B10935" t="inlineStr">
        <is>
          <t>2026-07-14</t>
        </is>
      </c>
      <c r="C10935" t="inlineStr">
        <is>
          <t>home_use</t>
        </is>
      </c>
      <c r="D10935" t="inlineStr">
        <is>
          <t>IMP00643</t>
        </is>
      </c>
      <c r="E10935" t="inlineStr">
        <is>
          <t>T104498</t>
        </is>
      </c>
      <c r="F10935" s="32" t="n">
        <v>1816384.96</v>
      </c>
      <c r="G10935" s="32" t="n">
        <v>181638.5</v>
      </c>
    </row>
    <row r="10936">
      <c r="A10936" t="inlineStr">
        <is>
          <t>L0233432</t>
        </is>
      </c>
      <c r="B10936" t="inlineStr">
        <is>
          <t>2026-07-14</t>
        </is>
      </c>
      <c r="C10936" t="inlineStr">
        <is>
          <t>home_use</t>
        </is>
      </c>
      <c r="D10936" t="inlineStr">
        <is>
          <t>IMP00643</t>
        </is>
      </c>
      <c r="E10936" t="inlineStr">
        <is>
          <t>T104498</t>
        </is>
      </c>
      <c r="F10936" s="32" t="n">
        <v>954852.55</v>
      </c>
      <c r="G10936" s="32" t="n">
        <v>95485.25999999999</v>
      </c>
    </row>
    <row r="10937">
      <c r="A10937" t="inlineStr">
        <is>
          <t>L0233439</t>
        </is>
      </c>
      <c r="B10937" t="inlineStr">
        <is>
          <t>2026-07-14</t>
        </is>
      </c>
      <c r="C10937" t="inlineStr">
        <is>
          <t>transit</t>
        </is>
      </c>
      <c r="D10937" t="inlineStr">
        <is>
          <t>IMP00711</t>
        </is>
      </c>
      <c r="E10937" t="inlineStr">
        <is>
          <t>T104974</t>
        </is>
      </c>
      <c r="F10937" s="32" t="n">
        <v>1495390.61</v>
      </c>
      <c r="G10937" s="32" t="n">
        <v>0</v>
      </c>
    </row>
    <row r="10938">
      <c r="A10938" t="inlineStr">
        <is>
          <t>L0233465</t>
        </is>
      </c>
      <c r="B10938" t="inlineStr">
        <is>
          <t>2026-07-14</t>
        </is>
      </c>
      <c r="C10938" t="inlineStr">
        <is>
          <t>home_use</t>
        </is>
      </c>
      <c r="D10938" t="inlineStr">
        <is>
          <t>IMP00892</t>
        </is>
      </c>
      <c r="E10938" t="inlineStr">
        <is>
          <t>T106240</t>
        </is>
      </c>
      <c r="F10938" s="32" t="n">
        <v>122983.77</v>
      </c>
      <c r="G10938" s="32" t="n">
        <v>14143.13</v>
      </c>
    </row>
    <row r="10939">
      <c r="A10939" t="inlineStr">
        <is>
          <t>L0233467</t>
        </is>
      </c>
      <c r="B10939" t="inlineStr">
        <is>
          <t>2026-07-14</t>
        </is>
      </c>
      <c r="C10939" t="inlineStr">
        <is>
          <t>home_use</t>
        </is>
      </c>
      <c r="D10939" t="inlineStr">
        <is>
          <t>IMP00892</t>
        </is>
      </c>
      <c r="E10939" t="inlineStr">
        <is>
          <t>T106240</t>
        </is>
      </c>
      <c r="F10939" s="32" t="n">
        <v>839823.28</v>
      </c>
      <c r="G10939" s="32" t="n">
        <v>83982.33</v>
      </c>
    </row>
    <row r="10940">
      <c r="A10940" t="inlineStr">
        <is>
          <t>L0233469</t>
        </is>
      </c>
      <c r="B10940" t="inlineStr">
        <is>
          <t>2026-07-14</t>
        </is>
      </c>
      <c r="C10940" t="inlineStr">
        <is>
          <t>home_use</t>
        </is>
      </c>
      <c r="D10940" t="inlineStr">
        <is>
          <t>IMP00892</t>
        </is>
      </c>
      <c r="E10940" t="inlineStr">
        <is>
          <t>T106240</t>
        </is>
      </c>
      <c r="F10940" s="32" t="n">
        <v>793906.75</v>
      </c>
      <c r="G10940" s="32" t="n">
        <v>103207.88</v>
      </c>
    </row>
    <row r="10941">
      <c r="A10941" t="inlineStr">
        <is>
          <t>L0233475</t>
        </is>
      </c>
      <c r="B10941" t="inlineStr">
        <is>
          <t>2026-07-14</t>
        </is>
      </c>
      <c r="C10941" t="inlineStr">
        <is>
          <t>home_use</t>
        </is>
      </c>
      <c r="D10941" t="inlineStr">
        <is>
          <t>IMP00950</t>
        </is>
      </c>
      <c r="F10941" s="32" t="n">
        <v>761347.04</v>
      </c>
      <c r="G10941" s="32" t="n">
        <v>89077.60000000001</v>
      </c>
    </row>
    <row r="10942">
      <c r="A10942" t="inlineStr">
        <is>
          <t>L0233476</t>
        </is>
      </c>
      <c r="B10942" t="inlineStr">
        <is>
          <t>2026-07-14</t>
        </is>
      </c>
      <c r="C10942" t="inlineStr">
        <is>
          <t>home_use</t>
        </is>
      </c>
      <c r="D10942" t="inlineStr">
        <is>
          <t>IMP00950</t>
        </is>
      </c>
      <c r="F10942" s="32" t="n">
        <v>3205649.65</v>
      </c>
      <c r="G10942" s="32" t="n">
        <v>416734.45</v>
      </c>
    </row>
    <row r="10943">
      <c r="A10943" t="inlineStr">
        <is>
          <t>L0233489</t>
        </is>
      </c>
      <c r="B10943" t="inlineStr">
        <is>
          <t>2026-07-14</t>
        </is>
      </c>
      <c r="C10943" t="inlineStr">
        <is>
          <t>home_use</t>
        </is>
      </c>
      <c r="D10943" t="inlineStr">
        <is>
          <t>IMP01037</t>
        </is>
      </c>
      <c r="E10943" t="inlineStr">
        <is>
          <t>T107258</t>
        </is>
      </c>
      <c r="F10943" s="32" t="n">
        <v>336510</v>
      </c>
      <c r="G10943" s="32" t="n">
        <v>40381.2</v>
      </c>
    </row>
    <row r="10944">
      <c r="A10944" t="inlineStr">
        <is>
          <t>L0233490</t>
        </is>
      </c>
      <c r="B10944" t="inlineStr">
        <is>
          <t>2026-07-14</t>
        </is>
      </c>
      <c r="C10944" t="inlineStr">
        <is>
          <t>home_use</t>
        </is>
      </c>
      <c r="D10944" t="inlineStr">
        <is>
          <t>IMP01037</t>
        </is>
      </c>
      <c r="E10944" t="inlineStr">
        <is>
          <t>T107258</t>
        </is>
      </c>
      <c r="F10944" s="32" t="n">
        <v>3193761.64</v>
      </c>
      <c r="G10944" s="32" t="n">
        <v>319376.16</v>
      </c>
    </row>
    <row r="10945">
      <c r="A10945" t="inlineStr">
        <is>
          <t>L0233492</t>
        </is>
      </c>
      <c r="B10945" t="inlineStr">
        <is>
          <t>2026-07-14</t>
        </is>
      </c>
      <c r="C10945" t="inlineStr">
        <is>
          <t>home_use</t>
        </is>
      </c>
      <c r="D10945" t="inlineStr">
        <is>
          <t>IMP01037</t>
        </is>
      </c>
      <c r="E10945" t="inlineStr">
        <is>
          <t>T107258</t>
        </is>
      </c>
      <c r="F10945" s="32" t="n">
        <v>381564.75</v>
      </c>
      <c r="G10945" s="32" t="n">
        <v>38156.47</v>
      </c>
    </row>
    <row r="10946">
      <c r="A10946" t="inlineStr">
        <is>
          <t>L0233509</t>
        </is>
      </c>
      <c r="B10946" t="inlineStr">
        <is>
          <t>2026-07-14</t>
        </is>
      </c>
      <c r="C10946" t="inlineStr">
        <is>
          <t>home_use</t>
        </is>
      </c>
      <c r="D10946" t="inlineStr">
        <is>
          <t>IMP01142</t>
        </is>
      </c>
      <c r="E10946" t="inlineStr">
        <is>
          <t>T107992</t>
        </is>
      </c>
      <c r="F10946" s="32" t="n">
        <v>24817980.23</v>
      </c>
      <c r="G10946" s="32" t="n">
        <v>2481798.02</v>
      </c>
    </row>
    <row r="10947">
      <c r="A10947" t="inlineStr">
        <is>
          <t>L0233518</t>
        </is>
      </c>
      <c r="B10947" t="inlineStr">
        <is>
          <t>2026-07-14</t>
        </is>
      </c>
      <c r="C10947" t="inlineStr">
        <is>
          <t>home_use</t>
        </is>
      </c>
      <c r="D10947" t="inlineStr">
        <is>
          <t>IMP01181</t>
        </is>
      </c>
      <c r="E10947" t="inlineStr">
        <is>
          <t>T100070</t>
        </is>
      </c>
      <c r="F10947" s="32" t="n">
        <v>1195906.3</v>
      </c>
      <c r="G10947" s="32" t="n">
        <v>155467.82</v>
      </c>
    </row>
    <row r="10948">
      <c r="A10948" t="inlineStr">
        <is>
          <t>L0233519</t>
        </is>
      </c>
      <c r="B10948" t="inlineStr">
        <is>
          <t>2026-07-14</t>
        </is>
      </c>
      <c r="C10948" t="inlineStr">
        <is>
          <t>home_use</t>
        </is>
      </c>
      <c r="D10948" t="inlineStr">
        <is>
          <t>IMP01183</t>
        </is>
      </c>
      <c r="E10948" t="inlineStr">
        <is>
          <t>T108275</t>
        </is>
      </c>
      <c r="F10948" s="32" t="n">
        <v>406657.86</v>
      </c>
      <c r="G10948" s="32" t="n">
        <v>47578.97</v>
      </c>
    </row>
    <row r="10949">
      <c r="A10949" t="inlineStr">
        <is>
          <t>L0233541</t>
        </is>
      </c>
      <c r="B10949" t="inlineStr">
        <is>
          <t>2026-07-14</t>
        </is>
      </c>
      <c r="C10949" t="inlineStr">
        <is>
          <t>home_use</t>
        </is>
      </c>
      <c r="D10949" t="inlineStr">
        <is>
          <t>IMP01310</t>
        </is>
      </c>
      <c r="E10949" t="inlineStr">
        <is>
          <t>T109167</t>
        </is>
      </c>
      <c r="F10949" s="32" t="n">
        <v>303258.38</v>
      </c>
      <c r="G10949" s="32" t="n">
        <v>37907.3</v>
      </c>
    </row>
    <row r="10950">
      <c r="A10950" t="inlineStr">
        <is>
          <t>L0233543</t>
        </is>
      </c>
      <c r="B10950" t="inlineStr">
        <is>
          <t>2026-07-14</t>
        </is>
      </c>
      <c r="C10950" t="inlineStr">
        <is>
          <t>home_use</t>
        </is>
      </c>
      <c r="D10950" t="inlineStr">
        <is>
          <t>IMP01310</t>
        </is>
      </c>
      <c r="E10950" t="inlineStr">
        <is>
          <t>T109167</t>
        </is>
      </c>
      <c r="F10950" s="32" t="n">
        <v>396828.93</v>
      </c>
      <c r="G10950" s="32" t="n">
        <v>51587.76</v>
      </c>
    </row>
    <row r="10951">
      <c r="A10951" t="inlineStr">
        <is>
          <t>L0233544</t>
        </is>
      </c>
      <c r="B10951" t="inlineStr">
        <is>
          <t>2026-07-14</t>
        </is>
      </c>
      <c r="C10951" t="inlineStr">
        <is>
          <t>home_use</t>
        </is>
      </c>
      <c r="D10951" t="inlineStr">
        <is>
          <t>IMP01310</t>
        </is>
      </c>
      <c r="E10951" t="inlineStr">
        <is>
          <t>T109167</t>
        </is>
      </c>
      <c r="F10951" s="32" t="n">
        <v>338431.77</v>
      </c>
      <c r="G10951" s="32" t="n">
        <v>33843.18</v>
      </c>
    </row>
    <row r="10952">
      <c r="A10952" t="inlineStr">
        <is>
          <t>L0233545</t>
        </is>
      </c>
      <c r="B10952" t="inlineStr">
        <is>
          <t>2026-07-14</t>
        </is>
      </c>
      <c r="C10952" t="inlineStr">
        <is>
          <t>home_use</t>
        </is>
      </c>
      <c r="D10952" t="inlineStr">
        <is>
          <t>IMP01310</t>
        </is>
      </c>
      <c r="E10952" t="inlineStr">
        <is>
          <t>T109167</t>
        </is>
      </c>
      <c r="F10952" s="32" t="n">
        <v>756165.96</v>
      </c>
      <c r="G10952" s="32" t="n">
        <v>80909.75999999999</v>
      </c>
    </row>
    <row r="10953">
      <c r="A10953" t="inlineStr">
        <is>
          <t>L0233546</t>
        </is>
      </c>
      <c r="B10953" t="inlineStr">
        <is>
          <t>2026-07-14</t>
        </is>
      </c>
      <c r="C10953" t="inlineStr">
        <is>
          <t>home_use</t>
        </is>
      </c>
      <c r="D10953" t="inlineStr">
        <is>
          <t>IMP01310</t>
        </is>
      </c>
      <c r="E10953" t="inlineStr">
        <is>
          <t>T109167</t>
        </is>
      </c>
      <c r="F10953" s="32" t="n">
        <v>500997.82</v>
      </c>
      <c r="G10953" s="32" t="n">
        <v>53606.77</v>
      </c>
    </row>
    <row r="10954">
      <c r="A10954" t="inlineStr">
        <is>
          <t>L0233569</t>
        </is>
      </c>
      <c r="B10954" t="inlineStr">
        <is>
          <t>2026-07-14</t>
        </is>
      </c>
      <c r="C10954" t="inlineStr">
        <is>
          <t>home_use</t>
        </is>
      </c>
      <c r="D10954" t="inlineStr">
        <is>
          <t>IMP01411</t>
        </is>
      </c>
      <c r="E10954" t="inlineStr">
        <is>
          <t>T109373</t>
        </is>
      </c>
      <c r="F10954" s="32" t="n">
        <v>462074.55</v>
      </c>
      <c r="G10954" s="32" t="n">
        <v>49441.98</v>
      </c>
    </row>
    <row r="10955">
      <c r="A10955" t="inlineStr">
        <is>
          <t>L0233592</t>
        </is>
      </c>
      <c r="B10955" t="inlineStr">
        <is>
          <t>2026-07-15</t>
        </is>
      </c>
      <c r="C10955" t="inlineStr">
        <is>
          <t>warehouse_out</t>
        </is>
      </c>
      <c r="D10955" t="inlineStr">
        <is>
          <t>IMP00063</t>
        </is>
      </c>
      <c r="E10955" t="inlineStr">
        <is>
          <t>T100440</t>
        </is>
      </c>
      <c r="F10955" s="32" t="n">
        <v>1047843.66</v>
      </c>
      <c r="G10955" s="32" t="n">
        <v>117358.49</v>
      </c>
    </row>
    <row r="10956">
      <c r="A10956" t="inlineStr">
        <is>
          <t>L0233594</t>
        </is>
      </c>
      <c r="B10956" t="inlineStr">
        <is>
          <t>2026-07-15</t>
        </is>
      </c>
      <c r="C10956" t="inlineStr">
        <is>
          <t>home_use</t>
        </is>
      </c>
      <c r="D10956" t="inlineStr">
        <is>
          <t>IMP00063</t>
        </is>
      </c>
      <c r="E10956" t="inlineStr">
        <is>
          <t>T100440</t>
        </is>
      </c>
      <c r="F10956" s="32" t="n">
        <v>276836.79</v>
      </c>
      <c r="G10956" s="32" t="n">
        <v>31836.23</v>
      </c>
    </row>
    <row r="10957">
      <c r="A10957" t="inlineStr">
        <is>
          <t>L0233595</t>
        </is>
      </c>
      <c r="B10957" t="inlineStr">
        <is>
          <t>2026-07-15</t>
        </is>
      </c>
      <c r="C10957" t="inlineStr">
        <is>
          <t>home_use</t>
        </is>
      </c>
      <c r="D10957" t="inlineStr">
        <is>
          <t>IMP00063</t>
        </is>
      </c>
      <c r="E10957" t="inlineStr">
        <is>
          <t>T100440</t>
        </is>
      </c>
      <c r="F10957" s="32" t="n">
        <v>1039779.27</v>
      </c>
      <c r="G10957" s="32" t="n">
        <v>119574.62</v>
      </c>
    </row>
    <row r="10958">
      <c r="A10958" t="inlineStr">
        <is>
          <t>L0233596</t>
        </is>
      </c>
      <c r="B10958" t="inlineStr">
        <is>
          <t>2026-07-15</t>
        </is>
      </c>
      <c r="C10958" t="inlineStr">
        <is>
          <t>home_use</t>
        </is>
      </c>
      <c r="D10958" t="inlineStr">
        <is>
          <t>IMP00063</t>
        </is>
      </c>
      <c r="E10958" t="inlineStr">
        <is>
          <t>T100440</t>
        </is>
      </c>
      <c r="F10958" s="32" t="n">
        <v>1456520.01</v>
      </c>
      <c r="G10958" s="32" t="n">
        <v>163130.24</v>
      </c>
    </row>
    <row r="10959">
      <c r="A10959" t="inlineStr">
        <is>
          <t>L0233597</t>
        </is>
      </c>
      <c r="B10959" t="inlineStr">
        <is>
          <t>2026-07-15</t>
        </is>
      </c>
      <c r="C10959" t="inlineStr">
        <is>
          <t>home_use</t>
        </is>
      </c>
      <c r="D10959" t="inlineStr">
        <is>
          <t>IMP00063</t>
        </is>
      </c>
      <c r="E10959" t="inlineStr">
        <is>
          <t>T100440</t>
        </is>
      </c>
      <c r="F10959" s="32" t="n">
        <v>789249.01</v>
      </c>
      <c r="G10959" s="32" t="n">
        <v>84449.64</v>
      </c>
    </row>
    <row r="10960">
      <c r="A10960" t="inlineStr">
        <is>
          <t>L0233599</t>
        </is>
      </c>
      <c r="B10960" t="inlineStr">
        <is>
          <t>2026-07-15</t>
        </is>
      </c>
      <c r="C10960" t="inlineStr">
        <is>
          <t>home_use</t>
        </is>
      </c>
      <c r="D10960" t="inlineStr">
        <is>
          <t>IMP00067</t>
        </is>
      </c>
      <c r="E10960" t="inlineStr">
        <is>
          <t>T100466</t>
        </is>
      </c>
      <c r="F10960" s="32" t="n">
        <v>19692563.4</v>
      </c>
      <c r="G10960" s="32" t="n">
        <v>1969256.34</v>
      </c>
    </row>
    <row r="10961">
      <c r="A10961" t="inlineStr">
        <is>
          <t>L0233600</t>
        </is>
      </c>
      <c r="B10961" t="inlineStr">
        <is>
          <t>2026-07-15</t>
        </is>
      </c>
      <c r="C10961" t="inlineStr">
        <is>
          <t>home_use</t>
        </is>
      </c>
      <c r="D10961" t="inlineStr">
        <is>
          <t>IMP00067</t>
        </is>
      </c>
      <c r="E10961" t="inlineStr">
        <is>
          <t>T100466</t>
        </is>
      </c>
      <c r="F10961" s="32" t="n">
        <v>504705.28</v>
      </c>
      <c r="G10961" s="32" t="n">
        <v>52994.05</v>
      </c>
    </row>
    <row r="10962">
      <c r="A10962" t="inlineStr">
        <is>
          <t>L0233611</t>
        </is>
      </c>
      <c r="B10962" t="inlineStr">
        <is>
          <t>2026-07-15</t>
        </is>
      </c>
      <c r="C10962" t="inlineStr">
        <is>
          <t>home_use</t>
        </is>
      </c>
      <c r="D10962" t="inlineStr">
        <is>
          <t>IMP00156</t>
        </is>
      </c>
      <c r="F10962" s="32" t="n">
        <v>729698.52</v>
      </c>
      <c r="G10962" s="32" t="n">
        <v>94860.81</v>
      </c>
    </row>
    <row r="10963">
      <c r="A10963" t="inlineStr">
        <is>
          <t>L0233612</t>
        </is>
      </c>
      <c r="B10963" t="inlineStr">
        <is>
          <t>2026-07-15</t>
        </is>
      </c>
      <c r="C10963" t="inlineStr">
        <is>
          <t>home_use</t>
        </is>
      </c>
      <c r="D10963" t="inlineStr">
        <is>
          <t>IMP00156</t>
        </is>
      </c>
      <c r="F10963" s="32" t="n">
        <v>1844714.38</v>
      </c>
      <c r="G10963" s="32" t="n">
        <v>239812.87</v>
      </c>
    </row>
    <row r="10964">
      <c r="A10964" t="inlineStr">
        <is>
          <t>L0233625</t>
        </is>
      </c>
      <c r="B10964" t="inlineStr">
        <is>
          <t>2026-07-15</t>
        </is>
      </c>
      <c r="C10964" t="inlineStr">
        <is>
          <t>home_use</t>
        </is>
      </c>
      <c r="D10964" t="inlineStr">
        <is>
          <t>IMP00306</t>
        </is>
      </c>
      <c r="E10964" t="inlineStr">
        <is>
          <t>T102141</t>
        </is>
      </c>
      <c r="F10964" s="32" t="n">
        <v>845933.87</v>
      </c>
      <c r="G10964" s="32" t="n">
        <v>88823.06</v>
      </c>
    </row>
    <row r="10965">
      <c r="A10965" t="inlineStr">
        <is>
          <t>L0233627</t>
        </is>
      </c>
      <c r="B10965" t="inlineStr">
        <is>
          <t>2026-07-15</t>
        </is>
      </c>
      <c r="C10965" t="inlineStr">
        <is>
          <t>warehouse_out</t>
        </is>
      </c>
      <c r="D10965" t="inlineStr">
        <is>
          <t>IMP00306</t>
        </is>
      </c>
      <c r="E10965" t="inlineStr">
        <is>
          <t>T102141</t>
        </is>
      </c>
      <c r="F10965" s="32" t="n">
        <v>317621.45</v>
      </c>
      <c r="G10965" s="32" t="n">
        <v>33350.25</v>
      </c>
    </row>
    <row r="10966">
      <c r="A10966" t="inlineStr">
        <is>
          <t>L0233630</t>
        </is>
      </c>
      <c r="B10966" t="inlineStr">
        <is>
          <t>2026-07-15</t>
        </is>
      </c>
      <c r="C10966" t="inlineStr">
        <is>
          <t>home_use</t>
        </is>
      </c>
      <c r="D10966" t="inlineStr">
        <is>
          <t>IMP00340</t>
        </is>
      </c>
      <c r="E10966" t="inlineStr">
        <is>
          <t>T102376</t>
        </is>
      </c>
      <c r="F10966" s="32" t="n">
        <v>18028491.46</v>
      </c>
      <c r="G10966" s="32" t="n">
        <v>1892991.6</v>
      </c>
    </row>
    <row r="10967">
      <c r="A10967" t="inlineStr">
        <is>
          <t>L0233650</t>
        </is>
      </c>
      <c r="B10967" t="inlineStr">
        <is>
          <t>2026-07-15</t>
        </is>
      </c>
      <c r="C10967" t="inlineStr">
        <is>
          <t>home_use</t>
        </is>
      </c>
      <c r="D10967" t="inlineStr">
        <is>
          <t>IMP00448</t>
        </is>
      </c>
      <c r="E10967" t="inlineStr">
        <is>
          <t>T103130</t>
        </is>
      </c>
      <c r="F10967" s="32" t="n">
        <v>303060526.13</v>
      </c>
      <c r="G10967" s="32" t="n">
        <v>30306052.61</v>
      </c>
    </row>
    <row r="10968">
      <c r="A10968" t="inlineStr">
        <is>
          <t>L0233683</t>
        </is>
      </c>
      <c r="B10968" t="inlineStr">
        <is>
          <t>2026-07-15</t>
        </is>
      </c>
      <c r="C10968" t="inlineStr">
        <is>
          <t>home_use</t>
        </is>
      </c>
      <c r="D10968" t="inlineStr">
        <is>
          <t>IMP00643</t>
        </is>
      </c>
      <c r="E10968" t="inlineStr">
        <is>
          <t>T104498</t>
        </is>
      </c>
      <c r="F10968" s="32" t="n">
        <v>549180.15</v>
      </c>
      <c r="G10968" s="32" t="n">
        <v>54918.02</v>
      </c>
    </row>
    <row r="10969">
      <c r="A10969" t="inlineStr">
        <is>
          <t>L0233684</t>
        </is>
      </c>
      <c r="B10969" t="inlineStr">
        <is>
          <t>2026-07-15</t>
        </is>
      </c>
      <c r="C10969" t="inlineStr">
        <is>
          <t>home_use</t>
        </is>
      </c>
      <c r="D10969" t="inlineStr">
        <is>
          <t>IMP00643</t>
        </is>
      </c>
      <c r="E10969" t="inlineStr">
        <is>
          <t>T104498</t>
        </is>
      </c>
      <c r="F10969" s="32" t="n">
        <v>417300.62</v>
      </c>
      <c r="G10969" s="32" t="n">
        <v>41730.06</v>
      </c>
    </row>
    <row r="10970">
      <c r="A10970" t="inlineStr">
        <is>
          <t>L0233685</t>
        </is>
      </c>
      <c r="B10970" t="inlineStr">
        <is>
          <t>2026-07-15</t>
        </is>
      </c>
      <c r="C10970" t="inlineStr">
        <is>
          <t>temporary_admission</t>
        </is>
      </c>
      <c r="D10970" t="inlineStr">
        <is>
          <t>IMP00643</t>
        </is>
      </c>
      <c r="E10970" t="inlineStr">
        <is>
          <t>T104498</t>
        </is>
      </c>
      <c r="F10970" s="32" t="n">
        <v>873976.33</v>
      </c>
      <c r="G10970" s="32" t="n">
        <v>0</v>
      </c>
    </row>
    <row r="10971">
      <c r="A10971" t="inlineStr">
        <is>
          <t>L0233686</t>
        </is>
      </c>
      <c r="B10971" t="inlineStr">
        <is>
          <t>2026-07-15</t>
        </is>
      </c>
      <c r="C10971" t="inlineStr">
        <is>
          <t>home_use</t>
        </is>
      </c>
      <c r="D10971" t="inlineStr">
        <is>
          <t>IMP00643</t>
        </is>
      </c>
      <c r="E10971" t="inlineStr">
        <is>
          <t>T104498</t>
        </is>
      </c>
      <c r="F10971" s="32" t="n">
        <v>1808644.5</v>
      </c>
      <c r="G10971" s="32" t="n">
        <v>180864.45</v>
      </c>
    </row>
    <row r="10972">
      <c r="A10972" t="inlineStr">
        <is>
          <t>L0233738</t>
        </is>
      </c>
      <c r="B10972" t="inlineStr">
        <is>
          <t>2026-07-15</t>
        </is>
      </c>
      <c r="C10972" t="inlineStr">
        <is>
          <t>home_use</t>
        </is>
      </c>
      <c r="D10972" t="inlineStr">
        <is>
          <t>IMP00926</t>
        </is>
      </c>
      <c r="E10972" t="inlineStr">
        <is>
          <t>T106477</t>
        </is>
      </c>
      <c r="F10972" s="32" t="n">
        <v>41494762.44</v>
      </c>
      <c r="G10972" s="32" t="n">
        <v>4356950.06</v>
      </c>
    </row>
    <row r="10973">
      <c r="A10973" t="inlineStr">
        <is>
          <t>L0233740</t>
        </is>
      </c>
      <c r="B10973" t="inlineStr">
        <is>
          <t>2026-07-15</t>
        </is>
      </c>
      <c r="C10973" t="inlineStr">
        <is>
          <t>home_use</t>
        </is>
      </c>
      <c r="D10973" t="inlineStr">
        <is>
          <t>IMP00926</t>
        </is>
      </c>
      <c r="E10973" t="inlineStr">
        <is>
          <t>T106477</t>
        </is>
      </c>
      <c r="F10973" s="32" t="n">
        <v>4513002.71</v>
      </c>
      <c r="G10973" s="32" t="n">
        <v>473865.28</v>
      </c>
    </row>
    <row r="10974">
      <c r="A10974" t="inlineStr">
        <is>
          <t>L0233745</t>
        </is>
      </c>
      <c r="B10974" t="inlineStr">
        <is>
          <t>2026-07-15</t>
        </is>
      </c>
      <c r="C10974" t="inlineStr">
        <is>
          <t>home_use</t>
        </is>
      </c>
      <c r="D10974" t="inlineStr">
        <is>
          <t>IMP00950</t>
        </is>
      </c>
      <c r="F10974" s="32" t="n">
        <v>957991.45</v>
      </c>
      <c r="G10974" s="32" t="n">
        <v>124538.89</v>
      </c>
    </row>
    <row r="10975">
      <c r="A10975" t="inlineStr">
        <is>
          <t>L0233746</t>
        </is>
      </c>
      <c r="B10975" t="inlineStr">
        <is>
          <t>2026-07-15</t>
        </is>
      </c>
      <c r="C10975" t="inlineStr">
        <is>
          <t>home_use</t>
        </is>
      </c>
      <c r="D10975" t="inlineStr">
        <is>
          <t>IMP00950</t>
        </is>
      </c>
      <c r="F10975" s="32" t="n">
        <v>545759.5600000001</v>
      </c>
      <c r="G10975" s="32" t="n">
        <v>70948.74000000001</v>
      </c>
    </row>
    <row r="10976">
      <c r="A10976" t="inlineStr">
        <is>
          <t>L0233748</t>
        </is>
      </c>
      <c r="B10976" t="inlineStr">
        <is>
          <t>2026-07-15</t>
        </is>
      </c>
      <c r="C10976" t="inlineStr">
        <is>
          <t>home_use</t>
        </is>
      </c>
      <c r="D10976" t="inlineStr">
        <is>
          <t>IMP00950</t>
        </is>
      </c>
      <c r="F10976" s="32" t="n">
        <v>181787.82</v>
      </c>
      <c r="G10976" s="32" t="n">
        <v>22723.48</v>
      </c>
    </row>
    <row r="10977">
      <c r="A10977" t="inlineStr">
        <is>
          <t>L0233776</t>
        </is>
      </c>
      <c r="B10977" t="inlineStr">
        <is>
          <t>2026-07-15</t>
        </is>
      </c>
      <c r="C10977" t="inlineStr">
        <is>
          <t>home_use</t>
        </is>
      </c>
      <c r="D10977" t="inlineStr">
        <is>
          <t>IMP01142</t>
        </is>
      </c>
      <c r="E10977" t="inlineStr">
        <is>
          <t>T107992</t>
        </is>
      </c>
      <c r="F10977" s="32" t="n">
        <v>8358743.03</v>
      </c>
      <c r="G10977" s="32" t="n">
        <v>877668.02</v>
      </c>
    </row>
    <row r="10978">
      <c r="A10978" t="inlineStr">
        <is>
          <t>L0233795</t>
        </is>
      </c>
      <c r="B10978" t="inlineStr">
        <is>
          <t>2026-07-15</t>
        </is>
      </c>
      <c r="C10978" t="inlineStr">
        <is>
          <t>home_use</t>
        </is>
      </c>
      <c r="D10978" t="inlineStr">
        <is>
          <t>IMP01255</t>
        </is>
      </c>
      <c r="E10978" t="inlineStr">
        <is>
          <t>T108782</t>
        </is>
      </c>
      <c r="F10978" s="32" t="n">
        <v>10007282.95</v>
      </c>
      <c r="G10978" s="32" t="n">
        <v>1000728.29</v>
      </c>
    </row>
    <row r="10979">
      <c r="A10979" t="inlineStr">
        <is>
          <t>L0233804</t>
        </is>
      </c>
      <c r="B10979" t="inlineStr">
        <is>
          <t>2026-07-15</t>
        </is>
      </c>
      <c r="C10979" t="inlineStr">
        <is>
          <t>home_use</t>
        </is>
      </c>
      <c r="D10979" t="inlineStr">
        <is>
          <t>IMP01310</t>
        </is>
      </c>
      <c r="E10979" t="inlineStr">
        <is>
          <t>T109167</t>
        </is>
      </c>
      <c r="F10979" s="32" t="n">
        <v>617482.67</v>
      </c>
      <c r="G10979" s="32" t="n">
        <v>66070.64999999999</v>
      </c>
    </row>
    <row r="10980">
      <c r="A10980" t="inlineStr">
        <is>
          <t>L0233814</t>
        </is>
      </c>
      <c r="B10980" t="inlineStr">
        <is>
          <t>2026-07-15</t>
        </is>
      </c>
      <c r="C10980" t="inlineStr">
        <is>
          <t>home_use</t>
        </is>
      </c>
      <c r="D10980" t="inlineStr">
        <is>
          <t>IMP01399</t>
        </is>
      </c>
      <c r="E10980" t="inlineStr">
        <is>
          <t>T100070</t>
        </is>
      </c>
      <c r="F10980" s="32" t="n">
        <v>1395419.46</v>
      </c>
      <c r="G10980" s="32" t="n">
        <v>170241.17</v>
      </c>
    </row>
    <row r="10981">
      <c r="A10981" t="inlineStr">
        <is>
          <t>L0233835</t>
        </is>
      </c>
      <c r="B10981" t="inlineStr">
        <is>
          <t>2026-07-16</t>
        </is>
      </c>
      <c r="C10981" t="inlineStr">
        <is>
          <t>home_use</t>
        </is>
      </c>
      <c r="D10981" t="inlineStr">
        <is>
          <t>IMP00063</t>
        </is>
      </c>
      <c r="E10981" t="inlineStr">
        <is>
          <t>T100440</t>
        </is>
      </c>
      <c r="F10981" s="32" t="n">
        <v>1293986.73</v>
      </c>
      <c r="G10981" s="32" t="n">
        <v>148808.47</v>
      </c>
    </row>
    <row r="10982">
      <c r="A10982" t="inlineStr">
        <is>
          <t>L0233846</t>
        </is>
      </c>
      <c r="B10982" t="inlineStr">
        <is>
          <t>2026-07-16</t>
        </is>
      </c>
      <c r="C10982" t="inlineStr">
        <is>
          <t>warehouse_in</t>
        </is>
      </c>
      <c r="D10982" t="inlineStr">
        <is>
          <t>IMP00137</t>
        </is>
      </c>
      <c r="E10982" t="inlineStr">
        <is>
          <t>T100957</t>
        </is>
      </c>
      <c r="F10982" s="32" t="n">
        <v>351720.87</v>
      </c>
      <c r="G10982" s="32" t="n">
        <v>0</v>
      </c>
    </row>
    <row r="10983">
      <c r="A10983" t="inlineStr">
        <is>
          <t>L0233867</t>
        </is>
      </c>
      <c r="B10983" t="inlineStr">
        <is>
          <t>2026-07-16</t>
        </is>
      </c>
      <c r="C10983" t="inlineStr">
        <is>
          <t>home_use</t>
        </is>
      </c>
      <c r="D10983" t="inlineStr">
        <is>
          <t>IMP00288</t>
        </is>
      </c>
      <c r="E10983" t="inlineStr">
        <is>
          <t>T102011</t>
        </is>
      </c>
      <c r="F10983" s="32" t="n">
        <v>1958579.97</v>
      </c>
      <c r="G10983" s="32" t="n">
        <v>244822.5</v>
      </c>
    </row>
    <row r="10984">
      <c r="A10984" t="inlineStr">
        <is>
          <t>L0233869</t>
        </is>
      </c>
      <c r="B10984" t="inlineStr">
        <is>
          <t>2026-07-16</t>
        </is>
      </c>
      <c r="C10984" t="inlineStr">
        <is>
          <t>home_use</t>
        </is>
      </c>
      <c r="D10984" t="inlineStr">
        <is>
          <t>IMP00306</t>
        </is>
      </c>
      <c r="E10984" t="inlineStr">
        <is>
          <t>T102141</t>
        </is>
      </c>
      <c r="F10984" s="32" t="n">
        <v>539804.7</v>
      </c>
      <c r="G10984" s="32" t="n">
        <v>56679.49</v>
      </c>
    </row>
    <row r="10985">
      <c r="A10985" t="inlineStr">
        <is>
          <t>L0233870</t>
        </is>
      </c>
      <c r="B10985" t="inlineStr">
        <is>
          <t>2026-07-16</t>
        </is>
      </c>
      <c r="C10985" t="inlineStr">
        <is>
          <t>warehouse_out</t>
        </is>
      </c>
      <c r="D10985" t="inlineStr">
        <is>
          <t>IMP00306</t>
        </is>
      </c>
      <c r="E10985" t="inlineStr">
        <is>
          <t>T102141</t>
        </is>
      </c>
      <c r="F10985" s="32" t="n">
        <v>186648.91</v>
      </c>
      <c r="G10985" s="32" t="n">
        <v>19598.14</v>
      </c>
    </row>
    <row r="10986">
      <c r="A10986" t="inlineStr">
        <is>
          <t>L0233871</t>
        </is>
      </c>
      <c r="B10986" t="inlineStr">
        <is>
          <t>2026-07-16</t>
        </is>
      </c>
      <c r="C10986" t="inlineStr">
        <is>
          <t>home_use</t>
        </is>
      </c>
      <c r="D10986" t="inlineStr">
        <is>
          <t>IMP00306</t>
        </is>
      </c>
      <c r="E10986" t="inlineStr">
        <is>
          <t>T102141</t>
        </is>
      </c>
      <c r="F10986" s="32" t="n">
        <v>621447.6800000001</v>
      </c>
      <c r="G10986" s="32" t="n">
        <v>65252.01</v>
      </c>
    </row>
    <row r="10987">
      <c r="A10987" t="inlineStr">
        <is>
          <t>L0233872</t>
        </is>
      </c>
      <c r="B10987" t="inlineStr">
        <is>
          <t>2026-07-16</t>
        </is>
      </c>
      <c r="C10987" t="inlineStr">
        <is>
          <t>home_use</t>
        </is>
      </c>
      <c r="D10987" t="inlineStr">
        <is>
          <t>IMP00306</t>
        </is>
      </c>
      <c r="E10987" t="inlineStr">
        <is>
          <t>T102141</t>
        </is>
      </c>
      <c r="F10987" s="32" t="n">
        <v>579815.1899999999</v>
      </c>
      <c r="G10987" s="32" t="n">
        <v>72476.89999999999</v>
      </c>
    </row>
    <row r="10988">
      <c r="A10988" t="inlineStr">
        <is>
          <t>L0233904</t>
        </is>
      </c>
      <c r="B10988" t="inlineStr">
        <is>
          <t>2026-07-16</t>
        </is>
      </c>
      <c r="C10988" t="inlineStr">
        <is>
          <t>warehouse_in</t>
        </is>
      </c>
      <c r="D10988" t="inlineStr">
        <is>
          <t>IMP00555</t>
        </is>
      </c>
      <c r="E10988" t="inlineStr">
        <is>
          <t>T103882</t>
        </is>
      </c>
      <c r="F10988" s="32" t="n">
        <v>3291848.7</v>
      </c>
      <c r="G10988" s="32" t="n">
        <v>0</v>
      </c>
    </row>
    <row r="10989">
      <c r="A10989" t="inlineStr">
        <is>
          <t>L0233924</t>
        </is>
      </c>
      <c r="B10989" t="inlineStr">
        <is>
          <t>2026-07-16</t>
        </is>
      </c>
      <c r="C10989" t="inlineStr">
        <is>
          <t>home_use</t>
        </is>
      </c>
      <c r="D10989" t="inlineStr">
        <is>
          <t>IMP00643</t>
        </is>
      </c>
      <c r="E10989" t="inlineStr">
        <is>
          <t>T104498</t>
        </is>
      </c>
      <c r="F10989" s="32" t="n">
        <v>1402837.61</v>
      </c>
      <c r="G10989" s="32" t="n">
        <v>140283.76</v>
      </c>
    </row>
    <row r="10990">
      <c r="A10990" t="inlineStr">
        <is>
          <t>L0233925</t>
        </is>
      </c>
      <c r="B10990" t="inlineStr">
        <is>
          <t>2026-07-16</t>
        </is>
      </c>
      <c r="C10990" t="inlineStr">
        <is>
          <t>home_use</t>
        </is>
      </c>
      <c r="D10990" t="inlineStr">
        <is>
          <t>IMP00643</t>
        </is>
      </c>
      <c r="E10990" t="inlineStr">
        <is>
          <t>T104498</t>
        </is>
      </c>
      <c r="F10990" s="32" t="n">
        <v>449699.46</v>
      </c>
      <c r="G10990" s="32" t="n">
        <v>44969.95</v>
      </c>
    </row>
    <row r="10991">
      <c r="A10991" t="inlineStr">
        <is>
          <t>L0233926</t>
        </is>
      </c>
      <c r="B10991" t="inlineStr">
        <is>
          <t>2026-07-16</t>
        </is>
      </c>
      <c r="C10991" t="inlineStr">
        <is>
          <t>home_use</t>
        </is>
      </c>
      <c r="D10991" t="inlineStr">
        <is>
          <t>IMP00643</t>
        </is>
      </c>
      <c r="E10991" t="inlineStr">
        <is>
          <t>T104498</t>
        </is>
      </c>
      <c r="F10991" s="32" t="n">
        <v>1554302.32</v>
      </c>
      <c r="G10991" s="32" t="n">
        <v>155430.23</v>
      </c>
    </row>
    <row r="10992">
      <c r="A10992" t="inlineStr">
        <is>
          <t>L0233942</t>
        </is>
      </c>
      <c r="B10992" t="inlineStr">
        <is>
          <t>2026-07-16</t>
        </is>
      </c>
      <c r="C10992" t="inlineStr">
        <is>
          <t>home_use</t>
        </is>
      </c>
      <c r="D10992" t="inlineStr">
        <is>
          <t>IMP00753</t>
        </is>
      </c>
      <c r="E10992" t="inlineStr">
        <is>
          <t>T105264</t>
        </is>
      </c>
      <c r="F10992" s="32" t="n">
        <v>493385.45</v>
      </c>
      <c r="G10992" s="32" t="n">
        <v>51805.47</v>
      </c>
    </row>
    <row r="10993">
      <c r="A10993" t="inlineStr">
        <is>
          <t>L0233960</t>
        </is>
      </c>
      <c r="B10993" t="inlineStr">
        <is>
          <t>2026-07-16</t>
        </is>
      </c>
      <c r="C10993" t="inlineStr">
        <is>
          <t>home_use</t>
        </is>
      </c>
      <c r="D10993" t="inlineStr">
        <is>
          <t>IMP00892</t>
        </is>
      </c>
      <c r="E10993" t="inlineStr">
        <is>
          <t>T106240</t>
        </is>
      </c>
      <c r="F10993" s="32" t="n">
        <v>658209.6</v>
      </c>
      <c r="G10993" s="32" t="n">
        <v>85567.25</v>
      </c>
    </row>
    <row r="10994">
      <c r="A10994" t="inlineStr">
        <is>
          <t>L0233972</t>
        </is>
      </c>
      <c r="B10994" t="inlineStr">
        <is>
          <t>2026-07-16</t>
        </is>
      </c>
      <c r="C10994" t="inlineStr">
        <is>
          <t>home_use</t>
        </is>
      </c>
      <c r="D10994" t="inlineStr">
        <is>
          <t>IMP00926</t>
        </is>
      </c>
      <c r="E10994" t="inlineStr">
        <is>
          <t>T106477</t>
        </is>
      </c>
      <c r="F10994" s="32" t="n">
        <v>5210453.93</v>
      </c>
      <c r="G10994" s="32" t="n">
        <v>521045.39</v>
      </c>
    </row>
    <row r="10995">
      <c r="A10995" t="inlineStr">
        <is>
          <t>L0233973</t>
        </is>
      </c>
      <c r="B10995" t="inlineStr">
        <is>
          <t>2026-07-16</t>
        </is>
      </c>
      <c r="C10995" t="inlineStr">
        <is>
          <t>home_use</t>
        </is>
      </c>
      <c r="D10995" t="inlineStr">
        <is>
          <t>IMP00935</t>
        </is>
      </c>
      <c r="E10995" t="inlineStr">
        <is>
          <t>T106540</t>
        </is>
      </c>
      <c r="F10995" s="32" t="n">
        <v>1780747.67</v>
      </c>
      <c r="G10995" s="32" t="n">
        <v>195882.24</v>
      </c>
    </row>
    <row r="10996">
      <c r="A10996" t="inlineStr">
        <is>
          <t>L0233974</t>
        </is>
      </c>
      <c r="B10996" t="inlineStr">
        <is>
          <t>2026-07-16</t>
        </is>
      </c>
      <c r="C10996" t="inlineStr">
        <is>
          <t>home_use</t>
        </is>
      </c>
      <c r="D10996" t="inlineStr">
        <is>
          <t>IMP00950</t>
        </is>
      </c>
      <c r="F10996" s="32" t="n">
        <v>493789.23</v>
      </c>
      <c r="G10996" s="32" t="n">
        <v>61723.65</v>
      </c>
    </row>
    <row r="10997">
      <c r="A10997" t="inlineStr">
        <is>
          <t>L0233975</t>
        </is>
      </c>
      <c r="B10997" t="inlineStr">
        <is>
          <t>2026-07-16</t>
        </is>
      </c>
      <c r="C10997" t="inlineStr">
        <is>
          <t>home_use</t>
        </is>
      </c>
      <c r="D10997" t="inlineStr">
        <is>
          <t>IMP00950</t>
        </is>
      </c>
      <c r="F10997" s="32" t="n">
        <v>126840.43</v>
      </c>
      <c r="G10997" s="32" t="n">
        <v>14840.33</v>
      </c>
    </row>
    <row r="10998">
      <c r="A10998" t="inlineStr">
        <is>
          <t>L0233976</t>
        </is>
      </c>
      <c r="B10998" t="inlineStr">
        <is>
          <t>2026-07-16</t>
        </is>
      </c>
      <c r="C10998" t="inlineStr">
        <is>
          <t>home_use</t>
        </is>
      </c>
      <c r="D10998" t="inlineStr">
        <is>
          <t>IMP00950</t>
        </is>
      </c>
      <c r="F10998" s="32" t="n">
        <v>2106819.46</v>
      </c>
      <c r="G10998" s="32" t="n">
        <v>273886.53</v>
      </c>
    </row>
    <row r="10999">
      <c r="A10999" t="inlineStr">
        <is>
          <t>L0233996</t>
        </is>
      </c>
      <c r="B10999" t="inlineStr">
        <is>
          <t>2026-07-16</t>
        </is>
      </c>
      <c r="C10999" t="inlineStr">
        <is>
          <t>home_use</t>
        </is>
      </c>
      <c r="D10999" t="inlineStr">
        <is>
          <t>IMP01037</t>
        </is>
      </c>
      <c r="E10999" t="inlineStr">
        <is>
          <t>T107258</t>
        </is>
      </c>
      <c r="F10999" s="32" t="n">
        <v>1398097.11</v>
      </c>
      <c r="G10999" s="32" t="n">
        <v>139809.71</v>
      </c>
    </row>
    <row r="11000">
      <c r="A11000" t="inlineStr">
        <is>
          <t>L0233999</t>
        </is>
      </c>
      <c r="B11000" t="inlineStr">
        <is>
          <t>2026-07-16</t>
        </is>
      </c>
      <c r="C11000" t="inlineStr">
        <is>
          <t>home_use</t>
        </is>
      </c>
      <c r="D11000" t="inlineStr">
        <is>
          <t>IMP01037</t>
        </is>
      </c>
      <c r="E11000" t="inlineStr">
        <is>
          <t>T107258</t>
        </is>
      </c>
      <c r="F11000" s="32" t="n">
        <v>1264834.76</v>
      </c>
      <c r="G11000" s="32" t="n">
        <v>126483.48</v>
      </c>
    </row>
    <row r="11001">
      <c r="A11001" t="inlineStr">
        <is>
          <t>L0234000</t>
        </is>
      </c>
      <c r="B11001" t="inlineStr">
        <is>
          <t>2026-07-16</t>
        </is>
      </c>
      <c r="C11001" t="inlineStr">
        <is>
          <t>home_use</t>
        </is>
      </c>
      <c r="D11001" t="inlineStr">
        <is>
          <t>IMP01037</t>
        </is>
      </c>
      <c r="E11001" t="inlineStr">
        <is>
          <t>T107258</t>
        </is>
      </c>
      <c r="F11001" s="32" t="n">
        <v>387122.81</v>
      </c>
      <c r="G11001" s="32" t="n">
        <v>46454.74</v>
      </c>
    </row>
    <row r="11002">
      <c r="A11002" t="inlineStr">
        <is>
          <t>L0234008</t>
        </is>
      </c>
      <c r="B11002" t="inlineStr">
        <is>
          <t>2026-07-16</t>
        </is>
      </c>
      <c r="C11002" t="inlineStr">
        <is>
          <t>home_use</t>
        </is>
      </c>
      <c r="D11002" t="inlineStr">
        <is>
          <t>IMP01082</t>
        </is>
      </c>
      <c r="E11002" t="inlineStr">
        <is>
          <t>T107573</t>
        </is>
      </c>
      <c r="F11002" s="32" t="n">
        <v>3826555.88</v>
      </c>
      <c r="G11002" s="32" t="n">
        <v>459186.71</v>
      </c>
    </row>
    <row r="11003">
      <c r="A11003" t="inlineStr">
        <is>
          <t>L0234043</t>
        </is>
      </c>
      <c r="B11003" t="inlineStr">
        <is>
          <t>2026-07-16</t>
        </is>
      </c>
      <c r="C11003" t="inlineStr">
        <is>
          <t>home_use</t>
        </is>
      </c>
      <c r="D11003" t="inlineStr">
        <is>
          <t>IMP01310</t>
        </is>
      </c>
      <c r="E11003" t="inlineStr">
        <is>
          <t>T109167</t>
        </is>
      </c>
      <c r="F11003" s="32" t="n">
        <v>602936.91</v>
      </c>
      <c r="G11003" s="32" t="n">
        <v>64514.25</v>
      </c>
    </row>
    <row r="11004">
      <c r="A11004" t="inlineStr">
        <is>
          <t>L0234044</t>
        </is>
      </c>
      <c r="B11004" t="inlineStr">
        <is>
          <t>2026-07-16</t>
        </is>
      </c>
      <c r="C11004" t="inlineStr">
        <is>
          <t>home_use</t>
        </is>
      </c>
      <c r="D11004" t="inlineStr">
        <is>
          <t>IMP01310</t>
        </is>
      </c>
      <c r="E11004" t="inlineStr">
        <is>
          <t>T109167</t>
        </is>
      </c>
      <c r="F11004" s="32" t="n">
        <v>868969.63</v>
      </c>
      <c r="G11004" s="32" t="n">
        <v>92979.75</v>
      </c>
    </row>
    <row r="11005">
      <c r="A11005" t="inlineStr">
        <is>
          <t>L0234045</t>
        </is>
      </c>
      <c r="B11005" t="inlineStr">
        <is>
          <t>2026-07-16</t>
        </is>
      </c>
      <c r="C11005" t="inlineStr">
        <is>
          <t>home_use</t>
        </is>
      </c>
      <c r="D11005" t="inlineStr">
        <is>
          <t>IMP01310</t>
        </is>
      </c>
      <c r="E11005" t="inlineStr">
        <is>
          <t>T109167</t>
        </is>
      </c>
      <c r="F11005" s="32" t="n">
        <v>850185.84</v>
      </c>
      <c r="G11005" s="32" t="n">
        <v>110524.16</v>
      </c>
    </row>
    <row r="11006">
      <c r="A11006" t="inlineStr">
        <is>
          <t>L0234046</t>
        </is>
      </c>
      <c r="B11006" t="inlineStr">
        <is>
          <t>2026-07-16</t>
        </is>
      </c>
      <c r="C11006" t="inlineStr">
        <is>
          <t>home_use</t>
        </is>
      </c>
      <c r="D11006" t="inlineStr">
        <is>
          <t>IMP01310</t>
        </is>
      </c>
      <c r="E11006" t="inlineStr">
        <is>
          <t>T109167</t>
        </is>
      </c>
      <c r="F11006" s="32" t="n">
        <v>1022253.22</v>
      </c>
      <c r="G11006" s="32" t="n">
        <v>109381.09</v>
      </c>
    </row>
    <row r="11007">
      <c r="A11007" t="inlineStr">
        <is>
          <t>L0234047</t>
        </is>
      </c>
      <c r="B11007" t="inlineStr">
        <is>
          <t>2026-07-16</t>
        </is>
      </c>
      <c r="C11007" t="inlineStr">
        <is>
          <t>home_use</t>
        </is>
      </c>
      <c r="D11007" t="inlineStr">
        <is>
          <t>IMP01310</t>
        </is>
      </c>
      <c r="E11007" t="inlineStr">
        <is>
          <t>T109167</t>
        </is>
      </c>
      <c r="F11007" s="32" t="n">
        <v>1765816.6</v>
      </c>
      <c r="G11007" s="32" t="n">
        <v>188942.38</v>
      </c>
    </row>
    <row r="11008">
      <c r="A11008" t="inlineStr">
        <is>
          <t>L0234048</t>
        </is>
      </c>
      <c r="B11008" t="inlineStr">
        <is>
          <t>2026-07-16</t>
        </is>
      </c>
      <c r="C11008" t="inlineStr">
        <is>
          <t>home_use</t>
        </is>
      </c>
      <c r="D11008" t="inlineStr">
        <is>
          <t>IMP01310</t>
        </is>
      </c>
      <c r="E11008" t="inlineStr">
        <is>
          <t>T109167</t>
        </is>
      </c>
      <c r="F11008" s="32" t="n">
        <v>295174.49</v>
      </c>
      <c r="G11008" s="32" t="n">
        <v>31583.67</v>
      </c>
    </row>
    <row r="11009">
      <c r="A11009" t="inlineStr">
        <is>
          <t>L0234049</t>
        </is>
      </c>
      <c r="B11009" t="inlineStr">
        <is>
          <t>2026-07-16</t>
        </is>
      </c>
      <c r="C11009" t="inlineStr">
        <is>
          <t>home_use</t>
        </is>
      </c>
      <c r="D11009" t="inlineStr">
        <is>
          <t>IMP01310</t>
        </is>
      </c>
      <c r="E11009" t="inlineStr">
        <is>
          <t>T109167</t>
        </is>
      </c>
      <c r="F11009" s="32" t="n">
        <v>1120883.1</v>
      </c>
      <c r="G11009" s="32" t="n">
        <v>119934.49</v>
      </c>
    </row>
    <row r="11010">
      <c r="A11010" t="inlineStr">
        <is>
          <t>L0234050</t>
        </is>
      </c>
      <c r="B11010" t="inlineStr">
        <is>
          <t>2026-07-16</t>
        </is>
      </c>
      <c r="C11010" t="inlineStr">
        <is>
          <t>home_use</t>
        </is>
      </c>
      <c r="D11010" t="inlineStr">
        <is>
          <t>IMP01310</t>
        </is>
      </c>
      <c r="E11010" t="inlineStr">
        <is>
          <t>T109167</t>
        </is>
      </c>
      <c r="F11010" s="32" t="n">
        <v>551789.91</v>
      </c>
      <c r="G11010" s="32" t="n">
        <v>59041.52</v>
      </c>
    </row>
    <row r="11011">
      <c r="A11011" t="inlineStr">
        <is>
          <t>L0234052</t>
        </is>
      </c>
      <c r="B11011" t="inlineStr">
        <is>
          <t>2026-07-16</t>
        </is>
      </c>
      <c r="C11011" t="inlineStr">
        <is>
          <t>home_use</t>
        </is>
      </c>
      <c r="D11011" t="inlineStr">
        <is>
          <t>IMP01310</t>
        </is>
      </c>
      <c r="E11011" t="inlineStr">
        <is>
          <t>T109167</t>
        </is>
      </c>
      <c r="F11011" s="32" t="n">
        <v>441501.74</v>
      </c>
      <c r="G11011" s="32" t="n">
        <v>44150.17</v>
      </c>
    </row>
    <row r="11012">
      <c r="A11012" t="inlineStr">
        <is>
          <t>L0234054</t>
        </is>
      </c>
      <c r="B11012" t="inlineStr">
        <is>
          <t>2026-07-16</t>
        </is>
      </c>
      <c r="C11012" t="inlineStr">
        <is>
          <t>home_use</t>
        </is>
      </c>
      <c r="D11012" t="inlineStr">
        <is>
          <t>IMP01310</t>
        </is>
      </c>
      <c r="E11012" t="inlineStr">
        <is>
          <t>T109167</t>
        </is>
      </c>
      <c r="F11012" s="32" t="n">
        <v>595171.75</v>
      </c>
      <c r="G11012" s="32" t="n">
        <v>63683.38</v>
      </c>
    </row>
    <row r="11013">
      <c r="A11013" t="inlineStr">
        <is>
          <t>L0234079</t>
        </is>
      </c>
      <c r="B11013" t="inlineStr">
        <is>
          <t>2026-07-17</t>
        </is>
      </c>
      <c r="C11013" t="inlineStr">
        <is>
          <t>home_use</t>
        </is>
      </c>
      <c r="D11013" t="inlineStr">
        <is>
          <t>IMP00063</t>
        </is>
      </c>
      <c r="E11013" t="inlineStr">
        <is>
          <t>T100440</t>
        </is>
      </c>
      <c r="F11013" s="32" t="n">
        <v>702534.27</v>
      </c>
      <c r="G11013" s="32" t="n">
        <v>80791.44</v>
      </c>
    </row>
    <row r="11014">
      <c r="A11014" t="inlineStr">
        <is>
          <t>L0234080</t>
        </is>
      </c>
      <c r="B11014" t="inlineStr">
        <is>
          <t>2026-07-17</t>
        </is>
      </c>
      <c r="C11014" t="inlineStr">
        <is>
          <t>home_use</t>
        </is>
      </c>
      <c r="D11014" t="inlineStr">
        <is>
          <t>IMP00063</t>
        </is>
      </c>
      <c r="E11014" t="inlineStr">
        <is>
          <t>T100440</t>
        </is>
      </c>
      <c r="F11014" s="32" t="n">
        <v>5803626.81</v>
      </c>
      <c r="G11014" s="32" t="n">
        <v>754471.49</v>
      </c>
    </row>
    <row r="11015">
      <c r="A11015" t="inlineStr">
        <is>
          <t>L0234082</t>
        </is>
      </c>
      <c r="B11015" t="inlineStr">
        <is>
          <t>2026-07-17</t>
        </is>
      </c>
      <c r="C11015" t="inlineStr">
        <is>
          <t>home_use</t>
        </is>
      </c>
      <c r="D11015" t="inlineStr">
        <is>
          <t>IMP00063</t>
        </is>
      </c>
      <c r="E11015" t="inlineStr">
        <is>
          <t>T100440</t>
        </is>
      </c>
      <c r="F11015" s="32" t="n">
        <v>232091.23</v>
      </c>
      <c r="G11015" s="32" t="n">
        <v>26690.49</v>
      </c>
    </row>
    <row r="11016">
      <c r="A11016" t="inlineStr">
        <is>
          <t>L0234083</t>
        </is>
      </c>
      <c r="B11016" t="inlineStr">
        <is>
          <t>2026-07-17</t>
        </is>
      </c>
      <c r="C11016" t="inlineStr">
        <is>
          <t>home_use</t>
        </is>
      </c>
      <c r="D11016" t="inlineStr">
        <is>
          <t>IMP00063</t>
        </is>
      </c>
      <c r="E11016" t="inlineStr">
        <is>
          <t>T100440</t>
        </is>
      </c>
      <c r="F11016" s="32" t="n">
        <v>2372573.96</v>
      </c>
      <c r="G11016" s="32" t="n">
        <v>308434.62</v>
      </c>
    </row>
    <row r="11017">
      <c r="A11017" t="inlineStr">
        <is>
          <t>L0234085</t>
        </is>
      </c>
      <c r="B11017" t="inlineStr">
        <is>
          <t>2026-07-17</t>
        </is>
      </c>
      <c r="C11017" t="inlineStr">
        <is>
          <t>home_use</t>
        </is>
      </c>
      <c r="D11017" t="inlineStr">
        <is>
          <t>IMP00063</t>
        </is>
      </c>
      <c r="E11017" t="inlineStr">
        <is>
          <t>T100440</t>
        </is>
      </c>
      <c r="F11017" s="32" t="n">
        <v>354880.64</v>
      </c>
      <c r="G11017" s="32" t="n">
        <v>40811.27</v>
      </c>
    </row>
    <row r="11018">
      <c r="A11018" t="inlineStr">
        <is>
          <t>L0234086</t>
        </is>
      </c>
      <c r="B11018" t="inlineStr">
        <is>
          <t>2026-07-17</t>
        </is>
      </c>
      <c r="C11018" t="inlineStr">
        <is>
          <t>home_use</t>
        </is>
      </c>
      <c r="D11018" t="inlineStr">
        <is>
          <t>IMP00063</t>
        </is>
      </c>
      <c r="E11018" t="inlineStr">
        <is>
          <t>T100440</t>
        </is>
      </c>
      <c r="F11018" s="32" t="n">
        <v>407479.09</v>
      </c>
      <c r="G11018" s="32" t="n">
        <v>46860.1</v>
      </c>
    </row>
    <row r="11019">
      <c r="A11019" t="inlineStr">
        <is>
          <t>L0234108</t>
        </is>
      </c>
      <c r="B11019" t="inlineStr">
        <is>
          <t>2026-07-17</t>
        </is>
      </c>
      <c r="C11019" t="inlineStr">
        <is>
          <t>home_use</t>
        </is>
      </c>
      <c r="D11019" t="inlineStr">
        <is>
          <t>IMP00156</t>
        </is>
      </c>
      <c r="F11019" s="32" t="n">
        <v>735474.4</v>
      </c>
      <c r="G11019" s="32" t="n">
        <v>95611.67</v>
      </c>
    </row>
    <row r="11020">
      <c r="A11020" t="inlineStr">
        <is>
          <t>L0234118</t>
        </is>
      </c>
      <c r="B11020" t="inlineStr">
        <is>
          <t>2026-07-17</t>
        </is>
      </c>
      <c r="C11020" t="inlineStr">
        <is>
          <t>home_use</t>
        </is>
      </c>
      <c r="D11020" t="inlineStr">
        <is>
          <t>IMP00288</t>
        </is>
      </c>
      <c r="E11020" t="inlineStr">
        <is>
          <t>T102011</t>
        </is>
      </c>
      <c r="F11020" s="32" t="n">
        <v>622185.26</v>
      </c>
      <c r="G11020" s="32" t="n">
        <v>77773.16</v>
      </c>
    </row>
    <row r="11021">
      <c r="A11021" t="inlineStr">
        <is>
          <t>L0234120</t>
        </is>
      </c>
      <c r="B11021" t="inlineStr">
        <is>
          <t>2026-07-17</t>
        </is>
      </c>
      <c r="C11021" t="inlineStr">
        <is>
          <t>home_use</t>
        </is>
      </c>
      <c r="D11021" t="inlineStr">
        <is>
          <t>IMP00306</t>
        </is>
      </c>
      <c r="E11021" t="inlineStr">
        <is>
          <t>T102141</t>
        </is>
      </c>
      <c r="F11021" s="32" t="n">
        <v>403553.3</v>
      </c>
      <c r="G11021" s="32" t="n">
        <v>42373.1</v>
      </c>
    </row>
    <row r="11022">
      <c r="A11022" t="inlineStr">
        <is>
          <t>L0234144</t>
        </is>
      </c>
      <c r="B11022" t="inlineStr">
        <is>
          <t>2026-07-17</t>
        </is>
      </c>
      <c r="C11022" t="inlineStr">
        <is>
          <t>home_use</t>
        </is>
      </c>
      <c r="D11022" t="inlineStr">
        <is>
          <t>IMP00464</t>
        </is>
      </c>
      <c r="E11022" t="inlineStr">
        <is>
          <t>T100033</t>
        </is>
      </c>
      <c r="F11022" s="32" t="n">
        <v>2394363.79</v>
      </c>
      <c r="G11022" s="32" t="n">
        <v>287323.65</v>
      </c>
    </row>
    <row r="11023">
      <c r="A11023" t="inlineStr">
        <is>
          <t>L0234145</t>
        </is>
      </c>
      <c r="B11023" t="inlineStr">
        <is>
          <t>2026-07-17</t>
        </is>
      </c>
      <c r="C11023" t="inlineStr">
        <is>
          <t>home_use</t>
        </is>
      </c>
      <c r="D11023" t="inlineStr">
        <is>
          <t>IMP00464</t>
        </is>
      </c>
      <c r="E11023" t="inlineStr">
        <is>
          <t>T100033</t>
        </is>
      </c>
      <c r="F11023" s="32" t="n">
        <v>1025765.26</v>
      </c>
      <c r="G11023" s="32" t="n">
        <v>123091.83</v>
      </c>
    </row>
    <row r="11024">
      <c r="A11024" t="inlineStr">
        <is>
          <t>L0234174</t>
        </is>
      </c>
      <c r="B11024" t="inlineStr">
        <is>
          <t>2026-07-17</t>
        </is>
      </c>
      <c r="C11024" t="inlineStr">
        <is>
          <t>home_use</t>
        </is>
      </c>
      <c r="D11024" t="inlineStr">
        <is>
          <t>IMP00643</t>
        </is>
      </c>
      <c r="E11024" t="inlineStr">
        <is>
          <t>T104498</t>
        </is>
      </c>
      <c r="F11024" s="32" t="n">
        <v>422984.72</v>
      </c>
      <c r="G11024" s="32" t="n">
        <v>42298.47</v>
      </c>
    </row>
    <row r="11025">
      <c r="A11025" t="inlineStr">
        <is>
          <t>L0234175</t>
        </is>
      </c>
      <c r="B11025" t="inlineStr">
        <is>
          <t>2026-07-17</t>
        </is>
      </c>
      <c r="C11025" t="inlineStr">
        <is>
          <t>home_use</t>
        </is>
      </c>
      <c r="D11025" t="inlineStr">
        <is>
          <t>IMP00643</t>
        </is>
      </c>
      <c r="E11025" t="inlineStr">
        <is>
          <t>T104498</t>
        </is>
      </c>
      <c r="F11025" s="32" t="n">
        <v>1765517.97</v>
      </c>
      <c r="G11025" s="32" t="n">
        <v>176551.8</v>
      </c>
    </row>
    <row r="11026">
      <c r="A11026" t="inlineStr">
        <is>
          <t>L0234177</t>
        </is>
      </c>
      <c r="B11026" t="inlineStr">
        <is>
          <t>2026-07-17</t>
        </is>
      </c>
      <c r="C11026" t="inlineStr">
        <is>
          <t>home_use</t>
        </is>
      </c>
      <c r="D11026" t="inlineStr">
        <is>
          <t>IMP00643</t>
        </is>
      </c>
      <c r="E11026" t="inlineStr">
        <is>
          <t>T104498</t>
        </is>
      </c>
      <c r="F11026" s="32" t="n">
        <v>533748.17</v>
      </c>
      <c r="G11026" s="32" t="n">
        <v>53374.82</v>
      </c>
    </row>
    <row r="11027">
      <c r="A11027" t="inlineStr">
        <is>
          <t>L0234178</t>
        </is>
      </c>
      <c r="B11027" t="inlineStr">
        <is>
          <t>2026-07-17</t>
        </is>
      </c>
      <c r="C11027" t="inlineStr">
        <is>
          <t>home_use</t>
        </is>
      </c>
      <c r="D11027" t="inlineStr">
        <is>
          <t>IMP00643</t>
        </is>
      </c>
      <c r="E11027" t="inlineStr">
        <is>
          <t>T104498</t>
        </is>
      </c>
      <c r="F11027" s="32" t="n">
        <v>1510991.97</v>
      </c>
      <c r="G11027" s="32" t="n">
        <v>151099.2</v>
      </c>
    </row>
    <row r="11028">
      <c r="A11028" t="inlineStr">
        <is>
          <t>L0234179</t>
        </is>
      </c>
      <c r="B11028" t="inlineStr">
        <is>
          <t>2026-07-17</t>
        </is>
      </c>
      <c r="C11028" t="inlineStr">
        <is>
          <t>home_use</t>
        </is>
      </c>
      <c r="D11028" t="inlineStr">
        <is>
          <t>IMP00643</t>
        </is>
      </c>
      <c r="E11028" t="inlineStr">
        <is>
          <t>T104498</t>
        </is>
      </c>
      <c r="F11028" s="32" t="n">
        <v>208981.1</v>
      </c>
      <c r="G11028" s="32" t="n">
        <v>20898.11</v>
      </c>
    </row>
    <row r="11029">
      <c r="A11029" t="inlineStr">
        <is>
          <t>L0234180</t>
        </is>
      </c>
      <c r="B11029" t="inlineStr">
        <is>
          <t>2026-07-17</t>
        </is>
      </c>
      <c r="C11029" t="inlineStr">
        <is>
          <t>home_use</t>
        </is>
      </c>
      <c r="D11029" t="inlineStr">
        <is>
          <t>IMP00643</t>
        </is>
      </c>
      <c r="E11029" t="inlineStr">
        <is>
          <t>T104498</t>
        </is>
      </c>
      <c r="F11029" s="32" t="n">
        <v>545938.8100000001</v>
      </c>
      <c r="G11029" s="32" t="n">
        <v>54593.88</v>
      </c>
    </row>
    <row r="11030">
      <c r="A11030" t="inlineStr">
        <is>
          <t>L0234181</t>
        </is>
      </c>
      <c r="B11030" t="inlineStr">
        <is>
          <t>2026-07-17</t>
        </is>
      </c>
      <c r="C11030" t="inlineStr">
        <is>
          <t>home_use</t>
        </is>
      </c>
      <c r="D11030" t="inlineStr">
        <is>
          <t>IMP00643</t>
        </is>
      </c>
      <c r="E11030" t="inlineStr">
        <is>
          <t>T104498</t>
        </is>
      </c>
      <c r="F11030" s="32" t="n">
        <v>587092.6800000001</v>
      </c>
      <c r="G11030" s="32" t="n">
        <v>58709.27</v>
      </c>
    </row>
    <row r="11031">
      <c r="A11031" t="inlineStr">
        <is>
          <t>L0234222</t>
        </is>
      </c>
      <c r="B11031" t="inlineStr">
        <is>
          <t>2026-07-17</t>
        </is>
      </c>
      <c r="C11031" t="inlineStr">
        <is>
          <t>home_use</t>
        </is>
      </c>
      <c r="D11031" t="inlineStr">
        <is>
          <t>IMP00892</t>
        </is>
      </c>
      <c r="E11031" t="inlineStr">
        <is>
          <t>T106240</t>
        </is>
      </c>
      <c r="F11031" s="32" t="n">
        <v>3447290.9</v>
      </c>
      <c r="G11031" s="32" t="n">
        <v>361965.54</v>
      </c>
    </row>
    <row r="11032">
      <c r="A11032" t="inlineStr">
        <is>
          <t>L0234223</t>
        </is>
      </c>
      <c r="B11032" t="inlineStr">
        <is>
          <t>2026-07-17</t>
        </is>
      </c>
      <c r="C11032" t="inlineStr">
        <is>
          <t>home_use</t>
        </is>
      </c>
      <c r="D11032" t="inlineStr">
        <is>
          <t>IMP00892</t>
        </is>
      </c>
      <c r="E11032" t="inlineStr">
        <is>
          <t>T106240</t>
        </is>
      </c>
      <c r="F11032" s="32" t="n">
        <v>6016552.48</v>
      </c>
      <c r="G11032" s="32" t="n">
        <v>631738.01</v>
      </c>
    </row>
    <row r="11033">
      <c r="A11033" t="inlineStr">
        <is>
          <t>L0234230</t>
        </is>
      </c>
      <c r="B11033" t="inlineStr">
        <is>
          <t>2026-07-17</t>
        </is>
      </c>
      <c r="C11033" t="inlineStr">
        <is>
          <t>home_use</t>
        </is>
      </c>
      <c r="D11033" t="inlineStr">
        <is>
          <t>IMP00926</t>
        </is>
      </c>
      <c r="E11033" t="inlineStr">
        <is>
          <t>T106477</t>
        </is>
      </c>
      <c r="F11033" s="32" t="n">
        <v>143751.25</v>
      </c>
      <c r="G11033" s="32" t="n">
        <v>15381.38</v>
      </c>
    </row>
    <row r="11034">
      <c r="A11034" t="inlineStr">
        <is>
          <t>L0234231</t>
        </is>
      </c>
      <c r="B11034" t="inlineStr">
        <is>
          <t>2026-07-17</t>
        </is>
      </c>
      <c r="C11034" t="inlineStr">
        <is>
          <t>home_use</t>
        </is>
      </c>
      <c r="D11034" t="inlineStr">
        <is>
          <t>IMP00926</t>
        </is>
      </c>
      <c r="E11034" t="inlineStr">
        <is>
          <t>T106477</t>
        </is>
      </c>
      <c r="F11034" s="32" t="n">
        <v>344575.77</v>
      </c>
      <c r="G11034" s="32" t="n">
        <v>36869.61</v>
      </c>
    </row>
    <row r="11035">
      <c r="A11035" t="inlineStr">
        <is>
          <t>L0234232</t>
        </is>
      </c>
      <c r="B11035" t="inlineStr">
        <is>
          <t>2026-07-17</t>
        </is>
      </c>
      <c r="C11035" t="inlineStr">
        <is>
          <t>home_use</t>
        </is>
      </c>
      <c r="D11035" t="inlineStr">
        <is>
          <t>IMP00926</t>
        </is>
      </c>
      <c r="E11035" t="inlineStr">
        <is>
          <t>T106477</t>
        </is>
      </c>
      <c r="F11035" s="32" t="n">
        <v>395796.42</v>
      </c>
      <c r="G11035" s="32" t="n">
        <v>42350.22</v>
      </c>
    </row>
    <row r="11036">
      <c r="A11036" t="inlineStr">
        <is>
          <t>L0234233</t>
        </is>
      </c>
      <c r="B11036" t="inlineStr">
        <is>
          <t>2026-07-17</t>
        </is>
      </c>
      <c r="C11036" t="inlineStr">
        <is>
          <t>home_use</t>
        </is>
      </c>
      <c r="D11036" t="inlineStr">
        <is>
          <t>IMP00926</t>
        </is>
      </c>
      <c r="E11036" t="inlineStr">
        <is>
          <t>T106477</t>
        </is>
      </c>
      <c r="F11036" s="32" t="n">
        <v>10569365.8</v>
      </c>
      <c r="G11036" s="32" t="n">
        <v>1109783.41</v>
      </c>
    </row>
    <row r="11037">
      <c r="A11037" t="inlineStr">
        <is>
          <t>L0234235</t>
        </is>
      </c>
      <c r="B11037" t="inlineStr">
        <is>
          <t>2026-07-17</t>
        </is>
      </c>
      <c r="C11037" t="inlineStr">
        <is>
          <t>home_use</t>
        </is>
      </c>
      <c r="D11037" t="inlineStr">
        <is>
          <t>IMP00926</t>
        </is>
      </c>
      <c r="E11037" t="inlineStr">
        <is>
          <t>T106477</t>
        </is>
      </c>
      <c r="F11037" s="32" t="n">
        <v>7514676.71</v>
      </c>
      <c r="G11037" s="32" t="n">
        <v>789041.05</v>
      </c>
    </row>
    <row r="11038">
      <c r="A11038" t="inlineStr">
        <is>
          <t>L0234236</t>
        </is>
      </c>
      <c r="B11038" t="inlineStr">
        <is>
          <t>2026-07-17</t>
        </is>
      </c>
      <c r="C11038" t="inlineStr">
        <is>
          <t>home_use</t>
        </is>
      </c>
      <c r="D11038" t="inlineStr">
        <is>
          <t>IMP00926</t>
        </is>
      </c>
      <c r="E11038" t="inlineStr">
        <is>
          <t>T106477</t>
        </is>
      </c>
      <c r="F11038" s="32" t="n">
        <v>25190797.47</v>
      </c>
      <c r="G11038" s="32" t="n">
        <v>2645033.73</v>
      </c>
    </row>
    <row r="11039">
      <c r="A11039" t="inlineStr">
        <is>
          <t>L0234241</t>
        </is>
      </c>
      <c r="B11039" t="inlineStr">
        <is>
          <t>2026-07-17</t>
        </is>
      </c>
      <c r="C11039" t="inlineStr">
        <is>
          <t>home_use</t>
        </is>
      </c>
      <c r="D11039" t="inlineStr">
        <is>
          <t>IMP00999</t>
        </is>
      </c>
      <c r="E11039" t="inlineStr">
        <is>
          <t>T106987</t>
        </is>
      </c>
      <c r="F11039" s="32" t="n">
        <v>2248978.11</v>
      </c>
      <c r="G11039" s="32" t="n">
        <v>224897.81</v>
      </c>
    </row>
    <row r="11040">
      <c r="A11040" t="inlineStr">
        <is>
          <t>L0234242</t>
        </is>
      </c>
      <c r="B11040" t="inlineStr">
        <is>
          <t>2026-07-17</t>
        </is>
      </c>
      <c r="C11040" t="inlineStr">
        <is>
          <t>home_use</t>
        </is>
      </c>
      <c r="D11040" t="inlineStr">
        <is>
          <t>IMP00999</t>
        </is>
      </c>
      <c r="E11040" t="inlineStr">
        <is>
          <t>T106987</t>
        </is>
      </c>
      <c r="F11040" s="32" t="n">
        <v>3872563.95</v>
      </c>
      <c r="G11040" s="32" t="n">
        <v>387256.39</v>
      </c>
    </row>
    <row r="11041">
      <c r="A11041" t="inlineStr">
        <is>
          <t>L0234249</t>
        </is>
      </c>
      <c r="B11041" t="inlineStr">
        <is>
          <t>2026-07-17</t>
        </is>
      </c>
      <c r="C11041" t="inlineStr">
        <is>
          <t>home_use</t>
        </is>
      </c>
      <c r="D11041" t="inlineStr">
        <is>
          <t>IMP01037</t>
        </is>
      </c>
      <c r="E11041" t="inlineStr">
        <is>
          <t>T107258</t>
        </is>
      </c>
      <c r="F11041" s="32" t="n">
        <v>4599570.39</v>
      </c>
      <c r="G11041" s="32" t="n">
        <v>459957.04</v>
      </c>
    </row>
    <row r="11042">
      <c r="A11042" t="inlineStr">
        <is>
          <t>L0234255</t>
        </is>
      </c>
      <c r="B11042" t="inlineStr">
        <is>
          <t>2026-07-17</t>
        </is>
      </c>
      <c r="C11042" t="inlineStr">
        <is>
          <t>home_use</t>
        </is>
      </c>
      <c r="D11042" t="inlineStr">
        <is>
          <t>IMP01074</t>
        </is>
      </c>
      <c r="E11042" t="inlineStr">
        <is>
          <t>T100070</t>
        </is>
      </c>
      <c r="F11042" s="32" t="n">
        <v>965569.7</v>
      </c>
      <c r="G11042" s="32" t="n">
        <v>96556.97</v>
      </c>
    </row>
    <row r="11043">
      <c r="A11043" t="inlineStr">
        <is>
          <t>L0234264</t>
        </is>
      </c>
      <c r="B11043" t="inlineStr">
        <is>
          <t>2026-07-17</t>
        </is>
      </c>
      <c r="C11043" t="inlineStr">
        <is>
          <t>home_use</t>
        </is>
      </c>
      <c r="D11043" t="inlineStr">
        <is>
          <t>IMP01142</t>
        </is>
      </c>
      <c r="E11043" t="inlineStr">
        <is>
          <t>T107992</t>
        </is>
      </c>
      <c r="F11043" s="32" t="n">
        <v>77463643.56</v>
      </c>
      <c r="G11043" s="32" t="n">
        <v>7746364.36</v>
      </c>
    </row>
    <row r="11044">
      <c r="A11044" t="inlineStr">
        <is>
          <t>L0234265</t>
        </is>
      </c>
      <c r="B11044" t="inlineStr">
        <is>
          <t>2026-07-17</t>
        </is>
      </c>
      <c r="C11044" t="inlineStr">
        <is>
          <t>home_use</t>
        </is>
      </c>
      <c r="D11044" t="inlineStr">
        <is>
          <t>IMP01142</t>
        </is>
      </c>
      <c r="E11044" t="inlineStr">
        <is>
          <t>T107992</t>
        </is>
      </c>
      <c r="F11044" s="32" t="n">
        <v>379335.51</v>
      </c>
      <c r="G11044" s="32" t="n">
        <v>42485.58</v>
      </c>
    </row>
    <row r="11045">
      <c r="A11045" t="inlineStr">
        <is>
          <t>L0234290</t>
        </is>
      </c>
      <c r="B11045" t="inlineStr">
        <is>
          <t>2026-07-17</t>
        </is>
      </c>
      <c r="C11045" t="inlineStr">
        <is>
          <t>home_use</t>
        </is>
      </c>
      <c r="D11045" t="inlineStr">
        <is>
          <t>IMP01310</t>
        </is>
      </c>
      <c r="E11045" t="inlineStr">
        <is>
          <t>T109167</t>
        </is>
      </c>
      <c r="F11045" s="32" t="n">
        <v>716926.99</v>
      </c>
      <c r="G11045" s="32" t="n">
        <v>89615.87</v>
      </c>
    </row>
    <row r="11046">
      <c r="A11046" t="inlineStr">
        <is>
          <t>L0234292</t>
        </is>
      </c>
      <c r="B11046" t="inlineStr">
        <is>
          <t>2026-07-17</t>
        </is>
      </c>
      <c r="C11046" t="inlineStr">
        <is>
          <t>home_use</t>
        </is>
      </c>
      <c r="D11046" t="inlineStr">
        <is>
          <t>IMP01310</t>
        </is>
      </c>
      <c r="E11046" t="inlineStr">
        <is>
          <t>T109167</t>
        </is>
      </c>
      <c r="F11046" s="32" t="n">
        <v>578261.01</v>
      </c>
      <c r="G11046" s="32" t="n">
        <v>61873.93</v>
      </c>
    </row>
    <row r="11047">
      <c r="A11047" t="inlineStr">
        <is>
          <t>L0234293</t>
        </is>
      </c>
      <c r="B11047" t="inlineStr">
        <is>
          <t>2026-07-17</t>
        </is>
      </c>
      <c r="C11047" t="inlineStr">
        <is>
          <t>home_use</t>
        </is>
      </c>
      <c r="D11047" t="inlineStr">
        <is>
          <t>IMP01315</t>
        </is>
      </c>
      <c r="E11047" t="inlineStr">
        <is>
          <t>T109203</t>
        </is>
      </c>
      <c r="F11047" s="32" t="n">
        <v>498838.2</v>
      </c>
      <c r="G11047" s="32" t="n">
        <v>52378.01</v>
      </c>
    </row>
    <row r="11048">
      <c r="A11048" t="inlineStr">
        <is>
          <t>L0234307</t>
        </is>
      </c>
      <c r="B11048" t="inlineStr">
        <is>
          <t>2026-07-17</t>
        </is>
      </c>
      <c r="C11048" t="inlineStr">
        <is>
          <t>home_use</t>
        </is>
      </c>
      <c r="D11048" t="inlineStr">
        <is>
          <t>IMP01410</t>
        </is>
      </c>
      <c r="E11048" t="inlineStr">
        <is>
          <t>T109868</t>
        </is>
      </c>
      <c r="F11048" s="32" t="n">
        <v>6486798.91</v>
      </c>
      <c r="G11048" s="32" t="n">
        <v>713547.88</v>
      </c>
    </row>
    <row r="11049">
      <c r="A11049" t="inlineStr">
        <is>
          <t>L0234325</t>
        </is>
      </c>
      <c r="B11049" t="inlineStr">
        <is>
          <t>2026-07-18</t>
        </is>
      </c>
      <c r="C11049" t="inlineStr">
        <is>
          <t>home_use</t>
        </is>
      </c>
      <c r="D11049" t="inlineStr">
        <is>
          <t>IMP00011</t>
        </is>
      </c>
      <c r="E11049" t="inlineStr">
        <is>
          <t>T100070</t>
        </is>
      </c>
      <c r="F11049" s="32" t="n">
        <v>2086036.3</v>
      </c>
      <c r="G11049" s="32" t="n">
        <v>208603.63</v>
      </c>
    </row>
    <row r="11050">
      <c r="A11050" t="inlineStr">
        <is>
          <t>L0234335</t>
        </is>
      </c>
      <c r="B11050" t="inlineStr">
        <is>
          <t>2026-07-18</t>
        </is>
      </c>
      <c r="C11050" t="inlineStr">
        <is>
          <t>home_use</t>
        </is>
      </c>
      <c r="D11050" t="inlineStr">
        <is>
          <t>IMP00063</t>
        </is>
      </c>
      <c r="E11050" t="inlineStr">
        <is>
          <t>T100440</t>
        </is>
      </c>
      <c r="F11050" s="32" t="n">
        <v>3696222.67</v>
      </c>
      <c r="G11050" s="32" t="n">
        <v>413976.94</v>
      </c>
    </row>
    <row r="11051">
      <c r="A11051" t="inlineStr">
        <is>
          <t>L0234336</t>
        </is>
      </c>
      <c r="B11051" t="inlineStr">
        <is>
          <t>2026-07-18</t>
        </is>
      </c>
      <c r="C11051" t="inlineStr">
        <is>
          <t>home_use</t>
        </is>
      </c>
      <c r="D11051" t="inlineStr">
        <is>
          <t>IMP00063</t>
        </is>
      </c>
      <c r="E11051" t="inlineStr">
        <is>
          <t>T100440</t>
        </is>
      </c>
      <c r="F11051" s="32" t="n">
        <v>466512.54</v>
      </c>
      <c r="G11051" s="32" t="n">
        <v>49916.84</v>
      </c>
    </row>
    <row r="11052">
      <c r="A11052" t="inlineStr">
        <is>
          <t>L0234338</t>
        </is>
      </c>
      <c r="B11052" t="inlineStr">
        <is>
          <t>2026-07-18</t>
        </is>
      </c>
      <c r="C11052" t="inlineStr">
        <is>
          <t>home_use</t>
        </is>
      </c>
      <c r="D11052" t="inlineStr">
        <is>
          <t>IMP00063</t>
        </is>
      </c>
      <c r="E11052" t="inlineStr">
        <is>
          <t>T100440</t>
        </is>
      </c>
      <c r="F11052" s="32" t="n">
        <v>9472112.27</v>
      </c>
      <c r="G11052" s="32" t="n">
        <v>1231374.59</v>
      </c>
    </row>
    <row r="11053">
      <c r="A11053" t="inlineStr">
        <is>
          <t>L0234339</t>
        </is>
      </c>
      <c r="B11053" t="inlineStr">
        <is>
          <t>2026-07-18</t>
        </is>
      </c>
      <c r="C11053" t="inlineStr">
        <is>
          <t>home_use</t>
        </is>
      </c>
      <c r="D11053" t="inlineStr">
        <is>
          <t>IMP00063</t>
        </is>
      </c>
      <c r="E11053" t="inlineStr">
        <is>
          <t>T100440</t>
        </is>
      </c>
      <c r="F11053" s="32" t="n">
        <v>1407732.25</v>
      </c>
      <c r="G11053" s="32" t="n">
        <v>157666.01</v>
      </c>
    </row>
    <row r="11054">
      <c r="A11054" t="inlineStr">
        <is>
          <t>L0234340</t>
        </is>
      </c>
      <c r="B11054" t="inlineStr">
        <is>
          <t>2026-07-18</t>
        </is>
      </c>
      <c r="C11054" t="inlineStr">
        <is>
          <t>home_use</t>
        </is>
      </c>
      <c r="D11054" t="inlineStr">
        <is>
          <t>IMP00063</t>
        </is>
      </c>
      <c r="E11054" t="inlineStr">
        <is>
          <t>T100440</t>
        </is>
      </c>
      <c r="F11054" s="32" t="n">
        <v>341698.8</v>
      </c>
      <c r="G11054" s="32" t="n">
        <v>39295.36</v>
      </c>
    </row>
    <row r="11055">
      <c r="A11055" t="inlineStr">
        <is>
          <t>L0234341</t>
        </is>
      </c>
      <c r="B11055" t="inlineStr">
        <is>
          <t>2026-07-18</t>
        </is>
      </c>
      <c r="C11055" t="inlineStr">
        <is>
          <t>home_use</t>
        </is>
      </c>
      <c r="D11055" t="inlineStr">
        <is>
          <t>IMP00063</t>
        </is>
      </c>
      <c r="E11055" t="inlineStr">
        <is>
          <t>T100440</t>
        </is>
      </c>
      <c r="F11055" s="32" t="n">
        <v>1204157.89</v>
      </c>
      <c r="G11055" s="32" t="n">
        <v>138478.16</v>
      </c>
    </row>
    <row r="11056">
      <c r="A11056" t="inlineStr">
        <is>
          <t>L0234342</t>
        </is>
      </c>
      <c r="B11056" t="inlineStr">
        <is>
          <t>2026-07-18</t>
        </is>
      </c>
      <c r="C11056" t="inlineStr">
        <is>
          <t>home_use</t>
        </is>
      </c>
      <c r="D11056" t="inlineStr">
        <is>
          <t>IMP00063</t>
        </is>
      </c>
      <c r="E11056" t="inlineStr">
        <is>
          <t>T100440</t>
        </is>
      </c>
      <c r="F11056" s="32" t="n">
        <v>489293.28</v>
      </c>
      <c r="G11056" s="32" t="n">
        <v>56268.73</v>
      </c>
    </row>
    <row r="11057">
      <c r="A11057" t="inlineStr">
        <is>
          <t>L0234343</t>
        </is>
      </c>
      <c r="B11057" t="inlineStr">
        <is>
          <t>2026-07-18</t>
        </is>
      </c>
      <c r="C11057" t="inlineStr">
        <is>
          <t>home_use</t>
        </is>
      </c>
      <c r="D11057" t="inlineStr">
        <is>
          <t>IMP00063</t>
        </is>
      </c>
      <c r="E11057" t="inlineStr">
        <is>
          <t>T100440</t>
        </is>
      </c>
      <c r="F11057" s="32" t="n">
        <v>824589.62</v>
      </c>
      <c r="G11057" s="32" t="n">
        <v>94827.81</v>
      </c>
    </row>
    <row r="11058">
      <c r="A11058" t="inlineStr">
        <is>
          <t>L0234349</t>
        </is>
      </c>
      <c r="B11058" t="inlineStr">
        <is>
          <t>2026-07-18</t>
        </is>
      </c>
      <c r="C11058" t="inlineStr">
        <is>
          <t>home_use</t>
        </is>
      </c>
      <c r="D11058" t="inlineStr">
        <is>
          <t>IMP00106</t>
        </is>
      </c>
      <c r="E11058" t="inlineStr">
        <is>
          <t>T100741</t>
        </is>
      </c>
      <c r="F11058" s="32" t="n">
        <v>3753268.9</v>
      </c>
      <c r="G11058" s="32" t="n">
        <v>394093.23</v>
      </c>
    </row>
    <row r="11059">
      <c r="A11059" t="inlineStr">
        <is>
          <t>L0234379</t>
        </is>
      </c>
      <c r="B11059" t="inlineStr">
        <is>
          <t>2026-07-18</t>
        </is>
      </c>
      <c r="C11059" t="inlineStr">
        <is>
          <t>home_use</t>
        </is>
      </c>
      <c r="D11059" t="inlineStr">
        <is>
          <t>IMP00306</t>
        </is>
      </c>
      <c r="E11059" t="inlineStr">
        <is>
          <t>T102141</t>
        </is>
      </c>
      <c r="F11059" s="32" t="n">
        <v>1110754.54</v>
      </c>
      <c r="G11059" s="32" t="n">
        <v>138844.32</v>
      </c>
    </row>
    <row r="11060">
      <c r="A11060" t="inlineStr">
        <is>
          <t>L0234380</t>
        </is>
      </c>
      <c r="B11060" t="inlineStr">
        <is>
          <t>2026-07-18</t>
        </is>
      </c>
      <c r="C11060" t="inlineStr">
        <is>
          <t>home_use</t>
        </is>
      </c>
      <c r="D11060" t="inlineStr">
        <is>
          <t>IMP00306</t>
        </is>
      </c>
      <c r="E11060" t="inlineStr">
        <is>
          <t>T102141</t>
        </is>
      </c>
      <c r="F11060" s="32" t="n">
        <v>243318.2</v>
      </c>
      <c r="G11060" s="32" t="n">
        <v>25548.41</v>
      </c>
    </row>
    <row r="11061">
      <c r="A11061" t="inlineStr">
        <is>
          <t>L0234381</t>
        </is>
      </c>
      <c r="B11061" t="inlineStr">
        <is>
          <t>2026-07-18</t>
        </is>
      </c>
      <c r="C11061" t="inlineStr">
        <is>
          <t>home_use</t>
        </is>
      </c>
      <c r="D11061" t="inlineStr">
        <is>
          <t>IMP00306</t>
        </is>
      </c>
      <c r="E11061" t="inlineStr">
        <is>
          <t>T102141</t>
        </is>
      </c>
      <c r="F11061" s="32" t="n">
        <v>390975.53</v>
      </c>
      <c r="G11061" s="32" t="n">
        <v>41052.43</v>
      </c>
    </row>
    <row r="11062">
      <c r="A11062" t="inlineStr">
        <is>
          <t>L0234382</t>
        </is>
      </c>
      <c r="B11062" t="inlineStr">
        <is>
          <t>2026-07-18</t>
        </is>
      </c>
      <c r="C11062" t="inlineStr">
        <is>
          <t>home_use</t>
        </is>
      </c>
      <c r="D11062" t="inlineStr">
        <is>
          <t>IMP00306</t>
        </is>
      </c>
      <c r="E11062" t="inlineStr">
        <is>
          <t>T102141</t>
        </is>
      </c>
      <c r="F11062" s="32" t="n">
        <v>414985.3</v>
      </c>
      <c r="G11062" s="32" t="n">
        <v>41498.53</v>
      </c>
    </row>
    <row r="11063">
      <c r="A11063" t="inlineStr">
        <is>
          <t>L0234383</t>
        </is>
      </c>
      <c r="B11063" t="inlineStr">
        <is>
          <t>2026-07-18</t>
        </is>
      </c>
      <c r="C11063" t="inlineStr">
        <is>
          <t>home_use</t>
        </is>
      </c>
      <c r="D11063" t="inlineStr">
        <is>
          <t>IMP00306</t>
        </is>
      </c>
      <c r="E11063" t="inlineStr">
        <is>
          <t>T102141</t>
        </is>
      </c>
      <c r="F11063" s="32" t="n">
        <v>1064223.71</v>
      </c>
      <c r="G11063" s="32" t="n">
        <v>111743.49</v>
      </c>
    </row>
    <row r="11064">
      <c r="A11064" t="inlineStr">
        <is>
          <t>L0234384</t>
        </is>
      </c>
      <c r="B11064" t="inlineStr">
        <is>
          <t>2026-07-18</t>
        </is>
      </c>
      <c r="C11064" t="inlineStr">
        <is>
          <t>home_use</t>
        </is>
      </c>
      <c r="D11064" t="inlineStr">
        <is>
          <t>IMP00306</t>
        </is>
      </c>
      <c r="E11064" t="inlineStr">
        <is>
          <t>T102141</t>
        </is>
      </c>
      <c r="F11064" s="32" t="n">
        <v>302236.69</v>
      </c>
      <c r="G11064" s="32" t="n">
        <v>31734.85</v>
      </c>
    </row>
    <row r="11065">
      <c r="A11065" t="inlineStr">
        <is>
          <t>L0234421</t>
        </is>
      </c>
      <c r="B11065" t="inlineStr">
        <is>
          <t>2026-07-18</t>
        </is>
      </c>
      <c r="C11065" t="inlineStr">
        <is>
          <t>home_use</t>
        </is>
      </c>
      <c r="D11065" t="inlineStr">
        <is>
          <t>IMP00519</t>
        </is>
      </c>
      <c r="E11065" t="inlineStr">
        <is>
          <t>T103629</t>
        </is>
      </c>
      <c r="F11065" s="32" t="n">
        <v>41193962.58</v>
      </c>
      <c r="G11065" s="32" t="n">
        <v>4119396.26</v>
      </c>
    </row>
    <row r="11066">
      <c r="A11066" t="inlineStr">
        <is>
          <t>L0234446</t>
        </is>
      </c>
      <c r="B11066" t="inlineStr">
        <is>
          <t>2026-07-18</t>
        </is>
      </c>
      <c r="C11066" t="inlineStr">
        <is>
          <t>home_use</t>
        </is>
      </c>
      <c r="D11066" t="inlineStr">
        <is>
          <t>IMP00624</t>
        </is>
      </c>
      <c r="E11066" t="inlineStr">
        <is>
          <t>T104361</t>
        </is>
      </c>
      <c r="F11066" s="32" t="n">
        <v>385508.36</v>
      </c>
      <c r="G11066" s="32" t="n">
        <v>38550.84</v>
      </c>
    </row>
    <row r="11067">
      <c r="A11067" t="inlineStr">
        <is>
          <t>L0234447</t>
        </is>
      </c>
      <c r="B11067" t="inlineStr">
        <is>
          <t>2026-07-18</t>
        </is>
      </c>
      <c r="C11067" t="inlineStr">
        <is>
          <t>home_use</t>
        </is>
      </c>
      <c r="D11067" t="inlineStr">
        <is>
          <t>IMP00643</t>
        </is>
      </c>
      <c r="E11067" t="inlineStr">
        <is>
          <t>T104498</t>
        </is>
      </c>
      <c r="F11067" s="32" t="n">
        <v>1777324.96</v>
      </c>
      <c r="G11067" s="32" t="n">
        <v>177732.5</v>
      </c>
    </row>
    <row r="11068">
      <c r="A11068" t="inlineStr">
        <is>
          <t>L0234448</t>
        </is>
      </c>
      <c r="B11068" t="inlineStr">
        <is>
          <t>2026-07-18</t>
        </is>
      </c>
      <c r="C11068" t="inlineStr">
        <is>
          <t>home_use</t>
        </is>
      </c>
      <c r="D11068" t="inlineStr">
        <is>
          <t>IMP00643</t>
        </is>
      </c>
      <c r="E11068" t="inlineStr">
        <is>
          <t>T104498</t>
        </is>
      </c>
      <c r="F11068" s="32" t="n">
        <v>692761.36</v>
      </c>
      <c r="G11068" s="32" t="n">
        <v>69276.14</v>
      </c>
    </row>
    <row r="11069">
      <c r="A11069" t="inlineStr">
        <is>
          <t>L0234449</t>
        </is>
      </c>
      <c r="B11069" t="inlineStr">
        <is>
          <t>2026-07-18</t>
        </is>
      </c>
      <c r="C11069" t="inlineStr">
        <is>
          <t>home_use</t>
        </is>
      </c>
      <c r="D11069" t="inlineStr">
        <is>
          <t>IMP00643</t>
        </is>
      </c>
      <c r="E11069" t="inlineStr">
        <is>
          <t>T104498</t>
        </is>
      </c>
      <c r="F11069" s="32" t="n">
        <v>1986684.19</v>
      </c>
      <c r="G11069" s="32" t="n">
        <v>198668.42</v>
      </c>
    </row>
    <row r="11070">
      <c r="A11070" t="inlineStr">
        <is>
          <t>L0234450</t>
        </is>
      </c>
      <c r="B11070" t="inlineStr">
        <is>
          <t>2026-07-18</t>
        </is>
      </c>
      <c r="C11070" t="inlineStr">
        <is>
          <t>home_use</t>
        </is>
      </c>
      <c r="D11070" t="inlineStr">
        <is>
          <t>IMP00643</t>
        </is>
      </c>
      <c r="E11070" t="inlineStr">
        <is>
          <t>T104498</t>
        </is>
      </c>
      <c r="F11070" s="32" t="n">
        <v>414381.32</v>
      </c>
      <c r="G11070" s="32" t="n">
        <v>41438.13</v>
      </c>
    </row>
    <row r="11071">
      <c r="A11071" t="inlineStr">
        <is>
          <t>L0234463</t>
        </is>
      </c>
      <c r="B11071" t="inlineStr">
        <is>
          <t>2026-07-18</t>
        </is>
      </c>
      <c r="C11071" t="inlineStr">
        <is>
          <t>home_use</t>
        </is>
      </c>
      <c r="D11071" t="inlineStr">
        <is>
          <t>IMP00753</t>
        </is>
      </c>
      <c r="E11071" t="inlineStr">
        <is>
          <t>T105264</t>
        </is>
      </c>
      <c r="F11071" s="32" t="n">
        <v>1022680.78</v>
      </c>
      <c r="G11071" s="32" t="n">
        <v>107381.48</v>
      </c>
    </row>
    <row r="11072">
      <c r="A11072" t="inlineStr">
        <is>
          <t>L0234490</t>
        </is>
      </c>
      <c r="B11072" t="inlineStr">
        <is>
          <t>2026-07-18</t>
        </is>
      </c>
      <c r="C11072" t="inlineStr">
        <is>
          <t>home_use</t>
        </is>
      </c>
      <c r="D11072" t="inlineStr">
        <is>
          <t>IMP00926</t>
        </is>
      </c>
      <c r="E11072" t="inlineStr">
        <is>
          <t>T106477</t>
        </is>
      </c>
      <c r="F11072" s="32" t="n">
        <v>7840454.11</v>
      </c>
      <c r="G11072" s="32" t="n">
        <v>784045.41</v>
      </c>
    </row>
    <row r="11073">
      <c r="A11073" t="inlineStr">
        <is>
          <t>L0234491</t>
        </is>
      </c>
      <c r="B11073" t="inlineStr">
        <is>
          <t>2026-07-18</t>
        </is>
      </c>
      <c r="C11073" t="inlineStr">
        <is>
          <t>home_use</t>
        </is>
      </c>
      <c r="D11073" t="inlineStr">
        <is>
          <t>IMP00926</t>
        </is>
      </c>
      <c r="E11073" t="inlineStr">
        <is>
          <t>T106477</t>
        </is>
      </c>
      <c r="F11073" s="32" t="n">
        <v>23371952.68</v>
      </c>
      <c r="G11073" s="32" t="n">
        <v>2454055.03</v>
      </c>
    </row>
    <row r="11074">
      <c r="A11074" t="inlineStr">
        <is>
          <t>L0234492</t>
        </is>
      </c>
      <c r="B11074" t="inlineStr">
        <is>
          <t>2026-07-18</t>
        </is>
      </c>
      <c r="C11074" t="inlineStr">
        <is>
          <t>home_use</t>
        </is>
      </c>
      <c r="D11074" t="inlineStr">
        <is>
          <t>IMP00926</t>
        </is>
      </c>
      <c r="E11074" t="inlineStr">
        <is>
          <t>T106477</t>
        </is>
      </c>
      <c r="F11074" s="32" t="n">
        <v>17302860.59</v>
      </c>
      <c r="G11074" s="32" t="n">
        <v>1816800.36</v>
      </c>
    </row>
    <row r="11075">
      <c r="A11075" t="inlineStr">
        <is>
          <t>L0234493</t>
        </is>
      </c>
      <c r="B11075" t="inlineStr">
        <is>
          <t>2026-07-18</t>
        </is>
      </c>
      <c r="C11075" t="inlineStr">
        <is>
          <t>home_use</t>
        </is>
      </c>
      <c r="D11075" t="inlineStr">
        <is>
          <t>IMP00926</t>
        </is>
      </c>
      <c r="E11075" t="inlineStr">
        <is>
          <t>T106477</t>
        </is>
      </c>
      <c r="F11075" s="32" t="n">
        <v>16544382.65</v>
      </c>
      <c r="G11075" s="32" t="n">
        <v>1737160.18</v>
      </c>
    </row>
    <row r="11076">
      <c r="A11076" t="inlineStr">
        <is>
          <t>L0234494</t>
        </is>
      </c>
      <c r="B11076" t="inlineStr">
        <is>
          <t>2026-07-18</t>
        </is>
      </c>
      <c r="C11076" t="inlineStr">
        <is>
          <t>home_use</t>
        </is>
      </c>
      <c r="D11076" t="inlineStr">
        <is>
          <t>IMP00926</t>
        </is>
      </c>
      <c r="E11076" t="inlineStr">
        <is>
          <t>T106477</t>
        </is>
      </c>
      <c r="F11076" s="32" t="n">
        <v>10955666.22</v>
      </c>
      <c r="G11076" s="32" t="n">
        <v>1095566.62</v>
      </c>
    </row>
    <row r="11077">
      <c r="A11077" t="inlineStr">
        <is>
          <t>L0234495</t>
        </is>
      </c>
      <c r="B11077" t="inlineStr">
        <is>
          <t>2026-07-18</t>
        </is>
      </c>
      <c r="C11077" t="inlineStr">
        <is>
          <t>home_use</t>
        </is>
      </c>
      <c r="D11077" t="inlineStr">
        <is>
          <t>IMP00950</t>
        </is>
      </c>
      <c r="F11077" s="32" t="n">
        <v>1034548.89</v>
      </c>
      <c r="G11077" s="32" t="n">
        <v>134491.36</v>
      </c>
    </row>
    <row r="11078">
      <c r="A11078" t="inlineStr">
        <is>
          <t>L0234496</t>
        </is>
      </c>
      <c r="B11078" t="inlineStr">
        <is>
          <t>2026-07-18</t>
        </is>
      </c>
      <c r="C11078" t="inlineStr">
        <is>
          <t>home_use</t>
        </is>
      </c>
      <c r="D11078" t="inlineStr">
        <is>
          <t>IMP00950</t>
        </is>
      </c>
      <c r="F11078" s="32" t="n">
        <v>226991.64</v>
      </c>
      <c r="G11078" s="32" t="n">
        <v>22699.16</v>
      </c>
    </row>
    <row r="11079">
      <c r="A11079" t="inlineStr">
        <is>
          <t>L0234497</t>
        </is>
      </c>
      <c r="B11079" t="inlineStr">
        <is>
          <t>2026-07-18</t>
        </is>
      </c>
      <c r="C11079" t="inlineStr">
        <is>
          <t>home_use</t>
        </is>
      </c>
      <c r="D11079" t="inlineStr">
        <is>
          <t>IMP00950</t>
        </is>
      </c>
      <c r="F11079" s="32" t="n">
        <v>1277828.19</v>
      </c>
      <c r="G11079" s="32" t="n">
        <v>166117.67</v>
      </c>
    </row>
    <row r="11080">
      <c r="A11080" t="inlineStr">
        <is>
          <t>L0234498</t>
        </is>
      </c>
      <c r="B11080" t="inlineStr">
        <is>
          <t>2026-07-18</t>
        </is>
      </c>
      <c r="C11080" t="inlineStr">
        <is>
          <t>home_use</t>
        </is>
      </c>
      <c r="D11080" t="inlineStr">
        <is>
          <t>IMP00950</t>
        </is>
      </c>
      <c r="F11080" s="32" t="n">
        <v>448780.81</v>
      </c>
      <c r="G11080" s="32" t="n">
        <v>52507.36</v>
      </c>
    </row>
    <row r="11081">
      <c r="A11081" t="inlineStr">
        <is>
          <t>L0234503</t>
        </is>
      </c>
      <c r="B11081" t="inlineStr">
        <is>
          <t>2026-07-18</t>
        </is>
      </c>
      <c r="C11081" t="inlineStr">
        <is>
          <t>home_use</t>
        </is>
      </c>
      <c r="D11081" t="inlineStr">
        <is>
          <t>IMP00999</t>
        </is>
      </c>
      <c r="E11081" t="inlineStr">
        <is>
          <t>T106987</t>
        </is>
      </c>
      <c r="F11081" s="32" t="n">
        <v>2287519.72</v>
      </c>
      <c r="G11081" s="32" t="n">
        <v>228751.97</v>
      </c>
    </row>
    <row r="11082">
      <c r="A11082" t="inlineStr">
        <is>
          <t>L0234504</t>
        </is>
      </c>
      <c r="B11082" t="inlineStr">
        <is>
          <t>2026-07-18</t>
        </is>
      </c>
      <c r="C11082" t="inlineStr">
        <is>
          <t>home_use</t>
        </is>
      </c>
      <c r="D11082" t="inlineStr">
        <is>
          <t>IMP00999</t>
        </is>
      </c>
      <c r="E11082" t="inlineStr">
        <is>
          <t>T106987</t>
        </is>
      </c>
      <c r="F11082" s="32" t="n">
        <v>3409544.81</v>
      </c>
      <c r="G11082" s="32" t="n">
        <v>340954.48</v>
      </c>
    </row>
    <row r="11083">
      <c r="A11083" t="inlineStr">
        <is>
          <t>L0234505</t>
        </is>
      </c>
      <c r="B11083" t="inlineStr">
        <is>
          <t>2026-07-18</t>
        </is>
      </c>
      <c r="C11083" t="inlineStr">
        <is>
          <t>home_use</t>
        </is>
      </c>
      <c r="D11083" t="inlineStr">
        <is>
          <t>IMP00999</t>
        </is>
      </c>
      <c r="E11083" t="inlineStr">
        <is>
          <t>T106987</t>
        </is>
      </c>
      <c r="F11083" s="32" t="n">
        <v>6192720.36</v>
      </c>
      <c r="G11083" s="32" t="n">
        <v>650235.64</v>
      </c>
    </row>
    <row r="11084">
      <c r="A11084" t="inlineStr">
        <is>
          <t>L0234513</t>
        </is>
      </c>
      <c r="B11084" t="inlineStr">
        <is>
          <t>2026-07-18</t>
        </is>
      </c>
      <c r="C11084" t="inlineStr">
        <is>
          <t>home_use</t>
        </is>
      </c>
      <c r="D11084" t="inlineStr">
        <is>
          <t>IMP01037</t>
        </is>
      </c>
      <c r="E11084" t="inlineStr">
        <is>
          <t>T107258</t>
        </is>
      </c>
      <c r="F11084" s="32" t="n">
        <v>4022693.11</v>
      </c>
      <c r="G11084" s="32" t="n">
        <v>402269.31</v>
      </c>
    </row>
    <row r="11085">
      <c r="A11085" t="inlineStr">
        <is>
          <t>L0234514</t>
        </is>
      </c>
      <c r="B11085" t="inlineStr">
        <is>
          <t>2026-07-18</t>
        </is>
      </c>
      <c r="C11085" t="inlineStr">
        <is>
          <t>home_use</t>
        </is>
      </c>
      <c r="D11085" t="inlineStr">
        <is>
          <t>IMP01037</t>
        </is>
      </c>
      <c r="E11085" t="inlineStr">
        <is>
          <t>T107258</t>
        </is>
      </c>
      <c r="F11085" s="32" t="n">
        <v>883113.74</v>
      </c>
      <c r="G11085" s="32" t="n">
        <v>88311.37</v>
      </c>
    </row>
    <row r="11086">
      <c r="A11086" t="inlineStr">
        <is>
          <t>L0234516</t>
        </is>
      </c>
      <c r="B11086" t="inlineStr">
        <is>
          <t>2026-07-18</t>
        </is>
      </c>
      <c r="C11086" t="inlineStr">
        <is>
          <t>home_use</t>
        </is>
      </c>
      <c r="D11086" t="inlineStr">
        <is>
          <t>IMP01037</t>
        </is>
      </c>
      <c r="E11086" t="inlineStr">
        <is>
          <t>T107258</t>
        </is>
      </c>
      <c r="F11086" s="32" t="n">
        <v>2263696.33</v>
      </c>
      <c r="G11086" s="32" t="n">
        <v>226369.63</v>
      </c>
    </row>
    <row r="11087">
      <c r="A11087" t="inlineStr">
        <is>
          <t>L0234517</t>
        </is>
      </c>
      <c r="B11087" t="inlineStr">
        <is>
          <t>2026-07-18</t>
        </is>
      </c>
      <c r="C11087" t="inlineStr">
        <is>
          <t>home_use</t>
        </is>
      </c>
      <c r="D11087" t="inlineStr">
        <is>
          <t>IMP01037</t>
        </is>
      </c>
      <c r="E11087" t="inlineStr">
        <is>
          <t>T107258</t>
        </is>
      </c>
      <c r="F11087" s="32" t="n">
        <v>232058.25</v>
      </c>
      <c r="G11087" s="32" t="n">
        <v>23205.83</v>
      </c>
    </row>
    <row r="11088">
      <c r="A11088" t="inlineStr">
        <is>
          <t>L0234519</t>
        </is>
      </c>
      <c r="B11088" t="inlineStr">
        <is>
          <t>2026-07-18</t>
        </is>
      </c>
      <c r="C11088" t="inlineStr">
        <is>
          <t>home_use</t>
        </is>
      </c>
      <c r="D11088" t="inlineStr">
        <is>
          <t>IMP01037</t>
        </is>
      </c>
      <c r="E11088" t="inlineStr">
        <is>
          <t>T107258</t>
        </is>
      </c>
      <c r="F11088" s="32" t="n">
        <v>5729026.83</v>
      </c>
      <c r="G11088" s="32" t="n">
        <v>572902.6800000001</v>
      </c>
    </row>
    <row r="11089">
      <c r="A11089" t="inlineStr">
        <is>
          <t>L0234520</t>
        </is>
      </c>
      <c r="B11089" t="inlineStr">
        <is>
          <t>2026-07-18</t>
        </is>
      </c>
      <c r="C11089" t="inlineStr">
        <is>
          <t>home_use</t>
        </is>
      </c>
      <c r="D11089" t="inlineStr">
        <is>
          <t>IMP01037</t>
        </is>
      </c>
      <c r="E11089" t="inlineStr">
        <is>
          <t>T107258</t>
        </is>
      </c>
      <c r="F11089" s="32" t="n">
        <v>3365601.25</v>
      </c>
      <c r="G11089" s="32" t="n">
        <v>336560.12</v>
      </c>
    </row>
    <row r="11090">
      <c r="A11090" t="inlineStr">
        <is>
          <t>L0234521</t>
        </is>
      </c>
      <c r="B11090" t="inlineStr">
        <is>
          <t>2026-07-18</t>
        </is>
      </c>
      <c r="C11090" t="inlineStr">
        <is>
          <t>home_use</t>
        </is>
      </c>
      <c r="D11090" t="inlineStr">
        <is>
          <t>IMP01037</t>
        </is>
      </c>
      <c r="E11090" t="inlineStr">
        <is>
          <t>T107258</t>
        </is>
      </c>
      <c r="F11090" s="32" t="n">
        <v>1291384.95</v>
      </c>
      <c r="G11090" s="32" t="n">
        <v>129138.5</v>
      </c>
    </row>
    <row r="11091">
      <c r="A11091" t="inlineStr">
        <is>
          <t>L0234533</t>
        </is>
      </c>
      <c r="B11091" t="inlineStr">
        <is>
          <t>2026-07-18</t>
        </is>
      </c>
      <c r="C11091" t="inlineStr">
        <is>
          <t>home_use</t>
        </is>
      </c>
      <c r="D11091" t="inlineStr">
        <is>
          <t>IMP01142</t>
        </is>
      </c>
      <c r="E11091" t="inlineStr">
        <is>
          <t>T107992</t>
        </is>
      </c>
      <c r="F11091" s="32" t="n">
        <v>1428112.59</v>
      </c>
      <c r="G11091" s="32" t="n">
        <v>159948.61</v>
      </c>
    </row>
    <row r="11092">
      <c r="A11092" t="inlineStr">
        <is>
          <t>L0234534</t>
        </is>
      </c>
      <c r="B11092" t="inlineStr">
        <is>
          <t>2026-07-18</t>
        </is>
      </c>
      <c r="C11092" t="inlineStr">
        <is>
          <t>home_use</t>
        </is>
      </c>
      <c r="D11092" t="inlineStr">
        <is>
          <t>IMP01142</t>
        </is>
      </c>
      <c r="E11092" t="inlineStr">
        <is>
          <t>T107992</t>
        </is>
      </c>
      <c r="F11092" s="32" t="n">
        <v>1852441.13</v>
      </c>
      <c r="G11092" s="32" t="n">
        <v>207473.41</v>
      </c>
    </row>
    <row r="11093">
      <c r="A11093" t="inlineStr">
        <is>
          <t>L0234554</t>
        </is>
      </c>
      <c r="B11093" t="inlineStr">
        <is>
          <t>2026-07-18</t>
        </is>
      </c>
      <c r="C11093" t="inlineStr">
        <is>
          <t>home_use</t>
        </is>
      </c>
      <c r="D11093" t="inlineStr">
        <is>
          <t>IMP01283</t>
        </is>
      </c>
      <c r="E11093" t="inlineStr">
        <is>
          <t>T108974</t>
        </is>
      </c>
      <c r="F11093" s="32" t="n">
        <v>589536.49</v>
      </c>
      <c r="G11093" s="32" t="n">
        <v>73692.06</v>
      </c>
    </row>
    <row r="11094">
      <c r="A11094" t="inlineStr">
        <is>
          <t>L0234558</t>
        </is>
      </c>
      <c r="B11094" t="inlineStr">
        <is>
          <t>2026-07-18</t>
        </is>
      </c>
      <c r="C11094" t="inlineStr">
        <is>
          <t>home_use</t>
        </is>
      </c>
      <c r="D11094" t="inlineStr">
        <is>
          <t>IMP01310</t>
        </is>
      </c>
      <c r="E11094" t="inlineStr">
        <is>
          <t>T109167</t>
        </is>
      </c>
      <c r="F11094" s="32" t="n">
        <v>724500.61</v>
      </c>
      <c r="G11094" s="32" t="n">
        <v>77521.56</v>
      </c>
    </row>
    <row r="11095">
      <c r="A11095" t="inlineStr">
        <is>
          <t>L0234559</t>
        </is>
      </c>
      <c r="B11095" t="inlineStr">
        <is>
          <t>2026-07-18</t>
        </is>
      </c>
      <c r="C11095" t="inlineStr">
        <is>
          <t>home_use</t>
        </is>
      </c>
      <c r="D11095" t="inlineStr">
        <is>
          <t>IMP01310</t>
        </is>
      </c>
      <c r="E11095" t="inlineStr">
        <is>
          <t>T109167</t>
        </is>
      </c>
      <c r="F11095" s="32" t="n">
        <v>1068260.53</v>
      </c>
      <c r="G11095" s="32" t="n">
        <v>133532.57</v>
      </c>
    </row>
    <row r="11096">
      <c r="A11096" t="inlineStr">
        <is>
          <t>L0234560</t>
        </is>
      </c>
      <c r="B11096" t="inlineStr">
        <is>
          <t>2026-07-18</t>
        </is>
      </c>
      <c r="C11096" t="inlineStr">
        <is>
          <t>home_use</t>
        </is>
      </c>
      <c r="D11096" t="inlineStr">
        <is>
          <t>IMP01310</t>
        </is>
      </c>
      <c r="E11096" t="inlineStr">
        <is>
          <t>T109167</t>
        </is>
      </c>
      <c r="F11096" s="32" t="n">
        <v>512595.45</v>
      </c>
      <c r="G11096" s="32" t="n">
        <v>54847.71</v>
      </c>
    </row>
    <row r="11097">
      <c r="A11097" t="inlineStr">
        <is>
          <t>L0234561</t>
        </is>
      </c>
      <c r="B11097" t="inlineStr">
        <is>
          <t>2026-07-18</t>
        </is>
      </c>
      <c r="C11097" t="inlineStr">
        <is>
          <t>home_use</t>
        </is>
      </c>
      <c r="D11097" t="inlineStr">
        <is>
          <t>IMP01310</t>
        </is>
      </c>
      <c r="E11097" t="inlineStr">
        <is>
          <t>T109167</t>
        </is>
      </c>
      <c r="F11097" s="32" t="n">
        <v>798196.08</v>
      </c>
      <c r="G11097" s="32" t="n">
        <v>85406.98</v>
      </c>
    </row>
    <row r="11098">
      <c r="A11098" t="inlineStr">
        <is>
          <t>L0234604</t>
        </is>
      </c>
      <c r="B11098" t="inlineStr">
        <is>
          <t>2026-07-19</t>
        </is>
      </c>
      <c r="C11098" t="inlineStr">
        <is>
          <t>home_use</t>
        </is>
      </c>
      <c r="D11098" t="inlineStr">
        <is>
          <t>IMP00063</t>
        </is>
      </c>
      <c r="E11098" t="inlineStr">
        <is>
          <t>T100440</t>
        </is>
      </c>
      <c r="F11098" s="32" t="n">
        <v>2222511.04</v>
      </c>
      <c r="G11098" s="32" t="n">
        <v>288926.43</v>
      </c>
    </row>
    <row r="11099">
      <c r="A11099" t="inlineStr">
        <is>
          <t>L0234605</t>
        </is>
      </c>
      <c r="B11099" t="inlineStr">
        <is>
          <t>2026-07-19</t>
        </is>
      </c>
      <c r="C11099" t="inlineStr">
        <is>
          <t>home_use</t>
        </is>
      </c>
      <c r="D11099" t="inlineStr">
        <is>
          <t>IMP00063</t>
        </is>
      </c>
      <c r="E11099" t="inlineStr">
        <is>
          <t>T100440</t>
        </is>
      </c>
      <c r="F11099" s="32" t="n">
        <v>661548.5600000001</v>
      </c>
      <c r="G11099" s="32" t="n">
        <v>70785.7</v>
      </c>
    </row>
    <row r="11100">
      <c r="A11100" t="inlineStr">
        <is>
          <t>L0234606</t>
        </is>
      </c>
      <c r="B11100" t="inlineStr">
        <is>
          <t>2026-07-19</t>
        </is>
      </c>
      <c r="C11100" t="inlineStr">
        <is>
          <t>home_use</t>
        </is>
      </c>
      <c r="D11100" t="inlineStr">
        <is>
          <t>IMP00063</t>
        </is>
      </c>
      <c r="E11100" t="inlineStr">
        <is>
          <t>T100440</t>
        </is>
      </c>
      <c r="F11100" s="32" t="n">
        <v>1046048</v>
      </c>
      <c r="G11100" s="32" t="n">
        <v>117157.38</v>
      </c>
    </row>
    <row r="11101">
      <c r="A11101" t="inlineStr">
        <is>
          <t>L0234607</t>
        </is>
      </c>
      <c r="B11101" t="inlineStr">
        <is>
          <t>2026-07-19</t>
        </is>
      </c>
      <c r="C11101" t="inlineStr">
        <is>
          <t>home_use</t>
        </is>
      </c>
      <c r="D11101" t="inlineStr">
        <is>
          <t>IMP00063</t>
        </is>
      </c>
      <c r="E11101" t="inlineStr">
        <is>
          <t>T100440</t>
        </is>
      </c>
      <c r="F11101" s="32" t="n">
        <v>700430.99</v>
      </c>
      <c r="G11101" s="32" t="n">
        <v>80549.56</v>
      </c>
    </row>
    <row r="11102">
      <c r="A11102" t="inlineStr">
        <is>
          <t>L0234608</t>
        </is>
      </c>
      <c r="B11102" t="inlineStr">
        <is>
          <t>2026-07-19</t>
        </is>
      </c>
      <c r="C11102" t="inlineStr">
        <is>
          <t>home_use</t>
        </is>
      </c>
      <c r="D11102" t="inlineStr">
        <is>
          <t>IMP00063</t>
        </is>
      </c>
      <c r="E11102" t="inlineStr">
        <is>
          <t>T100440</t>
        </is>
      </c>
      <c r="F11102" s="32" t="n">
        <v>1050641.33</v>
      </c>
      <c r="G11102" s="32" t="n">
        <v>112418.62</v>
      </c>
    </row>
    <row r="11103">
      <c r="A11103" t="inlineStr">
        <is>
          <t>L0234609</t>
        </is>
      </c>
      <c r="B11103" t="inlineStr">
        <is>
          <t>2026-07-19</t>
        </is>
      </c>
      <c r="C11103" t="inlineStr">
        <is>
          <t>home_use</t>
        </is>
      </c>
      <c r="D11103" t="inlineStr">
        <is>
          <t>IMP00063</t>
        </is>
      </c>
      <c r="E11103" t="inlineStr">
        <is>
          <t>T100440</t>
        </is>
      </c>
      <c r="F11103" s="32" t="n">
        <v>3902807.81</v>
      </c>
      <c r="G11103" s="32" t="n">
        <v>507365.02</v>
      </c>
    </row>
    <row r="11104">
      <c r="A11104" t="inlineStr">
        <is>
          <t>L0234610</t>
        </is>
      </c>
      <c r="B11104" t="inlineStr">
        <is>
          <t>2026-07-19</t>
        </is>
      </c>
      <c r="C11104" t="inlineStr">
        <is>
          <t>home_use</t>
        </is>
      </c>
      <c r="D11104" t="inlineStr">
        <is>
          <t>IMP00063</t>
        </is>
      </c>
      <c r="E11104" t="inlineStr">
        <is>
          <t>T100440</t>
        </is>
      </c>
      <c r="F11104" s="32" t="n">
        <v>269576.13</v>
      </c>
      <c r="G11104" s="32" t="n">
        <v>31001.25</v>
      </c>
    </row>
    <row r="11105">
      <c r="A11105" t="inlineStr">
        <is>
          <t>L0234612</t>
        </is>
      </c>
      <c r="B11105" t="inlineStr">
        <is>
          <t>2026-07-19</t>
        </is>
      </c>
      <c r="C11105" t="inlineStr">
        <is>
          <t>home_use</t>
        </is>
      </c>
      <c r="D11105" t="inlineStr">
        <is>
          <t>IMP00063</t>
        </is>
      </c>
      <c r="E11105" t="inlineStr">
        <is>
          <t>T100440</t>
        </is>
      </c>
      <c r="F11105" s="32" t="n">
        <v>640286.79</v>
      </c>
      <c r="G11105" s="32" t="n">
        <v>68510.69</v>
      </c>
    </row>
    <row r="11106">
      <c r="A11106" t="inlineStr">
        <is>
          <t>L0234613</t>
        </is>
      </c>
      <c r="B11106" t="inlineStr">
        <is>
          <t>2026-07-19</t>
        </is>
      </c>
      <c r="C11106" t="inlineStr">
        <is>
          <t>home_use</t>
        </is>
      </c>
      <c r="D11106" t="inlineStr">
        <is>
          <t>IMP00063</t>
        </is>
      </c>
      <c r="E11106" t="inlineStr">
        <is>
          <t>T100440</t>
        </is>
      </c>
      <c r="F11106" s="32" t="n">
        <v>1026515.37</v>
      </c>
      <c r="G11106" s="32" t="n">
        <v>109837.14</v>
      </c>
    </row>
    <row r="11107">
      <c r="A11107" t="inlineStr">
        <is>
          <t>L0234614</t>
        </is>
      </c>
      <c r="B11107" t="inlineStr">
        <is>
          <t>2026-07-19</t>
        </is>
      </c>
      <c r="C11107" t="inlineStr">
        <is>
          <t>home_use</t>
        </is>
      </c>
      <c r="D11107" t="inlineStr">
        <is>
          <t>IMP00063</t>
        </is>
      </c>
      <c r="E11107" t="inlineStr">
        <is>
          <t>T100440</t>
        </is>
      </c>
      <c r="F11107" s="32" t="n">
        <v>5857271.67</v>
      </c>
      <c r="G11107" s="32" t="n">
        <v>761445.3199999999</v>
      </c>
    </row>
    <row r="11108">
      <c r="A11108" t="inlineStr">
        <is>
          <t>L0234615</t>
        </is>
      </c>
      <c r="B11108" t="inlineStr">
        <is>
          <t>2026-07-19</t>
        </is>
      </c>
      <c r="C11108" t="inlineStr">
        <is>
          <t>home_use</t>
        </is>
      </c>
      <c r="D11108" t="inlineStr">
        <is>
          <t>IMP00063</t>
        </is>
      </c>
      <c r="E11108" t="inlineStr">
        <is>
          <t>T100440</t>
        </is>
      </c>
      <c r="F11108" s="32" t="n">
        <v>331404.73</v>
      </c>
      <c r="G11108" s="32" t="n">
        <v>35460.31</v>
      </c>
    </row>
    <row r="11109">
      <c r="A11109" t="inlineStr">
        <is>
          <t>L0234616</t>
        </is>
      </c>
      <c r="B11109" t="inlineStr">
        <is>
          <t>2026-07-19</t>
        </is>
      </c>
      <c r="C11109" t="inlineStr">
        <is>
          <t>home_use</t>
        </is>
      </c>
      <c r="D11109" t="inlineStr">
        <is>
          <t>IMP00063</t>
        </is>
      </c>
      <c r="E11109" t="inlineStr">
        <is>
          <t>T100440</t>
        </is>
      </c>
      <c r="F11109" s="32" t="n">
        <v>3379833.48</v>
      </c>
      <c r="G11109" s="32" t="n">
        <v>439378.35</v>
      </c>
    </row>
    <row r="11110">
      <c r="A11110" t="inlineStr">
        <is>
          <t>L0234618</t>
        </is>
      </c>
      <c r="B11110" t="inlineStr">
        <is>
          <t>2026-07-19</t>
        </is>
      </c>
      <c r="C11110" t="inlineStr">
        <is>
          <t>home_use</t>
        </is>
      </c>
      <c r="D11110" t="inlineStr">
        <is>
          <t>IMP00063</t>
        </is>
      </c>
      <c r="E11110" t="inlineStr">
        <is>
          <t>T100440</t>
        </is>
      </c>
      <c r="F11110" s="32" t="n">
        <v>761716.1</v>
      </c>
      <c r="G11110" s="32" t="n">
        <v>87597.35000000001</v>
      </c>
    </row>
    <row r="11111">
      <c r="A11111" t="inlineStr">
        <is>
          <t>L0234619</t>
        </is>
      </c>
      <c r="B11111" t="inlineStr">
        <is>
          <t>2026-07-19</t>
        </is>
      </c>
      <c r="C11111" t="inlineStr">
        <is>
          <t>home_use</t>
        </is>
      </c>
      <c r="D11111" t="inlineStr">
        <is>
          <t>IMP00067</t>
        </is>
      </c>
      <c r="E11111" t="inlineStr">
        <is>
          <t>T100466</t>
        </is>
      </c>
      <c r="F11111" s="32" t="n">
        <v>2833222.69</v>
      </c>
      <c r="G11111" s="32" t="n">
        <v>283322.27</v>
      </c>
    </row>
    <row r="11112">
      <c r="A11112" t="inlineStr">
        <is>
          <t>L0234620</t>
        </is>
      </c>
      <c r="B11112" t="inlineStr">
        <is>
          <t>2026-07-19</t>
        </is>
      </c>
      <c r="C11112" t="inlineStr">
        <is>
          <t>home_use</t>
        </is>
      </c>
      <c r="D11112" t="inlineStr">
        <is>
          <t>IMP00067</t>
        </is>
      </c>
      <c r="E11112" t="inlineStr">
        <is>
          <t>T100466</t>
        </is>
      </c>
      <c r="F11112" s="32" t="n">
        <v>14997352.7</v>
      </c>
      <c r="G11112" s="32" t="n">
        <v>1499735.27</v>
      </c>
    </row>
    <row r="11113">
      <c r="A11113" t="inlineStr">
        <is>
          <t>L0234645</t>
        </is>
      </c>
      <c r="B11113" t="inlineStr">
        <is>
          <t>2026-07-19</t>
        </is>
      </c>
      <c r="C11113" t="inlineStr">
        <is>
          <t>home_use</t>
        </is>
      </c>
      <c r="D11113" t="inlineStr">
        <is>
          <t>IMP00306</t>
        </is>
      </c>
      <c r="E11113" t="inlineStr">
        <is>
          <t>T102141</t>
        </is>
      </c>
      <c r="F11113" s="32" t="n">
        <v>5987018.75</v>
      </c>
      <c r="G11113" s="32" t="n">
        <v>748377.34</v>
      </c>
    </row>
    <row r="11114">
      <c r="A11114" t="inlineStr">
        <is>
          <t>L0234647</t>
        </is>
      </c>
      <c r="B11114" t="inlineStr">
        <is>
          <t>2026-07-19</t>
        </is>
      </c>
      <c r="C11114" t="inlineStr">
        <is>
          <t>home_use</t>
        </is>
      </c>
      <c r="D11114" t="inlineStr">
        <is>
          <t>IMP00306</t>
        </is>
      </c>
      <c r="E11114" t="inlineStr">
        <is>
          <t>T102141</t>
        </is>
      </c>
      <c r="F11114" s="32" t="n">
        <v>320963.75</v>
      </c>
      <c r="G11114" s="32" t="n">
        <v>33701.19</v>
      </c>
    </row>
    <row r="11115">
      <c r="A11115" t="inlineStr">
        <is>
          <t>L0234648</t>
        </is>
      </c>
      <c r="B11115" t="inlineStr">
        <is>
          <t>2026-07-19</t>
        </is>
      </c>
      <c r="C11115" t="inlineStr">
        <is>
          <t>home_use</t>
        </is>
      </c>
      <c r="D11115" t="inlineStr">
        <is>
          <t>IMP00306</t>
        </is>
      </c>
      <c r="E11115" t="inlineStr">
        <is>
          <t>T102141</t>
        </is>
      </c>
      <c r="F11115" s="32" t="n">
        <v>417552.03</v>
      </c>
      <c r="G11115" s="32" t="n">
        <v>43842.96</v>
      </c>
    </row>
    <row r="11116">
      <c r="A11116" t="inlineStr">
        <is>
          <t>L0234649</t>
        </is>
      </c>
      <c r="B11116" t="inlineStr">
        <is>
          <t>2026-07-19</t>
        </is>
      </c>
      <c r="C11116" t="inlineStr">
        <is>
          <t>home_use</t>
        </is>
      </c>
      <c r="D11116" t="inlineStr">
        <is>
          <t>IMP00306</t>
        </is>
      </c>
      <c r="E11116" t="inlineStr">
        <is>
          <t>T102141</t>
        </is>
      </c>
      <c r="F11116" s="32" t="n">
        <v>2884751.09</v>
      </c>
      <c r="G11116" s="32" t="n">
        <v>331746.38</v>
      </c>
    </row>
    <row r="11117">
      <c r="A11117" t="inlineStr">
        <is>
          <t>L0234672</t>
        </is>
      </c>
      <c r="B11117" t="inlineStr">
        <is>
          <t>2026-07-19</t>
        </is>
      </c>
      <c r="C11117" t="inlineStr">
        <is>
          <t>home_use</t>
        </is>
      </c>
      <c r="D11117" t="inlineStr">
        <is>
          <t>IMP00464</t>
        </is>
      </c>
      <c r="E11117" t="inlineStr">
        <is>
          <t>T100033</t>
        </is>
      </c>
      <c r="F11117" s="32" t="n">
        <v>681087.28</v>
      </c>
      <c r="G11117" s="32" t="n">
        <v>81730.47</v>
      </c>
    </row>
    <row r="11118">
      <c r="A11118" t="inlineStr">
        <is>
          <t>L0234673</t>
        </is>
      </c>
      <c r="B11118" t="inlineStr">
        <is>
          <t>2026-07-19</t>
        </is>
      </c>
      <c r="C11118" t="inlineStr">
        <is>
          <t>home_use</t>
        </is>
      </c>
      <c r="D11118" t="inlineStr">
        <is>
          <t>IMP00464</t>
        </is>
      </c>
      <c r="E11118" t="inlineStr">
        <is>
          <t>T100033</t>
        </is>
      </c>
      <c r="F11118" s="32" t="n">
        <v>345280.26</v>
      </c>
      <c r="G11118" s="32" t="n">
        <v>41433.63</v>
      </c>
    </row>
    <row r="11119">
      <c r="A11119" t="inlineStr">
        <is>
          <t>L0234675</t>
        </is>
      </c>
      <c r="B11119" t="inlineStr">
        <is>
          <t>2026-07-19</t>
        </is>
      </c>
      <c r="C11119" t="inlineStr">
        <is>
          <t>home_use_exempt</t>
        </is>
      </c>
      <c r="D11119" t="inlineStr">
        <is>
          <t>IMP00490</t>
        </is>
      </c>
      <c r="E11119" t="inlineStr">
        <is>
          <t>T103425</t>
        </is>
      </c>
      <c r="F11119" s="32" t="n">
        <v>1784803.22</v>
      </c>
      <c r="G11119" s="32" t="n">
        <v>0</v>
      </c>
    </row>
    <row r="11120">
      <c r="A11120" t="inlineStr">
        <is>
          <t>L0234676</t>
        </is>
      </c>
      <c r="B11120" t="inlineStr">
        <is>
          <t>2026-07-19</t>
        </is>
      </c>
      <c r="C11120" t="inlineStr">
        <is>
          <t>home_use</t>
        </is>
      </c>
      <c r="D11120" t="inlineStr">
        <is>
          <t>IMP00490</t>
        </is>
      </c>
      <c r="E11120" t="inlineStr">
        <is>
          <t>T103425</t>
        </is>
      </c>
      <c r="F11120" s="32" t="n">
        <v>1934545.79</v>
      </c>
      <c r="G11120" s="32" t="n">
        <v>203127.31</v>
      </c>
    </row>
    <row r="11121">
      <c r="A11121" t="inlineStr">
        <is>
          <t>L0234699</t>
        </is>
      </c>
      <c r="B11121" t="inlineStr">
        <is>
          <t>2026-07-19</t>
        </is>
      </c>
      <c r="C11121" t="inlineStr">
        <is>
          <t>home_use</t>
        </is>
      </c>
      <c r="D11121" t="inlineStr">
        <is>
          <t>IMP00643</t>
        </is>
      </c>
      <c r="E11121" t="inlineStr">
        <is>
          <t>T104498</t>
        </is>
      </c>
      <c r="F11121" s="32" t="n">
        <v>546588.7</v>
      </c>
      <c r="G11121" s="32" t="n">
        <v>54658.87</v>
      </c>
    </row>
    <row r="11122">
      <c r="A11122" t="inlineStr">
        <is>
          <t>L0234701</t>
        </is>
      </c>
      <c r="B11122" t="inlineStr">
        <is>
          <t>2026-07-19</t>
        </is>
      </c>
      <c r="C11122" t="inlineStr">
        <is>
          <t>home_use</t>
        </is>
      </c>
      <c r="D11122" t="inlineStr">
        <is>
          <t>IMP00643</t>
        </is>
      </c>
      <c r="E11122" t="inlineStr">
        <is>
          <t>T104498</t>
        </is>
      </c>
      <c r="F11122" s="32" t="n">
        <v>894448.21</v>
      </c>
      <c r="G11122" s="32" t="n">
        <v>89444.82000000001</v>
      </c>
    </row>
    <row r="11123">
      <c r="A11123" t="inlineStr">
        <is>
          <t>L0234703</t>
        </is>
      </c>
      <c r="B11123" t="inlineStr">
        <is>
          <t>2026-07-19</t>
        </is>
      </c>
      <c r="C11123" t="inlineStr">
        <is>
          <t>home_use</t>
        </is>
      </c>
      <c r="D11123" t="inlineStr">
        <is>
          <t>IMP00643</t>
        </is>
      </c>
      <c r="E11123" t="inlineStr">
        <is>
          <t>T104498</t>
        </is>
      </c>
      <c r="F11123" s="32" t="n">
        <v>667135.37</v>
      </c>
      <c r="G11123" s="32" t="n">
        <v>66713.53999999999</v>
      </c>
    </row>
    <row r="11124">
      <c r="A11124" t="inlineStr">
        <is>
          <t>L0234704</t>
        </is>
      </c>
      <c r="B11124" t="inlineStr">
        <is>
          <t>2026-07-19</t>
        </is>
      </c>
      <c r="C11124" t="inlineStr">
        <is>
          <t>warehouse_in</t>
        </is>
      </c>
      <c r="D11124" t="inlineStr">
        <is>
          <t>IMP00643</t>
        </is>
      </c>
      <c r="E11124" t="inlineStr">
        <is>
          <t>T104498</t>
        </is>
      </c>
      <c r="F11124" s="32" t="n">
        <v>440056.36</v>
      </c>
      <c r="G11124" s="32" t="n">
        <v>0</v>
      </c>
    </row>
    <row r="11125">
      <c r="A11125" t="inlineStr">
        <is>
          <t>L0234713</t>
        </is>
      </c>
      <c r="B11125" t="inlineStr">
        <is>
          <t>2026-07-19</t>
        </is>
      </c>
      <c r="C11125" t="inlineStr">
        <is>
          <t>home_use</t>
        </is>
      </c>
      <c r="D11125" t="inlineStr">
        <is>
          <t>IMP00726</t>
        </is>
      </c>
      <c r="E11125" t="inlineStr">
        <is>
          <t>T105077</t>
        </is>
      </c>
      <c r="F11125" s="32" t="n">
        <v>489242.84</v>
      </c>
      <c r="G11125" s="32" t="n">
        <v>51370.5</v>
      </c>
    </row>
    <row r="11126">
      <c r="A11126" t="inlineStr">
        <is>
          <t>L0234733</t>
        </is>
      </c>
      <c r="B11126" t="inlineStr">
        <is>
          <t>2026-07-19</t>
        </is>
      </c>
      <c r="C11126" t="inlineStr">
        <is>
          <t>home_use</t>
        </is>
      </c>
      <c r="D11126" t="inlineStr">
        <is>
          <t>IMP00892</t>
        </is>
      </c>
      <c r="E11126" t="inlineStr">
        <is>
          <t>T106240</t>
        </is>
      </c>
      <c r="F11126" s="32" t="n">
        <v>515525.42</v>
      </c>
      <c r="G11126" s="32" t="n">
        <v>54130.17</v>
      </c>
    </row>
    <row r="11127">
      <c r="A11127" t="inlineStr">
        <is>
          <t>L0234745</t>
        </is>
      </c>
      <c r="B11127" t="inlineStr">
        <is>
          <t>2026-07-19</t>
        </is>
      </c>
      <c r="C11127" t="inlineStr">
        <is>
          <t>home_use</t>
        </is>
      </c>
      <c r="D11127" t="inlineStr">
        <is>
          <t>IMP00926</t>
        </is>
      </c>
      <c r="E11127" t="inlineStr">
        <is>
          <t>T106477</t>
        </is>
      </c>
      <c r="F11127" s="32" t="n">
        <v>231880.6</v>
      </c>
      <c r="G11127" s="32" t="n">
        <v>27825.67</v>
      </c>
    </row>
    <row r="11128">
      <c r="A11128" t="inlineStr">
        <is>
          <t>L0234746</t>
        </is>
      </c>
      <c r="B11128" t="inlineStr">
        <is>
          <t>2026-07-19</t>
        </is>
      </c>
      <c r="C11128" t="inlineStr">
        <is>
          <t>home_use</t>
        </is>
      </c>
      <c r="D11128" t="inlineStr">
        <is>
          <t>IMP00926</t>
        </is>
      </c>
      <c r="E11128" t="inlineStr">
        <is>
          <t>T106477</t>
        </is>
      </c>
      <c r="F11128" s="32" t="n">
        <v>4416515.61</v>
      </c>
      <c r="G11128" s="32" t="n">
        <v>441651.56</v>
      </c>
    </row>
    <row r="11129">
      <c r="A11129" t="inlineStr">
        <is>
          <t>L0234751</t>
        </is>
      </c>
      <c r="B11129" t="inlineStr">
        <is>
          <t>2026-07-19</t>
        </is>
      </c>
      <c r="C11129" t="inlineStr">
        <is>
          <t>home_use</t>
        </is>
      </c>
      <c r="D11129" t="inlineStr">
        <is>
          <t>IMP00950</t>
        </is>
      </c>
      <c r="F11129" s="32" t="n">
        <v>221464.6</v>
      </c>
      <c r="G11129" s="32" t="n">
        <v>25911.36</v>
      </c>
    </row>
    <row r="11130">
      <c r="A11130" t="inlineStr">
        <is>
          <t>L0234752</t>
        </is>
      </c>
      <c r="B11130" t="inlineStr">
        <is>
          <t>2026-07-19</t>
        </is>
      </c>
      <c r="C11130" t="inlineStr">
        <is>
          <t>home_use</t>
        </is>
      </c>
      <c r="D11130" t="inlineStr">
        <is>
          <t>IMP00950</t>
        </is>
      </c>
      <c r="F11130" s="32" t="n">
        <v>2715512.75</v>
      </c>
      <c r="G11130" s="32" t="n">
        <v>353016.66</v>
      </c>
    </row>
    <row r="11131">
      <c r="A11131" t="inlineStr">
        <is>
          <t>L0234757</t>
        </is>
      </c>
      <c r="B11131" t="inlineStr">
        <is>
          <t>2026-07-19</t>
        </is>
      </c>
      <c r="C11131" t="inlineStr">
        <is>
          <t>home_use</t>
        </is>
      </c>
      <c r="D11131" t="inlineStr">
        <is>
          <t>IMP00999</t>
        </is>
      </c>
      <c r="E11131" t="inlineStr">
        <is>
          <t>T106987</t>
        </is>
      </c>
      <c r="F11131" s="32" t="n">
        <v>21158762.19</v>
      </c>
      <c r="G11131" s="32" t="n">
        <v>2221670.03</v>
      </c>
    </row>
    <row r="11132">
      <c r="A11132" t="inlineStr">
        <is>
          <t>L0234758</t>
        </is>
      </c>
      <c r="B11132" t="inlineStr">
        <is>
          <t>2026-07-19</t>
        </is>
      </c>
      <c r="C11132" t="inlineStr">
        <is>
          <t>home_use</t>
        </is>
      </c>
      <c r="D11132" t="inlineStr">
        <is>
          <t>IMP00999</t>
        </is>
      </c>
      <c r="E11132" t="inlineStr">
        <is>
          <t>T106987</t>
        </is>
      </c>
      <c r="F11132" s="32" t="n">
        <v>4396426.12</v>
      </c>
      <c r="G11132" s="32" t="n">
        <v>439642.61</v>
      </c>
    </row>
    <row r="11133">
      <c r="A11133" t="inlineStr">
        <is>
          <t>L0234759</t>
        </is>
      </c>
      <c r="B11133" t="inlineStr">
        <is>
          <t>2026-07-19</t>
        </is>
      </c>
      <c r="C11133" t="inlineStr">
        <is>
          <t>home_use</t>
        </is>
      </c>
      <c r="D11133" t="inlineStr">
        <is>
          <t>IMP00999</t>
        </is>
      </c>
      <c r="E11133" t="inlineStr">
        <is>
          <t>T106987</t>
        </is>
      </c>
      <c r="F11133" s="32" t="n">
        <v>1130587.68</v>
      </c>
      <c r="G11133" s="32" t="n">
        <v>113058.77</v>
      </c>
    </row>
    <row r="11134">
      <c r="A11134" t="inlineStr">
        <is>
          <t>L0234761</t>
        </is>
      </c>
      <c r="B11134" t="inlineStr">
        <is>
          <t>2026-07-19</t>
        </is>
      </c>
      <c r="C11134" t="inlineStr">
        <is>
          <t>warehouse_out</t>
        </is>
      </c>
      <c r="D11134" t="inlineStr">
        <is>
          <t>IMP01037</t>
        </is>
      </c>
      <c r="E11134" t="inlineStr">
        <is>
          <t>T107258</t>
        </is>
      </c>
      <c r="F11134" s="32" t="n">
        <v>2242291.28</v>
      </c>
      <c r="G11134" s="32" t="n">
        <v>224229.13</v>
      </c>
    </row>
    <row r="11135">
      <c r="A11135" t="inlineStr">
        <is>
          <t>L0234781</t>
        </is>
      </c>
      <c r="B11135" t="inlineStr">
        <is>
          <t>2026-07-19</t>
        </is>
      </c>
      <c r="C11135" t="inlineStr">
        <is>
          <t>home_use</t>
        </is>
      </c>
      <c r="D11135" t="inlineStr">
        <is>
          <t>IMP01142</t>
        </is>
      </c>
      <c r="E11135" t="inlineStr">
        <is>
          <t>T107992</t>
        </is>
      </c>
      <c r="F11135" s="32" t="n">
        <v>1750552.85</v>
      </c>
      <c r="G11135" s="32" t="n">
        <v>196061.92</v>
      </c>
    </row>
    <row r="11136">
      <c r="A11136" t="inlineStr">
        <is>
          <t>L0234783</t>
        </is>
      </c>
      <c r="B11136" t="inlineStr">
        <is>
          <t>2026-07-19</t>
        </is>
      </c>
      <c r="C11136" t="inlineStr">
        <is>
          <t>home_use</t>
        </is>
      </c>
      <c r="D11136" t="inlineStr">
        <is>
          <t>IMP01142</t>
        </is>
      </c>
      <c r="E11136" t="inlineStr">
        <is>
          <t>T107992</t>
        </is>
      </c>
      <c r="F11136" s="32" t="n">
        <v>32126784</v>
      </c>
      <c r="G11136" s="32" t="n">
        <v>3373312.32</v>
      </c>
    </row>
    <row r="11137">
      <c r="A11137" t="inlineStr">
        <is>
          <t>L0234795</t>
        </is>
      </c>
      <c r="B11137" t="inlineStr">
        <is>
          <t>2026-07-19</t>
        </is>
      </c>
      <c r="C11137" t="inlineStr">
        <is>
          <t>warehouse_in</t>
        </is>
      </c>
      <c r="D11137" t="inlineStr">
        <is>
          <t>IMP01216</t>
        </is>
      </c>
      <c r="E11137" t="inlineStr">
        <is>
          <t>T108505</t>
        </is>
      </c>
      <c r="F11137" s="32" t="n">
        <v>1056908.74</v>
      </c>
      <c r="G11137" s="32" t="n">
        <v>0</v>
      </c>
    </row>
    <row r="11138">
      <c r="A11138" t="inlineStr">
        <is>
          <t>L0234803</t>
        </is>
      </c>
      <c r="B11138" t="inlineStr">
        <is>
          <t>2026-07-19</t>
        </is>
      </c>
      <c r="C11138" t="inlineStr">
        <is>
          <t>home_use</t>
        </is>
      </c>
      <c r="D11138" t="inlineStr">
        <is>
          <t>IMP01283</t>
        </is>
      </c>
      <c r="E11138" t="inlineStr">
        <is>
          <t>T108974</t>
        </is>
      </c>
      <c r="F11138" s="32" t="n">
        <v>149924.85</v>
      </c>
      <c r="G11138" s="32" t="n">
        <v>18740.61</v>
      </c>
    </row>
    <row r="11139">
      <c r="A11139" t="inlineStr">
        <is>
          <t>L0234806</t>
        </is>
      </c>
      <c r="B11139" t="inlineStr">
        <is>
          <t>2026-07-19</t>
        </is>
      </c>
      <c r="C11139" t="inlineStr">
        <is>
          <t>home_use</t>
        </is>
      </c>
      <c r="D11139" t="inlineStr">
        <is>
          <t>IMP01310</t>
        </is>
      </c>
      <c r="E11139" t="inlineStr">
        <is>
          <t>T109167</t>
        </is>
      </c>
      <c r="F11139" s="32" t="n">
        <v>462495.58</v>
      </c>
      <c r="G11139" s="32" t="n">
        <v>49487.03</v>
      </c>
    </row>
    <row r="11140">
      <c r="A11140" t="inlineStr">
        <is>
          <t>L0234807</t>
        </is>
      </c>
      <c r="B11140" t="inlineStr">
        <is>
          <t>2026-07-19</t>
        </is>
      </c>
      <c r="C11140" t="inlineStr">
        <is>
          <t>home_use</t>
        </is>
      </c>
      <c r="D11140" t="inlineStr">
        <is>
          <t>IMP01310</t>
        </is>
      </c>
      <c r="E11140" t="inlineStr">
        <is>
          <t>T109167</t>
        </is>
      </c>
      <c r="F11140" s="32" t="n">
        <v>1383729.23</v>
      </c>
      <c r="G11140" s="32" t="n">
        <v>148059.03</v>
      </c>
    </row>
    <row r="11141">
      <c r="A11141" t="inlineStr">
        <is>
          <t>L0234808</t>
        </is>
      </c>
      <c r="B11141" t="inlineStr">
        <is>
          <t>2026-07-19</t>
        </is>
      </c>
      <c r="C11141" t="inlineStr">
        <is>
          <t>home_use</t>
        </is>
      </c>
      <c r="D11141" t="inlineStr">
        <is>
          <t>IMP01310</t>
        </is>
      </c>
      <c r="E11141" t="inlineStr">
        <is>
          <t>T109167</t>
        </is>
      </c>
      <c r="F11141" s="32" t="n">
        <v>373199.56</v>
      </c>
      <c r="G11141" s="32" t="n">
        <v>39932.35</v>
      </c>
    </row>
    <row r="11142">
      <c r="A11142" t="inlineStr">
        <is>
          <t>L0234828</t>
        </is>
      </c>
      <c r="B11142" t="inlineStr">
        <is>
          <t>2026-07-19</t>
        </is>
      </c>
      <c r="C11142" t="inlineStr">
        <is>
          <t>home_use</t>
        </is>
      </c>
      <c r="D11142" t="inlineStr">
        <is>
          <t>IMP01481</t>
        </is>
      </c>
      <c r="F11142" s="32" t="n">
        <v>3217620.27</v>
      </c>
      <c r="G11142" s="32" t="n">
        <v>328197.27</v>
      </c>
    </row>
    <row r="11143">
      <c r="A11143" t="inlineStr">
        <is>
          <t>L0234843</t>
        </is>
      </c>
      <c r="B11143" t="inlineStr">
        <is>
          <t>2026-07-20</t>
        </is>
      </c>
      <c r="C11143" t="inlineStr">
        <is>
          <t>home_use</t>
        </is>
      </c>
      <c r="D11143" t="inlineStr">
        <is>
          <t>IMP00063</t>
        </is>
      </c>
      <c r="E11143" t="inlineStr">
        <is>
          <t>T100440</t>
        </is>
      </c>
      <c r="F11143" s="32" t="n">
        <v>414136.65</v>
      </c>
      <c r="G11143" s="32" t="n">
        <v>47625.71</v>
      </c>
    </row>
    <row r="11144">
      <c r="A11144" t="inlineStr">
        <is>
          <t>L0234844</t>
        </is>
      </c>
      <c r="B11144" t="inlineStr">
        <is>
          <t>2026-07-20</t>
        </is>
      </c>
      <c r="C11144" t="inlineStr">
        <is>
          <t>home_use</t>
        </is>
      </c>
      <c r="D11144" t="inlineStr">
        <is>
          <t>IMP00063</t>
        </is>
      </c>
      <c r="E11144" t="inlineStr">
        <is>
          <t>T100440</t>
        </is>
      </c>
      <c r="F11144" s="32" t="n">
        <v>1398915.75</v>
      </c>
      <c r="G11144" s="32" t="n">
        <v>149683.98</v>
      </c>
    </row>
    <row r="11145">
      <c r="A11145" t="inlineStr">
        <is>
          <t>L0234845</t>
        </is>
      </c>
      <c r="B11145" t="inlineStr">
        <is>
          <t>2026-07-20</t>
        </is>
      </c>
      <c r="C11145" t="inlineStr">
        <is>
          <t>home_use</t>
        </is>
      </c>
      <c r="D11145" t="inlineStr">
        <is>
          <t>IMP00063</t>
        </is>
      </c>
      <c r="E11145" t="inlineStr">
        <is>
          <t>T100440</t>
        </is>
      </c>
      <c r="F11145" s="32" t="n">
        <v>801819.21</v>
      </c>
      <c r="G11145" s="32" t="n">
        <v>85794.66</v>
      </c>
    </row>
    <row r="11146">
      <c r="A11146" t="inlineStr">
        <is>
          <t>L0234846</t>
        </is>
      </c>
      <c r="B11146" t="inlineStr">
        <is>
          <t>2026-07-20</t>
        </is>
      </c>
      <c r="C11146" t="inlineStr">
        <is>
          <t>home_use</t>
        </is>
      </c>
      <c r="D11146" t="inlineStr">
        <is>
          <t>IMP00063</t>
        </is>
      </c>
      <c r="E11146" t="inlineStr">
        <is>
          <t>T100440</t>
        </is>
      </c>
      <c r="F11146" s="32" t="n">
        <v>1142638.71</v>
      </c>
      <c r="G11146" s="32" t="n">
        <v>131403.45</v>
      </c>
    </row>
    <row r="11147">
      <c r="A11147" t="inlineStr">
        <is>
          <t>L0234847</t>
        </is>
      </c>
      <c r="B11147" t="inlineStr">
        <is>
          <t>2026-07-20</t>
        </is>
      </c>
      <c r="C11147" t="inlineStr">
        <is>
          <t>home_use</t>
        </is>
      </c>
      <c r="D11147" t="inlineStr">
        <is>
          <t>IMP00063</t>
        </is>
      </c>
      <c r="E11147" t="inlineStr">
        <is>
          <t>T100440</t>
        </is>
      </c>
      <c r="F11147" s="32" t="n">
        <v>1808395.75</v>
      </c>
      <c r="G11147" s="32" t="n">
        <v>207965.51</v>
      </c>
    </row>
    <row r="11148">
      <c r="A11148" t="inlineStr">
        <is>
          <t>L0234848</t>
        </is>
      </c>
      <c r="B11148" t="inlineStr">
        <is>
          <t>2026-07-20</t>
        </is>
      </c>
      <c r="C11148" t="inlineStr">
        <is>
          <t>home_use</t>
        </is>
      </c>
      <c r="D11148" t="inlineStr">
        <is>
          <t>IMP00063</t>
        </is>
      </c>
      <c r="E11148" t="inlineStr">
        <is>
          <t>T100440</t>
        </is>
      </c>
      <c r="F11148" s="32" t="n">
        <v>500464.93</v>
      </c>
      <c r="G11148" s="32" t="n">
        <v>57553.47</v>
      </c>
    </row>
    <row r="11149">
      <c r="A11149" t="inlineStr">
        <is>
          <t>L0234849</t>
        </is>
      </c>
      <c r="B11149" t="inlineStr">
        <is>
          <t>2026-07-20</t>
        </is>
      </c>
      <c r="C11149" t="inlineStr">
        <is>
          <t>home_use</t>
        </is>
      </c>
      <c r="D11149" t="inlineStr">
        <is>
          <t>IMP00063</t>
        </is>
      </c>
      <c r="E11149" t="inlineStr">
        <is>
          <t>T100440</t>
        </is>
      </c>
      <c r="F11149" s="32" t="n">
        <v>1436529.32</v>
      </c>
      <c r="G11149" s="32" t="n">
        <v>160891.28</v>
      </c>
    </row>
    <row r="11150">
      <c r="A11150" t="inlineStr">
        <is>
          <t>L0234850</t>
        </is>
      </c>
      <c r="B11150" t="inlineStr">
        <is>
          <t>2026-07-20</t>
        </is>
      </c>
      <c r="C11150" t="inlineStr">
        <is>
          <t>home_use</t>
        </is>
      </c>
      <c r="D11150" t="inlineStr">
        <is>
          <t>IMP00063</t>
        </is>
      </c>
      <c r="E11150" t="inlineStr">
        <is>
          <t>T100440</t>
        </is>
      </c>
      <c r="F11150" s="32" t="n">
        <v>2829896.66</v>
      </c>
      <c r="G11150" s="32" t="n">
        <v>367886.57</v>
      </c>
    </row>
    <row r="11151">
      <c r="A11151" t="inlineStr">
        <is>
          <t>L0234851</t>
        </is>
      </c>
      <c r="B11151" t="inlineStr">
        <is>
          <t>2026-07-20</t>
        </is>
      </c>
      <c r="C11151" t="inlineStr">
        <is>
          <t>home_use</t>
        </is>
      </c>
      <c r="D11151" t="inlineStr">
        <is>
          <t>IMP00063</t>
        </is>
      </c>
      <c r="E11151" t="inlineStr">
        <is>
          <t>T100440</t>
        </is>
      </c>
      <c r="F11151" s="32" t="n">
        <v>5940636.5</v>
      </c>
      <c r="G11151" s="32" t="n">
        <v>772282.74</v>
      </c>
    </row>
    <row r="11152">
      <c r="A11152" t="inlineStr">
        <is>
          <t>L0234852</t>
        </is>
      </c>
      <c r="B11152" t="inlineStr">
        <is>
          <t>2026-07-20</t>
        </is>
      </c>
      <c r="C11152" t="inlineStr">
        <is>
          <t>home_use</t>
        </is>
      </c>
      <c r="D11152" t="inlineStr">
        <is>
          <t>IMP00063</t>
        </is>
      </c>
      <c r="E11152" t="inlineStr">
        <is>
          <t>T100440</t>
        </is>
      </c>
      <c r="F11152" s="32" t="n">
        <v>2267370.87</v>
      </c>
      <c r="G11152" s="32" t="n">
        <v>260747.65</v>
      </c>
    </row>
    <row r="11153">
      <c r="A11153" t="inlineStr">
        <is>
          <t>L0234854</t>
        </is>
      </c>
      <c r="B11153" t="inlineStr">
        <is>
          <t>2026-07-20</t>
        </is>
      </c>
      <c r="C11153" t="inlineStr">
        <is>
          <t>home_use</t>
        </is>
      </c>
      <c r="D11153" t="inlineStr">
        <is>
          <t>IMP00063</t>
        </is>
      </c>
      <c r="E11153" t="inlineStr">
        <is>
          <t>T100440</t>
        </is>
      </c>
      <c r="F11153" s="32" t="n">
        <v>813424.47</v>
      </c>
      <c r="G11153" s="32" t="n">
        <v>93543.81</v>
      </c>
    </row>
    <row r="11154">
      <c r="A11154" t="inlineStr">
        <is>
          <t>L0234879</t>
        </is>
      </c>
      <c r="B11154" t="inlineStr">
        <is>
          <t>2026-07-20</t>
        </is>
      </c>
      <c r="C11154" t="inlineStr">
        <is>
          <t>home_use</t>
        </is>
      </c>
      <c r="D11154" t="inlineStr">
        <is>
          <t>IMP00288</t>
        </is>
      </c>
      <c r="E11154" t="inlineStr">
        <is>
          <t>T102011</t>
        </is>
      </c>
      <c r="F11154" s="32" t="n">
        <v>4105920.12</v>
      </c>
      <c r="G11154" s="32" t="n">
        <v>513240.01</v>
      </c>
    </row>
    <row r="11155">
      <c r="A11155" t="inlineStr">
        <is>
          <t>L0234881</t>
        </is>
      </c>
      <c r="B11155" t="inlineStr">
        <is>
          <t>2026-07-20</t>
        </is>
      </c>
      <c r="C11155" t="inlineStr">
        <is>
          <t>home_use</t>
        </is>
      </c>
      <c r="D11155" t="inlineStr">
        <is>
          <t>IMP00306</t>
        </is>
      </c>
      <c r="E11155" t="inlineStr">
        <is>
          <t>T102141</t>
        </is>
      </c>
      <c r="F11155" s="32" t="n">
        <v>191162.18</v>
      </c>
      <c r="G11155" s="32" t="n">
        <v>20072.03</v>
      </c>
    </row>
    <row r="11156">
      <c r="A11156" t="inlineStr">
        <is>
          <t>L0234882</t>
        </is>
      </c>
      <c r="B11156" t="inlineStr">
        <is>
          <t>2026-07-20</t>
        </is>
      </c>
      <c r="C11156" t="inlineStr">
        <is>
          <t>home_use</t>
        </is>
      </c>
      <c r="D11156" t="inlineStr">
        <is>
          <t>IMP00306</t>
        </is>
      </c>
      <c r="E11156" t="inlineStr">
        <is>
          <t>T102141</t>
        </is>
      </c>
      <c r="F11156" s="32" t="n">
        <v>322342.36</v>
      </c>
      <c r="G11156" s="32" t="n">
        <v>40292.8</v>
      </c>
    </row>
    <row r="11157">
      <c r="A11157" t="inlineStr">
        <is>
          <t>L0234883</t>
        </is>
      </c>
      <c r="B11157" t="inlineStr">
        <is>
          <t>2026-07-20</t>
        </is>
      </c>
      <c r="C11157" t="inlineStr">
        <is>
          <t>home_use</t>
        </is>
      </c>
      <c r="D11157" t="inlineStr">
        <is>
          <t>IMP00306</t>
        </is>
      </c>
      <c r="E11157" t="inlineStr">
        <is>
          <t>T102141</t>
        </is>
      </c>
      <c r="F11157" s="32" t="n">
        <v>1232856.31</v>
      </c>
      <c r="G11157" s="32" t="n">
        <v>129449.91</v>
      </c>
    </row>
    <row r="11158">
      <c r="A11158" t="inlineStr">
        <is>
          <t>L0234886</t>
        </is>
      </c>
      <c r="B11158" t="inlineStr">
        <is>
          <t>2026-07-20</t>
        </is>
      </c>
      <c r="C11158" t="inlineStr">
        <is>
          <t>home_use</t>
        </is>
      </c>
      <c r="D11158" t="inlineStr">
        <is>
          <t>IMP00340</t>
        </is>
      </c>
      <c r="E11158" t="inlineStr">
        <is>
          <t>T102376</t>
        </is>
      </c>
      <c r="F11158" s="32" t="n">
        <v>3929157.65</v>
      </c>
      <c r="G11158" s="32" t="n">
        <v>392915.76</v>
      </c>
    </row>
    <row r="11159">
      <c r="A11159" t="inlineStr">
        <is>
          <t>L0234934</t>
        </is>
      </c>
      <c r="B11159" t="inlineStr">
        <is>
          <t>2026-07-20</t>
        </is>
      </c>
      <c r="C11159" t="inlineStr">
        <is>
          <t>home_use</t>
        </is>
      </c>
      <c r="D11159" t="inlineStr">
        <is>
          <t>IMP00643</t>
        </is>
      </c>
      <c r="E11159" t="inlineStr">
        <is>
          <t>T104498</t>
        </is>
      </c>
      <c r="F11159" s="32" t="n">
        <v>634085.4399999999</v>
      </c>
      <c r="G11159" s="32" t="n">
        <v>63408.54</v>
      </c>
    </row>
    <row r="11160">
      <c r="A11160" t="inlineStr">
        <is>
          <t>L0234936</t>
        </is>
      </c>
      <c r="B11160" t="inlineStr">
        <is>
          <t>2026-07-20</t>
        </is>
      </c>
      <c r="C11160" t="inlineStr">
        <is>
          <t>home_use</t>
        </is>
      </c>
      <c r="D11160" t="inlineStr">
        <is>
          <t>IMP00643</t>
        </is>
      </c>
      <c r="E11160" t="inlineStr">
        <is>
          <t>T104498</t>
        </is>
      </c>
      <c r="F11160" s="32" t="n">
        <v>1572948.59</v>
      </c>
      <c r="G11160" s="32" t="n">
        <v>157294.86</v>
      </c>
    </row>
    <row r="11161">
      <c r="A11161" t="inlineStr">
        <is>
          <t>L0234937</t>
        </is>
      </c>
      <c r="B11161" t="inlineStr">
        <is>
          <t>2026-07-20</t>
        </is>
      </c>
      <c r="C11161" t="inlineStr">
        <is>
          <t>home_use</t>
        </is>
      </c>
      <c r="D11161" t="inlineStr">
        <is>
          <t>IMP00643</t>
        </is>
      </c>
      <c r="E11161" t="inlineStr">
        <is>
          <t>T104498</t>
        </is>
      </c>
      <c r="F11161" s="32" t="n">
        <v>1065442.52</v>
      </c>
      <c r="G11161" s="32" t="n">
        <v>106544.25</v>
      </c>
    </row>
    <row r="11162">
      <c r="A11162" t="inlineStr">
        <is>
          <t>L0234960</t>
        </is>
      </c>
      <c r="B11162" t="inlineStr">
        <is>
          <t>2026-07-20</t>
        </is>
      </c>
      <c r="C11162" t="inlineStr">
        <is>
          <t>home_use</t>
        </is>
      </c>
      <c r="D11162" t="inlineStr">
        <is>
          <t>IMP00763</t>
        </is>
      </c>
      <c r="E11162" t="inlineStr">
        <is>
          <t>T105337</t>
        </is>
      </c>
      <c r="F11162" s="32" t="n">
        <v>759011.75</v>
      </c>
      <c r="G11162" s="32" t="n">
        <v>75901.17999999999</v>
      </c>
    </row>
    <row r="11163">
      <c r="A11163" t="inlineStr">
        <is>
          <t>L0234981</t>
        </is>
      </c>
      <c r="B11163" t="inlineStr">
        <is>
          <t>2026-07-20</t>
        </is>
      </c>
      <c r="C11163" t="inlineStr">
        <is>
          <t>home_use</t>
        </is>
      </c>
      <c r="D11163" t="inlineStr">
        <is>
          <t>IMP00926</t>
        </is>
      </c>
      <c r="E11163" t="inlineStr">
        <is>
          <t>T106477</t>
        </is>
      </c>
      <c r="F11163" s="32" t="n">
        <v>13926668.66</v>
      </c>
      <c r="G11163" s="32" t="n">
        <v>1462300.21</v>
      </c>
    </row>
    <row r="11164">
      <c r="A11164" t="inlineStr">
        <is>
          <t>L0234982</t>
        </is>
      </c>
      <c r="B11164" t="inlineStr">
        <is>
          <t>2026-07-20</t>
        </is>
      </c>
      <c r="C11164" t="inlineStr">
        <is>
          <t>home_use</t>
        </is>
      </c>
      <c r="D11164" t="inlineStr">
        <is>
          <t>IMP00926</t>
        </is>
      </c>
      <c r="E11164" t="inlineStr">
        <is>
          <t>T106477</t>
        </is>
      </c>
      <c r="F11164" s="32" t="n">
        <v>19438354.52</v>
      </c>
      <c r="G11164" s="32" t="n">
        <v>1943835.45</v>
      </c>
    </row>
    <row r="11165">
      <c r="A11165" t="inlineStr">
        <is>
          <t>L0234983</t>
        </is>
      </c>
      <c r="B11165" t="inlineStr">
        <is>
          <t>2026-07-20</t>
        </is>
      </c>
      <c r="C11165" t="inlineStr">
        <is>
          <t>home_use</t>
        </is>
      </c>
      <c r="D11165" t="inlineStr">
        <is>
          <t>IMP00926</t>
        </is>
      </c>
      <c r="E11165" t="inlineStr">
        <is>
          <t>T106477</t>
        </is>
      </c>
      <c r="F11165" s="32" t="n">
        <v>33244907.22</v>
      </c>
      <c r="G11165" s="32" t="n">
        <v>3490715.26</v>
      </c>
    </row>
    <row r="11166">
      <c r="A11166" t="inlineStr">
        <is>
          <t>L0234984</t>
        </is>
      </c>
      <c r="B11166" t="inlineStr">
        <is>
          <t>2026-07-20</t>
        </is>
      </c>
      <c r="C11166" t="inlineStr">
        <is>
          <t>home_use</t>
        </is>
      </c>
      <c r="D11166" t="inlineStr">
        <is>
          <t>IMP00926</t>
        </is>
      </c>
      <c r="E11166" t="inlineStr">
        <is>
          <t>T106477</t>
        </is>
      </c>
      <c r="F11166" s="32" t="n">
        <v>117919.29</v>
      </c>
      <c r="G11166" s="32" t="n">
        <v>12617.36</v>
      </c>
    </row>
    <row r="11167">
      <c r="A11167" t="inlineStr">
        <is>
          <t>L0234986</t>
        </is>
      </c>
      <c r="B11167" t="inlineStr">
        <is>
          <t>2026-07-20</t>
        </is>
      </c>
      <c r="C11167" t="inlineStr">
        <is>
          <t>home_use</t>
        </is>
      </c>
      <c r="D11167" t="inlineStr">
        <is>
          <t>IMP00950</t>
        </is>
      </c>
      <c r="F11167" s="32" t="n">
        <v>880409.6800000001</v>
      </c>
      <c r="G11167" s="32" t="n">
        <v>114453.26</v>
      </c>
    </row>
    <row r="11168">
      <c r="A11168" t="inlineStr">
        <is>
          <t>L0234987</t>
        </is>
      </c>
      <c r="B11168" t="inlineStr">
        <is>
          <t>2026-07-20</t>
        </is>
      </c>
      <c r="C11168" t="inlineStr">
        <is>
          <t>home_use</t>
        </is>
      </c>
      <c r="D11168" t="inlineStr">
        <is>
          <t>IMP00950</t>
        </is>
      </c>
      <c r="F11168" s="32" t="n">
        <v>1776263.46</v>
      </c>
      <c r="G11168" s="32" t="n">
        <v>230914.25</v>
      </c>
    </row>
    <row r="11169">
      <c r="A11169" t="inlineStr">
        <is>
          <t>L0234988</t>
        </is>
      </c>
      <c r="B11169" t="inlineStr">
        <is>
          <t>2026-07-20</t>
        </is>
      </c>
      <c r="C11169" t="inlineStr">
        <is>
          <t>home_use</t>
        </is>
      </c>
      <c r="D11169" t="inlineStr">
        <is>
          <t>IMP00950</t>
        </is>
      </c>
      <c r="F11169" s="32" t="n">
        <v>3300152.54</v>
      </c>
      <c r="G11169" s="32" t="n">
        <v>429019.83</v>
      </c>
    </row>
    <row r="11170">
      <c r="A11170" t="inlineStr">
        <is>
          <t>L0234996</t>
        </is>
      </c>
      <c r="B11170" t="inlineStr">
        <is>
          <t>2026-07-20</t>
        </is>
      </c>
      <c r="C11170" t="inlineStr">
        <is>
          <t>warehouse_out</t>
        </is>
      </c>
      <c r="D11170" t="inlineStr">
        <is>
          <t>IMP01005</t>
        </is>
      </c>
      <c r="E11170" t="inlineStr">
        <is>
          <t>T100033</t>
        </is>
      </c>
      <c r="F11170" s="32" t="n">
        <v>838523.1</v>
      </c>
      <c r="G11170" s="32" t="n">
        <v>104815.39</v>
      </c>
    </row>
    <row r="11171">
      <c r="A11171" t="inlineStr">
        <is>
          <t>L0235001</t>
        </is>
      </c>
      <c r="B11171" t="inlineStr">
        <is>
          <t>2026-07-20</t>
        </is>
      </c>
      <c r="C11171" t="inlineStr">
        <is>
          <t>home_use</t>
        </is>
      </c>
      <c r="D11171" t="inlineStr">
        <is>
          <t>IMP01037</t>
        </is>
      </c>
      <c r="E11171" t="inlineStr">
        <is>
          <t>T107258</t>
        </is>
      </c>
      <c r="F11171" s="32" t="n">
        <v>2967611</v>
      </c>
      <c r="G11171" s="32" t="n">
        <v>296761.1</v>
      </c>
    </row>
    <row r="11172">
      <c r="A11172" t="inlineStr">
        <is>
          <t>L0235002</t>
        </is>
      </c>
      <c r="B11172" t="inlineStr">
        <is>
          <t>2026-07-20</t>
        </is>
      </c>
      <c r="C11172" t="inlineStr">
        <is>
          <t>home_use</t>
        </is>
      </c>
      <c r="D11172" t="inlineStr">
        <is>
          <t>IMP01037</t>
        </is>
      </c>
      <c r="E11172" t="inlineStr">
        <is>
          <t>T107258</t>
        </is>
      </c>
      <c r="F11172" s="32" t="n">
        <v>1535790.69</v>
      </c>
      <c r="G11172" s="32" t="n">
        <v>153579.07</v>
      </c>
    </row>
    <row r="11173">
      <c r="A11173" t="inlineStr">
        <is>
          <t>L0235010</t>
        </is>
      </c>
      <c r="B11173" t="inlineStr">
        <is>
          <t>2026-07-20</t>
        </is>
      </c>
      <c r="C11173" t="inlineStr">
        <is>
          <t>home_use</t>
        </is>
      </c>
      <c r="D11173" t="inlineStr">
        <is>
          <t>IMP01068</t>
        </is>
      </c>
      <c r="E11173" t="inlineStr">
        <is>
          <t>T107475</t>
        </is>
      </c>
      <c r="F11173" s="32" t="n">
        <v>521020.76</v>
      </c>
      <c r="G11173" s="32" t="n">
        <v>54707.18</v>
      </c>
    </row>
    <row r="11174">
      <c r="A11174" t="inlineStr">
        <is>
          <t>L0235011</t>
        </is>
      </c>
      <c r="B11174" t="inlineStr">
        <is>
          <t>2026-07-20</t>
        </is>
      </c>
      <c r="C11174" t="inlineStr">
        <is>
          <t>home_use</t>
        </is>
      </c>
      <c r="D11174" t="inlineStr">
        <is>
          <t>IMP01089</t>
        </is>
      </c>
      <c r="E11174" t="inlineStr">
        <is>
          <t>T107617</t>
        </is>
      </c>
      <c r="F11174" s="32" t="n">
        <v>675323.67</v>
      </c>
      <c r="G11174" s="32" t="n">
        <v>70908.98</v>
      </c>
    </row>
    <row r="11175">
      <c r="A11175" t="inlineStr">
        <is>
          <t>L0235013</t>
        </is>
      </c>
      <c r="B11175" t="inlineStr">
        <is>
          <t>2026-07-20</t>
        </is>
      </c>
      <c r="C11175" t="inlineStr">
        <is>
          <t>warehouse_out</t>
        </is>
      </c>
      <c r="D11175" t="inlineStr">
        <is>
          <t>IMP01089</t>
        </is>
      </c>
      <c r="E11175" t="inlineStr">
        <is>
          <t>T107617</t>
        </is>
      </c>
      <c r="F11175" s="32" t="n">
        <v>4414578.74</v>
      </c>
      <c r="G11175" s="32" t="n">
        <v>463530.77</v>
      </c>
    </row>
    <row r="11176">
      <c r="A11176" t="inlineStr">
        <is>
          <t>L0235038</t>
        </is>
      </c>
      <c r="B11176" t="inlineStr">
        <is>
          <t>2026-07-20</t>
        </is>
      </c>
      <c r="C11176" t="inlineStr">
        <is>
          <t>home_use</t>
        </is>
      </c>
      <c r="D11176" t="inlineStr">
        <is>
          <t>IMP01310</t>
        </is>
      </c>
      <c r="E11176" t="inlineStr">
        <is>
          <t>T109167</t>
        </is>
      </c>
      <c r="F11176" s="32" t="n">
        <v>653049.51</v>
      </c>
      <c r="G11176" s="32" t="n">
        <v>69876.3</v>
      </c>
    </row>
    <row r="11177">
      <c r="A11177" t="inlineStr">
        <is>
          <t>L0235039</t>
        </is>
      </c>
      <c r="B11177" t="inlineStr">
        <is>
          <t>2026-07-20</t>
        </is>
      </c>
      <c r="C11177" t="inlineStr">
        <is>
          <t>home_use</t>
        </is>
      </c>
      <c r="D11177" t="inlineStr">
        <is>
          <t>IMP01310</t>
        </is>
      </c>
      <c r="E11177" t="inlineStr">
        <is>
          <t>T109167</t>
        </is>
      </c>
      <c r="F11177" s="32" t="n">
        <v>556611.39</v>
      </c>
      <c r="G11177" s="32" t="n">
        <v>59557.42</v>
      </c>
    </row>
    <row r="11178">
      <c r="A11178" t="inlineStr">
        <is>
          <t>L0235040</t>
        </is>
      </c>
      <c r="B11178" t="inlineStr">
        <is>
          <t>2026-07-20</t>
        </is>
      </c>
      <c r="C11178" t="inlineStr">
        <is>
          <t>home_use</t>
        </is>
      </c>
      <c r="D11178" t="inlineStr">
        <is>
          <t>IMP01310</t>
        </is>
      </c>
      <c r="E11178" t="inlineStr">
        <is>
          <t>T109167</t>
        </is>
      </c>
      <c r="F11178" s="32" t="n">
        <v>3733176.51</v>
      </c>
      <c r="G11178" s="32" t="n">
        <v>399449.89</v>
      </c>
    </row>
    <row r="11179">
      <c r="A11179" t="inlineStr">
        <is>
          <t>L0235072</t>
        </is>
      </c>
      <c r="B11179" t="inlineStr">
        <is>
          <t>2026-07-21</t>
        </is>
      </c>
      <c r="C11179" t="inlineStr">
        <is>
          <t>home_use</t>
        </is>
      </c>
      <c r="D11179" t="inlineStr">
        <is>
          <t>IMP00063</t>
        </is>
      </c>
      <c r="E11179" t="inlineStr">
        <is>
          <t>T100440</t>
        </is>
      </c>
      <c r="F11179" s="32" t="n">
        <v>329990.37</v>
      </c>
      <c r="G11179" s="32" t="n">
        <v>35308.97</v>
      </c>
    </row>
    <row r="11180">
      <c r="A11180" t="inlineStr">
        <is>
          <t>L0235073</t>
        </is>
      </c>
      <c r="B11180" t="inlineStr">
        <is>
          <t>2026-07-21</t>
        </is>
      </c>
      <c r="C11180" t="inlineStr">
        <is>
          <t>home_use</t>
        </is>
      </c>
      <c r="D11180" t="inlineStr">
        <is>
          <t>IMP00063</t>
        </is>
      </c>
      <c r="E11180" t="inlineStr">
        <is>
          <t>T100440</t>
        </is>
      </c>
      <c r="F11180" s="32" t="n">
        <v>4123149.86</v>
      </c>
      <c r="G11180" s="32" t="n">
        <v>536009.48</v>
      </c>
    </row>
    <row r="11181">
      <c r="A11181" t="inlineStr">
        <is>
          <t>L0235074</t>
        </is>
      </c>
      <c r="B11181" t="inlineStr">
        <is>
          <t>2026-07-21</t>
        </is>
      </c>
      <c r="C11181" t="inlineStr">
        <is>
          <t>home_use</t>
        </is>
      </c>
      <c r="D11181" t="inlineStr">
        <is>
          <t>IMP00063</t>
        </is>
      </c>
      <c r="E11181" t="inlineStr">
        <is>
          <t>T100440</t>
        </is>
      </c>
      <c r="F11181" s="32" t="n">
        <v>373199.85</v>
      </c>
      <c r="G11181" s="32" t="n">
        <v>39932.38</v>
      </c>
    </row>
    <row r="11182">
      <c r="A11182" t="inlineStr">
        <is>
          <t>L0235098</t>
        </is>
      </c>
      <c r="B11182" t="inlineStr">
        <is>
          <t>2026-07-21</t>
        </is>
      </c>
      <c r="C11182" t="inlineStr">
        <is>
          <t>home_use</t>
        </is>
      </c>
      <c r="D11182" t="inlineStr">
        <is>
          <t>IMP00306</t>
        </is>
      </c>
      <c r="E11182" t="inlineStr">
        <is>
          <t>T102141</t>
        </is>
      </c>
      <c r="F11182" s="32" t="n">
        <v>678491.48</v>
      </c>
      <c r="G11182" s="32" t="n">
        <v>84811.44</v>
      </c>
    </row>
    <row r="11183">
      <c r="A11183" t="inlineStr">
        <is>
          <t>L0235099</t>
        </is>
      </c>
      <c r="B11183" t="inlineStr">
        <is>
          <t>2026-07-21</t>
        </is>
      </c>
      <c r="C11183" t="inlineStr">
        <is>
          <t>home_use</t>
        </is>
      </c>
      <c r="D11183" t="inlineStr">
        <is>
          <t>IMP00306</t>
        </is>
      </c>
      <c r="E11183" t="inlineStr">
        <is>
          <t>T102141</t>
        </is>
      </c>
      <c r="F11183" s="32" t="n">
        <v>466373.33</v>
      </c>
      <c r="G11183" s="32" t="n">
        <v>48969.2</v>
      </c>
    </row>
    <row r="11184">
      <c r="A11184" t="inlineStr">
        <is>
          <t>L0235101</t>
        </is>
      </c>
      <c r="B11184" t="inlineStr">
        <is>
          <t>2026-07-21</t>
        </is>
      </c>
      <c r="C11184" t="inlineStr">
        <is>
          <t>home_use</t>
        </is>
      </c>
      <c r="D11184" t="inlineStr">
        <is>
          <t>IMP00306</t>
        </is>
      </c>
      <c r="E11184" t="inlineStr">
        <is>
          <t>T102141</t>
        </is>
      </c>
      <c r="F11184" s="32" t="n">
        <v>243271.45</v>
      </c>
      <c r="G11184" s="32" t="n">
        <v>25543.5</v>
      </c>
    </row>
    <row r="11185">
      <c r="A11185" t="inlineStr">
        <is>
          <t>L0235102</t>
        </is>
      </c>
      <c r="B11185" t="inlineStr">
        <is>
          <t>2026-07-21</t>
        </is>
      </c>
      <c r="C11185" t="inlineStr">
        <is>
          <t>home_use</t>
        </is>
      </c>
      <c r="D11185" t="inlineStr">
        <is>
          <t>IMP00306</t>
        </is>
      </c>
      <c r="E11185" t="inlineStr">
        <is>
          <t>T102141</t>
        </is>
      </c>
      <c r="F11185" s="32" t="n">
        <v>290831.91</v>
      </c>
      <c r="G11185" s="32" t="n">
        <v>36353.99</v>
      </c>
    </row>
    <row r="11186">
      <c r="A11186" t="inlineStr">
        <is>
          <t>L0235103</t>
        </is>
      </c>
      <c r="B11186" t="inlineStr">
        <is>
          <t>2026-07-21</t>
        </is>
      </c>
      <c r="C11186" t="inlineStr">
        <is>
          <t>home_use</t>
        </is>
      </c>
      <c r="D11186" t="inlineStr">
        <is>
          <t>IMP00306</t>
        </is>
      </c>
      <c r="E11186" t="inlineStr">
        <is>
          <t>T102141</t>
        </is>
      </c>
      <c r="F11186" s="32" t="n">
        <v>317856.42</v>
      </c>
      <c r="G11186" s="32" t="n">
        <v>33374.92</v>
      </c>
    </row>
    <row r="11187">
      <c r="A11187" t="inlineStr">
        <is>
          <t>L0235104</t>
        </is>
      </c>
      <c r="B11187" t="inlineStr">
        <is>
          <t>2026-07-21</t>
        </is>
      </c>
      <c r="C11187" t="inlineStr">
        <is>
          <t>home_use</t>
        </is>
      </c>
      <c r="D11187" t="inlineStr">
        <is>
          <t>IMP00306</t>
        </is>
      </c>
      <c r="E11187" t="inlineStr">
        <is>
          <t>T102141</t>
        </is>
      </c>
      <c r="F11187" s="32" t="n">
        <v>285031.91</v>
      </c>
      <c r="G11187" s="32" t="n">
        <v>29928.35</v>
      </c>
    </row>
    <row r="11188">
      <c r="A11188" t="inlineStr">
        <is>
          <t>L0235105</t>
        </is>
      </c>
      <c r="B11188" t="inlineStr">
        <is>
          <t>2026-07-21</t>
        </is>
      </c>
      <c r="C11188" t="inlineStr">
        <is>
          <t>home_use</t>
        </is>
      </c>
      <c r="D11188" t="inlineStr">
        <is>
          <t>IMP00306</t>
        </is>
      </c>
      <c r="E11188" t="inlineStr">
        <is>
          <t>T102141</t>
        </is>
      </c>
      <c r="F11188" s="32" t="n">
        <v>1162336.57</v>
      </c>
      <c r="G11188" s="32" t="n">
        <v>122045.34</v>
      </c>
    </row>
    <row r="11189">
      <c r="A11189" t="inlineStr">
        <is>
          <t>L0235153</t>
        </is>
      </c>
      <c r="B11189" t="inlineStr">
        <is>
          <t>2026-07-21</t>
        </is>
      </c>
      <c r="C11189" t="inlineStr">
        <is>
          <t>home_use</t>
        </is>
      </c>
      <c r="D11189" t="inlineStr">
        <is>
          <t>IMP00643</t>
        </is>
      </c>
      <c r="E11189" t="inlineStr">
        <is>
          <t>T104498</t>
        </is>
      </c>
      <c r="F11189" s="32" t="n">
        <v>802490.89</v>
      </c>
      <c r="G11189" s="32" t="n">
        <v>80249.09</v>
      </c>
    </row>
    <row r="11190">
      <c r="A11190" t="inlineStr">
        <is>
          <t>L0235155</t>
        </is>
      </c>
      <c r="B11190" t="inlineStr">
        <is>
          <t>2026-07-21</t>
        </is>
      </c>
      <c r="C11190" t="inlineStr">
        <is>
          <t>home_use</t>
        </is>
      </c>
      <c r="D11190" t="inlineStr">
        <is>
          <t>IMP00643</t>
        </is>
      </c>
      <c r="E11190" t="inlineStr">
        <is>
          <t>T104498</t>
        </is>
      </c>
      <c r="F11190" s="32" t="n">
        <v>681176.3</v>
      </c>
      <c r="G11190" s="32" t="n">
        <v>68117.63</v>
      </c>
    </row>
    <row r="11191">
      <c r="A11191" t="inlineStr">
        <is>
          <t>L0235156</t>
        </is>
      </c>
      <c r="B11191" t="inlineStr">
        <is>
          <t>2026-07-21</t>
        </is>
      </c>
      <c r="C11191" t="inlineStr">
        <is>
          <t>home_use</t>
        </is>
      </c>
      <c r="D11191" t="inlineStr">
        <is>
          <t>IMP00643</t>
        </is>
      </c>
      <c r="E11191" t="inlineStr">
        <is>
          <t>T104498</t>
        </is>
      </c>
      <c r="F11191" s="32" t="n">
        <v>505413.09</v>
      </c>
      <c r="G11191" s="32" t="n">
        <v>50541.31</v>
      </c>
    </row>
    <row r="11192">
      <c r="A11192" t="inlineStr">
        <is>
          <t>L0235159</t>
        </is>
      </c>
      <c r="B11192" t="inlineStr">
        <is>
          <t>2026-07-21</t>
        </is>
      </c>
      <c r="C11192" t="inlineStr">
        <is>
          <t>home_use</t>
        </is>
      </c>
      <c r="D11192" t="inlineStr">
        <is>
          <t>IMP00643</t>
        </is>
      </c>
      <c r="E11192" t="inlineStr">
        <is>
          <t>T104498</t>
        </is>
      </c>
      <c r="F11192" s="32" t="n">
        <v>1849800.91</v>
      </c>
      <c r="G11192" s="32" t="n">
        <v>184980.09</v>
      </c>
    </row>
    <row r="11193">
      <c r="A11193" t="inlineStr">
        <is>
          <t>L0235169</t>
        </is>
      </c>
      <c r="B11193" t="inlineStr">
        <is>
          <t>2026-07-21</t>
        </is>
      </c>
      <c r="C11193" t="inlineStr">
        <is>
          <t>home_use</t>
        </is>
      </c>
      <c r="D11193" t="inlineStr">
        <is>
          <t>IMP00682</t>
        </is>
      </c>
      <c r="E11193" t="inlineStr">
        <is>
          <t>T104768</t>
        </is>
      </c>
      <c r="F11193" s="32" t="n">
        <v>8349595.01</v>
      </c>
      <c r="G11193" s="32" t="n">
        <v>834959.5</v>
      </c>
    </row>
    <row r="11194">
      <c r="A11194" t="inlineStr">
        <is>
          <t>L0235207</t>
        </is>
      </c>
      <c r="B11194" t="inlineStr">
        <is>
          <t>2026-07-21</t>
        </is>
      </c>
      <c r="C11194" t="inlineStr">
        <is>
          <t>home_use</t>
        </is>
      </c>
      <c r="D11194" t="inlineStr">
        <is>
          <t>IMP00892</t>
        </is>
      </c>
      <c r="E11194" t="inlineStr">
        <is>
          <t>T106240</t>
        </is>
      </c>
      <c r="F11194" s="32" t="n">
        <v>2023714.61</v>
      </c>
      <c r="G11194" s="32" t="n">
        <v>212490.03</v>
      </c>
    </row>
    <row r="11195">
      <c r="A11195" t="inlineStr">
        <is>
          <t>L0235208</t>
        </is>
      </c>
      <c r="B11195" t="inlineStr">
        <is>
          <t>2026-07-21</t>
        </is>
      </c>
      <c r="C11195" t="inlineStr">
        <is>
          <t>home_use</t>
        </is>
      </c>
      <c r="D11195" t="inlineStr">
        <is>
          <t>IMP00892</t>
        </is>
      </c>
      <c r="E11195" t="inlineStr">
        <is>
          <t>T106240</t>
        </is>
      </c>
      <c r="F11195" s="32" t="n">
        <v>3317459.01</v>
      </c>
      <c r="G11195" s="32" t="n">
        <v>348333.2</v>
      </c>
    </row>
    <row r="11196">
      <c r="A11196" t="inlineStr">
        <is>
          <t>L0235220</t>
        </is>
      </c>
      <c r="B11196" t="inlineStr">
        <is>
          <t>2026-07-21</t>
        </is>
      </c>
      <c r="C11196" t="inlineStr">
        <is>
          <t>home_use</t>
        </is>
      </c>
      <c r="D11196" t="inlineStr">
        <is>
          <t>IMP00926</t>
        </is>
      </c>
      <c r="E11196" t="inlineStr">
        <is>
          <t>T106477</t>
        </is>
      </c>
      <c r="F11196" s="32" t="n">
        <v>15673035.55</v>
      </c>
      <c r="G11196" s="32" t="n">
        <v>1645668.73</v>
      </c>
    </row>
    <row r="11197">
      <c r="A11197" t="inlineStr">
        <is>
          <t>L0235221</t>
        </is>
      </c>
      <c r="B11197" t="inlineStr">
        <is>
          <t>2026-07-21</t>
        </is>
      </c>
      <c r="C11197" t="inlineStr">
        <is>
          <t>home_use</t>
        </is>
      </c>
      <c r="D11197" t="inlineStr">
        <is>
          <t>IMP00926</t>
        </is>
      </c>
      <c r="E11197" t="inlineStr">
        <is>
          <t>T106477</t>
        </is>
      </c>
      <c r="F11197" s="32" t="n">
        <v>3861817.6</v>
      </c>
      <c r="G11197" s="32" t="n">
        <v>386181.76</v>
      </c>
    </row>
    <row r="11198">
      <c r="A11198" t="inlineStr">
        <is>
          <t>L0235224</t>
        </is>
      </c>
      <c r="B11198" t="inlineStr">
        <is>
          <t>2026-07-21</t>
        </is>
      </c>
      <c r="C11198" t="inlineStr">
        <is>
          <t>home_use</t>
        </is>
      </c>
      <c r="D11198" t="inlineStr">
        <is>
          <t>IMP00926</t>
        </is>
      </c>
      <c r="E11198" t="inlineStr">
        <is>
          <t>T106477</t>
        </is>
      </c>
      <c r="F11198" s="32" t="n">
        <v>407340.77</v>
      </c>
      <c r="G11198" s="32" t="n">
        <v>43585.46</v>
      </c>
    </row>
    <row r="11199">
      <c r="A11199" t="inlineStr">
        <is>
          <t>L0235225</t>
        </is>
      </c>
      <c r="B11199" t="inlineStr">
        <is>
          <t>2026-07-21</t>
        </is>
      </c>
      <c r="C11199" t="inlineStr">
        <is>
          <t>home_use</t>
        </is>
      </c>
      <c r="D11199" t="inlineStr">
        <is>
          <t>IMP00926</t>
        </is>
      </c>
      <c r="E11199" t="inlineStr">
        <is>
          <t>T106477</t>
        </is>
      </c>
      <c r="F11199" s="32" t="n">
        <v>5967013.46</v>
      </c>
      <c r="G11199" s="32" t="n">
        <v>596701.35</v>
      </c>
    </row>
    <row r="11200">
      <c r="A11200" t="inlineStr">
        <is>
          <t>L0235229</t>
        </is>
      </c>
      <c r="B11200" t="inlineStr">
        <is>
          <t>2026-07-21</t>
        </is>
      </c>
      <c r="C11200" t="inlineStr">
        <is>
          <t>home_use</t>
        </is>
      </c>
      <c r="D11200" t="inlineStr">
        <is>
          <t>IMP00950</t>
        </is>
      </c>
      <c r="F11200" s="32" t="n">
        <v>374211.72</v>
      </c>
      <c r="G11200" s="32" t="n">
        <v>48647.52</v>
      </c>
    </row>
    <row r="11201">
      <c r="A11201" t="inlineStr">
        <is>
          <t>L0235231</t>
        </is>
      </c>
      <c r="B11201" t="inlineStr">
        <is>
          <t>2026-07-21</t>
        </is>
      </c>
      <c r="C11201" t="inlineStr">
        <is>
          <t>home_use</t>
        </is>
      </c>
      <c r="D11201" t="inlineStr">
        <is>
          <t>IMP00999</t>
        </is>
      </c>
      <c r="E11201" t="inlineStr">
        <is>
          <t>T106987</t>
        </is>
      </c>
      <c r="F11201" s="32" t="n">
        <v>1891539.26</v>
      </c>
      <c r="G11201" s="32" t="n">
        <v>189153.93</v>
      </c>
    </row>
    <row r="11202">
      <c r="A11202" t="inlineStr">
        <is>
          <t>L0235234</t>
        </is>
      </c>
      <c r="B11202" t="inlineStr">
        <is>
          <t>2026-07-21</t>
        </is>
      </c>
      <c r="C11202" t="inlineStr">
        <is>
          <t>home_use</t>
        </is>
      </c>
      <c r="D11202" t="inlineStr">
        <is>
          <t>IMP01037</t>
        </is>
      </c>
      <c r="E11202" t="inlineStr">
        <is>
          <t>T107258</t>
        </is>
      </c>
      <c r="F11202" s="32" t="n">
        <v>383416.72</v>
      </c>
      <c r="G11202" s="32" t="n">
        <v>46010.01</v>
      </c>
    </row>
    <row r="11203">
      <c r="A11203" t="inlineStr">
        <is>
          <t>L0235235</t>
        </is>
      </c>
      <c r="B11203" t="inlineStr">
        <is>
          <t>2026-07-21</t>
        </is>
      </c>
      <c r="C11203" t="inlineStr">
        <is>
          <t>home_use</t>
        </is>
      </c>
      <c r="D11203" t="inlineStr">
        <is>
          <t>IMP01037</t>
        </is>
      </c>
      <c r="E11203" t="inlineStr">
        <is>
          <t>T107258</t>
        </is>
      </c>
      <c r="F11203" s="32" t="n">
        <v>529248.66</v>
      </c>
      <c r="G11203" s="32" t="n">
        <v>52924.87</v>
      </c>
    </row>
    <row r="11204">
      <c r="A11204" t="inlineStr">
        <is>
          <t>L0235236</t>
        </is>
      </c>
      <c r="B11204" t="inlineStr">
        <is>
          <t>2026-07-21</t>
        </is>
      </c>
      <c r="C11204" t="inlineStr">
        <is>
          <t>warehouse_out</t>
        </is>
      </c>
      <c r="D11204" t="inlineStr">
        <is>
          <t>IMP01037</t>
        </is>
      </c>
      <c r="E11204" t="inlineStr">
        <is>
          <t>T107258</t>
        </is>
      </c>
      <c r="F11204" s="32" t="n">
        <v>4533786.44</v>
      </c>
      <c r="G11204" s="32" t="n">
        <v>453378.64</v>
      </c>
    </row>
    <row r="11205">
      <c r="A11205" t="inlineStr">
        <is>
          <t>L0235237</t>
        </is>
      </c>
      <c r="B11205" t="inlineStr">
        <is>
          <t>2026-07-21</t>
        </is>
      </c>
      <c r="C11205" t="inlineStr">
        <is>
          <t>home_use</t>
        </is>
      </c>
      <c r="D11205" t="inlineStr">
        <is>
          <t>IMP01037</t>
        </is>
      </c>
      <c r="E11205" t="inlineStr">
        <is>
          <t>T107258</t>
        </is>
      </c>
      <c r="F11205" s="32" t="n">
        <v>1522637.06</v>
      </c>
      <c r="G11205" s="32" t="n">
        <v>152263.71</v>
      </c>
    </row>
    <row r="11206">
      <c r="A11206" t="inlineStr">
        <is>
          <t>L0235238</t>
        </is>
      </c>
      <c r="B11206" t="inlineStr">
        <is>
          <t>2026-07-21</t>
        </is>
      </c>
      <c r="C11206" t="inlineStr">
        <is>
          <t>home_use</t>
        </is>
      </c>
      <c r="D11206" t="inlineStr">
        <is>
          <t>IMP01037</t>
        </is>
      </c>
      <c r="E11206" t="inlineStr">
        <is>
          <t>T107258</t>
        </is>
      </c>
      <c r="F11206" s="32" t="n">
        <v>1190774.01</v>
      </c>
      <c r="G11206" s="32" t="n">
        <v>119077.4</v>
      </c>
    </row>
    <row r="11207">
      <c r="A11207" t="inlineStr">
        <is>
          <t>L0235239</t>
        </is>
      </c>
      <c r="B11207" t="inlineStr">
        <is>
          <t>2026-07-21</t>
        </is>
      </c>
      <c r="C11207" t="inlineStr">
        <is>
          <t>warehouse_out</t>
        </is>
      </c>
      <c r="D11207" t="inlineStr">
        <is>
          <t>IMP01037</t>
        </is>
      </c>
      <c r="E11207" t="inlineStr">
        <is>
          <t>T107258</t>
        </is>
      </c>
      <c r="F11207" s="32" t="n">
        <v>2711000.68</v>
      </c>
      <c r="G11207" s="32" t="n">
        <v>271100.07</v>
      </c>
    </row>
    <row r="11208">
      <c r="A11208" t="inlineStr">
        <is>
          <t>L0235258</t>
        </is>
      </c>
      <c r="B11208" t="inlineStr">
        <is>
          <t>2026-07-21</t>
        </is>
      </c>
      <c r="C11208" t="inlineStr">
        <is>
          <t>home_use</t>
        </is>
      </c>
      <c r="D11208" t="inlineStr">
        <is>
          <t>IMP01142</t>
        </is>
      </c>
      <c r="E11208" t="inlineStr">
        <is>
          <t>T107992</t>
        </is>
      </c>
      <c r="F11208" s="32" t="n">
        <v>268514.13</v>
      </c>
      <c r="G11208" s="32" t="n">
        <v>30073.58</v>
      </c>
    </row>
    <row r="11209">
      <c r="A11209" t="inlineStr">
        <is>
          <t>L0235287</t>
        </is>
      </c>
      <c r="B11209" t="inlineStr">
        <is>
          <t>2026-07-21</t>
        </is>
      </c>
      <c r="C11209" t="inlineStr">
        <is>
          <t>home_use</t>
        </is>
      </c>
      <c r="D11209" t="inlineStr">
        <is>
          <t>IMP01310</t>
        </is>
      </c>
      <c r="E11209" t="inlineStr">
        <is>
          <t>T109167</t>
        </is>
      </c>
      <c r="F11209" s="32" t="n">
        <v>276340.6</v>
      </c>
      <c r="G11209" s="32" t="n">
        <v>29568.44</v>
      </c>
    </row>
    <row r="11210">
      <c r="A11210" t="inlineStr">
        <is>
          <t>L0235288</t>
        </is>
      </c>
      <c r="B11210" t="inlineStr">
        <is>
          <t>2026-07-21</t>
        </is>
      </c>
      <c r="C11210" t="inlineStr">
        <is>
          <t>home_use</t>
        </is>
      </c>
      <c r="D11210" t="inlineStr">
        <is>
          <t>IMP01310</t>
        </is>
      </c>
      <c r="E11210" t="inlineStr">
        <is>
          <t>T109167</t>
        </is>
      </c>
      <c r="F11210" s="32" t="n">
        <v>886672.53</v>
      </c>
      <c r="G11210" s="32" t="n">
        <v>115267.43</v>
      </c>
    </row>
    <row r="11211">
      <c r="A11211" t="inlineStr">
        <is>
          <t>L0235289</t>
        </is>
      </c>
      <c r="B11211" t="inlineStr">
        <is>
          <t>2026-07-21</t>
        </is>
      </c>
      <c r="C11211" t="inlineStr">
        <is>
          <t>home_use</t>
        </is>
      </c>
      <c r="D11211" t="inlineStr">
        <is>
          <t>IMP01310</t>
        </is>
      </c>
      <c r="E11211" t="inlineStr">
        <is>
          <t>T109167</t>
        </is>
      </c>
      <c r="F11211" s="32" t="n">
        <v>1834409.57</v>
      </c>
      <c r="G11211" s="32" t="n">
        <v>183440.96</v>
      </c>
    </row>
    <row r="11212">
      <c r="A11212" t="inlineStr">
        <is>
          <t>L0235290</t>
        </is>
      </c>
      <c r="B11212" t="inlineStr">
        <is>
          <t>2026-07-21</t>
        </is>
      </c>
      <c r="C11212" t="inlineStr">
        <is>
          <t>home_use</t>
        </is>
      </c>
      <c r="D11212" t="inlineStr">
        <is>
          <t>IMP01310</t>
        </is>
      </c>
      <c r="E11212" t="inlineStr">
        <is>
          <t>T109167</t>
        </is>
      </c>
      <c r="F11212" s="32" t="n">
        <v>803655.4399999999</v>
      </c>
      <c r="G11212" s="32" t="n">
        <v>85991.13</v>
      </c>
    </row>
    <row r="11213">
      <c r="A11213" t="inlineStr">
        <is>
          <t>L0235291</t>
        </is>
      </c>
      <c r="B11213" t="inlineStr">
        <is>
          <t>2026-07-21</t>
        </is>
      </c>
      <c r="C11213" t="inlineStr">
        <is>
          <t>home_use</t>
        </is>
      </c>
      <c r="D11213" t="inlineStr">
        <is>
          <t>IMP01310</t>
        </is>
      </c>
      <c r="E11213" t="inlineStr">
        <is>
          <t>T109167</t>
        </is>
      </c>
      <c r="F11213" s="32" t="n">
        <v>652318.95</v>
      </c>
      <c r="G11213" s="32" t="n">
        <v>69798.13</v>
      </c>
    </row>
    <row r="11214">
      <c r="A11214" t="inlineStr">
        <is>
          <t>L0235292</t>
        </is>
      </c>
      <c r="B11214" t="inlineStr">
        <is>
          <t>2026-07-21</t>
        </is>
      </c>
      <c r="C11214" t="inlineStr">
        <is>
          <t>home_use</t>
        </is>
      </c>
      <c r="D11214" t="inlineStr">
        <is>
          <t>IMP01310</t>
        </is>
      </c>
      <c r="E11214" t="inlineStr">
        <is>
          <t>T109167</t>
        </is>
      </c>
      <c r="F11214" s="32" t="n">
        <v>1204468.23</v>
      </c>
      <c r="G11214" s="32" t="n">
        <v>128878.1</v>
      </c>
    </row>
    <row r="11215">
      <c r="A11215" t="inlineStr">
        <is>
          <t>L0235293</t>
        </is>
      </c>
      <c r="B11215" t="inlineStr">
        <is>
          <t>2026-07-21</t>
        </is>
      </c>
      <c r="C11215" t="inlineStr">
        <is>
          <t>home_use</t>
        </is>
      </c>
      <c r="D11215" t="inlineStr">
        <is>
          <t>IMP01310</t>
        </is>
      </c>
      <c r="E11215" t="inlineStr">
        <is>
          <t>T109167</t>
        </is>
      </c>
      <c r="F11215" s="32" t="n">
        <v>1012727.83</v>
      </c>
      <c r="G11215" s="32" t="n">
        <v>108361.88</v>
      </c>
    </row>
    <row r="11216">
      <c r="A11216" t="inlineStr">
        <is>
          <t>L0235294</t>
        </is>
      </c>
      <c r="B11216" t="inlineStr">
        <is>
          <t>2026-07-21</t>
        </is>
      </c>
      <c r="C11216" t="inlineStr">
        <is>
          <t>home_use</t>
        </is>
      </c>
      <c r="D11216" t="inlineStr">
        <is>
          <t>IMP01313</t>
        </is>
      </c>
      <c r="E11216" t="inlineStr">
        <is>
          <t>T109190</t>
        </is>
      </c>
      <c r="F11216" s="32" t="n">
        <v>987221.79</v>
      </c>
      <c r="G11216" s="32" t="n">
        <v>103658.29</v>
      </c>
    </row>
    <row r="11217">
      <c r="A11217" t="inlineStr">
        <is>
          <t>L0235332</t>
        </is>
      </c>
      <c r="B11217" t="inlineStr">
        <is>
          <t>2026-07-22</t>
        </is>
      </c>
      <c r="C11217" t="inlineStr">
        <is>
          <t>warehouse_out</t>
        </is>
      </c>
      <c r="D11217" t="inlineStr">
        <is>
          <t>IMP00063</t>
        </is>
      </c>
      <c r="E11217" t="inlineStr">
        <is>
          <t>T100440</t>
        </is>
      </c>
      <c r="F11217" s="32" t="n">
        <v>632022.36</v>
      </c>
      <c r="G11217" s="32" t="n">
        <v>70786.5</v>
      </c>
    </row>
    <row r="11218">
      <c r="A11218" t="inlineStr">
        <is>
          <t>L0235333</t>
        </is>
      </c>
      <c r="B11218" t="inlineStr">
        <is>
          <t>2026-07-22</t>
        </is>
      </c>
      <c r="C11218" t="inlineStr">
        <is>
          <t>home_use</t>
        </is>
      </c>
      <c r="D11218" t="inlineStr">
        <is>
          <t>IMP00063</t>
        </is>
      </c>
      <c r="E11218" t="inlineStr">
        <is>
          <t>T100440</t>
        </is>
      </c>
      <c r="F11218" s="32" t="n">
        <v>1354872.93</v>
      </c>
      <c r="G11218" s="32" t="n">
        <v>155810.39</v>
      </c>
    </row>
    <row r="11219">
      <c r="A11219" t="inlineStr">
        <is>
          <t>L0235336</t>
        </is>
      </c>
      <c r="B11219" t="inlineStr">
        <is>
          <t>2026-07-22</t>
        </is>
      </c>
      <c r="C11219" t="inlineStr">
        <is>
          <t>home_use</t>
        </is>
      </c>
      <c r="D11219" t="inlineStr">
        <is>
          <t>IMP00063</t>
        </is>
      </c>
      <c r="E11219" t="inlineStr">
        <is>
          <t>T100440</t>
        </is>
      </c>
      <c r="F11219" s="32" t="n">
        <v>144905.57</v>
      </c>
      <c r="G11219" s="32" t="n">
        <v>16229.42</v>
      </c>
    </row>
    <row r="11220">
      <c r="A11220" t="inlineStr">
        <is>
          <t>L0235337</t>
        </is>
      </c>
      <c r="B11220" t="inlineStr">
        <is>
          <t>2026-07-22</t>
        </is>
      </c>
      <c r="C11220" t="inlineStr">
        <is>
          <t>home_use</t>
        </is>
      </c>
      <c r="D11220" t="inlineStr">
        <is>
          <t>IMP00067</t>
        </is>
      </c>
      <c r="E11220" t="inlineStr">
        <is>
          <t>T100466</t>
        </is>
      </c>
      <c r="F11220" s="32" t="n">
        <v>1716615.78</v>
      </c>
      <c r="G11220" s="32" t="n">
        <v>171661.58</v>
      </c>
    </row>
    <row r="11221">
      <c r="A11221" t="inlineStr">
        <is>
          <t>L0235340</t>
        </is>
      </c>
      <c r="B11221" t="inlineStr">
        <is>
          <t>2026-07-22</t>
        </is>
      </c>
      <c r="C11221" t="inlineStr">
        <is>
          <t>transit</t>
        </is>
      </c>
      <c r="D11221" t="inlineStr">
        <is>
          <t>IMP00105</t>
        </is>
      </c>
      <c r="E11221" t="inlineStr">
        <is>
          <t>T100729</t>
        </is>
      </c>
      <c r="F11221" s="32" t="n">
        <v>617515.42</v>
      </c>
      <c r="G11221" s="32" t="n">
        <v>0</v>
      </c>
    </row>
    <row r="11222">
      <c r="A11222" t="inlineStr">
        <is>
          <t>L0235345</t>
        </is>
      </c>
      <c r="B11222" t="inlineStr">
        <is>
          <t>2026-07-22</t>
        </is>
      </c>
      <c r="C11222" t="inlineStr">
        <is>
          <t>warehouse_in</t>
        </is>
      </c>
      <c r="D11222" t="inlineStr">
        <is>
          <t>IMP00137</t>
        </is>
      </c>
      <c r="E11222" t="inlineStr">
        <is>
          <t>T100957</t>
        </is>
      </c>
      <c r="F11222" s="32" t="n">
        <v>1209688.48</v>
      </c>
      <c r="G11222" s="32" t="n">
        <v>0</v>
      </c>
    </row>
    <row r="11223">
      <c r="A11223" t="inlineStr">
        <is>
          <t>L0235348</t>
        </is>
      </c>
      <c r="B11223" t="inlineStr">
        <is>
          <t>2026-07-22</t>
        </is>
      </c>
      <c r="C11223" t="inlineStr">
        <is>
          <t>home_use</t>
        </is>
      </c>
      <c r="D11223" t="inlineStr">
        <is>
          <t>IMP00142</t>
        </is>
      </c>
      <c r="E11223" t="inlineStr">
        <is>
          <t>T100987</t>
        </is>
      </c>
      <c r="F11223" s="32" t="n">
        <v>330184.33</v>
      </c>
      <c r="G11223" s="32" t="n">
        <v>39622.12</v>
      </c>
    </row>
    <row r="11224">
      <c r="A11224" t="inlineStr">
        <is>
          <t>L0235369</t>
        </is>
      </c>
      <c r="B11224" t="inlineStr">
        <is>
          <t>2026-07-22</t>
        </is>
      </c>
      <c r="C11224" t="inlineStr">
        <is>
          <t>home_use</t>
        </is>
      </c>
      <c r="D11224" t="inlineStr">
        <is>
          <t>IMP00284</t>
        </is>
      </c>
      <c r="E11224" t="inlineStr">
        <is>
          <t>T101983</t>
        </is>
      </c>
      <c r="F11224" s="32" t="n">
        <v>1233051.01</v>
      </c>
      <c r="G11224" s="32" t="n">
        <v>125771.2</v>
      </c>
    </row>
    <row r="11225">
      <c r="A11225" t="inlineStr">
        <is>
          <t>L0235373</t>
        </is>
      </c>
      <c r="B11225" t="inlineStr">
        <is>
          <t>2026-07-22</t>
        </is>
      </c>
      <c r="C11225" t="inlineStr">
        <is>
          <t>home_use</t>
        </is>
      </c>
      <c r="D11225" t="inlineStr">
        <is>
          <t>IMP00306</t>
        </is>
      </c>
      <c r="E11225" t="inlineStr">
        <is>
          <t>T102141</t>
        </is>
      </c>
      <c r="F11225" s="32" t="n">
        <v>326466.83</v>
      </c>
      <c r="G11225" s="32" t="n">
        <v>34279.02</v>
      </c>
    </row>
    <row r="11226">
      <c r="A11226" t="inlineStr">
        <is>
          <t>L0235375</t>
        </is>
      </c>
      <c r="B11226" t="inlineStr">
        <is>
          <t>2026-07-22</t>
        </is>
      </c>
      <c r="C11226" t="inlineStr">
        <is>
          <t>home_use</t>
        </is>
      </c>
      <c r="D11226" t="inlineStr">
        <is>
          <t>IMP00306</t>
        </is>
      </c>
      <c r="E11226" t="inlineStr">
        <is>
          <t>T102141</t>
        </is>
      </c>
      <c r="F11226" s="32" t="n">
        <v>152306.43</v>
      </c>
      <c r="G11226" s="32" t="n">
        <v>19038.3</v>
      </c>
    </row>
    <row r="11227">
      <c r="A11227" t="inlineStr">
        <is>
          <t>L0235376</t>
        </is>
      </c>
      <c r="B11227" t="inlineStr">
        <is>
          <t>2026-07-22</t>
        </is>
      </c>
      <c r="C11227" t="inlineStr">
        <is>
          <t>home_use</t>
        </is>
      </c>
      <c r="D11227" t="inlineStr">
        <is>
          <t>IMP00306</t>
        </is>
      </c>
      <c r="E11227" t="inlineStr">
        <is>
          <t>T102141</t>
        </is>
      </c>
      <c r="F11227" s="32" t="n">
        <v>264063.27</v>
      </c>
      <c r="G11227" s="32" t="n">
        <v>27726.64</v>
      </c>
    </row>
    <row r="11228">
      <c r="A11228" t="inlineStr">
        <is>
          <t>L0235377</t>
        </is>
      </c>
      <c r="B11228" t="inlineStr">
        <is>
          <t>2026-07-22</t>
        </is>
      </c>
      <c r="C11228" t="inlineStr">
        <is>
          <t>warehouse_out</t>
        </is>
      </c>
      <c r="D11228" t="inlineStr">
        <is>
          <t>IMP00306</t>
        </is>
      </c>
      <c r="E11228" t="inlineStr">
        <is>
          <t>T102141</t>
        </is>
      </c>
      <c r="F11228" s="32" t="n">
        <v>846528.53</v>
      </c>
      <c r="G11228" s="32" t="n">
        <v>105816.07</v>
      </c>
    </row>
    <row r="11229">
      <c r="A11229" t="inlineStr">
        <is>
          <t>L0235379</t>
        </is>
      </c>
      <c r="B11229" t="inlineStr">
        <is>
          <t>2026-07-22</t>
        </is>
      </c>
      <c r="C11229" t="inlineStr">
        <is>
          <t>home_use</t>
        </is>
      </c>
      <c r="D11229" t="inlineStr">
        <is>
          <t>IMP00340</t>
        </is>
      </c>
      <c r="E11229" t="inlineStr">
        <is>
          <t>T102376</t>
        </is>
      </c>
      <c r="F11229" s="32" t="n">
        <v>13954817.27</v>
      </c>
      <c r="G11229" s="32" t="n">
        <v>1465255.81</v>
      </c>
    </row>
    <row r="11230">
      <c r="A11230" t="inlineStr">
        <is>
          <t>L0235380</t>
        </is>
      </c>
      <c r="B11230" t="inlineStr">
        <is>
          <t>2026-07-22</t>
        </is>
      </c>
      <c r="C11230" t="inlineStr">
        <is>
          <t>home_use</t>
        </is>
      </c>
      <c r="D11230" t="inlineStr">
        <is>
          <t>IMP00340</t>
        </is>
      </c>
      <c r="E11230" t="inlineStr">
        <is>
          <t>T102376</t>
        </is>
      </c>
      <c r="F11230" s="32" t="n">
        <v>33141265.92</v>
      </c>
      <c r="G11230" s="32" t="n">
        <v>3479832.92</v>
      </c>
    </row>
    <row r="11231">
      <c r="A11231" t="inlineStr">
        <is>
          <t>L0235416</t>
        </is>
      </c>
      <c r="B11231" t="inlineStr">
        <is>
          <t>2026-07-22</t>
        </is>
      </c>
      <c r="C11231" t="inlineStr">
        <is>
          <t>home_use</t>
        </is>
      </c>
      <c r="D11231" t="inlineStr">
        <is>
          <t>IMP00643</t>
        </is>
      </c>
      <c r="E11231" t="inlineStr">
        <is>
          <t>T104498</t>
        </is>
      </c>
      <c r="F11231" s="32" t="n">
        <v>873605.87</v>
      </c>
      <c r="G11231" s="32" t="n">
        <v>87360.59</v>
      </c>
    </row>
    <row r="11232">
      <c r="A11232" t="inlineStr">
        <is>
          <t>L0235417</t>
        </is>
      </c>
      <c r="B11232" t="inlineStr">
        <is>
          <t>2026-07-22</t>
        </is>
      </c>
      <c r="C11232" t="inlineStr">
        <is>
          <t>warehouse_in</t>
        </is>
      </c>
      <c r="D11232" t="inlineStr">
        <is>
          <t>IMP00643</t>
        </is>
      </c>
      <c r="E11232" t="inlineStr">
        <is>
          <t>T104498</t>
        </is>
      </c>
      <c r="F11232" s="32" t="n">
        <v>546080.79</v>
      </c>
      <c r="G11232" s="32" t="n">
        <v>0</v>
      </c>
    </row>
    <row r="11233">
      <c r="A11233" t="inlineStr">
        <is>
          <t>L0235418</t>
        </is>
      </c>
      <c r="B11233" t="inlineStr">
        <is>
          <t>2026-07-22</t>
        </is>
      </c>
      <c r="C11233" t="inlineStr">
        <is>
          <t>home_use</t>
        </is>
      </c>
      <c r="D11233" t="inlineStr">
        <is>
          <t>IMP00643</t>
        </is>
      </c>
      <c r="E11233" t="inlineStr">
        <is>
          <t>T104498</t>
        </is>
      </c>
      <c r="F11233" s="32" t="n">
        <v>925387.42</v>
      </c>
      <c r="G11233" s="32" t="n">
        <v>92538.74000000001</v>
      </c>
    </row>
    <row r="11234">
      <c r="A11234" t="inlineStr">
        <is>
          <t>L0235419</t>
        </is>
      </c>
      <c r="B11234" t="inlineStr">
        <is>
          <t>2026-07-22</t>
        </is>
      </c>
      <c r="C11234" t="inlineStr">
        <is>
          <t>home_use</t>
        </is>
      </c>
      <c r="D11234" t="inlineStr">
        <is>
          <t>IMP00643</t>
        </is>
      </c>
      <c r="E11234" t="inlineStr">
        <is>
          <t>T104498</t>
        </is>
      </c>
      <c r="F11234" s="32" t="n">
        <v>1355911.54</v>
      </c>
      <c r="G11234" s="32" t="n">
        <v>135591.15</v>
      </c>
    </row>
    <row r="11235">
      <c r="A11235" t="inlineStr">
        <is>
          <t>L0235420</t>
        </is>
      </c>
      <c r="B11235" t="inlineStr">
        <is>
          <t>2026-07-22</t>
        </is>
      </c>
      <c r="C11235" t="inlineStr">
        <is>
          <t>home_use</t>
        </is>
      </c>
      <c r="D11235" t="inlineStr">
        <is>
          <t>IMP00643</t>
        </is>
      </c>
      <c r="E11235" t="inlineStr">
        <is>
          <t>T104498</t>
        </is>
      </c>
      <c r="F11235" s="32" t="n">
        <v>1068938.1</v>
      </c>
      <c r="G11235" s="32" t="n">
        <v>106893.81</v>
      </c>
    </row>
    <row r="11236">
      <c r="A11236" t="inlineStr">
        <is>
          <t>L0235421</t>
        </is>
      </c>
      <c r="B11236" t="inlineStr">
        <is>
          <t>2026-07-22</t>
        </is>
      </c>
      <c r="C11236" t="inlineStr">
        <is>
          <t>home_use</t>
        </is>
      </c>
      <c r="D11236" t="inlineStr">
        <is>
          <t>IMP00643</t>
        </is>
      </c>
      <c r="E11236" t="inlineStr">
        <is>
          <t>T104498</t>
        </is>
      </c>
      <c r="F11236" s="32" t="n">
        <v>1218876.71</v>
      </c>
      <c r="G11236" s="32" t="n">
        <v>121887.67</v>
      </c>
    </row>
    <row r="11237">
      <c r="A11237" t="inlineStr">
        <is>
          <t>L0235423</t>
        </is>
      </c>
      <c r="B11237" t="inlineStr">
        <is>
          <t>2026-07-22</t>
        </is>
      </c>
      <c r="C11237" t="inlineStr">
        <is>
          <t>home_use</t>
        </is>
      </c>
      <c r="D11237" t="inlineStr">
        <is>
          <t>IMP00643</t>
        </is>
      </c>
      <c r="E11237" t="inlineStr">
        <is>
          <t>T104498</t>
        </is>
      </c>
      <c r="F11237" s="32" t="n">
        <v>443867.9</v>
      </c>
      <c r="G11237" s="32" t="n">
        <v>44386.79</v>
      </c>
    </row>
    <row r="11238">
      <c r="A11238" t="inlineStr">
        <is>
          <t>L0235424</t>
        </is>
      </c>
      <c r="B11238" t="inlineStr">
        <is>
          <t>2026-07-22</t>
        </is>
      </c>
      <c r="C11238" t="inlineStr">
        <is>
          <t>home_use</t>
        </is>
      </c>
      <c r="D11238" t="inlineStr">
        <is>
          <t>IMP00643</t>
        </is>
      </c>
      <c r="E11238" t="inlineStr">
        <is>
          <t>T104498</t>
        </is>
      </c>
      <c r="F11238" s="32" t="n">
        <v>439930.5</v>
      </c>
      <c r="G11238" s="32" t="n">
        <v>43993.05</v>
      </c>
    </row>
    <row r="11239">
      <c r="A11239" t="inlineStr">
        <is>
          <t>L0235425</t>
        </is>
      </c>
      <c r="B11239" t="inlineStr">
        <is>
          <t>2026-07-22</t>
        </is>
      </c>
      <c r="C11239" t="inlineStr">
        <is>
          <t>home_use</t>
        </is>
      </c>
      <c r="D11239" t="inlineStr">
        <is>
          <t>IMP00643</t>
        </is>
      </c>
      <c r="E11239" t="inlineStr">
        <is>
          <t>T104498</t>
        </is>
      </c>
      <c r="F11239" s="32" t="n">
        <v>558049.34</v>
      </c>
      <c r="G11239" s="32" t="n">
        <v>55804.93</v>
      </c>
    </row>
    <row r="11240">
      <c r="A11240" t="inlineStr">
        <is>
          <t>L0235468</t>
        </is>
      </c>
      <c r="B11240" t="inlineStr">
        <is>
          <t>2026-07-22</t>
        </is>
      </c>
      <c r="C11240" t="inlineStr">
        <is>
          <t>home_use</t>
        </is>
      </c>
      <c r="D11240" t="inlineStr">
        <is>
          <t>IMP00926</t>
        </is>
      </c>
      <c r="E11240" t="inlineStr">
        <is>
          <t>T106477</t>
        </is>
      </c>
      <c r="F11240" s="32" t="n">
        <v>233395.81</v>
      </c>
      <c r="G11240" s="32" t="n">
        <v>24973.35</v>
      </c>
    </row>
    <row r="11241">
      <c r="A11241" t="inlineStr">
        <is>
          <t>L0235469</t>
        </is>
      </c>
      <c r="B11241" t="inlineStr">
        <is>
          <t>2026-07-22</t>
        </is>
      </c>
      <c r="C11241" t="inlineStr">
        <is>
          <t>warehouse_out</t>
        </is>
      </c>
      <c r="D11241" t="inlineStr">
        <is>
          <t>IMP00926</t>
        </is>
      </c>
      <c r="E11241" t="inlineStr">
        <is>
          <t>T106477</t>
        </is>
      </c>
      <c r="F11241" s="32" t="n">
        <v>31437279.11</v>
      </c>
      <c r="G11241" s="32" t="n">
        <v>3300914.31</v>
      </c>
    </row>
    <row r="11242">
      <c r="A11242" t="inlineStr">
        <is>
          <t>L0235470</t>
        </is>
      </c>
      <c r="B11242" t="inlineStr">
        <is>
          <t>2026-07-22</t>
        </is>
      </c>
      <c r="C11242" t="inlineStr">
        <is>
          <t>warehouse_out</t>
        </is>
      </c>
      <c r="D11242" t="inlineStr">
        <is>
          <t>IMP00926</t>
        </is>
      </c>
      <c r="E11242" t="inlineStr">
        <is>
          <t>T106477</t>
        </is>
      </c>
      <c r="F11242" s="32" t="n">
        <v>3844653.24</v>
      </c>
      <c r="G11242" s="32" t="n">
        <v>403688.59</v>
      </c>
    </row>
    <row r="11243">
      <c r="A11243" t="inlineStr">
        <is>
          <t>L0235471</t>
        </is>
      </c>
      <c r="B11243" t="inlineStr">
        <is>
          <t>2026-07-22</t>
        </is>
      </c>
      <c r="C11243" t="inlineStr">
        <is>
          <t>home_use</t>
        </is>
      </c>
      <c r="D11243" t="inlineStr">
        <is>
          <t>IMP00926</t>
        </is>
      </c>
      <c r="E11243" t="inlineStr">
        <is>
          <t>T106477</t>
        </is>
      </c>
      <c r="F11243" s="32" t="n">
        <v>628757.27</v>
      </c>
      <c r="G11243" s="32" t="n">
        <v>67277.03</v>
      </c>
    </row>
    <row r="11244">
      <c r="A11244" t="inlineStr">
        <is>
          <t>L0235473</t>
        </is>
      </c>
      <c r="B11244" t="inlineStr">
        <is>
          <t>2026-07-22</t>
        </is>
      </c>
      <c r="C11244" t="inlineStr">
        <is>
          <t>home_use</t>
        </is>
      </c>
      <c r="D11244" t="inlineStr">
        <is>
          <t>IMP00926</t>
        </is>
      </c>
      <c r="E11244" t="inlineStr">
        <is>
          <t>T106477</t>
        </is>
      </c>
      <c r="F11244" s="32" t="n">
        <v>12892871.67</v>
      </c>
      <c r="G11244" s="32" t="n">
        <v>1289287.17</v>
      </c>
    </row>
    <row r="11245">
      <c r="A11245" t="inlineStr">
        <is>
          <t>L0235474</t>
        </is>
      </c>
      <c r="B11245" t="inlineStr">
        <is>
          <t>2026-07-22</t>
        </is>
      </c>
      <c r="C11245" t="inlineStr">
        <is>
          <t>home_use</t>
        </is>
      </c>
      <c r="D11245" t="inlineStr">
        <is>
          <t>IMP00926</t>
        </is>
      </c>
      <c r="E11245" t="inlineStr">
        <is>
          <t>T106477</t>
        </is>
      </c>
      <c r="F11245" s="32" t="n">
        <v>9585499.93</v>
      </c>
      <c r="G11245" s="32" t="n">
        <v>1006477.49</v>
      </c>
    </row>
    <row r="11246">
      <c r="A11246" t="inlineStr">
        <is>
          <t>L0235475</t>
        </is>
      </c>
      <c r="B11246" t="inlineStr">
        <is>
          <t>2026-07-22</t>
        </is>
      </c>
      <c r="C11246" t="inlineStr">
        <is>
          <t>home_use</t>
        </is>
      </c>
      <c r="D11246" t="inlineStr">
        <is>
          <t>IMP00926</t>
        </is>
      </c>
      <c r="E11246" t="inlineStr">
        <is>
          <t>T106477</t>
        </is>
      </c>
      <c r="F11246" s="32" t="n">
        <v>31735198.04</v>
      </c>
      <c r="G11246" s="32" t="n">
        <v>3332195.79</v>
      </c>
    </row>
    <row r="11247">
      <c r="A11247" t="inlineStr">
        <is>
          <t>L0235476</t>
        </is>
      </c>
      <c r="B11247" t="inlineStr">
        <is>
          <t>2026-07-22</t>
        </is>
      </c>
      <c r="C11247" t="inlineStr">
        <is>
          <t>home_use</t>
        </is>
      </c>
      <c r="D11247" t="inlineStr">
        <is>
          <t>IMP00926</t>
        </is>
      </c>
      <c r="E11247" t="inlineStr">
        <is>
          <t>T106477</t>
        </is>
      </c>
      <c r="F11247" s="32" t="n">
        <v>4049694.14</v>
      </c>
      <c r="G11247" s="32" t="n">
        <v>425217.89</v>
      </c>
    </row>
    <row r="11248">
      <c r="A11248" t="inlineStr">
        <is>
          <t>L0235479</t>
        </is>
      </c>
      <c r="B11248" t="inlineStr">
        <is>
          <t>2026-07-22</t>
        </is>
      </c>
      <c r="C11248" t="inlineStr">
        <is>
          <t>home_use</t>
        </is>
      </c>
      <c r="D11248" t="inlineStr">
        <is>
          <t>IMP00950</t>
        </is>
      </c>
      <c r="F11248" s="32" t="n">
        <v>276610.45</v>
      </c>
      <c r="G11248" s="32" t="n">
        <v>32363.42</v>
      </c>
    </row>
    <row r="11249">
      <c r="A11249" t="inlineStr">
        <is>
          <t>L0235482</t>
        </is>
      </c>
      <c r="B11249" t="inlineStr">
        <is>
          <t>2026-07-22</t>
        </is>
      </c>
      <c r="C11249" t="inlineStr">
        <is>
          <t>home_use</t>
        </is>
      </c>
      <c r="D11249" t="inlineStr">
        <is>
          <t>IMP00990</t>
        </is>
      </c>
      <c r="E11249" t="inlineStr">
        <is>
          <t>T100033</t>
        </is>
      </c>
      <c r="F11249" s="32" t="n">
        <v>2187256.87</v>
      </c>
      <c r="G11249" s="32" t="n">
        <v>284343.39</v>
      </c>
    </row>
    <row r="11250">
      <c r="A11250" t="inlineStr">
        <is>
          <t>L0235484</t>
        </is>
      </c>
      <c r="B11250" t="inlineStr">
        <is>
          <t>2026-07-22</t>
        </is>
      </c>
      <c r="C11250" t="inlineStr">
        <is>
          <t>home_use</t>
        </is>
      </c>
      <c r="D11250" t="inlineStr">
        <is>
          <t>IMP00999</t>
        </is>
      </c>
      <c r="E11250" t="inlineStr">
        <is>
          <t>T106987</t>
        </is>
      </c>
      <c r="F11250" s="32" t="n">
        <v>5008201.41</v>
      </c>
      <c r="G11250" s="32" t="n">
        <v>500820.14</v>
      </c>
    </row>
    <row r="11251">
      <c r="A11251" t="inlineStr">
        <is>
          <t>L0235486</t>
        </is>
      </c>
      <c r="B11251" t="inlineStr">
        <is>
          <t>2026-07-22</t>
        </is>
      </c>
      <c r="C11251" t="inlineStr">
        <is>
          <t>home_use</t>
        </is>
      </c>
      <c r="D11251" t="inlineStr">
        <is>
          <t>IMP00999</t>
        </is>
      </c>
      <c r="E11251" t="inlineStr">
        <is>
          <t>T106987</t>
        </is>
      </c>
      <c r="F11251" s="32" t="n">
        <v>2000127.58</v>
      </c>
      <c r="G11251" s="32" t="n">
        <v>210013.4</v>
      </c>
    </row>
    <row r="11252">
      <c r="A11252" t="inlineStr">
        <is>
          <t>L0235496</t>
        </is>
      </c>
      <c r="B11252" t="inlineStr">
        <is>
          <t>2026-07-22</t>
        </is>
      </c>
      <c r="C11252" t="inlineStr">
        <is>
          <t>home_use</t>
        </is>
      </c>
      <c r="D11252" t="inlineStr">
        <is>
          <t>IMP01037</t>
        </is>
      </c>
      <c r="E11252" t="inlineStr">
        <is>
          <t>T107258</t>
        </is>
      </c>
      <c r="F11252" s="32" t="n">
        <v>1041239.06</v>
      </c>
      <c r="G11252" s="32" t="n">
        <v>104123.91</v>
      </c>
    </row>
    <row r="11253">
      <c r="A11253" t="inlineStr">
        <is>
          <t>L0235541</t>
        </is>
      </c>
      <c r="B11253" t="inlineStr">
        <is>
          <t>2026-07-22</t>
        </is>
      </c>
      <c r="C11253" t="inlineStr">
        <is>
          <t>home_use</t>
        </is>
      </c>
      <c r="D11253" t="inlineStr">
        <is>
          <t>IMP01310</t>
        </is>
      </c>
      <c r="E11253" t="inlineStr">
        <is>
          <t>T109167</t>
        </is>
      </c>
      <c r="F11253" s="32" t="n">
        <v>271419.45</v>
      </c>
      <c r="G11253" s="32" t="n">
        <v>29041.88</v>
      </c>
    </row>
    <row r="11254">
      <c r="A11254" t="inlineStr">
        <is>
          <t>L0235543</t>
        </is>
      </c>
      <c r="B11254" t="inlineStr">
        <is>
          <t>2026-07-22</t>
        </is>
      </c>
      <c r="C11254" t="inlineStr">
        <is>
          <t>home_use</t>
        </is>
      </c>
      <c r="D11254" t="inlineStr">
        <is>
          <t>IMP01310</t>
        </is>
      </c>
      <c r="E11254" t="inlineStr">
        <is>
          <t>T109167</t>
        </is>
      </c>
      <c r="F11254" s="32" t="n">
        <v>1540095.52</v>
      </c>
      <c r="G11254" s="32" t="n">
        <v>164790.22</v>
      </c>
    </row>
    <row r="11255">
      <c r="A11255" t="inlineStr">
        <is>
          <t>L0235544</t>
        </is>
      </c>
      <c r="B11255" t="inlineStr">
        <is>
          <t>2026-07-22</t>
        </is>
      </c>
      <c r="C11255" t="inlineStr">
        <is>
          <t>home_use</t>
        </is>
      </c>
      <c r="D11255" t="inlineStr">
        <is>
          <t>IMP01310</t>
        </is>
      </c>
      <c r="E11255" t="inlineStr">
        <is>
          <t>T109167</t>
        </is>
      </c>
      <c r="F11255" s="32" t="n">
        <v>3781965.94</v>
      </c>
      <c r="G11255" s="32" t="n">
        <v>404670.36</v>
      </c>
    </row>
    <row r="11256">
      <c r="A11256" t="inlineStr">
        <is>
          <t>L0235545</t>
        </is>
      </c>
      <c r="B11256" t="inlineStr">
        <is>
          <t>2026-07-22</t>
        </is>
      </c>
      <c r="C11256" t="inlineStr">
        <is>
          <t>home_use</t>
        </is>
      </c>
      <c r="D11256" t="inlineStr">
        <is>
          <t>IMP01310</t>
        </is>
      </c>
      <c r="E11256" t="inlineStr">
        <is>
          <t>T109167</t>
        </is>
      </c>
      <c r="F11256" s="32" t="n">
        <v>1139462.82</v>
      </c>
      <c r="G11256" s="32" t="n">
        <v>121922.52</v>
      </c>
    </row>
    <row r="11257">
      <c r="A11257" t="inlineStr">
        <is>
          <t>L0235546</t>
        </is>
      </c>
      <c r="B11257" t="inlineStr">
        <is>
          <t>2026-07-22</t>
        </is>
      </c>
      <c r="C11257" t="inlineStr">
        <is>
          <t>home_use</t>
        </is>
      </c>
      <c r="D11257" t="inlineStr">
        <is>
          <t>IMP01310</t>
        </is>
      </c>
      <c r="E11257" t="inlineStr">
        <is>
          <t>T109167</t>
        </is>
      </c>
      <c r="F11257" s="32" t="n">
        <v>518841.4</v>
      </c>
      <c r="G11257" s="32" t="n">
        <v>55516.03</v>
      </c>
    </row>
    <row r="11258">
      <c r="A11258" t="inlineStr">
        <is>
          <t>L0235547</t>
        </is>
      </c>
      <c r="B11258" t="inlineStr">
        <is>
          <t>2026-07-22</t>
        </is>
      </c>
      <c r="C11258" t="inlineStr">
        <is>
          <t>home_use</t>
        </is>
      </c>
      <c r="D11258" t="inlineStr">
        <is>
          <t>IMP01310</t>
        </is>
      </c>
      <c r="E11258" t="inlineStr">
        <is>
          <t>T109167</t>
        </is>
      </c>
      <c r="F11258" s="32" t="n">
        <v>616074.4399999999</v>
      </c>
      <c r="G11258" s="32" t="n">
        <v>80089.67999999999</v>
      </c>
    </row>
    <row r="11259">
      <c r="A11259" t="inlineStr">
        <is>
          <t>L0235548</t>
        </is>
      </c>
      <c r="B11259" t="inlineStr">
        <is>
          <t>2026-07-22</t>
        </is>
      </c>
      <c r="C11259" t="inlineStr">
        <is>
          <t>home_use</t>
        </is>
      </c>
      <c r="D11259" t="inlineStr">
        <is>
          <t>IMP01310</t>
        </is>
      </c>
      <c r="E11259" t="inlineStr">
        <is>
          <t>T109167</t>
        </is>
      </c>
      <c r="F11259" s="32" t="n">
        <v>357523.4</v>
      </c>
      <c r="G11259" s="32" t="n">
        <v>38255</v>
      </c>
    </row>
    <row r="11260">
      <c r="A11260" t="inlineStr">
        <is>
          <t>L0235549</t>
        </is>
      </c>
      <c r="B11260" t="inlineStr">
        <is>
          <t>2026-07-22</t>
        </is>
      </c>
      <c r="C11260" t="inlineStr">
        <is>
          <t>home_use_exempt</t>
        </is>
      </c>
      <c r="D11260" t="inlineStr">
        <is>
          <t>IMP01315</t>
        </is>
      </c>
      <c r="E11260" t="inlineStr">
        <is>
          <t>T109203</t>
        </is>
      </c>
      <c r="F11260" s="32" t="n">
        <v>1192838.56</v>
      </c>
      <c r="G11260" s="32" t="n">
        <v>0</v>
      </c>
    </row>
    <row r="11261">
      <c r="A11261" t="inlineStr">
        <is>
          <t>L0235554</t>
        </is>
      </c>
      <c r="B11261" t="inlineStr">
        <is>
          <t>2026-07-22</t>
        </is>
      </c>
      <c r="C11261" t="inlineStr">
        <is>
          <t>home_use</t>
        </is>
      </c>
      <c r="D11261" t="inlineStr">
        <is>
          <t>IMP01315</t>
        </is>
      </c>
      <c r="E11261" t="inlineStr">
        <is>
          <t>T109203</t>
        </is>
      </c>
      <c r="F11261" s="32" t="n">
        <v>139072.73</v>
      </c>
      <c r="G11261" s="32" t="n">
        <v>16688.73</v>
      </c>
    </row>
    <row r="11262">
      <c r="A11262" t="inlineStr">
        <is>
          <t>L0235555</t>
        </is>
      </c>
      <c r="B11262" t="inlineStr">
        <is>
          <t>2026-07-22</t>
        </is>
      </c>
      <c r="C11262" t="inlineStr">
        <is>
          <t>warehouse_out</t>
        </is>
      </c>
      <c r="D11262" t="inlineStr">
        <is>
          <t>IMP01315</t>
        </is>
      </c>
      <c r="E11262" t="inlineStr">
        <is>
          <t>T109203</t>
        </is>
      </c>
      <c r="F11262" s="32" t="n">
        <v>901110.58</v>
      </c>
      <c r="G11262" s="32" t="n">
        <v>94616.61</v>
      </c>
    </row>
    <row r="11263">
      <c r="A11263" t="inlineStr">
        <is>
          <t>L0235576</t>
        </is>
      </c>
      <c r="B11263" t="inlineStr">
        <is>
          <t>2026-07-22</t>
        </is>
      </c>
      <c r="C11263" t="inlineStr">
        <is>
          <t>home_use</t>
        </is>
      </c>
      <c r="D11263" t="inlineStr">
        <is>
          <t>IMP01481</t>
        </is>
      </c>
      <c r="F11263" s="32" t="n">
        <v>8861543.32</v>
      </c>
      <c r="G11263" s="32" t="n">
        <v>974769.76</v>
      </c>
    </row>
    <row r="11264">
      <c r="A11264" t="inlineStr">
        <is>
          <t>L0235586</t>
        </is>
      </c>
      <c r="B11264" t="inlineStr">
        <is>
          <t>2026-07-23</t>
        </is>
      </c>
      <c r="C11264" t="inlineStr">
        <is>
          <t>home_use</t>
        </is>
      </c>
      <c r="D11264" t="inlineStr">
        <is>
          <t>IMP00063</t>
        </is>
      </c>
      <c r="E11264" t="inlineStr">
        <is>
          <t>T100440</t>
        </is>
      </c>
      <c r="F11264" s="32" t="n">
        <v>1153779.79</v>
      </c>
      <c r="G11264" s="32" t="n">
        <v>129223.34</v>
      </c>
    </row>
    <row r="11265">
      <c r="A11265" t="inlineStr">
        <is>
          <t>L0235587</t>
        </is>
      </c>
      <c r="B11265" t="inlineStr">
        <is>
          <t>2026-07-23</t>
        </is>
      </c>
      <c r="C11265" t="inlineStr">
        <is>
          <t>home_use</t>
        </is>
      </c>
      <c r="D11265" t="inlineStr">
        <is>
          <t>IMP00063</t>
        </is>
      </c>
      <c r="E11265" t="inlineStr">
        <is>
          <t>T100440</t>
        </is>
      </c>
      <c r="F11265" s="32" t="n">
        <v>295386.88</v>
      </c>
      <c r="G11265" s="32" t="n">
        <v>33969.49</v>
      </c>
    </row>
    <row r="11266">
      <c r="A11266" t="inlineStr">
        <is>
          <t>L0235588</t>
        </is>
      </c>
      <c r="B11266" t="inlineStr">
        <is>
          <t>2026-07-23</t>
        </is>
      </c>
      <c r="C11266" t="inlineStr">
        <is>
          <t>home_use</t>
        </is>
      </c>
      <c r="D11266" t="inlineStr">
        <is>
          <t>IMP00063</t>
        </is>
      </c>
      <c r="E11266" t="inlineStr">
        <is>
          <t>T100440</t>
        </is>
      </c>
      <c r="F11266" s="32" t="n">
        <v>107127.21</v>
      </c>
      <c r="G11266" s="32" t="n">
        <v>12319.63</v>
      </c>
    </row>
    <row r="11267">
      <c r="A11267" t="inlineStr">
        <is>
          <t>L0235589</t>
        </is>
      </c>
      <c r="B11267" t="inlineStr">
        <is>
          <t>2026-07-23</t>
        </is>
      </c>
      <c r="C11267" t="inlineStr">
        <is>
          <t>home_use</t>
        </is>
      </c>
      <c r="D11267" t="inlineStr">
        <is>
          <t>IMP00063</t>
        </is>
      </c>
      <c r="E11267" t="inlineStr">
        <is>
          <t>T100440</t>
        </is>
      </c>
      <c r="F11267" s="32" t="n">
        <v>2028557.47</v>
      </c>
      <c r="G11267" s="32" t="n">
        <v>233284.11</v>
      </c>
    </row>
    <row r="11268">
      <c r="A11268" t="inlineStr">
        <is>
          <t>L0235590</t>
        </is>
      </c>
      <c r="B11268" t="inlineStr">
        <is>
          <t>2026-07-23</t>
        </is>
      </c>
      <c r="C11268" t="inlineStr">
        <is>
          <t>home_use</t>
        </is>
      </c>
      <c r="D11268" t="inlineStr">
        <is>
          <t>IMP00063</t>
        </is>
      </c>
      <c r="E11268" t="inlineStr">
        <is>
          <t>T100440</t>
        </is>
      </c>
      <c r="F11268" s="32" t="n">
        <v>7311486.64</v>
      </c>
      <c r="G11268" s="32" t="n">
        <v>950493.26</v>
      </c>
    </row>
    <row r="11269">
      <c r="A11269" t="inlineStr">
        <is>
          <t>L0235591</t>
        </is>
      </c>
      <c r="B11269" t="inlineStr">
        <is>
          <t>2026-07-23</t>
        </is>
      </c>
      <c r="C11269" t="inlineStr">
        <is>
          <t>home_use</t>
        </is>
      </c>
      <c r="D11269" t="inlineStr">
        <is>
          <t>IMP00063</t>
        </is>
      </c>
      <c r="E11269" t="inlineStr">
        <is>
          <t>T100440</t>
        </is>
      </c>
      <c r="F11269" s="32" t="n">
        <v>719631.1800000001</v>
      </c>
      <c r="G11269" s="32" t="n">
        <v>82757.59</v>
      </c>
    </row>
    <row r="11270">
      <c r="A11270" t="inlineStr">
        <is>
          <t>L0235592</t>
        </is>
      </c>
      <c r="B11270" t="inlineStr">
        <is>
          <t>2026-07-23</t>
        </is>
      </c>
      <c r="C11270" t="inlineStr">
        <is>
          <t>home_use</t>
        </is>
      </c>
      <c r="D11270" t="inlineStr">
        <is>
          <t>IMP00063</t>
        </is>
      </c>
      <c r="E11270" t="inlineStr">
        <is>
          <t>T100440</t>
        </is>
      </c>
      <c r="F11270" s="32" t="n">
        <v>852558.98</v>
      </c>
      <c r="G11270" s="32" t="n">
        <v>98044.28</v>
      </c>
    </row>
    <row r="11271">
      <c r="A11271" t="inlineStr">
        <is>
          <t>L0235593</t>
        </is>
      </c>
      <c r="B11271" t="inlineStr">
        <is>
          <t>2026-07-23</t>
        </is>
      </c>
      <c r="C11271" t="inlineStr">
        <is>
          <t>home_use</t>
        </is>
      </c>
      <c r="D11271" t="inlineStr">
        <is>
          <t>IMP00063</t>
        </is>
      </c>
      <c r="E11271" t="inlineStr">
        <is>
          <t>T100440</t>
        </is>
      </c>
      <c r="F11271" s="32" t="n">
        <v>741429.77</v>
      </c>
      <c r="G11271" s="32" t="n">
        <v>85264.42</v>
      </c>
    </row>
    <row r="11272">
      <c r="A11272" t="inlineStr">
        <is>
          <t>L0235594</t>
        </is>
      </c>
      <c r="B11272" t="inlineStr">
        <is>
          <t>2026-07-23</t>
        </is>
      </c>
      <c r="C11272" t="inlineStr">
        <is>
          <t>home_use</t>
        </is>
      </c>
      <c r="D11272" t="inlineStr">
        <is>
          <t>IMP00063</t>
        </is>
      </c>
      <c r="E11272" t="inlineStr">
        <is>
          <t>T100440</t>
        </is>
      </c>
      <c r="F11272" s="32" t="n">
        <v>376659.87</v>
      </c>
      <c r="G11272" s="32" t="n">
        <v>43315.88</v>
      </c>
    </row>
    <row r="11273">
      <c r="A11273" t="inlineStr">
        <is>
          <t>L0235595</t>
        </is>
      </c>
      <c r="B11273" t="inlineStr">
        <is>
          <t>2026-07-23</t>
        </is>
      </c>
      <c r="C11273" t="inlineStr">
        <is>
          <t>home_use</t>
        </is>
      </c>
      <c r="D11273" t="inlineStr">
        <is>
          <t>IMP00063</t>
        </is>
      </c>
      <c r="E11273" t="inlineStr">
        <is>
          <t>T100440</t>
        </is>
      </c>
      <c r="F11273" s="32" t="n">
        <v>377701.73</v>
      </c>
      <c r="G11273" s="32" t="n">
        <v>43435.7</v>
      </c>
    </row>
    <row r="11274">
      <c r="A11274" t="inlineStr">
        <is>
          <t>L0235596</t>
        </is>
      </c>
      <c r="B11274" t="inlineStr">
        <is>
          <t>2026-07-23</t>
        </is>
      </c>
      <c r="C11274" t="inlineStr">
        <is>
          <t>home_use</t>
        </is>
      </c>
      <c r="D11274" t="inlineStr">
        <is>
          <t>IMP00063</t>
        </is>
      </c>
      <c r="E11274" t="inlineStr">
        <is>
          <t>T100440</t>
        </is>
      </c>
      <c r="F11274" s="32" t="n">
        <v>400487.1</v>
      </c>
      <c r="G11274" s="32" t="n">
        <v>46056.02</v>
      </c>
    </row>
    <row r="11275">
      <c r="A11275" t="inlineStr">
        <is>
          <t>L0235597</t>
        </is>
      </c>
      <c r="B11275" t="inlineStr">
        <is>
          <t>2026-07-23</t>
        </is>
      </c>
      <c r="C11275" t="inlineStr">
        <is>
          <t>home_use</t>
        </is>
      </c>
      <c r="D11275" t="inlineStr">
        <is>
          <t>IMP00063</t>
        </is>
      </c>
      <c r="E11275" t="inlineStr">
        <is>
          <t>T100440</t>
        </is>
      </c>
      <c r="F11275" s="32" t="n">
        <v>2273142.86</v>
      </c>
      <c r="G11275" s="32" t="n">
        <v>254592</v>
      </c>
    </row>
    <row r="11276">
      <c r="A11276" t="inlineStr">
        <is>
          <t>L0235614</t>
        </is>
      </c>
      <c r="B11276" t="inlineStr">
        <is>
          <t>2026-07-23</t>
        </is>
      </c>
      <c r="C11276" t="inlineStr">
        <is>
          <t>home_use</t>
        </is>
      </c>
      <c r="D11276" t="inlineStr">
        <is>
          <t>IMP00156</t>
        </is>
      </c>
      <c r="F11276" s="32" t="n">
        <v>492952.38</v>
      </c>
      <c r="G11276" s="32" t="n">
        <v>64083.81</v>
      </c>
    </row>
    <row r="11277">
      <c r="A11277" t="inlineStr">
        <is>
          <t>L0235615</t>
        </is>
      </c>
      <c r="B11277" t="inlineStr">
        <is>
          <t>2026-07-23</t>
        </is>
      </c>
      <c r="C11277" t="inlineStr">
        <is>
          <t>home_use</t>
        </is>
      </c>
      <c r="D11277" t="inlineStr">
        <is>
          <t>IMP00156</t>
        </is>
      </c>
      <c r="F11277" s="32" t="n">
        <v>438615.55</v>
      </c>
      <c r="G11277" s="32" t="n">
        <v>57020.02</v>
      </c>
    </row>
    <row r="11278">
      <c r="A11278" t="inlineStr">
        <is>
          <t>L0235616</t>
        </is>
      </c>
      <c r="B11278" t="inlineStr">
        <is>
          <t>2026-07-23</t>
        </is>
      </c>
      <c r="C11278" t="inlineStr">
        <is>
          <t>home_use</t>
        </is>
      </c>
      <c r="D11278" t="inlineStr">
        <is>
          <t>IMP00156</t>
        </is>
      </c>
      <c r="F11278" s="32" t="n">
        <v>788222.4399999999</v>
      </c>
      <c r="G11278" s="32" t="n">
        <v>102468.92</v>
      </c>
    </row>
    <row r="11279">
      <c r="A11279" t="inlineStr">
        <is>
          <t>L0235631</t>
        </is>
      </c>
      <c r="B11279" t="inlineStr">
        <is>
          <t>2026-07-23</t>
        </is>
      </c>
      <c r="C11279" t="inlineStr">
        <is>
          <t>warehouse_out</t>
        </is>
      </c>
      <c r="D11279" t="inlineStr">
        <is>
          <t>IMP00288</t>
        </is>
      </c>
      <c r="E11279" t="inlineStr">
        <is>
          <t>T102011</t>
        </is>
      </c>
      <c r="F11279" s="32" t="n">
        <v>808969.08</v>
      </c>
      <c r="G11279" s="32" t="n">
        <v>101121.13</v>
      </c>
    </row>
    <row r="11280">
      <c r="A11280" t="inlineStr">
        <is>
          <t>L0235635</t>
        </is>
      </c>
      <c r="B11280" t="inlineStr">
        <is>
          <t>2026-07-23</t>
        </is>
      </c>
      <c r="C11280" t="inlineStr">
        <is>
          <t>home_use</t>
        </is>
      </c>
      <c r="D11280" t="inlineStr">
        <is>
          <t>IMP00306</t>
        </is>
      </c>
      <c r="E11280" t="inlineStr">
        <is>
          <t>T102141</t>
        </is>
      </c>
      <c r="F11280" s="32" t="n">
        <v>447111.25</v>
      </c>
      <c r="G11280" s="32" t="n">
        <v>46946.68</v>
      </c>
    </row>
    <row r="11281">
      <c r="A11281" t="inlineStr">
        <is>
          <t>L0235636</t>
        </is>
      </c>
      <c r="B11281" t="inlineStr">
        <is>
          <t>2026-07-23</t>
        </is>
      </c>
      <c r="C11281" t="inlineStr">
        <is>
          <t>home_use</t>
        </is>
      </c>
      <c r="D11281" t="inlineStr">
        <is>
          <t>IMP00306</t>
        </is>
      </c>
      <c r="E11281" t="inlineStr">
        <is>
          <t>T102141</t>
        </is>
      </c>
      <c r="F11281" s="32" t="n">
        <v>547194.1800000001</v>
      </c>
      <c r="G11281" s="32" t="n">
        <v>57455.39</v>
      </c>
    </row>
    <row r="11282">
      <c r="A11282" t="inlineStr">
        <is>
          <t>L0235637</t>
        </is>
      </c>
      <c r="B11282" t="inlineStr">
        <is>
          <t>2026-07-23</t>
        </is>
      </c>
      <c r="C11282" t="inlineStr">
        <is>
          <t>home_use</t>
        </is>
      </c>
      <c r="D11282" t="inlineStr">
        <is>
          <t>IMP00306</t>
        </is>
      </c>
      <c r="E11282" t="inlineStr">
        <is>
          <t>T102141</t>
        </is>
      </c>
      <c r="F11282" s="32" t="n">
        <v>126919.11</v>
      </c>
      <c r="G11282" s="32" t="n">
        <v>15864.89</v>
      </c>
    </row>
    <row r="11283">
      <c r="A11283" t="inlineStr">
        <is>
          <t>L0235655</t>
        </is>
      </c>
      <c r="B11283" t="inlineStr">
        <is>
          <t>2026-07-23</t>
        </is>
      </c>
      <c r="C11283" t="inlineStr">
        <is>
          <t>home_use</t>
        </is>
      </c>
      <c r="D11283" t="inlineStr">
        <is>
          <t>IMP00464</t>
        </is>
      </c>
      <c r="E11283" t="inlineStr">
        <is>
          <t>T100033</t>
        </is>
      </c>
      <c r="F11283" s="32" t="n">
        <v>1324353.38</v>
      </c>
      <c r="G11283" s="32" t="n">
        <v>158922.41</v>
      </c>
    </row>
    <row r="11284">
      <c r="A11284" t="inlineStr">
        <is>
          <t>L0235661</t>
        </is>
      </c>
      <c r="B11284" t="inlineStr">
        <is>
          <t>2026-07-23</t>
        </is>
      </c>
      <c r="C11284" t="inlineStr">
        <is>
          <t>home_use</t>
        </is>
      </c>
      <c r="D11284" t="inlineStr">
        <is>
          <t>IMP00490</t>
        </is>
      </c>
      <c r="E11284" t="inlineStr">
        <is>
          <t>T103425</t>
        </is>
      </c>
      <c r="F11284" s="32" t="n">
        <v>3747965.44</v>
      </c>
      <c r="G11284" s="32" t="n">
        <v>374796.54</v>
      </c>
    </row>
    <row r="11285">
      <c r="A11285" t="inlineStr">
        <is>
          <t>L0235690</t>
        </is>
      </c>
      <c r="B11285" t="inlineStr">
        <is>
          <t>2026-07-23</t>
        </is>
      </c>
      <c r="C11285" t="inlineStr">
        <is>
          <t>home_use</t>
        </is>
      </c>
      <c r="D11285" t="inlineStr">
        <is>
          <t>IMP00643</t>
        </is>
      </c>
      <c r="E11285" t="inlineStr">
        <is>
          <t>T104498</t>
        </is>
      </c>
      <c r="F11285" s="32" t="n">
        <v>630897.36</v>
      </c>
      <c r="G11285" s="32" t="n">
        <v>63089.74</v>
      </c>
    </row>
    <row r="11286">
      <c r="A11286" t="inlineStr">
        <is>
          <t>L0235693</t>
        </is>
      </c>
      <c r="B11286" t="inlineStr">
        <is>
          <t>2026-07-23</t>
        </is>
      </c>
      <c r="C11286" t="inlineStr">
        <is>
          <t>home_use</t>
        </is>
      </c>
      <c r="D11286" t="inlineStr">
        <is>
          <t>IMP00643</t>
        </is>
      </c>
      <c r="E11286" t="inlineStr">
        <is>
          <t>T104498</t>
        </is>
      </c>
      <c r="F11286" s="32" t="n">
        <v>499815.18</v>
      </c>
      <c r="G11286" s="32" t="n">
        <v>49981.52</v>
      </c>
    </row>
    <row r="11287">
      <c r="A11287" t="inlineStr">
        <is>
          <t>L0235694</t>
        </is>
      </c>
      <c r="B11287" t="inlineStr">
        <is>
          <t>2026-07-23</t>
        </is>
      </c>
      <c r="C11287" t="inlineStr">
        <is>
          <t>home_use</t>
        </is>
      </c>
      <c r="D11287" t="inlineStr">
        <is>
          <t>IMP00643</t>
        </is>
      </c>
      <c r="E11287" t="inlineStr">
        <is>
          <t>T104498</t>
        </is>
      </c>
      <c r="F11287" s="32" t="n">
        <v>1426955.53</v>
      </c>
      <c r="G11287" s="32" t="n">
        <v>142695.55</v>
      </c>
    </row>
    <row r="11288">
      <c r="A11288" t="inlineStr">
        <is>
          <t>L0235696</t>
        </is>
      </c>
      <c r="B11288" t="inlineStr">
        <is>
          <t>2026-07-23</t>
        </is>
      </c>
      <c r="C11288" t="inlineStr">
        <is>
          <t>home_use</t>
        </is>
      </c>
      <c r="D11288" t="inlineStr">
        <is>
          <t>IMP00643</t>
        </is>
      </c>
      <c r="E11288" t="inlineStr">
        <is>
          <t>T104498</t>
        </is>
      </c>
      <c r="F11288" s="32" t="n">
        <v>683113.96</v>
      </c>
      <c r="G11288" s="32" t="n">
        <v>68311.39999999999</v>
      </c>
    </row>
    <row r="11289">
      <c r="A11289" t="inlineStr">
        <is>
          <t>L0235714</t>
        </is>
      </c>
      <c r="B11289" t="inlineStr">
        <is>
          <t>2026-07-23</t>
        </is>
      </c>
      <c r="C11289" t="inlineStr">
        <is>
          <t>home_use</t>
        </is>
      </c>
      <c r="D11289" t="inlineStr">
        <is>
          <t>IMP00721</t>
        </is>
      </c>
      <c r="F11289" s="32" t="n">
        <v>3549564.55</v>
      </c>
      <c r="G11289" s="32" t="n">
        <v>372704.28</v>
      </c>
    </row>
    <row r="11290">
      <c r="A11290" t="inlineStr">
        <is>
          <t>L0235721</t>
        </is>
      </c>
      <c r="B11290" t="inlineStr">
        <is>
          <t>2026-07-23</t>
        </is>
      </c>
      <c r="C11290" t="inlineStr">
        <is>
          <t>home_use_exempt</t>
        </is>
      </c>
      <c r="D11290" t="inlineStr">
        <is>
          <t>IMP00763</t>
        </is>
      </c>
      <c r="E11290" t="inlineStr">
        <is>
          <t>T105337</t>
        </is>
      </c>
      <c r="F11290" s="32" t="n">
        <v>345747</v>
      </c>
      <c r="G11290" s="32" t="n">
        <v>0</v>
      </c>
    </row>
    <row r="11291">
      <c r="A11291" t="inlineStr">
        <is>
          <t>L0235740</t>
        </is>
      </c>
      <c r="B11291" t="inlineStr">
        <is>
          <t>2026-07-23</t>
        </is>
      </c>
      <c r="C11291" t="inlineStr">
        <is>
          <t>home_use</t>
        </is>
      </c>
      <c r="D11291" t="inlineStr">
        <is>
          <t>IMP00892</t>
        </is>
      </c>
      <c r="E11291" t="inlineStr">
        <is>
          <t>T106240</t>
        </is>
      </c>
      <c r="F11291" s="32" t="n">
        <v>767681.11</v>
      </c>
      <c r="G11291" s="32" t="n">
        <v>99798.53999999999</v>
      </c>
    </row>
    <row r="11292">
      <c r="A11292" t="inlineStr">
        <is>
          <t>L0235741</t>
        </is>
      </c>
      <c r="B11292" t="inlineStr">
        <is>
          <t>2026-07-23</t>
        </is>
      </c>
      <c r="C11292" t="inlineStr">
        <is>
          <t>home_use</t>
        </is>
      </c>
      <c r="D11292" t="inlineStr">
        <is>
          <t>IMP00892</t>
        </is>
      </c>
      <c r="E11292" t="inlineStr">
        <is>
          <t>T106240</t>
        </is>
      </c>
      <c r="F11292" s="32" t="n">
        <v>1054592.79</v>
      </c>
      <c r="G11292" s="32" t="n">
        <v>110732.24</v>
      </c>
    </row>
    <row r="11293">
      <c r="A11293" t="inlineStr">
        <is>
          <t>L0235754</t>
        </is>
      </c>
      <c r="B11293" t="inlineStr">
        <is>
          <t>2026-07-23</t>
        </is>
      </c>
      <c r="C11293" t="inlineStr">
        <is>
          <t>home_use</t>
        </is>
      </c>
      <c r="D11293" t="inlineStr">
        <is>
          <t>IMP00926</t>
        </is>
      </c>
      <c r="E11293" t="inlineStr">
        <is>
          <t>T106477</t>
        </is>
      </c>
      <c r="F11293" s="32" t="n">
        <v>150541.2</v>
      </c>
      <c r="G11293" s="32" t="n">
        <v>16107.91</v>
      </c>
    </row>
    <row r="11294">
      <c r="A11294" t="inlineStr">
        <is>
          <t>L0235755</t>
        </is>
      </c>
      <c r="B11294" t="inlineStr">
        <is>
          <t>2026-07-23</t>
        </is>
      </c>
      <c r="C11294" t="inlineStr">
        <is>
          <t>home_use</t>
        </is>
      </c>
      <c r="D11294" t="inlineStr">
        <is>
          <t>IMP00926</t>
        </is>
      </c>
      <c r="E11294" t="inlineStr">
        <is>
          <t>T106477</t>
        </is>
      </c>
      <c r="F11294" s="32" t="n">
        <v>359471.54</v>
      </c>
      <c r="G11294" s="32" t="n">
        <v>38463.45</v>
      </c>
    </row>
    <row r="11295">
      <c r="A11295" t="inlineStr">
        <is>
          <t>L0235756</t>
        </is>
      </c>
      <c r="B11295" t="inlineStr">
        <is>
          <t>2026-07-23</t>
        </is>
      </c>
      <c r="C11295" t="inlineStr">
        <is>
          <t>home_use</t>
        </is>
      </c>
      <c r="D11295" t="inlineStr">
        <is>
          <t>IMP00926</t>
        </is>
      </c>
      <c r="E11295" t="inlineStr">
        <is>
          <t>T106477</t>
        </is>
      </c>
      <c r="F11295" s="32" t="n">
        <v>817463.4399999999</v>
      </c>
      <c r="G11295" s="32" t="n">
        <v>87468.59</v>
      </c>
    </row>
    <row r="11296">
      <c r="A11296" t="inlineStr">
        <is>
          <t>L0235757</t>
        </is>
      </c>
      <c r="B11296" t="inlineStr">
        <is>
          <t>2026-07-23</t>
        </is>
      </c>
      <c r="C11296" t="inlineStr">
        <is>
          <t>home_use</t>
        </is>
      </c>
      <c r="D11296" t="inlineStr">
        <is>
          <t>IMP00926</t>
        </is>
      </c>
      <c r="E11296" t="inlineStr">
        <is>
          <t>T106477</t>
        </is>
      </c>
      <c r="F11296" s="32" t="n">
        <v>7569271.07</v>
      </c>
      <c r="G11296" s="32" t="n">
        <v>756927.11</v>
      </c>
    </row>
    <row r="11297">
      <c r="A11297" t="inlineStr">
        <is>
          <t>L0235758</t>
        </is>
      </c>
      <c r="B11297" t="inlineStr">
        <is>
          <t>2026-07-23</t>
        </is>
      </c>
      <c r="C11297" t="inlineStr">
        <is>
          <t>home_use</t>
        </is>
      </c>
      <c r="D11297" t="inlineStr">
        <is>
          <t>IMP00926</t>
        </is>
      </c>
      <c r="E11297" t="inlineStr">
        <is>
          <t>T106477</t>
        </is>
      </c>
      <c r="F11297" s="32" t="n">
        <v>17304852.03</v>
      </c>
      <c r="G11297" s="32" t="n">
        <v>1817009.46</v>
      </c>
    </row>
    <row r="11298">
      <c r="A11298" t="inlineStr">
        <is>
          <t>L0235763</t>
        </is>
      </c>
      <c r="B11298" t="inlineStr">
        <is>
          <t>2026-07-23</t>
        </is>
      </c>
      <c r="C11298" t="inlineStr">
        <is>
          <t>home_use</t>
        </is>
      </c>
      <c r="D11298" t="inlineStr">
        <is>
          <t>IMP00950</t>
        </is>
      </c>
      <c r="F11298" s="32" t="n">
        <v>699753.4300000001</v>
      </c>
      <c r="G11298" s="32" t="n">
        <v>81871.14999999999</v>
      </c>
    </row>
    <row r="11299">
      <c r="A11299" t="inlineStr">
        <is>
          <t>L0235764</t>
        </is>
      </c>
      <c r="B11299" t="inlineStr">
        <is>
          <t>2026-07-23</t>
        </is>
      </c>
      <c r="C11299" t="inlineStr">
        <is>
          <t>home_use</t>
        </is>
      </c>
      <c r="D11299" t="inlineStr">
        <is>
          <t>IMP00950</t>
        </is>
      </c>
      <c r="F11299" s="32" t="n">
        <v>1193839.08</v>
      </c>
      <c r="G11299" s="32" t="n">
        <v>155199.08</v>
      </c>
    </row>
    <row r="11300">
      <c r="A11300" t="inlineStr">
        <is>
          <t>L0235778</t>
        </is>
      </c>
      <c r="B11300" t="inlineStr">
        <is>
          <t>2026-07-23</t>
        </is>
      </c>
      <c r="C11300" t="inlineStr">
        <is>
          <t>home_use</t>
        </is>
      </c>
      <c r="D11300" t="inlineStr">
        <is>
          <t>IMP01037</t>
        </is>
      </c>
      <c r="E11300" t="inlineStr">
        <is>
          <t>T107258</t>
        </is>
      </c>
      <c r="F11300" s="32" t="n">
        <v>1195318.97</v>
      </c>
      <c r="G11300" s="32" t="n">
        <v>119531.9</v>
      </c>
    </row>
    <row r="11301">
      <c r="A11301" t="inlineStr">
        <is>
          <t>L0235782</t>
        </is>
      </c>
      <c r="B11301" t="inlineStr">
        <is>
          <t>2026-07-23</t>
        </is>
      </c>
      <c r="C11301" t="inlineStr">
        <is>
          <t>home_use</t>
        </is>
      </c>
      <c r="D11301" t="inlineStr">
        <is>
          <t>IMP01039</t>
        </is>
      </c>
      <c r="E11301" t="inlineStr">
        <is>
          <t>T107267</t>
        </is>
      </c>
      <c r="F11301" s="32" t="n">
        <v>1325117.61</v>
      </c>
      <c r="G11301" s="32" t="n">
        <v>172265.29</v>
      </c>
    </row>
    <row r="11302">
      <c r="A11302" t="inlineStr">
        <is>
          <t>L0235820</t>
        </is>
      </c>
      <c r="B11302" t="inlineStr">
        <is>
          <t>2026-07-23</t>
        </is>
      </c>
      <c r="C11302" t="inlineStr">
        <is>
          <t>home_use</t>
        </is>
      </c>
      <c r="D11302" t="inlineStr">
        <is>
          <t>IMP01310</t>
        </is>
      </c>
      <c r="E11302" t="inlineStr">
        <is>
          <t>T109167</t>
        </is>
      </c>
      <c r="F11302" s="32" t="n">
        <v>224148.11</v>
      </c>
      <c r="G11302" s="32" t="n">
        <v>23983.85</v>
      </c>
    </row>
    <row r="11303">
      <c r="A11303" t="inlineStr">
        <is>
          <t>L0235821</t>
        </is>
      </c>
      <c r="B11303" t="inlineStr">
        <is>
          <t>2026-07-23</t>
        </is>
      </c>
      <c r="C11303" t="inlineStr">
        <is>
          <t>home_use</t>
        </is>
      </c>
      <c r="D11303" t="inlineStr">
        <is>
          <t>IMP01310</t>
        </is>
      </c>
      <c r="E11303" t="inlineStr">
        <is>
          <t>T109167</t>
        </is>
      </c>
      <c r="F11303" s="32" t="n">
        <v>254957.8</v>
      </c>
      <c r="G11303" s="32" t="n">
        <v>25495.78</v>
      </c>
    </row>
    <row r="11304">
      <c r="A11304" t="inlineStr">
        <is>
          <t>L0235822</t>
        </is>
      </c>
      <c r="B11304" t="inlineStr">
        <is>
          <t>2026-07-23</t>
        </is>
      </c>
      <c r="C11304" t="inlineStr">
        <is>
          <t>home_use</t>
        </is>
      </c>
      <c r="D11304" t="inlineStr">
        <is>
          <t>IMP01310</t>
        </is>
      </c>
      <c r="E11304" t="inlineStr">
        <is>
          <t>T109167</t>
        </is>
      </c>
      <c r="F11304" s="32" t="n">
        <v>1523072.53</v>
      </c>
      <c r="G11304" s="32" t="n">
        <v>190384.07</v>
      </c>
    </row>
    <row r="11305">
      <c r="A11305" t="inlineStr">
        <is>
          <t>L0235823</t>
        </is>
      </c>
      <c r="B11305" t="inlineStr">
        <is>
          <t>2026-07-23</t>
        </is>
      </c>
      <c r="C11305" t="inlineStr">
        <is>
          <t>home_use</t>
        </is>
      </c>
      <c r="D11305" t="inlineStr">
        <is>
          <t>IMP01310</t>
        </is>
      </c>
      <c r="E11305" t="inlineStr">
        <is>
          <t>T109167</t>
        </is>
      </c>
      <c r="F11305" s="32" t="n">
        <v>1372985.41</v>
      </c>
      <c r="G11305" s="32" t="n">
        <v>146909.44</v>
      </c>
    </row>
    <row r="11306">
      <c r="A11306" t="inlineStr">
        <is>
          <t>L0235824</t>
        </is>
      </c>
      <c r="B11306" t="inlineStr">
        <is>
          <t>2026-07-23</t>
        </is>
      </c>
      <c r="C11306" t="inlineStr">
        <is>
          <t>home_use</t>
        </is>
      </c>
      <c r="D11306" t="inlineStr">
        <is>
          <t>IMP01310</t>
        </is>
      </c>
      <c r="E11306" t="inlineStr">
        <is>
          <t>T109167</t>
        </is>
      </c>
      <c r="F11306" s="32" t="n">
        <v>862173.01</v>
      </c>
      <c r="G11306" s="32" t="n">
        <v>92252.50999999999</v>
      </c>
    </row>
    <row r="11307">
      <c r="A11307" t="inlineStr">
        <is>
          <t>L0235825</t>
        </is>
      </c>
      <c r="B11307" t="inlineStr">
        <is>
          <t>2026-07-23</t>
        </is>
      </c>
      <c r="C11307" t="inlineStr">
        <is>
          <t>home_use</t>
        </is>
      </c>
      <c r="D11307" t="inlineStr">
        <is>
          <t>IMP01310</t>
        </is>
      </c>
      <c r="E11307" t="inlineStr">
        <is>
          <t>T109167</t>
        </is>
      </c>
      <c r="F11307" s="32" t="n">
        <v>1161147.94</v>
      </c>
      <c r="G11307" s="32" t="n">
        <v>145143.49</v>
      </c>
    </row>
    <row r="11308">
      <c r="A11308" t="inlineStr">
        <is>
          <t>L0235834</t>
        </is>
      </c>
      <c r="B11308" t="inlineStr">
        <is>
          <t>2026-07-23</t>
        </is>
      </c>
      <c r="C11308" t="inlineStr">
        <is>
          <t>home_use</t>
        </is>
      </c>
      <c r="D11308" t="inlineStr">
        <is>
          <t>IMP01359</t>
        </is>
      </c>
      <c r="E11308" t="inlineStr">
        <is>
          <t>T109509</t>
        </is>
      </c>
      <c r="F11308" s="32" t="n">
        <v>1782725.93</v>
      </c>
      <c r="G11308" s="32" t="n">
        <v>178272.59</v>
      </c>
    </row>
    <row r="11309">
      <c r="A11309" t="inlineStr">
        <is>
          <t>L0235859</t>
        </is>
      </c>
      <c r="B11309" t="inlineStr">
        <is>
          <t>2026-07-24</t>
        </is>
      </c>
      <c r="C11309" t="inlineStr">
        <is>
          <t>home_use</t>
        </is>
      </c>
      <c r="D11309" t="inlineStr">
        <is>
          <t>IMP00063</t>
        </is>
      </c>
      <c r="E11309" t="inlineStr">
        <is>
          <t>T100440</t>
        </is>
      </c>
      <c r="F11309" s="32" t="n">
        <v>1114741.63</v>
      </c>
      <c r="G11309" s="32" t="n">
        <v>128195.29</v>
      </c>
    </row>
    <row r="11310">
      <c r="A11310" t="inlineStr">
        <is>
          <t>L0235860</t>
        </is>
      </c>
      <c r="B11310" t="inlineStr">
        <is>
          <t>2026-07-24</t>
        </is>
      </c>
      <c r="C11310" t="inlineStr">
        <is>
          <t>warehouse_out</t>
        </is>
      </c>
      <c r="D11310" t="inlineStr">
        <is>
          <t>IMP00063</t>
        </is>
      </c>
      <c r="E11310" t="inlineStr">
        <is>
          <t>T100440</t>
        </is>
      </c>
      <c r="F11310" s="32" t="n">
        <v>681208.1899999999</v>
      </c>
      <c r="G11310" s="32" t="n">
        <v>72889.28</v>
      </c>
    </row>
    <row r="11311">
      <c r="A11311" t="inlineStr">
        <is>
          <t>L0235861</t>
        </is>
      </c>
      <c r="B11311" t="inlineStr">
        <is>
          <t>2026-07-24</t>
        </is>
      </c>
      <c r="C11311" t="inlineStr">
        <is>
          <t>home_use</t>
        </is>
      </c>
      <c r="D11311" t="inlineStr">
        <is>
          <t>IMP00063</t>
        </is>
      </c>
      <c r="E11311" t="inlineStr">
        <is>
          <t>T100440</t>
        </is>
      </c>
      <c r="F11311" s="32" t="n">
        <v>240873.31</v>
      </c>
      <c r="G11311" s="32" t="n">
        <v>27700.43</v>
      </c>
    </row>
    <row r="11312">
      <c r="A11312" t="inlineStr">
        <is>
          <t>L0235864</t>
        </is>
      </c>
      <c r="B11312" t="inlineStr">
        <is>
          <t>2026-07-24</t>
        </is>
      </c>
      <c r="C11312" t="inlineStr">
        <is>
          <t>home_use</t>
        </is>
      </c>
      <c r="D11312" t="inlineStr">
        <is>
          <t>IMP00063</t>
        </is>
      </c>
      <c r="E11312" t="inlineStr">
        <is>
          <t>T100440</t>
        </is>
      </c>
      <c r="F11312" s="32" t="n">
        <v>4803740.56</v>
      </c>
      <c r="G11312" s="32" t="n">
        <v>514000.24</v>
      </c>
    </row>
    <row r="11313">
      <c r="A11313" t="inlineStr">
        <is>
          <t>L0235867</t>
        </is>
      </c>
      <c r="B11313" t="inlineStr">
        <is>
          <t>2026-07-24</t>
        </is>
      </c>
      <c r="C11313" t="inlineStr">
        <is>
          <t>home_use</t>
        </is>
      </c>
      <c r="D11313" t="inlineStr">
        <is>
          <t>IMP00109</t>
        </is>
      </c>
      <c r="E11313" t="inlineStr">
        <is>
          <t>T100758</t>
        </is>
      </c>
      <c r="F11313" s="32" t="n">
        <v>1413834.89</v>
      </c>
      <c r="G11313" s="32" t="n">
        <v>141383.49</v>
      </c>
    </row>
    <row r="11314">
      <c r="A11314" t="inlineStr">
        <is>
          <t>L0235871</t>
        </is>
      </c>
      <c r="B11314" t="inlineStr">
        <is>
          <t>2026-07-24</t>
        </is>
      </c>
      <c r="C11314" t="inlineStr">
        <is>
          <t>home_use</t>
        </is>
      </c>
      <c r="D11314" t="inlineStr">
        <is>
          <t>IMP00137</t>
        </is>
      </c>
      <c r="E11314" t="inlineStr">
        <is>
          <t>T100957</t>
        </is>
      </c>
      <c r="F11314" s="32" t="n">
        <v>1317702.51</v>
      </c>
      <c r="G11314" s="32" t="n">
        <v>164712.81</v>
      </c>
    </row>
    <row r="11315">
      <c r="A11315" t="inlineStr">
        <is>
          <t>L0235882</t>
        </is>
      </c>
      <c r="B11315" t="inlineStr">
        <is>
          <t>2026-07-24</t>
        </is>
      </c>
      <c r="C11315" t="inlineStr">
        <is>
          <t>home_use</t>
        </is>
      </c>
      <c r="D11315" t="inlineStr">
        <is>
          <t>IMP00195</t>
        </is>
      </c>
      <c r="E11315" t="inlineStr">
        <is>
          <t>T101362</t>
        </is>
      </c>
      <c r="F11315" s="32" t="n">
        <v>762403.14</v>
      </c>
      <c r="G11315" s="32" t="n">
        <v>80052.33</v>
      </c>
    </row>
    <row r="11316">
      <c r="A11316" t="inlineStr">
        <is>
          <t>L0235888</t>
        </is>
      </c>
      <c r="B11316" t="inlineStr">
        <is>
          <t>2026-07-24</t>
        </is>
      </c>
      <c r="C11316" t="inlineStr">
        <is>
          <t>home_use</t>
        </is>
      </c>
      <c r="D11316" t="inlineStr">
        <is>
          <t>IMP00288</t>
        </is>
      </c>
      <c r="E11316" t="inlineStr">
        <is>
          <t>T102011</t>
        </is>
      </c>
      <c r="F11316" s="32" t="n">
        <v>842585.63</v>
      </c>
      <c r="G11316" s="32" t="n">
        <v>105323.2</v>
      </c>
    </row>
    <row r="11317">
      <c r="A11317" t="inlineStr">
        <is>
          <t>L0235892</t>
        </is>
      </c>
      <c r="B11317" t="inlineStr">
        <is>
          <t>2026-07-24</t>
        </is>
      </c>
      <c r="C11317" t="inlineStr">
        <is>
          <t>home_use</t>
        </is>
      </c>
      <c r="D11317" t="inlineStr">
        <is>
          <t>IMP00306</t>
        </is>
      </c>
      <c r="E11317" t="inlineStr">
        <is>
          <t>T102141</t>
        </is>
      </c>
      <c r="F11317" s="32" t="n">
        <v>1590276.93</v>
      </c>
      <c r="G11317" s="32" t="n">
        <v>166979.08</v>
      </c>
    </row>
    <row r="11318">
      <c r="A11318" t="inlineStr">
        <is>
          <t>L0235893</t>
        </is>
      </c>
      <c r="B11318" t="inlineStr">
        <is>
          <t>2026-07-24</t>
        </is>
      </c>
      <c r="C11318" t="inlineStr">
        <is>
          <t>warehouse_out</t>
        </is>
      </c>
      <c r="D11318" t="inlineStr">
        <is>
          <t>IMP00306</t>
        </is>
      </c>
      <c r="E11318" t="inlineStr">
        <is>
          <t>T102141</t>
        </is>
      </c>
      <c r="F11318" s="32" t="n">
        <v>164778.32</v>
      </c>
      <c r="G11318" s="32" t="n">
        <v>17301.72</v>
      </c>
    </row>
    <row r="11319">
      <c r="A11319" t="inlineStr">
        <is>
          <t>L0235898</t>
        </is>
      </c>
      <c r="B11319" t="inlineStr">
        <is>
          <t>2026-07-24</t>
        </is>
      </c>
      <c r="C11319" t="inlineStr">
        <is>
          <t>home_use</t>
        </is>
      </c>
      <c r="D11319" t="inlineStr">
        <is>
          <t>IMP00340</t>
        </is>
      </c>
      <c r="E11319" t="inlineStr">
        <is>
          <t>T102376</t>
        </is>
      </c>
      <c r="F11319" s="32" t="n">
        <v>14099562.87</v>
      </c>
      <c r="G11319" s="32" t="n">
        <v>1480454.1</v>
      </c>
    </row>
    <row r="11320">
      <c r="A11320" t="inlineStr">
        <is>
          <t>L0235930</t>
        </is>
      </c>
      <c r="B11320" t="inlineStr">
        <is>
          <t>2026-07-24</t>
        </is>
      </c>
      <c r="C11320" t="inlineStr">
        <is>
          <t>home_use</t>
        </is>
      </c>
      <c r="D11320" t="inlineStr">
        <is>
          <t>IMP00519</t>
        </is>
      </c>
      <c r="E11320" t="inlineStr">
        <is>
          <t>T103629</t>
        </is>
      </c>
      <c r="F11320" s="32" t="n">
        <v>64473504.27</v>
      </c>
      <c r="G11320" s="32" t="n">
        <v>6447350.43</v>
      </c>
    </row>
    <row r="11321">
      <c r="A11321" t="inlineStr">
        <is>
          <t>L0235949</t>
        </is>
      </c>
      <c r="B11321" t="inlineStr">
        <is>
          <t>2026-07-24</t>
        </is>
      </c>
      <c r="C11321" t="inlineStr">
        <is>
          <t>home_use</t>
        </is>
      </c>
      <c r="D11321" t="inlineStr">
        <is>
          <t>IMP00591</t>
        </is>
      </c>
      <c r="E11321" t="inlineStr">
        <is>
          <t>T104135</t>
        </is>
      </c>
      <c r="F11321" s="32" t="n">
        <v>1029719.83</v>
      </c>
      <c r="G11321" s="32" t="n">
        <v>108120.58</v>
      </c>
    </row>
    <row r="11322">
      <c r="A11322" t="inlineStr">
        <is>
          <t>L0235959</t>
        </is>
      </c>
      <c r="B11322" t="inlineStr">
        <is>
          <t>2026-07-24</t>
        </is>
      </c>
      <c r="C11322" t="inlineStr">
        <is>
          <t>home_use</t>
        </is>
      </c>
      <c r="D11322" t="inlineStr">
        <is>
          <t>IMP00643</t>
        </is>
      </c>
      <c r="E11322" t="inlineStr">
        <is>
          <t>T104498</t>
        </is>
      </c>
      <c r="F11322" s="32" t="n">
        <v>1944034.88</v>
      </c>
      <c r="G11322" s="32" t="n">
        <v>194403.49</v>
      </c>
    </row>
    <row r="11323">
      <c r="A11323" t="inlineStr">
        <is>
          <t>L0235960</t>
        </is>
      </c>
      <c r="B11323" t="inlineStr">
        <is>
          <t>2026-07-24</t>
        </is>
      </c>
      <c r="C11323" t="inlineStr">
        <is>
          <t>home_use</t>
        </is>
      </c>
      <c r="D11323" t="inlineStr">
        <is>
          <t>IMP00643</t>
        </is>
      </c>
      <c r="E11323" t="inlineStr">
        <is>
          <t>T104498</t>
        </is>
      </c>
      <c r="F11323" s="32" t="n">
        <v>1087197.55</v>
      </c>
      <c r="G11323" s="32" t="n">
        <v>108719.76</v>
      </c>
    </row>
    <row r="11324">
      <c r="A11324" t="inlineStr">
        <is>
          <t>L0235977</t>
        </is>
      </c>
      <c r="B11324" t="inlineStr">
        <is>
          <t>2026-07-24</t>
        </is>
      </c>
      <c r="C11324" t="inlineStr">
        <is>
          <t>home_use</t>
        </is>
      </c>
      <c r="D11324" t="inlineStr">
        <is>
          <t>IMP00753</t>
        </is>
      </c>
      <c r="E11324" t="inlineStr">
        <is>
          <t>T105264</t>
        </is>
      </c>
      <c r="F11324" s="32" t="n">
        <v>2497533.47</v>
      </c>
      <c r="G11324" s="32" t="n">
        <v>299704.02</v>
      </c>
    </row>
    <row r="11325">
      <c r="A11325" t="inlineStr">
        <is>
          <t>L0235989</t>
        </is>
      </c>
      <c r="B11325" t="inlineStr">
        <is>
          <t>2026-07-24</t>
        </is>
      </c>
      <c r="C11325" t="inlineStr">
        <is>
          <t>warehouse_in</t>
        </is>
      </c>
      <c r="D11325" t="inlineStr">
        <is>
          <t>IMP00815</t>
        </is>
      </c>
      <c r="E11325" t="inlineStr">
        <is>
          <t>T105700</t>
        </is>
      </c>
      <c r="F11325" s="32" t="n">
        <v>2260710.1</v>
      </c>
      <c r="G11325" s="32" t="n">
        <v>0</v>
      </c>
    </row>
    <row r="11326">
      <c r="A11326" t="inlineStr">
        <is>
          <t>L0235997</t>
        </is>
      </c>
      <c r="B11326" t="inlineStr">
        <is>
          <t>2026-07-24</t>
        </is>
      </c>
      <c r="C11326" t="inlineStr">
        <is>
          <t>home_use</t>
        </is>
      </c>
      <c r="D11326" t="inlineStr">
        <is>
          <t>IMP00892</t>
        </is>
      </c>
      <c r="E11326" t="inlineStr">
        <is>
          <t>T106240</t>
        </is>
      </c>
      <c r="F11326" s="32" t="n">
        <v>4225384</v>
      </c>
      <c r="G11326" s="32" t="n">
        <v>443665.32</v>
      </c>
    </row>
    <row r="11327">
      <c r="A11327" t="inlineStr">
        <is>
          <t>L0236009</t>
        </is>
      </c>
      <c r="B11327" t="inlineStr">
        <is>
          <t>2026-07-24</t>
        </is>
      </c>
      <c r="C11327" t="inlineStr">
        <is>
          <t>home_use</t>
        </is>
      </c>
      <c r="D11327" t="inlineStr">
        <is>
          <t>IMP00926</t>
        </is>
      </c>
      <c r="E11327" t="inlineStr">
        <is>
          <t>T106477</t>
        </is>
      </c>
      <c r="F11327" s="32" t="n">
        <v>3609342.56</v>
      </c>
      <c r="G11327" s="32" t="n">
        <v>378980.97</v>
      </c>
    </row>
    <row r="11328">
      <c r="A11328" t="inlineStr">
        <is>
          <t>L0236010</t>
        </is>
      </c>
      <c r="B11328" t="inlineStr">
        <is>
          <t>2026-07-24</t>
        </is>
      </c>
      <c r="C11328" t="inlineStr">
        <is>
          <t>home_use</t>
        </is>
      </c>
      <c r="D11328" t="inlineStr">
        <is>
          <t>IMP00926</t>
        </is>
      </c>
      <c r="E11328" t="inlineStr">
        <is>
          <t>T106477</t>
        </is>
      </c>
      <c r="F11328" s="32" t="n">
        <v>9620658.460000001</v>
      </c>
      <c r="G11328" s="32" t="n">
        <v>1010169.14</v>
      </c>
    </row>
    <row r="11329">
      <c r="A11329" t="inlineStr">
        <is>
          <t>L0236014</t>
        </is>
      </c>
      <c r="B11329" t="inlineStr">
        <is>
          <t>2026-07-24</t>
        </is>
      </c>
      <c r="C11329" t="inlineStr">
        <is>
          <t>home_use</t>
        </is>
      </c>
      <c r="D11329" t="inlineStr">
        <is>
          <t>IMP00950</t>
        </is>
      </c>
      <c r="F11329" s="32" t="n">
        <v>1496799.41</v>
      </c>
      <c r="G11329" s="32" t="n">
        <v>175125.53</v>
      </c>
    </row>
    <row r="11330">
      <c r="A11330" t="inlineStr">
        <is>
          <t>L0236016</t>
        </is>
      </c>
      <c r="B11330" t="inlineStr">
        <is>
          <t>2026-07-24</t>
        </is>
      </c>
      <c r="C11330" t="inlineStr">
        <is>
          <t>home_use</t>
        </is>
      </c>
      <c r="D11330" t="inlineStr">
        <is>
          <t>IMP00950</t>
        </is>
      </c>
      <c r="F11330" s="32" t="n">
        <v>236237.48</v>
      </c>
      <c r="G11330" s="32" t="n">
        <v>27639.79</v>
      </c>
    </row>
    <row r="11331">
      <c r="A11331" t="inlineStr">
        <is>
          <t>L0236022</t>
        </is>
      </c>
      <c r="B11331" t="inlineStr">
        <is>
          <t>2026-07-24</t>
        </is>
      </c>
      <c r="C11331" t="inlineStr">
        <is>
          <t>home_use</t>
        </is>
      </c>
      <c r="D11331" t="inlineStr">
        <is>
          <t>IMP00999</t>
        </is>
      </c>
      <c r="E11331" t="inlineStr">
        <is>
          <t>T106987</t>
        </is>
      </c>
      <c r="F11331" s="32" t="n">
        <v>10818781.41</v>
      </c>
      <c r="G11331" s="32" t="n">
        <v>1135972.05</v>
      </c>
    </row>
    <row r="11332">
      <c r="A11332" t="inlineStr">
        <is>
          <t>L0236023</t>
        </is>
      </c>
      <c r="B11332" t="inlineStr">
        <is>
          <t>2026-07-24</t>
        </is>
      </c>
      <c r="C11332" t="inlineStr">
        <is>
          <t>home_use</t>
        </is>
      </c>
      <c r="D11332" t="inlineStr">
        <is>
          <t>IMP00999</t>
        </is>
      </c>
      <c r="E11332" t="inlineStr">
        <is>
          <t>T106987</t>
        </is>
      </c>
      <c r="F11332" s="32" t="n">
        <v>315480.52</v>
      </c>
      <c r="G11332" s="32" t="n">
        <v>37857.66</v>
      </c>
    </row>
    <row r="11333">
      <c r="A11333" t="inlineStr">
        <is>
          <t>L0236030</t>
        </is>
      </c>
      <c r="B11333" t="inlineStr">
        <is>
          <t>2026-07-24</t>
        </is>
      </c>
      <c r="C11333" t="inlineStr">
        <is>
          <t>home_use</t>
        </is>
      </c>
      <c r="D11333" t="inlineStr">
        <is>
          <t>IMP01037</t>
        </is>
      </c>
      <c r="E11333" t="inlineStr">
        <is>
          <t>T107258</t>
        </is>
      </c>
      <c r="F11333" s="32" t="n">
        <v>860432.1800000001</v>
      </c>
      <c r="G11333" s="32" t="n">
        <v>103251.86</v>
      </c>
    </row>
    <row r="11334">
      <c r="A11334" t="inlineStr">
        <is>
          <t>L0236033</t>
        </is>
      </c>
      <c r="B11334" t="inlineStr">
        <is>
          <t>2026-07-24</t>
        </is>
      </c>
      <c r="C11334" t="inlineStr">
        <is>
          <t>home_use</t>
        </is>
      </c>
      <c r="D11334" t="inlineStr">
        <is>
          <t>IMP01037</t>
        </is>
      </c>
      <c r="E11334" t="inlineStr">
        <is>
          <t>T107258</t>
        </is>
      </c>
      <c r="F11334" s="32" t="n">
        <v>1356092.98</v>
      </c>
      <c r="G11334" s="32" t="n">
        <v>135609.3</v>
      </c>
    </row>
    <row r="11335">
      <c r="A11335" t="inlineStr">
        <is>
          <t>L0236072</t>
        </is>
      </c>
      <c r="B11335" t="inlineStr">
        <is>
          <t>2026-07-24</t>
        </is>
      </c>
      <c r="C11335" t="inlineStr">
        <is>
          <t>home_use</t>
        </is>
      </c>
      <c r="D11335" t="inlineStr">
        <is>
          <t>IMP01310</t>
        </is>
      </c>
      <c r="E11335" t="inlineStr">
        <is>
          <t>T109167</t>
        </is>
      </c>
      <c r="F11335" s="32" t="n">
        <v>869960.7</v>
      </c>
      <c r="G11335" s="32" t="n">
        <v>86996.07000000001</v>
      </c>
    </row>
    <row r="11336">
      <c r="A11336" t="inlineStr">
        <is>
          <t>L0236073</t>
        </is>
      </c>
      <c r="B11336" t="inlineStr">
        <is>
          <t>2026-07-24</t>
        </is>
      </c>
      <c r="C11336" t="inlineStr">
        <is>
          <t>home_use</t>
        </is>
      </c>
      <c r="D11336" t="inlineStr">
        <is>
          <t>IMP01310</t>
        </is>
      </c>
      <c r="E11336" t="inlineStr">
        <is>
          <t>T109167</t>
        </is>
      </c>
      <c r="F11336" s="32" t="n">
        <v>3614308.36</v>
      </c>
      <c r="G11336" s="32" t="n">
        <v>451788.54</v>
      </c>
    </row>
    <row r="11337">
      <c r="A11337" t="inlineStr">
        <is>
          <t>L0236075</t>
        </is>
      </c>
      <c r="B11337" t="inlineStr">
        <is>
          <t>2026-07-24</t>
        </is>
      </c>
      <c r="C11337" t="inlineStr">
        <is>
          <t>home_use_exempt</t>
        </is>
      </c>
      <c r="D11337" t="inlineStr">
        <is>
          <t>IMP01315</t>
        </is>
      </c>
      <c r="E11337" t="inlineStr">
        <is>
          <t>T109203</t>
        </is>
      </c>
      <c r="F11337" s="32" t="n">
        <v>970835.1</v>
      </c>
      <c r="G11337" s="32" t="n">
        <v>0</v>
      </c>
    </row>
    <row r="11338">
      <c r="A11338" t="inlineStr">
        <is>
          <t>L0236094</t>
        </is>
      </c>
      <c r="B11338" t="inlineStr">
        <is>
          <t>2026-07-24</t>
        </is>
      </c>
      <c r="C11338" t="inlineStr">
        <is>
          <t>home_use</t>
        </is>
      </c>
      <c r="D11338" t="inlineStr">
        <is>
          <t>IMP01431</t>
        </is>
      </c>
      <c r="E11338" t="inlineStr">
        <is>
          <t>T110015</t>
        </is>
      </c>
      <c r="F11338" s="32" t="n">
        <v>328456.29</v>
      </c>
      <c r="G11338" s="32" t="n">
        <v>36130.19</v>
      </c>
    </row>
    <row r="11339">
      <c r="A11339" t="inlineStr">
        <is>
          <t>L0236106</t>
        </is>
      </c>
      <c r="B11339" t="inlineStr">
        <is>
          <t>2026-07-25</t>
        </is>
      </c>
      <c r="C11339" t="inlineStr">
        <is>
          <t>home_use</t>
        </is>
      </c>
      <c r="D11339" t="inlineStr">
        <is>
          <t>IMP00006</t>
        </is>
      </c>
      <c r="E11339" t="inlineStr">
        <is>
          <t>T100033</t>
        </is>
      </c>
      <c r="F11339" s="32" t="n">
        <v>2729997.28</v>
      </c>
      <c r="G11339" s="32" t="n">
        <v>354899.65</v>
      </c>
    </row>
    <row r="11340">
      <c r="A11340" t="inlineStr">
        <is>
          <t>L0236116</t>
        </is>
      </c>
      <c r="B11340" t="inlineStr">
        <is>
          <t>2026-07-25</t>
        </is>
      </c>
      <c r="C11340" t="inlineStr">
        <is>
          <t>home_use</t>
        </is>
      </c>
      <c r="D11340" t="inlineStr">
        <is>
          <t>IMP00063</t>
        </is>
      </c>
      <c r="E11340" t="inlineStr">
        <is>
          <t>T100440</t>
        </is>
      </c>
      <c r="F11340" s="32" t="n">
        <v>2277357.6</v>
      </c>
      <c r="G11340" s="32" t="n">
        <v>243677.26</v>
      </c>
    </row>
    <row r="11341">
      <c r="A11341" t="inlineStr">
        <is>
          <t>L0236117</t>
        </is>
      </c>
      <c r="B11341" t="inlineStr">
        <is>
          <t>2026-07-25</t>
        </is>
      </c>
      <c r="C11341" t="inlineStr">
        <is>
          <t>home_use</t>
        </is>
      </c>
      <c r="D11341" t="inlineStr">
        <is>
          <t>IMP00063</t>
        </is>
      </c>
      <c r="E11341" t="inlineStr">
        <is>
          <t>T100440</t>
        </is>
      </c>
      <c r="F11341" s="32" t="n">
        <v>4577522.92</v>
      </c>
      <c r="G11341" s="32" t="n">
        <v>512682.57</v>
      </c>
    </row>
    <row r="11342">
      <c r="A11342" t="inlineStr">
        <is>
          <t>L0236118</t>
        </is>
      </c>
      <c r="B11342" t="inlineStr">
        <is>
          <t>2026-07-25</t>
        </is>
      </c>
      <c r="C11342" t="inlineStr">
        <is>
          <t>home_use</t>
        </is>
      </c>
      <c r="D11342" t="inlineStr">
        <is>
          <t>IMP00063</t>
        </is>
      </c>
      <c r="E11342" t="inlineStr">
        <is>
          <t>T100440</t>
        </is>
      </c>
      <c r="F11342" s="32" t="n">
        <v>757623.79</v>
      </c>
      <c r="G11342" s="32" t="n">
        <v>77277.63</v>
      </c>
    </row>
    <row r="11343">
      <c r="A11343" t="inlineStr">
        <is>
          <t>L0236119</t>
        </is>
      </c>
      <c r="B11343" t="inlineStr">
        <is>
          <t>2026-07-25</t>
        </is>
      </c>
      <c r="C11343" t="inlineStr">
        <is>
          <t>home_use</t>
        </is>
      </c>
      <c r="D11343" t="inlineStr">
        <is>
          <t>IMP00063</t>
        </is>
      </c>
      <c r="E11343" t="inlineStr">
        <is>
          <t>T100440</t>
        </is>
      </c>
      <c r="F11343" s="32" t="n">
        <v>411326.75</v>
      </c>
      <c r="G11343" s="32" t="n">
        <v>47302.58</v>
      </c>
    </row>
    <row r="11344">
      <c r="A11344" t="inlineStr">
        <is>
          <t>L0236120</t>
        </is>
      </c>
      <c r="B11344" t="inlineStr">
        <is>
          <t>2026-07-25</t>
        </is>
      </c>
      <c r="C11344" t="inlineStr">
        <is>
          <t>home_use</t>
        </is>
      </c>
      <c r="D11344" t="inlineStr">
        <is>
          <t>IMP00067</t>
        </is>
      </c>
      <c r="E11344" t="inlineStr">
        <is>
          <t>T100466</t>
        </is>
      </c>
      <c r="F11344" s="32" t="n">
        <v>11755037.24</v>
      </c>
      <c r="G11344" s="32" t="n">
        <v>1175503.72</v>
      </c>
    </row>
    <row r="11345">
      <c r="A11345" t="inlineStr">
        <is>
          <t>L0236149</t>
        </is>
      </c>
      <c r="B11345" t="inlineStr">
        <is>
          <t>2026-07-25</t>
        </is>
      </c>
      <c r="C11345" t="inlineStr">
        <is>
          <t>home_use</t>
        </is>
      </c>
      <c r="D11345" t="inlineStr">
        <is>
          <t>IMP00306</t>
        </is>
      </c>
      <c r="E11345" t="inlineStr">
        <is>
          <t>T102141</t>
        </is>
      </c>
      <c r="F11345" s="32" t="n">
        <v>290478.62</v>
      </c>
      <c r="G11345" s="32" t="n">
        <v>30500.25</v>
      </c>
    </row>
    <row r="11346">
      <c r="A11346" t="inlineStr">
        <is>
          <t>L0236180</t>
        </is>
      </c>
      <c r="B11346" t="inlineStr">
        <is>
          <t>2026-07-25</t>
        </is>
      </c>
      <c r="C11346" t="inlineStr">
        <is>
          <t>home_use</t>
        </is>
      </c>
      <c r="D11346" t="inlineStr">
        <is>
          <t>IMP00490</t>
        </is>
      </c>
      <c r="E11346" t="inlineStr">
        <is>
          <t>T103425</t>
        </is>
      </c>
      <c r="F11346" s="32" t="n">
        <v>9845277.960000001</v>
      </c>
      <c r="G11346" s="32" t="n">
        <v>1033754.19</v>
      </c>
    </row>
    <row r="11347">
      <c r="A11347" t="inlineStr">
        <is>
          <t>L0236208</t>
        </is>
      </c>
      <c r="B11347" t="inlineStr">
        <is>
          <t>2026-07-25</t>
        </is>
      </c>
      <c r="C11347" t="inlineStr">
        <is>
          <t>home_use</t>
        </is>
      </c>
      <c r="D11347" t="inlineStr">
        <is>
          <t>IMP00643</t>
        </is>
      </c>
      <c r="E11347" t="inlineStr">
        <is>
          <t>T104498</t>
        </is>
      </c>
      <c r="F11347" s="32" t="n">
        <v>902992.01</v>
      </c>
      <c r="G11347" s="32" t="n">
        <v>90299.2</v>
      </c>
    </row>
    <row r="11348">
      <c r="A11348" t="inlineStr">
        <is>
          <t>L0236209</t>
        </is>
      </c>
      <c r="B11348" t="inlineStr">
        <is>
          <t>2026-07-25</t>
        </is>
      </c>
      <c r="C11348" t="inlineStr">
        <is>
          <t>home_use</t>
        </is>
      </c>
      <c r="D11348" t="inlineStr">
        <is>
          <t>IMP00643</t>
        </is>
      </c>
      <c r="E11348" t="inlineStr">
        <is>
          <t>T104498</t>
        </is>
      </c>
      <c r="F11348" s="32" t="n">
        <v>2456863.85</v>
      </c>
      <c r="G11348" s="32" t="n">
        <v>245686.39</v>
      </c>
    </row>
    <row r="11349">
      <c r="A11349" t="inlineStr">
        <is>
          <t>L0236210</t>
        </is>
      </c>
      <c r="B11349" t="inlineStr">
        <is>
          <t>2026-07-25</t>
        </is>
      </c>
      <c r="C11349" t="inlineStr">
        <is>
          <t>home_use</t>
        </is>
      </c>
      <c r="D11349" t="inlineStr">
        <is>
          <t>IMP00643</t>
        </is>
      </c>
      <c r="E11349" t="inlineStr">
        <is>
          <t>T104498</t>
        </is>
      </c>
      <c r="F11349" s="32" t="n">
        <v>1166063.66</v>
      </c>
      <c r="G11349" s="32" t="n">
        <v>116606.37</v>
      </c>
    </row>
    <row r="11350">
      <c r="A11350" t="inlineStr">
        <is>
          <t>L0236211</t>
        </is>
      </c>
      <c r="B11350" t="inlineStr">
        <is>
          <t>2026-07-25</t>
        </is>
      </c>
      <c r="C11350" t="inlineStr">
        <is>
          <t>home_use</t>
        </is>
      </c>
      <c r="D11350" t="inlineStr">
        <is>
          <t>IMP00643</t>
        </is>
      </c>
      <c r="E11350" t="inlineStr">
        <is>
          <t>T104498</t>
        </is>
      </c>
      <c r="F11350" s="32" t="n">
        <v>958166.21</v>
      </c>
      <c r="G11350" s="32" t="n">
        <v>95816.62</v>
      </c>
    </row>
    <row r="11351">
      <c r="A11351" t="inlineStr">
        <is>
          <t>L0236235</t>
        </is>
      </c>
      <c r="B11351" t="inlineStr">
        <is>
          <t>2026-07-25</t>
        </is>
      </c>
      <c r="C11351" t="inlineStr">
        <is>
          <t>home_use</t>
        </is>
      </c>
      <c r="D11351" t="inlineStr">
        <is>
          <t>IMP00753</t>
        </is>
      </c>
      <c r="E11351" t="inlineStr">
        <is>
          <t>T105264</t>
        </is>
      </c>
      <c r="F11351" s="32" t="n">
        <v>611388.39</v>
      </c>
      <c r="G11351" s="32" t="n">
        <v>64195.78</v>
      </c>
    </row>
    <row r="11352">
      <c r="A11352" t="inlineStr">
        <is>
          <t>L0236266</t>
        </is>
      </c>
      <c r="B11352" t="inlineStr">
        <is>
          <t>2026-07-25</t>
        </is>
      </c>
      <c r="C11352" t="inlineStr">
        <is>
          <t>warehouse_in</t>
        </is>
      </c>
      <c r="D11352" t="inlineStr">
        <is>
          <t>IMP00913</t>
        </is>
      </c>
      <c r="E11352" t="inlineStr">
        <is>
          <t>T106384</t>
        </is>
      </c>
      <c r="F11352" s="32" t="n">
        <v>2469530.45</v>
      </c>
      <c r="G11352" s="32" t="n">
        <v>0</v>
      </c>
    </row>
    <row r="11353">
      <c r="A11353" t="inlineStr">
        <is>
          <t>L0236268</t>
        </is>
      </c>
      <c r="B11353" t="inlineStr">
        <is>
          <t>2026-07-25</t>
        </is>
      </c>
      <c r="C11353" t="inlineStr">
        <is>
          <t>home_use</t>
        </is>
      </c>
      <c r="D11353" t="inlineStr">
        <is>
          <t>IMP00926</t>
        </is>
      </c>
      <c r="E11353" t="inlineStr">
        <is>
          <t>T106477</t>
        </is>
      </c>
      <c r="F11353" s="32" t="n">
        <v>281990.54</v>
      </c>
      <c r="G11353" s="32" t="n">
        <v>30172.99</v>
      </c>
    </row>
    <row r="11354">
      <c r="A11354" t="inlineStr">
        <is>
          <t>L0236269</t>
        </is>
      </c>
      <c r="B11354" t="inlineStr">
        <is>
          <t>2026-07-25</t>
        </is>
      </c>
      <c r="C11354" t="inlineStr">
        <is>
          <t>warehouse_out</t>
        </is>
      </c>
      <c r="D11354" t="inlineStr">
        <is>
          <t>IMP00926</t>
        </is>
      </c>
      <c r="E11354" t="inlineStr">
        <is>
          <t>T106477</t>
        </is>
      </c>
      <c r="F11354" s="32" t="n">
        <v>561392.34</v>
      </c>
      <c r="G11354" s="32" t="n">
        <v>60068.98</v>
      </c>
    </row>
    <row r="11355">
      <c r="A11355" t="inlineStr">
        <is>
          <t>L0236270</t>
        </is>
      </c>
      <c r="B11355" t="inlineStr">
        <is>
          <t>2026-07-25</t>
        </is>
      </c>
      <c r="C11355" t="inlineStr">
        <is>
          <t>home_use</t>
        </is>
      </c>
      <c r="D11355" t="inlineStr">
        <is>
          <t>IMP00926</t>
        </is>
      </c>
      <c r="E11355" t="inlineStr">
        <is>
          <t>T106477</t>
        </is>
      </c>
      <c r="F11355" s="32" t="n">
        <v>8081263.6</v>
      </c>
      <c r="G11355" s="32" t="n">
        <v>848532.6800000001</v>
      </c>
    </row>
    <row r="11356">
      <c r="A11356" t="inlineStr">
        <is>
          <t>L0236273</t>
        </is>
      </c>
      <c r="B11356" t="inlineStr">
        <is>
          <t>2026-07-25</t>
        </is>
      </c>
      <c r="C11356" t="inlineStr">
        <is>
          <t>home_use</t>
        </is>
      </c>
      <c r="D11356" t="inlineStr">
        <is>
          <t>IMP00950</t>
        </is>
      </c>
      <c r="F11356" s="32" t="n">
        <v>98594.62</v>
      </c>
      <c r="G11356" s="32" t="n">
        <v>11535.57</v>
      </c>
    </row>
    <row r="11357">
      <c r="A11357" t="inlineStr">
        <is>
          <t>L0236274</t>
        </is>
      </c>
      <c r="B11357" t="inlineStr">
        <is>
          <t>2026-07-25</t>
        </is>
      </c>
      <c r="C11357" t="inlineStr">
        <is>
          <t>home_use</t>
        </is>
      </c>
      <c r="D11357" t="inlineStr">
        <is>
          <t>IMP00950</t>
        </is>
      </c>
      <c r="F11357" s="32" t="n">
        <v>3896334.56</v>
      </c>
      <c r="G11357" s="32" t="n">
        <v>506523.49</v>
      </c>
    </row>
    <row r="11358">
      <c r="A11358" t="inlineStr">
        <is>
          <t>L0236276</t>
        </is>
      </c>
      <c r="B11358" t="inlineStr">
        <is>
          <t>2026-07-25</t>
        </is>
      </c>
      <c r="C11358" t="inlineStr">
        <is>
          <t>home_use</t>
        </is>
      </c>
      <c r="D11358" t="inlineStr">
        <is>
          <t>IMP00950</t>
        </is>
      </c>
      <c r="F11358" s="32" t="n">
        <v>503012.99</v>
      </c>
      <c r="G11358" s="32" t="n">
        <v>62876.62</v>
      </c>
    </row>
    <row r="11359">
      <c r="A11359" t="inlineStr">
        <is>
          <t>L0236278</t>
        </is>
      </c>
      <c r="B11359" t="inlineStr">
        <is>
          <t>2026-07-25</t>
        </is>
      </c>
      <c r="C11359" t="inlineStr">
        <is>
          <t>home_use</t>
        </is>
      </c>
      <c r="D11359" t="inlineStr">
        <is>
          <t>IMP00950</t>
        </is>
      </c>
      <c r="F11359" s="32" t="n">
        <v>1880854.3</v>
      </c>
      <c r="G11359" s="32" t="n">
        <v>244511.06</v>
      </c>
    </row>
    <row r="11360">
      <c r="A11360" t="inlineStr">
        <is>
          <t>L0236283</t>
        </is>
      </c>
      <c r="B11360" t="inlineStr">
        <is>
          <t>2026-07-25</t>
        </is>
      </c>
      <c r="C11360" t="inlineStr">
        <is>
          <t>home_use</t>
        </is>
      </c>
      <c r="D11360" t="inlineStr">
        <is>
          <t>IMP00999</t>
        </is>
      </c>
      <c r="E11360" t="inlineStr">
        <is>
          <t>T106987</t>
        </is>
      </c>
      <c r="F11360" s="32" t="n">
        <v>880586.7</v>
      </c>
      <c r="G11360" s="32" t="n">
        <v>88058.67</v>
      </c>
    </row>
    <row r="11361">
      <c r="A11361" t="inlineStr">
        <is>
          <t>L0236284</t>
        </is>
      </c>
      <c r="B11361" t="inlineStr">
        <is>
          <t>2026-07-25</t>
        </is>
      </c>
      <c r="C11361" t="inlineStr">
        <is>
          <t>home_use</t>
        </is>
      </c>
      <c r="D11361" t="inlineStr">
        <is>
          <t>IMP00999</t>
        </is>
      </c>
      <c r="E11361" t="inlineStr">
        <is>
          <t>T106987</t>
        </is>
      </c>
      <c r="F11361" s="32" t="n">
        <v>5446099.2</v>
      </c>
      <c r="G11361" s="32" t="n">
        <v>544609.92</v>
      </c>
    </row>
    <row r="11362">
      <c r="A11362" t="inlineStr">
        <is>
          <t>L0236298</t>
        </is>
      </c>
      <c r="B11362" t="inlineStr">
        <is>
          <t>2026-07-25</t>
        </is>
      </c>
      <c r="C11362" t="inlineStr">
        <is>
          <t>home_use</t>
        </is>
      </c>
      <c r="D11362" t="inlineStr">
        <is>
          <t>IMP01089</t>
        </is>
      </c>
      <c r="E11362" t="inlineStr">
        <is>
          <t>T107617</t>
        </is>
      </c>
      <c r="F11362" s="32" t="n">
        <v>2070578.01</v>
      </c>
      <c r="G11362" s="32" t="n">
        <v>207057.8</v>
      </c>
    </row>
    <row r="11363">
      <c r="A11363" t="inlineStr">
        <is>
          <t>L0236304</t>
        </is>
      </c>
      <c r="B11363" t="inlineStr">
        <is>
          <t>2026-07-25</t>
        </is>
      </c>
      <c r="C11363" t="inlineStr">
        <is>
          <t>home_use</t>
        </is>
      </c>
      <c r="D11363" t="inlineStr">
        <is>
          <t>IMP01142</t>
        </is>
      </c>
      <c r="E11363" t="inlineStr">
        <is>
          <t>T107992</t>
        </is>
      </c>
      <c r="F11363" s="32" t="n">
        <v>427023.17</v>
      </c>
      <c r="G11363" s="32" t="n">
        <v>47826.6</v>
      </c>
    </row>
    <row r="11364">
      <c r="A11364" t="inlineStr">
        <is>
          <t>L0236312</t>
        </is>
      </c>
      <c r="B11364" t="inlineStr">
        <is>
          <t>2026-07-25</t>
        </is>
      </c>
      <c r="C11364" t="inlineStr">
        <is>
          <t>home_use</t>
        </is>
      </c>
      <c r="D11364" t="inlineStr">
        <is>
          <t>IMP01181</t>
        </is>
      </c>
      <c r="E11364" t="inlineStr">
        <is>
          <t>T100070</t>
        </is>
      </c>
      <c r="F11364" s="32" t="n">
        <v>841204.8199999999</v>
      </c>
      <c r="G11364" s="32" t="n">
        <v>102626.99</v>
      </c>
    </row>
    <row r="11365">
      <c r="A11365" t="inlineStr">
        <is>
          <t>L0236332</t>
        </is>
      </c>
      <c r="B11365" t="inlineStr">
        <is>
          <t>2026-07-25</t>
        </is>
      </c>
      <c r="C11365" t="inlineStr">
        <is>
          <t>home_use</t>
        </is>
      </c>
      <c r="D11365" t="inlineStr">
        <is>
          <t>IMP01310</t>
        </is>
      </c>
      <c r="E11365" t="inlineStr">
        <is>
          <t>T109167</t>
        </is>
      </c>
      <c r="F11365" s="32" t="n">
        <v>1067587.32</v>
      </c>
      <c r="G11365" s="32" t="n">
        <v>114231.84</v>
      </c>
    </row>
    <row r="11366">
      <c r="A11366" t="inlineStr">
        <is>
          <t>L0236333</t>
        </is>
      </c>
      <c r="B11366" t="inlineStr">
        <is>
          <t>2026-07-25</t>
        </is>
      </c>
      <c r="C11366" t="inlineStr">
        <is>
          <t>warehouse_out</t>
        </is>
      </c>
      <c r="D11366" t="inlineStr">
        <is>
          <t>IMP01310</t>
        </is>
      </c>
      <c r="E11366" t="inlineStr">
        <is>
          <t>T109167</t>
        </is>
      </c>
      <c r="F11366" s="32" t="n">
        <v>1755802.67</v>
      </c>
      <c r="G11366" s="32" t="n">
        <v>187870.89</v>
      </c>
    </row>
    <row r="11367">
      <c r="A11367" t="inlineStr">
        <is>
          <t>L0236334</t>
        </is>
      </c>
      <c r="B11367" t="inlineStr">
        <is>
          <t>2026-07-25</t>
        </is>
      </c>
      <c r="C11367" t="inlineStr">
        <is>
          <t>home_use</t>
        </is>
      </c>
      <c r="D11367" t="inlineStr">
        <is>
          <t>IMP01310</t>
        </is>
      </c>
      <c r="E11367" t="inlineStr">
        <is>
          <t>T109167</t>
        </is>
      </c>
      <c r="F11367" s="32" t="n">
        <v>2450911.65</v>
      </c>
      <c r="G11367" s="32" t="n">
        <v>318618.51</v>
      </c>
    </row>
    <row r="11368">
      <c r="A11368" t="inlineStr">
        <is>
          <t>L0236335</t>
        </is>
      </c>
      <c r="B11368" t="inlineStr">
        <is>
          <t>2026-07-25</t>
        </is>
      </c>
      <c r="C11368" t="inlineStr">
        <is>
          <t>home_use</t>
        </is>
      </c>
      <c r="D11368" t="inlineStr">
        <is>
          <t>IMP01310</t>
        </is>
      </c>
      <c r="E11368" t="inlineStr">
        <is>
          <t>T109167</t>
        </is>
      </c>
      <c r="F11368" s="32" t="n">
        <v>467563.16</v>
      </c>
      <c r="G11368" s="32" t="n">
        <v>50029.26</v>
      </c>
    </row>
    <row r="11369">
      <c r="A11369" t="inlineStr">
        <is>
          <t>L0236336</t>
        </is>
      </c>
      <c r="B11369" t="inlineStr">
        <is>
          <t>2026-07-25</t>
        </is>
      </c>
      <c r="C11369" t="inlineStr">
        <is>
          <t>home_use</t>
        </is>
      </c>
      <c r="D11369" t="inlineStr">
        <is>
          <t>IMP01310</t>
        </is>
      </c>
      <c r="E11369" t="inlineStr">
        <is>
          <t>T109167</t>
        </is>
      </c>
      <c r="F11369" s="32" t="n">
        <v>1077935.32</v>
      </c>
      <c r="G11369" s="32" t="n">
        <v>115339.08</v>
      </c>
    </row>
    <row r="11370">
      <c r="A11370" t="inlineStr">
        <is>
          <t>L0236337</t>
        </is>
      </c>
      <c r="B11370" t="inlineStr">
        <is>
          <t>2026-07-25</t>
        </is>
      </c>
      <c r="C11370" t="inlineStr">
        <is>
          <t>home_use</t>
        </is>
      </c>
      <c r="D11370" t="inlineStr">
        <is>
          <t>IMP01310</t>
        </is>
      </c>
      <c r="E11370" t="inlineStr">
        <is>
          <t>T109167</t>
        </is>
      </c>
      <c r="F11370" s="32" t="n">
        <v>421078.75</v>
      </c>
      <c r="G11370" s="32" t="n">
        <v>42107.87</v>
      </c>
    </row>
    <row r="11371">
      <c r="A11371" t="inlineStr">
        <is>
          <t>L0236338</t>
        </is>
      </c>
      <c r="B11371" t="inlineStr">
        <is>
          <t>2026-07-25</t>
        </is>
      </c>
      <c r="C11371" t="inlineStr">
        <is>
          <t>home_use</t>
        </is>
      </c>
      <c r="D11371" t="inlineStr">
        <is>
          <t>IMP01310</t>
        </is>
      </c>
      <c r="E11371" t="inlineStr">
        <is>
          <t>T109167</t>
        </is>
      </c>
      <c r="F11371" s="32" t="n">
        <v>1380599.96</v>
      </c>
      <c r="G11371" s="32" t="n">
        <v>158768.99</v>
      </c>
    </row>
    <row r="11372">
      <c r="A11372" t="inlineStr">
        <is>
          <t>L0236339</t>
        </is>
      </c>
      <c r="B11372" t="inlineStr">
        <is>
          <t>2026-07-25</t>
        </is>
      </c>
      <c r="C11372" t="inlineStr">
        <is>
          <t>home_use</t>
        </is>
      </c>
      <c r="D11372" t="inlineStr">
        <is>
          <t>IMP01310</t>
        </is>
      </c>
      <c r="E11372" t="inlineStr">
        <is>
          <t>T109167</t>
        </is>
      </c>
      <c r="F11372" s="32" t="n">
        <v>1534869.29</v>
      </c>
      <c r="G11372" s="32" t="n">
        <v>164231.01</v>
      </c>
    </row>
    <row r="11373">
      <c r="A11373" t="inlineStr">
        <is>
          <t>L0236341</t>
        </is>
      </c>
      <c r="B11373" t="inlineStr">
        <is>
          <t>2026-07-25</t>
        </is>
      </c>
      <c r="C11373" t="inlineStr">
        <is>
          <t>home_use</t>
        </is>
      </c>
      <c r="D11373" t="inlineStr">
        <is>
          <t>IMP01310</t>
        </is>
      </c>
      <c r="E11373" t="inlineStr">
        <is>
          <t>T109167</t>
        </is>
      </c>
      <c r="F11373" s="32" t="n">
        <v>596023.26</v>
      </c>
      <c r="G11373" s="32" t="n">
        <v>63774.49</v>
      </c>
    </row>
    <row r="11374">
      <c r="A11374" t="inlineStr">
        <is>
          <t>L0236360</t>
        </is>
      </c>
      <c r="B11374" t="inlineStr">
        <is>
          <t>2026-07-26</t>
        </is>
      </c>
      <c r="C11374" t="inlineStr">
        <is>
          <t>home_use</t>
        </is>
      </c>
      <c r="D11374" t="inlineStr">
        <is>
          <t>IMP00011</t>
        </is>
      </c>
      <c r="E11374" t="inlineStr">
        <is>
          <t>T100070</t>
        </is>
      </c>
      <c r="F11374" s="32" t="n">
        <v>4173503.04</v>
      </c>
      <c r="G11374" s="32" t="n">
        <v>417350.3</v>
      </c>
    </row>
    <row r="11375">
      <c r="A11375" t="inlineStr">
        <is>
          <t>L0236364</t>
        </is>
      </c>
      <c r="B11375" t="inlineStr">
        <is>
          <t>2026-07-26</t>
        </is>
      </c>
      <c r="C11375" t="inlineStr">
        <is>
          <t>warehouse_out</t>
        </is>
      </c>
      <c r="D11375" t="inlineStr">
        <is>
          <t>IMP00063</t>
        </is>
      </c>
      <c r="E11375" t="inlineStr">
        <is>
          <t>T100440</t>
        </is>
      </c>
      <c r="F11375" s="32" t="n">
        <v>701265.16</v>
      </c>
      <c r="G11375" s="32" t="n">
        <v>78541.7</v>
      </c>
    </row>
    <row r="11376">
      <c r="A11376" t="inlineStr">
        <is>
          <t>L0236366</t>
        </is>
      </c>
      <c r="B11376" t="inlineStr">
        <is>
          <t>2026-07-26</t>
        </is>
      </c>
      <c r="C11376" t="inlineStr">
        <is>
          <t>home_use</t>
        </is>
      </c>
      <c r="D11376" t="inlineStr">
        <is>
          <t>IMP00063</t>
        </is>
      </c>
      <c r="E11376" t="inlineStr">
        <is>
          <t>T100440</t>
        </is>
      </c>
      <c r="F11376" s="32" t="n">
        <v>1533442.14</v>
      </c>
      <c r="G11376" s="32" t="n">
        <v>171745.52</v>
      </c>
    </row>
    <row r="11377">
      <c r="A11377" t="inlineStr">
        <is>
          <t>L0236367</t>
        </is>
      </c>
      <c r="B11377" t="inlineStr">
        <is>
          <t>2026-07-26</t>
        </is>
      </c>
      <c r="C11377" t="inlineStr">
        <is>
          <t>home_use</t>
        </is>
      </c>
      <c r="D11377" t="inlineStr">
        <is>
          <t>IMP00063</t>
        </is>
      </c>
      <c r="E11377" t="inlineStr">
        <is>
          <t>T100440</t>
        </is>
      </c>
      <c r="F11377" s="32" t="n">
        <v>1907647.26</v>
      </c>
      <c r="G11377" s="32" t="n">
        <v>204118.26</v>
      </c>
    </row>
    <row r="11378">
      <c r="A11378" t="inlineStr">
        <is>
          <t>L0236368</t>
        </is>
      </c>
      <c r="B11378" t="inlineStr">
        <is>
          <t>2026-07-26</t>
        </is>
      </c>
      <c r="C11378" t="inlineStr">
        <is>
          <t>home_use</t>
        </is>
      </c>
      <c r="D11378" t="inlineStr">
        <is>
          <t>IMP00063</t>
        </is>
      </c>
      <c r="E11378" t="inlineStr">
        <is>
          <t>T100440</t>
        </is>
      </c>
      <c r="F11378" s="32" t="n">
        <v>1205659.38</v>
      </c>
      <c r="G11378" s="32" t="n">
        <v>138650.83</v>
      </c>
    </row>
    <row r="11379">
      <c r="A11379" t="inlineStr">
        <is>
          <t>L0236369</t>
        </is>
      </c>
      <c r="B11379" t="inlineStr">
        <is>
          <t>2026-07-26</t>
        </is>
      </c>
      <c r="C11379" t="inlineStr">
        <is>
          <t>home_use</t>
        </is>
      </c>
      <c r="D11379" t="inlineStr">
        <is>
          <t>IMP00063</t>
        </is>
      </c>
      <c r="E11379" t="inlineStr">
        <is>
          <t>T100440</t>
        </is>
      </c>
      <c r="F11379" s="32" t="n">
        <v>436068.27</v>
      </c>
      <c r="G11379" s="32" t="n">
        <v>50147.85</v>
      </c>
    </row>
    <row r="11380">
      <c r="A11380" t="inlineStr">
        <is>
          <t>L0236370</t>
        </is>
      </c>
      <c r="B11380" t="inlineStr">
        <is>
          <t>2026-07-26</t>
        </is>
      </c>
      <c r="C11380" t="inlineStr">
        <is>
          <t>home_use</t>
        </is>
      </c>
      <c r="D11380" t="inlineStr">
        <is>
          <t>IMP00063</t>
        </is>
      </c>
      <c r="E11380" t="inlineStr">
        <is>
          <t>T100440</t>
        </is>
      </c>
      <c r="F11380" s="32" t="n">
        <v>291321.24</v>
      </c>
      <c r="G11380" s="32" t="n">
        <v>31171.37</v>
      </c>
    </row>
    <row r="11381">
      <c r="A11381" t="inlineStr">
        <is>
          <t>L0236371</t>
        </is>
      </c>
      <c r="B11381" t="inlineStr">
        <is>
          <t>2026-07-26</t>
        </is>
      </c>
      <c r="C11381" t="inlineStr">
        <is>
          <t>home_use</t>
        </is>
      </c>
      <c r="D11381" t="inlineStr">
        <is>
          <t>IMP00067</t>
        </is>
      </c>
      <c r="E11381" t="inlineStr">
        <is>
          <t>T100466</t>
        </is>
      </c>
      <c r="F11381" s="32" t="n">
        <v>22586979.46</v>
      </c>
      <c r="G11381" s="32" t="n">
        <v>2258697.95</v>
      </c>
    </row>
    <row r="11382">
      <c r="A11382" t="inlineStr">
        <is>
          <t>L0236382</t>
        </is>
      </c>
      <c r="B11382" t="inlineStr">
        <is>
          <t>2026-07-26</t>
        </is>
      </c>
      <c r="C11382" t="inlineStr">
        <is>
          <t>home_use</t>
        </is>
      </c>
      <c r="D11382" t="inlineStr">
        <is>
          <t>IMP00156</t>
        </is>
      </c>
      <c r="F11382" s="32" t="n">
        <v>392993.44</v>
      </c>
      <c r="G11382" s="32" t="n">
        <v>51089.15</v>
      </c>
    </row>
    <row r="11383">
      <c r="A11383" t="inlineStr">
        <is>
          <t>L0236397</t>
        </is>
      </c>
      <c r="B11383" t="inlineStr">
        <is>
          <t>2026-07-26</t>
        </is>
      </c>
      <c r="C11383" t="inlineStr">
        <is>
          <t>home_use</t>
        </is>
      </c>
      <c r="D11383" t="inlineStr">
        <is>
          <t>IMP00288</t>
        </is>
      </c>
      <c r="E11383" t="inlineStr">
        <is>
          <t>T102011</t>
        </is>
      </c>
      <c r="F11383" s="32" t="n">
        <v>1984205.42</v>
      </c>
      <c r="G11383" s="32" t="n">
        <v>257946.7</v>
      </c>
    </row>
    <row r="11384">
      <c r="A11384" t="inlineStr">
        <is>
          <t>L0236399</t>
        </is>
      </c>
      <c r="B11384" t="inlineStr">
        <is>
          <t>2026-07-26</t>
        </is>
      </c>
      <c r="C11384" t="inlineStr">
        <is>
          <t>warehouse_in</t>
        </is>
      </c>
      <c r="D11384" t="inlineStr">
        <is>
          <t>IMP00300</t>
        </is>
      </c>
      <c r="E11384" t="inlineStr">
        <is>
          <t>T102096</t>
        </is>
      </c>
      <c r="F11384" s="32" t="n">
        <v>168179.31</v>
      </c>
      <c r="G11384" s="32" t="n">
        <v>0</v>
      </c>
    </row>
    <row r="11385">
      <c r="A11385" t="inlineStr">
        <is>
          <t>L0236403</t>
        </is>
      </c>
      <c r="B11385" t="inlineStr">
        <is>
          <t>2026-07-26</t>
        </is>
      </c>
      <c r="C11385" t="inlineStr">
        <is>
          <t>home_use</t>
        </is>
      </c>
      <c r="D11385" t="inlineStr">
        <is>
          <t>IMP00306</t>
        </is>
      </c>
      <c r="E11385" t="inlineStr">
        <is>
          <t>T102141</t>
        </is>
      </c>
      <c r="F11385" s="32" t="n">
        <v>479472.62</v>
      </c>
      <c r="G11385" s="32" t="n">
        <v>59934.08</v>
      </c>
    </row>
    <row r="11386">
      <c r="A11386" t="inlineStr">
        <is>
          <t>L0236404</t>
        </is>
      </c>
      <c r="B11386" t="inlineStr">
        <is>
          <t>2026-07-26</t>
        </is>
      </c>
      <c r="C11386" t="inlineStr">
        <is>
          <t>home_use</t>
        </is>
      </c>
      <c r="D11386" t="inlineStr">
        <is>
          <t>IMP00306</t>
        </is>
      </c>
      <c r="E11386" t="inlineStr">
        <is>
          <t>T102141</t>
        </is>
      </c>
      <c r="F11386" s="32" t="n">
        <v>1056903.41</v>
      </c>
      <c r="G11386" s="32" t="n">
        <v>132112.93</v>
      </c>
    </row>
    <row r="11387">
      <c r="A11387" t="inlineStr">
        <is>
          <t>L0236405</t>
        </is>
      </c>
      <c r="B11387" t="inlineStr">
        <is>
          <t>2026-07-26</t>
        </is>
      </c>
      <c r="C11387" t="inlineStr">
        <is>
          <t>home_use</t>
        </is>
      </c>
      <c r="D11387" t="inlineStr">
        <is>
          <t>IMP00306</t>
        </is>
      </c>
      <c r="E11387" t="inlineStr">
        <is>
          <t>T102141</t>
        </is>
      </c>
      <c r="F11387" s="32" t="n">
        <v>221364.79</v>
      </c>
      <c r="G11387" s="32" t="n">
        <v>23243.3</v>
      </c>
    </row>
    <row r="11388">
      <c r="A11388" t="inlineStr">
        <is>
          <t>L0236432</t>
        </is>
      </c>
      <c r="B11388" t="inlineStr">
        <is>
          <t>2026-07-26</t>
        </is>
      </c>
      <c r="C11388" t="inlineStr">
        <is>
          <t>home_use</t>
        </is>
      </c>
      <c r="D11388" t="inlineStr">
        <is>
          <t>IMP00448</t>
        </is>
      </c>
      <c r="E11388" t="inlineStr">
        <is>
          <t>T103130</t>
        </is>
      </c>
      <c r="F11388" s="32" t="n">
        <v>53057467.48</v>
      </c>
      <c r="G11388" s="32" t="n">
        <v>5305746.75</v>
      </c>
    </row>
    <row r="11389">
      <c r="A11389" t="inlineStr">
        <is>
          <t>L0236460</t>
        </is>
      </c>
      <c r="B11389" t="inlineStr">
        <is>
          <t>2026-07-26</t>
        </is>
      </c>
      <c r="C11389" t="inlineStr">
        <is>
          <t>home_use</t>
        </is>
      </c>
      <c r="D11389" t="inlineStr">
        <is>
          <t>IMP00643</t>
        </is>
      </c>
      <c r="E11389" t="inlineStr">
        <is>
          <t>T104498</t>
        </is>
      </c>
      <c r="F11389" s="32" t="n">
        <v>1629029.94</v>
      </c>
      <c r="G11389" s="32" t="n">
        <v>162902.99</v>
      </c>
    </row>
    <row r="11390">
      <c r="A11390" t="inlineStr">
        <is>
          <t>L0236461</t>
        </is>
      </c>
      <c r="B11390" t="inlineStr">
        <is>
          <t>2026-07-26</t>
        </is>
      </c>
      <c r="C11390" t="inlineStr">
        <is>
          <t>home_use</t>
        </is>
      </c>
      <c r="D11390" t="inlineStr">
        <is>
          <t>IMP00643</t>
        </is>
      </c>
      <c r="E11390" t="inlineStr">
        <is>
          <t>T104498</t>
        </is>
      </c>
      <c r="F11390" s="32" t="n">
        <v>1774110.06</v>
      </c>
      <c r="G11390" s="32" t="n">
        <v>177411.01</v>
      </c>
    </row>
    <row r="11391">
      <c r="A11391" t="inlineStr">
        <is>
          <t>L0236462</t>
        </is>
      </c>
      <c r="B11391" t="inlineStr">
        <is>
          <t>2026-07-26</t>
        </is>
      </c>
      <c r="C11391" t="inlineStr">
        <is>
          <t>home_use</t>
        </is>
      </c>
      <c r="D11391" t="inlineStr">
        <is>
          <t>IMP00643</t>
        </is>
      </c>
      <c r="E11391" t="inlineStr">
        <is>
          <t>T104498</t>
        </is>
      </c>
      <c r="F11391" s="32" t="n">
        <v>898036.8100000001</v>
      </c>
      <c r="G11391" s="32" t="n">
        <v>89803.67999999999</v>
      </c>
    </row>
    <row r="11392">
      <c r="A11392" t="inlineStr">
        <is>
          <t>L0236463</t>
        </is>
      </c>
      <c r="B11392" t="inlineStr">
        <is>
          <t>2026-07-26</t>
        </is>
      </c>
      <c r="C11392" t="inlineStr">
        <is>
          <t>home_use</t>
        </is>
      </c>
      <c r="D11392" t="inlineStr">
        <is>
          <t>IMP00643</t>
        </is>
      </c>
      <c r="E11392" t="inlineStr">
        <is>
          <t>T104498</t>
        </is>
      </c>
      <c r="F11392" s="32" t="n">
        <v>769851.89</v>
      </c>
      <c r="G11392" s="32" t="n">
        <v>76985.19</v>
      </c>
    </row>
    <row r="11393">
      <c r="A11393" t="inlineStr">
        <is>
          <t>L0236480</t>
        </is>
      </c>
      <c r="B11393" t="inlineStr">
        <is>
          <t>2026-07-26</t>
        </is>
      </c>
      <c r="C11393" t="inlineStr">
        <is>
          <t>home_use</t>
        </is>
      </c>
      <c r="D11393" t="inlineStr">
        <is>
          <t>IMP00763</t>
        </is>
      </c>
      <c r="E11393" t="inlineStr">
        <is>
          <t>T105337</t>
        </is>
      </c>
      <c r="F11393" s="32" t="n">
        <v>175105.68</v>
      </c>
      <c r="G11393" s="32" t="n">
        <v>18386.1</v>
      </c>
    </row>
    <row r="11394">
      <c r="A11394" t="inlineStr">
        <is>
          <t>L0236505</t>
        </is>
      </c>
      <c r="B11394" t="inlineStr">
        <is>
          <t>2026-07-26</t>
        </is>
      </c>
      <c r="C11394" t="inlineStr">
        <is>
          <t>home_use</t>
        </is>
      </c>
      <c r="D11394" t="inlineStr">
        <is>
          <t>IMP00926</t>
        </is>
      </c>
      <c r="E11394" t="inlineStr">
        <is>
          <t>T106477</t>
        </is>
      </c>
      <c r="F11394" s="32" t="n">
        <v>258939.54</v>
      </c>
      <c r="G11394" s="32" t="n">
        <v>27706.53</v>
      </c>
    </row>
    <row r="11395">
      <c r="A11395" t="inlineStr">
        <is>
          <t>L0236507</t>
        </is>
      </c>
      <c r="B11395" t="inlineStr">
        <is>
          <t>2026-07-26</t>
        </is>
      </c>
      <c r="C11395" t="inlineStr">
        <is>
          <t>home_use</t>
        </is>
      </c>
      <c r="D11395" t="inlineStr">
        <is>
          <t>IMP00926</t>
        </is>
      </c>
      <c r="E11395" t="inlineStr">
        <is>
          <t>T106477</t>
        </is>
      </c>
      <c r="F11395" s="32" t="n">
        <v>10683670.04</v>
      </c>
      <c r="G11395" s="32" t="n">
        <v>1068367</v>
      </c>
    </row>
    <row r="11396">
      <c r="A11396" t="inlineStr">
        <is>
          <t>L0236508</t>
        </is>
      </c>
      <c r="B11396" t="inlineStr">
        <is>
          <t>2026-07-26</t>
        </is>
      </c>
      <c r="C11396" t="inlineStr">
        <is>
          <t>home_use</t>
        </is>
      </c>
      <c r="D11396" t="inlineStr">
        <is>
          <t>IMP00926</t>
        </is>
      </c>
      <c r="E11396" t="inlineStr">
        <is>
          <t>T106477</t>
        </is>
      </c>
      <c r="F11396" s="32" t="n">
        <v>509557.49</v>
      </c>
      <c r="G11396" s="32" t="n">
        <v>54522.65</v>
      </c>
    </row>
    <row r="11397">
      <c r="A11397" t="inlineStr">
        <is>
          <t>L0236509</t>
        </is>
      </c>
      <c r="B11397" t="inlineStr">
        <is>
          <t>2026-07-26</t>
        </is>
      </c>
      <c r="C11397" t="inlineStr">
        <is>
          <t>home_use</t>
        </is>
      </c>
      <c r="D11397" t="inlineStr">
        <is>
          <t>IMP00926</t>
        </is>
      </c>
      <c r="E11397" t="inlineStr">
        <is>
          <t>T106477</t>
        </is>
      </c>
      <c r="F11397" s="32" t="n">
        <v>65732505.59</v>
      </c>
      <c r="G11397" s="32" t="n">
        <v>6901913.09</v>
      </c>
    </row>
    <row r="11398">
      <c r="A11398" t="inlineStr">
        <is>
          <t>L0236510</t>
        </is>
      </c>
      <c r="B11398" t="inlineStr">
        <is>
          <t>2026-07-26</t>
        </is>
      </c>
      <c r="C11398" t="inlineStr">
        <is>
          <t>home_use</t>
        </is>
      </c>
      <c r="D11398" t="inlineStr">
        <is>
          <t>IMP00926</t>
        </is>
      </c>
      <c r="E11398" t="inlineStr">
        <is>
          <t>T106477</t>
        </is>
      </c>
      <c r="F11398" s="32" t="n">
        <v>9537996.800000001</v>
      </c>
      <c r="G11398" s="32" t="n">
        <v>1001489.66</v>
      </c>
    </row>
    <row r="11399">
      <c r="A11399" t="inlineStr">
        <is>
          <t>L0236511</t>
        </is>
      </c>
      <c r="B11399" t="inlineStr">
        <is>
          <t>2026-07-26</t>
        </is>
      </c>
      <c r="C11399" t="inlineStr">
        <is>
          <t>home_use</t>
        </is>
      </c>
      <c r="D11399" t="inlineStr">
        <is>
          <t>IMP00926</t>
        </is>
      </c>
      <c r="E11399" t="inlineStr">
        <is>
          <t>T106477</t>
        </is>
      </c>
      <c r="F11399" s="32" t="n">
        <v>3314546.42</v>
      </c>
      <c r="G11399" s="32" t="n">
        <v>331454.64</v>
      </c>
    </row>
    <row r="11400">
      <c r="A11400" t="inlineStr">
        <is>
          <t>L0236512</t>
        </is>
      </c>
      <c r="B11400" t="inlineStr">
        <is>
          <t>2026-07-26</t>
        </is>
      </c>
      <c r="C11400" t="inlineStr">
        <is>
          <t>home_use</t>
        </is>
      </c>
      <c r="D11400" t="inlineStr">
        <is>
          <t>IMP00926</t>
        </is>
      </c>
      <c r="E11400" t="inlineStr">
        <is>
          <t>T106477</t>
        </is>
      </c>
      <c r="F11400" s="32" t="n">
        <v>375168.1</v>
      </c>
      <c r="G11400" s="32" t="n">
        <v>40142.99</v>
      </c>
    </row>
    <row r="11401">
      <c r="A11401" t="inlineStr">
        <is>
          <t>L0236513</t>
        </is>
      </c>
      <c r="B11401" t="inlineStr">
        <is>
          <t>2026-07-26</t>
        </is>
      </c>
      <c r="C11401" t="inlineStr">
        <is>
          <t>home_use</t>
        </is>
      </c>
      <c r="D11401" t="inlineStr">
        <is>
          <t>IMP00950</t>
        </is>
      </c>
      <c r="F11401" s="32" t="n">
        <v>411736.19</v>
      </c>
      <c r="G11401" s="32" t="n">
        <v>48173.13</v>
      </c>
    </row>
    <row r="11402">
      <c r="A11402" t="inlineStr">
        <is>
          <t>L0236514</t>
        </is>
      </c>
      <c r="B11402" t="inlineStr">
        <is>
          <t>2026-07-26</t>
        </is>
      </c>
      <c r="C11402" t="inlineStr">
        <is>
          <t>home_use</t>
        </is>
      </c>
      <c r="D11402" t="inlineStr">
        <is>
          <t>IMP00950</t>
        </is>
      </c>
      <c r="F11402" s="32" t="n">
        <v>1534934.81</v>
      </c>
      <c r="G11402" s="32" t="n">
        <v>199541.52</v>
      </c>
    </row>
    <row r="11403">
      <c r="A11403" t="inlineStr">
        <is>
          <t>L0236515</t>
        </is>
      </c>
      <c r="B11403" t="inlineStr">
        <is>
          <t>2026-07-26</t>
        </is>
      </c>
      <c r="C11403" t="inlineStr">
        <is>
          <t>home_use</t>
        </is>
      </c>
      <c r="D11403" t="inlineStr">
        <is>
          <t>IMP00950</t>
        </is>
      </c>
      <c r="F11403" s="32" t="n">
        <v>2318096.92</v>
      </c>
      <c r="G11403" s="32" t="n">
        <v>271217.34</v>
      </c>
    </row>
    <row r="11404">
      <c r="A11404" t="inlineStr">
        <is>
          <t>L0236522</t>
        </is>
      </c>
      <c r="B11404" t="inlineStr">
        <is>
          <t>2026-07-26</t>
        </is>
      </c>
      <c r="C11404" t="inlineStr">
        <is>
          <t>home_use</t>
        </is>
      </c>
      <c r="D11404" t="inlineStr">
        <is>
          <t>IMP00999</t>
        </is>
      </c>
      <c r="E11404" t="inlineStr">
        <is>
          <t>T106987</t>
        </is>
      </c>
      <c r="F11404" s="32" t="n">
        <v>5963672.34</v>
      </c>
      <c r="G11404" s="32" t="n">
        <v>596367.23</v>
      </c>
    </row>
    <row r="11405">
      <c r="A11405" t="inlineStr">
        <is>
          <t>L0236523</t>
        </is>
      </c>
      <c r="B11405" t="inlineStr">
        <is>
          <t>2026-07-26</t>
        </is>
      </c>
      <c r="C11405" t="inlineStr">
        <is>
          <t>home_use</t>
        </is>
      </c>
      <c r="D11405" t="inlineStr">
        <is>
          <t>IMP00999</t>
        </is>
      </c>
      <c r="E11405" t="inlineStr">
        <is>
          <t>T106987</t>
        </is>
      </c>
      <c r="F11405" s="32" t="n">
        <v>789880.21</v>
      </c>
      <c r="G11405" s="32" t="n">
        <v>78988.02</v>
      </c>
    </row>
    <row r="11406">
      <c r="A11406" t="inlineStr">
        <is>
          <t>L0236527</t>
        </is>
      </c>
      <c r="B11406" t="inlineStr">
        <is>
          <t>2026-07-26</t>
        </is>
      </c>
      <c r="C11406" t="inlineStr">
        <is>
          <t>home_use</t>
        </is>
      </c>
      <c r="D11406" t="inlineStr">
        <is>
          <t>IMP01037</t>
        </is>
      </c>
      <c r="E11406" t="inlineStr">
        <is>
          <t>T107258</t>
        </is>
      </c>
      <c r="F11406" s="32" t="n">
        <v>362027.45</v>
      </c>
      <c r="G11406" s="32" t="n">
        <v>43443.29</v>
      </c>
    </row>
    <row r="11407">
      <c r="A11407" t="inlineStr">
        <is>
          <t>L0236528</t>
        </is>
      </c>
      <c r="B11407" t="inlineStr">
        <is>
          <t>2026-07-26</t>
        </is>
      </c>
      <c r="C11407" t="inlineStr">
        <is>
          <t>home_use</t>
        </is>
      </c>
      <c r="D11407" t="inlineStr">
        <is>
          <t>IMP01037</t>
        </is>
      </c>
      <c r="E11407" t="inlineStr">
        <is>
          <t>T107258</t>
        </is>
      </c>
      <c r="F11407" s="32" t="n">
        <v>3601495.66</v>
      </c>
      <c r="G11407" s="32" t="n">
        <v>360149.57</v>
      </c>
    </row>
    <row r="11408">
      <c r="A11408" t="inlineStr">
        <is>
          <t>L0236529</t>
        </is>
      </c>
      <c r="B11408" t="inlineStr">
        <is>
          <t>2026-07-26</t>
        </is>
      </c>
      <c r="C11408" t="inlineStr">
        <is>
          <t>home_use</t>
        </is>
      </c>
      <c r="D11408" t="inlineStr">
        <is>
          <t>IMP01037</t>
        </is>
      </c>
      <c r="E11408" t="inlineStr">
        <is>
          <t>T107258</t>
        </is>
      </c>
      <c r="F11408" s="32" t="n">
        <v>1675289.69</v>
      </c>
      <c r="G11408" s="32" t="n">
        <v>167528.97</v>
      </c>
    </row>
    <row r="11409">
      <c r="A11409" t="inlineStr">
        <is>
          <t>L0236530</t>
        </is>
      </c>
      <c r="B11409" t="inlineStr">
        <is>
          <t>2026-07-26</t>
        </is>
      </c>
      <c r="C11409" t="inlineStr">
        <is>
          <t>home_use</t>
        </is>
      </c>
      <c r="D11409" t="inlineStr">
        <is>
          <t>IMP01037</t>
        </is>
      </c>
      <c r="E11409" t="inlineStr">
        <is>
          <t>T107258</t>
        </is>
      </c>
      <c r="F11409" s="32" t="n">
        <v>1627582.67</v>
      </c>
      <c r="G11409" s="32" t="n">
        <v>162758.27</v>
      </c>
    </row>
    <row r="11410">
      <c r="A11410" t="inlineStr">
        <is>
          <t>L0236531</t>
        </is>
      </c>
      <c r="B11410" t="inlineStr">
        <is>
          <t>2026-07-26</t>
        </is>
      </c>
      <c r="C11410" t="inlineStr">
        <is>
          <t>home_use</t>
        </is>
      </c>
      <c r="D11410" t="inlineStr">
        <is>
          <t>IMP01037</t>
        </is>
      </c>
      <c r="E11410" t="inlineStr">
        <is>
          <t>T107258</t>
        </is>
      </c>
      <c r="F11410" s="32" t="n">
        <v>645054.88</v>
      </c>
      <c r="G11410" s="32" t="n">
        <v>77406.59</v>
      </c>
    </row>
    <row r="11411">
      <c r="A11411" t="inlineStr">
        <is>
          <t>L0236533</t>
        </is>
      </c>
      <c r="B11411" t="inlineStr">
        <is>
          <t>2026-07-26</t>
        </is>
      </c>
      <c r="C11411" t="inlineStr">
        <is>
          <t>home_use</t>
        </is>
      </c>
      <c r="D11411" t="inlineStr">
        <is>
          <t>IMP01074</t>
        </is>
      </c>
      <c r="E11411" t="inlineStr">
        <is>
          <t>T100070</t>
        </is>
      </c>
      <c r="F11411" s="32" t="n">
        <v>1786920.08</v>
      </c>
      <c r="G11411" s="32" t="n">
        <v>187626.61</v>
      </c>
    </row>
    <row r="11412">
      <c r="A11412" t="inlineStr">
        <is>
          <t>L0236538</t>
        </is>
      </c>
      <c r="B11412" t="inlineStr">
        <is>
          <t>2026-07-26</t>
        </is>
      </c>
      <c r="C11412" t="inlineStr">
        <is>
          <t>home_use</t>
        </is>
      </c>
      <c r="D11412" t="inlineStr">
        <is>
          <t>IMP01141</t>
        </is>
      </c>
      <c r="E11412" t="inlineStr">
        <is>
          <t>T107985</t>
        </is>
      </c>
      <c r="F11412" s="32" t="n">
        <v>2791050.72</v>
      </c>
      <c r="G11412" s="32" t="n">
        <v>293060.33</v>
      </c>
    </row>
    <row r="11413">
      <c r="A11413" t="inlineStr">
        <is>
          <t>L0236539</t>
        </is>
      </c>
      <c r="B11413" t="inlineStr">
        <is>
          <t>2026-07-26</t>
        </is>
      </c>
      <c r="C11413" t="inlineStr">
        <is>
          <t>home_use</t>
        </is>
      </c>
      <c r="D11413" t="inlineStr">
        <is>
          <t>IMP01142</t>
        </is>
      </c>
      <c r="E11413" t="inlineStr">
        <is>
          <t>T107992</t>
        </is>
      </c>
      <c r="F11413" s="32" t="n">
        <v>15550757.38</v>
      </c>
      <c r="G11413" s="32" t="n">
        <v>1632829.52</v>
      </c>
    </row>
    <row r="11414">
      <c r="A11414" t="inlineStr">
        <is>
          <t>L0236554</t>
        </is>
      </c>
      <c r="B11414" t="inlineStr">
        <is>
          <t>2026-07-26</t>
        </is>
      </c>
      <c r="C11414" t="inlineStr">
        <is>
          <t>home_use</t>
        </is>
      </c>
      <c r="D11414" t="inlineStr">
        <is>
          <t>IMP01242</t>
        </is>
      </c>
      <c r="E11414" t="inlineStr">
        <is>
          <t>T108692</t>
        </is>
      </c>
      <c r="F11414" s="32" t="n">
        <v>5838896.73</v>
      </c>
      <c r="G11414" s="32" t="n">
        <v>613084.16</v>
      </c>
    </row>
    <row r="11415">
      <c r="A11415" t="inlineStr">
        <is>
          <t>L0236565</t>
        </is>
      </c>
      <c r="B11415" t="inlineStr">
        <is>
          <t>2026-07-26</t>
        </is>
      </c>
      <c r="C11415" t="inlineStr">
        <is>
          <t>home_use</t>
        </is>
      </c>
      <c r="D11415" t="inlineStr">
        <is>
          <t>IMP01310</t>
        </is>
      </c>
      <c r="E11415" t="inlineStr">
        <is>
          <t>T109167</t>
        </is>
      </c>
      <c r="F11415" s="32" t="n">
        <v>728398.91</v>
      </c>
      <c r="G11415" s="32" t="n">
        <v>77938.67999999999</v>
      </c>
    </row>
    <row r="11416">
      <c r="A11416" t="inlineStr">
        <is>
          <t>L0236566</t>
        </is>
      </c>
      <c r="B11416" t="inlineStr">
        <is>
          <t>2026-07-26</t>
        </is>
      </c>
      <c r="C11416" t="inlineStr">
        <is>
          <t>home_use</t>
        </is>
      </c>
      <c r="D11416" t="inlineStr">
        <is>
          <t>IMP01310</t>
        </is>
      </c>
      <c r="E11416" t="inlineStr">
        <is>
          <t>T109167</t>
        </is>
      </c>
      <c r="F11416" s="32" t="n">
        <v>1399710.78</v>
      </c>
      <c r="G11416" s="32" t="n">
        <v>181962.4</v>
      </c>
    </row>
    <row r="11417">
      <c r="A11417" t="inlineStr">
        <is>
          <t>L0236567</t>
        </is>
      </c>
      <c r="B11417" t="inlineStr">
        <is>
          <t>2026-07-26</t>
        </is>
      </c>
      <c r="C11417" t="inlineStr">
        <is>
          <t>home_use</t>
        </is>
      </c>
      <c r="D11417" t="inlineStr">
        <is>
          <t>IMP01310</t>
        </is>
      </c>
      <c r="E11417" t="inlineStr">
        <is>
          <t>T109167</t>
        </is>
      </c>
      <c r="F11417" s="32" t="n">
        <v>715926.26</v>
      </c>
      <c r="G11417" s="32" t="n">
        <v>76604.11</v>
      </c>
    </row>
    <row r="11418">
      <c r="A11418" t="inlineStr">
        <is>
          <t>L0236568</t>
        </is>
      </c>
      <c r="B11418" t="inlineStr">
        <is>
          <t>2026-07-26</t>
        </is>
      </c>
      <c r="C11418" t="inlineStr">
        <is>
          <t>home_use</t>
        </is>
      </c>
      <c r="D11418" t="inlineStr">
        <is>
          <t>IMP01310</t>
        </is>
      </c>
      <c r="E11418" t="inlineStr">
        <is>
          <t>T109167</t>
        </is>
      </c>
      <c r="F11418" s="32" t="n">
        <v>354681.38</v>
      </c>
      <c r="G11418" s="32" t="n">
        <v>37950.91</v>
      </c>
    </row>
    <row r="11419">
      <c r="A11419" t="inlineStr">
        <is>
          <t>L0236569</t>
        </is>
      </c>
      <c r="B11419" t="inlineStr">
        <is>
          <t>2026-07-26</t>
        </is>
      </c>
      <c r="C11419" t="inlineStr">
        <is>
          <t>home_use</t>
        </is>
      </c>
      <c r="D11419" t="inlineStr">
        <is>
          <t>IMP01310</t>
        </is>
      </c>
      <c r="E11419" t="inlineStr">
        <is>
          <t>T109167</t>
        </is>
      </c>
      <c r="F11419" s="32" t="n">
        <v>1199801.58</v>
      </c>
      <c r="G11419" s="32" t="n">
        <v>128378.77</v>
      </c>
    </row>
    <row r="11420">
      <c r="A11420" t="inlineStr">
        <is>
          <t>L0236570</t>
        </is>
      </c>
      <c r="B11420" t="inlineStr">
        <is>
          <t>2026-07-26</t>
        </is>
      </c>
      <c r="C11420" t="inlineStr">
        <is>
          <t>warehouse_out</t>
        </is>
      </c>
      <c r="D11420" t="inlineStr">
        <is>
          <t>IMP01310</t>
        </is>
      </c>
      <c r="E11420" t="inlineStr">
        <is>
          <t>T109167</t>
        </is>
      </c>
      <c r="F11420" s="32" t="n">
        <v>853326.49</v>
      </c>
      <c r="G11420" s="32" t="n">
        <v>91305.92999999999</v>
      </c>
    </row>
    <row r="11421">
      <c r="A11421" t="inlineStr">
        <is>
          <t>L0236571</t>
        </is>
      </c>
      <c r="B11421" t="inlineStr">
        <is>
          <t>2026-07-26</t>
        </is>
      </c>
      <c r="C11421" t="inlineStr">
        <is>
          <t>home_use</t>
        </is>
      </c>
      <c r="D11421" t="inlineStr">
        <is>
          <t>IMP01310</t>
        </is>
      </c>
      <c r="E11421" t="inlineStr">
        <is>
          <t>T109167</t>
        </is>
      </c>
      <c r="F11421" s="32" t="n">
        <v>506214.67</v>
      </c>
      <c r="G11421" s="32" t="n">
        <v>54164.97</v>
      </c>
    </row>
    <row r="11422">
      <c r="A11422" t="inlineStr">
        <is>
          <t>L0236572</t>
        </is>
      </c>
      <c r="B11422" t="inlineStr">
        <is>
          <t>2026-07-26</t>
        </is>
      </c>
      <c r="C11422" t="inlineStr">
        <is>
          <t>home_use</t>
        </is>
      </c>
      <c r="D11422" t="inlineStr">
        <is>
          <t>IMP01310</t>
        </is>
      </c>
      <c r="E11422" t="inlineStr">
        <is>
          <t>T109167</t>
        </is>
      </c>
      <c r="F11422" s="32" t="n">
        <v>649796.6899999999</v>
      </c>
      <c r="G11422" s="32" t="n">
        <v>69528.25</v>
      </c>
    </row>
    <row r="11423">
      <c r="A11423" t="inlineStr">
        <is>
          <t>L0236602</t>
        </is>
      </c>
      <c r="B11423" t="inlineStr">
        <is>
          <t>2026-07-26</t>
        </is>
      </c>
      <c r="C11423" t="inlineStr">
        <is>
          <t>home_use</t>
        </is>
      </c>
      <c r="D11423" t="inlineStr">
        <is>
          <t>IMP01481</t>
        </is>
      </c>
      <c r="F11423" s="32" t="n">
        <v>700867.83</v>
      </c>
      <c r="G11423" s="32" t="n">
        <v>84104.14</v>
      </c>
    </row>
    <row r="11424">
      <c r="A11424" t="inlineStr">
        <is>
          <t>L0236617</t>
        </is>
      </c>
      <c r="B11424" t="inlineStr">
        <is>
          <t>2026-07-27</t>
        </is>
      </c>
      <c r="C11424" t="inlineStr">
        <is>
          <t>home_use</t>
        </is>
      </c>
      <c r="D11424" t="inlineStr">
        <is>
          <t>IMP00063</t>
        </is>
      </c>
      <c r="E11424" t="inlineStr">
        <is>
          <t>T100440</t>
        </is>
      </c>
      <c r="F11424" s="32" t="n">
        <v>1081848.22</v>
      </c>
      <c r="G11424" s="32" t="n">
        <v>124412.55</v>
      </c>
    </row>
    <row r="11425">
      <c r="A11425" t="inlineStr">
        <is>
          <t>L0236618</t>
        </is>
      </c>
      <c r="B11425" t="inlineStr">
        <is>
          <t>2026-07-27</t>
        </is>
      </c>
      <c r="C11425" t="inlineStr">
        <is>
          <t>home_use</t>
        </is>
      </c>
      <c r="D11425" t="inlineStr">
        <is>
          <t>IMP00063</t>
        </is>
      </c>
      <c r="E11425" t="inlineStr">
        <is>
          <t>T100440</t>
        </is>
      </c>
      <c r="F11425" s="32" t="n">
        <v>668356.22</v>
      </c>
      <c r="G11425" s="32" t="n">
        <v>76860.97</v>
      </c>
    </row>
    <row r="11426">
      <c r="A11426" t="inlineStr">
        <is>
          <t>L0236619</t>
        </is>
      </c>
      <c r="B11426" t="inlineStr">
        <is>
          <t>2026-07-27</t>
        </is>
      </c>
      <c r="C11426" t="inlineStr">
        <is>
          <t>home_use</t>
        </is>
      </c>
      <c r="D11426" t="inlineStr">
        <is>
          <t>IMP00067</t>
        </is>
      </c>
      <c r="E11426" t="inlineStr">
        <is>
          <t>T100466</t>
        </is>
      </c>
      <c r="F11426" s="32" t="n">
        <v>1039557.79</v>
      </c>
      <c r="G11426" s="32" t="n">
        <v>103955.78</v>
      </c>
    </row>
    <row r="11427">
      <c r="A11427" t="inlineStr">
        <is>
          <t>L0236623</t>
        </is>
      </c>
      <c r="B11427" t="inlineStr">
        <is>
          <t>2026-07-27</t>
        </is>
      </c>
      <c r="C11427" t="inlineStr">
        <is>
          <t>home_use</t>
        </is>
      </c>
      <c r="D11427" t="inlineStr">
        <is>
          <t>IMP00105</t>
        </is>
      </c>
      <c r="E11427" t="inlineStr">
        <is>
          <t>T100729</t>
        </is>
      </c>
      <c r="F11427" s="32" t="n">
        <v>44519.8</v>
      </c>
      <c r="G11427" s="32" t="n">
        <v>5342.38</v>
      </c>
    </row>
    <row r="11428">
      <c r="A11428" t="inlineStr">
        <is>
          <t>L0236655</t>
        </is>
      </c>
      <c r="B11428" t="inlineStr">
        <is>
          <t>2026-07-27</t>
        </is>
      </c>
      <c r="C11428" t="inlineStr">
        <is>
          <t>home_use</t>
        </is>
      </c>
      <c r="D11428" t="inlineStr">
        <is>
          <t>IMP00306</t>
        </is>
      </c>
      <c r="E11428" t="inlineStr">
        <is>
          <t>T102141</t>
        </is>
      </c>
      <c r="F11428" s="32" t="n">
        <v>579409.48</v>
      </c>
      <c r="G11428" s="32" t="n">
        <v>60838</v>
      </c>
    </row>
    <row r="11429">
      <c r="A11429" t="inlineStr">
        <is>
          <t>L0236656</t>
        </is>
      </c>
      <c r="B11429" t="inlineStr">
        <is>
          <t>2026-07-27</t>
        </is>
      </c>
      <c r="C11429" t="inlineStr">
        <is>
          <t>home_use</t>
        </is>
      </c>
      <c r="D11429" t="inlineStr">
        <is>
          <t>IMP00306</t>
        </is>
      </c>
      <c r="E11429" t="inlineStr">
        <is>
          <t>T102141</t>
        </is>
      </c>
      <c r="F11429" s="32" t="n">
        <v>1957887.5</v>
      </c>
      <c r="G11429" s="32" t="n">
        <v>225157.06</v>
      </c>
    </row>
    <row r="11430">
      <c r="A11430" t="inlineStr">
        <is>
          <t>L0236657</t>
        </is>
      </c>
      <c r="B11430" t="inlineStr">
        <is>
          <t>2026-07-27</t>
        </is>
      </c>
      <c r="C11430" t="inlineStr">
        <is>
          <t>home_use</t>
        </is>
      </c>
      <c r="D11430" t="inlineStr">
        <is>
          <t>IMP00306</t>
        </is>
      </c>
      <c r="E11430" t="inlineStr">
        <is>
          <t>T102141</t>
        </is>
      </c>
      <c r="F11430" s="32" t="n">
        <v>1562815.49</v>
      </c>
      <c r="G11430" s="32" t="n">
        <v>195351.94</v>
      </c>
    </row>
    <row r="11431">
      <c r="A11431" t="inlineStr">
        <is>
          <t>L0236658</t>
        </is>
      </c>
      <c r="B11431" t="inlineStr">
        <is>
          <t>2026-07-27</t>
        </is>
      </c>
      <c r="C11431" t="inlineStr">
        <is>
          <t>home_use</t>
        </is>
      </c>
      <c r="D11431" t="inlineStr">
        <is>
          <t>IMP00306</t>
        </is>
      </c>
      <c r="E11431" t="inlineStr">
        <is>
          <t>T102141</t>
        </is>
      </c>
      <c r="F11431" s="32" t="n">
        <v>207300.78</v>
      </c>
      <c r="G11431" s="32" t="n">
        <v>21766.58</v>
      </c>
    </row>
    <row r="11432">
      <c r="A11432" t="inlineStr">
        <is>
          <t>L0236662</t>
        </is>
      </c>
      <c r="B11432" t="inlineStr">
        <is>
          <t>2026-07-27</t>
        </is>
      </c>
      <c r="C11432" t="inlineStr">
        <is>
          <t>warehouse_out</t>
        </is>
      </c>
      <c r="D11432" t="inlineStr">
        <is>
          <t>IMP00340</t>
        </is>
      </c>
      <c r="E11432" t="inlineStr">
        <is>
          <t>T102376</t>
        </is>
      </c>
      <c r="F11432" s="32" t="n">
        <v>9071400.07</v>
      </c>
      <c r="G11432" s="32" t="n">
        <v>952497.01</v>
      </c>
    </row>
    <row r="11433">
      <c r="A11433" t="inlineStr">
        <is>
          <t>L0236693</t>
        </is>
      </c>
      <c r="B11433" t="inlineStr">
        <is>
          <t>2026-07-27</t>
        </is>
      </c>
      <c r="C11433" t="inlineStr">
        <is>
          <t>home_use</t>
        </is>
      </c>
      <c r="D11433" t="inlineStr">
        <is>
          <t>IMP00490</t>
        </is>
      </c>
      <c r="E11433" t="inlineStr">
        <is>
          <t>T103425</t>
        </is>
      </c>
      <c r="F11433" s="32" t="n">
        <v>8542435.52</v>
      </c>
      <c r="G11433" s="32" t="n">
        <v>896955.73</v>
      </c>
    </row>
    <row r="11434">
      <c r="A11434" t="inlineStr">
        <is>
          <t>L0236713</t>
        </is>
      </c>
      <c r="B11434" t="inlineStr">
        <is>
          <t>2026-07-27</t>
        </is>
      </c>
      <c r="C11434" t="inlineStr">
        <is>
          <t>home_use</t>
        </is>
      </c>
      <c r="D11434" t="inlineStr">
        <is>
          <t>IMP00605</t>
        </is>
      </c>
      <c r="E11434" t="inlineStr">
        <is>
          <t>T104234</t>
        </is>
      </c>
      <c r="F11434" s="32" t="n">
        <v>353282.84</v>
      </c>
      <c r="G11434" s="32" t="n">
        <v>44160.35</v>
      </c>
    </row>
    <row r="11435">
      <c r="A11435" t="inlineStr">
        <is>
          <t>L0236720</t>
        </is>
      </c>
      <c r="B11435" t="inlineStr">
        <is>
          <t>2026-07-27</t>
        </is>
      </c>
      <c r="C11435" t="inlineStr">
        <is>
          <t>home_use</t>
        </is>
      </c>
      <c r="D11435" t="inlineStr">
        <is>
          <t>IMP00643</t>
        </is>
      </c>
      <c r="E11435" t="inlineStr">
        <is>
          <t>T104498</t>
        </is>
      </c>
      <c r="F11435" s="32" t="n">
        <v>1671137.93</v>
      </c>
      <c r="G11435" s="32" t="n">
        <v>167113.79</v>
      </c>
    </row>
    <row r="11436">
      <c r="A11436" t="inlineStr">
        <is>
          <t>L0236729</t>
        </is>
      </c>
      <c r="B11436" t="inlineStr">
        <is>
          <t>2026-07-27</t>
        </is>
      </c>
      <c r="C11436" t="inlineStr">
        <is>
          <t>home_use</t>
        </is>
      </c>
      <c r="D11436" t="inlineStr">
        <is>
          <t>IMP00721</t>
        </is>
      </c>
      <c r="F11436" s="32" t="n">
        <v>3043000.19</v>
      </c>
      <c r="G11436" s="32" t="n">
        <v>319515.02</v>
      </c>
    </row>
    <row r="11437">
      <c r="A11437" t="inlineStr">
        <is>
          <t>L0236745</t>
        </is>
      </c>
      <c r="B11437" t="inlineStr">
        <is>
          <t>2026-07-27</t>
        </is>
      </c>
      <c r="C11437" t="inlineStr">
        <is>
          <t>home_use</t>
        </is>
      </c>
      <c r="D11437" t="inlineStr">
        <is>
          <t>IMP00753</t>
        </is>
      </c>
      <c r="E11437" t="inlineStr">
        <is>
          <t>T105264</t>
        </is>
      </c>
      <c r="F11437" s="32" t="n">
        <v>339123.71</v>
      </c>
      <c r="G11437" s="32" t="n">
        <v>35607.99</v>
      </c>
    </row>
    <row r="11438">
      <c r="A11438" t="inlineStr">
        <is>
          <t>L0236765</t>
        </is>
      </c>
      <c r="B11438" t="inlineStr">
        <is>
          <t>2026-07-27</t>
        </is>
      </c>
      <c r="C11438" t="inlineStr">
        <is>
          <t>home_use</t>
        </is>
      </c>
      <c r="D11438" t="inlineStr">
        <is>
          <t>IMP00892</t>
        </is>
      </c>
      <c r="E11438" t="inlineStr">
        <is>
          <t>T106240</t>
        </is>
      </c>
      <c r="F11438" s="32" t="n">
        <v>419870.78</v>
      </c>
      <c r="G11438" s="32" t="n">
        <v>48285.14</v>
      </c>
    </row>
    <row r="11439">
      <c r="A11439" t="inlineStr">
        <is>
          <t>L0236777</t>
        </is>
      </c>
      <c r="B11439" t="inlineStr">
        <is>
          <t>2026-07-27</t>
        </is>
      </c>
      <c r="C11439" t="inlineStr">
        <is>
          <t>home_use</t>
        </is>
      </c>
      <c r="D11439" t="inlineStr">
        <is>
          <t>IMP00926</t>
        </is>
      </c>
      <c r="E11439" t="inlineStr">
        <is>
          <t>T106477</t>
        </is>
      </c>
      <c r="F11439" s="32" t="n">
        <v>29248046</v>
      </c>
      <c r="G11439" s="32" t="n">
        <v>3071044.83</v>
      </c>
    </row>
    <row r="11440">
      <c r="A11440" t="inlineStr">
        <is>
          <t>L0236778</t>
        </is>
      </c>
      <c r="B11440" t="inlineStr">
        <is>
          <t>2026-07-27</t>
        </is>
      </c>
      <c r="C11440" t="inlineStr">
        <is>
          <t>home_use</t>
        </is>
      </c>
      <c r="D11440" t="inlineStr">
        <is>
          <t>IMP00926</t>
        </is>
      </c>
      <c r="E11440" t="inlineStr">
        <is>
          <t>T106477</t>
        </is>
      </c>
      <c r="F11440" s="32" t="n">
        <v>10137847.34</v>
      </c>
      <c r="G11440" s="32" t="n">
        <v>1064473.97</v>
      </c>
    </row>
    <row r="11441">
      <c r="A11441" t="inlineStr">
        <is>
          <t>L0236780</t>
        </is>
      </c>
      <c r="B11441" t="inlineStr">
        <is>
          <t>2026-07-27</t>
        </is>
      </c>
      <c r="C11441" t="inlineStr">
        <is>
          <t>home_use</t>
        </is>
      </c>
      <c r="D11441" t="inlineStr">
        <is>
          <t>IMP00926</t>
        </is>
      </c>
      <c r="E11441" t="inlineStr">
        <is>
          <t>T106477</t>
        </is>
      </c>
      <c r="F11441" s="32" t="n">
        <v>17004985.07</v>
      </c>
      <c r="G11441" s="32" t="n">
        <v>1785523.43</v>
      </c>
    </row>
    <row r="11442">
      <c r="A11442" t="inlineStr">
        <is>
          <t>L0236783</t>
        </is>
      </c>
      <c r="B11442" t="inlineStr">
        <is>
          <t>2026-07-27</t>
        </is>
      </c>
      <c r="C11442" t="inlineStr">
        <is>
          <t>home_use</t>
        </is>
      </c>
      <c r="D11442" t="inlineStr">
        <is>
          <t>IMP00950</t>
        </is>
      </c>
      <c r="F11442" s="32" t="n">
        <v>2154191.56</v>
      </c>
      <c r="G11442" s="32" t="n">
        <v>280044.9</v>
      </c>
    </row>
    <row r="11443">
      <c r="A11443" t="inlineStr">
        <is>
          <t>L0236784</t>
        </is>
      </c>
      <c r="B11443" t="inlineStr">
        <is>
          <t>2026-07-27</t>
        </is>
      </c>
      <c r="C11443" t="inlineStr">
        <is>
          <t>home_use</t>
        </is>
      </c>
      <c r="D11443" t="inlineStr">
        <is>
          <t>IMP00950</t>
        </is>
      </c>
      <c r="F11443" s="32" t="n">
        <v>1072594.28</v>
      </c>
      <c r="G11443" s="32" t="n">
        <v>139437.26</v>
      </c>
    </row>
    <row r="11444">
      <c r="A11444" t="inlineStr">
        <is>
          <t>L0236800</t>
        </is>
      </c>
      <c r="B11444" t="inlineStr">
        <is>
          <t>2026-07-27</t>
        </is>
      </c>
      <c r="C11444" t="inlineStr">
        <is>
          <t>home_use</t>
        </is>
      </c>
      <c r="D11444" t="inlineStr">
        <is>
          <t>IMP01037</t>
        </is>
      </c>
      <c r="E11444" t="inlineStr">
        <is>
          <t>T107258</t>
        </is>
      </c>
      <c r="F11444" s="32" t="n">
        <v>2043997.8</v>
      </c>
      <c r="G11444" s="32" t="n">
        <v>204399.78</v>
      </c>
    </row>
    <row r="11445">
      <c r="A11445" t="inlineStr">
        <is>
          <t>L0236801</t>
        </is>
      </c>
      <c r="B11445" t="inlineStr">
        <is>
          <t>2026-07-27</t>
        </is>
      </c>
      <c r="C11445" t="inlineStr">
        <is>
          <t>home_use</t>
        </is>
      </c>
      <c r="D11445" t="inlineStr">
        <is>
          <t>IMP01037</t>
        </is>
      </c>
      <c r="E11445" t="inlineStr">
        <is>
          <t>T107258</t>
        </is>
      </c>
      <c r="F11445" s="32" t="n">
        <v>1228416.52</v>
      </c>
      <c r="G11445" s="32" t="n">
        <v>122841.65</v>
      </c>
    </row>
    <row r="11446">
      <c r="A11446" t="inlineStr">
        <is>
          <t>L0236803</t>
        </is>
      </c>
      <c r="B11446" t="inlineStr">
        <is>
          <t>2026-07-27</t>
        </is>
      </c>
      <c r="C11446" t="inlineStr">
        <is>
          <t>home_use</t>
        </is>
      </c>
      <c r="D11446" t="inlineStr">
        <is>
          <t>IMP01037</t>
        </is>
      </c>
      <c r="E11446" t="inlineStr">
        <is>
          <t>T107258</t>
        </is>
      </c>
      <c r="F11446" s="32" t="n">
        <v>2418549.47</v>
      </c>
      <c r="G11446" s="32" t="n">
        <v>241854.95</v>
      </c>
    </row>
    <row r="11447">
      <c r="A11447" t="inlineStr">
        <is>
          <t>L0236818</t>
        </is>
      </c>
      <c r="B11447" t="inlineStr">
        <is>
          <t>2026-07-27</t>
        </is>
      </c>
      <c r="C11447" t="inlineStr">
        <is>
          <t>home_use</t>
        </is>
      </c>
      <c r="D11447" t="inlineStr">
        <is>
          <t>IMP01089</t>
        </is>
      </c>
      <c r="E11447" t="inlineStr">
        <is>
          <t>T107617</t>
        </is>
      </c>
      <c r="F11447" s="32" t="n">
        <v>5052179.82</v>
      </c>
      <c r="G11447" s="32" t="n">
        <v>530478.88</v>
      </c>
    </row>
    <row r="11448">
      <c r="A11448" t="inlineStr">
        <is>
          <t>L0236825</t>
        </is>
      </c>
      <c r="B11448" t="inlineStr">
        <is>
          <t>2026-07-27</t>
        </is>
      </c>
      <c r="C11448" t="inlineStr">
        <is>
          <t>home_use</t>
        </is>
      </c>
      <c r="D11448" t="inlineStr">
        <is>
          <t>IMP01142</t>
        </is>
      </c>
      <c r="E11448" t="inlineStr">
        <is>
          <t>T107992</t>
        </is>
      </c>
      <c r="F11448" s="32" t="n">
        <v>101768320.58</v>
      </c>
      <c r="G11448" s="32" t="n">
        <v>10176832.06</v>
      </c>
    </row>
    <row r="11449">
      <c r="A11449" t="inlineStr">
        <is>
          <t>L0236826</t>
        </is>
      </c>
      <c r="B11449" t="inlineStr">
        <is>
          <t>2026-07-27</t>
        </is>
      </c>
      <c r="C11449" t="inlineStr">
        <is>
          <t>home_use</t>
        </is>
      </c>
      <c r="D11449" t="inlineStr">
        <is>
          <t>IMP01142</t>
        </is>
      </c>
      <c r="E11449" t="inlineStr">
        <is>
          <t>T107992</t>
        </is>
      </c>
      <c r="F11449" s="32" t="n">
        <v>77758240.59</v>
      </c>
      <c r="G11449" s="32" t="n">
        <v>7775824.06</v>
      </c>
    </row>
    <row r="11450">
      <c r="A11450" t="inlineStr">
        <is>
          <t>L0236849</t>
        </is>
      </c>
      <c r="B11450" t="inlineStr">
        <is>
          <t>2026-07-27</t>
        </is>
      </c>
      <c r="C11450" t="inlineStr">
        <is>
          <t>home_use</t>
        </is>
      </c>
      <c r="D11450" t="inlineStr">
        <is>
          <t>IMP01310</t>
        </is>
      </c>
      <c r="E11450" t="inlineStr">
        <is>
          <t>T109167</t>
        </is>
      </c>
      <c r="F11450" s="32" t="n">
        <v>315054.58</v>
      </c>
      <c r="G11450" s="32" t="n">
        <v>33710.84</v>
      </c>
    </row>
    <row r="11451">
      <c r="A11451" t="inlineStr">
        <is>
          <t>L0236850</t>
        </is>
      </c>
      <c r="B11451" t="inlineStr">
        <is>
          <t>2026-07-27</t>
        </is>
      </c>
      <c r="C11451" t="inlineStr">
        <is>
          <t>home_use</t>
        </is>
      </c>
      <c r="D11451" t="inlineStr">
        <is>
          <t>IMP01310</t>
        </is>
      </c>
      <c r="E11451" t="inlineStr">
        <is>
          <t>T109167</t>
        </is>
      </c>
      <c r="F11451" s="32" t="n">
        <v>841551.8100000001</v>
      </c>
      <c r="G11451" s="32" t="n">
        <v>90046.03999999999</v>
      </c>
    </row>
    <row r="11452">
      <c r="A11452" t="inlineStr">
        <is>
          <t>L0236851</t>
        </is>
      </c>
      <c r="B11452" t="inlineStr">
        <is>
          <t>2026-07-27</t>
        </is>
      </c>
      <c r="C11452" t="inlineStr">
        <is>
          <t>home_use</t>
        </is>
      </c>
      <c r="D11452" t="inlineStr">
        <is>
          <t>IMP01310</t>
        </is>
      </c>
      <c r="E11452" t="inlineStr">
        <is>
          <t>T109167</t>
        </is>
      </c>
      <c r="F11452" s="32" t="n">
        <v>1292991.15</v>
      </c>
      <c r="G11452" s="32" t="n">
        <v>161623.89</v>
      </c>
    </row>
    <row r="11453">
      <c r="A11453" t="inlineStr">
        <is>
          <t>L0236852</t>
        </is>
      </c>
      <c r="B11453" t="inlineStr">
        <is>
          <t>2026-07-27</t>
        </is>
      </c>
      <c r="C11453" t="inlineStr">
        <is>
          <t>home_use</t>
        </is>
      </c>
      <c r="D11453" t="inlineStr">
        <is>
          <t>IMP01310</t>
        </is>
      </c>
      <c r="E11453" t="inlineStr">
        <is>
          <t>T109167</t>
        </is>
      </c>
      <c r="F11453" s="32" t="n">
        <v>980905.29</v>
      </c>
      <c r="G11453" s="32" t="n">
        <v>104956.87</v>
      </c>
    </row>
    <row r="11454">
      <c r="A11454" t="inlineStr">
        <is>
          <t>L0236854</t>
        </is>
      </c>
      <c r="B11454" t="inlineStr">
        <is>
          <t>2026-07-27</t>
        </is>
      </c>
      <c r="C11454" t="inlineStr">
        <is>
          <t>home_use</t>
        </is>
      </c>
      <c r="D11454" t="inlineStr">
        <is>
          <t>IMP01310</t>
        </is>
      </c>
      <c r="E11454" t="inlineStr">
        <is>
          <t>T109167</t>
        </is>
      </c>
      <c r="F11454" s="32" t="n">
        <v>2162575.29</v>
      </c>
      <c r="G11454" s="32" t="n">
        <v>231395.56</v>
      </c>
    </row>
    <row r="11455">
      <c r="A11455" t="inlineStr">
        <is>
          <t>L0236855</t>
        </is>
      </c>
      <c r="B11455" t="inlineStr">
        <is>
          <t>2026-07-27</t>
        </is>
      </c>
      <c r="C11455" t="inlineStr">
        <is>
          <t>home_use</t>
        </is>
      </c>
      <c r="D11455" t="inlineStr">
        <is>
          <t>IMP01310</t>
        </is>
      </c>
      <c r="E11455" t="inlineStr">
        <is>
          <t>T109167</t>
        </is>
      </c>
      <c r="F11455" s="32" t="n">
        <v>2824448.18</v>
      </c>
      <c r="G11455" s="32" t="n">
        <v>282444.82</v>
      </c>
    </row>
    <row r="11456">
      <c r="A11456" t="inlineStr">
        <is>
          <t>L0236856</t>
        </is>
      </c>
      <c r="B11456" t="inlineStr">
        <is>
          <t>2026-07-27</t>
        </is>
      </c>
      <c r="C11456" t="inlineStr">
        <is>
          <t>home_use</t>
        </is>
      </c>
      <c r="D11456" t="inlineStr">
        <is>
          <t>IMP01310</t>
        </is>
      </c>
      <c r="E11456" t="inlineStr">
        <is>
          <t>T109167</t>
        </is>
      </c>
      <c r="F11456" s="32" t="n">
        <v>561355.91</v>
      </c>
      <c r="G11456" s="32" t="n">
        <v>60065.08</v>
      </c>
    </row>
    <row r="11457">
      <c r="A11457" t="inlineStr">
        <is>
          <t>L0236857</t>
        </is>
      </c>
      <c r="B11457" t="inlineStr">
        <is>
          <t>2026-07-27</t>
        </is>
      </c>
      <c r="C11457" t="inlineStr">
        <is>
          <t>home_use</t>
        </is>
      </c>
      <c r="D11457" t="inlineStr">
        <is>
          <t>IMP01310</t>
        </is>
      </c>
      <c r="E11457" t="inlineStr">
        <is>
          <t>T109167</t>
        </is>
      </c>
      <c r="F11457" s="32" t="n">
        <v>884502.65</v>
      </c>
      <c r="G11457" s="32" t="n">
        <v>94641.78</v>
      </c>
    </row>
    <row r="11458">
      <c r="A11458" t="inlineStr">
        <is>
          <t>L0236882</t>
        </is>
      </c>
      <c r="B11458" t="inlineStr">
        <is>
          <t>2026-07-28</t>
        </is>
      </c>
      <c r="C11458" t="inlineStr">
        <is>
          <t>home_use</t>
        </is>
      </c>
      <c r="D11458" t="inlineStr">
        <is>
          <t>IMP00063</t>
        </is>
      </c>
      <c r="E11458" t="inlineStr">
        <is>
          <t>T100440</t>
        </is>
      </c>
      <c r="F11458" s="32" t="n">
        <v>341630.86</v>
      </c>
      <c r="G11458" s="32" t="n">
        <v>39287.55</v>
      </c>
    </row>
    <row r="11459">
      <c r="A11459" t="inlineStr">
        <is>
          <t>L0236884</t>
        </is>
      </c>
      <c r="B11459" t="inlineStr">
        <is>
          <t>2026-07-28</t>
        </is>
      </c>
      <c r="C11459" t="inlineStr">
        <is>
          <t>home_use</t>
        </is>
      </c>
      <c r="D11459" t="inlineStr">
        <is>
          <t>IMP00063</t>
        </is>
      </c>
      <c r="E11459" t="inlineStr">
        <is>
          <t>T100440</t>
        </is>
      </c>
      <c r="F11459" s="32" t="n">
        <v>13527296.51</v>
      </c>
      <c r="G11459" s="32" t="n">
        <v>1758548.55</v>
      </c>
    </row>
    <row r="11460">
      <c r="A11460" t="inlineStr">
        <is>
          <t>L0236888</t>
        </is>
      </c>
      <c r="B11460" t="inlineStr">
        <is>
          <t>2026-07-28</t>
        </is>
      </c>
      <c r="C11460" t="inlineStr">
        <is>
          <t>home_use</t>
        </is>
      </c>
      <c r="D11460" t="inlineStr">
        <is>
          <t>IMP00063</t>
        </is>
      </c>
      <c r="E11460" t="inlineStr">
        <is>
          <t>T100440</t>
        </is>
      </c>
      <c r="F11460" s="32" t="n">
        <v>732582.0699999999</v>
      </c>
      <c r="G11460" s="32" t="n">
        <v>84246.94</v>
      </c>
    </row>
    <row r="11461">
      <c r="A11461" t="inlineStr">
        <is>
          <t>L0236889</t>
        </is>
      </c>
      <c r="B11461" t="inlineStr">
        <is>
          <t>2026-07-28</t>
        </is>
      </c>
      <c r="C11461" t="inlineStr">
        <is>
          <t>home_use</t>
        </is>
      </c>
      <c r="D11461" t="inlineStr">
        <is>
          <t>IMP00063</t>
        </is>
      </c>
      <c r="E11461" t="inlineStr">
        <is>
          <t>T100440</t>
        </is>
      </c>
      <c r="F11461" s="32" t="n">
        <v>437036.57</v>
      </c>
      <c r="G11461" s="32" t="n">
        <v>50259.21</v>
      </c>
    </row>
    <row r="11462">
      <c r="A11462" t="inlineStr">
        <is>
          <t>L0236890</t>
        </is>
      </c>
      <c r="B11462" t="inlineStr">
        <is>
          <t>2026-07-28</t>
        </is>
      </c>
      <c r="C11462" t="inlineStr">
        <is>
          <t>home_use</t>
        </is>
      </c>
      <c r="D11462" t="inlineStr">
        <is>
          <t>IMP00063</t>
        </is>
      </c>
      <c r="E11462" t="inlineStr">
        <is>
          <t>T100440</t>
        </is>
      </c>
      <c r="F11462" s="32" t="n">
        <v>2063934.87</v>
      </c>
      <c r="G11462" s="32" t="n">
        <v>268311.53</v>
      </c>
    </row>
    <row r="11463">
      <c r="A11463" t="inlineStr">
        <is>
          <t>L0236891</t>
        </is>
      </c>
      <c r="B11463" t="inlineStr">
        <is>
          <t>2026-07-28</t>
        </is>
      </c>
      <c r="C11463" t="inlineStr">
        <is>
          <t>home_use</t>
        </is>
      </c>
      <c r="D11463" t="inlineStr">
        <is>
          <t>IMP00067</t>
        </is>
      </c>
      <c r="E11463" t="inlineStr">
        <is>
          <t>T100466</t>
        </is>
      </c>
      <c r="F11463" s="32" t="n">
        <v>22947927.75</v>
      </c>
      <c r="G11463" s="32" t="n">
        <v>2294792.78</v>
      </c>
    </row>
    <row r="11464">
      <c r="A11464" t="inlineStr">
        <is>
          <t>L0236892</t>
        </is>
      </c>
      <c r="B11464" t="inlineStr">
        <is>
          <t>2026-07-28</t>
        </is>
      </c>
      <c r="C11464" t="inlineStr">
        <is>
          <t>transit</t>
        </is>
      </c>
      <c r="D11464" t="inlineStr">
        <is>
          <t>IMP00072</t>
        </is>
      </c>
      <c r="E11464" t="inlineStr">
        <is>
          <t>T100497</t>
        </is>
      </c>
      <c r="F11464" s="32" t="n">
        <v>658776.41</v>
      </c>
      <c r="G11464" s="32" t="n">
        <v>0</v>
      </c>
    </row>
    <row r="11465">
      <c r="A11465" t="inlineStr">
        <is>
          <t>L0236908</t>
        </is>
      </c>
      <c r="B11465" t="inlineStr">
        <is>
          <t>2026-07-28</t>
        </is>
      </c>
      <c r="C11465" t="inlineStr">
        <is>
          <t>home_use</t>
        </is>
      </c>
      <c r="D11465" t="inlineStr">
        <is>
          <t>IMP00156</t>
        </is>
      </c>
      <c r="F11465" s="32" t="n">
        <v>385722.46</v>
      </c>
      <c r="G11465" s="32" t="n">
        <v>50143.92</v>
      </c>
    </row>
    <row r="11466">
      <c r="A11466" t="inlineStr">
        <is>
          <t>L0236909</t>
        </is>
      </c>
      <c r="B11466" t="inlineStr">
        <is>
          <t>2026-07-28</t>
        </is>
      </c>
      <c r="C11466" t="inlineStr">
        <is>
          <t>home_use</t>
        </is>
      </c>
      <c r="D11466" t="inlineStr">
        <is>
          <t>IMP00156</t>
        </is>
      </c>
      <c r="F11466" s="32" t="n">
        <v>625320.16</v>
      </c>
      <c r="G11466" s="32" t="n">
        <v>81291.62</v>
      </c>
    </row>
    <row r="11467">
      <c r="A11467" t="inlineStr">
        <is>
          <t>L0236923</t>
        </is>
      </c>
      <c r="B11467" t="inlineStr">
        <is>
          <t>2026-07-28</t>
        </is>
      </c>
      <c r="C11467" t="inlineStr">
        <is>
          <t>home_use</t>
        </is>
      </c>
      <c r="D11467" t="inlineStr">
        <is>
          <t>IMP00306</t>
        </is>
      </c>
      <c r="E11467" t="inlineStr">
        <is>
          <t>T102141</t>
        </is>
      </c>
      <c r="F11467" s="32" t="n">
        <v>234719.34</v>
      </c>
      <c r="G11467" s="32" t="n">
        <v>24645.53</v>
      </c>
    </row>
    <row r="11468">
      <c r="A11468" t="inlineStr">
        <is>
          <t>L0236944</t>
        </is>
      </c>
      <c r="B11468" t="inlineStr">
        <is>
          <t>2026-07-28</t>
        </is>
      </c>
      <c r="C11468" t="inlineStr">
        <is>
          <t>home_use</t>
        </is>
      </c>
      <c r="D11468" t="inlineStr">
        <is>
          <t>IMP00490</t>
        </is>
      </c>
      <c r="E11468" t="inlineStr">
        <is>
          <t>T103425</t>
        </is>
      </c>
      <c r="F11468" s="32" t="n">
        <v>5230701.52</v>
      </c>
      <c r="G11468" s="32" t="n">
        <v>549223.66</v>
      </c>
    </row>
    <row r="11469">
      <c r="A11469" t="inlineStr">
        <is>
          <t>L0236967</t>
        </is>
      </c>
      <c r="B11469" t="inlineStr">
        <is>
          <t>2026-07-28</t>
        </is>
      </c>
      <c r="C11469" t="inlineStr">
        <is>
          <t>home_use</t>
        </is>
      </c>
      <c r="D11469" t="inlineStr">
        <is>
          <t>IMP00624</t>
        </is>
      </c>
      <c r="E11469" t="inlineStr">
        <is>
          <t>T104361</t>
        </is>
      </c>
      <c r="F11469" s="32" t="n">
        <v>344706.69</v>
      </c>
      <c r="G11469" s="32" t="n">
        <v>34470.67</v>
      </c>
    </row>
    <row r="11470">
      <c r="A11470" t="inlineStr">
        <is>
          <t>L0236969</t>
        </is>
      </c>
      <c r="B11470" t="inlineStr">
        <is>
          <t>2026-07-28</t>
        </is>
      </c>
      <c r="C11470" t="inlineStr">
        <is>
          <t>home_use</t>
        </is>
      </c>
      <c r="D11470" t="inlineStr">
        <is>
          <t>IMP00643</t>
        </is>
      </c>
      <c r="E11470" t="inlineStr">
        <is>
          <t>T104498</t>
        </is>
      </c>
      <c r="F11470" s="32" t="n">
        <v>1279752.82</v>
      </c>
      <c r="G11470" s="32" t="n">
        <v>127975.28</v>
      </c>
    </row>
    <row r="11471">
      <c r="A11471" t="inlineStr">
        <is>
          <t>L0236970</t>
        </is>
      </c>
      <c r="B11471" t="inlineStr">
        <is>
          <t>2026-07-28</t>
        </is>
      </c>
      <c r="C11471" t="inlineStr">
        <is>
          <t>home_use</t>
        </is>
      </c>
      <c r="D11471" t="inlineStr">
        <is>
          <t>IMP00643</t>
        </is>
      </c>
      <c r="E11471" t="inlineStr">
        <is>
          <t>T104498</t>
        </is>
      </c>
      <c r="F11471" s="32" t="n">
        <v>356601.81</v>
      </c>
      <c r="G11471" s="32" t="n">
        <v>35660.18</v>
      </c>
    </row>
    <row r="11472">
      <c r="A11472" t="inlineStr">
        <is>
          <t>L0236971</t>
        </is>
      </c>
      <c r="B11472" t="inlineStr">
        <is>
          <t>2026-07-28</t>
        </is>
      </c>
      <c r="C11472" t="inlineStr">
        <is>
          <t>home_use</t>
        </is>
      </c>
      <c r="D11472" t="inlineStr">
        <is>
          <t>IMP00643</t>
        </is>
      </c>
      <c r="E11472" t="inlineStr">
        <is>
          <t>T104498</t>
        </is>
      </c>
      <c r="F11472" s="32" t="n">
        <v>815708.4</v>
      </c>
      <c r="G11472" s="32" t="n">
        <v>81570.84</v>
      </c>
    </row>
    <row r="11473">
      <c r="A11473" t="inlineStr">
        <is>
          <t>L0237007</t>
        </is>
      </c>
      <c r="B11473" t="inlineStr">
        <is>
          <t>2026-07-28</t>
        </is>
      </c>
      <c r="C11473" t="inlineStr">
        <is>
          <t>home_use</t>
        </is>
      </c>
      <c r="D11473" t="inlineStr">
        <is>
          <t>IMP00926</t>
        </is>
      </c>
      <c r="E11473" t="inlineStr">
        <is>
          <t>T106477</t>
        </is>
      </c>
      <c r="F11473" s="32" t="n">
        <v>2540947.33</v>
      </c>
      <c r="G11473" s="32" t="n">
        <v>254094.73</v>
      </c>
    </row>
    <row r="11474">
      <c r="A11474" t="inlineStr">
        <is>
          <t>L0237011</t>
        </is>
      </c>
      <c r="B11474" t="inlineStr">
        <is>
          <t>2026-07-28</t>
        </is>
      </c>
      <c r="C11474" t="inlineStr">
        <is>
          <t>home_use</t>
        </is>
      </c>
      <c r="D11474" t="inlineStr">
        <is>
          <t>IMP00950</t>
        </is>
      </c>
      <c r="F11474" s="32" t="n">
        <v>3229312.24</v>
      </c>
      <c r="G11474" s="32" t="n">
        <v>419810.59</v>
      </c>
    </row>
    <row r="11475">
      <c r="A11475" t="inlineStr">
        <is>
          <t>L0237012</t>
        </is>
      </c>
      <c r="B11475" t="inlineStr">
        <is>
          <t>2026-07-28</t>
        </is>
      </c>
      <c r="C11475" t="inlineStr">
        <is>
          <t>home_use</t>
        </is>
      </c>
      <c r="D11475" t="inlineStr">
        <is>
          <t>IMP00950</t>
        </is>
      </c>
      <c r="F11475" s="32" t="n">
        <v>629299.71</v>
      </c>
      <c r="G11475" s="32" t="n">
        <v>81808.96000000001</v>
      </c>
    </row>
    <row r="11476">
      <c r="A11476" t="inlineStr">
        <is>
          <t>L0237013</t>
        </is>
      </c>
      <c r="B11476" t="inlineStr">
        <is>
          <t>2026-07-28</t>
        </is>
      </c>
      <c r="C11476" t="inlineStr">
        <is>
          <t>home_use</t>
        </is>
      </c>
      <c r="D11476" t="inlineStr">
        <is>
          <t>IMP00950</t>
        </is>
      </c>
      <c r="F11476" s="32" t="n">
        <v>1256495.78</v>
      </c>
      <c r="G11476" s="32" t="n">
        <v>163344.45</v>
      </c>
    </row>
    <row r="11477">
      <c r="A11477" t="inlineStr">
        <is>
          <t>L0237014</t>
        </is>
      </c>
      <c r="B11477" t="inlineStr">
        <is>
          <t>2026-07-28</t>
        </is>
      </c>
      <c r="C11477" t="inlineStr">
        <is>
          <t>home_use</t>
        </is>
      </c>
      <c r="D11477" t="inlineStr">
        <is>
          <t>IMP00950</t>
        </is>
      </c>
      <c r="F11477" s="32" t="n">
        <v>1466139.5</v>
      </c>
      <c r="G11477" s="32" t="n">
        <v>190598.14</v>
      </c>
    </row>
    <row r="11478">
      <c r="A11478" t="inlineStr">
        <is>
          <t>L0237031</t>
        </is>
      </c>
      <c r="B11478" t="inlineStr">
        <is>
          <t>2026-07-28</t>
        </is>
      </c>
      <c r="C11478" t="inlineStr">
        <is>
          <t>home_use</t>
        </is>
      </c>
      <c r="D11478" t="inlineStr">
        <is>
          <t>IMP01037</t>
        </is>
      </c>
      <c r="E11478" t="inlineStr">
        <is>
          <t>T107258</t>
        </is>
      </c>
      <c r="F11478" s="32" t="n">
        <v>1326063.77</v>
      </c>
      <c r="G11478" s="32" t="n">
        <v>132606.38</v>
      </c>
    </row>
    <row r="11479">
      <c r="A11479" t="inlineStr">
        <is>
          <t>L0237032</t>
        </is>
      </c>
      <c r="B11479" t="inlineStr">
        <is>
          <t>2026-07-28</t>
        </is>
      </c>
      <c r="C11479" t="inlineStr">
        <is>
          <t>home_use</t>
        </is>
      </c>
      <c r="D11479" t="inlineStr">
        <is>
          <t>IMP01037</t>
        </is>
      </c>
      <c r="E11479" t="inlineStr">
        <is>
          <t>T107258</t>
        </is>
      </c>
      <c r="F11479" s="32" t="n">
        <v>510741.22</v>
      </c>
      <c r="G11479" s="32" t="n">
        <v>61288.95</v>
      </c>
    </row>
    <row r="11480">
      <c r="A11480" t="inlineStr">
        <is>
          <t>L0237033</t>
        </is>
      </c>
      <c r="B11480" t="inlineStr">
        <is>
          <t>2026-07-28</t>
        </is>
      </c>
      <c r="C11480" t="inlineStr">
        <is>
          <t>home_use</t>
        </is>
      </c>
      <c r="D11480" t="inlineStr">
        <is>
          <t>IMP01037</t>
        </is>
      </c>
      <c r="E11480" t="inlineStr">
        <is>
          <t>T107258</t>
        </is>
      </c>
      <c r="F11480" s="32" t="n">
        <v>667843.7</v>
      </c>
      <c r="G11480" s="32" t="n">
        <v>66784.37</v>
      </c>
    </row>
    <row r="11481">
      <c r="A11481" t="inlineStr">
        <is>
          <t>L0237038</t>
        </is>
      </c>
      <c r="B11481" t="inlineStr">
        <is>
          <t>2026-07-28</t>
        </is>
      </c>
      <c r="C11481" t="inlineStr">
        <is>
          <t>home_use</t>
        </is>
      </c>
      <c r="D11481" t="inlineStr">
        <is>
          <t>IMP01089</t>
        </is>
      </c>
      <c r="E11481" t="inlineStr">
        <is>
          <t>T107617</t>
        </is>
      </c>
      <c r="F11481" s="32" t="n">
        <v>1491956.11</v>
      </c>
      <c r="G11481" s="32" t="n">
        <v>149195.61</v>
      </c>
    </row>
    <row r="11482">
      <c r="A11482" t="inlineStr">
        <is>
          <t>L0237039</t>
        </is>
      </c>
      <c r="B11482" t="inlineStr">
        <is>
          <t>2026-07-28</t>
        </is>
      </c>
      <c r="C11482" t="inlineStr">
        <is>
          <t>home_use</t>
        </is>
      </c>
      <c r="D11482" t="inlineStr">
        <is>
          <t>IMP01089</t>
        </is>
      </c>
      <c r="E11482" t="inlineStr">
        <is>
          <t>T107617</t>
        </is>
      </c>
      <c r="F11482" s="32" t="n">
        <v>8041379.44</v>
      </c>
      <c r="G11482" s="32" t="n">
        <v>844344.84</v>
      </c>
    </row>
    <row r="11483">
      <c r="A11483" t="inlineStr">
        <is>
          <t>L0237069</t>
        </is>
      </c>
      <c r="B11483" t="inlineStr">
        <is>
          <t>2026-07-28</t>
        </is>
      </c>
      <c r="C11483" t="inlineStr">
        <is>
          <t>warehouse_out</t>
        </is>
      </c>
      <c r="D11483" t="inlineStr">
        <is>
          <t>IMP01310</t>
        </is>
      </c>
      <c r="E11483" t="inlineStr">
        <is>
          <t>T109167</t>
        </is>
      </c>
      <c r="F11483" s="32" t="n">
        <v>931677.05</v>
      </c>
      <c r="G11483" s="32" t="n">
        <v>93167.7</v>
      </c>
    </row>
    <row r="11484">
      <c r="A11484" t="inlineStr">
        <is>
          <t>L0237071</t>
        </is>
      </c>
      <c r="B11484" t="inlineStr">
        <is>
          <t>2026-07-28</t>
        </is>
      </c>
      <c r="C11484" t="inlineStr">
        <is>
          <t>home_use</t>
        </is>
      </c>
      <c r="D11484" t="inlineStr">
        <is>
          <t>IMP01310</t>
        </is>
      </c>
      <c r="E11484" t="inlineStr">
        <is>
          <t>T109167</t>
        </is>
      </c>
      <c r="F11484" s="32" t="n">
        <v>1007055.56</v>
      </c>
      <c r="G11484" s="32" t="n">
        <v>107754.94</v>
      </c>
    </row>
    <row r="11485">
      <c r="A11485" t="inlineStr">
        <is>
          <t>L0237073</t>
        </is>
      </c>
      <c r="B11485" t="inlineStr">
        <is>
          <t>2026-07-28</t>
        </is>
      </c>
      <c r="C11485" t="inlineStr">
        <is>
          <t>home_use</t>
        </is>
      </c>
      <c r="D11485" t="inlineStr">
        <is>
          <t>IMP01310</t>
        </is>
      </c>
      <c r="E11485" t="inlineStr">
        <is>
          <t>T109167</t>
        </is>
      </c>
      <c r="F11485" s="32" t="n">
        <v>627571.36</v>
      </c>
      <c r="G11485" s="32" t="n">
        <v>67150.14</v>
      </c>
    </row>
    <row r="11486">
      <c r="A11486" t="inlineStr">
        <is>
          <t>L0237074</t>
        </is>
      </c>
      <c r="B11486" t="inlineStr">
        <is>
          <t>2026-07-28</t>
        </is>
      </c>
      <c r="C11486" t="inlineStr">
        <is>
          <t>home_use</t>
        </is>
      </c>
      <c r="D11486" t="inlineStr">
        <is>
          <t>IMP01310</t>
        </is>
      </c>
      <c r="E11486" t="inlineStr">
        <is>
          <t>T109167</t>
        </is>
      </c>
      <c r="F11486" s="32" t="n">
        <v>1605481.67</v>
      </c>
      <c r="G11486" s="32" t="n">
        <v>171786.54</v>
      </c>
    </row>
    <row r="11487">
      <c r="A11487" t="inlineStr">
        <is>
          <t>L0237078</t>
        </is>
      </c>
      <c r="B11487" t="inlineStr">
        <is>
          <t>2026-07-28</t>
        </is>
      </c>
      <c r="C11487" t="inlineStr">
        <is>
          <t>transit</t>
        </is>
      </c>
      <c r="D11487" t="inlineStr">
        <is>
          <t>IMP01327</t>
        </is>
      </c>
      <c r="E11487" t="inlineStr">
        <is>
          <t>T109286</t>
        </is>
      </c>
      <c r="F11487" s="32" t="n">
        <v>114503.35</v>
      </c>
      <c r="G11487" s="32" t="n">
        <v>0</v>
      </c>
    </row>
    <row r="11488">
      <c r="A11488" t="inlineStr">
        <is>
          <t>L0237101</t>
        </is>
      </c>
      <c r="B11488" t="inlineStr">
        <is>
          <t>2026-07-28</t>
        </is>
      </c>
      <c r="C11488" t="inlineStr">
        <is>
          <t>home_use</t>
        </is>
      </c>
      <c r="D11488" t="inlineStr">
        <is>
          <t>IMP01481</t>
        </is>
      </c>
      <c r="F11488" s="32" t="n">
        <v>4537052.11</v>
      </c>
      <c r="G11488" s="32" t="n">
        <v>462779.32</v>
      </c>
    </row>
    <row r="11489">
      <c r="A11489" t="inlineStr">
        <is>
          <t>L0237104</t>
        </is>
      </c>
      <c r="B11489" t="inlineStr">
        <is>
          <t>2026-08-01</t>
        </is>
      </c>
      <c r="C11489" t="inlineStr">
        <is>
          <t>home_use</t>
        </is>
      </c>
      <c r="D11489" t="inlineStr">
        <is>
          <t>IMP00011</t>
        </is>
      </c>
      <c r="E11489" t="inlineStr">
        <is>
          <t>T100070</t>
        </is>
      </c>
      <c r="F11489" s="32" t="n">
        <v>623442.35</v>
      </c>
      <c r="G11489" s="32" t="n">
        <v>62344.23</v>
      </c>
    </row>
    <row r="11490">
      <c r="A11490" t="inlineStr">
        <is>
          <t>L0237112</t>
        </is>
      </c>
      <c r="B11490" t="inlineStr">
        <is>
          <t>2026-08-01</t>
        </is>
      </c>
      <c r="C11490" t="inlineStr">
        <is>
          <t>home_use</t>
        </is>
      </c>
      <c r="D11490" t="inlineStr">
        <is>
          <t>IMP00063</t>
        </is>
      </c>
      <c r="E11490" t="inlineStr">
        <is>
          <t>T100440</t>
        </is>
      </c>
      <c r="F11490" s="32" t="n">
        <v>401860.62</v>
      </c>
      <c r="G11490" s="32" t="n">
        <v>42999.09</v>
      </c>
    </row>
    <row r="11491">
      <c r="A11491" t="inlineStr">
        <is>
          <t>L0237115</t>
        </is>
      </c>
      <c r="B11491" t="inlineStr">
        <is>
          <t>2026-08-01</t>
        </is>
      </c>
      <c r="C11491" t="inlineStr">
        <is>
          <t>home_use</t>
        </is>
      </c>
      <c r="D11491" t="inlineStr">
        <is>
          <t>IMP00063</t>
        </is>
      </c>
      <c r="E11491" t="inlineStr">
        <is>
          <t>T100440</t>
        </is>
      </c>
      <c r="F11491" s="32" t="n">
        <v>270276.98</v>
      </c>
      <c r="G11491" s="32" t="n">
        <v>31081.85</v>
      </c>
    </row>
    <row r="11492">
      <c r="A11492" t="inlineStr">
        <is>
          <t>L0237116</t>
        </is>
      </c>
      <c r="B11492" t="inlineStr">
        <is>
          <t>2026-08-01</t>
        </is>
      </c>
      <c r="C11492" t="inlineStr">
        <is>
          <t>home_use</t>
        </is>
      </c>
      <c r="D11492" t="inlineStr">
        <is>
          <t>IMP00063</t>
        </is>
      </c>
      <c r="E11492" t="inlineStr">
        <is>
          <t>T100440</t>
        </is>
      </c>
      <c r="F11492" s="32" t="n">
        <v>5001528.76</v>
      </c>
      <c r="G11492" s="32" t="n">
        <v>650198.74</v>
      </c>
    </row>
    <row r="11493">
      <c r="A11493" t="inlineStr">
        <is>
          <t>L0237117</t>
        </is>
      </c>
      <c r="B11493" t="inlineStr">
        <is>
          <t>2026-08-01</t>
        </is>
      </c>
      <c r="C11493" t="inlineStr">
        <is>
          <t>home_use</t>
        </is>
      </c>
      <c r="D11493" t="inlineStr">
        <is>
          <t>IMP00067</t>
        </is>
      </c>
      <c r="E11493" t="inlineStr">
        <is>
          <t>T100466</t>
        </is>
      </c>
      <c r="F11493" s="32" t="n">
        <v>1542446.28</v>
      </c>
      <c r="G11493" s="32" t="n">
        <v>154244.63</v>
      </c>
    </row>
    <row r="11494">
      <c r="A11494" t="inlineStr">
        <is>
          <t>L0237121</t>
        </is>
      </c>
      <c r="B11494" t="inlineStr">
        <is>
          <t>2026-08-01</t>
        </is>
      </c>
      <c r="C11494" t="inlineStr">
        <is>
          <t>home_use</t>
        </is>
      </c>
      <c r="D11494" t="inlineStr">
        <is>
          <t>IMP00109</t>
        </is>
      </c>
      <c r="E11494" t="inlineStr">
        <is>
          <t>T100758</t>
        </is>
      </c>
      <c r="F11494" s="32" t="n">
        <v>2550803.65</v>
      </c>
      <c r="G11494" s="32" t="n">
        <v>267834.38</v>
      </c>
    </row>
    <row r="11495">
      <c r="A11495" t="inlineStr">
        <is>
          <t>L0237122</t>
        </is>
      </c>
      <c r="B11495" t="inlineStr">
        <is>
          <t>2026-08-01</t>
        </is>
      </c>
      <c r="C11495" t="inlineStr">
        <is>
          <t>home_use</t>
        </is>
      </c>
      <c r="D11495" t="inlineStr">
        <is>
          <t>IMP00109</t>
        </is>
      </c>
      <c r="E11495" t="inlineStr">
        <is>
          <t>T100758</t>
        </is>
      </c>
      <c r="F11495" s="32" t="n">
        <v>2021362.16</v>
      </c>
      <c r="G11495" s="32" t="n">
        <v>212243.03</v>
      </c>
    </row>
    <row r="11496">
      <c r="A11496" t="inlineStr">
        <is>
          <t>L0237129</t>
        </is>
      </c>
      <c r="B11496" t="inlineStr">
        <is>
          <t>2026-08-01</t>
        </is>
      </c>
      <c r="C11496" t="inlineStr">
        <is>
          <t>home_use</t>
        </is>
      </c>
      <c r="D11496" t="inlineStr">
        <is>
          <t>IMP00133</t>
        </is>
      </c>
      <c r="E11496" t="inlineStr">
        <is>
          <t>T100033</t>
        </is>
      </c>
      <c r="F11496" s="32" t="n">
        <v>814700.1800000001</v>
      </c>
      <c r="G11496" s="32" t="n">
        <v>99393.42</v>
      </c>
    </row>
    <row r="11497">
      <c r="A11497" t="inlineStr">
        <is>
          <t>L0237152</t>
        </is>
      </c>
      <c r="B11497" t="inlineStr">
        <is>
          <t>2026-08-01</t>
        </is>
      </c>
      <c r="C11497" t="inlineStr">
        <is>
          <t>home_use</t>
        </is>
      </c>
      <c r="D11497" t="inlineStr">
        <is>
          <t>IMP00306</t>
        </is>
      </c>
      <c r="E11497" t="inlineStr">
        <is>
          <t>T102141</t>
        </is>
      </c>
      <c r="F11497" s="32" t="n">
        <v>774765.5</v>
      </c>
      <c r="G11497" s="32" t="n">
        <v>81350.38</v>
      </c>
    </row>
    <row r="11498">
      <c r="A11498" t="inlineStr">
        <is>
          <t>L0237153</t>
        </is>
      </c>
      <c r="B11498" t="inlineStr">
        <is>
          <t>2026-08-01</t>
        </is>
      </c>
      <c r="C11498" t="inlineStr">
        <is>
          <t>home_use</t>
        </is>
      </c>
      <c r="D11498" t="inlineStr">
        <is>
          <t>IMP00306</t>
        </is>
      </c>
      <c r="E11498" t="inlineStr">
        <is>
          <t>T102141</t>
        </is>
      </c>
      <c r="F11498" s="32" t="n">
        <v>577092.42</v>
      </c>
      <c r="G11498" s="32" t="n">
        <v>60594.7</v>
      </c>
    </row>
    <row r="11499">
      <c r="A11499" t="inlineStr">
        <is>
          <t>L0237212</t>
        </is>
      </c>
      <c r="B11499" t="inlineStr">
        <is>
          <t>2026-08-01</t>
        </is>
      </c>
      <c r="C11499" t="inlineStr">
        <is>
          <t>home_use</t>
        </is>
      </c>
      <c r="D11499" t="inlineStr">
        <is>
          <t>IMP00643</t>
        </is>
      </c>
      <c r="E11499" t="inlineStr">
        <is>
          <t>T104498</t>
        </is>
      </c>
      <c r="F11499" s="32" t="n">
        <v>1312431.51</v>
      </c>
      <c r="G11499" s="32" t="n">
        <v>131243.15</v>
      </c>
    </row>
    <row r="11500">
      <c r="A11500" t="inlineStr">
        <is>
          <t>L0237213</t>
        </is>
      </c>
      <c r="B11500" t="inlineStr">
        <is>
          <t>2026-08-01</t>
        </is>
      </c>
      <c r="C11500" t="inlineStr">
        <is>
          <t>home_use</t>
        </is>
      </c>
      <c r="D11500" t="inlineStr">
        <is>
          <t>IMP00643</t>
        </is>
      </c>
      <c r="E11500" t="inlineStr">
        <is>
          <t>T104498</t>
        </is>
      </c>
      <c r="F11500" s="32" t="n">
        <v>543063.7</v>
      </c>
      <c r="G11500" s="32" t="n">
        <v>54306.37</v>
      </c>
    </row>
    <row r="11501">
      <c r="A11501" t="inlineStr">
        <is>
          <t>L0237214</t>
        </is>
      </c>
      <c r="B11501" t="inlineStr">
        <is>
          <t>2026-08-01</t>
        </is>
      </c>
      <c r="C11501" t="inlineStr">
        <is>
          <t>home_use</t>
        </is>
      </c>
      <c r="D11501" t="inlineStr">
        <is>
          <t>IMP00643</t>
        </is>
      </c>
      <c r="E11501" t="inlineStr">
        <is>
          <t>T104498</t>
        </is>
      </c>
      <c r="F11501" s="32" t="n">
        <v>740860.09</v>
      </c>
      <c r="G11501" s="32" t="n">
        <v>74086.00999999999</v>
      </c>
    </row>
    <row r="11502">
      <c r="A11502" t="inlineStr">
        <is>
          <t>L0237216</t>
        </is>
      </c>
      <c r="B11502" t="inlineStr">
        <is>
          <t>2026-08-01</t>
        </is>
      </c>
      <c r="C11502" t="inlineStr">
        <is>
          <t>home_use</t>
        </is>
      </c>
      <c r="D11502" t="inlineStr">
        <is>
          <t>IMP00653</t>
        </is>
      </c>
      <c r="E11502" t="inlineStr">
        <is>
          <t>T104569</t>
        </is>
      </c>
      <c r="F11502" s="32" t="n">
        <v>284112.39</v>
      </c>
      <c r="G11502" s="32" t="n">
        <v>32672.92</v>
      </c>
    </row>
    <row r="11503">
      <c r="A11503" t="inlineStr">
        <is>
          <t>L0237262</t>
        </is>
      </c>
      <c r="B11503" t="inlineStr">
        <is>
          <t>2026-08-01</t>
        </is>
      </c>
      <c r="C11503" t="inlineStr">
        <is>
          <t>home_use</t>
        </is>
      </c>
      <c r="D11503" t="inlineStr">
        <is>
          <t>IMP00926</t>
        </is>
      </c>
      <c r="E11503" t="inlineStr">
        <is>
          <t>T106477</t>
        </is>
      </c>
      <c r="F11503" s="32" t="n">
        <v>5237688.63</v>
      </c>
      <c r="G11503" s="32" t="n">
        <v>523768.86</v>
      </c>
    </row>
    <row r="11504">
      <c r="A11504" t="inlineStr">
        <is>
          <t>L0237263</t>
        </is>
      </c>
      <c r="B11504" t="inlineStr">
        <is>
          <t>2026-08-01</t>
        </is>
      </c>
      <c r="C11504" t="inlineStr">
        <is>
          <t>home_use</t>
        </is>
      </c>
      <c r="D11504" t="inlineStr">
        <is>
          <t>IMP00926</t>
        </is>
      </c>
      <c r="E11504" t="inlineStr">
        <is>
          <t>T106477</t>
        </is>
      </c>
      <c r="F11504" s="32" t="n">
        <v>479635</v>
      </c>
      <c r="G11504" s="32" t="n">
        <v>51320.95</v>
      </c>
    </row>
    <row r="11505">
      <c r="A11505" t="inlineStr">
        <is>
          <t>L0237265</t>
        </is>
      </c>
      <c r="B11505" t="inlineStr">
        <is>
          <t>2026-08-01</t>
        </is>
      </c>
      <c r="C11505" t="inlineStr">
        <is>
          <t>home_use</t>
        </is>
      </c>
      <c r="D11505" t="inlineStr">
        <is>
          <t>IMP00950</t>
        </is>
      </c>
      <c r="F11505" s="32" t="n">
        <v>431456.82</v>
      </c>
      <c r="G11505" s="32" t="n">
        <v>50480.45</v>
      </c>
    </row>
    <row r="11506">
      <c r="A11506" t="inlineStr">
        <is>
          <t>L0237266</t>
        </is>
      </c>
      <c r="B11506" t="inlineStr">
        <is>
          <t>2026-08-01</t>
        </is>
      </c>
      <c r="C11506" t="inlineStr">
        <is>
          <t>home_use</t>
        </is>
      </c>
      <c r="D11506" t="inlineStr">
        <is>
          <t>IMP00974</t>
        </is>
      </c>
      <c r="E11506" t="inlineStr">
        <is>
          <t>T106813</t>
        </is>
      </c>
      <c r="F11506" s="32" t="n">
        <v>740553.38</v>
      </c>
      <c r="G11506" s="32" t="n">
        <v>74055.34</v>
      </c>
    </row>
    <row r="11507">
      <c r="A11507" t="inlineStr">
        <is>
          <t>L0237276</t>
        </is>
      </c>
      <c r="B11507" t="inlineStr">
        <is>
          <t>2026-08-01</t>
        </is>
      </c>
      <c r="C11507" t="inlineStr">
        <is>
          <t>home_use</t>
        </is>
      </c>
      <c r="D11507" t="inlineStr">
        <is>
          <t>IMP01037</t>
        </is>
      </c>
      <c r="E11507" t="inlineStr">
        <is>
          <t>T107258</t>
        </is>
      </c>
      <c r="F11507" s="32" t="n">
        <v>757190.0600000001</v>
      </c>
      <c r="G11507" s="32" t="n">
        <v>75719.00999999999</v>
      </c>
    </row>
    <row r="11508">
      <c r="A11508" t="inlineStr">
        <is>
          <t>L0237277</t>
        </is>
      </c>
      <c r="B11508" t="inlineStr">
        <is>
          <t>2026-08-01</t>
        </is>
      </c>
      <c r="C11508" t="inlineStr">
        <is>
          <t>home_use</t>
        </is>
      </c>
      <c r="D11508" t="inlineStr">
        <is>
          <t>IMP01037</t>
        </is>
      </c>
      <c r="E11508" t="inlineStr">
        <is>
          <t>T107258</t>
        </is>
      </c>
      <c r="F11508" s="32" t="n">
        <v>625777.51</v>
      </c>
      <c r="G11508" s="32" t="n">
        <v>62577.75</v>
      </c>
    </row>
    <row r="11509">
      <c r="A11509" t="inlineStr">
        <is>
          <t>L0237279</t>
        </is>
      </c>
      <c r="B11509" t="inlineStr">
        <is>
          <t>2026-08-01</t>
        </is>
      </c>
      <c r="C11509" t="inlineStr">
        <is>
          <t>home_use</t>
        </is>
      </c>
      <c r="D11509" t="inlineStr">
        <is>
          <t>IMP01037</t>
        </is>
      </c>
      <c r="E11509" t="inlineStr">
        <is>
          <t>T107258</t>
        </is>
      </c>
      <c r="F11509" s="32" t="n">
        <v>5221071.25</v>
      </c>
      <c r="G11509" s="32" t="n">
        <v>522107.13</v>
      </c>
    </row>
    <row r="11510">
      <c r="A11510" t="inlineStr">
        <is>
          <t>L0237281</t>
        </is>
      </c>
      <c r="B11510" t="inlineStr">
        <is>
          <t>2026-08-01</t>
        </is>
      </c>
      <c r="C11510" t="inlineStr">
        <is>
          <t>warehouse_out</t>
        </is>
      </c>
      <c r="D11510" t="inlineStr">
        <is>
          <t>IMP01037</t>
        </is>
      </c>
      <c r="E11510" t="inlineStr">
        <is>
          <t>T107258</t>
        </is>
      </c>
      <c r="F11510" s="32" t="n">
        <v>1684461.13</v>
      </c>
      <c r="G11510" s="32" t="n">
        <v>168446.11</v>
      </c>
    </row>
    <row r="11511">
      <c r="A11511" t="inlineStr">
        <is>
          <t>L0237292</t>
        </is>
      </c>
      <c r="B11511" t="inlineStr">
        <is>
          <t>2026-08-01</t>
        </is>
      </c>
      <c r="C11511" t="inlineStr">
        <is>
          <t>home_use</t>
        </is>
      </c>
      <c r="D11511" t="inlineStr">
        <is>
          <t>IMP01142</t>
        </is>
      </c>
      <c r="E11511" t="inlineStr">
        <is>
          <t>T107992</t>
        </is>
      </c>
      <c r="F11511" s="32" t="n">
        <v>50442757.92</v>
      </c>
      <c r="G11511" s="32" t="n">
        <v>5044275.79</v>
      </c>
    </row>
    <row r="11512">
      <c r="A11512" t="inlineStr">
        <is>
          <t>L0237293</t>
        </is>
      </c>
      <c r="B11512" t="inlineStr">
        <is>
          <t>2026-08-01</t>
        </is>
      </c>
      <c r="C11512" t="inlineStr">
        <is>
          <t>home_use</t>
        </is>
      </c>
      <c r="D11512" t="inlineStr">
        <is>
          <t>IMP01142</t>
        </is>
      </c>
      <c r="E11512" t="inlineStr">
        <is>
          <t>T107992</t>
        </is>
      </c>
      <c r="F11512" s="32" t="n">
        <v>1161015.59</v>
      </c>
      <c r="G11512" s="32" t="n">
        <v>130033.75</v>
      </c>
    </row>
    <row r="11513">
      <c r="A11513" t="inlineStr">
        <is>
          <t>L0237294</t>
        </is>
      </c>
      <c r="B11513" t="inlineStr">
        <is>
          <t>2026-08-01</t>
        </is>
      </c>
      <c r="C11513" t="inlineStr">
        <is>
          <t>home_use</t>
        </is>
      </c>
      <c r="D11513" t="inlineStr">
        <is>
          <t>IMP01142</t>
        </is>
      </c>
      <c r="E11513" t="inlineStr">
        <is>
          <t>T107992</t>
        </is>
      </c>
      <c r="F11513" s="32" t="n">
        <v>1322652.08</v>
      </c>
      <c r="G11513" s="32" t="n">
        <v>148137.03</v>
      </c>
    </row>
    <row r="11514">
      <c r="A11514" t="inlineStr">
        <is>
          <t>L0237323</t>
        </is>
      </c>
      <c r="B11514" t="inlineStr">
        <is>
          <t>2026-08-01</t>
        </is>
      </c>
      <c r="C11514" t="inlineStr">
        <is>
          <t>home_use_exempt</t>
        </is>
      </c>
      <c r="D11514" t="inlineStr">
        <is>
          <t>IMP01315</t>
        </is>
      </c>
      <c r="E11514" t="inlineStr">
        <is>
          <t>T109203</t>
        </is>
      </c>
      <c r="F11514" s="32" t="n">
        <v>937975.7</v>
      </c>
      <c r="G11514" s="32" t="n">
        <v>0</v>
      </c>
    </row>
    <row r="11515">
      <c r="A11515" t="inlineStr">
        <is>
          <t>L0237349</t>
        </is>
      </c>
      <c r="B11515" t="inlineStr">
        <is>
          <t>2026-08-02</t>
        </is>
      </c>
      <c r="C11515" t="inlineStr">
        <is>
          <t>home_use</t>
        </is>
      </c>
      <c r="D11515" t="inlineStr">
        <is>
          <t>IMP00063</t>
        </is>
      </c>
      <c r="E11515" t="inlineStr">
        <is>
          <t>T100440</t>
        </is>
      </c>
      <c r="F11515" s="32" t="n">
        <v>3154921.2</v>
      </c>
      <c r="G11515" s="32" t="n">
        <v>353351.17</v>
      </c>
    </row>
    <row r="11516">
      <c r="A11516" t="inlineStr">
        <is>
          <t>L0237350</t>
        </is>
      </c>
      <c r="B11516" t="inlineStr">
        <is>
          <t>2026-08-02</t>
        </is>
      </c>
      <c r="C11516" t="inlineStr">
        <is>
          <t>home_use</t>
        </is>
      </c>
      <c r="D11516" t="inlineStr">
        <is>
          <t>IMP00063</t>
        </is>
      </c>
      <c r="E11516" t="inlineStr">
        <is>
          <t>T100440</t>
        </is>
      </c>
      <c r="F11516" s="32" t="n">
        <v>476492.79</v>
      </c>
      <c r="G11516" s="32" t="n">
        <v>54796.67</v>
      </c>
    </row>
    <row r="11517">
      <c r="A11517" t="inlineStr">
        <is>
          <t>L0237351</t>
        </is>
      </c>
      <c r="B11517" t="inlineStr">
        <is>
          <t>2026-08-02</t>
        </is>
      </c>
      <c r="C11517" t="inlineStr">
        <is>
          <t>home_use</t>
        </is>
      </c>
      <c r="D11517" t="inlineStr">
        <is>
          <t>IMP00063</t>
        </is>
      </c>
      <c r="E11517" t="inlineStr">
        <is>
          <t>T100440</t>
        </is>
      </c>
      <c r="F11517" s="32" t="n">
        <v>322023.22</v>
      </c>
      <c r="G11517" s="32" t="n">
        <v>37032.67</v>
      </c>
    </row>
    <row r="11518">
      <c r="A11518" t="inlineStr">
        <is>
          <t>L0237352</t>
        </is>
      </c>
      <c r="B11518" t="inlineStr">
        <is>
          <t>2026-08-02</t>
        </is>
      </c>
      <c r="C11518" t="inlineStr">
        <is>
          <t>home_use</t>
        </is>
      </c>
      <c r="D11518" t="inlineStr">
        <is>
          <t>IMP00063</t>
        </is>
      </c>
      <c r="E11518" t="inlineStr">
        <is>
          <t>T100440</t>
        </is>
      </c>
      <c r="F11518" s="32" t="n">
        <v>753226.47</v>
      </c>
      <c r="G11518" s="32" t="n">
        <v>80595.23</v>
      </c>
    </row>
    <row r="11519">
      <c r="A11519" t="inlineStr">
        <is>
          <t>L0237353</t>
        </is>
      </c>
      <c r="B11519" t="inlineStr">
        <is>
          <t>2026-08-02</t>
        </is>
      </c>
      <c r="C11519" t="inlineStr">
        <is>
          <t>home_use</t>
        </is>
      </c>
      <c r="D11519" t="inlineStr">
        <is>
          <t>IMP00063</t>
        </is>
      </c>
      <c r="E11519" t="inlineStr">
        <is>
          <t>T100440</t>
        </is>
      </c>
      <c r="F11519" s="32" t="n">
        <v>3931847.86</v>
      </c>
      <c r="G11519" s="32" t="n">
        <v>511140.22</v>
      </c>
    </row>
    <row r="11520">
      <c r="A11520" t="inlineStr">
        <is>
          <t>L0237355</t>
        </is>
      </c>
      <c r="B11520" t="inlineStr">
        <is>
          <t>2026-08-02</t>
        </is>
      </c>
      <c r="C11520" t="inlineStr">
        <is>
          <t>home_use</t>
        </is>
      </c>
      <c r="D11520" t="inlineStr">
        <is>
          <t>IMP00063</t>
        </is>
      </c>
      <c r="E11520" t="inlineStr">
        <is>
          <t>T100440</t>
        </is>
      </c>
      <c r="F11520" s="32" t="n">
        <v>622973.05</v>
      </c>
      <c r="G11520" s="32" t="n">
        <v>71641.89999999999</v>
      </c>
    </row>
    <row r="11521">
      <c r="A11521" t="inlineStr">
        <is>
          <t>L0237358</t>
        </is>
      </c>
      <c r="B11521" t="inlineStr">
        <is>
          <t>2026-08-02</t>
        </is>
      </c>
      <c r="C11521" t="inlineStr">
        <is>
          <t>home_use</t>
        </is>
      </c>
      <c r="D11521" t="inlineStr">
        <is>
          <t>IMP00063</t>
        </is>
      </c>
      <c r="E11521" t="inlineStr">
        <is>
          <t>T100440</t>
        </is>
      </c>
      <c r="F11521" s="32" t="n">
        <v>963698.29</v>
      </c>
      <c r="G11521" s="32" t="n">
        <v>110825.3</v>
      </c>
    </row>
    <row r="11522">
      <c r="A11522" t="inlineStr">
        <is>
          <t>L0237359</t>
        </is>
      </c>
      <c r="B11522" t="inlineStr">
        <is>
          <t>2026-08-02</t>
        </is>
      </c>
      <c r="C11522" t="inlineStr">
        <is>
          <t>home_use</t>
        </is>
      </c>
      <c r="D11522" t="inlineStr">
        <is>
          <t>IMP00063</t>
        </is>
      </c>
      <c r="E11522" t="inlineStr">
        <is>
          <t>T100440</t>
        </is>
      </c>
      <c r="F11522" s="32" t="n">
        <v>391511.59</v>
      </c>
      <c r="G11522" s="32" t="n">
        <v>45023.83</v>
      </c>
    </row>
    <row r="11523">
      <c r="A11523" t="inlineStr">
        <is>
          <t>L0237360</t>
        </is>
      </c>
      <c r="B11523" t="inlineStr">
        <is>
          <t>2026-08-02</t>
        </is>
      </c>
      <c r="C11523" t="inlineStr">
        <is>
          <t>home_use</t>
        </is>
      </c>
      <c r="D11523" t="inlineStr">
        <is>
          <t>IMP00069</t>
        </is>
      </c>
      <c r="E11523" t="inlineStr">
        <is>
          <t>T100476</t>
        </is>
      </c>
      <c r="F11523" s="32" t="n">
        <v>592598.7</v>
      </c>
      <c r="G11523" s="32" t="n">
        <v>59259.87</v>
      </c>
    </row>
    <row r="11524">
      <c r="A11524" t="inlineStr">
        <is>
          <t>L0237369</t>
        </is>
      </c>
      <c r="B11524" t="inlineStr">
        <is>
          <t>2026-08-02</t>
        </is>
      </c>
      <c r="C11524" t="inlineStr">
        <is>
          <t>home_use</t>
        </is>
      </c>
      <c r="D11524" t="inlineStr">
        <is>
          <t>IMP00156</t>
        </is>
      </c>
      <c r="F11524" s="32" t="n">
        <v>1557608.69</v>
      </c>
      <c r="G11524" s="32" t="n">
        <v>202489.13</v>
      </c>
    </row>
    <row r="11525">
      <c r="A11525" t="inlineStr">
        <is>
          <t>L0237386</t>
        </is>
      </c>
      <c r="B11525" t="inlineStr">
        <is>
          <t>2026-08-02</t>
        </is>
      </c>
      <c r="C11525" t="inlineStr">
        <is>
          <t>home_use</t>
        </is>
      </c>
      <c r="D11525" t="inlineStr">
        <is>
          <t>IMP00306</t>
        </is>
      </c>
      <c r="E11525" t="inlineStr">
        <is>
          <t>T102141</t>
        </is>
      </c>
      <c r="F11525" s="32" t="n">
        <v>465458</v>
      </c>
      <c r="G11525" s="32" t="n">
        <v>48873.09</v>
      </c>
    </row>
    <row r="11526">
      <c r="A11526" t="inlineStr">
        <is>
          <t>L0237389</t>
        </is>
      </c>
      <c r="B11526" t="inlineStr">
        <is>
          <t>2026-08-02</t>
        </is>
      </c>
      <c r="C11526" t="inlineStr">
        <is>
          <t>home_use</t>
        </is>
      </c>
      <c r="D11526" t="inlineStr">
        <is>
          <t>IMP00306</t>
        </is>
      </c>
      <c r="E11526" t="inlineStr">
        <is>
          <t>T102141</t>
        </is>
      </c>
      <c r="F11526" s="32" t="n">
        <v>1114954.49</v>
      </c>
      <c r="G11526" s="32" t="n">
        <v>139369.31</v>
      </c>
    </row>
    <row r="11527">
      <c r="A11527" t="inlineStr">
        <is>
          <t>L0237390</t>
        </is>
      </c>
      <c r="B11527" t="inlineStr">
        <is>
          <t>2026-08-02</t>
        </is>
      </c>
      <c r="C11527" t="inlineStr">
        <is>
          <t>home_use</t>
        </is>
      </c>
      <c r="D11527" t="inlineStr">
        <is>
          <t>IMP00306</t>
        </is>
      </c>
      <c r="E11527" t="inlineStr">
        <is>
          <t>T102141</t>
        </is>
      </c>
      <c r="F11527" s="32" t="n">
        <v>808277.0600000001</v>
      </c>
      <c r="G11527" s="32" t="n">
        <v>84869.09</v>
      </c>
    </row>
    <row r="11528">
      <c r="A11528" t="inlineStr">
        <is>
          <t>L0237402</t>
        </is>
      </c>
      <c r="B11528" t="inlineStr">
        <is>
          <t>2026-08-02</t>
        </is>
      </c>
      <c r="C11528" t="inlineStr">
        <is>
          <t>home_use</t>
        </is>
      </c>
      <c r="D11528" t="inlineStr">
        <is>
          <t>IMP00448</t>
        </is>
      </c>
      <c r="E11528" t="inlineStr">
        <is>
          <t>T103130</t>
        </is>
      </c>
      <c r="F11528" s="32" t="n">
        <v>81056825.84</v>
      </c>
      <c r="G11528" s="32" t="n">
        <v>8105682.58</v>
      </c>
    </row>
    <row r="11529">
      <c r="A11529" t="inlineStr">
        <is>
          <t>L0237408</t>
        </is>
      </c>
      <c r="B11529" t="inlineStr">
        <is>
          <t>2026-08-02</t>
        </is>
      </c>
      <c r="C11529" t="inlineStr">
        <is>
          <t>home_use</t>
        </is>
      </c>
      <c r="D11529" t="inlineStr">
        <is>
          <t>IMP00490</t>
        </is>
      </c>
      <c r="E11529" t="inlineStr">
        <is>
          <t>T103425</t>
        </is>
      </c>
      <c r="F11529" s="32" t="n">
        <v>3720754.36</v>
      </c>
      <c r="G11529" s="32" t="n">
        <v>372075.44</v>
      </c>
    </row>
    <row r="11530">
      <c r="A11530" t="inlineStr">
        <is>
          <t>L0237409</t>
        </is>
      </c>
      <c r="B11530" t="inlineStr">
        <is>
          <t>2026-08-02</t>
        </is>
      </c>
      <c r="C11530" t="inlineStr">
        <is>
          <t>home_use</t>
        </is>
      </c>
      <c r="D11530" t="inlineStr">
        <is>
          <t>IMP00490</t>
        </is>
      </c>
      <c r="E11530" t="inlineStr">
        <is>
          <t>T103425</t>
        </is>
      </c>
      <c r="F11530" s="32" t="n">
        <v>15335600.38</v>
      </c>
      <c r="G11530" s="32" t="n">
        <v>1610238.04</v>
      </c>
    </row>
    <row r="11531">
      <c r="A11531" t="inlineStr">
        <is>
          <t>L0237432</t>
        </is>
      </c>
      <c r="B11531" t="inlineStr">
        <is>
          <t>2026-08-02</t>
        </is>
      </c>
      <c r="C11531" t="inlineStr">
        <is>
          <t>home_use</t>
        </is>
      </c>
      <c r="D11531" t="inlineStr">
        <is>
          <t>IMP00643</t>
        </is>
      </c>
      <c r="E11531" t="inlineStr">
        <is>
          <t>T104498</t>
        </is>
      </c>
      <c r="F11531" s="32" t="n">
        <v>987711.36</v>
      </c>
      <c r="G11531" s="32" t="n">
        <v>98771.14</v>
      </c>
    </row>
    <row r="11532">
      <c r="A11532" t="inlineStr">
        <is>
          <t>L0237433</t>
        </is>
      </c>
      <c r="B11532" t="inlineStr">
        <is>
          <t>2026-08-02</t>
        </is>
      </c>
      <c r="C11532" t="inlineStr">
        <is>
          <t>home_use</t>
        </is>
      </c>
      <c r="D11532" t="inlineStr">
        <is>
          <t>IMP00643</t>
        </is>
      </c>
      <c r="E11532" t="inlineStr">
        <is>
          <t>T104498</t>
        </is>
      </c>
      <c r="F11532" s="32" t="n">
        <v>807686.48</v>
      </c>
      <c r="G11532" s="32" t="n">
        <v>80768.64999999999</v>
      </c>
    </row>
    <row r="11533">
      <c r="A11533" t="inlineStr">
        <is>
          <t>L0237435</t>
        </is>
      </c>
      <c r="B11533" t="inlineStr">
        <is>
          <t>2026-08-02</t>
        </is>
      </c>
      <c r="C11533" t="inlineStr">
        <is>
          <t>warehouse_out</t>
        </is>
      </c>
      <c r="D11533" t="inlineStr">
        <is>
          <t>IMP00643</t>
        </is>
      </c>
      <c r="E11533" t="inlineStr">
        <is>
          <t>T104498</t>
        </is>
      </c>
      <c r="F11533" s="32" t="n">
        <v>340457.65</v>
      </c>
      <c r="G11533" s="32" t="n">
        <v>34045.76</v>
      </c>
    </row>
    <row r="11534">
      <c r="A11534" t="inlineStr">
        <is>
          <t>L0237436</t>
        </is>
      </c>
      <c r="B11534" t="inlineStr">
        <is>
          <t>2026-08-02</t>
        </is>
      </c>
      <c r="C11534" t="inlineStr">
        <is>
          <t>home_use</t>
        </is>
      </c>
      <c r="D11534" t="inlineStr">
        <is>
          <t>IMP00643</t>
        </is>
      </c>
      <c r="E11534" t="inlineStr">
        <is>
          <t>T104498</t>
        </is>
      </c>
      <c r="F11534" s="32" t="n">
        <v>1339992.32</v>
      </c>
      <c r="G11534" s="32" t="n">
        <v>133999.23</v>
      </c>
    </row>
    <row r="11535">
      <c r="A11535" t="inlineStr">
        <is>
          <t>L0237437</t>
        </is>
      </c>
      <c r="B11535" t="inlineStr">
        <is>
          <t>2026-08-02</t>
        </is>
      </c>
      <c r="C11535" t="inlineStr">
        <is>
          <t>home_use</t>
        </is>
      </c>
      <c r="D11535" t="inlineStr">
        <is>
          <t>IMP00643</t>
        </is>
      </c>
      <c r="E11535" t="inlineStr">
        <is>
          <t>T104498</t>
        </is>
      </c>
      <c r="F11535" s="32" t="n">
        <v>944846.61</v>
      </c>
      <c r="G11535" s="32" t="n">
        <v>94484.66</v>
      </c>
    </row>
    <row r="11536">
      <c r="A11536" t="inlineStr">
        <is>
          <t>L0237438</t>
        </is>
      </c>
      <c r="B11536" t="inlineStr">
        <is>
          <t>2026-08-02</t>
        </is>
      </c>
      <c r="C11536" t="inlineStr">
        <is>
          <t>home_use</t>
        </is>
      </c>
      <c r="D11536" t="inlineStr">
        <is>
          <t>IMP00643</t>
        </is>
      </c>
      <c r="E11536" t="inlineStr">
        <is>
          <t>T104498</t>
        </is>
      </c>
      <c r="F11536" s="32" t="n">
        <v>935445.6</v>
      </c>
      <c r="G11536" s="32" t="n">
        <v>93544.56</v>
      </c>
    </row>
    <row r="11537">
      <c r="A11537" t="inlineStr">
        <is>
          <t>L0237439</t>
        </is>
      </c>
      <c r="B11537" t="inlineStr">
        <is>
          <t>2026-08-02</t>
        </is>
      </c>
      <c r="C11537" t="inlineStr">
        <is>
          <t>home_use</t>
        </is>
      </c>
      <c r="D11537" t="inlineStr">
        <is>
          <t>IMP00643</t>
        </is>
      </c>
      <c r="E11537" t="inlineStr">
        <is>
          <t>T104498</t>
        </is>
      </c>
      <c r="F11537" s="32" t="n">
        <v>679481.66</v>
      </c>
      <c r="G11537" s="32" t="n">
        <v>67948.17</v>
      </c>
    </row>
    <row r="11538">
      <c r="A11538" t="inlineStr">
        <is>
          <t>L0237453</t>
        </is>
      </c>
      <c r="B11538" t="inlineStr">
        <is>
          <t>2026-08-02</t>
        </is>
      </c>
      <c r="C11538" t="inlineStr">
        <is>
          <t>home_use</t>
        </is>
      </c>
      <c r="D11538" t="inlineStr">
        <is>
          <t>IMP00711</t>
        </is>
      </c>
      <c r="E11538" t="inlineStr">
        <is>
          <t>T104974</t>
        </is>
      </c>
      <c r="F11538" s="32" t="n">
        <v>1033202.68</v>
      </c>
      <c r="G11538" s="32" t="n">
        <v>126050.73</v>
      </c>
    </row>
    <row r="11539">
      <c r="A11539" t="inlineStr">
        <is>
          <t>L0237483</t>
        </is>
      </c>
      <c r="B11539" t="inlineStr">
        <is>
          <t>2026-08-02</t>
        </is>
      </c>
      <c r="C11539" t="inlineStr">
        <is>
          <t>home_use</t>
        </is>
      </c>
      <c r="D11539" t="inlineStr">
        <is>
          <t>IMP00926</t>
        </is>
      </c>
      <c r="E11539" t="inlineStr">
        <is>
          <t>T106477</t>
        </is>
      </c>
      <c r="F11539" s="32" t="n">
        <v>26897967.14</v>
      </c>
      <c r="G11539" s="32" t="n">
        <v>2824286.55</v>
      </c>
    </row>
    <row r="11540">
      <c r="A11540" t="inlineStr">
        <is>
          <t>L0237484</t>
        </is>
      </c>
      <c r="B11540" t="inlineStr">
        <is>
          <t>2026-08-02</t>
        </is>
      </c>
      <c r="C11540" t="inlineStr">
        <is>
          <t>home_use</t>
        </is>
      </c>
      <c r="D11540" t="inlineStr">
        <is>
          <t>IMP00926</t>
        </is>
      </c>
      <c r="E11540" t="inlineStr">
        <is>
          <t>T106477</t>
        </is>
      </c>
      <c r="F11540" s="32" t="n">
        <v>605487.42</v>
      </c>
      <c r="G11540" s="32" t="n">
        <v>64787.15</v>
      </c>
    </row>
    <row r="11541">
      <c r="A11541" t="inlineStr">
        <is>
          <t>L0237485</t>
        </is>
      </c>
      <c r="B11541" t="inlineStr">
        <is>
          <t>2026-08-02</t>
        </is>
      </c>
      <c r="C11541" t="inlineStr">
        <is>
          <t>home_use</t>
        </is>
      </c>
      <c r="D11541" t="inlineStr">
        <is>
          <t>IMP00926</t>
        </is>
      </c>
      <c r="E11541" t="inlineStr">
        <is>
          <t>T106477</t>
        </is>
      </c>
      <c r="F11541" s="32" t="n">
        <v>4456929.89</v>
      </c>
      <c r="G11541" s="32" t="n">
        <v>445692.99</v>
      </c>
    </row>
    <row r="11542">
      <c r="A11542" t="inlineStr">
        <is>
          <t>L0237487</t>
        </is>
      </c>
      <c r="B11542" t="inlineStr">
        <is>
          <t>2026-08-02</t>
        </is>
      </c>
      <c r="C11542" t="inlineStr">
        <is>
          <t>home_use</t>
        </is>
      </c>
      <c r="D11542" t="inlineStr">
        <is>
          <t>IMP00926</t>
        </is>
      </c>
      <c r="E11542" t="inlineStr">
        <is>
          <t>T106477</t>
        </is>
      </c>
      <c r="F11542" s="32" t="n">
        <v>18937969.62</v>
      </c>
      <c r="G11542" s="32" t="n">
        <v>1988486.81</v>
      </c>
    </row>
    <row r="11543">
      <c r="A11543" t="inlineStr">
        <is>
          <t>L0237488</t>
        </is>
      </c>
      <c r="B11543" t="inlineStr">
        <is>
          <t>2026-08-02</t>
        </is>
      </c>
      <c r="C11543" t="inlineStr">
        <is>
          <t>home_use</t>
        </is>
      </c>
      <c r="D11543" t="inlineStr">
        <is>
          <t>IMP00926</t>
        </is>
      </c>
      <c r="E11543" t="inlineStr">
        <is>
          <t>T106477</t>
        </is>
      </c>
      <c r="F11543" s="32" t="n">
        <v>12085546.8</v>
      </c>
      <c r="G11543" s="32" t="n">
        <v>1208554.68</v>
      </c>
    </row>
    <row r="11544">
      <c r="A11544" t="inlineStr">
        <is>
          <t>L0237489</t>
        </is>
      </c>
      <c r="B11544" t="inlineStr">
        <is>
          <t>2026-08-02</t>
        </is>
      </c>
      <c r="C11544" t="inlineStr">
        <is>
          <t>home_use</t>
        </is>
      </c>
      <c r="D11544" t="inlineStr">
        <is>
          <t>IMP00926</t>
        </is>
      </c>
      <c r="E11544" t="inlineStr">
        <is>
          <t>T106477</t>
        </is>
      </c>
      <c r="F11544" s="32" t="n">
        <v>409794.98</v>
      </c>
      <c r="G11544" s="32" t="n">
        <v>43848.06</v>
      </c>
    </row>
    <row r="11545">
      <c r="A11545" t="inlineStr">
        <is>
          <t>L0237490</t>
        </is>
      </c>
      <c r="B11545" t="inlineStr">
        <is>
          <t>2026-08-02</t>
        </is>
      </c>
      <c r="C11545" t="inlineStr">
        <is>
          <t>home_use</t>
        </is>
      </c>
      <c r="D11545" t="inlineStr">
        <is>
          <t>IMP00926</t>
        </is>
      </c>
      <c r="E11545" t="inlineStr">
        <is>
          <t>T106477</t>
        </is>
      </c>
      <c r="F11545" s="32" t="n">
        <v>36373131.05</v>
      </c>
      <c r="G11545" s="32" t="n">
        <v>3637313.1</v>
      </c>
    </row>
    <row r="11546">
      <c r="A11546" t="inlineStr">
        <is>
          <t>L0237492</t>
        </is>
      </c>
      <c r="B11546" t="inlineStr">
        <is>
          <t>2026-08-02</t>
        </is>
      </c>
      <c r="C11546" t="inlineStr">
        <is>
          <t>home_use</t>
        </is>
      </c>
      <c r="D11546" t="inlineStr">
        <is>
          <t>IMP00950</t>
        </is>
      </c>
      <c r="F11546" s="32" t="n">
        <v>3725184.15</v>
      </c>
      <c r="G11546" s="32" t="n">
        <v>484273.94</v>
      </c>
    </row>
    <row r="11547">
      <c r="A11547" t="inlineStr">
        <is>
          <t>L0237495</t>
        </is>
      </c>
      <c r="B11547" t="inlineStr">
        <is>
          <t>2026-08-02</t>
        </is>
      </c>
      <c r="C11547" t="inlineStr">
        <is>
          <t>home_use</t>
        </is>
      </c>
      <c r="D11547" t="inlineStr">
        <is>
          <t>IMP00999</t>
        </is>
      </c>
      <c r="E11547" t="inlineStr">
        <is>
          <t>T106987</t>
        </is>
      </c>
      <c r="F11547" s="32" t="n">
        <v>3499531.1</v>
      </c>
      <c r="G11547" s="32" t="n">
        <v>349953.11</v>
      </c>
    </row>
    <row r="11548">
      <c r="A11548" t="inlineStr">
        <is>
          <t>L0237496</t>
        </is>
      </c>
      <c r="B11548" t="inlineStr">
        <is>
          <t>2026-08-02</t>
        </is>
      </c>
      <c r="C11548" t="inlineStr">
        <is>
          <t>home_use</t>
        </is>
      </c>
      <c r="D11548" t="inlineStr">
        <is>
          <t>IMP00999</t>
        </is>
      </c>
      <c r="E11548" t="inlineStr">
        <is>
          <t>T106987</t>
        </is>
      </c>
      <c r="F11548" s="32" t="n">
        <v>3623055.42</v>
      </c>
      <c r="G11548" s="32" t="n">
        <v>380420.82</v>
      </c>
    </row>
    <row r="11549">
      <c r="A11549" t="inlineStr">
        <is>
          <t>L0237499</t>
        </is>
      </c>
      <c r="B11549" t="inlineStr">
        <is>
          <t>2026-08-02</t>
        </is>
      </c>
      <c r="C11549" t="inlineStr">
        <is>
          <t>home_use</t>
        </is>
      </c>
      <c r="D11549" t="inlineStr">
        <is>
          <t>IMP00999</t>
        </is>
      </c>
      <c r="E11549" t="inlineStr">
        <is>
          <t>T106987</t>
        </is>
      </c>
      <c r="F11549" s="32" t="n">
        <v>2329169.65</v>
      </c>
      <c r="G11549" s="32" t="n">
        <v>232916.97</v>
      </c>
    </row>
    <row r="11550">
      <c r="A11550" t="inlineStr">
        <is>
          <t>L0237508</t>
        </is>
      </c>
      <c r="B11550" t="inlineStr">
        <is>
          <t>2026-08-02</t>
        </is>
      </c>
      <c r="C11550" t="inlineStr">
        <is>
          <t>home_use</t>
        </is>
      </c>
      <c r="D11550" t="inlineStr">
        <is>
          <t>IMP01037</t>
        </is>
      </c>
      <c r="E11550" t="inlineStr">
        <is>
          <t>T107258</t>
        </is>
      </c>
      <c r="F11550" s="32" t="n">
        <v>331008.6</v>
      </c>
      <c r="G11550" s="32" t="n">
        <v>39721.03</v>
      </c>
    </row>
    <row r="11551">
      <c r="A11551" t="inlineStr">
        <is>
          <t>L0237509</t>
        </is>
      </c>
      <c r="B11551" t="inlineStr">
        <is>
          <t>2026-08-02</t>
        </is>
      </c>
      <c r="C11551" t="inlineStr">
        <is>
          <t>home_use</t>
        </is>
      </c>
      <c r="D11551" t="inlineStr">
        <is>
          <t>IMP01037</t>
        </is>
      </c>
      <c r="E11551" t="inlineStr">
        <is>
          <t>T107258</t>
        </is>
      </c>
      <c r="F11551" s="32" t="n">
        <v>631488.73</v>
      </c>
      <c r="G11551" s="32" t="n">
        <v>75778.64999999999</v>
      </c>
    </row>
    <row r="11552">
      <c r="A11552" t="inlineStr">
        <is>
          <t>L0237525</t>
        </is>
      </c>
      <c r="B11552" t="inlineStr">
        <is>
          <t>2026-08-02</t>
        </is>
      </c>
      <c r="C11552" t="inlineStr">
        <is>
          <t>home_use</t>
        </is>
      </c>
      <c r="D11552" t="inlineStr">
        <is>
          <t>IMP01142</t>
        </is>
      </c>
      <c r="E11552" t="inlineStr">
        <is>
          <t>T107992</t>
        </is>
      </c>
      <c r="F11552" s="32" t="n">
        <v>4581778.35</v>
      </c>
      <c r="G11552" s="32" t="n">
        <v>481086.73</v>
      </c>
    </row>
    <row r="11553">
      <c r="A11553" t="inlineStr">
        <is>
          <t>L0237545</t>
        </is>
      </c>
      <c r="B11553" t="inlineStr">
        <is>
          <t>2026-08-02</t>
        </is>
      </c>
      <c r="C11553" t="inlineStr">
        <is>
          <t>home_use</t>
        </is>
      </c>
      <c r="D11553" t="inlineStr">
        <is>
          <t>IMP01247</t>
        </is>
      </c>
      <c r="E11553" t="inlineStr">
        <is>
          <t>T108724</t>
        </is>
      </c>
      <c r="F11553" s="32" t="n">
        <v>1626259.43</v>
      </c>
      <c r="G11553" s="32" t="n">
        <v>211413.73</v>
      </c>
    </row>
    <row r="11554">
      <c r="A11554" t="inlineStr">
        <is>
          <t>L0237551</t>
        </is>
      </c>
      <c r="B11554" t="inlineStr">
        <is>
          <t>2026-08-02</t>
        </is>
      </c>
      <c r="C11554" t="inlineStr">
        <is>
          <t>home_use</t>
        </is>
      </c>
      <c r="D11554" t="inlineStr">
        <is>
          <t>IMP01310</t>
        </is>
      </c>
      <c r="E11554" t="inlineStr">
        <is>
          <t>T109167</t>
        </is>
      </c>
      <c r="F11554" s="32" t="n">
        <v>1095079.97</v>
      </c>
      <c r="G11554" s="32" t="n">
        <v>117173.56</v>
      </c>
    </row>
    <row r="11555">
      <c r="A11555" t="inlineStr">
        <is>
          <t>L0237552</t>
        </is>
      </c>
      <c r="B11555" t="inlineStr">
        <is>
          <t>2026-08-02</t>
        </is>
      </c>
      <c r="C11555" t="inlineStr">
        <is>
          <t>home_use</t>
        </is>
      </c>
      <c r="D11555" t="inlineStr">
        <is>
          <t>IMP01310</t>
        </is>
      </c>
      <c r="E11555" t="inlineStr">
        <is>
          <t>T109167</t>
        </is>
      </c>
      <c r="F11555" s="32" t="n">
        <v>427129.57</v>
      </c>
      <c r="G11555" s="32" t="n">
        <v>45702.86</v>
      </c>
    </row>
    <row r="11556">
      <c r="A11556" t="inlineStr">
        <is>
          <t>L0237553</t>
        </is>
      </c>
      <c r="B11556" t="inlineStr">
        <is>
          <t>2026-08-02</t>
        </is>
      </c>
      <c r="C11556" t="inlineStr">
        <is>
          <t>home_use</t>
        </is>
      </c>
      <c r="D11556" t="inlineStr">
        <is>
          <t>IMP01310</t>
        </is>
      </c>
      <c r="E11556" t="inlineStr">
        <is>
          <t>T109167</t>
        </is>
      </c>
      <c r="F11556" s="32" t="n">
        <v>1122886.05</v>
      </c>
      <c r="G11556" s="32" t="n">
        <v>112288.6</v>
      </c>
    </row>
    <row r="11557">
      <c r="A11557" t="inlineStr">
        <is>
          <t>L0237554</t>
        </is>
      </c>
      <c r="B11557" t="inlineStr">
        <is>
          <t>2026-08-02</t>
        </is>
      </c>
      <c r="C11557" t="inlineStr">
        <is>
          <t>home_use</t>
        </is>
      </c>
      <c r="D11557" t="inlineStr">
        <is>
          <t>IMP01310</t>
        </is>
      </c>
      <c r="E11557" t="inlineStr">
        <is>
          <t>T109167</t>
        </is>
      </c>
      <c r="F11557" s="32" t="n">
        <v>636814.26</v>
      </c>
      <c r="G11557" s="32" t="n">
        <v>68139.13</v>
      </c>
    </row>
    <row r="11558">
      <c r="A11558" t="inlineStr">
        <is>
          <t>L0237556</t>
        </is>
      </c>
      <c r="B11558" t="inlineStr">
        <is>
          <t>2026-08-02</t>
        </is>
      </c>
      <c r="C11558" t="inlineStr">
        <is>
          <t>home_use</t>
        </is>
      </c>
      <c r="D11558" t="inlineStr">
        <is>
          <t>IMP01310</t>
        </is>
      </c>
      <c r="E11558" t="inlineStr">
        <is>
          <t>T109167</t>
        </is>
      </c>
      <c r="F11558" s="32" t="n">
        <v>558528.14</v>
      </c>
      <c r="G11558" s="32" t="n">
        <v>55852.81</v>
      </c>
    </row>
    <row r="11559">
      <c r="A11559" t="inlineStr">
        <is>
          <t>L0237557</t>
        </is>
      </c>
      <c r="B11559" t="inlineStr">
        <is>
          <t>2026-08-02</t>
        </is>
      </c>
      <c r="C11559" t="inlineStr">
        <is>
          <t>home_use</t>
        </is>
      </c>
      <c r="D11559" t="inlineStr">
        <is>
          <t>IMP01310</t>
        </is>
      </c>
      <c r="E11559" t="inlineStr">
        <is>
          <t>T109167</t>
        </is>
      </c>
      <c r="F11559" s="32" t="n">
        <v>1142935.14</v>
      </c>
      <c r="G11559" s="32" t="n">
        <v>122294.06</v>
      </c>
    </row>
    <row r="11560">
      <c r="A11560" t="inlineStr">
        <is>
          <t>L0237563</t>
        </is>
      </c>
      <c r="B11560" t="inlineStr">
        <is>
          <t>2026-08-02</t>
        </is>
      </c>
      <c r="C11560" t="inlineStr">
        <is>
          <t>warehouse_out</t>
        </is>
      </c>
      <c r="D11560" t="inlineStr">
        <is>
          <t>IMP01399</t>
        </is>
      </c>
      <c r="E11560" t="inlineStr">
        <is>
          <t>T100070</t>
        </is>
      </c>
      <c r="F11560" s="32" t="n">
        <v>852459.6800000001</v>
      </c>
      <c r="G11560" s="32" t="n">
        <v>98032.86</v>
      </c>
    </row>
    <row r="11561">
      <c r="A11561" t="inlineStr">
        <is>
          <t>L0237587</t>
        </is>
      </c>
      <c r="B11561" t="inlineStr">
        <is>
          <t>2026-08-03</t>
        </is>
      </c>
      <c r="C11561" t="inlineStr">
        <is>
          <t>home_use</t>
        </is>
      </c>
      <c r="D11561" t="inlineStr">
        <is>
          <t>IMP00063</t>
        </is>
      </c>
      <c r="E11561" t="inlineStr">
        <is>
          <t>T100440</t>
        </is>
      </c>
      <c r="F11561" s="32" t="n">
        <v>322704.03</v>
      </c>
      <c r="G11561" s="32" t="n">
        <v>34529.33</v>
      </c>
    </row>
    <row r="11562">
      <c r="A11562" t="inlineStr">
        <is>
          <t>L0237588</t>
        </is>
      </c>
      <c r="B11562" t="inlineStr">
        <is>
          <t>2026-08-03</t>
        </is>
      </c>
      <c r="C11562" t="inlineStr">
        <is>
          <t>home_use</t>
        </is>
      </c>
      <c r="D11562" t="inlineStr">
        <is>
          <t>IMP00063</t>
        </is>
      </c>
      <c r="E11562" t="inlineStr">
        <is>
          <t>T100440</t>
        </is>
      </c>
      <c r="F11562" s="32" t="n">
        <v>4063007.61</v>
      </c>
      <c r="G11562" s="32" t="n">
        <v>528190.99</v>
      </c>
    </row>
    <row r="11563">
      <c r="A11563" t="inlineStr">
        <is>
          <t>L0237589</t>
        </is>
      </c>
      <c r="B11563" t="inlineStr">
        <is>
          <t>2026-08-03</t>
        </is>
      </c>
      <c r="C11563" t="inlineStr">
        <is>
          <t>home_use</t>
        </is>
      </c>
      <c r="D11563" t="inlineStr">
        <is>
          <t>IMP00063</t>
        </is>
      </c>
      <c r="E11563" t="inlineStr">
        <is>
          <t>T100440</t>
        </is>
      </c>
      <c r="F11563" s="32" t="n">
        <v>2545632.31</v>
      </c>
      <c r="G11563" s="32" t="n">
        <v>292747.72</v>
      </c>
    </row>
    <row r="11564">
      <c r="A11564" t="inlineStr">
        <is>
          <t>L0237591</t>
        </is>
      </c>
      <c r="B11564" t="inlineStr">
        <is>
          <t>2026-08-03</t>
        </is>
      </c>
      <c r="C11564" t="inlineStr">
        <is>
          <t>home_use</t>
        </is>
      </c>
      <c r="D11564" t="inlineStr">
        <is>
          <t>IMP00063</t>
        </is>
      </c>
      <c r="E11564" t="inlineStr">
        <is>
          <t>T100440</t>
        </is>
      </c>
      <c r="F11564" s="32" t="n">
        <v>215604.29</v>
      </c>
      <c r="G11564" s="32" t="n">
        <v>24794.49</v>
      </c>
    </row>
    <row r="11565">
      <c r="A11565" t="inlineStr">
        <is>
          <t>L0237594</t>
        </is>
      </c>
      <c r="B11565" t="inlineStr">
        <is>
          <t>2026-08-03</t>
        </is>
      </c>
      <c r="C11565" t="inlineStr">
        <is>
          <t>home_use</t>
        </is>
      </c>
      <c r="D11565" t="inlineStr">
        <is>
          <t>IMP00063</t>
        </is>
      </c>
      <c r="E11565" t="inlineStr">
        <is>
          <t>T100440</t>
        </is>
      </c>
      <c r="F11565" s="32" t="n">
        <v>1376832.11</v>
      </c>
      <c r="G11565" s="32" t="n">
        <v>154205.2</v>
      </c>
    </row>
    <row r="11566">
      <c r="A11566" t="inlineStr">
        <is>
          <t>L0237596</t>
        </is>
      </c>
      <c r="B11566" t="inlineStr">
        <is>
          <t>2026-08-03</t>
        </is>
      </c>
      <c r="C11566" t="inlineStr">
        <is>
          <t>home_use</t>
        </is>
      </c>
      <c r="D11566" t="inlineStr">
        <is>
          <t>IMP00109</t>
        </is>
      </c>
      <c r="E11566" t="inlineStr">
        <is>
          <t>T100758</t>
        </is>
      </c>
      <c r="F11566" s="32" t="n">
        <v>963011.59</v>
      </c>
      <c r="G11566" s="32" t="n">
        <v>96301.16</v>
      </c>
    </row>
    <row r="11567">
      <c r="A11567" t="inlineStr">
        <is>
          <t>L0237615</t>
        </is>
      </c>
      <c r="B11567" t="inlineStr">
        <is>
          <t>2026-08-03</t>
        </is>
      </c>
      <c r="C11567" t="inlineStr">
        <is>
          <t>home_use</t>
        </is>
      </c>
      <c r="D11567" t="inlineStr">
        <is>
          <t>IMP00288</t>
        </is>
      </c>
      <c r="E11567" t="inlineStr">
        <is>
          <t>T102011</t>
        </is>
      </c>
      <c r="F11567" s="32" t="n">
        <v>1114010.88</v>
      </c>
      <c r="G11567" s="32" t="n">
        <v>144821.41</v>
      </c>
    </row>
    <row r="11568">
      <c r="A11568" t="inlineStr">
        <is>
          <t>L0237618</t>
        </is>
      </c>
      <c r="B11568" t="inlineStr">
        <is>
          <t>2026-08-03</t>
        </is>
      </c>
      <c r="C11568" t="inlineStr">
        <is>
          <t>home_use</t>
        </is>
      </c>
      <c r="D11568" t="inlineStr">
        <is>
          <t>IMP00306</t>
        </is>
      </c>
      <c r="E11568" t="inlineStr">
        <is>
          <t>T102141</t>
        </is>
      </c>
      <c r="F11568" s="32" t="n">
        <v>4559447.49</v>
      </c>
      <c r="G11568" s="32" t="n">
        <v>524336.46</v>
      </c>
    </row>
    <row r="11569">
      <c r="A11569" t="inlineStr">
        <is>
          <t>L0237639</t>
        </is>
      </c>
      <c r="B11569" t="inlineStr">
        <is>
          <t>2026-08-03</t>
        </is>
      </c>
      <c r="C11569" t="inlineStr">
        <is>
          <t>home_use</t>
        </is>
      </c>
      <c r="D11569" t="inlineStr">
        <is>
          <t>IMP00490</t>
        </is>
      </c>
      <c r="E11569" t="inlineStr">
        <is>
          <t>T103425</t>
        </is>
      </c>
      <c r="F11569" s="32" t="n">
        <v>3059959.2</v>
      </c>
      <c r="G11569" s="32" t="n">
        <v>321295.72</v>
      </c>
    </row>
    <row r="11570">
      <c r="A11570" t="inlineStr">
        <is>
          <t>L0237642</t>
        </is>
      </c>
      <c r="B11570" t="inlineStr">
        <is>
          <t>2026-08-03</t>
        </is>
      </c>
      <c r="C11570" t="inlineStr">
        <is>
          <t>home_use</t>
        </is>
      </c>
      <c r="D11570" t="inlineStr">
        <is>
          <t>IMP00519</t>
        </is>
      </c>
      <c r="E11570" t="inlineStr">
        <is>
          <t>T103629</t>
        </is>
      </c>
      <c r="F11570" s="32" t="n">
        <v>63033047.68</v>
      </c>
      <c r="G11570" s="32" t="n">
        <v>6303304.77</v>
      </c>
    </row>
    <row r="11571">
      <c r="A11571" t="inlineStr">
        <is>
          <t>L0237643</t>
        </is>
      </c>
      <c r="B11571" t="inlineStr">
        <is>
          <t>2026-08-03</t>
        </is>
      </c>
      <c r="C11571" t="inlineStr">
        <is>
          <t>home_use</t>
        </is>
      </c>
      <c r="D11571" t="inlineStr">
        <is>
          <t>IMP00519</t>
        </is>
      </c>
      <c r="E11571" t="inlineStr">
        <is>
          <t>T103629</t>
        </is>
      </c>
      <c r="F11571" s="32" t="n">
        <v>38309344.68</v>
      </c>
      <c r="G11571" s="32" t="n">
        <v>3830934.47</v>
      </c>
    </row>
    <row r="11572">
      <c r="A11572" t="inlineStr">
        <is>
          <t>L0237644</t>
        </is>
      </c>
      <c r="B11572" t="inlineStr">
        <is>
          <t>2026-08-03</t>
        </is>
      </c>
      <c r="C11572" t="inlineStr">
        <is>
          <t>home_use</t>
        </is>
      </c>
      <c r="D11572" t="inlineStr">
        <is>
          <t>IMP00519</t>
        </is>
      </c>
      <c r="E11572" t="inlineStr">
        <is>
          <t>T103629</t>
        </is>
      </c>
      <c r="F11572" s="32" t="n">
        <v>18825317.74</v>
      </c>
      <c r="G11572" s="32" t="n">
        <v>1882531.77</v>
      </c>
    </row>
    <row r="11573">
      <c r="A11573" t="inlineStr">
        <is>
          <t>L0237655</t>
        </is>
      </c>
      <c r="B11573" t="inlineStr">
        <is>
          <t>2026-08-03</t>
        </is>
      </c>
      <c r="C11573" t="inlineStr">
        <is>
          <t>home_use</t>
        </is>
      </c>
      <c r="D11573" t="inlineStr">
        <is>
          <t>IMP00591</t>
        </is>
      </c>
      <c r="E11573" t="inlineStr">
        <is>
          <t>T104135</t>
        </is>
      </c>
      <c r="F11573" s="32" t="n">
        <v>1259373.53</v>
      </c>
      <c r="G11573" s="32" t="n">
        <v>132234.22</v>
      </c>
    </row>
    <row r="11574">
      <c r="A11574" t="inlineStr">
        <is>
          <t>L0237663</t>
        </is>
      </c>
      <c r="B11574" t="inlineStr">
        <is>
          <t>2026-08-03</t>
        </is>
      </c>
      <c r="C11574" t="inlineStr">
        <is>
          <t>warehouse_out</t>
        </is>
      </c>
      <c r="D11574" t="inlineStr">
        <is>
          <t>IMP00643</t>
        </is>
      </c>
      <c r="E11574" t="inlineStr">
        <is>
          <t>T104498</t>
        </is>
      </c>
      <c r="F11574" s="32" t="n">
        <v>1072832.51</v>
      </c>
      <c r="G11574" s="32" t="n">
        <v>107283.25</v>
      </c>
    </row>
    <row r="11575">
      <c r="A11575" t="inlineStr">
        <is>
          <t>L0237664</t>
        </is>
      </c>
      <c r="B11575" t="inlineStr">
        <is>
          <t>2026-08-03</t>
        </is>
      </c>
      <c r="C11575" t="inlineStr">
        <is>
          <t>home_use</t>
        </is>
      </c>
      <c r="D11575" t="inlineStr">
        <is>
          <t>IMP00643</t>
        </is>
      </c>
      <c r="E11575" t="inlineStr">
        <is>
          <t>T104498</t>
        </is>
      </c>
      <c r="F11575" s="32" t="n">
        <v>861367.78</v>
      </c>
      <c r="G11575" s="32" t="n">
        <v>86136.78</v>
      </c>
    </row>
    <row r="11576">
      <c r="A11576" t="inlineStr">
        <is>
          <t>L0237666</t>
        </is>
      </c>
      <c r="B11576" t="inlineStr">
        <is>
          <t>2026-08-03</t>
        </is>
      </c>
      <c r="C11576" t="inlineStr">
        <is>
          <t>home_use</t>
        </is>
      </c>
      <c r="D11576" t="inlineStr">
        <is>
          <t>IMP00643</t>
        </is>
      </c>
      <c r="E11576" t="inlineStr">
        <is>
          <t>T104498</t>
        </is>
      </c>
      <c r="F11576" s="32" t="n">
        <v>1652413.69</v>
      </c>
      <c r="G11576" s="32" t="n">
        <v>165241.37</v>
      </c>
    </row>
    <row r="11577">
      <c r="A11577" t="inlineStr">
        <is>
          <t>L0237679</t>
        </is>
      </c>
      <c r="B11577" t="inlineStr">
        <is>
          <t>2026-08-03</t>
        </is>
      </c>
      <c r="C11577" t="inlineStr">
        <is>
          <t>home_use</t>
        </is>
      </c>
      <c r="D11577" t="inlineStr">
        <is>
          <t>IMP00753</t>
        </is>
      </c>
      <c r="E11577" t="inlineStr">
        <is>
          <t>T105264</t>
        </is>
      </c>
      <c r="F11577" s="32" t="n">
        <v>1427192.68</v>
      </c>
      <c r="G11577" s="32" t="n">
        <v>149855.23</v>
      </c>
    </row>
    <row r="11578">
      <c r="A11578" t="inlineStr">
        <is>
          <t>L0237680</t>
        </is>
      </c>
      <c r="B11578" t="inlineStr">
        <is>
          <t>2026-08-03</t>
        </is>
      </c>
      <c r="C11578" t="inlineStr">
        <is>
          <t>home_use</t>
        </is>
      </c>
      <c r="D11578" t="inlineStr">
        <is>
          <t>IMP00753</t>
        </is>
      </c>
      <c r="E11578" t="inlineStr">
        <is>
          <t>T105264</t>
        </is>
      </c>
      <c r="F11578" s="32" t="n">
        <v>692254.35</v>
      </c>
      <c r="G11578" s="32" t="n">
        <v>72686.71000000001</v>
      </c>
    </row>
    <row r="11579">
      <c r="A11579" t="inlineStr">
        <is>
          <t>L0237698</t>
        </is>
      </c>
      <c r="B11579" t="inlineStr">
        <is>
          <t>2026-08-03</t>
        </is>
      </c>
      <c r="C11579" t="inlineStr">
        <is>
          <t>home_use</t>
        </is>
      </c>
      <c r="D11579" t="inlineStr">
        <is>
          <t>IMP00892</t>
        </is>
      </c>
      <c r="E11579" t="inlineStr">
        <is>
          <t>T106240</t>
        </is>
      </c>
      <c r="F11579" s="32" t="n">
        <v>1658806.75</v>
      </c>
      <c r="G11579" s="32" t="n">
        <v>174174.71</v>
      </c>
    </row>
    <row r="11580">
      <c r="A11580" t="inlineStr">
        <is>
          <t>L0237708</t>
        </is>
      </c>
      <c r="B11580" t="inlineStr">
        <is>
          <t>2026-08-03</t>
        </is>
      </c>
      <c r="C11580" t="inlineStr">
        <is>
          <t>home_use</t>
        </is>
      </c>
      <c r="D11580" t="inlineStr">
        <is>
          <t>IMP00926</t>
        </is>
      </c>
      <c r="E11580" t="inlineStr">
        <is>
          <t>T106477</t>
        </is>
      </c>
      <c r="F11580" s="32" t="n">
        <v>11066156.92</v>
      </c>
      <c r="G11580" s="32" t="n">
        <v>1161946.48</v>
      </c>
    </row>
    <row r="11581">
      <c r="A11581" t="inlineStr">
        <is>
          <t>L0237709</t>
        </is>
      </c>
      <c r="B11581" t="inlineStr">
        <is>
          <t>2026-08-03</t>
        </is>
      </c>
      <c r="C11581" t="inlineStr">
        <is>
          <t>home_use</t>
        </is>
      </c>
      <c r="D11581" t="inlineStr">
        <is>
          <t>IMP00926</t>
        </is>
      </c>
      <c r="E11581" t="inlineStr">
        <is>
          <t>T106477</t>
        </is>
      </c>
      <c r="F11581" s="32" t="n">
        <v>3647192.76</v>
      </c>
      <c r="G11581" s="32" t="n">
        <v>364719.28</v>
      </c>
    </row>
    <row r="11582">
      <c r="A11582" t="inlineStr">
        <is>
          <t>L0237710</t>
        </is>
      </c>
      <c r="B11582" t="inlineStr">
        <is>
          <t>2026-08-03</t>
        </is>
      </c>
      <c r="C11582" t="inlineStr">
        <is>
          <t>home_use</t>
        </is>
      </c>
      <c r="D11582" t="inlineStr">
        <is>
          <t>IMP00926</t>
        </is>
      </c>
      <c r="E11582" t="inlineStr">
        <is>
          <t>T106477</t>
        </is>
      </c>
      <c r="F11582" s="32" t="n">
        <v>19118605.19</v>
      </c>
      <c r="G11582" s="32" t="n">
        <v>2007453.55</v>
      </c>
    </row>
    <row r="11583">
      <c r="A11583" t="inlineStr">
        <is>
          <t>L0237711</t>
        </is>
      </c>
      <c r="B11583" t="inlineStr">
        <is>
          <t>2026-08-03</t>
        </is>
      </c>
      <c r="C11583" t="inlineStr">
        <is>
          <t>home_use</t>
        </is>
      </c>
      <c r="D11583" t="inlineStr">
        <is>
          <t>IMP00926</t>
        </is>
      </c>
      <c r="E11583" t="inlineStr">
        <is>
          <t>T106477</t>
        </is>
      </c>
      <c r="F11583" s="32" t="n">
        <v>51895566.89</v>
      </c>
      <c r="G11583" s="32" t="n">
        <v>5449034.52</v>
      </c>
    </row>
    <row r="11584">
      <c r="A11584" t="inlineStr">
        <is>
          <t>L0237712</t>
        </is>
      </c>
      <c r="B11584" t="inlineStr">
        <is>
          <t>2026-08-03</t>
        </is>
      </c>
      <c r="C11584" t="inlineStr">
        <is>
          <t>home_use</t>
        </is>
      </c>
      <c r="D11584" t="inlineStr">
        <is>
          <t>IMP00926</t>
        </is>
      </c>
      <c r="E11584" t="inlineStr">
        <is>
          <t>T106477</t>
        </is>
      </c>
      <c r="F11584" s="32" t="n">
        <v>547645.3</v>
      </c>
      <c r="G11584" s="32" t="n">
        <v>58598.05</v>
      </c>
    </row>
    <row r="11585">
      <c r="A11585" t="inlineStr">
        <is>
          <t>L0237713</t>
        </is>
      </c>
      <c r="B11585" t="inlineStr">
        <is>
          <t>2026-08-03</t>
        </is>
      </c>
      <c r="C11585" t="inlineStr">
        <is>
          <t>home_use</t>
        </is>
      </c>
      <c r="D11585" t="inlineStr">
        <is>
          <t>IMP00926</t>
        </is>
      </c>
      <c r="E11585" t="inlineStr">
        <is>
          <t>T106477</t>
        </is>
      </c>
      <c r="F11585" s="32" t="n">
        <v>2800617.06</v>
      </c>
      <c r="G11585" s="32" t="n">
        <v>280061.71</v>
      </c>
    </row>
    <row r="11586">
      <c r="A11586" t="inlineStr">
        <is>
          <t>L0237716</t>
        </is>
      </c>
      <c r="B11586" t="inlineStr">
        <is>
          <t>2026-08-03</t>
        </is>
      </c>
      <c r="C11586" t="inlineStr">
        <is>
          <t>home_use</t>
        </is>
      </c>
      <c r="D11586" t="inlineStr">
        <is>
          <t>IMP00950</t>
        </is>
      </c>
      <c r="F11586" s="32" t="n">
        <v>1082308.71</v>
      </c>
      <c r="G11586" s="32" t="n">
        <v>140700.13</v>
      </c>
    </row>
    <row r="11587">
      <c r="A11587" t="inlineStr">
        <is>
          <t>L0237722</t>
        </is>
      </c>
      <c r="B11587" t="inlineStr">
        <is>
          <t>2026-08-03</t>
        </is>
      </c>
      <c r="C11587" t="inlineStr">
        <is>
          <t>home_use</t>
        </is>
      </c>
      <c r="D11587" t="inlineStr">
        <is>
          <t>IMP00999</t>
        </is>
      </c>
      <c r="E11587" t="inlineStr">
        <is>
          <t>T106987</t>
        </is>
      </c>
      <c r="F11587" s="32" t="n">
        <v>846556</v>
      </c>
      <c r="G11587" s="32" t="n">
        <v>84655.60000000001</v>
      </c>
    </row>
    <row r="11588">
      <c r="A11588" t="inlineStr">
        <is>
          <t>L0237729</t>
        </is>
      </c>
      <c r="B11588" t="inlineStr">
        <is>
          <t>2026-08-03</t>
        </is>
      </c>
      <c r="C11588" t="inlineStr">
        <is>
          <t>home_use</t>
        </is>
      </c>
      <c r="D11588" t="inlineStr">
        <is>
          <t>IMP01037</t>
        </is>
      </c>
      <c r="E11588" t="inlineStr">
        <is>
          <t>T107258</t>
        </is>
      </c>
      <c r="F11588" s="32" t="n">
        <v>1644737.38</v>
      </c>
      <c r="G11588" s="32" t="n">
        <v>164473.74</v>
      </c>
    </row>
    <row r="11589">
      <c r="A11589" t="inlineStr">
        <is>
          <t>L0237730</t>
        </is>
      </c>
      <c r="B11589" t="inlineStr">
        <is>
          <t>2026-08-03</t>
        </is>
      </c>
      <c r="C11589" t="inlineStr">
        <is>
          <t>warehouse_out</t>
        </is>
      </c>
      <c r="D11589" t="inlineStr">
        <is>
          <t>IMP01037</t>
        </is>
      </c>
      <c r="E11589" t="inlineStr">
        <is>
          <t>T107258</t>
        </is>
      </c>
      <c r="F11589" s="32" t="n">
        <v>1321015.62</v>
      </c>
      <c r="G11589" s="32" t="n">
        <v>132101.56</v>
      </c>
    </row>
    <row r="11590">
      <c r="A11590" t="inlineStr">
        <is>
          <t>L0237731</t>
        </is>
      </c>
      <c r="B11590" t="inlineStr">
        <is>
          <t>2026-08-03</t>
        </is>
      </c>
      <c r="C11590" t="inlineStr">
        <is>
          <t>home_use</t>
        </is>
      </c>
      <c r="D11590" t="inlineStr">
        <is>
          <t>IMP01037</t>
        </is>
      </c>
      <c r="E11590" t="inlineStr">
        <is>
          <t>T107258</t>
        </is>
      </c>
      <c r="F11590" s="32" t="n">
        <v>1814105.24</v>
      </c>
      <c r="G11590" s="32" t="n">
        <v>181410.52</v>
      </c>
    </row>
    <row r="11591">
      <c r="A11591" t="inlineStr">
        <is>
          <t>L0237732</t>
        </is>
      </c>
      <c r="B11591" t="inlineStr">
        <is>
          <t>2026-08-03</t>
        </is>
      </c>
      <c r="C11591" t="inlineStr">
        <is>
          <t>home_use</t>
        </is>
      </c>
      <c r="D11591" t="inlineStr">
        <is>
          <t>IMP01037</t>
        </is>
      </c>
      <c r="E11591" t="inlineStr">
        <is>
          <t>T107258</t>
        </is>
      </c>
      <c r="F11591" s="32" t="n">
        <v>294211.21</v>
      </c>
      <c r="G11591" s="32" t="n">
        <v>35305.34</v>
      </c>
    </row>
    <row r="11592">
      <c r="A11592" t="inlineStr">
        <is>
          <t>L0237779</t>
        </is>
      </c>
      <c r="B11592" t="inlineStr">
        <is>
          <t>2026-08-03</t>
        </is>
      </c>
      <c r="C11592" t="inlineStr">
        <is>
          <t>home_use</t>
        </is>
      </c>
      <c r="D11592" t="inlineStr">
        <is>
          <t>IMP01310</t>
        </is>
      </c>
      <c r="E11592" t="inlineStr">
        <is>
          <t>T109167</t>
        </is>
      </c>
      <c r="F11592" s="32" t="n">
        <v>750983.55</v>
      </c>
      <c r="G11592" s="32" t="n">
        <v>80355.24000000001</v>
      </c>
    </row>
    <row r="11593">
      <c r="A11593" t="inlineStr">
        <is>
          <t>L0237780</t>
        </is>
      </c>
      <c r="B11593" t="inlineStr">
        <is>
          <t>2026-08-03</t>
        </is>
      </c>
      <c r="C11593" t="inlineStr">
        <is>
          <t>home_use</t>
        </is>
      </c>
      <c r="D11593" t="inlineStr">
        <is>
          <t>IMP01310</t>
        </is>
      </c>
      <c r="E11593" t="inlineStr">
        <is>
          <t>T109167</t>
        </is>
      </c>
      <c r="F11593" s="32" t="n">
        <v>3321545.07</v>
      </c>
      <c r="G11593" s="32" t="n">
        <v>355405.32</v>
      </c>
    </row>
    <row r="11594">
      <c r="A11594" t="inlineStr">
        <is>
          <t>L0237781</t>
        </is>
      </c>
      <c r="B11594" t="inlineStr">
        <is>
          <t>2026-08-03</t>
        </is>
      </c>
      <c r="C11594" t="inlineStr">
        <is>
          <t>home_use</t>
        </is>
      </c>
      <c r="D11594" t="inlineStr">
        <is>
          <t>IMP01310</t>
        </is>
      </c>
      <c r="E11594" t="inlineStr">
        <is>
          <t>T109167</t>
        </is>
      </c>
      <c r="F11594" s="32" t="n">
        <v>2447905.36</v>
      </c>
      <c r="G11594" s="32" t="n">
        <v>261925.87</v>
      </c>
    </row>
    <row r="11595">
      <c r="A11595" t="inlineStr">
        <is>
          <t>L0237782</t>
        </is>
      </c>
      <c r="B11595" t="inlineStr">
        <is>
          <t>2026-08-03</t>
        </is>
      </c>
      <c r="C11595" t="inlineStr">
        <is>
          <t>home_use</t>
        </is>
      </c>
      <c r="D11595" t="inlineStr">
        <is>
          <t>IMP01310</t>
        </is>
      </c>
      <c r="E11595" t="inlineStr">
        <is>
          <t>T109167</t>
        </is>
      </c>
      <c r="F11595" s="32" t="n">
        <v>699150.02</v>
      </c>
      <c r="G11595" s="32" t="n">
        <v>74809.05</v>
      </c>
    </row>
    <row r="11596">
      <c r="A11596" t="inlineStr">
        <is>
          <t>L0237785</t>
        </is>
      </c>
      <c r="B11596" t="inlineStr">
        <is>
          <t>2026-08-03</t>
        </is>
      </c>
      <c r="C11596" t="inlineStr">
        <is>
          <t>home_use</t>
        </is>
      </c>
      <c r="D11596" t="inlineStr">
        <is>
          <t>IMP01310</t>
        </is>
      </c>
      <c r="E11596" t="inlineStr">
        <is>
          <t>T109167</t>
        </is>
      </c>
      <c r="F11596" s="32" t="n">
        <v>430609.37</v>
      </c>
      <c r="G11596" s="32" t="n">
        <v>46075.2</v>
      </c>
    </row>
    <row r="11597">
      <c r="A11597" t="inlineStr">
        <is>
          <t>L0237806</t>
        </is>
      </c>
      <c r="B11597" t="inlineStr">
        <is>
          <t>2026-08-04</t>
        </is>
      </c>
      <c r="C11597" t="inlineStr">
        <is>
          <t>home_use</t>
        </is>
      </c>
      <c r="D11597" t="inlineStr">
        <is>
          <t>IMP00063</t>
        </is>
      </c>
      <c r="E11597" t="inlineStr">
        <is>
          <t>T100440</t>
        </is>
      </c>
      <c r="F11597" s="32" t="n">
        <v>300804.66</v>
      </c>
      <c r="G11597" s="32" t="n">
        <v>34592.54</v>
      </c>
    </row>
    <row r="11598">
      <c r="A11598" t="inlineStr">
        <is>
          <t>L0237807</t>
        </is>
      </c>
      <c r="B11598" t="inlineStr">
        <is>
          <t>2026-08-04</t>
        </is>
      </c>
      <c r="C11598" t="inlineStr">
        <is>
          <t>home_use</t>
        </is>
      </c>
      <c r="D11598" t="inlineStr">
        <is>
          <t>IMP00063</t>
        </is>
      </c>
      <c r="E11598" t="inlineStr">
        <is>
          <t>T100440</t>
        </is>
      </c>
      <c r="F11598" s="32" t="n">
        <v>9361784.82</v>
      </c>
      <c r="G11598" s="32" t="n">
        <v>1217032.03</v>
      </c>
    </row>
    <row r="11599">
      <c r="A11599" t="inlineStr">
        <is>
          <t>L0237809</t>
        </is>
      </c>
      <c r="B11599" t="inlineStr">
        <is>
          <t>2026-08-04</t>
        </is>
      </c>
      <c r="C11599" t="inlineStr">
        <is>
          <t>home_use</t>
        </is>
      </c>
      <c r="D11599" t="inlineStr">
        <is>
          <t>IMP00067</t>
        </is>
      </c>
      <c r="E11599" t="inlineStr">
        <is>
          <t>T100466</t>
        </is>
      </c>
      <c r="F11599" s="32" t="n">
        <v>5840474.83</v>
      </c>
      <c r="G11599" s="32" t="n">
        <v>584047.48</v>
      </c>
    </row>
    <row r="11600">
      <c r="A11600" t="inlineStr">
        <is>
          <t>L0237819</t>
        </is>
      </c>
      <c r="B11600" t="inlineStr">
        <is>
          <t>2026-08-04</t>
        </is>
      </c>
      <c r="C11600" t="inlineStr">
        <is>
          <t>home_use</t>
        </is>
      </c>
      <c r="D11600" t="inlineStr">
        <is>
          <t>IMP00156</t>
        </is>
      </c>
      <c r="F11600" s="32" t="n">
        <v>2167215.39</v>
      </c>
      <c r="G11600" s="32" t="n">
        <v>264400.28</v>
      </c>
    </row>
    <row r="11601">
      <c r="A11601" t="inlineStr">
        <is>
          <t>L0237835</t>
        </is>
      </c>
      <c r="B11601" t="inlineStr">
        <is>
          <t>2026-08-04</t>
        </is>
      </c>
      <c r="C11601" t="inlineStr">
        <is>
          <t>home_use</t>
        </is>
      </c>
      <c r="D11601" t="inlineStr">
        <is>
          <t>IMP00306</t>
        </is>
      </c>
      <c r="E11601" t="inlineStr">
        <is>
          <t>T102141</t>
        </is>
      </c>
      <c r="F11601" s="32" t="n">
        <v>2717232.9</v>
      </c>
      <c r="G11601" s="32" t="n">
        <v>312481.78</v>
      </c>
    </row>
    <row r="11602">
      <c r="A11602" t="inlineStr">
        <is>
          <t>L0237836</t>
        </is>
      </c>
      <c r="B11602" t="inlineStr">
        <is>
          <t>2026-08-04</t>
        </is>
      </c>
      <c r="C11602" t="inlineStr">
        <is>
          <t>home_use</t>
        </is>
      </c>
      <c r="D11602" t="inlineStr">
        <is>
          <t>IMP00306</t>
        </is>
      </c>
      <c r="E11602" t="inlineStr">
        <is>
          <t>T102141</t>
        </is>
      </c>
      <c r="F11602" s="32" t="n">
        <v>859314.79</v>
      </c>
      <c r="G11602" s="32" t="n">
        <v>107414.35</v>
      </c>
    </row>
    <row r="11603">
      <c r="A11603" t="inlineStr">
        <is>
          <t>L0237838</t>
        </is>
      </c>
      <c r="B11603" t="inlineStr">
        <is>
          <t>2026-08-04</t>
        </is>
      </c>
      <c r="C11603" t="inlineStr">
        <is>
          <t>home_use</t>
        </is>
      </c>
      <c r="D11603" t="inlineStr">
        <is>
          <t>IMP00306</t>
        </is>
      </c>
      <c r="E11603" t="inlineStr">
        <is>
          <t>T102141</t>
        </is>
      </c>
      <c r="F11603" s="32" t="n">
        <v>536189.41</v>
      </c>
      <c r="G11603" s="32" t="n">
        <v>67023.67999999999</v>
      </c>
    </row>
    <row r="11604">
      <c r="A11604" t="inlineStr">
        <is>
          <t>L0237877</t>
        </is>
      </c>
      <c r="B11604" t="inlineStr">
        <is>
          <t>2026-08-04</t>
        </is>
      </c>
      <c r="C11604" t="inlineStr">
        <is>
          <t>home_use</t>
        </is>
      </c>
      <c r="D11604" t="inlineStr">
        <is>
          <t>IMP00519</t>
        </is>
      </c>
      <c r="E11604" t="inlineStr">
        <is>
          <t>T103629</t>
        </is>
      </c>
      <c r="F11604" s="32" t="n">
        <v>19155440.31</v>
      </c>
      <c r="G11604" s="32" t="n">
        <v>1915544.03</v>
      </c>
    </row>
    <row r="11605">
      <c r="A11605" t="inlineStr">
        <is>
          <t>L0237894</t>
        </is>
      </c>
      <c r="B11605" t="inlineStr">
        <is>
          <t>2026-08-04</t>
        </is>
      </c>
      <c r="C11605" t="inlineStr">
        <is>
          <t>home_use</t>
        </is>
      </c>
      <c r="D11605" t="inlineStr">
        <is>
          <t>IMP00643</t>
        </is>
      </c>
      <c r="E11605" t="inlineStr">
        <is>
          <t>T104498</t>
        </is>
      </c>
      <c r="F11605" s="32" t="n">
        <v>2068490.36</v>
      </c>
      <c r="G11605" s="32" t="n">
        <v>206849.04</v>
      </c>
    </row>
    <row r="11606">
      <c r="A11606" t="inlineStr">
        <is>
          <t>L0237895</t>
        </is>
      </c>
      <c r="B11606" t="inlineStr">
        <is>
          <t>2026-08-04</t>
        </is>
      </c>
      <c r="C11606" t="inlineStr">
        <is>
          <t>home_use</t>
        </is>
      </c>
      <c r="D11606" t="inlineStr">
        <is>
          <t>IMP00643</t>
        </is>
      </c>
      <c r="E11606" t="inlineStr">
        <is>
          <t>T104498</t>
        </is>
      </c>
      <c r="F11606" s="32" t="n">
        <v>1310288.07</v>
      </c>
      <c r="G11606" s="32" t="n">
        <v>131028.81</v>
      </c>
    </row>
    <row r="11607">
      <c r="A11607" t="inlineStr">
        <is>
          <t>L0237912</t>
        </is>
      </c>
      <c r="B11607" t="inlineStr">
        <is>
          <t>2026-08-04</t>
        </is>
      </c>
      <c r="C11607" t="inlineStr">
        <is>
          <t>home_use</t>
        </is>
      </c>
      <c r="D11607" t="inlineStr">
        <is>
          <t>IMP00753</t>
        </is>
      </c>
      <c r="E11607" t="inlineStr">
        <is>
          <t>T105264</t>
        </is>
      </c>
      <c r="F11607" s="32" t="n">
        <v>1972473.72</v>
      </c>
      <c r="G11607" s="32" t="n">
        <v>207109.74</v>
      </c>
    </row>
    <row r="11608">
      <c r="A11608" t="inlineStr">
        <is>
          <t>L0237925</t>
        </is>
      </c>
      <c r="B11608" t="inlineStr">
        <is>
          <t>2026-08-04</t>
        </is>
      </c>
      <c r="C11608" t="inlineStr">
        <is>
          <t>home_use</t>
        </is>
      </c>
      <c r="D11608" t="inlineStr">
        <is>
          <t>IMP00880</t>
        </is>
      </c>
      <c r="E11608" t="inlineStr">
        <is>
          <t>T106159</t>
        </is>
      </c>
      <c r="F11608" s="32" t="n">
        <v>3600967.54</v>
      </c>
      <c r="G11608" s="32" t="n">
        <v>360096.75</v>
      </c>
    </row>
    <row r="11609">
      <c r="A11609" t="inlineStr">
        <is>
          <t>L0237942</t>
        </is>
      </c>
      <c r="B11609" t="inlineStr">
        <is>
          <t>2026-08-04</t>
        </is>
      </c>
      <c r="C11609" t="inlineStr">
        <is>
          <t>home_use</t>
        </is>
      </c>
      <c r="D11609" t="inlineStr">
        <is>
          <t>IMP00999</t>
        </is>
      </c>
      <c r="E11609" t="inlineStr">
        <is>
          <t>T106987</t>
        </is>
      </c>
      <c r="F11609" s="32" t="n">
        <v>1132086.71</v>
      </c>
      <c r="G11609" s="32" t="n">
        <v>113208.67</v>
      </c>
    </row>
    <row r="11610">
      <c r="A11610" t="inlineStr">
        <is>
          <t>L0237950</t>
        </is>
      </c>
      <c r="B11610" t="inlineStr">
        <is>
          <t>2026-08-04</t>
        </is>
      </c>
      <c r="C11610" t="inlineStr">
        <is>
          <t>home_use</t>
        </is>
      </c>
      <c r="D11610" t="inlineStr">
        <is>
          <t>IMP01037</t>
        </is>
      </c>
      <c r="E11610" t="inlineStr">
        <is>
          <t>T107258</t>
        </is>
      </c>
      <c r="F11610" s="32" t="n">
        <v>936100.08</v>
      </c>
      <c r="G11610" s="32" t="n">
        <v>93610.00999999999</v>
      </c>
    </row>
    <row r="11611">
      <c r="A11611" t="inlineStr">
        <is>
          <t>L0237959</t>
        </is>
      </c>
      <c r="B11611" t="inlineStr">
        <is>
          <t>2026-08-04</t>
        </is>
      </c>
      <c r="C11611" t="inlineStr">
        <is>
          <t>home_use</t>
        </is>
      </c>
      <c r="D11611" t="inlineStr">
        <is>
          <t>IMP01142</t>
        </is>
      </c>
      <c r="E11611" t="inlineStr">
        <is>
          <t>T107992</t>
        </is>
      </c>
      <c r="F11611" s="32" t="n">
        <v>3557565.36</v>
      </c>
      <c r="G11611" s="32" t="n">
        <v>398447.32</v>
      </c>
    </row>
    <row r="11612">
      <c r="A11612" t="inlineStr">
        <is>
          <t>L0237983</t>
        </is>
      </c>
      <c r="B11612" t="inlineStr">
        <is>
          <t>2026-08-04</t>
        </is>
      </c>
      <c r="C11612" t="inlineStr">
        <is>
          <t>home_use</t>
        </is>
      </c>
      <c r="D11612" t="inlineStr">
        <is>
          <t>IMP01310</t>
        </is>
      </c>
      <c r="E11612" t="inlineStr">
        <is>
          <t>T109167</t>
        </is>
      </c>
      <c r="F11612" s="32" t="n">
        <v>673302.48</v>
      </c>
      <c r="G11612" s="32" t="n">
        <v>72043.37</v>
      </c>
    </row>
    <row r="11613">
      <c r="A11613" t="inlineStr">
        <is>
          <t>L0237984</t>
        </is>
      </c>
      <c r="B11613" t="inlineStr">
        <is>
          <t>2026-08-04</t>
        </is>
      </c>
      <c r="C11613" t="inlineStr">
        <is>
          <t>home_use</t>
        </is>
      </c>
      <c r="D11613" t="inlineStr">
        <is>
          <t>IMP01310</t>
        </is>
      </c>
      <c r="E11613" t="inlineStr">
        <is>
          <t>T109167</t>
        </is>
      </c>
      <c r="F11613" s="32" t="n">
        <v>873644.29</v>
      </c>
      <c r="G11613" s="32" t="n">
        <v>93479.94</v>
      </c>
    </row>
    <row r="11614">
      <c r="A11614" t="inlineStr">
        <is>
          <t>L0237985</t>
        </is>
      </c>
      <c r="B11614" t="inlineStr">
        <is>
          <t>2026-08-04</t>
        </is>
      </c>
      <c r="C11614" t="inlineStr">
        <is>
          <t>home_use</t>
        </is>
      </c>
      <c r="D11614" t="inlineStr">
        <is>
          <t>IMP01310</t>
        </is>
      </c>
      <c r="E11614" t="inlineStr">
        <is>
          <t>T109167</t>
        </is>
      </c>
      <c r="F11614" s="32" t="n">
        <v>1989866.71</v>
      </c>
      <c r="G11614" s="32" t="n">
        <v>258682.67</v>
      </c>
    </row>
    <row r="11615">
      <c r="A11615" t="inlineStr">
        <is>
          <t>L0237986</t>
        </is>
      </c>
      <c r="B11615" t="inlineStr">
        <is>
          <t>2026-08-04</t>
        </is>
      </c>
      <c r="C11615" t="inlineStr">
        <is>
          <t>home_use</t>
        </is>
      </c>
      <c r="D11615" t="inlineStr">
        <is>
          <t>IMP01310</t>
        </is>
      </c>
      <c r="E11615" t="inlineStr">
        <is>
          <t>T109167</t>
        </is>
      </c>
      <c r="F11615" s="32" t="n">
        <v>368419.28</v>
      </c>
      <c r="G11615" s="32" t="n">
        <v>47894.51</v>
      </c>
    </row>
    <row r="11616">
      <c r="A11616" t="inlineStr">
        <is>
          <t>L0237987</t>
        </is>
      </c>
      <c r="B11616" t="inlineStr">
        <is>
          <t>2026-08-04</t>
        </is>
      </c>
      <c r="C11616" t="inlineStr">
        <is>
          <t>home_use</t>
        </is>
      </c>
      <c r="D11616" t="inlineStr">
        <is>
          <t>IMP01310</t>
        </is>
      </c>
      <c r="E11616" t="inlineStr">
        <is>
          <t>T109167</t>
        </is>
      </c>
      <c r="F11616" s="32" t="n">
        <v>1046033.43</v>
      </c>
      <c r="G11616" s="32" t="n">
        <v>104603.34</v>
      </c>
    </row>
    <row r="11617">
      <c r="A11617" t="inlineStr">
        <is>
          <t>L0237988</t>
        </is>
      </c>
      <c r="B11617" t="inlineStr">
        <is>
          <t>2026-08-04</t>
        </is>
      </c>
      <c r="C11617" t="inlineStr">
        <is>
          <t>home_use</t>
        </is>
      </c>
      <c r="D11617" t="inlineStr">
        <is>
          <t>IMP01310</t>
        </is>
      </c>
      <c r="E11617" t="inlineStr">
        <is>
          <t>T109167</t>
        </is>
      </c>
      <c r="F11617" s="32" t="n">
        <v>1872995.69</v>
      </c>
      <c r="G11617" s="32" t="n">
        <v>187299.57</v>
      </c>
    </row>
    <row r="11618">
      <c r="A11618" t="inlineStr">
        <is>
          <t>L0238012</t>
        </is>
      </c>
      <c r="B11618" t="inlineStr">
        <is>
          <t>2026-08-05</t>
        </is>
      </c>
      <c r="C11618" t="inlineStr">
        <is>
          <t>home_use</t>
        </is>
      </c>
      <c r="D11618" t="inlineStr">
        <is>
          <t>IMP00063</t>
        </is>
      </c>
      <c r="E11618" t="inlineStr">
        <is>
          <t>T100440</t>
        </is>
      </c>
      <c r="F11618" s="32" t="n">
        <v>3378456.63</v>
      </c>
      <c r="G11618" s="32" t="n">
        <v>439199.36</v>
      </c>
    </row>
    <row r="11619">
      <c r="A11619" t="inlineStr">
        <is>
          <t>L0238015</t>
        </is>
      </c>
      <c r="B11619" t="inlineStr">
        <is>
          <t>2026-08-05</t>
        </is>
      </c>
      <c r="C11619" t="inlineStr">
        <is>
          <t>home_use</t>
        </is>
      </c>
      <c r="D11619" t="inlineStr">
        <is>
          <t>IMP00063</t>
        </is>
      </c>
      <c r="E11619" t="inlineStr">
        <is>
          <t>T100440</t>
        </is>
      </c>
      <c r="F11619" s="32" t="n">
        <v>631404.28</v>
      </c>
      <c r="G11619" s="32" t="n">
        <v>67560.25999999999</v>
      </c>
    </row>
    <row r="11620">
      <c r="A11620" t="inlineStr">
        <is>
          <t>L0238016</t>
        </is>
      </c>
      <c r="B11620" t="inlineStr">
        <is>
          <t>2026-08-05</t>
        </is>
      </c>
      <c r="C11620" t="inlineStr">
        <is>
          <t>home_use</t>
        </is>
      </c>
      <c r="D11620" t="inlineStr">
        <is>
          <t>IMP00063</t>
        </is>
      </c>
      <c r="E11620" t="inlineStr">
        <is>
          <t>T100440</t>
        </is>
      </c>
      <c r="F11620" s="32" t="n">
        <v>2133787.51</v>
      </c>
      <c r="G11620" s="32" t="n">
        <v>238984.2</v>
      </c>
    </row>
    <row r="11621">
      <c r="A11621" t="inlineStr">
        <is>
          <t>L0238017</t>
        </is>
      </c>
      <c r="B11621" t="inlineStr">
        <is>
          <t>2026-08-05</t>
        </is>
      </c>
      <c r="C11621" t="inlineStr">
        <is>
          <t>home_use</t>
        </is>
      </c>
      <c r="D11621" t="inlineStr">
        <is>
          <t>IMP00063</t>
        </is>
      </c>
      <c r="E11621" t="inlineStr">
        <is>
          <t>T100440</t>
        </is>
      </c>
      <c r="F11621" s="32" t="n">
        <v>1026813.15</v>
      </c>
      <c r="G11621" s="32" t="n">
        <v>118083.51</v>
      </c>
    </row>
    <row r="11622">
      <c r="A11622" t="inlineStr">
        <is>
          <t>L0238018</t>
        </is>
      </c>
      <c r="B11622" t="inlineStr">
        <is>
          <t>2026-08-05</t>
        </is>
      </c>
      <c r="C11622" t="inlineStr">
        <is>
          <t>home_use</t>
        </is>
      </c>
      <c r="D11622" t="inlineStr">
        <is>
          <t>IMP00063</t>
        </is>
      </c>
      <c r="E11622" t="inlineStr">
        <is>
          <t>T100440</t>
        </is>
      </c>
      <c r="F11622" s="32" t="n">
        <v>2676321.06</v>
      </c>
      <c r="G11622" s="32" t="n">
        <v>307776.92</v>
      </c>
    </row>
    <row r="11623">
      <c r="A11623" t="inlineStr">
        <is>
          <t>L0238020</t>
        </is>
      </c>
      <c r="B11623" t="inlineStr">
        <is>
          <t>2026-08-05</t>
        </is>
      </c>
      <c r="C11623" t="inlineStr">
        <is>
          <t>home_use</t>
        </is>
      </c>
      <c r="D11623" t="inlineStr">
        <is>
          <t>IMP00063</t>
        </is>
      </c>
      <c r="E11623" t="inlineStr">
        <is>
          <t>T100440</t>
        </is>
      </c>
      <c r="F11623" s="32" t="n">
        <v>1206501.7</v>
      </c>
      <c r="G11623" s="32" t="n">
        <v>156845.22</v>
      </c>
    </row>
    <row r="11624">
      <c r="A11624" t="inlineStr">
        <is>
          <t>L0238021</t>
        </is>
      </c>
      <c r="B11624" t="inlineStr">
        <is>
          <t>2026-08-05</t>
        </is>
      </c>
      <c r="C11624" t="inlineStr">
        <is>
          <t>home_use</t>
        </is>
      </c>
      <c r="D11624" t="inlineStr">
        <is>
          <t>IMP00063</t>
        </is>
      </c>
      <c r="E11624" t="inlineStr">
        <is>
          <t>T100440</t>
        </is>
      </c>
      <c r="F11624" s="32" t="n">
        <v>1376520.69</v>
      </c>
      <c r="G11624" s="32" t="n">
        <v>158299.88</v>
      </c>
    </row>
    <row r="11625">
      <c r="A11625" t="inlineStr">
        <is>
          <t>L0238023</t>
        </is>
      </c>
      <c r="B11625" t="inlineStr">
        <is>
          <t>2026-08-05</t>
        </is>
      </c>
      <c r="C11625" t="inlineStr">
        <is>
          <t>home_use</t>
        </is>
      </c>
      <c r="D11625" t="inlineStr">
        <is>
          <t>IMP00063</t>
        </is>
      </c>
      <c r="E11625" t="inlineStr">
        <is>
          <t>T100440</t>
        </is>
      </c>
      <c r="F11625" s="32" t="n">
        <v>358963.68</v>
      </c>
      <c r="G11625" s="32" t="n">
        <v>41280.82</v>
      </c>
    </row>
    <row r="11626">
      <c r="A11626" t="inlineStr">
        <is>
          <t>L0238038</t>
        </is>
      </c>
      <c r="B11626" t="inlineStr">
        <is>
          <t>2026-08-05</t>
        </is>
      </c>
      <c r="C11626" t="inlineStr">
        <is>
          <t>home_use</t>
        </is>
      </c>
      <c r="D11626" t="inlineStr">
        <is>
          <t>IMP00156</t>
        </is>
      </c>
      <c r="F11626" s="32" t="n">
        <v>818886.76</v>
      </c>
      <c r="G11626" s="32" t="n">
        <v>102360.84</v>
      </c>
    </row>
    <row r="11627">
      <c r="A11627" t="inlineStr">
        <is>
          <t>L0238039</t>
        </is>
      </c>
      <c r="B11627" t="inlineStr">
        <is>
          <t>2026-08-05</t>
        </is>
      </c>
      <c r="C11627" t="inlineStr">
        <is>
          <t>home_use</t>
        </is>
      </c>
      <c r="D11627" t="inlineStr">
        <is>
          <t>IMP00156</t>
        </is>
      </c>
      <c r="F11627" s="32" t="n">
        <v>2221077.61</v>
      </c>
      <c r="G11627" s="32" t="n">
        <v>288740.09</v>
      </c>
    </row>
    <row r="11628">
      <c r="A11628" t="inlineStr">
        <is>
          <t>L0238042</t>
        </is>
      </c>
      <c r="B11628" t="inlineStr">
        <is>
          <t>2026-08-05</t>
        </is>
      </c>
      <c r="C11628" t="inlineStr">
        <is>
          <t>transit</t>
        </is>
      </c>
      <c r="D11628" t="inlineStr">
        <is>
          <t>IMP00195</t>
        </is>
      </c>
      <c r="E11628" t="inlineStr">
        <is>
          <t>T101362</t>
        </is>
      </c>
      <c r="F11628" s="32" t="n">
        <v>2070479.38</v>
      </c>
      <c r="G11628" s="32" t="n">
        <v>0</v>
      </c>
    </row>
    <row r="11629">
      <c r="A11629" t="inlineStr">
        <is>
          <t>L0238055</t>
        </is>
      </c>
      <c r="B11629" t="inlineStr">
        <is>
          <t>2026-08-05</t>
        </is>
      </c>
      <c r="C11629" t="inlineStr">
        <is>
          <t>home_use</t>
        </is>
      </c>
      <c r="D11629" t="inlineStr">
        <is>
          <t>IMP00288</t>
        </is>
      </c>
      <c r="E11629" t="inlineStr">
        <is>
          <t>T102011</t>
        </is>
      </c>
      <c r="F11629" s="32" t="n">
        <v>901493.61</v>
      </c>
      <c r="G11629" s="32" t="n">
        <v>112686.7</v>
      </c>
    </row>
    <row r="11630">
      <c r="A11630" t="inlineStr">
        <is>
          <t>L0238056</t>
        </is>
      </c>
      <c r="B11630" t="inlineStr">
        <is>
          <t>2026-08-05</t>
        </is>
      </c>
      <c r="C11630" t="inlineStr">
        <is>
          <t>home_use</t>
        </is>
      </c>
      <c r="D11630" t="inlineStr">
        <is>
          <t>IMP00288</t>
        </is>
      </c>
      <c r="E11630" t="inlineStr">
        <is>
          <t>T102011</t>
        </is>
      </c>
      <c r="F11630" s="32" t="n">
        <v>251990.17</v>
      </c>
      <c r="G11630" s="32" t="n">
        <v>30238.82</v>
      </c>
    </row>
    <row r="11631">
      <c r="A11631" t="inlineStr">
        <is>
          <t>L0238059</t>
        </is>
      </c>
      <c r="B11631" t="inlineStr">
        <is>
          <t>2026-08-05</t>
        </is>
      </c>
      <c r="C11631" t="inlineStr">
        <is>
          <t>home_use</t>
        </is>
      </c>
      <c r="D11631" t="inlineStr">
        <is>
          <t>IMP00306</t>
        </is>
      </c>
      <c r="E11631" t="inlineStr">
        <is>
          <t>T102141</t>
        </is>
      </c>
      <c r="F11631" s="32" t="n">
        <v>1239529.17</v>
      </c>
      <c r="G11631" s="32" t="n">
        <v>154941.15</v>
      </c>
    </row>
    <row r="11632">
      <c r="A11632" t="inlineStr">
        <is>
          <t>L0238060</t>
        </is>
      </c>
      <c r="B11632" t="inlineStr">
        <is>
          <t>2026-08-05</t>
        </is>
      </c>
      <c r="C11632" t="inlineStr">
        <is>
          <t>home_use</t>
        </is>
      </c>
      <c r="D11632" t="inlineStr">
        <is>
          <t>IMP00306</t>
        </is>
      </c>
      <c r="E11632" t="inlineStr">
        <is>
          <t>T102141</t>
        </is>
      </c>
      <c r="F11632" s="32" t="n">
        <v>937258.48</v>
      </c>
      <c r="G11632" s="32" t="n">
        <v>117157.31</v>
      </c>
    </row>
    <row r="11633">
      <c r="A11633" t="inlineStr">
        <is>
          <t>L0238064</t>
        </is>
      </c>
      <c r="B11633" t="inlineStr">
        <is>
          <t>2026-08-05</t>
        </is>
      </c>
      <c r="C11633" t="inlineStr">
        <is>
          <t>home_use</t>
        </is>
      </c>
      <c r="D11633" t="inlineStr">
        <is>
          <t>IMP00340</t>
        </is>
      </c>
      <c r="E11633" t="inlineStr">
        <is>
          <t>T102376</t>
        </is>
      </c>
      <c r="F11633" s="32" t="n">
        <v>20317456.26</v>
      </c>
      <c r="G11633" s="32" t="n">
        <v>2133332.91</v>
      </c>
    </row>
    <row r="11634">
      <c r="A11634" t="inlineStr">
        <is>
          <t>L0238095</t>
        </is>
      </c>
      <c r="B11634" t="inlineStr">
        <is>
          <t>2026-08-05</t>
        </is>
      </c>
      <c r="C11634" t="inlineStr">
        <is>
          <t>home_use</t>
        </is>
      </c>
      <c r="D11634" t="inlineStr">
        <is>
          <t>IMP00591</t>
        </is>
      </c>
      <c r="E11634" t="inlineStr">
        <is>
          <t>T104135</t>
        </is>
      </c>
      <c r="F11634" s="32" t="n">
        <v>2001212.74</v>
      </c>
      <c r="G11634" s="32" t="n">
        <v>210127.34</v>
      </c>
    </row>
    <row r="11635">
      <c r="A11635" t="inlineStr">
        <is>
          <t>L0238104</t>
        </is>
      </c>
      <c r="B11635" t="inlineStr">
        <is>
          <t>2026-08-05</t>
        </is>
      </c>
      <c r="C11635" t="inlineStr">
        <is>
          <t>home_use</t>
        </is>
      </c>
      <c r="D11635" t="inlineStr">
        <is>
          <t>IMP00643</t>
        </is>
      </c>
      <c r="E11635" t="inlineStr">
        <is>
          <t>T104498</t>
        </is>
      </c>
      <c r="F11635" s="32" t="n">
        <v>661321.04</v>
      </c>
      <c r="G11635" s="32" t="n">
        <v>66132.10000000001</v>
      </c>
    </row>
    <row r="11636">
      <c r="A11636" t="inlineStr">
        <is>
          <t>L0238105</t>
        </is>
      </c>
      <c r="B11636" t="inlineStr">
        <is>
          <t>2026-08-05</t>
        </is>
      </c>
      <c r="C11636" t="inlineStr">
        <is>
          <t>re_export</t>
        </is>
      </c>
      <c r="D11636" t="inlineStr">
        <is>
          <t>IMP00643</t>
        </is>
      </c>
      <c r="E11636" t="inlineStr">
        <is>
          <t>T104498</t>
        </is>
      </c>
      <c r="F11636" s="32" t="n">
        <v>588770</v>
      </c>
      <c r="G11636" s="32" t="n">
        <v>0</v>
      </c>
    </row>
    <row r="11637">
      <c r="A11637" t="inlineStr">
        <is>
          <t>L0238106</t>
        </is>
      </c>
      <c r="B11637" t="inlineStr">
        <is>
          <t>2026-08-05</t>
        </is>
      </c>
      <c r="C11637" t="inlineStr">
        <is>
          <t>home_use</t>
        </is>
      </c>
      <c r="D11637" t="inlineStr">
        <is>
          <t>IMP00643</t>
        </is>
      </c>
      <c r="E11637" t="inlineStr">
        <is>
          <t>T104498</t>
        </is>
      </c>
      <c r="F11637" s="32" t="n">
        <v>163342.54</v>
      </c>
      <c r="G11637" s="32" t="n">
        <v>16334.25</v>
      </c>
    </row>
    <row r="11638">
      <c r="A11638" t="inlineStr">
        <is>
          <t>L0238107</t>
        </is>
      </c>
      <c r="B11638" t="inlineStr">
        <is>
          <t>2026-08-05</t>
        </is>
      </c>
      <c r="C11638" t="inlineStr">
        <is>
          <t>home_use</t>
        </is>
      </c>
      <c r="D11638" t="inlineStr">
        <is>
          <t>IMP00643</t>
        </is>
      </c>
      <c r="E11638" t="inlineStr">
        <is>
          <t>T104498</t>
        </is>
      </c>
      <c r="F11638" s="32" t="n">
        <v>456653.04</v>
      </c>
      <c r="G11638" s="32" t="n">
        <v>45665.3</v>
      </c>
    </row>
    <row r="11639">
      <c r="A11639" t="inlineStr">
        <is>
          <t>L0238109</t>
        </is>
      </c>
      <c r="B11639" t="inlineStr">
        <is>
          <t>2026-08-05</t>
        </is>
      </c>
      <c r="C11639" t="inlineStr">
        <is>
          <t>home_use</t>
        </is>
      </c>
      <c r="D11639" t="inlineStr">
        <is>
          <t>IMP00643</t>
        </is>
      </c>
      <c r="E11639" t="inlineStr">
        <is>
          <t>T104498</t>
        </is>
      </c>
      <c r="F11639" s="32" t="n">
        <v>778892.92</v>
      </c>
      <c r="G11639" s="32" t="n">
        <v>77889.28999999999</v>
      </c>
    </row>
    <row r="11640">
      <c r="A11640" t="inlineStr">
        <is>
          <t>L0238110</t>
        </is>
      </c>
      <c r="B11640" t="inlineStr">
        <is>
          <t>2026-08-05</t>
        </is>
      </c>
      <c r="C11640" t="inlineStr">
        <is>
          <t>home_use</t>
        </is>
      </c>
      <c r="D11640" t="inlineStr">
        <is>
          <t>IMP00643</t>
        </is>
      </c>
      <c r="E11640" t="inlineStr">
        <is>
          <t>T104498</t>
        </is>
      </c>
      <c r="F11640" s="32" t="n">
        <v>563799.54</v>
      </c>
      <c r="G11640" s="32" t="n">
        <v>56379.95</v>
      </c>
    </row>
    <row r="11641">
      <c r="A11641" t="inlineStr">
        <is>
          <t>L0238135</t>
        </is>
      </c>
      <c r="B11641" t="inlineStr">
        <is>
          <t>2026-08-05</t>
        </is>
      </c>
      <c r="C11641" t="inlineStr">
        <is>
          <t>home_use</t>
        </is>
      </c>
      <c r="D11641" t="inlineStr">
        <is>
          <t>IMP00781</t>
        </is>
      </c>
      <c r="E11641" t="inlineStr">
        <is>
          <t>T105465</t>
        </is>
      </c>
      <c r="F11641" s="32" t="n">
        <v>1536509.51</v>
      </c>
      <c r="G11641" s="32" t="n">
        <v>153650.95</v>
      </c>
    </row>
    <row r="11642">
      <c r="A11642" t="inlineStr">
        <is>
          <t>L0238140</t>
        </is>
      </c>
      <c r="B11642" t="inlineStr">
        <is>
          <t>2026-08-05</t>
        </is>
      </c>
      <c r="C11642" t="inlineStr">
        <is>
          <t>home_use</t>
        </is>
      </c>
      <c r="D11642" t="inlineStr">
        <is>
          <t>IMP00838</t>
        </is>
      </c>
      <c r="E11642" t="inlineStr">
        <is>
          <t>T105860</t>
        </is>
      </c>
      <c r="F11642" s="32" t="n">
        <v>1501428.35</v>
      </c>
      <c r="G11642" s="32" t="n">
        <v>195185.68</v>
      </c>
    </row>
    <row r="11643">
      <c r="A11643" t="inlineStr">
        <is>
          <t>L0238146</t>
        </is>
      </c>
      <c r="B11643" t="inlineStr">
        <is>
          <t>2026-08-05</t>
        </is>
      </c>
      <c r="C11643" t="inlineStr">
        <is>
          <t>home_use</t>
        </is>
      </c>
      <c r="D11643" t="inlineStr">
        <is>
          <t>IMP00892</t>
        </is>
      </c>
      <c r="E11643" t="inlineStr">
        <is>
          <t>T106240</t>
        </is>
      </c>
      <c r="F11643" s="32" t="n">
        <v>686768.3100000001</v>
      </c>
      <c r="G11643" s="32" t="n">
        <v>89279.88</v>
      </c>
    </row>
    <row r="11644">
      <c r="A11644" t="inlineStr">
        <is>
          <t>L0238155</t>
        </is>
      </c>
      <c r="B11644" t="inlineStr">
        <is>
          <t>2026-08-05</t>
        </is>
      </c>
      <c r="C11644" t="inlineStr">
        <is>
          <t>home_use</t>
        </is>
      </c>
      <c r="D11644" t="inlineStr">
        <is>
          <t>IMP00926</t>
        </is>
      </c>
      <c r="E11644" t="inlineStr">
        <is>
          <t>T106477</t>
        </is>
      </c>
      <c r="F11644" s="32" t="n">
        <v>6339721.15</v>
      </c>
      <c r="G11644" s="32" t="n">
        <v>633972.12</v>
      </c>
    </row>
    <row r="11645">
      <c r="A11645" t="inlineStr">
        <is>
          <t>L0238156</t>
        </is>
      </c>
      <c r="B11645" t="inlineStr">
        <is>
          <t>2026-08-05</t>
        </is>
      </c>
      <c r="C11645" t="inlineStr">
        <is>
          <t>home_use</t>
        </is>
      </c>
      <c r="D11645" t="inlineStr">
        <is>
          <t>IMP00926</t>
        </is>
      </c>
      <c r="E11645" t="inlineStr">
        <is>
          <t>T106477</t>
        </is>
      </c>
      <c r="F11645" s="32" t="n">
        <v>14064365.07</v>
      </c>
      <c r="G11645" s="32" t="n">
        <v>1476758.33</v>
      </c>
    </row>
    <row r="11646">
      <c r="A11646" t="inlineStr">
        <is>
          <t>L0238157</t>
        </is>
      </c>
      <c r="B11646" t="inlineStr">
        <is>
          <t>2026-08-05</t>
        </is>
      </c>
      <c r="C11646" t="inlineStr">
        <is>
          <t>home_use</t>
        </is>
      </c>
      <c r="D11646" t="inlineStr">
        <is>
          <t>IMP00926</t>
        </is>
      </c>
      <c r="E11646" t="inlineStr">
        <is>
          <t>T106477</t>
        </is>
      </c>
      <c r="F11646" s="32" t="n">
        <v>2318700.66</v>
      </c>
      <c r="G11646" s="32" t="n">
        <v>231870.07</v>
      </c>
    </row>
    <row r="11647">
      <c r="A11647" t="inlineStr">
        <is>
          <t>L0238158</t>
        </is>
      </c>
      <c r="B11647" t="inlineStr">
        <is>
          <t>2026-08-05</t>
        </is>
      </c>
      <c r="C11647" t="inlineStr">
        <is>
          <t>home_use</t>
        </is>
      </c>
      <c r="D11647" t="inlineStr">
        <is>
          <t>IMP00926</t>
        </is>
      </c>
      <c r="E11647" t="inlineStr">
        <is>
          <t>T106477</t>
        </is>
      </c>
      <c r="F11647" s="32" t="n">
        <v>1851522.74</v>
      </c>
      <c r="G11647" s="32" t="n">
        <v>194409.89</v>
      </c>
    </row>
    <row r="11648">
      <c r="A11648" t="inlineStr">
        <is>
          <t>L0238163</t>
        </is>
      </c>
      <c r="B11648" t="inlineStr">
        <is>
          <t>2026-08-05</t>
        </is>
      </c>
      <c r="C11648" t="inlineStr">
        <is>
          <t>home_use</t>
        </is>
      </c>
      <c r="D11648" t="inlineStr">
        <is>
          <t>IMP00950</t>
        </is>
      </c>
      <c r="F11648" s="32" t="n">
        <v>4190617.24</v>
      </c>
      <c r="G11648" s="32" t="n">
        <v>544780.24</v>
      </c>
    </row>
    <row r="11649">
      <c r="A11649" t="inlineStr">
        <is>
          <t>L0238174</t>
        </is>
      </c>
      <c r="B11649" t="inlineStr">
        <is>
          <t>2026-08-05</t>
        </is>
      </c>
      <c r="C11649" t="inlineStr">
        <is>
          <t>home_use</t>
        </is>
      </c>
      <c r="D11649" t="inlineStr">
        <is>
          <t>IMP00999</t>
        </is>
      </c>
      <c r="E11649" t="inlineStr">
        <is>
          <t>T106987</t>
        </is>
      </c>
      <c r="F11649" s="32" t="n">
        <v>6083692.94</v>
      </c>
      <c r="G11649" s="32" t="n">
        <v>638787.76</v>
      </c>
    </row>
    <row r="11650">
      <c r="A11650" t="inlineStr">
        <is>
          <t>L0238183</t>
        </is>
      </c>
      <c r="B11650" t="inlineStr">
        <is>
          <t>2026-08-05</t>
        </is>
      </c>
      <c r="C11650" t="inlineStr">
        <is>
          <t>home_use</t>
        </is>
      </c>
      <c r="D11650" t="inlineStr">
        <is>
          <t>IMP01037</t>
        </is>
      </c>
      <c r="E11650" t="inlineStr">
        <is>
          <t>T107258</t>
        </is>
      </c>
      <c r="F11650" s="32" t="n">
        <v>1006601.07</v>
      </c>
      <c r="G11650" s="32" t="n">
        <v>100660.11</v>
      </c>
    </row>
    <row r="11651">
      <c r="A11651" t="inlineStr">
        <is>
          <t>L0238184</t>
        </is>
      </c>
      <c r="B11651" t="inlineStr">
        <is>
          <t>2026-08-05</t>
        </is>
      </c>
      <c r="C11651" t="inlineStr">
        <is>
          <t>home_use</t>
        </is>
      </c>
      <c r="D11651" t="inlineStr">
        <is>
          <t>IMP01037</t>
        </is>
      </c>
      <c r="E11651" t="inlineStr">
        <is>
          <t>T107258</t>
        </is>
      </c>
      <c r="F11651" s="32" t="n">
        <v>568006.39</v>
      </c>
      <c r="G11651" s="32" t="n">
        <v>68160.77</v>
      </c>
    </row>
    <row r="11652">
      <c r="A11652" t="inlineStr">
        <is>
          <t>L0238193</t>
        </is>
      </c>
      <c r="B11652" t="inlineStr">
        <is>
          <t>2026-08-05</t>
        </is>
      </c>
      <c r="C11652" t="inlineStr">
        <is>
          <t>home_use</t>
        </is>
      </c>
      <c r="D11652" t="inlineStr">
        <is>
          <t>IMP01089</t>
        </is>
      </c>
      <c r="E11652" t="inlineStr">
        <is>
          <t>T107617</t>
        </is>
      </c>
      <c r="F11652" s="32" t="n">
        <v>2199296.52</v>
      </c>
      <c r="G11652" s="32" t="n">
        <v>230926.13</v>
      </c>
    </row>
    <row r="11653">
      <c r="A11653" t="inlineStr">
        <is>
          <t>L0238198</t>
        </is>
      </c>
      <c r="B11653" t="inlineStr">
        <is>
          <t>2026-08-05</t>
        </is>
      </c>
      <c r="C11653" t="inlineStr">
        <is>
          <t>home_use</t>
        </is>
      </c>
      <c r="D11653" t="inlineStr">
        <is>
          <t>IMP01142</t>
        </is>
      </c>
      <c r="E11653" t="inlineStr">
        <is>
          <t>T107992</t>
        </is>
      </c>
      <c r="F11653" s="32" t="n">
        <v>2872578.51</v>
      </c>
      <c r="G11653" s="32" t="n">
        <v>321728.79</v>
      </c>
    </row>
    <row r="11654">
      <c r="A11654" t="inlineStr">
        <is>
          <t>L0238228</t>
        </is>
      </c>
      <c r="B11654" t="inlineStr">
        <is>
          <t>2026-08-05</t>
        </is>
      </c>
      <c r="C11654" t="inlineStr">
        <is>
          <t>home_use</t>
        </is>
      </c>
      <c r="D11654" t="inlineStr">
        <is>
          <t>IMP01310</t>
        </is>
      </c>
      <c r="E11654" t="inlineStr">
        <is>
          <t>T109167</t>
        </is>
      </c>
      <c r="F11654" s="32" t="n">
        <v>963310</v>
      </c>
      <c r="G11654" s="32" t="n">
        <v>103074.17</v>
      </c>
    </row>
    <row r="11655">
      <c r="A11655" t="inlineStr">
        <is>
          <t>L0238229</t>
        </is>
      </c>
      <c r="B11655" t="inlineStr">
        <is>
          <t>2026-08-05</t>
        </is>
      </c>
      <c r="C11655" t="inlineStr">
        <is>
          <t>home_use</t>
        </is>
      </c>
      <c r="D11655" t="inlineStr">
        <is>
          <t>IMP01310</t>
        </is>
      </c>
      <c r="E11655" t="inlineStr">
        <is>
          <t>T109167</t>
        </is>
      </c>
      <c r="F11655" s="32" t="n">
        <v>233760.43</v>
      </c>
      <c r="G11655" s="32" t="n">
        <v>25012.37</v>
      </c>
    </row>
    <row r="11656">
      <c r="A11656" t="inlineStr">
        <is>
          <t>L0238230</t>
        </is>
      </c>
      <c r="B11656" t="inlineStr">
        <is>
          <t>2026-08-05</t>
        </is>
      </c>
      <c r="C11656" t="inlineStr">
        <is>
          <t>home_use</t>
        </is>
      </c>
      <c r="D11656" t="inlineStr">
        <is>
          <t>IMP01310</t>
        </is>
      </c>
      <c r="E11656" t="inlineStr">
        <is>
          <t>T109167</t>
        </is>
      </c>
      <c r="F11656" s="32" t="n">
        <v>1330886.77</v>
      </c>
      <c r="G11656" s="32" t="n">
        <v>142404.88</v>
      </c>
    </row>
    <row r="11657">
      <c r="A11657" t="inlineStr">
        <is>
          <t>L0238255</t>
        </is>
      </c>
      <c r="B11657" t="inlineStr">
        <is>
          <t>2026-08-06</t>
        </is>
      </c>
      <c r="C11657" t="inlineStr">
        <is>
          <t>home_use</t>
        </is>
      </c>
      <c r="D11657" t="inlineStr">
        <is>
          <t>IMP00063</t>
        </is>
      </c>
      <c r="E11657" t="inlineStr">
        <is>
          <t>T100440</t>
        </is>
      </c>
      <c r="F11657" s="32" t="n">
        <v>788242.05</v>
      </c>
      <c r="G11657" s="32" t="n">
        <v>90647.84</v>
      </c>
    </row>
    <row r="11658">
      <c r="A11658" t="inlineStr">
        <is>
          <t>L0238258</t>
        </is>
      </c>
      <c r="B11658" t="inlineStr">
        <is>
          <t>2026-08-06</t>
        </is>
      </c>
      <c r="C11658" t="inlineStr">
        <is>
          <t>home_use</t>
        </is>
      </c>
      <c r="D11658" t="inlineStr">
        <is>
          <t>IMP00063</t>
        </is>
      </c>
      <c r="E11658" t="inlineStr">
        <is>
          <t>T100440</t>
        </is>
      </c>
      <c r="F11658" s="32" t="n">
        <v>1812722.03</v>
      </c>
      <c r="G11658" s="32" t="n">
        <v>193961.26</v>
      </c>
    </row>
    <row r="11659">
      <c r="A11659" t="inlineStr">
        <is>
          <t>L0238259</t>
        </is>
      </c>
      <c r="B11659" t="inlineStr">
        <is>
          <t>2026-08-06</t>
        </is>
      </c>
      <c r="C11659" t="inlineStr">
        <is>
          <t>home_use</t>
        </is>
      </c>
      <c r="D11659" t="inlineStr">
        <is>
          <t>IMP00063</t>
        </is>
      </c>
      <c r="E11659" t="inlineStr">
        <is>
          <t>T100440</t>
        </is>
      </c>
      <c r="F11659" s="32" t="n">
        <v>1440461.88</v>
      </c>
      <c r="G11659" s="32" t="n">
        <v>187260.04</v>
      </c>
    </row>
    <row r="11660">
      <c r="A11660" t="inlineStr">
        <is>
          <t>L0238260</t>
        </is>
      </c>
      <c r="B11660" t="inlineStr">
        <is>
          <t>2026-08-06</t>
        </is>
      </c>
      <c r="C11660" t="inlineStr">
        <is>
          <t>home_use</t>
        </is>
      </c>
      <c r="D11660" t="inlineStr">
        <is>
          <t>IMP00063</t>
        </is>
      </c>
      <c r="E11660" t="inlineStr">
        <is>
          <t>T100440</t>
        </is>
      </c>
      <c r="F11660" s="32" t="n">
        <v>419002.48</v>
      </c>
      <c r="G11660" s="32" t="n">
        <v>48185.28</v>
      </c>
    </row>
    <row r="11661">
      <c r="A11661" t="inlineStr">
        <is>
          <t>L0238265</t>
        </is>
      </c>
      <c r="B11661" t="inlineStr">
        <is>
          <t>2026-08-06</t>
        </is>
      </c>
      <c r="C11661" t="inlineStr">
        <is>
          <t>home_use</t>
        </is>
      </c>
      <c r="D11661" t="inlineStr">
        <is>
          <t>IMP00095</t>
        </is>
      </c>
      <c r="E11661" t="inlineStr">
        <is>
          <t>T100033</t>
        </is>
      </c>
      <c r="F11661" s="32" t="n">
        <v>5752777.41</v>
      </c>
      <c r="G11661" s="32" t="n">
        <v>719097.1800000001</v>
      </c>
    </row>
    <row r="11662">
      <c r="A11662" t="inlineStr">
        <is>
          <t>L0238273</t>
        </is>
      </c>
      <c r="B11662" t="inlineStr">
        <is>
          <t>2026-08-06</t>
        </is>
      </c>
      <c r="C11662" t="inlineStr">
        <is>
          <t>home_use</t>
        </is>
      </c>
      <c r="D11662" t="inlineStr">
        <is>
          <t>IMP00156</t>
        </is>
      </c>
      <c r="F11662" s="32" t="n">
        <v>2413923.11</v>
      </c>
      <c r="G11662" s="32" t="n">
        <v>313810</v>
      </c>
    </row>
    <row r="11663">
      <c r="A11663" t="inlineStr">
        <is>
          <t>L0238286</t>
        </is>
      </c>
      <c r="B11663" t="inlineStr">
        <is>
          <t>2026-08-06</t>
        </is>
      </c>
      <c r="C11663" t="inlineStr">
        <is>
          <t>home_use</t>
        </is>
      </c>
      <c r="D11663" t="inlineStr">
        <is>
          <t>IMP00306</t>
        </is>
      </c>
      <c r="E11663" t="inlineStr">
        <is>
          <t>T102141</t>
        </is>
      </c>
      <c r="F11663" s="32" t="n">
        <v>1183623.65</v>
      </c>
      <c r="G11663" s="32" t="n">
        <v>147952.96</v>
      </c>
    </row>
    <row r="11664">
      <c r="A11664" t="inlineStr">
        <is>
          <t>L0238287</t>
        </is>
      </c>
      <c r="B11664" t="inlineStr">
        <is>
          <t>2026-08-06</t>
        </is>
      </c>
      <c r="C11664" t="inlineStr">
        <is>
          <t>home_use</t>
        </is>
      </c>
      <c r="D11664" t="inlineStr">
        <is>
          <t>IMP00306</t>
        </is>
      </c>
      <c r="E11664" t="inlineStr">
        <is>
          <t>T102141</t>
        </is>
      </c>
      <c r="F11664" s="32" t="n">
        <v>2222257.68</v>
      </c>
      <c r="G11664" s="32" t="n">
        <v>255559.63</v>
      </c>
    </row>
    <row r="11665">
      <c r="A11665" t="inlineStr">
        <is>
          <t>L0238288</t>
        </is>
      </c>
      <c r="B11665" t="inlineStr">
        <is>
          <t>2026-08-06</t>
        </is>
      </c>
      <c r="C11665" t="inlineStr">
        <is>
          <t>home_use</t>
        </is>
      </c>
      <c r="D11665" t="inlineStr">
        <is>
          <t>IMP00306</t>
        </is>
      </c>
      <c r="E11665" t="inlineStr">
        <is>
          <t>T102141</t>
        </is>
      </c>
      <c r="F11665" s="32" t="n">
        <v>175157.52</v>
      </c>
      <c r="G11665" s="32" t="n">
        <v>18391.54</v>
      </c>
    </row>
    <row r="11666">
      <c r="A11666" t="inlineStr">
        <is>
          <t>L0238289</t>
        </is>
      </c>
      <c r="B11666" t="inlineStr">
        <is>
          <t>2026-08-06</t>
        </is>
      </c>
      <c r="C11666" t="inlineStr">
        <is>
          <t>home_use</t>
        </is>
      </c>
      <c r="D11666" t="inlineStr">
        <is>
          <t>IMP00306</t>
        </is>
      </c>
      <c r="E11666" t="inlineStr">
        <is>
          <t>T102141</t>
        </is>
      </c>
      <c r="F11666" s="32" t="n">
        <v>360184.62</v>
      </c>
      <c r="G11666" s="32" t="n">
        <v>37819.39</v>
      </c>
    </row>
    <row r="11667">
      <c r="A11667" t="inlineStr">
        <is>
          <t>L0238292</t>
        </is>
      </c>
      <c r="B11667" t="inlineStr">
        <is>
          <t>2026-08-06</t>
        </is>
      </c>
      <c r="C11667" t="inlineStr">
        <is>
          <t>warehouse_out</t>
        </is>
      </c>
      <c r="D11667" t="inlineStr">
        <is>
          <t>IMP00340</t>
        </is>
      </c>
      <c r="E11667" t="inlineStr">
        <is>
          <t>T102376</t>
        </is>
      </c>
      <c r="F11667" s="32" t="n">
        <v>25851856.17</v>
      </c>
      <c r="G11667" s="32" t="n">
        <v>2714444.9</v>
      </c>
    </row>
    <row r="11668">
      <c r="A11668" t="inlineStr">
        <is>
          <t>L0238293</t>
        </is>
      </c>
      <c r="B11668" t="inlineStr">
        <is>
          <t>2026-08-06</t>
        </is>
      </c>
      <c r="C11668" t="inlineStr">
        <is>
          <t>home_use</t>
        </is>
      </c>
      <c r="D11668" t="inlineStr">
        <is>
          <t>IMP00340</t>
        </is>
      </c>
      <c r="E11668" t="inlineStr">
        <is>
          <t>T102376</t>
        </is>
      </c>
      <c r="F11668" s="32" t="n">
        <v>8830704.199999999</v>
      </c>
      <c r="G11668" s="32" t="n">
        <v>927223.9399999999</v>
      </c>
    </row>
    <row r="11669">
      <c r="A11669" t="inlineStr">
        <is>
          <t>L0238340</t>
        </is>
      </c>
      <c r="B11669" t="inlineStr">
        <is>
          <t>2026-08-06</t>
        </is>
      </c>
      <c r="C11669" t="inlineStr">
        <is>
          <t>home_use</t>
        </is>
      </c>
      <c r="D11669" t="inlineStr">
        <is>
          <t>IMP00591</t>
        </is>
      </c>
      <c r="E11669" t="inlineStr">
        <is>
          <t>T104135</t>
        </is>
      </c>
      <c r="F11669" s="32" t="n">
        <v>1362211.85</v>
      </c>
      <c r="G11669" s="32" t="n">
        <v>143032.24</v>
      </c>
    </row>
    <row r="11670">
      <c r="A11670" t="inlineStr">
        <is>
          <t>L0238348</t>
        </is>
      </c>
      <c r="B11670" t="inlineStr">
        <is>
          <t>2026-08-06</t>
        </is>
      </c>
      <c r="C11670" t="inlineStr">
        <is>
          <t>home_use</t>
        </is>
      </c>
      <c r="D11670" t="inlineStr">
        <is>
          <t>IMP00643</t>
        </is>
      </c>
      <c r="E11670" t="inlineStr">
        <is>
          <t>T104498</t>
        </is>
      </c>
      <c r="F11670" s="32" t="n">
        <v>1352353.29</v>
      </c>
      <c r="G11670" s="32" t="n">
        <v>135235.33</v>
      </c>
    </row>
    <row r="11671">
      <c r="A11671" t="inlineStr">
        <is>
          <t>L0238349</t>
        </is>
      </c>
      <c r="B11671" t="inlineStr">
        <is>
          <t>2026-08-06</t>
        </is>
      </c>
      <c r="C11671" t="inlineStr">
        <is>
          <t>home_use</t>
        </is>
      </c>
      <c r="D11671" t="inlineStr">
        <is>
          <t>IMP00643</t>
        </is>
      </c>
      <c r="E11671" t="inlineStr">
        <is>
          <t>T104498</t>
        </is>
      </c>
      <c r="F11671" s="32" t="n">
        <v>585427.89</v>
      </c>
      <c r="G11671" s="32" t="n">
        <v>58542.79</v>
      </c>
    </row>
    <row r="11672">
      <c r="A11672" t="inlineStr">
        <is>
          <t>L0238366</t>
        </is>
      </c>
      <c r="B11672" t="inlineStr">
        <is>
          <t>2026-08-06</t>
        </is>
      </c>
      <c r="C11672" t="inlineStr">
        <is>
          <t>home_use</t>
        </is>
      </c>
      <c r="D11672" t="inlineStr">
        <is>
          <t>IMP00753</t>
        </is>
      </c>
      <c r="E11672" t="inlineStr">
        <is>
          <t>T105264</t>
        </is>
      </c>
      <c r="F11672" s="32" t="n">
        <v>999125.83</v>
      </c>
      <c r="G11672" s="32" t="n">
        <v>119895.1</v>
      </c>
    </row>
    <row r="11673">
      <c r="A11673" t="inlineStr">
        <is>
          <t>L0238368</t>
        </is>
      </c>
      <c r="B11673" t="inlineStr">
        <is>
          <t>2026-08-06</t>
        </is>
      </c>
      <c r="C11673" t="inlineStr">
        <is>
          <t>home_use</t>
        </is>
      </c>
      <c r="D11673" t="inlineStr">
        <is>
          <t>IMP00763</t>
        </is>
      </c>
      <c r="E11673" t="inlineStr">
        <is>
          <t>T105337</t>
        </is>
      </c>
      <c r="F11673" s="32" t="n">
        <v>518809.42</v>
      </c>
      <c r="G11673" s="32" t="n">
        <v>57069.04</v>
      </c>
    </row>
    <row r="11674">
      <c r="A11674" t="inlineStr">
        <is>
          <t>L0238392</t>
        </is>
      </c>
      <c r="B11674" t="inlineStr">
        <is>
          <t>2026-08-06</t>
        </is>
      </c>
      <c r="C11674" t="inlineStr">
        <is>
          <t>warehouse_out</t>
        </is>
      </c>
      <c r="D11674" t="inlineStr">
        <is>
          <t>IMP00926</t>
        </is>
      </c>
      <c r="E11674" t="inlineStr">
        <is>
          <t>T106477</t>
        </is>
      </c>
      <c r="F11674" s="32" t="n">
        <v>474392.57</v>
      </c>
      <c r="G11674" s="32" t="n">
        <v>50760</v>
      </c>
    </row>
    <row r="11675">
      <c r="A11675" t="inlineStr">
        <is>
          <t>L0238393</t>
        </is>
      </c>
      <c r="B11675" t="inlineStr">
        <is>
          <t>2026-08-06</t>
        </is>
      </c>
      <c r="C11675" t="inlineStr">
        <is>
          <t>home_use</t>
        </is>
      </c>
      <c r="D11675" t="inlineStr">
        <is>
          <t>IMP00926</t>
        </is>
      </c>
      <c r="E11675" t="inlineStr">
        <is>
          <t>T106477</t>
        </is>
      </c>
      <c r="F11675" s="32" t="n">
        <v>3061367.54</v>
      </c>
      <c r="G11675" s="32" t="n">
        <v>321443.59</v>
      </c>
    </row>
    <row r="11676">
      <c r="A11676" t="inlineStr">
        <is>
          <t>L0238396</t>
        </is>
      </c>
      <c r="B11676" t="inlineStr">
        <is>
          <t>2026-08-06</t>
        </is>
      </c>
      <c r="C11676" t="inlineStr">
        <is>
          <t>home_use</t>
        </is>
      </c>
      <c r="D11676" t="inlineStr">
        <is>
          <t>IMP00926</t>
        </is>
      </c>
      <c r="E11676" t="inlineStr">
        <is>
          <t>T106477</t>
        </is>
      </c>
      <c r="F11676" s="32" t="n">
        <v>11144415.96</v>
      </c>
      <c r="G11676" s="32" t="n">
        <v>1114441.6</v>
      </c>
    </row>
    <row r="11677">
      <c r="A11677" t="inlineStr">
        <is>
          <t>L0238398</t>
        </is>
      </c>
      <c r="B11677" t="inlineStr">
        <is>
          <t>2026-08-06</t>
        </is>
      </c>
      <c r="C11677" t="inlineStr">
        <is>
          <t>home_use</t>
        </is>
      </c>
      <c r="D11677" t="inlineStr">
        <is>
          <t>IMP00926</t>
        </is>
      </c>
      <c r="E11677" t="inlineStr">
        <is>
          <t>T106477</t>
        </is>
      </c>
      <c r="F11677" s="32" t="n">
        <v>287414.37</v>
      </c>
      <c r="G11677" s="32" t="n">
        <v>30753.34</v>
      </c>
    </row>
    <row r="11678">
      <c r="A11678" t="inlineStr">
        <is>
          <t>L0238399</t>
        </is>
      </c>
      <c r="B11678" t="inlineStr">
        <is>
          <t>2026-08-06</t>
        </is>
      </c>
      <c r="C11678" t="inlineStr">
        <is>
          <t>home_use</t>
        </is>
      </c>
      <c r="D11678" t="inlineStr">
        <is>
          <t>IMP00950</t>
        </is>
      </c>
      <c r="F11678" s="32" t="n">
        <v>1200189.3</v>
      </c>
      <c r="G11678" s="32" t="n">
        <v>156024.61</v>
      </c>
    </row>
    <row r="11679">
      <c r="A11679" t="inlineStr">
        <is>
          <t>L0238403</t>
        </is>
      </c>
      <c r="B11679" t="inlineStr">
        <is>
          <t>2026-08-06</t>
        </is>
      </c>
      <c r="C11679" t="inlineStr">
        <is>
          <t>home_use</t>
        </is>
      </c>
      <c r="D11679" t="inlineStr">
        <is>
          <t>IMP00999</t>
        </is>
      </c>
      <c r="E11679" t="inlineStr">
        <is>
          <t>T106987</t>
        </is>
      </c>
      <c r="F11679" s="32" t="n">
        <v>1933274.24</v>
      </c>
      <c r="G11679" s="32" t="n">
        <v>202993.8</v>
      </c>
    </row>
    <row r="11680">
      <c r="A11680" t="inlineStr">
        <is>
          <t>L0238411</t>
        </is>
      </c>
      <c r="B11680" t="inlineStr">
        <is>
          <t>2026-08-06</t>
        </is>
      </c>
      <c r="C11680" t="inlineStr">
        <is>
          <t>home_use</t>
        </is>
      </c>
      <c r="D11680" t="inlineStr">
        <is>
          <t>IMP01037</t>
        </is>
      </c>
      <c r="E11680" t="inlineStr">
        <is>
          <t>T107258</t>
        </is>
      </c>
      <c r="F11680" s="32" t="n">
        <v>185980.07</v>
      </c>
      <c r="G11680" s="32" t="n">
        <v>22317.61</v>
      </c>
    </row>
    <row r="11681">
      <c r="A11681" t="inlineStr">
        <is>
          <t>L0238412</t>
        </is>
      </c>
      <c r="B11681" t="inlineStr">
        <is>
          <t>2026-08-06</t>
        </is>
      </c>
      <c r="C11681" t="inlineStr">
        <is>
          <t>home_use</t>
        </is>
      </c>
      <c r="D11681" t="inlineStr">
        <is>
          <t>IMP01037</t>
        </is>
      </c>
      <c r="E11681" t="inlineStr">
        <is>
          <t>T107258</t>
        </is>
      </c>
      <c r="F11681" s="32" t="n">
        <v>718349.5</v>
      </c>
      <c r="G11681" s="32" t="n">
        <v>86201.94</v>
      </c>
    </row>
    <row r="11682">
      <c r="A11682" t="inlineStr">
        <is>
          <t>L0238414</t>
        </is>
      </c>
      <c r="B11682" t="inlineStr">
        <is>
          <t>2026-08-06</t>
        </is>
      </c>
      <c r="C11682" t="inlineStr">
        <is>
          <t>home_use</t>
        </is>
      </c>
      <c r="D11682" t="inlineStr">
        <is>
          <t>IMP01037</t>
        </is>
      </c>
      <c r="E11682" t="inlineStr">
        <is>
          <t>T107258</t>
        </is>
      </c>
      <c r="F11682" s="32" t="n">
        <v>656726.04</v>
      </c>
      <c r="G11682" s="32" t="n">
        <v>78807.12</v>
      </c>
    </row>
    <row r="11683">
      <c r="A11683" t="inlineStr">
        <is>
          <t>L0238416</t>
        </is>
      </c>
      <c r="B11683" t="inlineStr">
        <is>
          <t>2026-08-06</t>
        </is>
      </c>
      <c r="C11683" t="inlineStr">
        <is>
          <t>home_use</t>
        </is>
      </c>
      <c r="D11683" t="inlineStr">
        <is>
          <t>IMP01037</t>
        </is>
      </c>
      <c r="E11683" t="inlineStr">
        <is>
          <t>T107258</t>
        </is>
      </c>
      <c r="F11683" s="32" t="n">
        <v>892494.83</v>
      </c>
      <c r="G11683" s="32" t="n">
        <v>107099.38</v>
      </c>
    </row>
    <row r="11684">
      <c r="A11684" t="inlineStr">
        <is>
          <t>L0238418</t>
        </is>
      </c>
      <c r="B11684" t="inlineStr">
        <is>
          <t>2026-08-06</t>
        </is>
      </c>
      <c r="C11684" t="inlineStr">
        <is>
          <t>home_use</t>
        </is>
      </c>
      <c r="D11684" t="inlineStr">
        <is>
          <t>IMP01043</t>
        </is>
      </c>
      <c r="E11684" t="inlineStr">
        <is>
          <t>T107297</t>
        </is>
      </c>
      <c r="F11684" s="32" t="n">
        <v>1816618.04</v>
      </c>
      <c r="G11684" s="32" t="n">
        <v>199827.98</v>
      </c>
    </row>
    <row r="11685">
      <c r="A11685" t="inlineStr">
        <is>
          <t>L0238419</t>
        </is>
      </c>
      <c r="B11685" t="inlineStr">
        <is>
          <t>2026-08-06</t>
        </is>
      </c>
      <c r="C11685" t="inlineStr">
        <is>
          <t>home_use</t>
        </is>
      </c>
      <c r="D11685" t="inlineStr">
        <is>
          <t>IMP01068</t>
        </is>
      </c>
      <c r="E11685" t="inlineStr">
        <is>
          <t>T107475</t>
        </is>
      </c>
      <c r="F11685" s="32" t="n">
        <v>459619.82</v>
      </c>
      <c r="G11685" s="32" t="n">
        <v>48260.08</v>
      </c>
    </row>
    <row r="11686">
      <c r="A11686" t="inlineStr">
        <is>
          <t>L0238455</t>
        </is>
      </c>
      <c r="B11686" t="inlineStr">
        <is>
          <t>2026-08-06</t>
        </is>
      </c>
      <c r="C11686" t="inlineStr">
        <is>
          <t>home_use</t>
        </is>
      </c>
      <c r="D11686" t="inlineStr">
        <is>
          <t>IMP01310</t>
        </is>
      </c>
      <c r="E11686" t="inlineStr">
        <is>
          <t>T109167</t>
        </is>
      </c>
      <c r="F11686" s="32" t="n">
        <v>264205.99</v>
      </c>
      <c r="G11686" s="32" t="n">
        <v>28270.04</v>
      </c>
    </row>
    <row r="11687">
      <c r="A11687" t="inlineStr">
        <is>
          <t>L0238456</t>
        </is>
      </c>
      <c r="B11687" t="inlineStr">
        <is>
          <t>2026-08-06</t>
        </is>
      </c>
      <c r="C11687" t="inlineStr">
        <is>
          <t>home_use</t>
        </is>
      </c>
      <c r="D11687" t="inlineStr">
        <is>
          <t>IMP01310</t>
        </is>
      </c>
      <c r="E11687" t="inlineStr">
        <is>
          <t>T109167</t>
        </is>
      </c>
      <c r="F11687" s="32" t="n">
        <v>750888.92</v>
      </c>
      <c r="G11687" s="32" t="n">
        <v>80345.11</v>
      </c>
    </row>
    <row r="11688">
      <c r="A11688" t="inlineStr">
        <is>
          <t>L0238457</t>
        </is>
      </c>
      <c r="B11688" t="inlineStr">
        <is>
          <t>2026-08-06</t>
        </is>
      </c>
      <c r="C11688" t="inlineStr">
        <is>
          <t>home_use</t>
        </is>
      </c>
      <c r="D11688" t="inlineStr">
        <is>
          <t>IMP01310</t>
        </is>
      </c>
      <c r="E11688" t="inlineStr">
        <is>
          <t>T109167</t>
        </is>
      </c>
      <c r="F11688" s="32" t="n">
        <v>681440.36</v>
      </c>
      <c r="G11688" s="32" t="n">
        <v>72914.12</v>
      </c>
    </row>
    <row r="11689">
      <c r="A11689" t="inlineStr">
        <is>
          <t>L0238458</t>
        </is>
      </c>
      <c r="B11689" t="inlineStr">
        <is>
          <t>2026-08-06</t>
        </is>
      </c>
      <c r="C11689" t="inlineStr">
        <is>
          <t>home_use</t>
        </is>
      </c>
      <c r="D11689" t="inlineStr">
        <is>
          <t>IMP01310</t>
        </is>
      </c>
      <c r="E11689" t="inlineStr">
        <is>
          <t>T109167</t>
        </is>
      </c>
      <c r="F11689" s="32" t="n">
        <v>791549.3</v>
      </c>
      <c r="G11689" s="32" t="n">
        <v>84695.77</v>
      </c>
    </row>
    <row r="11690">
      <c r="A11690" t="inlineStr">
        <is>
          <t>L0238459</t>
        </is>
      </c>
      <c r="B11690" t="inlineStr">
        <is>
          <t>2026-08-06</t>
        </is>
      </c>
      <c r="C11690" t="inlineStr">
        <is>
          <t>warehouse_out</t>
        </is>
      </c>
      <c r="D11690" t="inlineStr">
        <is>
          <t>IMP01310</t>
        </is>
      </c>
      <c r="E11690" t="inlineStr">
        <is>
          <t>T109167</t>
        </is>
      </c>
      <c r="F11690" s="32" t="n">
        <v>565357.27</v>
      </c>
      <c r="G11690" s="32" t="n">
        <v>60493.23</v>
      </c>
    </row>
    <row r="11691">
      <c r="A11691" t="inlineStr">
        <is>
          <t>L0238460</t>
        </is>
      </c>
      <c r="B11691" t="inlineStr">
        <is>
          <t>2026-08-06</t>
        </is>
      </c>
      <c r="C11691" t="inlineStr">
        <is>
          <t>home_use</t>
        </is>
      </c>
      <c r="D11691" t="inlineStr">
        <is>
          <t>IMP01310</t>
        </is>
      </c>
      <c r="E11691" t="inlineStr">
        <is>
          <t>T109167</t>
        </is>
      </c>
      <c r="F11691" s="32" t="n">
        <v>803222.7</v>
      </c>
      <c r="G11691" s="32" t="n">
        <v>85944.83</v>
      </c>
    </row>
    <row r="11692">
      <c r="A11692" t="inlineStr">
        <is>
          <t>L0238461</t>
        </is>
      </c>
      <c r="B11692" t="inlineStr">
        <is>
          <t>2026-08-06</t>
        </is>
      </c>
      <c r="C11692" t="inlineStr">
        <is>
          <t>home_use</t>
        </is>
      </c>
      <c r="D11692" t="inlineStr">
        <is>
          <t>IMP01310</t>
        </is>
      </c>
      <c r="E11692" t="inlineStr">
        <is>
          <t>T109167</t>
        </is>
      </c>
      <c r="F11692" s="32" t="n">
        <v>3959380.09</v>
      </c>
      <c r="G11692" s="32" t="n">
        <v>514719.41</v>
      </c>
    </row>
    <row r="11693">
      <c r="A11693" t="inlineStr">
        <is>
          <t>L0238496</t>
        </is>
      </c>
      <c r="B11693" t="inlineStr">
        <is>
          <t>2026-08-07</t>
        </is>
      </c>
      <c r="C11693" t="inlineStr">
        <is>
          <t>home_use</t>
        </is>
      </c>
      <c r="D11693" t="inlineStr">
        <is>
          <t>IMP00063</t>
        </is>
      </c>
      <c r="E11693" t="inlineStr">
        <is>
          <t>T100440</t>
        </is>
      </c>
      <c r="F11693" s="32" t="n">
        <v>991802.05</v>
      </c>
      <c r="G11693" s="32" t="n">
        <v>114057.24</v>
      </c>
    </row>
    <row r="11694">
      <c r="A11694" t="inlineStr">
        <is>
          <t>L0238497</t>
        </is>
      </c>
      <c r="B11694" t="inlineStr">
        <is>
          <t>2026-08-07</t>
        </is>
      </c>
      <c r="C11694" t="inlineStr">
        <is>
          <t>home_use</t>
        </is>
      </c>
      <c r="D11694" t="inlineStr">
        <is>
          <t>IMP00063</t>
        </is>
      </c>
      <c r="E11694" t="inlineStr">
        <is>
          <t>T100440</t>
        </is>
      </c>
      <c r="F11694" s="32" t="n">
        <v>3787130.03</v>
      </c>
      <c r="G11694" s="32" t="n">
        <v>435519.95</v>
      </c>
    </row>
    <row r="11695">
      <c r="A11695" t="inlineStr">
        <is>
          <t>L0238498</t>
        </is>
      </c>
      <c r="B11695" t="inlineStr">
        <is>
          <t>2026-08-07</t>
        </is>
      </c>
      <c r="C11695" t="inlineStr">
        <is>
          <t>home_use</t>
        </is>
      </c>
      <c r="D11695" t="inlineStr">
        <is>
          <t>IMP00063</t>
        </is>
      </c>
      <c r="E11695" t="inlineStr">
        <is>
          <t>T100440</t>
        </is>
      </c>
      <c r="F11695" s="32" t="n">
        <v>894358.1800000001</v>
      </c>
      <c r="G11695" s="32" t="n">
        <v>95696.32000000001</v>
      </c>
    </row>
    <row r="11696">
      <c r="A11696" t="inlineStr">
        <is>
          <t>L0238499</t>
        </is>
      </c>
      <c r="B11696" t="inlineStr">
        <is>
          <t>2026-08-07</t>
        </is>
      </c>
      <c r="C11696" t="inlineStr">
        <is>
          <t>home_use</t>
        </is>
      </c>
      <c r="D11696" t="inlineStr">
        <is>
          <t>IMP00063</t>
        </is>
      </c>
      <c r="E11696" t="inlineStr">
        <is>
          <t>T100440</t>
        </is>
      </c>
      <c r="F11696" s="32" t="n">
        <v>2256064.48</v>
      </c>
      <c r="G11696" s="32" t="n">
        <v>259447.42</v>
      </c>
    </row>
    <row r="11697">
      <c r="A11697" t="inlineStr">
        <is>
          <t>L0238500</t>
        </is>
      </c>
      <c r="B11697" t="inlineStr">
        <is>
          <t>2026-08-07</t>
        </is>
      </c>
      <c r="C11697" t="inlineStr">
        <is>
          <t>home_use</t>
        </is>
      </c>
      <c r="D11697" t="inlineStr">
        <is>
          <t>IMP00063</t>
        </is>
      </c>
      <c r="E11697" t="inlineStr">
        <is>
          <t>T100440</t>
        </is>
      </c>
      <c r="F11697" s="32" t="n">
        <v>378217.3</v>
      </c>
      <c r="G11697" s="32" t="n">
        <v>40469.25</v>
      </c>
    </row>
    <row r="11698">
      <c r="A11698" t="inlineStr">
        <is>
          <t>L0238501</t>
        </is>
      </c>
      <c r="B11698" t="inlineStr">
        <is>
          <t>2026-08-07</t>
        </is>
      </c>
      <c r="C11698" t="inlineStr">
        <is>
          <t>home_use</t>
        </is>
      </c>
      <c r="D11698" t="inlineStr">
        <is>
          <t>IMP00063</t>
        </is>
      </c>
      <c r="E11698" t="inlineStr">
        <is>
          <t>T100440</t>
        </is>
      </c>
      <c r="F11698" s="32" t="n">
        <v>985923.5600000001</v>
      </c>
      <c r="G11698" s="32" t="n">
        <v>113381.21</v>
      </c>
    </row>
    <row r="11699">
      <c r="A11699" t="inlineStr">
        <is>
          <t>L0238502</t>
        </is>
      </c>
      <c r="B11699" t="inlineStr">
        <is>
          <t>2026-08-07</t>
        </is>
      </c>
      <c r="C11699" t="inlineStr">
        <is>
          <t>warehouse_out</t>
        </is>
      </c>
      <c r="D11699" t="inlineStr">
        <is>
          <t>IMP00063</t>
        </is>
      </c>
      <c r="E11699" t="inlineStr">
        <is>
          <t>T100440</t>
        </is>
      </c>
      <c r="F11699" s="32" t="n">
        <v>616118.21</v>
      </c>
      <c r="G11699" s="32" t="n">
        <v>70853.59</v>
      </c>
    </row>
    <row r="11700">
      <c r="A11700" t="inlineStr">
        <is>
          <t>L0238503</t>
        </is>
      </c>
      <c r="B11700" t="inlineStr">
        <is>
          <t>2026-08-07</t>
        </is>
      </c>
      <c r="C11700" t="inlineStr">
        <is>
          <t>home_use</t>
        </is>
      </c>
      <c r="D11700" t="inlineStr">
        <is>
          <t>IMP00063</t>
        </is>
      </c>
      <c r="E11700" t="inlineStr">
        <is>
          <t>T100440</t>
        </is>
      </c>
      <c r="F11700" s="32" t="n">
        <v>733502.6800000001</v>
      </c>
      <c r="G11700" s="32" t="n">
        <v>84352.81</v>
      </c>
    </row>
    <row r="11701">
      <c r="A11701" t="inlineStr">
        <is>
          <t>L0238511</t>
        </is>
      </c>
      <c r="B11701" t="inlineStr">
        <is>
          <t>2026-08-07</t>
        </is>
      </c>
      <c r="C11701" t="inlineStr">
        <is>
          <t>warehouse_in</t>
        </is>
      </c>
      <c r="D11701" t="inlineStr">
        <is>
          <t>IMP00137</t>
        </is>
      </c>
      <c r="E11701" t="inlineStr">
        <is>
          <t>T100957</t>
        </is>
      </c>
      <c r="F11701" s="32" t="n">
        <v>405939.15</v>
      </c>
      <c r="G11701" s="32" t="n">
        <v>0</v>
      </c>
    </row>
    <row r="11702">
      <c r="A11702" t="inlineStr">
        <is>
          <t>L0238513</t>
        </is>
      </c>
      <c r="B11702" t="inlineStr">
        <is>
          <t>2026-08-07</t>
        </is>
      </c>
      <c r="C11702" t="inlineStr">
        <is>
          <t>home_use</t>
        </is>
      </c>
      <c r="D11702" t="inlineStr">
        <is>
          <t>IMP00156</t>
        </is>
      </c>
      <c r="F11702" s="32" t="n">
        <v>2614490.5</v>
      </c>
      <c r="G11702" s="32" t="n">
        <v>339883.77</v>
      </c>
    </row>
    <row r="11703">
      <c r="A11703" t="inlineStr">
        <is>
          <t>L0238527</t>
        </is>
      </c>
      <c r="B11703" t="inlineStr">
        <is>
          <t>2026-08-07</t>
        </is>
      </c>
      <c r="C11703" t="inlineStr">
        <is>
          <t>home_use</t>
        </is>
      </c>
      <c r="D11703" t="inlineStr">
        <is>
          <t>IMP00306</t>
        </is>
      </c>
      <c r="E11703" t="inlineStr">
        <is>
          <t>T102141</t>
        </is>
      </c>
      <c r="F11703" s="32" t="n">
        <v>1409401.37</v>
      </c>
      <c r="G11703" s="32" t="n">
        <v>147987.14</v>
      </c>
    </row>
    <row r="11704">
      <c r="A11704" t="inlineStr">
        <is>
          <t>L0238529</t>
        </is>
      </c>
      <c r="B11704" t="inlineStr">
        <is>
          <t>2026-08-07</t>
        </is>
      </c>
      <c r="C11704" t="inlineStr">
        <is>
          <t>home_use</t>
        </is>
      </c>
      <c r="D11704" t="inlineStr">
        <is>
          <t>IMP00306</t>
        </is>
      </c>
      <c r="E11704" t="inlineStr">
        <is>
          <t>T102141</t>
        </is>
      </c>
      <c r="F11704" s="32" t="n">
        <v>226705.88</v>
      </c>
      <c r="G11704" s="32" t="n">
        <v>23804.12</v>
      </c>
    </row>
    <row r="11705">
      <c r="A11705" t="inlineStr">
        <is>
          <t>L0238559</t>
        </is>
      </c>
      <c r="B11705" t="inlineStr">
        <is>
          <t>2026-08-07</t>
        </is>
      </c>
      <c r="C11705" t="inlineStr">
        <is>
          <t>home_use</t>
        </is>
      </c>
      <c r="D11705" t="inlineStr">
        <is>
          <t>IMP00490</t>
        </is>
      </c>
      <c r="E11705" t="inlineStr">
        <is>
          <t>T103425</t>
        </is>
      </c>
      <c r="F11705" s="32" t="n">
        <v>1923965.42</v>
      </c>
      <c r="G11705" s="32" t="n">
        <v>230875.85</v>
      </c>
    </row>
    <row r="11706">
      <c r="A11706" t="inlineStr">
        <is>
          <t>L0238565</t>
        </is>
      </c>
      <c r="B11706" t="inlineStr">
        <is>
          <t>2026-08-07</t>
        </is>
      </c>
      <c r="C11706" t="inlineStr">
        <is>
          <t>home_use</t>
        </is>
      </c>
      <c r="D11706" t="inlineStr">
        <is>
          <t>IMP00548</t>
        </is>
      </c>
      <c r="E11706" t="inlineStr">
        <is>
          <t>T103835</t>
        </is>
      </c>
      <c r="F11706" s="32" t="n">
        <v>12796302.48</v>
      </c>
      <c r="G11706" s="32" t="n">
        <v>1279630.25</v>
      </c>
    </row>
    <row r="11707">
      <c r="A11707" t="inlineStr">
        <is>
          <t>L0238587</t>
        </is>
      </c>
      <c r="B11707" t="inlineStr">
        <is>
          <t>2026-08-07</t>
        </is>
      </c>
      <c r="C11707" t="inlineStr">
        <is>
          <t>home_use</t>
        </is>
      </c>
      <c r="D11707" t="inlineStr">
        <is>
          <t>IMP00643</t>
        </is>
      </c>
      <c r="E11707" t="inlineStr">
        <is>
          <t>T104498</t>
        </is>
      </c>
      <c r="F11707" s="32" t="n">
        <v>2397463.18</v>
      </c>
      <c r="G11707" s="32" t="n">
        <v>239746.32</v>
      </c>
    </row>
    <row r="11708">
      <c r="A11708" t="inlineStr">
        <is>
          <t>L0238588</t>
        </is>
      </c>
      <c r="B11708" t="inlineStr">
        <is>
          <t>2026-08-07</t>
        </is>
      </c>
      <c r="C11708" t="inlineStr">
        <is>
          <t>home_use</t>
        </is>
      </c>
      <c r="D11708" t="inlineStr">
        <is>
          <t>IMP00643</t>
        </is>
      </c>
      <c r="E11708" t="inlineStr">
        <is>
          <t>T104498</t>
        </is>
      </c>
      <c r="F11708" s="32" t="n">
        <v>779967.73</v>
      </c>
      <c r="G11708" s="32" t="n">
        <v>77996.77</v>
      </c>
    </row>
    <row r="11709">
      <c r="A11709" t="inlineStr">
        <is>
          <t>L0238589</t>
        </is>
      </c>
      <c r="B11709" t="inlineStr">
        <is>
          <t>2026-08-07</t>
        </is>
      </c>
      <c r="C11709" t="inlineStr">
        <is>
          <t>warehouse_out</t>
        </is>
      </c>
      <c r="D11709" t="inlineStr">
        <is>
          <t>IMP00643</t>
        </is>
      </c>
      <c r="E11709" t="inlineStr">
        <is>
          <t>T104498</t>
        </is>
      </c>
      <c r="F11709" s="32" t="n">
        <v>711658.77</v>
      </c>
      <c r="G11709" s="32" t="n">
        <v>71165.88</v>
      </c>
    </row>
    <row r="11710">
      <c r="A11710" t="inlineStr">
        <is>
          <t>L0238591</t>
        </is>
      </c>
      <c r="B11710" t="inlineStr">
        <is>
          <t>2026-08-07</t>
        </is>
      </c>
      <c r="C11710" t="inlineStr">
        <is>
          <t>home_use</t>
        </is>
      </c>
      <c r="D11710" t="inlineStr">
        <is>
          <t>IMP00643</t>
        </is>
      </c>
      <c r="E11710" t="inlineStr">
        <is>
          <t>T104498</t>
        </is>
      </c>
      <c r="F11710" s="32" t="n">
        <v>516836.14</v>
      </c>
      <c r="G11710" s="32" t="n">
        <v>51683.61</v>
      </c>
    </row>
    <row r="11711">
      <c r="A11711" t="inlineStr">
        <is>
          <t>L0238610</t>
        </is>
      </c>
      <c r="B11711" t="inlineStr">
        <is>
          <t>2026-08-07</t>
        </is>
      </c>
      <c r="C11711" t="inlineStr">
        <is>
          <t>home_use</t>
        </is>
      </c>
      <c r="D11711" t="inlineStr">
        <is>
          <t>IMP00753</t>
        </is>
      </c>
      <c r="E11711" t="inlineStr">
        <is>
          <t>T105264</t>
        </is>
      </c>
      <c r="F11711" s="32" t="n">
        <v>289494.56</v>
      </c>
      <c r="G11711" s="32" t="n">
        <v>36186.82</v>
      </c>
    </row>
    <row r="11712">
      <c r="A11712" t="inlineStr">
        <is>
          <t>L0238626</t>
        </is>
      </c>
      <c r="B11712" t="inlineStr">
        <is>
          <t>2026-08-07</t>
        </is>
      </c>
      <c r="C11712" t="inlineStr">
        <is>
          <t>home_use</t>
        </is>
      </c>
      <c r="D11712" t="inlineStr">
        <is>
          <t>IMP00892</t>
        </is>
      </c>
      <c r="E11712" t="inlineStr">
        <is>
          <t>T106240</t>
        </is>
      </c>
      <c r="F11712" s="32" t="n">
        <v>4198909.71</v>
      </c>
      <c r="G11712" s="32" t="n">
        <v>440885.52</v>
      </c>
    </row>
    <row r="11713">
      <c r="A11713" t="inlineStr">
        <is>
          <t>L0238639</t>
        </is>
      </c>
      <c r="B11713" t="inlineStr">
        <is>
          <t>2026-08-07</t>
        </is>
      </c>
      <c r="C11713" t="inlineStr">
        <is>
          <t>home_use</t>
        </is>
      </c>
      <c r="D11713" t="inlineStr">
        <is>
          <t>IMP00926</t>
        </is>
      </c>
      <c r="E11713" t="inlineStr">
        <is>
          <t>T106477</t>
        </is>
      </c>
      <c r="F11713" s="32" t="n">
        <v>17617312.69</v>
      </c>
      <c r="G11713" s="32" t="n">
        <v>1849817.83</v>
      </c>
    </row>
    <row r="11714">
      <c r="A11714" t="inlineStr">
        <is>
          <t>L0238640</t>
        </is>
      </c>
      <c r="B11714" t="inlineStr">
        <is>
          <t>2026-08-07</t>
        </is>
      </c>
      <c r="C11714" t="inlineStr">
        <is>
          <t>home_use</t>
        </is>
      </c>
      <c r="D11714" t="inlineStr">
        <is>
          <t>IMP00926</t>
        </is>
      </c>
      <c r="E11714" t="inlineStr">
        <is>
          <t>T106477</t>
        </is>
      </c>
      <c r="F11714" s="32" t="n">
        <v>475738.41</v>
      </c>
      <c r="G11714" s="32" t="n">
        <v>50904.01</v>
      </c>
    </row>
    <row r="11715">
      <c r="A11715" t="inlineStr">
        <is>
          <t>L0238644</t>
        </is>
      </c>
      <c r="B11715" t="inlineStr">
        <is>
          <t>2026-08-07</t>
        </is>
      </c>
      <c r="C11715" t="inlineStr">
        <is>
          <t>home_use</t>
        </is>
      </c>
      <c r="D11715" t="inlineStr">
        <is>
          <t>IMP00950</t>
        </is>
      </c>
      <c r="F11715" s="32" t="n">
        <v>763384.46</v>
      </c>
      <c r="G11715" s="32" t="n">
        <v>99239.98</v>
      </c>
    </row>
    <row r="11716">
      <c r="A11716" t="inlineStr">
        <is>
          <t>L0238645</t>
        </is>
      </c>
      <c r="B11716" t="inlineStr">
        <is>
          <t>2026-08-07</t>
        </is>
      </c>
      <c r="C11716" t="inlineStr">
        <is>
          <t>home_use</t>
        </is>
      </c>
      <c r="D11716" t="inlineStr">
        <is>
          <t>IMP00950</t>
        </is>
      </c>
      <c r="F11716" s="32" t="n">
        <v>3730861.38</v>
      </c>
      <c r="G11716" s="32" t="n">
        <v>485011.98</v>
      </c>
    </row>
    <row r="11717">
      <c r="A11717" t="inlineStr">
        <is>
          <t>L0238648</t>
        </is>
      </c>
      <c r="B11717" t="inlineStr">
        <is>
          <t>2026-08-07</t>
        </is>
      </c>
      <c r="C11717" t="inlineStr">
        <is>
          <t>home_use</t>
        </is>
      </c>
      <c r="D11717" t="inlineStr">
        <is>
          <t>IMP00999</t>
        </is>
      </c>
      <c r="E11717" t="inlineStr">
        <is>
          <t>T106987</t>
        </is>
      </c>
      <c r="F11717" s="32" t="n">
        <v>2112413.78</v>
      </c>
      <c r="G11717" s="32" t="n">
        <v>211241.38</v>
      </c>
    </row>
    <row r="11718">
      <c r="A11718" t="inlineStr">
        <is>
          <t>L0238650</t>
        </is>
      </c>
      <c r="B11718" t="inlineStr">
        <is>
          <t>2026-08-07</t>
        </is>
      </c>
      <c r="C11718" t="inlineStr">
        <is>
          <t>home_use</t>
        </is>
      </c>
      <c r="D11718" t="inlineStr">
        <is>
          <t>IMP00999</t>
        </is>
      </c>
      <c r="E11718" t="inlineStr">
        <is>
          <t>T106987</t>
        </is>
      </c>
      <c r="F11718" s="32" t="n">
        <v>9362284.27</v>
      </c>
      <c r="G11718" s="32" t="n">
        <v>983039.85</v>
      </c>
    </row>
    <row r="11719">
      <c r="A11719" t="inlineStr">
        <is>
          <t>L0238658</t>
        </is>
      </c>
      <c r="B11719" t="inlineStr">
        <is>
          <t>2026-08-07</t>
        </is>
      </c>
      <c r="C11719" t="inlineStr">
        <is>
          <t>home_use</t>
        </is>
      </c>
      <c r="D11719" t="inlineStr">
        <is>
          <t>IMP01037</t>
        </is>
      </c>
      <c r="E11719" t="inlineStr">
        <is>
          <t>T107258</t>
        </is>
      </c>
      <c r="F11719" s="32" t="n">
        <v>1365427.27</v>
      </c>
      <c r="G11719" s="32" t="n">
        <v>136542.73</v>
      </c>
    </row>
    <row r="11720">
      <c r="A11720" t="inlineStr">
        <is>
          <t>L0238660</t>
        </is>
      </c>
      <c r="B11720" t="inlineStr">
        <is>
          <t>2026-08-07</t>
        </is>
      </c>
      <c r="C11720" t="inlineStr">
        <is>
          <t>home_use</t>
        </is>
      </c>
      <c r="D11720" t="inlineStr">
        <is>
          <t>IMP01037</t>
        </is>
      </c>
      <c r="E11720" t="inlineStr">
        <is>
          <t>T107258</t>
        </is>
      </c>
      <c r="F11720" s="32" t="n">
        <v>710351.7</v>
      </c>
      <c r="G11720" s="32" t="n">
        <v>71035.17</v>
      </c>
    </row>
    <row r="11721">
      <c r="A11721" t="inlineStr">
        <is>
          <t>L0238662</t>
        </is>
      </c>
      <c r="B11721" t="inlineStr">
        <is>
          <t>2026-08-07</t>
        </is>
      </c>
      <c r="C11721" t="inlineStr">
        <is>
          <t>home_use</t>
        </is>
      </c>
      <c r="D11721" t="inlineStr">
        <is>
          <t>IMP01037</t>
        </is>
      </c>
      <c r="E11721" t="inlineStr">
        <is>
          <t>T107258</t>
        </is>
      </c>
      <c r="F11721" s="32" t="n">
        <v>1821537.37</v>
      </c>
      <c r="G11721" s="32" t="n">
        <v>182153.74</v>
      </c>
    </row>
    <row r="11722">
      <c r="A11722" t="inlineStr">
        <is>
          <t>L0238693</t>
        </is>
      </c>
      <c r="B11722" t="inlineStr">
        <is>
          <t>2026-08-07</t>
        </is>
      </c>
      <c r="C11722" t="inlineStr">
        <is>
          <t>home_use</t>
        </is>
      </c>
      <c r="D11722" t="inlineStr">
        <is>
          <t>IMP01310</t>
        </is>
      </c>
      <c r="E11722" t="inlineStr">
        <is>
          <t>T109167</t>
        </is>
      </c>
      <c r="F11722" s="32" t="n">
        <v>442094.15</v>
      </c>
      <c r="G11722" s="32" t="n">
        <v>50840.83</v>
      </c>
    </row>
    <row r="11723">
      <c r="A11723" t="inlineStr">
        <is>
          <t>L0238738</t>
        </is>
      </c>
      <c r="B11723" t="inlineStr">
        <is>
          <t>2026-08-08</t>
        </is>
      </c>
      <c r="C11723" t="inlineStr">
        <is>
          <t>home_use</t>
        </is>
      </c>
      <c r="D11723" t="inlineStr">
        <is>
          <t>IMP00063</t>
        </is>
      </c>
      <c r="E11723" t="inlineStr">
        <is>
          <t>T100440</t>
        </is>
      </c>
      <c r="F11723" s="32" t="n">
        <v>532581.12</v>
      </c>
      <c r="G11723" s="32" t="n">
        <v>56986.18</v>
      </c>
    </row>
    <row r="11724">
      <c r="A11724" t="inlineStr">
        <is>
          <t>L0238739</t>
        </is>
      </c>
      <c r="B11724" t="inlineStr">
        <is>
          <t>2026-08-08</t>
        </is>
      </c>
      <c r="C11724" t="inlineStr">
        <is>
          <t>warehouse_out</t>
        </is>
      </c>
      <c r="D11724" t="inlineStr">
        <is>
          <t>IMP00063</t>
        </is>
      </c>
      <c r="E11724" t="inlineStr">
        <is>
          <t>T100440</t>
        </is>
      </c>
      <c r="F11724" s="32" t="n">
        <v>746527.97</v>
      </c>
      <c r="G11724" s="32" t="n">
        <v>85850.72</v>
      </c>
    </row>
    <row r="11725">
      <c r="A11725" t="inlineStr">
        <is>
          <t>L0238740</t>
        </is>
      </c>
      <c r="B11725" t="inlineStr">
        <is>
          <t>2026-08-08</t>
        </is>
      </c>
      <c r="C11725" t="inlineStr">
        <is>
          <t>home_use</t>
        </is>
      </c>
      <c r="D11725" t="inlineStr">
        <is>
          <t>IMP00063</t>
        </is>
      </c>
      <c r="E11725" t="inlineStr">
        <is>
          <t>T100440</t>
        </is>
      </c>
      <c r="F11725" s="32" t="n">
        <v>1451357.73</v>
      </c>
      <c r="G11725" s="32" t="n">
        <v>155295.28</v>
      </c>
    </row>
    <row r="11726">
      <c r="A11726" t="inlineStr">
        <is>
          <t>L0238741</t>
        </is>
      </c>
      <c r="B11726" t="inlineStr">
        <is>
          <t>2026-08-08</t>
        </is>
      </c>
      <c r="C11726" t="inlineStr">
        <is>
          <t>home_use</t>
        </is>
      </c>
      <c r="D11726" t="inlineStr">
        <is>
          <t>IMP00063</t>
        </is>
      </c>
      <c r="E11726" t="inlineStr">
        <is>
          <t>T100440</t>
        </is>
      </c>
      <c r="F11726" s="32" t="n">
        <v>435456.06</v>
      </c>
      <c r="G11726" s="32" t="n">
        <v>50077.45</v>
      </c>
    </row>
    <row r="11727">
      <c r="A11727" t="inlineStr">
        <is>
          <t>L0238742</t>
        </is>
      </c>
      <c r="B11727" t="inlineStr">
        <is>
          <t>2026-08-08</t>
        </is>
      </c>
      <c r="C11727" t="inlineStr">
        <is>
          <t>home_use</t>
        </is>
      </c>
      <c r="D11727" t="inlineStr">
        <is>
          <t>IMP00063</t>
        </is>
      </c>
      <c r="E11727" t="inlineStr">
        <is>
          <t>T100440</t>
        </is>
      </c>
      <c r="F11727" s="32" t="n">
        <v>1559644.53</v>
      </c>
      <c r="G11727" s="32" t="n">
        <v>179359.12</v>
      </c>
    </row>
    <row r="11728">
      <c r="A11728" t="inlineStr">
        <is>
          <t>L0238743</t>
        </is>
      </c>
      <c r="B11728" t="inlineStr">
        <is>
          <t>2026-08-08</t>
        </is>
      </c>
      <c r="C11728" t="inlineStr">
        <is>
          <t>home_use</t>
        </is>
      </c>
      <c r="D11728" t="inlineStr">
        <is>
          <t>IMP00063</t>
        </is>
      </c>
      <c r="E11728" t="inlineStr">
        <is>
          <t>T100440</t>
        </is>
      </c>
      <c r="F11728" s="32" t="n">
        <v>593758.02</v>
      </c>
      <c r="G11728" s="32" t="n">
        <v>63532.11</v>
      </c>
    </row>
    <row r="11729">
      <c r="A11729" t="inlineStr">
        <is>
          <t>L0238744</t>
        </is>
      </c>
      <c r="B11729" t="inlineStr">
        <is>
          <t>2026-08-08</t>
        </is>
      </c>
      <c r="C11729" t="inlineStr">
        <is>
          <t>home_use</t>
        </is>
      </c>
      <c r="D11729" t="inlineStr">
        <is>
          <t>IMP00063</t>
        </is>
      </c>
      <c r="E11729" t="inlineStr">
        <is>
          <t>T100440</t>
        </is>
      </c>
      <c r="F11729" s="32" t="n">
        <v>249020.89</v>
      </c>
      <c r="G11729" s="32" t="n">
        <v>28637.4</v>
      </c>
    </row>
    <row r="11730">
      <c r="A11730" t="inlineStr">
        <is>
          <t>L0238745</t>
        </is>
      </c>
      <c r="B11730" t="inlineStr">
        <is>
          <t>2026-08-08</t>
        </is>
      </c>
      <c r="C11730" t="inlineStr">
        <is>
          <t>home_use</t>
        </is>
      </c>
      <c r="D11730" t="inlineStr">
        <is>
          <t>IMP00063</t>
        </is>
      </c>
      <c r="E11730" t="inlineStr">
        <is>
          <t>T100440</t>
        </is>
      </c>
      <c r="F11730" s="32" t="n">
        <v>2210915.48</v>
      </c>
      <c r="G11730" s="32" t="n">
        <v>287419.01</v>
      </c>
    </row>
    <row r="11731">
      <c r="A11731" t="inlineStr">
        <is>
          <t>L0238754</t>
        </is>
      </c>
      <c r="B11731" t="inlineStr">
        <is>
          <t>2026-08-08</t>
        </is>
      </c>
      <c r="C11731" t="inlineStr">
        <is>
          <t>home_use_exempt</t>
        </is>
      </c>
      <c r="D11731" t="inlineStr">
        <is>
          <t>IMP00105</t>
        </is>
      </c>
      <c r="E11731" t="inlineStr">
        <is>
          <t>T100729</t>
        </is>
      </c>
      <c r="F11731" s="32" t="n">
        <v>108306.91</v>
      </c>
      <c r="G11731" s="32" t="n">
        <v>0</v>
      </c>
    </row>
    <row r="11732">
      <c r="A11732" t="inlineStr">
        <is>
          <t>L0238756</t>
        </is>
      </c>
      <c r="B11732" t="inlineStr">
        <is>
          <t>2026-08-08</t>
        </is>
      </c>
      <c r="C11732" t="inlineStr">
        <is>
          <t>home_use</t>
        </is>
      </c>
      <c r="D11732" t="inlineStr">
        <is>
          <t>IMP00109</t>
        </is>
      </c>
      <c r="E11732" t="inlineStr">
        <is>
          <t>T100758</t>
        </is>
      </c>
      <c r="F11732" s="32" t="n">
        <v>3367822.34</v>
      </c>
      <c r="G11732" s="32" t="n">
        <v>353621.35</v>
      </c>
    </row>
    <row r="11733">
      <c r="A11733" t="inlineStr">
        <is>
          <t>L0238757</t>
        </is>
      </c>
      <c r="B11733" t="inlineStr">
        <is>
          <t>2026-08-08</t>
        </is>
      </c>
      <c r="C11733" t="inlineStr">
        <is>
          <t>home_use</t>
        </is>
      </c>
      <c r="D11733" t="inlineStr">
        <is>
          <t>IMP00109</t>
        </is>
      </c>
      <c r="E11733" t="inlineStr">
        <is>
          <t>T100758</t>
        </is>
      </c>
      <c r="F11733" s="32" t="n">
        <v>3841643.39</v>
      </c>
      <c r="G11733" s="32" t="n">
        <v>384164.34</v>
      </c>
    </row>
    <row r="11734">
      <c r="A11734" t="inlineStr">
        <is>
          <t>L0238759</t>
        </is>
      </c>
      <c r="B11734" t="inlineStr">
        <is>
          <t>2026-08-08</t>
        </is>
      </c>
      <c r="C11734" t="inlineStr">
        <is>
          <t>home_use</t>
        </is>
      </c>
      <c r="D11734" t="inlineStr">
        <is>
          <t>IMP00133</t>
        </is>
      </c>
      <c r="E11734" t="inlineStr">
        <is>
          <t>T100033</t>
        </is>
      </c>
      <c r="F11734" s="32" t="n">
        <v>1778661.63</v>
      </c>
      <c r="G11734" s="32" t="n">
        <v>231226.01</v>
      </c>
    </row>
    <row r="11735">
      <c r="A11735" t="inlineStr">
        <is>
          <t>L0238763</t>
        </is>
      </c>
      <c r="B11735" t="inlineStr">
        <is>
          <t>2026-08-08</t>
        </is>
      </c>
      <c r="C11735" t="inlineStr">
        <is>
          <t>warehouse_in</t>
        </is>
      </c>
      <c r="D11735" t="inlineStr">
        <is>
          <t>IMP00137</t>
        </is>
      </c>
      <c r="E11735" t="inlineStr">
        <is>
          <t>T100957</t>
        </is>
      </c>
      <c r="F11735" s="32" t="n">
        <v>377787.26</v>
      </c>
      <c r="G11735" s="32" t="n">
        <v>0</v>
      </c>
    </row>
    <row r="11736">
      <c r="A11736" t="inlineStr">
        <is>
          <t>L0238768</t>
        </is>
      </c>
      <c r="B11736" t="inlineStr">
        <is>
          <t>2026-08-08</t>
        </is>
      </c>
      <c r="C11736" t="inlineStr">
        <is>
          <t>home_use</t>
        </is>
      </c>
      <c r="D11736" t="inlineStr">
        <is>
          <t>IMP00156</t>
        </is>
      </c>
      <c r="F11736" s="32" t="n">
        <v>3971754.32</v>
      </c>
      <c r="G11736" s="32" t="n">
        <v>516328.06</v>
      </c>
    </row>
    <row r="11737">
      <c r="A11737" t="inlineStr">
        <is>
          <t>L0238792</t>
        </is>
      </c>
      <c r="B11737" t="inlineStr">
        <is>
          <t>2026-08-08</t>
        </is>
      </c>
      <c r="C11737" t="inlineStr">
        <is>
          <t>home_use</t>
        </is>
      </c>
      <c r="D11737" t="inlineStr">
        <is>
          <t>IMP00306</t>
        </is>
      </c>
      <c r="E11737" t="inlineStr">
        <is>
          <t>T102141</t>
        </is>
      </c>
      <c r="F11737" s="32" t="n">
        <v>319423.47</v>
      </c>
      <c r="G11737" s="32" t="n">
        <v>33539.46</v>
      </c>
    </row>
    <row r="11738">
      <c r="A11738" t="inlineStr">
        <is>
          <t>L0238794</t>
        </is>
      </c>
      <c r="B11738" t="inlineStr">
        <is>
          <t>2026-08-08</t>
        </is>
      </c>
      <c r="C11738" t="inlineStr">
        <is>
          <t>home_use</t>
        </is>
      </c>
      <c r="D11738" t="inlineStr">
        <is>
          <t>IMP00306</t>
        </is>
      </c>
      <c r="E11738" t="inlineStr">
        <is>
          <t>T102141</t>
        </is>
      </c>
      <c r="F11738" s="32" t="n">
        <v>401004.87</v>
      </c>
      <c r="G11738" s="32" t="n">
        <v>42105.51</v>
      </c>
    </row>
    <row r="11739">
      <c r="A11739" t="inlineStr">
        <is>
          <t>L0238795</t>
        </is>
      </c>
      <c r="B11739" t="inlineStr">
        <is>
          <t>2026-08-08</t>
        </is>
      </c>
      <c r="C11739" t="inlineStr">
        <is>
          <t>home_use</t>
        </is>
      </c>
      <c r="D11739" t="inlineStr">
        <is>
          <t>IMP00306</t>
        </is>
      </c>
      <c r="E11739" t="inlineStr">
        <is>
          <t>T102141</t>
        </is>
      </c>
      <c r="F11739" s="32" t="n">
        <v>141235.56</v>
      </c>
      <c r="G11739" s="32" t="n">
        <v>14829.73</v>
      </c>
    </row>
    <row r="11740">
      <c r="A11740" t="inlineStr">
        <is>
          <t>L0238842</t>
        </is>
      </c>
      <c r="B11740" t="inlineStr">
        <is>
          <t>2026-08-08</t>
        </is>
      </c>
      <c r="C11740" t="inlineStr">
        <is>
          <t>home_use</t>
        </is>
      </c>
      <c r="D11740" t="inlineStr">
        <is>
          <t>IMP00643</t>
        </is>
      </c>
      <c r="E11740" t="inlineStr">
        <is>
          <t>T104498</t>
        </is>
      </c>
      <c r="F11740" s="32" t="n">
        <v>671184.15</v>
      </c>
      <c r="G11740" s="32" t="n">
        <v>67118.42</v>
      </c>
    </row>
    <row r="11741">
      <c r="A11741" t="inlineStr">
        <is>
          <t>L0238843</t>
        </is>
      </c>
      <c r="B11741" t="inlineStr">
        <is>
          <t>2026-08-08</t>
        </is>
      </c>
      <c r="C11741" t="inlineStr">
        <is>
          <t>home_use</t>
        </is>
      </c>
      <c r="D11741" t="inlineStr">
        <is>
          <t>IMP00643</t>
        </is>
      </c>
      <c r="E11741" t="inlineStr">
        <is>
          <t>T104498</t>
        </is>
      </c>
      <c r="F11741" s="32" t="n">
        <v>761775.8199999999</v>
      </c>
      <c r="G11741" s="32" t="n">
        <v>76177.58</v>
      </c>
    </row>
    <row r="11742">
      <c r="A11742" t="inlineStr">
        <is>
          <t>L0238844</t>
        </is>
      </c>
      <c r="B11742" t="inlineStr">
        <is>
          <t>2026-08-08</t>
        </is>
      </c>
      <c r="C11742" t="inlineStr">
        <is>
          <t>home_use</t>
        </is>
      </c>
      <c r="D11742" t="inlineStr">
        <is>
          <t>IMP00643</t>
        </is>
      </c>
      <c r="E11742" t="inlineStr">
        <is>
          <t>T104498</t>
        </is>
      </c>
      <c r="F11742" s="32" t="n">
        <v>550372.79</v>
      </c>
      <c r="G11742" s="32" t="n">
        <v>55037.28</v>
      </c>
    </row>
    <row r="11743">
      <c r="A11743" t="inlineStr">
        <is>
          <t>L0238845</t>
        </is>
      </c>
      <c r="B11743" t="inlineStr">
        <is>
          <t>2026-08-08</t>
        </is>
      </c>
      <c r="C11743" t="inlineStr">
        <is>
          <t>home_use</t>
        </is>
      </c>
      <c r="D11743" t="inlineStr">
        <is>
          <t>IMP00643</t>
        </is>
      </c>
      <c r="E11743" t="inlineStr">
        <is>
          <t>T104498</t>
        </is>
      </c>
      <c r="F11743" s="32" t="n">
        <v>1283059.8</v>
      </c>
      <c r="G11743" s="32" t="n">
        <v>128305.98</v>
      </c>
    </row>
    <row r="11744">
      <c r="A11744" t="inlineStr">
        <is>
          <t>L0238873</t>
        </is>
      </c>
      <c r="B11744" t="inlineStr">
        <is>
          <t>2026-08-08</t>
        </is>
      </c>
      <c r="C11744" t="inlineStr">
        <is>
          <t>home_use</t>
        </is>
      </c>
      <c r="D11744" t="inlineStr">
        <is>
          <t>IMP00753</t>
        </is>
      </c>
      <c r="E11744" t="inlineStr">
        <is>
          <t>T105264</t>
        </is>
      </c>
      <c r="F11744" s="32" t="n">
        <v>127924.31</v>
      </c>
      <c r="G11744" s="32" t="n">
        <v>15990.54</v>
      </c>
    </row>
    <row r="11745">
      <c r="A11745" t="inlineStr">
        <is>
          <t>L0238886</t>
        </is>
      </c>
      <c r="B11745" t="inlineStr">
        <is>
          <t>2026-08-08</t>
        </is>
      </c>
      <c r="C11745" t="inlineStr">
        <is>
          <t>home_use</t>
        </is>
      </c>
      <c r="D11745" t="inlineStr">
        <is>
          <t>IMP00892</t>
        </is>
      </c>
      <c r="E11745" t="inlineStr">
        <is>
          <t>T106240</t>
        </is>
      </c>
      <c r="F11745" s="32" t="n">
        <v>1910171.57</v>
      </c>
      <c r="G11745" s="32" t="n">
        <v>200568.01</v>
      </c>
    </row>
    <row r="11746">
      <c r="A11746" t="inlineStr">
        <is>
          <t>L0238898</t>
        </is>
      </c>
      <c r="B11746" t="inlineStr">
        <is>
          <t>2026-08-08</t>
        </is>
      </c>
      <c r="C11746" t="inlineStr">
        <is>
          <t>home_use</t>
        </is>
      </c>
      <c r="D11746" t="inlineStr">
        <is>
          <t>IMP00926</t>
        </is>
      </c>
      <c r="E11746" t="inlineStr">
        <is>
          <t>T106477</t>
        </is>
      </c>
      <c r="F11746" s="32" t="n">
        <v>4421024.69</v>
      </c>
      <c r="G11746" s="32" t="n">
        <v>464207.59</v>
      </c>
    </row>
    <row r="11747">
      <c r="A11747" t="inlineStr">
        <is>
          <t>L0238899</t>
        </is>
      </c>
      <c r="B11747" t="inlineStr">
        <is>
          <t>2026-08-08</t>
        </is>
      </c>
      <c r="C11747" t="inlineStr">
        <is>
          <t>home_use</t>
        </is>
      </c>
      <c r="D11747" t="inlineStr">
        <is>
          <t>IMP00926</t>
        </is>
      </c>
      <c r="E11747" t="inlineStr">
        <is>
          <t>T106477</t>
        </is>
      </c>
      <c r="F11747" s="32" t="n">
        <v>13600023.71</v>
      </c>
      <c r="G11747" s="32" t="n">
        <v>1360002.37</v>
      </c>
    </row>
    <row r="11748">
      <c r="A11748" t="inlineStr">
        <is>
          <t>L0238901</t>
        </is>
      </c>
      <c r="B11748" t="inlineStr">
        <is>
          <t>2026-08-08</t>
        </is>
      </c>
      <c r="C11748" t="inlineStr">
        <is>
          <t>home_use</t>
        </is>
      </c>
      <c r="D11748" t="inlineStr">
        <is>
          <t>IMP00926</t>
        </is>
      </c>
      <c r="E11748" t="inlineStr">
        <is>
          <t>T106477</t>
        </is>
      </c>
      <c r="F11748" s="32" t="n">
        <v>5156538.46</v>
      </c>
      <c r="G11748" s="32" t="n">
        <v>515653.85</v>
      </c>
    </row>
    <row r="11749">
      <c r="A11749" t="inlineStr">
        <is>
          <t>L0238903</t>
        </is>
      </c>
      <c r="B11749" t="inlineStr">
        <is>
          <t>2026-08-08</t>
        </is>
      </c>
      <c r="C11749" t="inlineStr">
        <is>
          <t>home_use</t>
        </is>
      </c>
      <c r="D11749" t="inlineStr">
        <is>
          <t>IMP00926</t>
        </is>
      </c>
      <c r="E11749" t="inlineStr">
        <is>
          <t>T106477</t>
        </is>
      </c>
      <c r="F11749" s="32" t="n">
        <v>633847.52</v>
      </c>
      <c r="G11749" s="32" t="n">
        <v>67821.67999999999</v>
      </c>
    </row>
    <row r="11750">
      <c r="A11750" t="inlineStr">
        <is>
          <t>L0238904</t>
        </is>
      </c>
      <c r="B11750" t="inlineStr">
        <is>
          <t>2026-08-08</t>
        </is>
      </c>
      <c r="C11750" t="inlineStr">
        <is>
          <t>home_use</t>
        </is>
      </c>
      <c r="D11750" t="inlineStr">
        <is>
          <t>IMP00926</t>
        </is>
      </c>
      <c r="E11750" t="inlineStr">
        <is>
          <t>T106477</t>
        </is>
      </c>
      <c r="F11750" s="32" t="n">
        <v>6729467.02</v>
      </c>
      <c r="G11750" s="32" t="n">
        <v>706594.04</v>
      </c>
    </row>
    <row r="11751">
      <c r="A11751" t="inlineStr">
        <is>
          <t>L0238907</t>
        </is>
      </c>
      <c r="B11751" t="inlineStr">
        <is>
          <t>2026-08-08</t>
        </is>
      </c>
      <c r="C11751" t="inlineStr">
        <is>
          <t>home_use</t>
        </is>
      </c>
      <c r="D11751" t="inlineStr">
        <is>
          <t>IMP00950</t>
        </is>
      </c>
      <c r="F11751" s="32" t="n">
        <v>113352.77</v>
      </c>
      <c r="G11751" s="32" t="n">
        <v>14169.1</v>
      </c>
    </row>
    <row r="11752">
      <c r="A11752" t="inlineStr">
        <is>
          <t>L0238908</t>
        </is>
      </c>
      <c r="B11752" t="inlineStr">
        <is>
          <t>2026-08-08</t>
        </is>
      </c>
      <c r="C11752" t="inlineStr">
        <is>
          <t>home_use</t>
        </is>
      </c>
      <c r="D11752" t="inlineStr">
        <is>
          <t>IMP00950</t>
        </is>
      </c>
      <c r="F11752" s="32" t="n">
        <v>2948089.4</v>
      </c>
      <c r="G11752" s="32" t="n">
        <v>383251.62</v>
      </c>
    </row>
    <row r="11753">
      <c r="A11753" t="inlineStr">
        <is>
          <t>L0238913</t>
        </is>
      </c>
      <c r="B11753" t="inlineStr">
        <is>
          <t>2026-08-08</t>
        </is>
      </c>
      <c r="C11753" t="inlineStr">
        <is>
          <t>home_use</t>
        </is>
      </c>
      <c r="D11753" t="inlineStr">
        <is>
          <t>IMP00999</t>
        </is>
      </c>
      <c r="E11753" t="inlineStr">
        <is>
          <t>T106987</t>
        </is>
      </c>
      <c r="F11753" s="32" t="n">
        <v>343269.94</v>
      </c>
      <c r="G11753" s="32" t="n">
        <v>41192.39</v>
      </c>
    </row>
    <row r="11754">
      <c r="A11754" t="inlineStr">
        <is>
          <t>L0238914</t>
        </is>
      </c>
      <c r="B11754" t="inlineStr">
        <is>
          <t>2026-08-08</t>
        </is>
      </c>
      <c r="C11754" t="inlineStr">
        <is>
          <t>home_use</t>
        </is>
      </c>
      <c r="D11754" t="inlineStr">
        <is>
          <t>IMP00999</t>
        </is>
      </c>
      <c r="E11754" t="inlineStr">
        <is>
          <t>T106987</t>
        </is>
      </c>
      <c r="F11754" s="32" t="n">
        <v>1431027.24</v>
      </c>
      <c r="G11754" s="32" t="n">
        <v>150257.86</v>
      </c>
    </row>
    <row r="11755">
      <c r="A11755" t="inlineStr">
        <is>
          <t>L0238926</t>
        </is>
      </c>
      <c r="B11755" t="inlineStr">
        <is>
          <t>2026-08-08</t>
        </is>
      </c>
      <c r="C11755" t="inlineStr">
        <is>
          <t>home_use</t>
        </is>
      </c>
      <c r="D11755" t="inlineStr">
        <is>
          <t>IMP01037</t>
        </is>
      </c>
      <c r="E11755" t="inlineStr">
        <is>
          <t>T107258</t>
        </is>
      </c>
      <c r="F11755" s="32" t="n">
        <v>795190.05</v>
      </c>
      <c r="G11755" s="32" t="n">
        <v>95422.81</v>
      </c>
    </row>
    <row r="11756">
      <c r="A11756" t="inlineStr">
        <is>
          <t>L0238927</t>
        </is>
      </c>
      <c r="B11756" t="inlineStr">
        <is>
          <t>2026-08-08</t>
        </is>
      </c>
      <c r="C11756" t="inlineStr">
        <is>
          <t>home_use</t>
        </is>
      </c>
      <c r="D11756" t="inlineStr">
        <is>
          <t>IMP01037</t>
        </is>
      </c>
      <c r="E11756" t="inlineStr">
        <is>
          <t>T107258</t>
        </is>
      </c>
      <c r="F11756" s="32" t="n">
        <v>557292.25</v>
      </c>
      <c r="G11756" s="32" t="n">
        <v>66875.07000000001</v>
      </c>
    </row>
    <row r="11757">
      <c r="A11757" t="inlineStr">
        <is>
          <t>L0238936</t>
        </is>
      </c>
      <c r="B11757" t="inlineStr">
        <is>
          <t>2026-08-08</t>
        </is>
      </c>
      <c r="C11757" t="inlineStr">
        <is>
          <t>home_use</t>
        </is>
      </c>
      <c r="D11757" t="inlineStr">
        <is>
          <t>IMP01141</t>
        </is>
      </c>
      <c r="E11757" t="inlineStr">
        <is>
          <t>T107985</t>
        </is>
      </c>
      <c r="F11757" s="32" t="n">
        <v>1947116.43</v>
      </c>
      <c r="G11757" s="32" t="n">
        <v>204447.22</v>
      </c>
    </row>
    <row r="11758">
      <c r="A11758" t="inlineStr">
        <is>
          <t>L0238958</t>
        </is>
      </c>
      <c r="B11758" t="inlineStr">
        <is>
          <t>2026-08-08</t>
        </is>
      </c>
      <c r="C11758" t="inlineStr">
        <is>
          <t>home_use</t>
        </is>
      </c>
      <c r="D11758" t="inlineStr">
        <is>
          <t>IMP01310</t>
        </is>
      </c>
      <c r="E11758" t="inlineStr">
        <is>
          <t>T109167</t>
        </is>
      </c>
      <c r="F11758" s="32" t="n">
        <v>532159.15</v>
      </c>
      <c r="G11758" s="32" t="n">
        <v>56941.03</v>
      </c>
    </row>
    <row r="11759">
      <c r="A11759" t="inlineStr">
        <is>
          <t>L0238961</t>
        </is>
      </c>
      <c r="B11759" t="inlineStr">
        <is>
          <t>2026-08-08</t>
        </is>
      </c>
      <c r="C11759" t="inlineStr">
        <is>
          <t>home_use</t>
        </is>
      </c>
      <c r="D11759" t="inlineStr">
        <is>
          <t>IMP01310</t>
        </is>
      </c>
      <c r="E11759" t="inlineStr">
        <is>
          <t>T109167</t>
        </is>
      </c>
      <c r="F11759" s="32" t="n">
        <v>1296527.18</v>
      </c>
      <c r="G11759" s="32" t="n">
        <v>138728.41</v>
      </c>
    </row>
    <row r="11760">
      <c r="A11760" t="inlineStr">
        <is>
          <t>L0238962</t>
        </is>
      </c>
      <c r="B11760" t="inlineStr">
        <is>
          <t>2026-08-08</t>
        </is>
      </c>
      <c r="C11760" t="inlineStr">
        <is>
          <t>home_use</t>
        </is>
      </c>
      <c r="D11760" t="inlineStr">
        <is>
          <t>IMP01310</t>
        </is>
      </c>
      <c r="E11760" t="inlineStr">
        <is>
          <t>T109167</t>
        </is>
      </c>
      <c r="F11760" s="32" t="n">
        <v>1160774.37</v>
      </c>
      <c r="G11760" s="32" t="n">
        <v>124202.86</v>
      </c>
    </row>
    <row r="11761">
      <c r="A11761" t="inlineStr">
        <is>
          <t>L0238982</t>
        </is>
      </c>
      <c r="B11761" t="inlineStr">
        <is>
          <t>2026-08-08</t>
        </is>
      </c>
      <c r="C11761" t="inlineStr">
        <is>
          <t>home_use</t>
        </is>
      </c>
      <c r="D11761" t="inlineStr">
        <is>
          <t>IMP01481</t>
        </is>
      </c>
      <c r="F11761" s="32" t="n">
        <v>2744714.25</v>
      </c>
      <c r="G11761" s="32" t="n">
        <v>279960.85</v>
      </c>
    </row>
    <row r="11762">
      <c r="A11762" t="inlineStr">
        <is>
          <t>L0238991</t>
        </is>
      </c>
      <c r="B11762" t="inlineStr">
        <is>
          <t>2026-08-09</t>
        </is>
      </c>
      <c r="C11762" t="inlineStr">
        <is>
          <t>home_use</t>
        </is>
      </c>
      <c r="D11762" t="inlineStr">
        <is>
          <t>IMP00063</t>
        </is>
      </c>
      <c r="E11762" t="inlineStr">
        <is>
          <t>T100440</t>
        </is>
      </c>
      <c r="F11762" s="32" t="n">
        <v>860460.54</v>
      </c>
      <c r="G11762" s="32" t="n">
        <v>98952.96000000001</v>
      </c>
    </row>
    <row r="11763">
      <c r="A11763" t="inlineStr">
        <is>
          <t>L0238992</t>
        </is>
      </c>
      <c r="B11763" t="inlineStr">
        <is>
          <t>2026-08-09</t>
        </is>
      </c>
      <c r="C11763" t="inlineStr">
        <is>
          <t>home_use</t>
        </is>
      </c>
      <c r="D11763" t="inlineStr">
        <is>
          <t>IMP00063</t>
        </is>
      </c>
      <c r="E11763" t="inlineStr">
        <is>
          <t>T100440</t>
        </is>
      </c>
      <c r="F11763" s="32" t="n">
        <v>1529056.6</v>
      </c>
      <c r="G11763" s="32" t="n">
        <v>198777.36</v>
      </c>
    </row>
    <row r="11764">
      <c r="A11764" t="inlineStr">
        <is>
          <t>L0238993</t>
        </is>
      </c>
      <c r="B11764" t="inlineStr">
        <is>
          <t>2026-08-09</t>
        </is>
      </c>
      <c r="C11764" t="inlineStr">
        <is>
          <t>home_use</t>
        </is>
      </c>
      <c r="D11764" t="inlineStr">
        <is>
          <t>IMP00063</t>
        </is>
      </c>
      <c r="E11764" t="inlineStr">
        <is>
          <t>T100440</t>
        </is>
      </c>
      <c r="F11764" s="32" t="n">
        <v>2534055.3</v>
      </c>
      <c r="G11764" s="32" t="n">
        <v>283814.19</v>
      </c>
    </row>
    <row r="11765">
      <c r="A11765" t="inlineStr">
        <is>
          <t>L0238994</t>
        </is>
      </c>
      <c r="B11765" t="inlineStr">
        <is>
          <t>2026-08-09</t>
        </is>
      </c>
      <c r="C11765" t="inlineStr">
        <is>
          <t>home_use</t>
        </is>
      </c>
      <c r="D11765" t="inlineStr">
        <is>
          <t>IMP00063</t>
        </is>
      </c>
      <c r="E11765" t="inlineStr">
        <is>
          <t>T100440</t>
        </is>
      </c>
      <c r="F11765" s="32" t="n">
        <v>243754.51</v>
      </c>
      <c r="G11765" s="32" t="n">
        <v>28031.77</v>
      </c>
    </row>
    <row r="11766">
      <c r="A11766" t="inlineStr">
        <is>
          <t>L0238995</t>
        </is>
      </c>
      <c r="B11766" t="inlineStr">
        <is>
          <t>2026-08-09</t>
        </is>
      </c>
      <c r="C11766" t="inlineStr">
        <is>
          <t>home_use</t>
        </is>
      </c>
      <c r="D11766" t="inlineStr">
        <is>
          <t>IMP00063</t>
        </is>
      </c>
      <c r="E11766" t="inlineStr">
        <is>
          <t>T100440</t>
        </is>
      </c>
      <c r="F11766" s="32" t="n">
        <v>302315.23</v>
      </c>
      <c r="G11766" s="32" t="n">
        <v>34766.25</v>
      </c>
    </row>
    <row r="11767">
      <c r="A11767" t="inlineStr">
        <is>
          <t>L0238996</t>
        </is>
      </c>
      <c r="B11767" t="inlineStr">
        <is>
          <t>2026-08-09</t>
        </is>
      </c>
      <c r="C11767" t="inlineStr">
        <is>
          <t>home_use</t>
        </is>
      </c>
      <c r="D11767" t="inlineStr">
        <is>
          <t>IMP00063</t>
        </is>
      </c>
      <c r="E11767" t="inlineStr">
        <is>
          <t>T100440</t>
        </is>
      </c>
      <c r="F11767" s="32" t="n">
        <v>1755112.85</v>
      </c>
      <c r="G11767" s="32" t="n">
        <v>196572.64</v>
      </c>
    </row>
    <row r="11768">
      <c r="A11768" t="inlineStr">
        <is>
          <t>L0238997</t>
        </is>
      </c>
      <c r="B11768" t="inlineStr">
        <is>
          <t>2026-08-09</t>
        </is>
      </c>
      <c r="C11768" t="inlineStr">
        <is>
          <t>home_use</t>
        </is>
      </c>
      <c r="D11768" t="inlineStr">
        <is>
          <t>IMP00063</t>
        </is>
      </c>
      <c r="E11768" t="inlineStr">
        <is>
          <t>T100440</t>
        </is>
      </c>
      <c r="F11768" s="32" t="n">
        <v>505358.99</v>
      </c>
      <c r="G11768" s="32" t="n">
        <v>54073.41</v>
      </c>
    </row>
    <row r="11769">
      <c r="A11769" t="inlineStr">
        <is>
          <t>L0239003</t>
        </is>
      </c>
      <c r="B11769" t="inlineStr">
        <is>
          <t>2026-08-09</t>
        </is>
      </c>
      <c r="C11769" t="inlineStr">
        <is>
          <t>home_use</t>
        </is>
      </c>
      <c r="D11769" t="inlineStr">
        <is>
          <t>IMP00109</t>
        </is>
      </c>
      <c r="E11769" t="inlineStr">
        <is>
          <t>T100758</t>
        </is>
      </c>
      <c r="F11769" s="32" t="n">
        <v>10198081.63</v>
      </c>
      <c r="G11769" s="32" t="n">
        <v>1070798.57</v>
      </c>
    </row>
    <row r="11770">
      <c r="A11770" t="inlineStr">
        <is>
          <t>L0239026</t>
        </is>
      </c>
      <c r="B11770" t="inlineStr">
        <is>
          <t>2026-08-09</t>
        </is>
      </c>
      <c r="C11770" t="inlineStr">
        <is>
          <t>home_use</t>
        </is>
      </c>
      <c r="D11770" t="inlineStr">
        <is>
          <t>IMP00306</t>
        </is>
      </c>
      <c r="E11770" t="inlineStr">
        <is>
          <t>T102141</t>
        </is>
      </c>
      <c r="F11770" s="32" t="n">
        <v>223515.28</v>
      </c>
      <c r="G11770" s="32" t="n">
        <v>23469.1</v>
      </c>
    </row>
    <row r="11771">
      <c r="A11771" t="inlineStr">
        <is>
          <t>L0239027</t>
        </is>
      </c>
      <c r="B11771" t="inlineStr">
        <is>
          <t>2026-08-09</t>
        </is>
      </c>
      <c r="C11771" t="inlineStr">
        <is>
          <t>home_use</t>
        </is>
      </c>
      <c r="D11771" t="inlineStr">
        <is>
          <t>IMP00306</t>
        </is>
      </c>
      <c r="E11771" t="inlineStr">
        <is>
          <t>T102141</t>
        </is>
      </c>
      <c r="F11771" s="32" t="n">
        <v>3717535.2</v>
      </c>
      <c r="G11771" s="32" t="n">
        <v>446104.22</v>
      </c>
    </row>
    <row r="11772">
      <c r="A11772" t="inlineStr">
        <is>
          <t>L0239031</t>
        </is>
      </c>
      <c r="B11772" t="inlineStr">
        <is>
          <t>2026-08-09</t>
        </is>
      </c>
      <c r="C11772" t="inlineStr">
        <is>
          <t>home_use</t>
        </is>
      </c>
      <c r="D11772" t="inlineStr">
        <is>
          <t>IMP00337</t>
        </is>
      </c>
      <c r="E11772" t="inlineStr">
        <is>
          <t>T102357</t>
        </is>
      </c>
      <c r="F11772" s="32" t="n">
        <v>10132146.85</v>
      </c>
      <c r="G11772" s="32" t="n">
        <v>1013214.69</v>
      </c>
    </row>
    <row r="11773">
      <c r="A11773" t="inlineStr">
        <is>
          <t>L0239077</t>
        </is>
      </c>
      <c r="B11773" t="inlineStr">
        <is>
          <t>2026-08-09</t>
        </is>
      </c>
      <c r="C11773" t="inlineStr">
        <is>
          <t>home_use</t>
        </is>
      </c>
      <c r="D11773" t="inlineStr">
        <is>
          <t>IMP00643</t>
        </is>
      </c>
      <c r="E11773" t="inlineStr">
        <is>
          <t>T104498</t>
        </is>
      </c>
      <c r="F11773" s="32" t="n">
        <v>887016.99</v>
      </c>
      <c r="G11773" s="32" t="n">
        <v>88701.7</v>
      </c>
    </row>
    <row r="11774">
      <c r="A11774" t="inlineStr">
        <is>
          <t>L0239078</t>
        </is>
      </c>
      <c r="B11774" t="inlineStr">
        <is>
          <t>2026-08-09</t>
        </is>
      </c>
      <c r="C11774" t="inlineStr">
        <is>
          <t>home_use</t>
        </is>
      </c>
      <c r="D11774" t="inlineStr">
        <is>
          <t>IMP00643</t>
        </is>
      </c>
      <c r="E11774" t="inlineStr">
        <is>
          <t>T104498</t>
        </is>
      </c>
      <c r="F11774" s="32" t="n">
        <v>790806.4</v>
      </c>
      <c r="G11774" s="32" t="n">
        <v>79080.64</v>
      </c>
    </row>
    <row r="11775">
      <c r="A11775" t="inlineStr">
        <is>
          <t>L0239125</t>
        </is>
      </c>
      <c r="B11775" t="inlineStr">
        <is>
          <t>2026-08-09</t>
        </is>
      </c>
      <c r="C11775" t="inlineStr">
        <is>
          <t>home_use</t>
        </is>
      </c>
      <c r="D11775" t="inlineStr">
        <is>
          <t>IMP00926</t>
        </is>
      </c>
      <c r="E11775" t="inlineStr">
        <is>
          <t>T106477</t>
        </is>
      </c>
      <c r="F11775" s="32" t="n">
        <v>3072711.72</v>
      </c>
      <c r="G11775" s="32" t="n">
        <v>307271.17</v>
      </c>
    </row>
    <row r="11776">
      <c r="A11776" t="inlineStr">
        <is>
          <t>L0239127</t>
        </is>
      </c>
      <c r="B11776" t="inlineStr">
        <is>
          <t>2026-08-09</t>
        </is>
      </c>
      <c r="C11776" t="inlineStr">
        <is>
          <t>home_use</t>
        </is>
      </c>
      <c r="D11776" t="inlineStr">
        <is>
          <t>IMP00926</t>
        </is>
      </c>
      <c r="E11776" t="inlineStr">
        <is>
          <t>T106477</t>
        </is>
      </c>
      <c r="F11776" s="32" t="n">
        <v>3569201.49</v>
      </c>
      <c r="G11776" s="32" t="n">
        <v>356920.15</v>
      </c>
    </row>
    <row r="11777">
      <c r="A11777" t="inlineStr">
        <is>
          <t>L0239128</t>
        </is>
      </c>
      <c r="B11777" t="inlineStr">
        <is>
          <t>2026-08-09</t>
        </is>
      </c>
      <c r="C11777" t="inlineStr">
        <is>
          <t>home_use</t>
        </is>
      </c>
      <c r="D11777" t="inlineStr">
        <is>
          <t>IMP00926</t>
        </is>
      </c>
      <c r="E11777" t="inlineStr">
        <is>
          <t>T106477</t>
        </is>
      </c>
      <c r="F11777" s="32" t="n">
        <v>26318474.99</v>
      </c>
      <c r="G11777" s="32" t="n">
        <v>2763439.87</v>
      </c>
    </row>
    <row r="11778">
      <c r="A11778" t="inlineStr">
        <is>
          <t>L0239129</t>
        </is>
      </c>
      <c r="B11778" t="inlineStr">
        <is>
          <t>2026-08-09</t>
        </is>
      </c>
      <c r="C11778" t="inlineStr">
        <is>
          <t>home_use</t>
        </is>
      </c>
      <c r="D11778" t="inlineStr">
        <is>
          <t>IMP00926</t>
        </is>
      </c>
      <c r="E11778" t="inlineStr">
        <is>
          <t>T106477</t>
        </is>
      </c>
      <c r="F11778" s="32" t="n">
        <v>17843291.3</v>
      </c>
      <c r="G11778" s="32" t="n">
        <v>1873545.59</v>
      </c>
    </row>
    <row r="11779">
      <c r="A11779" t="inlineStr">
        <is>
          <t>L0239134</t>
        </is>
      </c>
      <c r="B11779" t="inlineStr">
        <is>
          <t>2026-08-09</t>
        </is>
      </c>
      <c r="C11779" t="inlineStr">
        <is>
          <t>home_use</t>
        </is>
      </c>
      <c r="D11779" t="inlineStr">
        <is>
          <t>IMP00950</t>
        </is>
      </c>
      <c r="F11779" s="32" t="n">
        <v>846982.96</v>
      </c>
      <c r="G11779" s="32" t="n">
        <v>105872.87</v>
      </c>
    </row>
    <row r="11780">
      <c r="A11780" t="inlineStr">
        <is>
          <t>L0239135</t>
        </is>
      </c>
      <c r="B11780" t="inlineStr">
        <is>
          <t>2026-08-09</t>
        </is>
      </c>
      <c r="C11780" t="inlineStr">
        <is>
          <t>home_use</t>
        </is>
      </c>
      <c r="D11780" t="inlineStr">
        <is>
          <t>IMP00950</t>
        </is>
      </c>
      <c r="F11780" s="32" t="n">
        <v>1613141.86</v>
      </c>
      <c r="G11780" s="32" t="n">
        <v>201642.73</v>
      </c>
    </row>
    <row r="11781">
      <c r="A11781" t="inlineStr">
        <is>
          <t>L0239136</t>
        </is>
      </c>
      <c r="B11781" t="inlineStr">
        <is>
          <t>2026-08-09</t>
        </is>
      </c>
      <c r="C11781" t="inlineStr">
        <is>
          <t>home_use</t>
        </is>
      </c>
      <c r="D11781" t="inlineStr">
        <is>
          <t>IMP00950</t>
        </is>
      </c>
      <c r="F11781" s="32" t="n">
        <v>4390483.78</v>
      </c>
      <c r="G11781" s="32" t="n">
        <v>570762.89</v>
      </c>
    </row>
    <row r="11782">
      <c r="A11782" t="inlineStr">
        <is>
          <t>L0239137</t>
        </is>
      </c>
      <c r="B11782" t="inlineStr">
        <is>
          <t>2026-08-09</t>
        </is>
      </c>
      <c r="C11782" t="inlineStr">
        <is>
          <t>home_use</t>
        </is>
      </c>
      <c r="D11782" t="inlineStr">
        <is>
          <t>IMP00950</t>
        </is>
      </c>
      <c r="F11782" s="32" t="n">
        <v>1121180.7</v>
      </c>
      <c r="G11782" s="32" t="n">
        <v>145753.49</v>
      </c>
    </row>
    <row r="11783">
      <c r="A11783" t="inlineStr">
        <is>
          <t>L0239143</t>
        </is>
      </c>
      <c r="B11783" t="inlineStr">
        <is>
          <t>2026-08-09</t>
        </is>
      </c>
      <c r="C11783" t="inlineStr">
        <is>
          <t>home_use</t>
        </is>
      </c>
      <c r="D11783" t="inlineStr">
        <is>
          <t>IMP00999</t>
        </is>
      </c>
      <c r="E11783" t="inlineStr">
        <is>
          <t>T106987</t>
        </is>
      </c>
      <c r="F11783" s="32" t="n">
        <v>12828948.35</v>
      </c>
      <c r="G11783" s="32" t="n">
        <v>1282894.84</v>
      </c>
    </row>
    <row r="11784">
      <c r="A11784" t="inlineStr">
        <is>
          <t>L0239152</t>
        </is>
      </c>
      <c r="B11784" t="inlineStr">
        <is>
          <t>2026-08-09</t>
        </is>
      </c>
      <c r="C11784" t="inlineStr">
        <is>
          <t>home_use</t>
        </is>
      </c>
      <c r="D11784" t="inlineStr">
        <is>
          <t>IMP01037</t>
        </is>
      </c>
      <c r="E11784" t="inlineStr">
        <is>
          <t>T107258</t>
        </is>
      </c>
      <c r="F11784" s="32" t="n">
        <v>962614.3199999999</v>
      </c>
      <c r="G11784" s="32" t="n">
        <v>96261.42999999999</v>
      </c>
    </row>
    <row r="11785">
      <c r="A11785" t="inlineStr">
        <is>
          <t>L0239153</t>
        </is>
      </c>
      <c r="B11785" t="inlineStr">
        <is>
          <t>2026-08-09</t>
        </is>
      </c>
      <c r="C11785" t="inlineStr">
        <is>
          <t>home_use</t>
        </is>
      </c>
      <c r="D11785" t="inlineStr">
        <is>
          <t>IMP01037</t>
        </is>
      </c>
      <c r="E11785" t="inlineStr">
        <is>
          <t>T107258</t>
        </is>
      </c>
      <c r="F11785" s="32" t="n">
        <v>1426730.62</v>
      </c>
      <c r="G11785" s="32" t="n">
        <v>142673.06</v>
      </c>
    </row>
    <row r="11786">
      <c r="A11786" t="inlineStr">
        <is>
          <t>L0239154</t>
        </is>
      </c>
      <c r="B11786" t="inlineStr">
        <is>
          <t>2026-08-09</t>
        </is>
      </c>
      <c r="C11786" t="inlineStr">
        <is>
          <t>home_use</t>
        </is>
      </c>
      <c r="D11786" t="inlineStr">
        <is>
          <t>IMP01037</t>
        </is>
      </c>
      <c r="E11786" t="inlineStr">
        <is>
          <t>T107258</t>
        </is>
      </c>
      <c r="F11786" s="32" t="n">
        <v>5288800.8</v>
      </c>
      <c r="G11786" s="32" t="n">
        <v>528880.08</v>
      </c>
    </row>
    <row r="11787">
      <c r="A11787" t="inlineStr">
        <is>
          <t>L0239156</t>
        </is>
      </c>
      <c r="B11787" t="inlineStr">
        <is>
          <t>2026-08-09</t>
        </is>
      </c>
      <c r="C11787" t="inlineStr">
        <is>
          <t>home_use</t>
        </is>
      </c>
      <c r="D11787" t="inlineStr">
        <is>
          <t>IMP01037</t>
        </is>
      </c>
      <c r="E11787" t="inlineStr">
        <is>
          <t>T107258</t>
        </is>
      </c>
      <c r="F11787" s="32" t="n">
        <v>772341.76</v>
      </c>
      <c r="G11787" s="32" t="n">
        <v>77234.17999999999</v>
      </c>
    </row>
    <row r="11788">
      <c r="A11788" t="inlineStr">
        <is>
          <t>L0239165</t>
        </is>
      </c>
      <c r="B11788" t="inlineStr">
        <is>
          <t>2026-08-09</t>
        </is>
      </c>
      <c r="C11788" t="inlineStr">
        <is>
          <t>home_use</t>
        </is>
      </c>
      <c r="D11788" t="inlineStr">
        <is>
          <t>IMP01089</t>
        </is>
      </c>
      <c r="E11788" t="inlineStr">
        <is>
          <t>T107617</t>
        </is>
      </c>
      <c r="F11788" s="32" t="n">
        <v>4059663.04</v>
      </c>
      <c r="G11788" s="32" t="n">
        <v>405966.3</v>
      </c>
    </row>
    <row r="11789">
      <c r="A11789" t="inlineStr">
        <is>
          <t>L0239199</t>
        </is>
      </c>
      <c r="B11789" t="inlineStr">
        <is>
          <t>2026-08-09</t>
        </is>
      </c>
      <c r="C11789" t="inlineStr">
        <is>
          <t>home_use</t>
        </is>
      </c>
      <c r="D11789" t="inlineStr">
        <is>
          <t>IMP01310</t>
        </is>
      </c>
      <c r="E11789" t="inlineStr">
        <is>
          <t>T109167</t>
        </is>
      </c>
      <c r="F11789" s="32" t="n">
        <v>217886.8</v>
      </c>
      <c r="G11789" s="32" t="n">
        <v>23313.89</v>
      </c>
    </row>
    <row r="11790">
      <c r="A11790" t="inlineStr">
        <is>
          <t>L0239200</t>
        </is>
      </c>
      <c r="B11790" t="inlineStr">
        <is>
          <t>2026-08-09</t>
        </is>
      </c>
      <c r="C11790" t="inlineStr">
        <is>
          <t>home_use</t>
        </is>
      </c>
      <c r="D11790" t="inlineStr">
        <is>
          <t>IMP01310</t>
        </is>
      </c>
      <c r="E11790" t="inlineStr">
        <is>
          <t>T109167</t>
        </is>
      </c>
      <c r="F11790" s="32" t="n">
        <v>510904.18</v>
      </c>
      <c r="G11790" s="32" t="n">
        <v>54666.75</v>
      </c>
    </row>
    <row r="11791">
      <c r="A11791" t="inlineStr">
        <is>
          <t>L0239201</t>
        </is>
      </c>
      <c r="B11791" t="inlineStr">
        <is>
          <t>2026-08-09</t>
        </is>
      </c>
      <c r="C11791" t="inlineStr">
        <is>
          <t>home_use</t>
        </is>
      </c>
      <c r="D11791" t="inlineStr">
        <is>
          <t>IMP01310</t>
        </is>
      </c>
      <c r="E11791" t="inlineStr">
        <is>
          <t>T109167</t>
        </is>
      </c>
      <c r="F11791" s="32" t="n">
        <v>1612493.62</v>
      </c>
      <c r="G11791" s="32" t="n">
        <v>172536.82</v>
      </c>
    </row>
    <row r="11792">
      <c r="A11792" t="inlineStr">
        <is>
          <t>L0239202</t>
        </is>
      </c>
      <c r="B11792" t="inlineStr">
        <is>
          <t>2026-08-09</t>
        </is>
      </c>
      <c r="C11792" t="inlineStr">
        <is>
          <t>home_use</t>
        </is>
      </c>
      <c r="D11792" t="inlineStr">
        <is>
          <t>IMP01310</t>
        </is>
      </c>
      <c r="E11792" t="inlineStr">
        <is>
          <t>T109167</t>
        </is>
      </c>
      <c r="F11792" s="32" t="n">
        <v>384247.47</v>
      </c>
      <c r="G11792" s="32" t="n">
        <v>41114.48</v>
      </c>
    </row>
    <row r="11793">
      <c r="A11793" t="inlineStr">
        <is>
          <t>L0239203</t>
        </is>
      </c>
      <c r="B11793" t="inlineStr">
        <is>
          <t>2026-08-09</t>
        </is>
      </c>
      <c r="C11793" t="inlineStr">
        <is>
          <t>home_use</t>
        </is>
      </c>
      <c r="D11793" t="inlineStr">
        <is>
          <t>IMP01310</t>
        </is>
      </c>
      <c r="E11793" t="inlineStr">
        <is>
          <t>T109167</t>
        </is>
      </c>
      <c r="F11793" s="32" t="n">
        <v>890931.98</v>
      </c>
      <c r="G11793" s="32" t="n">
        <v>95329.72</v>
      </c>
    </row>
    <row r="11794">
      <c r="A11794" t="inlineStr">
        <is>
          <t>L0239204</t>
        </is>
      </c>
      <c r="B11794" t="inlineStr">
        <is>
          <t>2026-08-09</t>
        </is>
      </c>
      <c r="C11794" t="inlineStr">
        <is>
          <t>home_use</t>
        </is>
      </c>
      <c r="D11794" t="inlineStr">
        <is>
          <t>IMP01310</t>
        </is>
      </c>
      <c r="E11794" t="inlineStr">
        <is>
          <t>T109167</t>
        </is>
      </c>
      <c r="F11794" s="32" t="n">
        <v>495800.68</v>
      </c>
      <c r="G11794" s="32" t="n">
        <v>53050.67</v>
      </c>
    </row>
    <row r="11795">
      <c r="A11795" t="inlineStr">
        <is>
          <t>L0239228</t>
        </is>
      </c>
      <c r="B11795" t="inlineStr">
        <is>
          <t>2026-08-10</t>
        </is>
      </c>
      <c r="C11795" t="inlineStr">
        <is>
          <t>home_use</t>
        </is>
      </c>
      <c r="D11795" t="inlineStr">
        <is>
          <t>IMP00011</t>
        </is>
      </c>
      <c r="E11795" t="inlineStr">
        <is>
          <t>T100070</t>
        </is>
      </c>
      <c r="F11795" s="32" t="n">
        <v>780040.3100000001</v>
      </c>
      <c r="G11795" s="32" t="n">
        <v>78004.03</v>
      </c>
    </row>
    <row r="11796">
      <c r="A11796" t="inlineStr">
        <is>
          <t>L0239233</t>
        </is>
      </c>
      <c r="B11796" t="inlineStr">
        <is>
          <t>2026-08-10</t>
        </is>
      </c>
      <c r="C11796" t="inlineStr">
        <is>
          <t>home_use</t>
        </is>
      </c>
      <c r="D11796" t="inlineStr">
        <is>
          <t>IMP00063</t>
        </is>
      </c>
      <c r="E11796" t="inlineStr">
        <is>
          <t>T100440</t>
        </is>
      </c>
      <c r="F11796" s="32" t="n">
        <v>665436.96</v>
      </c>
      <c r="G11796" s="32" t="n">
        <v>76525.25</v>
      </c>
    </row>
    <row r="11797">
      <c r="A11797" t="inlineStr">
        <is>
          <t>L0239234</t>
        </is>
      </c>
      <c r="B11797" t="inlineStr">
        <is>
          <t>2026-08-10</t>
        </is>
      </c>
      <c r="C11797" t="inlineStr">
        <is>
          <t>home_use</t>
        </is>
      </c>
      <c r="D11797" t="inlineStr">
        <is>
          <t>IMP00063</t>
        </is>
      </c>
      <c r="E11797" t="inlineStr">
        <is>
          <t>T100440</t>
        </is>
      </c>
      <c r="F11797" s="32" t="n">
        <v>2314311.05</v>
      </c>
      <c r="G11797" s="32" t="n">
        <v>300860.44</v>
      </c>
    </row>
    <row r="11798">
      <c r="A11798" t="inlineStr">
        <is>
          <t>L0239235</t>
        </is>
      </c>
      <c r="B11798" t="inlineStr">
        <is>
          <t>2026-08-10</t>
        </is>
      </c>
      <c r="C11798" t="inlineStr">
        <is>
          <t>home_use</t>
        </is>
      </c>
      <c r="D11798" t="inlineStr">
        <is>
          <t>IMP00063</t>
        </is>
      </c>
      <c r="E11798" t="inlineStr">
        <is>
          <t>T100440</t>
        </is>
      </c>
      <c r="F11798" s="32" t="n">
        <v>1655954.53</v>
      </c>
      <c r="G11798" s="32" t="n">
        <v>177187.13</v>
      </c>
    </row>
    <row r="11799">
      <c r="A11799" t="inlineStr">
        <is>
          <t>L0239237</t>
        </is>
      </c>
      <c r="B11799" t="inlineStr">
        <is>
          <t>2026-08-10</t>
        </is>
      </c>
      <c r="C11799" t="inlineStr">
        <is>
          <t>home_use</t>
        </is>
      </c>
      <c r="D11799" t="inlineStr">
        <is>
          <t>IMP00063</t>
        </is>
      </c>
      <c r="E11799" t="inlineStr">
        <is>
          <t>T100440</t>
        </is>
      </c>
      <c r="F11799" s="32" t="n">
        <v>296159.84</v>
      </c>
      <c r="G11799" s="32" t="n">
        <v>34058.38</v>
      </c>
    </row>
    <row r="11800">
      <c r="A11800" t="inlineStr">
        <is>
          <t>L0239239</t>
        </is>
      </c>
      <c r="B11800" t="inlineStr">
        <is>
          <t>2026-08-10</t>
        </is>
      </c>
      <c r="C11800" t="inlineStr">
        <is>
          <t>home_use</t>
        </is>
      </c>
      <c r="D11800" t="inlineStr">
        <is>
          <t>IMP00063</t>
        </is>
      </c>
      <c r="E11800" t="inlineStr">
        <is>
          <t>T100440</t>
        </is>
      </c>
      <c r="F11800" s="32" t="n">
        <v>470383.71</v>
      </c>
      <c r="G11800" s="32" t="n">
        <v>54094.13</v>
      </c>
    </row>
    <row r="11801">
      <c r="A11801" t="inlineStr">
        <is>
          <t>L0239240</t>
        </is>
      </c>
      <c r="B11801" t="inlineStr">
        <is>
          <t>2026-08-10</t>
        </is>
      </c>
      <c r="C11801" t="inlineStr">
        <is>
          <t>home_use</t>
        </is>
      </c>
      <c r="D11801" t="inlineStr">
        <is>
          <t>IMP00063</t>
        </is>
      </c>
      <c r="E11801" t="inlineStr">
        <is>
          <t>T100440</t>
        </is>
      </c>
      <c r="F11801" s="32" t="n">
        <v>514271.97</v>
      </c>
      <c r="G11801" s="32" t="n">
        <v>59141.28</v>
      </c>
    </row>
    <row r="11802">
      <c r="A11802" t="inlineStr">
        <is>
          <t>L0239241</t>
        </is>
      </c>
      <c r="B11802" t="inlineStr">
        <is>
          <t>2026-08-10</t>
        </is>
      </c>
      <c r="C11802" t="inlineStr">
        <is>
          <t>home_use</t>
        </is>
      </c>
      <c r="D11802" t="inlineStr">
        <is>
          <t>IMP00063</t>
        </is>
      </c>
      <c r="E11802" t="inlineStr">
        <is>
          <t>T100440</t>
        </is>
      </c>
      <c r="F11802" s="32" t="n">
        <v>765711.98</v>
      </c>
      <c r="G11802" s="32" t="n">
        <v>88056.88</v>
      </c>
    </row>
    <row r="11803">
      <c r="A11803" t="inlineStr">
        <is>
          <t>L0239242</t>
        </is>
      </c>
      <c r="B11803" t="inlineStr">
        <is>
          <t>2026-08-10</t>
        </is>
      </c>
      <c r="C11803" t="inlineStr">
        <is>
          <t>home_use</t>
        </is>
      </c>
      <c r="D11803" t="inlineStr">
        <is>
          <t>IMP00063</t>
        </is>
      </c>
      <c r="E11803" t="inlineStr">
        <is>
          <t>T100440</t>
        </is>
      </c>
      <c r="F11803" s="32" t="n">
        <v>338332.49</v>
      </c>
      <c r="G11803" s="32" t="n">
        <v>38908.24</v>
      </c>
    </row>
    <row r="11804">
      <c r="A11804" t="inlineStr">
        <is>
          <t>L0239243</t>
        </is>
      </c>
      <c r="B11804" t="inlineStr">
        <is>
          <t>2026-08-10</t>
        </is>
      </c>
      <c r="C11804" t="inlineStr">
        <is>
          <t>home_use</t>
        </is>
      </c>
      <c r="D11804" t="inlineStr">
        <is>
          <t>IMP00067</t>
        </is>
      </c>
      <c r="E11804" t="inlineStr">
        <is>
          <t>T100466</t>
        </is>
      </c>
      <c r="F11804" s="32" t="n">
        <v>1742587.34</v>
      </c>
      <c r="G11804" s="32" t="n">
        <v>174258.73</v>
      </c>
    </row>
    <row r="11805">
      <c r="A11805" t="inlineStr">
        <is>
          <t>L0239256</t>
        </is>
      </c>
      <c r="B11805" t="inlineStr">
        <is>
          <t>2026-08-10</t>
        </is>
      </c>
      <c r="C11805" t="inlineStr">
        <is>
          <t>home_use</t>
        </is>
      </c>
      <c r="D11805" t="inlineStr">
        <is>
          <t>IMP00156</t>
        </is>
      </c>
      <c r="F11805" s="32" t="n">
        <v>651837.77</v>
      </c>
      <c r="G11805" s="32" t="n">
        <v>84738.91</v>
      </c>
    </row>
    <row r="11806">
      <c r="A11806" t="inlineStr">
        <is>
          <t>L0239258</t>
        </is>
      </c>
      <c r="B11806" t="inlineStr">
        <is>
          <t>2026-08-10</t>
        </is>
      </c>
      <c r="C11806" t="inlineStr">
        <is>
          <t>home_use</t>
        </is>
      </c>
      <c r="D11806" t="inlineStr">
        <is>
          <t>IMP00197</t>
        </is>
      </c>
      <c r="E11806" t="inlineStr">
        <is>
          <t>T100070</t>
        </is>
      </c>
      <c r="F11806" s="32" t="n">
        <v>841957.9300000001</v>
      </c>
      <c r="G11806" s="32" t="n">
        <v>92615.37</v>
      </c>
    </row>
    <row r="11807">
      <c r="A11807" t="inlineStr">
        <is>
          <t>L0239277</t>
        </is>
      </c>
      <c r="B11807" t="inlineStr">
        <is>
          <t>2026-08-10</t>
        </is>
      </c>
      <c r="C11807" t="inlineStr">
        <is>
          <t>home_use</t>
        </is>
      </c>
      <c r="D11807" t="inlineStr">
        <is>
          <t>IMP00306</t>
        </is>
      </c>
      <c r="E11807" t="inlineStr">
        <is>
          <t>T102141</t>
        </is>
      </c>
      <c r="F11807" s="32" t="n">
        <v>836936.5</v>
      </c>
      <c r="G11807" s="32" t="n">
        <v>104617.06</v>
      </c>
    </row>
    <row r="11808">
      <c r="A11808" t="inlineStr">
        <is>
          <t>L0239278</t>
        </is>
      </c>
      <c r="B11808" t="inlineStr">
        <is>
          <t>2026-08-10</t>
        </is>
      </c>
      <c r="C11808" t="inlineStr">
        <is>
          <t>home_use</t>
        </is>
      </c>
      <c r="D11808" t="inlineStr">
        <is>
          <t>IMP00306</t>
        </is>
      </c>
      <c r="E11808" t="inlineStr">
        <is>
          <t>T102141</t>
        </is>
      </c>
      <c r="F11808" s="32" t="n">
        <v>594162.7</v>
      </c>
      <c r="G11808" s="32" t="n">
        <v>74270.34</v>
      </c>
    </row>
    <row r="11809">
      <c r="A11809" t="inlineStr">
        <is>
          <t>L0239279</t>
        </is>
      </c>
      <c r="B11809" t="inlineStr">
        <is>
          <t>2026-08-10</t>
        </is>
      </c>
      <c r="C11809" t="inlineStr">
        <is>
          <t>home_use</t>
        </is>
      </c>
      <c r="D11809" t="inlineStr">
        <is>
          <t>IMP00306</t>
        </is>
      </c>
      <c r="E11809" t="inlineStr">
        <is>
          <t>T102141</t>
        </is>
      </c>
      <c r="F11809" s="32" t="n">
        <v>403265.75</v>
      </c>
      <c r="G11809" s="32" t="n">
        <v>42342.9</v>
      </c>
    </row>
    <row r="11810">
      <c r="A11810" t="inlineStr">
        <is>
          <t>L0239281</t>
        </is>
      </c>
      <c r="B11810" t="inlineStr">
        <is>
          <t>2026-08-10</t>
        </is>
      </c>
      <c r="C11810" t="inlineStr">
        <is>
          <t>home_use</t>
        </is>
      </c>
      <c r="D11810" t="inlineStr">
        <is>
          <t>IMP00306</t>
        </is>
      </c>
      <c r="E11810" t="inlineStr">
        <is>
          <t>T102141</t>
        </is>
      </c>
      <c r="F11810" s="32" t="n">
        <v>297445.63</v>
      </c>
      <c r="G11810" s="32" t="n">
        <v>31231.79</v>
      </c>
    </row>
    <row r="11811">
      <c r="A11811" t="inlineStr">
        <is>
          <t>L0239321</t>
        </is>
      </c>
      <c r="B11811" t="inlineStr">
        <is>
          <t>2026-08-10</t>
        </is>
      </c>
      <c r="C11811" t="inlineStr">
        <is>
          <t>home_use</t>
        </is>
      </c>
      <c r="D11811" t="inlineStr">
        <is>
          <t>IMP00591</t>
        </is>
      </c>
      <c r="E11811" t="inlineStr">
        <is>
          <t>T104135</t>
        </is>
      </c>
      <c r="F11811" s="32" t="n">
        <v>1301370.73</v>
      </c>
      <c r="G11811" s="32" t="n">
        <v>136643.93</v>
      </c>
    </row>
    <row r="11812">
      <c r="A11812" t="inlineStr">
        <is>
          <t>L0239330</t>
        </is>
      </c>
      <c r="B11812" t="inlineStr">
        <is>
          <t>2026-08-10</t>
        </is>
      </c>
      <c r="C11812" t="inlineStr">
        <is>
          <t>home_use</t>
        </is>
      </c>
      <c r="D11812" t="inlineStr">
        <is>
          <t>IMP00643</t>
        </is>
      </c>
      <c r="E11812" t="inlineStr">
        <is>
          <t>T104498</t>
        </is>
      </c>
      <c r="F11812" s="32" t="n">
        <v>855393.48</v>
      </c>
      <c r="G11812" s="32" t="n">
        <v>85539.35000000001</v>
      </c>
    </row>
    <row r="11813">
      <c r="A11813" t="inlineStr">
        <is>
          <t>L0239351</t>
        </is>
      </c>
      <c r="B11813" t="inlineStr">
        <is>
          <t>2026-08-10</t>
        </is>
      </c>
      <c r="C11813" t="inlineStr">
        <is>
          <t>home_use</t>
        </is>
      </c>
      <c r="D11813" t="inlineStr">
        <is>
          <t>IMP00892</t>
        </is>
      </c>
      <c r="E11813" t="inlineStr">
        <is>
          <t>T106240</t>
        </is>
      </c>
      <c r="F11813" s="32" t="n">
        <v>1748532.76</v>
      </c>
      <c r="G11813" s="32" t="n">
        <v>183595.94</v>
      </c>
    </row>
    <row r="11814">
      <c r="A11814" t="inlineStr">
        <is>
          <t>L0239352</t>
        </is>
      </c>
      <c r="B11814" t="inlineStr">
        <is>
          <t>2026-08-10</t>
        </is>
      </c>
      <c r="C11814" t="inlineStr">
        <is>
          <t>home_use</t>
        </is>
      </c>
      <c r="D11814" t="inlineStr">
        <is>
          <t>IMP00892</t>
        </is>
      </c>
      <c r="E11814" t="inlineStr">
        <is>
          <t>T106240</t>
        </is>
      </c>
      <c r="F11814" s="32" t="n">
        <v>3861621.78</v>
      </c>
      <c r="G11814" s="32" t="n">
        <v>405470.29</v>
      </c>
    </row>
    <row r="11815">
      <c r="A11815" t="inlineStr">
        <is>
          <t>L0239353</t>
        </is>
      </c>
      <c r="B11815" t="inlineStr">
        <is>
          <t>2026-08-10</t>
        </is>
      </c>
      <c r="C11815" t="inlineStr">
        <is>
          <t>home_use</t>
        </is>
      </c>
      <c r="D11815" t="inlineStr">
        <is>
          <t>IMP00892</t>
        </is>
      </c>
      <c r="E11815" t="inlineStr">
        <is>
          <t>T106240</t>
        </is>
      </c>
      <c r="F11815" s="32" t="n">
        <v>494225.97</v>
      </c>
      <c r="G11815" s="32" t="n">
        <v>51893.73</v>
      </c>
    </row>
    <row r="11816">
      <c r="A11816" t="inlineStr">
        <is>
          <t>L0239354</t>
        </is>
      </c>
      <c r="B11816" t="inlineStr">
        <is>
          <t>2026-08-10</t>
        </is>
      </c>
      <c r="C11816" t="inlineStr">
        <is>
          <t>home_use</t>
        </is>
      </c>
      <c r="D11816" t="inlineStr">
        <is>
          <t>IMP00892</t>
        </is>
      </c>
      <c r="E11816" t="inlineStr">
        <is>
          <t>T106240</t>
        </is>
      </c>
      <c r="F11816" s="32" t="n">
        <v>1229425.84</v>
      </c>
      <c r="G11816" s="32" t="n">
        <v>129089.71</v>
      </c>
    </row>
    <row r="11817">
      <c r="A11817" t="inlineStr">
        <is>
          <t>L0239360</t>
        </is>
      </c>
      <c r="B11817" t="inlineStr">
        <is>
          <t>2026-08-10</t>
        </is>
      </c>
      <c r="C11817" t="inlineStr">
        <is>
          <t>home_use</t>
        </is>
      </c>
      <c r="D11817" t="inlineStr">
        <is>
          <t>IMP00926</t>
        </is>
      </c>
      <c r="E11817" t="inlineStr">
        <is>
          <t>T106477</t>
        </is>
      </c>
      <c r="F11817" s="32" t="n">
        <v>1666394.4</v>
      </c>
      <c r="G11817" s="32" t="n">
        <v>166639.44</v>
      </c>
    </row>
    <row r="11818">
      <c r="A11818" t="inlineStr">
        <is>
          <t>L0239361</t>
        </is>
      </c>
      <c r="B11818" t="inlineStr">
        <is>
          <t>2026-08-10</t>
        </is>
      </c>
      <c r="C11818" t="inlineStr">
        <is>
          <t>home_use</t>
        </is>
      </c>
      <c r="D11818" t="inlineStr">
        <is>
          <t>IMP00926</t>
        </is>
      </c>
      <c r="E11818" t="inlineStr">
        <is>
          <t>T106477</t>
        </is>
      </c>
      <c r="F11818" s="32" t="n">
        <v>25932173.74</v>
      </c>
      <c r="G11818" s="32" t="n">
        <v>2722878.24</v>
      </c>
    </row>
    <row r="11819">
      <c r="A11819" t="inlineStr">
        <is>
          <t>L0239362</t>
        </is>
      </c>
      <c r="B11819" t="inlineStr">
        <is>
          <t>2026-08-10</t>
        </is>
      </c>
      <c r="C11819" t="inlineStr">
        <is>
          <t>home_use</t>
        </is>
      </c>
      <c r="D11819" t="inlineStr">
        <is>
          <t>IMP00926</t>
        </is>
      </c>
      <c r="E11819" t="inlineStr">
        <is>
          <t>T106477</t>
        </is>
      </c>
      <c r="F11819" s="32" t="n">
        <v>4998884.78</v>
      </c>
      <c r="G11819" s="32" t="n">
        <v>499888.48</v>
      </c>
    </row>
    <row r="11820">
      <c r="A11820" t="inlineStr">
        <is>
          <t>L0239363</t>
        </is>
      </c>
      <c r="B11820" t="inlineStr">
        <is>
          <t>2026-08-10</t>
        </is>
      </c>
      <c r="C11820" t="inlineStr">
        <is>
          <t>home_use</t>
        </is>
      </c>
      <c r="D11820" t="inlineStr">
        <is>
          <t>IMP00926</t>
        </is>
      </c>
      <c r="E11820" t="inlineStr">
        <is>
          <t>T106477</t>
        </is>
      </c>
      <c r="F11820" s="32" t="n">
        <v>618133.5</v>
      </c>
      <c r="G11820" s="32" t="n">
        <v>66140.28</v>
      </c>
    </row>
    <row r="11821">
      <c r="A11821" t="inlineStr">
        <is>
          <t>L0239366</t>
        </is>
      </c>
      <c r="B11821" t="inlineStr">
        <is>
          <t>2026-08-10</t>
        </is>
      </c>
      <c r="C11821" t="inlineStr">
        <is>
          <t>home_use</t>
        </is>
      </c>
      <c r="D11821" t="inlineStr">
        <is>
          <t>IMP00950</t>
        </is>
      </c>
      <c r="F11821" s="32" t="n">
        <v>412268.33</v>
      </c>
      <c r="G11821" s="32" t="n">
        <v>53594.88</v>
      </c>
    </row>
    <row r="11822">
      <c r="A11822" t="inlineStr">
        <is>
          <t>L0239372</t>
        </is>
      </c>
      <c r="B11822" t="inlineStr">
        <is>
          <t>2026-08-10</t>
        </is>
      </c>
      <c r="C11822" t="inlineStr">
        <is>
          <t>home_use</t>
        </is>
      </c>
      <c r="D11822" t="inlineStr">
        <is>
          <t>IMP01037</t>
        </is>
      </c>
      <c r="E11822" t="inlineStr">
        <is>
          <t>T107258</t>
        </is>
      </c>
      <c r="F11822" s="32" t="n">
        <v>1595897.63</v>
      </c>
      <c r="G11822" s="32" t="n">
        <v>159589.76</v>
      </c>
    </row>
    <row r="11823">
      <c r="A11823" t="inlineStr">
        <is>
          <t>L0239373</t>
        </is>
      </c>
      <c r="B11823" t="inlineStr">
        <is>
          <t>2026-08-10</t>
        </is>
      </c>
      <c r="C11823" t="inlineStr">
        <is>
          <t>home_use</t>
        </is>
      </c>
      <c r="D11823" t="inlineStr">
        <is>
          <t>IMP01037</t>
        </is>
      </c>
      <c r="E11823" t="inlineStr">
        <is>
          <t>T107258</t>
        </is>
      </c>
      <c r="F11823" s="32" t="n">
        <v>8762631.470000001</v>
      </c>
      <c r="G11823" s="32" t="n">
        <v>876263.15</v>
      </c>
    </row>
    <row r="11824">
      <c r="A11824" t="inlineStr">
        <is>
          <t>L0239386</t>
        </is>
      </c>
      <c r="B11824" t="inlineStr">
        <is>
          <t>2026-08-10</t>
        </is>
      </c>
      <c r="C11824" t="inlineStr">
        <is>
          <t>home_use</t>
        </is>
      </c>
      <c r="D11824" t="inlineStr">
        <is>
          <t>IMP01142</t>
        </is>
      </c>
      <c r="E11824" t="inlineStr">
        <is>
          <t>T107992</t>
        </is>
      </c>
      <c r="F11824" s="32" t="n">
        <v>453472.61</v>
      </c>
      <c r="G11824" s="32" t="n">
        <v>50788.93</v>
      </c>
    </row>
    <row r="11825">
      <c r="A11825" t="inlineStr">
        <is>
          <t>L0239394</t>
        </is>
      </c>
      <c r="B11825" t="inlineStr">
        <is>
          <t>2026-08-10</t>
        </is>
      </c>
      <c r="C11825" t="inlineStr">
        <is>
          <t>home_use</t>
        </is>
      </c>
      <c r="D11825" t="inlineStr">
        <is>
          <t>IMP01232</t>
        </is>
      </c>
      <c r="E11825" t="inlineStr">
        <is>
          <t>T108617</t>
        </is>
      </c>
      <c r="F11825" s="32" t="n">
        <v>724233.23</v>
      </c>
      <c r="G11825" s="32" t="n">
        <v>90529.14999999999</v>
      </c>
    </row>
    <row r="11826">
      <c r="A11826" t="inlineStr">
        <is>
          <t>L0239406</t>
        </is>
      </c>
      <c r="B11826" t="inlineStr">
        <is>
          <t>2026-08-10</t>
        </is>
      </c>
      <c r="C11826" t="inlineStr">
        <is>
          <t>home_use</t>
        </is>
      </c>
      <c r="D11826" t="inlineStr">
        <is>
          <t>IMP01310</t>
        </is>
      </c>
      <c r="E11826" t="inlineStr">
        <is>
          <t>T109167</t>
        </is>
      </c>
      <c r="F11826" s="32" t="n">
        <v>710834</v>
      </c>
      <c r="G11826" s="32" t="n">
        <v>71083.39999999999</v>
      </c>
    </row>
    <row r="11827">
      <c r="A11827" t="inlineStr">
        <is>
          <t>L0239407</t>
        </is>
      </c>
      <c r="B11827" t="inlineStr">
        <is>
          <t>2026-08-10</t>
        </is>
      </c>
      <c r="C11827" t="inlineStr">
        <is>
          <t>home_use</t>
        </is>
      </c>
      <c r="D11827" t="inlineStr">
        <is>
          <t>IMP01310</t>
        </is>
      </c>
      <c r="E11827" t="inlineStr">
        <is>
          <t>T109167</t>
        </is>
      </c>
      <c r="F11827" s="32" t="n">
        <v>339482.05</v>
      </c>
      <c r="G11827" s="32" t="n">
        <v>36324.58</v>
      </c>
    </row>
    <row r="11828">
      <c r="A11828" t="inlineStr">
        <is>
          <t>L0239409</t>
        </is>
      </c>
      <c r="B11828" t="inlineStr">
        <is>
          <t>2026-08-10</t>
        </is>
      </c>
      <c r="C11828" t="inlineStr">
        <is>
          <t>home_use</t>
        </is>
      </c>
      <c r="D11828" t="inlineStr">
        <is>
          <t>IMP01310</t>
        </is>
      </c>
      <c r="E11828" t="inlineStr">
        <is>
          <t>T109167</t>
        </is>
      </c>
      <c r="F11828" s="32" t="n">
        <v>588994.6899999999</v>
      </c>
      <c r="G11828" s="32" t="n">
        <v>63022.43</v>
      </c>
    </row>
    <row r="11829">
      <c r="A11829" t="inlineStr">
        <is>
          <t>L0239410</t>
        </is>
      </c>
      <c r="B11829" t="inlineStr">
        <is>
          <t>2026-08-10</t>
        </is>
      </c>
      <c r="C11829" t="inlineStr">
        <is>
          <t>warehouse_out</t>
        </is>
      </c>
      <c r="D11829" t="inlineStr">
        <is>
          <t>IMP01310</t>
        </is>
      </c>
      <c r="E11829" t="inlineStr">
        <is>
          <t>T109167</t>
        </is>
      </c>
      <c r="F11829" s="32" t="n">
        <v>2012067.99</v>
      </c>
      <c r="G11829" s="32" t="n">
        <v>215291.27</v>
      </c>
    </row>
    <row r="11830">
      <c r="A11830" t="inlineStr">
        <is>
          <t>L0239411</t>
        </is>
      </c>
      <c r="B11830" t="inlineStr">
        <is>
          <t>2026-08-10</t>
        </is>
      </c>
      <c r="C11830" t="inlineStr">
        <is>
          <t>home_use_exempt</t>
        </is>
      </c>
      <c r="D11830" t="inlineStr">
        <is>
          <t>IMP01315</t>
        </is>
      </c>
      <c r="E11830" t="inlineStr">
        <is>
          <t>T109203</t>
        </is>
      </c>
      <c r="F11830" s="32" t="n">
        <v>1504292.95</v>
      </c>
      <c r="G11830" s="32" t="n">
        <v>0</v>
      </c>
    </row>
    <row r="11831">
      <c r="A11831" t="inlineStr">
        <is>
          <t>L0239412</t>
        </is>
      </c>
      <c r="B11831" t="inlineStr">
        <is>
          <t>2026-08-10</t>
        </is>
      </c>
      <c r="C11831" t="inlineStr">
        <is>
          <t>home_use</t>
        </is>
      </c>
      <c r="D11831" t="inlineStr">
        <is>
          <t>IMP01315</t>
        </is>
      </c>
      <c r="E11831" t="inlineStr">
        <is>
          <t>T109203</t>
        </is>
      </c>
      <c r="F11831" s="32" t="n">
        <v>343238.45</v>
      </c>
      <c r="G11831" s="32" t="n">
        <v>36040.04</v>
      </c>
    </row>
    <row r="11832">
      <c r="A11832" t="inlineStr">
        <is>
          <t>L0239432</t>
        </is>
      </c>
      <c r="B11832" t="inlineStr">
        <is>
          <t>2026-08-10</t>
        </is>
      </c>
      <c r="C11832" t="inlineStr">
        <is>
          <t>home_use</t>
        </is>
      </c>
      <c r="D11832" t="inlineStr">
        <is>
          <t>IMP01453</t>
        </is>
      </c>
      <c r="E11832" t="inlineStr">
        <is>
          <t>T110170</t>
        </is>
      </c>
      <c r="F11832" s="32" t="n">
        <v>2602766.42</v>
      </c>
      <c r="G11832" s="32" t="n">
        <v>286304.31</v>
      </c>
    </row>
    <row r="11833">
      <c r="A11833" t="inlineStr">
        <is>
          <t>L0239434</t>
        </is>
      </c>
      <c r="B11833" t="inlineStr">
        <is>
          <t>2026-08-10</t>
        </is>
      </c>
      <c r="C11833" t="inlineStr">
        <is>
          <t>warehouse_out</t>
        </is>
      </c>
      <c r="D11833" t="inlineStr">
        <is>
          <t>IMP01464</t>
        </is>
      </c>
      <c r="E11833" t="inlineStr">
        <is>
          <t>T110244</t>
        </is>
      </c>
      <c r="F11833" s="32" t="n">
        <v>9511934.5</v>
      </c>
      <c r="G11833" s="32" t="n">
        <v>998753.12</v>
      </c>
    </row>
    <row r="11834">
      <c r="A11834" t="inlineStr">
        <is>
          <t>L0239440</t>
        </is>
      </c>
      <c r="B11834" t="inlineStr">
        <is>
          <t>2026-08-11</t>
        </is>
      </c>
      <c r="C11834" t="inlineStr">
        <is>
          <t>re_export</t>
        </is>
      </c>
      <c r="D11834" t="inlineStr">
        <is>
          <t>IMP00008</t>
        </is>
      </c>
      <c r="E11834" t="inlineStr">
        <is>
          <t>T100052</t>
        </is>
      </c>
      <c r="F11834" s="32" t="n">
        <v>290879.48</v>
      </c>
      <c r="G11834" s="32" t="n">
        <v>0</v>
      </c>
    </row>
    <row r="11835">
      <c r="A11835" t="inlineStr">
        <is>
          <t>L0239447</t>
        </is>
      </c>
      <c r="B11835" t="inlineStr">
        <is>
          <t>2026-08-11</t>
        </is>
      </c>
      <c r="C11835" t="inlineStr">
        <is>
          <t>home_use</t>
        </is>
      </c>
      <c r="D11835" t="inlineStr">
        <is>
          <t>IMP00063</t>
        </is>
      </c>
      <c r="E11835" t="inlineStr">
        <is>
          <t>T100440</t>
        </is>
      </c>
      <c r="F11835" s="32" t="n">
        <v>3616977.03</v>
      </c>
      <c r="G11835" s="32" t="n">
        <v>470207.01</v>
      </c>
    </row>
    <row r="11836">
      <c r="A11836" t="inlineStr">
        <is>
          <t>L0239448</t>
        </is>
      </c>
      <c r="B11836" t="inlineStr">
        <is>
          <t>2026-08-11</t>
        </is>
      </c>
      <c r="C11836" t="inlineStr">
        <is>
          <t>home_use</t>
        </is>
      </c>
      <c r="D11836" t="inlineStr">
        <is>
          <t>IMP00063</t>
        </is>
      </c>
      <c r="E11836" t="inlineStr">
        <is>
          <t>T100440</t>
        </is>
      </c>
      <c r="F11836" s="32" t="n">
        <v>950347.8100000001</v>
      </c>
      <c r="G11836" s="32" t="n">
        <v>109290</v>
      </c>
    </row>
    <row r="11837">
      <c r="A11837" t="inlineStr">
        <is>
          <t>L0239450</t>
        </is>
      </c>
      <c r="B11837" t="inlineStr">
        <is>
          <t>2026-08-11</t>
        </is>
      </c>
      <c r="C11837" t="inlineStr">
        <is>
          <t>home_use</t>
        </is>
      </c>
      <c r="D11837" t="inlineStr">
        <is>
          <t>IMP00063</t>
        </is>
      </c>
      <c r="E11837" t="inlineStr">
        <is>
          <t>T100440</t>
        </is>
      </c>
      <c r="F11837" s="32" t="n">
        <v>291817.76</v>
      </c>
      <c r="G11837" s="32" t="n">
        <v>33559.04</v>
      </c>
    </row>
    <row r="11838">
      <c r="A11838" t="inlineStr">
        <is>
          <t>L0239452</t>
        </is>
      </c>
      <c r="B11838" t="inlineStr">
        <is>
          <t>2026-08-11</t>
        </is>
      </c>
      <c r="C11838" t="inlineStr">
        <is>
          <t>home_use</t>
        </is>
      </c>
      <c r="D11838" t="inlineStr">
        <is>
          <t>IMP00063</t>
        </is>
      </c>
      <c r="E11838" t="inlineStr">
        <is>
          <t>T100440</t>
        </is>
      </c>
      <c r="F11838" s="32" t="n">
        <v>2742182.36</v>
      </c>
      <c r="G11838" s="32" t="n">
        <v>315350.97</v>
      </c>
    </row>
    <row r="11839">
      <c r="A11839" t="inlineStr">
        <is>
          <t>L0239453</t>
        </is>
      </c>
      <c r="B11839" t="inlineStr">
        <is>
          <t>2026-08-11</t>
        </is>
      </c>
      <c r="C11839" t="inlineStr">
        <is>
          <t>home_use</t>
        </is>
      </c>
      <c r="D11839" t="inlineStr">
        <is>
          <t>IMP00067</t>
        </is>
      </c>
      <c r="E11839" t="inlineStr">
        <is>
          <t>T100466</t>
        </is>
      </c>
      <c r="F11839" s="32" t="n">
        <v>14963217.86</v>
      </c>
      <c r="G11839" s="32" t="n">
        <v>1496321.79</v>
      </c>
    </row>
    <row r="11840">
      <c r="A11840" t="inlineStr">
        <is>
          <t>L0239456</t>
        </is>
      </c>
      <c r="B11840" t="inlineStr">
        <is>
          <t>2026-08-11</t>
        </is>
      </c>
      <c r="C11840" t="inlineStr">
        <is>
          <t>home_use</t>
        </is>
      </c>
      <c r="D11840" t="inlineStr">
        <is>
          <t>IMP00103</t>
        </is>
      </c>
      <c r="E11840" t="inlineStr">
        <is>
          <t>T100720</t>
        </is>
      </c>
      <c r="F11840" s="32" t="n">
        <v>7176411.01</v>
      </c>
      <c r="G11840" s="32" t="n">
        <v>717641.1</v>
      </c>
    </row>
    <row r="11841">
      <c r="A11841" t="inlineStr">
        <is>
          <t>L0239488</t>
        </is>
      </c>
      <c r="B11841" t="inlineStr">
        <is>
          <t>2026-08-11</t>
        </is>
      </c>
      <c r="C11841" t="inlineStr">
        <is>
          <t>warehouse_out</t>
        </is>
      </c>
      <c r="D11841" t="inlineStr">
        <is>
          <t>IMP00306</t>
        </is>
      </c>
      <c r="E11841" t="inlineStr">
        <is>
          <t>T102141</t>
        </is>
      </c>
      <c r="F11841" s="32" t="n">
        <v>802422.41</v>
      </c>
      <c r="G11841" s="32" t="n">
        <v>100302.8</v>
      </c>
    </row>
    <row r="11842">
      <c r="A11842" t="inlineStr">
        <is>
          <t>L0239540</t>
        </is>
      </c>
      <c r="B11842" t="inlineStr">
        <is>
          <t>2026-08-11</t>
        </is>
      </c>
      <c r="C11842" t="inlineStr">
        <is>
          <t>home_use</t>
        </is>
      </c>
      <c r="D11842" t="inlineStr">
        <is>
          <t>IMP00643</t>
        </is>
      </c>
      <c r="E11842" t="inlineStr">
        <is>
          <t>T104498</t>
        </is>
      </c>
      <c r="F11842" s="32" t="n">
        <v>2443251.18</v>
      </c>
      <c r="G11842" s="32" t="n">
        <v>244325.12</v>
      </c>
    </row>
    <row r="11843">
      <c r="A11843" t="inlineStr">
        <is>
          <t>L0239542</t>
        </is>
      </c>
      <c r="B11843" t="inlineStr">
        <is>
          <t>2026-08-11</t>
        </is>
      </c>
      <c r="C11843" t="inlineStr">
        <is>
          <t>home_use</t>
        </is>
      </c>
      <c r="D11843" t="inlineStr">
        <is>
          <t>IMP00643</t>
        </is>
      </c>
      <c r="E11843" t="inlineStr">
        <is>
          <t>T104498</t>
        </is>
      </c>
      <c r="F11843" s="32" t="n">
        <v>1515670.2</v>
      </c>
      <c r="G11843" s="32" t="n">
        <v>151567.02</v>
      </c>
    </row>
    <row r="11844">
      <c r="A11844" t="inlineStr">
        <is>
          <t>L0239543</t>
        </is>
      </c>
      <c r="B11844" t="inlineStr">
        <is>
          <t>2026-08-11</t>
        </is>
      </c>
      <c r="C11844" t="inlineStr">
        <is>
          <t>home_use</t>
        </is>
      </c>
      <c r="D11844" t="inlineStr">
        <is>
          <t>IMP00643</t>
        </is>
      </c>
      <c r="E11844" t="inlineStr">
        <is>
          <t>T104498</t>
        </is>
      </c>
      <c r="F11844" s="32" t="n">
        <v>468402.37</v>
      </c>
      <c r="G11844" s="32" t="n">
        <v>46840.24</v>
      </c>
    </row>
    <row r="11845">
      <c r="A11845" t="inlineStr">
        <is>
          <t>L0239544</t>
        </is>
      </c>
      <c r="B11845" t="inlineStr">
        <is>
          <t>2026-08-11</t>
        </is>
      </c>
      <c r="C11845" t="inlineStr">
        <is>
          <t>home_use</t>
        </is>
      </c>
      <c r="D11845" t="inlineStr">
        <is>
          <t>IMP00643</t>
        </is>
      </c>
      <c r="E11845" t="inlineStr">
        <is>
          <t>T104498</t>
        </is>
      </c>
      <c r="F11845" s="32" t="n">
        <v>918806.53</v>
      </c>
      <c r="G11845" s="32" t="n">
        <v>91880.64999999999</v>
      </c>
    </row>
    <row r="11846">
      <c r="A11846" t="inlineStr">
        <is>
          <t>L0239545</t>
        </is>
      </c>
      <c r="B11846" t="inlineStr">
        <is>
          <t>2026-08-11</t>
        </is>
      </c>
      <c r="C11846" t="inlineStr">
        <is>
          <t>home_use</t>
        </is>
      </c>
      <c r="D11846" t="inlineStr">
        <is>
          <t>IMP00643</t>
        </is>
      </c>
      <c r="E11846" t="inlineStr">
        <is>
          <t>T104498</t>
        </is>
      </c>
      <c r="F11846" s="32" t="n">
        <v>847834.3199999999</v>
      </c>
      <c r="G11846" s="32" t="n">
        <v>84783.42999999999</v>
      </c>
    </row>
    <row r="11847">
      <c r="A11847" t="inlineStr">
        <is>
          <t>L0239546</t>
        </is>
      </c>
      <c r="B11847" t="inlineStr">
        <is>
          <t>2026-08-11</t>
        </is>
      </c>
      <c r="C11847" t="inlineStr">
        <is>
          <t>home_use</t>
        </is>
      </c>
      <c r="D11847" t="inlineStr">
        <is>
          <t>IMP00643</t>
        </is>
      </c>
      <c r="E11847" t="inlineStr">
        <is>
          <t>T104498</t>
        </is>
      </c>
      <c r="F11847" s="32" t="n">
        <v>621181.76</v>
      </c>
      <c r="G11847" s="32" t="n">
        <v>62118.18</v>
      </c>
    </row>
    <row r="11848">
      <c r="A11848" t="inlineStr">
        <is>
          <t>L0239563</t>
        </is>
      </c>
      <c r="B11848" t="inlineStr">
        <is>
          <t>2026-08-11</t>
        </is>
      </c>
      <c r="C11848" t="inlineStr">
        <is>
          <t>home_use</t>
        </is>
      </c>
      <c r="D11848" t="inlineStr">
        <is>
          <t>IMP00753</t>
        </is>
      </c>
      <c r="E11848" t="inlineStr">
        <is>
          <t>T105264</t>
        </is>
      </c>
      <c r="F11848" s="32" t="n">
        <v>522463.03</v>
      </c>
      <c r="G11848" s="32" t="n">
        <v>62695.56</v>
      </c>
    </row>
    <row r="11849">
      <c r="A11849" t="inlineStr">
        <is>
          <t>L0239584</t>
        </is>
      </c>
      <c r="B11849" t="inlineStr">
        <is>
          <t>2026-08-11</t>
        </is>
      </c>
      <c r="C11849" t="inlineStr">
        <is>
          <t>home_use</t>
        </is>
      </c>
      <c r="D11849" t="inlineStr">
        <is>
          <t>IMP00926</t>
        </is>
      </c>
      <c r="E11849" t="inlineStr">
        <is>
          <t>T106477</t>
        </is>
      </c>
      <c r="F11849" s="32" t="n">
        <v>8130805.29</v>
      </c>
      <c r="G11849" s="32" t="n">
        <v>813080.53</v>
      </c>
    </row>
    <row r="11850">
      <c r="A11850" t="inlineStr">
        <is>
          <t>L0239585</t>
        </is>
      </c>
      <c r="B11850" t="inlineStr">
        <is>
          <t>2026-08-11</t>
        </is>
      </c>
      <c r="C11850" t="inlineStr">
        <is>
          <t>home_use</t>
        </is>
      </c>
      <c r="D11850" t="inlineStr">
        <is>
          <t>IMP00926</t>
        </is>
      </c>
      <c r="E11850" t="inlineStr">
        <is>
          <t>T106477</t>
        </is>
      </c>
      <c r="F11850" s="32" t="n">
        <v>823713.17</v>
      </c>
      <c r="G11850" s="32" t="n">
        <v>88137.31</v>
      </c>
    </row>
    <row r="11851">
      <c r="A11851" t="inlineStr">
        <is>
          <t>L0239586</t>
        </is>
      </c>
      <c r="B11851" t="inlineStr">
        <is>
          <t>2026-08-11</t>
        </is>
      </c>
      <c r="C11851" t="inlineStr">
        <is>
          <t>home_use</t>
        </is>
      </c>
      <c r="D11851" t="inlineStr">
        <is>
          <t>IMP00926</t>
        </is>
      </c>
      <c r="E11851" t="inlineStr">
        <is>
          <t>T106477</t>
        </is>
      </c>
      <c r="F11851" s="32" t="n">
        <v>23943746.61</v>
      </c>
      <c r="G11851" s="32" t="n">
        <v>2514093.39</v>
      </c>
    </row>
    <row r="11852">
      <c r="A11852" t="inlineStr">
        <is>
          <t>L0239589</t>
        </is>
      </c>
      <c r="B11852" t="inlineStr">
        <is>
          <t>2026-08-11</t>
        </is>
      </c>
      <c r="C11852" t="inlineStr">
        <is>
          <t>home_use</t>
        </is>
      </c>
      <c r="D11852" t="inlineStr">
        <is>
          <t>IMP00950</t>
        </is>
      </c>
      <c r="F11852" s="32" t="n">
        <v>499864.19</v>
      </c>
      <c r="G11852" s="32" t="n">
        <v>62483.02</v>
      </c>
    </row>
    <row r="11853">
      <c r="A11853" t="inlineStr">
        <is>
          <t>L0239595</t>
        </is>
      </c>
      <c r="B11853" t="inlineStr">
        <is>
          <t>2026-08-11</t>
        </is>
      </c>
      <c r="C11853" t="inlineStr">
        <is>
          <t>home_use</t>
        </is>
      </c>
      <c r="D11853" t="inlineStr">
        <is>
          <t>IMP00999</t>
        </is>
      </c>
      <c r="E11853" t="inlineStr">
        <is>
          <t>T106987</t>
        </is>
      </c>
      <c r="F11853" s="32" t="n">
        <v>2069468.93</v>
      </c>
      <c r="G11853" s="32" t="n">
        <v>206946.89</v>
      </c>
    </row>
    <row r="11854">
      <c r="A11854" t="inlineStr">
        <is>
          <t>L0239596</t>
        </is>
      </c>
      <c r="B11854" t="inlineStr">
        <is>
          <t>2026-08-11</t>
        </is>
      </c>
      <c r="C11854" t="inlineStr">
        <is>
          <t>home_use</t>
        </is>
      </c>
      <c r="D11854" t="inlineStr">
        <is>
          <t>IMP00999</t>
        </is>
      </c>
      <c r="E11854" t="inlineStr">
        <is>
          <t>T106987</t>
        </is>
      </c>
      <c r="F11854" s="32" t="n">
        <v>13508345.12</v>
      </c>
      <c r="G11854" s="32" t="n">
        <v>1350834.51</v>
      </c>
    </row>
    <row r="11855">
      <c r="A11855" t="inlineStr">
        <is>
          <t>L0239598</t>
        </is>
      </c>
      <c r="B11855" t="inlineStr">
        <is>
          <t>2026-08-11</t>
        </is>
      </c>
      <c r="C11855" t="inlineStr">
        <is>
          <t>home_use</t>
        </is>
      </c>
      <c r="D11855" t="inlineStr">
        <is>
          <t>IMP01037</t>
        </is>
      </c>
      <c r="E11855" t="inlineStr">
        <is>
          <t>T107258</t>
        </is>
      </c>
      <c r="F11855" s="32" t="n">
        <v>1870298.55</v>
      </c>
      <c r="G11855" s="32" t="n">
        <v>187029.85</v>
      </c>
    </row>
    <row r="11856">
      <c r="A11856" t="inlineStr">
        <is>
          <t>L0239599</t>
        </is>
      </c>
      <c r="B11856" t="inlineStr">
        <is>
          <t>2026-08-11</t>
        </is>
      </c>
      <c r="C11856" t="inlineStr">
        <is>
          <t>home_use</t>
        </is>
      </c>
      <c r="D11856" t="inlineStr">
        <is>
          <t>IMP01037</t>
        </is>
      </c>
      <c r="E11856" t="inlineStr">
        <is>
          <t>T107258</t>
        </is>
      </c>
      <c r="F11856" s="32" t="n">
        <v>144674.88</v>
      </c>
      <c r="G11856" s="32" t="n">
        <v>17360.99</v>
      </c>
    </row>
    <row r="11857">
      <c r="A11857" t="inlineStr">
        <is>
          <t>L0239601</t>
        </is>
      </c>
      <c r="B11857" t="inlineStr">
        <is>
          <t>2026-08-11</t>
        </is>
      </c>
      <c r="C11857" t="inlineStr">
        <is>
          <t>home_use</t>
        </is>
      </c>
      <c r="D11857" t="inlineStr">
        <is>
          <t>IMP01037</t>
        </is>
      </c>
      <c r="E11857" t="inlineStr">
        <is>
          <t>T107258</t>
        </is>
      </c>
      <c r="F11857" s="32" t="n">
        <v>648376.6800000001</v>
      </c>
      <c r="G11857" s="32" t="n">
        <v>64837.67</v>
      </c>
    </row>
    <row r="11858">
      <c r="A11858" t="inlineStr">
        <is>
          <t>L0239603</t>
        </is>
      </c>
      <c r="B11858" t="inlineStr">
        <is>
          <t>2026-08-11</t>
        </is>
      </c>
      <c r="C11858" t="inlineStr">
        <is>
          <t>home_use</t>
        </is>
      </c>
      <c r="D11858" t="inlineStr">
        <is>
          <t>IMP01037</t>
        </is>
      </c>
      <c r="E11858" t="inlineStr">
        <is>
          <t>T107258</t>
        </is>
      </c>
      <c r="F11858" s="32" t="n">
        <v>5924614.82</v>
      </c>
      <c r="G11858" s="32" t="n">
        <v>592461.48</v>
      </c>
    </row>
    <row r="11859">
      <c r="A11859" t="inlineStr">
        <is>
          <t>L0239606</t>
        </is>
      </c>
      <c r="B11859" t="inlineStr">
        <is>
          <t>2026-08-11</t>
        </is>
      </c>
      <c r="C11859" t="inlineStr">
        <is>
          <t>warehouse_in</t>
        </is>
      </c>
      <c r="D11859" t="inlineStr">
        <is>
          <t>IMP01043</t>
        </is>
      </c>
      <c r="E11859" t="inlineStr">
        <is>
          <t>T107297</t>
        </is>
      </c>
      <c r="F11859" s="32" t="n">
        <v>2933863.84</v>
      </c>
      <c r="G11859" s="32" t="n">
        <v>0</v>
      </c>
    </row>
    <row r="11860">
      <c r="A11860" t="inlineStr">
        <is>
          <t>L0239611</t>
        </is>
      </c>
      <c r="B11860" t="inlineStr">
        <is>
          <t>2026-08-11</t>
        </is>
      </c>
      <c r="C11860" t="inlineStr">
        <is>
          <t>home_use</t>
        </is>
      </c>
      <c r="D11860" t="inlineStr">
        <is>
          <t>IMP01089</t>
        </is>
      </c>
      <c r="E11860" t="inlineStr">
        <is>
          <t>T107617</t>
        </is>
      </c>
      <c r="F11860" s="32" t="n">
        <v>1549066.07</v>
      </c>
      <c r="G11860" s="32" t="n">
        <v>162651.94</v>
      </c>
    </row>
    <row r="11861">
      <c r="A11861" t="inlineStr">
        <is>
          <t>L0239614</t>
        </is>
      </c>
      <c r="B11861" t="inlineStr">
        <is>
          <t>2026-08-11</t>
        </is>
      </c>
      <c r="C11861" t="inlineStr">
        <is>
          <t>home_use</t>
        </is>
      </c>
      <c r="D11861" t="inlineStr">
        <is>
          <t>IMP01142</t>
        </is>
      </c>
      <c r="E11861" t="inlineStr">
        <is>
          <t>T107992</t>
        </is>
      </c>
      <c r="F11861" s="32" t="n">
        <v>1136988.97</v>
      </c>
      <c r="G11861" s="32" t="n">
        <v>127342.76</v>
      </c>
    </row>
    <row r="11862">
      <c r="A11862" t="inlineStr">
        <is>
          <t>L0239633</t>
        </is>
      </c>
      <c r="B11862" t="inlineStr">
        <is>
          <t>2026-08-11</t>
        </is>
      </c>
      <c r="C11862" t="inlineStr">
        <is>
          <t>home_use</t>
        </is>
      </c>
      <c r="D11862" t="inlineStr">
        <is>
          <t>IMP01242</t>
        </is>
      </c>
      <c r="E11862" t="inlineStr">
        <is>
          <t>T108692</t>
        </is>
      </c>
      <c r="F11862" s="32" t="n">
        <v>6582750.19</v>
      </c>
      <c r="G11862" s="32" t="n">
        <v>691188.77</v>
      </c>
    </row>
    <row r="11863">
      <c r="A11863" t="inlineStr">
        <is>
          <t>L0239638</t>
        </is>
      </c>
      <c r="B11863" t="inlineStr">
        <is>
          <t>2026-08-11</t>
        </is>
      </c>
      <c r="C11863" t="inlineStr">
        <is>
          <t>home_use</t>
        </is>
      </c>
      <c r="D11863" t="inlineStr">
        <is>
          <t>IMP01310</t>
        </is>
      </c>
      <c r="E11863" t="inlineStr">
        <is>
          <t>T109167</t>
        </is>
      </c>
      <c r="F11863" s="32" t="n">
        <v>640769.17</v>
      </c>
      <c r="G11863" s="32" t="n">
        <v>68562.3</v>
      </c>
    </row>
    <row r="11864">
      <c r="A11864" t="inlineStr">
        <is>
          <t>L0239639</t>
        </is>
      </c>
      <c r="B11864" t="inlineStr">
        <is>
          <t>2026-08-11</t>
        </is>
      </c>
      <c r="C11864" t="inlineStr">
        <is>
          <t>home_use</t>
        </is>
      </c>
      <c r="D11864" t="inlineStr">
        <is>
          <t>IMP01310</t>
        </is>
      </c>
      <c r="E11864" t="inlineStr">
        <is>
          <t>T109167</t>
        </is>
      </c>
      <c r="F11864" s="32" t="n">
        <v>256162.14</v>
      </c>
      <c r="G11864" s="32" t="n">
        <v>27409.35</v>
      </c>
    </row>
    <row r="11865">
      <c r="A11865" t="inlineStr">
        <is>
          <t>L0239640</t>
        </is>
      </c>
      <c r="B11865" t="inlineStr">
        <is>
          <t>2026-08-11</t>
        </is>
      </c>
      <c r="C11865" t="inlineStr">
        <is>
          <t>home_use</t>
        </is>
      </c>
      <c r="D11865" t="inlineStr">
        <is>
          <t>IMP01310</t>
        </is>
      </c>
      <c r="E11865" t="inlineStr">
        <is>
          <t>T109167</t>
        </is>
      </c>
      <c r="F11865" s="32" t="n">
        <v>944814.52</v>
      </c>
      <c r="G11865" s="32" t="n">
        <v>101095.15</v>
      </c>
    </row>
    <row r="11866">
      <c r="A11866" t="inlineStr">
        <is>
          <t>L0239641</t>
        </is>
      </c>
      <c r="B11866" t="inlineStr">
        <is>
          <t>2026-08-11</t>
        </is>
      </c>
      <c r="C11866" t="inlineStr">
        <is>
          <t>home_use</t>
        </is>
      </c>
      <c r="D11866" t="inlineStr">
        <is>
          <t>IMP01313</t>
        </is>
      </c>
      <c r="E11866" t="inlineStr">
        <is>
          <t>T109190</t>
        </is>
      </c>
      <c r="F11866" s="32" t="n">
        <v>1990473.46</v>
      </c>
      <c r="G11866" s="32" t="n">
        <v>199047.35</v>
      </c>
    </row>
    <row r="11867">
      <c r="A11867" t="inlineStr">
        <is>
          <t>L0239652</t>
        </is>
      </c>
      <c r="B11867" t="inlineStr">
        <is>
          <t>2026-08-11</t>
        </is>
      </c>
      <c r="C11867" t="inlineStr">
        <is>
          <t>home_use</t>
        </is>
      </c>
      <c r="D11867" t="inlineStr">
        <is>
          <t>IMP01398</t>
        </is>
      </c>
      <c r="E11867" t="inlineStr">
        <is>
          <t>T109782</t>
        </is>
      </c>
      <c r="F11867" s="32" t="n">
        <v>1474806.8</v>
      </c>
      <c r="G11867" s="32" t="n">
        <v>169602.78</v>
      </c>
    </row>
    <row r="11868">
      <c r="A11868" t="inlineStr">
        <is>
          <t>L0239675</t>
        </is>
      </c>
      <c r="B11868" t="inlineStr">
        <is>
          <t>2026-08-12</t>
        </is>
      </c>
      <c r="C11868" t="inlineStr">
        <is>
          <t>home_use</t>
        </is>
      </c>
      <c r="D11868" t="inlineStr">
        <is>
          <t>IMP00063</t>
        </is>
      </c>
      <c r="E11868" t="inlineStr">
        <is>
          <t>T100440</t>
        </is>
      </c>
      <c r="F11868" s="32" t="n">
        <v>739255.3</v>
      </c>
      <c r="G11868" s="32" t="n">
        <v>85014.36</v>
      </c>
    </row>
    <row r="11869">
      <c r="A11869" t="inlineStr">
        <is>
          <t>L0239676</t>
        </is>
      </c>
      <c r="B11869" t="inlineStr">
        <is>
          <t>2026-08-12</t>
        </is>
      </c>
      <c r="C11869" t="inlineStr">
        <is>
          <t>home_use</t>
        </is>
      </c>
      <c r="D11869" t="inlineStr">
        <is>
          <t>IMP00063</t>
        </is>
      </c>
      <c r="E11869" t="inlineStr">
        <is>
          <t>T100440</t>
        </is>
      </c>
      <c r="F11869" s="32" t="n">
        <v>631420.38</v>
      </c>
      <c r="G11869" s="32" t="n">
        <v>72613.34</v>
      </c>
    </row>
    <row r="11870">
      <c r="A11870" t="inlineStr">
        <is>
          <t>L0239677</t>
        </is>
      </c>
      <c r="B11870" t="inlineStr">
        <is>
          <t>2026-08-12</t>
        </is>
      </c>
      <c r="C11870" t="inlineStr">
        <is>
          <t>home_use</t>
        </is>
      </c>
      <c r="D11870" t="inlineStr">
        <is>
          <t>IMP00063</t>
        </is>
      </c>
      <c r="E11870" t="inlineStr">
        <is>
          <t>T100440</t>
        </is>
      </c>
      <c r="F11870" s="32" t="n">
        <v>452706.36</v>
      </c>
      <c r="G11870" s="32" t="n">
        <v>52061.23</v>
      </c>
    </row>
    <row r="11871">
      <c r="A11871" t="inlineStr">
        <is>
          <t>L0239678</t>
        </is>
      </c>
      <c r="B11871" t="inlineStr">
        <is>
          <t>2026-08-12</t>
        </is>
      </c>
      <c r="C11871" t="inlineStr">
        <is>
          <t>home_use</t>
        </is>
      </c>
      <c r="D11871" t="inlineStr">
        <is>
          <t>IMP00063</t>
        </is>
      </c>
      <c r="E11871" t="inlineStr">
        <is>
          <t>T100440</t>
        </is>
      </c>
      <c r="F11871" s="32" t="n">
        <v>5366837.4</v>
      </c>
      <c r="G11871" s="32" t="n">
        <v>601085.79</v>
      </c>
    </row>
    <row r="11872">
      <c r="A11872" t="inlineStr">
        <is>
          <t>L0239681</t>
        </is>
      </c>
      <c r="B11872" t="inlineStr">
        <is>
          <t>2026-08-12</t>
        </is>
      </c>
      <c r="C11872" t="inlineStr">
        <is>
          <t>home_use</t>
        </is>
      </c>
      <c r="D11872" t="inlineStr">
        <is>
          <t>IMP00063</t>
        </is>
      </c>
      <c r="E11872" t="inlineStr">
        <is>
          <t>T100440</t>
        </is>
      </c>
      <c r="F11872" s="32" t="n">
        <v>3384642.18</v>
      </c>
      <c r="G11872" s="32" t="n">
        <v>440003.48</v>
      </c>
    </row>
    <row r="11873">
      <c r="A11873" t="inlineStr">
        <is>
          <t>L0239682</t>
        </is>
      </c>
      <c r="B11873" t="inlineStr">
        <is>
          <t>2026-08-12</t>
        </is>
      </c>
      <c r="C11873" t="inlineStr">
        <is>
          <t>home_use</t>
        </is>
      </c>
      <c r="D11873" t="inlineStr">
        <is>
          <t>IMP00063</t>
        </is>
      </c>
      <c r="E11873" t="inlineStr">
        <is>
          <t>T100440</t>
        </is>
      </c>
      <c r="F11873" s="32" t="n">
        <v>315020.26</v>
      </c>
      <c r="G11873" s="32" t="n">
        <v>36227.33</v>
      </c>
    </row>
    <row r="11874">
      <c r="A11874" t="inlineStr">
        <is>
          <t>L0239684</t>
        </is>
      </c>
      <c r="B11874" t="inlineStr">
        <is>
          <t>2026-08-12</t>
        </is>
      </c>
      <c r="C11874" t="inlineStr">
        <is>
          <t>home_use</t>
        </is>
      </c>
      <c r="D11874" t="inlineStr">
        <is>
          <t>IMP00063</t>
        </is>
      </c>
      <c r="E11874" t="inlineStr">
        <is>
          <t>T100440</t>
        </is>
      </c>
      <c r="F11874" s="32" t="n">
        <v>2563583.04</v>
      </c>
      <c r="G11874" s="32" t="n">
        <v>294812.05</v>
      </c>
    </row>
    <row r="11875">
      <c r="A11875" t="inlineStr">
        <is>
          <t>L0239703</t>
        </is>
      </c>
      <c r="B11875" t="inlineStr">
        <is>
          <t>2026-08-12</t>
        </is>
      </c>
      <c r="C11875" t="inlineStr">
        <is>
          <t>home_use</t>
        </is>
      </c>
      <c r="D11875" t="inlineStr">
        <is>
          <t>IMP00156</t>
        </is>
      </c>
      <c r="F11875" s="32" t="n">
        <v>423330.4</v>
      </c>
      <c r="G11875" s="32" t="n">
        <v>55032.95</v>
      </c>
    </row>
    <row r="11876">
      <c r="A11876" t="inlineStr">
        <is>
          <t>L0239704</t>
        </is>
      </c>
      <c r="B11876" t="inlineStr">
        <is>
          <t>2026-08-12</t>
        </is>
      </c>
      <c r="C11876" t="inlineStr">
        <is>
          <t>home_use</t>
        </is>
      </c>
      <c r="D11876" t="inlineStr">
        <is>
          <t>IMP00156</t>
        </is>
      </c>
      <c r="F11876" s="32" t="n">
        <v>684393.48</v>
      </c>
      <c r="G11876" s="32" t="n">
        <v>88971.14999999999</v>
      </c>
    </row>
    <row r="11877">
      <c r="A11877" t="inlineStr">
        <is>
          <t>L0239716</t>
        </is>
      </c>
      <c r="B11877" t="inlineStr">
        <is>
          <t>2026-08-12</t>
        </is>
      </c>
      <c r="C11877" t="inlineStr">
        <is>
          <t>home_use</t>
        </is>
      </c>
      <c r="D11877" t="inlineStr">
        <is>
          <t>IMP00306</t>
        </is>
      </c>
      <c r="E11877" t="inlineStr">
        <is>
          <t>T102141</t>
        </is>
      </c>
      <c r="F11877" s="32" t="n">
        <v>257801.96</v>
      </c>
      <c r="G11877" s="32" t="n">
        <v>27069.21</v>
      </c>
    </row>
    <row r="11878">
      <c r="A11878" t="inlineStr">
        <is>
          <t>L0239717</t>
        </is>
      </c>
      <c r="B11878" t="inlineStr">
        <is>
          <t>2026-08-12</t>
        </is>
      </c>
      <c r="C11878" t="inlineStr">
        <is>
          <t>home_use</t>
        </is>
      </c>
      <c r="D11878" t="inlineStr">
        <is>
          <t>IMP00306</t>
        </is>
      </c>
      <c r="E11878" t="inlineStr">
        <is>
          <t>T102141</t>
        </is>
      </c>
      <c r="F11878" s="32" t="n">
        <v>182378.18</v>
      </c>
      <c r="G11878" s="32" t="n">
        <v>19149.71</v>
      </c>
    </row>
    <row r="11879">
      <c r="A11879" t="inlineStr">
        <is>
          <t>L0239718</t>
        </is>
      </c>
      <c r="B11879" t="inlineStr">
        <is>
          <t>2026-08-12</t>
        </is>
      </c>
      <c r="C11879" t="inlineStr">
        <is>
          <t>home_use</t>
        </is>
      </c>
      <c r="D11879" t="inlineStr">
        <is>
          <t>IMP00306</t>
        </is>
      </c>
      <c r="E11879" t="inlineStr">
        <is>
          <t>T102141</t>
        </is>
      </c>
      <c r="F11879" s="32" t="n">
        <v>535800.75</v>
      </c>
      <c r="G11879" s="32" t="n">
        <v>66975.09</v>
      </c>
    </row>
    <row r="11880">
      <c r="A11880" t="inlineStr">
        <is>
          <t>L0239719</t>
        </is>
      </c>
      <c r="B11880" t="inlineStr">
        <is>
          <t>2026-08-12</t>
        </is>
      </c>
      <c r="C11880" t="inlineStr">
        <is>
          <t>home_use</t>
        </is>
      </c>
      <c r="D11880" t="inlineStr">
        <is>
          <t>IMP00306</t>
        </is>
      </c>
      <c r="E11880" t="inlineStr">
        <is>
          <t>T102141</t>
        </is>
      </c>
      <c r="F11880" s="32" t="n">
        <v>324003.9</v>
      </c>
      <c r="G11880" s="32" t="n">
        <v>34020.41</v>
      </c>
    </row>
    <row r="11881">
      <c r="A11881" t="inlineStr">
        <is>
          <t>L0239721</t>
        </is>
      </c>
      <c r="B11881" t="inlineStr">
        <is>
          <t>2026-08-12</t>
        </is>
      </c>
      <c r="C11881" t="inlineStr">
        <is>
          <t>home_use</t>
        </is>
      </c>
      <c r="D11881" t="inlineStr">
        <is>
          <t>IMP00306</t>
        </is>
      </c>
      <c r="E11881" t="inlineStr">
        <is>
          <t>T102141</t>
        </is>
      </c>
      <c r="F11881" s="32" t="n">
        <v>5212085.4</v>
      </c>
      <c r="G11881" s="32" t="n">
        <v>599389.8199999999</v>
      </c>
    </row>
    <row r="11882">
      <c r="A11882" t="inlineStr">
        <is>
          <t>L0239723</t>
        </is>
      </c>
      <c r="B11882" t="inlineStr">
        <is>
          <t>2026-08-12</t>
        </is>
      </c>
      <c r="C11882" t="inlineStr">
        <is>
          <t>home_use</t>
        </is>
      </c>
      <c r="D11882" t="inlineStr">
        <is>
          <t>IMP00340</t>
        </is>
      </c>
      <c r="E11882" t="inlineStr">
        <is>
          <t>T102376</t>
        </is>
      </c>
      <c r="F11882" s="32" t="n">
        <v>7143986.81</v>
      </c>
      <c r="G11882" s="32" t="n">
        <v>750118.62</v>
      </c>
    </row>
    <row r="11883">
      <c r="A11883" t="inlineStr">
        <is>
          <t>L0239724</t>
        </is>
      </c>
      <c r="B11883" t="inlineStr">
        <is>
          <t>2026-08-12</t>
        </is>
      </c>
      <c r="C11883" t="inlineStr">
        <is>
          <t>home_use</t>
        </is>
      </c>
      <c r="D11883" t="inlineStr">
        <is>
          <t>IMP00340</t>
        </is>
      </c>
      <c r="E11883" t="inlineStr">
        <is>
          <t>T102376</t>
        </is>
      </c>
      <c r="F11883" s="32" t="n">
        <v>10516985.8</v>
      </c>
      <c r="G11883" s="32" t="n">
        <v>1104283.51</v>
      </c>
    </row>
    <row r="11884">
      <c r="A11884" t="inlineStr">
        <is>
          <t>L0239745</t>
        </is>
      </c>
      <c r="B11884" t="inlineStr">
        <is>
          <t>2026-08-12</t>
        </is>
      </c>
      <c r="C11884" t="inlineStr">
        <is>
          <t>home_use</t>
        </is>
      </c>
      <c r="D11884" t="inlineStr">
        <is>
          <t>IMP00485</t>
        </is>
      </c>
      <c r="E11884" t="inlineStr">
        <is>
          <t>T103391</t>
        </is>
      </c>
      <c r="F11884" s="32" t="n">
        <v>589001.13</v>
      </c>
      <c r="G11884" s="32" t="n">
        <v>73625.14</v>
      </c>
    </row>
    <row r="11885">
      <c r="A11885" t="inlineStr">
        <is>
          <t>L0239746</t>
        </is>
      </c>
      <c r="B11885" t="inlineStr">
        <is>
          <t>2026-08-12</t>
        </is>
      </c>
      <c r="C11885" t="inlineStr">
        <is>
          <t>home_use</t>
        </is>
      </c>
      <c r="D11885" t="inlineStr">
        <is>
          <t>IMP00490</t>
        </is>
      </c>
      <c r="E11885" t="inlineStr">
        <is>
          <t>T103425</t>
        </is>
      </c>
      <c r="F11885" s="32" t="n">
        <v>2230118.69</v>
      </c>
      <c r="G11885" s="32" t="n">
        <v>238622.7</v>
      </c>
    </row>
    <row r="11886">
      <c r="A11886" t="inlineStr">
        <is>
          <t>L0239747</t>
        </is>
      </c>
      <c r="B11886" t="inlineStr">
        <is>
          <t>2026-08-12</t>
        </is>
      </c>
      <c r="C11886" t="inlineStr">
        <is>
          <t>home_use</t>
        </is>
      </c>
      <c r="D11886" t="inlineStr">
        <is>
          <t>IMP00490</t>
        </is>
      </c>
      <c r="E11886" t="inlineStr">
        <is>
          <t>T103425</t>
        </is>
      </c>
      <c r="F11886" s="32" t="n">
        <v>6240684.32</v>
      </c>
      <c r="G11886" s="32" t="n">
        <v>655271.85</v>
      </c>
    </row>
    <row r="11887">
      <c r="A11887" t="inlineStr">
        <is>
          <t>L0239761</t>
        </is>
      </c>
      <c r="B11887" t="inlineStr">
        <is>
          <t>2026-08-12</t>
        </is>
      </c>
      <c r="C11887" t="inlineStr">
        <is>
          <t>home_use</t>
        </is>
      </c>
      <c r="D11887" t="inlineStr">
        <is>
          <t>IMP00643</t>
        </is>
      </c>
      <c r="E11887" t="inlineStr">
        <is>
          <t>T104498</t>
        </is>
      </c>
      <c r="F11887" s="32" t="n">
        <v>556814.26</v>
      </c>
      <c r="G11887" s="32" t="n">
        <v>55681.43</v>
      </c>
    </row>
    <row r="11888">
      <c r="A11888" t="inlineStr">
        <is>
          <t>L0239762</t>
        </is>
      </c>
      <c r="B11888" t="inlineStr">
        <is>
          <t>2026-08-12</t>
        </is>
      </c>
      <c r="C11888" t="inlineStr">
        <is>
          <t>home_use</t>
        </is>
      </c>
      <c r="D11888" t="inlineStr">
        <is>
          <t>IMP00643</t>
        </is>
      </c>
      <c r="E11888" t="inlineStr">
        <is>
          <t>T104498</t>
        </is>
      </c>
      <c r="F11888" s="32" t="n">
        <v>1302351.53</v>
      </c>
      <c r="G11888" s="32" t="n">
        <v>130235.15</v>
      </c>
    </row>
    <row r="11889">
      <c r="A11889" t="inlineStr">
        <is>
          <t>L0239763</t>
        </is>
      </c>
      <c r="B11889" t="inlineStr">
        <is>
          <t>2026-08-12</t>
        </is>
      </c>
      <c r="C11889" t="inlineStr">
        <is>
          <t>home_use</t>
        </is>
      </c>
      <c r="D11889" t="inlineStr">
        <is>
          <t>IMP00643</t>
        </is>
      </c>
      <c r="E11889" t="inlineStr">
        <is>
          <t>T104498</t>
        </is>
      </c>
      <c r="F11889" s="32" t="n">
        <v>475654.37</v>
      </c>
      <c r="G11889" s="32" t="n">
        <v>49943.71</v>
      </c>
    </row>
    <row r="11890">
      <c r="A11890" t="inlineStr">
        <is>
          <t>L0239764</t>
        </is>
      </c>
      <c r="B11890" t="inlineStr">
        <is>
          <t>2026-08-12</t>
        </is>
      </c>
      <c r="C11890" t="inlineStr">
        <is>
          <t>home_use</t>
        </is>
      </c>
      <c r="D11890" t="inlineStr">
        <is>
          <t>IMP00643</t>
        </is>
      </c>
      <c r="E11890" t="inlineStr">
        <is>
          <t>T104498</t>
        </is>
      </c>
      <c r="F11890" s="32" t="n">
        <v>320889</v>
      </c>
      <c r="G11890" s="32" t="n">
        <v>32088.9</v>
      </c>
    </row>
    <row r="11891">
      <c r="A11891" t="inlineStr">
        <is>
          <t>L0239765</t>
        </is>
      </c>
      <c r="B11891" t="inlineStr">
        <is>
          <t>2026-08-12</t>
        </is>
      </c>
      <c r="C11891" t="inlineStr">
        <is>
          <t>warehouse_out</t>
        </is>
      </c>
      <c r="D11891" t="inlineStr">
        <is>
          <t>IMP00643</t>
        </is>
      </c>
      <c r="E11891" t="inlineStr">
        <is>
          <t>T104498</t>
        </is>
      </c>
      <c r="F11891" s="32" t="n">
        <v>419078.23</v>
      </c>
      <c r="G11891" s="32" t="n">
        <v>41907.82</v>
      </c>
    </row>
    <row r="11892">
      <c r="A11892" t="inlineStr">
        <is>
          <t>L0239766</t>
        </is>
      </c>
      <c r="B11892" t="inlineStr">
        <is>
          <t>2026-08-12</t>
        </is>
      </c>
      <c r="C11892" t="inlineStr">
        <is>
          <t>home_use</t>
        </is>
      </c>
      <c r="D11892" t="inlineStr">
        <is>
          <t>IMP00643</t>
        </is>
      </c>
      <c r="E11892" t="inlineStr">
        <is>
          <t>T104498</t>
        </is>
      </c>
      <c r="F11892" s="32" t="n">
        <v>1284302.62</v>
      </c>
      <c r="G11892" s="32" t="n">
        <v>128430.26</v>
      </c>
    </row>
    <row r="11893">
      <c r="A11893" t="inlineStr">
        <is>
          <t>L0239767</t>
        </is>
      </c>
      <c r="B11893" t="inlineStr">
        <is>
          <t>2026-08-12</t>
        </is>
      </c>
      <c r="C11893" t="inlineStr">
        <is>
          <t>home_use</t>
        </is>
      </c>
      <c r="D11893" t="inlineStr">
        <is>
          <t>IMP00643</t>
        </is>
      </c>
      <c r="E11893" t="inlineStr">
        <is>
          <t>T104498</t>
        </is>
      </c>
      <c r="F11893" s="32" t="n">
        <v>526904.35</v>
      </c>
      <c r="G11893" s="32" t="n">
        <v>52690.43</v>
      </c>
    </row>
    <row r="11894">
      <c r="A11894" t="inlineStr">
        <is>
          <t>L0239778</t>
        </is>
      </c>
      <c r="B11894" t="inlineStr">
        <is>
          <t>2026-08-12</t>
        </is>
      </c>
      <c r="C11894" t="inlineStr">
        <is>
          <t>home_use</t>
        </is>
      </c>
      <c r="D11894" t="inlineStr">
        <is>
          <t>IMP00721</t>
        </is>
      </c>
      <c r="F11894" s="32" t="n">
        <v>954039.04</v>
      </c>
      <c r="G11894" s="32" t="n">
        <v>100174.1</v>
      </c>
    </row>
    <row r="11895">
      <c r="A11895" t="inlineStr">
        <is>
          <t>L0239785</t>
        </is>
      </c>
      <c r="B11895" t="inlineStr">
        <is>
          <t>2026-08-12</t>
        </is>
      </c>
      <c r="C11895" t="inlineStr">
        <is>
          <t>home_use</t>
        </is>
      </c>
      <c r="D11895" t="inlineStr">
        <is>
          <t>IMP00753</t>
        </is>
      </c>
      <c r="E11895" t="inlineStr">
        <is>
          <t>T105264</t>
        </is>
      </c>
      <c r="F11895" s="32" t="n">
        <v>777632.25</v>
      </c>
      <c r="G11895" s="32" t="n">
        <v>81651.39</v>
      </c>
    </row>
    <row r="11896">
      <c r="A11896" t="inlineStr">
        <is>
          <t>L0239813</t>
        </is>
      </c>
      <c r="B11896" t="inlineStr">
        <is>
          <t>2026-08-12</t>
        </is>
      </c>
      <c r="C11896" t="inlineStr">
        <is>
          <t>home_use</t>
        </is>
      </c>
      <c r="D11896" t="inlineStr">
        <is>
          <t>IMP00926</t>
        </is>
      </c>
      <c r="E11896" t="inlineStr">
        <is>
          <t>T106477</t>
        </is>
      </c>
      <c r="F11896" s="32" t="n">
        <v>18584134.21</v>
      </c>
      <c r="G11896" s="32" t="n">
        <v>1858413.42</v>
      </c>
    </row>
    <row r="11897">
      <c r="A11897" t="inlineStr">
        <is>
          <t>L0239814</t>
        </is>
      </c>
      <c r="B11897" t="inlineStr">
        <is>
          <t>2026-08-12</t>
        </is>
      </c>
      <c r="C11897" t="inlineStr">
        <is>
          <t>home_use</t>
        </is>
      </c>
      <c r="D11897" t="inlineStr">
        <is>
          <t>IMP00926</t>
        </is>
      </c>
      <c r="E11897" t="inlineStr">
        <is>
          <t>T106477</t>
        </is>
      </c>
      <c r="F11897" s="32" t="n">
        <v>4386232.34</v>
      </c>
      <c r="G11897" s="32" t="n">
        <v>438623.23</v>
      </c>
    </row>
    <row r="11898">
      <c r="A11898" t="inlineStr">
        <is>
          <t>L0239816</t>
        </is>
      </c>
      <c r="B11898" t="inlineStr">
        <is>
          <t>2026-08-12</t>
        </is>
      </c>
      <c r="C11898" t="inlineStr">
        <is>
          <t>home_use</t>
        </is>
      </c>
      <c r="D11898" t="inlineStr">
        <is>
          <t>IMP00950</t>
        </is>
      </c>
      <c r="F11898" s="32" t="n">
        <v>167928.3</v>
      </c>
      <c r="G11898" s="32" t="n">
        <v>21830.68</v>
      </c>
    </row>
    <row r="11899">
      <c r="A11899" t="inlineStr">
        <is>
          <t>L0239817</t>
        </is>
      </c>
      <c r="B11899" t="inlineStr">
        <is>
          <t>2026-08-12</t>
        </is>
      </c>
      <c r="C11899" t="inlineStr">
        <is>
          <t>home_use</t>
        </is>
      </c>
      <c r="D11899" t="inlineStr">
        <is>
          <t>IMP00950</t>
        </is>
      </c>
      <c r="F11899" s="32" t="n">
        <v>732572.16</v>
      </c>
      <c r="G11899" s="32" t="n">
        <v>85710.94</v>
      </c>
    </row>
    <row r="11900">
      <c r="A11900" t="inlineStr">
        <is>
          <t>L0239818</t>
        </is>
      </c>
      <c r="B11900" t="inlineStr">
        <is>
          <t>2026-08-12</t>
        </is>
      </c>
      <c r="C11900" t="inlineStr">
        <is>
          <t>home_use</t>
        </is>
      </c>
      <c r="D11900" t="inlineStr">
        <is>
          <t>IMP00950</t>
        </is>
      </c>
      <c r="F11900" s="32" t="n">
        <v>996171.6</v>
      </c>
      <c r="G11900" s="32" t="n">
        <v>116552.08</v>
      </c>
    </row>
    <row r="11901">
      <c r="A11901" t="inlineStr">
        <is>
          <t>L0239824</t>
        </is>
      </c>
      <c r="B11901" t="inlineStr">
        <is>
          <t>2026-08-12</t>
        </is>
      </c>
      <c r="C11901" t="inlineStr">
        <is>
          <t>home_use</t>
        </is>
      </c>
      <c r="D11901" t="inlineStr">
        <is>
          <t>IMP00999</t>
        </is>
      </c>
      <c r="E11901" t="inlineStr">
        <is>
          <t>T106987</t>
        </is>
      </c>
      <c r="F11901" s="32" t="n">
        <v>3666420.03</v>
      </c>
      <c r="G11901" s="32" t="n">
        <v>366642</v>
      </c>
    </row>
    <row r="11902">
      <c r="A11902" t="inlineStr">
        <is>
          <t>L0239834</t>
        </is>
      </c>
      <c r="B11902" t="inlineStr">
        <is>
          <t>2026-08-12</t>
        </is>
      </c>
      <c r="C11902" t="inlineStr">
        <is>
          <t>home_use</t>
        </is>
      </c>
      <c r="D11902" t="inlineStr">
        <is>
          <t>IMP01037</t>
        </is>
      </c>
      <c r="E11902" t="inlineStr">
        <is>
          <t>T107258</t>
        </is>
      </c>
      <c r="F11902" s="32" t="n">
        <v>1890984.25</v>
      </c>
      <c r="G11902" s="32" t="n">
        <v>189098.43</v>
      </c>
    </row>
    <row r="11903">
      <c r="A11903" t="inlineStr">
        <is>
          <t>L0239850</t>
        </is>
      </c>
      <c r="B11903" t="inlineStr">
        <is>
          <t>2026-08-12</t>
        </is>
      </c>
      <c r="C11903" t="inlineStr">
        <is>
          <t>home_use</t>
        </is>
      </c>
      <c r="D11903" t="inlineStr">
        <is>
          <t>IMP01142</t>
        </is>
      </c>
      <c r="E11903" t="inlineStr">
        <is>
          <t>T107992</t>
        </is>
      </c>
      <c r="F11903" s="32" t="n">
        <v>158988.42</v>
      </c>
      <c r="G11903" s="32" t="n">
        <v>17806.7</v>
      </c>
    </row>
    <row r="11904">
      <c r="A11904" t="inlineStr">
        <is>
          <t>L0239851</t>
        </is>
      </c>
      <c r="B11904" t="inlineStr">
        <is>
          <t>2026-08-12</t>
        </is>
      </c>
      <c r="C11904" t="inlineStr">
        <is>
          <t>home_use</t>
        </is>
      </c>
      <c r="D11904" t="inlineStr">
        <is>
          <t>IMP01142</t>
        </is>
      </c>
      <c r="E11904" t="inlineStr">
        <is>
          <t>T107992</t>
        </is>
      </c>
      <c r="F11904" s="32" t="n">
        <v>552082.74</v>
      </c>
      <c r="G11904" s="32" t="n">
        <v>61833.27</v>
      </c>
    </row>
    <row r="11905">
      <c r="A11905" t="inlineStr">
        <is>
          <t>L0239881</t>
        </is>
      </c>
      <c r="B11905" t="inlineStr">
        <is>
          <t>2026-08-12</t>
        </is>
      </c>
      <c r="C11905" t="inlineStr">
        <is>
          <t>home_use</t>
        </is>
      </c>
      <c r="D11905" t="inlineStr">
        <is>
          <t>IMP01310</t>
        </is>
      </c>
      <c r="E11905" t="inlineStr">
        <is>
          <t>T109167</t>
        </is>
      </c>
      <c r="F11905" s="32" t="n">
        <v>893196.15</v>
      </c>
      <c r="G11905" s="32" t="n">
        <v>95571.99000000001</v>
      </c>
    </row>
    <row r="11906">
      <c r="A11906" t="inlineStr">
        <is>
          <t>L0239882</t>
        </is>
      </c>
      <c r="B11906" t="inlineStr">
        <is>
          <t>2026-08-12</t>
        </is>
      </c>
      <c r="C11906" t="inlineStr">
        <is>
          <t>home_use</t>
        </is>
      </c>
      <c r="D11906" t="inlineStr">
        <is>
          <t>IMP01310</t>
        </is>
      </c>
      <c r="E11906" t="inlineStr">
        <is>
          <t>T109167</t>
        </is>
      </c>
      <c r="F11906" s="32" t="n">
        <v>4000769.78</v>
      </c>
      <c r="G11906" s="32" t="n">
        <v>428082.37</v>
      </c>
    </row>
    <row r="11907">
      <c r="A11907" t="inlineStr">
        <is>
          <t>L0239883</t>
        </is>
      </c>
      <c r="B11907" t="inlineStr">
        <is>
          <t>2026-08-12</t>
        </is>
      </c>
      <c r="C11907" t="inlineStr">
        <is>
          <t>home_use</t>
        </is>
      </c>
      <c r="D11907" t="inlineStr">
        <is>
          <t>IMP01310</t>
        </is>
      </c>
      <c r="E11907" t="inlineStr">
        <is>
          <t>T109167</t>
        </is>
      </c>
      <c r="F11907" s="32" t="n">
        <v>594276.89</v>
      </c>
      <c r="G11907" s="32" t="n">
        <v>63587.63</v>
      </c>
    </row>
    <row r="11908">
      <c r="A11908" t="inlineStr">
        <is>
          <t>L0239884</t>
        </is>
      </c>
      <c r="B11908" t="inlineStr">
        <is>
          <t>2026-08-12</t>
        </is>
      </c>
      <c r="C11908" t="inlineStr">
        <is>
          <t>home_use</t>
        </is>
      </c>
      <c r="D11908" t="inlineStr">
        <is>
          <t>IMP01310</t>
        </is>
      </c>
      <c r="E11908" t="inlineStr">
        <is>
          <t>T109167</t>
        </is>
      </c>
      <c r="F11908" s="32" t="n">
        <v>1159121.17</v>
      </c>
      <c r="G11908" s="32" t="n">
        <v>150685.75</v>
      </c>
    </row>
    <row r="11909">
      <c r="A11909" t="inlineStr">
        <is>
          <t>L0239885</t>
        </is>
      </c>
      <c r="B11909" t="inlineStr">
        <is>
          <t>2026-08-12</t>
        </is>
      </c>
      <c r="C11909" t="inlineStr">
        <is>
          <t>home_use</t>
        </is>
      </c>
      <c r="D11909" t="inlineStr">
        <is>
          <t>IMP01310</t>
        </is>
      </c>
      <c r="E11909" t="inlineStr">
        <is>
          <t>T109167</t>
        </is>
      </c>
      <c r="F11909" s="32" t="n">
        <v>2160973.36</v>
      </c>
      <c r="G11909" s="32" t="n">
        <v>263638.75</v>
      </c>
    </row>
    <row r="11910">
      <c r="A11910" t="inlineStr">
        <is>
          <t>L0239886</t>
        </is>
      </c>
      <c r="B11910" t="inlineStr">
        <is>
          <t>2026-08-12</t>
        </is>
      </c>
      <c r="C11910" t="inlineStr">
        <is>
          <t>home_use</t>
        </is>
      </c>
      <c r="D11910" t="inlineStr">
        <is>
          <t>IMP01310</t>
        </is>
      </c>
      <c r="E11910" t="inlineStr">
        <is>
          <t>T109167</t>
        </is>
      </c>
      <c r="F11910" s="32" t="n">
        <v>3174896.34</v>
      </c>
      <c r="G11910" s="32" t="n">
        <v>396862.04</v>
      </c>
    </row>
    <row r="11911">
      <c r="A11911" t="inlineStr">
        <is>
          <t>L0239887</t>
        </is>
      </c>
      <c r="B11911" t="inlineStr">
        <is>
          <t>2026-08-12</t>
        </is>
      </c>
      <c r="C11911" t="inlineStr">
        <is>
          <t>home_use</t>
        </is>
      </c>
      <c r="D11911" t="inlineStr">
        <is>
          <t>IMP01310</t>
        </is>
      </c>
      <c r="E11911" t="inlineStr">
        <is>
          <t>T109167</t>
        </is>
      </c>
      <c r="F11911" s="32" t="n">
        <v>1230389.95</v>
      </c>
      <c r="G11911" s="32" t="n">
        <v>131651.72</v>
      </c>
    </row>
    <row r="11912">
      <c r="A11912" t="inlineStr">
        <is>
          <t>L0239888</t>
        </is>
      </c>
      <c r="B11912" t="inlineStr">
        <is>
          <t>2026-08-12</t>
        </is>
      </c>
      <c r="C11912" t="inlineStr">
        <is>
          <t>home_use</t>
        </is>
      </c>
      <c r="D11912" t="inlineStr">
        <is>
          <t>IMP01310</t>
        </is>
      </c>
      <c r="E11912" t="inlineStr">
        <is>
          <t>T109167</t>
        </is>
      </c>
      <c r="F11912" s="32" t="n">
        <v>510319.02</v>
      </c>
      <c r="G11912" s="32" t="n">
        <v>54604.13</v>
      </c>
    </row>
    <row r="11913">
      <c r="A11913" t="inlineStr">
        <is>
          <t>L0239889</t>
        </is>
      </c>
      <c r="B11913" t="inlineStr">
        <is>
          <t>2026-08-12</t>
        </is>
      </c>
      <c r="C11913" t="inlineStr">
        <is>
          <t>home_use</t>
        </is>
      </c>
      <c r="D11913" t="inlineStr">
        <is>
          <t>IMP01310</t>
        </is>
      </c>
      <c r="E11913" t="inlineStr">
        <is>
          <t>T109167</t>
        </is>
      </c>
      <c r="F11913" s="32" t="n">
        <v>475180.17</v>
      </c>
      <c r="G11913" s="32" t="n">
        <v>50844.28</v>
      </c>
    </row>
    <row r="11914">
      <c r="A11914" t="inlineStr">
        <is>
          <t>L0239904</t>
        </is>
      </c>
      <c r="B11914" t="inlineStr">
        <is>
          <t>2026-08-12</t>
        </is>
      </c>
      <c r="C11914" t="inlineStr">
        <is>
          <t>home_use</t>
        </is>
      </c>
      <c r="D11914" t="inlineStr">
        <is>
          <t>IMP01399</t>
        </is>
      </c>
      <c r="E11914" t="inlineStr">
        <is>
          <t>T100070</t>
        </is>
      </c>
      <c r="F11914" s="32" t="n">
        <v>813820.35</v>
      </c>
      <c r="G11914" s="32" t="n">
        <v>101727.54</v>
      </c>
    </row>
    <row r="11915">
      <c r="A11915" t="inlineStr">
        <is>
          <t>L0239921</t>
        </is>
      </c>
      <c r="B11915" t="inlineStr">
        <is>
          <t>2026-08-13</t>
        </is>
      </c>
      <c r="C11915" t="inlineStr">
        <is>
          <t>home_use</t>
        </is>
      </c>
      <c r="D11915" t="inlineStr">
        <is>
          <t>IMP00063</t>
        </is>
      </c>
      <c r="E11915" t="inlineStr">
        <is>
          <t>T100440</t>
        </is>
      </c>
      <c r="F11915" s="32" t="n">
        <v>1461215.2</v>
      </c>
      <c r="G11915" s="32" t="n">
        <v>189957.98</v>
      </c>
    </row>
    <row r="11916">
      <c r="A11916" t="inlineStr">
        <is>
          <t>L0239922</t>
        </is>
      </c>
      <c r="B11916" t="inlineStr">
        <is>
          <t>2026-08-13</t>
        </is>
      </c>
      <c r="C11916" t="inlineStr">
        <is>
          <t>home_use</t>
        </is>
      </c>
      <c r="D11916" t="inlineStr">
        <is>
          <t>IMP00063</t>
        </is>
      </c>
      <c r="E11916" t="inlineStr">
        <is>
          <t>T100440</t>
        </is>
      </c>
      <c r="F11916" s="32" t="n">
        <v>573130.98</v>
      </c>
      <c r="G11916" s="32" t="n">
        <v>65910.06</v>
      </c>
    </row>
    <row r="11917">
      <c r="A11917" t="inlineStr">
        <is>
          <t>L0239923</t>
        </is>
      </c>
      <c r="B11917" t="inlineStr">
        <is>
          <t>2026-08-13</t>
        </is>
      </c>
      <c r="C11917" t="inlineStr">
        <is>
          <t>home_use</t>
        </is>
      </c>
      <c r="D11917" t="inlineStr">
        <is>
          <t>IMP00063</t>
        </is>
      </c>
      <c r="E11917" t="inlineStr">
        <is>
          <t>T100440</t>
        </is>
      </c>
      <c r="F11917" s="32" t="n">
        <v>4451414.32</v>
      </c>
      <c r="G11917" s="32" t="n">
        <v>578683.86</v>
      </c>
    </row>
    <row r="11918">
      <c r="A11918" t="inlineStr">
        <is>
          <t>L0239924</t>
        </is>
      </c>
      <c r="B11918" t="inlineStr">
        <is>
          <t>2026-08-13</t>
        </is>
      </c>
      <c r="C11918" t="inlineStr">
        <is>
          <t>home_use</t>
        </is>
      </c>
      <c r="D11918" t="inlineStr">
        <is>
          <t>IMP00063</t>
        </is>
      </c>
      <c r="E11918" t="inlineStr">
        <is>
          <t>T100440</t>
        </is>
      </c>
      <c r="F11918" s="32" t="n">
        <v>295261.76</v>
      </c>
      <c r="G11918" s="32" t="n">
        <v>33955.1</v>
      </c>
    </row>
    <row r="11919">
      <c r="A11919" t="inlineStr">
        <is>
          <t>L0239925</t>
        </is>
      </c>
      <c r="B11919" t="inlineStr">
        <is>
          <t>2026-08-13</t>
        </is>
      </c>
      <c r="C11919" t="inlineStr">
        <is>
          <t>home_use</t>
        </is>
      </c>
      <c r="D11919" t="inlineStr">
        <is>
          <t>IMP00063</t>
        </is>
      </c>
      <c r="E11919" t="inlineStr">
        <is>
          <t>T100440</t>
        </is>
      </c>
      <c r="F11919" s="32" t="n">
        <v>773861.62</v>
      </c>
      <c r="G11919" s="32" t="n">
        <v>88994.09</v>
      </c>
    </row>
    <row r="11920">
      <c r="A11920" t="inlineStr">
        <is>
          <t>L0239927</t>
        </is>
      </c>
      <c r="B11920" t="inlineStr">
        <is>
          <t>2026-08-13</t>
        </is>
      </c>
      <c r="C11920" t="inlineStr">
        <is>
          <t>home_use</t>
        </is>
      </c>
      <c r="D11920" t="inlineStr">
        <is>
          <t>IMP00067</t>
        </is>
      </c>
      <c r="E11920" t="inlineStr">
        <is>
          <t>T100466</t>
        </is>
      </c>
      <c r="F11920" s="32" t="n">
        <v>182904.81</v>
      </c>
      <c r="G11920" s="32" t="n">
        <v>19205</v>
      </c>
    </row>
    <row r="11921">
      <c r="A11921" t="inlineStr">
        <is>
          <t>L0239944</t>
        </is>
      </c>
      <c r="B11921" t="inlineStr">
        <is>
          <t>2026-08-13</t>
        </is>
      </c>
      <c r="C11921" t="inlineStr">
        <is>
          <t>home_use</t>
        </is>
      </c>
      <c r="D11921" t="inlineStr">
        <is>
          <t>IMP00222</t>
        </is>
      </c>
      <c r="E11921" t="inlineStr">
        <is>
          <t>T101550</t>
        </is>
      </c>
      <c r="F11921" s="32" t="n">
        <v>3194959.39</v>
      </c>
      <c r="G11921" s="32" t="n">
        <v>351445.53</v>
      </c>
    </row>
    <row r="11922">
      <c r="A11922" t="inlineStr">
        <is>
          <t>L0239957</t>
        </is>
      </c>
      <c r="B11922" t="inlineStr">
        <is>
          <t>2026-08-13</t>
        </is>
      </c>
      <c r="C11922" t="inlineStr">
        <is>
          <t>home_use</t>
        </is>
      </c>
      <c r="D11922" t="inlineStr">
        <is>
          <t>IMP00288</t>
        </is>
      </c>
      <c r="E11922" t="inlineStr">
        <is>
          <t>T102011</t>
        </is>
      </c>
      <c r="F11922" s="32" t="n">
        <v>394902.03</v>
      </c>
      <c r="G11922" s="32" t="n">
        <v>51337.26</v>
      </c>
    </row>
    <row r="11923">
      <c r="A11923" t="inlineStr">
        <is>
          <t>L0239958</t>
        </is>
      </c>
      <c r="B11923" t="inlineStr">
        <is>
          <t>2026-08-13</t>
        </is>
      </c>
      <c r="C11923" t="inlineStr">
        <is>
          <t>home_use</t>
        </is>
      </c>
      <c r="D11923" t="inlineStr">
        <is>
          <t>IMP00288</t>
        </is>
      </c>
      <c r="E11923" t="inlineStr">
        <is>
          <t>T102011</t>
        </is>
      </c>
      <c r="F11923" s="32" t="n">
        <v>2249058.57</v>
      </c>
      <c r="G11923" s="32" t="n">
        <v>281132.32</v>
      </c>
    </row>
    <row r="11924">
      <c r="A11924" t="inlineStr">
        <is>
          <t>L0239961</t>
        </is>
      </c>
      <c r="B11924" t="inlineStr">
        <is>
          <t>2026-08-13</t>
        </is>
      </c>
      <c r="C11924" t="inlineStr">
        <is>
          <t>home_use</t>
        </is>
      </c>
      <c r="D11924" t="inlineStr">
        <is>
          <t>IMP00306</t>
        </is>
      </c>
      <c r="E11924" t="inlineStr">
        <is>
          <t>T102141</t>
        </is>
      </c>
      <c r="F11924" s="32" t="n">
        <v>398950.71</v>
      </c>
      <c r="G11924" s="32" t="n">
        <v>49868.84</v>
      </c>
    </row>
    <row r="11925">
      <c r="A11925" t="inlineStr">
        <is>
          <t>L0239962</t>
        </is>
      </c>
      <c r="B11925" t="inlineStr">
        <is>
          <t>2026-08-13</t>
        </is>
      </c>
      <c r="C11925" t="inlineStr">
        <is>
          <t>warehouse_out</t>
        </is>
      </c>
      <c r="D11925" t="inlineStr">
        <is>
          <t>IMP00306</t>
        </is>
      </c>
      <c r="E11925" t="inlineStr">
        <is>
          <t>T102141</t>
        </is>
      </c>
      <c r="F11925" s="32" t="n">
        <v>183094.03</v>
      </c>
      <c r="G11925" s="32" t="n">
        <v>22886.75</v>
      </c>
    </row>
    <row r="11926">
      <c r="A11926" t="inlineStr">
        <is>
          <t>L0239965</t>
        </is>
      </c>
      <c r="B11926" t="inlineStr">
        <is>
          <t>2026-08-13</t>
        </is>
      </c>
      <c r="C11926" t="inlineStr">
        <is>
          <t>home_use</t>
        </is>
      </c>
      <c r="D11926" t="inlineStr">
        <is>
          <t>IMP00306</t>
        </is>
      </c>
      <c r="E11926" t="inlineStr">
        <is>
          <t>T102141</t>
        </is>
      </c>
      <c r="F11926" s="32" t="n">
        <v>618513.75</v>
      </c>
      <c r="G11926" s="32" t="n">
        <v>77314.22</v>
      </c>
    </row>
    <row r="11927">
      <c r="A11927" t="inlineStr">
        <is>
          <t>L0239966</t>
        </is>
      </c>
      <c r="B11927" t="inlineStr">
        <is>
          <t>2026-08-13</t>
        </is>
      </c>
      <c r="C11927" t="inlineStr">
        <is>
          <t>home_use</t>
        </is>
      </c>
      <c r="D11927" t="inlineStr">
        <is>
          <t>IMP00306</t>
        </is>
      </c>
      <c r="E11927" t="inlineStr">
        <is>
          <t>T102141</t>
        </is>
      </c>
      <c r="F11927" s="32" t="n">
        <v>613381.03</v>
      </c>
      <c r="G11927" s="32" t="n">
        <v>64405.01</v>
      </c>
    </row>
    <row r="11928">
      <c r="A11928" t="inlineStr">
        <is>
          <t>L0240010</t>
        </is>
      </c>
      <c r="B11928" t="inlineStr">
        <is>
          <t>2026-08-13</t>
        </is>
      </c>
      <c r="C11928" t="inlineStr">
        <is>
          <t>home_use</t>
        </is>
      </c>
      <c r="D11928" t="inlineStr">
        <is>
          <t>IMP00643</t>
        </is>
      </c>
      <c r="E11928" t="inlineStr">
        <is>
          <t>T104498</t>
        </is>
      </c>
      <c r="F11928" s="32" t="n">
        <v>508811.11</v>
      </c>
      <c r="G11928" s="32" t="n">
        <v>50881.11</v>
      </c>
    </row>
    <row r="11929">
      <c r="A11929" t="inlineStr">
        <is>
          <t>L0240011</t>
        </is>
      </c>
      <c r="B11929" t="inlineStr">
        <is>
          <t>2026-08-13</t>
        </is>
      </c>
      <c r="C11929" t="inlineStr">
        <is>
          <t>home_use</t>
        </is>
      </c>
      <c r="D11929" t="inlineStr">
        <is>
          <t>IMP00643</t>
        </is>
      </c>
      <c r="E11929" t="inlineStr">
        <is>
          <t>T104498</t>
        </is>
      </c>
      <c r="F11929" s="32" t="n">
        <v>278193.53</v>
      </c>
      <c r="G11929" s="32" t="n">
        <v>27819.35</v>
      </c>
    </row>
    <row r="11930">
      <c r="A11930" t="inlineStr">
        <is>
          <t>L0240012</t>
        </is>
      </c>
      <c r="B11930" t="inlineStr">
        <is>
          <t>2026-08-13</t>
        </is>
      </c>
      <c r="C11930" t="inlineStr">
        <is>
          <t>home_use</t>
        </is>
      </c>
      <c r="D11930" t="inlineStr">
        <is>
          <t>IMP00643</t>
        </is>
      </c>
      <c r="E11930" t="inlineStr">
        <is>
          <t>T104498</t>
        </is>
      </c>
      <c r="F11930" s="32" t="n">
        <v>392868.01</v>
      </c>
      <c r="G11930" s="32" t="n">
        <v>39286.8</v>
      </c>
    </row>
    <row r="11931">
      <c r="A11931" t="inlineStr">
        <is>
          <t>L0240013</t>
        </is>
      </c>
      <c r="B11931" t="inlineStr">
        <is>
          <t>2026-08-13</t>
        </is>
      </c>
      <c r="C11931" t="inlineStr">
        <is>
          <t>home_use</t>
        </is>
      </c>
      <c r="D11931" t="inlineStr">
        <is>
          <t>IMP00643</t>
        </is>
      </c>
      <c r="E11931" t="inlineStr">
        <is>
          <t>T104498</t>
        </is>
      </c>
      <c r="F11931" s="32" t="n">
        <v>1258566.82</v>
      </c>
      <c r="G11931" s="32" t="n">
        <v>125856.68</v>
      </c>
    </row>
    <row r="11932">
      <c r="A11932" t="inlineStr">
        <is>
          <t>L0240014</t>
        </is>
      </c>
      <c r="B11932" t="inlineStr">
        <is>
          <t>2026-08-13</t>
        </is>
      </c>
      <c r="C11932" t="inlineStr">
        <is>
          <t>home_use</t>
        </is>
      </c>
      <c r="D11932" t="inlineStr">
        <is>
          <t>IMP00643</t>
        </is>
      </c>
      <c r="E11932" t="inlineStr">
        <is>
          <t>T104498</t>
        </is>
      </c>
      <c r="F11932" s="32" t="n">
        <v>554045.6800000001</v>
      </c>
      <c r="G11932" s="32" t="n">
        <v>55404.57</v>
      </c>
    </row>
    <row r="11933">
      <c r="A11933" t="inlineStr">
        <is>
          <t>L0240015</t>
        </is>
      </c>
      <c r="B11933" t="inlineStr">
        <is>
          <t>2026-08-13</t>
        </is>
      </c>
      <c r="C11933" t="inlineStr">
        <is>
          <t>home_use</t>
        </is>
      </c>
      <c r="D11933" t="inlineStr">
        <is>
          <t>IMP00643</t>
        </is>
      </c>
      <c r="E11933" t="inlineStr">
        <is>
          <t>T104498</t>
        </is>
      </c>
      <c r="F11933" s="32" t="n">
        <v>2655303.1</v>
      </c>
      <c r="G11933" s="32" t="n">
        <v>265530.31</v>
      </c>
    </row>
    <row r="11934">
      <c r="A11934" t="inlineStr">
        <is>
          <t>L0240018</t>
        </is>
      </c>
      <c r="B11934" t="inlineStr">
        <is>
          <t>2026-08-13</t>
        </is>
      </c>
      <c r="C11934" t="inlineStr">
        <is>
          <t>transit</t>
        </is>
      </c>
      <c r="D11934" t="inlineStr">
        <is>
          <t>IMP00676</t>
        </is>
      </c>
      <c r="E11934" t="inlineStr">
        <is>
          <t>T104726</t>
        </is>
      </c>
      <c r="F11934" s="32" t="n">
        <v>599947.71</v>
      </c>
      <c r="G11934" s="32" t="n">
        <v>0</v>
      </c>
    </row>
    <row r="11935">
      <c r="A11935" t="inlineStr">
        <is>
          <t>L0240050</t>
        </is>
      </c>
      <c r="B11935" t="inlineStr">
        <is>
          <t>2026-08-13</t>
        </is>
      </c>
      <c r="C11935" t="inlineStr">
        <is>
          <t>home_use</t>
        </is>
      </c>
      <c r="D11935" t="inlineStr">
        <is>
          <t>IMP00892</t>
        </is>
      </c>
      <c r="E11935" t="inlineStr">
        <is>
          <t>T106240</t>
        </is>
      </c>
      <c r="F11935" s="32" t="n">
        <v>963233.52</v>
      </c>
      <c r="G11935" s="32" t="n">
        <v>110771.85</v>
      </c>
    </row>
    <row r="11936">
      <c r="A11936" t="inlineStr">
        <is>
          <t>L0240056</t>
        </is>
      </c>
      <c r="B11936" t="inlineStr">
        <is>
          <t>2026-08-13</t>
        </is>
      </c>
      <c r="C11936" t="inlineStr">
        <is>
          <t>home_use</t>
        </is>
      </c>
      <c r="D11936" t="inlineStr">
        <is>
          <t>IMP00926</t>
        </is>
      </c>
      <c r="E11936" t="inlineStr">
        <is>
          <t>T106477</t>
        </is>
      </c>
      <c r="F11936" s="32" t="n">
        <v>28280724.22</v>
      </c>
      <c r="G11936" s="32" t="n">
        <v>2969476.04</v>
      </c>
    </row>
    <row r="11937">
      <c r="A11937" t="inlineStr">
        <is>
          <t>L0240057</t>
        </is>
      </c>
      <c r="B11937" t="inlineStr">
        <is>
          <t>2026-08-13</t>
        </is>
      </c>
      <c r="C11937" t="inlineStr">
        <is>
          <t>home_use</t>
        </is>
      </c>
      <c r="D11937" t="inlineStr">
        <is>
          <t>IMP00926</t>
        </is>
      </c>
      <c r="E11937" t="inlineStr">
        <is>
          <t>T106477</t>
        </is>
      </c>
      <c r="F11937" s="32" t="n">
        <v>782512.66</v>
      </c>
      <c r="G11937" s="32" t="n">
        <v>82163.83</v>
      </c>
    </row>
    <row r="11938">
      <c r="A11938" t="inlineStr">
        <is>
          <t>L0240058</t>
        </is>
      </c>
      <c r="B11938" t="inlineStr">
        <is>
          <t>2026-08-13</t>
        </is>
      </c>
      <c r="C11938" t="inlineStr">
        <is>
          <t>home_use</t>
        </is>
      </c>
      <c r="D11938" t="inlineStr">
        <is>
          <t>IMP00926</t>
        </is>
      </c>
      <c r="E11938" t="inlineStr">
        <is>
          <t>T106477</t>
        </is>
      </c>
      <c r="F11938" s="32" t="n">
        <v>499063.29</v>
      </c>
      <c r="G11938" s="32" t="n">
        <v>53399.77</v>
      </c>
    </row>
    <row r="11939">
      <c r="A11939" t="inlineStr">
        <is>
          <t>L0240063</t>
        </is>
      </c>
      <c r="B11939" t="inlineStr">
        <is>
          <t>2026-08-13</t>
        </is>
      </c>
      <c r="C11939" t="inlineStr">
        <is>
          <t>home_use</t>
        </is>
      </c>
      <c r="D11939" t="inlineStr">
        <is>
          <t>IMP00950</t>
        </is>
      </c>
      <c r="F11939" s="32" t="n">
        <v>722306.24</v>
      </c>
      <c r="G11939" s="32" t="n">
        <v>93899.81</v>
      </c>
    </row>
    <row r="11940">
      <c r="A11940" t="inlineStr">
        <is>
          <t>L0240068</t>
        </is>
      </c>
      <c r="B11940" t="inlineStr">
        <is>
          <t>2026-08-13</t>
        </is>
      </c>
      <c r="C11940" t="inlineStr">
        <is>
          <t>home_use</t>
        </is>
      </c>
      <c r="D11940" t="inlineStr">
        <is>
          <t>IMP00999</t>
        </is>
      </c>
      <c r="E11940" t="inlineStr">
        <is>
          <t>T106987</t>
        </is>
      </c>
      <c r="F11940" s="32" t="n">
        <v>1466077.52</v>
      </c>
      <c r="G11940" s="32" t="n">
        <v>146607.75</v>
      </c>
    </row>
    <row r="11941">
      <c r="A11941" t="inlineStr">
        <is>
          <t>L0240069</t>
        </is>
      </c>
      <c r="B11941" t="inlineStr">
        <is>
          <t>2026-08-13</t>
        </is>
      </c>
      <c r="C11941" t="inlineStr">
        <is>
          <t>home_use</t>
        </is>
      </c>
      <c r="D11941" t="inlineStr">
        <is>
          <t>IMP00999</t>
        </is>
      </c>
      <c r="E11941" t="inlineStr">
        <is>
          <t>T106987</t>
        </is>
      </c>
      <c r="F11941" s="32" t="n">
        <v>5432609.28</v>
      </c>
      <c r="G11941" s="32" t="n">
        <v>570423.97</v>
      </c>
    </row>
    <row r="11942">
      <c r="A11942" t="inlineStr">
        <is>
          <t>L0240070</t>
        </is>
      </c>
      <c r="B11942" t="inlineStr">
        <is>
          <t>2026-08-13</t>
        </is>
      </c>
      <c r="C11942" t="inlineStr">
        <is>
          <t>home_use</t>
        </is>
      </c>
      <c r="D11942" t="inlineStr">
        <is>
          <t>IMP00999</t>
        </is>
      </c>
      <c r="E11942" t="inlineStr">
        <is>
          <t>T106987</t>
        </is>
      </c>
      <c r="F11942" s="32" t="n">
        <v>6323889.49</v>
      </c>
      <c r="G11942" s="32" t="n">
        <v>664008.4</v>
      </c>
    </row>
    <row r="11943">
      <c r="A11943" t="inlineStr">
        <is>
          <t>L0240080</t>
        </is>
      </c>
      <c r="B11943" t="inlineStr">
        <is>
          <t>2026-08-13</t>
        </is>
      </c>
      <c r="C11943" t="inlineStr">
        <is>
          <t>home_use</t>
        </is>
      </c>
      <c r="D11943" t="inlineStr">
        <is>
          <t>IMP01089</t>
        </is>
      </c>
      <c r="E11943" t="inlineStr">
        <is>
          <t>T107617</t>
        </is>
      </c>
      <c r="F11943" s="32" t="n">
        <v>1156262.38</v>
      </c>
      <c r="G11943" s="32" t="n">
        <v>115626.24</v>
      </c>
    </row>
    <row r="11944">
      <c r="A11944" t="inlineStr">
        <is>
          <t>L0240090</t>
        </is>
      </c>
      <c r="B11944" t="inlineStr">
        <is>
          <t>2026-08-13</t>
        </is>
      </c>
      <c r="C11944" t="inlineStr">
        <is>
          <t>home_use</t>
        </is>
      </c>
      <c r="D11944" t="inlineStr">
        <is>
          <t>IMP01142</t>
        </is>
      </c>
      <c r="E11944" t="inlineStr">
        <is>
          <t>T107992</t>
        </is>
      </c>
      <c r="F11944" s="32" t="n">
        <v>1096145.44</v>
      </c>
      <c r="G11944" s="32" t="n">
        <v>122768.29</v>
      </c>
    </row>
    <row r="11945">
      <c r="A11945" t="inlineStr">
        <is>
          <t>L0240114</t>
        </is>
      </c>
      <c r="B11945" t="inlineStr">
        <is>
          <t>2026-08-13</t>
        </is>
      </c>
      <c r="C11945" t="inlineStr">
        <is>
          <t>home_use</t>
        </is>
      </c>
      <c r="D11945" t="inlineStr">
        <is>
          <t>IMP01310</t>
        </is>
      </c>
      <c r="E11945" t="inlineStr">
        <is>
          <t>T109167</t>
        </is>
      </c>
      <c r="F11945" s="32" t="n">
        <v>1640278.77</v>
      </c>
      <c r="G11945" s="32" t="n">
        <v>175509.83</v>
      </c>
    </row>
    <row r="11946">
      <c r="A11946" t="inlineStr">
        <is>
          <t>L0240115</t>
        </is>
      </c>
      <c r="B11946" t="inlineStr">
        <is>
          <t>2026-08-13</t>
        </is>
      </c>
      <c r="C11946" t="inlineStr">
        <is>
          <t>home_use</t>
        </is>
      </c>
      <c r="D11946" t="inlineStr">
        <is>
          <t>IMP01310</t>
        </is>
      </c>
      <c r="E11946" t="inlineStr">
        <is>
          <t>T109167</t>
        </is>
      </c>
      <c r="F11946" s="32" t="n">
        <v>496726.75</v>
      </c>
      <c r="G11946" s="32" t="n">
        <v>53149.76</v>
      </c>
    </row>
    <row r="11947">
      <c r="A11947" t="inlineStr">
        <is>
          <t>L0240116</t>
        </is>
      </c>
      <c r="B11947" t="inlineStr">
        <is>
          <t>2026-08-13</t>
        </is>
      </c>
      <c r="C11947" t="inlineStr">
        <is>
          <t>home_use</t>
        </is>
      </c>
      <c r="D11947" t="inlineStr">
        <is>
          <t>IMP01310</t>
        </is>
      </c>
      <c r="E11947" t="inlineStr">
        <is>
          <t>T109167</t>
        </is>
      </c>
      <c r="F11947" s="32" t="n">
        <v>528248.78</v>
      </c>
      <c r="G11947" s="32" t="n">
        <v>56522.62</v>
      </c>
    </row>
    <row r="11948">
      <c r="A11948" t="inlineStr">
        <is>
          <t>L0240117</t>
        </is>
      </c>
      <c r="B11948" t="inlineStr">
        <is>
          <t>2026-08-13</t>
        </is>
      </c>
      <c r="C11948" t="inlineStr">
        <is>
          <t>home_use</t>
        </is>
      </c>
      <c r="D11948" t="inlineStr">
        <is>
          <t>IMP01310</t>
        </is>
      </c>
      <c r="E11948" t="inlineStr">
        <is>
          <t>T109167</t>
        </is>
      </c>
      <c r="F11948" s="32" t="n">
        <v>562377.22</v>
      </c>
      <c r="G11948" s="32" t="n">
        <v>56237.72</v>
      </c>
    </row>
    <row r="11949">
      <c r="A11949" t="inlineStr">
        <is>
          <t>L0240161</t>
        </is>
      </c>
      <c r="B11949" t="inlineStr">
        <is>
          <t>2026-08-14</t>
        </is>
      </c>
      <c r="C11949" t="inlineStr">
        <is>
          <t>home_use</t>
        </is>
      </c>
      <c r="D11949" t="inlineStr">
        <is>
          <t>IMP00063</t>
        </is>
      </c>
      <c r="E11949" t="inlineStr">
        <is>
          <t>T100440</t>
        </is>
      </c>
      <c r="F11949" s="32" t="n">
        <v>14775160.43</v>
      </c>
      <c r="G11949" s="32" t="n">
        <v>1920770.86</v>
      </c>
    </row>
    <row r="11950">
      <c r="A11950" t="inlineStr">
        <is>
          <t>L0240162</t>
        </is>
      </c>
      <c r="B11950" t="inlineStr">
        <is>
          <t>2026-08-14</t>
        </is>
      </c>
      <c r="C11950" t="inlineStr">
        <is>
          <t>home_use</t>
        </is>
      </c>
      <c r="D11950" t="inlineStr">
        <is>
          <t>IMP00063</t>
        </is>
      </c>
      <c r="E11950" t="inlineStr">
        <is>
          <t>T100440</t>
        </is>
      </c>
      <c r="F11950" s="32" t="n">
        <v>433943.25</v>
      </c>
      <c r="G11950" s="32" t="n">
        <v>46431.93</v>
      </c>
    </row>
    <row r="11951">
      <c r="A11951" t="inlineStr">
        <is>
          <t>L0240164</t>
        </is>
      </c>
      <c r="B11951" t="inlineStr">
        <is>
          <t>2026-08-14</t>
        </is>
      </c>
      <c r="C11951" t="inlineStr">
        <is>
          <t>home_use</t>
        </is>
      </c>
      <c r="D11951" t="inlineStr">
        <is>
          <t>IMP00063</t>
        </is>
      </c>
      <c r="E11951" t="inlineStr">
        <is>
          <t>T100440</t>
        </is>
      </c>
      <c r="F11951" s="32" t="n">
        <v>153951.79</v>
      </c>
      <c r="G11951" s="32" t="n">
        <v>17704.46</v>
      </c>
    </row>
    <row r="11952">
      <c r="A11952" t="inlineStr">
        <is>
          <t>L0240165</t>
        </is>
      </c>
      <c r="B11952" t="inlineStr">
        <is>
          <t>2026-08-14</t>
        </is>
      </c>
      <c r="C11952" t="inlineStr">
        <is>
          <t>home_use</t>
        </is>
      </c>
      <c r="D11952" t="inlineStr">
        <is>
          <t>IMP00063</t>
        </is>
      </c>
      <c r="E11952" t="inlineStr">
        <is>
          <t>T100440</t>
        </is>
      </c>
      <c r="F11952" s="32" t="n">
        <v>1635650.67</v>
      </c>
      <c r="G11952" s="32" t="n">
        <v>183192.88</v>
      </c>
    </row>
    <row r="11953">
      <c r="A11953" t="inlineStr">
        <is>
          <t>L0240166</t>
        </is>
      </c>
      <c r="B11953" t="inlineStr">
        <is>
          <t>2026-08-14</t>
        </is>
      </c>
      <c r="C11953" t="inlineStr">
        <is>
          <t>home_use</t>
        </is>
      </c>
      <c r="D11953" t="inlineStr">
        <is>
          <t>IMP00063</t>
        </is>
      </c>
      <c r="E11953" t="inlineStr">
        <is>
          <t>T100440</t>
        </is>
      </c>
      <c r="F11953" s="32" t="n">
        <v>490028.92</v>
      </c>
      <c r="G11953" s="32" t="n">
        <v>56353.33</v>
      </c>
    </row>
    <row r="11954">
      <c r="A11954" t="inlineStr">
        <is>
          <t>L0240168</t>
        </is>
      </c>
      <c r="B11954" t="inlineStr">
        <is>
          <t>2026-08-14</t>
        </is>
      </c>
      <c r="C11954" t="inlineStr">
        <is>
          <t>home_use</t>
        </is>
      </c>
      <c r="D11954" t="inlineStr">
        <is>
          <t>IMP00063</t>
        </is>
      </c>
      <c r="E11954" t="inlineStr">
        <is>
          <t>T100440</t>
        </is>
      </c>
      <c r="F11954" s="32" t="n">
        <v>589096.11</v>
      </c>
      <c r="G11954" s="32" t="n">
        <v>67746.05</v>
      </c>
    </row>
    <row r="11955">
      <c r="A11955" t="inlineStr">
        <is>
          <t>L0240169</t>
        </is>
      </c>
      <c r="B11955" t="inlineStr">
        <is>
          <t>2026-08-14</t>
        </is>
      </c>
      <c r="C11955" t="inlineStr">
        <is>
          <t>home_use</t>
        </is>
      </c>
      <c r="D11955" t="inlineStr">
        <is>
          <t>IMP00063</t>
        </is>
      </c>
      <c r="E11955" t="inlineStr">
        <is>
          <t>T100440</t>
        </is>
      </c>
      <c r="F11955" s="32" t="n">
        <v>654732.83</v>
      </c>
      <c r="G11955" s="32" t="n">
        <v>75294.28</v>
      </c>
    </row>
    <row r="11956">
      <c r="A11956" t="inlineStr">
        <is>
          <t>L0240170</t>
        </is>
      </c>
      <c r="B11956" t="inlineStr">
        <is>
          <t>2026-08-14</t>
        </is>
      </c>
      <c r="C11956" t="inlineStr">
        <is>
          <t>home_use</t>
        </is>
      </c>
      <c r="D11956" t="inlineStr">
        <is>
          <t>IMP00063</t>
        </is>
      </c>
      <c r="E11956" t="inlineStr">
        <is>
          <t>T100440</t>
        </is>
      </c>
      <c r="F11956" s="32" t="n">
        <v>1005850.01</v>
      </c>
      <c r="G11956" s="32" t="n">
        <v>115672.75</v>
      </c>
    </row>
    <row r="11957">
      <c r="A11957" t="inlineStr">
        <is>
          <t>L0240171</t>
        </is>
      </c>
      <c r="B11957" t="inlineStr">
        <is>
          <t>2026-08-14</t>
        </is>
      </c>
      <c r="C11957" t="inlineStr">
        <is>
          <t>home_use</t>
        </is>
      </c>
      <c r="D11957" t="inlineStr">
        <is>
          <t>IMP00063</t>
        </is>
      </c>
      <c r="E11957" t="inlineStr">
        <is>
          <t>T100440</t>
        </is>
      </c>
      <c r="F11957" s="32" t="n">
        <v>1904767.97</v>
      </c>
      <c r="G11957" s="32" t="n">
        <v>247619.84</v>
      </c>
    </row>
    <row r="11958">
      <c r="A11958" t="inlineStr">
        <is>
          <t>L0240172</t>
        </is>
      </c>
      <c r="B11958" t="inlineStr">
        <is>
          <t>2026-08-14</t>
        </is>
      </c>
      <c r="C11958" t="inlineStr">
        <is>
          <t>home_use</t>
        </is>
      </c>
      <c r="D11958" t="inlineStr">
        <is>
          <t>IMP00067</t>
        </is>
      </c>
      <c r="E11958" t="inlineStr">
        <is>
          <t>T100466</t>
        </is>
      </c>
      <c r="F11958" s="32" t="n">
        <v>1574543.83</v>
      </c>
      <c r="G11958" s="32" t="n">
        <v>157454.38</v>
      </c>
    </row>
    <row r="11959">
      <c r="A11959" t="inlineStr">
        <is>
          <t>L0240192</t>
        </is>
      </c>
      <c r="B11959" t="inlineStr">
        <is>
          <t>2026-08-14</t>
        </is>
      </c>
      <c r="C11959" t="inlineStr">
        <is>
          <t>home_use</t>
        </is>
      </c>
      <c r="D11959" t="inlineStr">
        <is>
          <t>IMP00156</t>
        </is>
      </c>
      <c r="F11959" s="32" t="n">
        <v>4784502.84</v>
      </c>
      <c r="G11959" s="32" t="n">
        <v>621985.37</v>
      </c>
    </row>
    <row r="11960">
      <c r="A11960" t="inlineStr">
        <is>
          <t>L0240228</t>
        </is>
      </c>
      <c r="B11960" t="inlineStr">
        <is>
          <t>2026-08-14</t>
        </is>
      </c>
      <c r="C11960" t="inlineStr">
        <is>
          <t>home_use</t>
        </is>
      </c>
      <c r="D11960" t="inlineStr">
        <is>
          <t>IMP00448</t>
        </is>
      </c>
      <c r="E11960" t="inlineStr">
        <is>
          <t>T103130</t>
        </is>
      </c>
      <c r="F11960" s="32" t="n">
        <v>36789052.98</v>
      </c>
      <c r="G11960" s="32" t="n">
        <v>3678905.3</v>
      </c>
    </row>
    <row r="11961">
      <c r="A11961" t="inlineStr">
        <is>
          <t>L0240235</t>
        </is>
      </c>
      <c r="B11961" t="inlineStr">
        <is>
          <t>2026-08-14</t>
        </is>
      </c>
      <c r="C11961" t="inlineStr">
        <is>
          <t>home_use</t>
        </is>
      </c>
      <c r="D11961" t="inlineStr">
        <is>
          <t>IMP00464</t>
        </is>
      </c>
      <c r="E11961" t="inlineStr">
        <is>
          <t>T100033</t>
        </is>
      </c>
      <c r="F11961" s="32" t="n">
        <v>1497793.22</v>
      </c>
      <c r="G11961" s="32" t="n">
        <v>187224.15</v>
      </c>
    </row>
    <row r="11962">
      <c r="A11962" t="inlineStr">
        <is>
          <t>L0240250</t>
        </is>
      </c>
      <c r="B11962" t="inlineStr">
        <is>
          <t>2026-08-14</t>
        </is>
      </c>
      <c r="C11962" t="inlineStr">
        <is>
          <t>home_use</t>
        </is>
      </c>
      <c r="D11962" t="inlineStr">
        <is>
          <t>IMP00548</t>
        </is>
      </c>
      <c r="E11962" t="inlineStr">
        <is>
          <t>T103835</t>
        </is>
      </c>
      <c r="F11962" s="32" t="n">
        <v>1927942.73</v>
      </c>
      <c r="G11962" s="32" t="n">
        <v>192794.27</v>
      </c>
    </row>
    <row r="11963">
      <c r="A11963" t="inlineStr">
        <is>
          <t>L0240260</t>
        </is>
      </c>
      <c r="B11963" t="inlineStr">
        <is>
          <t>2026-08-14</t>
        </is>
      </c>
      <c r="C11963" t="inlineStr">
        <is>
          <t>home_use</t>
        </is>
      </c>
      <c r="D11963" t="inlineStr">
        <is>
          <t>IMP00643</t>
        </is>
      </c>
      <c r="E11963" t="inlineStr">
        <is>
          <t>T104498</t>
        </is>
      </c>
      <c r="F11963" s="32" t="n">
        <v>471746.18</v>
      </c>
      <c r="G11963" s="32" t="n">
        <v>47174.62</v>
      </c>
    </row>
    <row r="11964">
      <c r="A11964" t="inlineStr">
        <is>
          <t>L0240261</t>
        </is>
      </c>
      <c r="B11964" t="inlineStr">
        <is>
          <t>2026-08-14</t>
        </is>
      </c>
      <c r="C11964" t="inlineStr">
        <is>
          <t>home_use</t>
        </is>
      </c>
      <c r="D11964" t="inlineStr">
        <is>
          <t>IMP00643</t>
        </is>
      </c>
      <c r="E11964" t="inlineStr">
        <is>
          <t>T104498</t>
        </is>
      </c>
      <c r="F11964" s="32" t="n">
        <v>501616.8</v>
      </c>
      <c r="G11964" s="32" t="n">
        <v>50161.68</v>
      </c>
    </row>
    <row r="11965">
      <c r="A11965" t="inlineStr">
        <is>
          <t>L0240262</t>
        </is>
      </c>
      <c r="B11965" t="inlineStr">
        <is>
          <t>2026-08-14</t>
        </is>
      </c>
      <c r="C11965" t="inlineStr">
        <is>
          <t>home_use</t>
        </is>
      </c>
      <c r="D11965" t="inlineStr">
        <is>
          <t>IMP00643</t>
        </is>
      </c>
      <c r="E11965" t="inlineStr">
        <is>
          <t>T104498</t>
        </is>
      </c>
      <c r="F11965" s="32" t="n">
        <v>1442710.59</v>
      </c>
      <c r="G11965" s="32" t="n">
        <v>144271.06</v>
      </c>
    </row>
    <row r="11966">
      <c r="A11966" t="inlineStr">
        <is>
          <t>L0240263</t>
        </is>
      </c>
      <c r="B11966" t="inlineStr">
        <is>
          <t>2026-08-14</t>
        </is>
      </c>
      <c r="C11966" t="inlineStr">
        <is>
          <t>home_use</t>
        </is>
      </c>
      <c r="D11966" t="inlineStr">
        <is>
          <t>IMP00643</t>
        </is>
      </c>
      <c r="E11966" t="inlineStr">
        <is>
          <t>T104498</t>
        </is>
      </c>
      <c r="F11966" s="32" t="n">
        <v>1119989.08</v>
      </c>
      <c r="G11966" s="32" t="n">
        <v>111998.91</v>
      </c>
    </row>
    <row r="11967">
      <c r="A11967" t="inlineStr">
        <is>
          <t>L0240264</t>
        </is>
      </c>
      <c r="B11967" t="inlineStr">
        <is>
          <t>2026-08-14</t>
        </is>
      </c>
      <c r="C11967" t="inlineStr">
        <is>
          <t>home_use</t>
        </is>
      </c>
      <c r="D11967" t="inlineStr">
        <is>
          <t>IMP00643</t>
        </is>
      </c>
      <c r="E11967" t="inlineStr">
        <is>
          <t>T104498</t>
        </is>
      </c>
      <c r="F11967" s="32" t="n">
        <v>1525262.04</v>
      </c>
      <c r="G11967" s="32" t="n">
        <v>152526.2</v>
      </c>
    </row>
    <row r="11968">
      <c r="A11968" t="inlineStr">
        <is>
          <t>L0240281</t>
        </is>
      </c>
      <c r="B11968" t="inlineStr">
        <is>
          <t>2026-08-14</t>
        </is>
      </c>
      <c r="C11968" t="inlineStr">
        <is>
          <t>home_use</t>
        </is>
      </c>
      <c r="D11968" t="inlineStr">
        <is>
          <t>IMP00753</t>
        </is>
      </c>
      <c r="E11968" t="inlineStr">
        <is>
          <t>T105264</t>
        </is>
      </c>
      <c r="F11968" s="32" t="n">
        <v>355147.31</v>
      </c>
      <c r="G11968" s="32" t="n">
        <v>44393.41</v>
      </c>
    </row>
    <row r="11969">
      <c r="A11969" t="inlineStr">
        <is>
          <t>L0240282</t>
        </is>
      </c>
      <c r="B11969" t="inlineStr">
        <is>
          <t>2026-08-14</t>
        </is>
      </c>
      <c r="C11969" t="inlineStr">
        <is>
          <t>home_use</t>
        </is>
      </c>
      <c r="D11969" t="inlineStr">
        <is>
          <t>IMP00753</t>
        </is>
      </c>
      <c r="E11969" t="inlineStr">
        <is>
          <t>T105264</t>
        </is>
      </c>
      <c r="F11969" s="32" t="n">
        <v>701371.0699999999</v>
      </c>
      <c r="G11969" s="32" t="n">
        <v>73643.96000000001</v>
      </c>
    </row>
    <row r="11970">
      <c r="A11970" t="inlineStr">
        <is>
          <t>L0240287</t>
        </is>
      </c>
      <c r="B11970" t="inlineStr">
        <is>
          <t>2026-08-14</t>
        </is>
      </c>
      <c r="C11970" t="inlineStr">
        <is>
          <t>home_use</t>
        </is>
      </c>
      <c r="D11970" t="inlineStr">
        <is>
          <t>IMP00802</t>
        </is>
      </c>
      <c r="E11970" t="inlineStr">
        <is>
          <t>T105608</t>
        </is>
      </c>
      <c r="F11970" s="32" t="n">
        <v>2188682.91</v>
      </c>
      <c r="G11970" s="32" t="n">
        <v>234189.07</v>
      </c>
    </row>
    <row r="11971">
      <c r="A11971" t="inlineStr">
        <is>
          <t>L0240303</t>
        </is>
      </c>
      <c r="B11971" t="inlineStr">
        <is>
          <t>2026-08-14</t>
        </is>
      </c>
      <c r="C11971" t="inlineStr">
        <is>
          <t>home_use</t>
        </is>
      </c>
      <c r="D11971" t="inlineStr">
        <is>
          <t>IMP00892</t>
        </is>
      </c>
      <c r="E11971" t="inlineStr">
        <is>
          <t>T106240</t>
        </is>
      </c>
      <c r="F11971" s="32" t="n">
        <v>1396189.37</v>
      </c>
      <c r="G11971" s="32" t="n">
        <v>153580.83</v>
      </c>
    </row>
    <row r="11972">
      <c r="A11972" t="inlineStr">
        <is>
          <t>L0240314</t>
        </is>
      </c>
      <c r="B11972" t="inlineStr">
        <is>
          <t>2026-08-14</t>
        </is>
      </c>
      <c r="C11972" t="inlineStr">
        <is>
          <t>home_use</t>
        </is>
      </c>
      <c r="D11972" t="inlineStr">
        <is>
          <t>IMP00926</t>
        </is>
      </c>
      <c r="E11972" t="inlineStr">
        <is>
          <t>T106477</t>
        </is>
      </c>
      <c r="F11972" s="32" t="n">
        <v>539298.87</v>
      </c>
      <c r="G11972" s="32" t="n">
        <v>57704.98</v>
      </c>
    </row>
    <row r="11973">
      <c r="A11973" t="inlineStr">
        <is>
          <t>L0240315</t>
        </is>
      </c>
      <c r="B11973" t="inlineStr">
        <is>
          <t>2026-08-14</t>
        </is>
      </c>
      <c r="C11973" t="inlineStr">
        <is>
          <t>home_use</t>
        </is>
      </c>
      <c r="D11973" t="inlineStr">
        <is>
          <t>IMP00926</t>
        </is>
      </c>
      <c r="E11973" t="inlineStr">
        <is>
          <t>T106477</t>
        </is>
      </c>
      <c r="F11973" s="32" t="n">
        <v>12858556.58</v>
      </c>
      <c r="G11973" s="32" t="n">
        <v>1350148.44</v>
      </c>
    </row>
    <row r="11974">
      <c r="A11974" t="inlineStr">
        <is>
          <t>L0240321</t>
        </is>
      </c>
      <c r="B11974" t="inlineStr">
        <is>
          <t>2026-08-14</t>
        </is>
      </c>
      <c r="C11974" t="inlineStr">
        <is>
          <t>home_use</t>
        </is>
      </c>
      <c r="D11974" t="inlineStr">
        <is>
          <t>IMP00950</t>
        </is>
      </c>
      <c r="F11974" s="32" t="n">
        <v>376218.52</v>
      </c>
      <c r="G11974" s="32" t="n">
        <v>48908.41</v>
      </c>
    </row>
    <row r="11975">
      <c r="A11975" t="inlineStr">
        <is>
          <t>L0240322</t>
        </is>
      </c>
      <c r="B11975" t="inlineStr">
        <is>
          <t>2026-08-14</t>
        </is>
      </c>
      <c r="C11975" t="inlineStr">
        <is>
          <t>home_use</t>
        </is>
      </c>
      <c r="D11975" t="inlineStr">
        <is>
          <t>IMP00950</t>
        </is>
      </c>
      <c r="F11975" s="32" t="n">
        <v>725239.75</v>
      </c>
      <c r="G11975" s="32" t="n">
        <v>84853.05</v>
      </c>
    </row>
    <row r="11976">
      <c r="A11976" t="inlineStr">
        <is>
          <t>L0240323</t>
        </is>
      </c>
      <c r="B11976" t="inlineStr">
        <is>
          <t>2026-08-14</t>
        </is>
      </c>
      <c r="C11976" t="inlineStr">
        <is>
          <t>home_use</t>
        </is>
      </c>
      <c r="D11976" t="inlineStr">
        <is>
          <t>IMP00950</t>
        </is>
      </c>
      <c r="F11976" s="32" t="n">
        <v>343797.64</v>
      </c>
      <c r="G11976" s="32" t="n">
        <v>40224.32</v>
      </c>
    </row>
    <row r="11977">
      <c r="A11977" t="inlineStr">
        <is>
          <t>L0240325</t>
        </is>
      </c>
      <c r="B11977" t="inlineStr">
        <is>
          <t>2026-08-14</t>
        </is>
      </c>
      <c r="C11977" t="inlineStr">
        <is>
          <t>home_use</t>
        </is>
      </c>
      <c r="D11977" t="inlineStr">
        <is>
          <t>IMP00950</t>
        </is>
      </c>
      <c r="F11977" s="32" t="n">
        <v>4906687.13</v>
      </c>
      <c r="G11977" s="32" t="n">
        <v>637869.33</v>
      </c>
    </row>
    <row r="11978">
      <c r="A11978" t="inlineStr">
        <is>
          <t>L0240327</t>
        </is>
      </c>
      <c r="B11978" t="inlineStr">
        <is>
          <t>2026-08-14</t>
        </is>
      </c>
      <c r="C11978" t="inlineStr">
        <is>
          <t>home_use</t>
        </is>
      </c>
      <c r="D11978" t="inlineStr">
        <is>
          <t>IMP00999</t>
        </is>
      </c>
      <c r="E11978" t="inlineStr">
        <is>
          <t>T106987</t>
        </is>
      </c>
      <c r="F11978" s="32" t="n">
        <v>1602276.67</v>
      </c>
      <c r="G11978" s="32" t="n">
        <v>168239.05</v>
      </c>
    </row>
    <row r="11979">
      <c r="A11979" t="inlineStr">
        <is>
          <t>L0240329</t>
        </is>
      </c>
      <c r="B11979" t="inlineStr">
        <is>
          <t>2026-08-14</t>
        </is>
      </c>
      <c r="C11979" t="inlineStr">
        <is>
          <t>home_use</t>
        </is>
      </c>
      <c r="D11979" t="inlineStr">
        <is>
          <t>IMP00999</t>
        </is>
      </c>
      <c r="E11979" t="inlineStr">
        <is>
          <t>T106987</t>
        </is>
      </c>
      <c r="F11979" s="32" t="n">
        <v>1038791.3</v>
      </c>
      <c r="G11979" s="32" t="n">
        <v>103879.13</v>
      </c>
    </row>
    <row r="11980">
      <c r="A11980" t="inlineStr">
        <is>
          <t>L0240334</t>
        </is>
      </c>
      <c r="B11980" t="inlineStr">
        <is>
          <t>2026-08-14</t>
        </is>
      </c>
      <c r="C11980" t="inlineStr">
        <is>
          <t>home_use</t>
        </is>
      </c>
      <c r="D11980" t="inlineStr">
        <is>
          <t>IMP01037</t>
        </is>
      </c>
      <c r="E11980" t="inlineStr">
        <is>
          <t>T107258</t>
        </is>
      </c>
      <c r="F11980" s="32" t="n">
        <v>186947.7</v>
      </c>
      <c r="G11980" s="32" t="n">
        <v>22433.72</v>
      </c>
    </row>
    <row r="11981">
      <c r="A11981" t="inlineStr">
        <is>
          <t>L0240335</t>
        </is>
      </c>
      <c r="B11981" t="inlineStr">
        <is>
          <t>2026-08-14</t>
        </is>
      </c>
      <c r="C11981" t="inlineStr">
        <is>
          <t>home_use</t>
        </is>
      </c>
      <c r="D11981" t="inlineStr">
        <is>
          <t>IMP01037</t>
        </is>
      </c>
      <c r="E11981" t="inlineStr">
        <is>
          <t>T107258</t>
        </is>
      </c>
      <c r="F11981" s="32" t="n">
        <v>19909397.61</v>
      </c>
      <c r="G11981" s="32" t="n">
        <v>1990939.76</v>
      </c>
    </row>
    <row r="11982">
      <c r="A11982" t="inlineStr">
        <is>
          <t>L0240336</t>
        </is>
      </c>
      <c r="B11982" t="inlineStr">
        <is>
          <t>2026-08-14</t>
        </is>
      </c>
      <c r="C11982" t="inlineStr">
        <is>
          <t>home_use</t>
        </is>
      </c>
      <c r="D11982" t="inlineStr">
        <is>
          <t>IMP01037</t>
        </is>
      </c>
      <c r="E11982" t="inlineStr">
        <is>
          <t>T107258</t>
        </is>
      </c>
      <c r="F11982" s="32" t="n">
        <v>883373.5699999999</v>
      </c>
      <c r="G11982" s="32" t="n">
        <v>88337.36</v>
      </c>
    </row>
    <row r="11983">
      <c r="A11983" t="inlineStr">
        <is>
          <t>L0240385</t>
        </is>
      </c>
      <c r="B11983" t="inlineStr">
        <is>
          <t>2026-08-14</t>
        </is>
      </c>
      <c r="C11983" t="inlineStr">
        <is>
          <t>home_use</t>
        </is>
      </c>
      <c r="D11983" t="inlineStr">
        <is>
          <t>IMP01310</t>
        </is>
      </c>
      <c r="E11983" t="inlineStr">
        <is>
          <t>T109167</t>
        </is>
      </c>
      <c r="F11983" s="32" t="n">
        <v>323355.54</v>
      </c>
      <c r="G11983" s="32" t="n">
        <v>33952.33</v>
      </c>
    </row>
    <row r="11984">
      <c r="A11984" t="inlineStr">
        <is>
          <t>L0240386</t>
        </is>
      </c>
      <c r="B11984" t="inlineStr">
        <is>
          <t>2026-08-14</t>
        </is>
      </c>
      <c r="C11984" t="inlineStr">
        <is>
          <t>home_use</t>
        </is>
      </c>
      <c r="D11984" t="inlineStr">
        <is>
          <t>IMP01310</t>
        </is>
      </c>
      <c r="E11984" t="inlineStr">
        <is>
          <t>T109167</t>
        </is>
      </c>
      <c r="F11984" s="32" t="n">
        <v>409668.84</v>
      </c>
      <c r="G11984" s="32" t="n">
        <v>43834.57</v>
      </c>
    </row>
    <row r="11985">
      <c r="A11985" t="inlineStr">
        <is>
          <t>L0240387</t>
        </is>
      </c>
      <c r="B11985" t="inlineStr">
        <is>
          <t>2026-08-14</t>
        </is>
      </c>
      <c r="C11985" t="inlineStr">
        <is>
          <t>home_use</t>
        </is>
      </c>
      <c r="D11985" t="inlineStr">
        <is>
          <t>IMP01310</t>
        </is>
      </c>
      <c r="E11985" t="inlineStr">
        <is>
          <t>T109167</t>
        </is>
      </c>
      <c r="F11985" s="32" t="n">
        <v>1379162.21</v>
      </c>
      <c r="G11985" s="32" t="n">
        <v>147570.36</v>
      </c>
    </row>
    <row r="11986">
      <c r="A11986" t="inlineStr">
        <is>
          <t>L0240388</t>
        </is>
      </c>
      <c r="B11986" t="inlineStr">
        <is>
          <t>2026-08-14</t>
        </is>
      </c>
      <c r="C11986" t="inlineStr">
        <is>
          <t>home_use</t>
        </is>
      </c>
      <c r="D11986" t="inlineStr">
        <is>
          <t>IMP01310</t>
        </is>
      </c>
      <c r="E11986" t="inlineStr">
        <is>
          <t>T109167</t>
        </is>
      </c>
      <c r="F11986" s="32" t="n">
        <v>915683.58</v>
      </c>
      <c r="G11986" s="32" t="n">
        <v>114460.45</v>
      </c>
    </row>
    <row r="11987">
      <c r="A11987" t="inlineStr">
        <is>
          <t>L0240390</t>
        </is>
      </c>
      <c r="B11987" t="inlineStr">
        <is>
          <t>2026-08-14</t>
        </is>
      </c>
      <c r="C11987" t="inlineStr">
        <is>
          <t>home_use</t>
        </is>
      </c>
      <c r="D11987" t="inlineStr">
        <is>
          <t>IMP01310</t>
        </is>
      </c>
      <c r="E11987" t="inlineStr">
        <is>
          <t>T109167</t>
        </is>
      </c>
      <c r="F11987" s="32" t="n">
        <v>711923.11</v>
      </c>
      <c r="G11987" s="32" t="n">
        <v>76175.77</v>
      </c>
    </row>
    <row r="11988">
      <c r="A11988" t="inlineStr">
        <is>
          <t>L0240391</t>
        </is>
      </c>
      <c r="B11988" t="inlineStr">
        <is>
          <t>2026-08-14</t>
        </is>
      </c>
      <c r="C11988" t="inlineStr">
        <is>
          <t>home_use</t>
        </is>
      </c>
      <c r="D11988" t="inlineStr">
        <is>
          <t>IMP01310</t>
        </is>
      </c>
      <c r="E11988" t="inlineStr">
        <is>
          <t>T109167</t>
        </is>
      </c>
      <c r="F11988" s="32" t="n">
        <v>1031094.26</v>
      </c>
      <c r="G11988" s="32" t="n">
        <v>110327.09</v>
      </c>
    </row>
    <row r="11989">
      <c r="A11989" t="inlineStr">
        <is>
          <t>L0240423</t>
        </is>
      </c>
      <c r="B11989" t="inlineStr">
        <is>
          <t>2026-08-15</t>
        </is>
      </c>
      <c r="C11989" t="inlineStr">
        <is>
          <t>warehouse_out</t>
        </is>
      </c>
      <c r="D11989" t="inlineStr">
        <is>
          <t>IMP00063</t>
        </is>
      </c>
      <c r="E11989" t="inlineStr">
        <is>
          <t>T100440</t>
        </is>
      </c>
      <c r="F11989" s="32" t="n">
        <v>2726550.12</v>
      </c>
      <c r="G11989" s="32" t="n">
        <v>305373.61</v>
      </c>
    </row>
    <row r="11990">
      <c r="A11990" t="inlineStr">
        <is>
          <t>L0240424</t>
        </is>
      </c>
      <c r="B11990" t="inlineStr">
        <is>
          <t>2026-08-15</t>
        </is>
      </c>
      <c r="C11990" t="inlineStr">
        <is>
          <t>home_use</t>
        </is>
      </c>
      <c r="D11990" t="inlineStr">
        <is>
          <t>IMP00063</t>
        </is>
      </c>
      <c r="E11990" t="inlineStr">
        <is>
          <t>T100440</t>
        </is>
      </c>
      <c r="F11990" s="32" t="n">
        <v>706305.96</v>
      </c>
      <c r="G11990" s="32" t="n">
        <v>81225.19</v>
      </c>
    </row>
    <row r="11991">
      <c r="A11991" t="inlineStr">
        <is>
          <t>L0240425</t>
        </is>
      </c>
      <c r="B11991" t="inlineStr">
        <is>
          <t>2026-08-15</t>
        </is>
      </c>
      <c r="C11991" t="inlineStr">
        <is>
          <t>home_use</t>
        </is>
      </c>
      <c r="D11991" t="inlineStr">
        <is>
          <t>IMP00063</t>
        </is>
      </c>
      <c r="E11991" t="inlineStr">
        <is>
          <t>T100440</t>
        </is>
      </c>
      <c r="F11991" s="32" t="n">
        <v>6145917.37</v>
      </c>
      <c r="G11991" s="32" t="n">
        <v>798969.26</v>
      </c>
    </row>
    <row r="11992">
      <c r="A11992" t="inlineStr">
        <is>
          <t>L0240426</t>
        </is>
      </c>
      <c r="B11992" t="inlineStr">
        <is>
          <t>2026-08-15</t>
        </is>
      </c>
      <c r="C11992" t="inlineStr">
        <is>
          <t>home_use</t>
        </is>
      </c>
      <c r="D11992" t="inlineStr">
        <is>
          <t>IMP00063</t>
        </is>
      </c>
      <c r="E11992" t="inlineStr">
        <is>
          <t>T100440</t>
        </is>
      </c>
      <c r="F11992" s="32" t="n">
        <v>4647893.06</v>
      </c>
      <c r="G11992" s="32" t="n">
        <v>604226.1</v>
      </c>
    </row>
    <row r="11993">
      <c r="A11993" t="inlineStr">
        <is>
          <t>L0240427</t>
        </is>
      </c>
      <c r="B11993" t="inlineStr">
        <is>
          <t>2026-08-15</t>
        </is>
      </c>
      <c r="C11993" t="inlineStr">
        <is>
          <t>home_use</t>
        </is>
      </c>
      <c r="D11993" t="inlineStr">
        <is>
          <t>IMP00063</t>
        </is>
      </c>
      <c r="E11993" t="inlineStr">
        <is>
          <t>T100440</t>
        </is>
      </c>
      <c r="F11993" s="32" t="n">
        <v>404377.32</v>
      </c>
      <c r="G11993" s="32" t="n">
        <v>46503.39</v>
      </c>
    </row>
    <row r="11994">
      <c r="A11994" t="inlineStr">
        <is>
          <t>L0240429</t>
        </is>
      </c>
      <c r="B11994" t="inlineStr">
        <is>
          <t>2026-08-15</t>
        </is>
      </c>
      <c r="C11994" t="inlineStr">
        <is>
          <t>home_use</t>
        </is>
      </c>
      <c r="D11994" t="inlineStr">
        <is>
          <t>IMP00063</t>
        </is>
      </c>
      <c r="E11994" t="inlineStr">
        <is>
          <t>T100440</t>
        </is>
      </c>
      <c r="F11994" s="32" t="n">
        <v>586696.78</v>
      </c>
      <c r="G11994" s="32" t="n">
        <v>67470.13</v>
      </c>
    </row>
    <row r="11995">
      <c r="A11995" t="inlineStr">
        <is>
          <t>L0240442</t>
        </is>
      </c>
      <c r="B11995" t="inlineStr">
        <is>
          <t>2026-08-15</t>
        </is>
      </c>
      <c r="C11995" t="inlineStr">
        <is>
          <t>home_use</t>
        </is>
      </c>
      <c r="D11995" t="inlineStr">
        <is>
          <t>IMP00156</t>
        </is>
      </c>
      <c r="F11995" s="32" t="n">
        <v>1820573.58</v>
      </c>
      <c r="G11995" s="32" t="n">
        <v>236674.57</v>
      </c>
    </row>
    <row r="11996">
      <c r="A11996" t="inlineStr">
        <is>
          <t>L0240455</t>
        </is>
      </c>
      <c r="B11996" t="inlineStr">
        <is>
          <t>2026-08-15</t>
        </is>
      </c>
      <c r="C11996" t="inlineStr">
        <is>
          <t>home_use</t>
        </is>
      </c>
      <c r="D11996" t="inlineStr">
        <is>
          <t>IMP00306</t>
        </is>
      </c>
      <c r="E11996" t="inlineStr">
        <is>
          <t>T102141</t>
        </is>
      </c>
      <c r="F11996" s="32" t="n">
        <v>359376</v>
      </c>
      <c r="G11996" s="32" t="n">
        <v>37734.48</v>
      </c>
    </row>
    <row r="11997">
      <c r="A11997" t="inlineStr">
        <is>
          <t>L0240456</t>
        </is>
      </c>
      <c r="B11997" t="inlineStr">
        <is>
          <t>2026-08-15</t>
        </is>
      </c>
      <c r="C11997" t="inlineStr">
        <is>
          <t>home_use</t>
        </is>
      </c>
      <c r="D11997" t="inlineStr">
        <is>
          <t>IMP00306</t>
        </is>
      </c>
      <c r="E11997" t="inlineStr">
        <is>
          <t>T102141</t>
        </is>
      </c>
      <c r="F11997" s="32" t="n">
        <v>510299.51</v>
      </c>
      <c r="G11997" s="32" t="n">
        <v>53581.45</v>
      </c>
    </row>
    <row r="11998">
      <c r="A11998" t="inlineStr">
        <is>
          <t>L0240458</t>
        </is>
      </c>
      <c r="B11998" t="inlineStr">
        <is>
          <t>2026-08-15</t>
        </is>
      </c>
      <c r="C11998" t="inlineStr">
        <is>
          <t>home_use</t>
        </is>
      </c>
      <c r="D11998" t="inlineStr">
        <is>
          <t>IMP00306</t>
        </is>
      </c>
      <c r="E11998" t="inlineStr">
        <is>
          <t>T102141</t>
        </is>
      </c>
      <c r="F11998" s="32" t="n">
        <v>133042.21</v>
      </c>
      <c r="G11998" s="32" t="n">
        <v>13969.43</v>
      </c>
    </row>
    <row r="11999">
      <c r="A11999" t="inlineStr">
        <is>
          <t>L0240459</t>
        </is>
      </c>
      <c r="B11999" t="inlineStr">
        <is>
          <t>2026-08-15</t>
        </is>
      </c>
      <c r="C11999" t="inlineStr">
        <is>
          <t>warehouse_out</t>
        </is>
      </c>
      <c r="D11999" t="inlineStr">
        <is>
          <t>IMP00306</t>
        </is>
      </c>
      <c r="E11999" t="inlineStr">
        <is>
          <t>T102141</t>
        </is>
      </c>
      <c r="F11999" s="32" t="n">
        <v>977890.29</v>
      </c>
      <c r="G11999" s="32" t="n">
        <v>122236.29</v>
      </c>
    </row>
    <row r="12000">
      <c r="A12000" t="inlineStr">
        <is>
          <t>L0240460</t>
        </is>
      </c>
      <c r="B12000" t="inlineStr">
        <is>
          <t>2026-08-15</t>
        </is>
      </c>
      <c r="C12000" t="inlineStr">
        <is>
          <t>home_use</t>
        </is>
      </c>
      <c r="D12000" t="inlineStr">
        <is>
          <t>IMP00306</t>
        </is>
      </c>
      <c r="E12000" t="inlineStr">
        <is>
          <t>T102141</t>
        </is>
      </c>
      <c r="F12000" s="32" t="n">
        <v>218316.94</v>
      </c>
      <c r="G12000" s="32" t="n">
        <v>22923.28</v>
      </c>
    </row>
    <row r="12001">
      <c r="A12001" t="inlineStr">
        <is>
          <t>L0240462</t>
        </is>
      </c>
      <c r="B12001" t="inlineStr">
        <is>
          <t>2026-08-15</t>
        </is>
      </c>
      <c r="C12001" t="inlineStr">
        <is>
          <t>home_use</t>
        </is>
      </c>
      <c r="D12001" t="inlineStr">
        <is>
          <t>IMP00306</t>
        </is>
      </c>
      <c r="E12001" t="inlineStr">
        <is>
          <t>T102141</t>
        </is>
      </c>
      <c r="F12001" s="32" t="n">
        <v>255528.79</v>
      </c>
      <c r="G12001" s="32" t="n">
        <v>26830.52</v>
      </c>
    </row>
    <row r="12002">
      <c r="A12002" t="inlineStr">
        <is>
          <t>L0240488</t>
        </is>
      </c>
      <c r="B12002" t="inlineStr">
        <is>
          <t>2026-08-15</t>
        </is>
      </c>
      <c r="C12002" t="inlineStr">
        <is>
          <t>home_use</t>
        </is>
      </c>
      <c r="D12002" t="inlineStr">
        <is>
          <t>IMP00490</t>
        </is>
      </c>
      <c r="E12002" t="inlineStr">
        <is>
          <t>T103425</t>
        </is>
      </c>
      <c r="F12002" s="32" t="n">
        <v>3883225.82</v>
      </c>
      <c r="G12002" s="32" t="n">
        <v>427154.84</v>
      </c>
    </row>
    <row r="12003">
      <c r="A12003" t="inlineStr">
        <is>
          <t>L0240511</t>
        </is>
      </c>
      <c r="B12003" t="inlineStr">
        <is>
          <t>2026-08-15</t>
        </is>
      </c>
      <c r="C12003" t="inlineStr">
        <is>
          <t>home_use</t>
        </is>
      </c>
      <c r="D12003" t="inlineStr">
        <is>
          <t>IMP00643</t>
        </is>
      </c>
      <c r="E12003" t="inlineStr">
        <is>
          <t>T104498</t>
        </is>
      </c>
      <c r="F12003" s="32" t="n">
        <v>376371.45</v>
      </c>
      <c r="G12003" s="32" t="n">
        <v>37637.14</v>
      </c>
    </row>
    <row r="12004">
      <c r="A12004" t="inlineStr">
        <is>
          <t>L0240532</t>
        </is>
      </c>
      <c r="B12004" t="inlineStr">
        <is>
          <t>2026-08-15</t>
        </is>
      </c>
      <c r="C12004" t="inlineStr">
        <is>
          <t>home_use</t>
        </is>
      </c>
      <c r="D12004" t="inlineStr">
        <is>
          <t>IMP00753</t>
        </is>
      </c>
      <c r="E12004" t="inlineStr">
        <is>
          <t>T105264</t>
        </is>
      </c>
      <c r="F12004" s="32" t="n">
        <v>183914.52</v>
      </c>
      <c r="G12004" s="32" t="n">
        <v>22989.31</v>
      </c>
    </row>
    <row r="12005">
      <c r="A12005" t="inlineStr">
        <is>
          <t>L0240555</t>
        </is>
      </c>
      <c r="B12005" t="inlineStr">
        <is>
          <t>2026-08-15</t>
        </is>
      </c>
      <c r="C12005" t="inlineStr">
        <is>
          <t>home_use</t>
        </is>
      </c>
      <c r="D12005" t="inlineStr">
        <is>
          <t>IMP00892</t>
        </is>
      </c>
      <c r="E12005" t="inlineStr">
        <is>
          <t>T106240</t>
        </is>
      </c>
      <c r="F12005" s="32" t="n">
        <v>776322.66</v>
      </c>
      <c r="G12005" s="32" t="n">
        <v>81513.88</v>
      </c>
    </row>
    <row r="12006">
      <c r="A12006" t="inlineStr">
        <is>
          <t>L0240565</t>
        </is>
      </c>
      <c r="B12006" t="inlineStr">
        <is>
          <t>2026-08-15</t>
        </is>
      </c>
      <c r="C12006" t="inlineStr">
        <is>
          <t>home_use</t>
        </is>
      </c>
      <c r="D12006" t="inlineStr">
        <is>
          <t>IMP00926</t>
        </is>
      </c>
      <c r="E12006" t="inlineStr">
        <is>
          <t>T106477</t>
        </is>
      </c>
      <c r="F12006" s="32" t="n">
        <v>276146.93</v>
      </c>
      <c r="G12006" s="32" t="n">
        <v>29547.72</v>
      </c>
    </row>
    <row r="12007">
      <c r="A12007" t="inlineStr">
        <is>
          <t>L0240566</t>
        </is>
      </c>
      <c r="B12007" t="inlineStr">
        <is>
          <t>2026-08-15</t>
        </is>
      </c>
      <c r="C12007" t="inlineStr">
        <is>
          <t>home_use</t>
        </is>
      </c>
      <c r="D12007" t="inlineStr">
        <is>
          <t>IMP00926</t>
        </is>
      </c>
      <c r="E12007" t="inlineStr">
        <is>
          <t>T106477</t>
        </is>
      </c>
      <c r="F12007" s="32" t="n">
        <v>3250269.22</v>
      </c>
      <c r="G12007" s="32" t="n">
        <v>341278.27</v>
      </c>
    </row>
    <row r="12008">
      <c r="A12008" t="inlineStr">
        <is>
          <t>L0240567</t>
        </is>
      </c>
      <c r="B12008" t="inlineStr">
        <is>
          <t>2026-08-15</t>
        </is>
      </c>
      <c r="C12008" t="inlineStr">
        <is>
          <t>home_use</t>
        </is>
      </c>
      <c r="D12008" t="inlineStr">
        <is>
          <t>IMP00926</t>
        </is>
      </c>
      <c r="E12008" t="inlineStr">
        <is>
          <t>T106477</t>
        </is>
      </c>
      <c r="F12008" s="32" t="n">
        <v>26437560.71</v>
      </c>
      <c r="G12008" s="32" t="n">
        <v>2775943.87</v>
      </c>
    </row>
    <row r="12009">
      <c r="A12009" t="inlineStr">
        <is>
          <t>L0240568</t>
        </is>
      </c>
      <c r="B12009" t="inlineStr">
        <is>
          <t>2026-08-15</t>
        </is>
      </c>
      <c r="C12009" t="inlineStr">
        <is>
          <t>home_use</t>
        </is>
      </c>
      <c r="D12009" t="inlineStr">
        <is>
          <t>IMP00926</t>
        </is>
      </c>
      <c r="E12009" t="inlineStr">
        <is>
          <t>T106477</t>
        </is>
      </c>
      <c r="F12009" s="32" t="n">
        <v>903243.95</v>
      </c>
      <c r="G12009" s="32" t="n">
        <v>108389.27</v>
      </c>
    </row>
    <row r="12010">
      <c r="A12010" t="inlineStr">
        <is>
          <t>L0240570</t>
        </is>
      </c>
      <c r="B12010" t="inlineStr">
        <is>
          <t>2026-08-15</t>
        </is>
      </c>
      <c r="C12010" t="inlineStr">
        <is>
          <t>home_use</t>
        </is>
      </c>
      <c r="D12010" t="inlineStr">
        <is>
          <t>IMP00950</t>
        </is>
      </c>
      <c r="F12010" s="32" t="n">
        <v>409260.73</v>
      </c>
      <c r="G12010" s="32" t="n">
        <v>53203.89</v>
      </c>
    </row>
    <row r="12011">
      <c r="A12011" t="inlineStr">
        <is>
          <t>L0240571</t>
        </is>
      </c>
      <c r="B12011" t="inlineStr">
        <is>
          <t>2026-08-15</t>
        </is>
      </c>
      <c r="C12011" t="inlineStr">
        <is>
          <t>home_use</t>
        </is>
      </c>
      <c r="D12011" t="inlineStr">
        <is>
          <t>IMP00950</t>
        </is>
      </c>
      <c r="F12011" s="32" t="n">
        <v>671173.14</v>
      </c>
      <c r="G12011" s="32" t="n">
        <v>78527.25999999999</v>
      </c>
    </row>
    <row r="12012">
      <c r="A12012" t="inlineStr">
        <is>
          <t>L0240575</t>
        </is>
      </c>
      <c r="B12012" t="inlineStr">
        <is>
          <t>2026-08-15</t>
        </is>
      </c>
      <c r="C12012" t="inlineStr">
        <is>
          <t>home_use</t>
        </is>
      </c>
      <c r="D12012" t="inlineStr">
        <is>
          <t>IMP00974</t>
        </is>
      </c>
      <c r="E12012" t="inlineStr">
        <is>
          <t>T106813</t>
        </is>
      </c>
      <c r="F12012" s="32" t="n">
        <v>1574159.88</v>
      </c>
      <c r="G12012" s="32" t="n">
        <v>188899.19</v>
      </c>
    </row>
    <row r="12013">
      <c r="A12013" t="inlineStr">
        <is>
          <t>L0240576</t>
        </is>
      </c>
      <c r="B12013" t="inlineStr">
        <is>
          <t>2026-08-15</t>
        </is>
      </c>
      <c r="C12013" t="inlineStr">
        <is>
          <t>home_use</t>
        </is>
      </c>
      <c r="D12013" t="inlineStr">
        <is>
          <t>IMP00999</t>
        </is>
      </c>
      <c r="E12013" t="inlineStr">
        <is>
          <t>T106987</t>
        </is>
      </c>
      <c r="F12013" s="32" t="n">
        <v>9088340.529999999</v>
      </c>
      <c r="G12013" s="32" t="n">
        <v>908834.05</v>
      </c>
    </row>
    <row r="12014">
      <c r="A12014" t="inlineStr">
        <is>
          <t>L0240577</t>
        </is>
      </c>
      <c r="B12014" t="inlineStr">
        <is>
          <t>2026-08-15</t>
        </is>
      </c>
      <c r="C12014" t="inlineStr">
        <is>
          <t>home_use</t>
        </is>
      </c>
      <c r="D12014" t="inlineStr">
        <is>
          <t>IMP00999</t>
        </is>
      </c>
      <c r="E12014" t="inlineStr">
        <is>
          <t>T106987</t>
        </is>
      </c>
      <c r="F12014" s="32" t="n">
        <v>668577.53</v>
      </c>
      <c r="G12014" s="32" t="n">
        <v>66857.75</v>
      </c>
    </row>
    <row r="12015">
      <c r="A12015" t="inlineStr">
        <is>
          <t>L0240578</t>
        </is>
      </c>
      <c r="B12015" t="inlineStr">
        <is>
          <t>2026-08-15</t>
        </is>
      </c>
      <c r="C12015" t="inlineStr">
        <is>
          <t>home_use</t>
        </is>
      </c>
      <c r="D12015" t="inlineStr">
        <is>
          <t>IMP00999</t>
        </is>
      </c>
      <c r="E12015" t="inlineStr">
        <is>
          <t>T106987</t>
        </is>
      </c>
      <c r="F12015" s="32" t="n">
        <v>7368915.07</v>
      </c>
      <c r="G12015" s="32" t="n">
        <v>884269.8100000001</v>
      </c>
    </row>
    <row r="12016">
      <c r="A12016" t="inlineStr">
        <is>
          <t>L0240583</t>
        </is>
      </c>
      <c r="B12016" t="inlineStr">
        <is>
          <t>2026-08-15</t>
        </is>
      </c>
      <c r="C12016" t="inlineStr">
        <is>
          <t>home_use</t>
        </is>
      </c>
      <c r="D12016" t="inlineStr">
        <is>
          <t>IMP01037</t>
        </is>
      </c>
      <c r="E12016" t="inlineStr">
        <is>
          <t>T107258</t>
        </is>
      </c>
      <c r="F12016" s="32" t="n">
        <v>2881565.31</v>
      </c>
      <c r="G12016" s="32" t="n">
        <v>288156.53</v>
      </c>
    </row>
    <row r="12017">
      <c r="A12017" t="inlineStr">
        <is>
          <t>L0240589</t>
        </is>
      </c>
      <c r="B12017" t="inlineStr">
        <is>
          <t>2026-08-15</t>
        </is>
      </c>
      <c r="C12017" t="inlineStr">
        <is>
          <t>home_use</t>
        </is>
      </c>
      <c r="D12017" t="inlineStr">
        <is>
          <t>IMP01105</t>
        </is>
      </c>
      <c r="E12017" t="inlineStr">
        <is>
          <t>T107732</t>
        </is>
      </c>
      <c r="F12017" s="32" t="n">
        <v>339580.49</v>
      </c>
      <c r="G12017" s="32" t="n">
        <v>37353.85</v>
      </c>
    </row>
    <row r="12018">
      <c r="A12018" t="inlineStr">
        <is>
          <t>L0240609</t>
        </is>
      </c>
      <c r="B12018" t="inlineStr">
        <is>
          <t>2026-08-15</t>
        </is>
      </c>
      <c r="C12018" t="inlineStr">
        <is>
          <t>home_use</t>
        </is>
      </c>
      <c r="D12018" t="inlineStr">
        <is>
          <t>IMP01310</t>
        </is>
      </c>
      <c r="E12018" t="inlineStr">
        <is>
          <t>T109167</t>
        </is>
      </c>
      <c r="F12018" s="32" t="n">
        <v>597372.83</v>
      </c>
      <c r="G12018" s="32" t="n">
        <v>63918.89</v>
      </c>
    </row>
    <row r="12019">
      <c r="A12019" t="inlineStr">
        <is>
          <t>L0240610</t>
        </is>
      </c>
      <c r="B12019" t="inlineStr">
        <is>
          <t>2026-08-15</t>
        </is>
      </c>
      <c r="C12019" t="inlineStr">
        <is>
          <t>home_use</t>
        </is>
      </c>
      <c r="D12019" t="inlineStr">
        <is>
          <t>IMP01310</t>
        </is>
      </c>
      <c r="E12019" t="inlineStr">
        <is>
          <t>T109167</t>
        </is>
      </c>
      <c r="F12019" s="32" t="n">
        <v>684062.55</v>
      </c>
      <c r="G12019" s="32" t="n">
        <v>73194.69</v>
      </c>
    </row>
    <row r="12020">
      <c r="A12020" t="inlineStr">
        <is>
          <t>L0240611</t>
        </is>
      </c>
      <c r="B12020" t="inlineStr">
        <is>
          <t>2026-08-15</t>
        </is>
      </c>
      <c r="C12020" t="inlineStr">
        <is>
          <t>home_use</t>
        </is>
      </c>
      <c r="D12020" t="inlineStr">
        <is>
          <t>IMP01310</t>
        </is>
      </c>
      <c r="E12020" t="inlineStr">
        <is>
          <t>T109167</t>
        </is>
      </c>
      <c r="F12020" s="32" t="n">
        <v>1002765.78</v>
      </c>
      <c r="G12020" s="32" t="n">
        <v>107295.94</v>
      </c>
    </row>
    <row r="12021">
      <c r="A12021" t="inlineStr">
        <is>
          <t>L0240612</t>
        </is>
      </c>
      <c r="B12021" t="inlineStr">
        <is>
          <t>2026-08-15</t>
        </is>
      </c>
      <c r="C12021" t="inlineStr">
        <is>
          <t>home_use</t>
        </is>
      </c>
      <c r="D12021" t="inlineStr">
        <is>
          <t>IMP01310</t>
        </is>
      </c>
      <c r="E12021" t="inlineStr">
        <is>
          <t>T109167</t>
        </is>
      </c>
      <c r="F12021" s="32" t="n">
        <v>881422.04</v>
      </c>
      <c r="G12021" s="32" t="n">
        <v>94312.16</v>
      </c>
    </row>
    <row r="12022">
      <c r="A12022" t="inlineStr">
        <is>
          <t>L0240613</t>
        </is>
      </c>
      <c r="B12022" t="inlineStr">
        <is>
          <t>2026-08-15</t>
        </is>
      </c>
      <c r="C12022" t="inlineStr">
        <is>
          <t>home_use</t>
        </is>
      </c>
      <c r="D12022" t="inlineStr">
        <is>
          <t>IMP01310</t>
        </is>
      </c>
      <c r="E12022" t="inlineStr">
        <is>
          <t>T109167</t>
        </is>
      </c>
      <c r="F12022" s="32" t="n">
        <v>833337.14</v>
      </c>
      <c r="G12022" s="32" t="n">
        <v>108333.83</v>
      </c>
    </row>
    <row r="12023">
      <c r="A12023" t="inlineStr">
        <is>
          <t>L0240614</t>
        </is>
      </c>
      <c r="B12023" t="inlineStr">
        <is>
          <t>2026-08-15</t>
        </is>
      </c>
      <c r="C12023" t="inlineStr">
        <is>
          <t>home_use</t>
        </is>
      </c>
      <c r="D12023" t="inlineStr">
        <is>
          <t>IMP01310</t>
        </is>
      </c>
      <c r="E12023" t="inlineStr">
        <is>
          <t>T109167</t>
        </is>
      </c>
      <c r="F12023" s="32" t="n">
        <v>1130939.81</v>
      </c>
      <c r="G12023" s="32" t="n">
        <v>121010.56</v>
      </c>
    </row>
    <row r="12024">
      <c r="A12024" t="inlineStr">
        <is>
          <t>L0240615</t>
        </is>
      </c>
      <c r="B12024" t="inlineStr">
        <is>
          <t>2026-08-15</t>
        </is>
      </c>
      <c r="C12024" t="inlineStr">
        <is>
          <t>warehouse_out</t>
        </is>
      </c>
      <c r="D12024" t="inlineStr">
        <is>
          <t>IMP01310</t>
        </is>
      </c>
      <c r="E12024" t="inlineStr">
        <is>
          <t>T109167</t>
        </is>
      </c>
      <c r="F12024" s="32" t="n">
        <v>3272700.45</v>
      </c>
      <c r="G12024" s="32" t="n">
        <v>350178.95</v>
      </c>
    </row>
    <row r="12025">
      <c r="A12025" t="inlineStr">
        <is>
          <t>L0240642</t>
        </is>
      </c>
      <c r="B12025" t="inlineStr">
        <is>
          <t>2026-08-16</t>
        </is>
      </c>
      <c r="C12025" t="inlineStr">
        <is>
          <t>home_use</t>
        </is>
      </c>
      <c r="D12025" t="inlineStr">
        <is>
          <t>IMP00006</t>
        </is>
      </c>
      <c r="E12025" t="inlineStr">
        <is>
          <t>T100033</t>
        </is>
      </c>
      <c r="F12025" s="32" t="n">
        <v>2091558.85</v>
      </c>
      <c r="G12025" s="32" t="n">
        <v>271902.65</v>
      </c>
    </row>
    <row r="12026">
      <c r="A12026" t="inlineStr">
        <is>
          <t>L0240644</t>
        </is>
      </c>
      <c r="B12026" t="inlineStr">
        <is>
          <t>2026-08-16</t>
        </is>
      </c>
      <c r="C12026" t="inlineStr">
        <is>
          <t>home_use</t>
        </is>
      </c>
      <c r="D12026" t="inlineStr">
        <is>
          <t>IMP00038</t>
        </is>
      </c>
      <c r="E12026" t="inlineStr">
        <is>
          <t>T100260</t>
        </is>
      </c>
      <c r="F12026" s="32" t="n">
        <v>283528.72</v>
      </c>
      <c r="G12026" s="32" t="n">
        <v>29770.52</v>
      </c>
    </row>
    <row r="12027">
      <c r="A12027" t="inlineStr">
        <is>
          <t>L0240650</t>
        </is>
      </c>
      <c r="B12027" t="inlineStr">
        <is>
          <t>2026-08-16</t>
        </is>
      </c>
      <c r="C12027" t="inlineStr">
        <is>
          <t>home_use</t>
        </is>
      </c>
      <c r="D12027" t="inlineStr">
        <is>
          <t>IMP00063</t>
        </is>
      </c>
      <c r="E12027" t="inlineStr">
        <is>
          <t>T100440</t>
        </is>
      </c>
      <c r="F12027" s="32" t="n">
        <v>3633446.78</v>
      </c>
      <c r="G12027" s="32" t="n">
        <v>388778.81</v>
      </c>
    </row>
    <row r="12028">
      <c r="A12028" t="inlineStr">
        <is>
          <t>L0240651</t>
        </is>
      </c>
      <c r="B12028" t="inlineStr">
        <is>
          <t>2026-08-16</t>
        </is>
      </c>
      <c r="C12028" t="inlineStr">
        <is>
          <t>home_use</t>
        </is>
      </c>
      <c r="D12028" t="inlineStr">
        <is>
          <t>IMP00063</t>
        </is>
      </c>
      <c r="E12028" t="inlineStr">
        <is>
          <t>T100440</t>
        </is>
      </c>
      <c r="F12028" s="32" t="n">
        <v>5225225.61</v>
      </c>
      <c r="G12028" s="32" t="n">
        <v>679279.33</v>
      </c>
    </row>
    <row r="12029">
      <c r="A12029" t="inlineStr">
        <is>
          <t>L0240653</t>
        </is>
      </c>
      <c r="B12029" t="inlineStr">
        <is>
          <t>2026-08-16</t>
        </is>
      </c>
      <c r="C12029" t="inlineStr">
        <is>
          <t>home_use</t>
        </is>
      </c>
      <c r="D12029" t="inlineStr">
        <is>
          <t>IMP00063</t>
        </is>
      </c>
      <c r="E12029" t="inlineStr">
        <is>
          <t>T100440</t>
        </is>
      </c>
      <c r="F12029" s="32" t="n">
        <v>1067457.8</v>
      </c>
      <c r="G12029" s="32" t="n">
        <v>108880.7</v>
      </c>
    </row>
    <row r="12030">
      <c r="A12030" t="inlineStr">
        <is>
          <t>L0240654</t>
        </is>
      </c>
      <c r="B12030" t="inlineStr">
        <is>
          <t>2026-08-16</t>
        </is>
      </c>
      <c r="C12030" t="inlineStr">
        <is>
          <t>home_use</t>
        </is>
      </c>
      <c r="D12030" t="inlineStr">
        <is>
          <t>IMP00063</t>
        </is>
      </c>
      <c r="E12030" t="inlineStr">
        <is>
          <t>T100440</t>
        </is>
      </c>
      <c r="F12030" s="32" t="n">
        <v>7067862.1</v>
      </c>
      <c r="G12030" s="32" t="n">
        <v>918822.0699999999</v>
      </c>
    </row>
    <row r="12031">
      <c r="A12031" t="inlineStr">
        <is>
          <t>L0240655</t>
        </is>
      </c>
      <c r="B12031" t="inlineStr">
        <is>
          <t>2026-08-16</t>
        </is>
      </c>
      <c r="C12031" t="inlineStr">
        <is>
          <t>home_use</t>
        </is>
      </c>
      <c r="D12031" t="inlineStr">
        <is>
          <t>IMP00063</t>
        </is>
      </c>
      <c r="E12031" t="inlineStr">
        <is>
          <t>T100440</t>
        </is>
      </c>
      <c r="F12031" s="32" t="n">
        <v>856190.3199999999</v>
      </c>
      <c r="G12031" s="32" t="n">
        <v>95893.32000000001</v>
      </c>
    </row>
    <row r="12032">
      <c r="A12032" t="inlineStr">
        <is>
          <t>L0240656</t>
        </is>
      </c>
      <c r="B12032" t="inlineStr">
        <is>
          <t>2026-08-16</t>
        </is>
      </c>
      <c r="C12032" t="inlineStr">
        <is>
          <t>home_use</t>
        </is>
      </c>
      <c r="D12032" t="inlineStr">
        <is>
          <t>IMP00063</t>
        </is>
      </c>
      <c r="E12032" t="inlineStr">
        <is>
          <t>T100440</t>
        </is>
      </c>
      <c r="F12032" s="32" t="n">
        <v>7933041</v>
      </c>
      <c r="G12032" s="32" t="n">
        <v>1031295.33</v>
      </c>
    </row>
    <row r="12033">
      <c r="A12033" t="inlineStr">
        <is>
          <t>L0240680</t>
        </is>
      </c>
      <c r="B12033" t="inlineStr">
        <is>
          <t>2026-08-16</t>
        </is>
      </c>
      <c r="C12033" t="inlineStr">
        <is>
          <t>home_use</t>
        </is>
      </c>
      <c r="D12033" t="inlineStr">
        <is>
          <t>IMP00306</t>
        </is>
      </c>
      <c r="E12033" t="inlineStr">
        <is>
          <t>T102141</t>
        </is>
      </c>
      <c r="F12033" s="32" t="n">
        <v>457835.3</v>
      </c>
      <c r="G12033" s="32" t="n">
        <v>48072.71</v>
      </c>
    </row>
    <row r="12034">
      <c r="A12034" t="inlineStr">
        <is>
          <t>L0240681</t>
        </is>
      </c>
      <c r="B12034" t="inlineStr">
        <is>
          <t>2026-08-16</t>
        </is>
      </c>
      <c r="C12034" t="inlineStr">
        <is>
          <t>home_use</t>
        </is>
      </c>
      <c r="D12034" t="inlineStr">
        <is>
          <t>IMP00306</t>
        </is>
      </c>
      <c r="E12034" t="inlineStr">
        <is>
          <t>T102141</t>
        </is>
      </c>
      <c r="F12034" s="32" t="n">
        <v>575860.0699999999</v>
      </c>
      <c r="G12034" s="32" t="n">
        <v>71982.50999999999</v>
      </c>
    </row>
    <row r="12035">
      <c r="A12035" t="inlineStr">
        <is>
          <t>L0240684</t>
        </is>
      </c>
      <c r="B12035" t="inlineStr">
        <is>
          <t>2026-08-16</t>
        </is>
      </c>
      <c r="C12035" t="inlineStr">
        <is>
          <t>home_use</t>
        </is>
      </c>
      <c r="D12035" t="inlineStr">
        <is>
          <t>IMP00306</t>
        </is>
      </c>
      <c r="E12035" t="inlineStr">
        <is>
          <t>T102141</t>
        </is>
      </c>
      <c r="F12035" s="32" t="n">
        <v>977182.52</v>
      </c>
      <c r="G12035" s="32" t="n">
        <v>122147.81</v>
      </c>
    </row>
    <row r="12036">
      <c r="A12036" t="inlineStr">
        <is>
          <t>L0240686</t>
        </is>
      </c>
      <c r="B12036" t="inlineStr">
        <is>
          <t>2026-08-16</t>
        </is>
      </c>
      <c r="C12036" t="inlineStr">
        <is>
          <t>home_use</t>
        </is>
      </c>
      <c r="D12036" t="inlineStr">
        <is>
          <t>IMP00340</t>
        </is>
      </c>
      <c r="E12036" t="inlineStr">
        <is>
          <t>T102376</t>
        </is>
      </c>
      <c r="F12036" s="32" t="n">
        <v>12610892.96</v>
      </c>
      <c r="G12036" s="32" t="n">
        <v>1324143.76</v>
      </c>
    </row>
    <row r="12037">
      <c r="A12037" t="inlineStr">
        <is>
          <t>L0240698</t>
        </is>
      </c>
      <c r="B12037" t="inlineStr">
        <is>
          <t>2026-08-16</t>
        </is>
      </c>
      <c r="C12037" t="inlineStr">
        <is>
          <t>home_use</t>
        </is>
      </c>
      <c r="D12037" t="inlineStr">
        <is>
          <t>IMP00454</t>
        </is>
      </c>
      <c r="E12037" t="inlineStr">
        <is>
          <t>T103173</t>
        </is>
      </c>
      <c r="F12037" s="32" t="n">
        <v>1297213.99</v>
      </c>
      <c r="G12037" s="32" t="n">
        <v>129721.4</v>
      </c>
    </row>
    <row r="12038">
      <c r="A12038" t="inlineStr">
        <is>
          <t>L0240704</t>
        </is>
      </c>
      <c r="B12038" t="inlineStr">
        <is>
          <t>2026-08-16</t>
        </is>
      </c>
      <c r="C12038" t="inlineStr">
        <is>
          <t>home_use</t>
        </is>
      </c>
      <c r="D12038" t="inlineStr">
        <is>
          <t>IMP00490</t>
        </is>
      </c>
      <c r="E12038" t="inlineStr">
        <is>
          <t>T103425</t>
        </is>
      </c>
      <c r="F12038" s="32" t="n">
        <v>1828295.22</v>
      </c>
      <c r="G12038" s="32" t="n">
        <v>191971</v>
      </c>
    </row>
    <row r="12039">
      <c r="A12039" t="inlineStr">
        <is>
          <t>L0240722</t>
        </is>
      </c>
      <c r="B12039" t="inlineStr">
        <is>
          <t>2026-08-16</t>
        </is>
      </c>
      <c r="C12039" t="inlineStr">
        <is>
          <t>home_use</t>
        </is>
      </c>
      <c r="D12039" t="inlineStr">
        <is>
          <t>IMP00643</t>
        </is>
      </c>
      <c r="E12039" t="inlineStr">
        <is>
          <t>T104498</t>
        </is>
      </c>
      <c r="F12039" s="32" t="n">
        <v>1776800.37</v>
      </c>
      <c r="G12039" s="32" t="n">
        <v>177680.04</v>
      </c>
    </row>
    <row r="12040">
      <c r="A12040" t="inlineStr">
        <is>
          <t>L0240723</t>
        </is>
      </c>
      <c r="B12040" t="inlineStr">
        <is>
          <t>2026-08-16</t>
        </is>
      </c>
      <c r="C12040" t="inlineStr">
        <is>
          <t>home_use</t>
        </is>
      </c>
      <c r="D12040" t="inlineStr">
        <is>
          <t>IMP00643</t>
        </is>
      </c>
      <c r="E12040" t="inlineStr">
        <is>
          <t>T104498</t>
        </is>
      </c>
      <c r="F12040" s="32" t="n">
        <v>1005219.03</v>
      </c>
      <c r="G12040" s="32" t="n">
        <v>100521.9</v>
      </c>
    </row>
    <row r="12041">
      <c r="A12041" t="inlineStr">
        <is>
          <t>L0240724</t>
        </is>
      </c>
      <c r="B12041" t="inlineStr">
        <is>
          <t>2026-08-16</t>
        </is>
      </c>
      <c r="C12041" t="inlineStr">
        <is>
          <t>home_use</t>
        </is>
      </c>
      <c r="D12041" t="inlineStr">
        <is>
          <t>IMP00643</t>
        </is>
      </c>
      <c r="E12041" t="inlineStr">
        <is>
          <t>T104498</t>
        </is>
      </c>
      <c r="F12041" s="32" t="n">
        <v>1685287.6</v>
      </c>
      <c r="G12041" s="32" t="n">
        <v>168528.76</v>
      </c>
    </row>
    <row r="12042">
      <c r="A12042" t="inlineStr">
        <is>
          <t>L0240725</t>
        </is>
      </c>
      <c r="B12042" t="inlineStr">
        <is>
          <t>2026-08-16</t>
        </is>
      </c>
      <c r="C12042" t="inlineStr">
        <is>
          <t>home_use</t>
        </is>
      </c>
      <c r="D12042" t="inlineStr">
        <is>
          <t>IMP00643</t>
        </is>
      </c>
      <c r="E12042" t="inlineStr">
        <is>
          <t>T104498</t>
        </is>
      </c>
      <c r="F12042" s="32" t="n">
        <v>2083354.81</v>
      </c>
      <c r="G12042" s="32" t="n">
        <v>208335.48</v>
      </c>
    </row>
    <row r="12043">
      <c r="A12043" t="inlineStr">
        <is>
          <t>L0240726</t>
        </is>
      </c>
      <c r="B12043" t="inlineStr">
        <is>
          <t>2026-08-16</t>
        </is>
      </c>
      <c r="C12043" t="inlineStr">
        <is>
          <t>home_use</t>
        </is>
      </c>
      <c r="D12043" t="inlineStr">
        <is>
          <t>IMP00643</t>
        </is>
      </c>
      <c r="E12043" t="inlineStr">
        <is>
          <t>T104498</t>
        </is>
      </c>
      <c r="F12043" s="32" t="n">
        <v>1100282.43</v>
      </c>
      <c r="G12043" s="32" t="n">
        <v>110028.24</v>
      </c>
    </row>
    <row r="12044">
      <c r="A12044" t="inlineStr">
        <is>
          <t>L0240727</t>
        </is>
      </c>
      <c r="B12044" t="inlineStr">
        <is>
          <t>2026-08-16</t>
        </is>
      </c>
      <c r="C12044" t="inlineStr">
        <is>
          <t>home_use</t>
        </is>
      </c>
      <c r="D12044" t="inlineStr">
        <is>
          <t>IMP00643</t>
        </is>
      </c>
      <c r="E12044" t="inlineStr">
        <is>
          <t>T104498</t>
        </is>
      </c>
      <c r="F12044" s="32" t="n">
        <v>966364.52</v>
      </c>
      <c r="G12044" s="32" t="n">
        <v>96636.45</v>
      </c>
    </row>
    <row r="12045">
      <c r="A12045" t="inlineStr">
        <is>
          <t>L0240728</t>
        </is>
      </c>
      <c r="B12045" t="inlineStr">
        <is>
          <t>2026-08-16</t>
        </is>
      </c>
      <c r="C12045" t="inlineStr">
        <is>
          <t>home_use</t>
        </is>
      </c>
      <c r="D12045" t="inlineStr">
        <is>
          <t>IMP00643</t>
        </is>
      </c>
      <c r="E12045" t="inlineStr">
        <is>
          <t>T104498</t>
        </is>
      </c>
      <c r="F12045" s="32" t="n">
        <v>722970.4300000001</v>
      </c>
      <c r="G12045" s="32" t="n">
        <v>72297.03999999999</v>
      </c>
    </row>
    <row r="12046">
      <c r="A12046" t="inlineStr">
        <is>
          <t>L0240749</t>
        </is>
      </c>
      <c r="B12046" t="inlineStr">
        <is>
          <t>2026-08-16</t>
        </is>
      </c>
      <c r="C12046" t="inlineStr">
        <is>
          <t>home_use</t>
        </is>
      </c>
      <c r="D12046" t="inlineStr">
        <is>
          <t>IMP00753</t>
        </is>
      </c>
      <c r="E12046" t="inlineStr">
        <is>
          <t>T105264</t>
        </is>
      </c>
      <c r="F12046" s="32" t="n">
        <v>876916.14</v>
      </c>
      <c r="G12046" s="32" t="n">
        <v>92076.19</v>
      </c>
    </row>
    <row r="12047">
      <c r="A12047" t="inlineStr">
        <is>
          <t>L0240773</t>
        </is>
      </c>
      <c r="B12047" t="inlineStr">
        <is>
          <t>2026-08-16</t>
        </is>
      </c>
      <c r="C12047" t="inlineStr">
        <is>
          <t>home_use</t>
        </is>
      </c>
      <c r="D12047" t="inlineStr">
        <is>
          <t>IMP00926</t>
        </is>
      </c>
      <c r="E12047" t="inlineStr">
        <is>
          <t>T106477</t>
        </is>
      </c>
      <c r="F12047" s="32" t="n">
        <v>367712.75</v>
      </c>
      <c r="G12047" s="32" t="n">
        <v>44125.53</v>
      </c>
    </row>
    <row r="12048">
      <c r="A12048" t="inlineStr">
        <is>
          <t>L0240774</t>
        </is>
      </c>
      <c r="B12048" t="inlineStr">
        <is>
          <t>2026-08-16</t>
        </is>
      </c>
      <c r="C12048" t="inlineStr">
        <is>
          <t>home_use</t>
        </is>
      </c>
      <c r="D12048" t="inlineStr">
        <is>
          <t>IMP00926</t>
        </is>
      </c>
      <c r="E12048" t="inlineStr">
        <is>
          <t>T106477</t>
        </is>
      </c>
      <c r="F12048" s="32" t="n">
        <v>59412.95</v>
      </c>
      <c r="G12048" s="32" t="n">
        <v>6357.19</v>
      </c>
    </row>
    <row r="12049">
      <c r="A12049" t="inlineStr">
        <is>
          <t>L0240776</t>
        </is>
      </c>
      <c r="B12049" t="inlineStr">
        <is>
          <t>2026-08-16</t>
        </is>
      </c>
      <c r="C12049" t="inlineStr">
        <is>
          <t>home_use</t>
        </is>
      </c>
      <c r="D12049" t="inlineStr">
        <is>
          <t>IMP00926</t>
        </is>
      </c>
      <c r="E12049" t="inlineStr">
        <is>
          <t>T106477</t>
        </is>
      </c>
      <c r="F12049" s="32" t="n">
        <v>342834.31</v>
      </c>
      <c r="G12049" s="32" t="n">
        <v>36683.27</v>
      </c>
    </row>
    <row r="12050">
      <c r="A12050" t="inlineStr">
        <is>
          <t>L0240780</t>
        </is>
      </c>
      <c r="B12050" t="inlineStr">
        <is>
          <t>2026-08-16</t>
        </is>
      </c>
      <c r="C12050" t="inlineStr">
        <is>
          <t>home_use</t>
        </is>
      </c>
      <c r="D12050" t="inlineStr">
        <is>
          <t>IMP00950</t>
        </is>
      </c>
      <c r="F12050" s="32" t="n">
        <v>469792.39</v>
      </c>
      <c r="G12050" s="32" t="n">
        <v>54965.71</v>
      </c>
    </row>
    <row r="12051">
      <c r="A12051" t="inlineStr">
        <is>
          <t>L0240788</t>
        </is>
      </c>
      <c r="B12051" t="inlineStr">
        <is>
          <t>2026-08-16</t>
        </is>
      </c>
      <c r="C12051" t="inlineStr">
        <is>
          <t>home_use</t>
        </is>
      </c>
      <c r="D12051" t="inlineStr">
        <is>
          <t>IMP00999</t>
        </is>
      </c>
      <c r="E12051" t="inlineStr">
        <is>
          <t>T106987</t>
        </is>
      </c>
      <c r="F12051" s="32" t="n">
        <v>1714617.98</v>
      </c>
      <c r="G12051" s="32" t="n">
        <v>171461.8</v>
      </c>
    </row>
    <row r="12052">
      <c r="A12052" t="inlineStr">
        <is>
          <t>L0240796</t>
        </is>
      </c>
      <c r="B12052" t="inlineStr">
        <is>
          <t>2026-08-16</t>
        </is>
      </c>
      <c r="C12052" t="inlineStr">
        <is>
          <t>home_use</t>
        </is>
      </c>
      <c r="D12052" t="inlineStr">
        <is>
          <t>IMP01037</t>
        </is>
      </c>
      <c r="E12052" t="inlineStr">
        <is>
          <t>T107258</t>
        </is>
      </c>
      <c r="F12052" s="32" t="n">
        <v>2448207.5</v>
      </c>
      <c r="G12052" s="32" t="n">
        <v>244820.75</v>
      </c>
    </row>
    <row r="12053">
      <c r="A12053" t="inlineStr">
        <is>
          <t>L0240798</t>
        </is>
      </c>
      <c r="B12053" t="inlineStr">
        <is>
          <t>2026-08-16</t>
        </is>
      </c>
      <c r="C12053" t="inlineStr">
        <is>
          <t>home_use</t>
        </is>
      </c>
      <c r="D12053" t="inlineStr">
        <is>
          <t>IMP01037</t>
        </is>
      </c>
      <c r="E12053" t="inlineStr">
        <is>
          <t>T107258</t>
        </is>
      </c>
      <c r="F12053" s="32" t="n">
        <v>1457037.29</v>
      </c>
      <c r="G12053" s="32" t="n">
        <v>145703.73</v>
      </c>
    </row>
    <row r="12054">
      <c r="A12054" t="inlineStr">
        <is>
          <t>L0240817</t>
        </is>
      </c>
      <c r="B12054" t="inlineStr">
        <is>
          <t>2026-08-16</t>
        </is>
      </c>
      <c r="C12054" t="inlineStr">
        <is>
          <t>home_use</t>
        </is>
      </c>
      <c r="D12054" t="inlineStr">
        <is>
          <t>IMP01197</t>
        </is>
      </c>
      <c r="E12054" t="inlineStr">
        <is>
          <t>T103377</t>
        </is>
      </c>
      <c r="F12054" s="32" t="n">
        <v>612178.55</v>
      </c>
      <c r="G12054" s="32" t="n">
        <v>71624.89</v>
      </c>
    </row>
    <row r="12055">
      <c r="A12055" t="inlineStr">
        <is>
          <t>L0240829</t>
        </is>
      </c>
      <c r="B12055" t="inlineStr">
        <is>
          <t>2026-08-16</t>
        </is>
      </c>
      <c r="C12055" t="inlineStr">
        <is>
          <t>temporary_admission</t>
        </is>
      </c>
      <c r="D12055" t="inlineStr">
        <is>
          <t>IMP01283</t>
        </is>
      </c>
      <c r="E12055" t="inlineStr">
        <is>
          <t>T108974</t>
        </is>
      </c>
      <c r="F12055" s="32" t="n">
        <v>487071.48</v>
      </c>
      <c r="G12055" s="32" t="n">
        <v>0</v>
      </c>
    </row>
    <row r="12056">
      <c r="A12056" t="inlineStr">
        <is>
          <t>L0240832</t>
        </is>
      </c>
      <c r="B12056" t="inlineStr">
        <is>
          <t>2026-08-16</t>
        </is>
      </c>
      <c r="C12056" t="inlineStr">
        <is>
          <t>home_use</t>
        </is>
      </c>
      <c r="D12056" t="inlineStr">
        <is>
          <t>IMP01310</t>
        </is>
      </c>
      <c r="E12056" t="inlineStr">
        <is>
          <t>T109167</t>
        </is>
      </c>
      <c r="F12056" s="32" t="n">
        <v>269109.46</v>
      </c>
      <c r="G12056" s="32" t="n">
        <v>28794.71</v>
      </c>
    </row>
    <row r="12057">
      <c r="A12057" t="inlineStr">
        <is>
          <t>L0240833</t>
        </is>
      </c>
      <c r="B12057" t="inlineStr">
        <is>
          <t>2026-08-16</t>
        </is>
      </c>
      <c r="C12057" t="inlineStr">
        <is>
          <t>home_use</t>
        </is>
      </c>
      <c r="D12057" t="inlineStr">
        <is>
          <t>IMP01310</t>
        </is>
      </c>
      <c r="E12057" t="inlineStr">
        <is>
          <t>T109167</t>
        </is>
      </c>
      <c r="F12057" s="32" t="n">
        <v>828832.14</v>
      </c>
      <c r="G12057" s="32" t="n">
        <v>88685.03999999999</v>
      </c>
    </row>
    <row r="12058">
      <c r="A12058" t="inlineStr">
        <is>
          <t>L0240834</t>
        </is>
      </c>
      <c r="B12058" t="inlineStr">
        <is>
          <t>2026-08-16</t>
        </is>
      </c>
      <c r="C12058" t="inlineStr">
        <is>
          <t>home_use</t>
        </is>
      </c>
      <c r="D12058" t="inlineStr">
        <is>
          <t>IMP01310</t>
        </is>
      </c>
      <c r="E12058" t="inlineStr">
        <is>
          <t>T109167</t>
        </is>
      </c>
      <c r="F12058" s="32" t="n">
        <v>1531080.69</v>
      </c>
      <c r="G12058" s="32" t="n">
        <v>199040.49</v>
      </c>
    </row>
    <row r="12059">
      <c r="A12059" t="inlineStr">
        <is>
          <t>L0240847</t>
        </is>
      </c>
      <c r="B12059" t="inlineStr">
        <is>
          <t>2026-08-16</t>
        </is>
      </c>
      <c r="C12059" t="inlineStr">
        <is>
          <t>home_use</t>
        </is>
      </c>
      <c r="D12059" t="inlineStr">
        <is>
          <t>IMP01481</t>
        </is>
      </c>
      <c r="F12059" s="32" t="n">
        <v>6864493.84</v>
      </c>
      <c r="G12059" s="32" t="n">
        <v>734500.84</v>
      </c>
    </row>
    <row r="12060">
      <c r="A12060" t="inlineStr">
        <is>
          <t>L0240848</t>
        </is>
      </c>
      <c r="B12060" t="inlineStr">
        <is>
          <t>2026-08-16</t>
        </is>
      </c>
      <c r="C12060" t="inlineStr">
        <is>
          <t>home_use</t>
        </is>
      </c>
      <c r="D12060" t="inlineStr">
        <is>
          <t>IMP01481</t>
        </is>
      </c>
      <c r="F12060" s="32" t="n">
        <v>7685249.99</v>
      </c>
      <c r="G12060" s="32" t="n">
        <v>845377.5</v>
      </c>
    </row>
    <row r="12061">
      <c r="A12061" t="inlineStr">
        <is>
          <t>L0240849</t>
        </is>
      </c>
      <c r="B12061" t="inlineStr">
        <is>
          <t>2026-08-16</t>
        </is>
      </c>
      <c r="C12061" t="inlineStr">
        <is>
          <t>home_use</t>
        </is>
      </c>
      <c r="D12061" t="inlineStr">
        <is>
          <t>IMP01481</t>
        </is>
      </c>
      <c r="F12061" s="32" t="n">
        <v>3121163.4</v>
      </c>
      <c r="G12061" s="32" t="n">
        <v>333964.48</v>
      </c>
    </row>
    <row r="12062">
      <c r="A12062" t="inlineStr">
        <is>
          <t>L0240857</t>
        </is>
      </c>
      <c r="B12062" t="inlineStr">
        <is>
          <t>2026-08-17</t>
        </is>
      </c>
      <c r="C12062" t="inlineStr">
        <is>
          <t>home_use</t>
        </is>
      </c>
      <c r="D12062" t="inlineStr">
        <is>
          <t>IMP00063</t>
        </is>
      </c>
      <c r="E12062" t="inlineStr">
        <is>
          <t>T100440</t>
        </is>
      </c>
      <c r="F12062" s="32" t="n">
        <v>6335799.85</v>
      </c>
      <c r="G12062" s="32" t="n">
        <v>646251.58</v>
      </c>
    </row>
    <row r="12063">
      <c r="A12063" t="inlineStr">
        <is>
          <t>L0240858</t>
        </is>
      </c>
      <c r="B12063" t="inlineStr">
        <is>
          <t>2026-08-17</t>
        </is>
      </c>
      <c r="C12063" t="inlineStr">
        <is>
          <t>home_use</t>
        </is>
      </c>
      <c r="D12063" t="inlineStr">
        <is>
          <t>IMP00063</t>
        </is>
      </c>
      <c r="E12063" t="inlineStr">
        <is>
          <t>T100440</t>
        </is>
      </c>
      <c r="F12063" s="32" t="n">
        <v>451971.27</v>
      </c>
      <c r="G12063" s="32" t="n">
        <v>51976.7</v>
      </c>
    </row>
    <row r="12064">
      <c r="A12064" t="inlineStr">
        <is>
          <t>L0240859</t>
        </is>
      </c>
      <c r="B12064" t="inlineStr">
        <is>
          <t>2026-08-17</t>
        </is>
      </c>
      <c r="C12064" t="inlineStr">
        <is>
          <t>home_use</t>
        </is>
      </c>
      <c r="D12064" t="inlineStr">
        <is>
          <t>IMP00063</t>
        </is>
      </c>
      <c r="E12064" t="inlineStr">
        <is>
          <t>T100440</t>
        </is>
      </c>
      <c r="F12064" s="32" t="n">
        <v>2313547.04</v>
      </c>
      <c r="G12064" s="32" t="n">
        <v>300761.12</v>
      </c>
    </row>
    <row r="12065">
      <c r="A12065" t="inlineStr">
        <is>
          <t>L0240860</t>
        </is>
      </c>
      <c r="B12065" t="inlineStr">
        <is>
          <t>2026-08-17</t>
        </is>
      </c>
      <c r="C12065" t="inlineStr">
        <is>
          <t>home_use</t>
        </is>
      </c>
      <c r="D12065" t="inlineStr">
        <is>
          <t>IMP00063</t>
        </is>
      </c>
      <c r="E12065" t="inlineStr">
        <is>
          <t>T100440</t>
        </is>
      </c>
      <c r="F12065" s="32" t="n">
        <v>543949.51</v>
      </c>
      <c r="G12065" s="32" t="n">
        <v>60922.35</v>
      </c>
    </row>
    <row r="12066">
      <c r="A12066" t="inlineStr">
        <is>
          <t>L0240862</t>
        </is>
      </c>
      <c r="B12066" t="inlineStr">
        <is>
          <t>2026-08-17</t>
        </is>
      </c>
      <c r="C12066" t="inlineStr">
        <is>
          <t>home_use</t>
        </is>
      </c>
      <c r="D12066" t="inlineStr">
        <is>
          <t>IMP00063</t>
        </is>
      </c>
      <c r="E12066" t="inlineStr">
        <is>
          <t>T100440</t>
        </is>
      </c>
      <c r="F12066" s="32" t="n">
        <v>2656546.48</v>
      </c>
      <c r="G12066" s="32" t="n">
        <v>345351.04</v>
      </c>
    </row>
    <row r="12067">
      <c r="A12067" t="inlineStr">
        <is>
          <t>L0240863</t>
        </is>
      </c>
      <c r="B12067" t="inlineStr">
        <is>
          <t>2026-08-17</t>
        </is>
      </c>
      <c r="C12067" t="inlineStr">
        <is>
          <t>home_use</t>
        </is>
      </c>
      <c r="D12067" t="inlineStr">
        <is>
          <t>IMP00063</t>
        </is>
      </c>
      <c r="E12067" t="inlineStr">
        <is>
          <t>T100440</t>
        </is>
      </c>
      <c r="F12067" s="32" t="n">
        <v>284286.96</v>
      </c>
      <c r="G12067" s="32" t="n">
        <v>32693</v>
      </c>
    </row>
    <row r="12068">
      <c r="A12068" t="inlineStr">
        <is>
          <t>L0240864</t>
        </is>
      </c>
      <c r="B12068" t="inlineStr">
        <is>
          <t>2026-08-17</t>
        </is>
      </c>
      <c r="C12068" t="inlineStr">
        <is>
          <t>home_use</t>
        </is>
      </c>
      <c r="D12068" t="inlineStr">
        <is>
          <t>IMP00067</t>
        </is>
      </c>
      <c r="E12068" t="inlineStr">
        <is>
          <t>T100466</t>
        </is>
      </c>
      <c r="F12068" s="32" t="n">
        <v>7484231.02</v>
      </c>
      <c r="G12068" s="32" t="n">
        <v>748423.1</v>
      </c>
    </row>
    <row r="12069">
      <c r="A12069" t="inlineStr">
        <is>
          <t>L0240866</t>
        </is>
      </c>
      <c r="B12069" t="inlineStr">
        <is>
          <t>2026-08-17</t>
        </is>
      </c>
      <c r="C12069" t="inlineStr">
        <is>
          <t>home_use</t>
        </is>
      </c>
      <c r="D12069" t="inlineStr">
        <is>
          <t>IMP00100</t>
        </is>
      </c>
      <c r="E12069" t="inlineStr">
        <is>
          <t>T100699</t>
        </is>
      </c>
      <c r="F12069" s="32" t="n">
        <v>6216714.73</v>
      </c>
      <c r="G12069" s="32" t="n">
        <v>808172.91</v>
      </c>
    </row>
    <row r="12070">
      <c r="A12070" t="inlineStr">
        <is>
          <t>L0240873</t>
        </is>
      </c>
      <c r="B12070" t="inlineStr">
        <is>
          <t>2026-08-17</t>
        </is>
      </c>
      <c r="C12070" t="inlineStr">
        <is>
          <t>home_use</t>
        </is>
      </c>
      <c r="D12070" t="inlineStr">
        <is>
          <t>IMP00129</t>
        </is>
      </c>
      <c r="E12070" t="inlineStr">
        <is>
          <t>T100070</t>
        </is>
      </c>
      <c r="F12070" s="32" t="n">
        <v>1151365.52</v>
      </c>
      <c r="G12070" s="32" t="n">
        <v>134709.77</v>
      </c>
    </row>
    <row r="12071">
      <c r="A12071" t="inlineStr">
        <is>
          <t>L0240876</t>
        </is>
      </c>
      <c r="B12071" t="inlineStr">
        <is>
          <t>2026-08-17</t>
        </is>
      </c>
      <c r="C12071" t="inlineStr">
        <is>
          <t>home_use</t>
        </is>
      </c>
      <c r="D12071" t="inlineStr">
        <is>
          <t>IMP00156</t>
        </is>
      </c>
      <c r="F12071" s="32" t="n">
        <v>1426317.56</v>
      </c>
      <c r="G12071" s="32" t="n">
        <v>185421.28</v>
      </c>
    </row>
    <row r="12072">
      <c r="A12072" t="inlineStr">
        <is>
          <t>L0240879</t>
        </is>
      </c>
      <c r="B12072" t="inlineStr">
        <is>
          <t>2026-08-17</t>
        </is>
      </c>
      <c r="C12072" t="inlineStr">
        <is>
          <t>home_use</t>
        </is>
      </c>
      <c r="D12072" t="inlineStr">
        <is>
          <t>IMP00197</t>
        </is>
      </c>
      <c r="E12072" t="inlineStr">
        <is>
          <t>T100070</t>
        </is>
      </c>
      <c r="F12072" s="32" t="n">
        <v>600950.62</v>
      </c>
      <c r="G12072" s="32" t="n">
        <v>75118.83</v>
      </c>
    </row>
    <row r="12073">
      <c r="A12073" t="inlineStr">
        <is>
          <t>L0240888</t>
        </is>
      </c>
      <c r="B12073" t="inlineStr">
        <is>
          <t>2026-08-17</t>
        </is>
      </c>
      <c r="C12073" t="inlineStr">
        <is>
          <t>home_use</t>
        </is>
      </c>
      <c r="D12073" t="inlineStr">
        <is>
          <t>IMP00306</t>
        </is>
      </c>
      <c r="E12073" t="inlineStr">
        <is>
          <t>T102141</t>
        </is>
      </c>
      <c r="F12073" s="32" t="n">
        <v>346542.35</v>
      </c>
      <c r="G12073" s="32" t="n">
        <v>36386.95</v>
      </c>
    </row>
    <row r="12074">
      <c r="A12074" t="inlineStr">
        <is>
          <t>L0240890</t>
        </is>
      </c>
      <c r="B12074" t="inlineStr">
        <is>
          <t>2026-08-17</t>
        </is>
      </c>
      <c r="C12074" t="inlineStr">
        <is>
          <t>home_use</t>
        </is>
      </c>
      <c r="D12074" t="inlineStr">
        <is>
          <t>IMP00306</t>
        </is>
      </c>
      <c r="E12074" t="inlineStr">
        <is>
          <t>T102141</t>
        </is>
      </c>
      <c r="F12074" s="32" t="n">
        <v>669890.6800000001</v>
      </c>
      <c r="G12074" s="32" t="n">
        <v>70338.52</v>
      </c>
    </row>
    <row r="12075">
      <c r="A12075" t="inlineStr">
        <is>
          <t>L0240913</t>
        </is>
      </c>
      <c r="B12075" t="inlineStr">
        <is>
          <t>2026-08-17</t>
        </is>
      </c>
      <c r="C12075" t="inlineStr">
        <is>
          <t>home_use</t>
        </is>
      </c>
      <c r="D12075" t="inlineStr">
        <is>
          <t>IMP00490</t>
        </is>
      </c>
      <c r="E12075" t="inlineStr">
        <is>
          <t>T103425</t>
        </is>
      </c>
      <c r="F12075" s="32" t="n">
        <v>1107143.51</v>
      </c>
      <c r="G12075" s="32" t="n">
        <v>116250.07</v>
      </c>
    </row>
    <row r="12076">
      <c r="A12076" t="inlineStr">
        <is>
          <t>L0240938</t>
        </is>
      </c>
      <c r="B12076" t="inlineStr">
        <is>
          <t>2026-08-17</t>
        </is>
      </c>
      <c r="C12076" t="inlineStr">
        <is>
          <t>home_use</t>
        </is>
      </c>
      <c r="D12076" t="inlineStr">
        <is>
          <t>IMP00643</t>
        </is>
      </c>
      <c r="E12076" t="inlineStr">
        <is>
          <t>T104498</t>
        </is>
      </c>
      <c r="F12076" s="32" t="n">
        <v>879887.41</v>
      </c>
      <c r="G12076" s="32" t="n">
        <v>87988.74000000001</v>
      </c>
    </row>
    <row r="12077">
      <c r="A12077" t="inlineStr">
        <is>
          <t>L0240939</t>
        </is>
      </c>
      <c r="B12077" t="inlineStr">
        <is>
          <t>2026-08-17</t>
        </is>
      </c>
      <c r="C12077" t="inlineStr">
        <is>
          <t>home_use</t>
        </is>
      </c>
      <c r="D12077" t="inlineStr">
        <is>
          <t>IMP00643</t>
        </is>
      </c>
      <c r="E12077" t="inlineStr">
        <is>
          <t>T104498</t>
        </is>
      </c>
      <c r="F12077" s="32" t="n">
        <v>861105.23</v>
      </c>
      <c r="G12077" s="32" t="n">
        <v>86110.52</v>
      </c>
    </row>
    <row r="12078">
      <c r="A12078" t="inlineStr">
        <is>
          <t>L0240940</t>
        </is>
      </c>
      <c r="B12078" t="inlineStr">
        <is>
          <t>2026-08-17</t>
        </is>
      </c>
      <c r="C12078" t="inlineStr">
        <is>
          <t>home_use</t>
        </is>
      </c>
      <c r="D12078" t="inlineStr">
        <is>
          <t>IMP00643</t>
        </is>
      </c>
      <c r="E12078" t="inlineStr">
        <is>
          <t>T104498</t>
        </is>
      </c>
      <c r="F12078" s="32" t="n">
        <v>688874.21</v>
      </c>
      <c r="G12078" s="32" t="n">
        <v>72331.78999999999</v>
      </c>
    </row>
    <row r="12079">
      <c r="A12079" t="inlineStr">
        <is>
          <t>L0240941</t>
        </is>
      </c>
      <c r="B12079" t="inlineStr">
        <is>
          <t>2026-08-17</t>
        </is>
      </c>
      <c r="C12079" t="inlineStr">
        <is>
          <t>home_use</t>
        </is>
      </c>
      <c r="D12079" t="inlineStr">
        <is>
          <t>IMP00643</t>
        </is>
      </c>
      <c r="E12079" t="inlineStr">
        <is>
          <t>T104498</t>
        </is>
      </c>
      <c r="F12079" s="32" t="n">
        <v>1168559.68</v>
      </c>
      <c r="G12079" s="32" t="n">
        <v>116855.97</v>
      </c>
    </row>
    <row r="12080">
      <c r="A12080" t="inlineStr">
        <is>
          <t>L0240951</t>
        </is>
      </c>
      <c r="B12080" t="inlineStr">
        <is>
          <t>2026-08-17</t>
        </is>
      </c>
      <c r="C12080" t="inlineStr">
        <is>
          <t>home_use</t>
        </is>
      </c>
      <c r="D12080" t="inlineStr">
        <is>
          <t>IMP00726</t>
        </is>
      </c>
      <c r="E12080" t="inlineStr">
        <is>
          <t>T105077</t>
        </is>
      </c>
      <c r="F12080" s="32" t="n">
        <v>2055084.04</v>
      </c>
      <c r="G12080" s="32" t="n">
        <v>205508.4</v>
      </c>
    </row>
    <row r="12081">
      <c r="A12081" t="inlineStr">
        <is>
          <t>L0240968</t>
        </is>
      </c>
      <c r="B12081" t="inlineStr">
        <is>
          <t>2026-08-17</t>
        </is>
      </c>
      <c r="C12081" t="inlineStr">
        <is>
          <t>home_use</t>
        </is>
      </c>
      <c r="D12081" t="inlineStr">
        <is>
          <t>IMP00892</t>
        </is>
      </c>
      <c r="E12081" t="inlineStr">
        <is>
          <t>T106240</t>
        </is>
      </c>
      <c r="F12081" s="32" t="n">
        <v>2584774.57</v>
      </c>
      <c r="G12081" s="32" t="n">
        <v>271401.33</v>
      </c>
    </row>
    <row r="12082">
      <c r="A12082" t="inlineStr">
        <is>
          <t>L0240977</t>
        </is>
      </c>
      <c r="B12082" t="inlineStr">
        <is>
          <t>2026-08-17</t>
        </is>
      </c>
      <c r="C12082" t="inlineStr">
        <is>
          <t>home_use</t>
        </is>
      </c>
      <c r="D12082" t="inlineStr">
        <is>
          <t>IMP00926</t>
        </is>
      </c>
      <c r="E12082" t="inlineStr">
        <is>
          <t>T106477</t>
        </is>
      </c>
      <c r="F12082" s="32" t="n">
        <v>27802593.58</v>
      </c>
      <c r="G12082" s="32" t="n">
        <v>2919272.33</v>
      </c>
    </row>
    <row r="12083">
      <c r="A12083" t="inlineStr">
        <is>
          <t>L0240979</t>
        </is>
      </c>
      <c r="B12083" t="inlineStr">
        <is>
          <t>2026-08-17</t>
        </is>
      </c>
      <c r="C12083" t="inlineStr">
        <is>
          <t>home_use</t>
        </is>
      </c>
      <c r="D12083" t="inlineStr">
        <is>
          <t>IMP00950</t>
        </is>
      </c>
      <c r="F12083" s="32" t="n">
        <v>5334395.36</v>
      </c>
      <c r="G12083" s="32" t="n">
        <v>693471.4</v>
      </c>
    </row>
    <row r="12084">
      <c r="A12084" t="inlineStr">
        <is>
          <t>L0240980</t>
        </is>
      </c>
      <c r="B12084" t="inlineStr">
        <is>
          <t>2026-08-17</t>
        </is>
      </c>
      <c r="C12084" t="inlineStr">
        <is>
          <t>home_use</t>
        </is>
      </c>
      <c r="D12084" t="inlineStr">
        <is>
          <t>IMP00950</t>
        </is>
      </c>
      <c r="F12084" s="32" t="n">
        <v>976537.76</v>
      </c>
      <c r="G12084" s="32" t="n">
        <v>126949.91</v>
      </c>
    </row>
    <row r="12085">
      <c r="A12085" t="inlineStr">
        <is>
          <t>L0240981</t>
        </is>
      </c>
      <c r="B12085" t="inlineStr">
        <is>
          <t>2026-08-17</t>
        </is>
      </c>
      <c r="C12085" t="inlineStr">
        <is>
          <t>home_use</t>
        </is>
      </c>
      <c r="D12085" t="inlineStr">
        <is>
          <t>IMP00950</t>
        </is>
      </c>
      <c r="F12085" s="32" t="n">
        <v>1372401.17</v>
      </c>
      <c r="G12085" s="32" t="n">
        <v>178412.15</v>
      </c>
    </row>
    <row r="12086">
      <c r="A12086" t="inlineStr">
        <is>
          <t>L0240982</t>
        </is>
      </c>
      <c r="B12086" t="inlineStr">
        <is>
          <t>2026-08-17</t>
        </is>
      </c>
      <c r="C12086" t="inlineStr">
        <is>
          <t>home_use</t>
        </is>
      </c>
      <c r="D12086" t="inlineStr">
        <is>
          <t>IMP00950</t>
        </is>
      </c>
      <c r="F12086" s="32" t="n">
        <v>3671265.14</v>
      </c>
      <c r="G12086" s="32" t="n">
        <v>477264.47</v>
      </c>
    </row>
    <row r="12087">
      <c r="A12087" t="inlineStr">
        <is>
          <t>L0240983</t>
        </is>
      </c>
      <c r="B12087" t="inlineStr">
        <is>
          <t>2026-08-17</t>
        </is>
      </c>
      <c r="C12087" t="inlineStr">
        <is>
          <t>home_use</t>
        </is>
      </c>
      <c r="D12087" t="inlineStr">
        <is>
          <t>IMP00950</t>
        </is>
      </c>
      <c r="F12087" s="32" t="n">
        <v>352066.45</v>
      </c>
      <c r="G12087" s="32" t="n">
        <v>41191.77</v>
      </c>
    </row>
    <row r="12088">
      <c r="A12088" t="inlineStr">
        <is>
          <t>L0240984</t>
        </is>
      </c>
      <c r="B12088" t="inlineStr">
        <is>
          <t>2026-08-17</t>
        </is>
      </c>
      <c r="C12088" t="inlineStr">
        <is>
          <t>home_use</t>
        </is>
      </c>
      <c r="D12088" t="inlineStr">
        <is>
          <t>IMP00950</t>
        </is>
      </c>
      <c r="F12088" s="32" t="n">
        <v>2989601.54</v>
      </c>
      <c r="G12088" s="32" t="n">
        <v>388648.2</v>
      </c>
    </row>
    <row r="12089">
      <c r="A12089" t="inlineStr">
        <is>
          <t>L0240985</t>
        </is>
      </c>
      <c r="B12089" t="inlineStr">
        <is>
          <t>2026-08-17</t>
        </is>
      </c>
      <c r="C12089" t="inlineStr">
        <is>
          <t>home_use</t>
        </is>
      </c>
      <c r="D12089" t="inlineStr">
        <is>
          <t>IMP00950</t>
        </is>
      </c>
      <c r="F12089" s="32" t="n">
        <v>1045136.21</v>
      </c>
      <c r="G12089" s="32" t="n">
        <v>135867.71</v>
      </c>
    </row>
    <row r="12090">
      <c r="A12090" t="inlineStr">
        <is>
          <t>L0240986</t>
        </is>
      </c>
      <c r="B12090" t="inlineStr">
        <is>
          <t>2026-08-17</t>
        </is>
      </c>
      <c r="C12090" t="inlineStr">
        <is>
          <t>home_use</t>
        </is>
      </c>
      <c r="D12090" t="inlineStr">
        <is>
          <t>IMP00950</t>
        </is>
      </c>
      <c r="F12090" s="32" t="n">
        <v>1591695.96</v>
      </c>
      <c r="G12090" s="32" t="n">
        <v>194186.91</v>
      </c>
    </row>
    <row r="12091">
      <c r="A12091" t="inlineStr">
        <is>
          <t>L0240993</t>
        </is>
      </c>
      <c r="B12091" t="inlineStr">
        <is>
          <t>2026-08-17</t>
        </is>
      </c>
      <c r="C12091" t="inlineStr">
        <is>
          <t>home_use</t>
        </is>
      </c>
      <c r="D12091" t="inlineStr">
        <is>
          <t>IMP00999</t>
        </is>
      </c>
      <c r="E12091" t="inlineStr">
        <is>
          <t>T106987</t>
        </is>
      </c>
      <c r="F12091" s="32" t="n">
        <v>1099540.03</v>
      </c>
      <c r="G12091" s="32" t="n">
        <v>109954</v>
      </c>
    </row>
    <row r="12092">
      <c r="A12092" t="inlineStr">
        <is>
          <t>L0240998</t>
        </is>
      </c>
      <c r="B12092" t="inlineStr">
        <is>
          <t>2026-08-17</t>
        </is>
      </c>
      <c r="C12092" t="inlineStr">
        <is>
          <t>home_use</t>
        </is>
      </c>
      <c r="D12092" t="inlineStr">
        <is>
          <t>IMP01037</t>
        </is>
      </c>
      <c r="E12092" t="inlineStr">
        <is>
          <t>T107258</t>
        </is>
      </c>
      <c r="F12092" s="32" t="n">
        <v>1917228.32</v>
      </c>
      <c r="G12092" s="32" t="n">
        <v>191722.83</v>
      </c>
    </row>
    <row r="12093">
      <c r="A12093" t="inlineStr">
        <is>
          <t>L0241001</t>
        </is>
      </c>
      <c r="B12093" t="inlineStr">
        <is>
          <t>2026-08-17</t>
        </is>
      </c>
      <c r="C12093" t="inlineStr">
        <is>
          <t>home_use</t>
        </is>
      </c>
      <c r="D12093" t="inlineStr">
        <is>
          <t>IMP01037</t>
        </is>
      </c>
      <c r="E12093" t="inlineStr">
        <is>
          <t>T107258</t>
        </is>
      </c>
      <c r="F12093" s="32" t="n">
        <v>2533148.2</v>
      </c>
      <c r="G12093" s="32" t="n">
        <v>253314.82</v>
      </c>
    </row>
    <row r="12094">
      <c r="A12094" t="inlineStr">
        <is>
          <t>L0241002</t>
        </is>
      </c>
      <c r="B12094" t="inlineStr">
        <is>
          <t>2026-08-17</t>
        </is>
      </c>
      <c r="C12094" t="inlineStr">
        <is>
          <t>home_use</t>
        </is>
      </c>
      <c r="D12094" t="inlineStr">
        <is>
          <t>IMP01037</t>
        </is>
      </c>
      <c r="E12094" t="inlineStr">
        <is>
          <t>T107258</t>
        </is>
      </c>
      <c r="F12094" s="32" t="n">
        <v>664575.84</v>
      </c>
      <c r="G12094" s="32" t="n">
        <v>79749.10000000001</v>
      </c>
    </row>
    <row r="12095">
      <c r="A12095" t="inlineStr">
        <is>
          <t>L0241010</t>
        </is>
      </c>
      <c r="B12095" t="inlineStr">
        <is>
          <t>2026-08-17</t>
        </is>
      </c>
      <c r="C12095" t="inlineStr">
        <is>
          <t>home_use</t>
        </is>
      </c>
      <c r="D12095" t="inlineStr">
        <is>
          <t>IMP01074</t>
        </is>
      </c>
      <c r="E12095" t="inlineStr">
        <is>
          <t>T100070</t>
        </is>
      </c>
      <c r="F12095" s="32" t="n">
        <v>2221030.89</v>
      </c>
      <c r="G12095" s="32" t="n">
        <v>233208.24</v>
      </c>
    </row>
    <row r="12096">
      <c r="A12096" t="inlineStr">
        <is>
          <t>L0241018</t>
        </is>
      </c>
      <c r="B12096" t="inlineStr">
        <is>
          <t>2026-08-17</t>
        </is>
      </c>
      <c r="C12096" t="inlineStr">
        <is>
          <t>home_use</t>
        </is>
      </c>
      <c r="D12096" t="inlineStr">
        <is>
          <t>IMP01142</t>
        </is>
      </c>
      <c r="E12096" t="inlineStr">
        <is>
          <t>T107992</t>
        </is>
      </c>
      <c r="F12096" s="32" t="n">
        <v>579907.54</v>
      </c>
      <c r="G12096" s="32" t="n">
        <v>64949.64</v>
      </c>
    </row>
    <row r="12097">
      <c r="A12097" t="inlineStr">
        <is>
          <t>L0241040</t>
        </is>
      </c>
      <c r="B12097" t="inlineStr">
        <is>
          <t>2026-08-17</t>
        </is>
      </c>
      <c r="C12097" t="inlineStr">
        <is>
          <t>temporary_admission</t>
        </is>
      </c>
      <c r="D12097" t="inlineStr">
        <is>
          <t>IMP01283</t>
        </is>
      </c>
      <c r="E12097" t="inlineStr">
        <is>
          <t>T108974</t>
        </is>
      </c>
      <c r="F12097" s="32" t="n">
        <v>106432.17</v>
      </c>
      <c r="G12097" s="32" t="n">
        <v>0</v>
      </c>
    </row>
    <row r="12098">
      <c r="A12098" t="inlineStr">
        <is>
          <t>L0241044</t>
        </is>
      </c>
      <c r="B12098" t="inlineStr">
        <is>
          <t>2026-08-17</t>
        </is>
      </c>
      <c r="C12098" t="inlineStr">
        <is>
          <t>home_use</t>
        </is>
      </c>
      <c r="D12098" t="inlineStr">
        <is>
          <t>IMP01308</t>
        </is>
      </c>
      <c r="E12098" t="inlineStr">
        <is>
          <t>T109150</t>
        </is>
      </c>
      <c r="F12098" s="32" t="n">
        <v>3437015.38</v>
      </c>
      <c r="G12098" s="32" t="n">
        <v>360886.62</v>
      </c>
    </row>
    <row r="12099">
      <c r="A12099" t="inlineStr">
        <is>
          <t>L0241045</t>
        </is>
      </c>
      <c r="B12099" t="inlineStr">
        <is>
          <t>2026-08-17</t>
        </is>
      </c>
      <c r="C12099" t="inlineStr">
        <is>
          <t>home_use</t>
        </is>
      </c>
      <c r="D12099" t="inlineStr">
        <is>
          <t>IMP01310</t>
        </is>
      </c>
      <c r="E12099" t="inlineStr">
        <is>
          <t>T109167</t>
        </is>
      </c>
      <c r="F12099" s="32" t="n">
        <v>577689.45</v>
      </c>
      <c r="G12099" s="32" t="n">
        <v>61812.77</v>
      </c>
    </row>
    <row r="12100">
      <c r="A12100" t="inlineStr">
        <is>
          <t>L0241046</t>
        </is>
      </c>
      <c r="B12100" t="inlineStr">
        <is>
          <t>2026-08-17</t>
        </is>
      </c>
      <c r="C12100" t="inlineStr">
        <is>
          <t>home_use</t>
        </is>
      </c>
      <c r="D12100" t="inlineStr">
        <is>
          <t>IMP01310</t>
        </is>
      </c>
      <c r="E12100" t="inlineStr">
        <is>
          <t>T109167</t>
        </is>
      </c>
      <c r="F12100" s="32" t="n">
        <v>1879113.99</v>
      </c>
      <c r="G12100" s="32" t="n">
        <v>234889.25</v>
      </c>
    </row>
    <row r="12101">
      <c r="A12101" t="inlineStr">
        <is>
          <t>L0241048</t>
        </is>
      </c>
      <c r="B12101" t="inlineStr">
        <is>
          <t>2026-08-17</t>
        </is>
      </c>
      <c r="C12101" t="inlineStr">
        <is>
          <t>home_use</t>
        </is>
      </c>
      <c r="D12101" t="inlineStr">
        <is>
          <t>IMP01310</t>
        </is>
      </c>
      <c r="E12101" t="inlineStr">
        <is>
          <t>T109167</t>
        </is>
      </c>
      <c r="F12101" s="32" t="n">
        <v>1181271.78</v>
      </c>
      <c r="G12101" s="32" t="n">
        <v>126396.08</v>
      </c>
    </row>
    <row r="12102">
      <c r="A12102" t="inlineStr">
        <is>
          <t>L0241049</t>
        </is>
      </c>
      <c r="B12102" t="inlineStr">
        <is>
          <t>2026-08-17</t>
        </is>
      </c>
      <c r="C12102" t="inlineStr">
        <is>
          <t>home_use</t>
        </is>
      </c>
      <c r="D12102" t="inlineStr">
        <is>
          <t>IMP01310</t>
        </is>
      </c>
      <c r="E12102" t="inlineStr">
        <is>
          <t>T109167</t>
        </is>
      </c>
      <c r="F12102" s="32" t="n">
        <v>225037.96</v>
      </c>
      <c r="G12102" s="32" t="n">
        <v>24079.06</v>
      </c>
    </row>
    <row r="12103">
      <c r="A12103" t="inlineStr">
        <is>
          <t>L0241050</t>
        </is>
      </c>
      <c r="B12103" t="inlineStr">
        <is>
          <t>2026-08-17</t>
        </is>
      </c>
      <c r="C12103" t="inlineStr">
        <is>
          <t>home_use</t>
        </is>
      </c>
      <c r="D12103" t="inlineStr">
        <is>
          <t>IMP01310</t>
        </is>
      </c>
      <c r="E12103" t="inlineStr">
        <is>
          <t>T109167</t>
        </is>
      </c>
      <c r="F12103" s="32" t="n">
        <v>988459.9300000001</v>
      </c>
      <c r="G12103" s="32" t="n">
        <v>113672.89</v>
      </c>
    </row>
    <row r="12104">
      <c r="A12104" t="inlineStr">
        <is>
          <t>L0241051</t>
        </is>
      </c>
      <c r="B12104" t="inlineStr">
        <is>
          <t>2026-08-17</t>
        </is>
      </c>
      <c r="C12104" t="inlineStr">
        <is>
          <t>home_use</t>
        </is>
      </c>
      <c r="D12104" t="inlineStr">
        <is>
          <t>IMP01310</t>
        </is>
      </c>
      <c r="E12104" t="inlineStr">
        <is>
          <t>T109167</t>
        </is>
      </c>
      <c r="F12104" s="32" t="n">
        <v>1242534.05</v>
      </c>
      <c r="G12104" s="32" t="n">
        <v>132951.14</v>
      </c>
    </row>
    <row r="12105">
      <c r="A12105" t="inlineStr">
        <is>
          <t>L0241052</t>
        </is>
      </c>
      <c r="B12105" t="inlineStr">
        <is>
          <t>2026-08-17</t>
        </is>
      </c>
      <c r="C12105" t="inlineStr">
        <is>
          <t>home_use</t>
        </is>
      </c>
      <c r="D12105" t="inlineStr">
        <is>
          <t>IMP01310</t>
        </is>
      </c>
      <c r="E12105" t="inlineStr">
        <is>
          <t>T109167</t>
        </is>
      </c>
      <c r="F12105" s="32" t="n">
        <v>606626.9300000001</v>
      </c>
      <c r="G12105" s="32" t="n">
        <v>64909.08</v>
      </c>
    </row>
    <row r="12106">
      <c r="A12106" t="inlineStr">
        <is>
          <t>L0241053</t>
        </is>
      </c>
      <c r="B12106" t="inlineStr">
        <is>
          <t>2026-08-17</t>
        </is>
      </c>
      <c r="C12106" t="inlineStr">
        <is>
          <t>home_use</t>
        </is>
      </c>
      <c r="D12106" t="inlineStr">
        <is>
          <t>IMP01310</t>
        </is>
      </c>
      <c r="E12106" t="inlineStr">
        <is>
          <t>T109167</t>
        </is>
      </c>
      <c r="F12106" s="32" t="n">
        <v>811507.8100000001</v>
      </c>
      <c r="G12106" s="32" t="n">
        <v>86831.34</v>
      </c>
    </row>
    <row r="12107">
      <c r="A12107" t="inlineStr">
        <is>
          <t>L0241055</t>
        </is>
      </c>
      <c r="B12107" t="inlineStr">
        <is>
          <t>2026-08-17</t>
        </is>
      </c>
      <c r="C12107" t="inlineStr">
        <is>
          <t>home_use</t>
        </is>
      </c>
      <c r="D12107" t="inlineStr">
        <is>
          <t>IMP01310</t>
        </is>
      </c>
      <c r="E12107" t="inlineStr">
        <is>
          <t>T109167</t>
        </is>
      </c>
      <c r="F12107" s="32" t="n">
        <v>940461.23</v>
      </c>
      <c r="G12107" s="32" t="n">
        <v>100629.35</v>
      </c>
    </row>
    <row r="12108">
      <c r="A12108" t="inlineStr">
        <is>
          <t>L0241090</t>
        </is>
      </c>
      <c r="B12108" t="inlineStr">
        <is>
          <t>2026-08-18</t>
        </is>
      </c>
      <c r="C12108" t="inlineStr">
        <is>
          <t>home_use</t>
        </is>
      </c>
      <c r="D12108" t="inlineStr">
        <is>
          <t>IMP00063</t>
        </is>
      </c>
      <c r="E12108" t="inlineStr">
        <is>
          <t>T100440</t>
        </is>
      </c>
      <c r="F12108" s="32" t="n">
        <v>778384.65</v>
      </c>
      <c r="G12108" s="32" t="n">
        <v>89514.23</v>
      </c>
    </row>
    <row r="12109">
      <c r="A12109" t="inlineStr">
        <is>
          <t>L0241091</t>
        </is>
      </c>
      <c r="B12109" t="inlineStr">
        <is>
          <t>2026-08-18</t>
        </is>
      </c>
      <c r="C12109" t="inlineStr">
        <is>
          <t>home_use</t>
        </is>
      </c>
      <c r="D12109" t="inlineStr">
        <is>
          <t>IMP00063</t>
        </is>
      </c>
      <c r="E12109" t="inlineStr">
        <is>
          <t>T100440</t>
        </is>
      </c>
      <c r="F12109" s="32" t="n">
        <v>1024640.83</v>
      </c>
      <c r="G12109" s="32" t="n">
        <v>109636.57</v>
      </c>
    </row>
    <row r="12110">
      <c r="A12110" t="inlineStr">
        <is>
          <t>L0241092</t>
        </is>
      </c>
      <c r="B12110" t="inlineStr">
        <is>
          <t>2026-08-18</t>
        </is>
      </c>
      <c r="C12110" t="inlineStr">
        <is>
          <t>home_use</t>
        </is>
      </c>
      <c r="D12110" t="inlineStr">
        <is>
          <t>IMP00063</t>
        </is>
      </c>
      <c r="E12110" t="inlineStr">
        <is>
          <t>T100440</t>
        </is>
      </c>
      <c r="F12110" s="32" t="n">
        <v>2254167.97</v>
      </c>
      <c r="G12110" s="32" t="n">
        <v>252466.81</v>
      </c>
    </row>
    <row r="12111">
      <c r="A12111" t="inlineStr">
        <is>
          <t>L0241093</t>
        </is>
      </c>
      <c r="B12111" t="inlineStr">
        <is>
          <t>2026-08-18</t>
        </is>
      </c>
      <c r="C12111" t="inlineStr">
        <is>
          <t>home_use</t>
        </is>
      </c>
      <c r="D12111" t="inlineStr">
        <is>
          <t>IMP00067</t>
        </is>
      </c>
      <c r="E12111" t="inlineStr">
        <is>
          <t>T100466</t>
        </is>
      </c>
      <c r="F12111" s="32" t="n">
        <v>13043520.81</v>
      </c>
      <c r="G12111" s="32" t="n">
        <v>1304352.08</v>
      </c>
    </row>
    <row r="12112">
      <c r="A12112" t="inlineStr">
        <is>
          <t>L0241094</t>
        </is>
      </c>
      <c r="B12112" t="inlineStr">
        <is>
          <t>2026-08-18</t>
        </is>
      </c>
      <c r="C12112" t="inlineStr">
        <is>
          <t>home_use</t>
        </is>
      </c>
      <c r="D12112" t="inlineStr">
        <is>
          <t>IMP00067</t>
        </is>
      </c>
      <c r="E12112" t="inlineStr">
        <is>
          <t>T100466</t>
        </is>
      </c>
      <c r="F12112" s="32" t="n">
        <v>4842699.85</v>
      </c>
      <c r="G12112" s="32" t="n">
        <v>484269.99</v>
      </c>
    </row>
    <row r="12113">
      <c r="A12113" t="inlineStr">
        <is>
          <t>L0241115</t>
        </is>
      </c>
      <c r="B12113" t="inlineStr">
        <is>
          <t>2026-08-18</t>
        </is>
      </c>
      <c r="C12113" t="inlineStr">
        <is>
          <t>home_use</t>
        </is>
      </c>
      <c r="D12113" t="inlineStr">
        <is>
          <t>IMP00156</t>
        </is>
      </c>
      <c r="F12113" s="32" t="n">
        <v>426349.81</v>
      </c>
      <c r="G12113" s="32" t="n">
        <v>55425.48</v>
      </c>
    </row>
    <row r="12114">
      <c r="A12114" t="inlineStr">
        <is>
          <t>L0241125</t>
        </is>
      </c>
      <c r="B12114" t="inlineStr">
        <is>
          <t>2026-08-18</t>
        </is>
      </c>
      <c r="C12114" t="inlineStr">
        <is>
          <t>home_use</t>
        </is>
      </c>
      <c r="D12114" t="inlineStr">
        <is>
          <t>IMP00237</t>
        </is>
      </c>
      <c r="E12114" t="inlineStr">
        <is>
          <t>T101656</t>
        </is>
      </c>
      <c r="F12114" s="32" t="n">
        <v>2576099.35</v>
      </c>
      <c r="G12114" s="32" t="n">
        <v>314284.12</v>
      </c>
    </row>
    <row r="12115">
      <c r="A12115" t="inlineStr">
        <is>
          <t>L0241129</t>
        </is>
      </c>
      <c r="B12115" t="inlineStr">
        <is>
          <t>2026-08-18</t>
        </is>
      </c>
      <c r="C12115" t="inlineStr">
        <is>
          <t>home_use</t>
        </is>
      </c>
      <c r="D12115" t="inlineStr">
        <is>
          <t>IMP00288</t>
        </is>
      </c>
      <c r="E12115" t="inlineStr">
        <is>
          <t>T102011</t>
        </is>
      </c>
      <c r="F12115" s="32" t="n">
        <v>3772174.9</v>
      </c>
      <c r="G12115" s="32" t="n">
        <v>471521.86</v>
      </c>
    </row>
    <row r="12116">
      <c r="A12116" t="inlineStr">
        <is>
          <t>L0241130</t>
        </is>
      </c>
      <c r="B12116" t="inlineStr">
        <is>
          <t>2026-08-18</t>
        </is>
      </c>
      <c r="C12116" t="inlineStr">
        <is>
          <t>home_use</t>
        </is>
      </c>
      <c r="D12116" t="inlineStr">
        <is>
          <t>IMP00288</t>
        </is>
      </c>
      <c r="E12116" t="inlineStr">
        <is>
          <t>T102011</t>
        </is>
      </c>
      <c r="F12116" s="32" t="n">
        <v>317701.11</v>
      </c>
      <c r="G12116" s="32" t="n">
        <v>38124.13</v>
      </c>
    </row>
    <row r="12117">
      <c r="A12117" t="inlineStr">
        <is>
          <t>L0241134</t>
        </is>
      </c>
      <c r="B12117" t="inlineStr">
        <is>
          <t>2026-08-18</t>
        </is>
      </c>
      <c r="C12117" t="inlineStr">
        <is>
          <t>home_use</t>
        </is>
      </c>
      <c r="D12117" t="inlineStr">
        <is>
          <t>IMP00306</t>
        </is>
      </c>
      <c r="E12117" t="inlineStr">
        <is>
          <t>T102141</t>
        </is>
      </c>
      <c r="F12117" s="32" t="n">
        <v>767897.1800000001</v>
      </c>
      <c r="G12117" s="32" t="n">
        <v>80629.2</v>
      </c>
    </row>
    <row r="12118">
      <c r="A12118" t="inlineStr">
        <is>
          <t>L0241135</t>
        </is>
      </c>
      <c r="B12118" t="inlineStr">
        <is>
          <t>2026-08-18</t>
        </is>
      </c>
      <c r="C12118" t="inlineStr">
        <is>
          <t>home_use</t>
        </is>
      </c>
      <c r="D12118" t="inlineStr">
        <is>
          <t>IMP00306</t>
        </is>
      </c>
      <c r="E12118" t="inlineStr">
        <is>
          <t>T102141</t>
        </is>
      </c>
      <c r="F12118" s="32" t="n">
        <v>907366.33</v>
      </c>
      <c r="G12118" s="32" t="n">
        <v>95273.46000000001</v>
      </c>
    </row>
    <row r="12119">
      <c r="A12119" t="inlineStr">
        <is>
          <t>L0241183</t>
        </is>
      </c>
      <c r="B12119" t="inlineStr">
        <is>
          <t>2026-08-18</t>
        </is>
      </c>
      <c r="C12119" t="inlineStr">
        <is>
          <t>home_use</t>
        </is>
      </c>
      <c r="D12119" t="inlineStr">
        <is>
          <t>IMP00643</t>
        </is>
      </c>
      <c r="E12119" t="inlineStr">
        <is>
          <t>T104498</t>
        </is>
      </c>
      <c r="F12119" s="32" t="n">
        <v>595958.49</v>
      </c>
      <c r="G12119" s="32" t="n">
        <v>59595.85</v>
      </c>
    </row>
    <row r="12120">
      <c r="A12120" t="inlineStr">
        <is>
          <t>L0241184</t>
        </is>
      </c>
      <c r="B12120" t="inlineStr">
        <is>
          <t>2026-08-18</t>
        </is>
      </c>
      <c r="C12120" t="inlineStr">
        <is>
          <t>home_use</t>
        </is>
      </c>
      <c r="D12120" t="inlineStr">
        <is>
          <t>IMP00643</t>
        </is>
      </c>
      <c r="E12120" t="inlineStr">
        <is>
          <t>T104498</t>
        </is>
      </c>
      <c r="F12120" s="32" t="n">
        <v>212432.72</v>
      </c>
      <c r="G12120" s="32" t="n">
        <v>21243.27</v>
      </c>
    </row>
    <row r="12121">
      <c r="A12121" t="inlineStr">
        <is>
          <t>L0241185</t>
        </is>
      </c>
      <c r="B12121" t="inlineStr">
        <is>
          <t>2026-08-18</t>
        </is>
      </c>
      <c r="C12121" t="inlineStr">
        <is>
          <t>home_use</t>
        </is>
      </c>
      <c r="D12121" t="inlineStr">
        <is>
          <t>IMP00643</t>
        </is>
      </c>
      <c r="E12121" t="inlineStr">
        <is>
          <t>T104498</t>
        </is>
      </c>
      <c r="F12121" s="32" t="n">
        <v>646283.37</v>
      </c>
      <c r="G12121" s="32" t="n">
        <v>64628.34</v>
      </c>
    </row>
    <row r="12122">
      <c r="A12122" t="inlineStr">
        <is>
          <t>L0241187</t>
        </is>
      </c>
      <c r="B12122" t="inlineStr">
        <is>
          <t>2026-08-18</t>
        </is>
      </c>
      <c r="C12122" t="inlineStr">
        <is>
          <t>home_use</t>
        </is>
      </c>
      <c r="D12122" t="inlineStr">
        <is>
          <t>IMP00643</t>
        </is>
      </c>
      <c r="E12122" t="inlineStr">
        <is>
          <t>T104498</t>
        </is>
      </c>
      <c r="F12122" s="32" t="n">
        <v>998504.65</v>
      </c>
      <c r="G12122" s="32" t="n">
        <v>99850.47</v>
      </c>
    </row>
    <row r="12123">
      <c r="A12123" t="inlineStr">
        <is>
          <t>L0241190</t>
        </is>
      </c>
      <c r="B12123" t="inlineStr">
        <is>
          <t>2026-08-18</t>
        </is>
      </c>
      <c r="C12123" t="inlineStr">
        <is>
          <t>home_use</t>
        </is>
      </c>
      <c r="D12123" t="inlineStr">
        <is>
          <t>IMP00643</t>
        </is>
      </c>
      <c r="E12123" t="inlineStr">
        <is>
          <t>T104498</t>
        </is>
      </c>
      <c r="F12123" s="32" t="n">
        <v>434146.71</v>
      </c>
      <c r="G12123" s="32" t="n">
        <v>43414.67</v>
      </c>
    </row>
    <row r="12124">
      <c r="A12124" t="inlineStr">
        <is>
          <t>L0241191</t>
        </is>
      </c>
      <c r="B12124" t="inlineStr">
        <is>
          <t>2026-08-18</t>
        </is>
      </c>
      <c r="C12124" t="inlineStr">
        <is>
          <t>home_use</t>
        </is>
      </c>
      <c r="D12124" t="inlineStr">
        <is>
          <t>IMP00643</t>
        </is>
      </c>
      <c r="E12124" t="inlineStr">
        <is>
          <t>T104498</t>
        </is>
      </c>
      <c r="F12124" s="32" t="n">
        <v>514606.54</v>
      </c>
      <c r="G12124" s="32" t="n">
        <v>51460.65</v>
      </c>
    </row>
    <row r="12125">
      <c r="A12125" t="inlineStr">
        <is>
          <t>L0241199</t>
        </is>
      </c>
      <c r="B12125" t="inlineStr">
        <is>
          <t>2026-08-18</t>
        </is>
      </c>
      <c r="C12125" t="inlineStr">
        <is>
          <t>home_use</t>
        </is>
      </c>
      <c r="D12125" t="inlineStr">
        <is>
          <t>IMP00711</t>
        </is>
      </c>
      <c r="E12125" t="inlineStr">
        <is>
          <t>T104974</t>
        </is>
      </c>
      <c r="F12125" s="32" t="n">
        <v>354891.89</v>
      </c>
      <c r="G12125" s="32" t="n">
        <v>36198.97</v>
      </c>
    </row>
    <row r="12126">
      <c r="A12126" t="inlineStr">
        <is>
          <t>L0241219</t>
        </is>
      </c>
      <c r="B12126" t="inlineStr">
        <is>
          <t>2026-08-18</t>
        </is>
      </c>
      <c r="C12126" t="inlineStr">
        <is>
          <t>warehouse_in</t>
        </is>
      </c>
      <c r="D12126" t="inlineStr">
        <is>
          <t>IMP00815</t>
        </is>
      </c>
      <c r="E12126" t="inlineStr">
        <is>
          <t>T105700</t>
        </is>
      </c>
      <c r="F12126" s="32" t="n">
        <v>4569573.74</v>
      </c>
      <c r="G12126" s="32" t="n">
        <v>0</v>
      </c>
    </row>
    <row r="12127">
      <c r="A12127" t="inlineStr">
        <is>
          <t>L0241236</t>
        </is>
      </c>
      <c r="B12127" t="inlineStr">
        <is>
          <t>2026-08-18</t>
        </is>
      </c>
      <c r="C12127" t="inlineStr">
        <is>
          <t>home_use</t>
        </is>
      </c>
      <c r="D12127" t="inlineStr">
        <is>
          <t>IMP00926</t>
        </is>
      </c>
      <c r="E12127" t="inlineStr">
        <is>
          <t>T106477</t>
        </is>
      </c>
      <c r="F12127" s="32" t="n">
        <v>14792032.93</v>
      </c>
      <c r="G12127" s="32" t="n">
        <v>1553163.46</v>
      </c>
    </row>
    <row r="12128">
      <c r="A12128" t="inlineStr">
        <is>
          <t>L0241237</t>
        </is>
      </c>
      <c r="B12128" t="inlineStr">
        <is>
          <t>2026-08-18</t>
        </is>
      </c>
      <c r="C12128" t="inlineStr">
        <is>
          <t>home_use</t>
        </is>
      </c>
      <c r="D12128" t="inlineStr">
        <is>
          <t>IMP00926</t>
        </is>
      </c>
      <c r="E12128" t="inlineStr">
        <is>
          <t>T106477</t>
        </is>
      </c>
      <c r="F12128" s="32" t="n">
        <v>31475844.44</v>
      </c>
      <c r="G12128" s="32" t="n">
        <v>3304963.67</v>
      </c>
    </row>
    <row r="12129">
      <c r="A12129" t="inlineStr">
        <is>
          <t>L0241238</t>
        </is>
      </c>
      <c r="B12129" t="inlineStr">
        <is>
          <t>2026-08-18</t>
        </is>
      </c>
      <c r="C12129" t="inlineStr">
        <is>
          <t>home_use</t>
        </is>
      </c>
      <c r="D12129" t="inlineStr">
        <is>
          <t>IMP00926</t>
        </is>
      </c>
      <c r="E12129" t="inlineStr">
        <is>
          <t>T106477</t>
        </is>
      </c>
      <c r="F12129" s="32" t="n">
        <v>48113840.79</v>
      </c>
      <c r="G12129" s="32" t="n">
        <v>5051953.28</v>
      </c>
    </row>
    <row r="12130">
      <c r="A12130" t="inlineStr">
        <is>
          <t>L0241239</t>
        </is>
      </c>
      <c r="B12130" t="inlineStr">
        <is>
          <t>2026-08-18</t>
        </is>
      </c>
      <c r="C12130" t="inlineStr">
        <is>
          <t>home_use</t>
        </is>
      </c>
      <c r="D12130" t="inlineStr">
        <is>
          <t>IMP00926</t>
        </is>
      </c>
      <c r="E12130" t="inlineStr">
        <is>
          <t>T106477</t>
        </is>
      </c>
      <c r="F12130" s="32" t="n">
        <v>17614042.01</v>
      </c>
      <c r="G12130" s="32" t="n">
        <v>1849474.41</v>
      </c>
    </row>
    <row r="12131">
      <c r="A12131" t="inlineStr">
        <is>
          <t>L0241240</t>
        </is>
      </c>
      <c r="B12131" t="inlineStr">
        <is>
          <t>2026-08-18</t>
        </is>
      </c>
      <c r="C12131" t="inlineStr">
        <is>
          <t>home_use</t>
        </is>
      </c>
      <c r="D12131" t="inlineStr">
        <is>
          <t>IMP00926</t>
        </is>
      </c>
      <c r="E12131" t="inlineStr">
        <is>
          <t>T106477</t>
        </is>
      </c>
      <c r="F12131" s="32" t="n">
        <v>139239.28</v>
      </c>
      <c r="G12131" s="32" t="n">
        <v>14898.6</v>
      </c>
    </row>
    <row r="12132">
      <c r="A12132" t="inlineStr">
        <is>
          <t>L0241241</t>
        </is>
      </c>
      <c r="B12132" t="inlineStr">
        <is>
          <t>2026-08-18</t>
        </is>
      </c>
      <c r="C12132" t="inlineStr">
        <is>
          <t>home_use</t>
        </is>
      </c>
      <c r="D12132" t="inlineStr">
        <is>
          <t>IMP00926</t>
        </is>
      </c>
      <c r="E12132" t="inlineStr">
        <is>
          <t>T106477</t>
        </is>
      </c>
      <c r="F12132" s="32" t="n">
        <v>26545920.66</v>
      </c>
      <c r="G12132" s="32" t="n">
        <v>2787321.67</v>
      </c>
    </row>
    <row r="12133">
      <c r="A12133" t="inlineStr">
        <is>
          <t>L0241242</t>
        </is>
      </c>
      <c r="B12133" t="inlineStr">
        <is>
          <t>2026-08-18</t>
        </is>
      </c>
      <c r="C12133" t="inlineStr">
        <is>
          <t>home_use</t>
        </is>
      </c>
      <c r="D12133" t="inlineStr">
        <is>
          <t>IMP00926</t>
        </is>
      </c>
      <c r="E12133" t="inlineStr">
        <is>
          <t>T106477</t>
        </is>
      </c>
      <c r="F12133" s="32" t="n">
        <v>181566.02</v>
      </c>
      <c r="G12133" s="32" t="n">
        <v>19427.56</v>
      </c>
    </row>
    <row r="12134">
      <c r="A12134" t="inlineStr">
        <is>
          <t>L0241244</t>
        </is>
      </c>
      <c r="B12134" t="inlineStr">
        <is>
          <t>2026-08-18</t>
        </is>
      </c>
      <c r="C12134" t="inlineStr">
        <is>
          <t>home_use</t>
        </is>
      </c>
      <c r="D12134" t="inlineStr">
        <is>
          <t>IMP00950</t>
        </is>
      </c>
      <c r="F12134" s="32" t="n">
        <v>1293698.46</v>
      </c>
      <c r="G12134" s="32" t="n">
        <v>168180.8</v>
      </c>
    </row>
    <row r="12135">
      <c r="A12135" t="inlineStr">
        <is>
          <t>L0241245</t>
        </is>
      </c>
      <c r="B12135" t="inlineStr">
        <is>
          <t>2026-08-18</t>
        </is>
      </c>
      <c r="C12135" t="inlineStr">
        <is>
          <t>home_use</t>
        </is>
      </c>
      <c r="D12135" t="inlineStr">
        <is>
          <t>IMP00950</t>
        </is>
      </c>
      <c r="F12135" s="32" t="n">
        <v>2191547.9</v>
      </c>
      <c r="G12135" s="32" t="n">
        <v>284901.23</v>
      </c>
    </row>
    <row r="12136">
      <c r="A12136" t="inlineStr">
        <is>
          <t>L0241246</t>
        </is>
      </c>
      <c r="B12136" t="inlineStr">
        <is>
          <t>2026-08-18</t>
        </is>
      </c>
      <c r="C12136" t="inlineStr">
        <is>
          <t>home_use</t>
        </is>
      </c>
      <c r="D12136" t="inlineStr">
        <is>
          <t>IMP00950</t>
        </is>
      </c>
      <c r="F12136" s="32" t="n">
        <v>9495266.76</v>
      </c>
      <c r="G12136" s="32" t="n">
        <v>1234384.68</v>
      </c>
    </row>
    <row r="12137">
      <c r="A12137" t="inlineStr">
        <is>
          <t>L0241247</t>
        </is>
      </c>
      <c r="B12137" t="inlineStr">
        <is>
          <t>2026-08-18</t>
        </is>
      </c>
      <c r="C12137" t="inlineStr">
        <is>
          <t>home_use</t>
        </is>
      </c>
      <c r="D12137" t="inlineStr">
        <is>
          <t>IMP00950</t>
        </is>
      </c>
      <c r="F12137" s="32" t="n">
        <v>2285421.53</v>
      </c>
      <c r="G12137" s="32" t="n">
        <v>297104.8</v>
      </c>
    </row>
    <row r="12138">
      <c r="A12138" t="inlineStr">
        <is>
          <t>L0241255</t>
        </is>
      </c>
      <c r="B12138" t="inlineStr">
        <is>
          <t>2026-08-18</t>
        </is>
      </c>
      <c r="C12138" t="inlineStr">
        <is>
          <t>home_use</t>
        </is>
      </c>
      <c r="D12138" t="inlineStr">
        <is>
          <t>IMP00999</t>
        </is>
      </c>
      <c r="E12138" t="inlineStr">
        <is>
          <t>T106987</t>
        </is>
      </c>
      <c r="F12138" s="32" t="n">
        <v>1327819.32</v>
      </c>
      <c r="G12138" s="32" t="n">
        <v>132781.93</v>
      </c>
    </row>
    <row r="12139">
      <c r="A12139" t="inlineStr">
        <is>
          <t>L0241256</t>
        </is>
      </c>
      <c r="B12139" t="inlineStr">
        <is>
          <t>2026-08-18</t>
        </is>
      </c>
      <c r="C12139" t="inlineStr">
        <is>
          <t>home_use</t>
        </is>
      </c>
      <c r="D12139" t="inlineStr">
        <is>
          <t>IMP00999</t>
        </is>
      </c>
      <c r="E12139" t="inlineStr">
        <is>
          <t>T106987</t>
        </is>
      </c>
      <c r="F12139" s="32" t="n">
        <v>4579664.01</v>
      </c>
      <c r="G12139" s="32" t="n">
        <v>457966.4</v>
      </c>
    </row>
    <row r="12140">
      <c r="A12140" t="inlineStr">
        <is>
          <t>L0241257</t>
        </is>
      </c>
      <c r="B12140" t="inlineStr">
        <is>
          <t>2026-08-18</t>
        </is>
      </c>
      <c r="C12140" t="inlineStr">
        <is>
          <t>home_use</t>
        </is>
      </c>
      <c r="D12140" t="inlineStr">
        <is>
          <t>IMP00999</t>
        </is>
      </c>
      <c r="E12140" t="inlineStr">
        <is>
          <t>T106987</t>
        </is>
      </c>
      <c r="F12140" s="32" t="n">
        <v>3638825.02</v>
      </c>
      <c r="G12140" s="32" t="n">
        <v>382076.63</v>
      </c>
    </row>
    <row r="12141">
      <c r="A12141" t="inlineStr">
        <is>
          <t>L0241267</t>
        </is>
      </c>
      <c r="B12141" t="inlineStr">
        <is>
          <t>2026-08-18</t>
        </is>
      </c>
      <c r="C12141" t="inlineStr">
        <is>
          <t>home_use</t>
        </is>
      </c>
      <c r="D12141" t="inlineStr">
        <is>
          <t>IMP01037</t>
        </is>
      </c>
      <c r="E12141" t="inlineStr">
        <is>
          <t>T107258</t>
        </is>
      </c>
      <c r="F12141" s="32" t="n">
        <v>673325.6800000001</v>
      </c>
      <c r="G12141" s="32" t="n">
        <v>67332.57000000001</v>
      </c>
    </row>
    <row r="12142">
      <c r="A12142" t="inlineStr">
        <is>
          <t>L0241268</t>
        </is>
      </c>
      <c r="B12142" t="inlineStr">
        <is>
          <t>2026-08-18</t>
        </is>
      </c>
      <c r="C12142" t="inlineStr">
        <is>
          <t>home_use</t>
        </is>
      </c>
      <c r="D12142" t="inlineStr">
        <is>
          <t>IMP01037</t>
        </is>
      </c>
      <c r="E12142" t="inlineStr">
        <is>
          <t>T107258</t>
        </is>
      </c>
      <c r="F12142" s="32" t="n">
        <v>4666106.2</v>
      </c>
      <c r="G12142" s="32" t="n">
        <v>466610.62</v>
      </c>
    </row>
    <row r="12143">
      <c r="A12143" t="inlineStr">
        <is>
          <t>L0241276</t>
        </is>
      </c>
      <c r="B12143" t="inlineStr">
        <is>
          <t>2026-08-18</t>
        </is>
      </c>
      <c r="C12143" t="inlineStr">
        <is>
          <t>home_use</t>
        </is>
      </c>
      <c r="D12143" t="inlineStr">
        <is>
          <t>IMP01089</t>
        </is>
      </c>
      <c r="E12143" t="inlineStr">
        <is>
          <t>T107617</t>
        </is>
      </c>
      <c r="F12143" s="32" t="n">
        <v>1506932.65</v>
      </c>
      <c r="G12143" s="32" t="n">
        <v>150693.26</v>
      </c>
    </row>
    <row r="12144">
      <c r="A12144" t="inlineStr">
        <is>
          <t>L0241283</t>
        </is>
      </c>
      <c r="B12144" t="inlineStr">
        <is>
          <t>2026-08-18</t>
        </is>
      </c>
      <c r="C12144" t="inlineStr">
        <is>
          <t>home_use</t>
        </is>
      </c>
      <c r="D12144" t="inlineStr">
        <is>
          <t>IMP01142</t>
        </is>
      </c>
      <c r="E12144" t="inlineStr">
        <is>
          <t>T107992</t>
        </is>
      </c>
      <c r="F12144" s="32" t="n">
        <v>67989026.81999999</v>
      </c>
      <c r="G12144" s="32" t="n">
        <v>6798902.68</v>
      </c>
    </row>
    <row r="12145">
      <c r="A12145" t="inlineStr">
        <is>
          <t>L0241307</t>
        </is>
      </c>
      <c r="B12145" t="inlineStr">
        <is>
          <t>2026-08-18</t>
        </is>
      </c>
      <c r="C12145" t="inlineStr">
        <is>
          <t>home_use</t>
        </is>
      </c>
      <c r="D12145" t="inlineStr">
        <is>
          <t>IMP01232</t>
        </is>
      </c>
      <c r="E12145" t="inlineStr">
        <is>
          <t>T108617</t>
        </is>
      </c>
      <c r="F12145" s="32" t="n">
        <v>459828.54</v>
      </c>
      <c r="G12145" s="32" t="n">
        <v>56099.08</v>
      </c>
    </row>
    <row r="12146">
      <c r="A12146" t="inlineStr">
        <is>
          <t>L0241309</t>
        </is>
      </c>
      <c r="B12146" t="inlineStr">
        <is>
          <t>2026-08-18</t>
        </is>
      </c>
      <c r="C12146" t="inlineStr">
        <is>
          <t>home_use</t>
        </is>
      </c>
      <c r="D12146" t="inlineStr">
        <is>
          <t>IMP01242</t>
        </is>
      </c>
      <c r="E12146" t="inlineStr">
        <is>
          <t>T108692</t>
        </is>
      </c>
      <c r="F12146" s="32" t="n">
        <v>1767446.4</v>
      </c>
      <c r="G12146" s="32" t="n">
        <v>176744.64</v>
      </c>
    </row>
    <row r="12147">
      <c r="A12147" t="inlineStr">
        <is>
          <t>L0241310</t>
        </is>
      </c>
      <c r="B12147" t="inlineStr">
        <is>
          <t>2026-08-18</t>
        </is>
      </c>
      <c r="C12147" t="inlineStr">
        <is>
          <t>home_use</t>
        </is>
      </c>
      <c r="D12147" t="inlineStr">
        <is>
          <t>IMP01242</t>
        </is>
      </c>
      <c r="E12147" t="inlineStr">
        <is>
          <t>T108692</t>
        </is>
      </c>
      <c r="F12147" s="32" t="n">
        <v>3124513.73</v>
      </c>
      <c r="G12147" s="32" t="n">
        <v>328073.94</v>
      </c>
    </row>
    <row r="12148">
      <c r="A12148" t="inlineStr">
        <is>
          <t>L0241326</t>
        </is>
      </c>
      <c r="B12148" t="inlineStr">
        <is>
          <t>2026-08-18</t>
        </is>
      </c>
      <c r="C12148" t="inlineStr">
        <is>
          <t>home_use</t>
        </is>
      </c>
      <c r="D12148" t="inlineStr">
        <is>
          <t>IMP01310</t>
        </is>
      </c>
      <c r="E12148" t="inlineStr">
        <is>
          <t>T109167</t>
        </is>
      </c>
      <c r="F12148" s="32" t="n">
        <v>755818.71</v>
      </c>
      <c r="G12148" s="32" t="n">
        <v>80872.60000000001</v>
      </c>
    </row>
    <row r="12149">
      <c r="A12149" t="inlineStr">
        <is>
          <t>L0241327</t>
        </is>
      </c>
      <c r="B12149" t="inlineStr">
        <is>
          <t>2026-08-18</t>
        </is>
      </c>
      <c r="C12149" t="inlineStr">
        <is>
          <t>home_use</t>
        </is>
      </c>
      <c r="D12149" t="inlineStr">
        <is>
          <t>IMP01310</t>
        </is>
      </c>
      <c r="E12149" t="inlineStr">
        <is>
          <t>T109167</t>
        </is>
      </c>
      <c r="F12149" s="32" t="n">
        <v>396028.11</v>
      </c>
      <c r="G12149" s="32" t="n">
        <v>42375.01</v>
      </c>
    </row>
    <row r="12150">
      <c r="A12150" t="inlineStr">
        <is>
          <t>L0241328</t>
        </is>
      </c>
      <c r="B12150" t="inlineStr">
        <is>
          <t>2026-08-18</t>
        </is>
      </c>
      <c r="C12150" t="inlineStr">
        <is>
          <t>home_use</t>
        </is>
      </c>
      <c r="D12150" t="inlineStr">
        <is>
          <t>IMP01310</t>
        </is>
      </c>
      <c r="E12150" t="inlineStr">
        <is>
          <t>T109167</t>
        </is>
      </c>
      <c r="F12150" s="32" t="n">
        <v>728292.48</v>
      </c>
      <c r="G12150" s="32" t="n">
        <v>77927.3</v>
      </c>
    </row>
    <row r="12151">
      <c r="A12151" t="inlineStr">
        <is>
          <t>L0241330</t>
        </is>
      </c>
      <c r="B12151" t="inlineStr">
        <is>
          <t>2026-08-18</t>
        </is>
      </c>
      <c r="C12151" t="inlineStr">
        <is>
          <t>home_use</t>
        </is>
      </c>
      <c r="D12151" t="inlineStr">
        <is>
          <t>IMP01310</t>
        </is>
      </c>
      <c r="E12151" t="inlineStr">
        <is>
          <t>T109167</t>
        </is>
      </c>
      <c r="F12151" s="32" t="n">
        <v>878799.91</v>
      </c>
      <c r="G12151" s="32" t="n">
        <v>109849.99</v>
      </c>
    </row>
    <row r="12152">
      <c r="A12152" t="inlineStr">
        <is>
          <t>L0241331</t>
        </is>
      </c>
      <c r="B12152" t="inlineStr">
        <is>
          <t>2026-08-18</t>
        </is>
      </c>
      <c r="C12152" t="inlineStr">
        <is>
          <t>home_use</t>
        </is>
      </c>
      <c r="D12152" t="inlineStr">
        <is>
          <t>IMP01310</t>
        </is>
      </c>
      <c r="E12152" t="inlineStr">
        <is>
          <t>T109167</t>
        </is>
      </c>
      <c r="F12152" s="32" t="n">
        <v>345359.01</v>
      </c>
      <c r="G12152" s="32" t="n">
        <v>36953.41</v>
      </c>
    </row>
    <row r="12153">
      <c r="A12153" t="inlineStr">
        <is>
          <t>L0241332</t>
        </is>
      </c>
      <c r="B12153" t="inlineStr">
        <is>
          <t>2026-08-18</t>
        </is>
      </c>
      <c r="C12153" t="inlineStr">
        <is>
          <t>home_use</t>
        </is>
      </c>
      <c r="D12153" t="inlineStr">
        <is>
          <t>IMP01310</t>
        </is>
      </c>
      <c r="E12153" t="inlineStr">
        <is>
          <t>T109167</t>
        </is>
      </c>
      <c r="F12153" s="32" t="n">
        <v>767015.34</v>
      </c>
      <c r="G12153" s="32" t="n">
        <v>99711.99000000001</v>
      </c>
    </row>
    <row r="12154">
      <c r="A12154" t="inlineStr">
        <is>
          <t>L0241362</t>
        </is>
      </c>
      <c r="B12154" t="inlineStr">
        <is>
          <t>2026-08-19</t>
        </is>
      </c>
      <c r="C12154" t="inlineStr">
        <is>
          <t>home_use</t>
        </is>
      </c>
      <c r="D12154" t="inlineStr">
        <is>
          <t>IMP00063</t>
        </is>
      </c>
      <c r="E12154" t="inlineStr">
        <is>
          <t>T100440</t>
        </is>
      </c>
      <c r="F12154" s="32" t="n">
        <v>419974.27</v>
      </c>
      <c r="G12154" s="32" t="n">
        <v>48297.04</v>
      </c>
    </row>
    <row r="12155">
      <c r="A12155" t="inlineStr">
        <is>
          <t>L0241363</t>
        </is>
      </c>
      <c r="B12155" t="inlineStr">
        <is>
          <t>2026-08-19</t>
        </is>
      </c>
      <c r="C12155" t="inlineStr">
        <is>
          <t>home_use</t>
        </is>
      </c>
      <c r="D12155" t="inlineStr">
        <is>
          <t>IMP00063</t>
        </is>
      </c>
      <c r="E12155" t="inlineStr">
        <is>
          <t>T100440</t>
        </is>
      </c>
      <c r="F12155" s="32" t="n">
        <v>1027568.48</v>
      </c>
      <c r="G12155" s="32" t="n">
        <v>118170.38</v>
      </c>
    </row>
    <row r="12156">
      <c r="A12156" t="inlineStr">
        <is>
          <t>L0241364</t>
        </is>
      </c>
      <c r="B12156" t="inlineStr">
        <is>
          <t>2026-08-19</t>
        </is>
      </c>
      <c r="C12156" t="inlineStr">
        <is>
          <t>home_use</t>
        </is>
      </c>
      <c r="D12156" t="inlineStr">
        <is>
          <t>IMP00063</t>
        </is>
      </c>
      <c r="E12156" t="inlineStr">
        <is>
          <t>T100440</t>
        </is>
      </c>
      <c r="F12156" s="32" t="n">
        <v>2175392.94</v>
      </c>
      <c r="G12156" s="32" t="n">
        <v>282801.08</v>
      </c>
    </row>
    <row r="12157">
      <c r="A12157" t="inlineStr">
        <is>
          <t>L0241365</t>
        </is>
      </c>
      <c r="B12157" t="inlineStr">
        <is>
          <t>2026-08-19</t>
        </is>
      </c>
      <c r="C12157" t="inlineStr">
        <is>
          <t>home_use</t>
        </is>
      </c>
      <c r="D12157" t="inlineStr">
        <is>
          <t>IMP00063</t>
        </is>
      </c>
      <c r="E12157" t="inlineStr">
        <is>
          <t>T100440</t>
        </is>
      </c>
      <c r="F12157" s="32" t="n">
        <v>559041.45</v>
      </c>
      <c r="G12157" s="32" t="n">
        <v>64289.77</v>
      </c>
    </row>
    <row r="12158">
      <c r="A12158" t="inlineStr">
        <is>
          <t>L0241366</t>
        </is>
      </c>
      <c r="B12158" t="inlineStr">
        <is>
          <t>2026-08-19</t>
        </is>
      </c>
      <c r="C12158" t="inlineStr">
        <is>
          <t>home_use</t>
        </is>
      </c>
      <c r="D12158" t="inlineStr">
        <is>
          <t>IMP00063</t>
        </is>
      </c>
      <c r="E12158" t="inlineStr">
        <is>
          <t>T100440</t>
        </is>
      </c>
      <c r="F12158" s="32" t="n">
        <v>4598574.09</v>
      </c>
      <c r="G12158" s="32" t="n">
        <v>515040.3</v>
      </c>
    </row>
    <row r="12159">
      <c r="A12159" t="inlineStr">
        <is>
          <t>L0241368</t>
        </is>
      </c>
      <c r="B12159" t="inlineStr">
        <is>
          <t>2026-08-19</t>
        </is>
      </c>
      <c r="C12159" t="inlineStr">
        <is>
          <t>home_use</t>
        </is>
      </c>
      <c r="D12159" t="inlineStr">
        <is>
          <t>IMP00063</t>
        </is>
      </c>
      <c r="E12159" t="inlineStr">
        <is>
          <t>T100440</t>
        </is>
      </c>
      <c r="F12159" s="32" t="n">
        <v>201113.67</v>
      </c>
      <c r="G12159" s="32" t="n">
        <v>23128.07</v>
      </c>
    </row>
    <row r="12160">
      <c r="A12160" t="inlineStr">
        <is>
          <t>L0241369</t>
        </is>
      </c>
      <c r="B12160" t="inlineStr">
        <is>
          <t>2026-08-19</t>
        </is>
      </c>
      <c r="C12160" t="inlineStr">
        <is>
          <t>home_use</t>
        </is>
      </c>
      <c r="D12160" t="inlineStr">
        <is>
          <t>IMP00063</t>
        </is>
      </c>
      <c r="E12160" t="inlineStr">
        <is>
          <t>T100440</t>
        </is>
      </c>
      <c r="F12160" s="32" t="n">
        <v>594102.62</v>
      </c>
      <c r="G12160" s="32" t="n">
        <v>63568.98</v>
      </c>
    </row>
    <row r="12161">
      <c r="A12161" t="inlineStr">
        <is>
          <t>L0241370</t>
        </is>
      </c>
      <c r="B12161" t="inlineStr">
        <is>
          <t>2026-08-19</t>
        </is>
      </c>
      <c r="C12161" t="inlineStr">
        <is>
          <t>home_use</t>
        </is>
      </c>
      <c r="D12161" t="inlineStr">
        <is>
          <t>IMP00063</t>
        </is>
      </c>
      <c r="E12161" t="inlineStr">
        <is>
          <t>T100440</t>
        </is>
      </c>
      <c r="F12161" s="32" t="n">
        <v>1211997.74</v>
      </c>
      <c r="G12161" s="32" t="n">
        <v>139379.74</v>
      </c>
    </row>
    <row r="12162">
      <c r="A12162" t="inlineStr">
        <is>
          <t>L0241372</t>
        </is>
      </c>
      <c r="B12162" t="inlineStr">
        <is>
          <t>2026-08-19</t>
        </is>
      </c>
      <c r="C12162" t="inlineStr">
        <is>
          <t>home_use</t>
        </is>
      </c>
      <c r="D12162" t="inlineStr">
        <is>
          <t>IMP00063</t>
        </is>
      </c>
      <c r="E12162" t="inlineStr">
        <is>
          <t>T100440</t>
        </is>
      </c>
      <c r="F12162" s="32" t="n">
        <v>2065007.59</v>
      </c>
      <c r="G12162" s="32" t="n">
        <v>220955.81</v>
      </c>
    </row>
    <row r="12163">
      <c r="A12163" t="inlineStr">
        <is>
          <t>L0241378</t>
        </is>
      </c>
      <c r="B12163" t="inlineStr">
        <is>
          <t>2026-08-19</t>
        </is>
      </c>
      <c r="C12163" t="inlineStr">
        <is>
          <t>home_use_exempt</t>
        </is>
      </c>
      <c r="D12163" t="inlineStr">
        <is>
          <t>IMP00100</t>
        </is>
      </c>
      <c r="E12163" t="inlineStr">
        <is>
          <t>T100699</t>
        </is>
      </c>
      <c r="F12163" s="32" t="n">
        <v>812434.62</v>
      </c>
      <c r="G12163" s="32" t="n">
        <v>0</v>
      </c>
    </row>
    <row r="12164">
      <c r="A12164" t="inlineStr">
        <is>
          <t>L0241396</t>
        </is>
      </c>
      <c r="B12164" t="inlineStr">
        <is>
          <t>2026-08-19</t>
        </is>
      </c>
      <c r="C12164" t="inlineStr">
        <is>
          <t>home_use</t>
        </is>
      </c>
      <c r="D12164" t="inlineStr">
        <is>
          <t>IMP00306</t>
        </is>
      </c>
      <c r="E12164" t="inlineStr">
        <is>
          <t>T102141</t>
        </is>
      </c>
      <c r="F12164" s="32" t="n">
        <v>234224.58</v>
      </c>
      <c r="G12164" s="32" t="n">
        <v>24593.58</v>
      </c>
    </row>
    <row r="12165">
      <c r="A12165" t="inlineStr">
        <is>
          <t>L0241397</t>
        </is>
      </c>
      <c r="B12165" t="inlineStr">
        <is>
          <t>2026-08-19</t>
        </is>
      </c>
      <c r="C12165" t="inlineStr">
        <is>
          <t>home_use</t>
        </is>
      </c>
      <c r="D12165" t="inlineStr">
        <is>
          <t>IMP00306</t>
        </is>
      </c>
      <c r="E12165" t="inlineStr">
        <is>
          <t>T102141</t>
        </is>
      </c>
      <c r="F12165" s="32" t="n">
        <v>194598.99</v>
      </c>
      <c r="G12165" s="32" t="n">
        <v>20432.89</v>
      </c>
    </row>
    <row r="12166">
      <c r="A12166" t="inlineStr">
        <is>
          <t>L0241398</t>
        </is>
      </c>
      <c r="B12166" t="inlineStr">
        <is>
          <t>2026-08-19</t>
        </is>
      </c>
      <c r="C12166" t="inlineStr">
        <is>
          <t>warehouse_out</t>
        </is>
      </c>
      <c r="D12166" t="inlineStr">
        <is>
          <t>IMP00306</t>
        </is>
      </c>
      <c r="E12166" t="inlineStr">
        <is>
          <t>T102141</t>
        </is>
      </c>
      <c r="F12166" s="32" t="n">
        <v>465581.85</v>
      </c>
      <c r="G12166" s="32" t="n">
        <v>48886.09</v>
      </c>
    </row>
    <row r="12167">
      <c r="A12167" t="inlineStr">
        <is>
          <t>L0241400</t>
        </is>
      </c>
      <c r="B12167" t="inlineStr">
        <is>
          <t>2026-08-19</t>
        </is>
      </c>
      <c r="C12167" t="inlineStr">
        <is>
          <t>home_use</t>
        </is>
      </c>
      <c r="D12167" t="inlineStr">
        <is>
          <t>IMP00306</t>
        </is>
      </c>
      <c r="E12167" t="inlineStr">
        <is>
          <t>T102141</t>
        </is>
      </c>
      <c r="F12167" s="32" t="n">
        <v>842106.21</v>
      </c>
      <c r="G12167" s="32" t="n">
        <v>105263.28</v>
      </c>
    </row>
    <row r="12168">
      <c r="A12168" t="inlineStr">
        <is>
          <t>L0241401</t>
        </is>
      </c>
      <c r="B12168" t="inlineStr">
        <is>
          <t>2026-08-19</t>
        </is>
      </c>
      <c r="C12168" t="inlineStr">
        <is>
          <t>home_use</t>
        </is>
      </c>
      <c r="D12168" t="inlineStr">
        <is>
          <t>IMP00306</t>
        </is>
      </c>
      <c r="E12168" t="inlineStr">
        <is>
          <t>T102141</t>
        </is>
      </c>
      <c r="F12168" s="32" t="n">
        <v>1001085.66</v>
      </c>
      <c r="G12168" s="32" t="n">
        <v>105113.99</v>
      </c>
    </row>
    <row r="12169">
      <c r="A12169" t="inlineStr">
        <is>
          <t>L0241402</t>
        </is>
      </c>
      <c r="B12169" t="inlineStr">
        <is>
          <t>2026-08-19</t>
        </is>
      </c>
      <c r="C12169" t="inlineStr">
        <is>
          <t>home_use</t>
        </is>
      </c>
      <c r="D12169" t="inlineStr">
        <is>
          <t>IMP00306</t>
        </is>
      </c>
      <c r="E12169" t="inlineStr">
        <is>
          <t>T102141</t>
        </is>
      </c>
      <c r="F12169" s="32" t="n">
        <v>251709.55</v>
      </c>
      <c r="G12169" s="32" t="n">
        <v>26429.5</v>
      </c>
    </row>
    <row r="12170">
      <c r="A12170" t="inlineStr">
        <is>
          <t>L0241403</t>
        </is>
      </c>
      <c r="B12170" t="inlineStr">
        <is>
          <t>2026-08-19</t>
        </is>
      </c>
      <c r="C12170" t="inlineStr">
        <is>
          <t>home_use</t>
        </is>
      </c>
      <c r="D12170" t="inlineStr">
        <is>
          <t>IMP00306</t>
        </is>
      </c>
      <c r="E12170" t="inlineStr">
        <is>
          <t>T102141</t>
        </is>
      </c>
      <c r="F12170" s="32" t="n">
        <v>219118.68</v>
      </c>
      <c r="G12170" s="32" t="n">
        <v>27389.83</v>
      </c>
    </row>
    <row r="12171">
      <c r="A12171" t="inlineStr">
        <is>
          <t>L0241404</t>
        </is>
      </c>
      <c r="B12171" t="inlineStr">
        <is>
          <t>2026-08-19</t>
        </is>
      </c>
      <c r="C12171" t="inlineStr">
        <is>
          <t>home_use</t>
        </is>
      </c>
      <c r="D12171" t="inlineStr">
        <is>
          <t>IMP00306</t>
        </is>
      </c>
      <c r="E12171" t="inlineStr">
        <is>
          <t>T102141</t>
        </is>
      </c>
      <c r="F12171" s="32" t="n">
        <v>143977.24</v>
      </c>
      <c r="G12171" s="32" t="n">
        <v>15117.61</v>
      </c>
    </row>
    <row r="12172">
      <c r="A12172" t="inlineStr">
        <is>
          <t>L0241405</t>
        </is>
      </c>
      <c r="B12172" t="inlineStr">
        <is>
          <t>2026-08-19</t>
        </is>
      </c>
      <c r="C12172" t="inlineStr">
        <is>
          <t>home_use</t>
        </is>
      </c>
      <c r="D12172" t="inlineStr">
        <is>
          <t>IMP00306</t>
        </is>
      </c>
      <c r="E12172" t="inlineStr">
        <is>
          <t>T102141</t>
        </is>
      </c>
      <c r="F12172" s="32" t="n">
        <v>892490.51</v>
      </c>
      <c r="G12172" s="32" t="n">
        <v>93711.5</v>
      </c>
    </row>
    <row r="12173">
      <c r="A12173" t="inlineStr">
        <is>
          <t>L0241406</t>
        </is>
      </c>
      <c r="B12173" t="inlineStr">
        <is>
          <t>2026-08-19</t>
        </is>
      </c>
      <c r="C12173" t="inlineStr">
        <is>
          <t>home_use</t>
        </is>
      </c>
      <c r="D12173" t="inlineStr">
        <is>
          <t>IMP00340</t>
        </is>
      </c>
      <c r="E12173" t="inlineStr">
        <is>
          <t>T102376</t>
        </is>
      </c>
      <c r="F12173" s="32" t="n">
        <v>27660693.59</v>
      </c>
      <c r="G12173" s="32" t="n">
        <v>2904372.83</v>
      </c>
    </row>
    <row r="12174">
      <c r="A12174" t="inlineStr">
        <is>
          <t>L0241407</t>
        </is>
      </c>
      <c r="B12174" t="inlineStr">
        <is>
          <t>2026-08-19</t>
        </is>
      </c>
      <c r="C12174" t="inlineStr">
        <is>
          <t>home_use</t>
        </is>
      </c>
      <c r="D12174" t="inlineStr">
        <is>
          <t>IMP00340</t>
        </is>
      </c>
      <c r="E12174" t="inlineStr">
        <is>
          <t>T102376</t>
        </is>
      </c>
      <c r="F12174" s="32" t="n">
        <v>44511893.56</v>
      </c>
      <c r="G12174" s="32" t="n">
        <v>4673748.82</v>
      </c>
    </row>
    <row r="12175">
      <c r="A12175" t="inlineStr">
        <is>
          <t>L0241427</t>
        </is>
      </c>
      <c r="B12175" t="inlineStr">
        <is>
          <t>2026-08-19</t>
        </is>
      </c>
      <c r="C12175" t="inlineStr">
        <is>
          <t>home_use</t>
        </is>
      </c>
      <c r="D12175" t="inlineStr">
        <is>
          <t>IMP00448</t>
        </is>
      </c>
      <c r="E12175" t="inlineStr">
        <is>
          <t>T103130</t>
        </is>
      </c>
      <c r="F12175" s="32" t="n">
        <v>39891424.13</v>
      </c>
      <c r="G12175" s="32" t="n">
        <v>3989142.41</v>
      </c>
    </row>
    <row r="12176">
      <c r="A12176" t="inlineStr">
        <is>
          <t>L0241428</t>
        </is>
      </c>
      <c r="B12176" t="inlineStr">
        <is>
          <t>2026-08-19</t>
        </is>
      </c>
      <c r="C12176" t="inlineStr">
        <is>
          <t>home_use</t>
        </is>
      </c>
      <c r="D12176" t="inlineStr">
        <is>
          <t>IMP00448</t>
        </is>
      </c>
      <c r="E12176" t="inlineStr">
        <is>
          <t>T103130</t>
        </is>
      </c>
      <c r="F12176" s="32" t="n">
        <v>49150043.46</v>
      </c>
      <c r="G12176" s="32" t="n">
        <v>4915004.35</v>
      </c>
    </row>
    <row r="12177">
      <c r="A12177" t="inlineStr">
        <is>
          <t>L0241452</t>
        </is>
      </c>
      <c r="B12177" t="inlineStr">
        <is>
          <t>2026-08-19</t>
        </is>
      </c>
      <c r="C12177" t="inlineStr">
        <is>
          <t>home_use</t>
        </is>
      </c>
      <c r="D12177" t="inlineStr">
        <is>
          <t>IMP00591</t>
        </is>
      </c>
      <c r="E12177" t="inlineStr">
        <is>
          <t>T104135</t>
        </is>
      </c>
      <c r="F12177" s="32" t="n">
        <v>224503.74</v>
      </c>
      <c r="G12177" s="32" t="n">
        <v>22450.37</v>
      </c>
    </row>
    <row r="12178">
      <c r="A12178" t="inlineStr">
        <is>
          <t>L0241466</t>
        </is>
      </c>
      <c r="B12178" t="inlineStr">
        <is>
          <t>2026-08-19</t>
        </is>
      </c>
      <c r="C12178" t="inlineStr">
        <is>
          <t>home_use</t>
        </is>
      </c>
      <c r="D12178" t="inlineStr">
        <is>
          <t>IMP00643</t>
        </is>
      </c>
      <c r="E12178" t="inlineStr">
        <is>
          <t>T104498</t>
        </is>
      </c>
      <c r="F12178" s="32" t="n">
        <v>1217863.12</v>
      </c>
      <c r="G12178" s="32" t="n">
        <v>121786.31</v>
      </c>
    </row>
    <row r="12179">
      <c r="A12179" t="inlineStr">
        <is>
          <t>L0241467</t>
        </is>
      </c>
      <c r="B12179" t="inlineStr">
        <is>
          <t>2026-08-19</t>
        </is>
      </c>
      <c r="C12179" t="inlineStr">
        <is>
          <t>home_use</t>
        </is>
      </c>
      <c r="D12179" t="inlineStr">
        <is>
          <t>IMP00643</t>
        </is>
      </c>
      <c r="E12179" t="inlineStr">
        <is>
          <t>T104498</t>
        </is>
      </c>
      <c r="F12179" s="32" t="n">
        <v>1006845.01</v>
      </c>
      <c r="G12179" s="32" t="n">
        <v>100684.5</v>
      </c>
    </row>
    <row r="12180">
      <c r="A12180" t="inlineStr">
        <is>
          <t>L0241468</t>
        </is>
      </c>
      <c r="B12180" t="inlineStr">
        <is>
          <t>2026-08-19</t>
        </is>
      </c>
      <c r="C12180" t="inlineStr">
        <is>
          <t>home_use</t>
        </is>
      </c>
      <c r="D12180" t="inlineStr">
        <is>
          <t>IMP00643</t>
        </is>
      </c>
      <c r="E12180" t="inlineStr">
        <is>
          <t>T104498</t>
        </is>
      </c>
      <c r="F12180" s="32" t="n">
        <v>965021.65</v>
      </c>
      <c r="G12180" s="32" t="n">
        <v>96502.17</v>
      </c>
    </row>
    <row r="12181">
      <c r="A12181" t="inlineStr">
        <is>
          <t>L0241469</t>
        </is>
      </c>
      <c r="B12181" t="inlineStr">
        <is>
          <t>2026-08-19</t>
        </is>
      </c>
      <c r="C12181" t="inlineStr">
        <is>
          <t>home_use</t>
        </is>
      </c>
      <c r="D12181" t="inlineStr">
        <is>
          <t>IMP00643</t>
        </is>
      </c>
      <c r="E12181" t="inlineStr">
        <is>
          <t>T104498</t>
        </is>
      </c>
      <c r="F12181" s="32" t="n">
        <v>2812857.49</v>
      </c>
      <c r="G12181" s="32" t="n">
        <v>281285.75</v>
      </c>
    </row>
    <row r="12182">
      <c r="A12182" t="inlineStr">
        <is>
          <t>L0241484</t>
        </is>
      </c>
      <c r="B12182" t="inlineStr">
        <is>
          <t>2026-08-19</t>
        </is>
      </c>
      <c r="C12182" t="inlineStr">
        <is>
          <t>home_use</t>
        </is>
      </c>
      <c r="D12182" t="inlineStr">
        <is>
          <t>IMP00753</t>
        </is>
      </c>
      <c r="E12182" t="inlineStr">
        <is>
          <t>T105264</t>
        </is>
      </c>
      <c r="F12182" s="32" t="n">
        <v>573412.03</v>
      </c>
      <c r="G12182" s="32" t="n">
        <v>74543.56</v>
      </c>
    </row>
    <row r="12183">
      <c r="A12183" t="inlineStr">
        <is>
          <t>L0241510</t>
        </is>
      </c>
      <c r="B12183" t="inlineStr">
        <is>
          <t>2026-08-19</t>
        </is>
      </c>
      <c r="C12183" t="inlineStr">
        <is>
          <t>home_use</t>
        </is>
      </c>
      <c r="D12183" t="inlineStr">
        <is>
          <t>IMP00892</t>
        </is>
      </c>
      <c r="E12183" t="inlineStr">
        <is>
          <t>T106240</t>
        </is>
      </c>
      <c r="F12183" s="32" t="n">
        <v>1457535.8</v>
      </c>
      <c r="G12183" s="32" t="n">
        <v>153041.26</v>
      </c>
    </row>
    <row r="12184">
      <c r="A12184" t="inlineStr">
        <is>
          <t>L0241511</t>
        </is>
      </c>
      <c r="B12184" t="inlineStr">
        <is>
          <t>2026-08-19</t>
        </is>
      </c>
      <c r="C12184" t="inlineStr">
        <is>
          <t>home_use</t>
        </is>
      </c>
      <c r="D12184" t="inlineStr">
        <is>
          <t>IMP00892</t>
        </is>
      </c>
      <c r="E12184" t="inlineStr">
        <is>
          <t>T106240</t>
        </is>
      </c>
      <c r="F12184" s="32" t="n">
        <v>900310.39</v>
      </c>
      <c r="G12184" s="32" t="n">
        <v>94532.59</v>
      </c>
    </row>
    <row r="12185">
      <c r="A12185" t="inlineStr">
        <is>
          <t>L0241515</t>
        </is>
      </c>
      <c r="B12185" t="inlineStr">
        <is>
          <t>2026-08-19</t>
        </is>
      </c>
      <c r="C12185" t="inlineStr">
        <is>
          <t>home_use</t>
        </is>
      </c>
      <c r="D12185" t="inlineStr">
        <is>
          <t>IMP00926</t>
        </is>
      </c>
      <c r="E12185" t="inlineStr">
        <is>
          <t>T106477</t>
        </is>
      </c>
      <c r="F12185" s="32" t="n">
        <v>47898038.73</v>
      </c>
      <c r="G12185" s="32" t="n">
        <v>5029294.07</v>
      </c>
    </row>
    <row r="12186">
      <c r="A12186" t="inlineStr">
        <is>
          <t>L0241517</t>
        </is>
      </c>
      <c r="B12186" t="inlineStr">
        <is>
          <t>2026-08-19</t>
        </is>
      </c>
      <c r="C12186" t="inlineStr">
        <is>
          <t>home_use</t>
        </is>
      </c>
      <c r="D12186" t="inlineStr">
        <is>
          <t>IMP00926</t>
        </is>
      </c>
      <c r="E12186" t="inlineStr">
        <is>
          <t>T106477</t>
        </is>
      </c>
      <c r="F12186" s="32" t="n">
        <v>16130491.78</v>
      </c>
      <c r="G12186" s="32" t="n">
        <v>1693701.64</v>
      </c>
    </row>
    <row r="12187">
      <c r="A12187" t="inlineStr">
        <is>
          <t>L0241518</t>
        </is>
      </c>
      <c r="B12187" t="inlineStr">
        <is>
          <t>2026-08-19</t>
        </is>
      </c>
      <c r="C12187" t="inlineStr">
        <is>
          <t>home_use</t>
        </is>
      </c>
      <c r="D12187" t="inlineStr">
        <is>
          <t>IMP00926</t>
        </is>
      </c>
      <c r="E12187" t="inlineStr">
        <is>
          <t>T106477</t>
        </is>
      </c>
      <c r="F12187" s="32" t="n">
        <v>125705.06</v>
      </c>
      <c r="G12187" s="32" t="n">
        <v>13450.44</v>
      </c>
    </row>
    <row r="12188">
      <c r="A12188" t="inlineStr">
        <is>
          <t>L0241528</t>
        </is>
      </c>
      <c r="B12188" t="inlineStr">
        <is>
          <t>2026-08-19</t>
        </is>
      </c>
      <c r="C12188" t="inlineStr">
        <is>
          <t>home_use</t>
        </is>
      </c>
      <c r="D12188" t="inlineStr">
        <is>
          <t>IMP00999</t>
        </is>
      </c>
      <c r="E12188" t="inlineStr">
        <is>
          <t>T106987</t>
        </is>
      </c>
      <c r="F12188" s="32" t="n">
        <v>5628456.16</v>
      </c>
      <c r="G12188" s="32" t="n">
        <v>590987.9</v>
      </c>
    </row>
    <row r="12189">
      <c r="A12189" t="inlineStr">
        <is>
          <t>L0241541</t>
        </is>
      </c>
      <c r="B12189" t="inlineStr">
        <is>
          <t>2026-08-19</t>
        </is>
      </c>
      <c r="C12189" t="inlineStr">
        <is>
          <t>home_use</t>
        </is>
      </c>
      <c r="D12189" t="inlineStr">
        <is>
          <t>IMP01037</t>
        </is>
      </c>
      <c r="E12189" t="inlineStr">
        <is>
          <t>T107258</t>
        </is>
      </c>
      <c r="F12189" s="32" t="n">
        <v>2299892.9</v>
      </c>
      <c r="G12189" s="32" t="n">
        <v>229989.29</v>
      </c>
    </row>
    <row r="12190">
      <c r="A12190" t="inlineStr">
        <is>
          <t>L0241542</t>
        </is>
      </c>
      <c r="B12190" t="inlineStr">
        <is>
          <t>2026-08-19</t>
        </is>
      </c>
      <c r="C12190" t="inlineStr">
        <is>
          <t>home_use</t>
        </is>
      </c>
      <c r="D12190" t="inlineStr">
        <is>
          <t>IMP01037</t>
        </is>
      </c>
      <c r="E12190" t="inlineStr">
        <is>
          <t>T107258</t>
        </is>
      </c>
      <c r="F12190" s="32" t="n">
        <v>5601106.32</v>
      </c>
      <c r="G12190" s="32" t="n">
        <v>560110.63</v>
      </c>
    </row>
    <row r="12191">
      <c r="A12191" t="inlineStr">
        <is>
          <t>L0241550</t>
        </is>
      </c>
      <c r="B12191" t="inlineStr">
        <is>
          <t>2026-08-19</t>
        </is>
      </c>
      <c r="C12191" t="inlineStr">
        <is>
          <t>home_use</t>
        </is>
      </c>
      <c r="D12191" t="inlineStr">
        <is>
          <t>IMP01089</t>
        </is>
      </c>
      <c r="E12191" t="inlineStr">
        <is>
          <t>T107617</t>
        </is>
      </c>
      <c r="F12191" s="32" t="n">
        <v>807829.3199999999</v>
      </c>
      <c r="G12191" s="32" t="n">
        <v>84822.08</v>
      </c>
    </row>
    <row r="12192">
      <c r="A12192" t="inlineStr">
        <is>
          <t>L0241559</t>
        </is>
      </c>
      <c r="B12192" t="inlineStr">
        <is>
          <t>2026-08-19</t>
        </is>
      </c>
      <c r="C12192" t="inlineStr">
        <is>
          <t>home_use</t>
        </is>
      </c>
      <c r="D12192" t="inlineStr">
        <is>
          <t>IMP01142</t>
        </is>
      </c>
      <c r="E12192" t="inlineStr">
        <is>
          <t>T107992</t>
        </is>
      </c>
      <c r="F12192" s="32" t="n">
        <v>19069345.21</v>
      </c>
      <c r="G12192" s="32" t="n">
        <v>1906934.52</v>
      </c>
    </row>
    <row r="12193">
      <c r="A12193" t="inlineStr">
        <is>
          <t>L0241560</t>
        </is>
      </c>
      <c r="B12193" t="inlineStr">
        <is>
          <t>2026-08-19</t>
        </is>
      </c>
      <c r="C12193" t="inlineStr">
        <is>
          <t>home_use</t>
        </is>
      </c>
      <c r="D12193" t="inlineStr">
        <is>
          <t>IMP01142</t>
        </is>
      </c>
      <c r="E12193" t="inlineStr">
        <is>
          <t>T107992</t>
        </is>
      </c>
      <c r="F12193" s="32" t="n">
        <v>1606529.91</v>
      </c>
      <c r="G12193" s="32" t="n">
        <v>179931.35</v>
      </c>
    </row>
    <row r="12194">
      <c r="A12194" t="inlineStr">
        <is>
          <t>L0241577</t>
        </is>
      </c>
      <c r="B12194" t="inlineStr">
        <is>
          <t>2026-08-19</t>
        </is>
      </c>
      <c r="C12194" t="inlineStr">
        <is>
          <t>home_use</t>
        </is>
      </c>
      <c r="D12194" t="inlineStr">
        <is>
          <t>IMP01229</t>
        </is>
      </c>
      <c r="E12194" t="inlineStr">
        <is>
          <t>T108596</t>
        </is>
      </c>
      <c r="F12194" s="32" t="n">
        <v>6412827.95</v>
      </c>
      <c r="G12194" s="32" t="n">
        <v>641282.8</v>
      </c>
    </row>
    <row r="12195">
      <c r="A12195" t="inlineStr">
        <is>
          <t>L0241592</t>
        </is>
      </c>
      <c r="B12195" t="inlineStr">
        <is>
          <t>2026-08-19</t>
        </is>
      </c>
      <c r="C12195" t="inlineStr">
        <is>
          <t>warehouse_out</t>
        </is>
      </c>
      <c r="D12195" t="inlineStr">
        <is>
          <t>IMP01310</t>
        </is>
      </c>
      <c r="E12195" t="inlineStr">
        <is>
          <t>T109167</t>
        </is>
      </c>
      <c r="F12195" s="32" t="n">
        <v>1215190.04</v>
      </c>
      <c r="G12195" s="32" t="n">
        <v>130025.33</v>
      </c>
    </row>
    <row r="12196">
      <c r="A12196" t="inlineStr">
        <is>
          <t>L0241593</t>
        </is>
      </c>
      <c r="B12196" t="inlineStr">
        <is>
          <t>2026-08-19</t>
        </is>
      </c>
      <c r="C12196" t="inlineStr">
        <is>
          <t>home_use</t>
        </is>
      </c>
      <c r="D12196" t="inlineStr">
        <is>
          <t>IMP01310</t>
        </is>
      </c>
      <c r="E12196" t="inlineStr">
        <is>
          <t>T109167</t>
        </is>
      </c>
      <c r="F12196" s="32" t="n">
        <v>688763.8100000001</v>
      </c>
      <c r="G12196" s="32" t="n">
        <v>73697.73</v>
      </c>
    </row>
    <row r="12197">
      <c r="A12197" t="inlineStr">
        <is>
          <t>L0241594</t>
        </is>
      </c>
      <c r="B12197" t="inlineStr">
        <is>
          <t>2026-08-19</t>
        </is>
      </c>
      <c r="C12197" t="inlineStr">
        <is>
          <t>warehouse_out</t>
        </is>
      </c>
      <c r="D12197" t="inlineStr">
        <is>
          <t>IMP01310</t>
        </is>
      </c>
      <c r="E12197" t="inlineStr">
        <is>
          <t>T109167</t>
        </is>
      </c>
      <c r="F12197" s="32" t="n">
        <v>414919.03</v>
      </c>
      <c r="G12197" s="32" t="n">
        <v>44396.34</v>
      </c>
    </row>
    <row r="12198">
      <c r="A12198" t="inlineStr">
        <is>
          <t>L0241595</t>
        </is>
      </c>
      <c r="B12198" t="inlineStr">
        <is>
          <t>2026-08-19</t>
        </is>
      </c>
      <c r="C12198" t="inlineStr">
        <is>
          <t>home_use</t>
        </is>
      </c>
      <c r="D12198" t="inlineStr">
        <is>
          <t>IMP01310</t>
        </is>
      </c>
      <c r="E12198" t="inlineStr">
        <is>
          <t>T109167</t>
        </is>
      </c>
      <c r="F12198" s="32" t="n">
        <v>999338.52</v>
      </c>
      <c r="G12198" s="32" t="n">
        <v>129914.01</v>
      </c>
    </row>
    <row r="12199">
      <c r="A12199" t="inlineStr">
        <is>
          <t>L0241596</t>
        </is>
      </c>
      <c r="B12199" t="inlineStr">
        <is>
          <t>2026-08-19</t>
        </is>
      </c>
      <c r="C12199" t="inlineStr">
        <is>
          <t>home_use</t>
        </is>
      </c>
      <c r="D12199" t="inlineStr">
        <is>
          <t>IMP01310</t>
        </is>
      </c>
      <c r="E12199" t="inlineStr">
        <is>
          <t>T109167</t>
        </is>
      </c>
      <c r="F12199" s="32" t="n">
        <v>719416.62</v>
      </c>
      <c r="G12199" s="32" t="n">
        <v>76977.58</v>
      </c>
    </row>
    <row r="12200">
      <c r="A12200" t="inlineStr">
        <is>
          <t>L0241597</t>
        </is>
      </c>
      <c r="B12200" t="inlineStr">
        <is>
          <t>2026-08-19</t>
        </is>
      </c>
      <c r="C12200" t="inlineStr">
        <is>
          <t>home_use</t>
        </is>
      </c>
      <c r="D12200" t="inlineStr">
        <is>
          <t>IMP01310</t>
        </is>
      </c>
      <c r="E12200" t="inlineStr">
        <is>
          <t>T109167</t>
        </is>
      </c>
      <c r="F12200" s="32" t="n">
        <v>787752.78</v>
      </c>
      <c r="G12200" s="32" t="n">
        <v>84289.55</v>
      </c>
    </row>
    <row r="12201">
      <c r="A12201" t="inlineStr">
        <is>
          <t>L0241608</t>
        </is>
      </c>
      <c r="B12201" t="inlineStr">
        <is>
          <t>2026-08-19</t>
        </is>
      </c>
      <c r="C12201" t="inlineStr">
        <is>
          <t>home_use</t>
        </is>
      </c>
      <c r="D12201" t="inlineStr">
        <is>
          <t>IMP01399</t>
        </is>
      </c>
      <c r="E12201" t="inlineStr">
        <is>
          <t>T100070</t>
        </is>
      </c>
      <c r="F12201" s="32" t="n">
        <v>905121.89</v>
      </c>
      <c r="G12201" s="32" t="n">
        <v>117665.85</v>
      </c>
    </row>
    <row r="12202">
      <c r="A12202" t="inlineStr">
        <is>
          <t>L0241623</t>
        </is>
      </c>
      <c r="B12202" t="inlineStr">
        <is>
          <t>2026-08-20</t>
        </is>
      </c>
      <c r="C12202" t="inlineStr">
        <is>
          <t>home_use</t>
        </is>
      </c>
      <c r="D12202" t="inlineStr">
        <is>
          <t>IMP00063</t>
        </is>
      </c>
      <c r="E12202" t="inlineStr">
        <is>
          <t>T100440</t>
        </is>
      </c>
      <c r="F12202" s="32" t="n">
        <v>808843.92</v>
      </c>
      <c r="G12202" s="32" t="n">
        <v>86546.3</v>
      </c>
    </row>
    <row r="12203">
      <c r="A12203" t="inlineStr">
        <is>
          <t>L0241624</t>
        </is>
      </c>
      <c r="B12203" t="inlineStr">
        <is>
          <t>2026-08-20</t>
        </is>
      </c>
      <c r="C12203" t="inlineStr">
        <is>
          <t>warehouse_out</t>
        </is>
      </c>
      <c r="D12203" t="inlineStr">
        <is>
          <t>IMP00063</t>
        </is>
      </c>
      <c r="E12203" t="inlineStr">
        <is>
          <t>T100440</t>
        </is>
      </c>
      <c r="F12203" s="32" t="n">
        <v>1100974.45</v>
      </c>
      <c r="G12203" s="32" t="n">
        <v>126612.06</v>
      </c>
    </row>
    <row r="12204">
      <c r="A12204" t="inlineStr">
        <is>
          <t>L0241625</t>
        </is>
      </c>
      <c r="B12204" t="inlineStr">
        <is>
          <t>2026-08-20</t>
        </is>
      </c>
      <c r="C12204" t="inlineStr">
        <is>
          <t>home_use</t>
        </is>
      </c>
      <c r="D12204" t="inlineStr">
        <is>
          <t>IMP00063</t>
        </is>
      </c>
      <c r="E12204" t="inlineStr">
        <is>
          <t>T100440</t>
        </is>
      </c>
      <c r="F12204" s="32" t="n">
        <v>246413.97</v>
      </c>
      <c r="G12204" s="32" t="n">
        <v>26366.29</v>
      </c>
    </row>
    <row r="12205">
      <c r="A12205" t="inlineStr">
        <is>
          <t>L0241627</t>
        </is>
      </c>
      <c r="B12205" t="inlineStr">
        <is>
          <t>2026-08-20</t>
        </is>
      </c>
      <c r="C12205" t="inlineStr">
        <is>
          <t>home_use</t>
        </is>
      </c>
      <c r="D12205" t="inlineStr">
        <is>
          <t>IMP00063</t>
        </is>
      </c>
      <c r="E12205" t="inlineStr">
        <is>
          <t>T100440</t>
        </is>
      </c>
      <c r="F12205" s="32" t="n">
        <v>2427962.79</v>
      </c>
      <c r="G12205" s="32" t="n">
        <v>279215.72</v>
      </c>
    </row>
    <row r="12206">
      <c r="A12206" t="inlineStr">
        <is>
          <t>L0241628</t>
        </is>
      </c>
      <c r="B12206" t="inlineStr">
        <is>
          <t>2026-08-20</t>
        </is>
      </c>
      <c r="C12206" t="inlineStr">
        <is>
          <t>home_use</t>
        </is>
      </c>
      <c r="D12206" t="inlineStr">
        <is>
          <t>IMP00063</t>
        </is>
      </c>
      <c r="E12206" t="inlineStr">
        <is>
          <t>T100440</t>
        </is>
      </c>
      <c r="F12206" s="32" t="n">
        <v>4001410.83</v>
      </c>
      <c r="G12206" s="32" t="n">
        <v>448158.01</v>
      </c>
    </row>
    <row r="12207">
      <c r="A12207" t="inlineStr">
        <is>
          <t>L0241629</t>
        </is>
      </c>
      <c r="B12207" t="inlineStr">
        <is>
          <t>2026-08-20</t>
        </is>
      </c>
      <c r="C12207" t="inlineStr">
        <is>
          <t>home_use</t>
        </is>
      </c>
      <c r="D12207" t="inlineStr">
        <is>
          <t>IMP00063</t>
        </is>
      </c>
      <c r="E12207" t="inlineStr">
        <is>
          <t>T100440</t>
        </is>
      </c>
      <c r="F12207" s="32" t="n">
        <v>1895784.96</v>
      </c>
      <c r="G12207" s="32" t="n">
        <v>218015.27</v>
      </c>
    </row>
    <row r="12208">
      <c r="A12208" t="inlineStr">
        <is>
          <t>L0241630</t>
        </is>
      </c>
      <c r="B12208" t="inlineStr">
        <is>
          <t>2026-08-20</t>
        </is>
      </c>
      <c r="C12208" t="inlineStr">
        <is>
          <t>home_use</t>
        </is>
      </c>
      <c r="D12208" t="inlineStr">
        <is>
          <t>IMP00067</t>
        </is>
      </c>
      <c r="E12208" t="inlineStr">
        <is>
          <t>T100466</t>
        </is>
      </c>
      <c r="F12208" s="32" t="n">
        <v>1051596.17</v>
      </c>
      <c r="G12208" s="32" t="n">
        <v>110417.6</v>
      </c>
    </row>
    <row r="12209">
      <c r="A12209" t="inlineStr">
        <is>
          <t>L0241650</t>
        </is>
      </c>
      <c r="B12209" t="inlineStr">
        <is>
          <t>2026-08-20</t>
        </is>
      </c>
      <c r="C12209" t="inlineStr">
        <is>
          <t>home_use</t>
        </is>
      </c>
      <c r="D12209" t="inlineStr">
        <is>
          <t>IMP00282</t>
        </is>
      </c>
      <c r="E12209" t="inlineStr">
        <is>
          <t>T101970</t>
        </is>
      </c>
      <c r="F12209" s="32" t="n">
        <v>201750.91</v>
      </c>
      <c r="G12209" s="32" t="n">
        <v>24210.11</v>
      </c>
    </row>
    <row r="12210">
      <c r="A12210" t="inlineStr">
        <is>
          <t>L0241654</t>
        </is>
      </c>
      <c r="B12210" t="inlineStr">
        <is>
          <t>2026-08-20</t>
        </is>
      </c>
      <c r="C12210" t="inlineStr">
        <is>
          <t>home_use</t>
        </is>
      </c>
      <c r="D12210" t="inlineStr">
        <is>
          <t>IMP00306</t>
        </is>
      </c>
      <c r="E12210" t="inlineStr">
        <is>
          <t>T102141</t>
        </is>
      </c>
      <c r="F12210" s="32" t="n">
        <v>422986.58</v>
      </c>
      <c r="G12210" s="32" t="n">
        <v>52873.32</v>
      </c>
    </row>
    <row r="12211">
      <c r="A12211" t="inlineStr">
        <is>
          <t>L0241659</t>
        </is>
      </c>
      <c r="B12211" t="inlineStr">
        <is>
          <t>2026-08-20</t>
        </is>
      </c>
      <c r="C12211" t="inlineStr">
        <is>
          <t>home_use</t>
        </is>
      </c>
      <c r="D12211" t="inlineStr">
        <is>
          <t>IMP00340</t>
        </is>
      </c>
      <c r="E12211" t="inlineStr">
        <is>
          <t>T102376</t>
        </is>
      </c>
      <c r="F12211" s="32" t="n">
        <v>13626811.08</v>
      </c>
      <c r="G12211" s="32" t="n">
        <v>1430815.16</v>
      </c>
    </row>
    <row r="12212">
      <c r="A12212" t="inlineStr">
        <is>
          <t>L0241693</t>
        </is>
      </c>
      <c r="B12212" t="inlineStr">
        <is>
          <t>2026-08-20</t>
        </is>
      </c>
      <c r="C12212" t="inlineStr">
        <is>
          <t>home_use</t>
        </is>
      </c>
      <c r="D12212" t="inlineStr">
        <is>
          <t>IMP00490</t>
        </is>
      </c>
      <c r="E12212" t="inlineStr">
        <is>
          <t>T103425</t>
        </is>
      </c>
      <c r="F12212" s="32" t="n">
        <v>25633494.44</v>
      </c>
      <c r="G12212" s="32" t="n">
        <v>2691516.92</v>
      </c>
    </row>
    <row r="12213">
      <c r="A12213" t="inlineStr">
        <is>
          <t>L0241694</t>
        </is>
      </c>
      <c r="B12213" t="inlineStr">
        <is>
          <t>2026-08-20</t>
        </is>
      </c>
      <c r="C12213" t="inlineStr">
        <is>
          <t>home_use</t>
        </is>
      </c>
      <c r="D12213" t="inlineStr">
        <is>
          <t>IMP00490</t>
        </is>
      </c>
      <c r="E12213" t="inlineStr">
        <is>
          <t>T103425</t>
        </is>
      </c>
      <c r="F12213" s="32" t="n">
        <v>3655952.79</v>
      </c>
      <c r="G12213" s="32" t="n">
        <v>383875.04</v>
      </c>
    </row>
    <row r="12214">
      <c r="A12214" t="inlineStr">
        <is>
          <t>L0241701</t>
        </is>
      </c>
      <c r="B12214" t="inlineStr">
        <is>
          <t>2026-08-20</t>
        </is>
      </c>
      <c r="C12214" t="inlineStr">
        <is>
          <t>home_use</t>
        </is>
      </c>
      <c r="D12214" t="inlineStr">
        <is>
          <t>IMP00519</t>
        </is>
      </c>
      <c r="E12214" t="inlineStr">
        <is>
          <t>T103629</t>
        </is>
      </c>
      <c r="F12214" s="32" t="n">
        <v>56336702.9</v>
      </c>
      <c r="G12214" s="32" t="n">
        <v>5633670.29</v>
      </c>
    </row>
    <row r="12215">
      <c r="A12215" t="inlineStr">
        <is>
          <t>L0241706</t>
        </is>
      </c>
      <c r="B12215" t="inlineStr">
        <is>
          <t>2026-08-20</t>
        </is>
      </c>
      <c r="C12215" t="inlineStr">
        <is>
          <t>home_use</t>
        </is>
      </c>
      <c r="D12215" t="inlineStr">
        <is>
          <t>IMP00591</t>
        </is>
      </c>
      <c r="E12215" t="inlineStr">
        <is>
          <t>T104135</t>
        </is>
      </c>
      <c r="F12215" s="32" t="n">
        <v>1356129.45</v>
      </c>
      <c r="G12215" s="32" t="n">
        <v>142393.59</v>
      </c>
    </row>
    <row r="12216">
      <c r="A12216" t="inlineStr">
        <is>
          <t>L0241719</t>
        </is>
      </c>
      <c r="B12216" t="inlineStr">
        <is>
          <t>2026-08-20</t>
        </is>
      </c>
      <c r="C12216" t="inlineStr">
        <is>
          <t>home_use</t>
        </is>
      </c>
      <c r="D12216" t="inlineStr">
        <is>
          <t>IMP00643</t>
        </is>
      </c>
      <c r="E12216" t="inlineStr">
        <is>
          <t>T104498</t>
        </is>
      </c>
      <c r="F12216" s="32" t="n">
        <v>1407423.79</v>
      </c>
      <c r="G12216" s="32" t="n">
        <v>140742.38</v>
      </c>
    </row>
    <row r="12217">
      <c r="A12217" t="inlineStr">
        <is>
          <t>L0241720</t>
        </is>
      </c>
      <c r="B12217" t="inlineStr">
        <is>
          <t>2026-08-20</t>
        </is>
      </c>
      <c r="C12217" t="inlineStr">
        <is>
          <t>home_use</t>
        </is>
      </c>
      <c r="D12217" t="inlineStr">
        <is>
          <t>IMP00643</t>
        </is>
      </c>
      <c r="E12217" t="inlineStr">
        <is>
          <t>T104498</t>
        </is>
      </c>
      <c r="F12217" s="32" t="n">
        <v>604057.2</v>
      </c>
      <c r="G12217" s="32" t="n">
        <v>60405.72</v>
      </c>
    </row>
    <row r="12218">
      <c r="A12218" t="inlineStr">
        <is>
          <t>L0241739</t>
        </is>
      </c>
      <c r="B12218" t="inlineStr">
        <is>
          <t>2026-08-20</t>
        </is>
      </c>
      <c r="C12218" t="inlineStr">
        <is>
          <t>home_use</t>
        </is>
      </c>
      <c r="D12218" t="inlineStr">
        <is>
          <t>IMP00753</t>
        </is>
      </c>
      <c r="E12218" t="inlineStr">
        <is>
          <t>T105264</t>
        </is>
      </c>
      <c r="F12218" s="32" t="n">
        <v>622753.72</v>
      </c>
      <c r="G12218" s="32" t="n">
        <v>71616.67999999999</v>
      </c>
    </row>
    <row r="12219">
      <c r="A12219" t="inlineStr">
        <is>
          <t>L0241758</t>
        </is>
      </c>
      <c r="B12219" t="inlineStr">
        <is>
          <t>2026-08-20</t>
        </is>
      </c>
      <c r="C12219" t="inlineStr">
        <is>
          <t>home_use</t>
        </is>
      </c>
      <c r="D12219" t="inlineStr">
        <is>
          <t>IMP00892</t>
        </is>
      </c>
      <c r="E12219" t="inlineStr">
        <is>
          <t>T106240</t>
        </is>
      </c>
      <c r="F12219" s="32" t="n">
        <v>1089836.48</v>
      </c>
      <c r="G12219" s="32" t="n">
        <v>114432.83</v>
      </c>
    </row>
    <row r="12220">
      <c r="A12220" t="inlineStr">
        <is>
          <t>L0241766</t>
        </is>
      </c>
      <c r="B12220" t="inlineStr">
        <is>
          <t>2026-08-20</t>
        </is>
      </c>
      <c r="C12220" t="inlineStr">
        <is>
          <t>home_use</t>
        </is>
      </c>
      <c r="D12220" t="inlineStr">
        <is>
          <t>IMP00926</t>
        </is>
      </c>
      <c r="E12220" t="inlineStr">
        <is>
          <t>T106477</t>
        </is>
      </c>
      <c r="F12220" s="32" t="n">
        <v>8490729.49</v>
      </c>
      <c r="G12220" s="32" t="n">
        <v>891526.6</v>
      </c>
    </row>
    <row r="12221">
      <c r="A12221" t="inlineStr">
        <is>
          <t>L0241767</t>
        </is>
      </c>
      <c r="B12221" t="inlineStr">
        <is>
          <t>2026-08-20</t>
        </is>
      </c>
      <c r="C12221" t="inlineStr">
        <is>
          <t>home_use</t>
        </is>
      </c>
      <c r="D12221" t="inlineStr">
        <is>
          <t>IMP00926</t>
        </is>
      </c>
      <c r="E12221" t="inlineStr">
        <is>
          <t>T106477</t>
        </is>
      </c>
      <c r="F12221" s="32" t="n">
        <v>415362.64</v>
      </c>
      <c r="G12221" s="32" t="n">
        <v>44443.8</v>
      </c>
    </row>
    <row r="12222">
      <c r="A12222" t="inlineStr">
        <is>
          <t>L0241768</t>
        </is>
      </c>
      <c r="B12222" t="inlineStr">
        <is>
          <t>2026-08-20</t>
        </is>
      </c>
      <c r="C12222" t="inlineStr">
        <is>
          <t>home_use</t>
        </is>
      </c>
      <c r="D12222" t="inlineStr">
        <is>
          <t>IMP00950</t>
        </is>
      </c>
      <c r="F12222" s="32" t="n">
        <v>3611936.54</v>
      </c>
      <c r="G12222" s="32" t="n">
        <v>469551.75</v>
      </c>
    </row>
    <row r="12223">
      <c r="A12223" t="inlineStr">
        <is>
          <t>L0241769</t>
        </is>
      </c>
      <c r="B12223" t="inlineStr">
        <is>
          <t>2026-08-20</t>
        </is>
      </c>
      <c r="C12223" t="inlineStr">
        <is>
          <t>home_use</t>
        </is>
      </c>
      <c r="D12223" t="inlineStr">
        <is>
          <t>IMP00950</t>
        </is>
      </c>
      <c r="F12223" s="32" t="n">
        <v>3994692.01</v>
      </c>
      <c r="G12223" s="32" t="n">
        <v>519309.96</v>
      </c>
    </row>
    <row r="12224">
      <c r="A12224" t="inlineStr">
        <is>
          <t>L0241770</t>
        </is>
      </c>
      <c r="B12224" t="inlineStr">
        <is>
          <t>2026-08-20</t>
        </is>
      </c>
      <c r="C12224" t="inlineStr">
        <is>
          <t>home_use</t>
        </is>
      </c>
      <c r="D12224" t="inlineStr">
        <is>
          <t>IMP00950</t>
        </is>
      </c>
      <c r="F12224" s="32" t="n">
        <v>2033154.5</v>
      </c>
      <c r="G12224" s="32" t="n">
        <v>237879.08</v>
      </c>
    </row>
    <row r="12225">
      <c r="A12225" t="inlineStr">
        <is>
          <t>L0241771</t>
        </is>
      </c>
      <c r="B12225" t="inlineStr">
        <is>
          <t>2026-08-20</t>
        </is>
      </c>
      <c r="C12225" t="inlineStr">
        <is>
          <t>warehouse_out</t>
        </is>
      </c>
      <c r="D12225" t="inlineStr">
        <is>
          <t>IMP00950</t>
        </is>
      </c>
      <c r="F12225" s="32" t="n">
        <v>2088869.98</v>
      </c>
      <c r="G12225" s="32" t="n">
        <v>271553.1</v>
      </c>
    </row>
    <row r="12226">
      <c r="A12226" t="inlineStr">
        <is>
          <t>L0241772</t>
        </is>
      </c>
      <c r="B12226" t="inlineStr">
        <is>
          <t>2026-08-20</t>
        </is>
      </c>
      <c r="C12226" t="inlineStr">
        <is>
          <t>home_use</t>
        </is>
      </c>
      <c r="D12226" t="inlineStr">
        <is>
          <t>IMP00950</t>
        </is>
      </c>
      <c r="F12226" s="32" t="n">
        <v>701013.1800000001</v>
      </c>
      <c r="G12226" s="32" t="n">
        <v>82018.53999999999</v>
      </c>
    </row>
    <row r="12227">
      <c r="A12227" t="inlineStr">
        <is>
          <t>L0241777</t>
        </is>
      </c>
      <c r="B12227" t="inlineStr">
        <is>
          <t>2026-08-20</t>
        </is>
      </c>
      <c r="C12227" t="inlineStr">
        <is>
          <t>home_use</t>
        </is>
      </c>
      <c r="D12227" t="inlineStr">
        <is>
          <t>IMP00999</t>
        </is>
      </c>
      <c r="E12227" t="inlineStr">
        <is>
          <t>T106987</t>
        </is>
      </c>
      <c r="F12227" s="32" t="n">
        <v>1320229.58</v>
      </c>
      <c r="G12227" s="32" t="n">
        <v>158427.55</v>
      </c>
    </row>
    <row r="12228">
      <c r="A12228" t="inlineStr">
        <is>
          <t>L0241778</t>
        </is>
      </c>
      <c r="B12228" t="inlineStr">
        <is>
          <t>2026-08-20</t>
        </is>
      </c>
      <c r="C12228" t="inlineStr">
        <is>
          <t>home_use</t>
        </is>
      </c>
      <c r="D12228" t="inlineStr">
        <is>
          <t>IMP00999</t>
        </is>
      </c>
      <c r="E12228" t="inlineStr">
        <is>
          <t>T106987</t>
        </is>
      </c>
      <c r="F12228" s="32" t="n">
        <v>5994397.9</v>
      </c>
      <c r="G12228" s="32" t="n">
        <v>599439.79</v>
      </c>
    </row>
    <row r="12229">
      <c r="A12229" t="inlineStr">
        <is>
          <t>L0241790</t>
        </is>
      </c>
      <c r="B12229" t="inlineStr">
        <is>
          <t>2026-08-20</t>
        </is>
      </c>
      <c r="C12229" t="inlineStr">
        <is>
          <t>home_use</t>
        </is>
      </c>
      <c r="D12229" t="inlineStr">
        <is>
          <t>IMP01037</t>
        </is>
      </c>
      <c r="E12229" t="inlineStr">
        <is>
          <t>T107258</t>
        </is>
      </c>
      <c r="F12229" s="32" t="n">
        <v>192040.27</v>
      </c>
      <c r="G12229" s="32" t="n">
        <v>23044.83</v>
      </c>
    </row>
    <row r="12230">
      <c r="A12230" t="inlineStr">
        <is>
          <t>L0241792</t>
        </is>
      </c>
      <c r="B12230" t="inlineStr">
        <is>
          <t>2026-08-20</t>
        </is>
      </c>
      <c r="C12230" t="inlineStr">
        <is>
          <t>home_use</t>
        </is>
      </c>
      <c r="D12230" t="inlineStr">
        <is>
          <t>IMP01037</t>
        </is>
      </c>
      <c r="E12230" t="inlineStr">
        <is>
          <t>T107258</t>
        </is>
      </c>
      <c r="F12230" s="32" t="n">
        <v>1483973.04</v>
      </c>
      <c r="G12230" s="32" t="n">
        <v>148397.3</v>
      </c>
    </row>
    <row r="12231">
      <c r="A12231" t="inlineStr">
        <is>
          <t>L0241793</t>
        </is>
      </c>
      <c r="B12231" t="inlineStr">
        <is>
          <t>2026-08-20</t>
        </is>
      </c>
      <c r="C12231" t="inlineStr">
        <is>
          <t>home_use</t>
        </is>
      </c>
      <c r="D12231" t="inlineStr">
        <is>
          <t>IMP01037</t>
        </is>
      </c>
      <c r="E12231" t="inlineStr">
        <is>
          <t>T107258</t>
        </is>
      </c>
      <c r="F12231" s="32" t="n">
        <v>502819.96</v>
      </c>
      <c r="G12231" s="32" t="n">
        <v>50282</v>
      </c>
    </row>
    <row r="12232">
      <c r="A12232" t="inlineStr">
        <is>
          <t>L0241794</t>
        </is>
      </c>
      <c r="B12232" t="inlineStr">
        <is>
          <t>2026-08-20</t>
        </is>
      </c>
      <c r="C12232" t="inlineStr">
        <is>
          <t>home_use</t>
        </is>
      </c>
      <c r="D12232" t="inlineStr">
        <is>
          <t>IMP01037</t>
        </is>
      </c>
      <c r="E12232" t="inlineStr">
        <is>
          <t>T107258</t>
        </is>
      </c>
      <c r="F12232" s="32" t="n">
        <v>2024808.88</v>
      </c>
      <c r="G12232" s="32" t="n">
        <v>202480.89</v>
      </c>
    </row>
    <row r="12233">
      <c r="A12233" t="inlineStr">
        <is>
          <t>L0241795</t>
        </is>
      </c>
      <c r="B12233" t="inlineStr">
        <is>
          <t>2026-08-20</t>
        </is>
      </c>
      <c r="C12233" t="inlineStr">
        <is>
          <t>home_use</t>
        </is>
      </c>
      <c r="D12233" t="inlineStr">
        <is>
          <t>IMP01037</t>
        </is>
      </c>
      <c r="E12233" t="inlineStr">
        <is>
          <t>T107258</t>
        </is>
      </c>
      <c r="F12233" s="32" t="n">
        <v>2186838.82</v>
      </c>
      <c r="G12233" s="32" t="n">
        <v>218683.88</v>
      </c>
    </row>
    <row r="12234">
      <c r="A12234" t="inlineStr">
        <is>
          <t>L0241803</t>
        </is>
      </c>
      <c r="B12234" t="inlineStr">
        <is>
          <t>2026-08-20</t>
        </is>
      </c>
      <c r="C12234" t="inlineStr">
        <is>
          <t>home_use</t>
        </is>
      </c>
      <c r="D12234" t="inlineStr">
        <is>
          <t>IMP01089</t>
        </is>
      </c>
      <c r="E12234" t="inlineStr">
        <is>
          <t>T107617</t>
        </is>
      </c>
      <c r="F12234" s="32" t="n">
        <v>2076757.44</v>
      </c>
      <c r="G12234" s="32" t="n">
        <v>218059.53</v>
      </c>
    </row>
    <row r="12235">
      <c r="A12235" t="inlineStr">
        <is>
          <t>L0241804</t>
        </is>
      </c>
      <c r="B12235" t="inlineStr">
        <is>
          <t>2026-08-20</t>
        </is>
      </c>
      <c r="C12235" t="inlineStr">
        <is>
          <t>home_use</t>
        </is>
      </c>
      <c r="D12235" t="inlineStr">
        <is>
          <t>IMP01089</t>
        </is>
      </c>
      <c r="E12235" t="inlineStr">
        <is>
          <t>T107617</t>
        </is>
      </c>
      <c r="F12235" s="32" t="n">
        <v>3219928</v>
      </c>
      <c r="G12235" s="32" t="n">
        <v>338092.44</v>
      </c>
    </row>
    <row r="12236">
      <c r="A12236" t="inlineStr">
        <is>
          <t>L0241842</t>
        </is>
      </c>
      <c r="B12236" t="inlineStr">
        <is>
          <t>2026-08-20</t>
        </is>
      </c>
      <c r="C12236" t="inlineStr">
        <is>
          <t>home_use</t>
        </is>
      </c>
      <c r="D12236" t="inlineStr">
        <is>
          <t>IMP01310</t>
        </is>
      </c>
      <c r="E12236" t="inlineStr">
        <is>
          <t>T109167</t>
        </is>
      </c>
      <c r="F12236" s="32" t="n">
        <v>1021402.2</v>
      </c>
      <c r="G12236" s="32" t="n">
        <v>109290.04</v>
      </c>
    </row>
    <row r="12237">
      <c r="A12237" t="inlineStr">
        <is>
          <t>L0241843</t>
        </is>
      </c>
      <c r="B12237" t="inlineStr">
        <is>
          <t>2026-08-20</t>
        </is>
      </c>
      <c r="C12237" t="inlineStr">
        <is>
          <t>home_use</t>
        </is>
      </c>
      <c r="D12237" t="inlineStr">
        <is>
          <t>IMP01310</t>
        </is>
      </c>
      <c r="E12237" t="inlineStr">
        <is>
          <t>T109167</t>
        </is>
      </c>
      <c r="F12237" s="32" t="n">
        <v>747423.3199999999</v>
      </c>
      <c r="G12237" s="32" t="n">
        <v>93427.91</v>
      </c>
    </row>
    <row r="12238">
      <c r="A12238" t="inlineStr">
        <is>
          <t>L0241844</t>
        </is>
      </c>
      <c r="B12238" t="inlineStr">
        <is>
          <t>2026-08-20</t>
        </is>
      </c>
      <c r="C12238" t="inlineStr">
        <is>
          <t>home_use</t>
        </is>
      </c>
      <c r="D12238" t="inlineStr">
        <is>
          <t>IMP01310</t>
        </is>
      </c>
      <c r="E12238" t="inlineStr">
        <is>
          <t>T109167</t>
        </is>
      </c>
      <c r="F12238" s="32" t="n">
        <v>523920.44</v>
      </c>
      <c r="G12238" s="32" t="n">
        <v>56059.49</v>
      </c>
    </row>
    <row r="12239">
      <c r="A12239" t="inlineStr">
        <is>
          <t>L0241845</t>
        </is>
      </c>
      <c r="B12239" t="inlineStr">
        <is>
          <t>2026-08-20</t>
        </is>
      </c>
      <c r="C12239" t="inlineStr">
        <is>
          <t>home_use</t>
        </is>
      </c>
      <c r="D12239" t="inlineStr">
        <is>
          <t>IMP01310</t>
        </is>
      </c>
      <c r="E12239" t="inlineStr">
        <is>
          <t>T109167</t>
        </is>
      </c>
      <c r="F12239" s="32" t="n">
        <v>1856859.15</v>
      </c>
      <c r="G12239" s="32" t="n">
        <v>198683.93</v>
      </c>
    </row>
    <row r="12240">
      <c r="A12240" t="inlineStr">
        <is>
          <t>L0241846</t>
        </is>
      </c>
      <c r="B12240" t="inlineStr">
        <is>
          <t>2026-08-20</t>
        </is>
      </c>
      <c r="C12240" t="inlineStr">
        <is>
          <t>home_use</t>
        </is>
      </c>
      <c r="D12240" t="inlineStr">
        <is>
          <t>IMP01310</t>
        </is>
      </c>
      <c r="E12240" t="inlineStr">
        <is>
          <t>T109167</t>
        </is>
      </c>
      <c r="F12240" s="32" t="n">
        <v>692551.16</v>
      </c>
      <c r="G12240" s="32" t="n">
        <v>74102.97</v>
      </c>
    </row>
    <row r="12241">
      <c r="A12241" t="inlineStr">
        <is>
          <t>L0241847</t>
        </is>
      </c>
      <c r="B12241" t="inlineStr">
        <is>
          <t>2026-08-20</t>
        </is>
      </c>
      <c r="C12241" t="inlineStr">
        <is>
          <t>home_use</t>
        </is>
      </c>
      <c r="D12241" t="inlineStr">
        <is>
          <t>IMP01310</t>
        </is>
      </c>
      <c r="E12241" t="inlineStr">
        <is>
          <t>T109167</t>
        </is>
      </c>
      <c r="F12241" s="32" t="n">
        <v>2029294.9</v>
      </c>
      <c r="G12241" s="32" t="n">
        <v>217134.55</v>
      </c>
    </row>
    <row r="12242">
      <c r="A12242" t="inlineStr">
        <is>
          <t>L0241877</t>
        </is>
      </c>
      <c r="B12242" t="inlineStr">
        <is>
          <t>2026-08-21</t>
        </is>
      </c>
      <c r="C12242" t="inlineStr">
        <is>
          <t>home_use</t>
        </is>
      </c>
      <c r="D12242" t="inlineStr">
        <is>
          <t>IMP00010</t>
        </is>
      </c>
      <c r="E12242" t="inlineStr">
        <is>
          <t>T800064</t>
        </is>
      </c>
      <c r="F12242" s="32" t="n">
        <v>2797764.61</v>
      </c>
      <c r="G12242" s="32" t="n">
        <v>363709.4</v>
      </c>
    </row>
    <row r="12243">
      <c r="A12243" t="inlineStr">
        <is>
          <t>L0241878</t>
        </is>
      </c>
      <c r="B12243" t="inlineStr">
        <is>
          <t>2026-08-21</t>
        </is>
      </c>
      <c r="C12243" t="inlineStr">
        <is>
          <t>home_use</t>
        </is>
      </c>
      <c r="D12243" t="inlineStr">
        <is>
          <t>IMP00011</t>
        </is>
      </c>
      <c r="E12243" t="inlineStr">
        <is>
          <t>T100070</t>
        </is>
      </c>
      <c r="F12243" s="32" t="n">
        <v>611537.02</v>
      </c>
      <c r="G12243" s="32" t="n">
        <v>61153.7</v>
      </c>
    </row>
    <row r="12244">
      <c r="A12244" t="inlineStr">
        <is>
          <t>L0241887</t>
        </is>
      </c>
      <c r="B12244" t="inlineStr">
        <is>
          <t>2026-08-21</t>
        </is>
      </c>
      <c r="C12244" t="inlineStr">
        <is>
          <t>home_use</t>
        </is>
      </c>
      <c r="D12244" t="inlineStr">
        <is>
          <t>IMP00063</t>
        </is>
      </c>
      <c r="E12244" t="inlineStr">
        <is>
          <t>T100440</t>
        </is>
      </c>
      <c r="F12244" s="32" t="n">
        <v>849688.8199999999</v>
      </c>
      <c r="G12244" s="32" t="n">
        <v>97714.21000000001</v>
      </c>
    </row>
    <row r="12245">
      <c r="A12245" t="inlineStr">
        <is>
          <t>L0241888</t>
        </is>
      </c>
      <c r="B12245" t="inlineStr">
        <is>
          <t>2026-08-21</t>
        </is>
      </c>
      <c r="C12245" t="inlineStr">
        <is>
          <t>home_use</t>
        </is>
      </c>
      <c r="D12245" t="inlineStr">
        <is>
          <t>IMP00063</t>
        </is>
      </c>
      <c r="E12245" t="inlineStr">
        <is>
          <t>T100440</t>
        </is>
      </c>
      <c r="F12245" s="32" t="n">
        <v>1323447.16</v>
      </c>
      <c r="G12245" s="32" t="n">
        <v>148226.08</v>
      </c>
    </row>
    <row r="12246">
      <c r="A12246" t="inlineStr">
        <is>
          <t>L0241889</t>
        </is>
      </c>
      <c r="B12246" t="inlineStr">
        <is>
          <t>2026-08-21</t>
        </is>
      </c>
      <c r="C12246" t="inlineStr">
        <is>
          <t>warehouse_out</t>
        </is>
      </c>
      <c r="D12246" t="inlineStr">
        <is>
          <t>IMP00063</t>
        </is>
      </c>
      <c r="E12246" t="inlineStr">
        <is>
          <t>T100440</t>
        </is>
      </c>
      <c r="F12246" s="32" t="n">
        <v>9104063.859999999</v>
      </c>
      <c r="G12246" s="32" t="n">
        <v>1183528.3</v>
      </c>
    </row>
    <row r="12247">
      <c r="A12247" t="inlineStr">
        <is>
          <t>L0241890</t>
        </is>
      </c>
      <c r="B12247" t="inlineStr">
        <is>
          <t>2026-08-21</t>
        </is>
      </c>
      <c r="C12247" t="inlineStr">
        <is>
          <t>home_use</t>
        </is>
      </c>
      <c r="D12247" t="inlineStr">
        <is>
          <t>IMP00063</t>
        </is>
      </c>
      <c r="E12247" t="inlineStr">
        <is>
          <t>T100440</t>
        </is>
      </c>
      <c r="F12247" s="32" t="n">
        <v>1138685.02</v>
      </c>
      <c r="G12247" s="32" t="n">
        <v>130948.78</v>
      </c>
    </row>
    <row r="12248">
      <c r="A12248" t="inlineStr">
        <is>
          <t>L0241891</t>
        </is>
      </c>
      <c r="B12248" t="inlineStr">
        <is>
          <t>2026-08-21</t>
        </is>
      </c>
      <c r="C12248" t="inlineStr">
        <is>
          <t>home_use</t>
        </is>
      </c>
      <c r="D12248" t="inlineStr">
        <is>
          <t>IMP00063</t>
        </is>
      </c>
      <c r="E12248" t="inlineStr">
        <is>
          <t>T100440</t>
        </is>
      </c>
      <c r="F12248" s="32" t="n">
        <v>1111948.67</v>
      </c>
      <c r="G12248" s="32" t="n">
        <v>127874.1</v>
      </c>
    </row>
    <row r="12249">
      <c r="A12249" t="inlineStr">
        <is>
          <t>L0241900</t>
        </is>
      </c>
      <c r="B12249" t="inlineStr">
        <is>
          <t>2026-08-21</t>
        </is>
      </c>
      <c r="C12249" t="inlineStr">
        <is>
          <t>home_use</t>
        </is>
      </c>
      <c r="D12249" t="inlineStr">
        <is>
          <t>IMP00156</t>
        </is>
      </c>
      <c r="F12249" s="32" t="n">
        <v>2666799.75</v>
      </c>
      <c r="G12249" s="32" t="n">
        <v>346683.97</v>
      </c>
    </row>
    <row r="12250">
      <c r="A12250" t="inlineStr">
        <is>
          <t>L0241914</t>
        </is>
      </c>
      <c r="B12250" t="inlineStr">
        <is>
          <t>2026-08-21</t>
        </is>
      </c>
      <c r="C12250" t="inlineStr">
        <is>
          <t>home_use</t>
        </is>
      </c>
      <c r="D12250" t="inlineStr">
        <is>
          <t>IMP00306</t>
        </is>
      </c>
      <c r="E12250" t="inlineStr">
        <is>
          <t>T102141</t>
        </is>
      </c>
      <c r="F12250" s="32" t="n">
        <v>809312.54</v>
      </c>
      <c r="G12250" s="32" t="n">
        <v>84977.82000000001</v>
      </c>
    </row>
    <row r="12251">
      <c r="A12251" t="inlineStr">
        <is>
          <t>L0241917</t>
        </is>
      </c>
      <c r="B12251" t="inlineStr">
        <is>
          <t>2026-08-21</t>
        </is>
      </c>
      <c r="C12251" t="inlineStr">
        <is>
          <t>home_use</t>
        </is>
      </c>
      <c r="D12251" t="inlineStr">
        <is>
          <t>IMP00306</t>
        </is>
      </c>
      <c r="E12251" t="inlineStr">
        <is>
          <t>T102141</t>
        </is>
      </c>
      <c r="F12251" s="32" t="n">
        <v>746711.58</v>
      </c>
      <c r="G12251" s="32" t="n">
        <v>78404.72</v>
      </c>
    </row>
    <row r="12252">
      <c r="A12252" t="inlineStr">
        <is>
          <t>L0241918</t>
        </is>
      </c>
      <c r="B12252" t="inlineStr">
        <is>
          <t>2026-08-21</t>
        </is>
      </c>
      <c r="C12252" t="inlineStr">
        <is>
          <t>home_use</t>
        </is>
      </c>
      <c r="D12252" t="inlineStr">
        <is>
          <t>IMP00306</t>
        </is>
      </c>
      <c r="E12252" t="inlineStr">
        <is>
          <t>T102141</t>
        </is>
      </c>
      <c r="F12252" s="32" t="n">
        <v>497075.98</v>
      </c>
      <c r="G12252" s="32" t="n">
        <v>52192.98</v>
      </c>
    </row>
    <row r="12253">
      <c r="A12253" t="inlineStr">
        <is>
          <t>L0241919</t>
        </is>
      </c>
      <c r="B12253" t="inlineStr">
        <is>
          <t>2026-08-21</t>
        </is>
      </c>
      <c r="C12253" t="inlineStr">
        <is>
          <t>home_use</t>
        </is>
      </c>
      <c r="D12253" t="inlineStr">
        <is>
          <t>IMP00306</t>
        </is>
      </c>
      <c r="E12253" t="inlineStr">
        <is>
          <t>T102141</t>
        </is>
      </c>
      <c r="F12253" s="32" t="n">
        <v>249729.99</v>
      </c>
      <c r="G12253" s="32" t="n">
        <v>26221.65</v>
      </c>
    </row>
    <row r="12254">
      <c r="A12254" t="inlineStr">
        <is>
          <t>L0241922</t>
        </is>
      </c>
      <c r="B12254" t="inlineStr">
        <is>
          <t>2026-08-21</t>
        </is>
      </c>
      <c r="C12254" t="inlineStr">
        <is>
          <t>home_use</t>
        </is>
      </c>
      <c r="D12254" t="inlineStr">
        <is>
          <t>IMP00306</t>
        </is>
      </c>
      <c r="E12254" t="inlineStr">
        <is>
          <t>T102141</t>
        </is>
      </c>
      <c r="F12254" s="32" t="n">
        <v>333026.65</v>
      </c>
      <c r="G12254" s="32" t="n">
        <v>34967.8</v>
      </c>
    </row>
    <row r="12255">
      <c r="A12255" t="inlineStr">
        <is>
          <t>L0241924</t>
        </is>
      </c>
      <c r="B12255" t="inlineStr">
        <is>
          <t>2026-08-21</t>
        </is>
      </c>
      <c r="C12255" t="inlineStr">
        <is>
          <t>warehouse_out</t>
        </is>
      </c>
      <c r="D12255" t="inlineStr">
        <is>
          <t>IMP00340</t>
        </is>
      </c>
      <c r="E12255" t="inlineStr">
        <is>
          <t>T102376</t>
        </is>
      </c>
      <c r="F12255" s="32" t="n">
        <v>5998587.05</v>
      </c>
      <c r="G12255" s="32" t="n">
        <v>629851.64</v>
      </c>
    </row>
    <row r="12256">
      <c r="A12256" t="inlineStr">
        <is>
          <t>L0241941</t>
        </is>
      </c>
      <c r="B12256" t="inlineStr">
        <is>
          <t>2026-08-21</t>
        </is>
      </c>
      <c r="C12256" t="inlineStr">
        <is>
          <t>home_use</t>
        </is>
      </c>
      <c r="D12256" t="inlineStr">
        <is>
          <t>IMP00464</t>
        </is>
      </c>
      <c r="E12256" t="inlineStr">
        <is>
          <t>T100033</t>
        </is>
      </c>
      <c r="F12256" s="32" t="n">
        <v>866685.54</v>
      </c>
      <c r="G12256" s="32" t="n">
        <v>104002.26</v>
      </c>
    </row>
    <row r="12257">
      <c r="A12257" t="inlineStr">
        <is>
          <t>L0241952</t>
        </is>
      </c>
      <c r="B12257" t="inlineStr">
        <is>
          <t>2026-08-21</t>
        </is>
      </c>
      <c r="C12257" t="inlineStr">
        <is>
          <t>home_use</t>
        </is>
      </c>
      <c r="D12257" t="inlineStr">
        <is>
          <t>IMP00548</t>
        </is>
      </c>
      <c r="E12257" t="inlineStr">
        <is>
          <t>T103835</t>
        </is>
      </c>
      <c r="F12257" s="32" t="n">
        <v>2717781.44</v>
      </c>
      <c r="G12257" s="32" t="n">
        <v>271778.14</v>
      </c>
    </row>
    <row r="12258">
      <c r="A12258" t="inlineStr">
        <is>
          <t>L0241965</t>
        </is>
      </c>
      <c r="B12258" t="inlineStr">
        <is>
          <t>2026-08-21</t>
        </is>
      </c>
      <c r="C12258" t="inlineStr">
        <is>
          <t>home_use</t>
        </is>
      </c>
      <c r="D12258" t="inlineStr">
        <is>
          <t>IMP00643</t>
        </is>
      </c>
      <c r="E12258" t="inlineStr">
        <is>
          <t>T104498</t>
        </is>
      </c>
      <c r="F12258" s="32" t="n">
        <v>1524814.33</v>
      </c>
      <c r="G12258" s="32" t="n">
        <v>152481.43</v>
      </c>
    </row>
    <row r="12259">
      <c r="A12259" t="inlineStr">
        <is>
          <t>L0241966</t>
        </is>
      </c>
      <c r="B12259" t="inlineStr">
        <is>
          <t>2026-08-21</t>
        </is>
      </c>
      <c r="C12259" t="inlineStr">
        <is>
          <t>home_use</t>
        </is>
      </c>
      <c r="D12259" t="inlineStr">
        <is>
          <t>IMP00643</t>
        </is>
      </c>
      <c r="E12259" t="inlineStr">
        <is>
          <t>T104498</t>
        </is>
      </c>
      <c r="F12259" s="32" t="n">
        <v>421520.05</v>
      </c>
      <c r="G12259" s="32" t="n">
        <v>42152.01</v>
      </c>
    </row>
    <row r="12260">
      <c r="A12260" t="inlineStr">
        <is>
          <t>L0241972</t>
        </is>
      </c>
      <c r="B12260" t="inlineStr">
        <is>
          <t>2026-08-21</t>
        </is>
      </c>
      <c r="C12260" t="inlineStr">
        <is>
          <t>home_use</t>
        </is>
      </c>
      <c r="D12260" t="inlineStr">
        <is>
          <t>IMP00676</t>
        </is>
      </c>
      <c r="E12260" t="inlineStr">
        <is>
          <t>T104726</t>
        </is>
      </c>
      <c r="F12260" s="32" t="n">
        <v>494657.2</v>
      </c>
      <c r="G12260" s="32" t="n">
        <v>49465.72</v>
      </c>
    </row>
    <row r="12261">
      <c r="A12261" t="inlineStr">
        <is>
          <t>L0241988</t>
        </is>
      </c>
      <c r="B12261" t="inlineStr">
        <is>
          <t>2026-08-21</t>
        </is>
      </c>
      <c r="C12261" t="inlineStr">
        <is>
          <t>home_use</t>
        </is>
      </c>
      <c r="D12261" t="inlineStr">
        <is>
          <t>IMP00753</t>
        </is>
      </c>
      <c r="E12261" t="inlineStr">
        <is>
          <t>T105264</t>
        </is>
      </c>
      <c r="F12261" s="32" t="n">
        <v>691572.47</v>
      </c>
      <c r="G12261" s="32" t="n">
        <v>86446.56</v>
      </c>
    </row>
    <row r="12262">
      <c r="A12262" t="inlineStr">
        <is>
          <t>L0242018</t>
        </is>
      </c>
      <c r="B12262" t="inlineStr">
        <is>
          <t>2026-08-21</t>
        </is>
      </c>
      <c r="C12262" t="inlineStr">
        <is>
          <t>home_use</t>
        </is>
      </c>
      <c r="D12262" t="inlineStr">
        <is>
          <t>IMP00926</t>
        </is>
      </c>
      <c r="E12262" t="inlineStr">
        <is>
          <t>T106477</t>
        </is>
      </c>
      <c r="F12262" s="32" t="n">
        <v>1771948.17</v>
      </c>
      <c r="G12262" s="32" t="n">
        <v>186054.56</v>
      </c>
    </row>
    <row r="12263">
      <c r="A12263" t="inlineStr">
        <is>
          <t>L0242019</t>
        </is>
      </c>
      <c r="B12263" t="inlineStr">
        <is>
          <t>2026-08-21</t>
        </is>
      </c>
      <c r="C12263" t="inlineStr">
        <is>
          <t>home_use</t>
        </is>
      </c>
      <c r="D12263" t="inlineStr">
        <is>
          <t>IMP00926</t>
        </is>
      </c>
      <c r="E12263" t="inlineStr">
        <is>
          <t>T106477</t>
        </is>
      </c>
      <c r="F12263" s="32" t="n">
        <v>17395545.73</v>
      </c>
      <c r="G12263" s="32" t="n">
        <v>1826532.3</v>
      </c>
    </row>
    <row r="12264">
      <c r="A12264" t="inlineStr">
        <is>
          <t>L0242025</t>
        </is>
      </c>
      <c r="B12264" t="inlineStr">
        <is>
          <t>2026-08-21</t>
        </is>
      </c>
      <c r="C12264" t="inlineStr">
        <is>
          <t>home_use</t>
        </is>
      </c>
      <c r="D12264" t="inlineStr">
        <is>
          <t>IMP00950</t>
        </is>
      </c>
      <c r="F12264" s="32" t="n">
        <v>418220.51</v>
      </c>
      <c r="G12264" s="32" t="n">
        <v>52277.56</v>
      </c>
    </row>
    <row r="12265">
      <c r="A12265" t="inlineStr">
        <is>
          <t>L0242026</t>
        </is>
      </c>
      <c r="B12265" t="inlineStr">
        <is>
          <t>2026-08-21</t>
        </is>
      </c>
      <c r="C12265" t="inlineStr">
        <is>
          <t>home_use</t>
        </is>
      </c>
      <c r="D12265" t="inlineStr">
        <is>
          <t>IMP00950</t>
        </is>
      </c>
      <c r="F12265" s="32" t="n">
        <v>749735.67</v>
      </c>
      <c r="G12265" s="32" t="n">
        <v>87719.07000000001</v>
      </c>
    </row>
    <row r="12266">
      <c r="A12266" t="inlineStr">
        <is>
          <t>L0242034</t>
        </is>
      </c>
      <c r="B12266" t="inlineStr">
        <is>
          <t>2026-08-21</t>
        </is>
      </c>
      <c r="C12266" t="inlineStr">
        <is>
          <t>home_use</t>
        </is>
      </c>
      <c r="D12266" t="inlineStr">
        <is>
          <t>IMP01037</t>
        </is>
      </c>
      <c r="E12266" t="inlineStr">
        <is>
          <t>T107258</t>
        </is>
      </c>
      <c r="F12266" s="32" t="n">
        <v>994634.26</v>
      </c>
      <c r="G12266" s="32" t="n">
        <v>99463.42999999999</v>
      </c>
    </row>
    <row r="12267">
      <c r="A12267" t="inlineStr">
        <is>
          <t>L0242035</t>
        </is>
      </c>
      <c r="B12267" t="inlineStr">
        <is>
          <t>2026-08-21</t>
        </is>
      </c>
      <c r="C12267" t="inlineStr">
        <is>
          <t>home_use</t>
        </is>
      </c>
      <c r="D12267" t="inlineStr">
        <is>
          <t>IMP01037</t>
        </is>
      </c>
      <c r="E12267" t="inlineStr">
        <is>
          <t>T107258</t>
        </is>
      </c>
      <c r="F12267" s="32" t="n">
        <v>1318950.76</v>
      </c>
      <c r="G12267" s="32" t="n">
        <v>131895.08</v>
      </c>
    </row>
    <row r="12268">
      <c r="A12268" t="inlineStr">
        <is>
          <t>L0242048</t>
        </is>
      </c>
      <c r="B12268" t="inlineStr">
        <is>
          <t>2026-08-21</t>
        </is>
      </c>
      <c r="C12268" t="inlineStr">
        <is>
          <t>home_use</t>
        </is>
      </c>
      <c r="D12268" t="inlineStr">
        <is>
          <t>IMP01142</t>
        </is>
      </c>
      <c r="E12268" t="inlineStr">
        <is>
          <t>T107992</t>
        </is>
      </c>
      <c r="F12268" s="32" t="n">
        <v>954319.4</v>
      </c>
      <c r="G12268" s="32" t="n">
        <v>106883.77</v>
      </c>
    </row>
    <row r="12269">
      <c r="A12269" t="inlineStr">
        <is>
          <t>L0242072</t>
        </is>
      </c>
      <c r="B12269" t="inlineStr">
        <is>
          <t>2026-08-21</t>
        </is>
      </c>
      <c r="C12269" t="inlineStr">
        <is>
          <t>home_use</t>
        </is>
      </c>
      <c r="D12269" t="inlineStr">
        <is>
          <t>IMP01310</t>
        </is>
      </c>
      <c r="E12269" t="inlineStr">
        <is>
          <t>T109167</t>
        </is>
      </c>
      <c r="F12269" s="32" t="n">
        <v>555209.6899999999</v>
      </c>
      <c r="G12269" s="32" t="n">
        <v>59407.44</v>
      </c>
    </row>
    <row r="12270">
      <c r="A12270" t="inlineStr">
        <is>
          <t>L0242073</t>
        </is>
      </c>
      <c r="B12270" t="inlineStr">
        <is>
          <t>2026-08-21</t>
        </is>
      </c>
      <c r="C12270" t="inlineStr">
        <is>
          <t>home_use</t>
        </is>
      </c>
      <c r="D12270" t="inlineStr">
        <is>
          <t>IMP01310</t>
        </is>
      </c>
      <c r="E12270" t="inlineStr">
        <is>
          <t>T109167</t>
        </is>
      </c>
      <c r="F12270" s="32" t="n">
        <v>615313.34</v>
      </c>
      <c r="G12270" s="32" t="n">
        <v>79990.73</v>
      </c>
    </row>
    <row r="12271">
      <c r="A12271" t="inlineStr">
        <is>
          <t>L0242074</t>
        </is>
      </c>
      <c r="B12271" t="inlineStr">
        <is>
          <t>2026-08-21</t>
        </is>
      </c>
      <c r="C12271" t="inlineStr">
        <is>
          <t>home_use</t>
        </is>
      </c>
      <c r="D12271" t="inlineStr">
        <is>
          <t>IMP01310</t>
        </is>
      </c>
      <c r="E12271" t="inlineStr">
        <is>
          <t>T109167</t>
        </is>
      </c>
      <c r="F12271" s="32" t="n">
        <v>493320.82</v>
      </c>
      <c r="G12271" s="32" t="n">
        <v>52785.33</v>
      </c>
    </row>
    <row r="12272">
      <c r="A12272" t="inlineStr">
        <is>
          <t>L0242075</t>
        </is>
      </c>
      <c r="B12272" t="inlineStr">
        <is>
          <t>2026-08-21</t>
        </is>
      </c>
      <c r="C12272" t="inlineStr">
        <is>
          <t>home_use</t>
        </is>
      </c>
      <c r="D12272" t="inlineStr">
        <is>
          <t>IMP01310</t>
        </is>
      </c>
      <c r="E12272" t="inlineStr">
        <is>
          <t>T109167</t>
        </is>
      </c>
      <c r="F12272" s="32" t="n">
        <v>235304.52</v>
      </c>
      <c r="G12272" s="32" t="n">
        <v>23530.45</v>
      </c>
    </row>
    <row r="12273">
      <c r="A12273" t="inlineStr">
        <is>
          <t>L0242076</t>
        </is>
      </c>
      <c r="B12273" t="inlineStr">
        <is>
          <t>2026-08-21</t>
        </is>
      </c>
      <c r="C12273" t="inlineStr">
        <is>
          <t>home_use</t>
        </is>
      </c>
      <c r="D12273" t="inlineStr">
        <is>
          <t>IMP01310</t>
        </is>
      </c>
      <c r="E12273" t="inlineStr">
        <is>
          <t>T109167</t>
        </is>
      </c>
      <c r="F12273" s="32" t="n">
        <v>451835.12</v>
      </c>
      <c r="G12273" s="32" t="n">
        <v>48346.36</v>
      </c>
    </row>
    <row r="12274">
      <c r="A12274" t="inlineStr">
        <is>
          <t>L0242078</t>
        </is>
      </c>
      <c r="B12274" t="inlineStr">
        <is>
          <t>2026-08-21</t>
        </is>
      </c>
      <c r="C12274" t="inlineStr">
        <is>
          <t>home_use</t>
        </is>
      </c>
      <c r="D12274" t="inlineStr">
        <is>
          <t>IMP01310</t>
        </is>
      </c>
      <c r="E12274" t="inlineStr">
        <is>
          <t>T109167</t>
        </is>
      </c>
      <c r="F12274" s="32" t="n">
        <v>1772075.02</v>
      </c>
      <c r="G12274" s="32" t="n">
        <v>189612.03</v>
      </c>
    </row>
    <row r="12275">
      <c r="A12275" t="inlineStr">
        <is>
          <t>L0242079</t>
        </is>
      </c>
      <c r="B12275" t="inlineStr">
        <is>
          <t>2026-08-21</t>
        </is>
      </c>
      <c r="C12275" t="inlineStr">
        <is>
          <t>home_use</t>
        </is>
      </c>
      <c r="D12275" t="inlineStr">
        <is>
          <t>IMP01310</t>
        </is>
      </c>
      <c r="E12275" t="inlineStr">
        <is>
          <t>T109167</t>
        </is>
      </c>
      <c r="F12275" s="32" t="n">
        <v>983518.1</v>
      </c>
      <c r="G12275" s="32" t="n">
        <v>105236.44</v>
      </c>
    </row>
    <row r="12276">
      <c r="A12276" t="inlineStr">
        <is>
          <t>L0242081</t>
        </is>
      </c>
      <c r="B12276" t="inlineStr">
        <is>
          <t>2026-08-21</t>
        </is>
      </c>
      <c r="C12276" t="inlineStr">
        <is>
          <t>home_use</t>
        </is>
      </c>
      <c r="D12276" t="inlineStr">
        <is>
          <t>IMP01310</t>
        </is>
      </c>
      <c r="E12276" t="inlineStr">
        <is>
          <t>T109167</t>
        </is>
      </c>
      <c r="F12276" s="32" t="n">
        <v>1156583.88</v>
      </c>
      <c r="G12276" s="32" t="n">
        <v>144572.99</v>
      </c>
    </row>
    <row r="12277">
      <c r="A12277" t="inlineStr">
        <is>
          <t>L0242082</t>
        </is>
      </c>
      <c r="B12277" t="inlineStr">
        <is>
          <t>2026-08-21</t>
        </is>
      </c>
      <c r="C12277" t="inlineStr">
        <is>
          <t>home_use</t>
        </is>
      </c>
      <c r="D12277" t="inlineStr">
        <is>
          <t>IMP01310</t>
        </is>
      </c>
      <c r="E12277" t="inlineStr">
        <is>
          <t>T109167</t>
        </is>
      </c>
      <c r="F12277" s="32" t="n">
        <v>816399.41</v>
      </c>
      <c r="G12277" s="32" t="n">
        <v>87354.74000000001</v>
      </c>
    </row>
    <row r="12278">
      <c r="A12278" t="inlineStr">
        <is>
          <t>L0242089</t>
        </is>
      </c>
      <c r="B12278" t="inlineStr">
        <is>
          <t>2026-08-21</t>
        </is>
      </c>
      <c r="C12278" t="inlineStr">
        <is>
          <t>warehouse_in</t>
        </is>
      </c>
      <c r="D12278" t="inlineStr">
        <is>
          <t>IMP01334</t>
        </is>
      </c>
      <c r="E12278" t="inlineStr">
        <is>
          <t>T109334</t>
        </is>
      </c>
      <c r="F12278" s="32" t="n">
        <v>1079212.59</v>
      </c>
      <c r="G12278" s="32" t="n">
        <v>0</v>
      </c>
    </row>
    <row r="12279">
      <c r="A12279" t="inlineStr">
        <is>
          <t>L0242120</t>
        </is>
      </c>
      <c r="B12279" t="inlineStr">
        <is>
          <t>2026-08-22</t>
        </is>
      </c>
      <c r="C12279" t="inlineStr">
        <is>
          <t>home_use</t>
        </is>
      </c>
      <c r="D12279" t="inlineStr">
        <is>
          <t>IMP00063</t>
        </is>
      </c>
      <c r="E12279" t="inlineStr">
        <is>
          <t>T100440</t>
        </is>
      </c>
      <c r="F12279" s="32" t="n">
        <v>983974.65</v>
      </c>
      <c r="G12279" s="32" t="n">
        <v>113157.08</v>
      </c>
    </row>
    <row r="12280">
      <c r="A12280" t="inlineStr">
        <is>
          <t>L0242121</t>
        </is>
      </c>
      <c r="B12280" t="inlineStr">
        <is>
          <t>2026-08-22</t>
        </is>
      </c>
      <c r="C12280" t="inlineStr">
        <is>
          <t>warehouse_out</t>
        </is>
      </c>
      <c r="D12280" t="inlineStr">
        <is>
          <t>IMP00063</t>
        </is>
      </c>
      <c r="E12280" t="inlineStr">
        <is>
          <t>T100440</t>
        </is>
      </c>
      <c r="F12280" s="32" t="n">
        <v>738401.97</v>
      </c>
      <c r="G12280" s="32" t="n">
        <v>84916.23</v>
      </c>
    </row>
    <row r="12281">
      <c r="A12281" t="inlineStr">
        <is>
          <t>L0242122</t>
        </is>
      </c>
      <c r="B12281" t="inlineStr">
        <is>
          <t>2026-08-22</t>
        </is>
      </c>
      <c r="C12281" t="inlineStr">
        <is>
          <t>home_use</t>
        </is>
      </c>
      <c r="D12281" t="inlineStr">
        <is>
          <t>IMP00063</t>
        </is>
      </c>
      <c r="E12281" t="inlineStr">
        <is>
          <t>T100440</t>
        </is>
      </c>
      <c r="F12281" s="32" t="n">
        <v>2282905.31</v>
      </c>
      <c r="G12281" s="32" t="n">
        <v>255685.39</v>
      </c>
    </row>
    <row r="12282">
      <c r="A12282" t="inlineStr">
        <is>
          <t>L0242123</t>
        </is>
      </c>
      <c r="B12282" t="inlineStr">
        <is>
          <t>2026-08-22</t>
        </is>
      </c>
      <c r="C12282" t="inlineStr">
        <is>
          <t>home_use</t>
        </is>
      </c>
      <c r="D12282" t="inlineStr">
        <is>
          <t>IMP00063</t>
        </is>
      </c>
      <c r="E12282" t="inlineStr">
        <is>
          <t>T100440</t>
        </is>
      </c>
      <c r="F12282" s="32" t="n">
        <v>1295082.69</v>
      </c>
      <c r="G12282" s="32" t="n">
        <v>148934.51</v>
      </c>
    </row>
    <row r="12283">
      <c r="A12283" t="inlineStr">
        <is>
          <t>L0242124</t>
        </is>
      </c>
      <c r="B12283" t="inlineStr">
        <is>
          <t>2026-08-22</t>
        </is>
      </c>
      <c r="C12283" t="inlineStr">
        <is>
          <t>home_use</t>
        </is>
      </c>
      <c r="D12283" t="inlineStr">
        <is>
          <t>IMP00063</t>
        </is>
      </c>
      <c r="E12283" t="inlineStr">
        <is>
          <t>T100440</t>
        </is>
      </c>
      <c r="F12283" s="32" t="n">
        <v>1363607.65</v>
      </c>
      <c r="G12283" s="32" t="n">
        <v>156814.88</v>
      </c>
    </row>
    <row r="12284">
      <c r="A12284" t="inlineStr">
        <is>
          <t>L0242125</t>
        </is>
      </c>
      <c r="B12284" t="inlineStr">
        <is>
          <t>2026-08-22</t>
        </is>
      </c>
      <c r="C12284" t="inlineStr">
        <is>
          <t>home_use</t>
        </is>
      </c>
      <c r="D12284" t="inlineStr">
        <is>
          <t>IMP00063</t>
        </is>
      </c>
      <c r="E12284" t="inlineStr">
        <is>
          <t>T100440</t>
        </is>
      </c>
      <c r="F12284" s="32" t="n">
        <v>1015028.98</v>
      </c>
      <c r="G12284" s="32" t="n">
        <v>116728.33</v>
      </c>
    </row>
    <row r="12285">
      <c r="A12285" t="inlineStr">
        <is>
          <t>L0242126</t>
        </is>
      </c>
      <c r="B12285" t="inlineStr">
        <is>
          <t>2026-08-22</t>
        </is>
      </c>
      <c r="C12285" t="inlineStr">
        <is>
          <t>home_use</t>
        </is>
      </c>
      <c r="D12285" t="inlineStr">
        <is>
          <t>IMP00063</t>
        </is>
      </c>
      <c r="E12285" t="inlineStr">
        <is>
          <t>T100440</t>
        </is>
      </c>
      <c r="F12285" s="32" t="n">
        <v>403867.57</v>
      </c>
      <c r="G12285" s="32" t="n">
        <v>43213.83</v>
      </c>
    </row>
    <row r="12286">
      <c r="A12286" t="inlineStr">
        <is>
          <t>L0242127</t>
        </is>
      </c>
      <c r="B12286" t="inlineStr">
        <is>
          <t>2026-08-22</t>
        </is>
      </c>
      <c r="C12286" t="inlineStr">
        <is>
          <t>home_use</t>
        </is>
      </c>
      <c r="D12286" t="inlineStr">
        <is>
          <t>IMP00063</t>
        </is>
      </c>
      <c r="E12286" t="inlineStr">
        <is>
          <t>T100440</t>
        </is>
      </c>
      <c r="F12286" s="32" t="n">
        <v>4158988.84</v>
      </c>
      <c r="G12286" s="32" t="n">
        <v>540668.55</v>
      </c>
    </row>
    <row r="12287">
      <c r="A12287" t="inlineStr">
        <is>
          <t>L0242130</t>
        </is>
      </c>
      <c r="B12287" t="inlineStr">
        <is>
          <t>2026-08-22</t>
        </is>
      </c>
      <c r="C12287" t="inlineStr">
        <is>
          <t>home_use</t>
        </is>
      </c>
      <c r="D12287" t="inlineStr">
        <is>
          <t>IMP00100</t>
        </is>
      </c>
      <c r="E12287" t="inlineStr">
        <is>
          <t>T100699</t>
        </is>
      </c>
      <c r="F12287" s="32" t="n">
        <v>1380221.87</v>
      </c>
      <c r="G12287" s="32" t="n">
        <v>179428.84</v>
      </c>
    </row>
    <row r="12288">
      <c r="A12288" t="inlineStr">
        <is>
          <t>L0242141</t>
        </is>
      </c>
      <c r="B12288" t="inlineStr">
        <is>
          <t>2026-08-22</t>
        </is>
      </c>
      <c r="C12288" t="inlineStr">
        <is>
          <t>transit</t>
        </is>
      </c>
      <c r="D12288" t="inlineStr">
        <is>
          <t>IMP00208</t>
        </is>
      </c>
      <c r="E12288" t="inlineStr">
        <is>
          <t>T101451</t>
        </is>
      </c>
      <c r="F12288" s="32" t="n">
        <v>941052.98</v>
      </c>
      <c r="G12288" s="32" t="n">
        <v>0</v>
      </c>
    </row>
    <row r="12289">
      <c r="A12289" t="inlineStr">
        <is>
          <t>L0242146</t>
        </is>
      </c>
      <c r="B12289" t="inlineStr">
        <is>
          <t>2026-08-22</t>
        </is>
      </c>
      <c r="C12289" t="inlineStr">
        <is>
          <t>home_use</t>
        </is>
      </c>
      <c r="D12289" t="inlineStr">
        <is>
          <t>IMP00288</t>
        </is>
      </c>
      <c r="E12289" t="inlineStr">
        <is>
          <t>T102011</t>
        </is>
      </c>
      <c r="F12289" s="32" t="n">
        <v>828339.8</v>
      </c>
      <c r="G12289" s="32" t="n">
        <v>107684.17</v>
      </c>
    </row>
    <row r="12290">
      <c r="A12290" t="inlineStr">
        <is>
          <t>L0242148</t>
        </is>
      </c>
      <c r="B12290" t="inlineStr">
        <is>
          <t>2026-08-22</t>
        </is>
      </c>
      <c r="C12290" t="inlineStr">
        <is>
          <t>home_use</t>
        </is>
      </c>
      <c r="D12290" t="inlineStr">
        <is>
          <t>IMP00306</t>
        </is>
      </c>
      <c r="E12290" t="inlineStr">
        <is>
          <t>T102141</t>
        </is>
      </c>
      <c r="F12290" s="32" t="n">
        <v>112329.46</v>
      </c>
      <c r="G12290" s="32" t="n">
        <v>14041.18</v>
      </c>
    </row>
    <row r="12291">
      <c r="A12291" t="inlineStr">
        <is>
          <t>L0242149</t>
        </is>
      </c>
      <c r="B12291" t="inlineStr">
        <is>
          <t>2026-08-22</t>
        </is>
      </c>
      <c r="C12291" t="inlineStr">
        <is>
          <t>home_use</t>
        </is>
      </c>
      <c r="D12291" t="inlineStr">
        <is>
          <t>IMP00306</t>
        </is>
      </c>
      <c r="E12291" t="inlineStr">
        <is>
          <t>T102141</t>
        </is>
      </c>
      <c r="F12291" s="32" t="n">
        <v>185414.66</v>
      </c>
      <c r="G12291" s="32" t="n">
        <v>23176.83</v>
      </c>
    </row>
    <row r="12292">
      <c r="A12292" t="inlineStr">
        <is>
          <t>L0242150</t>
        </is>
      </c>
      <c r="B12292" t="inlineStr">
        <is>
          <t>2026-08-22</t>
        </is>
      </c>
      <c r="C12292" t="inlineStr">
        <is>
          <t>home_use</t>
        </is>
      </c>
      <c r="D12292" t="inlineStr">
        <is>
          <t>IMP00306</t>
        </is>
      </c>
      <c r="E12292" t="inlineStr">
        <is>
          <t>T102141</t>
        </is>
      </c>
      <c r="F12292" s="32" t="n">
        <v>326139.35</v>
      </c>
      <c r="G12292" s="32" t="n">
        <v>34244.63</v>
      </c>
    </row>
    <row r="12293">
      <c r="A12293" t="inlineStr">
        <is>
          <t>L0242151</t>
        </is>
      </c>
      <c r="B12293" t="inlineStr">
        <is>
          <t>2026-08-22</t>
        </is>
      </c>
      <c r="C12293" t="inlineStr">
        <is>
          <t>home_use</t>
        </is>
      </c>
      <c r="D12293" t="inlineStr">
        <is>
          <t>IMP00306</t>
        </is>
      </c>
      <c r="E12293" t="inlineStr">
        <is>
          <t>T102141</t>
        </is>
      </c>
      <c r="F12293" s="32" t="n">
        <v>381876.7</v>
      </c>
      <c r="G12293" s="32" t="n">
        <v>40097.05</v>
      </c>
    </row>
    <row r="12294">
      <c r="A12294" t="inlineStr">
        <is>
          <t>L0242152</t>
        </is>
      </c>
      <c r="B12294" t="inlineStr">
        <is>
          <t>2026-08-22</t>
        </is>
      </c>
      <c r="C12294" t="inlineStr">
        <is>
          <t>home_use</t>
        </is>
      </c>
      <c r="D12294" t="inlineStr">
        <is>
          <t>IMP00306</t>
        </is>
      </c>
      <c r="E12294" t="inlineStr">
        <is>
          <t>T102141</t>
        </is>
      </c>
      <c r="F12294" s="32" t="n">
        <v>415026.3</v>
      </c>
      <c r="G12294" s="32" t="n">
        <v>43577.76</v>
      </c>
    </row>
    <row r="12295">
      <c r="A12295" t="inlineStr">
        <is>
          <t>L0242154</t>
        </is>
      </c>
      <c r="B12295" t="inlineStr">
        <is>
          <t>2026-08-22</t>
        </is>
      </c>
      <c r="C12295" t="inlineStr">
        <is>
          <t>home_use</t>
        </is>
      </c>
      <c r="D12295" t="inlineStr">
        <is>
          <t>IMP00340</t>
        </is>
      </c>
      <c r="E12295" t="inlineStr">
        <is>
          <t>T102376</t>
        </is>
      </c>
      <c r="F12295" s="32" t="n">
        <v>12300956.61</v>
      </c>
      <c r="G12295" s="32" t="n">
        <v>1291600.44</v>
      </c>
    </row>
    <row r="12296">
      <c r="A12296" t="inlineStr">
        <is>
          <t>L0242155</t>
        </is>
      </c>
      <c r="B12296" t="inlineStr">
        <is>
          <t>2026-08-22</t>
        </is>
      </c>
      <c r="C12296" t="inlineStr">
        <is>
          <t>home_use</t>
        </is>
      </c>
      <c r="D12296" t="inlineStr">
        <is>
          <t>IMP00340</t>
        </is>
      </c>
      <c r="E12296" t="inlineStr">
        <is>
          <t>T102376</t>
        </is>
      </c>
      <c r="F12296" s="32" t="n">
        <v>10673129.4</v>
      </c>
      <c r="G12296" s="32" t="n">
        <v>1120678.59</v>
      </c>
    </row>
    <row r="12297">
      <c r="A12297" t="inlineStr">
        <is>
          <t>L0242203</t>
        </is>
      </c>
      <c r="B12297" t="inlineStr">
        <is>
          <t>2026-08-22</t>
        </is>
      </c>
      <c r="C12297" t="inlineStr">
        <is>
          <t>home_use</t>
        </is>
      </c>
      <c r="D12297" t="inlineStr">
        <is>
          <t>IMP00643</t>
        </is>
      </c>
      <c r="E12297" t="inlineStr">
        <is>
          <t>T104498</t>
        </is>
      </c>
      <c r="F12297" s="32" t="n">
        <v>385509.03</v>
      </c>
      <c r="G12297" s="32" t="n">
        <v>38550.9</v>
      </c>
    </row>
    <row r="12298">
      <c r="A12298" t="inlineStr">
        <is>
          <t>L0242204</t>
        </is>
      </c>
      <c r="B12298" t="inlineStr">
        <is>
          <t>2026-08-22</t>
        </is>
      </c>
      <c r="C12298" t="inlineStr">
        <is>
          <t>home_use</t>
        </is>
      </c>
      <c r="D12298" t="inlineStr">
        <is>
          <t>IMP00643</t>
        </is>
      </c>
      <c r="E12298" t="inlineStr">
        <is>
          <t>T104498</t>
        </is>
      </c>
      <c r="F12298" s="32" t="n">
        <v>472501.05</v>
      </c>
      <c r="G12298" s="32" t="n">
        <v>47250.1</v>
      </c>
    </row>
    <row r="12299">
      <c r="A12299" t="inlineStr">
        <is>
          <t>L0242205</t>
        </is>
      </c>
      <c r="B12299" t="inlineStr">
        <is>
          <t>2026-08-22</t>
        </is>
      </c>
      <c r="C12299" t="inlineStr">
        <is>
          <t>home_use</t>
        </is>
      </c>
      <c r="D12299" t="inlineStr">
        <is>
          <t>IMP00643</t>
        </is>
      </c>
      <c r="E12299" t="inlineStr">
        <is>
          <t>T104498</t>
        </is>
      </c>
      <c r="F12299" s="32" t="n">
        <v>888059.0600000001</v>
      </c>
      <c r="G12299" s="32" t="n">
        <v>88805.91</v>
      </c>
    </row>
    <row r="12300">
      <c r="A12300" t="inlineStr">
        <is>
          <t>L0242206</t>
        </is>
      </c>
      <c r="B12300" t="inlineStr">
        <is>
          <t>2026-08-22</t>
        </is>
      </c>
      <c r="C12300" t="inlineStr">
        <is>
          <t>home_use</t>
        </is>
      </c>
      <c r="D12300" t="inlineStr">
        <is>
          <t>IMP00643</t>
        </is>
      </c>
      <c r="E12300" t="inlineStr">
        <is>
          <t>T104498</t>
        </is>
      </c>
      <c r="F12300" s="32" t="n">
        <v>985941.66</v>
      </c>
      <c r="G12300" s="32" t="n">
        <v>98594.17</v>
      </c>
    </row>
    <row r="12301">
      <c r="A12301" t="inlineStr">
        <is>
          <t>L0242207</t>
        </is>
      </c>
      <c r="B12301" t="inlineStr">
        <is>
          <t>2026-08-22</t>
        </is>
      </c>
      <c r="C12301" t="inlineStr">
        <is>
          <t>home_use</t>
        </is>
      </c>
      <c r="D12301" t="inlineStr">
        <is>
          <t>IMP00643</t>
        </is>
      </c>
      <c r="E12301" t="inlineStr">
        <is>
          <t>T104498</t>
        </is>
      </c>
      <c r="F12301" s="32" t="n">
        <v>393415.4</v>
      </c>
      <c r="G12301" s="32" t="n">
        <v>39341.54</v>
      </c>
    </row>
    <row r="12302">
      <c r="A12302" t="inlineStr">
        <is>
          <t>L0242208</t>
        </is>
      </c>
      <c r="B12302" t="inlineStr">
        <is>
          <t>2026-08-22</t>
        </is>
      </c>
      <c r="C12302" t="inlineStr">
        <is>
          <t>home_use</t>
        </is>
      </c>
      <c r="D12302" t="inlineStr">
        <is>
          <t>IMP00643</t>
        </is>
      </c>
      <c r="E12302" t="inlineStr">
        <is>
          <t>T104498</t>
        </is>
      </c>
      <c r="F12302" s="32" t="n">
        <v>956010.27</v>
      </c>
      <c r="G12302" s="32" t="n">
        <v>95601.03</v>
      </c>
    </row>
    <row r="12303">
      <c r="A12303" t="inlineStr">
        <is>
          <t>L0242220</t>
        </is>
      </c>
      <c r="B12303" t="inlineStr">
        <is>
          <t>2026-08-22</t>
        </is>
      </c>
      <c r="C12303" t="inlineStr">
        <is>
          <t>home_use</t>
        </is>
      </c>
      <c r="D12303" t="inlineStr">
        <is>
          <t>IMP00711</t>
        </is>
      </c>
      <c r="E12303" t="inlineStr">
        <is>
          <t>T104974</t>
        </is>
      </c>
      <c r="F12303" s="32" t="n">
        <v>1180424.79</v>
      </c>
      <c r="G12303" s="32" t="n">
        <v>144011.82</v>
      </c>
    </row>
    <row r="12304">
      <c r="A12304" t="inlineStr">
        <is>
          <t>L0242229</t>
        </is>
      </c>
      <c r="B12304" t="inlineStr">
        <is>
          <t>2026-08-22</t>
        </is>
      </c>
      <c r="C12304" t="inlineStr">
        <is>
          <t>home_use</t>
        </is>
      </c>
      <c r="D12304" t="inlineStr">
        <is>
          <t>IMP00753</t>
        </is>
      </c>
      <c r="E12304" t="inlineStr">
        <is>
          <t>T105264</t>
        </is>
      </c>
      <c r="F12304" s="32" t="n">
        <v>270620.73</v>
      </c>
      <c r="G12304" s="32" t="n">
        <v>33827.59</v>
      </c>
    </row>
    <row r="12305">
      <c r="A12305" t="inlineStr">
        <is>
          <t>L0242249</t>
        </is>
      </c>
      <c r="B12305" t="inlineStr">
        <is>
          <t>2026-08-22</t>
        </is>
      </c>
      <c r="C12305" t="inlineStr">
        <is>
          <t>home_use</t>
        </is>
      </c>
      <c r="D12305" t="inlineStr">
        <is>
          <t>IMP00892</t>
        </is>
      </c>
      <c r="E12305" t="inlineStr">
        <is>
          <t>T106240</t>
        </is>
      </c>
      <c r="F12305" s="32" t="n">
        <v>1246910.1</v>
      </c>
      <c r="G12305" s="32" t="n">
        <v>162098.31</v>
      </c>
    </row>
    <row r="12306">
      <c r="A12306" t="inlineStr">
        <is>
          <t>L0242257</t>
        </is>
      </c>
      <c r="B12306" t="inlineStr">
        <is>
          <t>2026-08-22</t>
        </is>
      </c>
      <c r="C12306" t="inlineStr">
        <is>
          <t>home_use</t>
        </is>
      </c>
      <c r="D12306" t="inlineStr">
        <is>
          <t>IMP00926</t>
        </is>
      </c>
      <c r="E12306" t="inlineStr">
        <is>
          <t>T106477</t>
        </is>
      </c>
      <c r="F12306" s="32" t="n">
        <v>446584.19</v>
      </c>
      <c r="G12306" s="32" t="n">
        <v>53590.1</v>
      </c>
    </row>
    <row r="12307">
      <c r="A12307" t="inlineStr">
        <is>
          <t>L0242258</t>
        </is>
      </c>
      <c r="B12307" t="inlineStr">
        <is>
          <t>2026-08-22</t>
        </is>
      </c>
      <c r="C12307" t="inlineStr">
        <is>
          <t>home_use</t>
        </is>
      </c>
      <c r="D12307" t="inlineStr">
        <is>
          <t>IMP00926</t>
        </is>
      </c>
      <c r="E12307" t="inlineStr">
        <is>
          <t>T106477</t>
        </is>
      </c>
      <c r="F12307" s="32" t="n">
        <v>12183823.26</v>
      </c>
      <c r="G12307" s="32" t="n">
        <v>1279301.44</v>
      </c>
    </row>
    <row r="12308">
      <c r="A12308" t="inlineStr">
        <is>
          <t>L0242259</t>
        </is>
      </c>
      <c r="B12308" t="inlineStr">
        <is>
          <t>2026-08-22</t>
        </is>
      </c>
      <c r="C12308" t="inlineStr">
        <is>
          <t>home_use</t>
        </is>
      </c>
      <c r="D12308" t="inlineStr">
        <is>
          <t>IMP00926</t>
        </is>
      </c>
      <c r="E12308" t="inlineStr">
        <is>
          <t>T106477</t>
        </is>
      </c>
      <c r="F12308" s="32" t="n">
        <v>1611980.68</v>
      </c>
      <c r="G12308" s="32" t="n">
        <v>169257.97</v>
      </c>
    </row>
    <row r="12309">
      <c r="A12309" t="inlineStr">
        <is>
          <t>L0242260</t>
        </is>
      </c>
      <c r="B12309" t="inlineStr">
        <is>
          <t>2026-08-22</t>
        </is>
      </c>
      <c r="C12309" t="inlineStr">
        <is>
          <t>home_use</t>
        </is>
      </c>
      <c r="D12309" t="inlineStr">
        <is>
          <t>IMP00926</t>
        </is>
      </c>
      <c r="E12309" t="inlineStr">
        <is>
          <t>T106477</t>
        </is>
      </c>
      <c r="F12309" s="32" t="n">
        <v>64026.06</v>
      </c>
      <c r="G12309" s="32" t="n">
        <v>6850.79</v>
      </c>
    </row>
    <row r="12310">
      <c r="A12310" t="inlineStr">
        <is>
          <t>L0242265</t>
        </is>
      </c>
      <c r="B12310" t="inlineStr">
        <is>
          <t>2026-08-22</t>
        </is>
      </c>
      <c r="C12310" t="inlineStr">
        <is>
          <t>home_use</t>
        </is>
      </c>
      <c r="D12310" t="inlineStr">
        <is>
          <t>IMP00950</t>
        </is>
      </c>
      <c r="F12310" s="32" t="n">
        <v>1498253.6</v>
      </c>
      <c r="G12310" s="32" t="n">
        <v>194772.97</v>
      </c>
    </row>
    <row r="12311">
      <c r="A12311" t="inlineStr">
        <is>
          <t>L0242271</t>
        </is>
      </c>
      <c r="B12311" t="inlineStr">
        <is>
          <t>2026-08-22</t>
        </is>
      </c>
      <c r="C12311" t="inlineStr">
        <is>
          <t>home_use</t>
        </is>
      </c>
      <c r="D12311" t="inlineStr">
        <is>
          <t>IMP00999</t>
        </is>
      </c>
      <c r="E12311" t="inlineStr">
        <is>
          <t>T106987</t>
        </is>
      </c>
      <c r="F12311" s="32" t="n">
        <v>1295874.32</v>
      </c>
      <c r="G12311" s="32" t="n">
        <v>129587.43</v>
      </c>
    </row>
    <row r="12312">
      <c r="A12312" t="inlineStr">
        <is>
          <t>L0242272</t>
        </is>
      </c>
      <c r="B12312" t="inlineStr">
        <is>
          <t>2026-08-22</t>
        </is>
      </c>
      <c r="C12312" t="inlineStr">
        <is>
          <t>home_use</t>
        </is>
      </c>
      <c r="D12312" t="inlineStr">
        <is>
          <t>IMP00999</t>
        </is>
      </c>
      <c r="E12312" t="inlineStr">
        <is>
          <t>T106987</t>
        </is>
      </c>
      <c r="F12312" s="32" t="n">
        <v>4395083.75</v>
      </c>
      <c r="G12312" s="32" t="n">
        <v>461483.79</v>
      </c>
    </row>
    <row r="12313">
      <c r="A12313" t="inlineStr">
        <is>
          <t>L0242276</t>
        </is>
      </c>
      <c r="B12313" t="inlineStr">
        <is>
          <t>2026-08-22</t>
        </is>
      </c>
      <c r="C12313" t="inlineStr">
        <is>
          <t>home_use</t>
        </is>
      </c>
      <c r="D12313" t="inlineStr">
        <is>
          <t>IMP01037</t>
        </is>
      </c>
      <c r="E12313" t="inlineStr">
        <is>
          <t>T107258</t>
        </is>
      </c>
      <c r="F12313" s="32" t="n">
        <v>519943.57</v>
      </c>
      <c r="G12313" s="32" t="n">
        <v>62393.23</v>
      </c>
    </row>
    <row r="12314">
      <c r="A12314" t="inlineStr">
        <is>
          <t>L0242277</t>
        </is>
      </c>
      <c r="B12314" t="inlineStr">
        <is>
          <t>2026-08-22</t>
        </is>
      </c>
      <c r="C12314" t="inlineStr">
        <is>
          <t>home_use</t>
        </is>
      </c>
      <c r="D12314" t="inlineStr">
        <is>
          <t>IMP01037</t>
        </is>
      </c>
      <c r="E12314" t="inlineStr">
        <is>
          <t>T107258</t>
        </is>
      </c>
      <c r="F12314" s="32" t="n">
        <v>3517752.28</v>
      </c>
      <c r="G12314" s="32" t="n">
        <v>351775.23</v>
      </c>
    </row>
    <row r="12315">
      <c r="A12315" t="inlineStr">
        <is>
          <t>L0242302</t>
        </is>
      </c>
      <c r="B12315" t="inlineStr">
        <is>
          <t>2026-08-22</t>
        </is>
      </c>
      <c r="C12315" t="inlineStr">
        <is>
          <t>home_use</t>
        </is>
      </c>
      <c r="D12315" t="inlineStr">
        <is>
          <t>IMP01181</t>
        </is>
      </c>
      <c r="E12315" t="inlineStr">
        <is>
          <t>T100070</t>
        </is>
      </c>
      <c r="F12315" s="32" t="n">
        <v>1511550.5</v>
      </c>
      <c r="G12315" s="32" t="n">
        <v>184409.16</v>
      </c>
    </row>
    <row r="12316">
      <c r="A12316" t="inlineStr">
        <is>
          <t>L0242318</t>
        </is>
      </c>
      <c r="B12316" t="inlineStr">
        <is>
          <t>2026-08-22</t>
        </is>
      </c>
      <c r="C12316" t="inlineStr">
        <is>
          <t>home_use</t>
        </is>
      </c>
      <c r="D12316" t="inlineStr">
        <is>
          <t>IMP01310</t>
        </is>
      </c>
      <c r="E12316" t="inlineStr">
        <is>
          <t>T109167</t>
        </is>
      </c>
      <c r="F12316" s="32" t="n">
        <v>1513907.87</v>
      </c>
      <c r="G12316" s="32" t="n">
        <v>161988.14</v>
      </c>
    </row>
    <row r="12317">
      <c r="A12317" t="inlineStr">
        <is>
          <t>L0242319</t>
        </is>
      </c>
      <c r="B12317" t="inlineStr">
        <is>
          <t>2026-08-22</t>
        </is>
      </c>
      <c r="C12317" t="inlineStr">
        <is>
          <t>home_use</t>
        </is>
      </c>
      <c r="D12317" t="inlineStr">
        <is>
          <t>IMP01310</t>
        </is>
      </c>
      <c r="E12317" t="inlineStr">
        <is>
          <t>T109167</t>
        </is>
      </c>
      <c r="F12317" s="32" t="n">
        <v>752249.75</v>
      </c>
      <c r="G12317" s="32" t="n">
        <v>80490.72</v>
      </c>
    </row>
    <row r="12318">
      <c r="A12318" t="inlineStr">
        <is>
          <t>L0242320</t>
        </is>
      </c>
      <c r="B12318" t="inlineStr">
        <is>
          <t>2026-08-22</t>
        </is>
      </c>
      <c r="C12318" t="inlineStr">
        <is>
          <t>home_use</t>
        </is>
      </c>
      <c r="D12318" t="inlineStr">
        <is>
          <t>IMP01310</t>
        </is>
      </c>
      <c r="E12318" t="inlineStr">
        <is>
          <t>T109167</t>
        </is>
      </c>
      <c r="F12318" s="32" t="n">
        <v>432183.76</v>
      </c>
      <c r="G12318" s="32" t="n">
        <v>46243.66</v>
      </c>
    </row>
    <row r="12319">
      <c r="A12319" t="inlineStr">
        <is>
          <t>L0242321</t>
        </is>
      </c>
      <c r="B12319" t="inlineStr">
        <is>
          <t>2026-08-22</t>
        </is>
      </c>
      <c r="C12319" t="inlineStr">
        <is>
          <t>home_use</t>
        </is>
      </c>
      <c r="D12319" t="inlineStr">
        <is>
          <t>IMP01310</t>
        </is>
      </c>
      <c r="E12319" t="inlineStr">
        <is>
          <t>T109167</t>
        </is>
      </c>
      <c r="F12319" s="32" t="n">
        <v>422154.21</v>
      </c>
      <c r="G12319" s="32" t="n">
        <v>45170.5</v>
      </c>
    </row>
    <row r="12320">
      <c r="A12320" t="inlineStr">
        <is>
          <t>L0242322</t>
        </is>
      </c>
      <c r="B12320" t="inlineStr">
        <is>
          <t>2026-08-22</t>
        </is>
      </c>
      <c r="C12320" t="inlineStr">
        <is>
          <t>home_use</t>
        </is>
      </c>
      <c r="D12320" t="inlineStr">
        <is>
          <t>IMP01310</t>
        </is>
      </c>
      <c r="E12320" t="inlineStr">
        <is>
          <t>T109167</t>
        </is>
      </c>
      <c r="F12320" s="32" t="n">
        <v>811568.96</v>
      </c>
      <c r="G12320" s="32" t="n">
        <v>86837.88</v>
      </c>
    </row>
    <row r="12321">
      <c r="A12321" t="inlineStr">
        <is>
          <t>L0242324</t>
        </is>
      </c>
      <c r="B12321" t="inlineStr">
        <is>
          <t>2026-08-22</t>
        </is>
      </c>
      <c r="C12321" t="inlineStr">
        <is>
          <t>home_use</t>
        </is>
      </c>
      <c r="D12321" t="inlineStr">
        <is>
          <t>IMP01310</t>
        </is>
      </c>
      <c r="E12321" t="inlineStr">
        <is>
          <t>T109167</t>
        </is>
      </c>
      <c r="F12321" s="32" t="n">
        <v>696696.65</v>
      </c>
      <c r="G12321" s="32" t="n">
        <v>74546.53999999999</v>
      </c>
    </row>
    <row r="12322">
      <c r="A12322" t="inlineStr">
        <is>
          <t>L0242325</t>
        </is>
      </c>
      <c r="B12322" t="inlineStr">
        <is>
          <t>2026-08-22</t>
        </is>
      </c>
      <c r="C12322" t="inlineStr">
        <is>
          <t>home_use</t>
        </is>
      </c>
      <c r="D12322" t="inlineStr">
        <is>
          <t>IMP01310</t>
        </is>
      </c>
      <c r="E12322" t="inlineStr">
        <is>
          <t>T109167</t>
        </is>
      </c>
      <c r="F12322" s="32" t="n">
        <v>1204610.96</v>
      </c>
      <c r="G12322" s="32" t="n">
        <v>128893.37</v>
      </c>
    </row>
    <row r="12323">
      <c r="A12323" t="inlineStr">
        <is>
          <t>L0242326</t>
        </is>
      </c>
      <c r="B12323" t="inlineStr">
        <is>
          <t>2026-08-22</t>
        </is>
      </c>
      <c r="C12323" t="inlineStr">
        <is>
          <t>home_use</t>
        </is>
      </c>
      <c r="D12323" t="inlineStr">
        <is>
          <t>IMP01310</t>
        </is>
      </c>
      <c r="E12323" t="inlineStr">
        <is>
          <t>T109167</t>
        </is>
      </c>
      <c r="F12323" s="32" t="n">
        <v>406559.03</v>
      </c>
      <c r="G12323" s="32" t="n">
        <v>43501.82</v>
      </c>
    </row>
    <row r="12324">
      <c r="A12324" t="inlineStr">
        <is>
          <t>L0242327</t>
        </is>
      </c>
      <c r="B12324" t="inlineStr">
        <is>
          <t>2026-08-22</t>
        </is>
      </c>
      <c r="C12324" t="inlineStr">
        <is>
          <t>home_use</t>
        </is>
      </c>
      <c r="D12324" t="inlineStr">
        <is>
          <t>IMP01310</t>
        </is>
      </c>
      <c r="E12324" t="inlineStr">
        <is>
          <t>T109167</t>
        </is>
      </c>
      <c r="F12324" s="32" t="n">
        <v>482520.65</v>
      </c>
      <c r="G12324" s="32" t="n">
        <v>48252.07</v>
      </c>
    </row>
    <row r="12325">
      <c r="A12325" t="inlineStr">
        <is>
          <t>L0242328</t>
        </is>
      </c>
      <c r="B12325" t="inlineStr">
        <is>
          <t>2026-08-22</t>
        </is>
      </c>
      <c r="C12325" t="inlineStr">
        <is>
          <t>home_use</t>
        </is>
      </c>
      <c r="D12325" t="inlineStr">
        <is>
          <t>IMP01310</t>
        </is>
      </c>
      <c r="E12325" t="inlineStr">
        <is>
          <t>T109167</t>
        </is>
      </c>
      <c r="F12325" s="32" t="n">
        <v>377007.54</v>
      </c>
      <c r="G12325" s="32" t="n">
        <v>40339.81</v>
      </c>
    </row>
    <row r="12326">
      <c r="A12326" t="inlineStr">
        <is>
          <t>L0242329</t>
        </is>
      </c>
      <c r="B12326" t="inlineStr">
        <is>
          <t>2026-08-22</t>
        </is>
      </c>
      <c r="C12326" t="inlineStr">
        <is>
          <t>home_use</t>
        </is>
      </c>
      <c r="D12326" t="inlineStr">
        <is>
          <t>IMP01310</t>
        </is>
      </c>
      <c r="E12326" t="inlineStr">
        <is>
          <t>T109167</t>
        </is>
      </c>
      <c r="F12326" s="32" t="n">
        <v>3190796.6</v>
      </c>
      <c r="G12326" s="32" t="n">
        <v>373323.2</v>
      </c>
    </row>
    <row r="12327">
      <c r="A12327" t="inlineStr">
        <is>
          <t>L0242330</t>
        </is>
      </c>
      <c r="B12327" t="inlineStr">
        <is>
          <t>2026-08-22</t>
        </is>
      </c>
      <c r="C12327" t="inlineStr">
        <is>
          <t>home_use</t>
        </is>
      </c>
      <c r="D12327" t="inlineStr">
        <is>
          <t>IMP01315</t>
        </is>
      </c>
      <c r="E12327" t="inlineStr">
        <is>
          <t>T109203</t>
        </is>
      </c>
      <c r="F12327" s="32" t="n">
        <v>1302780.26</v>
      </c>
      <c r="G12327" s="32" t="n">
        <v>136791.93</v>
      </c>
    </row>
    <row r="12328">
      <c r="A12328" t="inlineStr">
        <is>
          <t>L0242367</t>
        </is>
      </c>
      <c r="B12328" t="inlineStr">
        <is>
          <t>2026-08-23</t>
        </is>
      </c>
      <c r="C12328" t="inlineStr">
        <is>
          <t>home_use</t>
        </is>
      </c>
      <c r="D12328" t="inlineStr">
        <is>
          <t>IMP00063</t>
        </is>
      </c>
      <c r="E12328" t="inlineStr">
        <is>
          <t>T100440</t>
        </is>
      </c>
      <c r="F12328" s="32" t="n">
        <v>439742.07</v>
      </c>
      <c r="G12328" s="32" t="n">
        <v>50570.34</v>
      </c>
    </row>
    <row r="12329">
      <c r="A12329" t="inlineStr">
        <is>
          <t>L0242368</t>
        </is>
      </c>
      <c r="B12329" t="inlineStr">
        <is>
          <t>2026-08-23</t>
        </is>
      </c>
      <c r="C12329" t="inlineStr">
        <is>
          <t>home_use</t>
        </is>
      </c>
      <c r="D12329" t="inlineStr">
        <is>
          <t>IMP00063</t>
        </is>
      </c>
      <c r="E12329" t="inlineStr">
        <is>
          <t>T100440</t>
        </is>
      </c>
      <c r="F12329" s="32" t="n">
        <v>3063272.42</v>
      </c>
      <c r="G12329" s="32" t="n">
        <v>398225.41</v>
      </c>
    </row>
    <row r="12330">
      <c r="A12330" t="inlineStr">
        <is>
          <t>L0242369</t>
        </is>
      </c>
      <c r="B12330" t="inlineStr">
        <is>
          <t>2026-08-23</t>
        </is>
      </c>
      <c r="C12330" t="inlineStr">
        <is>
          <t>home_use</t>
        </is>
      </c>
      <c r="D12330" t="inlineStr">
        <is>
          <t>IMP00063</t>
        </is>
      </c>
      <c r="E12330" t="inlineStr">
        <is>
          <t>T100440</t>
        </is>
      </c>
      <c r="F12330" s="32" t="n">
        <v>1207440.93</v>
      </c>
      <c r="G12330" s="32" t="n">
        <v>129196.18</v>
      </c>
    </row>
    <row r="12331">
      <c r="A12331" t="inlineStr">
        <is>
          <t>L0242370</t>
        </is>
      </c>
      <c r="B12331" t="inlineStr">
        <is>
          <t>2026-08-23</t>
        </is>
      </c>
      <c r="C12331" t="inlineStr">
        <is>
          <t>home_use</t>
        </is>
      </c>
      <c r="D12331" t="inlineStr">
        <is>
          <t>IMP00063</t>
        </is>
      </c>
      <c r="E12331" t="inlineStr">
        <is>
          <t>T100440</t>
        </is>
      </c>
      <c r="F12331" s="32" t="n">
        <v>1948202.86</v>
      </c>
      <c r="G12331" s="32" t="n">
        <v>224043.33</v>
      </c>
    </row>
    <row r="12332">
      <c r="A12332" t="inlineStr">
        <is>
          <t>L0242371</t>
        </is>
      </c>
      <c r="B12332" t="inlineStr">
        <is>
          <t>2026-08-23</t>
        </is>
      </c>
      <c r="C12332" t="inlineStr">
        <is>
          <t>home_use</t>
        </is>
      </c>
      <c r="D12332" t="inlineStr">
        <is>
          <t>IMP00067</t>
        </is>
      </c>
      <c r="E12332" t="inlineStr">
        <is>
          <t>T100466</t>
        </is>
      </c>
      <c r="F12332" s="32" t="n">
        <v>600977.38</v>
      </c>
      <c r="G12332" s="32" t="n">
        <v>63102.62</v>
      </c>
    </row>
    <row r="12333">
      <c r="A12333" t="inlineStr">
        <is>
          <t>L0242372</t>
        </is>
      </c>
      <c r="B12333" t="inlineStr">
        <is>
          <t>2026-08-23</t>
        </is>
      </c>
      <c r="C12333" t="inlineStr">
        <is>
          <t>home_use</t>
        </is>
      </c>
      <c r="D12333" t="inlineStr">
        <is>
          <t>IMP00067</t>
        </is>
      </c>
      <c r="E12333" t="inlineStr">
        <is>
          <t>T100466</t>
        </is>
      </c>
      <c r="F12333" s="32" t="n">
        <v>234829.68</v>
      </c>
      <c r="G12333" s="32" t="n">
        <v>24657.12</v>
      </c>
    </row>
    <row r="12334">
      <c r="A12334" t="inlineStr">
        <is>
          <t>L0242373</t>
        </is>
      </c>
      <c r="B12334" t="inlineStr">
        <is>
          <t>2026-08-23</t>
        </is>
      </c>
      <c r="C12334" t="inlineStr">
        <is>
          <t>home_use</t>
        </is>
      </c>
      <c r="D12334" t="inlineStr">
        <is>
          <t>IMP00067</t>
        </is>
      </c>
      <c r="E12334" t="inlineStr">
        <is>
          <t>T100466</t>
        </is>
      </c>
      <c r="F12334" s="32" t="n">
        <v>247003.65</v>
      </c>
      <c r="G12334" s="32" t="n">
        <v>25935.38</v>
      </c>
    </row>
    <row r="12335">
      <c r="A12335" t="inlineStr">
        <is>
          <t>L0242395</t>
        </is>
      </c>
      <c r="B12335" t="inlineStr">
        <is>
          <t>2026-08-23</t>
        </is>
      </c>
      <c r="C12335" t="inlineStr">
        <is>
          <t>home_use</t>
        </is>
      </c>
      <c r="D12335" t="inlineStr">
        <is>
          <t>IMP00288</t>
        </is>
      </c>
      <c r="E12335" t="inlineStr">
        <is>
          <t>T102011</t>
        </is>
      </c>
      <c r="F12335" s="32" t="n">
        <v>566288.77</v>
      </c>
      <c r="G12335" s="32" t="n">
        <v>73617.53999999999</v>
      </c>
    </row>
    <row r="12336">
      <c r="A12336" t="inlineStr">
        <is>
          <t>L0242398</t>
        </is>
      </c>
      <c r="B12336" t="inlineStr">
        <is>
          <t>2026-08-23</t>
        </is>
      </c>
      <c r="C12336" t="inlineStr">
        <is>
          <t>home_use</t>
        </is>
      </c>
      <c r="D12336" t="inlineStr">
        <is>
          <t>IMP00306</t>
        </is>
      </c>
      <c r="E12336" t="inlineStr">
        <is>
          <t>T102141</t>
        </is>
      </c>
      <c r="F12336" s="32" t="n">
        <v>446397.45</v>
      </c>
      <c r="G12336" s="32" t="n">
        <v>46871.73</v>
      </c>
    </row>
    <row r="12337">
      <c r="A12337" t="inlineStr">
        <is>
          <t>L0242427</t>
        </is>
      </c>
      <c r="B12337" t="inlineStr">
        <is>
          <t>2026-08-23</t>
        </is>
      </c>
      <c r="C12337" t="inlineStr">
        <is>
          <t>home_use</t>
        </is>
      </c>
      <c r="D12337" t="inlineStr">
        <is>
          <t>IMP00464</t>
        </is>
      </c>
      <c r="E12337" t="inlineStr">
        <is>
          <t>T100033</t>
        </is>
      </c>
      <c r="F12337" s="32" t="n">
        <v>11700562.54</v>
      </c>
      <c r="G12337" s="32" t="n">
        <v>1462570.32</v>
      </c>
    </row>
    <row r="12338">
      <c r="A12338" t="inlineStr">
        <is>
          <t>L0242449</t>
        </is>
      </c>
      <c r="B12338" t="inlineStr">
        <is>
          <t>2026-08-23</t>
        </is>
      </c>
      <c r="C12338" t="inlineStr">
        <is>
          <t>home_use</t>
        </is>
      </c>
      <c r="D12338" t="inlineStr">
        <is>
          <t>IMP00643</t>
        </is>
      </c>
      <c r="E12338" t="inlineStr">
        <is>
          <t>T104498</t>
        </is>
      </c>
      <c r="F12338" s="32" t="n">
        <v>450516.88</v>
      </c>
      <c r="G12338" s="32" t="n">
        <v>45051.69</v>
      </c>
    </row>
    <row r="12339">
      <c r="A12339" t="inlineStr">
        <is>
          <t>L0242450</t>
        </is>
      </c>
      <c r="B12339" t="inlineStr">
        <is>
          <t>2026-08-23</t>
        </is>
      </c>
      <c r="C12339" t="inlineStr">
        <is>
          <t>home_use</t>
        </is>
      </c>
      <c r="D12339" t="inlineStr">
        <is>
          <t>IMP00643</t>
        </is>
      </c>
      <c r="E12339" t="inlineStr">
        <is>
          <t>T104498</t>
        </is>
      </c>
      <c r="F12339" s="32" t="n">
        <v>549606.09</v>
      </c>
      <c r="G12339" s="32" t="n">
        <v>54960.61</v>
      </c>
    </row>
    <row r="12340">
      <c r="A12340" t="inlineStr">
        <is>
          <t>L0242451</t>
        </is>
      </c>
      <c r="B12340" t="inlineStr">
        <is>
          <t>2026-08-23</t>
        </is>
      </c>
      <c r="C12340" t="inlineStr">
        <is>
          <t>home_use</t>
        </is>
      </c>
      <c r="D12340" t="inlineStr">
        <is>
          <t>IMP00643</t>
        </is>
      </c>
      <c r="E12340" t="inlineStr">
        <is>
          <t>T104498</t>
        </is>
      </c>
      <c r="F12340" s="32" t="n">
        <v>884232.58</v>
      </c>
      <c r="G12340" s="32" t="n">
        <v>88423.25999999999</v>
      </c>
    </row>
    <row r="12341">
      <c r="A12341" t="inlineStr">
        <is>
          <t>L0242453</t>
        </is>
      </c>
      <c r="B12341" t="inlineStr">
        <is>
          <t>2026-08-23</t>
        </is>
      </c>
      <c r="C12341" t="inlineStr">
        <is>
          <t>home_use</t>
        </is>
      </c>
      <c r="D12341" t="inlineStr">
        <is>
          <t>IMP00643</t>
        </is>
      </c>
      <c r="E12341" t="inlineStr">
        <is>
          <t>T104498</t>
        </is>
      </c>
      <c r="F12341" s="32" t="n">
        <v>1030232.31</v>
      </c>
      <c r="G12341" s="32" t="n">
        <v>103023.23</v>
      </c>
    </row>
    <row r="12342">
      <c r="A12342" t="inlineStr">
        <is>
          <t>L0242454</t>
        </is>
      </c>
      <c r="B12342" t="inlineStr">
        <is>
          <t>2026-08-23</t>
        </is>
      </c>
      <c r="C12342" t="inlineStr">
        <is>
          <t>home_use</t>
        </is>
      </c>
      <c r="D12342" t="inlineStr">
        <is>
          <t>IMP00643</t>
        </is>
      </c>
      <c r="E12342" t="inlineStr">
        <is>
          <t>T104498</t>
        </is>
      </c>
      <c r="F12342" s="32" t="n">
        <v>259478.9</v>
      </c>
      <c r="G12342" s="32" t="n">
        <v>25947.89</v>
      </c>
    </row>
    <row r="12343">
      <c r="A12343" t="inlineStr">
        <is>
          <t>L0242455</t>
        </is>
      </c>
      <c r="B12343" t="inlineStr">
        <is>
          <t>2026-08-23</t>
        </is>
      </c>
      <c r="C12343" t="inlineStr">
        <is>
          <t>home_use</t>
        </is>
      </c>
      <c r="D12343" t="inlineStr">
        <is>
          <t>IMP00643</t>
        </is>
      </c>
      <c r="E12343" t="inlineStr">
        <is>
          <t>T104498</t>
        </is>
      </c>
      <c r="F12343" s="32" t="n">
        <v>626506.42</v>
      </c>
      <c r="G12343" s="32" t="n">
        <v>62650.64</v>
      </c>
    </row>
    <row r="12344">
      <c r="A12344" t="inlineStr">
        <is>
          <t>L0242498</t>
        </is>
      </c>
      <c r="B12344" t="inlineStr">
        <is>
          <t>2026-08-23</t>
        </is>
      </c>
      <c r="C12344" t="inlineStr">
        <is>
          <t>home_use</t>
        </is>
      </c>
      <c r="D12344" t="inlineStr">
        <is>
          <t>IMP00926</t>
        </is>
      </c>
      <c r="E12344" t="inlineStr">
        <is>
          <t>T106477</t>
        </is>
      </c>
      <c r="F12344" s="32" t="n">
        <v>13933394.11</v>
      </c>
      <c r="G12344" s="32" t="n">
        <v>1463006.38</v>
      </c>
    </row>
    <row r="12345">
      <c r="A12345" t="inlineStr">
        <is>
          <t>L0242499</t>
        </is>
      </c>
      <c r="B12345" t="inlineStr">
        <is>
          <t>2026-08-23</t>
        </is>
      </c>
      <c r="C12345" t="inlineStr">
        <is>
          <t>home_use</t>
        </is>
      </c>
      <c r="D12345" t="inlineStr">
        <is>
          <t>IMP00926</t>
        </is>
      </c>
      <c r="E12345" t="inlineStr">
        <is>
          <t>T106477</t>
        </is>
      </c>
      <c r="F12345" s="32" t="n">
        <v>258875.86</v>
      </c>
      <c r="G12345" s="32" t="n">
        <v>27699.72</v>
      </c>
    </row>
    <row r="12346">
      <c r="A12346" t="inlineStr">
        <is>
          <t>L0242500</t>
        </is>
      </c>
      <c r="B12346" t="inlineStr">
        <is>
          <t>2026-08-23</t>
        </is>
      </c>
      <c r="C12346" t="inlineStr">
        <is>
          <t>home_use</t>
        </is>
      </c>
      <c r="D12346" t="inlineStr">
        <is>
          <t>IMP00926</t>
        </is>
      </c>
      <c r="E12346" t="inlineStr">
        <is>
          <t>T106477</t>
        </is>
      </c>
      <c r="F12346" s="32" t="n">
        <v>13303267.65</v>
      </c>
      <c r="G12346" s="32" t="n">
        <v>1396843.1</v>
      </c>
    </row>
    <row r="12347">
      <c r="A12347" t="inlineStr">
        <is>
          <t>L0242501</t>
        </is>
      </c>
      <c r="B12347" t="inlineStr">
        <is>
          <t>2026-08-23</t>
        </is>
      </c>
      <c r="C12347" t="inlineStr">
        <is>
          <t>home_use</t>
        </is>
      </c>
      <c r="D12347" t="inlineStr">
        <is>
          <t>IMP00926</t>
        </is>
      </c>
      <c r="E12347" t="inlineStr">
        <is>
          <t>T106477</t>
        </is>
      </c>
      <c r="F12347" s="32" t="n">
        <v>6453978.34</v>
      </c>
      <c r="G12347" s="32" t="n">
        <v>645397.83</v>
      </c>
    </row>
    <row r="12348">
      <c r="A12348" t="inlineStr">
        <is>
          <t>L0242502</t>
        </is>
      </c>
      <c r="B12348" t="inlineStr">
        <is>
          <t>2026-08-23</t>
        </is>
      </c>
      <c r="C12348" t="inlineStr">
        <is>
          <t>home_use</t>
        </is>
      </c>
      <c r="D12348" t="inlineStr">
        <is>
          <t>IMP00926</t>
        </is>
      </c>
      <c r="E12348" t="inlineStr">
        <is>
          <t>T106477</t>
        </is>
      </c>
      <c r="F12348" s="32" t="n">
        <v>613482.88</v>
      </c>
      <c r="G12348" s="32" t="n">
        <v>65642.67</v>
      </c>
    </row>
    <row r="12349">
      <c r="A12349" t="inlineStr">
        <is>
          <t>L0242505</t>
        </is>
      </c>
      <c r="B12349" t="inlineStr">
        <is>
          <t>2026-08-23</t>
        </is>
      </c>
      <c r="C12349" t="inlineStr">
        <is>
          <t>home_use</t>
        </is>
      </c>
      <c r="D12349" t="inlineStr">
        <is>
          <t>IMP00950</t>
        </is>
      </c>
      <c r="F12349" s="32" t="n">
        <v>188063.9</v>
      </c>
      <c r="G12349" s="32" t="n">
        <v>22003.48</v>
      </c>
    </row>
    <row r="12350">
      <c r="A12350" t="inlineStr">
        <is>
          <t>L0242509</t>
        </is>
      </c>
      <c r="B12350" t="inlineStr">
        <is>
          <t>2026-08-23</t>
        </is>
      </c>
      <c r="C12350" t="inlineStr">
        <is>
          <t>home_use</t>
        </is>
      </c>
      <c r="D12350" t="inlineStr">
        <is>
          <t>IMP00999</t>
        </is>
      </c>
      <c r="E12350" t="inlineStr">
        <is>
          <t>T106987</t>
        </is>
      </c>
      <c r="F12350" s="32" t="n">
        <v>6029265.05</v>
      </c>
      <c r="G12350" s="32" t="n">
        <v>633072.83</v>
      </c>
    </row>
    <row r="12351">
      <c r="A12351" t="inlineStr">
        <is>
          <t>L0242516</t>
        </is>
      </c>
      <c r="B12351" t="inlineStr">
        <is>
          <t>2026-08-23</t>
        </is>
      </c>
      <c r="C12351" t="inlineStr">
        <is>
          <t>home_use</t>
        </is>
      </c>
      <c r="D12351" t="inlineStr">
        <is>
          <t>IMP01037</t>
        </is>
      </c>
      <c r="E12351" t="inlineStr">
        <is>
          <t>T107258</t>
        </is>
      </c>
      <c r="F12351" s="32" t="n">
        <v>402486.31</v>
      </c>
      <c r="G12351" s="32" t="n">
        <v>48298.36</v>
      </c>
    </row>
    <row r="12352">
      <c r="A12352" t="inlineStr">
        <is>
          <t>L0242518</t>
        </is>
      </c>
      <c r="B12352" t="inlineStr">
        <is>
          <t>2026-08-23</t>
        </is>
      </c>
      <c r="C12352" t="inlineStr">
        <is>
          <t>home_use</t>
        </is>
      </c>
      <c r="D12352" t="inlineStr">
        <is>
          <t>IMP01037</t>
        </is>
      </c>
      <c r="E12352" t="inlineStr">
        <is>
          <t>T107258</t>
        </is>
      </c>
      <c r="F12352" s="32" t="n">
        <v>692077.5</v>
      </c>
      <c r="G12352" s="32" t="n">
        <v>83049.3</v>
      </c>
    </row>
    <row r="12353">
      <c r="A12353" t="inlineStr">
        <is>
          <t>L0242519</t>
        </is>
      </c>
      <c r="B12353" t="inlineStr">
        <is>
          <t>2026-08-23</t>
        </is>
      </c>
      <c r="C12353" t="inlineStr">
        <is>
          <t>home_use</t>
        </is>
      </c>
      <c r="D12353" t="inlineStr">
        <is>
          <t>IMP01037</t>
        </is>
      </c>
      <c r="E12353" t="inlineStr">
        <is>
          <t>T107258</t>
        </is>
      </c>
      <c r="F12353" s="32" t="n">
        <v>2011292.75</v>
      </c>
      <c r="G12353" s="32" t="n">
        <v>201129.27</v>
      </c>
    </row>
    <row r="12354">
      <c r="A12354" t="inlineStr">
        <is>
          <t>L0242537</t>
        </is>
      </c>
      <c r="B12354" t="inlineStr">
        <is>
          <t>2026-08-23</t>
        </is>
      </c>
      <c r="C12354" t="inlineStr">
        <is>
          <t>home_use</t>
        </is>
      </c>
      <c r="D12354" t="inlineStr">
        <is>
          <t>IMP01142</t>
        </is>
      </c>
      <c r="E12354" t="inlineStr">
        <is>
          <t>T107992</t>
        </is>
      </c>
      <c r="F12354" s="32" t="n">
        <v>35456291.66</v>
      </c>
      <c r="G12354" s="32" t="n">
        <v>3722910.62</v>
      </c>
    </row>
    <row r="12355">
      <c r="A12355" t="inlineStr">
        <is>
          <t>L0242553</t>
        </is>
      </c>
      <c r="B12355" t="inlineStr">
        <is>
          <t>2026-08-23</t>
        </is>
      </c>
      <c r="C12355" t="inlineStr">
        <is>
          <t>home_use</t>
        </is>
      </c>
      <c r="D12355" t="inlineStr">
        <is>
          <t>IMP01229</t>
        </is>
      </c>
      <c r="E12355" t="inlineStr">
        <is>
          <t>T108596</t>
        </is>
      </c>
      <c r="F12355" s="32" t="n">
        <v>3973338.03</v>
      </c>
      <c r="G12355" s="32" t="n">
        <v>417200.49</v>
      </c>
    </row>
    <row r="12356">
      <c r="A12356" t="inlineStr">
        <is>
          <t>L0242561</t>
        </is>
      </c>
      <c r="B12356" t="inlineStr">
        <is>
          <t>2026-08-23</t>
        </is>
      </c>
      <c r="C12356" t="inlineStr">
        <is>
          <t>home_use</t>
        </is>
      </c>
      <c r="D12356" t="inlineStr">
        <is>
          <t>IMP01309</t>
        </is>
      </c>
      <c r="E12356" t="inlineStr">
        <is>
          <t>T109161</t>
        </is>
      </c>
      <c r="F12356" s="32" t="n">
        <v>4134990.95</v>
      </c>
      <c r="G12356" s="32" t="n">
        <v>434174.05</v>
      </c>
    </row>
    <row r="12357">
      <c r="A12357" t="inlineStr">
        <is>
          <t>L0242562</t>
        </is>
      </c>
      <c r="B12357" t="inlineStr">
        <is>
          <t>2026-08-23</t>
        </is>
      </c>
      <c r="C12357" t="inlineStr">
        <is>
          <t>home_use</t>
        </is>
      </c>
      <c r="D12357" t="inlineStr">
        <is>
          <t>IMP01310</t>
        </is>
      </c>
      <c r="E12357" t="inlineStr">
        <is>
          <t>T109167</t>
        </is>
      </c>
      <c r="F12357" s="32" t="n">
        <v>1178037.27</v>
      </c>
      <c r="G12357" s="32" t="n">
        <v>126049.99</v>
      </c>
    </row>
    <row r="12358">
      <c r="A12358" t="inlineStr">
        <is>
          <t>L0242563</t>
        </is>
      </c>
      <c r="B12358" t="inlineStr">
        <is>
          <t>2026-08-23</t>
        </is>
      </c>
      <c r="C12358" t="inlineStr">
        <is>
          <t>home_use</t>
        </is>
      </c>
      <c r="D12358" t="inlineStr">
        <is>
          <t>IMP01310</t>
        </is>
      </c>
      <c r="E12358" t="inlineStr">
        <is>
          <t>T109167</t>
        </is>
      </c>
      <c r="F12358" s="32" t="n">
        <v>723819.62</v>
      </c>
      <c r="G12358" s="32" t="n">
        <v>72381.96000000001</v>
      </c>
    </row>
    <row r="12359">
      <c r="A12359" t="inlineStr">
        <is>
          <t>L0242565</t>
        </is>
      </c>
      <c r="B12359" t="inlineStr">
        <is>
          <t>2026-08-23</t>
        </is>
      </c>
      <c r="C12359" t="inlineStr">
        <is>
          <t>home_use</t>
        </is>
      </c>
      <c r="D12359" t="inlineStr">
        <is>
          <t>IMP01310</t>
        </is>
      </c>
      <c r="E12359" t="inlineStr">
        <is>
          <t>T109167</t>
        </is>
      </c>
      <c r="F12359" s="32" t="n">
        <v>287176.54</v>
      </c>
      <c r="G12359" s="32" t="n">
        <v>30727.89</v>
      </c>
    </row>
    <row r="12360">
      <c r="A12360" t="inlineStr">
        <is>
          <t>L0242566</t>
        </is>
      </c>
      <c r="B12360" t="inlineStr">
        <is>
          <t>2026-08-23</t>
        </is>
      </c>
      <c r="C12360" t="inlineStr">
        <is>
          <t>home_use</t>
        </is>
      </c>
      <c r="D12360" t="inlineStr">
        <is>
          <t>IMP01310</t>
        </is>
      </c>
      <c r="E12360" t="inlineStr">
        <is>
          <t>T109167</t>
        </is>
      </c>
      <c r="F12360" s="32" t="n">
        <v>930914.6800000001</v>
      </c>
      <c r="G12360" s="32" t="n">
        <v>99607.87</v>
      </c>
    </row>
    <row r="12361">
      <c r="A12361" t="inlineStr">
        <is>
          <t>L0242567</t>
        </is>
      </c>
      <c r="B12361" t="inlineStr">
        <is>
          <t>2026-08-23</t>
        </is>
      </c>
      <c r="C12361" t="inlineStr">
        <is>
          <t>home_use</t>
        </is>
      </c>
      <c r="D12361" t="inlineStr">
        <is>
          <t>IMP01310</t>
        </is>
      </c>
      <c r="E12361" t="inlineStr">
        <is>
          <t>T109167</t>
        </is>
      </c>
      <c r="F12361" s="32" t="n">
        <v>401239.77</v>
      </c>
      <c r="G12361" s="32" t="n">
        <v>42932.66</v>
      </c>
    </row>
    <row r="12362">
      <c r="A12362" t="inlineStr">
        <is>
          <t>L0242568</t>
        </is>
      </c>
      <c r="B12362" t="inlineStr">
        <is>
          <t>2026-08-23</t>
        </is>
      </c>
      <c r="C12362" t="inlineStr">
        <is>
          <t>home_use</t>
        </is>
      </c>
      <c r="D12362" t="inlineStr">
        <is>
          <t>IMP01310</t>
        </is>
      </c>
      <c r="E12362" t="inlineStr">
        <is>
          <t>T109167</t>
        </is>
      </c>
      <c r="F12362" s="32" t="n">
        <v>313386.94</v>
      </c>
      <c r="G12362" s="32" t="n">
        <v>33532.4</v>
      </c>
    </row>
    <row r="12363">
      <c r="A12363" t="inlineStr">
        <is>
          <t>L0242603</t>
        </is>
      </c>
      <c r="B12363" t="inlineStr">
        <is>
          <t>2026-08-24</t>
        </is>
      </c>
      <c r="C12363" t="inlineStr">
        <is>
          <t>home_use</t>
        </is>
      </c>
      <c r="D12363" t="inlineStr">
        <is>
          <t>IMP00063</t>
        </is>
      </c>
      <c r="E12363" t="inlineStr">
        <is>
          <t>T100440</t>
        </is>
      </c>
      <c r="F12363" s="32" t="n">
        <v>325295.97</v>
      </c>
      <c r="G12363" s="32" t="n">
        <v>37409.04</v>
      </c>
    </row>
    <row r="12364">
      <c r="A12364" t="inlineStr">
        <is>
          <t>L0242604</t>
        </is>
      </c>
      <c r="B12364" t="inlineStr">
        <is>
          <t>2026-08-24</t>
        </is>
      </c>
      <c r="C12364" t="inlineStr">
        <is>
          <t>home_use</t>
        </is>
      </c>
      <c r="D12364" t="inlineStr">
        <is>
          <t>IMP00063</t>
        </is>
      </c>
      <c r="E12364" t="inlineStr">
        <is>
          <t>T100440</t>
        </is>
      </c>
      <c r="F12364" s="32" t="n">
        <v>427880.01</v>
      </c>
      <c r="G12364" s="32" t="n">
        <v>49206.2</v>
      </c>
    </row>
    <row r="12365">
      <c r="A12365" t="inlineStr">
        <is>
          <t>L0242605</t>
        </is>
      </c>
      <c r="B12365" t="inlineStr">
        <is>
          <t>2026-08-24</t>
        </is>
      </c>
      <c r="C12365" t="inlineStr">
        <is>
          <t>home_use</t>
        </is>
      </c>
      <c r="D12365" t="inlineStr">
        <is>
          <t>IMP00063</t>
        </is>
      </c>
      <c r="E12365" t="inlineStr">
        <is>
          <t>T100440</t>
        </is>
      </c>
      <c r="F12365" s="32" t="n">
        <v>6721516.99</v>
      </c>
      <c r="G12365" s="32" t="n">
        <v>873797.21</v>
      </c>
    </row>
    <row r="12366">
      <c r="A12366" t="inlineStr">
        <is>
          <t>L0242606</t>
        </is>
      </c>
      <c r="B12366" t="inlineStr">
        <is>
          <t>2026-08-24</t>
        </is>
      </c>
      <c r="C12366" t="inlineStr">
        <is>
          <t>home_use</t>
        </is>
      </c>
      <c r="D12366" t="inlineStr">
        <is>
          <t>IMP00063</t>
        </is>
      </c>
      <c r="E12366" t="inlineStr">
        <is>
          <t>T100440</t>
        </is>
      </c>
      <c r="F12366" s="32" t="n">
        <v>595899.91</v>
      </c>
      <c r="G12366" s="32" t="n">
        <v>68528.49000000001</v>
      </c>
    </row>
    <row r="12367">
      <c r="A12367" t="inlineStr">
        <is>
          <t>L0242609</t>
        </is>
      </c>
      <c r="B12367" t="inlineStr">
        <is>
          <t>2026-08-24</t>
        </is>
      </c>
      <c r="C12367" t="inlineStr">
        <is>
          <t>home_use</t>
        </is>
      </c>
      <c r="D12367" t="inlineStr">
        <is>
          <t>IMP00063</t>
        </is>
      </c>
      <c r="E12367" t="inlineStr">
        <is>
          <t>T100440</t>
        </is>
      </c>
      <c r="F12367" s="32" t="n">
        <v>850297.53</v>
      </c>
      <c r="G12367" s="32" t="n">
        <v>97784.22</v>
      </c>
    </row>
    <row r="12368">
      <c r="A12368" t="inlineStr">
        <is>
          <t>L0242627</t>
        </is>
      </c>
      <c r="B12368" t="inlineStr">
        <is>
          <t>2026-08-24</t>
        </is>
      </c>
      <c r="C12368" t="inlineStr">
        <is>
          <t>home_use</t>
        </is>
      </c>
      <c r="D12368" t="inlineStr">
        <is>
          <t>IMP00156</t>
        </is>
      </c>
      <c r="F12368" s="32" t="n">
        <v>2415903.99</v>
      </c>
      <c r="G12368" s="32" t="n">
        <v>314067.52</v>
      </c>
    </row>
    <row r="12369">
      <c r="A12369" t="inlineStr">
        <is>
          <t>L0242628</t>
        </is>
      </c>
      <c r="B12369" t="inlineStr">
        <is>
          <t>2026-08-24</t>
        </is>
      </c>
      <c r="C12369" t="inlineStr">
        <is>
          <t>home_use</t>
        </is>
      </c>
      <c r="D12369" t="inlineStr">
        <is>
          <t>IMP00156</t>
        </is>
      </c>
      <c r="F12369" s="32" t="n">
        <v>895005.89</v>
      </c>
      <c r="G12369" s="32" t="n">
        <v>116350.77</v>
      </c>
    </row>
    <row r="12370">
      <c r="A12370" t="inlineStr">
        <is>
          <t>L0242641</t>
        </is>
      </c>
      <c r="B12370" t="inlineStr">
        <is>
          <t>2026-08-24</t>
        </is>
      </c>
      <c r="C12370" t="inlineStr">
        <is>
          <t>home_use</t>
        </is>
      </c>
      <c r="D12370" t="inlineStr">
        <is>
          <t>IMP00306</t>
        </is>
      </c>
      <c r="E12370" t="inlineStr">
        <is>
          <t>T102141</t>
        </is>
      </c>
      <c r="F12370" s="32" t="n">
        <v>489434.27</v>
      </c>
      <c r="G12370" s="32" t="n">
        <v>51390.6</v>
      </c>
    </row>
    <row r="12371">
      <c r="A12371" t="inlineStr">
        <is>
          <t>L0242689</t>
        </is>
      </c>
      <c r="B12371" t="inlineStr">
        <is>
          <t>2026-08-24</t>
        </is>
      </c>
      <c r="C12371" t="inlineStr">
        <is>
          <t>home_use</t>
        </is>
      </c>
      <c r="D12371" t="inlineStr">
        <is>
          <t>IMP00643</t>
        </is>
      </c>
      <c r="E12371" t="inlineStr">
        <is>
          <t>T104498</t>
        </is>
      </c>
      <c r="F12371" s="32" t="n">
        <v>411769.35</v>
      </c>
      <c r="G12371" s="32" t="n">
        <v>41176.93</v>
      </c>
    </row>
    <row r="12372">
      <c r="A12372" t="inlineStr">
        <is>
          <t>L0242690</t>
        </is>
      </c>
      <c r="B12372" t="inlineStr">
        <is>
          <t>2026-08-24</t>
        </is>
      </c>
      <c r="C12372" t="inlineStr">
        <is>
          <t>home_use</t>
        </is>
      </c>
      <c r="D12372" t="inlineStr">
        <is>
          <t>IMP00643</t>
        </is>
      </c>
      <c r="E12372" t="inlineStr">
        <is>
          <t>T104498</t>
        </is>
      </c>
      <c r="F12372" s="32" t="n">
        <v>645515.02</v>
      </c>
      <c r="G12372" s="32" t="n">
        <v>64551.5</v>
      </c>
    </row>
    <row r="12373">
      <c r="A12373" t="inlineStr">
        <is>
          <t>L0242691</t>
        </is>
      </c>
      <c r="B12373" t="inlineStr">
        <is>
          <t>2026-08-24</t>
        </is>
      </c>
      <c r="C12373" t="inlineStr">
        <is>
          <t>home_use</t>
        </is>
      </c>
      <c r="D12373" t="inlineStr">
        <is>
          <t>IMP00643</t>
        </is>
      </c>
      <c r="E12373" t="inlineStr">
        <is>
          <t>T104498</t>
        </is>
      </c>
      <c r="F12373" s="32" t="n">
        <v>1137032.08</v>
      </c>
      <c r="G12373" s="32" t="n">
        <v>113703.21</v>
      </c>
    </row>
    <row r="12374">
      <c r="A12374" t="inlineStr">
        <is>
          <t>L0242692</t>
        </is>
      </c>
      <c r="B12374" t="inlineStr">
        <is>
          <t>2026-08-24</t>
        </is>
      </c>
      <c r="C12374" t="inlineStr">
        <is>
          <t>home_use</t>
        </is>
      </c>
      <c r="D12374" t="inlineStr">
        <is>
          <t>IMP00643</t>
        </is>
      </c>
      <c r="E12374" t="inlineStr">
        <is>
          <t>T104498</t>
        </is>
      </c>
      <c r="F12374" s="32" t="n">
        <v>178591.96</v>
      </c>
      <c r="G12374" s="32" t="n">
        <v>17859.2</v>
      </c>
    </row>
    <row r="12375">
      <c r="A12375" t="inlineStr">
        <is>
          <t>L0242693</t>
        </is>
      </c>
      <c r="B12375" t="inlineStr">
        <is>
          <t>2026-08-24</t>
        </is>
      </c>
      <c r="C12375" t="inlineStr">
        <is>
          <t>home_use</t>
        </is>
      </c>
      <c r="D12375" t="inlineStr">
        <is>
          <t>IMP00643</t>
        </is>
      </c>
      <c r="E12375" t="inlineStr">
        <is>
          <t>T104498</t>
        </is>
      </c>
      <c r="F12375" s="32" t="n">
        <v>514566.37</v>
      </c>
      <c r="G12375" s="32" t="n">
        <v>51456.64</v>
      </c>
    </row>
    <row r="12376">
      <c r="A12376" t="inlineStr">
        <is>
          <t>L0242699</t>
        </is>
      </c>
      <c r="B12376" t="inlineStr">
        <is>
          <t>2026-08-24</t>
        </is>
      </c>
      <c r="C12376" t="inlineStr">
        <is>
          <t>home_use</t>
        </is>
      </c>
      <c r="D12376" t="inlineStr">
        <is>
          <t>IMP00682</t>
        </is>
      </c>
      <c r="E12376" t="inlineStr">
        <is>
          <t>T104768</t>
        </is>
      </c>
      <c r="F12376" s="32" t="n">
        <v>9063983.560000001</v>
      </c>
      <c r="G12376" s="32" t="n">
        <v>906398.36</v>
      </c>
    </row>
    <row r="12377">
      <c r="A12377" t="inlineStr">
        <is>
          <t>L0242700</t>
        </is>
      </c>
      <c r="B12377" t="inlineStr">
        <is>
          <t>2026-08-24</t>
        </is>
      </c>
      <c r="C12377" t="inlineStr">
        <is>
          <t>transit</t>
        </is>
      </c>
      <c r="D12377" t="inlineStr">
        <is>
          <t>IMP00683</t>
        </is>
      </c>
      <c r="E12377" t="inlineStr">
        <is>
          <t>T104777</t>
        </is>
      </c>
      <c r="F12377" s="32" t="n">
        <v>1091763.51</v>
      </c>
      <c r="G12377" s="32" t="n">
        <v>0</v>
      </c>
    </row>
    <row r="12378">
      <c r="A12378" t="inlineStr">
        <is>
          <t>L0242731</t>
        </is>
      </c>
      <c r="B12378" t="inlineStr">
        <is>
          <t>2026-08-24</t>
        </is>
      </c>
      <c r="C12378" t="inlineStr">
        <is>
          <t>home_use</t>
        </is>
      </c>
      <c r="D12378" t="inlineStr">
        <is>
          <t>IMP00892</t>
        </is>
      </c>
      <c r="E12378" t="inlineStr">
        <is>
          <t>T106240</t>
        </is>
      </c>
      <c r="F12378" s="32" t="n">
        <v>2752820.89</v>
      </c>
      <c r="G12378" s="32" t="n">
        <v>275282.09</v>
      </c>
    </row>
    <row r="12379">
      <c r="A12379" t="inlineStr">
        <is>
          <t>L0242741</t>
        </is>
      </c>
      <c r="B12379" t="inlineStr">
        <is>
          <t>2026-08-24</t>
        </is>
      </c>
      <c r="C12379" t="inlineStr">
        <is>
          <t>home_use</t>
        </is>
      </c>
      <c r="D12379" t="inlineStr">
        <is>
          <t>IMP00926</t>
        </is>
      </c>
      <c r="E12379" t="inlineStr">
        <is>
          <t>T106477</t>
        </is>
      </c>
      <c r="F12379" s="32" t="n">
        <v>589328.62</v>
      </c>
      <c r="G12379" s="32" t="n">
        <v>70719.42999999999</v>
      </c>
    </row>
    <row r="12380">
      <c r="A12380" t="inlineStr">
        <is>
          <t>L0242742</t>
        </is>
      </c>
      <c r="B12380" t="inlineStr">
        <is>
          <t>2026-08-24</t>
        </is>
      </c>
      <c r="C12380" t="inlineStr">
        <is>
          <t>home_use</t>
        </is>
      </c>
      <c r="D12380" t="inlineStr">
        <is>
          <t>IMP00926</t>
        </is>
      </c>
      <c r="E12380" t="inlineStr">
        <is>
          <t>T106477</t>
        </is>
      </c>
      <c r="F12380" s="32" t="n">
        <v>11672050.41</v>
      </c>
      <c r="G12380" s="32" t="n">
        <v>1167205.04</v>
      </c>
    </row>
    <row r="12381">
      <c r="A12381" t="inlineStr">
        <is>
          <t>L0242743</t>
        </is>
      </c>
      <c r="B12381" t="inlineStr">
        <is>
          <t>2026-08-24</t>
        </is>
      </c>
      <c r="C12381" t="inlineStr">
        <is>
          <t>home_use</t>
        </is>
      </c>
      <c r="D12381" t="inlineStr">
        <is>
          <t>IMP00926</t>
        </is>
      </c>
      <c r="E12381" t="inlineStr">
        <is>
          <t>T106477</t>
        </is>
      </c>
      <c r="F12381" s="32" t="n">
        <v>2510348.27</v>
      </c>
      <c r="G12381" s="32" t="n">
        <v>251034.83</v>
      </c>
    </row>
    <row r="12382">
      <c r="A12382" t="inlineStr">
        <is>
          <t>L0242746</t>
        </is>
      </c>
      <c r="B12382" t="inlineStr">
        <is>
          <t>2026-08-24</t>
        </is>
      </c>
      <c r="C12382" t="inlineStr">
        <is>
          <t>home_use</t>
        </is>
      </c>
      <c r="D12382" t="inlineStr">
        <is>
          <t>IMP00950</t>
        </is>
      </c>
      <c r="F12382" s="32" t="n">
        <v>215551.76</v>
      </c>
      <c r="G12382" s="32" t="n">
        <v>26943.97</v>
      </c>
    </row>
    <row r="12383">
      <c r="A12383" t="inlineStr">
        <is>
          <t>L0242747</t>
        </is>
      </c>
      <c r="B12383" t="inlineStr">
        <is>
          <t>2026-08-24</t>
        </is>
      </c>
      <c r="C12383" t="inlineStr">
        <is>
          <t>home_use</t>
        </is>
      </c>
      <c r="D12383" t="inlineStr">
        <is>
          <t>IMP00950</t>
        </is>
      </c>
      <c r="F12383" s="32" t="n">
        <v>1846436.22</v>
      </c>
      <c r="G12383" s="32" t="n">
        <v>240036.71</v>
      </c>
    </row>
    <row r="12384">
      <c r="A12384" t="inlineStr">
        <is>
          <t>L0242748</t>
        </is>
      </c>
      <c r="B12384" t="inlineStr">
        <is>
          <t>2026-08-24</t>
        </is>
      </c>
      <c r="C12384" t="inlineStr">
        <is>
          <t>home_use</t>
        </is>
      </c>
      <c r="D12384" t="inlineStr">
        <is>
          <t>IMP00950</t>
        </is>
      </c>
      <c r="F12384" s="32" t="n">
        <v>2248945.55</v>
      </c>
      <c r="G12384" s="32" t="n">
        <v>292362.92</v>
      </c>
    </row>
    <row r="12385">
      <c r="A12385" t="inlineStr">
        <is>
          <t>L0242751</t>
        </is>
      </c>
      <c r="B12385" t="inlineStr">
        <is>
          <t>2026-08-24</t>
        </is>
      </c>
      <c r="C12385" t="inlineStr">
        <is>
          <t>home_use</t>
        </is>
      </c>
      <c r="D12385" t="inlineStr">
        <is>
          <t>IMP00999</t>
        </is>
      </c>
      <c r="E12385" t="inlineStr">
        <is>
          <t>T106987</t>
        </is>
      </c>
      <c r="F12385" s="32" t="n">
        <v>3692360.92</v>
      </c>
      <c r="G12385" s="32" t="n">
        <v>369236.09</v>
      </c>
    </row>
    <row r="12386">
      <c r="A12386" t="inlineStr">
        <is>
          <t>L0242758</t>
        </is>
      </c>
      <c r="B12386" t="inlineStr">
        <is>
          <t>2026-08-24</t>
        </is>
      </c>
      <c r="C12386" t="inlineStr">
        <is>
          <t>home_use</t>
        </is>
      </c>
      <c r="D12386" t="inlineStr">
        <is>
          <t>IMP01037</t>
        </is>
      </c>
      <c r="E12386" t="inlineStr">
        <is>
          <t>T107258</t>
        </is>
      </c>
      <c r="F12386" s="32" t="n">
        <v>1458008.91</v>
      </c>
      <c r="G12386" s="32" t="n">
        <v>145800.89</v>
      </c>
    </row>
    <row r="12387">
      <c r="A12387" t="inlineStr">
        <is>
          <t>L0242774</t>
        </is>
      </c>
      <c r="B12387" t="inlineStr">
        <is>
          <t>2026-08-24</t>
        </is>
      </c>
      <c r="C12387" t="inlineStr">
        <is>
          <t>warehouse_out</t>
        </is>
      </c>
      <c r="D12387" t="inlineStr">
        <is>
          <t>IMP01142</t>
        </is>
      </c>
      <c r="E12387" t="inlineStr">
        <is>
          <t>T107992</t>
        </is>
      </c>
      <c r="F12387" s="32" t="n">
        <v>23783005.39</v>
      </c>
      <c r="G12387" s="32" t="n">
        <v>2378300.54</v>
      </c>
    </row>
    <row r="12388">
      <c r="A12388" t="inlineStr">
        <is>
          <t>L0242794</t>
        </is>
      </c>
      <c r="B12388" t="inlineStr">
        <is>
          <t>2026-08-24</t>
        </is>
      </c>
      <c r="C12388" t="inlineStr">
        <is>
          <t>home_use</t>
        </is>
      </c>
      <c r="D12388" t="inlineStr">
        <is>
          <t>IMP01310</t>
        </is>
      </c>
      <c r="E12388" t="inlineStr">
        <is>
          <t>T109167</t>
        </is>
      </c>
      <c r="F12388" s="32" t="n">
        <v>3472170.95</v>
      </c>
      <c r="G12388" s="32" t="n">
        <v>371522.29</v>
      </c>
    </row>
    <row r="12389">
      <c r="A12389" t="inlineStr">
        <is>
          <t>L0242796</t>
        </is>
      </c>
      <c r="B12389" t="inlineStr">
        <is>
          <t>2026-08-24</t>
        </is>
      </c>
      <c r="C12389" t="inlineStr">
        <is>
          <t>home_use</t>
        </is>
      </c>
      <c r="D12389" t="inlineStr">
        <is>
          <t>IMP01310</t>
        </is>
      </c>
      <c r="E12389" t="inlineStr">
        <is>
          <t>T109167</t>
        </is>
      </c>
      <c r="F12389" s="32" t="n">
        <v>1383512.27</v>
      </c>
      <c r="G12389" s="32" t="n">
        <v>148035.81</v>
      </c>
    </row>
    <row r="12390">
      <c r="A12390" t="inlineStr">
        <is>
          <t>L0242797</t>
        </is>
      </c>
      <c r="B12390" t="inlineStr">
        <is>
          <t>2026-08-24</t>
        </is>
      </c>
      <c r="C12390" t="inlineStr">
        <is>
          <t>home_use</t>
        </is>
      </c>
      <c r="D12390" t="inlineStr">
        <is>
          <t>IMP01310</t>
        </is>
      </c>
      <c r="E12390" t="inlineStr">
        <is>
          <t>T109167</t>
        </is>
      </c>
      <c r="F12390" s="32" t="n">
        <v>3744736.79</v>
      </c>
      <c r="G12390" s="32" t="n">
        <v>486815.78</v>
      </c>
    </row>
    <row r="12391">
      <c r="A12391" t="inlineStr">
        <is>
          <t>L0242798</t>
        </is>
      </c>
      <c r="B12391" t="inlineStr">
        <is>
          <t>2026-08-24</t>
        </is>
      </c>
      <c r="C12391" t="inlineStr">
        <is>
          <t>home_use</t>
        </is>
      </c>
      <c r="D12391" t="inlineStr">
        <is>
          <t>IMP01310</t>
        </is>
      </c>
      <c r="E12391" t="inlineStr">
        <is>
          <t>T109167</t>
        </is>
      </c>
      <c r="F12391" s="32" t="n">
        <v>2216049.2</v>
      </c>
      <c r="G12391" s="32" t="n">
        <v>288086.4</v>
      </c>
    </row>
    <row r="12392">
      <c r="A12392" t="inlineStr">
        <is>
          <t>L0242799</t>
        </is>
      </c>
      <c r="B12392" t="inlineStr">
        <is>
          <t>2026-08-24</t>
        </is>
      </c>
      <c r="C12392" t="inlineStr">
        <is>
          <t>warehouse_out</t>
        </is>
      </c>
      <c r="D12392" t="inlineStr">
        <is>
          <t>IMP01310</t>
        </is>
      </c>
      <c r="E12392" t="inlineStr">
        <is>
          <t>T109167</t>
        </is>
      </c>
      <c r="F12392" s="32" t="n">
        <v>198750.97</v>
      </c>
      <c r="G12392" s="32" t="n">
        <v>24843.87</v>
      </c>
    </row>
    <row r="12393">
      <c r="A12393" t="inlineStr">
        <is>
          <t>L0242800</t>
        </is>
      </c>
      <c r="B12393" t="inlineStr">
        <is>
          <t>2026-08-24</t>
        </is>
      </c>
      <c r="C12393" t="inlineStr">
        <is>
          <t>home_use</t>
        </is>
      </c>
      <c r="D12393" t="inlineStr">
        <is>
          <t>IMP01310</t>
        </is>
      </c>
      <c r="E12393" t="inlineStr">
        <is>
          <t>T109167</t>
        </is>
      </c>
      <c r="F12393" s="32" t="n">
        <v>3014515.71</v>
      </c>
      <c r="G12393" s="32" t="n">
        <v>322553.18</v>
      </c>
    </row>
    <row r="12394">
      <c r="A12394" t="inlineStr">
        <is>
          <t>L0242801</t>
        </is>
      </c>
      <c r="B12394" t="inlineStr">
        <is>
          <t>2026-08-24</t>
        </is>
      </c>
      <c r="C12394" t="inlineStr">
        <is>
          <t>home_use</t>
        </is>
      </c>
      <c r="D12394" t="inlineStr">
        <is>
          <t>IMP01310</t>
        </is>
      </c>
      <c r="E12394" t="inlineStr">
        <is>
          <t>T109167</t>
        </is>
      </c>
      <c r="F12394" s="32" t="n">
        <v>263128.87</v>
      </c>
      <c r="G12394" s="32" t="n">
        <v>28154.79</v>
      </c>
    </row>
    <row r="12395">
      <c r="A12395" t="inlineStr">
        <is>
          <t>L0242802</t>
        </is>
      </c>
      <c r="B12395" t="inlineStr">
        <is>
          <t>2026-08-24</t>
        </is>
      </c>
      <c r="C12395" t="inlineStr">
        <is>
          <t>home_use</t>
        </is>
      </c>
      <c r="D12395" t="inlineStr">
        <is>
          <t>IMP01315</t>
        </is>
      </c>
      <c r="E12395" t="inlineStr">
        <is>
          <t>T109203</t>
        </is>
      </c>
      <c r="F12395" s="32" t="n">
        <v>639601.15</v>
      </c>
      <c r="G12395" s="32" t="n">
        <v>67158.12</v>
      </c>
    </row>
    <row r="12396">
      <c r="A12396" t="inlineStr">
        <is>
          <t>L0242824</t>
        </is>
      </c>
      <c r="B12396" t="inlineStr">
        <is>
          <t>2026-08-25</t>
        </is>
      </c>
      <c r="C12396" t="inlineStr">
        <is>
          <t>home_use</t>
        </is>
      </c>
      <c r="D12396" t="inlineStr">
        <is>
          <t>IMP00063</t>
        </is>
      </c>
      <c r="E12396" t="inlineStr">
        <is>
          <t>T100440</t>
        </is>
      </c>
      <c r="F12396" s="32" t="n">
        <v>8795140.93</v>
      </c>
      <c r="G12396" s="32" t="n">
        <v>1143368.32</v>
      </c>
    </row>
    <row r="12397">
      <c r="A12397" t="inlineStr">
        <is>
          <t>L0242825</t>
        </is>
      </c>
      <c r="B12397" t="inlineStr">
        <is>
          <t>2026-08-25</t>
        </is>
      </c>
      <c r="C12397" t="inlineStr">
        <is>
          <t>home_use</t>
        </is>
      </c>
      <c r="D12397" t="inlineStr">
        <is>
          <t>IMP00063</t>
        </is>
      </c>
      <c r="E12397" t="inlineStr">
        <is>
          <t>T100440</t>
        </is>
      </c>
      <c r="F12397" s="32" t="n">
        <v>444493.86</v>
      </c>
      <c r="G12397" s="32" t="n">
        <v>51116.79</v>
      </c>
    </row>
    <row r="12398">
      <c r="A12398" t="inlineStr">
        <is>
          <t>L0242826</t>
        </is>
      </c>
      <c r="B12398" t="inlineStr">
        <is>
          <t>2026-08-25</t>
        </is>
      </c>
      <c r="C12398" t="inlineStr">
        <is>
          <t>home_use</t>
        </is>
      </c>
      <c r="D12398" t="inlineStr">
        <is>
          <t>IMP00063</t>
        </is>
      </c>
      <c r="E12398" t="inlineStr">
        <is>
          <t>T100440</t>
        </is>
      </c>
      <c r="F12398" s="32" t="n">
        <v>3281612.32</v>
      </c>
      <c r="G12398" s="32" t="n">
        <v>426609.6</v>
      </c>
    </row>
    <row r="12399">
      <c r="A12399" t="inlineStr">
        <is>
          <t>L0242827</t>
        </is>
      </c>
      <c r="B12399" t="inlineStr">
        <is>
          <t>2026-08-25</t>
        </is>
      </c>
      <c r="C12399" t="inlineStr">
        <is>
          <t>home_use</t>
        </is>
      </c>
      <c r="D12399" t="inlineStr">
        <is>
          <t>IMP00063</t>
        </is>
      </c>
      <c r="E12399" t="inlineStr">
        <is>
          <t>T100440</t>
        </is>
      </c>
      <c r="F12399" s="32" t="n">
        <v>2141434.26</v>
      </c>
      <c r="G12399" s="32" t="n">
        <v>278386.45</v>
      </c>
    </row>
    <row r="12400">
      <c r="A12400" t="inlineStr">
        <is>
          <t>L0242830</t>
        </is>
      </c>
      <c r="B12400" t="inlineStr">
        <is>
          <t>2026-08-25</t>
        </is>
      </c>
      <c r="C12400" t="inlineStr">
        <is>
          <t>home_use_exempt</t>
        </is>
      </c>
      <c r="D12400" t="inlineStr">
        <is>
          <t>IMP00105</t>
        </is>
      </c>
      <c r="E12400" t="inlineStr">
        <is>
          <t>T100729</t>
        </is>
      </c>
      <c r="F12400" s="32" t="n">
        <v>330259.52</v>
      </c>
      <c r="G12400" s="32" t="n">
        <v>0</v>
      </c>
    </row>
    <row r="12401">
      <c r="A12401" t="inlineStr">
        <is>
          <t>L0242832</t>
        </is>
      </c>
      <c r="B12401" t="inlineStr">
        <is>
          <t>2026-08-25</t>
        </is>
      </c>
      <c r="C12401" t="inlineStr">
        <is>
          <t>home_use</t>
        </is>
      </c>
      <c r="D12401" t="inlineStr">
        <is>
          <t>IMP00109</t>
        </is>
      </c>
      <c r="E12401" t="inlineStr">
        <is>
          <t>T100758</t>
        </is>
      </c>
      <c r="F12401" s="32" t="n">
        <v>1919605.09</v>
      </c>
      <c r="G12401" s="32" t="n">
        <v>201558.53</v>
      </c>
    </row>
    <row r="12402">
      <c r="A12402" t="inlineStr">
        <is>
          <t>L0242841</t>
        </is>
      </c>
      <c r="B12402" t="inlineStr">
        <is>
          <t>2026-08-25</t>
        </is>
      </c>
      <c r="C12402" t="inlineStr">
        <is>
          <t>home_use</t>
        </is>
      </c>
      <c r="D12402" t="inlineStr">
        <is>
          <t>IMP00156</t>
        </is>
      </c>
      <c r="F12402" s="32" t="n">
        <v>648768</v>
      </c>
      <c r="G12402" s="32" t="n">
        <v>84339.84</v>
      </c>
    </row>
    <row r="12403">
      <c r="A12403" t="inlineStr">
        <is>
          <t>L0242851</t>
        </is>
      </c>
      <c r="B12403" t="inlineStr">
        <is>
          <t>2026-08-25</t>
        </is>
      </c>
      <c r="C12403" t="inlineStr">
        <is>
          <t>home_use</t>
        </is>
      </c>
      <c r="D12403" t="inlineStr">
        <is>
          <t>IMP00306</t>
        </is>
      </c>
      <c r="E12403" t="inlineStr">
        <is>
          <t>T102141</t>
        </is>
      </c>
      <c r="F12403" s="32" t="n">
        <v>1020702.5</v>
      </c>
      <c r="G12403" s="32" t="n">
        <v>107173.76</v>
      </c>
    </row>
    <row r="12404">
      <c r="A12404" t="inlineStr">
        <is>
          <t>L0242855</t>
        </is>
      </c>
      <c r="B12404" t="inlineStr">
        <is>
          <t>2026-08-25</t>
        </is>
      </c>
      <c r="C12404" t="inlineStr">
        <is>
          <t>home_use</t>
        </is>
      </c>
      <c r="D12404" t="inlineStr">
        <is>
          <t>IMP00340</t>
        </is>
      </c>
      <c r="E12404" t="inlineStr">
        <is>
          <t>T102376</t>
        </is>
      </c>
      <c r="F12404" s="32" t="n">
        <v>5118772.76</v>
      </c>
      <c r="G12404" s="32" t="n">
        <v>511877.28</v>
      </c>
    </row>
    <row r="12405">
      <c r="A12405" t="inlineStr">
        <is>
          <t>L0242856</t>
        </is>
      </c>
      <c r="B12405" t="inlineStr">
        <is>
          <t>2026-08-25</t>
        </is>
      </c>
      <c r="C12405" t="inlineStr">
        <is>
          <t>home_use</t>
        </is>
      </c>
      <c r="D12405" t="inlineStr">
        <is>
          <t>IMP00340</t>
        </is>
      </c>
      <c r="E12405" t="inlineStr">
        <is>
          <t>T102376</t>
        </is>
      </c>
      <c r="F12405" s="32" t="n">
        <v>13425783.4</v>
      </c>
      <c r="G12405" s="32" t="n">
        <v>1409707.26</v>
      </c>
    </row>
    <row r="12406">
      <c r="A12406" t="inlineStr">
        <is>
          <t>L0242876</t>
        </is>
      </c>
      <c r="B12406" t="inlineStr">
        <is>
          <t>2026-08-25</t>
        </is>
      </c>
      <c r="C12406" t="inlineStr">
        <is>
          <t>home_use</t>
        </is>
      </c>
      <c r="D12406" t="inlineStr">
        <is>
          <t>IMP00448</t>
        </is>
      </c>
      <c r="E12406" t="inlineStr">
        <is>
          <t>T103130</t>
        </is>
      </c>
      <c r="F12406" s="32" t="n">
        <v>21759453.16</v>
      </c>
      <c r="G12406" s="32" t="n">
        <v>2175945.32</v>
      </c>
    </row>
    <row r="12407">
      <c r="A12407" t="inlineStr">
        <is>
          <t>L0242884</t>
        </is>
      </c>
      <c r="B12407" t="inlineStr">
        <is>
          <t>2026-08-25</t>
        </is>
      </c>
      <c r="C12407" t="inlineStr">
        <is>
          <t>transit</t>
        </is>
      </c>
      <c r="D12407" t="inlineStr">
        <is>
          <t>IMP00490</t>
        </is>
      </c>
      <c r="E12407" t="inlineStr">
        <is>
          <t>T103425</t>
        </is>
      </c>
      <c r="F12407" s="32" t="n">
        <v>7060765.98</v>
      </c>
      <c r="G12407" s="32" t="n">
        <v>0</v>
      </c>
    </row>
    <row r="12408">
      <c r="A12408" t="inlineStr">
        <is>
          <t>L0242906</t>
        </is>
      </c>
      <c r="B12408" t="inlineStr">
        <is>
          <t>2026-08-25</t>
        </is>
      </c>
      <c r="C12408" t="inlineStr">
        <is>
          <t>home_use</t>
        </is>
      </c>
      <c r="D12408" t="inlineStr">
        <is>
          <t>IMP00643</t>
        </is>
      </c>
      <c r="E12408" t="inlineStr">
        <is>
          <t>T104498</t>
        </is>
      </c>
      <c r="F12408" s="32" t="n">
        <v>614942.35</v>
      </c>
      <c r="G12408" s="32" t="n">
        <v>61494.24</v>
      </c>
    </row>
    <row r="12409">
      <c r="A12409" t="inlineStr">
        <is>
          <t>L0242907</t>
        </is>
      </c>
      <c r="B12409" t="inlineStr">
        <is>
          <t>2026-08-25</t>
        </is>
      </c>
      <c r="C12409" t="inlineStr">
        <is>
          <t>re_export</t>
        </is>
      </c>
      <c r="D12409" t="inlineStr">
        <is>
          <t>IMP00643</t>
        </is>
      </c>
      <c r="E12409" t="inlineStr">
        <is>
          <t>T104498</t>
        </is>
      </c>
      <c r="F12409" s="32" t="n">
        <v>485760.68</v>
      </c>
      <c r="G12409" s="32" t="n">
        <v>0</v>
      </c>
    </row>
    <row r="12410">
      <c r="A12410" t="inlineStr">
        <is>
          <t>L0242908</t>
        </is>
      </c>
      <c r="B12410" t="inlineStr">
        <is>
          <t>2026-08-25</t>
        </is>
      </c>
      <c r="C12410" t="inlineStr">
        <is>
          <t>home_use</t>
        </is>
      </c>
      <c r="D12410" t="inlineStr">
        <is>
          <t>IMP00643</t>
        </is>
      </c>
      <c r="E12410" t="inlineStr">
        <is>
          <t>T104498</t>
        </is>
      </c>
      <c r="F12410" s="32" t="n">
        <v>1190309.08</v>
      </c>
      <c r="G12410" s="32" t="n">
        <v>119030.91</v>
      </c>
    </row>
    <row r="12411">
      <c r="A12411" t="inlineStr">
        <is>
          <t>L0242928</t>
        </is>
      </c>
      <c r="B12411" t="inlineStr">
        <is>
          <t>2026-08-25</t>
        </is>
      </c>
      <c r="C12411" t="inlineStr">
        <is>
          <t>home_use</t>
        </is>
      </c>
      <c r="D12411" t="inlineStr">
        <is>
          <t>IMP00753</t>
        </is>
      </c>
      <c r="E12411" t="inlineStr">
        <is>
          <t>T105264</t>
        </is>
      </c>
      <c r="F12411" s="32" t="n">
        <v>1303109.05</v>
      </c>
      <c r="G12411" s="32" t="n">
        <v>136826.45</v>
      </c>
    </row>
    <row r="12412">
      <c r="A12412" t="inlineStr">
        <is>
          <t>L0242946</t>
        </is>
      </c>
      <c r="B12412" t="inlineStr">
        <is>
          <t>2026-08-25</t>
        </is>
      </c>
      <c r="C12412" t="inlineStr">
        <is>
          <t>home_use</t>
        </is>
      </c>
      <c r="D12412" t="inlineStr">
        <is>
          <t>IMP00879</t>
        </is>
      </c>
      <c r="E12412" t="inlineStr">
        <is>
          <t>T106150</t>
        </is>
      </c>
      <c r="F12412" s="32" t="n">
        <v>574166.67</v>
      </c>
      <c r="G12412" s="32" t="n">
        <v>60287.5</v>
      </c>
    </row>
    <row r="12413">
      <c r="A12413" t="inlineStr">
        <is>
          <t>L0242947</t>
        </is>
      </c>
      <c r="B12413" t="inlineStr">
        <is>
          <t>2026-08-25</t>
        </is>
      </c>
      <c r="C12413" t="inlineStr">
        <is>
          <t>home_use</t>
        </is>
      </c>
      <c r="D12413" t="inlineStr">
        <is>
          <t>IMP00892</t>
        </is>
      </c>
      <c r="E12413" t="inlineStr">
        <is>
          <t>T106240</t>
        </is>
      </c>
      <c r="F12413" s="32" t="n">
        <v>3851240.76</v>
      </c>
      <c r="G12413" s="32" t="n">
        <v>385124.08</v>
      </c>
    </row>
    <row r="12414">
      <c r="A12414" t="inlineStr">
        <is>
          <t>L0242953</t>
        </is>
      </c>
      <c r="B12414" t="inlineStr">
        <is>
          <t>2026-08-25</t>
        </is>
      </c>
      <c r="C12414" t="inlineStr">
        <is>
          <t>home_use</t>
        </is>
      </c>
      <c r="D12414" t="inlineStr">
        <is>
          <t>IMP00926</t>
        </is>
      </c>
      <c r="E12414" t="inlineStr">
        <is>
          <t>T106477</t>
        </is>
      </c>
      <c r="F12414" s="32" t="n">
        <v>907749.28</v>
      </c>
      <c r="G12414" s="32" t="n">
        <v>95313.67</v>
      </c>
    </row>
    <row r="12415">
      <c r="A12415" t="inlineStr">
        <is>
          <t>L0242955</t>
        </is>
      </c>
      <c r="B12415" t="inlineStr">
        <is>
          <t>2026-08-25</t>
        </is>
      </c>
      <c r="C12415" t="inlineStr">
        <is>
          <t>home_use</t>
        </is>
      </c>
      <c r="D12415" t="inlineStr">
        <is>
          <t>IMP00926</t>
        </is>
      </c>
      <c r="E12415" t="inlineStr">
        <is>
          <t>T106477</t>
        </is>
      </c>
      <c r="F12415" s="32" t="n">
        <v>43818956.45</v>
      </c>
      <c r="G12415" s="32" t="n">
        <v>4600990.43</v>
      </c>
    </row>
    <row r="12416">
      <c r="A12416" t="inlineStr">
        <is>
          <t>L0242956</t>
        </is>
      </c>
      <c r="B12416" t="inlineStr">
        <is>
          <t>2026-08-25</t>
        </is>
      </c>
      <c r="C12416" t="inlineStr">
        <is>
          <t>home_use</t>
        </is>
      </c>
      <c r="D12416" t="inlineStr">
        <is>
          <t>IMP00926</t>
        </is>
      </c>
      <c r="E12416" t="inlineStr">
        <is>
          <t>T106477</t>
        </is>
      </c>
      <c r="F12416" s="32" t="n">
        <v>571911.52</v>
      </c>
      <c r="G12416" s="32" t="n">
        <v>68629.38</v>
      </c>
    </row>
    <row r="12417">
      <c r="A12417" t="inlineStr">
        <is>
          <t>L0242957</t>
        </is>
      </c>
      <c r="B12417" t="inlineStr">
        <is>
          <t>2026-08-25</t>
        </is>
      </c>
      <c r="C12417" t="inlineStr">
        <is>
          <t>home_use</t>
        </is>
      </c>
      <c r="D12417" t="inlineStr">
        <is>
          <t>IMP00926</t>
        </is>
      </c>
      <c r="E12417" t="inlineStr">
        <is>
          <t>T106477</t>
        </is>
      </c>
      <c r="F12417" s="32" t="n">
        <v>7188735.94</v>
      </c>
      <c r="G12417" s="32" t="n">
        <v>718873.59</v>
      </c>
    </row>
    <row r="12418">
      <c r="A12418" t="inlineStr">
        <is>
          <t>L0242959</t>
        </is>
      </c>
      <c r="B12418" t="inlineStr">
        <is>
          <t>2026-08-25</t>
        </is>
      </c>
      <c r="C12418" t="inlineStr">
        <is>
          <t>home_use</t>
        </is>
      </c>
      <c r="D12418" t="inlineStr">
        <is>
          <t>IMP00926</t>
        </is>
      </c>
      <c r="E12418" t="inlineStr">
        <is>
          <t>T106477</t>
        </is>
      </c>
      <c r="F12418" s="32" t="n">
        <v>7725516.04</v>
      </c>
      <c r="G12418" s="32" t="n">
        <v>772551.6</v>
      </c>
    </row>
    <row r="12419">
      <c r="A12419" t="inlineStr">
        <is>
          <t>L0242960</t>
        </is>
      </c>
      <c r="B12419" t="inlineStr">
        <is>
          <t>2026-08-25</t>
        </is>
      </c>
      <c r="C12419" t="inlineStr">
        <is>
          <t>home_use</t>
        </is>
      </c>
      <c r="D12419" t="inlineStr">
        <is>
          <t>IMP00926</t>
        </is>
      </c>
      <c r="E12419" t="inlineStr">
        <is>
          <t>T106477</t>
        </is>
      </c>
      <c r="F12419" s="32" t="n">
        <v>6482321.91</v>
      </c>
      <c r="G12419" s="32" t="n">
        <v>680643.8</v>
      </c>
    </row>
    <row r="12420">
      <c r="A12420" t="inlineStr">
        <is>
          <t>L0242966</t>
        </is>
      </c>
      <c r="B12420" t="inlineStr">
        <is>
          <t>2026-08-25</t>
        </is>
      </c>
      <c r="C12420" t="inlineStr">
        <is>
          <t>home_use</t>
        </is>
      </c>
      <c r="D12420" t="inlineStr">
        <is>
          <t>IMP00950</t>
        </is>
      </c>
      <c r="F12420" s="32" t="n">
        <v>1040107.53</v>
      </c>
      <c r="G12420" s="32" t="n">
        <v>135213.98</v>
      </c>
    </row>
    <row r="12421">
      <c r="A12421" t="inlineStr">
        <is>
          <t>L0242973</t>
        </is>
      </c>
      <c r="B12421" t="inlineStr">
        <is>
          <t>2026-08-25</t>
        </is>
      </c>
      <c r="C12421" t="inlineStr">
        <is>
          <t>home_use</t>
        </is>
      </c>
      <c r="D12421" t="inlineStr">
        <is>
          <t>IMP00999</t>
        </is>
      </c>
      <c r="E12421" t="inlineStr">
        <is>
          <t>T106987</t>
        </is>
      </c>
      <c r="F12421" s="32" t="n">
        <v>2080069.67</v>
      </c>
      <c r="G12421" s="32" t="n">
        <v>208006.97</v>
      </c>
    </row>
    <row r="12422">
      <c r="A12422" t="inlineStr">
        <is>
          <t>L0242985</t>
        </is>
      </c>
      <c r="B12422" t="inlineStr">
        <is>
          <t>2026-08-25</t>
        </is>
      </c>
      <c r="C12422" t="inlineStr">
        <is>
          <t>home_use</t>
        </is>
      </c>
      <c r="D12422" t="inlineStr">
        <is>
          <t>IMP01037</t>
        </is>
      </c>
      <c r="E12422" t="inlineStr">
        <is>
          <t>T107258</t>
        </is>
      </c>
      <c r="F12422" s="32" t="n">
        <v>2249612.83</v>
      </c>
      <c r="G12422" s="32" t="n">
        <v>224961.28</v>
      </c>
    </row>
    <row r="12423">
      <c r="A12423" t="inlineStr">
        <is>
          <t>L0243004</t>
        </is>
      </c>
      <c r="B12423" t="inlineStr">
        <is>
          <t>2026-08-25</t>
        </is>
      </c>
      <c r="C12423" t="inlineStr">
        <is>
          <t>home_use</t>
        </is>
      </c>
      <c r="D12423" t="inlineStr">
        <is>
          <t>IMP01142</t>
        </is>
      </c>
      <c r="E12423" t="inlineStr">
        <is>
          <t>T107992</t>
        </is>
      </c>
      <c r="F12423" s="32" t="n">
        <v>24569136.45</v>
      </c>
      <c r="G12423" s="32" t="n">
        <v>2456913.65</v>
      </c>
    </row>
    <row r="12424">
      <c r="A12424" t="inlineStr">
        <is>
          <t>L0243022</t>
        </is>
      </c>
      <c r="B12424" t="inlineStr">
        <is>
          <t>2026-08-25</t>
        </is>
      </c>
      <c r="C12424" t="inlineStr">
        <is>
          <t>home_use</t>
        </is>
      </c>
      <c r="D12424" t="inlineStr">
        <is>
          <t>IMP01283</t>
        </is>
      </c>
      <c r="E12424" t="inlineStr">
        <is>
          <t>T108974</t>
        </is>
      </c>
      <c r="F12424" s="32" t="n">
        <v>805251.84</v>
      </c>
      <c r="G12424" s="32" t="n">
        <v>100656.48</v>
      </c>
    </row>
    <row r="12425">
      <c r="A12425" t="inlineStr">
        <is>
          <t>L0243024</t>
        </is>
      </c>
      <c r="B12425" t="inlineStr">
        <is>
          <t>2026-08-25</t>
        </is>
      </c>
      <c r="C12425" t="inlineStr">
        <is>
          <t>home_use</t>
        </is>
      </c>
      <c r="D12425" t="inlineStr">
        <is>
          <t>IMP01310</t>
        </is>
      </c>
      <c r="E12425" t="inlineStr">
        <is>
          <t>T109167</t>
        </is>
      </c>
      <c r="F12425" s="32" t="n">
        <v>432375.66</v>
      </c>
      <c r="G12425" s="32" t="n">
        <v>46264.2</v>
      </c>
    </row>
    <row r="12426">
      <c r="A12426" t="inlineStr">
        <is>
          <t>L0243025</t>
        </is>
      </c>
      <c r="B12426" t="inlineStr">
        <is>
          <t>2026-08-25</t>
        </is>
      </c>
      <c r="C12426" t="inlineStr">
        <is>
          <t>home_use</t>
        </is>
      </c>
      <c r="D12426" t="inlineStr">
        <is>
          <t>IMP01310</t>
        </is>
      </c>
      <c r="E12426" t="inlineStr">
        <is>
          <t>T109167</t>
        </is>
      </c>
      <c r="F12426" s="32" t="n">
        <v>658837.99</v>
      </c>
      <c r="G12426" s="32" t="n">
        <v>85648.94</v>
      </c>
    </row>
    <row r="12427">
      <c r="A12427" t="inlineStr">
        <is>
          <t>L0243026</t>
        </is>
      </c>
      <c r="B12427" t="inlineStr">
        <is>
          <t>2026-08-25</t>
        </is>
      </c>
      <c r="C12427" t="inlineStr">
        <is>
          <t>home_use</t>
        </is>
      </c>
      <c r="D12427" t="inlineStr">
        <is>
          <t>IMP01310</t>
        </is>
      </c>
      <c r="E12427" t="inlineStr">
        <is>
          <t>T109167</t>
        </is>
      </c>
      <c r="F12427" s="32" t="n">
        <v>691711.27</v>
      </c>
      <c r="G12427" s="32" t="n">
        <v>69171.13</v>
      </c>
    </row>
    <row r="12428">
      <c r="A12428" t="inlineStr">
        <is>
          <t>L0243027</t>
        </is>
      </c>
      <c r="B12428" t="inlineStr">
        <is>
          <t>2026-08-25</t>
        </is>
      </c>
      <c r="C12428" t="inlineStr">
        <is>
          <t>home_use</t>
        </is>
      </c>
      <c r="D12428" t="inlineStr">
        <is>
          <t>IMP01310</t>
        </is>
      </c>
      <c r="E12428" t="inlineStr">
        <is>
          <t>T109167</t>
        </is>
      </c>
      <c r="F12428" s="32" t="n">
        <v>1878869.93</v>
      </c>
      <c r="G12428" s="32" t="n">
        <v>201039.08</v>
      </c>
    </row>
    <row r="12429">
      <c r="A12429" t="inlineStr">
        <is>
          <t>L0243062</t>
        </is>
      </c>
      <c r="B12429" t="inlineStr">
        <is>
          <t>2026-08-26</t>
        </is>
      </c>
      <c r="C12429" t="inlineStr">
        <is>
          <t>warehouse_out</t>
        </is>
      </c>
      <c r="D12429" t="inlineStr">
        <is>
          <t>IMP00063</t>
        </is>
      </c>
      <c r="E12429" t="inlineStr">
        <is>
          <t>T100440</t>
        </is>
      </c>
      <c r="F12429" s="32" t="n">
        <v>1818210.56</v>
      </c>
      <c r="G12429" s="32" t="n">
        <v>236367.37</v>
      </c>
    </row>
    <row r="12430">
      <c r="A12430" t="inlineStr">
        <is>
          <t>L0243063</t>
        </is>
      </c>
      <c r="B12430" t="inlineStr">
        <is>
          <t>2026-08-26</t>
        </is>
      </c>
      <c r="C12430" t="inlineStr">
        <is>
          <t>home_use</t>
        </is>
      </c>
      <c r="D12430" t="inlineStr">
        <is>
          <t>IMP00063</t>
        </is>
      </c>
      <c r="E12430" t="inlineStr">
        <is>
          <t>T100440</t>
        </is>
      </c>
      <c r="F12430" s="32" t="n">
        <v>437876.65</v>
      </c>
      <c r="G12430" s="32" t="n">
        <v>50355.82</v>
      </c>
    </row>
    <row r="12431">
      <c r="A12431" t="inlineStr">
        <is>
          <t>L0243064</t>
        </is>
      </c>
      <c r="B12431" t="inlineStr">
        <is>
          <t>2026-08-26</t>
        </is>
      </c>
      <c r="C12431" t="inlineStr">
        <is>
          <t>home_use</t>
        </is>
      </c>
      <c r="D12431" t="inlineStr">
        <is>
          <t>IMP00063</t>
        </is>
      </c>
      <c r="E12431" t="inlineStr">
        <is>
          <t>T100440</t>
        </is>
      </c>
      <c r="F12431" s="32" t="n">
        <v>2378524.99</v>
      </c>
      <c r="G12431" s="32" t="n">
        <v>266394.8</v>
      </c>
    </row>
    <row r="12432">
      <c r="A12432" t="inlineStr">
        <is>
          <t>L0243065</t>
        </is>
      </c>
      <c r="B12432" t="inlineStr">
        <is>
          <t>2026-08-26</t>
        </is>
      </c>
      <c r="C12432" t="inlineStr">
        <is>
          <t>home_use</t>
        </is>
      </c>
      <c r="D12432" t="inlineStr">
        <is>
          <t>IMP00063</t>
        </is>
      </c>
      <c r="E12432" t="inlineStr">
        <is>
          <t>T100440</t>
        </is>
      </c>
      <c r="F12432" s="32" t="n">
        <v>1409100.16</v>
      </c>
      <c r="G12432" s="32" t="n">
        <v>150773.72</v>
      </c>
    </row>
    <row r="12433">
      <c r="A12433" t="inlineStr">
        <is>
          <t>L0243066</t>
        </is>
      </c>
      <c r="B12433" t="inlineStr">
        <is>
          <t>2026-08-26</t>
        </is>
      </c>
      <c r="C12433" t="inlineStr">
        <is>
          <t>home_use</t>
        </is>
      </c>
      <c r="D12433" t="inlineStr">
        <is>
          <t>IMP00063</t>
        </is>
      </c>
      <c r="E12433" t="inlineStr">
        <is>
          <t>T100440</t>
        </is>
      </c>
      <c r="F12433" s="32" t="n">
        <v>12092232.74</v>
      </c>
      <c r="G12433" s="32" t="n">
        <v>1571990.26</v>
      </c>
    </row>
    <row r="12434">
      <c r="A12434" t="inlineStr">
        <is>
          <t>L0243067</t>
        </is>
      </c>
      <c r="B12434" t="inlineStr">
        <is>
          <t>2026-08-26</t>
        </is>
      </c>
      <c r="C12434" t="inlineStr">
        <is>
          <t>home_use</t>
        </is>
      </c>
      <c r="D12434" t="inlineStr">
        <is>
          <t>IMP00063</t>
        </is>
      </c>
      <c r="E12434" t="inlineStr">
        <is>
          <t>T100440</t>
        </is>
      </c>
      <c r="F12434" s="32" t="n">
        <v>776650.62</v>
      </c>
      <c r="G12434" s="32" t="n">
        <v>86984.87</v>
      </c>
    </row>
    <row r="12435">
      <c r="A12435" t="inlineStr">
        <is>
          <t>L0243068</t>
        </is>
      </c>
      <c r="B12435" t="inlineStr">
        <is>
          <t>2026-08-26</t>
        </is>
      </c>
      <c r="C12435" t="inlineStr">
        <is>
          <t>home_use</t>
        </is>
      </c>
      <c r="D12435" t="inlineStr">
        <is>
          <t>IMP00063</t>
        </is>
      </c>
      <c r="E12435" t="inlineStr">
        <is>
          <t>T100440</t>
        </is>
      </c>
      <c r="F12435" s="32" t="n">
        <v>457370.7</v>
      </c>
      <c r="G12435" s="32" t="n">
        <v>52597.63</v>
      </c>
    </row>
    <row r="12436">
      <c r="A12436" t="inlineStr">
        <is>
          <t>L0243069</t>
        </is>
      </c>
      <c r="B12436" t="inlineStr">
        <is>
          <t>2026-08-26</t>
        </is>
      </c>
      <c r="C12436" t="inlineStr">
        <is>
          <t>home_use</t>
        </is>
      </c>
      <c r="D12436" t="inlineStr">
        <is>
          <t>IMP00067</t>
        </is>
      </c>
      <c r="E12436" t="inlineStr">
        <is>
          <t>T100466</t>
        </is>
      </c>
      <c r="F12436" s="32" t="n">
        <v>1367065.4</v>
      </c>
      <c r="G12436" s="32" t="n">
        <v>136706.54</v>
      </c>
    </row>
    <row r="12437">
      <c r="A12437" t="inlineStr">
        <is>
          <t>L0243073</t>
        </is>
      </c>
      <c r="B12437" t="inlineStr">
        <is>
          <t>2026-08-26</t>
        </is>
      </c>
      <c r="C12437" t="inlineStr">
        <is>
          <t>home_use</t>
        </is>
      </c>
      <c r="D12437" t="inlineStr">
        <is>
          <t>IMP00100</t>
        </is>
      </c>
      <c r="E12437" t="inlineStr">
        <is>
          <t>T100699</t>
        </is>
      </c>
      <c r="F12437" s="32" t="n">
        <v>976470.3199999999</v>
      </c>
      <c r="G12437" s="32" t="n">
        <v>122058.79</v>
      </c>
    </row>
    <row r="12438">
      <c r="A12438" t="inlineStr">
        <is>
          <t>L0243100</t>
        </is>
      </c>
      <c r="B12438" t="inlineStr">
        <is>
          <t>2026-08-26</t>
        </is>
      </c>
      <c r="C12438" t="inlineStr">
        <is>
          <t>home_use</t>
        </is>
      </c>
      <c r="D12438" t="inlineStr">
        <is>
          <t>IMP00288</t>
        </is>
      </c>
      <c r="E12438" t="inlineStr">
        <is>
          <t>T102011</t>
        </is>
      </c>
      <c r="F12438" s="32" t="n">
        <v>440043.58</v>
      </c>
      <c r="G12438" s="32" t="n">
        <v>55005.45</v>
      </c>
    </row>
    <row r="12439">
      <c r="A12439" t="inlineStr">
        <is>
          <t>L0243106</t>
        </is>
      </c>
      <c r="B12439" t="inlineStr">
        <is>
          <t>2026-08-26</t>
        </is>
      </c>
      <c r="C12439" t="inlineStr">
        <is>
          <t>home_use</t>
        </is>
      </c>
      <c r="D12439" t="inlineStr">
        <is>
          <t>IMP00306</t>
        </is>
      </c>
      <c r="E12439" t="inlineStr">
        <is>
          <t>T102141</t>
        </is>
      </c>
      <c r="F12439" s="32" t="n">
        <v>210055.73</v>
      </c>
      <c r="G12439" s="32" t="n">
        <v>22055.85</v>
      </c>
    </row>
    <row r="12440">
      <c r="A12440" t="inlineStr">
        <is>
          <t>L0243107</t>
        </is>
      </c>
      <c r="B12440" t="inlineStr">
        <is>
          <t>2026-08-26</t>
        </is>
      </c>
      <c r="C12440" t="inlineStr">
        <is>
          <t>home_use</t>
        </is>
      </c>
      <c r="D12440" t="inlineStr">
        <is>
          <t>IMP00306</t>
        </is>
      </c>
      <c r="E12440" t="inlineStr">
        <is>
          <t>T102141</t>
        </is>
      </c>
      <c r="F12440" s="32" t="n">
        <v>208685.46</v>
      </c>
      <c r="G12440" s="32" t="n">
        <v>21911.97</v>
      </c>
    </row>
    <row r="12441">
      <c r="A12441" t="inlineStr">
        <is>
          <t>L0243108</t>
        </is>
      </c>
      <c r="B12441" t="inlineStr">
        <is>
          <t>2026-08-26</t>
        </is>
      </c>
      <c r="C12441" t="inlineStr">
        <is>
          <t>home_use</t>
        </is>
      </c>
      <c r="D12441" t="inlineStr">
        <is>
          <t>IMP00306</t>
        </is>
      </c>
      <c r="E12441" t="inlineStr">
        <is>
          <t>T102141</t>
        </is>
      </c>
      <c r="F12441" s="32" t="n">
        <v>247271.34</v>
      </c>
      <c r="G12441" s="32" t="n">
        <v>25963.49</v>
      </c>
    </row>
    <row r="12442">
      <c r="A12442" t="inlineStr">
        <is>
          <t>L0243141</t>
        </is>
      </c>
      <c r="B12442" t="inlineStr">
        <is>
          <t>2026-08-26</t>
        </is>
      </c>
      <c r="C12442" t="inlineStr">
        <is>
          <t>warehouse_in</t>
        </is>
      </c>
      <c r="D12442" t="inlineStr">
        <is>
          <t>IMP00591</t>
        </is>
      </c>
      <c r="E12442" t="inlineStr">
        <is>
          <t>T104135</t>
        </is>
      </c>
      <c r="F12442" s="32" t="n">
        <v>3247526.22</v>
      </c>
      <c r="G12442" s="32" t="n">
        <v>0</v>
      </c>
    </row>
    <row r="12443">
      <c r="A12443" t="inlineStr">
        <is>
          <t>L0243146</t>
        </is>
      </c>
      <c r="B12443" t="inlineStr">
        <is>
          <t>2026-08-26</t>
        </is>
      </c>
      <c r="C12443" t="inlineStr">
        <is>
          <t>home_use</t>
        </is>
      </c>
      <c r="D12443" t="inlineStr">
        <is>
          <t>IMP00643</t>
        </is>
      </c>
      <c r="E12443" t="inlineStr">
        <is>
          <t>T104498</t>
        </is>
      </c>
      <c r="F12443" s="32" t="n">
        <v>575924.85</v>
      </c>
      <c r="G12443" s="32" t="n">
        <v>57592.48</v>
      </c>
    </row>
    <row r="12444">
      <c r="A12444" t="inlineStr">
        <is>
          <t>L0243149</t>
        </is>
      </c>
      <c r="B12444" t="inlineStr">
        <is>
          <t>2026-08-26</t>
        </is>
      </c>
      <c r="C12444" t="inlineStr">
        <is>
          <t>home_use</t>
        </is>
      </c>
      <c r="D12444" t="inlineStr">
        <is>
          <t>IMP00643</t>
        </is>
      </c>
      <c r="E12444" t="inlineStr">
        <is>
          <t>T104498</t>
        </is>
      </c>
      <c r="F12444" s="32" t="n">
        <v>819077.55</v>
      </c>
      <c r="G12444" s="32" t="n">
        <v>81907.75999999999</v>
      </c>
    </row>
    <row r="12445">
      <c r="A12445" t="inlineStr">
        <is>
          <t>L0243166</t>
        </is>
      </c>
      <c r="B12445" t="inlineStr">
        <is>
          <t>2026-08-26</t>
        </is>
      </c>
      <c r="C12445" t="inlineStr">
        <is>
          <t>home_use</t>
        </is>
      </c>
      <c r="D12445" t="inlineStr">
        <is>
          <t>IMP00753</t>
        </is>
      </c>
      <c r="E12445" t="inlineStr">
        <is>
          <t>T105264</t>
        </is>
      </c>
      <c r="F12445" s="32" t="n">
        <v>396833.35</v>
      </c>
      <c r="G12445" s="32" t="n">
        <v>41667.5</v>
      </c>
    </row>
    <row r="12446">
      <c r="A12446" t="inlineStr">
        <is>
          <t>L0243168</t>
        </is>
      </c>
      <c r="B12446" t="inlineStr">
        <is>
          <t>2026-08-26</t>
        </is>
      </c>
      <c r="C12446" t="inlineStr">
        <is>
          <t>home_use</t>
        </is>
      </c>
      <c r="D12446" t="inlineStr">
        <is>
          <t>IMP00753</t>
        </is>
      </c>
      <c r="E12446" t="inlineStr">
        <is>
          <t>T105264</t>
        </is>
      </c>
      <c r="F12446" s="32" t="n">
        <v>807465.77</v>
      </c>
      <c r="G12446" s="32" t="n">
        <v>84783.91</v>
      </c>
    </row>
    <row r="12447">
      <c r="A12447" t="inlineStr">
        <is>
          <t>L0243192</t>
        </is>
      </c>
      <c r="B12447" t="inlineStr">
        <is>
          <t>2026-08-26</t>
        </is>
      </c>
      <c r="C12447" t="inlineStr">
        <is>
          <t>home_use</t>
        </is>
      </c>
      <c r="D12447" t="inlineStr">
        <is>
          <t>IMP00926</t>
        </is>
      </c>
      <c r="E12447" t="inlineStr">
        <is>
          <t>T106477</t>
        </is>
      </c>
      <c r="F12447" s="32" t="n">
        <v>33579952.95</v>
      </c>
      <c r="G12447" s="32" t="n">
        <v>3525895.06</v>
      </c>
    </row>
    <row r="12448">
      <c r="A12448" t="inlineStr">
        <is>
          <t>L0243193</t>
        </is>
      </c>
      <c r="B12448" t="inlineStr">
        <is>
          <t>2026-08-26</t>
        </is>
      </c>
      <c r="C12448" t="inlineStr">
        <is>
          <t>home_use</t>
        </is>
      </c>
      <c r="D12448" t="inlineStr">
        <is>
          <t>IMP00926</t>
        </is>
      </c>
      <c r="E12448" t="inlineStr">
        <is>
          <t>T106477</t>
        </is>
      </c>
      <c r="F12448" s="32" t="n">
        <v>6659756.16</v>
      </c>
      <c r="G12448" s="32" t="n">
        <v>665975.62</v>
      </c>
    </row>
    <row r="12449">
      <c r="A12449" t="inlineStr">
        <is>
          <t>L0243194</t>
        </is>
      </c>
      <c r="B12449" t="inlineStr">
        <is>
          <t>2026-08-26</t>
        </is>
      </c>
      <c r="C12449" t="inlineStr">
        <is>
          <t>home_use</t>
        </is>
      </c>
      <c r="D12449" t="inlineStr">
        <is>
          <t>IMP00926</t>
        </is>
      </c>
      <c r="E12449" t="inlineStr">
        <is>
          <t>T106477</t>
        </is>
      </c>
      <c r="F12449" s="32" t="n">
        <v>321775.58</v>
      </c>
      <c r="G12449" s="32" t="n">
        <v>34429.99</v>
      </c>
    </row>
    <row r="12450">
      <c r="A12450" t="inlineStr">
        <is>
          <t>L0243195</t>
        </is>
      </c>
      <c r="B12450" t="inlineStr">
        <is>
          <t>2026-08-26</t>
        </is>
      </c>
      <c r="C12450" t="inlineStr">
        <is>
          <t>home_use</t>
        </is>
      </c>
      <c r="D12450" t="inlineStr">
        <is>
          <t>IMP00950</t>
        </is>
      </c>
      <c r="F12450" s="32" t="n">
        <v>360106.08</v>
      </c>
      <c r="G12450" s="32" t="n">
        <v>42132.41</v>
      </c>
    </row>
    <row r="12451">
      <c r="A12451" t="inlineStr">
        <is>
          <t>L0243196</t>
        </is>
      </c>
      <c r="B12451" t="inlineStr">
        <is>
          <t>2026-08-26</t>
        </is>
      </c>
      <c r="C12451" t="inlineStr">
        <is>
          <t>warehouse_out</t>
        </is>
      </c>
      <c r="D12451" t="inlineStr">
        <is>
          <t>IMP00950</t>
        </is>
      </c>
      <c r="F12451" s="32" t="n">
        <v>3177082.4</v>
      </c>
      <c r="G12451" s="32" t="n">
        <v>413020.71</v>
      </c>
    </row>
    <row r="12452">
      <c r="A12452" t="inlineStr">
        <is>
          <t>L0243197</t>
        </is>
      </c>
      <c r="B12452" t="inlineStr">
        <is>
          <t>2026-08-26</t>
        </is>
      </c>
      <c r="C12452" t="inlineStr">
        <is>
          <t>home_use</t>
        </is>
      </c>
      <c r="D12452" t="inlineStr">
        <is>
          <t>IMP00950</t>
        </is>
      </c>
      <c r="F12452" s="32" t="n">
        <v>3583360.91</v>
      </c>
      <c r="G12452" s="32" t="n">
        <v>465836.92</v>
      </c>
    </row>
    <row r="12453">
      <c r="A12453" t="inlineStr">
        <is>
          <t>L0243201</t>
        </is>
      </c>
      <c r="B12453" t="inlineStr">
        <is>
          <t>2026-08-26</t>
        </is>
      </c>
      <c r="C12453" t="inlineStr">
        <is>
          <t>warehouse_out</t>
        </is>
      </c>
      <c r="D12453" t="inlineStr">
        <is>
          <t>IMP00999</t>
        </is>
      </c>
      <c r="E12453" t="inlineStr">
        <is>
          <t>T106987</t>
        </is>
      </c>
      <c r="F12453" s="32" t="n">
        <v>6557161.56</v>
      </c>
      <c r="G12453" s="32" t="n">
        <v>655716.16</v>
      </c>
    </row>
    <row r="12454">
      <c r="A12454" t="inlineStr">
        <is>
          <t>L0243203</t>
        </is>
      </c>
      <c r="B12454" t="inlineStr">
        <is>
          <t>2026-08-26</t>
        </is>
      </c>
      <c r="C12454" t="inlineStr">
        <is>
          <t>home_use</t>
        </is>
      </c>
      <c r="D12454" t="inlineStr">
        <is>
          <t>IMP00999</t>
        </is>
      </c>
      <c r="E12454" t="inlineStr">
        <is>
          <t>T106987</t>
        </is>
      </c>
      <c r="F12454" s="32" t="n">
        <v>3498267.01</v>
      </c>
      <c r="G12454" s="32" t="n">
        <v>349826.7</v>
      </c>
    </row>
    <row r="12455">
      <c r="A12455" t="inlineStr">
        <is>
          <t>L0243205</t>
        </is>
      </c>
      <c r="B12455" t="inlineStr">
        <is>
          <t>2026-08-26</t>
        </is>
      </c>
      <c r="C12455" t="inlineStr">
        <is>
          <t>transit</t>
        </is>
      </c>
      <c r="D12455" t="inlineStr">
        <is>
          <t>IMP01006</t>
        </is>
      </c>
      <c r="E12455" t="inlineStr">
        <is>
          <t>T107040</t>
        </is>
      </c>
      <c r="F12455" s="32" t="n">
        <v>778234.5699999999</v>
      </c>
      <c r="G12455" s="32" t="n">
        <v>0</v>
      </c>
    </row>
    <row r="12456">
      <c r="A12456" t="inlineStr">
        <is>
          <t>L0243209</t>
        </is>
      </c>
      <c r="B12456" t="inlineStr">
        <is>
          <t>2026-08-26</t>
        </is>
      </c>
      <c r="C12456" t="inlineStr">
        <is>
          <t>home_use</t>
        </is>
      </c>
      <c r="D12456" t="inlineStr">
        <is>
          <t>IMP01037</t>
        </is>
      </c>
      <c r="E12456" t="inlineStr">
        <is>
          <t>T107258</t>
        </is>
      </c>
      <c r="F12456" s="32" t="n">
        <v>1055588.4</v>
      </c>
      <c r="G12456" s="32" t="n">
        <v>105558.84</v>
      </c>
    </row>
    <row r="12457">
      <c r="A12457" t="inlineStr">
        <is>
          <t>L0243232</t>
        </is>
      </c>
      <c r="B12457" t="inlineStr">
        <is>
          <t>2026-08-26</t>
        </is>
      </c>
      <c r="C12457" t="inlineStr">
        <is>
          <t>home_use</t>
        </is>
      </c>
      <c r="D12457" t="inlineStr">
        <is>
          <t>IMP01223</t>
        </is>
      </c>
      <c r="E12457" t="inlineStr">
        <is>
          <t>T100033</t>
        </is>
      </c>
      <c r="F12457" s="32" t="n">
        <v>2205577.02</v>
      </c>
      <c r="G12457" s="32" t="n">
        <v>231585.59</v>
      </c>
    </row>
    <row r="12458">
      <c r="A12458" t="inlineStr">
        <is>
          <t>L0243244</t>
        </is>
      </c>
      <c r="B12458" t="inlineStr">
        <is>
          <t>2026-08-26</t>
        </is>
      </c>
      <c r="C12458" t="inlineStr">
        <is>
          <t>transit</t>
        </is>
      </c>
      <c r="D12458" t="inlineStr">
        <is>
          <t>IMP01309</t>
        </is>
      </c>
      <c r="E12458" t="inlineStr">
        <is>
          <t>T109161</t>
        </is>
      </c>
      <c r="F12458" s="32" t="n">
        <v>4560939.29</v>
      </c>
      <c r="G12458" s="32" t="n">
        <v>0</v>
      </c>
    </row>
    <row r="12459">
      <c r="A12459" t="inlineStr">
        <is>
          <t>L0243247</t>
        </is>
      </c>
      <c r="B12459" t="inlineStr">
        <is>
          <t>2026-08-26</t>
        </is>
      </c>
      <c r="C12459" t="inlineStr">
        <is>
          <t>home_use</t>
        </is>
      </c>
      <c r="D12459" t="inlineStr">
        <is>
          <t>IMP01310</t>
        </is>
      </c>
      <c r="E12459" t="inlineStr">
        <is>
          <t>T109167</t>
        </is>
      </c>
      <c r="F12459" s="32" t="n">
        <v>516792.63</v>
      </c>
      <c r="G12459" s="32" t="n">
        <v>55296.81</v>
      </c>
    </row>
    <row r="12460">
      <c r="A12460" t="inlineStr">
        <is>
          <t>L0243248</t>
        </is>
      </c>
      <c r="B12460" t="inlineStr">
        <is>
          <t>2026-08-26</t>
        </is>
      </c>
      <c r="C12460" t="inlineStr">
        <is>
          <t>home_use</t>
        </is>
      </c>
      <c r="D12460" t="inlineStr">
        <is>
          <t>IMP01310</t>
        </is>
      </c>
      <c r="E12460" t="inlineStr">
        <is>
          <t>T109167</t>
        </is>
      </c>
      <c r="F12460" s="32" t="n">
        <v>1209545.93</v>
      </c>
      <c r="G12460" s="32" t="n">
        <v>129421.41</v>
      </c>
    </row>
    <row r="12461">
      <c r="A12461" t="inlineStr">
        <is>
          <t>L0243249</t>
        </is>
      </c>
      <c r="B12461" t="inlineStr">
        <is>
          <t>2026-08-26</t>
        </is>
      </c>
      <c r="C12461" t="inlineStr">
        <is>
          <t>home_use</t>
        </is>
      </c>
      <c r="D12461" t="inlineStr">
        <is>
          <t>IMP01310</t>
        </is>
      </c>
      <c r="E12461" t="inlineStr">
        <is>
          <t>T109167</t>
        </is>
      </c>
      <c r="F12461" s="32" t="n">
        <v>612304.6899999999</v>
      </c>
      <c r="G12461" s="32" t="n">
        <v>65516.6</v>
      </c>
    </row>
    <row r="12462">
      <c r="A12462" t="inlineStr">
        <is>
          <t>L0243250</t>
        </is>
      </c>
      <c r="B12462" t="inlineStr">
        <is>
          <t>2026-08-26</t>
        </is>
      </c>
      <c r="C12462" t="inlineStr">
        <is>
          <t>home_use</t>
        </is>
      </c>
      <c r="D12462" t="inlineStr">
        <is>
          <t>IMP01310</t>
        </is>
      </c>
      <c r="E12462" t="inlineStr">
        <is>
          <t>T109167</t>
        </is>
      </c>
      <c r="F12462" s="32" t="n">
        <v>617267.16</v>
      </c>
      <c r="G12462" s="32" t="n">
        <v>66047.59</v>
      </c>
    </row>
    <row r="12463">
      <c r="A12463" t="inlineStr">
        <is>
          <t>L0243283</t>
        </is>
      </c>
      <c r="B12463" t="inlineStr">
        <is>
          <t>2026-08-27</t>
        </is>
      </c>
      <c r="C12463" t="inlineStr">
        <is>
          <t>home_use</t>
        </is>
      </c>
      <c r="D12463" t="inlineStr">
        <is>
          <t>IMP00063</t>
        </is>
      </c>
      <c r="E12463" t="inlineStr">
        <is>
          <t>T100440</t>
        </is>
      </c>
      <c r="F12463" s="32" t="n">
        <v>612637.6899999999</v>
      </c>
      <c r="G12463" s="32" t="n">
        <v>70453.33</v>
      </c>
    </row>
    <row r="12464">
      <c r="A12464" t="inlineStr">
        <is>
          <t>L0243284</t>
        </is>
      </c>
      <c r="B12464" t="inlineStr">
        <is>
          <t>2026-08-27</t>
        </is>
      </c>
      <c r="C12464" t="inlineStr">
        <is>
          <t>home_use</t>
        </is>
      </c>
      <c r="D12464" t="inlineStr">
        <is>
          <t>IMP00063</t>
        </is>
      </c>
      <c r="E12464" t="inlineStr">
        <is>
          <t>T100440</t>
        </is>
      </c>
      <c r="F12464" s="32" t="n">
        <v>1662768.08</v>
      </c>
      <c r="G12464" s="32" t="n">
        <v>216159.85</v>
      </c>
    </row>
    <row r="12465">
      <c r="A12465" t="inlineStr">
        <is>
          <t>L0243285</t>
        </is>
      </c>
      <c r="B12465" t="inlineStr">
        <is>
          <t>2026-08-27</t>
        </is>
      </c>
      <c r="C12465" t="inlineStr">
        <is>
          <t>home_use</t>
        </is>
      </c>
      <c r="D12465" t="inlineStr">
        <is>
          <t>IMP00063</t>
        </is>
      </c>
      <c r="E12465" t="inlineStr">
        <is>
          <t>T100440</t>
        </is>
      </c>
      <c r="F12465" s="32" t="n">
        <v>3687641.88</v>
      </c>
      <c r="G12465" s="32" t="n">
        <v>479393.44</v>
      </c>
    </row>
    <row r="12466">
      <c r="A12466" t="inlineStr">
        <is>
          <t>L0243286</t>
        </is>
      </c>
      <c r="B12466" t="inlineStr">
        <is>
          <t>2026-08-27</t>
        </is>
      </c>
      <c r="C12466" t="inlineStr">
        <is>
          <t>home_use</t>
        </is>
      </c>
      <c r="D12466" t="inlineStr">
        <is>
          <t>IMP00063</t>
        </is>
      </c>
      <c r="E12466" t="inlineStr">
        <is>
          <t>T100440</t>
        </is>
      </c>
      <c r="F12466" s="32" t="n">
        <v>322982.67</v>
      </c>
      <c r="G12466" s="32" t="n">
        <v>37143.01</v>
      </c>
    </row>
    <row r="12467">
      <c r="A12467" t="inlineStr">
        <is>
          <t>L0243287</t>
        </is>
      </c>
      <c r="B12467" t="inlineStr">
        <is>
          <t>2026-08-27</t>
        </is>
      </c>
      <c r="C12467" t="inlineStr">
        <is>
          <t>home_use</t>
        </is>
      </c>
      <c r="D12467" t="inlineStr">
        <is>
          <t>IMP00063</t>
        </is>
      </c>
      <c r="E12467" t="inlineStr">
        <is>
          <t>T100440</t>
        </is>
      </c>
      <c r="F12467" s="32" t="n">
        <v>2413727.77</v>
      </c>
      <c r="G12467" s="32" t="n">
        <v>270337.51</v>
      </c>
    </row>
    <row r="12468">
      <c r="A12468" t="inlineStr">
        <is>
          <t>L0243288</t>
        </is>
      </c>
      <c r="B12468" t="inlineStr">
        <is>
          <t>2026-08-27</t>
        </is>
      </c>
      <c r="C12468" t="inlineStr">
        <is>
          <t>home_use</t>
        </is>
      </c>
      <c r="D12468" t="inlineStr">
        <is>
          <t>IMP00063</t>
        </is>
      </c>
      <c r="E12468" t="inlineStr">
        <is>
          <t>T100440</t>
        </is>
      </c>
      <c r="F12468" s="32" t="n">
        <v>1800410.59</v>
      </c>
      <c r="G12468" s="32" t="n">
        <v>207047.22</v>
      </c>
    </row>
    <row r="12469">
      <c r="A12469" t="inlineStr">
        <is>
          <t>L0243294</t>
        </is>
      </c>
      <c r="B12469" t="inlineStr">
        <is>
          <t>2026-08-27</t>
        </is>
      </c>
      <c r="C12469" t="inlineStr">
        <is>
          <t>home_use</t>
        </is>
      </c>
      <c r="D12469" t="inlineStr">
        <is>
          <t>IMP00106</t>
        </is>
      </c>
      <c r="E12469" t="inlineStr">
        <is>
          <t>T100741</t>
        </is>
      </c>
      <c r="F12469" s="32" t="n">
        <v>306357.55</v>
      </c>
      <c r="G12469" s="32" t="n">
        <v>36762.91</v>
      </c>
    </row>
    <row r="12470">
      <c r="A12470" t="inlineStr">
        <is>
          <t>L0243304</t>
        </is>
      </c>
      <c r="B12470" t="inlineStr">
        <is>
          <t>2026-08-27</t>
        </is>
      </c>
      <c r="C12470" t="inlineStr">
        <is>
          <t>warehouse_in</t>
        </is>
      </c>
      <c r="D12470" t="inlineStr">
        <is>
          <t>IMP00137</t>
        </is>
      </c>
      <c r="E12470" t="inlineStr">
        <is>
          <t>T100957</t>
        </is>
      </c>
      <c r="F12470" s="32" t="n">
        <v>285642.59</v>
      </c>
      <c r="G12470" s="32" t="n">
        <v>0</v>
      </c>
    </row>
    <row r="12471">
      <c r="A12471" t="inlineStr">
        <is>
          <t>L0243365</t>
        </is>
      </c>
      <c r="B12471" t="inlineStr">
        <is>
          <t>2026-08-27</t>
        </is>
      </c>
      <c r="C12471" t="inlineStr">
        <is>
          <t>home_use</t>
        </is>
      </c>
      <c r="D12471" t="inlineStr">
        <is>
          <t>IMP00605</t>
        </is>
      </c>
      <c r="E12471" t="inlineStr">
        <is>
          <t>T104234</t>
        </is>
      </c>
      <c r="F12471" s="32" t="n">
        <v>1286177.41</v>
      </c>
      <c r="G12471" s="32" t="n">
        <v>167203.06</v>
      </c>
    </row>
    <row r="12472">
      <c r="A12472" t="inlineStr">
        <is>
          <t>L0243370</t>
        </is>
      </c>
      <c r="B12472" t="inlineStr">
        <is>
          <t>2026-08-27</t>
        </is>
      </c>
      <c r="C12472" t="inlineStr">
        <is>
          <t>home_use</t>
        </is>
      </c>
      <c r="D12472" t="inlineStr">
        <is>
          <t>IMP00643</t>
        </is>
      </c>
      <c r="E12472" t="inlineStr">
        <is>
          <t>T104498</t>
        </is>
      </c>
      <c r="F12472" s="32" t="n">
        <v>546983.35</v>
      </c>
      <c r="G12472" s="32" t="n">
        <v>54698.34</v>
      </c>
    </row>
    <row r="12473">
      <c r="A12473" t="inlineStr">
        <is>
          <t>L0243371</t>
        </is>
      </c>
      <c r="B12473" t="inlineStr">
        <is>
          <t>2026-08-27</t>
        </is>
      </c>
      <c r="C12473" t="inlineStr">
        <is>
          <t>home_use</t>
        </is>
      </c>
      <c r="D12473" t="inlineStr">
        <is>
          <t>IMP00643</t>
        </is>
      </c>
      <c r="E12473" t="inlineStr">
        <is>
          <t>T104498</t>
        </is>
      </c>
      <c r="F12473" s="32" t="n">
        <v>957786.85</v>
      </c>
      <c r="G12473" s="32" t="n">
        <v>95778.67999999999</v>
      </c>
    </row>
    <row r="12474">
      <c r="A12474" t="inlineStr">
        <is>
          <t>L0243372</t>
        </is>
      </c>
      <c r="B12474" t="inlineStr">
        <is>
          <t>2026-08-27</t>
        </is>
      </c>
      <c r="C12474" t="inlineStr">
        <is>
          <t>home_use</t>
        </is>
      </c>
      <c r="D12474" t="inlineStr">
        <is>
          <t>IMP00643</t>
        </is>
      </c>
      <c r="E12474" t="inlineStr">
        <is>
          <t>T104498</t>
        </is>
      </c>
      <c r="F12474" s="32" t="n">
        <v>760335.29</v>
      </c>
      <c r="G12474" s="32" t="n">
        <v>76033.53</v>
      </c>
    </row>
    <row r="12475">
      <c r="A12475" t="inlineStr">
        <is>
          <t>L0243373</t>
        </is>
      </c>
      <c r="B12475" t="inlineStr">
        <is>
          <t>2026-08-27</t>
        </is>
      </c>
      <c r="C12475" t="inlineStr">
        <is>
          <t>home_use</t>
        </is>
      </c>
      <c r="D12475" t="inlineStr">
        <is>
          <t>IMP00643</t>
        </is>
      </c>
      <c r="E12475" t="inlineStr">
        <is>
          <t>T104498</t>
        </is>
      </c>
      <c r="F12475" s="32" t="n">
        <v>922132.36</v>
      </c>
      <c r="G12475" s="32" t="n">
        <v>92213.24000000001</v>
      </c>
    </row>
    <row r="12476">
      <c r="A12476" t="inlineStr">
        <is>
          <t>L0243374</t>
        </is>
      </c>
      <c r="B12476" t="inlineStr">
        <is>
          <t>2026-08-27</t>
        </is>
      </c>
      <c r="C12476" t="inlineStr">
        <is>
          <t>home_use</t>
        </is>
      </c>
      <c r="D12476" t="inlineStr">
        <is>
          <t>IMP00643</t>
        </is>
      </c>
      <c r="E12476" t="inlineStr">
        <is>
          <t>T104498</t>
        </is>
      </c>
      <c r="F12476" s="32" t="n">
        <v>1286925.34</v>
      </c>
      <c r="G12476" s="32" t="n">
        <v>128692.53</v>
      </c>
    </row>
    <row r="12477">
      <c r="A12477" t="inlineStr">
        <is>
          <t>L0243375</t>
        </is>
      </c>
      <c r="B12477" t="inlineStr">
        <is>
          <t>2026-08-27</t>
        </is>
      </c>
      <c r="C12477" t="inlineStr">
        <is>
          <t>home_use</t>
        </is>
      </c>
      <c r="D12477" t="inlineStr">
        <is>
          <t>IMP00643</t>
        </is>
      </c>
      <c r="E12477" t="inlineStr">
        <is>
          <t>T104498</t>
        </is>
      </c>
      <c r="F12477" s="32" t="n">
        <v>1482939.42</v>
      </c>
      <c r="G12477" s="32" t="n">
        <v>148293.94</v>
      </c>
    </row>
    <row r="12478">
      <c r="A12478" t="inlineStr">
        <is>
          <t>L0243394</t>
        </is>
      </c>
      <c r="B12478" t="inlineStr">
        <is>
          <t>2026-08-27</t>
        </is>
      </c>
      <c r="C12478" t="inlineStr">
        <is>
          <t>home_use</t>
        </is>
      </c>
      <c r="D12478" t="inlineStr">
        <is>
          <t>IMP00753</t>
        </is>
      </c>
      <c r="E12478" t="inlineStr">
        <is>
          <t>T105264</t>
        </is>
      </c>
      <c r="F12478" s="32" t="n">
        <v>665757.04</v>
      </c>
      <c r="G12478" s="32" t="n">
        <v>69904.49000000001</v>
      </c>
    </row>
    <row r="12479">
      <c r="A12479" t="inlineStr">
        <is>
          <t>L0243395</t>
        </is>
      </c>
      <c r="B12479" t="inlineStr">
        <is>
          <t>2026-08-27</t>
        </is>
      </c>
      <c r="C12479" t="inlineStr">
        <is>
          <t>home_use</t>
        </is>
      </c>
      <c r="D12479" t="inlineStr">
        <is>
          <t>IMP00753</t>
        </is>
      </c>
      <c r="E12479" t="inlineStr">
        <is>
          <t>T105264</t>
        </is>
      </c>
      <c r="F12479" s="32" t="n">
        <v>201864.79</v>
      </c>
      <c r="G12479" s="32" t="n">
        <v>21195.8</v>
      </c>
    </row>
    <row r="12480">
      <c r="A12480" t="inlineStr">
        <is>
          <t>L0243396</t>
        </is>
      </c>
      <c r="B12480" t="inlineStr">
        <is>
          <t>2026-08-27</t>
        </is>
      </c>
      <c r="C12480" t="inlineStr">
        <is>
          <t>home_use</t>
        </is>
      </c>
      <c r="D12480" t="inlineStr">
        <is>
          <t>IMP00753</t>
        </is>
      </c>
      <c r="E12480" t="inlineStr">
        <is>
          <t>T105264</t>
        </is>
      </c>
      <c r="F12480" s="32" t="n">
        <v>138746.56</v>
      </c>
      <c r="G12480" s="32" t="n">
        <v>14568.39</v>
      </c>
    </row>
    <row r="12481">
      <c r="A12481" t="inlineStr">
        <is>
          <t>L0243424</t>
        </is>
      </c>
      <c r="B12481" t="inlineStr">
        <is>
          <t>2026-08-27</t>
        </is>
      </c>
      <c r="C12481" t="inlineStr">
        <is>
          <t>home_use</t>
        </is>
      </c>
      <c r="D12481" t="inlineStr">
        <is>
          <t>IMP00926</t>
        </is>
      </c>
      <c r="E12481" t="inlineStr">
        <is>
          <t>T106477</t>
        </is>
      </c>
      <c r="F12481" s="32" t="n">
        <v>38522369.07</v>
      </c>
      <c r="G12481" s="32" t="n">
        <v>4044848.75</v>
      </c>
    </row>
    <row r="12482">
      <c r="A12482" t="inlineStr">
        <is>
          <t>L0243429</t>
        </is>
      </c>
      <c r="B12482" t="inlineStr">
        <is>
          <t>2026-08-27</t>
        </is>
      </c>
      <c r="C12482" t="inlineStr">
        <is>
          <t>home_use</t>
        </is>
      </c>
      <c r="D12482" t="inlineStr">
        <is>
          <t>IMP00950</t>
        </is>
      </c>
      <c r="F12482" s="32" t="n">
        <v>1168543.92</v>
      </c>
      <c r="G12482" s="32" t="n">
        <v>151910.71</v>
      </c>
    </row>
    <row r="12483">
      <c r="A12483" t="inlineStr">
        <is>
          <t>L0243430</t>
        </is>
      </c>
      <c r="B12483" t="inlineStr">
        <is>
          <t>2026-08-27</t>
        </is>
      </c>
      <c r="C12483" t="inlineStr">
        <is>
          <t>home_use</t>
        </is>
      </c>
      <c r="D12483" t="inlineStr">
        <is>
          <t>IMP00950</t>
        </is>
      </c>
      <c r="F12483" s="32" t="n">
        <v>2282382.12</v>
      </c>
      <c r="G12483" s="32" t="n">
        <v>278450.62</v>
      </c>
    </row>
    <row r="12484">
      <c r="A12484" t="inlineStr">
        <is>
          <t>L0243431</t>
        </is>
      </c>
      <c r="B12484" t="inlineStr">
        <is>
          <t>2026-08-27</t>
        </is>
      </c>
      <c r="C12484" t="inlineStr">
        <is>
          <t>home_use</t>
        </is>
      </c>
      <c r="D12484" t="inlineStr">
        <is>
          <t>IMP00950</t>
        </is>
      </c>
      <c r="F12484" s="32" t="n">
        <v>773783.62</v>
      </c>
      <c r="G12484" s="32" t="n">
        <v>96722.95</v>
      </c>
    </row>
    <row r="12485">
      <c r="A12485" t="inlineStr">
        <is>
          <t>L0243437</t>
        </is>
      </c>
      <c r="B12485" t="inlineStr">
        <is>
          <t>2026-08-27</t>
        </is>
      </c>
      <c r="C12485" t="inlineStr">
        <is>
          <t>home_use</t>
        </is>
      </c>
      <c r="D12485" t="inlineStr">
        <is>
          <t>IMP01037</t>
        </is>
      </c>
      <c r="E12485" t="inlineStr">
        <is>
          <t>T107258</t>
        </is>
      </c>
      <c r="F12485" s="32" t="n">
        <v>659928.99</v>
      </c>
      <c r="G12485" s="32" t="n">
        <v>65992.89999999999</v>
      </c>
    </row>
    <row r="12486">
      <c r="A12486" t="inlineStr">
        <is>
          <t>L0243438</t>
        </is>
      </c>
      <c r="B12486" t="inlineStr">
        <is>
          <t>2026-08-27</t>
        </is>
      </c>
      <c r="C12486" t="inlineStr">
        <is>
          <t>home_use</t>
        </is>
      </c>
      <c r="D12486" t="inlineStr">
        <is>
          <t>IMP01037</t>
        </is>
      </c>
      <c r="E12486" t="inlineStr">
        <is>
          <t>T107258</t>
        </is>
      </c>
      <c r="F12486" s="32" t="n">
        <v>544595.66</v>
      </c>
      <c r="G12486" s="32" t="n">
        <v>54459.57</v>
      </c>
    </row>
    <row r="12487">
      <c r="A12487" t="inlineStr">
        <is>
          <t>L0243440</t>
        </is>
      </c>
      <c r="B12487" t="inlineStr">
        <is>
          <t>2026-08-27</t>
        </is>
      </c>
      <c r="C12487" t="inlineStr">
        <is>
          <t>home_use</t>
        </is>
      </c>
      <c r="D12487" t="inlineStr">
        <is>
          <t>IMP01037</t>
        </is>
      </c>
      <c r="E12487" t="inlineStr">
        <is>
          <t>T107258</t>
        </is>
      </c>
      <c r="F12487" s="32" t="n">
        <v>2385064.74</v>
      </c>
      <c r="G12487" s="32" t="n">
        <v>238506.47</v>
      </c>
    </row>
    <row r="12488">
      <c r="A12488" t="inlineStr">
        <is>
          <t>L0243444</t>
        </is>
      </c>
      <c r="B12488" t="inlineStr">
        <is>
          <t>2026-08-27</t>
        </is>
      </c>
      <c r="C12488" t="inlineStr">
        <is>
          <t>home_use</t>
        </is>
      </c>
      <c r="D12488" t="inlineStr">
        <is>
          <t>IMP01074</t>
        </is>
      </c>
      <c r="E12488" t="inlineStr">
        <is>
          <t>T100070</t>
        </is>
      </c>
      <c r="F12488" s="32" t="n">
        <v>4343893.01</v>
      </c>
      <c r="G12488" s="32" t="n">
        <v>456108.77</v>
      </c>
    </row>
    <row r="12489">
      <c r="A12489" t="inlineStr">
        <is>
          <t>L0243451</t>
        </is>
      </c>
      <c r="B12489" t="inlineStr">
        <is>
          <t>2026-08-27</t>
        </is>
      </c>
      <c r="C12489" t="inlineStr">
        <is>
          <t>home_use</t>
        </is>
      </c>
      <c r="D12489" t="inlineStr">
        <is>
          <t>IMP01142</t>
        </is>
      </c>
      <c r="E12489" t="inlineStr">
        <is>
          <t>T107992</t>
        </is>
      </c>
      <c r="F12489" s="32" t="n">
        <v>30045905.76</v>
      </c>
      <c r="G12489" s="32" t="n">
        <v>3154820.1</v>
      </c>
    </row>
    <row r="12490">
      <c r="A12490" t="inlineStr">
        <is>
          <t>L0243487</t>
        </is>
      </c>
      <c r="B12490" t="inlineStr">
        <is>
          <t>2026-08-27</t>
        </is>
      </c>
      <c r="C12490" t="inlineStr">
        <is>
          <t>home_use</t>
        </is>
      </c>
      <c r="D12490" t="inlineStr">
        <is>
          <t>IMP01310</t>
        </is>
      </c>
      <c r="E12490" t="inlineStr">
        <is>
          <t>T109167</t>
        </is>
      </c>
      <c r="F12490" s="32" t="n">
        <v>444056.42</v>
      </c>
      <c r="G12490" s="32" t="n">
        <v>47514.04</v>
      </c>
    </row>
    <row r="12491">
      <c r="A12491" t="inlineStr">
        <is>
          <t>L0243488</t>
        </is>
      </c>
      <c r="B12491" t="inlineStr">
        <is>
          <t>2026-08-27</t>
        </is>
      </c>
      <c r="C12491" t="inlineStr">
        <is>
          <t>home_use</t>
        </is>
      </c>
      <c r="D12491" t="inlineStr">
        <is>
          <t>IMP01310</t>
        </is>
      </c>
      <c r="E12491" t="inlineStr">
        <is>
          <t>T109167</t>
        </is>
      </c>
      <c r="F12491" s="32" t="n">
        <v>639712.58</v>
      </c>
      <c r="G12491" s="32" t="n">
        <v>73566.95</v>
      </c>
    </row>
    <row r="12492">
      <c r="A12492" t="inlineStr">
        <is>
          <t>L0243496</t>
        </is>
      </c>
      <c r="B12492" t="inlineStr">
        <is>
          <t>2026-08-27</t>
        </is>
      </c>
      <c r="C12492" t="inlineStr">
        <is>
          <t>home_use</t>
        </is>
      </c>
      <c r="D12492" t="inlineStr">
        <is>
          <t>IMP01389</t>
        </is>
      </c>
      <c r="E12492" t="inlineStr">
        <is>
          <t>T109722</t>
        </is>
      </c>
      <c r="F12492" s="32" t="n">
        <v>370015.83</v>
      </c>
      <c r="G12492" s="32" t="n">
        <v>41441.77</v>
      </c>
    </row>
    <row r="12493">
      <c r="A12493" t="inlineStr">
        <is>
          <t>L0243517</t>
        </is>
      </c>
      <c r="B12493" t="inlineStr">
        <is>
          <t>2026-08-28</t>
        </is>
      </c>
      <c r="C12493" t="inlineStr">
        <is>
          <t>home_use</t>
        </is>
      </c>
      <c r="D12493" t="inlineStr">
        <is>
          <t>IMP00063</t>
        </is>
      </c>
      <c r="E12493" t="inlineStr">
        <is>
          <t>T100440</t>
        </is>
      </c>
      <c r="F12493" s="32" t="n">
        <v>600971.1</v>
      </c>
      <c r="G12493" s="32" t="n">
        <v>69111.67999999999</v>
      </c>
    </row>
    <row r="12494">
      <c r="A12494" t="inlineStr">
        <is>
          <t>L0243518</t>
        </is>
      </c>
      <c r="B12494" t="inlineStr">
        <is>
          <t>2026-08-28</t>
        </is>
      </c>
      <c r="C12494" t="inlineStr">
        <is>
          <t>home_use</t>
        </is>
      </c>
      <c r="D12494" t="inlineStr">
        <is>
          <t>IMP00063</t>
        </is>
      </c>
      <c r="E12494" t="inlineStr">
        <is>
          <t>T100440</t>
        </is>
      </c>
      <c r="F12494" s="32" t="n">
        <v>2225378.92</v>
      </c>
      <c r="G12494" s="32" t="n">
        <v>249242.44</v>
      </c>
    </row>
    <row r="12495">
      <c r="A12495" t="inlineStr">
        <is>
          <t>L0243519</t>
        </is>
      </c>
      <c r="B12495" t="inlineStr">
        <is>
          <t>2026-08-28</t>
        </is>
      </c>
      <c r="C12495" t="inlineStr">
        <is>
          <t>home_use</t>
        </is>
      </c>
      <c r="D12495" t="inlineStr">
        <is>
          <t>IMP00063</t>
        </is>
      </c>
      <c r="E12495" t="inlineStr">
        <is>
          <t>T100440</t>
        </is>
      </c>
      <c r="F12495" s="32" t="n">
        <v>6500400.61</v>
      </c>
      <c r="G12495" s="32" t="n">
        <v>845052.08</v>
      </c>
    </row>
    <row r="12496">
      <c r="A12496" t="inlineStr">
        <is>
          <t>L0243531</t>
        </is>
      </c>
      <c r="B12496" t="inlineStr">
        <is>
          <t>2026-08-28</t>
        </is>
      </c>
      <c r="C12496" t="inlineStr">
        <is>
          <t>home_use</t>
        </is>
      </c>
      <c r="D12496" t="inlineStr">
        <is>
          <t>IMP00156</t>
        </is>
      </c>
      <c r="F12496" s="32" t="n">
        <v>744733.3199999999</v>
      </c>
      <c r="G12496" s="32" t="n">
        <v>96815.33</v>
      </c>
    </row>
    <row r="12497">
      <c r="A12497" t="inlineStr">
        <is>
          <t>L0243546</t>
        </is>
      </c>
      <c r="B12497" t="inlineStr">
        <is>
          <t>2026-08-28</t>
        </is>
      </c>
      <c r="C12497" t="inlineStr">
        <is>
          <t>home_use</t>
        </is>
      </c>
      <c r="D12497" t="inlineStr">
        <is>
          <t>IMP00306</t>
        </is>
      </c>
      <c r="E12497" t="inlineStr">
        <is>
          <t>T102141</t>
        </is>
      </c>
      <c r="F12497" s="32" t="n">
        <v>798916.96</v>
      </c>
      <c r="G12497" s="32" t="n">
        <v>99864.62</v>
      </c>
    </row>
    <row r="12498">
      <c r="A12498" t="inlineStr">
        <is>
          <t>L0243549</t>
        </is>
      </c>
      <c r="B12498" t="inlineStr">
        <is>
          <t>2026-08-28</t>
        </is>
      </c>
      <c r="C12498" t="inlineStr">
        <is>
          <t>home_use</t>
        </is>
      </c>
      <c r="D12498" t="inlineStr">
        <is>
          <t>IMP00306</t>
        </is>
      </c>
      <c r="E12498" t="inlineStr">
        <is>
          <t>T102141</t>
        </is>
      </c>
      <c r="F12498" s="32" t="n">
        <v>118733.98</v>
      </c>
      <c r="G12498" s="32" t="n">
        <v>14841.75</v>
      </c>
    </row>
    <row r="12499">
      <c r="A12499" t="inlineStr">
        <is>
          <t>L0243552</t>
        </is>
      </c>
      <c r="B12499" t="inlineStr">
        <is>
          <t>2026-08-28</t>
        </is>
      </c>
      <c r="C12499" t="inlineStr">
        <is>
          <t>home_use</t>
        </is>
      </c>
      <c r="D12499" t="inlineStr">
        <is>
          <t>IMP00306</t>
        </is>
      </c>
      <c r="E12499" t="inlineStr">
        <is>
          <t>T102141</t>
        </is>
      </c>
      <c r="F12499" s="32" t="n">
        <v>213012.28</v>
      </c>
      <c r="G12499" s="32" t="n">
        <v>22366.29</v>
      </c>
    </row>
    <row r="12500">
      <c r="A12500" t="inlineStr">
        <is>
          <t>L0243558</t>
        </is>
      </c>
      <c r="B12500" t="inlineStr">
        <is>
          <t>2026-08-28</t>
        </is>
      </c>
      <c r="C12500" t="inlineStr">
        <is>
          <t>home_use</t>
        </is>
      </c>
      <c r="D12500" t="inlineStr">
        <is>
          <t>IMP00340</t>
        </is>
      </c>
      <c r="E12500" t="inlineStr">
        <is>
          <t>T102376</t>
        </is>
      </c>
      <c r="F12500" s="32" t="n">
        <v>5872754.6</v>
      </c>
      <c r="G12500" s="32" t="n">
        <v>587275.46</v>
      </c>
    </row>
    <row r="12501">
      <c r="A12501" t="inlineStr">
        <is>
          <t>L0243586</t>
        </is>
      </c>
      <c r="B12501" t="inlineStr">
        <is>
          <t>2026-08-28</t>
        </is>
      </c>
      <c r="C12501" t="inlineStr">
        <is>
          <t>home_use</t>
        </is>
      </c>
      <c r="D12501" t="inlineStr">
        <is>
          <t>IMP00490</t>
        </is>
      </c>
      <c r="E12501" t="inlineStr">
        <is>
          <t>T103425</t>
        </is>
      </c>
      <c r="F12501" s="32" t="n">
        <v>2394921.25</v>
      </c>
      <c r="G12501" s="32" t="n">
        <v>287390.55</v>
      </c>
    </row>
    <row r="12502">
      <c r="A12502" t="inlineStr">
        <is>
          <t>L0243587</t>
        </is>
      </c>
      <c r="B12502" t="inlineStr">
        <is>
          <t>2026-08-28</t>
        </is>
      </c>
      <c r="C12502" t="inlineStr">
        <is>
          <t>home_use</t>
        </is>
      </c>
      <c r="D12502" t="inlineStr">
        <is>
          <t>IMP00490</t>
        </is>
      </c>
      <c r="E12502" t="inlineStr">
        <is>
          <t>T103425</t>
        </is>
      </c>
      <c r="F12502" s="32" t="n">
        <v>2918962.18</v>
      </c>
      <c r="G12502" s="32" t="n">
        <v>306491.03</v>
      </c>
    </row>
    <row r="12503">
      <c r="A12503" t="inlineStr">
        <is>
          <t>L0243613</t>
        </is>
      </c>
      <c r="B12503" t="inlineStr">
        <is>
          <t>2026-08-28</t>
        </is>
      </c>
      <c r="C12503" t="inlineStr">
        <is>
          <t>home_use</t>
        </is>
      </c>
      <c r="D12503" t="inlineStr">
        <is>
          <t>IMP00643</t>
        </is>
      </c>
      <c r="E12503" t="inlineStr">
        <is>
          <t>T104498</t>
        </is>
      </c>
      <c r="F12503" s="32" t="n">
        <v>1350494.49</v>
      </c>
      <c r="G12503" s="32" t="n">
        <v>135049.45</v>
      </c>
    </row>
    <row r="12504">
      <c r="A12504" t="inlineStr">
        <is>
          <t>L0243614</t>
        </is>
      </c>
      <c r="B12504" t="inlineStr">
        <is>
          <t>2026-08-28</t>
        </is>
      </c>
      <c r="C12504" t="inlineStr">
        <is>
          <t>home_use</t>
        </is>
      </c>
      <c r="D12504" t="inlineStr">
        <is>
          <t>IMP00643</t>
        </is>
      </c>
      <c r="E12504" t="inlineStr">
        <is>
          <t>T104498</t>
        </is>
      </c>
      <c r="F12504" s="32" t="n">
        <v>999938.12</v>
      </c>
      <c r="G12504" s="32" t="n">
        <v>99993.81</v>
      </c>
    </row>
    <row r="12505">
      <c r="A12505" t="inlineStr">
        <is>
          <t>L0243615</t>
        </is>
      </c>
      <c r="B12505" t="inlineStr">
        <is>
          <t>2026-08-28</t>
        </is>
      </c>
      <c r="C12505" t="inlineStr">
        <is>
          <t>home_use</t>
        </is>
      </c>
      <c r="D12505" t="inlineStr">
        <is>
          <t>IMP00643</t>
        </is>
      </c>
      <c r="E12505" t="inlineStr">
        <is>
          <t>T104498</t>
        </is>
      </c>
      <c r="F12505" s="32" t="n">
        <v>537219.99</v>
      </c>
      <c r="G12505" s="32" t="n">
        <v>53722</v>
      </c>
    </row>
    <row r="12506">
      <c r="A12506" t="inlineStr">
        <is>
          <t>L0243632</t>
        </is>
      </c>
      <c r="B12506" t="inlineStr">
        <is>
          <t>2026-08-28</t>
        </is>
      </c>
      <c r="C12506" t="inlineStr">
        <is>
          <t>home_use</t>
        </is>
      </c>
      <c r="D12506" t="inlineStr">
        <is>
          <t>IMP00753</t>
        </is>
      </c>
      <c r="E12506" t="inlineStr">
        <is>
          <t>T105264</t>
        </is>
      </c>
      <c r="F12506" s="32" t="n">
        <v>2657259.85</v>
      </c>
      <c r="G12506" s="32" t="n">
        <v>279012.28</v>
      </c>
    </row>
    <row r="12507">
      <c r="A12507" t="inlineStr">
        <is>
          <t>L0243633</t>
        </is>
      </c>
      <c r="B12507" t="inlineStr">
        <is>
          <t>2026-08-28</t>
        </is>
      </c>
      <c r="C12507" t="inlineStr">
        <is>
          <t>warehouse_in</t>
        </is>
      </c>
      <c r="D12507" t="inlineStr">
        <is>
          <t>IMP00753</t>
        </is>
      </c>
      <c r="E12507" t="inlineStr">
        <is>
          <t>T105264</t>
        </is>
      </c>
      <c r="F12507" s="32" t="n">
        <v>510527.06</v>
      </c>
      <c r="G12507" s="32" t="n">
        <v>0</v>
      </c>
    </row>
    <row r="12508">
      <c r="A12508" t="inlineStr">
        <is>
          <t>L0243634</t>
        </is>
      </c>
      <c r="B12508" t="inlineStr">
        <is>
          <t>2026-08-28</t>
        </is>
      </c>
      <c r="C12508" t="inlineStr">
        <is>
          <t>home_use</t>
        </is>
      </c>
      <c r="D12508" t="inlineStr">
        <is>
          <t>IMP00753</t>
        </is>
      </c>
      <c r="E12508" t="inlineStr">
        <is>
          <t>T105264</t>
        </is>
      </c>
      <c r="F12508" s="32" t="n">
        <v>807071.87</v>
      </c>
      <c r="G12508" s="32" t="n">
        <v>84742.55</v>
      </c>
    </row>
    <row r="12509">
      <c r="A12509" t="inlineStr">
        <is>
          <t>L0243651</t>
        </is>
      </c>
      <c r="B12509" t="inlineStr">
        <is>
          <t>2026-08-28</t>
        </is>
      </c>
      <c r="C12509" t="inlineStr">
        <is>
          <t>home_use</t>
        </is>
      </c>
      <c r="D12509" t="inlineStr">
        <is>
          <t>IMP00892</t>
        </is>
      </c>
      <c r="E12509" t="inlineStr">
        <is>
          <t>T106240</t>
        </is>
      </c>
      <c r="F12509" s="32" t="n">
        <v>347885.39</v>
      </c>
      <c r="G12509" s="32" t="n">
        <v>45225.1</v>
      </c>
    </row>
    <row r="12510">
      <c r="A12510" t="inlineStr">
        <is>
          <t>L0243658</t>
        </is>
      </c>
      <c r="B12510" t="inlineStr">
        <is>
          <t>2026-08-28</t>
        </is>
      </c>
      <c r="C12510" t="inlineStr">
        <is>
          <t>home_use</t>
        </is>
      </c>
      <c r="D12510" t="inlineStr">
        <is>
          <t>IMP00926</t>
        </is>
      </c>
      <c r="E12510" t="inlineStr">
        <is>
          <t>T106477</t>
        </is>
      </c>
      <c r="F12510" s="32" t="n">
        <v>9154546.359999999</v>
      </c>
      <c r="G12510" s="32" t="n">
        <v>961227.37</v>
      </c>
    </row>
    <row r="12511">
      <c r="A12511" t="inlineStr">
        <is>
          <t>L0243659</t>
        </is>
      </c>
      <c r="B12511" t="inlineStr">
        <is>
          <t>2026-08-28</t>
        </is>
      </c>
      <c r="C12511" t="inlineStr">
        <is>
          <t>home_use</t>
        </is>
      </c>
      <c r="D12511" t="inlineStr">
        <is>
          <t>IMP00926</t>
        </is>
      </c>
      <c r="E12511" t="inlineStr">
        <is>
          <t>T106477</t>
        </is>
      </c>
      <c r="F12511" s="32" t="n">
        <v>47472.72</v>
      </c>
      <c r="G12511" s="32" t="n">
        <v>5079.58</v>
      </c>
    </row>
    <row r="12512">
      <c r="A12512" t="inlineStr">
        <is>
          <t>L0243660</t>
        </is>
      </c>
      <c r="B12512" t="inlineStr">
        <is>
          <t>2026-08-28</t>
        </is>
      </c>
      <c r="C12512" t="inlineStr">
        <is>
          <t>home_use</t>
        </is>
      </c>
      <c r="D12512" t="inlineStr">
        <is>
          <t>IMP00926</t>
        </is>
      </c>
      <c r="E12512" t="inlineStr">
        <is>
          <t>T106477</t>
        </is>
      </c>
      <c r="F12512" s="32" t="n">
        <v>479740.82</v>
      </c>
      <c r="G12512" s="32" t="n">
        <v>51332.27</v>
      </c>
    </row>
    <row r="12513">
      <c r="A12513" t="inlineStr">
        <is>
          <t>L0243661</t>
        </is>
      </c>
      <c r="B12513" t="inlineStr">
        <is>
          <t>2026-08-28</t>
        </is>
      </c>
      <c r="C12513" t="inlineStr">
        <is>
          <t>home_use</t>
        </is>
      </c>
      <c r="D12513" t="inlineStr">
        <is>
          <t>IMP00926</t>
        </is>
      </c>
      <c r="E12513" t="inlineStr">
        <is>
          <t>T106477</t>
        </is>
      </c>
      <c r="F12513" s="32" t="n">
        <v>10770348.28</v>
      </c>
      <c r="G12513" s="32" t="n">
        <v>1077034.83</v>
      </c>
    </row>
    <row r="12514">
      <c r="A12514" t="inlineStr">
        <is>
          <t>L0243662</t>
        </is>
      </c>
      <c r="B12514" t="inlineStr">
        <is>
          <t>2026-08-28</t>
        </is>
      </c>
      <c r="C12514" t="inlineStr">
        <is>
          <t>home_use</t>
        </is>
      </c>
      <c r="D12514" t="inlineStr">
        <is>
          <t>IMP00926</t>
        </is>
      </c>
      <c r="E12514" t="inlineStr">
        <is>
          <t>T106477</t>
        </is>
      </c>
      <c r="F12514" s="32" t="n">
        <v>712362.12</v>
      </c>
      <c r="G12514" s="32" t="n">
        <v>85483.45</v>
      </c>
    </row>
    <row r="12515">
      <c r="A12515" t="inlineStr">
        <is>
          <t>L0243665</t>
        </is>
      </c>
      <c r="B12515" t="inlineStr">
        <is>
          <t>2026-08-28</t>
        </is>
      </c>
      <c r="C12515" t="inlineStr">
        <is>
          <t>home_use</t>
        </is>
      </c>
      <c r="D12515" t="inlineStr">
        <is>
          <t>IMP00950</t>
        </is>
      </c>
      <c r="F12515" s="32" t="n">
        <v>258183.45</v>
      </c>
      <c r="G12515" s="32" t="n">
        <v>30207.46</v>
      </c>
    </row>
    <row r="12516">
      <c r="A12516" t="inlineStr">
        <is>
          <t>L0243666</t>
        </is>
      </c>
      <c r="B12516" t="inlineStr">
        <is>
          <t>2026-08-28</t>
        </is>
      </c>
      <c r="C12516" t="inlineStr">
        <is>
          <t>home_use</t>
        </is>
      </c>
      <c r="D12516" t="inlineStr">
        <is>
          <t>IMP00950</t>
        </is>
      </c>
      <c r="F12516" s="32" t="n">
        <v>747713.58</v>
      </c>
      <c r="G12516" s="32" t="n">
        <v>97202.77</v>
      </c>
    </row>
    <row r="12517">
      <c r="A12517" t="inlineStr">
        <is>
          <t>L0243670</t>
        </is>
      </c>
      <c r="B12517" t="inlineStr">
        <is>
          <t>2026-08-28</t>
        </is>
      </c>
      <c r="C12517" t="inlineStr">
        <is>
          <t>home_use</t>
        </is>
      </c>
      <c r="D12517" t="inlineStr">
        <is>
          <t>IMP00999</t>
        </is>
      </c>
      <c r="E12517" t="inlineStr">
        <is>
          <t>T106987</t>
        </is>
      </c>
      <c r="F12517" s="32" t="n">
        <v>3048770.72</v>
      </c>
      <c r="G12517" s="32" t="n">
        <v>304877.07</v>
      </c>
    </row>
    <row r="12518">
      <c r="A12518" t="inlineStr">
        <is>
          <t>L0243671</t>
        </is>
      </c>
      <c r="B12518" t="inlineStr">
        <is>
          <t>2026-08-28</t>
        </is>
      </c>
      <c r="C12518" t="inlineStr">
        <is>
          <t>home_use</t>
        </is>
      </c>
      <c r="D12518" t="inlineStr">
        <is>
          <t>IMP00999</t>
        </is>
      </c>
      <c r="E12518" t="inlineStr">
        <is>
          <t>T106987</t>
        </is>
      </c>
      <c r="F12518" s="32" t="n">
        <v>3982262.41</v>
      </c>
      <c r="G12518" s="32" t="n">
        <v>418137.55</v>
      </c>
    </row>
    <row r="12519">
      <c r="A12519" t="inlineStr">
        <is>
          <t>L0243672</t>
        </is>
      </c>
      <c r="B12519" t="inlineStr">
        <is>
          <t>2026-08-28</t>
        </is>
      </c>
      <c r="C12519" t="inlineStr">
        <is>
          <t>home_use</t>
        </is>
      </c>
      <c r="D12519" t="inlineStr">
        <is>
          <t>IMP00999</t>
        </is>
      </c>
      <c r="E12519" t="inlineStr">
        <is>
          <t>T106987</t>
        </is>
      </c>
      <c r="F12519" s="32" t="n">
        <v>4007198.09</v>
      </c>
      <c r="G12519" s="32" t="n">
        <v>420755.8</v>
      </c>
    </row>
    <row r="12520">
      <c r="A12520" t="inlineStr">
        <is>
          <t>L0243681</t>
        </is>
      </c>
      <c r="B12520" t="inlineStr">
        <is>
          <t>2026-08-28</t>
        </is>
      </c>
      <c r="C12520" t="inlineStr">
        <is>
          <t>home_use</t>
        </is>
      </c>
      <c r="D12520" t="inlineStr">
        <is>
          <t>IMP01037</t>
        </is>
      </c>
      <c r="E12520" t="inlineStr">
        <is>
          <t>T107258</t>
        </is>
      </c>
      <c r="F12520" s="32" t="n">
        <v>2024250.72</v>
      </c>
      <c r="G12520" s="32" t="n">
        <v>202425.07</v>
      </c>
    </row>
    <row r="12521">
      <c r="A12521" t="inlineStr">
        <is>
          <t>L0243686</t>
        </is>
      </c>
      <c r="B12521" t="inlineStr">
        <is>
          <t>2026-08-28</t>
        </is>
      </c>
      <c r="C12521" t="inlineStr">
        <is>
          <t>home_use</t>
        </is>
      </c>
      <c r="D12521" t="inlineStr">
        <is>
          <t>IMP01089</t>
        </is>
      </c>
      <c r="E12521" t="inlineStr">
        <is>
          <t>T107617</t>
        </is>
      </c>
      <c r="F12521" s="32" t="n">
        <v>1055759.5</v>
      </c>
      <c r="G12521" s="32" t="n">
        <v>110854.75</v>
      </c>
    </row>
    <row r="12522">
      <c r="A12522" t="inlineStr">
        <is>
          <t>L0243692</t>
        </is>
      </c>
      <c r="B12522" t="inlineStr">
        <is>
          <t>2026-08-28</t>
        </is>
      </c>
      <c r="C12522" t="inlineStr">
        <is>
          <t>home_use</t>
        </is>
      </c>
      <c r="D12522" t="inlineStr">
        <is>
          <t>IMP01142</t>
        </is>
      </c>
      <c r="E12522" t="inlineStr">
        <is>
          <t>T107992</t>
        </is>
      </c>
      <c r="F12522" s="32" t="n">
        <v>18461128.36</v>
      </c>
      <c r="G12522" s="32" t="n">
        <v>1846112.84</v>
      </c>
    </row>
    <row r="12523">
      <c r="A12523" t="inlineStr">
        <is>
          <t>L0243712</t>
        </is>
      </c>
      <c r="B12523" t="inlineStr">
        <is>
          <t>2026-08-28</t>
        </is>
      </c>
      <c r="C12523" t="inlineStr">
        <is>
          <t>home_use</t>
        </is>
      </c>
      <c r="D12523" t="inlineStr">
        <is>
          <t>IMP01310</t>
        </is>
      </c>
      <c r="E12523" t="inlineStr">
        <is>
          <t>T109167</t>
        </is>
      </c>
      <c r="F12523" s="32" t="n">
        <v>384390.22</v>
      </c>
      <c r="G12523" s="32" t="n">
        <v>41129.75</v>
      </c>
    </row>
    <row r="12524">
      <c r="A12524" t="inlineStr">
        <is>
          <t>L0243713</t>
        </is>
      </c>
      <c r="B12524" t="inlineStr">
        <is>
          <t>2026-08-28</t>
        </is>
      </c>
      <c r="C12524" t="inlineStr">
        <is>
          <t>home_use</t>
        </is>
      </c>
      <c r="D12524" t="inlineStr">
        <is>
          <t>IMP01310</t>
        </is>
      </c>
      <c r="E12524" t="inlineStr">
        <is>
          <t>T109167</t>
        </is>
      </c>
      <c r="F12524" s="32" t="n">
        <v>823101.89</v>
      </c>
      <c r="G12524" s="32" t="n">
        <v>88071.89999999999</v>
      </c>
    </row>
    <row r="12525">
      <c r="A12525" t="inlineStr">
        <is>
          <t>L0243714</t>
        </is>
      </c>
      <c r="B12525" t="inlineStr">
        <is>
          <t>2026-08-28</t>
        </is>
      </c>
      <c r="C12525" t="inlineStr">
        <is>
          <t>home_use</t>
        </is>
      </c>
      <c r="D12525" t="inlineStr">
        <is>
          <t>IMP01310</t>
        </is>
      </c>
      <c r="E12525" t="inlineStr">
        <is>
          <t>T109167</t>
        </is>
      </c>
      <c r="F12525" s="32" t="n">
        <v>639758.04</v>
      </c>
      <c r="G12525" s="32" t="n">
        <v>68454.11</v>
      </c>
    </row>
    <row r="12526">
      <c r="A12526" t="inlineStr">
        <is>
          <t>L0243716</t>
        </is>
      </c>
      <c r="B12526" t="inlineStr">
        <is>
          <t>2026-08-28</t>
        </is>
      </c>
      <c r="C12526" t="inlineStr">
        <is>
          <t>home_use</t>
        </is>
      </c>
      <c r="D12526" t="inlineStr">
        <is>
          <t>IMP01310</t>
        </is>
      </c>
      <c r="E12526" t="inlineStr">
        <is>
          <t>T109167</t>
        </is>
      </c>
      <c r="F12526" s="32" t="n">
        <v>1018998.86</v>
      </c>
      <c r="G12526" s="32" t="n">
        <v>109032.88</v>
      </c>
    </row>
    <row r="12527">
      <c r="A12527" t="inlineStr">
        <is>
          <t>L0243717</t>
        </is>
      </c>
      <c r="B12527" t="inlineStr">
        <is>
          <t>2026-08-28</t>
        </is>
      </c>
      <c r="C12527" t="inlineStr">
        <is>
          <t>home_use</t>
        </is>
      </c>
      <c r="D12527" t="inlineStr">
        <is>
          <t>IMP01310</t>
        </is>
      </c>
      <c r="E12527" t="inlineStr">
        <is>
          <t>T109167</t>
        </is>
      </c>
      <c r="F12527" s="32" t="n">
        <v>398802.78</v>
      </c>
      <c r="G12527" s="32" t="n">
        <v>42671.9</v>
      </c>
    </row>
    <row r="12528">
      <c r="A12528" t="inlineStr">
        <is>
          <t>L0243718</t>
        </is>
      </c>
      <c r="B12528" t="inlineStr">
        <is>
          <t>2026-08-28</t>
        </is>
      </c>
      <c r="C12528" t="inlineStr">
        <is>
          <t>home_use</t>
        </is>
      </c>
      <c r="D12528" t="inlineStr">
        <is>
          <t>IMP01310</t>
        </is>
      </c>
      <c r="E12528" t="inlineStr">
        <is>
          <t>T109167</t>
        </is>
      </c>
      <c r="F12528" s="32" t="n">
        <v>892711.92</v>
      </c>
      <c r="G12528" s="32" t="n">
        <v>116052.55</v>
      </c>
    </row>
    <row r="12529">
      <c r="A12529" t="inlineStr">
        <is>
          <t>L0243719</t>
        </is>
      </c>
      <c r="B12529" t="inlineStr">
        <is>
          <t>2026-08-28</t>
        </is>
      </c>
      <c r="C12529" t="inlineStr">
        <is>
          <t>home_use</t>
        </is>
      </c>
      <c r="D12529" t="inlineStr">
        <is>
          <t>IMP01310</t>
        </is>
      </c>
      <c r="E12529" t="inlineStr">
        <is>
          <t>T109167</t>
        </is>
      </c>
      <c r="F12529" s="32" t="n">
        <v>2144685.2</v>
      </c>
      <c r="G12529" s="32" t="n">
        <v>229481.32</v>
      </c>
    </row>
    <row r="12530">
      <c r="A12530" t="inlineStr">
        <is>
          <t>L0243729</t>
        </is>
      </c>
      <c r="B12530" t="inlineStr">
        <is>
          <t>2026-08-28</t>
        </is>
      </c>
      <c r="C12530" t="inlineStr">
        <is>
          <t>warehouse_out</t>
        </is>
      </c>
      <c r="D12530" t="inlineStr">
        <is>
          <t>IMP01399</t>
        </is>
      </c>
      <c r="E12530" t="inlineStr">
        <is>
          <t>T100070</t>
        </is>
      </c>
      <c r="F12530" s="32" t="n">
        <v>5723342.19</v>
      </c>
      <c r="G12530" s="32" t="n">
        <v>698247.75</v>
      </c>
    </row>
    <row r="12531">
      <c r="A12531" t="inlineStr">
        <is>
          <t>L0243746</t>
        </is>
      </c>
      <c r="B12531" t="inlineStr">
        <is>
          <t>2026-09-01</t>
        </is>
      </c>
      <c r="C12531" t="inlineStr">
        <is>
          <t>home_use</t>
        </is>
      </c>
      <c r="D12531" t="inlineStr">
        <is>
          <t>IMP00063</t>
        </is>
      </c>
      <c r="E12531" t="inlineStr">
        <is>
          <t>T100440</t>
        </is>
      </c>
      <c r="F12531" s="32" t="n">
        <v>2617653.39</v>
      </c>
      <c r="G12531" s="32" t="n">
        <v>301030.14</v>
      </c>
    </row>
    <row r="12532">
      <c r="A12532" t="inlineStr">
        <is>
          <t>L0243747</t>
        </is>
      </c>
      <c r="B12532" t="inlineStr">
        <is>
          <t>2026-09-01</t>
        </is>
      </c>
      <c r="C12532" t="inlineStr">
        <is>
          <t>home_use</t>
        </is>
      </c>
      <c r="D12532" t="inlineStr">
        <is>
          <t>IMP00063</t>
        </is>
      </c>
      <c r="E12532" t="inlineStr">
        <is>
          <t>T100440</t>
        </is>
      </c>
      <c r="F12532" s="32" t="n">
        <v>344272.58</v>
      </c>
      <c r="G12532" s="32" t="n">
        <v>39591.35</v>
      </c>
    </row>
    <row r="12533">
      <c r="A12533" t="inlineStr">
        <is>
          <t>L0243748</t>
        </is>
      </c>
      <c r="B12533" t="inlineStr">
        <is>
          <t>2026-09-01</t>
        </is>
      </c>
      <c r="C12533" t="inlineStr">
        <is>
          <t>home_use</t>
        </is>
      </c>
      <c r="D12533" t="inlineStr">
        <is>
          <t>IMP00063</t>
        </is>
      </c>
      <c r="E12533" t="inlineStr">
        <is>
          <t>T100440</t>
        </is>
      </c>
      <c r="F12533" s="32" t="n">
        <v>633641.92</v>
      </c>
      <c r="G12533" s="32" t="n">
        <v>72868.82000000001</v>
      </c>
    </row>
    <row r="12534">
      <c r="A12534" t="inlineStr">
        <is>
          <t>L0243749</t>
        </is>
      </c>
      <c r="B12534" t="inlineStr">
        <is>
          <t>2026-09-01</t>
        </is>
      </c>
      <c r="C12534" t="inlineStr">
        <is>
          <t>home_use</t>
        </is>
      </c>
      <c r="D12534" t="inlineStr">
        <is>
          <t>IMP00063</t>
        </is>
      </c>
      <c r="E12534" t="inlineStr">
        <is>
          <t>T100440</t>
        </is>
      </c>
      <c r="F12534" s="32" t="n">
        <v>5442436.35</v>
      </c>
      <c r="G12534" s="32" t="n">
        <v>707516.73</v>
      </c>
    </row>
    <row r="12535">
      <c r="A12535" t="inlineStr">
        <is>
          <t>L0243750</t>
        </is>
      </c>
      <c r="B12535" t="inlineStr">
        <is>
          <t>2026-09-01</t>
        </is>
      </c>
      <c r="C12535" t="inlineStr">
        <is>
          <t>home_use</t>
        </is>
      </c>
      <c r="D12535" t="inlineStr">
        <is>
          <t>IMP00063</t>
        </is>
      </c>
      <c r="E12535" t="inlineStr">
        <is>
          <t>T100440</t>
        </is>
      </c>
      <c r="F12535" s="32" t="n">
        <v>364979.36</v>
      </c>
      <c r="G12535" s="32" t="n">
        <v>41972.63</v>
      </c>
    </row>
    <row r="12536">
      <c r="A12536" t="inlineStr">
        <is>
          <t>L0243751</t>
        </is>
      </c>
      <c r="B12536" t="inlineStr">
        <is>
          <t>2026-09-01</t>
        </is>
      </c>
      <c r="C12536" t="inlineStr">
        <is>
          <t>home_use</t>
        </is>
      </c>
      <c r="D12536" t="inlineStr">
        <is>
          <t>IMP00063</t>
        </is>
      </c>
      <c r="E12536" t="inlineStr">
        <is>
          <t>T100440</t>
        </is>
      </c>
      <c r="F12536" s="32" t="n">
        <v>7722616.13</v>
      </c>
      <c r="G12536" s="32" t="n">
        <v>888100.85</v>
      </c>
    </row>
    <row r="12537">
      <c r="A12537" t="inlineStr">
        <is>
          <t>L0243752</t>
        </is>
      </c>
      <c r="B12537" t="inlineStr">
        <is>
          <t>2026-09-01</t>
        </is>
      </c>
      <c r="C12537" t="inlineStr">
        <is>
          <t>home_use</t>
        </is>
      </c>
      <c r="D12537" t="inlineStr">
        <is>
          <t>IMP00063</t>
        </is>
      </c>
      <c r="E12537" t="inlineStr">
        <is>
          <t>T100440</t>
        </is>
      </c>
      <c r="F12537" s="32" t="n">
        <v>1818164.9</v>
      </c>
      <c r="G12537" s="32" t="n">
        <v>203634.47</v>
      </c>
    </row>
    <row r="12538">
      <c r="A12538" t="inlineStr">
        <is>
          <t>L0243754</t>
        </is>
      </c>
      <c r="B12538" t="inlineStr">
        <is>
          <t>2026-09-01</t>
        </is>
      </c>
      <c r="C12538" t="inlineStr">
        <is>
          <t>home_use</t>
        </is>
      </c>
      <c r="D12538" t="inlineStr">
        <is>
          <t>IMP00063</t>
        </is>
      </c>
      <c r="E12538" t="inlineStr">
        <is>
          <t>T100440</t>
        </is>
      </c>
      <c r="F12538" s="32" t="n">
        <v>520708.99</v>
      </c>
      <c r="G12538" s="32" t="n">
        <v>59881.53</v>
      </c>
    </row>
    <row r="12539">
      <c r="A12539" t="inlineStr">
        <is>
          <t>L0243769</t>
        </is>
      </c>
      <c r="B12539" t="inlineStr">
        <is>
          <t>2026-09-01</t>
        </is>
      </c>
      <c r="C12539" t="inlineStr">
        <is>
          <t>home_use</t>
        </is>
      </c>
      <c r="D12539" t="inlineStr">
        <is>
          <t>IMP00156</t>
        </is>
      </c>
      <c r="F12539" s="32" t="n">
        <v>764724.48</v>
      </c>
      <c r="G12539" s="32" t="n">
        <v>99414.17999999999</v>
      </c>
    </row>
    <row r="12540">
      <c r="A12540" t="inlineStr">
        <is>
          <t>L0243773</t>
        </is>
      </c>
      <c r="B12540" t="inlineStr">
        <is>
          <t>2026-09-01</t>
        </is>
      </c>
      <c r="C12540" t="inlineStr">
        <is>
          <t>warehouse_in</t>
        </is>
      </c>
      <c r="D12540" t="inlineStr">
        <is>
          <t>IMP00222</t>
        </is>
      </c>
      <c r="E12540" t="inlineStr">
        <is>
          <t>T101550</t>
        </is>
      </c>
      <c r="F12540" s="32" t="n">
        <v>258233.52</v>
      </c>
      <c r="G12540" s="32" t="n">
        <v>0</v>
      </c>
    </row>
    <row r="12541">
      <c r="A12541" t="inlineStr">
        <is>
          <t>L0243782</t>
        </is>
      </c>
      <c r="B12541" t="inlineStr">
        <is>
          <t>2026-09-01</t>
        </is>
      </c>
      <c r="C12541" t="inlineStr">
        <is>
          <t>home_use</t>
        </is>
      </c>
      <c r="D12541" t="inlineStr">
        <is>
          <t>IMP00306</t>
        </is>
      </c>
      <c r="E12541" t="inlineStr">
        <is>
          <t>T102141</t>
        </is>
      </c>
      <c r="F12541" s="32" t="n">
        <v>502247.77</v>
      </c>
      <c r="G12541" s="32" t="n">
        <v>52736.02</v>
      </c>
    </row>
    <row r="12542">
      <c r="A12542" t="inlineStr">
        <is>
          <t>L0243785</t>
        </is>
      </c>
      <c r="B12542" t="inlineStr">
        <is>
          <t>2026-09-01</t>
        </is>
      </c>
      <c r="C12542" t="inlineStr">
        <is>
          <t>home_use</t>
        </is>
      </c>
      <c r="D12542" t="inlineStr">
        <is>
          <t>IMP00306</t>
        </is>
      </c>
      <c r="E12542" t="inlineStr">
        <is>
          <t>T102141</t>
        </is>
      </c>
      <c r="F12542" s="32" t="n">
        <v>1267207.24</v>
      </c>
      <c r="G12542" s="32" t="n">
        <v>133056.76</v>
      </c>
    </row>
    <row r="12543">
      <c r="A12543" t="inlineStr">
        <is>
          <t>L0243787</t>
        </is>
      </c>
      <c r="B12543" t="inlineStr">
        <is>
          <t>2026-09-01</t>
        </is>
      </c>
      <c r="C12543" t="inlineStr">
        <is>
          <t>home_use</t>
        </is>
      </c>
      <c r="D12543" t="inlineStr">
        <is>
          <t>IMP00340</t>
        </is>
      </c>
      <c r="E12543" t="inlineStr">
        <is>
          <t>T102376</t>
        </is>
      </c>
      <c r="F12543" s="32" t="n">
        <v>21138798.71</v>
      </c>
      <c r="G12543" s="32" t="n">
        <v>2113879.87</v>
      </c>
    </row>
    <row r="12544">
      <c r="A12544" t="inlineStr">
        <is>
          <t>L0243803</t>
        </is>
      </c>
      <c r="B12544" t="inlineStr">
        <is>
          <t>2026-09-01</t>
        </is>
      </c>
      <c r="C12544" t="inlineStr">
        <is>
          <t>home_use</t>
        </is>
      </c>
      <c r="D12544" t="inlineStr">
        <is>
          <t>IMP00448</t>
        </is>
      </c>
      <c r="E12544" t="inlineStr">
        <is>
          <t>T103130</t>
        </is>
      </c>
      <c r="F12544" s="32" t="n">
        <v>55002704.53</v>
      </c>
      <c r="G12544" s="32" t="n">
        <v>5500270.45</v>
      </c>
    </row>
    <row r="12545">
      <c r="A12545" t="inlineStr">
        <is>
          <t>L0243809</t>
        </is>
      </c>
      <c r="B12545" t="inlineStr">
        <is>
          <t>2026-09-01</t>
        </is>
      </c>
      <c r="C12545" t="inlineStr">
        <is>
          <t>home_use</t>
        </is>
      </c>
      <c r="D12545" t="inlineStr">
        <is>
          <t>IMP00490</t>
        </is>
      </c>
      <c r="E12545" t="inlineStr">
        <is>
          <t>T103425</t>
        </is>
      </c>
      <c r="F12545" s="32" t="n">
        <v>2398280.98</v>
      </c>
      <c r="G12545" s="32" t="n">
        <v>239828.1</v>
      </c>
    </row>
    <row r="12546">
      <c r="A12546" t="inlineStr">
        <is>
          <t>L0243830</t>
        </is>
      </c>
      <c r="B12546" t="inlineStr">
        <is>
          <t>2026-09-01</t>
        </is>
      </c>
      <c r="C12546" t="inlineStr">
        <is>
          <t>home_use</t>
        </is>
      </c>
      <c r="D12546" t="inlineStr">
        <is>
          <t>IMP00591</t>
        </is>
      </c>
      <c r="E12546" t="inlineStr">
        <is>
          <t>T104135</t>
        </is>
      </c>
      <c r="F12546" s="32" t="n">
        <v>351967.4</v>
      </c>
      <c r="G12546" s="32" t="n">
        <v>35196.74</v>
      </c>
    </row>
    <row r="12547">
      <c r="A12547" t="inlineStr">
        <is>
          <t>L0243838</t>
        </is>
      </c>
      <c r="B12547" t="inlineStr">
        <is>
          <t>2026-09-01</t>
        </is>
      </c>
      <c r="C12547" t="inlineStr">
        <is>
          <t>home_use</t>
        </is>
      </c>
      <c r="D12547" t="inlineStr">
        <is>
          <t>IMP00643</t>
        </is>
      </c>
      <c r="E12547" t="inlineStr">
        <is>
          <t>T104498</t>
        </is>
      </c>
      <c r="F12547" s="32" t="n">
        <v>1782211.33</v>
      </c>
      <c r="G12547" s="32" t="n">
        <v>178221.13</v>
      </c>
    </row>
    <row r="12548">
      <c r="A12548" t="inlineStr">
        <is>
          <t>L0243839</t>
        </is>
      </c>
      <c r="B12548" t="inlineStr">
        <is>
          <t>2026-09-01</t>
        </is>
      </c>
      <c r="C12548" t="inlineStr">
        <is>
          <t>home_use</t>
        </is>
      </c>
      <c r="D12548" t="inlineStr">
        <is>
          <t>IMP00643</t>
        </is>
      </c>
      <c r="E12548" t="inlineStr">
        <is>
          <t>T104498</t>
        </is>
      </c>
      <c r="F12548" s="32" t="n">
        <v>1578686.08</v>
      </c>
      <c r="G12548" s="32" t="n">
        <v>157868.61</v>
      </c>
    </row>
    <row r="12549">
      <c r="A12549" t="inlineStr">
        <is>
          <t>L0243840</t>
        </is>
      </c>
      <c r="B12549" t="inlineStr">
        <is>
          <t>2026-09-01</t>
        </is>
      </c>
      <c r="C12549" t="inlineStr">
        <is>
          <t>home_use</t>
        </is>
      </c>
      <c r="D12549" t="inlineStr">
        <is>
          <t>IMP00643</t>
        </is>
      </c>
      <c r="E12549" t="inlineStr">
        <is>
          <t>T104498</t>
        </is>
      </c>
      <c r="F12549" s="32" t="n">
        <v>743516.74</v>
      </c>
      <c r="G12549" s="32" t="n">
        <v>74351.67</v>
      </c>
    </row>
    <row r="12550">
      <c r="A12550" t="inlineStr">
        <is>
          <t>L0243842</t>
        </is>
      </c>
      <c r="B12550" t="inlineStr">
        <is>
          <t>2026-09-01</t>
        </is>
      </c>
      <c r="C12550" t="inlineStr">
        <is>
          <t>home_use</t>
        </is>
      </c>
      <c r="D12550" t="inlineStr">
        <is>
          <t>IMP00643</t>
        </is>
      </c>
      <c r="E12550" t="inlineStr">
        <is>
          <t>T104498</t>
        </is>
      </c>
      <c r="F12550" s="32" t="n">
        <v>857287.5</v>
      </c>
      <c r="G12550" s="32" t="n">
        <v>85728.75</v>
      </c>
    </row>
    <row r="12551">
      <c r="A12551" t="inlineStr">
        <is>
          <t>L0243865</t>
        </is>
      </c>
      <c r="B12551" t="inlineStr">
        <is>
          <t>2026-09-01</t>
        </is>
      </c>
      <c r="C12551" t="inlineStr">
        <is>
          <t>home_use</t>
        </is>
      </c>
      <c r="D12551" t="inlineStr">
        <is>
          <t>IMP00753</t>
        </is>
      </c>
      <c r="E12551" t="inlineStr">
        <is>
          <t>T105264</t>
        </is>
      </c>
      <c r="F12551" s="32" t="n">
        <v>1702108.61</v>
      </c>
      <c r="G12551" s="32" t="n">
        <v>207657.25</v>
      </c>
    </row>
    <row r="12552">
      <c r="A12552" t="inlineStr">
        <is>
          <t>L0243866</t>
        </is>
      </c>
      <c r="B12552" t="inlineStr">
        <is>
          <t>2026-09-01</t>
        </is>
      </c>
      <c r="C12552" t="inlineStr">
        <is>
          <t>home_use</t>
        </is>
      </c>
      <c r="D12552" t="inlineStr">
        <is>
          <t>IMP00753</t>
        </is>
      </c>
      <c r="E12552" t="inlineStr">
        <is>
          <t>T105264</t>
        </is>
      </c>
      <c r="F12552" s="32" t="n">
        <v>436850.31</v>
      </c>
      <c r="G12552" s="32" t="n">
        <v>50237.79</v>
      </c>
    </row>
    <row r="12553">
      <c r="A12553" t="inlineStr">
        <is>
          <t>L0243884</t>
        </is>
      </c>
      <c r="B12553" t="inlineStr">
        <is>
          <t>2026-09-01</t>
        </is>
      </c>
      <c r="C12553" t="inlineStr">
        <is>
          <t>home_use</t>
        </is>
      </c>
      <c r="D12553" t="inlineStr">
        <is>
          <t>IMP00892</t>
        </is>
      </c>
      <c r="E12553" t="inlineStr">
        <is>
          <t>T106240</t>
        </is>
      </c>
      <c r="F12553" s="32" t="n">
        <v>3078733.33</v>
      </c>
      <c r="G12553" s="32" t="n">
        <v>338660.67</v>
      </c>
    </row>
    <row r="12554">
      <c r="A12554" t="inlineStr">
        <is>
          <t>L0243895</t>
        </is>
      </c>
      <c r="B12554" t="inlineStr">
        <is>
          <t>2026-09-01</t>
        </is>
      </c>
      <c r="C12554" t="inlineStr">
        <is>
          <t>home_use</t>
        </is>
      </c>
      <c r="D12554" t="inlineStr">
        <is>
          <t>IMP00926</t>
        </is>
      </c>
      <c r="E12554" t="inlineStr">
        <is>
          <t>T106477</t>
        </is>
      </c>
      <c r="F12554" s="32" t="n">
        <v>4577733.76</v>
      </c>
      <c r="G12554" s="32" t="n">
        <v>480662.04</v>
      </c>
    </row>
    <row r="12555">
      <c r="A12555" t="inlineStr">
        <is>
          <t>L0243896</t>
        </is>
      </c>
      <c r="B12555" t="inlineStr">
        <is>
          <t>2026-09-01</t>
        </is>
      </c>
      <c r="C12555" t="inlineStr">
        <is>
          <t>home_use</t>
        </is>
      </c>
      <c r="D12555" t="inlineStr">
        <is>
          <t>IMP00926</t>
        </is>
      </c>
      <c r="E12555" t="inlineStr">
        <is>
          <t>T106477</t>
        </is>
      </c>
      <c r="F12555" s="32" t="n">
        <v>58654074.81</v>
      </c>
      <c r="G12555" s="32" t="n">
        <v>6158677.85</v>
      </c>
    </row>
    <row r="12556">
      <c r="A12556" t="inlineStr">
        <is>
          <t>L0243897</t>
        </is>
      </c>
      <c r="B12556" t="inlineStr">
        <is>
          <t>2026-09-01</t>
        </is>
      </c>
      <c r="C12556" t="inlineStr">
        <is>
          <t>home_use</t>
        </is>
      </c>
      <c r="D12556" t="inlineStr">
        <is>
          <t>IMP00926</t>
        </is>
      </c>
      <c r="E12556" t="inlineStr">
        <is>
          <t>T106477</t>
        </is>
      </c>
      <c r="F12556" s="32" t="n">
        <v>24114645.66</v>
      </c>
      <c r="G12556" s="32" t="n">
        <v>2532037.79</v>
      </c>
    </row>
    <row r="12557">
      <c r="A12557" t="inlineStr">
        <is>
          <t>L0243898</t>
        </is>
      </c>
      <c r="B12557" t="inlineStr">
        <is>
          <t>2026-09-01</t>
        </is>
      </c>
      <c r="C12557" t="inlineStr">
        <is>
          <t>home_use</t>
        </is>
      </c>
      <c r="D12557" t="inlineStr">
        <is>
          <t>IMP00926</t>
        </is>
      </c>
      <c r="E12557" t="inlineStr">
        <is>
          <t>T106477</t>
        </is>
      </c>
      <c r="F12557" s="32" t="n">
        <v>33262827.74</v>
      </c>
      <c r="G12557" s="32" t="n">
        <v>3492596.91</v>
      </c>
    </row>
    <row r="12558">
      <c r="A12558" t="inlineStr">
        <is>
          <t>L0243899</t>
        </is>
      </c>
      <c r="B12558" t="inlineStr">
        <is>
          <t>2026-09-01</t>
        </is>
      </c>
      <c r="C12558" t="inlineStr">
        <is>
          <t>home_use</t>
        </is>
      </c>
      <c r="D12558" t="inlineStr">
        <is>
          <t>IMP00926</t>
        </is>
      </c>
      <c r="E12558" t="inlineStr">
        <is>
          <t>T106477</t>
        </is>
      </c>
      <c r="F12558" s="32" t="n">
        <v>1815196.64</v>
      </c>
      <c r="G12558" s="32" t="n">
        <v>190595.65</v>
      </c>
    </row>
    <row r="12559">
      <c r="A12559" t="inlineStr">
        <is>
          <t>L0243908</t>
        </is>
      </c>
      <c r="B12559" t="inlineStr">
        <is>
          <t>2026-09-01</t>
        </is>
      </c>
      <c r="C12559" t="inlineStr">
        <is>
          <t>home_use</t>
        </is>
      </c>
      <c r="D12559" t="inlineStr">
        <is>
          <t>IMP00999</t>
        </is>
      </c>
      <c r="E12559" t="inlineStr">
        <is>
          <t>T106987</t>
        </is>
      </c>
      <c r="F12559" s="32" t="n">
        <v>2211572.08</v>
      </c>
      <c r="G12559" s="32" t="n">
        <v>221157.21</v>
      </c>
    </row>
    <row r="12560">
      <c r="A12560" t="inlineStr">
        <is>
          <t>L0243915</t>
        </is>
      </c>
      <c r="B12560" t="inlineStr">
        <is>
          <t>2026-09-01</t>
        </is>
      </c>
      <c r="C12560" t="inlineStr">
        <is>
          <t>home_use</t>
        </is>
      </c>
      <c r="D12560" t="inlineStr">
        <is>
          <t>IMP01037</t>
        </is>
      </c>
      <c r="E12560" t="inlineStr">
        <is>
          <t>T107258</t>
        </is>
      </c>
      <c r="F12560" s="32" t="n">
        <v>3098578.04</v>
      </c>
      <c r="G12560" s="32" t="n">
        <v>309857.8</v>
      </c>
    </row>
    <row r="12561">
      <c r="A12561" t="inlineStr">
        <is>
          <t>L0243916</t>
        </is>
      </c>
      <c r="B12561" t="inlineStr">
        <is>
          <t>2026-09-01</t>
        </is>
      </c>
      <c r="C12561" t="inlineStr">
        <is>
          <t>home_use</t>
        </is>
      </c>
      <c r="D12561" t="inlineStr">
        <is>
          <t>IMP01037</t>
        </is>
      </c>
      <c r="E12561" t="inlineStr">
        <is>
          <t>T107258</t>
        </is>
      </c>
      <c r="F12561" s="32" t="n">
        <v>909137.0600000001</v>
      </c>
      <c r="G12561" s="32" t="n">
        <v>90913.71000000001</v>
      </c>
    </row>
    <row r="12562">
      <c r="A12562" t="inlineStr">
        <is>
          <t>L0243959</t>
        </is>
      </c>
      <c r="B12562" t="inlineStr">
        <is>
          <t>2026-09-01</t>
        </is>
      </c>
      <c r="C12562" t="inlineStr">
        <is>
          <t>warehouse_out</t>
        </is>
      </c>
      <c r="D12562" t="inlineStr">
        <is>
          <t>IMP01283</t>
        </is>
      </c>
      <c r="E12562" t="inlineStr">
        <is>
          <t>T108974</t>
        </is>
      </c>
      <c r="F12562" s="32" t="n">
        <v>619253.71</v>
      </c>
      <c r="G12562" s="32" t="n">
        <v>77406.71000000001</v>
      </c>
    </row>
    <row r="12563">
      <c r="A12563" t="inlineStr">
        <is>
          <t>L0243962</t>
        </is>
      </c>
      <c r="B12563" t="inlineStr">
        <is>
          <t>2026-09-01</t>
        </is>
      </c>
      <c r="C12563" t="inlineStr">
        <is>
          <t>home_use</t>
        </is>
      </c>
      <c r="D12563" t="inlineStr">
        <is>
          <t>IMP01310</t>
        </is>
      </c>
      <c r="E12563" t="inlineStr">
        <is>
          <t>T109167</t>
        </is>
      </c>
      <c r="F12563" s="32" t="n">
        <v>570119.02</v>
      </c>
      <c r="G12563" s="32" t="n">
        <v>61002.73</v>
      </c>
    </row>
    <row r="12564">
      <c r="A12564" t="inlineStr">
        <is>
          <t>L0243981</t>
        </is>
      </c>
      <c r="B12564" t="inlineStr">
        <is>
          <t>2026-09-02</t>
        </is>
      </c>
      <c r="C12564" t="inlineStr">
        <is>
          <t>home_use</t>
        </is>
      </c>
      <c r="D12564" t="inlineStr">
        <is>
          <t>IMP00063</t>
        </is>
      </c>
      <c r="E12564" t="inlineStr">
        <is>
          <t>T100440</t>
        </is>
      </c>
      <c r="F12564" s="32" t="n">
        <v>166405.73</v>
      </c>
      <c r="G12564" s="32" t="n">
        <v>19136.66</v>
      </c>
    </row>
    <row r="12565">
      <c r="A12565" t="inlineStr">
        <is>
          <t>L0243982</t>
        </is>
      </c>
      <c r="B12565" t="inlineStr">
        <is>
          <t>2026-09-02</t>
        </is>
      </c>
      <c r="C12565" t="inlineStr">
        <is>
          <t>home_use</t>
        </is>
      </c>
      <c r="D12565" t="inlineStr">
        <is>
          <t>IMP00063</t>
        </is>
      </c>
      <c r="E12565" t="inlineStr">
        <is>
          <t>T100440</t>
        </is>
      </c>
      <c r="F12565" s="32" t="n">
        <v>1231787.26</v>
      </c>
      <c r="G12565" s="32" t="n">
        <v>141655.53</v>
      </c>
    </row>
    <row r="12566">
      <c r="A12566" t="inlineStr">
        <is>
          <t>L0243983</t>
        </is>
      </c>
      <c r="B12566" t="inlineStr">
        <is>
          <t>2026-09-02</t>
        </is>
      </c>
      <c r="C12566" t="inlineStr">
        <is>
          <t>home_use</t>
        </is>
      </c>
      <c r="D12566" t="inlineStr">
        <is>
          <t>IMP00063</t>
        </is>
      </c>
      <c r="E12566" t="inlineStr">
        <is>
          <t>T100440</t>
        </is>
      </c>
      <c r="F12566" s="32" t="n">
        <v>713655.4300000001</v>
      </c>
      <c r="G12566" s="32" t="n">
        <v>82070.37</v>
      </c>
    </row>
    <row r="12567">
      <c r="A12567" t="inlineStr">
        <is>
          <t>L0243984</t>
        </is>
      </c>
      <c r="B12567" t="inlineStr">
        <is>
          <t>2026-09-02</t>
        </is>
      </c>
      <c r="C12567" t="inlineStr">
        <is>
          <t>home_use</t>
        </is>
      </c>
      <c r="D12567" t="inlineStr">
        <is>
          <t>IMP00063</t>
        </is>
      </c>
      <c r="E12567" t="inlineStr">
        <is>
          <t>T100440</t>
        </is>
      </c>
      <c r="F12567" s="32" t="n">
        <v>188473.56</v>
      </c>
      <c r="G12567" s="32" t="n">
        <v>21674.46</v>
      </c>
    </row>
    <row r="12568">
      <c r="A12568" t="inlineStr">
        <is>
          <t>L0243985</t>
        </is>
      </c>
      <c r="B12568" t="inlineStr">
        <is>
          <t>2026-09-02</t>
        </is>
      </c>
      <c r="C12568" t="inlineStr">
        <is>
          <t>home_use</t>
        </is>
      </c>
      <c r="D12568" t="inlineStr">
        <is>
          <t>IMP00063</t>
        </is>
      </c>
      <c r="E12568" t="inlineStr">
        <is>
          <t>T100440</t>
        </is>
      </c>
      <c r="F12568" s="32" t="n">
        <v>586399.0699999999</v>
      </c>
      <c r="G12568" s="32" t="n">
        <v>67435.89</v>
      </c>
    </row>
    <row r="12569">
      <c r="A12569" t="inlineStr">
        <is>
          <t>L0243987</t>
        </is>
      </c>
      <c r="B12569" t="inlineStr">
        <is>
          <t>2026-09-02</t>
        </is>
      </c>
      <c r="C12569" t="inlineStr">
        <is>
          <t>home_use</t>
        </is>
      </c>
      <c r="D12569" t="inlineStr">
        <is>
          <t>IMP00063</t>
        </is>
      </c>
      <c r="E12569" t="inlineStr">
        <is>
          <t>T100440</t>
        </is>
      </c>
      <c r="F12569" s="32" t="n">
        <v>993977.6899999999</v>
      </c>
      <c r="G12569" s="32" t="n">
        <v>114307.43</v>
      </c>
    </row>
    <row r="12570">
      <c r="A12570" t="inlineStr">
        <is>
          <t>L0243989</t>
        </is>
      </c>
      <c r="B12570" t="inlineStr">
        <is>
          <t>2026-09-02</t>
        </is>
      </c>
      <c r="C12570" t="inlineStr">
        <is>
          <t>warehouse_out</t>
        </is>
      </c>
      <c r="D12570" t="inlineStr">
        <is>
          <t>IMP00077</t>
        </is>
      </c>
      <c r="E12570" t="inlineStr">
        <is>
          <t>T100538</t>
        </is>
      </c>
      <c r="F12570" s="32" t="n">
        <v>1468626.9</v>
      </c>
      <c r="G12570" s="32" t="n">
        <v>146862.69</v>
      </c>
    </row>
    <row r="12571">
      <c r="A12571" t="inlineStr">
        <is>
          <t>L0243990</t>
        </is>
      </c>
      <c r="B12571" t="inlineStr">
        <is>
          <t>2026-09-02</t>
        </is>
      </c>
      <c r="C12571" t="inlineStr">
        <is>
          <t>home_use</t>
        </is>
      </c>
      <c r="D12571" t="inlineStr">
        <is>
          <t>IMP00077</t>
        </is>
      </c>
      <c r="E12571" t="inlineStr">
        <is>
          <t>T100538</t>
        </is>
      </c>
      <c r="F12571" s="32" t="n">
        <v>508036.66</v>
      </c>
      <c r="G12571" s="32" t="n">
        <v>50803.67</v>
      </c>
    </row>
    <row r="12572">
      <c r="A12572" t="inlineStr">
        <is>
          <t>L0244007</t>
        </is>
      </c>
      <c r="B12572" t="inlineStr">
        <is>
          <t>2026-09-02</t>
        </is>
      </c>
      <c r="C12572" t="inlineStr">
        <is>
          <t>home_use</t>
        </is>
      </c>
      <c r="D12572" t="inlineStr">
        <is>
          <t>IMP00156</t>
        </is>
      </c>
      <c r="F12572" s="32" t="n">
        <v>1822886.06</v>
      </c>
      <c r="G12572" s="32" t="n">
        <v>236975.19</v>
      </c>
    </row>
    <row r="12573">
      <c r="A12573" t="inlineStr">
        <is>
          <t>L0244018</t>
        </is>
      </c>
      <c r="B12573" t="inlineStr">
        <is>
          <t>2026-09-02</t>
        </is>
      </c>
      <c r="C12573" t="inlineStr">
        <is>
          <t>home_use</t>
        </is>
      </c>
      <c r="D12573" t="inlineStr">
        <is>
          <t>IMP00288</t>
        </is>
      </c>
      <c r="E12573" t="inlineStr">
        <is>
          <t>T102011</t>
        </is>
      </c>
      <c r="F12573" s="32" t="n">
        <v>121057.76</v>
      </c>
      <c r="G12573" s="32" t="n">
        <v>15737.51</v>
      </c>
    </row>
    <row r="12574">
      <c r="A12574" t="inlineStr">
        <is>
          <t>L0244021</t>
        </is>
      </c>
      <c r="B12574" t="inlineStr">
        <is>
          <t>2026-09-02</t>
        </is>
      </c>
      <c r="C12574" t="inlineStr">
        <is>
          <t>home_use</t>
        </is>
      </c>
      <c r="D12574" t="inlineStr">
        <is>
          <t>IMP00306</t>
        </is>
      </c>
      <c r="E12574" t="inlineStr">
        <is>
          <t>T102141</t>
        </is>
      </c>
      <c r="F12574" s="32" t="n">
        <v>825416.87</v>
      </c>
      <c r="G12574" s="32" t="n">
        <v>86668.77</v>
      </c>
    </row>
    <row r="12575">
      <c r="A12575" t="inlineStr">
        <is>
          <t>L0244022</t>
        </is>
      </c>
      <c r="B12575" t="inlineStr">
        <is>
          <t>2026-09-02</t>
        </is>
      </c>
      <c r="C12575" t="inlineStr">
        <is>
          <t>home_use</t>
        </is>
      </c>
      <c r="D12575" t="inlineStr">
        <is>
          <t>IMP00306</t>
        </is>
      </c>
      <c r="E12575" t="inlineStr">
        <is>
          <t>T102141</t>
        </is>
      </c>
      <c r="F12575" s="32" t="n">
        <v>497042.58</v>
      </c>
      <c r="G12575" s="32" t="n">
        <v>62130.32</v>
      </c>
    </row>
    <row r="12576">
      <c r="A12576" t="inlineStr">
        <is>
          <t>L0244023</t>
        </is>
      </c>
      <c r="B12576" t="inlineStr">
        <is>
          <t>2026-09-02</t>
        </is>
      </c>
      <c r="C12576" t="inlineStr">
        <is>
          <t>home_use</t>
        </is>
      </c>
      <c r="D12576" t="inlineStr">
        <is>
          <t>IMP00306</t>
        </is>
      </c>
      <c r="E12576" t="inlineStr">
        <is>
          <t>T102141</t>
        </is>
      </c>
      <c r="F12576" s="32" t="n">
        <v>520359.64</v>
      </c>
      <c r="G12576" s="32" t="n">
        <v>54637.76</v>
      </c>
    </row>
    <row r="12577">
      <c r="A12577" t="inlineStr">
        <is>
          <t>L0244025</t>
        </is>
      </c>
      <c r="B12577" t="inlineStr">
        <is>
          <t>2026-09-02</t>
        </is>
      </c>
      <c r="C12577" t="inlineStr">
        <is>
          <t>home_use</t>
        </is>
      </c>
      <c r="D12577" t="inlineStr">
        <is>
          <t>IMP00340</t>
        </is>
      </c>
      <c r="E12577" t="inlineStr">
        <is>
          <t>T102376</t>
        </is>
      </c>
      <c r="F12577" s="32" t="n">
        <v>2904880.19</v>
      </c>
      <c r="G12577" s="32" t="n">
        <v>290488.02</v>
      </c>
    </row>
    <row r="12578">
      <c r="A12578" t="inlineStr">
        <is>
          <t>L0244041</t>
        </is>
      </c>
      <c r="B12578" t="inlineStr">
        <is>
          <t>2026-09-02</t>
        </is>
      </c>
      <c r="C12578" t="inlineStr">
        <is>
          <t>home_use</t>
        </is>
      </c>
      <c r="D12578" t="inlineStr">
        <is>
          <t>IMP00448</t>
        </is>
      </c>
      <c r="E12578" t="inlineStr">
        <is>
          <t>T103130</t>
        </is>
      </c>
      <c r="F12578" s="32" t="n">
        <v>59368502.51</v>
      </c>
      <c r="G12578" s="32" t="n">
        <v>5936850.25</v>
      </c>
    </row>
    <row r="12579">
      <c r="A12579" t="inlineStr">
        <is>
          <t>L0244051</t>
        </is>
      </c>
      <c r="B12579" t="inlineStr">
        <is>
          <t>2026-09-02</t>
        </is>
      </c>
      <c r="C12579" t="inlineStr">
        <is>
          <t>home_use</t>
        </is>
      </c>
      <c r="D12579" t="inlineStr">
        <is>
          <t>IMP00487</t>
        </is>
      </c>
      <c r="E12579" t="inlineStr">
        <is>
          <t>T100070</t>
        </is>
      </c>
      <c r="F12579" s="32" t="n">
        <v>534557.6800000001</v>
      </c>
      <c r="G12579" s="32" t="n">
        <v>66819.71000000001</v>
      </c>
    </row>
    <row r="12580">
      <c r="A12580" t="inlineStr">
        <is>
          <t>L0244052</t>
        </is>
      </c>
      <c r="B12580" t="inlineStr">
        <is>
          <t>2026-09-02</t>
        </is>
      </c>
      <c r="C12580" t="inlineStr">
        <is>
          <t>home_use</t>
        </is>
      </c>
      <c r="D12580" t="inlineStr">
        <is>
          <t>IMP00490</t>
        </is>
      </c>
      <c r="E12580" t="inlineStr">
        <is>
          <t>T103425</t>
        </is>
      </c>
      <c r="F12580" s="32" t="n">
        <v>10114232.84</v>
      </c>
      <c r="G12580" s="32" t="n">
        <v>1061994.45</v>
      </c>
    </row>
    <row r="12581">
      <c r="A12581" t="inlineStr">
        <is>
          <t>L0244073</t>
        </is>
      </c>
      <c r="B12581" t="inlineStr">
        <is>
          <t>2026-09-02</t>
        </is>
      </c>
      <c r="C12581" t="inlineStr">
        <is>
          <t>home_use</t>
        </is>
      </c>
      <c r="D12581" t="inlineStr">
        <is>
          <t>IMP00643</t>
        </is>
      </c>
      <c r="E12581" t="inlineStr">
        <is>
          <t>T104498</t>
        </is>
      </c>
      <c r="F12581" s="32" t="n">
        <v>467170.18</v>
      </c>
      <c r="G12581" s="32" t="n">
        <v>46717.02</v>
      </c>
    </row>
    <row r="12582">
      <c r="A12582" t="inlineStr">
        <is>
          <t>L0244074</t>
        </is>
      </c>
      <c r="B12582" t="inlineStr">
        <is>
          <t>2026-09-02</t>
        </is>
      </c>
      <c r="C12582" t="inlineStr">
        <is>
          <t>home_use</t>
        </is>
      </c>
      <c r="D12582" t="inlineStr">
        <is>
          <t>IMP00643</t>
        </is>
      </c>
      <c r="E12582" t="inlineStr">
        <is>
          <t>T104498</t>
        </is>
      </c>
      <c r="F12582" s="32" t="n">
        <v>325776.45</v>
      </c>
      <c r="G12582" s="32" t="n">
        <v>32577.65</v>
      </c>
    </row>
    <row r="12583">
      <c r="A12583" t="inlineStr">
        <is>
          <t>L0244075</t>
        </is>
      </c>
      <c r="B12583" t="inlineStr">
        <is>
          <t>2026-09-02</t>
        </is>
      </c>
      <c r="C12583" t="inlineStr">
        <is>
          <t>home_use</t>
        </is>
      </c>
      <c r="D12583" t="inlineStr">
        <is>
          <t>IMP00643</t>
        </is>
      </c>
      <c r="E12583" t="inlineStr">
        <is>
          <t>T104498</t>
        </is>
      </c>
      <c r="F12583" s="32" t="n">
        <v>960191.35</v>
      </c>
      <c r="G12583" s="32" t="n">
        <v>96019.14</v>
      </c>
    </row>
    <row r="12584">
      <c r="A12584" t="inlineStr">
        <is>
          <t>L0244076</t>
        </is>
      </c>
      <c r="B12584" t="inlineStr">
        <is>
          <t>2026-09-02</t>
        </is>
      </c>
      <c r="C12584" t="inlineStr">
        <is>
          <t>home_use</t>
        </is>
      </c>
      <c r="D12584" t="inlineStr">
        <is>
          <t>IMP00643</t>
        </is>
      </c>
      <c r="E12584" t="inlineStr">
        <is>
          <t>T104498</t>
        </is>
      </c>
      <c r="F12584" s="32" t="n">
        <v>2016144.26</v>
      </c>
      <c r="G12584" s="32" t="n">
        <v>201614.43</v>
      </c>
    </row>
    <row r="12585">
      <c r="A12585" t="inlineStr">
        <is>
          <t>L0244077</t>
        </is>
      </c>
      <c r="B12585" t="inlineStr">
        <is>
          <t>2026-09-02</t>
        </is>
      </c>
      <c r="C12585" t="inlineStr">
        <is>
          <t>home_use</t>
        </is>
      </c>
      <c r="D12585" t="inlineStr">
        <is>
          <t>IMP00643</t>
        </is>
      </c>
      <c r="E12585" t="inlineStr">
        <is>
          <t>T104498</t>
        </is>
      </c>
      <c r="F12585" s="32" t="n">
        <v>1005252.21</v>
      </c>
      <c r="G12585" s="32" t="n">
        <v>100525.22</v>
      </c>
    </row>
    <row r="12586">
      <c r="A12586" t="inlineStr">
        <is>
          <t>L0244079</t>
        </is>
      </c>
      <c r="B12586" t="inlineStr">
        <is>
          <t>2026-09-02</t>
        </is>
      </c>
      <c r="C12586" t="inlineStr">
        <is>
          <t>home_use</t>
        </is>
      </c>
      <c r="D12586" t="inlineStr">
        <is>
          <t>IMP00643</t>
        </is>
      </c>
      <c r="E12586" t="inlineStr">
        <is>
          <t>T104498</t>
        </is>
      </c>
      <c r="F12586" s="32" t="n">
        <v>401107.21</v>
      </c>
      <c r="G12586" s="32" t="n">
        <v>40110.72</v>
      </c>
    </row>
    <row r="12587">
      <c r="A12587" t="inlineStr">
        <is>
          <t>L0244097</t>
        </is>
      </c>
      <c r="B12587" t="inlineStr">
        <is>
          <t>2026-09-02</t>
        </is>
      </c>
      <c r="C12587" t="inlineStr">
        <is>
          <t>home_use</t>
        </is>
      </c>
      <c r="D12587" t="inlineStr">
        <is>
          <t>IMP00753</t>
        </is>
      </c>
      <c r="E12587" t="inlineStr">
        <is>
          <t>T105264</t>
        </is>
      </c>
      <c r="F12587" s="32" t="n">
        <v>979274.45</v>
      </c>
      <c r="G12587" s="32" t="n">
        <v>122409.31</v>
      </c>
    </row>
    <row r="12588">
      <c r="A12588" t="inlineStr">
        <is>
          <t>L0244111</t>
        </is>
      </c>
      <c r="B12588" t="inlineStr">
        <is>
          <t>2026-09-02</t>
        </is>
      </c>
      <c r="C12588" t="inlineStr">
        <is>
          <t>home_use</t>
        </is>
      </c>
      <c r="D12588" t="inlineStr">
        <is>
          <t>IMP00892</t>
        </is>
      </c>
      <c r="E12588" t="inlineStr">
        <is>
          <t>T106240</t>
        </is>
      </c>
      <c r="F12588" s="32" t="n">
        <v>944767.53</v>
      </c>
      <c r="G12588" s="32" t="n">
        <v>99200.59</v>
      </c>
    </row>
    <row r="12589">
      <c r="A12589" t="inlineStr">
        <is>
          <t>L0244112</t>
        </is>
      </c>
      <c r="B12589" t="inlineStr">
        <is>
          <t>2026-09-02</t>
        </is>
      </c>
      <c r="C12589" t="inlineStr">
        <is>
          <t>home_use</t>
        </is>
      </c>
      <c r="D12589" t="inlineStr">
        <is>
          <t>IMP00892</t>
        </is>
      </c>
      <c r="E12589" t="inlineStr">
        <is>
          <t>T106240</t>
        </is>
      </c>
      <c r="F12589" s="32" t="n">
        <v>2311798.93</v>
      </c>
      <c r="G12589" s="32" t="n">
        <v>242738.89</v>
      </c>
    </row>
    <row r="12590">
      <c r="A12590" t="inlineStr">
        <is>
          <t>L0244127</t>
        </is>
      </c>
      <c r="B12590" t="inlineStr">
        <is>
          <t>2026-09-02</t>
        </is>
      </c>
      <c r="C12590" t="inlineStr">
        <is>
          <t>home_use</t>
        </is>
      </c>
      <c r="D12590" t="inlineStr">
        <is>
          <t>IMP00926</t>
        </is>
      </c>
      <c r="E12590" t="inlineStr">
        <is>
          <t>T106477</t>
        </is>
      </c>
      <c r="F12590" s="32" t="n">
        <v>557433.46</v>
      </c>
      <c r="G12590" s="32" t="n">
        <v>59645.38</v>
      </c>
    </row>
    <row r="12591">
      <c r="A12591" t="inlineStr">
        <is>
          <t>L0244128</t>
        </is>
      </c>
      <c r="B12591" t="inlineStr">
        <is>
          <t>2026-09-02</t>
        </is>
      </c>
      <c r="C12591" t="inlineStr">
        <is>
          <t>home_use</t>
        </is>
      </c>
      <c r="D12591" t="inlineStr">
        <is>
          <t>IMP00926</t>
        </is>
      </c>
      <c r="E12591" t="inlineStr">
        <is>
          <t>T106477</t>
        </is>
      </c>
      <c r="F12591" s="32" t="n">
        <v>6325762.3</v>
      </c>
      <c r="G12591" s="32" t="n">
        <v>632576.23</v>
      </c>
    </row>
    <row r="12592">
      <c r="A12592" t="inlineStr">
        <is>
          <t>L0244132</t>
        </is>
      </c>
      <c r="B12592" t="inlineStr">
        <is>
          <t>2026-09-02</t>
        </is>
      </c>
      <c r="C12592" t="inlineStr">
        <is>
          <t>home_use</t>
        </is>
      </c>
      <c r="D12592" t="inlineStr">
        <is>
          <t>IMP00950</t>
        </is>
      </c>
      <c r="F12592" s="32" t="n">
        <v>380904.19</v>
      </c>
      <c r="G12592" s="32" t="n">
        <v>47613.02</v>
      </c>
    </row>
    <row r="12593">
      <c r="A12593" t="inlineStr">
        <is>
          <t>L0244133</t>
        </is>
      </c>
      <c r="B12593" t="inlineStr">
        <is>
          <t>2026-09-02</t>
        </is>
      </c>
      <c r="C12593" t="inlineStr">
        <is>
          <t>home_use</t>
        </is>
      </c>
      <c r="D12593" t="inlineStr">
        <is>
          <t>IMP00950</t>
        </is>
      </c>
      <c r="F12593" s="32" t="n">
        <v>5146907.27</v>
      </c>
      <c r="G12593" s="32" t="n">
        <v>669097.9399999999</v>
      </c>
    </row>
    <row r="12594">
      <c r="A12594" t="inlineStr">
        <is>
          <t>L0244135</t>
        </is>
      </c>
      <c r="B12594" t="inlineStr">
        <is>
          <t>2026-09-02</t>
        </is>
      </c>
      <c r="C12594" t="inlineStr">
        <is>
          <t>home_use</t>
        </is>
      </c>
      <c r="D12594" t="inlineStr">
        <is>
          <t>IMP00987</t>
        </is>
      </c>
      <c r="E12594" t="inlineStr">
        <is>
          <t>T106907</t>
        </is>
      </c>
      <c r="F12594" s="32" t="n">
        <v>1359993.28</v>
      </c>
      <c r="G12594" s="32" t="n">
        <v>156399.23</v>
      </c>
    </row>
    <row r="12595">
      <c r="A12595" t="inlineStr">
        <is>
          <t>L0244137</t>
        </is>
      </c>
      <c r="B12595" t="inlineStr">
        <is>
          <t>2026-09-02</t>
        </is>
      </c>
      <c r="C12595" t="inlineStr">
        <is>
          <t>home_use</t>
        </is>
      </c>
      <c r="D12595" t="inlineStr">
        <is>
          <t>IMP00990</t>
        </is>
      </c>
      <c r="E12595" t="inlineStr">
        <is>
          <t>T100033</t>
        </is>
      </c>
      <c r="F12595" s="32" t="n">
        <v>284494.98</v>
      </c>
      <c r="G12595" s="32" t="n">
        <v>36984.35</v>
      </c>
    </row>
    <row r="12596">
      <c r="A12596" t="inlineStr">
        <is>
          <t>L0244140</t>
        </is>
      </c>
      <c r="B12596" t="inlineStr">
        <is>
          <t>2026-09-02</t>
        </is>
      </c>
      <c r="C12596" t="inlineStr">
        <is>
          <t>home_use</t>
        </is>
      </c>
      <c r="D12596" t="inlineStr">
        <is>
          <t>IMP00999</t>
        </is>
      </c>
      <c r="E12596" t="inlineStr">
        <is>
          <t>T106987</t>
        </is>
      </c>
      <c r="F12596" s="32" t="n">
        <v>591827.72</v>
      </c>
      <c r="G12596" s="32" t="n">
        <v>59182.77</v>
      </c>
    </row>
    <row r="12597">
      <c r="A12597" t="inlineStr">
        <is>
          <t>L0244141</t>
        </is>
      </c>
      <c r="B12597" t="inlineStr">
        <is>
          <t>2026-09-02</t>
        </is>
      </c>
      <c r="C12597" t="inlineStr">
        <is>
          <t>home_use</t>
        </is>
      </c>
      <c r="D12597" t="inlineStr">
        <is>
          <t>IMP00999</t>
        </is>
      </c>
      <c r="E12597" t="inlineStr">
        <is>
          <t>T106987</t>
        </is>
      </c>
      <c r="F12597" s="32" t="n">
        <v>1391032.24</v>
      </c>
      <c r="G12597" s="32" t="n">
        <v>139103.22</v>
      </c>
    </row>
    <row r="12598">
      <c r="A12598" t="inlineStr">
        <is>
          <t>L0244148</t>
        </is>
      </c>
      <c r="B12598" t="inlineStr">
        <is>
          <t>2026-09-02</t>
        </is>
      </c>
      <c r="C12598" t="inlineStr">
        <is>
          <t>home_use</t>
        </is>
      </c>
      <c r="D12598" t="inlineStr">
        <is>
          <t>IMP01037</t>
        </is>
      </c>
      <c r="E12598" t="inlineStr">
        <is>
          <t>T107258</t>
        </is>
      </c>
      <c r="F12598" s="32" t="n">
        <v>758020.3199999999</v>
      </c>
      <c r="G12598" s="32" t="n">
        <v>75802.03</v>
      </c>
    </row>
    <row r="12599">
      <c r="A12599" t="inlineStr">
        <is>
          <t>L0244150</t>
        </is>
      </c>
      <c r="B12599" t="inlineStr">
        <is>
          <t>2026-09-02</t>
        </is>
      </c>
      <c r="C12599" t="inlineStr">
        <is>
          <t>home_use</t>
        </is>
      </c>
      <c r="D12599" t="inlineStr">
        <is>
          <t>IMP01037</t>
        </is>
      </c>
      <c r="E12599" t="inlineStr">
        <is>
          <t>T107258</t>
        </is>
      </c>
      <c r="F12599" s="32" t="n">
        <v>2170389.62</v>
      </c>
      <c r="G12599" s="32" t="n">
        <v>217038.96</v>
      </c>
    </row>
    <row r="12600">
      <c r="A12600" t="inlineStr">
        <is>
          <t>L0244152</t>
        </is>
      </c>
      <c r="B12600" t="inlineStr">
        <is>
          <t>2026-09-02</t>
        </is>
      </c>
      <c r="C12600" t="inlineStr">
        <is>
          <t>home_use</t>
        </is>
      </c>
      <c r="D12600" t="inlineStr">
        <is>
          <t>IMP01037</t>
        </is>
      </c>
      <c r="E12600" t="inlineStr">
        <is>
          <t>T107258</t>
        </is>
      </c>
      <c r="F12600" s="32" t="n">
        <v>519967.34</v>
      </c>
      <c r="G12600" s="32" t="n">
        <v>51996.73</v>
      </c>
    </row>
    <row r="12601">
      <c r="A12601" t="inlineStr">
        <is>
          <t>L0244153</t>
        </is>
      </c>
      <c r="B12601" t="inlineStr">
        <is>
          <t>2026-09-02</t>
        </is>
      </c>
      <c r="C12601" t="inlineStr">
        <is>
          <t>home_use</t>
        </is>
      </c>
      <c r="D12601" t="inlineStr">
        <is>
          <t>IMP01037</t>
        </is>
      </c>
      <c r="E12601" t="inlineStr">
        <is>
          <t>T107258</t>
        </is>
      </c>
      <c r="F12601" s="32" t="n">
        <v>752361.48</v>
      </c>
      <c r="G12601" s="32" t="n">
        <v>75236.14999999999</v>
      </c>
    </row>
    <row r="12602">
      <c r="A12602" t="inlineStr">
        <is>
          <t>L0244164</t>
        </is>
      </c>
      <c r="B12602" t="inlineStr">
        <is>
          <t>2026-09-02</t>
        </is>
      </c>
      <c r="C12602" t="inlineStr">
        <is>
          <t>home_use</t>
        </is>
      </c>
      <c r="D12602" t="inlineStr">
        <is>
          <t>IMP01089</t>
        </is>
      </c>
      <c r="E12602" t="inlineStr">
        <is>
          <t>T107617</t>
        </is>
      </c>
      <c r="F12602" s="32" t="n">
        <v>1726220.49</v>
      </c>
      <c r="G12602" s="32" t="n">
        <v>172622.05</v>
      </c>
    </row>
    <row r="12603">
      <c r="A12603" t="inlineStr">
        <is>
          <t>L0244182</t>
        </is>
      </c>
      <c r="B12603" t="inlineStr">
        <is>
          <t>2026-09-02</t>
        </is>
      </c>
      <c r="C12603" t="inlineStr">
        <is>
          <t>home_use</t>
        </is>
      </c>
      <c r="D12603" t="inlineStr">
        <is>
          <t>IMP01234</t>
        </is>
      </c>
      <c r="E12603" t="inlineStr">
        <is>
          <t>T108631</t>
        </is>
      </c>
      <c r="F12603" s="32" t="n">
        <v>1340574.67</v>
      </c>
      <c r="G12603" s="32" t="n">
        <v>147463.21</v>
      </c>
    </row>
    <row r="12604">
      <c r="A12604" t="inlineStr">
        <is>
          <t>L0244193</t>
        </is>
      </c>
      <c r="B12604" t="inlineStr">
        <is>
          <t>2026-09-02</t>
        </is>
      </c>
      <c r="C12604" t="inlineStr">
        <is>
          <t>home_use</t>
        </is>
      </c>
      <c r="D12604" t="inlineStr">
        <is>
          <t>IMP01310</t>
        </is>
      </c>
      <c r="E12604" t="inlineStr">
        <is>
          <t>T109167</t>
        </is>
      </c>
      <c r="F12604" s="32" t="n">
        <v>1530751.06</v>
      </c>
      <c r="G12604" s="32" t="n">
        <v>191343.88</v>
      </c>
    </row>
    <row r="12605">
      <c r="A12605" t="inlineStr">
        <is>
          <t>L0244195</t>
        </is>
      </c>
      <c r="B12605" t="inlineStr">
        <is>
          <t>2026-09-02</t>
        </is>
      </c>
      <c r="C12605" t="inlineStr">
        <is>
          <t>home_use</t>
        </is>
      </c>
      <c r="D12605" t="inlineStr">
        <is>
          <t>IMP01310</t>
        </is>
      </c>
      <c r="E12605" t="inlineStr">
        <is>
          <t>T109167</t>
        </is>
      </c>
      <c r="F12605" s="32" t="n">
        <v>544586.9300000001</v>
      </c>
      <c r="G12605" s="32" t="n">
        <v>58270.8</v>
      </c>
    </row>
    <row r="12606">
      <c r="A12606" t="inlineStr">
        <is>
          <t>L0244196</t>
        </is>
      </c>
      <c r="B12606" t="inlineStr">
        <is>
          <t>2026-09-02</t>
        </is>
      </c>
      <c r="C12606" t="inlineStr">
        <is>
          <t>home_use</t>
        </is>
      </c>
      <c r="D12606" t="inlineStr">
        <is>
          <t>IMP01310</t>
        </is>
      </c>
      <c r="E12606" t="inlineStr">
        <is>
          <t>T109167</t>
        </is>
      </c>
      <c r="F12606" s="32" t="n">
        <v>497921.45</v>
      </c>
      <c r="G12606" s="32" t="n">
        <v>53277.6</v>
      </c>
    </row>
    <row r="12607">
      <c r="A12607" t="inlineStr">
        <is>
          <t>L0244197</t>
        </is>
      </c>
      <c r="B12607" t="inlineStr">
        <is>
          <t>2026-09-02</t>
        </is>
      </c>
      <c r="C12607" t="inlineStr">
        <is>
          <t>home_use</t>
        </is>
      </c>
      <c r="D12607" t="inlineStr">
        <is>
          <t>IMP01310</t>
        </is>
      </c>
      <c r="E12607" t="inlineStr">
        <is>
          <t>T109167</t>
        </is>
      </c>
      <c r="F12607" s="32" t="n">
        <v>292780.81</v>
      </c>
      <c r="G12607" s="32" t="n">
        <v>31327.55</v>
      </c>
    </row>
    <row r="12608">
      <c r="A12608" t="inlineStr">
        <is>
          <t>L0244208</t>
        </is>
      </c>
      <c r="B12608" t="inlineStr">
        <is>
          <t>2026-09-02</t>
        </is>
      </c>
      <c r="C12608" t="inlineStr">
        <is>
          <t>home_use</t>
        </is>
      </c>
      <c r="D12608" t="inlineStr">
        <is>
          <t>IMP01411</t>
        </is>
      </c>
      <c r="E12608" t="inlineStr">
        <is>
          <t>T109373</t>
        </is>
      </c>
      <c r="F12608" s="32" t="n">
        <v>1407675.64</v>
      </c>
      <c r="G12608" s="32" t="n">
        <v>150621.29</v>
      </c>
    </row>
    <row r="12609">
      <c r="A12609" t="inlineStr">
        <is>
          <t>L0244222</t>
        </is>
      </c>
      <c r="B12609" t="inlineStr">
        <is>
          <t>2026-09-02</t>
        </is>
      </c>
      <c r="C12609" t="inlineStr">
        <is>
          <t>re_export</t>
        </is>
      </c>
      <c r="D12609" t="inlineStr">
        <is>
          <t>IMP01469</t>
        </is>
      </c>
      <c r="E12609" t="inlineStr">
        <is>
          <t>T110280</t>
        </is>
      </c>
      <c r="F12609" s="32" t="n">
        <v>5624964.82</v>
      </c>
      <c r="G12609" s="32" t="n">
        <v>0</v>
      </c>
    </row>
    <row r="12610">
      <c r="A12610" t="inlineStr">
        <is>
          <t>L0244223</t>
        </is>
      </c>
      <c r="B12610" t="inlineStr">
        <is>
          <t>2026-09-03</t>
        </is>
      </c>
      <c r="C12610" t="inlineStr">
        <is>
          <t>home_use</t>
        </is>
      </c>
      <c r="D12610" t="inlineStr">
        <is>
          <t>IMP00011</t>
        </is>
      </c>
      <c r="E12610" t="inlineStr">
        <is>
          <t>T100070</t>
        </is>
      </c>
      <c r="F12610" s="32" t="n">
        <v>1688449.45</v>
      </c>
      <c r="G12610" s="32" t="n">
        <v>168844.95</v>
      </c>
    </row>
    <row r="12611">
      <c r="A12611" t="inlineStr">
        <is>
          <t>L0244229</t>
        </is>
      </c>
      <c r="B12611" t="inlineStr">
        <is>
          <t>2026-09-03</t>
        </is>
      </c>
      <c r="C12611" t="inlineStr">
        <is>
          <t>home_use</t>
        </is>
      </c>
      <c r="D12611" t="inlineStr">
        <is>
          <t>IMP00063</t>
        </is>
      </c>
      <c r="E12611" t="inlineStr">
        <is>
          <t>T100440</t>
        </is>
      </c>
      <c r="F12611" s="32" t="n">
        <v>3756703.32</v>
      </c>
      <c r="G12611" s="32" t="n">
        <v>432020.88</v>
      </c>
    </row>
    <row r="12612">
      <c r="A12612" t="inlineStr">
        <is>
          <t>L0244230</t>
        </is>
      </c>
      <c r="B12612" t="inlineStr">
        <is>
          <t>2026-09-03</t>
        </is>
      </c>
      <c r="C12612" t="inlineStr">
        <is>
          <t>home_use</t>
        </is>
      </c>
      <c r="D12612" t="inlineStr">
        <is>
          <t>IMP00063</t>
        </is>
      </c>
      <c r="E12612" t="inlineStr">
        <is>
          <t>T100440</t>
        </is>
      </c>
      <c r="F12612" s="32" t="n">
        <v>1039834.42</v>
      </c>
      <c r="G12612" s="32" t="n">
        <v>119580.96</v>
      </c>
    </row>
    <row r="12613">
      <c r="A12613" t="inlineStr">
        <is>
          <t>L0244233</t>
        </is>
      </c>
      <c r="B12613" t="inlineStr">
        <is>
          <t>2026-09-03</t>
        </is>
      </c>
      <c r="C12613" t="inlineStr">
        <is>
          <t>home_use</t>
        </is>
      </c>
      <c r="D12613" t="inlineStr">
        <is>
          <t>IMP00077</t>
        </is>
      </c>
      <c r="E12613" t="inlineStr">
        <is>
          <t>T100538</t>
        </is>
      </c>
      <c r="F12613" s="32" t="n">
        <v>1262625.15</v>
      </c>
      <c r="G12613" s="32" t="n">
        <v>126262.51</v>
      </c>
    </row>
    <row r="12614">
      <c r="A12614" t="inlineStr">
        <is>
          <t>L0244236</t>
        </is>
      </c>
      <c r="B12614" t="inlineStr">
        <is>
          <t>2026-09-03</t>
        </is>
      </c>
      <c r="C12614" t="inlineStr">
        <is>
          <t>home_use</t>
        </is>
      </c>
      <c r="D12614" t="inlineStr">
        <is>
          <t>IMP00098</t>
        </is>
      </c>
      <c r="E12614" t="inlineStr">
        <is>
          <t>T100680</t>
        </is>
      </c>
      <c r="F12614" s="32" t="n">
        <v>756576.9</v>
      </c>
      <c r="G12614" s="32" t="n">
        <v>94572.11</v>
      </c>
    </row>
    <row r="12615">
      <c r="A12615" t="inlineStr">
        <is>
          <t>L0244241</t>
        </is>
      </c>
      <c r="B12615" t="inlineStr">
        <is>
          <t>2026-09-03</t>
        </is>
      </c>
      <c r="C12615" t="inlineStr">
        <is>
          <t>home_use</t>
        </is>
      </c>
      <c r="D12615" t="inlineStr">
        <is>
          <t>IMP00109</t>
        </is>
      </c>
      <c r="E12615" t="inlineStr">
        <is>
          <t>T100758</t>
        </is>
      </c>
      <c r="F12615" s="32" t="n">
        <v>2275761.61</v>
      </c>
      <c r="G12615" s="32" t="n">
        <v>238954.97</v>
      </c>
    </row>
    <row r="12616">
      <c r="A12616" t="inlineStr">
        <is>
          <t>L0244247</t>
        </is>
      </c>
      <c r="B12616" t="inlineStr">
        <is>
          <t>2026-09-03</t>
        </is>
      </c>
      <c r="C12616" t="inlineStr">
        <is>
          <t>home_use</t>
        </is>
      </c>
      <c r="D12616" t="inlineStr">
        <is>
          <t>IMP00156</t>
        </is>
      </c>
      <c r="F12616" s="32" t="n">
        <v>1238550.68</v>
      </c>
      <c r="G12616" s="32" t="n">
        <v>161011.59</v>
      </c>
    </row>
    <row r="12617">
      <c r="A12617" t="inlineStr">
        <is>
          <t>L0244248</t>
        </is>
      </c>
      <c r="B12617" t="inlineStr">
        <is>
          <t>2026-09-03</t>
        </is>
      </c>
      <c r="C12617" t="inlineStr">
        <is>
          <t>home_use</t>
        </is>
      </c>
      <c r="D12617" t="inlineStr">
        <is>
          <t>IMP00156</t>
        </is>
      </c>
      <c r="F12617" s="32" t="n">
        <v>4415760.3</v>
      </c>
      <c r="G12617" s="32" t="n">
        <v>574048.84</v>
      </c>
    </row>
    <row r="12618">
      <c r="A12618" t="inlineStr">
        <is>
          <t>L0244258</t>
        </is>
      </c>
      <c r="B12618" t="inlineStr">
        <is>
          <t>2026-09-03</t>
        </is>
      </c>
      <c r="C12618" t="inlineStr">
        <is>
          <t>home_use</t>
        </is>
      </c>
      <c r="D12618" t="inlineStr">
        <is>
          <t>IMP00288</t>
        </is>
      </c>
      <c r="E12618" t="inlineStr">
        <is>
          <t>T102011</t>
        </is>
      </c>
      <c r="F12618" s="32" t="n">
        <v>143066.28</v>
      </c>
      <c r="G12618" s="32" t="n">
        <v>18598.62</v>
      </c>
    </row>
    <row r="12619">
      <c r="A12619" t="inlineStr">
        <is>
          <t>L0244261</t>
        </is>
      </c>
      <c r="B12619" t="inlineStr">
        <is>
          <t>2026-09-03</t>
        </is>
      </c>
      <c r="C12619" t="inlineStr">
        <is>
          <t>home_use</t>
        </is>
      </c>
      <c r="D12619" t="inlineStr">
        <is>
          <t>IMP00306</t>
        </is>
      </c>
      <c r="E12619" t="inlineStr">
        <is>
          <t>T102141</t>
        </is>
      </c>
      <c r="F12619" s="32" t="n">
        <v>247105.57</v>
      </c>
      <c r="G12619" s="32" t="n">
        <v>25946.09</v>
      </c>
    </row>
    <row r="12620">
      <c r="A12620" t="inlineStr">
        <is>
          <t>L0244262</t>
        </is>
      </c>
      <c r="B12620" t="inlineStr">
        <is>
          <t>2026-09-03</t>
        </is>
      </c>
      <c r="C12620" t="inlineStr">
        <is>
          <t>home_use</t>
        </is>
      </c>
      <c r="D12620" t="inlineStr">
        <is>
          <t>IMP00306</t>
        </is>
      </c>
      <c r="E12620" t="inlineStr">
        <is>
          <t>T102141</t>
        </is>
      </c>
      <c r="F12620" s="32" t="n">
        <v>595278.49</v>
      </c>
      <c r="G12620" s="32" t="n">
        <v>74409.81</v>
      </c>
    </row>
    <row r="12621">
      <c r="A12621" t="inlineStr">
        <is>
          <t>L0244269</t>
        </is>
      </c>
      <c r="B12621" t="inlineStr">
        <is>
          <t>2026-09-03</t>
        </is>
      </c>
      <c r="C12621" t="inlineStr">
        <is>
          <t>home_use</t>
        </is>
      </c>
      <c r="D12621" t="inlineStr">
        <is>
          <t>IMP00340</t>
        </is>
      </c>
      <c r="E12621" t="inlineStr">
        <is>
          <t>T102376</t>
        </is>
      </c>
      <c r="F12621" s="32" t="n">
        <v>4942866.42</v>
      </c>
      <c r="G12621" s="32" t="n">
        <v>494286.64</v>
      </c>
    </row>
    <row r="12622">
      <c r="A12622" t="inlineStr">
        <is>
          <t>L0244270</t>
        </is>
      </c>
      <c r="B12622" t="inlineStr">
        <is>
          <t>2026-09-03</t>
        </is>
      </c>
      <c r="C12622" t="inlineStr">
        <is>
          <t>home_use</t>
        </is>
      </c>
      <c r="D12622" t="inlineStr">
        <is>
          <t>IMP00340</t>
        </is>
      </c>
      <c r="E12622" t="inlineStr">
        <is>
          <t>T102376</t>
        </is>
      </c>
      <c r="F12622" s="32" t="n">
        <v>22808967.55</v>
      </c>
      <c r="G12622" s="32" t="n">
        <v>2394941.59</v>
      </c>
    </row>
    <row r="12623">
      <c r="A12623" t="inlineStr">
        <is>
          <t>L0244285</t>
        </is>
      </c>
      <c r="B12623" t="inlineStr">
        <is>
          <t>2026-09-03</t>
        </is>
      </c>
      <c r="C12623" t="inlineStr">
        <is>
          <t>home_use</t>
        </is>
      </c>
      <c r="D12623" t="inlineStr">
        <is>
          <t>IMP00448</t>
        </is>
      </c>
      <c r="E12623" t="inlineStr">
        <is>
          <t>T103130</t>
        </is>
      </c>
      <c r="F12623" s="32" t="n">
        <v>48295570.32</v>
      </c>
      <c r="G12623" s="32" t="n">
        <v>4829557.03</v>
      </c>
    </row>
    <row r="12624">
      <c r="A12624" t="inlineStr">
        <is>
          <t>L0244293</t>
        </is>
      </c>
      <c r="B12624" t="inlineStr">
        <is>
          <t>2026-09-03</t>
        </is>
      </c>
      <c r="C12624" t="inlineStr">
        <is>
          <t>home_use</t>
        </is>
      </c>
      <c r="D12624" t="inlineStr">
        <is>
          <t>IMP00519</t>
        </is>
      </c>
      <c r="E12624" t="inlineStr">
        <is>
          <t>T103629</t>
        </is>
      </c>
      <c r="F12624" s="32" t="n">
        <v>39028556.67</v>
      </c>
      <c r="G12624" s="32" t="n">
        <v>3902855.67</v>
      </c>
    </row>
    <row r="12625">
      <c r="A12625" t="inlineStr">
        <is>
          <t>L0244318</t>
        </is>
      </c>
      <c r="B12625" t="inlineStr">
        <is>
          <t>2026-09-03</t>
        </is>
      </c>
      <c r="C12625" t="inlineStr">
        <is>
          <t>home_use</t>
        </is>
      </c>
      <c r="D12625" t="inlineStr">
        <is>
          <t>IMP00643</t>
        </is>
      </c>
      <c r="E12625" t="inlineStr">
        <is>
          <t>T104498</t>
        </is>
      </c>
      <c r="F12625" s="32" t="n">
        <v>588520.88</v>
      </c>
      <c r="G12625" s="32" t="n">
        <v>58852.09</v>
      </c>
    </row>
    <row r="12626">
      <c r="A12626" t="inlineStr">
        <is>
          <t>L0244319</t>
        </is>
      </c>
      <c r="B12626" t="inlineStr">
        <is>
          <t>2026-09-03</t>
        </is>
      </c>
      <c r="C12626" t="inlineStr">
        <is>
          <t>home_use</t>
        </is>
      </c>
      <c r="D12626" t="inlineStr">
        <is>
          <t>IMP00643</t>
        </is>
      </c>
      <c r="E12626" t="inlineStr">
        <is>
          <t>T104498</t>
        </is>
      </c>
      <c r="F12626" s="32" t="n">
        <v>1315382.54</v>
      </c>
      <c r="G12626" s="32" t="n">
        <v>131538.25</v>
      </c>
    </row>
    <row r="12627">
      <c r="A12627" t="inlineStr">
        <is>
          <t>L0244321</t>
        </is>
      </c>
      <c r="B12627" t="inlineStr">
        <is>
          <t>2026-09-03</t>
        </is>
      </c>
      <c r="C12627" t="inlineStr">
        <is>
          <t>home_use</t>
        </is>
      </c>
      <c r="D12627" t="inlineStr">
        <is>
          <t>IMP00643</t>
        </is>
      </c>
      <c r="E12627" t="inlineStr">
        <is>
          <t>T104498</t>
        </is>
      </c>
      <c r="F12627" s="32" t="n">
        <v>3413301.87</v>
      </c>
      <c r="G12627" s="32" t="n">
        <v>341330.19</v>
      </c>
    </row>
    <row r="12628">
      <c r="A12628" t="inlineStr">
        <is>
          <t>L0244322</t>
        </is>
      </c>
      <c r="B12628" t="inlineStr">
        <is>
          <t>2026-09-03</t>
        </is>
      </c>
      <c r="C12628" t="inlineStr">
        <is>
          <t>home_use</t>
        </is>
      </c>
      <c r="D12628" t="inlineStr">
        <is>
          <t>IMP00643</t>
        </is>
      </c>
      <c r="E12628" t="inlineStr">
        <is>
          <t>T104498</t>
        </is>
      </c>
      <c r="F12628" s="32" t="n">
        <v>375372.68</v>
      </c>
      <c r="G12628" s="32" t="n">
        <v>37537.27</v>
      </c>
    </row>
    <row r="12629">
      <c r="A12629" t="inlineStr">
        <is>
          <t>L0244335</t>
        </is>
      </c>
      <c r="B12629" t="inlineStr">
        <is>
          <t>2026-09-03</t>
        </is>
      </c>
      <c r="C12629" t="inlineStr">
        <is>
          <t>home_use</t>
        </is>
      </c>
      <c r="D12629" t="inlineStr">
        <is>
          <t>IMP00753</t>
        </is>
      </c>
      <c r="E12629" t="inlineStr">
        <is>
          <t>T105264</t>
        </is>
      </c>
      <c r="F12629" s="32" t="n">
        <v>474907.97</v>
      </c>
      <c r="G12629" s="32" t="n">
        <v>49865.34</v>
      </c>
    </row>
    <row r="12630">
      <c r="A12630" t="inlineStr">
        <is>
          <t>L0244336</t>
        </is>
      </c>
      <c r="B12630" t="inlineStr">
        <is>
          <t>2026-09-03</t>
        </is>
      </c>
      <c r="C12630" t="inlineStr">
        <is>
          <t>home_use</t>
        </is>
      </c>
      <c r="D12630" t="inlineStr">
        <is>
          <t>IMP00753</t>
        </is>
      </c>
      <c r="E12630" t="inlineStr">
        <is>
          <t>T105264</t>
        </is>
      </c>
      <c r="F12630" s="32" t="n">
        <v>1879050.77</v>
      </c>
      <c r="G12630" s="32" t="n">
        <v>219848.94</v>
      </c>
    </row>
    <row r="12631">
      <c r="A12631" t="inlineStr">
        <is>
          <t>L0244355</t>
        </is>
      </c>
      <c r="B12631" t="inlineStr">
        <is>
          <t>2026-09-03</t>
        </is>
      </c>
      <c r="C12631" t="inlineStr">
        <is>
          <t>home_use</t>
        </is>
      </c>
      <c r="D12631" t="inlineStr">
        <is>
          <t>IMP00892</t>
        </is>
      </c>
      <c r="E12631" t="inlineStr">
        <is>
          <t>T106240</t>
        </is>
      </c>
      <c r="F12631" s="32" t="n">
        <v>1844379.96</v>
      </c>
      <c r="G12631" s="32" t="n">
        <v>193659.9</v>
      </c>
    </row>
    <row r="12632">
      <c r="A12632" t="inlineStr">
        <is>
          <t>L0244360</t>
        </is>
      </c>
      <c r="B12632" t="inlineStr">
        <is>
          <t>2026-09-03</t>
        </is>
      </c>
      <c r="C12632" t="inlineStr">
        <is>
          <t>home_use</t>
        </is>
      </c>
      <c r="D12632" t="inlineStr">
        <is>
          <t>IMP00926</t>
        </is>
      </c>
      <c r="E12632" t="inlineStr">
        <is>
          <t>T106477</t>
        </is>
      </c>
      <c r="F12632" s="32" t="n">
        <v>325973.39</v>
      </c>
      <c r="G12632" s="32" t="n">
        <v>34879.15</v>
      </c>
    </row>
    <row r="12633">
      <c r="A12633" t="inlineStr">
        <is>
          <t>L0244361</t>
        </is>
      </c>
      <c r="B12633" t="inlineStr">
        <is>
          <t>2026-09-03</t>
        </is>
      </c>
      <c r="C12633" t="inlineStr">
        <is>
          <t>home_use</t>
        </is>
      </c>
      <c r="D12633" t="inlineStr">
        <is>
          <t>IMP00926</t>
        </is>
      </c>
      <c r="E12633" t="inlineStr">
        <is>
          <t>T106477</t>
        </is>
      </c>
      <c r="F12633" s="32" t="n">
        <v>494582.42</v>
      </c>
      <c r="G12633" s="32" t="n">
        <v>52920.32</v>
      </c>
    </row>
    <row r="12634">
      <c r="A12634" t="inlineStr">
        <is>
          <t>L0244362</t>
        </is>
      </c>
      <c r="B12634" t="inlineStr">
        <is>
          <t>2026-09-03</t>
        </is>
      </c>
      <c r="C12634" t="inlineStr">
        <is>
          <t>home_use</t>
        </is>
      </c>
      <c r="D12634" t="inlineStr">
        <is>
          <t>IMP00926</t>
        </is>
      </c>
      <c r="E12634" t="inlineStr">
        <is>
          <t>T106477</t>
        </is>
      </c>
      <c r="F12634" s="32" t="n">
        <v>34278501.66</v>
      </c>
      <c r="G12634" s="32" t="n">
        <v>3599242.67</v>
      </c>
    </row>
    <row r="12635">
      <c r="A12635" t="inlineStr">
        <is>
          <t>L0244363</t>
        </is>
      </c>
      <c r="B12635" t="inlineStr">
        <is>
          <t>2026-09-03</t>
        </is>
      </c>
      <c r="C12635" t="inlineStr">
        <is>
          <t>home_use</t>
        </is>
      </c>
      <c r="D12635" t="inlineStr">
        <is>
          <t>IMP00926</t>
        </is>
      </c>
      <c r="E12635" t="inlineStr">
        <is>
          <t>T106477</t>
        </is>
      </c>
      <c r="F12635" s="32" t="n">
        <v>518929.07</v>
      </c>
      <c r="G12635" s="32" t="n">
        <v>55525.41</v>
      </c>
    </row>
    <row r="12636">
      <c r="A12636" t="inlineStr">
        <is>
          <t>L0244364</t>
        </is>
      </c>
      <c r="B12636" t="inlineStr">
        <is>
          <t>2026-09-03</t>
        </is>
      </c>
      <c r="C12636" t="inlineStr">
        <is>
          <t>home_use</t>
        </is>
      </c>
      <c r="D12636" t="inlineStr">
        <is>
          <t>IMP00926</t>
        </is>
      </c>
      <c r="E12636" t="inlineStr">
        <is>
          <t>T106477</t>
        </is>
      </c>
      <c r="F12636" s="32" t="n">
        <v>28079842.92</v>
      </c>
      <c r="G12636" s="32" t="n">
        <v>2948383.51</v>
      </c>
    </row>
    <row r="12637">
      <c r="A12637" t="inlineStr">
        <is>
          <t>L0244365</t>
        </is>
      </c>
      <c r="B12637" t="inlineStr">
        <is>
          <t>2026-09-03</t>
        </is>
      </c>
      <c r="C12637" t="inlineStr">
        <is>
          <t>home_use</t>
        </is>
      </c>
      <c r="D12637" t="inlineStr">
        <is>
          <t>IMP00926</t>
        </is>
      </c>
      <c r="E12637" t="inlineStr">
        <is>
          <t>T106477</t>
        </is>
      </c>
      <c r="F12637" s="32" t="n">
        <v>6681848.34</v>
      </c>
      <c r="G12637" s="32" t="n">
        <v>701594.08</v>
      </c>
    </row>
    <row r="12638">
      <c r="A12638" t="inlineStr">
        <is>
          <t>L0244366</t>
        </is>
      </c>
      <c r="B12638" t="inlineStr">
        <is>
          <t>2026-09-03</t>
        </is>
      </c>
      <c r="C12638" t="inlineStr">
        <is>
          <t>home_use</t>
        </is>
      </c>
      <c r="D12638" t="inlineStr">
        <is>
          <t>IMP00926</t>
        </is>
      </c>
      <c r="E12638" t="inlineStr">
        <is>
          <t>T106477</t>
        </is>
      </c>
      <c r="F12638" s="32" t="n">
        <v>31150221.97</v>
      </c>
      <c r="G12638" s="32" t="n">
        <v>3270773.31</v>
      </c>
    </row>
    <row r="12639">
      <c r="A12639" t="inlineStr">
        <is>
          <t>L0244368</t>
        </is>
      </c>
      <c r="B12639" t="inlineStr">
        <is>
          <t>2026-09-03</t>
        </is>
      </c>
      <c r="C12639" t="inlineStr">
        <is>
          <t>home_use</t>
        </is>
      </c>
      <c r="D12639" t="inlineStr">
        <is>
          <t>IMP00926</t>
        </is>
      </c>
      <c r="E12639" t="inlineStr">
        <is>
          <t>T106477</t>
        </is>
      </c>
      <c r="F12639" s="32" t="n">
        <v>17431812.08</v>
      </c>
      <c r="G12639" s="32" t="n">
        <v>1830340.27</v>
      </c>
    </row>
    <row r="12640">
      <c r="A12640" t="inlineStr">
        <is>
          <t>L0244370</t>
        </is>
      </c>
      <c r="B12640" t="inlineStr">
        <is>
          <t>2026-09-03</t>
        </is>
      </c>
      <c r="C12640" t="inlineStr">
        <is>
          <t>home_use</t>
        </is>
      </c>
      <c r="D12640" t="inlineStr">
        <is>
          <t>IMP00950</t>
        </is>
      </c>
      <c r="F12640" s="32" t="n">
        <v>653954.96</v>
      </c>
      <c r="G12640" s="32" t="n">
        <v>79782.5</v>
      </c>
    </row>
    <row r="12641">
      <c r="A12641" t="inlineStr">
        <is>
          <t>L0244371</t>
        </is>
      </c>
      <c r="B12641" t="inlineStr">
        <is>
          <t>2026-09-03</t>
        </is>
      </c>
      <c r="C12641" t="inlineStr">
        <is>
          <t>home_use</t>
        </is>
      </c>
      <c r="D12641" t="inlineStr">
        <is>
          <t>IMP00950</t>
        </is>
      </c>
      <c r="F12641" s="32" t="n">
        <v>3479967.31</v>
      </c>
      <c r="G12641" s="32" t="n">
        <v>452395.75</v>
      </c>
    </row>
    <row r="12642">
      <c r="A12642" t="inlineStr">
        <is>
          <t>L0244373</t>
        </is>
      </c>
      <c r="B12642" t="inlineStr">
        <is>
          <t>2026-09-03</t>
        </is>
      </c>
      <c r="C12642" t="inlineStr">
        <is>
          <t>home_use</t>
        </is>
      </c>
      <c r="D12642" t="inlineStr">
        <is>
          <t>IMP00950</t>
        </is>
      </c>
      <c r="F12642" s="32" t="n">
        <v>366762.84</v>
      </c>
      <c r="G12642" s="32" t="n">
        <v>42911.25</v>
      </c>
    </row>
    <row r="12643">
      <c r="A12643" t="inlineStr">
        <is>
          <t>L0244374</t>
        </is>
      </c>
      <c r="B12643" t="inlineStr">
        <is>
          <t>2026-09-03</t>
        </is>
      </c>
      <c r="C12643" t="inlineStr">
        <is>
          <t>home_use</t>
        </is>
      </c>
      <c r="D12643" t="inlineStr">
        <is>
          <t>IMP00950</t>
        </is>
      </c>
      <c r="F12643" s="32" t="n">
        <v>3357818.74</v>
      </c>
      <c r="G12643" s="32" t="n">
        <v>436516.44</v>
      </c>
    </row>
    <row r="12644">
      <c r="A12644" t="inlineStr">
        <is>
          <t>L0244375</t>
        </is>
      </c>
      <c r="B12644" t="inlineStr">
        <is>
          <t>2026-09-03</t>
        </is>
      </c>
      <c r="C12644" t="inlineStr">
        <is>
          <t>home_use</t>
        </is>
      </c>
      <c r="D12644" t="inlineStr">
        <is>
          <t>IMP00950</t>
        </is>
      </c>
      <c r="F12644" s="32" t="n">
        <v>212919.57</v>
      </c>
      <c r="G12644" s="32" t="n">
        <v>26614.95</v>
      </c>
    </row>
    <row r="12645">
      <c r="A12645" t="inlineStr">
        <is>
          <t>L0244382</t>
        </is>
      </c>
      <c r="B12645" t="inlineStr">
        <is>
          <t>2026-09-03</t>
        </is>
      </c>
      <c r="C12645" t="inlineStr">
        <is>
          <t>home_use</t>
        </is>
      </c>
      <c r="D12645" t="inlineStr">
        <is>
          <t>IMP00999</t>
        </is>
      </c>
      <c r="E12645" t="inlineStr">
        <is>
          <t>T106987</t>
        </is>
      </c>
      <c r="F12645" s="32" t="n">
        <v>1901226.27</v>
      </c>
      <c r="G12645" s="32" t="n">
        <v>199628.76</v>
      </c>
    </row>
    <row r="12646">
      <c r="A12646" t="inlineStr">
        <is>
          <t>L0244392</t>
        </is>
      </c>
      <c r="B12646" t="inlineStr">
        <is>
          <t>2026-09-03</t>
        </is>
      </c>
      <c r="C12646" t="inlineStr">
        <is>
          <t>home_use</t>
        </is>
      </c>
      <c r="D12646" t="inlineStr">
        <is>
          <t>IMP01037</t>
        </is>
      </c>
      <c r="E12646" t="inlineStr">
        <is>
          <t>T107258</t>
        </is>
      </c>
      <c r="F12646" s="32" t="n">
        <v>1157738.39</v>
      </c>
      <c r="G12646" s="32" t="n">
        <v>115773.84</v>
      </c>
    </row>
    <row r="12647">
      <c r="A12647" t="inlineStr">
        <is>
          <t>L0244397</t>
        </is>
      </c>
      <c r="B12647" t="inlineStr">
        <is>
          <t>2026-09-03</t>
        </is>
      </c>
      <c r="C12647" t="inlineStr">
        <is>
          <t>home_use</t>
        </is>
      </c>
      <c r="D12647" t="inlineStr">
        <is>
          <t>IMP01074</t>
        </is>
      </c>
      <c r="E12647" t="inlineStr">
        <is>
          <t>T100070</t>
        </is>
      </c>
      <c r="F12647" s="32" t="n">
        <v>1582748.54</v>
      </c>
      <c r="G12647" s="32" t="n">
        <v>166188.6</v>
      </c>
    </row>
    <row r="12648">
      <c r="A12648" t="inlineStr">
        <is>
          <t>L0244399</t>
        </is>
      </c>
      <c r="B12648" t="inlineStr">
        <is>
          <t>2026-09-03</t>
        </is>
      </c>
      <c r="C12648" t="inlineStr">
        <is>
          <t>home_use</t>
        </is>
      </c>
      <c r="D12648" t="inlineStr">
        <is>
          <t>IMP01089</t>
        </is>
      </c>
      <c r="E12648" t="inlineStr">
        <is>
          <t>T107617</t>
        </is>
      </c>
      <c r="F12648" s="32" t="n">
        <v>1189383.6</v>
      </c>
      <c r="G12648" s="32" t="n">
        <v>124885.28</v>
      </c>
    </row>
    <row r="12649">
      <c r="A12649" t="inlineStr">
        <is>
          <t>L0244432</t>
        </is>
      </c>
      <c r="B12649" t="inlineStr">
        <is>
          <t>2026-09-03</t>
        </is>
      </c>
      <c r="C12649" t="inlineStr">
        <is>
          <t>home_use</t>
        </is>
      </c>
      <c r="D12649" t="inlineStr">
        <is>
          <t>IMP01310</t>
        </is>
      </c>
      <c r="E12649" t="inlineStr">
        <is>
          <t>T109167</t>
        </is>
      </c>
      <c r="F12649" s="32" t="n">
        <v>374991.7</v>
      </c>
      <c r="G12649" s="32" t="n">
        <v>40124.11</v>
      </c>
    </row>
    <row r="12650">
      <c r="A12650" t="inlineStr">
        <is>
          <t>L0244435</t>
        </is>
      </c>
      <c r="B12650" t="inlineStr">
        <is>
          <t>2026-09-03</t>
        </is>
      </c>
      <c r="C12650" t="inlineStr">
        <is>
          <t>home_use</t>
        </is>
      </c>
      <c r="D12650" t="inlineStr">
        <is>
          <t>IMP01310</t>
        </is>
      </c>
      <c r="E12650" t="inlineStr">
        <is>
          <t>T109167</t>
        </is>
      </c>
      <c r="F12650" s="32" t="n">
        <v>639544.55</v>
      </c>
      <c r="G12650" s="32" t="n">
        <v>68431.27</v>
      </c>
    </row>
    <row r="12651">
      <c r="A12651" t="inlineStr">
        <is>
          <t>L0244436</t>
        </is>
      </c>
      <c r="B12651" t="inlineStr">
        <is>
          <t>2026-09-03</t>
        </is>
      </c>
      <c r="C12651" t="inlineStr">
        <is>
          <t>home_use</t>
        </is>
      </c>
      <c r="D12651" t="inlineStr">
        <is>
          <t>IMP01310</t>
        </is>
      </c>
      <c r="E12651" t="inlineStr">
        <is>
          <t>T109167</t>
        </is>
      </c>
      <c r="F12651" s="32" t="n">
        <v>476167.35</v>
      </c>
      <c r="G12651" s="32" t="n">
        <v>50949.91</v>
      </c>
    </row>
    <row r="12652">
      <c r="A12652" t="inlineStr">
        <is>
          <t>L0244467</t>
        </is>
      </c>
      <c r="B12652" t="inlineStr">
        <is>
          <t>2026-09-04</t>
        </is>
      </c>
      <c r="C12652" t="inlineStr">
        <is>
          <t>home_use</t>
        </is>
      </c>
      <c r="D12652" t="inlineStr">
        <is>
          <t>IMP00063</t>
        </is>
      </c>
      <c r="E12652" t="inlineStr">
        <is>
          <t>T100440</t>
        </is>
      </c>
      <c r="F12652" s="32" t="n">
        <v>4045014.5</v>
      </c>
      <c r="G12652" s="32" t="n">
        <v>525851.89</v>
      </c>
    </row>
    <row r="12653">
      <c r="A12653" t="inlineStr">
        <is>
          <t>L0244468</t>
        </is>
      </c>
      <c r="B12653" t="inlineStr">
        <is>
          <t>2026-09-04</t>
        </is>
      </c>
      <c r="C12653" t="inlineStr">
        <is>
          <t>home_use</t>
        </is>
      </c>
      <c r="D12653" t="inlineStr">
        <is>
          <t>IMP00063</t>
        </is>
      </c>
      <c r="E12653" t="inlineStr">
        <is>
          <t>T100440</t>
        </is>
      </c>
      <c r="F12653" s="32" t="n">
        <v>4008350.3</v>
      </c>
      <c r="G12653" s="32" t="n">
        <v>408851.73</v>
      </c>
    </row>
    <row r="12654">
      <c r="A12654" t="inlineStr">
        <is>
          <t>L0244469</t>
        </is>
      </c>
      <c r="B12654" t="inlineStr">
        <is>
          <t>2026-09-04</t>
        </is>
      </c>
      <c r="C12654" t="inlineStr">
        <is>
          <t>home_use</t>
        </is>
      </c>
      <c r="D12654" t="inlineStr">
        <is>
          <t>IMP00063</t>
        </is>
      </c>
      <c r="E12654" t="inlineStr">
        <is>
          <t>T100440</t>
        </is>
      </c>
      <c r="F12654" s="32" t="n">
        <v>2655011.56</v>
      </c>
      <c r="G12654" s="32" t="n">
        <v>284086.24</v>
      </c>
    </row>
    <row r="12655">
      <c r="A12655" t="inlineStr">
        <is>
          <t>L0244470</t>
        </is>
      </c>
      <c r="B12655" t="inlineStr">
        <is>
          <t>2026-09-04</t>
        </is>
      </c>
      <c r="C12655" t="inlineStr">
        <is>
          <t>home_use</t>
        </is>
      </c>
      <c r="D12655" t="inlineStr">
        <is>
          <t>IMP00069</t>
        </is>
      </c>
      <c r="E12655" t="inlineStr">
        <is>
          <t>T100476</t>
        </is>
      </c>
      <c r="F12655" s="32" t="n">
        <v>1407108.81</v>
      </c>
      <c r="G12655" s="32" t="n">
        <v>140710.88</v>
      </c>
    </row>
    <row r="12656">
      <c r="A12656" t="inlineStr">
        <is>
          <t>L0244495</t>
        </is>
      </c>
      <c r="B12656" t="inlineStr">
        <is>
          <t>2026-09-04</t>
        </is>
      </c>
      <c r="C12656" t="inlineStr">
        <is>
          <t>home_use</t>
        </is>
      </c>
      <c r="D12656" t="inlineStr">
        <is>
          <t>IMP00306</t>
        </is>
      </c>
      <c r="E12656" t="inlineStr">
        <is>
          <t>T102141</t>
        </is>
      </c>
      <c r="F12656" s="32" t="n">
        <v>349780.32</v>
      </c>
      <c r="G12656" s="32" t="n">
        <v>36726.93</v>
      </c>
    </row>
    <row r="12657">
      <c r="A12657" t="inlineStr">
        <is>
          <t>L0244496</t>
        </is>
      </c>
      <c r="B12657" t="inlineStr">
        <is>
          <t>2026-09-04</t>
        </is>
      </c>
      <c r="C12657" t="inlineStr">
        <is>
          <t>home_use</t>
        </is>
      </c>
      <c r="D12657" t="inlineStr">
        <is>
          <t>IMP00306</t>
        </is>
      </c>
      <c r="E12657" t="inlineStr">
        <is>
          <t>T102141</t>
        </is>
      </c>
      <c r="F12657" s="32" t="n">
        <v>232578.69</v>
      </c>
      <c r="G12657" s="32" t="n">
        <v>24420.76</v>
      </c>
    </row>
    <row r="12658">
      <c r="A12658" t="inlineStr">
        <is>
          <t>L0244497</t>
        </is>
      </c>
      <c r="B12658" t="inlineStr">
        <is>
          <t>2026-09-04</t>
        </is>
      </c>
      <c r="C12658" t="inlineStr">
        <is>
          <t>home_use</t>
        </is>
      </c>
      <c r="D12658" t="inlineStr">
        <is>
          <t>IMP00306</t>
        </is>
      </c>
      <c r="E12658" t="inlineStr">
        <is>
          <t>T102141</t>
        </is>
      </c>
      <c r="F12658" s="32" t="n">
        <v>554222.24</v>
      </c>
      <c r="G12658" s="32" t="n">
        <v>58193.33</v>
      </c>
    </row>
    <row r="12659">
      <c r="A12659" t="inlineStr">
        <is>
          <t>L0244498</t>
        </is>
      </c>
      <c r="B12659" t="inlineStr">
        <is>
          <t>2026-09-04</t>
        </is>
      </c>
      <c r="C12659" t="inlineStr">
        <is>
          <t>home_use</t>
        </is>
      </c>
      <c r="D12659" t="inlineStr">
        <is>
          <t>IMP00306</t>
        </is>
      </c>
      <c r="E12659" t="inlineStr">
        <is>
          <t>T102141</t>
        </is>
      </c>
      <c r="F12659" s="32" t="n">
        <v>844476.65</v>
      </c>
      <c r="G12659" s="32" t="n">
        <v>88670.05</v>
      </c>
    </row>
    <row r="12660">
      <c r="A12660" t="inlineStr">
        <is>
          <t>L0244499</t>
        </is>
      </c>
      <c r="B12660" t="inlineStr">
        <is>
          <t>2026-09-04</t>
        </is>
      </c>
      <c r="C12660" t="inlineStr">
        <is>
          <t>home_use</t>
        </is>
      </c>
      <c r="D12660" t="inlineStr">
        <is>
          <t>IMP00306</t>
        </is>
      </c>
      <c r="E12660" t="inlineStr">
        <is>
          <t>T102141</t>
        </is>
      </c>
      <c r="F12660" s="32" t="n">
        <v>306857.18</v>
      </c>
      <c r="G12660" s="32" t="n">
        <v>32220</v>
      </c>
    </row>
    <row r="12661">
      <c r="A12661" t="inlineStr">
        <is>
          <t>L0244500</t>
        </is>
      </c>
      <c r="B12661" t="inlineStr">
        <is>
          <t>2026-09-04</t>
        </is>
      </c>
      <c r="C12661" t="inlineStr">
        <is>
          <t>warehouse_out</t>
        </is>
      </c>
      <c r="D12661" t="inlineStr">
        <is>
          <t>IMP00340</t>
        </is>
      </c>
      <c r="E12661" t="inlineStr">
        <is>
          <t>T102376</t>
        </is>
      </c>
      <c r="F12661" s="32" t="n">
        <v>13466109.92</v>
      </c>
      <c r="G12661" s="32" t="n">
        <v>1413941.54</v>
      </c>
    </row>
    <row r="12662">
      <c r="A12662" t="inlineStr">
        <is>
          <t>L0244502</t>
        </is>
      </c>
      <c r="B12662" t="inlineStr">
        <is>
          <t>2026-09-04</t>
        </is>
      </c>
      <c r="C12662" t="inlineStr">
        <is>
          <t>home_use</t>
        </is>
      </c>
      <c r="D12662" t="inlineStr">
        <is>
          <t>IMP00340</t>
        </is>
      </c>
      <c r="E12662" t="inlineStr">
        <is>
          <t>T102376</t>
        </is>
      </c>
      <c r="F12662" s="32" t="n">
        <v>7880267.31</v>
      </c>
      <c r="G12662" s="32" t="n">
        <v>788026.73</v>
      </c>
    </row>
    <row r="12663">
      <c r="A12663" t="inlineStr">
        <is>
          <t>L0244549</t>
        </is>
      </c>
      <c r="B12663" t="inlineStr">
        <is>
          <t>2026-09-04</t>
        </is>
      </c>
      <c r="C12663" t="inlineStr">
        <is>
          <t>home_use</t>
        </is>
      </c>
      <c r="D12663" t="inlineStr">
        <is>
          <t>IMP00643</t>
        </is>
      </c>
      <c r="E12663" t="inlineStr">
        <is>
          <t>T104498</t>
        </is>
      </c>
      <c r="F12663" s="32" t="n">
        <v>1334228.85</v>
      </c>
      <c r="G12663" s="32" t="n">
        <v>133422.89</v>
      </c>
    </row>
    <row r="12664">
      <c r="A12664" t="inlineStr">
        <is>
          <t>L0244550</t>
        </is>
      </c>
      <c r="B12664" t="inlineStr">
        <is>
          <t>2026-09-04</t>
        </is>
      </c>
      <c r="C12664" t="inlineStr">
        <is>
          <t>home_use</t>
        </is>
      </c>
      <c r="D12664" t="inlineStr">
        <is>
          <t>IMP00643</t>
        </is>
      </c>
      <c r="E12664" t="inlineStr">
        <is>
          <t>T104498</t>
        </is>
      </c>
      <c r="F12664" s="32" t="n">
        <v>536382.8100000001</v>
      </c>
      <c r="G12664" s="32" t="n">
        <v>53638.28</v>
      </c>
    </row>
    <row r="12665">
      <c r="A12665" t="inlineStr">
        <is>
          <t>L0244551</t>
        </is>
      </c>
      <c r="B12665" t="inlineStr">
        <is>
          <t>2026-09-04</t>
        </is>
      </c>
      <c r="C12665" t="inlineStr">
        <is>
          <t>home_use</t>
        </is>
      </c>
      <c r="D12665" t="inlineStr">
        <is>
          <t>IMP00643</t>
        </is>
      </c>
      <c r="E12665" t="inlineStr">
        <is>
          <t>T104498</t>
        </is>
      </c>
      <c r="F12665" s="32" t="n">
        <v>3141245.81</v>
      </c>
      <c r="G12665" s="32" t="n">
        <v>314124.58</v>
      </c>
    </row>
    <row r="12666">
      <c r="A12666" t="inlineStr">
        <is>
          <t>L0244552</t>
        </is>
      </c>
      <c r="B12666" t="inlineStr">
        <is>
          <t>2026-09-04</t>
        </is>
      </c>
      <c r="C12666" t="inlineStr">
        <is>
          <t>home_use</t>
        </is>
      </c>
      <c r="D12666" t="inlineStr">
        <is>
          <t>IMP00643</t>
        </is>
      </c>
      <c r="E12666" t="inlineStr">
        <is>
          <t>T104498</t>
        </is>
      </c>
      <c r="F12666" s="32" t="n">
        <v>1039744.47</v>
      </c>
      <c r="G12666" s="32" t="n">
        <v>103974.45</v>
      </c>
    </row>
    <row r="12667">
      <c r="A12667" t="inlineStr">
        <is>
          <t>L0244571</t>
        </is>
      </c>
      <c r="B12667" t="inlineStr">
        <is>
          <t>2026-09-04</t>
        </is>
      </c>
      <c r="C12667" t="inlineStr">
        <is>
          <t>warehouse_out</t>
        </is>
      </c>
      <c r="D12667" t="inlineStr">
        <is>
          <t>IMP00753</t>
        </is>
      </c>
      <c r="E12667" t="inlineStr">
        <is>
          <t>T105264</t>
        </is>
      </c>
      <c r="F12667" s="32" t="n">
        <v>260998.23</v>
      </c>
      <c r="G12667" s="32" t="n">
        <v>32624.78</v>
      </c>
    </row>
    <row r="12668">
      <c r="A12668" t="inlineStr">
        <is>
          <t>L0244572</t>
        </is>
      </c>
      <c r="B12668" t="inlineStr">
        <is>
          <t>2026-09-04</t>
        </is>
      </c>
      <c r="C12668" t="inlineStr">
        <is>
          <t>home_use_exempt</t>
        </is>
      </c>
      <c r="D12668" t="inlineStr">
        <is>
          <t>IMP00763</t>
        </is>
      </c>
      <c r="E12668" t="inlineStr">
        <is>
          <t>T105337</t>
        </is>
      </c>
      <c r="F12668" s="32" t="n">
        <v>319096.57</v>
      </c>
      <c r="G12668" s="32" t="n">
        <v>0</v>
      </c>
    </row>
    <row r="12669">
      <c r="A12669" t="inlineStr">
        <is>
          <t>L0244588</t>
        </is>
      </c>
      <c r="B12669" t="inlineStr">
        <is>
          <t>2026-09-04</t>
        </is>
      </c>
      <c r="C12669" t="inlineStr">
        <is>
          <t>home_use</t>
        </is>
      </c>
      <c r="D12669" t="inlineStr">
        <is>
          <t>IMP00926</t>
        </is>
      </c>
      <c r="E12669" t="inlineStr">
        <is>
          <t>T106477</t>
        </is>
      </c>
      <c r="F12669" s="32" t="n">
        <v>13702005.83</v>
      </c>
      <c r="G12669" s="32" t="n">
        <v>1438710.61</v>
      </c>
    </row>
    <row r="12670">
      <c r="A12670" t="inlineStr">
        <is>
          <t>L0244590</t>
        </is>
      </c>
      <c r="B12670" t="inlineStr">
        <is>
          <t>2026-09-04</t>
        </is>
      </c>
      <c r="C12670" t="inlineStr">
        <is>
          <t>home_use</t>
        </is>
      </c>
      <c r="D12670" t="inlineStr">
        <is>
          <t>IMP00926</t>
        </is>
      </c>
      <c r="E12670" t="inlineStr">
        <is>
          <t>T106477</t>
        </is>
      </c>
      <c r="F12670" s="32" t="n">
        <v>370627.5</v>
      </c>
      <c r="G12670" s="32" t="n">
        <v>39657.14</v>
      </c>
    </row>
    <row r="12671">
      <c r="A12671" t="inlineStr">
        <is>
          <t>L0244591</t>
        </is>
      </c>
      <c r="B12671" t="inlineStr">
        <is>
          <t>2026-09-04</t>
        </is>
      </c>
      <c r="C12671" t="inlineStr">
        <is>
          <t>home_use</t>
        </is>
      </c>
      <c r="D12671" t="inlineStr">
        <is>
          <t>IMP00926</t>
        </is>
      </c>
      <c r="E12671" t="inlineStr">
        <is>
          <t>T106477</t>
        </is>
      </c>
      <c r="F12671" s="32" t="n">
        <v>4078948.63</v>
      </c>
      <c r="G12671" s="32" t="n">
        <v>428289.61</v>
      </c>
    </row>
    <row r="12672">
      <c r="A12672" t="inlineStr">
        <is>
          <t>L0244592</t>
        </is>
      </c>
      <c r="B12672" t="inlineStr">
        <is>
          <t>2026-09-04</t>
        </is>
      </c>
      <c r="C12672" t="inlineStr">
        <is>
          <t>home_use</t>
        </is>
      </c>
      <c r="D12672" t="inlineStr">
        <is>
          <t>IMP00926</t>
        </is>
      </c>
      <c r="E12672" t="inlineStr">
        <is>
          <t>T106477</t>
        </is>
      </c>
      <c r="F12672" s="32" t="n">
        <v>404957.15</v>
      </c>
      <c r="G12672" s="32" t="n">
        <v>43330.42</v>
      </c>
    </row>
    <row r="12673">
      <c r="A12673" t="inlineStr">
        <is>
          <t>L0244597</t>
        </is>
      </c>
      <c r="B12673" t="inlineStr">
        <is>
          <t>2026-09-04</t>
        </is>
      </c>
      <c r="C12673" t="inlineStr">
        <is>
          <t>home_use</t>
        </is>
      </c>
      <c r="D12673" t="inlineStr">
        <is>
          <t>IMP00950</t>
        </is>
      </c>
      <c r="F12673" s="32" t="n">
        <v>421001.12</v>
      </c>
      <c r="G12673" s="32" t="n">
        <v>49257.13</v>
      </c>
    </row>
    <row r="12674">
      <c r="A12674" t="inlineStr">
        <is>
          <t>L0244601</t>
        </is>
      </c>
      <c r="B12674" t="inlineStr">
        <is>
          <t>2026-09-04</t>
        </is>
      </c>
      <c r="C12674" t="inlineStr">
        <is>
          <t>home_use</t>
        </is>
      </c>
      <c r="D12674" t="inlineStr">
        <is>
          <t>IMP00999</t>
        </is>
      </c>
      <c r="E12674" t="inlineStr">
        <is>
          <t>T106987</t>
        </is>
      </c>
      <c r="F12674" s="32" t="n">
        <v>2207856.1</v>
      </c>
      <c r="G12674" s="32" t="n">
        <v>220785.61</v>
      </c>
    </row>
    <row r="12675">
      <c r="A12675" t="inlineStr">
        <is>
          <t>L0244603</t>
        </is>
      </c>
      <c r="B12675" t="inlineStr">
        <is>
          <t>2026-09-04</t>
        </is>
      </c>
      <c r="C12675" t="inlineStr">
        <is>
          <t>home_use</t>
        </is>
      </c>
      <c r="D12675" t="inlineStr">
        <is>
          <t>IMP00999</t>
        </is>
      </c>
      <c r="E12675" t="inlineStr">
        <is>
          <t>T106987</t>
        </is>
      </c>
      <c r="F12675" s="32" t="n">
        <v>2513474.36</v>
      </c>
      <c r="G12675" s="32" t="n">
        <v>251347.44</v>
      </c>
    </row>
    <row r="12676">
      <c r="A12676" t="inlineStr">
        <is>
          <t>L0244611</t>
        </is>
      </c>
      <c r="B12676" t="inlineStr">
        <is>
          <t>2026-09-04</t>
        </is>
      </c>
      <c r="C12676" t="inlineStr">
        <is>
          <t>home_use</t>
        </is>
      </c>
      <c r="D12676" t="inlineStr">
        <is>
          <t>IMP01037</t>
        </is>
      </c>
      <c r="E12676" t="inlineStr">
        <is>
          <t>T107258</t>
        </is>
      </c>
      <c r="F12676" s="32" t="n">
        <v>386101.85</v>
      </c>
      <c r="G12676" s="32" t="n">
        <v>46332.22</v>
      </c>
    </row>
    <row r="12677">
      <c r="A12677" t="inlineStr">
        <is>
          <t>L0244612</t>
        </is>
      </c>
      <c r="B12677" t="inlineStr">
        <is>
          <t>2026-09-04</t>
        </is>
      </c>
      <c r="C12677" t="inlineStr">
        <is>
          <t>home_use</t>
        </is>
      </c>
      <c r="D12677" t="inlineStr">
        <is>
          <t>IMP01037</t>
        </is>
      </c>
      <c r="E12677" t="inlineStr">
        <is>
          <t>T107258</t>
        </is>
      </c>
      <c r="F12677" s="32" t="n">
        <v>975650.45</v>
      </c>
      <c r="G12677" s="32" t="n">
        <v>117078.05</v>
      </c>
    </row>
    <row r="12678">
      <c r="A12678" t="inlineStr">
        <is>
          <t>L0244613</t>
        </is>
      </c>
      <c r="B12678" t="inlineStr">
        <is>
          <t>2026-09-04</t>
        </is>
      </c>
      <c r="C12678" t="inlineStr">
        <is>
          <t>home_use</t>
        </is>
      </c>
      <c r="D12678" t="inlineStr">
        <is>
          <t>IMP01037</t>
        </is>
      </c>
      <c r="E12678" t="inlineStr">
        <is>
          <t>T107258</t>
        </is>
      </c>
      <c r="F12678" s="32" t="n">
        <v>629303.27</v>
      </c>
      <c r="G12678" s="32" t="n">
        <v>62930.33</v>
      </c>
    </row>
    <row r="12679">
      <c r="A12679" t="inlineStr">
        <is>
          <t>L0244614</t>
        </is>
      </c>
      <c r="B12679" t="inlineStr">
        <is>
          <t>2026-09-04</t>
        </is>
      </c>
      <c r="C12679" t="inlineStr">
        <is>
          <t>home_use</t>
        </is>
      </c>
      <c r="D12679" t="inlineStr">
        <is>
          <t>IMP01037</t>
        </is>
      </c>
      <c r="E12679" t="inlineStr">
        <is>
          <t>T107258</t>
        </is>
      </c>
      <c r="F12679" s="32" t="n">
        <v>1220459.51</v>
      </c>
      <c r="G12679" s="32" t="n">
        <v>122045.95</v>
      </c>
    </row>
    <row r="12680">
      <c r="A12680" t="inlineStr">
        <is>
          <t>L0244615</t>
        </is>
      </c>
      <c r="B12680" t="inlineStr">
        <is>
          <t>2026-09-04</t>
        </is>
      </c>
      <c r="C12680" t="inlineStr">
        <is>
          <t>home_use</t>
        </is>
      </c>
      <c r="D12680" t="inlineStr">
        <is>
          <t>IMP01037</t>
        </is>
      </c>
      <c r="E12680" t="inlineStr">
        <is>
          <t>T107258</t>
        </is>
      </c>
      <c r="F12680" s="32" t="n">
        <v>2353841.85</v>
      </c>
      <c r="G12680" s="32" t="n">
        <v>235384.19</v>
      </c>
    </row>
    <row r="12681">
      <c r="A12681" t="inlineStr">
        <is>
          <t>L0244624</t>
        </is>
      </c>
      <c r="B12681" t="inlineStr">
        <is>
          <t>2026-09-04</t>
        </is>
      </c>
      <c r="C12681" t="inlineStr">
        <is>
          <t>home_use</t>
        </is>
      </c>
      <c r="D12681" t="inlineStr">
        <is>
          <t>IMP01089</t>
        </is>
      </c>
      <c r="E12681" t="inlineStr">
        <is>
          <t>T107617</t>
        </is>
      </c>
      <c r="F12681" s="32" t="n">
        <v>3125092.65</v>
      </c>
      <c r="G12681" s="32" t="n">
        <v>328134.73</v>
      </c>
    </row>
    <row r="12682">
      <c r="A12682" t="inlineStr">
        <is>
          <t>L0244629</t>
        </is>
      </c>
      <c r="B12682" t="inlineStr">
        <is>
          <t>2026-09-04</t>
        </is>
      </c>
      <c r="C12682" t="inlineStr">
        <is>
          <t>home_use</t>
        </is>
      </c>
      <c r="D12682" t="inlineStr">
        <is>
          <t>IMP01142</t>
        </is>
      </c>
      <c r="E12682" t="inlineStr">
        <is>
          <t>T107992</t>
        </is>
      </c>
      <c r="F12682" s="32" t="n">
        <v>64390306.34</v>
      </c>
      <c r="G12682" s="32" t="n">
        <v>6439030.63</v>
      </c>
    </row>
    <row r="12683">
      <c r="A12683" t="inlineStr">
        <is>
          <t>L0244630</t>
        </is>
      </c>
      <c r="B12683" t="inlineStr">
        <is>
          <t>2026-09-04</t>
        </is>
      </c>
      <c r="C12683" t="inlineStr">
        <is>
          <t>home_use</t>
        </is>
      </c>
      <c r="D12683" t="inlineStr">
        <is>
          <t>IMP01142</t>
        </is>
      </c>
      <c r="E12683" t="inlineStr">
        <is>
          <t>T107992</t>
        </is>
      </c>
      <c r="F12683" s="32" t="n">
        <v>869476.05</v>
      </c>
      <c r="G12683" s="32" t="n">
        <v>97381.32000000001</v>
      </c>
    </row>
    <row r="12684">
      <c r="A12684" t="inlineStr">
        <is>
          <t>L0244646</t>
        </is>
      </c>
      <c r="B12684" t="inlineStr">
        <is>
          <t>2026-09-04</t>
        </is>
      </c>
      <c r="C12684" t="inlineStr">
        <is>
          <t>home_use</t>
        </is>
      </c>
      <c r="D12684" t="inlineStr">
        <is>
          <t>IMP01310</t>
        </is>
      </c>
      <c r="E12684" t="inlineStr">
        <is>
          <t>T109167</t>
        </is>
      </c>
      <c r="F12684" s="32" t="n">
        <v>352698.2</v>
      </c>
      <c r="G12684" s="32" t="n">
        <v>37738.71</v>
      </c>
    </row>
    <row r="12685">
      <c r="A12685" t="inlineStr">
        <is>
          <t>L0244648</t>
        </is>
      </c>
      <c r="B12685" t="inlineStr">
        <is>
          <t>2026-09-04</t>
        </is>
      </c>
      <c r="C12685" t="inlineStr">
        <is>
          <t>home_use</t>
        </is>
      </c>
      <c r="D12685" t="inlineStr">
        <is>
          <t>IMP01310</t>
        </is>
      </c>
      <c r="E12685" t="inlineStr">
        <is>
          <t>T109167</t>
        </is>
      </c>
      <c r="F12685" s="32" t="n">
        <v>708231.22</v>
      </c>
      <c r="G12685" s="32" t="n">
        <v>92070.06</v>
      </c>
    </row>
    <row r="12686">
      <c r="A12686" t="inlineStr">
        <is>
          <t>L0244649</t>
        </is>
      </c>
      <c r="B12686" t="inlineStr">
        <is>
          <t>2026-09-04</t>
        </is>
      </c>
      <c r="C12686" t="inlineStr">
        <is>
          <t>home_use</t>
        </is>
      </c>
      <c r="D12686" t="inlineStr">
        <is>
          <t>IMP01310</t>
        </is>
      </c>
      <c r="E12686" t="inlineStr">
        <is>
          <t>T109167</t>
        </is>
      </c>
      <c r="F12686" s="32" t="n">
        <v>474852.83</v>
      </c>
      <c r="G12686" s="32" t="n">
        <v>50809.25</v>
      </c>
    </row>
    <row r="12687">
      <c r="A12687" t="inlineStr">
        <is>
          <t>L0244650</t>
        </is>
      </c>
      <c r="B12687" t="inlineStr">
        <is>
          <t>2026-09-04</t>
        </is>
      </c>
      <c r="C12687" t="inlineStr">
        <is>
          <t>home_use</t>
        </is>
      </c>
      <c r="D12687" t="inlineStr">
        <is>
          <t>IMP01310</t>
        </is>
      </c>
      <c r="E12687" t="inlineStr">
        <is>
          <t>T109167</t>
        </is>
      </c>
      <c r="F12687" s="32" t="n">
        <v>273083.58</v>
      </c>
      <c r="G12687" s="32" t="n">
        <v>29219.94</v>
      </c>
    </row>
    <row r="12688">
      <c r="A12688" t="inlineStr">
        <is>
          <t>L0244651</t>
        </is>
      </c>
      <c r="B12688" t="inlineStr">
        <is>
          <t>2026-09-04</t>
        </is>
      </c>
      <c r="C12688" t="inlineStr">
        <is>
          <t>home_use</t>
        </is>
      </c>
      <c r="D12688" t="inlineStr">
        <is>
          <t>IMP01310</t>
        </is>
      </c>
      <c r="E12688" t="inlineStr">
        <is>
          <t>T109167</t>
        </is>
      </c>
      <c r="F12688" s="32" t="n">
        <v>862596.91</v>
      </c>
      <c r="G12688" s="32" t="n">
        <v>92297.87</v>
      </c>
    </row>
    <row r="12689">
      <c r="A12689" t="inlineStr">
        <is>
          <t>L0244652</t>
        </is>
      </c>
      <c r="B12689" t="inlineStr">
        <is>
          <t>2026-09-04</t>
        </is>
      </c>
      <c r="C12689" t="inlineStr">
        <is>
          <t>home_use</t>
        </is>
      </c>
      <c r="D12689" t="inlineStr">
        <is>
          <t>IMP01310</t>
        </is>
      </c>
      <c r="E12689" t="inlineStr">
        <is>
          <t>T109167</t>
        </is>
      </c>
      <c r="F12689" s="32" t="n">
        <v>749019.1899999999</v>
      </c>
      <c r="G12689" s="32" t="n">
        <v>80145.05</v>
      </c>
    </row>
    <row r="12690">
      <c r="A12690" t="inlineStr">
        <is>
          <t>L0244653</t>
        </is>
      </c>
      <c r="B12690" t="inlineStr">
        <is>
          <t>2026-09-04</t>
        </is>
      </c>
      <c r="C12690" t="inlineStr">
        <is>
          <t>home_use</t>
        </is>
      </c>
      <c r="D12690" t="inlineStr">
        <is>
          <t>IMP01310</t>
        </is>
      </c>
      <c r="E12690" t="inlineStr">
        <is>
          <t>T109167</t>
        </is>
      </c>
      <c r="F12690" s="32" t="n">
        <v>785053.11</v>
      </c>
      <c r="G12690" s="32" t="n">
        <v>102056.9</v>
      </c>
    </row>
    <row r="12691">
      <c r="A12691" t="inlineStr">
        <is>
          <t>L0244654</t>
        </is>
      </c>
      <c r="B12691" t="inlineStr">
        <is>
          <t>2026-09-04</t>
        </is>
      </c>
      <c r="C12691" t="inlineStr">
        <is>
          <t>home_use</t>
        </is>
      </c>
      <c r="D12691" t="inlineStr">
        <is>
          <t>IMP01310</t>
        </is>
      </c>
      <c r="E12691" t="inlineStr">
        <is>
          <t>T109167</t>
        </is>
      </c>
      <c r="F12691" s="32" t="n">
        <v>509643.18</v>
      </c>
      <c r="G12691" s="32" t="n">
        <v>54531.82</v>
      </c>
    </row>
    <row r="12692">
      <c r="A12692" t="inlineStr">
        <is>
          <t>L0244684</t>
        </is>
      </c>
      <c r="B12692" t="inlineStr">
        <is>
          <t>2026-09-05</t>
        </is>
      </c>
      <c r="C12692" t="inlineStr">
        <is>
          <t>home_use</t>
        </is>
      </c>
      <c r="D12692" t="inlineStr">
        <is>
          <t>IMP00011</t>
        </is>
      </c>
      <c r="E12692" t="inlineStr">
        <is>
          <t>T100070</t>
        </is>
      </c>
      <c r="F12692" s="32" t="n">
        <v>10178356.77</v>
      </c>
      <c r="G12692" s="32" t="n">
        <v>1017835.68</v>
      </c>
    </row>
    <row r="12693">
      <c r="A12693" t="inlineStr">
        <is>
          <t>L0244692</t>
        </is>
      </c>
      <c r="B12693" t="inlineStr">
        <is>
          <t>2026-09-05</t>
        </is>
      </c>
      <c r="C12693" t="inlineStr">
        <is>
          <t>home_use</t>
        </is>
      </c>
      <c r="D12693" t="inlineStr">
        <is>
          <t>IMP00063</t>
        </is>
      </c>
      <c r="E12693" t="inlineStr">
        <is>
          <t>T100440</t>
        </is>
      </c>
      <c r="F12693" s="32" t="n">
        <v>365479.31</v>
      </c>
      <c r="G12693" s="32" t="n">
        <v>42030.12</v>
      </c>
    </row>
    <row r="12694">
      <c r="A12694" t="inlineStr">
        <is>
          <t>L0244693</t>
        </is>
      </c>
      <c r="B12694" t="inlineStr">
        <is>
          <t>2026-09-05</t>
        </is>
      </c>
      <c r="C12694" t="inlineStr">
        <is>
          <t>home_use</t>
        </is>
      </c>
      <c r="D12694" t="inlineStr">
        <is>
          <t>IMP00063</t>
        </is>
      </c>
      <c r="E12694" t="inlineStr">
        <is>
          <t>T100440</t>
        </is>
      </c>
      <c r="F12694" s="32" t="n">
        <v>1206033.13</v>
      </c>
      <c r="G12694" s="32" t="n">
        <v>138693.81</v>
      </c>
    </row>
    <row r="12695">
      <c r="A12695" t="inlineStr">
        <is>
          <t>L0244694</t>
        </is>
      </c>
      <c r="B12695" t="inlineStr">
        <is>
          <t>2026-09-05</t>
        </is>
      </c>
      <c r="C12695" t="inlineStr">
        <is>
          <t>home_use</t>
        </is>
      </c>
      <c r="D12695" t="inlineStr">
        <is>
          <t>IMP00063</t>
        </is>
      </c>
      <c r="E12695" t="inlineStr">
        <is>
          <t>T100440</t>
        </is>
      </c>
      <c r="F12695" s="32" t="n">
        <v>516546.89</v>
      </c>
      <c r="G12695" s="32" t="n">
        <v>59402.89</v>
      </c>
    </row>
    <row r="12696">
      <c r="A12696" t="inlineStr">
        <is>
          <t>L0244695</t>
        </is>
      </c>
      <c r="B12696" t="inlineStr">
        <is>
          <t>2026-09-05</t>
        </is>
      </c>
      <c r="C12696" t="inlineStr">
        <is>
          <t>home_use</t>
        </is>
      </c>
      <c r="D12696" t="inlineStr">
        <is>
          <t>IMP00063</t>
        </is>
      </c>
      <c r="E12696" t="inlineStr">
        <is>
          <t>T100440</t>
        </is>
      </c>
      <c r="F12696" s="32" t="n">
        <v>779994.89</v>
      </c>
      <c r="G12696" s="32" t="n">
        <v>87359.42999999999</v>
      </c>
    </row>
    <row r="12697">
      <c r="A12697" t="inlineStr">
        <is>
          <t>L0244711</t>
        </is>
      </c>
      <c r="B12697" t="inlineStr">
        <is>
          <t>2026-09-05</t>
        </is>
      </c>
      <c r="C12697" t="inlineStr">
        <is>
          <t>home_use</t>
        </is>
      </c>
      <c r="D12697" t="inlineStr">
        <is>
          <t>IMP00156</t>
        </is>
      </c>
      <c r="F12697" s="32" t="n">
        <v>1476831.55</v>
      </c>
      <c r="G12697" s="32" t="n">
        <v>191988.1</v>
      </c>
    </row>
    <row r="12698">
      <c r="A12698" t="inlineStr">
        <is>
          <t>L0244726</t>
        </is>
      </c>
      <c r="B12698" t="inlineStr">
        <is>
          <t>2026-09-05</t>
        </is>
      </c>
      <c r="C12698" t="inlineStr">
        <is>
          <t>home_use</t>
        </is>
      </c>
      <c r="D12698" t="inlineStr">
        <is>
          <t>IMP00306</t>
        </is>
      </c>
      <c r="E12698" t="inlineStr">
        <is>
          <t>T102141</t>
        </is>
      </c>
      <c r="F12698" s="32" t="n">
        <v>305348.27</v>
      </c>
      <c r="G12698" s="32" t="n">
        <v>32061.57</v>
      </c>
    </row>
    <row r="12699">
      <c r="A12699" t="inlineStr">
        <is>
          <t>L0244728</t>
        </is>
      </c>
      <c r="B12699" t="inlineStr">
        <is>
          <t>2026-09-05</t>
        </is>
      </c>
      <c r="C12699" t="inlineStr">
        <is>
          <t>home_use</t>
        </is>
      </c>
      <c r="D12699" t="inlineStr">
        <is>
          <t>IMP00306</t>
        </is>
      </c>
      <c r="E12699" t="inlineStr">
        <is>
          <t>T102141</t>
        </is>
      </c>
      <c r="F12699" s="32" t="n">
        <v>2119307.45</v>
      </c>
      <c r="G12699" s="32" t="n">
        <v>264913.43</v>
      </c>
    </row>
    <row r="12700">
      <c r="A12700" t="inlineStr">
        <is>
          <t>L0244780</t>
        </is>
      </c>
      <c r="B12700" t="inlineStr">
        <is>
          <t>2026-09-05</t>
        </is>
      </c>
      <c r="C12700" t="inlineStr">
        <is>
          <t>home_use</t>
        </is>
      </c>
      <c r="D12700" t="inlineStr">
        <is>
          <t>IMP00643</t>
        </is>
      </c>
      <c r="E12700" t="inlineStr">
        <is>
          <t>T104498</t>
        </is>
      </c>
      <c r="F12700" s="32" t="n">
        <v>1597316.49</v>
      </c>
      <c r="G12700" s="32" t="n">
        <v>159731.65</v>
      </c>
    </row>
    <row r="12701">
      <c r="A12701" t="inlineStr">
        <is>
          <t>L0244781</t>
        </is>
      </c>
      <c r="B12701" t="inlineStr">
        <is>
          <t>2026-09-05</t>
        </is>
      </c>
      <c r="C12701" t="inlineStr">
        <is>
          <t>home_use</t>
        </is>
      </c>
      <c r="D12701" t="inlineStr">
        <is>
          <t>IMP00643</t>
        </is>
      </c>
      <c r="E12701" t="inlineStr">
        <is>
          <t>T104498</t>
        </is>
      </c>
      <c r="F12701" s="32" t="n">
        <v>185608.69</v>
      </c>
      <c r="G12701" s="32" t="n">
        <v>18560.87</v>
      </c>
    </row>
    <row r="12702">
      <c r="A12702" t="inlineStr">
        <is>
          <t>L0244782</t>
        </is>
      </c>
      <c r="B12702" t="inlineStr">
        <is>
          <t>2026-09-05</t>
        </is>
      </c>
      <c r="C12702" t="inlineStr">
        <is>
          <t>home_use</t>
        </is>
      </c>
      <c r="D12702" t="inlineStr">
        <is>
          <t>IMP00643</t>
        </is>
      </c>
      <c r="E12702" t="inlineStr">
        <is>
          <t>T104498</t>
        </is>
      </c>
      <c r="F12702" s="32" t="n">
        <v>462770.26</v>
      </c>
      <c r="G12702" s="32" t="n">
        <v>46277.03</v>
      </c>
    </row>
    <row r="12703">
      <c r="A12703" t="inlineStr">
        <is>
          <t>L0244807</t>
        </is>
      </c>
      <c r="B12703" t="inlineStr">
        <is>
          <t>2026-09-05</t>
        </is>
      </c>
      <c r="C12703" t="inlineStr">
        <is>
          <t>warehouse_out</t>
        </is>
      </c>
      <c r="D12703" t="inlineStr">
        <is>
          <t>IMP00753</t>
        </is>
      </c>
      <c r="E12703" t="inlineStr">
        <is>
          <t>T105264</t>
        </is>
      </c>
      <c r="F12703" s="32" t="n">
        <v>1354102.73</v>
      </c>
      <c r="G12703" s="32" t="n">
        <v>165200.53</v>
      </c>
    </row>
    <row r="12704">
      <c r="A12704" t="inlineStr">
        <is>
          <t>L0244808</t>
        </is>
      </c>
      <c r="B12704" t="inlineStr">
        <is>
          <t>2026-09-05</t>
        </is>
      </c>
      <c r="C12704" t="inlineStr">
        <is>
          <t>home_use</t>
        </is>
      </c>
      <c r="D12704" t="inlineStr">
        <is>
          <t>IMP00753</t>
        </is>
      </c>
      <c r="E12704" t="inlineStr">
        <is>
          <t>T105264</t>
        </is>
      </c>
      <c r="F12704" s="32" t="n">
        <v>97598.98</v>
      </c>
      <c r="G12704" s="32" t="n">
        <v>10247.89</v>
      </c>
    </row>
    <row r="12705">
      <c r="A12705" t="inlineStr">
        <is>
          <t>L0244810</t>
        </is>
      </c>
      <c r="B12705" t="inlineStr">
        <is>
          <t>2026-09-05</t>
        </is>
      </c>
      <c r="C12705" t="inlineStr">
        <is>
          <t>home_use</t>
        </is>
      </c>
      <c r="D12705" t="inlineStr">
        <is>
          <t>IMP00763</t>
        </is>
      </c>
      <c r="E12705" t="inlineStr">
        <is>
          <t>T105337</t>
        </is>
      </c>
      <c r="F12705" s="32" t="n">
        <v>587583.03</v>
      </c>
      <c r="G12705" s="32" t="n">
        <v>58758.3</v>
      </c>
    </row>
    <row r="12706">
      <c r="A12706" t="inlineStr">
        <is>
          <t>L0244847</t>
        </is>
      </c>
      <c r="B12706" t="inlineStr">
        <is>
          <t>2026-09-05</t>
        </is>
      </c>
      <c r="C12706" t="inlineStr">
        <is>
          <t>home_use</t>
        </is>
      </c>
      <c r="D12706" t="inlineStr">
        <is>
          <t>IMP01037</t>
        </is>
      </c>
      <c r="E12706" t="inlineStr">
        <is>
          <t>T107258</t>
        </is>
      </c>
      <c r="F12706" s="32" t="n">
        <v>1617540.95</v>
      </c>
      <c r="G12706" s="32" t="n">
        <v>161754.1</v>
      </c>
    </row>
    <row r="12707">
      <c r="A12707" t="inlineStr">
        <is>
          <t>L0244852</t>
        </is>
      </c>
      <c r="B12707" t="inlineStr">
        <is>
          <t>2026-09-05</t>
        </is>
      </c>
      <c r="C12707" t="inlineStr">
        <is>
          <t>home_use</t>
        </is>
      </c>
      <c r="D12707" t="inlineStr">
        <is>
          <t>IMP01089</t>
        </is>
      </c>
      <c r="E12707" t="inlineStr">
        <is>
          <t>T107617</t>
        </is>
      </c>
      <c r="F12707" s="32" t="n">
        <v>2690531.52</v>
      </c>
      <c r="G12707" s="32" t="n">
        <v>269053.15</v>
      </c>
    </row>
    <row r="12708">
      <c r="A12708" t="inlineStr">
        <is>
          <t>L0244889</t>
        </is>
      </c>
      <c r="B12708" t="inlineStr">
        <is>
          <t>2026-09-05</t>
        </is>
      </c>
      <c r="C12708" t="inlineStr">
        <is>
          <t>home_use</t>
        </is>
      </c>
      <c r="D12708" t="inlineStr">
        <is>
          <t>IMP01310</t>
        </is>
      </c>
      <c r="E12708" t="inlineStr">
        <is>
          <t>T109167</t>
        </is>
      </c>
      <c r="F12708" s="32" t="n">
        <v>551859.5600000001</v>
      </c>
      <c r="G12708" s="32" t="n">
        <v>71741.74000000001</v>
      </c>
    </row>
    <row r="12709">
      <c r="A12709" t="inlineStr">
        <is>
          <t>L0244890</t>
        </is>
      </c>
      <c r="B12709" t="inlineStr">
        <is>
          <t>2026-09-05</t>
        </is>
      </c>
      <c r="C12709" t="inlineStr">
        <is>
          <t>home_use</t>
        </is>
      </c>
      <c r="D12709" t="inlineStr">
        <is>
          <t>IMP01310</t>
        </is>
      </c>
      <c r="E12709" t="inlineStr">
        <is>
          <t>T109167</t>
        </is>
      </c>
      <c r="F12709" s="32" t="n">
        <v>1649526.33</v>
      </c>
      <c r="G12709" s="32" t="n">
        <v>206190.79</v>
      </c>
    </row>
    <row r="12710">
      <c r="A12710" t="inlineStr">
        <is>
          <t>L0244892</t>
        </is>
      </c>
      <c r="B12710" t="inlineStr">
        <is>
          <t>2026-09-05</t>
        </is>
      </c>
      <c r="C12710" t="inlineStr">
        <is>
          <t>home_use</t>
        </is>
      </c>
      <c r="D12710" t="inlineStr">
        <is>
          <t>IMP01310</t>
        </is>
      </c>
      <c r="E12710" t="inlineStr">
        <is>
          <t>T109167</t>
        </is>
      </c>
      <c r="F12710" s="32" t="n">
        <v>698838.83</v>
      </c>
      <c r="G12710" s="32" t="n">
        <v>74775.75999999999</v>
      </c>
    </row>
    <row r="12711">
      <c r="A12711" t="inlineStr">
        <is>
          <t>L0244894</t>
        </is>
      </c>
      <c r="B12711" t="inlineStr">
        <is>
          <t>2026-09-05</t>
        </is>
      </c>
      <c r="C12711" t="inlineStr">
        <is>
          <t>temporary_admission</t>
        </is>
      </c>
      <c r="D12711" t="inlineStr">
        <is>
          <t>IMP01315</t>
        </is>
      </c>
      <c r="E12711" t="inlineStr">
        <is>
          <t>T109203</t>
        </is>
      </c>
      <c r="F12711" s="32" t="n">
        <v>1290690.19</v>
      </c>
      <c r="G12711" s="32" t="n">
        <v>0</v>
      </c>
    </row>
    <row r="12712">
      <c r="A12712" t="inlineStr">
        <is>
          <t>L0244930</t>
        </is>
      </c>
      <c r="B12712" t="inlineStr">
        <is>
          <t>2026-09-06</t>
        </is>
      </c>
      <c r="C12712" t="inlineStr">
        <is>
          <t>home_use</t>
        </is>
      </c>
      <c r="D12712" t="inlineStr">
        <is>
          <t>IMP00063</t>
        </is>
      </c>
      <c r="E12712" t="inlineStr">
        <is>
          <t>T100440</t>
        </is>
      </c>
      <c r="F12712" s="32" t="n">
        <v>439745.99</v>
      </c>
      <c r="G12712" s="32" t="n">
        <v>49251.55</v>
      </c>
    </row>
    <row r="12713">
      <c r="A12713" t="inlineStr">
        <is>
          <t>L0244932</t>
        </is>
      </c>
      <c r="B12713" t="inlineStr">
        <is>
          <t>2026-09-06</t>
        </is>
      </c>
      <c r="C12713" t="inlineStr">
        <is>
          <t>home_use</t>
        </is>
      </c>
      <c r="D12713" t="inlineStr">
        <is>
          <t>IMP00063</t>
        </is>
      </c>
      <c r="E12713" t="inlineStr">
        <is>
          <t>T100440</t>
        </is>
      </c>
      <c r="F12713" s="32" t="n">
        <v>545462.09</v>
      </c>
      <c r="G12713" s="32" t="n">
        <v>62728.14</v>
      </c>
    </row>
    <row r="12714">
      <c r="A12714" t="inlineStr">
        <is>
          <t>L0244933</t>
        </is>
      </c>
      <c r="B12714" t="inlineStr">
        <is>
          <t>2026-09-06</t>
        </is>
      </c>
      <c r="C12714" t="inlineStr">
        <is>
          <t>home_use</t>
        </is>
      </c>
      <c r="D12714" t="inlineStr">
        <is>
          <t>IMP00063</t>
        </is>
      </c>
      <c r="E12714" t="inlineStr">
        <is>
          <t>T100440</t>
        </is>
      </c>
      <c r="F12714" s="32" t="n">
        <v>709053.38</v>
      </c>
      <c r="G12714" s="32" t="n">
        <v>81541.14</v>
      </c>
    </row>
    <row r="12715">
      <c r="A12715" t="inlineStr">
        <is>
          <t>L0244934</t>
        </is>
      </c>
      <c r="B12715" t="inlineStr">
        <is>
          <t>2026-09-06</t>
        </is>
      </c>
      <c r="C12715" t="inlineStr">
        <is>
          <t>home_use</t>
        </is>
      </c>
      <c r="D12715" t="inlineStr">
        <is>
          <t>IMP00063</t>
        </is>
      </c>
      <c r="E12715" t="inlineStr">
        <is>
          <t>T100440</t>
        </is>
      </c>
      <c r="F12715" s="32" t="n">
        <v>3251647.26</v>
      </c>
      <c r="G12715" s="32" t="n">
        <v>422714.14</v>
      </c>
    </row>
    <row r="12716">
      <c r="A12716" t="inlineStr">
        <is>
          <t>L0244935</t>
        </is>
      </c>
      <c r="B12716" t="inlineStr">
        <is>
          <t>2026-09-06</t>
        </is>
      </c>
      <c r="C12716" t="inlineStr">
        <is>
          <t>home_use</t>
        </is>
      </c>
      <c r="D12716" t="inlineStr">
        <is>
          <t>IMP00063</t>
        </is>
      </c>
      <c r="E12716" t="inlineStr">
        <is>
          <t>T100440</t>
        </is>
      </c>
      <c r="F12716" s="32" t="n">
        <v>8417433.1</v>
      </c>
      <c r="G12716" s="32" t="n">
        <v>1094266.3</v>
      </c>
    </row>
    <row r="12717">
      <c r="A12717" t="inlineStr">
        <is>
          <t>L0244953</t>
        </is>
      </c>
      <c r="B12717" t="inlineStr">
        <is>
          <t>2026-09-06</t>
        </is>
      </c>
      <c r="C12717" t="inlineStr">
        <is>
          <t>home_use</t>
        </is>
      </c>
      <c r="D12717" t="inlineStr">
        <is>
          <t>IMP00156</t>
        </is>
      </c>
      <c r="F12717" s="32" t="n">
        <v>872216.7</v>
      </c>
      <c r="G12717" s="32" t="n">
        <v>113388.17</v>
      </c>
    </row>
    <row r="12718">
      <c r="A12718" t="inlineStr">
        <is>
          <t>L0244959</t>
        </is>
      </c>
      <c r="B12718" t="inlineStr">
        <is>
          <t>2026-09-06</t>
        </is>
      </c>
      <c r="C12718" t="inlineStr">
        <is>
          <t>home_use</t>
        </is>
      </c>
      <c r="D12718" t="inlineStr">
        <is>
          <t>IMP00195</t>
        </is>
      </c>
      <c r="E12718" t="inlineStr">
        <is>
          <t>T101362</t>
        </is>
      </c>
      <c r="F12718" s="32" t="n">
        <v>1550675.65</v>
      </c>
      <c r="G12718" s="32" t="n">
        <v>181429.05</v>
      </c>
    </row>
    <row r="12719">
      <c r="A12719" t="inlineStr">
        <is>
          <t>L0244970</t>
        </is>
      </c>
      <c r="B12719" t="inlineStr">
        <is>
          <t>2026-09-06</t>
        </is>
      </c>
      <c r="C12719" t="inlineStr">
        <is>
          <t>home_use</t>
        </is>
      </c>
      <c r="D12719" t="inlineStr">
        <is>
          <t>IMP00306</t>
        </is>
      </c>
      <c r="E12719" t="inlineStr">
        <is>
          <t>T102141</t>
        </is>
      </c>
      <c r="F12719" s="32" t="n">
        <v>409869.63</v>
      </c>
      <c r="G12719" s="32" t="n">
        <v>43036.31</v>
      </c>
    </row>
    <row r="12720">
      <c r="A12720" t="inlineStr">
        <is>
          <t>L0244971</t>
        </is>
      </c>
      <c r="B12720" t="inlineStr">
        <is>
          <t>2026-09-06</t>
        </is>
      </c>
      <c r="C12720" t="inlineStr">
        <is>
          <t>home_use</t>
        </is>
      </c>
      <c r="D12720" t="inlineStr">
        <is>
          <t>IMP00306</t>
        </is>
      </c>
      <c r="E12720" t="inlineStr">
        <is>
          <t>T102141</t>
        </is>
      </c>
      <c r="F12720" s="32" t="n">
        <v>157172.73</v>
      </c>
      <c r="G12720" s="32" t="n">
        <v>16503.14</v>
      </c>
    </row>
    <row r="12721">
      <c r="A12721" t="inlineStr">
        <is>
          <t>L0244975</t>
        </is>
      </c>
      <c r="B12721" t="inlineStr">
        <is>
          <t>2026-09-06</t>
        </is>
      </c>
      <c r="C12721" t="inlineStr">
        <is>
          <t>warehouse_out</t>
        </is>
      </c>
      <c r="D12721" t="inlineStr">
        <is>
          <t>IMP00340</t>
        </is>
      </c>
      <c r="E12721" t="inlineStr">
        <is>
          <t>T102376</t>
        </is>
      </c>
      <c r="F12721" s="32" t="n">
        <v>9384767.74</v>
      </c>
      <c r="G12721" s="32" t="n">
        <v>985400.61</v>
      </c>
    </row>
    <row r="12722">
      <c r="A12722" t="inlineStr">
        <is>
          <t>L0244992</t>
        </is>
      </c>
      <c r="B12722" t="inlineStr">
        <is>
          <t>2026-09-06</t>
        </is>
      </c>
      <c r="C12722" t="inlineStr">
        <is>
          <t>home_use</t>
        </is>
      </c>
      <c r="D12722" t="inlineStr">
        <is>
          <t>IMP00464</t>
        </is>
      </c>
      <c r="E12722" t="inlineStr">
        <is>
          <t>T100033</t>
        </is>
      </c>
      <c r="F12722" s="32" t="n">
        <v>1195720.9</v>
      </c>
      <c r="G12722" s="32" t="n">
        <v>143486.51</v>
      </c>
    </row>
    <row r="12723">
      <c r="A12723" t="inlineStr">
        <is>
          <t>L0245019</t>
        </is>
      </c>
      <c r="B12723" t="inlineStr">
        <is>
          <t>2026-09-06</t>
        </is>
      </c>
      <c r="C12723" t="inlineStr">
        <is>
          <t>home_use</t>
        </is>
      </c>
      <c r="D12723" t="inlineStr">
        <is>
          <t>IMP00643</t>
        </is>
      </c>
      <c r="E12723" t="inlineStr">
        <is>
          <t>T104498</t>
        </is>
      </c>
      <c r="F12723" s="32" t="n">
        <v>499713.45</v>
      </c>
      <c r="G12723" s="32" t="n">
        <v>49971.35</v>
      </c>
    </row>
    <row r="12724">
      <c r="A12724" t="inlineStr">
        <is>
          <t>L0245020</t>
        </is>
      </c>
      <c r="B12724" t="inlineStr">
        <is>
          <t>2026-09-06</t>
        </is>
      </c>
      <c r="C12724" t="inlineStr">
        <is>
          <t>home_use</t>
        </is>
      </c>
      <c r="D12724" t="inlineStr">
        <is>
          <t>IMP00643</t>
        </is>
      </c>
      <c r="E12724" t="inlineStr">
        <is>
          <t>T104498</t>
        </is>
      </c>
      <c r="F12724" s="32" t="n">
        <v>807766.92</v>
      </c>
      <c r="G12724" s="32" t="n">
        <v>80776.69</v>
      </c>
    </row>
    <row r="12725">
      <c r="A12725" t="inlineStr">
        <is>
          <t>L0245021</t>
        </is>
      </c>
      <c r="B12725" t="inlineStr">
        <is>
          <t>2026-09-06</t>
        </is>
      </c>
      <c r="C12725" t="inlineStr">
        <is>
          <t>home_use</t>
        </is>
      </c>
      <c r="D12725" t="inlineStr">
        <is>
          <t>IMP00643</t>
        </is>
      </c>
      <c r="E12725" t="inlineStr">
        <is>
          <t>T104498</t>
        </is>
      </c>
      <c r="F12725" s="32" t="n">
        <v>969038.01</v>
      </c>
      <c r="G12725" s="32" t="n">
        <v>96903.8</v>
      </c>
    </row>
    <row r="12726">
      <c r="A12726" t="inlineStr">
        <is>
          <t>L0245022</t>
        </is>
      </c>
      <c r="B12726" t="inlineStr">
        <is>
          <t>2026-09-06</t>
        </is>
      </c>
      <c r="C12726" t="inlineStr">
        <is>
          <t>home_use</t>
        </is>
      </c>
      <c r="D12726" t="inlineStr">
        <is>
          <t>IMP00643</t>
        </is>
      </c>
      <c r="E12726" t="inlineStr">
        <is>
          <t>T104498</t>
        </is>
      </c>
      <c r="F12726" s="32" t="n">
        <v>705685.75</v>
      </c>
      <c r="G12726" s="32" t="n">
        <v>70568.58</v>
      </c>
    </row>
    <row r="12727">
      <c r="A12727" t="inlineStr">
        <is>
          <t>L0245025</t>
        </is>
      </c>
      <c r="B12727" t="inlineStr">
        <is>
          <t>2026-09-06</t>
        </is>
      </c>
      <c r="C12727" t="inlineStr">
        <is>
          <t>home_use_exempt</t>
        </is>
      </c>
      <c r="D12727" t="inlineStr">
        <is>
          <t>IMP00676</t>
        </is>
      </c>
      <c r="E12727" t="inlineStr">
        <is>
          <t>T104726</t>
        </is>
      </c>
      <c r="F12727" s="32" t="n">
        <v>505696.05</v>
      </c>
      <c r="G12727" s="32" t="n">
        <v>0</v>
      </c>
    </row>
    <row r="12728">
      <c r="A12728" t="inlineStr">
        <is>
          <t>L0245041</t>
        </is>
      </c>
      <c r="B12728" t="inlineStr">
        <is>
          <t>2026-09-06</t>
        </is>
      </c>
      <c r="C12728" t="inlineStr">
        <is>
          <t>home_use</t>
        </is>
      </c>
      <c r="D12728" t="inlineStr">
        <is>
          <t>IMP00802</t>
        </is>
      </c>
      <c r="E12728" t="inlineStr">
        <is>
          <t>T105608</t>
        </is>
      </c>
      <c r="F12728" s="32" t="n">
        <v>10507397.58</v>
      </c>
      <c r="G12728" s="32" t="n">
        <v>1103276.75</v>
      </c>
    </row>
    <row r="12729">
      <c r="A12729" t="inlineStr">
        <is>
          <t>L0245042</t>
        </is>
      </c>
      <c r="B12729" t="inlineStr">
        <is>
          <t>2026-09-06</t>
        </is>
      </c>
      <c r="C12729" t="inlineStr">
        <is>
          <t>warehouse_in</t>
        </is>
      </c>
      <c r="D12729" t="inlineStr">
        <is>
          <t>IMP00815</t>
        </is>
      </c>
      <c r="E12729" t="inlineStr">
        <is>
          <t>T105700</t>
        </is>
      </c>
      <c r="F12729" s="32" t="n">
        <v>2821417.53</v>
      </c>
      <c r="G12729" s="32" t="n">
        <v>0</v>
      </c>
    </row>
    <row r="12730">
      <c r="A12730" t="inlineStr">
        <is>
          <t>L0245051</t>
        </is>
      </c>
      <c r="B12730" t="inlineStr">
        <is>
          <t>2026-09-06</t>
        </is>
      </c>
      <c r="C12730" t="inlineStr">
        <is>
          <t>home_use</t>
        </is>
      </c>
      <c r="D12730" t="inlineStr">
        <is>
          <t>IMP00887</t>
        </is>
      </c>
      <c r="E12730" t="inlineStr">
        <is>
          <t>T106203</t>
        </is>
      </c>
      <c r="F12730" s="32" t="n">
        <v>4543308.42</v>
      </c>
      <c r="G12730" s="32" t="n">
        <v>454330.84</v>
      </c>
    </row>
    <row r="12731">
      <c r="A12731" t="inlineStr">
        <is>
          <t>L0245052</t>
        </is>
      </c>
      <c r="B12731" t="inlineStr">
        <is>
          <t>2026-09-06</t>
        </is>
      </c>
      <c r="C12731" t="inlineStr">
        <is>
          <t>home_use</t>
        </is>
      </c>
      <c r="D12731" t="inlineStr">
        <is>
          <t>IMP00892</t>
        </is>
      </c>
      <c r="E12731" t="inlineStr">
        <is>
          <t>T106240</t>
        </is>
      </c>
      <c r="F12731" s="32" t="n">
        <v>711401.73</v>
      </c>
      <c r="G12731" s="32" t="n">
        <v>92482.22</v>
      </c>
    </row>
    <row r="12732">
      <c r="A12732" t="inlineStr">
        <is>
          <t>L0245060</t>
        </is>
      </c>
      <c r="B12732" t="inlineStr">
        <is>
          <t>2026-09-06</t>
        </is>
      </c>
      <c r="C12732" t="inlineStr">
        <is>
          <t>home_use</t>
        </is>
      </c>
      <c r="D12732" t="inlineStr">
        <is>
          <t>IMP00926</t>
        </is>
      </c>
      <c r="E12732" t="inlineStr">
        <is>
          <t>T106477</t>
        </is>
      </c>
      <c r="F12732" s="32" t="n">
        <v>6308068.27</v>
      </c>
      <c r="G12732" s="32" t="n">
        <v>662347.17</v>
      </c>
    </row>
    <row r="12733">
      <c r="A12733" t="inlineStr">
        <is>
          <t>L0245062</t>
        </is>
      </c>
      <c r="B12733" t="inlineStr">
        <is>
          <t>2026-09-06</t>
        </is>
      </c>
      <c r="C12733" t="inlineStr">
        <is>
          <t>home_use</t>
        </is>
      </c>
      <c r="D12733" t="inlineStr">
        <is>
          <t>IMP00926</t>
        </is>
      </c>
      <c r="E12733" t="inlineStr">
        <is>
          <t>T106477</t>
        </is>
      </c>
      <c r="F12733" s="32" t="n">
        <v>192988.25</v>
      </c>
      <c r="G12733" s="32" t="n">
        <v>20649.74</v>
      </c>
    </row>
    <row r="12734">
      <c r="A12734" t="inlineStr">
        <is>
          <t>L0245081</t>
        </is>
      </c>
      <c r="B12734" t="inlineStr">
        <is>
          <t>2026-09-06</t>
        </is>
      </c>
      <c r="C12734" t="inlineStr">
        <is>
          <t>home_use</t>
        </is>
      </c>
      <c r="D12734" t="inlineStr">
        <is>
          <t>IMP01037</t>
        </is>
      </c>
      <c r="E12734" t="inlineStr">
        <is>
          <t>T107258</t>
        </is>
      </c>
      <c r="F12734" s="32" t="n">
        <v>909879.76</v>
      </c>
      <c r="G12734" s="32" t="n">
        <v>109185.57</v>
      </c>
    </row>
    <row r="12735">
      <c r="A12735" t="inlineStr">
        <is>
          <t>L0245082</t>
        </is>
      </c>
      <c r="B12735" t="inlineStr">
        <is>
          <t>2026-09-06</t>
        </is>
      </c>
      <c r="C12735" t="inlineStr">
        <is>
          <t>home_use</t>
        </is>
      </c>
      <c r="D12735" t="inlineStr">
        <is>
          <t>IMP01037</t>
        </is>
      </c>
      <c r="E12735" t="inlineStr">
        <is>
          <t>T107258</t>
        </is>
      </c>
      <c r="F12735" s="32" t="n">
        <v>1525597.7</v>
      </c>
      <c r="G12735" s="32" t="n">
        <v>152559.77</v>
      </c>
    </row>
    <row r="12736">
      <c r="A12736" t="inlineStr">
        <is>
          <t>L0245084</t>
        </is>
      </c>
      <c r="B12736" t="inlineStr">
        <is>
          <t>2026-09-06</t>
        </is>
      </c>
      <c r="C12736" t="inlineStr">
        <is>
          <t>home_use</t>
        </is>
      </c>
      <c r="D12736" t="inlineStr">
        <is>
          <t>IMP01037</t>
        </is>
      </c>
      <c r="E12736" t="inlineStr">
        <is>
          <t>T107258</t>
        </is>
      </c>
      <c r="F12736" s="32" t="n">
        <v>484472.12</v>
      </c>
      <c r="G12736" s="32" t="n">
        <v>58136.65</v>
      </c>
    </row>
    <row r="12737">
      <c r="A12737" t="inlineStr">
        <is>
          <t>L0245085</t>
        </is>
      </c>
      <c r="B12737" t="inlineStr">
        <is>
          <t>2026-09-06</t>
        </is>
      </c>
      <c r="C12737" t="inlineStr">
        <is>
          <t>home_use</t>
        </is>
      </c>
      <c r="D12737" t="inlineStr">
        <is>
          <t>IMP01037</t>
        </is>
      </c>
      <c r="E12737" t="inlineStr">
        <is>
          <t>T107258</t>
        </is>
      </c>
      <c r="F12737" s="32" t="n">
        <v>10106053.72</v>
      </c>
      <c r="G12737" s="32" t="n">
        <v>1010605.37</v>
      </c>
    </row>
    <row r="12738">
      <c r="A12738" t="inlineStr">
        <is>
          <t>L0245086</t>
        </is>
      </c>
      <c r="B12738" t="inlineStr">
        <is>
          <t>2026-09-06</t>
        </is>
      </c>
      <c r="C12738" t="inlineStr">
        <is>
          <t>home_use</t>
        </is>
      </c>
      <c r="D12738" t="inlineStr">
        <is>
          <t>IMP01037</t>
        </is>
      </c>
      <c r="E12738" t="inlineStr">
        <is>
          <t>T107258</t>
        </is>
      </c>
      <c r="F12738" s="32" t="n">
        <v>3276002.89</v>
      </c>
      <c r="G12738" s="32" t="n">
        <v>327600.29</v>
      </c>
    </row>
    <row r="12739">
      <c r="A12739" t="inlineStr">
        <is>
          <t>L0245097</t>
        </is>
      </c>
      <c r="B12739" t="inlineStr">
        <is>
          <t>2026-09-06</t>
        </is>
      </c>
      <c r="C12739" t="inlineStr">
        <is>
          <t>home_use</t>
        </is>
      </c>
      <c r="D12739" t="inlineStr">
        <is>
          <t>IMP01142</t>
        </is>
      </c>
      <c r="E12739" t="inlineStr">
        <is>
          <t>T107992</t>
        </is>
      </c>
      <c r="F12739" s="32" t="n">
        <v>7078847.08</v>
      </c>
      <c r="G12739" s="32" t="n">
        <v>743278.9399999999</v>
      </c>
    </row>
    <row r="12740">
      <c r="A12740" t="inlineStr">
        <is>
          <t>L0245098</t>
        </is>
      </c>
      <c r="B12740" t="inlineStr">
        <is>
          <t>2026-09-06</t>
        </is>
      </c>
      <c r="C12740" t="inlineStr">
        <is>
          <t>home_use</t>
        </is>
      </c>
      <c r="D12740" t="inlineStr">
        <is>
          <t>IMP01142</t>
        </is>
      </c>
      <c r="E12740" t="inlineStr">
        <is>
          <t>T107992</t>
        </is>
      </c>
      <c r="F12740" s="32" t="n">
        <v>40205735.06</v>
      </c>
      <c r="G12740" s="32" t="n">
        <v>4020573.51</v>
      </c>
    </row>
    <row r="12741">
      <c r="A12741" t="inlineStr">
        <is>
          <t>L0245099</t>
        </is>
      </c>
      <c r="B12741" t="inlineStr">
        <is>
          <t>2026-09-06</t>
        </is>
      </c>
      <c r="C12741" t="inlineStr">
        <is>
          <t>home_use</t>
        </is>
      </c>
      <c r="D12741" t="inlineStr">
        <is>
          <t>IMP01142</t>
        </is>
      </c>
      <c r="E12741" t="inlineStr">
        <is>
          <t>T107992</t>
        </is>
      </c>
      <c r="F12741" s="32" t="n">
        <v>236549.21</v>
      </c>
      <c r="G12741" s="32" t="n">
        <v>26493.51</v>
      </c>
    </row>
    <row r="12742">
      <c r="A12742" t="inlineStr">
        <is>
          <t>L0245126</t>
        </is>
      </c>
      <c r="B12742" t="inlineStr">
        <is>
          <t>2026-09-06</t>
        </is>
      </c>
      <c r="C12742" t="inlineStr">
        <is>
          <t>home_use</t>
        </is>
      </c>
      <c r="D12742" t="inlineStr">
        <is>
          <t>IMP01310</t>
        </is>
      </c>
      <c r="E12742" t="inlineStr">
        <is>
          <t>T109167</t>
        </is>
      </c>
      <c r="F12742" s="32" t="n">
        <v>1037226.95</v>
      </c>
      <c r="G12742" s="32" t="n">
        <v>110983.28</v>
      </c>
    </row>
    <row r="12743">
      <c r="A12743" t="inlineStr">
        <is>
          <t>L0245127</t>
        </is>
      </c>
      <c r="B12743" t="inlineStr">
        <is>
          <t>2026-09-06</t>
        </is>
      </c>
      <c r="C12743" t="inlineStr">
        <is>
          <t>home_use</t>
        </is>
      </c>
      <c r="D12743" t="inlineStr">
        <is>
          <t>IMP01310</t>
        </is>
      </c>
      <c r="E12743" t="inlineStr">
        <is>
          <t>T109167</t>
        </is>
      </c>
      <c r="F12743" s="32" t="n">
        <v>515284.47</v>
      </c>
      <c r="G12743" s="32" t="n">
        <v>55135.44</v>
      </c>
    </row>
    <row r="12744">
      <c r="A12744" t="inlineStr">
        <is>
          <t>L0245139</t>
        </is>
      </c>
      <c r="B12744" t="inlineStr">
        <is>
          <t>2026-09-06</t>
        </is>
      </c>
      <c r="C12744" t="inlineStr">
        <is>
          <t>home_use</t>
        </is>
      </c>
      <c r="D12744" t="inlineStr">
        <is>
          <t>IMP01435</t>
        </is>
      </c>
      <c r="E12744" t="inlineStr">
        <is>
          <t>T110038</t>
        </is>
      </c>
      <c r="F12744" s="32" t="n">
        <v>1088252.47</v>
      </c>
      <c r="G12744" s="32" t="n">
        <v>108825.25</v>
      </c>
    </row>
    <row r="12745">
      <c r="A12745" t="inlineStr">
        <is>
          <t>L0245157</t>
        </is>
      </c>
      <c r="B12745" t="inlineStr">
        <is>
          <t>2026-09-07</t>
        </is>
      </c>
      <c r="C12745" t="inlineStr">
        <is>
          <t>home_use</t>
        </is>
      </c>
      <c r="D12745" t="inlineStr">
        <is>
          <t>IMP00063</t>
        </is>
      </c>
      <c r="E12745" t="inlineStr">
        <is>
          <t>T100440</t>
        </is>
      </c>
      <c r="F12745" s="32" t="n">
        <v>3025623.72</v>
      </c>
      <c r="G12745" s="32" t="n">
        <v>393331.08</v>
      </c>
    </row>
    <row r="12746">
      <c r="A12746" t="inlineStr">
        <is>
          <t>L0245159</t>
        </is>
      </c>
      <c r="B12746" t="inlineStr">
        <is>
          <t>2026-09-07</t>
        </is>
      </c>
      <c r="C12746" t="inlineStr">
        <is>
          <t>home_use</t>
        </is>
      </c>
      <c r="D12746" t="inlineStr">
        <is>
          <t>IMP00063</t>
        </is>
      </c>
      <c r="E12746" t="inlineStr">
        <is>
          <t>T100440</t>
        </is>
      </c>
      <c r="F12746" s="32" t="n">
        <v>888498.74</v>
      </c>
      <c r="G12746" s="32" t="n">
        <v>102177.36</v>
      </c>
    </row>
    <row r="12747">
      <c r="A12747" t="inlineStr">
        <is>
          <t>L0245160</t>
        </is>
      </c>
      <c r="B12747" t="inlineStr">
        <is>
          <t>2026-09-07</t>
        </is>
      </c>
      <c r="C12747" t="inlineStr">
        <is>
          <t>home_use</t>
        </is>
      </c>
      <c r="D12747" t="inlineStr">
        <is>
          <t>IMP00063</t>
        </is>
      </c>
      <c r="E12747" t="inlineStr">
        <is>
          <t>T100440</t>
        </is>
      </c>
      <c r="F12747" s="32" t="n">
        <v>3964856.4</v>
      </c>
      <c r="G12747" s="32" t="n">
        <v>444063.92</v>
      </c>
    </row>
    <row r="12748">
      <c r="A12748" t="inlineStr">
        <is>
          <t>L0245161</t>
        </is>
      </c>
      <c r="B12748" t="inlineStr">
        <is>
          <t>2026-09-07</t>
        </is>
      </c>
      <c r="C12748" t="inlineStr">
        <is>
          <t>home_use</t>
        </is>
      </c>
      <c r="D12748" t="inlineStr">
        <is>
          <t>IMP00063</t>
        </is>
      </c>
      <c r="E12748" t="inlineStr">
        <is>
          <t>T100440</t>
        </is>
      </c>
      <c r="F12748" s="32" t="n">
        <v>2218585.76</v>
      </c>
      <c r="G12748" s="32" t="n">
        <v>288416.15</v>
      </c>
    </row>
    <row r="12749">
      <c r="A12749" t="inlineStr">
        <is>
          <t>L0245162</t>
        </is>
      </c>
      <c r="B12749" t="inlineStr">
        <is>
          <t>2026-09-07</t>
        </is>
      </c>
      <c r="C12749" t="inlineStr">
        <is>
          <t>home_use</t>
        </is>
      </c>
      <c r="D12749" t="inlineStr">
        <is>
          <t>IMP00063</t>
        </is>
      </c>
      <c r="E12749" t="inlineStr">
        <is>
          <t>T100440</t>
        </is>
      </c>
      <c r="F12749" s="32" t="n">
        <v>4319070.24</v>
      </c>
      <c r="G12749" s="32" t="n">
        <v>561479.13</v>
      </c>
    </row>
    <row r="12750">
      <c r="A12750" t="inlineStr">
        <is>
          <t>L0245180</t>
        </is>
      </c>
      <c r="B12750" t="inlineStr">
        <is>
          <t>2026-09-07</t>
        </is>
      </c>
      <c r="C12750" t="inlineStr">
        <is>
          <t>home_use</t>
        </is>
      </c>
      <c r="D12750" t="inlineStr">
        <is>
          <t>IMP00156</t>
        </is>
      </c>
      <c r="F12750" s="32" t="n">
        <v>3242082.73</v>
      </c>
      <c r="G12750" s="32" t="n">
        <v>421470.75</v>
      </c>
    </row>
    <row r="12751">
      <c r="A12751" t="inlineStr">
        <is>
          <t>L0245194</t>
        </is>
      </c>
      <c r="B12751" t="inlineStr">
        <is>
          <t>2026-09-07</t>
        </is>
      </c>
      <c r="C12751" t="inlineStr">
        <is>
          <t>home_use</t>
        </is>
      </c>
      <c r="D12751" t="inlineStr">
        <is>
          <t>IMP00306</t>
        </is>
      </c>
      <c r="E12751" t="inlineStr">
        <is>
          <t>T102141</t>
        </is>
      </c>
      <c r="F12751" s="32" t="n">
        <v>562965.08</v>
      </c>
      <c r="G12751" s="32" t="n">
        <v>59111.33</v>
      </c>
    </row>
    <row r="12752">
      <c r="A12752" t="inlineStr">
        <is>
          <t>L0245196</t>
        </is>
      </c>
      <c r="B12752" t="inlineStr">
        <is>
          <t>2026-09-07</t>
        </is>
      </c>
      <c r="C12752" t="inlineStr">
        <is>
          <t>home_use</t>
        </is>
      </c>
      <c r="D12752" t="inlineStr">
        <is>
          <t>IMP00306</t>
        </is>
      </c>
      <c r="E12752" t="inlineStr">
        <is>
          <t>T102141</t>
        </is>
      </c>
      <c r="F12752" s="32" t="n">
        <v>295176.37</v>
      </c>
      <c r="G12752" s="32" t="n">
        <v>36897.05</v>
      </c>
    </row>
    <row r="12753">
      <c r="A12753" t="inlineStr">
        <is>
          <t>L0245197</t>
        </is>
      </c>
      <c r="B12753" t="inlineStr">
        <is>
          <t>2026-09-07</t>
        </is>
      </c>
      <c r="C12753" t="inlineStr">
        <is>
          <t>home_use</t>
        </is>
      </c>
      <c r="D12753" t="inlineStr">
        <is>
          <t>IMP00306</t>
        </is>
      </c>
      <c r="E12753" t="inlineStr">
        <is>
          <t>T102141</t>
        </is>
      </c>
      <c r="F12753" s="32" t="n">
        <v>781778.23</v>
      </c>
      <c r="G12753" s="32" t="n">
        <v>82086.71000000001</v>
      </c>
    </row>
    <row r="12754">
      <c r="A12754" t="inlineStr">
        <is>
          <t>L0245213</t>
        </is>
      </c>
      <c r="B12754" t="inlineStr">
        <is>
          <t>2026-09-07</t>
        </is>
      </c>
      <c r="C12754" t="inlineStr">
        <is>
          <t>home_use</t>
        </is>
      </c>
      <c r="D12754" t="inlineStr">
        <is>
          <t>IMP00448</t>
        </is>
      </c>
      <c r="E12754" t="inlineStr">
        <is>
          <t>T103130</t>
        </is>
      </c>
      <c r="F12754" s="32" t="n">
        <v>70937130.76000001</v>
      </c>
      <c r="G12754" s="32" t="n">
        <v>7093713.08</v>
      </c>
    </row>
    <row r="12755">
      <c r="A12755" t="inlineStr">
        <is>
          <t>L0245219</t>
        </is>
      </c>
      <c r="B12755" t="inlineStr">
        <is>
          <t>2026-09-07</t>
        </is>
      </c>
      <c r="C12755" t="inlineStr">
        <is>
          <t>home_use</t>
        </is>
      </c>
      <c r="D12755" t="inlineStr">
        <is>
          <t>IMP00490</t>
        </is>
      </c>
      <c r="E12755" t="inlineStr">
        <is>
          <t>T103425</t>
        </is>
      </c>
      <c r="F12755" s="32" t="n">
        <v>1396648.71</v>
      </c>
      <c r="G12755" s="32" t="n">
        <v>167597.85</v>
      </c>
    </row>
    <row r="12756">
      <c r="A12756" t="inlineStr">
        <is>
          <t>L0245222</t>
        </is>
      </c>
      <c r="B12756" t="inlineStr">
        <is>
          <t>2026-09-07</t>
        </is>
      </c>
      <c r="C12756" t="inlineStr">
        <is>
          <t>home_use</t>
        </is>
      </c>
      <c r="D12756" t="inlineStr">
        <is>
          <t>IMP00519</t>
        </is>
      </c>
      <c r="E12756" t="inlineStr">
        <is>
          <t>T103629</t>
        </is>
      </c>
      <c r="F12756" s="32" t="n">
        <v>55459770.59</v>
      </c>
      <c r="G12756" s="32" t="n">
        <v>5545977.06</v>
      </c>
    </row>
    <row r="12757">
      <c r="A12757" t="inlineStr">
        <is>
          <t>L0245248</t>
        </is>
      </c>
      <c r="B12757" t="inlineStr">
        <is>
          <t>2026-09-07</t>
        </is>
      </c>
      <c r="C12757" t="inlineStr">
        <is>
          <t>home_use</t>
        </is>
      </c>
      <c r="D12757" t="inlineStr">
        <is>
          <t>IMP00643</t>
        </is>
      </c>
      <c r="E12757" t="inlineStr">
        <is>
          <t>T104498</t>
        </is>
      </c>
      <c r="F12757" s="32" t="n">
        <v>2023760.34</v>
      </c>
      <c r="G12757" s="32" t="n">
        <v>202376.03</v>
      </c>
    </row>
    <row r="12758">
      <c r="A12758" t="inlineStr">
        <is>
          <t>L0245249</t>
        </is>
      </c>
      <c r="B12758" t="inlineStr">
        <is>
          <t>2026-09-07</t>
        </is>
      </c>
      <c r="C12758" t="inlineStr">
        <is>
          <t>home_use</t>
        </is>
      </c>
      <c r="D12758" t="inlineStr">
        <is>
          <t>IMP00643</t>
        </is>
      </c>
      <c r="E12758" t="inlineStr">
        <is>
          <t>T104498</t>
        </is>
      </c>
      <c r="F12758" s="32" t="n">
        <v>734944.11</v>
      </c>
      <c r="G12758" s="32" t="n">
        <v>73494.41</v>
      </c>
    </row>
    <row r="12759">
      <c r="A12759" t="inlineStr">
        <is>
          <t>L0245251</t>
        </is>
      </c>
      <c r="B12759" t="inlineStr">
        <is>
          <t>2026-09-07</t>
        </is>
      </c>
      <c r="C12759" t="inlineStr">
        <is>
          <t>home_use</t>
        </is>
      </c>
      <c r="D12759" t="inlineStr">
        <is>
          <t>IMP00643</t>
        </is>
      </c>
      <c r="E12759" t="inlineStr">
        <is>
          <t>T104498</t>
        </is>
      </c>
      <c r="F12759" s="32" t="n">
        <v>1415641.44</v>
      </c>
      <c r="G12759" s="32" t="n">
        <v>141564.14</v>
      </c>
    </row>
    <row r="12760">
      <c r="A12760" t="inlineStr">
        <is>
          <t>L0245252</t>
        </is>
      </c>
      <c r="B12760" t="inlineStr">
        <is>
          <t>2026-09-07</t>
        </is>
      </c>
      <c r="C12760" t="inlineStr">
        <is>
          <t>home_use</t>
        </is>
      </c>
      <c r="D12760" t="inlineStr">
        <is>
          <t>IMP00643</t>
        </is>
      </c>
      <c r="E12760" t="inlineStr">
        <is>
          <t>T104498</t>
        </is>
      </c>
      <c r="F12760" s="32" t="n">
        <v>395742.79</v>
      </c>
      <c r="G12760" s="32" t="n">
        <v>41552.99</v>
      </c>
    </row>
    <row r="12761">
      <c r="A12761" t="inlineStr">
        <is>
          <t>L0245267</t>
        </is>
      </c>
      <c r="B12761" t="inlineStr">
        <is>
          <t>2026-09-07</t>
        </is>
      </c>
      <c r="C12761" t="inlineStr">
        <is>
          <t>home_use</t>
        </is>
      </c>
      <c r="D12761" t="inlineStr">
        <is>
          <t>IMP00753</t>
        </is>
      </c>
      <c r="E12761" t="inlineStr">
        <is>
          <t>T105264</t>
        </is>
      </c>
      <c r="F12761" s="32" t="n">
        <v>279705.4</v>
      </c>
      <c r="G12761" s="32" t="n">
        <v>32166.12</v>
      </c>
    </row>
    <row r="12762">
      <c r="A12762" t="inlineStr">
        <is>
          <t>L0245283</t>
        </is>
      </c>
      <c r="B12762" t="inlineStr">
        <is>
          <t>2026-09-07</t>
        </is>
      </c>
      <c r="C12762" t="inlineStr">
        <is>
          <t>home_use</t>
        </is>
      </c>
      <c r="D12762" t="inlineStr">
        <is>
          <t>IMP00892</t>
        </is>
      </c>
      <c r="E12762" t="inlineStr">
        <is>
          <t>T106240</t>
        </is>
      </c>
      <c r="F12762" s="32" t="n">
        <v>1733123.95</v>
      </c>
      <c r="G12762" s="32" t="n">
        <v>181978.01</v>
      </c>
    </row>
    <row r="12763">
      <c r="A12763" t="inlineStr">
        <is>
          <t>L0245284</t>
        </is>
      </c>
      <c r="B12763" t="inlineStr">
        <is>
          <t>2026-09-07</t>
        </is>
      </c>
      <c r="C12763" t="inlineStr">
        <is>
          <t>home_use</t>
        </is>
      </c>
      <c r="D12763" t="inlineStr">
        <is>
          <t>IMP00892</t>
        </is>
      </c>
      <c r="E12763" t="inlineStr">
        <is>
          <t>T106240</t>
        </is>
      </c>
      <c r="F12763" s="32" t="n">
        <v>6906033.59</v>
      </c>
      <c r="G12763" s="32" t="n">
        <v>759663.6899999999</v>
      </c>
    </row>
    <row r="12764">
      <c r="A12764" t="inlineStr">
        <is>
          <t>L0245291</t>
        </is>
      </c>
      <c r="B12764" t="inlineStr">
        <is>
          <t>2026-09-07</t>
        </is>
      </c>
      <c r="C12764" t="inlineStr">
        <is>
          <t>home_use</t>
        </is>
      </c>
      <c r="D12764" t="inlineStr">
        <is>
          <t>IMP00926</t>
        </is>
      </c>
      <c r="E12764" t="inlineStr">
        <is>
          <t>T106477</t>
        </is>
      </c>
      <c r="F12764" s="32" t="n">
        <v>37388586.75</v>
      </c>
      <c r="G12764" s="32" t="n">
        <v>3925801.61</v>
      </c>
    </row>
    <row r="12765">
      <c r="A12765" t="inlineStr">
        <is>
          <t>L0245292</t>
        </is>
      </c>
      <c r="B12765" t="inlineStr">
        <is>
          <t>2026-09-07</t>
        </is>
      </c>
      <c r="C12765" t="inlineStr">
        <is>
          <t>home_use</t>
        </is>
      </c>
      <c r="D12765" t="inlineStr">
        <is>
          <t>IMP00926</t>
        </is>
      </c>
      <c r="E12765" t="inlineStr">
        <is>
          <t>T106477</t>
        </is>
      </c>
      <c r="F12765" s="32" t="n">
        <v>425198.01</v>
      </c>
      <c r="G12765" s="32" t="n">
        <v>45496.19</v>
      </c>
    </row>
    <row r="12766">
      <c r="A12766" t="inlineStr">
        <is>
          <t>L0245293</t>
        </is>
      </c>
      <c r="B12766" t="inlineStr">
        <is>
          <t>2026-09-07</t>
        </is>
      </c>
      <c r="C12766" t="inlineStr">
        <is>
          <t>home_use</t>
        </is>
      </c>
      <c r="D12766" t="inlineStr">
        <is>
          <t>IMP00950</t>
        </is>
      </c>
      <c r="F12766" s="32" t="n">
        <v>200987.31</v>
      </c>
      <c r="G12766" s="32" t="n">
        <v>25123.41</v>
      </c>
    </row>
    <row r="12767">
      <c r="A12767" t="inlineStr">
        <is>
          <t>L0245295</t>
        </is>
      </c>
      <c r="B12767" t="inlineStr">
        <is>
          <t>2026-09-07</t>
        </is>
      </c>
      <c r="C12767" t="inlineStr">
        <is>
          <t>home_use</t>
        </is>
      </c>
      <c r="D12767" t="inlineStr">
        <is>
          <t>IMP00950</t>
        </is>
      </c>
      <c r="F12767" s="32" t="n">
        <v>1856971.1</v>
      </c>
      <c r="G12767" s="32" t="n">
        <v>241406.24</v>
      </c>
    </row>
    <row r="12768">
      <c r="A12768" t="inlineStr">
        <is>
          <t>L0245296</t>
        </is>
      </c>
      <c r="B12768" t="inlineStr">
        <is>
          <t>2026-09-07</t>
        </is>
      </c>
      <c r="C12768" t="inlineStr">
        <is>
          <t>home_use</t>
        </is>
      </c>
      <c r="D12768" t="inlineStr">
        <is>
          <t>IMP00950</t>
        </is>
      </c>
      <c r="F12768" s="32" t="n">
        <v>704790.35</v>
      </c>
      <c r="G12768" s="32" t="n">
        <v>82460.47</v>
      </c>
    </row>
    <row r="12769">
      <c r="A12769" t="inlineStr">
        <is>
          <t>L0245300</t>
        </is>
      </c>
      <c r="B12769" t="inlineStr">
        <is>
          <t>2026-09-07</t>
        </is>
      </c>
      <c r="C12769" t="inlineStr">
        <is>
          <t>home_use</t>
        </is>
      </c>
      <c r="D12769" t="inlineStr">
        <is>
          <t>IMP00999</t>
        </is>
      </c>
      <c r="E12769" t="inlineStr">
        <is>
          <t>T106987</t>
        </is>
      </c>
      <c r="F12769" s="32" t="n">
        <v>12219715.23</v>
      </c>
      <c r="G12769" s="32" t="n">
        <v>1283070.1</v>
      </c>
    </row>
    <row r="12770">
      <c r="A12770" t="inlineStr">
        <is>
          <t>L0245308</t>
        </is>
      </c>
      <c r="B12770" t="inlineStr">
        <is>
          <t>2026-09-07</t>
        </is>
      </c>
      <c r="C12770" t="inlineStr">
        <is>
          <t>home_use</t>
        </is>
      </c>
      <c r="D12770" t="inlineStr">
        <is>
          <t>IMP01037</t>
        </is>
      </c>
      <c r="E12770" t="inlineStr">
        <is>
          <t>T107258</t>
        </is>
      </c>
      <c r="F12770" s="32" t="n">
        <v>2188011.49</v>
      </c>
      <c r="G12770" s="32" t="n">
        <v>218801.15</v>
      </c>
    </row>
    <row r="12771">
      <c r="A12771" t="inlineStr">
        <is>
          <t>L0245309</t>
        </is>
      </c>
      <c r="B12771" t="inlineStr">
        <is>
          <t>2026-09-07</t>
        </is>
      </c>
      <c r="C12771" t="inlineStr">
        <is>
          <t>home_use</t>
        </is>
      </c>
      <c r="D12771" t="inlineStr">
        <is>
          <t>IMP01037</t>
        </is>
      </c>
      <c r="E12771" t="inlineStr">
        <is>
          <t>T107258</t>
        </is>
      </c>
      <c r="F12771" s="32" t="n">
        <v>1139711.38</v>
      </c>
      <c r="G12771" s="32" t="n">
        <v>136765.37</v>
      </c>
    </row>
    <row r="12772">
      <c r="A12772" t="inlineStr">
        <is>
          <t>L0245311</t>
        </is>
      </c>
      <c r="B12772" t="inlineStr">
        <is>
          <t>2026-09-07</t>
        </is>
      </c>
      <c r="C12772" t="inlineStr">
        <is>
          <t>home_use</t>
        </is>
      </c>
      <c r="D12772" t="inlineStr">
        <is>
          <t>IMP01037</t>
        </is>
      </c>
      <c r="E12772" t="inlineStr">
        <is>
          <t>T107258</t>
        </is>
      </c>
      <c r="F12772" s="32" t="n">
        <v>2937957.01</v>
      </c>
      <c r="G12772" s="32" t="n">
        <v>293795.7</v>
      </c>
    </row>
    <row r="12773">
      <c r="A12773" t="inlineStr">
        <is>
          <t>L0245312</t>
        </is>
      </c>
      <c r="B12773" t="inlineStr">
        <is>
          <t>2026-09-07</t>
        </is>
      </c>
      <c r="C12773" t="inlineStr">
        <is>
          <t>home_use</t>
        </is>
      </c>
      <c r="D12773" t="inlineStr">
        <is>
          <t>IMP01037</t>
        </is>
      </c>
      <c r="E12773" t="inlineStr">
        <is>
          <t>T107258</t>
        </is>
      </c>
      <c r="F12773" s="32" t="n">
        <v>9610813.76</v>
      </c>
      <c r="G12773" s="32" t="n">
        <v>961081.38</v>
      </c>
    </row>
    <row r="12774">
      <c r="A12774" t="inlineStr">
        <is>
          <t>L0245313</t>
        </is>
      </c>
      <c r="B12774" t="inlineStr">
        <is>
          <t>2026-09-07</t>
        </is>
      </c>
      <c r="C12774" t="inlineStr">
        <is>
          <t>home_use</t>
        </is>
      </c>
      <c r="D12774" t="inlineStr">
        <is>
          <t>IMP01037</t>
        </is>
      </c>
      <c r="E12774" t="inlineStr">
        <is>
          <t>T107258</t>
        </is>
      </c>
      <c r="F12774" s="32" t="n">
        <v>1766994.55</v>
      </c>
      <c r="G12774" s="32" t="n">
        <v>212039.35</v>
      </c>
    </row>
    <row r="12775">
      <c r="A12775" t="inlineStr">
        <is>
          <t>L0245318</t>
        </is>
      </c>
      <c r="B12775" t="inlineStr">
        <is>
          <t>2026-09-07</t>
        </is>
      </c>
      <c r="C12775" t="inlineStr">
        <is>
          <t>home_use</t>
        </is>
      </c>
      <c r="D12775" t="inlineStr">
        <is>
          <t>IMP01089</t>
        </is>
      </c>
      <c r="E12775" t="inlineStr">
        <is>
          <t>T107617</t>
        </is>
      </c>
      <c r="F12775" s="32" t="n">
        <v>1201057.49</v>
      </c>
      <c r="G12775" s="32" t="n">
        <v>120105.75</v>
      </c>
    </row>
    <row r="12776">
      <c r="A12776" t="inlineStr">
        <is>
          <t>L0245321</t>
        </is>
      </c>
      <c r="B12776" t="inlineStr">
        <is>
          <t>2026-09-07</t>
        </is>
      </c>
      <c r="C12776" t="inlineStr">
        <is>
          <t>home_use</t>
        </is>
      </c>
      <c r="D12776" t="inlineStr">
        <is>
          <t>IMP01142</t>
        </is>
      </c>
      <c r="E12776" t="inlineStr">
        <is>
          <t>T107992</t>
        </is>
      </c>
      <c r="F12776" s="32" t="n">
        <v>28677609.39</v>
      </c>
      <c r="G12776" s="32" t="n">
        <v>2867760.94</v>
      </c>
    </row>
    <row r="12777">
      <c r="A12777" t="inlineStr">
        <is>
          <t>L0245348</t>
        </is>
      </c>
      <c r="B12777" t="inlineStr">
        <is>
          <t>2026-09-07</t>
        </is>
      </c>
      <c r="C12777" t="inlineStr">
        <is>
          <t>home_use</t>
        </is>
      </c>
      <c r="D12777" t="inlineStr">
        <is>
          <t>IMP01310</t>
        </is>
      </c>
      <c r="E12777" t="inlineStr">
        <is>
          <t>T109167</t>
        </is>
      </c>
      <c r="F12777" s="32" t="n">
        <v>1051392.29</v>
      </c>
      <c r="G12777" s="32" t="n">
        <v>112498.97</v>
      </c>
    </row>
    <row r="12778">
      <c r="A12778" t="inlineStr">
        <is>
          <t>L0245349</t>
        </is>
      </c>
      <c r="B12778" t="inlineStr">
        <is>
          <t>2026-09-07</t>
        </is>
      </c>
      <c r="C12778" t="inlineStr">
        <is>
          <t>home_use</t>
        </is>
      </c>
      <c r="D12778" t="inlineStr">
        <is>
          <t>IMP01310</t>
        </is>
      </c>
      <c r="E12778" t="inlineStr">
        <is>
          <t>T109167</t>
        </is>
      </c>
      <c r="F12778" s="32" t="n">
        <v>854037.02</v>
      </c>
      <c r="G12778" s="32" t="n">
        <v>91381.96000000001</v>
      </c>
    </row>
    <row r="12779">
      <c r="A12779" t="inlineStr">
        <is>
          <t>L0245350</t>
        </is>
      </c>
      <c r="B12779" t="inlineStr">
        <is>
          <t>2026-09-07</t>
        </is>
      </c>
      <c r="C12779" t="inlineStr">
        <is>
          <t>home_use</t>
        </is>
      </c>
      <c r="D12779" t="inlineStr">
        <is>
          <t>IMP01310</t>
        </is>
      </c>
      <c r="E12779" t="inlineStr">
        <is>
          <t>T109167</t>
        </is>
      </c>
      <c r="F12779" s="32" t="n">
        <v>1961174.7</v>
      </c>
      <c r="G12779" s="32" t="n">
        <v>209845.69</v>
      </c>
    </row>
    <row r="12780">
      <c r="A12780" t="inlineStr">
        <is>
          <t>L0245351</t>
        </is>
      </c>
      <c r="B12780" t="inlineStr">
        <is>
          <t>2026-09-07</t>
        </is>
      </c>
      <c r="C12780" t="inlineStr">
        <is>
          <t>home_use</t>
        </is>
      </c>
      <c r="D12780" t="inlineStr">
        <is>
          <t>IMP01310</t>
        </is>
      </c>
      <c r="E12780" t="inlineStr">
        <is>
          <t>T109167</t>
        </is>
      </c>
      <c r="F12780" s="32" t="n">
        <v>310303.53</v>
      </c>
      <c r="G12780" s="32" t="n">
        <v>33202.48</v>
      </c>
    </row>
    <row r="12781">
      <c r="A12781" t="inlineStr">
        <is>
          <t>L0245352</t>
        </is>
      </c>
      <c r="B12781" t="inlineStr">
        <is>
          <t>2026-09-07</t>
        </is>
      </c>
      <c r="C12781" t="inlineStr">
        <is>
          <t>home_use</t>
        </is>
      </c>
      <c r="D12781" t="inlineStr">
        <is>
          <t>IMP01310</t>
        </is>
      </c>
      <c r="E12781" t="inlineStr">
        <is>
          <t>T109167</t>
        </is>
      </c>
      <c r="F12781" s="32" t="n">
        <v>695973.4399999999</v>
      </c>
      <c r="G12781" s="32" t="n">
        <v>74469.16</v>
      </c>
    </row>
    <row r="12782">
      <c r="A12782" t="inlineStr">
        <is>
          <t>L0245391</t>
        </is>
      </c>
      <c r="B12782" t="inlineStr">
        <is>
          <t>2026-09-08</t>
        </is>
      </c>
      <c r="C12782" t="inlineStr">
        <is>
          <t>home_use</t>
        </is>
      </c>
      <c r="D12782" t="inlineStr">
        <is>
          <t>IMP00063</t>
        </is>
      </c>
      <c r="E12782" t="inlineStr">
        <is>
          <t>T100440</t>
        </is>
      </c>
      <c r="F12782" s="32" t="n">
        <v>169084.88</v>
      </c>
      <c r="G12782" s="32" t="n">
        <v>19444.76</v>
      </c>
    </row>
    <row r="12783">
      <c r="A12783" t="inlineStr">
        <is>
          <t>L0245392</t>
        </is>
      </c>
      <c r="B12783" t="inlineStr">
        <is>
          <t>2026-09-08</t>
        </is>
      </c>
      <c r="C12783" t="inlineStr">
        <is>
          <t>home_use</t>
        </is>
      </c>
      <c r="D12783" t="inlineStr">
        <is>
          <t>IMP00063</t>
        </is>
      </c>
      <c r="E12783" t="inlineStr">
        <is>
          <t>T100440</t>
        </is>
      </c>
      <c r="F12783" s="32" t="n">
        <v>1568080.71</v>
      </c>
      <c r="G12783" s="32" t="n">
        <v>180329.28</v>
      </c>
    </row>
    <row r="12784">
      <c r="A12784" t="inlineStr">
        <is>
          <t>L0245394</t>
        </is>
      </c>
      <c r="B12784" t="inlineStr">
        <is>
          <t>2026-09-08</t>
        </is>
      </c>
      <c r="C12784" t="inlineStr">
        <is>
          <t>home_use</t>
        </is>
      </c>
      <c r="D12784" t="inlineStr">
        <is>
          <t>IMP00063</t>
        </is>
      </c>
      <c r="E12784" t="inlineStr">
        <is>
          <t>T100440</t>
        </is>
      </c>
      <c r="F12784" s="32" t="n">
        <v>437584.51</v>
      </c>
      <c r="G12784" s="32" t="n">
        <v>50322.22</v>
      </c>
    </row>
    <row r="12785">
      <c r="A12785" t="inlineStr">
        <is>
          <t>L0245395</t>
        </is>
      </c>
      <c r="B12785" t="inlineStr">
        <is>
          <t>2026-09-08</t>
        </is>
      </c>
      <c r="C12785" t="inlineStr">
        <is>
          <t>home_use</t>
        </is>
      </c>
      <c r="D12785" t="inlineStr">
        <is>
          <t>IMP00063</t>
        </is>
      </c>
      <c r="E12785" t="inlineStr">
        <is>
          <t>T100440</t>
        </is>
      </c>
      <c r="F12785" s="32" t="n">
        <v>124405.9</v>
      </c>
      <c r="G12785" s="32" t="n">
        <v>14306.68</v>
      </c>
    </row>
    <row r="12786">
      <c r="A12786" t="inlineStr">
        <is>
          <t>L0245405</t>
        </is>
      </c>
      <c r="B12786" t="inlineStr">
        <is>
          <t>2026-09-08</t>
        </is>
      </c>
      <c r="C12786" t="inlineStr">
        <is>
          <t>transit</t>
        </is>
      </c>
      <c r="D12786" t="inlineStr">
        <is>
          <t>IMP00109</t>
        </is>
      </c>
      <c r="E12786" t="inlineStr">
        <is>
          <t>T100758</t>
        </is>
      </c>
      <c r="F12786" s="32" t="n">
        <v>2389803.51</v>
      </c>
      <c r="G12786" s="32" t="n">
        <v>0</v>
      </c>
    </row>
    <row r="12787">
      <c r="A12787" t="inlineStr">
        <is>
          <t>L0245413</t>
        </is>
      </c>
      <c r="B12787" t="inlineStr">
        <is>
          <t>2026-09-08</t>
        </is>
      </c>
      <c r="C12787" t="inlineStr">
        <is>
          <t>home_use</t>
        </is>
      </c>
      <c r="D12787" t="inlineStr">
        <is>
          <t>IMP00156</t>
        </is>
      </c>
      <c r="F12787" s="32" t="n">
        <v>352896.42</v>
      </c>
      <c r="G12787" s="32" t="n">
        <v>39524.4</v>
      </c>
    </row>
    <row r="12788">
      <c r="A12788" t="inlineStr">
        <is>
          <t>L0245414</t>
        </is>
      </c>
      <c r="B12788" t="inlineStr">
        <is>
          <t>2026-09-08</t>
        </is>
      </c>
      <c r="C12788" t="inlineStr">
        <is>
          <t>home_use</t>
        </is>
      </c>
      <c r="D12788" t="inlineStr">
        <is>
          <t>IMP00156</t>
        </is>
      </c>
      <c r="F12788" s="32" t="n">
        <v>803504.04</v>
      </c>
      <c r="G12788" s="32" t="n">
        <v>104455.52</v>
      </c>
    </row>
    <row r="12789">
      <c r="A12789" t="inlineStr">
        <is>
          <t>L0245415</t>
        </is>
      </c>
      <c r="B12789" t="inlineStr">
        <is>
          <t>2026-09-08</t>
        </is>
      </c>
      <c r="C12789" t="inlineStr">
        <is>
          <t>home_use</t>
        </is>
      </c>
      <c r="D12789" t="inlineStr">
        <is>
          <t>IMP00156</t>
        </is>
      </c>
      <c r="F12789" s="32" t="n">
        <v>2341541.22</v>
      </c>
      <c r="G12789" s="32" t="n">
        <v>304400.36</v>
      </c>
    </row>
    <row r="12790">
      <c r="A12790" t="inlineStr">
        <is>
          <t>L0245424</t>
        </is>
      </c>
      <c r="B12790" t="inlineStr">
        <is>
          <t>2026-09-08</t>
        </is>
      </c>
      <c r="C12790" t="inlineStr">
        <is>
          <t>home_use</t>
        </is>
      </c>
      <c r="D12790" t="inlineStr">
        <is>
          <t>IMP00306</t>
        </is>
      </c>
      <c r="E12790" t="inlineStr">
        <is>
          <t>T102141</t>
        </is>
      </c>
      <c r="F12790" s="32" t="n">
        <v>382671.32</v>
      </c>
      <c r="G12790" s="32" t="n">
        <v>40180.49</v>
      </c>
    </row>
    <row r="12791">
      <c r="A12791" t="inlineStr">
        <is>
          <t>L0245427</t>
        </is>
      </c>
      <c r="B12791" t="inlineStr">
        <is>
          <t>2026-09-08</t>
        </is>
      </c>
      <c r="C12791" t="inlineStr">
        <is>
          <t>home_use</t>
        </is>
      </c>
      <c r="D12791" t="inlineStr">
        <is>
          <t>IMP00306</t>
        </is>
      </c>
      <c r="E12791" t="inlineStr">
        <is>
          <t>T102141</t>
        </is>
      </c>
      <c r="F12791" s="32" t="n">
        <v>1503124.44</v>
      </c>
      <c r="G12791" s="32" t="n">
        <v>187890.55</v>
      </c>
    </row>
    <row r="12792">
      <c r="A12792" t="inlineStr">
        <is>
          <t>L0245428</t>
        </is>
      </c>
      <c r="B12792" t="inlineStr">
        <is>
          <t>2026-09-08</t>
        </is>
      </c>
      <c r="C12792" t="inlineStr">
        <is>
          <t>home_use</t>
        </is>
      </c>
      <c r="D12792" t="inlineStr">
        <is>
          <t>IMP00306</t>
        </is>
      </c>
      <c r="E12792" t="inlineStr">
        <is>
          <t>T102141</t>
        </is>
      </c>
      <c r="F12792" s="32" t="n">
        <v>2664331.14</v>
      </c>
      <c r="G12792" s="32" t="n">
        <v>298405.09</v>
      </c>
    </row>
    <row r="12793">
      <c r="A12793" t="inlineStr">
        <is>
          <t>L0245429</t>
        </is>
      </c>
      <c r="B12793" t="inlineStr">
        <is>
          <t>2026-09-08</t>
        </is>
      </c>
      <c r="C12793" t="inlineStr">
        <is>
          <t>home_use</t>
        </is>
      </c>
      <c r="D12793" t="inlineStr">
        <is>
          <t>IMP00306</t>
        </is>
      </c>
      <c r="E12793" t="inlineStr">
        <is>
          <t>T102141</t>
        </is>
      </c>
      <c r="F12793" s="32" t="n">
        <v>322046.05</v>
      </c>
      <c r="G12793" s="32" t="n">
        <v>33814.84</v>
      </c>
    </row>
    <row r="12794">
      <c r="A12794" t="inlineStr">
        <is>
          <t>L0245449</t>
        </is>
      </c>
      <c r="B12794" t="inlineStr">
        <is>
          <t>2026-09-08</t>
        </is>
      </c>
      <c r="C12794" t="inlineStr">
        <is>
          <t>home_use</t>
        </is>
      </c>
      <c r="D12794" t="inlineStr">
        <is>
          <t>IMP00445</t>
        </is>
      </c>
      <c r="E12794" t="inlineStr">
        <is>
          <t>T103111</t>
        </is>
      </c>
      <c r="F12794" s="32" t="n">
        <v>481606.17</v>
      </c>
      <c r="G12794" s="32" t="n">
        <v>60200.77</v>
      </c>
    </row>
    <row r="12795">
      <c r="A12795" t="inlineStr">
        <is>
          <t>L0245477</t>
        </is>
      </c>
      <c r="B12795" t="inlineStr">
        <is>
          <t>2026-09-08</t>
        </is>
      </c>
      <c r="C12795" t="inlineStr">
        <is>
          <t>home_use</t>
        </is>
      </c>
      <c r="D12795" t="inlineStr">
        <is>
          <t>IMP00643</t>
        </is>
      </c>
      <c r="E12795" t="inlineStr">
        <is>
          <t>T104498</t>
        </is>
      </c>
      <c r="F12795" s="32" t="n">
        <v>442101.63</v>
      </c>
      <c r="G12795" s="32" t="n">
        <v>44210.16</v>
      </c>
    </row>
    <row r="12796">
      <c r="A12796" t="inlineStr">
        <is>
          <t>L0245478</t>
        </is>
      </c>
      <c r="B12796" t="inlineStr">
        <is>
          <t>2026-09-08</t>
        </is>
      </c>
      <c r="C12796" t="inlineStr">
        <is>
          <t>home_use</t>
        </is>
      </c>
      <c r="D12796" t="inlineStr">
        <is>
          <t>IMP00643</t>
        </is>
      </c>
      <c r="E12796" t="inlineStr">
        <is>
          <t>T104498</t>
        </is>
      </c>
      <c r="F12796" s="32" t="n">
        <v>593877.98</v>
      </c>
      <c r="G12796" s="32" t="n">
        <v>59387.8</v>
      </c>
    </row>
    <row r="12797">
      <c r="A12797" t="inlineStr">
        <is>
          <t>L0245479</t>
        </is>
      </c>
      <c r="B12797" t="inlineStr">
        <is>
          <t>2026-09-08</t>
        </is>
      </c>
      <c r="C12797" t="inlineStr">
        <is>
          <t>home_use</t>
        </is>
      </c>
      <c r="D12797" t="inlineStr">
        <is>
          <t>IMP00643</t>
        </is>
      </c>
      <c r="E12797" t="inlineStr">
        <is>
          <t>T104498</t>
        </is>
      </c>
      <c r="F12797" s="32" t="n">
        <v>1087223.49</v>
      </c>
      <c r="G12797" s="32" t="n">
        <v>108722.35</v>
      </c>
    </row>
    <row r="12798">
      <c r="A12798" t="inlineStr">
        <is>
          <t>L0245480</t>
        </is>
      </c>
      <c r="B12798" t="inlineStr">
        <is>
          <t>2026-09-08</t>
        </is>
      </c>
      <c r="C12798" t="inlineStr">
        <is>
          <t>warehouse_out</t>
        </is>
      </c>
      <c r="D12798" t="inlineStr">
        <is>
          <t>IMP00643</t>
        </is>
      </c>
      <c r="E12798" t="inlineStr">
        <is>
          <t>T104498</t>
        </is>
      </c>
      <c r="F12798" s="32" t="n">
        <v>385729.45</v>
      </c>
      <c r="G12798" s="32" t="n">
        <v>38572.95</v>
      </c>
    </row>
    <row r="12799">
      <c r="A12799" t="inlineStr">
        <is>
          <t>L0245481</t>
        </is>
      </c>
      <c r="B12799" t="inlineStr">
        <is>
          <t>2026-09-08</t>
        </is>
      </c>
      <c r="C12799" t="inlineStr">
        <is>
          <t>home_use</t>
        </is>
      </c>
      <c r="D12799" t="inlineStr">
        <is>
          <t>IMP00643</t>
        </is>
      </c>
      <c r="E12799" t="inlineStr">
        <is>
          <t>T104498</t>
        </is>
      </c>
      <c r="F12799" s="32" t="n">
        <v>1346436.54</v>
      </c>
      <c r="G12799" s="32" t="n">
        <v>134643.65</v>
      </c>
    </row>
    <row r="12800">
      <c r="A12800" t="inlineStr">
        <is>
          <t>L0245518</t>
        </is>
      </c>
      <c r="B12800" t="inlineStr">
        <is>
          <t>2026-09-08</t>
        </is>
      </c>
      <c r="C12800" t="inlineStr">
        <is>
          <t>home_use</t>
        </is>
      </c>
      <c r="D12800" t="inlineStr">
        <is>
          <t>IMP00926</t>
        </is>
      </c>
      <c r="E12800" t="inlineStr">
        <is>
          <t>T106477</t>
        </is>
      </c>
      <c r="F12800" s="32" t="n">
        <v>149564.5</v>
      </c>
      <c r="G12800" s="32" t="n">
        <v>16003.4</v>
      </c>
    </row>
    <row r="12801">
      <c r="A12801" t="inlineStr">
        <is>
          <t>L0245519</t>
        </is>
      </c>
      <c r="B12801" t="inlineStr">
        <is>
          <t>2026-09-08</t>
        </is>
      </c>
      <c r="C12801" t="inlineStr">
        <is>
          <t>home_use</t>
        </is>
      </c>
      <c r="D12801" t="inlineStr">
        <is>
          <t>IMP00926</t>
        </is>
      </c>
      <c r="E12801" t="inlineStr">
        <is>
          <t>T106477</t>
        </is>
      </c>
      <c r="F12801" s="32" t="n">
        <v>163457.67</v>
      </c>
      <c r="G12801" s="32" t="n">
        <v>17489.97</v>
      </c>
    </row>
    <row r="12802">
      <c r="A12802" t="inlineStr">
        <is>
          <t>L0245520</t>
        </is>
      </c>
      <c r="B12802" t="inlineStr">
        <is>
          <t>2026-09-08</t>
        </is>
      </c>
      <c r="C12802" t="inlineStr">
        <is>
          <t>home_use</t>
        </is>
      </c>
      <c r="D12802" t="inlineStr">
        <is>
          <t>IMP00926</t>
        </is>
      </c>
      <c r="E12802" t="inlineStr">
        <is>
          <t>T106477</t>
        </is>
      </c>
      <c r="F12802" s="32" t="n">
        <v>11263009.81</v>
      </c>
      <c r="G12802" s="32" t="n">
        <v>1182616.03</v>
      </c>
    </row>
    <row r="12803">
      <c r="A12803" t="inlineStr">
        <is>
          <t>L0245521</t>
        </is>
      </c>
      <c r="B12803" t="inlineStr">
        <is>
          <t>2026-09-08</t>
        </is>
      </c>
      <c r="C12803" t="inlineStr">
        <is>
          <t>home_use</t>
        </is>
      </c>
      <c r="D12803" t="inlineStr">
        <is>
          <t>IMP00926</t>
        </is>
      </c>
      <c r="E12803" t="inlineStr">
        <is>
          <t>T106477</t>
        </is>
      </c>
      <c r="F12803" s="32" t="n">
        <v>326947.25</v>
      </c>
      <c r="G12803" s="32" t="n">
        <v>34983.36</v>
      </c>
    </row>
    <row r="12804">
      <c r="A12804" t="inlineStr">
        <is>
          <t>L0245527</t>
        </is>
      </c>
      <c r="B12804" t="inlineStr">
        <is>
          <t>2026-09-08</t>
        </is>
      </c>
      <c r="C12804" t="inlineStr">
        <is>
          <t>home_use</t>
        </is>
      </c>
      <c r="D12804" t="inlineStr">
        <is>
          <t>IMP00950</t>
        </is>
      </c>
      <c r="F12804" s="32" t="n">
        <v>1197998.51</v>
      </c>
      <c r="G12804" s="32" t="n">
        <v>155739.81</v>
      </c>
    </row>
    <row r="12805">
      <c r="A12805" t="inlineStr">
        <is>
          <t>L0245532</t>
        </is>
      </c>
      <c r="B12805" t="inlineStr">
        <is>
          <t>2026-09-08</t>
        </is>
      </c>
      <c r="C12805" t="inlineStr">
        <is>
          <t>home_use</t>
        </is>
      </c>
      <c r="D12805" t="inlineStr">
        <is>
          <t>IMP00999</t>
        </is>
      </c>
      <c r="E12805" t="inlineStr">
        <is>
          <t>T106987</t>
        </is>
      </c>
      <c r="F12805" s="32" t="n">
        <v>5046066.4</v>
      </c>
      <c r="G12805" s="32" t="n">
        <v>504606.64</v>
      </c>
    </row>
    <row r="12806">
      <c r="A12806" t="inlineStr">
        <is>
          <t>L0245534</t>
        </is>
      </c>
      <c r="B12806" t="inlineStr">
        <is>
          <t>2026-09-08</t>
        </is>
      </c>
      <c r="C12806" t="inlineStr">
        <is>
          <t>home_use</t>
        </is>
      </c>
      <c r="D12806" t="inlineStr">
        <is>
          <t>IMP00999</t>
        </is>
      </c>
      <c r="E12806" t="inlineStr">
        <is>
          <t>T106987</t>
        </is>
      </c>
      <c r="F12806" s="32" t="n">
        <v>1600694.33</v>
      </c>
      <c r="G12806" s="32" t="n">
        <v>160069.43</v>
      </c>
    </row>
    <row r="12807">
      <c r="A12807" t="inlineStr">
        <is>
          <t>L0245535</t>
        </is>
      </c>
      <c r="B12807" t="inlineStr">
        <is>
          <t>2026-09-08</t>
        </is>
      </c>
      <c r="C12807" t="inlineStr">
        <is>
          <t>home_use</t>
        </is>
      </c>
      <c r="D12807" t="inlineStr">
        <is>
          <t>IMP00999</t>
        </is>
      </c>
      <c r="E12807" t="inlineStr">
        <is>
          <t>T106987</t>
        </is>
      </c>
      <c r="F12807" s="32" t="n">
        <v>2247122.71</v>
      </c>
      <c r="G12807" s="32" t="n">
        <v>224712.27</v>
      </c>
    </row>
    <row r="12808">
      <c r="A12808" t="inlineStr">
        <is>
          <t>L0245540</t>
        </is>
      </c>
      <c r="B12808" t="inlineStr">
        <is>
          <t>2026-09-08</t>
        </is>
      </c>
      <c r="C12808" t="inlineStr">
        <is>
          <t>home_use</t>
        </is>
      </c>
      <c r="D12808" t="inlineStr">
        <is>
          <t>IMP01010</t>
        </is>
      </c>
      <c r="E12808" t="inlineStr">
        <is>
          <t>T107067</t>
        </is>
      </c>
      <c r="F12808" s="32" t="n">
        <v>336298.54</v>
      </c>
      <c r="G12808" s="32" t="n">
        <v>40355.83</v>
      </c>
    </row>
    <row r="12809">
      <c r="A12809" t="inlineStr">
        <is>
          <t>L0245543</t>
        </is>
      </c>
      <c r="B12809" t="inlineStr">
        <is>
          <t>2026-09-08</t>
        </is>
      </c>
      <c r="C12809" t="inlineStr">
        <is>
          <t>home_use</t>
        </is>
      </c>
      <c r="D12809" t="inlineStr">
        <is>
          <t>IMP01037</t>
        </is>
      </c>
      <c r="E12809" t="inlineStr">
        <is>
          <t>T107258</t>
        </is>
      </c>
      <c r="F12809" s="32" t="n">
        <v>541183.01</v>
      </c>
      <c r="G12809" s="32" t="n">
        <v>54118.3</v>
      </c>
    </row>
    <row r="12810">
      <c r="A12810" t="inlineStr">
        <is>
          <t>L0245544</t>
        </is>
      </c>
      <c r="B12810" t="inlineStr">
        <is>
          <t>2026-09-08</t>
        </is>
      </c>
      <c r="C12810" t="inlineStr">
        <is>
          <t>home_use</t>
        </is>
      </c>
      <c r="D12810" t="inlineStr">
        <is>
          <t>IMP01037</t>
        </is>
      </c>
      <c r="E12810" t="inlineStr">
        <is>
          <t>T107258</t>
        </is>
      </c>
      <c r="F12810" s="32" t="n">
        <v>1479648.69</v>
      </c>
      <c r="G12810" s="32" t="n">
        <v>147964.87</v>
      </c>
    </row>
    <row r="12811">
      <c r="A12811" t="inlineStr">
        <is>
          <t>L0245577</t>
        </is>
      </c>
      <c r="B12811" t="inlineStr">
        <is>
          <t>2026-09-08</t>
        </is>
      </c>
      <c r="C12811" t="inlineStr">
        <is>
          <t>home_use</t>
        </is>
      </c>
      <c r="D12811" t="inlineStr">
        <is>
          <t>IMP01310</t>
        </is>
      </c>
      <c r="E12811" t="inlineStr">
        <is>
          <t>T109167</t>
        </is>
      </c>
      <c r="F12811" s="32" t="n">
        <v>331112.42</v>
      </c>
      <c r="G12811" s="32" t="n">
        <v>35429.03</v>
      </c>
    </row>
    <row r="12812">
      <c r="A12812" t="inlineStr">
        <is>
          <t>L0245578</t>
        </is>
      </c>
      <c r="B12812" t="inlineStr">
        <is>
          <t>2026-09-08</t>
        </is>
      </c>
      <c r="C12812" t="inlineStr">
        <is>
          <t>home_use</t>
        </is>
      </c>
      <c r="D12812" t="inlineStr">
        <is>
          <t>IMP01310</t>
        </is>
      </c>
      <c r="E12812" t="inlineStr">
        <is>
          <t>T109167</t>
        </is>
      </c>
      <c r="F12812" s="32" t="n">
        <v>2518633.98</v>
      </c>
      <c r="G12812" s="32" t="n">
        <v>269493.84</v>
      </c>
    </row>
    <row r="12813">
      <c r="A12813" t="inlineStr">
        <is>
          <t>L0245579</t>
        </is>
      </c>
      <c r="B12813" t="inlineStr">
        <is>
          <t>2026-09-08</t>
        </is>
      </c>
      <c r="C12813" t="inlineStr">
        <is>
          <t>home_use</t>
        </is>
      </c>
      <c r="D12813" t="inlineStr">
        <is>
          <t>IMP01310</t>
        </is>
      </c>
      <c r="E12813" t="inlineStr">
        <is>
          <t>T109167</t>
        </is>
      </c>
      <c r="F12813" s="32" t="n">
        <v>254268.61</v>
      </c>
      <c r="G12813" s="32" t="n">
        <v>27206.74</v>
      </c>
    </row>
    <row r="12814">
      <c r="A12814" t="inlineStr">
        <is>
          <t>L0245581</t>
        </is>
      </c>
      <c r="B12814" t="inlineStr">
        <is>
          <t>2026-09-08</t>
        </is>
      </c>
      <c r="C12814" t="inlineStr">
        <is>
          <t>home_use</t>
        </is>
      </c>
      <c r="D12814" t="inlineStr">
        <is>
          <t>IMP01310</t>
        </is>
      </c>
      <c r="E12814" t="inlineStr">
        <is>
          <t>T109167</t>
        </is>
      </c>
      <c r="F12814" s="32" t="n">
        <v>928497.66</v>
      </c>
      <c r="G12814" s="32" t="n">
        <v>99349.25</v>
      </c>
    </row>
    <row r="12815">
      <c r="A12815" t="inlineStr">
        <is>
          <t>L0245582</t>
        </is>
      </c>
      <c r="B12815" t="inlineStr">
        <is>
          <t>2026-09-08</t>
        </is>
      </c>
      <c r="C12815" t="inlineStr">
        <is>
          <t>home_use</t>
        </is>
      </c>
      <c r="D12815" t="inlineStr">
        <is>
          <t>IMP01310</t>
        </is>
      </c>
      <c r="E12815" t="inlineStr">
        <is>
          <t>T109167</t>
        </is>
      </c>
      <c r="F12815" s="32" t="n">
        <v>768700.84</v>
      </c>
      <c r="G12815" s="32" t="n">
        <v>82250.99000000001</v>
      </c>
    </row>
    <row r="12816">
      <c r="A12816" t="inlineStr">
        <is>
          <t>L0245592</t>
        </is>
      </c>
      <c r="B12816" t="inlineStr">
        <is>
          <t>2026-09-08</t>
        </is>
      </c>
      <c r="C12816" t="inlineStr">
        <is>
          <t>re_export</t>
        </is>
      </c>
      <c r="D12816" t="inlineStr">
        <is>
          <t>IMP01366</t>
        </is>
      </c>
      <c r="E12816" t="inlineStr">
        <is>
          <t>T109559</t>
        </is>
      </c>
      <c r="F12816" s="32" t="n">
        <v>1454796.27</v>
      </c>
      <c r="G12816" s="32" t="n">
        <v>0</v>
      </c>
    </row>
    <row r="12817">
      <c r="A12817" t="inlineStr">
        <is>
          <t>L0245623</t>
        </is>
      </c>
      <c r="B12817" t="inlineStr">
        <is>
          <t>2026-09-09</t>
        </is>
      </c>
      <c r="C12817" t="inlineStr">
        <is>
          <t>warehouse_out</t>
        </is>
      </c>
      <c r="D12817" t="inlineStr">
        <is>
          <t>IMP00063</t>
        </is>
      </c>
      <c r="E12817" t="inlineStr">
        <is>
          <t>T100440</t>
        </is>
      </c>
      <c r="F12817" s="32" t="n">
        <v>309333.74</v>
      </c>
      <c r="G12817" s="32" t="n">
        <v>33098.71</v>
      </c>
    </row>
    <row r="12818">
      <c r="A12818" t="inlineStr">
        <is>
          <t>L0245625</t>
        </is>
      </c>
      <c r="B12818" t="inlineStr">
        <is>
          <t>2026-09-09</t>
        </is>
      </c>
      <c r="C12818" t="inlineStr">
        <is>
          <t>home_use</t>
        </is>
      </c>
      <c r="D12818" t="inlineStr">
        <is>
          <t>IMP00063</t>
        </is>
      </c>
      <c r="E12818" t="inlineStr">
        <is>
          <t>T100440</t>
        </is>
      </c>
      <c r="F12818" s="32" t="n">
        <v>1524082.72</v>
      </c>
      <c r="G12818" s="32" t="n">
        <v>170697.26</v>
      </c>
    </row>
    <row r="12819">
      <c r="A12819" t="inlineStr">
        <is>
          <t>L0245626</t>
        </is>
      </c>
      <c r="B12819" t="inlineStr">
        <is>
          <t>2026-09-09</t>
        </is>
      </c>
      <c r="C12819" t="inlineStr">
        <is>
          <t>home_use</t>
        </is>
      </c>
      <c r="D12819" t="inlineStr">
        <is>
          <t>IMP00063</t>
        </is>
      </c>
      <c r="E12819" t="inlineStr">
        <is>
          <t>T100440</t>
        </is>
      </c>
      <c r="F12819" s="32" t="n">
        <v>1743920.99</v>
      </c>
      <c r="G12819" s="32" t="n">
        <v>226709.73</v>
      </c>
    </row>
    <row r="12820">
      <c r="A12820" t="inlineStr">
        <is>
          <t>L0245627</t>
        </is>
      </c>
      <c r="B12820" t="inlineStr">
        <is>
          <t>2026-09-09</t>
        </is>
      </c>
      <c r="C12820" t="inlineStr">
        <is>
          <t>home_use</t>
        </is>
      </c>
      <c r="D12820" t="inlineStr">
        <is>
          <t>IMP00063</t>
        </is>
      </c>
      <c r="E12820" t="inlineStr">
        <is>
          <t>T100440</t>
        </is>
      </c>
      <c r="F12820" s="32" t="n">
        <v>6417481.24</v>
      </c>
      <c r="G12820" s="32" t="n">
        <v>834272.5600000001</v>
      </c>
    </row>
    <row r="12821">
      <c r="A12821" t="inlineStr">
        <is>
          <t>L0245629</t>
        </is>
      </c>
      <c r="B12821" t="inlineStr">
        <is>
          <t>2026-09-09</t>
        </is>
      </c>
      <c r="C12821" t="inlineStr">
        <is>
          <t>home_use</t>
        </is>
      </c>
      <c r="D12821" t="inlineStr">
        <is>
          <t>IMP00063</t>
        </is>
      </c>
      <c r="E12821" t="inlineStr">
        <is>
          <t>T100440</t>
        </is>
      </c>
      <c r="F12821" s="32" t="n">
        <v>494251.15</v>
      </c>
      <c r="G12821" s="32" t="n">
        <v>52884.87</v>
      </c>
    </row>
    <row r="12822">
      <c r="A12822" t="inlineStr">
        <is>
          <t>L0245630</t>
        </is>
      </c>
      <c r="B12822" t="inlineStr">
        <is>
          <t>2026-09-09</t>
        </is>
      </c>
      <c r="C12822" t="inlineStr">
        <is>
          <t>home_use</t>
        </is>
      </c>
      <c r="D12822" t="inlineStr">
        <is>
          <t>IMP00063</t>
        </is>
      </c>
      <c r="E12822" t="inlineStr">
        <is>
          <t>T100440</t>
        </is>
      </c>
      <c r="F12822" s="32" t="n">
        <v>896087.47</v>
      </c>
      <c r="G12822" s="32" t="n">
        <v>103050.06</v>
      </c>
    </row>
    <row r="12823">
      <c r="A12823" t="inlineStr">
        <is>
          <t>L0245639</t>
        </is>
      </c>
      <c r="B12823" t="inlineStr">
        <is>
          <t>2026-09-09</t>
        </is>
      </c>
      <c r="C12823" t="inlineStr">
        <is>
          <t>warehouse_in</t>
        </is>
      </c>
      <c r="D12823" t="inlineStr">
        <is>
          <t>IMP00137</t>
        </is>
      </c>
      <c r="E12823" t="inlineStr">
        <is>
          <t>T100957</t>
        </is>
      </c>
      <c r="F12823" s="32" t="n">
        <v>254699.88</v>
      </c>
      <c r="G12823" s="32" t="n">
        <v>0</v>
      </c>
    </row>
    <row r="12824">
      <c r="A12824" t="inlineStr">
        <is>
          <t>L0245649</t>
        </is>
      </c>
      <c r="B12824" t="inlineStr">
        <is>
          <t>2026-09-09</t>
        </is>
      </c>
      <c r="C12824" t="inlineStr">
        <is>
          <t>home_use</t>
        </is>
      </c>
      <c r="D12824" t="inlineStr">
        <is>
          <t>IMP00241</t>
        </is>
      </c>
      <c r="E12824" t="inlineStr">
        <is>
          <t>T101683</t>
        </is>
      </c>
      <c r="F12824" s="32" t="n">
        <v>390371.19</v>
      </c>
      <c r="G12824" s="32" t="n">
        <v>48796.4</v>
      </c>
    </row>
    <row r="12825">
      <c r="A12825" t="inlineStr">
        <is>
          <t>L0245657</t>
        </is>
      </c>
      <c r="B12825" t="inlineStr">
        <is>
          <t>2026-09-09</t>
        </is>
      </c>
      <c r="C12825" t="inlineStr">
        <is>
          <t>home_use</t>
        </is>
      </c>
      <c r="D12825" t="inlineStr">
        <is>
          <t>IMP00306</t>
        </is>
      </c>
      <c r="E12825" t="inlineStr">
        <is>
          <t>T102141</t>
        </is>
      </c>
      <c r="F12825" s="32" t="n">
        <v>142389.36</v>
      </c>
      <c r="G12825" s="32" t="n">
        <v>14950.88</v>
      </c>
    </row>
    <row r="12826">
      <c r="A12826" t="inlineStr">
        <is>
          <t>L0245660</t>
        </is>
      </c>
      <c r="B12826" t="inlineStr">
        <is>
          <t>2026-09-09</t>
        </is>
      </c>
      <c r="C12826" t="inlineStr">
        <is>
          <t>warehouse_out</t>
        </is>
      </c>
      <c r="D12826" t="inlineStr">
        <is>
          <t>IMP00340</t>
        </is>
      </c>
      <c r="E12826" t="inlineStr">
        <is>
          <t>T102376</t>
        </is>
      </c>
      <c r="F12826" s="32" t="n">
        <v>5436066.06</v>
      </c>
      <c r="G12826" s="32" t="n">
        <v>570786.9399999999</v>
      </c>
    </row>
    <row r="12827">
      <c r="A12827" t="inlineStr">
        <is>
          <t>L0245706</t>
        </is>
      </c>
      <c r="B12827" t="inlineStr">
        <is>
          <t>2026-09-09</t>
        </is>
      </c>
      <c r="C12827" t="inlineStr">
        <is>
          <t>home_use</t>
        </is>
      </c>
      <c r="D12827" t="inlineStr">
        <is>
          <t>IMP00643</t>
        </is>
      </c>
      <c r="E12827" t="inlineStr">
        <is>
          <t>T104498</t>
        </is>
      </c>
      <c r="F12827" s="32" t="n">
        <v>608063.28</v>
      </c>
      <c r="G12827" s="32" t="n">
        <v>60806.33</v>
      </c>
    </row>
    <row r="12828">
      <c r="A12828" t="inlineStr">
        <is>
          <t>L0245707</t>
        </is>
      </c>
      <c r="B12828" t="inlineStr">
        <is>
          <t>2026-09-09</t>
        </is>
      </c>
      <c r="C12828" t="inlineStr">
        <is>
          <t>home_use</t>
        </is>
      </c>
      <c r="D12828" t="inlineStr">
        <is>
          <t>IMP00643</t>
        </is>
      </c>
      <c r="E12828" t="inlineStr">
        <is>
          <t>T104498</t>
        </is>
      </c>
      <c r="F12828" s="32" t="n">
        <v>778532.33</v>
      </c>
      <c r="G12828" s="32" t="n">
        <v>77853.23</v>
      </c>
    </row>
    <row r="12829">
      <c r="A12829" t="inlineStr">
        <is>
          <t>L0245709</t>
        </is>
      </c>
      <c r="B12829" t="inlineStr">
        <is>
          <t>2026-09-09</t>
        </is>
      </c>
      <c r="C12829" t="inlineStr">
        <is>
          <t>home_use</t>
        </is>
      </c>
      <c r="D12829" t="inlineStr">
        <is>
          <t>IMP00643</t>
        </is>
      </c>
      <c r="E12829" t="inlineStr">
        <is>
          <t>T104498</t>
        </is>
      </c>
      <c r="F12829" s="32" t="n">
        <v>1018176.77</v>
      </c>
      <c r="G12829" s="32" t="n">
        <v>101817.68</v>
      </c>
    </row>
    <row r="12830">
      <c r="A12830" t="inlineStr">
        <is>
          <t>L0245710</t>
        </is>
      </c>
      <c r="B12830" t="inlineStr">
        <is>
          <t>2026-09-09</t>
        </is>
      </c>
      <c r="C12830" t="inlineStr">
        <is>
          <t>home_use</t>
        </is>
      </c>
      <c r="D12830" t="inlineStr">
        <is>
          <t>IMP00643</t>
        </is>
      </c>
      <c r="E12830" t="inlineStr">
        <is>
          <t>T104498</t>
        </is>
      </c>
      <c r="F12830" s="32" t="n">
        <v>1542564.16</v>
      </c>
      <c r="G12830" s="32" t="n">
        <v>154256.42</v>
      </c>
    </row>
    <row r="12831">
      <c r="A12831" t="inlineStr">
        <is>
          <t>L0245711</t>
        </is>
      </c>
      <c r="B12831" t="inlineStr">
        <is>
          <t>2026-09-09</t>
        </is>
      </c>
      <c r="C12831" t="inlineStr">
        <is>
          <t>home_use</t>
        </is>
      </c>
      <c r="D12831" t="inlineStr">
        <is>
          <t>IMP00643</t>
        </is>
      </c>
      <c r="E12831" t="inlineStr">
        <is>
          <t>T104498</t>
        </is>
      </c>
      <c r="F12831" s="32" t="n">
        <v>842908.49</v>
      </c>
      <c r="G12831" s="32" t="n">
        <v>84290.85000000001</v>
      </c>
    </row>
    <row r="12832">
      <c r="A12832" t="inlineStr">
        <is>
          <t>L0245719</t>
        </is>
      </c>
      <c r="B12832" t="inlineStr">
        <is>
          <t>2026-09-09</t>
        </is>
      </c>
      <c r="C12832" t="inlineStr">
        <is>
          <t>home_use_exempt</t>
        </is>
      </c>
      <c r="D12832" t="inlineStr">
        <is>
          <t>IMP00676</t>
        </is>
      </c>
      <c r="E12832" t="inlineStr">
        <is>
          <t>T104726</t>
        </is>
      </c>
      <c r="F12832" s="32" t="n">
        <v>815202.0600000001</v>
      </c>
      <c r="G12832" s="32" t="n">
        <v>0</v>
      </c>
    </row>
    <row r="12833">
      <c r="A12833" t="inlineStr">
        <is>
          <t>L0245759</t>
        </is>
      </c>
      <c r="B12833" t="inlineStr">
        <is>
          <t>2026-09-09</t>
        </is>
      </c>
      <c r="C12833" t="inlineStr">
        <is>
          <t>home_use</t>
        </is>
      </c>
      <c r="D12833" t="inlineStr">
        <is>
          <t>IMP00892</t>
        </is>
      </c>
      <c r="E12833" t="inlineStr">
        <is>
          <t>T106240</t>
        </is>
      </c>
      <c r="F12833" s="32" t="n">
        <v>2389017.44</v>
      </c>
      <c r="G12833" s="32" t="n">
        <v>250846.83</v>
      </c>
    </row>
    <row r="12834">
      <c r="A12834" t="inlineStr">
        <is>
          <t>L0245760</t>
        </is>
      </c>
      <c r="B12834" t="inlineStr">
        <is>
          <t>2026-09-09</t>
        </is>
      </c>
      <c r="C12834" t="inlineStr">
        <is>
          <t>home_use</t>
        </is>
      </c>
      <c r="D12834" t="inlineStr">
        <is>
          <t>IMP00892</t>
        </is>
      </c>
      <c r="E12834" t="inlineStr">
        <is>
          <t>T106240</t>
        </is>
      </c>
      <c r="F12834" s="32" t="n">
        <v>2094919.63</v>
      </c>
      <c r="G12834" s="32" t="n">
        <v>219966.56</v>
      </c>
    </row>
    <row r="12835">
      <c r="A12835" t="inlineStr">
        <is>
          <t>L0245761</t>
        </is>
      </c>
      <c r="B12835" t="inlineStr">
        <is>
          <t>2026-09-09</t>
        </is>
      </c>
      <c r="C12835" t="inlineStr">
        <is>
          <t>home_use</t>
        </is>
      </c>
      <c r="D12835" t="inlineStr">
        <is>
          <t>IMP00892</t>
        </is>
      </c>
      <c r="E12835" t="inlineStr">
        <is>
          <t>T106240</t>
        </is>
      </c>
      <c r="F12835" s="32" t="n">
        <v>4660342.7</v>
      </c>
      <c r="G12835" s="32" t="n">
        <v>512637.7</v>
      </c>
    </row>
    <row r="12836">
      <c r="A12836" t="inlineStr">
        <is>
          <t>L0245762</t>
        </is>
      </c>
      <c r="B12836" t="inlineStr">
        <is>
          <t>2026-09-09</t>
        </is>
      </c>
      <c r="C12836" t="inlineStr">
        <is>
          <t>home_use</t>
        </is>
      </c>
      <c r="D12836" t="inlineStr">
        <is>
          <t>IMP00892</t>
        </is>
      </c>
      <c r="E12836" t="inlineStr">
        <is>
          <t>T106240</t>
        </is>
      </c>
      <c r="F12836" s="32" t="n">
        <v>758206.74</v>
      </c>
      <c r="G12836" s="32" t="n">
        <v>87193.78</v>
      </c>
    </row>
    <row r="12837">
      <c r="A12837" t="inlineStr">
        <is>
          <t>L0245771</t>
        </is>
      </c>
      <c r="B12837" t="inlineStr">
        <is>
          <t>2026-09-09</t>
        </is>
      </c>
      <c r="C12837" t="inlineStr">
        <is>
          <t>home_use</t>
        </is>
      </c>
      <c r="D12837" t="inlineStr">
        <is>
          <t>IMP00926</t>
        </is>
      </c>
      <c r="E12837" t="inlineStr">
        <is>
          <t>T106477</t>
        </is>
      </c>
      <c r="F12837" s="32" t="n">
        <v>275463.79</v>
      </c>
      <c r="G12837" s="32" t="n">
        <v>29474.63</v>
      </c>
    </row>
    <row r="12838">
      <c r="A12838" t="inlineStr">
        <is>
          <t>L0245772</t>
        </is>
      </c>
      <c r="B12838" t="inlineStr">
        <is>
          <t>2026-09-09</t>
        </is>
      </c>
      <c r="C12838" t="inlineStr">
        <is>
          <t>home_use</t>
        </is>
      </c>
      <c r="D12838" t="inlineStr">
        <is>
          <t>IMP00926</t>
        </is>
      </c>
      <c r="E12838" t="inlineStr">
        <is>
          <t>T106477</t>
        </is>
      </c>
      <c r="F12838" s="32" t="n">
        <v>315494.87</v>
      </c>
      <c r="G12838" s="32" t="n">
        <v>33757.95</v>
      </c>
    </row>
    <row r="12839">
      <c r="A12839" t="inlineStr">
        <is>
          <t>L0245774</t>
        </is>
      </c>
      <c r="B12839" t="inlineStr">
        <is>
          <t>2026-09-09</t>
        </is>
      </c>
      <c r="C12839" t="inlineStr">
        <is>
          <t>home_use</t>
        </is>
      </c>
      <c r="D12839" t="inlineStr">
        <is>
          <t>IMP00926</t>
        </is>
      </c>
      <c r="E12839" t="inlineStr">
        <is>
          <t>T106477</t>
        </is>
      </c>
      <c r="F12839" s="32" t="n">
        <v>344017.83</v>
      </c>
      <c r="G12839" s="32" t="n">
        <v>36809.91</v>
      </c>
    </row>
    <row r="12840">
      <c r="A12840" t="inlineStr">
        <is>
          <t>L0245775</t>
        </is>
      </c>
      <c r="B12840" t="inlineStr">
        <is>
          <t>2026-09-09</t>
        </is>
      </c>
      <c r="C12840" t="inlineStr">
        <is>
          <t>home_use</t>
        </is>
      </c>
      <c r="D12840" t="inlineStr">
        <is>
          <t>IMP00926</t>
        </is>
      </c>
      <c r="E12840" t="inlineStr">
        <is>
          <t>T106477</t>
        </is>
      </c>
      <c r="F12840" s="32" t="n">
        <v>24925933.92</v>
      </c>
      <c r="G12840" s="32" t="n">
        <v>2617223.06</v>
      </c>
    </row>
    <row r="12841">
      <c r="A12841" t="inlineStr">
        <is>
          <t>L0245783</t>
        </is>
      </c>
      <c r="B12841" t="inlineStr">
        <is>
          <t>2026-09-09</t>
        </is>
      </c>
      <c r="C12841" t="inlineStr">
        <is>
          <t>home_use</t>
        </is>
      </c>
      <c r="D12841" t="inlineStr">
        <is>
          <t>IMP00999</t>
        </is>
      </c>
      <c r="E12841" t="inlineStr">
        <is>
          <t>T106987</t>
        </is>
      </c>
      <c r="F12841" s="32" t="n">
        <v>17066240.99</v>
      </c>
      <c r="G12841" s="32" t="n">
        <v>1791955.3</v>
      </c>
    </row>
    <row r="12842">
      <c r="A12842" t="inlineStr">
        <is>
          <t>L0245784</t>
        </is>
      </c>
      <c r="B12842" t="inlineStr">
        <is>
          <t>2026-09-09</t>
        </is>
      </c>
      <c r="C12842" t="inlineStr">
        <is>
          <t>home_use</t>
        </is>
      </c>
      <c r="D12842" t="inlineStr">
        <is>
          <t>IMP00999</t>
        </is>
      </c>
      <c r="E12842" t="inlineStr">
        <is>
          <t>T106987</t>
        </is>
      </c>
      <c r="F12842" s="32" t="n">
        <v>3812002.75</v>
      </c>
      <c r="G12842" s="32" t="n">
        <v>381200.28</v>
      </c>
    </row>
    <row r="12843">
      <c r="A12843" t="inlineStr">
        <is>
          <t>L0245785</t>
        </is>
      </c>
      <c r="B12843" t="inlineStr">
        <is>
          <t>2026-09-09</t>
        </is>
      </c>
      <c r="C12843" t="inlineStr">
        <is>
          <t>home_use</t>
        </is>
      </c>
      <c r="D12843" t="inlineStr">
        <is>
          <t>IMP00999</t>
        </is>
      </c>
      <c r="E12843" t="inlineStr">
        <is>
          <t>T106987</t>
        </is>
      </c>
      <c r="F12843" s="32" t="n">
        <v>3777125.22</v>
      </c>
      <c r="G12843" s="32" t="n">
        <v>396598.15</v>
      </c>
    </row>
    <row r="12844">
      <c r="A12844" t="inlineStr">
        <is>
          <t>L0245790</t>
        </is>
      </c>
      <c r="B12844" t="inlineStr">
        <is>
          <t>2026-09-09</t>
        </is>
      </c>
      <c r="C12844" t="inlineStr">
        <is>
          <t>home_use</t>
        </is>
      </c>
      <c r="D12844" t="inlineStr">
        <is>
          <t>IMP01037</t>
        </is>
      </c>
      <c r="E12844" t="inlineStr">
        <is>
          <t>T107258</t>
        </is>
      </c>
      <c r="F12844" s="32" t="n">
        <v>1963461.51</v>
      </c>
      <c r="G12844" s="32" t="n">
        <v>196346.15</v>
      </c>
    </row>
    <row r="12845">
      <c r="A12845" t="inlineStr">
        <is>
          <t>L0245791</t>
        </is>
      </c>
      <c r="B12845" t="inlineStr">
        <is>
          <t>2026-09-09</t>
        </is>
      </c>
      <c r="C12845" t="inlineStr">
        <is>
          <t>home_use</t>
        </is>
      </c>
      <c r="D12845" t="inlineStr">
        <is>
          <t>IMP01037</t>
        </is>
      </c>
      <c r="E12845" t="inlineStr">
        <is>
          <t>T107258</t>
        </is>
      </c>
      <c r="F12845" s="32" t="n">
        <v>2658468.87</v>
      </c>
      <c r="G12845" s="32" t="n">
        <v>265846.89</v>
      </c>
    </row>
    <row r="12846">
      <c r="A12846" t="inlineStr">
        <is>
          <t>L0245792</t>
        </is>
      </c>
      <c r="B12846" t="inlineStr">
        <is>
          <t>2026-09-09</t>
        </is>
      </c>
      <c r="C12846" t="inlineStr">
        <is>
          <t>home_use</t>
        </is>
      </c>
      <c r="D12846" t="inlineStr">
        <is>
          <t>IMP01037</t>
        </is>
      </c>
      <c r="E12846" t="inlineStr">
        <is>
          <t>T107258</t>
        </is>
      </c>
      <c r="F12846" s="32" t="n">
        <v>1626565.69</v>
      </c>
      <c r="G12846" s="32" t="n">
        <v>162656.57</v>
      </c>
    </row>
    <row r="12847">
      <c r="A12847" t="inlineStr">
        <is>
          <t>L0245793</t>
        </is>
      </c>
      <c r="B12847" t="inlineStr">
        <is>
          <t>2026-09-09</t>
        </is>
      </c>
      <c r="C12847" t="inlineStr">
        <is>
          <t>home_use</t>
        </is>
      </c>
      <c r="D12847" t="inlineStr">
        <is>
          <t>IMP01037</t>
        </is>
      </c>
      <c r="E12847" t="inlineStr">
        <is>
          <t>T107258</t>
        </is>
      </c>
      <c r="F12847" s="32" t="n">
        <v>2124268.95</v>
      </c>
      <c r="G12847" s="32" t="n">
        <v>212426.9</v>
      </c>
    </row>
    <row r="12848">
      <c r="A12848" t="inlineStr">
        <is>
          <t>L0245802</t>
        </is>
      </c>
      <c r="B12848" t="inlineStr">
        <is>
          <t>2026-09-09</t>
        </is>
      </c>
      <c r="C12848" t="inlineStr">
        <is>
          <t>home_use</t>
        </is>
      </c>
      <c r="D12848" t="inlineStr">
        <is>
          <t>IMP01142</t>
        </is>
      </c>
      <c r="E12848" t="inlineStr">
        <is>
          <t>T107992</t>
        </is>
      </c>
      <c r="F12848" s="32" t="n">
        <v>1068289.96</v>
      </c>
      <c r="G12848" s="32" t="n">
        <v>119648.48</v>
      </c>
    </row>
    <row r="12849">
      <c r="A12849" t="inlineStr">
        <is>
          <t>L0245803</t>
        </is>
      </c>
      <c r="B12849" t="inlineStr">
        <is>
          <t>2026-09-09</t>
        </is>
      </c>
      <c r="C12849" t="inlineStr">
        <is>
          <t>home_use</t>
        </is>
      </c>
      <c r="D12849" t="inlineStr">
        <is>
          <t>IMP01142</t>
        </is>
      </c>
      <c r="E12849" t="inlineStr">
        <is>
          <t>T107992</t>
        </is>
      </c>
      <c r="F12849" s="32" t="n">
        <v>766630.14</v>
      </c>
      <c r="G12849" s="32" t="n">
        <v>85862.58</v>
      </c>
    </row>
    <row r="12850">
      <c r="A12850" t="inlineStr">
        <is>
          <t>L0245830</t>
        </is>
      </c>
      <c r="B12850" t="inlineStr">
        <is>
          <t>2026-09-09</t>
        </is>
      </c>
      <c r="C12850" t="inlineStr">
        <is>
          <t>home_use</t>
        </is>
      </c>
      <c r="D12850" t="inlineStr">
        <is>
          <t>IMP01310</t>
        </is>
      </c>
      <c r="E12850" t="inlineStr">
        <is>
          <t>T109167</t>
        </is>
      </c>
      <c r="F12850" s="32" t="n">
        <v>474433.76</v>
      </c>
      <c r="G12850" s="32" t="n">
        <v>50764.41</v>
      </c>
    </row>
    <row r="12851">
      <c r="A12851" t="inlineStr">
        <is>
          <t>L0245866</t>
        </is>
      </c>
      <c r="B12851" t="inlineStr">
        <is>
          <t>2026-09-10</t>
        </is>
      </c>
      <c r="C12851" t="inlineStr">
        <is>
          <t>home_use</t>
        </is>
      </c>
      <c r="D12851" t="inlineStr">
        <is>
          <t>IMP00063</t>
        </is>
      </c>
      <c r="E12851" t="inlineStr">
        <is>
          <t>T100440</t>
        </is>
      </c>
      <c r="F12851" s="32" t="n">
        <v>374479.34</v>
      </c>
      <c r="G12851" s="32" t="n">
        <v>40069.29</v>
      </c>
    </row>
    <row r="12852">
      <c r="A12852" t="inlineStr">
        <is>
          <t>L0245867</t>
        </is>
      </c>
      <c r="B12852" t="inlineStr">
        <is>
          <t>2026-09-10</t>
        </is>
      </c>
      <c r="C12852" t="inlineStr">
        <is>
          <t>home_use</t>
        </is>
      </c>
      <c r="D12852" t="inlineStr">
        <is>
          <t>IMP00063</t>
        </is>
      </c>
      <c r="E12852" t="inlineStr">
        <is>
          <t>T100440</t>
        </is>
      </c>
      <c r="F12852" s="32" t="n">
        <v>1727070.83</v>
      </c>
      <c r="G12852" s="32" t="n">
        <v>224519.21</v>
      </c>
    </row>
    <row r="12853">
      <c r="A12853" t="inlineStr">
        <is>
          <t>L0245869</t>
        </is>
      </c>
      <c r="B12853" t="inlineStr">
        <is>
          <t>2026-09-10</t>
        </is>
      </c>
      <c r="C12853" t="inlineStr">
        <is>
          <t>home_use</t>
        </is>
      </c>
      <c r="D12853" t="inlineStr">
        <is>
          <t>IMP00063</t>
        </is>
      </c>
      <c r="E12853" t="inlineStr">
        <is>
          <t>T100440</t>
        </is>
      </c>
      <c r="F12853" s="32" t="n">
        <v>510582.29</v>
      </c>
      <c r="G12853" s="32" t="n">
        <v>58716.96</v>
      </c>
    </row>
    <row r="12854">
      <c r="A12854" t="inlineStr">
        <is>
          <t>L0245870</t>
        </is>
      </c>
      <c r="B12854" t="inlineStr">
        <is>
          <t>2026-09-10</t>
        </is>
      </c>
      <c r="C12854" t="inlineStr">
        <is>
          <t>home_use</t>
        </is>
      </c>
      <c r="D12854" t="inlineStr">
        <is>
          <t>IMP00063</t>
        </is>
      </c>
      <c r="E12854" t="inlineStr">
        <is>
          <t>T100440</t>
        </is>
      </c>
      <c r="F12854" s="32" t="n">
        <v>2766377.49</v>
      </c>
      <c r="G12854" s="32" t="n">
        <v>309834.28</v>
      </c>
    </row>
    <row r="12855">
      <c r="A12855" t="inlineStr">
        <is>
          <t>L0245872</t>
        </is>
      </c>
      <c r="B12855" t="inlineStr">
        <is>
          <t>2026-09-10</t>
        </is>
      </c>
      <c r="C12855" t="inlineStr">
        <is>
          <t>home_use</t>
        </is>
      </c>
      <c r="D12855" t="inlineStr">
        <is>
          <t>IMP00063</t>
        </is>
      </c>
      <c r="E12855" t="inlineStr">
        <is>
          <t>T100440</t>
        </is>
      </c>
      <c r="F12855" s="32" t="n">
        <v>459407.45</v>
      </c>
      <c r="G12855" s="32" t="n">
        <v>52831.86</v>
      </c>
    </row>
    <row r="12856">
      <c r="A12856" t="inlineStr">
        <is>
          <t>L0245873</t>
        </is>
      </c>
      <c r="B12856" t="inlineStr">
        <is>
          <t>2026-09-10</t>
        </is>
      </c>
      <c r="C12856" t="inlineStr">
        <is>
          <t>home_use</t>
        </is>
      </c>
      <c r="D12856" t="inlineStr">
        <is>
          <t>IMP00063</t>
        </is>
      </c>
      <c r="E12856" t="inlineStr">
        <is>
          <t>T100440</t>
        </is>
      </c>
      <c r="F12856" s="32" t="n">
        <v>990042.08</v>
      </c>
      <c r="G12856" s="32" t="n">
        <v>110884.71</v>
      </c>
    </row>
    <row r="12857">
      <c r="A12857" t="inlineStr">
        <is>
          <t>L0245874</t>
        </is>
      </c>
      <c r="B12857" t="inlineStr">
        <is>
          <t>2026-09-10</t>
        </is>
      </c>
      <c r="C12857" t="inlineStr">
        <is>
          <t>home_use</t>
        </is>
      </c>
      <c r="D12857" t="inlineStr">
        <is>
          <t>IMP00063</t>
        </is>
      </c>
      <c r="E12857" t="inlineStr">
        <is>
          <t>T100440</t>
        </is>
      </c>
      <c r="F12857" s="32" t="n">
        <v>640092.72</v>
      </c>
      <c r="G12857" s="32" t="n">
        <v>73610.66</v>
      </c>
    </row>
    <row r="12858">
      <c r="A12858" t="inlineStr">
        <is>
          <t>L0245875</t>
        </is>
      </c>
      <c r="B12858" t="inlineStr">
        <is>
          <t>2026-09-10</t>
        </is>
      </c>
      <c r="C12858" t="inlineStr">
        <is>
          <t>home_use</t>
        </is>
      </c>
      <c r="D12858" t="inlineStr">
        <is>
          <t>IMP00063</t>
        </is>
      </c>
      <c r="E12858" t="inlineStr">
        <is>
          <t>T100440</t>
        </is>
      </c>
      <c r="F12858" s="32" t="n">
        <v>484863.39</v>
      </c>
      <c r="G12858" s="32" t="n">
        <v>51880.38</v>
      </c>
    </row>
    <row r="12859">
      <c r="A12859" t="inlineStr">
        <is>
          <t>L0245876</t>
        </is>
      </c>
      <c r="B12859" t="inlineStr">
        <is>
          <t>2026-09-10</t>
        </is>
      </c>
      <c r="C12859" t="inlineStr">
        <is>
          <t>home_use</t>
        </is>
      </c>
      <c r="D12859" t="inlineStr">
        <is>
          <t>IMP00063</t>
        </is>
      </c>
      <c r="E12859" t="inlineStr">
        <is>
          <t>T100440</t>
        </is>
      </c>
      <c r="F12859" s="32" t="n">
        <v>361680.49</v>
      </c>
      <c r="G12859" s="32" t="n">
        <v>41593.26</v>
      </c>
    </row>
    <row r="12860">
      <c r="A12860" t="inlineStr">
        <is>
          <t>L0245878</t>
        </is>
      </c>
      <c r="B12860" t="inlineStr">
        <is>
          <t>2026-09-10</t>
        </is>
      </c>
      <c r="C12860" t="inlineStr">
        <is>
          <t>home_use</t>
        </is>
      </c>
      <c r="D12860" t="inlineStr">
        <is>
          <t>IMP00063</t>
        </is>
      </c>
      <c r="E12860" t="inlineStr">
        <is>
          <t>T100440</t>
        </is>
      </c>
      <c r="F12860" s="32" t="n">
        <v>923699.86</v>
      </c>
      <c r="G12860" s="32" t="n">
        <v>106225.48</v>
      </c>
    </row>
    <row r="12861">
      <c r="A12861" t="inlineStr">
        <is>
          <t>L0245892</t>
        </is>
      </c>
      <c r="B12861" t="inlineStr">
        <is>
          <t>2026-09-10</t>
        </is>
      </c>
      <c r="C12861" t="inlineStr">
        <is>
          <t>home_use</t>
        </is>
      </c>
      <c r="D12861" t="inlineStr">
        <is>
          <t>IMP00156</t>
        </is>
      </c>
      <c r="F12861" s="32" t="n">
        <v>505132.68</v>
      </c>
      <c r="G12861" s="32" t="n">
        <v>65667.25</v>
      </c>
    </row>
    <row r="12862">
      <c r="A12862" t="inlineStr">
        <is>
          <t>L0245900</t>
        </is>
      </c>
      <c r="B12862" t="inlineStr">
        <is>
          <t>2026-09-10</t>
        </is>
      </c>
      <c r="C12862" t="inlineStr">
        <is>
          <t>home_use</t>
        </is>
      </c>
      <c r="D12862" t="inlineStr">
        <is>
          <t>IMP00306</t>
        </is>
      </c>
      <c r="E12862" t="inlineStr">
        <is>
          <t>T102141</t>
        </is>
      </c>
      <c r="F12862" s="32" t="n">
        <v>443263.34</v>
      </c>
      <c r="G12862" s="32" t="n">
        <v>46542.65</v>
      </c>
    </row>
    <row r="12863">
      <c r="A12863" t="inlineStr">
        <is>
          <t>L0245901</t>
        </is>
      </c>
      <c r="B12863" t="inlineStr">
        <is>
          <t>2026-09-10</t>
        </is>
      </c>
      <c r="C12863" t="inlineStr">
        <is>
          <t>home_use</t>
        </is>
      </c>
      <c r="D12863" t="inlineStr">
        <is>
          <t>IMP00306</t>
        </is>
      </c>
      <c r="E12863" t="inlineStr">
        <is>
          <t>T102141</t>
        </is>
      </c>
      <c r="F12863" s="32" t="n">
        <v>998068.86</v>
      </c>
      <c r="G12863" s="32" t="n">
        <v>124758.61</v>
      </c>
    </row>
    <row r="12864">
      <c r="A12864" t="inlineStr">
        <is>
          <t>L0245904</t>
        </is>
      </c>
      <c r="B12864" t="inlineStr">
        <is>
          <t>2026-09-10</t>
        </is>
      </c>
      <c r="C12864" t="inlineStr">
        <is>
          <t>home_use</t>
        </is>
      </c>
      <c r="D12864" t="inlineStr">
        <is>
          <t>IMP00340</t>
        </is>
      </c>
      <c r="E12864" t="inlineStr">
        <is>
          <t>T102376</t>
        </is>
      </c>
      <c r="F12864" s="32" t="n">
        <v>6830320.21</v>
      </c>
      <c r="G12864" s="32" t="n">
        <v>717183.62</v>
      </c>
    </row>
    <row r="12865">
      <c r="A12865" t="inlineStr">
        <is>
          <t>L0245924</t>
        </is>
      </c>
      <c r="B12865" t="inlineStr">
        <is>
          <t>2026-09-10</t>
        </is>
      </c>
      <c r="C12865" t="inlineStr">
        <is>
          <t>home_use</t>
        </is>
      </c>
      <c r="D12865" t="inlineStr">
        <is>
          <t>IMP00445</t>
        </is>
      </c>
      <c r="E12865" t="inlineStr">
        <is>
          <t>T103111</t>
        </is>
      </c>
      <c r="F12865" s="32" t="n">
        <v>594461.42</v>
      </c>
      <c r="G12865" s="32" t="n">
        <v>74307.67999999999</v>
      </c>
    </row>
    <row r="12866">
      <c r="A12866" t="inlineStr">
        <is>
          <t>L0245930</t>
        </is>
      </c>
      <c r="B12866" t="inlineStr">
        <is>
          <t>2026-09-10</t>
        </is>
      </c>
      <c r="C12866" t="inlineStr">
        <is>
          <t>home_use</t>
        </is>
      </c>
      <c r="D12866" t="inlineStr">
        <is>
          <t>IMP00490</t>
        </is>
      </c>
      <c r="E12866" t="inlineStr">
        <is>
          <t>T103425</t>
        </is>
      </c>
      <c r="F12866" s="32" t="n">
        <v>5332768.95</v>
      </c>
      <c r="G12866" s="32" t="n">
        <v>559940.74</v>
      </c>
    </row>
    <row r="12867">
      <c r="A12867" t="inlineStr">
        <is>
          <t>L0245931</t>
        </is>
      </c>
      <c r="B12867" t="inlineStr">
        <is>
          <t>2026-09-10</t>
        </is>
      </c>
      <c r="C12867" t="inlineStr">
        <is>
          <t>home_use</t>
        </is>
      </c>
      <c r="D12867" t="inlineStr">
        <is>
          <t>IMP00490</t>
        </is>
      </c>
      <c r="E12867" t="inlineStr">
        <is>
          <t>T103425</t>
        </is>
      </c>
      <c r="F12867" s="32" t="n">
        <v>3126617.36</v>
      </c>
      <c r="G12867" s="32" t="n">
        <v>328294.82</v>
      </c>
    </row>
    <row r="12868">
      <c r="A12868" t="inlineStr">
        <is>
          <t>L0245948</t>
        </is>
      </c>
      <c r="B12868" t="inlineStr">
        <is>
          <t>2026-09-10</t>
        </is>
      </c>
      <c r="C12868" t="inlineStr">
        <is>
          <t>home_use</t>
        </is>
      </c>
      <c r="D12868" t="inlineStr">
        <is>
          <t>IMP00591</t>
        </is>
      </c>
      <c r="E12868" t="inlineStr">
        <is>
          <t>T104135</t>
        </is>
      </c>
      <c r="F12868" s="32" t="n">
        <v>1808570.05</v>
      </c>
      <c r="G12868" s="32" t="n">
        <v>189899.85</v>
      </c>
    </row>
    <row r="12869">
      <c r="A12869" t="inlineStr">
        <is>
          <t>L0245954</t>
        </is>
      </c>
      <c r="B12869" t="inlineStr">
        <is>
          <t>2026-09-10</t>
        </is>
      </c>
      <c r="C12869" t="inlineStr">
        <is>
          <t>home_use</t>
        </is>
      </c>
      <c r="D12869" t="inlineStr">
        <is>
          <t>IMP00643</t>
        </is>
      </c>
      <c r="E12869" t="inlineStr">
        <is>
          <t>T104498</t>
        </is>
      </c>
      <c r="F12869" s="32" t="n">
        <v>961985.48</v>
      </c>
      <c r="G12869" s="32" t="n">
        <v>96198.55</v>
      </c>
    </row>
    <row r="12870">
      <c r="A12870" t="inlineStr">
        <is>
          <t>L0245955</t>
        </is>
      </c>
      <c r="B12870" t="inlineStr">
        <is>
          <t>2026-09-10</t>
        </is>
      </c>
      <c r="C12870" t="inlineStr">
        <is>
          <t>home_use</t>
        </is>
      </c>
      <c r="D12870" t="inlineStr">
        <is>
          <t>IMP00643</t>
        </is>
      </c>
      <c r="E12870" t="inlineStr">
        <is>
          <t>T104498</t>
        </is>
      </c>
      <c r="F12870" s="32" t="n">
        <v>452560.27</v>
      </c>
      <c r="G12870" s="32" t="n">
        <v>45256.03</v>
      </c>
    </row>
    <row r="12871">
      <c r="A12871" t="inlineStr">
        <is>
          <t>L0245956</t>
        </is>
      </c>
      <c r="B12871" t="inlineStr">
        <is>
          <t>2026-09-10</t>
        </is>
      </c>
      <c r="C12871" t="inlineStr">
        <is>
          <t>home_use</t>
        </is>
      </c>
      <c r="D12871" t="inlineStr">
        <is>
          <t>IMP00643</t>
        </is>
      </c>
      <c r="E12871" t="inlineStr">
        <is>
          <t>T104498</t>
        </is>
      </c>
      <c r="F12871" s="32" t="n">
        <v>868092.16</v>
      </c>
      <c r="G12871" s="32" t="n">
        <v>86809.22</v>
      </c>
    </row>
    <row r="12872">
      <c r="A12872" t="inlineStr">
        <is>
          <t>L0245970</t>
        </is>
      </c>
      <c r="B12872" t="inlineStr">
        <is>
          <t>2026-09-10</t>
        </is>
      </c>
      <c r="C12872" t="inlineStr">
        <is>
          <t>home_use</t>
        </is>
      </c>
      <c r="D12872" t="inlineStr">
        <is>
          <t>IMP00753</t>
        </is>
      </c>
      <c r="E12872" t="inlineStr">
        <is>
          <t>T105264</t>
        </is>
      </c>
      <c r="F12872" s="32" t="n">
        <v>203041.04</v>
      </c>
      <c r="G12872" s="32" t="n">
        <v>20304.1</v>
      </c>
    </row>
    <row r="12873">
      <c r="A12873" t="inlineStr">
        <is>
          <t>L0245986</t>
        </is>
      </c>
      <c r="B12873" t="inlineStr">
        <is>
          <t>2026-09-10</t>
        </is>
      </c>
      <c r="C12873" t="inlineStr">
        <is>
          <t>home_use</t>
        </is>
      </c>
      <c r="D12873" t="inlineStr">
        <is>
          <t>IMP00892</t>
        </is>
      </c>
      <c r="E12873" t="inlineStr">
        <is>
          <t>T106240</t>
        </is>
      </c>
      <c r="F12873" s="32" t="n">
        <v>987520.25</v>
      </c>
      <c r="G12873" s="32" t="n">
        <v>103689.63</v>
      </c>
    </row>
    <row r="12874">
      <c r="A12874" t="inlineStr">
        <is>
          <t>L0245992</t>
        </is>
      </c>
      <c r="B12874" t="inlineStr">
        <is>
          <t>2026-09-10</t>
        </is>
      </c>
      <c r="C12874" t="inlineStr">
        <is>
          <t>warehouse_out</t>
        </is>
      </c>
      <c r="D12874" t="inlineStr">
        <is>
          <t>IMP00926</t>
        </is>
      </c>
      <c r="E12874" t="inlineStr">
        <is>
          <t>T106477</t>
        </is>
      </c>
      <c r="F12874" s="32" t="n">
        <v>7532487.33</v>
      </c>
      <c r="G12874" s="32" t="n">
        <v>753248.73</v>
      </c>
    </row>
    <row r="12875">
      <c r="A12875" t="inlineStr">
        <is>
          <t>L0245993</t>
        </is>
      </c>
      <c r="B12875" t="inlineStr">
        <is>
          <t>2026-09-10</t>
        </is>
      </c>
      <c r="C12875" t="inlineStr">
        <is>
          <t>home_use</t>
        </is>
      </c>
      <c r="D12875" t="inlineStr">
        <is>
          <t>IMP00926</t>
        </is>
      </c>
      <c r="E12875" t="inlineStr">
        <is>
          <t>T106477</t>
        </is>
      </c>
      <c r="F12875" s="32" t="n">
        <v>17874840.83</v>
      </c>
      <c r="G12875" s="32" t="n">
        <v>1876858.29</v>
      </c>
    </row>
    <row r="12876">
      <c r="A12876" t="inlineStr">
        <is>
          <t>L0245997</t>
        </is>
      </c>
      <c r="B12876" t="inlineStr">
        <is>
          <t>2026-09-10</t>
        </is>
      </c>
      <c r="C12876" t="inlineStr">
        <is>
          <t>home_use</t>
        </is>
      </c>
      <c r="D12876" t="inlineStr">
        <is>
          <t>IMP00950</t>
        </is>
      </c>
      <c r="F12876" s="32" t="n">
        <v>1387587.3</v>
      </c>
      <c r="G12876" s="32" t="n">
        <v>180386.35</v>
      </c>
    </row>
    <row r="12877">
      <c r="A12877" t="inlineStr">
        <is>
          <t>L0245998</t>
        </is>
      </c>
      <c r="B12877" t="inlineStr">
        <is>
          <t>2026-09-10</t>
        </is>
      </c>
      <c r="C12877" t="inlineStr">
        <is>
          <t>home_use</t>
        </is>
      </c>
      <c r="D12877" t="inlineStr">
        <is>
          <t>IMP00950</t>
        </is>
      </c>
      <c r="F12877" s="32" t="n">
        <v>221594.27</v>
      </c>
      <c r="G12877" s="32" t="n">
        <v>25926.53</v>
      </c>
    </row>
    <row r="12878">
      <c r="A12878" t="inlineStr">
        <is>
          <t>L0245999</t>
        </is>
      </c>
      <c r="B12878" t="inlineStr">
        <is>
          <t>2026-09-10</t>
        </is>
      </c>
      <c r="C12878" t="inlineStr">
        <is>
          <t>home_use</t>
        </is>
      </c>
      <c r="D12878" t="inlineStr">
        <is>
          <t>IMP00950</t>
        </is>
      </c>
      <c r="F12878" s="32" t="n">
        <v>3148856.16</v>
      </c>
      <c r="G12878" s="32" t="n">
        <v>409351.3</v>
      </c>
    </row>
    <row r="12879">
      <c r="A12879" t="inlineStr">
        <is>
          <t>L0246013</t>
        </is>
      </c>
      <c r="B12879" t="inlineStr">
        <is>
          <t>2026-09-10</t>
        </is>
      </c>
      <c r="C12879" t="inlineStr">
        <is>
          <t>home_use</t>
        </is>
      </c>
      <c r="D12879" t="inlineStr">
        <is>
          <t>IMP01037</t>
        </is>
      </c>
      <c r="E12879" t="inlineStr">
        <is>
          <t>T107258</t>
        </is>
      </c>
      <c r="F12879" s="32" t="n">
        <v>675092.54</v>
      </c>
      <c r="G12879" s="32" t="n">
        <v>81011.10000000001</v>
      </c>
    </row>
    <row r="12880">
      <c r="A12880" t="inlineStr">
        <is>
          <t>L0246014</t>
        </is>
      </c>
      <c r="B12880" t="inlineStr">
        <is>
          <t>2026-09-10</t>
        </is>
      </c>
      <c r="C12880" t="inlineStr">
        <is>
          <t>home_use</t>
        </is>
      </c>
      <c r="D12880" t="inlineStr">
        <is>
          <t>IMP01037</t>
        </is>
      </c>
      <c r="E12880" t="inlineStr">
        <is>
          <t>T107258</t>
        </is>
      </c>
      <c r="F12880" s="32" t="n">
        <v>472821.79</v>
      </c>
      <c r="G12880" s="32" t="n">
        <v>56738.61</v>
      </c>
    </row>
    <row r="12881">
      <c r="A12881" t="inlineStr">
        <is>
          <t>L0246050</t>
        </is>
      </c>
      <c r="B12881" t="inlineStr">
        <is>
          <t>2026-09-10</t>
        </is>
      </c>
      <c r="C12881" t="inlineStr">
        <is>
          <t>home_use</t>
        </is>
      </c>
      <c r="D12881" t="inlineStr">
        <is>
          <t>IMP01310</t>
        </is>
      </c>
      <c r="E12881" t="inlineStr">
        <is>
          <t>T109167</t>
        </is>
      </c>
      <c r="F12881" s="32" t="n">
        <v>1672029.09</v>
      </c>
      <c r="G12881" s="32" t="n">
        <v>178907.11</v>
      </c>
    </row>
    <row r="12882">
      <c r="A12882" t="inlineStr">
        <is>
          <t>L0246051</t>
        </is>
      </c>
      <c r="B12882" t="inlineStr">
        <is>
          <t>2026-09-10</t>
        </is>
      </c>
      <c r="C12882" t="inlineStr">
        <is>
          <t>home_use</t>
        </is>
      </c>
      <c r="D12882" t="inlineStr">
        <is>
          <t>IMP01310</t>
        </is>
      </c>
      <c r="E12882" t="inlineStr">
        <is>
          <t>T109167</t>
        </is>
      </c>
      <c r="F12882" s="32" t="n">
        <v>777190.88</v>
      </c>
      <c r="G12882" s="32" t="n">
        <v>83159.42</v>
      </c>
    </row>
    <row r="12883">
      <c r="A12883" t="inlineStr">
        <is>
          <t>L0246080</t>
        </is>
      </c>
      <c r="B12883" t="inlineStr">
        <is>
          <t>2026-09-11</t>
        </is>
      </c>
      <c r="C12883" t="inlineStr">
        <is>
          <t>home_use</t>
        </is>
      </c>
      <c r="D12883" t="inlineStr">
        <is>
          <t>IMP00063</t>
        </is>
      </c>
      <c r="E12883" t="inlineStr">
        <is>
          <t>T100440</t>
        </is>
      </c>
      <c r="F12883" s="32" t="n">
        <v>287782.92</v>
      </c>
      <c r="G12883" s="32" t="n">
        <v>33095.04</v>
      </c>
    </row>
    <row r="12884">
      <c r="A12884" t="inlineStr">
        <is>
          <t>L0246081</t>
        </is>
      </c>
      <c r="B12884" t="inlineStr">
        <is>
          <t>2026-09-11</t>
        </is>
      </c>
      <c r="C12884" t="inlineStr">
        <is>
          <t>home_use</t>
        </is>
      </c>
      <c r="D12884" t="inlineStr">
        <is>
          <t>IMP00063</t>
        </is>
      </c>
      <c r="E12884" t="inlineStr">
        <is>
          <t>T100440</t>
        </is>
      </c>
      <c r="F12884" s="32" t="n">
        <v>1350708.34</v>
      </c>
      <c r="G12884" s="32" t="n">
        <v>155331.46</v>
      </c>
    </row>
    <row r="12885">
      <c r="A12885" t="inlineStr">
        <is>
          <t>L0246082</t>
        </is>
      </c>
      <c r="B12885" t="inlineStr">
        <is>
          <t>2026-09-11</t>
        </is>
      </c>
      <c r="C12885" t="inlineStr">
        <is>
          <t>home_use</t>
        </is>
      </c>
      <c r="D12885" t="inlineStr">
        <is>
          <t>IMP00063</t>
        </is>
      </c>
      <c r="E12885" t="inlineStr">
        <is>
          <t>T100440</t>
        </is>
      </c>
      <c r="F12885" s="32" t="n">
        <v>467020.39</v>
      </c>
      <c r="G12885" s="32" t="n">
        <v>53707.34</v>
      </c>
    </row>
    <row r="12886">
      <c r="A12886" t="inlineStr">
        <is>
          <t>L0246083</t>
        </is>
      </c>
      <c r="B12886" t="inlineStr">
        <is>
          <t>2026-09-11</t>
        </is>
      </c>
      <c r="C12886" t="inlineStr">
        <is>
          <t>warehouse_out</t>
        </is>
      </c>
      <c r="D12886" t="inlineStr">
        <is>
          <t>IMP00063</t>
        </is>
      </c>
      <c r="E12886" t="inlineStr">
        <is>
          <t>T100440</t>
        </is>
      </c>
      <c r="F12886" s="32" t="n">
        <v>2217730.92</v>
      </c>
      <c r="G12886" s="32" t="n">
        <v>248385.86</v>
      </c>
    </row>
    <row r="12887">
      <c r="A12887" t="inlineStr">
        <is>
          <t>L0246085</t>
        </is>
      </c>
      <c r="B12887" t="inlineStr">
        <is>
          <t>2026-09-11</t>
        </is>
      </c>
      <c r="C12887" t="inlineStr">
        <is>
          <t>warehouse_out</t>
        </is>
      </c>
      <c r="D12887" t="inlineStr">
        <is>
          <t>IMP00063</t>
        </is>
      </c>
      <c r="E12887" t="inlineStr">
        <is>
          <t>T100440</t>
        </is>
      </c>
      <c r="F12887" s="32" t="n">
        <v>356614.9</v>
      </c>
      <c r="G12887" s="32" t="n">
        <v>41010.71</v>
      </c>
    </row>
    <row r="12888">
      <c r="A12888" t="inlineStr">
        <is>
          <t>L0246113</t>
        </is>
      </c>
      <c r="B12888" t="inlineStr">
        <is>
          <t>2026-09-11</t>
        </is>
      </c>
      <c r="C12888" t="inlineStr">
        <is>
          <t>home_use</t>
        </is>
      </c>
      <c r="D12888" t="inlineStr">
        <is>
          <t>IMP00306</t>
        </is>
      </c>
      <c r="E12888" t="inlineStr">
        <is>
          <t>T102141</t>
        </is>
      </c>
      <c r="F12888" s="32" t="n">
        <v>256207.02</v>
      </c>
      <c r="G12888" s="32" t="n">
        <v>26901.74</v>
      </c>
    </row>
    <row r="12889">
      <c r="A12889" t="inlineStr">
        <is>
          <t>L0246116</t>
        </is>
      </c>
      <c r="B12889" t="inlineStr">
        <is>
          <t>2026-09-11</t>
        </is>
      </c>
      <c r="C12889" t="inlineStr">
        <is>
          <t>home_use</t>
        </is>
      </c>
      <c r="D12889" t="inlineStr">
        <is>
          <t>IMP00306</t>
        </is>
      </c>
      <c r="E12889" t="inlineStr">
        <is>
          <t>T102141</t>
        </is>
      </c>
      <c r="F12889" s="32" t="n">
        <v>937010.7</v>
      </c>
      <c r="G12889" s="32" t="n">
        <v>98386.12</v>
      </c>
    </row>
    <row r="12890">
      <c r="A12890" t="inlineStr">
        <is>
          <t>L0246117</t>
        </is>
      </c>
      <c r="B12890" t="inlineStr">
        <is>
          <t>2026-09-11</t>
        </is>
      </c>
      <c r="C12890" t="inlineStr">
        <is>
          <t>home_use</t>
        </is>
      </c>
      <c r="D12890" t="inlineStr">
        <is>
          <t>IMP00306</t>
        </is>
      </c>
      <c r="E12890" t="inlineStr">
        <is>
          <t>T102141</t>
        </is>
      </c>
      <c r="F12890" s="32" t="n">
        <v>1309761.03</v>
      </c>
      <c r="G12890" s="32" t="n">
        <v>137524.91</v>
      </c>
    </row>
    <row r="12891">
      <c r="A12891" t="inlineStr">
        <is>
          <t>L0246143</t>
        </is>
      </c>
      <c r="B12891" t="inlineStr">
        <is>
          <t>2026-09-11</t>
        </is>
      </c>
      <c r="C12891" t="inlineStr">
        <is>
          <t>home_use</t>
        </is>
      </c>
      <c r="D12891" t="inlineStr">
        <is>
          <t>IMP00448</t>
        </is>
      </c>
      <c r="E12891" t="inlineStr">
        <is>
          <t>T103130</t>
        </is>
      </c>
      <c r="F12891" s="32" t="n">
        <v>31303157.08</v>
      </c>
      <c r="G12891" s="32" t="n">
        <v>3130315.71</v>
      </c>
    </row>
    <row r="12892">
      <c r="A12892" t="inlineStr">
        <is>
          <t>L0246145</t>
        </is>
      </c>
      <c r="B12892" t="inlineStr">
        <is>
          <t>2026-09-11</t>
        </is>
      </c>
      <c r="C12892" t="inlineStr">
        <is>
          <t>home_use</t>
        </is>
      </c>
      <c r="D12892" t="inlineStr">
        <is>
          <t>IMP00464</t>
        </is>
      </c>
      <c r="E12892" t="inlineStr">
        <is>
          <t>T100033</t>
        </is>
      </c>
      <c r="F12892" s="32" t="n">
        <v>1961555.16</v>
      </c>
      <c r="G12892" s="32" t="n">
        <v>245194.39</v>
      </c>
    </row>
    <row r="12893">
      <c r="A12893" t="inlineStr">
        <is>
          <t>L0246150</t>
        </is>
      </c>
      <c r="B12893" t="inlineStr">
        <is>
          <t>2026-09-11</t>
        </is>
      </c>
      <c r="C12893" t="inlineStr">
        <is>
          <t>home_use</t>
        </is>
      </c>
      <c r="D12893" t="inlineStr">
        <is>
          <t>IMP00490</t>
        </is>
      </c>
      <c r="E12893" t="inlineStr">
        <is>
          <t>T103425</t>
        </is>
      </c>
      <c r="F12893" s="32" t="n">
        <v>592397.47</v>
      </c>
      <c r="G12893" s="32" t="n">
        <v>62201.73</v>
      </c>
    </row>
    <row r="12894">
      <c r="A12894" t="inlineStr">
        <is>
          <t>L0246178</t>
        </is>
      </c>
      <c r="B12894" t="inlineStr">
        <is>
          <t>2026-09-11</t>
        </is>
      </c>
      <c r="C12894" t="inlineStr">
        <is>
          <t>home_use</t>
        </is>
      </c>
      <c r="D12894" t="inlineStr">
        <is>
          <t>IMP00643</t>
        </is>
      </c>
      <c r="E12894" t="inlineStr">
        <is>
          <t>T104498</t>
        </is>
      </c>
      <c r="F12894" s="32" t="n">
        <v>820443.99</v>
      </c>
      <c r="G12894" s="32" t="n">
        <v>82044.39999999999</v>
      </c>
    </row>
    <row r="12895">
      <c r="A12895" t="inlineStr">
        <is>
          <t>L0246179</t>
        </is>
      </c>
      <c r="B12895" t="inlineStr">
        <is>
          <t>2026-09-11</t>
        </is>
      </c>
      <c r="C12895" t="inlineStr">
        <is>
          <t>home_use</t>
        </is>
      </c>
      <c r="D12895" t="inlineStr">
        <is>
          <t>IMP00643</t>
        </is>
      </c>
      <c r="E12895" t="inlineStr">
        <is>
          <t>T104498</t>
        </is>
      </c>
      <c r="F12895" s="32" t="n">
        <v>760653</v>
      </c>
      <c r="G12895" s="32" t="n">
        <v>76065.3</v>
      </c>
    </row>
    <row r="12896">
      <c r="A12896" t="inlineStr">
        <is>
          <t>L0246180</t>
        </is>
      </c>
      <c r="B12896" t="inlineStr">
        <is>
          <t>2026-09-11</t>
        </is>
      </c>
      <c r="C12896" t="inlineStr">
        <is>
          <t>home_use</t>
        </is>
      </c>
      <c r="D12896" t="inlineStr">
        <is>
          <t>IMP00643</t>
        </is>
      </c>
      <c r="E12896" t="inlineStr">
        <is>
          <t>T104498</t>
        </is>
      </c>
      <c r="F12896" s="32" t="n">
        <v>308064.97</v>
      </c>
      <c r="G12896" s="32" t="n">
        <v>30806.5</v>
      </c>
    </row>
    <row r="12897">
      <c r="A12897" t="inlineStr">
        <is>
          <t>L0246181</t>
        </is>
      </c>
      <c r="B12897" t="inlineStr">
        <is>
          <t>2026-09-11</t>
        </is>
      </c>
      <c r="C12897" t="inlineStr">
        <is>
          <t>home_use</t>
        </is>
      </c>
      <c r="D12897" t="inlineStr">
        <is>
          <t>IMP00643</t>
        </is>
      </c>
      <c r="E12897" t="inlineStr">
        <is>
          <t>T104498</t>
        </is>
      </c>
      <c r="F12897" s="32" t="n">
        <v>838248.88</v>
      </c>
      <c r="G12897" s="32" t="n">
        <v>83824.89</v>
      </c>
    </row>
    <row r="12898">
      <c r="A12898" t="inlineStr">
        <is>
          <t>L0246182</t>
        </is>
      </c>
      <c r="B12898" t="inlineStr">
        <is>
          <t>2026-09-11</t>
        </is>
      </c>
      <c r="C12898" t="inlineStr">
        <is>
          <t>home_use</t>
        </is>
      </c>
      <c r="D12898" t="inlineStr">
        <is>
          <t>IMP00643</t>
        </is>
      </c>
      <c r="E12898" t="inlineStr">
        <is>
          <t>T104498</t>
        </is>
      </c>
      <c r="F12898" s="32" t="n">
        <v>807277.28</v>
      </c>
      <c r="G12898" s="32" t="n">
        <v>80727.73</v>
      </c>
    </row>
    <row r="12899">
      <c r="A12899" t="inlineStr">
        <is>
          <t>L0246183</t>
        </is>
      </c>
      <c r="B12899" t="inlineStr">
        <is>
          <t>2026-09-11</t>
        </is>
      </c>
      <c r="C12899" t="inlineStr">
        <is>
          <t>home_use</t>
        </is>
      </c>
      <c r="D12899" t="inlineStr">
        <is>
          <t>IMP00643</t>
        </is>
      </c>
      <c r="E12899" t="inlineStr">
        <is>
          <t>T104498</t>
        </is>
      </c>
      <c r="F12899" s="32" t="n">
        <v>751453.52</v>
      </c>
      <c r="G12899" s="32" t="n">
        <v>75145.35000000001</v>
      </c>
    </row>
    <row r="12900">
      <c r="A12900" t="inlineStr">
        <is>
          <t>L0246184</t>
        </is>
      </c>
      <c r="B12900" t="inlineStr">
        <is>
          <t>2026-09-11</t>
        </is>
      </c>
      <c r="C12900" t="inlineStr">
        <is>
          <t>home_use</t>
        </is>
      </c>
      <c r="D12900" t="inlineStr">
        <is>
          <t>IMP00643</t>
        </is>
      </c>
      <c r="E12900" t="inlineStr">
        <is>
          <t>T104498</t>
        </is>
      </c>
      <c r="F12900" s="32" t="n">
        <v>556509.08</v>
      </c>
      <c r="G12900" s="32" t="n">
        <v>55650.91</v>
      </c>
    </row>
    <row r="12901">
      <c r="A12901" t="inlineStr">
        <is>
          <t>L0246185</t>
        </is>
      </c>
      <c r="B12901" t="inlineStr">
        <is>
          <t>2026-09-11</t>
        </is>
      </c>
      <c r="C12901" t="inlineStr">
        <is>
          <t>home_use</t>
        </is>
      </c>
      <c r="D12901" t="inlineStr">
        <is>
          <t>IMP00643</t>
        </is>
      </c>
      <c r="E12901" t="inlineStr">
        <is>
          <t>T104498</t>
        </is>
      </c>
      <c r="F12901" s="32" t="n">
        <v>573724.35</v>
      </c>
      <c r="G12901" s="32" t="n">
        <v>57372.43</v>
      </c>
    </row>
    <row r="12902">
      <c r="A12902" t="inlineStr">
        <is>
          <t>L0246186</t>
        </is>
      </c>
      <c r="B12902" t="inlineStr">
        <is>
          <t>2026-09-11</t>
        </is>
      </c>
      <c r="C12902" t="inlineStr">
        <is>
          <t>home_use</t>
        </is>
      </c>
      <c r="D12902" t="inlineStr">
        <is>
          <t>IMP00643</t>
        </is>
      </c>
      <c r="E12902" t="inlineStr">
        <is>
          <t>T104498</t>
        </is>
      </c>
      <c r="F12902" s="32" t="n">
        <v>971774.26</v>
      </c>
      <c r="G12902" s="32" t="n">
        <v>97177.42999999999</v>
      </c>
    </row>
    <row r="12903">
      <c r="A12903" t="inlineStr">
        <is>
          <t>L0246187</t>
        </is>
      </c>
      <c r="B12903" t="inlineStr">
        <is>
          <t>2026-09-11</t>
        </is>
      </c>
      <c r="C12903" t="inlineStr">
        <is>
          <t>home_use</t>
        </is>
      </c>
      <c r="D12903" t="inlineStr">
        <is>
          <t>IMP00643</t>
        </is>
      </c>
      <c r="E12903" t="inlineStr">
        <is>
          <t>T104498</t>
        </is>
      </c>
      <c r="F12903" s="32" t="n">
        <v>549076.46</v>
      </c>
      <c r="G12903" s="32" t="n">
        <v>54907.65</v>
      </c>
    </row>
    <row r="12904">
      <c r="A12904" t="inlineStr">
        <is>
          <t>L0246189</t>
        </is>
      </c>
      <c r="B12904" t="inlineStr">
        <is>
          <t>2026-09-11</t>
        </is>
      </c>
      <c r="C12904" t="inlineStr">
        <is>
          <t>home_use</t>
        </is>
      </c>
      <c r="D12904" t="inlineStr">
        <is>
          <t>IMP00643</t>
        </is>
      </c>
      <c r="E12904" t="inlineStr">
        <is>
          <t>T104498</t>
        </is>
      </c>
      <c r="F12904" s="32" t="n">
        <v>982681.02</v>
      </c>
      <c r="G12904" s="32" t="n">
        <v>98268.10000000001</v>
      </c>
    </row>
    <row r="12905">
      <c r="A12905" t="inlineStr">
        <is>
          <t>L0246232</t>
        </is>
      </c>
      <c r="B12905" t="inlineStr">
        <is>
          <t>2026-09-11</t>
        </is>
      </c>
      <c r="C12905" t="inlineStr">
        <is>
          <t>home_use</t>
        </is>
      </c>
      <c r="D12905" t="inlineStr">
        <is>
          <t>IMP00930</t>
        </is>
      </c>
      <c r="E12905" t="inlineStr">
        <is>
          <t>T106506</t>
        </is>
      </c>
      <c r="F12905" s="32" t="n">
        <v>918360.88</v>
      </c>
      <c r="G12905" s="32" t="n">
        <v>110203.31</v>
      </c>
    </row>
    <row r="12906">
      <c r="A12906" t="inlineStr">
        <is>
          <t>L0246242</t>
        </is>
      </c>
      <c r="B12906" t="inlineStr">
        <is>
          <t>2026-09-11</t>
        </is>
      </c>
      <c r="C12906" t="inlineStr">
        <is>
          <t>home_use</t>
        </is>
      </c>
      <c r="D12906" t="inlineStr">
        <is>
          <t>IMP00999</t>
        </is>
      </c>
      <c r="E12906" t="inlineStr">
        <is>
          <t>T106987</t>
        </is>
      </c>
      <c r="F12906" s="32" t="n">
        <v>1322514.98</v>
      </c>
      <c r="G12906" s="32" t="n">
        <v>138864.07</v>
      </c>
    </row>
    <row r="12907">
      <c r="A12907" t="inlineStr">
        <is>
          <t>L0246257</t>
        </is>
      </c>
      <c r="B12907" t="inlineStr">
        <is>
          <t>2026-09-11</t>
        </is>
      </c>
      <c r="C12907" t="inlineStr">
        <is>
          <t>home_use</t>
        </is>
      </c>
      <c r="D12907" t="inlineStr">
        <is>
          <t>IMP01142</t>
        </is>
      </c>
      <c r="E12907" t="inlineStr">
        <is>
          <t>T107992</t>
        </is>
      </c>
      <c r="F12907" s="32" t="n">
        <v>8596170.91</v>
      </c>
      <c r="G12907" s="32" t="n">
        <v>902597.95</v>
      </c>
    </row>
    <row r="12908">
      <c r="A12908" t="inlineStr">
        <is>
          <t>L0246278</t>
        </is>
      </c>
      <c r="B12908" t="inlineStr">
        <is>
          <t>2026-09-11</t>
        </is>
      </c>
      <c r="C12908" t="inlineStr">
        <is>
          <t>warehouse_out</t>
        </is>
      </c>
      <c r="D12908" t="inlineStr">
        <is>
          <t>IMP01310</t>
        </is>
      </c>
      <c r="E12908" t="inlineStr">
        <is>
          <t>T109167</t>
        </is>
      </c>
      <c r="F12908" s="32" t="n">
        <v>344313.56</v>
      </c>
      <c r="G12908" s="32" t="n">
        <v>36841.55</v>
      </c>
    </row>
    <row r="12909">
      <c r="A12909" t="inlineStr">
        <is>
          <t>L0246279</t>
        </is>
      </c>
      <c r="B12909" t="inlineStr">
        <is>
          <t>2026-09-11</t>
        </is>
      </c>
      <c r="C12909" t="inlineStr">
        <is>
          <t>home_use</t>
        </is>
      </c>
      <c r="D12909" t="inlineStr">
        <is>
          <t>IMP01310</t>
        </is>
      </c>
      <c r="E12909" t="inlineStr">
        <is>
          <t>T109167</t>
        </is>
      </c>
      <c r="F12909" s="32" t="n">
        <v>460056.05</v>
      </c>
      <c r="G12909" s="32" t="n">
        <v>49226</v>
      </c>
    </row>
    <row r="12910">
      <c r="A12910" t="inlineStr">
        <is>
          <t>L0246280</t>
        </is>
      </c>
      <c r="B12910" t="inlineStr">
        <is>
          <t>2026-09-11</t>
        </is>
      </c>
      <c r="C12910" t="inlineStr">
        <is>
          <t>home_use</t>
        </is>
      </c>
      <c r="D12910" t="inlineStr">
        <is>
          <t>IMP01310</t>
        </is>
      </c>
      <c r="E12910" t="inlineStr">
        <is>
          <t>T109167</t>
        </is>
      </c>
      <c r="F12910" s="32" t="n">
        <v>974564.29</v>
      </c>
      <c r="G12910" s="32" t="n">
        <v>104278.38</v>
      </c>
    </row>
    <row r="12911">
      <c r="A12911" t="inlineStr">
        <is>
          <t>L0246281</t>
        </is>
      </c>
      <c r="B12911" t="inlineStr">
        <is>
          <t>2026-09-11</t>
        </is>
      </c>
      <c r="C12911" t="inlineStr">
        <is>
          <t>home_use</t>
        </is>
      </c>
      <c r="D12911" t="inlineStr">
        <is>
          <t>IMP01310</t>
        </is>
      </c>
      <c r="E12911" t="inlineStr">
        <is>
          <t>T109167</t>
        </is>
      </c>
      <c r="F12911" s="32" t="n">
        <v>759027.25</v>
      </c>
      <c r="G12911" s="32" t="n">
        <v>81215.92</v>
      </c>
    </row>
    <row r="12912">
      <c r="A12912" t="inlineStr">
        <is>
          <t>L0246282</t>
        </is>
      </c>
      <c r="B12912" t="inlineStr">
        <is>
          <t>2026-09-11</t>
        </is>
      </c>
      <c r="C12912" t="inlineStr">
        <is>
          <t>home_use</t>
        </is>
      </c>
      <c r="D12912" t="inlineStr">
        <is>
          <t>IMP01310</t>
        </is>
      </c>
      <c r="E12912" t="inlineStr">
        <is>
          <t>T109167</t>
        </is>
      </c>
      <c r="F12912" s="32" t="n">
        <v>1476982.63</v>
      </c>
      <c r="G12912" s="32" t="n">
        <v>169853</v>
      </c>
    </row>
    <row r="12913">
      <c r="A12913" t="inlineStr">
        <is>
          <t>L0246310</t>
        </is>
      </c>
      <c r="B12913" t="inlineStr">
        <is>
          <t>2026-09-12</t>
        </is>
      </c>
      <c r="C12913" t="inlineStr">
        <is>
          <t>home_use</t>
        </is>
      </c>
      <c r="D12913" t="inlineStr">
        <is>
          <t>IMP00063</t>
        </is>
      </c>
      <c r="E12913" t="inlineStr">
        <is>
          <t>T100440</t>
        </is>
      </c>
      <c r="F12913" s="32" t="n">
        <v>404768.03</v>
      </c>
      <c r="G12913" s="32" t="n">
        <v>46548.32</v>
      </c>
    </row>
    <row r="12914">
      <c r="A12914" t="inlineStr">
        <is>
          <t>L0246311</t>
        </is>
      </c>
      <c r="B12914" t="inlineStr">
        <is>
          <t>2026-09-12</t>
        </is>
      </c>
      <c r="C12914" t="inlineStr">
        <is>
          <t>home_use</t>
        </is>
      </c>
      <c r="D12914" t="inlineStr">
        <is>
          <t>IMP00063</t>
        </is>
      </c>
      <c r="E12914" t="inlineStr">
        <is>
          <t>T100440</t>
        </is>
      </c>
      <c r="F12914" s="32" t="n">
        <v>235497.1</v>
      </c>
      <c r="G12914" s="32" t="n">
        <v>27082.17</v>
      </c>
    </row>
    <row r="12915">
      <c r="A12915" t="inlineStr">
        <is>
          <t>L0246313</t>
        </is>
      </c>
      <c r="B12915" t="inlineStr">
        <is>
          <t>2026-09-12</t>
        </is>
      </c>
      <c r="C12915" t="inlineStr">
        <is>
          <t>home_use</t>
        </is>
      </c>
      <c r="D12915" t="inlineStr">
        <is>
          <t>IMP00063</t>
        </is>
      </c>
      <c r="E12915" t="inlineStr">
        <is>
          <t>T100440</t>
        </is>
      </c>
      <c r="F12915" s="32" t="n">
        <v>1751055.03</v>
      </c>
      <c r="G12915" s="32" t="n">
        <v>196118.16</v>
      </c>
    </row>
    <row r="12916">
      <c r="A12916" t="inlineStr">
        <is>
          <t>L0246314</t>
        </is>
      </c>
      <c r="B12916" t="inlineStr">
        <is>
          <t>2026-09-12</t>
        </is>
      </c>
      <c r="C12916" t="inlineStr">
        <is>
          <t>home_use</t>
        </is>
      </c>
      <c r="D12916" t="inlineStr">
        <is>
          <t>IMP00063</t>
        </is>
      </c>
      <c r="E12916" t="inlineStr">
        <is>
          <t>T100440</t>
        </is>
      </c>
      <c r="F12916" s="32" t="n">
        <v>383833.33</v>
      </c>
      <c r="G12916" s="32" t="n">
        <v>44140.83</v>
      </c>
    </row>
    <row r="12917">
      <c r="A12917" t="inlineStr">
        <is>
          <t>L0246316</t>
        </is>
      </c>
      <c r="B12917" t="inlineStr">
        <is>
          <t>2026-09-12</t>
        </is>
      </c>
      <c r="C12917" t="inlineStr">
        <is>
          <t>home_use_exempt</t>
        </is>
      </c>
      <c r="D12917" t="inlineStr">
        <is>
          <t>IMP00105</t>
        </is>
      </c>
      <c r="E12917" t="inlineStr">
        <is>
          <t>T100729</t>
        </is>
      </c>
      <c r="F12917" s="32" t="n">
        <v>120295.46</v>
      </c>
      <c r="G12917" s="32" t="n">
        <v>0</v>
      </c>
    </row>
    <row r="12918">
      <c r="A12918" t="inlineStr">
        <is>
          <t>L0246324</t>
        </is>
      </c>
      <c r="B12918" t="inlineStr">
        <is>
          <t>2026-09-12</t>
        </is>
      </c>
      <c r="C12918" t="inlineStr">
        <is>
          <t>home_use</t>
        </is>
      </c>
      <c r="D12918" t="inlineStr">
        <is>
          <t>IMP00156</t>
        </is>
      </c>
      <c r="F12918" s="32" t="n">
        <v>1420142.91</v>
      </c>
      <c r="G12918" s="32" t="n">
        <v>184618.58</v>
      </c>
    </row>
    <row r="12919">
      <c r="A12919" t="inlineStr">
        <is>
          <t>L0246325</t>
        </is>
      </c>
      <c r="B12919" t="inlineStr">
        <is>
          <t>2026-09-12</t>
        </is>
      </c>
      <c r="C12919" t="inlineStr">
        <is>
          <t>home_use</t>
        </is>
      </c>
      <c r="D12919" t="inlineStr">
        <is>
          <t>IMP00156</t>
        </is>
      </c>
      <c r="F12919" s="32" t="n">
        <v>1529173.64</v>
      </c>
      <c r="G12919" s="32" t="n">
        <v>198792.57</v>
      </c>
    </row>
    <row r="12920">
      <c r="A12920" t="inlineStr">
        <is>
          <t>L0246333</t>
        </is>
      </c>
      <c r="B12920" t="inlineStr">
        <is>
          <t>2026-09-12</t>
        </is>
      </c>
      <c r="C12920" t="inlineStr">
        <is>
          <t>home_use</t>
        </is>
      </c>
      <c r="D12920" t="inlineStr">
        <is>
          <t>IMP00306</t>
        </is>
      </c>
      <c r="E12920" t="inlineStr">
        <is>
          <t>T102141</t>
        </is>
      </c>
      <c r="F12920" s="32" t="n">
        <v>452073.68</v>
      </c>
      <c r="G12920" s="32" t="n">
        <v>45207.37</v>
      </c>
    </row>
    <row r="12921">
      <c r="A12921" t="inlineStr">
        <is>
          <t>L0246334</t>
        </is>
      </c>
      <c r="B12921" t="inlineStr">
        <is>
          <t>2026-09-12</t>
        </is>
      </c>
      <c r="C12921" t="inlineStr">
        <is>
          <t>home_use</t>
        </is>
      </c>
      <c r="D12921" t="inlineStr">
        <is>
          <t>IMP00306</t>
        </is>
      </c>
      <c r="E12921" t="inlineStr">
        <is>
          <t>T102141</t>
        </is>
      </c>
      <c r="F12921" s="32" t="n">
        <v>194905.54</v>
      </c>
      <c r="G12921" s="32" t="n">
        <v>20465.08</v>
      </c>
    </row>
    <row r="12922">
      <c r="A12922" t="inlineStr">
        <is>
          <t>L0246338</t>
        </is>
      </c>
      <c r="B12922" t="inlineStr">
        <is>
          <t>2026-09-12</t>
        </is>
      </c>
      <c r="C12922" t="inlineStr">
        <is>
          <t>home_use</t>
        </is>
      </c>
      <c r="D12922" t="inlineStr">
        <is>
          <t>IMP00340</t>
        </is>
      </c>
      <c r="E12922" t="inlineStr">
        <is>
          <t>T102376</t>
        </is>
      </c>
      <c r="F12922" s="32" t="n">
        <v>23425730.49</v>
      </c>
      <c r="G12922" s="32" t="n">
        <v>2459701.7</v>
      </c>
    </row>
    <row r="12923">
      <c r="A12923" t="inlineStr">
        <is>
          <t>L0246365</t>
        </is>
      </c>
      <c r="B12923" t="inlineStr">
        <is>
          <t>2026-09-12</t>
        </is>
      </c>
      <c r="C12923" t="inlineStr">
        <is>
          <t>home_use</t>
        </is>
      </c>
      <c r="D12923" t="inlineStr">
        <is>
          <t>IMP00464</t>
        </is>
      </c>
      <c r="E12923" t="inlineStr">
        <is>
          <t>T100033</t>
        </is>
      </c>
      <c r="F12923" s="32" t="n">
        <v>3911064.7</v>
      </c>
      <c r="G12923" s="32" t="n">
        <v>488883.09</v>
      </c>
    </row>
    <row r="12924">
      <c r="A12924" t="inlineStr">
        <is>
          <t>L0246368</t>
        </is>
      </c>
      <c r="B12924" t="inlineStr">
        <is>
          <t>2026-09-12</t>
        </is>
      </c>
      <c r="C12924" t="inlineStr">
        <is>
          <t>home_use</t>
        </is>
      </c>
      <c r="D12924" t="inlineStr">
        <is>
          <t>IMP00490</t>
        </is>
      </c>
      <c r="E12924" t="inlineStr">
        <is>
          <t>T103425</t>
        </is>
      </c>
      <c r="F12924" s="32" t="n">
        <v>2134320.44</v>
      </c>
      <c r="G12924" s="32" t="n">
        <v>213432.04</v>
      </c>
    </row>
    <row r="12925">
      <c r="A12925" t="inlineStr">
        <is>
          <t>L0246372</t>
        </is>
      </c>
      <c r="B12925" t="inlineStr">
        <is>
          <t>2026-09-12</t>
        </is>
      </c>
      <c r="C12925" t="inlineStr">
        <is>
          <t>temporary_admission</t>
        </is>
      </c>
      <c r="D12925" t="inlineStr">
        <is>
          <t>IMP00548</t>
        </is>
      </c>
      <c r="E12925" t="inlineStr">
        <is>
          <t>T103835</t>
        </is>
      </c>
      <c r="F12925" s="32" t="n">
        <v>6611580.55</v>
      </c>
      <c r="G12925" s="32" t="n">
        <v>0</v>
      </c>
    </row>
    <row r="12926">
      <c r="A12926" t="inlineStr">
        <is>
          <t>L0246390</t>
        </is>
      </c>
      <c r="B12926" t="inlineStr">
        <is>
          <t>2026-09-12</t>
        </is>
      </c>
      <c r="C12926" t="inlineStr">
        <is>
          <t>home_use</t>
        </is>
      </c>
      <c r="D12926" t="inlineStr">
        <is>
          <t>IMP00643</t>
        </is>
      </c>
      <c r="E12926" t="inlineStr">
        <is>
          <t>T104498</t>
        </is>
      </c>
      <c r="F12926" s="32" t="n">
        <v>728579.59</v>
      </c>
      <c r="G12926" s="32" t="n">
        <v>72857.96000000001</v>
      </c>
    </row>
    <row r="12927">
      <c r="A12927" t="inlineStr">
        <is>
          <t>L0246391</t>
        </is>
      </c>
      <c r="B12927" t="inlineStr">
        <is>
          <t>2026-09-12</t>
        </is>
      </c>
      <c r="C12927" t="inlineStr">
        <is>
          <t>home_use</t>
        </is>
      </c>
      <c r="D12927" t="inlineStr">
        <is>
          <t>IMP00643</t>
        </is>
      </c>
      <c r="E12927" t="inlineStr">
        <is>
          <t>T104498</t>
        </is>
      </c>
      <c r="F12927" s="32" t="n">
        <v>494992.67</v>
      </c>
      <c r="G12927" s="32" t="n">
        <v>49499.27</v>
      </c>
    </row>
    <row r="12928">
      <c r="A12928" t="inlineStr">
        <is>
          <t>L0246392</t>
        </is>
      </c>
      <c r="B12928" t="inlineStr">
        <is>
          <t>2026-09-12</t>
        </is>
      </c>
      <c r="C12928" t="inlineStr">
        <is>
          <t>home_use</t>
        </is>
      </c>
      <c r="D12928" t="inlineStr">
        <is>
          <t>IMP00643</t>
        </is>
      </c>
      <c r="E12928" t="inlineStr">
        <is>
          <t>T104498</t>
        </is>
      </c>
      <c r="F12928" s="32" t="n">
        <v>899994.71</v>
      </c>
      <c r="G12928" s="32" t="n">
        <v>89999.47</v>
      </c>
    </row>
    <row r="12929">
      <c r="A12929" t="inlineStr">
        <is>
          <t>L0246393</t>
        </is>
      </c>
      <c r="B12929" t="inlineStr">
        <is>
          <t>2026-09-12</t>
        </is>
      </c>
      <c r="C12929" t="inlineStr">
        <is>
          <t>home_use</t>
        </is>
      </c>
      <c r="D12929" t="inlineStr">
        <is>
          <t>IMP00643</t>
        </is>
      </c>
      <c r="E12929" t="inlineStr">
        <is>
          <t>T104498</t>
        </is>
      </c>
      <c r="F12929" s="32" t="n">
        <v>1802756.39</v>
      </c>
      <c r="G12929" s="32" t="n">
        <v>180275.64</v>
      </c>
    </row>
    <row r="12930">
      <c r="A12930" t="inlineStr">
        <is>
          <t>L0246394</t>
        </is>
      </c>
      <c r="B12930" t="inlineStr">
        <is>
          <t>2026-09-12</t>
        </is>
      </c>
      <c r="C12930" t="inlineStr">
        <is>
          <t>warehouse_out</t>
        </is>
      </c>
      <c r="D12930" t="inlineStr">
        <is>
          <t>IMP00643</t>
        </is>
      </c>
      <c r="E12930" t="inlineStr">
        <is>
          <t>T104498</t>
        </is>
      </c>
      <c r="F12930" s="32" t="n">
        <v>2392688.23</v>
      </c>
      <c r="G12930" s="32" t="n">
        <v>239268.82</v>
      </c>
    </row>
    <row r="12931">
      <c r="A12931" t="inlineStr">
        <is>
          <t>L0246395</t>
        </is>
      </c>
      <c r="B12931" t="inlineStr">
        <is>
          <t>2026-09-12</t>
        </is>
      </c>
      <c r="C12931" t="inlineStr">
        <is>
          <t>home_use</t>
        </is>
      </c>
      <c r="D12931" t="inlineStr">
        <is>
          <t>IMP00643</t>
        </is>
      </c>
      <c r="E12931" t="inlineStr">
        <is>
          <t>T104498</t>
        </is>
      </c>
      <c r="F12931" s="32" t="n">
        <v>317822.06</v>
      </c>
      <c r="G12931" s="32" t="n">
        <v>31782.21</v>
      </c>
    </row>
    <row r="12932">
      <c r="A12932" t="inlineStr">
        <is>
          <t>L0246410</t>
        </is>
      </c>
      <c r="B12932" t="inlineStr">
        <is>
          <t>2026-09-12</t>
        </is>
      </c>
      <c r="C12932" t="inlineStr">
        <is>
          <t>home_use</t>
        </is>
      </c>
      <c r="D12932" t="inlineStr">
        <is>
          <t>IMP00753</t>
        </is>
      </c>
      <c r="E12932" t="inlineStr">
        <is>
          <t>T105264</t>
        </is>
      </c>
      <c r="F12932" s="32" t="n">
        <v>544772.9399999999</v>
      </c>
      <c r="G12932" s="32" t="n">
        <v>57201.16</v>
      </c>
    </row>
    <row r="12933">
      <c r="A12933" t="inlineStr">
        <is>
          <t>L0246411</t>
        </is>
      </c>
      <c r="B12933" t="inlineStr">
        <is>
          <t>2026-09-12</t>
        </is>
      </c>
      <c r="C12933" t="inlineStr">
        <is>
          <t>home_use</t>
        </is>
      </c>
      <c r="D12933" t="inlineStr">
        <is>
          <t>IMP00753</t>
        </is>
      </c>
      <c r="E12933" t="inlineStr">
        <is>
          <t>T105264</t>
        </is>
      </c>
      <c r="F12933" s="32" t="n">
        <v>457708.83</v>
      </c>
      <c r="G12933" s="32" t="n">
        <v>52636.52</v>
      </c>
    </row>
    <row r="12934">
      <c r="A12934" t="inlineStr">
        <is>
          <t>L0246434</t>
        </is>
      </c>
      <c r="B12934" t="inlineStr">
        <is>
          <t>2026-09-12</t>
        </is>
      </c>
      <c r="C12934" t="inlineStr">
        <is>
          <t>home_use</t>
        </is>
      </c>
      <c r="D12934" t="inlineStr">
        <is>
          <t>IMP00926</t>
        </is>
      </c>
      <c r="E12934" t="inlineStr">
        <is>
          <t>T106477</t>
        </is>
      </c>
      <c r="F12934" s="32" t="n">
        <v>358177.49</v>
      </c>
      <c r="G12934" s="32" t="n">
        <v>38324.99</v>
      </c>
    </row>
    <row r="12935">
      <c r="A12935" t="inlineStr">
        <is>
          <t>L0246435</t>
        </is>
      </c>
      <c r="B12935" t="inlineStr">
        <is>
          <t>2026-09-12</t>
        </is>
      </c>
      <c r="C12935" t="inlineStr">
        <is>
          <t>home_use</t>
        </is>
      </c>
      <c r="D12935" t="inlineStr">
        <is>
          <t>IMP00926</t>
        </is>
      </c>
      <c r="E12935" t="inlineStr">
        <is>
          <t>T106477</t>
        </is>
      </c>
      <c r="F12935" s="32" t="n">
        <v>7198570.64</v>
      </c>
      <c r="G12935" s="32" t="n">
        <v>719857.0600000001</v>
      </c>
    </row>
    <row r="12936">
      <c r="A12936" t="inlineStr">
        <is>
          <t>L0246436</t>
        </is>
      </c>
      <c r="B12936" t="inlineStr">
        <is>
          <t>2026-09-12</t>
        </is>
      </c>
      <c r="C12936" t="inlineStr">
        <is>
          <t>home_use</t>
        </is>
      </c>
      <c r="D12936" t="inlineStr">
        <is>
          <t>IMP00926</t>
        </is>
      </c>
      <c r="E12936" t="inlineStr">
        <is>
          <t>T106477</t>
        </is>
      </c>
      <c r="F12936" s="32" t="n">
        <v>5140198.16</v>
      </c>
      <c r="G12936" s="32" t="n">
        <v>514019.82</v>
      </c>
    </row>
    <row r="12937">
      <c r="A12937" t="inlineStr">
        <is>
          <t>L0246437</t>
        </is>
      </c>
      <c r="B12937" t="inlineStr">
        <is>
          <t>2026-09-12</t>
        </is>
      </c>
      <c r="C12937" t="inlineStr">
        <is>
          <t>home_use</t>
        </is>
      </c>
      <c r="D12937" t="inlineStr">
        <is>
          <t>IMP00926</t>
        </is>
      </c>
      <c r="E12937" t="inlineStr">
        <is>
          <t>T106477</t>
        </is>
      </c>
      <c r="F12937" s="32" t="n">
        <v>30901541.11</v>
      </c>
      <c r="G12937" s="32" t="n">
        <v>3090154.11</v>
      </c>
    </row>
    <row r="12938">
      <c r="A12938" t="inlineStr">
        <is>
          <t>L0246439</t>
        </is>
      </c>
      <c r="B12938" t="inlineStr">
        <is>
          <t>2026-09-12</t>
        </is>
      </c>
      <c r="C12938" t="inlineStr">
        <is>
          <t>home_use</t>
        </is>
      </c>
      <c r="D12938" t="inlineStr">
        <is>
          <t>IMP00926</t>
        </is>
      </c>
      <c r="E12938" t="inlineStr">
        <is>
          <t>T106477</t>
        </is>
      </c>
      <c r="F12938" s="32" t="n">
        <v>25175502.29</v>
      </c>
      <c r="G12938" s="32" t="n">
        <v>2643427.74</v>
      </c>
    </row>
    <row r="12939">
      <c r="A12939" t="inlineStr">
        <is>
          <t>L0246441</t>
        </is>
      </c>
      <c r="B12939" t="inlineStr">
        <is>
          <t>2026-09-12</t>
        </is>
      </c>
      <c r="C12939" t="inlineStr">
        <is>
          <t>home_use</t>
        </is>
      </c>
      <c r="D12939" t="inlineStr">
        <is>
          <t>IMP00926</t>
        </is>
      </c>
      <c r="E12939" t="inlineStr">
        <is>
          <t>T106477</t>
        </is>
      </c>
      <c r="F12939" s="32" t="n">
        <v>4762779.07</v>
      </c>
      <c r="G12939" s="32" t="n">
        <v>476277.91</v>
      </c>
    </row>
    <row r="12940">
      <c r="A12940" t="inlineStr">
        <is>
          <t>L0246447</t>
        </is>
      </c>
      <c r="B12940" t="inlineStr">
        <is>
          <t>2026-09-12</t>
        </is>
      </c>
      <c r="C12940" t="inlineStr">
        <is>
          <t>home_use</t>
        </is>
      </c>
      <c r="D12940" t="inlineStr">
        <is>
          <t>IMP00950</t>
        </is>
      </c>
      <c r="F12940" s="32" t="n">
        <v>1012332.06</v>
      </c>
      <c r="G12940" s="32" t="n">
        <v>131603.17</v>
      </c>
    </row>
    <row r="12941">
      <c r="A12941" t="inlineStr">
        <is>
          <t>L0246448</t>
        </is>
      </c>
      <c r="B12941" t="inlineStr">
        <is>
          <t>2026-09-12</t>
        </is>
      </c>
      <c r="C12941" t="inlineStr">
        <is>
          <t>home_use</t>
        </is>
      </c>
      <c r="D12941" t="inlineStr">
        <is>
          <t>IMP00950</t>
        </is>
      </c>
      <c r="F12941" s="32" t="n">
        <v>1516713.05</v>
      </c>
      <c r="G12941" s="32" t="n">
        <v>197172.7</v>
      </c>
    </row>
    <row r="12942">
      <c r="A12942" t="inlineStr">
        <is>
          <t>L0246449</t>
        </is>
      </c>
      <c r="B12942" t="inlineStr">
        <is>
          <t>2026-09-12</t>
        </is>
      </c>
      <c r="C12942" t="inlineStr">
        <is>
          <t>home_use</t>
        </is>
      </c>
      <c r="D12942" t="inlineStr">
        <is>
          <t>IMP00950</t>
        </is>
      </c>
      <c r="F12942" s="32" t="n">
        <v>610662.21</v>
      </c>
      <c r="G12942" s="32" t="n">
        <v>71447.48</v>
      </c>
    </row>
    <row r="12943">
      <c r="A12943" t="inlineStr">
        <is>
          <t>L0246450</t>
        </is>
      </c>
      <c r="B12943" t="inlineStr">
        <is>
          <t>2026-09-12</t>
        </is>
      </c>
      <c r="C12943" t="inlineStr">
        <is>
          <t>home_use</t>
        </is>
      </c>
      <c r="D12943" t="inlineStr">
        <is>
          <t>IMP00950</t>
        </is>
      </c>
      <c r="F12943" s="32" t="n">
        <v>1032068.45</v>
      </c>
      <c r="G12943" s="32" t="n">
        <v>120752.01</v>
      </c>
    </row>
    <row r="12944">
      <c r="A12944" t="inlineStr">
        <is>
          <t>L0246456</t>
        </is>
      </c>
      <c r="B12944" t="inlineStr">
        <is>
          <t>2026-09-12</t>
        </is>
      </c>
      <c r="C12944" t="inlineStr">
        <is>
          <t>warehouse_out</t>
        </is>
      </c>
      <c r="D12944" t="inlineStr">
        <is>
          <t>IMP00999</t>
        </is>
      </c>
      <c r="E12944" t="inlineStr">
        <is>
          <t>T106987</t>
        </is>
      </c>
      <c r="F12944" s="32" t="n">
        <v>5715992.08</v>
      </c>
      <c r="G12944" s="32" t="n">
        <v>600179.17</v>
      </c>
    </row>
    <row r="12945">
      <c r="A12945" t="inlineStr">
        <is>
          <t>L0246460</t>
        </is>
      </c>
      <c r="B12945" t="inlineStr">
        <is>
          <t>2026-09-12</t>
        </is>
      </c>
      <c r="C12945" t="inlineStr">
        <is>
          <t>home_use</t>
        </is>
      </c>
      <c r="D12945" t="inlineStr">
        <is>
          <t>IMP01037</t>
        </is>
      </c>
      <c r="E12945" t="inlineStr">
        <is>
          <t>T107258</t>
        </is>
      </c>
      <c r="F12945" s="32" t="n">
        <v>516360.77</v>
      </c>
      <c r="G12945" s="32" t="n">
        <v>51636.08</v>
      </c>
    </row>
    <row r="12946">
      <c r="A12946" t="inlineStr">
        <is>
          <t>L0246462</t>
        </is>
      </c>
      <c r="B12946" t="inlineStr">
        <is>
          <t>2026-09-12</t>
        </is>
      </c>
      <c r="C12946" t="inlineStr">
        <is>
          <t>home_use</t>
        </is>
      </c>
      <c r="D12946" t="inlineStr">
        <is>
          <t>IMP01037</t>
        </is>
      </c>
      <c r="E12946" t="inlineStr">
        <is>
          <t>T107258</t>
        </is>
      </c>
      <c r="F12946" s="32" t="n">
        <v>1966015.91</v>
      </c>
      <c r="G12946" s="32" t="n">
        <v>196601.59</v>
      </c>
    </row>
    <row r="12947">
      <c r="A12947" t="inlineStr">
        <is>
          <t>L0246463</t>
        </is>
      </c>
      <c r="B12947" t="inlineStr">
        <is>
          <t>2026-09-12</t>
        </is>
      </c>
      <c r="C12947" t="inlineStr">
        <is>
          <t>home_use</t>
        </is>
      </c>
      <c r="D12947" t="inlineStr">
        <is>
          <t>IMP01037</t>
        </is>
      </c>
      <c r="E12947" t="inlineStr">
        <is>
          <t>T107258</t>
        </is>
      </c>
      <c r="F12947" s="32" t="n">
        <v>3658514.72</v>
      </c>
      <c r="G12947" s="32" t="n">
        <v>365851.47</v>
      </c>
    </row>
    <row r="12948">
      <c r="A12948" t="inlineStr">
        <is>
          <t>L0246464</t>
        </is>
      </c>
      <c r="B12948" t="inlineStr">
        <is>
          <t>2026-09-12</t>
        </is>
      </c>
      <c r="C12948" t="inlineStr">
        <is>
          <t>warehouse_out</t>
        </is>
      </c>
      <c r="D12948" t="inlineStr">
        <is>
          <t>IMP01037</t>
        </is>
      </c>
      <c r="E12948" t="inlineStr">
        <is>
          <t>T107258</t>
        </is>
      </c>
      <c r="F12948" s="32" t="n">
        <v>1303997.43</v>
      </c>
      <c r="G12948" s="32" t="n">
        <v>130399.74</v>
      </c>
    </row>
    <row r="12949">
      <c r="A12949" t="inlineStr">
        <is>
          <t>L0246465</t>
        </is>
      </c>
      <c r="B12949" t="inlineStr">
        <is>
          <t>2026-09-12</t>
        </is>
      </c>
      <c r="C12949" t="inlineStr">
        <is>
          <t>home_use</t>
        </is>
      </c>
      <c r="D12949" t="inlineStr">
        <is>
          <t>IMP01037</t>
        </is>
      </c>
      <c r="E12949" t="inlineStr">
        <is>
          <t>T107258</t>
        </is>
      </c>
      <c r="F12949" s="32" t="n">
        <v>887756.03</v>
      </c>
      <c r="G12949" s="32" t="n">
        <v>88775.60000000001</v>
      </c>
    </row>
    <row r="12950">
      <c r="A12950" t="inlineStr">
        <is>
          <t>L0246482</t>
        </is>
      </c>
      <c r="B12950" t="inlineStr">
        <is>
          <t>2026-09-12</t>
        </is>
      </c>
      <c r="C12950" t="inlineStr">
        <is>
          <t>home_use</t>
        </is>
      </c>
      <c r="D12950" t="inlineStr">
        <is>
          <t>IMP01181</t>
        </is>
      </c>
      <c r="E12950" t="inlineStr">
        <is>
          <t>T100070</t>
        </is>
      </c>
      <c r="F12950" s="32" t="n">
        <v>292771.13</v>
      </c>
      <c r="G12950" s="32" t="n">
        <v>36596.39</v>
      </c>
    </row>
    <row r="12951">
      <c r="A12951" t="inlineStr">
        <is>
          <t>L0246501</t>
        </is>
      </c>
      <c r="B12951" t="inlineStr">
        <is>
          <t>2026-09-12</t>
        </is>
      </c>
      <c r="C12951" t="inlineStr">
        <is>
          <t>home_use</t>
        </is>
      </c>
      <c r="D12951" t="inlineStr">
        <is>
          <t>IMP01310</t>
        </is>
      </c>
      <c r="E12951" t="inlineStr">
        <is>
          <t>T109167</t>
        </is>
      </c>
      <c r="F12951" s="32" t="n">
        <v>949484.16</v>
      </c>
      <c r="G12951" s="32" t="n">
        <v>101594.81</v>
      </c>
    </row>
    <row r="12952">
      <c r="A12952" t="inlineStr">
        <is>
          <t>L0246509</t>
        </is>
      </c>
      <c r="B12952" t="inlineStr">
        <is>
          <t>2026-09-12</t>
        </is>
      </c>
      <c r="C12952" t="inlineStr">
        <is>
          <t>home_use</t>
        </is>
      </c>
      <c r="D12952" t="inlineStr">
        <is>
          <t>IMP01315</t>
        </is>
      </c>
      <c r="E12952" t="inlineStr">
        <is>
          <t>T109203</t>
        </is>
      </c>
      <c r="F12952" s="32" t="n">
        <v>2043650.24</v>
      </c>
      <c r="G12952" s="32" t="n">
        <v>204365.02</v>
      </c>
    </row>
    <row r="12953">
      <c r="A12953" t="inlineStr">
        <is>
          <t>L0246534</t>
        </is>
      </c>
      <c r="B12953" t="inlineStr">
        <is>
          <t>2026-09-13</t>
        </is>
      </c>
      <c r="C12953" t="inlineStr">
        <is>
          <t>home_use</t>
        </is>
      </c>
      <c r="D12953" t="inlineStr">
        <is>
          <t>IMP00063</t>
        </is>
      </c>
      <c r="E12953" t="inlineStr">
        <is>
          <t>T100440</t>
        </is>
      </c>
      <c r="F12953" s="32" t="n">
        <v>378484.1</v>
      </c>
      <c r="G12953" s="32" t="n">
        <v>43525.67</v>
      </c>
    </row>
    <row r="12954">
      <c r="A12954" t="inlineStr">
        <is>
          <t>L0246535</t>
        </is>
      </c>
      <c r="B12954" t="inlineStr">
        <is>
          <t>2026-09-13</t>
        </is>
      </c>
      <c r="C12954" t="inlineStr">
        <is>
          <t>home_use</t>
        </is>
      </c>
      <c r="D12954" t="inlineStr">
        <is>
          <t>IMP00063</t>
        </is>
      </c>
      <c r="E12954" t="inlineStr">
        <is>
          <t>T100440</t>
        </is>
      </c>
      <c r="F12954" s="32" t="n">
        <v>7112073.99</v>
      </c>
      <c r="G12954" s="32" t="n">
        <v>924569.62</v>
      </c>
    </row>
    <row r="12955">
      <c r="A12955" t="inlineStr">
        <is>
          <t>L0246536</t>
        </is>
      </c>
      <c r="B12955" t="inlineStr">
        <is>
          <t>2026-09-13</t>
        </is>
      </c>
      <c r="C12955" t="inlineStr">
        <is>
          <t>home_use</t>
        </is>
      </c>
      <c r="D12955" t="inlineStr">
        <is>
          <t>IMP00063</t>
        </is>
      </c>
      <c r="E12955" t="inlineStr">
        <is>
          <t>T100440</t>
        </is>
      </c>
      <c r="F12955" s="32" t="n">
        <v>605404.0699999999</v>
      </c>
      <c r="G12955" s="32" t="n">
        <v>69621.47</v>
      </c>
    </row>
    <row r="12956">
      <c r="A12956" t="inlineStr">
        <is>
          <t>L0246537</t>
        </is>
      </c>
      <c r="B12956" t="inlineStr">
        <is>
          <t>2026-09-13</t>
        </is>
      </c>
      <c r="C12956" t="inlineStr">
        <is>
          <t>home_use</t>
        </is>
      </c>
      <c r="D12956" t="inlineStr">
        <is>
          <t>IMP00063</t>
        </is>
      </c>
      <c r="E12956" t="inlineStr">
        <is>
          <t>T100440</t>
        </is>
      </c>
      <c r="F12956" s="32" t="n">
        <v>493121.02</v>
      </c>
      <c r="G12956" s="32" t="n">
        <v>56708.92</v>
      </c>
    </row>
    <row r="12957">
      <c r="A12957" t="inlineStr">
        <is>
          <t>L0246538</t>
        </is>
      </c>
      <c r="B12957" t="inlineStr">
        <is>
          <t>2026-09-13</t>
        </is>
      </c>
      <c r="C12957" t="inlineStr">
        <is>
          <t>home_use</t>
        </is>
      </c>
      <c r="D12957" t="inlineStr">
        <is>
          <t>IMP00063</t>
        </is>
      </c>
      <c r="E12957" t="inlineStr">
        <is>
          <t>T100440</t>
        </is>
      </c>
      <c r="F12957" s="32" t="n">
        <v>5056033.4</v>
      </c>
      <c r="G12957" s="32" t="n">
        <v>657284.34</v>
      </c>
    </row>
    <row r="12958">
      <c r="A12958" t="inlineStr">
        <is>
          <t>L0246558</t>
        </is>
      </c>
      <c r="B12958" t="inlineStr">
        <is>
          <t>2026-09-13</t>
        </is>
      </c>
      <c r="C12958" t="inlineStr">
        <is>
          <t>home_use</t>
        </is>
      </c>
      <c r="D12958" t="inlineStr">
        <is>
          <t>IMP00306</t>
        </is>
      </c>
      <c r="E12958" t="inlineStr">
        <is>
          <t>T102141</t>
        </is>
      </c>
      <c r="F12958" s="32" t="n">
        <v>2698168.42</v>
      </c>
      <c r="G12958" s="32" t="n">
        <v>310289.37</v>
      </c>
    </row>
    <row r="12959">
      <c r="A12959" t="inlineStr">
        <is>
          <t>L0246559</t>
        </is>
      </c>
      <c r="B12959" t="inlineStr">
        <is>
          <t>2026-09-13</t>
        </is>
      </c>
      <c r="C12959" t="inlineStr">
        <is>
          <t>home_use</t>
        </is>
      </c>
      <c r="D12959" t="inlineStr">
        <is>
          <t>IMP00306</t>
        </is>
      </c>
      <c r="E12959" t="inlineStr">
        <is>
          <t>T102141</t>
        </is>
      </c>
      <c r="F12959" s="32" t="n">
        <v>303311.9</v>
      </c>
      <c r="G12959" s="32" t="n">
        <v>31847.75</v>
      </c>
    </row>
    <row r="12960">
      <c r="A12960" t="inlineStr">
        <is>
          <t>L0246560</t>
        </is>
      </c>
      <c r="B12960" t="inlineStr">
        <is>
          <t>2026-09-13</t>
        </is>
      </c>
      <c r="C12960" t="inlineStr">
        <is>
          <t>home_use</t>
        </is>
      </c>
      <c r="D12960" t="inlineStr">
        <is>
          <t>IMP00306</t>
        </is>
      </c>
      <c r="E12960" t="inlineStr">
        <is>
          <t>T102141</t>
        </is>
      </c>
      <c r="F12960" s="32" t="n">
        <v>278428.11</v>
      </c>
      <c r="G12960" s="32" t="n">
        <v>29234.95</v>
      </c>
    </row>
    <row r="12961">
      <c r="A12961" t="inlineStr">
        <is>
          <t>L0246580</t>
        </is>
      </c>
      <c r="B12961" t="inlineStr">
        <is>
          <t>2026-09-13</t>
        </is>
      </c>
      <c r="C12961" t="inlineStr">
        <is>
          <t>warehouse_out</t>
        </is>
      </c>
      <c r="D12961" t="inlineStr">
        <is>
          <t>IMP00490</t>
        </is>
      </c>
      <c r="E12961" t="inlineStr">
        <is>
          <t>T103425</t>
        </is>
      </c>
      <c r="F12961" s="32" t="n">
        <v>4678123.61</v>
      </c>
      <c r="G12961" s="32" t="n">
        <v>561374.83</v>
      </c>
    </row>
    <row r="12962">
      <c r="A12962" t="inlineStr">
        <is>
          <t>L0246581</t>
        </is>
      </c>
      <c r="B12962" t="inlineStr">
        <is>
          <t>2026-09-13</t>
        </is>
      </c>
      <c r="C12962" t="inlineStr">
        <is>
          <t>home_use</t>
        </is>
      </c>
      <c r="D12962" t="inlineStr">
        <is>
          <t>IMP00490</t>
        </is>
      </c>
      <c r="E12962" t="inlineStr">
        <is>
          <t>T103425</t>
        </is>
      </c>
      <c r="F12962" s="32" t="n">
        <v>7812919.86</v>
      </c>
      <c r="G12962" s="32" t="n">
        <v>820356.59</v>
      </c>
    </row>
    <row r="12963">
      <c r="A12963" t="inlineStr">
        <is>
          <t>L0246601</t>
        </is>
      </c>
      <c r="B12963" t="inlineStr">
        <is>
          <t>2026-09-13</t>
        </is>
      </c>
      <c r="C12963" t="inlineStr">
        <is>
          <t>home_use</t>
        </is>
      </c>
      <c r="D12963" t="inlineStr">
        <is>
          <t>IMP00643</t>
        </is>
      </c>
      <c r="E12963" t="inlineStr">
        <is>
          <t>T104498</t>
        </is>
      </c>
      <c r="F12963" s="32" t="n">
        <v>1341503.47</v>
      </c>
      <c r="G12963" s="32" t="n">
        <v>134150.35</v>
      </c>
    </row>
    <row r="12964">
      <c r="A12964" t="inlineStr">
        <is>
          <t>L0246603</t>
        </is>
      </c>
      <c r="B12964" t="inlineStr">
        <is>
          <t>2026-09-13</t>
        </is>
      </c>
      <c r="C12964" t="inlineStr">
        <is>
          <t>home_use</t>
        </is>
      </c>
      <c r="D12964" t="inlineStr">
        <is>
          <t>IMP00643</t>
        </is>
      </c>
      <c r="E12964" t="inlineStr">
        <is>
          <t>T104498</t>
        </is>
      </c>
      <c r="F12964" s="32" t="n">
        <v>1749881.35</v>
      </c>
      <c r="G12964" s="32" t="n">
        <v>174988.14</v>
      </c>
    </row>
    <row r="12965">
      <c r="A12965" t="inlineStr">
        <is>
          <t>L0246604</t>
        </is>
      </c>
      <c r="B12965" t="inlineStr">
        <is>
          <t>2026-09-13</t>
        </is>
      </c>
      <c r="C12965" t="inlineStr">
        <is>
          <t>home_use</t>
        </is>
      </c>
      <c r="D12965" t="inlineStr">
        <is>
          <t>IMP00643</t>
        </is>
      </c>
      <c r="E12965" t="inlineStr">
        <is>
          <t>T104498</t>
        </is>
      </c>
      <c r="F12965" s="32" t="n">
        <v>776372.24</v>
      </c>
      <c r="G12965" s="32" t="n">
        <v>77637.22</v>
      </c>
    </row>
    <row r="12966">
      <c r="A12966" t="inlineStr">
        <is>
          <t>L0246619</t>
        </is>
      </c>
      <c r="B12966" t="inlineStr">
        <is>
          <t>2026-09-13</t>
        </is>
      </c>
      <c r="C12966" t="inlineStr">
        <is>
          <t>home_use</t>
        </is>
      </c>
      <c r="D12966" t="inlineStr">
        <is>
          <t>IMP00753</t>
        </is>
      </c>
      <c r="E12966" t="inlineStr">
        <is>
          <t>T105264</t>
        </is>
      </c>
      <c r="F12966" s="32" t="n">
        <v>631095.74</v>
      </c>
      <c r="G12966" s="32" t="n">
        <v>66265.05</v>
      </c>
    </row>
    <row r="12967">
      <c r="A12967" t="inlineStr">
        <is>
          <t>L0246623</t>
        </is>
      </c>
      <c r="B12967" t="inlineStr">
        <is>
          <t>2026-09-13</t>
        </is>
      </c>
      <c r="C12967" t="inlineStr">
        <is>
          <t>warehouse_in</t>
        </is>
      </c>
      <c r="D12967" t="inlineStr">
        <is>
          <t>IMP00798</t>
        </is>
      </c>
      <c r="E12967" t="inlineStr">
        <is>
          <t>T105584</t>
        </is>
      </c>
      <c r="F12967" s="32" t="n">
        <v>10213997.73</v>
      </c>
      <c r="G12967" s="32" t="n">
        <v>0</v>
      </c>
    </row>
    <row r="12968">
      <c r="A12968" t="inlineStr">
        <is>
          <t>L0246636</t>
        </is>
      </c>
      <c r="B12968" t="inlineStr">
        <is>
          <t>2026-09-13</t>
        </is>
      </c>
      <c r="C12968" t="inlineStr">
        <is>
          <t>home_use</t>
        </is>
      </c>
      <c r="D12968" t="inlineStr">
        <is>
          <t>IMP00892</t>
        </is>
      </c>
      <c r="E12968" t="inlineStr">
        <is>
          <t>T106240</t>
        </is>
      </c>
      <c r="F12968" s="32" t="n">
        <v>653774.6899999999</v>
      </c>
      <c r="G12968" s="32" t="n">
        <v>68646.34</v>
      </c>
    </row>
    <row r="12969">
      <c r="A12969" t="inlineStr">
        <is>
          <t>L0246637</t>
        </is>
      </c>
      <c r="B12969" t="inlineStr">
        <is>
          <t>2026-09-13</t>
        </is>
      </c>
      <c r="C12969" t="inlineStr">
        <is>
          <t>home_use</t>
        </is>
      </c>
      <c r="D12969" t="inlineStr">
        <is>
          <t>IMP00892</t>
        </is>
      </c>
      <c r="E12969" t="inlineStr">
        <is>
          <t>T106240</t>
        </is>
      </c>
      <c r="F12969" s="32" t="n">
        <v>1573210.41</v>
      </c>
      <c r="G12969" s="32" t="n">
        <v>165187.09</v>
      </c>
    </row>
    <row r="12970">
      <c r="A12970" t="inlineStr">
        <is>
          <t>L0246638</t>
        </is>
      </c>
      <c r="B12970" t="inlineStr">
        <is>
          <t>2026-09-13</t>
        </is>
      </c>
      <c r="C12970" t="inlineStr">
        <is>
          <t>home_use</t>
        </is>
      </c>
      <c r="D12970" t="inlineStr">
        <is>
          <t>IMP00892</t>
        </is>
      </c>
      <c r="E12970" t="inlineStr">
        <is>
          <t>T106240</t>
        </is>
      </c>
      <c r="F12970" s="32" t="n">
        <v>1120403.37</v>
      </c>
      <c r="G12970" s="32" t="n">
        <v>117642.35</v>
      </c>
    </row>
    <row r="12971">
      <c r="A12971" t="inlineStr">
        <is>
          <t>L0246647</t>
        </is>
      </c>
      <c r="B12971" t="inlineStr">
        <is>
          <t>2026-09-13</t>
        </is>
      </c>
      <c r="C12971" t="inlineStr">
        <is>
          <t>home_use</t>
        </is>
      </c>
      <c r="D12971" t="inlineStr">
        <is>
          <t>IMP00926</t>
        </is>
      </c>
      <c r="E12971" t="inlineStr">
        <is>
          <t>T106477</t>
        </is>
      </c>
      <c r="F12971" s="32" t="n">
        <v>9266122.109999999</v>
      </c>
      <c r="G12971" s="32" t="n">
        <v>926612.21</v>
      </c>
    </row>
    <row r="12972">
      <c r="A12972" t="inlineStr">
        <is>
          <t>L0246648</t>
        </is>
      </c>
      <c r="B12972" t="inlineStr">
        <is>
          <t>2026-09-13</t>
        </is>
      </c>
      <c r="C12972" t="inlineStr">
        <is>
          <t>home_use</t>
        </is>
      </c>
      <c r="D12972" t="inlineStr">
        <is>
          <t>IMP00926</t>
        </is>
      </c>
      <c r="E12972" t="inlineStr">
        <is>
          <t>T106477</t>
        </is>
      </c>
      <c r="F12972" s="32" t="n">
        <v>693986.3</v>
      </c>
      <c r="G12972" s="32" t="n">
        <v>74256.53</v>
      </c>
    </row>
    <row r="12973">
      <c r="A12973" t="inlineStr">
        <is>
          <t>L0246652</t>
        </is>
      </c>
      <c r="B12973" t="inlineStr">
        <is>
          <t>2026-09-13</t>
        </is>
      </c>
      <c r="C12973" t="inlineStr">
        <is>
          <t>home_use</t>
        </is>
      </c>
      <c r="D12973" t="inlineStr">
        <is>
          <t>IMP00950</t>
        </is>
      </c>
      <c r="F12973" s="32" t="n">
        <v>726758.0600000001</v>
      </c>
      <c r="G12973" s="32" t="n">
        <v>94478.55</v>
      </c>
    </row>
    <row r="12974">
      <c r="A12974" t="inlineStr">
        <is>
          <t>L0246653</t>
        </is>
      </c>
      <c r="B12974" t="inlineStr">
        <is>
          <t>2026-09-13</t>
        </is>
      </c>
      <c r="C12974" t="inlineStr">
        <is>
          <t>home_use</t>
        </is>
      </c>
      <c r="D12974" t="inlineStr">
        <is>
          <t>IMP00950</t>
        </is>
      </c>
      <c r="F12974" s="32" t="n">
        <v>419318.64</v>
      </c>
      <c r="G12974" s="32" t="n">
        <v>49060.28</v>
      </c>
    </row>
    <row r="12975">
      <c r="A12975" t="inlineStr">
        <is>
          <t>L0246654</t>
        </is>
      </c>
      <c r="B12975" t="inlineStr">
        <is>
          <t>2026-09-13</t>
        </is>
      </c>
      <c r="C12975" t="inlineStr">
        <is>
          <t>home_use</t>
        </is>
      </c>
      <c r="D12975" t="inlineStr">
        <is>
          <t>IMP00950</t>
        </is>
      </c>
      <c r="F12975" s="32" t="n">
        <v>822488.6800000001</v>
      </c>
      <c r="G12975" s="32" t="n">
        <v>102811.09</v>
      </c>
    </row>
    <row r="12976">
      <c r="A12976" t="inlineStr">
        <is>
          <t>L0246655</t>
        </is>
      </c>
      <c r="B12976" t="inlineStr">
        <is>
          <t>2026-09-13</t>
        </is>
      </c>
      <c r="C12976" t="inlineStr">
        <is>
          <t>home_use</t>
        </is>
      </c>
      <c r="D12976" t="inlineStr">
        <is>
          <t>IMP00950</t>
        </is>
      </c>
      <c r="F12976" s="32" t="n">
        <v>3403247.68</v>
      </c>
      <c r="G12976" s="32" t="n">
        <v>442422.2</v>
      </c>
    </row>
    <row r="12977">
      <c r="A12977" t="inlineStr">
        <is>
          <t>L0246657</t>
        </is>
      </c>
      <c r="B12977" t="inlineStr">
        <is>
          <t>2026-09-13</t>
        </is>
      </c>
      <c r="C12977" t="inlineStr">
        <is>
          <t>home_use</t>
        </is>
      </c>
      <c r="D12977" t="inlineStr">
        <is>
          <t>IMP00970</t>
        </is>
      </c>
      <c r="E12977" t="inlineStr">
        <is>
          <t>T806787</t>
        </is>
      </c>
      <c r="F12977" s="32" t="n">
        <v>3776369.22</v>
      </c>
      <c r="G12977" s="32" t="n">
        <v>415400.61</v>
      </c>
    </row>
    <row r="12978">
      <c r="A12978" t="inlineStr">
        <is>
          <t>L0246659</t>
        </is>
      </c>
      <c r="B12978" t="inlineStr">
        <is>
          <t>2026-09-13</t>
        </is>
      </c>
      <c r="C12978" t="inlineStr">
        <is>
          <t>home_use</t>
        </is>
      </c>
      <c r="D12978" t="inlineStr">
        <is>
          <t>IMP00999</t>
        </is>
      </c>
      <c r="E12978" t="inlineStr">
        <is>
          <t>T106987</t>
        </is>
      </c>
      <c r="F12978" s="32" t="n">
        <v>1495472.18</v>
      </c>
      <c r="G12978" s="32" t="n">
        <v>149547.22</v>
      </c>
    </row>
    <row r="12979">
      <c r="A12979" t="inlineStr">
        <is>
          <t>L0246667</t>
        </is>
      </c>
      <c r="B12979" t="inlineStr">
        <is>
          <t>2026-09-13</t>
        </is>
      </c>
      <c r="C12979" t="inlineStr">
        <is>
          <t>home_use</t>
        </is>
      </c>
      <c r="D12979" t="inlineStr">
        <is>
          <t>IMP01037</t>
        </is>
      </c>
      <c r="E12979" t="inlineStr">
        <is>
          <t>T107258</t>
        </is>
      </c>
      <c r="F12979" s="32" t="n">
        <v>1291027.96</v>
      </c>
      <c r="G12979" s="32" t="n">
        <v>129102.8</v>
      </c>
    </row>
    <row r="12980">
      <c r="A12980" t="inlineStr">
        <is>
          <t>L0246670</t>
        </is>
      </c>
      <c r="B12980" t="inlineStr">
        <is>
          <t>2026-09-13</t>
        </is>
      </c>
      <c r="C12980" t="inlineStr">
        <is>
          <t>home_use</t>
        </is>
      </c>
      <c r="D12980" t="inlineStr">
        <is>
          <t>IMP01037</t>
        </is>
      </c>
      <c r="E12980" t="inlineStr">
        <is>
          <t>T107258</t>
        </is>
      </c>
      <c r="F12980" s="32" t="n">
        <v>1919148.24</v>
      </c>
      <c r="G12980" s="32" t="n">
        <v>191914.82</v>
      </c>
    </row>
    <row r="12981">
      <c r="A12981" t="inlineStr">
        <is>
          <t>L0246701</t>
        </is>
      </c>
      <c r="B12981" t="inlineStr">
        <is>
          <t>2026-09-13</t>
        </is>
      </c>
      <c r="C12981" t="inlineStr">
        <is>
          <t>home_use</t>
        </is>
      </c>
      <c r="D12981" t="inlineStr">
        <is>
          <t>IMP01310</t>
        </is>
      </c>
      <c r="E12981" t="inlineStr">
        <is>
          <t>T109167</t>
        </is>
      </c>
      <c r="F12981" s="32" t="n">
        <v>1206584.62</v>
      </c>
      <c r="G12981" s="32" t="n">
        <v>129104.55</v>
      </c>
    </row>
    <row r="12982">
      <c r="A12982" t="inlineStr">
        <is>
          <t>L0246702</t>
        </is>
      </c>
      <c r="B12982" t="inlineStr">
        <is>
          <t>2026-09-13</t>
        </is>
      </c>
      <c r="C12982" t="inlineStr">
        <is>
          <t>home_use</t>
        </is>
      </c>
      <c r="D12982" t="inlineStr">
        <is>
          <t>IMP01310</t>
        </is>
      </c>
      <c r="E12982" t="inlineStr">
        <is>
          <t>T109167</t>
        </is>
      </c>
      <c r="F12982" s="32" t="n">
        <v>1194235.18</v>
      </c>
      <c r="G12982" s="32" t="n">
        <v>155250.57</v>
      </c>
    </row>
    <row r="12983">
      <c r="A12983" t="inlineStr">
        <is>
          <t>L0246703</t>
        </is>
      </c>
      <c r="B12983" t="inlineStr">
        <is>
          <t>2026-09-13</t>
        </is>
      </c>
      <c r="C12983" t="inlineStr">
        <is>
          <t>home_use</t>
        </is>
      </c>
      <c r="D12983" t="inlineStr">
        <is>
          <t>IMP01310</t>
        </is>
      </c>
      <c r="E12983" t="inlineStr">
        <is>
          <t>T109167</t>
        </is>
      </c>
      <c r="F12983" s="32" t="n">
        <v>2609938.15</v>
      </c>
      <c r="G12983" s="32" t="n">
        <v>279263.38</v>
      </c>
    </row>
    <row r="12984">
      <c r="A12984" t="inlineStr">
        <is>
          <t>L0246704</t>
        </is>
      </c>
      <c r="B12984" t="inlineStr">
        <is>
          <t>2026-09-13</t>
        </is>
      </c>
      <c r="C12984" t="inlineStr">
        <is>
          <t>home_use</t>
        </is>
      </c>
      <c r="D12984" t="inlineStr">
        <is>
          <t>IMP01310</t>
        </is>
      </c>
      <c r="E12984" t="inlineStr">
        <is>
          <t>T109167</t>
        </is>
      </c>
      <c r="F12984" s="32" t="n">
        <v>684317.2</v>
      </c>
      <c r="G12984" s="32" t="n">
        <v>73221.94</v>
      </c>
    </row>
    <row r="12985">
      <c r="A12985" t="inlineStr">
        <is>
          <t>L0246705</t>
        </is>
      </c>
      <c r="B12985" t="inlineStr">
        <is>
          <t>2026-09-13</t>
        </is>
      </c>
      <c r="C12985" t="inlineStr">
        <is>
          <t>home_use</t>
        </is>
      </c>
      <c r="D12985" t="inlineStr">
        <is>
          <t>IMP01310</t>
        </is>
      </c>
      <c r="E12985" t="inlineStr">
        <is>
          <t>T109167</t>
        </is>
      </c>
      <c r="F12985" s="32" t="n">
        <v>411551.06</v>
      </c>
      <c r="G12985" s="32" t="n">
        <v>44035.96</v>
      </c>
    </row>
    <row r="12986">
      <c r="A12986" t="inlineStr">
        <is>
          <t>L0246706</t>
        </is>
      </c>
      <c r="B12986" t="inlineStr">
        <is>
          <t>2026-09-13</t>
        </is>
      </c>
      <c r="C12986" t="inlineStr">
        <is>
          <t>home_use</t>
        </is>
      </c>
      <c r="D12986" t="inlineStr">
        <is>
          <t>IMP01310</t>
        </is>
      </c>
      <c r="E12986" t="inlineStr">
        <is>
          <t>T109167</t>
        </is>
      </c>
      <c r="F12986" s="32" t="n">
        <v>761020.3199999999</v>
      </c>
      <c r="G12986" s="32" t="n">
        <v>81429.17</v>
      </c>
    </row>
    <row r="12987">
      <c r="A12987" t="inlineStr">
        <is>
          <t>L0246707</t>
        </is>
      </c>
      <c r="B12987" t="inlineStr">
        <is>
          <t>2026-09-13</t>
        </is>
      </c>
      <c r="C12987" t="inlineStr">
        <is>
          <t>home_use</t>
        </is>
      </c>
      <c r="D12987" t="inlineStr">
        <is>
          <t>IMP01310</t>
        </is>
      </c>
      <c r="E12987" t="inlineStr">
        <is>
          <t>T109167</t>
        </is>
      </c>
      <c r="F12987" s="32" t="n">
        <v>454709.94</v>
      </c>
      <c r="G12987" s="32" t="n">
        <v>48653.96</v>
      </c>
    </row>
    <row r="12988">
      <c r="A12988" t="inlineStr">
        <is>
          <t>L0246708</t>
        </is>
      </c>
      <c r="B12988" t="inlineStr">
        <is>
          <t>2026-09-13</t>
        </is>
      </c>
      <c r="C12988" t="inlineStr">
        <is>
          <t>home_use</t>
        </is>
      </c>
      <c r="D12988" t="inlineStr">
        <is>
          <t>IMP01310</t>
        </is>
      </c>
      <c r="E12988" t="inlineStr">
        <is>
          <t>T109167</t>
        </is>
      </c>
      <c r="F12988" s="32" t="n">
        <v>2738043.45</v>
      </c>
      <c r="G12988" s="32" t="n">
        <v>355945.65</v>
      </c>
    </row>
    <row r="12989">
      <c r="A12989" t="inlineStr">
        <is>
          <t>L0246711</t>
        </is>
      </c>
      <c r="B12989" t="inlineStr">
        <is>
          <t>2026-09-13</t>
        </is>
      </c>
      <c r="C12989" t="inlineStr">
        <is>
          <t>home_use</t>
        </is>
      </c>
      <c r="D12989" t="inlineStr">
        <is>
          <t>IMP01315</t>
        </is>
      </c>
      <c r="E12989" t="inlineStr">
        <is>
          <t>T109203</t>
        </is>
      </c>
      <c r="F12989" s="32" t="n">
        <v>739643.14</v>
      </c>
      <c r="G12989" s="32" t="n">
        <v>73964.31</v>
      </c>
    </row>
    <row r="12990">
      <c r="A12990" t="inlineStr">
        <is>
          <t>L0246743</t>
        </is>
      </c>
      <c r="B12990" t="inlineStr">
        <is>
          <t>2026-09-14</t>
        </is>
      </c>
      <c r="C12990" t="inlineStr">
        <is>
          <t>warehouse_out</t>
        </is>
      </c>
      <c r="D12990" t="inlineStr">
        <is>
          <t>IMP00063</t>
        </is>
      </c>
      <c r="E12990" t="inlineStr">
        <is>
          <t>T100440</t>
        </is>
      </c>
      <c r="F12990" s="32" t="n">
        <v>667291.5600000001</v>
      </c>
      <c r="G12990" s="32" t="n">
        <v>76738.53</v>
      </c>
    </row>
    <row r="12991">
      <c r="A12991" t="inlineStr">
        <is>
          <t>L0246745</t>
        </is>
      </c>
      <c r="B12991" t="inlineStr">
        <is>
          <t>2026-09-14</t>
        </is>
      </c>
      <c r="C12991" t="inlineStr">
        <is>
          <t>home_use</t>
        </is>
      </c>
      <c r="D12991" t="inlineStr">
        <is>
          <t>IMP00063</t>
        </is>
      </c>
      <c r="E12991" t="inlineStr">
        <is>
          <t>T100440</t>
        </is>
      </c>
      <c r="F12991" s="32" t="n">
        <v>266121.76</v>
      </c>
      <c r="G12991" s="32" t="n">
        <v>28475.03</v>
      </c>
    </row>
    <row r="12992">
      <c r="A12992" t="inlineStr">
        <is>
          <t>L0246747</t>
        </is>
      </c>
      <c r="B12992" t="inlineStr">
        <is>
          <t>2026-09-14</t>
        </is>
      </c>
      <c r="C12992" t="inlineStr">
        <is>
          <t>home_use</t>
        </is>
      </c>
      <c r="D12992" t="inlineStr">
        <is>
          <t>IMP00063</t>
        </is>
      </c>
      <c r="E12992" t="inlineStr">
        <is>
          <t>T100440</t>
        </is>
      </c>
      <c r="F12992" s="32" t="n">
        <v>3958316.75</v>
      </c>
      <c r="G12992" s="32" t="n">
        <v>514581.18</v>
      </c>
    </row>
    <row r="12993">
      <c r="A12993" t="inlineStr">
        <is>
          <t>L0246748</t>
        </is>
      </c>
      <c r="B12993" t="inlineStr">
        <is>
          <t>2026-09-14</t>
        </is>
      </c>
      <c r="C12993" t="inlineStr">
        <is>
          <t>home_use</t>
        </is>
      </c>
      <c r="D12993" t="inlineStr">
        <is>
          <t>IMP00063</t>
        </is>
      </c>
      <c r="E12993" t="inlineStr">
        <is>
          <t>T100440</t>
        </is>
      </c>
      <c r="F12993" s="32" t="n">
        <v>1656139.75</v>
      </c>
      <c r="G12993" s="32" t="n">
        <v>185487.65</v>
      </c>
    </row>
    <row r="12994">
      <c r="A12994" t="inlineStr">
        <is>
          <t>L0246749</t>
        </is>
      </c>
      <c r="B12994" t="inlineStr">
        <is>
          <t>2026-09-14</t>
        </is>
      </c>
      <c r="C12994" t="inlineStr">
        <is>
          <t>home_use</t>
        </is>
      </c>
      <c r="D12994" t="inlineStr">
        <is>
          <t>IMP00063</t>
        </is>
      </c>
      <c r="E12994" t="inlineStr">
        <is>
          <t>T100440</t>
        </is>
      </c>
      <c r="F12994" s="32" t="n">
        <v>1005211.97</v>
      </c>
      <c r="G12994" s="32" t="n">
        <v>112583.74</v>
      </c>
    </row>
    <row r="12995">
      <c r="A12995" t="inlineStr">
        <is>
          <t>L0246750</t>
        </is>
      </c>
      <c r="B12995" t="inlineStr">
        <is>
          <t>2026-09-14</t>
        </is>
      </c>
      <c r="C12995" t="inlineStr">
        <is>
          <t>home_use</t>
        </is>
      </c>
      <c r="D12995" t="inlineStr">
        <is>
          <t>IMP00063</t>
        </is>
      </c>
      <c r="E12995" t="inlineStr">
        <is>
          <t>T100440</t>
        </is>
      </c>
      <c r="F12995" s="32" t="n">
        <v>617214.15</v>
      </c>
      <c r="G12995" s="32" t="n">
        <v>66041.91</v>
      </c>
    </row>
    <row r="12996">
      <c r="A12996" t="inlineStr">
        <is>
          <t>L0246751</t>
        </is>
      </c>
      <c r="B12996" t="inlineStr">
        <is>
          <t>2026-09-14</t>
        </is>
      </c>
      <c r="C12996" t="inlineStr">
        <is>
          <t>home_use</t>
        </is>
      </c>
      <c r="D12996" t="inlineStr">
        <is>
          <t>IMP00063</t>
        </is>
      </c>
      <c r="E12996" t="inlineStr">
        <is>
          <t>T100440</t>
        </is>
      </c>
      <c r="F12996" s="32" t="n">
        <v>3558414.32</v>
      </c>
      <c r="G12996" s="32" t="n">
        <v>398542.4</v>
      </c>
    </row>
    <row r="12997">
      <c r="A12997" t="inlineStr">
        <is>
          <t>L0246752</t>
        </is>
      </c>
      <c r="B12997" t="inlineStr">
        <is>
          <t>2026-09-14</t>
        </is>
      </c>
      <c r="C12997" t="inlineStr">
        <is>
          <t>home_use</t>
        </is>
      </c>
      <c r="D12997" t="inlineStr">
        <is>
          <t>IMP00063</t>
        </is>
      </c>
      <c r="E12997" t="inlineStr">
        <is>
          <t>T100440</t>
        </is>
      </c>
      <c r="F12997" s="32" t="n">
        <v>545411.08</v>
      </c>
      <c r="G12997" s="32" t="n">
        <v>62722.27</v>
      </c>
    </row>
    <row r="12998">
      <c r="A12998" t="inlineStr">
        <is>
          <t>L0246758</t>
        </is>
      </c>
      <c r="B12998" t="inlineStr">
        <is>
          <t>2026-09-14</t>
        </is>
      </c>
      <c r="C12998" t="inlineStr">
        <is>
          <t>home_use_exempt</t>
        </is>
      </c>
      <c r="D12998" t="inlineStr">
        <is>
          <t>IMP00105</t>
        </is>
      </c>
      <c r="E12998" t="inlineStr">
        <is>
          <t>T100729</t>
        </is>
      </c>
      <c r="F12998" s="32" t="n">
        <v>157464.1</v>
      </c>
      <c r="G12998" s="32" t="n">
        <v>0</v>
      </c>
    </row>
    <row r="12999">
      <c r="A12999" t="inlineStr">
        <is>
          <t>L0246783</t>
        </is>
      </c>
      <c r="B12999" t="inlineStr">
        <is>
          <t>2026-09-14</t>
        </is>
      </c>
      <c r="C12999" t="inlineStr">
        <is>
          <t>home_use</t>
        </is>
      </c>
      <c r="D12999" t="inlineStr">
        <is>
          <t>IMP00306</t>
        </is>
      </c>
      <c r="E12999" t="inlineStr">
        <is>
          <t>T102141</t>
        </is>
      </c>
      <c r="F12999" s="32" t="n">
        <v>140656.61</v>
      </c>
      <c r="G12999" s="32" t="n">
        <v>14768.94</v>
      </c>
    </row>
    <row r="13000">
      <c r="A13000" t="inlineStr">
        <is>
          <t>L0246785</t>
        </is>
      </c>
      <c r="B13000" t="inlineStr">
        <is>
          <t>2026-09-14</t>
        </is>
      </c>
      <c r="C13000" t="inlineStr">
        <is>
          <t>home_use</t>
        </is>
      </c>
      <c r="D13000" t="inlineStr">
        <is>
          <t>IMP00306</t>
        </is>
      </c>
      <c r="E13000" t="inlineStr">
        <is>
          <t>T102141</t>
        </is>
      </c>
      <c r="F13000" s="32" t="n">
        <v>1057182.89</v>
      </c>
      <c r="G13000" s="32" t="n">
        <v>132147.86</v>
      </c>
    </row>
    <row r="13001">
      <c r="A13001" t="inlineStr">
        <is>
          <t>L0246786</t>
        </is>
      </c>
      <c r="B13001" t="inlineStr">
        <is>
          <t>2026-09-14</t>
        </is>
      </c>
      <c r="C13001" t="inlineStr">
        <is>
          <t>home_use</t>
        </is>
      </c>
      <c r="D13001" t="inlineStr">
        <is>
          <t>IMP00306</t>
        </is>
      </c>
      <c r="E13001" t="inlineStr">
        <is>
          <t>T102141</t>
        </is>
      </c>
      <c r="F13001" s="32" t="n">
        <v>715883.21</v>
      </c>
      <c r="G13001" s="32" t="n">
        <v>75167.74000000001</v>
      </c>
    </row>
    <row r="13002">
      <c r="A13002" t="inlineStr">
        <is>
          <t>L0246789</t>
        </is>
      </c>
      <c r="B13002" t="inlineStr">
        <is>
          <t>2026-09-14</t>
        </is>
      </c>
      <c r="C13002" t="inlineStr">
        <is>
          <t>home_use</t>
        </is>
      </c>
      <c r="D13002" t="inlineStr">
        <is>
          <t>IMP00340</t>
        </is>
      </c>
      <c r="E13002" t="inlineStr">
        <is>
          <t>T102376</t>
        </is>
      </c>
      <c r="F13002" s="32" t="n">
        <v>12788450.44</v>
      </c>
      <c r="G13002" s="32" t="n">
        <v>1342787.3</v>
      </c>
    </row>
    <row r="13003">
      <c r="A13003" t="inlineStr">
        <is>
          <t>L0246790</t>
        </is>
      </c>
      <c r="B13003" t="inlineStr">
        <is>
          <t>2026-09-14</t>
        </is>
      </c>
      <c r="C13003" t="inlineStr">
        <is>
          <t>home_use</t>
        </is>
      </c>
      <c r="D13003" t="inlineStr">
        <is>
          <t>IMP00340</t>
        </is>
      </c>
      <c r="E13003" t="inlineStr">
        <is>
          <t>T102376</t>
        </is>
      </c>
      <c r="F13003" s="32" t="n">
        <v>19320637.06</v>
      </c>
      <c r="G13003" s="32" t="n">
        <v>2028666.89</v>
      </c>
    </row>
    <row r="13004">
      <c r="A13004" t="inlineStr">
        <is>
          <t>L0246793</t>
        </is>
      </c>
      <c r="B13004" t="inlineStr">
        <is>
          <t>2026-09-14</t>
        </is>
      </c>
      <c r="C13004" t="inlineStr">
        <is>
          <t>home_use</t>
        </is>
      </c>
      <c r="D13004" t="inlineStr">
        <is>
          <t>IMP00340</t>
        </is>
      </c>
      <c r="E13004" t="inlineStr">
        <is>
          <t>T102376</t>
        </is>
      </c>
      <c r="F13004" s="32" t="n">
        <v>6068068.57</v>
      </c>
      <c r="G13004" s="32" t="n">
        <v>637147.2</v>
      </c>
    </row>
    <row r="13005">
      <c r="A13005" t="inlineStr">
        <is>
          <t>L0246811</t>
        </is>
      </c>
      <c r="B13005" t="inlineStr">
        <is>
          <t>2026-09-14</t>
        </is>
      </c>
      <c r="C13005" t="inlineStr">
        <is>
          <t>home_use</t>
        </is>
      </c>
      <c r="D13005" t="inlineStr">
        <is>
          <t>IMP00464</t>
        </is>
      </c>
      <c r="E13005" t="inlineStr">
        <is>
          <t>T100033</t>
        </is>
      </c>
      <c r="F13005" s="32" t="n">
        <v>1763141.21</v>
      </c>
      <c r="G13005" s="32" t="n">
        <v>220392.65</v>
      </c>
    </row>
    <row r="13006">
      <c r="A13006" t="inlineStr">
        <is>
          <t>L0246834</t>
        </is>
      </c>
      <c r="B13006" t="inlineStr">
        <is>
          <t>2026-09-14</t>
        </is>
      </c>
      <c r="C13006" t="inlineStr">
        <is>
          <t>home_use</t>
        </is>
      </c>
      <c r="D13006" t="inlineStr">
        <is>
          <t>IMP00643</t>
        </is>
      </c>
      <c r="E13006" t="inlineStr">
        <is>
          <t>T104498</t>
        </is>
      </c>
      <c r="F13006" s="32" t="n">
        <v>937559.42</v>
      </c>
      <c r="G13006" s="32" t="n">
        <v>93755.94</v>
      </c>
    </row>
    <row r="13007">
      <c r="A13007" t="inlineStr">
        <is>
          <t>L0246835</t>
        </is>
      </c>
      <c r="B13007" t="inlineStr">
        <is>
          <t>2026-09-14</t>
        </is>
      </c>
      <c r="C13007" t="inlineStr">
        <is>
          <t>home_use</t>
        </is>
      </c>
      <c r="D13007" t="inlineStr">
        <is>
          <t>IMP00643</t>
        </is>
      </c>
      <c r="E13007" t="inlineStr">
        <is>
          <t>T104498</t>
        </is>
      </c>
      <c r="F13007" s="32" t="n">
        <v>609465.41</v>
      </c>
      <c r="G13007" s="32" t="n">
        <v>60946.54</v>
      </c>
    </row>
    <row r="13008">
      <c r="A13008" t="inlineStr">
        <is>
          <t>L0246836</t>
        </is>
      </c>
      <c r="B13008" t="inlineStr">
        <is>
          <t>2026-09-14</t>
        </is>
      </c>
      <c r="C13008" t="inlineStr">
        <is>
          <t>home_use</t>
        </is>
      </c>
      <c r="D13008" t="inlineStr">
        <is>
          <t>IMP00643</t>
        </is>
      </c>
      <c r="E13008" t="inlineStr">
        <is>
          <t>T104498</t>
        </is>
      </c>
      <c r="F13008" s="32" t="n">
        <v>1325265.72</v>
      </c>
      <c r="G13008" s="32" t="n">
        <v>132526.57</v>
      </c>
    </row>
    <row r="13009">
      <c r="A13009" t="inlineStr">
        <is>
          <t>L0246837</t>
        </is>
      </c>
      <c r="B13009" t="inlineStr">
        <is>
          <t>2026-09-14</t>
        </is>
      </c>
      <c r="C13009" t="inlineStr">
        <is>
          <t>home_use</t>
        </is>
      </c>
      <c r="D13009" t="inlineStr">
        <is>
          <t>IMP00643</t>
        </is>
      </c>
      <c r="E13009" t="inlineStr">
        <is>
          <t>T104498</t>
        </is>
      </c>
      <c r="F13009" s="32" t="n">
        <v>240593.07</v>
      </c>
      <c r="G13009" s="32" t="n">
        <v>24059.31</v>
      </c>
    </row>
    <row r="13010">
      <c r="A13010" t="inlineStr">
        <is>
          <t>L0246838</t>
        </is>
      </c>
      <c r="B13010" t="inlineStr">
        <is>
          <t>2026-09-14</t>
        </is>
      </c>
      <c r="C13010" t="inlineStr">
        <is>
          <t>home_use</t>
        </is>
      </c>
      <c r="D13010" t="inlineStr">
        <is>
          <t>IMP00643</t>
        </is>
      </c>
      <c r="E13010" t="inlineStr">
        <is>
          <t>T104498</t>
        </is>
      </c>
      <c r="F13010" s="32" t="n">
        <v>1121104.44</v>
      </c>
      <c r="G13010" s="32" t="n">
        <v>112110.44</v>
      </c>
    </row>
    <row r="13011">
      <c r="A13011" t="inlineStr">
        <is>
          <t>L0246839</t>
        </is>
      </c>
      <c r="B13011" t="inlineStr">
        <is>
          <t>2026-09-14</t>
        </is>
      </c>
      <c r="C13011" t="inlineStr">
        <is>
          <t>home_use</t>
        </is>
      </c>
      <c r="D13011" t="inlineStr">
        <is>
          <t>IMP00643</t>
        </is>
      </c>
      <c r="E13011" t="inlineStr">
        <is>
          <t>T104498</t>
        </is>
      </c>
      <c r="F13011" s="32" t="n">
        <v>1080539.59</v>
      </c>
      <c r="G13011" s="32" t="n">
        <v>108053.96</v>
      </c>
    </row>
    <row r="13012">
      <c r="A13012" t="inlineStr">
        <is>
          <t>L0246853</t>
        </is>
      </c>
      <c r="B13012" t="inlineStr">
        <is>
          <t>2026-09-14</t>
        </is>
      </c>
      <c r="C13012" t="inlineStr">
        <is>
          <t>warehouse_out</t>
        </is>
      </c>
      <c r="D13012" t="inlineStr">
        <is>
          <t>IMP00721</t>
        </is>
      </c>
      <c r="F13012" s="32" t="n">
        <v>1365465.09</v>
      </c>
      <c r="G13012" s="32" t="n">
        <v>143373.83</v>
      </c>
    </row>
    <row r="13013">
      <c r="A13013" t="inlineStr">
        <is>
          <t>L0246883</t>
        </is>
      </c>
      <c r="B13013" t="inlineStr">
        <is>
          <t>2026-09-14</t>
        </is>
      </c>
      <c r="C13013" t="inlineStr">
        <is>
          <t>home_use</t>
        </is>
      </c>
      <c r="D13013" t="inlineStr">
        <is>
          <t>IMP00892</t>
        </is>
      </c>
      <c r="E13013" t="inlineStr">
        <is>
          <t>T106240</t>
        </is>
      </c>
      <c r="F13013" s="32" t="n">
        <v>2325017.48</v>
      </c>
      <c r="G13013" s="32" t="n">
        <v>244126.83</v>
      </c>
    </row>
    <row r="13014">
      <c r="A13014" t="inlineStr">
        <is>
          <t>L0246892</t>
        </is>
      </c>
      <c r="B13014" t="inlineStr">
        <is>
          <t>2026-09-14</t>
        </is>
      </c>
      <c r="C13014" t="inlineStr">
        <is>
          <t>home_use</t>
        </is>
      </c>
      <c r="D13014" t="inlineStr">
        <is>
          <t>IMP00926</t>
        </is>
      </c>
      <c r="E13014" t="inlineStr">
        <is>
          <t>T106477</t>
        </is>
      </c>
      <c r="F13014" s="32" t="n">
        <v>360316.43</v>
      </c>
      <c r="G13014" s="32" t="n">
        <v>38553.86</v>
      </c>
    </row>
    <row r="13015">
      <c r="A13015" t="inlineStr">
        <is>
          <t>L0246893</t>
        </is>
      </c>
      <c r="B13015" t="inlineStr">
        <is>
          <t>2026-09-14</t>
        </is>
      </c>
      <c r="C13015" t="inlineStr">
        <is>
          <t>home_use</t>
        </is>
      </c>
      <c r="D13015" t="inlineStr">
        <is>
          <t>IMP00926</t>
        </is>
      </c>
      <c r="E13015" t="inlineStr">
        <is>
          <t>T106477</t>
        </is>
      </c>
      <c r="F13015" s="32" t="n">
        <v>841304.33</v>
      </c>
      <c r="G13015" s="32" t="n">
        <v>100956.52</v>
      </c>
    </row>
    <row r="13016">
      <c r="A13016" t="inlineStr">
        <is>
          <t>L0246894</t>
        </is>
      </c>
      <c r="B13016" t="inlineStr">
        <is>
          <t>2026-09-14</t>
        </is>
      </c>
      <c r="C13016" t="inlineStr">
        <is>
          <t>home_use</t>
        </is>
      </c>
      <c r="D13016" t="inlineStr">
        <is>
          <t>IMP00950</t>
        </is>
      </c>
      <c r="F13016" s="32" t="n">
        <v>525226.83</v>
      </c>
      <c r="G13016" s="32" t="n">
        <v>61451.54</v>
      </c>
    </row>
    <row r="13017">
      <c r="A13017" t="inlineStr">
        <is>
          <t>L0246895</t>
        </is>
      </c>
      <c r="B13017" t="inlineStr">
        <is>
          <t>2026-09-14</t>
        </is>
      </c>
      <c r="C13017" t="inlineStr">
        <is>
          <t>home_use</t>
        </is>
      </c>
      <c r="D13017" t="inlineStr">
        <is>
          <t>IMP00950</t>
        </is>
      </c>
      <c r="F13017" s="32" t="n">
        <v>2678221.67</v>
      </c>
      <c r="G13017" s="32" t="n">
        <v>348168.82</v>
      </c>
    </row>
    <row r="13018">
      <c r="A13018" t="inlineStr">
        <is>
          <t>L0246896</t>
        </is>
      </c>
      <c r="B13018" t="inlineStr">
        <is>
          <t>2026-09-14</t>
        </is>
      </c>
      <c r="C13018" t="inlineStr">
        <is>
          <t>home_use</t>
        </is>
      </c>
      <c r="D13018" t="inlineStr">
        <is>
          <t>IMP00950</t>
        </is>
      </c>
      <c r="F13018" s="32" t="n">
        <v>803339.5</v>
      </c>
      <c r="G13018" s="32" t="n">
        <v>98007.42</v>
      </c>
    </row>
    <row r="13019">
      <c r="A13019" t="inlineStr">
        <is>
          <t>L0246897</t>
        </is>
      </c>
      <c r="B13019" t="inlineStr">
        <is>
          <t>2026-09-14</t>
        </is>
      </c>
      <c r="C13019" t="inlineStr">
        <is>
          <t>home_use</t>
        </is>
      </c>
      <c r="D13019" t="inlineStr">
        <is>
          <t>IMP00950</t>
        </is>
      </c>
      <c r="F13019" s="32" t="n">
        <v>1068587.3</v>
      </c>
      <c r="G13019" s="32" t="n">
        <v>125024.71</v>
      </c>
    </row>
    <row r="13020">
      <c r="A13020" t="inlineStr">
        <is>
          <t>L0246898</t>
        </is>
      </c>
      <c r="B13020" t="inlineStr">
        <is>
          <t>2026-09-14</t>
        </is>
      </c>
      <c r="C13020" t="inlineStr">
        <is>
          <t>home_use</t>
        </is>
      </c>
      <c r="D13020" t="inlineStr">
        <is>
          <t>IMP00950</t>
        </is>
      </c>
      <c r="F13020" s="32" t="n">
        <v>906438.4399999999</v>
      </c>
      <c r="G13020" s="32" t="n">
        <v>117837</v>
      </c>
    </row>
    <row r="13021">
      <c r="A13021" t="inlineStr">
        <is>
          <t>L0246899</t>
        </is>
      </c>
      <c r="B13021" t="inlineStr">
        <is>
          <t>2026-09-14</t>
        </is>
      </c>
      <c r="C13021" t="inlineStr">
        <is>
          <t>home_use</t>
        </is>
      </c>
      <c r="D13021" t="inlineStr">
        <is>
          <t>IMP00950</t>
        </is>
      </c>
      <c r="F13021" s="32" t="n">
        <v>734712.4</v>
      </c>
      <c r="G13021" s="32" t="n">
        <v>95512.61</v>
      </c>
    </row>
    <row r="13022">
      <c r="A13022" t="inlineStr">
        <is>
          <t>L0246907</t>
        </is>
      </c>
      <c r="B13022" t="inlineStr">
        <is>
          <t>2026-09-14</t>
        </is>
      </c>
      <c r="C13022" t="inlineStr">
        <is>
          <t>home_use</t>
        </is>
      </c>
      <c r="D13022" t="inlineStr">
        <is>
          <t>IMP00999</t>
        </is>
      </c>
      <c r="E13022" t="inlineStr">
        <is>
          <t>T106987</t>
        </is>
      </c>
      <c r="F13022" s="32" t="n">
        <v>5939532.61</v>
      </c>
      <c r="G13022" s="32" t="n">
        <v>593953.26</v>
      </c>
    </row>
    <row r="13023">
      <c r="A13023" t="inlineStr">
        <is>
          <t>L0246909</t>
        </is>
      </c>
      <c r="B13023" t="inlineStr">
        <is>
          <t>2026-09-14</t>
        </is>
      </c>
      <c r="C13023" t="inlineStr">
        <is>
          <t>home_use</t>
        </is>
      </c>
      <c r="D13023" t="inlineStr">
        <is>
          <t>IMP00999</t>
        </is>
      </c>
      <c r="E13023" t="inlineStr">
        <is>
          <t>T106987</t>
        </is>
      </c>
      <c r="F13023" s="32" t="n">
        <v>6545852.06</v>
      </c>
      <c r="G13023" s="32" t="n">
        <v>654585.21</v>
      </c>
    </row>
    <row r="13024">
      <c r="A13024" t="inlineStr">
        <is>
          <t>L0246914</t>
        </is>
      </c>
      <c r="B13024" t="inlineStr">
        <is>
          <t>2026-09-14</t>
        </is>
      </c>
      <c r="C13024" t="inlineStr">
        <is>
          <t>home_use</t>
        </is>
      </c>
      <c r="D13024" t="inlineStr">
        <is>
          <t>IMP01037</t>
        </is>
      </c>
      <c r="E13024" t="inlineStr">
        <is>
          <t>T107258</t>
        </is>
      </c>
      <c r="F13024" s="32" t="n">
        <v>474583.03</v>
      </c>
      <c r="G13024" s="32" t="n">
        <v>56949.96</v>
      </c>
    </row>
    <row r="13025">
      <c r="A13025" t="inlineStr">
        <is>
          <t>L0246921</t>
        </is>
      </c>
      <c r="B13025" t="inlineStr">
        <is>
          <t>2026-09-14</t>
        </is>
      </c>
      <c r="C13025" t="inlineStr">
        <is>
          <t>home_use</t>
        </is>
      </c>
      <c r="D13025" t="inlineStr">
        <is>
          <t>IMP01082</t>
        </is>
      </c>
      <c r="E13025" t="inlineStr">
        <is>
          <t>T107573</t>
        </is>
      </c>
      <c r="F13025" s="32" t="n">
        <v>582680.3100000001</v>
      </c>
      <c r="G13025" s="32" t="n">
        <v>65260.19</v>
      </c>
    </row>
    <row r="13026">
      <c r="A13026" t="inlineStr">
        <is>
          <t>L0246933</t>
        </is>
      </c>
      <c r="B13026" t="inlineStr">
        <is>
          <t>2026-09-14</t>
        </is>
      </c>
      <c r="C13026" t="inlineStr">
        <is>
          <t>home_use</t>
        </is>
      </c>
      <c r="D13026" t="inlineStr">
        <is>
          <t>IMP01242</t>
        </is>
      </c>
      <c r="E13026" t="inlineStr">
        <is>
          <t>T108692</t>
        </is>
      </c>
      <c r="F13026" s="32" t="n">
        <v>3333762.03</v>
      </c>
      <c r="G13026" s="32" t="n">
        <v>350045.01</v>
      </c>
    </row>
    <row r="13027">
      <c r="A13027" t="inlineStr">
        <is>
          <t>L0246944</t>
        </is>
      </c>
      <c r="B13027" t="inlineStr">
        <is>
          <t>2026-09-14</t>
        </is>
      </c>
      <c r="C13027" t="inlineStr">
        <is>
          <t>home_use</t>
        </is>
      </c>
      <c r="D13027" t="inlineStr">
        <is>
          <t>IMP01310</t>
        </is>
      </c>
      <c r="E13027" t="inlineStr">
        <is>
          <t>T109167</t>
        </is>
      </c>
      <c r="F13027" s="32" t="n">
        <v>465273.05</v>
      </c>
      <c r="G13027" s="32" t="n">
        <v>49784.22</v>
      </c>
    </row>
    <row r="13028">
      <c r="A13028" t="inlineStr">
        <is>
          <t>L0246946</t>
        </is>
      </c>
      <c r="B13028" t="inlineStr">
        <is>
          <t>2026-09-14</t>
        </is>
      </c>
      <c r="C13028" t="inlineStr">
        <is>
          <t>home_use</t>
        </is>
      </c>
      <c r="D13028" t="inlineStr">
        <is>
          <t>IMP01310</t>
        </is>
      </c>
      <c r="E13028" t="inlineStr">
        <is>
          <t>T109167</t>
        </is>
      </c>
      <c r="F13028" s="32" t="n">
        <v>1285895.36</v>
      </c>
      <c r="G13028" s="32" t="n">
        <v>167166.4</v>
      </c>
    </row>
    <row r="13029">
      <c r="A13029" t="inlineStr">
        <is>
          <t>L0246947</t>
        </is>
      </c>
      <c r="B13029" t="inlineStr">
        <is>
          <t>2026-09-14</t>
        </is>
      </c>
      <c r="C13029" t="inlineStr">
        <is>
          <t>home_use</t>
        </is>
      </c>
      <c r="D13029" t="inlineStr">
        <is>
          <t>IMP01310</t>
        </is>
      </c>
      <c r="E13029" t="inlineStr">
        <is>
          <t>T109167</t>
        </is>
      </c>
      <c r="F13029" s="32" t="n">
        <v>298640.26</v>
      </c>
      <c r="G13029" s="32" t="n">
        <v>31954.51</v>
      </c>
    </row>
    <row r="13030">
      <c r="A13030" t="inlineStr">
        <is>
          <t>L0246948</t>
        </is>
      </c>
      <c r="B13030" t="inlineStr">
        <is>
          <t>2026-09-14</t>
        </is>
      </c>
      <c r="C13030" t="inlineStr">
        <is>
          <t>home_use</t>
        </is>
      </c>
      <c r="D13030" t="inlineStr">
        <is>
          <t>IMP01310</t>
        </is>
      </c>
      <c r="E13030" t="inlineStr">
        <is>
          <t>T109167</t>
        </is>
      </c>
      <c r="F13030" s="32" t="n">
        <v>595035.78</v>
      </c>
      <c r="G13030" s="32" t="n">
        <v>63668.83</v>
      </c>
    </row>
    <row r="13031">
      <c r="A13031" t="inlineStr">
        <is>
          <t>L0246950</t>
        </is>
      </c>
      <c r="B13031" t="inlineStr">
        <is>
          <t>2026-09-14</t>
        </is>
      </c>
      <c r="C13031" t="inlineStr">
        <is>
          <t>warehouse_out</t>
        </is>
      </c>
      <c r="D13031" t="inlineStr">
        <is>
          <t>IMP01310</t>
        </is>
      </c>
      <c r="E13031" t="inlineStr">
        <is>
          <t>T109167</t>
        </is>
      </c>
      <c r="F13031" s="32" t="n">
        <v>1013099.22</v>
      </c>
      <c r="G13031" s="32" t="n">
        <v>108401.62</v>
      </c>
    </row>
    <row r="13032">
      <c r="A13032" t="inlineStr">
        <is>
          <t>L0246952</t>
        </is>
      </c>
      <c r="B13032" t="inlineStr">
        <is>
          <t>2026-09-14</t>
        </is>
      </c>
      <c r="C13032" t="inlineStr">
        <is>
          <t>home_use</t>
        </is>
      </c>
      <c r="D13032" t="inlineStr">
        <is>
          <t>IMP01315</t>
        </is>
      </c>
      <c r="E13032" t="inlineStr">
        <is>
          <t>T109203</t>
        </is>
      </c>
      <c r="F13032" s="32" t="n">
        <v>801929.78</v>
      </c>
      <c r="G13032" s="32" t="n">
        <v>84202.63</v>
      </c>
    </row>
    <row r="13033">
      <c r="A13033" t="inlineStr">
        <is>
          <t>L0246953</t>
        </is>
      </c>
      <c r="B13033" t="inlineStr">
        <is>
          <t>2026-09-14</t>
        </is>
      </c>
      <c r="C13033" t="inlineStr">
        <is>
          <t>home_use</t>
        </is>
      </c>
      <c r="D13033" t="inlineStr">
        <is>
          <t>IMP01315</t>
        </is>
      </c>
      <c r="E13033" t="inlineStr">
        <is>
          <t>T109203</t>
        </is>
      </c>
      <c r="F13033" s="32" t="n">
        <v>654211.01</v>
      </c>
      <c r="G13033" s="32" t="n">
        <v>68692.16</v>
      </c>
    </row>
    <row r="13034">
      <c r="A13034" t="inlineStr">
        <is>
          <t>L0246982</t>
        </is>
      </c>
      <c r="B13034" t="inlineStr">
        <is>
          <t>2026-09-15</t>
        </is>
      </c>
      <c r="C13034" t="inlineStr">
        <is>
          <t>home_use</t>
        </is>
      </c>
      <c r="D13034" t="inlineStr">
        <is>
          <t>IMP00011</t>
        </is>
      </c>
      <c r="E13034" t="inlineStr">
        <is>
          <t>T100070</t>
        </is>
      </c>
      <c r="F13034" s="32" t="n">
        <v>132187.02</v>
      </c>
      <c r="G13034" s="32" t="n">
        <v>13879.64</v>
      </c>
    </row>
    <row r="13035">
      <c r="A13035" t="inlineStr">
        <is>
          <t>L0246988</t>
        </is>
      </c>
      <c r="B13035" t="inlineStr">
        <is>
          <t>2026-09-15</t>
        </is>
      </c>
      <c r="C13035" t="inlineStr">
        <is>
          <t>home_use</t>
        </is>
      </c>
      <c r="D13035" t="inlineStr">
        <is>
          <t>IMP00063</t>
        </is>
      </c>
      <c r="E13035" t="inlineStr">
        <is>
          <t>T100440</t>
        </is>
      </c>
      <c r="F13035" s="32" t="n">
        <v>3384911.08</v>
      </c>
      <c r="G13035" s="32" t="n">
        <v>379110.04</v>
      </c>
    </row>
    <row r="13036">
      <c r="A13036" t="inlineStr">
        <is>
          <t>L0246989</t>
        </is>
      </c>
      <c r="B13036" t="inlineStr">
        <is>
          <t>2026-09-15</t>
        </is>
      </c>
      <c r="C13036" t="inlineStr">
        <is>
          <t>home_use</t>
        </is>
      </c>
      <c r="D13036" t="inlineStr">
        <is>
          <t>IMP00063</t>
        </is>
      </c>
      <c r="E13036" t="inlineStr">
        <is>
          <t>T100440</t>
        </is>
      </c>
      <c r="F13036" s="32" t="n">
        <v>2354003.24</v>
      </c>
      <c r="G13036" s="32" t="n">
        <v>306020.42</v>
      </c>
    </row>
    <row r="13037">
      <c r="A13037" t="inlineStr">
        <is>
          <t>L0246990</t>
        </is>
      </c>
      <c r="B13037" t="inlineStr">
        <is>
          <t>2026-09-15</t>
        </is>
      </c>
      <c r="C13037" t="inlineStr">
        <is>
          <t>home_use</t>
        </is>
      </c>
      <c r="D13037" t="inlineStr">
        <is>
          <t>IMP00063</t>
        </is>
      </c>
      <c r="E13037" t="inlineStr">
        <is>
          <t>T100440</t>
        </is>
      </c>
      <c r="F13037" s="32" t="n">
        <v>491144.99</v>
      </c>
      <c r="G13037" s="32" t="n">
        <v>56481.67</v>
      </c>
    </row>
    <row r="13038">
      <c r="A13038" t="inlineStr">
        <is>
          <t>L0246992</t>
        </is>
      </c>
      <c r="B13038" t="inlineStr">
        <is>
          <t>2026-09-15</t>
        </is>
      </c>
      <c r="C13038" t="inlineStr">
        <is>
          <t>home_use</t>
        </is>
      </c>
      <c r="D13038" t="inlineStr">
        <is>
          <t>IMP00063</t>
        </is>
      </c>
      <c r="E13038" t="inlineStr">
        <is>
          <t>T100440</t>
        </is>
      </c>
      <c r="F13038" s="32" t="n">
        <v>4283666.62</v>
      </c>
      <c r="G13038" s="32" t="n">
        <v>556876.66</v>
      </c>
    </row>
    <row r="13039">
      <c r="A13039" t="inlineStr">
        <is>
          <t>L0246993</t>
        </is>
      </c>
      <c r="B13039" t="inlineStr">
        <is>
          <t>2026-09-15</t>
        </is>
      </c>
      <c r="C13039" t="inlineStr">
        <is>
          <t>home_use</t>
        </is>
      </c>
      <c r="D13039" t="inlineStr">
        <is>
          <t>IMP00063</t>
        </is>
      </c>
      <c r="E13039" t="inlineStr">
        <is>
          <t>T100440</t>
        </is>
      </c>
      <c r="F13039" s="32" t="n">
        <v>431808.43</v>
      </c>
      <c r="G13039" s="32" t="n">
        <v>49657.97</v>
      </c>
    </row>
    <row r="13040">
      <c r="A13040" t="inlineStr">
        <is>
          <t>L0246994</t>
        </is>
      </c>
      <c r="B13040" t="inlineStr">
        <is>
          <t>2026-09-15</t>
        </is>
      </c>
      <c r="C13040" t="inlineStr">
        <is>
          <t>home_use</t>
        </is>
      </c>
      <c r="D13040" t="inlineStr">
        <is>
          <t>IMP00063</t>
        </is>
      </c>
      <c r="E13040" t="inlineStr">
        <is>
          <t>T100440</t>
        </is>
      </c>
      <c r="F13040" s="32" t="n">
        <v>1477139.92</v>
      </c>
      <c r="G13040" s="32" t="n">
        <v>165439.67</v>
      </c>
    </row>
    <row r="13041">
      <c r="A13041" t="inlineStr">
        <is>
          <t>L0246995</t>
        </is>
      </c>
      <c r="B13041" t="inlineStr">
        <is>
          <t>2026-09-15</t>
        </is>
      </c>
      <c r="C13041" t="inlineStr">
        <is>
          <t>home_use</t>
        </is>
      </c>
      <c r="D13041" t="inlineStr">
        <is>
          <t>IMP00063</t>
        </is>
      </c>
      <c r="E13041" t="inlineStr">
        <is>
          <t>T100440</t>
        </is>
      </c>
      <c r="F13041" s="32" t="n">
        <v>575478.3199999999</v>
      </c>
      <c r="G13041" s="32" t="n">
        <v>61576.18</v>
      </c>
    </row>
    <row r="13042">
      <c r="A13042" t="inlineStr">
        <is>
          <t>L0246996</t>
        </is>
      </c>
      <c r="B13042" t="inlineStr">
        <is>
          <t>2026-09-15</t>
        </is>
      </c>
      <c r="C13042" t="inlineStr">
        <is>
          <t>home_use</t>
        </is>
      </c>
      <c r="D13042" t="inlineStr">
        <is>
          <t>IMP00063</t>
        </is>
      </c>
      <c r="E13042" t="inlineStr">
        <is>
          <t>T100440</t>
        </is>
      </c>
      <c r="F13042" s="32" t="n">
        <v>1600143.66</v>
      </c>
      <c r="G13042" s="32" t="n">
        <v>179216.09</v>
      </c>
    </row>
    <row r="13043">
      <c r="A13043" t="inlineStr">
        <is>
          <t>L0246997</t>
        </is>
      </c>
      <c r="B13043" t="inlineStr">
        <is>
          <t>2026-09-15</t>
        </is>
      </c>
      <c r="C13043" t="inlineStr">
        <is>
          <t>home_use</t>
        </is>
      </c>
      <c r="D13043" t="inlineStr">
        <is>
          <t>IMP00063</t>
        </is>
      </c>
      <c r="E13043" t="inlineStr">
        <is>
          <t>T100440</t>
        </is>
      </c>
      <c r="F13043" s="32" t="n">
        <v>15033082.34</v>
      </c>
      <c r="G13043" s="32" t="n">
        <v>1954300.7</v>
      </c>
    </row>
    <row r="13044">
      <c r="A13044" t="inlineStr">
        <is>
          <t>L0246998</t>
        </is>
      </c>
      <c r="B13044" t="inlineStr">
        <is>
          <t>2026-09-15</t>
        </is>
      </c>
      <c r="C13044" t="inlineStr">
        <is>
          <t>home_use</t>
        </is>
      </c>
      <c r="D13044" t="inlineStr">
        <is>
          <t>IMP00069</t>
        </is>
      </c>
      <c r="E13044" t="inlineStr">
        <is>
          <t>T100476</t>
        </is>
      </c>
      <c r="F13044" s="32" t="n">
        <v>795299.62</v>
      </c>
      <c r="G13044" s="32" t="n">
        <v>83506.46000000001</v>
      </c>
    </row>
    <row r="13045">
      <c r="A13045" t="inlineStr">
        <is>
          <t>L0247000</t>
        </is>
      </c>
      <c r="B13045" t="inlineStr">
        <is>
          <t>2026-09-15</t>
        </is>
      </c>
      <c r="C13045" t="inlineStr">
        <is>
          <t>home_use</t>
        </is>
      </c>
      <c r="D13045" t="inlineStr">
        <is>
          <t>IMP00105</t>
        </is>
      </c>
      <c r="E13045" t="inlineStr">
        <is>
          <t>T100729</t>
        </is>
      </c>
      <c r="F13045" s="32" t="n">
        <v>905258.13</v>
      </c>
      <c r="G13045" s="32" t="n">
        <v>99578.39</v>
      </c>
    </row>
    <row r="13046">
      <c r="A13046" t="inlineStr">
        <is>
          <t>L0247001</t>
        </is>
      </c>
      <c r="B13046" t="inlineStr">
        <is>
          <t>2026-09-15</t>
        </is>
      </c>
      <c r="C13046" t="inlineStr">
        <is>
          <t>home_use</t>
        </is>
      </c>
      <c r="D13046" t="inlineStr">
        <is>
          <t>IMP00105</t>
        </is>
      </c>
      <c r="E13046" t="inlineStr">
        <is>
          <t>T100729</t>
        </is>
      </c>
      <c r="F13046" s="32" t="n">
        <v>199011.21</v>
      </c>
      <c r="G13046" s="32" t="n">
        <v>23881.35</v>
      </c>
    </row>
    <row r="13047">
      <c r="A13047" t="inlineStr">
        <is>
          <t>L0247022</t>
        </is>
      </c>
      <c r="B13047" t="inlineStr">
        <is>
          <t>2026-09-15</t>
        </is>
      </c>
      <c r="C13047" t="inlineStr">
        <is>
          <t>home_use</t>
        </is>
      </c>
      <c r="D13047" t="inlineStr">
        <is>
          <t>IMP00288</t>
        </is>
      </c>
      <c r="E13047" t="inlineStr">
        <is>
          <t>T102011</t>
        </is>
      </c>
      <c r="F13047" s="32" t="n">
        <v>1203520.24</v>
      </c>
      <c r="G13047" s="32" t="n">
        <v>150440.03</v>
      </c>
    </row>
    <row r="13048">
      <c r="A13048" t="inlineStr">
        <is>
          <t>L0247025</t>
        </is>
      </c>
      <c r="B13048" t="inlineStr">
        <is>
          <t>2026-09-15</t>
        </is>
      </c>
      <c r="C13048" t="inlineStr">
        <is>
          <t>home_use</t>
        </is>
      </c>
      <c r="D13048" t="inlineStr">
        <is>
          <t>IMP00306</t>
        </is>
      </c>
      <c r="E13048" t="inlineStr">
        <is>
          <t>T102141</t>
        </is>
      </c>
      <c r="F13048" s="32" t="n">
        <v>258579.28</v>
      </c>
      <c r="G13048" s="32" t="n">
        <v>27150.82</v>
      </c>
    </row>
    <row r="13049">
      <c r="A13049" t="inlineStr">
        <is>
          <t>L0247045</t>
        </is>
      </c>
      <c r="B13049" t="inlineStr">
        <is>
          <t>2026-09-15</t>
        </is>
      </c>
      <c r="C13049" t="inlineStr">
        <is>
          <t>home_use</t>
        </is>
      </c>
      <c r="D13049" t="inlineStr">
        <is>
          <t>IMP00457</t>
        </is>
      </c>
      <c r="E13049" t="inlineStr">
        <is>
          <t>T103192</t>
        </is>
      </c>
      <c r="F13049" s="32" t="n">
        <v>1191638.67</v>
      </c>
      <c r="G13049" s="32" t="n">
        <v>145379.92</v>
      </c>
    </row>
    <row r="13050">
      <c r="A13050" t="inlineStr">
        <is>
          <t>L0247078</t>
        </is>
      </c>
      <c r="B13050" t="inlineStr">
        <is>
          <t>2026-09-15</t>
        </is>
      </c>
      <c r="C13050" t="inlineStr">
        <is>
          <t>home_use</t>
        </is>
      </c>
      <c r="D13050" t="inlineStr">
        <is>
          <t>IMP00643</t>
        </is>
      </c>
      <c r="E13050" t="inlineStr">
        <is>
          <t>T104498</t>
        </is>
      </c>
      <c r="F13050" s="32" t="n">
        <v>331976.88</v>
      </c>
      <c r="G13050" s="32" t="n">
        <v>33197.69</v>
      </c>
    </row>
    <row r="13051">
      <c r="A13051" t="inlineStr">
        <is>
          <t>L0247079</t>
        </is>
      </c>
      <c r="B13051" t="inlineStr">
        <is>
          <t>2026-09-15</t>
        </is>
      </c>
      <c r="C13051" t="inlineStr">
        <is>
          <t>home_use</t>
        </is>
      </c>
      <c r="D13051" t="inlineStr">
        <is>
          <t>IMP00643</t>
        </is>
      </c>
      <c r="E13051" t="inlineStr">
        <is>
          <t>T104498</t>
        </is>
      </c>
      <c r="F13051" s="32" t="n">
        <v>1748072.31</v>
      </c>
      <c r="G13051" s="32" t="n">
        <v>174807.23</v>
      </c>
    </row>
    <row r="13052">
      <c r="A13052" t="inlineStr">
        <is>
          <t>L0247080</t>
        </is>
      </c>
      <c r="B13052" t="inlineStr">
        <is>
          <t>2026-09-15</t>
        </is>
      </c>
      <c r="C13052" t="inlineStr">
        <is>
          <t>home_use</t>
        </is>
      </c>
      <c r="D13052" t="inlineStr">
        <is>
          <t>IMP00643</t>
        </is>
      </c>
      <c r="E13052" t="inlineStr">
        <is>
          <t>T104498</t>
        </is>
      </c>
      <c r="F13052" s="32" t="n">
        <v>479962.6</v>
      </c>
      <c r="G13052" s="32" t="n">
        <v>47996.26</v>
      </c>
    </row>
    <row r="13053">
      <c r="A13053" t="inlineStr">
        <is>
          <t>L0247081</t>
        </is>
      </c>
      <c r="B13053" t="inlineStr">
        <is>
          <t>2026-09-15</t>
        </is>
      </c>
      <c r="C13053" t="inlineStr">
        <is>
          <t>home_use</t>
        </is>
      </c>
      <c r="D13053" t="inlineStr">
        <is>
          <t>IMP00643</t>
        </is>
      </c>
      <c r="E13053" t="inlineStr">
        <is>
          <t>T104498</t>
        </is>
      </c>
      <c r="F13053" s="32" t="n">
        <v>432191.49</v>
      </c>
      <c r="G13053" s="32" t="n">
        <v>43219.15</v>
      </c>
    </row>
    <row r="13054">
      <c r="A13054" t="inlineStr">
        <is>
          <t>L0247090</t>
        </is>
      </c>
      <c r="B13054" t="inlineStr">
        <is>
          <t>2026-09-15</t>
        </is>
      </c>
      <c r="C13054" t="inlineStr">
        <is>
          <t>home_use</t>
        </is>
      </c>
      <c r="D13054" t="inlineStr">
        <is>
          <t>IMP00711</t>
        </is>
      </c>
      <c r="E13054" t="inlineStr">
        <is>
          <t>T104974</t>
        </is>
      </c>
      <c r="F13054" s="32" t="n">
        <v>104036.82</v>
      </c>
      <c r="G13054" s="32" t="n">
        <v>10403.68</v>
      </c>
    </row>
    <row r="13055">
      <c r="A13055" t="inlineStr">
        <is>
          <t>L0247115</t>
        </is>
      </c>
      <c r="B13055" t="inlineStr">
        <is>
          <t>2026-09-15</t>
        </is>
      </c>
      <c r="C13055" t="inlineStr">
        <is>
          <t>home_use</t>
        </is>
      </c>
      <c r="D13055" t="inlineStr">
        <is>
          <t>IMP00892</t>
        </is>
      </c>
      <c r="E13055" t="inlineStr">
        <is>
          <t>T106240</t>
        </is>
      </c>
      <c r="F13055" s="32" t="n">
        <v>3570806.62</v>
      </c>
      <c r="G13055" s="32" t="n">
        <v>392788.73</v>
      </c>
    </row>
    <row r="13056">
      <c r="A13056" t="inlineStr">
        <is>
          <t>L0247126</t>
        </is>
      </c>
      <c r="B13056" t="inlineStr">
        <is>
          <t>2026-09-15</t>
        </is>
      </c>
      <c r="C13056" t="inlineStr">
        <is>
          <t>home_use</t>
        </is>
      </c>
      <c r="D13056" t="inlineStr">
        <is>
          <t>IMP00926</t>
        </is>
      </c>
      <c r="E13056" t="inlineStr">
        <is>
          <t>T106477</t>
        </is>
      </c>
      <c r="F13056" s="32" t="n">
        <v>3188674.88</v>
      </c>
      <c r="G13056" s="32" t="n">
        <v>382640.99</v>
      </c>
    </row>
    <row r="13057">
      <c r="A13057" t="inlineStr">
        <is>
          <t>L0247127</t>
        </is>
      </c>
      <c r="B13057" t="inlineStr">
        <is>
          <t>2026-09-15</t>
        </is>
      </c>
      <c r="C13057" t="inlineStr">
        <is>
          <t>home_use</t>
        </is>
      </c>
      <c r="D13057" t="inlineStr">
        <is>
          <t>IMP00926</t>
        </is>
      </c>
      <c r="E13057" t="inlineStr">
        <is>
          <t>T106477</t>
        </is>
      </c>
      <c r="F13057" s="32" t="n">
        <v>10948271.75</v>
      </c>
      <c r="G13057" s="32" t="n">
        <v>1149568.53</v>
      </c>
    </row>
    <row r="13058">
      <c r="A13058" t="inlineStr">
        <is>
          <t>L0247128</t>
        </is>
      </c>
      <c r="B13058" t="inlineStr">
        <is>
          <t>2026-09-15</t>
        </is>
      </c>
      <c r="C13058" t="inlineStr">
        <is>
          <t>home_use</t>
        </is>
      </c>
      <c r="D13058" t="inlineStr">
        <is>
          <t>IMP00926</t>
        </is>
      </c>
      <c r="E13058" t="inlineStr">
        <is>
          <t>T106477</t>
        </is>
      </c>
      <c r="F13058" s="32" t="n">
        <v>22482470.8</v>
      </c>
      <c r="G13058" s="32" t="n">
        <v>2360659.43</v>
      </c>
    </row>
    <row r="13059">
      <c r="A13059" t="inlineStr">
        <is>
          <t>L0247129</t>
        </is>
      </c>
      <c r="B13059" t="inlineStr">
        <is>
          <t>2026-09-15</t>
        </is>
      </c>
      <c r="C13059" t="inlineStr">
        <is>
          <t>home_use</t>
        </is>
      </c>
      <c r="D13059" t="inlineStr">
        <is>
          <t>IMP00926</t>
        </is>
      </c>
      <c r="E13059" t="inlineStr">
        <is>
          <t>T106477</t>
        </is>
      </c>
      <c r="F13059" s="32" t="n">
        <v>325433.33</v>
      </c>
      <c r="G13059" s="32" t="n">
        <v>34821.37</v>
      </c>
    </row>
    <row r="13060">
      <c r="A13060" t="inlineStr">
        <is>
          <t>L0247130</t>
        </is>
      </c>
      <c r="B13060" t="inlineStr">
        <is>
          <t>2026-09-15</t>
        </is>
      </c>
      <c r="C13060" t="inlineStr">
        <is>
          <t>home_use</t>
        </is>
      </c>
      <c r="D13060" t="inlineStr">
        <is>
          <t>IMP00926</t>
        </is>
      </c>
      <c r="E13060" t="inlineStr">
        <is>
          <t>T106477</t>
        </is>
      </c>
      <c r="F13060" s="32" t="n">
        <v>11347846.09</v>
      </c>
      <c r="G13060" s="32" t="n">
        <v>1134784.61</v>
      </c>
    </row>
    <row r="13061">
      <c r="A13061" t="inlineStr">
        <is>
          <t>L0247132</t>
        </is>
      </c>
      <c r="B13061" t="inlineStr">
        <is>
          <t>2026-09-15</t>
        </is>
      </c>
      <c r="C13061" t="inlineStr">
        <is>
          <t>home_use</t>
        </is>
      </c>
      <c r="D13061" t="inlineStr">
        <is>
          <t>IMP00950</t>
        </is>
      </c>
      <c r="F13061" s="32" t="n">
        <v>2871416.74</v>
      </c>
      <c r="G13061" s="32" t="n">
        <v>350312.84</v>
      </c>
    </row>
    <row r="13062">
      <c r="A13062" t="inlineStr">
        <is>
          <t>L0247136</t>
        </is>
      </c>
      <c r="B13062" t="inlineStr">
        <is>
          <t>2026-09-15</t>
        </is>
      </c>
      <c r="C13062" t="inlineStr">
        <is>
          <t>home_use</t>
        </is>
      </c>
      <c r="D13062" t="inlineStr">
        <is>
          <t>IMP00999</t>
        </is>
      </c>
      <c r="E13062" t="inlineStr">
        <is>
          <t>T106987</t>
        </is>
      </c>
      <c r="F13062" s="32" t="n">
        <v>6932589.95</v>
      </c>
      <c r="G13062" s="32" t="n">
        <v>693258.99</v>
      </c>
    </row>
    <row r="13063">
      <c r="A13063" t="inlineStr">
        <is>
          <t>L0247137</t>
        </is>
      </c>
      <c r="B13063" t="inlineStr">
        <is>
          <t>2026-09-15</t>
        </is>
      </c>
      <c r="C13063" t="inlineStr">
        <is>
          <t>home_use</t>
        </is>
      </c>
      <c r="D13063" t="inlineStr">
        <is>
          <t>IMP00999</t>
        </is>
      </c>
      <c r="E13063" t="inlineStr">
        <is>
          <t>T106987</t>
        </is>
      </c>
      <c r="F13063" s="32" t="n">
        <v>1318591.54</v>
      </c>
      <c r="G13063" s="32" t="n">
        <v>138452.11</v>
      </c>
    </row>
    <row r="13064">
      <c r="A13064" t="inlineStr">
        <is>
          <t>L0247140</t>
        </is>
      </c>
      <c r="B13064" t="inlineStr">
        <is>
          <t>2026-09-15</t>
        </is>
      </c>
      <c r="C13064" t="inlineStr">
        <is>
          <t>home_use</t>
        </is>
      </c>
      <c r="D13064" t="inlineStr">
        <is>
          <t>IMP01005</t>
        </is>
      </c>
      <c r="E13064" t="inlineStr">
        <is>
          <t>T100033</t>
        </is>
      </c>
      <c r="F13064" s="32" t="n">
        <v>698897.01</v>
      </c>
      <c r="G13064" s="32" t="n">
        <v>81770.95</v>
      </c>
    </row>
    <row r="13065">
      <c r="A13065" t="inlineStr">
        <is>
          <t>L0247145</t>
        </is>
      </c>
      <c r="B13065" t="inlineStr">
        <is>
          <t>2026-09-15</t>
        </is>
      </c>
      <c r="C13065" t="inlineStr">
        <is>
          <t>home_use</t>
        </is>
      </c>
      <c r="D13065" t="inlineStr">
        <is>
          <t>IMP01037</t>
        </is>
      </c>
      <c r="E13065" t="inlineStr">
        <is>
          <t>T107258</t>
        </is>
      </c>
      <c r="F13065" s="32" t="n">
        <v>3001269.97</v>
      </c>
      <c r="G13065" s="32" t="n">
        <v>300127</v>
      </c>
    </row>
    <row r="13066">
      <c r="A13066" t="inlineStr">
        <is>
          <t>L0247147</t>
        </is>
      </c>
      <c r="B13066" t="inlineStr">
        <is>
          <t>2026-09-15</t>
        </is>
      </c>
      <c r="C13066" t="inlineStr">
        <is>
          <t>warehouse_out</t>
        </is>
      </c>
      <c r="D13066" t="inlineStr">
        <is>
          <t>IMP01037</t>
        </is>
      </c>
      <c r="E13066" t="inlineStr">
        <is>
          <t>T107258</t>
        </is>
      </c>
      <c r="F13066" s="32" t="n">
        <v>705941.61</v>
      </c>
      <c r="G13066" s="32" t="n">
        <v>84712.99000000001</v>
      </c>
    </row>
    <row r="13067">
      <c r="A13067" t="inlineStr">
        <is>
          <t>L0247167</t>
        </is>
      </c>
      <c r="B13067" t="inlineStr">
        <is>
          <t>2026-09-15</t>
        </is>
      </c>
      <c r="C13067" t="inlineStr">
        <is>
          <t>transit</t>
        </is>
      </c>
      <c r="D13067" t="inlineStr">
        <is>
          <t>IMP01290</t>
        </is>
      </c>
      <c r="E13067" t="inlineStr">
        <is>
          <t>T109029</t>
        </is>
      </c>
      <c r="F13067" s="32" t="n">
        <v>2811777.02</v>
      </c>
      <c r="G13067" s="32" t="n">
        <v>0</v>
      </c>
    </row>
    <row r="13068">
      <c r="A13068" t="inlineStr">
        <is>
          <t>L0247171</t>
        </is>
      </c>
      <c r="B13068" t="inlineStr">
        <is>
          <t>2026-09-15</t>
        </is>
      </c>
      <c r="C13068" t="inlineStr">
        <is>
          <t>warehouse_out</t>
        </is>
      </c>
      <c r="D13068" t="inlineStr">
        <is>
          <t>IMP01310</t>
        </is>
      </c>
      <c r="E13068" t="inlineStr">
        <is>
          <t>T109167</t>
        </is>
      </c>
      <c r="F13068" s="32" t="n">
        <v>1285205.41</v>
      </c>
      <c r="G13068" s="32" t="n">
        <v>137516.98</v>
      </c>
    </row>
    <row r="13069">
      <c r="A13069" t="inlineStr">
        <is>
          <t>L0247173</t>
        </is>
      </c>
      <c r="B13069" t="inlineStr">
        <is>
          <t>2026-09-15</t>
        </is>
      </c>
      <c r="C13069" t="inlineStr">
        <is>
          <t>home_use</t>
        </is>
      </c>
      <c r="D13069" t="inlineStr">
        <is>
          <t>IMP01310</t>
        </is>
      </c>
      <c r="E13069" t="inlineStr">
        <is>
          <t>T109167</t>
        </is>
      </c>
      <c r="F13069" s="32" t="n">
        <v>797195.11</v>
      </c>
      <c r="G13069" s="32" t="n">
        <v>79719.50999999999</v>
      </c>
    </row>
    <row r="13070">
      <c r="A13070" t="inlineStr">
        <is>
          <t>L0247176</t>
        </is>
      </c>
      <c r="B13070" t="inlineStr">
        <is>
          <t>2026-09-15</t>
        </is>
      </c>
      <c r="C13070" t="inlineStr">
        <is>
          <t>home_use</t>
        </is>
      </c>
      <c r="D13070" t="inlineStr">
        <is>
          <t>IMP01310</t>
        </is>
      </c>
      <c r="E13070" t="inlineStr">
        <is>
          <t>T109167</t>
        </is>
      </c>
      <c r="F13070" s="32" t="n">
        <v>1453200.81</v>
      </c>
      <c r="G13070" s="32" t="n">
        <v>155492.49</v>
      </c>
    </row>
    <row r="13071">
      <c r="A13071" t="inlineStr">
        <is>
          <t>L0247177</t>
        </is>
      </c>
      <c r="B13071" t="inlineStr">
        <is>
          <t>2026-09-15</t>
        </is>
      </c>
      <c r="C13071" t="inlineStr">
        <is>
          <t>home_use</t>
        </is>
      </c>
      <c r="D13071" t="inlineStr">
        <is>
          <t>IMP01310</t>
        </is>
      </c>
      <c r="E13071" t="inlineStr">
        <is>
          <t>T109167</t>
        </is>
      </c>
      <c r="F13071" s="32" t="n">
        <v>702437.4399999999</v>
      </c>
      <c r="G13071" s="32" t="n">
        <v>75160.81</v>
      </c>
    </row>
    <row r="13072">
      <c r="A13072" t="inlineStr">
        <is>
          <t>L0247194</t>
        </is>
      </c>
      <c r="B13072" t="inlineStr">
        <is>
          <t>2026-09-15</t>
        </is>
      </c>
      <c r="C13072" t="inlineStr">
        <is>
          <t>home_use</t>
        </is>
      </c>
      <c r="D13072" t="inlineStr">
        <is>
          <t>IMP01413</t>
        </is>
      </c>
      <c r="E13072" t="inlineStr">
        <is>
          <t>T109890</t>
        </is>
      </c>
      <c r="F13072" s="32" t="n">
        <v>1895997.1</v>
      </c>
      <c r="G13072" s="32" t="n">
        <v>189599.71</v>
      </c>
    </row>
    <row r="13073">
      <c r="A13073" t="inlineStr">
        <is>
          <t>L0247199</t>
        </is>
      </c>
      <c r="B13073" t="inlineStr">
        <is>
          <t>2026-09-15</t>
        </is>
      </c>
      <c r="C13073" t="inlineStr">
        <is>
          <t>home_use</t>
        </is>
      </c>
      <c r="D13073" t="inlineStr">
        <is>
          <t>IMP01438</t>
        </is>
      </c>
      <c r="E13073" t="inlineStr">
        <is>
          <t>T110061</t>
        </is>
      </c>
      <c r="F13073" s="32" t="n">
        <v>571941.8</v>
      </c>
      <c r="G13073" s="32" t="n">
        <v>57194.18</v>
      </c>
    </row>
    <row r="13074">
      <c r="A13074" t="inlineStr">
        <is>
          <t>L0247205</t>
        </is>
      </c>
      <c r="B13074" t="inlineStr">
        <is>
          <t>2026-09-16</t>
        </is>
      </c>
      <c r="C13074" t="inlineStr">
        <is>
          <t>home_use</t>
        </is>
      </c>
      <c r="D13074" t="inlineStr">
        <is>
          <t>IMP00011</t>
        </is>
      </c>
      <c r="E13074" t="inlineStr">
        <is>
          <t>T100070</t>
        </is>
      </c>
      <c r="F13074" s="32" t="n">
        <v>3495710.24</v>
      </c>
      <c r="G13074" s="32" t="n">
        <v>349571.02</v>
      </c>
    </row>
    <row r="13075">
      <c r="A13075" t="inlineStr">
        <is>
          <t>L0247213</t>
        </is>
      </c>
      <c r="B13075" t="inlineStr">
        <is>
          <t>2026-09-16</t>
        </is>
      </c>
      <c r="C13075" t="inlineStr">
        <is>
          <t>home_use</t>
        </is>
      </c>
      <c r="D13075" t="inlineStr">
        <is>
          <t>IMP00063</t>
        </is>
      </c>
      <c r="E13075" t="inlineStr">
        <is>
          <t>T100440</t>
        </is>
      </c>
      <c r="F13075" s="32" t="n">
        <v>597966.4300000001</v>
      </c>
      <c r="G13075" s="32" t="n">
        <v>68766.14</v>
      </c>
    </row>
    <row r="13076">
      <c r="A13076" t="inlineStr">
        <is>
          <t>L0247214</t>
        </is>
      </c>
      <c r="B13076" t="inlineStr">
        <is>
          <t>2026-09-16</t>
        </is>
      </c>
      <c r="C13076" t="inlineStr">
        <is>
          <t>home_use</t>
        </is>
      </c>
      <c r="D13076" t="inlineStr">
        <is>
          <t>IMP00063</t>
        </is>
      </c>
      <c r="E13076" t="inlineStr">
        <is>
          <t>T100440</t>
        </is>
      </c>
      <c r="F13076" s="32" t="n">
        <v>858825.04</v>
      </c>
      <c r="G13076" s="32" t="n">
        <v>98764.88</v>
      </c>
    </row>
    <row r="13077">
      <c r="A13077" t="inlineStr">
        <is>
          <t>L0247216</t>
        </is>
      </c>
      <c r="B13077" t="inlineStr">
        <is>
          <t>2026-09-16</t>
        </is>
      </c>
      <c r="C13077" t="inlineStr">
        <is>
          <t>home_use</t>
        </is>
      </c>
      <c r="D13077" t="inlineStr">
        <is>
          <t>IMP00063</t>
        </is>
      </c>
      <c r="E13077" t="inlineStr">
        <is>
          <t>T100440</t>
        </is>
      </c>
      <c r="F13077" s="32" t="n">
        <v>858914.23</v>
      </c>
      <c r="G13077" s="32" t="n">
        <v>98775.14</v>
      </c>
    </row>
    <row r="13078">
      <c r="A13078" t="inlineStr">
        <is>
          <t>L0247217</t>
        </is>
      </c>
      <c r="B13078" t="inlineStr">
        <is>
          <t>2026-09-16</t>
        </is>
      </c>
      <c r="C13078" t="inlineStr">
        <is>
          <t>home_use</t>
        </is>
      </c>
      <c r="D13078" t="inlineStr">
        <is>
          <t>IMP00063</t>
        </is>
      </c>
      <c r="E13078" t="inlineStr">
        <is>
          <t>T100440</t>
        </is>
      </c>
      <c r="F13078" s="32" t="n">
        <v>333577.82</v>
      </c>
      <c r="G13078" s="32" t="n">
        <v>35692.83</v>
      </c>
    </row>
    <row r="13079">
      <c r="A13079" t="inlineStr">
        <is>
          <t>L0247218</t>
        </is>
      </c>
      <c r="B13079" t="inlineStr">
        <is>
          <t>2026-09-16</t>
        </is>
      </c>
      <c r="C13079" t="inlineStr">
        <is>
          <t>home_use</t>
        </is>
      </c>
      <c r="D13079" t="inlineStr">
        <is>
          <t>IMP00063</t>
        </is>
      </c>
      <c r="E13079" t="inlineStr">
        <is>
          <t>T100440</t>
        </is>
      </c>
      <c r="F13079" s="32" t="n">
        <v>201533.19</v>
      </c>
      <c r="G13079" s="32" t="n">
        <v>23176.32</v>
      </c>
    </row>
    <row r="13080">
      <c r="A13080" t="inlineStr">
        <is>
          <t>L0247219</t>
        </is>
      </c>
      <c r="B13080" t="inlineStr">
        <is>
          <t>2026-09-16</t>
        </is>
      </c>
      <c r="C13080" t="inlineStr">
        <is>
          <t>home_use</t>
        </is>
      </c>
      <c r="D13080" t="inlineStr">
        <is>
          <t>IMP00063</t>
        </is>
      </c>
      <c r="E13080" t="inlineStr">
        <is>
          <t>T100440</t>
        </is>
      </c>
      <c r="F13080" s="32" t="n">
        <v>529918.76</v>
      </c>
      <c r="G13080" s="32" t="n">
        <v>60940.66</v>
      </c>
    </row>
    <row r="13081">
      <c r="A13081" t="inlineStr">
        <is>
          <t>L0247220</t>
        </is>
      </c>
      <c r="B13081" t="inlineStr">
        <is>
          <t>2026-09-16</t>
        </is>
      </c>
      <c r="C13081" t="inlineStr">
        <is>
          <t>home_use</t>
        </is>
      </c>
      <c r="D13081" t="inlineStr">
        <is>
          <t>IMP00063</t>
        </is>
      </c>
      <c r="E13081" t="inlineStr">
        <is>
          <t>T100440</t>
        </is>
      </c>
      <c r="F13081" s="32" t="n">
        <v>634823.5600000001</v>
      </c>
      <c r="G13081" s="32" t="n">
        <v>73004.71000000001</v>
      </c>
    </row>
    <row r="13082">
      <c r="A13082" t="inlineStr">
        <is>
          <t>L0247221</t>
        </is>
      </c>
      <c r="B13082" t="inlineStr">
        <is>
          <t>2026-09-16</t>
        </is>
      </c>
      <c r="C13082" t="inlineStr">
        <is>
          <t>home_use</t>
        </is>
      </c>
      <c r="D13082" t="inlineStr">
        <is>
          <t>IMP00063</t>
        </is>
      </c>
      <c r="E13082" t="inlineStr">
        <is>
          <t>T100440</t>
        </is>
      </c>
      <c r="F13082" s="32" t="n">
        <v>279064.74</v>
      </c>
      <c r="G13082" s="32" t="n">
        <v>32092.45</v>
      </c>
    </row>
    <row r="13083">
      <c r="A13083" t="inlineStr">
        <is>
          <t>L0247222</t>
        </is>
      </c>
      <c r="B13083" t="inlineStr">
        <is>
          <t>2026-09-16</t>
        </is>
      </c>
      <c r="C13083" t="inlineStr">
        <is>
          <t>home_use</t>
        </is>
      </c>
      <c r="D13083" t="inlineStr">
        <is>
          <t>IMP00063</t>
        </is>
      </c>
      <c r="E13083" t="inlineStr">
        <is>
          <t>T100440</t>
        </is>
      </c>
      <c r="F13083" s="32" t="n">
        <v>892163.89</v>
      </c>
      <c r="G13083" s="32" t="n">
        <v>102598.85</v>
      </c>
    </row>
    <row r="13084">
      <c r="A13084" t="inlineStr">
        <is>
          <t>L0247223</t>
        </is>
      </c>
      <c r="B13084" t="inlineStr">
        <is>
          <t>2026-09-16</t>
        </is>
      </c>
      <c r="C13084" t="inlineStr">
        <is>
          <t>home_use</t>
        </is>
      </c>
      <c r="D13084" t="inlineStr">
        <is>
          <t>IMP00063</t>
        </is>
      </c>
      <c r="E13084" t="inlineStr">
        <is>
          <t>T100440</t>
        </is>
      </c>
      <c r="F13084" s="32" t="n">
        <v>226484.57</v>
      </c>
      <c r="G13084" s="32" t="n">
        <v>26045.73</v>
      </c>
    </row>
    <row r="13085">
      <c r="A13085" t="inlineStr">
        <is>
          <t>L0247224</t>
        </is>
      </c>
      <c r="B13085" t="inlineStr">
        <is>
          <t>2026-09-16</t>
        </is>
      </c>
      <c r="C13085" t="inlineStr">
        <is>
          <t>home_use</t>
        </is>
      </c>
      <c r="D13085" t="inlineStr">
        <is>
          <t>IMP00063</t>
        </is>
      </c>
      <c r="E13085" t="inlineStr">
        <is>
          <t>T100440</t>
        </is>
      </c>
      <c r="F13085" s="32" t="n">
        <v>1715396</v>
      </c>
      <c r="G13085" s="32" t="n">
        <v>183547.37</v>
      </c>
    </row>
    <row r="13086">
      <c r="A13086" t="inlineStr">
        <is>
          <t>L0247225</t>
        </is>
      </c>
      <c r="B13086" t="inlineStr">
        <is>
          <t>2026-09-16</t>
        </is>
      </c>
      <c r="C13086" t="inlineStr">
        <is>
          <t>home_use</t>
        </is>
      </c>
      <c r="D13086" t="inlineStr">
        <is>
          <t>IMP00063</t>
        </is>
      </c>
      <c r="E13086" t="inlineStr">
        <is>
          <t>T100440</t>
        </is>
      </c>
      <c r="F13086" s="32" t="n">
        <v>1320017.77</v>
      </c>
      <c r="G13086" s="32" t="n">
        <v>141241.9</v>
      </c>
    </row>
    <row r="13087">
      <c r="A13087" t="inlineStr">
        <is>
          <t>L0247229</t>
        </is>
      </c>
      <c r="B13087" t="inlineStr">
        <is>
          <t>2026-09-16</t>
        </is>
      </c>
      <c r="C13087" t="inlineStr">
        <is>
          <t>home_use</t>
        </is>
      </c>
      <c r="D13087" t="inlineStr">
        <is>
          <t>IMP00105</t>
        </is>
      </c>
      <c r="E13087" t="inlineStr">
        <is>
          <t>T100729</t>
        </is>
      </c>
      <c r="F13087" s="32" t="n">
        <v>99316.92999999999</v>
      </c>
      <c r="G13087" s="32" t="n">
        <v>11918.03</v>
      </c>
    </row>
    <row r="13088">
      <c r="A13088" t="inlineStr">
        <is>
          <t>L0247236</t>
        </is>
      </c>
      <c r="B13088" t="inlineStr">
        <is>
          <t>2026-09-16</t>
        </is>
      </c>
      <c r="C13088" t="inlineStr">
        <is>
          <t>home_use</t>
        </is>
      </c>
      <c r="D13088" t="inlineStr">
        <is>
          <t>IMP00156</t>
        </is>
      </c>
      <c r="F13088" s="32" t="n">
        <v>3060615.72</v>
      </c>
      <c r="G13088" s="32" t="n">
        <v>397880.04</v>
      </c>
    </row>
    <row r="13089">
      <c r="A13089" t="inlineStr">
        <is>
          <t>L0247247</t>
        </is>
      </c>
      <c r="B13089" t="inlineStr">
        <is>
          <t>2026-09-16</t>
        </is>
      </c>
      <c r="C13089" t="inlineStr">
        <is>
          <t>home_use</t>
        </is>
      </c>
      <c r="D13089" t="inlineStr">
        <is>
          <t>IMP00306</t>
        </is>
      </c>
      <c r="E13089" t="inlineStr">
        <is>
          <t>T102141</t>
        </is>
      </c>
      <c r="F13089" s="32" t="n">
        <v>686040.46</v>
      </c>
      <c r="G13089" s="32" t="n">
        <v>72034.25</v>
      </c>
    </row>
    <row r="13090">
      <c r="A13090" t="inlineStr">
        <is>
          <t>L0247249</t>
        </is>
      </c>
      <c r="B13090" t="inlineStr">
        <is>
          <t>2026-09-16</t>
        </is>
      </c>
      <c r="C13090" t="inlineStr">
        <is>
          <t>home_use</t>
        </is>
      </c>
      <c r="D13090" t="inlineStr">
        <is>
          <t>IMP00306</t>
        </is>
      </c>
      <c r="E13090" t="inlineStr">
        <is>
          <t>T102141</t>
        </is>
      </c>
      <c r="F13090" s="32" t="n">
        <v>280959.8</v>
      </c>
      <c r="G13090" s="32" t="n">
        <v>35119.98</v>
      </c>
    </row>
    <row r="13091">
      <c r="A13091" t="inlineStr">
        <is>
          <t>L0247250</t>
        </is>
      </c>
      <c r="B13091" t="inlineStr">
        <is>
          <t>2026-09-16</t>
        </is>
      </c>
      <c r="C13091" t="inlineStr">
        <is>
          <t>home_use</t>
        </is>
      </c>
      <c r="D13091" t="inlineStr">
        <is>
          <t>IMP00306</t>
        </is>
      </c>
      <c r="E13091" t="inlineStr">
        <is>
          <t>T102141</t>
        </is>
      </c>
      <c r="F13091" s="32" t="n">
        <v>805351.42</v>
      </c>
      <c r="G13091" s="32" t="n">
        <v>100668.93</v>
      </c>
    </row>
    <row r="13092">
      <c r="A13092" t="inlineStr">
        <is>
          <t>L0247295</t>
        </is>
      </c>
      <c r="B13092" t="inlineStr">
        <is>
          <t>2026-09-16</t>
        </is>
      </c>
      <c r="C13092" t="inlineStr">
        <is>
          <t>home_use</t>
        </is>
      </c>
      <c r="D13092" t="inlineStr">
        <is>
          <t>IMP00591</t>
        </is>
      </c>
      <c r="E13092" t="inlineStr">
        <is>
          <t>T104135</t>
        </is>
      </c>
      <c r="F13092" s="32" t="n">
        <v>6280153.72</v>
      </c>
      <c r="G13092" s="32" t="n">
        <v>659416.14</v>
      </c>
    </row>
    <row r="13093">
      <c r="A13093" t="inlineStr">
        <is>
          <t>L0247300</t>
        </is>
      </c>
      <c r="B13093" t="inlineStr">
        <is>
          <t>2026-09-16</t>
        </is>
      </c>
      <c r="C13093" t="inlineStr">
        <is>
          <t>home_use</t>
        </is>
      </c>
      <c r="D13093" t="inlineStr">
        <is>
          <t>IMP00643</t>
        </is>
      </c>
      <c r="E13093" t="inlineStr">
        <is>
          <t>T104498</t>
        </is>
      </c>
      <c r="F13093" s="32" t="n">
        <v>1806203.53</v>
      </c>
      <c r="G13093" s="32" t="n">
        <v>180620.35</v>
      </c>
    </row>
    <row r="13094">
      <c r="A13094" t="inlineStr">
        <is>
          <t>L0247301</t>
        </is>
      </c>
      <c r="B13094" t="inlineStr">
        <is>
          <t>2026-09-16</t>
        </is>
      </c>
      <c r="C13094" t="inlineStr">
        <is>
          <t>home_use</t>
        </is>
      </c>
      <c r="D13094" t="inlineStr">
        <is>
          <t>IMP00643</t>
        </is>
      </c>
      <c r="E13094" t="inlineStr">
        <is>
          <t>T104498</t>
        </is>
      </c>
      <c r="F13094" s="32" t="n">
        <v>1274139.16</v>
      </c>
      <c r="G13094" s="32" t="n">
        <v>127413.92</v>
      </c>
    </row>
    <row r="13095">
      <c r="A13095" t="inlineStr">
        <is>
          <t>L0247302</t>
        </is>
      </c>
      <c r="B13095" t="inlineStr">
        <is>
          <t>2026-09-16</t>
        </is>
      </c>
      <c r="C13095" t="inlineStr">
        <is>
          <t>home_use</t>
        </is>
      </c>
      <c r="D13095" t="inlineStr">
        <is>
          <t>IMP00643</t>
        </is>
      </c>
      <c r="E13095" t="inlineStr">
        <is>
          <t>T104498</t>
        </is>
      </c>
      <c r="F13095" s="32" t="n">
        <v>118882.88</v>
      </c>
      <c r="G13095" s="32" t="n">
        <v>11888.29</v>
      </c>
    </row>
    <row r="13096">
      <c r="A13096" t="inlineStr">
        <is>
          <t>L0247303</t>
        </is>
      </c>
      <c r="B13096" t="inlineStr">
        <is>
          <t>2026-09-16</t>
        </is>
      </c>
      <c r="C13096" t="inlineStr">
        <is>
          <t>home_use</t>
        </is>
      </c>
      <c r="D13096" t="inlineStr">
        <is>
          <t>IMP00643</t>
        </is>
      </c>
      <c r="E13096" t="inlineStr">
        <is>
          <t>T104498</t>
        </is>
      </c>
      <c r="F13096" s="32" t="n">
        <v>473481.18</v>
      </c>
      <c r="G13096" s="32" t="n">
        <v>47348.12</v>
      </c>
    </row>
    <row r="13097">
      <c r="A13097" t="inlineStr">
        <is>
          <t>L0247330</t>
        </is>
      </c>
      <c r="B13097" t="inlineStr">
        <is>
          <t>2026-09-16</t>
        </is>
      </c>
      <c r="C13097" t="inlineStr">
        <is>
          <t>home_use</t>
        </is>
      </c>
      <c r="D13097" t="inlineStr">
        <is>
          <t>IMP00892</t>
        </is>
      </c>
      <c r="E13097" t="inlineStr">
        <is>
          <t>T106240</t>
        </is>
      </c>
      <c r="F13097" s="32" t="n">
        <v>2081572.34</v>
      </c>
      <c r="G13097" s="32" t="n">
        <v>270604.4</v>
      </c>
    </row>
    <row r="13098">
      <c r="A13098" t="inlineStr">
        <is>
          <t>L0247331</t>
        </is>
      </c>
      <c r="B13098" t="inlineStr">
        <is>
          <t>2026-09-16</t>
        </is>
      </c>
      <c r="C13098" t="inlineStr">
        <is>
          <t>home_use</t>
        </is>
      </c>
      <c r="D13098" t="inlineStr">
        <is>
          <t>IMP00892</t>
        </is>
      </c>
      <c r="E13098" t="inlineStr">
        <is>
          <t>T106240</t>
        </is>
      </c>
      <c r="F13098" s="32" t="n">
        <v>1310268.18</v>
      </c>
      <c r="G13098" s="32" t="n">
        <v>170334.86</v>
      </c>
    </row>
    <row r="13099">
      <c r="A13099" t="inlineStr">
        <is>
          <t>L0247339</t>
        </is>
      </c>
      <c r="B13099" t="inlineStr">
        <is>
          <t>2026-09-16</t>
        </is>
      </c>
      <c r="C13099" t="inlineStr">
        <is>
          <t>warehouse_out</t>
        </is>
      </c>
      <c r="D13099" t="inlineStr">
        <is>
          <t>IMP00926</t>
        </is>
      </c>
      <c r="E13099" t="inlineStr">
        <is>
          <t>T106477</t>
        </is>
      </c>
      <c r="F13099" s="32" t="n">
        <v>7800035.18</v>
      </c>
      <c r="G13099" s="32" t="n">
        <v>819003.6899999999</v>
      </c>
    </row>
    <row r="13100">
      <c r="A13100" t="inlineStr">
        <is>
          <t>L0247340</t>
        </is>
      </c>
      <c r="B13100" t="inlineStr">
        <is>
          <t>2026-09-16</t>
        </is>
      </c>
      <c r="C13100" t="inlineStr">
        <is>
          <t>home_use</t>
        </is>
      </c>
      <c r="D13100" t="inlineStr">
        <is>
          <t>IMP00926</t>
        </is>
      </c>
      <c r="E13100" t="inlineStr">
        <is>
          <t>T106477</t>
        </is>
      </c>
      <c r="F13100" s="32" t="n">
        <v>10674853.64</v>
      </c>
      <c r="G13100" s="32" t="n">
        <v>1067485.36</v>
      </c>
    </row>
    <row r="13101">
      <c r="A13101" t="inlineStr">
        <is>
          <t>L0247346</t>
        </is>
      </c>
      <c r="B13101" t="inlineStr">
        <is>
          <t>2026-09-16</t>
        </is>
      </c>
      <c r="C13101" t="inlineStr">
        <is>
          <t>home_use</t>
        </is>
      </c>
      <c r="D13101" t="inlineStr">
        <is>
          <t>IMP00950</t>
        </is>
      </c>
      <c r="F13101" s="32" t="n">
        <v>4760128.26</v>
      </c>
      <c r="G13101" s="32" t="n">
        <v>556935.01</v>
      </c>
    </row>
    <row r="13102">
      <c r="A13102" t="inlineStr">
        <is>
          <t>L0247352</t>
        </is>
      </c>
      <c r="B13102" t="inlineStr">
        <is>
          <t>2026-09-16</t>
        </is>
      </c>
      <c r="C13102" t="inlineStr">
        <is>
          <t>home_use</t>
        </is>
      </c>
      <c r="D13102" t="inlineStr">
        <is>
          <t>IMP00999</t>
        </is>
      </c>
      <c r="E13102" t="inlineStr">
        <is>
          <t>T106987</t>
        </is>
      </c>
      <c r="F13102" s="32" t="n">
        <v>4378578.23</v>
      </c>
      <c r="G13102" s="32" t="n">
        <v>437857.82</v>
      </c>
    </row>
    <row r="13103">
      <c r="A13103" t="inlineStr">
        <is>
          <t>L0247362</t>
        </is>
      </c>
      <c r="B13103" t="inlineStr">
        <is>
          <t>2026-09-16</t>
        </is>
      </c>
      <c r="C13103" t="inlineStr">
        <is>
          <t>warehouse_in</t>
        </is>
      </c>
      <c r="D13103" t="inlineStr">
        <is>
          <t>IMP01043</t>
        </is>
      </c>
      <c r="E13103" t="inlineStr">
        <is>
          <t>T107297</t>
        </is>
      </c>
      <c r="F13103" s="32" t="n">
        <v>557941.6899999999</v>
      </c>
      <c r="G13103" s="32" t="n">
        <v>0</v>
      </c>
    </row>
    <row r="13104">
      <c r="A13104" t="inlineStr">
        <is>
          <t>L0247373</t>
        </is>
      </c>
      <c r="B13104" t="inlineStr">
        <is>
          <t>2026-09-16</t>
        </is>
      </c>
      <c r="C13104" t="inlineStr">
        <is>
          <t>home_use</t>
        </is>
      </c>
      <c r="D13104" t="inlineStr">
        <is>
          <t>IMP01142</t>
        </is>
      </c>
      <c r="E13104" t="inlineStr">
        <is>
          <t>T107992</t>
        </is>
      </c>
      <c r="F13104" s="32" t="n">
        <v>12919176.31</v>
      </c>
      <c r="G13104" s="32" t="n">
        <v>1356513.51</v>
      </c>
    </row>
    <row r="13105">
      <c r="A13105" t="inlineStr">
        <is>
          <t>L0247392</t>
        </is>
      </c>
      <c r="B13105" t="inlineStr">
        <is>
          <t>2026-09-16</t>
        </is>
      </c>
      <c r="C13105" t="inlineStr">
        <is>
          <t>home_use</t>
        </is>
      </c>
      <c r="D13105" t="inlineStr">
        <is>
          <t>IMP01283</t>
        </is>
      </c>
      <c r="E13105" t="inlineStr">
        <is>
          <t>T108974</t>
        </is>
      </c>
      <c r="F13105" s="32" t="n">
        <v>462137.67</v>
      </c>
      <c r="G13105" s="32" t="n">
        <v>50835.14</v>
      </c>
    </row>
    <row r="13106">
      <c r="A13106" t="inlineStr">
        <is>
          <t>L0247395</t>
        </is>
      </c>
      <c r="B13106" t="inlineStr">
        <is>
          <t>2026-09-16</t>
        </is>
      </c>
      <c r="C13106" t="inlineStr">
        <is>
          <t>home_use</t>
        </is>
      </c>
      <c r="D13106" t="inlineStr">
        <is>
          <t>IMP01310</t>
        </is>
      </c>
      <c r="E13106" t="inlineStr">
        <is>
          <t>T109167</t>
        </is>
      </c>
      <c r="F13106" s="32" t="n">
        <v>729087.28</v>
      </c>
      <c r="G13106" s="32" t="n">
        <v>78012.34</v>
      </c>
    </row>
    <row r="13107">
      <c r="A13107" t="inlineStr">
        <is>
          <t>L0247396</t>
        </is>
      </c>
      <c r="B13107" t="inlineStr">
        <is>
          <t>2026-09-16</t>
        </is>
      </c>
      <c r="C13107" t="inlineStr">
        <is>
          <t>home_use</t>
        </is>
      </c>
      <c r="D13107" t="inlineStr">
        <is>
          <t>IMP01310</t>
        </is>
      </c>
      <c r="E13107" t="inlineStr">
        <is>
          <t>T109167</t>
        </is>
      </c>
      <c r="F13107" s="32" t="n">
        <v>374927.2</v>
      </c>
      <c r="G13107" s="32" t="n">
        <v>48740.54</v>
      </c>
    </row>
    <row r="13108">
      <c r="A13108" t="inlineStr">
        <is>
          <t>L0247432</t>
        </is>
      </c>
      <c r="B13108" t="inlineStr">
        <is>
          <t>2026-09-17</t>
        </is>
      </c>
      <c r="C13108" t="inlineStr">
        <is>
          <t>home_use</t>
        </is>
      </c>
      <c r="D13108" t="inlineStr">
        <is>
          <t>IMP00063</t>
        </is>
      </c>
      <c r="E13108" t="inlineStr">
        <is>
          <t>T100440</t>
        </is>
      </c>
      <c r="F13108" s="32" t="n">
        <v>1751054.82</v>
      </c>
      <c r="G13108" s="32" t="n">
        <v>196118.14</v>
      </c>
    </row>
    <row r="13109">
      <c r="A13109" t="inlineStr">
        <is>
          <t>L0247434</t>
        </is>
      </c>
      <c r="B13109" t="inlineStr">
        <is>
          <t>2026-09-17</t>
        </is>
      </c>
      <c r="C13109" t="inlineStr">
        <is>
          <t>home_use</t>
        </is>
      </c>
      <c r="D13109" t="inlineStr">
        <is>
          <t>IMP00063</t>
        </is>
      </c>
      <c r="E13109" t="inlineStr">
        <is>
          <t>T100440</t>
        </is>
      </c>
      <c r="F13109" s="32" t="n">
        <v>488277.36</v>
      </c>
      <c r="G13109" s="32" t="n">
        <v>52245.68</v>
      </c>
    </row>
    <row r="13110">
      <c r="A13110" t="inlineStr">
        <is>
          <t>L0247435</t>
        </is>
      </c>
      <c r="B13110" t="inlineStr">
        <is>
          <t>2026-09-17</t>
        </is>
      </c>
      <c r="C13110" t="inlineStr">
        <is>
          <t>home_use</t>
        </is>
      </c>
      <c r="D13110" t="inlineStr">
        <is>
          <t>IMP00063</t>
        </is>
      </c>
      <c r="E13110" t="inlineStr">
        <is>
          <t>T100440</t>
        </is>
      </c>
      <c r="F13110" s="32" t="n">
        <v>1067069.64</v>
      </c>
      <c r="G13110" s="32" t="n">
        <v>114176.45</v>
      </c>
    </row>
    <row r="13111">
      <c r="A13111" t="inlineStr">
        <is>
          <t>L0247436</t>
        </is>
      </c>
      <c r="B13111" t="inlineStr">
        <is>
          <t>2026-09-17</t>
        </is>
      </c>
      <c r="C13111" t="inlineStr">
        <is>
          <t>home_use</t>
        </is>
      </c>
      <c r="D13111" t="inlineStr">
        <is>
          <t>IMP00063</t>
        </is>
      </c>
      <c r="E13111" t="inlineStr">
        <is>
          <t>T100440</t>
        </is>
      </c>
      <c r="F13111" s="32" t="n">
        <v>3856798.3</v>
      </c>
      <c r="G13111" s="32" t="n">
        <v>431961.41</v>
      </c>
    </row>
    <row r="13112">
      <c r="A13112" t="inlineStr">
        <is>
          <t>L0247437</t>
        </is>
      </c>
      <c r="B13112" t="inlineStr">
        <is>
          <t>2026-09-17</t>
        </is>
      </c>
      <c r="C13112" t="inlineStr">
        <is>
          <t>home_use</t>
        </is>
      </c>
      <c r="D13112" t="inlineStr">
        <is>
          <t>IMP00063</t>
        </is>
      </c>
      <c r="E13112" t="inlineStr">
        <is>
          <t>T100440</t>
        </is>
      </c>
      <c r="F13112" s="32" t="n">
        <v>566965.61</v>
      </c>
      <c r="G13112" s="32" t="n">
        <v>65201.04</v>
      </c>
    </row>
    <row r="13113">
      <c r="A13113" t="inlineStr">
        <is>
          <t>L0247438</t>
        </is>
      </c>
      <c r="B13113" t="inlineStr">
        <is>
          <t>2026-09-17</t>
        </is>
      </c>
      <c r="C13113" t="inlineStr">
        <is>
          <t>home_use</t>
        </is>
      </c>
      <c r="D13113" t="inlineStr">
        <is>
          <t>IMP00063</t>
        </is>
      </c>
      <c r="E13113" t="inlineStr">
        <is>
          <t>T100440</t>
        </is>
      </c>
      <c r="F13113" s="32" t="n">
        <v>1372142.5</v>
      </c>
      <c r="G13113" s="32" t="n">
        <v>146819.25</v>
      </c>
    </row>
    <row r="13114">
      <c r="A13114" t="inlineStr">
        <is>
          <t>L0247439</t>
        </is>
      </c>
      <c r="B13114" t="inlineStr">
        <is>
          <t>2026-09-17</t>
        </is>
      </c>
      <c r="C13114" t="inlineStr">
        <is>
          <t>home_use</t>
        </is>
      </c>
      <c r="D13114" t="inlineStr">
        <is>
          <t>IMP00063</t>
        </is>
      </c>
      <c r="E13114" t="inlineStr">
        <is>
          <t>T100440</t>
        </is>
      </c>
      <c r="F13114" s="32" t="n">
        <v>853322.14</v>
      </c>
      <c r="G13114" s="32" t="n">
        <v>98132.05</v>
      </c>
    </row>
    <row r="13115">
      <c r="A13115" t="inlineStr">
        <is>
          <t>L0247440</t>
        </is>
      </c>
      <c r="B13115" t="inlineStr">
        <is>
          <t>2026-09-17</t>
        </is>
      </c>
      <c r="C13115" t="inlineStr">
        <is>
          <t>home_use</t>
        </is>
      </c>
      <c r="D13115" t="inlineStr">
        <is>
          <t>IMP00063</t>
        </is>
      </c>
      <c r="E13115" t="inlineStr">
        <is>
          <t>T100440</t>
        </is>
      </c>
      <c r="F13115" s="32" t="n">
        <v>314190.25</v>
      </c>
      <c r="G13115" s="32" t="n">
        <v>36131.88</v>
      </c>
    </row>
    <row r="13116">
      <c r="A13116" t="inlineStr">
        <is>
          <t>L0247449</t>
        </is>
      </c>
      <c r="B13116" t="inlineStr">
        <is>
          <t>2026-09-17</t>
        </is>
      </c>
      <c r="C13116" t="inlineStr">
        <is>
          <t>home_use</t>
        </is>
      </c>
      <c r="D13116" t="inlineStr">
        <is>
          <t>IMP00156</t>
        </is>
      </c>
      <c r="F13116" s="32" t="n">
        <v>1389955.87</v>
      </c>
      <c r="G13116" s="32" t="n">
        <v>180694.26</v>
      </c>
    </row>
    <row r="13117">
      <c r="A13117" t="inlineStr">
        <is>
          <t>L0247461</t>
        </is>
      </c>
      <c r="B13117" t="inlineStr">
        <is>
          <t>2026-09-17</t>
        </is>
      </c>
      <c r="C13117" t="inlineStr">
        <is>
          <t>home_use</t>
        </is>
      </c>
      <c r="D13117" t="inlineStr">
        <is>
          <t>IMP00306</t>
        </is>
      </c>
      <c r="E13117" t="inlineStr">
        <is>
          <t>T102141</t>
        </is>
      </c>
      <c r="F13117" s="32" t="n">
        <v>410954.78</v>
      </c>
      <c r="G13117" s="32" t="n">
        <v>43150.25</v>
      </c>
    </row>
    <row r="13118">
      <c r="A13118" t="inlineStr">
        <is>
          <t>L0247463</t>
        </is>
      </c>
      <c r="B13118" t="inlineStr">
        <is>
          <t>2026-09-17</t>
        </is>
      </c>
      <c r="C13118" t="inlineStr">
        <is>
          <t>home_use</t>
        </is>
      </c>
      <c r="D13118" t="inlineStr">
        <is>
          <t>IMP00306</t>
        </is>
      </c>
      <c r="E13118" t="inlineStr">
        <is>
          <t>T102141</t>
        </is>
      </c>
      <c r="F13118" s="32" t="n">
        <v>228558.99</v>
      </c>
      <c r="G13118" s="32" t="n">
        <v>28569.87</v>
      </c>
    </row>
    <row r="13119">
      <c r="A13119" t="inlineStr">
        <is>
          <t>L0247464</t>
        </is>
      </c>
      <c r="B13119" t="inlineStr">
        <is>
          <t>2026-09-17</t>
        </is>
      </c>
      <c r="C13119" t="inlineStr">
        <is>
          <t>home_use</t>
        </is>
      </c>
      <c r="D13119" t="inlineStr">
        <is>
          <t>IMP00337</t>
        </is>
      </c>
      <c r="E13119" t="inlineStr">
        <is>
          <t>T102357</t>
        </is>
      </c>
      <c r="F13119" s="32" t="n">
        <v>677838.1800000001</v>
      </c>
      <c r="G13119" s="32" t="n">
        <v>67783.82000000001</v>
      </c>
    </row>
    <row r="13120">
      <c r="A13120" t="inlineStr">
        <is>
          <t>L0247482</t>
        </is>
      </c>
      <c r="B13120" t="inlineStr">
        <is>
          <t>2026-09-17</t>
        </is>
      </c>
      <c r="C13120" t="inlineStr">
        <is>
          <t>home_use</t>
        </is>
      </c>
      <c r="D13120" t="inlineStr">
        <is>
          <t>IMP00464</t>
        </is>
      </c>
      <c r="E13120" t="inlineStr">
        <is>
          <t>T100033</t>
        </is>
      </c>
      <c r="F13120" s="32" t="n">
        <v>4089106.03</v>
      </c>
      <c r="G13120" s="32" t="n">
        <v>511138.25</v>
      </c>
    </row>
    <row r="13121">
      <c r="A13121" t="inlineStr">
        <is>
          <t>L0247485</t>
        </is>
      </c>
      <c r="B13121" t="inlineStr">
        <is>
          <t>2026-09-17</t>
        </is>
      </c>
      <c r="C13121" t="inlineStr">
        <is>
          <t>warehouse_out</t>
        </is>
      </c>
      <c r="D13121" t="inlineStr">
        <is>
          <t>IMP00490</t>
        </is>
      </c>
      <c r="E13121" t="inlineStr">
        <is>
          <t>T103425</t>
        </is>
      </c>
      <c r="F13121" s="32" t="n">
        <v>5729862.72</v>
      </c>
      <c r="G13121" s="32" t="n">
        <v>601635.59</v>
      </c>
    </row>
    <row r="13122">
      <c r="A13122" t="inlineStr">
        <is>
          <t>L0247486</t>
        </is>
      </c>
      <c r="B13122" t="inlineStr">
        <is>
          <t>2026-09-17</t>
        </is>
      </c>
      <c r="C13122" t="inlineStr">
        <is>
          <t>home_use_exempt</t>
        </is>
      </c>
      <c r="D13122" t="inlineStr">
        <is>
          <t>IMP00490</t>
        </is>
      </c>
      <c r="E13122" t="inlineStr">
        <is>
          <t>T103425</t>
        </is>
      </c>
      <c r="F13122" s="32" t="n">
        <v>811317.4</v>
      </c>
      <c r="G13122" s="32" t="n">
        <v>0</v>
      </c>
    </row>
    <row r="13123">
      <c r="A13123" t="inlineStr">
        <is>
          <t>L0247487</t>
        </is>
      </c>
      <c r="B13123" t="inlineStr">
        <is>
          <t>2026-09-17</t>
        </is>
      </c>
      <c r="C13123" t="inlineStr">
        <is>
          <t>home_use</t>
        </is>
      </c>
      <c r="D13123" t="inlineStr">
        <is>
          <t>IMP00519</t>
        </is>
      </c>
      <c r="E13123" t="inlineStr">
        <is>
          <t>T103629</t>
        </is>
      </c>
      <c r="F13123" s="32" t="n">
        <v>26521087.85</v>
      </c>
      <c r="G13123" s="32" t="n">
        <v>2652108.79</v>
      </c>
    </row>
    <row r="13124">
      <c r="A13124" t="inlineStr">
        <is>
          <t>L0247509</t>
        </is>
      </c>
      <c r="B13124" t="inlineStr">
        <is>
          <t>2026-09-17</t>
        </is>
      </c>
      <c r="C13124" t="inlineStr">
        <is>
          <t>home_use</t>
        </is>
      </c>
      <c r="D13124" t="inlineStr">
        <is>
          <t>IMP00643</t>
        </is>
      </c>
      <c r="E13124" t="inlineStr">
        <is>
          <t>T104498</t>
        </is>
      </c>
      <c r="F13124" s="32" t="n">
        <v>488599.31</v>
      </c>
      <c r="G13124" s="32" t="n">
        <v>48859.93</v>
      </c>
    </row>
    <row r="13125">
      <c r="A13125" t="inlineStr">
        <is>
          <t>L0247510</t>
        </is>
      </c>
      <c r="B13125" t="inlineStr">
        <is>
          <t>2026-09-17</t>
        </is>
      </c>
      <c r="C13125" t="inlineStr">
        <is>
          <t>home_use</t>
        </is>
      </c>
      <c r="D13125" t="inlineStr">
        <is>
          <t>IMP00643</t>
        </is>
      </c>
      <c r="E13125" t="inlineStr">
        <is>
          <t>T104498</t>
        </is>
      </c>
      <c r="F13125" s="32" t="n">
        <v>1006366.89</v>
      </c>
      <c r="G13125" s="32" t="n">
        <v>100636.69</v>
      </c>
    </row>
    <row r="13126">
      <c r="A13126" t="inlineStr">
        <is>
          <t>L0247511</t>
        </is>
      </c>
      <c r="B13126" t="inlineStr">
        <is>
          <t>2026-09-17</t>
        </is>
      </c>
      <c r="C13126" t="inlineStr">
        <is>
          <t>home_use</t>
        </is>
      </c>
      <c r="D13126" t="inlineStr">
        <is>
          <t>IMP00643</t>
        </is>
      </c>
      <c r="E13126" t="inlineStr">
        <is>
          <t>T104498</t>
        </is>
      </c>
      <c r="F13126" s="32" t="n">
        <v>786611.97</v>
      </c>
      <c r="G13126" s="32" t="n">
        <v>78661.2</v>
      </c>
    </row>
    <row r="13127">
      <c r="A13127" t="inlineStr">
        <is>
          <t>L0247512</t>
        </is>
      </c>
      <c r="B13127" t="inlineStr">
        <is>
          <t>2026-09-17</t>
        </is>
      </c>
      <c r="C13127" t="inlineStr">
        <is>
          <t>home_use</t>
        </is>
      </c>
      <c r="D13127" t="inlineStr">
        <is>
          <t>IMP00643</t>
        </is>
      </c>
      <c r="E13127" t="inlineStr">
        <is>
          <t>T104498</t>
        </is>
      </c>
      <c r="F13127" s="32" t="n">
        <v>572801.8100000001</v>
      </c>
      <c r="G13127" s="32" t="n">
        <v>57280.18</v>
      </c>
    </row>
    <row r="13128">
      <c r="A13128" t="inlineStr">
        <is>
          <t>L0247526</t>
        </is>
      </c>
      <c r="B13128" t="inlineStr">
        <is>
          <t>2026-09-17</t>
        </is>
      </c>
      <c r="C13128" t="inlineStr">
        <is>
          <t>home_use</t>
        </is>
      </c>
      <c r="D13128" t="inlineStr">
        <is>
          <t>IMP00753</t>
        </is>
      </c>
      <c r="E13128" t="inlineStr">
        <is>
          <t>T105264</t>
        </is>
      </c>
      <c r="F13128" s="32" t="n">
        <v>921117.01</v>
      </c>
      <c r="G13128" s="32" t="n">
        <v>115139.63</v>
      </c>
    </row>
    <row r="13129">
      <c r="A13129" t="inlineStr">
        <is>
          <t>L0247547</t>
        </is>
      </c>
      <c r="B13129" t="inlineStr">
        <is>
          <t>2026-09-17</t>
        </is>
      </c>
      <c r="C13129" t="inlineStr">
        <is>
          <t>home_use</t>
        </is>
      </c>
      <c r="D13129" t="inlineStr">
        <is>
          <t>IMP00892</t>
        </is>
      </c>
      <c r="E13129" t="inlineStr">
        <is>
          <t>T106240</t>
        </is>
      </c>
      <c r="F13129" s="32" t="n">
        <v>2818618</v>
      </c>
      <c r="G13129" s="32" t="n">
        <v>295954.89</v>
      </c>
    </row>
    <row r="13130">
      <c r="A13130" t="inlineStr">
        <is>
          <t>L0247555</t>
        </is>
      </c>
      <c r="B13130" t="inlineStr">
        <is>
          <t>2026-09-17</t>
        </is>
      </c>
      <c r="C13130" t="inlineStr">
        <is>
          <t>home_use</t>
        </is>
      </c>
      <c r="D13130" t="inlineStr">
        <is>
          <t>IMP00926</t>
        </is>
      </c>
      <c r="E13130" t="inlineStr">
        <is>
          <t>T106477</t>
        </is>
      </c>
      <c r="F13130" s="32" t="n">
        <v>17419011.78</v>
      </c>
      <c r="G13130" s="32" t="n">
        <v>1828996.24</v>
      </c>
    </row>
    <row r="13131">
      <c r="A13131" t="inlineStr">
        <is>
          <t>L0247556</t>
        </is>
      </c>
      <c r="B13131" t="inlineStr">
        <is>
          <t>2026-09-17</t>
        </is>
      </c>
      <c r="C13131" t="inlineStr">
        <is>
          <t>home_use</t>
        </is>
      </c>
      <c r="D13131" t="inlineStr">
        <is>
          <t>IMP00926</t>
        </is>
      </c>
      <c r="E13131" t="inlineStr">
        <is>
          <t>T106477</t>
        </is>
      </c>
      <c r="F13131" s="32" t="n">
        <v>27202679.4</v>
      </c>
      <c r="G13131" s="32" t="n">
        <v>2856281.34</v>
      </c>
    </row>
    <row r="13132">
      <c r="A13132" t="inlineStr">
        <is>
          <t>L0247557</t>
        </is>
      </c>
      <c r="B13132" t="inlineStr">
        <is>
          <t>2026-09-17</t>
        </is>
      </c>
      <c r="C13132" t="inlineStr">
        <is>
          <t>home_use</t>
        </is>
      </c>
      <c r="D13132" t="inlineStr">
        <is>
          <t>IMP00926</t>
        </is>
      </c>
      <c r="E13132" t="inlineStr">
        <is>
          <t>T106477</t>
        </is>
      </c>
      <c r="F13132" s="32" t="n">
        <v>571660.54</v>
      </c>
      <c r="G13132" s="32" t="n">
        <v>68599.25999999999</v>
      </c>
    </row>
    <row r="13133">
      <c r="A13133" t="inlineStr">
        <is>
          <t>L0247558</t>
        </is>
      </c>
      <c r="B13133" t="inlineStr">
        <is>
          <t>2026-09-17</t>
        </is>
      </c>
      <c r="C13133" t="inlineStr">
        <is>
          <t>home_use</t>
        </is>
      </c>
      <c r="D13133" t="inlineStr">
        <is>
          <t>IMP00926</t>
        </is>
      </c>
      <c r="E13133" t="inlineStr">
        <is>
          <t>T106477</t>
        </is>
      </c>
      <c r="F13133" s="32" t="n">
        <v>16401088.77</v>
      </c>
      <c r="G13133" s="32" t="n">
        <v>1640108.88</v>
      </c>
    </row>
    <row r="13134">
      <c r="A13134" t="inlineStr">
        <is>
          <t>L0247568</t>
        </is>
      </c>
      <c r="B13134" t="inlineStr">
        <is>
          <t>2026-09-17</t>
        </is>
      </c>
      <c r="C13134" t="inlineStr">
        <is>
          <t>home_use</t>
        </is>
      </c>
      <c r="D13134" t="inlineStr">
        <is>
          <t>IMP00999</t>
        </is>
      </c>
      <c r="E13134" t="inlineStr">
        <is>
          <t>T106987</t>
        </is>
      </c>
      <c r="F13134" s="32" t="n">
        <v>4424839.8</v>
      </c>
      <c r="G13134" s="32" t="n">
        <v>464608.18</v>
      </c>
    </row>
    <row r="13135">
      <c r="A13135" t="inlineStr">
        <is>
          <t>L0247569</t>
        </is>
      </c>
      <c r="B13135" t="inlineStr">
        <is>
          <t>2026-09-17</t>
        </is>
      </c>
      <c r="C13135" t="inlineStr">
        <is>
          <t>home_use</t>
        </is>
      </c>
      <c r="D13135" t="inlineStr">
        <is>
          <t>IMP00999</t>
        </is>
      </c>
      <c r="E13135" t="inlineStr">
        <is>
          <t>T106987</t>
        </is>
      </c>
      <c r="F13135" s="32" t="n">
        <v>992146.95</v>
      </c>
      <c r="G13135" s="32" t="n">
        <v>99214.7</v>
      </c>
    </row>
    <row r="13136">
      <c r="A13136" t="inlineStr">
        <is>
          <t>L0247570</t>
        </is>
      </c>
      <c r="B13136" t="inlineStr">
        <is>
          <t>2026-09-17</t>
        </is>
      </c>
      <c r="C13136" t="inlineStr">
        <is>
          <t>home_use</t>
        </is>
      </c>
      <c r="D13136" t="inlineStr">
        <is>
          <t>IMP00999</t>
        </is>
      </c>
      <c r="E13136" t="inlineStr">
        <is>
          <t>T106987</t>
        </is>
      </c>
      <c r="F13136" s="32" t="n">
        <v>2237138.52</v>
      </c>
      <c r="G13136" s="32" t="n">
        <v>234899.54</v>
      </c>
    </row>
    <row r="13137">
      <c r="A13137" t="inlineStr">
        <is>
          <t>L0247578</t>
        </is>
      </c>
      <c r="B13137" t="inlineStr">
        <is>
          <t>2026-09-17</t>
        </is>
      </c>
      <c r="C13137" t="inlineStr">
        <is>
          <t>home_use</t>
        </is>
      </c>
      <c r="D13137" t="inlineStr">
        <is>
          <t>IMP01037</t>
        </is>
      </c>
      <c r="E13137" t="inlineStr">
        <is>
          <t>T107258</t>
        </is>
      </c>
      <c r="F13137" s="32" t="n">
        <v>1066168.53</v>
      </c>
      <c r="G13137" s="32" t="n">
        <v>106616.85</v>
      </c>
    </row>
    <row r="13138">
      <c r="A13138" t="inlineStr">
        <is>
          <t>L0247579</t>
        </is>
      </c>
      <c r="B13138" t="inlineStr">
        <is>
          <t>2026-09-17</t>
        </is>
      </c>
      <c r="C13138" t="inlineStr">
        <is>
          <t>home_use</t>
        </is>
      </c>
      <c r="D13138" t="inlineStr">
        <is>
          <t>IMP01037</t>
        </is>
      </c>
      <c r="E13138" t="inlineStr">
        <is>
          <t>T107258</t>
        </is>
      </c>
      <c r="F13138" s="32" t="n">
        <v>1695637.71</v>
      </c>
      <c r="G13138" s="32" t="n">
        <v>169563.77</v>
      </c>
    </row>
    <row r="13139">
      <c r="A13139" t="inlineStr">
        <is>
          <t>L0247587</t>
        </is>
      </c>
      <c r="B13139" t="inlineStr">
        <is>
          <t>2026-09-17</t>
        </is>
      </c>
      <c r="C13139" t="inlineStr">
        <is>
          <t>home_use</t>
        </is>
      </c>
      <c r="D13139" t="inlineStr">
        <is>
          <t>IMP01089</t>
        </is>
      </c>
      <c r="E13139" t="inlineStr">
        <is>
          <t>T107617</t>
        </is>
      </c>
      <c r="F13139" s="32" t="n">
        <v>2796579.62</v>
      </c>
      <c r="G13139" s="32" t="n">
        <v>293640.86</v>
      </c>
    </row>
    <row r="13140">
      <c r="A13140" t="inlineStr">
        <is>
          <t>L0247588</t>
        </is>
      </c>
      <c r="B13140" t="inlineStr">
        <is>
          <t>2026-09-17</t>
        </is>
      </c>
      <c r="C13140" t="inlineStr">
        <is>
          <t>home_use</t>
        </is>
      </c>
      <c r="D13140" t="inlineStr">
        <is>
          <t>IMP01089</t>
        </is>
      </c>
      <c r="E13140" t="inlineStr">
        <is>
          <t>T107617</t>
        </is>
      </c>
      <c r="F13140" s="32" t="n">
        <v>1918861.6</v>
      </c>
      <c r="G13140" s="32" t="n">
        <v>191886.16</v>
      </c>
    </row>
    <row r="13141">
      <c r="A13141" t="inlineStr">
        <is>
          <t>L0247603</t>
        </is>
      </c>
      <c r="B13141" t="inlineStr">
        <is>
          <t>2026-09-17</t>
        </is>
      </c>
      <c r="C13141" t="inlineStr">
        <is>
          <t>home_use</t>
        </is>
      </c>
      <c r="D13141" t="inlineStr">
        <is>
          <t>IMP01181</t>
        </is>
      </c>
      <c r="E13141" t="inlineStr">
        <is>
          <t>T100070</t>
        </is>
      </c>
      <c r="F13141" s="32" t="n">
        <v>2154120.17</v>
      </c>
      <c r="G13141" s="32" t="n">
        <v>280035.62</v>
      </c>
    </row>
    <row r="13142">
      <c r="A13142" t="inlineStr">
        <is>
          <t>L0247619</t>
        </is>
      </c>
      <c r="B13142" t="inlineStr">
        <is>
          <t>2026-09-17</t>
        </is>
      </c>
      <c r="C13142" t="inlineStr">
        <is>
          <t>home_use</t>
        </is>
      </c>
      <c r="D13142" t="inlineStr">
        <is>
          <t>IMP01310</t>
        </is>
      </c>
      <c r="E13142" t="inlineStr">
        <is>
          <t>T109167</t>
        </is>
      </c>
      <c r="F13142" s="32" t="n">
        <v>1044853.09</v>
      </c>
      <c r="G13142" s="32" t="n">
        <v>111799.28</v>
      </c>
    </row>
    <row r="13143">
      <c r="A13143" t="inlineStr">
        <is>
          <t>L0247620</t>
        </is>
      </c>
      <c r="B13143" t="inlineStr">
        <is>
          <t>2026-09-17</t>
        </is>
      </c>
      <c r="C13143" t="inlineStr">
        <is>
          <t>home_use</t>
        </is>
      </c>
      <c r="D13143" t="inlineStr">
        <is>
          <t>IMP01310</t>
        </is>
      </c>
      <c r="E13143" t="inlineStr">
        <is>
          <t>T109167</t>
        </is>
      </c>
      <c r="F13143" s="32" t="n">
        <v>1128048.49</v>
      </c>
      <c r="G13143" s="32" t="n">
        <v>120701.19</v>
      </c>
    </row>
    <row r="13144">
      <c r="A13144" t="inlineStr">
        <is>
          <t>L0247621</t>
        </is>
      </c>
      <c r="B13144" t="inlineStr">
        <is>
          <t>2026-09-17</t>
        </is>
      </c>
      <c r="C13144" t="inlineStr">
        <is>
          <t>home_use</t>
        </is>
      </c>
      <c r="D13144" t="inlineStr">
        <is>
          <t>IMP01310</t>
        </is>
      </c>
      <c r="E13144" t="inlineStr">
        <is>
          <t>T109167</t>
        </is>
      </c>
      <c r="F13144" s="32" t="n">
        <v>684264.27</v>
      </c>
      <c r="G13144" s="32" t="n">
        <v>68426.42999999999</v>
      </c>
    </row>
    <row r="13145">
      <c r="A13145" t="inlineStr">
        <is>
          <t>L0247622</t>
        </is>
      </c>
      <c r="B13145" t="inlineStr">
        <is>
          <t>2026-09-17</t>
        </is>
      </c>
      <c r="C13145" t="inlineStr">
        <is>
          <t>home_use</t>
        </is>
      </c>
      <c r="D13145" t="inlineStr">
        <is>
          <t>IMP01310</t>
        </is>
      </c>
      <c r="E13145" t="inlineStr">
        <is>
          <t>T109167</t>
        </is>
      </c>
      <c r="F13145" s="32" t="n">
        <v>2213710.91</v>
      </c>
      <c r="G13145" s="32" t="n">
        <v>236867.07</v>
      </c>
    </row>
    <row r="13146">
      <c r="A13146" t="inlineStr">
        <is>
          <t>L0247623</t>
        </is>
      </c>
      <c r="B13146" t="inlineStr">
        <is>
          <t>2026-09-17</t>
        </is>
      </c>
      <c r="C13146" t="inlineStr">
        <is>
          <t>home_use</t>
        </is>
      </c>
      <c r="D13146" t="inlineStr">
        <is>
          <t>IMP01310</t>
        </is>
      </c>
      <c r="E13146" t="inlineStr">
        <is>
          <t>T109167</t>
        </is>
      </c>
      <c r="F13146" s="32" t="n">
        <v>287357.04</v>
      </c>
      <c r="G13146" s="32" t="n">
        <v>30747.2</v>
      </c>
    </row>
    <row r="13147">
      <c r="A13147" t="inlineStr">
        <is>
          <t>L0247626</t>
        </is>
      </c>
      <c r="B13147" t="inlineStr">
        <is>
          <t>2026-09-17</t>
        </is>
      </c>
      <c r="C13147" t="inlineStr">
        <is>
          <t>home_use</t>
        </is>
      </c>
      <c r="D13147" t="inlineStr">
        <is>
          <t>IMP01310</t>
        </is>
      </c>
      <c r="E13147" t="inlineStr">
        <is>
          <t>T109167</t>
        </is>
      </c>
      <c r="F13147" s="32" t="n">
        <v>2441844.41</v>
      </c>
      <c r="G13147" s="32" t="n">
        <v>261277.35</v>
      </c>
    </row>
    <row r="13148">
      <c r="A13148" t="inlineStr">
        <is>
          <t>L0247648</t>
        </is>
      </c>
      <c r="B13148" t="inlineStr">
        <is>
          <t>2026-09-18</t>
        </is>
      </c>
      <c r="C13148" t="inlineStr">
        <is>
          <t>home_use</t>
        </is>
      </c>
      <c r="D13148" t="inlineStr">
        <is>
          <t>IMP00005</t>
        </is>
      </c>
      <c r="E13148" t="inlineStr">
        <is>
          <t>T100033</t>
        </is>
      </c>
      <c r="F13148" s="32" t="n">
        <v>4314546.31</v>
      </c>
      <c r="G13148" s="32" t="n">
        <v>474600.09</v>
      </c>
    </row>
    <row r="13149">
      <c r="A13149" t="inlineStr">
        <is>
          <t>L0247656</t>
        </is>
      </c>
      <c r="B13149" t="inlineStr">
        <is>
          <t>2026-09-18</t>
        </is>
      </c>
      <c r="C13149" t="inlineStr">
        <is>
          <t>home_use</t>
        </is>
      </c>
      <c r="D13149" t="inlineStr">
        <is>
          <t>IMP00063</t>
        </is>
      </c>
      <c r="E13149" t="inlineStr">
        <is>
          <t>T100440</t>
        </is>
      </c>
      <c r="F13149" s="32" t="n">
        <v>3604506.24</v>
      </c>
      <c r="G13149" s="32" t="n">
        <v>367659.64</v>
      </c>
    </row>
    <row r="13150">
      <c r="A13150" t="inlineStr">
        <is>
          <t>L0247658</t>
        </is>
      </c>
      <c r="B13150" t="inlineStr">
        <is>
          <t>2026-09-18</t>
        </is>
      </c>
      <c r="C13150" t="inlineStr">
        <is>
          <t>home_use</t>
        </is>
      </c>
      <c r="D13150" t="inlineStr">
        <is>
          <t>IMP00063</t>
        </is>
      </c>
      <c r="E13150" t="inlineStr">
        <is>
          <t>T100440</t>
        </is>
      </c>
      <c r="F13150" s="32" t="n">
        <v>144971.4</v>
      </c>
      <c r="G13150" s="32" t="n">
        <v>16671.71</v>
      </c>
    </row>
    <row r="13151">
      <c r="A13151" t="inlineStr">
        <is>
          <t>L0247659</t>
        </is>
      </c>
      <c r="B13151" t="inlineStr">
        <is>
          <t>2026-09-18</t>
        </is>
      </c>
      <c r="C13151" t="inlineStr">
        <is>
          <t>home_use</t>
        </is>
      </c>
      <c r="D13151" t="inlineStr">
        <is>
          <t>IMP00063</t>
        </is>
      </c>
      <c r="E13151" t="inlineStr">
        <is>
          <t>T100440</t>
        </is>
      </c>
      <c r="F13151" s="32" t="n">
        <v>1046971.43</v>
      </c>
      <c r="G13151" s="32" t="n">
        <v>120401.71</v>
      </c>
    </row>
    <row r="13152">
      <c r="A13152" t="inlineStr">
        <is>
          <t>L0247688</t>
        </is>
      </c>
      <c r="B13152" t="inlineStr">
        <is>
          <t>2026-09-18</t>
        </is>
      </c>
      <c r="C13152" t="inlineStr">
        <is>
          <t>home_use</t>
        </is>
      </c>
      <c r="D13152" t="inlineStr">
        <is>
          <t>IMP00306</t>
        </is>
      </c>
      <c r="E13152" t="inlineStr">
        <is>
          <t>T102141</t>
        </is>
      </c>
      <c r="F13152" s="32" t="n">
        <v>299895.49</v>
      </c>
      <c r="G13152" s="32" t="n">
        <v>37486.94</v>
      </c>
    </row>
    <row r="13153">
      <c r="A13153" t="inlineStr">
        <is>
          <t>L0247709</t>
        </is>
      </c>
      <c r="B13153" t="inlineStr">
        <is>
          <t>2026-09-18</t>
        </is>
      </c>
      <c r="C13153" t="inlineStr">
        <is>
          <t>home_use</t>
        </is>
      </c>
      <c r="D13153" t="inlineStr">
        <is>
          <t>IMP00448</t>
        </is>
      </c>
      <c r="E13153" t="inlineStr">
        <is>
          <t>T103130</t>
        </is>
      </c>
      <c r="F13153" s="32" t="n">
        <v>35360139.83</v>
      </c>
      <c r="G13153" s="32" t="n">
        <v>3536013.98</v>
      </c>
    </row>
    <row r="13154">
      <c r="A13154" t="inlineStr">
        <is>
          <t>L0247727</t>
        </is>
      </c>
      <c r="B13154" t="inlineStr">
        <is>
          <t>2026-09-18</t>
        </is>
      </c>
      <c r="C13154" t="inlineStr">
        <is>
          <t>home_use_exempt</t>
        </is>
      </c>
      <c r="D13154" t="inlineStr">
        <is>
          <t>IMP00548</t>
        </is>
      </c>
      <c r="E13154" t="inlineStr">
        <is>
          <t>T103835</t>
        </is>
      </c>
      <c r="F13154" s="32" t="n">
        <v>8131543.37</v>
      </c>
      <c r="G13154" s="32" t="n">
        <v>0</v>
      </c>
    </row>
    <row r="13155">
      <c r="A13155" t="inlineStr">
        <is>
          <t>L0247743</t>
        </is>
      </c>
      <c r="B13155" t="inlineStr">
        <is>
          <t>2026-09-18</t>
        </is>
      </c>
      <c r="C13155" t="inlineStr">
        <is>
          <t>home_use</t>
        </is>
      </c>
      <c r="D13155" t="inlineStr">
        <is>
          <t>IMP00643</t>
        </is>
      </c>
      <c r="E13155" t="inlineStr">
        <is>
          <t>T104498</t>
        </is>
      </c>
      <c r="F13155" s="32" t="n">
        <v>358768.82</v>
      </c>
      <c r="G13155" s="32" t="n">
        <v>35876.88</v>
      </c>
    </row>
    <row r="13156">
      <c r="A13156" t="inlineStr">
        <is>
          <t>L0247744</t>
        </is>
      </c>
      <c r="B13156" t="inlineStr">
        <is>
          <t>2026-09-18</t>
        </is>
      </c>
      <c r="C13156" t="inlineStr">
        <is>
          <t>home_use</t>
        </is>
      </c>
      <c r="D13156" t="inlineStr">
        <is>
          <t>IMP00643</t>
        </is>
      </c>
      <c r="E13156" t="inlineStr">
        <is>
          <t>T104498</t>
        </is>
      </c>
      <c r="F13156" s="32" t="n">
        <v>369467.27</v>
      </c>
      <c r="G13156" s="32" t="n">
        <v>36946.73</v>
      </c>
    </row>
    <row r="13157">
      <c r="A13157" t="inlineStr">
        <is>
          <t>L0247745</t>
        </is>
      </c>
      <c r="B13157" t="inlineStr">
        <is>
          <t>2026-09-18</t>
        </is>
      </c>
      <c r="C13157" t="inlineStr">
        <is>
          <t>home_use</t>
        </is>
      </c>
      <c r="D13157" t="inlineStr">
        <is>
          <t>IMP00643</t>
        </is>
      </c>
      <c r="E13157" t="inlineStr">
        <is>
          <t>T104498</t>
        </is>
      </c>
      <c r="F13157" s="32" t="n">
        <v>460512.17</v>
      </c>
      <c r="G13157" s="32" t="n">
        <v>46051.22</v>
      </c>
    </row>
    <row r="13158">
      <c r="A13158" t="inlineStr">
        <is>
          <t>L0247746</t>
        </is>
      </c>
      <c r="B13158" t="inlineStr">
        <is>
          <t>2026-09-18</t>
        </is>
      </c>
      <c r="C13158" t="inlineStr">
        <is>
          <t>home_use</t>
        </is>
      </c>
      <c r="D13158" t="inlineStr">
        <is>
          <t>IMP00643</t>
        </is>
      </c>
      <c r="E13158" t="inlineStr">
        <is>
          <t>T104498</t>
        </is>
      </c>
      <c r="F13158" s="32" t="n">
        <v>728223.88</v>
      </c>
      <c r="G13158" s="32" t="n">
        <v>72822.39</v>
      </c>
    </row>
    <row r="13159">
      <c r="A13159" t="inlineStr">
        <is>
          <t>L0247747</t>
        </is>
      </c>
      <c r="B13159" t="inlineStr">
        <is>
          <t>2026-09-18</t>
        </is>
      </c>
      <c r="C13159" t="inlineStr">
        <is>
          <t>home_use</t>
        </is>
      </c>
      <c r="D13159" t="inlineStr">
        <is>
          <t>IMP00643</t>
        </is>
      </c>
      <c r="E13159" t="inlineStr">
        <is>
          <t>T104498</t>
        </is>
      </c>
      <c r="F13159" s="32" t="n">
        <v>582521.04</v>
      </c>
      <c r="G13159" s="32" t="n">
        <v>58252.1</v>
      </c>
    </row>
    <row r="13160">
      <c r="A13160" t="inlineStr">
        <is>
          <t>L0247748</t>
        </is>
      </c>
      <c r="B13160" t="inlineStr">
        <is>
          <t>2026-09-18</t>
        </is>
      </c>
      <c r="C13160" t="inlineStr">
        <is>
          <t>home_use</t>
        </is>
      </c>
      <c r="D13160" t="inlineStr">
        <is>
          <t>IMP00643</t>
        </is>
      </c>
      <c r="E13160" t="inlineStr">
        <is>
          <t>T104498</t>
        </is>
      </c>
      <c r="F13160" s="32" t="n">
        <v>604334.26</v>
      </c>
      <c r="G13160" s="32" t="n">
        <v>60433.43</v>
      </c>
    </row>
    <row r="13161">
      <c r="A13161" t="inlineStr">
        <is>
          <t>L0247760</t>
        </is>
      </c>
      <c r="B13161" t="inlineStr">
        <is>
          <t>2026-09-18</t>
        </is>
      </c>
      <c r="C13161" t="inlineStr">
        <is>
          <t>home_use</t>
        </is>
      </c>
      <c r="D13161" t="inlineStr">
        <is>
          <t>IMP00753</t>
        </is>
      </c>
      <c r="E13161" t="inlineStr">
        <is>
          <t>T105264</t>
        </is>
      </c>
      <c r="F13161" s="32" t="n">
        <v>323356.06</v>
      </c>
      <c r="G13161" s="32" t="n">
        <v>33952.39</v>
      </c>
    </row>
    <row r="13162">
      <c r="A13162" t="inlineStr">
        <is>
          <t>L0247774</t>
        </is>
      </c>
      <c r="B13162" t="inlineStr">
        <is>
          <t>2026-09-18</t>
        </is>
      </c>
      <c r="C13162" t="inlineStr">
        <is>
          <t>home_use</t>
        </is>
      </c>
      <c r="D13162" t="inlineStr">
        <is>
          <t>IMP00852</t>
        </is>
      </c>
      <c r="E13162" t="inlineStr">
        <is>
          <t>T105960</t>
        </is>
      </c>
      <c r="F13162" s="32" t="n">
        <v>342994.32</v>
      </c>
      <c r="G13162" s="32" t="n">
        <v>34985.42</v>
      </c>
    </row>
    <row r="13163">
      <c r="A13163" t="inlineStr">
        <is>
          <t>L0247785</t>
        </is>
      </c>
      <c r="B13163" t="inlineStr">
        <is>
          <t>2026-09-18</t>
        </is>
      </c>
      <c r="C13163" t="inlineStr">
        <is>
          <t>home_use</t>
        </is>
      </c>
      <c r="D13163" t="inlineStr">
        <is>
          <t>IMP00926</t>
        </is>
      </c>
      <c r="E13163" t="inlineStr">
        <is>
          <t>T106477</t>
        </is>
      </c>
      <c r="F13163" s="32" t="n">
        <v>12836934.59</v>
      </c>
      <c r="G13163" s="32" t="n">
        <v>1347878.13</v>
      </c>
    </row>
    <row r="13164">
      <c r="A13164" t="inlineStr">
        <is>
          <t>L0247786</t>
        </is>
      </c>
      <c r="B13164" t="inlineStr">
        <is>
          <t>2026-09-18</t>
        </is>
      </c>
      <c r="C13164" t="inlineStr">
        <is>
          <t>home_use</t>
        </is>
      </c>
      <c r="D13164" t="inlineStr">
        <is>
          <t>IMP00926</t>
        </is>
      </c>
      <c r="E13164" t="inlineStr">
        <is>
          <t>T106477</t>
        </is>
      </c>
      <c r="F13164" s="32" t="n">
        <v>749033.3199999999</v>
      </c>
      <c r="G13164" s="32" t="n">
        <v>89884</v>
      </c>
    </row>
    <row r="13165">
      <c r="A13165" t="inlineStr">
        <is>
          <t>L0247787</t>
        </is>
      </c>
      <c r="B13165" t="inlineStr">
        <is>
          <t>2026-09-18</t>
        </is>
      </c>
      <c r="C13165" t="inlineStr">
        <is>
          <t>home_use</t>
        </is>
      </c>
      <c r="D13165" t="inlineStr">
        <is>
          <t>IMP00926</t>
        </is>
      </c>
      <c r="E13165" t="inlineStr">
        <is>
          <t>T106477</t>
        </is>
      </c>
      <c r="F13165" s="32" t="n">
        <v>1196516.35</v>
      </c>
      <c r="G13165" s="32" t="n">
        <v>125634.22</v>
      </c>
    </row>
    <row r="13166">
      <c r="A13166" t="inlineStr">
        <is>
          <t>L0247792</t>
        </is>
      </c>
      <c r="B13166" t="inlineStr">
        <is>
          <t>2026-09-18</t>
        </is>
      </c>
      <c r="C13166" t="inlineStr">
        <is>
          <t>home_use</t>
        </is>
      </c>
      <c r="D13166" t="inlineStr">
        <is>
          <t>IMP00999</t>
        </is>
      </c>
      <c r="E13166" t="inlineStr">
        <is>
          <t>T106987</t>
        </is>
      </c>
      <c r="F13166" s="32" t="n">
        <v>3505836.03</v>
      </c>
      <c r="G13166" s="32" t="n">
        <v>350583.6</v>
      </c>
    </row>
    <row r="13167">
      <c r="A13167" t="inlineStr">
        <is>
          <t>L0247793</t>
        </is>
      </c>
      <c r="B13167" t="inlineStr">
        <is>
          <t>2026-09-18</t>
        </is>
      </c>
      <c r="C13167" t="inlineStr">
        <is>
          <t>home_use</t>
        </is>
      </c>
      <c r="D13167" t="inlineStr">
        <is>
          <t>IMP00999</t>
        </is>
      </c>
      <c r="E13167" t="inlineStr">
        <is>
          <t>T106987</t>
        </is>
      </c>
      <c r="F13167" s="32" t="n">
        <v>5479470.78</v>
      </c>
      <c r="G13167" s="32" t="n">
        <v>547947.08</v>
      </c>
    </row>
    <row r="13168">
      <c r="A13168" t="inlineStr">
        <is>
          <t>L0247795</t>
        </is>
      </c>
      <c r="B13168" t="inlineStr">
        <is>
          <t>2026-09-18</t>
        </is>
      </c>
      <c r="C13168" t="inlineStr">
        <is>
          <t>home_use</t>
        </is>
      </c>
      <c r="D13168" t="inlineStr">
        <is>
          <t>IMP00999</t>
        </is>
      </c>
      <c r="E13168" t="inlineStr">
        <is>
          <t>T106987</t>
        </is>
      </c>
      <c r="F13168" s="32" t="n">
        <v>3442281.53</v>
      </c>
      <c r="G13168" s="32" t="n">
        <v>361439.56</v>
      </c>
    </row>
    <row r="13169">
      <c r="A13169" t="inlineStr">
        <is>
          <t>L0247796</t>
        </is>
      </c>
      <c r="B13169" t="inlineStr">
        <is>
          <t>2026-09-18</t>
        </is>
      </c>
      <c r="C13169" t="inlineStr">
        <is>
          <t>home_use</t>
        </is>
      </c>
      <c r="D13169" t="inlineStr">
        <is>
          <t>IMP00999</t>
        </is>
      </c>
      <c r="E13169" t="inlineStr">
        <is>
          <t>T106987</t>
        </is>
      </c>
      <c r="F13169" s="32" t="n">
        <v>9380837.17</v>
      </c>
      <c r="G13169" s="32" t="n">
        <v>938083.72</v>
      </c>
    </row>
    <row r="13170">
      <c r="A13170" t="inlineStr">
        <is>
          <t>L0247801</t>
        </is>
      </c>
      <c r="B13170" t="inlineStr">
        <is>
          <t>2026-09-18</t>
        </is>
      </c>
      <c r="C13170" t="inlineStr">
        <is>
          <t>home_use</t>
        </is>
      </c>
      <c r="D13170" t="inlineStr">
        <is>
          <t>IMP01037</t>
        </is>
      </c>
      <c r="E13170" t="inlineStr">
        <is>
          <t>T107258</t>
        </is>
      </c>
      <c r="F13170" s="32" t="n">
        <v>2087967.36</v>
      </c>
      <c r="G13170" s="32" t="n">
        <v>208796.74</v>
      </c>
    </row>
    <row r="13171">
      <c r="A13171" t="inlineStr">
        <is>
          <t>L0247819</t>
        </is>
      </c>
      <c r="B13171" t="inlineStr">
        <is>
          <t>2026-09-18</t>
        </is>
      </c>
      <c r="C13171" t="inlineStr">
        <is>
          <t>home_use</t>
        </is>
      </c>
      <c r="D13171" t="inlineStr">
        <is>
          <t>IMP01224</t>
        </is>
      </c>
      <c r="E13171" t="inlineStr">
        <is>
          <t>T108565</t>
        </is>
      </c>
      <c r="F13171" s="32" t="n">
        <v>7707643.15</v>
      </c>
      <c r="G13171" s="32" t="n">
        <v>809302.53</v>
      </c>
    </row>
    <row r="13172">
      <c r="A13172" t="inlineStr">
        <is>
          <t>L0247824</t>
        </is>
      </c>
      <c r="B13172" t="inlineStr">
        <is>
          <t>2026-09-18</t>
        </is>
      </c>
      <c r="C13172" t="inlineStr">
        <is>
          <t>home_use</t>
        </is>
      </c>
      <c r="D13172" t="inlineStr">
        <is>
          <t>IMP01255</t>
        </is>
      </c>
      <c r="E13172" t="inlineStr">
        <is>
          <t>T108782</t>
        </is>
      </c>
      <c r="F13172" s="32" t="n">
        <v>6980443.6</v>
      </c>
      <c r="G13172" s="32" t="n">
        <v>698044.36</v>
      </c>
    </row>
    <row r="13173">
      <c r="A13173" t="inlineStr">
        <is>
          <t>L0247832</t>
        </is>
      </c>
      <c r="B13173" t="inlineStr">
        <is>
          <t>2026-09-18</t>
        </is>
      </c>
      <c r="C13173" t="inlineStr">
        <is>
          <t>warehouse_out</t>
        </is>
      </c>
      <c r="D13173" t="inlineStr">
        <is>
          <t>IMP01310</t>
        </is>
      </c>
      <c r="E13173" t="inlineStr">
        <is>
          <t>T109167</t>
        </is>
      </c>
      <c r="F13173" s="32" t="n">
        <v>1418392.69</v>
      </c>
      <c r="G13173" s="32" t="n">
        <v>151768.02</v>
      </c>
    </row>
    <row r="13174">
      <c r="A13174" t="inlineStr">
        <is>
          <t>L0247833</t>
        </is>
      </c>
      <c r="B13174" t="inlineStr">
        <is>
          <t>2026-09-18</t>
        </is>
      </c>
      <c r="C13174" t="inlineStr">
        <is>
          <t>home_use</t>
        </is>
      </c>
      <c r="D13174" t="inlineStr">
        <is>
          <t>IMP01310</t>
        </is>
      </c>
      <c r="E13174" t="inlineStr">
        <is>
          <t>T109167</t>
        </is>
      </c>
      <c r="F13174" s="32" t="n">
        <v>1058289.84</v>
      </c>
      <c r="G13174" s="32" t="n">
        <v>113237.01</v>
      </c>
    </row>
    <row r="13175">
      <c r="A13175" t="inlineStr">
        <is>
          <t>L0247834</t>
        </is>
      </c>
      <c r="B13175" t="inlineStr">
        <is>
          <t>2026-09-18</t>
        </is>
      </c>
      <c r="C13175" t="inlineStr">
        <is>
          <t>home_use</t>
        </is>
      </c>
      <c r="D13175" t="inlineStr">
        <is>
          <t>IMP01310</t>
        </is>
      </c>
      <c r="E13175" t="inlineStr">
        <is>
          <t>T109167</t>
        </is>
      </c>
      <c r="F13175" s="32" t="n">
        <v>1823420.75</v>
      </c>
      <c r="G13175" s="32" t="n">
        <v>195106.02</v>
      </c>
    </row>
    <row r="13176">
      <c r="A13176" t="inlineStr">
        <is>
          <t>L0247835</t>
        </is>
      </c>
      <c r="B13176" t="inlineStr">
        <is>
          <t>2026-09-18</t>
        </is>
      </c>
      <c r="C13176" t="inlineStr">
        <is>
          <t>home_use</t>
        </is>
      </c>
      <c r="D13176" t="inlineStr">
        <is>
          <t>IMP01310</t>
        </is>
      </c>
      <c r="E13176" t="inlineStr">
        <is>
          <t>T109167</t>
        </is>
      </c>
      <c r="F13176" s="32" t="n">
        <v>1416552.51</v>
      </c>
      <c r="G13176" s="32" t="n">
        <v>162903.54</v>
      </c>
    </row>
    <row r="13177">
      <c r="A13177" t="inlineStr">
        <is>
          <t>L0247836</t>
        </is>
      </c>
      <c r="B13177" t="inlineStr">
        <is>
          <t>2026-09-18</t>
        </is>
      </c>
      <c r="C13177" t="inlineStr">
        <is>
          <t>home_use</t>
        </is>
      </c>
      <c r="D13177" t="inlineStr">
        <is>
          <t>IMP01310</t>
        </is>
      </c>
      <c r="E13177" t="inlineStr">
        <is>
          <t>T109167</t>
        </is>
      </c>
      <c r="F13177" s="32" t="n">
        <v>659126.11</v>
      </c>
      <c r="G13177" s="32" t="n">
        <v>70526.49000000001</v>
      </c>
    </row>
    <row r="13178">
      <c r="A13178" t="inlineStr">
        <is>
          <t>L0247837</t>
        </is>
      </c>
      <c r="B13178" t="inlineStr">
        <is>
          <t>2026-09-18</t>
        </is>
      </c>
      <c r="C13178" t="inlineStr">
        <is>
          <t>warehouse_out</t>
        </is>
      </c>
      <c r="D13178" t="inlineStr">
        <is>
          <t>IMP01310</t>
        </is>
      </c>
      <c r="E13178" t="inlineStr">
        <is>
          <t>T109167</t>
        </is>
      </c>
      <c r="F13178" s="32" t="n">
        <v>564737.26</v>
      </c>
      <c r="G13178" s="32" t="n">
        <v>60426.89</v>
      </c>
    </row>
    <row r="13179">
      <c r="A13179" t="inlineStr">
        <is>
          <t>L0247838</t>
        </is>
      </c>
      <c r="B13179" t="inlineStr">
        <is>
          <t>2026-09-18</t>
        </is>
      </c>
      <c r="C13179" t="inlineStr">
        <is>
          <t>home_use</t>
        </is>
      </c>
      <c r="D13179" t="inlineStr">
        <is>
          <t>IMP01310</t>
        </is>
      </c>
      <c r="E13179" t="inlineStr">
        <is>
          <t>T109167</t>
        </is>
      </c>
      <c r="F13179" s="32" t="n">
        <v>1272697.24</v>
      </c>
      <c r="G13179" s="32" t="n">
        <v>165450.64</v>
      </c>
    </row>
    <row r="13180">
      <c r="A13180" t="inlineStr">
        <is>
          <t>L0247839</t>
        </is>
      </c>
      <c r="B13180" t="inlineStr">
        <is>
          <t>2026-09-18</t>
        </is>
      </c>
      <c r="C13180" t="inlineStr">
        <is>
          <t>home_use</t>
        </is>
      </c>
      <c r="D13180" t="inlineStr">
        <is>
          <t>IMP01310</t>
        </is>
      </c>
      <c r="E13180" t="inlineStr">
        <is>
          <t>T109167</t>
        </is>
      </c>
      <c r="F13180" s="32" t="n">
        <v>627101.17</v>
      </c>
      <c r="G13180" s="32" t="n">
        <v>67099.83</v>
      </c>
    </row>
    <row r="13181">
      <c r="A13181" t="inlineStr">
        <is>
          <t>L0247865</t>
        </is>
      </c>
      <c r="B13181" t="inlineStr">
        <is>
          <t>2026-09-18</t>
        </is>
      </c>
      <c r="C13181" t="inlineStr">
        <is>
          <t>transit</t>
        </is>
      </c>
      <c r="D13181" t="inlineStr">
        <is>
          <t>IMP01453</t>
        </is>
      </c>
      <c r="E13181" t="inlineStr">
        <is>
          <t>T110170</t>
        </is>
      </c>
      <c r="F13181" s="32" t="n">
        <v>2056451.74</v>
      </c>
      <c r="G13181" s="32" t="n">
        <v>0</v>
      </c>
    </row>
    <row r="13182">
      <c r="A13182" t="inlineStr">
        <is>
          <t>L0247871</t>
        </is>
      </c>
      <c r="B13182" t="inlineStr">
        <is>
          <t>2026-09-19</t>
        </is>
      </c>
      <c r="C13182" t="inlineStr">
        <is>
          <t>home_use</t>
        </is>
      </c>
      <c r="D13182" t="inlineStr">
        <is>
          <t>IMP00011</t>
        </is>
      </c>
      <c r="E13182" t="inlineStr">
        <is>
          <t>T100070</t>
        </is>
      </c>
      <c r="F13182" s="32" t="n">
        <v>1859277.24</v>
      </c>
      <c r="G13182" s="32" t="n">
        <v>185927.72</v>
      </c>
    </row>
    <row r="13183">
      <c r="A13183" t="inlineStr">
        <is>
          <t>L0247876</t>
        </is>
      </c>
      <c r="B13183" t="inlineStr">
        <is>
          <t>2026-09-19</t>
        </is>
      </c>
      <c r="C13183" t="inlineStr">
        <is>
          <t>home_use</t>
        </is>
      </c>
      <c r="D13183" t="inlineStr">
        <is>
          <t>IMP00063</t>
        </is>
      </c>
      <c r="E13183" t="inlineStr">
        <is>
          <t>T100440</t>
        </is>
      </c>
      <c r="F13183" s="32" t="n">
        <v>1207795.09</v>
      </c>
      <c r="G13183" s="32" t="n">
        <v>157013.36</v>
      </c>
    </row>
    <row r="13184">
      <c r="A13184" t="inlineStr">
        <is>
          <t>L0247877</t>
        </is>
      </c>
      <c r="B13184" t="inlineStr">
        <is>
          <t>2026-09-19</t>
        </is>
      </c>
      <c r="C13184" t="inlineStr">
        <is>
          <t>home_use</t>
        </is>
      </c>
      <c r="D13184" t="inlineStr">
        <is>
          <t>IMP00063</t>
        </is>
      </c>
      <c r="E13184" t="inlineStr">
        <is>
          <t>T100440</t>
        </is>
      </c>
      <c r="F13184" s="32" t="n">
        <v>3888586.1</v>
      </c>
      <c r="G13184" s="32" t="n">
        <v>435521.64</v>
      </c>
    </row>
    <row r="13185">
      <c r="A13185" t="inlineStr">
        <is>
          <t>L0247880</t>
        </is>
      </c>
      <c r="B13185" t="inlineStr">
        <is>
          <t>2026-09-19</t>
        </is>
      </c>
      <c r="C13185" t="inlineStr">
        <is>
          <t>home_use</t>
        </is>
      </c>
      <c r="D13185" t="inlineStr">
        <is>
          <t>IMP00098</t>
        </is>
      </c>
      <c r="E13185" t="inlineStr">
        <is>
          <t>T100680</t>
        </is>
      </c>
      <c r="F13185" s="32" t="n">
        <v>585979.47</v>
      </c>
      <c r="G13185" s="32" t="n">
        <v>73247.42999999999</v>
      </c>
    </row>
    <row r="13186">
      <c r="A13186" t="inlineStr">
        <is>
          <t>L0247888</t>
        </is>
      </c>
      <c r="B13186" t="inlineStr">
        <is>
          <t>2026-09-19</t>
        </is>
      </c>
      <c r="C13186" t="inlineStr">
        <is>
          <t>home_use</t>
        </is>
      </c>
      <c r="D13186" t="inlineStr">
        <is>
          <t>IMP00147</t>
        </is>
      </c>
      <c r="F13186" s="32" t="n">
        <v>6096037.86</v>
      </c>
      <c r="G13186" s="32" t="n">
        <v>609603.79</v>
      </c>
    </row>
    <row r="13187">
      <c r="A13187" t="inlineStr">
        <is>
          <t>L0247889</t>
        </is>
      </c>
      <c r="B13187" t="inlineStr">
        <is>
          <t>2026-09-19</t>
        </is>
      </c>
      <c r="C13187" t="inlineStr">
        <is>
          <t>home_use</t>
        </is>
      </c>
      <c r="D13187" t="inlineStr">
        <is>
          <t>IMP00147</t>
        </is>
      </c>
      <c r="F13187" s="32" t="n">
        <v>6252148.18</v>
      </c>
      <c r="G13187" s="32" t="n">
        <v>625214.8199999999</v>
      </c>
    </row>
    <row r="13188">
      <c r="A13188" t="inlineStr">
        <is>
          <t>L0247891</t>
        </is>
      </c>
      <c r="B13188" t="inlineStr">
        <is>
          <t>2026-09-19</t>
        </is>
      </c>
      <c r="C13188" t="inlineStr">
        <is>
          <t>home_use</t>
        </is>
      </c>
      <c r="D13188" t="inlineStr">
        <is>
          <t>IMP00156</t>
        </is>
      </c>
      <c r="F13188" s="32" t="n">
        <v>1490695.85</v>
      </c>
      <c r="G13188" s="32" t="n">
        <v>193790.46</v>
      </c>
    </row>
    <row r="13189">
      <c r="A13189" t="inlineStr">
        <is>
          <t>L0247902</t>
        </is>
      </c>
      <c r="B13189" t="inlineStr">
        <is>
          <t>2026-09-19</t>
        </is>
      </c>
      <c r="C13189" t="inlineStr">
        <is>
          <t>home_use</t>
        </is>
      </c>
      <c r="D13189" t="inlineStr">
        <is>
          <t>IMP00306</t>
        </is>
      </c>
      <c r="E13189" t="inlineStr">
        <is>
          <t>T102141</t>
        </is>
      </c>
      <c r="F13189" s="32" t="n">
        <v>436789.99</v>
      </c>
      <c r="G13189" s="32" t="n">
        <v>45862.95</v>
      </c>
    </row>
    <row r="13190">
      <c r="A13190" t="inlineStr">
        <is>
          <t>L0247903</t>
        </is>
      </c>
      <c r="B13190" t="inlineStr">
        <is>
          <t>2026-09-19</t>
        </is>
      </c>
      <c r="C13190" t="inlineStr">
        <is>
          <t>home_use</t>
        </is>
      </c>
      <c r="D13190" t="inlineStr">
        <is>
          <t>IMP00306</t>
        </is>
      </c>
      <c r="E13190" t="inlineStr">
        <is>
          <t>T102141</t>
        </is>
      </c>
      <c r="F13190" s="32" t="n">
        <v>673620.99</v>
      </c>
      <c r="G13190" s="32" t="n">
        <v>84202.62</v>
      </c>
    </row>
    <row r="13191">
      <c r="A13191" t="inlineStr">
        <is>
          <t>L0247906</t>
        </is>
      </c>
      <c r="B13191" t="inlineStr">
        <is>
          <t>2026-09-19</t>
        </is>
      </c>
      <c r="C13191" t="inlineStr">
        <is>
          <t>home_use</t>
        </is>
      </c>
      <c r="D13191" t="inlineStr">
        <is>
          <t>IMP00306</t>
        </is>
      </c>
      <c r="E13191" t="inlineStr">
        <is>
          <t>T102141</t>
        </is>
      </c>
      <c r="F13191" s="32" t="n">
        <v>836366.14</v>
      </c>
      <c r="G13191" s="32" t="n">
        <v>87818.44</v>
      </c>
    </row>
    <row r="13192">
      <c r="A13192" t="inlineStr">
        <is>
          <t>L0247907</t>
        </is>
      </c>
      <c r="B13192" t="inlineStr">
        <is>
          <t>2026-09-19</t>
        </is>
      </c>
      <c r="C13192" t="inlineStr">
        <is>
          <t>home_use</t>
        </is>
      </c>
      <c r="D13192" t="inlineStr">
        <is>
          <t>IMP00306</t>
        </is>
      </c>
      <c r="E13192" t="inlineStr">
        <is>
          <t>T102141</t>
        </is>
      </c>
      <c r="F13192" s="32" t="n">
        <v>390801.96</v>
      </c>
      <c r="G13192" s="32" t="n">
        <v>48850.24</v>
      </c>
    </row>
    <row r="13193">
      <c r="A13193" t="inlineStr">
        <is>
          <t>L0247911</t>
        </is>
      </c>
      <c r="B13193" t="inlineStr">
        <is>
          <t>2026-09-19</t>
        </is>
      </c>
      <c r="C13193" t="inlineStr">
        <is>
          <t>home_use</t>
        </is>
      </c>
      <c r="D13193" t="inlineStr">
        <is>
          <t>IMP00340</t>
        </is>
      </c>
      <c r="E13193" t="inlineStr">
        <is>
          <t>T102376</t>
        </is>
      </c>
      <c r="F13193" s="32" t="n">
        <v>10596367.6</v>
      </c>
      <c r="G13193" s="32" t="n">
        <v>1112618.6</v>
      </c>
    </row>
    <row r="13194">
      <c r="A13194" t="inlineStr">
        <is>
          <t>L0247912</t>
        </is>
      </c>
      <c r="B13194" t="inlineStr">
        <is>
          <t>2026-09-19</t>
        </is>
      </c>
      <c r="C13194" t="inlineStr">
        <is>
          <t>home_use</t>
        </is>
      </c>
      <c r="D13194" t="inlineStr">
        <is>
          <t>IMP00340</t>
        </is>
      </c>
      <c r="E13194" t="inlineStr">
        <is>
          <t>T102376</t>
        </is>
      </c>
      <c r="F13194" s="32" t="n">
        <v>13333133.13</v>
      </c>
      <c r="G13194" s="32" t="n">
        <v>1399978.98</v>
      </c>
    </row>
    <row r="13195">
      <c r="A13195" t="inlineStr">
        <is>
          <t>L0247913</t>
        </is>
      </c>
      <c r="B13195" t="inlineStr">
        <is>
          <t>2026-09-19</t>
        </is>
      </c>
      <c r="C13195" t="inlineStr">
        <is>
          <t>home_use</t>
        </is>
      </c>
      <c r="D13195" t="inlineStr">
        <is>
          <t>IMP00340</t>
        </is>
      </c>
      <c r="E13195" t="inlineStr">
        <is>
          <t>T102376</t>
        </is>
      </c>
      <c r="F13195" s="32" t="n">
        <v>10087125.3</v>
      </c>
      <c r="G13195" s="32" t="n">
        <v>1059148.16</v>
      </c>
    </row>
    <row r="13196">
      <c r="A13196" t="inlineStr">
        <is>
          <t>L0247955</t>
        </is>
      </c>
      <c r="B13196" t="inlineStr">
        <is>
          <t>2026-09-19</t>
        </is>
      </c>
      <c r="C13196" t="inlineStr">
        <is>
          <t>home_use</t>
        </is>
      </c>
      <c r="D13196" t="inlineStr">
        <is>
          <t>IMP00643</t>
        </is>
      </c>
      <c r="E13196" t="inlineStr">
        <is>
          <t>T104498</t>
        </is>
      </c>
      <c r="F13196" s="32" t="n">
        <v>2679372.41</v>
      </c>
      <c r="G13196" s="32" t="n">
        <v>267937.24</v>
      </c>
    </row>
    <row r="13197">
      <c r="A13197" t="inlineStr">
        <is>
          <t>L0247988</t>
        </is>
      </c>
      <c r="B13197" t="inlineStr">
        <is>
          <t>2026-09-19</t>
        </is>
      </c>
      <c r="C13197" t="inlineStr">
        <is>
          <t>home_use</t>
        </is>
      </c>
      <c r="D13197" t="inlineStr">
        <is>
          <t>IMP00892</t>
        </is>
      </c>
      <c r="E13197" t="inlineStr">
        <is>
          <t>T106240</t>
        </is>
      </c>
      <c r="F13197" s="32" t="n">
        <v>1079555.46</v>
      </c>
      <c r="G13197" s="32" t="n">
        <v>113353.32</v>
      </c>
    </row>
    <row r="13198">
      <c r="A13198" t="inlineStr">
        <is>
          <t>L0247994</t>
        </is>
      </c>
      <c r="B13198" t="inlineStr">
        <is>
          <t>2026-09-19</t>
        </is>
      </c>
      <c r="C13198" t="inlineStr">
        <is>
          <t>home_use</t>
        </is>
      </c>
      <c r="D13198" t="inlineStr">
        <is>
          <t>IMP00926</t>
        </is>
      </c>
      <c r="E13198" t="inlineStr">
        <is>
          <t>T106477</t>
        </is>
      </c>
      <c r="F13198" s="32" t="n">
        <v>923006.46</v>
      </c>
      <c r="G13198" s="32" t="n">
        <v>98761.69</v>
      </c>
    </row>
    <row r="13199">
      <c r="A13199" t="inlineStr">
        <is>
          <t>L0247996</t>
        </is>
      </c>
      <c r="B13199" t="inlineStr">
        <is>
          <t>2026-09-19</t>
        </is>
      </c>
      <c r="C13199" t="inlineStr">
        <is>
          <t>home_use</t>
        </is>
      </c>
      <c r="D13199" t="inlineStr">
        <is>
          <t>IMP00926</t>
        </is>
      </c>
      <c r="E13199" t="inlineStr">
        <is>
          <t>T106477</t>
        </is>
      </c>
      <c r="F13199" s="32" t="n">
        <v>16323465.82</v>
      </c>
      <c r="G13199" s="32" t="n">
        <v>1713963.91</v>
      </c>
    </row>
    <row r="13200">
      <c r="A13200" t="inlineStr">
        <is>
          <t>L0247997</t>
        </is>
      </c>
      <c r="B13200" t="inlineStr">
        <is>
          <t>2026-09-19</t>
        </is>
      </c>
      <c r="C13200" t="inlineStr">
        <is>
          <t>warehouse_out</t>
        </is>
      </c>
      <c r="D13200" t="inlineStr">
        <is>
          <t>IMP00926</t>
        </is>
      </c>
      <c r="E13200" t="inlineStr">
        <is>
          <t>T106477</t>
        </is>
      </c>
      <c r="F13200" s="32" t="n">
        <v>4271096.8</v>
      </c>
      <c r="G13200" s="32" t="n">
        <v>427109.68</v>
      </c>
    </row>
    <row r="13201">
      <c r="A13201" t="inlineStr">
        <is>
          <t>L0247998</t>
        </is>
      </c>
      <c r="B13201" t="inlineStr">
        <is>
          <t>2026-09-19</t>
        </is>
      </c>
      <c r="C13201" t="inlineStr">
        <is>
          <t>home_use</t>
        </is>
      </c>
      <c r="D13201" t="inlineStr">
        <is>
          <t>IMP00926</t>
        </is>
      </c>
      <c r="E13201" t="inlineStr">
        <is>
          <t>T106477</t>
        </is>
      </c>
      <c r="F13201" s="32" t="n">
        <v>5048302</v>
      </c>
      <c r="G13201" s="32" t="n">
        <v>504830.2</v>
      </c>
    </row>
    <row r="13202">
      <c r="A13202" t="inlineStr">
        <is>
          <t>L0248001</t>
        </is>
      </c>
      <c r="B13202" t="inlineStr">
        <is>
          <t>2026-09-19</t>
        </is>
      </c>
      <c r="C13202" t="inlineStr">
        <is>
          <t>home_use</t>
        </is>
      </c>
      <c r="D13202" t="inlineStr">
        <is>
          <t>IMP00950</t>
        </is>
      </c>
      <c r="F13202" s="32" t="n">
        <v>987696.1899999999</v>
      </c>
      <c r="G13202" s="32" t="n">
        <v>115560.45</v>
      </c>
    </row>
    <row r="13203">
      <c r="A13203" t="inlineStr">
        <is>
          <t>L0248006</t>
        </is>
      </c>
      <c r="B13203" t="inlineStr">
        <is>
          <t>2026-09-19</t>
        </is>
      </c>
      <c r="C13203" t="inlineStr">
        <is>
          <t>home_use</t>
        </is>
      </c>
      <c r="D13203" t="inlineStr">
        <is>
          <t>IMP00999</t>
        </is>
      </c>
      <c r="E13203" t="inlineStr">
        <is>
          <t>T106987</t>
        </is>
      </c>
      <c r="F13203" s="32" t="n">
        <v>3189738.1</v>
      </c>
      <c r="G13203" s="32" t="n">
        <v>318973.81</v>
      </c>
    </row>
    <row r="13204">
      <c r="A13204" t="inlineStr">
        <is>
          <t>L0248007</t>
        </is>
      </c>
      <c r="B13204" t="inlineStr">
        <is>
          <t>2026-09-19</t>
        </is>
      </c>
      <c r="C13204" t="inlineStr">
        <is>
          <t>home_use</t>
        </is>
      </c>
      <c r="D13204" t="inlineStr">
        <is>
          <t>IMP00999</t>
        </is>
      </c>
      <c r="E13204" t="inlineStr">
        <is>
          <t>T106987</t>
        </is>
      </c>
      <c r="F13204" s="32" t="n">
        <v>2803371.91</v>
      </c>
      <c r="G13204" s="32" t="n">
        <v>280337.19</v>
      </c>
    </row>
    <row r="13205">
      <c r="A13205" t="inlineStr">
        <is>
          <t>L0248016</t>
        </is>
      </c>
      <c r="B13205" t="inlineStr">
        <is>
          <t>2026-09-19</t>
        </is>
      </c>
      <c r="C13205" t="inlineStr">
        <is>
          <t>home_use</t>
        </is>
      </c>
      <c r="D13205" t="inlineStr">
        <is>
          <t>IMP01037</t>
        </is>
      </c>
      <c r="E13205" t="inlineStr">
        <is>
          <t>T107258</t>
        </is>
      </c>
      <c r="F13205" s="32" t="n">
        <v>1508133.39</v>
      </c>
      <c r="G13205" s="32" t="n">
        <v>150813.34</v>
      </c>
    </row>
    <row r="13206">
      <c r="A13206" t="inlineStr">
        <is>
          <t>L0248017</t>
        </is>
      </c>
      <c r="B13206" t="inlineStr">
        <is>
          <t>2026-09-19</t>
        </is>
      </c>
      <c r="C13206" t="inlineStr">
        <is>
          <t>home_use</t>
        </is>
      </c>
      <c r="D13206" t="inlineStr">
        <is>
          <t>IMP01039</t>
        </is>
      </c>
      <c r="E13206" t="inlineStr">
        <is>
          <t>T107267</t>
        </is>
      </c>
      <c r="F13206" s="32" t="n">
        <v>1377143.2</v>
      </c>
      <c r="G13206" s="32" t="n">
        <v>179028.62</v>
      </c>
    </row>
    <row r="13207">
      <c r="A13207" t="inlineStr">
        <is>
          <t>L0248032</t>
        </is>
      </c>
      <c r="B13207" t="inlineStr">
        <is>
          <t>2026-09-19</t>
        </is>
      </c>
      <c r="C13207" t="inlineStr">
        <is>
          <t>home_use</t>
        </is>
      </c>
      <c r="D13207" t="inlineStr">
        <is>
          <t>IMP01089</t>
        </is>
      </c>
      <c r="E13207" t="inlineStr">
        <is>
          <t>T107617</t>
        </is>
      </c>
      <c r="F13207" s="32" t="n">
        <v>1875998.31</v>
      </c>
      <c r="G13207" s="32" t="n">
        <v>196979.82</v>
      </c>
    </row>
    <row r="13208">
      <c r="A13208" t="inlineStr">
        <is>
          <t>L0248059</t>
        </is>
      </c>
      <c r="B13208" t="inlineStr">
        <is>
          <t>2026-09-19</t>
        </is>
      </c>
      <c r="C13208" t="inlineStr">
        <is>
          <t>home_use</t>
        </is>
      </c>
      <c r="D13208" t="inlineStr">
        <is>
          <t>IMP01310</t>
        </is>
      </c>
      <c r="E13208" t="inlineStr">
        <is>
          <t>T109167</t>
        </is>
      </c>
      <c r="F13208" s="32" t="n">
        <v>1000067.01</v>
      </c>
      <c r="G13208" s="32" t="n">
        <v>107007.17</v>
      </c>
    </row>
    <row r="13209">
      <c r="A13209" t="inlineStr">
        <is>
          <t>L0248064</t>
        </is>
      </c>
      <c r="B13209" t="inlineStr">
        <is>
          <t>2026-09-19</t>
        </is>
      </c>
      <c r="C13209" t="inlineStr">
        <is>
          <t>home_use</t>
        </is>
      </c>
      <c r="D13209" t="inlineStr">
        <is>
          <t>IMP01334</t>
        </is>
      </c>
      <c r="E13209" t="inlineStr">
        <is>
          <t>T109334</t>
        </is>
      </c>
      <c r="F13209" s="32" t="n">
        <v>1700253.06</v>
      </c>
      <c r="G13209" s="32" t="n">
        <v>170025.31</v>
      </c>
    </row>
    <row r="13210">
      <c r="A13210" t="inlineStr">
        <is>
          <t>L0248096</t>
        </is>
      </c>
      <c r="B13210" t="inlineStr">
        <is>
          <t>2026-09-20</t>
        </is>
      </c>
      <c r="C13210" t="inlineStr">
        <is>
          <t>home_use</t>
        </is>
      </c>
      <c r="D13210" t="inlineStr">
        <is>
          <t>IMP00063</t>
        </is>
      </c>
      <c r="E13210" t="inlineStr">
        <is>
          <t>T100440</t>
        </is>
      </c>
      <c r="F13210" s="32" t="n">
        <v>1572758.53</v>
      </c>
      <c r="G13210" s="32" t="n">
        <v>168285.16</v>
      </c>
    </row>
    <row r="13211">
      <c r="A13211" t="inlineStr">
        <is>
          <t>L0248097</t>
        </is>
      </c>
      <c r="B13211" t="inlineStr">
        <is>
          <t>2026-09-20</t>
        </is>
      </c>
      <c r="C13211" t="inlineStr">
        <is>
          <t>home_use</t>
        </is>
      </c>
      <c r="D13211" t="inlineStr">
        <is>
          <t>IMP00063</t>
        </is>
      </c>
      <c r="E13211" t="inlineStr">
        <is>
          <t>T100440</t>
        </is>
      </c>
      <c r="F13211" s="32" t="n">
        <v>1189084.25</v>
      </c>
      <c r="G13211" s="32" t="n">
        <v>136744.69</v>
      </c>
    </row>
    <row r="13212">
      <c r="A13212" t="inlineStr">
        <is>
          <t>L0248099</t>
        </is>
      </c>
      <c r="B13212" t="inlineStr">
        <is>
          <t>2026-09-20</t>
        </is>
      </c>
      <c r="C13212" t="inlineStr">
        <is>
          <t>home_use</t>
        </is>
      </c>
      <c r="D13212" t="inlineStr">
        <is>
          <t>IMP00063</t>
        </is>
      </c>
      <c r="E13212" t="inlineStr">
        <is>
          <t>T100440</t>
        </is>
      </c>
      <c r="F13212" s="32" t="n">
        <v>418467.12</v>
      </c>
      <c r="G13212" s="32" t="n">
        <v>48123.72</v>
      </c>
    </row>
    <row r="13213">
      <c r="A13213" t="inlineStr">
        <is>
          <t>L0248100</t>
        </is>
      </c>
      <c r="B13213" t="inlineStr">
        <is>
          <t>2026-09-20</t>
        </is>
      </c>
      <c r="C13213" t="inlineStr">
        <is>
          <t>home_use</t>
        </is>
      </c>
      <c r="D13213" t="inlineStr">
        <is>
          <t>IMP00063</t>
        </is>
      </c>
      <c r="E13213" t="inlineStr">
        <is>
          <t>T100440</t>
        </is>
      </c>
      <c r="F13213" s="32" t="n">
        <v>2540137.92</v>
      </c>
      <c r="G13213" s="32" t="n">
        <v>284495.45</v>
      </c>
    </row>
    <row r="13214">
      <c r="A13214" t="inlineStr">
        <is>
          <t>L0248101</t>
        </is>
      </c>
      <c r="B13214" t="inlineStr">
        <is>
          <t>2026-09-20</t>
        </is>
      </c>
      <c r="C13214" t="inlineStr">
        <is>
          <t>home_use</t>
        </is>
      </c>
      <c r="D13214" t="inlineStr">
        <is>
          <t>IMP00063</t>
        </is>
      </c>
      <c r="E13214" t="inlineStr">
        <is>
          <t>T100440</t>
        </is>
      </c>
      <c r="F13214" s="32" t="n">
        <v>1536887.63</v>
      </c>
      <c r="G13214" s="32" t="n">
        <v>176742.08</v>
      </c>
    </row>
    <row r="13215">
      <c r="A13215" t="inlineStr">
        <is>
          <t>L0248103</t>
        </is>
      </c>
      <c r="B13215" t="inlineStr">
        <is>
          <t>2026-09-20</t>
        </is>
      </c>
      <c r="C13215" t="inlineStr">
        <is>
          <t>home_use</t>
        </is>
      </c>
      <c r="D13215" t="inlineStr">
        <is>
          <t>IMP00063</t>
        </is>
      </c>
      <c r="E13215" t="inlineStr">
        <is>
          <t>T100440</t>
        </is>
      </c>
      <c r="F13215" s="32" t="n">
        <v>8639144.6</v>
      </c>
      <c r="G13215" s="32" t="n">
        <v>881192.75</v>
      </c>
    </row>
    <row r="13216">
      <c r="A13216" t="inlineStr">
        <is>
          <t>L0248104</t>
        </is>
      </c>
      <c r="B13216" t="inlineStr">
        <is>
          <t>2026-09-20</t>
        </is>
      </c>
      <c r="C13216" t="inlineStr">
        <is>
          <t>home_use</t>
        </is>
      </c>
      <c r="D13216" t="inlineStr">
        <is>
          <t>IMP00063</t>
        </is>
      </c>
      <c r="E13216" t="inlineStr">
        <is>
          <t>T100440</t>
        </is>
      </c>
      <c r="F13216" s="32" t="n">
        <v>402950.26</v>
      </c>
      <c r="G13216" s="32" t="n">
        <v>46339.28</v>
      </c>
    </row>
    <row r="13217">
      <c r="A13217" t="inlineStr">
        <is>
          <t>L0248105</t>
        </is>
      </c>
      <c r="B13217" t="inlineStr">
        <is>
          <t>2026-09-20</t>
        </is>
      </c>
      <c r="C13217" t="inlineStr">
        <is>
          <t>home_use</t>
        </is>
      </c>
      <c r="D13217" t="inlineStr">
        <is>
          <t>IMP00063</t>
        </is>
      </c>
      <c r="E13217" t="inlineStr">
        <is>
          <t>T100440</t>
        </is>
      </c>
      <c r="F13217" s="32" t="n">
        <v>8180085.85</v>
      </c>
      <c r="G13217" s="32" t="n">
        <v>1063411.16</v>
      </c>
    </row>
    <row r="13218">
      <c r="A13218" t="inlineStr">
        <is>
          <t>L0248107</t>
        </is>
      </c>
      <c r="B13218" t="inlineStr">
        <is>
          <t>2026-09-20</t>
        </is>
      </c>
      <c r="C13218" t="inlineStr">
        <is>
          <t>home_use</t>
        </is>
      </c>
      <c r="D13218" t="inlineStr">
        <is>
          <t>IMP00063</t>
        </is>
      </c>
      <c r="E13218" t="inlineStr">
        <is>
          <t>T100440</t>
        </is>
      </c>
      <c r="F13218" s="32" t="n">
        <v>6215480.18</v>
      </c>
      <c r="G13218" s="32" t="n">
        <v>808012.42</v>
      </c>
    </row>
    <row r="13219">
      <c r="A13219" t="inlineStr">
        <is>
          <t>L0248108</t>
        </is>
      </c>
      <c r="B13219" t="inlineStr">
        <is>
          <t>2026-09-20</t>
        </is>
      </c>
      <c r="C13219" t="inlineStr">
        <is>
          <t>home_use</t>
        </is>
      </c>
      <c r="D13219" t="inlineStr">
        <is>
          <t>IMP00063</t>
        </is>
      </c>
      <c r="E13219" t="inlineStr">
        <is>
          <t>T100440</t>
        </is>
      </c>
      <c r="F13219" s="32" t="n">
        <v>2782726.1</v>
      </c>
      <c r="G13219" s="32" t="n">
        <v>311665.32</v>
      </c>
    </row>
    <row r="13220">
      <c r="A13220" t="inlineStr">
        <is>
          <t>L0248109</t>
        </is>
      </c>
      <c r="B13220" t="inlineStr">
        <is>
          <t>2026-09-20</t>
        </is>
      </c>
      <c r="C13220" t="inlineStr">
        <is>
          <t>home_use</t>
        </is>
      </c>
      <c r="D13220" t="inlineStr">
        <is>
          <t>IMP00067</t>
        </is>
      </c>
      <c r="E13220" t="inlineStr">
        <is>
          <t>T100466</t>
        </is>
      </c>
      <c r="F13220" s="32" t="n">
        <v>6643730.75</v>
      </c>
      <c r="G13220" s="32" t="n">
        <v>664373.0699999999</v>
      </c>
    </row>
    <row r="13221">
      <c r="A13221" t="inlineStr">
        <is>
          <t>L0248114</t>
        </is>
      </c>
      <c r="B13221" t="inlineStr">
        <is>
          <t>2026-09-20</t>
        </is>
      </c>
      <c r="C13221" t="inlineStr">
        <is>
          <t>home_use</t>
        </is>
      </c>
      <c r="D13221" t="inlineStr">
        <is>
          <t>IMP00095</t>
        </is>
      </c>
      <c r="E13221" t="inlineStr">
        <is>
          <t>T100033</t>
        </is>
      </c>
      <c r="F13221" s="32" t="n">
        <v>1153406.93</v>
      </c>
      <c r="G13221" s="32" t="n">
        <v>149942.9</v>
      </c>
    </row>
    <row r="13222">
      <c r="A13222" t="inlineStr">
        <is>
          <t>L0248115</t>
        </is>
      </c>
      <c r="B13222" t="inlineStr">
        <is>
          <t>2026-09-20</t>
        </is>
      </c>
      <c r="C13222" t="inlineStr">
        <is>
          <t>home_use</t>
        </is>
      </c>
      <c r="D13222" t="inlineStr">
        <is>
          <t>IMP00095</t>
        </is>
      </c>
      <c r="E13222" t="inlineStr">
        <is>
          <t>T100033</t>
        </is>
      </c>
      <c r="F13222" s="32" t="n">
        <v>1653223.45</v>
      </c>
      <c r="G13222" s="32" t="n">
        <v>214919.05</v>
      </c>
    </row>
    <row r="13223">
      <c r="A13223" t="inlineStr">
        <is>
          <t>L0248123</t>
        </is>
      </c>
      <c r="B13223" t="inlineStr">
        <is>
          <t>2026-09-20</t>
        </is>
      </c>
      <c r="C13223" t="inlineStr">
        <is>
          <t>home_use</t>
        </is>
      </c>
      <c r="D13223" t="inlineStr">
        <is>
          <t>IMP00156</t>
        </is>
      </c>
      <c r="F13223" s="32" t="n">
        <v>952013.78</v>
      </c>
      <c r="G13223" s="32" t="n">
        <v>123761.79</v>
      </c>
    </row>
    <row r="13224">
      <c r="A13224" t="inlineStr">
        <is>
          <t>L0248124</t>
        </is>
      </c>
      <c r="B13224" t="inlineStr">
        <is>
          <t>2026-09-20</t>
        </is>
      </c>
      <c r="C13224" t="inlineStr">
        <is>
          <t>home_use</t>
        </is>
      </c>
      <c r="D13224" t="inlineStr">
        <is>
          <t>IMP00156</t>
        </is>
      </c>
      <c r="F13224" s="32" t="n">
        <v>1343304.66</v>
      </c>
      <c r="G13224" s="32" t="n">
        <v>174629.61</v>
      </c>
    </row>
    <row r="13225">
      <c r="A13225" t="inlineStr">
        <is>
          <t>L0248135</t>
        </is>
      </c>
      <c r="B13225" t="inlineStr">
        <is>
          <t>2026-09-20</t>
        </is>
      </c>
      <c r="C13225" t="inlineStr">
        <is>
          <t>home_use</t>
        </is>
      </c>
      <c r="D13225" t="inlineStr">
        <is>
          <t>IMP00306</t>
        </is>
      </c>
      <c r="E13225" t="inlineStr">
        <is>
          <t>T102141</t>
        </is>
      </c>
      <c r="F13225" s="32" t="n">
        <v>938517.25</v>
      </c>
      <c r="G13225" s="32" t="n">
        <v>117314.66</v>
      </c>
    </row>
    <row r="13226">
      <c r="A13226" t="inlineStr">
        <is>
          <t>L0248136</t>
        </is>
      </c>
      <c r="B13226" t="inlineStr">
        <is>
          <t>2026-09-20</t>
        </is>
      </c>
      <c r="C13226" t="inlineStr">
        <is>
          <t>home_use</t>
        </is>
      </c>
      <c r="D13226" t="inlineStr">
        <is>
          <t>IMP00306</t>
        </is>
      </c>
      <c r="E13226" t="inlineStr">
        <is>
          <t>T102141</t>
        </is>
      </c>
      <c r="F13226" s="32" t="n">
        <v>514423.14</v>
      </c>
      <c r="G13226" s="32" t="n">
        <v>64302.89</v>
      </c>
    </row>
    <row r="13227">
      <c r="A13227" t="inlineStr">
        <is>
          <t>L0248139</t>
        </is>
      </c>
      <c r="B13227" t="inlineStr">
        <is>
          <t>2026-09-20</t>
        </is>
      </c>
      <c r="C13227" t="inlineStr">
        <is>
          <t>home_use</t>
        </is>
      </c>
      <c r="D13227" t="inlineStr">
        <is>
          <t>IMP00306</t>
        </is>
      </c>
      <c r="E13227" t="inlineStr">
        <is>
          <t>T102141</t>
        </is>
      </c>
      <c r="F13227" s="32" t="n">
        <v>382252.75</v>
      </c>
      <c r="G13227" s="32" t="n">
        <v>40136.54</v>
      </c>
    </row>
    <row r="13228">
      <c r="A13228" t="inlineStr">
        <is>
          <t>L0248153</t>
        </is>
      </c>
      <c r="B13228" t="inlineStr">
        <is>
          <t>2026-09-20</t>
        </is>
      </c>
      <c r="C13228" t="inlineStr">
        <is>
          <t>home_use</t>
        </is>
      </c>
      <c r="D13228" t="inlineStr">
        <is>
          <t>IMP00448</t>
        </is>
      </c>
      <c r="E13228" t="inlineStr">
        <is>
          <t>T103130</t>
        </is>
      </c>
      <c r="F13228" s="32" t="n">
        <v>81604664.52</v>
      </c>
      <c r="G13228" s="32" t="n">
        <v>8160466.45</v>
      </c>
    </row>
    <row r="13229">
      <c r="A13229" t="inlineStr">
        <is>
          <t>L0248156</t>
        </is>
      </c>
      <c r="B13229" t="inlineStr">
        <is>
          <t>2026-09-20</t>
        </is>
      </c>
      <c r="C13229" t="inlineStr">
        <is>
          <t>home_use</t>
        </is>
      </c>
      <c r="D13229" t="inlineStr">
        <is>
          <t>IMP00464</t>
        </is>
      </c>
      <c r="E13229" t="inlineStr">
        <is>
          <t>T100033</t>
        </is>
      </c>
      <c r="F13229" s="32" t="n">
        <v>4385424.65</v>
      </c>
      <c r="G13229" s="32" t="n">
        <v>438542.46</v>
      </c>
    </row>
    <row r="13230">
      <c r="A13230" t="inlineStr">
        <is>
          <t>L0248184</t>
        </is>
      </c>
      <c r="B13230" t="inlineStr">
        <is>
          <t>2026-09-20</t>
        </is>
      </c>
      <c r="C13230" t="inlineStr">
        <is>
          <t>home_use</t>
        </is>
      </c>
      <c r="D13230" t="inlineStr">
        <is>
          <t>IMP00643</t>
        </is>
      </c>
      <c r="E13230" t="inlineStr">
        <is>
          <t>T104498</t>
        </is>
      </c>
      <c r="F13230" s="32" t="n">
        <v>914471.0600000001</v>
      </c>
      <c r="G13230" s="32" t="n">
        <v>91447.11</v>
      </c>
    </row>
    <row r="13231">
      <c r="A13231" t="inlineStr">
        <is>
          <t>L0248186</t>
        </is>
      </c>
      <c r="B13231" t="inlineStr">
        <is>
          <t>2026-09-20</t>
        </is>
      </c>
      <c r="C13231" t="inlineStr">
        <is>
          <t>home_use</t>
        </is>
      </c>
      <c r="D13231" t="inlineStr">
        <is>
          <t>IMP00643</t>
        </is>
      </c>
      <c r="E13231" t="inlineStr">
        <is>
          <t>T104498</t>
        </is>
      </c>
      <c r="F13231" s="32" t="n">
        <v>716469.3</v>
      </c>
      <c r="G13231" s="32" t="n">
        <v>71646.92999999999</v>
      </c>
    </row>
    <row r="13232">
      <c r="A13232" t="inlineStr">
        <is>
          <t>L0248187</t>
        </is>
      </c>
      <c r="B13232" t="inlineStr">
        <is>
          <t>2026-09-20</t>
        </is>
      </c>
      <c r="C13232" t="inlineStr">
        <is>
          <t>home_use</t>
        </is>
      </c>
      <c r="D13232" t="inlineStr">
        <is>
          <t>IMP00643</t>
        </is>
      </c>
      <c r="E13232" t="inlineStr">
        <is>
          <t>T104498</t>
        </is>
      </c>
      <c r="F13232" s="32" t="n">
        <v>1044486.69</v>
      </c>
      <c r="G13232" s="32" t="n">
        <v>104448.67</v>
      </c>
    </row>
    <row r="13233">
      <c r="A13233" t="inlineStr">
        <is>
          <t>L0248192</t>
        </is>
      </c>
      <c r="B13233" t="inlineStr">
        <is>
          <t>2026-09-20</t>
        </is>
      </c>
      <c r="C13233" t="inlineStr">
        <is>
          <t>home_use</t>
        </is>
      </c>
      <c r="D13233" t="inlineStr">
        <is>
          <t>IMP00711</t>
        </is>
      </c>
      <c r="E13233" t="inlineStr">
        <is>
          <t>T104974</t>
        </is>
      </c>
      <c r="F13233" s="32" t="n">
        <v>3769870.84</v>
      </c>
      <c r="G13233" s="32" t="n">
        <v>414685.79</v>
      </c>
    </row>
    <row r="13234">
      <c r="A13234" t="inlineStr">
        <is>
          <t>L0248202</t>
        </is>
      </c>
      <c r="B13234" t="inlineStr">
        <is>
          <t>2026-09-20</t>
        </is>
      </c>
      <c r="C13234" t="inlineStr">
        <is>
          <t>home_use</t>
        </is>
      </c>
      <c r="D13234" t="inlineStr">
        <is>
          <t>IMP00753</t>
        </is>
      </c>
      <c r="E13234" t="inlineStr">
        <is>
          <t>T105264</t>
        </is>
      </c>
      <c r="F13234" s="32" t="n">
        <v>262777.61</v>
      </c>
      <c r="G13234" s="32" t="n">
        <v>27591.65</v>
      </c>
    </row>
    <row r="13235">
      <c r="A13235" t="inlineStr">
        <is>
          <t>L0248203</t>
        </is>
      </c>
      <c r="B13235" t="inlineStr">
        <is>
          <t>2026-09-20</t>
        </is>
      </c>
      <c r="C13235" t="inlineStr">
        <is>
          <t>home_use</t>
        </is>
      </c>
      <c r="D13235" t="inlineStr">
        <is>
          <t>IMP00753</t>
        </is>
      </c>
      <c r="E13235" t="inlineStr">
        <is>
          <t>T105264</t>
        </is>
      </c>
      <c r="F13235" s="32" t="n">
        <v>674790.86</v>
      </c>
      <c r="G13235" s="32" t="n">
        <v>67479.09</v>
      </c>
    </row>
    <row r="13236">
      <c r="A13236" t="inlineStr">
        <is>
          <t>L0248220</t>
        </is>
      </c>
      <c r="B13236" t="inlineStr">
        <is>
          <t>2026-09-20</t>
        </is>
      </c>
      <c r="C13236" t="inlineStr">
        <is>
          <t>home_use</t>
        </is>
      </c>
      <c r="D13236" t="inlineStr">
        <is>
          <t>IMP00892</t>
        </is>
      </c>
      <c r="E13236" t="inlineStr">
        <is>
          <t>T106240</t>
        </is>
      </c>
      <c r="F13236" s="32" t="n">
        <v>549706.54</v>
      </c>
      <c r="G13236" s="32" t="n">
        <v>57719.19</v>
      </c>
    </row>
    <row r="13237">
      <c r="A13237" t="inlineStr">
        <is>
          <t>L0248229</t>
        </is>
      </c>
      <c r="B13237" t="inlineStr">
        <is>
          <t>2026-09-20</t>
        </is>
      </c>
      <c r="C13237" t="inlineStr">
        <is>
          <t>home_use</t>
        </is>
      </c>
      <c r="D13237" t="inlineStr">
        <is>
          <t>IMP00926</t>
        </is>
      </c>
      <c r="E13237" t="inlineStr">
        <is>
          <t>T106477</t>
        </is>
      </c>
      <c r="F13237" s="32" t="n">
        <v>5412236.64</v>
      </c>
      <c r="G13237" s="32" t="n">
        <v>541223.66</v>
      </c>
    </row>
    <row r="13238">
      <c r="A13238" t="inlineStr">
        <is>
          <t>L0248242</t>
        </is>
      </c>
      <c r="B13238" t="inlineStr">
        <is>
          <t>2026-09-20</t>
        </is>
      </c>
      <c r="C13238" t="inlineStr">
        <is>
          <t>home_use</t>
        </is>
      </c>
      <c r="D13238" t="inlineStr">
        <is>
          <t>IMP01037</t>
        </is>
      </c>
      <c r="E13238" t="inlineStr">
        <is>
          <t>T107258</t>
        </is>
      </c>
      <c r="F13238" s="32" t="n">
        <v>552065.8</v>
      </c>
      <c r="G13238" s="32" t="n">
        <v>55206.58</v>
      </c>
    </row>
    <row r="13239">
      <c r="A13239" t="inlineStr">
        <is>
          <t>L0248243</t>
        </is>
      </c>
      <c r="B13239" t="inlineStr">
        <is>
          <t>2026-09-20</t>
        </is>
      </c>
      <c r="C13239" t="inlineStr">
        <is>
          <t>home_use</t>
        </is>
      </c>
      <c r="D13239" t="inlineStr">
        <is>
          <t>IMP01037</t>
        </is>
      </c>
      <c r="E13239" t="inlineStr">
        <is>
          <t>T107258</t>
        </is>
      </c>
      <c r="F13239" s="32" t="n">
        <v>2207067.99</v>
      </c>
      <c r="G13239" s="32" t="n">
        <v>220706.8</v>
      </c>
    </row>
    <row r="13240">
      <c r="A13240" t="inlineStr">
        <is>
          <t>L0248244</t>
        </is>
      </c>
      <c r="B13240" t="inlineStr">
        <is>
          <t>2026-09-20</t>
        </is>
      </c>
      <c r="C13240" t="inlineStr">
        <is>
          <t>home_use</t>
        </is>
      </c>
      <c r="D13240" t="inlineStr">
        <is>
          <t>IMP01037</t>
        </is>
      </c>
      <c r="E13240" t="inlineStr">
        <is>
          <t>T107258</t>
        </is>
      </c>
      <c r="F13240" s="32" t="n">
        <v>439124.27</v>
      </c>
      <c r="G13240" s="32" t="n">
        <v>52694.91</v>
      </c>
    </row>
    <row r="13241">
      <c r="A13241" t="inlineStr">
        <is>
          <t>L0248260</t>
        </is>
      </c>
      <c r="B13241" t="inlineStr">
        <is>
          <t>2026-09-20</t>
        </is>
      </c>
      <c r="C13241" t="inlineStr">
        <is>
          <t>home_use</t>
        </is>
      </c>
      <c r="D13241" t="inlineStr">
        <is>
          <t>IMP01114</t>
        </is>
      </c>
      <c r="E13241" t="inlineStr">
        <is>
          <t>T107797</t>
        </is>
      </c>
      <c r="F13241" s="32" t="n">
        <v>1143598.42</v>
      </c>
      <c r="G13241" s="32" t="n">
        <v>120077.83</v>
      </c>
    </row>
    <row r="13242">
      <c r="A13242" t="inlineStr">
        <is>
          <t>L0248263</t>
        </is>
      </c>
      <c r="B13242" t="inlineStr">
        <is>
          <t>2026-09-20</t>
        </is>
      </c>
      <c r="C13242" t="inlineStr">
        <is>
          <t>home_use</t>
        </is>
      </c>
      <c r="D13242" t="inlineStr">
        <is>
          <t>IMP01142</t>
        </is>
      </c>
      <c r="E13242" t="inlineStr">
        <is>
          <t>T107992</t>
        </is>
      </c>
      <c r="F13242" s="32" t="n">
        <v>1496986.88</v>
      </c>
      <c r="G13242" s="32" t="n">
        <v>167662.53</v>
      </c>
    </row>
    <row r="13243">
      <c r="A13243" t="inlineStr">
        <is>
          <t>L0248287</t>
        </is>
      </c>
      <c r="B13243" t="inlineStr">
        <is>
          <t>2026-09-20</t>
        </is>
      </c>
      <c r="C13243" t="inlineStr">
        <is>
          <t>home_use</t>
        </is>
      </c>
      <c r="D13243" t="inlineStr">
        <is>
          <t>IMP01310</t>
        </is>
      </c>
      <c r="E13243" t="inlineStr">
        <is>
          <t>T109167</t>
        </is>
      </c>
      <c r="F13243" s="32" t="n">
        <v>518703.55</v>
      </c>
      <c r="G13243" s="32" t="n">
        <v>55501.28</v>
      </c>
    </row>
    <row r="13244">
      <c r="A13244" t="inlineStr">
        <is>
          <t>L0248288</t>
        </is>
      </c>
      <c r="B13244" t="inlineStr">
        <is>
          <t>2026-09-20</t>
        </is>
      </c>
      <c r="C13244" t="inlineStr">
        <is>
          <t>home_use</t>
        </is>
      </c>
      <c r="D13244" t="inlineStr">
        <is>
          <t>IMP01310</t>
        </is>
      </c>
      <c r="E13244" t="inlineStr">
        <is>
          <t>T109167</t>
        </is>
      </c>
      <c r="F13244" s="32" t="n">
        <v>369077.65</v>
      </c>
      <c r="G13244" s="32" t="n">
        <v>39491.31</v>
      </c>
    </row>
    <row r="13245">
      <c r="A13245" t="inlineStr">
        <is>
          <t>L0248319</t>
        </is>
      </c>
      <c r="B13245" t="inlineStr">
        <is>
          <t>2026-09-20</t>
        </is>
      </c>
      <c r="C13245" t="inlineStr">
        <is>
          <t>re_export</t>
        </is>
      </c>
      <c r="D13245" t="inlineStr">
        <is>
          <t>IMP01469</t>
        </is>
      </c>
      <c r="E13245" t="inlineStr">
        <is>
          <t>T110280</t>
        </is>
      </c>
      <c r="F13245" s="32" t="n">
        <v>6107407.66</v>
      </c>
      <c r="G13245" s="32" t="n">
        <v>0</v>
      </c>
    </row>
    <row r="13246">
      <c r="A13246" t="inlineStr">
        <is>
          <t>L0248326</t>
        </is>
      </c>
      <c r="B13246" t="inlineStr">
        <is>
          <t>2026-09-21</t>
        </is>
      </c>
      <c r="C13246" t="inlineStr">
        <is>
          <t>home_use</t>
        </is>
      </c>
      <c r="D13246" t="inlineStr">
        <is>
          <t>IMP00063</t>
        </is>
      </c>
      <c r="E13246" t="inlineStr">
        <is>
          <t>T100440</t>
        </is>
      </c>
      <c r="F13246" s="32" t="n">
        <v>3084524.09</v>
      </c>
      <c r="G13246" s="32" t="n">
        <v>400988.13</v>
      </c>
    </row>
    <row r="13247">
      <c r="A13247" t="inlineStr">
        <is>
          <t>L0248327</t>
        </is>
      </c>
      <c r="B13247" t="inlineStr">
        <is>
          <t>2026-09-21</t>
        </is>
      </c>
      <c r="C13247" t="inlineStr">
        <is>
          <t>home_use</t>
        </is>
      </c>
      <c r="D13247" t="inlineStr">
        <is>
          <t>IMP00063</t>
        </is>
      </c>
      <c r="E13247" t="inlineStr">
        <is>
          <t>T100440</t>
        </is>
      </c>
      <c r="F13247" s="32" t="n">
        <v>5700001.66</v>
      </c>
      <c r="G13247" s="32" t="n">
        <v>570000.17</v>
      </c>
    </row>
    <row r="13248">
      <c r="A13248" t="inlineStr">
        <is>
          <t>L0248328</t>
        </is>
      </c>
      <c r="B13248" t="inlineStr">
        <is>
          <t>2026-09-21</t>
        </is>
      </c>
      <c r="C13248" t="inlineStr">
        <is>
          <t>home_use</t>
        </is>
      </c>
      <c r="D13248" t="inlineStr">
        <is>
          <t>IMP00063</t>
        </is>
      </c>
      <c r="E13248" t="inlineStr">
        <is>
          <t>T100440</t>
        </is>
      </c>
      <c r="F13248" s="32" t="n">
        <v>1093358.08</v>
      </c>
      <c r="G13248" s="32" t="n">
        <v>116989.31</v>
      </c>
    </row>
    <row r="13249">
      <c r="A13249" t="inlineStr">
        <is>
          <t>L0248329</t>
        </is>
      </c>
      <c r="B13249" t="inlineStr">
        <is>
          <t>2026-09-21</t>
        </is>
      </c>
      <c r="C13249" t="inlineStr">
        <is>
          <t>home_use</t>
        </is>
      </c>
      <c r="D13249" t="inlineStr">
        <is>
          <t>IMP00063</t>
        </is>
      </c>
      <c r="E13249" t="inlineStr">
        <is>
          <t>T100440</t>
        </is>
      </c>
      <c r="F13249" s="32" t="n">
        <v>508262.57</v>
      </c>
      <c r="G13249" s="32" t="n">
        <v>58450.2</v>
      </c>
    </row>
    <row r="13250">
      <c r="A13250" t="inlineStr">
        <is>
          <t>L0248330</t>
        </is>
      </c>
      <c r="B13250" t="inlineStr">
        <is>
          <t>2026-09-21</t>
        </is>
      </c>
      <c r="C13250" t="inlineStr">
        <is>
          <t>home_use</t>
        </is>
      </c>
      <c r="D13250" t="inlineStr">
        <is>
          <t>IMP00063</t>
        </is>
      </c>
      <c r="E13250" t="inlineStr">
        <is>
          <t>T100440</t>
        </is>
      </c>
      <c r="F13250" s="32" t="n">
        <v>586478.04</v>
      </c>
      <c r="G13250" s="32" t="n">
        <v>62753.15</v>
      </c>
    </row>
    <row r="13251">
      <c r="A13251" t="inlineStr">
        <is>
          <t>L0248331</t>
        </is>
      </c>
      <c r="B13251" t="inlineStr">
        <is>
          <t>2026-09-21</t>
        </is>
      </c>
      <c r="C13251" t="inlineStr">
        <is>
          <t>transit</t>
        </is>
      </c>
      <c r="D13251" t="inlineStr">
        <is>
          <t>IMP00100</t>
        </is>
      </c>
      <c r="E13251" t="inlineStr">
        <is>
          <t>T100699</t>
        </is>
      </c>
      <c r="F13251" s="32" t="n">
        <v>2932414.75</v>
      </c>
      <c r="G13251" s="32" t="n">
        <v>0</v>
      </c>
    </row>
    <row r="13252">
      <c r="A13252" t="inlineStr">
        <is>
          <t>L0248350</t>
        </is>
      </c>
      <c r="B13252" t="inlineStr">
        <is>
          <t>2026-09-21</t>
        </is>
      </c>
      <c r="C13252" t="inlineStr">
        <is>
          <t>warehouse_out</t>
        </is>
      </c>
      <c r="D13252" t="inlineStr">
        <is>
          <t>IMP00306</t>
        </is>
      </c>
      <c r="E13252" t="inlineStr">
        <is>
          <t>T102141</t>
        </is>
      </c>
      <c r="F13252" s="32" t="n">
        <v>451969.07</v>
      </c>
      <c r="G13252" s="32" t="n">
        <v>47456.75</v>
      </c>
    </row>
    <row r="13253">
      <c r="A13253" t="inlineStr">
        <is>
          <t>L0248351</t>
        </is>
      </c>
      <c r="B13253" t="inlineStr">
        <is>
          <t>2026-09-21</t>
        </is>
      </c>
      <c r="C13253" t="inlineStr">
        <is>
          <t>home_use</t>
        </is>
      </c>
      <c r="D13253" t="inlineStr">
        <is>
          <t>IMP00306</t>
        </is>
      </c>
      <c r="E13253" t="inlineStr">
        <is>
          <t>T102141</t>
        </is>
      </c>
      <c r="F13253" s="32" t="n">
        <v>481398.93</v>
      </c>
      <c r="G13253" s="32" t="n">
        <v>48139.89</v>
      </c>
    </row>
    <row r="13254">
      <c r="A13254" t="inlineStr">
        <is>
          <t>L0248352</t>
        </is>
      </c>
      <c r="B13254" t="inlineStr">
        <is>
          <t>2026-09-21</t>
        </is>
      </c>
      <c r="C13254" t="inlineStr">
        <is>
          <t>home_use</t>
        </is>
      </c>
      <c r="D13254" t="inlineStr">
        <is>
          <t>IMP00306</t>
        </is>
      </c>
      <c r="E13254" t="inlineStr">
        <is>
          <t>T102141</t>
        </is>
      </c>
      <c r="F13254" s="32" t="n">
        <v>508575.53</v>
      </c>
      <c r="G13254" s="32" t="n">
        <v>63571.94</v>
      </c>
    </row>
    <row r="13255">
      <c r="A13255" t="inlineStr">
        <is>
          <t>L0248353</t>
        </is>
      </c>
      <c r="B13255" t="inlineStr">
        <is>
          <t>2026-09-21</t>
        </is>
      </c>
      <c r="C13255" t="inlineStr">
        <is>
          <t>home_use</t>
        </is>
      </c>
      <c r="D13255" t="inlineStr">
        <is>
          <t>IMP00306</t>
        </is>
      </c>
      <c r="E13255" t="inlineStr">
        <is>
          <t>T102141</t>
        </is>
      </c>
      <c r="F13255" s="32" t="n">
        <v>277536.09</v>
      </c>
      <c r="G13255" s="32" t="n">
        <v>29141.29</v>
      </c>
    </row>
    <row r="13256">
      <c r="A13256" t="inlineStr">
        <is>
          <t>L0248354</t>
        </is>
      </c>
      <c r="B13256" t="inlineStr">
        <is>
          <t>2026-09-21</t>
        </is>
      </c>
      <c r="C13256" t="inlineStr">
        <is>
          <t>home_use</t>
        </is>
      </c>
      <c r="D13256" t="inlineStr">
        <is>
          <t>IMP00306</t>
        </is>
      </c>
      <c r="E13256" t="inlineStr">
        <is>
          <t>T102141</t>
        </is>
      </c>
      <c r="F13256" s="32" t="n">
        <v>986939.27</v>
      </c>
      <c r="G13256" s="32" t="n">
        <v>123367.41</v>
      </c>
    </row>
    <row r="13257">
      <c r="A13257" t="inlineStr">
        <is>
          <t>L0248355</t>
        </is>
      </c>
      <c r="B13257" t="inlineStr">
        <is>
          <t>2026-09-21</t>
        </is>
      </c>
      <c r="C13257" t="inlineStr">
        <is>
          <t>home_use</t>
        </is>
      </c>
      <c r="D13257" t="inlineStr">
        <is>
          <t>IMP00306</t>
        </is>
      </c>
      <c r="E13257" t="inlineStr">
        <is>
          <t>T102141</t>
        </is>
      </c>
      <c r="F13257" s="32" t="n">
        <v>747814.17</v>
      </c>
      <c r="G13257" s="32" t="n">
        <v>78520.49000000001</v>
      </c>
    </row>
    <row r="13258">
      <c r="A13258" t="inlineStr">
        <is>
          <t>L0248356</t>
        </is>
      </c>
      <c r="B13258" t="inlineStr">
        <is>
          <t>2026-09-21</t>
        </is>
      </c>
      <c r="C13258" t="inlineStr">
        <is>
          <t>home_use</t>
        </is>
      </c>
      <c r="D13258" t="inlineStr">
        <is>
          <t>IMP00306</t>
        </is>
      </c>
      <c r="E13258" t="inlineStr">
        <is>
          <t>T102141</t>
        </is>
      </c>
      <c r="F13258" s="32" t="n">
        <v>709427.62</v>
      </c>
      <c r="G13258" s="32" t="n">
        <v>88678.45</v>
      </c>
    </row>
    <row r="13259">
      <c r="A13259" t="inlineStr">
        <is>
          <t>L0248377</t>
        </is>
      </c>
      <c r="B13259" t="inlineStr">
        <is>
          <t>2026-09-21</t>
        </is>
      </c>
      <c r="C13259" t="inlineStr">
        <is>
          <t>warehouse_out</t>
        </is>
      </c>
      <c r="D13259" t="inlineStr">
        <is>
          <t>IMP00448</t>
        </is>
      </c>
      <c r="E13259" t="inlineStr">
        <is>
          <t>T103130</t>
        </is>
      </c>
      <c r="F13259" s="32" t="n">
        <v>57424900.43</v>
      </c>
      <c r="G13259" s="32" t="n">
        <v>5742490.04</v>
      </c>
    </row>
    <row r="13260">
      <c r="A13260" t="inlineStr">
        <is>
          <t>L0248405</t>
        </is>
      </c>
      <c r="B13260" t="inlineStr">
        <is>
          <t>2026-09-21</t>
        </is>
      </c>
      <c r="C13260" t="inlineStr">
        <is>
          <t>home_use</t>
        </is>
      </c>
      <c r="D13260" t="inlineStr">
        <is>
          <t>IMP00643</t>
        </is>
      </c>
      <c r="E13260" t="inlineStr">
        <is>
          <t>T104498</t>
        </is>
      </c>
      <c r="F13260" s="32" t="n">
        <v>1415457.25</v>
      </c>
      <c r="G13260" s="32" t="n">
        <v>141545.72</v>
      </c>
    </row>
    <row r="13261">
      <c r="A13261" t="inlineStr">
        <is>
          <t>L0248406</t>
        </is>
      </c>
      <c r="B13261" t="inlineStr">
        <is>
          <t>2026-09-21</t>
        </is>
      </c>
      <c r="C13261" t="inlineStr">
        <is>
          <t>home_use</t>
        </is>
      </c>
      <c r="D13261" t="inlineStr">
        <is>
          <t>IMP00643</t>
        </is>
      </c>
      <c r="E13261" t="inlineStr">
        <is>
          <t>T104498</t>
        </is>
      </c>
      <c r="F13261" s="32" t="n">
        <v>1396369.53</v>
      </c>
      <c r="G13261" s="32" t="n">
        <v>139636.95</v>
      </c>
    </row>
    <row r="13262">
      <c r="A13262" t="inlineStr">
        <is>
          <t>L0248407</t>
        </is>
      </c>
      <c r="B13262" t="inlineStr">
        <is>
          <t>2026-09-21</t>
        </is>
      </c>
      <c r="C13262" t="inlineStr">
        <is>
          <t>home_use</t>
        </is>
      </c>
      <c r="D13262" t="inlineStr">
        <is>
          <t>IMP00643</t>
        </is>
      </c>
      <c r="E13262" t="inlineStr">
        <is>
          <t>T104498</t>
        </is>
      </c>
      <c r="F13262" s="32" t="n">
        <v>775817.72</v>
      </c>
      <c r="G13262" s="32" t="n">
        <v>77581.77</v>
      </c>
    </row>
    <row r="13263">
      <c r="A13263" t="inlineStr">
        <is>
          <t>L0248408</t>
        </is>
      </c>
      <c r="B13263" t="inlineStr">
        <is>
          <t>2026-09-21</t>
        </is>
      </c>
      <c r="C13263" t="inlineStr">
        <is>
          <t>home_use</t>
        </is>
      </c>
      <c r="D13263" t="inlineStr">
        <is>
          <t>IMP00643</t>
        </is>
      </c>
      <c r="E13263" t="inlineStr">
        <is>
          <t>T104498</t>
        </is>
      </c>
      <c r="F13263" s="32" t="n">
        <v>426536.95</v>
      </c>
      <c r="G13263" s="32" t="n">
        <v>42653.69</v>
      </c>
    </row>
    <row r="13264">
      <c r="A13264" t="inlineStr">
        <is>
          <t>L0248409</t>
        </is>
      </c>
      <c r="B13264" t="inlineStr">
        <is>
          <t>2026-09-21</t>
        </is>
      </c>
      <c r="C13264" t="inlineStr">
        <is>
          <t>home_use</t>
        </is>
      </c>
      <c r="D13264" t="inlineStr">
        <is>
          <t>IMP00643</t>
        </is>
      </c>
      <c r="E13264" t="inlineStr">
        <is>
          <t>T104498</t>
        </is>
      </c>
      <c r="F13264" s="32" t="n">
        <v>958601.34</v>
      </c>
      <c r="G13264" s="32" t="n">
        <v>95860.13</v>
      </c>
    </row>
    <row r="13265">
      <c r="A13265" t="inlineStr">
        <is>
          <t>L0248410</t>
        </is>
      </c>
      <c r="B13265" t="inlineStr">
        <is>
          <t>2026-09-21</t>
        </is>
      </c>
      <c r="C13265" t="inlineStr">
        <is>
          <t>home_use</t>
        </is>
      </c>
      <c r="D13265" t="inlineStr">
        <is>
          <t>IMP00643</t>
        </is>
      </c>
      <c r="E13265" t="inlineStr">
        <is>
          <t>T104498</t>
        </is>
      </c>
      <c r="F13265" s="32" t="n">
        <v>1908211.65</v>
      </c>
      <c r="G13265" s="32" t="n">
        <v>190821.16</v>
      </c>
    </row>
    <row r="13266">
      <c r="A13266" t="inlineStr">
        <is>
          <t>L0248432</t>
        </is>
      </c>
      <c r="B13266" t="inlineStr">
        <is>
          <t>2026-09-21</t>
        </is>
      </c>
      <c r="C13266" t="inlineStr">
        <is>
          <t>home_use</t>
        </is>
      </c>
      <c r="D13266" t="inlineStr">
        <is>
          <t>IMP00753</t>
        </is>
      </c>
      <c r="E13266" t="inlineStr">
        <is>
          <t>T105264</t>
        </is>
      </c>
      <c r="F13266" s="32" t="n">
        <v>1503977.69</v>
      </c>
      <c r="G13266" s="32" t="n">
        <v>157917.66</v>
      </c>
    </row>
    <row r="13267">
      <c r="A13267" t="inlineStr">
        <is>
          <t>L0248448</t>
        </is>
      </c>
      <c r="B13267" t="inlineStr">
        <is>
          <t>2026-09-21</t>
        </is>
      </c>
      <c r="C13267" t="inlineStr">
        <is>
          <t>home_use</t>
        </is>
      </c>
      <c r="D13267" t="inlineStr">
        <is>
          <t>IMP00892</t>
        </is>
      </c>
      <c r="E13267" t="inlineStr">
        <is>
          <t>T106240</t>
        </is>
      </c>
      <c r="F13267" s="32" t="n">
        <v>358439.17</v>
      </c>
      <c r="G13267" s="32" t="n">
        <v>46597.09</v>
      </c>
    </row>
    <row r="13268">
      <c r="A13268" t="inlineStr">
        <is>
          <t>L0248455</t>
        </is>
      </c>
      <c r="B13268" t="inlineStr">
        <is>
          <t>2026-09-21</t>
        </is>
      </c>
      <c r="C13268" t="inlineStr">
        <is>
          <t>home_use</t>
        </is>
      </c>
      <c r="D13268" t="inlineStr">
        <is>
          <t>IMP00926</t>
        </is>
      </c>
      <c r="E13268" t="inlineStr">
        <is>
          <t>T106477</t>
        </is>
      </c>
      <c r="F13268" s="32" t="n">
        <v>8178816.78</v>
      </c>
      <c r="G13268" s="32" t="n">
        <v>858775.76</v>
      </c>
    </row>
    <row r="13269">
      <c r="A13269" t="inlineStr">
        <is>
          <t>L0248456</t>
        </is>
      </c>
      <c r="B13269" t="inlineStr">
        <is>
          <t>2026-09-21</t>
        </is>
      </c>
      <c r="C13269" t="inlineStr">
        <is>
          <t>home_use</t>
        </is>
      </c>
      <c r="D13269" t="inlineStr">
        <is>
          <t>IMP00926</t>
        </is>
      </c>
      <c r="E13269" t="inlineStr">
        <is>
          <t>T106477</t>
        </is>
      </c>
      <c r="F13269" s="32" t="n">
        <v>16169710.47</v>
      </c>
      <c r="G13269" s="32" t="n">
        <v>1697819.6</v>
      </c>
    </row>
    <row r="13270">
      <c r="A13270" t="inlineStr">
        <is>
          <t>L0248457</t>
        </is>
      </c>
      <c r="B13270" t="inlineStr">
        <is>
          <t>2026-09-21</t>
        </is>
      </c>
      <c r="C13270" t="inlineStr">
        <is>
          <t>home_use</t>
        </is>
      </c>
      <c r="D13270" t="inlineStr">
        <is>
          <t>IMP00926</t>
        </is>
      </c>
      <c r="E13270" t="inlineStr">
        <is>
          <t>T106477</t>
        </is>
      </c>
      <c r="F13270" s="32" t="n">
        <v>382962.79</v>
      </c>
      <c r="G13270" s="32" t="n">
        <v>40977.02</v>
      </c>
    </row>
    <row r="13271">
      <c r="A13271" t="inlineStr">
        <is>
          <t>L0248461</t>
        </is>
      </c>
      <c r="B13271" t="inlineStr">
        <is>
          <t>2026-09-21</t>
        </is>
      </c>
      <c r="C13271" t="inlineStr">
        <is>
          <t>home_use</t>
        </is>
      </c>
      <c r="D13271" t="inlineStr">
        <is>
          <t>IMP00950</t>
        </is>
      </c>
      <c r="F13271" s="32" t="n">
        <v>1248908.05</v>
      </c>
      <c r="G13271" s="32" t="n">
        <v>162358.05</v>
      </c>
    </row>
    <row r="13272">
      <c r="A13272" t="inlineStr">
        <is>
          <t>L0248468</t>
        </is>
      </c>
      <c r="B13272" t="inlineStr">
        <is>
          <t>2026-09-21</t>
        </is>
      </c>
      <c r="C13272" t="inlineStr">
        <is>
          <t>home_use</t>
        </is>
      </c>
      <c r="D13272" t="inlineStr">
        <is>
          <t>IMP00999</t>
        </is>
      </c>
      <c r="E13272" t="inlineStr">
        <is>
          <t>T106987</t>
        </is>
      </c>
      <c r="F13272" s="32" t="n">
        <v>4230646.31</v>
      </c>
      <c r="G13272" s="32" t="n">
        <v>423064.63</v>
      </c>
    </row>
    <row r="13273">
      <c r="A13273" t="inlineStr">
        <is>
          <t>L0248471</t>
        </is>
      </c>
      <c r="B13273" t="inlineStr">
        <is>
          <t>2026-09-21</t>
        </is>
      </c>
      <c r="C13273" t="inlineStr">
        <is>
          <t>home_use</t>
        </is>
      </c>
      <c r="D13273" t="inlineStr">
        <is>
          <t>IMP01037</t>
        </is>
      </c>
      <c r="E13273" t="inlineStr">
        <is>
          <t>T107258</t>
        </is>
      </c>
      <c r="F13273" s="32" t="n">
        <v>577328.51</v>
      </c>
      <c r="G13273" s="32" t="n">
        <v>69279.42</v>
      </c>
    </row>
    <row r="13274">
      <c r="A13274" t="inlineStr">
        <is>
          <t>L0248472</t>
        </is>
      </c>
      <c r="B13274" t="inlineStr">
        <is>
          <t>2026-09-21</t>
        </is>
      </c>
      <c r="C13274" t="inlineStr">
        <is>
          <t>home_use</t>
        </is>
      </c>
      <c r="D13274" t="inlineStr">
        <is>
          <t>IMP01037</t>
        </is>
      </c>
      <c r="E13274" t="inlineStr">
        <is>
          <t>T107258</t>
        </is>
      </c>
      <c r="F13274" s="32" t="n">
        <v>565661.5600000001</v>
      </c>
      <c r="G13274" s="32" t="n">
        <v>67879.39</v>
      </c>
    </row>
    <row r="13275">
      <c r="A13275" t="inlineStr">
        <is>
          <t>L0248473</t>
        </is>
      </c>
      <c r="B13275" t="inlineStr">
        <is>
          <t>2026-09-21</t>
        </is>
      </c>
      <c r="C13275" t="inlineStr">
        <is>
          <t>home_use</t>
        </is>
      </c>
      <c r="D13275" t="inlineStr">
        <is>
          <t>IMP01037</t>
        </is>
      </c>
      <c r="E13275" t="inlineStr">
        <is>
          <t>T107258</t>
        </is>
      </c>
      <c r="F13275" s="32" t="n">
        <v>670940.7</v>
      </c>
      <c r="G13275" s="32" t="n">
        <v>67094.07000000001</v>
      </c>
    </row>
    <row r="13276">
      <c r="A13276" t="inlineStr">
        <is>
          <t>L0248477</t>
        </is>
      </c>
      <c r="B13276" t="inlineStr">
        <is>
          <t>2026-09-21</t>
        </is>
      </c>
      <c r="C13276" t="inlineStr">
        <is>
          <t>home_use</t>
        </is>
      </c>
      <c r="D13276" t="inlineStr">
        <is>
          <t>IMP01043</t>
        </is>
      </c>
      <c r="E13276" t="inlineStr">
        <is>
          <t>T107297</t>
        </is>
      </c>
      <c r="F13276" s="32" t="n">
        <v>1559818.4</v>
      </c>
      <c r="G13276" s="32" t="n">
        <v>163780.93</v>
      </c>
    </row>
    <row r="13277">
      <c r="A13277" t="inlineStr">
        <is>
          <t>L0248503</t>
        </is>
      </c>
      <c r="B13277" t="inlineStr">
        <is>
          <t>2026-09-21</t>
        </is>
      </c>
      <c r="C13277" t="inlineStr">
        <is>
          <t>home_use</t>
        </is>
      </c>
      <c r="D13277" t="inlineStr">
        <is>
          <t>IMP01310</t>
        </is>
      </c>
      <c r="E13277" t="inlineStr">
        <is>
          <t>T109167</t>
        </is>
      </c>
      <c r="F13277" s="32" t="n">
        <v>749251.08</v>
      </c>
      <c r="G13277" s="32" t="n">
        <v>80169.87</v>
      </c>
    </row>
    <row r="13278">
      <c r="A13278" t="inlineStr">
        <is>
          <t>L0248504</t>
        </is>
      </c>
      <c r="B13278" t="inlineStr">
        <is>
          <t>2026-09-21</t>
        </is>
      </c>
      <c r="C13278" t="inlineStr">
        <is>
          <t>home_use</t>
        </is>
      </c>
      <c r="D13278" t="inlineStr">
        <is>
          <t>IMP01310</t>
        </is>
      </c>
      <c r="E13278" t="inlineStr">
        <is>
          <t>T109167</t>
        </is>
      </c>
      <c r="F13278" s="32" t="n">
        <v>975071.13</v>
      </c>
      <c r="G13278" s="32" t="n">
        <v>121883.89</v>
      </c>
    </row>
    <row r="13279">
      <c r="A13279" t="inlineStr">
        <is>
          <t>L0248505</t>
        </is>
      </c>
      <c r="B13279" t="inlineStr">
        <is>
          <t>2026-09-21</t>
        </is>
      </c>
      <c r="C13279" t="inlineStr">
        <is>
          <t>home_use</t>
        </is>
      </c>
      <c r="D13279" t="inlineStr">
        <is>
          <t>IMP01310</t>
        </is>
      </c>
      <c r="E13279" t="inlineStr">
        <is>
          <t>T109167</t>
        </is>
      </c>
      <c r="F13279" s="32" t="n">
        <v>273430.48</v>
      </c>
      <c r="G13279" s="32" t="n">
        <v>34178.81</v>
      </c>
    </row>
    <row r="13280">
      <c r="A13280" t="inlineStr">
        <is>
          <t>L0248508</t>
        </is>
      </c>
      <c r="B13280" t="inlineStr">
        <is>
          <t>2026-09-21</t>
        </is>
      </c>
      <c r="C13280" t="inlineStr">
        <is>
          <t>home_use</t>
        </is>
      </c>
      <c r="D13280" t="inlineStr">
        <is>
          <t>IMP01310</t>
        </is>
      </c>
      <c r="E13280" t="inlineStr">
        <is>
          <t>T109167</t>
        </is>
      </c>
      <c r="F13280" s="32" t="n">
        <v>488631.99</v>
      </c>
      <c r="G13280" s="32" t="n">
        <v>52283.62</v>
      </c>
    </row>
    <row r="13281">
      <c r="A13281" t="inlineStr">
        <is>
          <t>L0248537</t>
        </is>
      </c>
      <c r="B13281" t="inlineStr">
        <is>
          <t>2026-09-22</t>
        </is>
      </c>
      <c r="C13281" t="inlineStr">
        <is>
          <t>home_use</t>
        </is>
      </c>
      <c r="D13281" t="inlineStr">
        <is>
          <t>IMP00063</t>
        </is>
      </c>
      <c r="E13281" t="inlineStr">
        <is>
          <t>T100440</t>
        </is>
      </c>
      <c r="F13281" s="32" t="n">
        <v>265259.35</v>
      </c>
      <c r="G13281" s="32" t="n">
        <v>30504.82</v>
      </c>
    </row>
    <row r="13282">
      <c r="A13282" t="inlineStr">
        <is>
          <t>L0248538</t>
        </is>
      </c>
      <c r="B13282" t="inlineStr">
        <is>
          <t>2026-09-22</t>
        </is>
      </c>
      <c r="C13282" t="inlineStr">
        <is>
          <t>home_use</t>
        </is>
      </c>
      <c r="D13282" t="inlineStr">
        <is>
          <t>IMP00063</t>
        </is>
      </c>
      <c r="E13282" t="inlineStr">
        <is>
          <t>T100440</t>
        </is>
      </c>
      <c r="F13282" s="32" t="n">
        <v>841631.46</v>
      </c>
      <c r="G13282" s="32" t="n">
        <v>96787.62</v>
      </c>
    </row>
    <row r="13283">
      <c r="A13283" t="inlineStr">
        <is>
          <t>L0248541</t>
        </is>
      </c>
      <c r="B13283" t="inlineStr">
        <is>
          <t>2026-09-22</t>
        </is>
      </c>
      <c r="C13283" t="inlineStr">
        <is>
          <t>home_use</t>
        </is>
      </c>
      <c r="D13283" t="inlineStr">
        <is>
          <t>IMP00063</t>
        </is>
      </c>
      <c r="E13283" t="inlineStr">
        <is>
          <t>T100440</t>
        </is>
      </c>
      <c r="F13283" s="32" t="n">
        <v>314659.39</v>
      </c>
      <c r="G13283" s="32" t="n">
        <v>36185.83</v>
      </c>
    </row>
    <row r="13284">
      <c r="A13284" t="inlineStr">
        <is>
          <t>L0248542</t>
        </is>
      </c>
      <c r="B13284" t="inlineStr">
        <is>
          <t>2026-09-22</t>
        </is>
      </c>
      <c r="C13284" t="inlineStr">
        <is>
          <t>home_use</t>
        </is>
      </c>
      <c r="D13284" t="inlineStr">
        <is>
          <t>IMP00063</t>
        </is>
      </c>
      <c r="E13284" t="inlineStr">
        <is>
          <t>T100440</t>
        </is>
      </c>
      <c r="F13284" s="32" t="n">
        <v>796495.71</v>
      </c>
      <c r="G13284" s="32" t="n">
        <v>91597.00999999999</v>
      </c>
    </row>
    <row r="13285">
      <c r="A13285" t="inlineStr">
        <is>
          <t>L0248547</t>
        </is>
      </c>
      <c r="B13285" t="inlineStr">
        <is>
          <t>2026-09-22</t>
        </is>
      </c>
      <c r="C13285" t="inlineStr">
        <is>
          <t>home_use</t>
        </is>
      </c>
      <c r="D13285" t="inlineStr">
        <is>
          <t>IMP00109</t>
        </is>
      </c>
      <c r="E13285" t="inlineStr">
        <is>
          <t>T100758</t>
        </is>
      </c>
      <c r="F13285" s="32" t="n">
        <v>1609226.6</v>
      </c>
      <c r="G13285" s="32" t="n">
        <v>168968.79</v>
      </c>
    </row>
    <row r="13286">
      <c r="A13286" t="inlineStr">
        <is>
          <t>L0248552</t>
        </is>
      </c>
      <c r="B13286" t="inlineStr">
        <is>
          <t>2026-09-22</t>
        </is>
      </c>
      <c r="C13286" t="inlineStr">
        <is>
          <t>home_use</t>
        </is>
      </c>
      <c r="D13286" t="inlineStr">
        <is>
          <t>IMP00156</t>
        </is>
      </c>
      <c r="F13286" s="32" t="n">
        <v>3446734.24</v>
      </c>
      <c r="G13286" s="32" t="n">
        <v>448075.45</v>
      </c>
    </row>
    <row r="13287">
      <c r="A13287" t="inlineStr">
        <is>
          <t>L0248558</t>
        </is>
      </c>
      <c r="B13287" t="inlineStr">
        <is>
          <t>2026-09-22</t>
        </is>
      </c>
      <c r="C13287" t="inlineStr">
        <is>
          <t>home_use</t>
        </is>
      </c>
      <c r="D13287" t="inlineStr">
        <is>
          <t>IMP00237</t>
        </is>
      </c>
      <c r="E13287" t="inlineStr">
        <is>
          <t>T101656</t>
        </is>
      </c>
      <c r="F13287" s="32" t="n">
        <v>10996045.1</v>
      </c>
      <c r="G13287" s="32" t="n">
        <v>1209564.96</v>
      </c>
    </row>
    <row r="13288">
      <c r="A13288" t="inlineStr">
        <is>
          <t>L0248567</t>
        </is>
      </c>
      <c r="B13288" t="inlineStr">
        <is>
          <t>2026-09-22</t>
        </is>
      </c>
      <c r="C13288" t="inlineStr">
        <is>
          <t>home_use</t>
        </is>
      </c>
      <c r="D13288" t="inlineStr">
        <is>
          <t>IMP00306</t>
        </is>
      </c>
      <c r="E13288" t="inlineStr">
        <is>
          <t>T102141</t>
        </is>
      </c>
      <c r="F13288" s="32" t="n">
        <v>487561.9</v>
      </c>
      <c r="G13288" s="32" t="n">
        <v>51194</v>
      </c>
    </row>
    <row r="13289">
      <c r="A13289" t="inlineStr">
        <is>
          <t>L0248568</t>
        </is>
      </c>
      <c r="B13289" t="inlineStr">
        <is>
          <t>2026-09-22</t>
        </is>
      </c>
      <c r="C13289" t="inlineStr">
        <is>
          <t>home_use</t>
        </is>
      </c>
      <c r="D13289" t="inlineStr">
        <is>
          <t>IMP00306</t>
        </is>
      </c>
      <c r="E13289" t="inlineStr">
        <is>
          <t>T102141</t>
        </is>
      </c>
      <c r="F13289" s="32" t="n">
        <v>1567659.99</v>
      </c>
      <c r="G13289" s="32" t="n">
        <v>195957.5</v>
      </c>
    </row>
    <row r="13290">
      <c r="A13290" t="inlineStr">
        <is>
          <t>L0248569</t>
        </is>
      </c>
      <c r="B13290" t="inlineStr">
        <is>
          <t>2026-09-22</t>
        </is>
      </c>
      <c r="C13290" t="inlineStr">
        <is>
          <t>home_use</t>
        </is>
      </c>
      <c r="D13290" t="inlineStr">
        <is>
          <t>IMP00306</t>
        </is>
      </c>
      <c r="E13290" t="inlineStr">
        <is>
          <t>T102141</t>
        </is>
      </c>
      <c r="F13290" s="32" t="n">
        <v>997733.34</v>
      </c>
      <c r="G13290" s="32" t="n">
        <v>104762</v>
      </c>
    </row>
    <row r="13291">
      <c r="A13291" t="inlineStr">
        <is>
          <t>L0248574</t>
        </is>
      </c>
      <c r="B13291" t="inlineStr">
        <is>
          <t>2026-09-22</t>
        </is>
      </c>
      <c r="C13291" t="inlineStr">
        <is>
          <t>home_use</t>
        </is>
      </c>
      <c r="D13291" t="inlineStr">
        <is>
          <t>IMP00340</t>
        </is>
      </c>
      <c r="E13291" t="inlineStr">
        <is>
          <t>T102376</t>
        </is>
      </c>
      <c r="F13291" s="32" t="n">
        <v>9340240.27</v>
      </c>
      <c r="G13291" s="32" t="n">
        <v>980725.23</v>
      </c>
    </row>
    <row r="13292">
      <c r="A13292" t="inlineStr">
        <is>
          <t>L0248592</t>
        </is>
      </c>
      <c r="B13292" t="inlineStr">
        <is>
          <t>2026-09-22</t>
        </is>
      </c>
      <c r="C13292" t="inlineStr">
        <is>
          <t>home_use</t>
        </is>
      </c>
      <c r="D13292" t="inlineStr">
        <is>
          <t>IMP00448</t>
        </is>
      </c>
      <c r="E13292" t="inlineStr">
        <is>
          <t>T103130</t>
        </is>
      </c>
      <c r="F13292" s="32" t="n">
        <v>120835812.73</v>
      </c>
      <c r="G13292" s="32" t="n">
        <v>12083581.27</v>
      </c>
    </row>
    <row r="13293">
      <c r="A13293" t="inlineStr">
        <is>
          <t>L0248596</t>
        </is>
      </c>
      <c r="B13293" t="inlineStr">
        <is>
          <t>2026-09-22</t>
        </is>
      </c>
      <c r="C13293" t="inlineStr">
        <is>
          <t>home_use</t>
        </is>
      </c>
      <c r="D13293" t="inlineStr">
        <is>
          <t>IMP00490</t>
        </is>
      </c>
      <c r="E13293" t="inlineStr">
        <is>
          <t>T103425</t>
        </is>
      </c>
      <c r="F13293" s="32" t="n">
        <v>13798305.66</v>
      </c>
      <c r="G13293" s="32" t="n">
        <v>1448822.09</v>
      </c>
    </row>
    <row r="13294">
      <c r="A13294" t="inlineStr">
        <is>
          <t>L0248616</t>
        </is>
      </c>
      <c r="B13294" t="inlineStr">
        <is>
          <t>2026-09-22</t>
        </is>
      </c>
      <c r="C13294" t="inlineStr">
        <is>
          <t>home_use</t>
        </is>
      </c>
      <c r="D13294" t="inlineStr">
        <is>
          <t>IMP00643</t>
        </is>
      </c>
      <c r="E13294" t="inlineStr">
        <is>
          <t>T104498</t>
        </is>
      </c>
      <c r="F13294" s="32" t="n">
        <v>437943.12</v>
      </c>
      <c r="G13294" s="32" t="n">
        <v>43794.31</v>
      </c>
    </row>
    <row r="13295">
      <c r="A13295" t="inlineStr">
        <is>
          <t>L0248617</t>
        </is>
      </c>
      <c r="B13295" t="inlineStr">
        <is>
          <t>2026-09-22</t>
        </is>
      </c>
      <c r="C13295" t="inlineStr">
        <is>
          <t>home_use</t>
        </is>
      </c>
      <c r="D13295" t="inlineStr">
        <is>
          <t>IMP00643</t>
        </is>
      </c>
      <c r="E13295" t="inlineStr">
        <is>
          <t>T104498</t>
        </is>
      </c>
      <c r="F13295" s="32" t="n">
        <v>346727.43</v>
      </c>
      <c r="G13295" s="32" t="n">
        <v>34672.74</v>
      </c>
    </row>
    <row r="13296">
      <c r="A13296" t="inlineStr">
        <is>
          <t>L0248618</t>
        </is>
      </c>
      <c r="B13296" t="inlineStr">
        <is>
          <t>2026-09-22</t>
        </is>
      </c>
      <c r="C13296" t="inlineStr">
        <is>
          <t>home_use</t>
        </is>
      </c>
      <c r="D13296" t="inlineStr">
        <is>
          <t>IMP00643</t>
        </is>
      </c>
      <c r="E13296" t="inlineStr">
        <is>
          <t>T104498</t>
        </is>
      </c>
      <c r="F13296" s="32" t="n">
        <v>160813.68</v>
      </c>
      <c r="G13296" s="32" t="n">
        <v>16081.37</v>
      </c>
    </row>
    <row r="13297">
      <c r="A13297" t="inlineStr">
        <is>
          <t>L0248620</t>
        </is>
      </c>
      <c r="B13297" t="inlineStr">
        <is>
          <t>2026-09-22</t>
        </is>
      </c>
      <c r="C13297" t="inlineStr">
        <is>
          <t>home_use</t>
        </is>
      </c>
      <c r="D13297" t="inlineStr">
        <is>
          <t>IMP00643</t>
        </is>
      </c>
      <c r="E13297" t="inlineStr">
        <is>
          <t>T104498</t>
        </is>
      </c>
      <c r="F13297" s="32" t="n">
        <v>444779.44</v>
      </c>
      <c r="G13297" s="32" t="n">
        <v>44477.94</v>
      </c>
    </row>
    <row r="13298">
      <c r="A13298" t="inlineStr">
        <is>
          <t>L0248621</t>
        </is>
      </c>
      <c r="B13298" t="inlineStr">
        <is>
          <t>2026-09-22</t>
        </is>
      </c>
      <c r="C13298" t="inlineStr">
        <is>
          <t>home_use</t>
        </is>
      </c>
      <c r="D13298" t="inlineStr">
        <is>
          <t>IMP00643</t>
        </is>
      </c>
      <c r="E13298" t="inlineStr">
        <is>
          <t>T104498</t>
        </is>
      </c>
      <c r="F13298" s="32" t="n">
        <v>1053574.52</v>
      </c>
      <c r="G13298" s="32" t="n">
        <v>105357.45</v>
      </c>
    </row>
    <row r="13299">
      <c r="A13299" t="inlineStr">
        <is>
          <t>L0248629</t>
        </is>
      </c>
      <c r="B13299" t="inlineStr">
        <is>
          <t>2026-09-22</t>
        </is>
      </c>
      <c r="C13299" t="inlineStr">
        <is>
          <t>home_use</t>
        </is>
      </c>
      <c r="D13299" t="inlineStr">
        <is>
          <t>IMP00676</t>
        </is>
      </c>
      <c r="E13299" t="inlineStr">
        <is>
          <t>T104726</t>
        </is>
      </c>
      <c r="F13299" s="32" t="n">
        <v>403777.47</v>
      </c>
      <c r="G13299" s="32" t="n">
        <v>47241.96</v>
      </c>
    </row>
    <row r="13300">
      <c r="A13300" t="inlineStr">
        <is>
          <t>L0248636</t>
        </is>
      </c>
      <c r="B13300" t="inlineStr">
        <is>
          <t>2026-09-22</t>
        </is>
      </c>
      <c r="C13300" t="inlineStr">
        <is>
          <t>home_use</t>
        </is>
      </c>
      <c r="D13300" t="inlineStr">
        <is>
          <t>IMP00753</t>
        </is>
      </c>
      <c r="E13300" t="inlineStr">
        <is>
          <t>T105264</t>
        </is>
      </c>
      <c r="F13300" s="32" t="n">
        <v>1239790.74</v>
      </c>
      <c r="G13300" s="32" t="n">
        <v>142575.94</v>
      </c>
    </row>
    <row r="13301">
      <c r="A13301" t="inlineStr">
        <is>
          <t>L0248637</t>
        </is>
      </c>
      <c r="B13301" t="inlineStr">
        <is>
          <t>2026-09-22</t>
        </is>
      </c>
      <c r="C13301" t="inlineStr">
        <is>
          <t>home_use</t>
        </is>
      </c>
      <c r="D13301" t="inlineStr">
        <is>
          <t>IMP00753</t>
        </is>
      </c>
      <c r="E13301" t="inlineStr">
        <is>
          <t>T105264</t>
        </is>
      </c>
      <c r="F13301" s="32" t="n">
        <v>726062.36</v>
      </c>
      <c r="G13301" s="32" t="n">
        <v>76236.55</v>
      </c>
    </row>
    <row r="13302">
      <c r="A13302" t="inlineStr">
        <is>
          <t>L0248638</t>
        </is>
      </c>
      <c r="B13302" t="inlineStr">
        <is>
          <t>2026-09-22</t>
        </is>
      </c>
      <c r="C13302" t="inlineStr">
        <is>
          <t>home_use</t>
        </is>
      </c>
      <c r="D13302" t="inlineStr">
        <is>
          <t>IMP00753</t>
        </is>
      </c>
      <c r="E13302" t="inlineStr">
        <is>
          <t>T105264</t>
        </is>
      </c>
      <c r="F13302" s="32" t="n">
        <v>196911.1</v>
      </c>
      <c r="G13302" s="32" t="n">
        <v>19691.11</v>
      </c>
    </row>
    <row r="13303">
      <c r="A13303" t="inlineStr">
        <is>
          <t>L0248667</t>
        </is>
      </c>
      <c r="B13303" t="inlineStr">
        <is>
          <t>2026-09-22</t>
        </is>
      </c>
      <c r="C13303" t="inlineStr">
        <is>
          <t>home_use</t>
        </is>
      </c>
      <c r="D13303" t="inlineStr">
        <is>
          <t>IMP00926</t>
        </is>
      </c>
      <c r="E13303" t="inlineStr">
        <is>
          <t>T106477</t>
        </is>
      </c>
      <c r="F13303" s="32" t="n">
        <v>48154704.41</v>
      </c>
      <c r="G13303" s="32" t="n">
        <v>5056243.96</v>
      </c>
    </row>
    <row r="13304">
      <c r="A13304" t="inlineStr">
        <is>
          <t>L0248668</t>
        </is>
      </c>
      <c r="B13304" t="inlineStr">
        <is>
          <t>2026-09-22</t>
        </is>
      </c>
      <c r="C13304" t="inlineStr">
        <is>
          <t>home_use</t>
        </is>
      </c>
      <c r="D13304" t="inlineStr">
        <is>
          <t>IMP00926</t>
        </is>
      </c>
      <c r="E13304" t="inlineStr">
        <is>
          <t>T106477</t>
        </is>
      </c>
      <c r="F13304" s="32" t="n">
        <v>456752.28</v>
      </c>
      <c r="G13304" s="32" t="n">
        <v>48872.49</v>
      </c>
    </row>
    <row r="13305">
      <c r="A13305" t="inlineStr">
        <is>
          <t>L0248669</t>
        </is>
      </c>
      <c r="B13305" t="inlineStr">
        <is>
          <t>2026-09-22</t>
        </is>
      </c>
      <c r="C13305" t="inlineStr">
        <is>
          <t>home_use</t>
        </is>
      </c>
      <c r="D13305" t="inlineStr">
        <is>
          <t>IMP00926</t>
        </is>
      </c>
      <c r="E13305" t="inlineStr">
        <is>
          <t>T106477</t>
        </is>
      </c>
      <c r="F13305" s="32" t="n">
        <v>226341.94</v>
      </c>
      <c r="G13305" s="32" t="n">
        <v>24218.59</v>
      </c>
    </row>
    <row r="13306">
      <c r="A13306" t="inlineStr">
        <is>
          <t>L0248673</t>
        </is>
      </c>
      <c r="B13306" t="inlineStr">
        <is>
          <t>2026-09-22</t>
        </is>
      </c>
      <c r="C13306" t="inlineStr">
        <is>
          <t>home_use</t>
        </is>
      </c>
      <c r="D13306" t="inlineStr">
        <is>
          <t>IMP00950</t>
        </is>
      </c>
      <c r="F13306" s="32" t="n">
        <v>1876167.95</v>
      </c>
      <c r="G13306" s="32" t="n">
        <v>243901.83</v>
      </c>
    </row>
    <row r="13307">
      <c r="A13307" t="inlineStr">
        <is>
          <t>L0248674</t>
        </is>
      </c>
      <c r="B13307" t="inlineStr">
        <is>
          <t>2026-09-22</t>
        </is>
      </c>
      <c r="C13307" t="inlineStr">
        <is>
          <t>home_use</t>
        </is>
      </c>
      <c r="D13307" t="inlineStr">
        <is>
          <t>IMP00960</t>
        </is>
      </c>
      <c r="E13307" t="inlineStr">
        <is>
          <t>T106719</t>
        </is>
      </c>
      <c r="F13307" s="32" t="n">
        <v>640432.15</v>
      </c>
      <c r="G13307" s="32" t="n">
        <v>67245.38</v>
      </c>
    </row>
    <row r="13308">
      <c r="A13308" t="inlineStr">
        <is>
          <t>L0248680</t>
        </is>
      </c>
      <c r="B13308" t="inlineStr">
        <is>
          <t>2026-09-22</t>
        </is>
      </c>
      <c r="C13308" t="inlineStr">
        <is>
          <t>home_use</t>
        </is>
      </c>
      <c r="D13308" t="inlineStr">
        <is>
          <t>IMP01037</t>
        </is>
      </c>
      <c r="E13308" t="inlineStr">
        <is>
          <t>T107258</t>
        </is>
      </c>
      <c r="F13308" s="32" t="n">
        <v>330144.76</v>
      </c>
      <c r="G13308" s="32" t="n">
        <v>39617.37</v>
      </c>
    </row>
    <row r="13309">
      <c r="A13309" t="inlineStr">
        <is>
          <t>L0248681</t>
        </is>
      </c>
      <c r="B13309" t="inlineStr">
        <is>
          <t>2026-09-22</t>
        </is>
      </c>
      <c r="C13309" t="inlineStr">
        <is>
          <t>home_use</t>
        </is>
      </c>
      <c r="D13309" t="inlineStr">
        <is>
          <t>IMP01037</t>
        </is>
      </c>
      <c r="E13309" t="inlineStr">
        <is>
          <t>T107258</t>
        </is>
      </c>
      <c r="F13309" s="32" t="n">
        <v>901417.55</v>
      </c>
      <c r="G13309" s="32" t="n">
        <v>90141.75</v>
      </c>
    </row>
    <row r="13310">
      <c r="A13310" t="inlineStr">
        <is>
          <t>L0248682</t>
        </is>
      </c>
      <c r="B13310" t="inlineStr">
        <is>
          <t>2026-09-22</t>
        </is>
      </c>
      <c r="C13310" t="inlineStr">
        <is>
          <t>home_use</t>
        </is>
      </c>
      <c r="D13310" t="inlineStr">
        <is>
          <t>IMP01037</t>
        </is>
      </c>
      <c r="E13310" t="inlineStr">
        <is>
          <t>T107258</t>
        </is>
      </c>
      <c r="F13310" s="32" t="n">
        <v>1405145.4</v>
      </c>
      <c r="G13310" s="32" t="n">
        <v>140514.54</v>
      </c>
    </row>
    <row r="13311">
      <c r="A13311" t="inlineStr">
        <is>
          <t>L0248683</t>
        </is>
      </c>
      <c r="B13311" t="inlineStr">
        <is>
          <t>2026-09-22</t>
        </is>
      </c>
      <c r="C13311" t="inlineStr">
        <is>
          <t>home_use</t>
        </is>
      </c>
      <c r="D13311" t="inlineStr">
        <is>
          <t>IMP01037</t>
        </is>
      </c>
      <c r="E13311" t="inlineStr">
        <is>
          <t>T107258</t>
        </is>
      </c>
      <c r="F13311" s="32" t="n">
        <v>3659158.42</v>
      </c>
      <c r="G13311" s="32" t="n">
        <v>365915.84</v>
      </c>
    </row>
    <row r="13312">
      <c r="A13312" t="inlineStr">
        <is>
          <t>L0248685</t>
        </is>
      </c>
      <c r="B13312" t="inlineStr">
        <is>
          <t>2026-09-22</t>
        </is>
      </c>
      <c r="C13312" t="inlineStr">
        <is>
          <t>home_use</t>
        </is>
      </c>
      <c r="D13312" t="inlineStr">
        <is>
          <t>IMP01037</t>
        </is>
      </c>
      <c r="E13312" t="inlineStr">
        <is>
          <t>T107258</t>
        </is>
      </c>
      <c r="F13312" s="32" t="n">
        <v>559137.3</v>
      </c>
      <c r="G13312" s="32" t="n">
        <v>67096.48</v>
      </c>
    </row>
    <row r="13313">
      <c r="A13313" t="inlineStr">
        <is>
          <t>L0248686</t>
        </is>
      </c>
      <c r="B13313" t="inlineStr">
        <is>
          <t>2026-09-22</t>
        </is>
      </c>
      <c r="C13313" t="inlineStr">
        <is>
          <t>warehouse_out</t>
        </is>
      </c>
      <c r="D13313" t="inlineStr">
        <is>
          <t>IMP01037</t>
        </is>
      </c>
      <c r="E13313" t="inlineStr">
        <is>
          <t>T107258</t>
        </is>
      </c>
      <c r="F13313" s="32" t="n">
        <v>716195.3199999999</v>
      </c>
      <c r="G13313" s="32" t="n">
        <v>71619.53</v>
      </c>
    </row>
    <row r="13314">
      <c r="A13314" t="inlineStr">
        <is>
          <t>L0248697</t>
        </is>
      </c>
      <c r="B13314" t="inlineStr">
        <is>
          <t>2026-09-22</t>
        </is>
      </c>
      <c r="C13314" t="inlineStr">
        <is>
          <t>home_use</t>
        </is>
      </c>
      <c r="D13314" t="inlineStr">
        <is>
          <t>IMP01089</t>
        </is>
      </c>
      <c r="E13314" t="inlineStr">
        <is>
          <t>T107617</t>
        </is>
      </c>
      <c r="F13314" s="32" t="n">
        <v>574177.6899999999</v>
      </c>
      <c r="G13314" s="32" t="n">
        <v>60288.66</v>
      </c>
    </row>
    <row r="13315">
      <c r="A13315" t="inlineStr">
        <is>
          <t>L0248698</t>
        </is>
      </c>
      <c r="B13315" t="inlineStr">
        <is>
          <t>2026-09-22</t>
        </is>
      </c>
      <c r="C13315" t="inlineStr">
        <is>
          <t>home_use</t>
        </is>
      </c>
      <c r="D13315" t="inlineStr">
        <is>
          <t>IMP01089</t>
        </is>
      </c>
      <c r="E13315" t="inlineStr">
        <is>
          <t>T107617</t>
        </is>
      </c>
      <c r="F13315" s="32" t="n">
        <v>1007569.36</v>
      </c>
      <c r="G13315" s="32" t="n">
        <v>100756.94</v>
      </c>
    </row>
    <row r="13316">
      <c r="A13316" t="inlineStr">
        <is>
          <t>L0248704</t>
        </is>
      </c>
      <c r="B13316" t="inlineStr">
        <is>
          <t>2026-09-22</t>
        </is>
      </c>
      <c r="C13316" t="inlineStr">
        <is>
          <t>home_use</t>
        </is>
      </c>
      <c r="D13316" t="inlineStr">
        <is>
          <t>IMP01142</t>
        </is>
      </c>
      <c r="E13316" t="inlineStr">
        <is>
          <t>T107992</t>
        </is>
      </c>
      <c r="F13316" s="32" t="n">
        <v>1200270.8</v>
      </c>
      <c r="G13316" s="32" t="n">
        <v>134430.33</v>
      </c>
    </row>
    <row r="13317">
      <c r="A13317" t="inlineStr">
        <is>
          <t>L0248720</t>
        </is>
      </c>
      <c r="B13317" t="inlineStr">
        <is>
          <t>2026-09-22</t>
        </is>
      </c>
      <c r="C13317" t="inlineStr">
        <is>
          <t>home_use</t>
        </is>
      </c>
      <c r="D13317" t="inlineStr">
        <is>
          <t>IMP01242</t>
        </is>
      </c>
      <c r="E13317" t="inlineStr">
        <is>
          <t>T108692</t>
        </is>
      </c>
      <c r="F13317" s="32" t="n">
        <v>4400548.53</v>
      </c>
      <c r="G13317" s="32" t="n">
        <v>462057.6</v>
      </c>
    </row>
    <row r="13318">
      <c r="A13318" t="inlineStr">
        <is>
          <t>L0248721</t>
        </is>
      </c>
      <c r="B13318" t="inlineStr">
        <is>
          <t>2026-09-22</t>
        </is>
      </c>
      <c r="C13318" t="inlineStr">
        <is>
          <t>home_use</t>
        </is>
      </c>
      <c r="D13318" t="inlineStr">
        <is>
          <t>IMP01242</t>
        </is>
      </c>
      <c r="E13318" t="inlineStr">
        <is>
          <t>T108692</t>
        </is>
      </c>
      <c r="F13318" s="32" t="n">
        <v>2794715.65</v>
      </c>
      <c r="G13318" s="32" t="n">
        <v>293445.14</v>
      </c>
    </row>
    <row r="13319">
      <c r="A13319" t="inlineStr">
        <is>
          <t>L0248729</t>
        </is>
      </c>
      <c r="B13319" t="inlineStr">
        <is>
          <t>2026-09-22</t>
        </is>
      </c>
      <c r="C13319" t="inlineStr">
        <is>
          <t>home_use</t>
        </is>
      </c>
      <c r="D13319" t="inlineStr">
        <is>
          <t>IMP01310</t>
        </is>
      </c>
      <c r="E13319" t="inlineStr">
        <is>
          <t>T109167</t>
        </is>
      </c>
      <c r="F13319" s="32" t="n">
        <v>561687.24</v>
      </c>
      <c r="G13319" s="32" t="n">
        <v>60100.53</v>
      </c>
    </row>
    <row r="13320">
      <c r="A13320" t="inlineStr">
        <is>
          <t>L0248731</t>
        </is>
      </c>
      <c r="B13320" t="inlineStr">
        <is>
          <t>2026-09-22</t>
        </is>
      </c>
      <c r="C13320" t="inlineStr">
        <is>
          <t>home_use</t>
        </is>
      </c>
      <c r="D13320" t="inlineStr">
        <is>
          <t>IMP01310</t>
        </is>
      </c>
      <c r="E13320" t="inlineStr">
        <is>
          <t>T109167</t>
        </is>
      </c>
      <c r="F13320" s="32" t="n">
        <v>1162960.88</v>
      </c>
      <c r="G13320" s="32" t="n">
        <v>124436.81</v>
      </c>
    </row>
    <row r="13321">
      <c r="A13321" t="inlineStr">
        <is>
          <t>L0248733</t>
        </is>
      </c>
      <c r="B13321" t="inlineStr">
        <is>
          <t>2026-09-22</t>
        </is>
      </c>
      <c r="C13321" t="inlineStr">
        <is>
          <t>warehouse_out</t>
        </is>
      </c>
      <c r="D13321" t="inlineStr">
        <is>
          <t>IMP01310</t>
        </is>
      </c>
      <c r="E13321" t="inlineStr">
        <is>
          <t>T109167</t>
        </is>
      </c>
      <c r="F13321" s="32" t="n">
        <v>1675829.82</v>
      </c>
      <c r="G13321" s="32" t="n">
        <v>179313.79</v>
      </c>
    </row>
    <row r="13322">
      <c r="A13322" t="inlineStr">
        <is>
          <t>L0248734</t>
        </is>
      </c>
      <c r="B13322" t="inlineStr">
        <is>
          <t>2026-09-22</t>
        </is>
      </c>
      <c r="C13322" t="inlineStr">
        <is>
          <t>home_use</t>
        </is>
      </c>
      <c r="D13322" t="inlineStr">
        <is>
          <t>IMP01310</t>
        </is>
      </c>
      <c r="E13322" t="inlineStr">
        <is>
          <t>T109167</t>
        </is>
      </c>
      <c r="F13322" s="32" t="n">
        <v>2040327.92</v>
      </c>
      <c r="G13322" s="32" t="n">
        <v>265242.63</v>
      </c>
    </row>
    <row r="13323">
      <c r="A13323" t="inlineStr">
        <is>
          <t>L0248737</t>
        </is>
      </c>
      <c r="B13323" t="inlineStr">
        <is>
          <t>2026-09-22</t>
        </is>
      </c>
      <c r="C13323" t="inlineStr">
        <is>
          <t>home_use</t>
        </is>
      </c>
      <c r="D13323" t="inlineStr">
        <is>
          <t>IMP01310</t>
        </is>
      </c>
      <c r="E13323" t="inlineStr">
        <is>
          <t>T109167</t>
        </is>
      </c>
      <c r="F13323" s="32" t="n">
        <v>914336.1800000001</v>
      </c>
      <c r="G13323" s="32" t="n">
        <v>91433.62</v>
      </c>
    </row>
    <row r="13324">
      <c r="A13324" t="inlineStr">
        <is>
          <t>L0248768</t>
        </is>
      </c>
      <c r="B13324" t="inlineStr">
        <is>
          <t>2026-09-23</t>
        </is>
      </c>
      <c r="C13324" t="inlineStr">
        <is>
          <t>home_use</t>
        </is>
      </c>
      <c r="D13324" t="inlineStr">
        <is>
          <t>IMP00063</t>
        </is>
      </c>
      <c r="E13324" t="inlineStr">
        <is>
          <t>T100440</t>
        </is>
      </c>
      <c r="F13324" s="32" t="n">
        <v>829462.1899999999</v>
      </c>
      <c r="G13324" s="32" t="n">
        <v>95388.14999999999</v>
      </c>
    </row>
    <row r="13325">
      <c r="A13325" t="inlineStr">
        <is>
          <t>L0248769</t>
        </is>
      </c>
      <c r="B13325" t="inlineStr">
        <is>
          <t>2026-09-23</t>
        </is>
      </c>
      <c r="C13325" t="inlineStr">
        <is>
          <t>home_use</t>
        </is>
      </c>
      <c r="D13325" t="inlineStr">
        <is>
          <t>IMP00063</t>
        </is>
      </c>
      <c r="E13325" t="inlineStr">
        <is>
          <t>T100440</t>
        </is>
      </c>
      <c r="F13325" s="32" t="n">
        <v>1082833.4</v>
      </c>
      <c r="G13325" s="32" t="n">
        <v>124525.84</v>
      </c>
    </row>
    <row r="13326">
      <c r="A13326" t="inlineStr">
        <is>
          <t>L0248770</t>
        </is>
      </c>
      <c r="B13326" t="inlineStr">
        <is>
          <t>2026-09-23</t>
        </is>
      </c>
      <c r="C13326" t="inlineStr">
        <is>
          <t>warehouse_out</t>
        </is>
      </c>
      <c r="D13326" t="inlineStr">
        <is>
          <t>IMP00063</t>
        </is>
      </c>
      <c r="E13326" t="inlineStr">
        <is>
          <t>T100440</t>
        </is>
      </c>
      <c r="F13326" s="32" t="n">
        <v>856728.17</v>
      </c>
      <c r="G13326" s="32" t="n">
        <v>98523.74000000001</v>
      </c>
    </row>
    <row r="13327">
      <c r="A13327" t="inlineStr">
        <is>
          <t>L0248771</t>
        </is>
      </c>
      <c r="B13327" t="inlineStr">
        <is>
          <t>2026-09-23</t>
        </is>
      </c>
      <c r="C13327" t="inlineStr">
        <is>
          <t>home_use</t>
        </is>
      </c>
      <c r="D13327" t="inlineStr">
        <is>
          <t>IMP00063</t>
        </is>
      </c>
      <c r="E13327" t="inlineStr">
        <is>
          <t>T100440</t>
        </is>
      </c>
      <c r="F13327" s="32" t="n">
        <v>1284245.52</v>
      </c>
      <c r="G13327" s="32" t="n">
        <v>147688.23</v>
      </c>
    </row>
    <row r="13328">
      <c r="A13328" t="inlineStr">
        <is>
          <t>L0248772</t>
        </is>
      </c>
      <c r="B13328" t="inlineStr">
        <is>
          <t>2026-09-23</t>
        </is>
      </c>
      <c r="C13328" t="inlineStr">
        <is>
          <t>home_use</t>
        </is>
      </c>
      <c r="D13328" t="inlineStr">
        <is>
          <t>IMP00063</t>
        </is>
      </c>
      <c r="E13328" t="inlineStr">
        <is>
          <t>T100440</t>
        </is>
      </c>
      <c r="F13328" s="32" t="n">
        <v>7882154.26</v>
      </c>
      <c r="G13328" s="32" t="n">
        <v>1024680.05</v>
      </c>
    </row>
    <row r="13329">
      <c r="A13329" t="inlineStr">
        <is>
          <t>L0248773</t>
        </is>
      </c>
      <c r="B13329" t="inlineStr">
        <is>
          <t>2026-09-23</t>
        </is>
      </c>
      <c r="C13329" t="inlineStr">
        <is>
          <t>home_use</t>
        </is>
      </c>
      <c r="D13329" t="inlineStr">
        <is>
          <t>IMP00063</t>
        </is>
      </c>
      <c r="E13329" t="inlineStr">
        <is>
          <t>T100440</t>
        </is>
      </c>
      <c r="F13329" s="32" t="n">
        <v>1645954.31</v>
      </c>
      <c r="G13329" s="32" t="n">
        <v>176117.11</v>
      </c>
    </row>
    <row r="13330">
      <c r="A13330" t="inlineStr">
        <is>
          <t>L0248774</t>
        </is>
      </c>
      <c r="B13330" t="inlineStr">
        <is>
          <t>2026-09-23</t>
        </is>
      </c>
      <c r="C13330" t="inlineStr">
        <is>
          <t>home_use</t>
        </is>
      </c>
      <c r="D13330" t="inlineStr">
        <is>
          <t>IMP00063</t>
        </is>
      </c>
      <c r="E13330" t="inlineStr">
        <is>
          <t>T100440</t>
        </is>
      </c>
      <c r="F13330" s="32" t="n">
        <v>630751.64</v>
      </c>
      <c r="G13330" s="32" t="n">
        <v>72536.44</v>
      </c>
    </row>
    <row r="13331">
      <c r="A13331" t="inlineStr">
        <is>
          <t>L0248775</t>
        </is>
      </c>
      <c r="B13331" t="inlineStr">
        <is>
          <t>2026-09-23</t>
        </is>
      </c>
      <c r="C13331" t="inlineStr">
        <is>
          <t>home_use</t>
        </is>
      </c>
      <c r="D13331" t="inlineStr">
        <is>
          <t>IMP00063</t>
        </is>
      </c>
      <c r="E13331" t="inlineStr">
        <is>
          <t>T100440</t>
        </is>
      </c>
      <c r="F13331" s="32" t="n">
        <v>431522.67</v>
      </c>
      <c r="G13331" s="32" t="n">
        <v>49625.11</v>
      </c>
    </row>
    <row r="13332">
      <c r="A13332" t="inlineStr">
        <is>
          <t>L0248776</t>
        </is>
      </c>
      <c r="B13332" t="inlineStr">
        <is>
          <t>2026-09-23</t>
        </is>
      </c>
      <c r="C13332" t="inlineStr">
        <is>
          <t>home_use</t>
        </is>
      </c>
      <c r="D13332" t="inlineStr">
        <is>
          <t>IMP00063</t>
        </is>
      </c>
      <c r="E13332" t="inlineStr">
        <is>
          <t>T100440</t>
        </is>
      </c>
      <c r="F13332" s="32" t="n">
        <v>788479.6800000001</v>
      </c>
      <c r="G13332" s="32" t="n">
        <v>90675.16</v>
      </c>
    </row>
    <row r="13333">
      <c r="A13333" t="inlineStr">
        <is>
          <t>L0248783</t>
        </is>
      </c>
      <c r="B13333" t="inlineStr">
        <is>
          <t>2026-09-23</t>
        </is>
      </c>
      <c r="C13333" t="inlineStr">
        <is>
          <t>warehouse_in</t>
        </is>
      </c>
      <c r="D13333" t="inlineStr">
        <is>
          <t>IMP00137</t>
        </is>
      </c>
      <c r="E13333" t="inlineStr">
        <is>
          <t>T100957</t>
        </is>
      </c>
      <c r="F13333" s="32" t="n">
        <v>841853.98</v>
      </c>
      <c r="G13333" s="32" t="n">
        <v>0</v>
      </c>
    </row>
    <row r="13334">
      <c r="A13334" t="inlineStr">
        <is>
          <t>L0248796</t>
        </is>
      </c>
      <c r="B13334" t="inlineStr">
        <is>
          <t>2026-09-23</t>
        </is>
      </c>
      <c r="C13334" t="inlineStr">
        <is>
          <t>re_export</t>
        </is>
      </c>
      <c r="D13334" t="inlineStr">
        <is>
          <t>IMP00262</t>
        </is>
      </c>
      <c r="E13334" t="inlineStr">
        <is>
          <t>T101828</t>
        </is>
      </c>
      <c r="F13334" s="32" t="n">
        <v>534155.01</v>
      </c>
      <c r="G13334" s="32" t="n">
        <v>0</v>
      </c>
    </row>
    <row r="13335">
      <c r="A13335" t="inlineStr">
        <is>
          <t>L0248809</t>
        </is>
      </c>
      <c r="B13335" t="inlineStr">
        <is>
          <t>2026-09-23</t>
        </is>
      </c>
      <c r="C13335" t="inlineStr">
        <is>
          <t>home_use</t>
        </is>
      </c>
      <c r="D13335" t="inlineStr">
        <is>
          <t>IMP00340</t>
        </is>
      </c>
      <c r="E13335" t="inlineStr">
        <is>
          <t>T102376</t>
        </is>
      </c>
      <c r="F13335" s="32" t="n">
        <v>15743480.74</v>
      </c>
      <c r="G13335" s="32" t="n">
        <v>1653065.48</v>
      </c>
    </row>
    <row r="13336">
      <c r="A13336" t="inlineStr">
        <is>
          <t>L0248810</t>
        </is>
      </c>
      <c r="B13336" t="inlineStr">
        <is>
          <t>2026-09-23</t>
        </is>
      </c>
      <c r="C13336" t="inlineStr">
        <is>
          <t>home_use</t>
        </is>
      </c>
      <c r="D13336" t="inlineStr">
        <is>
          <t>IMP00340</t>
        </is>
      </c>
      <c r="E13336" t="inlineStr">
        <is>
          <t>T102376</t>
        </is>
      </c>
      <c r="F13336" s="32" t="n">
        <v>1649949.27</v>
      </c>
      <c r="G13336" s="32" t="n">
        <v>197993.91</v>
      </c>
    </row>
    <row r="13337">
      <c r="A13337" t="inlineStr">
        <is>
          <t>L0248838</t>
        </is>
      </c>
      <c r="B13337" t="inlineStr">
        <is>
          <t>2026-09-23</t>
        </is>
      </c>
      <c r="C13337" t="inlineStr">
        <is>
          <t>home_use</t>
        </is>
      </c>
      <c r="D13337" t="inlineStr">
        <is>
          <t>IMP00490</t>
        </is>
      </c>
      <c r="E13337" t="inlineStr">
        <is>
          <t>T103425</t>
        </is>
      </c>
      <c r="F13337" s="32" t="n">
        <v>4898070.09</v>
      </c>
      <c r="G13337" s="32" t="n">
        <v>514297.36</v>
      </c>
    </row>
    <row r="13338">
      <c r="A13338" t="inlineStr">
        <is>
          <t>L0248839</t>
        </is>
      </c>
      <c r="B13338" t="inlineStr">
        <is>
          <t>2026-09-23</t>
        </is>
      </c>
      <c r="C13338" t="inlineStr">
        <is>
          <t>home_use</t>
        </is>
      </c>
      <c r="D13338" t="inlineStr">
        <is>
          <t>IMP00490</t>
        </is>
      </c>
      <c r="E13338" t="inlineStr">
        <is>
          <t>T103425</t>
        </is>
      </c>
      <c r="F13338" s="32" t="n">
        <v>8454285.449999999</v>
      </c>
      <c r="G13338" s="32" t="n">
        <v>887699.97</v>
      </c>
    </row>
    <row r="13339">
      <c r="A13339" t="inlineStr">
        <is>
          <t>L0248848</t>
        </is>
      </c>
      <c r="B13339" t="inlineStr">
        <is>
          <t>2026-09-23</t>
        </is>
      </c>
      <c r="C13339" t="inlineStr">
        <is>
          <t>home_use</t>
        </is>
      </c>
      <c r="D13339" t="inlineStr">
        <is>
          <t>IMP00548</t>
        </is>
      </c>
      <c r="E13339" t="inlineStr">
        <is>
          <t>T103835</t>
        </is>
      </c>
      <c r="F13339" s="32" t="n">
        <v>3260050.47</v>
      </c>
      <c r="G13339" s="32" t="n">
        <v>326005.05</v>
      </c>
    </row>
    <row r="13340">
      <c r="A13340" t="inlineStr">
        <is>
          <t>L0248857</t>
        </is>
      </c>
      <c r="B13340" t="inlineStr">
        <is>
          <t>2026-09-23</t>
        </is>
      </c>
      <c r="C13340" t="inlineStr">
        <is>
          <t>home_use</t>
        </is>
      </c>
      <c r="D13340" t="inlineStr">
        <is>
          <t>IMP00605</t>
        </is>
      </c>
      <c r="E13340" t="inlineStr">
        <is>
          <t>T104234</t>
        </is>
      </c>
      <c r="F13340" s="32" t="n">
        <v>1550405.46</v>
      </c>
      <c r="G13340" s="32" t="n">
        <v>201552.71</v>
      </c>
    </row>
    <row r="13341">
      <c r="A13341" t="inlineStr">
        <is>
          <t>L0248860</t>
        </is>
      </c>
      <c r="B13341" t="inlineStr">
        <is>
          <t>2026-09-23</t>
        </is>
      </c>
      <c r="C13341" t="inlineStr">
        <is>
          <t>warehouse_out</t>
        </is>
      </c>
      <c r="D13341" t="inlineStr">
        <is>
          <t>IMP00643</t>
        </is>
      </c>
      <c r="E13341" t="inlineStr">
        <is>
          <t>T104498</t>
        </is>
      </c>
      <c r="F13341" s="32" t="n">
        <v>1175190.42</v>
      </c>
      <c r="G13341" s="32" t="n">
        <v>117519.04</v>
      </c>
    </row>
    <row r="13342">
      <c r="A13342" t="inlineStr">
        <is>
          <t>L0248862</t>
        </is>
      </c>
      <c r="B13342" t="inlineStr">
        <is>
          <t>2026-09-23</t>
        </is>
      </c>
      <c r="C13342" t="inlineStr">
        <is>
          <t>home_use</t>
        </is>
      </c>
      <c r="D13342" t="inlineStr">
        <is>
          <t>IMP00643</t>
        </is>
      </c>
      <c r="E13342" t="inlineStr">
        <is>
          <t>T104498</t>
        </is>
      </c>
      <c r="F13342" s="32" t="n">
        <v>2457105.92</v>
      </c>
      <c r="G13342" s="32" t="n">
        <v>245710.59</v>
      </c>
    </row>
    <row r="13343">
      <c r="A13343" t="inlineStr">
        <is>
          <t>L0248864</t>
        </is>
      </c>
      <c r="B13343" t="inlineStr">
        <is>
          <t>2026-09-23</t>
        </is>
      </c>
      <c r="C13343" t="inlineStr">
        <is>
          <t>home_use</t>
        </is>
      </c>
      <c r="D13343" t="inlineStr">
        <is>
          <t>IMP00643</t>
        </is>
      </c>
      <c r="E13343" t="inlineStr">
        <is>
          <t>T104498</t>
        </is>
      </c>
      <c r="F13343" s="32" t="n">
        <v>1288736.37</v>
      </c>
      <c r="G13343" s="32" t="n">
        <v>128873.64</v>
      </c>
    </row>
    <row r="13344">
      <c r="A13344" t="inlineStr">
        <is>
          <t>L0248868</t>
        </is>
      </c>
      <c r="B13344" t="inlineStr">
        <is>
          <t>2026-09-23</t>
        </is>
      </c>
      <c r="C13344" t="inlineStr">
        <is>
          <t>home_use_exempt</t>
        </is>
      </c>
      <c r="D13344" t="inlineStr">
        <is>
          <t>IMP00676</t>
        </is>
      </c>
      <c r="E13344" t="inlineStr">
        <is>
          <t>T104726</t>
        </is>
      </c>
      <c r="F13344" s="32" t="n">
        <v>225901.84</v>
      </c>
      <c r="G13344" s="32" t="n">
        <v>0</v>
      </c>
    </row>
    <row r="13345">
      <c r="A13345" t="inlineStr">
        <is>
          <t>L0248879</t>
        </is>
      </c>
      <c r="B13345" t="inlineStr">
        <is>
          <t>2026-09-23</t>
        </is>
      </c>
      <c r="C13345" t="inlineStr">
        <is>
          <t>home_use</t>
        </is>
      </c>
      <c r="D13345" t="inlineStr">
        <is>
          <t>IMP00753</t>
        </is>
      </c>
      <c r="E13345" t="inlineStr">
        <is>
          <t>T105264</t>
        </is>
      </c>
      <c r="F13345" s="32" t="n">
        <v>729515.27</v>
      </c>
      <c r="G13345" s="32" t="n">
        <v>76599.10000000001</v>
      </c>
    </row>
    <row r="13346">
      <c r="A13346" t="inlineStr">
        <is>
          <t>L0248880</t>
        </is>
      </c>
      <c r="B13346" t="inlineStr">
        <is>
          <t>2026-09-23</t>
        </is>
      </c>
      <c r="C13346" t="inlineStr">
        <is>
          <t>home_use</t>
        </is>
      </c>
      <c r="D13346" t="inlineStr">
        <is>
          <t>IMP00753</t>
        </is>
      </c>
      <c r="E13346" t="inlineStr">
        <is>
          <t>T105264</t>
        </is>
      </c>
      <c r="F13346" s="32" t="n">
        <v>376033.06</v>
      </c>
      <c r="G13346" s="32" t="n">
        <v>45123.97</v>
      </c>
    </row>
    <row r="13347">
      <c r="A13347" t="inlineStr">
        <is>
          <t>L0248911</t>
        </is>
      </c>
      <c r="B13347" t="inlineStr">
        <is>
          <t>2026-09-23</t>
        </is>
      </c>
      <c r="C13347" t="inlineStr">
        <is>
          <t>home_use</t>
        </is>
      </c>
      <c r="D13347" t="inlineStr">
        <is>
          <t>IMP00926</t>
        </is>
      </c>
      <c r="E13347" t="inlineStr">
        <is>
          <t>T106477</t>
        </is>
      </c>
      <c r="F13347" s="32" t="n">
        <v>25324868.22</v>
      </c>
      <c r="G13347" s="32" t="n">
        <v>2659111.16</v>
      </c>
    </row>
    <row r="13348">
      <c r="A13348" t="inlineStr">
        <is>
          <t>L0248912</t>
        </is>
      </c>
      <c r="B13348" t="inlineStr">
        <is>
          <t>2026-09-23</t>
        </is>
      </c>
      <c r="C13348" t="inlineStr">
        <is>
          <t>home_use</t>
        </is>
      </c>
      <c r="D13348" t="inlineStr">
        <is>
          <t>IMP00926</t>
        </is>
      </c>
      <c r="E13348" t="inlineStr">
        <is>
          <t>T106477</t>
        </is>
      </c>
      <c r="F13348" s="32" t="n">
        <v>919940.75</v>
      </c>
      <c r="G13348" s="32" t="n">
        <v>96593.78</v>
      </c>
    </row>
    <row r="13349">
      <c r="A13349" t="inlineStr">
        <is>
          <t>L0248914</t>
        </is>
      </c>
      <c r="B13349" t="inlineStr">
        <is>
          <t>2026-09-23</t>
        </is>
      </c>
      <c r="C13349" t="inlineStr">
        <is>
          <t>warehouse_out</t>
        </is>
      </c>
      <c r="D13349" t="inlineStr">
        <is>
          <t>IMP00950</t>
        </is>
      </c>
      <c r="F13349" s="32" t="n">
        <v>7596385.78</v>
      </c>
      <c r="G13349" s="32" t="n">
        <v>926759.0600000001</v>
      </c>
    </row>
    <row r="13350">
      <c r="A13350" t="inlineStr">
        <is>
          <t>L0248924</t>
        </is>
      </c>
      <c r="B13350" t="inlineStr">
        <is>
          <t>2026-09-23</t>
        </is>
      </c>
      <c r="C13350" t="inlineStr">
        <is>
          <t>home_use</t>
        </is>
      </c>
      <c r="D13350" t="inlineStr">
        <is>
          <t>IMP01037</t>
        </is>
      </c>
      <c r="E13350" t="inlineStr">
        <is>
          <t>T107258</t>
        </is>
      </c>
      <c r="F13350" s="32" t="n">
        <v>431914.89</v>
      </c>
      <c r="G13350" s="32" t="n">
        <v>51829.79</v>
      </c>
    </row>
    <row r="13351">
      <c r="A13351" t="inlineStr">
        <is>
          <t>L0248925</t>
        </is>
      </c>
      <c r="B13351" t="inlineStr">
        <is>
          <t>2026-09-23</t>
        </is>
      </c>
      <c r="C13351" t="inlineStr">
        <is>
          <t>home_use</t>
        </is>
      </c>
      <c r="D13351" t="inlineStr">
        <is>
          <t>IMP01037</t>
        </is>
      </c>
      <c r="E13351" t="inlineStr">
        <is>
          <t>T107258</t>
        </is>
      </c>
      <c r="F13351" s="32" t="n">
        <v>9470710.02</v>
      </c>
      <c r="G13351" s="32" t="n">
        <v>947071</v>
      </c>
    </row>
    <row r="13352">
      <c r="A13352" t="inlineStr">
        <is>
          <t>L0248926</t>
        </is>
      </c>
      <c r="B13352" t="inlineStr">
        <is>
          <t>2026-09-23</t>
        </is>
      </c>
      <c r="C13352" t="inlineStr">
        <is>
          <t>home_use</t>
        </is>
      </c>
      <c r="D13352" t="inlineStr">
        <is>
          <t>IMP01037</t>
        </is>
      </c>
      <c r="E13352" t="inlineStr">
        <is>
          <t>T107258</t>
        </is>
      </c>
      <c r="F13352" s="32" t="n">
        <v>1858188.07</v>
      </c>
      <c r="G13352" s="32" t="n">
        <v>185818.81</v>
      </c>
    </row>
    <row r="13353">
      <c r="A13353" t="inlineStr">
        <is>
          <t>L0248927</t>
        </is>
      </c>
      <c r="B13353" t="inlineStr">
        <is>
          <t>2026-09-23</t>
        </is>
      </c>
      <c r="C13353" t="inlineStr">
        <is>
          <t>home_use</t>
        </is>
      </c>
      <c r="D13353" t="inlineStr">
        <is>
          <t>IMP01037</t>
        </is>
      </c>
      <c r="E13353" t="inlineStr">
        <is>
          <t>T107258</t>
        </is>
      </c>
      <c r="F13353" s="32" t="n">
        <v>347825.93</v>
      </c>
      <c r="G13353" s="32" t="n">
        <v>41739.11</v>
      </c>
    </row>
    <row r="13354">
      <c r="A13354" t="inlineStr">
        <is>
          <t>L0248928</t>
        </is>
      </c>
      <c r="B13354" t="inlineStr">
        <is>
          <t>2026-09-23</t>
        </is>
      </c>
      <c r="C13354" t="inlineStr">
        <is>
          <t>home_use</t>
        </is>
      </c>
      <c r="D13354" t="inlineStr">
        <is>
          <t>IMP01037</t>
        </is>
      </c>
      <c r="E13354" t="inlineStr">
        <is>
          <t>T107258</t>
        </is>
      </c>
      <c r="F13354" s="32" t="n">
        <v>1866652.59</v>
      </c>
      <c r="G13354" s="32" t="n">
        <v>186665.26</v>
      </c>
    </row>
    <row r="13355">
      <c r="A13355" t="inlineStr">
        <is>
          <t>L0248970</t>
        </is>
      </c>
      <c r="B13355" t="inlineStr">
        <is>
          <t>2026-09-23</t>
        </is>
      </c>
      <c r="C13355" t="inlineStr">
        <is>
          <t>home_use</t>
        </is>
      </c>
      <c r="D13355" t="inlineStr">
        <is>
          <t>IMP01310</t>
        </is>
      </c>
      <c r="E13355" t="inlineStr">
        <is>
          <t>T109167</t>
        </is>
      </c>
      <c r="F13355" s="32" t="n">
        <v>1427572.86</v>
      </c>
      <c r="G13355" s="32" t="n">
        <v>178446.61</v>
      </c>
    </row>
    <row r="13356">
      <c r="A13356" t="inlineStr">
        <is>
          <t>L0248971</t>
        </is>
      </c>
      <c r="B13356" t="inlineStr">
        <is>
          <t>2026-09-23</t>
        </is>
      </c>
      <c r="C13356" t="inlineStr">
        <is>
          <t>home_use</t>
        </is>
      </c>
      <c r="D13356" t="inlineStr">
        <is>
          <t>IMP01310</t>
        </is>
      </c>
      <c r="E13356" t="inlineStr">
        <is>
          <t>T109167</t>
        </is>
      </c>
      <c r="F13356" s="32" t="n">
        <v>449686.29</v>
      </c>
      <c r="G13356" s="32" t="n">
        <v>48116.43</v>
      </c>
    </row>
    <row r="13357">
      <c r="A13357" t="inlineStr">
        <is>
          <t>L0248972</t>
        </is>
      </c>
      <c r="B13357" t="inlineStr">
        <is>
          <t>2026-09-23</t>
        </is>
      </c>
      <c r="C13357" t="inlineStr">
        <is>
          <t>home_use</t>
        </is>
      </c>
      <c r="D13357" t="inlineStr">
        <is>
          <t>IMP01310</t>
        </is>
      </c>
      <c r="E13357" t="inlineStr">
        <is>
          <t>T109167</t>
        </is>
      </c>
      <c r="F13357" s="32" t="n">
        <v>1390785.25</v>
      </c>
      <c r="G13357" s="32" t="n">
        <v>148814.02</v>
      </c>
    </row>
    <row r="13358">
      <c r="A13358" t="inlineStr">
        <is>
          <t>L0248973</t>
        </is>
      </c>
      <c r="B13358" t="inlineStr">
        <is>
          <t>2026-09-23</t>
        </is>
      </c>
      <c r="C13358" t="inlineStr">
        <is>
          <t>home_use</t>
        </is>
      </c>
      <c r="D13358" t="inlineStr">
        <is>
          <t>IMP01310</t>
        </is>
      </c>
      <c r="E13358" t="inlineStr">
        <is>
          <t>T109167</t>
        </is>
      </c>
      <c r="F13358" s="32" t="n">
        <v>1194022.62</v>
      </c>
      <c r="G13358" s="32" t="n">
        <v>127760.42</v>
      </c>
    </row>
    <row r="13359">
      <c r="A13359" t="inlineStr">
        <is>
          <t>L0248975</t>
        </is>
      </c>
      <c r="B13359" t="inlineStr">
        <is>
          <t>2026-09-23</t>
        </is>
      </c>
      <c r="C13359" t="inlineStr">
        <is>
          <t>home_use</t>
        </is>
      </c>
      <c r="D13359" t="inlineStr">
        <is>
          <t>IMP01310</t>
        </is>
      </c>
      <c r="E13359" t="inlineStr">
        <is>
          <t>T109167</t>
        </is>
      </c>
      <c r="F13359" s="32" t="n">
        <v>562236.95</v>
      </c>
      <c r="G13359" s="32" t="n">
        <v>60159.35</v>
      </c>
    </row>
    <row r="13360">
      <c r="A13360" t="inlineStr">
        <is>
          <t>L0248995</t>
        </is>
      </c>
      <c r="B13360" t="inlineStr">
        <is>
          <t>2026-09-23</t>
        </is>
      </c>
      <c r="C13360" t="inlineStr">
        <is>
          <t>home_use</t>
        </is>
      </c>
      <c r="D13360" t="inlineStr">
        <is>
          <t>IMP01453</t>
        </is>
      </c>
      <c r="E13360" t="inlineStr">
        <is>
          <t>T110170</t>
        </is>
      </c>
      <c r="F13360" s="32" t="n">
        <v>1127574.99</v>
      </c>
      <c r="G13360" s="32" t="n">
        <v>124033.25</v>
      </c>
    </row>
    <row r="13361">
      <c r="A13361" t="inlineStr">
        <is>
          <t>L0249015</t>
        </is>
      </c>
      <c r="B13361" t="inlineStr">
        <is>
          <t>2026-09-24</t>
        </is>
      </c>
      <c r="C13361" t="inlineStr">
        <is>
          <t>home_use</t>
        </is>
      </c>
      <c r="D13361" t="inlineStr">
        <is>
          <t>IMP00063</t>
        </is>
      </c>
      <c r="E13361" t="inlineStr">
        <is>
          <t>T100440</t>
        </is>
      </c>
      <c r="F13361" s="32" t="n">
        <v>540659.26</v>
      </c>
      <c r="G13361" s="32" t="n">
        <v>62175.81</v>
      </c>
    </row>
    <row r="13362">
      <c r="A13362" t="inlineStr">
        <is>
          <t>L0249016</t>
        </is>
      </c>
      <c r="B13362" t="inlineStr">
        <is>
          <t>2026-09-24</t>
        </is>
      </c>
      <c r="C13362" t="inlineStr">
        <is>
          <t>home_use</t>
        </is>
      </c>
      <c r="D13362" t="inlineStr">
        <is>
          <t>IMP00063</t>
        </is>
      </c>
      <c r="E13362" t="inlineStr">
        <is>
          <t>T100440</t>
        </is>
      </c>
      <c r="F13362" s="32" t="n">
        <v>2068105.02</v>
      </c>
      <c r="G13362" s="32" t="n">
        <v>231627.76</v>
      </c>
    </row>
    <row r="13363">
      <c r="A13363" t="inlineStr">
        <is>
          <t>L0249019</t>
        </is>
      </c>
      <c r="B13363" t="inlineStr">
        <is>
          <t>2026-09-24</t>
        </is>
      </c>
      <c r="C13363" t="inlineStr">
        <is>
          <t>home_use</t>
        </is>
      </c>
      <c r="D13363" t="inlineStr">
        <is>
          <t>IMP00063</t>
        </is>
      </c>
      <c r="E13363" t="inlineStr">
        <is>
          <t>T100440</t>
        </is>
      </c>
      <c r="F13363" s="32" t="n">
        <v>980347.38</v>
      </c>
      <c r="G13363" s="32" t="n">
        <v>112739.95</v>
      </c>
    </row>
    <row r="13364">
      <c r="A13364" t="inlineStr">
        <is>
          <t>L0249020</t>
        </is>
      </c>
      <c r="B13364" t="inlineStr">
        <is>
          <t>2026-09-24</t>
        </is>
      </c>
      <c r="C13364" t="inlineStr">
        <is>
          <t>home_use</t>
        </is>
      </c>
      <c r="D13364" t="inlineStr">
        <is>
          <t>IMP00063</t>
        </is>
      </c>
      <c r="E13364" t="inlineStr">
        <is>
          <t>T100440</t>
        </is>
      </c>
      <c r="F13364" s="32" t="n">
        <v>1571706.47</v>
      </c>
      <c r="G13364" s="32" t="n">
        <v>168172.59</v>
      </c>
    </row>
    <row r="13365">
      <c r="A13365" t="inlineStr">
        <is>
          <t>L0249021</t>
        </is>
      </c>
      <c r="B13365" t="inlineStr">
        <is>
          <t>2026-09-24</t>
        </is>
      </c>
      <c r="C13365" t="inlineStr">
        <is>
          <t>home_use</t>
        </is>
      </c>
      <c r="D13365" t="inlineStr">
        <is>
          <t>IMP00063</t>
        </is>
      </c>
      <c r="E13365" t="inlineStr">
        <is>
          <t>T100440</t>
        </is>
      </c>
      <c r="F13365" s="32" t="n">
        <v>371059.14</v>
      </c>
      <c r="G13365" s="32" t="n">
        <v>42671.8</v>
      </c>
    </row>
    <row r="13366">
      <c r="A13366" t="inlineStr">
        <is>
          <t>L0249054</t>
        </is>
      </c>
      <c r="B13366" t="inlineStr">
        <is>
          <t>2026-09-24</t>
        </is>
      </c>
      <c r="C13366" t="inlineStr">
        <is>
          <t>home_use</t>
        </is>
      </c>
      <c r="D13366" t="inlineStr">
        <is>
          <t>IMP00306</t>
        </is>
      </c>
      <c r="E13366" t="inlineStr">
        <is>
          <t>T102141</t>
        </is>
      </c>
      <c r="F13366" s="32" t="n">
        <v>1778787.7</v>
      </c>
      <c r="G13366" s="32" t="n">
        <v>204560.59</v>
      </c>
    </row>
    <row r="13367">
      <c r="A13367" t="inlineStr">
        <is>
          <t>L0249058</t>
        </is>
      </c>
      <c r="B13367" t="inlineStr">
        <is>
          <t>2026-09-24</t>
        </is>
      </c>
      <c r="C13367" t="inlineStr">
        <is>
          <t>home_use</t>
        </is>
      </c>
      <c r="D13367" t="inlineStr">
        <is>
          <t>IMP00340</t>
        </is>
      </c>
      <c r="E13367" t="inlineStr">
        <is>
          <t>T102376</t>
        </is>
      </c>
      <c r="F13367" s="32" t="n">
        <v>14277591.3</v>
      </c>
      <c r="G13367" s="32" t="n">
        <v>1499147.09</v>
      </c>
    </row>
    <row r="13368">
      <c r="A13368" t="inlineStr">
        <is>
          <t>L0249122</t>
        </is>
      </c>
      <c r="B13368" t="inlineStr">
        <is>
          <t>2026-09-24</t>
        </is>
      </c>
      <c r="C13368" t="inlineStr">
        <is>
          <t>home_use</t>
        </is>
      </c>
      <c r="D13368" t="inlineStr">
        <is>
          <t>IMP00753</t>
        </is>
      </c>
      <c r="E13368" t="inlineStr">
        <is>
          <t>T105264</t>
        </is>
      </c>
      <c r="F13368" s="32" t="n">
        <v>1405161.84</v>
      </c>
      <c r="G13368" s="32" t="n">
        <v>147541.99</v>
      </c>
    </row>
    <row r="13369">
      <c r="A13369" t="inlineStr">
        <is>
          <t>L0249152</t>
        </is>
      </c>
      <c r="B13369" t="inlineStr">
        <is>
          <t>2026-09-24</t>
        </is>
      </c>
      <c r="C13369" t="inlineStr">
        <is>
          <t>home_use</t>
        </is>
      </c>
      <c r="D13369" t="inlineStr">
        <is>
          <t>IMP00926</t>
        </is>
      </c>
      <c r="E13369" t="inlineStr">
        <is>
          <t>T106477</t>
        </is>
      </c>
      <c r="F13369" s="32" t="n">
        <v>187316.58</v>
      </c>
      <c r="G13369" s="32" t="n">
        <v>20042.87</v>
      </c>
    </row>
    <row r="13370">
      <c r="A13370" t="inlineStr">
        <is>
          <t>L0249155</t>
        </is>
      </c>
      <c r="B13370" t="inlineStr">
        <is>
          <t>2026-09-24</t>
        </is>
      </c>
      <c r="C13370" t="inlineStr">
        <is>
          <t>home_use</t>
        </is>
      </c>
      <c r="D13370" t="inlineStr">
        <is>
          <t>IMP00926</t>
        </is>
      </c>
      <c r="E13370" t="inlineStr">
        <is>
          <t>T106477</t>
        </is>
      </c>
      <c r="F13370" s="32" t="n">
        <v>654576.05</v>
      </c>
      <c r="G13370" s="32" t="n">
        <v>70039.64</v>
      </c>
    </row>
    <row r="13371">
      <c r="A13371" t="inlineStr">
        <is>
          <t>L0249158</t>
        </is>
      </c>
      <c r="B13371" t="inlineStr">
        <is>
          <t>2026-09-24</t>
        </is>
      </c>
      <c r="C13371" t="inlineStr">
        <is>
          <t>home_use</t>
        </is>
      </c>
      <c r="D13371" t="inlineStr">
        <is>
          <t>IMP00950</t>
        </is>
      </c>
      <c r="F13371" s="32" t="n">
        <v>663626.17</v>
      </c>
      <c r="G13371" s="32" t="n">
        <v>77644.25999999999</v>
      </c>
    </row>
    <row r="13372">
      <c r="A13372" t="inlineStr">
        <is>
          <t>L0249159</t>
        </is>
      </c>
      <c r="B13372" t="inlineStr">
        <is>
          <t>2026-09-24</t>
        </is>
      </c>
      <c r="C13372" t="inlineStr">
        <is>
          <t>home_use</t>
        </is>
      </c>
      <c r="D13372" t="inlineStr">
        <is>
          <t>IMP00950</t>
        </is>
      </c>
      <c r="F13372" s="32" t="n">
        <v>230433.16</v>
      </c>
      <c r="G13372" s="32" t="n">
        <v>28804.15</v>
      </c>
    </row>
    <row r="13373">
      <c r="A13373" t="inlineStr">
        <is>
          <t>L0249170</t>
        </is>
      </c>
      <c r="B13373" t="inlineStr">
        <is>
          <t>2026-09-24</t>
        </is>
      </c>
      <c r="C13373" t="inlineStr">
        <is>
          <t>home_use</t>
        </is>
      </c>
      <c r="D13373" t="inlineStr">
        <is>
          <t>IMP01037</t>
        </is>
      </c>
      <c r="E13373" t="inlineStr">
        <is>
          <t>T107258</t>
        </is>
      </c>
      <c r="F13373" s="32" t="n">
        <v>396919.21</v>
      </c>
      <c r="G13373" s="32" t="n">
        <v>47630.31</v>
      </c>
    </row>
    <row r="13374">
      <c r="A13374" t="inlineStr">
        <is>
          <t>L0249185</t>
        </is>
      </c>
      <c r="B13374" t="inlineStr">
        <is>
          <t>2026-09-24</t>
        </is>
      </c>
      <c r="C13374" t="inlineStr">
        <is>
          <t>home_use</t>
        </is>
      </c>
      <c r="D13374" t="inlineStr">
        <is>
          <t>IMP01142</t>
        </is>
      </c>
      <c r="E13374" t="inlineStr">
        <is>
          <t>T107992</t>
        </is>
      </c>
      <c r="F13374" s="32" t="n">
        <v>666097.3199999999</v>
      </c>
      <c r="G13374" s="32" t="n">
        <v>74602.89999999999</v>
      </c>
    </row>
    <row r="13375">
      <c r="A13375" t="inlineStr">
        <is>
          <t>L0249186</t>
        </is>
      </c>
      <c r="B13375" t="inlineStr">
        <is>
          <t>2026-09-24</t>
        </is>
      </c>
      <c r="C13375" t="inlineStr">
        <is>
          <t>home_use</t>
        </is>
      </c>
      <c r="D13375" t="inlineStr">
        <is>
          <t>IMP01142</t>
        </is>
      </c>
      <c r="E13375" t="inlineStr">
        <is>
          <t>T107992</t>
        </is>
      </c>
      <c r="F13375" s="32" t="n">
        <v>639363.75</v>
      </c>
      <c r="G13375" s="32" t="n">
        <v>71608.74000000001</v>
      </c>
    </row>
    <row r="13376">
      <c r="A13376" t="inlineStr">
        <is>
          <t>L0249200</t>
        </is>
      </c>
      <c r="B13376" t="inlineStr">
        <is>
          <t>2026-09-24</t>
        </is>
      </c>
      <c r="C13376" t="inlineStr">
        <is>
          <t>home_use</t>
        </is>
      </c>
      <c r="D13376" t="inlineStr">
        <is>
          <t>IMP01242</t>
        </is>
      </c>
      <c r="E13376" t="inlineStr">
        <is>
          <t>T108692</t>
        </is>
      </c>
      <c r="F13376" s="32" t="n">
        <v>18035626.45</v>
      </c>
      <c r="G13376" s="32" t="n">
        <v>1893740.78</v>
      </c>
    </row>
    <row r="13377">
      <c r="A13377" t="inlineStr">
        <is>
          <t>L0249213</t>
        </is>
      </c>
      <c r="B13377" t="inlineStr">
        <is>
          <t>2026-09-24</t>
        </is>
      </c>
      <c r="C13377" t="inlineStr">
        <is>
          <t>home_use</t>
        </is>
      </c>
      <c r="D13377" t="inlineStr">
        <is>
          <t>IMP01310</t>
        </is>
      </c>
      <c r="E13377" t="inlineStr">
        <is>
          <t>T109167</t>
        </is>
      </c>
      <c r="F13377" s="32" t="n">
        <v>480273.32</v>
      </c>
      <c r="G13377" s="32" t="n">
        <v>51389.24</v>
      </c>
    </row>
    <row r="13378">
      <c r="A13378" t="inlineStr">
        <is>
          <t>L0249216</t>
        </is>
      </c>
      <c r="B13378" t="inlineStr">
        <is>
          <t>2026-09-24</t>
        </is>
      </c>
      <c r="C13378" t="inlineStr">
        <is>
          <t>home_use</t>
        </is>
      </c>
      <c r="D13378" t="inlineStr">
        <is>
          <t>IMP01310</t>
        </is>
      </c>
      <c r="E13378" t="inlineStr">
        <is>
          <t>T109167</t>
        </is>
      </c>
      <c r="F13378" s="32" t="n">
        <v>1244732.46</v>
      </c>
      <c r="G13378" s="32" t="n">
        <v>133186.37</v>
      </c>
    </row>
    <row r="13379">
      <c r="A13379" t="inlineStr">
        <is>
          <t>L0249247</t>
        </is>
      </c>
      <c r="B13379" t="inlineStr">
        <is>
          <t>2026-09-25</t>
        </is>
      </c>
      <c r="C13379" t="inlineStr">
        <is>
          <t>home_use</t>
        </is>
      </c>
      <c r="D13379" t="inlineStr">
        <is>
          <t>IMP00063</t>
        </is>
      </c>
      <c r="E13379" t="inlineStr">
        <is>
          <t>T100440</t>
        </is>
      </c>
      <c r="F13379" s="32" t="n">
        <v>1371013.41</v>
      </c>
      <c r="G13379" s="32" t="n">
        <v>153553.5</v>
      </c>
    </row>
    <row r="13380">
      <c r="A13380" t="inlineStr">
        <is>
          <t>L0249249</t>
        </is>
      </c>
      <c r="B13380" t="inlineStr">
        <is>
          <t>2026-09-25</t>
        </is>
      </c>
      <c r="C13380" t="inlineStr">
        <is>
          <t>home_use</t>
        </is>
      </c>
      <c r="D13380" t="inlineStr">
        <is>
          <t>IMP00063</t>
        </is>
      </c>
      <c r="E13380" t="inlineStr">
        <is>
          <t>T100440</t>
        </is>
      </c>
      <c r="F13380" s="32" t="n">
        <v>349729.38</v>
      </c>
      <c r="G13380" s="32" t="n">
        <v>37421.04</v>
      </c>
    </row>
    <row r="13381">
      <c r="A13381" t="inlineStr">
        <is>
          <t>L0249250</t>
        </is>
      </c>
      <c r="B13381" t="inlineStr">
        <is>
          <t>2026-09-25</t>
        </is>
      </c>
      <c r="C13381" t="inlineStr">
        <is>
          <t>home_use</t>
        </is>
      </c>
      <c r="D13381" t="inlineStr">
        <is>
          <t>IMP00063</t>
        </is>
      </c>
      <c r="E13381" t="inlineStr">
        <is>
          <t>T100440</t>
        </is>
      </c>
      <c r="F13381" s="32" t="n">
        <v>233105.21</v>
      </c>
      <c r="G13381" s="32" t="n">
        <v>26807.1</v>
      </c>
    </row>
    <row r="13382">
      <c r="A13382" t="inlineStr">
        <is>
          <t>L0249251</t>
        </is>
      </c>
      <c r="B13382" t="inlineStr">
        <is>
          <t>2026-09-25</t>
        </is>
      </c>
      <c r="C13382" t="inlineStr">
        <is>
          <t>home_use</t>
        </is>
      </c>
      <c r="D13382" t="inlineStr">
        <is>
          <t>IMP00063</t>
        </is>
      </c>
      <c r="E13382" t="inlineStr">
        <is>
          <t>T100440</t>
        </is>
      </c>
      <c r="F13382" s="32" t="n">
        <v>3012493.2</v>
      </c>
      <c r="G13382" s="32" t="n">
        <v>391624.12</v>
      </c>
    </row>
    <row r="13383">
      <c r="A13383" t="inlineStr">
        <is>
          <t>L0249254</t>
        </is>
      </c>
      <c r="B13383" t="inlineStr">
        <is>
          <t>2026-09-25</t>
        </is>
      </c>
      <c r="C13383" t="inlineStr">
        <is>
          <t>home_use</t>
        </is>
      </c>
      <c r="D13383" t="inlineStr">
        <is>
          <t>IMP00063</t>
        </is>
      </c>
      <c r="E13383" t="inlineStr">
        <is>
          <t>T100440</t>
        </is>
      </c>
      <c r="F13383" s="32" t="n">
        <v>526067.11</v>
      </c>
      <c r="G13383" s="32" t="n">
        <v>60497.72</v>
      </c>
    </row>
    <row r="13384">
      <c r="A13384" t="inlineStr">
        <is>
          <t>L0249281</t>
        </is>
      </c>
      <c r="B13384" t="inlineStr">
        <is>
          <t>2026-09-25</t>
        </is>
      </c>
      <c r="C13384" t="inlineStr">
        <is>
          <t>home_use</t>
        </is>
      </c>
      <c r="D13384" t="inlineStr">
        <is>
          <t>IMP00306</t>
        </is>
      </c>
      <c r="E13384" t="inlineStr">
        <is>
          <t>T102141</t>
        </is>
      </c>
      <c r="F13384" s="32" t="n">
        <v>374293.47</v>
      </c>
      <c r="G13384" s="32" t="n">
        <v>46786.68</v>
      </c>
    </row>
    <row r="13385">
      <c r="A13385" t="inlineStr">
        <is>
          <t>L0249282</t>
        </is>
      </c>
      <c r="B13385" t="inlineStr">
        <is>
          <t>2026-09-25</t>
        </is>
      </c>
      <c r="C13385" t="inlineStr">
        <is>
          <t>home_use</t>
        </is>
      </c>
      <c r="D13385" t="inlineStr">
        <is>
          <t>IMP00306</t>
        </is>
      </c>
      <c r="E13385" t="inlineStr">
        <is>
          <t>T102141</t>
        </is>
      </c>
      <c r="F13385" s="32" t="n">
        <v>541429.66</v>
      </c>
      <c r="G13385" s="32" t="n">
        <v>56850.11</v>
      </c>
    </row>
    <row r="13386">
      <c r="A13386" t="inlineStr">
        <is>
          <t>L0249283</t>
        </is>
      </c>
      <c r="B13386" t="inlineStr">
        <is>
          <t>2026-09-25</t>
        </is>
      </c>
      <c r="C13386" t="inlineStr">
        <is>
          <t>home_use</t>
        </is>
      </c>
      <c r="D13386" t="inlineStr">
        <is>
          <t>IMP00306</t>
        </is>
      </c>
      <c r="E13386" t="inlineStr">
        <is>
          <t>T102141</t>
        </is>
      </c>
      <c r="F13386" s="32" t="n">
        <v>749873.6800000001</v>
      </c>
      <c r="G13386" s="32" t="n">
        <v>93734.21000000001</v>
      </c>
    </row>
    <row r="13387">
      <c r="A13387" t="inlineStr">
        <is>
          <t>L0249298</t>
        </is>
      </c>
      <c r="B13387" t="inlineStr">
        <is>
          <t>2026-09-25</t>
        </is>
      </c>
      <c r="C13387" t="inlineStr">
        <is>
          <t>warehouse_out</t>
        </is>
      </c>
      <c r="D13387" t="inlineStr">
        <is>
          <t>IMP00448</t>
        </is>
      </c>
      <c r="E13387" t="inlineStr">
        <is>
          <t>T103130</t>
        </is>
      </c>
      <c r="F13387" s="32" t="n">
        <v>76284315.20999999</v>
      </c>
      <c r="G13387" s="32" t="n">
        <v>7628431.52</v>
      </c>
    </row>
    <row r="13388">
      <c r="A13388" t="inlineStr">
        <is>
          <t>L0249299</t>
        </is>
      </c>
      <c r="B13388" t="inlineStr">
        <is>
          <t>2026-09-25</t>
        </is>
      </c>
      <c r="C13388" t="inlineStr">
        <is>
          <t>home_use</t>
        </is>
      </c>
      <c r="D13388" t="inlineStr">
        <is>
          <t>IMP00448</t>
        </is>
      </c>
      <c r="E13388" t="inlineStr">
        <is>
          <t>T103130</t>
        </is>
      </c>
      <c r="F13388" s="32" t="n">
        <v>235693362.95</v>
      </c>
      <c r="G13388" s="32" t="n">
        <v>23569336.29</v>
      </c>
    </row>
    <row r="13389">
      <c r="A13389" t="inlineStr">
        <is>
          <t>L0249305</t>
        </is>
      </c>
      <c r="B13389" t="inlineStr">
        <is>
          <t>2026-09-25</t>
        </is>
      </c>
      <c r="C13389" t="inlineStr">
        <is>
          <t>home_use</t>
        </is>
      </c>
      <c r="D13389" t="inlineStr">
        <is>
          <t>IMP00490</t>
        </is>
      </c>
      <c r="E13389" t="inlineStr">
        <is>
          <t>T103425</t>
        </is>
      </c>
      <c r="F13389" s="32" t="n">
        <v>5626915.27</v>
      </c>
      <c r="G13389" s="32" t="n">
        <v>590826.1</v>
      </c>
    </row>
    <row r="13390">
      <c r="A13390" t="inlineStr">
        <is>
          <t>L0249333</t>
        </is>
      </c>
      <c r="B13390" t="inlineStr">
        <is>
          <t>2026-09-25</t>
        </is>
      </c>
      <c r="C13390" t="inlineStr">
        <is>
          <t>home_use</t>
        </is>
      </c>
      <c r="D13390" t="inlineStr">
        <is>
          <t>IMP00643</t>
        </is>
      </c>
      <c r="E13390" t="inlineStr">
        <is>
          <t>T104498</t>
        </is>
      </c>
      <c r="F13390" s="32" t="n">
        <v>411425.72</v>
      </c>
      <c r="G13390" s="32" t="n">
        <v>43199.7</v>
      </c>
    </row>
    <row r="13391">
      <c r="A13391" t="inlineStr">
        <is>
          <t>L0249334</t>
        </is>
      </c>
      <c r="B13391" t="inlineStr">
        <is>
          <t>2026-09-25</t>
        </is>
      </c>
      <c r="C13391" t="inlineStr">
        <is>
          <t>home_use</t>
        </is>
      </c>
      <c r="D13391" t="inlineStr">
        <is>
          <t>IMP00643</t>
        </is>
      </c>
      <c r="E13391" t="inlineStr">
        <is>
          <t>T104498</t>
        </is>
      </c>
      <c r="F13391" s="32" t="n">
        <v>1606040.26</v>
      </c>
      <c r="G13391" s="32" t="n">
        <v>160604.03</v>
      </c>
    </row>
    <row r="13392">
      <c r="A13392" t="inlineStr">
        <is>
          <t>L0249335</t>
        </is>
      </c>
      <c r="B13392" t="inlineStr">
        <is>
          <t>2026-09-25</t>
        </is>
      </c>
      <c r="C13392" t="inlineStr">
        <is>
          <t>home_use</t>
        </is>
      </c>
      <c r="D13392" t="inlineStr">
        <is>
          <t>IMP00643</t>
        </is>
      </c>
      <c r="E13392" t="inlineStr">
        <is>
          <t>T104498</t>
        </is>
      </c>
      <c r="F13392" s="32" t="n">
        <v>807171.4399999999</v>
      </c>
      <c r="G13392" s="32" t="n">
        <v>80717.14</v>
      </c>
    </row>
    <row r="13393">
      <c r="A13393" t="inlineStr">
        <is>
          <t>L0249337</t>
        </is>
      </c>
      <c r="B13393" t="inlineStr">
        <is>
          <t>2026-09-25</t>
        </is>
      </c>
      <c r="C13393" t="inlineStr">
        <is>
          <t>home_use</t>
        </is>
      </c>
      <c r="D13393" t="inlineStr">
        <is>
          <t>IMP00643</t>
        </is>
      </c>
      <c r="E13393" t="inlineStr">
        <is>
          <t>T104498</t>
        </is>
      </c>
      <c r="F13393" s="32" t="n">
        <v>784028.9399999999</v>
      </c>
      <c r="G13393" s="32" t="n">
        <v>78402.89</v>
      </c>
    </row>
    <row r="13394">
      <c r="A13394" t="inlineStr">
        <is>
          <t>L0249338</t>
        </is>
      </c>
      <c r="B13394" t="inlineStr">
        <is>
          <t>2026-09-25</t>
        </is>
      </c>
      <c r="C13394" t="inlineStr">
        <is>
          <t>home_use</t>
        </is>
      </c>
      <c r="D13394" t="inlineStr">
        <is>
          <t>IMP00643</t>
        </is>
      </c>
      <c r="E13394" t="inlineStr">
        <is>
          <t>T104498</t>
        </is>
      </c>
      <c r="F13394" s="32" t="n">
        <v>1402920.84</v>
      </c>
      <c r="G13394" s="32" t="n">
        <v>140292.08</v>
      </c>
    </row>
    <row r="13395">
      <c r="A13395" t="inlineStr">
        <is>
          <t>L0249340</t>
        </is>
      </c>
      <c r="B13395" t="inlineStr">
        <is>
          <t>2026-09-25</t>
        </is>
      </c>
      <c r="C13395" t="inlineStr">
        <is>
          <t>warehouse_in</t>
        </is>
      </c>
      <c r="D13395" t="inlineStr">
        <is>
          <t>IMP00676</t>
        </is>
      </c>
      <c r="E13395" t="inlineStr">
        <is>
          <t>T104726</t>
        </is>
      </c>
      <c r="F13395" s="32" t="n">
        <v>234247.51</v>
      </c>
      <c r="G13395" s="32" t="n">
        <v>0</v>
      </c>
    </row>
    <row r="13396">
      <c r="A13396" t="inlineStr">
        <is>
          <t>L0249361</t>
        </is>
      </c>
      <c r="B13396" t="inlineStr">
        <is>
          <t>2026-09-25</t>
        </is>
      </c>
      <c r="C13396" t="inlineStr">
        <is>
          <t>home_use</t>
        </is>
      </c>
      <c r="D13396" t="inlineStr">
        <is>
          <t>IMP00753</t>
        </is>
      </c>
      <c r="E13396" t="inlineStr">
        <is>
          <t>T105264</t>
        </is>
      </c>
      <c r="F13396" s="32" t="n">
        <v>674481.9</v>
      </c>
      <c r="G13396" s="32" t="n">
        <v>72169.56</v>
      </c>
    </row>
    <row r="13397">
      <c r="A13397" t="inlineStr">
        <is>
          <t>L0249362</t>
        </is>
      </c>
      <c r="B13397" t="inlineStr">
        <is>
          <t>2026-09-25</t>
        </is>
      </c>
      <c r="C13397" t="inlineStr">
        <is>
          <t>home_use</t>
        </is>
      </c>
      <c r="D13397" t="inlineStr">
        <is>
          <t>IMP00753</t>
        </is>
      </c>
      <c r="E13397" t="inlineStr">
        <is>
          <t>T105264</t>
        </is>
      </c>
      <c r="F13397" s="32" t="n">
        <v>732193.55</v>
      </c>
      <c r="G13397" s="32" t="n">
        <v>76880.32000000001</v>
      </c>
    </row>
    <row r="13398">
      <c r="A13398" t="inlineStr">
        <is>
          <t>L0249389</t>
        </is>
      </c>
      <c r="B13398" t="inlineStr">
        <is>
          <t>2026-09-25</t>
        </is>
      </c>
      <c r="C13398" t="inlineStr">
        <is>
          <t>home_use</t>
        </is>
      </c>
      <c r="D13398" t="inlineStr">
        <is>
          <t>IMP00926</t>
        </is>
      </c>
      <c r="E13398" t="inlineStr">
        <is>
          <t>T106477</t>
        </is>
      </c>
      <c r="F13398" s="32" t="n">
        <v>16171191.35</v>
      </c>
      <c r="G13398" s="32" t="n">
        <v>1697975.09</v>
      </c>
    </row>
    <row r="13399">
      <c r="A13399" t="inlineStr">
        <is>
          <t>L0249390</t>
        </is>
      </c>
      <c r="B13399" t="inlineStr">
        <is>
          <t>2026-09-25</t>
        </is>
      </c>
      <c r="C13399" t="inlineStr">
        <is>
          <t>home_use</t>
        </is>
      </c>
      <c r="D13399" t="inlineStr">
        <is>
          <t>IMP00926</t>
        </is>
      </c>
      <c r="E13399" t="inlineStr">
        <is>
          <t>T106477</t>
        </is>
      </c>
      <c r="F13399" s="32" t="n">
        <v>71231111.05</v>
      </c>
      <c r="G13399" s="32" t="n">
        <v>7479266.66</v>
      </c>
    </row>
    <row r="13400">
      <c r="A13400" t="inlineStr">
        <is>
          <t>L0249392</t>
        </is>
      </c>
      <c r="B13400" t="inlineStr">
        <is>
          <t>2026-09-25</t>
        </is>
      </c>
      <c r="C13400" t="inlineStr">
        <is>
          <t>home_use</t>
        </is>
      </c>
      <c r="D13400" t="inlineStr">
        <is>
          <t>IMP00950</t>
        </is>
      </c>
      <c r="F13400" s="32" t="n">
        <v>2924097.57</v>
      </c>
      <c r="G13400" s="32" t="n">
        <v>380132.68</v>
      </c>
    </row>
    <row r="13401">
      <c r="A13401" t="inlineStr">
        <is>
          <t>L0249396</t>
        </is>
      </c>
      <c r="B13401" t="inlineStr">
        <is>
          <t>2026-09-25</t>
        </is>
      </c>
      <c r="C13401" t="inlineStr">
        <is>
          <t>transit</t>
        </is>
      </c>
      <c r="D13401" t="inlineStr">
        <is>
          <t>IMP00995</t>
        </is>
      </c>
      <c r="E13401" t="inlineStr">
        <is>
          <t>T106963</t>
        </is>
      </c>
      <c r="F13401" s="32" t="n">
        <v>1337525.28</v>
      </c>
      <c r="G13401" s="32" t="n">
        <v>0</v>
      </c>
    </row>
    <row r="13402">
      <c r="A13402" t="inlineStr">
        <is>
          <t>L0249400</t>
        </is>
      </c>
      <c r="B13402" t="inlineStr">
        <is>
          <t>2026-09-25</t>
        </is>
      </c>
      <c r="C13402" t="inlineStr">
        <is>
          <t>home_use</t>
        </is>
      </c>
      <c r="D13402" t="inlineStr">
        <is>
          <t>IMP00999</t>
        </is>
      </c>
      <c r="E13402" t="inlineStr">
        <is>
          <t>T106987</t>
        </is>
      </c>
      <c r="F13402" s="32" t="n">
        <v>1203895.01</v>
      </c>
      <c r="G13402" s="32" t="n">
        <v>120389.5</v>
      </c>
    </row>
    <row r="13403">
      <c r="A13403" t="inlineStr">
        <is>
          <t>L0249401</t>
        </is>
      </c>
      <c r="B13403" t="inlineStr">
        <is>
          <t>2026-09-25</t>
        </is>
      </c>
      <c r="C13403" t="inlineStr">
        <is>
          <t>home_use</t>
        </is>
      </c>
      <c r="D13403" t="inlineStr">
        <is>
          <t>IMP00999</t>
        </is>
      </c>
      <c r="E13403" t="inlineStr">
        <is>
          <t>T106987</t>
        </is>
      </c>
      <c r="F13403" s="32" t="n">
        <v>5413246.64</v>
      </c>
      <c r="G13403" s="32" t="n">
        <v>541324.66</v>
      </c>
    </row>
    <row r="13404">
      <c r="A13404" t="inlineStr">
        <is>
          <t>L0249403</t>
        </is>
      </c>
      <c r="B13404" t="inlineStr">
        <is>
          <t>2026-09-25</t>
        </is>
      </c>
      <c r="C13404" t="inlineStr">
        <is>
          <t>home_use</t>
        </is>
      </c>
      <c r="D13404" t="inlineStr">
        <is>
          <t>IMP01037</t>
        </is>
      </c>
      <c r="E13404" t="inlineStr">
        <is>
          <t>T107258</t>
        </is>
      </c>
      <c r="F13404" s="32" t="n">
        <v>820615.11</v>
      </c>
      <c r="G13404" s="32" t="n">
        <v>82061.50999999999</v>
      </c>
    </row>
    <row r="13405">
      <c r="A13405" t="inlineStr">
        <is>
          <t>L0249404</t>
        </is>
      </c>
      <c r="B13405" t="inlineStr">
        <is>
          <t>2026-09-25</t>
        </is>
      </c>
      <c r="C13405" t="inlineStr">
        <is>
          <t>home_use</t>
        </is>
      </c>
      <c r="D13405" t="inlineStr">
        <is>
          <t>IMP01037</t>
        </is>
      </c>
      <c r="E13405" t="inlineStr">
        <is>
          <t>T107258</t>
        </is>
      </c>
      <c r="F13405" s="32" t="n">
        <v>938746.84</v>
      </c>
      <c r="G13405" s="32" t="n">
        <v>93874.67999999999</v>
      </c>
    </row>
    <row r="13406">
      <c r="A13406" t="inlineStr">
        <is>
          <t>L0249405</t>
        </is>
      </c>
      <c r="B13406" t="inlineStr">
        <is>
          <t>2026-09-25</t>
        </is>
      </c>
      <c r="C13406" t="inlineStr">
        <is>
          <t>home_use</t>
        </is>
      </c>
      <c r="D13406" t="inlineStr">
        <is>
          <t>IMP01037</t>
        </is>
      </c>
      <c r="E13406" t="inlineStr">
        <is>
          <t>T107258</t>
        </is>
      </c>
      <c r="F13406" s="32" t="n">
        <v>2872449.06</v>
      </c>
      <c r="G13406" s="32" t="n">
        <v>287244.91</v>
      </c>
    </row>
    <row r="13407">
      <c r="A13407" t="inlineStr">
        <is>
          <t>L0249406</t>
        </is>
      </c>
      <c r="B13407" t="inlineStr">
        <is>
          <t>2026-09-25</t>
        </is>
      </c>
      <c r="C13407" t="inlineStr">
        <is>
          <t>home_use</t>
        </is>
      </c>
      <c r="D13407" t="inlineStr">
        <is>
          <t>IMP01037</t>
        </is>
      </c>
      <c r="E13407" t="inlineStr">
        <is>
          <t>T107258</t>
        </is>
      </c>
      <c r="F13407" s="32" t="n">
        <v>851137.99</v>
      </c>
      <c r="G13407" s="32" t="n">
        <v>85113.8</v>
      </c>
    </row>
    <row r="13408">
      <c r="A13408" t="inlineStr">
        <is>
          <t>L0249424</t>
        </is>
      </c>
      <c r="B13408" t="inlineStr">
        <is>
          <t>2026-09-25</t>
        </is>
      </c>
      <c r="C13408" t="inlineStr">
        <is>
          <t>home_use</t>
        </is>
      </c>
      <c r="D13408" t="inlineStr">
        <is>
          <t>IMP01142</t>
        </is>
      </c>
      <c r="E13408" t="inlineStr">
        <is>
          <t>T107992</t>
        </is>
      </c>
      <c r="F13408" s="32" t="n">
        <v>23263138.25</v>
      </c>
      <c r="G13408" s="32" t="n">
        <v>2326313.82</v>
      </c>
    </row>
    <row r="13409">
      <c r="A13409" t="inlineStr">
        <is>
          <t>L0249425</t>
        </is>
      </c>
      <c r="B13409" t="inlineStr">
        <is>
          <t>2026-09-25</t>
        </is>
      </c>
      <c r="C13409" t="inlineStr">
        <is>
          <t>home_use</t>
        </is>
      </c>
      <c r="D13409" t="inlineStr">
        <is>
          <t>IMP01142</t>
        </is>
      </c>
      <c r="E13409" t="inlineStr">
        <is>
          <t>T107992</t>
        </is>
      </c>
      <c r="F13409" s="32" t="n">
        <v>1140982.58</v>
      </c>
      <c r="G13409" s="32" t="n">
        <v>127790.05</v>
      </c>
    </row>
    <row r="13410">
      <c r="A13410" t="inlineStr">
        <is>
          <t>L0249431</t>
        </is>
      </c>
      <c r="B13410" t="inlineStr">
        <is>
          <t>2026-09-25</t>
        </is>
      </c>
      <c r="C13410" t="inlineStr">
        <is>
          <t>home_use</t>
        </is>
      </c>
      <c r="D13410" t="inlineStr">
        <is>
          <t>IMP01197</t>
        </is>
      </c>
      <c r="E13410" t="inlineStr">
        <is>
          <t>T103377</t>
        </is>
      </c>
      <c r="F13410" s="32" t="n">
        <v>2424341.42</v>
      </c>
      <c r="G13410" s="32" t="n">
        <v>278799.26</v>
      </c>
    </row>
    <row r="13411">
      <c r="A13411" t="inlineStr">
        <is>
          <t>L0249449</t>
        </is>
      </c>
      <c r="B13411" t="inlineStr">
        <is>
          <t>2026-09-25</t>
        </is>
      </c>
      <c r="C13411" t="inlineStr">
        <is>
          <t>home_use</t>
        </is>
      </c>
      <c r="D13411" t="inlineStr">
        <is>
          <t>IMP01310</t>
        </is>
      </c>
      <c r="E13411" t="inlineStr">
        <is>
          <t>T109167</t>
        </is>
      </c>
      <c r="F13411" s="32" t="n">
        <v>303102.75</v>
      </c>
      <c r="G13411" s="32" t="n">
        <v>39403.36</v>
      </c>
    </row>
    <row r="13412">
      <c r="A13412" t="inlineStr">
        <is>
          <t>L0249450</t>
        </is>
      </c>
      <c r="B13412" t="inlineStr">
        <is>
          <t>2026-09-25</t>
        </is>
      </c>
      <c r="C13412" t="inlineStr">
        <is>
          <t>home_use</t>
        </is>
      </c>
      <c r="D13412" t="inlineStr">
        <is>
          <t>IMP01310</t>
        </is>
      </c>
      <c r="E13412" t="inlineStr">
        <is>
          <t>T109167</t>
        </is>
      </c>
      <c r="F13412" s="32" t="n">
        <v>454691.77</v>
      </c>
      <c r="G13412" s="32" t="n">
        <v>48652.02</v>
      </c>
    </row>
    <row r="13413">
      <c r="A13413" t="inlineStr">
        <is>
          <t>L0249451</t>
        </is>
      </c>
      <c r="B13413" t="inlineStr">
        <is>
          <t>2026-09-25</t>
        </is>
      </c>
      <c r="C13413" t="inlineStr">
        <is>
          <t>home_use</t>
        </is>
      </c>
      <c r="D13413" t="inlineStr">
        <is>
          <t>IMP01310</t>
        </is>
      </c>
      <c r="E13413" t="inlineStr">
        <is>
          <t>T109167</t>
        </is>
      </c>
      <c r="F13413" s="32" t="n">
        <v>569863.79</v>
      </c>
      <c r="G13413" s="32" t="n">
        <v>71232.97</v>
      </c>
    </row>
    <row r="13414">
      <c r="A13414" t="inlineStr">
        <is>
          <t>L0249452</t>
        </is>
      </c>
      <c r="B13414" t="inlineStr">
        <is>
          <t>2026-09-25</t>
        </is>
      </c>
      <c r="C13414" t="inlineStr">
        <is>
          <t>home_use</t>
        </is>
      </c>
      <c r="D13414" t="inlineStr">
        <is>
          <t>IMP01310</t>
        </is>
      </c>
      <c r="E13414" t="inlineStr">
        <is>
          <t>T109167</t>
        </is>
      </c>
      <c r="F13414" s="32" t="n">
        <v>1416295.03</v>
      </c>
      <c r="G13414" s="32" t="n">
        <v>151543.57</v>
      </c>
    </row>
    <row r="13415">
      <c r="A13415" t="inlineStr">
        <is>
          <t>L0249454</t>
        </is>
      </c>
      <c r="B13415" t="inlineStr">
        <is>
          <t>2026-09-25</t>
        </is>
      </c>
      <c r="C13415" t="inlineStr">
        <is>
          <t>home_use</t>
        </is>
      </c>
      <c r="D13415" t="inlineStr">
        <is>
          <t>IMP01310</t>
        </is>
      </c>
      <c r="E13415" t="inlineStr">
        <is>
          <t>T109167</t>
        </is>
      </c>
      <c r="F13415" s="32" t="n">
        <v>339064.82</v>
      </c>
      <c r="G13415" s="32" t="n">
        <v>44078.43</v>
      </c>
    </row>
    <row r="13416">
      <c r="A13416" t="inlineStr">
        <is>
          <t>L0249456</t>
        </is>
      </c>
      <c r="B13416" t="inlineStr">
        <is>
          <t>2026-09-25</t>
        </is>
      </c>
      <c r="C13416" t="inlineStr">
        <is>
          <t>home_use</t>
        </is>
      </c>
      <c r="D13416" t="inlineStr">
        <is>
          <t>IMP01327</t>
        </is>
      </c>
      <c r="E13416" t="inlineStr">
        <is>
          <t>T109286</t>
        </is>
      </c>
      <c r="F13416" s="32" t="n">
        <v>600239.05</v>
      </c>
      <c r="G13416" s="32" t="n">
        <v>63025.1</v>
      </c>
    </row>
    <row r="13417">
      <c r="A13417" t="inlineStr">
        <is>
          <t>L0249494</t>
        </is>
      </c>
      <c r="B13417" t="inlineStr">
        <is>
          <t>2026-09-26</t>
        </is>
      </c>
      <c r="C13417" t="inlineStr">
        <is>
          <t>home_use</t>
        </is>
      </c>
      <c r="D13417" t="inlineStr">
        <is>
          <t>IMP00063</t>
        </is>
      </c>
      <c r="E13417" t="inlineStr">
        <is>
          <t>T100440</t>
        </is>
      </c>
      <c r="F13417" s="32" t="n">
        <v>3921795.92</v>
      </c>
      <c r="G13417" s="32" t="n">
        <v>509833.47</v>
      </c>
    </row>
    <row r="13418">
      <c r="A13418" t="inlineStr">
        <is>
          <t>L0249496</t>
        </is>
      </c>
      <c r="B13418" t="inlineStr">
        <is>
          <t>2026-09-26</t>
        </is>
      </c>
      <c r="C13418" t="inlineStr">
        <is>
          <t>home_use</t>
        </is>
      </c>
      <c r="D13418" t="inlineStr">
        <is>
          <t>IMP00063</t>
        </is>
      </c>
      <c r="E13418" t="inlineStr">
        <is>
          <t>T100440</t>
        </is>
      </c>
      <c r="F13418" s="32" t="n">
        <v>1671792.63</v>
      </c>
      <c r="G13418" s="32" t="n">
        <v>192256.15</v>
      </c>
    </row>
    <row r="13419">
      <c r="A13419" t="inlineStr">
        <is>
          <t>L0249497</t>
        </is>
      </c>
      <c r="B13419" t="inlineStr">
        <is>
          <t>2026-09-26</t>
        </is>
      </c>
      <c r="C13419" t="inlineStr">
        <is>
          <t>home_use</t>
        </is>
      </c>
      <c r="D13419" t="inlineStr">
        <is>
          <t>IMP00063</t>
        </is>
      </c>
      <c r="E13419" t="inlineStr">
        <is>
          <t>T100440</t>
        </is>
      </c>
      <c r="F13419" s="32" t="n">
        <v>789528.67</v>
      </c>
      <c r="G13419" s="32" t="n">
        <v>90795.8</v>
      </c>
    </row>
    <row r="13420">
      <c r="A13420" t="inlineStr">
        <is>
          <t>L0249510</t>
        </is>
      </c>
      <c r="B13420" t="inlineStr">
        <is>
          <t>2026-09-26</t>
        </is>
      </c>
      <c r="C13420" t="inlineStr">
        <is>
          <t>home_use</t>
        </is>
      </c>
      <c r="D13420" t="inlineStr">
        <is>
          <t>IMP00156</t>
        </is>
      </c>
      <c r="F13420" s="32" t="n">
        <v>2573083.67</v>
      </c>
      <c r="G13420" s="32" t="n">
        <v>334500.88</v>
      </c>
    </row>
    <row r="13421">
      <c r="A13421" t="inlineStr">
        <is>
          <t>L0249522</t>
        </is>
      </c>
      <c r="B13421" t="inlineStr">
        <is>
          <t>2026-09-26</t>
        </is>
      </c>
      <c r="C13421" t="inlineStr">
        <is>
          <t>home_use</t>
        </is>
      </c>
      <c r="D13421" t="inlineStr">
        <is>
          <t>IMP00306</t>
        </is>
      </c>
      <c r="E13421" t="inlineStr">
        <is>
          <t>T102141</t>
        </is>
      </c>
      <c r="F13421" s="32" t="n">
        <v>255789.96</v>
      </c>
      <c r="G13421" s="32" t="n">
        <v>31973.74</v>
      </c>
    </row>
    <row r="13422">
      <c r="A13422" t="inlineStr">
        <is>
          <t>L0249524</t>
        </is>
      </c>
      <c r="B13422" t="inlineStr">
        <is>
          <t>2026-09-26</t>
        </is>
      </c>
      <c r="C13422" t="inlineStr">
        <is>
          <t>home_use</t>
        </is>
      </c>
      <c r="D13422" t="inlineStr">
        <is>
          <t>IMP00306</t>
        </is>
      </c>
      <c r="E13422" t="inlineStr">
        <is>
          <t>T102141</t>
        </is>
      </c>
      <c r="F13422" s="32" t="n">
        <v>775869.75</v>
      </c>
      <c r="G13422" s="32" t="n">
        <v>96983.72</v>
      </c>
    </row>
    <row r="13423">
      <c r="A13423" t="inlineStr">
        <is>
          <t>L0249525</t>
        </is>
      </c>
      <c r="B13423" t="inlineStr">
        <is>
          <t>2026-09-26</t>
        </is>
      </c>
      <c r="C13423" t="inlineStr">
        <is>
          <t>home_use</t>
        </is>
      </c>
      <c r="D13423" t="inlineStr">
        <is>
          <t>IMP00306</t>
        </is>
      </c>
      <c r="E13423" t="inlineStr">
        <is>
          <t>T102141</t>
        </is>
      </c>
      <c r="F13423" s="32" t="n">
        <v>307791.31</v>
      </c>
      <c r="G13423" s="32" t="n">
        <v>38473.91</v>
      </c>
    </row>
    <row r="13424">
      <c r="A13424" t="inlineStr">
        <is>
          <t>L0249561</t>
        </is>
      </c>
      <c r="B13424" t="inlineStr">
        <is>
          <t>2026-09-26</t>
        </is>
      </c>
      <c r="C13424" t="inlineStr">
        <is>
          <t>home_use</t>
        </is>
      </c>
      <c r="D13424" t="inlineStr">
        <is>
          <t>IMP00643</t>
        </is>
      </c>
      <c r="E13424" t="inlineStr">
        <is>
          <t>T104498</t>
        </is>
      </c>
      <c r="F13424" s="32" t="n">
        <v>510892.53</v>
      </c>
      <c r="G13424" s="32" t="n">
        <v>51089.25</v>
      </c>
    </row>
    <row r="13425">
      <c r="A13425" t="inlineStr">
        <is>
          <t>L0249562</t>
        </is>
      </c>
      <c r="B13425" t="inlineStr">
        <is>
          <t>2026-09-26</t>
        </is>
      </c>
      <c r="C13425" t="inlineStr">
        <is>
          <t>home_use</t>
        </is>
      </c>
      <c r="D13425" t="inlineStr">
        <is>
          <t>IMP00643</t>
        </is>
      </c>
      <c r="E13425" t="inlineStr">
        <is>
          <t>T104498</t>
        </is>
      </c>
      <c r="F13425" s="32" t="n">
        <v>369516.65</v>
      </c>
      <c r="G13425" s="32" t="n">
        <v>36951.66</v>
      </c>
    </row>
    <row r="13426">
      <c r="A13426" t="inlineStr">
        <is>
          <t>L0249563</t>
        </is>
      </c>
      <c r="B13426" t="inlineStr">
        <is>
          <t>2026-09-26</t>
        </is>
      </c>
      <c r="C13426" t="inlineStr">
        <is>
          <t>home_use</t>
        </is>
      </c>
      <c r="D13426" t="inlineStr">
        <is>
          <t>IMP00643</t>
        </is>
      </c>
      <c r="E13426" t="inlineStr">
        <is>
          <t>T104498</t>
        </is>
      </c>
      <c r="F13426" s="32" t="n">
        <v>796526.75</v>
      </c>
      <c r="G13426" s="32" t="n">
        <v>79652.67999999999</v>
      </c>
    </row>
    <row r="13427">
      <c r="A13427" t="inlineStr">
        <is>
          <t>L0249576</t>
        </is>
      </c>
      <c r="B13427" t="inlineStr">
        <is>
          <t>2026-09-26</t>
        </is>
      </c>
      <c r="C13427" t="inlineStr">
        <is>
          <t>home_use</t>
        </is>
      </c>
      <c r="D13427" t="inlineStr">
        <is>
          <t>IMP00753</t>
        </is>
      </c>
      <c r="E13427" t="inlineStr">
        <is>
          <t>T105264</t>
        </is>
      </c>
      <c r="F13427" s="32" t="n">
        <v>156283.22</v>
      </c>
      <c r="G13427" s="32" t="n">
        <v>18753.99</v>
      </c>
    </row>
    <row r="13428">
      <c r="A13428" t="inlineStr">
        <is>
          <t>L0249592</t>
        </is>
      </c>
      <c r="B13428" t="inlineStr">
        <is>
          <t>2026-09-26</t>
        </is>
      </c>
      <c r="C13428" t="inlineStr">
        <is>
          <t>home_use</t>
        </is>
      </c>
      <c r="D13428" t="inlineStr">
        <is>
          <t>IMP00892</t>
        </is>
      </c>
      <c r="E13428" t="inlineStr">
        <is>
          <t>T106240</t>
        </is>
      </c>
      <c r="F13428" s="32" t="n">
        <v>8382459.4</v>
      </c>
      <c r="G13428" s="32" t="n">
        <v>922070.53</v>
      </c>
    </row>
    <row r="13429">
      <c r="A13429" t="inlineStr">
        <is>
          <t>L0249603</t>
        </is>
      </c>
      <c r="B13429" t="inlineStr">
        <is>
          <t>2026-09-26</t>
        </is>
      </c>
      <c r="C13429" t="inlineStr">
        <is>
          <t>home_use</t>
        </is>
      </c>
      <c r="D13429" t="inlineStr">
        <is>
          <t>IMP00926</t>
        </is>
      </c>
      <c r="E13429" t="inlineStr">
        <is>
          <t>T106477</t>
        </is>
      </c>
      <c r="F13429" s="32" t="n">
        <v>17837844.44</v>
      </c>
      <c r="G13429" s="32" t="n">
        <v>1872973.67</v>
      </c>
    </row>
    <row r="13430">
      <c r="A13430" t="inlineStr">
        <is>
          <t>L0249604</t>
        </is>
      </c>
      <c r="B13430" t="inlineStr">
        <is>
          <t>2026-09-26</t>
        </is>
      </c>
      <c r="C13430" t="inlineStr">
        <is>
          <t>home_use</t>
        </is>
      </c>
      <c r="D13430" t="inlineStr">
        <is>
          <t>IMP00926</t>
        </is>
      </c>
      <c r="E13430" t="inlineStr">
        <is>
          <t>T106477</t>
        </is>
      </c>
      <c r="F13430" s="32" t="n">
        <v>10762698.5</v>
      </c>
      <c r="G13430" s="32" t="n">
        <v>1076269.85</v>
      </c>
    </row>
    <row r="13431">
      <c r="A13431" t="inlineStr">
        <is>
          <t>L0249608</t>
        </is>
      </c>
      <c r="B13431" t="inlineStr">
        <is>
          <t>2026-09-26</t>
        </is>
      </c>
      <c r="C13431" t="inlineStr">
        <is>
          <t>home_use</t>
        </is>
      </c>
      <c r="D13431" t="inlineStr">
        <is>
          <t>IMP00950</t>
        </is>
      </c>
      <c r="F13431" s="32" t="n">
        <v>973659.1</v>
      </c>
      <c r="G13431" s="32" t="n">
        <v>126575.68</v>
      </c>
    </row>
    <row r="13432">
      <c r="A13432" t="inlineStr">
        <is>
          <t>L0249617</t>
        </is>
      </c>
      <c r="B13432" t="inlineStr">
        <is>
          <t>2026-09-26</t>
        </is>
      </c>
      <c r="C13432" t="inlineStr">
        <is>
          <t>home_use</t>
        </is>
      </c>
      <c r="D13432" t="inlineStr">
        <is>
          <t>IMP00999</t>
        </is>
      </c>
      <c r="E13432" t="inlineStr">
        <is>
          <t>T106987</t>
        </is>
      </c>
      <c r="F13432" s="32" t="n">
        <v>794793.3199999999</v>
      </c>
      <c r="G13432" s="32" t="n">
        <v>79479.33</v>
      </c>
    </row>
    <row r="13433">
      <c r="A13433" t="inlineStr">
        <is>
          <t>L0249618</t>
        </is>
      </c>
      <c r="B13433" t="inlineStr">
        <is>
          <t>2026-09-26</t>
        </is>
      </c>
      <c r="C13433" t="inlineStr">
        <is>
          <t>home_use</t>
        </is>
      </c>
      <c r="D13433" t="inlineStr">
        <is>
          <t>IMP00999</t>
        </is>
      </c>
      <c r="E13433" t="inlineStr">
        <is>
          <t>T106987</t>
        </is>
      </c>
      <c r="F13433" s="32" t="n">
        <v>2733539.26</v>
      </c>
      <c r="G13433" s="32" t="n">
        <v>273353.93</v>
      </c>
    </row>
    <row r="13434">
      <c r="A13434" t="inlineStr">
        <is>
          <t>L0249619</t>
        </is>
      </c>
      <c r="B13434" t="inlineStr">
        <is>
          <t>2026-09-26</t>
        </is>
      </c>
      <c r="C13434" t="inlineStr">
        <is>
          <t>home_use</t>
        </is>
      </c>
      <c r="D13434" t="inlineStr">
        <is>
          <t>IMP00999</t>
        </is>
      </c>
      <c r="E13434" t="inlineStr">
        <is>
          <t>T106987</t>
        </is>
      </c>
      <c r="F13434" s="32" t="n">
        <v>3960332.14</v>
      </c>
      <c r="G13434" s="32" t="n">
        <v>415834.87</v>
      </c>
    </row>
    <row r="13435">
      <c r="A13435" t="inlineStr">
        <is>
          <t>L0249620</t>
        </is>
      </c>
      <c r="B13435" t="inlineStr">
        <is>
          <t>2026-09-26</t>
        </is>
      </c>
      <c r="C13435" t="inlineStr">
        <is>
          <t>home_use</t>
        </is>
      </c>
      <c r="D13435" t="inlineStr">
        <is>
          <t>IMP00999</t>
        </is>
      </c>
      <c r="E13435" t="inlineStr">
        <is>
          <t>T106987</t>
        </is>
      </c>
      <c r="F13435" s="32" t="n">
        <v>1484226.95</v>
      </c>
      <c r="G13435" s="32" t="n">
        <v>155843.83</v>
      </c>
    </row>
    <row r="13436">
      <c r="A13436" t="inlineStr">
        <is>
          <t>L0249627</t>
        </is>
      </c>
      <c r="B13436" t="inlineStr">
        <is>
          <t>2026-09-26</t>
        </is>
      </c>
      <c r="C13436" t="inlineStr">
        <is>
          <t>home_use</t>
        </is>
      </c>
      <c r="D13436" t="inlineStr">
        <is>
          <t>IMP01037</t>
        </is>
      </c>
      <c r="E13436" t="inlineStr">
        <is>
          <t>T107258</t>
        </is>
      </c>
      <c r="F13436" s="32" t="n">
        <v>576903.01</v>
      </c>
      <c r="G13436" s="32" t="n">
        <v>69228.36</v>
      </c>
    </row>
    <row r="13437">
      <c r="A13437" t="inlineStr">
        <is>
          <t>L0249629</t>
        </is>
      </c>
      <c r="B13437" t="inlineStr">
        <is>
          <t>2026-09-26</t>
        </is>
      </c>
      <c r="C13437" t="inlineStr">
        <is>
          <t>home_use</t>
        </is>
      </c>
      <c r="D13437" t="inlineStr">
        <is>
          <t>IMP01037</t>
        </is>
      </c>
      <c r="E13437" t="inlineStr">
        <is>
          <t>T107258</t>
        </is>
      </c>
      <c r="F13437" s="32" t="n">
        <v>957635.13</v>
      </c>
      <c r="G13437" s="32" t="n">
        <v>95763.50999999999</v>
      </c>
    </row>
    <row r="13438">
      <c r="A13438" t="inlineStr">
        <is>
          <t>L0249630</t>
        </is>
      </c>
      <c r="B13438" t="inlineStr">
        <is>
          <t>2026-09-26</t>
        </is>
      </c>
      <c r="C13438" t="inlineStr">
        <is>
          <t>home_use</t>
        </is>
      </c>
      <c r="D13438" t="inlineStr">
        <is>
          <t>IMP01037</t>
        </is>
      </c>
      <c r="E13438" t="inlineStr">
        <is>
          <t>T107258</t>
        </is>
      </c>
      <c r="F13438" s="32" t="n">
        <v>1840639.38</v>
      </c>
      <c r="G13438" s="32" t="n">
        <v>184063.94</v>
      </c>
    </row>
    <row r="13439">
      <c r="A13439" t="inlineStr">
        <is>
          <t>L0249636</t>
        </is>
      </c>
      <c r="B13439" t="inlineStr">
        <is>
          <t>2026-09-26</t>
        </is>
      </c>
      <c r="C13439" t="inlineStr">
        <is>
          <t>home_use</t>
        </is>
      </c>
      <c r="D13439" t="inlineStr">
        <is>
          <t>IMP01089</t>
        </is>
      </c>
      <c r="E13439" t="inlineStr">
        <is>
          <t>T107617</t>
        </is>
      </c>
      <c r="F13439" s="32" t="n">
        <v>1939905.12</v>
      </c>
      <c r="G13439" s="32" t="n">
        <v>203690.04</v>
      </c>
    </row>
    <row r="13440">
      <c r="A13440" t="inlineStr">
        <is>
          <t>L0249663</t>
        </is>
      </c>
      <c r="B13440" t="inlineStr">
        <is>
          <t>2026-09-26</t>
        </is>
      </c>
      <c r="C13440" t="inlineStr">
        <is>
          <t>home_use</t>
        </is>
      </c>
      <c r="D13440" t="inlineStr">
        <is>
          <t>IMP01310</t>
        </is>
      </c>
      <c r="E13440" t="inlineStr">
        <is>
          <t>T109167</t>
        </is>
      </c>
      <c r="F13440" s="32" t="n">
        <v>520367.1</v>
      </c>
      <c r="G13440" s="32" t="n">
        <v>55679.28</v>
      </c>
    </row>
    <row r="13441">
      <c r="A13441" t="inlineStr">
        <is>
          <t>L0249664</t>
        </is>
      </c>
      <c r="B13441" t="inlineStr">
        <is>
          <t>2026-09-26</t>
        </is>
      </c>
      <c r="C13441" t="inlineStr">
        <is>
          <t>home_use</t>
        </is>
      </c>
      <c r="D13441" t="inlineStr">
        <is>
          <t>IMP01310</t>
        </is>
      </c>
      <c r="E13441" t="inlineStr">
        <is>
          <t>T109167</t>
        </is>
      </c>
      <c r="F13441" s="32" t="n">
        <v>818690.02</v>
      </c>
      <c r="G13441" s="32" t="n">
        <v>87599.83</v>
      </c>
    </row>
    <row r="13442">
      <c r="A13442" t="inlineStr">
        <is>
          <t>L0249665</t>
        </is>
      </c>
      <c r="B13442" t="inlineStr">
        <is>
          <t>2026-09-26</t>
        </is>
      </c>
      <c r="C13442" t="inlineStr">
        <is>
          <t>home_use</t>
        </is>
      </c>
      <c r="D13442" t="inlineStr">
        <is>
          <t>IMP01310</t>
        </is>
      </c>
      <c r="E13442" t="inlineStr">
        <is>
          <t>T109167</t>
        </is>
      </c>
      <c r="F13442" s="32" t="n">
        <v>782020.16</v>
      </c>
      <c r="G13442" s="32" t="n">
        <v>97752.52</v>
      </c>
    </row>
    <row r="13443">
      <c r="A13443" t="inlineStr">
        <is>
          <t>L0249666</t>
        </is>
      </c>
      <c r="B13443" t="inlineStr">
        <is>
          <t>2026-09-26</t>
        </is>
      </c>
      <c r="C13443" t="inlineStr">
        <is>
          <t>home_use</t>
        </is>
      </c>
      <c r="D13443" t="inlineStr">
        <is>
          <t>IMP01310</t>
        </is>
      </c>
      <c r="E13443" t="inlineStr">
        <is>
          <t>T109167</t>
        </is>
      </c>
      <c r="F13443" s="32" t="n">
        <v>775489.36</v>
      </c>
      <c r="G13443" s="32" t="n">
        <v>82977.36</v>
      </c>
    </row>
    <row r="13444">
      <c r="A13444" t="inlineStr">
        <is>
          <t>L0249667</t>
        </is>
      </c>
      <c r="B13444" t="inlineStr">
        <is>
          <t>2026-09-26</t>
        </is>
      </c>
      <c r="C13444" t="inlineStr">
        <is>
          <t>home_use</t>
        </is>
      </c>
      <c r="D13444" t="inlineStr">
        <is>
          <t>IMP01310</t>
        </is>
      </c>
      <c r="E13444" t="inlineStr">
        <is>
          <t>T109167</t>
        </is>
      </c>
      <c r="F13444" s="32" t="n">
        <v>609896.59</v>
      </c>
      <c r="G13444" s="32" t="n">
        <v>65258.93</v>
      </c>
    </row>
    <row r="13445">
      <c r="A13445" t="inlineStr">
        <is>
          <t>L0249671</t>
        </is>
      </c>
      <c r="B13445" t="inlineStr">
        <is>
          <t>2026-09-26</t>
        </is>
      </c>
      <c r="C13445" t="inlineStr">
        <is>
          <t>home_use</t>
        </is>
      </c>
      <c r="D13445" t="inlineStr">
        <is>
          <t>IMP01315</t>
        </is>
      </c>
      <c r="E13445" t="inlineStr">
        <is>
          <t>T109203</t>
        </is>
      </c>
      <c r="F13445" s="32" t="n">
        <v>770333.55</v>
      </c>
      <c r="G13445" s="32" t="n">
        <v>80885.02</v>
      </c>
    </row>
    <row r="13446">
      <c r="A13446" t="inlineStr">
        <is>
          <t>L0249696</t>
        </is>
      </c>
      <c r="B13446" t="inlineStr">
        <is>
          <t>2026-09-27</t>
        </is>
      </c>
      <c r="C13446" t="inlineStr">
        <is>
          <t>home_use</t>
        </is>
      </c>
      <c r="D13446" t="inlineStr">
        <is>
          <t>IMP00063</t>
        </is>
      </c>
      <c r="E13446" t="inlineStr">
        <is>
          <t>T100440</t>
        </is>
      </c>
      <c r="F13446" s="32" t="n">
        <v>10365628.91</v>
      </c>
      <c r="G13446" s="32" t="n">
        <v>1057294.15</v>
      </c>
    </row>
    <row r="13447">
      <c r="A13447" t="inlineStr">
        <is>
          <t>L0249697</t>
        </is>
      </c>
      <c r="B13447" t="inlineStr">
        <is>
          <t>2026-09-27</t>
        </is>
      </c>
      <c r="C13447" t="inlineStr">
        <is>
          <t>home_use</t>
        </is>
      </c>
      <c r="D13447" t="inlineStr">
        <is>
          <t>IMP00063</t>
        </is>
      </c>
      <c r="E13447" t="inlineStr">
        <is>
          <t>T100440</t>
        </is>
      </c>
      <c r="F13447" s="32" t="n">
        <v>725805.13</v>
      </c>
      <c r="G13447" s="32" t="n">
        <v>83467.59</v>
      </c>
    </row>
    <row r="13448">
      <c r="A13448" t="inlineStr">
        <is>
          <t>L0249698</t>
        </is>
      </c>
      <c r="B13448" t="inlineStr">
        <is>
          <t>2026-09-27</t>
        </is>
      </c>
      <c r="C13448" t="inlineStr">
        <is>
          <t>home_use</t>
        </is>
      </c>
      <c r="D13448" t="inlineStr">
        <is>
          <t>IMP00063</t>
        </is>
      </c>
      <c r="E13448" t="inlineStr">
        <is>
          <t>T100440</t>
        </is>
      </c>
      <c r="F13448" s="32" t="n">
        <v>815043.17</v>
      </c>
      <c r="G13448" s="32" t="n">
        <v>93729.96000000001</v>
      </c>
    </row>
    <row r="13449">
      <c r="A13449" t="inlineStr">
        <is>
          <t>L0249699</t>
        </is>
      </c>
      <c r="B13449" t="inlineStr">
        <is>
          <t>2026-09-27</t>
        </is>
      </c>
      <c r="C13449" t="inlineStr">
        <is>
          <t>home_use</t>
        </is>
      </c>
      <c r="D13449" t="inlineStr">
        <is>
          <t>IMP00095</t>
        </is>
      </c>
      <c r="E13449" t="inlineStr">
        <is>
          <t>T100033</t>
        </is>
      </c>
      <c r="F13449" s="32" t="n">
        <v>1331415.44</v>
      </c>
      <c r="G13449" s="32" t="n">
        <v>173084.01</v>
      </c>
    </row>
    <row r="13450">
      <c r="A13450" t="inlineStr">
        <is>
          <t>L0249717</t>
        </is>
      </c>
      <c r="B13450" t="inlineStr">
        <is>
          <t>2026-09-27</t>
        </is>
      </c>
      <c r="C13450" t="inlineStr">
        <is>
          <t>home_use</t>
        </is>
      </c>
      <c r="D13450" t="inlineStr">
        <is>
          <t>IMP00306</t>
        </is>
      </c>
      <c r="E13450" t="inlineStr">
        <is>
          <t>T102141</t>
        </is>
      </c>
      <c r="F13450" s="32" t="n">
        <v>353494.29</v>
      </c>
      <c r="G13450" s="32" t="n">
        <v>44186.79</v>
      </c>
    </row>
    <row r="13451">
      <c r="A13451" t="inlineStr">
        <is>
          <t>L0249719</t>
        </is>
      </c>
      <c r="B13451" t="inlineStr">
        <is>
          <t>2026-09-27</t>
        </is>
      </c>
      <c r="C13451" t="inlineStr">
        <is>
          <t>home_use</t>
        </is>
      </c>
      <c r="D13451" t="inlineStr">
        <is>
          <t>IMP00306</t>
        </is>
      </c>
      <c r="E13451" t="inlineStr">
        <is>
          <t>T102141</t>
        </is>
      </c>
      <c r="F13451" s="32" t="n">
        <v>556310.85</v>
      </c>
      <c r="G13451" s="32" t="n">
        <v>58412.64</v>
      </c>
    </row>
    <row r="13452">
      <c r="A13452" t="inlineStr">
        <is>
          <t>L0249721</t>
        </is>
      </c>
      <c r="B13452" t="inlineStr">
        <is>
          <t>2026-09-27</t>
        </is>
      </c>
      <c r="C13452" t="inlineStr">
        <is>
          <t>home_use</t>
        </is>
      </c>
      <c r="D13452" t="inlineStr">
        <is>
          <t>IMP00306</t>
        </is>
      </c>
      <c r="E13452" t="inlineStr">
        <is>
          <t>T102141</t>
        </is>
      </c>
      <c r="F13452" s="32" t="n">
        <v>534918.33</v>
      </c>
      <c r="G13452" s="32" t="n">
        <v>66864.78999999999</v>
      </c>
    </row>
    <row r="13453">
      <c r="A13453" t="inlineStr">
        <is>
          <t>L0249722</t>
        </is>
      </c>
      <c r="B13453" t="inlineStr">
        <is>
          <t>2026-09-27</t>
        </is>
      </c>
      <c r="C13453" t="inlineStr">
        <is>
          <t>home_use</t>
        </is>
      </c>
      <c r="D13453" t="inlineStr">
        <is>
          <t>IMP00306</t>
        </is>
      </c>
      <c r="E13453" t="inlineStr">
        <is>
          <t>T102141</t>
        </is>
      </c>
      <c r="F13453" s="32" t="n">
        <v>1317842.68</v>
      </c>
      <c r="G13453" s="32" t="n">
        <v>138373.48</v>
      </c>
    </row>
    <row r="13454">
      <c r="A13454" t="inlineStr">
        <is>
          <t>L0249723</t>
        </is>
      </c>
      <c r="B13454" t="inlineStr">
        <is>
          <t>2026-09-27</t>
        </is>
      </c>
      <c r="C13454" t="inlineStr">
        <is>
          <t>home_use</t>
        </is>
      </c>
      <c r="D13454" t="inlineStr">
        <is>
          <t>IMP00306</t>
        </is>
      </c>
      <c r="E13454" t="inlineStr">
        <is>
          <t>T102141</t>
        </is>
      </c>
      <c r="F13454" s="32" t="n">
        <v>295689.17</v>
      </c>
      <c r="G13454" s="32" t="n">
        <v>31047.36</v>
      </c>
    </row>
    <row r="13455">
      <c r="A13455" t="inlineStr">
        <is>
          <t>L0249724</t>
        </is>
      </c>
      <c r="B13455" t="inlineStr">
        <is>
          <t>2026-09-27</t>
        </is>
      </c>
      <c r="C13455" t="inlineStr">
        <is>
          <t>warehouse_out</t>
        </is>
      </c>
      <c r="D13455" t="inlineStr">
        <is>
          <t>IMP00306</t>
        </is>
      </c>
      <c r="E13455" t="inlineStr">
        <is>
          <t>T102141</t>
        </is>
      </c>
      <c r="F13455" s="32" t="n">
        <v>407840.33</v>
      </c>
      <c r="G13455" s="32" t="n">
        <v>42823.23</v>
      </c>
    </row>
    <row r="13456">
      <c r="A13456" t="inlineStr">
        <is>
          <t>L0249725</t>
        </is>
      </c>
      <c r="B13456" t="inlineStr">
        <is>
          <t>2026-09-27</t>
        </is>
      </c>
      <c r="C13456" t="inlineStr">
        <is>
          <t>home_use</t>
        </is>
      </c>
      <c r="D13456" t="inlineStr">
        <is>
          <t>IMP00306</t>
        </is>
      </c>
      <c r="E13456" t="inlineStr">
        <is>
          <t>T102141</t>
        </is>
      </c>
      <c r="F13456" s="32" t="n">
        <v>1383334.85</v>
      </c>
      <c r="G13456" s="32" t="n">
        <v>145250.16</v>
      </c>
    </row>
    <row r="13457">
      <c r="A13457" t="inlineStr">
        <is>
          <t>L0249769</t>
        </is>
      </c>
      <c r="B13457" t="inlineStr">
        <is>
          <t>2026-09-27</t>
        </is>
      </c>
      <c r="C13457" t="inlineStr">
        <is>
          <t>home_use</t>
        </is>
      </c>
      <c r="D13457" t="inlineStr">
        <is>
          <t>IMP00643</t>
        </is>
      </c>
      <c r="E13457" t="inlineStr">
        <is>
          <t>T104498</t>
        </is>
      </c>
      <c r="F13457" s="32" t="n">
        <v>1400199.6</v>
      </c>
      <c r="G13457" s="32" t="n">
        <v>140019.96</v>
      </c>
    </row>
    <row r="13458">
      <c r="A13458" t="inlineStr">
        <is>
          <t>L0249771</t>
        </is>
      </c>
      <c r="B13458" t="inlineStr">
        <is>
          <t>2026-09-27</t>
        </is>
      </c>
      <c r="C13458" t="inlineStr">
        <is>
          <t>home_use</t>
        </is>
      </c>
      <c r="D13458" t="inlineStr">
        <is>
          <t>IMP00643</t>
        </is>
      </c>
      <c r="E13458" t="inlineStr">
        <is>
          <t>T104498</t>
        </is>
      </c>
      <c r="F13458" s="32" t="n">
        <v>1049953.11</v>
      </c>
      <c r="G13458" s="32" t="n">
        <v>104995.31</v>
      </c>
    </row>
    <row r="13459">
      <c r="A13459" t="inlineStr">
        <is>
          <t>L0249772</t>
        </is>
      </c>
      <c r="B13459" t="inlineStr">
        <is>
          <t>2026-09-27</t>
        </is>
      </c>
      <c r="C13459" t="inlineStr">
        <is>
          <t>home_use</t>
        </is>
      </c>
      <c r="D13459" t="inlineStr">
        <is>
          <t>IMP00643</t>
        </is>
      </c>
      <c r="E13459" t="inlineStr">
        <is>
          <t>T104498</t>
        </is>
      </c>
      <c r="F13459" s="32" t="n">
        <v>327208.31</v>
      </c>
      <c r="G13459" s="32" t="n">
        <v>32720.83</v>
      </c>
    </row>
    <row r="13460">
      <c r="A13460" t="inlineStr">
        <is>
          <t>L0249773</t>
        </is>
      </c>
      <c r="B13460" t="inlineStr">
        <is>
          <t>2026-09-27</t>
        </is>
      </c>
      <c r="C13460" t="inlineStr">
        <is>
          <t>home_use</t>
        </is>
      </c>
      <c r="D13460" t="inlineStr">
        <is>
          <t>IMP00643</t>
        </is>
      </c>
      <c r="E13460" t="inlineStr">
        <is>
          <t>T104498</t>
        </is>
      </c>
      <c r="F13460" s="32" t="n">
        <v>1812238.29</v>
      </c>
      <c r="G13460" s="32" t="n">
        <v>181223.83</v>
      </c>
    </row>
    <row r="13461">
      <c r="A13461" t="inlineStr">
        <is>
          <t>L0249774</t>
        </is>
      </c>
      <c r="B13461" t="inlineStr">
        <is>
          <t>2026-09-27</t>
        </is>
      </c>
      <c r="C13461" t="inlineStr">
        <is>
          <t>home_use</t>
        </is>
      </c>
      <c r="D13461" t="inlineStr">
        <is>
          <t>IMP00643</t>
        </is>
      </c>
      <c r="E13461" t="inlineStr">
        <is>
          <t>T104498</t>
        </is>
      </c>
      <c r="F13461" s="32" t="n">
        <v>499249.18</v>
      </c>
      <c r="G13461" s="32" t="n">
        <v>49924.92</v>
      </c>
    </row>
    <row r="13462">
      <c r="A13462" t="inlineStr">
        <is>
          <t>L0249794</t>
        </is>
      </c>
      <c r="B13462" t="inlineStr">
        <is>
          <t>2026-09-27</t>
        </is>
      </c>
      <c r="C13462" t="inlineStr">
        <is>
          <t>transit</t>
        </is>
      </c>
      <c r="D13462" t="inlineStr">
        <is>
          <t>IMP00838</t>
        </is>
      </c>
      <c r="E13462" t="inlineStr">
        <is>
          <t>T105860</t>
        </is>
      </c>
      <c r="F13462" s="32" t="n">
        <v>1816425.82</v>
      </c>
      <c r="G13462" s="32" t="n">
        <v>0</v>
      </c>
    </row>
    <row r="13463">
      <c r="A13463" t="inlineStr">
        <is>
          <t>L0249802</t>
        </is>
      </c>
      <c r="B13463" t="inlineStr">
        <is>
          <t>2026-09-27</t>
        </is>
      </c>
      <c r="C13463" t="inlineStr">
        <is>
          <t>home_use</t>
        </is>
      </c>
      <c r="D13463" t="inlineStr">
        <is>
          <t>IMP00892</t>
        </is>
      </c>
      <c r="E13463" t="inlineStr">
        <is>
          <t>T106240</t>
        </is>
      </c>
      <c r="F13463" s="32" t="n">
        <v>825543.62</v>
      </c>
      <c r="G13463" s="32" t="n">
        <v>86682.08</v>
      </c>
    </row>
    <row r="13464">
      <c r="A13464" t="inlineStr">
        <is>
          <t>L0249809</t>
        </is>
      </c>
      <c r="B13464" t="inlineStr">
        <is>
          <t>2026-09-27</t>
        </is>
      </c>
      <c r="C13464" t="inlineStr">
        <is>
          <t>home_use</t>
        </is>
      </c>
      <c r="D13464" t="inlineStr">
        <is>
          <t>IMP00926</t>
        </is>
      </c>
      <c r="E13464" t="inlineStr">
        <is>
          <t>T106477</t>
        </is>
      </c>
      <c r="F13464" s="32" t="n">
        <v>490537.71</v>
      </c>
      <c r="G13464" s="32" t="n">
        <v>52487.54</v>
      </c>
    </row>
    <row r="13465">
      <c r="A13465" t="inlineStr">
        <is>
          <t>L0249810</t>
        </is>
      </c>
      <c r="B13465" t="inlineStr">
        <is>
          <t>2026-09-27</t>
        </is>
      </c>
      <c r="C13465" t="inlineStr">
        <is>
          <t>home_use</t>
        </is>
      </c>
      <c r="D13465" t="inlineStr">
        <is>
          <t>IMP00926</t>
        </is>
      </c>
      <c r="E13465" t="inlineStr">
        <is>
          <t>T106477</t>
        </is>
      </c>
      <c r="F13465" s="32" t="n">
        <v>48958735.36</v>
      </c>
      <c r="G13465" s="32" t="n">
        <v>5140667.21</v>
      </c>
    </row>
    <row r="13466">
      <c r="A13466" t="inlineStr">
        <is>
          <t>L0249811</t>
        </is>
      </c>
      <c r="B13466" t="inlineStr">
        <is>
          <t>2026-09-27</t>
        </is>
      </c>
      <c r="C13466" t="inlineStr">
        <is>
          <t>home_use</t>
        </is>
      </c>
      <c r="D13466" t="inlineStr">
        <is>
          <t>IMP00926</t>
        </is>
      </c>
      <c r="E13466" t="inlineStr">
        <is>
          <t>T106477</t>
        </is>
      </c>
      <c r="F13466" s="32" t="n">
        <v>431845.52</v>
      </c>
      <c r="G13466" s="32" t="n">
        <v>46207.47</v>
      </c>
    </row>
    <row r="13467">
      <c r="A13467" t="inlineStr">
        <is>
          <t>L0249812</t>
        </is>
      </c>
      <c r="B13467" t="inlineStr">
        <is>
          <t>2026-09-27</t>
        </is>
      </c>
      <c r="C13467" t="inlineStr">
        <is>
          <t>home_use</t>
        </is>
      </c>
      <c r="D13467" t="inlineStr">
        <is>
          <t>IMP00926</t>
        </is>
      </c>
      <c r="E13467" t="inlineStr">
        <is>
          <t>T106477</t>
        </is>
      </c>
      <c r="F13467" s="32" t="n">
        <v>12288310.08</v>
      </c>
      <c r="G13467" s="32" t="n">
        <v>1290272.56</v>
      </c>
    </row>
    <row r="13468">
      <c r="A13468" t="inlineStr">
        <is>
          <t>L0249815</t>
        </is>
      </c>
      <c r="B13468" t="inlineStr">
        <is>
          <t>2026-09-27</t>
        </is>
      </c>
      <c r="C13468" t="inlineStr">
        <is>
          <t>home_use</t>
        </is>
      </c>
      <c r="D13468" t="inlineStr">
        <is>
          <t>IMP00950</t>
        </is>
      </c>
      <c r="F13468" s="32" t="n">
        <v>418817.45</v>
      </c>
      <c r="G13468" s="32" t="n">
        <v>49001.64</v>
      </c>
    </row>
    <row r="13469">
      <c r="A13469" t="inlineStr">
        <is>
          <t>L0249820</t>
        </is>
      </c>
      <c r="B13469" t="inlineStr">
        <is>
          <t>2026-09-27</t>
        </is>
      </c>
      <c r="C13469" t="inlineStr">
        <is>
          <t>home_use</t>
        </is>
      </c>
      <c r="D13469" t="inlineStr">
        <is>
          <t>IMP00999</t>
        </is>
      </c>
      <c r="E13469" t="inlineStr">
        <is>
          <t>T106987</t>
        </is>
      </c>
      <c r="F13469" s="32" t="n">
        <v>6156897.31</v>
      </c>
      <c r="G13469" s="32" t="n">
        <v>646474.22</v>
      </c>
    </row>
    <row r="13470">
      <c r="A13470" t="inlineStr">
        <is>
          <t>L0249826</t>
        </is>
      </c>
      <c r="B13470" t="inlineStr">
        <is>
          <t>2026-09-27</t>
        </is>
      </c>
      <c r="C13470" t="inlineStr">
        <is>
          <t>home_use</t>
        </is>
      </c>
      <c r="D13470" t="inlineStr">
        <is>
          <t>IMP01037</t>
        </is>
      </c>
      <c r="E13470" t="inlineStr">
        <is>
          <t>T107258</t>
        </is>
      </c>
      <c r="F13470" s="32" t="n">
        <v>514273.32</v>
      </c>
      <c r="G13470" s="32" t="n">
        <v>61712.8</v>
      </c>
    </row>
    <row r="13471">
      <c r="A13471" t="inlineStr">
        <is>
          <t>L0249827</t>
        </is>
      </c>
      <c r="B13471" t="inlineStr">
        <is>
          <t>2026-09-27</t>
        </is>
      </c>
      <c r="C13471" t="inlineStr">
        <is>
          <t>home_use</t>
        </is>
      </c>
      <c r="D13471" t="inlineStr">
        <is>
          <t>IMP01037</t>
        </is>
      </c>
      <c r="E13471" t="inlineStr">
        <is>
          <t>T107258</t>
        </is>
      </c>
      <c r="F13471" s="32" t="n">
        <v>789222.95</v>
      </c>
      <c r="G13471" s="32" t="n">
        <v>78922.28999999999</v>
      </c>
    </row>
    <row r="13472">
      <c r="A13472" t="inlineStr">
        <is>
          <t>L0249829</t>
        </is>
      </c>
      <c r="B13472" t="inlineStr">
        <is>
          <t>2026-09-27</t>
        </is>
      </c>
      <c r="C13472" t="inlineStr">
        <is>
          <t>home_use</t>
        </is>
      </c>
      <c r="D13472" t="inlineStr">
        <is>
          <t>IMP01037</t>
        </is>
      </c>
      <c r="E13472" t="inlineStr">
        <is>
          <t>T107258</t>
        </is>
      </c>
      <c r="F13472" s="32" t="n">
        <v>1599775.62</v>
      </c>
      <c r="G13472" s="32" t="n">
        <v>159977.56</v>
      </c>
    </row>
    <row r="13473">
      <c r="A13473" t="inlineStr">
        <is>
          <t>L0249830</t>
        </is>
      </c>
      <c r="B13473" t="inlineStr">
        <is>
          <t>2026-09-27</t>
        </is>
      </c>
      <c r="C13473" t="inlineStr">
        <is>
          <t>home_use</t>
        </is>
      </c>
      <c r="D13473" t="inlineStr">
        <is>
          <t>IMP01037</t>
        </is>
      </c>
      <c r="E13473" t="inlineStr">
        <is>
          <t>T107258</t>
        </is>
      </c>
      <c r="F13473" s="32" t="n">
        <v>1068954.28</v>
      </c>
      <c r="G13473" s="32" t="n">
        <v>106895.43</v>
      </c>
    </row>
    <row r="13474">
      <c r="A13474" t="inlineStr">
        <is>
          <t>L0249831</t>
        </is>
      </c>
      <c r="B13474" t="inlineStr">
        <is>
          <t>2026-09-27</t>
        </is>
      </c>
      <c r="C13474" t="inlineStr">
        <is>
          <t>home_use</t>
        </is>
      </c>
      <c r="D13474" t="inlineStr">
        <is>
          <t>IMP01037</t>
        </is>
      </c>
      <c r="E13474" t="inlineStr">
        <is>
          <t>T107258</t>
        </is>
      </c>
      <c r="F13474" s="32" t="n">
        <v>1506256.02</v>
      </c>
      <c r="G13474" s="32" t="n">
        <v>150625.6</v>
      </c>
    </row>
    <row r="13475">
      <c r="A13475" t="inlineStr">
        <is>
          <t>L0249853</t>
        </is>
      </c>
      <c r="B13475" t="inlineStr">
        <is>
          <t>2026-09-27</t>
        </is>
      </c>
      <c r="C13475" t="inlineStr">
        <is>
          <t>home_use</t>
        </is>
      </c>
      <c r="D13475" t="inlineStr">
        <is>
          <t>IMP01181</t>
        </is>
      </c>
      <c r="E13475" t="inlineStr">
        <is>
          <t>T100070</t>
        </is>
      </c>
      <c r="F13475" s="32" t="n">
        <v>3988055.53</v>
      </c>
      <c r="G13475" s="32" t="n">
        <v>518447.22</v>
      </c>
    </row>
    <row r="13476">
      <c r="A13476" t="inlineStr">
        <is>
          <t>L0249862</t>
        </is>
      </c>
      <c r="B13476" t="inlineStr">
        <is>
          <t>2026-09-27</t>
        </is>
      </c>
      <c r="C13476" t="inlineStr">
        <is>
          <t>home_use</t>
        </is>
      </c>
      <c r="D13476" t="inlineStr">
        <is>
          <t>IMP01309</t>
        </is>
      </c>
      <c r="E13476" t="inlineStr">
        <is>
          <t>T109161</t>
        </is>
      </c>
      <c r="F13476" s="32" t="n">
        <v>1698130.71</v>
      </c>
      <c r="G13476" s="32" t="n">
        <v>178303.72</v>
      </c>
    </row>
    <row r="13477">
      <c r="A13477" t="inlineStr">
        <is>
          <t>L0249864</t>
        </is>
      </c>
      <c r="B13477" t="inlineStr">
        <is>
          <t>2026-09-27</t>
        </is>
      </c>
      <c r="C13477" t="inlineStr">
        <is>
          <t>home_use</t>
        </is>
      </c>
      <c r="D13477" t="inlineStr">
        <is>
          <t>IMP01310</t>
        </is>
      </c>
      <c r="E13477" t="inlineStr">
        <is>
          <t>T109167</t>
        </is>
      </c>
      <c r="F13477" s="32" t="n">
        <v>2281046.15</v>
      </c>
      <c r="G13477" s="32" t="n">
        <v>244071.94</v>
      </c>
    </row>
    <row r="13478">
      <c r="A13478" t="inlineStr">
        <is>
          <t>L0249865</t>
        </is>
      </c>
      <c r="B13478" t="inlineStr">
        <is>
          <t>2026-09-27</t>
        </is>
      </c>
      <c r="C13478" t="inlineStr">
        <is>
          <t>home_use</t>
        </is>
      </c>
      <c r="D13478" t="inlineStr">
        <is>
          <t>IMP01310</t>
        </is>
      </c>
      <c r="E13478" t="inlineStr">
        <is>
          <t>T109167</t>
        </is>
      </c>
      <c r="F13478" s="32" t="n">
        <v>944330.3</v>
      </c>
      <c r="G13478" s="32" t="n">
        <v>101043.34</v>
      </c>
    </row>
    <row r="13479">
      <c r="A13479" t="inlineStr">
        <is>
          <t>L0249893</t>
        </is>
      </c>
      <c r="B13479" t="inlineStr">
        <is>
          <t>2026-09-28</t>
        </is>
      </c>
      <c r="C13479" t="inlineStr">
        <is>
          <t>home_use</t>
        </is>
      </c>
      <c r="D13479" t="inlineStr">
        <is>
          <t>IMP00011</t>
        </is>
      </c>
      <c r="E13479" t="inlineStr">
        <is>
          <t>T100070</t>
        </is>
      </c>
      <c r="F13479" s="32" t="n">
        <v>3456577.78</v>
      </c>
      <c r="G13479" s="32" t="n">
        <v>345657.78</v>
      </c>
    </row>
    <row r="13480">
      <c r="A13480" t="inlineStr">
        <is>
          <t>L0249902</t>
        </is>
      </c>
      <c r="B13480" t="inlineStr">
        <is>
          <t>2026-09-28</t>
        </is>
      </c>
      <c r="C13480" t="inlineStr">
        <is>
          <t>home_use</t>
        </is>
      </c>
      <c r="D13480" t="inlineStr">
        <is>
          <t>IMP00063</t>
        </is>
      </c>
      <c r="E13480" t="inlineStr">
        <is>
          <t>T100440</t>
        </is>
      </c>
      <c r="F13480" s="32" t="n">
        <v>357210.09</v>
      </c>
      <c r="G13480" s="32" t="n">
        <v>38221.48</v>
      </c>
    </row>
    <row r="13481">
      <c r="A13481" t="inlineStr">
        <is>
          <t>L0249904</t>
        </is>
      </c>
      <c r="B13481" t="inlineStr">
        <is>
          <t>2026-09-28</t>
        </is>
      </c>
      <c r="C13481" t="inlineStr">
        <is>
          <t>home_use</t>
        </is>
      </c>
      <c r="D13481" t="inlineStr">
        <is>
          <t>IMP00063</t>
        </is>
      </c>
      <c r="E13481" t="inlineStr">
        <is>
          <t>T100440</t>
        </is>
      </c>
      <c r="F13481" s="32" t="n">
        <v>2714253.9</v>
      </c>
      <c r="G13481" s="32" t="n">
        <v>352853.01</v>
      </c>
    </row>
    <row r="13482">
      <c r="A13482" t="inlineStr">
        <is>
          <t>L0249905</t>
        </is>
      </c>
      <c r="B13482" t="inlineStr">
        <is>
          <t>2026-09-28</t>
        </is>
      </c>
      <c r="C13482" t="inlineStr">
        <is>
          <t>home_use</t>
        </is>
      </c>
      <c r="D13482" t="inlineStr">
        <is>
          <t>IMP00063</t>
        </is>
      </c>
      <c r="E13482" t="inlineStr">
        <is>
          <t>T100440</t>
        </is>
      </c>
      <c r="F13482" s="32" t="n">
        <v>363926.79</v>
      </c>
      <c r="G13482" s="32" t="n">
        <v>41851.58</v>
      </c>
    </row>
    <row r="13483">
      <c r="A13483" t="inlineStr">
        <is>
          <t>L0249906</t>
        </is>
      </c>
      <c r="B13483" t="inlineStr">
        <is>
          <t>2026-09-28</t>
        </is>
      </c>
      <c r="C13483" t="inlineStr">
        <is>
          <t>home_use</t>
        </is>
      </c>
      <c r="D13483" t="inlineStr">
        <is>
          <t>IMP00063</t>
        </is>
      </c>
      <c r="E13483" t="inlineStr">
        <is>
          <t>T100440</t>
        </is>
      </c>
      <c r="F13483" s="32" t="n">
        <v>677166.17</v>
      </c>
      <c r="G13483" s="32" t="n">
        <v>77874.11</v>
      </c>
    </row>
    <row r="13484">
      <c r="A13484" t="inlineStr">
        <is>
          <t>L0249907</t>
        </is>
      </c>
      <c r="B13484" t="inlineStr">
        <is>
          <t>2026-09-28</t>
        </is>
      </c>
      <c r="C13484" t="inlineStr">
        <is>
          <t>home_use</t>
        </is>
      </c>
      <c r="D13484" t="inlineStr">
        <is>
          <t>IMP00063</t>
        </is>
      </c>
      <c r="E13484" t="inlineStr">
        <is>
          <t>T100440</t>
        </is>
      </c>
      <c r="F13484" s="32" t="n">
        <v>5854343.06</v>
      </c>
      <c r="G13484" s="32" t="n">
        <v>761064.6</v>
      </c>
    </row>
    <row r="13485">
      <c r="A13485" t="inlineStr">
        <is>
          <t>L0249908</t>
        </is>
      </c>
      <c r="B13485" t="inlineStr">
        <is>
          <t>2026-09-28</t>
        </is>
      </c>
      <c r="C13485" t="inlineStr">
        <is>
          <t>home_use</t>
        </is>
      </c>
      <c r="D13485" t="inlineStr">
        <is>
          <t>IMP00063</t>
        </is>
      </c>
      <c r="E13485" t="inlineStr">
        <is>
          <t>T100440</t>
        </is>
      </c>
      <c r="F13485" s="32" t="n">
        <v>5648134.6</v>
      </c>
      <c r="G13485" s="32" t="n">
        <v>734257.5</v>
      </c>
    </row>
    <row r="13486">
      <c r="A13486" t="inlineStr">
        <is>
          <t>L0249909</t>
        </is>
      </c>
      <c r="B13486" t="inlineStr">
        <is>
          <t>2026-09-28</t>
        </is>
      </c>
      <c r="C13486" t="inlineStr">
        <is>
          <t>home_use</t>
        </is>
      </c>
      <c r="D13486" t="inlineStr">
        <is>
          <t>IMP00063</t>
        </is>
      </c>
      <c r="E13486" t="inlineStr">
        <is>
          <t>T100440</t>
        </is>
      </c>
      <c r="F13486" s="32" t="n">
        <v>276701.28</v>
      </c>
      <c r="G13486" s="32" t="n">
        <v>31820.65</v>
      </c>
    </row>
    <row r="13487">
      <c r="A13487" t="inlineStr">
        <is>
          <t>L0249929</t>
        </is>
      </c>
      <c r="B13487" t="inlineStr">
        <is>
          <t>2026-09-28</t>
        </is>
      </c>
      <c r="C13487" t="inlineStr">
        <is>
          <t>home_use</t>
        </is>
      </c>
      <c r="D13487" t="inlineStr">
        <is>
          <t>IMP00306</t>
        </is>
      </c>
      <c r="E13487" t="inlineStr">
        <is>
          <t>T102141</t>
        </is>
      </c>
      <c r="F13487" s="32" t="n">
        <v>187699.33</v>
      </c>
      <c r="G13487" s="32" t="n">
        <v>19708.43</v>
      </c>
    </row>
    <row r="13488">
      <c r="A13488" t="inlineStr">
        <is>
          <t>L0249930</t>
        </is>
      </c>
      <c r="B13488" t="inlineStr">
        <is>
          <t>2026-09-28</t>
        </is>
      </c>
      <c r="C13488" t="inlineStr">
        <is>
          <t>home_use</t>
        </is>
      </c>
      <c r="D13488" t="inlineStr">
        <is>
          <t>IMP00306</t>
        </is>
      </c>
      <c r="E13488" t="inlineStr">
        <is>
          <t>T102141</t>
        </is>
      </c>
      <c r="F13488" s="32" t="n">
        <v>3411591.32</v>
      </c>
      <c r="G13488" s="32" t="n">
        <v>392333</v>
      </c>
    </row>
    <row r="13489">
      <c r="A13489" t="inlineStr">
        <is>
          <t>L0249931</t>
        </is>
      </c>
      <c r="B13489" t="inlineStr">
        <is>
          <t>2026-09-28</t>
        </is>
      </c>
      <c r="C13489" t="inlineStr">
        <is>
          <t>home_use</t>
        </is>
      </c>
      <c r="D13489" t="inlineStr">
        <is>
          <t>IMP00306</t>
        </is>
      </c>
      <c r="E13489" t="inlineStr">
        <is>
          <t>T102141</t>
        </is>
      </c>
      <c r="F13489" s="32" t="n">
        <v>149529.95</v>
      </c>
      <c r="G13489" s="32" t="n">
        <v>15700.64</v>
      </c>
    </row>
    <row r="13490">
      <c r="A13490" t="inlineStr">
        <is>
          <t>L0249932</t>
        </is>
      </c>
      <c r="B13490" t="inlineStr">
        <is>
          <t>2026-09-28</t>
        </is>
      </c>
      <c r="C13490" t="inlineStr">
        <is>
          <t>home_use</t>
        </is>
      </c>
      <c r="D13490" t="inlineStr">
        <is>
          <t>IMP00306</t>
        </is>
      </c>
      <c r="E13490" t="inlineStr">
        <is>
          <t>T102141</t>
        </is>
      </c>
      <c r="F13490" s="32" t="n">
        <v>217917.08</v>
      </c>
      <c r="G13490" s="32" t="n">
        <v>22881.29</v>
      </c>
    </row>
    <row r="13491">
      <c r="A13491" t="inlineStr">
        <is>
          <t>L0249974</t>
        </is>
      </c>
      <c r="B13491" t="inlineStr">
        <is>
          <t>2026-09-28</t>
        </is>
      </c>
      <c r="C13491" t="inlineStr">
        <is>
          <t>home_use</t>
        </is>
      </c>
      <c r="D13491" t="inlineStr">
        <is>
          <t>IMP00643</t>
        </is>
      </c>
      <c r="E13491" t="inlineStr">
        <is>
          <t>T104498</t>
        </is>
      </c>
      <c r="F13491" s="32" t="n">
        <v>444672.06</v>
      </c>
      <c r="G13491" s="32" t="n">
        <v>44467.21</v>
      </c>
    </row>
    <row r="13492">
      <c r="A13492" t="inlineStr">
        <is>
          <t>L0249976</t>
        </is>
      </c>
      <c r="B13492" t="inlineStr">
        <is>
          <t>2026-09-28</t>
        </is>
      </c>
      <c r="C13492" t="inlineStr">
        <is>
          <t>home_use</t>
        </is>
      </c>
      <c r="D13492" t="inlineStr">
        <is>
          <t>IMP00643</t>
        </is>
      </c>
      <c r="E13492" t="inlineStr">
        <is>
          <t>T104498</t>
        </is>
      </c>
      <c r="F13492" s="32" t="n">
        <v>873937.9</v>
      </c>
      <c r="G13492" s="32" t="n">
        <v>87393.78999999999</v>
      </c>
    </row>
    <row r="13493">
      <c r="A13493" t="inlineStr">
        <is>
          <t>L0249977</t>
        </is>
      </c>
      <c r="B13493" t="inlineStr">
        <is>
          <t>2026-09-28</t>
        </is>
      </c>
      <c r="C13493" t="inlineStr">
        <is>
          <t>home_use</t>
        </is>
      </c>
      <c r="D13493" t="inlineStr">
        <is>
          <t>IMP00643</t>
        </is>
      </c>
      <c r="E13493" t="inlineStr">
        <is>
          <t>T104498</t>
        </is>
      </c>
      <c r="F13493" s="32" t="n">
        <v>770134.98</v>
      </c>
      <c r="G13493" s="32" t="n">
        <v>77013.5</v>
      </c>
    </row>
    <row r="13494">
      <c r="A13494" t="inlineStr">
        <is>
          <t>L0250020</t>
        </is>
      </c>
      <c r="B13494" t="inlineStr">
        <is>
          <t>2026-09-28</t>
        </is>
      </c>
      <c r="C13494" t="inlineStr">
        <is>
          <t>home_use</t>
        </is>
      </c>
      <c r="D13494" t="inlineStr">
        <is>
          <t>IMP00926</t>
        </is>
      </c>
      <c r="E13494" t="inlineStr">
        <is>
          <t>T106477</t>
        </is>
      </c>
      <c r="F13494" s="32" t="n">
        <v>961966.9300000001</v>
      </c>
      <c r="G13494" s="32" t="n">
        <v>102930.46</v>
      </c>
    </row>
    <row r="13495">
      <c r="A13495" t="inlineStr">
        <is>
          <t>L0250021</t>
        </is>
      </c>
      <c r="B13495" t="inlineStr">
        <is>
          <t>2026-09-28</t>
        </is>
      </c>
      <c r="C13495" t="inlineStr">
        <is>
          <t>home_use</t>
        </is>
      </c>
      <c r="D13495" t="inlineStr">
        <is>
          <t>IMP00926</t>
        </is>
      </c>
      <c r="E13495" t="inlineStr">
        <is>
          <t>T106477</t>
        </is>
      </c>
      <c r="F13495" s="32" t="n">
        <v>946270.42</v>
      </c>
      <c r="G13495" s="32" t="n">
        <v>101250.93</v>
      </c>
    </row>
    <row r="13496">
      <c r="A13496" t="inlineStr">
        <is>
          <t>L0250023</t>
        </is>
      </c>
      <c r="B13496" t="inlineStr">
        <is>
          <t>2026-09-28</t>
        </is>
      </c>
      <c r="C13496" t="inlineStr">
        <is>
          <t>home_use</t>
        </is>
      </c>
      <c r="D13496" t="inlineStr">
        <is>
          <t>IMP00926</t>
        </is>
      </c>
      <c r="E13496" t="inlineStr">
        <is>
          <t>T106477</t>
        </is>
      </c>
      <c r="F13496" s="32" t="n">
        <v>736862.48</v>
      </c>
      <c r="G13496" s="32" t="n">
        <v>78844.28999999999</v>
      </c>
    </row>
    <row r="13497">
      <c r="A13497" t="inlineStr">
        <is>
          <t>L0250026</t>
        </is>
      </c>
      <c r="B13497" t="inlineStr">
        <is>
          <t>2026-09-28</t>
        </is>
      </c>
      <c r="C13497" t="inlineStr">
        <is>
          <t>home_use</t>
        </is>
      </c>
      <c r="D13497" t="inlineStr">
        <is>
          <t>IMP00950</t>
        </is>
      </c>
      <c r="F13497" s="32" t="n">
        <v>2133025.78</v>
      </c>
      <c r="G13497" s="32" t="n">
        <v>277293.35</v>
      </c>
    </row>
    <row r="13498">
      <c r="A13498" t="inlineStr">
        <is>
          <t>L0250028</t>
        </is>
      </c>
      <c r="B13498" t="inlineStr">
        <is>
          <t>2026-09-28</t>
        </is>
      </c>
      <c r="C13498" t="inlineStr">
        <is>
          <t>home_use</t>
        </is>
      </c>
      <c r="D13498" t="inlineStr">
        <is>
          <t>IMP00999</t>
        </is>
      </c>
      <c r="E13498" t="inlineStr">
        <is>
          <t>T106987</t>
        </is>
      </c>
      <c r="F13498" s="32" t="n">
        <v>879494.29</v>
      </c>
      <c r="G13498" s="32" t="n">
        <v>87949.42999999999</v>
      </c>
    </row>
    <row r="13499">
      <c r="A13499" t="inlineStr">
        <is>
          <t>L0250035</t>
        </is>
      </c>
      <c r="B13499" t="inlineStr">
        <is>
          <t>2026-09-28</t>
        </is>
      </c>
      <c r="C13499" t="inlineStr">
        <is>
          <t>home_use</t>
        </is>
      </c>
      <c r="D13499" t="inlineStr">
        <is>
          <t>IMP01037</t>
        </is>
      </c>
      <c r="E13499" t="inlineStr">
        <is>
          <t>T107258</t>
        </is>
      </c>
      <c r="F13499" s="32" t="n">
        <v>614781.97</v>
      </c>
      <c r="G13499" s="32" t="n">
        <v>73773.84</v>
      </c>
    </row>
    <row r="13500">
      <c r="A13500" t="inlineStr">
        <is>
          <t>L0250036</t>
        </is>
      </c>
      <c r="B13500" t="inlineStr">
        <is>
          <t>2026-09-28</t>
        </is>
      </c>
      <c r="C13500" t="inlineStr">
        <is>
          <t>home_use</t>
        </is>
      </c>
      <c r="D13500" t="inlineStr">
        <is>
          <t>IMP01037</t>
        </is>
      </c>
      <c r="E13500" t="inlineStr">
        <is>
          <t>T107258</t>
        </is>
      </c>
      <c r="F13500" s="32" t="n">
        <v>334297.27</v>
      </c>
      <c r="G13500" s="32" t="n">
        <v>40115.67</v>
      </c>
    </row>
    <row r="13501">
      <c r="A13501" t="inlineStr">
        <is>
          <t>L0250037</t>
        </is>
      </c>
      <c r="B13501" t="inlineStr">
        <is>
          <t>2026-09-28</t>
        </is>
      </c>
      <c r="C13501" t="inlineStr">
        <is>
          <t>home_use</t>
        </is>
      </c>
      <c r="D13501" t="inlineStr">
        <is>
          <t>IMP01037</t>
        </is>
      </c>
      <c r="E13501" t="inlineStr">
        <is>
          <t>T107258</t>
        </is>
      </c>
      <c r="F13501" s="32" t="n">
        <v>708892.38</v>
      </c>
      <c r="G13501" s="32" t="n">
        <v>85067.09</v>
      </c>
    </row>
    <row r="13502">
      <c r="A13502" t="inlineStr">
        <is>
          <t>L0250043</t>
        </is>
      </c>
      <c r="B13502" t="inlineStr">
        <is>
          <t>2026-09-28</t>
        </is>
      </c>
      <c r="C13502" t="inlineStr">
        <is>
          <t>home_use</t>
        </is>
      </c>
      <c r="D13502" t="inlineStr">
        <is>
          <t>IMP01089</t>
        </is>
      </c>
      <c r="E13502" t="inlineStr">
        <is>
          <t>T107617</t>
        </is>
      </c>
      <c r="F13502" s="32" t="n">
        <v>2566990.69</v>
      </c>
      <c r="G13502" s="32" t="n">
        <v>269534.02</v>
      </c>
    </row>
    <row r="13503">
      <c r="A13503" t="inlineStr">
        <is>
          <t>L0250073</t>
        </is>
      </c>
      <c r="B13503" t="inlineStr">
        <is>
          <t>2026-09-28</t>
        </is>
      </c>
      <c r="C13503" t="inlineStr">
        <is>
          <t>home_use</t>
        </is>
      </c>
      <c r="D13503" t="inlineStr">
        <is>
          <t>IMP01310</t>
        </is>
      </c>
      <c r="E13503" t="inlineStr">
        <is>
          <t>T109167</t>
        </is>
      </c>
      <c r="F13503" s="32" t="n">
        <v>1364213.13</v>
      </c>
      <c r="G13503" s="32" t="n">
        <v>145970.8</v>
      </c>
    </row>
    <row r="13504">
      <c r="A13504" t="inlineStr">
        <is>
          <t>L0250074</t>
        </is>
      </c>
      <c r="B13504" t="inlineStr">
        <is>
          <t>2026-09-28</t>
        </is>
      </c>
      <c r="C13504" t="inlineStr">
        <is>
          <t>home_use</t>
        </is>
      </c>
      <c r="D13504" t="inlineStr">
        <is>
          <t>IMP01310</t>
        </is>
      </c>
      <c r="E13504" t="inlineStr">
        <is>
          <t>T109167</t>
        </is>
      </c>
      <c r="F13504" s="32" t="n">
        <v>494533.31</v>
      </c>
      <c r="G13504" s="32" t="n">
        <v>52915.06</v>
      </c>
    </row>
    <row r="13505">
      <c r="A13505" t="inlineStr">
        <is>
          <t>L0250075</t>
        </is>
      </c>
      <c r="B13505" t="inlineStr">
        <is>
          <t>2026-09-28</t>
        </is>
      </c>
      <c r="C13505" t="inlineStr">
        <is>
          <t>home_use</t>
        </is>
      </c>
      <c r="D13505" t="inlineStr">
        <is>
          <t>IMP01310</t>
        </is>
      </c>
      <c r="E13505" t="inlineStr">
        <is>
          <t>T109167</t>
        </is>
      </c>
      <c r="F13505" s="32" t="n">
        <v>252361.33</v>
      </c>
      <c r="G13505" s="32" t="n">
        <v>25236.13</v>
      </c>
    </row>
    <row r="13506">
      <c r="A13506" t="inlineStr">
        <is>
          <t>L0250077</t>
        </is>
      </c>
      <c r="B13506" t="inlineStr">
        <is>
          <t>2026-09-28</t>
        </is>
      </c>
      <c r="C13506" t="inlineStr">
        <is>
          <t>home_use</t>
        </is>
      </c>
      <c r="D13506" t="inlineStr">
        <is>
          <t>IMP01310</t>
        </is>
      </c>
      <c r="E13506" t="inlineStr">
        <is>
          <t>T109167</t>
        </is>
      </c>
      <c r="F13506" s="32" t="n">
        <v>590256.03</v>
      </c>
      <c r="G13506" s="32" t="n">
        <v>63157.4</v>
      </c>
    </row>
    <row r="13507">
      <c r="A13507" t="inlineStr">
        <is>
          <t>L0250078</t>
        </is>
      </c>
      <c r="B13507" t="inlineStr">
        <is>
          <t>2026-09-28</t>
        </is>
      </c>
      <c r="C13507" t="inlineStr">
        <is>
          <t>home_use</t>
        </is>
      </c>
      <c r="D13507" t="inlineStr">
        <is>
          <t>IMP01310</t>
        </is>
      </c>
      <c r="E13507" t="inlineStr">
        <is>
          <t>T109167</t>
        </is>
      </c>
      <c r="F13507" s="32" t="n">
        <v>248672.96</v>
      </c>
      <c r="G13507" s="32" t="n">
        <v>26608.01</v>
      </c>
    </row>
    <row r="13508">
      <c r="A13508" t="inlineStr">
        <is>
          <t>L0250079</t>
        </is>
      </c>
      <c r="B13508" t="inlineStr">
        <is>
          <t>2026-09-28</t>
        </is>
      </c>
      <c r="C13508" t="inlineStr">
        <is>
          <t>home_use</t>
        </is>
      </c>
      <c r="D13508" t="inlineStr">
        <is>
          <t>IMP01310</t>
        </is>
      </c>
      <c r="E13508" t="inlineStr">
        <is>
          <t>T109167</t>
        </is>
      </c>
      <c r="F13508" s="32" t="n">
        <v>286953.77</v>
      </c>
      <c r="G13508" s="32" t="n">
        <v>30704.05</v>
      </c>
    </row>
    <row r="13509">
      <c r="A13509" t="inlineStr">
        <is>
          <t>L0250082</t>
        </is>
      </c>
      <c r="B13509" t="inlineStr">
        <is>
          <t>2026-09-28</t>
        </is>
      </c>
      <c r="C13509" t="inlineStr">
        <is>
          <t>home_use</t>
        </is>
      </c>
      <c r="D13509" t="inlineStr">
        <is>
          <t>IMP01310</t>
        </is>
      </c>
      <c r="E13509" t="inlineStr">
        <is>
          <t>T109167</t>
        </is>
      </c>
      <c r="F13509" s="32" t="n">
        <v>1384760.81</v>
      </c>
      <c r="G13509" s="32" t="n">
        <v>138476.08</v>
      </c>
    </row>
    <row r="13510">
      <c r="A13510" t="inlineStr">
        <is>
          <t>L0250119</t>
        </is>
      </c>
      <c r="B13510" t="inlineStr">
        <is>
          <t>2026-07-25</t>
        </is>
      </c>
      <c r="C13510" t="inlineStr">
        <is>
          <t>home_use</t>
        </is>
      </c>
      <c r="D13510" t="inlineStr">
        <is>
          <t>IMP00063</t>
        </is>
      </c>
      <c r="E13510" t="inlineStr">
        <is>
          <t>T100440</t>
        </is>
      </c>
      <c r="F13510" s="32" t="n">
        <v>79506.36</v>
      </c>
      <c r="G13510" s="32" t="n">
        <v>9938.299999999999</v>
      </c>
    </row>
    <row r="13511">
      <c r="A13511" t="inlineStr">
        <is>
          <t>L0250157</t>
        </is>
      </c>
      <c r="B13511" t="inlineStr">
        <is>
          <t>2026-07-21</t>
        </is>
      </c>
      <c r="C13511" t="inlineStr">
        <is>
          <t>home_use</t>
        </is>
      </c>
      <c r="D13511" t="inlineStr">
        <is>
          <t>IMP00999</t>
        </is>
      </c>
      <c r="E13511" t="inlineStr">
        <is>
          <t>T106987</t>
        </is>
      </c>
      <c r="F13511" s="32" t="n">
        <v>263268</v>
      </c>
      <c r="G13511" s="32" t="n">
        <v>26326.8</v>
      </c>
    </row>
    <row r="13512">
      <c r="A13512" t="inlineStr">
        <is>
          <t>L0250164</t>
        </is>
      </c>
      <c r="B13512" t="inlineStr">
        <is>
          <t>2026-07-18</t>
        </is>
      </c>
      <c r="C13512" t="inlineStr">
        <is>
          <t>home_use</t>
        </is>
      </c>
      <c r="D13512" t="inlineStr">
        <is>
          <t>IMP00999</t>
        </is>
      </c>
      <c r="E13512" t="inlineStr">
        <is>
          <t>T106987</t>
        </is>
      </c>
      <c r="F13512" s="32" t="n">
        <v>364620</v>
      </c>
      <c r="G13512" s="32" t="n">
        <v>36462</v>
      </c>
    </row>
    <row r="13513">
      <c r="A13513" t="inlineStr">
        <is>
          <t>L0250168</t>
        </is>
      </c>
      <c r="B13513" t="inlineStr">
        <is>
          <t>2026-07-05</t>
        </is>
      </c>
      <c r="C13513" t="inlineStr">
        <is>
          <t>home_use</t>
        </is>
      </c>
      <c r="D13513" t="inlineStr">
        <is>
          <t>IMP00576</t>
        </is>
      </c>
      <c r="E13513" t="inlineStr">
        <is>
          <t>T104030</t>
        </is>
      </c>
      <c r="F13513" s="32" t="n">
        <v>757204.5</v>
      </c>
      <c r="G13513" s="32" t="n">
        <v>75720.45</v>
      </c>
    </row>
    <row r="13514">
      <c r="A13514" t="inlineStr">
        <is>
          <t>L0250176</t>
        </is>
      </c>
      <c r="B13514" t="inlineStr">
        <is>
          <t>2026-07-07</t>
        </is>
      </c>
      <c r="C13514" t="inlineStr">
        <is>
          <t>home_use</t>
        </is>
      </c>
      <c r="D13514" t="inlineStr">
        <is>
          <t>IMP00576</t>
        </is>
      </c>
      <c r="E13514" t="inlineStr">
        <is>
          <t>T104030</t>
        </is>
      </c>
      <c r="F13514" s="32" t="n">
        <v>152874.66</v>
      </c>
      <c r="G13514" s="32" t="n">
        <v>15287.47</v>
      </c>
    </row>
    <row r="13515">
      <c r="A13515" t="inlineStr">
        <is>
          <t>L0250179</t>
        </is>
      </c>
      <c r="B13515" t="inlineStr">
        <is>
          <t>2026-07-05</t>
        </is>
      </c>
      <c r="C13515" t="inlineStr">
        <is>
          <t>home_use</t>
        </is>
      </c>
      <c r="D13515" t="inlineStr">
        <is>
          <t>IMP00676</t>
        </is>
      </c>
      <c r="E13515" t="inlineStr">
        <is>
          <t>T104726</t>
        </is>
      </c>
      <c r="F13515" s="32" t="n">
        <v>120846.6</v>
      </c>
      <c r="G13515" s="32" t="n">
        <v>15105.82</v>
      </c>
    </row>
    <row r="13516">
      <c r="A13516" t="inlineStr">
        <is>
          <t>L0250200</t>
        </is>
      </c>
      <c r="B13516" t="inlineStr">
        <is>
          <t>2026-08-04</t>
        </is>
      </c>
      <c r="C13516" t="inlineStr">
        <is>
          <t>home_use</t>
        </is>
      </c>
      <c r="D13516" t="inlineStr">
        <is>
          <t>IMP00306</t>
        </is>
      </c>
      <c r="E13516" t="inlineStr">
        <is>
          <t>T102141</t>
        </is>
      </c>
      <c r="F13516" s="32" t="n">
        <v>48405.6</v>
      </c>
      <c r="G13516" s="32" t="n">
        <v>6050.7</v>
      </c>
    </row>
    <row r="13517">
      <c r="A13517" t="inlineStr">
        <is>
          <t>L0250205</t>
        </is>
      </c>
      <c r="B13517" t="inlineStr">
        <is>
          <t>2026-09-22</t>
        </is>
      </c>
      <c r="C13517" t="inlineStr">
        <is>
          <t>home_use</t>
        </is>
      </c>
      <c r="D13517" t="inlineStr">
        <is>
          <t>IMP00306</t>
        </is>
      </c>
      <c r="E13517" t="inlineStr">
        <is>
          <t>T102141</t>
        </is>
      </c>
      <c r="F13517" s="32" t="n">
        <v>96241.77</v>
      </c>
      <c r="G13517" s="32" t="n">
        <v>12030.22</v>
      </c>
    </row>
    <row r="13518">
      <c r="A13518" t="inlineStr">
        <is>
          <t>L0250208</t>
        </is>
      </c>
      <c r="B13518" t="inlineStr">
        <is>
          <t>2026-08-23</t>
        </is>
      </c>
      <c r="C13518" t="inlineStr">
        <is>
          <t>home_use</t>
        </is>
      </c>
      <c r="D13518" t="inlineStr">
        <is>
          <t>IMP00306</t>
        </is>
      </c>
      <c r="E13518" t="inlineStr">
        <is>
          <t>T102141</t>
        </is>
      </c>
      <c r="F13518" s="32" t="n">
        <v>34804.08</v>
      </c>
      <c r="G13518" s="32" t="n">
        <v>4350.51</v>
      </c>
    </row>
    <row r="13519">
      <c r="A13519" t="inlineStr">
        <is>
          <t>L0250241</t>
        </is>
      </c>
      <c r="B13519" t="inlineStr">
        <is>
          <t>2026-07-16</t>
        </is>
      </c>
      <c r="C13519" t="inlineStr">
        <is>
          <t>home_use</t>
        </is>
      </c>
      <c r="D13519" t="inlineStr">
        <is>
          <t>IMP01159</t>
        </is>
      </c>
      <c r="E13519" t="inlineStr">
        <is>
          <t>T108106</t>
        </is>
      </c>
      <c r="F13519" s="32" t="n">
        <v>52146.58</v>
      </c>
      <c r="G13519" s="32" t="n">
        <v>5214.66</v>
      </c>
    </row>
    <row r="13520">
      <c r="A13520" t="inlineStr">
        <is>
          <t>L0250242</t>
        </is>
      </c>
      <c r="B13520" t="inlineStr">
        <is>
          <t>2026-08-26</t>
        </is>
      </c>
      <c r="C13520" t="inlineStr">
        <is>
          <t>home_use</t>
        </is>
      </c>
      <c r="D13520" t="inlineStr">
        <is>
          <t>IMP00653</t>
        </is>
      </c>
      <c r="E13520" t="inlineStr">
        <is>
          <t>T104569</t>
        </is>
      </c>
      <c r="F13520" s="32" t="n">
        <v>114680.72</v>
      </c>
      <c r="G13520" s="32" t="n">
        <v>11468.07</v>
      </c>
    </row>
    <row r="13521">
      <c r="A13521" t="inlineStr">
        <is>
          <t>L0250258</t>
        </is>
      </c>
      <c r="B13521" t="inlineStr">
        <is>
          <t>2026-08-08</t>
        </is>
      </c>
      <c r="C13521" t="inlineStr">
        <is>
          <t>home_use</t>
        </is>
      </c>
      <c r="D13521" t="inlineStr">
        <is>
          <t>IMP01159</t>
        </is>
      </c>
      <c r="E13521" t="inlineStr">
        <is>
          <t>T108106</t>
        </is>
      </c>
      <c r="F13521" s="32" t="n">
        <v>265026.21</v>
      </c>
      <c r="G13521" s="32" t="n">
        <v>26502.62</v>
      </c>
    </row>
  </sheetData>
  <autoFilter ref="A4:G13521"/>
  <mergeCells count="1">
    <mergeCell ref="A2:G2"/>
  </mergeCells>
  <pageMargins left="0.75" right="0.75" top="1" bottom="1" header="0.5" footer="0.5"/>
</worksheet>
</file>

<file path=xl/worksheets/sheet18.xml><?xml version="1.0" encoding="utf-8"?>
<worksheet xmlns="http://schemas.openxmlformats.org/spreadsheetml/2006/main">
  <sheetPr>
    <tabColor rgb="008C96A5"/>
    <outlinePr summaryBelow="1" summaryRight="1"/>
    <pageSetUpPr/>
  </sheetPr>
  <dimension ref="A1:F1418"/>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12" customWidth="1" min="3" max="3"/>
    <col width="18" customWidth="1" min="4" max="4"/>
    <col width="10" customWidth="1" min="5" max="5"/>
    <col width="10" customWidth="1" min="6" max="6"/>
  </cols>
  <sheetData>
    <row r="1">
      <c r="A1" s="1" t="inlineStr">
        <is>
          <t>Controls · from workshop_extract.xlsx, sheet Controls, filtered on the lines of S4 Tax feeds customs (the random draw of months 25 to 36 under a number tax audited at random): 1,414 rows</t>
        </is>
      </c>
    </row>
    <row r="2" ht="88" customHeight="1">
      <c r="A2" s="5" t="inlineStr">
        <is>
          <t>4 of the extract's 17 columns, the line first so that VLOOKUP finds it (in the extract the line is the 2nd column and the result the 14th; here the 3rd). One row per control: S4 looks each line's result up here. As recorded: no formula, nothing computed. Row 3 is the column in plain words, row 4 its code in the extract; the Fields sheet says what each column means.</t>
        </is>
      </c>
    </row>
    <row r="3" ht="30" customHeight="1">
      <c r="A3" s="11" t="inlineStr">
        <is>
          <t>line</t>
        </is>
      </c>
      <c r="B3" s="11" t="inlineStr">
        <is>
          <t>selected by</t>
        </is>
      </c>
      <c r="C3" s="11" t="inlineStr">
        <is>
          <t>result</t>
        </is>
      </c>
      <c r="D3" s="11" t="inlineStr">
        <is>
          <t>finding type</t>
        </is>
      </c>
    </row>
    <row r="4">
      <c r="A4" s="40" t="inlineStr">
        <is>
          <t>line_id</t>
        </is>
      </c>
      <c r="B4" s="40" t="inlineStr">
        <is>
          <t>selection_basis</t>
        </is>
      </c>
      <c r="C4" s="40" t="inlineStr">
        <is>
          <t>outcome</t>
        </is>
      </c>
      <c r="D4" s="40" t="inlineStr">
        <is>
          <t>finding_type</t>
        </is>
      </c>
    </row>
    <row r="5">
      <c r="A5" t="inlineStr">
        <is>
          <t>L0166583</t>
        </is>
      </c>
      <c r="B5" t="inlineStr">
        <is>
          <t>random draw</t>
        </is>
      </c>
      <c r="C5" t="inlineStr">
        <is>
          <t>no_finding</t>
        </is>
      </c>
    </row>
    <row r="6">
      <c r="A6" t="inlineStr">
        <is>
          <t>L0166647</t>
        </is>
      </c>
      <c r="B6" t="inlineStr">
        <is>
          <t>random draw</t>
        </is>
      </c>
      <c r="C6" t="inlineStr">
        <is>
          <t>no_finding</t>
        </is>
      </c>
    </row>
    <row r="7">
      <c r="A7" t="inlineStr">
        <is>
          <t>L0166665</t>
        </is>
      </c>
      <c r="B7" t="inlineStr">
        <is>
          <t>random draw</t>
        </is>
      </c>
      <c r="C7" t="inlineStr">
        <is>
          <t>no_finding</t>
        </is>
      </c>
    </row>
    <row r="8">
      <c r="A8" t="inlineStr">
        <is>
          <t>L0166673</t>
        </is>
      </c>
      <c r="B8" t="inlineStr">
        <is>
          <t>random draw</t>
        </is>
      </c>
      <c r="C8" t="inlineStr">
        <is>
          <t>no_finding</t>
        </is>
      </c>
    </row>
    <row r="9">
      <c r="A9" t="inlineStr">
        <is>
          <t>L0166694</t>
        </is>
      </c>
      <c r="B9" t="inlineStr">
        <is>
          <t>random draw</t>
        </is>
      </c>
      <c r="C9" t="inlineStr">
        <is>
          <t>no_finding</t>
        </is>
      </c>
    </row>
    <row r="10">
      <c r="A10" t="inlineStr">
        <is>
          <t>L0166708</t>
        </is>
      </c>
      <c r="B10" t="inlineStr">
        <is>
          <t>random draw</t>
        </is>
      </c>
      <c r="C10" t="inlineStr">
        <is>
          <t>no_finding</t>
        </is>
      </c>
    </row>
    <row r="11">
      <c r="A11" t="inlineStr">
        <is>
          <t>L0166746</t>
        </is>
      </c>
      <c r="B11" t="inlineStr">
        <is>
          <t>random draw</t>
        </is>
      </c>
      <c r="C11" t="inlineStr">
        <is>
          <t>no_finding</t>
        </is>
      </c>
    </row>
    <row r="12">
      <c r="A12" t="inlineStr">
        <is>
          <t>L0166948</t>
        </is>
      </c>
      <c r="B12" t="inlineStr">
        <is>
          <t>random draw</t>
        </is>
      </c>
      <c r="C12" t="inlineStr">
        <is>
          <t>no_finding</t>
        </is>
      </c>
    </row>
    <row r="13">
      <c r="A13" t="inlineStr">
        <is>
          <t>L0166962</t>
        </is>
      </c>
      <c r="B13" t="inlineStr">
        <is>
          <t>random draw</t>
        </is>
      </c>
      <c r="C13" t="inlineStr">
        <is>
          <t>no_finding</t>
        </is>
      </c>
    </row>
    <row r="14">
      <c r="A14" t="inlineStr">
        <is>
          <t>L0166974</t>
        </is>
      </c>
      <c r="B14" t="inlineStr">
        <is>
          <t>random draw</t>
        </is>
      </c>
      <c r="C14" t="inlineStr">
        <is>
          <t>no_finding</t>
        </is>
      </c>
    </row>
    <row r="15">
      <c r="A15" t="inlineStr">
        <is>
          <t>L0167096</t>
        </is>
      </c>
      <c r="B15" t="inlineStr">
        <is>
          <t>random draw</t>
        </is>
      </c>
      <c r="C15" t="inlineStr">
        <is>
          <t>no_finding</t>
        </is>
      </c>
    </row>
    <row r="16">
      <c r="A16" t="inlineStr">
        <is>
          <t>L0167108</t>
        </is>
      </c>
      <c r="B16" t="inlineStr">
        <is>
          <t>random draw</t>
        </is>
      </c>
      <c r="C16" t="inlineStr">
        <is>
          <t>no_finding</t>
        </is>
      </c>
    </row>
    <row r="17">
      <c r="A17" t="inlineStr">
        <is>
          <t>L0167128</t>
        </is>
      </c>
      <c r="B17" t="inlineStr">
        <is>
          <t>random draw</t>
        </is>
      </c>
      <c r="C17" t="inlineStr">
        <is>
          <t>no_finding</t>
        </is>
      </c>
    </row>
    <row r="18">
      <c r="A18" t="inlineStr">
        <is>
          <t>L0167262</t>
        </is>
      </c>
      <c r="B18" t="inlineStr">
        <is>
          <t>random draw</t>
        </is>
      </c>
      <c r="C18" t="inlineStr">
        <is>
          <t>no_finding</t>
        </is>
      </c>
    </row>
    <row r="19">
      <c r="A19" t="inlineStr">
        <is>
          <t>L0167344</t>
        </is>
      </c>
      <c r="B19" t="inlineStr">
        <is>
          <t>random draw</t>
        </is>
      </c>
      <c r="C19" t="inlineStr">
        <is>
          <t>no_finding</t>
        </is>
      </c>
    </row>
    <row r="20">
      <c r="A20" t="inlineStr">
        <is>
          <t>L0167441</t>
        </is>
      </c>
      <c r="B20" t="inlineStr">
        <is>
          <t>random draw</t>
        </is>
      </c>
      <c r="C20" t="inlineStr">
        <is>
          <t>no_finding</t>
        </is>
      </c>
    </row>
    <row r="21">
      <c r="A21" t="inlineStr">
        <is>
          <t>L0167443</t>
        </is>
      </c>
      <c r="B21" t="inlineStr">
        <is>
          <t>random draw</t>
        </is>
      </c>
      <c r="C21" t="inlineStr">
        <is>
          <t>no_finding</t>
        </is>
      </c>
    </row>
    <row r="22">
      <c r="A22" t="inlineStr">
        <is>
          <t>L0167650</t>
        </is>
      </c>
      <c r="B22" t="inlineStr">
        <is>
          <t>random draw</t>
        </is>
      </c>
      <c r="C22" t="inlineStr">
        <is>
          <t>no_finding</t>
        </is>
      </c>
    </row>
    <row r="23">
      <c r="A23" t="inlineStr">
        <is>
          <t>L0167657</t>
        </is>
      </c>
      <c r="B23" t="inlineStr">
        <is>
          <t>random draw</t>
        </is>
      </c>
      <c r="C23" t="inlineStr">
        <is>
          <t>no_finding</t>
        </is>
      </c>
    </row>
    <row r="24">
      <c r="A24" t="inlineStr">
        <is>
          <t>L0167805</t>
        </is>
      </c>
      <c r="B24" t="inlineStr">
        <is>
          <t>random draw</t>
        </is>
      </c>
      <c r="C24" t="inlineStr">
        <is>
          <t>no_finding</t>
        </is>
      </c>
    </row>
    <row r="25">
      <c r="A25" t="inlineStr">
        <is>
          <t>L0167882</t>
        </is>
      </c>
      <c r="B25" t="inlineStr">
        <is>
          <t>random draw</t>
        </is>
      </c>
      <c r="C25" t="inlineStr">
        <is>
          <t>no_finding</t>
        </is>
      </c>
    </row>
    <row r="26">
      <c r="A26" t="inlineStr">
        <is>
          <t>L0167890</t>
        </is>
      </c>
      <c r="B26" t="inlineStr">
        <is>
          <t>random draw</t>
        </is>
      </c>
      <c r="C26" t="inlineStr">
        <is>
          <t>no_finding</t>
        </is>
      </c>
    </row>
    <row r="27">
      <c r="A27" t="inlineStr">
        <is>
          <t>L0167966</t>
        </is>
      </c>
      <c r="B27" t="inlineStr">
        <is>
          <t>random draw</t>
        </is>
      </c>
      <c r="C27" t="inlineStr">
        <is>
          <t>no_finding</t>
        </is>
      </c>
    </row>
    <row r="28">
      <c r="A28" t="inlineStr">
        <is>
          <t>L0168085</t>
        </is>
      </c>
      <c r="B28" t="inlineStr">
        <is>
          <t>random draw</t>
        </is>
      </c>
      <c r="C28" t="inlineStr">
        <is>
          <t>no_finding</t>
        </is>
      </c>
    </row>
    <row r="29">
      <c r="A29" t="inlineStr">
        <is>
          <t>L0168097</t>
        </is>
      </c>
      <c r="B29" t="inlineStr">
        <is>
          <t>random draw</t>
        </is>
      </c>
      <c r="C29" t="inlineStr">
        <is>
          <t>no_finding</t>
        </is>
      </c>
    </row>
    <row r="30">
      <c r="A30" t="inlineStr">
        <is>
          <t>L0168098</t>
        </is>
      </c>
      <c r="B30" t="inlineStr">
        <is>
          <t>random draw</t>
        </is>
      </c>
      <c r="C30" t="inlineStr">
        <is>
          <t>no_finding</t>
        </is>
      </c>
    </row>
    <row r="31">
      <c r="A31" t="inlineStr">
        <is>
          <t>L0168298</t>
        </is>
      </c>
      <c r="B31" t="inlineStr">
        <is>
          <t>random draw</t>
        </is>
      </c>
      <c r="C31" t="inlineStr">
        <is>
          <t>no_finding</t>
        </is>
      </c>
    </row>
    <row r="32">
      <c r="A32" t="inlineStr">
        <is>
          <t>L0168310</t>
        </is>
      </c>
      <c r="B32" t="inlineStr">
        <is>
          <t>random draw</t>
        </is>
      </c>
      <c r="C32" t="inlineStr">
        <is>
          <t>no_finding</t>
        </is>
      </c>
    </row>
    <row r="33">
      <c r="A33" t="inlineStr">
        <is>
          <t>L0168343</t>
        </is>
      </c>
      <c r="B33" t="inlineStr">
        <is>
          <t>random draw</t>
        </is>
      </c>
      <c r="C33" t="inlineStr">
        <is>
          <t>no_finding</t>
        </is>
      </c>
    </row>
    <row r="34">
      <c r="A34" t="inlineStr">
        <is>
          <t>L0168375</t>
        </is>
      </c>
      <c r="B34" t="inlineStr">
        <is>
          <t>random draw</t>
        </is>
      </c>
      <c r="C34" t="inlineStr">
        <is>
          <t>no_finding</t>
        </is>
      </c>
    </row>
    <row r="35">
      <c r="A35" t="inlineStr">
        <is>
          <t>L0168397</t>
        </is>
      </c>
      <c r="B35" t="inlineStr">
        <is>
          <t>random draw</t>
        </is>
      </c>
      <c r="C35" t="inlineStr">
        <is>
          <t>no_finding</t>
        </is>
      </c>
    </row>
    <row r="36">
      <c r="A36" t="inlineStr">
        <is>
          <t>L0168457</t>
        </is>
      </c>
      <c r="B36" t="inlineStr">
        <is>
          <t>random draw</t>
        </is>
      </c>
      <c r="C36" t="inlineStr">
        <is>
          <t>no_finding</t>
        </is>
      </c>
    </row>
    <row r="37">
      <c r="A37" t="inlineStr">
        <is>
          <t>L0168524</t>
        </is>
      </c>
      <c r="B37" t="inlineStr">
        <is>
          <t>random draw</t>
        </is>
      </c>
      <c r="C37" t="inlineStr">
        <is>
          <t>no_finding</t>
        </is>
      </c>
    </row>
    <row r="38">
      <c r="A38" t="inlineStr">
        <is>
          <t>L0168617</t>
        </is>
      </c>
      <c r="B38" t="inlineStr">
        <is>
          <t>random draw</t>
        </is>
      </c>
      <c r="C38" t="inlineStr">
        <is>
          <t>no_finding</t>
        </is>
      </c>
    </row>
    <row r="39">
      <c r="A39" t="inlineStr">
        <is>
          <t>L0168706</t>
        </is>
      </c>
      <c r="B39" t="inlineStr">
        <is>
          <t>random draw</t>
        </is>
      </c>
      <c r="C39" t="inlineStr">
        <is>
          <t>no_finding</t>
        </is>
      </c>
    </row>
    <row r="40">
      <c r="A40" t="inlineStr">
        <is>
          <t>L0168727</t>
        </is>
      </c>
      <c r="B40" t="inlineStr">
        <is>
          <t>random draw</t>
        </is>
      </c>
      <c r="C40" t="inlineStr">
        <is>
          <t>no_finding</t>
        </is>
      </c>
    </row>
    <row r="41">
      <c r="A41" t="inlineStr">
        <is>
          <t>L0168741</t>
        </is>
      </c>
      <c r="B41" t="inlineStr">
        <is>
          <t>random draw</t>
        </is>
      </c>
      <c r="C41" t="inlineStr">
        <is>
          <t>finding</t>
        </is>
      </c>
      <c r="D41" t="inlineStr">
        <is>
          <t>misclassification</t>
        </is>
      </c>
    </row>
    <row r="42">
      <c r="A42" t="inlineStr">
        <is>
          <t>L0168769</t>
        </is>
      </c>
      <c r="B42" t="inlineStr">
        <is>
          <t>random draw</t>
        </is>
      </c>
      <c r="C42" t="inlineStr">
        <is>
          <t>no_finding</t>
        </is>
      </c>
    </row>
    <row r="43">
      <c r="A43" t="inlineStr">
        <is>
          <t>L0168931</t>
        </is>
      </c>
      <c r="B43" t="inlineStr">
        <is>
          <t>random draw</t>
        </is>
      </c>
      <c r="C43" t="inlineStr">
        <is>
          <t>no_finding</t>
        </is>
      </c>
    </row>
    <row r="44">
      <c r="A44" t="inlineStr">
        <is>
          <t>L0168938</t>
        </is>
      </c>
      <c r="B44" t="inlineStr">
        <is>
          <t>random draw</t>
        </is>
      </c>
      <c r="C44" t="inlineStr">
        <is>
          <t>no_finding</t>
        </is>
      </c>
    </row>
    <row r="45">
      <c r="A45" t="inlineStr">
        <is>
          <t>L0168961</t>
        </is>
      </c>
      <c r="B45" t="inlineStr">
        <is>
          <t>random draw</t>
        </is>
      </c>
      <c r="C45" t="inlineStr">
        <is>
          <t>no_finding</t>
        </is>
      </c>
    </row>
    <row r="46">
      <c r="A46" t="inlineStr">
        <is>
          <t>L0168963</t>
        </is>
      </c>
      <c r="B46" t="inlineStr">
        <is>
          <t>random draw</t>
        </is>
      </c>
      <c r="C46" t="inlineStr">
        <is>
          <t>no_finding</t>
        </is>
      </c>
    </row>
    <row r="47">
      <c r="A47" t="inlineStr">
        <is>
          <t>L0169061</t>
        </is>
      </c>
      <c r="B47" t="inlineStr">
        <is>
          <t>random draw</t>
        </is>
      </c>
      <c r="C47" t="inlineStr">
        <is>
          <t>no_finding</t>
        </is>
      </c>
    </row>
    <row r="48">
      <c r="A48" t="inlineStr">
        <is>
          <t>L0169084</t>
        </is>
      </c>
      <c r="B48" t="inlineStr">
        <is>
          <t>random draw</t>
        </is>
      </c>
      <c r="C48" t="inlineStr">
        <is>
          <t>no_finding</t>
        </is>
      </c>
    </row>
    <row r="49">
      <c r="A49" t="inlineStr">
        <is>
          <t>L0169176</t>
        </is>
      </c>
      <c r="B49" t="inlineStr">
        <is>
          <t>random draw</t>
        </is>
      </c>
      <c r="C49" t="inlineStr">
        <is>
          <t>no_finding</t>
        </is>
      </c>
    </row>
    <row r="50">
      <c r="A50" t="inlineStr">
        <is>
          <t>L0169279</t>
        </is>
      </c>
      <c r="B50" t="inlineStr">
        <is>
          <t>random draw</t>
        </is>
      </c>
      <c r="C50" t="inlineStr">
        <is>
          <t>no_finding</t>
        </is>
      </c>
    </row>
    <row r="51">
      <c r="A51" t="inlineStr">
        <is>
          <t>L0169359</t>
        </is>
      </c>
      <c r="B51" t="inlineStr">
        <is>
          <t>random draw</t>
        </is>
      </c>
      <c r="C51" t="inlineStr">
        <is>
          <t>no_finding</t>
        </is>
      </c>
    </row>
    <row r="52">
      <c r="A52" t="inlineStr">
        <is>
          <t>L0169372</t>
        </is>
      </c>
      <c r="B52" t="inlineStr">
        <is>
          <t>random draw</t>
        </is>
      </c>
      <c r="C52" t="inlineStr">
        <is>
          <t>no_finding</t>
        </is>
      </c>
    </row>
    <row r="53">
      <c r="A53" t="inlineStr">
        <is>
          <t>L0169508</t>
        </is>
      </c>
      <c r="B53" t="inlineStr">
        <is>
          <t>random draw</t>
        </is>
      </c>
      <c r="C53" t="inlineStr">
        <is>
          <t>no_finding</t>
        </is>
      </c>
    </row>
    <row r="54">
      <c r="A54" t="inlineStr">
        <is>
          <t>L0169518</t>
        </is>
      </c>
      <c r="B54" t="inlineStr">
        <is>
          <t>random draw</t>
        </is>
      </c>
      <c r="C54" t="inlineStr">
        <is>
          <t>no_finding</t>
        </is>
      </c>
    </row>
    <row r="55">
      <c r="A55" t="inlineStr">
        <is>
          <t>L0169544</t>
        </is>
      </c>
      <c r="B55" t="inlineStr">
        <is>
          <t>random draw</t>
        </is>
      </c>
      <c r="C55" t="inlineStr">
        <is>
          <t>no_finding</t>
        </is>
      </c>
    </row>
    <row r="56">
      <c r="A56" t="inlineStr">
        <is>
          <t>L0169816</t>
        </is>
      </c>
      <c r="B56" t="inlineStr">
        <is>
          <t>random draw</t>
        </is>
      </c>
      <c r="C56" t="inlineStr">
        <is>
          <t>no_finding</t>
        </is>
      </c>
    </row>
    <row r="57">
      <c r="A57" t="inlineStr">
        <is>
          <t>L0169817</t>
        </is>
      </c>
      <c r="B57" t="inlineStr">
        <is>
          <t>random draw</t>
        </is>
      </c>
      <c r="C57" t="inlineStr">
        <is>
          <t>no_finding</t>
        </is>
      </c>
    </row>
    <row r="58">
      <c r="A58" t="inlineStr">
        <is>
          <t>L0169822</t>
        </is>
      </c>
      <c r="B58" t="inlineStr">
        <is>
          <t>random draw</t>
        </is>
      </c>
      <c r="C58" t="inlineStr">
        <is>
          <t>no_finding</t>
        </is>
      </c>
    </row>
    <row r="59">
      <c r="A59" t="inlineStr">
        <is>
          <t>L0169876</t>
        </is>
      </c>
      <c r="B59" t="inlineStr">
        <is>
          <t>random draw</t>
        </is>
      </c>
      <c r="C59" t="inlineStr">
        <is>
          <t>no_finding</t>
        </is>
      </c>
    </row>
    <row r="60">
      <c r="A60" t="inlineStr">
        <is>
          <t>L0170202</t>
        </is>
      </c>
      <c r="B60" t="inlineStr">
        <is>
          <t>random draw</t>
        </is>
      </c>
      <c r="C60" t="inlineStr">
        <is>
          <t>no_finding</t>
        </is>
      </c>
    </row>
    <row r="61">
      <c r="A61" t="inlineStr">
        <is>
          <t>L0170236</t>
        </is>
      </c>
      <c r="B61" t="inlineStr">
        <is>
          <t>random draw</t>
        </is>
      </c>
      <c r="C61" t="inlineStr">
        <is>
          <t>no_finding</t>
        </is>
      </c>
    </row>
    <row r="62">
      <c r="A62" t="inlineStr">
        <is>
          <t>L0170392</t>
        </is>
      </c>
      <c r="B62" t="inlineStr">
        <is>
          <t>random draw</t>
        </is>
      </c>
      <c r="C62" t="inlineStr">
        <is>
          <t>no_finding</t>
        </is>
      </c>
    </row>
    <row r="63">
      <c r="A63" t="inlineStr">
        <is>
          <t>L0170416</t>
        </is>
      </c>
      <c r="B63" t="inlineStr">
        <is>
          <t>random draw</t>
        </is>
      </c>
      <c r="C63" t="inlineStr">
        <is>
          <t>no_finding</t>
        </is>
      </c>
    </row>
    <row r="64">
      <c r="A64" t="inlineStr">
        <is>
          <t>L0170571</t>
        </is>
      </c>
      <c r="B64" t="inlineStr">
        <is>
          <t>random draw</t>
        </is>
      </c>
      <c r="C64" t="inlineStr">
        <is>
          <t>no_finding</t>
        </is>
      </c>
    </row>
    <row r="65">
      <c r="A65" t="inlineStr">
        <is>
          <t>L0170650</t>
        </is>
      </c>
      <c r="B65" t="inlineStr">
        <is>
          <t>random draw</t>
        </is>
      </c>
      <c r="C65" t="inlineStr">
        <is>
          <t>no_finding</t>
        </is>
      </c>
    </row>
    <row r="66">
      <c r="A66" t="inlineStr">
        <is>
          <t>L0170656</t>
        </is>
      </c>
      <c r="B66" t="inlineStr">
        <is>
          <t>random draw</t>
        </is>
      </c>
      <c r="C66" t="inlineStr">
        <is>
          <t>no_finding</t>
        </is>
      </c>
    </row>
    <row r="67">
      <c r="A67" t="inlineStr">
        <is>
          <t>L0170718</t>
        </is>
      </c>
      <c r="B67" t="inlineStr">
        <is>
          <t>random draw</t>
        </is>
      </c>
      <c r="C67" t="inlineStr">
        <is>
          <t>no_finding</t>
        </is>
      </c>
    </row>
    <row r="68">
      <c r="A68" t="inlineStr">
        <is>
          <t>L0170748</t>
        </is>
      </c>
      <c r="B68" t="inlineStr">
        <is>
          <t>random draw</t>
        </is>
      </c>
      <c r="C68" t="inlineStr">
        <is>
          <t>no_finding</t>
        </is>
      </c>
    </row>
    <row r="69">
      <c r="A69" t="inlineStr">
        <is>
          <t>L0170811</t>
        </is>
      </c>
      <c r="B69" t="inlineStr">
        <is>
          <t>random draw</t>
        </is>
      </c>
      <c r="C69" t="inlineStr">
        <is>
          <t>no_finding</t>
        </is>
      </c>
    </row>
    <row r="70">
      <c r="A70" t="inlineStr">
        <is>
          <t>L0170812</t>
        </is>
      </c>
      <c r="B70" t="inlineStr">
        <is>
          <t>random draw</t>
        </is>
      </c>
      <c r="C70" t="inlineStr">
        <is>
          <t>no_finding</t>
        </is>
      </c>
    </row>
    <row r="71">
      <c r="A71" t="inlineStr">
        <is>
          <t>L0171068</t>
        </is>
      </c>
      <c r="B71" t="inlineStr">
        <is>
          <t>random draw</t>
        </is>
      </c>
      <c r="C71" t="inlineStr">
        <is>
          <t>no_finding</t>
        </is>
      </c>
    </row>
    <row r="72">
      <c r="A72" t="inlineStr">
        <is>
          <t>L0171071</t>
        </is>
      </c>
      <c r="B72" t="inlineStr">
        <is>
          <t>random draw</t>
        </is>
      </c>
      <c r="C72" t="inlineStr">
        <is>
          <t>no_finding</t>
        </is>
      </c>
    </row>
    <row r="73">
      <c r="A73" t="inlineStr">
        <is>
          <t>L0171109</t>
        </is>
      </c>
      <c r="B73" t="inlineStr">
        <is>
          <t>random draw</t>
        </is>
      </c>
      <c r="C73" t="inlineStr">
        <is>
          <t>no_finding</t>
        </is>
      </c>
    </row>
    <row r="74">
      <c r="A74" t="inlineStr">
        <is>
          <t>L0171164</t>
        </is>
      </c>
      <c r="B74" t="inlineStr">
        <is>
          <t>random draw</t>
        </is>
      </c>
      <c r="C74" t="inlineStr">
        <is>
          <t>no_finding</t>
        </is>
      </c>
    </row>
    <row r="75">
      <c r="A75" t="inlineStr">
        <is>
          <t>L0171176</t>
        </is>
      </c>
      <c r="B75" t="inlineStr">
        <is>
          <t>random draw</t>
        </is>
      </c>
      <c r="C75" t="inlineStr">
        <is>
          <t>no_finding</t>
        </is>
      </c>
    </row>
    <row r="76">
      <c r="A76" t="inlineStr">
        <is>
          <t>L0171177</t>
        </is>
      </c>
      <c r="B76" t="inlineStr">
        <is>
          <t>random draw</t>
        </is>
      </c>
      <c r="C76" t="inlineStr">
        <is>
          <t>no_finding</t>
        </is>
      </c>
    </row>
    <row r="77">
      <c r="A77" t="inlineStr">
        <is>
          <t>L0171233</t>
        </is>
      </c>
      <c r="B77" t="inlineStr">
        <is>
          <t>random draw</t>
        </is>
      </c>
      <c r="C77" t="inlineStr">
        <is>
          <t>no_finding</t>
        </is>
      </c>
    </row>
    <row r="78">
      <c r="A78" t="inlineStr">
        <is>
          <t>L0171248</t>
        </is>
      </c>
      <c r="B78" t="inlineStr">
        <is>
          <t>random draw</t>
        </is>
      </c>
      <c r="C78" t="inlineStr">
        <is>
          <t>no_finding</t>
        </is>
      </c>
    </row>
    <row r="79">
      <c r="A79" t="inlineStr">
        <is>
          <t>L0171252</t>
        </is>
      </c>
      <c r="B79" t="inlineStr">
        <is>
          <t>random draw</t>
        </is>
      </c>
      <c r="C79" t="inlineStr">
        <is>
          <t>no_finding</t>
        </is>
      </c>
    </row>
    <row r="80">
      <c r="A80" t="inlineStr">
        <is>
          <t>L0171254</t>
        </is>
      </c>
      <c r="B80" t="inlineStr">
        <is>
          <t>random draw</t>
        </is>
      </c>
      <c r="C80" t="inlineStr">
        <is>
          <t>no_finding</t>
        </is>
      </c>
    </row>
    <row r="81">
      <c r="A81" t="inlineStr">
        <is>
          <t>L0171325</t>
        </is>
      </c>
      <c r="B81" t="inlineStr">
        <is>
          <t>random draw</t>
        </is>
      </c>
      <c r="C81" t="inlineStr">
        <is>
          <t>no_finding</t>
        </is>
      </c>
    </row>
    <row r="82">
      <c r="A82" t="inlineStr">
        <is>
          <t>L0171361</t>
        </is>
      </c>
      <c r="B82" t="inlineStr">
        <is>
          <t>random draw</t>
        </is>
      </c>
      <c r="C82" t="inlineStr">
        <is>
          <t>no_finding</t>
        </is>
      </c>
    </row>
    <row r="83">
      <c r="A83" t="inlineStr">
        <is>
          <t>L0171373</t>
        </is>
      </c>
      <c r="B83" t="inlineStr">
        <is>
          <t>random draw</t>
        </is>
      </c>
      <c r="C83" t="inlineStr">
        <is>
          <t>no_finding</t>
        </is>
      </c>
    </row>
    <row r="84">
      <c r="A84" t="inlineStr">
        <is>
          <t>L0171383</t>
        </is>
      </c>
      <c r="B84" t="inlineStr">
        <is>
          <t>random draw</t>
        </is>
      </c>
      <c r="C84" t="inlineStr">
        <is>
          <t>no_finding</t>
        </is>
      </c>
    </row>
    <row r="85">
      <c r="A85" t="inlineStr">
        <is>
          <t>L0171391</t>
        </is>
      </c>
      <c r="B85" t="inlineStr">
        <is>
          <t>random draw</t>
        </is>
      </c>
      <c r="C85" t="inlineStr">
        <is>
          <t>no_finding</t>
        </is>
      </c>
    </row>
    <row r="86">
      <c r="A86" t="inlineStr">
        <is>
          <t>L0171492</t>
        </is>
      </c>
      <c r="B86" t="inlineStr">
        <is>
          <t>random draw</t>
        </is>
      </c>
      <c r="C86" t="inlineStr">
        <is>
          <t>no_finding</t>
        </is>
      </c>
    </row>
    <row r="87">
      <c r="A87" t="inlineStr">
        <is>
          <t>L0171519</t>
        </is>
      </c>
      <c r="B87" t="inlineStr">
        <is>
          <t>random draw</t>
        </is>
      </c>
      <c r="C87" t="inlineStr">
        <is>
          <t>no_finding</t>
        </is>
      </c>
    </row>
    <row r="88">
      <c r="A88" t="inlineStr">
        <is>
          <t>L0171540</t>
        </is>
      </c>
      <c r="B88" t="inlineStr">
        <is>
          <t>random draw</t>
        </is>
      </c>
      <c r="C88" t="inlineStr">
        <is>
          <t>no_finding</t>
        </is>
      </c>
    </row>
    <row r="89">
      <c r="A89" t="inlineStr">
        <is>
          <t>L0171543</t>
        </is>
      </c>
      <c r="B89" t="inlineStr">
        <is>
          <t>random draw</t>
        </is>
      </c>
      <c r="C89" t="inlineStr">
        <is>
          <t>no_finding</t>
        </is>
      </c>
    </row>
    <row r="90">
      <c r="A90" t="inlineStr">
        <is>
          <t>L0171565</t>
        </is>
      </c>
      <c r="B90" t="inlineStr">
        <is>
          <t>random draw</t>
        </is>
      </c>
      <c r="C90" t="inlineStr">
        <is>
          <t>no_finding</t>
        </is>
      </c>
    </row>
    <row r="91">
      <c r="A91" t="inlineStr">
        <is>
          <t>L0171581</t>
        </is>
      </c>
      <c r="B91" t="inlineStr">
        <is>
          <t>random draw</t>
        </is>
      </c>
      <c r="C91" t="inlineStr">
        <is>
          <t>no_finding</t>
        </is>
      </c>
    </row>
    <row r="92">
      <c r="A92" t="inlineStr">
        <is>
          <t>L0171593</t>
        </is>
      </c>
      <c r="B92" t="inlineStr">
        <is>
          <t>random draw</t>
        </is>
      </c>
      <c r="C92" t="inlineStr">
        <is>
          <t>no_finding</t>
        </is>
      </c>
    </row>
    <row r="93">
      <c r="A93" t="inlineStr">
        <is>
          <t>L0171600</t>
        </is>
      </c>
      <c r="B93" t="inlineStr">
        <is>
          <t>random draw</t>
        </is>
      </c>
      <c r="C93" t="inlineStr">
        <is>
          <t>no_finding</t>
        </is>
      </c>
    </row>
    <row r="94">
      <c r="A94" t="inlineStr">
        <is>
          <t>L0171650</t>
        </is>
      </c>
      <c r="B94" t="inlineStr">
        <is>
          <t>random draw</t>
        </is>
      </c>
      <c r="C94" t="inlineStr">
        <is>
          <t>no_finding</t>
        </is>
      </c>
    </row>
    <row r="95">
      <c r="A95" t="inlineStr">
        <is>
          <t>L0171706</t>
        </is>
      </c>
      <c r="B95" t="inlineStr">
        <is>
          <t>random draw</t>
        </is>
      </c>
      <c r="C95" t="inlineStr">
        <is>
          <t>no_finding</t>
        </is>
      </c>
    </row>
    <row r="96">
      <c r="A96" t="inlineStr">
        <is>
          <t>L0171759</t>
        </is>
      </c>
      <c r="B96" t="inlineStr">
        <is>
          <t>random draw</t>
        </is>
      </c>
      <c r="C96" t="inlineStr">
        <is>
          <t>no_finding</t>
        </is>
      </c>
    </row>
    <row r="97">
      <c r="A97" t="inlineStr">
        <is>
          <t>L0171850</t>
        </is>
      </c>
      <c r="B97" t="inlineStr">
        <is>
          <t>random draw</t>
        </is>
      </c>
      <c r="C97" t="inlineStr">
        <is>
          <t>no_finding</t>
        </is>
      </c>
    </row>
    <row r="98">
      <c r="A98" t="inlineStr">
        <is>
          <t>L0171856</t>
        </is>
      </c>
      <c r="B98" t="inlineStr">
        <is>
          <t>random draw</t>
        </is>
      </c>
      <c r="C98" t="inlineStr">
        <is>
          <t>no_finding</t>
        </is>
      </c>
    </row>
    <row r="99">
      <c r="A99" t="inlineStr">
        <is>
          <t>L0171963</t>
        </is>
      </c>
      <c r="B99" t="inlineStr">
        <is>
          <t>random draw</t>
        </is>
      </c>
      <c r="C99" t="inlineStr">
        <is>
          <t>no_finding</t>
        </is>
      </c>
    </row>
    <row r="100">
      <c r="A100" t="inlineStr">
        <is>
          <t>L0171970</t>
        </is>
      </c>
      <c r="B100" t="inlineStr">
        <is>
          <t>random draw</t>
        </is>
      </c>
      <c r="C100" t="inlineStr">
        <is>
          <t>no_finding</t>
        </is>
      </c>
    </row>
    <row r="101">
      <c r="A101" t="inlineStr">
        <is>
          <t>L0171974</t>
        </is>
      </c>
      <c r="B101" t="inlineStr">
        <is>
          <t>random draw</t>
        </is>
      </c>
      <c r="C101" t="inlineStr">
        <is>
          <t>no_finding</t>
        </is>
      </c>
    </row>
    <row r="102">
      <c r="A102" t="inlineStr">
        <is>
          <t>L0172099</t>
        </is>
      </c>
      <c r="B102" t="inlineStr">
        <is>
          <t>random draw</t>
        </is>
      </c>
      <c r="C102" t="inlineStr">
        <is>
          <t>no_finding</t>
        </is>
      </c>
    </row>
    <row r="103">
      <c r="A103" t="inlineStr">
        <is>
          <t>L0172268</t>
        </is>
      </c>
      <c r="B103" t="inlineStr">
        <is>
          <t>random draw</t>
        </is>
      </c>
      <c r="C103" t="inlineStr">
        <is>
          <t>no_finding</t>
        </is>
      </c>
    </row>
    <row r="104">
      <c r="A104" t="inlineStr">
        <is>
          <t>L0172318</t>
        </is>
      </c>
      <c r="B104" t="inlineStr">
        <is>
          <t>random draw</t>
        </is>
      </c>
      <c r="C104" t="inlineStr">
        <is>
          <t>no_finding</t>
        </is>
      </c>
    </row>
    <row r="105">
      <c r="A105" t="inlineStr">
        <is>
          <t>L0172339</t>
        </is>
      </c>
      <c r="B105" t="inlineStr">
        <is>
          <t>random draw</t>
        </is>
      </c>
      <c r="C105" t="inlineStr">
        <is>
          <t>no_finding</t>
        </is>
      </c>
    </row>
    <row r="106">
      <c r="A106" t="inlineStr">
        <is>
          <t>L0172341</t>
        </is>
      </c>
      <c r="B106" t="inlineStr">
        <is>
          <t>random draw</t>
        </is>
      </c>
      <c r="C106" t="inlineStr">
        <is>
          <t>no_finding</t>
        </is>
      </c>
    </row>
    <row r="107">
      <c r="A107" t="inlineStr">
        <is>
          <t>L0172344</t>
        </is>
      </c>
      <c r="B107" t="inlineStr">
        <is>
          <t>random draw</t>
        </is>
      </c>
      <c r="C107" t="inlineStr">
        <is>
          <t>no_finding</t>
        </is>
      </c>
    </row>
    <row r="108">
      <c r="A108" t="inlineStr">
        <is>
          <t>L0172655</t>
        </is>
      </c>
      <c r="B108" t="inlineStr">
        <is>
          <t>random draw</t>
        </is>
      </c>
      <c r="C108" t="inlineStr">
        <is>
          <t>no_finding</t>
        </is>
      </c>
    </row>
    <row r="109">
      <c r="A109" t="inlineStr">
        <is>
          <t>L0172753</t>
        </is>
      </c>
      <c r="B109" t="inlineStr">
        <is>
          <t>random draw</t>
        </is>
      </c>
      <c r="C109" t="inlineStr">
        <is>
          <t>no_finding</t>
        </is>
      </c>
    </row>
    <row r="110">
      <c r="A110" t="inlineStr">
        <is>
          <t>L0172922</t>
        </is>
      </c>
      <c r="B110" t="inlineStr">
        <is>
          <t>random draw</t>
        </is>
      </c>
      <c r="C110" t="inlineStr">
        <is>
          <t>no_finding</t>
        </is>
      </c>
    </row>
    <row r="111">
      <c r="A111" t="inlineStr">
        <is>
          <t>L0173015</t>
        </is>
      </c>
      <c r="B111" t="inlineStr">
        <is>
          <t>random draw</t>
        </is>
      </c>
      <c r="C111" t="inlineStr">
        <is>
          <t>no_finding</t>
        </is>
      </c>
    </row>
    <row r="112">
      <c r="A112" t="inlineStr">
        <is>
          <t>L0173124</t>
        </is>
      </c>
      <c r="B112" t="inlineStr">
        <is>
          <t>random draw</t>
        </is>
      </c>
      <c r="C112" t="inlineStr">
        <is>
          <t>no_finding</t>
        </is>
      </c>
    </row>
    <row r="113">
      <c r="A113" t="inlineStr">
        <is>
          <t>L0173237</t>
        </is>
      </c>
      <c r="B113" t="inlineStr">
        <is>
          <t>random draw</t>
        </is>
      </c>
      <c r="C113" t="inlineStr">
        <is>
          <t>no_finding</t>
        </is>
      </c>
    </row>
    <row r="114">
      <c r="A114" t="inlineStr">
        <is>
          <t>L0173239</t>
        </is>
      </c>
      <c r="B114" t="inlineStr">
        <is>
          <t>random draw</t>
        </is>
      </c>
      <c r="C114" t="inlineStr">
        <is>
          <t>no_finding</t>
        </is>
      </c>
    </row>
    <row r="115">
      <c r="A115" t="inlineStr">
        <is>
          <t>L0173258</t>
        </is>
      </c>
      <c r="B115" t="inlineStr">
        <is>
          <t>random draw</t>
        </is>
      </c>
      <c r="C115" t="inlineStr">
        <is>
          <t>no_finding</t>
        </is>
      </c>
    </row>
    <row r="116">
      <c r="A116" t="inlineStr">
        <is>
          <t>L0173277</t>
        </is>
      </c>
      <c r="B116" t="inlineStr">
        <is>
          <t>random draw</t>
        </is>
      </c>
      <c r="C116" t="inlineStr">
        <is>
          <t>no_finding</t>
        </is>
      </c>
    </row>
    <row r="117">
      <c r="A117" t="inlineStr">
        <is>
          <t>L0173338</t>
        </is>
      </c>
      <c r="B117" t="inlineStr">
        <is>
          <t>random draw</t>
        </is>
      </c>
      <c r="C117" t="inlineStr">
        <is>
          <t>no_finding</t>
        </is>
      </c>
    </row>
    <row r="118">
      <c r="A118" t="inlineStr">
        <is>
          <t>L0173342</t>
        </is>
      </c>
      <c r="B118" t="inlineStr">
        <is>
          <t>random draw</t>
        </is>
      </c>
      <c r="C118" t="inlineStr">
        <is>
          <t>no_finding</t>
        </is>
      </c>
    </row>
    <row r="119">
      <c r="A119" t="inlineStr">
        <is>
          <t>L0173412</t>
        </is>
      </c>
      <c r="B119" t="inlineStr">
        <is>
          <t>random draw</t>
        </is>
      </c>
      <c r="C119" t="inlineStr">
        <is>
          <t>no_finding</t>
        </is>
      </c>
    </row>
    <row r="120">
      <c r="A120" t="inlineStr">
        <is>
          <t>L0173471</t>
        </is>
      </c>
      <c r="B120" t="inlineStr">
        <is>
          <t>random draw</t>
        </is>
      </c>
      <c r="C120" t="inlineStr">
        <is>
          <t>no_finding</t>
        </is>
      </c>
    </row>
    <row r="121">
      <c r="A121" t="inlineStr">
        <is>
          <t>L0173514</t>
        </is>
      </c>
      <c r="B121" t="inlineStr">
        <is>
          <t>random draw</t>
        </is>
      </c>
      <c r="C121" t="inlineStr">
        <is>
          <t>no_finding</t>
        </is>
      </c>
    </row>
    <row r="122">
      <c r="A122" t="inlineStr">
        <is>
          <t>L0173700</t>
        </is>
      </c>
      <c r="B122" t="inlineStr">
        <is>
          <t>random draw</t>
        </is>
      </c>
      <c r="C122" t="inlineStr">
        <is>
          <t>no_finding</t>
        </is>
      </c>
    </row>
    <row r="123">
      <c r="A123" t="inlineStr">
        <is>
          <t>L0173704</t>
        </is>
      </c>
      <c r="B123" t="inlineStr">
        <is>
          <t>random draw</t>
        </is>
      </c>
      <c r="C123" t="inlineStr">
        <is>
          <t>no_finding</t>
        </is>
      </c>
    </row>
    <row r="124">
      <c r="A124" t="inlineStr">
        <is>
          <t>L0173714</t>
        </is>
      </c>
      <c r="B124" t="inlineStr">
        <is>
          <t>random draw</t>
        </is>
      </c>
      <c r="C124" t="inlineStr">
        <is>
          <t>no_finding</t>
        </is>
      </c>
    </row>
    <row r="125">
      <c r="A125" t="inlineStr">
        <is>
          <t>L0173770</t>
        </is>
      </c>
      <c r="B125" t="inlineStr">
        <is>
          <t>random draw</t>
        </is>
      </c>
      <c r="C125" t="inlineStr">
        <is>
          <t>no_finding</t>
        </is>
      </c>
    </row>
    <row r="126">
      <c r="A126" t="inlineStr">
        <is>
          <t>L0173789</t>
        </is>
      </c>
      <c r="B126" t="inlineStr">
        <is>
          <t>random draw</t>
        </is>
      </c>
      <c r="C126" t="inlineStr">
        <is>
          <t>no_finding</t>
        </is>
      </c>
    </row>
    <row r="127">
      <c r="A127" t="inlineStr">
        <is>
          <t>L0173818</t>
        </is>
      </c>
      <c r="B127" t="inlineStr">
        <is>
          <t>random draw</t>
        </is>
      </c>
      <c r="C127" t="inlineStr">
        <is>
          <t>no_finding</t>
        </is>
      </c>
    </row>
    <row r="128">
      <c r="A128" t="inlineStr">
        <is>
          <t>L0173852</t>
        </is>
      </c>
      <c r="B128" t="inlineStr">
        <is>
          <t>random draw</t>
        </is>
      </c>
      <c r="C128" t="inlineStr">
        <is>
          <t>no_finding</t>
        </is>
      </c>
    </row>
    <row r="129">
      <c r="A129" t="inlineStr">
        <is>
          <t>L0173944</t>
        </is>
      </c>
      <c r="B129" t="inlineStr">
        <is>
          <t>random draw</t>
        </is>
      </c>
      <c r="C129" t="inlineStr">
        <is>
          <t>no_finding</t>
        </is>
      </c>
    </row>
    <row r="130">
      <c r="A130" t="inlineStr">
        <is>
          <t>L0174038</t>
        </is>
      </c>
      <c r="B130" t="inlineStr">
        <is>
          <t>random draw</t>
        </is>
      </c>
      <c r="C130" t="inlineStr">
        <is>
          <t>no_finding</t>
        </is>
      </c>
    </row>
    <row r="131">
      <c r="A131" t="inlineStr">
        <is>
          <t>L0174046</t>
        </is>
      </c>
      <c r="B131" t="inlineStr">
        <is>
          <t>random draw</t>
        </is>
      </c>
      <c r="C131" t="inlineStr">
        <is>
          <t>no_finding</t>
        </is>
      </c>
    </row>
    <row r="132">
      <c r="A132" t="inlineStr">
        <is>
          <t>L0174058</t>
        </is>
      </c>
      <c r="B132" t="inlineStr">
        <is>
          <t>random draw</t>
        </is>
      </c>
      <c r="C132" t="inlineStr">
        <is>
          <t>no_finding</t>
        </is>
      </c>
    </row>
    <row r="133">
      <c r="A133" t="inlineStr">
        <is>
          <t>L0174463</t>
        </is>
      </c>
      <c r="B133" t="inlineStr">
        <is>
          <t>random draw</t>
        </is>
      </c>
      <c r="C133" t="inlineStr">
        <is>
          <t>no_finding</t>
        </is>
      </c>
    </row>
    <row r="134">
      <c r="A134" t="inlineStr">
        <is>
          <t>L0174499</t>
        </is>
      </c>
      <c r="B134" t="inlineStr">
        <is>
          <t>random draw</t>
        </is>
      </c>
      <c r="C134" t="inlineStr">
        <is>
          <t>no_finding</t>
        </is>
      </c>
    </row>
    <row r="135">
      <c r="A135" t="inlineStr">
        <is>
          <t>L0174518</t>
        </is>
      </c>
      <c r="B135" t="inlineStr">
        <is>
          <t>random draw</t>
        </is>
      </c>
      <c r="C135" t="inlineStr">
        <is>
          <t>no_finding</t>
        </is>
      </c>
    </row>
    <row r="136">
      <c r="A136" t="inlineStr">
        <is>
          <t>L0174556</t>
        </is>
      </c>
      <c r="B136" t="inlineStr">
        <is>
          <t>random draw</t>
        </is>
      </c>
      <c r="C136" t="inlineStr">
        <is>
          <t>no_finding</t>
        </is>
      </c>
    </row>
    <row r="137">
      <c r="A137" t="inlineStr">
        <is>
          <t>L0174589</t>
        </is>
      </c>
      <c r="B137" t="inlineStr">
        <is>
          <t>random draw</t>
        </is>
      </c>
      <c r="C137" t="inlineStr">
        <is>
          <t>no_finding</t>
        </is>
      </c>
    </row>
    <row r="138">
      <c r="A138" t="inlineStr">
        <is>
          <t>L0174627</t>
        </is>
      </c>
      <c r="B138" t="inlineStr">
        <is>
          <t>random draw</t>
        </is>
      </c>
      <c r="C138" t="inlineStr">
        <is>
          <t>no_finding</t>
        </is>
      </c>
    </row>
    <row r="139">
      <c r="A139" t="inlineStr">
        <is>
          <t>L0174635</t>
        </is>
      </c>
      <c r="B139" t="inlineStr">
        <is>
          <t>random draw</t>
        </is>
      </c>
      <c r="C139" t="inlineStr">
        <is>
          <t>no_finding</t>
        </is>
      </c>
    </row>
    <row r="140">
      <c r="A140" t="inlineStr">
        <is>
          <t>L0174781</t>
        </is>
      </c>
      <c r="B140" t="inlineStr">
        <is>
          <t>random draw</t>
        </is>
      </c>
      <c r="C140" t="inlineStr">
        <is>
          <t>no_finding</t>
        </is>
      </c>
    </row>
    <row r="141">
      <c r="A141" t="inlineStr">
        <is>
          <t>L0174797</t>
        </is>
      </c>
      <c r="B141" t="inlineStr">
        <is>
          <t>random draw</t>
        </is>
      </c>
      <c r="C141" t="inlineStr">
        <is>
          <t>no_finding</t>
        </is>
      </c>
    </row>
    <row r="142">
      <c r="A142" t="inlineStr">
        <is>
          <t>L0174805</t>
        </is>
      </c>
      <c r="B142" t="inlineStr">
        <is>
          <t>random draw</t>
        </is>
      </c>
      <c r="C142" t="inlineStr">
        <is>
          <t>no_finding</t>
        </is>
      </c>
    </row>
    <row r="143">
      <c r="A143" t="inlineStr">
        <is>
          <t>L0174866</t>
        </is>
      </c>
      <c r="B143" t="inlineStr">
        <is>
          <t>random draw</t>
        </is>
      </c>
      <c r="C143" t="inlineStr">
        <is>
          <t>no_finding</t>
        </is>
      </c>
    </row>
    <row r="144">
      <c r="A144" t="inlineStr">
        <is>
          <t>L0174867</t>
        </is>
      </c>
      <c r="B144" t="inlineStr">
        <is>
          <t>random draw</t>
        </is>
      </c>
      <c r="C144" t="inlineStr">
        <is>
          <t>no_finding</t>
        </is>
      </c>
    </row>
    <row r="145">
      <c r="A145" t="inlineStr">
        <is>
          <t>L0174952</t>
        </is>
      </c>
      <c r="B145" t="inlineStr">
        <is>
          <t>random draw</t>
        </is>
      </c>
      <c r="C145" t="inlineStr">
        <is>
          <t>no_finding</t>
        </is>
      </c>
    </row>
    <row r="146">
      <c r="A146" t="inlineStr">
        <is>
          <t>L0174972</t>
        </is>
      </c>
      <c r="B146" t="inlineStr">
        <is>
          <t>random draw</t>
        </is>
      </c>
      <c r="C146" t="inlineStr">
        <is>
          <t>no_finding</t>
        </is>
      </c>
    </row>
    <row r="147">
      <c r="A147" t="inlineStr">
        <is>
          <t>L0175019</t>
        </is>
      </c>
      <c r="B147" t="inlineStr">
        <is>
          <t>random draw</t>
        </is>
      </c>
      <c r="C147" t="inlineStr">
        <is>
          <t>no_finding</t>
        </is>
      </c>
    </row>
    <row r="148">
      <c r="A148" t="inlineStr">
        <is>
          <t>L0175054</t>
        </is>
      </c>
      <c r="B148" t="inlineStr">
        <is>
          <t>random draw</t>
        </is>
      </c>
      <c r="C148" t="inlineStr">
        <is>
          <t>no_finding</t>
        </is>
      </c>
    </row>
    <row r="149">
      <c r="A149" t="inlineStr">
        <is>
          <t>L0175074</t>
        </is>
      </c>
      <c r="B149" t="inlineStr">
        <is>
          <t>random draw</t>
        </is>
      </c>
      <c r="C149" t="inlineStr">
        <is>
          <t>no_finding</t>
        </is>
      </c>
    </row>
    <row r="150">
      <c r="A150" t="inlineStr">
        <is>
          <t>L0175191</t>
        </is>
      </c>
      <c r="B150" t="inlineStr">
        <is>
          <t>random draw</t>
        </is>
      </c>
      <c r="C150" t="inlineStr">
        <is>
          <t>no_finding</t>
        </is>
      </c>
    </row>
    <row r="151">
      <c r="A151" t="inlineStr">
        <is>
          <t>L0175312</t>
        </is>
      </c>
      <c r="B151" t="inlineStr">
        <is>
          <t>random draw</t>
        </is>
      </c>
      <c r="C151" t="inlineStr">
        <is>
          <t>no_finding</t>
        </is>
      </c>
    </row>
    <row r="152">
      <c r="A152" t="inlineStr">
        <is>
          <t>L0175329</t>
        </is>
      </c>
      <c r="B152" t="inlineStr">
        <is>
          <t>random draw</t>
        </is>
      </c>
      <c r="C152" t="inlineStr">
        <is>
          <t>no_finding</t>
        </is>
      </c>
    </row>
    <row r="153">
      <c r="A153" t="inlineStr">
        <is>
          <t>L0175385</t>
        </is>
      </c>
      <c r="B153" t="inlineStr">
        <is>
          <t>random draw</t>
        </is>
      </c>
      <c r="C153" t="inlineStr">
        <is>
          <t>no_finding</t>
        </is>
      </c>
    </row>
    <row r="154">
      <c r="A154" t="inlineStr">
        <is>
          <t>L0175415</t>
        </is>
      </c>
      <c r="B154" t="inlineStr">
        <is>
          <t>random draw</t>
        </is>
      </c>
      <c r="C154" t="inlineStr">
        <is>
          <t>no_finding</t>
        </is>
      </c>
    </row>
    <row r="155">
      <c r="A155" t="inlineStr">
        <is>
          <t>L0175562</t>
        </is>
      </c>
      <c r="B155" t="inlineStr">
        <is>
          <t>random draw</t>
        </is>
      </c>
      <c r="C155" t="inlineStr">
        <is>
          <t>no_finding</t>
        </is>
      </c>
    </row>
    <row r="156">
      <c r="A156" t="inlineStr">
        <is>
          <t>L0175663</t>
        </is>
      </c>
      <c r="B156" t="inlineStr">
        <is>
          <t>random draw</t>
        </is>
      </c>
      <c r="C156" t="inlineStr">
        <is>
          <t>no_finding</t>
        </is>
      </c>
    </row>
    <row r="157">
      <c r="A157" t="inlineStr">
        <is>
          <t>L0175715</t>
        </is>
      </c>
      <c r="B157" t="inlineStr">
        <is>
          <t>random draw</t>
        </is>
      </c>
      <c r="C157" t="inlineStr">
        <is>
          <t>no_finding</t>
        </is>
      </c>
    </row>
    <row r="158">
      <c r="A158" t="inlineStr">
        <is>
          <t>L0175749</t>
        </is>
      </c>
      <c r="B158" t="inlineStr">
        <is>
          <t>random draw</t>
        </is>
      </c>
      <c r="C158" t="inlineStr">
        <is>
          <t>no_finding</t>
        </is>
      </c>
    </row>
    <row r="159">
      <c r="A159" t="inlineStr">
        <is>
          <t>L0175868</t>
        </is>
      </c>
      <c r="B159" t="inlineStr">
        <is>
          <t>random draw</t>
        </is>
      </c>
      <c r="C159" t="inlineStr">
        <is>
          <t>no_finding</t>
        </is>
      </c>
    </row>
    <row r="160">
      <c r="A160" t="inlineStr">
        <is>
          <t>L0175953</t>
        </is>
      </c>
      <c r="B160" t="inlineStr">
        <is>
          <t>random draw</t>
        </is>
      </c>
      <c r="C160" t="inlineStr">
        <is>
          <t>no_finding</t>
        </is>
      </c>
    </row>
    <row r="161">
      <c r="A161" t="inlineStr">
        <is>
          <t>L0176229</t>
        </is>
      </c>
      <c r="B161" t="inlineStr">
        <is>
          <t>random draw</t>
        </is>
      </c>
      <c r="C161" t="inlineStr">
        <is>
          <t>no_finding</t>
        </is>
      </c>
    </row>
    <row r="162">
      <c r="A162" t="inlineStr">
        <is>
          <t>L0176236</t>
        </is>
      </c>
      <c r="B162" t="inlineStr">
        <is>
          <t>random draw</t>
        </is>
      </c>
      <c r="C162" t="inlineStr">
        <is>
          <t>no_finding</t>
        </is>
      </c>
    </row>
    <row r="163">
      <c r="A163" t="inlineStr">
        <is>
          <t>L0176307</t>
        </is>
      </c>
      <c r="B163" t="inlineStr">
        <is>
          <t>random draw</t>
        </is>
      </c>
      <c r="C163" t="inlineStr">
        <is>
          <t>no_finding</t>
        </is>
      </c>
    </row>
    <row r="164">
      <c r="A164" t="inlineStr">
        <is>
          <t>L0176319</t>
        </is>
      </c>
      <c r="B164" t="inlineStr">
        <is>
          <t>random draw</t>
        </is>
      </c>
      <c r="C164" t="inlineStr">
        <is>
          <t>no_finding</t>
        </is>
      </c>
    </row>
    <row r="165">
      <c r="A165" t="inlineStr">
        <is>
          <t>L0176334</t>
        </is>
      </c>
      <c r="B165" t="inlineStr">
        <is>
          <t>random draw</t>
        </is>
      </c>
      <c r="C165" t="inlineStr">
        <is>
          <t>finding</t>
        </is>
      </c>
      <c r="D165" t="inlineStr">
        <is>
          <t>undervaluation</t>
        </is>
      </c>
    </row>
    <row r="166">
      <c r="A166" t="inlineStr">
        <is>
          <t>L0176357</t>
        </is>
      </c>
      <c r="B166" t="inlineStr">
        <is>
          <t>random draw</t>
        </is>
      </c>
      <c r="C166" t="inlineStr">
        <is>
          <t>no_finding</t>
        </is>
      </c>
    </row>
    <row r="167">
      <c r="A167" t="inlineStr">
        <is>
          <t>L0176429</t>
        </is>
      </c>
      <c r="B167" t="inlineStr">
        <is>
          <t>random draw</t>
        </is>
      </c>
      <c r="C167" t="inlineStr">
        <is>
          <t>no_finding</t>
        </is>
      </c>
    </row>
    <row r="168">
      <c r="A168" t="inlineStr">
        <is>
          <t>L0176459</t>
        </is>
      </c>
      <c r="B168" t="inlineStr">
        <is>
          <t>random draw</t>
        </is>
      </c>
      <c r="C168" t="inlineStr">
        <is>
          <t>no_finding</t>
        </is>
      </c>
    </row>
    <row r="169">
      <c r="A169" t="inlineStr">
        <is>
          <t>L0176519</t>
        </is>
      </c>
      <c r="B169" t="inlineStr">
        <is>
          <t>random draw</t>
        </is>
      </c>
      <c r="C169" t="inlineStr">
        <is>
          <t>no_finding</t>
        </is>
      </c>
    </row>
    <row r="170">
      <c r="A170" t="inlineStr">
        <is>
          <t>L0176531</t>
        </is>
      </c>
      <c r="B170" t="inlineStr">
        <is>
          <t>random draw</t>
        </is>
      </c>
      <c r="C170" t="inlineStr">
        <is>
          <t>no_finding</t>
        </is>
      </c>
    </row>
    <row r="171">
      <c r="A171" t="inlineStr">
        <is>
          <t>L0176536</t>
        </is>
      </c>
      <c r="B171" t="inlineStr">
        <is>
          <t>random draw</t>
        </is>
      </c>
      <c r="C171" t="inlineStr">
        <is>
          <t>no_finding</t>
        </is>
      </c>
    </row>
    <row r="172">
      <c r="A172" t="inlineStr">
        <is>
          <t>L0176538</t>
        </is>
      </c>
      <c r="B172" t="inlineStr">
        <is>
          <t>random draw</t>
        </is>
      </c>
      <c r="C172" t="inlineStr">
        <is>
          <t>no_finding</t>
        </is>
      </c>
    </row>
    <row r="173">
      <c r="A173" t="inlineStr">
        <is>
          <t>L0176547</t>
        </is>
      </c>
      <c r="B173" t="inlineStr">
        <is>
          <t>random draw</t>
        </is>
      </c>
      <c r="C173" t="inlineStr">
        <is>
          <t>no_finding</t>
        </is>
      </c>
    </row>
    <row r="174">
      <c r="A174" t="inlineStr">
        <is>
          <t>L0176550</t>
        </is>
      </c>
      <c r="B174" t="inlineStr">
        <is>
          <t>random draw</t>
        </is>
      </c>
      <c r="C174" t="inlineStr">
        <is>
          <t>no_finding</t>
        </is>
      </c>
    </row>
    <row r="175">
      <c r="A175" t="inlineStr">
        <is>
          <t>L0176551</t>
        </is>
      </c>
      <c r="B175" t="inlineStr">
        <is>
          <t>random draw</t>
        </is>
      </c>
      <c r="C175" t="inlineStr">
        <is>
          <t>no_finding</t>
        </is>
      </c>
    </row>
    <row r="176">
      <c r="A176" t="inlineStr">
        <is>
          <t>L0176684</t>
        </is>
      </c>
      <c r="B176" t="inlineStr">
        <is>
          <t>random draw</t>
        </is>
      </c>
      <c r="C176" t="inlineStr">
        <is>
          <t>no_finding</t>
        </is>
      </c>
    </row>
    <row r="177">
      <c r="A177" t="inlineStr">
        <is>
          <t>L0176749</t>
        </is>
      </c>
      <c r="B177" t="inlineStr">
        <is>
          <t>random draw</t>
        </is>
      </c>
      <c r="C177" t="inlineStr">
        <is>
          <t>no_finding</t>
        </is>
      </c>
    </row>
    <row r="178">
      <c r="A178" t="inlineStr">
        <is>
          <t>L0176858</t>
        </is>
      </c>
      <c r="B178" t="inlineStr">
        <is>
          <t>random draw</t>
        </is>
      </c>
      <c r="C178" t="inlineStr">
        <is>
          <t>no_finding</t>
        </is>
      </c>
    </row>
    <row r="179">
      <c r="A179" t="inlineStr">
        <is>
          <t>L0176898</t>
        </is>
      </c>
      <c r="B179" t="inlineStr">
        <is>
          <t>random draw</t>
        </is>
      </c>
      <c r="C179" t="inlineStr">
        <is>
          <t>no_finding</t>
        </is>
      </c>
    </row>
    <row r="180">
      <c r="A180" t="inlineStr">
        <is>
          <t>L0176942</t>
        </is>
      </c>
      <c r="B180" t="inlineStr">
        <is>
          <t>random draw</t>
        </is>
      </c>
      <c r="C180" t="inlineStr">
        <is>
          <t>no_finding</t>
        </is>
      </c>
    </row>
    <row r="181">
      <c r="A181" t="inlineStr">
        <is>
          <t>L0176945</t>
        </is>
      </c>
      <c r="B181" t="inlineStr">
        <is>
          <t>random draw</t>
        </is>
      </c>
      <c r="C181" t="inlineStr">
        <is>
          <t>no_finding</t>
        </is>
      </c>
    </row>
    <row r="182">
      <c r="A182" t="inlineStr">
        <is>
          <t>L0176957</t>
        </is>
      </c>
      <c r="B182" t="inlineStr">
        <is>
          <t>random draw</t>
        </is>
      </c>
      <c r="C182" t="inlineStr">
        <is>
          <t>no_finding</t>
        </is>
      </c>
    </row>
    <row r="183">
      <c r="A183" t="inlineStr">
        <is>
          <t>L0177021</t>
        </is>
      </c>
      <c r="B183" t="inlineStr">
        <is>
          <t>random draw</t>
        </is>
      </c>
      <c r="C183" t="inlineStr">
        <is>
          <t>no_finding</t>
        </is>
      </c>
    </row>
    <row r="184">
      <c r="A184" t="inlineStr">
        <is>
          <t>L0177055</t>
        </is>
      </c>
      <c r="B184" t="inlineStr">
        <is>
          <t>random draw</t>
        </is>
      </c>
      <c r="C184" t="inlineStr">
        <is>
          <t>no_finding</t>
        </is>
      </c>
    </row>
    <row r="185">
      <c r="A185" t="inlineStr">
        <is>
          <t>L0177056</t>
        </is>
      </c>
      <c r="B185" t="inlineStr">
        <is>
          <t>random draw</t>
        </is>
      </c>
      <c r="C185" t="inlineStr">
        <is>
          <t>no_finding</t>
        </is>
      </c>
    </row>
    <row r="186">
      <c r="A186" t="inlineStr">
        <is>
          <t>L0177063</t>
        </is>
      </c>
      <c r="B186" t="inlineStr">
        <is>
          <t>random draw</t>
        </is>
      </c>
      <c r="C186" t="inlineStr">
        <is>
          <t>no_finding</t>
        </is>
      </c>
    </row>
    <row r="187">
      <c r="A187" t="inlineStr">
        <is>
          <t>L0177173</t>
        </is>
      </c>
      <c r="B187" t="inlineStr">
        <is>
          <t>random draw</t>
        </is>
      </c>
      <c r="C187" t="inlineStr">
        <is>
          <t>no_finding</t>
        </is>
      </c>
    </row>
    <row r="188">
      <c r="A188" t="inlineStr">
        <is>
          <t>L0177288</t>
        </is>
      </c>
      <c r="B188" t="inlineStr">
        <is>
          <t>random draw</t>
        </is>
      </c>
      <c r="C188" t="inlineStr">
        <is>
          <t>no_finding</t>
        </is>
      </c>
    </row>
    <row r="189">
      <c r="A189" t="inlineStr">
        <is>
          <t>L0177329</t>
        </is>
      </c>
      <c r="B189" t="inlineStr">
        <is>
          <t>random draw</t>
        </is>
      </c>
      <c r="C189" t="inlineStr">
        <is>
          <t>no_finding</t>
        </is>
      </c>
    </row>
    <row r="190">
      <c r="A190" t="inlineStr">
        <is>
          <t>L0177385</t>
        </is>
      </c>
      <c r="B190" t="inlineStr">
        <is>
          <t>random draw</t>
        </is>
      </c>
      <c r="C190" t="inlineStr">
        <is>
          <t>no_finding</t>
        </is>
      </c>
    </row>
    <row r="191">
      <c r="A191" t="inlineStr">
        <is>
          <t>L0177403</t>
        </is>
      </c>
      <c r="B191" t="inlineStr">
        <is>
          <t>random draw</t>
        </is>
      </c>
      <c r="C191" t="inlineStr">
        <is>
          <t>no_finding</t>
        </is>
      </c>
    </row>
    <row r="192">
      <c r="A192" t="inlineStr">
        <is>
          <t>L0177447</t>
        </is>
      </c>
      <c r="B192" t="inlineStr">
        <is>
          <t>random draw</t>
        </is>
      </c>
      <c r="C192" t="inlineStr">
        <is>
          <t>no_finding</t>
        </is>
      </c>
    </row>
    <row r="193">
      <c r="A193" t="inlineStr">
        <is>
          <t>L0177457</t>
        </is>
      </c>
      <c r="B193" t="inlineStr">
        <is>
          <t>random draw</t>
        </is>
      </c>
      <c r="C193" t="inlineStr">
        <is>
          <t>no_finding</t>
        </is>
      </c>
    </row>
    <row r="194">
      <c r="A194" t="inlineStr">
        <is>
          <t>L0177527</t>
        </is>
      </c>
      <c r="B194" t="inlineStr">
        <is>
          <t>random draw</t>
        </is>
      </c>
      <c r="C194" t="inlineStr">
        <is>
          <t>no_finding</t>
        </is>
      </c>
    </row>
    <row r="195">
      <c r="A195" t="inlineStr">
        <is>
          <t>L0177542</t>
        </is>
      </c>
      <c r="B195" t="inlineStr">
        <is>
          <t>random draw</t>
        </is>
      </c>
      <c r="C195" t="inlineStr">
        <is>
          <t>no_finding</t>
        </is>
      </c>
    </row>
    <row r="196">
      <c r="A196" t="inlineStr">
        <is>
          <t>L0177549</t>
        </is>
      </c>
      <c r="B196" t="inlineStr">
        <is>
          <t>random draw</t>
        </is>
      </c>
      <c r="C196" t="inlineStr">
        <is>
          <t>no_finding</t>
        </is>
      </c>
    </row>
    <row r="197">
      <c r="A197" t="inlineStr">
        <is>
          <t>L0177555</t>
        </is>
      </c>
      <c r="B197" t="inlineStr">
        <is>
          <t>random draw</t>
        </is>
      </c>
      <c r="C197" t="inlineStr">
        <is>
          <t>no_finding</t>
        </is>
      </c>
    </row>
    <row r="198">
      <c r="A198" t="inlineStr">
        <is>
          <t>L0177597</t>
        </is>
      </c>
      <c r="B198" t="inlineStr">
        <is>
          <t>random draw</t>
        </is>
      </c>
      <c r="C198" t="inlineStr">
        <is>
          <t>finding</t>
        </is>
      </c>
      <c r="D198" t="inlineStr">
        <is>
          <t>documentary</t>
        </is>
      </c>
    </row>
    <row r="199">
      <c r="A199" t="inlineStr">
        <is>
          <t>L0177604</t>
        </is>
      </c>
      <c r="B199" t="inlineStr">
        <is>
          <t>random draw</t>
        </is>
      </c>
      <c r="C199" t="inlineStr">
        <is>
          <t>no_finding</t>
        </is>
      </c>
    </row>
    <row r="200">
      <c r="A200" t="inlineStr">
        <is>
          <t>L0177667</t>
        </is>
      </c>
      <c r="B200" t="inlineStr">
        <is>
          <t>random draw</t>
        </is>
      </c>
      <c r="C200" t="inlineStr">
        <is>
          <t>no_finding</t>
        </is>
      </c>
    </row>
    <row r="201">
      <c r="A201" t="inlineStr">
        <is>
          <t>L0177739</t>
        </is>
      </c>
      <c r="B201" t="inlineStr">
        <is>
          <t>random draw</t>
        </is>
      </c>
      <c r="C201" t="inlineStr">
        <is>
          <t>no_finding</t>
        </is>
      </c>
    </row>
    <row r="202">
      <c r="A202" t="inlineStr">
        <is>
          <t>L0177812</t>
        </is>
      </c>
      <c r="B202" t="inlineStr">
        <is>
          <t>random draw</t>
        </is>
      </c>
      <c r="C202" t="inlineStr">
        <is>
          <t>no_finding</t>
        </is>
      </c>
    </row>
    <row r="203">
      <c r="A203" t="inlineStr">
        <is>
          <t>L0177904</t>
        </is>
      </c>
      <c r="B203" t="inlineStr">
        <is>
          <t>random draw</t>
        </is>
      </c>
      <c r="C203" t="inlineStr">
        <is>
          <t>no_finding</t>
        </is>
      </c>
    </row>
    <row r="204">
      <c r="A204" t="inlineStr">
        <is>
          <t>L0177979</t>
        </is>
      </c>
      <c r="B204" t="inlineStr">
        <is>
          <t>random draw</t>
        </is>
      </c>
      <c r="C204" t="inlineStr">
        <is>
          <t>no_finding</t>
        </is>
      </c>
    </row>
    <row r="205">
      <c r="A205" t="inlineStr">
        <is>
          <t>L0178052</t>
        </is>
      </c>
      <c r="B205" t="inlineStr">
        <is>
          <t>random draw</t>
        </is>
      </c>
      <c r="C205" t="inlineStr">
        <is>
          <t>no_finding</t>
        </is>
      </c>
    </row>
    <row r="206">
      <c r="A206" t="inlineStr">
        <is>
          <t>L0178054</t>
        </is>
      </c>
      <c r="B206" t="inlineStr">
        <is>
          <t>random draw</t>
        </is>
      </c>
      <c r="C206" t="inlineStr">
        <is>
          <t>no_finding</t>
        </is>
      </c>
    </row>
    <row r="207">
      <c r="A207" t="inlineStr">
        <is>
          <t>L0178059</t>
        </is>
      </c>
      <c r="B207" t="inlineStr">
        <is>
          <t>random draw</t>
        </is>
      </c>
      <c r="C207" t="inlineStr">
        <is>
          <t>no_finding</t>
        </is>
      </c>
    </row>
    <row r="208">
      <c r="A208" t="inlineStr">
        <is>
          <t>L0178314</t>
        </is>
      </c>
      <c r="B208" t="inlineStr">
        <is>
          <t>random draw</t>
        </is>
      </c>
      <c r="C208" t="inlineStr">
        <is>
          <t>no_finding</t>
        </is>
      </c>
    </row>
    <row r="209">
      <c r="A209" t="inlineStr">
        <is>
          <t>L0178384</t>
        </is>
      </c>
      <c r="B209" t="inlineStr">
        <is>
          <t>random draw</t>
        </is>
      </c>
      <c r="C209" t="inlineStr">
        <is>
          <t>no_finding</t>
        </is>
      </c>
    </row>
    <row r="210">
      <c r="A210" t="inlineStr">
        <is>
          <t>L0178400</t>
        </is>
      </c>
      <c r="B210" t="inlineStr">
        <is>
          <t>random draw</t>
        </is>
      </c>
      <c r="C210" t="inlineStr">
        <is>
          <t>no_finding</t>
        </is>
      </c>
    </row>
    <row r="211">
      <c r="A211" t="inlineStr">
        <is>
          <t>L0178457</t>
        </is>
      </c>
      <c r="B211" t="inlineStr">
        <is>
          <t>random draw</t>
        </is>
      </c>
      <c r="C211" t="inlineStr">
        <is>
          <t>no_finding</t>
        </is>
      </c>
    </row>
    <row r="212">
      <c r="A212" t="inlineStr">
        <is>
          <t>L0178526</t>
        </is>
      </c>
      <c r="B212" t="inlineStr">
        <is>
          <t>random draw</t>
        </is>
      </c>
      <c r="C212" t="inlineStr">
        <is>
          <t>no_finding</t>
        </is>
      </c>
    </row>
    <row r="213">
      <c r="A213" t="inlineStr">
        <is>
          <t>L0178623</t>
        </is>
      </c>
      <c r="B213" t="inlineStr">
        <is>
          <t>random draw</t>
        </is>
      </c>
      <c r="C213" t="inlineStr">
        <is>
          <t>no_finding</t>
        </is>
      </c>
    </row>
    <row r="214">
      <c r="A214" t="inlineStr">
        <is>
          <t>L0178661</t>
        </is>
      </c>
      <c r="B214" t="inlineStr">
        <is>
          <t>random draw</t>
        </is>
      </c>
      <c r="C214" t="inlineStr">
        <is>
          <t>no_finding</t>
        </is>
      </c>
    </row>
    <row r="215">
      <c r="A215" t="inlineStr">
        <is>
          <t>L0178721</t>
        </is>
      </c>
      <c r="B215" t="inlineStr">
        <is>
          <t>random draw</t>
        </is>
      </c>
      <c r="C215" t="inlineStr">
        <is>
          <t>no_finding</t>
        </is>
      </c>
    </row>
    <row r="216">
      <c r="A216" t="inlineStr">
        <is>
          <t>L0178733</t>
        </is>
      </c>
      <c r="B216" t="inlineStr">
        <is>
          <t>random draw</t>
        </is>
      </c>
      <c r="C216" t="inlineStr">
        <is>
          <t>no_finding</t>
        </is>
      </c>
    </row>
    <row r="217">
      <c r="A217" t="inlineStr">
        <is>
          <t>L0178769</t>
        </is>
      </c>
      <c r="B217" t="inlineStr">
        <is>
          <t>random draw</t>
        </is>
      </c>
      <c r="C217" t="inlineStr">
        <is>
          <t>no_finding</t>
        </is>
      </c>
    </row>
    <row r="218">
      <c r="A218" t="inlineStr">
        <is>
          <t>L0178770</t>
        </is>
      </c>
      <c r="B218" t="inlineStr">
        <is>
          <t>random draw</t>
        </is>
      </c>
      <c r="C218" t="inlineStr">
        <is>
          <t>no_finding</t>
        </is>
      </c>
    </row>
    <row r="219">
      <c r="A219" t="inlineStr">
        <is>
          <t>L0178772</t>
        </is>
      </c>
      <c r="B219" t="inlineStr">
        <is>
          <t>random draw</t>
        </is>
      </c>
      <c r="C219" t="inlineStr">
        <is>
          <t>no_finding</t>
        </is>
      </c>
    </row>
    <row r="220">
      <c r="A220" t="inlineStr">
        <is>
          <t>L0178828</t>
        </is>
      </c>
      <c r="B220" t="inlineStr">
        <is>
          <t>random draw</t>
        </is>
      </c>
      <c r="C220" t="inlineStr">
        <is>
          <t>no_finding</t>
        </is>
      </c>
    </row>
    <row r="221">
      <c r="A221" t="inlineStr">
        <is>
          <t>L0178989</t>
        </is>
      </c>
      <c r="B221" t="inlineStr">
        <is>
          <t>random draw</t>
        </is>
      </c>
      <c r="C221" t="inlineStr">
        <is>
          <t>no_finding</t>
        </is>
      </c>
    </row>
    <row r="222">
      <c r="A222" t="inlineStr">
        <is>
          <t>L0179011</t>
        </is>
      </c>
      <c r="B222" t="inlineStr">
        <is>
          <t>random draw</t>
        </is>
      </c>
      <c r="C222" t="inlineStr">
        <is>
          <t>no_finding</t>
        </is>
      </c>
    </row>
    <row r="223">
      <c r="A223" t="inlineStr">
        <is>
          <t>L0179029</t>
        </is>
      </c>
      <c r="B223" t="inlineStr">
        <is>
          <t>random draw</t>
        </is>
      </c>
      <c r="C223" t="inlineStr">
        <is>
          <t>no_finding</t>
        </is>
      </c>
    </row>
    <row r="224">
      <c r="A224" t="inlineStr">
        <is>
          <t>L0179310</t>
        </is>
      </c>
      <c r="B224" t="inlineStr">
        <is>
          <t>random draw</t>
        </is>
      </c>
      <c r="C224" t="inlineStr">
        <is>
          <t>no_finding</t>
        </is>
      </c>
    </row>
    <row r="225">
      <c r="A225" t="inlineStr">
        <is>
          <t>L0179443</t>
        </is>
      </c>
      <c r="B225" t="inlineStr">
        <is>
          <t>random draw</t>
        </is>
      </c>
      <c r="C225" t="inlineStr">
        <is>
          <t>no_finding</t>
        </is>
      </c>
    </row>
    <row r="226">
      <c r="A226" t="inlineStr">
        <is>
          <t>L0179444</t>
        </is>
      </c>
      <c r="B226" t="inlineStr">
        <is>
          <t>random draw</t>
        </is>
      </c>
      <c r="C226" t="inlineStr">
        <is>
          <t>no_finding</t>
        </is>
      </c>
    </row>
    <row r="227">
      <c r="A227" t="inlineStr">
        <is>
          <t>L0179475</t>
        </is>
      </c>
      <c r="B227" t="inlineStr">
        <is>
          <t>random draw</t>
        </is>
      </c>
      <c r="C227" t="inlineStr">
        <is>
          <t>no_finding</t>
        </is>
      </c>
    </row>
    <row r="228">
      <c r="A228" t="inlineStr">
        <is>
          <t>L0179479</t>
        </is>
      </c>
      <c r="B228" t="inlineStr">
        <is>
          <t>random draw</t>
        </is>
      </c>
      <c r="C228" t="inlineStr">
        <is>
          <t>no_finding</t>
        </is>
      </c>
    </row>
    <row r="229">
      <c r="A229" t="inlineStr">
        <is>
          <t>L0179576</t>
        </is>
      </c>
      <c r="B229" t="inlineStr">
        <is>
          <t>random draw</t>
        </is>
      </c>
      <c r="C229" t="inlineStr">
        <is>
          <t>no_finding</t>
        </is>
      </c>
    </row>
    <row r="230">
      <c r="A230" t="inlineStr">
        <is>
          <t>L0179630</t>
        </is>
      </c>
      <c r="B230" t="inlineStr">
        <is>
          <t>random draw</t>
        </is>
      </c>
      <c r="C230" t="inlineStr">
        <is>
          <t>no_finding</t>
        </is>
      </c>
    </row>
    <row r="231">
      <c r="A231" t="inlineStr">
        <is>
          <t>L0179662</t>
        </is>
      </c>
      <c r="B231" t="inlineStr">
        <is>
          <t>random draw</t>
        </is>
      </c>
      <c r="C231" t="inlineStr">
        <is>
          <t>no_finding</t>
        </is>
      </c>
    </row>
    <row r="232">
      <c r="A232" t="inlineStr">
        <is>
          <t>L0179729</t>
        </is>
      </c>
      <c r="B232" t="inlineStr">
        <is>
          <t>random draw</t>
        </is>
      </c>
      <c r="C232" t="inlineStr">
        <is>
          <t>no_finding</t>
        </is>
      </c>
    </row>
    <row r="233">
      <c r="A233" t="inlineStr">
        <is>
          <t>L0179742</t>
        </is>
      </c>
      <c r="B233" t="inlineStr">
        <is>
          <t>random draw</t>
        </is>
      </c>
      <c r="C233" t="inlineStr">
        <is>
          <t>finding</t>
        </is>
      </c>
      <c r="D233" t="inlineStr">
        <is>
          <t>undervaluation</t>
        </is>
      </c>
    </row>
    <row r="234">
      <c r="A234" t="inlineStr">
        <is>
          <t>L0179865</t>
        </is>
      </c>
      <c r="B234" t="inlineStr">
        <is>
          <t>random draw</t>
        </is>
      </c>
      <c r="C234" t="inlineStr">
        <is>
          <t>no_finding</t>
        </is>
      </c>
    </row>
    <row r="235">
      <c r="A235" t="inlineStr">
        <is>
          <t>L0179886</t>
        </is>
      </c>
      <c r="B235" t="inlineStr">
        <is>
          <t>random draw</t>
        </is>
      </c>
      <c r="C235" t="inlineStr">
        <is>
          <t>no_finding</t>
        </is>
      </c>
    </row>
    <row r="236">
      <c r="A236" t="inlineStr">
        <is>
          <t>L0179897</t>
        </is>
      </c>
      <c r="B236" t="inlineStr">
        <is>
          <t>random draw</t>
        </is>
      </c>
      <c r="C236" t="inlineStr">
        <is>
          <t>no_finding</t>
        </is>
      </c>
    </row>
    <row r="237">
      <c r="A237" t="inlineStr">
        <is>
          <t>L0179954</t>
        </is>
      </c>
      <c r="B237" t="inlineStr">
        <is>
          <t>random draw</t>
        </is>
      </c>
      <c r="C237" t="inlineStr">
        <is>
          <t>no_finding</t>
        </is>
      </c>
    </row>
    <row r="238">
      <c r="A238" t="inlineStr">
        <is>
          <t>L0179976</t>
        </is>
      </c>
      <c r="B238" t="inlineStr">
        <is>
          <t>random draw</t>
        </is>
      </c>
      <c r="C238" t="inlineStr">
        <is>
          <t>no_finding</t>
        </is>
      </c>
    </row>
    <row r="239">
      <c r="A239" t="inlineStr">
        <is>
          <t>L0179977</t>
        </is>
      </c>
      <c r="B239" t="inlineStr">
        <is>
          <t>random draw</t>
        </is>
      </c>
      <c r="C239" t="inlineStr">
        <is>
          <t>no_finding</t>
        </is>
      </c>
    </row>
    <row r="240">
      <c r="A240" t="inlineStr">
        <is>
          <t>L0180060</t>
        </is>
      </c>
      <c r="B240" t="inlineStr">
        <is>
          <t>random draw</t>
        </is>
      </c>
      <c r="C240" t="inlineStr">
        <is>
          <t>no_finding</t>
        </is>
      </c>
    </row>
    <row r="241">
      <c r="A241" t="inlineStr">
        <is>
          <t>L0180069</t>
        </is>
      </c>
      <c r="B241" t="inlineStr">
        <is>
          <t>random draw</t>
        </is>
      </c>
      <c r="C241" t="inlineStr">
        <is>
          <t>no_finding</t>
        </is>
      </c>
    </row>
    <row r="242">
      <c r="A242" t="inlineStr">
        <is>
          <t>L0180072</t>
        </is>
      </c>
      <c r="B242" t="inlineStr">
        <is>
          <t>random draw</t>
        </is>
      </c>
      <c r="C242" t="inlineStr">
        <is>
          <t>no_finding</t>
        </is>
      </c>
    </row>
    <row r="243">
      <c r="A243" t="inlineStr">
        <is>
          <t>L0180093</t>
        </is>
      </c>
      <c r="B243" t="inlineStr">
        <is>
          <t>random draw</t>
        </is>
      </c>
      <c r="C243" t="inlineStr">
        <is>
          <t>no_finding</t>
        </is>
      </c>
    </row>
    <row r="244">
      <c r="A244" t="inlineStr">
        <is>
          <t>L0180195</t>
        </is>
      </c>
      <c r="B244" t="inlineStr">
        <is>
          <t>random draw</t>
        </is>
      </c>
      <c r="C244" t="inlineStr">
        <is>
          <t>no_finding</t>
        </is>
      </c>
    </row>
    <row r="245">
      <c r="A245" t="inlineStr">
        <is>
          <t>L0180373</t>
        </is>
      </c>
      <c r="B245" t="inlineStr">
        <is>
          <t>random draw</t>
        </is>
      </c>
      <c r="C245" t="inlineStr">
        <is>
          <t>no_finding</t>
        </is>
      </c>
    </row>
    <row r="246">
      <c r="A246" t="inlineStr">
        <is>
          <t>L0180427</t>
        </is>
      </c>
      <c r="B246" t="inlineStr">
        <is>
          <t>random draw</t>
        </is>
      </c>
      <c r="C246" t="inlineStr">
        <is>
          <t>no_finding</t>
        </is>
      </c>
    </row>
    <row r="247">
      <c r="A247" t="inlineStr">
        <is>
          <t>L0180445</t>
        </is>
      </c>
      <c r="B247" t="inlineStr">
        <is>
          <t>random draw</t>
        </is>
      </c>
      <c r="C247" t="inlineStr">
        <is>
          <t>no_finding</t>
        </is>
      </c>
    </row>
    <row r="248">
      <c r="A248" t="inlineStr">
        <is>
          <t>L0180447</t>
        </is>
      </c>
      <c r="B248" t="inlineStr">
        <is>
          <t>random draw</t>
        </is>
      </c>
      <c r="C248" t="inlineStr">
        <is>
          <t>no_finding</t>
        </is>
      </c>
    </row>
    <row r="249">
      <c r="A249" t="inlineStr">
        <is>
          <t>L0180533</t>
        </is>
      </c>
      <c r="B249" t="inlineStr">
        <is>
          <t>random draw</t>
        </is>
      </c>
      <c r="C249" t="inlineStr">
        <is>
          <t>no_finding</t>
        </is>
      </c>
    </row>
    <row r="250">
      <c r="A250" t="inlineStr">
        <is>
          <t>L0180612</t>
        </is>
      </c>
      <c r="B250" t="inlineStr">
        <is>
          <t>random draw</t>
        </is>
      </c>
      <c r="C250" t="inlineStr">
        <is>
          <t>no_finding</t>
        </is>
      </c>
    </row>
    <row r="251">
      <c r="A251" t="inlineStr">
        <is>
          <t>L0180686</t>
        </is>
      </c>
      <c r="B251" t="inlineStr">
        <is>
          <t>random draw</t>
        </is>
      </c>
      <c r="C251" t="inlineStr">
        <is>
          <t>no_finding</t>
        </is>
      </c>
    </row>
    <row r="252">
      <c r="A252" t="inlineStr">
        <is>
          <t>L0180772</t>
        </is>
      </c>
      <c r="B252" t="inlineStr">
        <is>
          <t>random draw</t>
        </is>
      </c>
      <c r="C252" t="inlineStr">
        <is>
          <t>no_finding</t>
        </is>
      </c>
    </row>
    <row r="253">
      <c r="A253" t="inlineStr">
        <is>
          <t>L0180813</t>
        </is>
      </c>
      <c r="B253" t="inlineStr">
        <is>
          <t>random draw</t>
        </is>
      </c>
      <c r="C253" t="inlineStr">
        <is>
          <t>no_finding</t>
        </is>
      </c>
    </row>
    <row r="254">
      <c r="A254" t="inlineStr">
        <is>
          <t>L0181046</t>
        </is>
      </c>
      <c r="B254" t="inlineStr">
        <is>
          <t>random draw</t>
        </is>
      </c>
      <c r="C254" t="inlineStr">
        <is>
          <t>no_finding</t>
        </is>
      </c>
    </row>
    <row r="255">
      <c r="A255" t="inlineStr">
        <is>
          <t>L0181179</t>
        </is>
      </c>
      <c r="B255" t="inlineStr">
        <is>
          <t>random draw</t>
        </is>
      </c>
      <c r="C255" t="inlineStr">
        <is>
          <t>no_finding</t>
        </is>
      </c>
    </row>
    <row r="256">
      <c r="A256" t="inlineStr">
        <is>
          <t>L0181280</t>
        </is>
      </c>
      <c r="B256" t="inlineStr">
        <is>
          <t>random draw</t>
        </is>
      </c>
      <c r="C256" t="inlineStr">
        <is>
          <t>no_finding</t>
        </is>
      </c>
    </row>
    <row r="257">
      <c r="A257" t="inlineStr">
        <is>
          <t>L0181394</t>
        </is>
      </c>
      <c r="B257" t="inlineStr">
        <is>
          <t>random draw</t>
        </is>
      </c>
      <c r="C257" t="inlineStr">
        <is>
          <t>no_finding</t>
        </is>
      </c>
    </row>
    <row r="258">
      <c r="A258" t="inlineStr">
        <is>
          <t>L0181475</t>
        </is>
      </c>
      <c r="B258" t="inlineStr">
        <is>
          <t>random draw</t>
        </is>
      </c>
      <c r="C258" t="inlineStr">
        <is>
          <t>no_finding</t>
        </is>
      </c>
    </row>
    <row r="259">
      <c r="A259" t="inlineStr">
        <is>
          <t>L0181499</t>
        </is>
      </c>
      <c r="B259" t="inlineStr">
        <is>
          <t>random draw</t>
        </is>
      </c>
      <c r="C259" t="inlineStr">
        <is>
          <t>no_finding</t>
        </is>
      </c>
    </row>
    <row r="260">
      <c r="A260" t="inlineStr">
        <is>
          <t>L0181500</t>
        </is>
      </c>
      <c r="B260" t="inlineStr">
        <is>
          <t>random draw</t>
        </is>
      </c>
      <c r="C260" t="inlineStr">
        <is>
          <t>no_finding</t>
        </is>
      </c>
    </row>
    <row r="261">
      <c r="A261" t="inlineStr">
        <is>
          <t>L0181515</t>
        </is>
      </c>
      <c r="B261" t="inlineStr">
        <is>
          <t>random draw</t>
        </is>
      </c>
      <c r="C261" t="inlineStr">
        <is>
          <t>no_finding</t>
        </is>
      </c>
    </row>
    <row r="262">
      <c r="A262" t="inlineStr">
        <is>
          <t>L0181703</t>
        </is>
      </c>
      <c r="B262" t="inlineStr">
        <is>
          <t>random draw</t>
        </is>
      </c>
      <c r="C262" t="inlineStr">
        <is>
          <t>no_finding</t>
        </is>
      </c>
    </row>
    <row r="263">
      <c r="A263" t="inlineStr">
        <is>
          <t>L0181755</t>
        </is>
      </c>
      <c r="B263" t="inlineStr">
        <is>
          <t>random draw</t>
        </is>
      </c>
      <c r="C263" t="inlineStr">
        <is>
          <t>no_finding</t>
        </is>
      </c>
    </row>
    <row r="264">
      <c r="A264" t="inlineStr">
        <is>
          <t>L0181983</t>
        </is>
      </c>
      <c r="B264" t="inlineStr">
        <is>
          <t>random draw</t>
        </is>
      </c>
      <c r="C264" t="inlineStr">
        <is>
          <t>no_finding</t>
        </is>
      </c>
    </row>
    <row r="265">
      <c r="A265" t="inlineStr">
        <is>
          <t>L0182005</t>
        </is>
      </c>
      <c r="B265" t="inlineStr">
        <is>
          <t>random draw</t>
        </is>
      </c>
      <c r="C265" t="inlineStr">
        <is>
          <t>no_finding</t>
        </is>
      </c>
    </row>
    <row r="266">
      <c r="A266" t="inlineStr">
        <is>
          <t>L0182029</t>
        </is>
      </c>
      <c r="B266" t="inlineStr">
        <is>
          <t>random draw</t>
        </is>
      </c>
      <c r="C266" t="inlineStr">
        <is>
          <t>no_finding</t>
        </is>
      </c>
    </row>
    <row r="267">
      <c r="A267" t="inlineStr">
        <is>
          <t>L0182085</t>
        </is>
      </c>
      <c r="B267" t="inlineStr">
        <is>
          <t>random draw</t>
        </is>
      </c>
      <c r="C267" t="inlineStr">
        <is>
          <t>no_finding</t>
        </is>
      </c>
    </row>
    <row r="268">
      <c r="A268" t="inlineStr">
        <is>
          <t>L0182114</t>
        </is>
      </c>
      <c r="B268" t="inlineStr">
        <is>
          <t>random draw</t>
        </is>
      </c>
      <c r="C268" t="inlineStr">
        <is>
          <t>no_finding</t>
        </is>
      </c>
    </row>
    <row r="269">
      <c r="A269" t="inlineStr">
        <is>
          <t>L0182305</t>
        </is>
      </c>
      <c r="B269" t="inlineStr">
        <is>
          <t>random draw</t>
        </is>
      </c>
      <c r="C269" t="inlineStr">
        <is>
          <t>no_finding</t>
        </is>
      </c>
    </row>
    <row r="270">
      <c r="A270" t="inlineStr">
        <is>
          <t>L0182316</t>
        </is>
      </c>
      <c r="B270" t="inlineStr">
        <is>
          <t>random draw</t>
        </is>
      </c>
      <c r="C270" t="inlineStr">
        <is>
          <t>no_finding</t>
        </is>
      </c>
    </row>
    <row r="271">
      <c r="A271" t="inlineStr">
        <is>
          <t>L0182332</t>
        </is>
      </c>
      <c r="B271" t="inlineStr">
        <is>
          <t>random draw</t>
        </is>
      </c>
      <c r="C271" t="inlineStr">
        <is>
          <t>no_finding</t>
        </is>
      </c>
    </row>
    <row r="272">
      <c r="A272" t="inlineStr">
        <is>
          <t>L0182377</t>
        </is>
      </c>
      <c r="B272" t="inlineStr">
        <is>
          <t>random draw</t>
        </is>
      </c>
      <c r="C272" t="inlineStr">
        <is>
          <t>no_finding</t>
        </is>
      </c>
    </row>
    <row r="273">
      <c r="A273" t="inlineStr">
        <is>
          <t>L0182424</t>
        </is>
      </c>
      <c r="B273" t="inlineStr">
        <is>
          <t>random draw</t>
        </is>
      </c>
      <c r="C273" t="inlineStr">
        <is>
          <t>no_finding</t>
        </is>
      </c>
    </row>
    <row r="274">
      <c r="A274" t="inlineStr">
        <is>
          <t>L0182483</t>
        </is>
      </c>
      <c r="B274" t="inlineStr">
        <is>
          <t>random draw</t>
        </is>
      </c>
      <c r="C274" t="inlineStr">
        <is>
          <t>no_finding</t>
        </is>
      </c>
    </row>
    <row r="275">
      <c r="A275" t="inlineStr">
        <is>
          <t>L0182533</t>
        </is>
      </c>
      <c r="B275" t="inlineStr">
        <is>
          <t>random draw</t>
        </is>
      </c>
      <c r="C275" t="inlineStr">
        <is>
          <t>no_finding</t>
        </is>
      </c>
    </row>
    <row r="276">
      <c r="A276" t="inlineStr">
        <is>
          <t>L0182569</t>
        </is>
      </c>
      <c r="B276" t="inlineStr">
        <is>
          <t>random draw</t>
        </is>
      </c>
      <c r="C276" t="inlineStr">
        <is>
          <t>no_finding</t>
        </is>
      </c>
    </row>
    <row r="277">
      <c r="A277" t="inlineStr">
        <is>
          <t>L0182618</t>
        </is>
      </c>
      <c r="B277" t="inlineStr">
        <is>
          <t>random draw</t>
        </is>
      </c>
      <c r="C277" t="inlineStr">
        <is>
          <t>no_finding</t>
        </is>
      </c>
    </row>
    <row r="278">
      <c r="A278" t="inlineStr">
        <is>
          <t>L0182880</t>
        </is>
      </c>
      <c r="B278" t="inlineStr">
        <is>
          <t>random draw</t>
        </is>
      </c>
      <c r="C278" t="inlineStr">
        <is>
          <t>no_finding</t>
        </is>
      </c>
    </row>
    <row r="279">
      <c r="A279" t="inlineStr">
        <is>
          <t>L0182916</t>
        </is>
      </c>
      <c r="B279" t="inlineStr">
        <is>
          <t>random draw</t>
        </is>
      </c>
      <c r="C279" t="inlineStr">
        <is>
          <t>no_finding</t>
        </is>
      </c>
    </row>
    <row r="280">
      <c r="A280" t="inlineStr">
        <is>
          <t>L0182979</t>
        </is>
      </c>
      <c r="B280" t="inlineStr">
        <is>
          <t>random draw</t>
        </is>
      </c>
      <c r="C280" t="inlineStr">
        <is>
          <t>no_finding</t>
        </is>
      </c>
    </row>
    <row r="281">
      <c r="A281" t="inlineStr">
        <is>
          <t>L0182994</t>
        </is>
      </c>
      <c r="B281" t="inlineStr">
        <is>
          <t>random draw</t>
        </is>
      </c>
      <c r="C281" t="inlineStr">
        <is>
          <t>no_finding</t>
        </is>
      </c>
    </row>
    <row r="282">
      <c r="A282" t="inlineStr">
        <is>
          <t>L0182996</t>
        </is>
      </c>
      <c r="B282" t="inlineStr">
        <is>
          <t>random draw</t>
        </is>
      </c>
      <c r="C282" t="inlineStr">
        <is>
          <t>no_finding</t>
        </is>
      </c>
    </row>
    <row r="283">
      <c r="A283" t="inlineStr">
        <is>
          <t>L0183162</t>
        </is>
      </c>
      <c r="B283" t="inlineStr">
        <is>
          <t>random draw</t>
        </is>
      </c>
      <c r="C283" t="inlineStr">
        <is>
          <t>no_finding</t>
        </is>
      </c>
    </row>
    <row r="284">
      <c r="A284" t="inlineStr">
        <is>
          <t>L0183215</t>
        </is>
      </c>
      <c r="B284" t="inlineStr">
        <is>
          <t>random draw</t>
        </is>
      </c>
      <c r="C284" t="inlineStr">
        <is>
          <t>no_finding</t>
        </is>
      </c>
    </row>
    <row r="285">
      <c r="A285" t="inlineStr">
        <is>
          <t>L0183368</t>
        </is>
      </c>
      <c r="B285" t="inlineStr">
        <is>
          <t>random draw</t>
        </is>
      </c>
      <c r="C285" t="inlineStr">
        <is>
          <t>no_finding</t>
        </is>
      </c>
    </row>
    <row r="286">
      <c r="A286" t="inlineStr">
        <is>
          <t>L0183429</t>
        </is>
      </c>
      <c r="B286" t="inlineStr">
        <is>
          <t>random draw</t>
        </is>
      </c>
      <c r="C286" t="inlineStr">
        <is>
          <t>no_finding</t>
        </is>
      </c>
    </row>
    <row r="287">
      <c r="A287" t="inlineStr">
        <is>
          <t>L0183615</t>
        </is>
      </c>
      <c r="B287" t="inlineStr">
        <is>
          <t>random draw</t>
        </is>
      </c>
      <c r="C287" t="inlineStr">
        <is>
          <t>no_finding</t>
        </is>
      </c>
    </row>
    <row r="288">
      <c r="A288" t="inlineStr">
        <is>
          <t>L0183747</t>
        </is>
      </c>
      <c r="B288" t="inlineStr">
        <is>
          <t>random draw</t>
        </is>
      </c>
      <c r="C288" t="inlineStr">
        <is>
          <t>no_finding</t>
        </is>
      </c>
    </row>
    <row r="289">
      <c r="A289" t="inlineStr">
        <is>
          <t>L0183789</t>
        </is>
      </c>
      <c r="B289" t="inlineStr">
        <is>
          <t>random draw</t>
        </is>
      </c>
      <c r="C289" t="inlineStr">
        <is>
          <t>no_finding</t>
        </is>
      </c>
    </row>
    <row r="290">
      <c r="A290" t="inlineStr">
        <is>
          <t>L0183826</t>
        </is>
      </c>
      <c r="B290" t="inlineStr">
        <is>
          <t>random draw</t>
        </is>
      </c>
      <c r="C290" t="inlineStr">
        <is>
          <t>no_finding</t>
        </is>
      </c>
    </row>
    <row r="291">
      <c r="A291" t="inlineStr">
        <is>
          <t>L0183829</t>
        </is>
      </c>
      <c r="B291" t="inlineStr">
        <is>
          <t>random draw</t>
        </is>
      </c>
      <c r="C291" t="inlineStr">
        <is>
          <t>no_finding</t>
        </is>
      </c>
    </row>
    <row r="292">
      <c r="A292" t="inlineStr">
        <is>
          <t>L0183876</t>
        </is>
      </c>
      <c r="B292" t="inlineStr">
        <is>
          <t>random draw</t>
        </is>
      </c>
      <c r="C292" t="inlineStr">
        <is>
          <t>no_finding</t>
        </is>
      </c>
    </row>
    <row r="293">
      <c r="A293" t="inlineStr">
        <is>
          <t>L0183893</t>
        </is>
      </c>
      <c r="B293" t="inlineStr">
        <is>
          <t>random draw</t>
        </is>
      </c>
      <c r="C293" t="inlineStr">
        <is>
          <t>no_finding</t>
        </is>
      </c>
    </row>
    <row r="294">
      <c r="A294" t="inlineStr">
        <is>
          <t>L0183965</t>
        </is>
      </c>
      <c r="B294" t="inlineStr">
        <is>
          <t>random draw</t>
        </is>
      </c>
      <c r="C294" t="inlineStr">
        <is>
          <t>no_finding</t>
        </is>
      </c>
    </row>
    <row r="295">
      <c r="A295" t="inlineStr">
        <is>
          <t>L0183971</t>
        </is>
      </c>
      <c r="B295" t="inlineStr">
        <is>
          <t>random draw</t>
        </is>
      </c>
      <c r="C295" t="inlineStr">
        <is>
          <t>no_finding</t>
        </is>
      </c>
    </row>
    <row r="296">
      <c r="A296" t="inlineStr">
        <is>
          <t>L0183977</t>
        </is>
      </c>
      <c r="B296" t="inlineStr">
        <is>
          <t>random draw</t>
        </is>
      </c>
      <c r="C296" t="inlineStr">
        <is>
          <t>no_finding</t>
        </is>
      </c>
    </row>
    <row r="297">
      <c r="A297" t="inlineStr">
        <is>
          <t>L0184087</t>
        </is>
      </c>
      <c r="B297" t="inlineStr">
        <is>
          <t>random draw</t>
        </is>
      </c>
      <c r="C297" t="inlineStr">
        <is>
          <t>no_finding</t>
        </is>
      </c>
    </row>
    <row r="298">
      <c r="A298" t="inlineStr">
        <is>
          <t>L0184126</t>
        </is>
      </c>
      <c r="B298" t="inlineStr">
        <is>
          <t>random draw</t>
        </is>
      </c>
      <c r="C298" t="inlineStr">
        <is>
          <t>no_finding</t>
        </is>
      </c>
    </row>
    <row r="299">
      <c r="A299" t="inlineStr">
        <is>
          <t>L0184131</t>
        </is>
      </c>
      <c r="B299" t="inlineStr">
        <is>
          <t>random draw</t>
        </is>
      </c>
      <c r="C299" t="inlineStr">
        <is>
          <t>no_finding</t>
        </is>
      </c>
    </row>
    <row r="300">
      <c r="A300" t="inlineStr">
        <is>
          <t>L0184296</t>
        </is>
      </c>
      <c r="B300" t="inlineStr">
        <is>
          <t>random draw</t>
        </is>
      </c>
      <c r="C300" t="inlineStr">
        <is>
          <t>no_finding</t>
        </is>
      </c>
    </row>
    <row r="301">
      <c r="A301" t="inlineStr">
        <is>
          <t>L0184317</t>
        </is>
      </c>
      <c r="B301" t="inlineStr">
        <is>
          <t>random draw</t>
        </is>
      </c>
      <c r="C301" t="inlineStr">
        <is>
          <t>no_finding</t>
        </is>
      </c>
    </row>
    <row r="302">
      <c r="A302" t="inlineStr">
        <is>
          <t>L0184368</t>
        </is>
      </c>
      <c r="B302" t="inlineStr">
        <is>
          <t>random draw</t>
        </is>
      </c>
      <c r="C302" t="inlineStr">
        <is>
          <t>no_finding</t>
        </is>
      </c>
    </row>
    <row r="303">
      <c r="A303" t="inlineStr">
        <is>
          <t>L0184496</t>
        </is>
      </c>
      <c r="B303" t="inlineStr">
        <is>
          <t>random draw</t>
        </is>
      </c>
      <c r="C303" t="inlineStr">
        <is>
          <t>no_finding</t>
        </is>
      </c>
    </row>
    <row r="304">
      <c r="A304" t="inlineStr">
        <is>
          <t>L0184538</t>
        </is>
      </c>
      <c r="B304" t="inlineStr">
        <is>
          <t>random draw</t>
        </is>
      </c>
      <c r="C304" t="inlineStr">
        <is>
          <t>no_finding</t>
        </is>
      </c>
    </row>
    <row r="305">
      <c r="A305" t="inlineStr">
        <is>
          <t>L0184612</t>
        </is>
      </c>
      <c r="B305" t="inlineStr">
        <is>
          <t>random draw</t>
        </is>
      </c>
      <c r="C305" t="inlineStr">
        <is>
          <t>no_finding</t>
        </is>
      </c>
    </row>
    <row r="306">
      <c r="A306" t="inlineStr">
        <is>
          <t>L0184747</t>
        </is>
      </c>
      <c r="B306" t="inlineStr">
        <is>
          <t>random draw</t>
        </is>
      </c>
      <c r="C306" t="inlineStr">
        <is>
          <t>no_finding</t>
        </is>
      </c>
    </row>
    <row r="307">
      <c r="A307" t="inlineStr">
        <is>
          <t>L0184813</t>
        </is>
      </c>
      <c r="B307" t="inlineStr">
        <is>
          <t>random draw</t>
        </is>
      </c>
      <c r="C307" t="inlineStr">
        <is>
          <t>no_finding</t>
        </is>
      </c>
    </row>
    <row r="308">
      <c r="A308" t="inlineStr">
        <is>
          <t>L0184828</t>
        </is>
      </c>
      <c r="B308" t="inlineStr">
        <is>
          <t>random draw</t>
        </is>
      </c>
      <c r="C308" t="inlineStr">
        <is>
          <t>finding</t>
        </is>
      </c>
      <c r="D308" t="inlineStr">
        <is>
          <t>undervaluation</t>
        </is>
      </c>
    </row>
    <row r="309">
      <c r="A309" t="inlineStr">
        <is>
          <t>L0184917</t>
        </is>
      </c>
      <c r="B309" t="inlineStr">
        <is>
          <t>random draw</t>
        </is>
      </c>
      <c r="C309" t="inlineStr">
        <is>
          <t>no_finding</t>
        </is>
      </c>
    </row>
    <row r="310">
      <c r="A310" t="inlineStr">
        <is>
          <t>L0184987</t>
        </is>
      </c>
      <c r="B310" t="inlineStr">
        <is>
          <t>random draw</t>
        </is>
      </c>
      <c r="C310" t="inlineStr">
        <is>
          <t>no_finding</t>
        </is>
      </c>
    </row>
    <row r="311">
      <c r="A311" t="inlineStr">
        <is>
          <t>L0185108</t>
        </is>
      </c>
      <c r="B311" t="inlineStr">
        <is>
          <t>random draw</t>
        </is>
      </c>
      <c r="C311" t="inlineStr">
        <is>
          <t>no_finding</t>
        </is>
      </c>
    </row>
    <row r="312">
      <c r="A312" t="inlineStr">
        <is>
          <t>L0185277</t>
        </is>
      </c>
      <c r="B312" t="inlineStr">
        <is>
          <t>random draw</t>
        </is>
      </c>
      <c r="C312" t="inlineStr">
        <is>
          <t>no_finding</t>
        </is>
      </c>
    </row>
    <row r="313">
      <c r="A313" t="inlineStr">
        <is>
          <t>L0185376</t>
        </is>
      </c>
      <c r="B313" t="inlineStr">
        <is>
          <t>random draw</t>
        </is>
      </c>
      <c r="C313" t="inlineStr">
        <is>
          <t>no_finding</t>
        </is>
      </c>
    </row>
    <row r="314">
      <c r="A314" t="inlineStr">
        <is>
          <t>L0185411</t>
        </is>
      </c>
      <c r="B314" t="inlineStr">
        <is>
          <t>random draw</t>
        </is>
      </c>
      <c r="C314" t="inlineStr">
        <is>
          <t>no_finding</t>
        </is>
      </c>
    </row>
    <row r="315">
      <c r="A315" t="inlineStr">
        <is>
          <t>L0185701</t>
        </is>
      </c>
      <c r="B315" t="inlineStr">
        <is>
          <t>random draw</t>
        </is>
      </c>
      <c r="C315" t="inlineStr">
        <is>
          <t>no_finding</t>
        </is>
      </c>
    </row>
    <row r="316">
      <c r="A316" t="inlineStr">
        <is>
          <t>L0185757</t>
        </is>
      </c>
      <c r="B316" t="inlineStr">
        <is>
          <t>random draw</t>
        </is>
      </c>
      <c r="C316" t="inlineStr">
        <is>
          <t>no_finding</t>
        </is>
      </c>
    </row>
    <row r="317">
      <c r="A317" t="inlineStr">
        <is>
          <t>L0185829</t>
        </is>
      </c>
      <c r="B317" t="inlineStr">
        <is>
          <t>random draw</t>
        </is>
      </c>
      <c r="C317" t="inlineStr">
        <is>
          <t>no_finding</t>
        </is>
      </c>
    </row>
    <row r="318">
      <c r="A318" t="inlineStr">
        <is>
          <t>L0185888</t>
        </is>
      </c>
      <c r="B318" t="inlineStr">
        <is>
          <t>random draw</t>
        </is>
      </c>
      <c r="C318" t="inlineStr">
        <is>
          <t>no_finding</t>
        </is>
      </c>
    </row>
    <row r="319">
      <c r="A319" t="inlineStr">
        <is>
          <t>L0186009</t>
        </is>
      </c>
      <c r="B319" t="inlineStr">
        <is>
          <t>random draw</t>
        </is>
      </c>
      <c r="C319" t="inlineStr">
        <is>
          <t>no_finding</t>
        </is>
      </c>
    </row>
    <row r="320">
      <c r="A320" t="inlineStr">
        <is>
          <t>L0186038</t>
        </is>
      </c>
      <c r="B320" t="inlineStr">
        <is>
          <t>random draw</t>
        </is>
      </c>
      <c r="C320" t="inlineStr">
        <is>
          <t>no_finding</t>
        </is>
      </c>
    </row>
    <row r="321">
      <c r="A321" t="inlineStr">
        <is>
          <t>L0186039</t>
        </is>
      </c>
      <c r="B321" t="inlineStr">
        <is>
          <t>random draw</t>
        </is>
      </c>
      <c r="C321" t="inlineStr">
        <is>
          <t>no_finding</t>
        </is>
      </c>
    </row>
    <row r="322">
      <c r="A322" t="inlineStr">
        <is>
          <t>L0186043</t>
        </is>
      </c>
      <c r="B322" t="inlineStr">
        <is>
          <t>random draw</t>
        </is>
      </c>
      <c r="C322" t="inlineStr">
        <is>
          <t>no_finding</t>
        </is>
      </c>
    </row>
    <row r="323">
      <c r="A323" t="inlineStr">
        <is>
          <t>L0186176</t>
        </is>
      </c>
      <c r="B323" t="inlineStr">
        <is>
          <t>random draw</t>
        </is>
      </c>
      <c r="C323" t="inlineStr">
        <is>
          <t>no_finding</t>
        </is>
      </c>
    </row>
    <row r="324">
      <c r="A324" t="inlineStr">
        <is>
          <t>L0186231</t>
        </is>
      </c>
      <c r="B324" t="inlineStr">
        <is>
          <t>random draw</t>
        </is>
      </c>
      <c r="C324" t="inlineStr">
        <is>
          <t>no_finding</t>
        </is>
      </c>
    </row>
    <row r="325">
      <c r="A325" t="inlineStr">
        <is>
          <t>L0186258</t>
        </is>
      </c>
      <c r="B325" t="inlineStr">
        <is>
          <t>random draw</t>
        </is>
      </c>
      <c r="C325" t="inlineStr">
        <is>
          <t>no_finding</t>
        </is>
      </c>
    </row>
    <row r="326">
      <c r="A326" t="inlineStr">
        <is>
          <t>L0186264</t>
        </is>
      </c>
      <c r="B326" t="inlineStr">
        <is>
          <t>random draw</t>
        </is>
      </c>
      <c r="C326" t="inlineStr">
        <is>
          <t>no_finding</t>
        </is>
      </c>
    </row>
    <row r="327">
      <c r="A327" t="inlineStr">
        <is>
          <t>L0186275</t>
        </is>
      </c>
      <c r="B327" t="inlineStr">
        <is>
          <t>random draw</t>
        </is>
      </c>
      <c r="C327" t="inlineStr">
        <is>
          <t>no_finding</t>
        </is>
      </c>
    </row>
    <row r="328">
      <c r="A328" t="inlineStr">
        <is>
          <t>L0186367</t>
        </is>
      </c>
      <c r="B328" t="inlineStr">
        <is>
          <t>random draw</t>
        </is>
      </c>
      <c r="C328" t="inlineStr">
        <is>
          <t>no_finding</t>
        </is>
      </c>
    </row>
    <row r="329">
      <c r="A329" t="inlineStr">
        <is>
          <t>L0186450</t>
        </is>
      </c>
      <c r="B329" t="inlineStr">
        <is>
          <t>random draw</t>
        </is>
      </c>
      <c r="C329" t="inlineStr">
        <is>
          <t>no_finding</t>
        </is>
      </c>
    </row>
    <row r="330">
      <c r="A330" t="inlineStr">
        <is>
          <t>L0186522</t>
        </is>
      </c>
      <c r="B330" t="inlineStr">
        <is>
          <t>random draw</t>
        </is>
      </c>
      <c r="C330" t="inlineStr">
        <is>
          <t>no_finding</t>
        </is>
      </c>
    </row>
    <row r="331">
      <c r="A331" t="inlineStr">
        <is>
          <t>L0186530</t>
        </is>
      </c>
      <c r="B331" t="inlineStr">
        <is>
          <t>random draw</t>
        </is>
      </c>
      <c r="C331" t="inlineStr">
        <is>
          <t>no_finding</t>
        </is>
      </c>
    </row>
    <row r="332">
      <c r="A332" t="inlineStr">
        <is>
          <t>L0186532</t>
        </is>
      </c>
      <c r="B332" t="inlineStr">
        <is>
          <t>random draw</t>
        </is>
      </c>
      <c r="C332" t="inlineStr">
        <is>
          <t>no_finding</t>
        </is>
      </c>
    </row>
    <row r="333">
      <c r="A333" t="inlineStr">
        <is>
          <t>L0186543</t>
        </is>
      </c>
      <c r="B333" t="inlineStr">
        <is>
          <t>random draw</t>
        </is>
      </c>
      <c r="C333" t="inlineStr">
        <is>
          <t>no_finding</t>
        </is>
      </c>
    </row>
    <row r="334">
      <c r="A334" t="inlineStr">
        <is>
          <t>L0186605</t>
        </is>
      </c>
      <c r="B334" t="inlineStr">
        <is>
          <t>random draw</t>
        </is>
      </c>
      <c r="C334" t="inlineStr">
        <is>
          <t>no_finding</t>
        </is>
      </c>
    </row>
    <row r="335">
      <c r="A335" t="inlineStr">
        <is>
          <t>L0186670</t>
        </is>
      </c>
      <c r="B335" t="inlineStr">
        <is>
          <t>random draw</t>
        </is>
      </c>
      <c r="C335" t="inlineStr">
        <is>
          <t>no_finding</t>
        </is>
      </c>
    </row>
    <row r="336">
      <c r="A336" t="inlineStr">
        <is>
          <t>L0186683</t>
        </is>
      </c>
      <c r="B336" t="inlineStr">
        <is>
          <t>random draw</t>
        </is>
      </c>
      <c r="C336" t="inlineStr">
        <is>
          <t>no_finding</t>
        </is>
      </c>
    </row>
    <row r="337">
      <c r="A337" t="inlineStr">
        <is>
          <t>L0186721</t>
        </is>
      </c>
      <c r="B337" t="inlineStr">
        <is>
          <t>random draw</t>
        </is>
      </c>
      <c r="C337" t="inlineStr">
        <is>
          <t>no_finding</t>
        </is>
      </c>
    </row>
    <row r="338">
      <c r="A338" t="inlineStr">
        <is>
          <t>L0186853</t>
        </is>
      </c>
      <c r="B338" t="inlineStr">
        <is>
          <t>random draw</t>
        </is>
      </c>
      <c r="C338" t="inlineStr">
        <is>
          <t>no_finding</t>
        </is>
      </c>
    </row>
    <row r="339">
      <c r="A339" t="inlineStr">
        <is>
          <t>L0186883</t>
        </is>
      </c>
      <c r="B339" t="inlineStr">
        <is>
          <t>random draw</t>
        </is>
      </c>
      <c r="C339" t="inlineStr">
        <is>
          <t>no_finding</t>
        </is>
      </c>
    </row>
    <row r="340">
      <c r="A340" t="inlineStr">
        <is>
          <t>L0186905</t>
        </is>
      </c>
      <c r="B340" t="inlineStr">
        <is>
          <t>random draw</t>
        </is>
      </c>
      <c r="C340" t="inlineStr">
        <is>
          <t>no_finding</t>
        </is>
      </c>
    </row>
    <row r="341">
      <c r="A341" t="inlineStr">
        <is>
          <t>L0187028</t>
        </is>
      </c>
      <c r="B341" t="inlineStr">
        <is>
          <t>random draw</t>
        </is>
      </c>
      <c r="C341" t="inlineStr">
        <is>
          <t>no_finding</t>
        </is>
      </c>
    </row>
    <row r="342">
      <c r="A342" t="inlineStr">
        <is>
          <t>L0187033</t>
        </is>
      </c>
      <c r="B342" t="inlineStr">
        <is>
          <t>random draw</t>
        </is>
      </c>
      <c r="C342" t="inlineStr">
        <is>
          <t>no_finding</t>
        </is>
      </c>
    </row>
    <row r="343">
      <c r="A343" t="inlineStr">
        <is>
          <t>L0187068</t>
        </is>
      </c>
      <c r="B343" t="inlineStr">
        <is>
          <t>random draw</t>
        </is>
      </c>
      <c r="C343" t="inlineStr">
        <is>
          <t>no_finding</t>
        </is>
      </c>
    </row>
    <row r="344">
      <c r="A344" t="inlineStr">
        <is>
          <t>L0187109</t>
        </is>
      </c>
      <c r="B344" t="inlineStr">
        <is>
          <t>random draw</t>
        </is>
      </c>
      <c r="C344" t="inlineStr">
        <is>
          <t>no_finding</t>
        </is>
      </c>
    </row>
    <row r="345">
      <c r="A345" t="inlineStr">
        <is>
          <t>L0187213</t>
        </is>
      </c>
      <c r="B345" t="inlineStr">
        <is>
          <t>random draw</t>
        </is>
      </c>
      <c r="C345" t="inlineStr">
        <is>
          <t>no_finding</t>
        </is>
      </c>
    </row>
    <row r="346">
      <c r="A346" t="inlineStr">
        <is>
          <t>L0187415</t>
        </is>
      </c>
      <c r="B346" t="inlineStr">
        <is>
          <t>random draw</t>
        </is>
      </c>
      <c r="C346" t="inlineStr">
        <is>
          <t>no_finding</t>
        </is>
      </c>
    </row>
    <row r="347">
      <c r="A347" t="inlineStr">
        <is>
          <t>L0187541</t>
        </is>
      </c>
      <c r="B347" t="inlineStr">
        <is>
          <t>random draw</t>
        </is>
      </c>
      <c r="C347" t="inlineStr">
        <is>
          <t>no_finding</t>
        </is>
      </c>
    </row>
    <row r="348">
      <c r="A348" t="inlineStr">
        <is>
          <t>L0187641</t>
        </is>
      </c>
      <c r="B348" t="inlineStr">
        <is>
          <t>random draw</t>
        </is>
      </c>
      <c r="C348" t="inlineStr">
        <is>
          <t>no_finding</t>
        </is>
      </c>
    </row>
    <row r="349">
      <c r="A349" t="inlineStr">
        <is>
          <t>L0187692</t>
        </is>
      </c>
      <c r="B349" t="inlineStr">
        <is>
          <t>random draw</t>
        </is>
      </c>
      <c r="C349" t="inlineStr">
        <is>
          <t>no_finding</t>
        </is>
      </c>
    </row>
    <row r="350">
      <c r="A350" t="inlineStr">
        <is>
          <t>L0187696</t>
        </is>
      </c>
      <c r="B350" t="inlineStr">
        <is>
          <t>random draw</t>
        </is>
      </c>
      <c r="C350" t="inlineStr">
        <is>
          <t>no_finding</t>
        </is>
      </c>
    </row>
    <row r="351">
      <c r="A351" t="inlineStr">
        <is>
          <t>L0187849</t>
        </is>
      </c>
      <c r="B351" t="inlineStr">
        <is>
          <t>random draw</t>
        </is>
      </c>
      <c r="C351" t="inlineStr">
        <is>
          <t>no_finding</t>
        </is>
      </c>
    </row>
    <row r="352">
      <c r="A352" t="inlineStr">
        <is>
          <t>L0188011</t>
        </is>
      </c>
      <c r="B352" t="inlineStr">
        <is>
          <t>random draw</t>
        </is>
      </c>
      <c r="C352" t="inlineStr">
        <is>
          <t>no_finding</t>
        </is>
      </c>
    </row>
    <row r="353">
      <c r="A353" t="inlineStr">
        <is>
          <t>L0188071</t>
        </is>
      </c>
      <c r="B353" t="inlineStr">
        <is>
          <t>random draw</t>
        </is>
      </c>
      <c r="C353" t="inlineStr">
        <is>
          <t>no_finding</t>
        </is>
      </c>
    </row>
    <row r="354">
      <c r="A354" t="inlineStr">
        <is>
          <t>L0188248</t>
        </is>
      </c>
      <c r="B354" t="inlineStr">
        <is>
          <t>random draw</t>
        </is>
      </c>
      <c r="C354" t="inlineStr">
        <is>
          <t>no_finding</t>
        </is>
      </c>
    </row>
    <row r="355">
      <c r="A355" t="inlineStr">
        <is>
          <t>L0188341</t>
        </is>
      </c>
      <c r="B355" t="inlineStr">
        <is>
          <t>random draw</t>
        </is>
      </c>
      <c r="C355" t="inlineStr">
        <is>
          <t>no_finding</t>
        </is>
      </c>
    </row>
    <row r="356">
      <c r="A356" t="inlineStr">
        <is>
          <t>L0188397</t>
        </is>
      </c>
      <c r="B356" t="inlineStr">
        <is>
          <t>random draw</t>
        </is>
      </c>
      <c r="C356" t="inlineStr">
        <is>
          <t>no_finding</t>
        </is>
      </c>
    </row>
    <row r="357">
      <c r="A357" t="inlineStr">
        <is>
          <t>L0188477</t>
        </is>
      </c>
      <c r="B357" t="inlineStr">
        <is>
          <t>random draw</t>
        </is>
      </c>
      <c r="C357" t="inlineStr">
        <is>
          <t>no_finding</t>
        </is>
      </c>
    </row>
    <row r="358">
      <c r="A358" t="inlineStr">
        <is>
          <t>L0188521</t>
        </is>
      </c>
      <c r="B358" t="inlineStr">
        <is>
          <t>random draw</t>
        </is>
      </c>
      <c r="C358" t="inlineStr">
        <is>
          <t>no_finding</t>
        </is>
      </c>
    </row>
    <row r="359">
      <c r="A359" t="inlineStr">
        <is>
          <t>L0188535</t>
        </is>
      </c>
      <c r="B359" t="inlineStr">
        <is>
          <t>random draw</t>
        </is>
      </c>
      <c r="C359" t="inlineStr">
        <is>
          <t>no_finding</t>
        </is>
      </c>
    </row>
    <row r="360">
      <c r="A360" t="inlineStr">
        <is>
          <t>L0188744</t>
        </is>
      </c>
      <c r="B360" t="inlineStr">
        <is>
          <t>random draw</t>
        </is>
      </c>
      <c r="C360" t="inlineStr">
        <is>
          <t>finding</t>
        </is>
      </c>
      <c r="D360" t="inlineStr">
        <is>
          <t>origin</t>
        </is>
      </c>
    </row>
    <row r="361">
      <c r="A361" t="inlineStr">
        <is>
          <t>L0188746</t>
        </is>
      </c>
      <c r="B361" t="inlineStr">
        <is>
          <t>random draw</t>
        </is>
      </c>
      <c r="C361" t="inlineStr">
        <is>
          <t>no_finding</t>
        </is>
      </c>
    </row>
    <row r="362">
      <c r="A362" t="inlineStr">
        <is>
          <t>L0188805</t>
        </is>
      </c>
      <c r="B362" t="inlineStr">
        <is>
          <t>random draw</t>
        </is>
      </c>
      <c r="C362" t="inlineStr">
        <is>
          <t>no_finding</t>
        </is>
      </c>
    </row>
    <row r="363">
      <c r="A363" t="inlineStr">
        <is>
          <t>L0188854</t>
        </is>
      </c>
      <c r="B363" t="inlineStr">
        <is>
          <t>random draw</t>
        </is>
      </c>
      <c r="C363" t="inlineStr">
        <is>
          <t>no_finding</t>
        </is>
      </c>
    </row>
    <row r="364">
      <c r="A364" t="inlineStr">
        <is>
          <t>L0189058</t>
        </is>
      </c>
      <c r="B364" t="inlineStr">
        <is>
          <t>random draw</t>
        </is>
      </c>
      <c r="C364" t="inlineStr">
        <is>
          <t>no_finding</t>
        </is>
      </c>
    </row>
    <row r="365">
      <c r="A365" t="inlineStr">
        <is>
          <t>L0189085</t>
        </is>
      </c>
      <c r="B365" t="inlineStr">
        <is>
          <t>random draw</t>
        </is>
      </c>
      <c r="C365" t="inlineStr">
        <is>
          <t>no_finding</t>
        </is>
      </c>
    </row>
    <row r="366">
      <c r="A366" t="inlineStr">
        <is>
          <t>L0189115</t>
        </is>
      </c>
      <c r="B366" t="inlineStr">
        <is>
          <t>random draw</t>
        </is>
      </c>
      <c r="C366" t="inlineStr">
        <is>
          <t>no_finding</t>
        </is>
      </c>
    </row>
    <row r="367">
      <c r="A367" t="inlineStr">
        <is>
          <t>L0189232</t>
        </is>
      </c>
      <c r="B367" t="inlineStr">
        <is>
          <t>random draw</t>
        </is>
      </c>
      <c r="C367" t="inlineStr">
        <is>
          <t>no_finding</t>
        </is>
      </c>
    </row>
    <row r="368">
      <c r="A368" t="inlineStr">
        <is>
          <t>L0189234</t>
        </is>
      </c>
      <c r="B368" t="inlineStr">
        <is>
          <t>random draw</t>
        </is>
      </c>
      <c r="C368" t="inlineStr">
        <is>
          <t>no_finding</t>
        </is>
      </c>
    </row>
    <row r="369">
      <c r="A369" t="inlineStr">
        <is>
          <t>L0189236</t>
        </is>
      </c>
      <c r="B369" t="inlineStr">
        <is>
          <t>random draw</t>
        </is>
      </c>
      <c r="C369" t="inlineStr">
        <is>
          <t>no_finding</t>
        </is>
      </c>
    </row>
    <row r="370">
      <c r="A370" t="inlineStr">
        <is>
          <t>L0189294</t>
        </is>
      </c>
      <c r="B370" t="inlineStr">
        <is>
          <t>random draw</t>
        </is>
      </c>
      <c r="C370" t="inlineStr">
        <is>
          <t>no_finding</t>
        </is>
      </c>
    </row>
    <row r="371">
      <c r="A371" t="inlineStr">
        <is>
          <t>L0189360</t>
        </is>
      </c>
      <c r="B371" t="inlineStr">
        <is>
          <t>random draw</t>
        </is>
      </c>
      <c r="C371" t="inlineStr">
        <is>
          <t>no_finding</t>
        </is>
      </c>
    </row>
    <row r="372">
      <c r="A372" t="inlineStr">
        <is>
          <t>L0189419</t>
        </is>
      </c>
      <c r="B372" t="inlineStr">
        <is>
          <t>random draw</t>
        </is>
      </c>
      <c r="C372" t="inlineStr">
        <is>
          <t>no_finding</t>
        </is>
      </c>
    </row>
    <row r="373">
      <c r="A373" t="inlineStr">
        <is>
          <t>L0189646</t>
        </is>
      </c>
      <c r="B373" t="inlineStr">
        <is>
          <t>random draw</t>
        </is>
      </c>
      <c r="C373" t="inlineStr">
        <is>
          <t>no_finding</t>
        </is>
      </c>
    </row>
    <row r="374">
      <c r="A374" t="inlineStr">
        <is>
          <t>L0189747</t>
        </is>
      </c>
      <c r="B374" t="inlineStr">
        <is>
          <t>random draw</t>
        </is>
      </c>
      <c r="C374" t="inlineStr">
        <is>
          <t>no_finding</t>
        </is>
      </c>
    </row>
    <row r="375">
      <c r="A375" t="inlineStr">
        <is>
          <t>L0189791</t>
        </is>
      </c>
      <c r="B375" t="inlineStr">
        <is>
          <t>random draw</t>
        </is>
      </c>
      <c r="C375" t="inlineStr">
        <is>
          <t>no_finding</t>
        </is>
      </c>
    </row>
    <row r="376">
      <c r="A376" t="inlineStr">
        <is>
          <t>L0189809</t>
        </is>
      </c>
      <c r="B376" t="inlineStr">
        <is>
          <t>random draw</t>
        </is>
      </c>
      <c r="C376" t="inlineStr">
        <is>
          <t>no_finding</t>
        </is>
      </c>
    </row>
    <row r="377">
      <c r="A377" t="inlineStr">
        <is>
          <t>L0189875</t>
        </is>
      </c>
      <c r="B377" t="inlineStr">
        <is>
          <t>random draw</t>
        </is>
      </c>
      <c r="C377" t="inlineStr">
        <is>
          <t>no_finding</t>
        </is>
      </c>
    </row>
    <row r="378">
      <c r="A378" t="inlineStr">
        <is>
          <t>L0190107</t>
        </is>
      </c>
      <c r="B378" t="inlineStr">
        <is>
          <t>random draw</t>
        </is>
      </c>
      <c r="C378" t="inlineStr">
        <is>
          <t>finding</t>
        </is>
      </c>
      <c r="D378" t="inlineStr">
        <is>
          <t>undervaluation</t>
        </is>
      </c>
    </row>
    <row r="379">
      <c r="A379" t="inlineStr">
        <is>
          <t>L0190126</t>
        </is>
      </c>
      <c r="B379" t="inlineStr">
        <is>
          <t>random draw</t>
        </is>
      </c>
      <c r="C379" t="inlineStr">
        <is>
          <t>no_finding</t>
        </is>
      </c>
    </row>
    <row r="380">
      <c r="A380" t="inlineStr">
        <is>
          <t>L0190136</t>
        </is>
      </c>
      <c r="B380" t="inlineStr">
        <is>
          <t>random draw</t>
        </is>
      </c>
      <c r="C380" t="inlineStr">
        <is>
          <t>no_finding</t>
        </is>
      </c>
    </row>
    <row r="381">
      <c r="A381" t="inlineStr">
        <is>
          <t>L0190163</t>
        </is>
      </c>
      <c r="B381" t="inlineStr">
        <is>
          <t>random draw</t>
        </is>
      </c>
      <c r="C381" t="inlineStr">
        <is>
          <t>no_finding</t>
        </is>
      </c>
    </row>
    <row r="382">
      <c r="A382" t="inlineStr">
        <is>
          <t>L0190197</t>
        </is>
      </c>
      <c r="B382" t="inlineStr">
        <is>
          <t>random draw</t>
        </is>
      </c>
      <c r="C382" t="inlineStr">
        <is>
          <t>no_finding</t>
        </is>
      </c>
    </row>
    <row r="383">
      <c r="A383" t="inlineStr">
        <is>
          <t>L0190241</t>
        </is>
      </c>
      <c r="B383" t="inlineStr">
        <is>
          <t>random draw</t>
        </is>
      </c>
      <c r="C383" t="inlineStr">
        <is>
          <t>no_finding</t>
        </is>
      </c>
    </row>
    <row r="384">
      <c r="A384" t="inlineStr">
        <is>
          <t>L0190329</t>
        </is>
      </c>
      <c r="B384" t="inlineStr">
        <is>
          <t>random draw</t>
        </is>
      </c>
      <c r="C384" t="inlineStr">
        <is>
          <t>no_finding</t>
        </is>
      </c>
    </row>
    <row r="385">
      <c r="A385" t="inlineStr">
        <is>
          <t>L0190409</t>
        </is>
      </c>
      <c r="B385" t="inlineStr">
        <is>
          <t>random draw</t>
        </is>
      </c>
      <c r="C385" t="inlineStr">
        <is>
          <t>no_finding</t>
        </is>
      </c>
    </row>
    <row r="386">
      <c r="A386" t="inlineStr">
        <is>
          <t>L0190430</t>
        </is>
      </c>
      <c r="B386" t="inlineStr">
        <is>
          <t>random draw</t>
        </is>
      </c>
      <c r="C386" t="inlineStr">
        <is>
          <t>no_finding</t>
        </is>
      </c>
    </row>
    <row r="387">
      <c r="A387" t="inlineStr">
        <is>
          <t>L0190505</t>
        </is>
      </c>
      <c r="B387" t="inlineStr">
        <is>
          <t>random draw</t>
        </is>
      </c>
      <c r="C387" t="inlineStr">
        <is>
          <t>no_finding</t>
        </is>
      </c>
    </row>
    <row r="388">
      <c r="A388" t="inlineStr">
        <is>
          <t>L0190565</t>
        </is>
      </c>
      <c r="B388" t="inlineStr">
        <is>
          <t>random draw</t>
        </is>
      </c>
      <c r="C388" t="inlineStr">
        <is>
          <t>no_finding</t>
        </is>
      </c>
    </row>
    <row r="389">
      <c r="A389" t="inlineStr">
        <is>
          <t>L0190607</t>
        </is>
      </c>
      <c r="B389" t="inlineStr">
        <is>
          <t>random draw</t>
        </is>
      </c>
      <c r="C389" t="inlineStr">
        <is>
          <t>no_finding</t>
        </is>
      </c>
    </row>
    <row r="390">
      <c r="A390" t="inlineStr">
        <is>
          <t>L0190630</t>
        </is>
      </c>
      <c r="B390" t="inlineStr">
        <is>
          <t>random draw</t>
        </is>
      </c>
      <c r="C390" t="inlineStr">
        <is>
          <t>no_finding</t>
        </is>
      </c>
    </row>
    <row r="391">
      <c r="A391" t="inlineStr">
        <is>
          <t>L0190633</t>
        </is>
      </c>
      <c r="B391" t="inlineStr">
        <is>
          <t>random draw</t>
        </is>
      </c>
      <c r="C391" t="inlineStr">
        <is>
          <t>no_finding</t>
        </is>
      </c>
    </row>
    <row r="392">
      <c r="A392" t="inlineStr">
        <is>
          <t>L0190671</t>
        </is>
      </c>
      <c r="B392" t="inlineStr">
        <is>
          <t>random draw</t>
        </is>
      </c>
      <c r="C392" t="inlineStr">
        <is>
          <t>no_finding</t>
        </is>
      </c>
    </row>
    <row r="393">
      <c r="A393" t="inlineStr">
        <is>
          <t>L0190719</t>
        </is>
      </c>
      <c r="B393" t="inlineStr">
        <is>
          <t>random draw</t>
        </is>
      </c>
      <c r="C393" t="inlineStr">
        <is>
          <t>no_finding</t>
        </is>
      </c>
    </row>
    <row r="394">
      <c r="A394" t="inlineStr">
        <is>
          <t>L0190723</t>
        </is>
      </c>
      <c r="B394" t="inlineStr">
        <is>
          <t>random draw</t>
        </is>
      </c>
      <c r="C394" t="inlineStr">
        <is>
          <t>no_finding</t>
        </is>
      </c>
    </row>
    <row r="395">
      <c r="A395" t="inlineStr">
        <is>
          <t>L0190745</t>
        </is>
      </c>
      <c r="B395" t="inlineStr">
        <is>
          <t>random draw</t>
        </is>
      </c>
      <c r="C395" t="inlineStr">
        <is>
          <t>no_finding</t>
        </is>
      </c>
    </row>
    <row r="396">
      <c r="A396" t="inlineStr">
        <is>
          <t>L0190780</t>
        </is>
      </c>
      <c r="B396" t="inlineStr">
        <is>
          <t>random draw</t>
        </is>
      </c>
      <c r="C396" t="inlineStr">
        <is>
          <t>no_finding</t>
        </is>
      </c>
    </row>
    <row r="397">
      <c r="A397" t="inlineStr">
        <is>
          <t>L0190811</t>
        </is>
      </c>
      <c r="B397" t="inlineStr">
        <is>
          <t>random draw</t>
        </is>
      </c>
      <c r="C397" t="inlineStr">
        <is>
          <t>no_finding</t>
        </is>
      </c>
    </row>
    <row r="398">
      <c r="A398" t="inlineStr">
        <is>
          <t>L0190877</t>
        </is>
      </c>
      <c r="B398" t="inlineStr">
        <is>
          <t>random draw</t>
        </is>
      </c>
      <c r="C398" t="inlineStr">
        <is>
          <t>no_finding</t>
        </is>
      </c>
    </row>
    <row r="399">
      <c r="A399" t="inlineStr">
        <is>
          <t>L0190904</t>
        </is>
      </c>
      <c r="B399" t="inlineStr">
        <is>
          <t>random draw</t>
        </is>
      </c>
      <c r="C399" t="inlineStr">
        <is>
          <t>no_finding</t>
        </is>
      </c>
    </row>
    <row r="400">
      <c r="A400" t="inlineStr">
        <is>
          <t>L0191002</t>
        </is>
      </c>
      <c r="B400" t="inlineStr">
        <is>
          <t>random draw</t>
        </is>
      </c>
      <c r="C400" t="inlineStr">
        <is>
          <t>no_finding</t>
        </is>
      </c>
    </row>
    <row r="401">
      <c r="A401" t="inlineStr">
        <is>
          <t>L0191062</t>
        </is>
      </c>
      <c r="B401" t="inlineStr">
        <is>
          <t>random draw</t>
        </is>
      </c>
      <c r="C401" t="inlineStr">
        <is>
          <t>no_finding</t>
        </is>
      </c>
    </row>
    <row r="402">
      <c r="A402" t="inlineStr">
        <is>
          <t>L0191148</t>
        </is>
      </c>
      <c r="B402" t="inlineStr">
        <is>
          <t>random draw</t>
        </is>
      </c>
      <c r="C402" t="inlineStr">
        <is>
          <t>no_finding</t>
        </is>
      </c>
    </row>
    <row r="403">
      <c r="A403" t="inlineStr">
        <is>
          <t>L0191155</t>
        </is>
      </c>
      <c r="B403" t="inlineStr">
        <is>
          <t>random draw</t>
        </is>
      </c>
      <c r="C403" t="inlineStr">
        <is>
          <t>no_finding</t>
        </is>
      </c>
    </row>
    <row r="404">
      <c r="A404" t="inlineStr">
        <is>
          <t>L0191320</t>
        </is>
      </c>
      <c r="B404" t="inlineStr">
        <is>
          <t>random draw</t>
        </is>
      </c>
      <c r="C404" t="inlineStr">
        <is>
          <t>no_finding</t>
        </is>
      </c>
    </row>
    <row r="405">
      <c r="A405" t="inlineStr">
        <is>
          <t>L0191324</t>
        </is>
      </c>
      <c r="B405" t="inlineStr">
        <is>
          <t>random draw</t>
        </is>
      </c>
      <c r="C405" t="inlineStr">
        <is>
          <t>no_finding</t>
        </is>
      </c>
    </row>
    <row r="406">
      <c r="A406" t="inlineStr">
        <is>
          <t>L0191413</t>
        </is>
      </c>
      <c r="B406" t="inlineStr">
        <is>
          <t>random draw</t>
        </is>
      </c>
      <c r="C406" t="inlineStr">
        <is>
          <t>no_finding</t>
        </is>
      </c>
    </row>
    <row r="407">
      <c r="A407" t="inlineStr">
        <is>
          <t>L0191440</t>
        </is>
      </c>
      <c r="B407" t="inlineStr">
        <is>
          <t>random draw</t>
        </is>
      </c>
      <c r="C407" t="inlineStr">
        <is>
          <t>no_finding</t>
        </is>
      </c>
    </row>
    <row r="408">
      <c r="A408" t="inlineStr">
        <is>
          <t>L0191494</t>
        </is>
      </c>
      <c r="B408" t="inlineStr">
        <is>
          <t>random draw</t>
        </is>
      </c>
      <c r="C408" t="inlineStr">
        <is>
          <t>no_finding</t>
        </is>
      </c>
    </row>
    <row r="409">
      <c r="A409" t="inlineStr">
        <is>
          <t>L0191576</t>
        </is>
      </c>
      <c r="B409" t="inlineStr">
        <is>
          <t>random draw</t>
        </is>
      </c>
      <c r="C409" t="inlineStr">
        <is>
          <t>no_finding</t>
        </is>
      </c>
    </row>
    <row r="410">
      <c r="A410" t="inlineStr">
        <is>
          <t>L0191591</t>
        </is>
      </c>
      <c r="B410" t="inlineStr">
        <is>
          <t>random draw</t>
        </is>
      </c>
      <c r="C410" t="inlineStr">
        <is>
          <t>no_finding</t>
        </is>
      </c>
    </row>
    <row r="411">
      <c r="A411" t="inlineStr">
        <is>
          <t>L0191631</t>
        </is>
      </c>
      <c r="B411" t="inlineStr">
        <is>
          <t>random draw</t>
        </is>
      </c>
      <c r="C411" t="inlineStr">
        <is>
          <t>no_finding</t>
        </is>
      </c>
    </row>
    <row r="412">
      <c r="A412" t="inlineStr">
        <is>
          <t>L0191660</t>
        </is>
      </c>
      <c r="B412" t="inlineStr">
        <is>
          <t>random draw</t>
        </is>
      </c>
      <c r="C412" t="inlineStr">
        <is>
          <t>no_finding</t>
        </is>
      </c>
    </row>
    <row r="413">
      <c r="A413" t="inlineStr">
        <is>
          <t>L0191762</t>
        </is>
      </c>
      <c r="B413" t="inlineStr">
        <is>
          <t>random draw</t>
        </is>
      </c>
      <c r="C413" t="inlineStr">
        <is>
          <t>no_finding</t>
        </is>
      </c>
    </row>
    <row r="414">
      <c r="A414" t="inlineStr">
        <is>
          <t>L0191966</t>
        </is>
      </c>
      <c r="B414" t="inlineStr">
        <is>
          <t>random draw</t>
        </is>
      </c>
      <c r="C414" t="inlineStr">
        <is>
          <t>no_finding</t>
        </is>
      </c>
    </row>
    <row r="415">
      <c r="A415" t="inlineStr">
        <is>
          <t>L0192006</t>
        </is>
      </c>
      <c r="B415" t="inlineStr">
        <is>
          <t>random draw</t>
        </is>
      </c>
      <c r="C415" t="inlineStr">
        <is>
          <t>no_finding</t>
        </is>
      </c>
    </row>
    <row r="416">
      <c r="A416" t="inlineStr">
        <is>
          <t>L0192020</t>
        </is>
      </c>
      <c r="B416" t="inlineStr">
        <is>
          <t>random draw</t>
        </is>
      </c>
      <c r="C416" t="inlineStr">
        <is>
          <t>no_finding</t>
        </is>
      </c>
    </row>
    <row r="417">
      <c r="A417" t="inlineStr">
        <is>
          <t>L0192060</t>
        </is>
      </c>
      <c r="B417" t="inlineStr">
        <is>
          <t>random draw</t>
        </is>
      </c>
      <c r="C417" t="inlineStr">
        <is>
          <t>no_finding</t>
        </is>
      </c>
    </row>
    <row r="418">
      <c r="A418" t="inlineStr">
        <is>
          <t>L0192125</t>
        </is>
      </c>
      <c r="B418" t="inlineStr">
        <is>
          <t>random draw</t>
        </is>
      </c>
      <c r="C418" t="inlineStr">
        <is>
          <t>no_finding</t>
        </is>
      </c>
    </row>
    <row r="419">
      <c r="A419" t="inlineStr">
        <is>
          <t>L0192243</t>
        </is>
      </c>
      <c r="B419" t="inlineStr">
        <is>
          <t>random draw</t>
        </is>
      </c>
      <c r="C419" t="inlineStr">
        <is>
          <t>no_finding</t>
        </is>
      </c>
    </row>
    <row r="420">
      <c r="A420" t="inlineStr">
        <is>
          <t>L0192317</t>
        </is>
      </c>
      <c r="B420" t="inlineStr">
        <is>
          <t>random draw</t>
        </is>
      </c>
      <c r="C420" t="inlineStr">
        <is>
          <t>no_finding</t>
        </is>
      </c>
    </row>
    <row r="421">
      <c r="A421" t="inlineStr">
        <is>
          <t>L0192346</t>
        </is>
      </c>
      <c r="B421" t="inlineStr">
        <is>
          <t>random draw</t>
        </is>
      </c>
      <c r="C421" t="inlineStr">
        <is>
          <t>no_finding</t>
        </is>
      </c>
    </row>
    <row r="422">
      <c r="A422" t="inlineStr">
        <is>
          <t>L0192416</t>
        </is>
      </c>
      <c r="B422" t="inlineStr">
        <is>
          <t>random draw</t>
        </is>
      </c>
      <c r="C422" t="inlineStr">
        <is>
          <t>finding</t>
        </is>
      </c>
      <c r="D422" t="inlineStr">
        <is>
          <t>undervaluation</t>
        </is>
      </c>
    </row>
    <row r="423">
      <c r="A423" t="inlineStr">
        <is>
          <t>L0192422</t>
        </is>
      </c>
      <c r="B423" t="inlineStr">
        <is>
          <t>random draw</t>
        </is>
      </c>
      <c r="C423" t="inlineStr">
        <is>
          <t>no_finding</t>
        </is>
      </c>
    </row>
    <row r="424">
      <c r="A424" t="inlineStr">
        <is>
          <t>L0192467</t>
        </is>
      </c>
      <c r="B424" t="inlineStr">
        <is>
          <t>random draw</t>
        </is>
      </c>
      <c r="C424" t="inlineStr">
        <is>
          <t>no_finding</t>
        </is>
      </c>
    </row>
    <row r="425">
      <c r="A425" t="inlineStr">
        <is>
          <t>L0192580</t>
        </is>
      </c>
      <c r="B425" t="inlineStr">
        <is>
          <t>random draw</t>
        </is>
      </c>
      <c r="C425" t="inlineStr">
        <is>
          <t>no_finding</t>
        </is>
      </c>
    </row>
    <row r="426">
      <c r="A426" t="inlineStr">
        <is>
          <t>L0192581</t>
        </is>
      </c>
      <c r="B426" t="inlineStr">
        <is>
          <t>random draw</t>
        </is>
      </c>
      <c r="C426" t="inlineStr">
        <is>
          <t>no_finding</t>
        </is>
      </c>
    </row>
    <row r="427">
      <c r="A427" t="inlineStr">
        <is>
          <t>L0192651</t>
        </is>
      </c>
      <c r="B427" t="inlineStr">
        <is>
          <t>random draw</t>
        </is>
      </c>
      <c r="C427" t="inlineStr">
        <is>
          <t>no_finding</t>
        </is>
      </c>
    </row>
    <row r="428">
      <c r="A428" t="inlineStr">
        <is>
          <t>L0192715</t>
        </is>
      </c>
      <c r="B428" t="inlineStr">
        <is>
          <t>random draw</t>
        </is>
      </c>
      <c r="C428" t="inlineStr">
        <is>
          <t>no_finding</t>
        </is>
      </c>
    </row>
    <row r="429">
      <c r="A429" t="inlineStr">
        <is>
          <t>L0192778</t>
        </is>
      </c>
      <c r="B429" t="inlineStr">
        <is>
          <t>random draw</t>
        </is>
      </c>
      <c r="C429" t="inlineStr">
        <is>
          <t>no_finding</t>
        </is>
      </c>
    </row>
    <row r="430">
      <c r="A430" t="inlineStr">
        <is>
          <t>L0193084</t>
        </is>
      </c>
      <c r="B430" t="inlineStr">
        <is>
          <t>random draw</t>
        </is>
      </c>
      <c r="C430" t="inlineStr">
        <is>
          <t>no_finding</t>
        </is>
      </c>
    </row>
    <row r="431">
      <c r="A431" t="inlineStr">
        <is>
          <t>L0193107</t>
        </is>
      </c>
      <c r="B431" t="inlineStr">
        <is>
          <t>random draw</t>
        </is>
      </c>
      <c r="C431" t="inlineStr">
        <is>
          <t>no_finding</t>
        </is>
      </c>
    </row>
    <row r="432">
      <c r="A432" t="inlineStr">
        <is>
          <t>L0193117</t>
        </is>
      </c>
      <c r="B432" t="inlineStr">
        <is>
          <t>random draw</t>
        </is>
      </c>
      <c r="C432" t="inlineStr">
        <is>
          <t>no_finding</t>
        </is>
      </c>
    </row>
    <row r="433">
      <c r="A433" t="inlineStr">
        <is>
          <t>L0193150</t>
        </is>
      </c>
      <c r="B433" t="inlineStr">
        <is>
          <t>random draw</t>
        </is>
      </c>
      <c r="C433" t="inlineStr">
        <is>
          <t>finding</t>
        </is>
      </c>
      <c r="D433" t="inlineStr">
        <is>
          <t>misclassification</t>
        </is>
      </c>
    </row>
    <row r="434">
      <c r="A434" t="inlineStr">
        <is>
          <t>L0193179</t>
        </is>
      </c>
      <c r="B434" t="inlineStr">
        <is>
          <t>random draw</t>
        </is>
      </c>
      <c r="C434" t="inlineStr">
        <is>
          <t>no_finding</t>
        </is>
      </c>
    </row>
    <row r="435">
      <c r="A435" t="inlineStr">
        <is>
          <t>L0193277</t>
        </is>
      </c>
      <c r="B435" t="inlineStr">
        <is>
          <t>random draw</t>
        </is>
      </c>
      <c r="C435" t="inlineStr">
        <is>
          <t>no_finding</t>
        </is>
      </c>
    </row>
    <row r="436">
      <c r="A436" t="inlineStr">
        <is>
          <t>L0193434</t>
        </is>
      </c>
      <c r="B436" t="inlineStr">
        <is>
          <t>random draw</t>
        </is>
      </c>
      <c r="C436" t="inlineStr">
        <is>
          <t>no_finding</t>
        </is>
      </c>
    </row>
    <row r="437">
      <c r="A437" t="inlineStr">
        <is>
          <t>L0193520</t>
        </is>
      </c>
      <c r="B437" t="inlineStr">
        <is>
          <t>random draw</t>
        </is>
      </c>
      <c r="C437" t="inlineStr">
        <is>
          <t>no_finding</t>
        </is>
      </c>
    </row>
    <row r="438">
      <c r="A438" t="inlineStr">
        <is>
          <t>L0193641</t>
        </is>
      </c>
      <c r="B438" t="inlineStr">
        <is>
          <t>random draw</t>
        </is>
      </c>
      <c r="C438" t="inlineStr">
        <is>
          <t>no_finding</t>
        </is>
      </c>
    </row>
    <row r="439">
      <c r="A439" t="inlineStr">
        <is>
          <t>L0193660</t>
        </is>
      </c>
      <c r="B439" t="inlineStr">
        <is>
          <t>random draw</t>
        </is>
      </c>
      <c r="C439" t="inlineStr">
        <is>
          <t>no_finding</t>
        </is>
      </c>
    </row>
    <row r="440">
      <c r="A440" t="inlineStr">
        <is>
          <t>L0193674</t>
        </is>
      </c>
      <c r="B440" t="inlineStr">
        <is>
          <t>random draw</t>
        </is>
      </c>
      <c r="C440" t="inlineStr">
        <is>
          <t>no_finding</t>
        </is>
      </c>
    </row>
    <row r="441">
      <c r="A441" t="inlineStr">
        <is>
          <t>L0193684</t>
        </is>
      </c>
      <c r="B441" t="inlineStr">
        <is>
          <t>random draw</t>
        </is>
      </c>
      <c r="C441" t="inlineStr">
        <is>
          <t>no_finding</t>
        </is>
      </c>
    </row>
    <row r="442">
      <c r="A442" t="inlineStr">
        <is>
          <t>L0193691</t>
        </is>
      </c>
      <c r="B442" t="inlineStr">
        <is>
          <t>random draw</t>
        </is>
      </c>
      <c r="C442" t="inlineStr">
        <is>
          <t>no_finding</t>
        </is>
      </c>
    </row>
    <row r="443">
      <c r="A443" t="inlineStr">
        <is>
          <t>L0193802</t>
        </is>
      </c>
      <c r="B443" t="inlineStr">
        <is>
          <t>random draw</t>
        </is>
      </c>
      <c r="C443" t="inlineStr">
        <is>
          <t>no_finding</t>
        </is>
      </c>
    </row>
    <row r="444">
      <c r="A444" t="inlineStr">
        <is>
          <t>L0193813</t>
        </is>
      </c>
      <c r="B444" t="inlineStr">
        <is>
          <t>random draw</t>
        </is>
      </c>
      <c r="C444" t="inlineStr">
        <is>
          <t>no_finding</t>
        </is>
      </c>
    </row>
    <row r="445">
      <c r="A445" t="inlineStr">
        <is>
          <t>L0193852</t>
        </is>
      </c>
      <c r="B445" t="inlineStr">
        <is>
          <t>random draw</t>
        </is>
      </c>
      <c r="C445" t="inlineStr">
        <is>
          <t>no_finding</t>
        </is>
      </c>
    </row>
    <row r="446">
      <c r="A446" t="inlineStr">
        <is>
          <t>L0193919</t>
        </is>
      </c>
      <c r="B446" t="inlineStr">
        <is>
          <t>random draw</t>
        </is>
      </c>
      <c r="C446" t="inlineStr">
        <is>
          <t>no_finding</t>
        </is>
      </c>
    </row>
    <row r="447">
      <c r="A447" t="inlineStr">
        <is>
          <t>L0193926</t>
        </is>
      </c>
      <c r="B447" t="inlineStr">
        <is>
          <t>random draw</t>
        </is>
      </c>
      <c r="C447" t="inlineStr">
        <is>
          <t>no_finding</t>
        </is>
      </c>
    </row>
    <row r="448">
      <c r="A448" t="inlineStr">
        <is>
          <t>L0193952</t>
        </is>
      </c>
      <c r="B448" t="inlineStr">
        <is>
          <t>random draw</t>
        </is>
      </c>
      <c r="C448" t="inlineStr">
        <is>
          <t>no_finding</t>
        </is>
      </c>
    </row>
    <row r="449">
      <c r="A449" t="inlineStr">
        <is>
          <t>L0193955</t>
        </is>
      </c>
      <c r="B449" t="inlineStr">
        <is>
          <t>random draw</t>
        </is>
      </c>
      <c r="C449" t="inlineStr">
        <is>
          <t>no_finding</t>
        </is>
      </c>
    </row>
    <row r="450">
      <c r="A450" t="inlineStr">
        <is>
          <t>L0193966</t>
        </is>
      </c>
      <c r="B450" t="inlineStr">
        <is>
          <t>random draw</t>
        </is>
      </c>
      <c r="C450" t="inlineStr">
        <is>
          <t>no_finding</t>
        </is>
      </c>
    </row>
    <row r="451">
      <c r="A451" t="inlineStr">
        <is>
          <t>L0193983</t>
        </is>
      </c>
      <c r="B451" t="inlineStr">
        <is>
          <t>random draw</t>
        </is>
      </c>
      <c r="C451" t="inlineStr">
        <is>
          <t>finding</t>
        </is>
      </c>
      <c r="D451" t="inlineStr">
        <is>
          <t>undervaluation</t>
        </is>
      </c>
    </row>
    <row r="452">
      <c r="A452" t="inlineStr">
        <is>
          <t>L0193987</t>
        </is>
      </c>
      <c r="B452" t="inlineStr">
        <is>
          <t>random draw</t>
        </is>
      </c>
      <c r="C452" t="inlineStr">
        <is>
          <t>no_finding</t>
        </is>
      </c>
    </row>
    <row r="453">
      <c r="A453" t="inlineStr">
        <is>
          <t>L0194006</t>
        </is>
      </c>
      <c r="B453" t="inlineStr">
        <is>
          <t>random draw</t>
        </is>
      </c>
      <c r="C453" t="inlineStr">
        <is>
          <t>no_finding</t>
        </is>
      </c>
    </row>
    <row r="454">
      <c r="A454" t="inlineStr">
        <is>
          <t>L0194015</t>
        </is>
      </c>
      <c r="B454" t="inlineStr">
        <is>
          <t>random draw</t>
        </is>
      </c>
      <c r="C454" t="inlineStr">
        <is>
          <t>no_finding</t>
        </is>
      </c>
    </row>
    <row r="455">
      <c r="A455" t="inlineStr">
        <is>
          <t>L0194048</t>
        </is>
      </c>
      <c r="B455" t="inlineStr">
        <is>
          <t>random draw</t>
        </is>
      </c>
      <c r="C455" t="inlineStr">
        <is>
          <t>no_finding</t>
        </is>
      </c>
    </row>
    <row r="456">
      <c r="A456" t="inlineStr">
        <is>
          <t>L0194056</t>
        </is>
      </c>
      <c r="B456" t="inlineStr">
        <is>
          <t>random draw</t>
        </is>
      </c>
      <c r="C456" t="inlineStr">
        <is>
          <t>no_finding</t>
        </is>
      </c>
    </row>
    <row r="457">
      <c r="A457" t="inlineStr">
        <is>
          <t>L0194202</t>
        </is>
      </c>
      <c r="B457" t="inlineStr">
        <is>
          <t>random draw</t>
        </is>
      </c>
      <c r="C457" t="inlineStr">
        <is>
          <t>no_finding</t>
        </is>
      </c>
    </row>
    <row r="458">
      <c r="A458" t="inlineStr">
        <is>
          <t>L0194203</t>
        </is>
      </c>
      <c r="B458" t="inlineStr">
        <is>
          <t>random draw</t>
        </is>
      </c>
      <c r="C458" t="inlineStr">
        <is>
          <t>no_finding</t>
        </is>
      </c>
    </row>
    <row r="459">
      <c r="A459" t="inlineStr">
        <is>
          <t>L0194284</t>
        </is>
      </c>
      <c r="B459" t="inlineStr">
        <is>
          <t>random draw</t>
        </is>
      </c>
      <c r="C459" t="inlineStr">
        <is>
          <t>no_finding</t>
        </is>
      </c>
    </row>
    <row r="460">
      <c r="A460" t="inlineStr">
        <is>
          <t>L0194319</t>
        </is>
      </c>
      <c r="B460" t="inlineStr">
        <is>
          <t>random draw</t>
        </is>
      </c>
      <c r="C460" t="inlineStr">
        <is>
          <t>no_finding</t>
        </is>
      </c>
    </row>
    <row r="461">
      <c r="A461" t="inlineStr">
        <is>
          <t>L0194320</t>
        </is>
      </c>
      <c r="B461" t="inlineStr">
        <is>
          <t>random draw</t>
        </is>
      </c>
      <c r="C461" t="inlineStr">
        <is>
          <t>no_finding</t>
        </is>
      </c>
    </row>
    <row r="462">
      <c r="A462" t="inlineStr">
        <is>
          <t>L0194377</t>
        </is>
      </c>
      <c r="B462" t="inlineStr">
        <is>
          <t>random draw</t>
        </is>
      </c>
      <c r="C462" t="inlineStr">
        <is>
          <t>no_finding</t>
        </is>
      </c>
    </row>
    <row r="463">
      <c r="A463" t="inlineStr">
        <is>
          <t>L0194408</t>
        </is>
      </c>
      <c r="B463" t="inlineStr">
        <is>
          <t>random draw</t>
        </is>
      </c>
      <c r="C463" t="inlineStr">
        <is>
          <t>no_finding</t>
        </is>
      </c>
    </row>
    <row r="464">
      <c r="A464" t="inlineStr">
        <is>
          <t>L0194452</t>
        </is>
      </c>
      <c r="B464" t="inlineStr">
        <is>
          <t>random draw</t>
        </is>
      </c>
      <c r="C464" t="inlineStr">
        <is>
          <t>no_finding</t>
        </is>
      </c>
    </row>
    <row r="465">
      <c r="A465" t="inlineStr">
        <is>
          <t>L0194461</t>
        </is>
      </c>
      <c r="B465" t="inlineStr">
        <is>
          <t>random draw</t>
        </is>
      </c>
      <c r="C465" t="inlineStr">
        <is>
          <t>no_finding</t>
        </is>
      </c>
    </row>
    <row r="466">
      <c r="A466" t="inlineStr">
        <is>
          <t>L0194463</t>
        </is>
      </c>
      <c r="B466" t="inlineStr">
        <is>
          <t>random draw</t>
        </is>
      </c>
      <c r="C466" t="inlineStr">
        <is>
          <t>no_finding</t>
        </is>
      </c>
    </row>
    <row r="467">
      <c r="A467" t="inlineStr">
        <is>
          <t>L0194570</t>
        </is>
      </c>
      <c r="B467" t="inlineStr">
        <is>
          <t>random draw</t>
        </is>
      </c>
      <c r="C467" t="inlineStr">
        <is>
          <t>no_finding</t>
        </is>
      </c>
    </row>
    <row r="468">
      <c r="A468" t="inlineStr">
        <is>
          <t>L0194645</t>
        </is>
      </c>
      <c r="B468" t="inlineStr">
        <is>
          <t>random draw</t>
        </is>
      </c>
      <c r="C468" t="inlineStr">
        <is>
          <t>no_finding</t>
        </is>
      </c>
    </row>
    <row r="469">
      <c r="A469" t="inlineStr">
        <is>
          <t>L0194763</t>
        </is>
      </c>
      <c r="B469" t="inlineStr">
        <is>
          <t>random draw</t>
        </is>
      </c>
      <c r="C469" t="inlineStr">
        <is>
          <t>no_finding</t>
        </is>
      </c>
    </row>
    <row r="470">
      <c r="A470" t="inlineStr">
        <is>
          <t>L0194918</t>
        </is>
      </c>
      <c r="B470" t="inlineStr">
        <is>
          <t>random draw</t>
        </is>
      </c>
      <c r="C470" t="inlineStr">
        <is>
          <t>no_finding</t>
        </is>
      </c>
    </row>
    <row r="471">
      <c r="A471" t="inlineStr">
        <is>
          <t>L0194931</t>
        </is>
      </c>
      <c r="B471" t="inlineStr">
        <is>
          <t>random draw</t>
        </is>
      </c>
      <c r="C471" t="inlineStr">
        <is>
          <t>no_finding</t>
        </is>
      </c>
    </row>
    <row r="472">
      <c r="A472" t="inlineStr">
        <is>
          <t>L0195044</t>
        </is>
      </c>
      <c r="B472" t="inlineStr">
        <is>
          <t>random draw</t>
        </is>
      </c>
      <c r="C472" t="inlineStr">
        <is>
          <t>no_finding</t>
        </is>
      </c>
    </row>
    <row r="473">
      <c r="A473" t="inlineStr">
        <is>
          <t>L0195167</t>
        </is>
      </c>
      <c r="B473" t="inlineStr">
        <is>
          <t>random draw</t>
        </is>
      </c>
      <c r="C473" t="inlineStr">
        <is>
          <t>no_finding</t>
        </is>
      </c>
    </row>
    <row r="474">
      <c r="A474" t="inlineStr">
        <is>
          <t>L0195213</t>
        </is>
      </c>
      <c r="B474" t="inlineStr">
        <is>
          <t>random draw</t>
        </is>
      </c>
      <c r="C474" t="inlineStr">
        <is>
          <t>no_finding</t>
        </is>
      </c>
    </row>
    <row r="475">
      <c r="A475" t="inlineStr">
        <is>
          <t>L0195275</t>
        </is>
      </c>
      <c r="B475" t="inlineStr">
        <is>
          <t>random draw</t>
        </is>
      </c>
      <c r="C475" t="inlineStr">
        <is>
          <t>no_finding</t>
        </is>
      </c>
    </row>
    <row r="476">
      <c r="A476" t="inlineStr">
        <is>
          <t>L0195304</t>
        </is>
      </c>
      <c r="B476" t="inlineStr">
        <is>
          <t>random draw</t>
        </is>
      </c>
      <c r="C476" t="inlineStr">
        <is>
          <t>no_finding</t>
        </is>
      </c>
    </row>
    <row r="477">
      <c r="A477" t="inlineStr">
        <is>
          <t>L0195417</t>
        </is>
      </c>
      <c r="B477" t="inlineStr">
        <is>
          <t>random draw</t>
        </is>
      </c>
      <c r="C477" t="inlineStr">
        <is>
          <t>no_finding</t>
        </is>
      </c>
    </row>
    <row r="478">
      <c r="A478" t="inlineStr">
        <is>
          <t>L0195464</t>
        </is>
      </c>
      <c r="B478" t="inlineStr">
        <is>
          <t>random draw</t>
        </is>
      </c>
      <c r="C478" t="inlineStr">
        <is>
          <t>no_finding</t>
        </is>
      </c>
    </row>
    <row r="479">
      <c r="A479" t="inlineStr">
        <is>
          <t>L0195483</t>
        </is>
      </c>
      <c r="B479" t="inlineStr">
        <is>
          <t>random draw</t>
        </is>
      </c>
      <c r="C479" t="inlineStr">
        <is>
          <t>no_finding</t>
        </is>
      </c>
    </row>
    <row r="480">
      <c r="A480" t="inlineStr">
        <is>
          <t>L0195545</t>
        </is>
      </c>
      <c r="B480" t="inlineStr">
        <is>
          <t>random draw</t>
        </is>
      </c>
      <c r="C480" t="inlineStr">
        <is>
          <t>no_finding</t>
        </is>
      </c>
    </row>
    <row r="481">
      <c r="A481" t="inlineStr">
        <is>
          <t>L0195565</t>
        </is>
      </c>
      <c r="B481" t="inlineStr">
        <is>
          <t>random draw</t>
        </is>
      </c>
      <c r="C481" t="inlineStr">
        <is>
          <t>no_finding</t>
        </is>
      </c>
    </row>
    <row r="482">
      <c r="A482" t="inlineStr">
        <is>
          <t>L0195754</t>
        </is>
      </c>
      <c r="B482" t="inlineStr">
        <is>
          <t>random draw</t>
        </is>
      </c>
      <c r="C482" t="inlineStr">
        <is>
          <t>no_finding</t>
        </is>
      </c>
    </row>
    <row r="483">
      <c r="A483" t="inlineStr">
        <is>
          <t>L0195810</t>
        </is>
      </c>
      <c r="B483" t="inlineStr">
        <is>
          <t>random draw</t>
        </is>
      </c>
      <c r="C483" t="inlineStr">
        <is>
          <t>no_finding</t>
        </is>
      </c>
    </row>
    <row r="484">
      <c r="A484" t="inlineStr">
        <is>
          <t>L0195812</t>
        </is>
      </c>
      <c r="B484" t="inlineStr">
        <is>
          <t>random draw</t>
        </is>
      </c>
      <c r="C484" t="inlineStr">
        <is>
          <t>no_finding</t>
        </is>
      </c>
    </row>
    <row r="485">
      <c r="A485" t="inlineStr">
        <is>
          <t>L0195870</t>
        </is>
      </c>
      <c r="B485" t="inlineStr">
        <is>
          <t>random draw</t>
        </is>
      </c>
      <c r="C485" t="inlineStr">
        <is>
          <t>no_finding</t>
        </is>
      </c>
    </row>
    <row r="486">
      <c r="A486" t="inlineStr">
        <is>
          <t>L0195894</t>
        </is>
      </c>
      <c r="B486" t="inlineStr">
        <is>
          <t>random draw</t>
        </is>
      </c>
      <c r="C486" t="inlineStr">
        <is>
          <t>no_finding</t>
        </is>
      </c>
    </row>
    <row r="487">
      <c r="A487" t="inlineStr">
        <is>
          <t>L0195975</t>
        </is>
      </c>
      <c r="B487" t="inlineStr">
        <is>
          <t>random draw</t>
        </is>
      </c>
      <c r="C487" t="inlineStr">
        <is>
          <t>no_finding</t>
        </is>
      </c>
    </row>
    <row r="488">
      <c r="A488" t="inlineStr">
        <is>
          <t>L0195987</t>
        </is>
      </c>
      <c r="B488" t="inlineStr">
        <is>
          <t>random draw</t>
        </is>
      </c>
      <c r="C488" t="inlineStr">
        <is>
          <t>no_finding</t>
        </is>
      </c>
    </row>
    <row r="489">
      <c r="A489" t="inlineStr">
        <is>
          <t>L0196058</t>
        </is>
      </c>
      <c r="B489" t="inlineStr">
        <is>
          <t>random draw</t>
        </is>
      </c>
      <c r="C489" t="inlineStr">
        <is>
          <t>no_finding</t>
        </is>
      </c>
    </row>
    <row r="490">
      <c r="A490" t="inlineStr">
        <is>
          <t>L0196076</t>
        </is>
      </c>
      <c r="B490" t="inlineStr">
        <is>
          <t>random draw</t>
        </is>
      </c>
      <c r="C490" t="inlineStr">
        <is>
          <t>no_finding</t>
        </is>
      </c>
    </row>
    <row r="491">
      <c r="A491" t="inlineStr">
        <is>
          <t>L0196177</t>
        </is>
      </c>
      <c r="B491" t="inlineStr">
        <is>
          <t>random draw</t>
        </is>
      </c>
      <c r="C491" t="inlineStr">
        <is>
          <t>no_finding</t>
        </is>
      </c>
    </row>
    <row r="492">
      <c r="A492" t="inlineStr">
        <is>
          <t>L0196245</t>
        </is>
      </c>
      <c r="B492" t="inlineStr">
        <is>
          <t>random draw</t>
        </is>
      </c>
      <c r="C492" t="inlineStr">
        <is>
          <t>no_finding</t>
        </is>
      </c>
    </row>
    <row r="493">
      <c r="A493" t="inlineStr">
        <is>
          <t>L0196248</t>
        </is>
      </c>
      <c r="B493" t="inlineStr">
        <is>
          <t>random draw</t>
        </is>
      </c>
      <c r="C493" t="inlineStr">
        <is>
          <t>no_finding</t>
        </is>
      </c>
    </row>
    <row r="494">
      <c r="A494" t="inlineStr">
        <is>
          <t>L0196264</t>
        </is>
      </c>
      <c r="B494" t="inlineStr">
        <is>
          <t>random draw</t>
        </is>
      </c>
      <c r="C494" t="inlineStr">
        <is>
          <t>no_finding</t>
        </is>
      </c>
    </row>
    <row r="495">
      <c r="A495" t="inlineStr">
        <is>
          <t>L0196351</t>
        </is>
      </c>
      <c r="B495" t="inlineStr">
        <is>
          <t>random draw</t>
        </is>
      </c>
      <c r="C495" t="inlineStr">
        <is>
          <t>no_finding</t>
        </is>
      </c>
    </row>
    <row r="496">
      <c r="A496" t="inlineStr">
        <is>
          <t>L0196352</t>
        </is>
      </c>
      <c r="B496" t="inlineStr">
        <is>
          <t>random draw</t>
        </is>
      </c>
      <c r="C496" t="inlineStr">
        <is>
          <t>no_finding</t>
        </is>
      </c>
    </row>
    <row r="497">
      <c r="A497" t="inlineStr">
        <is>
          <t>L0196449</t>
        </is>
      </c>
      <c r="B497" t="inlineStr">
        <is>
          <t>random draw</t>
        </is>
      </c>
      <c r="C497" t="inlineStr">
        <is>
          <t>no_finding</t>
        </is>
      </c>
    </row>
    <row r="498">
      <c r="A498" t="inlineStr">
        <is>
          <t>L0196450</t>
        </is>
      </c>
      <c r="B498" t="inlineStr">
        <is>
          <t>random draw</t>
        </is>
      </c>
      <c r="C498" t="inlineStr">
        <is>
          <t>no_finding</t>
        </is>
      </c>
    </row>
    <row r="499">
      <c r="A499" t="inlineStr">
        <is>
          <t>L0196457</t>
        </is>
      </c>
      <c r="B499" t="inlineStr">
        <is>
          <t>random draw</t>
        </is>
      </c>
      <c r="C499" t="inlineStr">
        <is>
          <t>no_finding</t>
        </is>
      </c>
    </row>
    <row r="500">
      <c r="A500" t="inlineStr">
        <is>
          <t>L0196466</t>
        </is>
      </c>
      <c r="B500" t="inlineStr">
        <is>
          <t>random draw</t>
        </is>
      </c>
      <c r="C500" t="inlineStr">
        <is>
          <t>no_finding</t>
        </is>
      </c>
    </row>
    <row r="501">
      <c r="A501" t="inlineStr">
        <is>
          <t>L0196483</t>
        </is>
      </c>
      <c r="B501" t="inlineStr">
        <is>
          <t>random draw</t>
        </is>
      </c>
      <c r="C501" t="inlineStr">
        <is>
          <t>no_finding</t>
        </is>
      </c>
    </row>
    <row r="502">
      <c r="A502" t="inlineStr">
        <is>
          <t>L0196528</t>
        </is>
      </c>
      <c r="B502" t="inlineStr">
        <is>
          <t>random draw</t>
        </is>
      </c>
      <c r="C502" t="inlineStr">
        <is>
          <t>no_finding</t>
        </is>
      </c>
    </row>
    <row r="503">
      <c r="A503" t="inlineStr">
        <is>
          <t>L0196585</t>
        </is>
      </c>
      <c r="B503" t="inlineStr">
        <is>
          <t>random draw</t>
        </is>
      </c>
      <c r="C503" t="inlineStr">
        <is>
          <t>no_finding</t>
        </is>
      </c>
    </row>
    <row r="504">
      <c r="A504" t="inlineStr">
        <is>
          <t>L0196587</t>
        </is>
      </c>
      <c r="B504" t="inlineStr">
        <is>
          <t>random draw</t>
        </is>
      </c>
      <c r="C504" t="inlineStr">
        <is>
          <t>no_finding</t>
        </is>
      </c>
    </row>
    <row r="505">
      <c r="A505" t="inlineStr">
        <is>
          <t>L0196630</t>
        </is>
      </c>
      <c r="B505" t="inlineStr">
        <is>
          <t>random draw</t>
        </is>
      </c>
      <c r="C505" t="inlineStr">
        <is>
          <t>no_finding</t>
        </is>
      </c>
    </row>
    <row r="506">
      <c r="A506" t="inlineStr">
        <is>
          <t>L0196694</t>
        </is>
      </c>
      <c r="B506" t="inlineStr">
        <is>
          <t>random draw</t>
        </is>
      </c>
      <c r="C506" t="inlineStr">
        <is>
          <t>no_finding</t>
        </is>
      </c>
    </row>
    <row r="507">
      <c r="A507" t="inlineStr">
        <is>
          <t>L0196807</t>
        </is>
      </c>
      <c r="B507" t="inlineStr">
        <is>
          <t>random draw</t>
        </is>
      </c>
      <c r="C507" t="inlineStr">
        <is>
          <t>no_finding</t>
        </is>
      </c>
    </row>
    <row r="508">
      <c r="A508" t="inlineStr">
        <is>
          <t>L0196823</t>
        </is>
      </c>
      <c r="B508" t="inlineStr">
        <is>
          <t>random draw</t>
        </is>
      </c>
      <c r="C508" t="inlineStr">
        <is>
          <t>no_finding</t>
        </is>
      </c>
    </row>
    <row r="509">
      <c r="A509" t="inlineStr">
        <is>
          <t>L0196850</t>
        </is>
      </c>
      <c r="B509" t="inlineStr">
        <is>
          <t>random draw</t>
        </is>
      </c>
      <c r="C509" t="inlineStr">
        <is>
          <t>finding</t>
        </is>
      </c>
      <c r="D509" t="inlineStr">
        <is>
          <t>misclassification</t>
        </is>
      </c>
    </row>
    <row r="510">
      <c r="A510" t="inlineStr">
        <is>
          <t>L0196922</t>
        </is>
      </c>
      <c r="B510" t="inlineStr">
        <is>
          <t>random draw</t>
        </is>
      </c>
      <c r="C510" t="inlineStr">
        <is>
          <t>no_finding</t>
        </is>
      </c>
    </row>
    <row r="511">
      <c r="A511" t="inlineStr">
        <is>
          <t>L0196963</t>
        </is>
      </c>
      <c r="B511" t="inlineStr">
        <is>
          <t>random draw</t>
        </is>
      </c>
      <c r="C511" t="inlineStr">
        <is>
          <t>no_finding</t>
        </is>
      </c>
    </row>
    <row r="512">
      <c r="A512" t="inlineStr">
        <is>
          <t>L0197035</t>
        </is>
      </c>
      <c r="B512" t="inlineStr">
        <is>
          <t>random draw</t>
        </is>
      </c>
      <c r="C512" t="inlineStr">
        <is>
          <t>no_finding</t>
        </is>
      </c>
    </row>
    <row r="513">
      <c r="A513" t="inlineStr">
        <is>
          <t>L0197101</t>
        </is>
      </c>
      <c r="B513" t="inlineStr">
        <is>
          <t>random draw</t>
        </is>
      </c>
      <c r="C513" t="inlineStr">
        <is>
          <t>no_finding</t>
        </is>
      </c>
    </row>
    <row r="514">
      <c r="A514" t="inlineStr">
        <is>
          <t>L0197111</t>
        </is>
      </c>
      <c r="B514" t="inlineStr">
        <is>
          <t>random draw</t>
        </is>
      </c>
      <c r="C514" t="inlineStr">
        <is>
          <t>no_finding</t>
        </is>
      </c>
    </row>
    <row r="515">
      <c r="A515" t="inlineStr">
        <is>
          <t>L0197113</t>
        </is>
      </c>
      <c r="B515" t="inlineStr">
        <is>
          <t>random draw</t>
        </is>
      </c>
      <c r="C515" t="inlineStr">
        <is>
          <t>no_finding</t>
        </is>
      </c>
    </row>
    <row r="516">
      <c r="A516" t="inlineStr">
        <is>
          <t>L0197115</t>
        </is>
      </c>
      <c r="B516" t="inlineStr">
        <is>
          <t>random draw</t>
        </is>
      </c>
      <c r="C516" t="inlineStr">
        <is>
          <t>no_finding</t>
        </is>
      </c>
    </row>
    <row r="517">
      <c r="A517" t="inlineStr">
        <is>
          <t>L0197165</t>
        </is>
      </c>
      <c r="B517" t="inlineStr">
        <is>
          <t>random draw</t>
        </is>
      </c>
      <c r="C517" t="inlineStr">
        <is>
          <t>no_finding</t>
        </is>
      </c>
    </row>
    <row r="518">
      <c r="A518" t="inlineStr">
        <is>
          <t>L0197166</t>
        </is>
      </c>
      <c r="B518" t="inlineStr">
        <is>
          <t>random draw</t>
        </is>
      </c>
      <c r="C518" t="inlineStr">
        <is>
          <t>no_finding</t>
        </is>
      </c>
    </row>
    <row r="519">
      <c r="A519" t="inlineStr">
        <is>
          <t>L0197372</t>
        </is>
      </c>
      <c r="B519" t="inlineStr">
        <is>
          <t>random draw</t>
        </is>
      </c>
      <c r="C519" t="inlineStr">
        <is>
          <t>no_finding</t>
        </is>
      </c>
    </row>
    <row r="520">
      <c r="A520" t="inlineStr">
        <is>
          <t>L0197483</t>
        </is>
      </c>
      <c r="B520" t="inlineStr">
        <is>
          <t>random draw</t>
        </is>
      </c>
      <c r="C520" t="inlineStr">
        <is>
          <t>no_finding</t>
        </is>
      </c>
    </row>
    <row r="521">
      <c r="A521" t="inlineStr">
        <is>
          <t>L0197535</t>
        </is>
      </c>
      <c r="B521" t="inlineStr">
        <is>
          <t>random draw</t>
        </is>
      </c>
      <c r="C521" t="inlineStr">
        <is>
          <t>no_finding</t>
        </is>
      </c>
    </row>
    <row r="522">
      <c r="A522" t="inlineStr">
        <is>
          <t>L0197601</t>
        </is>
      </c>
      <c r="B522" t="inlineStr">
        <is>
          <t>random draw</t>
        </is>
      </c>
      <c r="C522" t="inlineStr">
        <is>
          <t>no_finding</t>
        </is>
      </c>
    </row>
    <row r="523">
      <c r="A523" t="inlineStr">
        <is>
          <t>L0197635</t>
        </is>
      </c>
      <c r="B523" t="inlineStr">
        <is>
          <t>random draw</t>
        </is>
      </c>
      <c r="C523" t="inlineStr">
        <is>
          <t>no_finding</t>
        </is>
      </c>
    </row>
    <row r="524">
      <c r="A524" t="inlineStr">
        <is>
          <t>L0197640</t>
        </is>
      </c>
      <c r="B524" t="inlineStr">
        <is>
          <t>random draw</t>
        </is>
      </c>
      <c r="C524" t="inlineStr">
        <is>
          <t>no_finding</t>
        </is>
      </c>
    </row>
    <row r="525">
      <c r="A525" t="inlineStr">
        <is>
          <t>L0197677</t>
        </is>
      </c>
      <c r="B525" t="inlineStr">
        <is>
          <t>random draw</t>
        </is>
      </c>
      <c r="C525" t="inlineStr">
        <is>
          <t>no_finding</t>
        </is>
      </c>
    </row>
    <row r="526">
      <c r="A526" t="inlineStr">
        <is>
          <t>L0197801</t>
        </is>
      </c>
      <c r="B526" t="inlineStr">
        <is>
          <t>random draw</t>
        </is>
      </c>
      <c r="C526" t="inlineStr">
        <is>
          <t>no_finding</t>
        </is>
      </c>
    </row>
    <row r="527">
      <c r="A527" t="inlineStr">
        <is>
          <t>L0197808</t>
        </is>
      </c>
      <c r="B527" t="inlineStr">
        <is>
          <t>random draw</t>
        </is>
      </c>
      <c r="C527" t="inlineStr">
        <is>
          <t>no_finding</t>
        </is>
      </c>
    </row>
    <row r="528">
      <c r="A528" t="inlineStr">
        <is>
          <t>L0197858</t>
        </is>
      </c>
      <c r="B528" t="inlineStr">
        <is>
          <t>random draw</t>
        </is>
      </c>
      <c r="C528" t="inlineStr">
        <is>
          <t>no_finding</t>
        </is>
      </c>
    </row>
    <row r="529">
      <c r="A529" t="inlineStr">
        <is>
          <t>L0197879</t>
        </is>
      </c>
      <c r="B529" t="inlineStr">
        <is>
          <t>random draw</t>
        </is>
      </c>
      <c r="C529" t="inlineStr">
        <is>
          <t>no_finding</t>
        </is>
      </c>
    </row>
    <row r="530">
      <c r="A530" t="inlineStr">
        <is>
          <t>L0197893</t>
        </is>
      </c>
      <c r="B530" t="inlineStr">
        <is>
          <t>random draw</t>
        </is>
      </c>
      <c r="C530" t="inlineStr">
        <is>
          <t>no_finding</t>
        </is>
      </c>
    </row>
    <row r="531">
      <c r="A531" t="inlineStr">
        <is>
          <t>L0197905</t>
        </is>
      </c>
      <c r="B531" t="inlineStr">
        <is>
          <t>random draw</t>
        </is>
      </c>
      <c r="C531" t="inlineStr">
        <is>
          <t>no_finding</t>
        </is>
      </c>
    </row>
    <row r="532">
      <c r="A532" t="inlineStr">
        <is>
          <t>L0197956</t>
        </is>
      </c>
      <c r="B532" t="inlineStr">
        <is>
          <t>random draw</t>
        </is>
      </c>
      <c r="C532" t="inlineStr">
        <is>
          <t>no_finding</t>
        </is>
      </c>
    </row>
    <row r="533">
      <c r="A533" t="inlineStr">
        <is>
          <t>L0197989</t>
        </is>
      </c>
      <c r="B533" t="inlineStr">
        <is>
          <t>random draw</t>
        </is>
      </c>
      <c r="C533" t="inlineStr">
        <is>
          <t>no_finding</t>
        </is>
      </c>
    </row>
    <row r="534">
      <c r="A534" t="inlineStr">
        <is>
          <t>L0198091</t>
        </is>
      </c>
      <c r="B534" t="inlineStr">
        <is>
          <t>random draw</t>
        </is>
      </c>
      <c r="C534" t="inlineStr">
        <is>
          <t>no_finding</t>
        </is>
      </c>
    </row>
    <row r="535">
      <c r="A535" t="inlineStr">
        <is>
          <t>L0198153</t>
        </is>
      </c>
      <c r="B535" t="inlineStr">
        <is>
          <t>random draw</t>
        </is>
      </c>
      <c r="C535" t="inlineStr">
        <is>
          <t>no_finding</t>
        </is>
      </c>
    </row>
    <row r="536">
      <c r="A536" t="inlineStr">
        <is>
          <t>L0198219</t>
        </is>
      </c>
      <c r="B536" t="inlineStr">
        <is>
          <t>random draw</t>
        </is>
      </c>
      <c r="C536" t="inlineStr">
        <is>
          <t>no_finding</t>
        </is>
      </c>
    </row>
    <row r="537">
      <c r="A537" t="inlineStr">
        <is>
          <t>L0198247</t>
        </is>
      </c>
      <c r="B537" t="inlineStr">
        <is>
          <t>random draw</t>
        </is>
      </c>
      <c r="C537" t="inlineStr">
        <is>
          <t>no_finding</t>
        </is>
      </c>
    </row>
    <row r="538">
      <c r="A538" t="inlineStr">
        <is>
          <t>L0198336</t>
        </is>
      </c>
      <c r="B538" t="inlineStr">
        <is>
          <t>random draw</t>
        </is>
      </c>
      <c r="C538" t="inlineStr">
        <is>
          <t>no_finding</t>
        </is>
      </c>
    </row>
    <row r="539">
      <c r="A539" t="inlineStr">
        <is>
          <t>L0198364</t>
        </is>
      </c>
      <c r="B539" t="inlineStr">
        <is>
          <t>random draw</t>
        </is>
      </c>
      <c r="C539" t="inlineStr">
        <is>
          <t>no_finding</t>
        </is>
      </c>
    </row>
    <row r="540">
      <c r="A540" t="inlineStr">
        <is>
          <t>L0198366</t>
        </is>
      </c>
      <c r="B540" t="inlineStr">
        <is>
          <t>random draw</t>
        </is>
      </c>
      <c r="C540" t="inlineStr">
        <is>
          <t>no_finding</t>
        </is>
      </c>
    </row>
    <row r="541">
      <c r="A541" t="inlineStr">
        <is>
          <t>L0198381</t>
        </is>
      </c>
      <c r="B541" t="inlineStr">
        <is>
          <t>random draw</t>
        </is>
      </c>
      <c r="C541" t="inlineStr">
        <is>
          <t>no_finding</t>
        </is>
      </c>
    </row>
    <row r="542">
      <c r="A542" t="inlineStr">
        <is>
          <t>L0198562</t>
        </is>
      </c>
      <c r="B542" t="inlineStr">
        <is>
          <t>random draw</t>
        </is>
      </c>
      <c r="C542" t="inlineStr">
        <is>
          <t>no_finding</t>
        </is>
      </c>
    </row>
    <row r="543">
      <c r="A543" t="inlineStr">
        <is>
          <t>L0198571</t>
        </is>
      </c>
      <c r="B543" t="inlineStr">
        <is>
          <t>random draw</t>
        </is>
      </c>
      <c r="C543" t="inlineStr">
        <is>
          <t>no_finding</t>
        </is>
      </c>
    </row>
    <row r="544">
      <c r="A544" t="inlineStr">
        <is>
          <t>L0198660</t>
        </is>
      </c>
      <c r="B544" t="inlineStr">
        <is>
          <t>random draw</t>
        </is>
      </c>
      <c r="C544" t="inlineStr">
        <is>
          <t>no_finding</t>
        </is>
      </c>
    </row>
    <row r="545">
      <c r="A545" t="inlineStr">
        <is>
          <t>L0198723</t>
        </is>
      </c>
      <c r="B545" t="inlineStr">
        <is>
          <t>random draw</t>
        </is>
      </c>
      <c r="C545" t="inlineStr">
        <is>
          <t>no_finding</t>
        </is>
      </c>
    </row>
    <row r="546">
      <c r="A546" t="inlineStr">
        <is>
          <t>L0198805</t>
        </is>
      </c>
      <c r="B546" t="inlineStr">
        <is>
          <t>random draw</t>
        </is>
      </c>
      <c r="C546" t="inlineStr">
        <is>
          <t>no_finding</t>
        </is>
      </c>
    </row>
    <row r="547">
      <c r="A547" t="inlineStr">
        <is>
          <t>L0198879</t>
        </is>
      </c>
      <c r="B547" t="inlineStr">
        <is>
          <t>random draw</t>
        </is>
      </c>
      <c r="C547" t="inlineStr">
        <is>
          <t>no_finding</t>
        </is>
      </c>
    </row>
    <row r="548">
      <c r="A548" t="inlineStr">
        <is>
          <t>L0198943</t>
        </is>
      </c>
      <c r="B548" t="inlineStr">
        <is>
          <t>random draw</t>
        </is>
      </c>
      <c r="C548" t="inlineStr">
        <is>
          <t>no_finding</t>
        </is>
      </c>
    </row>
    <row r="549">
      <c r="A549" t="inlineStr">
        <is>
          <t>L0198956</t>
        </is>
      </c>
      <c r="B549" t="inlineStr">
        <is>
          <t>random draw</t>
        </is>
      </c>
      <c r="C549" t="inlineStr">
        <is>
          <t>no_finding</t>
        </is>
      </c>
    </row>
    <row r="550">
      <c r="A550" t="inlineStr">
        <is>
          <t>L0198966</t>
        </is>
      </c>
      <c r="B550" t="inlineStr">
        <is>
          <t>random draw</t>
        </is>
      </c>
      <c r="C550" t="inlineStr">
        <is>
          <t>no_finding</t>
        </is>
      </c>
    </row>
    <row r="551">
      <c r="A551" t="inlineStr">
        <is>
          <t>L0199085</t>
        </is>
      </c>
      <c r="B551" t="inlineStr">
        <is>
          <t>random draw</t>
        </is>
      </c>
      <c r="C551" t="inlineStr">
        <is>
          <t>no_finding</t>
        </is>
      </c>
    </row>
    <row r="552">
      <c r="A552" t="inlineStr">
        <is>
          <t>L0199211</t>
        </is>
      </c>
      <c r="B552" t="inlineStr">
        <is>
          <t>random draw</t>
        </is>
      </c>
      <c r="C552" t="inlineStr">
        <is>
          <t>no_finding</t>
        </is>
      </c>
    </row>
    <row r="553">
      <c r="A553" t="inlineStr">
        <is>
          <t>L0199344</t>
        </is>
      </c>
      <c r="B553" t="inlineStr">
        <is>
          <t>random draw</t>
        </is>
      </c>
      <c r="C553" t="inlineStr">
        <is>
          <t>no_finding</t>
        </is>
      </c>
    </row>
    <row r="554">
      <c r="A554" t="inlineStr">
        <is>
          <t>L0199420</t>
        </is>
      </c>
      <c r="B554" t="inlineStr">
        <is>
          <t>random draw</t>
        </is>
      </c>
      <c r="C554" t="inlineStr">
        <is>
          <t>no_finding</t>
        </is>
      </c>
    </row>
    <row r="555">
      <c r="A555" t="inlineStr">
        <is>
          <t>L0199464</t>
        </is>
      </c>
      <c r="B555" t="inlineStr">
        <is>
          <t>random draw</t>
        </is>
      </c>
      <c r="C555" t="inlineStr">
        <is>
          <t>no_finding</t>
        </is>
      </c>
    </row>
    <row r="556">
      <c r="A556" t="inlineStr">
        <is>
          <t>L0199483</t>
        </is>
      </c>
      <c r="B556" t="inlineStr">
        <is>
          <t>random draw</t>
        </is>
      </c>
      <c r="C556" t="inlineStr">
        <is>
          <t>no_finding</t>
        </is>
      </c>
    </row>
    <row r="557">
      <c r="A557" t="inlineStr">
        <is>
          <t>L0199502</t>
        </is>
      </c>
      <c r="B557" t="inlineStr">
        <is>
          <t>random draw</t>
        </is>
      </c>
      <c r="C557" t="inlineStr">
        <is>
          <t>no_finding</t>
        </is>
      </c>
    </row>
    <row r="558">
      <c r="A558" t="inlineStr">
        <is>
          <t>L0199579</t>
        </is>
      </c>
      <c r="B558" t="inlineStr">
        <is>
          <t>random draw</t>
        </is>
      </c>
      <c r="C558" t="inlineStr">
        <is>
          <t>no_finding</t>
        </is>
      </c>
    </row>
    <row r="559">
      <c r="A559" t="inlineStr">
        <is>
          <t>L0199673</t>
        </is>
      </c>
      <c r="B559" t="inlineStr">
        <is>
          <t>random draw</t>
        </is>
      </c>
      <c r="C559" t="inlineStr">
        <is>
          <t>no_finding</t>
        </is>
      </c>
    </row>
    <row r="560">
      <c r="A560" t="inlineStr">
        <is>
          <t>L0199756</t>
        </is>
      </c>
      <c r="B560" t="inlineStr">
        <is>
          <t>random draw</t>
        </is>
      </c>
      <c r="C560" t="inlineStr">
        <is>
          <t>no_finding</t>
        </is>
      </c>
    </row>
    <row r="561">
      <c r="A561" t="inlineStr">
        <is>
          <t>L0199758</t>
        </is>
      </c>
      <c r="B561" t="inlineStr">
        <is>
          <t>random draw</t>
        </is>
      </c>
      <c r="C561" t="inlineStr">
        <is>
          <t>no_finding</t>
        </is>
      </c>
    </row>
    <row r="562">
      <c r="A562" t="inlineStr">
        <is>
          <t>L0199870</t>
        </is>
      </c>
      <c r="B562" t="inlineStr">
        <is>
          <t>random draw</t>
        </is>
      </c>
      <c r="C562" t="inlineStr">
        <is>
          <t>no_finding</t>
        </is>
      </c>
    </row>
    <row r="563">
      <c r="A563" t="inlineStr">
        <is>
          <t>L0199916</t>
        </is>
      </c>
      <c r="B563" t="inlineStr">
        <is>
          <t>random draw</t>
        </is>
      </c>
      <c r="C563" t="inlineStr">
        <is>
          <t>no_finding</t>
        </is>
      </c>
    </row>
    <row r="564">
      <c r="A564" t="inlineStr">
        <is>
          <t>L0199937</t>
        </is>
      </c>
      <c r="B564" t="inlineStr">
        <is>
          <t>random draw</t>
        </is>
      </c>
      <c r="C564" t="inlineStr">
        <is>
          <t>no_finding</t>
        </is>
      </c>
    </row>
    <row r="565">
      <c r="A565" t="inlineStr">
        <is>
          <t>L0199967</t>
        </is>
      </c>
      <c r="B565" t="inlineStr">
        <is>
          <t>random draw</t>
        </is>
      </c>
      <c r="C565" t="inlineStr">
        <is>
          <t>no_finding</t>
        </is>
      </c>
    </row>
    <row r="566">
      <c r="A566" t="inlineStr">
        <is>
          <t>L0199973</t>
        </is>
      </c>
      <c r="B566" t="inlineStr">
        <is>
          <t>random draw</t>
        </is>
      </c>
      <c r="C566" t="inlineStr">
        <is>
          <t>no_finding</t>
        </is>
      </c>
    </row>
    <row r="567">
      <c r="A567" t="inlineStr">
        <is>
          <t>L0199994</t>
        </is>
      </c>
      <c r="B567" t="inlineStr">
        <is>
          <t>random draw</t>
        </is>
      </c>
      <c r="C567" t="inlineStr">
        <is>
          <t>no_finding</t>
        </is>
      </c>
    </row>
    <row r="568">
      <c r="A568" t="inlineStr">
        <is>
          <t>L0200007</t>
        </is>
      </c>
      <c r="B568" t="inlineStr">
        <is>
          <t>random draw</t>
        </is>
      </c>
      <c r="C568" t="inlineStr">
        <is>
          <t>no_finding</t>
        </is>
      </c>
    </row>
    <row r="569">
      <c r="A569" t="inlineStr">
        <is>
          <t>L0200022</t>
        </is>
      </c>
      <c r="B569" t="inlineStr">
        <is>
          <t>random draw</t>
        </is>
      </c>
      <c r="C569" t="inlineStr">
        <is>
          <t>no_finding</t>
        </is>
      </c>
    </row>
    <row r="570">
      <c r="A570" t="inlineStr">
        <is>
          <t>L0200094</t>
        </is>
      </c>
      <c r="B570" t="inlineStr">
        <is>
          <t>random draw</t>
        </is>
      </c>
      <c r="C570" t="inlineStr">
        <is>
          <t>no_finding</t>
        </is>
      </c>
    </row>
    <row r="571">
      <c r="A571" t="inlineStr">
        <is>
          <t>L0200125</t>
        </is>
      </c>
      <c r="B571" t="inlineStr">
        <is>
          <t>random draw</t>
        </is>
      </c>
      <c r="C571" t="inlineStr">
        <is>
          <t>no_finding</t>
        </is>
      </c>
    </row>
    <row r="572">
      <c r="A572" t="inlineStr">
        <is>
          <t>L0200193</t>
        </is>
      </c>
      <c r="B572" t="inlineStr">
        <is>
          <t>random draw</t>
        </is>
      </c>
      <c r="C572" t="inlineStr">
        <is>
          <t>no_finding</t>
        </is>
      </c>
    </row>
    <row r="573">
      <c r="A573" t="inlineStr">
        <is>
          <t>L0200275</t>
        </is>
      </c>
      <c r="B573" t="inlineStr">
        <is>
          <t>random draw</t>
        </is>
      </c>
      <c r="C573" t="inlineStr">
        <is>
          <t>no_finding</t>
        </is>
      </c>
    </row>
    <row r="574">
      <c r="A574" t="inlineStr">
        <is>
          <t>L0200294</t>
        </is>
      </c>
      <c r="B574" t="inlineStr">
        <is>
          <t>random draw</t>
        </is>
      </c>
      <c r="C574" t="inlineStr">
        <is>
          <t>no_finding</t>
        </is>
      </c>
    </row>
    <row r="575">
      <c r="A575" t="inlineStr">
        <is>
          <t>L0200323</t>
        </is>
      </c>
      <c r="B575" t="inlineStr">
        <is>
          <t>random draw</t>
        </is>
      </c>
      <c r="C575" t="inlineStr">
        <is>
          <t>no_finding</t>
        </is>
      </c>
    </row>
    <row r="576">
      <c r="A576" t="inlineStr">
        <is>
          <t>L0200343</t>
        </is>
      </c>
      <c r="B576" t="inlineStr">
        <is>
          <t>random draw</t>
        </is>
      </c>
      <c r="C576" t="inlineStr">
        <is>
          <t>no_finding</t>
        </is>
      </c>
    </row>
    <row r="577">
      <c r="A577" t="inlineStr">
        <is>
          <t>L0200393</t>
        </is>
      </c>
      <c r="B577" t="inlineStr">
        <is>
          <t>random draw</t>
        </is>
      </c>
      <c r="C577" t="inlineStr">
        <is>
          <t>no_finding</t>
        </is>
      </c>
    </row>
    <row r="578">
      <c r="A578" t="inlineStr">
        <is>
          <t>L0200405</t>
        </is>
      </c>
      <c r="B578" t="inlineStr">
        <is>
          <t>random draw</t>
        </is>
      </c>
      <c r="C578" t="inlineStr">
        <is>
          <t>no_finding</t>
        </is>
      </c>
    </row>
    <row r="579">
      <c r="A579" t="inlineStr">
        <is>
          <t>L0200432</t>
        </is>
      </c>
      <c r="B579" t="inlineStr">
        <is>
          <t>random draw</t>
        </is>
      </c>
      <c r="C579" t="inlineStr">
        <is>
          <t>no_finding</t>
        </is>
      </c>
    </row>
    <row r="580">
      <c r="A580" t="inlineStr">
        <is>
          <t>L0200442</t>
        </is>
      </c>
      <c r="B580" t="inlineStr">
        <is>
          <t>random draw</t>
        </is>
      </c>
      <c r="C580" t="inlineStr">
        <is>
          <t>no_finding</t>
        </is>
      </c>
    </row>
    <row r="581">
      <c r="A581" t="inlineStr">
        <is>
          <t>L0200516</t>
        </is>
      </c>
      <c r="B581" t="inlineStr">
        <is>
          <t>random draw</t>
        </is>
      </c>
      <c r="C581" t="inlineStr">
        <is>
          <t>no_finding</t>
        </is>
      </c>
    </row>
    <row r="582">
      <c r="A582" t="inlineStr">
        <is>
          <t>L0200557</t>
        </is>
      </c>
      <c r="B582" t="inlineStr">
        <is>
          <t>random draw</t>
        </is>
      </c>
      <c r="C582" t="inlineStr">
        <is>
          <t>no_finding</t>
        </is>
      </c>
    </row>
    <row r="583">
      <c r="A583" t="inlineStr">
        <is>
          <t>L0200655</t>
        </is>
      </c>
      <c r="B583" t="inlineStr">
        <is>
          <t>random draw</t>
        </is>
      </c>
      <c r="C583" t="inlineStr">
        <is>
          <t>no_finding</t>
        </is>
      </c>
    </row>
    <row r="584">
      <c r="A584" t="inlineStr">
        <is>
          <t>L0200788</t>
        </is>
      </c>
      <c r="B584" t="inlineStr">
        <is>
          <t>random draw</t>
        </is>
      </c>
      <c r="C584" t="inlineStr">
        <is>
          <t>no_finding</t>
        </is>
      </c>
    </row>
    <row r="585">
      <c r="A585" t="inlineStr">
        <is>
          <t>L0200801</t>
        </is>
      </c>
      <c r="B585" t="inlineStr">
        <is>
          <t>random draw</t>
        </is>
      </c>
      <c r="C585" t="inlineStr">
        <is>
          <t>no_finding</t>
        </is>
      </c>
    </row>
    <row r="586">
      <c r="A586" t="inlineStr">
        <is>
          <t>L0200930</t>
        </is>
      </c>
      <c r="B586" t="inlineStr">
        <is>
          <t>random draw</t>
        </is>
      </c>
      <c r="C586" t="inlineStr">
        <is>
          <t>no_finding</t>
        </is>
      </c>
    </row>
    <row r="587">
      <c r="A587" t="inlineStr">
        <is>
          <t>L0200984</t>
        </is>
      </c>
      <c r="B587" t="inlineStr">
        <is>
          <t>random draw</t>
        </is>
      </c>
      <c r="C587" t="inlineStr">
        <is>
          <t>no_finding</t>
        </is>
      </c>
    </row>
    <row r="588">
      <c r="A588" t="inlineStr">
        <is>
          <t>L0201043</t>
        </is>
      </c>
      <c r="B588" t="inlineStr">
        <is>
          <t>random draw</t>
        </is>
      </c>
      <c r="C588" t="inlineStr">
        <is>
          <t>no_finding</t>
        </is>
      </c>
    </row>
    <row r="589">
      <c r="A589" t="inlineStr">
        <is>
          <t>L0201045</t>
        </is>
      </c>
      <c r="B589" t="inlineStr">
        <is>
          <t>random draw</t>
        </is>
      </c>
      <c r="C589" t="inlineStr">
        <is>
          <t>no_finding</t>
        </is>
      </c>
    </row>
    <row r="590">
      <c r="A590" t="inlineStr">
        <is>
          <t>L0201076</t>
        </is>
      </c>
      <c r="B590" t="inlineStr">
        <is>
          <t>random draw</t>
        </is>
      </c>
      <c r="C590" t="inlineStr">
        <is>
          <t>no_finding</t>
        </is>
      </c>
    </row>
    <row r="591">
      <c r="A591" t="inlineStr">
        <is>
          <t>L0201087</t>
        </is>
      </c>
      <c r="B591" t="inlineStr">
        <is>
          <t>random draw</t>
        </is>
      </c>
      <c r="C591" t="inlineStr">
        <is>
          <t>no_finding</t>
        </is>
      </c>
    </row>
    <row r="592">
      <c r="A592" t="inlineStr">
        <is>
          <t>L0201101</t>
        </is>
      </c>
      <c r="B592" t="inlineStr">
        <is>
          <t>random draw</t>
        </is>
      </c>
      <c r="C592" t="inlineStr">
        <is>
          <t>no_finding</t>
        </is>
      </c>
    </row>
    <row r="593">
      <c r="A593" t="inlineStr">
        <is>
          <t>L0201221</t>
        </is>
      </c>
      <c r="B593" t="inlineStr">
        <is>
          <t>random draw</t>
        </is>
      </c>
      <c r="C593" t="inlineStr">
        <is>
          <t>no_finding</t>
        </is>
      </c>
    </row>
    <row r="594">
      <c r="A594" t="inlineStr">
        <is>
          <t>L0201248</t>
        </is>
      </c>
      <c r="B594" t="inlineStr">
        <is>
          <t>random draw</t>
        </is>
      </c>
      <c r="C594" t="inlineStr">
        <is>
          <t>no_finding</t>
        </is>
      </c>
    </row>
    <row r="595">
      <c r="A595" t="inlineStr">
        <is>
          <t>L0201472</t>
        </is>
      </c>
      <c r="B595" t="inlineStr">
        <is>
          <t>random draw</t>
        </is>
      </c>
      <c r="C595" t="inlineStr">
        <is>
          <t>no_finding</t>
        </is>
      </c>
    </row>
    <row r="596">
      <c r="A596" t="inlineStr">
        <is>
          <t>L0201493</t>
        </is>
      </c>
      <c r="B596" t="inlineStr">
        <is>
          <t>random draw</t>
        </is>
      </c>
      <c r="C596" t="inlineStr">
        <is>
          <t>no_finding</t>
        </is>
      </c>
    </row>
    <row r="597">
      <c r="A597" t="inlineStr">
        <is>
          <t>L0201524</t>
        </is>
      </c>
      <c r="B597" t="inlineStr">
        <is>
          <t>random draw</t>
        </is>
      </c>
      <c r="C597" t="inlineStr">
        <is>
          <t>no_finding</t>
        </is>
      </c>
    </row>
    <row r="598">
      <c r="A598" t="inlineStr">
        <is>
          <t>L0201720</t>
        </is>
      </c>
      <c r="B598" t="inlineStr">
        <is>
          <t>random draw</t>
        </is>
      </c>
      <c r="C598" t="inlineStr">
        <is>
          <t>no_finding</t>
        </is>
      </c>
    </row>
    <row r="599">
      <c r="A599" t="inlineStr">
        <is>
          <t>L0201728</t>
        </is>
      </c>
      <c r="B599" t="inlineStr">
        <is>
          <t>random draw</t>
        </is>
      </c>
      <c r="C599" t="inlineStr">
        <is>
          <t>no_finding</t>
        </is>
      </c>
    </row>
    <row r="600">
      <c r="A600" t="inlineStr">
        <is>
          <t>L0201842</t>
        </is>
      </c>
      <c r="B600" t="inlineStr">
        <is>
          <t>random draw</t>
        </is>
      </c>
      <c r="C600" t="inlineStr">
        <is>
          <t>no_finding</t>
        </is>
      </c>
    </row>
    <row r="601">
      <c r="A601" t="inlineStr">
        <is>
          <t>L0201850</t>
        </is>
      </c>
      <c r="B601" t="inlineStr">
        <is>
          <t>random draw</t>
        </is>
      </c>
      <c r="C601" t="inlineStr">
        <is>
          <t>no_finding</t>
        </is>
      </c>
    </row>
    <row r="602">
      <c r="A602" t="inlineStr">
        <is>
          <t>L0201854</t>
        </is>
      </c>
      <c r="B602" t="inlineStr">
        <is>
          <t>random draw</t>
        </is>
      </c>
      <c r="C602" t="inlineStr">
        <is>
          <t>no_finding</t>
        </is>
      </c>
    </row>
    <row r="603">
      <c r="A603" t="inlineStr">
        <is>
          <t>L0201905</t>
        </is>
      </c>
      <c r="B603" t="inlineStr">
        <is>
          <t>random draw</t>
        </is>
      </c>
      <c r="C603" t="inlineStr">
        <is>
          <t>no_finding</t>
        </is>
      </c>
    </row>
    <row r="604">
      <c r="A604" t="inlineStr">
        <is>
          <t>L0201906</t>
        </is>
      </c>
      <c r="B604" t="inlineStr">
        <is>
          <t>random draw</t>
        </is>
      </c>
      <c r="C604" t="inlineStr">
        <is>
          <t>no_finding</t>
        </is>
      </c>
    </row>
    <row r="605">
      <c r="A605" t="inlineStr">
        <is>
          <t>L0201911</t>
        </is>
      </c>
      <c r="B605" t="inlineStr">
        <is>
          <t>random draw</t>
        </is>
      </c>
      <c r="C605" t="inlineStr">
        <is>
          <t>no_finding</t>
        </is>
      </c>
    </row>
    <row r="606">
      <c r="A606" t="inlineStr">
        <is>
          <t>L0201959</t>
        </is>
      </c>
      <c r="B606" t="inlineStr">
        <is>
          <t>random draw</t>
        </is>
      </c>
      <c r="C606" t="inlineStr">
        <is>
          <t>no_finding</t>
        </is>
      </c>
    </row>
    <row r="607">
      <c r="A607" t="inlineStr">
        <is>
          <t>L0202029</t>
        </is>
      </c>
      <c r="B607" t="inlineStr">
        <is>
          <t>random draw</t>
        </is>
      </c>
      <c r="C607" t="inlineStr">
        <is>
          <t>no_finding</t>
        </is>
      </c>
    </row>
    <row r="608">
      <c r="A608" t="inlineStr">
        <is>
          <t>L0202042</t>
        </is>
      </c>
      <c r="B608" t="inlineStr">
        <is>
          <t>random draw</t>
        </is>
      </c>
      <c r="C608" t="inlineStr">
        <is>
          <t>no_finding</t>
        </is>
      </c>
    </row>
    <row r="609">
      <c r="A609" t="inlineStr">
        <is>
          <t>L0202043</t>
        </is>
      </c>
      <c r="B609" t="inlineStr">
        <is>
          <t>random draw</t>
        </is>
      </c>
      <c r="C609" t="inlineStr">
        <is>
          <t>no_finding</t>
        </is>
      </c>
    </row>
    <row r="610">
      <c r="A610" t="inlineStr">
        <is>
          <t>L0202121</t>
        </is>
      </c>
      <c r="B610" t="inlineStr">
        <is>
          <t>random draw</t>
        </is>
      </c>
      <c r="C610" t="inlineStr">
        <is>
          <t>no_finding</t>
        </is>
      </c>
    </row>
    <row r="611">
      <c r="A611" t="inlineStr">
        <is>
          <t>L0202231</t>
        </is>
      </c>
      <c r="B611" t="inlineStr">
        <is>
          <t>random draw</t>
        </is>
      </c>
      <c r="C611" t="inlineStr">
        <is>
          <t>no_finding</t>
        </is>
      </c>
    </row>
    <row r="612">
      <c r="A612" t="inlineStr">
        <is>
          <t>L0202250</t>
        </is>
      </c>
      <c r="B612" t="inlineStr">
        <is>
          <t>random draw</t>
        </is>
      </c>
      <c r="C612" t="inlineStr">
        <is>
          <t>no_finding</t>
        </is>
      </c>
    </row>
    <row r="613">
      <c r="A613" t="inlineStr">
        <is>
          <t>L0202258</t>
        </is>
      </c>
      <c r="B613" t="inlineStr">
        <is>
          <t>random draw</t>
        </is>
      </c>
      <c r="C613" t="inlineStr">
        <is>
          <t>no_finding</t>
        </is>
      </c>
    </row>
    <row r="614">
      <c r="A614" t="inlineStr">
        <is>
          <t>L0202271</t>
        </is>
      </c>
      <c r="B614" t="inlineStr">
        <is>
          <t>random draw</t>
        </is>
      </c>
      <c r="C614" t="inlineStr">
        <is>
          <t>no_finding</t>
        </is>
      </c>
    </row>
    <row r="615">
      <c r="A615" t="inlineStr">
        <is>
          <t>L0202389</t>
        </is>
      </c>
      <c r="B615" t="inlineStr">
        <is>
          <t>random draw</t>
        </is>
      </c>
      <c r="C615" t="inlineStr">
        <is>
          <t>no_finding</t>
        </is>
      </c>
    </row>
    <row r="616">
      <c r="A616" t="inlineStr">
        <is>
          <t>L0202403</t>
        </is>
      </c>
      <c r="B616" t="inlineStr">
        <is>
          <t>random draw</t>
        </is>
      </c>
      <c r="C616" t="inlineStr">
        <is>
          <t>no_finding</t>
        </is>
      </c>
    </row>
    <row r="617">
      <c r="A617" t="inlineStr">
        <is>
          <t>L0202422</t>
        </is>
      </c>
      <c r="B617" t="inlineStr">
        <is>
          <t>random draw</t>
        </is>
      </c>
      <c r="C617" t="inlineStr">
        <is>
          <t>finding</t>
        </is>
      </c>
      <c r="D617" t="inlineStr">
        <is>
          <t>undervaluation</t>
        </is>
      </c>
    </row>
    <row r="618">
      <c r="A618" t="inlineStr">
        <is>
          <t>L0202568</t>
        </is>
      </c>
      <c r="B618" t="inlineStr">
        <is>
          <t>random draw</t>
        </is>
      </c>
      <c r="C618" t="inlineStr">
        <is>
          <t>no_finding</t>
        </is>
      </c>
    </row>
    <row r="619">
      <c r="A619" t="inlineStr">
        <is>
          <t>L0202591</t>
        </is>
      </c>
      <c r="B619" t="inlineStr">
        <is>
          <t>random draw</t>
        </is>
      </c>
      <c r="C619" t="inlineStr">
        <is>
          <t>no_finding</t>
        </is>
      </c>
    </row>
    <row r="620">
      <c r="A620" t="inlineStr">
        <is>
          <t>L0202648</t>
        </is>
      </c>
      <c r="B620" t="inlineStr">
        <is>
          <t>random draw</t>
        </is>
      </c>
      <c r="C620" t="inlineStr">
        <is>
          <t>finding</t>
        </is>
      </c>
      <c r="D620" t="inlineStr">
        <is>
          <t>undervaluation</t>
        </is>
      </c>
    </row>
    <row r="621">
      <c r="A621" t="inlineStr">
        <is>
          <t>L0202655</t>
        </is>
      </c>
      <c r="B621" t="inlineStr">
        <is>
          <t>random draw</t>
        </is>
      </c>
      <c r="C621" t="inlineStr">
        <is>
          <t>no_finding</t>
        </is>
      </c>
    </row>
    <row r="622">
      <c r="A622" t="inlineStr">
        <is>
          <t>L0202664</t>
        </is>
      </c>
      <c r="B622" t="inlineStr">
        <is>
          <t>random draw</t>
        </is>
      </c>
      <c r="C622" t="inlineStr">
        <is>
          <t>no_finding</t>
        </is>
      </c>
    </row>
    <row r="623">
      <c r="A623" t="inlineStr">
        <is>
          <t>L0202770</t>
        </is>
      </c>
      <c r="B623" t="inlineStr">
        <is>
          <t>random draw</t>
        </is>
      </c>
      <c r="C623" t="inlineStr">
        <is>
          <t>no_finding</t>
        </is>
      </c>
    </row>
    <row r="624">
      <c r="A624" t="inlineStr">
        <is>
          <t>L0202771</t>
        </is>
      </c>
      <c r="B624" t="inlineStr">
        <is>
          <t>random draw</t>
        </is>
      </c>
      <c r="C624" t="inlineStr">
        <is>
          <t>no_finding</t>
        </is>
      </c>
    </row>
    <row r="625">
      <c r="A625" t="inlineStr">
        <is>
          <t>L0202778</t>
        </is>
      </c>
      <c r="B625" t="inlineStr">
        <is>
          <t>random draw</t>
        </is>
      </c>
      <c r="C625" t="inlineStr">
        <is>
          <t>no_finding</t>
        </is>
      </c>
    </row>
    <row r="626">
      <c r="A626" t="inlineStr">
        <is>
          <t>L0202797</t>
        </is>
      </c>
      <c r="B626" t="inlineStr">
        <is>
          <t>random draw</t>
        </is>
      </c>
      <c r="C626" t="inlineStr">
        <is>
          <t>no_finding</t>
        </is>
      </c>
    </row>
    <row r="627">
      <c r="A627" t="inlineStr">
        <is>
          <t>L0202812</t>
        </is>
      </c>
      <c r="B627" t="inlineStr">
        <is>
          <t>random draw</t>
        </is>
      </c>
      <c r="C627" t="inlineStr">
        <is>
          <t>no_finding</t>
        </is>
      </c>
    </row>
    <row r="628">
      <c r="A628" t="inlineStr">
        <is>
          <t>L0202866</t>
        </is>
      </c>
      <c r="B628" t="inlineStr">
        <is>
          <t>random draw</t>
        </is>
      </c>
      <c r="C628" t="inlineStr">
        <is>
          <t>no_finding</t>
        </is>
      </c>
    </row>
    <row r="629">
      <c r="A629" t="inlineStr">
        <is>
          <t>L0202951</t>
        </is>
      </c>
      <c r="B629" t="inlineStr">
        <is>
          <t>random draw</t>
        </is>
      </c>
      <c r="C629" t="inlineStr">
        <is>
          <t>no_finding</t>
        </is>
      </c>
    </row>
    <row r="630">
      <c r="A630" t="inlineStr">
        <is>
          <t>L0202956</t>
        </is>
      </c>
      <c r="B630" t="inlineStr">
        <is>
          <t>random draw</t>
        </is>
      </c>
      <c r="C630" t="inlineStr">
        <is>
          <t>no_finding</t>
        </is>
      </c>
    </row>
    <row r="631">
      <c r="A631" t="inlineStr">
        <is>
          <t>L0202964</t>
        </is>
      </c>
      <c r="B631" t="inlineStr">
        <is>
          <t>random draw</t>
        </is>
      </c>
      <c r="C631" t="inlineStr">
        <is>
          <t>no_finding</t>
        </is>
      </c>
    </row>
    <row r="632">
      <c r="A632" t="inlineStr">
        <is>
          <t>L0202995</t>
        </is>
      </c>
      <c r="B632" t="inlineStr">
        <is>
          <t>random draw</t>
        </is>
      </c>
      <c r="C632" t="inlineStr">
        <is>
          <t>no_finding</t>
        </is>
      </c>
    </row>
    <row r="633">
      <c r="A633" t="inlineStr">
        <is>
          <t>L0203061</t>
        </is>
      </c>
      <c r="B633" t="inlineStr">
        <is>
          <t>random draw</t>
        </is>
      </c>
      <c r="C633" t="inlineStr">
        <is>
          <t>no_finding</t>
        </is>
      </c>
    </row>
    <row r="634">
      <c r="A634" t="inlineStr">
        <is>
          <t>L0203192</t>
        </is>
      </c>
      <c r="B634" t="inlineStr">
        <is>
          <t>random draw</t>
        </is>
      </c>
      <c r="C634" t="inlineStr">
        <is>
          <t>no_finding</t>
        </is>
      </c>
    </row>
    <row r="635">
      <c r="A635" t="inlineStr">
        <is>
          <t>L0203232</t>
        </is>
      </c>
      <c r="B635" t="inlineStr">
        <is>
          <t>random draw</t>
        </is>
      </c>
      <c r="C635" t="inlineStr">
        <is>
          <t>no_finding</t>
        </is>
      </c>
    </row>
    <row r="636">
      <c r="A636" t="inlineStr">
        <is>
          <t>L0203292</t>
        </is>
      </c>
      <c r="B636" t="inlineStr">
        <is>
          <t>random draw</t>
        </is>
      </c>
      <c r="C636" t="inlineStr">
        <is>
          <t>no_finding</t>
        </is>
      </c>
    </row>
    <row r="637">
      <c r="A637" t="inlineStr">
        <is>
          <t>L0203331</t>
        </is>
      </c>
      <c r="B637" t="inlineStr">
        <is>
          <t>random draw</t>
        </is>
      </c>
      <c r="C637" t="inlineStr">
        <is>
          <t>no_finding</t>
        </is>
      </c>
    </row>
    <row r="638">
      <c r="A638" t="inlineStr">
        <is>
          <t>L0203405</t>
        </is>
      </c>
      <c r="B638" t="inlineStr">
        <is>
          <t>random draw</t>
        </is>
      </c>
      <c r="C638" t="inlineStr">
        <is>
          <t>no_finding</t>
        </is>
      </c>
    </row>
    <row r="639">
      <c r="A639" t="inlineStr">
        <is>
          <t>L0203503</t>
        </is>
      </c>
      <c r="B639" t="inlineStr">
        <is>
          <t>random draw</t>
        </is>
      </c>
      <c r="C639" t="inlineStr">
        <is>
          <t>no_finding</t>
        </is>
      </c>
    </row>
    <row r="640">
      <c r="A640" t="inlineStr">
        <is>
          <t>L0203595</t>
        </is>
      </c>
      <c r="B640" t="inlineStr">
        <is>
          <t>random draw</t>
        </is>
      </c>
      <c r="C640" t="inlineStr">
        <is>
          <t>no_finding</t>
        </is>
      </c>
    </row>
    <row r="641">
      <c r="A641" t="inlineStr">
        <is>
          <t>L0203706</t>
        </is>
      </c>
      <c r="B641" t="inlineStr">
        <is>
          <t>random draw</t>
        </is>
      </c>
      <c r="C641" t="inlineStr">
        <is>
          <t>no_finding</t>
        </is>
      </c>
    </row>
    <row r="642">
      <c r="A642" t="inlineStr">
        <is>
          <t>L0203728</t>
        </is>
      </c>
      <c r="B642" t="inlineStr">
        <is>
          <t>random draw</t>
        </is>
      </c>
      <c r="C642" t="inlineStr">
        <is>
          <t>no_finding</t>
        </is>
      </c>
    </row>
    <row r="643">
      <c r="A643" t="inlineStr">
        <is>
          <t>L0203737</t>
        </is>
      </c>
      <c r="B643" t="inlineStr">
        <is>
          <t>random draw</t>
        </is>
      </c>
      <c r="C643" t="inlineStr">
        <is>
          <t>no_finding</t>
        </is>
      </c>
    </row>
    <row r="644">
      <c r="A644" t="inlineStr">
        <is>
          <t>L0203755</t>
        </is>
      </c>
      <c r="B644" t="inlineStr">
        <is>
          <t>random draw</t>
        </is>
      </c>
      <c r="C644" t="inlineStr">
        <is>
          <t>no_finding</t>
        </is>
      </c>
    </row>
    <row r="645">
      <c r="A645" t="inlineStr">
        <is>
          <t>L0203762</t>
        </is>
      </c>
      <c r="B645" t="inlineStr">
        <is>
          <t>random draw</t>
        </is>
      </c>
      <c r="C645" t="inlineStr">
        <is>
          <t>no_finding</t>
        </is>
      </c>
    </row>
    <row r="646">
      <c r="A646" t="inlineStr">
        <is>
          <t>L0203807</t>
        </is>
      </c>
      <c r="B646" t="inlineStr">
        <is>
          <t>random draw</t>
        </is>
      </c>
      <c r="C646" t="inlineStr">
        <is>
          <t>no_finding</t>
        </is>
      </c>
    </row>
    <row r="647">
      <c r="A647" t="inlineStr">
        <is>
          <t>L0203841</t>
        </is>
      </c>
      <c r="B647" t="inlineStr">
        <is>
          <t>random draw</t>
        </is>
      </c>
      <c r="C647" t="inlineStr">
        <is>
          <t>no_finding</t>
        </is>
      </c>
    </row>
    <row r="648">
      <c r="A648" t="inlineStr">
        <is>
          <t>L0203993</t>
        </is>
      </c>
      <c r="B648" t="inlineStr">
        <is>
          <t>random draw</t>
        </is>
      </c>
      <c r="C648" t="inlineStr">
        <is>
          <t>no_finding</t>
        </is>
      </c>
    </row>
    <row r="649">
      <c r="A649" t="inlineStr">
        <is>
          <t>L0203994</t>
        </is>
      </c>
      <c r="B649" t="inlineStr">
        <is>
          <t>random draw</t>
        </is>
      </c>
      <c r="C649" t="inlineStr">
        <is>
          <t>no_finding</t>
        </is>
      </c>
    </row>
    <row r="650">
      <c r="A650" t="inlineStr">
        <is>
          <t>L0204084</t>
        </is>
      </c>
      <c r="B650" t="inlineStr">
        <is>
          <t>random draw</t>
        </is>
      </c>
      <c r="C650" t="inlineStr">
        <is>
          <t>no_finding</t>
        </is>
      </c>
    </row>
    <row r="651">
      <c r="A651" t="inlineStr">
        <is>
          <t>L0204162</t>
        </is>
      </c>
      <c r="B651" t="inlineStr">
        <is>
          <t>random draw</t>
        </is>
      </c>
      <c r="C651" t="inlineStr">
        <is>
          <t>no_finding</t>
        </is>
      </c>
    </row>
    <row r="652">
      <c r="A652" t="inlineStr">
        <is>
          <t>L0204173</t>
        </is>
      </c>
      <c r="B652" t="inlineStr">
        <is>
          <t>random draw</t>
        </is>
      </c>
      <c r="C652" t="inlineStr">
        <is>
          <t>no_finding</t>
        </is>
      </c>
    </row>
    <row r="653">
      <c r="A653" t="inlineStr">
        <is>
          <t>L0204202</t>
        </is>
      </c>
      <c r="B653" t="inlineStr">
        <is>
          <t>random draw</t>
        </is>
      </c>
      <c r="C653" t="inlineStr">
        <is>
          <t>no_finding</t>
        </is>
      </c>
    </row>
    <row r="654">
      <c r="A654" t="inlineStr">
        <is>
          <t>L0204229</t>
        </is>
      </c>
      <c r="B654" t="inlineStr">
        <is>
          <t>random draw</t>
        </is>
      </c>
      <c r="C654" t="inlineStr">
        <is>
          <t>no_finding</t>
        </is>
      </c>
    </row>
    <row r="655">
      <c r="A655" t="inlineStr">
        <is>
          <t>L0204335</t>
        </is>
      </c>
      <c r="B655" t="inlineStr">
        <is>
          <t>random draw</t>
        </is>
      </c>
      <c r="C655" t="inlineStr">
        <is>
          <t>no_finding</t>
        </is>
      </c>
    </row>
    <row r="656">
      <c r="A656" t="inlineStr">
        <is>
          <t>L0204377</t>
        </is>
      </c>
      <c r="B656" t="inlineStr">
        <is>
          <t>random draw</t>
        </is>
      </c>
      <c r="C656" t="inlineStr">
        <is>
          <t>no_finding</t>
        </is>
      </c>
    </row>
    <row r="657">
      <c r="A657" t="inlineStr">
        <is>
          <t>L0204421</t>
        </is>
      </c>
      <c r="B657" t="inlineStr">
        <is>
          <t>random draw</t>
        </is>
      </c>
      <c r="C657" t="inlineStr">
        <is>
          <t>no_finding</t>
        </is>
      </c>
    </row>
    <row r="658">
      <c r="A658" t="inlineStr">
        <is>
          <t>L0204489</t>
        </is>
      </c>
      <c r="B658" t="inlineStr">
        <is>
          <t>random draw</t>
        </is>
      </c>
      <c r="C658" t="inlineStr">
        <is>
          <t>no_finding</t>
        </is>
      </c>
    </row>
    <row r="659">
      <c r="A659" t="inlineStr">
        <is>
          <t>L0204514</t>
        </is>
      </c>
      <c r="B659" t="inlineStr">
        <is>
          <t>random draw</t>
        </is>
      </c>
      <c r="C659" t="inlineStr">
        <is>
          <t>finding</t>
        </is>
      </c>
      <c r="D659" t="inlineStr">
        <is>
          <t>undervaluation</t>
        </is>
      </c>
    </row>
    <row r="660">
      <c r="A660" t="inlineStr">
        <is>
          <t>L0204563</t>
        </is>
      </c>
      <c r="B660" t="inlineStr">
        <is>
          <t>random draw</t>
        </is>
      </c>
      <c r="C660" t="inlineStr">
        <is>
          <t>no_finding</t>
        </is>
      </c>
    </row>
    <row r="661">
      <c r="A661" t="inlineStr">
        <is>
          <t>L0204633</t>
        </is>
      </c>
      <c r="B661" t="inlineStr">
        <is>
          <t>random draw</t>
        </is>
      </c>
      <c r="C661" t="inlineStr">
        <is>
          <t>no_finding</t>
        </is>
      </c>
    </row>
    <row r="662">
      <c r="A662" t="inlineStr">
        <is>
          <t>L0204634</t>
        </is>
      </c>
      <c r="B662" t="inlineStr">
        <is>
          <t>random draw</t>
        </is>
      </c>
      <c r="C662" t="inlineStr">
        <is>
          <t>no_finding</t>
        </is>
      </c>
    </row>
    <row r="663">
      <c r="A663" t="inlineStr">
        <is>
          <t>L0204671</t>
        </is>
      </c>
      <c r="B663" t="inlineStr">
        <is>
          <t>random draw</t>
        </is>
      </c>
      <c r="C663" t="inlineStr">
        <is>
          <t>no_finding</t>
        </is>
      </c>
    </row>
    <row r="664">
      <c r="A664" t="inlineStr">
        <is>
          <t>L0204746</t>
        </is>
      </c>
      <c r="B664" t="inlineStr">
        <is>
          <t>random draw</t>
        </is>
      </c>
      <c r="C664" t="inlineStr">
        <is>
          <t>no_finding</t>
        </is>
      </c>
    </row>
    <row r="665">
      <c r="A665" t="inlineStr">
        <is>
          <t>L0204818</t>
        </is>
      </c>
      <c r="B665" t="inlineStr">
        <is>
          <t>random draw</t>
        </is>
      </c>
      <c r="C665" t="inlineStr">
        <is>
          <t>no_finding</t>
        </is>
      </c>
    </row>
    <row r="666">
      <c r="A666" t="inlineStr">
        <is>
          <t>L0204909</t>
        </is>
      </c>
      <c r="B666" t="inlineStr">
        <is>
          <t>random draw</t>
        </is>
      </c>
      <c r="C666" t="inlineStr">
        <is>
          <t>no_finding</t>
        </is>
      </c>
    </row>
    <row r="667">
      <c r="A667" t="inlineStr">
        <is>
          <t>L0205015</t>
        </is>
      </c>
      <c r="B667" t="inlineStr">
        <is>
          <t>random draw</t>
        </is>
      </c>
      <c r="C667" t="inlineStr">
        <is>
          <t>no_finding</t>
        </is>
      </c>
    </row>
    <row r="668">
      <c r="A668" t="inlineStr">
        <is>
          <t>L0205141</t>
        </is>
      </c>
      <c r="B668" t="inlineStr">
        <is>
          <t>random draw</t>
        </is>
      </c>
      <c r="C668" t="inlineStr">
        <is>
          <t>no_finding</t>
        </is>
      </c>
    </row>
    <row r="669">
      <c r="A669" t="inlineStr">
        <is>
          <t>L0205156</t>
        </is>
      </c>
      <c r="B669" t="inlineStr">
        <is>
          <t>random draw</t>
        </is>
      </c>
      <c r="C669" t="inlineStr">
        <is>
          <t>no_finding</t>
        </is>
      </c>
    </row>
    <row r="670">
      <c r="A670" t="inlineStr">
        <is>
          <t>L0205190</t>
        </is>
      </c>
      <c r="B670" t="inlineStr">
        <is>
          <t>random draw</t>
        </is>
      </c>
      <c r="C670" t="inlineStr">
        <is>
          <t>no_finding</t>
        </is>
      </c>
    </row>
    <row r="671">
      <c r="A671" t="inlineStr">
        <is>
          <t>L0205203</t>
        </is>
      </c>
      <c r="B671" t="inlineStr">
        <is>
          <t>random draw</t>
        </is>
      </c>
      <c r="C671" t="inlineStr">
        <is>
          <t>no_finding</t>
        </is>
      </c>
    </row>
    <row r="672">
      <c r="A672" t="inlineStr">
        <is>
          <t>L0205206</t>
        </is>
      </c>
      <c r="B672" t="inlineStr">
        <is>
          <t>random draw</t>
        </is>
      </c>
      <c r="C672" t="inlineStr">
        <is>
          <t>no_finding</t>
        </is>
      </c>
    </row>
    <row r="673">
      <c r="A673" t="inlineStr">
        <is>
          <t>L0205292</t>
        </is>
      </c>
      <c r="B673" t="inlineStr">
        <is>
          <t>random draw</t>
        </is>
      </c>
      <c r="C673" t="inlineStr">
        <is>
          <t>no_finding</t>
        </is>
      </c>
    </row>
    <row r="674">
      <c r="A674" t="inlineStr">
        <is>
          <t>L0205298</t>
        </is>
      </c>
      <c r="B674" t="inlineStr">
        <is>
          <t>random draw</t>
        </is>
      </c>
      <c r="C674" t="inlineStr">
        <is>
          <t>no_finding</t>
        </is>
      </c>
    </row>
    <row r="675">
      <c r="A675" t="inlineStr">
        <is>
          <t>L0205323</t>
        </is>
      </c>
      <c r="B675" t="inlineStr">
        <is>
          <t>random draw</t>
        </is>
      </c>
      <c r="C675" t="inlineStr">
        <is>
          <t>no_finding</t>
        </is>
      </c>
    </row>
    <row r="676">
      <c r="A676" t="inlineStr">
        <is>
          <t>L0205324</t>
        </is>
      </c>
      <c r="B676" t="inlineStr">
        <is>
          <t>random draw</t>
        </is>
      </c>
      <c r="C676" t="inlineStr">
        <is>
          <t>no_finding</t>
        </is>
      </c>
    </row>
    <row r="677">
      <c r="A677" t="inlineStr">
        <is>
          <t>L0205357</t>
        </is>
      </c>
      <c r="B677" t="inlineStr">
        <is>
          <t>random draw</t>
        </is>
      </c>
      <c r="C677" t="inlineStr">
        <is>
          <t>no_finding</t>
        </is>
      </c>
    </row>
    <row r="678">
      <c r="A678" t="inlineStr">
        <is>
          <t>L0205441</t>
        </is>
      </c>
      <c r="B678" t="inlineStr">
        <is>
          <t>random draw</t>
        </is>
      </c>
      <c r="C678" t="inlineStr">
        <is>
          <t>no_finding</t>
        </is>
      </c>
    </row>
    <row r="679">
      <c r="A679" t="inlineStr">
        <is>
          <t>L0205500</t>
        </is>
      </c>
      <c r="B679" t="inlineStr">
        <is>
          <t>random draw</t>
        </is>
      </c>
      <c r="C679" t="inlineStr">
        <is>
          <t>no_finding</t>
        </is>
      </c>
    </row>
    <row r="680">
      <c r="A680" t="inlineStr">
        <is>
          <t>L0205669</t>
        </is>
      </c>
      <c r="B680" t="inlineStr">
        <is>
          <t>random draw</t>
        </is>
      </c>
      <c r="C680" t="inlineStr">
        <is>
          <t>no_finding</t>
        </is>
      </c>
    </row>
    <row r="681">
      <c r="A681" t="inlineStr">
        <is>
          <t>L0205769</t>
        </is>
      </c>
      <c r="B681" t="inlineStr">
        <is>
          <t>random draw</t>
        </is>
      </c>
      <c r="C681" t="inlineStr">
        <is>
          <t>no_finding</t>
        </is>
      </c>
    </row>
    <row r="682">
      <c r="A682" t="inlineStr">
        <is>
          <t>L0205832</t>
        </is>
      </c>
      <c r="B682" t="inlineStr">
        <is>
          <t>random draw</t>
        </is>
      </c>
      <c r="C682" t="inlineStr">
        <is>
          <t>no_finding</t>
        </is>
      </c>
    </row>
    <row r="683">
      <c r="A683" t="inlineStr">
        <is>
          <t>L0205838</t>
        </is>
      </c>
      <c r="B683" t="inlineStr">
        <is>
          <t>random draw</t>
        </is>
      </c>
      <c r="C683" t="inlineStr">
        <is>
          <t>no_finding</t>
        </is>
      </c>
    </row>
    <row r="684">
      <c r="A684" t="inlineStr">
        <is>
          <t>L0205864</t>
        </is>
      </c>
      <c r="B684" t="inlineStr">
        <is>
          <t>random draw</t>
        </is>
      </c>
      <c r="C684" t="inlineStr">
        <is>
          <t>no_finding</t>
        </is>
      </c>
    </row>
    <row r="685">
      <c r="A685" t="inlineStr">
        <is>
          <t>L0205961</t>
        </is>
      </c>
      <c r="B685" t="inlineStr">
        <is>
          <t>random draw</t>
        </is>
      </c>
      <c r="C685" t="inlineStr">
        <is>
          <t>no_finding</t>
        </is>
      </c>
    </row>
    <row r="686">
      <c r="A686" t="inlineStr">
        <is>
          <t>L0205979</t>
        </is>
      </c>
      <c r="B686" t="inlineStr">
        <is>
          <t>random draw</t>
        </is>
      </c>
      <c r="C686" t="inlineStr">
        <is>
          <t>no_finding</t>
        </is>
      </c>
    </row>
    <row r="687">
      <c r="A687" t="inlineStr">
        <is>
          <t>L0206021</t>
        </is>
      </c>
      <c r="B687" t="inlineStr">
        <is>
          <t>random draw</t>
        </is>
      </c>
      <c r="C687" t="inlineStr">
        <is>
          <t>finding</t>
        </is>
      </c>
      <c r="D687" t="inlineStr">
        <is>
          <t>undervaluation</t>
        </is>
      </c>
    </row>
    <row r="688">
      <c r="A688" t="inlineStr">
        <is>
          <t>L0206024</t>
        </is>
      </c>
      <c r="B688" t="inlineStr">
        <is>
          <t>random draw</t>
        </is>
      </c>
      <c r="C688" t="inlineStr">
        <is>
          <t>no_finding</t>
        </is>
      </c>
    </row>
    <row r="689">
      <c r="A689" t="inlineStr">
        <is>
          <t>L0206036</t>
        </is>
      </c>
      <c r="B689" t="inlineStr">
        <is>
          <t>random draw</t>
        </is>
      </c>
      <c r="C689" t="inlineStr">
        <is>
          <t>no_finding</t>
        </is>
      </c>
    </row>
    <row r="690">
      <c r="A690" t="inlineStr">
        <is>
          <t>L0206044</t>
        </is>
      </c>
      <c r="B690" t="inlineStr">
        <is>
          <t>random draw</t>
        </is>
      </c>
      <c r="C690" t="inlineStr">
        <is>
          <t>no_finding</t>
        </is>
      </c>
    </row>
    <row r="691">
      <c r="A691" t="inlineStr">
        <is>
          <t>L0206220</t>
        </is>
      </c>
      <c r="B691" t="inlineStr">
        <is>
          <t>random draw</t>
        </is>
      </c>
      <c r="C691" t="inlineStr">
        <is>
          <t>no_finding</t>
        </is>
      </c>
    </row>
    <row r="692">
      <c r="A692" t="inlineStr">
        <is>
          <t>L0206240</t>
        </is>
      </c>
      <c r="B692" t="inlineStr">
        <is>
          <t>random draw</t>
        </is>
      </c>
      <c r="C692" t="inlineStr">
        <is>
          <t>no_finding</t>
        </is>
      </c>
    </row>
    <row r="693">
      <c r="A693" t="inlineStr">
        <is>
          <t>L0206301</t>
        </is>
      </c>
      <c r="B693" t="inlineStr">
        <is>
          <t>random draw</t>
        </is>
      </c>
      <c r="C693" t="inlineStr">
        <is>
          <t>no_finding</t>
        </is>
      </c>
    </row>
    <row r="694">
      <c r="A694" t="inlineStr">
        <is>
          <t>L0206311</t>
        </is>
      </c>
      <c r="B694" t="inlineStr">
        <is>
          <t>random draw</t>
        </is>
      </c>
      <c r="C694" t="inlineStr">
        <is>
          <t>no_finding</t>
        </is>
      </c>
    </row>
    <row r="695">
      <c r="A695" t="inlineStr">
        <is>
          <t>L0206400</t>
        </is>
      </c>
      <c r="B695" t="inlineStr">
        <is>
          <t>random draw</t>
        </is>
      </c>
      <c r="C695" t="inlineStr">
        <is>
          <t>no_finding</t>
        </is>
      </c>
    </row>
    <row r="696">
      <c r="A696" t="inlineStr">
        <is>
          <t>L0206403</t>
        </is>
      </c>
      <c r="B696" t="inlineStr">
        <is>
          <t>random draw</t>
        </is>
      </c>
      <c r="C696" t="inlineStr">
        <is>
          <t>no_finding</t>
        </is>
      </c>
    </row>
    <row r="697">
      <c r="A697" t="inlineStr">
        <is>
          <t>L0206406</t>
        </is>
      </c>
      <c r="B697" t="inlineStr">
        <is>
          <t>random draw</t>
        </is>
      </c>
      <c r="C697" t="inlineStr">
        <is>
          <t>no_finding</t>
        </is>
      </c>
    </row>
    <row r="698">
      <c r="A698" t="inlineStr">
        <is>
          <t>L0206488</t>
        </is>
      </c>
      <c r="B698" t="inlineStr">
        <is>
          <t>random draw</t>
        </is>
      </c>
      <c r="C698" t="inlineStr">
        <is>
          <t>no_finding</t>
        </is>
      </c>
    </row>
    <row r="699">
      <c r="A699" t="inlineStr">
        <is>
          <t>L0206498</t>
        </is>
      </c>
      <c r="B699" t="inlineStr">
        <is>
          <t>random draw</t>
        </is>
      </c>
      <c r="C699" t="inlineStr">
        <is>
          <t>finding</t>
        </is>
      </c>
      <c r="D699" t="inlineStr">
        <is>
          <t>origin</t>
        </is>
      </c>
    </row>
    <row r="700">
      <c r="A700" t="inlineStr">
        <is>
          <t>L0206502</t>
        </is>
      </c>
      <c r="B700" t="inlineStr">
        <is>
          <t>random draw</t>
        </is>
      </c>
      <c r="C700" t="inlineStr">
        <is>
          <t>no_finding</t>
        </is>
      </c>
    </row>
    <row r="701">
      <c r="A701" t="inlineStr">
        <is>
          <t>L0206540</t>
        </is>
      </c>
      <c r="B701" t="inlineStr">
        <is>
          <t>random draw</t>
        </is>
      </c>
      <c r="C701" t="inlineStr">
        <is>
          <t>no_finding</t>
        </is>
      </c>
    </row>
    <row r="702">
      <c r="A702" t="inlineStr">
        <is>
          <t>L0206575</t>
        </is>
      </c>
      <c r="B702" t="inlineStr">
        <is>
          <t>random draw</t>
        </is>
      </c>
      <c r="C702" t="inlineStr">
        <is>
          <t>no_finding</t>
        </is>
      </c>
    </row>
    <row r="703">
      <c r="A703" t="inlineStr">
        <is>
          <t>L0206591</t>
        </is>
      </c>
      <c r="B703" t="inlineStr">
        <is>
          <t>random draw</t>
        </is>
      </c>
      <c r="C703" t="inlineStr">
        <is>
          <t>no_finding</t>
        </is>
      </c>
    </row>
    <row r="704">
      <c r="A704" t="inlineStr">
        <is>
          <t>L0206658</t>
        </is>
      </c>
      <c r="B704" t="inlineStr">
        <is>
          <t>random draw</t>
        </is>
      </c>
      <c r="C704" t="inlineStr">
        <is>
          <t>no_finding</t>
        </is>
      </c>
    </row>
    <row r="705">
      <c r="A705" t="inlineStr">
        <is>
          <t>L0206678</t>
        </is>
      </c>
      <c r="B705" t="inlineStr">
        <is>
          <t>random draw</t>
        </is>
      </c>
      <c r="C705" t="inlineStr">
        <is>
          <t>no_finding</t>
        </is>
      </c>
    </row>
    <row r="706">
      <c r="A706" t="inlineStr">
        <is>
          <t>L0206694</t>
        </is>
      </c>
      <c r="B706" t="inlineStr">
        <is>
          <t>random draw</t>
        </is>
      </c>
      <c r="C706" t="inlineStr">
        <is>
          <t>no_finding</t>
        </is>
      </c>
    </row>
    <row r="707">
      <c r="A707" t="inlineStr">
        <is>
          <t>L0206817</t>
        </is>
      </c>
      <c r="B707" t="inlineStr">
        <is>
          <t>random draw</t>
        </is>
      </c>
      <c r="C707" t="inlineStr">
        <is>
          <t>no_finding</t>
        </is>
      </c>
    </row>
    <row r="708">
      <c r="A708" t="inlineStr">
        <is>
          <t>L0206849</t>
        </is>
      </c>
      <c r="B708" t="inlineStr">
        <is>
          <t>random draw</t>
        </is>
      </c>
      <c r="C708" t="inlineStr">
        <is>
          <t>no_finding</t>
        </is>
      </c>
    </row>
    <row r="709">
      <c r="A709" t="inlineStr">
        <is>
          <t>L0206894</t>
        </is>
      </c>
      <c r="B709" t="inlineStr">
        <is>
          <t>random draw</t>
        </is>
      </c>
      <c r="C709" t="inlineStr">
        <is>
          <t>no_finding</t>
        </is>
      </c>
    </row>
    <row r="710">
      <c r="A710" t="inlineStr">
        <is>
          <t>L0206923</t>
        </is>
      </c>
      <c r="B710" t="inlineStr">
        <is>
          <t>random draw</t>
        </is>
      </c>
      <c r="C710" t="inlineStr">
        <is>
          <t>no_finding</t>
        </is>
      </c>
    </row>
    <row r="711">
      <c r="A711" t="inlineStr">
        <is>
          <t>L0206925</t>
        </is>
      </c>
      <c r="B711" t="inlineStr">
        <is>
          <t>random draw</t>
        </is>
      </c>
      <c r="C711" t="inlineStr">
        <is>
          <t>no_finding</t>
        </is>
      </c>
    </row>
    <row r="712">
      <c r="A712" t="inlineStr">
        <is>
          <t>L0206928</t>
        </is>
      </c>
      <c r="B712" t="inlineStr">
        <is>
          <t>random draw</t>
        </is>
      </c>
      <c r="C712" t="inlineStr">
        <is>
          <t>no_finding</t>
        </is>
      </c>
    </row>
    <row r="713">
      <c r="A713" t="inlineStr">
        <is>
          <t>L0206951</t>
        </is>
      </c>
      <c r="B713" t="inlineStr">
        <is>
          <t>random draw</t>
        </is>
      </c>
      <c r="C713" t="inlineStr">
        <is>
          <t>no_finding</t>
        </is>
      </c>
    </row>
    <row r="714">
      <c r="A714" t="inlineStr">
        <is>
          <t>L0206952</t>
        </is>
      </c>
      <c r="B714" t="inlineStr">
        <is>
          <t>random draw</t>
        </is>
      </c>
      <c r="C714" t="inlineStr">
        <is>
          <t>no_finding</t>
        </is>
      </c>
    </row>
    <row r="715">
      <c r="A715" t="inlineStr">
        <is>
          <t>L0206957</t>
        </is>
      </c>
      <c r="B715" t="inlineStr">
        <is>
          <t>random draw</t>
        </is>
      </c>
      <c r="C715" t="inlineStr">
        <is>
          <t>no_finding</t>
        </is>
      </c>
    </row>
    <row r="716">
      <c r="A716" t="inlineStr">
        <is>
          <t>L0207127</t>
        </is>
      </c>
      <c r="B716" t="inlineStr">
        <is>
          <t>random draw</t>
        </is>
      </c>
      <c r="C716" t="inlineStr">
        <is>
          <t>no_finding</t>
        </is>
      </c>
    </row>
    <row r="717">
      <c r="A717" t="inlineStr">
        <is>
          <t>L0207130</t>
        </is>
      </c>
      <c r="B717" t="inlineStr">
        <is>
          <t>random draw</t>
        </is>
      </c>
      <c r="C717" t="inlineStr">
        <is>
          <t>no_finding</t>
        </is>
      </c>
    </row>
    <row r="718">
      <c r="A718" t="inlineStr">
        <is>
          <t>L0207183</t>
        </is>
      </c>
      <c r="B718" t="inlineStr">
        <is>
          <t>random draw</t>
        </is>
      </c>
      <c r="C718" t="inlineStr">
        <is>
          <t>no_finding</t>
        </is>
      </c>
    </row>
    <row r="719">
      <c r="A719" t="inlineStr">
        <is>
          <t>L0207231</t>
        </is>
      </c>
      <c r="B719" t="inlineStr">
        <is>
          <t>random draw</t>
        </is>
      </c>
      <c r="C719" t="inlineStr">
        <is>
          <t>no_finding</t>
        </is>
      </c>
    </row>
    <row r="720">
      <c r="A720" t="inlineStr">
        <is>
          <t>L0207260</t>
        </is>
      </c>
      <c r="B720" t="inlineStr">
        <is>
          <t>random draw</t>
        </is>
      </c>
      <c r="C720" t="inlineStr">
        <is>
          <t>no_finding</t>
        </is>
      </c>
    </row>
    <row r="721">
      <c r="A721" t="inlineStr">
        <is>
          <t>L0207264</t>
        </is>
      </c>
      <c r="B721" t="inlineStr">
        <is>
          <t>random draw</t>
        </is>
      </c>
      <c r="C721" t="inlineStr">
        <is>
          <t>no_finding</t>
        </is>
      </c>
    </row>
    <row r="722">
      <c r="A722" t="inlineStr">
        <is>
          <t>L0207374</t>
        </is>
      </c>
      <c r="B722" t="inlineStr">
        <is>
          <t>random draw</t>
        </is>
      </c>
      <c r="C722" t="inlineStr">
        <is>
          <t>no_finding</t>
        </is>
      </c>
    </row>
    <row r="723">
      <c r="A723" t="inlineStr">
        <is>
          <t>L0207445</t>
        </is>
      </c>
      <c r="B723" t="inlineStr">
        <is>
          <t>random draw</t>
        </is>
      </c>
      <c r="C723" t="inlineStr">
        <is>
          <t>no_finding</t>
        </is>
      </c>
    </row>
    <row r="724">
      <c r="A724" t="inlineStr">
        <is>
          <t>L0207535</t>
        </is>
      </c>
      <c r="B724" t="inlineStr">
        <is>
          <t>random draw</t>
        </is>
      </c>
      <c r="C724" t="inlineStr">
        <is>
          <t>no_finding</t>
        </is>
      </c>
    </row>
    <row r="725">
      <c r="A725" t="inlineStr">
        <is>
          <t>L0207546</t>
        </is>
      </c>
      <c r="B725" t="inlineStr">
        <is>
          <t>random draw</t>
        </is>
      </c>
      <c r="C725" t="inlineStr">
        <is>
          <t>no_finding</t>
        </is>
      </c>
    </row>
    <row r="726">
      <c r="A726" t="inlineStr">
        <is>
          <t>L0207793</t>
        </is>
      </c>
      <c r="B726" t="inlineStr">
        <is>
          <t>random draw</t>
        </is>
      </c>
      <c r="C726" t="inlineStr">
        <is>
          <t>no_finding</t>
        </is>
      </c>
    </row>
    <row r="727">
      <c r="A727" t="inlineStr">
        <is>
          <t>L0207808</t>
        </is>
      </c>
      <c r="B727" t="inlineStr">
        <is>
          <t>random draw</t>
        </is>
      </c>
      <c r="C727" t="inlineStr">
        <is>
          <t>no_finding</t>
        </is>
      </c>
    </row>
    <row r="728">
      <c r="A728" t="inlineStr">
        <is>
          <t>L0207835</t>
        </is>
      </c>
      <c r="B728" t="inlineStr">
        <is>
          <t>random draw</t>
        </is>
      </c>
      <c r="C728" t="inlineStr">
        <is>
          <t>no_finding</t>
        </is>
      </c>
    </row>
    <row r="729">
      <c r="A729" t="inlineStr">
        <is>
          <t>L0207841</t>
        </is>
      </c>
      <c r="B729" t="inlineStr">
        <is>
          <t>random draw</t>
        </is>
      </c>
      <c r="C729" t="inlineStr">
        <is>
          <t>no_finding</t>
        </is>
      </c>
    </row>
    <row r="730">
      <c r="A730" t="inlineStr">
        <is>
          <t>L0208100</t>
        </is>
      </c>
      <c r="B730" t="inlineStr">
        <is>
          <t>random draw</t>
        </is>
      </c>
      <c r="C730" t="inlineStr">
        <is>
          <t>no_finding</t>
        </is>
      </c>
    </row>
    <row r="731">
      <c r="A731" t="inlineStr">
        <is>
          <t>L0208266</t>
        </is>
      </c>
      <c r="B731" t="inlineStr">
        <is>
          <t>random draw</t>
        </is>
      </c>
      <c r="C731" t="inlineStr">
        <is>
          <t>no_finding</t>
        </is>
      </c>
    </row>
    <row r="732">
      <c r="A732" t="inlineStr">
        <is>
          <t>L0208419</t>
        </is>
      </c>
      <c r="B732" t="inlineStr">
        <is>
          <t>random draw</t>
        </is>
      </c>
      <c r="C732" t="inlineStr">
        <is>
          <t>no_finding</t>
        </is>
      </c>
    </row>
    <row r="733">
      <c r="A733" t="inlineStr">
        <is>
          <t>L0208472</t>
        </is>
      </c>
      <c r="B733" t="inlineStr">
        <is>
          <t>random draw</t>
        </is>
      </c>
      <c r="C733" t="inlineStr">
        <is>
          <t>no_finding</t>
        </is>
      </c>
    </row>
    <row r="734">
      <c r="A734" t="inlineStr">
        <is>
          <t>L0208476</t>
        </is>
      </c>
      <c r="B734" t="inlineStr">
        <is>
          <t>random draw</t>
        </is>
      </c>
      <c r="C734" t="inlineStr">
        <is>
          <t>no_finding</t>
        </is>
      </c>
    </row>
    <row r="735">
      <c r="A735" t="inlineStr">
        <is>
          <t>L0208569</t>
        </is>
      </c>
      <c r="B735" t="inlineStr">
        <is>
          <t>random draw</t>
        </is>
      </c>
      <c r="C735" t="inlineStr">
        <is>
          <t>no_finding</t>
        </is>
      </c>
    </row>
    <row r="736">
      <c r="A736" t="inlineStr">
        <is>
          <t>L0208570</t>
        </is>
      </c>
      <c r="B736" t="inlineStr">
        <is>
          <t>random draw</t>
        </is>
      </c>
      <c r="C736" t="inlineStr">
        <is>
          <t>no_finding</t>
        </is>
      </c>
    </row>
    <row r="737">
      <c r="A737" t="inlineStr">
        <is>
          <t>L0208665</t>
        </is>
      </c>
      <c r="B737" t="inlineStr">
        <is>
          <t>random draw</t>
        </is>
      </c>
      <c r="C737" t="inlineStr">
        <is>
          <t>no_finding</t>
        </is>
      </c>
    </row>
    <row r="738">
      <c r="A738" t="inlineStr">
        <is>
          <t>L0208666</t>
        </is>
      </c>
      <c r="B738" t="inlineStr">
        <is>
          <t>random draw</t>
        </is>
      </c>
      <c r="C738" t="inlineStr">
        <is>
          <t>no_finding</t>
        </is>
      </c>
    </row>
    <row r="739">
      <c r="A739" t="inlineStr">
        <is>
          <t>L0208679</t>
        </is>
      </c>
      <c r="B739" t="inlineStr">
        <is>
          <t>random draw</t>
        </is>
      </c>
      <c r="C739" t="inlineStr">
        <is>
          <t>no_finding</t>
        </is>
      </c>
    </row>
    <row r="740">
      <c r="A740" t="inlineStr">
        <is>
          <t>L0208686</t>
        </is>
      </c>
      <c r="B740" t="inlineStr">
        <is>
          <t>random draw</t>
        </is>
      </c>
      <c r="C740" t="inlineStr">
        <is>
          <t>no_finding</t>
        </is>
      </c>
    </row>
    <row r="741">
      <c r="A741" t="inlineStr">
        <is>
          <t>L0208771</t>
        </is>
      </c>
      <c r="B741" t="inlineStr">
        <is>
          <t>random draw</t>
        </is>
      </c>
      <c r="C741" t="inlineStr">
        <is>
          <t>no_finding</t>
        </is>
      </c>
    </row>
    <row r="742">
      <c r="A742" t="inlineStr">
        <is>
          <t>L0208816</t>
        </is>
      </c>
      <c r="B742" t="inlineStr">
        <is>
          <t>random draw</t>
        </is>
      </c>
      <c r="C742" t="inlineStr">
        <is>
          <t>no_finding</t>
        </is>
      </c>
    </row>
    <row r="743">
      <c r="A743" t="inlineStr">
        <is>
          <t>L0208928</t>
        </is>
      </c>
      <c r="B743" t="inlineStr">
        <is>
          <t>random draw</t>
        </is>
      </c>
      <c r="C743" t="inlineStr">
        <is>
          <t>no_finding</t>
        </is>
      </c>
    </row>
    <row r="744">
      <c r="A744" t="inlineStr">
        <is>
          <t>L0208951</t>
        </is>
      </c>
      <c r="B744" t="inlineStr">
        <is>
          <t>random draw</t>
        </is>
      </c>
      <c r="C744" t="inlineStr">
        <is>
          <t>no_finding</t>
        </is>
      </c>
    </row>
    <row r="745">
      <c r="A745" t="inlineStr">
        <is>
          <t>L0209118</t>
        </is>
      </c>
      <c r="B745" t="inlineStr">
        <is>
          <t>random draw</t>
        </is>
      </c>
      <c r="C745" t="inlineStr">
        <is>
          <t>no_finding</t>
        </is>
      </c>
    </row>
    <row r="746">
      <c r="A746" t="inlineStr">
        <is>
          <t>L0209173</t>
        </is>
      </c>
      <c r="B746" t="inlineStr">
        <is>
          <t>random draw</t>
        </is>
      </c>
      <c r="C746" t="inlineStr">
        <is>
          <t>no_finding</t>
        </is>
      </c>
    </row>
    <row r="747">
      <c r="A747" t="inlineStr">
        <is>
          <t>L0209194</t>
        </is>
      </c>
      <c r="B747" t="inlineStr">
        <is>
          <t>random draw</t>
        </is>
      </c>
      <c r="C747" t="inlineStr">
        <is>
          <t>no_finding</t>
        </is>
      </c>
    </row>
    <row r="748">
      <c r="A748" t="inlineStr">
        <is>
          <t>L0209311</t>
        </is>
      </c>
      <c r="B748" t="inlineStr">
        <is>
          <t>random draw</t>
        </is>
      </c>
      <c r="C748" t="inlineStr">
        <is>
          <t>no_finding</t>
        </is>
      </c>
    </row>
    <row r="749">
      <c r="A749" t="inlineStr">
        <is>
          <t>L0209358</t>
        </is>
      </c>
      <c r="B749" t="inlineStr">
        <is>
          <t>random draw</t>
        </is>
      </c>
      <c r="C749" t="inlineStr">
        <is>
          <t>no_finding</t>
        </is>
      </c>
    </row>
    <row r="750">
      <c r="A750" t="inlineStr">
        <is>
          <t>L0209394</t>
        </is>
      </c>
      <c r="B750" t="inlineStr">
        <is>
          <t>random draw</t>
        </is>
      </c>
      <c r="C750" t="inlineStr">
        <is>
          <t>no_finding</t>
        </is>
      </c>
    </row>
    <row r="751">
      <c r="A751" t="inlineStr">
        <is>
          <t>L0209454</t>
        </is>
      </c>
      <c r="B751" t="inlineStr">
        <is>
          <t>random draw</t>
        </is>
      </c>
      <c r="C751" t="inlineStr">
        <is>
          <t>no_finding</t>
        </is>
      </c>
    </row>
    <row r="752">
      <c r="A752" t="inlineStr">
        <is>
          <t>L0209481</t>
        </is>
      </c>
      <c r="B752" t="inlineStr">
        <is>
          <t>random draw</t>
        </is>
      </c>
      <c r="C752" t="inlineStr">
        <is>
          <t>no_finding</t>
        </is>
      </c>
    </row>
    <row r="753">
      <c r="A753" t="inlineStr">
        <is>
          <t>L0209602</t>
        </is>
      </c>
      <c r="B753" t="inlineStr">
        <is>
          <t>random draw</t>
        </is>
      </c>
      <c r="C753" t="inlineStr">
        <is>
          <t>no_finding</t>
        </is>
      </c>
    </row>
    <row r="754">
      <c r="A754" t="inlineStr">
        <is>
          <t>L0209645</t>
        </is>
      </c>
      <c r="B754" t="inlineStr">
        <is>
          <t>random draw</t>
        </is>
      </c>
      <c r="C754" t="inlineStr">
        <is>
          <t>no_finding</t>
        </is>
      </c>
    </row>
    <row r="755">
      <c r="A755" t="inlineStr">
        <is>
          <t>L0209664</t>
        </is>
      </c>
      <c r="B755" t="inlineStr">
        <is>
          <t>random draw</t>
        </is>
      </c>
      <c r="C755" t="inlineStr">
        <is>
          <t>no_finding</t>
        </is>
      </c>
    </row>
    <row r="756">
      <c r="A756" t="inlineStr">
        <is>
          <t>L0209704</t>
        </is>
      </c>
      <c r="B756" t="inlineStr">
        <is>
          <t>random draw</t>
        </is>
      </c>
      <c r="C756" t="inlineStr">
        <is>
          <t>no_finding</t>
        </is>
      </c>
    </row>
    <row r="757">
      <c r="A757" t="inlineStr">
        <is>
          <t>L0209716</t>
        </is>
      </c>
      <c r="B757" t="inlineStr">
        <is>
          <t>random draw</t>
        </is>
      </c>
      <c r="C757" t="inlineStr">
        <is>
          <t>no_finding</t>
        </is>
      </c>
    </row>
    <row r="758">
      <c r="A758" t="inlineStr">
        <is>
          <t>L0209732</t>
        </is>
      </c>
      <c r="B758" t="inlineStr">
        <is>
          <t>random draw</t>
        </is>
      </c>
      <c r="C758" t="inlineStr">
        <is>
          <t>no_finding</t>
        </is>
      </c>
    </row>
    <row r="759">
      <c r="A759" t="inlineStr">
        <is>
          <t>L0209757</t>
        </is>
      </c>
      <c r="B759" t="inlineStr">
        <is>
          <t>random draw</t>
        </is>
      </c>
      <c r="C759" t="inlineStr">
        <is>
          <t>no_finding</t>
        </is>
      </c>
    </row>
    <row r="760">
      <c r="A760" t="inlineStr">
        <is>
          <t>L0209758</t>
        </is>
      </c>
      <c r="B760" t="inlineStr">
        <is>
          <t>random draw</t>
        </is>
      </c>
      <c r="C760" t="inlineStr">
        <is>
          <t>no_finding</t>
        </is>
      </c>
    </row>
    <row r="761">
      <c r="A761" t="inlineStr">
        <is>
          <t>L0209828</t>
        </is>
      </c>
      <c r="B761" t="inlineStr">
        <is>
          <t>random draw</t>
        </is>
      </c>
      <c r="C761" t="inlineStr">
        <is>
          <t>no_finding</t>
        </is>
      </c>
    </row>
    <row r="762">
      <c r="A762" t="inlineStr">
        <is>
          <t>L0209830</t>
        </is>
      </c>
      <c r="B762" t="inlineStr">
        <is>
          <t>random draw</t>
        </is>
      </c>
      <c r="C762" t="inlineStr">
        <is>
          <t>no_finding</t>
        </is>
      </c>
    </row>
    <row r="763">
      <c r="A763" t="inlineStr">
        <is>
          <t>L0209956</t>
        </is>
      </c>
      <c r="B763" t="inlineStr">
        <is>
          <t>random draw</t>
        </is>
      </c>
      <c r="C763" t="inlineStr">
        <is>
          <t>no_finding</t>
        </is>
      </c>
    </row>
    <row r="764">
      <c r="A764" t="inlineStr">
        <is>
          <t>L0210041</t>
        </is>
      </c>
      <c r="B764" t="inlineStr">
        <is>
          <t>random draw</t>
        </is>
      </c>
      <c r="C764" t="inlineStr">
        <is>
          <t>no_finding</t>
        </is>
      </c>
    </row>
    <row r="765">
      <c r="A765" t="inlineStr">
        <is>
          <t>L0210200</t>
        </is>
      </c>
      <c r="B765" t="inlineStr">
        <is>
          <t>random draw</t>
        </is>
      </c>
      <c r="C765" t="inlineStr">
        <is>
          <t>no_finding</t>
        </is>
      </c>
    </row>
    <row r="766">
      <c r="A766" t="inlineStr">
        <is>
          <t>L0210203</t>
        </is>
      </c>
      <c r="B766" t="inlineStr">
        <is>
          <t>random draw</t>
        </is>
      </c>
      <c r="C766" t="inlineStr">
        <is>
          <t>no_finding</t>
        </is>
      </c>
    </row>
    <row r="767">
      <c r="A767" t="inlineStr">
        <is>
          <t>L0210207</t>
        </is>
      </c>
      <c r="B767" t="inlineStr">
        <is>
          <t>random draw</t>
        </is>
      </c>
      <c r="C767" t="inlineStr">
        <is>
          <t>no_finding</t>
        </is>
      </c>
    </row>
    <row r="768">
      <c r="A768" t="inlineStr">
        <is>
          <t>L0210236</t>
        </is>
      </c>
      <c r="B768" t="inlineStr">
        <is>
          <t>random draw</t>
        </is>
      </c>
      <c r="C768" t="inlineStr">
        <is>
          <t>no_finding</t>
        </is>
      </c>
    </row>
    <row r="769">
      <c r="A769" t="inlineStr">
        <is>
          <t>L0210414</t>
        </is>
      </c>
      <c r="B769" t="inlineStr">
        <is>
          <t>random draw</t>
        </is>
      </c>
      <c r="C769" t="inlineStr">
        <is>
          <t>no_finding</t>
        </is>
      </c>
    </row>
    <row r="770">
      <c r="A770" t="inlineStr">
        <is>
          <t>L0210483</t>
        </is>
      </c>
      <c r="B770" t="inlineStr">
        <is>
          <t>random draw</t>
        </is>
      </c>
      <c r="C770" t="inlineStr">
        <is>
          <t>no_finding</t>
        </is>
      </c>
    </row>
    <row r="771">
      <c r="A771" t="inlineStr">
        <is>
          <t>L0210560</t>
        </is>
      </c>
      <c r="B771" t="inlineStr">
        <is>
          <t>random draw</t>
        </is>
      </c>
      <c r="C771" t="inlineStr">
        <is>
          <t>no_finding</t>
        </is>
      </c>
    </row>
    <row r="772">
      <c r="A772" t="inlineStr">
        <is>
          <t>L0210733</t>
        </is>
      </c>
      <c r="B772" t="inlineStr">
        <is>
          <t>random draw</t>
        </is>
      </c>
      <c r="C772" t="inlineStr">
        <is>
          <t>no_finding</t>
        </is>
      </c>
    </row>
    <row r="773">
      <c r="A773" t="inlineStr">
        <is>
          <t>L0210761</t>
        </is>
      </c>
      <c r="B773" t="inlineStr">
        <is>
          <t>random draw</t>
        </is>
      </c>
      <c r="C773" t="inlineStr">
        <is>
          <t>no_finding</t>
        </is>
      </c>
    </row>
    <row r="774">
      <c r="A774" t="inlineStr">
        <is>
          <t>L0210807</t>
        </is>
      </c>
      <c r="B774" t="inlineStr">
        <is>
          <t>random draw</t>
        </is>
      </c>
      <c r="C774" t="inlineStr">
        <is>
          <t>no_finding</t>
        </is>
      </c>
    </row>
    <row r="775">
      <c r="A775" t="inlineStr">
        <is>
          <t>L0210844</t>
        </is>
      </c>
      <c r="B775" t="inlineStr">
        <is>
          <t>random draw</t>
        </is>
      </c>
      <c r="C775" t="inlineStr">
        <is>
          <t>no_finding</t>
        </is>
      </c>
    </row>
    <row r="776">
      <c r="A776" t="inlineStr">
        <is>
          <t>L0210865</t>
        </is>
      </c>
      <c r="B776" t="inlineStr">
        <is>
          <t>random draw</t>
        </is>
      </c>
      <c r="C776" t="inlineStr">
        <is>
          <t>no_finding</t>
        </is>
      </c>
    </row>
    <row r="777">
      <c r="A777" t="inlineStr">
        <is>
          <t>L0210996</t>
        </is>
      </c>
      <c r="B777" t="inlineStr">
        <is>
          <t>random draw</t>
        </is>
      </c>
      <c r="C777" t="inlineStr">
        <is>
          <t>no_finding</t>
        </is>
      </c>
    </row>
    <row r="778">
      <c r="A778" t="inlineStr">
        <is>
          <t>L0211000</t>
        </is>
      </c>
      <c r="B778" t="inlineStr">
        <is>
          <t>random draw</t>
        </is>
      </c>
      <c r="C778" t="inlineStr">
        <is>
          <t>no_finding</t>
        </is>
      </c>
    </row>
    <row r="779">
      <c r="A779" t="inlineStr">
        <is>
          <t>L0211020</t>
        </is>
      </c>
      <c r="B779" t="inlineStr">
        <is>
          <t>random draw</t>
        </is>
      </c>
      <c r="C779" t="inlineStr">
        <is>
          <t>no_finding</t>
        </is>
      </c>
    </row>
    <row r="780">
      <c r="A780" t="inlineStr">
        <is>
          <t>L0211025</t>
        </is>
      </c>
      <c r="B780" t="inlineStr">
        <is>
          <t>random draw</t>
        </is>
      </c>
      <c r="C780" t="inlineStr">
        <is>
          <t>no_finding</t>
        </is>
      </c>
    </row>
    <row r="781">
      <c r="A781" t="inlineStr">
        <is>
          <t>L0211126</t>
        </is>
      </c>
      <c r="B781" t="inlineStr">
        <is>
          <t>random draw</t>
        </is>
      </c>
      <c r="C781" t="inlineStr">
        <is>
          <t>no_finding</t>
        </is>
      </c>
    </row>
    <row r="782">
      <c r="A782" t="inlineStr">
        <is>
          <t>L0211150</t>
        </is>
      </c>
      <c r="B782" t="inlineStr">
        <is>
          <t>random draw</t>
        </is>
      </c>
      <c r="C782" t="inlineStr">
        <is>
          <t>no_finding</t>
        </is>
      </c>
    </row>
    <row r="783">
      <c r="A783" t="inlineStr">
        <is>
          <t>L0211193</t>
        </is>
      </c>
      <c r="B783" t="inlineStr">
        <is>
          <t>random draw</t>
        </is>
      </c>
      <c r="C783" t="inlineStr">
        <is>
          <t>no_finding</t>
        </is>
      </c>
    </row>
    <row r="784">
      <c r="A784" t="inlineStr">
        <is>
          <t>L0211227</t>
        </is>
      </c>
      <c r="B784" t="inlineStr">
        <is>
          <t>random draw</t>
        </is>
      </c>
      <c r="C784" t="inlineStr">
        <is>
          <t>no_finding</t>
        </is>
      </c>
    </row>
    <row r="785">
      <c r="A785" t="inlineStr">
        <is>
          <t>L0211243</t>
        </is>
      </c>
      <c r="B785" t="inlineStr">
        <is>
          <t>random draw</t>
        </is>
      </c>
      <c r="C785" t="inlineStr">
        <is>
          <t>no_finding</t>
        </is>
      </c>
    </row>
    <row r="786">
      <c r="A786" t="inlineStr">
        <is>
          <t>L0211321</t>
        </is>
      </c>
      <c r="B786" t="inlineStr">
        <is>
          <t>random draw</t>
        </is>
      </c>
      <c r="C786" t="inlineStr">
        <is>
          <t>no_finding</t>
        </is>
      </c>
    </row>
    <row r="787">
      <c r="A787" t="inlineStr">
        <is>
          <t>L0211417</t>
        </is>
      </c>
      <c r="B787" t="inlineStr">
        <is>
          <t>random draw</t>
        </is>
      </c>
      <c r="C787" t="inlineStr">
        <is>
          <t>no_finding</t>
        </is>
      </c>
    </row>
    <row r="788">
      <c r="A788" t="inlineStr">
        <is>
          <t>L0211418</t>
        </is>
      </c>
      <c r="B788" t="inlineStr">
        <is>
          <t>random draw</t>
        </is>
      </c>
      <c r="C788" t="inlineStr">
        <is>
          <t>no_finding</t>
        </is>
      </c>
    </row>
    <row r="789">
      <c r="A789" t="inlineStr">
        <is>
          <t>L0211529</t>
        </is>
      </c>
      <c r="B789" t="inlineStr">
        <is>
          <t>random draw</t>
        </is>
      </c>
      <c r="C789" t="inlineStr">
        <is>
          <t>no_finding</t>
        </is>
      </c>
    </row>
    <row r="790">
      <c r="A790" t="inlineStr">
        <is>
          <t>L0211554</t>
        </is>
      </c>
      <c r="B790" t="inlineStr">
        <is>
          <t>random draw</t>
        </is>
      </c>
      <c r="C790" t="inlineStr">
        <is>
          <t>no_finding</t>
        </is>
      </c>
    </row>
    <row r="791">
      <c r="A791" t="inlineStr">
        <is>
          <t>L0211584</t>
        </is>
      </c>
      <c r="B791" t="inlineStr">
        <is>
          <t>random draw</t>
        </is>
      </c>
      <c r="C791" t="inlineStr">
        <is>
          <t>no_finding</t>
        </is>
      </c>
    </row>
    <row r="792">
      <c r="A792" t="inlineStr">
        <is>
          <t>L0211643</t>
        </is>
      </c>
      <c r="B792" t="inlineStr">
        <is>
          <t>random draw</t>
        </is>
      </c>
      <c r="C792" t="inlineStr">
        <is>
          <t>no_finding</t>
        </is>
      </c>
    </row>
    <row r="793">
      <c r="A793" t="inlineStr">
        <is>
          <t>L0211657</t>
        </is>
      </c>
      <c r="B793" t="inlineStr">
        <is>
          <t>random draw</t>
        </is>
      </c>
      <c r="C793" t="inlineStr">
        <is>
          <t>no_finding</t>
        </is>
      </c>
    </row>
    <row r="794">
      <c r="A794" t="inlineStr">
        <is>
          <t>L0211658</t>
        </is>
      </c>
      <c r="B794" t="inlineStr">
        <is>
          <t>random draw</t>
        </is>
      </c>
      <c r="C794" t="inlineStr">
        <is>
          <t>no_finding</t>
        </is>
      </c>
    </row>
    <row r="795">
      <c r="A795" t="inlineStr">
        <is>
          <t>L0211836</t>
        </is>
      </c>
      <c r="B795" t="inlineStr">
        <is>
          <t>random draw</t>
        </is>
      </c>
      <c r="C795" t="inlineStr">
        <is>
          <t>no_finding</t>
        </is>
      </c>
    </row>
    <row r="796">
      <c r="A796" t="inlineStr">
        <is>
          <t>L0212030</t>
        </is>
      </c>
      <c r="B796" t="inlineStr">
        <is>
          <t>random draw</t>
        </is>
      </c>
      <c r="C796" t="inlineStr">
        <is>
          <t>no_finding</t>
        </is>
      </c>
    </row>
    <row r="797">
      <c r="A797" t="inlineStr">
        <is>
          <t>L0212109</t>
        </is>
      </c>
      <c r="B797" t="inlineStr">
        <is>
          <t>random draw</t>
        </is>
      </c>
      <c r="C797" t="inlineStr">
        <is>
          <t>no_finding</t>
        </is>
      </c>
    </row>
    <row r="798">
      <c r="A798" t="inlineStr">
        <is>
          <t>L0212110</t>
        </is>
      </c>
      <c r="B798" t="inlineStr">
        <is>
          <t>random draw</t>
        </is>
      </c>
      <c r="C798" t="inlineStr">
        <is>
          <t>no_finding</t>
        </is>
      </c>
    </row>
    <row r="799">
      <c r="A799" t="inlineStr">
        <is>
          <t>L0212163</t>
        </is>
      </c>
      <c r="B799" t="inlineStr">
        <is>
          <t>random draw</t>
        </is>
      </c>
      <c r="C799" t="inlineStr">
        <is>
          <t>no_finding</t>
        </is>
      </c>
    </row>
    <row r="800">
      <c r="A800" t="inlineStr">
        <is>
          <t>L0212186</t>
        </is>
      </c>
      <c r="B800" t="inlineStr">
        <is>
          <t>random draw</t>
        </is>
      </c>
      <c r="C800" t="inlineStr">
        <is>
          <t>no_finding</t>
        </is>
      </c>
    </row>
    <row r="801">
      <c r="A801" t="inlineStr">
        <is>
          <t>L0212325</t>
        </is>
      </c>
      <c r="B801" t="inlineStr">
        <is>
          <t>random draw</t>
        </is>
      </c>
      <c r="C801" t="inlineStr">
        <is>
          <t>no_finding</t>
        </is>
      </c>
    </row>
    <row r="802">
      <c r="A802" t="inlineStr">
        <is>
          <t>L0212326</t>
        </is>
      </c>
      <c r="B802" t="inlineStr">
        <is>
          <t>random draw</t>
        </is>
      </c>
      <c r="C802" t="inlineStr">
        <is>
          <t>no_finding</t>
        </is>
      </c>
    </row>
    <row r="803">
      <c r="A803" t="inlineStr">
        <is>
          <t>L0212327</t>
        </is>
      </c>
      <c r="B803" t="inlineStr">
        <is>
          <t>random draw</t>
        </is>
      </c>
      <c r="C803" t="inlineStr">
        <is>
          <t>no_finding</t>
        </is>
      </c>
    </row>
    <row r="804">
      <c r="A804" t="inlineStr">
        <is>
          <t>L0212441</t>
        </is>
      </c>
      <c r="B804" t="inlineStr">
        <is>
          <t>random draw</t>
        </is>
      </c>
      <c r="C804" t="inlineStr">
        <is>
          <t>no_finding</t>
        </is>
      </c>
    </row>
    <row r="805">
      <c r="A805" t="inlineStr">
        <is>
          <t>L0212461</t>
        </is>
      </c>
      <c r="B805" t="inlineStr">
        <is>
          <t>random draw</t>
        </is>
      </c>
      <c r="C805" t="inlineStr">
        <is>
          <t>no_finding</t>
        </is>
      </c>
    </row>
    <row r="806">
      <c r="A806" t="inlineStr">
        <is>
          <t>L0212536</t>
        </is>
      </c>
      <c r="B806" t="inlineStr">
        <is>
          <t>random draw</t>
        </is>
      </c>
      <c r="C806" t="inlineStr">
        <is>
          <t>no_finding</t>
        </is>
      </c>
    </row>
    <row r="807">
      <c r="A807" t="inlineStr">
        <is>
          <t>L0212553</t>
        </is>
      </c>
      <c r="B807" t="inlineStr">
        <is>
          <t>random draw</t>
        </is>
      </c>
      <c r="C807" t="inlineStr">
        <is>
          <t>no_finding</t>
        </is>
      </c>
    </row>
    <row r="808">
      <c r="A808" t="inlineStr">
        <is>
          <t>L0212570</t>
        </is>
      </c>
      <c r="B808" t="inlineStr">
        <is>
          <t>random draw</t>
        </is>
      </c>
      <c r="C808" t="inlineStr">
        <is>
          <t>no_finding</t>
        </is>
      </c>
    </row>
    <row r="809">
      <c r="A809" t="inlineStr">
        <is>
          <t>L0212665</t>
        </is>
      </c>
      <c r="B809" t="inlineStr">
        <is>
          <t>random draw</t>
        </is>
      </c>
      <c r="C809" t="inlineStr">
        <is>
          <t>no_finding</t>
        </is>
      </c>
    </row>
    <row r="810">
      <c r="A810" t="inlineStr">
        <is>
          <t>L0212715</t>
        </is>
      </c>
      <c r="B810" t="inlineStr">
        <is>
          <t>random draw</t>
        </is>
      </c>
      <c r="C810" t="inlineStr">
        <is>
          <t>no_finding</t>
        </is>
      </c>
    </row>
    <row r="811">
      <c r="A811" t="inlineStr">
        <is>
          <t>L0212721</t>
        </is>
      </c>
      <c r="B811" t="inlineStr">
        <is>
          <t>random draw</t>
        </is>
      </c>
      <c r="C811" t="inlineStr">
        <is>
          <t>no_finding</t>
        </is>
      </c>
    </row>
    <row r="812">
      <c r="A812" t="inlineStr">
        <is>
          <t>L0212792</t>
        </is>
      </c>
      <c r="B812" t="inlineStr">
        <is>
          <t>random draw</t>
        </is>
      </c>
      <c r="C812" t="inlineStr">
        <is>
          <t>no_finding</t>
        </is>
      </c>
    </row>
    <row r="813">
      <c r="A813" t="inlineStr">
        <is>
          <t>L0212899</t>
        </is>
      </c>
      <c r="B813" t="inlineStr">
        <is>
          <t>random draw</t>
        </is>
      </c>
      <c r="C813" t="inlineStr">
        <is>
          <t>no_finding</t>
        </is>
      </c>
    </row>
    <row r="814">
      <c r="A814" t="inlineStr">
        <is>
          <t>L0212985</t>
        </is>
      </c>
      <c r="B814" t="inlineStr">
        <is>
          <t>random draw</t>
        </is>
      </c>
      <c r="C814" t="inlineStr">
        <is>
          <t>no_finding</t>
        </is>
      </c>
    </row>
    <row r="815">
      <c r="A815" t="inlineStr">
        <is>
          <t>L0213089</t>
        </is>
      </c>
      <c r="B815" t="inlineStr">
        <is>
          <t>random draw</t>
        </is>
      </c>
      <c r="C815" t="inlineStr">
        <is>
          <t>no_finding</t>
        </is>
      </c>
    </row>
    <row r="816">
      <c r="A816" t="inlineStr">
        <is>
          <t>L0213129</t>
        </is>
      </c>
      <c r="B816" t="inlineStr">
        <is>
          <t>random draw</t>
        </is>
      </c>
      <c r="C816" t="inlineStr">
        <is>
          <t>no_finding</t>
        </is>
      </c>
    </row>
    <row r="817">
      <c r="A817" t="inlineStr">
        <is>
          <t>L0213274</t>
        </is>
      </c>
      <c r="B817" t="inlineStr">
        <is>
          <t>random draw</t>
        </is>
      </c>
      <c r="C817" t="inlineStr">
        <is>
          <t>no_finding</t>
        </is>
      </c>
    </row>
    <row r="818">
      <c r="A818" t="inlineStr">
        <is>
          <t>L0213279</t>
        </is>
      </c>
      <c r="B818" t="inlineStr">
        <is>
          <t>random draw</t>
        </is>
      </c>
      <c r="C818" t="inlineStr">
        <is>
          <t>no_finding</t>
        </is>
      </c>
    </row>
    <row r="819">
      <c r="A819" t="inlineStr">
        <is>
          <t>L0213563</t>
        </is>
      </c>
      <c r="B819" t="inlineStr">
        <is>
          <t>random draw</t>
        </is>
      </c>
      <c r="C819" t="inlineStr">
        <is>
          <t>no_finding</t>
        </is>
      </c>
    </row>
    <row r="820">
      <c r="A820" t="inlineStr">
        <is>
          <t>L0213614</t>
        </is>
      </c>
      <c r="B820" t="inlineStr">
        <is>
          <t>random draw</t>
        </is>
      </c>
      <c r="C820" t="inlineStr">
        <is>
          <t>no_finding</t>
        </is>
      </c>
    </row>
    <row r="821">
      <c r="A821" t="inlineStr">
        <is>
          <t>L0213713</t>
        </is>
      </c>
      <c r="B821" t="inlineStr">
        <is>
          <t>random draw</t>
        </is>
      </c>
      <c r="C821" t="inlineStr">
        <is>
          <t>no_finding</t>
        </is>
      </c>
    </row>
    <row r="822">
      <c r="A822" t="inlineStr">
        <is>
          <t>L0213714</t>
        </is>
      </c>
      <c r="B822" t="inlineStr">
        <is>
          <t>random draw</t>
        </is>
      </c>
      <c r="C822" t="inlineStr">
        <is>
          <t>no_finding</t>
        </is>
      </c>
    </row>
    <row r="823">
      <c r="A823" t="inlineStr">
        <is>
          <t>L0213752</t>
        </is>
      </c>
      <c r="B823" t="inlineStr">
        <is>
          <t>random draw</t>
        </is>
      </c>
      <c r="C823" t="inlineStr">
        <is>
          <t>no_finding</t>
        </is>
      </c>
    </row>
    <row r="824">
      <c r="A824" t="inlineStr">
        <is>
          <t>L0213840</t>
        </is>
      </c>
      <c r="B824" t="inlineStr">
        <is>
          <t>random draw</t>
        </is>
      </c>
      <c r="C824" t="inlineStr">
        <is>
          <t>no_finding</t>
        </is>
      </c>
    </row>
    <row r="825">
      <c r="A825" t="inlineStr">
        <is>
          <t>L0213848</t>
        </is>
      </c>
      <c r="B825" t="inlineStr">
        <is>
          <t>random draw</t>
        </is>
      </c>
      <c r="C825" t="inlineStr">
        <is>
          <t>no_finding</t>
        </is>
      </c>
    </row>
    <row r="826">
      <c r="A826" t="inlineStr">
        <is>
          <t>L0213869</t>
        </is>
      </c>
      <c r="B826" t="inlineStr">
        <is>
          <t>random draw</t>
        </is>
      </c>
      <c r="C826" t="inlineStr">
        <is>
          <t>no_finding</t>
        </is>
      </c>
    </row>
    <row r="827">
      <c r="A827" t="inlineStr">
        <is>
          <t>L0213881</t>
        </is>
      </c>
      <c r="B827" t="inlineStr">
        <is>
          <t>random draw</t>
        </is>
      </c>
      <c r="C827" t="inlineStr">
        <is>
          <t>no_finding</t>
        </is>
      </c>
    </row>
    <row r="828">
      <c r="A828" t="inlineStr">
        <is>
          <t>L0213972</t>
        </is>
      </c>
      <c r="B828" t="inlineStr">
        <is>
          <t>random draw</t>
        </is>
      </c>
      <c r="C828" t="inlineStr">
        <is>
          <t>no_finding</t>
        </is>
      </c>
    </row>
    <row r="829">
      <c r="A829" t="inlineStr">
        <is>
          <t>L0213991</t>
        </is>
      </c>
      <c r="B829" t="inlineStr">
        <is>
          <t>random draw</t>
        </is>
      </c>
      <c r="C829" t="inlineStr">
        <is>
          <t>no_finding</t>
        </is>
      </c>
    </row>
    <row r="830">
      <c r="A830" t="inlineStr">
        <is>
          <t>L0214194</t>
        </is>
      </c>
      <c r="B830" t="inlineStr">
        <is>
          <t>random draw</t>
        </is>
      </c>
      <c r="C830" t="inlineStr">
        <is>
          <t>no_finding</t>
        </is>
      </c>
    </row>
    <row r="831">
      <c r="A831" t="inlineStr">
        <is>
          <t>L0214253</t>
        </is>
      </c>
      <c r="B831" t="inlineStr">
        <is>
          <t>random draw</t>
        </is>
      </c>
      <c r="C831" t="inlineStr">
        <is>
          <t>no_finding</t>
        </is>
      </c>
    </row>
    <row r="832">
      <c r="A832" t="inlineStr">
        <is>
          <t>L0214369</t>
        </is>
      </c>
      <c r="B832" t="inlineStr">
        <is>
          <t>random draw</t>
        </is>
      </c>
      <c r="C832" t="inlineStr">
        <is>
          <t>no_finding</t>
        </is>
      </c>
    </row>
    <row r="833">
      <c r="A833" t="inlineStr">
        <is>
          <t>L0214530</t>
        </is>
      </c>
      <c r="B833" t="inlineStr">
        <is>
          <t>random draw</t>
        </is>
      </c>
      <c r="C833" t="inlineStr">
        <is>
          <t>no_finding</t>
        </is>
      </c>
    </row>
    <row r="834">
      <c r="A834" t="inlineStr">
        <is>
          <t>L0214770</t>
        </is>
      </c>
      <c r="B834" t="inlineStr">
        <is>
          <t>random draw</t>
        </is>
      </c>
      <c r="C834" t="inlineStr">
        <is>
          <t>no_finding</t>
        </is>
      </c>
    </row>
    <row r="835">
      <c r="A835" t="inlineStr">
        <is>
          <t>L0214781</t>
        </is>
      </c>
      <c r="B835" t="inlineStr">
        <is>
          <t>random draw</t>
        </is>
      </c>
      <c r="C835" t="inlineStr">
        <is>
          <t>no_finding</t>
        </is>
      </c>
    </row>
    <row r="836">
      <c r="A836" t="inlineStr">
        <is>
          <t>L0214829</t>
        </is>
      </c>
      <c r="B836" t="inlineStr">
        <is>
          <t>random draw</t>
        </is>
      </c>
      <c r="C836" t="inlineStr">
        <is>
          <t>no_finding</t>
        </is>
      </c>
    </row>
    <row r="837">
      <c r="A837" t="inlineStr">
        <is>
          <t>L0214908</t>
        </is>
      </c>
      <c r="B837" t="inlineStr">
        <is>
          <t>random draw</t>
        </is>
      </c>
      <c r="C837" t="inlineStr">
        <is>
          <t>no_finding</t>
        </is>
      </c>
    </row>
    <row r="838">
      <c r="A838" t="inlineStr">
        <is>
          <t>L0214942</t>
        </is>
      </c>
      <c r="B838" t="inlineStr">
        <is>
          <t>random draw</t>
        </is>
      </c>
      <c r="C838" t="inlineStr">
        <is>
          <t>no_finding</t>
        </is>
      </c>
    </row>
    <row r="839">
      <c r="A839" t="inlineStr">
        <is>
          <t>L0214945</t>
        </is>
      </c>
      <c r="B839" t="inlineStr">
        <is>
          <t>random draw</t>
        </is>
      </c>
      <c r="C839" t="inlineStr">
        <is>
          <t>no_finding</t>
        </is>
      </c>
    </row>
    <row r="840">
      <c r="A840" t="inlineStr">
        <is>
          <t>L0215069</t>
        </is>
      </c>
      <c r="B840" t="inlineStr">
        <is>
          <t>random draw</t>
        </is>
      </c>
      <c r="C840" t="inlineStr">
        <is>
          <t>no_finding</t>
        </is>
      </c>
    </row>
    <row r="841">
      <c r="A841" t="inlineStr">
        <is>
          <t>L0215086</t>
        </is>
      </c>
      <c r="B841" t="inlineStr">
        <is>
          <t>random draw</t>
        </is>
      </c>
      <c r="C841" t="inlineStr">
        <is>
          <t>no_finding</t>
        </is>
      </c>
    </row>
    <row r="842">
      <c r="A842" t="inlineStr">
        <is>
          <t>L0215113</t>
        </is>
      </c>
      <c r="B842" t="inlineStr">
        <is>
          <t>random draw</t>
        </is>
      </c>
      <c r="C842" t="inlineStr">
        <is>
          <t>no_finding</t>
        </is>
      </c>
    </row>
    <row r="843">
      <c r="A843" t="inlineStr">
        <is>
          <t>L0215128</t>
        </is>
      </c>
      <c r="B843" t="inlineStr">
        <is>
          <t>random draw</t>
        </is>
      </c>
      <c r="C843" t="inlineStr">
        <is>
          <t>no_finding</t>
        </is>
      </c>
    </row>
    <row r="844">
      <c r="A844" t="inlineStr">
        <is>
          <t>L0215197</t>
        </is>
      </c>
      <c r="B844" t="inlineStr">
        <is>
          <t>random draw</t>
        </is>
      </c>
      <c r="C844" t="inlineStr">
        <is>
          <t>no_finding</t>
        </is>
      </c>
    </row>
    <row r="845">
      <c r="A845" t="inlineStr">
        <is>
          <t>L0215279</t>
        </is>
      </c>
      <c r="B845" t="inlineStr">
        <is>
          <t>random draw</t>
        </is>
      </c>
      <c r="C845" t="inlineStr">
        <is>
          <t>no_finding</t>
        </is>
      </c>
    </row>
    <row r="846">
      <c r="A846" t="inlineStr">
        <is>
          <t>L0215303</t>
        </is>
      </c>
      <c r="B846" t="inlineStr">
        <is>
          <t>random draw</t>
        </is>
      </c>
      <c r="C846" t="inlineStr">
        <is>
          <t>no_finding</t>
        </is>
      </c>
    </row>
    <row r="847">
      <c r="A847" t="inlineStr">
        <is>
          <t>L0215307</t>
        </is>
      </c>
      <c r="B847" t="inlineStr">
        <is>
          <t>random draw</t>
        </is>
      </c>
      <c r="C847" t="inlineStr">
        <is>
          <t>no_finding</t>
        </is>
      </c>
    </row>
    <row r="848">
      <c r="A848" t="inlineStr">
        <is>
          <t>L0215351</t>
        </is>
      </c>
      <c r="B848" t="inlineStr">
        <is>
          <t>random draw</t>
        </is>
      </c>
      <c r="C848" t="inlineStr">
        <is>
          <t>no_finding</t>
        </is>
      </c>
    </row>
    <row r="849">
      <c r="A849" t="inlineStr">
        <is>
          <t>L0215473</t>
        </is>
      </c>
      <c r="B849" t="inlineStr">
        <is>
          <t>random draw</t>
        </is>
      </c>
      <c r="C849" t="inlineStr">
        <is>
          <t>no_finding</t>
        </is>
      </c>
    </row>
    <row r="850">
      <c r="A850" t="inlineStr">
        <is>
          <t>L0215492</t>
        </is>
      </c>
      <c r="B850" t="inlineStr">
        <is>
          <t>random draw</t>
        </is>
      </c>
      <c r="C850" t="inlineStr">
        <is>
          <t>no_finding</t>
        </is>
      </c>
    </row>
    <row r="851">
      <c r="A851" t="inlineStr">
        <is>
          <t>L0215557</t>
        </is>
      </c>
      <c r="B851" t="inlineStr">
        <is>
          <t>random draw</t>
        </is>
      </c>
      <c r="C851" t="inlineStr">
        <is>
          <t>no_finding</t>
        </is>
      </c>
    </row>
    <row r="852">
      <c r="A852" t="inlineStr">
        <is>
          <t>L0215612</t>
        </is>
      </c>
      <c r="B852" t="inlineStr">
        <is>
          <t>random draw</t>
        </is>
      </c>
      <c r="C852" t="inlineStr">
        <is>
          <t>no_finding</t>
        </is>
      </c>
    </row>
    <row r="853">
      <c r="A853" t="inlineStr">
        <is>
          <t>L0215654</t>
        </is>
      </c>
      <c r="B853" t="inlineStr">
        <is>
          <t>random draw</t>
        </is>
      </c>
      <c r="C853" t="inlineStr">
        <is>
          <t>no_finding</t>
        </is>
      </c>
    </row>
    <row r="854">
      <c r="A854" t="inlineStr">
        <is>
          <t>L0215716</t>
        </is>
      </c>
      <c r="B854" t="inlineStr">
        <is>
          <t>random draw</t>
        </is>
      </c>
      <c r="C854" t="inlineStr">
        <is>
          <t>no_finding</t>
        </is>
      </c>
    </row>
    <row r="855">
      <c r="A855" t="inlineStr">
        <is>
          <t>L0215744</t>
        </is>
      </c>
      <c r="B855" t="inlineStr">
        <is>
          <t>random draw</t>
        </is>
      </c>
      <c r="C855" t="inlineStr">
        <is>
          <t>no_finding</t>
        </is>
      </c>
    </row>
    <row r="856">
      <c r="A856" t="inlineStr">
        <is>
          <t>L0215748</t>
        </is>
      </c>
      <c r="B856" t="inlineStr">
        <is>
          <t>random draw</t>
        </is>
      </c>
      <c r="C856" t="inlineStr">
        <is>
          <t>no_finding</t>
        </is>
      </c>
    </row>
    <row r="857">
      <c r="A857" t="inlineStr">
        <is>
          <t>L0215749</t>
        </is>
      </c>
      <c r="B857" t="inlineStr">
        <is>
          <t>random draw</t>
        </is>
      </c>
      <c r="C857" t="inlineStr">
        <is>
          <t>no_finding</t>
        </is>
      </c>
    </row>
    <row r="858">
      <c r="A858" t="inlineStr">
        <is>
          <t>L0215778</t>
        </is>
      </c>
      <c r="B858" t="inlineStr">
        <is>
          <t>random draw</t>
        </is>
      </c>
      <c r="C858" t="inlineStr">
        <is>
          <t>no_finding</t>
        </is>
      </c>
    </row>
    <row r="859">
      <c r="A859" t="inlineStr">
        <is>
          <t>L0215878</t>
        </is>
      </c>
      <c r="B859" t="inlineStr">
        <is>
          <t>random draw</t>
        </is>
      </c>
      <c r="C859" t="inlineStr">
        <is>
          <t>no_finding</t>
        </is>
      </c>
    </row>
    <row r="860">
      <c r="A860" t="inlineStr">
        <is>
          <t>L0216017</t>
        </is>
      </c>
      <c r="B860" t="inlineStr">
        <is>
          <t>random draw</t>
        </is>
      </c>
      <c r="C860" t="inlineStr">
        <is>
          <t>no_finding</t>
        </is>
      </c>
    </row>
    <row r="861">
      <c r="A861" t="inlineStr">
        <is>
          <t>L0216018</t>
        </is>
      </c>
      <c r="B861" t="inlineStr">
        <is>
          <t>random draw</t>
        </is>
      </c>
      <c r="C861" t="inlineStr">
        <is>
          <t>no_finding</t>
        </is>
      </c>
    </row>
    <row r="862">
      <c r="A862" t="inlineStr">
        <is>
          <t>L0216167</t>
        </is>
      </c>
      <c r="B862" t="inlineStr">
        <is>
          <t>random draw</t>
        </is>
      </c>
      <c r="C862" t="inlineStr">
        <is>
          <t>no_finding</t>
        </is>
      </c>
    </row>
    <row r="863">
      <c r="A863" t="inlineStr">
        <is>
          <t>L0216214</t>
        </is>
      </c>
      <c r="B863" t="inlineStr">
        <is>
          <t>random draw</t>
        </is>
      </c>
      <c r="C863" t="inlineStr">
        <is>
          <t>no_finding</t>
        </is>
      </c>
    </row>
    <row r="864">
      <c r="A864" t="inlineStr">
        <is>
          <t>L0216495</t>
        </is>
      </c>
      <c r="B864" t="inlineStr">
        <is>
          <t>random draw</t>
        </is>
      </c>
      <c r="C864" t="inlineStr">
        <is>
          <t>no_finding</t>
        </is>
      </c>
    </row>
    <row r="865">
      <c r="A865" t="inlineStr">
        <is>
          <t>L0216604</t>
        </is>
      </c>
      <c r="B865" t="inlineStr">
        <is>
          <t>random draw</t>
        </is>
      </c>
      <c r="C865" t="inlineStr">
        <is>
          <t>finding</t>
        </is>
      </c>
      <c r="D865" t="inlineStr">
        <is>
          <t>undervaluation</t>
        </is>
      </c>
    </row>
    <row r="866">
      <c r="A866" t="inlineStr">
        <is>
          <t>L0216702</t>
        </is>
      </c>
      <c r="B866" t="inlineStr">
        <is>
          <t>random draw</t>
        </is>
      </c>
      <c r="C866" t="inlineStr">
        <is>
          <t>no_finding</t>
        </is>
      </c>
    </row>
    <row r="867">
      <c r="A867" t="inlineStr">
        <is>
          <t>L0216703</t>
        </is>
      </c>
      <c r="B867" t="inlineStr">
        <is>
          <t>random draw</t>
        </is>
      </c>
      <c r="C867" t="inlineStr">
        <is>
          <t>no_finding</t>
        </is>
      </c>
    </row>
    <row r="868">
      <c r="A868" t="inlineStr">
        <is>
          <t>L0216714</t>
        </is>
      </c>
      <c r="B868" t="inlineStr">
        <is>
          <t>random draw</t>
        </is>
      </c>
      <c r="C868" t="inlineStr">
        <is>
          <t>no_finding</t>
        </is>
      </c>
    </row>
    <row r="869">
      <c r="A869" t="inlineStr">
        <is>
          <t>L0216987</t>
        </is>
      </c>
      <c r="B869" t="inlineStr">
        <is>
          <t>random draw</t>
        </is>
      </c>
      <c r="C869" t="inlineStr">
        <is>
          <t>no_finding</t>
        </is>
      </c>
    </row>
    <row r="870">
      <c r="A870" t="inlineStr">
        <is>
          <t>L0216989</t>
        </is>
      </c>
      <c r="B870" t="inlineStr">
        <is>
          <t>random draw</t>
        </is>
      </c>
      <c r="C870" t="inlineStr">
        <is>
          <t>no_finding</t>
        </is>
      </c>
    </row>
    <row r="871">
      <c r="A871" t="inlineStr">
        <is>
          <t>L0217045</t>
        </is>
      </c>
      <c r="B871" t="inlineStr">
        <is>
          <t>random draw</t>
        </is>
      </c>
      <c r="C871" t="inlineStr">
        <is>
          <t>no_finding</t>
        </is>
      </c>
    </row>
    <row r="872">
      <c r="A872" t="inlineStr">
        <is>
          <t>L0217134</t>
        </is>
      </c>
      <c r="B872" t="inlineStr">
        <is>
          <t>random draw</t>
        </is>
      </c>
      <c r="C872" t="inlineStr">
        <is>
          <t>no_finding</t>
        </is>
      </c>
    </row>
    <row r="873">
      <c r="A873" t="inlineStr">
        <is>
          <t>L0217135</t>
        </is>
      </c>
      <c r="B873" t="inlineStr">
        <is>
          <t>random draw</t>
        </is>
      </c>
      <c r="C873" t="inlineStr">
        <is>
          <t>no_finding</t>
        </is>
      </c>
    </row>
    <row r="874">
      <c r="A874" t="inlineStr">
        <is>
          <t>L0217185</t>
        </is>
      </c>
      <c r="B874" t="inlineStr">
        <is>
          <t>random draw</t>
        </is>
      </c>
      <c r="C874" t="inlineStr">
        <is>
          <t>no_finding</t>
        </is>
      </c>
    </row>
    <row r="875">
      <c r="A875" t="inlineStr">
        <is>
          <t>L0217280</t>
        </is>
      </c>
      <c r="B875" t="inlineStr">
        <is>
          <t>random draw</t>
        </is>
      </c>
      <c r="C875" t="inlineStr">
        <is>
          <t>no_finding</t>
        </is>
      </c>
    </row>
    <row r="876">
      <c r="A876" t="inlineStr">
        <is>
          <t>L0217348</t>
        </is>
      </c>
      <c r="B876" t="inlineStr">
        <is>
          <t>random draw</t>
        </is>
      </c>
      <c r="C876" t="inlineStr">
        <is>
          <t>no_finding</t>
        </is>
      </c>
    </row>
    <row r="877">
      <c r="A877" t="inlineStr">
        <is>
          <t>L0217365</t>
        </is>
      </c>
      <c r="B877" t="inlineStr">
        <is>
          <t>random draw</t>
        </is>
      </c>
      <c r="C877" t="inlineStr">
        <is>
          <t>no_finding</t>
        </is>
      </c>
    </row>
    <row r="878">
      <c r="A878" t="inlineStr">
        <is>
          <t>L0217401</t>
        </is>
      </c>
      <c r="B878" t="inlineStr">
        <is>
          <t>random draw</t>
        </is>
      </c>
      <c r="C878" t="inlineStr">
        <is>
          <t>no_finding</t>
        </is>
      </c>
    </row>
    <row r="879">
      <c r="A879" t="inlineStr">
        <is>
          <t>L0217416</t>
        </is>
      </c>
      <c r="B879" t="inlineStr">
        <is>
          <t>random draw</t>
        </is>
      </c>
      <c r="C879" t="inlineStr">
        <is>
          <t>no_finding</t>
        </is>
      </c>
    </row>
    <row r="880">
      <c r="A880" t="inlineStr">
        <is>
          <t>L0217425</t>
        </is>
      </c>
      <c r="B880" t="inlineStr">
        <is>
          <t>random draw</t>
        </is>
      </c>
      <c r="C880" t="inlineStr">
        <is>
          <t>no_finding</t>
        </is>
      </c>
    </row>
    <row r="881">
      <c r="A881" t="inlineStr">
        <is>
          <t>L0217434</t>
        </is>
      </c>
      <c r="B881" t="inlineStr">
        <is>
          <t>random draw</t>
        </is>
      </c>
      <c r="C881" t="inlineStr">
        <is>
          <t>no_finding</t>
        </is>
      </c>
    </row>
    <row r="882">
      <c r="A882" t="inlineStr">
        <is>
          <t>L0217450</t>
        </is>
      </c>
      <c r="B882" t="inlineStr">
        <is>
          <t>random draw</t>
        </is>
      </c>
      <c r="C882" t="inlineStr">
        <is>
          <t>no_finding</t>
        </is>
      </c>
    </row>
    <row r="883">
      <c r="A883" t="inlineStr">
        <is>
          <t>L0217493</t>
        </is>
      </c>
      <c r="B883" t="inlineStr">
        <is>
          <t>random draw</t>
        </is>
      </c>
      <c r="C883" t="inlineStr">
        <is>
          <t>no_finding</t>
        </is>
      </c>
    </row>
    <row r="884">
      <c r="A884" t="inlineStr">
        <is>
          <t>L0217502</t>
        </is>
      </c>
      <c r="B884" t="inlineStr">
        <is>
          <t>random draw</t>
        </is>
      </c>
      <c r="C884" t="inlineStr">
        <is>
          <t>no_finding</t>
        </is>
      </c>
    </row>
    <row r="885">
      <c r="A885" t="inlineStr">
        <is>
          <t>L0217503</t>
        </is>
      </c>
      <c r="B885" t="inlineStr">
        <is>
          <t>random draw</t>
        </is>
      </c>
      <c r="C885" t="inlineStr">
        <is>
          <t>no_finding</t>
        </is>
      </c>
    </row>
    <row r="886">
      <c r="A886" t="inlineStr">
        <is>
          <t>L0217523</t>
        </is>
      </c>
      <c r="B886" t="inlineStr">
        <is>
          <t>random draw</t>
        </is>
      </c>
      <c r="C886" t="inlineStr">
        <is>
          <t>no_finding</t>
        </is>
      </c>
    </row>
    <row r="887">
      <c r="A887" t="inlineStr">
        <is>
          <t>L0217554</t>
        </is>
      </c>
      <c r="B887" t="inlineStr">
        <is>
          <t>random draw</t>
        </is>
      </c>
      <c r="C887" t="inlineStr">
        <is>
          <t>no_finding</t>
        </is>
      </c>
    </row>
    <row r="888">
      <c r="A888" t="inlineStr">
        <is>
          <t>L0217633</t>
        </is>
      </c>
      <c r="B888" t="inlineStr">
        <is>
          <t>random draw</t>
        </is>
      </c>
      <c r="C888" t="inlineStr">
        <is>
          <t>no_finding</t>
        </is>
      </c>
    </row>
    <row r="889">
      <c r="A889" t="inlineStr">
        <is>
          <t>L0217642</t>
        </is>
      </c>
      <c r="B889" t="inlineStr">
        <is>
          <t>random draw</t>
        </is>
      </c>
      <c r="C889" t="inlineStr">
        <is>
          <t>no_finding</t>
        </is>
      </c>
    </row>
    <row r="890">
      <c r="A890" t="inlineStr">
        <is>
          <t>L0217690</t>
        </is>
      </c>
      <c r="B890" t="inlineStr">
        <is>
          <t>random draw</t>
        </is>
      </c>
      <c r="C890" t="inlineStr">
        <is>
          <t>no_finding</t>
        </is>
      </c>
    </row>
    <row r="891">
      <c r="A891" t="inlineStr">
        <is>
          <t>L0217730</t>
        </is>
      </c>
      <c r="B891" t="inlineStr">
        <is>
          <t>random draw</t>
        </is>
      </c>
      <c r="C891" t="inlineStr">
        <is>
          <t>no_finding</t>
        </is>
      </c>
    </row>
    <row r="892">
      <c r="A892" t="inlineStr">
        <is>
          <t>L0217748</t>
        </is>
      </c>
      <c r="B892" t="inlineStr">
        <is>
          <t>random draw</t>
        </is>
      </c>
      <c r="C892" t="inlineStr">
        <is>
          <t>no_finding</t>
        </is>
      </c>
    </row>
    <row r="893">
      <c r="A893" t="inlineStr">
        <is>
          <t>L0217751</t>
        </is>
      </c>
      <c r="B893" t="inlineStr">
        <is>
          <t>random draw</t>
        </is>
      </c>
      <c r="C893" t="inlineStr">
        <is>
          <t>no_finding</t>
        </is>
      </c>
    </row>
    <row r="894">
      <c r="A894" t="inlineStr">
        <is>
          <t>L0217834</t>
        </is>
      </c>
      <c r="B894" t="inlineStr">
        <is>
          <t>random draw</t>
        </is>
      </c>
      <c r="C894" t="inlineStr">
        <is>
          <t>no_finding</t>
        </is>
      </c>
    </row>
    <row r="895">
      <c r="A895" t="inlineStr">
        <is>
          <t>L0218006</t>
        </is>
      </c>
      <c r="B895" t="inlineStr">
        <is>
          <t>random draw</t>
        </is>
      </c>
      <c r="C895" t="inlineStr">
        <is>
          <t>no_finding</t>
        </is>
      </c>
    </row>
    <row r="896">
      <c r="A896" t="inlineStr">
        <is>
          <t>L0218029</t>
        </is>
      </c>
      <c r="B896" t="inlineStr">
        <is>
          <t>random draw</t>
        </is>
      </c>
      <c r="C896" t="inlineStr">
        <is>
          <t>finding</t>
        </is>
      </c>
      <c r="D896" t="inlineStr">
        <is>
          <t>undervaluation</t>
        </is>
      </c>
    </row>
    <row r="897">
      <c r="A897" t="inlineStr">
        <is>
          <t>L0218041</t>
        </is>
      </c>
      <c r="B897" t="inlineStr">
        <is>
          <t>random draw</t>
        </is>
      </c>
      <c r="C897" t="inlineStr">
        <is>
          <t>no_finding</t>
        </is>
      </c>
    </row>
    <row r="898">
      <c r="A898" t="inlineStr">
        <is>
          <t>L0218107</t>
        </is>
      </c>
      <c r="B898" t="inlineStr">
        <is>
          <t>random draw</t>
        </is>
      </c>
      <c r="C898" t="inlineStr">
        <is>
          <t>no_finding</t>
        </is>
      </c>
    </row>
    <row r="899">
      <c r="A899" t="inlineStr">
        <is>
          <t>L0218112</t>
        </is>
      </c>
      <c r="B899" t="inlineStr">
        <is>
          <t>random draw</t>
        </is>
      </c>
      <c r="C899" t="inlineStr">
        <is>
          <t>no_finding</t>
        </is>
      </c>
    </row>
    <row r="900">
      <c r="A900" t="inlineStr">
        <is>
          <t>L0218133</t>
        </is>
      </c>
      <c r="B900" t="inlineStr">
        <is>
          <t>random draw</t>
        </is>
      </c>
      <c r="C900" t="inlineStr">
        <is>
          <t>no_finding</t>
        </is>
      </c>
    </row>
    <row r="901">
      <c r="A901" t="inlineStr">
        <is>
          <t>L0218256</t>
        </is>
      </c>
      <c r="B901" t="inlineStr">
        <is>
          <t>random draw</t>
        </is>
      </c>
      <c r="C901" t="inlineStr">
        <is>
          <t>no_finding</t>
        </is>
      </c>
    </row>
    <row r="902">
      <c r="A902" t="inlineStr">
        <is>
          <t>L0218262</t>
        </is>
      </c>
      <c r="B902" t="inlineStr">
        <is>
          <t>random draw</t>
        </is>
      </c>
      <c r="C902" t="inlineStr">
        <is>
          <t>no_finding</t>
        </is>
      </c>
    </row>
    <row r="903">
      <c r="A903" t="inlineStr">
        <is>
          <t>L0218387</t>
        </is>
      </c>
      <c r="B903" t="inlineStr">
        <is>
          <t>random draw</t>
        </is>
      </c>
      <c r="C903" t="inlineStr">
        <is>
          <t>no_finding</t>
        </is>
      </c>
    </row>
    <row r="904">
      <c r="A904" t="inlineStr">
        <is>
          <t>L0218475</t>
        </is>
      </c>
      <c r="B904" t="inlineStr">
        <is>
          <t>random draw</t>
        </is>
      </c>
      <c r="C904" t="inlineStr">
        <is>
          <t>no_finding</t>
        </is>
      </c>
    </row>
    <row r="905">
      <c r="A905" t="inlineStr">
        <is>
          <t>L0218477</t>
        </is>
      </c>
      <c r="B905" t="inlineStr">
        <is>
          <t>random draw</t>
        </is>
      </c>
      <c r="C905" t="inlineStr">
        <is>
          <t>no_finding</t>
        </is>
      </c>
    </row>
    <row r="906">
      <c r="A906" t="inlineStr">
        <is>
          <t>L0218504</t>
        </is>
      </c>
      <c r="B906" t="inlineStr">
        <is>
          <t>random draw</t>
        </is>
      </c>
      <c r="C906" t="inlineStr">
        <is>
          <t>no_finding</t>
        </is>
      </c>
    </row>
    <row r="907">
      <c r="A907" t="inlineStr">
        <is>
          <t>L0218517</t>
        </is>
      </c>
      <c r="B907" t="inlineStr">
        <is>
          <t>random draw</t>
        </is>
      </c>
      <c r="C907" t="inlineStr">
        <is>
          <t>no_finding</t>
        </is>
      </c>
    </row>
    <row r="908">
      <c r="A908" t="inlineStr">
        <is>
          <t>L0218684</t>
        </is>
      </c>
      <c r="B908" t="inlineStr">
        <is>
          <t>random draw</t>
        </is>
      </c>
      <c r="C908" t="inlineStr">
        <is>
          <t>no_finding</t>
        </is>
      </c>
    </row>
    <row r="909">
      <c r="A909" t="inlineStr">
        <is>
          <t>L0218800</t>
        </is>
      </c>
      <c r="B909" t="inlineStr">
        <is>
          <t>random draw</t>
        </is>
      </c>
      <c r="C909" t="inlineStr">
        <is>
          <t>no_finding</t>
        </is>
      </c>
    </row>
    <row r="910">
      <c r="A910" t="inlineStr">
        <is>
          <t>L0218891</t>
        </is>
      </c>
      <c r="B910" t="inlineStr">
        <is>
          <t>random draw</t>
        </is>
      </c>
      <c r="C910" t="inlineStr">
        <is>
          <t>no_finding</t>
        </is>
      </c>
    </row>
    <row r="911">
      <c r="A911" t="inlineStr">
        <is>
          <t>L0218998</t>
        </is>
      </c>
      <c r="B911" t="inlineStr">
        <is>
          <t>random draw</t>
        </is>
      </c>
      <c r="C911" t="inlineStr">
        <is>
          <t>no_finding</t>
        </is>
      </c>
    </row>
    <row r="912">
      <c r="A912" t="inlineStr">
        <is>
          <t>L0219029</t>
        </is>
      </c>
      <c r="B912" t="inlineStr">
        <is>
          <t>random draw</t>
        </is>
      </c>
      <c r="C912" t="inlineStr">
        <is>
          <t>no_finding</t>
        </is>
      </c>
    </row>
    <row r="913">
      <c r="A913" t="inlineStr">
        <is>
          <t>L0219045</t>
        </is>
      </c>
      <c r="B913" t="inlineStr">
        <is>
          <t>random draw</t>
        </is>
      </c>
      <c r="C913" t="inlineStr">
        <is>
          <t>no_finding</t>
        </is>
      </c>
    </row>
    <row r="914">
      <c r="A914" t="inlineStr">
        <is>
          <t>L0219046</t>
        </is>
      </c>
      <c r="B914" t="inlineStr">
        <is>
          <t>random draw</t>
        </is>
      </c>
      <c r="C914" t="inlineStr">
        <is>
          <t>no_finding</t>
        </is>
      </c>
    </row>
    <row r="915">
      <c r="A915" t="inlineStr">
        <is>
          <t>L0219053</t>
        </is>
      </c>
      <c r="B915" t="inlineStr">
        <is>
          <t>random draw</t>
        </is>
      </c>
      <c r="C915" t="inlineStr">
        <is>
          <t>no_finding</t>
        </is>
      </c>
    </row>
    <row r="916">
      <c r="A916" t="inlineStr">
        <is>
          <t>L0219062</t>
        </is>
      </c>
      <c r="B916" t="inlineStr">
        <is>
          <t>random draw</t>
        </is>
      </c>
      <c r="C916" t="inlineStr">
        <is>
          <t>no_finding</t>
        </is>
      </c>
    </row>
    <row r="917">
      <c r="A917" t="inlineStr">
        <is>
          <t>L0219219</t>
        </is>
      </c>
      <c r="B917" t="inlineStr">
        <is>
          <t>random draw</t>
        </is>
      </c>
      <c r="C917" t="inlineStr">
        <is>
          <t>no_finding</t>
        </is>
      </c>
    </row>
    <row r="918">
      <c r="A918" t="inlineStr">
        <is>
          <t>L0219221</t>
        </is>
      </c>
      <c r="B918" t="inlineStr">
        <is>
          <t>random draw</t>
        </is>
      </c>
      <c r="C918" t="inlineStr">
        <is>
          <t>no_finding</t>
        </is>
      </c>
    </row>
    <row r="919">
      <c r="A919" t="inlineStr">
        <is>
          <t>L0219243</t>
        </is>
      </c>
      <c r="B919" t="inlineStr">
        <is>
          <t>random draw</t>
        </is>
      </c>
      <c r="C919" t="inlineStr">
        <is>
          <t>no_finding</t>
        </is>
      </c>
    </row>
    <row r="920">
      <c r="A920" t="inlineStr">
        <is>
          <t>L0219315</t>
        </is>
      </c>
      <c r="B920" t="inlineStr">
        <is>
          <t>random draw</t>
        </is>
      </c>
      <c r="C920" t="inlineStr">
        <is>
          <t>no_finding</t>
        </is>
      </c>
    </row>
    <row r="921">
      <c r="A921" t="inlineStr">
        <is>
          <t>L0219341</t>
        </is>
      </c>
      <c r="B921" t="inlineStr">
        <is>
          <t>random draw</t>
        </is>
      </c>
      <c r="C921" t="inlineStr">
        <is>
          <t>no_finding</t>
        </is>
      </c>
    </row>
    <row r="922">
      <c r="A922" t="inlineStr">
        <is>
          <t>L0219447</t>
        </is>
      </c>
      <c r="B922" t="inlineStr">
        <is>
          <t>random draw</t>
        </is>
      </c>
      <c r="C922" t="inlineStr">
        <is>
          <t>no_finding</t>
        </is>
      </c>
    </row>
    <row r="923">
      <c r="A923" t="inlineStr">
        <is>
          <t>L0219451</t>
        </is>
      </c>
      <c r="B923" t="inlineStr">
        <is>
          <t>random draw</t>
        </is>
      </c>
      <c r="C923" t="inlineStr">
        <is>
          <t>no_finding</t>
        </is>
      </c>
    </row>
    <row r="924">
      <c r="A924" t="inlineStr">
        <is>
          <t>L0219500</t>
        </is>
      </c>
      <c r="B924" t="inlineStr">
        <is>
          <t>random draw</t>
        </is>
      </c>
      <c r="C924" t="inlineStr">
        <is>
          <t>no_finding</t>
        </is>
      </c>
    </row>
    <row r="925">
      <c r="A925" t="inlineStr">
        <is>
          <t>L0219567</t>
        </is>
      </c>
      <c r="B925" t="inlineStr">
        <is>
          <t>random draw</t>
        </is>
      </c>
      <c r="C925" t="inlineStr">
        <is>
          <t>no_finding</t>
        </is>
      </c>
    </row>
    <row r="926">
      <c r="A926" t="inlineStr">
        <is>
          <t>L0219573</t>
        </is>
      </c>
      <c r="B926" t="inlineStr">
        <is>
          <t>random draw</t>
        </is>
      </c>
      <c r="C926" t="inlineStr">
        <is>
          <t>no_finding</t>
        </is>
      </c>
    </row>
    <row r="927">
      <c r="A927" t="inlineStr">
        <is>
          <t>L0219772</t>
        </is>
      </c>
      <c r="B927" t="inlineStr">
        <is>
          <t>random draw</t>
        </is>
      </c>
      <c r="C927" t="inlineStr">
        <is>
          <t>no_finding</t>
        </is>
      </c>
    </row>
    <row r="928">
      <c r="A928" t="inlineStr">
        <is>
          <t>L0219827</t>
        </is>
      </c>
      <c r="B928" t="inlineStr">
        <is>
          <t>random draw</t>
        </is>
      </c>
      <c r="C928" t="inlineStr">
        <is>
          <t>finding</t>
        </is>
      </c>
      <c r="D928" t="inlineStr">
        <is>
          <t>undervaluation</t>
        </is>
      </c>
    </row>
    <row r="929">
      <c r="A929" t="inlineStr">
        <is>
          <t>L0219986</t>
        </is>
      </c>
      <c r="B929" t="inlineStr">
        <is>
          <t>random draw</t>
        </is>
      </c>
      <c r="C929" t="inlineStr">
        <is>
          <t>no_finding</t>
        </is>
      </c>
    </row>
    <row r="930">
      <c r="A930" t="inlineStr">
        <is>
          <t>L0219994</t>
        </is>
      </c>
      <c r="B930" t="inlineStr">
        <is>
          <t>random draw</t>
        </is>
      </c>
      <c r="C930" t="inlineStr">
        <is>
          <t>no_finding</t>
        </is>
      </c>
    </row>
    <row r="931">
      <c r="A931" t="inlineStr">
        <is>
          <t>L0220039</t>
        </is>
      </c>
      <c r="B931" t="inlineStr">
        <is>
          <t>random draw</t>
        </is>
      </c>
      <c r="C931" t="inlineStr">
        <is>
          <t>no_finding</t>
        </is>
      </c>
    </row>
    <row r="932">
      <c r="A932" t="inlineStr">
        <is>
          <t>L0220093</t>
        </is>
      </c>
      <c r="B932" t="inlineStr">
        <is>
          <t>random draw</t>
        </is>
      </c>
      <c r="C932" t="inlineStr">
        <is>
          <t>no_finding</t>
        </is>
      </c>
    </row>
    <row r="933">
      <c r="A933" t="inlineStr">
        <is>
          <t>L0220157</t>
        </is>
      </c>
      <c r="B933" t="inlineStr">
        <is>
          <t>random draw</t>
        </is>
      </c>
      <c r="C933" t="inlineStr">
        <is>
          <t>no_finding</t>
        </is>
      </c>
    </row>
    <row r="934">
      <c r="A934" t="inlineStr">
        <is>
          <t>L0220211</t>
        </is>
      </c>
      <c r="B934" t="inlineStr">
        <is>
          <t>random draw</t>
        </is>
      </c>
      <c r="C934" t="inlineStr">
        <is>
          <t>no_finding</t>
        </is>
      </c>
    </row>
    <row r="935">
      <c r="A935" t="inlineStr">
        <is>
          <t>L0220319</t>
        </is>
      </c>
      <c r="B935" t="inlineStr">
        <is>
          <t>random draw</t>
        </is>
      </c>
      <c r="C935" t="inlineStr">
        <is>
          <t>no_finding</t>
        </is>
      </c>
    </row>
    <row r="936">
      <c r="A936" t="inlineStr">
        <is>
          <t>L0220341</t>
        </is>
      </c>
      <c r="B936" t="inlineStr">
        <is>
          <t>random draw</t>
        </is>
      </c>
      <c r="C936" t="inlineStr">
        <is>
          <t>no_finding</t>
        </is>
      </c>
    </row>
    <row r="937">
      <c r="A937" t="inlineStr">
        <is>
          <t>L0220499</t>
        </is>
      </c>
      <c r="B937" t="inlineStr">
        <is>
          <t>random draw</t>
        </is>
      </c>
      <c r="C937" t="inlineStr">
        <is>
          <t>no_finding</t>
        </is>
      </c>
    </row>
    <row r="938">
      <c r="A938" t="inlineStr">
        <is>
          <t>L0220658</t>
        </is>
      </c>
      <c r="B938" t="inlineStr">
        <is>
          <t>random draw</t>
        </is>
      </c>
      <c r="C938" t="inlineStr">
        <is>
          <t>no_finding</t>
        </is>
      </c>
    </row>
    <row r="939">
      <c r="A939" t="inlineStr">
        <is>
          <t>L0220745</t>
        </is>
      </c>
      <c r="B939" t="inlineStr">
        <is>
          <t>random draw</t>
        </is>
      </c>
      <c r="C939" t="inlineStr">
        <is>
          <t>no_finding</t>
        </is>
      </c>
    </row>
    <row r="940">
      <c r="A940" t="inlineStr">
        <is>
          <t>L0220773</t>
        </is>
      </c>
      <c r="B940" t="inlineStr">
        <is>
          <t>random draw</t>
        </is>
      </c>
      <c r="C940" t="inlineStr">
        <is>
          <t>no_finding</t>
        </is>
      </c>
    </row>
    <row r="941">
      <c r="A941" t="inlineStr">
        <is>
          <t>L0220810</t>
        </is>
      </c>
      <c r="B941" t="inlineStr">
        <is>
          <t>random draw</t>
        </is>
      </c>
      <c r="C941" t="inlineStr">
        <is>
          <t>no_finding</t>
        </is>
      </c>
    </row>
    <row r="942">
      <c r="A942" t="inlineStr">
        <is>
          <t>L0220845</t>
        </is>
      </c>
      <c r="B942" t="inlineStr">
        <is>
          <t>random draw</t>
        </is>
      </c>
      <c r="C942" t="inlineStr">
        <is>
          <t>no_finding</t>
        </is>
      </c>
    </row>
    <row r="943">
      <c r="A943" t="inlineStr">
        <is>
          <t>L0221089</t>
        </is>
      </c>
      <c r="B943" t="inlineStr">
        <is>
          <t>random draw</t>
        </is>
      </c>
      <c r="C943" t="inlineStr">
        <is>
          <t>no_finding</t>
        </is>
      </c>
    </row>
    <row r="944">
      <c r="A944" t="inlineStr">
        <is>
          <t>L0221121</t>
        </is>
      </c>
      <c r="B944" t="inlineStr">
        <is>
          <t>random draw</t>
        </is>
      </c>
      <c r="C944" t="inlineStr">
        <is>
          <t>no_finding</t>
        </is>
      </c>
    </row>
    <row r="945">
      <c r="A945" t="inlineStr">
        <is>
          <t>L0221145</t>
        </is>
      </c>
      <c r="B945" t="inlineStr">
        <is>
          <t>random draw</t>
        </is>
      </c>
      <c r="C945" t="inlineStr">
        <is>
          <t>no_finding</t>
        </is>
      </c>
    </row>
    <row r="946">
      <c r="A946" t="inlineStr">
        <is>
          <t>L0221178</t>
        </is>
      </c>
      <c r="B946" t="inlineStr">
        <is>
          <t>random draw</t>
        </is>
      </c>
      <c r="C946" t="inlineStr">
        <is>
          <t>no_finding</t>
        </is>
      </c>
    </row>
    <row r="947">
      <c r="A947" t="inlineStr">
        <is>
          <t>L0221269</t>
        </is>
      </c>
      <c r="B947" t="inlineStr">
        <is>
          <t>random draw</t>
        </is>
      </c>
      <c r="C947" t="inlineStr">
        <is>
          <t>no_finding</t>
        </is>
      </c>
    </row>
    <row r="948">
      <c r="A948" t="inlineStr">
        <is>
          <t>L0221300</t>
        </is>
      </c>
      <c r="B948" t="inlineStr">
        <is>
          <t>random draw</t>
        </is>
      </c>
      <c r="C948" t="inlineStr">
        <is>
          <t>no_finding</t>
        </is>
      </c>
    </row>
    <row r="949">
      <c r="A949" t="inlineStr">
        <is>
          <t>L0221310</t>
        </is>
      </c>
      <c r="B949" t="inlineStr">
        <is>
          <t>random draw</t>
        </is>
      </c>
      <c r="C949" t="inlineStr">
        <is>
          <t>no_finding</t>
        </is>
      </c>
    </row>
    <row r="950">
      <c r="A950" t="inlineStr">
        <is>
          <t>L0221316</t>
        </is>
      </c>
      <c r="B950" t="inlineStr">
        <is>
          <t>random draw</t>
        </is>
      </c>
      <c r="C950" t="inlineStr">
        <is>
          <t>no_finding</t>
        </is>
      </c>
    </row>
    <row r="951">
      <c r="A951" t="inlineStr">
        <is>
          <t>L0221462</t>
        </is>
      </c>
      <c r="B951" t="inlineStr">
        <is>
          <t>random draw</t>
        </is>
      </c>
      <c r="C951" t="inlineStr">
        <is>
          <t>finding</t>
        </is>
      </c>
      <c r="D951" t="inlineStr">
        <is>
          <t>misclassification</t>
        </is>
      </c>
    </row>
    <row r="952">
      <c r="A952" t="inlineStr">
        <is>
          <t>L0221584</t>
        </is>
      </c>
      <c r="B952" t="inlineStr">
        <is>
          <t>random draw</t>
        </is>
      </c>
      <c r="C952" t="inlineStr">
        <is>
          <t>no_finding</t>
        </is>
      </c>
    </row>
    <row r="953">
      <c r="A953" t="inlineStr">
        <is>
          <t>L0221614</t>
        </is>
      </c>
      <c r="B953" t="inlineStr">
        <is>
          <t>random draw</t>
        </is>
      </c>
      <c r="C953" t="inlineStr">
        <is>
          <t>no_finding</t>
        </is>
      </c>
    </row>
    <row r="954">
      <c r="A954" t="inlineStr">
        <is>
          <t>L0221719</t>
        </is>
      </c>
      <c r="B954" t="inlineStr">
        <is>
          <t>random draw</t>
        </is>
      </c>
      <c r="C954" t="inlineStr">
        <is>
          <t>no_finding</t>
        </is>
      </c>
    </row>
    <row r="955">
      <c r="A955" t="inlineStr">
        <is>
          <t>L0221734</t>
        </is>
      </c>
      <c r="B955" t="inlineStr">
        <is>
          <t>random draw</t>
        </is>
      </c>
      <c r="C955" t="inlineStr">
        <is>
          <t>no_finding</t>
        </is>
      </c>
    </row>
    <row r="956">
      <c r="A956" t="inlineStr">
        <is>
          <t>L0221741</t>
        </is>
      </c>
      <c r="B956" t="inlineStr">
        <is>
          <t>random draw</t>
        </is>
      </c>
      <c r="C956" t="inlineStr">
        <is>
          <t>no_finding</t>
        </is>
      </c>
    </row>
    <row r="957">
      <c r="A957" t="inlineStr">
        <is>
          <t>L0221868</t>
        </is>
      </c>
      <c r="B957" t="inlineStr">
        <is>
          <t>random draw</t>
        </is>
      </c>
      <c r="C957" t="inlineStr">
        <is>
          <t>no_finding</t>
        </is>
      </c>
    </row>
    <row r="958">
      <c r="A958" t="inlineStr">
        <is>
          <t>L0221869</t>
        </is>
      </c>
      <c r="B958" t="inlineStr">
        <is>
          <t>random draw</t>
        </is>
      </c>
      <c r="C958" t="inlineStr">
        <is>
          <t>no_finding</t>
        </is>
      </c>
    </row>
    <row r="959">
      <c r="A959" t="inlineStr">
        <is>
          <t>L0221933</t>
        </is>
      </c>
      <c r="B959" t="inlineStr">
        <is>
          <t>random draw</t>
        </is>
      </c>
      <c r="C959" t="inlineStr">
        <is>
          <t>no_finding</t>
        </is>
      </c>
    </row>
    <row r="960">
      <c r="A960" t="inlineStr">
        <is>
          <t>L0221963</t>
        </is>
      </c>
      <c r="B960" t="inlineStr">
        <is>
          <t>random draw</t>
        </is>
      </c>
      <c r="C960" t="inlineStr">
        <is>
          <t>no_finding</t>
        </is>
      </c>
    </row>
    <row r="961">
      <c r="A961" t="inlineStr">
        <is>
          <t>L0221966</t>
        </is>
      </c>
      <c r="B961" t="inlineStr">
        <is>
          <t>random draw</t>
        </is>
      </c>
      <c r="C961" t="inlineStr">
        <is>
          <t>no_finding</t>
        </is>
      </c>
    </row>
    <row r="962">
      <c r="A962" t="inlineStr">
        <is>
          <t>L0222015</t>
        </is>
      </c>
      <c r="B962" t="inlineStr">
        <is>
          <t>random draw</t>
        </is>
      </c>
      <c r="C962" t="inlineStr">
        <is>
          <t>no_finding</t>
        </is>
      </c>
    </row>
    <row r="963">
      <c r="A963" t="inlineStr">
        <is>
          <t>L0222017</t>
        </is>
      </c>
      <c r="B963" t="inlineStr">
        <is>
          <t>random draw</t>
        </is>
      </c>
      <c r="C963" t="inlineStr">
        <is>
          <t>no_finding</t>
        </is>
      </c>
    </row>
    <row r="964">
      <c r="A964" t="inlineStr">
        <is>
          <t>L0222026</t>
        </is>
      </c>
      <c r="B964" t="inlineStr">
        <is>
          <t>random draw</t>
        </is>
      </c>
      <c r="C964" t="inlineStr">
        <is>
          <t>no_finding</t>
        </is>
      </c>
    </row>
    <row r="965">
      <c r="A965" t="inlineStr">
        <is>
          <t>L0222171</t>
        </is>
      </c>
      <c r="B965" t="inlineStr">
        <is>
          <t>random draw</t>
        </is>
      </c>
      <c r="C965" t="inlineStr">
        <is>
          <t>no_finding</t>
        </is>
      </c>
    </row>
    <row r="966">
      <c r="A966" t="inlineStr">
        <is>
          <t>L0222226</t>
        </is>
      </c>
      <c r="B966" t="inlineStr">
        <is>
          <t>random draw</t>
        </is>
      </c>
      <c r="C966" t="inlineStr">
        <is>
          <t>no_finding</t>
        </is>
      </c>
    </row>
    <row r="967">
      <c r="A967" t="inlineStr">
        <is>
          <t>L0222295</t>
        </is>
      </c>
      <c r="B967" t="inlineStr">
        <is>
          <t>random draw</t>
        </is>
      </c>
      <c r="C967" t="inlineStr">
        <is>
          <t>no_finding</t>
        </is>
      </c>
    </row>
    <row r="968">
      <c r="A968" t="inlineStr">
        <is>
          <t>L0222297</t>
        </is>
      </c>
      <c r="B968" t="inlineStr">
        <is>
          <t>random draw</t>
        </is>
      </c>
      <c r="C968" t="inlineStr">
        <is>
          <t>no_finding</t>
        </is>
      </c>
    </row>
    <row r="969">
      <c r="A969" t="inlineStr">
        <is>
          <t>L0222421</t>
        </is>
      </c>
      <c r="B969" t="inlineStr">
        <is>
          <t>random draw</t>
        </is>
      </c>
      <c r="C969" t="inlineStr">
        <is>
          <t>no_finding</t>
        </is>
      </c>
    </row>
    <row r="970">
      <c r="A970" t="inlineStr">
        <is>
          <t>L0222424</t>
        </is>
      </c>
      <c r="B970" t="inlineStr">
        <is>
          <t>random draw</t>
        </is>
      </c>
      <c r="C970" t="inlineStr">
        <is>
          <t>no_finding</t>
        </is>
      </c>
    </row>
    <row r="971">
      <c r="A971" t="inlineStr">
        <is>
          <t>L0222523</t>
        </is>
      </c>
      <c r="B971" t="inlineStr">
        <is>
          <t>random draw</t>
        </is>
      </c>
      <c r="C971" t="inlineStr">
        <is>
          <t>no_finding</t>
        </is>
      </c>
    </row>
    <row r="972">
      <c r="A972" t="inlineStr">
        <is>
          <t>L0222609</t>
        </is>
      </c>
      <c r="B972" t="inlineStr">
        <is>
          <t>random draw</t>
        </is>
      </c>
      <c r="C972" t="inlineStr">
        <is>
          <t>no_finding</t>
        </is>
      </c>
    </row>
    <row r="973">
      <c r="A973" t="inlineStr">
        <is>
          <t>L0222761</t>
        </is>
      </c>
      <c r="B973" t="inlineStr">
        <is>
          <t>random draw</t>
        </is>
      </c>
      <c r="C973" t="inlineStr">
        <is>
          <t>no_finding</t>
        </is>
      </c>
    </row>
    <row r="974">
      <c r="A974" t="inlineStr">
        <is>
          <t>L0222782</t>
        </is>
      </c>
      <c r="B974" t="inlineStr">
        <is>
          <t>random draw</t>
        </is>
      </c>
      <c r="C974" t="inlineStr">
        <is>
          <t>no_finding</t>
        </is>
      </c>
    </row>
    <row r="975">
      <c r="A975" t="inlineStr">
        <is>
          <t>L0222814</t>
        </is>
      </c>
      <c r="B975" t="inlineStr">
        <is>
          <t>random draw</t>
        </is>
      </c>
      <c r="C975" t="inlineStr">
        <is>
          <t>no_finding</t>
        </is>
      </c>
    </row>
    <row r="976">
      <c r="A976" t="inlineStr">
        <is>
          <t>L0222815</t>
        </is>
      </c>
      <c r="B976" t="inlineStr">
        <is>
          <t>random draw</t>
        </is>
      </c>
      <c r="C976" t="inlineStr">
        <is>
          <t>no_finding</t>
        </is>
      </c>
    </row>
    <row r="977">
      <c r="A977" t="inlineStr">
        <is>
          <t>L0222828</t>
        </is>
      </c>
      <c r="B977" t="inlineStr">
        <is>
          <t>random draw</t>
        </is>
      </c>
      <c r="C977" t="inlineStr">
        <is>
          <t>no_finding</t>
        </is>
      </c>
    </row>
    <row r="978">
      <c r="A978" t="inlineStr">
        <is>
          <t>L0222900</t>
        </is>
      </c>
      <c r="B978" t="inlineStr">
        <is>
          <t>random draw</t>
        </is>
      </c>
      <c r="C978" t="inlineStr">
        <is>
          <t>no_finding</t>
        </is>
      </c>
    </row>
    <row r="979">
      <c r="A979" t="inlineStr">
        <is>
          <t>L0223052</t>
        </is>
      </c>
      <c r="B979" t="inlineStr">
        <is>
          <t>random draw</t>
        </is>
      </c>
      <c r="C979" t="inlineStr">
        <is>
          <t>no_finding</t>
        </is>
      </c>
    </row>
    <row r="980">
      <c r="A980" t="inlineStr">
        <is>
          <t>L0223053</t>
        </is>
      </c>
      <c r="B980" t="inlineStr">
        <is>
          <t>random draw</t>
        </is>
      </c>
      <c r="C980" t="inlineStr">
        <is>
          <t>no_finding</t>
        </is>
      </c>
    </row>
    <row r="981">
      <c r="A981" t="inlineStr">
        <is>
          <t>L0223068</t>
        </is>
      </c>
      <c r="B981" t="inlineStr">
        <is>
          <t>random draw</t>
        </is>
      </c>
      <c r="C981" t="inlineStr">
        <is>
          <t>no_finding</t>
        </is>
      </c>
    </row>
    <row r="982">
      <c r="A982" t="inlineStr">
        <is>
          <t>L0223107</t>
        </is>
      </c>
      <c r="B982" t="inlineStr">
        <is>
          <t>random draw</t>
        </is>
      </c>
      <c r="C982" t="inlineStr">
        <is>
          <t>no_finding</t>
        </is>
      </c>
    </row>
    <row r="983">
      <c r="A983" t="inlineStr">
        <is>
          <t>L0223182</t>
        </is>
      </c>
      <c r="B983" t="inlineStr">
        <is>
          <t>random draw</t>
        </is>
      </c>
      <c r="C983" t="inlineStr">
        <is>
          <t>no_finding</t>
        </is>
      </c>
    </row>
    <row r="984">
      <c r="A984" t="inlineStr">
        <is>
          <t>L0223229</t>
        </is>
      </c>
      <c r="B984" t="inlineStr">
        <is>
          <t>random draw</t>
        </is>
      </c>
      <c r="C984" t="inlineStr">
        <is>
          <t>no_finding</t>
        </is>
      </c>
    </row>
    <row r="985">
      <c r="A985" t="inlineStr">
        <is>
          <t>L0223231</t>
        </is>
      </c>
      <c r="B985" t="inlineStr">
        <is>
          <t>random draw</t>
        </is>
      </c>
      <c r="C985" t="inlineStr">
        <is>
          <t>no_finding</t>
        </is>
      </c>
    </row>
    <row r="986">
      <c r="A986" t="inlineStr">
        <is>
          <t>L0223288</t>
        </is>
      </c>
      <c r="B986" t="inlineStr">
        <is>
          <t>random draw</t>
        </is>
      </c>
      <c r="C986" t="inlineStr">
        <is>
          <t>no_finding</t>
        </is>
      </c>
    </row>
    <row r="987">
      <c r="A987" t="inlineStr">
        <is>
          <t>L0223292</t>
        </is>
      </c>
      <c r="B987" t="inlineStr">
        <is>
          <t>random draw</t>
        </is>
      </c>
      <c r="C987" t="inlineStr">
        <is>
          <t>no_finding</t>
        </is>
      </c>
    </row>
    <row r="988">
      <c r="A988" t="inlineStr">
        <is>
          <t>L0223302</t>
        </is>
      </c>
      <c r="B988" t="inlineStr">
        <is>
          <t>random draw</t>
        </is>
      </c>
      <c r="C988" t="inlineStr">
        <is>
          <t>no_finding</t>
        </is>
      </c>
    </row>
    <row r="989">
      <c r="A989" t="inlineStr">
        <is>
          <t>L0223326</t>
        </is>
      </c>
      <c r="B989" t="inlineStr">
        <is>
          <t>random draw</t>
        </is>
      </c>
      <c r="C989" t="inlineStr">
        <is>
          <t>no_finding</t>
        </is>
      </c>
    </row>
    <row r="990">
      <c r="A990" t="inlineStr">
        <is>
          <t>L0223558</t>
        </is>
      </c>
      <c r="B990" t="inlineStr">
        <is>
          <t>random draw</t>
        </is>
      </c>
      <c r="C990" t="inlineStr">
        <is>
          <t>no_finding</t>
        </is>
      </c>
    </row>
    <row r="991">
      <c r="A991" t="inlineStr">
        <is>
          <t>L0223604</t>
        </is>
      </c>
      <c r="B991" t="inlineStr">
        <is>
          <t>random draw</t>
        </is>
      </c>
      <c r="C991" t="inlineStr">
        <is>
          <t>no_finding</t>
        </is>
      </c>
    </row>
    <row r="992">
      <c r="A992" t="inlineStr">
        <is>
          <t>L0223636</t>
        </is>
      </c>
      <c r="B992" t="inlineStr">
        <is>
          <t>random draw</t>
        </is>
      </c>
      <c r="C992" t="inlineStr">
        <is>
          <t>no_finding</t>
        </is>
      </c>
    </row>
    <row r="993">
      <c r="A993" t="inlineStr">
        <is>
          <t>L0223647</t>
        </is>
      </c>
      <c r="B993" t="inlineStr">
        <is>
          <t>random draw</t>
        </is>
      </c>
      <c r="C993" t="inlineStr">
        <is>
          <t>no_finding</t>
        </is>
      </c>
    </row>
    <row r="994">
      <c r="A994" t="inlineStr">
        <is>
          <t>L0223735</t>
        </is>
      </c>
      <c r="B994" t="inlineStr">
        <is>
          <t>random draw</t>
        </is>
      </c>
      <c r="C994" t="inlineStr">
        <is>
          <t>no_finding</t>
        </is>
      </c>
    </row>
    <row r="995">
      <c r="A995" t="inlineStr">
        <is>
          <t>L0223853</t>
        </is>
      </c>
      <c r="B995" t="inlineStr">
        <is>
          <t>random draw</t>
        </is>
      </c>
      <c r="C995" t="inlineStr">
        <is>
          <t>no_finding</t>
        </is>
      </c>
    </row>
    <row r="996">
      <c r="A996" t="inlineStr">
        <is>
          <t>L0223854</t>
        </is>
      </c>
      <c r="B996" t="inlineStr">
        <is>
          <t>random draw</t>
        </is>
      </c>
      <c r="C996" t="inlineStr">
        <is>
          <t>no_finding</t>
        </is>
      </c>
    </row>
    <row r="997">
      <c r="A997" t="inlineStr">
        <is>
          <t>L0223855</t>
        </is>
      </c>
      <c r="B997" t="inlineStr">
        <is>
          <t>random draw</t>
        </is>
      </c>
      <c r="C997" t="inlineStr">
        <is>
          <t>no_finding</t>
        </is>
      </c>
    </row>
    <row r="998">
      <c r="A998" t="inlineStr">
        <is>
          <t>L0223882</t>
        </is>
      </c>
      <c r="B998" t="inlineStr">
        <is>
          <t>random draw</t>
        </is>
      </c>
      <c r="C998" t="inlineStr">
        <is>
          <t>finding</t>
        </is>
      </c>
      <c r="D998" t="inlineStr">
        <is>
          <t>origin</t>
        </is>
      </c>
    </row>
    <row r="999">
      <c r="A999" t="inlineStr">
        <is>
          <t>L0224014</t>
        </is>
      </c>
      <c r="B999" t="inlineStr">
        <is>
          <t>random draw</t>
        </is>
      </c>
      <c r="C999" t="inlineStr">
        <is>
          <t>no_finding</t>
        </is>
      </c>
    </row>
    <row r="1000">
      <c r="A1000" t="inlineStr">
        <is>
          <t>L0224056</t>
        </is>
      </c>
      <c r="B1000" t="inlineStr">
        <is>
          <t>random draw</t>
        </is>
      </c>
      <c r="C1000" t="inlineStr">
        <is>
          <t>no_finding</t>
        </is>
      </c>
    </row>
    <row r="1001">
      <c r="A1001" t="inlineStr">
        <is>
          <t>L0224073</t>
        </is>
      </c>
      <c r="B1001" t="inlineStr">
        <is>
          <t>random draw</t>
        </is>
      </c>
      <c r="C1001" t="inlineStr">
        <is>
          <t>no_finding</t>
        </is>
      </c>
    </row>
    <row r="1002">
      <c r="A1002" t="inlineStr">
        <is>
          <t>L0224279</t>
        </is>
      </c>
      <c r="B1002" t="inlineStr">
        <is>
          <t>random draw</t>
        </is>
      </c>
      <c r="C1002" t="inlineStr">
        <is>
          <t>no_finding</t>
        </is>
      </c>
    </row>
    <row r="1003">
      <c r="A1003" t="inlineStr">
        <is>
          <t>L0224282</t>
        </is>
      </c>
      <c r="B1003" t="inlineStr">
        <is>
          <t>random draw</t>
        </is>
      </c>
      <c r="C1003" t="inlineStr">
        <is>
          <t>no_finding</t>
        </is>
      </c>
    </row>
    <row r="1004">
      <c r="A1004" t="inlineStr">
        <is>
          <t>L0224398</t>
        </is>
      </c>
      <c r="B1004" t="inlineStr">
        <is>
          <t>random draw</t>
        </is>
      </c>
      <c r="C1004" t="inlineStr">
        <is>
          <t>no_finding</t>
        </is>
      </c>
    </row>
    <row r="1005">
      <c r="A1005" t="inlineStr">
        <is>
          <t>L0224431</t>
        </is>
      </c>
      <c r="B1005" t="inlineStr">
        <is>
          <t>random draw</t>
        </is>
      </c>
      <c r="C1005" t="inlineStr">
        <is>
          <t>no_finding</t>
        </is>
      </c>
    </row>
    <row r="1006">
      <c r="A1006" t="inlineStr">
        <is>
          <t>L0224451</t>
        </is>
      </c>
      <c r="B1006" t="inlineStr">
        <is>
          <t>random draw</t>
        </is>
      </c>
      <c r="C1006" t="inlineStr">
        <is>
          <t>no_finding</t>
        </is>
      </c>
    </row>
    <row r="1007">
      <c r="A1007" t="inlineStr">
        <is>
          <t>L0224512</t>
        </is>
      </c>
      <c r="B1007" t="inlineStr">
        <is>
          <t>random draw</t>
        </is>
      </c>
      <c r="C1007" t="inlineStr">
        <is>
          <t>no_finding</t>
        </is>
      </c>
    </row>
    <row r="1008">
      <c r="A1008" t="inlineStr">
        <is>
          <t>L0224650</t>
        </is>
      </c>
      <c r="B1008" t="inlineStr">
        <is>
          <t>random draw</t>
        </is>
      </c>
      <c r="C1008" t="inlineStr">
        <is>
          <t>no_finding</t>
        </is>
      </c>
    </row>
    <row r="1009">
      <c r="A1009" t="inlineStr">
        <is>
          <t>L0224827</t>
        </is>
      </c>
      <c r="B1009" t="inlineStr">
        <is>
          <t>random draw</t>
        </is>
      </c>
      <c r="C1009" t="inlineStr">
        <is>
          <t>no_finding</t>
        </is>
      </c>
    </row>
    <row r="1010">
      <c r="A1010" t="inlineStr">
        <is>
          <t>L0224849</t>
        </is>
      </c>
      <c r="B1010" t="inlineStr">
        <is>
          <t>random draw</t>
        </is>
      </c>
      <c r="C1010" t="inlineStr">
        <is>
          <t>no_finding</t>
        </is>
      </c>
    </row>
    <row r="1011">
      <c r="A1011" t="inlineStr">
        <is>
          <t>L0224853</t>
        </is>
      </c>
      <c r="B1011" t="inlineStr">
        <is>
          <t>random draw</t>
        </is>
      </c>
      <c r="C1011" t="inlineStr">
        <is>
          <t>no_finding</t>
        </is>
      </c>
    </row>
    <row r="1012">
      <c r="A1012" t="inlineStr">
        <is>
          <t>L0225044</t>
        </is>
      </c>
      <c r="B1012" t="inlineStr">
        <is>
          <t>random draw</t>
        </is>
      </c>
      <c r="C1012" t="inlineStr">
        <is>
          <t>no_finding</t>
        </is>
      </c>
    </row>
    <row r="1013">
      <c r="A1013" t="inlineStr">
        <is>
          <t>L0225114</t>
        </is>
      </c>
      <c r="B1013" t="inlineStr">
        <is>
          <t>random draw</t>
        </is>
      </c>
      <c r="C1013" t="inlineStr">
        <is>
          <t>no_finding</t>
        </is>
      </c>
    </row>
    <row r="1014">
      <c r="A1014" t="inlineStr">
        <is>
          <t>L0225218</t>
        </is>
      </c>
      <c r="B1014" t="inlineStr">
        <is>
          <t>random draw</t>
        </is>
      </c>
      <c r="C1014" t="inlineStr">
        <is>
          <t>no_finding</t>
        </is>
      </c>
    </row>
    <row r="1015">
      <c r="A1015" t="inlineStr">
        <is>
          <t>L0225345</t>
        </is>
      </c>
      <c r="B1015" t="inlineStr">
        <is>
          <t>random draw</t>
        </is>
      </c>
      <c r="C1015" t="inlineStr">
        <is>
          <t>no_finding</t>
        </is>
      </c>
    </row>
    <row r="1016">
      <c r="A1016" t="inlineStr">
        <is>
          <t>L0225407</t>
        </is>
      </c>
      <c r="B1016" t="inlineStr">
        <is>
          <t>random draw</t>
        </is>
      </c>
      <c r="C1016" t="inlineStr">
        <is>
          <t>no_finding</t>
        </is>
      </c>
    </row>
    <row r="1017">
      <c r="A1017" t="inlineStr">
        <is>
          <t>L0225546</t>
        </is>
      </c>
      <c r="B1017" t="inlineStr">
        <is>
          <t>random draw</t>
        </is>
      </c>
      <c r="C1017" t="inlineStr">
        <is>
          <t>no_finding</t>
        </is>
      </c>
    </row>
    <row r="1018">
      <c r="A1018" t="inlineStr">
        <is>
          <t>L0225651</t>
        </is>
      </c>
      <c r="B1018" t="inlineStr">
        <is>
          <t>random draw</t>
        </is>
      </c>
      <c r="C1018" t="inlineStr">
        <is>
          <t>no_finding</t>
        </is>
      </c>
    </row>
    <row r="1019">
      <c r="A1019" t="inlineStr">
        <is>
          <t>L0225659</t>
        </is>
      </c>
      <c r="B1019" t="inlineStr">
        <is>
          <t>random draw</t>
        </is>
      </c>
      <c r="C1019" t="inlineStr">
        <is>
          <t>no_finding</t>
        </is>
      </c>
    </row>
    <row r="1020">
      <c r="A1020" t="inlineStr">
        <is>
          <t>L0225692</t>
        </is>
      </c>
      <c r="B1020" t="inlineStr">
        <is>
          <t>random draw</t>
        </is>
      </c>
      <c r="C1020" t="inlineStr">
        <is>
          <t>no_finding</t>
        </is>
      </c>
    </row>
    <row r="1021">
      <c r="A1021" t="inlineStr">
        <is>
          <t>L0225730</t>
        </is>
      </c>
      <c r="B1021" t="inlineStr">
        <is>
          <t>random draw</t>
        </is>
      </c>
      <c r="C1021" t="inlineStr">
        <is>
          <t>no_finding</t>
        </is>
      </c>
    </row>
    <row r="1022">
      <c r="A1022" t="inlineStr">
        <is>
          <t>L0225734</t>
        </is>
      </c>
      <c r="B1022" t="inlineStr">
        <is>
          <t>random draw</t>
        </is>
      </c>
      <c r="C1022" t="inlineStr">
        <is>
          <t>no_finding</t>
        </is>
      </c>
    </row>
    <row r="1023">
      <c r="A1023" t="inlineStr">
        <is>
          <t>L0225828</t>
        </is>
      </c>
      <c r="B1023" t="inlineStr">
        <is>
          <t>random draw</t>
        </is>
      </c>
      <c r="C1023" t="inlineStr">
        <is>
          <t>no_finding</t>
        </is>
      </c>
    </row>
    <row r="1024">
      <c r="A1024" t="inlineStr">
        <is>
          <t>L0225832</t>
        </is>
      </c>
      <c r="B1024" t="inlineStr">
        <is>
          <t>random draw</t>
        </is>
      </c>
      <c r="C1024" t="inlineStr">
        <is>
          <t>no_finding</t>
        </is>
      </c>
    </row>
    <row r="1025">
      <c r="A1025" t="inlineStr">
        <is>
          <t>L0225851</t>
        </is>
      </c>
      <c r="B1025" t="inlineStr">
        <is>
          <t>random draw</t>
        </is>
      </c>
      <c r="C1025" t="inlineStr">
        <is>
          <t>no_finding</t>
        </is>
      </c>
    </row>
    <row r="1026">
      <c r="A1026" t="inlineStr">
        <is>
          <t>L0226026</t>
        </is>
      </c>
      <c r="B1026" t="inlineStr">
        <is>
          <t>random draw</t>
        </is>
      </c>
      <c r="C1026" t="inlineStr">
        <is>
          <t>no_finding</t>
        </is>
      </c>
    </row>
    <row r="1027">
      <c r="A1027" t="inlineStr">
        <is>
          <t>L0226048</t>
        </is>
      </c>
      <c r="B1027" t="inlineStr">
        <is>
          <t>random draw</t>
        </is>
      </c>
      <c r="C1027" t="inlineStr">
        <is>
          <t>no_finding</t>
        </is>
      </c>
    </row>
    <row r="1028">
      <c r="A1028" t="inlineStr">
        <is>
          <t>L0226101</t>
        </is>
      </c>
      <c r="B1028" t="inlineStr">
        <is>
          <t>random draw</t>
        </is>
      </c>
      <c r="C1028" t="inlineStr">
        <is>
          <t>no_finding</t>
        </is>
      </c>
    </row>
    <row r="1029">
      <c r="A1029" t="inlineStr">
        <is>
          <t>L0226108</t>
        </is>
      </c>
      <c r="B1029" t="inlineStr">
        <is>
          <t>random draw</t>
        </is>
      </c>
      <c r="C1029" t="inlineStr">
        <is>
          <t>no_finding</t>
        </is>
      </c>
    </row>
    <row r="1030">
      <c r="A1030" t="inlineStr">
        <is>
          <t>L0226118</t>
        </is>
      </c>
      <c r="B1030" t="inlineStr">
        <is>
          <t>random draw</t>
        </is>
      </c>
      <c r="C1030" t="inlineStr">
        <is>
          <t>no_finding</t>
        </is>
      </c>
    </row>
    <row r="1031">
      <c r="A1031" t="inlineStr">
        <is>
          <t>L0226126</t>
        </is>
      </c>
      <c r="B1031" t="inlineStr">
        <is>
          <t>random draw</t>
        </is>
      </c>
      <c r="C1031" t="inlineStr">
        <is>
          <t>no_finding</t>
        </is>
      </c>
    </row>
    <row r="1032">
      <c r="A1032" t="inlineStr">
        <is>
          <t>L0226177</t>
        </is>
      </c>
      <c r="B1032" t="inlineStr">
        <is>
          <t>random draw</t>
        </is>
      </c>
      <c r="C1032" t="inlineStr">
        <is>
          <t>no_finding</t>
        </is>
      </c>
    </row>
    <row r="1033">
      <c r="A1033" t="inlineStr">
        <is>
          <t>L0226362</t>
        </is>
      </c>
      <c r="B1033" t="inlineStr">
        <is>
          <t>random draw</t>
        </is>
      </c>
      <c r="C1033" t="inlineStr">
        <is>
          <t>no_finding</t>
        </is>
      </c>
    </row>
    <row r="1034">
      <c r="A1034" t="inlineStr">
        <is>
          <t>L0226381</t>
        </is>
      </c>
      <c r="B1034" t="inlineStr">
        <is>
          <t>random draw</t>
        </is>
      </c>
      <c r="C1034" t="inlineStr">
        <is>
          <t>no_finding</t>
        </is>
      </c>
    </row>
    <row r="1035">
      <c r="A1035" t="inlineStr">
        <is>
          <t>L0226505</t>
        </is>
      </c>
      <c r="B1035" t="inlineStr">
        <is>
          <t>random draw</t>
        </is>
      </c>
      <c r="C1035" t="inlineStr">
        <is>
          <t>no_finding</t>
        </is>
      </c>
    </row>
    <row r="1036">
      <c r="A1036" t="inlineStr">
        <is>
          <t>L0226507</t>
        </is>
      </c>
      <c r="B1036" t="inlineStr">
        <is>
          <t>random draw</t>
        </is>
      </c>
      <c r="C1036" t="inlineStr">
        <is>
          <t>no_finding</t>
        </is>
      </c>
    </row>
    <row r="1037">
      <c r="A1037" t="inlineStr">
        <is>
          <t>L0226636</t>
        </is>
      </c>
      <c r="B1037" t="inlineStr">
        <is>
          <t>random draw</t>
        </is>
      </c>
      <c r="C1037" t="inlineStr">
        <is>
          <t>no_finding</t>
        </is>
      </c>
    </row>
    <row r="1038">
      <c r="A1038" t="inlineStr">
        <is>
          <t>L0226660</t>
        </is>
      </c>
      <c r="B1038" t="inlineStr">
        <is>
          <t>random draw</t>
        </is>
      </c>
      <c r="C1038" t="inlineStr">
        <is>
          <t>no_finding</t>
        </is>
      </c>
    </row>
    <row r="1039">
      <c r="A1039" t="inlineStr">
        <is>
          <t>L0226757</t>
        </is>
      </c>
      <c r="B1039" t="inlineStr">
        <is>
          <t>random draw</t>
        </is>
      </c>
      <c r="C1039" t="inlineStr">
        <is>
          <t>no_finding</t>
        </is>
      </c>
    </row>
    <row r="1040">
      <c r="A1040" t="inlineStr">
        <is>
          <t>L0226958</t>
        </is>
      </c>
      <c r="B1040" t="inlineStr">
        <is>
          <t>random draw</t>
        </is>
      </c>
      <c r="C1040" t="inlineStr">
        <is>
          <t>no_finding</t>
        </is>
      </c>
    </row>
    <row r="1041">
      <c r="A1041" t="inlineStr">
        <is>
          <t>L0227021</t>
        </is>
      </c>
      <c r="B1041" t="inlineStr">
        <is>
          <t>random draw</t>
        </is>
      </c>
      <c r="C1041" t="inlineStr">
        <is>
          <t>no_finding</t>
        </is>
      </c>
    </row>
    <row r="1042">
      <c r="A1042" t="inlineStr">
        <is>
          <t>L0227139</t>
        </is>
      </c>
      <c r="B1042" t="inlineStr">
        <is>
          <t>random draw</t>
        </is>
      </c>
      <c r="C1042" t="inlineStr">
        <is>
          <t>no_finding</t>
        </is>
      </c>
    </row>
    <row r="1043">
      <c r="A1043" t="inlineStr">
        <is>
          <t>L0227187</t>
        </is>
      </c>
      <c r="B1043" t="inlineStr">
        <is>
          <t>random draw</t>
        </is>
      </c>
      <c r="C1043" t="inlineStr">
        <is>
          <t>no_finding</t>
        </is>
      </c>
    </row>
    <row r="1044">
      <c r="A1044" t="inlineStr">
        <is>
          <t>L0227206</t>
        </is>
      </c>
      <c r="B1044" t="inlineStr">
        <is>
          <t>random draw</t>
        </is>
      </c>
      <c r="C1044" t="inlineStr">
        <is>
          <t>no_finding</t>
        </is>
      </c>
    </row>
    <row r="1045">
      <c r="A1045" t="inlineStr">
        <is>
          <t>L0227278</t>
        </is>
      </c>
      <c r="B1045" t="inlineStr">
        <is>
          <t>random draw</t>
        </is>
      </c>
      <c r="C1045" t="inlineStr">
        <is>
          <t>no_finding</t>
        </is>
      </c>
    </row>
    <row r="1046">
      <c r="A1046" t="inlineStr">
        <is>
          <t>L0227285</t>
        </is>
      </c>
      <c r="B1046" t="inlineStr">
        <is>
          <t>random draw</t>
        </is>
      </c>
      <c r="C1046" t="inlineStr">
        <is>
          <t>no_finding</t>
        </is>
      </c>
    </row>
    <row r="1047">
      <c r="A1047" t="inlineStr">
        <is>
          <t>L0227354</t>
        </is>
      </c>
      <c r="B1047" t="inlineStr">
        <is>
          <t>random draw</t>
        </is>
      </c>
      <c r="C1047" t="inlineStr">
        <is>
          <t>no_finding</t>
        </is>
      </c>
    </row>
    <row r="1048">
      <c r="A1048" t="inlineStr">
        <is>
          <t>L0227396</t>
        </is>
      </c>
      <c r="B1048" t="inlineStr">
        <is>
          <t>random draw</t>
        </is>
      </c>
      <c r="C1048" t="inlineStr">
        <is>
          <t>no_finding</t>
        </is>
      </c>
    </row>
    <row r="1049">
      <c r="A1049" t="inlineStr">
        <is>
          <t>L0227397</t>
        </is>
      </c>
      <c r="B1049" t="inlineStr">
        <is>
          <t>random draw</t>
        </is>
      </c>
      <c r="C1049" t="inlineStr">
        <is>
          <t>no_finding</t>
        </is>
      </c>
    </row>
    <row r="1050">
      <c r="A1050" t="inlineStr">
        <is>
          <t>L0227454</t>
        </is>
      </c>
      <c r="B1050" t="inlineStr">
        <is>
          <t>random draw</t>
        </is>
      </c>
      <c r="C1050" t="inlineStr">
        <is>
          <t>no_finding</t>
        </is>
      </c>
    </row>
    <row r="1051">
      <c r="A1051" t="inlineStr">
        <is>
          <t>L0227471</t>
        </is>
      </c>
      <c r="B1051" t="inlineStr">
        <is>
          <t>random draw</t>
        </is>
      </c>
      <c r="C1051" t="inlineStr">
        <is>
          <t>no_finding</t>
        </is>
      </c>
    </row>
    <row r="1052">
      <c r="A1052" t="inlineStr">
        <is>
          <t>L0227537</t>
        </is>
      </c>
      <c r="B1052" t="inlineStr">
        <is>
          <t>random draw</t>
        </is>
      </c>
      <c r="C1052" t="inlineStr">
        <is>
          <t>no_finding</t>
        </is>
      </c>
    </row>
    <row r="1053">
      <c r="A1053" t="inlineStr">
        <is>
          <t>L0227570</t>
        </is>
      </c>
      <c r="B1053" t="inlineStr">
        <is>
          <t>random draw</t>
        </is>
      </c>
      <c r="C1053" t="inlineStr">
        <is>
          <t>no_finding</t>
        </is>
      </c>
    </row>
    <row r="1054">
      <c r="A1054" t="inlineStr">
        <is>
          <t>L0227572</t>
        </is>
      </c>
      <c r="B1054" t="inlineStr">
        <is>
          <t>random draw</t>
        </is>
      </c>
      <c r="C1054" t="inlineStr">
        <is>
          <t>no_finding</t>
        </is>
      </c>
    </row>
    <row r="1055">
      <c r="A1055" t="inlineStr">
        <is>
          <t>L0227668</t>
        </is>
      </c>
      <c r="B1055" t="inlineStr">
        <is>
          <t>random draw</t>
        </is>
      </c>
      <c r="C1055" t="inlineStr">
        <is>
          <t>no_finding</t>
        </is>
      </c>
    </row>
    <row r="1056">
      <c r="A1056" t="inlineStr">
        <is>
          <t>L0227730</t>
        </is>
      </c>
      <c r="B1056" t="inlineStr">
        <is>
          <t>random draw</t>
        </is>
      </c>
      <c r="C1056" t="inlineStr">
        <is>
          <t>no_finding</t>
        </is>
      </c>
    </row>
    <row r="1057">
      <c r="A1057" t="inlineStr">
        <is>
          <t>L0227815</t>
        </is>
      </c>
      <c r="B1057" t="inlineStr">
        <is>
          <t>random draw</t>
        </is>
      </c>
      <c r="C1057" t="inlineStr">
        <is>
          <t>no_finding</t>
        </is>
      </c>
    </row>
    <row r="1058">
      <c r="A1058" t="inlineStr">
        <is>
          <t>L0227831</t>
        </is>
      </c>
      <c r="B1058" t="inlineStr">
        <is>
          <t>random draw</t>
        </is>
      </c>
      <c r="C1058" t="inlineStr">
        <is>
          <t>no_finding</t>
        </is>
      </c>
    </row>
    <row r="1059">
      <c r="A1059" t="inlineStr">
        <is>
          <t>L0227876</t>
        </is>
      </c>
      <c r="B1059" t="inlineStr">
        <is>
          <t>random draw</t>
        </is>
      </c>
      <c r="C1059" t="inlineStr">
        <is>
          <t>no_finding</t>
        </is>
      </c>
    </row>
    <row r="1060">
      <c r="A1060" t="inlineStr">
        <is>
          <t>L0227905</t>
        </is>
      </c>
      <c r="B1060" t="inlineStr">
        <is>
          <t>random draw</t>
        </is>
      </c>
      <c r="C1060" t="inlineStr">
        <is>
          <t>no_finding</t>
        </is>
      </c>
    </row>
    <row r="1061">
      <c r="A1061" t="inlineStr">
        <is>
          <t>L0227989</t>
        </is>
      </c>
      <c r="B1061" t="inlineStr">
        <is>
          <t>random draw</t>
        </is>
      </c>
      <c r="C1061" t="inlineStr">
        <is>
          <t>no_finding</t>
        </is>
      </c>
    </row>
    <row r="1062">
      <c r="A1062" t="inlineStr">
        <is>
          <t>L0228098</t>
        </is>
      </c>
      <c r="B1062" t="inlineStr">
        <is>
          <t>random draw</t>
        </is>
      </c>
      <c r="C1062" t="inlineStr">
        <is>
          <t>no_finding</t>
        </is>
      </c>
    </row>
    <row r="1063">
      <c r="A1063" t="inlineStr">
        <is>
          <t>L0228116</t>
        </is>
      </c>
      <c r="B1063" t="inlineStr">
        <is>
          <t>random draw</t>
        </is>
      </c>
      <c r="C1063" t="inlineStr">
        <is>
          <t>no_finding</t>
        </is>
      </c>
    </row>
    <row r="1064">
      <c r="A1064" t="inlineStr">
        <is>
          <t>L0228209</t>
        </is>
      </c>
      <c r="B1064" t="inlineStr">
        <is>
          <t>random draw</t>
        </is>
      </c>
      <c r="C1064" t="inlineStr">
        <is>
          <t>no_finding</t>
        </is>
      </c>
    </row>
    <row r="1065">
      <c r="A1065" t="inlineStr">
        <is>
          <t>L0228283</t>
        </is>
      </c>
      <c r="B1065" t="inlineStr">
        <is>
          <t>random draw</t>
        </is>
      </c>
      <c r="C1065" t="inlineStr">
        <is>
          <t>no_finding</t>
        </is>
      </c>
    </row>
    <row r="1066">
      <c r="A1066" t="inlineStr">
        <is>
          <t>L0228435</t>
        </is>
      </c>
      <c r="B1066" t="inlineStr">
        <is>
          <t>random draw</t>
        </is>
      </c>
      <c r="C1066" t="inlineStr">
        <is>
          <t>no_finding</t>
        </is>
      </c>
    </row>
    <row r="1067">
      <c r="A1067" t="inlineStr">
        <is>
          <t>L0228458</t>
        </is>
      </c>
      <c r="B1067" t="inlineStr">
        <is>
          <t>random draw</t>
        </is>
      </c>
      <c r="C1067" t="inlineStr">
        <is>
          <t>no_finding</t>
        </is>
      </c>
    </row>
    <row r="1068">
      <c r="A1068" t="inlineStr">
        <is>
          <t>L0228466</t>
        </is>
      </c>
      <c r="B1068" t="inlineStr">
        <is>
          <t>random draw</t>
        </is>
      </c>
      <c r="C1068" t="inlineStr">
        <is>
          <t>no_finding</t>
        </is>
      </c>
    </row>
    <row r="1069">
      <c r="A1069" t="inlineStr">
        <is>
          <t>L0228468</t>
        </is>
      </c>
      <c r="B1069" t="inlineStr">
        <is>
          <t>random draw</t>
        </is>
      </c>
      <c r="C1069" t="inlineStr">
        <is>
          <t>no_finding</t>
        </is>
      </c>
    </row>
    <row r="1070">
      <c r="A1070" t="inlineStr">
        <is>
          <t>L0228494</t>
        </is>
      </c>
      <c r="B1070" t="inlineStr">
        <is>
          <t>random draw</t>
        </is>
      </c>
      <c r="C1070" t="inlineStr">
        <is>
          <t>no_finding</t>
        </is>
      </c>
    </row>
    <row r="1071">
      <c r="A1071" t="inlineStr">
        <is>
          <t>L0228543</t>
        </is>
      </c>
      <c r="B1071" t="inlineStr">
        <is>
          <t>random draw</t>
        </is>
      </c>
      <c r="C1071" t="inlineStr">
        <is>
          <t>no_finding</t>
        </is>
      </c>
    </row>
    <row r="1072">
      <c r="A1072" t="inlineStr">
        <is>
          <t>L0228552</t>
        </is>
      </c>
      <c r="B1072" t="inlineStr">
        <is>
          <t>random draw</t>
        </is>
      </c>
      <c r="C1072" t="inlineStr">
        <is>
          <t>no_finding</t>
        </is>
      </c>
    </row>
    <row r="1073">
      <c r="A1073" t="inlineStr">
        <is>
          <t>L0228616</t>
        </is>
      </c>
      <c r="B1073" t="inlineStr">
        <is>
          <t>random draw</t>
        </is>
      </c>
      <c r="C1073" t="inlineStr">
        <is>
          <t>finding</t>
        </is>
      </c>
      <c r="D1073" t="inlineStr">
        <is>
          <t>documentary</t>
        </is>
      </c>
    </row>
    <row r="1074">
      <c r="A1074" t="inlineStr">
        <is>
          <t>L0228728</t>
        </is>
      </c>
      <c r="B1074" t="inlineStr">
        <is>
          <t>random draw</t>
        </is>
      </c>
      <c r="C1074" t="inlineStr">
        <is>
          <t>finding</t>
        </is>
      </c>
      <c r="D1074" t="inlineStr">
        <is>
          <t>origin</t>
        </is>
      </c>
    </row>
    <row r="1075">
      <c r="A1075" t="inlineStr">
        <is>
          <t>L0228816</t>
        </is>
      </c>
      <c r="B1075" t="inlineStr">
        <is>
          <t>random draw</t>
        </is>
      </c>
      <c r="C1075" t="inlineStr">
        <is>
          <t>no_finding</t>
        </is>
      </c>
    </row>
    <row r="1076">
      <c r="A1076" t="inlineStr">
        <is>
          <t>L0228891</t>
        </is>
      </c>
      <c r="B1076" t="inlineStr">
        <is>
          <t>random draw</t>
        </is>
      </c>
      <c r="C1076" t="inlineStr">
        <is>
          <t>no_finding</t>
        </is>
      </c>
    </row>
    <row r="1077">
      <c r="A1077" t="inlineStr">
        <is>
          <t>L0229028</t>
        </is>
      </c>
      <c r="B1077" t="inlineStr">
        <is>
          <t>random draw</t>
        </is>
      </c>
      <c r="C1077" t="inlineStr">
        <is>
          <t>no_finding</t>
        </is>
      </c>
    </row>
    <row r="1078">
      <c r="A1078" t="inlineStr">
        <is>
          <t>L0229104</t>
        </is>
      </c>
      <c r="B1078" t="inlineStr">
        <is>
          <t>random draw</t>
        </is>
      </c>
      <c r="C1078" t="inlineStr">
        <is>
          <t>no_finding</t>
        </is>
      </c>
    </row>
    <row r="1079">
      <c r="A1079" t="inlineStr">
        <is>
          <t>L0229160</t>
        </is>
      </c>
      <c r="B1079" t="inlineStr">
        <is>
          <t>random draw</t>
        </is>
      </c>
      <c r="C1079" t="inlineStr">
        <is>
          <t>no_finding</t>
        </is>
      </c>
    </row>
    <row r="1080">
      <c r="A1080" t="inlineStr">
        <is>
          <t>L0229206</t>
        </is>
      </c>
      <c r="B1080" t="inlineStr">
        <is>
          <t>random draw</t>
        </is>
      </c>
      <c r="C1080" t="inlineStr">
        <is>
          <t>no_finding</t>
        </is>
      </c>
    </row>
    <row r="1081">
      <c r="A1081" t="inlineStr">
        <is>
          <t>L0229264</t>
        </is>
      </c>
      <c r="B1081" t="inlineStr">
        <is>
          <t>random draw</t>
        </is>
      </c>
      <c r="C1081" t="inlineStr">
        <is>
          <t>no_finding</t>
        </is>
      </c>
    </row>
    <row r="1082">
      <c r="A1082" t="inlineStr">
        <is>
          <t>L0229331</t>
        </is>
      </c>
      <c r="B1082" t="inlineStr">
        <is>
          <t>random draw</t>
        </is>
      </c>
      <c r="C1082" t="inlineStr">
        <is>
          <t>no_finding</t>
        </is>
      </c>
    </row>
    <row r="1083">
      <c r="A1083" t="inlineStr">
        <is>
          <t>L0229613</t>
        </is>
      </c>
      <c r="B1083" t="inlineStr">
        <is>
          <t>random draw</t>
        </is>
      </c>
      <c r="C1083" t="inlineStr">
        <is>
          <t>no_finding</t>
        </is>
      </c>
    </row>
    <row r="1084">
      <c r="A1084" t="inlineStr">
        <is>
          <t>L0229681</t>
        </is>
      </c>
      <c r="B1084" t="inlineStr">
        <is>
          <t>random draw</t>
        </is>
      </c>
      <c r="C1084" t="inlineStr">
        <is>
          <t>no_finding</t>
        </is>
      </c>
    </row>
    <row r="1085">
      <c r="A1085" t="inlineStr">
        <is>
          <t>L0229867</t>
        </is>
      </c>
      <c r="B1085" t="inlineStr">
        <is>
          <t>random draw</t>
        </is>
      </c>
      <c r="C1085" t="inlineStr">
        <is>
          <t>no_finding</t>
        </is>
      </c>
    </row>
    <row r="1086">
      <c r="A1086" t="inlineStr">
        <is>
          <t>L0229928</t>
        </is>
      </c>
      <c r="B1086" t="inlineStr">
        <is>
          <t>random draw</t>
        </is>
      </c>
      <c r="C1086" t="inlineStr">
        <is>
          <t>no_finding</t>
        </is>
      </c>
    </row>
    <row r="1087">
      <c r="A1087" t="inlineStr">
        <is>
          <t>L0230014</t>
        </is>
      </c>
      <c r="B1087" t="inlineStr">
        <is>
          <t>random draw</t>
        </is>
      </c>
      <c r="C1087" t="inlineStr">
        <is>
          <t>no_finding</t>
        </is>
      </c>
    </row>
    <row r="1088">
      <c r="A1088" t="inlineStr">
        <is>
          <t>L0230079</t>
        </is>
      </c>
      <c r="B1088" t="inlineStr">
        <is>
          <t>random draw</t>
        </is>
      </c>
      <c r="C1088" t="inlineStr">
        <is>
          <t>no_finding</t>
        </is>
      </c>
    </row>
    <row r="1089">
      <c r="A1089" t="inlineStr">
        <is>
          <t>L0230109</t>
        </is>
      </c>
      <c r="B1089" t="inlineStr">
        <is>
          <t>random draw</t>
        </is>
      </c>
      <c r="C1089" t="inlineStr">
        <is>
          <t>no_finding</t>
        </is>
      </c>
    </row>
    <row r="1090">
      <c r="A1090" t="inlineStr">
        <is>
          <t>L0230112</t>
        </is>
      </c>
      <c r="B1090" t="inlineStr">
        <is>
          <t>random draw</t>
        </is>
      </c>
      <c r="C1090" t="inlineStr">
        <is>
          <t>no_finding</t>
        </is>
      </c>
    </row>
    <row r="1091">
      <c r="A1091" t="inlineStr">
        <is>
          <t>L0230192</t>
        </is>
      </c>
      <c r="B1091" t="inlineStr">
        <is>
          <t>random draw</t>
        </is>
      </c>
      <c r="C1091" t="inlineStr">
        <is>
          <t>no_finding</t>
        </is>
      </c>
    </row>
    <row r="1092">
      <c r="A1092" t="inlineStr">
        <is>
          <t>L0230215</t>
        </is>
      </c>
      <c r="B1092" t="inlineStr">
        <is>
          <t>random draw</t>
        </is>
      </c>
      <c r="C1092" t="inlineStr">
        <is>
          <t>no_finding</t>
        </is>
      </c>
    </row>
    <row r="1093">
      <c r="A1093" t="inlineStr">
        <is>
          <t>L0230348</t>
        </is>
      </c>
      <c r="B1093" t="inlineStr">
        <is>
          <t>random draw</t>
        </is>
      </c>
      <c r="C1093" t="inlineStr">
        <is>
          <t>no_finding</t>
        </is>
      </c>
    </row>
    <row r="1094">
      <c r="A1094" t="inlineStr">
        <is>
          <t>L0230434</t>
        </is>
      </c>
      <c r="B1094" t="inlineStr">
        <is>
          <t>random draw</t>
        </is>
      </c>
      <c r="C1094" t="inlineStr">
        <is>
          <t>no_finding</t>
        </is>
      </c>
    </row>
    <row r="1095">
      <c r="A1095" t="inlineStr">
        <is>
          <t>L0230483</t>
        </is>
      </c>
      <c r="B1095" t="inlineStr">
        <is>
          <t>random draw</t>
        </is>
      </c>
      <c r="C1095" t="inlineStr">
        <is>
          <t>no_finding</t>
        </is>
      </c>
    </row>
    <row r="1096">
      <c r="A1096" t="inlineStr">
        <is>
          <t>L0230516</t>
        </is>
      </c>
      <c r="B1096" t="inlineStr">
        <is>
          <t>random draw</t>
        </is>
      </c>
      <c r="C1096" t="inlineStr">
        <is>
          <t>no_finding</t>
        </is>
      </c>
    </row>
    <row r="1097">
      <c r="A1097" t="inlineStr">
        <is>
          <t>L0230682</t>
        </is>
      </c>
      <c r="B1097" t="inlineStr">
        <is>
          <t>random draw</t>
        </is>
      </c>
      <c r="C1097" t="inlineStr">
        <is>
          <t>no_finding</t>
        </is>
      </c>
    </row>
    <row r="1098">
      <c r="A1098" t="inlineStr">
        <is>
          <t>L0230683</t>
        </is>
      </c>
      <c r="B1098" t="inlineStr">
        <is>
          <t>random draw</t>
        </is>
      </c>
      <c r="C1098" t="inlineStr">
        <is>
          <t>no_finding</t>
        </is>
      </c>
    </row>
    <row r="1099">
      <c r="A1099" t="inlineStr">
        <is>
          <t>L0230776</t>
        </is>
      </c>
      <c r="B1099" t="inlineStr">
        <is>
          <t>random draw</t>
        </is>
      </c>
      <c r="C1099" t="inlineStr">
        <is>
          <t>no_finding</t>
        </is>
      </c>
    </row>
    <row r="1100">
      <c r="A1100" t="inlineStr">
        <is>
          <t>L0230788</t>
        </is>
      </c>
      <c r="B1100" t="inlineStr">
        <is>
          <t>random draw</t>
        </is>
      </c>
      <c r="C1100" t="inlineStr">
        <is>
          <t>no_finding</t>
        </is>
      </c>
    </row>
    <row r="1101">
      <c r="A1101" t="inlineStr">
        <is>
          <t>L0230926</t>
        </is>
      </c>
      <c r="B1101" t="inlineStr">
        <is>
          <t>random draw</t>
        </is>
      </c>
      <c r="C1101" t="inlineStr">
        <is>
          <t>no_finding</t>
        </is>
      </c>
    </row>
    <row r="1102">
      <c r="A1102" t="inlineStr">
        <is>
          <t>L0230943</t>
        </is>
      </c>
      <c r="B1102" t="inlineStr">
        <is>
          <t>random draw</t>
        </is>
      </c>
      <c r="C1102" t="inlineStr">
        <is>
          <t>no_finding</t>
        </is>
      </c>
    </row>
    <row r="1103">
      <c r="A1103" t="inlineStr">
        <is>
          <t>L0231012</t>
        </is>
      </c>
      <c r="B1103" t="inlineStr">
        <is>
          <t>random draw</t>
        </is>
      </c>
      <c r="C1103" t="inlineStr">
        <is>
          <t>no_finding</t>
        </is>
      </c>
    </row>
    <row r="1104">
      <c r="A1104" t="inlineStr">
        <is>
          <t>L0231019</t>
        </is>
      </c>
      <c r="B1104" t="inlineStr">
        <is>
          <t>random draw</t>
        </is>
      </c>
      <c r="C1104" t="inlineStr">
        <is>
          <t>no_finding</t>
        </is>
      </c>
    </row>
    <row r="1105">
      <c r="A1105" t="inlineStr">
        <is>
          <t>L0231078</t>
        </is>
      </c>
      <c r="B1105" t="inlineStr">
        <is>
          <t>random draw</t>
        </is>
      </c>
      <c r="C1105" t="inlineStr">
        <is>
          <t>no_finding</t>
        </is>
      </c>
    </row>
    <row r="1106">
      <c r="A1106" t="inlineStr">
        <is>
          <t>L0231103</t>
        </is>
      </c>
      <c r="B1106" t="inlineStr">
        <is>
          <t>random draw</t>
        </is>
      </c>
      <c r="C1106" t="inlineStr">
        <is>
          <t>no_finding</t>
        </is>
      </c>
    </row>
    <row r="1107">
      <c r="A1107" t="inlineStr">
        <is>
          <t>L0231202</t>
        </is>
      </c>
      <c r="B1107" t="inlineStr">
        <is>
          <t>random draw</t>
        </is>
      </c>
      <c r="C1107" t="inlineStr">
        <is>
          <t>no_finding</t>
        </is>
      </c>
    </row>
    <row r="1108">
      <c r="A1108" t="inlineStr">
        <is>
          <t>L0231203</t>
        </is>
      </c>
      <c r="B1108" t="inlineStr">
        <is>
          <t>random draw</t>
        </is>
      </c>
      <c r="C1108" t="inlineStr">
        <is>
          <t>no_finding</t>
        </is>
      </c>
    </row>
    <row r="1109">
      <c r="A1109" t="inlineStr">
        <is>
          <t>L0231209</t>
        </is>
      </c>
      <c r="B1109" t="inlineStr">
        <is>
          <t>random draw</t>
        </is>
      </c>
      <c r="C1109" t="inlineStr">
        <is>
          <t>no_finding</t>
        </is>
      </c>
    </row>
    <row r="1110">
      <c r="A1110" t="inlineStr">
        <is>
          <t>L0231416</t>
        </is>
      </c>
      <c r="B1110" t="inlineStr">
        <is>
          <t>random draw</t>
        </is>
      </c>
      <c r="C1110" t="inlineStr">
        <is>
          <t>no_finding</t>
        </is>
      </c>
    </row>
    <row r="1111">
      <c r="A1111" t="inlineStr">
        <is>
          <t>L0231425</t>
        </is>
      </c>
      <c r="B1111" t="inlineStr">
        <is>
          <t>random draw</t>
        </is>
      </c>
      <c r="C1111" t="inlineStr">
        <is>
          <t>no_finding</t>
        </is>
      </c>
    </row>
    <row r="1112">
      <c r="A1112" t="inlineStr">
        <is>
          <t>L0231529</t>
        </is>
      </c>
      <c r="B1112" t="inlineStr">
        <is>
          <t>random draw</t>
        </is>
      </c>
      <c r="C1112" t="inlineStr">
        <is>
          <t>no_finding</t>
        </is>
      </c>
    </row>
    <row r="1113">
      <c r="A1113" t="inlineStr">
        <is>
          <t>L0231569</t>
        </is>
      </c>
      <c r="B1113" t="inlineStr">
        <is>
          <t>random draw</t>
        </is>
      </c>
      <c r="C1113" t="inlineStr">
        <is>
          <t>no_finding</t>
        </is>
      </c>
    </row>
    <row r="1114">
      <c r="A1114" t="inlineStr">
        <is>
          <t>L0231641</t>
        </is>
      </c>
      <c r="B1114" t="inlineStr">
        <is>
          <t>random draw</t>
        </is>
      </c>
      <c r="C1114" t="inlineStr">
        <is>
          <t>no_finding</t>
        </is>
      </c>
    </row>
    <row r="1115">
      <c r="A1115" t="inlineStr">
        <is>
          <t>L0231647</t>
        </is>
      </c>
      <c r="B1115" t="inlineStr">
        <is>
          <t>random draw</t>
        </is>
      </c>
      <c r="C1115" t="inlineStr">
        <is>
          <t>no_finding</t>
        </is>
      </c>
    </row>
    <row r="1116">
      <c r="A1116" t="inlineStr">
        <is>
          <t>L0231648</t>
        </is>
      </c>
      <c r="B1116" t="inlineStr">
        <is>
          <t>random draw</t>
        </is>
      </c>
      <c r="C1116" t="inlineStr">
        <is>
          <t>no_finding</t>
        </is>
      </c>
    </row>
    <row r="1117">
      <c r="A1117" t="inlineStr">
        <is>
          <t>L0231656</t>
        </is>
      </c>
      <c r="B1117" t="inlineStr">
        <is>
          <t>random draw</t>
        </is>
      </c>
      <c r="C1117" t="inlineStr">
        <is>
          <t>no_finding</t>
        </is>
      </c>
    </row>
    <row r="1118">
      <c r="A1118" t="inlineStr">
        <is>
          <t>L0231660</t>
        </is>
      </c>
      <c r="B1118" t="inlineStr">
        <is>
          <t>random draw</t>
        </is>
      </c>
      <c r="C1118" t="inlineStr">
        <is>
          <t>no_finding</t>
        </is>
      </c>
    </row>
    <row r="1119">
      <c r="A1119" t="inlineStr">
        <is>
          <t>L0231700</t>
        </is>
      </c>
      <c r="B1119" t="inlineStr">
        <is>
          <t>random draw</t>
        </is>
      </c>
      <c r="C1119" t="inlineStr">
        <is>
          <t>no_finding</t>
        </is>
      </c>
    </row>
    <row r="1120">
      <c r="A1120" t="inlineStr">
        <is>
          <t>L0231721</t>
        </is>
      </c>
      <c r="B1120" t="inlineStr">
        <is>
          <t>random draw</t>
        </is>
      </c>
      <c r="C1120" t="inlineStr">
        <is>
          <t>no_finding</t>
        </is>
      </c>
    </row>
    <row r="1121">
      <c r="A1121" t="inlineStr">
        <is>
          <t>L0231736</t>
        </is>
      </c>
      <c r="B1121" t="inlineStr">
        <is>
          <t>random draw</t>
        </is>
      </c>
      <c r="C1121" t="inlineStr">
        <is>
          <t>no_finding</t>
        </is>
      </c>
    </row>
    <row r="1122">
      <c r="A1122" t="inlineStr">
        <is>
          <t>L0231810</t>
        </is>
      </c>
      <c r="B1122" t="inlineStr">
        <is>
          <t>random draw</t>
        </is>
      </c>
      <c r="C1122" t="inlineStr">
        <is>
          <t>no_finding</t>
        </is>
      </c>
    </row>
    <row r="1123">
      <c r="A1123" t="inlineStr">
        <is>
          <t>L0231856</t>
        </is>
      </c>
      <c r="B1123" t="inlineStr">
        <is>
          <t>random draw</t>
        </is>
      </c>
      <c r="C1123" t="inlineStr">
        <is>
          <t>no_finding</t>
        </is>
      </c>
    </row>
    <row r="1124">
      <c r="A1124" t="inlineStr">
        <is>
          <t>L0232028</t>
        </is>
      </c>
      <c r="B1124" t="inlineStr">
        <is>
          <t>random draw</t>
        </is>
      </c>
      <c r="C1124" t="inlineStr">
        <is>
          <t>no_finding</t>
        </is>
      </c>
    </row>
    <row r="1125">
      <c r="A1125" t="inlineStr">
        <is>
          <t>L0232030</t>
        </is>
      </c>
      <c r="B1125" t="inlineStr">
        <is>
          <t>random draw</t>
        </is>
      </c>
      <c r="C1125" t="inlineStr">
        <is>
          <t>no_finding</t>
        </is>
      </c>
    </row>
    <row r="1126">
      <c r="A1126" t="inlineStr">
        <is>
          <t>L0232060</t>
        </is>
      </c>
      <c r="B1126" t="inlineStr">
        <is>
          <t>random draw</t>
        </is>
      </c>
      <c r="C1126" t="inlineStr">
        <is>
          <t>no_finding</t>
        </is>
      </c>
    </row>
    <row r="1127">
      <c r="A1127" t="inlineStr">
        <is>
          <t>L0232077</t>
        </is>
      </c>
      <c r="B1127" t="inlineStr">
        <is>
          <t>random draw</t>
        </is>
      </c>
      <c r="C1127" t="inlineStr">
        <is>
          <t>no_finding</t>
        </is>
      </c>
    </row>
    <row r="1128">
      <c r="A1128" t="inlineStr">
        <is>
          <t>L0232122</t>
        </is>
      </c>
      <c r="B1128" t="inlineStr">
        <is>
          <t>random draw</t>
        </is>
      </c>
      <c r="C1128" t="inlineStr">
        <is>
          <t>no_finding</t>
        </is>
      </c>
    </row>
    <row r="1129">
      <c r="A1129" t="inlineStr">
        <is>
          <t>L0232155</t>
        </is>
      </c>
      <c r="B1129" t="inlineStr">
        <is>
          <t>random draw</t>
        </is>
      </c>
      <c r="C1129" t="inlineStr">
        <is>
          <t>no_finding</t>
        </is>
      </c>
    </row>
    <row r="1130">
      <c r="A1130" t="inlineStr">
        <is>
          <t>L0232189</t>
        </is>
      </c>
      <c r="B1130" t="inlineStr">
        <is>
          <t>random draw</t>
        </is>
      </c>
      <c r="C1130" t="inlineStr">
        <is>
          <t>no_finding</t>
        </is>
      </c>
    </row>
    <row r="1131">
      <c r="A1131" t="inlineStr">
        <is>
          <t>L0232345</t>
        </is>
      </c>
      <c r="B1131" t="inlineStr">
        <is>
          <t>random draw</t>
        </is>
      </c>
      <c r="C1131" t="inlineStr">
        <is>
          <t>no_finding</t>
        </is>
      </c>
    </row>
    <row r="1132">
      <c r="A1132" t="inlineStr">
        <is>
          <t>L0232407</t>
        </is>
      </c>
      <c r="B1132" t="inlineStr">
        <is>
          <t>random draw</t>
        </is>
      </c>
      <c r="C1132" t="inlineStr">
        <is>
          <t>no_finding</t>
        </is>
      </c>
    </row>
    <row r="1133">
      <c r="A1133" t="inlineStr">
        <is>
          <t>L0232430</t>
        </is>
      </c>
      <c r="B1133" t="inlineStr">
        <is>
          <t>random draw</t>
        </is>
      </c>
      <c r="C1133" t="inlineStr">
        <is>
          <t>no_finding</t>
        </is>
      </c>
    </row>
    <row r="1134">
      <c r="A1134" t="inlineStr">
        <is>
          <t>L0232433</t>
        </is>
      </c>
      <c r="B1134" t="inlineStr">
        <is>
          <t>random draw</t>
        </is>
      </c>
      <c r="C1134" t="inlineStr">
        <is>
          <t>no_finding</t>
        </is>
      </c>
    </row>
    <row r="1135">
      <c r="A1135" t="inlineStr">
        <is>
          <t>L0232564</t>
        </is>
      </c>
      <c r="B1135" t="inlineStr">
        <is>
          <t>random draw</t>
        </is>
      </c>
      <c r="C1135" t="inlineStr">
        <is>
          <t>no_finding</t>
        </is>
      </c>
    </row>
    <row r="1136">
      <c r="A1136" t="inlineStr">
        <is>
          <t>L0232607</t>
        </is>
      </c>
      <c r="B1136" t="inlineStr">
        <is>
          <t>random draw</t>
        </is>
      </c>
      <c r="C1136" t="inlineStr">
        <is>
          <t>no_finding</t>
        </is>
      </c>
    </row>
    <row r="1137">
      <c r="A1137" t="inlineStr">
        <is>
          <t>L0232713</t>
        </is>
      </c>
      <c r="B1137" t="inlineStr">
        <is>
          <t>random draw</t>
        </is>
      </c>
      <c r="C1137" t="inlineStr">
        <is>
          <t>no_finding</t>
        </is>
      </c>
    </row>
    <row r="1138">
      <c r="A1138" t="inlineStr">
        <is>
          <t>L0232776</t>
        </is>
      </c>
      <c r="B1138" t="inlineStr">
        <is>
          <t>random draw</t>
        </is>
      </c>
      <c r="C1138" t="inlineStr">
        <is>
          <t>no_finding</t>
        </is>
      </c>
    </row>
    <row r="1139">
      <c r="A1139" t="inlineStr">
        <is>
          <t>L0232858</t>
        </is>
      </c>
      <c r="B1139" t="inlineStr">
        <is>
          <t>random draw</t>
        </is>
      </c>
      <c r="C1139" t="inlineStr">
        <is>
          <t>no_finding</t>
        </is>
      </c>
    </row>
    <row r="1140">
      <c r="A1140" t="inlineStr">
        <is>
          <t>L0233045</t>
        </is>
      </c>
      <c r="B1140" t="inlineStr">
        <is>
          <t>random draw</t>
        </is>
      </c>
      <c r="C1140" t="inlineStr">
        <is>
          <t>no_finding</t>
        </is>
      </c>
    </row>
    <row r="1141">
      <c r="A1141" t="inlineStr">
        <is>
          <t>L0233102</t>
        </is>
      </c>
      <c r="B1141" t="inlineStr">
        <is>
          <t>random draw</t>
        </is>
      </c>
      <c r="C1141" t="inlineStr">
        <is>
          <t>no_finding</t>
        </is>
      </c>
    </row>
    <row r="1142">
      <c r="A1142" t="inlineStr">
        <is>
          <t>L0233192</t>
        </is>
      </c>
      <c r="B1142" t="inlineStr">
        <is>
          <t>random draw</t>
        </is>
      </c>
      <c r="C1142" t="inlineStr">
        <is>
          <t>no_finding</t>
        </is>
      </c>
    </row>
    <row r="1143">
      <c r="A1143" t="inlineStr">
        <is>
          <t>L0233439</t>
        </is>
      </c>
      <c r="B1143" t="inlineStr">
        <is>
          <t>random draw</t>
        </is>
      </c>
      <c r="C1143" t="inlineStr">
        <is>
          <t>no_finding</t>
        </is>
      </c>
    </row>
    <row r="1144">
      <c r="A1144" t="inlineStr">
        <is>
          <t>L0233519</t>
        </is>
      </c>
      <c r="B1144" t="inlineStr">
        <is>
          <t>random draw</t>
        </is>
      </c>
      <c r="C1144" t="inlineStr">
        <is>
          <t>finding</t>
        </is>
      </c>
      <c r="D1144" t="inlineStr">
        <is>
          <t>undervaluation</t>
        </is>
      </c>
    </row>
    <row r="1145">
      <c r="A1145" t="inlineStr">
        <is>
          <t>L0233569</t>
        </is>
      </c>
      <c r="B1145" t="inlineStr">
        <is>
          <t>random draw</t>
        </is>
      </c>
      <c r="C1145" t="inlineStr">
        <is>
          <t>no_finding</t>
        </is>
      </c>
    </row>
    <row r="1146">
      <c r="A1146" t="inlineStr">
        <is>
          <t>L0233685</t>
        </is>
      </c>
      <c r="B1146" t="inlineStr">
        <is>
          <t>random draw</t>
        </is>
      </c>
      <c r="C1146" t="inlineStr">
        <is>
          <t>no_finding</t>
        </is>
      </c>
    </row>
    <row r="1147">
      <c r="A1147" t="inlineStr">
        <is>
          <t>L0233795</t>
        </is>
      </c>
      <c r="B1147" t="inlineStr">
        <is>
          <t>random draw</t>
        </is>
      </c>
      <c r="C1147" t="inlineStr">
        <is>
          <t>no_finding</t>
        </is>
      </c>
    </row>
    <row r="1148">
      <c r="A1148" t="inlineStr">
        <is>
          <t>L0233846</t>
        </is>
      </c>
      <c r="B1148" t="inlineStr">
        <is>
          <t>random draw</t>
        </is>
      </c>
      <c r="C1148" t="inlineStr">
        <is>
          <t>no_finding</t>
        </is>
      </c>
    </row>
    <row r="1149">
      <c r="A1149" t="inlineStr">
        <is>
          <t>L0233904</t>
        </is>
      </c>
      <c r="B1149" t="inlineStr">
        <is>
          <t>random draw</t>
        </is>
      </c>
      <c r="C1149" t="inlineStr">
        <is>
          <t>no_finding</t>
        </is>
      </c>
    </row>
    <row r="1150">
      <c r="A1150" t="inlineStr">
        <is>
          <t>L0233924</t>
        </is>
      </c>
      <c r="B1150" t="inlineStr">
        <is>
          <t>random draw</t>
        </is>
      </c>
      <c r="C1150" t="inlineStr">
        <is>
          <t>no_finding</t>
        </is>
      </c>
    </row>
    <row r="1151">
      <c r="A1151" t="inlineStr">
        <is>
          <t>L0233973</t>
        </is>
      </c>
      <c r="B1151" t="inlineStr">
        <is>
          <t>random draw</t>
        </is>
      </c>
      <c r="C1151" t="inlineStr">
        <is>
          <t>no_finding</t>
        </is>
      </c>
    </row>
    <row r="1152">
      <c r="A1152" t="inlineStr">
        <is>
          <t>L0234008</t>
        </is>
      </c>
      <c r="B1152" t="inlineStr">
        <is>
          <t>random draw</t>
        </is>
      </c>
      <c r="C1152" t="inlineStr">
        <is>
          <t>no_finding</t>
        </is>
      </c>
    </row>
    <row r="1153">
      <c r="A1153" t="inlineStr">
        <is>
          <t>L0234293</t>
        </is>
      </c>
      <c r="B1153" t="inlineStr">
        <is>
          <t>random draw</t>
        </is>
      </c>
      <c r="C1153" t="inlineStr">
        <is>
          <t>no_finding</t>
        </is>
      </c>
    </row>
    <row r="1154">
      <c r="A1154" t="inlineStr">
        <is>
          <t>L0234307</t>
        </is>
      </c>
      <c r="B1154" t="inlineStr">
        <is>
          <t>random draw</t>
        </is>
      </c>
      <c r="C1154" t="inlineStr">
        <is>
          <t>no_finding</t>
        </is>
      </c>
    </row>
    <row r="1155">
      <c r="A1155" t="inlineStr">
        <is>
          <t>L0234349</t>
        </is>
      </c>
      <c r="B1155" t="inlineStr">
        <is>
          <t>random draw</t>
        </is>
      </c>
      <c r="C1155" t="inlineStr">
        <is>
          <t>no_finding</t>
        </is>
      </c>
    </row>
    <row r="1156">
      <c r="A1156" t="inlineStr">
        <is>
          <t>L0234446</t>
        </is>
      </c>
      <c r="B1156" t="inlineStr">
        <is>
          <t>random draw</t>
        </is>
      </c>
      <c r="C1156" t="inlineStr">
        <is>
          <t>no_finding</t>
        </is>
      </c>
    </row>
    <row r="1157">
      <c r="A1157" t="inlineStr">
        <is>
          <t>L0234448</t>
        </is>
      </c>
      <c r="B1157" t="inlineStr">
        <is>
          <t>random draw</t>
        </is>
      </c>
      <c r="C1157" t="inlineStr">
        <is>
          <t>no_finding</t>
        </is>
      </c>
    </row>
    <row r="1158">
      <c r="A1158" t="inlineStr">
        <is>
          <t>L0234554</t>
        </is>
      </c>
      <c r="B1158" t="inlineStr">
        <is>
          <t>random draw</t>
        </is>
      </c>
      <c r="C1158" t="inlineStr">
        <is>
          <t>no_finding</t>
        </is>
      </c>
    </row>
    <row r="1159">
      <c r="A1159" t="inlineStr">
        <is>
          <t>L0234675</t>
        </is>
      </c>
      <c r="B1159" t="inlineStr">
        <is>
          <t>random draw</t>
        </is>
      </c>
      <c r="C1159" t="inlineStr">
        <is>
          <t>no_finding</t>
        </is>
      </c>
    </row>
    <row r="1160">
      <c r="A1160" t="inlineStr">
        <is>
          <t>L0234676</t>
        </is>
      </c>
      <c r="B1160" t="inlineStr">
        <is>
          <t>random draw</t>
        </is>
      </c>
      <c r="C1160" t="inlineStr">
        <is>
          <t>no_finding</t>
        </is>
      </c>
    </row>
    <row r="1161">
      <c r="A1161" t="inlineStr">
        <is>
          <t>L0234704</t>
        </is>
      </c>
      <c r="B1161" t="inlineStr">
        <is>
          <t>random draw</t>
        </is>
      </c>
      <c r="C1161" t="inlineStr">
        <is>
          <t>no_finding</t>
        </is>
      </c>
    </row>
    <row r="1162">
      <c r="A1162" t="inlineStr">
        <is>
          <t>L0234713</t>
        </is>
      </c>
      <c r="B1162" t="inlineStr">
        <is>
          <t>random draw</t>
        </is>
      </c>
      <c r="C1162" t="inlineStr">
        <is>
          <t>no_finding</t>
        </is>
      </c>
    </row>
    <row r="1163">
      <c r="A1163" t="inlineStr">
        <is>
          <t>L0234795</t>
        </is>
      </c>
      <c r="B1163" t="inlineStr">
        <is>
          <t>random draw</t>
        </is>
      </c>
      <c r="C1163" t="inlineStr">
        <is>
          <t>no_finding</t>
        </is>
      </c>
    </row>
    <row r="1164">
      <c r="A1164" t="inlineStr">
        <is>
          <t>L0234803</t>
        </is>
      </c>
      <c r="B1164" t="inlineStr">
        <is>
          <t>random draw</t>
        </is>
      </c>
      <c r="C1164" t="inlineStr">
        <is>
          <t>no_finding</t>
        </is>
      </c>
    </row>
    <row r="1165">
      <c r="A1165" t="inlineStr">
        <is>
          <t>L0234960</t>
        </is>
      </c>
      <c r="B1165" t="inlineStr">
        <is>
          <t>random draw</t>
        </is>
      </c>
      <c r="C1165" t="inlineStr">
        <is>
          <t>no_finding</t>
        </is>
      </c>
    </row>
    <row r="1166">
      <c r="A1166" t="inlineStr">
        <is>
          <t>L0235010</t>
        </is>
      </c>
      <c r="B1166" t="inlineStr">
        <is>
          <t>random draw</t>
        </is>
      </c>
      <c r="C1166" t="inlineStr">
        <is>
          <t>no_finding</t>
        </is>
      </c>
    </row>
    <row r="1167">
      <c r="A1167" t="inlineStr">
        <is>
          <t>L0235169</t>
        </is>
      </c>
      <c r="B1167" t="inlineStr">
        <is>
          <t>random draw</t>
        </is>
      </c>
      <c r="C1167" t="inlineStr">
        <is>
          <t>no_finding</t>
        </is>
      </c>
    </row>
    <row r="1168">
      <c r="A1168" t="inlineStr">
        <is>
          <t>L0235294</t>
        </is>
      </c>
      <c r="B1168" t="inlineStr">
        <is>
          <t>random draw</t>
        </is>
      </c>
      <c r="C1168" t="inlineStr">
        <is>
          <t>no_finding</t>
        </is>
      </c>
    </row>
    <row r="1169">
      <c r="A1169" t="inlineStr">
        <is>
          <t>L0235340</t>
        </is>
      </c>
      <c r="B1169" t="inlineStr">
        <is>
          <t>random draw</t>
        </is>
      </c>
      <c r="C1169" t="inlineStr">
        <is>
          <t>no_finding</t>
        </is>
      </c>
    </row>
    <row r="1170">
      <c r="A1170" t="inlineStr">
        <is>
          <t>L0235345</t>
        </is>
      </c>
      <c r="B1170" t="inlineStr">
        <is>
          <t>random draw</t>
        </is>
      </c>
      <c r="C1170" t="inlineStr">
        <is>
          <t>no_finding</t>
        </is>
      </c>
    </row>
    <row r="1171">
      <c r="A1171" t="inlineStr">
        <is>
          <t>L0235348</t>
        </is>
      </c>
      <c r="B1171" t="inlineStr">
        <is>
          <t>random draw</t>
        </is>
      </c>
      <c r="C1171" t="inlineStr">
        <is>
          <t>no_finding</t>
        </is>
      </c>
    </row>
    <row r="1172">
      <c r="A1172" t="inlineStr">
        <is>
          <t>L0235369</t>
        </is>
      </c>
      <c r="B1172" t="inlineStr">
        <is>
          <t>random draw</t>
        </is>
      </c>
      <c r="C1172" t="inlineStr">
        <is>
          <t>no_finding</t>
        </is>
      </c>
    </row>
    <row r="1173">
      <c r="A1173" t="inlineStr">
        <is>
          <t>L0235417</t>
        </is>
      </c>
      <c r="B1173" t="inlineStr">
        <is>
          <t>random draw</t>
        </is>
      </c>
      <c r="C1173" t="inlineStr">
        <is>
          <t>no_finding</t>
        </is>
      </c>
    </row>
    <row r="1174">
      <c r="A1174" t="inlineStr">
        <is>
          <t>L0235549</t>
        </is>
      </c>
      <c r="B1174" t="inlineStr">
        <is>
          <t>random draw</t>
        </is>
      </c>
      <c r="C1174" t="inlineStr">
        <is>
          <t>no_finding</t>
        </is>
      </c>
    </row>
    <row r="1175">
      <c r="A1175" t="inlineStr">
        <is>
          <t>L0235554</t>
        </is>
      </c>
      <c r="B1175" t="inlineStr">
        <is>
          <t>random draw</t>
        </is>
      </c>
      <c r="C1175" t="inlineStr">
        <is>
          <t>no_finding</t>
        </is>
      </c>
    </row>
    <row r="1176">
      <c r="A1176" t="inlineStr">
        <is>
          <t>L0235555</t>
        </is>
      </c>
      <c r="B1176" t="inlineStr">
        <is>
          <t>random draw</t>
        </is>
      </c>
      <c r="C1176" t="inlineStr">
        <is>
          <t>no_finding</t>
        </is>
      </c>
    </row>
    <row r="1177">
      <c r="A1177" t="inlineStr">
        <is>
          <t>L0235661</t>
        </is>
      </c>
      <c r="B1177" t="inlineStr">
        <is>
          <t>random draw</t>
        </is>
      </c>
      <c r="C1177" t="inlineStr">
        <is>
          <t>no_finding</t>
        </is>
      </c>
    </row>
    <row r="1178">
      <c r="A1178" t="inlineStr">
        <is>
          <t>L0235690</t>
        </is>
      </c>
      <c r="B1178" t="inlineStr">
        <is>
          <t>random draw</t>
        </is>
      </c>
      <c r="C1178" t="inlineStr">
        <is>
          <t>no_finding</t>
        </is>
      </c>
    </row>
    <row r="1179">
      <c r="A1179" t="inlineStr">
        <is>
          <t>L0235694</t>
        </is>
      </c>
      <c r="B1179" t="inlineStr">
        <is>
          <t>random draw</t>
        </is>
      </c>
      <c r="C1179" t="inlineStr">
        <is>
          <t>no_finding</t>
        </is>
      </c>
    </row>
    <row r="1180">
      <c r="A1180" t="inlineStr">
        <is>
          <t>L0235696</t>
        </is>
      </c>
      <c r="B1180" t="inlineStr">
        <is>
          <t>random draw</t>
        </is>
      </c>
      <c r="C1180" t="inlineStr">
        <is>
          <t>no_finding</t>
        </is>
      </c>
    </row>
    <row r="1181">
      <c r="A1181" t="inlineStr">
        <is>
          <t>L0235721</t>
        </is>
      </c>
      <c r="B1181" t="inlineStr">
        <is>
          <t>random draw</t>
        </is>
      </c>
      <c r="C1181" t="inlineStr">
        <is>
          <t>no_finding</t>
        </is>
      </c>
    </row>
    <row r="1182">
      <c r="A1182" t="inlineStr">
        <is>
          <t>L0235782</t>
        </is>
      </c>
      <c r="B1182" t="inlineStr">
        <is>
          <t>random draw</t>
        </is>
      </c>
      <c r="C1182" t="inlineStr">
        <is>
          <t>no_finding</t>
        </is>
      </c>
    </row>
    <row r="1183">
      <c r="A1183" t="inlineStr">
        <is>
          <t>L0235834</t>
        </is>
      </c>
      <c r="B1183" t="inlineStr">
        <is>
          <t>random draw</t>
        </is>
      </c>
      <c r="C1183" t="inlineStr">
        <is>
          <t>no_finding</t>
        </is>
      </c>
    </row>
    <row r="1184">
      <c r="A1184" t="inlineStr">
        <is>
          <t>L0235867</t>
        </is>
      </c>
      <c r="B1184" t="inlineStr">
        <is>
          <t>random draw</t>
        </is>
      </c>
      <c r="C1184" t="inlineStr">
        <is>
          <t>no_finding</t>
        </is>
      </c>
    </row>
    <row r="1185">
      <c r="A1185" t="inlineStr">
        <is>
          <t>L0235871</t>
        </is>
      </c>
      <c r="B1185" t="inlineStr">
        <is>
          <t>random draw</t>
        </is>
      </c>
      <c r="C1185" t="inlineStr">
        <is>
          <t>no_finding</t>
        </is>
      </c>
    </row>
    <row r="1186">
      <c r="A1186" t="inlineStr">
        <is>
          <t>L0235882</t>
        </is>
      </c>
      <c r="B1186" t="inlineStr">
        <is>
          <t>random draw</t>
        </is>
      </c>
      <c r="C1186" t="inlineStr">
        <is>
          <t>no_finding</t>
        </is>
      </c>
    </row>
    <row r="1187">
      <c r="A1187" t="inlineStr">
        <is>
          <t>L0235949</t>
        </is>
      </c>
      <c r="B1187" t="inlineStr">
        <is>
          <t>random draw</t>
        </is>
      </c>
      <c r="C1187" t="inlineStr">
        <is>
          <t>no_finding</t>
        </is>
      </c>
    </row>
    <row r="1188">
      <c r="A1188" t="inlineStr">
        <is>
          <t>L0235989</t>
        </is>
      </c>
      <c r="B1188" t="inlineStr">
        <is>
          <t>random draw</t>
        </is>
      </c>
      <c r="C1188" t="inlineStr">
        <is>
          <t>no_finding</t>
        </is>
      </c>
    </row>
    <row r="1189">
      <c r="A1189" t="inlineStr">
        <is>
          <t>L0236075</t>
        </is>
      </c>
      <c r="B1189" t="inlineStr">
        <is>
          <t>random draw</t>
        </is>
      </c>
      <c r="C1189" t="inlineStr">
        <is>
          <t>no_finding</t>
        </is>
      </c>
    </row>
    <row r="1190">
      <c r="A1190" t="inlineStr">
        <is>
          <t>L0236094</t>
        </is>
      </c>
      <c r="B1190" t="inlineStr">
        <is>
          <t>random draw</t>
        </is>
      </c>
      <c r="C1190" t="inlineStr">
        <is>
          <t>no_finding</t>
        </is>
      </c>
    </row>
    <row r="1191">
      <c r="A1191" t="inlineStr">
        <is>
          <t>L0236120</t>
        </is>
      </c>
      <c r="B1191" t="inlineStr">
        <is>
          <t>random draw</t>
        </is>
      </c>
      <c r="C1191" t="inlineStr">
        <is>
          <t>no_finding</t>
        </is>
      </c>
    </row>
    <row r="1192">
      <c r="A1192" t="inlineStr">
        <is>
          <t>L0236180</t>
        </is>
      </c>
      <c r="B1192" t="inlineStr">
        <is>
          <t>random draw</t>
        </is>
      </c>
      <c r="C1192" t="inlineStr">
        <is>
          <t>no_finding</t>
        </is>
      </c>
    </row>
    <row r="1193">
      <c r="A1193" t="inlineStr">
        <is>
          <t>L0236211</t>
        </is>
      </c>
      <c r="B1193" t="inlineStr">
        <is>
          <t>random draw</t>
        </is>
      </c>
      <c r="C1193" t="inlineStr">
        <is>
          <t>no_finding</t>
        </is>
      </c>
    </row>
    <row r="1194">
      <c r="A1194" t="inlineStr">
        <is>
          <t>L0236266</t>
        </is>
      </c>
      <c r="B1194" t="inlineStr">
        <is>
          <t>random draw</t>
        </is>
      </c>
      <c r="C1194" t="inlineStr">
        <is>
          <t>no_finding</t>
        </is>
      </c>
    </row>
    <row r="1195">
      <c r="A1195" t="inlineStr">
        <is>
          <t>L0236399</t>
        </is>
      </c>
      <c r="B1195" t="inlineStr">
        <is>
          <t>random draw</t>
        </is>
      </c>
      <c r="C1195" t="inlineStr">
        <is>
          <t>no_finding</t>
        </is>
      </c>
    </row>
    <row r="1196">
      <c r="A1196" t="inlineStr">
        <is>
          <t>L0236463</t>
        </is>
      </c>
      <c r="B1196" t="inlineStr">
        <is>
          <t>random draw</t>
        </is>
      </c>
      <c r="C1196" t="inlineStr">
        <is>
          <t>no_finding</t>
        </is>
      </c>
    </row>
    <row r="1197">
      <c r="A1197" t="inlineStr">
        <is>
          <t>L0236480</t>
        </is>
      </c>
      <c r="B1197" t="inlineStr">
        <is>
          <t>random draw</t>
        </is>
      </c>
      <c r="C1197" t="inlineStr">
        <is>
          <t>no_finding</t>
        </is>
      </c>
    </row>
    <row r="1198">
      <c r="A1198" t="inlineStr">
        <is>
          <t>L0236538</t>
        </is>
      </c>
      <c r="B1198" t="inlineStr">
        <is>
          <t>random draw</t>
        </is>
      </c>
      <c r="C1198" t="inlineStr">
        <is>
          <t>no_finding</t>
        </is>
      </c>
    </row>
    <row r="1199">
      <c r="A1199" t="inlineStr">
        <is>
          <t>L0236623</t>
        </is>
      </c>
      <c r="B1199" t="inlineStr">
        <is>
          <t>random draw</t>
        </is>
      </c>
      <c r="C1199" t="inlineStr">
        <is>
          <t>no_finding</t>
        </is>
      </c>
    </row>
    <row r="1200">
      <c r="A1200" t="inlineStr">
        <is>
          <t>L0236713</t>
        </is>
      </c>
      <c r="B1200" t="inlineStr">
        <is>
          <t>random draw</t>
        </is>
      </c>
      <c r="C1200" t="inlineStr">
        <is>
          <t>no_finding</t>
        </is>
      </c>
    </row>
    <row r="1201">
      <c r="A1201" t="inlineStr">
        <is>
          <t>L0236892</t>
        </is>
      </c>
      <c r="B1201" t="inlineStr">
        <is>
          <t>random draw</t>
        </is>
      </c>
      <c r="C1201" t="inlineStr">
        <is>
          <t>no_finding</t>
        </is>
      </c>
    </row>
    <row r="1202">
      <c r="A1202" t="inlineStr">
        <is>
          <t>L0236944</t>
        </is>
      </c>
      <c r="B1202" t="inlineStr">
        <is>
          <t>random draw</t>
        </is>
      </c>
      <c r="C1202" t="inlineStr">
        <is>
          <t>no_finding</t>
        </is>
      </c>
    </row>
    <row r="1203">
      <c r="A1203" t="inlineStr">
        <is>
          <t>L0236967</t>
        </is>
      </c>
      <c r="B1203" t="inlineStr">
        <is>
          <t>random draw</t>
        </is>
      </c>
      <c r="C1203" t="inlineStr">
        <is>
          <t>no_finding</t>
        </is>
      </c>
    </row>
    <row r="1204">
      <c r="A1204" t="inlineStr">
        <is>
          <t>L0237078</t>
        </is>
      </c>
      <c r="B1204" t="inlineStr">
        <is>
          <t>random draw</t>
        </is>
      </c>
      <c r="C1204" t="inlineStr">
        <is>
          <t>no_finding</t>
        </is>
      </c>
    </row>
    <row r="1205">
      <c r="A1205" t="inlineStr">
        <is>
          <t>L0237121</t>
        </is>
      </c>
      <c r="B1205" t="inlineStr">
        <is>
          <t>random draw</t>
        </is>
      </c>
      <c r="C1205" t="inlineStr">
        <is>
          <t>no_finding</t>
        </is>
      </c>
    </row>
    <row r="1206">
      <c r="A1206" t="inlineStr">
        <is>
          <t>L0237122</t>
        </is>
      </c>
      <c r="B1206" t="inlineStr">
        <is>
          <t>random draw</t>
        </is>
      </c>
      <c r="C1206" t="inlineStr">
        <is>
          <t>no_finding</t>
        </is>
      </c>
    </row>
    <row r="1207">
      <c r="A1207" t="inlineStr">
        <is>
          <t>L0237214</t>
        </is>
      </c>
      <c r="B1207" t="inlineStr">
        <is>
          <t>random draw</t>
        </is>
      </c>
      <c r="C1207" t="inlineStr">
        <is>
          <t>no_finding</t>
        </is>
      </c>
    </row>
    <row r="1208">
      <c r="A1208" t="inlineStr">
        <is>
          <t>L0237216</t>
        </is>
      </c>
      <c r="B1208" t="inlineStr">
        <is>
          <t>random draw</t>
        </is>
      </c>
      <c r="C1208" t="inlineStr">
        <is>
          <t>no_finding</t>
        </is>
      </c>
    </row>
    <row r="1209">
      <c r="A1209" t="inlineStr">
        <is>
          <t>L0237266</t>
        </is>
      </c>
      <c r="B1209" t="inlineStr">
        <is>
          <t>random draw</t>
        </is>
      </c>
      <c r="C1209" t="inlineStr">
        <is>
          <t>no_finding</t>
        </is>
      </c>
    </row>
    <row r="1210">
      <c r="A1210" t="inlineStr">
        <is>
          <t>L0237323</t>
        </is>
      </c>
      <c r="B1210" t="inlineStr">
        <is>
          <t>random draw</t>
        </is>
      </c>
      <c r="C1210" t="inlineStr">
        <is>
          <t>no_finding</t>
        </is>
      </c>
    </row>
    <row r="1211">
      <c r="A1211" t="inlineStr">
        <is>
          <t>L0237360</t>
        </is>
      </c>
      <c r="B1211" t="inlineStr">
        <is>
          <t>random draw</t>
        </is>
      </c>
      <c r="C1211" t="inlineStr">
        <is>
          <t>no_finding</t>
        </is>
      </c>
    </row>
    <row r="1212">
      <c r="A1212" t="inlineStr">
        <is>
          <t>L0237453</t>
        </is>
      </c>
      <c r="B1212" t="inlineStr">
        <is>
          <t>random draw</t>
        </is>
      </c>
      <c r="C1212" t="inlineStr">
        <is>
          <t>no_finding</t>
        </is>
      </c>
    </row>
    <row r="1213">
      <c r="A1213" t="inlineStr">
        <is>
          <t>L0237545</t>
        </is>
      </c>
      <c r="B1213" t="inlineStr">
        <is>
          <t>random draw</t>
        </is>
      </c>
      <c r="C1213" t="inlineStr">
        <is>
          <t>no_finding</t>
        </is>
      </c>
    </row>
    <row r="1214">
      <c r="A1214" t="inlineStr">
        <is>
          <t>L0237563</t>
        </is>
      </c>
      <c r="B1214" t="inlineStr">
        <is>
          <t>random draw</t>
        </is>
      </c>
      <c r="C1214" t="inlineStr">
        <is>
          <t>no_finding</t>
        </is>
      </c>
    </row>
    <row r="1215">
      <c r="A1215" t="inlineStr">
        <is>
          <t>L0237596</t>
        </is>
      </c>
      <c r="B1215" t="inlineStr">
        <is>
          <t>random draw</t>
        </is>
      </c>
      <c r="C1215" t="inlineStr">
        <is>
          <t>no_finding</t>
        </is>
      </c>
    </row>
    <row r="1216">
      <c r="A1216" t="inlineStr">
        <is>
          <t>L0237655</t>
        </is>
      </c>
      <c r="B1216" t="inlineStr">
        <is>
          <t>random draw</t>
        </is>
      </c>
      <c r="C1216" t="inlineStr">
        <is>
          <t>no_finding</t>
        </is>
      </c>
    </row>
    <row r="1217">
      <c r="A1217" t="inlineStr">
        <is>
          <t>L0237925</t>
        </is>
      </c>
      <c r="B1217" t="inlineStr">
        <is>
          <t>random draw</t>
        </is>
      </c>
      <c r="C1217" t="inlineStr">
        <is>
          <t>no_finding</t>
        </is>
      </c>
    </row>
    <row r="1218">
      <c r="A1218" t="inlineStr">
        <is>
          <t>L0238042</t>
        </is>
      </c>
      <c r="B1218" t="inlineStr">
        <is>
          <t>random draw</t>
        </is>
      </c>
      <c r="C1218" t="inlineStr">
        <is>
          <t>no_finding</t>
        </is>
      </c>
    </row>
    <row r="1219">
      <c r="A1219" t="inlineStr">
        <is>
          <t>L0238095</t>
        </is>
      </c>
      <c r="B1219" t="inlineStr">
        <is>
          <t>random draw</t>
        </is>
      </c>
      <c r="C1219" t="inlineStr">
        <is>
          <t>no_finding</t>
        </is>
      </c>
    </row>
    <row r="1220">
      <c r="A1220" t="inlineStr">
        <is>
          <t>L0238105</t>
        </is>
      </c>
      <c r="B1220" t="inlineStr">
        <is>
          <t>random draw</t>
        </is>
      </c>
      <c r="C1220" t="inlineStr">
        <is>
          <t>no_finding</t>
        </is>
      </c>
    </row>
    <row r="1221">
      <c r="A1221" t="inlineStr">
        <is>
          <t>L0238135</t>
        </is>
      </c>
      <c r="B1221" t="inlineStr">
        <is>
          <t>random draw</t>
        </is>
      </c>
      <c r="C1221" t="inlineStr">
        <is>
          <t>no_finding</t>
        </is>
      </c>
    </row>
    <row r="1222">
      <c r="A1222" t="inlineStr">
        <is>
          <t>L0238140</t>
        </is>
      </c>
      <c r="B1222" t="inlineStr">
        <is>
          <t>random draw</t>
        </is>
      </c>
      <c r="C1222" t="inlineStr">
        <is>
          <t>no_finding</t>
        </is>
      </c>
    </row>
    <row r="1223">
      <c r="A1223" t="inlineStr">
        <is>
          <t>L0238340</t>
        </is>
      </c>
      <c r="B1223" t="inlineStr">
        <is>
          <t>random draw</t>
        </is>
      </c>
      <c r="C1223" t="inlineStr">
        <is>
          <t>no_finding</t>
        </is>
      </c>
    </row>
    <row r="1224">
      <c r="A1224" t="inlineStr">
        <is>
          <t>L0238366</t>
        </is>
      </c>
      <c r="B1224" t="inlineStr">
        <is>
          <t>random draw</t>
        </is>
      </c>
      <c r="C1224" t="inlineStr">
        <is>
          <t>no_finding</t>
        </is>
      </c>
    </row>
    <row r="1225">
      <c r="A1225" t="inlineStr">
        <is>
          <t>L0238368</t>
        </is>
      </c>
      <c r="B1225" t="inlineStr">
        <is>
          <t>random draw</t>
        </is>
      </c>
      <c r="C1225" t="inlineStr">
        <is>
          <t>no_finding</t>
        </is>
      </c>
    </row>
    <row r="1226">
      <c r="A1226" t="inlineStr">
        <is>
          <t>L0238418</t>
        </is>
      </c>
      <c r="B1226" t="inlineStr">
        <is>
          <t>random draw</t>
        </is>
      </c>
      <c r="C1226" t="inlineStr">
        <is>
          <t>no_finding</t>
        </is>
      </c>
    </row>
    <row r="1227">
      <c r="A1227" t="inlineStr">
        <is>
          <t>L0238419</t>
        </is>
      </c>
      <c r="B1227" t="inlineStr">
        <is>
          <t>random draw</t>
        </is>
      </c>
      <c r="C1227" t="inlineStr">
        <is>
          <t>no_finding</t>
        </is>
      </c>
    </row>
    <row r="1228">
      <c r="A1228" t="inlineStr">
        <is>
          <t>L0238511</t>
        </is>
      </c>
      <c r="B1228" t="inlineStr">
        <is>
          <t>random draw</t>
        </is>
      </c>
      <c r="C1228" t="inlineStr">
        <is>
          <t>no_finding</t>
        </is>
      </c>
    </row>
    <row r="1229">
      <c r="A1229" t="inlineStr">
        <is>
          <t>L0238565</t>
        </is>
      </c>
      <c r="B1229" t="inlineStr">
        <is>
          <t>random draw</t>
        </is>
      </c>
      <c r="C1229" t="inlineStr">
        <is>
          <t>no_finding</t>
        </is>
      </c>
    </row>
    <row r="1230">
      <c r="A1230" t="inlineStr">
        <is>
          <t>L0238754</t>
        </is>
      </c>
      <c r="B1230" t="inlineStr">
        <is>
          <t>random draw</t>
        </is>
      </c>
      <c r="C1230" t="inlineStr">
        <is>
          <t>no_finding</t>
        </is>
      </c>
    </row>
    <row r="1231">
      <c r="A1231" t="inlineStr">
        <is>
          <t>L0238756</t>
        </is>
      </c>
      <c r="B1231" t="inlineStr">
        <is>
          <t>random draw</t>
        </is>
      </c>
      <c r="C1231" t="inlineStr">
        <is>
          <t>no_finding</t>
        </is>
      </c>
    </row>
    <row r="1232">
      <c r="A1232" t="inlineStr">
        <is>
          <t>L0238757</t>
        </is>
      </c>
      <c r="B1232" t="inlineStr">
        <is>
          <t>random draw</t>
        </is>
      </c>
      <c r="C1232" t="inlineStr">
        <is>
          <t>no_finding</t>
        </is>
      </c>
    </row>
    <row r="1233">
      <c r="A1233" t="inlineStr">
        <is>
          <t>L0238763</t>
        </is>
      </c>
      <c r="B1233" t="inlineStr">
        <is>
          <t>random draw</t>
        </is>
      </c>
      <c r="C1233" t="inlineStr">
        <is>
          <t>no_finding</t>
        </is>
      </c>
    </row>
    <row r="1234">
      <c r="A1234" t="inlineStr">
        <is>
          <t>L0238873</t>
        </is>
      </c>
      <c r="B1234" t="inlineStr">
        <is>
          <t>random draw</t>
        </is>
      </c>
      <c r="C1234" t="inlineStr">
        <is>
          <t>no_finding</t>
        </is>
      </c>
    </row>
    <row r="1235">
      <c r="A1235" t="inlineStr">
        <is>
          <t>L0238936</t>
        </is>
      </c>
      <c r="B1235" t="inlineStr">
        <is>
          <t>random draw</t>
        </is>
      </c>
      <c r="C1235" t="inlineStr">
        <is>
          <t>no_finding</t>
        </is>
      </c>
    </row>
    <row r="1236">
      <c r="A1236" t="inlineStr">
        <is>
          <t>L0239003</t>
        </is>
      </c>
      <c r="B1236" t="inlineStr">
        <is>
          <t>random draw</t>
        </is>
      </c>
      <c r="C1236" t="inlineStr">
        <is>
          <t>no_finding</t>
        </is>
      </c>
    </row>
    <row r="1237">
      <c r="A1237" t="inlineStr">
        <is>
          <t>L0239031</t>
        </is>
      </c>
      <c r="B1237" t="inlineStr">
        <is>
          <t>random draw</t>
        </is>
      </c>
      <c r="C1237" t="inlineStr">
        <is>
          <t>no_finding</t>
        </is>
      </c>
    </row>
    <row r="1238">
      <c r="A1238" t="inlineStr">
        <is>
          <t>L0239321</t>
        </is>
      </c>
      <c r="B1238" t="inlineStr">
        <is>
          <t>random draw</t>
        </is>
      </c>
      <c r="C1238" t="inlineStr">
        <is>
          <t>no_finding</t>
        </is>
      </c>
    </row>
    <row r="1239">
      <c r="A1239" t="inlineStr">
        <is>
          <t>L0239394</t>
        </is>
      </c>
      <c r="B1239" t="inlineStr">
        <is>
          <t>random draw</t>
        </is>
      </c>
      <c r="C1239" t="inlineStr">
        <is>
          <t>no_finding</t>
        </is>
      </c>
    </row>
    <row r="1240">
      <c r="A1240" t="inlineStr">
        <is>
          <t>L0239411</t>
        </is>
      </c>
      <c r="B1240" t="inlineStr">
        <is>
          <t>random draw</t>
        </is>
      </c>
      <c r="C1240" t="inlineStr">
        <is>
          <t>no_finding</t>
        </is>
      </c>
    </row>
    <row r="1241">
      <c r="A1241" t="inlineStr">
        <is>
          <t>L0239412</t>
        </is>
      </c>
      <c r="B1241" t="inlineStr">
        <is>
          <t>random draw</t>
        </is>
      </c>
      <c r="C1241" t="inlineStr">
        <is>
          <t>no_finding</t>
        </is>
      </c>
    </row>
    <row r="1242">
      <c r="A1242" t="inlineStr">
        <is>
          <t>L0239432</t>
        </is>
      </c>
      <c r="B1242" t="inlineStr">
        <is>
          <t>random draw</t>
        </is>
      </c>
      <c r="C1242" t="inlineStr">
        <is>
          <t>finding</t>
        </is>
      </c>
      <c r="D1242" t="inlineStr">
        <is>
          <t>misclassification</t>
        </is>
      </c>
    </row>
    <row r="1243">
      <c r="A1243" t="inlineStr">
        <is>
          <t>L0239434</t>
        </is>
      </c>
      <c r="B1243" t="inlineStr">
        <is>
          <t>random draw</t>
        </is>
      </c>
      <c r="C1243" t="inlineStr">
        <is>
          <t>no_finding</t>
        </is>
      </c>
    </row>
    <row r="1244">
      <c r="A1244" t="inlineStr">
        <is>
          <t>L0239440</t>
        </is>
      </c>
      <c r="B1244" t="inlineStr">
        <is>
          <t>random draw</t>
        </is>
      </c>
      <c r="C1244" t="inlineStr">
        <is>
          <t>no_finding</t>
        </is>
      </c>
    </row>
    <row r="1245">
      <c r="A1245" t="inlineStr">
        <is>
          <t>L0239456</t>
        </is>
      </c>
      <c r="B1245" t="inlineStr">
        <is>
          <t>random draw</t>
        </is>
      </c>
      <c r="C1245" t="inlineStr">
        <is>
          <t>no_finding</t>
        </is>
      </c>
    </row>
    <row r="1246">
      <c r="A1246" t="inlineStr">
        <is>
          <t>L0239540</t>
        </is>
      </c>
      <c r="B1246" t="inlineStr">
        <is>
          <t>random draw</t>
        </is>
      </c>
      <c r="C1246" t="inlineStr">
        <is>
          <t>no_finding</t>
        </is>
      </c>
    </row>
    <row r="1247">
      <c r="A1247" t="inlineStr">
        <is>
          <t>L0239542</t>
        </is>
      </c>
      <c r="B1247" t="inlineStr">
        <is>
          <t>random draw</t>
        </is>
      </c>
      <c r="C1247" t="inlineStr">
        <is>
          <t>no_finding</t>
        </is>
      </c>
    </row>
    <row r="1248">
      <c r="A1248" t="inlineStr">
        <is>
          <t>L0239606</t>
        </is>
      </c>
      <c r="B1248" t="inlineStr">
        <is>
          <t>random draw</t>
        </is>
      </c>
      <c r="C1248" t="inlineStr">
        <is>
          <t>no_finding</t>
        </is>
      </c>
    </row>
    <row r="1249">
      <c r="A1249" t="inlineStr">
        <is>
          <t>L0239641</t>
        </is>
      </c>
      <c r="B1249" t="inlineStr">
        <is>
          <t>random draw</t>
        </is>
      </c>
      <c r="C1249" t="inlineStr">
        <is>
          <t>no_finding</t>
        </is>
      </c>
    </row>
    <row r="1250">
      <c r="A1250" t="inlineStr">
        <is>
          <t>L0239652</t>
        </is>
      </c>
      <c r="B1250" t="inlineStr">
        <is>
          <t>random draw</t>
        </is>
      </c>
      <c r="C1250" t="inlineStr">
        <is>
          <t>no_finding</t>
        </is>
      </c>
    </row>
    <row r="1251">
      <c r="A1251" t="inlineStr">
        <is>
          <t>L0239745</t>
        </is>
      </c>
      <c r="B1251" t="inlineStr">
        <is>
          <t>random draw</t>
        </is>
      </c>
      <c r="C1251" t="inlineStr">
        <is>
          <t>no_finding</t>
        </is>
      </c>
    </row>
    <row r="1252">
      <c r="A1252" t="inlineStr">
        <is>
          <t>L0239944</t>
        </is>
      </c>
      <c r="B1252" t="inlineStr">
        <is>
          <t>random draw</t>
        </is>
      </c>
      <c r="C1252" t="inlineStr">
        <is>
          <t>no_finding</t>
        </is>
      </c>
    </row>
    <row r="1253">
      <c r="A1253" t="inlineStr">
        <is>
          <t>L0240018</t>
        </is>
      </c>
      <c r="B1253" t="inlineStr">
        <is>
          <t>random draw</t>
        </is>
      </c>
      <c r="C1253" t="inlineStr">
        <is>
          <t>no_finding</t>
        </is>
      </c>
    </row>
    <row r="1254">
      <c r="A1254" t="inlineStr">
        <is>
          <t>L0240250</t>
        </is>
      </c>
      <c r="B1254" t="inlineStr">
        <is>
          <t>random draw</t>
        </is>
      </c>
      <c r="C1254" t="inlineStr">
        <is>
          <t>no_finding</t>
        </is>
      </c>
    </row>
    <row r="1255">
      <c r="A1255" t="inlineStr">
        <is>
          <t>L0240287</t>
        </is>
      </c>
      <c r="B1255" t="inlineStr">
        <is>
          <t>random draw</t>
        </is>
      </c>
      <c r="C1255" t="inlineStr">
        <is>
          <t>no_finding</t>
        </is>
      </c>
    </row>
    <row r="1256">
      <c r="A1256" t="inlineStr">
        <is>
          <t>L0240575</t>
        </is>
      </c>
      <c r="B1256" t="inlineStr">
        <is>
          <t>random draw</t>
        </is>
      </c>
      <c r="C1256" t="inlineStr">
        <is>
          <t>no_finding</t>
        </is>
      </c>
    </row>
    <row r="1257">
      <c r="A1257" t="inlineStr">
        <is>
          <t>L0240589</t>
        </is>
      </c>
      <c r="B1257" t="inlineStr">
        <is>
          <t>random draw</t>
        </is>
      </c>
      <c r="C1257" t="inlineStr">
        <is>
          <t>no_finding</t>
        </is>
      </c>
    </row>
    <row r="1258">
      <c r="A1258" t="inlineStr">
        <is>
          <t>L0240644</t>
        </is>
      </c>
      <c r="B1258" t="inlineStr">
        <is>
          <t>random draw</t>
        </is>
      </c>
      <c r="C1258" t="inlineStr">
        <is>
          <t>no_finding</t>
        </is>
      </c>
    </row>
    <row r="1259">
      <c r="A1259" t="inlineStr">
        <is>
          <t>L0240698</t>
        </is>
      </c>
      <c r="B1259" t="inlineStr">
        <is>
          <t>random draw</t>
        </is>
      </c>
      <c r="C1259" t="inlineStr">
        <is>
          <t>no_finding</t>
        </is>
      </c>
    </row>
    <row r="1260">
      <c r="A1260" t="inlineStr">
        <is>
          <t>L0240749</t>
        </is>
      </c>
      <c r="B1260" t="inlineStr">
        <is>
          <t>random draw</t>
        </is>
      </c>
      <c r="C1260" t="inlineStr">
        <is>
          <t>finding</t>
        </is>
      </c>
      <c r="D1260" t="inlineStr">
        <is>
          <t>origin</t>
        </is>
      </c>
    </row>
    <row r="1261">
      <c r="A1261" t="inlineStr">
        <is>
          <t>L0240817</t>
        </is>
      </c>
      <c r="B1261" t="inlineStr">
        <is>
          <t>random draw</t>
        </is>
      </c>
      <c r="C1261" t="inlineStr">
        <is>
          <t>no_finding</t>
        </is>
      </c>
    </row>
    <row r="1262">
      <c r="A1262" t="inlineStr">
        <is>
          <t>L0240829</t>
        </is>
      </c>
      <c r="B1262" t="inlineStr">
        <is>
          <t>random draw</t>
        </is>
      </c>
      <c r="C1262" t="inlineStr">
        <is>
          <t>no_finding</t>
        </is>
      </c>
    </row>
    <row r="1263">
      <c r="A1263" t="inlineStr">
        <is>
          <t>L0240866</t>
        </is>
      </c>
      <c r="B1263" t="inlineStr">
        <is>
          <t>random draw</t>
        </is>
      </c>
      <c r="C1263" t="inlineStr">
        <is>
          <t>no_finding</t>
        </is>
      </c>
    </row>
    <row r="1264">
      <c r="A1264" t="inlineStr">
        <is>
          <t>L0240913</t>
        </is>
      </c>
      <c r="B1264" t="inlineStr">
        <is>
          <t>random draw</t>
        </is>
      </c>
      <c r="C1264" t="inlineStr">
        <is>
          <t>no_finding</t>
        </is>
      </c>
    </row>
    <row r="1265">
      <c r="A1265" t="inlineStr">
        <is>
          <t>L0240938</t>
        </is>
      </c>
      <c r="B1265" t="inlineStr">
        <is>
          <t>random draw</t>
        </is>
      </c>
      <c r="C1265" t="inlineStr">
        <is>
          <t>no_finding</t>
        </is>
      </c>
    </row>
    <row r="1266">
      <c r="A1266" t="inlineStr">
        <is>
          <t>L0240951</t>
        </is>
      </c>
      <c r="B1266" t="inlineStr">
        <is>
          <t>random draw</t>
        </is>
      </c>
      <c r="C1266" t="inlineStr">
        <is>
          <t>no_finding</t>
        </is>
      </c>
    </row>
    <row r="1267">
      <c r="A1267" t="inlineStr">
        <is>
          <t>L0241040</t>
        </is>
      </c>
      <c r="B1267" t="inlineStr">
        <is>
          <t>random draw</t>
        </is>
      </c>
      <c r="C1267" t="inlineStr">
        <is>
          <t>no_finding</t>
        </is>
      </c>
    </row>
    <row r="1268">
      <c r="A1268" t="inlineStr">
        <is>
          <t>L0241044</t>
        </is>
      </c>
      <c r="B1268" t="inlineStr">
        <is>
          <t>random draw</t>
        </is>
      </c>
      <c r="C1268" t="inlineStr">
        <is>
          <t>no_finding</t>
        </is>
      </c>
    </row>
    <row r="1269">
      <c r="A1269" t="inlineStr">
        <is>
          <t>L0241094</t>
        </is>
      </c>
      <c r="B1269" t="inlineStr">
        <is>
          <t>random draw</t>
        </is>
      </c>
      <c r="C1269" t="inlineStr">
        <is>
          <t>no_finding</t>
        </is>
      </c>
    </row>
    <row r="1270">
      <c r="A1270" t="inlineStr">
        <is>
          <t>L0241125</t>
        </is>
      </c>
      <c r="B1270" t="inlineStr">
        <is>
          <t>random draw</t>
        </is>
      </c>
      <c r="C1270" t="inlineStr">
        <is>
          <t>no_finding</t>
        </is>
      </c>
    </row>
    <row r="1271">
      <c r="A1271" t="inlineStr">
        <is>
          <t>L0241187</t>
        </is>
      </c>
      <c r="B1271" t="inlineStr">
        <is>
          <t>random draw</t>
        </is>
      </c>
      <c r="C1271" t="inlineStr">
        <is>
          <t>no_finding</t>
        </is>
      </c>
    </row>
    <row r="1272">
      <c r="A1272" t="inlineStr">
        <is>
          <t>L0241199</t>
        </is>
      </c>
      <c r="B1272" t="inlineStr">
        <is>
          <t>random draw</t>
        </is>
      </c>
      <c r="C1272" t="inlineStr">
        <is>
          <t>no_finding</t>
        </is>
      </c>
    </row>
    <row r="1273">
      <c r="A1273" t="inlineStr">
        <is>
          <t>L0241219</t>
        </is>
      </c>
      <c r="B1273" t="inlineStr">
        <is>
          <t>random draw</t>
        </is>
      </c>
      <c r="C1273" t="inlineStr">
        <is>
          <t>no_finding</t>
        </is>
      </c>
    </row>
    <row r="1274">
      <c r="A1274" t="inlineStr">
        <is>
          <t>L0241307</t>
        </is>
      </c>
      <c r="B1274" t="inlineStr">
        <is>
          <t>random draw</t>
        </is>
      </c>
      <c r="C1274" t="inlineStr">
        <is>
          <t>no_finding</t>
        </is>
      </c>
    </row>
    <row r="1275">
      <c r="A1275" t="inlineStr">
        <is>
          <t>L0241378</t>
        </is>
      </c>
      <c r="B1275" t="inlineStr">
        <is>
          <t>random draw</t>
        </is>
      </c>
      <c r="C1275" t="inlineStr">
        <is>
          <t>no_finding</t>
        </is>
      </c>
    </row>
    <row r="1276">
      <c r="A1276" t="inlineStr">
        <is>
          <t>L0241452</t>
        </is>
      </c>
      <c r="B1276" t="inlineStr">
        <is>
          <t>random draw</t>
        </is>
      </c>
      <c r="C1276" t="inlineStr">
        <is>
          <t>no_finding</t>
        </is>
      </c>
    </row>
    <row r="1277">
      <c r="A1277" t="inlineStr">
        <is>
          <t>L0241577</t>
        </is>
      </c>
      <c r="B1277" t="inlineStr">
        <is>
          <t>random draw</t>
        </is>
      </c>
      <c r="C1277" t="inlineStr">
        <is>
          <t>no_finding</t>
        </is>
      </c>
    </row>
    <row r="1278">
      <c r="A1278" t="inlineStr">
        <is>
          <t>L0241650</t>
        </is>
      </c>
      <c r="B1278" t="inlineStr">
        <is>
          <t>random draw</t>
        </is>
      </c>
      <c r="C1278" t="inlineStr">
        <is>
          <t>no_finding</t>
        </is>
      </c>
    </row>
    <row r="1279">
      <c r="A1279" t="inlineStr">
        <is>
          <t>L0241706</t>
        </is>
      </c>
      <c r="B1279" t="inlineStr">
        <is>
          <t>random draw</t>
        </is>
      </c>
      <c r="C1279" t="inlineStr">
        <is>
          <t>no_finding</t>
        </is>
      </c>
    </row>
    <row r="1280">
      <c r="A1280" t="inlineStr">
        <is>
          <t>L0241877</t>
        </is>
      </c>
      <c r="B1280" t="inlineStr">
        <is>
          <t>random draw</t>
        </is>
      </c>
      <c r="C1280" t="inlineStr">
        <is>
          <t>no_finding</t>
        </is>
      </c>
    </row>
    <row r="1281">
      <c r="A1281" t="inlineStr">
        <is>
          <t>L0241952</t>
        </is>
      </c>
      <c r="B1281" t="inlineStr">
        <is>
          <t>random draw</t>
        </is>
      </c>
      <c r="C1281" t="inlineStr">
        <is>
          <t>no_finding</t>
        </is>
      </c>
    </row>
    <row r="1282">
      <c r="A1282" t="inlineStr">
        <is>
          <t>L0241972</t>
        </is>
      </c>
      <c r="B1282" t="inlineStr">
        <is>
          <t>random draw</t>
        </is>
      </c>
      <c r="C1282" t="inlineStr">
        <is>
          <t>no_finding</t>
        </is>
      </c>
    </row>
    <row r="1283">
      <c r="A1283" t="inlineStr">
        <is>
          <t>L0242089</t>
        </is>
      </c>
      <c r="B1283" t="inlineStr">
        <is>
          <t>random draw</t>
        </is>
      </c>
      <c r="C1283" t="inlineStr">
        <is>
          <t>no_finding</t>
        </is>
      </c>
    </row>
    <row r="1284">
      <c r="A1284" t="inlineStr">
        <is>
          <t>L0242130</t>
        </is>
      </c>
      <c r="B1284" t="inlineStr">
        <is>
          <t>random draw</t>
        </is>
      </c>
      <c r="C1284" t="inlineStr">
        <is>
          <t>no_finding</t>
        </is>
      </c>
    </row>
    <row r="1285">
      <c r="A1285" t="inlineStr">
        <is>
          <t>L0242141</t>
        </is>
      </c>
      <c r="B1285" t="inlineStr">
        <is>
          <t>random draw</t>
        </is>
      </c>
      <c r="C1285" t="inlineStr">
        <is>
          <t>no_finding</t>
        </is>
      </c>
    </row>
    <row r="1286">
      <c r="A1286" t="inlineStr">
        <is>
          <t>L0242220</t>
        </is>
      </c>
      <c r="B1286" t="inlineStr">
        <is>
          <t>random draw</t>
        </is>
      </c>
      <c r="C1286" t="inlineStr">
        <is>
          <t>no_finding</t>
        </is>
      </c>
    </row>
    <row r="1287">
      <c r="A1287" t="inlineStr">
        <is>
          <t>L0242330</t>
        </is>
      </c>
      <c r="B1287" t="inlineStr">
        <is>
          <t>random draw</t>
        </is>
      </c>
      <c r="C1287" t="inlineStr">
        <is>
          <t>no_finding</t>
        </is>
      </c>
    </row>
    <row r="1288">
      <c r="A1288" t="inlineStr">
        <is>
          <t>L0242455</t>
        </is>
      </c>
      <c r="B1288" t="inlineStr">
        <is>
          <t>random draw</t>
        </is>
      </c>
      <c r="C1288" t="inlineStr">
        <is>
          <t>no_finding</t>
        </is>
      </c>
    </row>
    <row r="1289">
      <c r="A1289" t="inlineStr">
        <is>
          <t>L0242553</t>
        </is>
      </c>
      <c r="B1289" t="inlineStr">
        <is>
          <t>random draw</t>
        </is>
      </c>
      <c r="C1289" t="inlineStr">
        <is>
          <t>no_finding</t>
        </is>
      </c>
    </row>
    <row r="1290">
      <c r="A1290" t="inlineStr">
        <is>
          <t>L0242561</t>
        </is>
      </c>
      <c r="B1290" t="inlineStr">
        <is>
          <t>random draw</t>
        </is>
      </c>
      <c r="C1290" t="inlineStr">
        <is>
          <t>no_finding</t>
        </is>
      </c>
    </row>
    <row r="1291">
      <c r="A1291" t="inlineStr">
        <is>
          <t>L0242699</t>
        </is>
      </c>
      <c r="B1291" t="inlineStr">
        <is>
          <t>random draw</t>
        </is>
      </c>
      <c r="C1291" t="inlineStr">
        <is>
          <t>no_finding</t>
        </is>
      </c>
    </row>
    <row r="1292">
      <c r="A1292" t="inlineStr">
        <is>
          <t>L0242700</t>
        </is>
      </c>
      <c r="B1292" t="inlineStr">
        <is>
          <t>random draw</t>
        </is>
      </c>
      <c r="C1292" t="inlineStr">
        <is>
          <t>no_finding</t>
        </is>
      </c>
    </row>
    <row r="1293">
      <c r="A1293" t="inlineStr">
        <is>
          <t>L0242802</t>
        </is>
      </c>
      <c r="B1293" t="inlineStr">
        <is>
          <t>random draw</t>
        </is>
      </c>
      <c r="C1293" t="inlineStr">
        <is>
          <t>no_finding</t>
        </is>
      </c>
    </row>
    <row r="1294">
      <c r="A1294" t="inlineStr">
        <is>
          <t>L0242830</t>
        </is>
      </c>
      <c r="B1294" t="inlineStr">
        <is>
          <t>random draw</t>
        </is>
      </c>
      <c r="C1294" t="inlineStr">
        <is>
          <t>no_finding</t>
        </is>
      </c>
    </row>
    <row r="1295">
      <c r="A1295" t="inlineStr">
        <is>
          <t>L0242832</t>
        </is>
      </c>
      <c r="B1295" t="inlineStr">
        <is>
          <t>random draw</t>
        </is>
      </c>
      <c r="C1295" t="inlineStr">
        <is>
          <t>no_finding</t>
        </is>
      </c>
    </row>
    <row r="1296">
      <c r="A1296" t="inlineStr">
        <is>
          <t>L0242884</t>
        </is>
      </c>
      <c r="B1296" t="inlineStr">
        <is>
          <t>random draw</t>
        </is>
      </c>
      <c r="C1296" t="inlineStr">
        <is>
          <t>no_finding</t>
        </is>
      </c>
    </row>
    <row r="1297">
      <c r="A1297" t="inlineStr">
        <is>
          <t>L0242907</t>
        </is>
      </c>
      <c r="B1297" t="inlineStr">
        <is>
          <t>random draw</t>
        </is>
      </c>
      <c r="C1297" t="inlineStr">
        <is>
          <t>no_finding</t>
        </is>
      </c>
    </row>
    <row r="1298">
      <c r="A1298" t="inlineStr">
        <is>
          <t>L0242908</t>
        </is>
      </c>
      <c r="B1298" t="inlineStr">
        <is>
          <t>random draw</t>
        </is>
      </c>
      <c r="C1298" t="inlineStr">
        <is>
          <t>no_finding</t>
        </is>
      </c>
    </row>
    <row r="1299">
      <c r="A1299" t="inlineStr">
        <is>
          <t>L0242946</t>
        </is>
      </c>
      <c r="B1299" t="inlineStr">
        <is>
          <t>random draw</t>
        </is>
      </c>
      <c r="C1299" t="inlineStr">
        <is>
          <t>no_finding</t>
        </is>
      </c>
    </row>
    <row r="1300">
      <c r="A1300" t="inlineStr">
        <is>
          <t>L0243022</t>
        </is>
      </c>
      <c r="B1300" t="inlineStr">
        <is>
          <t>random draw</t>
        </is>
      </c>
      <c r="C1300" t="inlineStr">
        <is>
          <t>no_finding</t>
        </is>
      </c>
    </row>
    <row r="1301">
      <c r="A1301" t="inlineStr">
        <is>
          <t>L0243073</t>
        </is>
      </c>
      <c r="B1301" t="inlineStr">
        <is>
          <t>random draw</t>
        </is>
      </c>
      <c r="C1301" t="inlineStr">
        <is>
          <t>no_finding</t>
        </is>
      </c>
    </row>
    <row r="1302">
      <c r="A1302" t="inlineStr">
        <is>
          <t>L0243141</t>
        </is>
      </c>
      <c r="B1302" t="inlineStr">
        <is>
          <t>random draw</t>
        </is>
      </c>
      <c r="C1302" t="inlineStr">
        <is>
          <t>no_finding</t>
        </is>
      </c>
    </row>
    <row r="1303">
      <c r="A1303" t="inlineStr">
        <is>
          <t>L0243205</t>
        </is>
      </c>
      <c r="B1303" t="inlineStr">
        <is>
          <t>random draw</t>
        </is>
      </c>
      <c r="C1303" t="inlineStr">
        <is>
          <t>no_finding</t>
        </is>
      </c>
    </row>
    <row r="1304">
      <c r="A1304" t="inlineStr">
        <is>
          <t>L0243244</t>
        </is>
      </c>
      <c r="B1304" t="inlineStr">
        <is>
          <t>random draw</t>
        </is>
      </c>
      <c r="C1304" t="inlineStr">
        <is>
          <t>no_finding</t>
        </is>
      </c>
    </row>
    <row r="1305">
      <c r="A1305" t="inlineStr">
        <is>
          <t>L0243294</t>
        </is>
      </c>
      <c r="B1305" t="inlineStr">
        <is>
          <t>random draw</t>
        </is>
      </c>
      <c r="C1305" t="inlineStr">
        <is>
          <t>no_finding</t>
        </is>
      </c>
    </row>
    <row r="1306">
      <c r="A1306" t="inlineStr">
        <is>
          <t>L0243304</t>
        </is>
      </c>
      <c r="B1306" t="inlineStr">
        <is>
          <t>random draw</t>
        </is>
      </c>
      <c r="C1306" t="inlineStr">
        <is>
          <t>no_finding</t>
        </is>
      </c>
    </row>
    <row r="1307">
      <c r="A1307" t="inlineStr">
        <is>
          <t>L0243365</t>
        </is>
      </c>
      <c r="B1307" t="inlineStr">
        <is>
          <t>random draw</t>
        </is>
      </c>
      <c r="C1307" t="inlineStr">
        <is>
          <t>no_finding</t>
        </is>
      </c>
    </row>
    <row r="1308">
      <c r="A1308" t="inlineStr">
        <is>
          <t>L0243373</t>
        </is>
      </c>
      <c r="B1308" t="inlineStr">
        <is>
          <t>random draw</t>
        </is>
      </c>
      <c r="C1308" t="inlineStr">
        <is>
          <t>no_finding</t>
        </is>
      </c>
    </row>
    <row r="1309">
      <c r="A1309" t="inlineStr">
        <is>
          <t>L0243496</t>
        </is>
      </c>
      <c r="B1309" t="inlineStr">
        <is>
          <t>random draw</t>
        </is>
      </c>
      <c r="C1309" t="inlineStr">
        <is>
          <t>no_finding</t>
        </is>
      </c>
    </row>
    <row r="1310">
      <c r="A1310" t="inlineStr">
        <is>
          <t>L0243633</t>
        </is>
      </c>
      <c r="B1310" t="inlineStr">
        <is>
          <t>random draw</t>
        </is>
      </c>
      <c r="C1310" t="inlineStr">
        <is>
          <t>no_finding</t>
        </is>
      </c>
    </row>
    <row r="1311">
      <c r="A1311" t="inlineStr">
        <is>
          <t>L0243729</t>
        </is>
      </c>
      <c r="B1311" t="inlineStr">
        <is>
          <t>random draw</t>
        </is>
      </c>
      <c r="C1311" t="inlineStr">
        <is>
          <t>finding</t>
        </is>
      </c>
      <c r="D1311" t="inlineStr">
        <is>
          <t>misclassification</t>
        </is>
      </c>
    </row>
    <row r="1312">
      <c r="A1312" t="inlineStr">
        <is>
          <t>L0243773</t>
        </is>
      </c>
      <c r="B1312" t="inlineStr">
        <is>
          <t>random draw</t>
        </is>
      </c>
      <c r="C1312" t="inlineStr">
        <is>
          <t>no_finding</t>
        </is>
      </c>
    </row>
    <row r="1313">
      <c r="A1313" t="inlineStr">
        <is>
          <t>L0243830</t>
        </is>
      </c>
      <c r="B1313" t="inlineStr">
        <is>
          <t>random draw</t>
        </is>
      </c>
      <c r="C1313" t="inlineStr">
        <is>
          <t>no_finding</t>
        </is>
      </c>
    </row>
    <row r="1314">
      <c r="A1314" t="inlineStr">
        <is>
          <t>L0243959</t>
        </is>
      </c>
      <c r="B1314" t="inlineStr">
        <is>
          <t>random draw</t>
        </is>
      </c>
      <c r="C1314" t="inlineStr">
        <is>
          <t>finding</t>
        </is>
      </c>
      <c r="D1314" t="inlineStr">
        <is>
          <t>misclassification</t>
        </is>
      </c>
    </row>
    <row r="1315">
      <c r="A1315" t="inlineStr">
        <is>
          <t>L0243989</t>
        </is>
      </c>
      <c r="B1315" t="inlineStr">
        <is>
          <t>random draw</t>
        </is>
      </c>
      <c r="C1315" t="inlineStr">
        <is>
          <t>no_finding</t>
        </is>
      </c>
    </row>
    <row r="1316">
      <c r="A1316" t="inlineStr">
        <is>
          <t>L0243990</t>
        </is>
      </c>
      <c r="B1316" t="inlineStr">
        <is>
          <t>random draw</t>
        </is>
      </c>
      <c r="C1316" t="inlineStr">
        <is>
          <t>no_finding</t>
        </is>
      </c>
    </row>
    <row r="1317">
      <c r="A1317" t="inlineStr">
        <is>
          <t>L0244076</t>
        </is>
      </c>
      <c r="B1317" t="inlineStr">
        <is>
          <t>random draw</t>
        </is>
      </c>
      <c r="C1317" t="inlineStr">
        <is>
          <t>no_finding</t>
        </is>
      </c>
    </row>
    <row r="1318">
      <c r="A1318" t="inlineStr">
        <is>
          <t>L0244079</t>
        </is>
      </c>
      <c r="B1318" t="inlineStr">
        <is>
          <t>random draw</t>
        </is>
      </c>
      <c r="C1318" t="inlineStr">
        <is>
          <t>no_finding</t>
        </is>
      </c>
    </row>
    <row r="1319">
      <c r="A1319" t="inlineStr">
        <is>
          <t>L0244135</t>
        </is>
      </c>
      <c r="B1319" t="inlineStr">
        <is>
          <t>random draw</t>
        </is>
      </c>
      <c r="C1319" t="inlineStr">
        <is>
          <t>no_finding</t>
        </is>
      </c>
    </row>
    <row r="1320">
      <c r="A1320" t="inlineStr">
        <is>
          <t>L0244182</t>
        </is>
      </c>
      <c r="B1320" t="inlineStr">
        <is>
          <t>random draw</t>
        </is>
      </c>
      <c r="C1320" t="inlineStr">
        <is>
          <t>no_finding</t>
        </is>
      </c>
    </row>
    <row r="1321">
      <c r="A1321" t="inlineStr">
        <is>
          <t>L0244208</t>
        </is>
      </c>
      <c r="B1321" t="inlineStr">
        <is>
          <t>random draw</t>
        </is>
      </c>
      <c r="C1321" t="inlineStr">
        <is>
          <t>no_finding</t>
        </is>
      </c>
    </row>
    <row r="1322">
      <c r="A1322" t="inlineStr">
        <is>
          <t>L0244222</t>
        </is>
      </c>
      <c r="B1322" t="inlineStr">
        <is>
          <t>random draw</t>
        </is>
      </c>
      <c r="C1322" t="inlineStr">
        <is>
          <t>no_finding</t>
        </is>
      </c>
    </row>
    <row r="1323">
      <c r="A1323" t="inlineStr">
        <is>
          <t>L0244223</t>
        </is>
      </c>
      <c r="B1323" t="inlineStr">
        <is>
          <t>random draw</t>
        </is>
      </c>
      <c r="C1323" t="inlineStr">
        <is>
          <t>no_finding</t>
        </is>
      </c>
    </row>
    <row r="1324">
      <c r="A1324" t="inlineStr">
        <is>
          <t>L0244233</t>
        </is>
      </c>
      <c r="B1324" t="inlineStr">
        <is>
          <t>random draw</t>
        </is>
      </c>
      <c r="C1324" t="inlineStr">
        <is>
          <t>no_finding</t>
        </is>
      </c>
    </row>
    <row r="1325">
      <c r="A1325" t="inlineStr">
        <is>
          <t>L0244236</t>
        </is>
      </c>
      <c r="B1325" t="inlineStr">
        <is>
          <t>random draw</t>
        </is>
      </c>
      <c r="C1325" t="inlineStr">
        <is>
          <t>no_finding</t>
        </is>
      </c>
    </row>
    <row r="1326">
      <c r="A1326" t="inlineStr">
        <is>
          <t>L0244241</t>
        </is>
      </c>
      <c r="B1326" t="inlineStr">
        <is>
          <t>random draw</t>
        </is>
      </c>
      <c r="C1326" t="inlineStr">
        <is>
          <t>no_finding</t>
        </is>
      </c>
    </row>
    <row r="1327">
      <c r="A1327" t="inlineStr">
        <is>
          <t>L0244335</t>
        </is>
      </c>
      <c r="B1327" t="inlineStr">
        <is>
          <t>random draw</t>
        </is>
      </c>
      <c r="C1327" t="inlineStr">
        <is>
          <t>no_finding</t>
        </is>
      </c>
    </row>
    <row r="1328">
      <c r="A1328" t="inlineStr">
        <is>
          <t>L0244470</t>
        </is>
      </c>
      <c r="B1328" t="inlineStr">
        <is>
          <t>random draw</t>
        </is>
      </c>
      <c r="C1328" t="inlineStr">
        <is>
          <t>no_finding</t>
        </is>
      </c>
    </row>
    <row r="1329">
      <c r="A1329" t="inlineStr">
        <is>
          <t>L0244572</t>
        </is>
      </c>
      <c r="B1329" t="inlineStr">
        <is>
          <t>random draw</t>
        </is>
      </c>
      <c r="C1329" t="inlineStr">
        <is>
          <t>no_finding</t>
        </is>
      </c>
    </row>
    <row r="1330">
      <c r="A1330" t="inlineStr">
        <is>
          <t>L0244780</t>
        </is>
      </c>
      <c r="B1330" t="inlineStr">
        <is>
          <t>random draw</t>
        </is>
      </c>
      <c r="C1330" t="inlineStr">
        <is>
          <t>no_finding</t>
        </is>
      </c>
    </row>
    <row r="1331">
      <c r="A1331" t="inlineStr">
        <is>
          <t>L0244810</t>
        </is>
      </c>
      <c r="B1331" t="inlineStr">
        <is>
          <t>random draw</t>
        </is>
      </c>
      <c r="C1331" t="inlineStr">
        <is>
          <t>no_finding</t>
        </is>
      </c>
    </row>
    <row r="1332">
      <c r="A1332" t="inlineStr">
        <is>
          <t>L0244894</t>
        </is>
      </c>
      <c r="B1332" t="inlineStr">
        <is>
          <t>random draw</t>
        </is>
      </c>
      <c r="C1332" t="inlineStr">
        <is>
          <t>no_finding</t>
        </is>
      </c>
    </row>
    <row r="1333">
      <c r="A1333" t="inlineStr">
        <is>
          <t>L0244959</t>
        </is>
      </c>
      <c r="B1333" t="inlineStr">
        <is>
          <t>random draw</t>
        </is>
      </c>
      <c r="C1333" t="inlineStr">
        <is>
          <t>no_finding</t>
        </is>
      </c>
    </row>
    <row r="1334">
      <c r="A1334" t="inlineStr">
        <is>
          <t>L0245025</t>
        </is>
      </c>
      <c r="B1334" t="inlineStr">
        <is>
          <t>random draw</t>
        </is>
      </c>
      <c r="C1334" t="inlineStr">
        <is>
          <t>no_finding</t>
        </is>
      </c>
    </row>
    <row r="1335">
      <c r="A1335" t="inlineStr">
        <is>
          <t>L0245041</t>
        </is>
      </c>
      <c r="B1335" t="inlineStr">
        <is>
          <t>random draw</t>
        </is>
      </c>
      <c r="C1335" t="inlineStr">
        <is>
          <t>no_finding</t>
        </is>
      </c>
    </row>
    <row r="1336">
      <c r="A1336" t="inlineStr">
        <is>
          <t>L0245042</t>
        </is>
      </c>
      <c r="B1336" t="inlineStr">
        <is>
          <t>random draw</t>
        </is>
      </c>
      <c r="C1336" t="inlineStr">
        <is>
          <t>no_finding</t>
        </is>
      </c>
    </row>
    <row r="1337">
      <c r="A1337" t="inlineStr">
        <is>
          <t>L0245051</t>
        </is>
      </c>
      <c r="B1337" t="inlineStr">
        <is>
          <t>random draw</t>
        </is>
      </c>
      <c r="C1337" t="inlineStr">
        <is>
          <t>no_finding</t>
        </is>
      </c>
    </row>
    <row r="1338">
      <c r="A1338" t="inlineStr">
        <is>
          <t>L0245139</t>
        </is>
      </c>
      <c r="B1338" t="inlineStr">
        <is>
          <t>random draw</t>
        </is>
      </c>
      <c r="C1338" t="inlineStr">
        <is>
          <t>no_finding</t>
        </is>
      </c>
    </row>
    <row r="1339">
      <c r="A1339" t="inlineStr">
        <is>
          <t>L0245249</t>
        </is>
      </c>
      <c r="B1339" t="inlineStr">
        <is>
          <t>random draw</t>
        </is>
      </c>
      <c r="C1339" t="inlineStr">
        <is>
          <t>no_finding</t>
        </is>
      </c>
    </row>
    <row r="1340">
      <c r="A1340" t="inlineStr">
        <is>
          <t>L0245251</t>
        </is>
      </c>
      <c r="B1340" t="inlineStr">
        <is>
          <t>random draw</t>
        </is>
      </c>
      <c r="C1340" t="inlineStr">
        <is>
          <t>no_finding</t>
        </is>
      </c>
    </row>
    <row r="1341">
      <c r="A1341" t="inlineStr">
        <is>
          <t>L0245405</t>
        </is>
      </c>
      <c r="B1341" t="inlineStr">
        <is>
          <t>random draw</t>
        </is>
      </c>
      <c r="C1341" t="inlineStr">
        <is>
          <t>no_finding</t>
        </is>
      </c>
    </row>
    <row r="1342">
      <c r="A1342" t="inlineStr">
        <is>
          <t>L0245449</t>
        </is>
      </c>
      <c r="B1342" t="inlineStr">
        <is>
          <t>random draw</t>
        </is>
      </c>
      <c r="C1342" t="inlineStr">
        <is>
          <t>no_finding</t>
        </is>
      </c>
    </row>
    <row r="1343">
      <c r="A1343" t="inlineStr">
        <is>
          <t>L0245540</t>
        </is>
      </c>
      <c r="B1343" t="inlineStr">
        <is>
          <t>random draw</t>
        </is>
      </c>
      <c r="C1343" t="inlineStr">
        <is>
          <t>no_finding</t>
        </is>
      </c>
    </row>
    <row r="1344">
      <c r="A1344" t="inlineStr">
        <is>
          <t>L0245592</t>
        </is>
      </c>
      <c r="B1344" t="inlineStr">
        <is>
          <t>random draw</t>
        </is>
      </c>
      <c r="C1344" t="inlineStr">
        <is>
          <t>no_finding</t>
        </is>
      </c>
    </row>
    <row r="1345">
      <c r="A1345" t="inlineStr">
        <is>
          <t>L0245639</t>
        </is>
      </c>
      <c r="B1345" t="inlineStr">
        <is>
          <t>random draw</t>
        </is>
      </c>
      <c r="C1345" t="inlineStr">
        <is>
          <t>no_finding</t>
        </is>
      </c>
    </row>
    <row r="1346">
      <c r="A1346" t="inlineStr">
        <is>
          <t>L0245649</t>
        </is>
      </c>
      <c r="B1346" t="inlineStr">
        <is>
          <t>random draw</t>
        </is>
      </c>
      <c r="C1346" t="inlineStr">
        <is>
          <t>no_finding</t>
        </is>
      </c>
    </row>
    <row r="1347">
      <c r="A1347" t="inlineStr">
        <is>
          <t>L0245719</t>
        </is>
      </c>
      <c r="B1347" t="inlineStr">
        <is>
          <t>random draw</t>
        </is>
      </c>
      <c r="C1347" t="inlineStr">
        <is>
          <t>no_finding</t>
        </is>
      </c>
    </row>
    <row r="1348">
      <c r="A1348" t="inlineStr">
        <is>
          <t>L0245924</t>
        </is>
      </c>
      <c r="B1348" t="inlineStr">
        <is>
          <t>random draw</t>
        </is>
      </c>
      <c r="C1348" t="inlineStr">
        <is>
          <t>no_finding</t>
        </is>
      </c>
    </row>
    <row r="1349">
      <c r="A1349" t="inlineStr">
        <is>
          <t>L0245948</t>
        </is>
      </c>
      <c r="B1349" t="inlineStr">
        <is>
          <t>random draw</t>
        </is>
      </c>
      <c r="C1349" t="inlineStr">
        <is>
          <t>no_finding</t>
        </is>
      </c>
    </row>
    <row r="1350">
      <c r="A1350" t="inlineStr">
        <is>
          <t>L0245956</t>
        </is>
      </c>
      <c r="B1350" t="inlineStr">
        <is>
          <t>random draw</t>
        </is>
      </c>
      <c r="C1350" t="inlineStr">
        <is>
          <t>no_finding</t>
        </is>
      </c>
    </row>
    <row r="1351">
      <c r="A1351" t="inlineStr">
        <is>
          <t>L0246186</t>
        </is>
      </c>
      <c r="B1351" t="inlineStr">
        <is>
          <t>random draw</t>
        </is>
      </c>
      <c r="C1351" t="inlineStr">
        <is>
          <t>no_finding</t>
        </is>
      </c>
    </row>
    <row r="1352">
      <c r="A1352" t="inlineStr">
        <is>
          <t>L0246232</t>
        </is>
      </c>
      <c r="B1352" t="inlineStr">
        <is>
          <t>random draw</t>
        </is>
      </c>
      <c r="C1352" t="inlineStr">
        <is>
          <t>no_finding</t>
        </is>
      </c>
    </row>
    <row r="1353">
      <c r="A1353" t="inlineStr">
        <is>
          <t>L0246316</t>
        </is>
      </c>
      <c r="B1353" t="inlineStr">
        <is>
          <t>random draw</t>
        </is>
      </c>
      <c r="C1353" t="inlineStr">
        <is>
          <t>no_finding</t>
        </is>
      </c>
    </row>
    <row r="1354">
      <c r="A1354" t="inlineStr">
        <is>
          <t>L0246372</t>
        </is>
      </c>
      <c r="B1354" t="inlineStr">
        <is>
          <t>random draw</t>
        </is>
      </c>
      <c r="C1354" t="inlineStr">
        <is>
          <t>no_finding</t>
        </is>
      </c>
    </row>
    <row r="1355">
      <c r="A1355" t="inlineStr">
        <is>
          <t>L0246509</t>
        </is>
      </c>
      <c r="B1355" t="inlineStr">
        <is>
          <t>random draw</t>
        </is>
      </c>
      <c r="C1355" t="inlineStr">
        <is>
          <t>no_finding</t>
        </is>
      </c>
    </row>
    <row r="1356">
      <c r="A1356" t="inlineStr">
        <is>
          <t>L0246623</t>
        </is>
      </c>
      <c r="B1356" t="inlineStr">
        <is>
          <t>random draw</t>
        </is>
      </c>
      <c r="C1356" t="inlineStr">
        <is>
          <t>no_finding</t>
        </is>
      </c>
    </row>
    <row r="1357">
      <c r="A1357" t="inlineStr">
        <is>
          <t>L0246657</t>
        </is>
      </c>
      <c r="B1357" t="inlineStr">
        <is>
          <t>random draw</t>
        </is>
      </c>
      <c r="C1357" t="inlineStr">
        <is>
          <t>no_finding</t>
        </is>
      </c>
    </row>
    <row r="1358">
      <c r="A1358" t="inlineStr">
        <is>
          <t>L0246711</t>
        </is>
      </c>
      <c r="B1358" t="inlineStr">
        <is>
          <t>random draw</t>
        </is>
      </c>
      <c r="C1358" t="inlineStr">
        <is>
          <t>no_finding</t>
        </is>
      </c>
    </row>
    <row r="1359">
      <c r="A1359" t="inlineStr">
        <is>
          <t>L0246758</t>
        </is>
      </c>
      <c r="B1359" t="inlineStr">
        <is>
          <t>random draw</t>
        </is>
      </c>
      <c r="C1359" t="inlineStr">
        <is>
          <t>no_finding</t>
        </is>
      </c>
    </row>
    <row r="1360">
      <c r="A1360" t="inlineStr">
        <is>
          <t>L0246921</t>
        </is>
      </c>
      <c r="B1360" t="inlineStr">
        <is>
          <t>random draw</t>
        </is>
      </c>
      <c r="C1360" t="inlineStr">
        <is>
          <t>no_finding</t>
        </is>
      </c>
    </row>
    <row r="1361">
      <c r="A1361" t="inlineStr">
        <is>
          <t>L0246952</t>
        </is>
      </c>
      <c r="B1361" t="inlineStr">
        <is>
          <t>random draw</t>
        </is>
      </c>
      <c r="C1361" t="inlineStr">
        <is>
          <t>no_finding</t>
        </is>
      </c>
    </row>
    <row r="1362">
      <c r="A1362" t="inlineStr">
        <is>
          <t>L0246953</t>
        </is>
      </c>
      <c r="B1362" t="inlineStr">
        <is>
          <t>random draw</t>
        </is>
      </c>
      <c r="C1362" t="inlineStr">
        <is>
          <t>no_finding</t>
        </is>
      </c>
    </row>
    <row r="1363">
      <c r="A1363" t="inlineStr">
        <is>
          <t>L0246998</t>
        </is>
      </c>
      <c r="B1363" t="inlineStr">
        <is>
          <t>random draw</t>
        </is>
      </c>
      <c r="C1363" t="inlineStr">
        <is>
          <t>no_finding</t>
        </is>
      </c>
    </row>
    <row r="1364">
      <c r="A1364" t="inlineStr">
        <is>
          <t>L0247000</t>
        </is>
      </c>
      <c r="B1364" t="inlineStr">
        <is>
          <t>random draw</t>
        </is>
      </c>
      <c r="C1364" t="inlineStr">
        <is>
          <t>no_finding</t>
        </is>
      </c>
    </row>
    <row r="1365">
      <c r="A1365" t="inlineStr">
        <is>
          <t>L0247001</t>
        </is>
      </c>
      <c r="B1365" t="inlineStr">
        <is>
          <t>random draw</t>
        </is>
      </c>
      <c r="C1365" t="inlineStr">
        <is>
          <t>no_finding</t>
        </is>
      </c>
    </row>
    <row r="1366">
      <c r="A1366" t="inlineStr">
        <is>
          <t>L0247045</t>
        </is>
      </c>
      <c r="B1366" t="inlineStr">
        <is>
          <t>random draw</t>
        </is>
      </c>
      <c r="C1366" t="inlineStr">
        <is>
          <t>no_finding</t>
        </is>
      </c>
    </row>
    <row r="1367">
      <c r="A1367" t="inlineStr">
        <is>
          <t>L0247090</t>
        </is>
      </c>
      <c r="B1367" t="inlineStr">
        <is>
          <t>random draw</t>
        </is>
      </c>
      <c r="C1367" t="inlineStr">
        <is>
          <t>no_finding</t>
        </is>
      </c>
    </row>
    <row r="1368">
      <c r="A1368" t="inlineStr">
        <is>
          <t>L0247167</t>
        </is>
      </c>
      <c r="B1368" t="inlineStr">
        <is>
          <t>random draw</t>
        </is>
      </c>
      <c r="C1368" t="inlineStr">
        <is>
          <t>no_finding</t>
        </is>
      </c>
    </row>
    <row r="1369">
      <c r="A1369" t="inlineStr">
        <is>
          <t>L0247194</t>
        </is>
      </c>
      <c r="B1369" t="inlineStr">
        <is>
          <t>random draw</t>
        </is>
      </c>
      <c r="C1369" t="inlineStr">
        <is>
          <t>no_finding</t>
        </is>
      </c>
    </row>
    <row r="1370">
      <c r="A1370" t="inlineStr">
        <is>
          <t>L0247199</t>
        </is>
      </c>
      <c r="B1370" t="inlineStr">
        <is>
          <t>random draw</t>
        </is>
      </c>
      <c r="C1370" t="inlineStr">
        <is>
          <t>no_finding</t>
        </is>
      </c>
    </row>
    <row r="1371">
      <c r="A1371" t="inlineStr">
        <is>
          <t>L0247229</t>
        </is>
      </c>
      <c r="B1371" t="inlineStr">
        <is>
          <t>random draw</t>
        </is>
      </c>
      <c r="C1371" t="inlineStr">
        <is>
          <t>no_finding</t>
        </is>
      </c>
    </row>
    <row r="1372">
      <c r="A1372" t="inlineStr">
        <is>
          <t>L0247295</t>
        </is>
      </c>
      <c r="B1372" t="inlineStr">
        <is>
          <t>random draw</t>
        </is>
      </c>
      <c r="C1372" t="inlineStr">
        <is>
          <t>finding</t>
        </is>
      </c>
      <c r="D1372" t="inlineStr">
        <is>
          <t>misclassification</t>
        </is>
      </c>
    </row>
    <row r="1373">
      <c r="A1373" t="inlineStr">
        <is>
          <t>L0247303</t>
        </is>
      </c>
      <c r="B1373" t="inlineStr">
        <is>
          <t>random draw</t>
        </is>
      </c>
      <c r="C1373" t="inlineStr">
        <is>
          <t>no_finding</t>
        </is>
      </c>
    </row>
    <row r="1374">
      <c r="A1374" t="inlineStr">
        <is>
          <t>L0247362</t>
        </is>
      </c>
      <c r="B1374" t="inlineStr">
        <is>
          <t>random draw</t>
        </is>
      </c>
      <c r="C1374" t="inlineStr">
        <is>
          <t>no_finding</t>
        </is>
      </c>
    </row>
    <row r="1375">
      <c r="A1375" t="inlineStr">
        <is>
          <t>L0247392</t>
        </is>
      </c>
      <c r="B1375" t="inlineStr">
        <is>
          <t>random draw</t>
        </is>
      </c>
      <c r="C1375" t="inlineStr">
        <is>
          <t>no_finding</t>
        </is>
      </c>
    </row>
    <row r="1376">
      <c r="A1376" t="inlineStr">
        <is>
          <t>L0247464</t>
        </is>
      </c>
      <c r="B1376" t="inlineStr">
        <is>
          <t>random draw</t>
        </is>
      </c>
      <c r="C1376" t="inlineStr">
        <is>
          <t>no_finding</t>
        </is>
      </c>
    </row>
    <row r="1377">
      <c r="A1377" t="inlineStr">
        <is>
          <t>L0247486</t>
        </is>
      </c>
      <c r="B1377" t="inlineStr">
        <is>
          <t>random draw</t>
        </is>
      </c>
      <c r="C1377" t="inlineStr">
        <is>
          <t>no_finding</t>
        </is>
      </c>
    </row>
    <row r="1378">
      <c r="A1378" t="inlineStr">
        <is>
          <t>L0247727</t>
        </is>
      </c>
      <c r="B1378" t="inlineStr">
        <is>
          <t>random draw</t>
        </is>
      </c>
      <c r="C1378" t="inlineStr">
        <is>
          <t>no_finding</t>
        </is>
      </c>
    </row>
    <row r="1379">
      <c r="A1379" t="inlineStr">
        <is>
          <t>L0247745</t>
        </is>
      </c>
      <c r="B1379" t="inlineStr">
        <is>
          <t>random draw</t>
        </is>
      </c>
      <c r="C1379" t="inlineStr">
        <is>
          <t>no_finding</t>
        </is>
      </c>
    </row>
    <row r="1380">
      <c r="A1380" t="inlineStr">
        <is>
          <t>L0247774</t>
        </is>
      </c>
      <c r="B1380" t="inlineStr">
        <is>
          <t>random draw</t>
        </is>
      </c>
      <c r="C1380" t="inlineStr">
        <is>
          <t>no_finding</t>
        </is>
      </c>
    </row>
    <row r="1381">
      <c r="A1381" t="inlineStr">
        <is>
          <t>L0247819</t>
        </is>
      </c>
      <c r="B1381" t="inlineStr">
        <is>
          <t>random draw</t>
        </is>
      </c>
      <c r="C1381" t="inlineStr">
        <is>
          <t>no_finding</t>
        </is>
      </c>
    </row>
    <row r="1382">
      <c r="A1382" t="inlineStr">
        <is>
          <t>L0247824</t>
        </is>
      </c>
      <c r="B1382" t="inlineStr">
        <is>
          <t>random draw</t>
        </is>
      </c>
      <c r="C1382" t="inlineStr">
        <is>
          <t>no_finding</t>
        </is>
      </c>
    </row>
    <row r="1383">
      <c r="A1383" t="inlineStr">
        <is>
          <t>L0247865</t>
        </is>
      </c>
      <c r="B1383" t="inlineStr">
        <is>
          <t>random draw</t>
        </is>
      </c>
      <c r="C1383" t="inlineStr">
        <is>
          <t>finding</t>
        </is>
      </c>
      <c r="D1383" t="inlineStr">
        <is>
          <t>misclassification</t>
        </is>
      </c>
    </row>
    <row r="1384">
      <c r="A1384" t="inlineStr">
        <is>
          <t>L0247880</t>
        </is>
      </c>
      <c r="B1384" t="inlineStr">
        <is>
          <t>random draw</t>
        </is>
      </c>
      <c r="C1384" t="inlineStr">
        <is>
          <t>no_finding</t>
        </is>
      </c>
    </row>
    <row r="1385">
      <c r="A1385" t="inlineStr">
        <is>
          <t>L0248017</t>
        </is>
      </c>
      <c r="B1385" t="inlineStr">
        <is>
          <t>random draw</t>
        </is>
      </c>
      <c r="C1385" t="inlineStr">
        <is>
          <t>no_finding</t>
        </is>
      </c>
    </row>
    <row r="1386">
      <c r="A1386" t="inlineStr">
        <is>
          <t>L0248064</t>
        </is>
      </c>
      <c r="B1386" t="inlineStr">
        <is>
          <t>random draw</t>
        </is>
      </c>
      <c r="C1386" t="inlineStr">
        <is>
          <t>no_finding</t>
        </is>
      </c>
    </row>
    <row r="1387">
      <c r="A1387" t="inlineStr">
        <is>
          <t>L0248192</t>
        </is>
      </c>
      <c r="B1387" t="inlineStr">
        <is>
          <t>random draw</t>
        </is>
      </c>
      <c r="C1387" t="inlineStr">
        <is>
          <t>no_finding</t>
        </is>
      </c>
    </row>
    <row r="1388">
      <c r="A1388" t="inlineStr">
        <is>
          <t>L0248260</t>
        </is>
      </c>
      <c r="B1388" t="inlineStr">
        <is>
          <t>random draw</t>
        </is>
      </c>
      <c r="C1388" t="inlineStr">
        <is>
          <t>no_finding</t>
        </is>
      </c>
    </row>
    <row r="1389">
      <c r="A1389" t="inlineStr">
        <is>
          <t>L0248319</t>
        </is>
      </c>
      <c r="B1389" t="inlineStr">
        <is>
          <t>random draw</t>
        </is>
      </c>
      <c r="C1389" t="inlineStr">
        <is>
          <t>no_finding</t>
        </is>
      </c>
    </row>
    <row r="1390">
      <c r="A1390" t="inlineStr">
        <is>
          <t>L0248331</t>
        </is>
      </c>
      <c r="B1390" t="inlineStr">
        <is>
          <t>random draw</t>
        </is>
      </c>
      <c r="C1390" t="inlineStr">
        <is>
          <t>no_finding</t>
        </is>
      </c>
    </row>
    <row r="1391">
      <c r="A1391" t="inlineStr">
        <is>
          <t>L0248477</t>
        </is>
      </c>
      <c r="B1391" t="inlineStr">
        <is>
          <t>random draw</t>
        </is>
      </c>
      <c r="C1391" t="inlineStr">
        <is>
          <t>no_finding</t>
        </is>
      </c>
    </row>
    <row r="1392">
      <c r="A1392" t="inlineStr">
        <is>
          <t>L0248547</t>
        </is>
      </c>
      <c r="B1392" t="inlineStr">
        <is>
          <t>random draw</t>
        </is>
      </c>
      <c r="C1392" t="inlineStr">
        <is>
          <t>no_finding</t>
        </is>
      </c>
    </row>
    <row r="1393">
      <c r="A1393" t="inlineStr">
        <is>
          <t>L0248558</t>
        </is>
      </c>
      <c r="B1393" t="inlineStr">
        <is>
          <t>random draw</t>
        </is>
      </c>
      <c r="C1393" t="inlineStr">
        <is>
          <t>no_finding</t>
        </is>
      </c>
    </row>
    <row r="1394">
      <c r="A1394" t="inlineStr">
        <is>
          <t>L0248629</t>
        </is>
      </c>
      <c r="B1394" t="inlineStr">
        <is>
          <t>random draw</t>
        </is>
      </c>
      <c r="C1394" t="inlineStr">
        <is>
          <t>no_finding</t>
        </is>
      </c>
    </row>
    <row r="1395">
      <c r="A1395" t="inlineStr">
        <is>
          <t>L0248636</t>
        </is>
      </c>
      <c r="B1395" t="inlineStr">
        <is>
          <t>random draw</t>
        </is>
      </c>
      <c r="C1395" t="inlineStr">
        <is>
          <t>no_finding</t>
        </is>
      </c>
    </row>
    <row r="1396">
      <c r="A1396" t="inlineStr">
        <is>
          <t>L0248674</t>
        </is>
      </c>
      <c r="B1396" t="inlineStr">
        <is>
          <t>random draw</t>
        </is>
      </c>
      <c r="C1396" t="inlineStr">
        <is>
          <t>no_finding</t>
        </is>
      </c>
    </row>
    <row r="1397">
      <c r="A1397" t="inlineStr">
        <is>
          <t>L0248783</t>
        </is>
      </c>
      <c r="B1397" t="inlineStr">
        <is>
          <t>random draw</t>
        </is>
      </c>
      <c r="C1397" t="inlineStr">
        <is>
          <t>no_finding</t>
        </is>
      </c>
    </row>
    <row r="1398">
      <c r="A1398" t="inlineStr">
        <is>
          <t>L0248796</t>
        </is>
      </c>
      <c r="B1398" t="inlineStr">
        <is>
          <t>random draw</t>
        </is>
      </c>
      <c r="C1398" t="inlineStr">
        <is>
          <t>no_finding</t>
        </is>
      </c>
    </row>
    <row r="1399">
      <c r="A1399" t="inlineStr">
        <is>
          <t>L0248848</t>
        </is>
      </c>
      <c r="B1399" t="inlineStr">
        <is>
          <t>random draw</t>
        </is>
      </c>
      <c r="C1399" t="inlineStr">
        <is>
          <t>no_finding</t>
        </is>
      </c>
    </row>
    <row r="1400">
      <c r="A1400" t="inlineStr">
        <is>
          <t>L0248857</t>
        </is>
      </c>
      <c r="B1400" t="inlineStr">
        <is>
          <t>random draw</t>
        </is>
      </c>
      <c r="C1400" t="inlineStr">
        <is>
          <t>no_finding</t>
        </is>
      </c>
    </row>
    <row r="1401">
      <c r="A1401" t="inlineStr">
        <is>
          <t>L0248868</t>
        </is>
      </c>
      <c r="B1401" t="inlineStr">
        <is>
          <t>random draw</t>
        </is>
      </c>
      <c r="C1401" t="inlineStr">
        <is>
          <t>no_finding</t>
        </is>
      </c>
    </row>
    <row r="1402">
      <c r="A1402" t="inlineStr">
        <is>
          <t>L0248995</t>
        </is>
      </c>
      <c r="B1402" t="inlineStr">
        <is>
          <t>random draw</t>
        </is>
      </c>
      <c r="C1402" t="inlineStr">
        <is>
          <t>no_finding</t>
        </is>
      </c>
    </row>
    <row r="1403">
      <c r="A1403" t="inlineStr">
        <is>
          <t>L0249338</t>
        </is>
      </c>
      <c r="B1403" t="inlineStr">
        <is>
          <t>random draw</t>
        </is>
      </c>
      <c r="C1403" t="inlineStr">
        <is>
          <t>no_finding</t>
        </is>
      </c>
    </row>
    <row r="1404">
      <c r="A1404" t="inlineStr">
        <is>
          <t>L0249340</t>
        </is>
      </c>
      <c r="B1404" t="inlineStr">
        <is>
          <t>random draw</t>
        </is>
      </c>
      <c r="C1404" t="inlineStr">
        <is>
          <t>no_finding</t>
        </is>
      </c>
    </row>
    <row r="1405">
      <c r="A1405" t="inlineStr">
        <is>
          <t>L0249396</t>
        </is>
      </c>
      <c r="B1405" t="inlineStr">
        <is>
          <t>random draw</t>
        </is>
      </c>
      <c r="C1405" t="inlineStr">
        <is>
          <t>no_finding</t>
        </is>
      </c>
    </row>
    <row r="1406">
      <c r="A1406" t="inlineStr">
        <is>
          <t>L0249431</t>
        </is>
      </c>
      <c r="B1406" t="inlineStr">
        <is>
          <t>random draw</t>
        </is>
      </c>
      <c r="C1406" t="inlineStr">
        <is>
          <t>no_finding</t>
        </is>
      </c>
    </row>
    <row r="1407">
      <c r="A1407" t="inlineStr">
        <is>
          <t>L0249456</t>
        </is>
      </c>
      <c r="B1407" t="inlineStr">
        <is>
          <t>random draw</t>
        </is>
      </c>
      <c r="C1407" t="inlineStr">
        <is>
          <t>no_finding</t>
        </is>
      </c>
    </row>
    <row r="1408">
      <c r="A1408" t="inlineStr">
        <is>
          <t>L0249562</t>
        </is>
      </c>
      <c r="B1408" t="inlineStr">
        <is>
          <t>random draw</t>
        </is>
      </c>
      <c r="C1408" t="inlineStr">
        <is>
          <t>no_finding</t>
        </is>
      </c>
    </row>
    <row r="1409">
      <c r="A1409" t="inlineStr">
        <is>
          <t>L0249671</t>
        </is>
      </c>
      <c r="B1409" t="inlineStr">
        <is>
          <t>random draw</t>
        </is>
      </c>
      <c r="C1409" t="inlineStr">
        <is>
          <t>no_finding</t>
        </is>
      </c>
    </row>
    <row r="1410">
      <c r="A1410" t="inlineStr">
        <is>
          <t>L0249794</t>
        </is>
      </c>
      <c r="B1410" t="inlineStr">
        <is>
          <t>random draw</t>
        </is>
      </c>
      <c r="C1410" t="inlineStr">
        <is>
          <t>no_finding</t>
        </is>
      </c>
    </row>
    <row r="1411">
      <c r="A1411" t="inlineStr">
        <is>
          <t>L0249862</t>
        </is>
      </c>
      <c r="B1411" t="inlineStr">
        <is>
          <t>random draw</t>
        </is>
      </c>
      <c r="C1411" t="inlineStr">
        <is>
          <t>no_finding</t>
        </is>
      </c>
    </row>
    <row r="1412">
      <c r="A1412" t="inlineStr">
        <is>
          <t>L0249893</t>
        </is>
      </c>
      <c r="B1412" t="inlineStr">
        <is>
          <t>random draw</t>
        </is>
      </c>
      <c r="C1412" t="inlineStr">
        <is>
          <t>no_finding</t>
        </is>
      </c>
    </row>
    <row r="1413">
      <c r="A1413" t="inlineStr">
        <is>
          <t>L0250168</t>
        </is>
      </c>
      <c r="B1413" t="inlineStr">
        <is>
          <t>random draw</t>
        </is>
      </c>
      <c r="C1413" t="inlineStr">
        <is>
          <t>no_finding</t>
        </is>
      </c>
    </row>
    <row r="1414">
      <c r="A1414" t="inlineStr">
        <is>
          <t>L0250176</t>
        </is>
      </c>
      <c r="B1414" t="inlineStr">
        <is>
          <t>random draw</t>
        </is>
      </c>
      <c r="C1414" t="inlineStr">
        <is>
          <t>no_finding</t>
        </is>
      </c>
    </row>
    <row r="1415">
      <c r="A1415" t="inlineStr">
        <is>
          <t>L0250179</t>
        </is>
      </c>
      <c r="B1415" t="inlineStr">
        <is>
          <t>random draw</t>
        </is>
      </c>
      <c r="C1415" t="inlineStr">
        <is>
          <t>no_finding</t>
        </is>
      </c>
    </row>
    <row r="1416">
      <c r="A1416" t="inlineStr">
        <is>
          <t>L0250241</t>
        </is>
      </c>
      <c r="B1416" t="inlineStr">
        <is>
          <t>random draw</t>
        </is>
      </c>
      <c r="C1416" t="inlineStr">
        <is>
          <t>no_finding</t>
        </is>
      </c>
    </row>
    <row r="1417">
      <c r="A1417" t="inlineStr">
        <is>
          <t>L0250242</t>
        </is>
      </c>
      <c r="B1417" t="inlineStr">
        <is>
          <t>random draw</t>
        </is>
      </c>
      <c r="C1417" t="inlineStr">
        <is>
          <t>no_finding</t>
        </is>
      </c>
    </row>
    <row r="1418">
      <c r="A1418" t="inlineStr">
        <is>
          <t>L0250258</t>
        </is>
      </c>
      <c r="B1418" t="inlineStr">
        <is>
          <t>random draw</t>
        </is>
      </c>
      <c r="C1418" t="inlineStr">
        <is>
          <t>no_finding</t>
        </is>
      </c>
    </row>
  </sheetData>
  <autoFilter ref="A4:D1418"/>
  <mergeCells count="1">
    <mergeCell ref="A2:F2"/>
  </mergeCells>
  <pageMargins left="0.75" right="0.75" top="1" bottom="1" header="0.5" footer="0.5"/>
</worksheet>
</file>

<file path=xl/worksheets/sheet19.xml><?xml version="1.0" encoding="utf-8"?>
<worksheet xmlns="http://schemas.openxmlformats.org/spreadsheetml/2006/main">
  <sheetPr>
    <tabColor rgb="008C96A5"/>
    <outlinePr summaryBelow="1" summaryRight="1"/>
    <pageSetUpPr/>
  </sheetPr>
  <dimension ref="A1:L288"/>
  <sheetViews>
    <sheetView showGridLines="0" zoomScale="11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2" customWidth="1" min="3" max="3"/>
    <col width="18" customWidth="1" min="4" max="4"/>
    <col width="12" customWidth="1" min="5" max="5"/>
    <col width="12" customWidth="1" min="6" max="6"/>
    <col width="10" customWidth="1" min="7" max="7"/>
    <col width="11" customWidth="1" min="8" max="8"/>
    <col width="11" customWidth="1" min="9" max="9"/>
    <col width="13" customWidth="1" min="10" max="10"/>
    <col width="30" customWidth="1" min="11" max="11"/>
    <col width="14" customWidth="1" min="12" max="12"/>
  </cols>
  <sheetData>
    <row r="1">
      <c r="A1" s="1" t="inlineStr">
        <is>
          <t>Tax audits · from tax_audits.csv (CSV only: workshop_extract.xlsx carries no sheet of it), every row: 284 rows</t>
        </is>
      </c>
    </row>
    <row r="2" ht="46" customHeight="1">
      <c r="A2" s="5" t="inlineStr">
        <is>
          <t>The tax administration's VAT audits of 2025, every column: a random sample of 20% of the tax numbers used to clear, and targeted audits on top. S4 copies them. As recorded: no formula, nothing computed. Row 3 is the column in plain words, row 4 its code in the extract; the Fields sheet says what each column means.</t>
        </is>
      </c>
    </row>
    <row r="3" ht="30" customHeight="1">
      <c r="A3" s="11" t="inlineStr">
        <is>
          <t>audit</t>
        </is>
      </c>
      <c r="B3" s="11" t="inlineStr">
        <is>
          <t>tax number</t>
        </is>
      </c>
      <c r="C3" s="11" t="inlineStr">
        <is>
          <t>selection basis</t>
        </is>
      </c>
      <c r="D3" s="11" t="inlineStr">
        <is>
          <t>targeted because</t>
        </is>
      </c>
      <c r="E3" s="11" t="inlineStr">
        <is>
          <t>selected on</t>
        </is>
      </c>
      <c r="F3" s="11" t="inlineStr">
        <is>
          <t>completed on</t>
        </is>
      </c>
      <c r="G3" s="11" t="inlineStr">
        <is>
          <t>audit type</t>
        </is>
      </c>
      <c r="H3" s="11" t="inlineStr">
        <is>
          <t>first period covered</t>
        </is>
      </c>
      <c r="I3" s="11" t="inlineStr">
        <is>
          <t>last period covered</t>
        </is>
      </c>
      <c r="J3" s="11" t="inlineStr">
        <is>
          <t>outcome</t>
        </is>
      </c>
      <c r="K3" s="11" t="inlineStr">
        <is>
          <t>finding type</t>
        </is>
      </c>
      <c r="L3" s="11" t="inlineStr">
        <is>
          <t>tax assessed (LCU)</t>
        </is>
      </c>
    </row>
    <row r="4">
      <c r="A4" s="40" t="inlineStr">
        <is>
          <t>audit_id</t>
        </is>
      </c>
      <c r="B4" s="40" t="inlineStr">
        <is>
          <t>tin</t>
        </is>
      </c>
      <c r="C4" s="40" t="inlineStr">
        <is>
          <t>selection_basis</t>
        </is>
      </c>
      <c r="D4" s="40" t="inlineStr">
        <is>
          <t>targeted_reason</t>
        </is>
      </c>
      <c r="E4" s="40" t="inlineStr">
        <is>
          <t>selected_on</t>
        </is>
      </c>
      <c r="F4" s="40" t="inlineStr">
        <is>
          <t>completed_on</t>
        </is>
      </c>
      <c r="G4" s="40" t="inlineStr">
        <is>
          <t>audit_type</t>
        </is>
      </c>
      <c r="H4" s="40" t="inlineStr">
        <is>
          <t>periods_from</t>
        </is>
      </c>
      <c r="I4" s="40" t="inlineStr">
        <is>
          <t>periods_to</t>
        </is>
      </c>
      <c r="J4" s="40" t="inlineStr">
        <is>
          <t>outcome</t>
        </is>
      </c>
      <c r="K4" s="40" t="inlineStr">
        <is>
          <t>finding_type</t>
        </is>
      </c>
      <c r="L4" s="40" t="inlineStr">
        <is>
          <t>tax_assessed_lcu</t>
        </is>
      </c>
    </row>
    <row r="5">
      <c r="A5" t="inlineStr">
        <is>
          <t>AUD00001</t>
        </is>
      </c>
      <c r="B5" t="inlineStr">
        <is>
          <t>T100013</t>
        </is>
      </c>
      <c r="C5" t="inlineStr">
        <is>
          <t>random</t>
        </is>
      </c>
      <c r="E5" t="inlineStr">
        <is>
          <t>2025-01-15</t>
        </is>
      </c>
      <c r="F5" t="inlineStr">
        <is>
          <t>2025-08-02</t>
        </is>
      </c>
      <c r="G5" t="inlineStr">
        <is>
          <t>field</t>
        </is>
      </c>
      <c r="H5" t="inlineStr">
        <is>
          <t>2024-10</t>
        </is>
      </c>
      <c r="I5" t="inlineStr">
        <is>
          <t>2025-09</t>
        </is>
      </c>
      <c r="J5" t="inlineStr">
        <is>
          <t>no adjustment</t>
        </is>
      </c>
      <c r="L5" s="32" t="n">
        <v>0</v>
      </c>
    </row>
    <row r="6">
      <c r="A6" t="inlineStr">
        <is>
          <t>AUD00002</t>
        </is>
      </c>
      <c r="B6" t="inlineStr">
        <is>
          <t>T100052</t>
        </is>
      </c>
      <c r="C6" t="inlineStr">
        <is>
          <t>random</t>
        </is>
      </c>
      <c r="E6" t="inlineStr">
        <is>
          <t>2025-01-15</t>
        </is>
      </c>
      <c r="F6" t="inlineStr">
        <is>
          <t>2025-02-21</t>
        </is>
      </c>
      <c r="G6" t="inlineStr">
        <is>
          <t>desk</t>
        </is>
      </c>
      <c r="H6" t="inlineStr">
        <is>
          <t>2024-10</t>
        </is>
      </c>
      <c r="I6" t="inlineStr">
        <is>
          <t>2025-09</t>
        </is>
      </c>
      <c r="J6" t="inlineStr">
        <is>
          <t>no adjustment</t>
        </is>
      </c>
      <c r="L6" s="32" t="n">
        <v>0</v>
      </c>
    </row>
    <row r="7">
      <c r="A7" t="inlineStr">
        <is>
          <t>AUD00003</t>
        </is>
      </c>
      <c r="B7" t="inlineStr">
        <is>
          <t>T100056</t>
        </is>
      </c>
      <c r="C7" t="inlineStr">
        <is>
          <t>random</t>
        </is>
      </c>
      <c r="E7" t="inlineStr">
        <is>
          <t>2025-01-15</t>
        </is>
      </c>
      <c r="F7" t="inlineStr">
        <is>
          <t>2025-03-18</t>
        </is>
      </c>
      <c r="G7" t="inlineStr">
        <is>
          <t>desk</t>
        </is>
      </c>
      <c r="H7" t="inlineStr">
        <is>
          <t>2024-10</t>
        </is>
      </c>
      <c r="I7" t="inlineStr">
        <is>
          <t>2025-09</t>
        </is>
      </c>
      <c r="J7" t="inlineStr">
        <is>
          <t>no adjustment</t>
        </is>
      </c>
      <c r="L7" s="32" t="n">
        <v>0</v>
      </c>
    </row>
    <row r="8">
      <c r="A8" t="inlineStr">
        <is>
          <t>AUD00004</t>
        </is>
      </c>
      <c r="B8" t="inlineStr">
        <is>
          <t>T100070</t>
        </is>
      </c>
      <c r="C8" t="inlineStr">
        <is>
          <t>random</t>
        </is>
      </c>
      <c r="E8" t="inlineStr">
        <is>
          <t>2025-01-15</t>
        </is>
      </c>
      <c r="F8" t="inlineStr">
        <is>
          <t>2025-06-04</t>
        </is>
      </c>
      <c r="G8" t="inlineStr">
        <is>
          <t>desk</t>
        </is>
      </c>
      <c r="H8" t="inlineStr">
        <is>
          <t>2024-10</t>
        </is>
      </c>
      <c r="I8" t="inlineStr">
        <is>
          <t>2025-09</t>
        </is>
      </c>
      <c r="J8" t="inlineStr">
        <is>
          <t>adjustment</t>
        </is>
      </c>
      <c r="K8" t="inlineStr">
        <is>
          <t>a number lent to others</t>
        </is>
      </c>
      <c r="L8" s="32" t="n">
        <v>33298528</v>
      </c>
    </row>
    <row r="9">
      <c r="A9" t="inlineStr">
        <is>
          <t>AUD00005</t>
        </is>
      </c>
      <c r="B9" t="inlineStr">
        <is>
          <t>T100082</t>
        </is>
      </c>
      <c r="C9" t="inlineStr">
        <is>
          <t>random</t>
        </is>
      </c>
      <c r="E9" t="inlineStr">
        <is>
          <t>2025-01-15</t>
        </is>
      </c>
      <c r="F9" t="inlineStr">
        <is>
          <t>2025-02-20</t>
        </is>
      </c>
      <c r="G9" t="inlineStr">
        <is>
          <t>desk</t>
        </is>
      </c>
      <c r="H9" t="inlineStr">
        <is>
          <t>2024-10</t>
        </is>
      </c>
      <c r="I9" t="inlineStr">
        <is>
          <t>2025-09</t>
        </is>
      </c>
      <c r="J9" t="inlineStr">
        <is>
          <t>adjustment</t>
        </is>
      </c>
      <c r="K9" t="inlineStr">
        <is>
          <t>sales not declared</t>
        </is>
      </c>
      <c r="L9" s="32" t="n">
        <v>669545</v>
      </c>
    </row>
    <row r="10">
      <c r="A10" t="inlineStr">
        <is>
          <t>AUD00006</t>
        </is>
      </c>
      <c r="B10" t="inlineStr">
        <is>
          <t>T100152</t>
        </is>
      </c>
      <c r="C10" t="inlineStr">
        <is>
          <t>random</t>
        </is>
      </c>
      <c r="E10" t="inlineStr">
        <is>
          <t>2025-01-15</t>
        </is>
      </c>
      <c r="F10" t="inlineStr">
        <is>
          <t>2025-04-27</t>
        </is>
      </c>
      <c r="G10" t="inlineStr">
        <is>
          <t>desk</t>
        </is>
      </c>
      <c r="H10" t="inlineStr">
        <is>
          <t>2024-10</t>
        </is>
      </c>
      <c r="I10" t="inlineStr">
        <is>
          <t>2025-09</t>
        </is>
      </c>
      <c r="J10" t="inlineStr">
        <is>
          <t>no adjustment</t>
        </is>
      </c>
      <c r="L10" s="32" t="n">
        <v>0</v>
      </c>
    </row>
    <row r="11">
      <c r="A11" t="inlineStr">
        <is>
          <t>AUD00007</t>
        </is>
      </c>
      <c r="B11" t="inlineStr">
        <is>
          <t>T100165</t>
        </is>
      </c>
      <c r="C11" t="inlineStr">
        <is>
          <t>random</t>
        </is>
      </c>
      <c r="E11" t="inlineStr">
        <is>
          <t>2025-01-15</t>
        </is>
      </c>
      <c r="F11" t="inlineStr">
        <is>
          <t>2025-03-22</t>
        </is>
      </c>
      <c r="G11" t="inlineStr">
        <is>
          <t>desk</t>
        </is>
      </c>
      <c r="H11" t="inlineStr">
        <is>
          <t>2024-10</t>
        </is>
      </c>
      <c r="I11" t="inlineStr">
        <is>
          <t>2025-09</t>
        </is>
      </c>
      <c r="J11" t="inlineStr">
        <is>
          <t>no adjustment</t>
        </is>
      </c>
      <c r="L11" s="32" t="n">
        <v>0</v>
      </c>
    </row>
    <row r="12">
      <c r="A12" t="inlineStr">
        <is>
          <t>AUD00008</t>
        </is>
      </c>
      <c r="B12" t="inlineStr">
        <is>
          <t>T100193</t>
        </is>
      </c>
      <c r="C12" t="inlineStr">
        <is>
          <t>random</t>
        </is>
      </c>
      <c r="E12" t="inlineStr">
        <is>
          <t>2025-01-15</t>
        </is>
      </c>
      <c r="F12" t="inlineStr">
        <is>
          <t>2025-05-16</t>
        </is>
      </c>
      <c r="G12" t="inlineStr">
        <is>
          <t>field</t>
        </is>
      </c>
      <c r="H12" t="inlineStr">
        <is>
          <t>2024-10</t>
        </is>
      </c>
      <c r="I12" t="inlineStr">
        <is>
          <t>2025-09</t>
        </is>
      </c>
      <c r="J12" t="inlineStr">
        <is>
          <t>adjustment</t>
        </is>
      </c>
      <c r="K12" t="inlineStr">
        <is>
          <t>sales not declared</t>
        </is>
      </c>
      <c r="L12" s="32" t="n">
        <v>5916409</v>
      </c>
    </row>
    <row r="13">
      <c r="A13" t="inlineStr">
        <is>
          <t>AUD00009</t>
        </is>
      </c>
      <c r="B13" t="inlineStr">
        <is>
          <t>T100201</t>
        </is>
      </c>
      <c r="C13" t="inlineStr">
        <is>
          <t>random</t>
        </is>
      </c>
      <c r="E13" t="inlineStr">
        <is>
          <t>2025-01-15</t>
        </is>
      </c>
      <c r="F13" t="inlineStr">
        <is>
          <t>2025-04-18</t>
        </is>
      </c>
      <c r="G13" t="inlineStr">
        <is>
          <t>desk</t>
        </is>
      </c>
      <c r="H13" t="inlineStr">
        <is>
          <t>2024-10</t>
        </is>
      </c>
      <c r="I13" t="inlineStr">
        <is>
          <t>2025-09</t>
        </is>
      </c>
      <c r="J13" t="inlineStr">
        <is>
          <t>no adjustment</t>
        </is>
      </c>
      <c r="L13" s="32" t="n">
        <v>0</v>
      </c>
    </row>
    <row r="14">
      <c r="A14" t="inlineStr">
        <is>
          <t>AUD00010</t>
        </is>
      </c>
      <c r="B14" t="inlineStr">
        <is>
          <t>T100260</t>
        </is>
      </c>
      <c r="C14" t="inlineStr">
        <is>
          <t>random</t>
        </is>
      </c>
      <c r="E14" t="inlineStr">
        <is>
          <t>2025-01-15</t>
        </is>
      </c>
      <c r="F14" t="inlineStr">
        <is>
          <t>2025-08-01</t>
        </is>
      </c>
      <c r="G14" t="inlineStr">
        <is>
          <t>field</t>
        </is>
      </c>
      <c r="H14" t="inlineStr">
        <is>
          <t>2024-10</t>
        </is>
      </c>
      <c r="I14" t="inlineStr">
        <is>
          <t>2025-09</t>
        </is>
      </c>
      <c r="J14" t="inlineStr">
        <is>
          <t>adjustment</t>
        </is>
      </c>
      <c r="K14" t="inlineStr">
        <is>
          <t>sales not declared</t>
        </is>
      </c>
      <c r="L14" s="32" t="n">
        <v>2251836</v>
      </c>
    </row>
    <row r="15">
      <c r="A15" t="inlineStr">
        <is>
          <t>AUD00011</t>
        </is>
      </c>
      <c r="B15" t="inlineStr">
        <is>
          <t>T100374</t>
        </is>
      </c>
      <c r="C15" t="inlineStr">
        <is>
          <t>random</t>
        </is>
      </c>
      <c r="E15" t="inlineStr">
        <is>
          <t>2025-01-15</t>
        </is>
      </c>
      <c r="F15" t="inlineStr">
        <is>
          <t>2025-05-25</t>
        </is>
      </c>
      <c r="G15" t="inlineStr">
        <is>
          <t>field</t>
        </is>
      </c>
      <c r="H15" t="inlineStr">
        <is>
          <t>2024-10</t>
        </is>
      </c>
      <c r="I15" t="inlineStr">
        <is>
          <t>2025-09</t>
        </is>
      </c>
      <c r="J15" t="inlineStr">
        <is>
          <t>adjustment</t>
        </is>
      </c>
      <c r="K15" t="inlineStr">
        <is>
          <t>sales not declared</t>
        </is>
      </c>
      <c r="L15" s="32" t="n">
        <v>432395</v>
      </c>
    </row>
    <row r="16">
      <c r="A16" t="inlineStr">
        <is>
          <t>AUD00012</t>
        </is>
      </c>
      <c r="B16" t="inlineStr">
        <is>
          <t>T100466</t>
        </is>
      </c>
      <c r="C16" t="inlineStr">
        <is>
          <t>random</t>
        </is>
      </c>
      <c r="E16" t="inlineStr">
        <is>
          <t>2025-01-15</t>
        </is>
      </c>
      <c r="F16" t="inlineStr">
        <is>
          <t>2025-04-29</t>
        </is>
      </c>
      <c r="G16" t="inlineStr">
        <is>
          <t>desk</t>
        </is>
      </c>
      <c r="H16" t="inlineStr">
        <is>
          <t>2024-10</t>
        </is>
      </c>
      <c r="I16" t="inlineStr">
        <is>
          <t>2025-09</t>
        </is>
      </c>
      <c r="J16" t="inlineStr">
        <is>
          <t>no adjustment</t>
        </is>
      </c>
      <c r="L16" s="32" t="n">
        <v>0</v>
      </c>
    </row>
    <row r="17">
      <c r="A17" t="inlineStr">
        <is>
          <t>AUD00013</t>
        </is>
      </c>
      <c r="B17" t="inlineStr">
        <is>
          <t>T100476</t>
        </is>
      </c>
      <c r="C17" t="inlineStr">
        <is>
          <t>random</t>
        </is>
      </c>
      <c r="E17" t="inlineStr">
        <is>
          <t>2025-01-15</t>
        </is>
      </c>
      <c r="F17" t="inlineStr">
        <is>
          <t>2025-05-26</t>
        </is>
      </c>
      <c r="G17" t="inlineStr">
        <is>
          <t>desk</t>
        </is>
      </c>
      <c r="H17" t="inlineStr">
        <is>
          <t>2024-10</t>
        </is>
      </c>
      <c r="I17" t="inlineStr">
        <is>
          <t>2025-09</t>
        </is>
      </c>
      <c r="J17" t="inlineStr">
        <is>
          <t>no adjustment</t>
        </is>
      </c>
      <c r="L17" s="32" t="n">
        <v>0</v>
      </c>
    </row>
    <row r="18">
      <c r="A18" t="inlineStr">
        <is>
          <t>AUD00014</t>
        </is>
      </c>
      <c r="B18" t="inlineStr">
        <is>
          <t>T100497</t>
        </is>
      </c>
      <c r="C18" t="inlineStr">
        <is>
          <t>random</t>
        </is>
      </c>
      <c r="E18" t="inlineStr">
        <is>
          <t>2025-01-15</t>
        </is>
      </c>
      <c r="F18" t="inlineStr">
        <is>
          <t>2025-05-26</t>
        </is>
      </c>
      <c r="G18" t="inlineStr">
        <is>
          <t>desk</t>
        </is>
      </c>
      <c r="H18" t="inlineStr">
        <is>
          <t>2024-10</t>
        </is>
      </c>
      <c r="I18" t="inlineStr">
        <is>
          <t>2025-09</t>
        </is>
      </c>
      <c r="J18" t="inlineStr">
        <is>
          <t>no adjustment</t>
        </is>
      </c>
      <c r="L18" s="32" t="n">
        <v>0</v>
      </c>
    </row>
    <row r="19">
      <c r="A19" t="inlineStr">
        <is>
          <t>AUD00015</t>
        </is>
      </c>
      <c r="B19" t="inlineStr">
        <is>
          <t>T100510</t>
        </is>
      </c>
      <c r="C19" t="inlineStr">
        <is>
          <t>random</t>
        </is>
      </c>
      <c r="E19" t="inlineStr">
        <is>
          <t>2025-01-15</t>
        </is>
      </c>
      <c r="F19" t="inlineStr">
        <is>
          <t>2025-06-12</t>
        </is>
      </c>
      <c r="G19" t="inlineStr">
        <is>
          <t>desk</t>
        </is>
      </c>
      <c r="H19" t="inlineStr">
        <is>
          <t>2024-10</t>
        </is>
      </c>
      <c r="I19" t="inlineStr">
        <is>
          <t>2025-09</t>
        </is>
      </c>
      <c r="J19" t="inlineStr">
        <is>
          <t>no adjustment</t>
        </is>
      </c>
      <c r="L19" s="32" t="n">
        <v>0</v>
      </c>
    </row>
    <row r="20">
      <c r="A20" t="inlineStr">
        <is>
          <t>AUD00016</t>
        </is>
      </c>
      <c r="B20" t="inlineStr">
        <is>
          <t>T100538</t>
        </is>
      </c>
      <c r="C20" t="inlineStr">
        <is>
          <t>random</t>
        </is>
      </c>
      <c r="E20" t="inlineStr">
        <is>
          <t>2025-01-15</t>
        </is>
      </c>
      <c r="F20" t="inlineStr">
        <is>
          <t>2025-05-03</t>
        </is>
      </c>
      <c r="G20" t="inlineStr">
        <is>
          <t>desk</t>
        </is>
      </c>
      <c r="H20" t="inlineStr">
        <is>
          <t>2024-10</t>
        </is>
      </c>
      <c r="I20" t="inlineStr">
        <is>
          <t>2025-09</t>
        </is>
      </c>
      <c r="J20" t="inlineStr">
        <is>
          <t>no adjustment</t>
        </is>
      </c>
      <c r="L20" s="32" t="n">
        <v>0</v>
      </c>
    </row>
    <row r="21">
      <c r="A21" t="inlineStr">
        <is>
          <t>AUD00017</t>
        </is>
      </c>
      <c r="B21" t="inlineStr">
        <is>
          <t>T100614</t>
        </is>
      </c>
      <c r="C21" t="inlineStr">
        <is>
          <t>random</t>
        </is>
      </c>
      <c r="E21" t="inlineStr">
        <is>
          <t>2025-01-15</t>
        </is>
      </c>
      <c r="F21" t="inlineStr">
        <is>
          <t>2025-03-10</t>
        </is>
      </c>
      <c r="G21" t="inlineStr">
        <is>
          <t>desk</t>
        </is>
      </c>
      <c r="H21" t="inlineStr">
        <is>
          <t>2024-10</t>
        </is>
      </c>
      <c r="I21" t="inlineStr">
        <is>
          <t>2025-09</t>
        </is>
      </c>
      <c r="J21" t="inlineStr">
        <is>
          <t>no adjustment</t>
        </is>
      </c>
      <c r="L21" s="32" t="n">
        <v>0</v>
      </c>
    </row>
    <row r="22">
      <c r="A22" t="inlineStr">
        <is>
          <t>AUD00018</t>
        </is>
      </c>
      <c r="B22" t="inlineStr">
        <is>
          <t>T100631</t>
        </is>
      </c>
      <c r="C22" t="inlineStr">
        <is>
          <t>random</t>
        </is>
      </c>
      <c r="E22" t="inlineStr">
        <is>
          <t>2025-01-15</t>
        </is>
      </c>
      <c r="F22" t="inlineStr">
        <is>
          <t>2025-09-07</t>
        </is>
      </c>
      <c r="G22" t="inlineStr">
        <is>
          <t>field</t>
        </is>
      </c>
      <c r="H22" t="inlineStr">
        <is>
          <t>2024-10</t>
        </is>
      </c>
      <c r="I22" t="inlineStr">
        <is>
          <t>2025-09</t>
        </is>
      </c>
      <c r="J22" t="inlineStr">
        <is>
          <t>no adjustment</t>
        </is>
      </c>
      <c r="L22" s="32" t="n">
        <v>0</v>
      </c>
    </row>
    <row r="23">
      <c r="A23" t="inlineStr">
        <is>
          <t>AUD00019</t>
        </is>
      </c>
      <c r="B23" t="inlineStr">
        <is>
          <t>T100680</t>
        </is>
      </c>
      <c r="C23" t="inlineStr">
        <is>
          <t>random</t>
        </is>
      </c>
      <c r="E23" t="inlineStr">
        <is>
          <t>2025-01-15</t>
        </is>
      </c>
      <c r="F23" t="inlineStr">
        <is>
          <t>2025-03-21</t>
        </is>
      </c>
      <c r="G23" t="inlineStr">
        <is>
          <t>desk</t>
        </is>
      </c>
      <c r="H23" t="inlineStr">
        <is>
          <t>2024-10</t>
        </is>
      </c>
      <c r="I23" t="inlineStr">
        <is>
          <t>2025-09</t>
        </is>
      </c>
      <c r="J23" t="inlineStr">
        <is>
          <t>no adjustment</t>
        </is>
      </c>
      <c r="L23" s="32" t="n">
        <v>0</v>
      </c>
    </row>
    <row r="24">
      <c r="A24" t="inlineStr">
        <is>
          <t>AUD00020</t>
        </is>
      </c>
      <c r="B24" t="inlineStr">
        <is>
          <t>T100699</t>
        </is>
      </c>
      <c r="C24" t="inlineStr">
        <is>
          <t>random</t>
        </is>
      </c>
      <c r="E24" t="inlineStr">
        <is>
          <t>2025-01-15</t>
        </is>
      </c>
      <c r="F24" t="inlineStr">
        <is>
          <t>2025-07-30</t>
        </is>
      </c>
      <c r="G24" t="inlineStr">
        <is>
          <t>field</t>
        </is>
      </c>
      <c r="H24" t="inlineStr">
        <is>
          <t>2024-10</t>
        </is>
      </c>
      <c r="I24" t="inlineStr">
        <is>
          <t>2025-09</t>
        </is>
      </c>
      <c r="J24" t="inlineStr">
        <is>
          <t>adjustment</t>
        </is>
      </c>
      <c r="K24" t="inlineStr">
        <is>
          <t>sales not declared</t>
        </is>
      </c>
      <c r="L24" s="32" t="n">
        <v>2693976</v>
      </c>
    </row>
    <row r="25">
      <c r="A25" t="inlineStr">
        <is>
          <t>AUD00021</t>
        </is>
      </c>
      <c r="B25" t="inlineStr">
        <is>
          <t>T100705</t>
        </is>
      </c>
      <c r="C25" t="inlineStr">
        <is>
          <t>random</t>
        </is>
      </c>
      <c r="E25" t="inlineStr">
        <is>
          <t>2025-01-15</t>
        </is>
      </c>
      <c r="F25" t="inlineStr">
        <is>
          <t>2025-04-17</t>
        </is>
      </c>
      <c r="G25" t="inlineStr">
        <is>
          <t>desk</t>
        </is>
      </c>
      <c r="H25" t="inlineStr">
        <is>
          <t>2024-10</t>
        </is>
      </c>
      <c r="I25" t="inlineStr">
        <is>
          <t>2025-09</t>
        </is>
      </c>
      <c r="J25" t="inlineStr">
        <is>
          <t>no adjustment</t>
        </is>
      </c>
      <c r="L25" s="32" t="n">
        <v>0</v>
      </c>
    </row>
    <row r="26">
      <c r="A26" t="inlineStr">
        <is>
          <t>AUD00022</t>
        </is>
      </c>
      <c r="B26" t="inlineStr">
        <is>
          <t>T100720</t>
        </is>
      </c>
      <c r="C26" t="inlineStr">
        <is>
          <t>random</t>
        </is>
      </c>
      <c r="E26" t="inlineStr">
        <is>
          <t>2025-01-15</t>
        </is>
      </c>
      <c r="F26" t="inlineStr">
        <is>
          <t>2025-05-29</t>
        </is>
      </c>
      <c r="G26" t="inlineStr">
        <is>
          <t>desk</t>
        </is>
      </c>
      <c r="H26" t="inlineStr">
        <is>
          <t>2024-10</t>
        </is>
      </c>
      <c r="I26" t="inlineStr">
        <is>
          <t>2025-09</t>
        </is>
      </c>
      <c r="J26" t="inlineStr">
        <is>
          <t>adjustment</t>
        </is>
      </c>
      <c r="K26" t="inlineStr">
        <is>
          <t>sales not declared</t>
        </is>
      </c>
      <c r="L26" s="32" t="n">
        <v>7429383</v>
      </c>
    </row>
    <row r="27">
      <c r="A27" t="inlineStr">
        <is>
          <t>AUD00023</t>
        </is>
      </c>
      <c r="B27" t="inlineStr">
        <is>
          <t>T100729</t>
        </is>
      </c>
      <c r="C27" t="inlineStr">
        <is>
          <t>random</t>
        </is>
      </c>
      <c r="E27" t="inlineStr">
        <is>
          <t>2025-01-15</t>
        </is>
      </c>
      <c r="F27" t="inlineStr">
        <is>
          <t>2025-04-20</t>
        </is>
      </c>
      <c r="G27" t="inlineStr">
        <is>
          <t>desk</t>
        </is>
      </c>
      <c r="H27" t="inlineStr">
        <is>
          <t>2024-10</t>
        </is>
      </c>
      <c r="I27" t="inlineStr">
        <is>
          <t>2025-09</t>
        </is>
      </c>
      <c r="J27" t="inlineStr">
        <is>
          <t>no adjustment</t>
        </is>
      </c>
      <c r="L27" s="32" t="n">
        <v>0</v>
      </c>
    </row>
    <row r="28">
      <c r="A28" t="inlineStr">
        <is>
          <t>AUD00024</t>
        </is>
      </c>
      <c r="B28" t="inlineStr">
        <is>
          <t>T100741</t>
        </is>
      </c>
      <c r="C28" t="inlineStr">
        <is>
          <t>random</t>
        </is>
      </c>
      <c r="E28" t="inlineStr">
        <is>
          <t>2025-01-15</t>
        </is>
      </c>
      <c r="F28" t="inlineStr">
        <is>
          <t>2025-04-01</t>
        </is>
      </c>
      <c r="G28" t="inlineStr">
        <is>
          <t>desk</t>
        </is>
      </c>
      <c r="H28" t="inlineStr">
        <is>
          <t>2024-10</t>
        </is>
      </c>
      <c r="I28" t="inlineStr">
        <is>
          <t>2025-09</t>
        </is>
      </c>
      <c r="J28" t="inlineStr">
        <is>
          <t>no adjustment</t>
        </is>
      </c>
      <c r="L28" s="32" t="n">
        <v>0</v>
      </c>
    </row>
    <row r="29">
      <c r="A29" t="inlineStr">
        <is>
          <t>AUD00025</t>
        </is>
      </c>
      <c r="B29" t="inlineStr">
        <is>
          <t>T100758</t>
        </is>
      </c>
      <c r="C29" t="inlineStr">
        <is>
          <t>random</t>
        </is>
      </c>
      <c r="E29" t="inlineStr">
        <is>
          <t>2025-01-15</t>
        </is>
      </c>
      <c r="F29" t="inlineStr">
        <is>
          <t>2025-08-11</t>
        </is>
      </c>
      <c r="G29" t="inlineStr">
        <is>
          <t>field</t>
        </is>
      </c>
      <c r="H29" t="inlineStr">
        <is>
          <t>2024-10</t>
        </is>
      </c>
      <c r="I29" t="inlineStr">
        <is>
          <t>2025-09</t>
        </is>
      </c>
      <c r="J29" t="inlineStr">
        <is>
          <t>no adjustment</t>
        </is>
      </c>
      <c r="L29" s="32" t="n">
        <v>0</v>
      </c>
    </row>
    <row r="30">
      <c r="A30" t="inlineStr">
        <is>
          <t>AUD00026</t>
        </is>
      </c>
      <c r="B30" t="inlineStr">
        <is>
          <t>T100781</t>
        </is>
      </c>
      <c r="C30" t="inlineStr">
        <is>
          <t>random</t>
        </is>
      </c>
      <c r="E30" t="inlineStr">
        <is>
          <t>2025-01-15</t>
        </is>
      </c>
      <c r="F30" t="inlineStr">
        <is>
          <t>2025-06-08</t>
        </is>
      </c>
      <c r="G30" t="inlineStr">
        <is>
          <t>field</t>
        </is>
      </c>
      <c r="H30" t="inlineStr">
        <is>
          <t>2024-10</t>
        </is>
      </c>
      <c r="I30" t="inlineStr">
        <is>
          <t>2025-09</t>
        </is>
      </c>
      <c r="J30" t="inlineStr">
        <is>
          <t>adjustment</t>
        </is>
      </c>
      <c r="K30" t="inlineStr">
        <is>
          <t>sales not declared</t>
        </is>
      </c>
      <c r="L30" s="32" t="n">
        <v>3843901</v>
      </c>
    </row>
    <row r="31">
      <c r="A31" t="inlineStr">
        <is>
          <t>AUD00027</t>
        </is>
      </c>
      <c r="B31" t="inlineStr">
        <is>
          <t>T100799</t>
        </is>
      </c>
      <c r="C31" t="inlineStr">
        <is>
          <t>random</t>
        </is>
      </c>
      <c r="E31" t="inlineStr">
        <is>
          <t>2025-01-15</t>
        </is>
      </c>
      <c r="F31" t="inlineStr">
        <is>
          <t>2025-03-25</t>
        </is>
      </c>
      <c r="G31" t="inlineStr">
        <is>
          <t>desk</t>
        </is>
      </c>
      <c r="H31" t="inlineStr">
        <is>
          <t>2024-10</t>
        </is>
      </c>
      <c r="I31" t="inlineStr">
        <is>
          <t>2025-09</t>
        </is>
      </c>
      <c r="J31" t="inlineStr">
        <is>
          <t>no adjustment</t>
        </is>
      </c>
      <c r="L31" s="32" t="n">
        <v>0</v>
      </c>
    </row>
    <row r="32">
      <c r="A32" t="inlineStr">
        <is>
          <t>AUD00028</t>
        </is>
      </c>
      <c r="B32" t="inlineStr">
        <is>
          <t>T100811</t>
        </is>
      </c>
      <c r="C32" t="inlineStr">
        <is>
          <t>random</t>
        </is>
      </c>
      <c r="E32" t="inlineStr">
        <is>
          <t>2025-01-15</t>
        </is>
      </c>
      <c r="F32" t="inlineStr">
        <is>
          <t>2025-08-23</t>
        </is>
      </c>
      <c r="G32" t="inlineStr">
        <is>
          <t>field</t>
        </is>
      </c>
      <c r="H32" t="inlineStr">
        <is>
          <t>2024-10</t>
        </is>
      </c>
      <c r="I32" t="inlineStr">
        <is>
          <t>2025-09</t>
        </is>
      </c>
      <c r="J32" t="inlineStr">
        <is>
          <t>no adjustment</t>
        </is>
      </c>
      <c r="L32" s="32" t="n">
        <v>0</v>
      </c>
    </row>
    <row r="33">
      <c r="A33" t="inlineStr">
        <is>
          <t>AUD00029</t>
        </is>
      </c>
      <c r="B33" t="inlineStr">
        <is>
          <t>T100861</t>
        </is>
      </c>
      <c r="C33" t="inlineStr">
        <is>
          <t>random</t>
        </is>
      </c>
      <c r="E33" t="inlineStr">
        <is>
          <t>2025-01-15</t>
        </is>
      </c>
      <c r="F33" t="inlineStr">
        <is>
          <t>2025-03-25</t>
        </is>
      </c>
      <c r="G33" t="inlineStr">
        <is>
          <t>desk</t>
        </is>
      </c>
      <c r="H33" t="inlineStr">
        <is>
          <t>2024-10</t>
        </is>
      </c>
      <c r="I33" t="inlineStr">
        <is>
          <t>2025-09</t>
        </is>
      </c>
      <c r="J33" t="inlineStr">
        <is>
          <t>no adjustment</t>
        </is>
      </c>
      <c r="L33" s="32" t="n">
        <v>0</v>
      </c>
    </row>
    <row r="34">
      <c r="A34" t="inlineStr">
        <is>
          <t>AUD00030</t>
        </is>
      </c>
      <c r="B34" t="inlineStr">
        <is>
          <t>T100870</t>
        </is>
      </c>
      <c r="C34" t="inlineStr">
        <is>
          <t>random</t>
        </is>
      </c>
      <c r="E34" t="inlineStr">
        <is>
          <t>2025-01-15</t>
        </is>
      </c>
      <c r="F34" t="inlineStr">
        <is>
          <t>2025-03-15</t>
        </is>
      </c>
      <c r="G34" t="inlineStr">
        <is>
          <t>desk</t>
        </is>
      </c>
      <c r="H34" t="inlineStr">
        <is>
          <t>2024-10</t>
        </is>
      </c>
      <c r="I34" t="inlineStr">
        <is>
          <t>2025-09</t>
        </is>
      </c>
      <c r="J34" t="inlineStr">
        <is>
          <t>no adjustment</t>
        </is>
      </c>
      <c r="L34" s="32" t="n">
        <v>0</v>
      </c>
    </row>
    <row r="35">
      <c r="A35" t="inlineStr">
        <is>
          <t>AUD00031</t>
        </is>
      </c>
      <c r="B35" t="inlineStr">
        <is>
          <t>T100957</t>
        </is>
      </c>
      <c r="C35" t="inlineStr">
        <is>
          <t>random</t>
        </is>
      </c>
      <c r="E35" t="inlineStr">
        <is>
          <t>2025-01-15</t>
        </is>
      </c>
      <c r="F35" t="inlineStr">
        <is>
          <t>2025-08-25</t>
        </is>
      </c>
      <c r="G35" t="inlineStr">
        <is>
          <t>field</t>
        </is>
      </c>
      <c r="H35" t="inlineStr">
        <is>
          <t>2024-10</t>
        </is>
      </c>
      <c r="I35" t="inlineStr">
        <is>
          <t>2025-09</t>
        </is>
      </c>
      <c r="J35" t="inlineStr">
        <is>
          <t>no adjustment</t>
        </is>
      </c>
      <c r="L35" s="32" t="n">
        <v>0</v>
      </c>
    </row>
    <row r="36">
      <c r="A36" t="inlineStr">
        <is>
          <t>AUD00032</t>
        </is>
      </c>
      <c r="B36" t="inlineStr">
        <is>
          <t>T100987</t>
        </is>
      </c>
      <c r="C36" t="inlineStr">
        <is>
          <t>random</t>
        </is>
      </c>
      <c r="E36" t="inlineStr">
        <is>
          <t>2025-01-15</t>
        </is>
      </c>
      <c r="F36" t="inlineStr">
        <is>
          <t>2025-07-18</t>
        </is>
      </c>
      <c r="G36" t="inlineStr">
        <is>
          <t>field</t>
        </is>
      </c>
      <c r="H36" t="inlineStr">
        <is>
          <t>2024-10</t>
        </is>
      </c>
      <c r="I36" t="inlineStr">
        <is>
          <t>2025-09</t>
        </is>
      </c>
      <c r="J36" t="inlineStr">
        <is>
          <t>no adjustment</t>
        </is>
      </c>
      <c r="L36" s="32" t="n">
        <v>0</v>
      </c>
    </row>
    <row r="37">
      <c r="A37" t="inlineStr">
        <is>
          <t>AUD00033</t>
        </is>
      </c>
      <c r="B37" t="inlineStr">
        <is>
          <t>T101036</t>
        </is>
      </c>
      <c r="C37" t="inlineStr">
        <is>
          <t>random</t>
        </is>
      </c>
      <c r="E37" t="inlineStr">
        <is>
          <t>2025-01-15</t>
        </is>
      </c>
      <c r="F37" t="inlineStr">
        <is>
          <t>2025-03-23</t>
        </is>
      </c>
      <c r="G37" t="inlineStr">
        <is>
          <t>desk</t>
        </is>
      </c>
      <c r="H37" t="inlineStr">
        <is>
          <t>2024-10</t>
        </is>
      </c>
      <c r="I37" t="inlineStr">
        <is>
          <t>2025-09</t>
        </is>
      </c>
      <c r="J37" t="inlineStr">
        <is>
          <t>no adjustment</t>
        </is>
      </c>
      <c r="L37" s="32" t="n">
        <v>0</v>
      </c>
    </row>
    <row r="38">
      <c r="A38" t="inlineStr">
        <is>
          <t>AUD00034</t>
        </is>
      </c>
      <c r="B38" t="inlineStr">
        <is>
          <t>T101148</t>
        </is>
      </c>
      <c r="C38" t="inlineStr">
        <is>
          <t>random</t>
        </is>
      </c>
      <c r="E38" t="inlineStr">
        <is>
          <t>2025-01-15</t>
        </is>
      </c>
      <c r="F38" t="inlineStr">
        <is>
          <t>2025-03-02</t>
        </is>
      </c>
      <c r="G38" t="inlineStr">
        <is>
          <t>desk</t>
        </is>
      </c>
      <c r="H38" t="inlineStr">
        <is>
          <t>2024-10</t>
        </is>
      </c>
      <c r="I38" t="inlineStr">
        <is>
          <t>2025-09</t>
        </is>
      </c>
      <c r="J38" t="inlineStr">
        <is>
          <t>no adjustment</t>
        </is>
      </c>
      <c r="L38" s="32" t="n">
        <v>0</v>
      </c>
    </row>
    <row r="39">
      <c r="A39" t="inlineStr">
        <is>
          <t>AUD00035</t>
        </is>
      </c>
      <c r="B39" t="inlineStr">
        <is>
          <t>T101160</t>
        </is>
      </c>
      <c r="C39" t="inlineStr">
        <is>
          <t>random</t>
        </is>
      </c>
      <c r="E39" t="inlineStr">
        <is>
          <t>2025-01-15</t>
        </is>
      </c>
      <c r="F39" t="inlineStr">
        <is>
          <t>2025-07-14</t>
        </is>
      </c>
      <c r="G39" t="inlineStr">
        <is>
          <t>field</t>
        </is>
      </c>
      <c r="H39" t="inlineStr">
        <is>
          <t>2024-10</t>
        </is>
      </c>
      <c r="I39" t="inlineStr">
        <is>
          <t>2025-09</t>
        </is>
      </c>
      <c r="J39" t="inlineStr">
        <is>
          <t>no adjustment</t>
        </is>
      </c>
      <c r="L39" s="32" t="n">
        <v>0</v>
      </c>
    </row>
    <row r="40">
      <c r="A40" t="inlineStr">
        <is>
          <t>AUD00036</t>
        </is>
      </c>
      <c r="B40" t="inlineStr">
        <is>
          <t>T101178</t>
        </is>
      </c>
      <c r="C40" t="inlineStr">
        <is>
          <t>random</t>
        </is>
      </c>
      <c r="E40" t="inlineStr">
        <is>
          <t>2025-01-15</t>
        </is>
      </c>
      <c r="F40" t="inlineStr">
        <is>
          <t>2025-07-08</t>
        </is>
      </c>
      <c r="G40" t="inlineStr">
        <is>
          <t>field</t>
        </is>
      </c>
      <c r="H40" t="inlineStr">
        <is>
          <t>2024-10</t>
        </is>
      </c>
      <c r="I40" t="inlineStr">
        <is>
          <t>2025-09</t>
        </is>
      </c>
      <c r="J40" t="inlineStr">
        <is>
          <t>adjustment</t>
        </is>
      </c>
      <c r="K40" t="inlineStr">
        <is>
          <t>sales not declared</t>
        </is>
      </c>
      <c r="L40" s="32" t="n">
        <v>47262</v>
      </c>
    </row>
    <row r="41">
      <c r="A41" t="inlineStr">
        <is>
          <t>AUD00037</t>
        </is>
      </c>
      <c r="B41" t="inlineStr">
        <is>
          <t>T101202</t>
        </is>
      </c>
      <c r="C41" t="inlineStr">
        <is>
          <t>random</t>
        </is>
      </c>
      <c r="E41" t="inlineStr">
        <is>
          <t>2025-01-15</t>
        </is>
      </c>
      <c r="F41" t="inlineStr">
        <is>
          <t>2025-04-28</t>
        </is>
      </c>
      <c r="G41" t="inlineStr">
        <is>
          <t>desk</t>
        </is>
      </c>
      <c r="H41" t="inlineStr">
        <is>
          <t>2024-10</t>
        </is>
      </c>
      <c r="I41" t="inlineStr">
        <is>
          <t>2025-09</t>
        </is>
      </c>
      <c r="J41" t="inlineStr">
        <is>
          <t>no adjustment</t>
        </is>
      </c>
      <c r="L41" s="32" t="n">
        <v>0</v>
      </c>
    </row>
    <row r="42">
      <c r="A42" t="inlineStr">
        <is>
          <t>AUD00038</t>
        </is>
      </c>
      <c r="B42" t="inlineStr">
        <is>
          <t>T101224</t>
        </is>
      </c>
      <c r="C42" t="inlineStr">
        <is>
          <t>random</t>
        </is>
      </c>
      <c r="E42" t="inlineStr">
        <is>
          <t>2025-01-15</t>
        </is>
      </c>
      <c r="F42" t="inlineStr">
        <is>
          <t>2025-03-17</t>
        </is>
      </c>
      <c r="G42" t="inlineStr">
        <is>
          <t>desk</t>
        </is>
      </c>
      <c r="H42" t="inlineStr">
        <is>
          <t>2024-10</t>
        </is>
      </c>
      <c r="I42" t="inlineStr">
        <is>
          <t>2025-09</t>
        </is>
      </c>
      <c r="J42" t="inlineStr">
        <is>
          <t>no adjustment</t>
        </is>
      </c>
      <c r="L42" s="32" t="n">
        <v>0</v>
      </c>
    </row>
    <row r="43">
      <c r="A43" t="inlineStr">
        <is>
          <t>AUD00039</t>
        </is>
      </c>
      <c r="B43" t="inlineStr">
        <is>
          <t>T101250</t>
        </is>
      </c>
      <c r="C43" t="inlineStr">
        <is>
          <t>random</t>
        </is>
      </c>
      <c r="E43" t="inlineStr">
        <is>
          <t>2025-01-15</t>
        </is>
      </c>
      <c r="F43" t="inlineStr">
        <is>
          <t>2025-08-12</t>
        </is>
      </c>
      <c r="G43" t="inlineStr">
        <is>
          <t>field</t>
        </is>
      </c>
      <c r="H43" t="inlineStr">
        <is>
          <t>2024-10</t>
        </is>
      </c>
      <c r="I43" t="inlineStr">
        <is>
          <t>2025-09</t>
        </is>
      </c>
      <c r="J43" t="inlineStr">
        <is>
          <t>no adjustment</t>
        </is>
      </c>
      <c r="L43" s="32" t="n">
        <v>0</v>
      </c>
    </row>
    <row r="44">
      <c r="A44" t="inlineStr">
        <is>
          <t>AUD00040</t>
        </is>
      </c>
      <c r="B44" t="inlineStr">
        <is>
          <t>T101362</t>
        </is>
      </c>
      <c r="C44" t="inlineStr">
        <is>
          <t>random</t>
        </is>
      </c>
      <c r="E44" t="inlineStr">
        <is>
          <t>2025-01-15</t>
        </is>
      </c>
      <c r="F44" t="inlineStr">
        <is>
          <t>2025-06-09</t>
        </is>
      </c>
      <c r="G44" t="inlineStr">
        <is>
          <t>field</t>
        </is>
      </c>
      <c r="H44" t="inlineStr">
        <is>
          <t>2024-10</t>
        </is>
      </c>
      <c r="I44" t="inlineStr">
        <is>
          <t>2025-09</t>
        </is>
      </c>
      <c r="J44" t="inlineStr">
        <is>
          <t>no adjustment</t>
        </is>
      </c>
      <c r="L44" s="32" t="n">
        <v>0</v>
      </c>
    </row>
    <row r="45">
      <c r="A45" t="inlineStr">
        <is>
          <t>AUD00041</t>
        </is>
      </c>
      <c r="B45" t="inlineStr">
        <is>
          <t>T101426</t>
        </is>
      </c>
      <c r="C45" t="inlineStr">
        <is>
          <t>random</t>
        </is>
      </c>
      <c r="E45" t="inlineStr">
        <is>
          <t>2025-01-15</t>
        </is>
      </c>
      <c r="F45" t="inlineStr">
        <is>
          <t>2025-05-25</t>
        </is>
      </c>
      <c r="G45" t="inlineStr">
        <is>
          <t>field</t>
        </is>
      </c>
      <c r="H45" t="inlineStr">
        <is>
          <t>2024-10</t>
        </is>
      </c>
      <c r="I45" t="inlineStr">
        <is>
          <t>2025-09</t>
        </is>
      </c>
      <c r="J45" t="inlineStr">
        <is>
          <t>no adjustment</t>
        </is>
      </c>
      <c r="L45" s="32" t="n">
        <v>0</v>
      </c>
    </row>
    <row r="46">
      <c r="A46" t="inlineStr">
        <is>
          <t>AUD00042</t>
        </is>
      </c>
      <c r="B46" t="inlineStr">
        <is>
          <t>T101451</t>
        </is>
      </c>
      <c r="C46" t="inlineStr">
        <is>
          <t>random</t>
        </is>
      </c>
      <c r="E46" t="inlineStr">
        <is>
          <t>2025-01-15</t>
        </is>
      </c>
      <c r="F46" t="inlineStr">
        <is>
          <t>2025-04-03</t>
        </is>
      </c>
      <c r="G46" t="inlineStr">
        <is>
          <t>desk</t>
        </is>
      </c>
      <c r="H46" t="inlineStr">
        <is>
          <t>2024-10</t>
        </is>
      </c>
      <c r="I46" t="inlineStr">
        <is>
          <t>2025-09</t>
        </is>
      </c>
      <c r="J46" t="inlineStr">
        <is>
          <t>adjustment</t>
        </is>
      </c>
      <c r="K46" t="inlineStr">
        <is>
          <t>sales not declared</t>
        </is>
      </c>
      <c r="L46" s="32" t="n">
        <v>852176</v>
      </c>
    </row>
    <row r="47">
      <c r="A47" t="inlineStr">
        <is>
          <t>AUD00043</t>
        </is>
      </c>
      <c r="B47" t="inlineStr">
        <is>
          <t>T101458</t>
        </is>
      </c>
      <c r="C47" t="inlineStr">
        <is>
          <t>random</t>
        </is>
      </c>
      <c r="E47" t="inlineStr">
        <is>
          <t>2025-01-15</t>
        </is>
      </c>
      <c r="F47" t="inlineStr">
        <is>
          <t>2025-05-22</t>
        </is>
      </c>
      <c r="G47" t="inlineStr">
        <is>
          <t>desk</t>
        </is>
      </c>
      <c r="H47" t="inlineStr">
        <is>
          <t>2024-10</t>
        </is>
      </c>
      <c r="I47" t="inlineStr">
        <is>
          <t>2025-09</t>
        </is>
      </c>
      <c r="J47" t="inlineStr">
        <is>
          <t>no adjustment</t>
        </is>
      </c>
      <c r="L47" s="32" t="n">
        <v>0</v>
      </c>
    </row>
    <row r="48">
      <c r="A48" t="inlineStr">
        <is>
          <t>AUD00044</t>
        </is>
      </c>
      <c r="B48" t="inlineStr">
        <is>
          <t>T101459</t>
        </is>
      </c>
      <c r="C48" t="inlineStr">
        <is>
          <t>random</t>
        </is>
      </c>
      <c r="E48" t="inlineStr">
        <is>
          <t>2025-01-15</t>
        </is>
      </c>
      <c r="F48" t="inlineStr">
        <is>
          <t>2025-03-17</t>
        </is>
      </c>
      <c r="G48" t="inlineStr">
        <is>
          <t>desk</t>
        </is>
      </c>
      <c r="H48" t="inlineStr">
        <is>
          <t>2024-10</t>
        </is>
      </c>
      <c r="I48" t="inlineStr">
        <is>
          <t>2025-09</t>
        </is>
      </c>
      <c r="J48" t="inlineStr">
        <is>
          <t>no adjustment</t>
        </is>
      </c>
      <c r="L48" s="32" t="n">
        <v>0</v>
      </c>
    </row>
    <row r="49">
      <c r="A49" t="inlineStr">
        <is>
          <t>AUD00045</t>
        </is>
      </c>
      <c r="B49" t="inlineStr">
        <is>
          <t>T101550</t>
        </is>
      </c>
      <c r="C49" t="inlineStr">
        <is>
          <t>random</t>
        </is>
      </c>
      <c r="E49" t="inlineStr">
        <is>
          <t>2025-01-15</t>
        </is>
      </c>
      <c r="F49" t="inlineStr">
        <is>
          <t>2025-02-23</t>
        </is>
      </c>
      <c r="G49" t="inlineStr">
        <is>
          <t>desk</t>
        </is>
      </c>
      <c r="H49" t="inlineStr">
        <is>
          <t>2024-10</t>
        </is>
      </c>
      <c r="I49" t="inlineStr">
        <is>
          <t>2025-09</t>
        </is>
      </c>
      <c r="J49" t="inlineStr">
        <is>
          <t>no adjustment</t>
        </is>
      </c>
      <c r="L49" s="32" t="n">
        <v>0</v>
      </c>
    </row>
    <row r="50">
      <c r="A50" t="inlineStr">
        <is>
          <t>AUD00046</t>
        </is>
      </c>
      <c r="B50" t="inlineStr">
        <is>
          <t>T101562</t>
        </is>
      </c>
      <c r="C50" t="inlineStr">
        <is>
          <t>random</t>
        </is>
      </c>
      <c r="E50" t="inlineStr">
        <is>
          <t>2025-01-15</t>
        </is>
      </c>
      <c r="F50" t="inlineStr">
        <is>
          <t>2025-06-08</t>
        </is>
      </c>
      <c r="G50" t="inlineStr">
        <is>
          <t>desk</t>
        </is>
      </c>
      <c r="H50" t="inlineStr">
        <is>
          <t>2024-10</t>
        </is>
      </c>
      <c r="I50" t="inlineStr">
        <is>
          <t>2025-09</t>
        </is>
      </c>
      <c r="J50" t="inlineStr">
        <is>
          <t>no adjustment</t>
        </is>
      </c>
      <c r="L50" s="32" t="n">
        <v>0</v>
      </c>
    </row>
    <row r="51">
      <c r="A51" t="inlineStr">
        <is>
          <t>AUD00047</t>
        </is>
      </c>
      <c r="B51" t="inlineStr">
        <is>
          <t>T101651</t>
        </is>
      </c>
      <c r="C51" t="inlineStr">
        <is>
          <t>random</t>
        </is>
      </c>
      <c r="E51" t="inlineStr">
        <is>
          <t>2025-01-15</t>
        </is>
      </c>
      <c r="F51" t="inlineStr">
        <is>
          <t>2025-06-05</t>
        </is>
      </c>
      <c r="G51" t="inlineStr">
        <is>
          <t>desk</t>
        </is>
      </c>
      <c r="H51" t="inlineStr">
        <is>
          <t>2024-10</t>
        </is>
      </c>
      <c r="I51" t="inlineStr">
        <is>
          <t>2025-09</t>
        </is>
      </c>
      <c r="J51" t="inlineStr">
        <is>
          <t>no adjustment</t>
        </is>
      </c>
      <c r="L51" s="32" t="n">
        <v>0</v>
      </c>
    </row>
    <row r="52">
      <c r="A52" t="inlineStr">
        <is>
          <t>AUD00048</t>
        </is>
      </c>
      <c r="B52" t="inlineStr">
        <is>
          <t>T101656</t>
        </is>
      </c>
      <c r="C52" t="inlineStr">
        <is>
          <t>random</t>
        </is>
      </c>
      <c r="E52" t="inlineStr">
        <is>
          <t>2025-01-15</t>
        </is>
      </c>
      <c r="F52" t="inlineStr">
        <is>
          <t>2025-04-11</t>
        </is>
      </c>
      <c r="G52" t="inlineStr">
        <is>
          <t>desk</t>
        </is>
      </c>
      <c r="H52" t="inlineStr">
        <is>
          <t>2024-10</t>
        </is>
      </c>
      <c r="I52" t="inlineStr">
        <is>
          <t>2025-09</t>
        </is>
      </c>
      <c r="J52" t="inlineStr">
        <is>
          <t>no adjustment</t>
        </is>
      </c>
      <c r="L52" s="32" t="n">
        <v>0</v>
      </c>
    </row>
    <row r="53">
      <c r="A53" t="inlineStr">
        <is>
          <t>AUD00049</t>
        </is>
      </c>
      <c r="B53" t="inlineStr">
        <is>
          <t>T101660</t>
        </is>
      </c>
      <c r="C53" t="inlineStr">
        <is>
          <t>random</t>
        </is>
      </c>
      <c r="E53" t="inlineStr">
        <is>
          <t>2025-01-15</t>
        </is>
      </c>
      <c r="F53" t="inlineStr">
        <is>
          <t>2025-03-15</t>
        </is>
      </c>
      <c r="G53" t="inlineStr">
        <is>
          <t>desk</t>
        </is>
      </c>
      <c r="H53" t="inlineStr">
        <is>
          <t>2024-10</t>
        </is>
      </c>
      <c r="I53" t="inlineStr">
        <is>
          <t>2025-09</t>
        </is>
      </c>
      <c r="J53" t="inlineStr">
        <is>
          <t>no adjustment</t>
        </is>
      </c>
      <c r="L53" s="32" t="n">
        <v>0</v>
      </c>
    </row>
    <row r="54">
      <c r="A54" t="inlineStr">
        <is>
          <t>AUD00050</t>
        </is>
      </c>
      <c r="B54" t="inlineStr">
        <is>
          <t>T101683</t>
        </is>
      </c>
      <c r="C54" t="inlineStr">
        <is>
          <t>random</t>
        </is>
      </c>
      <c r="E54" t="inlineStr">
        <is>
          <t>2025-01-15</t>
        </is>
      </c>
      <c r="F54" t="inlineStr">
        <is>
          <t>2025-03-08</t>
        </is>
      </c>
      <c r="G54" t="inlineStr">
        <is>
          <t>desk</t>
        </is>
      </c>
      <c r="H54" t="inlineStr">
        <is>
          <t>2024-10</t>
        </is>
      </c>
      <c r="I54" t="inlineStr">
        <is>
          <t>2025-09</t>
        </is>
      </c>
      <c r="J54" t="inlineStr">
        <is>
          <t>no adjustment</t>
        </is>
      </c>
      <c r="L54" s="32" t="n">
        <v>0</v>
      </c>
    </row>
    <row r="55">
      <c r="A55" t="inlineStr">
        <is>
          <t>AUD00051</t>
        </is>
      </c>
      <c r="B55" t="inlineStr">
        <is>
          <t>T101700</t>
        </is>
      </c>
      <c r="C55" t="inlineStr">
        <is>
          <t>random</t>
        </is>
      </c>
      <c r="E55" t="inlineStr">
        <is>
          <t>2025-01-15</t>
        </is>
      </c>
      <c r="F55" t="inlineStr">
        <is>
          <t>2025-07-24</t>
        </is>
      </c>
      <c r="G55" t="inlineStr">
        <is>
          <t>field</t>
        </is>
      </c>
      <c r="H55" t="inlineStr">
        <is>
          <t>2024-10</t>
        </is>
      </c>
      <c r="I55" t="inlineStr">
        <is>
          <t>2025-09</t>
        </is>
      </c>
      <c r="J55" t="inlineStr">
        <is>
          <t>no adjustment</t>
        </is>
      </c>
      <c r="L55" s="32" t="n">
        <v>0</v>
      </c>
    </row>
    <row r="56">
      <c r="A56" t="inlineStr">
        <is>
          <t>AUD00052</t>
        </is>
      </c>
      <c r="B56" t="inlineStr">
        <is>
          <t>T101824</t>
        </is>
      </c>
      <c r="C56" t="inlineStr">
        <is>
          <t>random</t>
        </is>
      </c>
      <c r="E56" t="inlineStr">
        <is>
          <t>2025-01-15</t>
        </is>
      </c>
      <c r="F56" t="inlineStr">
        <is>
          <t>2025-05-27</t>
        </is>
      </c>
      <c r="G56" t="inlineStr">
        <is>
          <t>desk</t>
        </is>
      </c>
      <c r="H56" t="inlineStr">
        <is>
          <t>2024-10</t>
        </is>
      </c>
      <c r="I56" t="inlineStr">
        <is>
          <t>2025-09</t>
        </is>
      </c>
      <c r="J56" t="inlineStr">
        <is>
          <t>no adjustment</t>
        </is>
      </c>
      <c r="L56" s="32" t="n">
        <v>0</v>
      </c>
    </row>
    <row r="57">
      <c r="A57" t="inlineStr">
        <is>
          <t>AUD00053</t>
        </is>
      </c>
      <c r="B57" t="inlineStr">
        <is>
          <t>T101828</t>
        </is>
      </c>
      <c r="C57" t="inlineStr">
        <is>
          <t>random</t>
        </is>
      </c>
      <c r="E57" t="inlineStr">
        <is>
          <t>2025-01-15</t>
        </is>
      </c>
      <c r="F57" t="inlineStr">
        <is>
          <t>2025-06-07</t>
        </is>
      </c>
      <c r="G57" t="inlineStr">
        <is>
          <t>field</t>
        </is>
      </c>
      <c r="H57" t="inlineStr">
        <is>
          <t>2024-10</t>
        </is>
      </c>
      <c r="I57" t="inlineStr">
        <is>
          <t>2025-09</t>
        </is>
      </c>
      <c r="J57" t="inlineStr">
        <is>
          <t>no adjustment</t>
        </is>
      </c>
      <c r="L57" s="32" t="n">
        <v>0</v>
      </c>
    </row>
    <row r="58">
      <c r="A58" t="inlineStr">
        <is>
          <t>AUD00054</t>
        </is>
      </c>
      <c r="B58" t="inlineStr">
        <is>
          <t>T101861</t>
        </is>
      </c>
      <c r="C58" t="inlineStr">
        <is>
          <t>random</t>
        </is>
      </c>
      <c r="E58" t="inlineStr">
        <is>
          <t>2025-01-15</t>
        </is>
      </c>
      <c r="F58" t="inlineStr">
        <is>
          <t>2025-03-19</t>
        </is>
      </c>
      <c r="G58" t="inlineStr">
        <is>
          <t>desk</t>
        </is>
      </c>
      <c r="H58" t="inlineStr">
        <is>
          <t>2024-10</t>
        </is>
      </c>
      <c r="I58" t="inlineStr">
        <is>
          <t>2025-09</t>
        </is>
      </c>
      <c r="J58" t="inlineStr">
        <is>
          <t>no adjustment</t>
        </is>
      </c>
      <c r="L58" s="32" t="n">
        <v>0</v>
      </c>
    </row>
    <row r="59">
      <c r="A59" t="inlineStr">
        <is>
          <t>AUD00055</t>
        </is>
      </c>
      <c r="B59" t="inlineStr">
        <is>
          <t>T101970</t>
        </is>
      </c>
      <c r="C59" t="inlineStr">
        <is>
          <t>random</t>
        </is>
      </c>
      <c r="E59" t="inlineStr">
        <is>
          <t>2025-01-15</t>
        </is>
      </c>
      <c r="F59" t="inlineStr">
        <is>
          <t>2025-06-11</t>
        </is>
      </c>
      <c r="G59" t="inlineStr">
        <is>
          <t>desk</t>
        </is>
      </c>
      <c r="H59" t="inlineStr">
        <is>
          <t>2024-10</t>
        </is>
      </c>
      <c r="I59" t="inlineStr">
        <is>
          <t>2025-09</t>
        </is>
      </c>
      <c r="J59" t="inlineStr">
        <is>
          <t>adjustment</t>
        </is>
      </c>
      <c r="K59" t="inlineStr">
        <is>
          <t>sales not declared</t>
        </is>
      </c>
      <c r="L59" s="32" t="n">
        <v>103007</v>
      </c>
    </row>
    <row r="60">
      <c r="A60" t="inlineStr">
        <is>
          <t>AUD00056</t>
        </is>
      </c>
      <c r="B60" t="inlineStr">
        <is>
          <t>T101983</t>
        </is>
      </c>
      <c r="C60" t="inlineStr">
        <is>
          <t>random</t>
        </is>
      </c>
      <c r="E60" t="inlineStr">
        <is>
          <t>2025-01-15</t>
        </is>
      </c>
      <c r="F60" t="inlineStr">
        <is>
          <t>2025-07-09</t>
        </is>
      </c>
      <c r="G60" t="inlineStr">
        <is>
          <t>field</t>
        </is>
      </c>
      <c r="H60" t="inlineStr">
        <is>
          <t>2024-10</t>
        </is>
      </c>
      <c r="I60" t="inlineStr">
        <is>
          <t>2025-09</t>
        </is>
      </c>
      <c r="J60" t="inlineStr">
        <is>
          <t>no adjustment</t>
        </is>
      </c>
      <c r="L60" s="32" t="n">
        <v>0</v>
      </c>
    </row>
    <row r="61">
      <c r="A61" t="inlineStr">
        <is>
          <t>AUD00057</t>
        </is>
      </c>
      <c r="B61" t="inlineStr">
        <is>
          <t>T102074</t>
        </is>
      </c>
      <c r="C61" t="inlineStr">
        <is>
          <t>random</t>
        </is>
      </c>
      <c r="E61" t="inlineStr">
        <is>
          <t>2025-01-15</t>
        </is>
      </c>
      <c r="F61" t="inlineStr">
        <is>
          <t>2025-07-13</t>
        </is>
      </c>
      <c r="G61" t="inlineStr">
        <is>
          <t>field</t>
        </is>
      </c>
      <c r="H61" t="inlineStr">
        <is>
          <t>2024-10</t>
        </is>
      </c>
      <c r="I61" t="inlineStr">
        <is>
          <t>2025-09</t>
        </is>
      </c>
      <c r="J61" t="inlineStr">
        <is>
          <t>no adjustment</t>
        </is>
      </c>
      <c r="L61" s="32" t="n">
        <v>0</v>
      </c>
    </row>
    <row r="62">
      <c r="A62" t="inlineStr">
        <is>
          <t>AUD00058</t>
        </is>
      </c>
      <c r="B62" t="inlineStr">
        <is>
          <t>T102096</t>
        </is>
      </c>
      <c r="C62" t="inlineStr">
        <is>
          <t>random</t>
        </is>
      </c>
      <c r="E62" t="inlineStr">
        <is>
          <t>2025-01-15</t>
        </is>
      </c>
      <c r="F62" t="inlineStr">
        <is>
          <t>2025-05-09</t>
        </is>
      </c>
      <c r="G62" t="inlineStr">
        <is>
          <t>field</t>
        </is>
      </c>
      <c r="H62" t="inlineStr">
        <is>
          <t>2024-10</t>
        </is>
      </c>
      <c r="I62" t="inlineStr">
        <is>
          <t>2025-09</t>
        </is>
      </c>
      <c r="J62" t="inlineStr">
        <is>
          <t>no adjustment</t>
        </is>
      </c>
      <c r="L62" s="32" t="n">
        <v>0</v>
      </c>
    </row>
    <row r="63">
      <c r="A63" t="inlineStr">
        <is>
          <t>AUD00059</t>
        </is>
      </c>
      <c r="B63" t="inlineStr">
        <is>
          <t>T102294</t>
        </is>
      </c>
      <c r="C63" t="inlineStr">
        <is>
          <t>random</t>
        </is>
      </c>
      <c r="E63" t="inlineStr">
        <is>
          <t>2025-01-15</t>
        </is>
      </c>
      <c r="F63" t="inlineStr">
        <is>
          <t>2025-05-15</t>
        </is>
      </c>
      <c r="G63" t="inlineStr">
        <is>
          <t>desk</t>
        </is>
      </c>
      <c r="H63" t="inlineStr">
        <is>
          <t>2024-10</t>
        </is>
      </c>
      <c r="I63" t="inlineStr">
        <is>
          <t>2025-09</t>
        </is>
      </c>
      <c r="J63" t="inlineStr">
        <is>
          <t>adjustment</t>
        </is>
      </c>
      <c r="K63" t="inlineStr">
        <is>
          <t>sales not declared</t>
        </is>
      </c>
      <c r="L63" s="32" t="n">
        <v>115812</v>
      </c>
    </row>
    <row r="64">
      <c r="A64" t="inlineStr">
        <is>
          <t>AUD00060</t>
        </is>
      </c>
      <c r="B64" t="inlineStr">
        <is>
          <t>T102357</t>
        </is>
      </c>
      <c r="C64" t="inlineStr">
        <is>
          <t>random</t>
        </is>
      </c>
      <c r="E64" t="inlineStr">
        <is>
          <t>2025-01-15</t>
        </is>
      </c>
      <c r="F64" t="inlineStr">
        <is>
          <t>2025-04-28</t>
        </is>
      </c>
      <c r="G64" t="inlineStr">
        <is>
          <t>desk</t>
        </is>
      </c>
      <c r="H64" t="inlineStr">
        <is>
          <t>2024-10</t>
        </is>
      </c>
      <c r="I64" t="inlineStr">
        <is>
          <t>2025-09</t>
        </is>
      </c>
      <c r="J64" t="inlineStr">
        <is>
          <t>no adjustment</t>
        </is>
      </c>
      <c r="L64" s="32" t="n">
        <v>0</v>
      </c>
    </row>
    <row r="65">
      <c r="A65" t="inlineStr">
        <is>
          <t>AUD00061</t>
        </is>
      </c>
      <c r="B65" t="inlineStr">
        <is>
          <t>T102414</t>
        </is>
      </c>
      <c r="C65" t="inlineStr">
        <is>
          <t>random</t>
        </is>
      </c>
      <c r="E65" t="inlineStr">
        <is>
          <t>2025-01-15</t>
        </is>
      </c>
      <c r="F65" t="inlineStr">
        <is>
          <t>2025-05-25</t>
        </is>
      </c>
      <c r="G65" t="inlineStr">
        <is>
          <t>desk</t>
        </is>
      </c>
      <c r="H65" t="inlineStr">
        <is>
          <t>2024-10</t>
        </is>
      </c>
      <c r="I65" t="inlineStr">
        <is>
          <t>2025-09</t>
        </is>
      </c>
      <c r="J65" t="inlineStr">
        <is>
          <t>no adjustment</t>
        </is>
      </c>
      <c r="L65" s="32" t="n">
        <v>0</v>
      </c>
    </row>
    <row r="66">
      <c r="A66" t="inlineStr">
        <is>
          <t>AUD00062</t>
        </is>
      </c>
      <c r="B66" t="inlineStr">
        <is>
          <t>T102469</t>
        </is>
      </c>
      <c r="C66" t="inlineStr">
        <is>
          <t>random</t>
        </is>
      </c>
      <c r="E66" t="inlineStr">
        <is>
          <t>2025-01-15</t>
        </is>
      </c>
      <c r="F66" t="inlineStr">
        <is>
          <t>2025-03-02</t>
        </is>
      </c>
      <c r="G66" t="inlineStr">
        <is>
          <t>desk</t>
        </is>
      </c>
      <c r="H66" t="inlineStr">
        <is>
          <t>2024-10</t>
        </is>
      </c>
      <c r="I66" t="inlineStr">
        <is>
          <t>2025-09</t>
        </is>
      </c>
      <c r="J66" t="inlineStr">
        <is>
          <t>no adjustment</t>
        </is>
      </c>
      <c r="L66" s="32" t="n">
        <v>0</v>
      </c>
    </row>
    <row r="67">
      <c r="A67" t="inlineStr">
        <is>
          <t>AUD00063</t>
        </is>
      </c>
      <c r="B67" t="inlineStr">
        <is>
          <t>T102516</t>
        </is>
      </c>
      <c r="C67" t="inlineStr">
        <is>
          <t>random</t>
        </is>
      </c>
      <c r="E67" t="inlineStr">
        <is>
          <t>2025-01-15</t>
        </is>
      </c>
      <c r="F67" t="inlineStr">
        <is>
          <t>2025-04-17</t>
        </is>
      </c>
      <c r="G67" t="inlineStr">
        <is>
          <t>desk</t>
        </is>
      </c>
      <c r="H67" t="inlineStr">
        <is>
          <t>2024-10</t>
        </is>
      </c>
      <c r="I67" t="inlineStr">
        <is>
          <t>2025-09</t>
        </is>
      </c>
      <c r="J67" t="inlineStr">
        <is>
          <t>no adjustment</t>
        </is>
      </c>
      <c r="L67" s="32" t="n">
        <v>0</v>
      </c>
    </row>
    <row r="68">
      <c r="A68" t="inlineStr">
        <is>
          <t>AUD00064</t>
        </is>
      </c>
      <c r="B68" t="inlineStr">
        <is>
          <t>T102520</t>
        </is>
      </c>
      <c r="C68" t="inlineStr">
        <is>
          <t>random</t>
        </is>
      </c>
      <c r="E68" t="inlineStr">
        <is>
          <t>2025-01-15</t>
        </is>
      </c>
      <c r="F68" t="inlineStr">
        <is>
          <t>2025-05-04</t>
        </is>
      </c>
      <c r="G68" t="inlineStr">
        <is>
          <t>desk</t>
        </is>
      </c>
      <c r="H68" t="inlineStr">
        <is>
          <t>2024-10</t>
        </is>
      </c>
      <c r="I68" t="inlineStr">
        <is>
          <t>2025-09</t>
        </is>
      </c>
      <c r="J68" t="inlineStr">
        <is>
          <t>no adjustment</t>
        </is>
      </c>
      <c r="L68" s="32" t="n">
        <v>0</v>
      </c>
    </row>
    <row r="69">
      <c r="A69" t="inlineStr">
        <is>
          <t>AUD00065</t>
        </is>
      </c>
      <c r="B69" t="inlineStr">
        <is>
          <t>T102531</t>
        </is>
      </c>
      <c r="C69" t="inlineStr">
        <is>
          <t>random</t>
        </is>
      </c>
      <c r="E69" t="inlineStr">
        <is>
          <t>2025-01-15</t>
        </is>
      </c>
      <c r="F69" t="inlineStr">
        <is>
          <t>2025-07-05</t>
        </is>
      </c>
      <c r="G69" t="inlineStr">
        <is>
          <t>field</t>
        </is>
      </c>
      <c r="H69" t="inlineStr">
        <is>
          <t>2024-10</t>
        </is>
      </c>
      <c r="I69" t="inlineStr">
        <is>
          <t>2025-09</t>
        </is>
      </c>
      <c r="J69" t="inlineStr">
        <is>
          <t>adjustment</t>
        </is>
      </c>
      <c r="K69" t="inlineStr">
        <is>
          <t>sales not declared</t>
        </is>
      </c>
      <c r="L69" s="32" t="n">
        <v>2987987</v>
      </c>
    </row>
    <row r="70">
      <c r="A70" t="inlineStr">
        <is>
          <t>AUD00066</t>
        </is>
      </c>
      <c r="B70" t="inlineStr">
        <is>
          <t>T102616</t>
        </is>
      </c>
      <c r="C70" t="inlineStr">
        <is>
          <t>random</t>
        </is>
      </c>
      <c r="E70" t="inlineStr">
        <is>
          <t>2025-01-15</t>
        </is>
      </c>
      <c r="F70" t="inlineStr">
        <is>
          <t>2025-08-11</t>
        </is>
      </c>
      <c r="G70" t="inlineStr">
        <is>
          <t>field</t>
        </is>
      </c>
      <c r="H70" t="inlineStr">
        <is>
          <t>2024-10</t>
        </is>
      </c>
      <c r="I70" t="inlineStr">
        <is>
          <t>2025-09</t>
        </is>
      </c>
      <c r="J70" t="inlineStr">
        <is>
          <t>no adjustment</t>
        </is>
      </c>
      <c r="L70" s="32" t="n">
        <v>0</v>
      </c>
    </row>
    <row r="71">
      <c r="A71" t="inlineStr">
        <is>
          <t>AUD00067</t>
        </is>
      </c>
      <c r="B71" t="inlineStr">
        <is>
          <t>T102643</t>
        </is>
      </c>
      <c r="C71" t="inlineStr">
        <is>
          <t>random</t>
        </is>
      </c>
      <c r="E71" t="inlineStr">
        <is>
          <t>2025-01-15</t>
        </is>
      </c>
      <c r="F71" t="inlineStr">
        <is>
          <t>2025-04-18</t>
        </is>
      </c>
      <c r="G71" t="inlineStr">
        <is>
          <t>desk</t>
        </is>
      </c>
      <c r="H71" t="inlineStr">
        <is>
          <t>2024-10</t>
        </is>
      </c>
      <c r="I71" t="inlineStr">
        <is>
          <t>2025-09</t>
        </is>
      </c>
      <c r="J71" t="inlineStr">
        <is>
          <t>adjustment</t>
        </is>
      </c>
      <c r="K71" t="inlineStr">
        <is>
          <t>sales not declared</t>
        </is>
      </c>
      <c r="L71" s="32" t="n">
        <v>148577</v>
      </c>
    </row>
    <row r="72">
      <c r="A72" t="inlineStr">
        <is>
          <t>AUD00068</t>
        </is>
      </c>
      <c r="B72" t="inlineStr">
        <is>
          <t>T102647</t>
        </is>
      </c>
      <c r="C72" t="inlineStr">
        <is>
          <t>random</t>
        </is>
      </c>
      <c r="E72" t="inlineStr">
        <is>
          <t>2025-01-15</t>
        </is>
      </c>
      <c r="F72" t="inlineStr">
        <is>
          <t>2025-06-01</t>
        </is>
      </c>
      <c r="G72" t="inlineStr">
        <is>
          <t>field</t>
        </is>
      </c>
      <c r="H72" t="inlineStr">
        <is>
          <t>2024-10</t>
        </is>
      </c>
      <c r="I72" t="inlineStr">
        <is>
          <t>2025-09</t>
        </is>
      </c>
      <c r="J72" t="inlineStr">
        <is>
          <t>no adjustment</t>
        </is>
      </c>
      <c r="L72" s="32" t="n">
        <v>0</v>
      </c>
    </row>
    <row r="73">
      <c r="A73" t="inlineStr">
        <is>
          <t>AUD00069</t>
        </is>
      </c>
      <c r="B73" t="inlineStr">
        <is>
          <t>T102705</t>
        </is>
      </c>
      <c r="C73" t="inlineStr">
        <is>
          <t>random</t>
        </is>
      </c>
      <c r="E73" t="inlineStr">
        <is>
          <t>2025-01-15</t>
        </is>
      </c>
      <c r="F73" t="inlineStr">
        <is>
          <t>2025-06-14</t>
        </is>
      </c>
      <c r="G73" t="inlineStr">
        <is>
          <t>field</t>
        </is>
      </c>
      <c r="H73" t="inlineStr">
        <is>
          <t>2024-10</t>
        </is>
      </c>
      <c r="I73" t="inlineStr">
        <is>
          <t>2025-09</t>
        </is>
      </c>
      <c r="J73" t="inlineStr">
        <is>
          <t>adjustment</t>
        </is>
      </c>
      <c r="K73" t="inlineStr">
        <is>
          <t>sales not declared</t>
        </is>
      </c>
      <c r="L73" s="32" t="n">
        <v>320740</v>
      </c>
    </row>
    <row r="74">
      <c r="A74" t="inlineStr">
        <is>
          <t>AUD00070</t>
        </is>
      </c>
      <c r="B74" t="inlineStr">
        <is>
          <t>T102740</t>
        </is>
      </c>
      <c r="C74" t="inlineStr">
        <is>
          <t>random</t>
        </is>
      </c>
      <c r="E74" t="inlineStr">
        <is>
          <t>2025-01-15</t>
        </is>
      </c>
      <c r="F74" t="inlineStr">
        <is>
          <t>2025-08-11</t>
        </is>
      </c>
      <c r="G74" t="inlineStr">
        <is>
          <t>field</t>
        </is>
      </c>
      <c r="H74" t="inlineStr">
        <is>
          <t>2024-10</t>
        </is>
      </c>
      <c r="I74" t="inlineStr">
        <is>
          <t>2025-09</t>
        </is>
      </c>
      <c r="J74" t="inlineStr">
        <is>
          <t>no adjustment</t>
        </is>
      </c>
      <c r="L74" s="32" t="n">
        <v>0</v>
      </c>
    </row>
    <row r="75">
      <c r="A75" t="inlineStr">
        <is>
          <t>AUD00071</t>
        </is>
      </c>
      <c r="B75" t="inlineStr">
        <is>
          <t>T102784</t>
        </is>
      </c>
      <c r="C75" t="inlineStr">
        <is>
          <t>random</t>
        </is>
      </c>
      <c r="E75" t="inlineStr">
        <is>
          <t>2025-01-15</t>
        </is>
      </c>
      <c r="F75" t="inlineStr">
        <is>
          <t>2025-06-20</t>
        </is>
      </c>
      <c r="G75" t="inlineStr">
        <is>
          <t>field</t>
        </is>
      </c>
      <c r="H75" t="inlineStr">
        <is>
          <t>2024-10</t>
        </is>
      </c>
      <c r="I75" t="inlineStr">
        <is>
          <t>2025-09</t>
        </is>
      </c>
      <c r="J75" t="inlineStr">
        <is>
          <t>adjustment</t>
        </is>
      </c>
      <c r="K75" t="inlineStr">
        <is>
          <t>sales not declared</t>
        </is>
      </c>
      <c r="L75" s="32" t="n">
        <v>536590</v>
      </c>
    </row>
    <row r="76">
      <c r="A76" t="inlineStr">
        <is>
          <t>AUD00072</t>
        </is>
      </c>
      <c r="B76" t="inlineStr">
        <is>
          <t>T103006</t>
        </is>
      </c>
      <c r="C76" t="inlineStr">
        <is>
          <t>random</t>
        </is>
      </c>
      <c r="E76" t="inlineStr">
        <is>
          <t>2025-01-15</t>
        </is>
      </c>
      <c r="F76" t="inlineStr">
        <is>
          <t>2025-06-09</t>
        </is>
      </c>
      <c r="G76" t="inlineStr">
        <is>
          <t>desk</t>
        </is>
      </c>
      <c r="H76" t="inlineStr">
        <is>
          <t>2024-10</t>
        </is>
      </c>
      <c r="I76" t="inlineStr">
        <is>
          <t>2025-09</t>
        </is>
      </c>
      <c r="J76" t="inlineStr">
        <is>
          <t>adjustment</t>
        </is>
      </c>
      <c r="K76" t="inlineStr">
        <is>
          <t>sales not declared</t>
        </is>
      </c>
      <c r="L76" s="32" t="n">
        <v>118848</v>
      </c>
    </row>
    <row r="77">
      <c r="A77" t="inlineStr">
        <is>
          <t>AUD00073</t>
        </is>
      </c>
      <c r="B77" t="inlineStr">
        <is>
          <t>T103045</t>
        </is>
      </c>
      <c r="C77" t="inlineStr">
        <is>
          <t>random</t>
        </is>
      </c>
      <c r="E77" t="inlineStr">
        <is>
          <t>2025-01-15</t>
        </is>
      </c>
      <c r="F77" t="inlineStr">
        <is>
          <t>2025-02-17</t>
        </is>
      </c>
      <c r="G77" t="inlineStr">
        <is>
          <t>desk</t>
        </is>
      </c>
      <c r="H77" t="inlineStr">
        <is>
          <t>2024-10</t>
        </is>
      </c>
      <c r="I77" t="inlineStr">
        <is>
          <t>2025-09</t>
        </is>
      </c>
      <c r="J77" t="inlineStr">
        <is>
          <t>no adjustment</t>
        </is>
      </c>
      <c r="L77" s="32" t="n">
        <v>0</v>
      </c>
    </row>
    <row r="78">
      <c r="A78" t="inlineStr">
        <is>
          <t>AUD00074</t>
        </is>
      </c>
      <c r="B78" t="inlineStr">
        <is>
          <t>T103082</t>
        </is>
      </c>
      <c r="C78" t="inlineStr">
        <is>
          <t>random</t>
        </is>
      </c>
      <c r="E78" t="inlineStr">
        <is>
          <t>2025-01-15</t>
        </is>
      </c>
      <c r="F78" t="inlineStr">
        <is>
          <t>2025-06-03</t>
        </is>
      </c>
      <c r="G78" t="inlineStr">
        <is>
          <t>desk</t>
        </is>
      </c>
      <c r="H78" t="inlineStr">
        <is>
          <t>2024-10</t>
        </is>
      </c>
      <c r="I78" t="inlineStr">
        <is>
          <t>2025-09</t>
        </is>
      </c>
      <c r="J78" t="inlineStr">
        <is>
          <t>no adjustment</t>
        </is>
      </c>
      <c r="L78" s="32" t="n">
        <v>0</v>
      </c>
    </row>
    <row r="79">
      <c r="A79" t="inlineStr">
        <is>
          <t>AUD00075</t>
        </is>
      </c>
      <c r="B79" t="inlineStr">
        <is>
          <t>T103111</t>
        </is>
      </c>
      <c r="C79" t="inlineStr">
        <is>
          <t>random</t>
        </is>
      </c>
      <c r="E79" t="inlineStr">
        <is>
          <t>2025-01-15</t>
        </is>
      </c>
      <c r="F79" t="inlineStr">
        <is>
          <t>2025-05-24</t>
        </is>
      </c>
      <c r="G79" t="inlineStr">
        <is>
          <t>field</t>
        </is>
      </c>
      <c r="H79" t="inlineStr">
        <is>
          <t>2024-10</t>
        </is>
      </c>
      <c r="I79" t="inlineStr">
        <is>
          <t>2025-09</t>
        </is>
      </c>
      <c r="J79" t="inlineStr">
        <is>
          <t>no adjustment</t>
        </is>
      </c>
      <c r="L79" s="32" t="n">
        <v>0</v>
      </c>
    </row>
    <row r="80">
      <c r="A80" t="inlineStr">
        <is>
          <t>AUD00076</t>
        </is>
      </c>
      <c r="B80" t="inlineStr">
        <is>
          <t>T103125</t>
        </is>
      </c>
      <c r="C80" t="inlineStr">
        <is>
          <t>random</t>
        </is>
      </c>
      <c r="E80" t="inlineStr">
        <is>
          <t>2025-01-15</t>
        </is>
      </c>
      <c r="F80" t="inlineStr">
        <is>
          <t>2025-03-02</t>
        </is>
      </c>
      <c r="G80" t="inlineStr">
        <is>
          <t>desk</t>
        </is>
      </c>
      <c r="H80" t="inlineStr">
        <is>
          <t>2024-10</t>
        </is>
      </c>
      <c r="I80" t="inlineStr">
        <is>
          <t>2025-09</t>
        </is>
      </c>
      <c r="J80" t="inlineStr">
        <is>
          <t>no adjustment</t>
        </is>
      </c>
      <c r="L80" s="32" t="n">
        <v>0</v>
      </c>
    </row>
    <row r="81">
      <c r="A81" t="inlineStr">
        <is>
          <t>AUD00077</t>
        </is>
      </c>
      <c r="B81" t="inlineStr">
        <is>
          <t>T103173</t>
        </is>
      </c>
      <c r="C81" t="inlineStr">
        <is>
          <t>random</t>
        </is>
      </c>
      <c r="E81" t="inlineStr">
        <is>
          <t>2025-01-15</t>
        </is>
      </c>
      <c r="F81" t="inlineStr">
        <is>
          <t>2025-03-23</t>
        </is>
      </c>
      <c r="G81" t="inlineStr">
        <is>
          <t>desk</t>
        </is>
      </c>
      <c r="H81" t="inlineStr">
        <is>
          <t>2024-10</t>
        </is>
      </c>
      <c r="I81" t="inlineStr">
        <is>
          <t>2025-09</t>
        </is>
      </c>
      <c r="J81" t="inlineStr">
        <is>
          <t>adjustment</t>
        </is>
      </c>
      <c r="K81" t="inlineStr">
        <is>
          <t>sales not declared</t>
        </is>
      </c>
      <c r="L81" s="32" t="n">
        <v>2213128</v>
      </c>
    </row>
    <row r="82">
      <c r="A82" t="inlineStr">
        <is>
          <t>AUD00078</t>
        </is>
      </c>
      <c r="B82" t="inlineStr">
        <is>
          <t>T103192</t>
        </is>
      </c>
      <c r="C82" t="inlineStr">
        <is>
          <t>random</t>
        </is>
      </c>
      <c r="E82" t="inlineStr">
        <is>
          <t>2025-01-15</t>
        </is>
      </c>
      <c r="F82" t="inlineStr">
        <is>
          <t>2025-05-16</t>
        </is>
      </c>
      <c r="G82" t="inlineStr">
        <is>
          <t>desk</t>
        </is>
      </c>
      <c r="H82" t="inlineStr">
        <is>
          <t>2024-10</t>
        </is>
      </c>
      <c r="I82" t="inlineStr">
        <is>
          <t>2025-09</t>
        </is>
      </c>
      <c r="J82" t="inlineStr">
        <is>
          <t>adjustment</t>
        </is>
      </c>
      <c r="K82" t="inlineStr">
        <is>
          <t>sales not declared</t>
        </is>
      </c>
      <c r="L82" s="32" t="n">
        <v>1164804</v>
      </c>
    </row>
    <row r="83">
      <c r="A83" t="inlineStr">
        <is>
          <t>AUD00079</t>
        </is>
      </c>
      <c r="B83" t="inlineStr">
        <is>
          <t>T103274</t>
        </is>
      </c>
      <c r="C83" t="inlineStr">
        <is>
          <t>random</t>
        </is>
      </c>
      <c r="E83" t="inlineStr">
        <is>
          <t>2025-01-15</t>
        </is>
      </c>
      <c r="F83" t="inlineStr">
        <is>
          <t>2025-04-19</t>
        </is>
      </c>
      <c r="G83" t="inlineStr">
        <is>
          <t>desk</t>
        </is>
      </c>
      <c r="H83" t="inlineStr">
        <is>
          <t>2024-10</t>
        </is>
      </c>
      <c r="I83" t="inlineStr">
        <is>
          <t>2025-09</t>
        </is>
      </c>
      <c r="J83" t="inlineStr">
        <is>
          <t>no adjustment</t>
        </is>
      </c>
      <c r="L83" s="32" t="n">
        <v>0</v>
      </c>
    </row>
    <row r="84">
      <c r="A84" t="inlineStr">
        <is>
          <t>AUD00080</t>
        </is>
      </c>
      <c r="B84" t="inlineStr">
        <is>
          <t>T103377</t>
        </is>
      </c>
      <c r="C84" t="inlineStr">
        <is>
          <t>random</t>
        </is>
      </c>
      <c r="E84" t="inlineStr">
        <is>
          <t>2025-01-15</t>
        </is>
      </c>
      <c r="F84" t="inlineStr">
        <is>
          <t>2025-08-26</t>
        </is>
      </c>
      <c r="G84" t="inlineStr">
        <is>
          <t>field</t>
        </is>
      </c>
      <c r="H84" t="inlineStr">
        <is>
          <t>2024-10</t>
        </is>
      </c>
      <c r="I84" t="inlineStr">
        <is>
          <t>2025-09</t>
        </is>
      </c>
      <c r="J84" t="inlineStr">
        <is>
          <t>no adjustment</t>
        </is>
      </c>
      <c r="L84" s="32" t="n">
        <v>0</v>
      </c>
    </row>
    <row r="85">
      <c r="A85" t="inlineStr">
        <is>
          <t>AUD00081</t>
        </is>
      </c>
      <c r="B85" t="inlineStr">
        <is>
          <t>T103391</t>
        </is>
      </c>
      <c r="C85" t="inlineStr">
        <is>
          <t>random</t>
        </is>
      </c>
      <c r="E85" t="inlineStr">
        <is>
          <t>2025-01-15</t>
        </is>
      </c>
      <c r="F85" t="inlineStr">
        <is>
          <t>2025-05-27</t>
        </is>
      </c>
      <c r="G85" t="inlineStr">
        <is>
          <t>desk</t>
        </is>
      </c>
      <c r="H85" t="inlineStr">
        <is>
          <t>2024-10</t>
        </is>
      </c>
      <c r="I85" t="inlineStr">
        <is>
          <t>2025-09</t>
        </is>
      </c>
      <c r="J85" t="inlineStr">
        <is>
          <t>no adjustment</t>
        </is>
      </c>
      <c r="L85" s="32" t="n">
        <v>0</v>
      </c>
    </row>
    <row r="86">
      <c r="A86" t="inlineStr">
        <is>
          <t>AUD00082</t>
        </is>
      </c>
      <c r="B86" t="inlineStr">
        <is>
          <t>T103425</t>
        </is>
      </c>
      <c r="C86" t="inlineStr">
        <is>
          <t>random</t>
        </is>
      </c>
      <c r="E86" t="inlineStr">
        <is>
          <t>2025-01-15</t>
        </is>
      </c>
      <c r="F86" t="inlineStr">
        <is>
          <t>2025-04-16</t>
        </is>
      </c>
      <c r="G86" t="inlineStr">
        <is>
          <t>field</t>
        </is>
      </c>
      <c r="H86" t="inlineStr">
        <is>
          <t>2024-10</t>
        </is>
      </c>
      <c r="I86" t="inlineStr">
        <is>
          <t>2025-09</t>
        </is>
      </c>
      <c r="J86" t="inlineStr">
        <is>
          <t>no adjustment</t>
        </is>
      </c>
      <c r="L86" s="32" t="n">
        <v>0</v>
      </c>
    </row>
    <row r="87">
      <c r="A87" t="inlineStr">
        <is>
          <t>AUD00083</t>
        </is>
      </c>
      <c r="B87" t="inlineStr">
        <is>
          <t>T103507</t>
        </is>
      </c>
      <c r="C87" t="inlineStr">
        <is>
          <t>random</t>
        </is>
      </c>
      <c r="E87" t="inlineStr">
        <is>
          <t>2025-01-15</t>
        </is>
      </c>
      <c r="F87" t="inlineStr">
        <is>
          <t>2025-03-11</t>
        </is>
      </c>
      <c r="G87" t="inlineStr">
        <is>
          <t>desk</t>
        </is>
      </c>
      <c r="H87" t="inlineStr">
        <is>
          <t>2024-10</t>
        </is>
      </c>
      <c r="I87" t="inlineStr">
        <is>
          <t>2025-09</t>
        </is>
      </c>
      <c r="J87" t="inlineStr">
        <is>
          <t>no adjustment</t>
        </is>
      </c>
      <c r="L87" s="32" t="n">
        <v>0</v>
      </c>
    </row>
    <row r="88">
      <c r="A88" t="inlineStr">
        <is>
          <t>AUD00084</t>
        </is>
      </c>
      <c r="B88" t="inlineStr">
        <is>
          <t>T103555</t>
        </is>
      </c>
      <c r="C88" t="inlineStr">
        <is>
          <t>random</t>
        </is>
      </c>
      <c r="E88" t="inlineStr">
        <is>
          <t>2025-01-15</t>
        </is>
      </c>
      <c r="F88" t="inlineStr">
        <is>
          <t>2025-08-18</t>
        </is>
      </c>
      <c r="G88" t="inlineStr">
        <is>
          <t>field</t>
        </is>
      </c>
      <c r="H88" t="inlineStr">
        <is>
          <t>2024-10</t>
        </is>
      </c>
      <c r="I88" t="inlineStr">
        <is>
          <t>2025-09</t>
        </is>
      </c>
      <c r="J88" t="inlineStr">
        <is>
          <t>no adjustment</t>
        </is>
      </c>
      <c r="L88" s="32" t="n">
        <v>0</v>
      </c>
    </row>
    <row r="89">
      <c r="A89" t="inlineStr">
        <is>
          <t>AUD00085</t>
        </is>
      </c>
      <c r="B89" t="inlineStr">
        <is>
          <t>T103567</t>
        </is>
      </c>
      <c r="C89" t="inlineStr">
        <is>
          <t>random</t>
        </is>
      </c>
      <c r="E89" t="inlineStr">
        <is>
          <t>2025-01-15</t>
        </is>
      </c>
      <c r="F89" t="inlineStr">
        <is>
          <t>2025-02-20</t>
        </is>
      </c>
      <c r="G89" t="inlineStr">
        <is>
          <t>desk</t>
        </is>
      </c>
      <c r="H89" t="inlineStr">
        <is>
          <t>2024-10</t>
        </is>
      </c>
      <c r="I89" t="inlineStr">
        <is>
          <t>2025-09</t>
        </is>
      </c>
      <c r="J89" t="inlineStr">
        <is>
          <t>no adjustment</t>
        </is>
      </c>
      <c r="L89" s="32" t="n">
        <v>0</v>
      </c>
    </row>
    <row r="90">
      <c r="A90" t="inlineStr">
        <is>
          <t>AUD00086</t>
        </is>
      </c>
      <c r="B90" t="inlineStr">
        <is>
          <t>T103572</t>
        </is>
      </c>
      <c r="C90" t="inlineStr">
        <is>
          <t>random</t>
        </is>
      </c>
      <c r="E90" t="inlineStr">
        <is>
          <t>2025-01-15</t>
        </is>
      </c>
      <c r="F90" t="inlineStr">
        <is>
          <t>2025-03-24</t>
        </is>
      </c>
      <c r="G90" t="inlineStr">
        <is>
          <t>desk</t>
        </is>
      </c>
      <c r="H90" t="inlineStr">
        <is>
          <t>2024-10</t>
        </is>
      </c>
      <c r="I90" t="inlineStr">
        <is>
          <t>2025-09</t>
        </is>
      </c>
      <c r="J90" t="inlineStr">
        <is>
          <t>no adjustment</t>
        </is>
      </c>
      <c r="L90" s="32" t="n">
        <v>0</v>
      </c>
    </row>
    <row r="91">
      <c r="A91" t="inlineStr">
        <is>
          <t>AUD00087</t>
        </is>
      </c>
      <c r="B91" t="inlineStr">
        <is>
          <t>T103667</t>
        </is>
      </c>
      <c r="C91" t="inlineStr">
        <is>
          <t>random</t>
        </is>
      </c>
      <c r="E91" t="inlineStr">
        <is>
          <t>2025-01-15</t>
        </is>
      </c>
      <c r="F91" t="inlineStr">
        <is>
          <t>2025-04-28</t>
        </is>
      </c>
      <c r="G91" t="inlineStr">
        <is>
          <t>desk</t>
        </is>
      </c>
      <c r="H91" t="inlineStr">
        <is>
          <t>2024-10</t>
        </is>
      </c>
      <c r="I91" t="inlineStr">
        <is>
          <t>2025-09</t>
        </is>
      </c>
      <c r="J91" t="inlineStr">
        <is>
          <t>no adjustment</t>
        </is>
      </c>
      <c r="L91" s="32" t="n">
        <v>0</v>
      </c>
    </row>
    <row r="92">
      <c r="A92" t="inlineStr">
        <is>
          <t>AUD00088</t>
        </is>
      </c>
      <c r="B92" t="inlineStr">
        <is>
          <t>T103761</t>
        </is>
      </c>
      <c r="C92" t="inlineStr">
        <is>
          <t>random</t>
        </is>
      </c>
      <c r="E92" t="inlineStr">
        <is>
          <t>2025-01-15</t>
        </is>
      </c>
      <c r="F92" t="inlineStr">
        <is>
          <t>2025-05-17</t>
        </is>
      </c>
      <c r="G92" t="inlineStr">
        <is>
          <t>field</t>
        </is>
      </c>
      <c r="H92" t="inlineStr">
        <is>
          <t>2024-10</t>
        </is>
      </c>
      <c r="I92" t="inlineStr">
        <is>
          <t>2025-09</t>
        </is>
      </c>
      <c r="J92" t="inlineStr">
        <is>
          <t>no adjustment</t>
        </is>
      </c>
      <c r="L92" s="32" t="n">
        <v>0</v>
      </c>
    </row>
    <row r="93">
      <c r="A93" t="inlineStr">
        <is>
          <t>AUD00089</t>
        </is>
      </c>
      <c r="B93" t="inlineStr">
        <is>
          <t>T103835</t>
        </is>
      </c>
      <c r="C93" t="inlineStr">
        <is>
          <t>random</t>
        </is>
      </c>
      <c r="E93" t="inlineStr">
        <is>
          <t>2025-01-15</t>
        </is>
      </c>
      <c r="F93" t="inlineStr">
        <is>
          <t>2025-03-27</t>
        </is>
      </c>
      <c r="G93" t="inlineStr">
        <is>
          <t>desk</t>
        </is>
      </c>
      <c r="H93" t="inlineStr">
        <is>
          <t>2024-10</t>
        </is>
      </c>
      <c r="I93" t="inlineStr">
        <is>
          <t>2025-09</t>
        </is>
      </c>
      <c r="J93" t="inlineStr">
        <is>
          <t>no adjustment</t>
        </is>
      </c>
      <c r="L93" s="32" t="n">
        <v>0</v>
      </c>
    </row>
    <row r="94">
      <c r="A94" t="inlineStr">
        <is>
          <t>AUD00090</t>
        </is>
      </c>
      <c r="B94" t="inlineStr">
        <is>
          <t>T103855</t>
        </is>
      </c>
      <c r="C94" t="inlineStr">
        <is>
          <t>random</t>
        </is>
      </c>
      <c r="E94" t="inlineStr">
        <is>
          <t>2025-01-15</t>
        </is>
      </c>
      <c r="F94" t="inlineStr">
        <is>
          <t>2025-04-15</t>
        </is>
      </c>
      <c r="G94" t="inlineStr">
        <is>
          <t>field</t>
        </is>
      </c>
      <c r="H94" t="inlineStr">
        <is>
          <t>2024-10</t>
        </is>
      </c>
      <c r="I94" t="inlineStr">
        <is>
          <t>2025-09</t>
        </is>
      </c>
      <c r="J94" t="inlineStr">
        <is>
          <t>no adjustment</t>
        </is>
      </c>
      <c r="L94" s="32" t="n">
        <v>0</v>
      </c>
    </row>
    <row r="95">
      <c r="A95" t="inlineStr">
        <is>
          <t>AUD00091</t>
        </is>
      </c>
      <c r="B95" t="inlineStr">
        <is>
          <t>T103882</t>
        </is>
      </c>
      <c r="C95" t="inlineStr">
        <is>
          <t>random</t>
        </is>
      </c>
      <c r="E95" t="inlineStr">
        <is>
          <t>2025-01-15</t>
        </is>
      </c>
      <c r="F95" t="inlineStr">
        <is>
          <t>2025-05-07</t>
        </is>
      </c>
      <c r="G95" t="inlineStr">
        <is>
          <t>desk</t>
        </is>
      </c>
      <c r="H95" t="inlineStr">
        <is>
          <t>2024-10</t>
        </is>
      </c>
      <c r="I95" t="inlineStr">
        <is>
          <t>2025-09</t>
        </is>
      </c>
      <c r="J95" t="inlineStr">
        <is>
          <t>no adjustment</t>
        </is>
      </c>
      <c r="L95" s="32" t="n">
        <v>0</v>
      </c>
    </row>
    <row r="96">
      <c r="A96" t="inlineStr">
        <is>
          <t>AUD00092</t>
        </is>
      </c>
      <c r="B96" t="inlineStr">
        <is>
          <t>T103939</t>
        </is>
      </c>
      <c r="C96" t="inlineStr">
        <is>
          <t>random</t>
        </is>
      </c>
      <c r="E96" t="inlineStr">
        <is>
          <t>2025-01-15</t>
        </is>
      </c>
      <c r="F96" t="inlineStr">
        <is>
          <t>2025-04-19</t>
        </is>
      </c>
      <c r="G96" t="inlineStr">
        <is>
          <t>desk</t>
        </is>
      </c>
      <c r="H96" t="inlineStr">
        <is>
          <t>2024-10</t>
        </is>
      </c>
      <c r="I96" t="inlineStr">
        <is>
          <t>2025-09</t>
        </is>
      </c>
      <c r="J96" t="inlineStr">
        <is>
          <t>no adjustment</t>
        </is>
      </c>
      <c r="L96" s="32" t="n">
        <v>0</v>
      </c>
    </row>
    <row r="97">
      <c r="A97" t="inlineStr">
        <is>
          <t>AUD00093</t>
        </is>
      </c>
      <c r="B97" t="inlineStr">
        <is>
          <t>T103983</t>
        </is>
      </c>
      <c r="C97" t="inlineStr">
        <is>
          <t>random</t>
        </is>
      </c>
      <c r="E97" t="inlineStr">
        <is>
          <t>2025-01-15</t>
        </is>
      </c>
      <c r="F97" t="inlineStr">
        <is>
          <t>2025-03-27</t>
        </is>
      </c>
      <c r="G97" t="inlineStr">
        <is>
          <t>desk</t>
        </is>
      </c>
      <c r="H97" t="inlineStr">
        <is>
          <t>2024-10</t>
        </is>
      </c>
      <c r="I97" t="inlineStr">
        <is>
          <t>2025-09</t>
        </is>
      </c>
      <c r="J97" t="inlineStr">
        <is>
          <t>no adjustment</t>
        </is>
      </c>
      <c r="L97" s="32" t="n">
        <v>0</v>
      </c>
    </row>
    <row r="98">
      <c r="A98" t="inlineStr">
        <is>
          <t>AUD00094</t>
        </is>
      </c>
      <c r="B98" t="inlineStr">
        <is>
          <t>T104030</t>
        </is>
      </c>
      <c r="C98" t="inlineStr">
        <is>
          <t>random</t>
        </is>
      </c>
      <c r="E98" t="inlineStr">
        <is>
          <t>2025-01-15</t>
        </is>
      </c>
      <c r="F98" t="inlineStr">
        <is>
          <t>2025-09-08</t>
        </is>
      </c>
      <c r="G98" t="inlineStr">
        <is>
          <t>field</t>
        </is>
      </c>
      <c r="H98" t="inlineStr">
        <is>
          <t>2024-10</t>
        </is>
      </c>
      <c r="I98" t="inlineStr">
        <is>
          <t>2025-09</t>
        </is>
      </c>
      <c r="J98" t="inlineStr">
        <is>
          <t>no adjustment</t>
        </is>
      </c>
      <c r="L98" s="32" t="n">
        <v>0</v>
      </c>
    </row>
    <row r="99">
      <c r="A99" t="inlineStr">
        <is>
          <t>AUD00095</t>
        </is>
      </c>
      <c r="B99" t="inlineStr">
        <is>
          <t>T104057</t>
        </is>
      </c>
      <c r="C99" t="inlineStr">
        <is>
          <t>random</t>
        </is>
      </c>
      <c r="E99" t="inlineStr">
        <is>
          <t>2025-01-15</t>
        </is>
      </c>
      <c r="F99" t="inlineStr">
        <is>
          <t>2025-09-10</t>
        </is>
      </c>
      <c r="G99" t="inlineStr">
        <is>
          <t>field</t>
        </is>
      </c>
      <c r="H99" t="inlineStr">
        <is>
          <t>2024-10</t>
        </is>
      </c>
      <c r="I99" t="inlineStr">
        <is>
          <t>2025-09</t>
        </is>
      </c>
      <c r="J99" t="inlineStr">
        <is>
          <t>no adjustment</t>
        </is>
      </c>
      <c r="L99" s="32" t="n">
        <v>0</v>
      </c>
    </row>
    <row r="100">
      <c r="A100" t="inlineStr">
        <is>
          <t>AUD00096</t>
        </is>
      </c>
      <c r="B100" t="inlineStr">
        <is>
          <t>T104135</t>
        </is>
      </c>
      <c r="C100" t="inlineStr">
        <is>
          <t>random</t>
        </is>
      </c>
      <c r="E100" t="inlineStr">
        <is>
          <t>2025-01-15</t>
        </is>
      </c>
      <c r="F100" t="inlineStr">
        <is>
          <t>2025-04-13</t>
        </is>
      </c>
      <c r="G100" t="inlineStr">
        <is>
          <t>desk</t>
        </is>
      </c>
      <c r="H100" t="inlineStr">
        <is>
          <t>2024-10</t>
        </is>
      </c>
      <c r="I100" t="inlineStr">
        <is>
          <t>2025-09</t>
        </is>
      </c>
      <c r="J100" t="inlineStr">
        <is>
          <t>no adjustment</t>
        </is>
      </c>
      <c r="L100" s="32" t="n">
        <v>0</v>
      </c>
    </row>
    <row r="101">
      <c r="A101" t="inlineStr">
        <is>
          <t>AUD00097</t>
        </is>
      </c>
      <c r="B101" t="inlineStr">
        <is>
          <t>T104234</t>
        </is>
      </c>
      <c r="C101" t="inlineStr">
        <is>
          <t>random</t>
        </is>
      </c>
      <c r="E101" t="inlineStr">
        <is>
          <t>2025-01-15</t>
        </is>
      </c>
      <c r="F101" t="inlineStr">
        <is>
          <t>2025-08-16</t>
        </is>
      </c>
      <c r="G101" t="inlineStr">
        <is>
          <t>field</t>
        </is>
      </c>
      <c r="H101" t="inlineStr">
        <is>
          <t>2024-10</t>
        </is>
      </c>
      <c r="I101" t="inlineStr">
        <is>
          <t>2025-09</t>
        </is>
      </c>
      <c r="J101" t="inlineStr">
        <is>
          <t>no adjustment</t>
        </is>
      </c>
      <c r="L101" s="32" t="n">
        <v>0</v>
      </c>
    </row>
    <row r="102">
      <c r="A102" t="inlineStr">
        <is>
          <t>AUD00098</t>
        </is>
      </c>
      <c r="B102" t="inlineStr">
        <is>
          <t>T104305</t>
        </is>
      </c>
      <c r="C102" t="inlineStr">
        <is>
          <t>random</t>
        </is>
      </c>
      <c r="E102" t="inlineStr">
        <is>
          <t>2025-01-15</t>
        </is>
      </c>
      <c r="F102" t="inlineStr">
        <is>
          <t>2025-05-25</t>
        </is>
      </c>
      <c r="G102" t="inlineStr">
        <is>
          <t>desk</t>
        </is>
      </c>
      <c r="H102" t="inlineStr">
        <is>
          <t>2024-10</t>
        </is>
      </c>
      <c r="I102" t="inlineStr">
        <is>
          <t>2025-09</t>
        </is>
      </c>
      <c r="J102" t="inlineStr">
        <is>
          <t>no adjustment</t>
        </is>
      </c>
      <c r="L102" s="32" t="n">
        <v>0</v>
      </c>
    </row>
    <row r="103">
      <c r="A103" t="inlineStr">
        <is>
          <t>AUD00099</t>
        </is>
      </c>
      <c r="B103" t="inlineStr">
        <is>
          <t>T104345</t>
        </is>
      </c>
      <c r="C103" t="inlineStr">
        <is>
          <t>random</t>
        </is>
      </c>
      <c r="E103" t="inlineStr">
        <is>
          <t>2025-01-15</t>
        </is>
      </c>
      <c r="F103" t="inlineStr">
        <is>
          <t>2025-05-16</t>
        </is>
      </c>
      <c r="G103" t="inlineStr">
        <is>
          <t>desk</t>
        </is>
      </c>
      <c r="H103" t="inlineStr">
        <is>
          <t>2024-10</t>
        </is>
      </c>
      <c r="I103" t="inlineStr">
        <is>
          <t>2025-09</t>
        </is>
      </c>
      <c r="J103" t="inlineStr">
        <is>
          <t>no adjustment</t>
        </is>
      </c>
      <c r="L103" s="32" t="n">
        <v>0</v>
      </c>
    </row>
    <row r="104">
      <c r="A104" t="inlineStr">
        <is>
          <t>AUD00100</t>
        </is>
      </c>
      <c r="B104" t="inlineStr">
        <is>
          <t>T104361</t>
        </is>
      </c>
      <c r="C104" t="inlineStr">
        <is>
          <t>random</t>
        </is>
      </c>
      <c r="E104" t="inlineStr">
        <is>
          <t>2025-01-15</t>
        </is>
      </c>
      <c r="F104" t="inlineStr">
        <is>
          <t>2025-05-02</t>
        </is>
      </c>
      <c r="G104" t="inlineStr">
        <is>
          <t>desk</t>
        </is>
      </c>
      <c r="H104" t="inlineStr">
        <is>
          <t>2024-10</t>
        </is>
      </c>
      <c r="I104" t="inlineStr">
        <is>
          <t>2025-09</t>
        </is>
      </c>
      <c r="J104" t="inlineStr">
        <is>
          <t>adjustment</t>
        </is>
      </c>
      <c r="K104" t="inlineStr">
        <is>
          <t>sales not declared</t>
        </is>
      </c>
      <c r="L104" s="32" t="n">
        <v>1426597</v>
      </c>
    </row>
    <row r="105">
      <c r="A105" t="inlineStr">
        <is>
          <t>AUD00101</t>
        </is>
      </c>
      <c r="B105" t="inlineStr">
        <is>
          <t>T104484</t>
        </is>
      </c>
      <c r="C105" t="inlineStr">
        <is>
          <t>random</t>
        </is>
      </c>
      <c r="E105" t="inlineStr">
        <is>
          <t>2025-01-15</t>
        </is>
      </c>
      <c r="F105" t="inlineStr">
        <is>
          <t>2025-02-17</t>
        </is>
      </c>
      <c r="G105" t="inlineStr">
        <is>
          <t>desk</t>
        </is>
      </c>
      <c r="H105" t="inlineStr">
        <is>
          <t>2024-10</t>
        </is>
      </c>
      <c r="I105" t="inlineStr">
        <is>
          <t>2025-09</t>
        </is>
      </c>
      <c r="J105" t="inlineStr">
        <is>
          <t>no adjustment</t>
        </is>
      </c>
      <c r="L105" s="32" t="n">
        <v>0</v>
      </c>
    </row>
    <row r="106">
      <c r="A106" t="inlineStr">
        <is>
          <t>AUD00102</t>
        </is>
      </c>
      <c r="B106" t="inlineStr">
        <is>
          <t>T104498</t>
        </is>
      </c>
      <c r="C106" t="inlineStr">
        <is>
          <t>random</t>
        </is>
      </c>
      <c r="E106" t="inlineStr">
        <is>
          <t>2025-01-15</t>
        </is>
      </c>
      <c r="F106" t="inlineStr">
        <is>
          <t>2025-03-27</t>
        </is>
      </c>
      <c r="G106" t="inlineStr">
        <is>
          <t>desk</t>
        </is>
      </c>
      <c r="H106" t="inlineStr">
        <is>
          <t>2024-10</t>
        </is>
      </c>
      <c r="I106" t="inlineStr">
        <is>
          <t>2025-09</t>
        </is>
      </c>
      <c r="J106" t="inlineStr">
        <is>
          <t>no adjustment</t>
        </is>
      </c>
      <c r="L106" s="32" t="n">
        <v>0</v>
      </c>
    </row>
    <row r="107">
      <c r="A107" t="inlineStr">
        <is>
          <t>AUD00103</t>
        </is>
      </c>
      <c r="B107" t="inlineStr">
        <is>
          <t>T104569</t>
        </is>
      </c>
      <c r="C107" t="inlineStr">
        <is>
          <t>random</t>
        </is>
      </c>
      <c r="E107" t="inlineStr">
        <is>
          <t>2025-01-15</t>
        </is>
      </c>
      <c r="F107" t="inlineStr">
        <is>
          <t>2025-02-22</t>
        </is>
      </c>
      <c r="G107" t="inlineStr">
        <is>
          <t>desk</t>
        </is>
      </c>
      <c r="H107" t="inlineStr">
        <is>
          <t>2024-10</t>
        </is>
      </c>
      <c r="I107" t="inlineStr">
        <is>
          <t>2025-09</t>
        </is>
      </c>
      <c r="J107" t="inlineStr">
        <is>
          <t>no adjustment</t>
        </is>
      </c>
      <c r="L107" s="32" t="n">
        <v>0</v>
      </c>
    </row>
    <row r="108">
      <c r="A108" t="inlineStr">
        <is>
          <t>AUD00104</t>
        </is>
      </c>
      <c r="B108" t="inlineStr">
        <is>
          <t>T104575</t>
        </is>
      </c>
      <c r="C108" t="inlineStr">
        <is>
          <t>random</t>
        </is>
      </c>
      <c r="E108" t="inlineStr">
        <is>
          <t>2025-01-15</t>
        </is>
      </c>
      <c r="F108" t="inlineStr">
        <is>
          <t>2025-05-16</t>
        </is>
      </c>
      <c r="G108" t="inlineStr">
        <is>
          <t>desk</t>
        </is>
      </c>
      <c r="H108" t="inlineStr">
        <is>
          <t>2024-10</t>
        </is>
      </c>
      <c r="I108" t="inlineStr">
        <is>
          <t>2025-09</t>
        </is>
      </c>
      <c r="J108" t="inlineStr">
        <is>
          <t>no adjustment</t>
        </is>
      </c>
      <c r="L108" s="32" t="n">
        <v>0</v>
      </c>
    </row>
    <row r="109">
      <c r="A109" t="inlineStr">
        <is>
          <t>AUD00105</t>
        </is>
      </c>
      <c r="B109" t="inlineStr">
        <is>
          <t>T104582</t>
        </is>
      </c>
      <c r="C109" t="inlineStr">
        <is>
          <t>random</t>
        </is>
      </c>
      <c r="E109" t="inlineStr">
        <is>
          <t>2025-01-15</t>
        </is>
      </c>
      <c r="F109" t="inlineStr">
        <is>
          <t>2025-04-30</t>
        </is>
      </c>
      <c r="G109" t="inlineStr">
        <is>
          <t>field</t>
        </is>
      </c>
      <c r="H109" t="inlineStr">
        <is>
          <t>2024-10</t>
        </is>
      </c>
      <c r="I109" t="inlineStr">
        <is>
          <t>2025-09</t>
        </is>
      </c>
      <c r="J109" t="inlineStr">
        <is>
          <t>no adjustment</t>
        </is>
      </c>
      <c r="L109" s="32" t="n">
        <v>0</v>
      </c>
    </row>
    <row r="110">
      <c r="A110" t="inlineStr">
        <is>
          <t>AUD00106</t>
        </is>
      </c>
      <c r="B110" t="inlineStr">
        <is>
          <t>T104726</t>
        </is>
      </c>
      <c r="C110" t="inlineStr">
        <is>
          <t>random</t>
        </is>
      </c>
      <c r="E110" t="inlineStr">
        <is>
          <t>2025-01-15</t>
        </is>
      </c>
      <c r="F110" t="inlineStr">
        <is>
          <t>2025-05-01</t>
        </is>
      </c>
      <c r="G110" t="inlineStr">
        <is>
          <t>desk</t>
        </is>
      </c>
      <c r="H110" t="inlineStr">
        <is>
          <t>2024-10</t>
        </is>
      </c>
      <c r="I110" t="inlineStr">
        <is>
          <t>2025-09</t>
        </is>
      </c>
      <c r="J110" t="inlineStr">
        <is>
          <t>no adjustment</t>
        </is>
      </c>
      <c r="L110" s="32" t="n">
        <v>0</v>
      </c>
    </row>
    <row r="111">
      <c r="A111" t="inlineStr">
        <is>
          <t>AUD00107</t>
        </is>
      </c>
      <c r="B111" t="inlineStr">
        <is>
          <t>T104768</t>
        </is>
      </c>
      <c r="C111" t="inlineStr">
        <is>
          <t>random</t>
        </is>
      </c>
      <c r="E111" t="inlineStr">
        <is>
          <t>2025-01-15</t>
        </is>
      </c>
      <c r="F111" t="inlineStr">
        <is>
          <t>2025-02-21</t>
        </is>
      </c>
      <c r="G111" t="inlineStr">
        <is>
          <t>desk</t>
        </is>
      </c>
      <c r="H111" t="inlineStr">
        <is>
          <t>2024-10</t>
        </is>
      </c>
      <c r="I111" t="inlineStr">
        <is>
          <t>2025-09</t>
        </is>
      </c>
      <c r="J111" t="inlineStr">
        <is>
          <t>no adjustment</t>
        </is>
      </c>
      <c r="L111" s="32" t="n">
        <v>0</v>
      </c>
    </row>
    <row r="112">
      <c r="A112" t="inlineStr">
        <is>
          <t>AUD00108</t>
        </is>
      </c>
      <c r="B112" t="inlineStr">
        <is>
          <t>T104777</t>
        </is>
      </c>
      <c r="C112" t="inlineStr">
        <is>
          <t>random</t>
        </is>
      </c>
      <c r="E112" t="inlineStr">
        <is>
          <t>2025-01-15</t>
        </is>
      </c>
      <c r="F112" t="inlineStr">
        <is>
          <t>2025-06-08</t>
        </is>
      </c>
      <c r="G112" t="inlineStr">
        <is>
          <t>desk</t>
        </is>
      </c>
      <c r="H112" t="inlineStr">
        <is>
          <t>2024-10</t>
        </is>
      </c>
      <c r="I112" t="inlineStr">
        <is>
          <t>2025-09</t>
        </is>
      </c>
      <c r="J112" t="inlineStr">
        <is>
          <t>no adjustment</t>
        </is>
      </c>
      <c r="L112" s="32" t="n">
        <v>0</v>
      </c>
    </row>
    <row r="113">
      <c r="A113" t="inlineStr">
        <is>
          <t>AUD00109</t>
        </is>
      </c>
      <c r="B113" t="inlineStr">
        <is>
          <t>T104840</t>
        </is>
      </c>
      <c r="C113" t="inlineStr">
        <is>
          <t>random</t>
        </is>
      </c>
      <c r="E113" t="inlineStr">
        <is>
          <t>2025-01-15</t>
        </is>
      </c>
      <c r="F113" t="inlineStr">
        <is>
          <t>2025-02-23</t>
        </is>
      </c>
      <c r="G113" t="inlineStr">
        <is>
          <t>desk</t>
        </is>
      </c>
      <c r="H113" t="inlineStr">
        <is>
          <t>2024-10</t>
        </is>
      </c>
      <c r="I113" t="inlineStr">
        <is>
          <t>2025-09</t>
        </is>
      </c>
      <c r="J113" t="inlineStr">
        <is>
          <t>no adjustment</t>
        </is>
      </c>
      <c r="L113" s="32" t="n">
        <v>0</v>
      </c>
    </row>
    <row r="114">
      <c r="A114" t="inlineStr">
        <is>
          <t>AUD00110</t>
        </is>
      </c>
      <c r="B114" t="inlineStr">
        <is>
          <t>T104884</t>
        </is>
      </c>
      <c r="C114" t="inlineStr">
        <is>
          <t>random</t>
        </is>
      </c>
      <c r="E114" t="inlineStr">
        <is>
          <t>2025-01-15</t>
        </is>
      </c>
      <c r="F114" t="inlineStr">
        <is>
          <t>2025-09-11</t>
        </is>
      </c>
      <c r="G114" t="inlineStr">
        <is>
          <t>field</t>
        </is>
      </c>
      <c r="H114" t="inlineStr">
        <is>
          <t>2024-10</t>
        </is>
      </c>
      <c r="I114" t="inlineStr">
        <is>
          <t>2025-09</t>
        </is>
      </c>
      <c r="J114" t="inlineStr">
        <is>
          <t>adjustment</t>
        </is>
      </c>
      <c r="K114" t="inlineStr">
        <is>
          <t>sales not declared</t>
        </is>
      </c>
      <c r="L114" s="32" t="n">
        <v>43428</v>
      </c>
    </row>
    <row r="115">
      <c r="A115" t="inlineStr">
        <is>
          <t>AUD00111</t>
        </is>
      </c>
      <c r="B115" t="inlineStr">
        <is>
          <t>T104959</t>
        </is>
      </c>
      <c r="C115" t="inlineStr">
        <is>
          <t>random</t>
        </is>
      </c>
      <c r="E115" t="inlineStr">
        <is>
          <t>2025-01-15</t>
        </is>
      </c>
      <c r="F115" t="inlineStr">
        <is>
          <t>2025-09-12</t>
        </is>
      </c>
      <c r="G115" t="inlineStr">
        <is>
          <t>field</t>
        </is>
      </c>
      <c r="H115" t="inlineStr">
        <is>
          <t>2024-10</t>
        </is>
      </c>
      <c r="I115" t="inlineStr">
        <is>
          <t>2025-09</t>
        </is>
      </c>
      <c r="J115" t="inlineStr">
        <is>
          <t>no adjustment</t>
        </is>
      </c>
      <c r="L115" s="32" t="n">
        <v>0</v>
      </c>
    </row>
    <row r="116">
      <c r="A116" t="inlineStr">
        <is>
          <t>AUD00112</t>
        </is>
      </c>
      <c r="B116" t="inlineStr">
        <is>
          <t>T104974</t>
        </is>
      </c>
      <c r="C116" t="inlineStr">
        <is>
          <t>random</t>
        </is>
      </c>
      <c r="E116" t="inlineStr">
        <is>
          <t>2025-01-15</t>
        </is>
      </c>
      <c r="F116" t="inlineStr">
        <is>
          <t>2025-08-05</t>
        </is>
      </c>
      <c r="G116" t="inlineStr">
        <is>
          <t>field</t>
        </is>
      </c>
      <c r="H116" t="inlineStr">
        <is>
          <t>2024-10</t>
        </is>
      </c>
      <c r="I116" t="inlineStr">
        <is>
          <t>2025-09</t>
        </is>
      </c>
      <c r="J116" t="inlineStr">
        <is>
          <t>adjustment</t>
        </is>
      </c>
      <c r="K116" t="inlineStr">
        <is>
          <t>import VAT deduction not supported</t>
        </is>
      </c>
      <c r="L116" s="32" t="n">
        <v>33180042</v>
      </c>
    </row>
    <row r="117">
      <c r="A117" t="inlineStr">
        <is>
          <t>AUD00113</t>
        </is>
      </c>
      <c r="B117" t="inlineStr">
        <is>
          <t>T105077</t>
        </is>
      </c>
      <c r="C117" t="inlineStr">
        <is>
          <t>random</t>
        </is>
      </c>
      <c r="E117" t="inlineStr">
        <is>
          <t>2025-01-15</t>
        </is>
      </c>
      <c r="F117" t="inlineStr">
        <is>
          <t>2025-05-15</t>
        </is>
      </c>
      <c r="G117" t="inlineStr">
        <is>
          <t>field</t>
        </is>
      </c>
      <c r="H117" t="inlineStr">
        <is>
          <t>2024-10</t>
        </is>
      </c>
      <c r="I117" t="inlineStr">
        <is>
          <t>2025-09</t>
        </is>
      </c>
      <c r="J117" t="inlineStr">
        <is>
          <t>no adjustment</t>
        </is>
      </c>
      <c r="L117" s="32" t="n">
        <v>0</v>
      </c>
    </row>
    <row r="118">
      <c r="A118" t="inlineStr">
        <is>
          <t>AUD00114</t>
        </is>
      </c>
      <c r="B118" t="inlineStr">
        <is>
          <t>T105085</t>
        </is>
      </c>
      <c r="C118" t="inlineStr">
        <is>
          <t>random</t>
        </is>
      </c>
      <c r="E118" t="inlineStr">
        <is>
          <t>2025-01-15</t>
        </is>
      </c>
      <c r="F118" t="inlineStr">
        <is>
          <t>2025-07-17</t>
        </is>
      </c>
      <c r="G118" t="inlineStr">
        <is>
          <t>field</t>
        </is>
      </c>
      <c r="H118" t="inlineStr">
        <is>
          <t>2024-10</t>
        </is>
      </c>
      <c r="I118" t="inlineStr">
        <is>
          <t>2025-09</t>
        </is>
      </c>
      <c r="J118" t="inlineStr">
        <is>
          <t>adjustment</t>
        </is>
      </c>
      <c r="K118" t="inlineStr">
        <is>
          <t>sales not declared</t>
        </is>
      </c>
      <c r="L118" s="32" t="n">
        <v>44872</v>
      </c>
    </row>
    <row r="119">
      <c r="A119" t="inlineStr">
        <is>
          <t>AUD00115</t>
        </is>
      </c>
      <c r="B119" t="inlineStr">
        <is>
          <t>T105264</t>
        </is>
      </c>
      <c r="C119" t="inlineStr">
        <is>
          <t>random</t>
        </is>
      </c>
      <c r="E119" t="inlineStr">
        <is>
          <t>2025-01-15</t>
        </is>
      </c>
      <c r="F119" t="inlineStr">
        <is>
          <t>2025-04-13</t>
        </is>
      </c>
      <c r="G119" t="inlineStr">
        <is>
          <t>desk</t>
        </is>
      </c>
      <c r="H119" t="inlineStr">
        <is>
          <t>2024-10</t>
        </is>
      </c>
      <c r="I119" t="inlineStr">
        <is>
          <t>2025-09</t>
        </is>
      </c>
      <c r="J119" t="inlineStr">
        <is>
          <t>no adjustment</t>
        </is>
      </c>
      <c r="L119" s="32" t="n">
        <v>0</v>
      </c>
    </row>
    <row r="120">
      <c r="A120" t="inlineStr">
        <is>
          <t>AUD00116</t>
        </is>
      </c>
      <c r="B120" t="inlineStr">
        <is>
          <t>T105337</t>
        </is>
      </c>
      <c r="C120" t="inlineStr">
        <is>
          <t>random</t>
        </is>
      </c>
      <c r="E120" t="inlineStr">
        <is>
          <t>2025-01-15</t>
        </is>
      </c>
      <c r="F120" t="inlineStr">
        <is>
          <t>2025-05-13</t>
        </is>
      </c>
      <c r="G120" t="inlineStr">
        <is>
          <t>desk</t>
        </is>
      </c>
      <c r="H120" t="inlineStr">
        <is>
          <t>2024-10</t>
        </is>
      </c>
      <c r="I120" t="inlineStr">
        <is>
          <t>2025-09</t>
        </is>
      </c>
      <c r="J120" t="inlineStr">
        <is>
          <t>no adjustment</t>
        </is>
      </c>
      <c r="L120" s="32" t="n">
        <v>0</v>
      </c>
    </row>
    <row r="121">
      <c r="A121" t="inlineStr">
        <is>
          <t>AUD00117</t>
        </is>
      </c>
      <c r="B121" t="inlineStr">
        <is>
          <t>T105345</t>
        </is>
      </c>
      <c r="C121" t="inlineStr">
        <is>
          <t>random</t>
        </is>
      </c>
      <c r="E121" t="inlineStr">
        <is>
          <t>2025-01-15</t>
        </is>
      </c>
      <c r="F121" t="inlineStr">
        <is>
          <t>2025-09-03</t>
        </is>
      </c>
      <c r="G121" t="inlineStr">
        <is>
          <t>field</t>
        </is>
      </c>
      <c r="H121" t="inlineStr">
        <is>
          <t>2024-10</t>
        </is>
      </c>
      <c r="I121" t="inlineStr">
        <is>
          <t>2025-09</t>
        </is>
      </c>
      <c r="J121" t="inlineStr">
        <is>
          <t>no adjustment</t>
        </is>
      </c>
      <c r="L121" s="32" t="n">
        <v>0</v>
      </c>
    </row>
    <row r="122">
      <c r="A122" t="inlineStr">
        <is>
          <t>AUD00118</t>
        </is>
      </c>
      <c r="B122" t="inlineStr">
        <is>
          <t>T105358</t>
        </is>
      </c>
      <c r="C122" t="inlineStr">
        <is>
          <t>random</t>
        </is>
      </c>
      <c r="E122" t="inlineStr">
        <is>
          <t>2025-01-15</t>
        </is>
      </c>
      <c r="F122" t="inlineStr">
        <is>
          <t>2025-04-19</t>
        </is>
      </c>
      <c r="G122" t="inlineStr">
        <is>
          <t>desk</t>
        </is>
      </c>
      <c r="H122" t="inlineStr">
        <is>
          <t>2024-10</t>
        </is>
      </c>
      <c r="I122" t="inlineStr">
        <is>
          <t>2025-09</t>
        </is>
      </c>
      <c r="J122" t="inlineStr">
        <is>
          <t>no adjustment</t>
        </is>
      </c>
      <c r="L122" s="32" t="n">
        <v>0</v>
      </c>
    </row>
    <row r="123">
      <c r="A123" t="inlineStr">
        <is>
          <t>AUD00119</t>
        </is>
      </c>
      <c r="B123" t="inlineStr">
        <is>
          <t>T105465</t>
        </is>
      </c>
      <c r="C123" t="inlineStr">
        <is>
          <t>random</t>
        </is>
      </c>
      <c r="E123" t="inlineStr">
        <is>
          <t>2025-01-15</t>
        </is>
      </c>
      <c r="F123" t="inlineStr">
        <is>
          <t>2025-04-17</t>
        </is>
      </c>
      <c r="G123" t="inlineStr">
        <is>
          <t>field</t>
        </is>
      </c>
      <c r="H123" t="inlineStr">
        <is>
          <t>2024-10</t>
        </is>
      </c>
      <c r="I123" t="inlineStr">
        <is>
          <t>2025-09</t>
        </is>
      </c>
      <c r="J123" t="inlineStr">
        <is>
          <t>adjustment</t>
        </is>
      </c>
      <c r="K123" t="inlineStr">
        <is>
          <t>sales not declared</t>
        </is>
      </c>
      <c r="L123" s="32" t="n">
        <v>2661657</v>
      </c>
    </row>
    <row r="124">
      <c r="A124" t="inlineStr">
        <is>
          <t>AUD00120</t>
        </is>
      </c>
      <c r="B124" t="inlineStr">
        <is>
          <t>T105525</t>
        </is>
      </c>
      <c r="C124" t="inlineStr">
        <is>
          <t>random</t>
        </is>
      </c>
      <c r="E124" t="inlineStr">
        <is>
          <t>2025-01-15</t>
        </is>
      </c>
      <c r="F124" t="inlineStr">
        <is>
          <t>2025-04-17</t>
        </is>
      </c>
      <c r="G124" t="inlineStr">
        <is>
          <t>field</t>
        </is>
      </c>
      <c r="H124" t="inlineStr">
        <is>
          <t>2024-10</t>
        </is>
      </c>
      <c r="I124" t="inlineStr">
        <is>
          <t>2025-09</t>
        </is>
      </c>
      <c r="J124" t="inlineStr">
        <is>
          <t>no adjustment</t>
        </is>
      </c>
      <c r="L124" s="32" t="n">
        <v>0</v>
      </c>
    </row>
    <row r="125">
      <c r="A125" t="inlineStr">
        <is>
          <t>AUD00121</t>
        </is>
      </c>
      <c r="B125" t="inlineStr">
        <is>
          <t>T105564</t>
        </is>
      </c>
      <c r="C125" t="inlineStr">
        <is>
          <t>random</t>
        </is>
      </c>
      <c r="E125" t="inlineStr">
        <is>
          <t>2025-01-15</t>
        </is>
      </c>
      <c r="F125" t="inlineStr">
        <is>
          <t>2025-04-24</t>
        </is>
      </c>
      <c r="G125" t="inlineStr">
        <is>
          <t>desk</t>
        </is>
      </c>
      <c r="H125" t="inlineStr">
        <is>
          <t>2024-10</t>
        </is>
      </c>
      <c r="I125" t="inlineStr">
        <is>
          <t>2025-09</t>
        </is>
      </c>
      <c r="J125" t="inlineStr">
        <is>
          <t>no adjustment</t>
        </is>
      </c>
      <c r="L125" s="32" t="n">
        <v>0</v>
      </c>
    </row>
    <row r="126">
      <c r="A126" t="inlineStr">
        <is>
          <t>AUD00122</t>
        </is>
      </c>
      <c r="B126" t="inlineStr">
        <is>
          <t>T105584</t>
        </is>
      </c>
      <c r="C126" t="inlineStr">
        <is>
          <t>random</t>
        </is>
      </c>
      <c r="E126" t="inlineStr">
        <is>
          <t>2025-01-15</t>
        </is>
      </c>
      <c r="F126" t="inlineStr">
        <is>
          <t>2025-05-11</t>
        </is>
      </c>
      <c r="G126" t="inlineStr">
        <is>
          <t>desk</t>
        </is>
      </c>
      <c r="H126" t="inlineStr">
        <is>
          <t>2024-10</t>
        </is>
      </c>
      <c r="I126" t="inlineStr">
        <is>
          <t>2025-09</t>
        </is>
      </c>
      <c r="J126" t="inlineStr">
        <is>
          <t>no adjustment</t>
        </is>
      </c>
      <c r="L126" s="32" t="n">
        <v>0</v>
      </c>
    </row>
    <row r="127">
      <c r="A127" t="inlineStr">
        <is>
          <t>AUD00123</t>
        </is>
      </c>
      <c r="B127" t="inlineStr">
        <is>
          <t>T105608</t>
        </is>
      </c>
      <c r="C127" t="inlineStr">
        <is>
          <t>random</t>
        </is>
      </c>
      <c r="E127" t="inlineStr">
        <is>
          <t>2025-01-15</t>
        </is>
      </c>
      <c r="F127" t="inlineStr">
        <is>
          <t>2025-04-30</t>
        </is>
      </c>
      <c r="G127" t="inlineStr">
        <is>
          <t>desk</t>
        </is>
      </c>
      <c r="H127" t="inlineStr">
        <is>
          <t>2024-10</t>
        </is>
      </c>
      <c r="I127" t="inlineStr">
        <is>
          <t>2025-09</t>
        </is>
      </c>
      <c r="J127" t="inlineStr">
        <is>
          <t>adjustment</t>
        </is>
      </c>
      <c r="K127" t="inlineStr">
        <is>
          <t>sales not declared</t>
        </is>
      </c>
      <c r="L127" s="32" t="n">
        <v>16403211</v>
      </c>
    </row>
    <row r="128">
      <c r="A128" t="inlineStr">
        <is>
          <t>AUD00124</t>
        </is>
      </c>
      <c r="B128" t="inlineStr">
        <is>
          <t>T105640</t>
        </is>
      </c>
      <c r="C128" t="inlineStr">
        <is>
          <t>random</t>
        </is>
      </c>
      <c r="E128" t="inlineStr">
        <is>
          <t>2025-01-15</t>
        </is>
      </c>
      <c r="F128" t="inlineStr">
        <is>
          <t>2025-06-13</t>
        </is>
      </c>
      <c r="G128" t="inlineStr">
        <is>
          <t>field</t>
        </is>
      </c>
      <c r="H128" t="inlineStr">
        <is>
          <t>2024-10</t>
        </is>
      </c>
      <c r="I128" t="inlineStr">
        <is>
          <t>2025-09</t>
        </is>
      </c>
      <c r="J128" t="inlineStr">
        <is>
          <t>adjustment</t>
        </is>
      </c>
      <c r="K128" t="inlineStr">
        <is>
          <t>sales not declared</t>
        </is>
      </c>
      <c r="L128" s="32" t="n">
        <v>322183</v>
      </c>
    </row>
    <row r="129">
      <c r="A129" t="inlineStr">
        <is>
          <t>AUD00125</t>
        </is>
      </c>
      <c r="B129" t="inlineStr">
        <is>
          <t>T105700</t>
        </is>
      </c>
      <c r="C129" t="inlineStr">
        <is>
          <t>random</t>
        </is>
      </c>
      <c r="E129" t="inlineStr">
        <is>
          <t>2025-01-15</t>
        </is>
      </c>
      <c r="F129" t="inlineStr">
        <is>
          <t>2025-06-04</t>
        </is>
      </c>
      <c r="G129" t="inlineStr">
        <is>
          <t>desk</t>
        </is>
      </c>
      <c r="H129" t="inlineStr">
        <is>
          <t>2024-10</t>
        </is>
      </c>
      <c r="I129" t="inlineStr">
        <is>
          <t>2025-09</t>
        </is>
      </c>
      <c r="J129" t="inlineStr">
        <is>
          <t>no adjustment</t>
        </is>
      </c>
      <c r="L129" s="32" t="n">
        <v>0</v>
      </c>
    </row>
    <row r="130">
      <c r="A130" t="inlineStr">
        <is>
          <t>AUD00126</t>
        </is>
      </c>
      <c r="B130" t="inlineStr">
        <is>
          <t>T105738</t>
        </is>
      </c>
      <c r="C130" t="inlineStr">
        <is>
          <t>random</t>
        </is>
      </c>
      <c r="E130" t="inlineStr">
        <is>
          <t>2025-01-15</t>
        </is>
      </c>
      <c r="F130" t="inlineStr">
        <is>
          <t>2025-05-15</t>
        </is>
      </c>
      <c r="G130" t="inlineStr">
        <is>
          <t>field</t>
        </is>
      </c>
      <c r="H130" t="inlineStr">
        <is>
          <t>2024-10</t>
        </is>
      </c>
      <c r="I130" t="inlineStr">
        <is>
          <t>2025-09</t>
        </is>
      </c>
      <c r="J130" t="inlineStr">
        <is>
          <t>no adjustment</t>
        </is>
      </c>
      <c r="L130" s="32" t="n">
        <v>0</v>
      </c>
    </row>
    <row r="131">
      <c r="A131" t="inlineStr">
        <is>
          <t>AUD00127</t>
        </is>
      </c>
      <c r="B131" t="inlineStr">
        <is>
          <t>T105747</t>
        </is>
      </c>
      <c r="C131" t="inlineStr">
        <is>
          <t>random</t>
        </is>
      </c>
      <c r="E131" t="inlineStr">
        <is>
          <t>2025-01-15</t>
        </is>
      </c>
      <c r="F131" t="inlineStr">
        <is>
          <t>2025-05-24</t>
        </is>
      </c>
      <c r="G131" t="inlineStr">
        <is>
          <t>desk</t>
        </is>
      </c>
      <c r="H131" t="inlineStr">
        <is>
          <t>2024-10</t>
        </is>
      </c>
      <c r="I131" t="inlineStr">
        <is>
          <t>2025-09</t>
        </is>
      </c>
      <c r="J131" t="inlineStr">
        <is>
          <t>no adjustment</t>
        </is>
      </c>
      <c r="L131" s="32" t="n">
        <v>0</v>
      </c>
    </row>
    <row r="132">
      <c r="A132" t="inlineStr">
        <is>
          <t>AUD00128</t>
        </is>
      </c>
      <c r="B132" t="inlineStr">
        <is>
          <t>T105807</t>
        </is>
      </c>
      <c r="C132" t="inlineStr">
        <is>
          <t>random</t>
        </is>
      </c>
      <c r="E132" t="inlineStr">
        <is>
          <t>2025-01-15</t>
        </is>
      </c>
      <c r="F132" t="inlineStr">
        <is>
          <t>2025-06-08</t>
        </is>
      </c>
      <c r="G132" t="inlineStr">
        <is>
          <t>field</t>
        </is>
      </c>
      <c r="H132" t="inlineStr">
        <is>
          <t>2024-10</t>
        </is>
      </c>
      <c r="I132" t="inlineStr">
        <is>
          <t>2025-09</t>
        </is>
      </c>
      <c r="J132" t="inlineStr">
        <is>
          <t>no adjustment</t>
        </is>
      </c>
      <c r="L132" s="32" t="n">
        <v>0</v>
      </c>
    </row>
    <row r="133">
      <c r="A133" t="inlineStr">
        <is>
          <t>AUD00129</t>
        </is>
      </c>
      <c r="B133" t="inlineStr">
        <is>
          <t>T105860</t>
        </is>
      </c>
      <c r="C133" t="inlineStr">
        <is>
          <t>random</t>
        </is>
      </c>
      <c r="E133" t="inlineStr">
        <is>
          <t>2025-01-15</t>
        </is>
      </c>
      <c r="F133" t="inlineStr">
        <is>
          <t>2025-02-16</t>
        </is>
      </c>
      <c r="G133" t="inlineStr">
        <is>
          <t>desk</t>
        </is>
      </c>
      <c r="H133" t="inlineStr">
        <is>
          <t>2024-10</t>
        </is>
      </c>
      <c r="I133" t="inlineStr">
        <is>
          <t>2025-09</t>
        </is>
      </c>
      <c r="J133" t="inlineStr">
        <is>
          <t>no adjustment</t>
        </is>
      </c>
      <c r="L133" s="32" t="n">
        <v>0</v>
      </c>
    </row>
    <row r="134">
      <c r="A134" t="inlineStr">
        <is>
          <t>AUD00130</t>
        </is>
      </c>
      <c r="B134" t="inlineStr">
        <is>
          <t>T105868</t>
        </is>
      </c>
      <c r="C134" t="inlineStr">
        <is>
          <t>random</t>
        </is>
      </c>
      <c r="E134" t="inlineStr">
        <is>
          <t>2025-01-15</t>
        </is>
      </c>
      <c r="F134" t="inlineStr">
        <is>
          <t>2025-06-09</t>
        </is>
      </c>
      <c r="G134" t="inlineStr">
        <is>
          <t>field</t>
        </is>
      </c>
      <c r="H134" t="inlineStr">
        <is>
          <t>2024-10</t>
        </is>
      </c>
      <c r="I134" t="inlineStr">
        <is>
          <t>2025-09</t>
        </is>
      </c>
      <c r="J134" t="inlineStr">
        <is>
          <t>adjustment</t>
        </is>
      </c>
      <c r="K134" t="inlineStr">
        <is>
          <t>sales not declared</t>
        </is>
      </c>
      <c r="L134" s="32" t="n">
        <v>38864</v>
      </c>
    </row>
    <row r="135">
      <c r="A135" t="inlineStr">
        <is>
          <t>AUD00131</t>
        </is>
      </c>
      <c r="B135" t="inlineStr">
        <is>
          <t>T105960</t>
        </is>
      </c>
      <c r="C135" t="inlineStr">
        <is>
          <t>random</t>
        </is>
      </c>
      <c r="E135" t="inlineStr">
        <is>
          <t>2025-01-15</t>
        </is>
      </c>
      <c r="F135" t="inlineStr">
        <is>
          <t>2025-06-07</t>
        </is>
      </c>
      <c r="G135" t="inlineStr">
        <is>
          <t>desk</t>
        </is>
      </c>
      <c r="H135" t="inlineStr">
        <is>
          <t>2024-10</t>
        </is>
      </c>
      <c r="I135" t="inlineStr">
        <is>
          <t>2025-09</t>
        </is>
      </c>
      <c r="J135" t="inlineStr">
        <is>
          <t>adjustment</t>
        </is>
      </c>
      <c r="K135" t="inlineStr">
        <is>
          <t>sales not declared</t>
        </is>
      </c>
      <c r="L135" s="32" t="n">
        <v>80935</v>
      </c>
    </row>
    <row r="136">
      <c r="A136" t="inlineStr">
        <is>
          <t>AUD00132</t>
        </is>
      </c>
      <c r="B136" t="inlineStr">
        <is>
          <t>T106053</t>
        </is>
      </c>
      <c r="C136" t="inlineStr">
        <is>
          <t>random</t>
        </is>
      </c>
      <c r="E136" t="inlineStr">
        <is>
          <t>2025-01-15</t>
        </is>
      </c>
      <c r="F136" t="inlineStr">
        <is>
          <t>2025-06-07</t>
        </is>
      </c>
      <c r="G136" t="inlineStr">
        <is>
          <t>field</t>
        </is>
      </c>
      <c r="H136" t="inlineStr">
        <is>
          <t>2024-10</t>
        </is>
      </c>
      <c r="I136" t="inlineStr">
        <is>
          <t>2025-09</t>
        </is>
      </c>
      <c r="J136" t="inlineStr">
        <is>
          <t>adjustment</t>
        </is>
      </c>
      <c r="K136" t="inlineStr">
        <is>
          <t>sales not declared</t>
        </is>
      </c>
      <c r="L136" s="32" t="n">
        <v>44655</v>
      </c>
    </row>
    <row r="137">
      <c r="A137" t="inlineStr">
        <is>
          <t>AUD00133</t>
        </is>
      </c>
      <c r="B137" t="inlineStr">
        <is>
          <t>T106092</t>
        </is>
      </c>
      <c r="C137" t="inlineStr">
        <is>
          <t>random</t>
        </is>
      </c>
      <c r="E137" t="inlineStr">
        <is>
          <t>2025-01-15</t>
        </is>
      </c>
      <c r="F137" t="inlineStr">
        <is>
          <t>2025-03-02</t>
        </is>
      </c>
      <c r="G137" t="inlineStr">
        <is>
          <t>desk</t>
        </is>
      </c>
      <c r="H137" t="inlineStr">
        <is>
          <t>2024-10</t>
        </is>
      </c>
      <c r="I137" t="inlineStr">
        <is>
          <t>2025-09</t>
        </is>
      </c>
      <c r="J137" t="inlineStr">
        <is>
          <t>adjustment</t>
        </is>
      </c>
      <c r="K137" t="inlineStr">
        <is>
          <t>sales not declared</t>
        </is>
      </c>
      <c r="L137" s="32" t="n">
        <v>30403</v>
      </c>
    </row>
    <row r="138">
      <c r="A138" t="inlineStr">
        <is>
          <t>AUD00134</t>
        </is>
      </c>
      <c r="B138" t="inlineStr">
        <is>
          <t>T106098</t>
        </is>
      </c>
      <c r="C138" t="inlineStr">
        <is>
          <t>random</t>
        </is>
      </c>
      <c r="E138" t="inlineStr">
        <is>
          <t>2025-01-15</t>
        </is>
      </c>
      <c r="F138" t="inlineStr">
        <is>
          <t>2025-07-10</t>
        </is>
      </c>
      <c r="G138" t="inlineStr">
        <is>
          <t>field</t>
        </is>
      </c>
      <c r="H138" t="inlineStr">
        <is>
          <t>2024-10</t>
        </is>
      </c>
      <c r="I138" t="inlineStr">
        <is>
          <t>2025-09</t>
        </is>
      </c>
      <c r="J138" t="inlineStr">
        <is>
          <t>no adjustment</t>
        </is>
      </c>
      <c r="L138" s="32" t="n">
        <v>0</v>
      </c>
    </row>
    <row r="139">
      <c r="A139" t="inlineStr">
        <is>
          <t>AUD00135</t>
        </is>
      </c>
      <c r="B139" t="inlineStr">
        <is>
          <t>T106145</t>
        </is>
      </c>
      <c r="C139" t="inlineStr">
        <is>
          <t>random</t>
        </is>
      </c>
      <c r="E139" t="inlineStr">
        <is>
          <t>2025-01-15</t>
        </is>
      </c>
      <c r="F139" t="inlineStr">
        <is>
          <t>2025-09-16</t>
        </is>
      </c>
      <c r="G139" t="inlineStr">
        <is>
          <t>field</t>
        </is>
      </c>
      <c r="H139" t="inlineStr">
        <is>
          <t>2024-10</t>
        </is>
      </c>
      <c r="I139" t="inlineStr">
        <is>
          <t>2025-09</t>
        </is>
      </c>
      <c r="J139" t="inlineStr">
        <is>
          <t>adjustment</t>
        </is>
      </c>
      <c r="K139" t="inlineStr">
        <is>
          <t>sales not declared</t>
        </is>
      </c>
      <c r="L139" s="32" t="n">
        <v>1254587</v>
      </c>
    </row>
    <row r="140">
      <c r="A140" t="inlineStr">
        <is>
          <t>AUD00136</t>
        </is>
      </c>
      <c r="B140" t="inlineStr">
        <is>
          <t>T106150</t>
        </is>
      </c>
      <c r="C140" t="inlineStr">
        <is>
          <t>random</t>
        </is>
      </c>
      <c r="E140" t="inlineStr">
        <is>
          <t>2025-01-15</t>
        </is>
      </c>
      <c r="F140" t="inlineStr">
        <is>
          <t>2025-02-17</t>
        </is>
      </c>
      <c r="G140" t="inlineStr">
        <is>
          <t>desk</t>
        </is>
      </c>
      <c r="H140" t="inlineStr">
        <is>
          <t>2024-10</t>
        </is>
      </c>
      <c r="I140" t="inlineStr">
        <is>
          <t>2025-09</t>
        </is>
      </c>
      <c r="J140" t="inlineStr">
        <is>
          <t>no adjustment</t>
        </is>
      </c>
      <c r="L140" s="32" t="n">
        <v>0</v>
      </c>
    </row>
    <row r="141">
      <c r="A141" t="inlineStr">
        <is>
          <t>AUD00137</t>
        </is>
      </c>
      <c r="B141" t="inlineStr">
        <is>
          <t>T106159</t>
        </is>
      </c>
      <c r="C141" t="inlineStr">
        <is>
          <t>random</t>
        </is>
      </c>
      <c r="E141" t="inlineStr">
        <is>
          <t>2025-01-15</t>
        </is>
      </c>
      <c r="F141" t="inlineStr">
        <is>
          <t>2025-04-17</t>
        </is>
      </c>
      <c r="G141" t="inlineStr">
        <is>
          <t>desk</t>
        </is>
      </c>
      <c r="H141" t="inlineStr">
        <is>
          <t>2024-10</t>
        </is>
      </c>
      <c r="I141" t="inlineStr">
        <is>
          <t>2025-09</t>
        </is>
      </c>
      <c r="J141" t="inlineStr">
        <is>
          <t>no adjustment</t>
        </is>
      </c>
      <c r="L141" s="32" t="n">
        <v>0</v>
      </c>
    </row>
    <row r="142">
      <c r="A142" t="inlineStr">
        <is>
          <t>AUD00138</t>
        </is>
      </c>
      <c r="B142" t="inlineStr">
        <is>
          <t>T106203</t>
        </is>
      </c>
      <c r="C142" t="inlineStr">
        <is>
          <t>random</t>
        </is>
      </c>
      <c r="E142" t="inlineStr">
        <is>
          <t>2025-01-15</t>
        </is>
      </c>
      <c r="F142" t="inlineStr">
        <is>
          <t>2025-09-17</t>
        </is>
      </c>
      <c r="G142" t="inlineStr">
        <is>
          <t>field</t>
        </is>
      </c>
      <c r="H142" t="inlineStr">
        <is>
          <t>2024-10</t>
        </is>
      </c>
      <c r="I142" t="inlineStr">
        <is>
          <t>2025-09</t>
        </is>
      </c>
      <c r="J142" t="inlineStr">
        <is>
          <t>adjustment</t>
        </is>
      </c>
      <c r="K142" t="inlineStr">
        <is>
          <t>sales not declared</t>
        </is>
      </c>
      <c r="L142" s="32" t="n">
        <v>10429724</v>
      </c>
    </row>
    <row r="143">
      <c r="A143" t="inlineStr">
        <is>
          <t>AUD00139</t>
        </is>
      </c>
      <c r="B143" t="inlineStr">
        <is>
          <t>T106210</t>
        </is>
      </c>
      <c r="C143" t="inlineStr">
        <is>
          <t>random</t>
        </is>
      </c>
      <c r="E143" t="inlineStr">
        <is>
          <t>2025-01-15</t>
        </is>
      </c>
      <c r="F143" t="inlineStr">
        <is>
          <t>2025-09-10</t>
        </is>
      </c>
      <c r="G143" t="inlineStr">
        <is>
          <t>field</t>
        </is>
      </c>
      <c r="H143" t="inlineStr">
        <is>
          <t>2024-10</t>
        </is>
      </c>
      <c r="I143" t="inlineStr">
        <is>
          <t>2025-09</t>
        </is>
      </c>
      <c r="J143" t="inlineStr">
        <is>
          <t>no adjustment</t>
        </is>
      </c>
      <c r="L143" s="32" t="n">
        <v>0</v>
      </c>
    </row>
    <row r="144">
      <c r="A144" t="inlineStr">
        <is>
          <t>AUD00140</t>
        </is>
      </c>
      <c r="B144" t="inlineStr">
        <is>
          <t>T106318</t>
        </is>
      </c>
      <c r="C144" t="inlineStr">
        <is>
          <t>random</t>
        </is>
      </c>
      <c r="E144" t="inlineStr">
        <is>
          <t>2025-01-15</t>
        </is>
      </c>
      <c r="F144" t="inlineStr">
        <is>
          <t>2025-05-29</t>
        </is>
      </c>
      <c r="G144" t="inlineStr">
        <is>
          <t>field</t>
        </is>
      </c>
      <c r="H144" t="inlineStr">
        <is>
          <t>2024-10</t>
        </is>
      </c>
      <c r="I144" t="inlineStr">
        <is>
          <t>2025-09</t>
        </is>
      </c>
      <c r="J144" t="inlineStr">
        <is>
          <t>no adjustment</t>
        </is>
      </c>
      <c r="L144" s="32" t="n">
        <v>0</v>
      </c>
    </row>
    <row r="145">
      <c r="A145" t="inlineStr">
        <is>
          <t>AUD00141</t>
        </is>
      </c>
      <c r="B145" t="inlineStr">
        <is>
          <t>T106365</t>
        </is>
      </c>
      <c r="C145" t="inlineStr">
        <is>
          <t>random</t>
        </is>
      </c>
      <c r="E145" t="inlineStr">
        <is>
          <t>2025-01-15</t>
        </is>
      </c>
      <c r="F145" t="inlineStr">
        <is>
          <t>2025-04-08</t>
        </is>
      </c>
      <c r="G145" t="inlineStr">
        <is>
          <t>desk</t>
        </is>
      </c>
      <c r="H145" t="inlineStr">
        <is>
          <t>2024-10</t>
        </is>
      </c>
      <c r="I145" t="inlineStr">
        <is>
          <t>2025-09</t>
        </is>
      </c>
      <c r="J145" t="inlineStr">
        <is>
          <t>no adjustment</t>
        </is>
      </c>
      <c r="L145" s="32" t="n">
        <v>0</v>
      </c>
    </row>
    <row r="146">
      <c r="A146" t="inlineStr">
        <is>
          <t>AUD00142</t>
        </is>
      </c>
      <c r="B146" t="inlineStr">
        <is>
          <t>T106384</t>
        </is>
      </c>
      <c r="C146" t="inlineStr">
        <is>
          <t>random</t>
        </is>
      </c>
      <c r="E146" t="inlineStr">
        <is>
          <t>2025-01-15</t>
        </is>
      </c>
      <c r="F146" t="inlineStr">
        <is>
          <t>2025-04-27</t>
        </is>
      </c>
      <c r="G146" t="inlineStr">
        <is>
          <t>field</t>
        </is>
      </c>
      <c r="H146" t="inlineStr">
        <is>
          <t>2024-10</t>
        </is>
      </c>
      <c r="I146" t="inlineStr">
        <is>
          <t>2025-09</t>
        </is>
      </c>
      <c r="J146" t="inlineStr">
        <is>
          <t>no adjustment</t>
        </is>
      </c>
      <c r="L146" s="32" t="n">
        <v>0</v>
      </c>
    </row>
    <row r="147">
      <c r="A147" t="inlineStr">
        <is>
          <t>AUD00143</t>
        </is>
      </c>
      <c r="B147" t="inlineStr">
        <is>
          <t>T106414</t>
        </is>
      </c>
      <c r="C147" t="inlineStr">
        <is>
          <t>random</t>
        </is>
      </c>
      <c r="E147" t="inlineStr">
        <is>
          <t>2025-01-15</t>
        </is>
      </c>
      <c r="F147" t="inlineStr">
        <is>
          <t>2025-05-05</t>
        </is>
      </c>
      <c r="G147" t="inlineStr">
        <is>
          <t>desk</t>
        </is>
      </c>
      <c r="H147" t="inlineStr">
        <is>
          <t>2024-10</t>
        </is>
      </c>
      <c r="I147" t="inlineStr">
        <is>
          <t>2025-09</t>
        </is>
      </c>
      <c r="J147" t="inlineStr">
        <is>
          <t>no adjustment</t>
        </is>
      </c>
      <c r="L147" s="32" t="n">
        <v>0</v>
      </c>
    </row>
    <row r="148">
      <c r="A148" t="inlineStr">
        <is>
          <t>AUD00144</t>
        </is>
      </c>
      <c r="B148" t="inlineStr">
        <is>
          <t>T106469</t>
        </is>
      </c>
      <c r="C148" t="inlineStr">
        <is>
          <t>random</t>
        </is>
      </c>
      <c r="E148" t="inlineStr">
        <is>
          <t>2025-01-15</t>
        </is>
      </c>
      <c r="F148" t="inlineStr">
        <is>
          <t>2025-04-30</t>
        </is>
      </c>
      <c r="G148" t="inlineStr">
        <is>
          <t>desk</t>
        </is>
      </c>
      <c r="H148" t="inlineStr">
        <is>
          <t>2024-10</t>
        </is>
      </c>
      <c r="I148" t="inlineStr">
        <is>
          <t>2025-09</t>
        </is>
      </c>
      <c r="J148" t="inlineStr">
        <is>
          <t>no adjustment</t>
        </is>
      </c>
      <c r="L148" s="32" t="n">
        <v>0</v>
      </c>
    </row>
    <row r="149">
      <c r="A149" t="inlineStr">
        <is>
          <t>AUD00145</t>
        </is>
      </c>
      <c r="B149" t="inlineStr">
        <is>
          <t>T106488</t>
        </is>
      </c>
      <c r="C149" t="inlineStr">
        <is>
          <t>random</t>
        </is>
      </c>
      <c r="E149" t="inlineStr">
        <is>
          <t>2025-01-15</t>
        </is>
      </c>
      <c r="F149" t="inlineStr">
        <is>
          <t>2025-08-11</t>
        </is>
      </c>
      <c r="G149" t="inlineStr">
        <is>
          <t>field</t>
        </is>
      </c>
      <c r="H149" t="inlineStr">
        <is>
          <t>2024-10</t>
        </is>
      </c>
      <c r="I149" t="inlineStr">
        <is>
          <t>2025-09</t>
        </is>
      </c>
      <c r="J149" t="inlineStr">
        <is>
          <t>adjustment</t>
        </is>
      </c>
      <c r="K149" t="inlineStr">
        <is>
          <t>sales not declared</t>
        </is>
      </c>
      <c r="L149" s="32" t="n">
        <v>118438</v>
      </c>
    </row>
    <row r="150">
      <c r="A150" t="inlineStr">
        <is>
          <t>AUD00146</t>
        </is>
      </c>
      <c r="B150" t="inlineStr">
        <is>
          <t>T106506</t>
        </is>
      </c>
      <c r="C150" t="inlineStr">
        <is>
          <t>random</t>
        </is>
      </c>
      <c r="E150" t="inlineStr">
        <is>
          <t>2025-01-15</t>
        </is>
      </c>
      <c r="F150" t="inlineStr">
        <is>
          <t>2025-04-10</t>
        </is>
      </c>
      <c r="G150" t="inlineStr">
        <is>
          <t>desk</t>
        </is>
      </c>
      <c r="H150" t="inlineStr">
        <is>
          <t>2024-10</t>
        </is>
      </c>
      <c r="I150" t="inlineStr">
        <is>
          <t>2025-09</t>
        </is>
      </c>
      <c r="J150" t="inlineStr">
        <is>
          <t>no adjustment</t>
        </is>
      </c>
      <c r="L150" s="32" t="n">
        <v>0</v>
      </c>
    </row>
    <row r="151">
      <c r="A151" t="inlineStr">
        <is>
          <t>AUD00147</t>
        </is>
      </c>
      <c r="B151" t="inlineStr">
        <is>
          <t>T106540</t>
        </is>
      </c>
      <c r="C151" t="inlineStr">
        <is>
          <t>random</t>
        </is>
      </c>
      <c r="E151" t="inlineStr">
        <is>
          <t>2025-01-15</t>
        </is>
      </c>
      <c r="F151" t="inlineStr">
        <is>
          <t>2025-04-30</t>
        </is>
      </c>
      <c r="G151" t="inlineStr">
        <is>
          <t>desk</t>
        </is>
      </c>
      <c r="H151" t="inlineStr">
        <is>
          <t>2024-10</t>
        </is>
      </c>
      <c r="I151" t="inlineStr">
        <is>
          <t>2025-09</t>
        </is>
      </c>
      <c r="J151" t="inlineStr">
        <is>
          <t>no adjustment</t>
        </is>
      </c>
      <c r="L151" s="32" t="n">
        <v>0</v>
      </c>
    </row>
    <row r="152">
      <c r="A152" t="inlineStr">
        <is>
          <t>AUD00148</t>
        </is>
      </c>
      <c r="B152" t="inlineStr">
        <is>
          <t>T106561</t>
        </is>
      </c>
      <c r="C152" t="inlineStr">
        <is>
          <t>random</t>
        </is>
      </c>
      <c r="E152" t="inlineStr">
        <is>
          <t>2025-01-15</t>
        </is>
      </c>
      <c r="F152" t="inlineStr">
        <is>
          <t>2025-04-25</t>
        </is>
      </c>
      <c r="G152" t="inlineStr">
        <is>
          <t>desk</t>
        </is>
      </c>
      <c r="H152" t="inlineStr">
        <is>
          <t>2024-10</t>
        </is>
      </c>
      <c r="I152" t="inlineStr">
        <is>
          <t>2025-09</t>
        </is>
      </c>
      <c r="J152" t="inlineStr">
        <is>
          <t>no adjustment</t>
        </is>
      </c>
      <c r="L152" s="32" t="n">
        <v>0</v>
      </c>
    </row>
    <row r="153">
      <c r="A153" t="inlineStr">
        <is>
          <t>AUD00149</t>
        </is>
      </c>
      <c r="B153" t="inlineStr">
        <is>
          <t>T106607</t>
        </is>
      </c>
      <c r="C153" t="inlineStr">
        <is>
          <t>random</t>
        </is>
      </c>
      <c r="E153" t="inlineStr">
        <is>
          <t>2025-01-15</t>
        </is>
      </c>
      <c r="F153" t="inlineStr">
        <is>
          <t>2025-04-29</t>
        </is>
      </c>
      <c r="G153" t="inlineStr">
        <is>
          <t>field</t>
        </is>
      </c>
      <c r="H153" t="inlineStr">
        <is>
          <t>2024-10</t>
        </is>
      </c>
      <c r="I153" t="inlineStr">
        <is>
          <t>2025-09</t>
        </is>
      </c>
      <c r="J153" t="inlineStr">
        <is>
          <t>no adjustment</t>
        </is>
      </c>
      <c r="L153" s="32" t="n">
        <v>0</v>
      </c>
    </row>
    <row r="154">
      <c r="A154" t="inlineStr">
        <is>
          <t>AUD00150</t>
        </is>
      </c>
      <c r="B154" t="inlineStr">
        <is>
          <t>T106664</t>
        </is>
      </c>
      <c r="C154" t="inlineStr">
        <is>
          <t>random</t>
        </is>
      </c>
      <c r="E154" t="inlineStr">
        <is>
          <t>2025-01-15</t>
        </is>
      </c>
      <c r="F154" t="inlineStr">
        <is>
          <t>2025-04-23</t>
        </is>
      </c>
      <c r="G154" t="inlineStr">
        <is>
          <t>desk</t>
        </is>
      </c>
      <c r="H154" t="inlineStr">
        <is>
          <t>2024-10</t>
        </is>
      </c>
      <c r="I154" t="inlineStr">
        <is>
          <t>2025-09</t>
        </is>
      </c>
      <c r="J154" t="inlineStr">
        <is>
          <t>no adjustment</t>
        </is>
      </c>
      <c r="L154" s="32" t="n">
        <v>0</v>
      </c>
    </row>
    <row r="155">
      <c r="A155" t="inlineStr">
        <is>
          <t>AUD00151</t>
        </is>
      </c>
      <c r="B155" t="inlineStr">
        <is>
          <t>T106719</t>
        </is>
      </c>
      <c r="C155" t="inlineStr">
        <is>
          <t>random</t>
        </is>
      </c>
      <c r="E155" t="inlineStr">
        <is>
          <t>2025-01-15</t>
        </is>
      </c>
      <c r="F155" t="inlineStr">
        <is>
          <t>2025-05-06</t>
        </is>
      </c>
      <c r="G155" t="inlineStr">
        <is>
          <t>field</t>
        </is>
      </c>
      <c r="H155" t="inlineStr">
        <is>
          <t>2024-10</t>
        </is>
      </c>
      <c r="I155" t="inlineStr">
        <is>
          <t>2025-09</t>
        </is>
      </c>
      <c r="J155" t="inlineStr">
        <is>
          <t>adjustment</t>
        </is>
      </c>
      <c r="K155" t="inlineStr">
        <is>
          <t>sales not declared</t>
        </is>
      </c>
      <c r="L155" s="32" t="n">
        <v>2579987</v>
      </c>
    </row>
    <row r="156">
      <c r="A156" t="inlineStr">
        <is>
          <t>AUD00152</t>
        </is>
      </c>
      <c r="B156" t="inlineStr">
        <is>
          <t>T106720</t>
        </is>
      </c>
      <c r="C156" t="inlineStr">
        <is>
          <t>random</t>
        </is>
      </c>
      <c r="E156" t="inlineStr">
        <is>
          <t>2025-01-15</t>
        </is>
      </c>
      <c r="F156" t="inlineStr">
        <is>
          <t>2025-02-22</t>
        </is>
      </c>
      <c r="G156" t="inlineStr">
        <is>
          <t>desk</t>
        </is>
      </c>
      <c r="H156" t="inlineStr">
        <is>
          <t>2024-10</t>
        </is>
      </c>
      <c r="I156" t="inlineStr">
        <is>
          <t>2025-09</t>
        </is>
      </c>
      <c r="J156" t="inlineStr">
        <is>
          <t>no adjustment</t>
        </is>
      </c>
      <c r="L156" s="32" t="n">
        <v>0</v>
      </c>
    </row>
    <row r="157">
      <c r="A157" t="inlineStr">
        <is>
          <t>AUD00153</t>
        </is>
      </c>
      <c r="B157" t="inlineStr">
        <is>
          <t>T106758</t>
        </is>
      </c>
      <c r="C157" t="inlineStr">
        <is>
          <t>random</t>
        </is>
      </c>
      <c r="E157" t="inlineStr">
        <is>
          <t>2025-01-15</t>
        </is>
      </c>
      <c r="F157" t="inlineStr">
        <is>
          <t>2025-02-21</t>
        </is>
      </c>
      <c r="G157" t="inlineStr">
        <is>
          <t>desk</t>
        </is>
      </c>
      <c r="H157" t="inlineStr">
        <is>
          <t>2024-10</t>
        </is>
      </c>
      <c r="I157" t="inlineStr">
        <is>
          <t>2025-09</t>
        </is>
      </c>
      <c r="J157" t="inlineStr">
        <is>
          <t>no adjustment</t>
        </is>
      </c>
      <c r="L157" s="32" t="n">
        <v>0</v>
      </c>
    </row>
    <row r="158">
      <c r="A158" t="inlineStr">
        <is>
          <t>AUD00154</t>
        </is>
      </c>
      <c r="B158" t="inlineStr">
        <is>
          <t>T106770</t>
        </is>
      </c>
      <c r="C158" t="inlineStr">
        <is>
          <t>random</t>
        </is>
      </c>
      <c r="E158" t="inlineStr">
        <is>
          <t>2025-01-15</t>
        </is>
      </c>
      <c r="F158" t="inlineStr">
        <is>
          <t>2025-05-30</t>
        </is>
      </c>
      <c r="G158" t="inlineStr">
        <is>
          <t>desk</t>
        </is>
      </c>
      <c r="H158" t="inlineStr">
        <is>
          <t>2024-10</t>
        </is>
      </c>
      <c r="I158" t="inlineStr">
        <is>
          <t>2025-09</t>
        </is>
      </c>
      <c r="J158" t="inlineStr">
        <is>
          <t>no adjustment</t>
        </is>
      </c>
      <c r="L158" s="32" t="n">
        <v>0</v>
      </c>
    </row>
    <row r="159">
      <c r="A159" t="inlineStr">
        <is>
          <t>AUD00155</t>
        </is>
      </c>
      <c r="B159" t="inlineStr">
        <is>
          <t>T106813</t>
        </is>
      </c>
      <c r="C159" t="inlineStr">
        <is>
          <t>random</t>
        </is>
      </c>
      <c r="E159" t="inlineStr">
        <is>
          <t>2025-01-15</t>
        </is>
      </c>
      <c r="F159" t="inlineStr">
        <is>
          <t>2025-04-18</t>
        </is>
      </c>
      <c r="G159" t="inlineStr">
        <is>
          <t>desk</t>
        </is>
      </c>
      <c r="H159" t="inlineStr">
        <is>
          <t>2024-10</t>
        </is>
      </c>
      <c r="I159" t="inlineStr">
        <is>
          <t>2025-09</t>
        </is>
      </c>
      <c r="J159" t="inlineStr">
        <is>
          <t>no adjustment</t>
        </is>
      </c>
      <c r="L159" s="32" t="n">
        <v>0</v>
      </c>
    </row>
    <row r="160">
      <c r="A160" t="inlineStr">
        <is>
          <t>AUD00156</t>
        </is>
      </c>
      <c r="B160" t="inlineStr">
        <is>
          <t>T106892</t>
        </is>
      </c>
      <c r="C160" t="inlineStr">
        <is>
          <t>random</t>
        </is>
      </c>
      <c r="E160" t="inlineStr">
        <is>
          <t>2025-01-15</t>
        </is>
      </c>
      <c r="F160" t="inlineStr">
        <is>
          <t>2025-04-26</t>
        </is>
      </c>
      <c r="G160" t="inlineStr">
        <is>
          <t>desk</t>
        </is>
      </c>
      <c r="H160" t="inlineStr">
        <is>
          <t>2024-10</t>
        </is>
      </c>
      <c r="I160" t="inlineStr">
        <is>
          <t>2025-09</t>
        </is>
      </c>
      <c r="J160" t="inlineStr">
        <is>
          <t>no adjustment</t>
        </is>
      </c>
      <c r="L160" s="32" t="n">
        <v>0</v>
      </c>
    </row>
    <row r="161">
      <c r="A161" t="inlineStr">
        <is>
          <t>AUD00157</t>
        </is>
      </c>
      <c r="B161" t="inlineStr">
        <is>
          <t>T106907</t>
        </is>
      </c>
      <c r="C161" t="inlineStr">
        <is>
          <t>random</t>
        </is>
      </c>
      <c r="E161" t="inlineStr">
        <is>
          <t>2025-01-15</t>
        </is>
      </c>
      <c r="F161" t="inlineStr">
        <is>
          <t>2025-06-25</t>
        </is>
      </c>
      <c r="G161" t="inlineStr">
        <is>
          <t>field</t>
        </is>
      </c>
      <c r="H161" t="inlineStr">
        <is>
          <t>2024-10</t>
        </is>
      </c>
      <c r="I161" t="inlineStr">
        <is>
          <t>2025-09</t>
        </is>
      </c>
      <c r="J161" t="inlineStr">
        <is>
          <t>adjustment</t>
        </is>
      </c>
      <c r="K161" t="inlineStr">
        <is>
          <t>sales not declared</t>
        </is>
      </c>
      <c r="L161" s="32" t="n">
        <v>1806878</v>
      </c>
    </row>
    <row r="162">
      <c r="A162" t="inlineStr">
        <is>
          <t>AUD00158</t>
        </is>
      </c>
      <c r="B162" t="inlineStr">
        <is>
          <t>T106963</t>
        </is>
      </c>
      <c r="C162" t="inlineStr">
        <is>
          <t>random</t>
        </is>
      </c>
      <c r="E162" t="inlineStr">
        <is>
          <t>2025-01-15</t>
        </is>
      </c>
      <c r="F162" t="inlineStr">
        <is>
          <t>2025-07-04</t>
        </is>
      </c>
      <c r="G162" t="inlineStr">
        <is>
          <t>field</t>
        </is>
      </c>
      <c r="H162" t="inlineStr">
        <is>
          <t>2024-10</t>
        </is>
      </c>
      <c r="I162" t="inlineStr">
        <is>
          <t>2025-09</t>
        </is>
      </c>
      <c r="J162" t="inlineStr">
        <is>
          <t>no adjustment</t>
        </is>
      </c>
      <c r="L162" s="32" t="n">
        <v>0</v>
      </c>
    </row>
    <row r="163">
      <c r="A163" t="inlineStr">
        <is>
          <t>AUD00159</t>
        </is>
      </c>
      <c r="B163" t="inlineStr">
        <is>
          <t>T107040</t>
        </is>
      </c>
      <c r="C163" t="inlineStr">
        <is>
          <t>random</t>
        </is>
      </c>
      <c r="E163" t="inlineStr">
        <is>
          <t>2025-01-15</t>
        </is>
      </c>
      <c r="F163" t="inlineStr">
        <is>
          <t>2025-04-24</t>
        </is>
      </c>
      <c r="G163" t="inlineStr">
        <is>
          <t>field</t>
        </is>
      </c>
      <c r="H163" t="inlineStr">
        <is>
          <t>2024-10</t>
        </is>
      </c>
      <c r="I163" t="inlineStr">
        <is>
          <t>2025-09</t>
        </is>
      </c>
      <c r="J163" t="inlineStr">
        <is>
          <t>adjustment</t>
        </is>
      </c>
      <c r="K163" t="inlineStr">
        <is>
          <t>sales not declared</t>
        </is>
      </c>
      <c r="L163" s="32" t="n">
        <v>1352478</v>
      </c>
    </row>
    <row r="164">
      <c r="A164" t="inlineStr">
        <is>
          <t>AUD00160</t>
        </is>
      </c>
      <c r="B164" t="inlineStr">
        <is>
          <t>T107051</t>
        </is>
      </c>
      <c r="C164" t="inlineStr">
        <is>
          <t>random</t>
        </is>
      </c>
      <c r="E164" t="inlineStr">
        <is>
          <t>2025-01-15</t>
        </is>
      </c>
      <c r="F164" t="inlineStr">
        <is>
          <t>2025-05-13</t>
        </is>
      </c>
      <c r="G164" t="inlineStr">
        <is>
          <t>desk</t>
        </is>
      </c>
      <c r="H164" t="inlineStr">
        <is>
          <t>2024-10</t>
        </is>
      </c>
      <c r="I164" t="inlineStr">
        <is>
          <t>2025-09</t>
        </is>
      </c>
      <c r="J164" t="inlineStr">
        <is>
          <t>no adjustment</t>
        </is>
      </c>
      <c r="L164" s="32" t="n">
        <v>0</v>
      </c>
    </row>
    <row r="165">
      <c r="A165" t="inlineStr">
        <is>
          <t>AUD00161</t>
        </is>
      </c>
      <c r="B165" t="inlineStr">
        <is>
          <t>T107067</t>
        </is>
      </c>
      <c r="C165" t="inlineStr">
        <is>
          <t>random</t>
        </is>
      </c>
      <c r="E165" t="inlineStr">
        <is>
          <t>2025-01-15</t>
        </is>
      </c>
      <c r="F165" t="inlineStr">
        <is>
          <t>2025-05-16</t>
        </is>
      </c>
      <c r="G165" t="inlineStr">
        <is>
          <t>field</t>
        </is>
      </c>
      <c r="H165" t="inlineStr">
        <is>
          <t>2024-10</t>
        </is>
      </c>
      <c r="I165" t="inlineStr">
        <is>
          <t>2025-09</t>
        </is>
      </c>
      <c r="J165" t="inlineStr">
        <is>
          <t>adjustment</t>
        </is>
      </c>
      <c r="K165" t="inlineStr">
        <is>
          <t>sales not declared</t>
        </is>
      </c>
      <c r="L165" s="32" t="n">
        <v>102036</v>
      </c>
    </row>
    <row r="166">
      <c r="A166" t="inlineStr">
        <is>
          <t>AUD00162</t>
        </is>
      </c>
      <c r="B166" t="inlineStr">
        <is>
          <t>T107267</t>
        </is>
      </c>
      <c r="C166" t="inlineStr">
        <is>
          <t>random</t>
        </is>
      </c>
      <c r="E166" t="inlineStr">
        <is>
          <t>2025-01-15</t>
        </is>
      </c>
      <c r="F166" t="inlineStr">
        <is>
          <t>2025-04-19</t>
        </is>
      </c>
      <c r="G166" t="inlineStr">
        <is>
          <t>desk</t>
        </is>
      </c>
      <c r="H166" t="inlineStr">
        <is>
          <t>2024-10</t>
        </is>
      </c>
      <c r="I166" t="inlineStr">
        <is>
          <t>2025-09</t>
        </is>
      </c>
      <c r="J166" t="inlineStr">
        <is>
          <t>no adjustment</t>
        </is>
      </c>
      <c r="L166" s="32" t="n">
        <v>0</v>
      </c>
    </row>
    <row r="167">
      <c r="A167" t="inlineStr">
        <is>
          <t>AUD00163</t>
        </is>
      </c>
      <c r="B167" t="inlineStr">
        <is>
          <t>T107297</t>
        </is>
      </c>
      <c r="C167" t="inlineStr">
        <is>
          <t>random</t>
        </is>
      </c>
      <c r="E167" t="inlineStr">
        <is>
          <t>2025-01-15</t>
        </is>
      </c>
      <c r="F167" t="inlineStr">
        <is>
          <t>2025-03-19</t>
        </is>
      </c>
      <c r="G167" t="inlineStr">
        <is>
          <t>desk</t>
        </is>
      </c>
      <c r="H167" t="inlineStr">
        <is>
          <t>2024-10</t>
        </is>
      </c>
      <c r="I167" t="inlineStr">
        <is>
          <t>2025-09</t>
        </is>
      </c>
      <c r="J167" t="inlineStr">
        <is>
          <t>no adjustment</t>
        </is>
      </c>
      <c r="L167" s="32" t="n">
        <v>0</v>
      </c>
    </row>
    <row r="168">
      <c r="A168" t="inlineStr">
        <is>
          <t>AUD00164</t>
        </is>
      </c>
      <c r="B168" t="inlineStr">
        <is>
          <t>T107304</t>
        </is>
      </c>
      <c r="C168" t="inlineStr">
        <is>
          <t>random</t>
        </is>
      </c>
      <c r="E168" t="inlineStr">
        <is>
          <t>2025-01-15</t>
        </is>
      </c>
      <c r="F168" t="inlineStr">
        <is>
          <t>2025-09-01</t>
        </is>
      </c>
      <c r="G168" t="inlineStr">
        <is>
          <t>field</t>
        </is>
      </c>
      <c r="H168" t="inlineStr">
        <is>
          <t>2024-10</t>
        </is>
      </c>
      <c r="I168" t="inlineStr">
        <is>
          <t>2025-09</t>
        </is>
      </c>
      <c r="J168" t="inlineStr">
        <is>
          <t>adjustment</t>
        </is>
      </c>
      <c r="K168" t="inlineStr">
        <is>
          <t>sales not declared</t>
        </is>
      </c>
      <c r="L168" s="32" t="n">
        <v>792477</v>
      </c>
    </row>
    <row r="169">
      <c r="A169" t="inlineStr">
        <is>
          <t>AUD00165</t>
        </is>
      </c>
      <c r="B169" t="inlineStr">
        <is>
          <t>T107332</t>
        </is>
      </c>
      <c r="C169" t="inlineStr">
        <is>
          <t>random</t>
        </is>
      </c>
      <c r="E169" t="inlineStr">
        <is>
          <t>2025-01-15</t>
        </is>
      </c>
      <c r="F169" t="inlineStr">
        <is>
          <t>2025-03-19</t>
        </is>
      </c>
      <c r="G169" t="inlineStr">
        <is>
          <t>desk</t>
        </is>
      </c>
      <c r="H169" t="inlineStr">
        <is>
          <t>2024-10</t>
        </is>
      </c>
      <c r="I169" t="inlineStr">
        <is>
          <t>2025-09</t>
        </is>
      </c>
      <c r="J169" t="inlineStr">
        <is>
          <t>no adjustment</t>
        </is>
      </c>
      <c r="L169" s="32" t="n">
        <v>0</v>
      </c>
    </row>
    <row r="170">
      <c r="A170" t="inlineStr">
        <is>
          <t>AUD00166</t>
        </is>
      </c>
      <c r="B170" t="inlineStr">
        <is>
          <t>T107415</t>
        </is>
      </c>
      <c r="C170" t="inlineStr">
        <is>
          <t>random</t>
        </is>
      </c>
      <c r="E170" t="inlineStr">
        <is>
          <t>2025-01-15</t>
        </is>
      </c>
      <c r="F170" t="inlineStr">
        <is>
          <t>2025-05-10</t>
        </is>
      </c>
      <c r="G170" t="inlineStr">
        <is>
          <t>desk</t>
        </is>
      </c>
      <c r="H170" t="inlineStr">
        <is>
          <t>2024-10</t>
        </is>
      </c>
      <c r="I170" t="inlineStr">
        <is>
          <t>2025-09</t>
        </is>
      </c>
      <c r="J170" t="inlineStr">
        <is>
          <t>no adjustment</t>
        </is>
      </c>
      <c r="L170" s="32" t="n">
        <v>0</v>
      </c>
    </row>
    <row r="171">
      <c r="A171" t="inlineStr">
        <is>
          <t>AUD00167</t>
        </is>
      </c>
      <c r="B171" t="inlineStr">
        <is>
          <t>T107458</t>
        </is>
      </c>
      <c r="C171" t="inlineStr">
        <is>
          <t>random</t>
        </is>
      </c>
      <c r="E171" t="inlineStr">
        <is>
          <t>2025-01-15</t>
        </is>
      </c>
      <c r="F171" t="inlineStr">
        <is>
          <t>2025-05-25</t>
        </is>
      </c>
      <c r="G171" t="inlineStr">
        <is>
          <t>desk</t>
        </is>
      </c>
      <c r="H171" t="inlineStr">
        <is>
          <t>2024-10</t>
        </is>
      </c>
      <c r="I171" t="inlineStr">
        <is>
          <t>2025-09</t>
        </is>
      </c>
      <c r="J171" t="inlineStr">
        <is>
          <t>no adjustment</t>
        </is>
      </c>
      <c r="L171" s="32" t="n">
        <v>0</v>
      </c>
    </row>
    <row r="172">
      <c r="A172" t="inlineStr">
        <is>
          <t>AUD00168</t>
        </is>
      </c>
      <c r="B172" t="inlineStr">
        <is>
          <t>T107467</t>
        </is>
      </c>
      <c r="C172" t="inlineStr">
        <is>
          <t>random</t>
        </is>
      </c>
      <c r="E172" t="inlineStr">
        <is>
          <t>2025-01-15</t>
        </is>
      </c>
      <c r="F172" t="inlineStr">
        <is>
          <t>2025-09-09</t>
        </is>
      </c>
      <c r="G172" t="inlineStr">
        <is>
          <t>field</t>
        </is>
      </c>
      <c r="H172" t="inlineStr">
        <is>
          <t>2024-10</t>
        </is>
      </c>
      <c r="I172" t="inlineStr">
        <is>
          <t>2025-09</t>
        </is>
      </c>
      <c r="J172" t="inlineStr">
        <is>
          <t>no adjustment</t>
        </is>
      </c>
      <c r="L172" s="32" t="n">
        <v>0</v>
      </c>
    </row>
    <row r="173">
      <c r="A173" t="inlineStr">
        <is>
          <t>AUD00169</t>
        </is>
      </c>
      <c r="B173" t="inlineStr">
        <is>
          <t>T107475</t>
        </is>
      </c>
      <c r="C173" t="inlineStr">
        <is>
          <t>random</t>
        </is>
      </c>
      <c r="E173" t="inlineStr">
        <is>
          <t>2025-01-15</t>
        </is>
      </c>
      <c r="F173" t="inlineStr">
        <is>
          <t>2025-03-27</t>
        </is>
      </c>
      <c r="G173" t="inlineStr">
        <is>
          <t>desk</t>
        </is>
      </c>
      <c r="H173" t="inlineStr">
        <is>
          <t>2024-10</t>
        </is>
      </c>
      <c r="I173" t="inlineStr">
        <is>
          <t>2025-09</t>
        </is>
      </c>
      <c r="J173" t="inlineStr">
        <is>
          <t>adjustment</t>
        </is>
      </c>
      <c r="K173" t="inlineStr">
        <is>
          <t>sales not declared</t>
        </is>
      </c>
      <c r="L173" s="32" t="n">
        <v>687861</v>
      </c>
    </row>
    <row r="174">
      <c r="A174" t="inlineStr">
        <is>
          <t>AUD00170</t>
        </is>
      </c>
      <c r="B174" t="inlineStr">
        <is>
          <t>T107538</t>
        </is>
      </c>
      <c r="C174" t="inlineStr">
        <is>
          <t>random</t>
        </is>
      </c>
      <c r="E174" t="inlineStr">
        <is>
          <t>2025-01-15</t>
        </is>
      </c>
      <c r="F174" t="inlineStr">
        <is>
          <t>2025-06-03</t>
        </is>
      </c>
      <c r="G174" t="inlineStr">
        <is>
          <t>desk</t>
        </is>
      </c>
      <c r="H174" t="inlineStr">
        <is>
          <t>2024-10</t>
        </is>
      </c>
      <c r="I174" t="inlineStr">
        <is>
          <t>2025-09</t>
        </is>
      </c>
      <c r="J174" t="inlineStr">
        <is>
          <t>no adjustment</t>
        </is>
      </c>
      <c r="L174" s="32" t="n">
        <v>0</v>
      </c>
    </row>
    <row r="175">
      <c r="A175" t="inlineStr">
        <is>
          <t>AUD00171</t>
        </is>
      </c>
      <c r="B175" t="inlineStr">
        <is>
          <t>T107561</t>
        </is>
      </c>
      <c r="C175" t="inlineStr">
        <is>
          <t>random</t>
        </is>
      </c>
      <c r="E175" t="inlineStr">
        <is>
          <t>2025-01-15</t>
        </is>
      </c>
      <c r="F175" t="inlineStr">
        <is>
          <t>2025-04-17</t>
        </is>
      </c>
      <c r="G175" t="inlineStr">
        <is>
          <t>field</t>
        </is>
      </c>
      <c r="H175" t="inlineStr">
        <is>
          <t>2024-10</t>
        </is>
      </c>
      <c r="I175" t="inlineStr">
        <is>
          <t>2025-09</t>
        </is>
      </c>
      <c r="J175" t="inlineStr">
        <is>
          <t>no adjustment</t>
        </is>
      </c>
      <c r="L175" s="32" t="n">
        <v>0</v>
      </c>
    </row>
    <row r="176">
      <c r="A176" t="inlineStr">
        <is>
          <t>AUD00172</t>
        </is>
      </c>
      <c r="B176" t="inlineStr">
        <is>
          <t>T107573</t>
        </is>
      </c>
      <c r="C176" t="inlineStr">
        <is>
          <t>random</t>
        </is>
      </c>
      <c r="E176" t="inlineStr">
        <is>
          <t>2025-01-15</t>
        </is>
      </c>
      <c r="F176" t="inlineStr">
        <is>
          <t>2025-06-02</t>
        </is>
      </c>
      <c r="G176" t="inlineStr">
        <is>
          <t>desk</t>
        </is>
      </c>
      <c r="H176" t="inlineStr">
        <is>
          <t>2024-10</t>
        </is>
      </c>
      <c r="I176" t="inlineStr">
        <is>
          <t>2025-09</t>
        </is>
      </c>
      <c r="J176" t="inlineStr">
        <is>
          <t>no adjustment</t>
        </is>
      </c>
      <c r="L176" s="32" t="n">
        <v>0</v>
      </c>
    </row>
    <row r="177">
      <c r="A177" t="inlineStr">
        <is>
          <t>AUD00173</t>
        </is>
      </c>
      <c r="B177" t="inlineStr">
        <is>
          <t>T107579</t>
        </is>
      </c>
      <c r="C177" t="inlineStr">
        <is>
          <t>random</t>
        </is>
      </c>
      <c r="E177" t="inlineStr">
        <is>
          <t>2025-01-15</t>
        </is>
      </c>
      <c r="F177" t="inlineStr">
        <is>
          <t>2025-03-16</t>
        </is>
      </c>
      <c r="G177" t="inlineStr">
        <is>
          <t>desk</t>
        </is>
      </c>
      <c r="H177" t="inlineStr">
        <is>
          <t>2024-10</t>
        </is>
      </c>
      <c r="I177" t="inlineStr">
        <is>
          <t>2025-09</t>
        </is>
      </c>
      <c r="J177" t="inlineStr">
        <is>
          <t>no adjustment</t>
        </is>
      </c>
      <c r="L177" s="32" t="n">
        <v>0</v>
      </c>
    </row>
    <row r="178">
      <c r="A178" t="inlineStr">
        <is>
          <t>AUD00174</t>
        </is>
      </c>
      <c r="B178" t="inlineStr">
        <is>
          <t>T107732</t>
        </is>
      </c>
      <c r="C178" t="inlineStr">
        <is>
          <t>random</t>
        </is>
      </c>
      <c r="E178" t="inlineStr">
        <is>
          <t>2025-01-15</t>
        </is>
      </c>
      <c r="F178" t="inlineStr">
        <is>
          <t>2025-06-08</t>
        </is>
      </c>
      <c r="G178" t="inlineStr">
        <is>
          <t>desk</t>
        </is>
      </c>
      <c r="H178" t="inlineStr">
        <is>
          <t>2024-10</t>
        </is>
      </c>
      <c r="I178" t="inlineStr">
        <is>
          <t>2025-09</t>
        </is>
      </c>
      <c r="J178" t="inlineStr">
        <is>
          <t>no adjustment</t>
        </is>
      </c>
      <c r="L178" s="32" t="n">
        <v>0</v>
      </c>
    </row>
    <row r="179">
      <c r="A179" t="inlineStr">
        <is>
          <t>AUD00175</t>
        </is>
      </c>
      <c r="B179" t="inlineStr">
        <is>
          <t>T107746</t>
        </is>
      </c>
      <c r="C179" t="inlineStr">
        <is>
          <t>random</t>
        </is>
      </c>
      <c r="E179" t="inlineStr">
        <is>
          <t>2025-01-15</t>
        </is>
      </c>
      <c r="F179" t="inlineStr">
        <is>
          <t>2025-04-25</t>
        </is>
      </c>
      <c r="G179" t="inlineStr">
        <is>
          <t>desk</t>
        </is>
      </c>
      <c r="H179" t="inlineStr">
        <is>
          <t>2024-10</t>
        </is>
      </c>
      <c r="I179" t="inlineStr">
        <is>
          <t>2025-09</t>
        </is>
      </c>
      <c r="J179" t="inlineStr">
        <is>
          <t>no adjustment</t>
        </is>
      </c>
      <c r="L179" s="32" t="n">
        <v>0</v>
      </c>
    </row>
    <row r="180">
      <c r="A180" t="inlineStr">
        <is>
          <t>AUD00176</t>
        </is>
      </c>
      <c r="B180" t="inlineStr">
        <is>
          <t>T107789</t>
        </is>
      </c>
      <c r="C180" t="inlineStr">
        <is>
          <t>random</t>
        </is>
      </c>
      <c r="E180" t="inlineStr">
        <is>
          <t>2025-01-15</t>
        </is>
      </c>
      <c r="F180" t="inlineStr">
        <is>
          <t>2025-03-31</t>
        </is>
      </c>
      <c r="G180" t="inlineStr">
        <is>
          <t>desk</t>
        </is>
      </c>
      <c r="H180" t="inlineStr">
        <is>
          <t>2024-10</t>
        </is>
      </c>
      <c r="I180" t="inlineStr">
        <is>
          <t>2025-09</t>
        </is>
      </c>
      <c r="J180" t="inlineStr">
        <is>
          <t>adjustment</t>
        </is>
      </c>
      <c r="K180" t="inlineStr">
        <is>
          <t>sales not declared</t>
        </is>
      </c>
      <c r="L180" s="32" t="n">
        <v>350622</v>
      </c>
    </row>
    <row r="181">
      <c r="A181" t="inlineStr">
        <is>
          <t>AUD00177</t>
        </is>
      </c>
      <c r="B181" t="inlineStr">
        <is>
          <t>T107797</t>
        </is>
      </c>
      <c r="C181" t="inlineStr">
        <is>
          <t>random</t>
        </is>
      </c>
      <c r="E181" t="inlineStr">
        <is>
          <t>2025-01-15</t>
        </is>
      </c>
      <c r="F181" t="inlineStr">
        <is>
          <t>2025-05-05</t>
        </is>
      </c>
      <c r="G181" t="inlineStr">
        <is>
          <t>desk</t>
        </is>
      </c>
      <c r="H181" t="inlineStr">
        <is>
          <t>2024-10</t>
        </is>
      </c>
      <c r="I181" t="inlineStr">
        <is>
          <t>2025-09</t>
        </is>
      </c>
      <c r="J181" t="inlineStr">
        <is>
          <t>no adjustment</t>
        </is>
      </c>
      <c r="L181" s="32" t="n">
        <v>0</v>
      </c>
    </row>
    <row r="182">
      <c r="A182" t="inlineStr">
        <is>
          <t>AUD00178</t>
        </is>
      </c>
      <c r="B182" t="inlineStr">
        <is>
          <t>T107871</t>
        </is>
      </c>
      <c r="C182" t="inlineStr">
        <is>
          <t>random</t>
        </is>
      </c>
      <c r="E182" t="inlineStr">
        <is>
          <t>2025-01-15</t>
        </is>
      </c>
      <c r="F182" t="inlineStr">
        <is>
          <t>2025-05-07</t>
        </is>
      </c>
      <c r="G182" t="inlineStr">
        <is>
          <t>field</t>
        </is>
      </c>
      <c r="H182" t="inlineStr">
        <is>
          <t>2024-10</t>
        </is>
      </c>
      <c r="I182" t="inlineStr">
        <is>
          <t>2025-09</t>
        </is>
      </c>
      <c r="J182" t="inlineStr">
        <is>
          <t>no adjustment</t>
        </is>
      </c>
      <c r="L182" s="32" t="n">
        <v>0</v>
      </c>
    </row>
    <row r="183">
      <c r="A183" t="inlineStr">
        <is>
          <t>AUD00179</t>
        </is>
      </c>
      <c r="B183" t="inlineStr">
        <is>
          <t>T107985</t>
        </is>
      </c>
      <c r="C183" t="inlineStr">
        <is>
          <t>random</t>
        </is>
      </c>
      <c r="E183" t="inlineStr">
        <is>
          <t>2025-01-15</t>
        </is>
      </c>
      <c r="F183" t="inlineStr">
        <is>
          <t>2025-04-15</t>
        </is>
      </c>
      <c r="G183" t="inlineStr">
        <is>
          <t>desk</t>
        </is>
      </c>
      <c r="H183" t="inlineStr">
        <is>
          <t>2024-10</t>
        </is>
      </c>
      <c r="I183" t="inlineStr">
        <is>
          <t>2025-09</t>
        </is>
      </c>
      <c r="J183" t="inlineStr">
        <is>
          <t>no adjustment</t>
        </is>
      </c>
      <c r="L183" s="32" t="n">
        <v>0</v>
      </c>
    </row>
    <row r="184">
      <c r="A184" t="inlineStr">
        <is>
          <t>AUD00180</t>
        </is>
      </c>
      <c r="B184" t="inlineStr">
        <is>
          <t>T108039</t>
        </is>
      </c>
      <c r="C184" t="inlineStr">
        <is>
          <t>random</t>
        </is>
      </c>
      <c r="E184" t="inlineStr">
        <is>
          <t>2025-01-15</t>
        </is>
      </c>
      <c r="F184" t="inlineStr">
        <is>
          <t>2025-06-12</t>
        </is>
      </c>
      <c r="G184" t="inlineStr">
        <is>
          <t>desk</t>
        </is>
      </c>
      <c r="H184" t="inlineStr">
        <is>
          <t>2024-10</t>
        </is>
      </c>
      <c r="I184" t="inlineStr">
        <is>
          <t>2025-09</t>
        </is>
      </c>
      <c r="J184" t="inlineStr">
        <is>
          <t>no adjustment</t>
        </is>
      </c>
      <c r="L184" s="32" t="n">
        <v>0</v>
      </c>
    </row>
    <row r="185">
      <c r="A185" t="inlineStr">
        <is>
          <t>AUD00181</t>
        </is>
      </c>
      <c r="B185" t="inlineStr">
        <is>
          <t>T108095</t>
        </is>
      </c>
      <c r="C185" t="inlineStr">
        <is>
          <t>random</t>
        </is>
      </c>
      <c r="E185" t="inlineStr">
        <is>
          <t>2025-01-15</t>
        </is>
      </c>
      <c r="F185" t="inlineStr">
        <is>
          <t>2025-06-11</t>
        </is>
      </c>
      <c r="G185" t="inlineStr">
        <is>
          <t>desk</t>
        </is>
      </c>
      <c r="H185" t="inlineStr">
        <is>
          <t>2024-10</t>
        </is>
      </c>
      <c r="I185" t="inlineStr">
        <is>
          <t>2025-09</t>
        </is>
      </c>
      <c r="J185" t="inlineStr">
        <is>
          <t>no adjustment</t>
        </is>
      </c>
      <c r="L185" s="32" t="n">
        <v>0</v>
      </c>
    </row>
    <row r="186">
      <c r="A186" t="inlineStr">
        <is>
          <t>AUD00182</t>
        </is>
      </c>
      <c r="B186" t="inlineStr">
        <is>
          <t>T108106</t>
        </is>
      </c>
      <c r="C186" t="inlineStr">
        <is>
          <t>random</t>
        </is>
      </c>
      <c r="E186" t="inlineStr">
        <is>
          <t>2025-01-15</t>
        </is>
      </c>
      <c r="F186" t="inlineStr">
        <is>
          <t>2025-05-17</t>
        </is>
      </c>
      <c r="G186" t="inlineStr">
        <is>
          <t>desk</t>
        </is>
      </c>
      <c r="H186" t="inlineStr">
        <is>
          <t>2024-10</t>
        </is>
      </c>
      <c r="I186" t="inlineStr">
        <is>
          <t>2025-09</t>
        </is>
      </c>
      <c r="J186" t="inlineStr">
        <is>
          <t>no adjustment</t>
        </is>
      </c>
      <c r="L186" s="32" t="n">
        <v>0</v>
      </c>
    </row>
    <row r="187">
      <c r="A187" t="inlineStr">
        <is>
          <t>AUD00183</t>
        </is>
      </c>
      <c r="B187" t="inlineStr">
        <is>
          <t>T108129</t>
        </is>
      </c>
      <c r="C187" t="inlineStr">
        <is>
          <t>random</t>
        </is>
      </c>
      <c r="E187" t="inlineStr">
        <is>
          <t>2025-01-15</t>
        </is>
      </c>
      <c r="F187" t="inlineStr">
        <is>
          <t>2025-03-26</t>
        </is>
      </c>
      <c r="G187" t="inlineStr">
        <is>
          <t>desk</t>
        </is>
      </c>
      <c r="H187" t="inlineStr">
        <is>
          <t>2024-10</t>
        </is>
      </c>
      <c r="I187" t="inlineStr">
        <is>
          <t>2025-09</t>
        </is>
      </c>
      <c r="J187" t="inlineStr">
        <is>
          <t>no adjustment</t>
        </is>
      </c>
      <c r="L187" s="32" t="n">
        <v>0</v>
      </c>
    </row>
    <row r="188">
      <c r="A188" t="inlineStr">
        <is>
          <t>AUD00184</t>
        </is>
      </c>
      <c r="B188" t="inlineStr">
        <is>
          <t>T108201</t>
        </is>
      </c>
      <c r="C188" t="inlineStr">
        <is>
          <t>random</t>
        </is>
      </c>
      <c r="E188" t="inlineStr">
        <is>
          <t>2025-01-15</t>
        </is>
      </c>
      <c r="F188" t="inlineStr">
        <is>
          <t>2025-02-20</t>
        </is>
      </c>
      <c r="G188" t="inlineStr">
        <is>
          <t>desk</t>
        </is>
      </c>
      <c r="H188" t="inlineStr">
        <is>
          <t>2024-10</t>
        </is>
      </c>
      <c r="I188" t="inlineStr">
        <is>
          <t>2025-09</t>
        </is>
      </c>
      <c r="J188" t="inlineStr">
        <is>
          <t>no adjustment</t>
        </is>
      </c>
      <c r="L188" s="32" t="n">
        <v>0</v>
      </c>
    </row>
    <row r="189">
      <c r="A189" t="inlineStr">
        <is>
          <t>AUD00185</t>
        </is>
      </c>
      <c r="B189" t="inlineStr">
        <is>
          <t>T108275</t>
        </is>
      </c>
      <c r="C189" t="inlineStr">
        <is>
          <t>random</t>
        </is>
      </c>
      <c r="E189" t="inlineStr">
        <is>
          <t>2025-01-15</t>
        </is>
      </c>
      <c r="F189" t="inlineStr">
        <is>
          <t>2025-02-16</t>
        </is>
      </c>
      <c r="G189" t="inlineStr">
        <is>
          <t>desk</t>
        </is>
      </c>
      <c r="H189" t="inlineStr">
        <is>
          <t>2024-10</t>
        </is>
      </c>
      <c r="I189" t="inlineStr">
        <is>
          <t>2025-09</t>
        </is>
      </c>
      <c r="J189" t="inlineStr">
        <is>
          <t>no adjustment</t>
        </is>
      </c>
      <c r="L189" s="32" t="n">
        <v>0</v>
      </c>
    </row>
    <row r="190">
      <c r="A190" t="inlineStr">
        <is>
          <t>AUD00186</t>
        </is>
      </c>
      <c r="B190" t="inlineStr">
        <is>
          <t>T108298</t>
        </is>
      </c>
      <c r="C190" t="inlineStr">
        <is>
          <t>random</t>
        </is>
      </c>
      <c r="E190" t="inlineStr">
        <is>
          <t>2025-01-15</t>
        </is>
      </c>
      <c r="F190" t="inlineStr">
        <is>
          <t>2025-06-06</t>
        </is>
      </c>
      <c r="G190" t="inlineStr">
        <is>
          <t>desk</t>
        </is>
      </c>
      <c r="H190" t="inlineStr">
        <is>
          <t>2024-10</t>
        </is>
      </c>
      <c r="I190" t="inlineStr">
        <is>
          <t>2025-09</t>
        </is>
      </c>
      <c r="J190" t="inlineStr">
        <is>
          <t>no adjustment</t>
        </is>
      </c>
      <c r="L190" s="32" t="n">
        <v>0</v>
      </c>
    </row>
    <row r="191">
      <c r="A191" t="inlineStr">
        <is>
          <t>AUD00187</t>
        </is>
      </c>
      <c r="B191" t="inlineStr">
        <is>
          <t>T108340</t>
        </is>
      </c>
      <c r="C191" t="inlineStr">
        <is>
          <t>random</t>
        </is>
      </c>
      <c r="E191" t="inlineStr">
        <is>
          <t>2025-01-15</t>
        </is>
      </c>
      <c r="F191" t="inlineStr">
        <is>
          <t>2025-04-20</t>
        </is>
      </c>
      <c r="G191" t="inlineStr">
        <is>
          <t>desk</t>
        </is>
      </c>
      <c r="H191" t="inlineStr">
        <is>
          <t>2024-10</t>
        </is>
      </c>
      <c r="I191" t="inlineStr">
        <is>
          <t>2025-09</t>
        </is>
      </c>
      <c r="J191" t="inlineStr">
        <is>
          <t>no adjustment</t>
        </is>
      </c>
      <c r="L191" s="32" t="n">
        <v>0</v>
      </c>
    </row>
    <row r="192">
      <c r="A192" t="inlineStr">
        <is>
          <t>AUD00188</t>
        </is>
      </c>
      <c r="B192" t="inlineStr">
        <is>
          <t>T108505</t>
        </is>
      </c>
      <c r="C192" t="inlineStr">
        <is>
          <t>random</t>
        </is>
      </c>
      <c r="E192" t="inlineStr">
        <is>
          <t>2025-01-15</t>
        </is>
      </c>
      <c r="F192" t="inlineStr">
        <is>
          <t>2025-04-02</t>
        </is>
      </c>
      <c r="G192" t="inlineStr">
        <is>
          <t>desk</t>
        </is>
      </c>
      <c r="H192" t="inlineStr">
        <is>
          <t>2024-10</t>
        </is>
      </c>
      <c r="I192" t="inlineStr">
        <is>
          <t>2025-09</t>
        </is>
      </c>
      <c r="J192" t="inlineStr">
        <is>
          <t>no adjustment</t>
        </is>
      </c>
      <c r="L192" s="32" t="n">
        <v>0</v>
      </c>
    </row>
    <row r="193">
      <c r="A193" t="inlineStr">
        <is>
          <t>AUD00189</t>
        </is>
      </c>
      <c r="B193" t="inlineStr">
        <is>
          <t>T108544</t>
        </is>
      </c>
      <c r="C193" t="inlineStr">
        <is>
          <t>random</t>
        </is>
      </c>
      <c r="E193" t="inlineStr">
        <is>
          <t>2025-01-15</t>
        </is>
      </c>
      <c r="F193" t="inlineStr">
        <is>
          <t>2025-06-30</t>
        </is>
      </c>
      <c r="G193" t="inlineStr">
        <is>
          <t>field</t>
        </is>
      </c>
      <c r="H193" t="inlineStr">
        <is>
          <t>2024-10</t>
        </is>
      </c>
      <c r="I193" t="inlineStr">
        <is>
          <t>2025-09</t>
        </is>
      </c>
      <c r="J193" t="inlineStr">
        <is>
          <t>no adjustment</t>
        </is>
      </c>
      <c r="L193" s="32" t="n">
        <v>0</v>
      </c>
    </row>
    <row r="194">
      <c r="A194" t="inlineStr">
        <is>
          <t>AUD00190</t>
        </is>
      </c>
      <c r="B194" t="inlineStr">
        <is>
          <t>T108565</t>
        </is>
      </c>
      <c r="C194" t="inlineStr">
        <is>
          <t>random</t>
        </is>
      </c>
      <c r="E194" t="inlineStr">
        <is>
          <t>2025-01-15</t>
        </is>
      </c>
      <c r="F194" t="inlineStr">
        <is>
          <t>2025-04-26</t>
        </is>
      </c>
      <c r="G194" t="inlineStr">
        <is>
          <t>field</t>
        </is>
      </c>
      <c r="H194" t="inlineStr">
        <is>
          <t>2024-10</t>
        </is>
      </c>
      <c r="I194" t="inlineStr">
        <is>
          <t>2025-09</t>
        </is>
      </c>
      <c r="J194" t="inlineStr">
        <is>
          <t>no adjustment</t>
        </is>
      </c>
      <c r="L194" s="32" t="n">
        <v>0</v>
      </c>
    </row>
    <row r="195">
      <c r="A195" t="inlineStr">
        <is>
          <t>AUD00191</t>
        </is>
      </c>
      <c r="B195" t="inlineStr">
        <is>
          <t>T108596</t>
        </is>
      </c>
      <c r="C195" t="inlineStr">
        <is>
          <t>random</t>
        </is>
      </c>
      <c r="E195" t="inlineStr">
        <is>
          <t>2025-01-15</t>
        </is>
      </c>
      <c r="F195" t="inlineStr">
        <is>
          <t>2025-04-29</t>
        </is>
      </c>
      <c r="G195" t="inlineStr">
        <is>
          <t>desk</t>
        </is>
      </c>
      <c r="H195" t="inlineStr">
        <is>
          <t>2024-10</t>
        </is>
      </c>
      <c r="I195" t="inlineStr">
        <is>
          <t>2025-09</t>
        </is>
      </c>
      <c r="J195" t="inlineStr">
        <is>
          <t>adjustment</t>
        </is>
      </c>
      <c r="K195" t="inlineStr">
        <is>
          <t>sales not declared</t>
        </is>
      </c>
      <c r="L195" s="32" t="n">
        <v>13985056</v>
      </c>
    </row>
    <row r="196">
      <c r="A196" t="inlineStr">
        <is>
          <t>AUD00192</t>
        </is>
      </c>
      <c r="B196" t="inlineStr">
        <is>
          <t>T108617</t>
        </is>
      </c>
      <c r="C196" t="inlineStr">
        <is>
          <t>random</t>
        </is>
      </c>
      <c r="E196" t="inlineStr">
        <is>
          <t>2025-01-15</t>
        </is>
      </c>
      <c r="F196" t="inlineStr">
        <is>
          <t>2025-04-14</t>
        </is>
      </c>
      <c r="G196" t="inlineStr">
        <is>
          <t>desk</t>
        </is>
      </c>
      <c r="H196" t="inlineStr">
        <is>
          <t>2024-10</t>
        </is>
      </c>
      <c r="I196" t="inlineStr">
        <is>
          <t>2025-09</t>
        </is>
      </c>
      <c r="J196" t="inlineStr">
        <is>
          <t>no adjustment</t>
        </is>
      </c>
      <c r="L196" s="32" t="n">
        <v>0</v>
      </c>
    </row>
    <row r="197">
      <c r="A197" t="inlineStr">
        <is>
          <t>AUD00193</t>
        </is>
      </c>
      <c r="B197" t="inlineStr">
        <is>
          <t>T108631</t>
        </is>
      </c>
      <c r="C197" t="inlineStr">
        <is>
          <t>random</t>
        </is>
      </c>
      <c r="E197" t="inlineStr">
        <is>
          <t>2025-01-15</t>
        </is>
      </c>
      <c r="F197" t="inlineStr">
        <is>
          <t>2025-04-19</t>
        </is>
      </c>
      <c r="G197" t="inlineStr">
        <is>
          <t>desk</t>
        </is>
      </c>
      <c r="H197" t="inlineStr">
        <is>
          <t>2024-10</t>
        </is>
      </c>
      <c r="I197" t="inlineStr">
        <is>
          <t>2025-09</t>
        </is>
      </c>
      <c r="J197" t="inlineStr">
        <is>
          <t>no adjustment</t>
        </is>
      </c>
      <c r="L197" s="32" t="n">
        <v>0</v>
      </c>
    </row>
    <row r="198">
      <c r="A198" t="inlineStr">
        <is>
          <t>AUD00194</t>
        </is>
      </c>
      <c r="B198" t="inlineStr">
        <is>
          <t>T108665</t>
        </is>
      </c>
      <c r="C198" t="inlineStr">
        <is>
          <t>random</t>
        </is>
      </c>
      <c r="E198" t="inlineStr">
        <is>
          <t>2025-01-15</t>
        </is>
      </c>
      <c r="F198" t="inlineStr">
        <is>
          <t>2025-03-07</t>
        </is>
      </c>
      <c r="G198" t="inlineStr">
        <is>
          <t>desk</t>
        </is>
      </c>
      <c r="H198" t="inlineStr">
        <is>
          <t>2024-10</t>
        </is>
      </c>
      <c r="I198" t="inlineStr">
        <is>
          <t>2025-09</t>
        </is>
      </c>
      <c r="J198" t="inlineStr">
        <is>
          <t>adjustment</t>
        </is>
      </c>
      <c r="K198" t="inlineStr">
        <is>
          <t>sales not declared</t>
        </is>
      </c>
      <c r="L198" s="32" t="n">
        <v>121584</v>
      </c>
    </row>
    <row r="199">
      <c r="A199" t="inlineStr">
        <is>
          <t>AUD00195</t>
        </is>
      </c>
      <c r="B199" t="inlineStr">
        <is>
          <t>T108724</t>
        </is>
      </c>
      <c r="C199" t="inlineStr">
        <is>
          <t>random</t>
        </is>
      </c>
      <c r="E199" t="inlineStr">
        <is>
          <t>2025-01-15</t>
        </is>
      </c>
      <c r="F199" t="inlineStr">
        <is>
          <t>2025-02-26</t>
        </is>
      </c>
      <c r="G199" t="inlineStr">
        <is>
          <t>desk</t>
        </is>
      </c>
      <c r="H199" t="inlineStr">
        <is>
          <t>2024-10</t>
        </is>
      </c>
      <c r="I199" t="inlineStr">
        <is>
          <t>2025-09</t>
        </is>
      </c>
      <c r="J199" t="inlineStr">
        <is>
          <t>no adjustment</t>
        </is>
      </c>
      <c r="L199" s="32" t="n">
        <v>0</v>
      </c>
    </row>
    <row r="200">
      <c r="A200" t="inlineStr">
        <is>
          <t>AUD00196</t>
        </is>
      </c>
      <c r="B200" t="inlineStr">
        <is>
          <t>T108742</t>
        </is>
      </c>
      <c r="C200" t="inlineStr">
        <is>
          <t>random</t>
        </is>
      </c>
      <c r="E200" t="inlineStr">
        <is>
          <t>2025-01-15</t>
        </is>
      </c>
      <c r="F200" t="inlineStr">
        <is>
          <t>2025-06-01</t>
        </is>
      </c>
      <c r="G200" t="inlineStr">
        <is>
          <t>desk</t>
        </is>
      </c>
      <c r="H200" t="inlineStr">
        <is>
          <t>2024-10</t>
        </is>
      </c>
      <c r="I200" t="inlineStr">
        <is>
          <t>2025-09</t>
        </is>
      </c>
      <c r="J200" t="inlineStr">
        <is>
          <t>no adjustment</t>
        </is>
      </c>
      <c r="L200" s="32" t="n">
        <v>0</v>
      </c>
    </row>
    <row r="201">
      <c r="A201" t="inlineStr">
        <is>
          <t>AUD00197</t>
        </is>
      </c>
      <c r="B201" t="inlineStr">
        <is>
          <t>T108782</t>
        </is>
      </c>
      <c r="C201" t="inlineStr">
        <is>
          <t>random</t>
        </is>
      </c>
      <c r="E201" t="inlineStr">
        <is>
          <t>2025-01-15</t>
        </is>
      </c>
      <c r="F201" t="inlineStr">
        <is>
          <t>2025-02-22</t>
        </is>
      </c>
      <c r="G201" t="inlineStr">
        <is>
          <t>desk</t>
        </is>
      </c>
      <c r="H201" t="inlineStr">
        <is>
          <t>2024-10</t>
        </is>
      </c>
      <c r="I201" t="inlineStr">
        <is>
          <t>2025-09</t>
        </is>
      </c>
      <c r="J201" t="inlineStr">
        <is>
          <t>no adjustment</t>
        </is>
      </c>
      <c r="L201" s="32" t="n">
        <v>0</v>
      </c>
    </row>
    <row r="202">
      <c r="A202" t="inlineStr">
        <is>
          <t>AUD00198</t>
        </is>
      </c>
      <c r="B202" t="inlineStr">
        <is>
          <t>T108866</t>
        </is>
      </c>
      <c r="C202" t="inlineStr">
        <is>
          <t>random</t>
        </is>
      </c>
      <c r="E202" t="inlineStr">
        <is>
          <t>2025-01-15</t>
        </is>
      </c>
      <c r="F202" t="inlineStr">
        <is>
          <t>2025-08-26</t>
        </is>
      </c>
      <c r="G202" t="inlineStr">
        <is>
          <t>field</t>
        </is>
      </c>
      <c r="H202" t="inlineStr">
        <is>
          <t>2024-10</t>
        </is>
      </c>
      <c r="I202" t="inlineStr">
        <is>
          <t>2025-09</t>
        </is>
      </c>
      <c r="J202" t="inlineStr">
        <is>
          <t>no adjustment</t>
        </is>
      </c>
      <c r="L202" s="32" t="n">
        <v>0</v>
      </c>
    </row>
    <row r="203">
      <c r="A203" t="inlineStr">
        <is>
          <t>AUD00199</t>
        </is>
      </c>
      <c r="B203" t="inlineStr">
        <is>
          <t>T108964</t>
        </is>
      </c>
      <c r="C203" t="inlineStr">
        <is>
          <t>random</t>
        </is>
      </c>
      <c r="E203" t="inlineStr">
        <is>
          <t>2025-01-15</t>
        </is>
      </c>
      <c r="F203" t="inlineStr">
        <is>
          <t>2025-07-19</t>
        </is>
      </c>
      <c r="G203" t="inlineStr">
        <is>
          <t>field</t>
        </is>
      </c>
      <c r="H203" t="inlineStr">
        <is>
          <t>2024-10</t>
        </is>
      </c>
      <c r="I203" t="inlineStr">
        <is>
          <t>2025-09</t>
        </is>
      </c>
      <c r="J203" t="inlineStr">
        <is>
          <t>no adjustment</t>
        </is>
      </c>
      <c r="L203" s="32" t="n">
        <v>0</v>
      </c>
    </row>
    <row r="204">
      <c r="A204" t="inlineStr">
        <is>
          <t>AUD00200</t>
        </is>
      </c>
      <c r="B204" t="inlineStr">
        <is>
          <t>T108974</t>
        </is>
      </c>
      <c r="C204" t="inlineStr">
        <is>
          <t>random</t>
        </is>
      </c>
      <c r="E204" t="inlineStr">
        <is>
          <t>2025-01-15</t>
        </is>
      </c>
      <c r="F204" t="inlineStr">
        <is>
          <t>2025-09-12</t>
        </is>
      </c>
      <c r="G204" t="inlineStr">
        <is>
          <t>field</t>
        </is>
      </c>
      <c r="H204" t="inlineStr">
        <is>
          <t>2024-10</t>
        </is>
      </c>
      <c r="I204" t="inlineStr">
        <is>
          <t>2025-09</t>
        </is>
      </c>
      <c r="J204" t="inlineStr">
        <is>
          <t>adjustment</t>
        </is>
      </c>
      <c r="K204" t="inlineStr">
        <is>
          <t>sales not declared</t>
        </is>
      </c>
      <c r="L204" s="32" t="n">
        <v>1836439</v>
      </c>
    </row>
    <row r="205">
      <c r="A205" t="inlineStr">
        <is>
          <t>AUD00201</t>
        </is>
      </c>
      <c r="B205" t="inlineStr">
        <is>
          <t>T108988</t>
        </is>
      </c>
      <c r="C205" t="inlineStr">
        <is>
          <t>random</t>
        </is>
      </c>
      <c r="E205" t="inlineStr">
        <is>
          <t>2025-01-15</t>
        </is>
      </c>
      <c r="F205" t="inlineStr">
        <is>
          <t>2025-05-09</t>
        </is>
      </c>
      <c r="G205" t="inlineStr">
        <is>
          <t>desk</t>
        </is>
      </c>
      <c r="H205" t="inlineStr">
        <is>
          <t>2024-10</t>
        </is>
      </c>
      <c r="I205" t="inlineStr">
        <is>
          <t>2025-09</t>
        </is>
      </c>
      <c r="J205" t="inlineStr">
        <is>
          <t>no adjustment</t>
        </is>
      </c>
      <c r="L205" s="32" t="n">
        <v>0</v>
      </c>
    </row>
    <row r="206">
      <c r="A206" t="inlineStr">
        <is>
          <t>AUD00202</t>
        </is>
      </c>
      <c r="B206" t="inlineStr">
        <is>
          <t>T109029</t>
        </is>
      </c>
      <c r="C206" t="inlineStr">
        <is>
          <t>random</t>
        </is>
      </c>
      <c r="E206" t="inlineStr">
        <is>
          <t>2025-01-15</t>
        </is>
      </c>
      <c r="F206" t="inlineStr">
        <is>
          <t>2025-05-10</t>
        </is>
      </c>
      <c r="G206" t="inlineStr">
        <is>
          <t>desk</t>
        </is>
      </c>
      <c r="H206" t="inlineStr">
        <is>
          <t>2024-10</t>
        </is>
      </c>
      <c r="I206" t="inlineStr">
        <is>
          <t>2025-09</t>
        </is>
      </c>
      <c r="J206" t="inlineStr">
        <is>
          <t>no adjustment</t>
        </is>
      </c>
      <c r="L206" s="32" t="n">
        <v>0</v>
      </c>
    </row>
    <row r="207">
      <c r="A207" t="inlineStr">
        <is>
          <t>AUD00203</t>
        </is>
      </c>
      <c r="B207" t="inlineStr">
        <is>
          <t>T109048</t>
        </is>
      </c>
      <c r="C207" t="inlineStr">
        <is>
          <t>random</t>
        </is>
      </c>
      <c r="E207" t="inlineStr">
        <is>
          <t>2025-01-15</t>
        </is>
      </c>
      <c r="F207" t="inlineStr">
        <is>
          <t>2025-06-05</t>
        </is>
      </c>
      <c r="G207" t="inlineStr">
        <is>
          <t>field</t>
        </is>
      </c>
      <c r="H207" t="inlineStr">
        <is>
          <t>2024-10</t>
        </is>
      </c>
      <c r="I207" t="inlineStr">
        <is>
          <t>2025-09</t>
        </is>
      </c>
      <c r="J207" t="inlineStr">
        <is>
          <t>no adjustment</t>
        </is>
      </c>
      <c r="L207" s="32" t="n">
        <v>0</v>
      </c>
    </row>
    <row r="208">
      <c r="A208" t="inlineStr">
        <is>
          <t>AUD00204</t>
        </is>
      </c>
      <c r="B208" t="inlineStr">
        <is>
          <t>T109102</t>
        </is>
      </c>
      <c r="C208" t="inlineStr">
        <is>
          <t>random</t>
        </is>
      </c>
      <c r="E208" t="inlineStr">
        <is>
          <t>2025-01-15</t>
        </is>
      </c>
      <c r="F208" t="inlineStr">
        <is>
          <t>2025-04-12</t>
        </is>
      </c>
      <c r="G208" t="inlineStr">
        <is>
          <t>desk</t>
        </is>
      </c>
      <c r="H208" t="inlineStr">
        <is>
          <t>2024-10</t>
        </is>
      </c>
      <c r="I208" t="inlineStr">
        <is>
          <t>2025-09</t>
        </is>
      </c>
      <c r="J208" t="inlineStr">
        <is>
          <t>no adjustment</t>
        </is>
      </c>
      <c r="L208" s="32" t="n">
        <v>0</v>
      </c>
    </row>
    <row r="209">
      <c r="A209" t="inlineStr">
        <is>
          <t>AUD00205</t>
        </is>
      </c>
      <c r="B209" t="inlineStr">
        <is>
          <t>T109127</t>
        </is>
      </c>
      <c r="C209" t="inlineStr">
        <is>
          <t>random</t>
        </is>
      </c>
      <c r="E209" t="inlineStr">
        <is>
          <t>2025-01-15</t>
        </is>
      </c>
      <c r="F209" t="inlineStr">
        <is>
          <t>2025-06-03</t>
        </is>
      </c>
      <c r="G209" t="inlineStr">
        <is>
          <t>field</t>
        </is>
      </c>
      <c r="H209" t="inlineStr">
        <is>
          <t>2024-10</t>
        </is>
      </c>
      <c r="I209" t="inlineStr">
        <is>
          <t>2025-09</t>
        </is>
      </c>
      <c r="J209" t="inlineStr">
        <is>
          <t>no adjustment</t>
        </is>
      </c>
      <c r="L209" s="32" t="n">
        <v>0</v>
      </c>
    </row>
    <row r="210">
      <c r="A210" t="inlineStr">
        <is>
          <t>AUD00206</t>
        </is>
      </c>
      <c r="B210" t="inlineStr">
        <is>
          <t>T109150</t>
        </is>
      </c>
      <c r="C210" t="inlineStr">
        <is>
          <t>random</t>
        </is>
      </c>
      <c r="E210" t="inlineStr">
        <is>
          <t>2025-01-15</t>
        </is>
      </c>
      <c r="F210" t="inlineStr">
        <is>
          <t>2025-08-02</t>
        </is>
      </c>
      <c r="G210" t="inlineStr">
        <is>
          <t>field</t>
        </is>
      </c>
      <c r="H210" t="inlineStr">
        <is>
          <t>2024-10</t>
        </is>
      </c>
      <c r="I210" t="inlineStr">
        <is>
          <t>2025-09</t>
        </is>
      </c>
      <c r="J210" t="inlineStr">
        <is>
          <t>adjustment</t>
        </is>
      </c>
      <c r="K210" t="inlineStr">
        <is>
          <t>sales not declared</t>
        </is>
      </c>
      <c r="L210" s="32" t="n">
        <v>585628</v>
      </c>
    </row>
    <row r="211">
      <c r="A211" t="inlineStr">
        <is>
          <t>AUD00207</t>
        </is>
      </c>
      <c r="B211" t="inlineStr">
        <is>
          <t>T109161</t>
        </is>
      </c>
      <c r="C211" t="inlineStr">
        <is>
          <t>random</t>
        </is>
      </c>
      <c r="E211" t="inlineStr">
        <is>
          <t>2025-01-15</t>
        </is>
      </c>
      <c r="F211" t="inlineStr">
        <is>
          <t>2025-03-29</t>
        </is>
      </c>
      <c r="G211" t="inlineStr">
        <is>
          <t>desk</t>
        </is>
      </c>
      <c r="H211" t="inlineStr">
        <is>
          <t>2024-10</t>
        </is>
      </c>
      <c r="I211" t="inlineStr">
        <is>
          <t>2025-09</t>
        </is>
      </c>
      <c r="J211" t="inlineStr">
        <is>
          <t>no adjustment</t>
        </is>
      </c>
      <c r="L211" s="32" t="n">
        <v>0</v>
      </c>
    </row>
    <row r="212">
      <c r="A212" t="inlineStr">
        <is>
          <t>AUD00208</t>
        </is>
      </c>
      <c r="B212" t="inlineStr">
        <is>
          <t>T109190</t>
        </is>
      </c>
      <c r="C212" t="inlineStr">
        <is>
          <t>random</t>
        </is>
      </c>
      <c r="E212" t="inlineStr">
        <is>
          <t>2025-01-15</t>
        </is>
      </c>
      <c r="F212" t="inlineStr">
        <is>
          <t>2025-05-19</t>
        </is>
      </c>
      <c r="G212" t="inlineStr">
        <is>
          <t>desk</t>
        </is>
      </c>
      <c r="H212" t="inlineStr">
        <is>
          <t>2024-10</t>
        </is>
      </c>
      <c r="I212" t="inlineStr">
        <is>
          <t>2025-09</t>
        </is>
      </c>
      <c r="J212" t="inlineStr">
        <is>
          <t>adjustment</t>
        </is>
      </c>
      <c r="K212" t="inlineStr">
        <is>
          <t>sales not declared</t>
        </is>
      </c>
      <c r="L212" s="32" t="n">
        <v>8870564</v>
      </c>
    </row>
    <row r="213">
      <c r="A213" t="inlineStr">
        <is>
          <t>AUD00209</t>
        </is>
      </c>
      <c r="B213" t="inlineStr">
        <is>
          <t>T109203</t>
        </is>
      </c>
      <c r="C213" t="inlineStr">
        <is>
          <t>random</t>
        </is>
      </c>
      <c r="E213" t="inlineStr">
        <is>
          <t>2025-01-15</t>
        </is>
      </c>
      <c r="F213" t="inlineStr">
        <is>
          <t>2025-05-07</t>
        </is>
      </c>
      <c r="G213" t="inlineStr">
        <is>
          <t>field</t>
        </is>
      </c>
      <c r="H213" t="inlineStr">
        <is>
          <t>2024-10</t>
        </is>
      </c>
      <c r="I213" t="inlineStr">
        <is>
          <t>2025-09</t>
        </is>
      </c>
      <c r="J213" t="inlineStr">
        <is>
          <t>no adjustment</t>
        </is>
      </c>
      <c r="L213" s="32" t="n">
        <v>0</v>
      </c>
    </row>
    <row r="214">
      <c r="A214" t="inlineStr">
        <is>
          <t>AUD00210</t>
        </is>
      </c>
      <c r="B214" t="inlineStr">
        <is>
          <t>T109268</t>
        </is>
      </c>
      <c r="C214" t="inlineStr">
        <is>
          <t>random</t>
        </is>
      </c>
      <c r="E214" t="inlineStr">
        <is>
          <t>2025-01-15</t>
        </is>
      </c>
      <c r="F214" t="inlineStr">
        <is>
          <t>2025-03-26</t>
        </is>
      </c>
      <c r="G214" t="inlineStr">
        <is>
          <t>desk</t>
        </is>
      </c>
      <c r="H214" t="inlineStr">
        <is>
          <t>2024-10</t>
        </is>
      </c>
      <c r="I214" t="inlineStr">
        <is>
          <t>2025-09</t>
        </is>
      </c>
      <c r="J214" t="inlineStr">
        <is>
          <t>no adjustment</t>
        </is>
      </c>
      <c r="L214" s="32" t="n">
        <v>0</v>
      </c>
    </row>
    <row r="215">
      <c r="A215" t="inlineStr">
        <is>
          <t>AUD00211</t>
        </is>
      </c>
      <c r="B215" t="inlineStr">
        <is>
          <t>T109286</t>
        </is>
      </c>
      <c r="C215" t="inlineStr">
        <is>
          <t>random</t>
        </is>
      </c>
      <c r="E215" t="inlineStr">
        <is>
          <t>2025-01-15</t>
        </is>
      </c>
      <c r="F215" t="inlineStr">
        <is>
          <t>2025-03-05</t>
        </is>
      </c>
      <c r="G215" t="inlineStr">
        <is>
          <t>desk</t>
        </is>
      </c>
      <c r="H215" t="inlineStr">
        <is>
          <t>2024-10</t>
        </is>
      </c>
      <c r="I215" t="inlineStr">
        <is>
          <t>2025-09</t>
        </is>
      </c>
      <c r="J215" t="inlineStr">
        <is>
          <t>adjustment</t>
        </is>
      </c>
      <c r="K215" t="inlineStr">
        <is>
          <t>sales not declared</t>
        </is>
      </c>
      <c r="L215" s="32" t="n">
        <v>551737</v>
      </c>
    </row>
    <row r="216">
      <c r="A216" t="inlineStr">
        <is>
          <t>AUD00212</t>
        </is>
      </c>
      <c r="B216" t="inlineStr">
        <is>
          <t>T109334</t>
        </is>
      </c>
      <c r="C216" t="inlineStr">
        <is>
          <t>random</t>
        </is>
      </c>
      <c r="E216" t="inlineStr">
        <is>
          <t>2025-01-15</t>
        </is>
      </c>
      <c r="F216" t="inlineStr">
        <is>
          <t>2025-04-05</t>
        </is>
      </c>
      <c r="G216" t="inlineStr">
        <is>
          <t>desk</t>
        </is>
      </c>
      <c r="H216" t="inlineStr">
        <is>
          <t>2024-10</t>
        </is>
      </c>
      <c r="I216" t="inlineStr">
        <is>
          <t>2025-09</t>
        </is>
      </c>
      <c r="J216" t="inlineStr">
        <is>
          <t>adjustment</t>
        </is>
      </c>
      <c r="K216" t="inlineStr">
        <is>
          <t>sales not declared</t>
        </is>
      </c>
      <c r="L216" s="32" t="n">
        <v>3221468</v>
      </c>
    </row>
    <row r="217">
      <c r="A217" t="inlineStr">
        <is>
          <t>AUD00213</t>
        </is>
      </c>
      <c r="B217" t="inlineStr">
        <is>
          <t>T109368</t>
        </is>
      </c>
      <c r="C217" t="inlineStr">
        <is>
          <t>random</t>
        </is>
      </c>
      <c r="E217" t="inlineStr">
        <is>
          <t>2025-01-15</t>
        </is>
      </c>
      <c r="F217" t="inlineStr">
        <is>
          <t>2025-08-15</t>
        </is>
      </c>
      <c r="G217" t="inlineStr">
        <is>
          <t>field</t>
        </is>
      </c>
      <c r="H217" t="inlineStr">
        <is>
          <t>2024-10</t>
        </is>
      </c>
      <c r="I217" t="inlineStr">
        <is>
          <t>2025-09</t>
        </is>
      </c>
      <c r="J217" t="inlineStr">
        <is>
          <t>adjustment</t>
        </is>
      </c>
      <c r="K217" t="inlineStr">
        <is>
          <t>sales not declared</t>
        </is>
      </c>
      <c r="L217" s="32" t="n">
        <v>114138</v>
      </c>
    </row>
    <row r="218">
      <c r="A218" t="inlineStr">
        <is>
          <t>AUD00214</t>
        </is>
      </c>
      <c r="B218" t="inlineStr">
        <is>
          <t>T109373</t>
        </is>
      </c>
      <c r="C218" t="inlineStr">
        <is>
          <t>random</t>
        </is>
      </c>
      <c r="E218" t="inlineStr">
        <is>
          <t>2025-01-15</t>
        </is>
      </c>
      <c r="F218" t="inlineStr">
        <is>
          <t>2025-03-10</t>
        </is>
      </c>
      <c r="G218" t="inlineStr">
        <is>
          <t>desk</t>
        </is>
      </c>
      <c r="H218" t="inlineStr">
        <is>
          <t>2024-10</t>
        </is>
      </c>
      <c r="I218" t="inlineStr">
        <is>
          <t>2025-09</t>
        </is>
      </c>
      <c r="J218" t="inlineStr">
        <is>
          <t>no adjustment</t>
        </is>
      </c>
      <c r="L218" s="32" t="n">
        <v>0</v>
      </c>
    </row>
    <row r="219">
      <c r="A219" t="inlineStr">
        <is>
          <t>AUD00215</t>
        </is>
      </c>
      <c r="B219" t="inlineStr">
        <is>
          <t>T109451</t>
        </is>
      </c>
      <c r="C219" t="inlineStr">
        <is>
          <t>random</t>
        </is>
      </c>
      <c r="E219" t="inlineStr">
        <is>
          <t>2025-01-15</t>
        </is>
      </c>
      <c r="F219" t="inlineStr">
        <is>
          <t>2025-06-01</t>
        </is>
      </c>
      <c r="G219" t="inlineStr">
        <is>
          <t>desk</t>
        </is>
      </c>
      <c r="H219" t="inlineStr">
        <is>
          <t>2024-10</t>
        </is>
      </c>
      <c r="I219" t="inlineStr">
        <is>
          <t>2025-09</t>
        </is>
      </c>
      <c r="J219" t="inlineStr">
        <is>
          <t>no adjustment</t>
        </is>
      </c>
      <c r="L219" s="32" t="n">
        <v>0</v>
      </c>
    </row>
    <row r="220">
      <c r="A220" t="inlineStr">
        <is>
          <t>AUD00216</t>
        </is>
      </c>
      <c r="B220" t="inlineStr">
        <is>
          <t>T109509</t>
        </is>
      </c>
      <c r="C220" t="inlineStr">
        <is>
          <t>random</t>
        </is>
      </c>
      <c r="E220" t="inlineStr">
        <is>
          <t>2025-01-15</t>
        </is>
      </c>
      <c r="F220" t="inlineStr">
        <is>
          <t>2025-03-03</t>
        </is>
      </c>
      <c r="G220" t="inlineStr">
        <is>
          <t>desk</t>
        </is>
      </c>
      <c r="H220" t="inlineStr">
        <is>
          <t>2024-10</t>
        </is>
      </c>
      <c r="I220" t="inlineStr">
        <is>
          <t>2025-09</t>
        </is>
      </c>
      <c r="J220" t="inlineStr">
        <is>
          <t>no adjustment</t>
        </is>
      </c>
      <c r="L220" s="32" t="n">
        <v>0</v>
      </c>
    </row>
    <row r="221">
      <c r="A221" t="inlineStr">
        <is>
          <t>AUD00217</t>
        </is>
      </c>
      <c r="B221" t="inlineStr">
        <is>
          <t>T109559</t>
        </is>
      </c>
      <c r="C221" t="inlineStr">
        <is>
          <t>random</t>
        </is>
      </c>
      <c r="E221" t="inlineStr">
        <is>
          <t>2025-01-15</t>
        </is>
      </c>
      <c r="F221" t="inlineStr">
        <is>
          <t>2025-05-06</t>
        </is>
      </c>
      <c r="G221" t="inlineStr">
        <is>
          <t>desk</t>
        </is>
      </c>
      <c r="H221" t="inlineStr">
        <is>
          <t>2024-10</t>
        </is>
      </c>
      <c r="I221" t="inlineStr">
        <is>
          <t>2025-09</t>
        </is>
      </c>
      <c r="J221" t="inlineStr">
        <is>
          <t>no adjustment</t>
        </is>
      </c>
      <c r="L221" s="32" t="n">
        <v>0</v>
      </c>
    </row>
    <row r="222">
      <c r="A222" t="inlineStr">
        <is>
          <t>AUD00218</t>
        </is>
      </c>
      <c r="B222" t="inlineStr">
        <is>
          <t>T109711</t>
        </is>
      </c>
      <c r="C222" t="inlineStr">
        <is>
          <t>random</t>
        </is>
      </c>
      <c r="E222" t="inlineStr">
        <is>
          <t>2025-01-15</t>
        </is>
      </c>
      <c r="F222" t="inlineStr">
        <is>
          <t>2025-05-22</t>
        </is>
      </c>
      <c r="G222" t="inlineStr">
        <is>
          <t>field</t>
        </is>
      </c>
      <c r="H222" t="inlineStr">
        <is>
          <t>2024-10</t>
        </is>
      </c>
      <c r="I222" t="inlineStr">
        <is>
          <t>2025-09</t>
        </is>
      </c>
      <c r="J222" t="inlineStr">
        <is>
          <t>no adjustment</t>
        </is>
      </c>
      <c r="L222" s="32" t="n">
        <v>0</v>
      </c>
    </row>
    <row r="223">
      <c r="A223" t="inlineStr">
        <is>
          <t>AUD00219</t>
        </is>
      </c>
      <c r="B223" t="inlineStr">
        <is>
          <t>T109722</t>
        </is>
      </c>
      <c r="C223" t="inlineStr">
        <is>
          <t>random</t>
        </is>
      </c>
      <c r="E223" t="inlineStr">
        <is>
          <t>2025-01-15</t>
        </is>
      </c>
      <c r="F223" t="inlineStr">
        <is>
          <t>2025-04-30</t>
        </is>
      </c>
      <c r="G223" t="inlineStr">
        <is>
          <t>desk</t>
        </is>
      </c>
      <c r="H223" t="inlineStr">
        <is>
          <t>2024-10</t>
        </is>
      </c>
      <c r="I223" t="inlineStr">
        <is>
          <t>2025-09</t>
        </is>
      </c>
      <c r="J223" t="inlineStr">
        <is>
          <t>no adjustment</t>
        </is>
      </c>
      <c r="L223" s="32" t="n">
        <v>0</v>
      </c>
    </row>
    <row r="224">
      <c r="A224" t="inlineStr">
        <is>
          <t>AUD00220</t>
        </is>
      </c>
      <c r="B224" t="inlineStr">
        <is>
          <t>T109782</t>
        </is>
      </c>
      <c r="C224" t="inlineStr">
        <is>
          <t>random</t>
        </is>
      </c>
      <c r="E224" t="inlineStr">
        <is>
          <t>2025-01-15</t>
        </is>
      </c>
      <c r="F224" t="inlineStr">
        <is>
          <t>2025-05-14</t>
        </is>
      </c>
      <c r="G224" t="inlineStr">
        <is>
          <t>desk</t>
        </is>
      </c>
      <c r="H224" t="inlineStr">
        <is>
          <t>2024-10</t>
        </is>
      </c>
      <c r="I224" t="inlineStr">
        <is>
          <t>2025-09</t>
        </is>
      </c>
      <c r="J224" t="inlineStr">
        <is>
          <t>no adjustment</t>
        </is>
      </c>
      <c r="L224" s="32" t="n">
        <v>0</v>
      </c>
    </row>
    <row r="225">
      <c r="A225" t="inlineStr">
        <is>
          <t>AUD00221</t>
        </is>
      </c>
      <c r="B225" t="inlineStr">
        <is>
          <t>T109868</t>
        </is>
      </c>
      <c r="C225" t="inlineStr">
        <is>
          <t>random</t>
        </is>
      </c>
      <c r="E225" t="inlineStr">
        <is>
          <t>2025-01-15</t>
        </is>
      </c>
      <c r="F225" t="inlineStr">
        <is>
          <t>2025-03-30</t>
        </is>
      </c>
      <c r="G225" t="inlineStr">
        <is>
          <t>desk</t>
        </is>
      </c>
      <c r="H225" t="inlineStr">
        <is>
          <t>2024-10</t>
        </is>
      </c>
      <c r="I225" t="inlineStr">
        <is>
          <t>2025-09</t>
        </is>
      </c>
      <c r="J225" t="inlineStr">
        <is>
          <t>no adjustment</t>
        </is>
      </c>
      <c r="L225" s="32" t="n">
        <v>0</v>
      </c>
    </row>
    <row r="226">
      <c r="A226" t="inlineStr">
        <is>
          <t>AUD00222</t>
        </is>
      </c>
      <c r="B226" t="inlineStr">
        <is>
          <t>T109890</t>
        </is>
      </c>
      <c r="C226" t="inlineStr">
        <is>
          <t>random</t>
        </is>
      </c>
      <c r="E226" t="inlineStr">
        <is>
          <t>2025-01-15</t>
        </is>
      </c>
      <c r="F226" t="inlineStr">
        <is>
          <t>2025-08-08</t>
        </is>
      </c>
      <c r="G226" t="inlineStr">
        <is>
          <t>field</t>
        </is>
      </c>
      <c r="H226" t="inlineStr">
        <is>
          <t>2024-10</t>
        </is>
      </c>
      <c r="I226" t="inlineStr">
        <is>
          <t>2025-09</t>
        </is>
      </c>
      <c r="J226" t="inlineStr">
        <is>
          <t>no adjustment</t>
        </is>
      </c>
      <c r="L226" s="32" t="n">
        <v>0</v>
      </c>
    </row>
    <row r="227">
      <c r="A227" t="inlineStr">
        <is>
          <t>AUD00223</t>
        </is>
      </c>
      <c r="B227" t="inlineStr">
        <is>
          <t>T110015</t>
        </is>
      </c>
      <c r="C227" t="inlineStr">
        <is>
          <t>random</t>
        </is>
      </c>
      <c r="E227" t="inlineStr">
        <is>
          <t>2025-01-15</t>
        </is>
      </c>
      <c r="F227" t="inlineStr">
        <is>
          <t>2025-07-01</t>
        </is>
      </c>
      <c r="G227" t="inlineStr">
        <is>
          <t>field</t>
        </is>
      </c>
      <c r="H227" t="inlineStr">
        <is>
          <t>2024-10</t>
        </is>
      </c>
      <c r="I227" t="inlineStr">
        <is>
          <t>2025-09</t>
        </is>
      </c>
      <c r="J227" t="inlineStr">
        <is>
          <t>no adjustment</t>
        </is>
      </c>
      <c r="L227" s="32" t="n">
        <v>0</v>
      </c>
    </row>
    <row r="228">
      <c r="A228" t="inlineStr">
        <is>
          <t>AUD00224</t>
        </is>
      </c>
      <c r="B228" t="inlineStr">
        <is>
          <t>T110038</t>
        </is>
      </c>
      <c r="C228" t="inlineStr">
        <is>
          <t>random</t>
        </is>
      </c>
      <c r="E228" t="inlineStr">
        <is>
          <t>2025-01-15</t>
        </is>
      </c>
      <c r="F228" t="inlineStr">
        <is>
          <t>2025-04-06</t>
        </is>
      </c>
      <c r="G228" t="inlineStr">
        <is>
          <t>desk</t>
        </is>
      </c>
      <c r="H228" t="inlineStr">
        <is>
          <t>2024-10</t>
        </is>
      </c>
      <c r="I228" t="inlineStr">
        <is>
          <t>2025-09</t>
        </is>
      </c>
      <c r="J228" t="inlineStr">
        <is>
          <t>adjustment</t>
        </is>
      </c>
      <c r="K228" t="inlineStr">
        <is>
          <t>sales not declared</t>
        </is>
      </c>
      <c r="L228" s="32" t="n">
        <v>525047</v>
      </c>
    </row>
    <row r="229">
      <c r="A229" t="inlineStr">
        <is>
          <t>AUD00225</t>
        </is>
      </c>
      <c r="B229" t="inlineStr">
        <is>
          <t>T110061</t>
        </is>
      </c>
      <c r="C229" t="inlineStr">
        <is>
          <t>random</t>
        </is>
      </c>
      <c r="E229" t="inlineStr">
        <is>
          <t>2025-01-15</t>
        </is>
      </c>
      <c r="F229" t="inlineStr">
        <is>
          <t>2025-06-03</t>
        </is>
      </c>
      <c r="G229" t="inlineStr">
        <is>
          <t>field</t>
        </is>
      </c>
      <c r="H229" t="inlineStr">
        <is>
          <t>2024-10</t>
        </is>
      </c>
      <c r="I229" t="inlineStr">
        <is>
          <t>2025-09</t>
        </is>
      </c>
      <c r="J229" t="inlineStr">
        <is>
          <t>no adjustment</t>
        </is>
      </c>
      <c r="L229" s="32" t="n">
        <v>0</v>
      </c>
    </row>
    <row r="230">
      <c r="A230" t="inlineStr">
        <is>
          <t>AUD00226</t>
        </is>
      </c>
      <c r="B230" t="inlineStr">
        <is>
          <t>T110101</t>
        </is>
      </c>
      <c r="C230" t="inlineStr">
        <is>
          <t>random</t>
        </is>
      </c>
      <c r="E230" t="inlineStr">
        <is>
          <t>2025-01-15</t>
        </is>
      </c>
      <c r="F230" t="inlineStr">
        <is>
          <t>2025-04-27</t>
        </is>
      </c>
      <c r="G230" t="inlineStr">
        <is>
          <t>desk</t>
        </is>
      </c>
      <c r="H230" t="inlineStr">
        <is>
          <t>2024-10</t>
        </is>
      </c>
      <c r="I230" t="inlineStr">
        <is>
          <t>2025-09</t>
        </is>
      </c>
      <c r="J230" t="inlineStr">
        <is>
          <t>no adjustment</t>
        </is>
      </c>
      <c r="L230" s="32" t="n">
        <v>0</v>
      </c>
    </row>
    <row r="231">
      <c r="A231" t="inlineStr">
        <is>
          <t>AUD00227</t>
        </is>
      </c>
      <c r="B231" t="inlineStr">
        <is>
          <t>T110170</t>
        </is>
      </c>
      <c r="C231" t="inlineStr">
        <is>
          <t>random</t>
        </is>
      </c>
      <c r="E231" t="inlineStr">
        <is>
          <t>2025-01-15</t>
        </is>
      </c>
      <c r="F231" t="inlineStr">
        <is>
          <t>2025-03-18</t>
        </is>
      </c>
      <c r="G231" t="inlineStr">
        <is>
          <t>desk</t>
        </is>
      </c>
      <c r="H231" t="inlineStr">
        <is>
          <t>2024-10</t>
        </is>
      </c>
      <c r="I231" t="inlineStr">
        <is>
          <t>2025-09</t>
        </is>
      </c>
      <c r="J231" t="inlineStr">
        <is>
          <t>adjustment</t>
        </is>
      </c>
      <c r="K231" t="inlineStr">
        <is>
          <t>sales not declared</t>
        </is>
      </c>
      <c r="L231" s="32" t="n">
        <v>1214986</v>
      </c>
    </row>
    <row r="232">
      <c r="A232" t="inlineStr">
        <is>
          <t>AUD00228</t>
        </is>
      </c>
      <c r="B232" t="inlineStr">
        <is>
          <t>T110187</t>
        </is>
      </c>
      <c r="C232" t="inlineStr">
        <is>
          <t>random</t>
        </is>
      </c>
      <c r="E232" t="inlineStr">
        <is>
          <t>2025-01-15</t>
        </is>
      </c>
      <c r="F232" t="inlineStr">
        <is>
          <t>2025-03-18</t>
        </is>
      </c>
      <c r="G232" t="inlineStr">
        <is>
          <t>desk</t>
        </is>
      </c>
      <c r="H232" t="inlineStr">
        <is>
          <t>2024-10</t>
        </is>
      </c>
      <c r="I232" t="inlineStr">
        <is>
          <t>2025-09</t>
        </is>
      </c>
      <c r="J232" t="inlineStr">
        <is>
          <t>no adjustment</t>
        </is>
      </c>
      <c r="L232" s="32" t="n">
        <v>0</v>
      </c>
    </row>
    <row r="233">
      <c r="A233" t="inlineStr">
        <is>
          <t>AUD00229</t>
        </is>
      </c>
      <c r="B233" t="inlineStr">
        <is>
          <t>T110244</t>
        </is>
      </c>
      <c r="C233" t="inlineStr">
        <is>
          <t>random</t>
        </is>
      </c>
      <c r="E233" t="inlineStr">
        <is>
          <t>2025-01-15</t>
        </is>
      </c>
      <c r="F233" t="inlineStr">
        <is>
          <t>2025-08-27</t>
        </is>
      </c>
      <c r="G233" t="inlineStr">
        <is>
          <t>field</t>
        </is>
      </c>
      <c r="H233" t="inlineStr">
        <is>
          <t>2024-10</t>
        </is>
      </c>
      <c r="I233" t="inlineStr">
        <is>
          <t>2025-09</t>
        </is>
      </c>
      <c r="J233" t="inlineStr">
        <is>
          <t>no adjustment</t>
        </is>
      </c>
      <c r="L233" s="32" t="n">
        <v>0</v>
      </c>
    </row>
    <row r="234">
      <c r="A234" t="inlineStr">
        <is>
          <t>AUD00230</t>
        </is>
      </c>
      <c r="B234" t="inlineStr">
        <is>
          <t>T110280</t>
        </is>
      </c>
      <c r="C234" t="inlineStr">
        <is>
          <t>random</t>
        </is>
      </c>
      <c r="E234" t="inlineStr">
        <is>
          <t>2025-01-15</t>
        </is>
      </c>
      <c r="F234" t="inlineStr">
        <is>
          <t>2025-05-20</t>
        </is>
      </c>
      <c r="G234" t="inlineStr">
        <is>
          <t>desk</t>
        </is>
      </c>
      <c r="H234" t="inlineStr">
        <is>
          <t>2024-10</t>
        </is>
      </c>
      <c r="I234" t="inlineStr">
        <is>
          <t>2025-09</t>
        </is>
      </c>
      <c r="J234" t="inlineStr">
        <is>
          <t>no adjustment</t>
        </is>
      </c>
      <c r="L234" s="32" t="n">
        <v>0</v>
      </c>
    </row>
    <row r="235">
      <c r="A235" t="inlineStr">
        <is>
          <t>AUD00231</t>
        </is>
      </c>
      <c r="B235" t="inlineStr">
        <is>
          <t>T110319</t>
        </is>
      </c>
      <c r="C235" t="inlineStr">
        <is>
          <t>random</t>
        </is>
      </c>
      <c r="E235" t="inlineStr">
        <is>
          <t>2025-01-15</t>
        </is>
      </c>
      <c r="F235" t="inlineStr">
        <is>
          <t>2025-03-09</t>
        </is>
      </c>
      <c r="G235" t="inlineStr">
        <is>
          <t>desk</t>
        </is>
      </c>
      <c r="H235" t="inlineStr">
        <is>
          <t>2024-10</t>
        </is>
      </c>
      <c r="I235" t="inlineStr">
        <is>
          <t>2025-09</t>
        </is>
      </c>
      <c r="J235" t="inlineStr">
        <is>
          <t>no adjustment</t>
        </is>
      </c>
      <c r="L235" s="32" t="n">
        <v>0</v>
      </c>
    </row>
    <row r="236">
      <c r="A236" t="inlineStr">
        <is>
          <t>AUD00232</t>
        </is>
      </c>
      <c r="B236" t="inlineStr">
        <is>
          <t>T110467</t>
        </is>
      </c>
      <c r="C236" t="inlineStr">
        <is>
          <t>random</t>
        </is>
      </c>
      <c r="E236" t="inlineStr">
        <is>
          <t>2025-01-15</t>
        </is>
      </c>
      <c r="F236" t="inlineStr">
        <is>
          <t>2025-03-16</t>
        </is>
      </c>
      <c r="G236" t="inlineStr">
        <is>
          <t>desk</t>
        </is>
      </c>
      <c r="H236" t="inlineStr">
        <is>
          <t>2024-10</t>
        </is>
      </c>
      <c r="I236" t="inlineStr">
        <is>
          <t>2025-09</t>
        </is>
      </c>
      <c r="J236" t="inlineStr">
        <is>
          <t>no adjustment</t>
        </is>
      </c>
      <c r="L236" s="32" t="n">
        <v>0</v>
      </c>
    </row>
    <row r="237">
      <c r="A237" t="inlineStr">
        <is>
          <t>AUD00233</t>
        </is>
      </c>
      <c r="B237" t="inlineStr">
        <is>
          <t>T110473</t>
        </is>
      </c>
      <c r="C237" t="inlineStr">
        <is>
          <t>random</t>
        </is>
      </c>
      <c r="E237" t="inlineStr">
        <is>
          <t>2025-01-15</t>
        </is>
      </c>
      <c r="F237" t="inlineStr">
        <is>
          <t>2025-05-25</t>
        </is>
      </c>
      <c r="G237" t="inlineStr">
        <is>
          <t>desk</t>
        </is>
      </c>
      <c r="H237" t="inlineStr">
        <is>
          <t>2024-10</t>
        </is>
      </c>
      <c r="I237" t="inlineStr">
        <is>
          <t>2025-09</t>
        </is>
      </c>
      <c r="J237" t="inlineStr">
        <is>
          <t>no adjustment</t>
        </is>
      </c>
      <c r="L237" s="32" t="n">
        <v>0</v>
      </c>
    </row>
    <row r="238">
      <c r="A238" t="inlineStr">
        <is>
          <t>AUD00234</t>
        </is>
      </c>
      <c r="B238" t="inlineStr">
        <is>
          <t>T148640</t>
        </is>
      </c>
      <c r="C238" t="inlineStr">
        <is>
          <t>random</t>
        </is>
      </c>
      <c r="E238" t="inlineStr">
        <is>
          <t>2025-01-15</t>
        </is>
      </c>
      <c r="F238" t="inlineStr">
        <is>
          <t>2025-03-11</t>
        </is>
      </c>
      <c r="G238" t="inlineStr">
        <is>
          <t>desk</t>
        </is>
      </c>
      <c r="H238" t="inlineStr">
        <is>
          <t>2024-10</t>
        </is>
      </c>
      <c r="I238" t="inlineStr">
        <is>
          <t>2025-09</t>
        </is>
      </c>
      <c r="J238" t="inlineStr">
        <is>
          <t>no adjustment</t>
        </is>
      </c>
      <c r="L238" s="32" t="n">
        <v>0</v>
      </c>
    </row>
    <row r="239">
      <c r="A239" t="inlineStr">
        <is>
          <t>AUD00235</t>
        </is>
      </c>
      <c r="B239" t="inlineStr">
        <is>
          <t>T205283</t>
        </is>
      </c>
      <c r="C239" t="inlineStr">
        <is>
          <t>random</t>
        </is>
      </c>
      <c r="E239" t="inlineStr">
        <is>
          <t>2025-01-15</t>
        </is>
      </c>
      <c r="F239" t="inlineStr">
        <is>
          <t>2025-03-11</t>
        </is>
      </c>
      <c r="G239" t="inlineStr">
        <is>
          <t>desk</t>
        </is>
      </c>
      <c r="H239" t="inlineStr">
        <is>
          <t>2024-10</t>
        </is>
      </c>
      <c r="I239" t="inlineStr">
        <is>
          <t>2025-09</t>
        </is>
      </c>
      <c r="J239" t="inlineStr">
        <is>
          <t>no adjustment</t>
        </is>
      </c>
      <c r="L239" s="32" t="n">
        <v>0</v>
      </c>
    </row>
    <row r="240">
      <c r="A240" t="inlineStr">
        <is>
          <t>AUD00236</t>
        </is>
      </c>
      <c r="B240" t="inlineStr">
        <is>
          <t>T504332</t>
        </is>
      </c>
      <c r="C240" t="inlineStr">
        <is>
          <t>random</t>
        </is>
      </c>
      <c r="E240" t="inlineStr">
        <is>
          <t>2025-01-15</t>
        </is>
      </c>
      <c r="F240" t="inlineStr">
        <is>
          <t>2025-03-19</t>
        </is>
      </c>
      <c r="G240" t="inlineStr">
        <is>
          <t>desk</t>
        </is>
      </c>
      <c r="H240" t="inlineStr">
        <is>
          <t>2024-10</t>
        </is>
      </c>
      <c r="I240" t="inlineStr">
        <is>
          <t>2025-09</t>
        </is>
      </c>
      <c r="J240" t="inlineStr">
        <is>
          <t>no adjustment</t>
        </is>
      </c>
      <c r="L240" s="32" t="n">
        <v>0</v>
      </c>
    </row>
    <row r="241">
      <c r="A241" t="inlineStr">
        <is>
          <t>AUD00237</t>
        </is>
      </c>
      <c r="B241" t="inlineStr">
        <is>
          <t>T603810</t>
        </is>
      </c>
      <c r="C241" t="inlineStr">
        <is>
          <t>random</t>
        </is>
      </c>
      <c r="E241" t="inlineStr">
        <is>
          <t>2025-01-15</t>
        </is>
      </c>
      <c r="F241" t="inlineStr">
        <is>
          <t>2025-09-05</t>
        </is>
      </c>
      <c r="G241" t="inlineStr">
        <is>
          <t>field</t>
        </is>
      </c>
      <c r="H241" t="inlineStr">
        <is>
          <t>2024-10</t>
        </is>
      </c>
      <c r="I241" t="inlineStr">
        <is>
          <t>2025-09</t>
        </is>
      </c>
      <c r="J241" t="inlineStr">
        <is>
          <t>no adjustment</t>
        </is>
      </c>
      <c r="L241" s="32" t="n">
        <v>0</v>
      </c>
    </row>
    <row r="242">
      <c r="A242" t="inlineStr">
        <is>
          <t>AUD00238</t>
        </is>
      </c>
      <c r="B242" t="inlineStr">
        <is>
          <t>T800064</t>
        </is>
      </c>
      <c r="C242" t="inlineStr">
        <is>
          <t>random</t>
        </is>
      </c>
      <c r="E242" t="inlineStr">
        <is>
          <t>2025-01-15</t>
        </is>
      </c>
      <c r="F242" t="inlineStr">
        <is>
          <t>2025-04-05</t>
        </is>
      </c>
      <c r="G242" t="inlineStr">
        <is>
          <t>desk</t>
        </is>
      </c>
      <c r="H242" t="inlineStr">
        <is>
          <t>2024-10</t>
        </is>
      </c>
      <c r="I242" t="inlineStr">
        <is>
          <t>2025-09</t>
        </is>
      </c>
      <c r="J242" t="inlineStr">
        <is>
          <t>no adjustment</t>
        </is>
      </c>
      <c r="L242" s="32" t="n">
        <v>0</v>
      </c>
    </row>
    <row r="243">
      <c r="A243" t="inlineStr">
        <is>
          <t>AUD00239</t>
        </is>
      </c>
      <c r="B243" t="inlineStr">
        <is>
          <t>T806787</t>
        </is>
      </c>
      <c r="C243" t="inlineStr">
        <is>
          <t>random</t>
        </is>
      </c>
      <c r="E243" t="inlineStr">
        <is>
          <t>2025-01-15</t>
        </is>
      </c>
      <c r="F243" t="inlineStr">
        <is>
          <t>2025-05-26</t>
        </is>
      </c>
      <c r="G243" t="inlineStr">
        <is>
          <t>desk</t>
        </is>
      </c>
      <c r="H243" t="inlineStr">
        <is>
          <t>2024-10</t>
        </is>
      </c>
      <c r="I243" t="inlineStr">
        <is>
          <t>2025-09</t>
        </is>
      </c>
      <c r="J243" t="inlineStr">
        <is>
          <t>no adjustment</t>
        </is>
      </c>
      <c r="L243" s="32" t="n">
        <v>0</v>
      </c>
    </row>
    <row r="244">
      <c r="A244" t="inlineStr">
        <is>
          <t>AUD00240</t>
        </is>
      </c>
      <c r="B244" t="inlineStr">
        <is>
          <t>T100529</t>
        </is>
      </c>
      <c r="C244" t="inlineStr">
        <is>
          <t>targeted</t>
        </is>
      </c>
      <c r="D244" t="inlineStr">
        <is>
          <t>refund claim</t>
        </is>
      </c>
      <c r="E244" t="inlineStr">
        <is>
          <t>2025-05-14</t>
        </is>
      </c>
      <c r="F244" t="inlineStr">
        <is>
          <t>2025-08-21</t>
        </is>
      </c>
      <c r="G244" t="inlineStr">
        <is>
          <t>desk</t>
        </is>
      </c>
      <c r="H244" t="inlineStr">
        <is>
          <t>2024-10</t>
        </is>
      </c>
      <c r="I244" t="inlineStr">
        <is>
          <t>2025-09</t>
        </is>
      </c>
      <c r="J244" t="inlineStr">
        <is>
          <t>adjustment</t>
        </is>
      </c>
      <c r="K244" t="inlineStr">
        <is>
          <t>sales not declared</t>
        </is>
      </c>
      <c r="L244" s="32" t="n">
        <v>759326</v>
      </c>
    </row>
    <row r="245">
      <c r="A245" t="inlineStr">
        <is>
          <t>AUD00241</t>
        </is>
      </c>
      <c r="B245" t="inlineStr">
        <is>
          <t>T101208</t>
        </is>
      </c>
      <c r="C245" t="inlineStr">
        <is>
          <t>targeted</t>
        </is>
      </c>
      <c r="D245" t="inlineStr">
        <is>
          <t>refund claim</t>
        </is>
      </c>
      <c r="E245" t="inlineStr">
        <is>
          <t>2025-05-13</t>
        </is>
      </c>
      <c r="F245" t="inlineStr">
        <is>
          <t>2025-06-18</t>
        </is>
      </c>
      <c r="G245" t="inlineStr">
        <is>
          <t>desk</t>
        </is>
      </c>
      <c r="H245" t="inlineStr">
        <is>
          <t>2024-10</t>
        </is>
      </c>
      <c r="I245" t="inlineStr">
        <is>
          <t>2025-09</t>
        </is>
      </c>
      <c r="J245" t="inlineStr">
        <is>
          <t>adjustment</t>
        </is>
      </c>
      <c r="K245" t="inlineStr">
        <is>
          <t>sales not declared</t>
        </is>
      </c>
      <c r="L245" s="32" t="n">
        <v>747198</v>
      </c>
    </row>
    <row r="246">
      <c r="A246" t="inlineStr">
        <is>
          <t>AUD00242</t>
        </is>
      </c>
      <c r="B246" t="inlineStr">
        <is>
          <t>T102900</t>
        </is>
      </c>
      <c r="C246" t="inlineStr">
        <is>
          <t>targeted</t>
        </is>
      </c>
      <c r="D246" t="inlineStr">
        <is>
          <t>refund claim</t>
        </is>
      </c>
      <c r="E246" t="inlineStr">
        <is>
          <t>2025-04-25</t>
        </is>
      </c>
      <c r="F246" t="inlineStr">
        <is>
          <t>2025-07-30</t>
        </is>
      </c>
      <c r="G246" t="inlineStr">
        <is>
          <t>field</t>
        </is>
      </c>
      <c r="H246" t="inlineStr">
        <is>
          <t>2024-10</t>
        </is>
      </c>
      <c r="I246" t="inlineStr">
        <is>
          <t>2025-09</t>
        </is>
      </c>
      <c r="J246" t="inlineStr">
        <is>
          <t>adjustment</t>
        </is>
      </c>
      <c r="K246" t="inlineStr">
        <is>
          <t>sales not declared</t>
        </is>
      </c>
      <c r="L246" s="32" t="n">
        <v>32878</v>
      </c>
    </row>
    <row r="247">
      <c r="A247" t="inlineStr">
        <is>
          <t>AUD00243</t>
        </is>
      </c>
      <c r="B247" t="inlineStr">
        <is>
          <t>T103769</t>
        </is>
      </c>
      <c r="C247" t="inlineStr">
        <is>
          <t>targeted</t>
        </is>
      </c>
      <c r="D247" t="inlineStr">
        <is>
          <t>refund claim</t>
        </is>
      </c>
      <c r="E247" t="inlineStr">
        <is>
          <t>2025-05-12</t>
        </is>
      </c>
      <c r="F247" t="inlineStr">
        <is>
          <t>2025-06-19</t>
        </is>
      </c>
      <c r="G247" t="inlineStr">
        <is>
          <t>desk</t>
        </is>
      </c>
      <c r="H247" t="inlineStr">
        <is>
          <t>2024-10</t>
        </is>
      </c>
      <c r="I247" t="inlineStr">
        <is>
          <t>2025-09</t>
        </is>
      </c>
      <c r="J247" t="inlineStr">
        <is>
          <t>adjustment</t>
        </is>
      </c>
      <c r="K247" t="inlineStr">
        <is>
          <t>sales not declared</t>
        </is>
      </c>
      <c r="L247" s="32" t="n">
        <v>240411</v>
      </c>
    </row>
    <row r="248">
      <c r="A248" t="inlineStr">
        <is>
          <t>AUD00244</t>
        </is>
      </c>
      <c r="B248" t="inlineStr">
        <is>
          <t>T104697</t>
        </is>
      </c>
      <c r="C248" t="inlineStr">
        <is>
          <t>targeted</t>
        </is>
      </c>
      <c r="D248" t="inlineStr">
        <is>
          <t>refund claim</t>
        </is>
      </c>
      <c r="E248" t="inlineStr">
        <is>
          <t>2025-05-25</t>
        </is>
      </c>
      <c r="F248" t="inlineStr">
        <is>
          <t>2025-06-30</t>
        </is>
      </c>
      <c r="G248" t="inlineStr">
        <is>
          <t>desk</t>
        </is>
      </c>
      <c r="H248" t="inlineStr">
        <is>
          <t>2024-10</t>
        </is>
      </c>
      <c r="I248" t="inlineStr">
        <is>
          <t>2025-09</t>
        </is>
      </c>
      <c r="J248" t="inlineStr">
        <is>
          <t>no adjustment</t>
        </is>
      </c>
      <c r="L248" s="32" t="n">
        <v>0</v>
      </c>
    </row>
    <row r="249">
      <c r="A249" t="inlineStr">
        <is>
          <t>AUD00245</t>
        </is>
      </c>
      <c r="B249" t="inlineStr">
        <is>
          <t>T105304</t>
        </is>
      </c>
      <c r="C249" t="inlineStr">
        <is>
          <t>targeted</t>
        </is>
      </c>
      <c r="D249" t="inlineStr">
        <is>
          <t>refund claim</t>
        </is>
      </c>
      <c r="E249" t="inlineStr">
        <is>
          <t>2025-05-07</t>
        </is>
      </c>
      <c r="F249" t="inlineStr">
        <is>
          <t>2025-08-23</t>
        </is>
      </c>
      <c r="G249" t="inlineStr">
        <is>
          <t>desk</t>
        </is>
      </c>
      <c r="H249" t="inlineStr">
        <is>
          <t>2024-10</t>
        </is>
      </c>
      <c r="I249" t="inlineStr">
        <is>
          <t>2025-09</t>
        </is>
      </c>
      <c r="J249" t="inlineStr">
        <is>
          <t>no adjustment</t>
        </is>
      </c>
      <c r="L249" s="32" t="n">
        <v>0</v>
      </c>
    </row>
    <row r="250">
      <c r="A250" t="inlineStr">
        <is>
          <t>AUD00246</t>
        </is>
      </c>
      <c r="B250" t="inlineStr">
        <is>
          <t>T106395</t>
        </is>
      </c>
      <c r="C250" t="inlineStr">
        <is>
          <t>targeted</t>
        </is>
      </c>
      <c r="D250" t="inlineStr">
        <is>
          <t>refund claim</t>
        </is>
      </c>
      <c r="E250" t="inlineStr">
        <is>
          <t>2025-05-04</t>
        </is>
      </c>
      <c r="F250" t="inlineStr">
        <is>
          <t>2025-08-11</t>
        </is>
      </c>
      <c r="G250" t="inlineStr">
        <is>
          <t>field</t>
        </is>
      </c>
      <c r="H250" t="inlineStr">
        <is>
          <t>2024-10</t>
        </is>
      </c>
      <c r="I250" t="inlineStr">
        <is>
          <t>2025-09</t>
        </is>
      </c>
      <c r="J250" t="inlineStr">
        <is>
          <t>adjustment</t>
        </is>
      </c>
      <c r="K250" t="inlineStr">
        <is>
          <t>sales not declared</t>
        </is>
      </c>
      <c r="L250" s="32" t="n">
        <v>107649</v>
      </c>
    </row>
    <row r="251">
      <c r="A251" t="inlineStr">
        <is>
          <t>AUD00247</t>
        </is>
      </c>
      <c r="B251" t="inlineStr">
        <is>
          <t>T106441</t>
        </is>
      </c>
      <c r="C251" t="inlineStr">
        <is>
          <t>targeted</t>
        </is>
      </c>
      <c r="D251" t="inlineStr">
        <is>
          <t>refund claim</t>
        </is>
      </c>
      <c r="E251" t="inlineStr">
        <is>
          <t>2025-05-09</t>
        </is>
      </c>
      <c r="F251" t="inlineStr">
        <is>
          <t>2025-06-30</t>
        </is>
      </c>
      <c r="G251" t="inlineStr">
        <is>
          <t>desk</t>
        </is>
      </c>
      <c r="H251" t="inlineStr">
        <is>
          <t>2024-10</t>
        </is>
      </c>
      <c r="I251" t="inlineStr">
        <is>
          <t>2025-09</t>
        </is>
      </c>
      <c r="J251" t="inlineStr">
        <is>
          <t>no adjustment</t>
        </is>
      </c>
      <c r="L251" s="32" t="n">
        <v>0</v>
      </c>
    </row>
    <row r="252">
      <c r="A252" t="inlineStr">
        <is>
          <t>AUD00248</t>
        </is>
      </c>
      <c r="B252" t="inlineStr">
        <is>
          <t>T106549</t>
        </is>
      </c>
      <c r="C252" t="inlineStr">
        <is>
          <t>targeted</t>
        </is>
      </c>
      <c r="D252" t="inlineStr">
        <is>
          <t>refund claim</t>
        </is>
      </c>
      <c r="E252" t="inlineStr">
        <is>
          <t>2025-05-02</t>
        </is>
      </c>
      <c r="F252" t="inlineStr">
        <is>
          <t>2025-07-09</t>
        </is>
      </c>
      <c r="G252" t="inlineStr">
        <is>
          <t>desk</t>
        </is>
      </c>
      <c r="H252" t="inlineStr">
        <is>
          <t>2024-10</t>
        </is>
      </c>
      <c r="I252" t="inlineStr">
        <is>
          <t>2025-09</t>
        </is>
      </c>
      <c r="J252" t="inlineStr">
        <is>
          <t>adjustment</t>
        </is>
      </c>
      <c r="K252" t="inlineStr">
        <is>
          <t>sales not declared</t>
        </is>
      </c>
      <c r="L252" s="32" t="n">
        <v>3927350</v>
      </c>
    </row>
    <row r="253">
      <c r="A253" t="inlineStr">
        <is>
          <t>AUD00249</t>
        </is>
      </c>
      <c r="B253" t="inlineStr">
        <is>
          <t>T106841</t>
        </is>
      </c>
      <c r="C253" t="inlineStr">
        <is>
          <t>targeted</t>
        </is>
      </c>
      <c r="D253" t="inlineStr">
        <is>
          <t>refund claim</t>
        </is>
      </c>
      <c r="E253" t="inlineStr">
        <is>
          <t>2025-05-14</t>
        </is>
      </c>
      <c r="F253" t="inlineStr">
        <is>
          <t>2025-08-28</t>
        </is>
      </c>
      <c r="G253" t="inlineStr">
        <is>
          <t>field</t>
        </is>
      </c>
      <c r="H253" t="inlineStr">
        <is>
          <t>2024-10</t>
        </is>
      </c>
      <c r="I253" t="inlineStr">
        <is>
          <t>2025-09</t>
        </is>
      </c>
      <c r="J253" t="inlineStr">
        <is>
          <t>adjustment</t>
        </is>
      </c>
      <c r="K253" t="inlineStr">
        <is>
          <t>sales not declared</t>
        </is>
      </c>
      <c r="L253" s="32" t="n">
        <v>644427</v>
      </c>
    </row>
    <row r="254">
      <c r="A254" t="inlineStr">
        <is>
          <t>AUD00250</t>
        </is>
      </c>
      <c r="B254" t="inlineStr">
        <is>
          <t>T106901</t>
        </is>
      </c>
      <c r="C254" t="inlineStr">
        <is>
          <t>targeted</t>
        </is>
      </c>
      <c r="D254" t="inlineStr">
        <is>
          <t>refund claim</t>
        </is>
      </c>
      <c r="E254" t="inlineStr">
        <is>
          <t>2025-05-04</t>
        </is>
      </c>
      <c r="F254" t="inlineStr">
        <is>
          <t>2025-08-27</t>
        </is>
      </c>
      <c r="G254" t="inlineStr">
        <is>
          <t>desk</t>
        </is>
      </c>
      <c r="H254" t="inlineStr">
        <is>
          <t>2024-10</t>
        </is>
      </c>
      <c r="I254" t="inlineStr">
        <is>
          <t>2025-09</t>
        </is>
      </c>
      <c r="J254" t="inlineStr">
        <is>
          <t>adjustment</t>
        </is>
      </c>
      <c r="K254" t="inlineStr">
        <is>
          <t>sales not declared</t>
        </is>
      </c>
      <c r="L254" s="32" t="n">
        <v>134047</v>
      </c>
    </row>
    <row r="255">
      <c r="A255" t="inlineStr">
        <is>
          <t>AUD00251</t>
        </is>
      </c>
      <c r="B255" t="inlineStr">
        <is>
          <t>T108170</t>
        </is>
      </c>
      <c r="C255" t="inlineStr">
        <is>
          <t>targeted</t>
        </is>
      </c>
      <c r="D255" t="inlineStr">
        <is>
          <t>refund claim</t>
        </is>
      </c>
      <c r="E255" t="inlineStr">
        <is>
          <t>2025-05-22</t>
        </is>
      </c>
      <c r="F255" t="inlineStr">
        <is>
          <t>2025-09-07</t>
        </is>
      </c>
      <c r="G255" t="inlineStr">
        <is>
          <t>field</t>
        </is>
      </c>
      <c r="H255" t="inlineStr">
        <is>
          <t>2024-10</t>
        </is>
      </c>
      <c r="I255" t="inlineStr">
        <is>
          <t>2025-09</t>
        </is>
      </c>
      <c r="J255" t="inlineStr">
        <is>
          <t>adjustment</t>
        </is>
      </c>
      <c r="K255" t="inlineStr">
        <is>
          <t>sales not declared</t>
        </is>
      </c>
      <c r="L255" s="32" t="n">
        <v>222994</v>
      </c>
    </row>
    <row r="256">
      <c r="A256" t="inlineStr">
        <is>
          <t>AUD00252</t>
        </is>
      </c>
      <c r="B256" t="inlineStr">
        <is>
          <t>T108308</t>
        </is>
      </c>
      <c r="C256" t="inlineStr">
        <is>
          <t>targeted</t>
        </is>
      </c>
      <c r="D256" t="inlineStr">
        <is>
          <t>refund claim</t>
        </is>
      </c>
      <c r="E256" t="inlineStr">
        <is>
          <t>2025-05-29</t>
        </is>
      </c>
      <c r="F256" t="inlineStr">
        <is>
          <t>2025-09-17</t>
        </is>
      </c>
      <c r="G256" t="inlineStr">
        <is>
          <t>field</t>
        </is>
      </c>
      <c r="H256" t="inlineStr">
        <is>
          <t>2024-10</t>
        </is>
      </c>
      <c r="I256" t="inlineStr">
        <is>
          <t>2025-09</t>
        </is>
      </c>
      <c r="J256" t="inlineStr">
        <is>
          <t>adjustment</t>
        </is>
      </c>
      <c r="K256" t="inlineStr">
        <is>
          <t>sales not declared</t>
        </is>
      </c>
      <c r="L256" s="32" t="n">
        <v>15270117</v>
      </c>
    </row>
    <row r="257">
      <c r="A257" t="inlineStr">
        <is>
          <t>AUD00253</t>
        </is>
      </c>
      <c r="B257" t="inlineStr">
        <is>
          <t>T110266</t>
        </is>
      </c>
      <c r="C257" t="inlineStr">
        <is>
          <t>targeted</t>
        </is>
      </c>
      <c r="D257" t="inlineStr">
        <is>
          <t>refund claim</t>
        </is>
      </c>
      <c r="E257" t="inlineStr">
        <is>
          <t>2025-04-23</t>
        </is>
      </c>
      <c r="F257" t="inlineStr">
        <is>
          <t>2025-08-15</t>
        </is>
      </c>
      <c r="G257" t="inlineStr">
        <is>
          <t>field</t>
        </is>
      </c>
      <c r="H257" t="inlineStr">
        <is>
          <t>2024-10</t>
        </is>
      </c>
      <c r="I257" t="inlineStr">
        <is>
          <t>2025-09</t>
        </is>
      </c>
      <c r="J257" t="inlineStr">
        <is>
          <t>adjustment</t>
        </is>
      </c>
      <c r="K257" t="inlineStr">
        <is>
          <t>sales not declared</t>
        </is>
      </c>
      <c r="L257" s="32" t="n">
        <v>1937699</v>
      </c>
    </row>
    <row r="258">
      <c r="A258" t="inlineStr">
        <is>
          <t>AUD00254</t>
        </is>
      </c>
      <c r="B258" t="inlineStr">
        <is>
          <t>T110370</t>
        </is>
      </c>
      <c r="C258" t="inlineStr">
        <is>
          <t>targeted</t>
        </is>
      </c>
      <c r="D258" t="inlineStr">
        <is>
          <t>refund claim</t>
        </is>
      </c>
      <c r="E258" t="inlineStr">
        <is>
          <t>2025-05-07</t>
        </is>
      </c>
      <c r="F258" t="inlineStr">
        <is>
          <t>2025-08-06</t>
        </is>
      </c>
      <c r="G258" t="inlineStr">
        <is>
          <t>desk</t>
        </is>
      </c>
      <c r="H258" t="inlineStr">
        <is>
          <t>2024-10</t>
        </is>
      </c>
      <c r="I258" t="inlineStr">
        <is>
          <t>2025-09</t>
        </is>
      </c>
      <c r="J258" t="inlineStr">
        <is>
          <t>adjustment</t>
        </is>
      </c>
      <c r="K258" t="inlineStr">
        <is>
          <t>sales not declared</t>
        </is>
      </c>
      <c r="L258" s="32" t="n">
        <v>25057904</v>
      </c>
    </row>
    <row r="259">
      <c r="A259" t="inlineStr">
        <is>
          <t>AUD00255</t>
        </is>
      </c>
      <c r="B259" t="inlineStr">
        <is>
          <t>T100578</t>
        </is>
      </c>
      <c r="C259" t="inlineStr">
        <is>
          <t>targeted</t>
        </is>
      </c>
      <c r="D259" t="inlineStr">
        <is>
          <t>customs referral</t>
        </is>
      </c>
      <c r="E259" t="inlineStr">
        <is>
          <t>2025-05-30</t>
        </is>
      </c>
      <c r="F259" t="inlineStr">
        <is>
          <t>2025-09-10</t>
        </is>
      </c>
      <c r="G259" t="inlineStr">
        <is>
          <t>field</t>
        </is>
      </c>
      <c r="H259" t="inlineStr">
        <is>
          <t>2024-10</t>
        </is>
      </c>
      <c r="I259" t="inlineStr">
        <is>
          <t>2025-09</t>
        </is>
      </c>
      <c r="J259" t="inlineStr">
        <is>
          <t>no adjustment</t>
        </is>
      </c>
      <c r="L259" s="32" t="n">
        <v>0</v>
      </c>
    </row>
    <row r="260">
      <c r="A260" t="inlineStr">
        <is>
          <t>AUD00256</t>
        </is>
      </c>
      <c r="B260" t="inlineStr">
        <is>
          <t>T101231</t>
        </is>
      </c>
      <c r="C260" t="inlineStr">
        <is>
          <t>targeted</t>
        </is>
      </c>
      <c r="D260" t="inlineStr">
        <is>
          <t>customs referral</t>
        </is>
      </c>
      <c r="E260" t="inlineStr">
        <is>
          <t>2025-05-30</t>
        </is>
      </c>
      <c r="F260" t="inlineStr">
        <is>
          <t>2025-09-23</t>
        </is>
      </c>
      <c r="G260" t="inlineStr">
        <is>
          <t>desk</t>
        </is>
      </c>
      <c r="H260" t="inlineStr">
        <is>
          <t>2024-10</t>
        </is>
      </c>
      <c r="I260" t="inlineStr">
        <is>
          <t>2025-09</t>
        </is>
      </c>
      <c r="J260" t="inlineStr">
        <is>
          <t>no adjustment</t>
        </is>
      </c>
      <c r="L260" s="32" t="n">
        <v>0</v>
      </c>
    </row>
    <row r="261">
      <c r="A261" t="inlineStr">
        <is>
          <t>AUD00257</t>
        </is>
      </c>
      <c r="B261" t="inlineStr">
        <is>
          <t>T102452</t>
        </is>
      </c>
      <c r="C261" t="inlineStr">
        <is>
          <t>targeted</t>
        </is>
      </c>
      <c r="D261" t="inlineStr">
        <is>
          <t>customs referral</t>
        </is>
      </c>
      <c r="E261" t="inlineStr">
        <is>
          <t>2025-05-01</t>
        </is>
      </c>
      <c r="F261" t="inlineStr">
        <is>
          <t>2025-08-07</t>
        </is>
      </c>
      <c r="G261" t="inlineStr">
        <is>
          <t>field</t>
        </is>
      </c>
      <c r="H261" t="inlineStr">
        <is>
          <t>2024-10</t>
        </is>
      </c>
      <c r="I261" t="inlineStr">
        <is>
          <t>2025-09</t>
        </is>
      </c>
      <c r="J261" t="inlineStr">
        <is>
          <t>no adjustment</t>
        </is>
      </c>
      <c r="L261" s="32" t="n">
        <v>0</v>
      </c>
    </row>
    <row r="262">
      <c r="A262" t="inlineStr">
        <is>
          <t>AUD00258</t>
        </is>
      </c>
      <c r="B262" t="inlineStr">
        <is>
          <t>T102735</t>
        </is>
      </c>
      <c r="C262" t="inlineStr">
        <is>
          <t>targeted</t>
        </is>
      </c>
      <c r="D262" t="inlineStr">
        <is>
          <t>customs referral</t>
        </is>
      </c>
      <c r="E262" t="inlineStr">
        <is>
          <t>2025-05-01</t>
        </is>
      </c>
      <c r="F262" t="inlineStr">
        <is>
          <t>2025-08-28</t>
        </is>
      </c>
      <c r="G262" t="inlineStr">
        <is>
          <t>field</t>
        </is>
      </c>
      <c r="H262" t="inlineStr">
        <is>
          <t>2024-10</t>
        </is>
      </c>
      <c r="I262" t="inlineStr">
        <is>
          <t>2025-09</t>
        </is>
      </c>
      <c r="J262" t="inlineStr">
        <is>
          <t>adjustment</t>
        </is>
      </c>
      <c r="K262" t="inlineStr">
        <is>
          <t>sales not declared</t>
        </is>
      </c>
      <c r="L262" s="32" t="n">
        <v>1759630</v>
      </c>
    </row>
    <row r="263">
      <c r="A263" t="inlineStr">
        <is>
          <t>AUD00259</t>
        </is>
      </c>
      <c r="B263" t="inlineStr">
        <is>
          <t>T103290</t>
        </is>
      </c>
      <c r="C263" t="inlineStr">
        <is>
          <t>targeted</t>
        </is>
      </c>
      <c r="D263" t="inlineStr">
        <is>
          <t>customs referral</t>
        </is>
      </c>
      <c r="E263" t="inlineStr">
        <is>
          <t>2025-05-04</t>
        </is>
      </c>
      <c r="F263" t="inlineStr">
        <is>
          <t>2025-07-16</t>
        </is>
      </c>
      <c r="G263" t="inlineStr">
        <is>
          <t>desk</t>
        </is>
      </c>
      <c r="H263" t="inlineStr">
        <is>
          <t>2024-10</t>
        </is>
      </c>
      <c r="I263" t="inlineStr">
        <is>
          <t>2025-09</t>
        </is>
      </c>
      <c r="J263" t="inlineStr">
        <is>
          <t>no adjustment</t>
        </is>
      </c>
      <c r="L263" s="32" t="n">
        <v>0</v>
      </c>
    </row>
    <row r="264">
      <c r="A264" t="inlineStr">
        <is>
          <t>AUD00260</t>
        </is>
      </c>
      <c r="B264" t="inlineStr">
        <is>
          <t>T103867</t>
        </is>
      </c>
      <c r="C264" t="inlineStr">
        <is>
          <t>targeted</t>
        </is>
      </c>
      <c r="D264" t="inlineStr">
        <is>
          <t>customs referral</t>
        </is>
      </c>
      <c r="E264" t="inlineStr">
        <is>
          <t>2025-05-10</t>
        </is>
      </c>
      <c r="F264" t="inlineStr">
        <is>
          <t>2025-07-19</t>
        </is>
      </c>
      <c r="G264" t="inlineStr">
        <is>
          <t>desk</t>
        </is>
      </c>
      <c r="H264" t="inlineStr">
        <is>
          <t>2024-10</t>
        </is>
      </c>
      <c r="I264" t="inlineStr">
        <is>
          <t>2025-09</t>
        </is>
      </c>
      <c r="J264" t="inlineStr">
        <is>
          <t>adjustment</t>
        </is>
      </c>
      <c r="K264" t="inlineStr">
        <is>
          <t>sales not declared</t>
        </is>
      </c>
      <c r="L264" s="32" t="n">
        <v>672490</v>
      </c>
    </row>
    <row r="265">
      <c r="A265" t="inlineStr">
        <is>
          <t>AUD00261</t>
        </is>
      </c>
      <c r="B265" t="inlineStr">
        <is>
          <t>T103891</t>
        </is>
      </c>
      <c r="C265" t="inlineStr">
        <is>
          <t>targeted</t>
        </is>
      </c>
      <c r="D265" t="inlineStr">
        <is>
          <t>customs referral</t>
        </is>
      </c>
      <c r="E265" t="inlineStr">
        <is>
          <t>2025-04-24</t>
        </is>
      </c>
      <c r="F265" t="inlineStr">
        <is>
          <t>2025-08-13</t>
        </is>
      </c>
      <c r="G265" t="inlineStr">
        <is>
          <t>field</t>
        </is>
      </c>
      <c r="H265" t="inlineStr">
        <is>
          <t>2024-10</t>
        </is>
      </c>
      <c r="I265" t="inlineStr">
        <is>
          <t>2025-09</t>
        </is>
      </c>
      <c r="J265" t="inlineStr">
        <is>
          <t>no adjustment</t>
        </is>
      </c>
      <c r="L265" s="32" t="n">
        <v>0</v>
      </c>
    </row>
    <row r="266">
      <c r="A266" t="inlineStr">
        <is>
          <t>AUD00262</t>
        </is>
      </c>
      <c r="B266" t="inlineStr">
        <is>
          <t>T105246</t>
        </is>
      </c>
      <c r="C266" t="inlineStr">
        <is>
          <t>targeted</t>
        </is>
      </c>
      <c r="D266" t="inlineStr">
        <is>
          <t>customs referral</t>
        </is>
      </c>
      <c r="E266" t="inlineStr">
        <is>
          <t>2025-04-24</t>
        </is>
      </c>
      <c r="F266" t="inlineStr">
        <is>
          <t>2025-08-13</t>
        </is>
      </c>
      <c r="G266" t="inlineStr">
        <is>
          <t>field</t>
        </is>
      </c>
      <c r="H266" t="inlineStr">
        <is>
          <t>2024-10</t>
        </is>
      </c>
      <c r="I266" t="inlineStr">
        <is>
          <t>2025-09</t>
        </is>
      </c>
      <c r="J266" t="inlineStr">
        <is>
          <t>no adjustment</t>
        </is>
      </c>
      <c r="L266" s="32" t="n">
        <v>0</v>
      </c>
    </row>
    <row r="267">
      <c r="A267" t="inlineStr">
        <is>
          <t>AUD00263</t>
        </is>
      </c>
      <c r="B267" t="inlineStr">
        <is>
          <t>T105853</t>
        </is>
      </c>
      <c r="C267" t="inlineStr">
        <is>
          <t>targeted</t>
        </is>
      </c>
      <c r="D267" t="inlineStr">
        <is>
          <t>customs referral</t>
        </is>
      </c>
      <c r="E267" t="inlineStr">
        <is>
          <t>2025-05-22</t>
        </is>
      </c>
      <c r="F267" t="inlineStr">
        <is>
          <t>2025-09-01</t>
        </is>
      </c>
      <c r="G267" t="inlineStr">
        <is>
          <t>desk</t>
        </is>
      </c>
      <c r="H267" t="inlineStr">
        <is>
          <t>2024-10</t>
        </is>
      </c>
      <c r="I267" t="inlineStr">
        <is>
          <t>2025-09</t>
        </is>
      </c>
      <c r="J267" t="inlineStr">
        <is>
          <t>no adjustment</t>
        </is>
      </c>
      <c r="L267" s="32" t="n">
        <v>0</v>
      </c>
    </row>
    <row r="268">
      <c r="A268" t="inlineStr">
        <is>
          <t>AUD00264</t>
        </is>
      </c>
      <c r="B268" t="inlineStr">
        <is>
          <t>T105892</t>
        </is>
      </c>
      <c r="C268" t="inlineStr">
        <is>
          <t>targeted</t>
        </is>
      </c>
      <c r="D268" t="inlineStr">
        <is>
          <t>customs referral</t>
        </is>
      </c>
      <c r="E268" t="inlineStr">
        <is>
          <t>2025-04-26</t>
        </is>
      </c>
      <c r="F268" t="inlineStr">
        <is>
          <t>2025-07-31</t>
        </is>
      </c>
      <c r="G268" t="inlineStr">
        <is>
          <t>desk</t>
        </is>
      </c>
      <c r="H268" t="inlineStr">
        <is>
          <t>2024-10</t>
        </is>
      </c>
      <c r="I268" t="inlineStr">
        <is>
          <t>2025-09</t>
        </is>
      </c>
      <c r="J268" t="inlineStr">
        <is>
          <t>no adjustment</t>
        </is>
      </c>
      <c r="L268" s="32" t="n">
        <v>0</v>
      </c>
    </row>
    <row r="269">
      <c r="A269" t="inlineStr">
        <is>
          <t>AUD00265</t>
        </is>
      </c>
      <c r="B269" t="inlineStr">
        <is>
          <t>T107218</t>
        </is>
      </c>
      <c r="C269" t="inlineStr">
        <is>
          <t>targeted</t>
        </is>
      </c>
      <c r="D269" t="inlineStr">
        <is>
          <t>customs referral</t>
        </is>
      </c>
      <c r="E269" t="inlineStr">
        <is>
          <t>2025-05-21</t>
        </is>
      </c>
      <c r="F269" t="inlineStr">
        <is>
          <t>2025-08-19</t>
        </is>
      </c>
      <c r="G269" t="inlineStr">
        <is>
          <t>field</t>
        </is>
      </c>
      <c r="H269" t="inlineStr">
        <is>
          <t>2024-10</t>
        </is>
      </c>
      <c r="I269" t="inlineStr">
        <is>
          <t>2025-09</t>
        </is>
      </c>
      <c r="J269" t="inlineStr">
        <is>
          <t>no adjustment</t>
        </is>
      </c>
      <c r="L269" s="32" t="n">
        <v>0</v>
      </c>
    </row>
    <row r="270">
      <c r="A270" t="inlineStr">
        <is>
          <t>AUD00266</t>
        </is>
      </c>
      <c r="B270" t="inlineStr">
        <is>
          <t>T108253</t>
        </is>
      </c>
      <c r="C270" t="inlineStr">
        <is>
          <t>targeted</t>
        </is>
      </c>
      <c r="D270" t="inlineStr">
        <is>
          <t>customs referral</t>
        </is>
      </c>
      <c r="E270" t="inlineStr">
        <is>
          <t>2025-05-28</t>
        </is>
      </c>
      <c r="F270" t="inlineStr">
        <is>
          <t>2025-07-07</t>
        </is>
      </c>
      <c r="G270" t="inlineStr">
        <is>
          <t>desk</t>
        </is>
      </c>
      <c r="H270" t="inlineStr">
        <is>
          <t>2024-10</t>
        </is>
      </c>
      <c r="I270" t="inlineStr">
        <is>
          <t>2025-09</t>
        </is>
      </c>
      <c r="J270" t="inlineStr">
        <is>
          <t>no adjustment</t>
        </is>
      </c>
      <c r="L270" s="32" t="n">
        <v>0</v>
      </c>
    </row>
    <row r="271">
      <c r="A271" t="inlineStr">
        <is>
          <t>AUD00267</t>
        </is>
      </c>
      <c r="B271" t="inlineStr">
        <is>
          <t>T109761</t>
        </is>
      </c>
      <c r="C271" t="inlineStr">
        <is>
          <t>targeted</t>
        </is>
      </c>
      <c r="D271" t="inlineStr">
        <is>
          <t>customs referral</t>
        </is>
      </c>
      <c r="E271" t="inlineStr">
        <is>
          <t>2025-05-10</t>
        </is>
      </c>
      <c r="F271" t="inlineStr">
        <is>
          <t>2025-08-10</t>
        </is>
      </c>
      <c r="G271" t="inlineStr">
        <is>
          <t>desk</t>
        </is>
      </c>
      <c r="H271" t="inlineStr">
        <is>
          <t>2024-10</t>
        </is>
      </c>
      <c r="I271" t="inlineStr">
        <is>
          <t>2025-09</t>
        </is>
      </c>
      <c r="J271" t="inlineStr">
        <is>
          <t>no adjustment</t>
        </is>
      </c>
      <c r="L271" s="32" t="n">
        <v>0</v>
      </c>
    </row>
    <row r="272">
      <c r="A272" t="inlineStr">
        <is>
          <t>AUD00268</t>
        </is>
      </c>
      <c r="B272" t="inlineStr">
        <is>
          <t>T110140</t>
        </is>
      </c>
      <c r="C272" t="inlineStr">
        <is>
          <t>targeted</t>
        </is>
      </c>
      <c r="D272" t="inlineStr">
        <is>
          <t>customs referral</t>
        </is>
      </c>
      <c r="E272" t="inlineStr">
        <is>
          <t>2025-05-08</t>
        </is>
      </c>
      <c r="F272" t="inlineStr">
        <is>
          <t>2025-07-02</t>
        </is>
      </c>
      <c r="G272" t="inlineStr">
        <is>
          <t>desk</t>
        </is>
      </c>
      <c r="H272" t="inlineStr">
        <is>
          <t>2024-10</t>
        </is>
      </c>
      <c r="I272" t="inlineStr">
        <is>
          <t>2025-09</t>
        </is>
      </c>
      <c r="J272" t="inlineStr">
        <is>
          <t>adjustment</t>
        </is>
      </c>
      <c r="K272" t="inlineStr">
        <is>
          <t>sales not declared</t>
        </is>
      </c>
      <c r="L272" s="32" t="n">
        <v>5832829</v>
      </c>
    </row>
    <row r="273">
      <c r="A273" t="inlineStr">
        <is>
          <t>AUD00269</t>
        </is>
      </c>
      <c r="B273" t="inlineStr">
        <is>
          <t>T110384</t>
        </is>
      </c>
      <c r="C273" t="inlineStr">
        <is>
          <t>targeted</t>
        </is>
      </c>
      <c r="D273" t="inlineStr">
        <is>
          <t>customs referral</t>
        </is>
      </c>
      <c r="E273" t="inlineStr">
        <is>
          <t>2025-05-16</t>
        </is>
      </c>
      <c r="F273" t="inlineStr">
        <is>
          <t>2025-08-27</t>
        </is>
      </c>
      <c r="G273" t="inlineStr">
        <is>
          <t>desk</t>
        </is>
      </c>
      <c r="H273" t="inlineStr">
        <is>
          <t>2024-10</t>
        </is>
      </c>
      <c r="I273" t="inlineStr">
        <is>
          <t>2025-09</t>
        </is>
      </c>
      <c r="J273" t="inlineStr">
        <is>
          <t>adjustment</t>
        </is>
      </c>
      <c r="K273" t="inlineStr">
        <is>
          <t>sales not declared</t>
        </is>
      </c>
      <c r="L273" s="32" t="n">
        <v>3769718</v>
      </c>
    </row>
    <row r="274">
      <c r="A274" t="inlineStr">
        <is>
          <t>AUD00270</t>
        </is>
      </c>
      <c r="B274" t="inlineStr">
        <is>
          <t>T100540</t>
        </is>
      </c>
      <c r="C274" t="inlineStr">
        <is>
          <t>targeted</t>
        </is>
      </c>
      <c r="D274" t="inlineStr">
        <is>
          <t>third-party information</t>
        </is>
      </c>
      <c r="E274" t="inlineStr">
        <is>
          <t>2025-05-20</t>
        </is>
      </c>
      <c r="F274" t="inlineStr">
        <is>
          <t>2025-08-18</t>
        </is>
      </c>
      <c r="G274" t="inlineStr">
        <is>
          <t>field</t>
        </is>
      </c>
      <c r="H274" t="inlineStr">
        <is>
          <t>2024-10</t>
        </is>
      </c>
      <c r="I274" t="inlineStr">
        <is>
          <t>2025-09</t>
        </is>
      </c>
      <c r="J274" t="inlineStr">
        <is>
          <t>no adjustment</t>
        </is>
      </c>
      <c r="L274" s="32" t="n">
        <v>0</v>
      </c>
    </row>
    <row r="275">
      <c r="A275" t="inlineStr">
        <is>
          <t>AUD00271</t>
        </is>
      </c>
      <c r="B275" t="inlineStr">
        <is>
          <t>T102625</t>
        </is>
      </c>
      <c r="C275" t="inlineStr">
        <is>
          <t>targeted</t>
        </is>
      </c>
      <c r="D275" t="inlineStr">
        <is>
          <t>third-party information</t>
        </is>
      </c>
      <c r="E275" t="inlineStr">
        <is>
          <t>2025-05-14</t>
        </is>
      </c>
      <c r="F275" t="inlineStr">
        <is>
          <t>2025-08-17</t>
        </is>
      </c>
      <c r="G275" t="inlineStr">
        <is>
          <t>desk</t>
        </is>
      </c>
      <c r="H275" t="inlineStr">
        <is>
          <t>2024-10</t>
        </is>
      </c>
      <c r="I275" t="inlineStr">
        <is>
          <t>2025-09</t>
        </is>
      </c>
      <c r="J275" t="inlineStr">
        <is>
          <t>no adjustment</t>
        </is>
      </c>
      <c r="L275" s="32" t="n">
        <v>0</v>
      </c>
    </row>
    <row r="276">
      <c r="A276" t="inlineStr">
        <is>
          <t>AUD00272</t>
        </is>
      </c>
      <c r="B276" t="inlineStr">
        <is>
          <t>T103731</t>
        </is>
      </c>
      <c r="C276" t="inlineStr">
        <is>
          <t>targeted</t>
        </is>
      </c>
      <c r="D276" t="inlineStr">
        <is>
          <t>third-party information</t>
        </is>
      </c>
      <c r="E276" t="inlineStr">
        <is>
          <t>2025-05-02</t>
        </is>
      </c>
      <c r="F276" t="inlineStr">
        <is>
          <t>2025-07-28</t>
        </is>
      </c>
      <c r="G276" t="inlineStr">
        <is>
          <t>desk</t>
        </is>
      </c>
      <c r="H276" t="inlineStr">
        <is>
          <t>2024-10</t>
        </is>
      </c>
      <c r="I276" t="inlineStr">
        <is>
          <t>2025-09</t>
        </is>
      </c>
      <c r="J276" t="inlineStr">
        <is>
          <t>no adjustment</t>
        </is>
      </c>
      <c r="L276" s="32" t="n">
        <v>0</v>
      </c>
    </row>
    <row r="277">
      <c r="A277" t="inlineStr">
        <is>
          <t>AUD00273</t>
        </is>
      </c>
      <c r="B277" t="inlineStr">
        <is>
          <t>T104347</t>
        </is>
      </c>
      <c r="C277" t="inlineStr">
        <is>
          <t>targeted</t>
        </is>
      </c>
      <c r="D277" t="inlineStr">
        <is>
          <t>third-party information</t>
        </is>
      </c>
      <c r="E277" t="inlineStr">
        <is>
          <t>2025-05-17</t>
        </is>
      </c>
      <c r="F277" t="inlineStr">
        <is>
          <t>2025-09-06</t>
        </is>
      </c>
      <c r="G277" t="inlineStr">
        <is>
          <t>field</t>
        </is>
      </c>
      <c r="H277" t="inlineStr">
        <is>
          <t>2024-10</t>
        </is>
      </c>
      <c r="I277" t="inlineStr">
        <is>
          <t>2025-09</t>
        </is>
      </c>
      <c r="J277" t="inlineStr">
        <is>
          <t>no adjustment</t>
        </is>
      </c>
      <c r="L277" s="32" t="n">
        <v>0</v>
      </c>
    </row>
    <row r="278">
      <c r="A278" t="inlineStr">
        <is>
          <t>AUD00274</t>
        </is>
      </c>
      <c r="B278" t="inlineStr">
        <is>
          <t>T105186</t>
        </is>
      </c>
      <c r="C278" t="inlineStr">
        <is>
          <t>targeted</t>
        </is>
      </c>
      <c r="D278" t="inlineStr">
        <is>
          <t>third-party information</t>
        </is>
      </c>
      <c r="E278" t="inlineStr">
        <is>
          <t>2025-05-26</t>
        </is>
      </c>
      <c r="F278" t="inlineStr">
        <is>
          <t>2025-08-30</t>
        </is>
      </c>
      <c r="G278" t="inlineStr">
        <is>
          <t>desk</t>
        </is>
      </c>
      <c r="H278" t="inlineStr">
        <is>
          <t>2024-10</t>
        </is>
      </c>
      <c r="I278" t="inlineStr">
        <is>
          <t>2025-09</t>
        </is>
      </c>
      <c r="J278" t="inlineStr">
        <is>
          <t>adjustment</t>
        </is>
      </c>
      <c r="K278" t="inlineStr">
        <is>
          <t>sales not declared</t>
        </is>
      </c>
      <c r="L278" s="32" t="n">
        <v>2619126</v>
      </c>
    </row>
    <row r="279">
      <c r="A279" t="inlineStr">
        <is>
          <t>AUD00275</t>
        </is>
      </c>
      <c r="B279" t="inlineStr">
        <is>
          <t>T105730</t>
        </is>
      </c>
      <c r="C279" t="inlineStr">
        <is>
          <t>targeted</t>
        </is>
      </c>
      <c r="D279" t="inlineStr">
        <is>
          <t>third-party information</t>
        </is>
      </c>
      <c r="E279" t="inlineStr">
        <is>
          <t>2025-05-28</t>
        </is>
      </c>
      <c r="F279" t="inlineStr">
        <is>
          <t>2025-07-30</t>
        </is>
      </c>
      <c r="G279" t="inlineStr">
        <is>
          <t>desk</t>
        </is>
      </c>
      <c r="H279" t="inlineStr">
        <is>
          <t>2024-10</t>
        </is>
      </c>
      <c r="I279" t="inlineStr">
        <is>
          <t>2025-09</t>
        </is>
      </c>
      <c r="J279" t="inlineStr">
        <is>
          <t>adjustment</t>
        </is>
      </c>
      <c r="K279" t="inlineStr">
        <is>
          <t>sales not declared</t>
        </is>
      </c>
      <c r="L279" s="32" t="n">
        <v>260126</v>
      </c>
    </row>
    <row r="280">
      <c r="A280" t="inlineStr">
        <is>
          <t>AUD00276</t>
        </is>
      </c>
      <c r="B280" t="inlineStr">
        <is>
          <t>T107444</t>
        </is>
      </c>
      <c r="C280" t="inlineStr">
        <is>
          <t>targeted</t>
        </is>
      </c>
      <c r="D280" t="inlineStr">
        <is>
          <t>third-party information</t>
        </is>
      </c>
      <c r="E280" t="inlineStr">
        <is>
          <t>2025-05-16</t>
        </is>
      </c>
      <c r="F280" t="inlineStr">
        <is>
          <t>2025-09-12</t>
        </is>
      </c>
      <c r="G280" t="inlineStr">
        <is>
          <t>desk</t>
        </is>
      </c>
      <c r="H280" t="inlineStr">
        <is>
          <t>2024-10</t>
        </is>
      </c>
      <c r="I280" t="inlineStr">
        <is>
          <t>2025-09</t>
        </is>
      </c>
      <c r="J280" t="inlineStr">
        <is>
          <t>no adjustment</t>
        </is>
      </c>
      <c r="L280" s="32" t="n">
        <v>0</v>
      </c>
    </row>
    <row r="281">
      <c r="A281" t="inlineStr">
        <is>
          <t>AUD00277</t>
        </is>
      </c>
      <c r="B281" t="inlineStr">
        <is>
          <t>T109276</t>
        </is>
      </c>
      <c r="C281" t="inlineStr">
        <is>
          <t>targeted</t>
        </is>
      </c>
      <c r="D281" t="inlineStr">
        <is>
          <t>third-party information</t>
        </is>
      </c>
      <c r="E281" t="inlineStr">
        <is>
          <t>2025-04-24</t>
        </is>
      </c>
      <c r="F281" t="inlineStr">
        <is>
          <t>2025-07-30</t>
        </is>
      </c>
      <c r="G281" t="inlineStr">
        <is>
          <t>field</t>
        </is>
      </c>
      <c r="H281" t="inlineStr">
        <is>
          <t>2024-10</t>
        </is>
      </c>
      <c r="I281" t="inlineStr">
        <is>
          <t>2025-09</t>
        </is>
      </c>
      <c r="J281" t="inlineStr">
        <is>
          <t>no adjustment</t>
        </is>
      </c>
      <c r="L281" s="32" t="n">
        <v>0</v>
      </c>
    </row>
    <row r="282">
      <c r="A282" t="inlineStr">
        <is>
          <t>AUD00278</t>
        </is>
      </c>
      <c r="B282" t="inlineStr">
        <is>
          <t>T109313</t>
        </is>
      </c>
      <c r="C282" t="inlineStr">
        <is>
          <t>targeted</t>
        </is>
      </c>
      <c r="D282" t="inlineStr">
        <is>
          <t>third-party information</t>
        </is>
      </c>
      <c r="E282" t="inlineStr">
        <is>
          <t>2025-05-18</t>
        </is>
      </c>
      <c r="F282" t="inlineStr">
        <is>
          <t>2025-09-13</t>
        </is>
      </c>
      <c r="G282" t="inlineStr">
        <is>
          <t>field</t>
        </is>
      </c>
      <c r="H282" t="inlineStr">
        <is>
          <t>2024-10</t>
        </is>
      </c>
      <c r="I282" t="inlineStr">
        <is>
          <t>2025-09</t>
        </is>
      </c>
      <c r="J282" t="inlineStr">
        <is>
          <t>adjustment</t>
        </is>
      </c>
      <c r="K282" t="inlineStr">
        <is>
          <t>sales not declared</t>
        </is>
      </c>
      <c r="L282" s="32" t="n">
        <v>10504503</v>
      </c>
    </row>
    <row r="283">
      <c r="A283" t="inlineStr">
        <is>
          <t>AUD00279</t>
        </is>
      </c>
      <c r="B283" t="inlineStr">
        <is>
          <t>T109478</t>
        </is>
      </c>
      <c r="C283" t="inlineStr">
        <is>
          <t>targeted</t>
        </is>
      </c>
      <c r="D283" t="inlineStr">
        <is>
          <t>third-party information</t>
        </is>
      </c>
      <c r="E283" t="inlineStr">
        <is>
          <t>2025-04-30</t>
        </is>
      </c>
      <c r="F283" t="inlineStr">
        <is>
          <t>2025-08-14</t>
        </is>
      </c>
      <c r="G283" t="inlineStr">
        <is>
          <t>field</t>
        </is>
      </c>
      <c r="H283" t="inlineStr">
        <is>
          <t>2024-10</t>
        </is>
      </c>
      <c r="I283" t="inlineStr">
        <is>
          <t>2025-09</t>
        </is>
      </c>
      <c r="J283" t="inlineStr">
        <is>
          <t>no adjustment</t>
        </is>
      </c>
      <c r="L283" s="32" t="n">
        <v>0</v>
      </c>
    </row>
    <row r="284">
      <c r="A284" t="inlineStr">
        <is>
          <t>AUD00280</t>
        </is>
      </c>
      <c r="B284" t="inlineStr">
        <is>
          <t>T109617</t>
        </is>
      </c>
      <c r="C284" t="inlineStr">
        <is>
          <t>targeted</t>
        </is>
      </c>
      <c r="D284" t="inlineStr">
        <is>
          <t>third-party information</t>
        </is>
      </c>
      <c r="E284" t="inlineStr">
        <is>
          <t>2025-05-29</t>
        </is>
      </c>
      <c r="F284" t="inlineStr">
        <is>
          <t>2025-09-22</t>
        </is>
      </c>
      <c r="G284" t="inlineStr">
        <is>
          <t>field</t>
        </is>
      </c>
      <c r="H284" t="inlineStr">
        <is>
          <t>2024-10</t>
        </is>
      </c>
      <c r="I284" t="inlineStr">
        <is>
          <t>2025-09</t>
        </is>
      </c>
      <c r="J284" t="inlineStr">
        <is>
          <t>no adjustment</t>
        </is>
      </c>
      <c r="L284" s="32" t="n">
        <v>0</v>
      </c>
    </row>
    <row r="285">
      <c r="A285" t="inlineStr">
        <is>
          <t>AUD00281</t>
        </is>
      </c>
      <c r="B285" t="inlineStr">
        <is>
          <t>T109673</t>
        </is>
      </c>
      <c r="C285" t="inlineStr">
        <is>
          <t>targeted</t>
        </is>
      </c>
      <c r="D285" t="inlineStr">
        <is>
          <t>third-party information</t>
        </is>
      </c>
      <c r="E285" t="inlineStr">
        <is>
          <t>2025-05-18</t>
        </is>
      </c>
      <c r="F285" t="inlineStr">
        <is>
          <t>2025-09-04</t>
        </is>
      </c>
      <c r="G285" t="inlineStr">
        <is>
          <t>field</t>
        </is>
      </c>
      <c r="H285" t="inlineStr">
        <is>
          <t>2024-10</t>
        </is>
      </c>
      <c r="I285" t="inlineStr">
        <is>
          <t>2025-09</t>
        </is>
      </c>
      <c r="J285" t="inlineStr">
        <is>
          <t>no adjustment</t>
        </is>
      </c>
      <c r="L285" s="32" t="n">
        <v>0</v>
      </c>
    </row>
    <row r="286">
      <c r="A286" t="inlineStr">
        <is>
          <t>AUD00282</t>
        </is>
      </c>
      <c r="B286" t="inlineStr">
        <is>
          <t>T110021</t>
        </is>
      </c>
      <c r="C286" t="inlineStr">
        <is>
          <t>targeted</t>
        </is>
      </c>
      <c r="D286" t="inlineStr">
        <is>
          <t>third-party information</t>
        </is>
      </c>
      <c r="E286" t="inlineStr">
        <is>
          <t>2025-05-19</t>
        </is>
      </c>
      <c r="F286" t="inlineStr">
        <is>
          <t>2025-08-28</t>
        </is>
      </c>
      <c r="G286" t="inlineStr">
        <is>
          <t>desk</t>
        </is>
      </c>
      <c r="H286" t="inlineStr">
        <is>
          <t>2024-10</t>
        </is>
      </c>
      <c r="I286" t="inlineStr">
        <is>
          <t>2025-09</t>
        </is>
      </c>
      <c r="J286" t="inlineStr">
        <is>
          <t>no adjustment</t>
        </is>
      </c>
      <c r="L286" s="32" t="n">
        <v>0</v>
      </c>
    </row>
    <row r="287">
      <c r="A287" t="inlineStr">
        <is>
          <t>AUD00283</t>
        </is>
      </c>
      <c r="B287" t="inlineStr">
        <is>
          <t>T250051</t>
        </is>
      </c>
      <c r="C287" t="inlineStr">
        <is>
          <t>targeted</t>
        </is>
      </c>
      <c r="D287" t="inlineStr">
        <is>
          <t>third-party information</t>
        </is>
      </c>
      <c r="E287" t="inlineStr">
        <is>
          <t>2025-05-21</t>
        </is>
      </c>
      <c r="F287" t="inlineStr">
        <is>
          <t>2025-08-10</t>
        </is>
      </c>
      <c r="G287" t="inlineStr">
        <is>
          <t>desk</t>
        </is>
      </c>
      <c r="H287" t="inlineStr">
        <is>
          <t>2024-10</t>
        </is>
      </c>
      <c r="I287" t="inlineStr">
        <is>
          <t>2025-09</t>
        </is>
      </c>
      <c r="J287" t="inlineStr">
        <is>
          <t>no adjustment</t>
        </is>
      </c>
      <c r="L287" s="32" t="n">
        <v>0</v>
      </c>
    </row>
    <row r="288">
      <c r="A288" t="inlineStr">
        <is>
          <t>AUD00284</t>
        </is>
      </c>
      <c r="B288" t="inlineStr">
        <is>
          <t>T849195</t>
        </is>
      </c>
      <c r="C288" t="inlineStr">
        <is>
          <t>targeted</t>
        </is>
      </c>
      <c r="D288" t="inlineStr">
        <is>
          <t>third-party information</t>
        </is>
      </c>
      <c r="E288" t="inlineStr">
        <is>
          <t>2025-05-14</t>
        </is>
      </c>
      <c r="F288" t="inlineStr">
        <is>
          <t>2025-09-04</t>
        </is>
      </c>
      <c r="G288" t="inlineStr">
        <is>
          <t>field</t>
        </is>
      </c>
      <c r="H288" t="inlineStr">
        <is>
          <t>2024-10</t>
        </is>
      </c>
      <c r="I288" t="inlineStr">
        <is>
          <t>2025-09</t>
        </is>
      </c>
      <c r="J288" t="inlineStr">
        <is>
          <t>no adjustment</t>
        </is>
      </c>
      <c r="L288" s="32" t="n">
        <v>0</v>
      </c>
    </row>
  </sheetData>
  <autoFilter ref="A4:L288"/>
  <mergeCells count="1">
    <mergeCell ref="A2:L2"/>
  </mergeCells>
  <pageMargins left="0.75" right="0.75" top="1" bottom="1" header="0.5" footer="0.5"/>
</worksheet>
</file>

<file path=xl/worksheets/sheet20.xml><?xml version="1.0" encoding="utf-8"?>
<worksheet xmlns="http://schemas.openxmlformats.org/spreadsheetml/2006/main">
  <sheetPr>
    <tabColor rgb="009FC3EA"/>
    <outlinePr summaryBelow="1" summaryRight="1"/>
    <pageSetUpPr/>
  </sheetPr>
  <dimension ref="A1:C101"/>
  <sheetViews>
    <sheetView showGridLines="0" zoomScale="110" workbookViewId="0">
      <selection activeCell="A1" sqref="A1"/>
    </sheetView>
  </sheetViews>
  <sheetFormatPr baseColWidth="8" defaultRowHeight="15"/>
  <cols>
    <col width="22" customWidth="1" min="1" max="1"/>
    <col width="44" customWidth="1" min="2" max="2"/>
    <col width="92" customWidth="1" min="3" max="3"/>
  </cols>
  <sheetData>
    <row r="1">
      <c r="A1" s="1" t="inlineStr">
        <is>
          <t>Fields · what every column means</t>
        </is>
      </c>
    </row>
    <row r="2" ht="18" customHeight="1">
      <c r="A2" s="2" t="inlineStr">
        <is>
          <t>Purple columns are computed for you (a helper): the line says how. Everything else is as recorded, or yours to compute.</t>
        </is>
      </c>
    </row>
    <row r="4">
      <c r="A4" s="3" t="inlineStr">
        <is>
          <t>sheet</t>
        </is>
      </c>
      <c r="B4" s="3" t="inlineStr">
        <is>
          <t>column</t>
        </is>
      </c>
      <c r="C4" s="3" t="inlineStr">
        <is>
          <t>what it means</t>
        </is>
      </c>
    </row>
    <row r="5" ht="32" customHeight="1">
      <c r="A5" s="14" t="inlineStr">
        <is>
          <t>Parameters</t>
        </is>
      </c>
      <c r="B5" s="4" t="inlineStr">
        <is>
          <t>value</t>
        </is>
      </c>
      <c r="C5" s="2" t="inlineStr">
        <is>
          <t>every threshold of the breakout, and where the months and the VAT periods start; the formulas read it there</t>
        </is>
      </c>
    </row>
    <row r="6" ht="32" customHeight="1">
      <c r="A6" s="14" t="inlineStr">
        <is>
          <t>S1 Match</t>
        </is>
      </c>
      <c r="B6" s="4" t="inlineStr">
        <is>
          <t>importer (customs) to director (customs), importer code</t>
        </is>
      </c>
      <c r="C6" s="2" t="inlineStr">
        <is>
          <t>rows copied from the Customs importers sheet: the 25 importer codes of the breakout (the session's list, its refs in column A)</t>
        </is>
      </c>
    </row>
    <row r="7" ht="32" customHeight="1">
      <c r="A7" s="14" t="inlineStr">
        <is>
          <t>S1 Match</t>
        </is>
      </c>
      <c r="B7" s="4" t="inlineStr">
        <is>
          <t>best candidate: tax ID (computed for you)</t>
        </is>
      </c>
      <c r="C7" s="2" t="inlineStr">
        <is>
          <t>the tax register's record most like the customs record, found by a search on cleaned name and address (Similarities sheet): the candidate, not a match.</t>
        </is>
      </c>
    </row>
    <row r="8" ht="32" customHeight="1">
      <c r="A8" s="14" t="inlineStr">
        <is>
          <t>S1 Match</t>
        </is>
      </c>
      <c r="B8" s="4" t="inlineStr">
        <is>
          <t>best candidate: legal name, address, director (you)</t>
        </is>
      </c>
      <c r="C8" s="2" t="inlineStr">
        <is>
          <t>the candidate's record, brought from the Tax register by its tax number (VLOOKUP), so that a person can read both records.</t>
        </is>
      </c>
    </row>
    <row r="9" ht="32" customHeight="1">
      <c r="A9" s="14" t="inlineStr">
        <is>
          <t>S1 Match</t>
        </is>
      </c>
      <c r="B9" s="4" t="inlineStr">
        <is>
          <t>name · address · director similarity (computed for you)</t>
        </is>
      </c>
      <c r="C9" s="2" t="inlineStr">
        <is>
          <t>how alike the two strings are once cleaned (lower case, punctuation and legal suffixes out, Rd to Road): 0 nothing in common, 1 the same. Empty when one side has no value.</t>
        </is>
      </c>
    </row>
    <row r="10" ht="18" customHeight="1">
      <c r="A10" s="14" t="inlineStr">
        <is>
          <t>S1 Match</t>
        </is>
      </c>
      <c r="B10" s="4" t="inlineStr">
        <is>
          <t>phone match (you)</t>
        </is>
      </c>
      <c r="C10" s="2" t="inlineStr">
        <is>
          <t>1 when the candidate's phone in the Tax register is the customs phone (both are digits only).</t>
        </is>
      </c>
    </row>
    <row r="11" ht="32" customHeight="1">
      <c r="A11" s="14" t="inlineStr">
        <is>
          <t>S1 Track B</t>
        </is>
      </c>
      <c r="B11" s="4" t="inlineStr">
        <is>
          <t>score (computed for you)</t>
        </is>
      </c>
      <c r="C11" s="2" t="inlineStr">
        <is>
          <t>the matching recipe's score of the best candidate for each customs row (match_scores.csv, a lab file).</t>
        </is>
      </c>
    </row>
    <row r="12" ht="32" customHeight="1">
      <c r="A12" s="14" t="inlineStr">
        <is>
          <t>S2 Four lists</t>
        </is>
      </c>
      <c r="B12" s="4" t="inlineStr">
        <is>
          <t>lines block (columns X to AD)</t>
        </is>
      </c>
      <c r="C12" s="2" t="inlineStr">
        <is>
          <t>rows copied from the Declarations sheet: the lines that bear VAT, months 25 to 36, under the 25 importers' numbers (the line above the block says how).</t>
        </is>
      </c>
    </row>
    <row r="13" ht="18" customHeight="1">
      <c r="A13" s="14" t="inlineStr">
        <is>
          <t>S2 Four lists</t>
        </is>
      </c>
      <c r="B13" s="4" t="inlineStr">
        <is>
          <t>month (1-36) · you</t>
        </is>
      </c>
      <c r="C13" s="2" t="inlineStr">
        <is>
          <t>from the date lodged: October 2023 = 1 (Parameters); the sums of columns H and I read it.</t>
        </is>
      </c>
    </row>
    <row r="14" ht="18" customHeight="1">
      <c r="A14" s="14" t="inlineStr">
        <is>
          <t>S2 Four lists</t>
        </is>
      </c>
      <c r="B14" s="4" t="inlineStr">
        <is>
          <t>returns block (columns AG to AL)</t>
        </is>
      </c>
      <c r="C14" s="2" t="inlineStr">
        <is>
          <t>rows copied from the VAT returns sheet: every return of the numbers the 25 can link to.</t>
        </is>
      </c>
    </row>
    <row r="15" ht="18" customHeight="1">
      <c r="A15" s="14" t="inlineStr">
        <is>
          <t>S2 Four lists</t>
        </is>
      </c>
      <c r="B15" s="4" t="inlineStr">
        <is>
          <t>period number (1-24) · you</t>
        </is>
      </c>
      <c r="C15" s="2" t="inlineStr">
        <is>
          <t>from the period: 2024-10 = 1 (Parameters); columns J, K and M read it.</t>
        </is>
      </c>
    </row>
    <row r="16" ht="18" customHeight="1">
      <c r="A16" s="14" t="inlineStr">
        <is>
          <t>S2 Four lists</t>
        </is>
      </c>
      <c r="B16" s="4" t="inlineStr">
        <is>
          <t>tax number as declared</t>
        </is>
      </c>
      <c r="C16" s="2" t="inlineStr">
        <is>
          <t>the tax identifier typed on the declaration; blank when none was given.</t>
        </is>
      </c>
    </row>
    <row r="17" ht="18" customHeight="1">
      <c r="A17" s="14" t="inlineStr">
        <is>
          <t>S2 Four lists</t>
        </is>
      </c>
      <c r="B17" s="4" t="inlineStr">
        <is>
          <t>import VAT deducted</t>
        </is>
      </c>
      <c r="C17" s="2" t="inlineStr">
        <is>
          <t>the import VAT the trader deducts on its return: VAT it paid at the border and takes back.</t>
        </is>
      </c>
    </row>
    <row r="18" ht="32" customHeight="1">
      <c r="A18" s="14" t="inlineStr">
        <is>
          <t>Sectors</t>
        </is>
      </c>
      <c r="B18" s="4" t="inlineStr">
        <is>
          <t>usual sales ÷ imports (computed for you)</t>
        </is>
      </c>
      <c r="C18" s="2" t="inlineStr">
        <is>
          <t>the median of sales ÷ imports in the sector, over the numbers both sides know that filed at least 10 of their last 12 returns.</t>
        </is>
      </c>
    </row>
    <row r="19" ht="32" customHeight="1">
      <c r="A19" s="14" t="inlineStr">
        <is>
          <t>S3 Network</t>
        </is>
      </c>
      <c r="B19" s="4" t="inlineStr">
        <is>
          <t>block: importer, tax number, address, usual broker</t>
        </is>
      </c>
      <c r="C19" s="2" t="inlineStr">
        <is>
          <t>rows copied from the Customs importers sheet: every importer code registered under the 20 numbers.</t>
        </is>
      </c>
    </row>
    <row r="20" ht="32" customHeight="1">
      <c r="A20" s="14" t="inlineStr">
        <is>
          <t>S3 Network</t>
        </is>
      </c>
      <c r="B20" s="4" t="inlineStr">
        <is>
          <t>first address · first broker under the number (yours)</t>
        </is>
      </c>
      <c r="C20" s="2" t="inlineStr">
        <is>
          <t>1 on the first row where an address (or a usual broker) appears under a tax number, counting from the top of the block; their sum per number is the count of distinct addresses (or brokers).</t>
        </is>
      </c>
    </row>
    <row r="21" ht="32" customHeight="1">
      <c r="A21" s="14" t="inlineStr">
        <is>
          <t>S3 Network</t>
        </is>
      </c>
      <c r="B21" s="4" t="inlineStr">
        <is>
          <t>consignees</t>
        </is>
      </c>
      <c r="C21" s="2" t="inlineStr">
        <is>
          <t>every party clearing under the number: the other importer codes declaring under it, plus the importer's own consignee records.</t>
        </is>
      </c>
    </row>
    <row r="22" ht="32" customHeight="1">
      <c r="A22" s="14" t="inlineStr">
        <is>
          <t>S4 Tax feeds customs</t>
        </is>
      </c>
      <c r="B22" s="4" t="inlineStr">
        <is>
          <t>selection basis</t>
        </is>
      </c>
      <c r="C22" s="2" t="inlineStr">
        <is>
          <t>random: drawn at random before any list, to measure; targeted: chosen for a reason (a refund claim, third-party information, a customs referral), so it cannot measure.</t>
        </is>
      </c>
    </row>
    <row r="23" ht="32" customHeight="1">
      <c r="A23" s="14" t="inlineStr">
        <is>
          <t>S4 Tax feeds customs</t>
        </is>
      </c>
      <c r="B23" s="4" t="inlineStr">
        <is>
          <t>found (1/0) · you</t>
        </is>
      </c>
      <c r="C23" s="2" t="inlineStr">
        <is>
          <t>1 when the Controls sheet says the customs control of the random-draw line found an irregularity.</t>
        </is>
      </c>
    </row>
    <row r="24" ht="18" customHeight="1">
      <c r="A24" s="14" t="inlineStr">
        <is>
          <t>Similarities</t>
        </is>
      </c>
      <c r="B24" s="4" t="inlineStr">
        <is>
          <t>ref</t>
        </is>
      </c>
      <c r="C24" s="2" t="inlineStr">
        <is>
          <t>the breakout's label</t>
        </is>
      </c>
    </row>
    <row r="25" ht="18" customHeight="1">
      <c r="A25" s="14" t="inlineStr">
        <is>
          <t>Similarities</t>
        </is>
      </c>
      <c r="B25" s="4" t="inlineStr">
        <is>
          <t>importer</t>
        </is>
      </c>
      <c r="C25" s="2" t="inlineStr">
        <is>
          <t>customs' importer code</t>
        </is>
      </c>
    </row>
    <row r="26" ht="18" customHeight="1">
      <c r="A26" s="14" t="inlineStr">
        <is>
          <t>Similarities</t>
        </is>
      </c>
      <c r="B26" s="4" t="inlineStr">
        <is>
          <t>best candidate: tax ID</t>
        </is>
      </c>
      <c r="C26" s="2" t="inlineStr">
        <is>
          <t>the register's record most like the importer's: a candidate, not a match</t>
        </is>
      </c>
    </row>
    <row r="27" ht="18" customHeight="1">
      <c r="A27" s="14" t="inlineStr">
        <is>
          <t>Similarities</t>
        </is>
      </c>
      <c r="B27" s="4" t="inlineStr">
        <is>
          <t>name similarity</t>
        </is>
      </c>
      <c r="C27" s="2" t="inlineStr">
        <is>
          <t>cleaned names compared, 0 to 1</t>
        </is>
      </c>
    </row>
    <row r="28" ht="18" customHeight="1">
      <c r="A28" s="14" t="inlineStr">
        <is>
          <t>Similarities</t>
        </is>
      </c>
      <c r="B28" s="4" t="inlineStr">
        <is>
          <t>address similarity</t>
        </is>
      </c>
      <c r="C28" s="2" t="inlineStr">
        <is>
          <t>cleaned addresses compared; empty when one is missing</t>
        </is>
      </c>
    </row>
    <row r="29" ht="18" customHeight="1">
      <c r="A29" s="14" t="inlineStr">
        <is>
          <t>Similarities</t>
        </is>
      </c>
      <c r="B29" s="4" t="inlineStr">
        <is>
          <t>director similarity</t>
        </is>
      </c>
      <c r="C29" s="2" t="inlineStr">
        <is>
          <t>cleaned director names compared; empty when one is missing</t>
        </is>
      </c>
    </row>
    <row r="30" ht="18" customHeight="1">
      <c r="A30" s="14" t="inlineStr">
        <is>
          <t>Sectors</t>
        </is>
      </c>
      <c r="B30" s="4" t="inlineStr">
        <is>
          <t>sector</t>
        </is>
      </c>
      <c r="C30" s="2" t="inlineStr">
        <is>
          <t>the sector of activity</t>
        </is>
      </c>
    </row>
    <row r="31" ht="18" customHeight="1">
      <c r="A31" s="14" t="inlineStr">
        <is>
          <t>Sectors</t>
        </is>
      </c>
      <c r="B31" s="4" t="inlineStr">
        <is>
          <t>usual sales ÷ imports</t>
        </is>
      </c>
      <c r="C31" s="2" t="inlineStr">
        <is>
          <t>the median of sales ÷ imports in the sector</t>
        </is>
      </c>
    </row>
    <row r="32" ht="18" customHeight="1">
      <c r="A32" s="14" t="inlineStr">
        <is>
          <t>Sectors</t>
        </is>
      </c>
      <c r="B32" s="4" t="inlineStr">
        <is>
          <t>numbers in the median</t>
        </is>
      </c>
      <c r="C32" s="2" t="inlineStr">
        <is>
          <t>how many tax numbers the median reads</t>
        </is>
      </c>
    </row>
    <row r="33" ht="18" customHeight="1">
      <c r="A33" s="14" t="inlineStr">
        <is>
          <t>Customs importers</t>
        </is>
      </c>
      <c r="B33" s="4" t="inlineStr">
        <is>
          <t>importer (importer_id)</t>
        </is>
      </c>
      <c r="C33" s="2" t="inlineStr">
        <is>
          <t>Customs' own importer code (IMP + 5 digits)</t>
        </is>
      </c>
    </row>
    <row r="34" ht="18" customHeight="1">
      <c r="A34" s="14" t="inlineStr">
        <is>
          <t>Customs importers</t>
        </is>
      </c>
      <c r="B34" s="4" t="inlineStr">
        <is>
          <t>tax number (tin)</t>
        </is>
      </c>
      <c r="C34" s="2" t="inlineStr">
        <is>
          <t>The tax number as customs holds it (blank for informal importers, one character off for a few)</t>
        </is>
      </c>
    </row>
    <row r="35" ht="18" customHeight="1">
      <c r="A35" s="14" t="inlineStr">
        <is>
          <t>Customs importers</t>
        </is>
      </c>
      <c r="B35" s="4" t="inlineStr">
        <is>
          <t>legal name (legal_name)</t>
        </is>
      </c>
      <c r="C35" s="2" t="inlineStr">
        <is>
          <t>The registered name</t>
        </is>
      </c>
    </row>
    <row r="36" ht="18" customHeight="1">
      <c r="A36" s="14" t="inlineStr">
        <is>
          <t>Customs importers</t>
        </is>
      </c>
      <c r="B36" s="4" t="inlineStr">
        <is>
          <t>trading name (trading_name)</t>
        </is>
      </c>
      <c r="C36" s="2" t="inlineStr">
        <is>
          <t>The name it trades under, when it differs</t>
        </is>
      </c>
    </row>
    <row r="37" ht="18" customHeight="1">
      <c r="A37" s="14" t="inlineStr">
        <is>
          <t>Customs importers</t>
        </is>
      </c>
      <c r="B37" s="4" t="inlineStr">
        <is>
          <t>address (address_line)</t>
        </is>
      </c>
      <c r="C37" s="2" t="inlineStr">
        <is>
          <t>Street address</t>
        </is>
      </c>
    </row>
    <row r="38" ht="18" customHeight="1">
      <c r="A38" s="14" t="inlineStr">
        <is>
          <t>Customs importers</t>
        </is>
      </c>
      <c r="B38" s="4" t="inlineStr">
        <is>
          <t>district (district)</t>
        </is>
      </c>
      <c r="C38" s="2" t="inlineStr">
        <is>
          <t>District of the address</t>
        </is>
      </c>
    </row>
    <row r="39" ht="18" customHeight="1">
      <c r="A39" s="14" t="inlineStr">
        <is>
          <t>Customs importers</t>
        </is>
      </c>
      <c r="B39" s="4" t="inlineStr">
        <is>
          <t>phone (phone)</t>
        </is>
      </c>
      <c r="C39" s="2" t="inlineStr">
        <is>
          <t>Phone number (as text)</t>
        </is>
      </c>
    </row>
    <row r="40" ht="18" customHeight="1">
      <c r="A40" s="14" t="inlineStr">
        <is>
          <t>Customs importers</t>
        </is>
      </c>
      <c r="B40" s="4" t="inlineStr">
        <is>
          <t>director (director_name)</t>
        </is>
      </c>
      <c r="C40" s="2" t="inlineStr">
        <is>
          <t>The director's name</t>
        </is>
      </c>
    </row>
    <row r="41" ht="18" customHeight="1">
      <c r="A41" s="14" t="inlineStr">
        <is>
          <t>Customs importers</t>
        </is>
      </c>
      <c r="B41" s="4" t="inlineStr">
        <is>
          <t>usual broker (default_broker_id)</t>
        </is>
      </c>
      <c r="C41" s="2" t="inlineStr">
        <is>
          <t>The broker that usually lodges for it</t>
        </is>
      </c>
    </row>
    <row r="42" ht="18" customHeight="1">
      <c r="A42" s="14" t="inlineStr">
        <is>
          <t>Customs importers</t>
        </is>
      </c>
      <c r="B42" s="4" t="inlineStr">
        <is>
          <t>registered on (registration_date)</t>
        </is>
      </c>
      <c r="C42" s="2" t="inlineStr">
        <is>
          <t>The date of registration (year-month-day)</t>
        </is>
      </c>
    </row>
    <row r="43" ht="18" customHeight="1">
      <c r="A43" s="14" t="inlineStr">
        <is>
          <t>Customs importers</t>
        </is>
      </c>
      <c r="B43" s="4" t="inlineStr">
        <is>
          <t>sector (sector)</t>
        </is>
      </c>
      <c r="C43" s="2" t="inlineStr">
        <is>
          <t>Sector of activity</t>
        </is>
      </c>
    </row>
    <row r="44" ht="18" customHeight="1">
      <c r="A44" s="14" t="inlineStr">
        <is>
          <t>Customs importers</t>
        </is>
      </c>
      <c r="B44" s="4" t="inlineStr">
        <is>
          <t>status (status)</t>
        </is>
      </c>
      <c r="C44" s="2" t="inlineStr">
        <is>
          <t>active or suspended</t>
        </is>
      </c>
    </row>
    <row r="45" ht="18" customHeight="1">
      <c r="A45" s="14" t="inlineStr">
        <is>
          <t>Consignees</t>
        </is>
      </c>
      <c r="B45" s="4" t="inlineStr">
        <is>
          <t>consignee (consignee_id)</t>
        </is>
      </c>
      <c r="C45" s="2" t="inlineStr">
        <is>
          <t>Who receives the goods (see consignees)</t>
        </is>
      </c>
    </row>
    <row r="46" ht="18" customHeight="1">
      <c r="A46" s="14" t="inlineStr">
        <is>
          <t>Consignees</t>
        </is>
      </c>
      <c r="B46" s="4" t="inlineStr">
        <is>
          <t>consignee name (name)</t>
        </is>
      </c>
      <c r="C46" s="2" t="inlineStr">
        <is>
          <t>Who receives the goods</t>
        </is>
      </c>
    </row>
    <row r="47" ht="18" customHeight="1">
      <c r="A47" s="14" t="inlineStr">
        <is>
          <t>Consignees</t>
        </is>
      </c>
      <c r="B47" s="4" t="inlineStr">
        <is>
          <t>address (address)</t>
        </is>
      </c>
      <c r="C47" s="2" t="inlineStr">
        <is>
          <t>Street address</t>
        </is>
      </c>
    </row>
    <row r="48" ht="18" customHeight="1">
      <c r="A48" s="14" t="inlineStr">
        <is>
          <t>Consignees</t>
        </is>
      </c>
      <c r="B48" s="4" t="inlineStr">
        <is>
          <t>district (district)</t>
        </is>
      </c>
      <c r="C48" s="2" t="inlineStr">
        <is>
          <t>District of the address</t>
        </is>
      </c>
    </row>
    <row r="49" ht="18" customHeight="1">
      <c r="A49" s="14" t="inlineStr">
        <is>
          <t>Consignees</t>
        </is>
      </c>
      <c r="B49" s="4" t="inlineStr">
        <is>
          <t>importer (importer_id)</t>
        </is>
      </c>
      <c r="C49" s="2" t="inlineStr">
        <is>
          <t>Customs' own importer code (IMP + 5 digits)</t>
        </is>
      </c>
    </row>
    <row r="50" ht="18" customHeight="1">
      <c r="A50" s="14" t="inlineStr">
        <is>
          <t>Consignees</t>
        </is>
      </c>
      <c r="B50" s="4" t="inlineStr">
        <is>
          <t>tax number (tin)</t>
        </is>
      </c>
      <c r="C50" s="2" t="inlineStr">
        <is>
          <t>The tax number the consignee clears under</t>
        </is>
      </c>
    </row>
    <row r="51" ht="18" customHeight="1">
      <c r="A51" s="14" t="inlineStr">
        <is>
          <t>Brokers</t>
        </is>
      </c>
      <c r="B51" s="4" t="inlineStr">
        <is>
          <t>broker (broker_id)</t>
        </is>
      </c>
      <c r="C51" s="2" t="inlineStr">
        <is>
          <t>Customs broker who lodged the line</t>
        </is>
      </c>
    </row>
    <row r="52" ht="18" customHeight="1">
      <c r="A52" s="14" t="inlineStr">
        <is>
          <t>Brokers</t>
        </is>
      </c>
      <c r="B52" s="4" t="inlineStr">
        <is>
          <t>broker name (name)</t>
        </is>
      </c>
      <c r="C52" s="2" t="inlineStr">
        <is>
          <t>The licensed broker</t>
        </is>
      </c>
    </row>
    <row r="53" ht="18" customHeight="1">
      <c r="A53" s="14" t="inlineStr">
        <is>
          <t>Brokers</t>
        </is>
      </c>
      <c r="B53" s="4" t="inlineStr">
        <is>
          <t>licensed on (licence_date)</t>
        </is>
      </c>
      <c r="C53" s="2" t="inlineStr">
        <is>
          <t>The date the broker's licence was issued</t>
        </is>
      </c>
    </row>
    <row r="54" ht="18" customHeight="1">
      <c r="A54" s="14" t="inlineStr">
        <is>
          <t>Brokers</t>
        </is>
      </c>
      <c r="B54" s="4" t="inlineStr">
        <is>
          <t>size (size_band)</t>
        </is>
      </c>
      <c r="C54" s="2" t="inlineStr">
        <is>
          <t>S, M or L</t>
        </is>
      </c>
    </row>
    <row r="55" ht="18" customHeight="1">
      <c r="A55" s="14" t="inlineStr">
        <is>
          <t>Tax register</t>
        </is>
      </c>
      <c r="B55" s="4" t="inlineStr">
        <is>
          <t>tax number (tin)</t>
        </is>
      </c>
      <c r="C55" s="2" t="inlineStr">
        <is>
          <t>The taxpayer's number (T + 6 digits)</t>
        </is>
      </c>
    </row>
    <row r="56" ht="18" customHeight="1">
      <c r="A56" s="14" t="inlineStr">
        <is>
          <t>Tax register</t>
        </is>
      </c>
      <c r="B56" s="4" t="inlineStr">
        <is>
          <t>legal name (legal_name)</t>
        </is>
      </c>
      <c r="C56" s="2" t="inlineStr">
        <is>
          <t>The registered name</t>
        </is>
      </c>
    </row>
    <row r="57" ht="18" customHeight="1">
      <c r="A57" s="14" t="inlineStr">
        <is>
          <t>Tax register</t>
        </is>
      </c>
      <c r="B57" s="4" t="inlineStr">
        <is>
          <t>trading name (trading_name)</t>
        </is>
      </c>
      <c r="C57" s="2" t="inlineStr">
        <is>
          <t>The name it trades under, when it differs</t>
        </is>
      </c>
    </row>
    <row r="58" ht="18" customHeight="1">
      <c r="A58" s="14" t="inlineStr">
        <is>
          <t>Tax register</t>
        </is>
      </c>
      <c r="B58" s="4" t="inlineStr">
        <is>
          <t>address (address_line)</t>
        </is>
      </c>
      <c r="C58" s="2" t="inlineStr">
        <is>
          <t>Street address</t>
        </is>
      </c>
    </row>
    <row r="59" ht="18" customHeight="1">
      <c r="A59" s="14" t="inlineStr">
        <is>
          <t>Tax register</t>
        </is>
      </c>
      <c r="B59" s="4" t="inlineStr">
        <is>
          <t>district (district)</t>
        </is>
      </c>
      <c r="C59" s="2" t="inlineStr">
        <is>
          <t>District of the address</t>
        </is>
      </c>
    </row>
    <row r="60" ht="18" customHeight="1">
      <c r="A60" s="14" t="inlineStr">
        <is>
          <t>Tax register</t>
        </is>
      </c>
      <c r="B60" s="4" t="inlineStr">
        <is>
          <t>phone (phone)</t>
        </is>
      </c>
      <c r="C60" s="2" t="inlineStr">
        <is>
          <t>Phone number (as text)</t>
        </is>
      </c>
    </row>
    <row r="61" ht="18" customHeight="1">
      <c r="A61" s="14" t="inlineStr">
        <is>
          <t>Tax register</t>
        </is>
      </c>
      <c r="B61" s="4" t="inlineStr">
        <is>
          <t>director (director_name)</t>
        </is>
      </c>
      <c r="C61" s="2" t="inlineStr">
        <is>
          <t>The director's name</t>
        </is>
      </c>
    </row>
    <row r="62" ht="18" customHeight="1">
      <c r="A62" s="14" t="inlineStr">
        <is>
          <t>Tax register</t>
        </is>
      </c>
      <c r="B62" s="4" t="inlineStr">
        <is>
          <t>registered on (registration_date)</t>
        </is>
      </c>
      <c r="C62" s="2" t="inlineStr">
        <is>
          <t>The date of registration (year-month-day)</t>
        </is>
      </c>
    </row>
    <row r="63" ht="18" customHeight="1">
      <c r="A63" s="14" t="inlineStr">
        <is>
          <t>Tax register</t>
        </is>
      </c>
      <c r="B63" s="4" t="inlineStr">
        <is>
          <t>VAT registered (vat_registered)</t>
        </is>
      </c>
      <c r="C63" s="2" t="inlineStr">
        <is>
          <t>True when the taxpayer is registered for VAT</t>
        </is>
      </c>
    </row>
    <row r="64" ht="18" customHeight="1">
      <c r="A64" s="14" t="inlineStr">
        <is>
          <t>Tax register</t>
        </is>
      </c>
      <c r="B64" s="4" t="inlineStr">
        <is>
          <t>status (status)</t>
        </is>
      </c>
      <c r="C64" s="2" t="inlineStr">
        <is>
          <t>active, dormant or deregistered</t>
        </is>
      </c>
    </row>
    <row r="65" ht="18" customHeight="1">
      <c r="A65" s="14" t="inlineStr">
        <is>
          <t>Tax register</t>
        </is>
      </c>
      <c r="B65" s="4" t="inlineStr">
        <is>
          <t>sector (sector)</t>
        </is>
      </c>
      <c r="C65" s="2" t="inlineStr">
        <is>
          <t>Sector of activity</t>
        </is>
      </c>
    </row>
    <row r="66" ht="18" customHeight="1">
      <c r="A66" s="14" t="inlineStr">
        <is>
          <t>VAT returns</t>
        </is>
      </c>
      <c r="B66" s="4" t="inlineStr">
        <is>
          <t>tax number (tin)</t>
        </is>
      </c>
      <c r="C66" s="2" t="inlineStr">
        <is>
          <t>The taxpayer's number (T + 6 digits)</t>
        </is>
      </c>
    </row>
    <row r="67" ht="18" customHeight="1">
      <c r="A67" s="14" t="inlineStr">
        <is>
          <t>VAT returns</t>
        </is>
      </c>
      <c r="B67" s="4" t="inlineStr">
        <is>
          <t>period (period)</t>
        </is>
      </c>
      <c r="C67" s="2" t="inlineStr">
        <is>
          <t>The VAT period (year and month, as text)</t>
        </is>
      </c>
    </row>
    <row r="68" ht="18" customHeight="1">
      <c r="A68" s="14" t="inlineStr">
        <is>
          <t>VAT returns</t>
        </is>
      </c>
      <c r="B68" s="4" t="inlineStr">
        <is>
          <t>filed (1 = yes) (filed)</t>
        </is>
      </c>
      <c r="C68" s="2" t="inlineStr">
        <is>
          <t>1 when the return was filed (late or not); 0 when it is missing</t>
        </is>
      </c>
    </row>
    <row r="69" ht="18" customHeight="1">
      <c r="A69" s="14" t="inlineStr">
        <is>
          <t>VAT returns</t>
        </is>
      </c>
      <c r="B69" s="4" t="inlineStr">
        <is>
          <t>sales (LCU) (sales_lcu)</t>
        </is>
      </c>
      <c r="C69" s="2" t="inlineStr">
        <is>
          <t>Sales declared on the return</t>
        </is>
      </c>
    </row>
    <row r="70" ht="18" customHeight="1">
      <c r="A70" s="14" t="inlineStr">
        <is>
          <t>VAT returns</t>
        </is>
      </c>
      <c r="B70" s="4" t="inlineStr">
        <is>
          <t>purchases (LCU) (purchases_lcu)</t>
        </is>
      </c>
      <c r="C70" s="2" t="inlineStr">
        <is>
          <t>Purchases declared on the return</t>
        </is>
      </c>
    </row>
    <row r="71" ht="18" customHeight="1">
      <c r="A71" s="14" t="inlineStr">
        <is>
          <t>VAT returns</t>
        </is>
      </c>
      <c r="B71" s="4" t="inlineStr">
        <is>
          <t>import VAT deducted (LCU) (import_vat_credit_lcu)</t>
        </is>
      </c>
      <c r="C71" s="2" t="inlineStr">
        <is>
          <t>Import VAT the return deducts</t>
        </is>
      </c>
    </row>
    <row r="72" ht="18" customHeight="1">
      <c r="A72" s="14" t="inlineStr">
        <is>
          <t>VAT filings</t>
        </is>
      </c>
      <c r="B72" s="4" t="inlineStr">
        <is>
          <t>tax number (tin)</t>
        </is>
      </c>
      <c r="C72" s="2" t="inlineStr">
        <is>
          <t>The taxpayer's number (T + 6 digits)</t>
        </is>
      </c>
    </row>
    <row r="73" ht="18" customHeight="1">
      <c r="A73" s="14" t="inlineStr">
        <is>
          <t>VAT filings</t>
        </is>
      </c>
      <c r="B73" s="4" t="inlineStr">
        <is>
          <t>period (period)</t>
        </is>
      </c>
      <c r="C73" s="2" t="inlineStr">
        <is>
          <t>The VAT period (year and month, as text)</t>
        </is>
      </c>
    </row>
    <row r="74" ht="18" customHeight="1">
      <c r="A74" s="14" t="inlineStr">
        <is>
          <t>VAT filings</t>
        </is>
      </c>
      <c r="B74" s="4" t="inlineStr">
        <is>
          <t>due on (due_date)</t>
        </is>
      </c>
      <c r="C74" s="2" t="inlineStr">
        <is>
          <t>The date the return was due</t>
        </is>
      </c>
    </row>
    <row r="75" ht="18" customHeight="1">
      <c r="A75" s="14" t="inlineStr">
        <is>
          <t>VAT filings</t>
        </is>
      </c>
      <c r="B75" s="4" t="inlineStr">
        <is>
          <t>filed on (filed_on)</t>
        </is>
      </c>
      <c r="C75" s="2" t="inlineStr">
        <is>
          <t>The date the return was filed; empty when it is missing</t>
        </is>
      </c>
    </row>
    <row r="76" ht="18" customHeight="1">
      <c r="A76" s="14" t="inlineStr">
        <is>
          <t>VAT filings</t>
        </is>
      </c>
      <c r="B76" s="4" t="inlineStr">
        <is>
          <t>days late (days_late)</t>
        </is>
      </c>
      <c r="C76" s="2" t="inlineStr">
        <is>
          <t>Days between the due date and the filing (0 when on time); empty when it is missing</t>
        </is>
      </c>
    </row>
    <row r="77" ht="18" customHeight="1">
      <c r="A77" s="14" t="inlineStr">
        <is>
          <t>VAT filings</t>
        </is>
      </c>
      <c r="B77" s="4" t="inlineStr">
        <is>
          <t>amendment (amendment_no)</t>
        </is>
      </c>
      <c r="C77" s="2" t="inlineStr">
        <is>
          <t>0 for the original return, 1 or more for an amended one</t>
        </is>
      </c>
    </row>
    <row r="78" ht="18" customHeight="1">
      <c r="A78" s="14" t="inlineStr">
        <is>
          <t>VAT filings</t>
        </is>
      </c>
      <c r="B78" s="4" t="inlineStr">
        <is>
          <t>filed through (channel)</t>
        </is>
      </c>
      <c r="C78" s="2" t="inlineStr">
        <is>
          <t>How the return was filed</t>
        </is>
      </c>
    </row>
    <row r="79" ht="18" customHeight="1">
      <c r="A79" s="14" t="inlineStr">
        <is>
          <t>Declarations</t>
        </is>
      </c>
      <c r="B79" s="4" t="inlineStr">
        <is>
          <t>line (line_id)</t>
        </is>
      </c>
      <c r="C79" s="2" t="inlineStr">
        <is>
          <t>Line identifier (L + 7 digits); the key of every per-line table</t>
        </is>
      </c>
    </row>
    <row r="80" ht="18" customHeight="1">
      <c r="A80" s="14" t="inlineStr">
        <is>
          <t>Declarations</t>
        </is>
      </c>
      <c r="B80" s="4" t="inlineStr">
        <is>
          <t>date lodged (decl_date)</t>
        </is>
      </c>
      <c r="C80" s="2" t="inlineStr">
        <is>
          <t>The date the declaration was lodged (year-month-day, as text)</t>
        </is>
      </c>
    </row>
    <row r="81" ht="18" customHeight="1">
      <c r="A81" s="14" t="inlineStr">
        <is>
          <t>Declarations</t>
        </is>
      </c>
      <c r="B81" s="4" t="inlineStr">
        <is>
          <t>regime (regime)</t>
        </is>
      </c>
      <c r="C81" s="2" t="inlineStr">
        <is>
          <t>home_use, home_use_exempt, warehouse_in, warehouse_out, transit, temporary_admission, re_export</t>
        </is>
      </c>
    </row>
    <row r="82" ht="18" customHeight="1">
      <c r="A82" s="14" t="inlineStr">
        <is>
          <t>Declarations</t>
        </is>
      </c>
      <c r="B82" s="4" t="inlineStr">
        <is>
          <t>importer (importer_id)</t>
        </is>
      </c>
      <c r="C82" s="2" t="inlineStr">
        <is>
          <t>Customs' own importer code (IMP + 5 digits)</t>
        </is>
      </c>
    </row>
    <row r="83" ht="32" customHeight="1">
      <c r="A83" s="14" t="inlineStr">
        <is>
          <t>Declarations</t>
        </is>
      </c>
      <c r="B83" s="4" t="inlineStr">
        <is>
          <t>tax number as declared (tin_customs)</t>
        </is>
      </c>
      <c r="C83" s="2" t="inlineStr">
        <is>
          <t>Tax ID as customs holds it: blank for the informal importers, one character off for 6%, lent for a borrowed name</t>
        </is>
      </c>
    </row>
    <row r="84" ht="18" customHeight="1">
      <c r="A84" s="14" t="inlineStr">
        <is>
          <t>Declarations</t>
        </is>
      </c>
      <c r="B84" s="4" t="inlineStr">
        <is>
          <t>customs value (LCU) (customs_value_lcu)</t>
        </is>
      </c>
      <c r="C84" s="2" t="inlineStr">
        <is>
          <t>Customs value (CIF) in LCU</t>
        </is>
      </c>
    </row>
    <row r="85" ht="18" customHeight="1">
      <c r="A85" s="14" t="inlineStr">
        <is>
          <t>Declarations</t>
        </is>
      </c>
      <c r="B85" s="4" t="inlineStr">
        <is>
          <t>import VAT (LCU) (vat_lcu)</t>
        </is>
      </c>
      <c r="C85" s="2" t="inlineStr">
        <is>
          <t>Import VAT: 10% of value plus duty, home use only</t>
        </is>
      </c>
    </row>
    <row r="86" ht="18" customHeight="1">
      <c r="A86" s="14" t="inlineStr">
        <is>
          <t>Controls</t>
        </is>
      </c>
      <c r="B86" s="4" t="inlineStr">
        <is>
          <t>line (line_id)</t>
        </is>
      </c>
      <c r="C86" s="2" t="inlineStr">
        <is>
          <t>Line identifier (L + 7 digits); the key of every per-line table</t>
        </is>
      </c>
    </row>
    <row r="87" ht="60" customHeight="1">
      <c r="A87" s="14" t="inlineStr">
        <is>
          <t>Controls</t>
        </is>
      </c>
      <c r="B87" s="4" t="inlineStr">
        <is>
          <t>selected by (selection_basis)</t>
        </is>
      </c>
      <c r="C87" s="2" t="inlineStr">
        <is>
          <t>Why the line was controlled: random draw (random_draw = 1 on the declaration; months 1-36), override (the lane was changed by hand, override_flag = 1, the reason in override_reason), officer discretion (an officer escalated a line the rules sent green: rule_flags_1b.book_lane green, lane yellow), lane rule (the lane the legacy rules gave it, months 1-18)</t>
        </is>
      </c>
    </row>
    <row r="88" ht="32" customHeight="1">
      <c r="A88" s="14" t="inlineStr">
        <is>
          <t>Controls</t>
        </is>
      </c>
      <c r="B88" s="4" t="inlineStr">
        <is>
          <t>result (outcome)</t>
        </is>
      </c>
      <c r="C88" s="2" t="inlineStr">
        <is>
          <t>finding = the control found something; no_finding = it found nothing. On a screen: found something, found nothing, or not controlled (no row)</t>
        </is>
      </c>
    </row>
    <row r="89" ht="32" customHeight="1">
      <c r="A89" s="14" t="inlineStr">
        <is>
          <t>Controls</t>
        </is>
      </c>
      <c r="B89" s="4" t="inlineStr">
        <is>
          <t>finding type (finding_type)</t>
        </is>
      </c>
      <c r="C89" s="2" t="inlineStr">
        <is>
          <t>What was found: undervaluation, misclassification, origin, quantity, documentary or prohibited goods; empty when nothing was found</t>
        </is>
      </c>
    </row>
    <row r="90" ht="18" customHeight="1">
      <c r="A90" s="14" t="inlineStr">
        <is>
          <t>Tax audits</t>
        </is>
      </c>
      <c r="B90" s="4" t="inlineStr">
        <is>
          <t>audit (audit_id)</t>
        </is>
      </c>
      <c r="C90" s="2" t="inlineStr">
        <is>
          <t>The audit (AUD + 5 digits)</t>
        </is>
      </c>
    </row>
    <row r="91" ht="32" customHeight="1">
      <c r="A91" s="14" t="inlineStr">
        <is>
          <t>Tax audits</t>
        </is>
      </c>
      <c r="B91" s="4" t="inlineStr">
        <is>
          <t>tax number (tin)</t>
        </is>
      </c>
      <c r="C91" s="2" t="inlineStr">
        <is>
          <t>The tax number audited: a number used to clear (numbers_4b.csv), or for a targeted audit any registered taxpayer</t>
        </is>
      </c>
    </row>
    <row r="92" ht="46" customHeight="1">
      <c r="A92" s="14" t="inlineStr">
        <is>
          <t>Tax audits</t>
        </is>
      </c>
      <c r="B92" s="4" t="inlineStr">
        <is>
          <t>selection basis (selection_basis)</t>
        </is>
      </c>
      <c r="C92" s="2" t="inlineStr">
        <is>
          <t>random: drawn in the random sample (a simple random sample of 20% of the 1,194 numbers used to clear of numbers_4b.csv, drawn before any list and not stratified by one); targeted: chosen for a reason, on top of the sample (for realism; measure with the random ones)</t>
        </is>
      </c>
    </row>
    <row r="93" ht="46" customHeight="1">
      <c r="A93" s="14" t="inlineStr">
        <is>
          <t>Tax audits</t>
        </is>
      </c>
      <c r="B93" s="4" t="inlineStr">
        <is>
          <t>targeted because (targeted_reason)</t>
        </is>
      </c>
      <c r="C93" s="2" t="inlineStr">
        <is>
          <t>For a targeted audit: refund claim (a return of October 2024 to March 2025 deducted more import VAT than 10% of its sales), customs referral (a customs finding of months 1-18 on a line cleared under the number), third-party information; empty for a random one</t>
        </is>
      </c>
    </row>
    <row r="94" ht="18" customHeight="1">
      <c r="A94" s="14" t="inlineStr">
        <is>
          <t>Tax audits</t>
        </is>
      </c>
      <c r="B94" s="4" t="inlineStr">
        <is>
          <t>selected on (selected_on)</t>
        </is>
      </c>
      <c r="C94" s="2" t="inlineStr">
        <is>
          <t>When the audit was opened</t>
        </is>
      </c>
    </row>
    <row r="95" ht="18" customHeight="1">
      <c r="A95" s="14" t="inlineStr">
        <is>
          <t>Tax audits</t>
        </is>
      </c>
      <c r="B95" s="4" t="inlineStr">
        <is>
          <t>completed on (completed_on)</t>
        </is>
      </c>
      <c r="C95" s="2" t="inlineStr">
        <is>
          <t>When it was completed: every audit ends by 30 September 2025, before customs months 25-36</t>
        </is>
      </c>
    </row>
    <row r="96" ht="18" customHeight="1">
      <c r="A96" s="14" t="inlineStr">
        <is>
          <t>Tax audits</t>
        </is>
      </c>
      <c r="B96" s="4" t="inlineStr">
        <is>
          <t>audit type (audit_type)</t>
        </is>
      </c>
      <c r="C96" s="2" t="inlineStr">
        <is>
          <t>desk (from the returns and documents) or field (a visit); a field audit finds more</t>
        </is>
      </c>
    </row>
    <row r="97" ht="18" customHeight="1">
      <c r="A97" s="14" t="inlineStr">
        <is>
          <t>Tax audits</t>
        </is>
      </c>
      <c r="B97" s="4" t="inlineStr">
        <is>
          <t>first period covered (periods_from)</t>
        </is>
      </c>
      <c r="C97" s="2" t="inlineStr">
        <is>
          <t>The first VAT period covered (2024-10)</t>
        </is>
      </c>
    </row>
    <row r="98" ht="18" customHeight="1">
      <c r="A98" s="14" t="inlineStr">
        <is>
          <t>Tax audits</t>
        </is>
      </c>
      <c r="B98" s="4" t="inlineStr">
        <is>
          <t>last period covered (periods_to)</t>
        </is>
      </c>
      <c r="C98" s="2" t="inlineStr">
        <is>
          <t>The last VAT period covered (2025-09)</t>
        </is>
      </c>
    </row>
    <row r="99" ht="18" customHeight="1">
      <c r="A99" s="14" t="inlineStr">
        <is>
          <t>Tax audits</t>
        </is>
      </c>
      <c r="B99" s="4" t="inlineStr">
        <is>
          <t>outcome (outcome)</t>
        </is>
      </c>
      <c r="C99" s="2" t="inlineStr">
        <is>
          <t>adjustment (tax was assessed) or no adjustment</t>
        </is>
      </c>
    </row>
    <row r="100" ht="74" customHeight="1">
      <c r="A100" s="14" t="inlineStr">
        <is>
          <t>Tax audits</t>
        </is>
      </c>
      <c r="B100" s="4" t="inlineStr">
        <is>
          <t>finding type (finding_type)</t>
        </is>
      </c>
      <c r="C100" s="2" t="inlineStr">
        <is>
          <t>The main finding of an adjustment: sales not declared, import VAT deduction not supported, activity not registered, a number lent to others; empty when no adjustment. A number the register does not know gets a registration check: activity not registered when the traders using it are registered nowhere, no adjustment when they are registered under another number (a number keyed wrong at customs)</t>
        </is>
      </c>
    </row>
    <row r="101" ht="18" customHeight="1">
      <c r="A101" s="14" t="inlineStr">
        <is>
          <t>Tax audits</t>
        </is>
      </c>
      <c r="B101" s="4" t="inlineStr">
        <is>
          <t>tax assessed (LCU) (tax_assessed_lcu)</t>
        </is>
      </c>
      <c r="C101" s="2" t="inlineStr">
        <is>
          <t>The tax assessed, in LCU (0 when no adjustment)</t>
        </is>
      </c>
    </row>
  </sheetData>
  <mergeCells count="1">
    <mergeCell ref="A2:C2"/>
  </mergeCells>
  <pageMargins left="0.75" right="0.75" top="1" bottom="1" header="0.5" footer="0.5"/>
</worksheet>
</file>

<file path=xl/worksheets/sheet21.xml><?xml version="1.0" encoding="utf-8"?>
<worksheet xmlns="http://schemas.openxmlformats.org/spreadsheetml/2006/main">
  <sheetPr>
    <tabColor rgb="00C98A1C"/>
    <outlinePr summaryBelow="1" summaryRight="1"/>
    <pageSetUpPr/>
  </sheetPr>
  <dimension ref="A1:E28"/>
  <sheetViews>
    <sheetView showGridLines="0" zoomScale="110" workbookViewId="0">
      <selection activeCell="A1" sqref="A1"/>
    </sheetView>
  </sheetViews>
  <sheetFormatPr baseColWidth="8" defaultRowHeight="15"/>
  <cols>
    <col width="18" customWidth="1" min="1" max="1"/>
    <col width="6" customWidth="1" min="2" max="2"/>
    <col width="50" customWidth="1" min="3" max="3"/>
    <col width="40" customWidth="1" min="4" max="4"/>
    <col width="72" customWidth="1" min="5" max="5"/>
  </cols>
  <sheetData>
    <row r="1">
      <c r="A1" s="1" t="inlineStr">
        <is>
          <t>Hints · the full formula for every step (open only when stuck)</t>
        </is>
      </c>
    </row>
    <row r="2" ht="32" customHeight="1">
      <c r="A2" s="2" t="inlineStr">
        <is>
          <t>Type the formula exactly as written, starting with =. Cell addresses are those of the sheet in column A. A $ sign keeps a cell fixed when you copy the formula down.</t>
        </is>
      </c>
    </row>
    <row r="4">
      <c r="A4" s="3" t="inlineStr">
        <is>
          <t>sheet</t>
        </is>
      </c>
      <c r="B4" s="3" t="inlineStr">
        <is>
          <t>step</t>
        </is>
      </c>
      <c r="C4" s="3" t="inlineStr">
        <is>
          <t>what to do</t>
        </is>
      </c>
      <c r="D4" s="3" t="inlineStr">
        <is>
          <t>hint 1 · the tool</t>
        </is>
      </c>
      <c r="E4" s="3" t="inlineStr">
        <is>
          <t>hint 2 · the formula</t>
        </is>
      </c>
    </row>
    <row r="5" ht="46" customHeight="1">
      <c r="A5" s="2" t="inlineStr">
        <is>
          <t>S1 Match</t>
        </is>
      </c>
      <c r="B5" s="2" t="inlineStr">
        <is>
          <t>1</t>
        </is>
      </c>
      <c r="C5" s="2" t="inlineStr">
        <is>
          <t>Column K: does the tax number on the declaration exist in the tax register, as typed? "matched", "not in the register" or "blank". Then: how many rows match exactly?</t>
        </is>
      </c>
      <c r="D5" s="2" t="inlineStr">
        <is>
          <t>COUNTIF counts the number in the register's tax ID column; IF turns the count into a word.</t>
        </is>
      </c>
      <c r="E5" s="41" t="inlineStr">
        <is>
          <t>In K17: =IF(C17="","blank",IF(COUNTIF('Tax register'!$A$5:$A$1803,C17)&gt;0,"matched","not in the register"))   Here: =COUNTIF(K16:K40,"matched")</t>
        </is>
      </c>
    </row>
    <row r="6" ht="60" customHeight="1">
      <c r="A6" s="2" t="inlineStr">
        <is>
          <t>S1 Match</t>
        </is>
      </c>
      <c r="B6" s="2" t="inlineStr">
        <is>
          <t>2</t>
        </is>
      </c>
      <c r="C6" s="2" t="inlineStr">
        <is>
          <t>Column P: the match confidence: name × 0.4 + address × 0.3 + director × 0.3, a missing field left out and the weights rescaled over the fields present. Then: I17's confidence.</t>
        </is>
      </c>
      <c r="D6" s="2" t="inlineStr">
        <is>
          <t>N() turns an empty cell into 0; ISNUMBER says which fields are present, so the division rescales the weights.</t>
        </is>
      </c>
      <c r="E6" s="41" t="inlineStr">
        <is>
          <t>In P17: =IF(COUNT(L17:N17)=0,0,(Parameters!$B$5*N(L17)+Parameters!$B$6*N(M17)+Parameters!$B$7*N(N17))/(Parameters!$B$5*ISNUMBER(L17)+Parameters!$B$6*ISNUMBER(M17)+Parameters!$B$7*ISNUMBER(N17)))</t>
        </is>
      </c>
    </row>
    <row r="7" ht="60" customHeight="1">
      <c r="A7" s="2" t="inlineStr">
        <is>
          <t>S1 Match</t>
        </is>
      </c>
      <c r="B7" s="2" t="inlineStr">
        <is>
          <t>3</t>
        </is>
      </c>
      <c r="C7" s="2" t="inlineStr">
        <is>
          <t>Column Q: the class at the dial: exact when the number matched; validated probable at or above the link line; review between the two lines (a person decides); no link below. Then: how many rows wait in the review band?</t>
        </is>
      </c>
      <c r="D7" s="2" t="inlineStr">
        <is>
          <t>IF inside IF, reading the two lines of the dial on the Parameters sheet.</t>
        </is>
      </c>
      <c r="E7" s="41" t="inlineStr">
        <is>
          <t>In Q17: =IF(K17="matched","exact",IF(P17&gt;=Parameters!$B$8,"validated probable",IF(P17&gt;=Parameters!$B$9,"review","no link")))   Here: =COUNTIF(Q16:Q40,"review")</t>
        </is>
      </c>
    </row>
    <row r="8" ht="60" customHeight="1">
      <c r="A8" s="2" t="inlineStr">
        <is>
          <t>S1 Match</t>
        </is>
      </c>
      <c r="B8" s="2" t="inlineStr">
        <is>
          <t>4</t>
        </is>
      </c>
      <c r="C8" s="2" t="inlineStr">
        <is>
          <t>Column R: the tax number on the tax side: the declared number when exact; the register's candidate when validated probable; nothing otherwise. Then: how many of the 25 rows have a tax number on the tax side?</t>
        </is>
      </c>
      <c r="D8" s="2" t="inlineStr">
        <is>
          <t>IF on the class. Then count the cells of column R that are not empty.</t>
        </is>
      </c>
      <c r="E8" s="41" t="inlineStr">
        <is>
          <t>In R17: =IF(S17="exact",C17,IF(S17="validated probable",G17,""))   Here: =SUMPRODUCT(--(R16:R40&lt;&gt;""))</t>
        </is>
      </c>
    </row>
    <row r="9" ht="60" customHeight="1">
      <c r="A9" s="2" t="inlineStr">
        <is>
          <t>S1 Match</t>
        </is>
      </c>
      <c r="B9" s="2" t="inlineStr">
        <is>
          <t>5</t>
        </is>
      </c>
      <c r="C9" s="2" t="inlineStr">
        <is>
          <t>Your class (column S): the class at the dial, unless your group decides a review-band pair after reading both records. Lock class and confidence for the 25 on the site.</t>
        </is>
      </c>
      <c r="D9" s="2" t="inlineStr">
        <is>
          <t>A wrong link costs more than a missed one: a letter to the wrong trader. Count the four classes; do not quote one match rate.</t>
        </is>
      </c>
      <c r="E9" s="41" t="inlineStr">
        <is>
          <t>Column S: =Q17 (copy down), then overwrite a review-band row only with a reason written beside it.</t>
        </is>
      </c>
    </row>
    <row r="10" ht="74" customHeight="1">
      <c r="A10" s="2" t="inlineStr">
        <is>
          <t>S1 Match</t>
        </is>
      </c>
      <c r="B10" s="2" t="inlineStr">
        <is>
          <t>6</t>
        </is>
      </c>
      <c r="C10" s="2" t="inlineStr">
        <is>
          <t>Before step 5, columns H to J: the candidate's record from the Tax register (legal name, address, director), so that a person can read both records; column O: 1 when the candidate's phone is the customs phone. Then: how many of the 25 pairs share the phone?</t>
        </is>
      </c>
      <c r="D10" s="2" t="inlineStr">
        <is>
          <t>VLOOKUP finds the candidate's tax number (column G) in the first column of the Tax register and returns its 2nd column (legal name), 4th (address), 7th (director) or 6th (phone); IFERROR leaves a missing one empty.</t>
        </is>
      </c>
      <c r="E10" s="41" t="inlineStr">
        <is>
          <t>In H17: =IFERROR(VLOOKUP($G17,'Tax register'!$A$5:$K$1803,2,FALSE),"")   I: =IFERROR(VLOOKUP($G17,'Tax register'!$A$5:$K$1803,4,FALSE),"")   J: =IFERROR(VLOOKUP($G17,'Tax register'!$A$5:$K$1803,7,FALSE),"")   O: =IF(IFERROR(VLOOKUP($G17,'Tax register'!$A$5:$K$1803,6,FALSE),"")=E17,1,0)   copy down.   Here: =SUM(O16:O40)</t>
        </is>
      </c>
    </row>
    <row r="11" ht="32" customHeight="1">
      <c r="A11" s="2" t="inlineStr">
        <is>
          <t>S1 Track B</t>
        </is>
      </c>
      <c r="B11" s="2" t="inlineStr">
        <is>
          <t>1</t>
        </is>
      </c>
      <c r="C11" s="2" t="inlineStr">
        <is>
          <t>Bring each sample pair's score from the table on the left.</t>
        </is>
      </c>
      <c r="D11" s="2" t="inlineStr">
        <is>
          <t>VLOOKUP by the customs row.</t>
        </is>
      </c>
      <c r="E11" s="41" t="inlineStr">
        <is>
          <t>In I11: =VLOOKUP(F11,$A$6:$C$3205,3,FALSE)   copy down to row 305</t>
        </is>
      </c>
    </row>
    <row r="12" ht="32" customHeight="1">
      <c r="A12" s="2" t="inlineStr">
        <is>
          <t>S1 Track B</t>
        </is>
      </c>
      <c r="B12" s="2" t="inlineStr">
        <is>
          <t>2</t>
        </is>
      </c>
      <c r="C12" s="2" t="inlineStr">
        <is>
          <t>At 0.7 and 0.9: pairs at or above, sample pairs at or above, precision, recall. Column L (0.5) is worked.</t>
        </is>
      </c>
      <c r="D12" s="2" t="inlineStr">
        <is>
          <t>COUNTIF with "&gt;="&amp; the dial; COUNTIFS adds the label = 1 condition.</t>
        </is>
      </c>
      <c r="E12" s="41" t="inlineStr">
        <is>
          <t>Select L6:L9, copy, paste into M6 and N6: the formulas read the dial in row 5 of their own column.</t>
        </is>
      </c>
    </row>
    <row r="13" ht="60" customHeight="1">
      <c r="A13" s="2" t="inlineStr">
        <is>
          <t>S2 Four lists</t>
        </is>
      </c>
      <c r="B13" s="2" t="inlineStr">
        <is>
          <t>0</t>
        </is>
      </c>
      <c r="C13" s="2" t="inlineStr">
        <is>
          <t>Step 0, for confident groups: rebuild the lines block from the extract (the line above it says how) and compare the row count. How many lines does the block hold?</t>
        </is>
      </c>
      <c r="D13" s="2" t="inlineStr">
        <is>
          <t>On the extract, filter Declarations on the regime, the date lodged and the tax numbers. Here, COUNTA counts the filled cells of the block's line column.</t>
        </is>
      </c>
      <c r="E13" s="41" t="inlineStr">
        <is>
          <t>In AD6: =COUNTA(X17:X12336)</t>
        </is>
      </c>
    </row>
    <row r="14" ht="60" customHeight="1">
      <c r="A14" s="2" t="inlineStr">
        <is>
          <t>S2 Four lists</t>
        </is>
      </c>
      <c r="B14" s="2" t="inlineStr">
        <is>
          <t>6</t>
        </is>
      </c>
      <c r="C14" s="2" t="inlineStr">
        <is>
          <t>In the lines block, column AE: the month (1 to 36) of each line, from the date lodged: October 2023 is month 1 (Parameters). T103629's lines are worked; copy down to the last row. How many lines were lodged in month 36?</t>
        </is>
      </c>
      <c r="D14" s="2" t="inlineStr">
        <is>
          <t>The date is text (year-month-day): LEFT takes the year, MID the calendar month. Then COUNTIF.</t>
        </is>
      </c>
      <c r="E14" s="41" t="inlineStr">
        <is>
          <t>In AE65: =(LEFT(Y65,4)-Parameters!$B$23)*12+MID(Y65,6,2)-Parameters!$B$24+1, copy down.   In AD7: =COUNTIF(AE17:AE12336,36)</t>
        </is>
      </c>
    </row>
    <row r="15" ht="74" customHeight="1">
      <c r="A15" s="2" t="inlineStr">
        <is>
          <t>S2 Four lists</t>
        </is>
      </c>
      <c r="B15" s="2" t="inlineStr">
        <is>
          <t>7</t>
        </is>
      </c>
      <c r="C15" s="2" t="inlineStr">
        <is>
          <t>In the returns block, column AM: the period number (1 to 24) of each return, from the period: 2024-10 is period 1 (Parameters). T103629's returns are worked; copy down. How many returns fall in the last twelve periods (period number 13 or more)?</t>
        </is>
      </c>
      <c r="D15" s="2" t="inlineStr">
        <is>
          <t>The period is text (year-month): LEFT and MID again. COUNTIF with "&gt;="&amp; the first period number of the last twelve (Parameters).</t>
        </is>
      </c>
      <c r="E15" s="41" t="inlineStr">
        <is>
          <t>In AM41: =(LEFT(AH41,4)-Parameters!$B$21)*12+MID(AH41,6,2)-Parameters!$B$22+1, copy down.   In AD8: =COUNTIF(AM17:AM616,"&gt;="&amp;Parameters!$B$12)</t>
        </is>
      </c>
    </row>
    <row r="16" ht="102" customHeight="1">
      <c r="A16" s="2" t="inlineStr">
        <is>
          <t>S2 Four lists</t>
        </is>
      </c>
      <c r="B16" s="2" t="inlineStr">
        <is>
          <t>1</t>
        </is>
      </c>
      <c r="C16" s="2" t="inlineStr">
        <is>
          <t>Columns H and I: imports and import VAT paid over the last twelve months (month 25 on, Parameters), adding up the lines of the lines block on the right (columns X to AE) under the tax number used to clear; with no number, under the importer's own code. They read the month of each line (step 6). Then: the imports of the 25, added up.</t>
        </is>
      </c>
      <c r="D16" s="2" t="inlineStr">
        <is>
          <t>SUMIFS on the lines block: the value column, by tax number and from the first month of the last twelve; IF the number is blank, by importer code.</t>
        </is>
      </c>
      <c r="E16" s="41" t="inlineStr">
        <is>
          <t>In H18: =IF(C18="",SUMIFS($AC$17:$AC$12336,$AA$17:$AA$12336,B18,$AE$17:$AE$12336,"&gt;="&amp;Parameters!$B$13),SUMIFS($AC$17:$AC$12336,$AB$17:$AB$12336,C18,$AE$17:$AE$12336,"&gt;="&amp;Parameters!$B$13))   I: the same with the VAT column $AD$17:$AD$12336   Here: =SUM(H17:H41)</t>
        </is>
      </c>
    </row>
    <row r="17" ht="88" customHeight="1">
      <c r="A17" s="2" t="inlineStr">
        <is>
          <t>S2 Four lists</t>
        </is>
      </c>
      <c r="B17" s="2" t="inlineStr">
        <is>
          <t>2</t>
        </is>
      </c>
      <c r="C17" s="2" t="inlineStr">
        <is>
          <t>Columns J to M: on the tax side (column G), from the returns block on the right (columns AG to AM; they read the period number, step 7): the returns filed of the last six, the import VAT deducted and the sales over twelve months, and booked = deducted ÷ paid. Then: how many of the 25 filed all six of their last six returns?</t>
        </is>
      </c>
      <c r="D17" s="2" t="inlineStr">
        <is>
          <t>COUNTIFS on the returns block: the tax number, filed = 1, period number ≥ 19. SUMIFS for the amounts, period number ≥ 13.</t>
        </is>
      </c>
      <c r="E17" s="41" t="inlineStr">
        <is>
          <t>In J18: =IF(G18="","",COUNTIFS($AG$17:$AG$616,G18,$AI$17:$AI$616,1,$AM$17:$AM$616,"&gt;="&amp;Parameters!$B$11))   K: =IF(G18="","",SUMIFS($AL$17:$AL$616,$AG$17:$AG$616,G18,$AM$17:$AM$616,"&gt;="&amp;Parameters!$B$12))   L: =IF(OR(G18="",N(I18)=0),"",K18/I18)   M: =IF(G18="","",SUMIFS($AJ$17:$AJ$616,$AG$17:$AG$616,G18,$AM$17:$AM$616,"&gt;="&amp;Parameters!$B$12))   Here: =COUNTIF(J17:J41,6)</t>
        </is>
      </c>
    </row>
    <row r="18" ht="60" customHeight="1">
      <c r="A18" s="2" t="inlineStr">
        <is>
          <t>S2 Four lists</t>
        </is>
      </c>
      <c r="B18" s="2" t="inlineStr">
        <is>
          <t>3</t>
        </is>
      </c>
      <c r="C18" s="2" t="inlineStr">
        <is>
          <t>Columns N and O: sales ÷ imports, and the sector's usual (Sectors sheet). Column P: the first question failed (1 to 5). Column Q: the VAT at stake. Then: how many importers fail question 2 (not filing)?</t>
        </is>
      </c>
      <c r="D18" s="2" t="inlineStr">
        <is>
          <t>IF inside IF, in the order of the four questions. VAT at stake, 10%: lists 1-2, VAT × imports × (usual − 1); lists 3-4, VAT × (imports × usual − sales); never below 0.</t>
        </is>
      </c>
      <c r="E18" s="41" t="inlineStr">
        <is>
          <t>In P18: =IF(G18="",1,IF(J18&lt;Parameters!$B$14,2,IF(L18&lt;Parameters!$B$15,3,IF(N18&lt;Parameters!$B$16,4,5))))   Q: =IF(P18&lt;=2,MAX(0,Parameters!$B$10*H18*(O18-1)),IF(P18&lt;=4,MAX(0,Parameters!$B$10*(H18*O18-M18)),0))   Here: =COUNTIF(P17:P41,2)</t>
        </is>
      </c>
    </row>
    <row r="19" ht="60" customHeight="1">
      <c r="A19" s="2" t="inlineStr">
        <is>
          <t>S2 Four lists</t>
        </is>
      </c>
      <c r="B19" s="2" t="inlineStr">
        <is>
          <t>4</t>
        </is>
      </c>
      <c r="C19" s="2" t="inlineStr">
        <is>
          <t>Column R: list 4 ranked by VAT at stake. Column S: the list, cut at the capacity. Then: the VAT at stake within capacity (lists 1 to 3, and list 4 up to the capacity).</t>
        </is>
      </c>
      <c r="D19" s="2" t="inlineStr">
        <is>
          <t>COUNTIFS counts the list-4 importers with more at stake. The summary table below adds up by list.</t>
        </is>
      </c>
      <c r="E19" s="41" t="inlineStr">
        <is>
          <t>In R18: =IF(P18=4,COUNTIFS($P$17:$P$41,4,$Q$17:$Q$41,"&gt;"&amp;Q18)+1,"")   Here: =SUMIF(P17:P41,"&lt;=3",Q17:Q41)+SUMIFS(Q17:Q41,P17:P41,4,R17:R41,"&lt;="&amp;Parameters!$B$17)</t>
        </is>
      </c>
    </row>
    <row r="20" ht="60" customHeight="1">
      <c r="A20" s="2" t="inlineStr">
        <is>
          <t>S2 Four lists</t>
        </is>
      </c>
      <c r="B20" s="2" t="inlineStr">
        <is>
          <t>5</t>
        </is>
      </c>
      <c r="C20" s="2" t="inlineStr">
        <is>
          <t>Columns T and U: the lead and the action for each list. Lock list, reason, lead and VAT at stake for the 25 on the site.</t>
        </is>
      </c>
      <c r="D20" s="2" t="inlineStr">
        <is>
          <t>List 1: tax, registration letter. List 2: tax, stop-filer letter. List 3: joint, ask for the books. List 4: tax with the customs data, desk audit, largest first.</t>
        </is>
      </c>
      <c r="E20" s="41" t="inlineStr">
        <is>
          <t>The innocent explanations first: imports on order for a client, relief goods not resold, a group clearing for its subsidiaries.</t>
        </is>
      </c>
    </row>
    <row r="21" ht="116" customHeight="1">
      <c r="A21" s="2" t="inlineStr">
        <is>
          <t>S3 Network</t>
        </is>
      </c>
      <c r="B21" s="2" t="inlineStr">
        <is>
          <t>1</t>
        </is>
      </c>
      <c r="C21" s="2" t="inlineStr">
        <is>
          <t>In the block on the right (columns Q to V: every importer code registered under the 20 numbers, rows copied from the Customs importers sheet), columns U and V: 1 the first time an address, and a broker, appear under a tax number (T103629's row is worked). Then, here, columns D to G for every number: names under it, consignees, addresses, brokers. Then: the most consignees under one tax number.</t>
        </is>
      </c>
      <c r="D21" s="2" t="inlineStr">
        <is>
          <t>COUNTIF counts the importer codes under the number; minus 1 for the importer itself; plus its own consignee records. SUMIFS adds the first-time flags.</t>
        </is>
      </c>
      <c r="E21" s="41" t="inlineStr">
        <is>
          <t>In U14: =IF(COUNTIFS($R$13:R14,R14,$S$13:S14,S14)=1,1,0)   V: =IF(COUNTIFS($R$13:R14,R14,$T$13:T14,T14)=1,1,0)   copy both down to row 54.   In D14: =COUNTIF('Customs importers'!$B$5:$B$1506,C14)-1   E: =D14+COUNTIF(Consignees!$E$5:$E$2006,B14)   F: =SUMIFS($U$13:$U$54,$R$13:$R$54,C14)   G: the same with column V   Here: =MAX(E13:E32)</t>
        </is>
      </c>
    </row>
    <row r="22" ht="60" customHeight="1">
      <c r="A22" s="2" t="inlineStr">
        <is>
          <t>S3 Network</t>
        </is>
      </c>
      <c r="B22" s="2" t="inlineStr">
        <is>
          <t>2</t>
        </is>
      </c>
      <c r="C22" s="2" t="inlineStr">
        <is>
          <t>Column H and I: imports and sales ÷ imports, from S2. Column J: the rule: consignees at least 8, one address, sales under 20% of imports. Then: how many numbers does the rule flag?</t>
        </is>
      </c>
      <c r="D22" s="2" t="inlineStr">
        <is>
          <t>AND inside IF; the thresholds are on the Parameters sheet.</t>
        </is>
      </c>
      <c r="E22" s="41" t="inlineStr">
        <is>
          <t>In J14: =IF(AND(E14&gt;=Parameters!$B$18,F14&lt;=Parameters!$B$19,I14&lt;&gt;"",N(I14)&lt;Parameters!$B$20),1,0)   Here: =SUM(J13:J32)</t>
        </is>
      </c>
    </row>
    <row r="23" ht="74" customHeight="1">
      <c r="A23" s="2" t="inlineStr">
        <is>
          <t>S3 Network</t>
        </is>
      </c>
      <c r="B23" s="2" t="inlineStr">
        <is>
          <t>3</t>
        </is>
      </c>
      <c r="C23" s="2" t="inlineStr">
        <is>
          <t>Columns K to M: the tax register's director and status for the number, and how many companies that director runs in the register. Then: among the numbers with at least 8 consignees, the most companies one director runs in the register.</t>
        </is>
      </c>
      <c r="D23" s="2" t="inlineStr">
        <is>
          <t>VLOOKUP into the Tax register; COUNTIF on its director column. SUMPRODUCT(MAX(…)) takes the largest value over the rows the condition keeps; "0"&amp; reads an empty count as 0.</t>
        </is>
      </c>
      <c r="E23" s="41" t="inlineStr">
        <is>
          <t>In K14: =IFERROR(VLOOKUP(C14,'Tax register'!$A$5:$K$1803,7,FALSE),"")   L: =IFERROR(VLOOKUP(C14,'Tax register'!$A$5:$K$1803,10,FALSE),"")   M: =IF(K14="","",COUNTIF('Tax register'!$G$5:$G$1803,K14))   Here: =SUMPRODUCT(MAX((E13:E32&gt;=Parameters!$B$18)*("0"&amp;M13:M32)))</t>
        </is>
      </c>
    </row>
    <row r="24" ht="74" customHeight="1">
      <c r="A24" s="2" t="inlineStr">
        <is>
          <t>S3 Network</t>
        </is>
      </c>
      <c r="B24" s="2" t="inlineStr">
        <is>
          <t>4</t>
        </is>
      </c>
      <c r="C24" s="2" t="inlineStr">
        <is>
          <t>Name the two borrowed-name networks: one the rule finds, one only the register shows. Column N: your cluster. Lock on the site.</t>
        </is>
      </c>
      <c r="D24" s="2" t="inlineStr">
        <is>
          <t>The flag is the combination, not one count. A group company clearing for its subsidiaries has one director and its consignees at their own addresses: read the register before you call it a case.</t>
        </is>
      </c>
      <c r="E24" s="41" t="inlineStr">
        <is>
          <t>Treat the cluster, not the single importer, as the case.</t>
        </is>
      </c>
    </row>
    <row r="25" ht="46" customHeight="1">
      <c r="A25" s="2" t="inlineStr">
        <is>
          <t>S4 Tax feeds customs</t>
        </is>
      </c>
      <c r="B25" s="2" t="inlineStr">
        <is>
          <t>1</t>
        </is>
      </c>
      <c r="C25" s="2" t="inlineStr">
        <is>
          <t>The tax audits (left): keep the random ones; column G, 1 when the audit found an adjustment. Then: how many random audits found an adjustment?</t>
        </is>
      </c>
      <c r="D25" s="2" t="inlineStr">
        <is>
          <t>COUNTIFS on the selection basis and the outcome.</t>
        </is>
      </c>
      <c r="E25" s="41" t="inlineStr">
        <is>
          <t>In G21: =IF(H21="adjustment",1,0), copy down.   Here: =COUNTIFS(C21:C304,"random",H21:H304,"adjustment")</t>
        </is>
      </c>
    </row>
    <row r="26" ht="74" customHeight="1">
      <c r="A26" s="2" t="inlineStr">
        <is>
          <t>S4 Tax feeds customs</t>
        </is>
      </c>
      <c r="B26" s="2" t="inlineStr">
        <is>
          <t>2</t>
        </is>
      </c>
      <c r="C26" s="2" t="inlineStr">
        <is>
          <t>The customs random draw (right): column O, found: 1 when the Controls sheet says the control of the line found something; column P, the tax result of the line's number: 1 adjustment, 0 audited with none, blank when not audited at random.</t>
        </is>
      </c>
      <c r="D26" s="2" t="inlineStr">
        <is>
          <t>VLOOKUP into the Controls sheet (its 3rd column, the result) for found; COUNTIFS on the audit table by tax number for the tax result.</t>
        </is>
      </c>
      <c r="E26" s="41" t="inlineStr">
        <is>
          <t>In O21: =IFERROR(IF(VLOOKUP(L21,Controls!$A$5:$D$1418,3,FALSE)="finding",1,0),0), copy down.   In P21: =IF(COUNTIFS($B$21:$B$304,M21,$C$21:$C$304,"random")=0,"",IF(COUNTIFS($B$21:$B$304,M21,$C$21:$C$304,"random",$H$21:$H$304,"adjustment")&gt;0,1,0)), copy down.</t>
        </is>
      </c>
    </row>
    <row r="27" ht="60" customHeight="1">
      <c r="A27" s="2" t="inlineStr">
        <is>
          <t>S4 Tax feeds customs</t>
        </is>
      </c>
      <c r="B27" s="2" t="inlineStr">
        <is>
          <t>3</t>
        </is>
      </c>
      <c r="C27" s="2" t="inlineStr">
        <is>
          <t>The customs hit rate on lines whose number had a tax adjustment, and on lines whose number was audited with none. Then: the lift (the first ÷ the second).</t>
        </is>
      </c>
      <c r="D27" s="2" t="inlineStr">
        <is>
          <t>COUNTIFS on the tax result and found = 1, divided by COUNTIFS on the tax result.</t>
        </is>
      </c>
      <c r="E27" s="41" t="inlineStr">
        <is>
          <t>With a tax adjustment: =COUNTIFS(P21:P1434,1,O21:O1434,1)/COUNTIF(P21:P1434,1); audited with none: the same with 0.   Here: =(COUNTIFS(P21:P1434,1,O21:O1434,1)/COUNTIF(P21:P1434,1))/(COUNTIFS(P21:P1434,0,O21:O1434,1)/COUNTIF(P21:P1434,0))</t>
        </is>
      </c>
    </row>
    <row r="28" ht="46" customHeight="1">
      <c r="A28" s="2" t="inlineStr">
        <is>
          <t>S4 Tax feeds customs</t>
        </is>
      </c>
      <c r="B28" s="2" t="inlineStr">
        <is>
          <t>4</t>
        </is>
      </c>
      <c r="C28" s="2" t="inlineStr">
        <is>
          <t>How many lines stand behind each rate? Write the joint action's item 6 from it: what customs asks tax to send back, how often, and how it enters the targeting.</t>
        </is>
      </c>
      <c r="D28" s="2" t="inlineStr">
        <is>
          <t>Fewer than 100 lines on a side is a small sample: say so beside the number.</t>
        </is>
      </c>
      <c r="E28" s="41" t="inlineStr">
        <is>
          <t>A lift is a reason to look, with its range; never a finding on a trader.</t>
        </is>
      </c>
    </row>
  </sheetData>
  <mergeCells count="1">
    <mergeCell ref="A2:E2"/>
  </mergeCells>
  <pageMargins left="0.75" right="0.75" top="1" bottom="1" header="0.5" footer="0.5"/>
</worksheet>
</file>

<file path=xl/worksheets/sheet22.xml><?xml version="1.0" encoding="utf-8"?>
<worksheet xmlns="http://schemas.openxmlformats.org/spreadsheetml/2006/main">
  <sheetPr>
    <tabColor rgb="009FC3EA"/>
    <outlinePr summaryBelow="1" summaryRight="1"/>
    <pageSetUpPr/>
  </sheetPr>
  <dimension ref="A1:B167"/>
  <sheetViews>
    <sheetView workbookViewId="0">
      <selection activeCell="A1" sqref="A1"/>
    </sheetView>
  </sheetViews>
  <sheetFormatPr baseColWidth="8" defaultRowHeight="15"/>
  <sheetData>
    <row r="1">
      <c r="A1" t="inlineStr">
        <is>
          <t>name</t>
        </is>
      </c>
      <c r="B1" t="inlineStr">
        <is>
          <t>value</t>
        </is>
      </c>
    </row>
    <row r="2">
      <c r="A2" t="inlineStr">
        <is>
          <t>S1 exact</t>
        </is>
      </c>
      <c r="B2" t="n">
        <v>19</v>
      </c>
    </row>
    <row r="3">
      <c r="A3" t="inlineStr">
        <is>
          <t>S1 conf I17</t>
        </is>
      </c>
      <c r="B3" t="n">
        <v>0.777</v>
      </c>
    </row>
    <row r="4">
      <c r="A4" t="inlineStr">
        <is>
          <t>S1 review</t>
        </is>
      </c>
      <c r="B4" t="n">
        <v>3</v>
      </c>
    </row>
    <row r="5">
      <c r="A5" t="inlineStr">
        <is>
          <t>S1 numbers on the tax side</t>
        </is>
      </c>
      <c r="B5" t="n">
        <v>20</v>
      </c>
    </row>
    <row r="6">
      <c r="A6" t="inlineStr">
        <is>
          <t>TB pairs at  0.5</t>
        </is>
      </c>
      <c r="B6" t="n">
        <v>3118</v>
      </c>
    </row>
    <row r="7">
      <c r="A7" t="inlineStr">
        <is>
          <t>TB pairs at  0.7</t>
        </is>
      </c>
      <c r="B7" t="n">
        <v>2724</v>
      </c>
    </row>
    <row r="8">
      <c r="A8" t="inlineStr">
        <is>
          <t>TB pairs at  0.9</t>
        </is>
      </c>
      <c r="B8" t="n">
        <v>2312</v>
      </c>
    </row>
    <row r="9">
      <c r="A9" t="inlineStr">
        <is>
          <t>TB sample pa 0.5</t>
        </is>
      </c>
      <c r="B9" t="n">
        <v>278</v>
      </c>
    </row>
    <row r="10">
      <c r="A10" t="inlineStr">
        <is>
          <t>TB sample pa 0.7</t>
        </is>
      </c>
      <c r="B10" t="n">
        <v>200</v>
      </c>
    </row>
    <row r="11">
      <c r="A11" t="inlineStr">
        <is>
          <t>TB sample pa 0.9</t>
        </is>
      </c>
      <c r="B11" t="n">
        <v>100</v>
      </c>
    </row>
    <row r="12">
      <c r="A12" t="inlineStr">
        <is>
          <t>TB precision 0.5</t>
        </is>
      </c>
      <c r="B12" t="n">
        <v>0.8741007194244604</v>
      </c>
    </row>
    <row r="13">
      <c r="A13" t="inlineStr">
        <is>
          <t>TB precision 0.7</t>
        </is>
      </c>
      <c r="B13" t="n">
        <v>0.865</v>
      </c>
    </row>
    <row r="14">
      <c r="A14" t="inlineStr">
        <is>
          <t>TB precision 0.9</t>
        </is>
      </c>
      <c r="B14" t="n">
        <v>0.98</v>
      </c>
    </row>
    <row r="15">
      <c r="A15" t="inlineStr">
        <is>
          <t>TB recall: t 0.5</t>
        </is>
      </c>
      <c r="B15" t="n">
        <v>0.9759036144578314</v>
      </c>
    </row>
    <row r="16">
      <c r="A16" t="inlineStr">
        <is>
          <t>TB recall: t 0.7</t>
        </is>
      </c>
      <c r="B16" t="n">
        <v>0.6947791164658634</v>
      </c>
    </row>
    <row r="17">
      <c r="A17" t="inlineStr">
        <is>
          <t>TB recall: t 0.9</t>
        </is>
      </c>
      <c r="B17" t="n">
        <v>0.393574297188755</v>
      </c>
    </row>
    <row r="18">
      <c r="A18" t="inlineStr">
        <is>
          <t>S2 imports of the 25</t>
        </is>
      </c>
      <c r="B18" t="n">
        <v>47548989122.33</v>
      </c>
    </row>
    <row r="19">
      <c r="A19" t="inlineStr">
        <is>
          <t>S2 filed all six</t>
        </is>
      </c>
      <c r="B19" t="n">
        <v>11</v>
      </c>
    </row>
    <row r="20">
      <c r="A20" t="inlineStr">
        <is>
          <t>S2 list2</t>
        </is>
      </c>
      <c r="B20" t="n">
        <v>5</v>
      </c>
    </row>
    <row r="21">
      <c r="A21" t="inlineStr">
        <is>
          <t>S2 within</t>
        </is>
      </c>
      <c r="B21" t="n">
        <v>632849859.740604</v>
      </c>
    </row>
    <row r="22">
      <c r="A22" t="inlineStr">
        <is>
          <t>S2 H I01</t>
        </is>
      </c>
      <c r="B22" t="n">
        <v>1575767094.73</v>
      </c>
    </row>
    <row r="23">
      <c r="A23" t="inlineStr">
        <is>
          <t>S2 J I01</t>
        </is>
      </c>
      <c r="B23" t="n">
        <v>5</v>
      </c>
    </row>
    <row r="24">
      <c r="A24" t="inlineStr">
        <is>
          <t>S2 N I01</t>
        </is>
      </c>
      <c r="B24" t="n">
        <v>0.9566722531785711</v>
      </c>
    </row>
    <row r="25">
      <c r="A25" t="inlineStr">
        <is>
          <t>S2 H I02</t>
        </is>
      </c>
      <c r="B25" t="n">
        <v>198517609.58</v>
      </c>
    </row>
    <row r="26">
      <c r="A26" t="inlineStr">
        <is>
          <t>S2 J I02</t>
        </is>
      </c>
      <c r="B26" t="n">
        <v>6</v>
      </c>
    </row>
    <row r="27">
      <c r="A27" t="inlineStr">
        <is>
          <t>S2 N I02</t>
        </is>
      </c>
      <c r="B27" t="n">
        <v>1.748957771225244</v>
      </c>
    </row>
    <row r="28">
      <c r="A28" t="inlineStr">
        <is>
          <t>S2 H I03</t>
        </is>
      </c>
      <c r="B28" t="n">
        <v>670751170.59</v>
      </c>
    </row>
    <row r="29">
      <c r="A29" t="inlineStr">
        <is>
          <t>S2 J I03</t>
        </is>
      </c>
      <c r="B29" t="n">
        <v>6</v>
      </c>
    </row>
    <row r="30">
      <c r="A30" t="inlineStr">
        <is>
          <t>S2 N I03</t>
        </is>
      </c>
      <c r="B30" t="n">
        <v>0.09499999969280709</v>
      </c>
    </row>
    <row r="31">
      <c r="A31" t="inlineStr">
        <is>
          <t>S2 H I04</t>
        </is>
      </c>
      <c r="B31" t="n">
        <v>3995312304.31</v>
      </c>
    </row>
    <row r="32">
      <c r="A32" t="inlineStr">
        <is>
          <t>S2 J I04</t>
        </is>
      </c>
      <c r="B32" t="n">
        <v>6</v>
      </c>
    </row>
    <row r="33">
      <c r="A33" t="inlineStr">
        <is>
          <t>S2 N I04</t>
        </is>
      </c>
      <c r="B33" t="n">
        <v>1.031028420871196</v>
      </c>
    </row>
    <row r="34">
      <c r="A34" t="inlineStr">
        <is>
          <t>S2 H I05</t>
        </is>
      </c>
      <c r="B34" t="n">
        <v>1888375522.44</v>
      </c>
    </row>
    <row r="35">
      <c r="A35" t="inlineStr">
        <is>
          <t>S2 J I05</t>
        </is>
      </c>
      <c r="B35" t="n">
        <v>2</v>
      </c>
    </row>
    <row r="36">
      <c r="A36" t="inlineStr">
        <is>
          <t>S2 N I05</t>
        </is>
      </c>
      <c r="B36" t="n">
        <v>0.9249398873499201</v>
      </c>
    </row>
    <row r="37">
      <c r="A37" t="inlineStr">
        <is>
          <t>S2 H I06</t>
        </is>
      </c>
      <c r="B37" t="n">
        <v>1616621003.17</v>
      </c>
    </row>
    <row r="38">
      <c r="A38" t="inlineStr">
        <is>
          <t>S2 J I06</t>
        </is>
      </c>
      <c r="B38" t="n">
        <v>6</v>
      </c>
    </row>
    <row r="39">
      <c r="A39" t="inlineStr">
        <is>
          <t>S2 N I06</t>
        </is>
      </c>
      <c r="B39" t="n">
        <v>0.6000000006791945</v>
      </c>
    </row>
    <row r="40">
      <c r="A40" t="inlineStr">
        <is>
          <t>S2 H I07</t>
        </is>
      </c>
      <c r="B40" t="n">
        <v>856551096.58</v>
      </c>
    </row>
    <row r="41">
      <c r="A41" t="inlineStr">
        <is>
          <t>S2 J I07</t>
        </is>
      </c>
      <c r="B41" t="n">
        <v>4</v>
      </c>
    </row>
    <row r="42">
      <c r="A42" t="inlineStr">
        <is>
          <t>S2 N I07</t>
        </is>
      </c>
      <c r="B42" t="n">
        <v>1.119473635406691</v>
      </c>
    </row>
    <row r="43">
      <c r="A43" t="inlineStr">
        <is>
          <t>S2 H I08</t>
        </is>
      </c>
      <c r="B43" t="n">
        <v>84199793.15000001</v>
      </c>
    </row>
    <row r="44">
      <c r="A44" t="inlineStr">
        <is>
          <t>S2 H I09</t>
        </is>
      </c>
      <c r="B44" t="n">
        <v>56062431.55</v>
      </c>
    </row>
    <row r="45">
      <c r="A45" t="inlineStr">
        <is>
          <t>S2 H I10</t>
        </is>
      </c>
      <c r="B45" t="n">
        <v>7762320112.360001</v>
      </c>
    </row>
    <row r="46">
      <c r="A46" t="inlineStr">
        <is>
          <t>S2 J I10</t>
        </is>
      </c>
      <c r="B46" t="n">
        <v>6</v>
      </c>
    </row>
    <row r="47">
      <c r="A47" t="inlineStr">
        <is>
          <t>S2 N I10</t>
        </is>
      </c>
      <c r="B47" t="n">
        <v>1.243814358754215</v>
      </c>
    </row>
    <row r="48">
      <c r="A48" t="inlineStr">
        <is>
          <t>S2 H I11</t>
        </is>
      </c>
      <c r="B48" t="n">
        <v>251275559.89</v>
      </c>
    </row>
    <row r="49">
      <c r="A49" t="inlineStr">
        <is>
          <t>S2 J I11</t>
        </is>
      </c>
      <c r="B49" t="n">
        <v>5</v>
      </c>
    </row>
    <row r="50">
      <c r="A50" t="inlineStr">
        <is>
          <t>S2 N I11</t>
        </is>
      </c>
      <c r="B50" t="n">
        <v>0.006083126431671843</v>
      </c>
    </row>
    <row r="51">
      <c r="A51" t="inlineStr">
        <is>
          <t>S2 H I12</t>
        </is>
      </c>
      <c r="B51" t="n">
        <v>351886534.92</v>
      </c>
    </row>
    <row r="52">
      <c r="A52" t="inlineStr">
        <is>
          <t>S2 H I13</t>
        </is>
      </c>
      <c r="B52" t="n">
        <v>1162107175.92</v>
      </c>
    </row>
    <row r="53">
      <c r="A53" t="inlineStr">
        <is>
          <t>S2 H I14</t>
        </is>
      </c>
      <c r="B53" t="n">
        <v>243297240.13</v>
      </c>
    </row>
    <row r="54">
      <c r="A54" t="inlineStr">
        <is>
          <t>S2 J I14</t>
        </is>
      </c>
      <c r="B54" t="n">
        <v>4</v>
      </c>
    </row>
    <row r="55">
      <c r="A55" t="inlineStr">
        <is>
          <t>S2 N I14</t>
        </is>
      </c>
      <c r="B55" t="n">
        <v>1.024736186348782</v>
      </c>
    </row>
    <row r="56">
      <c r="A56" t="inlineStr">
        <is>
          <t>S2 H I15</t>
        </is>
      </c>
      <c r="B56" t="n">
        <v>236570789.16</v>
      </c>
    </row>
    <row r="57">
      <c r="A57" t="inlineStr">
        <is>
          <t>S2 J I15</t>
        </is>
      </c>
      <c r="B57" t="n">
        <v>6</v>
      </c>
    </row>
    <row r="58">
      <c r="A58" t="inlineStr">
        <is>
          <t>S2 N I15</t>
        </is>
      </c>
      <c r="B58" t="n">
        <v>0.07621146745977232</v>
      </c>
    </row>
    <row r="59">
      <c r="A59" t="inlineStr">
        <is>
          <t>S2 H I16</t>
        </is>
      </c>
      <c r="B59" t="n">
        <v>349828491.5700001</v>
      </c>
    </row>
    <row r="60">
      <c r="A60" t="inlineStr">
        <is>
          <t>S2 J I16</t>
        </is>
      </c>
      <c r="B60" t="n">
        <v>4</v>
      </c>
    </row>
    <row r="61">
      <c r="A61" t="inlineStr">
        <is>
          <t>S2 N I16</t>
        </is>
      </c>
      <c r="B61" t="n">
        <v>1.231528267084538</v>
      </c>
    </row>
    <row r="62">
      <c r="A62" t="inlineStr">
        <is>
          <t>S2 H I17</t>
        </is>
      </c>
      <c r="B62" t="n">
        <v>118088949.73</v>
      </c>
    </row>
    <row r="63">
      <c r="A63" t="inlineStr">
        <is>
          <t>S2 H I18</t>
        </is>
      </c>
      <c r="B63" t="n">
        <v>4710467700.67</v>
      </c>
    </row>
    <row r="64">
      <c r="A64" t="inlineStr">
        <is>
          <t>S2 J I18</t>
        </is>
      </c>
      <c r="B64" t="n">
        <v>6</v>
      </c>
    </row>
    <row r="65">
      <c r="A65" t="inlineStr">
        <is>
          <t>S2 N I18</t>
        </is>
      </c>
      <c r="B65" t="n">
        <v>1.312999999792014</v>
      </c>
    </row>
    <row r="66">
      <c r="A66" t="inlineStr">
        <is>
          <t>S2 H I19</t>
        </is>
      </c>
      <c r="B66" t="n">
        <v>1573399441.11</v>
      </c>
    </row>
    <row r="67">
      <c r="A67" t="inlineStr">
        <is>
          <t>S2 J I19</t>
        </is>
      </c>
      <c r="B67" t="n">
        <v>5</v>
      </c>
    </row>
    <row r="68">
      <c r="A68" t="inlineStr">
        <is>
          <t>S2 N I19</t>
        </is>
      </c>
      <c r="B68" t="n">
        <v>1.114696006096638</v>
      </c>
    </row>
    <row r="69">
      <c r="A69" t="inlineStr">
        <is>
          <t>S2 H I20</t>
        </is>
      </c>
      <c r="B69" t="n">
        <v>797101475.79</v>
      </c>
    </row>
    <row r="70">
      <c r="A70" t="inlineStr">
        <is>
          <t>S2 J I20</t>
        </is>
      </c>
      <c r="B70" t="n">
        <v>4</v>
      </c>
    </row>
    <row r="71">
      <c r="A71" t="inlineStr">
        <is>
          <t>S2 N I20</t>
        </is>
      </c>
      <c r="B71" t="n">
        <v>1.003724901157732</v>
      </c>
    </row>
    <row r="72">
      <c r="A72" t="inlineStr">
        <is>
          <t>S2 H I21</t>
        </is>
      </c>
      <c r="B72" t="n">
        <v>4076407665.76</v>
      </c>
    </row>
    <row r="73">
      <c r="A73" t="inlineStr">
        <is>
          <t>S2 J I21</t>
        </is>
      </c>
      <c r="B73" t="n">
        <v>5</v>
      </c>
    </row>
    <row r="74">
      <c r="A74" t="inlineStr">
        <is>
          <t>S2 N I21</t>
        </is>
      </c>
      <c r="B74" t="n">
        <v>1.293242575388283</v>
      </c>
    </row>
    <row r="75">
      <c r="A75" t="inlineStr">
        <is>
          <t>S2 H I22</t>
        </is>
      </c>
      <c r="B75" t="n">
        <v>12194676790.07</v>
      </c>
    </row>
    <row r="76">
      <c r="A76" t="inlineStr">
        <is>
          <t>S2 J I22</t>
        </is>
      </c>
      <c r="B76" t="n">
        <v>6</v>
      </c>
    </row>
    <row r="77">
      <c r="A77" t="inlineStr">
        <is>
          <t>S2 N I22</t>
        </is>
      </c>
      <c r="B77" t="n">
        <v>1.022402805554671</v>
      </c>
    </row>
    <row r="78">
      <c r="A78" t="inlineStr">
        <is>
          <t>S2 H I23</t>
        </is>
      </c>
      <c r="B78" t="n">
        <v>1431980503.09</v>
      </c>
    </row>
    <row r="79">
      <c r="A79" t="inlineStr">
        <is>
          <t>S2 J I23</t>
        </is>
      </c>
      <c r="B79" t="n">
        <v>6</v>
      </c>
    </row>
    <row r="80">
      <c r="A80" t="inlineStr">
        <is>
          <t>S2 N I23</t>
        </is>
      </c>
      <c r="B80" t="n">
        <v>1.588000000065001</v>
      </c>
    </row>
    <row r="81">
      <c r="A81" t="inlineStr">
        <is>
          <t>S2 H I24</t>
        </is>
      </c>
      <c r="B81" t="n">
        <v>1256798206.83</v>
      </c>
    </row>
    <row r="82">
      <c r="A82" t="inlineStr">
        <is>
          <t>S2 J I24</t>
        </is>
      </c>
      <c r="B82" t="n">
        <v>6</v>
      </c>
    </row>
    <row r="83">
      <c r="A83" t="inlineStr">
        <is>
          <t>S2 N I24</t>
        </is>
      </c>
      <c r="B83" t="n">
        <v>1.026663001258191</v>
      </c>
    </row>
    <row r="84">
      <c r="A84" t="inlineStr">
        <is>
          <t>S2 H I25</t>
        </is>
      </c>
      <c r="B84" t="n">
        <v>90624459.23</v>
      </c>
    </row>
    <row r="85">
      <c r="A85" t="inlineStr">
        <is>
          <t>S2 J I25</t>
        </is>
      </c>
      <c r="B85" t="n">
        <v>6</v>
      </c>
    </row>
    <row r="86">
      <c r="A86" t="inlineStr">
        <is>
          <t>S2 N I25</t>
        </is>
      </c>
      <c r="B86" t="n">
        <v>0.7250925363673477</v>
      </c>
    </row>
    <row r="87">
      <c r="A87" t="inlineStr">
        <is>
          <t>S2 n 1 not known to tax</t>
        </is>
      </c>
      <c r="B87" t="n">
        <v>5</v>
      </c>
    </row>
    <row r="88">
      <c r="A88" t="inlineStr">
        <is>
          <t>S2 stake 1 not known to tax</t>
        </is>
      </c>
      <c r="B88" t="n">
        <v>80577848.13567658</v>
      </c>
    </row>
    <row r="89">
      <c r="A89" t="inlineStr">
        <is>
          <t>S2 n 2 not filing</t>
        </is>
      </c>
      <c r="B89" t="n">
        <v>5</v>
      </c>
    </row>
    <row r="90">
      <c r="A90" t="inlineStr">
        <is>
          <t>S2 stake 2 not filing</t>
        </is>
      </c>
      <c r="B90" t="n">
        <v>181461493.6111052</v>
      </c>
    </row>
    <row r="91">
      <c r="A91" t="inlineStr">
        <is>
          <t>S2 n 3 import not booked</t>
        </is>
      </c>
      <c r="B91" t="n">
        <v>2</v>
      </c>
    </row>
    <row r="92">
      <c r="A92" t="inlineStr">
        <is>
          <t>S2 stake 3 import not booked</t>
        </is>
      </c>
      <c r="B92" t="n">
        <v>68877620.34389378</v>
      </c>
    </row>
    <row r="93">
      <c r="A93" t="inlineStr">
        <is>
          <t>S2 n 4 desk audit, ranked by VAT at stake</t>
        </is>
      </c>
      <c r="B93" t="n">
        <v>3</v>
      </c>
    </row>
    <row r="94">
      <c r="A94" t="inlineStr">
        <is>
          <t>S2 stake 4 desk audit, ranked by VAT at stake</t>
        </is>
      </c>
      <c r="B94" t="n">
        <v>301932897.6499285</v>
      </c>
    </row>
    <row r="95">
      <c r="A95" t="inlineStr">
        <is>
          <t>S2 n 4b below imports, beyond capacity</t>
        </is>
      </c>
      <c r="B95" t="n">
        <v>1</v>
      </c>
    </row>
    <row r="96">
      <c r="A96" t="inlineStr">
        <is>
          <t>S2 stake 4b below imports, beyond capacity</t>
        </is>
      </c>
      <c r="B96" t="n">
        <v>7294430.385381633</v>
      </c>
    </row>
    <row r="97">
      <c r="A97" t="inlineStr">
        <is>
          <t>S2 n 5 consistent for now</t>
        </is>
      </c>
      <c r="B97" t="n">
        <v>9</v>
      </c>
    </row>
    <row r="98">
      <c r="A98" t="inlineStr">
        <is>
          <t>S2 stake 5 consistent for now</t>
        </is>
      </c>
      <c r="B98" t="n">
        <v>0</v>
      </c>
    </row>
    <row r="99">
      <c r="A99" t="inlineStr">
        <is>
          <t>S3 most consignees</t>
        </is>
      </c>
      <c r="B99" t="n">
        <v>15</v>
      </c>
    </row>
    <row r="100">
      <c r="A100" t="inlineStr">
        <is>
          <t>S3 flagged</t>
        </is>
      </c>
      <c r="B100" t="n">
        <v>1</v>
      </c>
    </row>
    <row r="101">
      <c r="A101" t="inlineStr">
        <is>
          <t>S3 director with most companies</t>
        </is>
      </c>
      <c r="B101" t="n">
        <v>7</v>
      </c>
    </row>
    <row r="102">
      <c r="A102" t="inlineStr">
        <is>
          <t>S3 E I01</t>
        </is>
      </c>
      <c r="B102" t="n">
        <v>2</v>
      </c>
    </row>
    <row r="103">
      <c r="A103" t="inlineStr">
        <is>
          <t>S3 F I01</t>
        </is>
      </c>
      <c r="B103" t="n">
        <v>1</v>
      </c>
    </row>
    <row r="104">
      <c r="A104" t="inlineStr">
        <is>
          <t>S3 G I01</t>
        </is>
      </c>
      <c r="B104" t="n">
        <v>1</v>
      </c>
    </row>
    <row r="105">
      <c r="A105" t="inlineStr">
        <is>
          <t>S3 E I02</t>
        </is>
      </c>
      <c r="B105" t="n">
        <v>1</v>
      </c>
    </row>
    <row r="106">
      <c r="A106" t="inlineStr">
        <is>
          <t>S3 F I02</t>
        </is>
      </c>
      <c r="B106" t="n">
        <v>1</v>
      </c>
    </row>
    <row r="107">
      <c r="A107" t="inlineStr">
        <is>
          <t>S3 G I02</t>
        </is>
      </c>
      <c r="B107" t="n">
        <v>1</v>
      </c>
    </row>
    <row r="108">
      <c r="A108" t="inlineStr">
        <is>
          <t>S3 E I03</t>
        </is>
      </c>
      <c r="B108" t="n">
        <v>3</v>
      </c>
    </row>
    <row r="109">
      <c r="A109" t="inlineStr">
        <is>
          <t>S3 F I03</t>
        </is>
      </c>
      <c r="B109" t="n">
        <v>1</v>
      </c>
    </row>
    <row r="110">
      <c r="A110" t="inlineStr">
        <is>
          <t>S3 G I03</t>
        </is>
      </c>
      <c r="B110" t="n">
        <v>1</v>
      </c>
    </row>
    <row r="111">
      <c r="A111" t="inlineStr">
        <is>
          <t>S3 E I04</t>
        </is>
      </c>
      <c r="B111" t="n">
        <v>1</v>
      </c>
    </row>
    <row r="112">
      <c r="A112" t="inlineStr">
        <is>
          <t>S3 F I04</t>
        </is>
      </c>
      <c r="B112" t="n">
        <v>1</v>
      </c>
    </row>
    <row r="113">
      <c r="A113" t="inlineStr">
        <is>
          <t>S3 G I04</t>
        </is>
      </c>
      <c r="B113" t="n">
        <v>1</v>
      </c>
    </row>
    <row r="114">
      <c r="A114" t="inlineStr">
        <is>
          <t>S3 E I05</t>
        </is>
      </c>
      <c r="B114" t="n">
        <v>2</v>
      </c>
    </row>
    <row r="115">
      <c r="A115" t="inlineStr">
        <is>
          <t>S3 F I05</t>
        </is>
      </c>
      <c r="B115" t="n">
        <v>1</v>
      </c>
    </row>
    <row r="116">
      <c r="A116" t="inlineStr">
        <is>
          <t>S3 G I05</t>
        </is>
      </c>
      <c r="B116" t="n">
        <v>1</v>
      </c>
    </row>
    <row r="117">
      <c r="A117" t="inlineStr">
        <is>
          <t>S3 E I06</t>
        </is>
      </c>
      <c r="B117" t="n">
        <v>1</v>
      </c>
    </row>
    <row r="118">
      <c r="A118" t="inlineStr">
        <is>
          <t>S3 F I06</t>
        </is>
      </c>
      <c r="B118" t="n">
        <v>1</v>
      </c>
    </row>
    <row r="119">
      <c r="A119" t="inlineStr">
        <is>
          <t>S3 G I06</t>
        </is>
      </c>
      <c r="B119" t="n">
        <v>1</v>
      </c>
    </row>
    <row r="120">
      <c r="A120" t="inlineStr">
        <is>
          <t>S3 E I07</t>
        </is>
      </c>
      <c r="B120" t="n">
        <v>2</v>
      </c>
    </row>
    <row r="121">
      <c r="A121" t="inlineStr">
        <is>
          <t>S3 F I07</t>
        </is>
      </c>
      <c r="B121" t="n">
        <v>1</v>
      </c>
    </row>
    <row r="122">
      <c r="A122" t="inlineStr">
        <is>
          <t>S3 G I07</t>
        </is>
      </c>
      <c r="B122" t="n">
        <v>1</v>
      </c>
    </row>
    <row r="123">
      <c r="A123" t="inlineStr">
        <is>
          <t>S3 E I10</t>
        </is>
      </c>
      <c r="B123" t="n">
        <v>1</v>
      </c>
    </row>
    <row r="124">
      <c r="A124" t="inlineStr">
        <is>
          <t>S3 F I10</t>
        </is>
      </c>
      <c r="B124" t="n">
        <v>1</v>
      </c>
    </row>
    <row r="125">
      <c r="A125" t="inlineStr">
        <is>
          <t>S3 G I10</t>
        </is>
      </c>
      <c r="B125" t="n">
        <v>1</v>
      </c>
    </row>
    <row r="126">
      <c r="A126" t="inlineStr">
        <is>
          <t>S3 E I11</t>
        </is>
      </c>
      <c r="B126" t="n">
        <v>11</v>
      </c>
    </row>
    <row r="127">
      <c r="A127" t="inlineStr">
        <is>
          <t>S3 F I11</t>
        </is>
      </c>
      <c r="B127" t="n">
        <v>2</v>
      </c>
    </row>
    <row r="128">
      <c r="A128" t="inlineStr">
        <is>
          <t>S3 G I11</t>
        </is>
      </c>
      <c r="B128" t="n">
        <v>2</v>
      </c>
    </row>
    <row r="129">
      <c r="A129" t="inlineStr">
        <is>
          <t>S3 E I14</t>
        </is>
      </c>
      <c r="B129" t="n">
        <v>1</v>
      </c>
    </row>
    <row r="130">
      <c r="A130" t="inlineStr">
        <is>
          <t>S3 F I14</t>
        </is>
      </c>
      <c r="B130" t="n">
        <v>1</v>
      </c>
    </row>
    <row r="131">
      <c r="A131" t="inlineStr">
        <is>
          <t>S3 G I14</t>
        </is>
      </c>
      <c r="B131" t="n">
        <v>1</v>
      </c>
    </row>
    <row r="132">
      <c r="A132" t="inlineStr">
        <is>
          <t>S3 E I15</t>
        </is>
      </c>
      <c r="B132" t="n">
        <v>15</v>
      </c>
    </row>
    <row r="133">
      <c r="A133" t="inlineStr">
        <is>
          <t>S3 F I15</t>
        </is>
      </c>
      <c r="B133" t="n">
        <v>1</v>
      </c>
    </row>
    <row r="134">
      <c r="A134" t="inlineStr">
        <is>
          <t>S3 G I15</t>
        </is>
      </c>
      <c r="B134" t="n">
        <v>1</v>
      </c>
    </row>
    <row r="135">
      <c r="A135" t="inlineStr">
        <is>
          <t>S3 E I16</t>
        </is>
      </c>
      <c r="B135" t="n">
        <v>3</v>
      </c>
    </row>
    <row r="136">
      <c r="A136" t="inlineStr">
        <is>
          <t>S3 F I16</t>
        </is>
      </c>
      <c r="B136" t="n">
        <v>1</v>
      </c>
    </row>
    <row r="137">
      <c r="A137" t="inlineStr">
        <is>
          <t>S3 G I16</t>
        </is>
      </c>
      <c r="B137" t="n">
        <v>1</v>
      </c>
    </row>
    <row r="138">
      <c r="A138" t="inlineStr">
        <is>
          <t>S3 E I18</t>
        </is>
      </c>
      <c r="B138" t="n">
        <v>1</v>
      </c>
    </row>
    <row r="139">
      <c r="A139" t="inlineStr">
        <is>
          <t>S3 F I18</t>
        </is>
      </c>
      <c r="B139" t="n">
        <v>1</v>
      </c>
    </row>
    <row r="140">
      <c r="A140" t="inlineStr">
        <is>
          <t>S3 G I18</t>
        </is>
      </c>
      <c r="B140" t="n">
        <v>1</v>
      </c>
    </row>
    <row r="141">
      <c r="A141" t="inlineStr">
        <is>
          <t>S3 E I19</t>
        </is>
      </c>
      <c r="B141" t="n">
        <v>3</v>
      </c>
    </row>
    <row r="142">
      <c r="A142" t="inlineStr">
        <is>
          <t>S3 F I19</t>
        </is>
      </c>
      <c r="B142" t="n">
        <v>1</v>
      </c>
    </row>
    <row r="143">
      <c r="A143" t="inlineStr">
        <is>
          <t>S3 G I19</t>
        </is>
      </c>
      <c r="B143" t="n">
        <v>1</v>
      </c>
    </row>
    <row r="144">
      <c r="A144" t="inlineStr">
        <is>
          <t>S3 E I20</t>
        </is>
      </c>
      <c r="B144" t="n">
        <v>1</v>
      </c>
    </row>
    <row r="145">
      <c r="A145" t="inlineStr">
        <is>
          <t>S3 F I20</t>
        </is>
      </c>
      <c r="B145" t="n">
        <v>1</v>
      </c>
    </row>
    <row r="146">
      <c r="A146" t="inlineStr">
        <is>
          <t>S3 G I20</t>
        </is>
      </c>
      <c r="B146" t="n">
        <v>1</v>
      </c>
    </row>
    <row r="147">
      <c r="A147" t="inlineStr">
        <is>
          <t>S3 E I21</t>
        </is>
      </c>
      <c r="B147" t="n">
        <v>1</v>
      </c>
    </row>
    <row r="148">
      <c r="A148" t="inlineStr">
        <is>
          <t>S3 F I21</t>
        </is>
      </c>
      <c r="B148" t="n">
        <v>1</v>
      </c>
    </row>
    <row r="149">
      <c r="A149" t="inlineStr">
        <is>
          <t>S3 G I21</t>
        </is>
      </c>
      <c r="B149" t="n">
        <v>1</v>
      </c>
    </row>
    <row r="150">
      <c r="A150" t="inlineStr">
        <is>
          <t>S3 E I22</t>
        </is>
      </c>
      <c r="B150" t="n">
        <v>2</v>
      </c>
    </row>
    <row r="151">
      <c r="A151" t="inlineStr">
        <is>
          <t>S3 F I22</t>
        </is>
      </c>
      <c r="B151" t="n">
        <v>1</v>
      </c>
    </row>
    <row r="152">
      <c r="A152" t="inlineStr">
        <is>
          <t>S3 G I22</t>
        </is>
      </c>
      <c r="B152" t="n">
        <v>1</v>
      </c>
    </row>
    <row r="153">
      <c r="A153" t="inlineStr">
        <is>
          <t>S3 E I23</t>
        </is>
      </c>
      <c r="B153" t="n">
        <v>3</v>
      </c>
    </row>
    <row r="154">
      <c r="A154" t="inlineStr">
        <is>
          <t>S3 F I23</t>
        </is>
      </c>
      <c r="B154" t="n">
        <v>1</v>
      </c>
    </row>
    <row r="155">
      <c r="A155" t="inlineStr">
        <is>
          <t>S3 G I23</t>
        </is>
      </c>
      <c r="B155" t="n">
        <v>1</v>
      </c>
    </row>
    <row r="156">
      <c r="A156" t="inlineStr">
        <is>
          <t>S3 E I24</t>
        </is>
      </c>
      <c r="B156" t="n">
        <v>4</v>
      </c>
    </row>
    <row r="157">
      <c r="A157" t="inlineStr">
        <is>
          <t>S3 F I24</t>
        </is>
      </c>
      <c r="B157" t="n">
        <v>1</v>
      </c>
    </row>
    <row r="158">
      <c r="A158" t="inlineStr">
        <is>
          <t>S3 G I24</t>
        </is>
      </c>
      <c r="B158" t="n">
        <v>1</v>
      </c>
    </row>
    <row r="159">
      <c r="A159" t="inlineStr">
        <is>
          <t>S3 E I25</t>
        </is>
      </c>
      <c r="B159" t="n">
        <v>3</v>
      </c>
    </row>
    <row r="160">
      <c r="A160" t="inlineStr">
        <is>
          <t>S3 F I25</t>
        </is>
      </c>
      <c r="B160" t="n">
        <v>1</v>
      </c>
    </row>
    <row r="161">
      <c r="A161" t="inlineStr">
        <is>
          <t>S3 G I25</t>
        </is>
      </c>
      <c r="B161" t="n">
        <v>1</v>
      </c>
    </row>
    <row r="162">
      <c r="A162" t="inlineStr">
        <is>
          <t>S4 adj</t>
        </is>
      </c>
      <c r="B162" t="n">
        <v>50</v>
      </c>
    </row>
    <row r="163">
      <c r="A163" t="inlineStr">
        <is>
          <t>S4 lift</t>
        </is>
      </c>
      <c r="B163" t="n">
        <v>1.376698369565218</v>
      </c>
    </row>
    <row r="164">
      <c r="A164" t="inlineStr">
        <is>
          <t>S1 pairs sharing the phone</t>
        </is>
      </c>
      <c r="B164" t="n">
        <v>20</v>
      </c>
    </row>
    <row r="165">
      <c r="A165" t="inlineStr">
        <is>
          <t>S2 slice lines</t>
        </is>
      </c>
      <c r="B165" t="n">
        <v>12320</v>
      </c>
    </row>
    <row r="166">
      <c r="A166" t="inlineStr">
        <is>
          <t>S2 lines in month 36</t>
        </is>
      </c>
      <c r="B166" t="n">
        <v>894</v>
      </c>
    </row>
    <row r="167">
      <c r="A167" t="inlineStr">
        <is>
          <t>S2 returns in the last twelve</t>
        </is>
      </c>
      <c r="B167" t="n">
        <v>300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IMF - Data and AI for Customs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IMF - Data and AI for Customs</cp:lastModifiedBy>
</cp:coreProperties>
</file>